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360" yWindow="12" windowWidth="20952" windowHeight="9720"/>
  </bookViews>
  <sheets>
    <sheet name="Приложение 2" sheetId="1" r:id="rId1"/>
  </sheets>
  <definedNames>
    <definedName name="_xlnm._FilterDatabase" localSheetId="0" hidden="1">'Приложение 2'!$A$15:$CV$2711</definedName>
    <definedName name="Print_Titles" localSheetId="0">'Приложение 2'!$14:$15</definedName>
    <definedName name="_xlnm.Print_Titles" localSheetId="0">'Приложение 2'!$14:$15</definedName>
    <definedName name="_xlnm.Print_Area" localSheetId="0">'Приложение 2'!$A$1:$CL$2711</definedName>
  </definedNames>
  <calcPr calcId="145621"/>
</workbook>
</file>

<file path=xl/calcChain.xml><?xml version="1.0" encoding="utf-8"?>
<calcChain xmlns="http://schemas.openxmlformats.org/spreadsheetml/2006/main">
  <c r="CK2708" i="1" l="1"/>
  <c r="CK2707" i="1" s="1"/>
  <c r="CK2705" i="1"/>
  <c r="CK2704" i="1" s="1"/>
  <c r="CK2702" i="1"/>
  <c r="CK2701" i="1" s="1"/>
  <c r="CK2696" i="1"/>
  <c r="CK2695" i="1" s="1"/>
  <c r="CK2694" i="1" s="1"/>
  <c r="CK2693" i="1" s="1"/>
  <c r="CK2691" i="1"/>
  <c r="CK2688" i="1"/>
  <c r="CK2685" i="1"/>
  <c r="CK2684" i="1" s="1"/>
  <c r="CK2679" i="1"/>
  <c r="CK2678" i="1" s="1"/>
  <c r="CK2676" i="1"/>
  <c r="CK2675" i="1" s="1"/>
  <c r="CK2673" i="1"/>
  <c r="CK2672" i="1" s="1"/>
  <c r="CK2669" i="1"/>
  <c r="CK2668" i="1" s="1"/>
  <c r="CK2667" i="1" s="1"/>
  <c r="CK2663" i="1"/>
  <c r="CK2662" i="1" s="1"/>
  <c r="CK2651" i="1"/>
  <c r="CK2650" i="1" s="1"/>
  <c r="CK2641" i="1"/>
  <c r="CK2640" i="1" s="1"/>
  <c r="CK2628" i="1"/>
  <c r="CK2627" i="1" s="1"/>
  <c r="CK2626" i="1" s="1"/>
  <c r="CK2623" i="1"/>
  <c r="CK2622" i="1" s="1"/>
  <c r="CK2620" i="1"/>
  <c r="CK2619" i="1" s="1"/>
  <c r="CK2616" i="1"/>
  <c r="CK2615" i="1" s="1"/>
  <c r="CK2614" i="1" s="1"/>
  <c r="CK2611" i="1"/>
  <c r="CK2610" i="1" s="1"/>
  <c r="CK2609" i="1" s="1"/>
  <c r="CK2608" i="1" s="1"/>
  <c r="CK2605" i="1"/>
  <c r="CK2604" i="1" s="1"/>
  <c r="CK2602" i="1"/>
  <c r="CK2601" i="1" s="1"/>
  <c r="CK2599" i="1"/>
  <c r="CK2598" i="1" s="1"/>
  <c r="CK2595" i="1"/>
  <c r="CK2594" i="1" s="1"/>
  <c r="CK2593" i="1" s="1"/>
  <c r="CK2590" i="1"/>
  <c r="CK2589" i="1" s="1"/>
  <c r="CK2588" i="1" s="1"/>
  <c r="CK2587" i="1" s="1"/>
  <c r="CK2584" i="1"/>
  <c r="CK2583" i="1" s="1"/>
  <c r="CK2581" i="1"/>
  <c r="CK2580" i="1" s="1"/>
  <c r="CK2577" i="1"/>
  <c r="CK2576" i="1" s="1"/>
  <c r="CK2575" i="1" s="1"/>
  <c r="CK2572" i="1"/>
  <c r="CK2571" i="1" s="1"/>
  <c r="CK2570" i="1" s="1"/>
  <c r="CK2568" i="1"/>
  <c r="CK2567" i="1" s="1"/>
  <c r="CK2566" i="1" s="1"/>
  <c r="CK2562" i="1"/>
  <c r="CK2561" i="1" s="1"/>
  <c r="CK2559" i="1"/>
  <c r="CK2558" i="1" s="1"/>
  <c r="CK2555" i="1"/>
  <c r="CK2554" i="1" s="1"/>
  <c r="CK2553" i="1" s="1"/>
  <c r="CK2551" i="1"/>
  <c r="CK2550" i="1" s="1"/>
  <c r="CK2549" i="1" s="1"/>
  <c r="CK2547" i="1"/>
  <c r="CK2546" i="1" s="1"/>
  <c r="CK2545" i="1" s="1"/>
  <c r="CK2543" i="1"/>
  <c r="CK2542" i="1" s="1"/>
  <c r="CK2541" i="1" s="1"/>
  <c r="CK2539" i="1"/>
  <c r="CK2538" i="1" s="1"/>
  <c r="CK2536" i="1"/>
  <c r="CK2535" i="1" s="1"/>
  <c r="CK2533" i="1"/>
  <c r="CK2532" i="1" s="1"/>
  <c r="CK2529" i="1"/>
  <c r="CK2528" i="1" s="1"/>
  <c r="CK2527" i="1" s="1"/>
  <c r="CK2525" i="1"/>
  <c r="CK2524" i="1" s="1"/>
  <c r="CK2522" i="1"/>
  <c r="CK2521" i="1" s="1"/>
  <c r="CK2518" i="1"/>
  <c r="CK2517" i="1" s="1"/>
  <c r="CK2516" i="1" s="1"/>
  <c r="CK2514" i="1"/>
  <c r="CK2513" i="1" s="1"/>
  <c r="CK2511" i="1"/>
  <c r="CK2509" i="1"/>
  <c r="CK2505" i="1"/>
  <c r="CK2504" i="1" s="1"/>
  <c r="CK2502" i="1"/>
  <c r="CK2500" i="1"/>
  <c r="CK2496" i="1"/>
  <c r="CK2495" i="1" s="1"/>
  <c r="CK2494" i="1" s="1"/>
  <c r="CK2492" i="1"/>
  <c r="CK2491" i="1" s="1"/>
  <c r="CK2490" i="1" s="1"/>
  <c r="CK2488" i="1"/>
  <c r="CK2487" i="1" s="1"/>
  <c r="CK2486" i="1" s="1"/>
  <c r="CK2484" i="1"/>
  <c r="CK2483" i="1" s="1"/>
  <c r="CK2482" i="1" s="1"/>
  <c r="CK2480" i="1"/>
  <c r="CK2479" i="1" s="1"/>
  <c r="CK2478" i="1" s="1"/>
  <c r="CK2476" i="1"/>
  <c r="CK2475" i="1" s="1"/>
  <c r="CK2474" i="1" s="1"/>
  <c r="CK2472" i="1"/>
  <c r="CK2471" i="1" s="1"/>
  <c r="CK2470" i="1" s="1"/>
  <c r="CK2468" i="1"/>
  <c r="CK2467" i="1" s="1"/>
  <c r="CK2466" i="1" s="1"/>
  <c r="CK2464" i="1"/>
  <c r="CK2462" i="1"/>
  <c r="CK2458" i="1"/>
  <c r="CK2457" i="1" s="1"/>
  <c r="CK2456" i="1" s="1"/>
  <c r="CK2454" i="1"/>
  <c r="CK2453" i="1" s="1"/>
  <c r="CK2452" i="1" s="1"/>
  <c r="CK2449" i="1"/>
  <c r="CK2448" i="1" s="1"/>
  <c r="CK2445" i="1"/>
  <c r="CK2444" i="1" s="1"/>
  <c r="CK2442" i="1"/>
  <c r="CK2441" i="1" s="1"/>
  <c r="CK2438" i="1"/>
  <c r="CK2437" i="1" s="1"/>
  <c r="CK2436" i="1" s="1"/>
  <c r="CK2434" i="1"/>
  <c r="CK2433" i="1" s="1"/>
  <c r="CK2432" i="1" s="1"/>
  <c r="CK2430" i="1"/>
  <c r="CK2429" i="1" s="1"/>
  <c r="CK2428" i="1" s="1"/>
  <c r="CK2426" i="1"/>
  <c r="CK2425" i="1" s="1"/>
  <c r="CK2424" i="1" s="1"/>
  <c r="CK2422" i="1"/>
  <c r="CK2421" i="1" s="1"/>
  <c r="CK2420" i="1" s="1"/>
  <c r="CK2418" i="1"/>
  <c r="CK2417" i="1" s="1"/>
  <c r="CK2415" i="1"/>
  <c r="CK2414" i="1" s="1"/>
  <c r="CK2411" i="1"/>
  <c r="CK2410" i="1" s="1"/>
  <c r="CK2409" i="1" s="1"/>
  <c r="CK2407" i="1"/>
  <c r="CK2406" i="1" s="1"/>
  <c r="CK2405" i="1" s="1"/>
  <c r="CK2402" i="1"/>
  <c r="CK2399" i="1"/>
  <c r="CK2395" i="1"/>
  <c r="CK2394" i="1" s="1"/>
  <c r="CK2389" i="1"/>
  <c r="CK2388" i="1" s="1"/>
  <c r="CK2385" i="1"/>
  <c r="CK2384" i="1" s="1"/>
  <c r="CK2383" i="1" s="1"/>
  <c r="CK2381" i="1"/>
  <c r="CK2380" i="1" s="1"/>
  <c r="CK2379" i="1" s="1"/>
  <c r="CK2376" i="1"/>
  <c r="CK2375" i="1" s="1"/>
  <c r="CK2374" i="1" s="1"/>
  <c r="CK2372" i="1"/>
  <c r="CK2371" i="1" s="1"/>
  <c r="CK2369" i="1"/>
  <c r="CK2368" i="1" s="1"/>
  <c r="CK2365" i="1"/>
  <c r="CK2364" i="1" s="1"/>
  <c r="CK2362" i="1"/>
  <c r="CK2361" i="1" s="1"/>
  <c r="CK2359" i="1"/>
  <c r="CK2358" i="1" s="1"/>
  <c r="CK2354" i="1"/>
  <c r="CK2353" i="1" s="1"/>
  <c r="CK2351" i="1"/>
  <c r="CK2350" i="1" s="1"/>
  <c r="CK2348" i="1"/>
  <c r="CK2347" i="1" s="1"/>
  <c r="CK2343" i="1"/>
  <c r="CK2342" i="1" s="1"/>
  <c r="CK2340" i="1"/>
  <c r="CK2338" i="1"/>
  <c r="CK2331" i="1"/>
  <c r="CK2330" i="1" s="1"/>
  <c r="CK2325" i="1"/>
  <c r="CK2324" i="1" s="1"/>
  <c r="CK2319" i="1"/>
  <c r="CK2318" i="1" s="1"/>
  <c r="CK2317" i="1" s="1"/>
  <c r="CK2315" i="1"/>
  <c r="CK2314" i="1" s="1"/>
  <c r="CK2313" i="1" s="1"/>
  <c r="CK2309" i="1"/>
  <c r="CK2308" i="1" s="1"/>
  <c r="CK2307" i="1" s="1"/>
  <c r="CK2305" i="1"/>
  <c r="CK2304" i="1" s="1"/>
  <c r="CK2303" i="1" s="1"/>
  <c r="CK2300" i="1"/>
  <c r="CK2299" i="1" s="1"/>
  <c r="CK2298" i="1" s="1"/>
  <c r="CK2297" i="1" s="1"/>
  <c r="CK2295" i="1"/>
  <c r="CK2294" i="1" s="1"/>
  <c r="CK2293" i="1" s="1"/>
  <c r="CK2292" i="1" s="1"/>
  <c r="CK2290" i="1"/>
  <c r="CK2289" i="1" s="1"/>
  <c r="CK2288" i="1" s="1"/>
  <c r="CK2286" i="1"/>
  <c r="CK2285" i="1" s="1"/>
  <c r="CK2284" i="1" s="1"/>
  <c r="CK2282" i="1"/>
  <c r="CK2281" i="1" s="1"/>
  <c r="CK2280" i="1" s="1"/>
  <c r="CK2278" i="1"/>
  <c r="CK2277" i="1" s="1"/>
  <c r="CK2276" i="1" s="1"/>
  <c r="CK2274" i="1"/>
  <c r="CK2273" i="1" s="1"/>
  <c r="CK2272" i="1" s="1"/>
  <c r="CK2270" i="1"/>
  <c r="CK2269" i="1" s="1"/>
  <c r="CK2268" i="1" s="1"/>
  <c r="CK2266" i="1"/>
  <c r="CK2265" i="1" s="1"/>
  <c r="CK2264" i="1" s="1"/>
  <c r="CK2262" i="1"/>
  <c r="CK2261" i="1" s="1"/>
  <c r="CK2260" i="1" s="1"/>
  <c r="CK2258" i="1"/>
  <c r="CK2257" i="1" s="1"/>
  <c r="CK2256" i="1" s="1"/>
  <c r="CK2254" i="1"/>
  <c r="CK2253" i="1" s="1"/>
  <c r="CK2252" i="1" s="1"/>
  <c r="CK2250" i="1"/>
  <c r="CK2249" i="1" s="1"/>
  <c r="CK2248" i="1" s="1"/>
  <c r="CK2246" i="1"/>
  <c r="CK2245" i="1" s="1"/>
  <c r="CK2244" i="1" s="1"/>
  <c r="CK2242" i="1"/>
  <c r="CK2241" i="1" s="1"/>
  <c r="CK2240" i="1" s="1"/>
  <c r="CK2238" i="1"/>
  <c r="CK2237" i="1" s="1"/>
  <c r="CK2236" i="1" s="1"/>
  <c r="CK2234" i="1"/>
  <c r="CK2233" i="1" s="1"/>
  <c r="CK2232" i="1" s="1"/>
  <c r="CK2230" i="1"/>
  <c r="CK2229" i="1" s="1"/>
  <c r="CK2228" i="1" s="1"/>
  <c r="CK2226" i="1"/>
  <c r="CK2225" i="1" s="1"/>
  <c r="CK2224" i="1" s="1"/>
  <c r="CK2222" i="1"/>
  <c r="CK2221" i="1" s="1"/>
  <c r="CK2220" i="1" s="1"/>
  <c r="CK2218" i="1"/>
  <c r="CK2217" i="1" s="1"/>
  <c r="CK2216" i="1" s="1"/>
  <c r="CK2211" i="1"/>
  <c r="CK2210" i="1" s="1"/>
  <c r="CK2209" i="1" s="1"/>
  <c r="CK2207" i="1"/>
  <c r="CK2206" i="1" s="1"/>
  <c r="CK2205" i="1" s="1"/>
  <c r="CK2201" i="1"/>
  <c r="CK2200" i="1" s="1"/>
  <c r="CK2199" i="1" s="1"/>
  <c r="CK2197" i="1"/>
  <c r="CK2196" i="1" s="1"/>
  <c r="CK2195" i="1" s="1"/>
  <c r="CK2193" i="1"/>
  <c r="CK2192" i="1" s="1"/>
  <c r="CK2191" i="1" s="1"/>
  <c r="CK2189" i="1"/>
  <c r="CK2188" i="1" s="1"/>
  <c r="CK2186" i="1"/>
  <c r="CK2185" i="1" s="1"/>
  <c r="CK2179" i="1"/>
  <c r="CK2178" i="1" s="1"/>
  <c r="CK2177" i="1" s="1"/>
  <c r="CK2176" i="1" s="1"/>
  <c r="CK2175" i="1" s="1"/>
  <c r="CK2173" i="1"/>
  <c r="CK2172" i="1" s="1"/>
  <c r="CK2171" i="1" s="1"/>
  <c r="CK2170" i="1" s="1"/>
  <c r="CK2168" i="1"/>
  <c r="CK2167" i="1" s="1"/>
  <c r="CK2165" i="1"/>
  <c r="CK2164" i="1" s="1"/>
  <c r="CK2160" i="1"/>
  <c r="CK2159" i="1" s="1"/>
  <c r="CK2158" i="1" s="1"/>
  <c r="CK2156" i="1"/>
  <c r="CK2155" i="1" s="1"/>
  <c r="CK2154" i="1" s="1"/>
  <c r="CK2150" i="1"/>
  <c r="CK2149" i="1" s="1"/>
  <c r="CK2147" i="1"/>
  <c r="CK2146" i="1" s="1"/>
  <c r="CK2142" i="1"/>
  <c r="CK2141" i="1" s="1"/>
  <c r="CK2140" i="1" s="1"/>
  <c r="CK2139" i="1" s="1"/>
  <c r="CK2135" i="1"/>
  <c r="CK2134" i="1" s="1"/>
  <c r="CK2133" i="1" s="1"/>
  <c r="CK2132" i="1" s="1"/>
  <c r="CK2130" i="1"/>
  <c r="CK2129" i="1" s="1"/>
  <c r="CK2127" i="1"/>
  <c r="CK2126" i="1" s="1"/>
  <c r="CK2122" i="1"/>
  <c r="CK2121" i="1" s="1"/>
  <c r="CK2120" i="1" s="1"/>
  <c r="CK2118" i="1"/>
  <c r="CK2117" i="1" s="1"/>
  <c r="CK2115" i="1"/>
  <c r="CK2114" i="1" s="1"/>
  <c r="CK2111" i="1"/>
  <c r="CK2110" i="1" s="1"/>
  <c r="CK2109" i="1" s="1"/>
  <c r="CK2107" i="1"/>
  <c r="CK2106" i="1" s="1"/>
  <c r="CK2105" i="1" s="1"/>
  <c r="CK2102" i="1"/>
  <c r="CK2101" i="1" s="1"/>
  <c r="CK2100" i="1" s="1"/>
  <c r="CK2099" i="1" s="1"/>
  <c r="CK2094" i="1"/>
  <c r="CK2093" i="1" s="1"/>
  <c r="CK2092" i="1" s="1"/>
  <c r="CK2090" i="1"/>
  <c r="CK2089" i="1" s="1"/>
  <c r="CK2088" i="1" s="1"/>
  <c r="CK2084" i="1"/>
  <c r="CK2083" i="1" s="1"/>
  <c r="CK2082" i="1" s="1"/>
  <c r="CK2079" i="1"/>
  <c r="CK2078" i="1" s="1"/>
  <c r="CK2077" i="1" s="1"/>
  <c r="CK2076" i="1" s="1"/>
  <c r="CK2074" i="1"/>
  <c r="CK2073" i="1" s="1"/>
  <c r="CK2072" i="1" s="1"/>
  <c r="CK2071" i="1" s="1"/>
  <c r="CK2069" i="1"/>
  <c r="CK2068" i="1" s="1"/>
  <c r="CK2067" i="1" s="1"/>
  <c r="CK2065" i="1"/>
  <c r="CK2064" i="1" s="1"/>
  <c r="CK2063" i="1" s="1"/>
  <c r="CK2061" i="1"/>
  <c r="CK2060" i="1" s="1"/>
  <c r="CK2059" i="1" s="1"/>
  <c r="CK2057" i="1"/>
  <c r="CK2056" i="1" s="1"/>
  <c r="CK2055" i="1" s="1"/>
  <c r="CK2053" i="1"/>
  <c r="CK2052" i="1" s="1"/>
  <c r="CK2051" i="1" s="1"/>
  <c r="CK2049" i="1"/>
  <c r="CK2048" i="1" s="1"/>
  <c r="CK2046" i="1"/>
  <c r="CK2045" i="1" s="1"/>
  <c r="CK2043" i="1"/>
  <c r="CK2042" i="1" s="1"/>
  <c r="CK2040" i="1"/>
  <c r="CK2039" i="1" s="1"/>
  <c r="CK2034" i="1"/>
  <c r="CK2033" i="1" s="1"/>
  <c r="CK2032" i="1" s="1"/>
  <c r="CK2030" i="1"/>
  <c r="CK2029" i="1" s="1"/>
  <c r="CK2028" i="1" s="1"/>
  <c r="CK2025" i="1"/>
  <c r="CK2024" i="1" s="1"/>
  <c r="CK2022" i="1"/>
  <c r="CK2021" i="1" s="1"/>
  <c r="CK2017" i="1"/>
  <c r="CK2015" i="1"/>
  <c r="CK2010" i="1"/>
  <c r="CK2009" i="1" s="1"/>
  <c r="CK2008" i="1" s="1"/>
  <c r="CK2007" i="1" s="1"/>
  <c r="CK2004" i="1"/>
  <c r="CK2003" i="1" s="1"/>
  <c r="CK2002" i="1" s="1"/>
  <c r="CK2000" i="1"/>
  <c r="CK1999" i="1" s="1"/>
  <c r="CK1998" i="1" s="1"/>
  <c r="CK1995" i="1"/>
  <c r="CK1994" i="1" s="1"/>
  <c r="CK1993" i="1" s="1"/>
  <c r="CK1992" i="1" s="1"/>
  <c r="CK1990" i="1"/>
  <c r="CK1989" i="1" s="1"/>
  <c r="CK1988" i="1" s="1"/>
  <c r="CK1986" i="1"/>
  <c r="CK1985" i="1" s="1"/>
  <c r="CK1984" i="1" s="1"/>
  <c r="CK1980" i="1"/>
  <c r="CK1979" i="1" s="1"/>
  <c r="CK1978" i="1" s="1"/>
  <c r="CK1977" i="1" s="1"/>
  <c r="CK1975" i="1"/>
  <c r="CK1974" i="1" s="1"/>
  <c r="CK1973" i="1" s="1"/>
  <c r="CK1972" i="1" s="1"/>
  <c r="CK1970" i="1"/>
  <c r="CK1969" i="1" s="1"/>
  <c r="CK1968" i="1" s="1"/>
  <c r="CK1967" i="1" s="1"/>
  <c r="CK1965" i="1"/>
  <c r="CK1964" i="1" s="1"/>
  <c r="CK1963" i="1" s="1"/>
  <c r="CK1962" i="1" s="1"/>
  <c r="CK1960" i="1"/>
  <c r="CK1959" i="1" s="1"/>
  <c r="CK1957" i="1"/>
  <c r="CK1956" i="1" s="1"/>
  <c r="CK1952" i="1"/>
  <c r="CK1951" i="1" s="1"/>
  <c r="CK1950" i="1" s="1"/>
  <c r="CK1949" i="1" s="1"/>
  <c r="CK1947" i="1"/>
  <c r="CK1946" i="1" s="1"/>
  <c r="CK1945" i="1" s="1"/>
  <c r="CK1944" i="1" s="1"/>
  <c r="CK1942" i="1"/>
  <c r="CK1941" i="1" s="1"/>
  <c r="CK1940" i="1" s="1"/>
  <c r="CK1938" i="1"/>
  <c r="CK1937" i="1" s="1"/>
  <c r="CK1936" i="1" s="1"/>
  <c r="CK1934" i="1"/>
  <c r="CK1933" i="1" s="1"/>
  <c r="CK1932" i="1" s="1"/>
  <c r="CK1930" i="1"/>
  <c r="CK1929" i="1" s="1"/>
  <c r="CK1928" i="1" s="1"/>
  <c r="CK1926" i="1"/>
  <c r="CK1925" i="1" s="1"/>
  <c r="CK1924" i="1" s="1"/>
  <c r="CK1922" i="1"/>
  <c r="CK1921" i="1" s="1"/>
  <c r="CK1919" i="1"/>
  <c r="CK1918" i="1" s="1"/>
  <c r="CK1915" i="1"/>
  <c r="CK1914" i="1" s="1"/>
  <c r="CK1913" i="1" s="1"/>
  <c r="CK1911" i="1"/>
  <c r="CK1910" i="1" s="1"/>
  <c r="CK1909" i="1" s="1"/>
  <c r="CK1907" i="1"/>
  <c r="CK1906" i="1" s="1"/>
  <c r="CK1905" i="1" s="1"/>
  <c r="CK1903" i="1"/>
  <c r="CK1902" i="1" s="1"/>
  <c r="CK1901" i="1" s="1"/>
  <c r="CK1899" i="1"/>
  <c r="CK1898" i="1" s="1"/>
  <c r="CK1897" i="1" s="1"/>
  <c r="CK1895" i="1"/>
  <c r="CK1894" i="1" s="1"/>
  <c r="CK1893" i="1" s="1"/>
  <c r="CK1891" i="1"/>
  <c r="CK1890" i="1" s="1"/>
  <c r="CK1889" i="1" s="1"/>
  <c r="CK1887" i="1"/>
  <c r="CK1886" i="1" s="1"/>
  <c r="CK1885" i="1" s="1"/>
  <c r="CK1880" i="1"/>
  <c r="CK1879" i="1" s="1"/>
  <c r="CK1878" i="1" s="1"/>
  <c r="CK1876" i="1"/>
  <c r="CK1875" i="1" s="1"/>
  <c r="CK1874" i="1" s="1"/>
  <c r="CK1872" i="1"/>
  <c r="CK1871" i="1" s="1"/>
  <c r="CK1870" i="1" s="1"/>
  <c r="CK1868" i="1"/>
  <c r="CK1867" i="1" s="1"/>
  <c r="CK1865" i="1"/>
  <c r="CK1864" i="1" s="1"/>
  <c r="CK1862" i="1"/>
  <c r="CK1861" i="1" s="1"/>
  <c r="CK1856" i="1"/>
  <c r="CK1854" i="1"/>
  <c r="CK1851" i="1"/>
  <c r="CK1850" i="1" s="1"/>
  <c r="CK1847" i="1"/>
  <c r="CK1846" i="1" s="1"/>
  <c r="CK1845" i="1" s="1"/>
  <c r="CK1840" i="1"/>
  <c r="CK1839" i="1" s="1"/>
  <c r="CK1837" i="1"/>
  <c r="CK1836" i="1" s="1"/>
  <c r="CK1831" i="1"/>
  <c r="CK1830" i="1" s="1"/>
  <c r="CK1828" i="1"/>
  <c r="CK1827" i="1" s="1"/>
  <c r="CK1823" i="1"/>
  <c r="CK1822" i="1" s="1"/>
  <c r="CK1821" i="1" s="1"/>
  <c r="CK1819" i="1"/>
  <c r="CK1818" i="1" s="1"/>
  <c r="CK1817" i="1" s="1"/>
  <c r="CK1815" i="1"/>
  <c r="CK1814" i="1" s="1"/>
  <c r="CK1813" i="1" s="1"/>
  <c r="CK1811" i="1"/>
  <c r="CK1810" i="1" s="1"/>
  <c r="CK1809" i="1" s="1"/>
  <c r="CK1807" i="1"/>
  <c r="CK1806" i="1" s="1"/>
  <c r="CK1805" i="1" s="1"/>
  <c r="CK1802" i="1"/>
  <c r="CK1801" i="1" s="1"/>
  <c r="CK1800" i="1" s="1"/>
  <c r="CK1798" i="1"/>
  <c r="CK1797" i="1" s="1"/>
  <c r="CK1796" i="1" s="1"/>
  <c r="CK1794" i="1"/>
  <c r="CK1793" i="1" s="1"/>
  <c r="CK1792" i="1" s="1"/>
  <c r="CK1788" i="1"/>
  <c r="CK1787" i="1" s="1"/>
  <c r="CK1786" i="1" s="1"/>
  <c r="CK1784" i="1"/>
  <c r="CK1782" i="1"/>
  <c r="CK1779" i="1"/>
  <c r="CK1778" i="1" s="1"/>
  <c r="CK1775" i="1"/>
  <c r="CK1774" i="1" s="1"/>
  <c r="CK1772" i="1"/>
  <c r="CK1771" i="1" s="1"/>
  <c r="CK1769" i="1"/>
  <c r="CK1768" i="1" s="1"/>
  <c r="CK1763" i="1"/>
  <c r="CK1762" i="1" s="1"/>
  <c r="CK1761" i="1" s="1"/>
  <c r="CK1759" i="1"/>
  <c r="CK1758" i="1" s="1"/>
  <c r="CK1757" i="1" s="1"/>
  <c r="CK1755" i="1"/>
  <c r="CK1754" i="1" s="1"/>
  <c r="CK1753" i="1" s="1"/>
  <c r="CK1750" i="1"/>
  <c r="CK1749" i="1" s="1"/>
  <c r="CK1748" i="1" s="1"/>
  <c r="CK1746" i="1"/>
  <c r="CK1745" i="1" s="1"/>
  <c r="CK1744" i="1" s="1"/>
  <c r="CK1739" i="1"/>
  <c r="CK1738" i="1" s="1"/>
  <c r="CK1737" i="1" s="1"/>
  <c r="CK1736" i="1" s="1"/>
  <c r="CK1734" i="1"/>
  <c r="CK1733" i="1" s="1"/>
  <c r="CK1732" i="1" s="1"/>
  <c r="CK1731" i="1" s="1"/>
  <c r="CK1729" i="1"/>
  <c r="CK1728" i="1" s="1"/>
  <c r="CK1726" i="1"/>
  <c r="CK1725" i="1" s="1"/>
  <c r="CK1722" i="1"/>
  <c r="CK1721" i="1" s="1"/>
  <c r="CK1719" i="1"/>
  <c r="CK1718" i="1" s="1"/>
  <c r="CK1716" i="1"/>
  <c r="CK1715" i="1" s="1"/>
  <c r="CK1710" i="1"/>
  <c r="CK1709" i="1" s="1"/>
  <c r="CK1708" i="1" s="1"/>
  <c r="CK1707" i="1" s="1"/>
  <c r="CK1705" i="1"/>
  <c r="CK1704" i="1" s="1"/>
  <c r="CK1703" i="1" s="1"/>
  <c r="CK1702" i="1" s="1"/>
  <c r="CK1700" i="1"/>
  <c r="CK1699" i="1" s="1"/>
  <c r="CK1698" i="1" s="1"/>
  <c r="CK1696" i="1"/>
  <c r="CK1695" i="1" s="1"/>
  <c r="CK1693" i="1"/>
  <c r="CK1692" i="1" s="1"/>
  <c r="CK1690" i="1"/>
  <c r="CK1689" i="1" s="1"/>
  <c r="CK1685" i="1"/>
  <c r="CK1684" i="1" s="1"/>
  <c r="CK1683" i="1" s="1"/>
  <c r="CK1682" i="1" s="1"/>
  <c r="CK1679" i="1"/>
  <c r="CK1678" i="1" s="1"/>
  <c r="CK1676" i="1"/>
  <c r="CK1675" i="1" s="1"/>
  <c r="CK1671" i="1"/>
  <c r="CK1670" i="1" s="1"/>
  <c r="CK1668" i="1"/>
  <c r="CK1667" i="1" s="1"/>
  <c r="CK1663" i="1"/>
  <c r="CK1662" i="1" s="1"/>
  <c r="CK1661" i="1" s="1"/>
  <c r="CK1660" i="1" s="1"/>
  <c r="CK1657" i="1"/>
  <c r="CK1656" i="1" s="1"/>
  <c r="CK1655" i="1" s="1"/>
  <c r="CK1653" i="1"/>
  <c r="CK1652" i="1" s="1"/>
  <c r="CK1651" i="1" s="1"/>
  <c r="CK1649" i="1"/>
  <c r="CK1648" i="1" s="1"/>
  <c r="CK1646" i="1"/>
  <c r="CK1645" i="1" s="1"/>
  <c r="CK1643" i="1"/>
  <c r="CK1642" i="1" s="1"/>
  <c r="CK1638" i="1"/>
  <c r="CK1637" i="1" s="1"/>
  <c r="CK1636" i="1" s="1"/>
  <c r="CK1634" i="1"/>
  <c r="CK1633" i="1" s="1"/>
  <c r="CK1632" i="1" s="1"/>
  <c r="CK1629" i="1"/>
  <c r="CK1628" i="1" s="1"/>
  <c r="CK1627" i="1" s="1"/>
  <c r="CK1626" i="1" s="1"/>
  <c r="CK1624" i="1"/>
  <c r="CK1623" i="1" s="1"/>
  <c r="CK1622" i="1" s="1"/>
  <c r="CK1621" i="1" s="1"/>
  <c r="CK1619" i="1"/>
  <c r="CK1618" i="1" s="1"/>
  <c r="CK1617" i="1" s="1"/>
  <c r="CK1616" i="1" s="1"/>
  <c r="CK1614" i="1"/>
  <c r="CK1613" i="1" s="1"/>
  <c r="CK1611" i="1"/>
  <c r="CK1610" i="1" s="1"/>
  <c r="CK1604" i="1"/>
  <c r="CK1603" i="1" s="1"/>
  <c r="CK1602" i="1" s="1"/>
  <c r="CK1601" i="1" s="1"/>
  <c r="CK1599" i="1"/>
  <c r="CK1598" i="1" s="1"/>
  <c r="CK1597" i="1" s="1"/>
  <c r="CK1595" i="1"/>
  <c r="CK1594" i="1" s="1"/>
  <c r="CK1593" i="1" s="1"/>
  <c r="CK1591" i="1"/>
  <c r="CK1590" i="1" s="1"/>
  <c r="CK1589" i="1" s="1"/>
  <c r="CK1584" i="1"/>
  <c r="CK1583" i="1" s="1"/>
  <c r="CK1580" i="1"/>
  <c r="CK1579" i="1" s="1"/>
  <c r="CK1575" i="1"/>
  <c r="CK1574" i="1" s="1"/>
  <c r="CK1573" i="1" s="1"/>
  <c r="CK1568" i="1" s="1"/>
  <c r="CK1571" i="1"/>
  <c r="CK1570" i="1" s="1"/>
  <c r="CK1569" i="1" s="1"/>
  <c r="CK1564" i="1"/>
  <c r="CK1563" i="1" s="1"/>
  <c r="CK1561" i="1"/>
  <c r="CK1560" i="1" s="1"/>
  <c r="CK1556" i="1"/>
  <c r="CK1555" i="1" s="1"/>
  <c r="CK1554" i="1" s="1"/>
  <c r="CK1552" i="1"/>
  <c r="CK1551" i="1" s="1"/>
  <c r="CK1550" i="1" s="1"/>
  <c r="CK1547" i="1"/>
  <c r="CK1546" i="1" s="1"/>
  <c r="CK1545" i="1" s="1"/>
  <c r="CK1543" i="1"/>
  <c r="CK1542" i="1" s="1"/>
  <c r="CK1541" i="1" s="1"/>
  <c r="CK1538" i="1"/>
  <c r="CK1537" i="1" s="1"/>
  <c r="CK1536" i="1" s="1"/>
  <c r="CK1535" i="1" s="1"/>
  <c r="CK1533" i="1"/>
  <c r="CK1532" i="1" s="1"/>
  <c r="CK1531" i="1" s="1"/>
  <c r="CK1529" i="1"/>
  <c r="CK1528" i="1" s="1"/>
  <c r="CK1527" i="1" s="1"/>
  <c r="CK1525" i="1"/>
  <c r="CK1524" i="1" s="1"/>
  <c r="CK1522" i="1"/>
  <c r="CK1521" i="1" s="1"/>
  <c r="CK1519" i="1"/>
  <c r="CK1518" i="1" s="1"/>
  <c r="CK1514" i="1"/>
  <c r="CK1513" i="1" s="1"/>
  <c r="CK1512" i="1" s="1"/>
  <c r="CK1510" i="1"/>
  <c r="CK1509" i="1" s="1"/>
  <c r="CK1508" i="1" s="1"/>
  <c r="CK1506" i="1"/>
  <c r="CK1505" i="1" s="1"/>
  <c r="CK1504" i="1" s="1"/>
  <c r="CK1499" i="1"/>
  <c r="CK1498" i="1" s="1"/>
  <c r="CK1497" i="1" s="1"/>
  <c r="CK1496" i="1" s="1"/>
  <c r="CK1494" i="1"/>
  <c r="CK1493" i="1" s="1"/>
  <c r="CK1492" i="1" s="1"/>
  <c r="CK1490" i="1"/>
  <c r="CK1489" i="1" s="1"/>
  <c r="CK1488" i="1" s="1"/>
  <c r="CK1485" i="1"/>
  <c r="CK1484" i="1" s="1"/>
  <c r="CK1483" i="1" s="1"/>
  <c r="CK1482" i="1" s="1"/>
  <c r="CK1479" i="1"/>
  <c r="CK1478" i="1" s="1"/>
  <c r="CK1475" i="1"/>
  <c r="CK1474" i="1" s="1"/>
  <c r="CK1469" i="1"/>
  <c r="CK1468" i="1" s="1"/>
  <c r="CK1467" i="1" s="1"/>
  <c r="CK1466" i="1" s="1"/>
  <c r="CK1464" i="1"/>
  <c r="CK1463" i="1" s="1"/>
  <c r="CK1461" i="1"/>
  <c r="CK1460" i="1" s="1"/>
  <c r="CK1457" i="1"/>
  <c r="CK1456" i="1" s="1"/>
  <c r="CK1455" i="1" s="1"/>
  <c r="CK1453" i="1"/>
  <c r="CK1452" i="1" s="1"/>
  <c r="CK1451" i="1" s="1"/>
  <c r="CK1448" i="1"/>
  <c r="CK1447" i="1" s="1"/>
  <c r="CK1446" i="1" s="1"/>
  <c r="CK1444" i="1"/>
  <c r="CK1443" i="1" s="1"/>
  <c r="CK1442" i="1" s="1"/>
  <c r="CK1439" i="1"/>
  <c r="CK1438" i="1" s="1"/>
  <c r="CK1437" i="1" s="1"/>
  <c r="CK1436" i="1" s="1"/>
  <c r="CK1434" i="1"/>
  <c r="CK1433" i="1" s="1"/>
  <c r="CK1432" i="1" s="1"/>
  <c r="CK1430" i="1"/>
  <c r="CK1429" i="1" s="1"/>
  <c r="CK1428" i="1" s="1"/>
  <c r="CK1426" i="1"/>
  <c r="CK1425" i="1" s="1"/>
  <c r="CK1424" i="1" s="1"/>
  <c r="CK1420" i="1"/>
  <c r="CK1419" i="1" s="1"/>
  <c r="CK1418" i="1" s="1"/>
  <c r="CK1417" i="1" s="1"/>
  <c r="CK1415" i="1"/>
  <c r="CK1414" i="1" s="1"/>
  <c r="CK1413" i="1" s="1"/>
  <c r="CK1412" i="1" s="1"/>
  <c r="CK1410" i="1"/>
  <c r="CK1409" i="1" s="1"/>
  <c r="CK1408" i="1" s="1"/>
  <c r="CK1406" i="1"/>
  <c r="CK1405" i="1" s="1"/>
  <c r="CK1404" i="1" s="1"/>
  <c r="CK1401" i="1"/>
  <c r="CK1400" i="1" s="1"/>
  <c r="CK1399" i="1" s="1"/>
  <c r="CK1397" i="1"/>
  <c r="CK1396" i="1" s="1"/>
  <c r="CK1395" i="1" s="1"/>
  <c r="CK1391" i="1"/>
  <c r="CK1390" i="1" s="1"/>
  <c r="CK1389" i="1" s="1"/>
  <c r="CK1388" i="1" s="1"/>
  <c r="CK1386" i="1"/>
  <c r="CK1385" i="1" s="1"/>
  <c r="CK1383" i="1"/>
  <c r="CK1382" i="1" s="1"/>
  <c r="CK1379" i="1"/>
  <c r="CK1378" i="1" s="1"/>
  <c r="CK1377" i="1" s="1"/>
  <c r="CK1375" i="1"/>
  <c r="CK1374" i="1" s="1"/>
  <c r="CK1373" i="1" s="1"/>
  <c r="CK1370" i="1"/>
  <c r="CK1369" i="1" s="1"/>
  <c r="CK1368" i="1" s="1"/>
  <c r="CK1366" i="1"/>
  <c r="CK1365" i="1" s="1"/>
  <c r="CK1364" i="1" s="1"/>
  <c r="CK1361" i="1"/>
  <c r="CK1360" i="1" s="1"/>
  <c r="CK1359" i="1" s="1"/>
  <c r="CK1358" i="1" s="1"/>
  <c r="CK1356" i="1"/>
  <c r="CK1355" i="1" s="1"/>
  <c r="CK1354" i="1" s="1"/>
  <c r="CK1353" i="1" s="1"/>
  <c r="CK1351" i="1"/>
  <c r="CK1350" i="1" s="1"/>
  <c r="CK1349" i="1" s="1"/>
  <c r="CK1347" i="1"/>
  <c r="CK1346" i="1" s="1"/>
  <c r="CK1344" i="1"/>
  <c r="CK1343" i="1" s="1"/>
  <c r="CK1337" i="1"/>
  <c r="CK1336" i="1" s="1"/>
  <c r="CK1334" i="1"/>
  <c r="CK1333" i="1" s="1"/>
  <c r="CK1329" i="1"/>
  <c r="CK1328" i="1" s="1"/>
  <c r="CK1327" i="1" s="1"/>
  <c r="CK1326" i="1" s="1"/>
  <c r="CK1322" i="1"/>
  <c r="CK1321" i="1" s="1"/>
  <c r="CK1318" i="1"/>
  <c r="CK1317" i="1" s="1"/>
  <c r="CK1314" i="1"/>
  <c r="CK1313" i="1" s="1"/>
  <c r="CK1308" i="1"/>
  <c r="CK1307" i="1" s="1"/>
  <c r="CK1306" i="1" s="1"/>
  <c r="CK1304" i="1"/>
  <c r="CK1303" i="1" s="1"/>
  <c r="CK1302" i="1" s="1"/>
  <c r="CK1299" i="1"/>
  <c r="CK1298" i="1" s="1"/>
  <c r="CK1297" i="1" s="1"/>
  <c r="CK1295" i="1"/>
  <c r="CK1294" i="1" s="1"/>
  <c r="CK1293" i="1" s="1"/>
  <c r="CK1290" i="1"/>
  <c r="CK1289" i="1" s="1"/>
  <c r="CK1288" i="1" s="1"/>
  <c r="CK1286" i="1"/>
  <c r="CK1285" i="1" s="1"/>
  <c r="CK1284" i="1" s="1"/>
  <c r="CK1282" i="1"/>
  <c r="CK1281" i="1" s="1"/>
  <c r="CK1280" i="1" s="1"/>
  <c r="CK1278" i="1"/>
  <c r="CK1277" i="1" s="1"/>
  <c r="CK1276" i="1" s="1"/>
  <c r="CK1274" i="1"/>
  <c r="CK1273" i="1" s="1"/>
  <c r="CK1272" i="1" s="1"/>
  <c r="CK1270" i="1"/>
  <c r="CK1269" i="1" s="1"/>
  <c r="CK1268" i="1" s="1"/>
  <c r="CK1266" i="1"/>
  <c r="CK1265" i="1" s="1"/>
  <c r="CK1264" i="1" s="1"/>
  <c r="CK1262" i="1"/>
  <c r="CK1261" i="1" s="1"/>
  <c r="CK1260" i="1" s="1"/>
  <c r="CK1257" i="1"/>
  <c r="CK1256" i="1" s="1"/>
  <c r="CK1255" i="1" s="1"/>
  <c r="CK1254" i="1" s="1"/>
  <c r="CK1252" i="1"/>
  <c r="CK1251" i="1" s="1"/>
  <c r="CK1250" i="1" s="1"/>
  <c r="CK1248" i="1"/>
  <c r="CK1247" i="1" s="1"/>
  <c r="CK1246" i="1" s="1"/>
  <c r="CK1243" i="1"/>
  <c r="CK1242" i="1" s="1"/>
  <c r="CK1241" i="1" s="1"/>
  <c r="CK1239" i="1"/>
  <c r="CK1238" i="1" s="1"/>
  <c r="CK1237" i="1" s="1"/>
  <c r="CK1235" i="1"/>
  <c r="CK1234" i="1" s="1"/>
  <c r="CK1233" i="1" s="1"/>
  <c r="CK1228" i="1"/>
  <c r="CK1227" i="1" s="1"/>
  <c r="CK1226" i="1" s="1"/>
  <c r="CK1225" i="1" s="1"/>
  <c r="CK1224" i="1" s="1"/>
  <c r="CK1222" i="1"/>
  <c r="CK1221" i="1" s="1"/>
  <c r="CK1220" i="1" s="1"/>
  <c r="CK1218" i="1"/>
  <c r="CK1217" i="1" s="1"/>
  <c r="CK1216" i="1" s="1"/>
  <c r="CK1213" i="1"/>
  <c r="CK1212" i="1" s="1"/>
  <c r="CK1211" i="1" s="1"/>
  <c r="CK1210" i="1" s="1"/>
  <c r="CK1208" i="1"/>
  <c r="CK1207" i="1" s="1"/>
  <c r="CK1206" i="1" s="1"/>
  <c r="CK1205" i="1" s="1"/>
  <c r="CK1202" i="1"/>
  <c r="CK1201" i="1" s="1"/>
  <c r="CK1200" i="1" s="1"/>
  <c r="CK1198" i="1"/>
  <c r="CK1197" i="1" s="1"/>
  <c r="CK1196" i="1" s="1"/>
  <c r="CK1193" i="1"/>
  <c r="CK1192" i="1" s="1"/>
  <c r="CK1191" i="1" s="1"/>
  <c r="CK1189" i="1"/>
  <c r="CK1188" i="1" s="1"/>
  <c r="CK1186" i="1"/>
  <c r="CK1185" i="1" s="1"/>
  <c r="CK1183" i="1"/>
  <c r="CK1182" i="1" s="1"/>
  <c r="CK1177" i="1"/>
  <c r="CK1176" i="1" s="1"/>
  <c r="CK1175" i="1" s="1"/>
  <c r="CK1173" i="1"/>
  <c r="CK1172" i="1" s="1"/>
  <c r="CK1171" i="1" s="1"/>
  <c r="CK1167" i="1"/>
  <c r="CK1166" i="1" s="1"/>
  <c r="CK1165" i="1" s="1"/>
  <c r="CK1164" i="1" s="1"/>
  <c r="CK1163" i="1" s="1"/>
  <c r="CK1159" i="1"/>
  <c r="CK1158" i="1" s="1"/>
  <c r="CK1157" i="1" s="1"/>
  <c r="CK1156" i="1" s="1"/>
  <c r="CK1154" i="1"/>
  <c r="CK1153" i="1" s="1"/>
  <c r="CK1152" i="1" s="1"/>
  <c r="CK1150" i="1"/>
  <c r="CK1149" i="1" s="1"/>
  <c r="CK1148" i="1" s="1"/>
  <c r="CK1146" i="1"/>
  <c r="CK1145" i="1" s="1"/>
  <c r="CK1144" i="1" s="1"/>
  <c r="CK1140" i="1"/>
  <c r="CK1139" i="1" s="1"/>
  <c r="CK1138" i="1" s="1"/>
  <c r="CK1135" i="1"/>
  <c r="CK1134" i="1" s="1"/>
  <c r="CK1133" i="1" s="1"/>
  <c r="CK1131" i="1"/>
  <c r="CK1130" i="1" s="1"/>
  <c r="CK1129" i="1" s="1"/>
  <c r="CK1127" i="1"/>
  <c r="CK1126" i="1" s="1"/>
  <c r="CK1125" i="1" s="1"/>
  <c r="CK1123" i="1"/>
  <c r="CK1122" i="1" s="1"/>
  <c r="CK1121" i="1" s="1"/>
  <c r="CK1118" i="1"/>
  <c r="CK1116" i="1"/>
  <c r="CK1112" i="1"/>
  <c r="CK1111" i="1" s="1"/>
  <c r="CK1110" i="1" s="1"/>
  <c r="CK1104" i="1"/>
  <c r="CK1101" i="1"/>
  <c r="CK1098" i="1"/>
  <c r="CK1097" i="1" s="1"/>
  <c r="CK1090" i="1"/>
  <c r="CK1087" i="1"/>
  <c r="CK1084" i="1"/>
  <c r="CK1083" i="1" s="1"/>
  <c r="CK1080" i="1"/>
  <c r="CK1079" i="1" s="1"/>
  <c r="CK1078" i="1" s="1"/>
  <c r="CK1074" i="1"/>
  <c r="CK1073" i="1" s="1"/>
  <c r="CK1072" i="1" s="1"/>
  <c r="CK1071" i="1" s="1"/>
  <c r="CK1069" i="1"/>
  <c r="CK1068" i="1" s="1"/>
  <c r="CK1067" i="1" s="1"/>
  <c r="CK1065" i="1"/>
  <c r="CK1064" i="1" s="1"/>
  <c r="CK1063" i="1" s="1"/>
  <c r="CK1061" i="1"/>
  <c r="CK1059" i="1"/>
  <c r="CK1055" i="1"/>
  <c r="CK1053" i="1"/>
  <c r="CK1049" i="1"/>
  <c r="CK1047" i="1"/>
  <c r="CK1042" i="1"/>
  <c r="CK1041" i="1" s="1"/>
  <c r="CK1040" i="1" s="1"/>
  <c r="CK1038" i="1"/>
  <c r="CK1036" i="1"/>
  <c r="CK1032" i="1"/>
  <c r="CK1030" i="1"/>
  <c r="CK1026" i="1"/>
  <c r="CK1024" i="1"/>
  <c r="CK1020" i="1"/>
  <c r="CK1018" i="1"/>
  <c r="CK1014" i="1"/>
  <c r="CK1013" i="1" s="1"/>
  <c r="CK1012" i="1" s="1"/>
  <c r="CK1010" i="1"/>
  <c r="CK1009" i="1" s="1"/>
  <c r="CK1008" i="1" s="1"/>
  <c r="CK1006" i="1"/>
  <c r="CK1004" i="1"/>
  <c r="CK1000" i="1"/>
  <c r="CK999" i="1" s="1"/>
  <c r="CK998" i="1" s="1"/>
  <c r="CK996" i="1"/>
  <c r="CK995" i="1" s="1"/>
  <c r="CK994" i="1" s="1"/>
  <c r="CK992" i="1"/>
  <c r="CK991" i="1" s="1"/>
  <c r="CK990" i="1" s="1"/>
  <c r="CK986" i="1"/>
  <c r="CK985" i="1" s="1"/>
  <c r="CK984" i="1" s="1"/>
  <c r="CK982" i="1"/>
  <c r="CK981" i="1" s="1"/>
  <c r="CK980" i="1" s="1"/>
  <c r="CK975" i="1"/>
  <c r="CK974" i="1" s="1"/>
  <c r="CK973" i="1" s="1"/>
  <c r="CK972" i="1" s="1"/>
  <c r="CK970" i="1"/>
  <c r="CK969" i="1" s="1"/>
  <c r="CK966" i="1"/>
  <c r="CK965" i="1" s="1"/>
  <c r="CK963" i="1"/>
  <c r="CK962" i="1" s="1"/>
  <c r="CK960" i="1"/>
  <c r="CK959" i="1" s="1"/>
  <c r="CK955" i="1"/>
  <c r="CK954" i="1" s="1"/>
  <c r="CK953" i="1" s="1"/>
  <c r="CK951" i="1"/>
  <c r="CK950" i="1" s="1"/>
  <c r="CK949" i="1" s="1"/>
  <c r="CK947" i="1"/>
  <c r="CK946" i="1" s="1"/>
  <c r="CK945" i="1" s="1"/>
  <c r="CK943" i="1"/>
  <c r="CK942" i="1" s="1"/>
  <c r="CK940" i="1"/>
  <c r="CK939" i="1" s="1"/>
  <c r="CK934" i="1"/>
  <c r="CK933" i="1" s="1"/>
  <c r="CK931" i="1"/>
  <c r="CK930" i="1" s="1"/>
  <c r="CK926" i="1"/>
  <c r="CK924" i="1"/>
  <c r="CK922" i="1"/>
  <c r="CK917" i="1"/>
  <c r="CK915" i="1"/>
  <c r="CK912" i="1"/>
  <c r="CK911" i="1" s="1"/>
  <c r="CK909" i="1"/>
  <c r="CK908" i="1" s="1"/>
  <c r="CK905" i="1"/>
  <c r="CK904" i="1" s="1"/>
  <c r="CK903" i="1" s="1"/>
  <c r="CK900" i="1"/>
  <c r="CK898" i="1"/>
  <c r="CK893" i="1"/>
  <c r="CK891" i="1"/>
  <c r="CK887" i="1"/>
  <c r="CK886" i="1" s="1"/>
  <c r="CK883" i="1"/>
  <c r="CK880" i="1" s="1"/>
  <c r="CK881" i="1"/>
  <c r="CK878" i="1"/>
  <c r="CK877" i="1" s="1"/>
  <c r="CK875" i="1"/>
  <c r="CK874" i="1" s="1"/>
  <c r="CK869" i="1"/>
  <c r="CK867" i="1"/>
  <c r="CK861" i="1"/>
  <c r="CK860" i="1" s="1"/>
  <c r="CK858" i="1"/>
  <c r="CK857" i="1" s="1"/>
  <c r="CK854" i="1"/>
  <c r="CK853" i="1" s="1"/>
  <c r="CK852" i="1" s="1"/>
  <c r="CK849" i="1"/>
  <c r="CK847" i="1"/>
  <c r="CK843" i="1"/>
  <c r="CK842" i="1" s="1"/>
  <c r="CK841" i="1" s="1"/>
  <c r="CK838" i="1"/>
  <c r="CK837" i="1" s="1"/>
  <c r="CK836" i="1" s="1"/>
  <c r="CK834" i="1"/>
  <c r="CK832" i="1"/>
  <c r="CK831" i="1" s="1"/>
  <c r="CK830" i="1" s="1"/>
  <c r="CK828" i="1"/>
  <c r="CK827" i="1" s="1"/>
  <c r="CK824" i="1"/>
  <c r="CK822" i="1"/>
  <c r="CK819" i="1"/>
  <c r="CK818" i="1" s="1"/>
  <c r="CK816" i="1"/>
  <c r="CK815" i="1" s="1"/>
  <c r="CK810" i="1"/>
  <c r="CK808" i="1"/>
  <c r="CK803" i="1"/>
  <c r="CK801" i="1"/>
  <c r="CK797" i="1"/>
  <c r="CK795" i="1"/>
  <c r="CK791" i="1"/>
  <c r="CK789" i="1"/>
  <c r="CK785" i="1"/>
  <c r="CK784" i="1" s="1"/>
  <c r="CK782" i="1"/>
  <c r="CK781" i="1" s="1"/>
  <c r="CK778" i="1"/>
  <c r="CK775" i="1"/>
  <c r="CK772" i="1"/>
  <c r="CK767" i="1"/>
  <c r="CK765" i="1"/>
  <c r="CK764" i="1" s="1"/>
  <c r="CK763" i="1" s="1"/>
  <c r="CK761" i="1"/>
  <c r="CK760" i="1" s="1"/>
  <c r="CK759" i="1" s="1"/>
  <c r="CK757" i="1"/>
  <c r="CK756" i="1" s="1"/>
  <c r="CK755" i="1" s="1"/>
  <c r="CK753" i="1"/>
  <c r="CK751" i="1"/>
  <c r="CK747" i="1"/>
  <c r="CK746" i="1" s="1"/>
  <c r="CK745" i="1" s="1"/>
  <c r="CK743" i="1"/>
  <c r="CK742" i="1" s="1"/>
  <c r="CK741" i="1" s="1"/>
  <c r="CK739" i="1"/>
  <c r="CK737" i="1"/>
  <c r="CK736" i="1" s="1"/>
  <c r="CK735" i="1" s="1"/>
  <c r="CK731" i="1"/>
  <c r="CK730" i="1" s="1"/>
  <c r="CK729" i="1" s="1"/>
  <c r="CK725" i="1"/>
  <c r="CK721" i="1"/>
  <c r="CK718" i="1"/>
  <c r="CK717" i="1" s="1"/>
  <c r="CK715" i="1"/>
  <c r="CK714" i="1" s="1"/>
  <c r="CK710" i="1"/>
  <c r="CK708" i="1"/>
  <c r="CK701" i="1"/>
  <c r="CK700" i="1" s="1"/>
  <c r="CK699" i="1" s="1"/>
  <c r="CK698" i="1" s="1"/>
  <c r="CK696" i="1"/>
  <c r="CK695" i="1" s="1"/>
  <c r="CK693" i="1"/>
  <c r="CK692" i="1" s="1"/>
  <c r="CK688" i="1"/>
  <c r="CK687" i="1" s="1"/>
  <c r="CK685" i="1"/>
  <c r="CK684" i="1" s="1"/>
  <c r="CK681" i="1"/>
  <c r="CK680" i="1" s="1"/>
  <c r="CK679" i="1" s="1"/>
  <c r="CK677" i="1"/>
  <c r="CK674" i="1" s="1"/>
  <c r="CK673" i="1" s="1"/>
  <c r="CK675" i="1"/>
  <c r="CK670" i="1"/>
  <c r="CK669" i="1" s="1"/>
  <c r="CK667" i="1"/>
  <c r="CK665" i="1"/>
  <c r="CK663" i="1"/>
  <c r="CK660" i="1"/>
  <c r="CK659" i="1" s="1"/>
  <c r="CK657" i="1"/>
  <c r="CK656" i="1" s="1"/>
  <c r="CK654" i="1"/>
  <c r="CK653" i="1" s="1"/>
  <c r="CK648" i="1"/>
  <c r="CK647" i="1" s="1"/>
  <c r="CK646" i="1" s="1"/>
  <c r="CK645" i="1" s="1"/>
  <c r="CK643" i="1"/>
  <c r="CK642" i="1" s="1"/>
  <c r="CK641" i="1" s="1"/>
  <c r="CK639" i="1"/>
  <c r="CK638" i="1" s="1"/>
  <c r="CK637" i="1" s="1"/>
  <c r="CK634" i="1"/>
  <c r="CK633" i="1" s="1"/>
  <c r="CK631" i="1"/>
  <c r="CK630" i="1" s="1"/>
  <c r="CK623" i="1"/>
  <c r="CK620" i="1"/>
  <c r="CK617" i="1"/>
  <c r="CK616" i="1" s="1"/>
  <c r="CK611" i="1"/>
  <c r="CK610" i="1" s="1"/>
  <c r="CK609" i="1" s="1"/>
  <c r="CK607" i="1"/>
  <c r="CK606" i="1" s="1"/>
  <c r="CK605" i="1" s="1"/>
  <c r="CK603" i="1"/>
  <c r="CK602" i="1" s="1"/>
  <c r="CK600" i="1"/>
  <c r="CK599" i="1" s="1"/>
  <c r="CK595" i="1"/>
  <c r="CK593" i="1"/>
  <c r="CK590" i="1"/>
  <c r="CK589" i="1" s="1"/>
  <c r="CK586" i="1"/>
  <c r="CK585" i="1" s="1"/>
  <c r="CK584" i="1" s="1"/>
  <c r="CK582" i="1"/>
  <c r="CK581" i="1" s="1"/>
  <c r="CK580" i="1" s="1"/>
  <c r="CK578" i="1"/>
  <c r="CK577" i="1" s="1"/>
  <c r="CK576" i="1" s="1"/>
  <c r="CK574" i="1"/>
  <c r="CK573" i="1" s="1"/>
  <c r="CK571" i="1"/>
  <c r="CK570" i="1" s="1"/>
  <c r="CK567" i="1"/>
  <c r="CK566" i="1" s="1"/>
  <c r="CK564" i="1"/>
  <c r="CK563" i="1" s="1"/>
  <c r="CK560" i="1"/>
  <c r="CK559" i="1" s="1"/>
  <c r="CK558" i="1" s="1"/>
  <c r="CK556" i="1"/>
  <c r="CK555" i="1" s="1"/>
  <c r="CK554" i="1" s="1"/>
  <c r="CK549" i="1"/>
  <c r="CK547" i="1"/>
  <c r="CK543" i="1"/>
  <c r="CK542" i="1" s="1"/>
  <c r="CK541" i="1" s="1"/>
  <c r="CK539" i="1"/>
  <c r="CK537" i="1"/>
  <c r="CK533" i="1"/>
  <c r="CK531" i="1"/>
  <c r="CK526" i="1"/>
  <c r="CK524" i="1"/>
  <c r="CK519" i="1"/>
  <c r="CK518" i="1" s="1"/>
  <c r="CK517" i="1" s="1"/>
  <c r="CK515" i="1"/>
  <c r="CK514" i="1" s="1"/>
  <c r="CK513" i="1" s="1"/>
  <c r="CK511" i="1"/>
  <c r="CK510" i="1" s="1"/>
  <c r="CK509" i="1" s="1"/>
  <c r="CK506" i="1"/>
  <c r="CK504" i="1"/>
  <c r="CK500" i="1"/>
  <c r="CK498" i="1"/>
  <c r="CK493" i="1"/>
  <c r="CK491" i="1"/>
  <c r="CK487" i="1"/>
  <c r="CK485" i="1"/>
  <c r="CK480" i="1"/>
  <c r="CK478" i="1"/>
  <c r="CK474" i="1"/>
  <c r="CK473" i="1" s="1"/>
  <c r="CK470" i="1"/>
  <c r="CK469" i="1" s="1"/>
  <c r="CK468" i="1" s="1"/>
  <c r="CK464" i="1"/>
  <c r="CK463" i="1" s="1"/>
  <c r="CK462" i="1" s="1"/>
  <c r="CK460" i="1"/>
  <c r="CK459" i="1" s="1"/>
  <c r="CK458" i="1" s="1"/>
  <c r="CK454" i="1"/>
  <c r="CK453" i="1" s="1"/>
  <c r="CK452" i="1" s="1"/>
  <c r="CK449" i="1"/>
  <c r="CK448" i="1" s="1"/>
  <c r="CK447" i="1" s="1"/>
  <c r="CK445" i="1"/>
  <c r="CK443" i="1"/>
  <c r="CK438" i="1"/>
  <c r="CK436" i="1"/>
  <c r="CK431" i="1"/>
  <c r="CK429" i="1"/>
  <c r="CK425" i="1"/>
  <c r="CK424" i="1" s="1"/>
  <c r="CK423" i="1" s="1"/>
  <c r="CK420" i="1"/>
  <c r="CK418" i="1"/>
  <c r="CK414" i="1"/>
  <c r="CK413" i="1" s="1"/>
  <c r="CK412" i="1" s="1"/>
  <c r="CK410" i="1"/>
  <c r="CK409" i="1" s="1"/>
  <c r="CK408" i="1" s="1"/>
  <c r="CK406" i="1"/>
  <c r="CK405" i="1" s="1"/>
  <c r="CK404" i="1" s="1"/>
  <c r="CK399" i="1"/>
  <c r="CK398" i="1" s="1"/>
  <c r="CK397" i="1" s="1"/>
  <c r="CK395" i="1"/>
  <c r="CK394" i="1" s="1"/>
  <c r="CK393" i="1" s="1"/>
  <c r="CK389" i="1"/>
  <c r="CK388" i="1" s="1"/>
  <c r="CK387" i="1" s="1"/>
  <c r="CK386" i="1" s="1"/>
  <c r="CK384" i="1"/>
  <c r="CK383" i="1" s="1"/>
  <c r="CK382" i="1" s="1"/>
  <c r="CK380" i="1"/>
  <c r="CK379" i="1" s="1"/>
  <c r="CK377" i="1"/>
  <c r="CK376" i="1" s="1"/>
  <c r="CK374" i="1"/>
  <c r="CK373" i="1" s="1"/>
  <c r="CK370" i="1"/>
  <c r="CK369" i="1" s="1"/>
  <c r="CK368" i="1" s="1"/>
  <c r="CK366" i="1"/>
  <c r="CK365" i="1" s="1"/>
  <c r="CK364" i="1" s="1"/>
  <c r="CK359" i="1"/>
  <c r="CK358" i="1" s="1"/>
  <c r="CK357" i="1" s="1"/>
  <c r="CK355" i="1"/>
  <c r="CK354" i="1" s="1"/>
  <c r="CK353" i="1" s="1"/>
  <c r="CK349" i="1"/>
  <c r="CK348" i="1" s="1"/>
  <c r="CK347" i="1" s="1"/>
  <c r="CK344" i="1"/>
  <c r="CK343" i="1" s="1"/>
  <c r="CK342" i="1" s="1"/>
  <c r="CK340" i="1"/>
  <c r="CK339" i="1" s="1"/>
  <c r="CK338" i="1" s="1"/>
  <c r="CK336" i="1"/>
  <c r="CK335" i="1" s="1"/>
  <c r="CK334" i="1" s="1"/>
  <c r="CK332" i="1"/>
  <c r="CK331" i="1" s="1"/>
  <c r="CK330" i="1" s="1"/>
  <c r="CK328" i="1"/>
  <c r="CK327" i="1" s="1"/>
  <c r="CK325" i="1"/>
  <c r="CK324" i="1" s="1"/>
  <c r="CK322" i="1"/>
  <c r="CK321" i="1" s="1"/>
  <c r="CK318" i="1"/>
  <c r="CK317" i="1" s="1"/>
  <c r="CK316" i="1" s="1"/>
  <c r="CK312" i="1"/>
  <c r="CK311" i="1" s="1"/>
  <c r="CK310" i="1" s="1"/>
  <c r="CK307" i="1"/>
  <c r="CK305" i="1"/>
  <c r="CK300" i="1"/>
  <c r="CK298" i="1"/>
  <c r="CK294" i="1"/>
  <c r="CK293" i="1" s="1"/>
  <c r="CK292" i="1" s="1"/>
  <c r="CK288" i="1"/>
  <c r="CK287" i="1" s="1"/>
  <c r="CK286" i="1" s="1"/>
  <c r="CK284" i="1"/>
  <c r="CK282" i="1"/>
  <c r="CK278" i="1"/>
  <c r="CK276" i="1"/>
  <c r="CK272" i="1"/>
  <c r="CK270" i="1"/>
  <c r="CK264" i="1"/>
  <c r="CK263" i="1" s="1"/>
  <c r="CK262" i="1" s="1"/>
  <c r="CK260" i="1"/>
  <c r="CK258" i="1"/>
  <c r="CK255" i="1"/>
  <c r="CK254" i="1" s="1"/>
  <c r="CK252" i="1"/>
  <c r="CK251" i="1" s="1"/>
  <c r="CK248" i="1"/>
  <c r="CK246" i="1"/>
  <c r="CK239" i="1"/>
  <c r="CK238" i="1" s="1"/>
  <c r="CK237" i="1" s="1"/>
  <c r="CK235" i="1"/>
  <c r="CK234" i="1" s="1"/>
  <c r="CK233" i="1" s="1"/>
  <c r="CK231" i="1"/>
  <c r="CK230" i="1" s="1"/>
  <c r="CK229" i="1" s="1"/>
  <c r="CK227" i="1"/>
  <c r="CK226" i="1" s="1"/>
  <c r="CK225" i="1" s="1"/>
  <c r="CK223" i="1"/>
  <c r="CK222" i="1" s="1"/>
  <c r="CK221" i="1" s="1"/>
  <c r="CK219" i="1"/>
  <c r="CK218" i="1" s="1"/>
  <c r="CK217" i="1" s="1"/>
  <c r="CK215" i="1"/>
  <c r="CK214" i="1" s="1"/>
  <c r="CK213" i="1" s="1"/>
  <c r="CK211" i="1"/>
  <c r="CK210" i="1" s="1"/>
  <c r="CK209" i="1" s="1"/>
  <c r="CK207" i="1"/>
  <c r="CK206" i="1" s="1"/>
  <c r="CK205" i="1" s="1"/>
  <c r="CK203" i="1"/>
  <c r="CK202" i="1" s="1"/>
  <c r="CK201" i="1" s="1"/>
  <c r="CK198" i="1"/>
  <c r="CK197" i="1" s="1"/>
  <c r="CK196" i="1" s="1"/>
  <c r="CK194" i="1"/>
  <c r="CK193" i="1" s="1"/>
  <c r="CK191" i="1"/>
  <c r="CK190" i="1" s="1"/>
  <c r="CK187" i="1"/>
  <c r="CK186" i="1" s="1"/>
  <c r="CK185" i="1" s="1"/>
  <c r="CK181" i="1"/>
  <c r="CK180" i="1" s="1"/>
  <c r="CK179" i="1" s="1"/>
  <c r="CK178" i="1" s="1"/>
  <c r="CK176" i="1"/>
  <c r="CK175" i="1" s="1"/>
  <c r="CK173" i="1"/>
  <c r="CK172" i="1" s="1"/>
  <c r="CK169" i="1"/>
  <c r="CK168" i="1" s="1"/>
  <c r="CK166" i="1"/>
  <c r="CK165" i="1" s="1"/>
  <c r="CK163" i="1"/>
  <c r="CK162" i="1" s="1"/>
  <c r="CK158" i="1"/>
  <c r="CK157" i="1" s="1"/>
  <c r="CK156" i="1" s="1"/>
  <c r="CK155" i="1" s="1"/>
  <c r="CK153" i="1"/>
  <c r="CK152" i="1" s="1"/>
  <c r="CK151" i="1" s="1"/>
  <c r="CK149" i="1"/>
  <c r="CK148" i="1" s="1"/>
  <c r="CK147" i="1" s="1"/>
  <c r="CK144" i="1"/>
  <c r="CK143" i="1" s="1"/>
  <c r="CK140" i="1"/>
  <c r="CK139" i="1" s="1"/>
  <c r="CK136" i="1"/>
  <c r="CK135" i="1" s="1"/>
  <c r="CK129" i="1"/>
  <c r="CK127" i="1"/>
  <c r="CK122" i="1"/>
  <c r="CK121" i="1" s="1"/>
  <c r="CK120" i="1" s="1"/>
  <c r="CK119" i="1" s="1"/>
  <c r="CK117" i="1"/>
  <c r="CK116" i="1" s="1"/>
  <c r="CK115" i="1" s="1"/>
  <c r="CK114" i="1" s="1"/>
  <c r="CK110" i="1"/>
  <c r="CK107" i="1"/>
  <c r="CK104" i="1"/>
  <c r="CK100" i="1"/>
  <c r="CK99" i="1" s="1"/>
  <c r="CK96" i="1"/>
  <c r="CK94" i="1"/>
  <c r="CK91" i="1"/>
  <c r="CK90" i="1" s="1"/>
  <c r="CK87" i="1"/>
  <c r="CK86" i="1" s="1"/>
  <c r="CK85" i="1" s="1"/>
  <c r="CK81" i="1"/>
  <c r="CK80" i="1" s="1"/>
  <c r="CK79" i="1" s="1"/>
  <c r="CK77" i="1"/>
  <c r="CK76" i="1" s="1"/>
  <c r="CK75" i="1" s="1"/>
  <c r="CK73" i="1"/>
  <c r="CK72" i="1" s="1"/>
  <c r="CK71" i="1" s="1"/>
  <c r="CK69" i="1"/>
  <c r="CK68" i="1" s="1"/>
  <c r="CK67" i="1" s="1"/>
  <c r="CK65" i="1"/>
  <c r="CK64" i="1" s="1"/>
  <c r="CK63" i="1" s="1"/>
  <c r="CK60" i="1"/>
  <c r="CK59" i="1" s="1"/>
  <c r="CK57" i="1"/>
  <c r="CK56" i="1" s="1"/>
  <c r="CK52" i="1"/>
  <c r="CK51" i="1" s="1"/>
  <c r="CK50" i="1" s="1"/>
  <c r="CK49" i="1" s="1"/>
  <c r="CK47" i="1"/>
  <c r="CK46" i="1" s="1"/>
  <c r="CK45" i="1" s="1"/>
  <c r="CK43" i="1"/>
  <c r="CK42" i="1" s="1"/>
  <c r="CK41" i="1" s="1"/>
  <c r="CK39" i="1"/>
  <c r="CK38" i="1" s="1"/>
  <c r="CK37" i="1" s="1"/>
  <c r="CK35" i="1"/>
  <c r="CK34" i="1" s="1"/>
  <c r="CK33" i="1" s="1"/>
  <c r="CK31" i="1"/>
  <c r="CK30" i="1" s="1"/>
  <c r="CK29" i="1" s="1"/>
  <c r="CK27" i="1"/>
  <c r="CK24" i="1"/>
  <c r="CK21" i="1"/>
  <c r="CK20" i="1" s="1"/>
  <c r="CH2708" i="1"/>
  <c r="CH2707" i="1" s="1"/>
  <c r="CH2705" i="1"/>
  <c r="CH2704" i="1" s="1"/>
  <c r="CH2702" i="1"/>
  <c r="CH2701" i="1" s="1"/>
  <c r="CH2696" i="1"/>
  <c r="CH2695" i="1" s="1"/>
  <c r="CH2694" i="1" s="1"/>
  <c r="CH2693" i="1" s="1"/>
  <c r="CH2691" i="1"/>
  <c r="CH2688" i="1"/>
  <c r="CH2685" i="1"/>
  <c r="CH2684" i="1" s="1"/>
  <c r="CH2679" i="1"/>
  <c r="CH2678" i="1" s="1"/>
  <c r="CH2676" i="1"/>
  <c r="CH2675" i="1" s="1"/>
  <c r="CH2673" i="1"/>
  <c r="CH2672" i="1" s="1"/>
  <c r="CH2669" i="1"/>
  <c r="CH2668" i="1" s="1"/>
  <c r="CH2667" i="1" s="1"/>
  <c r="CH2663" i="1"/>
  <c r="CH2662" i="1" s="1"/>
  <c r="CH2651" i="1"/>
  <c r="CH2650" i="1" s="1"/>
  <c r="CH2641" i="1"/>
  <c r="CH2640" i="1" s="1"/>
  <c r="CH2628" i="1"/>
  <c r="CH2627" i="1" s="1"/>
  <c r="CH2626" i="1" s="1"/>
  <c r="CH2623" i="1"/>
  <c r="CH2622" i="1" s="1"/>
  <c r="CH2620" i="1"/>
  <c r="CH2619" i="1" s="1"/>
  <c r="CH2616" i="1"/>
  <c r="CH2615" i="1" s="1"/>
  <c r="CH2614" i="1" s="1"/>
  <c r="CH2611" i="1"/>
  <c r="CH2610" i="1" s="1"/>
  <c r="CH2609" i="1" s="1"/>
  <c r="CH2608" i="1" s="1"/>
  <c r="CH2605" i="1"/>
  <c r="CH2604" i="1" s="1"/>
  <c r="CH2602" i="1"/>
  <c r="CH2601" i="1" s="1"/>
  <c r="CH2599" i="1"/>
  <c r="CH2598" i="1" s="1"/>
  <c r="CH2595" i="1"/>
  <c r="CH2594" i="1" s="1"/>
  <c r="CH2593" i="1" s="1"/>
  <c r="CH2590" i="1"/>
  <c r="CH2589" i="1" s="1"/>
  <c r="CH2588" i="1" s="1"/>
  <c r="CH2587" i="1" s="1"/>
  <c r="CH2584" i="1"/>
  <c r="CH2583" i="1" s="1"/>
  <c r="CH2581" i="1"/>
  <c r="CH2580" i="1" s="1"/>
  <c r="CH2577" i="1"/>
  <c r="CH2576" i="1" s="1"/>
  <c r="CH2575" i="1" s="1"/>
  <c r="CH2572" i="1"/>
  <c r="CH2571" i="1" s="1"/>
  <c r="CH2570" i="1" s="1"/>
  <c r="CH2568" i="1"/>
  <c r="CH2567" i="1" s="1"/>
  <c r="CH2566" i="1" s="1"/>
  <c r="CH2562" i="1"/>
  <c r="CH2561" i="1" s="1"/>
  <c r="CH2559" i="1"/>
  <c r="CH2558" i="1" s="1"/>
  <c r="CH2555" i="1"/>
  <c r="CH2554" i="1" s="1"/>
  <c r="CH2553" i="1" s="1"/>
  <c r="CH2551" i="1"/>
  <c r="CH2550" i="1" s="1"/>
  <c r="CH2549" i="1" s="1"/>
  <c r="CH2547" i="1"/>
  <c r="CH2546" i="1" s="1"/>
  <c r="CH2545" i="1" s="1"/>
  <c r="CH2543" i="1"/>
  <c r="CH2542" i="1" s="1"/>
  <c r="CH2541" i="1" s="1"/>
  <c r="CH2539" i="1"/>
  <c r="CH2538" i="1" s="1"/>
  <c r="CH2536" i="1"/>
  <c r="CH2535" i="1" s="1"/>
  <c r="CH2533" i="1"/>
  <c r="CH2532" i="1" s="1"/>
  <c r="CH2529" i="1"/>
  <c r="CH2528" i="1" s="1"/>
  <c r="CH2527" i="1" s="1"/>
  <c r="CH2525" i="1"/>
  <c r="CH2524" i="1" s="1"/>
  <c r="CH2522" i="1"/>
  <c r="CH2521" i="1" s="1"/>
  <c r="CH2518" i="1"/>
  <c r="CH2517" i="1" s="1"/>
  <c r="CH2516" i="1" s="1"/>
  <c r="CH2514" i="1"/>
  <c r="CH2513" i="1" s="1"/>
  <c r="CH2511" i="1"/>
  <c r="CH2509" i="1"/>
  <c r="CH2505" i="1"/>
  <c r="CH2504" i="1" s="1"/>
  <c r="CH2502" i="1"/>
  <c r="CH2500" i="1"/>
  <c r="CH2496" i="1"/>
  <c r="CH2495" i="1" s="1"/>
  <c r="CH2494" i="1" s="1"/>
  <c r="CH2492" i="1"/>
  <c r="CH2491" i="1" s="1"/>
  <c r="CH2490" i="1" s="1"/>
  <c r="CH2488" i="1"/>
  <c r="CH2487" i="1" s="1"/>
  <c r="CH2486" i="1" s="1"/>
  <c r="CH2484" i="1"/>
  <c r="CH2483" i="1" s="1"/>
  <c r="CH2482" i="1" s="1"/>
  <c r="CH2480" i="1"/>
  <c r="CH2479" i="1" s="1"/>
  <c r="CH2478" i="1" s="1"/>
  <c r="CH2476" i="1"/>
  <c r="CH2475" i="1" s="1"/>
  <c r="CH2474" i="1" s="1"/>
  <c r="CH2472" i="1"/>
  <c r="CH2471" i="1" s="1"/>
  <c r="CH2470" i="1" s="1"/>
  <c r="CH2468" i="1"/>
  <c r="CH2467" i="1" s="1"/>
  <c r="CH2466" i="1" s="1"/>
  <c r="CH2464" i="1"/>
  <c r="CH2462" i="1"/>
  <c r="CH2458" i="1"/>
  <c r="CH2457" i="1" s="1"/>
  <c r="CH2456" i="1" s="1"/>
  <c r="CH2454" i="1"/>
  <c r="CH2453" i="1" s="1"/>
  <c r="CH2452" i="1" s="1"/>
  <c r="CH2449" i="1"/>
  <c r="CH2448" i="1" s="1"/>
  <c r="CH2445" i="1"/>
  <c r="CH2444" i="1" s="1"/>
  <c r="CH2442" i="1"/>
  <c r="CH2441" i="1" s="1"/>
  <c r="CH2438" i="1"/>
  <c r="CH2437" i="1" s="1"/>
  <c r="CH2436" i="1" s="1"/>
  <c r="CH2434" i="1"/>
  <c r="CH2433" i="1" s="1"/>
  <c r="CH2432" i="1" s="1"/>
  <c r="CH2430" i="1"/>
  <c r="CH2429" i="1" s="1"/>
  <c r="CH2428" i="1" s="1"/>
  <c r="CH2426" i="1"/>
  <c r="CH2425" i="1" s="1"/>
  <c r="CH2424" i="1" s="1"/>
  <c r="CH2422" i="1"/>
  <c r="CH2421" i="1" s="1"/>
  <c r="CH2420" i="1" s="1"/>
  <c r="CH2418" i="1"/>
  <c r="CH2417" i="1" s="1"/>
  <c r="CH2415" i="1"/>
  <c r="CH2414" i="1" s="1"/>
  <c r="CH2411" i="1"/>
  <c r="CH2410" i="1" s="1"/>
  <c r="CH2409" i="1" s="1"/>
  <c r="CH2407" i="1"/>
  <c r="CH2406" i="1" s="1"/>
  <c r="CH2405" i="1" s="1"/>
  <c r="CH2402" i="1"/>
  <c r="CH2399" i="1"/>
  <c r="CH2395" i="1"/>
  <c r="CH2394" i="1" s="1"/>
  <c r="CH2389" i="1"/>
  <c r="CH2388" i="1" s="1"/>
  <c r="CH2385" i="1"/>
  <c r="CH2384" i="1" s="1"/>
  <c r="CH2383" i="1" s="1"/>
  <c r="CH2381" i="1"/>
  <c r="CH2380" i="1" s="1"/>
  <c r="CH2379" i="1" s="1"/>
  <c r="CH2376" i="1"/>
  <c r="CH2375" i="1" s="1"/>
  <c r="CH2374" i="1" s="1"/>
  <c r="CH2372" i="1"/>
  <c r="CH2371" i="1" s="1"/>
  <c r="CH2369" i="1"/>
  <c r="CH2368" i="1" s="1"/>
  <c r="CH2365" i="1"/>
  <c r="CH2364" i="1" s="1"/>
  <c r="CH2362" i="1"/>
  <c r="CH2361" i="1" s="1"/>
  <c r="CH2359" i="1"/>
  <c r="CH2358" i="1" s="1"/>
  <c r="CH2354" i="1"/>
  <c r="CH2353" i="1" s="1"/>
  <c r="CH2351" i="1"/>
  <c r="CH2350" i="1" s="1"/>
  <c r="CH2348" i="1"/>
  <c r="CH2347" i="1" s="1"/>
  <c r="CH2343" i="1"/>
  <c r="CH2342" i="1" s="1"/>
  <c r="CH2340" i="1"/>
  <c r="CH2338" i="1"/>
  <c r="CH2331" i="1"/>
  <c r="CH2330" i="1" s="1"/>
  <c r="CH2325" i="1"/>
  <c r="CH2324" i="1" s="1"/>
  <c r="CH2319" i="1"/>
  <c r="CH2318" i="1" s="1"/>
  <c r="CH2317" i="1" s="1"/>
  <c r="CH2315" i="1"/>
  <c r="CH2314" i="1" s="1"/>
  <c r="CH2313" i="1" s="1"/>
  <c r="CH2309" i="1"/>
  <c r="CH2308" i="1" s="1"/>
  <c r="CH2307" i="1" s="1"/>
  <c r="CH2305" i="1"/>
  <c r="CH2304" i="1" s="1"/>
  <c r="CH2303" i="1" s="1"/>
  <c r="CH2300" i="1"/>
  <c r="CH2299" i="1" s="1"/>
  <c r="CH2298" i="1" s="1"/>
  <c r="CH2297" i="1" s="1"/>
  <c r="CH2295" i="1"/>
  <c r="CH2294" i="1" s="1"/>
  <c r="CH2293" i="1" s="1"/>
  <c r="CH2292" i="1" s="1"/>
  <c r="CH2290" i="1"/>
  <c r="CH2289" i="1" s="1"/>
  <c r="CH2288" i="1" s="1"/>
  <c r="CH2286" i="1"/>
  <c r="CH2285" i="1" s="1"/>
  <c r="CH2284" i="1" s="1"/>
  <c r="CH2282" i="1"/>
  <c r="CH2281" i="1" s="1"/>
  <c r="CH2280" i="1" s="1"/>
  <c r="CH2278" i="1"/>
  <c r="CH2277" i="1" s="1"/>
  <c r="CH2276" i="1" s="1"/>
  <c r="CH2274" i="1"/>
  <c r="CH2273" i="1" s="1"/>
  <c r="CH2272" i="1" s="1"/>
  <c r="CH2270" i="1"/>
  <c r="CH2269" i="1" s="1"/>
  <c r="CH2268" i="1" s="1"/>
  <c r="CH2266" i="1"/>
  <c r="CH2265" i="1" s="1"/>
  <c r="CH2264" i="1" s="1"/>
  <c r="CH2262" i="1"/>
  <c r="CH2261" i="1" s="1"/>
  <c r="CH2260" i="1" s="1"/>
  <c r="CH2258" i="1"/>
  <c r="CH2257" i="1" s="1"/>
  <c r="CH2256" i="1" s="1"/>
  <c r="CH2254" i="1"/>
  <c r="CH2253" i="1" s="1"/>
  <c r="CH2252" i="1" s="1"/>
  <c r="CH2250" i="1"/>
  <c r="CH2249" i="1" s="1"/>
  <c r="CH2248" i="1" s="1"/>
  <c r="CH2246" i="1"/>
  <c r="CH2245" i="1" s="1"/>
  <c r="CH2244" i="1" s="1"/>
  <c r="CH2242" i="1"/>
  <c r="CH2241" i="1" s="1"/>
  <c r="CH2240" i="1" s="1"/>
  <c r="CH2238" i="1"/>
  <c r="CH2237" i="1" s="1"/>
  <c r="CH2236" i="1" s="1"/>
  <c r="CH2234" i="1"/>
  <c r="CH2233" i="1" s="1"/>
  <c r="CH2232" i="1" s="1"/>
  <c r="CH2230" i="1"/>
  <c r="CH2229" i="1" s="1"/>
  <c r="CH2228" i="1" s="1"/>
  <c r="CH2226" i="1"/>
  <c r="CH2225" i="1" s="1"/>
  <c r="CH2224" i="1" s="1"/>
  <c r="CH2222" i="1"/>
  <c r="CH2221" i="1" s="1"/>
  <c r="CH2220" i="1" s="1"/>
  <c r="CH2218" i="1"/>
  <c r="CH2217" i="1" s="1"/>
  <c r="CH2216" i="1" s="1"/>
  <c r="CH2211" i="1"/>
  <c r="CH2210" i="1" s="1"/>
  <c r="CH2209" i="1" s="1"/>
  <c r="CH2207" i="1"/>
  <c r="CH2206" i="1" s="1"/>
  <c r="CH2205" i="1" s="1"/>
  <c r="CH2201" i="1"/>
  <c r="CH2200" i="1" s="1"/>
  <c r="CH2199" i="1" s="1"/>
  <c r="CH2197" i="1"/>
  <c r="CH2196" i="1" s="1"/>
  <c r="CH2195" i="1" s="1"/>
  <c r="CH2193" i="1"/>
  <c r="CH2192" i="1" s="1"/>
  <c r="CH2191" i="1" s="1"/>
  <c r="CH2189" i="1"/>
  <c r="CH2188" i="1" s="1"/>
  <c r="CH2186" i="1"/>
  <c r="CH2185" i="1" s="1"/>
  <c r="CH2179" i="1"/>
  <c r="CH2178" i="1" s="1"/>
  <c r="CH2177" i="1" s="1"/>
  <c r="CH2176" i="1" s="1"/>
  <c r="CH2175" i="1" s="1"/>
  <c r="CH2173" i="1"/>
  <c r="CH2172" i="1" s="1"/>
  <c r="CH2171" i="1" s="1"/>
  <c r="CH2170" i="1" s="1"/>
  <c r="CH2168" i="1"/>
  <c r="CH2167" i="1" s="1"/>
  <c r="CH2165" i="1"/>
  <c r="CH2164" i="1" s="1"/>
  <c r="CH2160" i="1"/>
  <c r="CH2159" i="1" s="1"/>
  <c r="CH2158" i="1" s="1"/>
  <c r="CH2156" i="1"/>
  <c r="CH2155" i="1" s="1"/>
  <c r="CH2154" i="1" s="1"/>
  <c r="CH2150" i="1"/>
  <c r="CH2149" i="1" s="1"/>
  <c r="CH2147" i="1"/>
  <c r="CH2146" i="1" s="1"/>
  <c r="CH2142" i="1"/>
  <c r="CH2141" i="1" s="1"/>
  <c r="CH2140" i="1" s="1"/>
  <c r="CH2139" i="1" s="1"/>
  <c r="CH2135" i="1"/>
  <c r="CH2134" i="1" s="1"/>
  <c r="CH2133" i="1" s="1"/>
  <c r="CH2132" i="1" s="1"/>
  <c r="CH2130" i="1"/>
  <c r="CH2129" i="1" s="1"/>
  <c r="CH2127" i="1"/>
  <c r="CH2126" i="1" s="1"/>
  <c r="CH2122" i="1"/>
  <c r="CH2121" i="1" s="1"/>
  <c r="CH2120" i="1" s="1"/>
  <c r="CH2118" i="1"/>
  <c r="CH2117" i="1" s="1"/>
  <c r="CH2115" i="1"/>
  <c r="CH2114" i="1" s="1"/>
  <c r="CH2111" i="1"/>
  <c r="CH2110" i="1" s="1"/>
  <c r="CH2109" i="1" s="1"/>
  <c r="CH2107" i="1"/>
  <c r="CH2106" i="1" s="1"/>
  <c r="CH2105" i="1" s="1"/>
  <c r="CH2102" i="1"/>
  <c r="CH2101" i="1" s="1"/>
  <c r="CH2100" i="1" s="1"/>
  <c r="CH2099" i="1" s="1"/>
  <c r="CH2094" i="1"/>
  <c r="CH2093" i="1" s="1"/>
  <c r="CH2092" i="1" s="1"/>
  <c r="CH2090" i="1"/>
  <c r="CH2089" i="1" s="1"/>
  <c r="CH2088" i="1" s="1"/>
  <c r="CH2084" i="1"/>
  <c r="CH2083" i="1" s="1"/>
  <c r="CH2082" i="1" s="1"/>
  <c r="CH2079" i="1"/>
  <c r="CH2078" i="1" s="1"/>
  <c r="CH2077" i="1" s="1"/>
  <c r="CH2076" i="1" s="1"/>
  <c r="CH2074" i="1"/>
  <c r="CH2073" i="1" s="1"/>
  <c r="CH2072" i="1" s="1"/>
  <c r="CH2071" i="1" s="1"/>
  <c r="CH2069" i="1"/>
  <c r="CH2068" i="1" s="1"/>
  <c r="CH2067" i="1" s="1"/>
  <c r="CH2065" i="1"/>
  <c r="CH2064" i="1" s="1"/>
  <c r="CH2063" i="1" s="1"/>
  <c r="CH2061" i="1"/>
  <c r="CH2060" i="1" s="1"/>
  <c r="CH2059" i="1" s="1"/>
  <c r="CH2057" i="1"/>
  <c r="CH2056" i="1" s="1"/>
  <c r="CH2055" i="1" s="1"/>
  <c r="CH2053" i="1"/>
  <c r="CH2052" i="1" s="1"/>
  <c r="CH2051" i="1" s="1"/>
  <c r="CH2049" i="1"/>
  <c r="CH2048" i="1" s="1"/>
  <c r="CH2046" i="1"/>
  <c r="CH2045" i="1" s="1"/>
  <c r="CH2043" i="1"/>
  <c r="CH2042" i="1" s="1"/>
  <c r="CH2040" i="1"/>
  <c r="CH2039" i="1" s="1"/>
  <c r="CH2034" i="1"/>
  <c r="CH2033" i="1" s="1"/>
  <c r="CH2032" i="1" s="1"/>
  <c r="CH2030" i="1"/>
  <c r="CH2029" i="1" s="1"/>
  <c r="CH2028" i="1" s="1"/>
  <c r="CH2025" i="1"/>
  <c r="CH2024" i="1" s="1"/>
  <c r="CH2022" i="1"/>
  <c r="CH2021" i="1" s="1"/>
  <c r="CH2017" i="1"/>
  <c r="CH2015" i="1"/>
  <c r="CH2010" i="1"/>
  <c r="CH2009" i="1" s="1"/>
  <c r="CH2008" i="1" s="1"/>
  <c r="CH2007" i="1" s="1"/>
  <c r="CH2004" i="1"/>
  <c r="CH2003" i="1" s="1"/>
  <c r="CH2002" i="1" s="1"/>
  <c r="CH2000" i="1"/>
  <c r="CH1999" i="1" s="1"/>
  <c r="CH1998" i="1" s="1"/>
  <c r="CH1995" i="1"/>
  <c r="CH1994" i="1" s="1"/>
  <c r="CH1993" i="1" s="1"/>
  <c r="CH1992" i="1" s="1"/>
  <c r="CH1990" i="1"/>
  <c r="CH1989" i="1" s="1"/>
  <c r="CH1988" i="1" s="1"/>
  <c r="CH1986" i="1"/>
  <c r="CH1985" i="1" s="1"/>
  <c r="CH1984" i="1" s="1"/>
  <c r="CH1980" i="1"/>
  <c r="CH1979" i="1" s="1"/>
  <c r="CH1978" i="1" s="1"/>
  <c r="CH1977" i="1" s="1"/>
  <c r="CH1975" i="1"/>
  <c r="CH1974" i="1" s="1"/>
  <c r="CH1973" i="1" s="1"/>
  <c r="CH1972" i="1" s="1"/>
  <c r="CH1970" i="1"/>
  <c r="CH1969" i="1" s="1"/>
  <c r="CH1968" i="1" s="1"/>
  <c r="CH1967" i="1" s="1"/>
  <c r="CH1965" i="1"/>
  <c r="CH1964" i="1" s="1"/>
  <c r="CH1963" i="1" s="1"/>
  <c r="CH1962" i="1" s="1"/>
  <c r="CH1960" i="1"/>
  <c r="CH1959" i="1" s="1"/>
  <c r="CH1957" i="1"/>
  <c r="CH1956" i="1" s="1"/>
  <c r="CH1952" i="1"/>
  <c r="CH1951" i="1" s="1"/>
  <c r="CH1950" i="1" s="1"/>
  <c r="CH1949" i="1" s="1"/>
  <c r="CH1947" i="1"/>
  <c r="CH1946" i="1" s="1"/>
  <c r="CH1945" i="1" s="1"/>
  <c r="CH1944" i="1" s="1"/>
  <c r="CH1942" i="1"/>
  <c r="CH1941" i="1" s="1"/>
  <c r="CH1940" i="1" s="1"/>
  <c r="CH1938" i="1"/>
  <c r="CH1937" i="1" s="1"/>
  <c r="CH1936" i="1" s="1"/>
  <c r="CH1934" i="1"/>
  <c r="CH1933" i="1" s="1"/>
  <c r="CH1932" i="1" s="1"/>
  <c r="CH1930" i="1"/>
  <c r="CH1929" i="1" s="1"/>
  <c r="CH1928" i="1" s="1"/>
  <c r="CH1926" i="1"/>
  <c r="CH1925" i="1" s="1"/>
  <c r="CH1924" i="1" s="1"/>
  <c r="CH1922" i="1"/>
  <c r="CH1921" i="1" s="1"/>
  <c r="CH1919" i="1"/>
  <c r="CH1918" i="1" s="1"/>
  <c r="CH1915" i="1"/>
  <c r="CH1914" i="1" s="1"/>
  <c r="CH1913" i="1" s="1"/>
  <c r="CH1911" i="1"/>
  <c r="CH1910" i="1" s="1"/>
  <c r="CH1909" i="1" s="1"/>
  <c r="CH1907" i="1"/>
  <c r="CH1906" i="1" s="1"/>
  <c r="CH1905" i="1" s="1"/>
  <c r="CH1903" i="1"/>
  <c r="CH1902" i="1" s="1"/>
  <c r="CH1901" i="1" s="1"/>
  <c r="CH1899" i="1"/>
  <c r="CH1898" i="1" s="1"/>
  <c r="CH1897" i="1" s="1"/>
  <c r="CH1895" i="1"/>
  <c r="CH1894" i="1" s="1"/>
  <c r="CH1893" i="1" s="1"/>
  <c r="CH1891" i="1"/>
  <c r="CH1890" i="1" s="1"/>
  <c r="CH1889" i="1" s="1"/>
  <c r="CH1887" i="1"/>
  <c r="CH1886" i="1" s="1"/>
  <c r="CH1885" i="1" s="1"/>
  <c r="CH1880" i="1"/>
  <c r="CH1879" i="1" s="1"/>
  <c r="CH1878" i="1" s="1"/>
  <c r="CH1876" i="1"/>
  <c r="CH1875" i="1" s="1"/>
  <c r="CH1874" i="1" s="1"/>
  <c r="CH1872" i="1"/>
  <c r="CH1871" i="1" s="1"/>
  <c r="CH1870" i="1" s="1"/>
  <c r="CH1868" i="1"/>
  <c r="CH1867" i="1" s="1"/>
  <c r="CH1865" i="1"/>
  <c r="CH1864" i="1" s="1"/>
  <c r="CH1862" i="1"/>
  <c r="CH1861" i="1" s="1"/>
  <c r="CH1856" i="1"/>
  <c r="CH1854" i="1"/>
  <c r="CH1851" i="1"/>
  <c r="CH1850" i="1" s="1"/>
  <c r="CH1847" i="1"/>
  <c r="CH1846" i="1" s="1"/>
  <c r="CH1845" i="1" s="1"/>
  <c r="CH1840" i="1"/>
  <c r="CH1839" i="1" s="1"/>
  <c r="CH1837" i="1"/>
  <c r="CH1836" i="1" s="1"/>
  <c r="CH1831" i="1"/>
  <c r="CH1830" i="1" s="1"/>
  <c r="CH1828" i="1"/>
  <c r="CH1827" i="1" s="1"/>
  <c r="CH1823" i="1"/>
  <c r="CH1822" i="1" s="1"/>
  <c r="CH1821" i="1" s="1"/>
  <c r="CH1819" i="1"/>
  <c r="CH1818" i="1" s="1"/>
  <c r="CH1817" i="1" s="1"/>
  <c r="CH1815" i="1"/>
  <c r="CH1814" i="1" s="1"/>
  <c r="CH1813" i="1" s="1"/>
  <c r="CH1811" i="1"/>
  <c r="CH1810" i="1" s="1"/>
  <c r="CH1809" i="1" s="1"/>
  <c r="CH1807" i="1"/>
  <c r="CH1806" i="1" s="1"/>
  <c r="CH1805" i="1" s="1"/>
  <c r="CH1802" i="1"/>
  <c r="CH1801" i="1" s="1"/>
  <c r="CH1800" i="1" s="1"/>
  <c r="CH1798" i="1"/>
  <c r="CH1797" i="1" s="1"/>
  <c r="CH1796" i="1" s="1"/>
  <c r="CH1794" i="1"/>
  <c r="CH1793" i="1" s="1"/>
  <c r="CH1792" i="1" s="1"/>
  <c r="CH1788" i="1"/>
  <c r="CH1787" i="1" s="1"/>
  <c r="CH1786" i="1" s="1"/>
  <c r="CH1784" i="1"/>
  <c r="CH1782" i="1"/>
  <c r="CH1779" i="1"/>
  <c r="CH1778" i="1" s="1"/>
  <c r="CH1775" i="1"/>
  <c r="CH1774" i="1" s="1"/>
  <c r="CH1772" i="1"/>
  <c r="CH1771" i="1" s="1"/>
  <c r="CH1769" i="1"/>
  <c r="CH1768" i="1" s="1"/>
  <c r="CH1763" i="1"/>
  <c r="CH1762" i="1" s="1"/>
  <c r="CH1761" i="1" s="1"/>
  <c r="CH1759" i="1"/>
  <c r="CH1758" i="1" s="1"/>
  <c r="CH1757" i="1" s="1"/>
  <c r="CH1755" i="1"/>
  <c r="CH1754" i="1" s="1"/>
  <c r="CH1753" i="1" s="1"/>
  <c r="CH1750" i="1"/>
  <c r="CH1749" i="1" s="1"/>
  <c r="CH1748" i="1" s="1"/>
  <c r="CH1746" i="1"/>
  <c r="CH1745" i="1" s="1"/>
  <c r="CH1744" i="1" s="1"/>
  <c r="CH1739" i="1"/>
  <c r="CH1738" i="1" s="1"/>
  <c r="CH1737" i="1" s="1"/>
  <c r="CH1736" i="1" s="1"/>
  <c r="CH1734" i="1"/>
  <c r="CH1733" i="1" s="1"/>
  <c r="CH1732" i="1" s="1"/>
  <c r="CH1731" i="1" s="1"/>
  <c r="CH1729" i="1"/>
  <c r="CH1728" i="1" s="1"/>
  <c r="CH1726" i="1"/>
  <c r="CH1725" i="1" s="1"/>
  <c r="CH1722" i="1"/>
  <c r="CH1721" i="1" s="1"/>
  <c r="CH1719" i="1"/>
  <c r="CH1718" i="1" s="1"/>
  <c r="CH1716" i="1"/>
  <c r="CH1715" i="1" s="1"/>
  <c r="CH1710" i="1"/>
  <c r="CH1709" i="1" s="1"/>
  <c r="CH1708" i="1" s="1"/>
  <c r="CH1707" i="1" s="1"/>
  <c r="CH1705" i="1"/>
  <c r="CH1704" i="1" s="1"/>
  <c r="CH1703" i="1" s="1"/>
  <c r="CH1702" i="1" s="1"/>
  <c r="CH1700" i="1"/>
  <c r="CH1699" i="1" s="1"/>
  <c r="CH1698" i="1" s="1"/>
  <c r="CH1696" i="1"/>
  <c r="CH1695" i="1" s="1"/>
  <c r="CH1693" i="1"/>
  <c r="CH1692" i="1" s="1"/>
  <c r="CH1690" i="1"/>
  <c r="CH1689" i="1" s="1"/>
  <c r="CH1685" i="1"/>
  <c r="CH1684" i="1" s="1"/>
  <c r="CH1683" i="1" s="1"/>
  <c r="CH1682" i="1" s="1"/>
  <c r="CH1679" i="1"/>
  <c r="CH1678" i="1" s="1"/>
  <c r="CH1676" i="1"/>
  <c r="CH1675" i="1" s="1"/>
  <c r="CH1671" i="1"/>
  <c r="CH1670" i="1" s="1"/>
  <c r="CH1668" i="1"/>
  <c r="CH1667" i="1" s="1"/>
  <c r="CH1663" i="1"/>
  <c r="CH1662" i="1" s="1"/>
  <c r="CH1661" i="1" s="1"/>
  <c r="CH1660" i="1" s="1"/>
  <c r="CH1657" i="1"/>
  <c r="CH1656" i="1" s="1"/>
  <c r="CH1655" i="1" s="1"/>
  <c r="CH1653" i="1"/>
  <c r="CH1652" i="1" s="1"/>
  <c r="CH1651" i="1" s="1"/>
  <c r="CH1649" i="1"/>
  <c r="CH1648" i="1" s="1"/>
  <c r="CH1646" i="1"/>
  <c r="CH1645" i="1" s="1"/>
  <c r="CH1643" i="1"/>
  <c r="CH1642" i="1" s="1"/>
  <c r="CH1638" i="1"/>
  <c r="CH1637" i="1" s="1"/>
  <c r="CH1636" i="1" s="1"/>
  <c r="CH1634" i="1"/>
  <c r="CH1633" i="1" s="1"/>
  <c r="CH1632" i="1" s="1"/>
  <c r="CH1629" i="1"/>
  <c r="CH1628" i="1" s="1"/>
  <c r="CH1627" i="1" s="1"/>
  <c r="CH1626" i="1" s="1"/>
  <c r="CH1624" i="1"/>
  <c r="CH1623" i="1" s="1"/>
  <c r="CH1622" i="1" s="1"/>
  <c r="CH1621" i="1" s="1"/>
  <c r="CH1619" i="1"/>
  <c r="CH1618" i="1" s="1"/>
  <c r="CH1617" i="1" s="1"/>
  <c r="CH1616" i="1" s="1"/>
  <c r="CH1614" i="1"/>
  <c r="CH1613" i="1" s="1"/>
  <c r="CH1611" i="1"/>
  <c r="CH1610" i="1" s="1"/>
  <c r="CH1604" i="1"/>
  <c r="CH1603" i="1" s="1"/>
  <c r="CH1602" i="1" s="1"/>
  <c r="CH1601" i="1" s="1"/>
  <c r="CH1599" i="1"/>
  <c r="CH1598" i="1" s="1"/>
  <c r="CH1597" i="1" s="1"/>
  <c r="CH1595" i="1"/>
  <c r="CH1594" i="1" s="1"/>
  <c r="CH1593" i="1" s="1"/>
  <c r="CH1591" i="1"/>
  <c r="CH1590" i="1" s="1"/>
  <c r="CH1589" i="1" s="1"/>
  <c r="CH1584" i="1"/>
  <c r="CH1583" i="1" s="1"/>
  <c r="CH1580" i="1"/>
  <c r="CH1579" i="1" s="1"/>
  <c r="CH1575" i="1"/>
  <c r="CH1574" i="1" s="1"/>
  <c r="CH1573" i="1" s="1"/>
  <c r="CH1568" i="1" s="1"/>
  <c r="CH1571" i="1"/>
  <c r="CH1570" i="1" s="1"/>
  <c r="CH1569" i="1" s="1"/>
  <c r="CH1564" i="1"/>
  <c r="CH1563" i="1" s="1"/>
  <c r="CH1561" i="1"/>
  <c r="CH1560" i="1" s="1"/>
  <c r="CH1556" i="1"/>
  <c r="CH1555" i="1" s="1"/>
  <c r="CH1554" i="1" s="1"/>
  <c r="CH1552" i="1"/>
  <c r="CH1551" i="1" s="1"/>
  <c r="CH1550" i="1" s="1"/>
  <c r="CH1547" i="1"/>
  <c r="CH1546" i="1" s="1"/>
  <c r="CH1545" i="1" s="1"/>
  <c r="CH1543" i="1"/>
  <c r="CH1542" i="1" s="1"/>
  <c r="CH1541" i="1" s="1"/>
  <c r="CH1538" i="1"/>
  <c r="CH1537" i="1" s="1"/>
  <c r="CH1536" i="1" s="1"/>
  <c r="CH1535" i="1" s="1"/>
  <c r="CH1533" i="1"/>
  <c r="CH1532" i="1" s="1"/>
  <c r="CH1531" i="1" s="1"/>
  <c r="CH1529" i="1"/>
  <c r="CH1528" i="1" s="1"/>
  <c r="CH1527" i="1" s="1"/>
  <c r="CH1525" i="1"/>
  <c r="CH1524" i="1" s="1"/>
  <c r="CH1522" i="1"/>
  <c r="CH1521" i="1" s="1"/>
  <c r="CH1519" i="1"/>
  <c r="CH1518" i="1" s="1"/>
  <c r="CH1514" i="1"/>
  <c r="CH1513" i="1" s="1"/>
  <c r="CH1512" i="1" s="1"/>
  <c r="CH1510" i="1"/>
  <c r="CH1509" i="1" s="1"/>
  <c r="CH1508" i="1" s="1"/>
  <c r="CH1506" i="1"/>
  <c r="CH1505" i="1" s="1"/>
  <c r="CH1504" i="1" s="1"/>
  <c r="CH1499" i="1"/>
  <c r="CH1498" i="1" s="1"/>
  <c r="CH1497" i="1" s="1"/>
  <c r="CH1496" i="1" s="1"/>
  <c r="CH1494" i="1"/>
  <c r="CH1493" i="1" s="1"/>
  <c r="CH1492" i="1" s="1"/>
  <c r="CH1490" i="1"/>
  <c r="CH1489" i="1" s="1"/>
  <c r="CH1488" i="1" s="1"/>
  <c r="CH1485" i="1"/>
  <c r="CH1484" i="1" s="1"/>
  <c r="CH1483" i="1" s="1"/>
  <c r="CH1482" i="1" s="1"/>
  <c r="CH1479" i="1"/>
  <c r="CH1478" i="1" s="1"/>
  <c r="CH1475" i="1"/>
  <c r="CH1474" i="1" s="1"/>
  <c r="CH1469" i="1"/>
  <c r="CH1468" i="1" s="1"/>
  <c r="CH1467" i="1" s="1"/>
  <c r="CH1466" i="1" s="1"/>
  <c r="CH1464" i="1"/>
  <c r="CH1463" i="1" s="1"/>
  <c r="CH1461" i="1"/>
  <c r="CH1460" i="1" s="1"/>
  <c r="CH1457" i="1"/>
  <c r="CH1456" i="1" s="1"/>
  <c r="CH1455" i="1" s="1"/>
  <c r="CH1453" i="1"/>
  <c r="CH1452" i="1" s="1"/>
  <c r="CH1451" i="1" s="1"/>
  <c r="CH1448" i="1"/>
  <c r="CH1447" i="1" s="1"/>
  <c r="CH1446" i="1" s="1"/>
  <c r="CH1444" i="1"/>
  <c r="CH1443" i="1" s="1"/>
  <c r="CH1442" i="1" s="1"/>
  <c r="CH1439" i="1"/>
  <c r="CH1438" i="1" s="1"/>
  <c r="CH1437" i="1" s="1"/>
  <c r="CH1436" i="1" s="1"/>
  <c r="CH1434" i="1"/>
  <c r="CH1433" i="1" s="1"/>
  <c r="CH1432" i="1" s="1"/>
  <c r="CH1430" i="1"/>
  <c r="CH1429" i="1" s="1"/>
  <c r="CH1428" i="1" s="1"/>
  <c r="CH1426" i="1"/>
  <c r="CH1425" i="1" s="1"/>
  <c r="CH1424" i="1" s="1"/>
  <c r="CH1420" i="1"/>
  <c r="CH1419" i="1" s="1"/>
  <c r="CH1418" i="1" s="1"/>
  <c r="CH1417" i="1" s="1"/>
  <c r="CH1415" i="1"/>
  <c r="CH1414" i="1" s="1"/>
  <c r="CH1413" i="1" s="1"/>
  <c r="CH1412" i="1" s="1"/>
  <c r="CH1410" i="1"/>
  <c r="CH1409" i="1" s="1"/>
  <c r="CH1408" i="1" s="1"/>
  <c r="CH1406" i="1"/>
  <c r="CH1405" i="1" s="1"/>
  <c r="CH1404" i="1" s="1"/>
  <c r="CH1401" i="1"/>
  <c r="CH1400" i="1" s="1"/>
  <c r="CH1399" i="1" s="1"/>
  <c r="CH1397" i="1"/>
  <c r="CH1396" i="1" s="1"/>
  <c r="CH1395" i="1" s="1"/>
  <c r="CH1391" i="1"/>
  <c r="CH1390" i="1" s="1"/>
  <c r="CH1389" i="1" s="1"/>
  <c r="CH1388" i="1" s="1"/>
  <c r="CH1386" i="1"/>
  <c r="CH1385" i="1" s="1"/>
  <c r="CH1383" i="1"/>
  <c r="CH1382" i="1" s="1"/>
  <c r="CH1379" i="1"/>
  <c r="CH1378" i="1" s="1"/>
  <c r="CH1377" i="1" s="1"/>
  <c r="CH1375" i="1"/>
  <c r="CH1374" i="1" s="1"/>
  <c r="CH1373" i="1" s="1"/>
  <c r="CH1370" i="1"/>
  <c r="CH1369" i="1" s="1"/>
  <c r="CH1368" i="1" s="1"/>
  <c r="CH1366" i="1"/>
  <c r="CH1365" i="1" s="1"/>
  <c r="CH1364" i="1" s="1"/>
  <c r="CH1361" i="1"/>
  <c r="CH1360" i="1" s="1"/>
  <c r="CH1359" i="1" s="1"/>
  <c r="CH1358" i="1" s="1"/>
  <c r="CH1356" i="1"/>
  <c r="CH1355" i="1" s="1"/>
  <c r="CH1354" i="1" s="1"/>
  <c r="CH1353" i="1" s="1"/>
  <c r="CH1351" i="1"/>
  <c r="CH1350" i="1" s="1"/>
  <c r="CH1349" i="1" s="1"/>
  <c r="CH1347" i="1"/>
  <c r="CH1346" i="1" s="1"/>
  <c r="CH1344" i="1"/>
  <c r="CH1343" i="1" s="1"/>
  <c r="CH1337" i="1"/>
  <c r="CH1336" i="1" s="1"/>
  <c r="CH1334" i="1"/>
  <c r="CH1333" i="1" s="1"/>
  <c r="CH1329" i="1"/>
  <c r="CH1328" i="1" s="1"/>
  <c r="CH1327" i="1" s="1"/>
  <c r="CH1326" i="1" s="1"/>
  <c r="CH1322" i="1"/>
  <c r="CH1321" i="1" s="1"/>
  <c r="CH1318" i="1"/>
  <c r="CH1317" i="1" s="1"/>
  <c r="CH1314" i="1"/>
  <c r="CH1313" i="1" s="1"/>
  <c r="CH1308" i="1"/>
  <c r="CH1307" i="1" s="1"/>
  <c r="CH1306" i="1" s="1"/>
  <c r="CH1304" i="1"/>
  <c r="CH1303" i="1" s="1"/>
  <c r="CH1302" i="1" s="1"/>
  <c r="CH1299" i="1"/>
  <c r="CH1298" i="1" s="1"/>
  <c r="CH1297" i="1" s="1"/>
  <c r="CH1295" i="1"/>
  <c r="CH1294" i="1" s="1"/>
  <c r="CH1293" i="1" s="1"/>
  <c r="CH1290" i="1"/>
  <c r="CH1289" i="1" s="1"/>
  <c r="CH1288" i="1" s="1"/>
  <c r="CH1286" i="1"/>
  <c r="CH1285" i="1" s="1"/>
  <c r="CH1284" i="1" s="1"/>
  <c r="CH1282" i="1"/>
  <c r="CH1281" i="1" s="1"/>
  <c r="CH1280" i="1" s="1"/>
  <c r="CH1278" i="1"/>
  <c r="CH1277" i="1" s="1"/>
  <c r="CH1276" i="1" s="1"/>
  <c r="CH1274" i="1"/>
  <c r="CH1273" i="1" s="1"/>
  <c r="CH1272" i="1" s="1"/>
  <c r="CH1270" i="1"/>
  <c r="CH1269" i="1" s="1"/>
  <c r="CH1268" i="1" s="1"/>
  <c r="CH1266" i="1"/>
  <c r="CH1265" i="1" s="1"/>
  <c r="CH1264" i="1" s="1"/>
  <c r="CH1262" i="1"/>
  <c r="CH1261" i="1" s="1"/>
  <c r="CH1260" i="1" s="1"/>
  <c r="CH1257" i="1"/>
  <c r="CH1256" i="1" s="1"/>
  <c r="CH1255" i="1" s="1"/>
  <c r="CH1254" i="1" s="1"/>
  <c r="CH1252" i="1"/>
  <c r="CH1251" i="1" s="1"/>
  <c r="CH1250" i="1" s="1"/>
  <c r="CH1248" i="1"/>
  <c r="CH1247" i="1" s="1"/>
  <c r="CH1246" i="1" s="1"/>
  <c r="CH1243" i="1"/>
  <c r="CH1242" i="1" s="1"/>
  <c r="CH1241" i="1" s="1"/>
  <c r="CH1239" i="1"/>
  <c r="CH1238" i="1" s="1"/>
  <c r="CH1237" i="1" s="1"/>
  <c r="CH1235" i="1"/>
  <c r="CH1234" i="1" s="1"/>
  <c r="CH1233" i="1" s="1"/>
  <c r="CH1228" i="1"/>
  <c r="CH1227" i="1" s="1"/>
  <c r="CH1226" i="1" s="1"/>
  <c r="CH1225" i="1" s="1"/>
  <c r="CH1224" i="1" s="1"/>
  <c r="CH1222" i="1"/>
  <c r="CH1221" i="1" s="1"/>
  <c r="CH1220" i="1" s="1"/>
  <c r="CH1218" i="1"/>
  <c r="CH1217" i="1" s="1"/>
  <c r="CH1216" i="1" s="1"/>
  <c r="CH1213" i="1"/>
  <c r="CH1212" i="1" s="1"/>
  <c r="CH1211" i="1" s="1"/>
  <c r="CH1210" i="1" s="1"/>
  <c r="CH1208" i="1"/>
  <c r="CH1207" i="1" s="1"/>
  <c r="CH1206" i="1" s="1"/>
  <c r="CH1205" i="1" s="1"/>
  <c r="CH1202" i="1"/>
  <c r="CH1201" i="1" s="1"/>
  <c r="CH1200" i="1" s="1"/>
  <c r="CH1198" i="1"/>
  <c r="CH1197" i="1" s="1"/>
  <c r="CH1196" i="1" s="1"/>
  <c r="CH1193" i="1"/>
  <c r="CH1192" i="1" s="1"/>
  <c r="CH1191" i="1" s="1"/>
  <c r="CH1189" i="1"/>
  <c r="CH1188" i="1" s="1"/>
  <c r="CH1186" i="1"/>
  <c r="CH1185" i="1" s="1"/>
  <c r="CH1183" i="1"/>
  <c r="CH1182" i="1" s="1"/>
  <c r="CH1177" i="1"/>
  <c r="CH1176" i="1" s="1"/>
  <c r="CH1175" i="1" s="1"/>
  <c r="CH1173" i="1"/>
  <c r="CH1172" i="1" s="1"/>
  <c r="CH1171" i="1" s="1"/>
  <c r="CH1167" i="1"/>
  <c r="CH1166" i="1" s="1"/>
  <c r="CH1165" i="1" s="1"/>
  <c r="CH1164" i="1" s="1"/>
  <c r="CH1163" i="1" s="1"/>
  <c r="CH1159" i="1"/>
  <c r="CH1158" i="1" s="1"/>
  <c r="CH1157" i="1" s="1"/>
  <c r="CH1156" i="1" s="1"/>
  <c r="CH1154" i="1"/>
  <c r="CH1153" i="1" s="1"/>
  <c r="CH1152" i="1" s="1"/>
  <c r="CH1150" i="1"/>
  <c r="CH1149" i="1" s="1"/>
  <c r="CH1148" i="1" s="1"/>
  <c r="CH1146" i="1"/>
  <c r="CH1145" i="1" s="1"/>
  <c r="CH1144" i="1" s="1"/>
  <c r="CH1140" i="1"/>
  <c r="CH1139" i="1" s="1"/>
  <c r="CH1138" i="1" s="1"/>
  <c r="CH1135" i="1"/>
  <c r="CH1134" i="1" s="1"/>
  <c r="CH1133" i="1" s="1"/>
  <c r="CH1131" i="1"/>
  <c r="CH1130" i="1" s="1"/>
  <c r="CH1129" i="1" s="1"/>
  <c r="CH1127" i="1"/>
  <c r="CH1126" i="1" s="1"/>
  <c r="CH1125" i="1" s="1"/>
  <c r="CH1123" i="1"/>
  <c r="CH1122" i="1" s="1"/>
  <c r="CH1121" i="1" s="1"/>
  <c r="CH1118" i="1"/>
  <c r="CH1116" i="1"/>
  <c r="CH1112" i="1"/>
  <c r="CH1111" i="1" s="1"/>
  <c r="CH1110" i="1" s="1"/>
  <c r="CH1104" i="1"/>
  <c r="CH1101" i="1"/>
  <c r="CH1098" i="1"/>
  <c r="CH1097" i="1" s="1"/>
  <c r="CH1090" i="1"/>
  <c r="CH1087" i="1"/>
  <c r="CH1084" i="1"/>
  <c r="CH1083" i="1" s="1"/>
  <c r="CH1080" i="1"/>
  <c r="CH1079" i="1" s="1"/>
  <c r="CH1078" i="1" s="1"/>
  <c r="CH1074" i="1"/>
  <c r="CH1073" i="1" s="1"/>
  <c r="CH1072" i="1" s="1"/>
  <c r="CH1071" i="1" s="1"/>
  <c r="CH1069" i="1"/>
  <c r="CH1068" i="1" s="1"/>
  <c r="CH1067" i="1" s="1"/>
  <c r="CH1065" i="1"/>
  <c r="CH1064" i="1" s="1"/>
  <c r="CH1063" i="1" s="1"/>
  <c r="CH1061" i="1"/>
  <c r="CH1059" i="1"/>
  <c r="CH1055" i="1"/>
  <c r="CH1053" i="1"/>
  <c r="CH1049" i="1"/>
  <c r="CH1047" i="1"/>
  <c r="CH1042" i="1"/>
  <c r="CH1041" i="1" s="1"/>
  <c r="CH1040" i="1" s="1"/>
  <c r="CH1038" i="1"/>
  <c r="CH1036" i="1"/>
  <c r="CH1032" i="1"/>
  <c r="CH1030" i="1"/>
  <c r="CH1026" i="1"/>
  <c r="CH1024" i="1"/>
  <c r="CH1020" i="1"/>
  <c r="CH1018" i="1"/>
  <c r="CH1014" i="1"/>
  <c r="CH1013" i="1" s="1"/>
  <c r="CH1012" i="1" s="1"/>
  <c r="CH1010" i="1"/>
  <c r="CH1009" i="1" s="1"/>
  <c r="CH1008" i="1" s="1"/>
  <c r="CH1006" i="1"/>
  <c r="CH1004" i="1"/>
  <c r="CH1000" i="1"/>
  <c r="CH999" i="1" s="1"/>
  <c r="CH998" i="1" s="1"/>
  <c r="CH996" i="1"/>
  <c r="CH995" i="1" s="1"/>
  <c r="CH994" i="1" s="1"/>
  <c r="CH992" i="1"/>
  <c r="CH991" i="1" s="1"/>
  <c r="CH990" i="1" s="1"/>
  <c r="CH986" i="1"/>
  <c r="CH985" i="1" s="1"/>
  <c r="CH984" i="1" s="1"/>
  <c r="CH982" i="1"/>
  <c r="CH981" i="1" s="1"/>
  <c r="CH980" i="1" s="1"/>
  <c r="CH975" i="1"/>
  <c r="CH974" i="1" s="1"/>
  <c r="CH973" i="1" s="1"/>
  <c r="CH972" i="1" s="1"/>
  <c r="CH970" i="1"/>
  <c r="CH969" i="1" s="1"/>
  <c r="CH966" i="1"/>
  <c r="CH965" i="1" s="1"/>
  <c r="CH963" i="1"/>
  <c r="CH962" i="1" s="1"/>
  <c r="CH960" i="1"/>
  <c r="CH959" i="1" s="1"/>
  <c r="CH955" i="1"/>
  <c r="CH954" i="1" s="1"/>
  <c r="CH953" i="1" s="1"/>
  <c r="CH951" i="1"/>
  <c r="CH950" i="1" s="1"/>
  <c r="CH949" i="1" s="1"/>
  <c r="CH947" i="1"/>
  <c r="CH946" i="1" s="1"/>
  <c r="CH945" i="1" s="1"/>
  <c r="CH943" i="1"/>
  <c r="CH942" i="1" s="1"/>
  <c r="CH940" i="1"/>
  <c r="CH939" i="1" s="1"/>
  <c r="CH934" i="1"/>
  <c r="CH933" i="1" s="1"/>
  <c r="CH931" i="1"/>
  <c r="CH930" i="1" s="1"/>
  <c r="CH926" i="1"/>
  <c r="CH924" i="1"/>
  <c r="CH922" i="1"/>
  <c r="CH917" i="1"/>
  <c r="CH915" i="1"/>
  <c r="CH912" i="1"/>
  <c r="CH911" i="1" s="1"/>
  <c r="CH909" i="1"/>
  <c r="CH908" i="1" s="1"/>
  <c r="CH905" i="1"/>
  <c r="CH904" i="1" s="1"/>
  <c r="CH903" i="1" s="1"/>
  <c r="CH900" i="1"/>
  <c r="CH898" i="1"/>
  <c r="CH893" i="1"/>
  <c r="CH891" i="1"/>
  <c r="CH887" i="1"/>
  <c r="CH886" i="1" s="1"/>
  <c r="CH883" i="1"/>
  <c r="CH881" i="1"/>
  <c r="CH878" i="1"/>
  <c r="CH877" i="1" s="1"/>
  <c r="CH875" i="1"/>
  <c r="CH874" i="1" s="1"/>
  <c r="CH869" i="1"/>
  <c r="CH867" i="1"/>
  <c r="CH861" i="1"/>
  <c r="CH860" i="1" s="1"/>
  <c r="CH858" i="1"/>
  <c r="CH857" i="1" s="1"/>
  <c r="CH854" i="1"/>
  <c r="CH853" i="1" s="1"/>
  <c r="CH852" i="1" s="1"/>
  <c r="CH849" i="1"/>
  <c r="CH847" i="1"/>
  <c r="CH843" i="1"/>
  <c r="CH842" i="1" s="1"/>
  <c r="CH841" i="1" s="1"/>
  <c r="CH838" i="1"/>
  <c r="CH837" i="1" s="1"/>
  <c r="CH836" i="1" s="1"/>
  <c r="CH834" i="1"/>
  <c r="CH832" i="1"/>
  <c r="CH831" i="1" s="1"/>
  <c r="CH830" i="1" s="1"/>
  <c r="CH828" i="1"/>
  <c r="CH827" i="1" s="1"/>
  <c r="CH824" i="1"/>
  <c r="CH822" i="1"/>
  <c r="CH819" i="1"/>
  <c r="CH818" i="1" s="1"/>
  <c r="CH816" i="1"/>
  <c r="CH815" i="1" s="1"/>
  <c r="CH810" i="1"/>
  <c r="CH808" i="1"/>
  <c r="CH803" i="1"/>
  <c r="CH801" i="1"/>
  <c r="CH797" i="1"/>
  <c r="CH795" i="1"/>
  <c r="CH791" i="1"/>
  <c r="CH789" i="1"/>
  <c r="CH785" i="1"/>
  <c r="CH784" i="1" s="1"/>
  <c r="CH782" i="1"/>
  <c r="CH781" i="1" s="1"/>
  <c r="CH778" i="1"/>
  <c r="CH775" i="1"/>
  <c r="CH772" i="1"/>
  <c r="CH767" i="1"/>
  <c r="CH765" i="1"/>
  <c r="CH761" i="1"/>
  <c r="CH760" i="1" s="1"/>
  <c r="CH759" i="1" s="1"/>
  <c r="CH757" i="1"/>
  <c r="CH756" i="1" s="1"/>
  <c r="CH755" i="1" s="1"/>
  <c r="CH753" i="1"/>
  <c r="CH751" i="1"/>
  <c r="CH747" i="1"/>
  <c r="CH746" i="1" s="1"/>
  <c r="CH745" i="1" s="1"/>
  <c r="CH743" i="1"/>
  <c r="CH742" i="1" s="1"/>
  <c r="CH741" i="1" s="1"/>
  <c r="CH739" i="1"/>
  <c r="CH737" i="1"/>
  <c r="CH731" i="1"/>
  <c r="CH730" i="1" s="1"/>
  <c r="CH729" i="1" s="1"/>
  <c r="CH725" i="1"/>
  <c r="CH721" i="1"/>
  <c r="CH718" i="1"/>
  <c r="CH717" i="1" s="1"/>
  <c r="CH715" i="1"/>
  <c r="CH714" i="1" s="1"/>
  <c r="CH710" i="1"/>
  <c r="CH708" i="1"/>
  <c r="CH701" i="1"/>
  <c r="CH700" i="1" s="1"/>
  <c r="CH699" i="1" s="1"/>
  <c r="CH698" i="1" s="1"/>
  <c r="CH696" i="1"/>
  <c r="CH695" i="1" s="1"/>
  <c r="CH693" i="1"/>
  <c r="CH692" i="1" s="1"/>
  <c r="CH688" i="1"/>
  <c r="CH687" i="1" s="1"/>
  <c r="CH685" i="1"/>
  <c r="CH684" i="1" s="1"/>
  <c r="CH681" i="1"/>
  <c r="CH680" i="1" s="1"/>
  <c r="CH679" i="1" s="1"/>
  <c r="CH677" i="1"/>
  <c r="CH675" i="1"/>
  <c r="CH670" i="1"/>
  <c r="CH669" i="1" s="1"/>
  <c r="CH667" i="1"/>
  <c r="CH665" i="1"/>
  <c r="CH663" i="1"/>
  <c r="CH660" i="1"/>
  <c r="CH659" i="1" s="1"/>
  <c r="CH657" i="1"/>
  <c r="CH656" i="1" s="1"/>
  <c r="CH654" i="1"/>
  <c r="CH653" i="1" s="1"/>
  <c r="CH648" i="1"/>
  <c r="CH647" i="1" s="1"/>
  <c r="CH646" i="1" s="1"/>
  <c r="CH645" i="1" s="1"/>
  <c r="CH643" i="1"/>
  <c r="CH642" i="1" s="1"/>
  <c r="CH641" i="1" s="1"/>
  <c r="CH639" i="1"/>
  <c r="CH638" i="1" s="1"/>
  <c r="CH637" i="1" s="1"/>
  <c r="CH634" i="1"/>
  <c r="CH633" i="1" s="1"/>
  <c r="CH631" i="1"/>
  <c r="CH630" i="1" s="1"/>
  <c r="CH623" i="1"/>
  <c r="CH620" i="1"/>
  <c r="CH617" i="1"/>
  <c r="CH616" i="1" s="1"/>
  <c r="CH611" i="1"/>
  <c r="CH610" i="1" s="1"/>
  <c r="CH609" i="1" s="1"/>
  <c r="CH607" i="1"/>
  <c r="CH606" i="1" s="1"/>
  <c r="CH605" i="1" s="1"/>
  <c r="CH603" i="1"/>
  <c r="CH602" i="1" s="1"/>
  <c r="CH600" i="1"/>
  <c r="CH599" i="1" s="1"/>
  <c r="CH595" i="1"/>
  <c r="CH593" i="1"/>
  <c r="CH590" i="1"/>
  <c r="CH589" i="1" s="1"/>
  <c r="CH586" i="1"/>
  <c r="CH585" i="1" s="1"/>
  <c r="CH584" i="1" s="1"/>
  <c r="CH582" i="1"/>
  <c r="CH581" i="1" s="1"/>
  <c r="CH580" i="1" s="1"/>
  <c r="CH578" i="1"/>
  <c r="CH577" i="1" s="1"/>
  <c r="CH576" i="1" s="1"/>
  <c r="CH574" i="1"/>
  <c r="CH573" i="1" s="1"/>
  <c r="CH571" i="1"/>
  <c r="CH570" i="1" s="1"/>
  <c r="CH567" i="1"/>
  <c r="CH566" i="1" s="1"/>
  <c r="CH564" i="1"/>
  <c r="CH563" i="1" s="1"/>
  <c r="CH560" i="1"/>
  <c r="CH559" i="1" s="1"/>
  <c r="CH558" i="1" s="1"/>
  <c r="CH556" i="1"/>
  <c r="CH555" i="1" s="1"/>
  <c r="CH554" i="1" s="1"/>
  <c r="CH549" i="1"/>
  <c r="CH547" i="1"/>
  <c r="CH543" i="1"/>
  <c r="CH542" i="1" s="1"/>
  <c r="CH541" i="1" s="1"/>
  <c r="CH539" i="1"/>
  <c r="CH537" i="1"/>
  <c r="CH533" i="1"/>
  <c r="CH531" i="1"/>
  <c r="CH526" i="1"/>
  <c r="CH524" i="1"/>
  <c r="CH519" i="1"/>
  <c r="CH518" i="1" s="1"/>
  <c r="CH517" i="1" s="1"/>
  <c r="CH515" i="1"/>
  <c r="CH514" i="1" s="1"/>
  <c r="CH513" i="1" s="1"/>
  <c r="CH511" i="1"/>
  <c r="CH510" i="1" s="1"/>
  <c r="CH509" i="1" s="1"/>
  <c r="CH506" i="1"/>
  <c r="CH504" i="1"/>
  <c r="CH500" i="1"/>
  <c r="CH498" i="1"/>
  <c r="CH493" i="1"/>
  <c r="CH491" i="1"/>
  <c r="CH487" i="1"/>
  <c r="CH485" i="1"/>
  <c r="CH480" i="1"/>
  <c r="CH478" i="1"/>
  <c r="CH474" i="1"/>
  <c r="CH473" i="1" s="1"/>
  <c r="CH470" i="1"/>
  <c r="CH469" i="1" s="1"/>
  <c r="CH468" i="1" s="1"/>
  <c r="CH464" i="1"/>
  <c r="CH463" i="1" s="1"/>
  <c r="CH462" i="1" s="1"/>
  <c r="CH460" i="1"/>
  <c r="CH459" i="1" s="1"/>
  <c r="CH458" i="1" s="1"/>
  <c r="CH454" i="1"/>
  <c r="CH453" i="1" s="1"/>
  <c r="CH452" i="1" s="1"/>
  <c r="CH449" i="1"/>
  <c r="CH448" i="1" s="1"/>
  <c r="CH447" i="1" s="1"/>
  <c r="CH445" i="1"/>
  <c r="CH443" i="1"/>
  <c r="CH438" i="1"/>
  <c r="CH436" i="1"/>
  <c r="CH431" i="1"/>
  <c r="CH429" i="1"/>
  <c r="CH425" i="1"/>
  <c r="CH424" i="1" s="1"/>
  <c r="CH423" i="1" s="1"/>
  <c r="CH420" i="1"/>
  <c r="CH418" i="1"/>
  <c r="CH414" i="1"/>
  <c r="CH413" i="1" s="1"/>
  <c r="CH412" i="1" s="1"/>
  <c r="CH410" i="1"/>
  <c r="CH409" i="1" s="1"/>
  <c r="CH408" i="1" s="1"/>
  <c r="CH406" i="1"/>
  <c r="CH405" i="1" s="1"/>
  <c r="CH404" i="1" s="1"/>
  <c r="CH399" i="1"/>
  <c r="CH398" i="1" s="1"/>
  <c r="CH397" i="1" s="1"/>
  <c r="CH395" i="1"/>
  <c r="CH394" i="1" s="1"/>
  <c r="CH393" i="1" s="1"/>
  <c r="CH389" i="1"/>
  <c r="CH388" i="1" s="1"/>
  <c r="CH387" i="1" s="1"/>
  <c r="CH386" i="1" s="1"/>
  <c r="CH384" i="1"/>
  <c r="CH383" i="1" s="1"/>
  <c r="CH382" i="1" s="1"/>
  <c r="CH380" i="1"/>
  <c r="CH379" i="1" s="1"/>
  <c r="CH377" i="1"/>
  <c r="CH376" i="1" s="1"/>
  <c r="CH374" i="1"/>
  <c r="CH373" i="1" s="1"/>
  <c r="CH370" i="1"/>
  <c r="CH369" i="1" s="1"/>
  <c r="CH368" i="1" s="1"/>
  <c r="CH366" i="1"/>
  <c r="CH365" i="1" s="1"/>
  <c r="CH364" i="1" s="1"/>
  <c r="CH359" i="1"/>
  <c r="CH358" i="1" s="1"/>
  <c r="CH357" i="1" s="1"/>
  <c r="CH355" i="1"/>
  <c r="CH354" i="1" s="1"/>
  <c r="CH353" i="1" s="1"/>
  <c r="CH349" i="1"/>
  <c r="CH348" i="1" s="1"/>
  <c r="CH347" i="1" s="1"/>
  <c r="CH344" i="1"/>
  <c r="CH343" i="1" s="1"/>
  <c r="CH342" i="1" s="1"/>
  <c r="CH340" i="1"/>
  <c r="CH339" i="1" s="1"/>
  <c r="CH338" i="1" s="1"/>
  <c r="CH336" i="1"/>
  <c r="CH335" i="1" s="1"/>
  <c r="CH334" i="1" s="1"/>
  <c r="CH332" i="1"/>
  <c r="CH331" i="1" s="1"/>
  <c r="CH330" i="1" s="1"/>
  <c r="CH328" i="1"/>
  <c r="CH327" i="1" s="1"/>
  <c r="CH325" i="1"/>
  <c r="CH324" i="1" s="1"/>
  <c r="CH322" i="1"/>
  <c r="CH321" i="1" s="1"/>
  <c r="CH318" i="1"/>
  <c r="CH317" i="1" s="1"/>
  <c r="CH316" i="1" s="1"/>
  <c r="CH312" i="1"/>
  <c r="CH311" i="1" s="1"/>
  <c r="CH310" i="1" s="1"/>
  <c r="CH307" i="1"/>
  <c r="CH305" i="1"/>
  <c r="CH300" i="1"/>
  <c r="CH298" i="1"/>
  <c r="CH294" i="1"/>
  <c r="CH293" i="1" s="1"/>
  <c r="CH292" i="1" s="1"/>
  <c r="CH288" i="1"/>
  <c r="CH287" i="1" s="1"/>
  <c r="CH286" i="1" s="1"/>
  <c r="CH284" i="1"/>
  <c r="CH282" i="1"/>
  <c r="CH278" i="1"/>
  <c r="CH276" i="1"/>
  <c r="CH272" i="1"/>
  <c r="CH270" i="1"/>
  <c r="CH264" i="1"/>
  <c r="CH263" i="1" s="1"/>
  <c r="CH262" i="1" s="1"/>
  <c r="CH260" i="1"/>
  <c r="CH258" i="1"/>
  <c r="CH255" i="1"/>
  <c r="CH254" i="1" s="1"/>
  <c r="CH252" i="1"/>
  <c r="CH251" i="1" s="1"/>
  <c r="CH248" i="1"/>
  <c r="CH246" i="1"/>
  <c r="CH239" i="1"/>
  <c r="CH238" i="1" s="1"/>
  <c r="CH237" i="1" s="1"/>
  <c r="CH235" i="1"/>
  <c r="CH234" i="1" s="1"/>
  <c r="CH233" i="1" s="1"/>
  <c r="CH231" i="1"/>
  <c r="CH230" i="1" s="1"/>
  <c r="CH229" i="1" s="1"/>
  <c r="CH227" i="1"/>
  <c r="CH226" i="1" s="1"/>
  <c r="CH225" i="1" s="1"/>
  <c r="CH223" i="1"/>
  <c r="CH222" i="1" s="1"/>
  <c r="CH221" i="1" s="1"/>
  <c r="CH219" i="1"/>
  <c r="CH218" i="1" s="1"/>
  <c r="CH217" i="1" s="1"/>
  <c r="CH215" i="1"/>
  <c r="CH214" i="1" s="1"/>
  <c r="CH213" i="1" s="1"/>
  <c r="CH211" i="1"/>
  <c r="CH210" i="1" s="1"/>
  <c r="CH209" i="1" s="1"/>
  <c r="CH207" i="1"/>
  <c r="CH206" i="1" s="1"/>
  <c r="CH205" i="1" s="1"/>
  <c r="CH203" i="1"/>
  <c r="CH202" i="1" s="1"/>
  <c r="CH201" i="1" s="1"/>
  <c r="CH198" i="1"/>
  <c r="CH197" i="1" s="1"/>
  <c r="CH196" i="1" s="1"/>
  <c r="CH194" i="1"/>
  <c r="CH193" i="1" s="1"/>
  <c r="CH191" i="1"/>
  <c r="CH190" i="1" s="1"/>
  <c r="CH187" i="1"/>
  <c r="CH186" i="1" s="1"/>
  <c r="CH185" i="1" s="1"/>
  <c r="CH181" i="1"/>
  <c r="CH180" i="1" s="1"/>
  <c r="CH179" i="1" s="1"/>
  <c r="CH178" i="1" s="1"/>
  <c r="CH176" i="1"/>
  <c r="CH175" i="1" s="1"/>
  <c r="CH173" i="1"/>
  <c r="CH172" i="1" s="1"/>
  <c r="CH169" i="1"/>
  <c r="CH168" i="1" s="1"/>
  <c r="CH166" i="1"/>
  <c r="CH165" i="1" s="1"/>
  <c r="CH163" i="1"/>
  <c r="CH162" i="1" s="1"/>
  <c r="CH158" i="1"/>
  <c r="CH157" i="1" s="1"/>
  <c r="CH156" i="1" s="1"/>
  <c r="CH155" i="1" s="1"/>
  <c r="CH153" i="1"/>
  <c r="CH152" i="1" s="1"/>
  <c r="CH151" i="1" s="1"/>
  <c r="CH149" i="1"/>
  <c r="CH148" i="1" s="1"/>
  <c r="CH147" i="1" s="1"/>
  <c r="CH144" i="1"/>
  <c r="CH143" i="1" s="1"/>
  <c r="CH140" i="1"/>
  <c r="CH139" i="1" s="1"/>
  <c r="CH136" i="1"/>
  <c r="CH135" i="1" s="1"/>
  <c r="CH129" i="1"/>
  <c r="CH127" i="1"/>
  <c r="CH122" i="1"/>
  <c r="CH121" i="1" s="1"/>
  <c r="CH120" i="1" s="1"/>
  <c r="CH119" i="1" s="1"/>
  <c r="CH117" i="1"/>
  <c r="CH116" i="1" s="1"/>
  <c r="CH115" i="1" s="1"/>
  <c r="CH114" i="1" s="1"/>
  <c r="CH110" i="1"/>
  <c r="CH107" i="1"/>
  <c r="CH104" i="1"/>
  <c r="CH100" i="1"/>
  <c r="CH99" i="1" s="1"/>
  <c r="CH96" i="1"/>
  <c r="CH94" i="1"/>
  <c r="CH91" i="1"/>
  <c r="CH90" i="1" s="1"/>
  <c r="CH87" i="1"/>
  <c r="CH86" i="1" s="1"/>
  <c r="CH85" i="1" s="1"/>
  <c r="CH81" i="1"/>
  <c r="CH80" i="1" s="1"/>
  <c r="CH79" i="1" s="1"/>
  <c r="CH77" i="1"/>
  <c r="CH76" i="1" s="1"/>
  <c r="CH75" i="1" s="1"/>
  <c r="CH73" i="1"/>
  <c r="CH72" i="1" s="1"/>
  <c r="CH71" i="1" s="1"/>
  <c r="CH69" i="1"/>
  <c r="CH68" i="1" s="1"/>
  <c r="CH67" i="1" s="1"/>
  <c r="CH65" i="1"/>
  <c r="CH64" i="1" s="1"/>
  <c r="CH63" i="1" s="1"/>
  <c r="CH60" i="1"/>
  <c r="CH59" i="1" s="1"/>
  <c r="CH57" i="1"/>
  <c r="CH56" i="1" s="1"/>
  <c r="CH52" i="1"/>
  <c r="CH51" i="1" s="1"/>
  <c r="CH50" i="1" s="1"/>
  <c r="CH49" i="1" s="1"/>
  <c r="CH47" i="1"/>
  <c r="CH46" i="1" s="1"/>
  <c r="CH45" i="1" s="1"/>
  <c r="CH43" i="1"/>
  <c r="CH42" i="1" s="1"/>
  <c r="CH41" i="1" s="1"/>
  <c r="CH39" i="1"/>
  <c r="CH38" i="1" s="1"/>
  <c r="CH37" i="1" s="1"/>
  <c r="CH35" i="1"/>
  <c r="CH34" i="1" s="1"/>
  <c r="CH33" i="1" s="1"/>
  <c r="CH31" i="1"/>
  <c r="CH30" i="1" s="1"/>
  <c r="CH29" i="1" s="1"/>
  <c r="CH27" i="1"/>
  <c r="CH24" i="1"/>
  <c r="CH21" i="1"/>
  <c r="CH20" i="1" s="1"/>
  <c r="CE2708" i="1"/>
  <c r="CE2707" i="1" s="1"/>
  <c r="CE2705" i="1"/>
  <c r="CE2704" i="1" s="1"/>
  <c r="CE2702" i="1"/>
  <c r="CE2701" i="1" s="1"/>
  <c r="CE2696" i="1"/>
  <c r="CE2695" i="1" s="1"/>
  <c r="CE2694" i="1" s="1"/>
  <c r="CE2693" i="1" s="1"/>
  <c r="CE2691" i="1"/>
  <c r="CE2688" i="1"/>
  <c r="CE2685" i="1"/>
  <c r="CE2684" i="1" s="1"/>
  <c r="CE2679" i="1"/>
  <c r="CE2678" i="1" s="1"/>
  <c r="CE2676" i="1"/>
  <c r="CE2675" i="1" s="1"/>
  <c r="CE2673" i="1"/>
  <c r="CE2672" i="1" s="1"/>
  <c r="CE2669" i="1"/>
  <c r="CE2668" i="1" s="1"/>
  <c r="CE2667" i="1" s="1"/>
  <c r="CE2663" i="1"/>
  <c r="CE2662" i="1" s="1"/>
  <c r="CE2651" i="1"/>
  <c r="CE2650" i="1" s="1"/>
  <c r="CE2641" i="1"/>
  <c r="CE2640" i="1" s="1"/>
  <c r="CE2628" i="1"/>
  <c r="CE2627" i="1" s="1"/>
  <c r="CE2626" i="1" s="1"/>
  <c r="CE2623" i="1"/>
  <c r="CE2622" i="1" s="1"/>
  <c r="CE2620" i="1"/>
  <c r="CE2619" i="1" s="1"/>
  <c r="CE2616" i="1"/>
  <c r="CE2615" i="1" s="1"/>
  <c r="CE2614" i="1" s="1"/>
  <c r="CE2611" i="1"/>
  <c r="CE2610" i="1" s="1"/>
  <c r="CE2609" i="1" s="1"/>
  <c r="CE2608" i="1" s="1"/>
  <c r="CE2605" i="1"/>
  <c r="CE2604" i="1" s="1"/>
  <c r="CE2602" i="1"/>
  <c r="CE2601" i="1" s="1"/>
  <c r="CE2599" i="1"/>
  <c r="CE2598" i="1" s="1"/>
  <c r="CE2595" i="1"/>
  <c r="CE2594" i="1" s="1"/>
  <c r="CE2593" i="1" s="1"/>
  <c r="CE2590" i="1"/>
  <c r="CE2589" i="1" s="1"/>
  <c r="CE2588" i="1" s="1"/>
  <c r="CE2587" i="1" s="1"/>
  <c r="CE2584" i="1"/>
  <c r="CE2583" i="1" s="1"/>
  <c r="CE2581" i="1"/>
  <c r="CE2580" i="1" s="1"/>
  <c r="CE2577" i="1"/>
  <c r="CE2576" i="1" s="1"/>
  <c r="CE2575" i="1" s="1"/>
  <c r="CE2572" i="1"/>
  <c r="CE2571" i="1" s="1"/>
  <c r="CE2570" i="1" s="1"/>
  <c r="CE2568" i="1"/>
  <c r="CE2567" i="1" s="1"/>
  <c r="CE2566" i="1" s="1"/>
  <c r="CE2562" i="1"/>
  <c r="CE2561" i="1" s="1"/>
  <c r="CE2559" i="1"/>
  <c r="CE2558" i="1" s="1"/>
  <c r="CE2555" i="1"/>
  <c r="CE2554" i="1" s="1"/>
  <c r="CE2553" i="1" s="1"/>
  <c r="CE2551" i="1"/>
  <c r="CE2550" i="1" s="1"/>
  <c r="CE2549" i="1" s="1"/>
  <c r="CE2547" i="1"/>
  <c r="CE2546" i="1" s="1"/>
  <c r="CE2545" i="1" s="1"/>
  <c r="CE2543" i="1"/>
  <c r="CE2542" i="1" s="1"/>
  <c r="CE2541" i="1" s="1"/>
  <c r="CE2539" i="1"/>
  <c r="CE2538" i="1" s="1"/>
  <c r="CE2536" i="1"/>
  <c r="CE2535" i="1" s="1"/>
  <c r="CE2533" i="1"/>
  <c r="CE2532" i="1" s="1"/>
  <c r="CE2529" i="1"/>
  <c r="CE2528" i="1" s="1"/>
  <c r="CE2527" i="1" s="1"/>
  <c r="CE2525" i="1"/>
  <c r="CE2524" i="1" s="1"/>
  <c r="CE2522" i="1"/>
  <c r="CE2521" i="1" s="1"/>
  <c r="CE2518" i="1"/>
  <c r="CE2517" i="1" s="1"/>
  <c r="CE2516" i="1" s="1"/>
  <c r="CE2514" i="1"/>
  <c r="CE2513" i="1" s="1"/>
  <c r="CE2511" i="1"/>
  <c r="CE2509" i="1"/>
  <c r="CE2505" i="1"/>
  <c r="CE2504" i="1" s="1"/>
  <c r="CE2502" i="1"/>
  <c r="CE2500" i="1"/>
  <c r="CE2496" i="1"/>
  <c r="CE2495" i="1" s="1"/>
  <c r="CE2494" i="1" s="1"/>
  <c r="CE2492" i="1"/>
  <c r="CE2491" i="1" s="1"/>
  <c r="CE2490" i="1" s="1"/>
  <c r="CE2488" i="1"/>
  <c r="CE2487" i="1" s="1"/>
  <c r="CE2486" i="1" s="1"/>
  <c r="CE2484" i="1"/>
  <c r="CE2483" i="1" s="1"/>
  <c r="CE2482" i="1" s="1"/>
  <c r="CE2480" i="1"/>
  <c r="CE2479" i="1" s="1"/>
  <c r="CE2478" i="1" s="1"/>
  <c r="CE2476" i="1"/>
  <c r="CE2475" i="1" s="1"/>
  <c r="CE2474" i="1" s="1"/>
  <c r="CE2472" i="1"/>
  <c r="CE2471" i="1" s="1"/>
  <c r="CE2470" i="1" s="1"/>
  <c r="CE2468" i="1"/>
  <c r="CE2467" i="1" s="1"/>
  <c r="CE2466" i="1" s="1"/>
  <c r="CE2464" i="1"/>
  <c r="CE2462" i="1"/>
  <c r="CE2458" i="1"/>
  <c r="CE2457" i="1" s="1"/>
  <c r="CE2456" i="1" s="1"/>
  <c r="CE2454" i="1"/>
  <c r="CE2453" i="1" s="1"/>
  <c r="CE2452" i="1" s="1"/>
  <c r="CE2449" i="1"/>
  <c r="CE2448" i="1" s="1"/>
  <c r="CE2445" i="1"/>
  <c r="CE2444" i="1" s="1"/>
  <c r="CE2442" i="1"/>
  <c r="CE2441" i="1" s="1"/>
  <c r="CE2438" i="1"/>
  <c r="CE2437" i="1" s="1"/>
  <c r="CE2436" i="1" s="1"/>
  <c r="CE2434" i="1"/>
  <c r="CE2433" i="1" s="1"/>
  <c r="CE2432" i="1" s="1"/>
  <c r="CE2430" i="1"/>
  <c r="CE2429" i="1" s="1"/>
  <c r="CE2428" i="1" s="1"/>
  <c r="CE2426" i="1"/>
  <c r="CE2425" i="1" s="1"/>
  <c r="CE2424" i="1" s="1"/>
  <c r="CE2422" i="1"/>
  <c r="CE2421" i="1" s="1"/>
  <c r="CE2420" i="1" s="1"/>
  <c r="CE2418" i="1"/>
  <c r="CE2417" i="1" s="1"/>
  <c r="CE2415" i="1"/>
  <c r="CE2414" i="1" s="1"/>
  <c r="CE2411" i="1"/>
  <c r="CE2410" i="1" s="1"/>
  <c r="CE2409" i="1" s="1"/>
  <c r="CE2407" i="1"/>
  <c r="CE2406" i="1" s="1"/>
  <c r="CE2405" i="1" s="1"/>
  <c r="CE2402" i="1"/>
  <c r="CE2399" i="1"/>
  <c r="CE2395" i="1"/>
  <c r="CE2394" i="1" s="1"/>
  <c r="CE2389" i="1"/>
  <c r="CE2388" i="1" s="1"/>
  <c r="CE2385" i="1"/>
  <c r="CE2384" i="1" s="1"/>
  <c r="CE2383" i="1" s="1"/>
  <c r="CE2381" i="1"/>
  <c r="CE2380" i="1" s="1"/>
  <c r="CE2379" i="1" s="1"/>
  <c r="CE2376" i="1"/>
  <c r="CE2375" i="1" s="1"/>
  <c r="CE2374" i="1" s="1"/>
  <c r="CE2372" i="1"/>
  <c r="CE2371" i="1" s="1"/>
  <c r="CE2369" i="1"/>
  <c r="CE2368" i="1" s="1"/>
  <c r="CE2365" i="1"/>
  <c r="CE2364" i="1" s="1"/>
  <c r="CE2362" i="1"/>
  <c r="CE2361" i="1" s="1"/>
  <c r="CE2359" i="1"/>
  <c r="CE2358" i="1" s="1"/>
  <c r="CE2354" i="1"/>
  <c r="CE2353" i="1" s="1"/>
  <c r="CE2351" i="1"/>
  <c r="CE2350" i="1" s="1"/>
  <c r="CE2348" i="1"/>
  <c r="CE2347" i="1" s="1"/>
  <c r="CE2343" i="1"/>
  <c r="CE2342" i="1" s="1"/>
  <c r="CE2340" i="1"/>
  <c r="CE2338" i="1"/>
  <c r="CE2331" i="1"/>
  <c r="CE2330" i="1" s="1"/>
  <c r="CE2325" i="1"/>
  <c r="CE2324" i="1" s="1"/>
  <c r="CE2319" i="1"/>
  <c r="CE2318" i="1" s="1"/>
  <c r="CE2317" i="1" s="1"/>
  <c r="CE2315" i="1"/>
  <c r="CE2314" i="1" s="1"/>
  <c r="CE2313" i="1" s="1"/>
  <c r="CE2309" i="1"/>
  <c r="CE2308" i="1" s="1"/>
  <c r="CE2307" i="1" s="1"/>
  <c r="CE2305" i="1"/>
  <c r="CE2304" i="1" s="1"/>
  <c r="CE2303" i="1" s="1"/>
  <c r="CE2300" i="1"/>
  <c r="CE2299" i="1" s="1"/>
  <c r="CE2298" i="1" s="1"/>
  <c r="CE2297" i="1" s="1"/>
  <c r="CE2295" i="1"/>
  <c r="CE2294" i="1" s="1"/>
  <c r="CE2293" i="1" s="1"/>
  <c r="CE2292" i="1" s="1"/>
  <c r="CE2290" i="1"/>
  <c r="CE2289" i="1" s="1"/>
  <c r="CE2288" i="1" s="1"/>
  <c r="CE2286" i="1"/>
  <c r="CE2285" i="1" s="1"/>
  <c r="CE2284" i="1" s="1"/>
  <c r="CE2282" i="1"/>
  <c r="CE2281" i="1" s="1"/>
  <c r="CE2280" i="1" s="1"/>
  <c r="CE2278" i="1"/>
  <c r="CE2277" i="1" s="1"/>
  <c r="CE2276" i="1" s="1"/>
  <c r="CE2274" i="1"/>
  <c r="CE2273" i="1" s="1"/>
  <c r="CE2272" i="1" s="1"/>
  <c r="CE2270" i="1"/>
  <c r="CE2269" i="1" s="1"/>
  <c r="CE2268" i="1" s="1"/>
  <c r="CE2266" i="1"/>
  <c r="CE2265" i="1" s="1"/>
  <c r="CE2264" i="1" s="1"/>
  <c r="CE2262" i="1"/>
  <c r="CE2261" i="1" s="1"/>
  <c r="CE2260" i="1" s="1"/>
  <c r="CE2258" i="1"/>
  <c r="CE2257" i="1" s="1"/>
  <c r="CE2256" i="1" s="1"/>
  <c r="CE2254" i="1"/>
  <c r="CE2253" i="1" s="1"/>
  <c r="CE2252" i="1" s="1"/>
  <c r="CE2250" i="1"/>
  <c r="CE2249" i="1" s="1"/>
  <c r="CE2248" i="1" s="1"/>
  <c r="CE2246" i="1"/>
  <c r="CE2245" i="1" s="1"/>
  <c r="CE2244" i="1" s="1"/>
  <c r="CE2242" i="1"/>
  <c r="CE2241" i="1" s="1"/>
  <c r="CE2240" i="1" s="1"/>
  <c r="CE2238" i="1"/>
  <c r="CE2237" i="1" s="1"/>
  <c r="CE2236" i="1" s="1"/>
  <c r="CE2234" i="1"/>
  <c r="CE2233" i="1" s="1"/>
  <c r="CE2232" i="1" s="1"/>
  <c r="CE2230" i="1"/>
  <c r="CE2229" i="1" s="1"/>
  <c r="CE2228" i="1" s="1"/>
  <c r="CE2226" i="1"/>
  <c r="CE2225" i="1" s="1"/>
  <c r="CE2224" i="1" s="1"/>
  <c r="CE2222" i="1"/>
  <c r="CE2221" i="1" s="1"/>
  <c r="CE2220" i="1" s="1"/>
  <c r="CE2218" i="1"/>
  <c r="CE2217" i="1" s="1"/>
  <c r="CE2216" i="1" s="1"/>
  <c r="CE2211" i="1"/>
  <c r="CE2210" i="1" s="1"/>
  <c r="CE2209" i="1" s="1"/>
  <c r="CE2207" i="1"/>
  <c r="CE2206" i="1" s="1"/>
  <c r="CE2205" i="1" s="1"/>
  <c r="CE2201" i="1"/>
  <c r="CE2200" i="1" s="1"/>
  <c r="CE2199" i="1" s="1"/>
  <c r="CE2197" i="1"/>
  <c r="CE2196" i="1" s="1"/>
  <c r="CE2195" i="1" s="1"/>
  <c r="CE2193" i="1"/>
  <c r="CE2192" i="1" s="1"/>
  <c r="CE2191" i="1" s="1"/>
  <c r="CE2189" i="1"/>
  <c r="CE2188" i="1" s="1"/>
  <c r="CE2186" i="1"/>
  <c r="CE2185" i="1" s="1"/>
  <c r="CE2179" i="1"/>
  <c r="CE2178" i="1" s="1"/>
  <c r="CE2177" i="1" s="1"/>
  <c r="CE2176" i="1" s="1"/>
  <c r="CE2175" i="1" s="1"/>
  <c r="CE2173" i="1"/>
  <c r="CE2172" i="1" s="1"/>
  <c r="CE2171" i="1" s="1"/>
  <c r="CE2170" i="1" s="1"/>
  <c r="CE2168" i="1"/>
  <c r="CE2167" i="1" s="1"/>
  <c r="CE2165" i="1"/>
  <c r="CE2164" i="1" s="1"/>
  <c r="CE2160" i="1"/>
  <c r="CE2159" i="1" s="1"/>
  <c r="CE2158" i="1" s="1"/>
  <c r="CE2156" i="1"/>
  <c r="CE2155" i="1" s="1"/>
  <c r="CE2154" i="1" s="1"/>
  <c r="CE2150" i="1"/>
  <c r="CE2149" i="1" s="1"/>
  <c r="CE2147" i="1"/>
  <c r="CE2146" i="1" s="1"/>
  <c r="CE2142" i="1"/>
  <c r="CE2141" i="1" s="1"/>
  <c r="CE2140" i="1" s="1"/>
  <c r="CE2139" i="1" s="1"/>
  <c r="CE2135" i="1"/>
  <c r="CE2134" i="1" s="1"/>
  <c r="CE2133" i="1" s="1"/>
  <c r="CE2132" i="1" s="1"/>
  <c r="CE2130" i="1"/>
  <c r="CE2129" i="1" s="1"/>
  <c r="CE2127" i="1"/>
  <c r="CE2126" i="1" s="1"/>
  <c r="CE2122" i="1"/>
  <c r="CE2121" i="1" s="1"/>
  <c r="CE2120" i="1" s="1"/>
  <c r="CE2118" i="1"/>
  <c r="CE2117" i="1" s="1"/>
  <c r="CE2115" i="1"/>
  <c r="CE2114" i="1" s="1"/>
  <c r="CE2111" i="1"/>
  <c r="CE2110" i="1" s="1"/>
  <c r="CE2109" i="1" s="1"/>
  <c r="CE2107" i="1"/>
  <c r="CE2106" i="1" s="1"/>
  <c r="CE2105" i="1" s="1"/>
  <c r="CE2102" i="1"/>
  <c r="CE2101" i="1" s="1"/>
  <c r="CE2100" i="1" s="1"/>
  <c r="CE2099" i="1" s="1"/>
  <c r="CE2094" i="1"/>
  <c r="CE2093" i="1" s="1"/>
  <c r="CE2092" i="1" s="1"/>
  <c r="CE2090" i="1"/>
  <c r="CE2089" i="1" s="1"/>
  <c r="CE2088" i="1" s="1"/>
  <c r="CE2084" i="1"/>
  <c r="CE2083" i="1" s="1"/>
  <c r="CE2082" i="1" s="1"/>
  <c r="CE2079" i="1"/>
  <c r="CE2078" i="1" s="1"/>
  <c r="CE2077" i="1" s="1"/>
  <c r="CE2076" i="1" s="1"/>
  <c r="CE2074" i="1"/>
  <c r="CE2073" i="1" s="1"/>
  <c r="CE2072" i="1" s="1"/>
  <c r="CE2071" i="1" s="1"/>
  <c r="CE2069" i="1"/>
  <c r="CE2068" i="1" s="1"/>
  <c r="CE2067" i="1" s="1"/>
  <c r="CE2065" i="1"/>
  <c r="CE2064" i="1" s="1"/>
  <c r="CE2063" i="1" s="1"/>
  <c r="CE2061" i="1"/>
  <c r="CE2060" i="1" s="1"/>
  <c r="CE2059" i="1" s="1"/>
  <c r="CE2057" i="1"/>
  <c r="CE2056" i="1" s="1"/>
  <c r="CE2055" i="1" s="1"/>
  <c r="CE2053" i="1"/>
  <c r="CE2052" i="1" s="1"/>
  <c r="CE2051" i="1" s="1"/>
  <c r="CE2049" i="1"/>
  <c r="CE2048" i="1" s="1"/>
  <c r="CE2046" i="1"/>
  <c r="CE2045" i="1" s="1"/>
  <c r="CE2043" i="1"/>
  <c r="CE2042" i="1" s="1"/>
  <c r="CE2040" i="1"/>
  <c r="CE2039" i="1" s="1"/>
  <c r="CE2034" i="1"/>
  <c r="CE2033" i="1" s="1"/>
  <c r="CE2032" i="1" s="1"/>
  <c r="CE2030" i="1"/>
  <c r="CE2029" i="1" s="1"/>
  <c r="CE2028" i="1" s="1"/>
  <c r="CE2025" i="1"/>
  <c r="CE2024" i="1" s="1"/>
  <c r="CE2022" i="1"/>
  <c r="CE2021" i="1" s="1"/>
  <c r="CE2017" i="1"/>
  <c r="CE2015" i="1"/>
  <c r="CE2010" i="1"/>
  <c r="CE2009" i="1" s="1"/>
  <c r="CE2008" i="1" s="1"/>
  <c r="CE2007" i="1" s="1"/>
  <c r="CE2004" i="1"/>
  <c r="CE2003" i="1" s="1"/>
  <c r="CE2002" i="1" s="1"/>
  <c r="CE2000" i="1"/>
  <c r="CE1999" i="1" s="1"/>
  <c r="CE1998" i="1" s="1"/>
  <c r="CE1995" i="1"/>
  <c r="CE1994" i="1" s="1"/>
  <c r="CE1993" i="1" s="1"/>
  <c r="CE1992" i="1" s="1"/>
  <c r="CE1990" i="1"/>
  <c r="CE1989" i="1" s="1"/>
  <c r="CE1988" i="1" s="1"/>
  <c r="CE1986" i="1"/>
  <c r="CE1985" i="1" s="1"/>
  <c r="CE1984" i="1" s="1"/>
  <c r="CE1980" i="1"/>
  <c r="CE1979" i="1" s="1"/>
  <c r="CE1978" i="1" s="1"/>
  <c r="CE1977" i="1" s="1"/>
  <c r="CE1975" i="1"/>
  <c r="CE1974" i="1" s="1"/>
  <c r="CE1973" i="1" s="1"/>
  <c r="CE1972" i="1" s="1"/>
  <c r="CE1970" i="1"/>
  <c r="CE1969" i="1" s="1"/>
  <c r="CE1968" i="1" s="1"/>
  <c r="CE1967" i="1" s="1"/>
  <c r="CE1965" i="1"/>
  <c r="CE1964" i="1" s="1"/>
  <c r="CE1963" i="1" s="1"/>
  <c r="CE1962" i="1" s="1"/>
  <c r="CE1960" i="1"/>
  <c r="CE1959" i="1" s="1"/>
  <c r="CE1957" i="1"/>
  <c r="CE1956" i="1" s="1"/>
  <c r="CE1952" i="1"/>
  <c r="CE1951" i="1" s="1"/>
  <c r="CE1950" i="1" s="1"/>
  <c r="CE1949" i="1" s="1"/>
  <c r="CE1947" i="1"/>
  <c r="CE1946" i="1" s="1"/>
  <c r="CE1945" i="1" s="1"/>
  <c r="CE1944" i="1" s="1"/>
  <c r="CE1942" i="1"/>
  <c r="CE1941" i="1" s="1"/>
  <c r="CE1940" i="1" s="1"/>
  <c r="CE1938" i="1"/>
  <c r="CE1937" i="1" s="1"/>
  <c r="CE1936" i="1" s="1"/>
  <c r="CE1934" i="1"/>
  <c r="CE1933" i="1" s="1"/>
  <c r="CE1932" i="1" s="1"/>
  <c r="CE1930" i="1"/>
  <c r="CE1929" i="1" s="1"/>
  <c r="CE1928" i="1" s="1"/>
  <c r="CE1926" i="1"/>
  <c r="CE1925" i="1" s="1"/>
  <c r="CE1924" i="1" s="1"/>
  <c r="CE1922" i="1"/>
  <c r="CE1921" i="1" s="1"/>
  <c r="CE1919" i="1"/>
  <c r="CE1918" i="1" s="1"/>
  <c r="CE1915" i="1"/>
  <c r="CE1914" i="1" s="1"/>
  <c r="CE1913" i="1" s="1"/>
  <c r="CE1911" i="1"/>
  <c r="CE1910" i="1" s="1"/>
  <c r="CE1909" i="1" s="1"/>
  <c r="CE1907" i="1"/>
  <c r="CE1906" i="1" s="1"/>
  <c r="CE1905" i="1" s="1"/>
  <c r="CE1903" i="1"/>
  <c r="CE1902" i="1" s="1"/>
  <c r="CE1901" i="1" s="1"/>
  <c r="CE1899" i="1"/>
  <c r="CE1898" i="1" s="1"/>
  <c r="CE1897" i="1" s="1"/>
  <c r="CE1895" i="1"/>
  <c r="CE1894" i="1" s="1"/>
  <c r="CE1893" i="1" s="1"/>
  <c r="CE1891" i="1"/>
  <c r="CE1890" i="1" s="1"/>
  <c r="CE1889" i="1" s="1"/>
  <c r="CE1887" i="1"/>
  <c r="CE1886" i="1" s="1"/>
  <c r="CE1885" i="1" s="1"/>
  <c r="CE1880" i="1"/>
  <c r="CE1879" i="1" s="1"/>
  <c r="CE1878" i="1" s="1"/>
  <c r="CE1876" i="1"/>
  <c r="CE1875" i="1" s="1"/>
  <c r="CE1874" i="1" s="1"/>
  <c r="CE1872" i="1"/>
  <c r="CE1871" i="1" s="1"/>
  <c r="CE1870" i="1" s="1"/>
  <c r="CE1868" i="1"/>
  <c r="CE1867" i="1" s="1"/>
  <c r="CE1865" i="1"/>
  <c r="CE1864" i="1" s="1"/>
  <c r="CE1862" i="1"/>
  <c r="CE1861" i="1" s="1"/>
  <c r="CE1856" i="1"/>
  <c r="CE1854" i="1"/>
  <c r="CE1851" i="1"/>
  <c r="CE1850" i="1" s="1"/>
  <c r="CE1847" i="1"/>
  <c r="CE1846" i="1" s="1"/>
  <c r="CE1845" i="1" s="1"/>
  <c r="CE1840" i="1"/>
  <c r="CE1839" i="1" s="1"/>
  <c r="CE1837" i="1"/>
  <c r="CE1836" i="1" s="1"/>
  <c r="CE1831" i="1"/>
  <c r="CE1830" i="1" s="1"/>
  <c r="CE1828" i="1"/>
  <c r="CE1827" i="1" s="1"/>
  <c r="CE1823" i="1"/>
  <c r="CE1822" i="1" s="1"/>
  <c r="CE1821" i="1" s="1"/>
  <c r="CE1819" i="1"/>
  <c r="CE1818" i="1" s="1"/>
  <c r="CE1817" i="1" s="1"/>
  <c r="CE1815" i="1"/>
  <c r="CE1814" i="1" s="1"/>
  <c r="CE1813" i="1" s="1"/>
  <c r="CE1811" i="1"/>
  <c r="CE1810" i="1" s="1"/>
  <c r="CE1809" i="1" s="1"/>
  <c r="CE1807" i="1"/>
  <c r="CE1806" i="1" s="1"/>
  <c r="CE1805" i="1" s="1"/>
  <c r="CE1802" i="1"/>
  <c r="CE1801" i="1" s="1"/>
  <c r="CE1800" i="1" s="1"/>
  <c r="CE1798" i="1"/>
  <c r="CE1797" i="1" s="1"/>
  <c r="CE1796" i="1" s="1"/>
  <c r="CE1794" i="1"/>
  <c r="CE1793" i="1" s="1"/>
  <c r="CE1792" i="1" s="1"/>
  <c r="CE1788" i="1"/>
  <c r="CE1787" i="1" s="1"/>
  <c r="CE1786" i="1" s="1"/>
  <c r="CE1784" i="1"/>
  <c r="CE1782" i="1"/>
  <c r="CE1779" i="1"/>
  <c r="CE1778" i="1" s="1"/>
  <c r="CE1775" i="1"/>
  <c r="CE1774" i="1" s="1"/>
  <c r="CE1772" i="1"/>
  <c r="CE1771" i="1" s="1"/>
  <c r="CE1769" i="1"/>
  <c r="CE1768" i="1" s="1"/>
  <c r="CE1763" i="1"/>
  <c r="CE1762" i="1" s="1"/>
  <c r="CE1761" i="1" s="1"/>
  <c r="CE1759" i="1"/>
  <c r="CE1758" i="1" s="1"/>
  <c r="CE1757" i="1" s="1"/>
  <c r="CE1755" i="1"/>
  <c r="CE1754" i="1" s="1"/>
  <c r="CE1753" i="1" s="1"/>
  <c r="CE1750" i="1"/>
  <c r="CE1749" i="1" s="1"/>
  <c r="CE1748" i="1" s="1"/>
  <c r="CE1746" i="1"/>
  <c r="CE1745" i="1" s="1"/>
  <c r="CE1744" i="1" s="1"/>
  <c r="CE1739" i="1"/>
  <c r="CE1738" i="1" s="1"/>
  <c r="CE1737" i="1" s="1"/>
  <c r="CE1736" i="1" s="1"/>
  <c r="CE1734" i="1"/>
  <c r="CE1733" i="1" s="1"/>
  <c r="CE1732" i="1" s="1"/>
  <c r="CE1731" i="1" s="1"/>
  <c r="CE1729" i="1"/>
  <c r="CE1728" i="1" s="1"/>
  <c r="CE1726" i="1"/>
  <c r="CE1725" i="1" s="1"/>
  <c r="CE1722" i="1"/>
  <c r="CE1721" i="1" s="1"/>
  <c r="CE1719" i="1"/>
  <c r="CE1718" i="1" s="1"/>
  <c r="CE1716" i="1"/>
  <c r="CE1715" i="1" s="1"/>
  <c r="CE1710" i="1"/>
  <c r="CE1709" i="1" s="1"/>
  <c r="CE1708" i="1" s="1"/>
  <c r="CE1707" i="1" s="1"/>
  <c r="CE1705" i="1"/>
  <c r="CE1704" i="1" s="1"/>
  <c r="CE1703" i="1" s="1"/>
  <c r="CE1702" i="1" s="1"/>
  <c r="CE1700" i="1"/>
  <c r="CE1699" i="1" s="1"/>
  <c r="CE1698" i="1" s="1"/>
  <c r="CE1696" i="1"/>
  <c r="CE1695" i="1" s="1"/>
  <c r="CE1693" i="1"/>
  <c r="CE1692" i="1" s="1"/>
  <c r="CE1690" i="1"/>
  <c r="CE1689" i="1" s="1"/>
  <c r="CE1685" i="1"/>
  <c r="CE1684" i="1" s="1"/>
  <c r="CE1683" i="1" s="1"/>
  <c r="CE1682" i="1" s="1"/>
  <c r="CE1679" i="1"/>
  <c r="CE1678" i="1" s="1"/>
  <c r="CE1676" i="1"/>
  <c r="CE1675" i="1" s="1"/>
  <c r="CE1671" i="1"/>
  <c r="CE1670" i="1" s="1"/>
  <c r="CE1668" i="1"/>
  <c r="CE1667" i="1" s="1"/>
  <c r="CE1663" i="1"/>
  <c r="CE1662" i="1" s="1"/>
  <c r="CE1661" i="1" s="1"/>
  <c r="CE1660" i="1" s="1"/>
  <c r="CE1657" i="1"/>
  <c r="CE1656" i="1" s="1"/>
  <c r="CE1655" i="1" s="1"/>
  <c r="CE1653" i="1"/>
  <c r="CE1652" i="1" s="1"/>
  <c r="CE1651" i="1" s="1"/>
  <c r="CE1649" i="1"/>
  <c r="CE1648" i="1" s="1"/>
  <c r="CE1646" i="1"/>
  <c r="CE1645" i="1" s="1"/>
  <c r="CE1643" i="1"/>
  <c r="CE1642" i="1" s="1"/>
  <c r="CE1638" i="1"/>
  <c r="CE1637" i="1" s="1"/>
  <c r="CE1636" i="1" s="1"/>
  <c r="CE1634" i="1"/>
  <c r="CE1633" i="1" s="1"/>
  <c r="CE1632" i="1" s="1"/>
  <c r="CE1629" i="1"/>
  <c r="CE1628" i="1" s="1"/>
  <c r="CE1627" i="1" s="1"/>
  <c r="CE1626" i="1" s="1"/>
  <c r="CE1624" i="1"/>
  <c r="CE1623" i="1" s="1"/>
  <c r="CE1622" i="1" s="1"/>
  <c r="CE1621" i="1" s="1"/>
  <c r="CE1619" i="1"/>
  <c r="CE1618" i="1" s="1"/>
  <c r="CE1617" i="1" s="1"/>
  <c r="CE1616" i="1" s="1"/>
  <c r="CE1614" i="1"/>
  <c r="CE1613" i="1" s="1"/>
  <c r="CE1611" i="1"/>
  <c r="CE1610" i="1" s="1"/>
  <c r="CE1604" i="1"/>
  <c r="CE1603" i="1" s="1"/>
  <c r="CE1602" i="1" s="1"/>
  <c r="CE1601" i="1" s="1"/>
  <c r="CE1599" i="1"/>
  <c r="CE1598" i="1" s="1"/>
  <c r="CE1597" i="1" s="1"/>
  <c r="CE1595" i="1"/>
  <c r="CE1594" i="1" s="1"/>
  <c r="CE1593" i="1" s="1"/>
  <c r="CE1591" i="1"/>
  <c r="CE1590" i="1" s="1"/>
  <c r="CE1589" i="1" s="1"/>
  <c r="CE1584" i="1"/>
  <c r="CE1583" i="1" s="1"/>
  <c r="CE1580" i="1"/>
  <c r="CE1579" i="1" s="1"/>
  <c r="CE1575" i="1"/>
  <c r="CE1574" i="1" s="1"/>
  <c r="CE1573" i="1" s="1"/>
  <c r="CE1568" i="1" s="1"/>
  <c r="CE1571" i="1"/>
  <c r="CE1570" i="1" s="1"/>
  <c r="CE1569" i="1" s="1"/>
  <c r="CE1564" i="1"/>
  <c r="CE1563" i="1" s="1"/>
  <c r="CE1561" i="1"/>
  <c r="CE1560" i="1" s="1"/>
  <c r="CE1556" i="1"/>
  <c r="CE1555" i="1" s="1"/>
  <c r="CE1554" i="1" s="1"/>
  <c r="CE1552" i="1"/>
  <c r="CE1551" i="1" s="1"/>
  <c r="CE1550" i="1" s="1"/>
  <c r="CE1547" i="1"/>
  <c r="CE1546" i="1" s="1"/>
  <c r="CE1545" i="1" s="1"/>
  <c r="CE1543" i="1"/>
  <c r="CE1542" i="1" s="1"/>
  <c r="CE1541" i="1" s="1"/>
  <c r="CE1538" i="1"/>
  <c r="CE1537" i="1" s="1"/>
  <c r="CE1536" i="1" s="1"/>
  <c r="CE1535" i="1" s="1"/>
  <c r="CE1533" i="1"/>
  <c r="CE1532" i="1" s="1"/>
  <c r="CE1531" i="1" s="1"/>
  <c r="CE1529" i="1"/>
  <c r="CE1528" i="1" s="1"/>
  <c r="CE1527" i="1" s="1"/>
  <c r="CE1525" i="1"/>
  <c r="CE1524" i="1" s="1"/>
  <c r="CE1522" i="1"/>
  <c r="CE1521" i="1" s="1"/>
  <c r="CE1519" i="1"/>
  <c r="CE1518" i="1" s="1"/>
  <c r="CE1514" i="1"/>
  <c r="CE1513" i="1" s="1"/>
  <c r="CE1512" i="1" s="1"/>
  <c r="CE1510" i="1"/>
  <c r="CE1509" i="1" s="1"/>
  <c r="CE1508" i="1" s="1"/>
  <c r="CE1506" i="1"/>
  <c r="CE1505" i="1" s="1"/>
  <c r="CE1504" i="1" s="1"/>
  <c r="CE1499" i="1"/>
  <c r="CE1498" i="1" s="1"/>
  <c r="CE1497" i="1" s="1"/>
  <c r="CE1496" i="1" s="1"/>
  <c r="CE1494" i="1"/>
  <c r="CE1493" i="1" s="1"/>
  <c r="CE1492" i="1" s="1"/>
  <c r="CE1490" i="1"/>
  <c r="CE1489" i="1" s="1"/>
  <c r="CE1488" i="1" s="1"/>
  <c r="CE1485" i="1"/>
  <c r="CE1484" i="1" s="1"/>
  <c r="CE1483" i="1" s="1"/>
  <c r="CE1482" i="1" s="1"/>
  <c r="CE1479" i="1"/>
  <c r="CE1478" i="1" s="1"/>
  <c r="CE1475" i="1"/>
  <c r="CE1474" i="1" s="1"/>
  <c r="CE1469" i="1"/>
  <c r="CE1468" i="1" s="1"/>
  <c r="CE1467" i="1" s="1"/>
  <c r="CE1466" i="1" s="1"/>
  <c r="CE1464" i="1"/>
  <c r="CE1463" i="1" s="1"/>
  <c r="CE1461" i="1"/>
  <c r="CE1460" i="1" s="1"/>
  <c r="CE1457" i="1"/>
  <c r="CE1456" i="1" s="1"/>
  <c r="CE1455" i="1" s="1"/>
  <c r="CE1453" i="1"/>
  <c r="CE1452" i="1" s="1"/>
  <c r="CE1451" i="1" s="1"/>
  <c r="CE1448" i="1"/>
  <c r="CE1447" i="1" s="1"/>
  <c r="CE1446" i="1" s="1"/>
  <c r="CE1444" i="1"/>
  <c r="CE1443" i="1" s="1"/>
  <c r="CE1442" i="1" s="1"/>
  <c r="CE1439" i="1"/>
  <c r="CE1438" i="1" s="1"/>
  <c r="CE1437" i="1" s="1"/>
  <c r="CE1436" i="1" s="1"/>
  <c r="CE1434" i="1"/>
  <c r="CE1433" i="1" s="1"/>
  <c r="CE1432" i="1" s="1"/>
  <c r="CE1430" i="1"/>
  <c r="CE1429" i="1" s="1"/>
  <c r="CE1428" i="1" s="1"/>
  <c r="CE1426" i="1"/>
  <c r="CE1425" i="1" s="1"/>
  <c r="CE1424" i="1" s="1"/>
  <c r="CE1420" i="1"/>
  <c r="CE1419" i="1" s="1"/>
  <c r="CE1418" i="1" s="1"/>
  <c r="CE1417" i="1" s="1"/>
  <c r="CE1415" i="1"/>
  <c r="CE1414" i="1" s="1"/>
  <c r="CE1413" i="1" s="1"/>
  <c r="CE1412" i="1" s="1"/>
  <c r="CE1410" i="1"/>
  <c r="CE1409" i="1" s="1"/>
  <c r="CE1408" i="1" s="1"/>
  <c r="CE1406" i="1"/>
  <c r="CE1405" i="1" s="1"/>
  <c r="CE1404" i="1" s="1"/>
  <c r="CE1401" i="1"/>
  <c r="CE1400" i="1" s="1"/>
  <c r="CE1399" i="1" s="1"/>
  <c r="CE1397" i="1"/>
  <c r="CE1396" i="1" s="1"/>
  <c r="CE1395" i="1" s="1"/>
  <c r="CE1391" i="1"/>
  <c r="CE1390" i="1" s="1"/>
  <c r="CE1389" i="1" s="1"/>
  <c r="CE1388" i="1" s="1"/>
  <c r="CE1386" i="1"/>
  <c r="CE1385" i="1" s="1"/>
  <c r="CE1383" i="1"/>
  <c r="CE1382" i="1" s="1"/>
  <c r="CE1379" i="1"/>
  <c r="CE1378" i="1" s="1"/>
  <c r="CE1377" i="1" s="1"/>
  <c r="CE1375" i="1"/>
  <c r="CE1374" i="1" s="1"/>
  <c r="CE1373" i="1" s="1"/>
  <c r="CE1370" i="1"/>
  <c r="CE1369" i="1" s="1"/>
  <c r="CE1368" i="1" s="1"/>
  <c r="CE1366" i="1"/>
  <c r="CE1365" i="1" s="1"/>
  <c r="CE1364" i="1" s="1"/>
  <c r="CE1361" i="1"/>
  <c r="CE1360" i="1" s="1"/>
  <c r="CE1359" i="1" s="1"/>
  <c r="CE1358" i="1" s="1"/>
  <c r="CE1356" i="1"/>
  <c r="CE1355" i="1" s="1"/>
  <c r="CE1354" i="1" s="1"/>
  <c r="CE1353" i="1" s="1"/>
  <c r="CE1351" i="1"/>
  <c r="CE1350" i="1" s="1"/>
  <c r="CE1349" i="1" s="1"/>
  <c r="CE1347" i="1"/>
  <c r="CE1346" i="1" s="1"/>
  <c r="CE1344" i="1"/>
  <c r="CE1343" i="1" s="1"/>
  <c r="CE1337" i="1"/>
  <c r="CE1336" i="1" s="1"/>
  <c r="CE1334" i="1"/>
  <c r="CE1333" i="1" s="1"/>
  <c r="CE1329" i="1"/>
  <c r="CE1328" i="1" s="1"/>
  <c r="CE1327" i="1" s="1"/>
  <c r="CE1326" i="1" s="1"/>
  <c r="CE1322" i="1"/>
  <c r="CE1321" i="1" s="1"/>
  <c r="CE1318" i="1"/>
  <c r="CE1317" i="1" s="1"/>
  <c r="CE1314" i="1"/>
  <c r="CE1313" i="1" s="1"/>
  <c r="CE1308" i="1"/>
  <c r="CE1307" i="1" s="1"/>
  <c r="CE1306" i="1" s="1"/>
  <c r="CE1304" i="1"/>
  <c r="CE1303" i="1" s="1"/>
  <c r="CE1302" i="1" s="1"/>
  <c r="CE1299" i="1"/>
  <c r="CE1298" i="1" s="1"/>
  <c r="CE1297" i="1" s="1"/>
  <c r="CE1295" i="1"/>
  <c r="CE1294" i="1" s="1"/>
  <c r="CE1293" i="1" s="1"/>
  <c r="CE1290" i="1"/>
  <c r="CE1289" i="1" s="1"/>
  <c r="CE1288" i="1" s="1"/>
  <c r="CE1286" i="1"/>
  <c r="CE1285" i="1" s="1"/>
  <c r="CE1284" i="1" s="1"/>
  <c r="CE1282" i="1"/>
  <c r="CE1281" i="1" s="1"/>
  <c r="CE1280" i="1" s="1"/>
  <c r="CE1278" i="1"/>
  <c r="CE1277" i="1" s="1"/>
  <c r="CE1276" i="1" s="1"/>
  <c r="CE1274" i="1"/>
  <c r="CE1273" i="1" s="1"/>
  <c r="CE1272" i="1" s="1"/>
  <c r="CE1270" i="1"/>
  <c r="CE1269" i="1" s="1"/>
  <c r="CE1268" i="1" s="1"/>
  <c r="CE1266" i="1"/>
  <c r="CE1265" i="1" s="1"/>
  <c r="CE1264" i="1" s="1"/>
  <c r="CE1262" i="1"/>
  <c r="CE1261" i="1" s="1"/>
  <c r="CE1260" i="1" s="1"/>
  <c r="CE1257" i="1"/>
  <c r="CE1256" i="1" s="1"/>
  <c r="CE1255" i="1" s="1"/>
  <c r="CE1254" i="1" s="1"/>
  <c r="CE1252" i="1"/>
  <c r="CE1251" i="1" s="1"/>
  <c r="CE1250" i="1" s="1"/>
  <c r="CE1248" i="1"/>
  <c r="CE1247" i="1" s="1"/>
  <c r="CE1246" i="1" s="1"/>
  <c r="CE1243" i="1"/>
  <c r="CE1242" i="1" s="1"/>
  <c r="CE1241" i="1" s="1"/>
  <c r="CE1239" i="1"/>
  <c r="CE1238" i="1" s="1"/>
  <c r="CE1237" i="1" s="1"/>
  <c r="CE1235" i="1"/>
  <c r="CE1234" i="1" s="1"/>
  <c r="CE1233" i="1" s="1"/>
  <c r="CE1228" i="1"/>
  <c r="CE1227" i="1" s="1"/>
  <c r="CE1226" i="1" s="1"/>
  <c r="CE1225" i="1" s="1"/>
  <c r="CE1224" i="1" s="1"/>
  <c r="CE1222" i="1"/>
  <c r="CE1221" i="1" s="1"/>
  <c r="CE1220" i="1" s="1"/>
  <c r="CE1218" i="1"/>
  <c r="CE1217" i="1" s="1"/>
  <c r="CE1216" i="1" s="1"/>
  <c r="CE1213" i="1"/>
  <c r="CE1212" i="1" s="1"/>
  <c r="CE1211" i="1" s="1"/>
  <c r="CE1210" i="1" s="1"/>
  <c r="CE1208" i="1"/>
  <c r="CE1207" i="1" s="1"/>
  <c r="CE1206" i="1" s="1"/>
  <c r="CE1205" i="1" s="1"/>
  <c r="CE1202" i="1"/>
  <c r="CE1201" i="1" s="1"/>
  <c r="CE1200" i="1" s="1"/>
  <c r="CE1198" i="1"/>
  <c r="CE1197" i="1" s="1"/>
  <c r="CE1196" i="1" s="1"/>
  <c r="CE1193" i="1"/>
  <c r="CE1192" i="1" s="1"/>
  <c r="CE1191" i="1" s="1"/>
  <c r="CE1189" i="1"/>
  <c r="CE1188" i="1" s="1"/>
  <c r="CE1186" i="1"/>
  <c r="CE1185" i="1" s="1"/>
  <c r="CE1183" i="1"/>
  <c r="CE1182" i="1" s="1"/>
  <c r="CE1177" i="1"/>
  <c r="CE1176" i="1" s="1"/>
  <c r="CE1175" i="1" s="1"/>
  <c r="CE1173" i="1"/>
  <c r="CE1172" i="1" s="1"/>
  <c r="CE1171" i="1" s="1"/>
  <c r="CE1167" i="1"/>
  <c r="CE1166" i="1" s="1"/>
  <c r="CE1165" i="1" s="1"/>
  <c r="CE1164" i="1" s="1"/>
  <c r="CE1163" i="1" s="1"/>
  <c r="CE1159" i="1"/>
  <c r="CE1158" i="1" s="1"/>
  <c r="CE1157" i="1" s="1"/>
  <c r="CE1156" i="1" s="1"/>
  <c r="CE1154" i="1"/>
  <c r="CE1153" i="1" s="1"/>
  <c r="CE1152" i="1" s="1"/>
  <c r="CE1150" i="1"/>
  <c r="CE1149" i="1" s="1"/>
  <c r="CE1148" i="1" s="1"/>
  <c r="CE1146" i="1"/>
  <c r="CE1145" i="1" s="1"/>
  <c r="CE1144" i="1" s="1"/>
  <c r="CE1140" i="1"/>
  <c r="CE1139" i="1" s="1"/>
  <c r="CE1138" i="1" s="1"/>
  <c r="CE1135" i="1"/>
  <c r="CE1134" i="1" s="1"/>
  <c r="CE1133" i="1" s="1"/>
  <c r="CE1131" i="1"/>
  <c r="CE1130" i="1" s="1"/>
  <c r="CE1129" i="1" s="1"/>
  <c r="CE1127" i="1"/>
  <c r="CE1126" i="1" s="1"/>
  <c r="CE1125" i="1" s="1"/>
  <c r="CE1123" i="1"/>
  <c r="CE1122" i="1" s="1"/>
  <c r="CE1121" i="1" s="1"/>
  <c r="CE1118" i="1"/>
  <c r="CE1116" i="1"/>
  <c r="CE1112" i="1"/>
  <c r="CE1111" i="1" s="1"/>
  <c r="CE1110" i="1" s="1"/>
  <c r="CE1104" i="1"/>
  <c r="CE1101" i="1"/>
  <c r="CE1098" i="1"/>
  <c r="CE1097" i="1" s="1"/>
  <c r="CE1090" i="1"/>
  <c r="CE1087" i="1"/>
  <c r="CE1084" i="1"/>
  <c r="CE1083" i="1" s="1"/>
  <c r="CE1080" i="1"/>
  <c r="CE1079" i="1" s="1"/>
  <c r="CE1078" i="1" s="1"/>
  <c r="CE1074" i="1"/>
  <c r="CE1073" i="1" s="1"/>
  <c r="CE1072" i="1" s="1"/>
  <c r="CE1071" i="1" s="1"/>
  <c r="CE1069" i="1"/>
  <c r="CE1068" i="1" s="1"/>
  <c r="CE1067" i="1" s="1"/>
  <c r="CE1065" i="1"/>
  <c r="CE1064" i="1" s="1"/>
  <c r="CE1063" i="1" s="1"/>
  <c r="CE1061" i="1"/>
  <c r="CE1059" i="1"/>
  <c r="CE1055" i="1"/>
  <c r="CE1053" i="1"/>
  <c r="CE1049" i="1"/>
  <c r="CE1047" i="1"/>
  <c r="CE1042" i="1"/>
  <c r="CE1041" i="1" s="1"/>
  <c r="CE1040" i="1" s="1"/>
  <c r="CE1038" i="1"/>
  <c r="CE1036" i="1"/>
  <c r="CE1032" i="1"/>
  <c r="CE1030" i="1"/>
  <c r="CE1026" i="1"/>
  <c r="CE1024" i="1"/>
  <c r="CE1020" i="1"/>
  <c r="CE1018" i="1"/>
  <c r="CE1014" i="1"/>
  <c r="CE1013" i="1" s="1"/>
  <c r="CE1012" i="1" s="1"/>
  <c r="CE1010" i="1"/>
  <c r="CE1009" i="1" s="1"/>
  <c r="CE1008" i="1" s="1"/>
  <c r="CE1006" i="1"/>
  <c r="CE1004" i="1"/>
  <c r="CE1000" i="1"/>
  <c r="CE999" i="1" s="1"/>
  <c r="CE998" i="1" s="1"/>
  <c r="CE996" i="1"/>
  <c r="CE995" i="1" s="1"/>
  <c r="CE994" i="1" s="1"/>
  <c r="CE992" i="1"/>
  <c r="CE991" i="1" s="1"/>
  <c r="CE990" i="1" s="1"/>
  <c r="CE986" i="1"/>
  <c r="CE985" i="1" s="1"/>
  <c r="CE984" i="1" s="1"/>
  <c r="CE982" i="1"/>
  <c r="CE981" i="1" s="1"/>
  <c r="CE980" i="1" s="1"/>
  <c r="CE975" i="1"/>
  <c r="CE974" i="1" s="1"/>
  <c r="CE973" i="1" s="1"/>
  <c r="CE972" i="1" s="1"/>
  <c r="CE970" i="1"/>
  <c r="CE969" i="1" s="1"/>
  <c r="CE966" i="1"/>
  <c r="CE965" i="1" s="1"/>
  <c r="CE963" i="1"/>
  <c r="CE962" i="1" s="1"/>
  <c r="CE960" i="1"/>
  <c r="CE959" i="1" s="1"/>
  <c r="CE955" i="1"/>
  <c r="CE954" i="1" s="1"/>
  <c r="CE953" i="1" s="1"/>
  <c r="CE951" i="1"/>
  <c r="CE950" i="1" s="1"/>
  <c r="CE949" i="1" s="1"/>
  <c r="CE947" i="1"/>
  <c r="CE946" i="1" s="1"/>
  <c r="CE945" i="1" s="1"/>
  <c r="CE943" i="1"/>
  <c r="CE942" i="1" s="1"/>
  <c r="CE940" i="1"/>
  <c r="CE939" i="1" s="1"/>
  <c r="CE934" i="1"/>
  <c r="CE933" i="1" s="1"/>
  <c r="CE931" i="1"/>
  <c r="CE930" i="1" s="1"/>
  <c r="CE926" i="1"/>
  <c r="CE924" i="1"/>
  <c r="CE922" i="1"/>
  <c r="CE917" i="1"/>
  <c r="CE915" i="1"/>
  <c r="CE912" i="1"/>
  <c r="CE911" i="1" s="1"/>
  <c r="CE909" i="1"/>
  <c r="CE908" i="1" s="1"/>
  <c r="CE905" i="1"/>
  <c r="CE904" i="1" s="1"/>
  <c r="CE903" i="1" s="1"/>
  <c r="CE900" i="1"/>
  <c r="CE898" i="1"/>
  <c r="CE893" i="1"/>
  <c r="CE891" i="1"/>
  <c r="CE887" i="1"/>
  <c r="CE886" i="1" s="1"/>
  <c r="CE883" i="1"/>
  <c r="CE881" i="1"/>
  <c r="CE878" i="1"/>
  <c r="CE877" i="1" s="1"/>
  <c r="CE875" i="1"/>
  <c r="CE874" i="1" s="1"/>
  <c r="CE869" i="1"/>
  <c r="CE867" i="1"/>
  <c r="CE861" i="1"/>
  <c r="CE860" i="1" s="1"/>
  <c r="CE858" i="1"/>
  <c r="CE857" i="1" s="1"/>
  <c r="CE854" i="1"/>
  <c r="CE853" i="1" s="1"/>
  <c r="CE852" i="1" s="1"/>
  <c r="CE849" i="1"/>
  <c r="CE847" i="1"/>
  <c r="CE843" i="1"/>
  <c r="CE842" i="1" s="1"/>
  <c r="CE841" i="1" s="1"/>
  <c r="CE838" i="1"/>
  <c r="CE837" i="1" s="1"/>
  <c r="CE836" i="1" s="1"/>
  <c r="CE834" i="1"/>
  <c r="CE832" i="1"/>
  <c r="CE828" i="1"/>
  <c r="CE827" i="1" s="1"/>
  <c r="CE824" i="1"/>
  <c r="CE822" i="1"/>
  <c r="CE819" i="1"/>
  <c r="CE818" i="1" s="1"/>
  <c r="CE816" i="1"/>
  <c r="CE815" i="1" s="1"/>
  <c r="CE810" i="1"/>
  <c r="CE808" i="1"/>
  <c r="CE803" i="1"/>
  <c r="CE801" i="1"/>
  <c r="CE797" i="1"/>
  <c r="CE795" i="1"/>
  <c r="CE791" i="1"/>
  <c r="CE789" i="1"/>
  <c r="CE785" i="1"/>
  <c r="CE784" i="1" s="1"/>
  <c r="CE782" i="1"/>
  <c r="CE781" i="1" s="1"/>
  <c r="CE778" i="1"/>
  <c r="CE775" i="1"/>
  <c r="CE772" i="1"/>
  <c r="CE767" i="1"/>
  <c r="CE765" i="1"/>
  <c r="CE761" i="1"/>
  <c r="CE760" i="1" s="1"/>
  <c r="CE759" i="1" s="1"/>
  <c r="CE757" i="1"/>
  <c r="CE756" i="1" s="1"/>
  <c r="CE755" i="1" s="1"/>
  <c r="CE753" i="1"/>
  <c r="CE751" i="1"/>
  <c r="CE747" i="1"/>
  <c r="CE746" i="1" s="1"/>
  <c r="CE745" i="1" s="1"/>
  <c r="CE743" i="1"/>
  <c r="CE742" i="1" s="1"/>
  <c r="CE741" i="1" s="1"/>
  <c r="CE739" i="1"/>
  <c r="CE737" i="1"/>
  <c r="CE731" i="1"/>
  <c r="CE730" i="1" s="1"/>
  <c r="CE729" i="1" s="1"/>
  <c r="CE725" i="1"/>
  <c r="CE721" i="1"/>
  <c r="CE718" i="1"/>
  <c r="CE717" i="1" s="1"/>
  <c r="CE715" i="1"/>
  <c r="CE714" i="1" s="1"/>
  <c r="CE710" i="1"/>
  <c r="CE708" i="1"/>
  <c r="CE701" i="1"/>
  <c r="CE700" i="1" s="1"/>
  <c r="CE699" i="1" s="1"/>
  <c r="CE698" i="1" s="1"/>
  <c r="CE696" i="1"/>
  <c r="CE695" i="1" s="1"/>
  <c r="CE693" i="1"/>
  <c r="CE692" i="1" s="1"/>
  <c r="CE688" i="1"/>
  <c r="CE687" i="1" s="1"/>
  <c r="CE685" i="1"/>
  <c r="CE684" i="1" s="1"/>
  <c r="CE681" i="1"/>
  <c r="CE680" i="1" s="1"/>
  <c r="CE679" i="1" s="1"/>
  <c r="CE677" i="1"/>
  <c r="CE675" i="1"/>
  <c r="CE670" i="1"/>
  <c r="CE669" i="1" s="1"/>
  <c r="CE667" i="1"/>
  <c r="CE665" i="1"/>
  <c r="CE663" i="1"/>
  <c r="CE660" i="1"/>
  <c r="CE659" i="1" s="1"/>
  <c r="CE657" i="1"/>
  <c r="CE656" i="1" s="1"/>
  <c r="CE654" i="1"/>
  <c r="CE653" i="1" s="1"/>
  <c r="CE648" i="1"/>
  <c r="CE647" i="1" s="1"/>
  <c r="CE646" i="1" s="1"/>
  <c r="CE645" i="1" s="1"/>
  <c r="CE643" i="1"/>
  <c r="CE642" i="1" s="1"/>
  <c r="CE641" i="1" s="1"/>
  <c r="CE639" i="1"/>
  <c r="CE638" i="1" s="1"/>
  <c r="CE637" i="1" s="1"/>
  <c r="CE634" i="1"/>
  <c r="CE633" i="1" s="1"/>
  <c r="CE631" i="1"/>
  <c r="CE630" i="1" s="1"/>
  <c r="CE623" i="1"/>
  <c r="CE620" i="1"/>
  <c r="CE617" i="1"/>
  <c r="CE616" i="1" s="1"/>
  <c r="CE611" i="1"/>
  <c r="CE610" i="1" s="1"/>
  <c r="CE609" i="1" s="1"/>
  <c r="CE607" i="1"/>
  <c r="CE606" i="1" s="1"/>
  <c r="CE605" i="1" s="1"/>
  <c r="CE603" i="1"/>
  <c r="CE602" i="1" s="1"/>
  <c r="CE600" i="1"/>
  <c r="CE599" i="1" s="1"/>
  <c r="CE595" i="1"/>
  <c r="CE593" i="1"/>
  <c r="CE590" i="1"/>
  <c r="CE589" i="1" s="1"/>
  <c r="CE586" i="1"/>
  <c r="CE585" i="1" s="1"/>
  <c r="CE584" i="1" s="1"/>
  <c r="CE582" i="1"/>
  <c r="CE581" i="1" s="1"/>
  <c r="CE580" i="1" s="1"/>
  <c r="CE578" i="1"/>
  <c r="CE577" i="1" s="1"/>
  <c r="CE576" i="1" s="1"/>
  <c r="CE574" i="1"/>
  <c r="CE573" i="1" s="1"/>
  <c r="CE571" i="1"/>
  <c r="CE570" i="1" s="1"/>
  <c r="CE567" i="1"/>
  <c r="CE566" i="1" s="1"/>
  <c r="CE564" i="1"/>
  <c r="CE563" i="1" s="1"/>
  <c r="CE560" i="1"/>
  <c r="CE559" i="1" s="1"/>
  <c r="CE558" i="1" s="1"/>
  <c r="CE556" i="1"/>
  <c r="CE555" i="1" s="1"/>
  <c r="CE554" i="1" s="1"/>
  <c r="CE549" i="1"/>
  <c r="CE547" i="1"/>
  <c r="CE543" i="1"/>
  <c r="CE542" i="1" s="1"/>
  <c r="CE541" i="1" s="1"/>
  <c r="CE539" i="1"/>
  <c r="CE537" i="1"/>
  <c r="CE533" i="1"/>
  <c r="CE531" i="1"/>
  <c r="CE526" i="1"/>
  <c r="CE524" i="1"/>
  <c r="CE519" i="1"/>
  <c r="CE518" i="1" s="1"/>
  <c r="CE517" i="1" s="1"/>
  <c r="CE515" i="1"/>
  <c r="CE514" i="1" s="1"/>
  <c r="CE513" i="1" s="1"/>
  <c r="CE511" i="1"/>
  <c r="CE510" i="1" s="1"/>
  <c r="CE509" i="1" s="1"/>
  <c r="CE506" i="1"/>
  <c r="CE504" i="1"/>
  <c r="CE500" i="1"/>
  <c r="CE498" i="1"/>
  <c r="CE493" i="1"/>
  <c r="CE491" i="1"/>
  <c r="CE487" i="1"/>
  <c r="CE485" i="1"/>
  <c r="CE484" i="1" s="1"/>
  <c r="CE483" i="1" s="1"/>
  <c r="CE480" i="1"/>
  <c r="CE478" i="1"/>
  <c r="CE474" i="1"/>
  <c r="CE473" i="1" s="1"/>
  <c r="CE470" i="1"/>
  <c r="CE469" i="1" s="1"/>
  <c r="CE468" i="1" s="1"/>
  <c r="CE464" i="1"/>
  <c r="CE463" i="1" s="1"/>
  <c r="CE462" i="1" s="1"/>
  <c r="CE460" i="1"/>
  <c r="CE459" i="1" s="1"/>
  <c r="CE458" i="1" s="1"/>
  <c r="CE454" i="1"/>
  <c r="CE453" i="1" s="1"/>
  <c r="CE452" i="1" s="1"/>
  <c r="CE449" i="1"/>
  <c r="CE448" i="1" s="1"/>
  <c r="CE447" i="1" s="1"/>
  <c r="CE445" i="1"/>
  <c r="CE443" i="1"/>
  <c r="CE438" i="1"/>
  <c r="CE436" i="1"/>
  <c r="CE431" i="1"/>
  <c r="CE429" i="1"/>
  <c r="CE425" i="1"/>
  <c r="CE424" i="1" s="1"/>
  <c r="CE423" i="1" s="1"/>
  <c r="CE420" i="1"/>
  <c r="CE418" i="1"/>
  <c r="CE414" i="1"/>
  <c r="CE413" i="1" s="1"/>
  <c r="CE412" i="1" s="1"/>
  <c r="CE410" i="1"/>
  <c r="CE409" i="1" s="1"/>
  <c r="CE408" i="1" s="1"/>
  <c r="CE406" i="1"/>
  <c r="CE405" i="1" s="1"/>
  <c r="CE404" i="1" s="1"/>
  <c r="CE399" i="1"/>
  <c r="CE398" i="1" s="1"/>
  <c r="CE397" i="1" s="1"/>
  <c r="CE395" i="1"/>
  <c r="CE394" i="1" s="1"/>
  <c r="CE393" i="1" s="1"/>
  <c r="CE389" i="1"/>
  <c r="CE388" i="1" s="1"/>
  <c r="CE387" i="1" s="1"/>
  <c r="CE386" i="1" s="1"/>
  <c r="CE384" i="1"/>
  <c r="CE383" i="1" s="1"/>
  <c r="CE382" i="1" s="1"/>
  <c r="CE380" i="1"/>
  <c r="CE379" i="1" s="1"/>
  <c r="CE377" i="1"/>
  <c r="CE376" i="1" s="1"/>
  <c r="CE374" i="1"/>
  <c r="CE373" i="1" s="1"/>
  <c r="CE370" i="1"/>
  <c r="CE369" i="1" s="1"/>
  <c r="CE368" i="1" s="1"/>
  <c r="CE366" i="1"/>
  <c r="CE365" i="1" s="1"/>
  <c r="CE364" i="1" s="1"/>
  <c r="CE359" i="1"/>
  <c r="CE358" i="1" s="1"/>
  <c r="CE357" i="1" s="1"/>
  <c r="CE355" i="1"/>
  <c r="CE354" i="1" s="1"/>
  <c r="CE353" i="1" s="1"/>
  <c r="CE349" i="1"/>
  <c r="CE348" i="1" s="1"/>
  <c r="CE347" i="1" s="1"/>
  <c r="CE344" i="1"/>
  <c r="CE343" i="1" s="1"/>
  <c r="CE342" i="1" s="1"/>
  <c r="CE340" i="1"/>
  <c r="CE339" i="1" s="1"/>
  <c r="CE338" i="1" s="1"/>
  <c r="CE336" i="1"/>
  <c r="CE335" i="1" s="1"/>
  <c r="CE334" i="1" s="1"/>
  <c r="CE332" i="1"/>
  <c r="CE331" i="1" s="1"/>
  <c r="CE330" i="1" s="1"/>
  <c r="CE328" i="1"/>
  <c r="CE327" i="1" s="1"/>
  <c r="CE325" i="1"/>
  <c r="CE324" i="1" s="1"/>
  <c r="CE322" i="1"/>
  <c r="CE321" i="1" s="1"/>
  <c r="CE318" i="1"/>
  <c r="CE317" i="1" s="1"/>
  <c r="CE316" i="1" s="1"/>
  <c r="CE312" i="1"/>
  <c r="CE311" i="1" s="1"/>
  <c r="CE310" i="1" s="1"/>
  <c r="CE307" i="1"/>
  <c r="CE305" i="1"/>
  <c r="CE300" i="1"/>
  <c r="CE298" i="1"/>
  <c r="CE294" i="1"/>
  <c r="CE293" i="1" s="1"/>
  <c r="CE292" i="1" s="1"/>
  <c r="CE288" i="1"/>
  <c r="CE287" i="1" s="1"/>
  <c r="CE286" i="1" s="1"/>
  <c r="CE284" i="1"/>
  <c r="CE282" i="1"/>
  <c r="CE278" i="1"/>
  <c r="CE276" i="1"/>
  <c r="CE272" i="1"/>
  <c r="CE270" i="1"/>
  <c r="CE264" i="1"/>
  <c r="CE263" i="1" s="1"/>
  <c r="CE262" i="1" s="1"/>
  <c r="CE260" i="1"/>
  <c r="CE258" i="1"/>
  <c r="CE255" i="1"/>
  <c r="CE254" i="1" s="1"/>
  <c r="CE252" i="1"/>
  <c r="CE251" i="1" s="1"/>
  <c r="CE248" i="1"/>
  <c r="CE246" i="1"/>
  <c r="CE239" i="1"/>
  <c r="CE238" i="1" s="1"/>
  <c r="CE237" i="1" s="1"/>
  <c r="CE235" i="1"/>
  <c r="CE234" i="1" s="1"/>
  <c r="CE233" i="1" s="1"/>
  <c r="CE231" i="1"/>
  <c r="CE230" i="1" s="1"/>
  <c r="CE229" i="1" s="1"/>
  <c r="CE227" i="1"/>
  <c r="CE226" i="1" s="1"/>
  <c r="CE225" i="1" s="1"/>
  <c r="CE223" i="1"/>
  <c r="CE222" i="1" s="1"/>
  <c r="CE221" i="1" s="1"/>
  <c r="CE219" i="1"/>
  <c r="CE218" i="1" s="1"/>
  <c r="CE217" i="1" s="1"/>
  <c r="CE215" i="1"/>
  <c r="CE214" i="1" s="1"/>
  <c r="CE213" i="1" s="1"/>
  <c r="CE211" i="1"/>
  <c r="CE210" i="1" s="1"/>
  <c r="CE209" i="1" s="1"/>
  <c r="CE207" i="1"/>
  <c r="CE206" i="1" s="1"/>
  <c r="CE205" i="1" s="1"/>
  <c r="CE203" i="1"/>
  <c r="CE202" i="1" s="1"/>
  <c r="CE201" i="1" s="1"/>
  <c r="CE198" i="1"/>
  <c r="CE197" i="1" s="1"/>
  <c r="CE196" i="1" s="1"/>
  <c r="CE194" i="1"/>
  <c r="CE193" i="1" s="1"/>
  <c r="CE191" i="1"/>
  <c r="CE190" i="1" s="1"/>
  <c r="CE187" i="1"/>
  <c r="CE186" i="1" s="1"/>
  <c r="CE185" i="1" s="1"/>
  <c r="CE181" i="1"/>
  <c r="CE180" i="1" s="1"/>
  <c r="CE179" i="1" s="1"/>
  <c r="CE178" i="1" s="1"/>
  <c r="CE176" i="1"/>
  <c r="CE175" i="1" s="1"/>
  <c r="CE173" i="1"/>
  <c r="CE172" i="1" s="1"/>
  <c r="CE169" i="1"/>
  <c r="CE168" i="1" s="1"/>
  <c r="CE166" i="1"/>
  <c r="CE165" i="1" s="1"/>
  <c r="CE163" i="1"/>
  <c r="CE162" i="1" s="1"/>
  <c r="CE158" i="1"/>
  <c r="CE157" i="1" s="1"/>
  <c r="CE156" i="1" s="1"/>
  <c r="CE155" i="1" s="1"/>
  <c r="CE153" i="1"/>
  <c r="CE152" i="1" s="1"/>
  <c r="CE151" i="1" s="1"/>
  <c r="CE149" i="1"/>
  <c r="CE148" i="1" s="1"/>
  <c r="CE147" i="1" s="1"/>
  <c r="CE144" i="1"/>
  <c r="CE143" i="1" s="1"/>
  <c r="CE140" i="1"/>
  <c r="CE139" i="1" s="1"/>
  <c r="CE136" i="1"/>
  <c r="CE135" i="1" s="1"/>
  <c r="CE129" i="1"/>
  <c r="CE127" i="1"/>
  <c r="CE122" i="1"/>
  <c r="CE121" i="1" s="1"/>
  <c r="CE120" i="1" s="1"/>
  <c r="CE119" i="1" s="1"/>
  <c r="CE117" i="1"/>
  <c r="CE116" i="1" s="1"/>
  <c r="CE115" i="1" s="1"/>
  <c r="CE114" i="1" s="1"/>
  <c r="CE110" i="1"/>
  <c r="CE107" i="1"/>
  <c r="CE104" i="1"/>
  <c r="CE100" i="1"/>
  <c r="CE99" i="1" s="1"/>
  <c r="CE96" i="1"/>
  <c r="CE94" i="1"/>
  <c r="CE91" i="1"/>
  <c r="CE90" i="1" s="1"/>
  <c r="CE87" i="1"/>
  <c r="CE86" i="1" s="1"/>
  <c r="CE85" i="1" s="1"/>
  <c r="CE81" i="1"/>
  <c r="CE80" i="1" s="1"/>
  <c r="CE79" i="1" s="1"/>
  <c r="CE77" i="1"/>
  <c r="CE76" i="1" s="1"/>
  <c r="CE75" i="1" s="1"/>
  <c r="CE73" i="1"/>
  <c r="CE72" i="1" s="1"/>
  <c r="CE71" i="1" s="1"/>
  <c r="CE69" i="1"/>
  <c r="CE68" i="1" s="1"/>
  <c r="CE67" i="1" s="1"/>
  <c r="CE65" i="1"/>
  <c r="CE64" i="1" s="1"/>
  <c r="CE63" i="1" s="1"/>
  <c r="CE60" i="1"/>
  <c r="CE59" i="1" s="1"/>
  <c r="CE57" i="1"/>
  <c r="CE56" i="1" s="1"/>
  <c r="CE52" i="1"/>
  <c r="CE51" i="1" s="1"/>
  <c r="CE50" i="1" s="1"/>
  <c r="CE49" i="1" s="1"/>
  <c r="CE47" i="1"/>
  <c r="CE46" i="1" s="1"/>
  <c r="CE45" i="1" s="1"/>
  <c r="CE43" i="1"/>
  <c r="CE42" i="1" s="1"/>
  <c r="CE41" i="1" s="1"/>
  <c r="CE39" i="1"/>
  <c r="CE38" i="1" s="1"/>
  <c r="CE37" i="1" s="1"/>
  <c r="CE35" i="1"/>
  <c r="CE34" i="1" s="1"/>
  <c r="CE33" i="1" s="1"/>
  <c r="CE31" i="1"/>
  <c r="CE30" i="1" s="1"/>
  <c r="CE29" i="1" s="1"/>
  <c r="CE27" i="1"/>
  <c r="CE24" i="1"/>
  <c r="CE21" i="1"/>
  <c r="CE20" i="1" s="1"/>
  <c r="M2710" i="1"/>
  <c r="S2710" i="1" s="1"/>
  <c r="Y2710" i="1" s="1"/>
  <c r="AE2710" i="1" s="1"/>
  <c r="AK2710" i="1" s="1"/>
  <c r="AQ2710" i="1" s="1"/>
  <c r="AW2710" i="1" s="1"/>
  <c r="BC2710" i="1" s="1"/>
  <c r="BI2710" i="1" s="1"/>
  <c r="BO2710" i="1" s="1"/>
  <c r="BT2710" i="1" s="1"/>
  <c r="BY2710" i="1" s="1"/>
  <c r="CG2710" i="1" s="1"/>
  <c r="CI2710" i="1" s="1"/>
  <c r="L2710" i="1"/>
  <c r="R2710" i="1" s="1"/>
  <c r="X2710" i="1" s="1"/>
  <c r="AD2710" i="1" s="1"/>
  <c r="AJ2710" i="1" s="1"/>
  <c r="AP2710" i="1" s="1"/>
  <c r="AV2710" i="1" s="1"/>
  <c r="BB2710" i="1" s="1"/>
  <c r="BH2710" i="1" s="1"/>
  <c r="BN2710" i="1" s="1"/>
  <c r="BS2710" i="1" s="1"/>
  <c r="BX2710" i="1" s="1"/>
  <c r="CD2710" i="1" s="1"/>
  <c r="CF2710" i="1" s="1"/>
  <c r="H2710" i="1"/>
  <c r="N2710" i="1" s="1"/>
  <c r="T2710" i="1" s="1"/>
  <c r="Z2710" i="1" s="1"/>
  <c r="AF2710" i="1" s="1"/>
  <c r="AL2710" i="1" s="1"/>
  <c r="AR2710" i="1" s="1"/>
  <c r="AX2710" i="1" s="1"/>
  <c r="BD2710" i="1" s="1"/>
  <c r="BJ2710" i="1" s="1"/>
  <c r="BP2710" i="1" s="1"/>
  <c r="BU2710" i="1" s="1"/>
  <c r="BZ2710" i="1" s="1"/>
  <c r="CJ2710" i="1" s="1"/>
  <c r="CL2710" i="1" s="1"/>
  <c r="N2709" i="1"/>
  <c r="T2709" i="1" s="1"/>
  <c r="Z2709" i="1" s="1"/>
  <c r="AF2709" i="1" s="1"/>
  <c r="AL2709" i="1" s="1"/>
  <c r="AR2709" i="1" s="1"/>
  <c r="AX2709" i="1" s="1"/>
  <c r="BD2709" i="1" s="1"/>
  <c r="BJ2709" i="1" s="1"/>
  <c r="BP2709" i="1" s="1"/>
  <c r="BU2709" i="1" s="1"/>
  <c r="BZ2709" i="1" s="1"/>
  <c r="CJ2709" i="1" s="1"/>
  <c r="CL2709" i="1" s="1"/>
  <c r="M2709" i="1"/>
  <c r="S2709" i="1" s="1"/>
  <c r="Y2709" i="1" s="1"/>
  <c r="AE2709" i="1" s="1"/>
  <c r="AK2709" i="1" s="1"/>
  <c r="AQ2709" i="1" s="1"/>
  <c r="AW2709" i="1" s="1"/>
  <c r="BC2709" i="1" s="1"/>
  <c r="BI2709" i="1" s="1"/>
  <c r="BO2709" i="1" s="1"/>
  <c r="BT2709" i="1" s="1"/>
  <c r="BY2709" i="1" s="1"/>
  <c r="CG2709" i="1" s="1"/>
  <c r="CI2709" i="1" s="1"/>
  <c r="L2709" i="1"/>
  <c r="R2709" i="1" s="1"/>
  <c r="X2709" i="1" s="1"/>
  <c r="AD2709" i="1" s="1"/>
  <c r="AJ2709" i="1" s="1"/>
  <c r="AP2709" i="1" s="1"/>
  <c r="AV2709" i="1" s="1"/>
  <c r="BB2709" i="1" s="1"/>
  <c r="BH2709" i="1" s="1"/>
  <c r="BN2709" i="1" s="1"/>
  <c r="BS2709" i="1" s="1"/>
  <c r="BX2709" i="1" s="1"/>
  <c r="CD2709" i="1" s="1"/>
  <c r="CF2709" i="1" s="1"/>
  <c r="CM2708" i="1"/>
  <c r="CM2707" i="1" s="1"/>
  <c r="CC2708" i="1"/>
  <c r="CB2708" i="1"/>
  <c r="CA2708" i="1"/>
  <c r="BW2708" i="1"/>
  <c r="BV2708" i="1"/>
  <c r="BR2708" i="1"/>
  <c r="BQ2708" i="1"/>
  <c r="BM2708" i="1"/>
  <c r="BL2708" i="1"/>
  <c r="BK2708" i="1"/>
  <c r="BG2708" i="1"/>
  <c r="BF2708" i="1"/>
  <c r="BE2708" i="1"/>
  <c r="BA2708" i="1"/>
  <c r="AZ2708" i="1"/>
  <c r="AY2708" i="1"/>
  <c r="AU2708" i="1"/>
  <c r="AT2708" i="1"/>
  <c r="AS2708" i="1"/>
  <c r="AS2707" i="1" s="1"/>
  <c r="AO2708" i="1"/>
  <c r="AO2707" i="1" s="1"/>
  <c r="AN2708" i="1"/>
  <c r="AN2707" i="1" s="1"/>
  <c r="AM2708" i="1"/>
  <c r="AM2707" i="1" s="1"/>
  <c r="AI2708" i="1"/>
  <c r="AI2707" i="1" s="1"/>
  <c r="AH2708" i="1"/>
  <c r="AH2707" i="1" s="1"/>
  <c r="AG2708" i="1"/>
  <c r="AG2707" i="1" s="1"/>
  <c r="AC2708" i="1"/>
  <c r="AC2707" i="1" s="1"/>
  <c r="AB2708" i="1"/>
  <c r="AB2707" i="1" s="1"/>
  <c r="AA2708" i="1"/>
  <c r="AA2707" i="1" s="1"/>
  <c r="W2708" i="1"/>
  <c r="W2707" i="1" s="1"/>
  <c r="V2708" i="1"/>
  <c r="V2707" i="1" s="1"/>
  <c r="U2708" i="1"/>
  <c r="U2707" i="1" s="1"/>
  <c r="Q2708" i="1"/>
  <c r="Q2707" i="1" s="1"/>
  <c r="P2708" i="1"/>
  <c r="P2707" i="1" s="1"/>
  <c r="O2708" i="1"/>
  <c r="O2707" i="1" s="1"/>
  <c r="K2708" i="1"/>
  <c r="J2708" i="1"/>
  <c r="J2707" i="1" s="1"/>
  <c r="I2708" i="1"/>
  <c r="I2707" i="1" s="1"/>
  <c r="H2708" i="1"/>
  <c r="H2707" i="1" s="1"/>
  <c r="G2708" i="1"/>
  <c r="F2708" i="1"/>
  <c r="CC2707" i="1"/>
  <c r="CB2707" i="1"/>
  <c r="CA2707" i="1"/>
  <c r="BW2707" i="1"/>
  <c r="BV2707" i="1"/>
  <c r="BR2707" i="1"/>
  <c r="BQ2707" i="1"/>
  <c r="BM2707" i="1"/>
  <c r="BL2707" i="1"/>
  <c r="BK2707" i="1"/>
  <c r="BG2707" i="1"/>
  <c r="BF2707" i="1"/>
  <c r="BE2707" i="1"/>
  <c r="BA2707" i="1"/>
  <c r="AZ2707" i="1"/>
  <c r="AY2707" i="1"/>
  <c r="AU2707" i="1"/>
  <c r="AT2707" i="1"/>
  <c r="N2706" i="1"/>
  <c r="T2706" i="1" s="1"/>
  <c r="Z2706" i="1" s="1"/>
  <c r="AF2706" i="1" s="1"/>
  <c r="AL2706" i="1" s="1"/>
  <c r="AR2706" i="1" s="1"/>
  <c r="AX2706" i="1" s="1"/>
  <c r="BD2706" i="1" s="1"/>
  <c r="BJ2706" i="1" s="1"/>
  <c r="BP2706" i="1" s="1"/>
  <c r="BU2706" i="1" s="1"/>
  <c r="BZ2706" i="1" s="1"/>
  <c r="CJ2706" i="1" s="1"/>
  <c r="CL2706" i="1" s="1"/>
  <c r="H2706" i="1"/>
  <c r="G2706" i="1"/>
  <c r="F2706" i="1"/>
  <c r="L2706" i="1" s="1"/>
  <c r="R2706" i="1" s="1"/>
  <c r="X2706" i="1" s="1"/>
  <c r="AD2706" i="1" s="1"/>
  <c r="AJ2706" i="1" s="1"/>
  <c r="AP2706" i="1" s="1"/>
  <c r="AV2706" i="1" s="1"/>
  <c r="BB2706" i="1" s="1"/>
  <c r="BH2706" i="1" s="1"/>
  <c r="BN2706" i="1" s="1"/>
  <c r="BS2706" i="1" s="1"/>
  <c r="BX2706" i="1" s="1"/>
  <c r="CD2706" i="1" s="1"/>
  <c r="CF2706" i="1" s="1"/>
  <c r="CM2705" i="1"/>
  <c r="CM2704" i="1" s="1"/>
  <c r="CC2705" i="1"/>
  <c r="CB2705" i="1"/>
  <c r="CB2704" i="1" s="1"/>
  <c r="CA2705" i="1"/>
  <c r="CA2704" i="1" s="1"/>
  <c r="BW2705" i="1"/>
  <c r="BW2704" i="1" s="1"/>
  <c r="BV2705" i="1"/>
  <c r="BV2704" i="1" s="1"/>
  <c r="BR2705" i="1"/>
  <c r="BR2704" i="1" s="1"/>
  <c r="BQ2705" i="1"/>
  <c r="BQ2704" i="1" s="1"/>
  <c r="BM2705" i="1"/>
  <c r="BM2704" i="1" s="1"/>
  <c r="BL2705" i="1"/>
  <c r="BL2704" i="1" s="1"/>
  <c r="BK2705" i="1"/>
  <c r="BK2704" i="1" s="1"/>
  <c r="BG2705" i="1"/>
  <c r="BG2704" i="1" s="1"/>
  <c r="BF2705" i="1"/>
  <c r="BF2704" i="1" s="1"/>
  <c r="BE2705" i="1"/>
  <c r="BE2704" i="1" s="1"/>
  <c r="BA2705" i="1"/>
  <c r="BA2704" i="1" s="1"/>
  <c r="AZ2705" i="1"/>
  <c r="AZ2704" i="1" s="1"/>
  <c r="AY2705" i="1"/>
  <c r="AY2704" i="1" s="1"/>
  <c r="AU2705" i="1"/>
  <c r="AU2704" i="1" s="1"/>
  <c r="AT2705" i="1"/>
  <c r="AT2704" i="1" s="1"/>
  <c r="AS2705" i="1"/>
  <c r="AS2704" i="1" s="1"/>
  <c r="AO2705" i="1"/>
  <c r="AO2704" i="1" s="1"/>
  <c r="AN2705" i="1"/>
  <c r="AN2704" i="1" s="1"/>
  <c r="AM2705" i="1"/>
  <c r="AM2704" i="1" s="1"/>
  <c r="AI2705" i="1"/>
  <c r="AI2704" i="1" s="1"/>
  <c r="AH2705" i="1"/>
  <c r="AH2704" i="1" s="1"/>
  <c r="AG2705" i="1"/>
  <c r="AG2704" i="1" s="1"/>
  <c r="AC2705" i="1"/>
  <c r="AC2704" i="1" s="1"/>
  <c r="AB2705" i="1"/>
  <c r="AB2704" i="1" s="1"/>
  <c r="AA2705" i="1"/>
  <c r="AA2704" i="1" s="1"/>
  <c r="W2705" i="1"/>
  <c r="W2704" i="1" s="1"/>
  <c r="V2705" i="1"/>
  <c r="V2704" i="1" s="1"/>
  <c r="U2705" i="1"/>
  <c r="U2704" i="1" s="1"/>
  <c r="Q2705" i="1"/>
  <c r="Q2704" i="1" s="1"/>
  <c r="P2705" i="1"/>
  <c r="P2704" i="1" s="1"/>
  <c r="O2705" i="1"/>
  <c r="O2704" i="1" s="1"/>
  <c r="K2705" i="1"/>
  <c r="K2704" i="1" s="1"/>
  <c r="J2705" i="1"/>
  <c r="J2704" i="1" s="1"/>
  <c r="I2705" i="1"/>
  <c r="I2704" i="1" s="1"/>
  <c r="H2705" i="1"/>
  <c r="F2705" i="1"/>
  <c r="F2704" i="1" s="1"/>
  <c r="CC2704" i="1"/>
  <c r="L2703" i="1"/>
  <c r="R2703" i="1" s="1"/>
  <c r="X2703" i="1" s="1"/>
  <c r="AD2703" i="1" s="1"/>
  <c r="AJ2703" i="1" s="1"/>
  <c r="AP2703" i="1" s="1"/>
  <c r="AV2703" i="1" s="1"/>
  <c r="BB2703" i="1" s="1"/>
  <c r="BH2703" i="1" s="1"/>
  <c r="BN2703" i="1" s="1"/>
  <c r="BS2703" i="1" s="1"/>
  <c r="BX2703" i="1" s="1"/>
  <c r="CD2703" i="1" s="1"/>
  <c r="CF2703" i="1" s="1"/>
  <c r="H2703" i="1"/>
  <c r="N2703" i="1" s="1"/>
  <c r="T2703" i="1" s="1"/>
  <c r="Z2703" i="1" s="1"/>
  <c r="AF2703" i="1" s="1"/>
  <c r="AL2703" i="1" s="1"/>
  <c r="AR2703" i="1" s="1"/>
  <c r="AX2703" i="1" s="1"/>
  <c r="BD2703" i="1" s="1"/>
  <c r="BJ2703" i="1" s="1"/>
  <c r="BP2703" i="1" s="1"/>
  <c r="BU2703" i="1" s="1"/>
  <c r="BZ2703" i="1" s="1"/>
  <c r="CJ2703" i="1" s="1"/>
  <c r="CL2703" i="1" s="1"/>
  <c r="G2703" i="1"/>
  <c r="M2703" i="1" s="1"/>
  <c r="S2703" i="1" s="1"/>
  <c r="Y2703" i="1" s="1"/>
  <c r="AE2703" i="1" s="1"/>
  <c r="AK2703" i="1" s="1"/>
  <c r="AQ2703" i="1" s="1"/>
  <c r="AW2703" i="1" s="1"/>
  <c r="BC2703" i="1" s="1"/>
  <c r="BI2703" i="1" s="1"/>
  <c r="BO2703" i="1" s="1"/>
  <c r="BT2703" i="1" s="1"/>
  <c r="BY2703" i="1" s="1"/>
  <c r="CG2703" i="1" s="1"/>
  <c r="CI2703" i="1" s="1"/>
  <c r="F2703" i="1"/>
  <c r="CM2702" i="1"/>
  <c r="CM2701" i="1" s="1"/>
  <c r="CC2702" i="1"/>
  <c r="CC2701" i="1" s="1"/>
  <c r="CB2702" i="1"/>
  <c r="CB2701" i="1" s="1"/>
  <c r="CA2702" i="1"/>
  <c r="CA2701" i="1" s="1"/>
  <c r="BW2702" i="1"/>
  <c r="BW2701" i="1" s="1"/>
  <c r="BV2702" i="1"/>
  <c r="BV2701" i="1" s="1"/>
  <c r="BR2702" i="1"/>
  <c r="BR2701" i="1" s="1"/>
  <c r="BQ2702" i="1"/>
  <c r="BQ2701" i="1" s="1"/>
  <c r="BM2702" i="1"/>
  <c r="BM2701" i="1" s="1"/>
  <c r="BL2702" i="1"/>
  <c r="BL2701" i="1" s="1"/>
  <c r="BK2702" i="1"/>
  <c r="BK2701" i="1" s="1"/>
  <c r="BG2702" i="1"/>
  <c r="BG2701" i="1" s="1"/>
  <c r="BF2702" i="1"/>
  <c r="BF2701" i="1" s="1"/>
  <c r="BE2702" i="1"/>
  <c r="BE2701" i="1" s="1"/>
  <c r="BA2702" i="1"/>
  <c r="BA2701" i="1" s="1"/>
  <c r="AZ2702" i="1"/>
  <c r="AZ2701" i="1" s="1"/>
  <c r="AY2702" i="1"/>
  <c r="AY2701" i="1" s="1"/>
  <c r="AU2702" i="1"/>
  <c r="AU2701" i="1" s="1"/>
  <c r="AT2702" i="1"/>
  <c r="AT2701" i="1" s="1"/>
  <c r="AS2702" i="1"/>
  <c r="AS2701" i="1" s="1"/>
  <c r="AO2702" i="1"/>
  <c r="AO2701" i="1" s="1"/>
  <c r="AN2702" i="1"/>
  <c r="AN2701" i="1" s="1"/>
  <c r="AM2702" i="1"/>
  <c r="AM2701" i="1" s="1"/>
  <c r="AI2702" i="1"/>
  <c r="AI2701" i="1" s="1"/>
  <c r="AH2702" i="1"/>
  <c r="AH2701" i="1" s="1"/>
  <c r="AG2702" i="1"/>
  <c r="AG2701" i="1" s="1"/>
  <c r="AC2702" i="1"/>
  <c r="AC2701" i="1" s="1"/>
  <c r="AB2702" i="1"/>
  <c r="AB2701" i="1" s="1"/>
  <c r="AA2702" i="1"/>
  <c r="AA2701" i="1" s="1"/>
  <c r="W2702" i="1"/>
  <c r="W2701" i="1" s="1"/>
  <c r="V2702" i="1"/>
  <c r="V2701" i="1" s="1"/>
  <c r="U2702" i="1"/>
  <c r="U2701" i="1" s="1"/>
  <c r="Q2702" i="1"/>
  <c r="Q2701" i="1" s="1"/>
  <c r="P2702" i="1"/>
  <c r="P2701" i="1" s="1"/>
  <c r="O2702" i="1"/>
  <c r="O2701" i="1" s="1"/>
  <c r="K2702" i="1"/>
  <c r="K2701" i="1" s="1"/>
  <c r="J2702" i="1"/>
  <c r="J2701" i="1" s="1"/>
  <c r="I2702" i="1"/>
  <c r="I2701" i="1" s="1"/>
  <c r="H2702" i="1"/>
  <c r="G2702" i="1"/>
  <c r="F2702" i="1"/>
  <c r="N2697" i="1"/>
  <c r="T2697" i="1" s="1"/>
  <c r="Z2697" i="1" s="1"/>
  <c r="AF2697" i="1" s="1"/>
  <c r="AL2697" i="1" s="1"/>
  <c r="AR2697" i="1" s="1"/>
  <c r="AX2697" i="1" s="1"/>
  <c r="BD2697" i="1" s="1"/>
  <c r="BJ2697" i="1" s="1"/>
  <c r="BP2697" i="1" s="1"/>
  <c r="BU2697" i="1" s="1"/>
  <c r="BZ2697" i="1" s="1"/>
  <c r="CJ2697" i="1" s="1"/>
  <c r="CL2697" i="1" s="1"/>
  <c r="M2697" i="1"/>
  <c r="S2697" i="1" s="1"/>
  <c r="Y2697" i="1" s="1"/>
  <c r="AE2697" i="1" s="1"/>
  <c r="AK2697" i="1" s="1"/>
  <c r="AQ2697" i="1" s="1"/>
  <c r="AW2697" i="1" s="1"/>
  <c r="BC2697" i="1" s="1"/>
  <c r="BI2697" i="1" s="1"/>
  <c r="BO2697" i="1" s="1"/>
  <c r="BT2697" i="1" s="1"/>
  <c r="BY2697" i="1" s="1"/>
  <c r="CG2697" i="1" s="1"/>
  <c r="CI2697" i="1" s="1"/>
  <c r="F2697" i="1"/>
  <c r="L2697" i="1" s="1"/>
  <c r="R2697" i="1" s="1"/>
  <c r="X2697" i="1" s="1"/>
  <c r="AD2697" i="1" s="1"/>
  <c r="AJ2697" i="1" s="1"/>
  <c r="AP2697" i="1" s="1"/>
  <c r="AV2697" i="1" s="1"/>
  <c r="BB2697" i="1" s="1"/>
  <c r="BH2697" i="1" s="1"/>
  <c r="BN2697" i="1" s="1"/>
  <c r="BS2697" i="1" s="1"/>
  <c r="BX2697" i="1" s="1"/>
  <c r="CD2697" i="1" s="1"/>
  <c r="CF2697" i="1" s="1"/>
  <c r="CM2696" i="1"/>
  <c r="CC2696" i="1"/>
  <c r="CC2695" i="1" s="1"/>
  <c r="CC2694" i="1" s="1"/>
  <c r="CC2693" i="1" s="1"/>
  <c r="CB2696" i="1"/>
  <c r="CB2695" i="1" s="1"/>
  <c r="CB2694" i="1" s="1"/>
  <c r="CB2693" i="1" s="1"/>
  <c r="CA2696" i="1"/>
  <c r="CA2695" i="1" s="1"/>
  <c r="CA2694" i="1" s="1"/>
  <c r="CA2693" i="1" s="1"/>
  <c r="BW2696" i="1"/>
  <c r="BW2695" i="1" s="1"/>
  <c r="BW2694" i="1" s="1"/>
  <c r="BW2693" i="1" s="1"/>
  <c r="BV2696" i="1"/>
  <c r="BV2695" i="1" s="1"/>
  <c r="BV2694" i="1" s="1"/>
  <c r="BV2693" i="1" s="1"/>
  <c r="BR2696" i="1"/>
  <c r="BR2695" i="1" s="1"/>
  <c r="BQ2696" i="1"/>
  <c r="BQ2695" i="1" s="1"/>
  <c r="BQ2694" i="1" s="1"/>
  <c r="BQ2693" i="1" s="1"/>
  <c r="BM2696" i="1"/>
  <c r="BM2695" i="1" s="1"/>
  <c r="BM2694" i="1" s="1"/>
  <c r="BM2693" i="1" s="1"/>
  <c r="BL2696" i="1"/>
  <c r="BL2695" i="1" s="1"/>
  <c r="BL2694" i="1" s="1"/>
  <c r="BL2693" i="1" s="1"/>
  <c r="BK2696" i="1"/>
  <c r="BK2695" i="1" s="1"/>
  <c r="BK2694" i="1" s="1"/>
  <c r="BK2693" i="1" s="1"/>
  <c r="BG2696" i="1"/>
  <c r="BG2695" i="1" s="1"/>
  <c r="BG2694" i="1" s="1"/>
  <c r="BG2693" i="1" s="1"/>
  <c r="BF2696" i="1"/>
  <c r="BF2695" i="1" s="1"/>
  <c r="BF2694" i="1" s="1"/>
  <c r="BF2693" i="1" s="1"/>
  <c r="BE2696" i="1"/>
  <c r="BE2695" i="1" s="1"/>
  <c r="BE2694" i="1" s="1"/>
  <c r="BE2693" i="1" s="1"/>
  <c r="BA2696" i="1"/>
  <c r="BA2695" i="1" s="1"/>
  <c r="BA2694" i="1" s="1"/>
  <c r="BA2693" i="1" s="1"/>
  <c r="AZ2696" i="1"/>
  <c r="AZ2695" i="1" s="1"/>
  <c r="AZ2694" i="1" s="1"/>
  <c r="AZ2693" i="1" s="1"/>
  <c r="AY2696" i="1"/>
  <c r="AY2695" i="1" s="1"/>
  <c r="AY2694" i="1" s="1"/>
  <c r="AY2693" i="1" s="1"/>
  <c r="AU2696" i="1"/>
  <c r="AU2695" i="1" s="1"/>
  <c r="AU2694" i="1" s="1"/>
  <c r="AU2693" i="1" s="1"/>
  <c r="AT2696" i="1"/>
  <c r="AT2695" i="1" s="1"/>
  <c r="AT2694" i="1" s="1"/>
  <c r="AT2693" i="1" s="1"/>
  <c r="AS2696" i="1"/>
  <c r="AS2695" i="1" s="1"/>
  <c r="AS2694" i="1" s="1"/>
  <c r="AS2693" i="1" s="1"/>
  <c r="AO2696" i="1"/>
  <c r="AO2695" i="1" s="1"/>
  <c r="AO2694" i="1" s="1"/>
  <c r="AO2693" i="1" s="1"/>
  <c r="AN2696" i="1"/>
  <c r="AN2695" i="1" s="1"/>
  <c r="AN2694" i="1" s="1"/>
  <c r="AN2693" i="1" s="1"/>
  <c r="AM2696" i="1"/>
  <c r="AM2695" i="1" s="1"/>
  <c r="AM2694" i="1" s="1"/>
  <c r="AM2693" i="1" s="1"/>
  <c r="AI2696" i="1"/>
  <c r="AI2695" i="1" s="1"/>
  <c r="AI2694" i="1" s="1"/>
  <c r="AI2693" i="1" s="1"/>
  <c r="AH2696" i="1"/>
  <c r="AH2695" i="1" s="1"/>
  <c r="AH2694" i="1" s="1"/>
  <c r="AH2693" i="1" s="1"/>
  <c r="AG2696" i="1"/>
  <c r="AG2695" i="1" s="1"/>
  <c r="AG2694" i="1" s="1"/>
  <c r="AG2693" i="1" s="1"/>
  <c r="AC2696" i="1"/>
  <c r="AC2695" i="1" s="1"/>
  <c r="AC2694" i="1" s="1"/>
  <c r="AC2693" i="1" s="1"/>
  <c r="AB2696" i="1"/>
  <c r="AB2695" i="1" s="1"/>
  <c r="AB2694" i="1" s="1"/>
  <c r="AB2693" i="1" s="1"/>
  <c r="AA2696" i="1"/>
  <c r="AA2695" i="1" s="1"/>
  <c r="AA2694" i="1" s="1"/>
  <c r="AA2693" i="1" s="1"/>
  <c r="W2696" i="1"/>
  <c r="W2695" i="1" s="1"/>
  <c r="W2694" i="1" s="1"/>
  <c r="W2693" i="1" s="1"/>
  <c r="V2696" i="1"/>
  <c r="V2695" i="1" s="1"/>
  <c r="V2694" i="1" s="1"/>
  <c r="V2693" i="1" s="1"/>
  <c r="U2696" i="1"/>
  <c r="U2695" i="1" s="1"/>
  <c r="U2694" i="1" s="1"/>
  <c r="U2693" i="1" s="1"/>
  <c r="Q2696" i="1"/>
  <c r="Q2695" i="1" s="1"/>
  <c r="Q2694" i="1" s="1"/>
  <c r="Q2693" i="1" s="1"/>
  <c r="P2696" i="1"/>
  <c r="P2695" i="1" s="1"/>
  <c r="P2694" i="1" s="1"/>
  <c r="P2693" i="1" s="1"/>
  <c r="O2696" i="1"/>
  <c r="O2695" i="1" s="1"/>
  <c r="O2694" i="1" s="1"/>
  <c r="O2693" i="1" s="1"/>
  <c r="K2696" i="1"/>
  <c r="K2695" i="1" s="1"/>
  <c r="K2694" i="1" s="1"/>
  <c r="J2696" i="1"/>
  <c r="I2696" i="1"/>
  <c r="I2695" i="1" s="1"/>
  <c r="I2694" i="1" s="1"/>
  <c r="I2693" i="1" s="1"/>
  <c r="H2696" i="1"/>
  <c r="G2696" i="1"/>
  <c r="G2695" i="1" s="1"/>
  <c r="G2694" i="1" s="1"/>
  <c r="CM2695" i="1"/>
  <c r="CM2694" i="1" s="1"/>
  <c r="CM2693" i="1" s="1"/>
  <c r="N2692" i="1"/>
  <c r="T2692" i="1" s="1"/>
  <c r="Z2692" i="1" s="1"/>
  <c r="AF2692" i="1" s="1"/>
  <c r="AL2692" i="1" s="1"/>
  <c r="AR2692" i="1" s="1"/>
  <c r="AX2692" i="1" s="1"/>
  <c r="BD2692" i="1" s="1"/>
  <c r="BJ2692" i="1" s="1"/>
  <c r="BP2692" i="1" s="1"/>
  <c r="BU2692" i="1" s="1"/>
  <c r="BZ2692" i="1" s="1"/>
  <c r="CJ2692" i="1" s="1"/>
  <c r="CL2692" i="1" s="1"/>
  <c r="M2692" i="1"/>
  <c r="S2692" i="1" s="1"/>
  <c r="Y2692" i="1" s="1"/>
  <c r="AE2692" i="1" s="1"/>
  <c r="AK2692" i="1" s="1"/>
  <c r="AQ2692" i="1" s="1"/>
  <c r="AW2692" i="1" s="1"/>
  <c r="BC2692" i="1" s="1"/>
  <c r="BI2692" i="1" s="1"/>
  <c r="BO2692" i="1" s="1"/>
  <c r="BT2692" i="1" s="1"/>
  <c r="BY2692" i="1" s="1"/>
  <c r="CG2692" i="1" s="1"/>
  <c r="CI2692" i="1" s="1"/>
  <c r="L2692" i="1"/>
  <c r="R2692" i="1" s="1"/>
  <c r="X2692" i="1" s="1"/>
  <c r="AD2692" i="1" s="1"/>
  <c r="AJ2692" i="1" s="1"/>
  <c r="AP2692" i="1" s="1"/>
  <c r="AV2692" i="1" s="1"/>
  <c r="BB2692" i="1" s="1"/>
  <c r="BH2692" i="1" s="1"/>
  <c r="BN2692" i="1" s="1"/>
  <c r="BS2692" i="1" s="1"/>
  <c r="BX2692" i="1" s="1"/>
  <c r="CD2692" i="1" s="1"/>
  <c r="CF2692" i="1" s="1"/>
  <c r="CM2691" i="1"/>
  <c r="CC2691" i="1"/>
  <c r="CB2691" i="1"/>
  <c r="CA2691" i="1"/>
  <c r="BW2691" i="1"/>
  <c r="BV2691" i="1"/>
  <c r="BR2691" i="1"/>
  <c r="BQ2691" i="1"/>
  <c r="BM2691" i="1"/>
  <c r="BL2691" i="1"/>
  <c r="BK2691" i="1"/>
  <c r="BG2691" i="1"/>
  <c r="BF2691" i="1"/>
  <c r="BE2691" i="1"/>
  <c r="BA2691" i="1"/>
  <c r="AZ2691" i="1"/>
  <c r="AY2691" i="1"/>
  <c r="AU2691" i="1"/>
  <c r="AT2691" i="1"/>
  <c r="AS2691" i="1"/>
  <c r="AO2691" i="1"/>
  <c r="AN2691" i="1"/>
  <c r="AM2691" i="1"/>
  <c r="AI2691" i="1"/>
  <c r="AH2691" i="1"/>
  <c r="AG2691" i="1"/>
  <c r="AC2691" i="1"/>
  <c r="AB2691" i="1"/>
  <c r="AA2691" i="1"/>
  <c r="W2691" i="1"/>
  <c r="V2691" i="1"/>
  <c r="U2691" i="1"/>
  <c r="Q2691" i="1"/>
  <c r="P2691" i="1"/>
  <c r="O2691" i="1"/>
  <c r="K2691" i="1"/>
  <c r="J2691" i="1"/>
  <c r="I2691" i="1"/>
  <c r="H2691" i="1"/>
  <c r="G2691" i="1"/>
  <c r="F2691" i="1"/>
  <c r="N2690" i="1"/>
  <c r="T2690" i="1" s="1"/>
  <c r="Z2690" i="1" s="1"/>
  <c r="AF2690" i="1" s="1"/>
  <c r="AL2690" i="1" s="1"/>
  <c r="AR2690" i="1" s="1"/>
  <c r="AX2690" i="1" s="1"/>
  <c r="BD2690" i="1" s="1"/>
  <c r="BJ2690" i="1" s="1"/>
  <c r="BP2690" i="1" s="1"/>
  <c r="BU2690" i="1" s="1"/>
  <c r="BZ2690" i="1" s="1"/>
  <c r="CJ2690" i="1" s="1"/>
  <c r="M2690" i="1"/>
  <c r="S2690" i="1" s="1"/>
  <c r="Y2690" i="1" s="1"/>
  <c r="AE2690" i="1" s="1"/>
  <c r="AK2690" i="1" s="1"/>
  <c r="AQ2690" i="1" s="1"/>
  <c r="AW2690" i="1" s="1"/>
  <c r="BC2690" i="1" s="1"/>
  <c r="BI2690" i="1" s="1"/>
  <c r="BO2690" i="1" s="1"/>
  <c r="BT2690" i="1" s="1"/>
  <c r="BY2690" i="1" s="1"/>
  <c r="CG2690" i="1" s="1"/>
  <c r="L2690" i="1"/>
  <c r="R2690" i="1" s="1"/>
  <c r="X2690" i="1" s="1"/>
  <c r="AD2690" i="1" s="1"/>
  <c r="AJ2690" i="1" s="1"/>
  <c r="AP2690" i="1" s="1"/>
  <c r="AV2690" i="1" s="1"/>
  <c r="BB2690" i="1" s="1"/>
  <c r="BH2690" i="1" s="1"/>
  <c r="BN2690" i="1" s="1"/>
  <c r="BS2690" i="1" s="1"/>
  <c r="BX2690" i="1" s="1"/>
  <c r="CD2690" i="1" s="1"/>
  <c r="BK2689" i="1"/>
  <c r="N2689" i="1"/>
  <c r="T2689" i="1" s="1"/>
  <c r="Z2689" i="1" s="1"/>
  <c r="AF2689" i="1" s="1"/>
  <c r="AL2689" i="1" s="1"/>
  <c r="AR2689" i="1" s="1"/>
  <c r="AX2689" i="1" s="1"/>
  <c r="BD2689" i="1" s="1"/>
  <c r="BJ2689" i="1" s="1"/>
  <c r="BP2689" i="1" s="1"/>
  <c r="BU2689" i="1" s="1"/>
  <c r="BZ2689" i="1" s="1"/>
  <c r="CJ2689" i="1" s="1"/>
  <c r="CL2689" i="1" s="1"/>
  <c r="M2689" i="1"/>
  <c r="S2689" i="1" s="1"/>
  <c r="Y2689" i="1" s="1"/>
  <c r="AE2689" i="1" s="1"/>
  <c r="AK2689" i="1" s="1"/>
  <c r="AQ2689" i="1" s="1"/>
  <c r="AW2689" i="1" s="1"/>
  <c r="BC2689" i="1" s="1"/>
  <c r="BI2689" i="1" s="1"/>
  <c r="BO2689" i="1" s="1"/>
  <c r="BT2689" i="1" s="1"/>
  <c r="BY2689" i="1" s="1"/>
  <c r="CG2689" i="1" s="1"/>
  <c r="CI2689" i="1" s="1"/>
  <c r="L2689" i="1"/>
  <c r="R2689" i="1" s="1"/>
  <c r="X2689" i="1" s="1"/>
  <c r="AD2689" i="1" s="1"/>
  <c r="AJ2689" i="1" s="1"/>
  <c r="AP2689" i="1" s="1"/>
  <c r="AV2689" i="1" s="1"/>
  <c r="BB2689" i="1" s="1"/>
  <c r="BH2689" i="1" s="1"/>
  <c r="BN2689" i="1" s="1"/>
  <c r="BS2689" i="1" s="1"/>
  <c r="BX2689" i="1" s="1"/>
  <c r="CD2689" i="1" s="1"/>
  <c r="CF2689" i="1" s="1"/>
  <c r="CM2688" i="1"/>
  <c r="CC2688" i="1"/>
  <c r="CB2688" i="1"/>
  <c r="CA2688" i="1"/>
  <c r="CA2687" i="1" s="1"/>
  <c r="BW2688" i="1"/>
  <c r="BV2688" i="1"/>
  <c r="BR2688" i="1"/>
  <c r="BQ2688" i="1"/>
  <c r="BQ2687" i="1" s="1"/>
  <c r="BM2688" i="1"/>
  <c r="BL2688" i="1"/>
  <c r="BK2688" i="1"/>
  <c r="BG2688" i="1"/>
  <c r="BG2687" i="1" s="1"/>
  <c r="BG2683" i="1" s="1"/>
  <c r="BG2682" i="1" s="1"/>
  <c r="BF2688" i="1"/>
  <c r="BE2688" i="1"/>
  <c r="BA2688" i="1"/>
  <c r="AZ2688" i="1"/>
  <c r="AY2688" i="1"/>
  <c r="AU2688" i="1"/>
  <c r="AT2688" i="1"/>
  <c r="AS2688" i="1"/>
  <c r="AS2687" i="1" s="1"/>
  <c r="AS2683" i="1" s="1"/>
  <c r="AS2682" i="1" s="1"/>
  <c r="AO2688" i="1"/>
  <c r="AN2688" i="1"/>
  <c r="AM2688" i="1"/>
  <c r="AI2688" i="1"/>
  <c r="AI2687" i="1" s="1"/>
  <c r="AI2683" i="1" s="1"/>
  <c r="AI2682" i="1" s="1"/>
  <c r="AH2688" i="1"/>
  <c r="AG2688" i="1"/>
  <c r="AC2688" i="1"/>
  <c r="AB2688" i="1"/>
  <c r="AA2688" i="1"/>
  <c r="W2688" i="1"/>
  <c r="V2688" i="1"/>
  <c r="U2688" i="1"/>
  <c r="U2687" i="1" s="1"/>
  <c r="U2683" i="1" s="1"/>
  <c r="U2682" i="1" s="1"/>
  <c r="Q2688" i="1"/>
  <c r="P2688" i="1"/>
  <c r="O2688" i="1"/>
  <c r="K2688" i="1"/>
  <c r="J2688" i="1"/>
  <c r="I2688" i="1"/>
  <c r="H2688" i="1"/>
  <c r="G2688" i="1"/>
  <c r="F2688" i="1"/>
  <c r="BP2686" i="1"/>
  <c r="BU2686" i="1" s="1"/>
  <c r="BZ2686" i="1" s="1"/>
  <c r="CJ2686" i="1" s="1"/>
  <c r="CL2686" i="1" s="1"/>
  <c r="BO2686" i="1"/>
  <c r="BT2686" i="1" s="1"/>
  <c r="BY2686" i="1" s="1"/>
  <c r="CG2686" i="1" s="1"/>
  <c r="CI2686" i="1" s="1"/>
  <c r="BN2686" i="1"/>
  <c r="BS2686" i="1" s="1"/>
  <c r="BX2686" i="1" s="1"/>
  <c r="CD2686" i="1" s="1"/>
  <c r="CF2686" i="1" s="1"/>
  <c r="CM2685" i="1"/>
  <c r="CM2684" i="1" s="1"/>
  <c r="CC2685" i="1"/>
  <c r="CC2684" i="1" s="1"/>
  <c r="CB2685" i="1"/>
  <c r="CB2684" i="1" s="1"/>
  <c r="CA2685" i="1"/>
  <c r="CA2684" i="1" s="1"/>
  <c r="BW2685" i="1"/>
  <c r="BW2684" i="1" s="1"/>
  <c r="BV2685" i="1"/>
  <c r="BV2684" i="1" s="1"/>
  <c r="BR2685" i="1"/>
  <c r="BR2684" i="1" s="1"/>
  <c r="BQ2685" i="1"/>
  <c r="BM2685" i="1"/>
  <c r="BL2685" i="1"/>
  <c r="BK2685" i="1"/>
  <c r="BN2685" i="1" s="1"/>
  <c r="N2680" i="1"/>
  <c r="T2680" i="1" s="1"/>
  <c r="Z2680" i="1" s="1"/>
  <c r="AF2680" i="1" s="1"/>
  <c r="AL2680" i="1" s="1"/>
  <c r="AR2680" i="1" s="1"/>
  <c r="AX2680" i="1" s="1"/>
  <c r="BD2680" i="1" s="1"/>
  <c r="BJ2680" i="1" s="1"/>
  <c r="BP2680" i="1" s="1"/>
  <c r="BU2680" i="1" s="1"/>
  <c r="BZ2680" i="1" s="1"/>
  <c r="CJ2680" i="1" s="1"/>
  <c r="CL2680" i="1" s="1"/>
  <c r="M2680" i="1"/>
  <c r="S2680" i="1" s="1"/>
  <c r="Y2680" i="1" s="1"/>
  <c r="AE2680" i="1" s="1"/>
  <c r="AK2680" i="1" s="1"/>
  <c r="AQ2680" i="1" s="1"/>
  <c r="AW2680" i="1" s="1"/>
  <c r="BC2680" i="1" s="1"/>
  <c r="BI2680" i="1" s="1"/>
  <c r="BO2680" i="1" s="1"/>
  <c r="BT2680" i="1" s="1"/>
  <c r="BY2680" i="1" s="1"/>
  <c r="CG2680" i="1" s="1"/>
  <c r="CI2680" i="1" s="1"/>
  <c r="L2680" i="1"/>
  <c r="R2680" i="1" s="1"/>
  <c r="X2680" i="1" s="1"/>
  <c r="AD2680" i="1" s="1"/>
  <c r="AJ2680" i="1" s="1"/>
  <c r="AP2680" i="1" s="1"/>
  <c r="AV2680" i="1" s="1"/>
  <c r="BB2680" i="1" s="1"/>
  <c r="BH2680" i="1" s="1"/>
  <c r="BN2680" i="1" s="1"/>
  <c r="BS2680" i="1" s="1"/>
  <c r="BX2680" i="1" s="1"/>
  <c r="CD2680" i="1" s="1"/>
  <c r="CF2680" i="1" s="1"/>
  <c r="CM2679" i="1"/>
  <c r="CM2678" i="1" s="1"/>
  <c r="CC2679" i="1"/>
  <c r="CB2679" i="1"/>
  <c r="CB2678" i="1" s="1"/>
  <c r="CA2679" i="1"/>
  <c r="CA2678" i="1" s="1"/>
  <c r="BW2679" i="1"/>
  <c r="BW2678" i="1" s="1"/>
  <c r="BV2679" i="1"/>
  <c r="BV2678" i="1" s="1"/>
  <c r="BR2679" i="1"/>
  <c r="BR2678" i="1" s="1"/>
  <c r="BQ2679" i="1"/>
  <c r="BQ2678" i="1" s="1"/>
  <c r="BM2679" i="1"/>
  <c r="BM2678" i="1" s="1"/>
  <c r="BL2679" i="1"/>
  <c r="BL2678" i="1" s="1"/>
  <c r="BK2679" i="1"/>
  <c r="BK2678" i="1" s="1"/>
  <c r="BG2679" i="1"/>
  <c r="BG2678" i="1" s="1"/>
  <c r="BF2679" i="1"/>
  <c r="BF2678" i="1" s="1"/>
  <c r="BE2679" i="1"/>
  <c r="BE2678" i="1" s="1"/>
  <c r="BA2679" i="1"/>
  <c r="BA2678" i="1" s="1"/>
  <c r="AZ2679" i="1"/>
  <c r="AZ2678" i="1" s="1"/>
  <c r="AY2679" i="1"/>
  <c r="AY2678" i="1" s="1"/>
  <c r="AU2679" i="1"/>
  <c r="AU2678" i="1" s="1"/>
  <c r="AT2679" i="1"/>
  <c r="AT2678" i="1" s="1"/>
  <c r="AS2679" i="1"/>
  <c r="AS2678" i="1" s="1"/>
  <c r="AO2679" i="1"/>
  <c r="AO2678" i="1" s="1"/>
  <c r="AN2679" i="1"/>
  <c r="AN2678" i="1" s="1"/>
  <c r="AM2679" i="1"/>
  <c r="AM2678" i="1" s="1"/>
  <c r="AI2679" i="1"/>
  <c r="AI2678" i="1" s="1"/>
  <c r="AH2679" i="1"/>
  <c r="AH2678" i="1" s="1"/>
  <c r="AG2679" i="1"/>
  <c r="AG2678" i="1" s="1"/>
  <c r="AC2679" i="1"/>
  <c r="AC2678" i="1" s="1"/>
  <c r="AB2679" i="1"/>
  <c r="AB2678" i="1" s="1"/>
  <c r="AA2679" i="1"/>
  <c r="AA2678" i="1" s="1"/>
  <c r="W2679" i="1"/>
  <c r="W2678" i="1" s="1"/>
  <c r="V2679" i="1"/>
  <c r="V2678" i="1" s="1"/>
  <c r="U2679" i="1"/>
  <c r="U2678" i="1" s="1"/>
  <c r="Q2679" i="1"/>
  <c r="Q2678" i="1" s="1"/>
  <c r="P2679" i="1"/>
  <c r="P2678" i="1" s="1"/>
  <c r="O2679" i="1"/>
  <c r="O2678" i="1" s="1"/>
  <c r="K2679" i="1"/>
  <c r="K2678" i="1" s="1"/>
  <c r="J2679" i="1"/>
  <c r="I2679" i="1"/>
  <c r="I2678" i="1" s="1"/>
  <c r="H2679" i="1"/>
  <c r="H2678" i="1" s="1"/>
  <c r="G2679" i="1"/>
  <c r="G2678" i="1" s="1"/>
  <c r="F2679" i="1"/>
  <c r="F2678" i="1" s="1"/>
  <c r="CC2678" i="1"/>
  <c r="N2677" i="1"/>
  <c r="T2677" i="1" s="1"/>
  <c r="Z2677" i="1" s="1"/>
  <c r="AF2677" i="1" s="1"/>
  <c r="AL2677" i="1" s="1"/>
  <c r="AR2677" i="1" s="1"/>
  <c r="AX2677" i="1" s="1"/>
  <c r="BD2677" i="1" s="1"/>
  <c r="BJ2677" i="1" s="1"/>
  <c r="BP2677" i="1" s="1"/>
  <c r="BU2677" i="1" s="1"/>
  <c r="BZ2677" i="1" s="1"/>
  <c r="CJ2677" i="1" s="1"/>
  <c r="CL2677" i="1" s="1"/>
  <c r="L2677" i="1"/>
  <c r="R2677" i="1" s="1"/>
  <c r="X2677" i="1" s="1"/>
  <c r="AD2677" i="1" s="1"/>
  <c r="AJ2677" i="1" s="1"/>
  <c r="AP2677" i="1" s="1"/>
  <c r="AV2677" i="1" s="1"/>
  <c r="BB2677" i="1" s="1"/>
  <c r="BH2677" i="1" s="1"/>
  <c r="BN2677" i="1" s="1"/>
  <c r="BS2677" i="1" s="1"/>
  <c r="BX2677" i="1" s="1"/>
  <c r="CD2677" i="1" s="1"/>
  <c r="CF2677" i="1" s="1"/>
  <c r="H2677" i="1"/>
  <c r="G2677" i="1"/>
  <c r="M2677" i="1" s="1"/>
  <c r="S2677" i="1" s="1"/>
  <c r="Y2677" i="1" s="1"/>
  <c r="AE2677" i="1" s="1"/>
  <c r="AK2677" i="1" s="1"/>
  <c r="AQ2677" i="1" s="1"/>
  <c r="AW2677" i="1" s="1"/>
  <c r="BC2677" i="1" s="1"/>
  <c r="BI2677" i="1" s="1"/>
  <c r="BO2677" i="1" s="1"/>
  <c r="BT2677" i="1" s="1"/>
  <c r="BY2677" i="1" s="1"/>
  <c r="CG2677" i="1" s="1"/>
  <c r="CI2677" i="1" s="1"/>
  <c r="F2677" i="1"/>
  <c r="CM2676" i="1"/>
  <c r="CM2675" i="1" s="1"/>
  <c r="CC2676" i="1"/>
  <c r="CB2676" i="1"/>
  <c r="CA2676" i="1"/>
  <c r="CA2675" i="1" s="1"/>
  <c r="BW2676" i="1"/>
  <c r="BW2675" i="1" s="1"/>
  <c r="BV2676" i="1"/>
  <c r="BV2675" i="1" s="1"/>
  <c r="BR2676" i="1"/>
  <c r="BR2675" i="1" s="1"/>
  <c r="BQ2676" i="1"/>
  <c r="BM2676" i="1"/>
  <c r="BM2675" i="1" s="1"/>
  <c r="BL2676" i="1"/>
  <c r="BL2675" i="1" s="1"/>
  <c r="BK2676" i="1"/>
  <c r="BK2675" i="1" s="1"/>
  <c r="BG2676" i="1"/>
  <c r="BG2675" i="1" s="1"/>
  <c r="BF2676" i="1"/>
  <c r="BF2675" i="1" s="1"/>
  <c r="BE2676" i="1"/>
  <c r="BE2675" i="1" s="1"/>
  <c r="BA2676" i="1"/>
  <c r="BA2675" i="1" s="1"/>
  <c r="AZ2676" i="1"/>
  <c r="AZ2675" i="1" s="1"/>
  <c r="AY2676" i="1"/>
  <c r="AY2675" i="1" s="1"/>
  <c r="AU2676" i="1"/>
  <c r="AU2675" i="1" s="1"/>
  <c r="AT2676" i="1"/>
  <c r="AT2675" i="1" s="1"/>
  <c r="AS2676" i="1"/>
  <c r="AS2675" i="1" s="1"/>
  <c r="AO2676" i="1"/>
  <c r="AN2676" i="1"/>
  <c r="AN2675" i="1" s="1"/>
  <c r="AM2676" i="1"/>
  <c r="AM2675" i="1" s="1"/>
  <c r="AI2676" i="1"/>
  <c r="AI2675" i="1" s="1"/>
  <c r="AH2676" i="1"/>
  <c r="AH2675" i="1" s="1"/>
  <c r="AG2676" i="1"/>
  <c r="AG2675" i="1" s="1"/>
  <c r="AC2676" i="1"/>
  <c r="AC2675" i="1" s="1"/>
  <c r="AB2676" i="1"/>
  <c r="AB2675" i="1" s="1"/>
  <c r="AA2676" i="1"/>
  <c r="AA2675" i="1" s="1"/>
  <c r="W2676" i="1"/>
  <c r="W2675" i="1" s="1"/>
  <c r="V2676" i="1"/>
  <c r="V2675" i="1" s="1"/>
  <c r="U2676" i="1"/>
  <c r="U2675" i="1" s="1"/>
  <c r="Q2676" i="1"/>
  <c r="Q2675" i="1" s="1"/>
  <c r="P2676" i="1"/>
  <c r="P2675" i="1" s="1"/>
  <c r="O2676" i="1"/>
  <c r="O2675" i="1" s="1"/>
  <c r="K2676" i="1"/>
  <c r="J2676" i="1"/>
  <c r="J2675" i="1" s="1"/>
  <c r="I2676" i="1"/>
  <c r="I2675" i="1" s="1"/>
  <c r="H2676" i="1"/>
  <c r="H2675" i="1" s="1"/>
  <c r="G2676" i="1"/>
  <c r="F2676" i="1"/>
  <c r="F2675" i="1" s="1"/>
  <c r="CC2675" i="1"/>
  <c r="CB2675" i="1"/>
  <c r="BQ2675" i="1"/>
  <c r="AO2675" i="1"/>
  <c r="N2674" i="1"/>
  <c r="T2674" i="1" s="1"/>
  <c r="Z2674" i="1" s="1"/>
  <c r="AF2674" i="1" s="1"/>
  <c r="AL2674" i="1" s="1"/>
  <c r="AR2674" i="1" s="1"/>
  <c r="AX2674" i="1" s="1"/>
  <c r="BD2674" i="1" s="1"/>
  <c r="BJ2674" i="1" s="1"/>
  <c r="BP2674" i="1" s="1"/>
  <c r="BU2674" i="1" s="1"/>
  <c r="BZ2674" i="1" s="1"/>
  <c r="CJ2674" i="1" s="1"/>
  <c r="CL2674" i="1" s="1"/>
  <c r="M2674" i="1"/>
  <c r="S2674" i="1" s="1"/>
  <c r="Y2674" i="1" s="1"/>
  <c r="AE2674" i="1" s="1"/>
  <c r="AK2674" i="1" s="1"/>
  <c r="AQ2674" i="1" s="1"/>
  <c r="AW2674" i="1" s="1"/>
  <c r="BC2674" i="1" s="1"/>
  <c r="BI2674" i="1" s="1"/>
  <c r="BO2674" i="1" s="1"/>
  <c r="BT2674" i="1" s="1"/>
  <c r="BY2674" i="1" s="1"/>
  <c r="CG2674" i="1" s="1"/>
  <c r="CI2674" i="1" s="1"/>
  <c r="L2674" i="1"/>
  <c r="R2674" i="1" s="1"/>
  <c r="X2674" i="1" s="1"/>
  <c r="AD2674" i="1" s="1"/>
  <c r="AJ2674" i="1" s="1"/>
  <c r="AP2674" i="1" s="1"/>
  <c r="AV2674" i="1" s="1"/>
  <c r="BB2674" i="1" s="1"/>
  <c r="BH2674" i="1" s="1"/>
  <c r="BN2674" i="1" s="1"/>
  <c r="BS2674" i="1" s="1"/>
  <c r="BX2674" i="1" s="1"/>
  <c r="CD2674" i="1" s="1"/>
  <c r="CF2674" i="1" s="1"/>
  <c r="CM2673" i="1"/>
  <c r="CM2672" i="1" s="1"/>
  <c r="CC2673" i="1"/>
  <c r="CC2672" i="1" s="1"/>
  <c r="CB2673" i="1"/>
  <c r="CB2672" i="1" s="1"/>
  <c r="CA2673" i="1"/>
  <c r="CA2672" i="1" s="1"/>
  <c r="BW2673" i="1"/>
  <c r="BW2672" i="1" s="1"/>
  <c r="BV2673" i="1"/>
  <c r="BV2672" i="1" s="1"/>
  <c r="BR2673" i="1"/>
  <c r="BR2672" i="1" s="1"/>
  <c r="BQ2673" i="1"/>
  <c r="BQ2672" i="1" s="1"/>
  <c r="BM2673" i="1"/>
  <c r="BM2672" i="1" s="1"/>
  <c r="BL2673" i="1"/>
  <c r="BL2672" i="1" s="1"/>
  <c r="BK2673" i="1"/>
  <c r="BK2672" i="1" s="1"/>
  <c r="BG2673" i="1"/>
  <c r="BG2672" i="1" s="1"/>
  <c r="BF2673" i="1"/>
  <c r="BF2672" i="1" s="1"/>
  <c r="BE2673" i="1"/>
  <c r="BE2672" i="1" s="1"/>
  <c r="BA2673" i="1"/>
  <c r="BA2672" i="1" s="1"/>
  <c r="AZ2673" i="1"/>
  <c r="AZ2672" i="1" s="1"/>
  <c r="AY2673" i="1"/>
  <c r="AY2672" i="1" s="1"/>
  <c r="AU2673" i="1"/>
  <c r="AU2672" i="1" s="1"/>
  <c r="AT2673" i="1"/>
  <c r="AT2672" i="1" s="1"/>
  <c r="AS2673" i="1"/>
  <c r="AS2672" i="1" s="1"/>
  <c r="AO2673" i="1"/>
  <c r="AO2672" i="1" s="1"/>
  <c r="AN2673" i="1"/>
  <c r="AN2672" i="1" s="1"/>
  <c r="AM2673" i="1"/>
  <c r="AM2672" i="1" s="1"/>
  <c r="AI2673" i="1"/>
  <c r="AI2672" i="1" s="1"/>
  <c r="AH2673" i="1"/>
  <c r="AH2672" i="1" s="1"/>
  <c r="AG2673" i="1"/>
  <c r="AG2672" i="1" s="1"/>
  <c r="AC2673" i="1"/>
  <c r="AC2672" i="1" s="1"/>
  <c r="AB2673" i="1"/>
  <c r="AB2672" i="1" s="1"/>
  <c r="AA2673" i="1"/>
  <c r="AA2672" i="1" s="1"/>
  <c r="W2673" i="1"/>
  <c r="W2672" i="1" s="1"/>
  <c r="V2673" i="1"/>
  <c r="V2672" i="1" s="1"/>
  <c r="U2673" i="1"/>
  <c r="U2672" i="1" s="1"/>
  <c r="Q2673" i="1"/>
  <c r="Q2672" i="1" s="1"/>
  <c r="P2673" i="1"/>
  <c r="P2672" i="1" s="1"/>
  <c r="O2673" i="1"/>
  <c r="O2672" i="1" s="1"/>
  <c r="K2673" i="1"/>
  <c r="K2672" i="1" s="1"/>
  <c r="J2673" i="1"/>
  <c r="J2672" i="1" s="1"/>
  <c r="I2673" i="1"/>
  <c r="I2672" i="1" s="1"/>
  <c r="H2673" i="1"/>
  <c r="H2672" i="1" s="1"/>
  <c r="G2673" i="1"/>
  <c r="F2673" i="1"/>
  <c r="F2672" i="1" s="1"/>
  <c r="N2670" i="1"/>
  <c r="T2670" i="1" s="1"/>
  <c r="Z2670" i="1" s="1"/>
  <c r="AF2670" i="1" s="1"/>
  <c r="AL2670" i="1" s="1"/>
  <c r="AR2670" i="1" s="1"/>
  <c r="AX2670" i="1" s="1"/>
  <c r="BD2670" i="1" s="1"/>
  <c r="BJ2670" i="1" s="1"/>
  <c r="BP2670" i="1" s="1"/>
  <c r="BU2670" i="1" s="1"/>
  <c r="BZ2670" i="1" s="1"/>
  <c r="CJ2670" i="1" s="1"/>
  <c r="CL2670" i="1" s="1"/>
  <c r="M2670" i="1"/>
  <c r="S2670" i="1" s="1"/>
  <c r="Y2670" i="1" s="1"/>
  <c r="AE2670" i="1" s="1"/>
  <c r="AK2670" i="1" s="1"/>
  <c r="AQ2670" i="1" s="1"/>
  <c r="AW2670" i="1" s="1"/>
  <c r="BC2670" i="1" s="1"/>
  <c r="BI2670" i="1" s="1"/>
  <c r="BO2670" i="1" s="1"/>
  <c r="BT2670" i="1" s="1"/>
  <c r="BY2670" i="1" s="1"/>
  <c r="CG2670" i="1" s="1"/>
  <c r="CI2670" i="1" s="1"/>
  <c r="L2670" i="1"/>
  <c r="R2670" i="1" s="1"/>
  <c r="X2670" i="1" s="1"/>
  <c r="AD2670" i="1" s="1"/>
  <c r="AJ2670" i="1" s="1"/>
  <c r="AP2670" i="1" s="1"/>
  <c r="AV2670" i="1" s="1"/>
  <c r="BB2670" i="1" s="1"/>
  <c r="BH2670" i="1" s="1"/>
  <c r="BN2670" i="1" s="1"/>
  <c r="BS2670" i="1" s="1"/>
  <c r="BX2670" i="1" s="1"/>
  <c r="CD2670" i="1" s="1"/>
  <c r="CF2670" i="1" s="1"/>
  <c r="CM2669" i="1"/>
  <c r="CM2668" i="1" s="1"/>
  <c r="CM2667" i="1" s="1"/>
  <c r="CC2669" i="1"/>
  <c r="CC2668" i="1" s="1"/>
  <c r="CC2667" i="1" s="1"/>
  <c r="CB2669" i="1"/>
  <c r="CB2668" i="1" s="1"/>
  <c r="CB2667" i="1" s="1"/>
  <c r="CA2669" i="1"/>
  <c r="CA2668" i="1" s="1"/>
  <c r="CA2667" i="1" s="1"/>
  <c r="BW2669" i="1"/>
  <c r="BW2668" i="1" s="1"/>
  <c r="BW2667" i="1" s="1"/>
  <c r="BV2669" i="1"/>
  <c r="BV2668" i="1" s="1"/>
  <c r="BV2667" i="1" s="1"/>
  <c r="BR2669" i="1"/>
  <c r="BR2668" i="1" s="1"/>
  <c r="BR2667" i="1" s="1"/>
  <c r="BQ2669" i="1"/>
  <c r="BQ2668" i="1" s="1"/>
  <c r="BQ2667" i="1" s="1"/>
  <c r="BM2669" i="1"/>
  <c r="BM2668" i="1" s="1"/>
  <c r="BM2667" i="1" s="1"/>
  <c r="BL2669" i="1"/>
  <c r="BL2668" i="1" s="1"/>
  <c r="BL2667" i="1" s="1"/>
  <c r="BK2669" i="1"/>
  <c r="BK2668" i="1" s="1"/>
  <c r="BK2667" i="1" s="1"/>
  <c r="BG2669" i="1"/>
  <c r="BG2668" i="1" s="1"/>
  <c r="BG2667" i="1" s="1"/>
  <c r="BF2669" i="1"/>
  <c r="BF2668" i="1" s="1"/>
  <c r="BF2667" i="1" s="1"/>
  <c r="BE2669" i="1"/>
  <c r="BE2668" i="1" s="1"/>
  <c r="BE2667" i="1" s="1"/>
  <c r="BA2669" i="1"/>
  <c r="BA2668" i="1" s="1"/>
  <c r="BA2667" i="1" s="1"/>
  <c r="AZ2669" i="1"/>
  <c r="AZ2668" i="1" s="1"/>
  <c r="AZ2667" i="1" s="1"/>
  <c r="AY2669" i="1"/>
  <c r="AY2668" i="1" s="1"/>
  <c r="AY2667" i="1" s="1"/>
  <c r="AU2669" i="1"/>
  <c r="AU2668" i="1" s="1"/>
  <c r="AU2667" i="1" s="1"/>
  <c r="AT2669" i="1"/>
  <c r="AT2668" i="1" s="1"/>
  <c r="AT2667" i="1" s="1"/>
  <c r="AS2669" i="1"/>
  <c r="AS2668" i="1" s="1"/>
  <c r="AS2667" i="1" s="1"/>
  <c r="AO2669" i="1"/>
  <c r="AO2668" i="1" s="1"/>
  <c r="AO2667" i="1" s="1"/>
  <c r="AN2669" i="1"/>
  <c r="AN2668" i="1" s="1"/>
  <c r="AN2667" i="1" s="1"/>
  <c r="AM2669" i="1"/>
  <c r="AM2668" i="1" s="1"/>
  <c r="AM2667" i="1" s="1"/>
  <c r="AI2669" i="1"/>
  <c r="AI2668" i="1" s="1"/>
  <c r="AI2667" i="1" s="1"/>
  <c r="AH2669" i="1"/>
  <c r="AH2668" i="1" s="1"/>
  <c r="AH2667" i="1" s="1"/>
  <c r="AG2669" i="1"/>
  <c r="AG2668" i="1" s="1"/>
  <c r="AG2667" i="1" s="1"/>
  <c r="AC2669" i="1"/>
  <c r="AC2668" i="1" s="1"/>
  <c r="AC2667" i="1" s="1"/>
  <c r="AB2669" i="1"/>
  <c r="AB2668" i="1" s="1"/>
  <c r="AB2667" i="1" s="1"/>
  <c r="AA2669" i="1"/>
  <c r="AA2668" i="1" s="1"/>
  <c r="AA2667" i="1" s="1"/>
  <c r="W2669" i="1"/>
  <c r="W2668" i="1" s="1"/>
  <c r="W2667" i="1" s="1"/>
  <c r="V2669" i="1"/>
  <c r="V2668" i="1" s="1"/>
  <c r="V2667" i="1" s="1"/>
  <c r="U2669" i="1"/>
  <c r="U2668" i="1" s="1"/>
  <c r="U2667" i="1" s="1"/>
  <c r="Q2669" i="1"/>
  <c r="Q2668" i="1" s="1"/>
  <c r="Q2667" i="1" s="1"/>
  <c r="P2669" i="1"/>
  <c r="P2668" i="1" s="1"/>
  <c r="P2667" i="1" s="1"/>
  <c r="O2669" i="1"/>
  <c r="O2668" i="1" s="1"/>
  <c r="O2667" i="1" s="1"/>
  <c r="K2669" i="1"/>
  <c r="K2668" i="1" s="1"/>
  <c r="K2667" i="1" s="1"/>
  <c r="J2669" i="1"/>
  <c r="J2668" i="1" s="1"/>
  <c r="I2669" i="1"/>
  <c r="I2668" i="1" s="1"/>
  <c r="I2667" i="1" s="1"/>
  <c r="H2669" i="1"/>
  <c r="H2668" i="1" s="1"/>
  <c r="G2669" i="1"/>
  <c r="G2668" i="1" s="1"/>
  <c r="G2667" i="1" s="1"/>
  <c r="F2669" i="1"/>
  <c r="F2668" i="1" s="1"/>
  <c r="N2665" i="1"/>
  <c r="T2665" i="1" s="1"/>
  <c r="Z2665" i="1" s="1"/>
  <c r="AF2665" i="1" s="1"/>
  <c r="AL2665" i="1" s="1"/>
  <c r="AR2665" i="1" s="1"/>
  <c r="AX2665" i="1" s="1"/>
  <c r="BD2665" i="1" s="1"/>
  <c r="BJ2665" i="1" s="1"/>
  <c r="BP2665" i="1" s="1"/>
  <c r="BU2665" i="1" s="1"/>
  <c r="BZ2665" i="1" s="1"/>
  <c r="CJ2665" i="1" s="1"/>
  <c r="M2665" i="1"/>
  <c r="S2665" i="1" s="1"/>
  <c r="Y2665" i="1" s="1"/>
  <c r="AE2665" i="1" s="1"/>
  <c r="AK2665" i="1" s="1"/>
  <c r="AQ2665" i="1" s="1"/>
  <c r="AW2665" i="1" s="1"/>
  <c r="BC2665" i="1" s="1"/>
  <c r="BI2665" i="1" s="1"/>
  <c r="BO2665" i="1" s="1"/>
  <c r="BT2665" i="1" s="1"/>
  <c r="BY2665" i="1" s="1"/>
  <c r="CG2665" i="1" s="1"/>
  <c r="L2665" i="1"/>
  <c r="R2665" i="1" s="1"/>
  <c r="X2665" i="1" s="1"/>
  <c r="AD2665" i="1" s="1"/>
  <c r="AJ2665" i="1" s="1"/>
  <c r="AP2665" i="1" s="1"/>
  <c r="AV2665" i="1" s="1"/>
  <c r="BB2665" i="1" s="1"/>
  <c r="BH2665" i="1" s="1"/>
  <c r="BN2665" i="1" s="1"/>
  <c r="BS2665" i="1" s="1"/>
  <c r="BX2665" i="1" s="1"/>
  <c r="CD2665" i="1" s="1"/>
  <c r="N2664" i="1"/>
  <c r="T2664" i="1" s="1"/>
  <c r="Z2664" i="1" s="1"/>
  <c r="AF2664" i="1" s="1"/>
  <c r="AL2664" i="1" s="1"/>
  <c r="AR2664" i="1" s="1"/>
  <c r="AX2664" i="1" s="1"/>
  <c r="BD2664" i="1" s="1"/>
  <c r="BJ2664" i="1" s="1"/>
  <c r="BP2664" i="1" s="1"/>
  <c r="BU2664" i="1" s="1"/>
  <c r="BZ2664" i="1" s="1"/>
  <c r="CJ2664" i="1" s="1"/>
  <c r="CL2664" i="1" s="1"/>
  <c r="M2664" i="1"/>
  <c r="S2664" i="1" s="1"/>
  <c r="Y2664" i="1" s="1"/>
  <c r="AE2664" i="1" s="1"/>
  <c r="AK2664" i="1" s="1"/>
  <c r="AQ2664" i="1" s="1"/>
  <c r="AW2664" i="1" s="1"/>
  <c r="BC2664" i="1" s="1"/>
  <c r="BI2664" i="1" s="1"/>
  <c r="BO2664" i="1" s="1"/>
  <c r="BT2664" i="1" s="1"/>
  <c r="BY2664" i="1" s="1"/>
  <c r="CG2664" i="1" s="1"/>
  <c r="CI2664" i="1" s="1"/>
  <c r="L2664" i="1"/>
  <c r="R2664" i="1" s="1"/>
  <c r="X2664" i="1" s="1"/>
  <c r="AD2664" i="1" s="1"/>
  <c r="AJ2664" i="1" s="1"/>
  <c r="AP2664" i="1" s="1"/>
  <c r="AV2664" i="1" s="1"/>
  <c r="BB2664" i="1" s="1"/>
  <c r="BH2664" i="1" s="1"/>
  <c r="BN2664" i="1" s="1"/>
  <c r="BS2664" i="1" s="1"/>
  <c r="BX2664" i="1" s="1"/>
  <c r="CD2664" i="1" s="1"/>
  <c r="CF2664" i="1" s="1"/>
  <c r="CM2663" i="1"/>
  <c r="CM2662" i="1" s="1"/>
  <c r="CC2663" i="1"/>
  <c r="CC2662" i="1" s="1"/>
  <c r="CB2663" i="1"/>
  <c r="CB2662" i="1" s="1"/>
  <c r="CA2663" i="1"/>
  <c r="CA2662" i="1" s="1"/>
  <c r="BW2663" i="1"/>
  <c r="BW2662" i="1" s="1"/>
  <c r="BV2663" i="1"/>
  <c r="BR2663" i="1"/>
  <c r="BR2662" i="1" s="1"/>
  <c r="BQ2663" i="1"/>
  <c r="BQ2662" i="1" s="1"/>
  <c r="BM2663" i="1"/>
  <c r="BM2662" i="1" s="1"/>
  <c r="BL2663" i="1"/>
  <c r="BL2662" i="1" s="1"/>
  <c r="BK2663" i="1"/>
  <c r="BK2662" i="1" s="1"/>
  <c r="BG2663" i="1"/>
  <c r="BG2662" i="1" s="1"/>
  <c r="BF2663" i="1"/>
  <c r="BF2662" i="1" s="1"/>
  <c r="BE2663" i="1"/>
  <c r="BE2662" i="1" s="1"/>
  <c r="BA2663" i="1"/>
  <c r="BA2662" i="1" s="1"/>
  <c r="AZ2663" i="1"/>
  <c r="AZ2662" i="1" s="1"/>
  <c r="AY2663" i="1"/>
  <c r="AY2662" i="1" s="1"/>
  <c r="AU2663" i="1"/>
  <c r="AU2662" i="1" s="1"/>
  <c r="AT2663" i="1"/>
  <c r="AT2662" i="1" s="1"/>
  <c r="AS2663" i="1"/>
  <c r="AS2662" i="1" s="1"/>
  <c r="AO2663" i="1"/>
  <c r="AO2662" i="1" s="1"/>
  <c r="AN2663" i="1"/>
  <c r="AN2662" i="1" s="1"/>
  <c r="AM2663" i="1"/>
  <c r="AM2662" i="1" s="1"/>
  <c r="AI2663" i="1"/>
  <c r="AI2662" i="1" s="1"/>
  <c r="AH2663" i="1"/>
  <c r="AH2662" i="1" s="1"/>
  <c r="AG2663" i="1"/>
  <c r="AG2662" i="1" s="1"/>
  <c r="AC2663" i="1"/>
  <c r="AC2662" i="1" s="1"/>
  <c r="AB2663" i="1"/>
  <c r="AB2662" i="1" s="1"/>
  <c r="AA2663" i="1"/>
  <c r="AA2662" i="1" s="1"/>
  <c r="W2663" i="1"/>
  <c r="W2662" i="1" s="1"/>
  <c r="V2663" i="1"/>
  <c r="V2662" i="1" s="1"/>
  <c r="U2663" i="1"/>
  <c r="U2662" i="1" s="1"/>
  <c r="Q2663" i="1"/>
  <c r="Q2662" i="1" s="1"/>
  <c r="P2663" i="1"/>
  <c r="P2662" i="1" s="1"/>
  <c r="O2663" i="1"/>
  <c r="O2662" i="1" s="1"/>
  <c r="K2663" i="1"/>
  <c r="K2662" i="1" s="1"/>
  <c r="J2663" i="1"/>
  <c r="J2662" i="1" s="1"/>
  <c r="I2663" i="1"/>
  <c r="I2662" i="1" s="1"/>
  <c r="H2663" i="1"/>
  <c r="G2663" i="1"/>
  <c r="G2662" i="1" s="1"/>
  <c r="F2663" i="1"/>
  <c r="BV2662" i="1"/>
  <c r="N2661" i="1"/>
  <c r="T2661" i="1" s="1"/>
  <c r="Z2661" i="1" s="1"/>
  <c r="AF2661" i="1" s="1"/>
  <c r="AL2661" i="1" s="1"/>
  <c r="AR2661" i="1" s="1"/>
  <c r="AX2661" i="1" s="1"/>
  <c r="BD2661" i="1" s="1"/>
  <c r="BJ2661" i="1" s="1"/>
  <c r="BP2661" i="1" s="1"/>
  <c r="BU2661" i="1" s="1"/>
  <c r="BZ2661" i="1" s="1"/>
  <c r="CJ2661" i="1" s="1"/>
  <c r="CL2661" i="1" s="1"/>
  <c r="M2661" i="1"/>
  <c r="S2661" i="1" s="1"/>
  <c r="Y2661" i="1" s="1"/>
  <c r="AE2661" i="1" s="1"/>
  <c r="AK2661" i="1" s="1"/>
  <c r="AQ2661" i="1" s="1"/>
  <c r="AW2661" i="1" s="1"/>
  <c r="BC2661" i="1" s="1"/>
  <c r="BI2661" i="1" s="1"/>
  <c r="BO2661" i="1" s="1"/>
  <c r="BT2661" i="1" s="1"/>
  <c r="BY2661" i="1" s="1"/>
  <c r="CG2661" i="1" s="1"/>
  <c r="CI2661" i="1" s="1"/>
  <c r="L2661" i="1"/>
  <c r="R2661" i="1" s="1"/>
  <c r="X2661" i="1" s="1"/>
  <c r="AD2661" i="1" s="1"/>
  <c r="AJ2661" i="1" s="1"/>
  <c r="AP2661" i="1" s="1"/>
  <c r="AV2661" i="1" s="1"/>
  <c r="BB2661" i="1" s="1"/>
  <c r="BH2661" i="1" s="1"/>
  <c r="BN2661" i="1" s="1"/>
  <c r="BS2661" i="1" s="1"/>
  <c r="BX2661" i="1" s="1"/>
  <c r="CD2661" i="1" s="1"/>
  <c r="CF2661" i="1" s="1"/>
  <c r="N2660" i="1"/>
  <c r="T2660" i="1" s="1"/>
  <c r="Z2660" i="1" s="1"/>
  <c r="AF2660" i="1" s="1"/>
  <c r="AL2660" i="1" s="1"/>
  <c r="AR2660" i="1" s="1"/>
  <c r="AX2660" i="1" s="1"/>
  <c r="BD2660" i="1" s="1"/>
  <c r="BJ2660" i="1" s="1"/>
  <c r="BP2660" i="1" s="1"/>
  <c r="BU2660" i="1" s="1"/>
  <c r="BZ2660" i="1" s="1"/>
  <c r="CJ2660" i="1" s="1"/>
  <c r="CL2660" i="1" s="1"/>
  <c r="M2660" i="1"/>
  <c r="S2660" i="1" s="1"/>
  <c r="Y2660" i="1" s="1"/>
  <c r="AE2660" i="1" s="1"/>
  <c r="AK2660" i="1" s="1"/>
  <c r="AQ2660" i="1" s="1"/>
  <c r="AW2660" i="1" s="1"/>
  <c r="BC2660" i="1" s="1"/>
  <c r="BI2660" i="1" s="1"/>
  <c r="BO2660" i="1" s="1"/>
  <c r="BT2660" i="1" s="1"/>
  <c r="BY2660" i="1" s="1"/>
  <c r="CG2660" i="1" s="1"/>
  <c r="CI2660" i="1" s="1"/>
  <c r="L2660" i="1"/>
  <c r="R2660" i="1" s="1"/>
  <c r="X2660" i="1" s="1"/>
  <c r="AD2660" i="1" s="1"/>
  <c r="AJ2660" i="1" s="1"/>
  <c r="AP2660" i="1" s="1"/>
  <c r="AV2660" i="1" s="1"/>
  <c r="BB2660" i="1" s="1"/>
  <c r="BH2660" i="1" s="1"/>
  <c r="BN2660" i="1" s="1"/>
  <c r="BS2660" i="1" s="1"/>
  <c r="BX2660" i="1" s="1"/>
  <c r="CD2660" i="1" s="1"/>
  <c r="CF2660" i="1" s="1"/>
  <c r="N2659" i="1"/>
  <c r="T2659" i="1" s="1"/>
  <c r="Z2659" i="1" s="1"/>
  <c r="AF2659" i="1" s="1"/>
  <c r="AL2659" i="1" s="1"/>
  <c r="AR2659" i="1" s="1"/>
  <c r="AX2659" i="1" s="1"/>
  <c r="BD2659" i="1" s="1"/>
  <c r="BJ2659" i="1" s="1"/>
  <c r="BP2659" i="1" s="1"/>
  <c r="BU2659" i="1" s="1"/>
  <c r="BZ2659" i="1" s="1"/>
  <c r="CJ2659" i="1" s="1"/>
  <c r="CL2659" i="1" s="1"/>
  <c r="M2659" i="1"/>
  <c r="S2659" i="1" s="1"/>
  <c r="Y2659" i="1" s="1"/>
  <c r="AE2659" i="1" s="1"/>
  <c r="AK2659" i="1" s="1"/>
  <c r="AQ2659" i="1" s="1"/>
  <c r="AW2659" i="1" s="1"/>
  <c r="BC2659" i="1" s="1"/>
  <c r="BI2659" i="1" s="1"/>
  <c r="BO2659" i="1" s="1"/>
  <c r="BT2659" i="1" s="1"/>
  <c r="BY2659" i="1" s="1"/>
  <c r="CG2659" i="1" s="1"/>
  <c r="CI2659" i="1" s="1"/>
  <c r="L2659" i="1"/>
  <c r="R2659" i="1" s="1"/>
  <c r="X2659" i="1" s="1"/>
  <c r="AD2659" i="1" s="1"/>
  <c r="AJ2659" i="1" s="1"/>
  <c r="AP2659" i="1" s="1"/>
  <c r="AV2659" i="1" s="1"/>
  <c r="BB2659" i="1" s="1"/>
  <c r="BH2659" i="1" s="1"/>
  <c r="BN2659" i="1" s="1"/>
  <c r="BS2659" i="1" s="1"/>
  <c r="BX2659" i="1" s="1"/>
  <c r="CD2659" i="1" s="1"/>
  <c r="CF2659" i="1" s="1"/>
  <c r="N2658" i="1"/>
  <c r="T2658" i="1" s="1"/>
  <c r="Z2658" i="1" s="1"/>
  <c r="AF2658" i="1" s="1"/>
  <c r="AL2658" i="1" s="1"/>
  <c r="AR2658" i="1" s="1"/>
  <c r="AX2658" i="1" s="1"/>
  <c r="BD2658" i="1" s="1"/>
  <c r="BJ2658" i="1" s="1"/>
  <c r="BP2658" i="1" s="1"/>
  <c r="BU2658" i="1" s="1"/>
  <c r="BZ2658" i="1" s="1"/>
  <c r="CJ2658" i="1" s="1"/>
  <c r="CL2658" i="1" s="1"/>
  <c r="M2658" i="1"/>
  <c r="S2658" i="1" s="1"/>
  <c r="Y2658" i="1" s="1"/>
  <c r="AE2658" i="1" s="1"/>
  <c r="AK2658" i="1" s="1"/>
  <c r="AQ2658" i="1" s="1"/>
  <c r="AW2658" i="1" s="1"/>
  <c r="BC2658" i="1" s="1"/>
  <c r="BI2658" i="1" s="1"/>
  <c r="BO2658" i="1" s="1"/>
  <c r="BT2658" i="1" s="1"/>
  <c r="BY2658" i="1" s="1"/>
  <c r="CG2658" i="1" s="1"/>
  <c r="CI2658" i="1" s="1"/>
  <c r="L2658" i="1"/>
  <c r="R2658" i="1" s="1"/>
  <c r="X2658" i="1" s="1"/>
  <c r="AD2658" i="1" s="1"/>
  <c r="AJ2658" i="1" s="1"/>
  <c r="AP2658" i="1" s="1"/>
  <c r="AV2658" i="1" s="1"/>
  <c r="BB2658" i="1" s="1"/>
  <c r="BH2658" i="1" s="1"/>
  <c r="BN2658" i="1" s="1"/>
  <c r="BS2658" i="1" s="1"/>
  <c r="BX2658" i="1" s="1"/>
  <c r="CD2658" i="1" s="1"/>
  <c r="CF2658" i="1" s="1"/>
  <c r="N2657" i="1"/>
  <c r="T2657" i="1" s="1"/>
  <c r="Z2657" i="1" s="1"/>
  <c r="AF2657" i="1" s="1"/>
  <c r="AL2657" i="1" s="1"/>
  <c r="AR2657" i="1" s="1"/>
  <c r="AX2657" i="1" s="1"/>
  <c r="BD2657" i="1" s="1"/>
  <c r="BJ2657" i="1" s="1"/>
  <c r="BP2657" i="1" s="1"/>
  <c r="BU2657" i="1" s="1"/>
  <c r="BZ2657" i="1" s="1"/>
  <c r="CJ2657" i="1" s="1"/>
  <c r="CL2657" i="1" s="1"/>
  <c r="M2657" i="1"/>
  <c r="S2657" i="1" s="1"/>
  <c r="Y2657" i="1" s="1"/>
  <c r="AE2657" i="1" s="1"/>
  <c r="AK2657" i="1" s="1"/>
  <c r="AQ2657" i="1" s="1"/>
  <c r="AW2657" i="1" s="1"/>
  <c r="BC2657" i="1" s="1"/>
  <c r="BI2657" i="1" s="1"/>
  <c r="BO2657" i="1" s="1"/>
  <c r="BT2657" i="1" s="1"/>
  <c r="BY2657" i="1" s="1"/>
  <c r="CG2657" i="1" s="1"/>
  <c r="CI2657" i="1" s="1"/>
  <c r="L2657" i="1"/>
  <c r="R2657" i="1" s="1"/>
  <c r="X2657" i="1" s="1"/>
  <c r="AD2657" i="1" s="1"/>
  <c r="AJ2657" i="1" s="1"/>
  <c r="AP2657" i="1" s="1"/>
  <c r="AV2657" i="1" s="1"/>
  <c r="BB2657" i="1" s="1"/>
  <c r="BH2657" i="1" s="1"/>
  <c r="BN2657" i="1" s="1"/>
  <c r="BS2657" i="1" s="1"/>
  <c r="BX2657" i="1" s="1"/>
  <c r="CD2657" i="1" s="1"/>
  <c r="CF2657" i="1" s="1"/>
  <c r="N2656" i="1"/>
  <c r="T2656" i="1" s="1"/>
  <c r="Z2656" i="1" s="1"/>
  <c r="AF2656" i="1" s="1"/>
  <c r="AL2656" i="1" s="1"/>
  <c r="AR2656" i="1" s="1"/>
  <c r="AX2656" i="1" s="1"/>
  <c r="BD2656" i="1" s="1"/>
  <c r="BJ2656" i="1" s="1"/>
  <c r="BP2656" i="1" s="1"/>
  <c r="BU2656" i="1" s="1"/>
  <c r="BZ2656" i="1" s="1"/>
  <c r="CJ2656" i="1" s="1"/>
  <c r="CL2656" i="1" s="1"/>
  <c r="M2656" i="1"/>
  <c r="S2656" i="1" s="1"/>
  <c r="Y2656" i="1" s="1"/>
  <c r="AE2656" i="1" s="1"/>
  <c r="AK2656" i="1" s="1"/>
  <c r="AQ2656" i="1" s="1"/>
  <c r="AW2656" i="1" s="1"/>
  <c r="BC2656" i="1" s="1"/>
  <c r="BI2656" i="1" s="1"/>
  <c r="BO2656" i="1" s="1"/>
  <c r="BT2656" i="1" s="1"/>
  <c r="BY2656" i="1" s="1"/>
  <c r="CG2656" i="1" s="1"/>
  <c r="CI2656" i="1" s="1"/>
  <c r="L2656" i="1"/>
  <c r="R2656" i="1" s="1"/>
  <c r="X2656" i="1" s="1"/>
  <c r="AD2656" i="1" s="1"/>
  <c r="AJ2656" i="1" s="1"/>
  <c r="AP2656" i="1" s="1"/>
  <c r="AV2656" i="1" s="1"/>
  <c r="BB2656" i="1" s="1"/>
  <c r="BH2656" i="1" s="1"/>
  <c r="BN2656" i="1" s="1"/>
  <c r="BS2656" i="1" s="1"/>
  <c r="BX2656" i="1" s="1"/>
  <c r="CD2656" i="1" s="1"/>
  <c r="CF2656" i="1" s="1"/>
  <c r="N2655" i="1"/>
  <c r="T2655" i="1" s="1"/>
  <c r="Z2655" i="1" s="1"/>
  <c r="AF2655" i="1" s="1"/>
  <c r="AL2655" i="1" s="1"/>
  <c r="AR2655" i="1" s="1"/>
  <c r="AX2655" i="1" s="1"/>
  <c r="BD2655" i="1" s="1"/>
  <c r="BJ2655" i="1" s="1"/>
  <c r="BP2655" i="1" s="1"/>
  <c r="BU2655" i="1" s="1"/>
  <c r="BZ2655" i="1" s="1"/>
  <c r="CJ2655" i="1" s="1"/>
  <c r="CL2655" i="1" s="1"/>
  <c r="M2655" i="1"/>
  <c r="S2655" i="1" s="1"/>
  <c r="Y2655" i="1" s="1"/>
  <c r="AE2655" i="1" s="1"/>
  <c r="AK2655" i="1" s="1"/>
  <c r="AQ2655" i="1" s="1"/>
  <c r="AW2655" i="1" s="1"/>
  <c r="BC2655" i="1" s="1"/>
  <c r="BI2655" i="1" s="1"/>
  <c r="BO2655" i="1" s="1"/>
  <c r="BT2655" i="1" s="1"/>
  <c r="BY2655" i="1" s="1"/>
  <c r="CG2655" i="1" s="1"/>
  <c r="CI2655" i="1" s="1"/>
  <c r="L2655" i="1"/>
  <c r="R2655" i="1" s="1"/>
  <c r="X2655" i="1" s="1"/>
  <c r="AD2655" i="1" s="1"/>
  <c r="AJ2655" i="1" s="1"/>
  <c r="AP2655" i="1" s="1"/>
  <c r="AV2655" i="1" s="1"/>
  <c r="BB2655" i="1" s="1"/>
  <c r="BH2655" i="1" s="1"/>
  <c r="BN2655" i="1" s="1"/>
  <c r="BS2655" i="1" s="1"/>
  <c r="BX2655" i="1" s="1"/>
  <c r="CD2655" i="1" s="1"/>
  <c r="CF2655" i="1" s="1"/>
  <c r="N2654" i="1"/>
  <c r="T2654" i="1" s="1"/>
  <c r="Z2654" i="1" s="1"/>
  <c r="AF2654" i="1" s="1"/>
  <c r="AL2654" i="1" s="1"/>
  <c r="AR2654" i="1" s="1"/>
  <c r="AX2654" i="1" s="1"/>
  <c r="BD2654" i="1" s="1"/>
  <c r="BJ2654" i="1" s="1"/>
  <c r="BP2654" i="1" s="1"/>
  <c r="BU2654" i="1" s="1"/>
  <c r="BZ2654" i="1" s="1"/>
  <c r="CJ2654" i="1" s="1"/>
  <c r="CL2654" i="1" s="1"/>
  <c r="M2654" i="1"/>
  <c r="S2654" i="1" s="1"/>
  <c r="Y2654" i="1" s="1"/>
  <c r="AE2654" i="1" s="1"/>
  <c r="AK2654" i="1" s="1"/>
  <c r="AQ2654" i="1" s="1"/>
  <c r="AW2654" i="1" s="1"/>
  <c r="BC2654" i="1" s="1"/>
  <c r="BI2654" i="1" s="1"/>
  <c r="BO2654" i="1" s="1"/>
  <c r="BT2654" i="1" s="1"/>
  <c r="BY2654" i="1" s="1"/>
  <c r="CG2654" i="1" s="1"/>
  <c r="CI2654" i="1" s="1"/>
  <c r="L2654" i="1"/>
  <c r="R2654" i="1" s="1"/>
  <c r="X2654" i="1" s="1"/>
  <c r="AD2654" i="1" s="1"/>
  <c r="AJ2654" i="1" s="1"/>
  <c r="AP2654" i="1" s="1"/>
  <c r="AV2654" i="1" s="1"/>
  <c r="BB2654" i="1" s="1"/>
  <c r="BH2654" i="1" s="1"/>
  <c r="BN2654" i="1" s="1"/>
  <c r="BS2654" i="1" s="1"/>
  <c r="BX2654" i="1" s="1"/>
  <c r="CD2654" i="1" s="1"/>
  <c r="CF2654" i="1" s="1"/>
  <c r="N2653" i="1"/>
  <c r="T2653" i="1" s="1"/>
  <c r="Z2653" i="1" s="1"/>
  <c r="AF2653" i="1" s="1"/>
  <c r="AL2653" i="1" s="1"/>
  <c r="AR2653" i="1" s="1"/>
  <c r="AX2653" i="1" s="1"/>
  <c r="BD2653" i="1" s="1"/>
  <c r="BJ2653" i="1" s="1"/>
  <c r="BP2653" i="1" s="1"/>
  <c r="BU2653" i="1" s="1"/>
  <c r="BZ2653" i="1" s="1"/>
  <c r="CJ2653" i="1" s="1"/>
  <c r="CL2653" i="1" s="1"/>
  <c r="M2653" i="1"/>
  <c r="S2653" i="1" s="1"/>
  <c r="Y2653" i="1" s="1"/>
  <c r="AE2653" i="1" s="1"/>
  <c r="AK2653" i="1" s="1"/>
  <c r="AQ2653" i="1" s="1"/>
  <c r="AW2653" i="1" s="1"/>
  <c r="BC2653" i="1" s="1"/>
  <c r="BI2653" i="1" s="1"/>
  <c r="BO2653" i="1" s="1"/>
  <c r="BT2653" i="1" s="1"/>
  <c r="BY2653" i="1" s="1"/>
  <c r="CG2653" i="1" s="1"/>
  <c r="CI2653" i="1" s="1"/>
  <c r="L2653" i="1"/>
  <c r="R2653" i="1" s="1"/>
  <c r="X2653" i="1" s="1"/>
  <c r="AD2653" i="1" s="1"/>
  <c r="AJ2653" i="1" s="1"/>
  <c r="AP2653" i="1" s="1"/>
  <c r="AV2653" i="1" s="1"/>
  <c r="BB2653" i="1" s="1"/>
  <c r="BH2653" i="1" s="1"/>
  <c r="BN2653" i="1" s="1"/>
  <c r="BS2653" i="1" s="1"/>
  <c r="BX2653" i="1" s="1"/>
  <c r="CD2653" i="1" s="1"/>
  <c r="CF2653" i="1" s="1"/>
  <c r="N2652" i="1"/>
  <c r="T2652" i="1" s="1"/>
  <c r="Z2652" i="1" s="1"/>
  <c r="AF2652" i="1" s="1"/>
  <c r="AL2652" i="1" s="1"/>
  <c r="AR2652" i="1" s="1"/>
  <c r="AX2652" i="1" s="1"/>
  <c r="BD2652" i="1" s="1"/>
  <c r="BJ2652" i="1" s="1"/>
  <c r="BP2652" i="1" s="1"/>
  <c r="BU2652" i="1" s="1"/>
  <c r="BZ2652" i="1" s="1"/>
  <c r="CJ2652" i="1" s="1"/>
  <c r="CL2652" i="1" s="1"/>
  <c r="M2652" i="1"/>
  <c r="S2652" i="1" s="1"/>
  <c r="Y2652" i="1" s="1"/>
  <c r="AE2652" i="1" s="1"/>
  <c r="AK2652" i="1" s="1"/>
  <c r="AQ2652" i="1" s="1"/>
  <c r="AW2652" i="1" s="1"/>
  <c r="BC2652" i="1" s="1"/>
  <c r="BI2652" i="1" s="1"/>
  <c r="BO2652" i="1" s="1"/>
  <c r="BT2652" i="1" s="1"/>
  <c r="BY2652" i="1" s="1"/>
  <c r="CG2652" i="1" s="1"/>
  <c r="CI2652" i="1" s="1"/>
  <c r="L2652" i="1"/>
  <c r="R2652" i="1" s="1"/>
  <c r="X2652" i="1" s="1"/>
  <c r="AD2652" i="1" s="1"/>
  <c r="AJ2652" i="1" s="1"/>
  <c r="AP2652" i="1" s="1"/>
  <c r="AV2652" i="1" s="1"/>
  <c r="BB2652" i="1" s="1"/>
  <c r="BH2652" i="1" s="1"/>
  <c r="BN2652" i="1" s="1"/>
  <c r="BS2652" i="1" s="1"/>
  <c r="BX2652" i="1" s="1"/>
  <c r="CD2652" i="1" s="1"/>
  <c r="CF2652" i="1" s="1"/>
  <c r="CM2651" i="1"/>
  <c r="CM2650" i="1" s="1"/>
  <c r="CC2651" i="1"/>
  <c r="CC2650" i="1" s="1"/>
  <c r="CB2651" i="1"/>
  <c r="CB2650" i="1" s="1"/>
  <c r="CA2651" i="1"/>
  <c r="CA2650" i="1" s="1"/>
  <c r="BW2651" i="1"/>
  <c r="BW2650" i="1" s="1"/>
  <c r="BV2651" i="1"/>
  <c r="BV2650" i="1" s="1"/>
  <c r="BR2651" i="1"/>
  <c r="BR2650" i="1" s="1"/>
  <c r="BQ2651" i="1"/>
  <c r="BQ2650" i="1" s="1"/>
  <c r="BM2651" i="1"/>
  <c r="BM2650" i="1" s="1"/>
  <c r="BL2651" i="1"/>
  <c r="BL2650" i="1" s="1"/>
  <c r="BK2651" i="1"/>
  <c r="BK2650" i="1" s="1"/>
  <c r="BG2651" i="1"/>
  <c r="BG2650" i="1" s="1"/>
  <c r="BF2651" i="1"/>
  <c r="BF2650" i="1" s="1"/>
  <c r="BE2651" i="1"/>
  <c r="BE2650" i="1" s="1"/>
  <c r="BA2651" i="1"/>
  <c r="BA2650" i="1" s="1"/>
  <c r="AZ2651" i="1"/>
  <c r="AZ2650" i="1" s="1"/>
  <c r="AY2651" i="1"/>
  <c r="AY2650" i="1" s="1"/>
  <c r="AU2651" i="1"/>
  <c r="AU2650" i="1" s="1"/>
  <c r="AT2651" i="1"/>
  <c r="AT2650" i="1" s="1"/>
  <c r="AS2651" i="1"/>
  <c r="AS2650" i="1" s="1"/>
  <c r="AO2651" i="1"/>
  <c r="AO2650" i="1" s="1"/>
  <c r="AN2651" i="1"/>
  <c r="AN2650" i="1" s="1"/>
  <c r="AM2651" i="1"/>
  <c r="AM2650" i="1" s="1"/>
  <c r="AI2651" i="1"/>
  <c r="AI2650" i="1" s="1"/>
  <c r="AH2651" i="1"/>
  <c r="AH2650" i="1" s="1"/>
  <c r="AG2651" i="1"/>
  <c r="AG2650" i="1" s="1"/>
  <c r="AC2651" i="1"/>
  <c r="AC2650" i="1" s="1"/>
  <c r="AB2651" i="1"/>
  <c r="AB2650" i="1" s="1"/>
  <c r="AA2651" i="1"/>
  <c r="AA2650" i="1" s="1"/>
  <c r="W2651" i="1"/>
  <c r="W2650" i="1" s="1"/>
  <c r="V2651" i="1"/>
  <c r="V2650" i="1" s="1"/>
  <c r="U2651" i="1"/>
  <c r="U2650" i="1" s="1"/>
  <c r="Q2651" i="1"/>
  <c r="Q2650" i="1" s="1"/>
  <c r="P2651" i="1"/>
  <c r="P2650" i="1" s="1"/>
  <c r="O2651" i="1"/>
  <c r="O2650" i="1" s="1"/>
  <c r="K2651" i="1"/>
  <c r="K2650" i="1" s="1"/>
  <c r="J2651" i="1"/>
  <c r="J2650" i="1" s="1"/>
  <c r="I2651" i="1"/>
  <c r="I2650" i="1" s="1"/>
  <c r="H2651" i="1"/>
  <c r="H2650" i="1" s="1"/>
  <c r="G2651" i="1"/>
  <c r="F2651" i="1"/>
  <c r="F2650" i="1" s="1"/>
  <c r="N2649" i="1"/>
  <c r="T2649" i="1" s="1"/>
  <c r="Z2649" i="1" s="1"/>
  <c r="AF2649" i="1" s="1"/>
  <c r="AL2649" i="1" s="1"/>
  <c r="AR2649" i="1" s="1"/>
  <c r="AX2649" i="1" s="1"/>
  <c r="BD2649" i="1" s="1"/>
  <c r="BJ2649" i="1" s="1"/>
  <c r="BP2649" i="1" s="1"/>
  <c r="BU2649" i="1" s="1"/>
  <c r="BZ2649" i="1" s="1"/>
  <c r="CJ2649" i="1" s="1"/>
  <c r="CL2649" i="1" s="1"/>
  <c r="M2649" i="1"/>
  <c r="S2649" i="1" s="1"/>
  <c r="Y2649" i="1" s="1"/>
  <c r="AE2649" i="1" s="1"/>
  <c r="AK2649" i="1" s="1"/>
  <c r="AQ2649" i="1" s="1"/>
  <c r="AW2649" i="1" s="1"/>
  <c r="BC2649" i="1" s="1"/>
  <c r="BI2649" i="1" s="1"/>
  <c r="BO2649" i="1" s="1"/>
  <c r="BT2649" i="1" s="1"/>
  <c r="BY2649" i="1" s="1"/>
  <c r="CG2649" i="1" s="1"/>
  <c r="CI2649" i="1" s="1"/>
  <c r="L2649" i="1"/>
  <c r="R2649" i="1" s="1"/>
  <c r="X2649" i="1" s="1"/>
  <c r="AD2649" i="1" s="1"/>
  <c r="AJ2649" i="1" s="1"/>
  <c r="AP2649" i="1" s="1"/>
  <c r="AV2649" i="1" s="1"/>
  <c r="BB2649" i="1" s="1"/>
  <c r="BH2649" i="1" s="1"/>
  <c r="BN2649" i="1" s="1"/>
  <c r="BS2649" i="1" s="1"/>
  <c r="BX2649" i="1" s="1"/>
  <c r="CD2649" i="1" s="1"/>
  <c r="CF2649" i="1" s="1"/>
  <c r="N2648" i="1"/>
  <c r="T2648" i="1" s="1"/>
  <c r="Z2648" i="1" s="1"/>
  <c r="AF2648" i="1" s="1"/>
  <c r="AL2648" i="1" s="1"/>
  <c r="AR2648" i="1" s="1"/>
  <c r="AX2648" i="1" s="1"/>
  <c r="BD2648" i="1" s="1"/>
  <c r="BJ2648" i="1" s="1"/>
  <c r="BP2648" i="1" s="1"/>
  <c r="BU2648" i="1" s="1"/>
  <c r="BZ2648" i="1" s="1"/>
  <c r="CJ2648" i="1" s="1"/>
  <c r="CL2648" i="1" s="1"/>
  <c r="M2648" i="1"/>
  <c r="S2648" i="1" s="1"/>
  <c r="Y2648" i="1" s="1"/>
  <c r="AE2648" i="1" s="1"/>
  <c r="AK2648" i="1" s="1"/>
  <c r="AQ2648" i="1" s="1"/>
  <c r="AW2648" i="1" s="1"/>
  <c r="BC2648" i="1" s="1"/>
  <c r="BI2648" i="1" s="1"/>
  <c r="BO2648" i="1" s="1"/>
  <c r="BT2648" i="1" s="1"/>
  <c r="BY2648" i="1" s="1"/>
  <c r="CG2648" i="1" s="1"/>
  <c r="CI2648" i="1" s="1"/>
  <c r="L2648" i="1"/>
  <c r="R2648" i="1" s="1"/>
  <c r="X2648" i="1" s="1"/>
  <c r="AD2648" i="1" s="1"/>
  <c r="AJ2648" i="1" s="1"/>
  <c r="AP2648" i="1" s="1"/>
  <c r="AV2648" i="1" s="1"/>
  <c r="BB2648" i="1" s="1"/>
  <c r="BH2648" i="1" s="1"/>
  <c r="BN2648" i="1" s="1"/>
  <c r="BS2648" i="1" s="1"/>
  <c r="BX2648" i="1" s="1"/>
  <c r="CD2648" i="1" s="1"/>
  <c r="CF2648" i="1" s="1"/>
  <c r="N2647" i="1"/>
  <c r="T2647" i="1" s="1"/>
  <c r="Z2647" i="1" s="1"/>
  <c r="AF2647" i="1" s="1"/>
  <c r="AL2647" i="1" s="1"/>
  <c r="AR2647" i="1" s="1"/>
  <c r="AX2647" i="1" s="1"/>
  <c r="BD2647" i="1" s="1"/>
  <c r="BJ2647" i="1" s="1"/>
  <c r="BP2647" i="1" s="1"/>
  <c r="BU2647" i="1" s="1"/>
  <c r="BZ2647" i="1" s="1"/>
  <c r="CJ2647" i="1" s="1"/>
  <c r="CL2647" i="1" s="1"/>
  <c r="M2647" i="1"/>
  <c r="S2647" i="1" s="1"/>
  <c r="Y2647" i="1" s="1"/>
  <c r="AE2647" i="1" s="1"/>
  <c r="AK2647" i="1" s="1"/>
  <c r="AQ2647" i="1" s="1"/>
  <c r="AW2647" i="1" s="1"/>
  <c r="BC2647" i="1" s="1"/>
  <c r="BI2647" i="1" s="1"/>
  <c r="BO2647" i="1" s="1"/>
  <c r="BT2647" i="1" s="1"/>
  <c r="BY2647" i="1" s="1"/>
  <c r="CG2647" i="1" s="1"/>
  <c r="CI2647" i="1" s="1"/>
  <c r="L2647" i="1"/>
  <c r="R2647" i="1" s="1"/>
  <c r="X2647" i="1" s="1"/>
  <c r="AD2647" i="1" s="1"/>
  <c r="AJ2647" i="1" s="1"/>
  <c r="AP2647" i="1" s="1"/>
  <c r="AV2647" i="1" s="1"/>
  <c r="BB2647" i="1" s="1"/>
  <c r="BH2647" i="1" s="1"/>
  <c r="BN2647" i="1" s="1"/>
  <c r="BS2647" i="1" s="1"/>
  <c r="BX2647" i="1" s="1"/>
  <c r="CD2647" i="1" s="1"/>
  <c r="CF2647" i="1" s="1"/>
  <c r="N2646" i="1"/>
  <c r="T2646" i="1" s="1"/>
  <c r="Z2646" i="1" s="1"/>
  <c r="AF2646" i="1" s="1"/>
  <c r="AL2646" i="1" s="1"/>
  <c r="AR2646" i="1" s="1"/>
  <c r="AX2646" i="1" s="1"/>
  <c r="BD2646" i="1" s="1"/>
  <c r="BJ2646" i="1" s="1"/>
  <c r="BP2646" i="1" s="1"/>
  <c r="BU2646" i="1" s="1"/>
  <c r="BZ2646" i="1" s="1"/>
  <c r="CJ2646" i="1" s="1"/>
  <c r="CL2646" i="1" s="1"/>
  <c r="M2646" i="1"/>
  <c r="S2646" i="1" s="1"/>
  <c r="Y2646" i="1" s="1"/>
  <c r="AE2646" i="1" s="1"/>
  <c r="AK2646" i="1" s="1"/>
  <c r="AQ2646" i="1" s="1"/>
  <c r="AW2646" i="1" s="1"/>
  <c r="BC2646" i="1" s="1"/>
  <c r="BI2646" i="1" s="1"/>
  <c r="BO2646" i="1" s="1"/>
  <c r="BT2646" i="1" s="1"/>
  <c r="BY2646" i="1" s="1"/>
  <c r="CG2646" i="1" s="1"/>
  <c r="CI2646" i="1" s="1"/>
  <c r="L2646" i="1"/>
  <c r="R2646" i="1" s="1"/>
  <c r="X2646" i="1" s="1"/>
  <c r="AD2646" i="1" s="1"/>
  <c r="AJ2646" i="1" s="1"/>
  <c r="AP2646" i="1" s="1"/>
  <c r="AV2646" i="1" s="1"/>
  <c r="BB2646" i="1" s="1"/>
  <c r="BH2646" i="1" s="1"/>
  <c r="BN2646" i="1" s="1"/>
  <c r="BS2646" i="1" s="1"/>
  <c r="BX2646" i="1" s="1"/>
  <c r="CD2646" i="1" s="1"/>
  <c r="CF2646" i="1" s="1"/>
  <c r="N2645" i="1"/>
  <c r="T2645" i="1" s="1"/>
  <c r="Z2645" i="1" s="1"/>
  <c r="AF2645" i="1" s="1"/>
  <c r="AL2645" i="1" s="1"/>
  <c r="AR2645" i="1" s="1"/>
  <c r="AX2645" i="1" s="1"/>
  <c r="BD2645" i="1" s="1"/>
  <c r="BJ2645" i="1" s="1"/>
  <c r="BP2645" i="1" s="1"/>
  <c r="BU2645" i="1" s="1"/>
  <c r="BZ2645" i="1" s="1"/>
  <c r="CJ2645" i="1" s="1"/>
  <c r="CL2645" i="1" s="1"/>
  <c r="M2645" i="1"/>
  <c r="S2645" i="1" s="1"/>
  <c r="Y2645" i="1" s="1"/>
  <c r="AE2645" i="1" s="1"/>
  <c r="AK2645" i="1" s="1"/>
  <c r="AQ2645" i="1" s="1"/>
  <c r="AW2645" i="1" s="1"/>
  <c r="BC2645" i="1" s="1"/>
  <c r="BI2645" i="1" s="1"/>
  <c r="BO2645" i="1" s="1"/>
  <c r="BT2645" i="1" s="1"/>
  <c r="BY2645" i="1" s="1"/>
  <c r="CG2645" i="1" s="1"/>
  <c r="CI2645" i="1" s="1"/>
  <c r="L2645" i="1"/>
  <c r="R2645" i="1" s="1"/>
  <c r="X2645" i="1" s="1"/>
  <c r="AD2645" i="1" s="1"/>
  <c r="AJ2645" i="1" s="1"/>
  <c r="AP2645" i="1" s="1"/>
  <c r="AV2645" i="1" s="1"/>
  <c r="BB2645" i="1" s="1"/>
  <c r="BH2645" i="1" s="1"/>
  <c r="BN2645" i="1" s="1"/>
  <c r="BS2645" i="1" s="1"/>
  <c r="BX2645" i="1" s="1"/>
  <c r="CD2645" i="1" s="1"/>
  <c r="CF2645" i="1" s="1"/>
  <c r="N2644" i="1"/>
  <c r="T2644" i="1" s="1"/>
  <c r="Z2644" i="1" s="1"/>
  <c r="AF2644" i="1" s="1"/>
  <c r="AL2644" i="1" s="1"/>
  <c r="AR2644" i="1" s="1"/>
  <c r="AX2644" i="1" s="1"/>
  <c r="BD2644" i="1" s="1"/>
  <c r="BJ2644" i="1" s="1"/>
  <c r="BP2644" i="1" s="1"/>
  <c r="BU2644" i="1" s="1"/>
  <c r="BZ2644" i="1" s="1"/>
  <c r="CJ2644" i="1" s="1"/>
  <c r="CL2644" i="1" s="1"/>
  <c r="M2644" i="1"/>
  <c r="S2644" i="1" s="1"/>
  <c r="Y2644" i="1" s="1"/>
  <c r="AE2644" i="1" s="1"/>
  <c r="AK2644" i="1" s="1"/>
  <c r="AQ2644" i="1" s="1"/>
  <c r="AW2644" i="1" s="1"/>
  <c r="BC2644" i="1" s="1"/>
  <c r="BI2644" i="1" s="1"/>
  <c r="BO2644" i="1" s="1"/>
  <c r="BT2644" i="1" s="1"/>
  <c r="BY2644" i="1" s="1"/>
  <c r="CG2644" i="1" s="1"/>
  <c r="CI2644" i="1" s="1"/>
  <c r="L2644" i="1"/>
  <c r="R2644" i="1" s="1"/>
  <c r="X2644" i="1" s="1"/>
  <c r="AD2644" i="1" s="1"/>
  <c r="AJ2644" i="1" s="1"/>
  <c r="AP2644" i="1" s="1"/>
  <c r="AV2644" i="1" s="1"/>
  <c r="BB2644" i="1" s="1"/>
  <c r="BH2644" i="1" s="1"/>
  <c r="BN2644" i="1" s="1"/>
  <c r="BS2644" i="1" s="1"/>
  <c r="BX2644" i="1" s="1"/>
  <c r="CD2644" i="1" s="1"/>
  <c r="CF2644" i="1" s="1"/>
  <c r="N2643" i="1"/>
  <c r="T2643" i="1" s="1"/>
  <c r="Z2643" i="1" s="1"/>
  <c r="AF2643" i="1" s="1"/>
  <c r="AL2643" i="1" s="1"/>
  <c r="AR2643" i="1" s="1"/>
  <c r="AX2643" i="1" s="1"/>
  <c r="BD2643" i="1" s="1"/>
  <c r="BJ2643" i="1" s="1"/>
  <c r="BP2643" i="1" s="1"/>
  <c r="BU2643" i="1" s="1"/>
  <c r="BZ2643" i="1" s="1"/>
  <c r="CJ2643" i="1" s="1"/>
  <c r="CL2643" i="1" s="1"/>
  <c r="M2643" i="1"/>
  <c r="S2643" i="1" s="1"/>
  <c r="Y2643" i="1" s="1"/>
  <c r="AE2643" i="1" s="1"/>
  <c r="AK2643" i="1" s="1"/>
  <c r="AQ2643" i="1" s="1"/>
  <c r="AW2643" i="1" s="1"/>
  <c r="BC2643" i="1" s="1"/>
  <c r="BI2643" i="1" s="1"/>
  <c r="BO2643" i="1" s="1"/>
  <c r="BT2643" i="1" s="1"/>
  <c r="BY2643" i="1" s="1"/>
  <c r="CG2643" i="1" s="1"/>
  <c r="CI2643" i="1" s="1"/>
  <c r="L2643" i="1"/>
  <c r="R2643" i="1" s="1"/>
  <c r="X2643" i="1" s="1"/>
  <c r="AD2643" i="1" s="1"/>
  <c r="AJ2643" i="1" s="1"/>
  <c r="AP2643" i="1" s="1"/>
  <c r="AV2643" i="1" s="1"/>
  <c r="BB2643" i="1" s="1"/>
  <c r="BH2643" i="1" s="1"/>
  <c r="BN2643" i="1" s="1"/>
  <c r="BS2643" i="1" s="1"/>
  <c r="BX2643" i="1" s="1"/>
  <c r="CD2643" i="1" s="1"/>
  <c r="CF2643" i="1" s="1"/>
  <c r="N2642" i="1"/>
  <c r="T2642" i="1" s="1"/>
  <c r="Z2642" i="1" s="1"/>
  <c r="AF2642" i="1" s="1"/>
  <c r="AL2642" i="1" s="1"/>
  <c r="AR2642" i="1" s="1"/>
  <c r="AX2642" i="1" s="1"/>
  <c r="BD2642" i="1" s="1"/>
  <c r="BJ2642" i="1" s="1"/>
  <c r="BP2642" i="1" s="1"/>
  <c r="BU2642" i="1" s="1"/>
  <c r="BZ2642" i="1" s="1"/>
  <c r="CJ2642" i="1" s="1"/>
  <c r="CL2642" i="1" s="1"/>
  <c r="M2642" i="1"/>
  <c r="S2642" i="1" s="1"/>
  <c r="Y2642" i="1" s="1"/>
  <c r="AE2642" i="1" s="1"/>
  <c r="AK2642" i="1" s="1"/>
  <c r="AQ2642" i="1" s="1"/>
  <c r="AW2642" i="1" s="1"/>
  <c r="BC2642" i="1" s="1"/>
  <c r="BI2642" i="1" s="1"/>
  <c r="BO2642" i="1" s="1"/>
  <c r="BT2642" i="1" s="1"/>
  <c r="BY2642" i="1" s="1"/>
  <c r="CG2642" i="1" s="1"/>
  <c r="CI2642" i="1" s="1"/>
  <c r="L2642" i="1"/>
  <c r="R2642" i="1" s="1"/>
  <c r="X2642" i="1" s="1"/>
  <c r="AD2642" i="1" s="1"/>
  <c r="AJ2642" i="1" s="1"/>
  <c r="AP2642" i="1" s="1"/>
  <c r="AV2642" i="1" s="1"/>
  <c r="BB2642" i="1" s="1"/>
  <c r="BH2642" i="1" s="1"/>
  <c r="BN2642" i="1" s="1"/>
  <c r="BS2642" i="1" s="1"/>
  <c r="BX2642" i="1" s="1"/>
  <c r="CD2642" i="1" s="1"/>
  <c r="CF2642" i="1" s="1"/>
  <c r="CM2641" i="1"/>
  <c r="CM2640" i="1" s="1"/>
  <c r="CC2641" i="1"/>
  <c r="CB2641" i="1"/>
  <c r="CB2640" i="1" s="1"/>
  <c r="CA2641" i="1"/>
  <c r="CA2640" i="1" s="1"/>
  <c r="BW2641" i="1"/>
  <c r="BW2640" i="1" s="1"/>
  <c r="BV2641" i="1"/>
  <c r="BV2640" i="1" s="1"/>
  <c r="BR2641" i="1"/>
  <c r="BR2640" i="1" s="1"/>
  <c r="BQ2641" i="1"/>
  <c r="BQ2640" i="1" s="1"/>
  <c r="BM2641" i="1"/>
  <c r="BM2640" i="1" s="1"/>
  <c r="BL2641" i="1"/>
  <c r="BL2640" i="1" s="1"/>
  <c r="BK2641" i="1"/>
  <c r="BG2641" i="1"/>
  <c r="BG2640" i="1" s="1"/>
  <c r="BF2641" i="1"/>
  <c r="BF2640" i="1" s="1"/>
  <c r="BE2641" i="1"/>
  <c r="BE2640" i="1" s="1"/>
  <c r="BA2641" i="1"/>
  <c r="BA2640" i="1" s="1"/>
  <c r="AZ2641" i="1"/>
  <c r="AZ2640" i="1" s="1"/>
  <c r="AY2641" i="1"/>
  <c r="AY2640" i="1" s="1"/>
  <c r="AU2641" i="1"/>
  <c r="AU2640" i="1" s="1"/>
  <c r="AT2641" i="1"/>
  <c r="AT2640" i="1" s="1"/>
  <c r="AS2641" i="1"/>
  <c r="AS2640" i="1" s="1"/>
  <c r="AO2641" i="1"/>
  <c r="AO2640" i="1" s="1"/>
  <c r="AN2641" i="1"/>
  <c r="AN2640" i="1" s="1"/>
  <c r="AM2641" i="1"/>
  <c r="AM2640" i="1" s="1"/>
  <c r="AI2641" i="1"/>
  <c r="AI2640" i="1" s="1"/>
  <c r="AH2641" i="1"/>
  <c r="AH2640" i="1" s="1"/>
  <c r="AG2641" i="1"/>
  <c r="AG2640" i="1" s="1"/>
  <c r="AC2641" i="1"/>
  <c r="AC2640" i="1" s="1"/>
  <c r="AB2641" i="1"/>
  <c r="AB2640" i="1" s="1"/>
  <c r="AA2641" i="1"/>
  <c r="AA2640" i="1" s="1"/>
  <c r="W2641" i="1"/>
  <c r="W2640" i="1" s="1"/>
  <c r="V2641" i="1"/>
  <c r="V2640" i="1" s="1"/>
  <c r="U2641" i="1"/>
  <c r="U2640" i="1" s="1"/>
  <c r="Q2641" i="1"/>
  <c r="Q2640" i="1" s="1"/>
  <c r="P2641" i="1"/>
  <c r="P2640" i="1" s="1"/>
  <c r="O2641" i="1"/>
  <c r="O2640" i="1" s="1"/>
  <c r="K2641" i="1"/>
  <c r="K2640" i="1" s="1"/>
  <c r="J2641" i="1"/>
  <c r="J2640" i="1" s="1"/>
  <c r="I2641" i="1"/>
  <c r="H2641" i="1"/>
  <c r="G2641" i="1"/>
  <c r="G2640" i="1" s="1"/>
  <c r="F2641" i="1"/>
  <c r="F2640" i="1" s="1"/>
  <c r="CC2640" i="1"/>
  <c r="BK2640" i="1"/>
  <c r="N2638" i="1"/>
  <c r="T2638" i="1" s="1"/>
  <c r="Z2638" i="1" s="1"/>
  <c r="AF2638" i="1" s="1"/>
  <c r="AL2638" i="1" s="1"/>
  <c r="AR2638" i="1" s="1"/>
  <c r="AX2638" i="1" s="1"/>
  <c r="BD2638" i="1" s="1"/>
  <c r="BJ2638" i="1" s="1"/>
  <c r="BP2638" i="1" s="1"/>
  <c r="BU2638" i="1" s="1"/>
  <c r="BZ2638" i="1" s="1"/>
  <c r="CJ2638" i="1" s="1"/>
  <c r="CL2638" i="1" s="1"/>
  <c r="M2638" i="1"/>
  <c r="S2638" i="1" s="1"/>
  <c r="Y2638" i="1" s="1"/>
  <c r="AE2638" i="1" s="1"/>
  <c r="AK2638" i="1" s="1"/>
  <c r="AQ2638" i="1" s="1"/>
  <c r="AW2638" i="1" s="1"/>
  <c r="BC2638" i="1" s="1"/>
  <c r="BI2638" i="1" s="1"/>
  <c r="BO2638" i="1" s="1"/>
  <c r="BT2638" i="1" s="1"/>
  <c r="BY2638" i="1" s="1"/>
  <c r="CG2638" i="1" s="1"/>
  <c r="CI2638" i="1" s="1"/>
  <c r="L2638" i="1"/>
  <c r="R2638" i="1" s="1"/>
  <c r="X2638" i="1" s="1"/>
  <c r="AD2638" i="1" s="1"/>
  <c r="AJ2638" i="1" s="1"/>
  <c r="AP2638" i="1" s="1"/>
  <c r="AV2638" i="1" s="1"/>
  <c r="BB2638" i="1" s="1"/>
  <c r="BH2638" i="1" s="1"/>
  <c r="BN2638" i="1" s="1"/>
  <c r="BS2638" i="1" s="1"/>
  <c r="BX2638" i="1" s="1"/>
  <c r="CD2638" i="1" s="1"/>
  <c r="CF2638" i="1" s="1"/>
  <c r="N2637" i="1"/>
  <c r="T2637" i="1" s="1"/>
  <c r="Z2637" i="1" s="1"/>
  <c r="AF2637" i="1" s="1"/>
  <c r="AL2637" i="1" s="1"/>
  <c r="AR2637" i="1" s="1"/>
  <c r="AX2637" i="1" s="1"/>
  <c r="BD2637" i="1" s="1"/>
  <c r="BJ2637" i="1" s="1"/>
  <c r="BP2637" i="1" s="1"/>
  <c r="BU2637" i="1" s="1"/>
  <c r="BZ2637" i="1" s="1"/>
  <c r="CJ2637" i="1" s="1"/>
  <c r="CL2637" i="1" s="1"/>
  <c r="M2637" i="1"/>
  <c r="S2637" i="1" s="1"/>
  <c r="Y2637" i="1" s="1"/>
  <c r="AE2637" i="1" s="1"/>
  <c r="AK2637" i="1" s="1"/>
  <c r="AQ2637" i="1" s="1"/>
  <c r="AW2637" i="1" s="1"/>
  <c r="BC2637" i="1" s="1"/>
  <c r="BI2637" i="1" s="1"/>
  <c r="BO2637" i="1" s="1"/>
  <c r="BT2637" i="1" s="1"/>
  <c r="BY2637" i="1" s="1"/>
  <c r="CG2637" i="1" s="1"/>
  <c r="CI2637" i="1" s="1"/>
  <c r="L2637" i="1"/>
  <c r="R2637" i="1" s="1"/>
  <c r="X2637" i="1" s="1"/>
  <c r="AD2637" i="1" s="1"/>
  <c r="AJ2637" i="1" s="1"/>
  <c r="AP2637" i="1" s="1"/>
  <c r="AV2637" i="1" s="1"/>
  <c r="BB2637" i="1" s="1"/>
  <c r="BH2637" i="1" s="1"/>
  <c r="BN2637" i="1" s="1"/>
  <c r="BS2637" i="1" s="1"/>
  <c r="BX2637" i="1" s="1"/>
  <c r="CD2637" i="1" s="1"/>
  <c r="CF2637" i="1" s="1"/>
  <c r="N2636" i="1"/>
  <c r="T2636" i="1" s="1"/>
  <c r="Z2636" i="1" s="1"/>
  <c r="AF2636" i="1" s="1"/>
  <c r="AL2636" i="1" s="1"/>
  <c r="AR2636" i="1" s="1"/>
  <c r="AX2636" i="1" s="1"/>
  <c r="BD2636" i="1" s="1"/>
  <c r="BJ2636" i="1" s="1"/>
  <c r="BP2636" i="1" s="1"/>
  <c r="BU2636" i="1" s="1"/>
  <c r="BZ2636" i="1" s="1"/>
  <c r="CJ2636" i="1" s="1"/>
  <c r="CL2636" i="1" s="1"/>
  <c r="M2636" i="1"/>
  <c r="S2636" i="1" s="1"/>
  <c r="Y2636" i="1" s="1"/>
  <c r="AE2636" i="1" s="1"/>
  <c r="AK2636" i="1" s="1"/>
  <c r="AQ2636" i="1" s="1"/>
  <c r="AW2636" i="1" s="1"/>
  <c r="BC2636" i="1" s="1"/>
  <c r="BI2636" i="1" s="1"/>
  <c r="BO2636" i="1" s="1"/>
  <c r="BT2636" i="1" s="1"/>
  <c r="BY2636" i="1" s="1"/>
  <c r="CG2636" i="1" s="1"/>
  <c r="CI2636" i="1" s="1"/>
  <c r="L2636" i="1"/>
  <c r="R2636" i="1" s="1"/>
  <c r="X2636" i="1" s="1"/>
  <c r="AD2636" i="1" s="1"/>
  <c r="AJ2636" i="1" s="1"/>
  <c r="AP2636" i="1" s="1"/>
  <c r="AV2636" i="1" s="1"/>
  <c r="BB2636" i="1" s="1"/>
  <c r="BH2636" i="1" s="1"/>
  <c r="BN2636" i="1" s="1"/>
  <c r="BS2636" i="1" s="1"/>
  <c r="BX2636" i="1" s="1"/>
  <c r="CD2636" i="1" s="1"/>
  <c r="CF2636" i="1" s="1"/>
  <c r="N2635" i="1"/>
  <c r="T2635" i="1" s="1"/>
  <c r="Z2635" i="1" s="1"/>
  <c r="AF2635" i="1" s="1"/>
  <c r="AL2635" i="1" s="1"/>
  <c r="AR2635" i="1" s="1"/>
  <c r="AX2635" i="1" s="1"/>
  <c r="BD2635" i="1" s="1"/>
  <c r="BJ2635" i="1" s="1"/>
  <c r="BP2635" i="1" s="1"/>
  <c r="BU2635" i="1" s="1"/>
  <c r="BZ2635" i="1" s="1"/>
  <c r="CJ2635" i="1" s="1"/>
  <c r="CL2635" i="1" s="1"/>
  <c r="M2635" i="1"/>
  <c r="S2635" i="1" s="1"/>
  <c r="Y2635" i="1" s="1"/>
  <c r="AE2635" i="1" s="1"/>
  <c r="AK2635" i="1" s="1"/>
  <c r="AQ2635" i="1" s="1"/>
  <c r="AW2635" i="1" s="1"/>
  <c r="BC2635" i="1" s="1"/>
  <c r="BI2635" i="1" s="1"/>
  <c r="BO2635" i="1" s="1"/>
  <c r="BT2635" i="1" s="1"/>
  <c r="BY2635" i="1" s="1"/>
  <c r="CG2635" i="1" s="1"/>
  <c r="CI2635" i="1" s="1"/>
  <c r="L2635" i="1"/>
  <c r="R2635" i="1" s="1"/>
  <c r="X2635" i="1" s="1"/>
  <c r="AD2635" i="1" s="1"/>
  <c r="AJ2635" i="1" s="1"/>
  <c r="AP2635" i="1" s="1"/>
  <c r="AV2635" i="1" s="1"/>
  <c r="BB2635" i="1" s="1"/>
  <c r="BH2635" i="1" s="1"/>
  <c r="BN2635" i="1" s="1"/>
  <c r="BS2635" i="1" s="1"/>
  <c r="BX2635" i="1" s="1"/>
  <c r="CD2635" i="1" s="1"/>
  <c r="CF2635" i="1" s="1"/>
  <c r="N2634" i="1"/>
  <c r="T2634" i="1" s="1"/>
  <c r="Z2634" i="1" s="1"/>
  <c r="AF2634" i="1" s="1"/>
  <c r="AL2634" i="1" s="1"/>
  <c r="AR2634" i="1" s="1"/>
  <c r="AX2634" i="1" s="1"/>
  <c r="BD2634" i="1" s="1"/>
  <c r="BJ2634" i="1" s="1"/>
  <c r="BP2634" i="1" s="1"/>
  <c r="BU2634" i="1" s="1"/>
  <c r="BZ2634" i="1" s="1"/>
  <c r="CJ2634" i="1" s="1"/>
  <c r="CL2634" i="1" s="1"/>
  <c r="M2634" i="1"/>
  <c r="S2634" i="1" s="1"/>
  <c r="Y2634" i="1" s="1"/>
  <c r="AE2634" i="1" s="1"/>
  <c r="AK2634" i="1" s="1"/>
  <c r="AQ2634" i="1" s="1"/>
  <c r="AW2634" i="1" s="1"/>
  <c r="BC2634" i="1" s="1"/>
  <c r="BI2634" i="1" s="1"/>
  <c r="BO2634" i="1" s="1"/>
  <c r="BT2634" i="1" s="1"/>
  <c r="BY2634" i="1" s="1"/>
  <c r="CG2634" i="1" s="1"/>
  <c r="CI2634" i="1" s="1"/>
  <c r="L2634" i="1"/>
  <c r="R2634" i="1" s="1"/>
  <c r="X2634" i="1" s="1"/>
  <c r="AD2634" i="1" s="1"/>
  <c r="AJ2634" i="1" s="1"/>
  <c r="AP2634" i="1" s="1"/>
  <c r="AV2634" i="1" s="1"/>
  <c r="BB2634" i="1" s="1"/>
  <c r="BH2634" i="1" s="1"/>
  <c r="BN2634" i="1" s="1"/>
  <c r="BS2634" i="1" s="1"/>
  <c r="BX2634" i="1" s="1"/>
  <c r="CD2634" i="1" s="1"/>
  <c r="CF2634" i="1" s="1"/>
  <c r="N2633" i="1"/>
  <c r="T2633" i="1" s="1"/>
  <c r="Z2633" i="1" s="1"/>
  <c r="AF2633" i="1" s="1"/>
  <c r="AL2633" i="1" s="1"/>
  <c r="AR2633" i="1" s="1"/>
  <c r="AX2633" i="1" s="1"/>
  <c r="BD2633" i="1" s="1"/>
  <c r="BJ2633" i="1" s="1"/>
  <c r="BP2633" i="1" s="1"/>
  <c r="BU2633" i="1" s="1"/>
  <c r="BZ2633" i="1" s="1"/>
  <c r="CJ2633" i="1" s="1"/>
  <c r="CL2633" i="1" s="1"/>
  <c r="M2633" i="1"/>
  <c r="S2633" i="1" s="1"/>
  <c r="Y2633" i="1" s="1"/>
  <c r="AE2633" i="1" s="1"/>
  <c r="AK2633" i="1" s="1"/>
  <c r="AQ2633" i="1" s="1"/>
  <c r="AW2633" i="1" s="1"/>
  <c r="BC2633" i="1" s="1"/>
  <c r="BI2633" i="1" s="1"/>
  <c r="BO2633" i="1" s="1"/>
  <c r="BT2633" i="1" s="1"/>
  <c r="BY2633" i="1" s="1"/>
  <c r="CG2633" i="1" s="1"/>
  <c r="CI2633" i="1" s="1"/>
  <c r="L2633" i="1"/>
  <c r="R2633" i="1" s="1"/>
  <c r="X2633" i="1" s="1"/>
  <c r="AD2633" i="1" s="1"/>
  <c r="AJ2633" i="1" s="1"/>
  <c r="AP2633" i="1" s="1"/>
  <c r="AV2633" i="1" s="1"/>
  <c r="BB2633" i="1" s="1"/>
  <c r="BH2633" i="1" s="1"/>
  <c r="BN2633" i="1" s="1"/>
  <c r="BS2633" i="1" s="1"/>
  <c r="BX2633" i="1" s="1"/>
  <c r="CD2633" i="1" s="1"/>
  <c r="CF2633" i="1" s="1"/>
  <c r="N2632" i="1"/>
  <c r="T2632" i="1" s="1"/>
  <c r="Z2632" i="1" s="1"/>
  <c r="AF2632" i="1" s="1"/>
  <c r="AL2632" i="1" s="1"/>
  <c r="AR2632" i="1" s="1"/>
  <c r="AX2632" i="1" s="1"/>
  <c r="BD2632" i="1" s="1"/>
  <c r="BJ2632" i="1" s="1"/>
  <c r="BP2632" i="1" s="1"/>
  <c r="BU2632" i="1" s="1"/>
  <c r="BZ2632" i="1" s="1"/>
  <c r="CJ2632" i="1" s="1"/>
  <c r="CL2632" i="1" s="1"/>
  <c r="M2632" i="1"/>
  <c r="S2632" i="1" s="1"/>
  <c r="Y2632" i="1" s="1"/>
  <c r="AE2632" i="1" s="1"/>
  <c r="AK2632" i="1" s="1"/>
  <c r="AQ2632" i="1" s="1"/>
  <c r="AW2632" i="1" s="1"/>
  <c r="BC2632" i="1" s="1"/>
  <c r="BI2632" i="1" s="1"/>
  <c r="BO2632" i="1" s="1"/>
  <c r="BT2632" i="1" s="1"/>
  <c r="BY2632" i="1" s="1"/>
  <c r="CG2632" i="1" s="1"/>
  <c r="CI2632" i="1" s="1"/>
  <c r="L2632" i="1"/>
  <c r="R2632" i="1" s="1"/>
  <c r="X2632" i="1" s="1"/>
  <c r="AD2632" i="1" s="1"/>
  <c r="AJ2632" i="1" s="1"/>
  <c r="AP2632" i="1" s="1"/>
  <c r="AV2632" i="1" s="1"/>
  <c r="BB2632" i="1" s="1"/>
  <c r="BH2632" i="1" s="1"/>
  <c r="BN2632" i="1" s="1"/>
  <c r="BS2632" i="1" s="1"/>
  <c r="BX2632" i="1" s="1"/>
  <c r="CD2632" i="1" s="1"/>
  <c r="CF2632" i="1" s="1"/>
  <c r="N2631" i="1"/>
  <c r="T2631" i="1" s="1"/>
  <c r="Z2631" i="1" s="1"/>
  <c r="AF2631" i="1" s="1"/>
  <c r="AL2631" i="1" s="1"/>
  <c r="AR2631" i="1" s="1"/>
  <c r="AX2631" i="1" s="1"/>
  <c r="BD2631" i="1" s="1"/>
  <c r="BJ2631" i="1" s="1"/>
  <c r="BP2631" i="1" s="1"/>
  <c r="BU2631" i="1" s="1"/>
  <c r="BZ2631" i="1" s="1"/>
  <c r="CJ2631" i="1" s="1"/>
  <c r="CL2631" i="1" s="1"/>
  <c r="M2631" i="1"/>
  <c r="S2631" i="1" s="1"/>
  <c r="Y2631" i="1" s="1"/>
  <c r="AE2631" i="1" s="1"/>
  <c r="AK2631" i="1" s="1"/>
  <c r="AQ2631" i="1" s="1"/>
  <c r="AW2631" i="1" s="1"/>
  <c r="BC2631" i="1" s="1"/>
  <c r="BI2631" i="1" s="1"/>
  <c r="BO2631" i="1" s="1"/>
  <c r="BT2631" i="1" s="1"/>
  <c r="BY2631" i="1" s="1"/>
  <c r="CG2631" i="1" s="1"/>
  <c r="CI2631" i="1" s="1"/>
  <c r="L2631" i="1"/>
  <c r="R2631" i="1" s="1"/>
  <c r="X2631" i="1" s="1"/>
  <c r="AD2631" i="1" s="1"/>
  <c r="AJ2631" i="1" s="1"/>
  <c r="AP2631" i="1" s="1"/>
  <c r="AV2631" i="1" s="1"/>
  <c r="BB2631" i="1" s="1"/>
  <c r="BH2631" i="1" s="1"/>
  <c r="BN2631" i="1" s="1"/>
  <c r="BS2631" i="1" s="1"/>
  <c r="BX2631" i="1" s="1"/>
  <c r="CD2631" i="1" s="1"/>
  <c r="CF2631" i="1" s="1"/>
  <c r="BA2630" i="1"/>
  <c r="AZ2630" i="1"/>
  <c r="AZ2628" i="1" s="1"/>
  <c r="AZ2627" i="1" s="1"/>
  <c r="AZ2626" i="1" s="1"/>
  <c r="AY2630" i="1"/>
  <c r="N2630" i="1"/>
  <c r="T2630" i="1" s="1"/>
  <c r="Z2630" i="1" s="1"/>
  <c r="AF2630" i="1" s="1"/>
  <c r="AL2630" i="1" s="1"/>
  <c r="AR2630" i="1" s="1"/>
  <c r="AX2630" i="1" s="1"/>
  <c r="BD2630" i="1" s="1"/>
  <c r="BJ2630" i="1" s="1"/>
  <c r="BP2630" i="1" s="1"/>
  <c r="BU2630" i="1" s="1"/>
  <c r="BZ2630" i="1" s="1"/>
  <c r="CJ2630" i="1" s="1"/>
  <c r="CL2630" i="1" s="1"/>
  <c r="M2630" i="1"/>
  <c r="S2630" i="1" s="1"/>
  <c r="Y2630" i="1" s="1"/>
  <c r="AE2630" i="1" s="1"/>
  <c r="AK2630" i="1" s="1"/>
  <c r="AQ2630" i="1" s="1"/>
  <c r="AW2630" i="1" s="1"/>
  <c r="BC2630" i="1" s="1"/>
  <c r="BI2630" i="1" s="1"/>
  <c r="BO2630" i="1" s="1"/>
  <c r="BT2630" i="1" s="1"/>
  <c r="BY2630" i="1" s="1"/>
  <c r="CG2630" i="1" s="1"/>
  <c r="CI2630" i="1" s="1"/>
  <c r="L2630" i="1"/>
  <c r="R2630" i="1" s="1"/>
  <c r="X2630" i="1" s="1"/>
  <c r="AD2630" i="1" s="1"/>
  <c r="AJ2630" i="1" s="1"/>
  <c r="AP2630" i="1" s="1"/>
  <c r="AV2630" i="1" s="1"/>
  <c r="BB2630" i="1" s="1"/>
  <c r="BH2630" i="1" s="1"/>
  <c r="BN2630" i="1" s="1"/>
  <c r="BS2630" i="1" s="1"/>
  <c r="BX2630" i="1" s="1"/>
  <c r="CD2630" i="1" s="1"/>
  <c r="CF2630" i="1" s="1"/>
  <c r="N2629" i="1"/>
  <c r="T2629" i="1" s="1"/>
  <c r="Z2629" i="1" s="1"/>
  <c r="AF2629" i="1" s="1"/>
  <c r="AL2629" i="1" s="1"/>
  <c r="AR2629" i="1" s="1"/>
  <c r="AX2629" i="1" s="1"/>
  <c r="BD2629" i="1" s="1"/>
  <c r="BJ2629" i="1" s="1"/>
  <c r="BP2629" i="1" s="1"/>
  <c r="BU2629" i="1" s="1"/>
  <c r="BZ2629" i="1" s="1"/>
  <c r="CJ2629" i="1" s="1"/>
  <c r="CL2629" i="1" s="1"/>
  <c r="M2629" i="1"/>
  <c r="S2629" i="1" s="1"/>
  <c r="Y2629" i="1" s="1"/>
  <c r="AE2629" i="1" s="1"/>
  <c r="AK2629" i="1" s="1"/>
  <c r="AQ2629" i="1" s="1"/>
  <c r="AW2629" i="1" s="1"/>
  <c r="BC2629" i="1" s="1"/>
  <c r="BI2629" i="1" s="1"/>
  <c r="BO2629" i="1" s="1"/>
  <c r="BT2629" i="1" s="1"/>
  <c r="BY2629" i="1" s="1"/>
  <c r="CG2629" i="1" s="1"/>
  <c r="CI2629" i="1" s="1"/>
  <c r="L2629" i="1"/>
  <c r="R2629" i="1" s="1"/>
  <c r="X2629" i="1" s="1"/>
  <c r="AD2629" i="1" s="1"/>
  <c r="AJ2629" i="1" s="1"/>
  <c r="AP2629" i="1" s="1"/>
  <c r="AV2629" i="1" s="1"/>
  <c r="BB2629" i="1" s="1"/>
  <c r="BH2629" i="1" s="1"/>
  <c r="BN2629" i="1" s="1"/>
  <c r="BS2629" i="1" s="1"/>
  <c r="BX2629" i="1" s="1"/>
  <c r="CD2629" i="1" s="1"/>
  <c r="CF2629" i="1" s="1"/>
  <c r="CM2628" i="1"/>
  <c r="CC2628" i="1"/>
  <c r="CB2628" i="1"/>
  <c r="CA2628" i="1"/>
  <c r="BW2628" i="1"/>
  <c r="BW2627" i="1" s="1"/>
  <c r="BW2626" i="1" s="1"/>
  <c r="BV2628" i="1"/>
  <c r="BV2627" i="1" s="1"/>
  <c r="BV2626" i="1" s="1"/>
  <c r="BR2628" i="1"/>
  <c r="BR2627" i="1" s="1"/>
  <c r="BR2626" i="1" s="1"/>
  <c r="BQ2628" i="1"/>
  <c r="BQ2627" i="1" s="1"/>
  <c r="BQ2626" i="1" s="1"/>
  <c r="BM2628" i="1"/>
  <c r="BM2627" i="1" s="1"/>
  <c r="BM2626" i="1" s="1"/>
  <c r="BL2628" i="1"/>
  <c r="BL2627" i="1" s="1"/>
  <c r="BL2626" i="1" s="1"/>
  <c r="BK2628" i="1"/>
  <c r="BK2627" i="1" s="1"/>
  <c r="BK2626" i="1" s="1"/>
  <c r="BG2628" i="1"/>
  <c r="BG2627" i="1" s="1"/>
  <c r="BG2626" i="1" s="1"/>
  <c r="BF2628" i="1"/>
  <c r="BF2627" i="1" s="1"/>
  <c r="BF2626" i="1" s="1"/>
  <c r="BE2628" i="1"/>
  <c r="BE2627" i="1" s="1"/>
  <c r="BE2626" i="1" s="1"/>
  <c r="BA2628" i="1"/>
  <c r="BA2627" i="1" s="1"/>
  <c r="BA2626" i="1" s="1"/>
  <c r="AY2628" i="1"/>
  <c r="AY2627" i="1" s="1"/>
  <c r="AY2626" i="1" s="1"/>
  <c r="AU2628" i="1"/>
  <c r="AU2627" i="1" s="1"/>
  <c r="AU2626" i="1" s="1"/>
  <c r="AT2628" i="1"/>
  <c r="AT2627" i="1" s="1"/>
  <c r="AT2626" i="1" s="1"/>
  <c r="AS2628" i="1"/>
  <c r="AS2627" i="1" s="1"/>
  <c r="AS2626" i="1" s="1"/>
  <c r="AO2628" i="1"/>
  <c r="AO2627" i="1" s="1"/>
  <c r="AO2626" i="1" s="1"/>
  <c r="AN2628" i="1"/>
  <c r="AM2628" i="1"/>
  <c r="AM2627" i="1" s="1"/>
  <c r="AM2626" i="1" s="1"/>
  <c r="AI2628" i="1"/>
  <c r="AI2627" i="1" s="1"/>
  <c r="AI2626" i="1" s="1"/>
  <c r="AH2628" i="1"/>
  <c r="AH2627" i="1" s="1"/>
  <c r="AH2626" i="1" s="1"/>
  <c r="AG2628" i="1"/>
  <c r="AG2627" i="1" s="1"/>
  <c r="AG2626" i="1" s="1"/>
  <c r="AC2628" i="1"/>
  <c r="AB2628" i="1"/>
  <c r="AB2627" i="1" s="1"/>
  <c r="AB2626" i="1" s="1"/>
  <c r="AA2628" i="1"/>
  <c r="AA2627" i="1" s="1"/>
  <c r="AA2626" i="1" s="1"/>
  <c r="W2628" i="1"/>
  <c r="W2627" i="1" s="1"/>
  <c r="W2626" i="1" s="1"/>
  <c r="V2628" i="1"/>
  <c r="V2627" i="1" s="1"/>
  <c r="V2626" i="1" s="1"/>
  <c r="U2628" i="1"/>
  <c r="U2627" i="1" s="1"/>
  <c r="U2626" i="1" s="1"/>
  <c r="Q2628" i="1"/>
  <c r="Q2627" i="1" s="1"/>
  <c r="Q2626" i="1" s="1"/>
  <c r="P2628" i="1"/>
  <c r="P2627" i="1" s="1"/>
  <c r="P2626" i="1" s="1"/>
  <c r="O2628" i="1"/>
  <c r="O2627" i="1" s="1"/>
  <c r="O2626" i="1" s="1"/>
  <c r="K2628" i="1"/>
  <c r="K2627" i="1" s="1"/>
  <c r="K2626" i="1" s="1"/>
  <c r="J2628" i="1"/>
  <c r="J2627" i="1" s="1"/>
  <c r="J2626" i="1" s="1"/>
  <c r="I2628" i="1"/>
  <c r="I2627" i="1" s="1"/>
  <c r="I2626" i="1" s="1"/>
  <c r="H2628" i="1"/>
  <c r="H2627" i="1" s="1"/>
  <c r="G2628" i="1"/>
  <c r="F2628" i="1"/>
  <c r="F2627" i="1" s="1"/>
  <c r="F2626" i="1" s="1"/>
  <c r="CM2627" i="1"/>
  <c r="CM2626" i="1" s="1"/>
  <c r="CC2627" i="1"/>
  <c r="CC2626" i="1" s="1"/>
  <c r="CB2627" i="1"/>
  <c r="CB2626" i="1" s="1"/>
  <c r="CA2627" i="1"/>
  <c r="CA2626" i="1" s="1"/>
  <c r="AN2627" i="1"/>
  <c r="AN2626" i="1" s="1"/>
  <c r="AC2627" i="1"/>
  <c r="AC2626" i="1" s="1"/>
  <c r="N2624" i="1"/>
  <c r="T2624" i="1" s="1"/>
  <c r="Z2624" i="1" s="1"/>
  <c r="AF2624" i="1" s="1"/>
  <c r="AL2624" i="1" s="1"/>
  <c r="AR2624" i="1" s="1"/>
  <c r="AX2624" i="1" s="1"/>
  <c r="BD2624" i="1" s="1"/>
  <c r="BJ2624" i="1" s="1"/>
  <c r="BP2624" i="1" s="1"/>
  <c r="BU2624" i="1" s="1"/>
  <c r="BZ2624" i="1" s="1"/>
  <c r="CJ2624" i="1" s="1"/>
  <c r="CL2624" i="1" s="1"/>
  <c r="M2624" i="1"/>
  <c r="S2624" i="1" s="1"/>
  <c r="Y2624" i="1" s="1"/>
  <c r="AE2624" i="1" s="1"/>
  <c r="AK2624" i="1" s="1"/>
  <c r="AQ2624" i="1" s="1"/>
  <c r="AW2624" i="1" s="1"/>
  <c r="BC2624" i="1" s="1"/>
  <c r="BI2624" i="1" s="1"/>
  <c r="BO2624" i="1" s="1"/>
  <c r="BT2624" i="1" s="1"/>
  <c r="BY2624" i="1" s="1"/>
  <c r="CG2624" i="1" s="1"/>
  <c r="CI2624" i="1" s="1"/>
  <c r="L2624" i="1"/>
  <c r="R2624" i="1" s="1"/>
  <c r="X2624" i="1" s="1"/>
  <c r="AD2624" i="1" s="1"/>
  <c r="AJ2624" i="1" s="1"/>
  <c r="AP2624" i="1" s="1"/>
  <c r="AV2624" i="1" s="1"/>
  <c r="BB2624" i="1" s="1"/>
  <c r="BH2624" i="1" s="1"/>
  <c r="BN2624" i="1" s="1"/>
  <c r="BS2624" i="1" s="1"/>
  <c r="BX2624" i="1" s="1"/>
  <c r="CD2624" i="1" s="1"/>
  <c r="CF2624" i="1" s="1"/>
  <c r="CM2623" i="1"/>
  <c r="CM2622" i="1" s="1"/>
  <c r="CC2623" i="1"/>
  <c r="CB2623" i="1"/>
  <c r="CA2623" i="1"/>
  <c r="CA2622" i="1" s="1"/>
  <c r="BW2623" i="1"/>
  <c r="BW2622" i="1" s="1"/>
  <c r="BV2623" i="1"/>
  <c r="BV2622" i="1" s="1"/>
  <c r="BR2623" i="1"/>
  <c r="BR2622" i="1" s="1"/>
  <c r="BQ2623" i="1"/>
  <c r="BQ2622" i="1" s="1"/>
  <c r="BM2623" i="1"/>
  <c r="BM2622" i="1" s="1"/>
  <c r="BL2623" i="1"/>
  <c r="BL2622" i="1" s="1"/>
  <c r="BK2623" i="1"/>
  <c r="BK2622" i="1" s="1"/>
  <c r="BG2623" i="1"/>
  <c r="BG2622" i="1" s="1"/>
  <c r="BF2623" i="1"/>
  <c r="BF2622" i="1" s="1"/>
  <c r="BE2623" i="1"/>
  <c r="BE2622" i="1" s="1"/>
  <c r="BA2623" i="1"/>
  <c r="BA2622" i="1" s="1"/>
  <c r="AZ2623" i="1"/>
  <c r="AZ2622" i="1" s="1"/>
  <c r="AY2623" i="1"/>
  <c r="AY2622" i="1" s="1"/>
  <c r="AU2623" i="1"/>
  <c r="AU2622" i="1" s="1"/>
  <c r="AT2623" i="1"/>
  <c r="AT2622" i="1" s="1"/>
  <c r="AS2623" i="1"/>
  <c r="AS2622" i="1" s="1"/>
  <c r="AO2623" i="1"/>
  <c r="AO2622" i="1" s="1"/>
  <c r="AN2623" i="1"/>
  <c r="AN2622" i="1" s="1"/>
  <c r="AM2623" i="1"/>
  <c r="AM2622" i="1" s="1"/>
  <c r="AI2623" i="1"/>
  <c r="AI2622" i="1" s="1"/>
  <c r="AH2623" i="1"/>
  <c r="AH2622" i="1" s="1"/>
  <c r="AG2623" i="1"/>
  <c r="AG2622" i="1" s="1"/>
  <c r="AC2623" i="1"/>
  <c r="AC2622" i="1" s="1"/>
  <c r="AB2623" i="1"/>
  <c r="AB2622" i="1" s="1"/>
  <c r="AA2623" i="1"/>
  <c r="AA2622" i="1" s="1"/>
  <c r="W2623" i="1"/>
  <c r="W2622" i="1" s="1"/>
  <c r="V2623" i="1"/>
  <c r="V2622" i="1" s="1"/>
  <c r="U2623" i="1"/>
  <c r="U2622" i="1" s="1"/>
  <c r="Q2623" i="1"/>
  <c r="Q2622" i="1" s="1"/>
  <c r="P2623" i="1"/>
  <c r="P2622" i="1" s="1"/>
  <c r="O2623" i="1"/>
  <c r="O2622" i="1" s="1"/>
  <c r="K2623" i="1"/>
  <c r="K2622" i="1" s="1"/>
  <c r="J2623" i="1"/>
  <c r="J2622" i="1" s="1"/>
  <c r="I2623" i="1"/>
  <c r="I2622" i="1" s="1"/>
  <c r="H2623" i="1"/>
  <c r="H2622" i="1" s="1"/>
  <c r="G2623" i="1"/>
  <c r="G2622" i="1" s="1"/>
  <c r="F2623" i="1"/>
  <c r="CC2622" i="1"/>
  <c r="CB2622" i="1"/>
  <c r="N2621" i="1"/>
  <c r="T2621" i="1" s="1"/>
  <c r="Z2621" i="1" s="1"/>
  <c r="AF2621" i="1" s="1"/>
  <c r="AL2621" i="1" s="1"/>
  <c r="AR2621" i="1" s="1"/>
  <c r="AX2621" i="1" s="1"/>
  <c r="BD2621" i="1" s="1"/>
  <c r="BJ2621" i="1" s="1"/>
  <c r="BP2621" i="1" s="1"/>
  <c r="BU2621" i="1" s="1"/>
  <c r="BZ2621" i="1" s="1"/>
  <c r="CJ2621" i="1" s="1"/>
  <c r="CL2621" i="1" s="1"/>
  <c r="M2621" i="1"/>
  <c r="S2621" i="1" s="1"/>
  <c r="Y2621" i="1" s="1"/>
  <c r="AE2621" i="1" s="1"/>
  <c r="AK2621" i="1" s="1"/>
  <c r="AQ2621" i="1" s="1"/>
  <c r="AW2621" i="1" s="1"/>
  <c r="BC2621" i="1" s="1"/>
  <c r="BI2621" i="1" s="1"/>
  <c r="BO2621" i="1" s="1"/>
  <c r="BT2621" i="1" s="1"/>
  <c r="BY2621" i="1" s="1"/>
  <c r="CG2621" i="1" s="1"/>
  <c r="CI2621" i="1" s="1"/>
  <c r="L2621" i="1"/>
  <c r="R2621" i="1" s="1"/>
  <c r="X2621" i="1" s="1"/>
  <c r="AD2621" i="1" s="1"/>
  <c r="AJ2621" i="1" s="1"/>
  <c r="AP2621" i="1" s="1"/>
  <c r="AV2621" i="1" s="1"/>
  <c r="BB2621" i="1" s="1"/>
  <c r="BH2621" i="1" s="1"/>
  <c r="BN2621" i="1" s="1"/>
  <c r="BS2621" i="1" s="1"/>
  <c r="BX2621" i="1" s="1"/>
  <c r="CD2621" i="1" s="1"/>
  <c r="CF2621" i="1" s="1"/>
  <c r="CM2620" i="1"/>
  <c r="CM2619" i="1" s="1"/>
  <c r="CC2620" i="1"/>
  <c r="CC2619" i="1" s="1"/>
  <c r="CB2620" i="1"/>
  <c r="CB2619" i="1" s="1"/>
  <c r="CA2620" i="1"/>
  <c r="CA2619" i="1" s="1"/>
  <c r="BW2620" i="1"/>
  <c r="BW2619" i="1" s="1"/>
  <c r="BV2620" i="1"/>
  <c r="BV2619" i="1" s="1"/>
  <c r="BR2620" i="1"/>
  <c r="BR2619" i="1" s="1"/>
  <c r="BQ2620" i="1"/>
  <c r="BQ2619" i="1" s="1"/>
  <c r="BM2620" i="1"/>
  <c r="BM2619" i="1" s="1"/>
  <c r="BL2620" i="1"/>
  <c r="BL2619" i="1" s="1"/>
  <c r="BK2620" i="1"/>
  <c r="BK2619" i="1" s="1"/>
  <c r="BG2620" i="1"/>
  <c r="BG2619" i="1" s="1"/>
  <c r="BF2620" i="1"/>
  <c r="BF2619" i="1" s="1"/>
  <c r="BE2620" i="1"/>
  <c r="BE2619" i="1" s="1"/>
  <c r="BA2620" i="1"/>
  <c r="BA2619" i="1" s="1"/>
  <c r="AZ2620" i="1"/>
  <c r="AZ2619" i="1" s="1"/>
  <c r="AY2620" i="1"/>
  <c r="AY2619" i="1" s="1"/>
  <c r="AU2620" i="1"/>
  <c r="AU2619" i="1" s="1"/>
  <c r="AT2620" i="1"/>
  <c r="AT2619" i="1" s="1"/>
  <c r="AS2620" i="1"/>
  <c r="AS2619" i="1" s="1"/>
  <c r="AO2620" i="1"/>
  <c r="AO2619" i="1" s="1"/>
  <c r="AN2620" i="1"/>
  <c r="AN2619" i="1" s="1"/>
  <c r="AM2620" i="1"/>
  <c r="AM2619" i="1" s="1"/>
  <c r="AI2620" i="1"/>
  <c r="AI2619" i="1" s="1"/>
  <c r="AH2620" i="1"/>
  <c r="AH2619" i="1" s="1"/>
  <c r="AG2620" i="1"/>
  <c r="AG2619" i="1" s="1"/>
  <c r="AC2620" i="1"/>
  <c r="AC2619" i="1" s="1"/>
  <c r="AB2620" i="1"/>
  <c r="AB2619" i="1" s="1"/>
  <c r="AA2620" i="1"/>
  <c r="AA2619" i="1" s="1"/>
  <c r="W2620" i="1"/>
  <c r="W2619" i="1" s="1"/>
  <c r="V2620" i="1"/>
  <c r="V2619" i="1" s="1"/>
  <c r="U2620" i="1"/>
  <c r="U2619" i="1" s="1"/>
  <c r="Q2620" i="1"/>
  <c r="Q2619" i="1" s="1"/>
  <c r="P2620" i="1"/>
  <c r="P2619" i="1" s="1"/>
  <c r="O2620" i="1"/>
  <c r="O2619" i="1" s="1"/>
  <c r="K2620" i="1"/>
  <c r="K2619" i="1" s="1"/>
  <c r="J2620" i="1"/>
  <c r="J2619" i="1" s="1"/>
  <c r="I2620" i="1"/>
  <c r="I2619" i="1" s="1"/>
  <c r="H2620" i="1"/>
  <c r="H2619" i="1" s="1"/>
  <c r="G2620" i="1"/>
  <c r="F2620" i="1"/>
  <c r="F2619" i="1" s="1"/>
  <c r="N2617" i="1"/>
  <c r="T2617" i="1" s="1"/>
  <c r="Z2617" i="1" s="1"/>
  <c r="AF2617" i="1" s="1"/>
  <c r="AL2617" i="1" s="1"/>
  <c r="AR2617" i="1" s="1"/>
  <c r="AX2617" i="1" s="1"/>
  <c r="BD2617" i="1" s="1"/>
  <c r="BJ2617" i="1" s="1"/>
  <c r="BP2617" i="1" s="1"/>
  <c r="BU2617" i="1" s="1"/>
  <c r="BZ2617" i="1" s="1"/>
  <c r="CJ2617" i="1" s="1"/>
  <c r="CL2617" i="1" s="1"/>
  <c r="M2617" i="1"/>
  <c r="S2617" i="1" s="1"/>
  <c r="Y2617" i="1" s="1"/>
  <c r="AE2617" i="1" s="1"/>
  <c r="AK2617" i="1" s="1"/>
  <c r="AQ2617" i="1" s="1"/>
  <c r="AW2617" i="1" s="1"/>
  <c r="BC2617" i="1" s="1"/>
  <c r="BI2617" i="1" s="1"/>
  <c r="BO2617" i="1" s="1"/>
  <c r="BT2617" i="1" s="1"/>
  <c r="BY2617" i="1" s="1"/>
  <c r="CG2617" i="1" s="1"/>
  <c r="CI2617" i="1" s="1"/>
  <c r="L2617" i="1"/>
  <c r="R2617" i="1" s="1"/>
  <c r="X2617" i="1" s="1"/>
  <c r="AD2617" i="1" s="1"/>
  <c r="AJ2617" i="1" s="1"/>
  <c r="AP2617" i="1" s="1"/>
  <c r="AV2617" i="1" s="1"/>
  <c r="BB2617" i="1" s="1"/>
  <c r="BH2617" i="1" s="1"/>
  <c r="BN2617" i="1" s="1"/>
  <c r="BS2617" i="1" s="1"/>
  <c r="BX2617" i="1" s="1"/>
  <c r="CD2617" i="1" s="1"/>
  <c r="CF2617" i="1" s="1"/>
  <c r="CM2616" i="1"/>
  <c r="CM2615" i="1" s="1"/>
  <c r="CM2614" i="1" s="1"/>
  <c r="CC2616" i="1"/>
  <c r="CB2616" i="1"/>
  <c r="CB2615" i="1" s="1"/>
  <c r="CB2614" i="1" s="1"/>
  <c r="CA2616" i="1"/>
  <c r="CA2615" i="1" s="1"/>
  <c r="CA2614" i="1" s="1"/>
  <c r="BW2616" i="1"/>
  <c r="BW2615" i="1" s="1"/>
  <c r="BW2614" i="1" s="1"/>
  <c r="BV2616" i="1"/>
  <c r="BV2615" i="1" s="1"/>
  <c r="BV2614" i="1" s="1"/>
  <c r="BR2616" i="1"/>
  <c r="BR2615" i="1" s="1"/>
  <c r="BR2614" i="1" s="1"/>
  <c r="BQ2616" i="1"/>
  <c r="BQ2615" i="1" s="1"/>
  <c r="BQ2614" i="1" s="1"/>
  <c r="BM2616" i="1"/>
  <c r="BM2615" i="1" s="1"/>
  <c r="BM2614" i="1" s="1"/>
  <c r="BL2616" i="1"/>
  <c r="BL2615" i="1" s="1"/>
  <c r="BL2614" i="1" s="1"/>
  <c r="BK2616" i="1"/>
  <c r="BK2615" i="1" s="1"/>
  <c r="BK2614" i="1" s="1"/>
  <c r="BG2616" i="1"/>
  <c r="BG2615" i="1" s="1"/>
  <c r="BG2614" i="1" s="1"/>
  <c r="BF2616" i="1"/>
  <c r="BF2615" i="1" s="1"/>
  <c r="BF2614" i="1" s="1"/>
  <c r="BE2616" i="1"/>
  <c r="BE2615" i="1" s="1"/>
  <c r="BE2614" i="1" s="1"/>
  <c r="BA2616" i="1"/>
  <c r="BA2615" i="1" s="1"/>
  <c r="BA2614" i="1" s="1"/>
  <c r="AZ2616" i="1"/>
  <c r="AZ2615" i="1" s="1"/>
  <c r="AZ2614" i="1" s="1"/>
  <c r="AY2616" i="1"/>
  <c r="AY2615" i="1" s="1"/>
  <c r="AY2614" i="1" s="1"/>
  <c r="AU2616" i="1"/>
  <c r="AU2615" i="1" s="1"/>
  <c r="AU2614" i="1" s="1"/>
  <c r="AT2616" i="1"/>
  <c r="AT2615" i="1" s="1"/>
  <c r="AT2614" i="1" s="1"/>
  <c r="AS2616" i="1"/>
  <c r="AS2615" i="1" s="1"/>
  <c r="AS2614" i="1" s="1"/>
  <c r="AO2616" i="1"/>
  <c r="AO2615" i="1" s="1"/>
  <c r="AO2614" i="1" s="1"/>
  <c r="AN2616" i="1"/>
  <c r="AN2615" i="1" s="1"/>
  <c r="AN2614" i="1" s="1"/>
  <c r="AM2616" i="1"/>
  <c r="AM2615" i="1" s="1"/>
  <c r="AM2614" i="1" s="1"/>
  <c r="AI2616" i="1"/>
  <c r="AI2615" i="1" s="1"/>
  <c r="AI2614" i="1" s="1"/>
  <c r="AH2616" i="1"/>
  <c r="AH2615" i="1" s="1"/>
  <c r="AH2614" i="1" s="1"/>
  <c r="AG2616" i="1"/>
  <c r="AG2615" i="1" s="1"/>
  <c r="AG2614" i="1" s="1"/>
  <c r="AC2616" i="1"/>
  <c r="AC2615" i="1" s="1"/>
  <c r="AC2614" i="1" s="1"/>
  <c r="AB2616" i="1"/>
  <c r="AB2615" i="1" s="1"/>
  <c r="AB2614" i="1" s="1"/>
  <c r="AA2616" i="1"/>
  <c r="AA2615" i="1" s="1"/>
  <c r="AA2614" i="1" s="1"/>
  <c r="W2616" i="1"/>
  <c r="W2615" i="1" s="1"/>
  <c r="W2614" i="1" s="1"/>
  <c r="V2616" i="1"/>
  <c r="V2615" i="1" s="1"/>
  <c r="V2614" i="1" s="1"/>
  <c r="U2616" i="1"/>
  <c r="U2615" i="1" s="1"/>
  <c r="U2614" i="1" s="1"/>
  <c r="Q2616" i="1"/>
  <c r="Q2615" i="1" s="1"/>
  <c r="Q2614" i="1" s="1"/>
  <c r="P2616" i="1"/>
  <c r="P2615" i="1" s="1"/>
  <c r="P2614" i="1" s="1"/>
  <c r="O2616" i="1"/>
  <c r="O2615" i="1" s="1"/>
  <c r="O2614" i="1" s="1"/>
  <c r="K2616" i="1"/>
  <c r="J2616" i="1"/>
  <c r="J2615" i="1" s="1"/>
  <c r="J2614" i="1" s="1"/>
  <c r="I2616" i="1"/>
  <c r="I2615" i="1" s="1"/>
  <c r="I2614" i="1" s="1"/>
  <c r="H2616" i="1"/>
  <c r="H2615" i="1" s="1"/>
  <c r="H2614" i="1" s="1"/>
  <c r="G2616" i="1"/>
  <c r="F2616" i="1"/>
  <c r="CC2615" i="1"/>
  <c r="CC2614" i="1" s="1"/>
  <c r="N2612" i="1"/>
  <c r="T2612" i="1" s="1"/>
  <c r="Z2612" i="1" s="1"/>
  <c r="AF2612" i="1" s="1"/>
  <c r="AL2612" i="1" s="1"/>
  <c r="AR2612" i="1" s="1"/>
  <c r="AX2612" i="1" s="1"/>
  <c r="BD2612" i="1" s="1"/>
  <c r="BJ2612" i="1" s="1"/>
  <c r="BP2612" i="1" s="1"/>
  <c r="BU2612" i="1" s="1"/>
  <c r="BZ2612" i="1" s="1"/>
  <c r="CJ2612" i="1" s="1"/>
  <c r="CL2612" i="1" s="1"/>
  <c r="M2612" i="1"/>
  <c r="S2612" i="1" s="1"/>
  <c r="Y2612" i="1" s="1"/>
  <c r="AE2612" i="1" s="1"/>
  <c r="AK2612" i="1" s="1"/>
  <c r="AQ2612" i="1" s="1"/>
  <c r="AW2612" i="1" s="1"/>
  <c r="BC2612" i="1" s="1"/>
  <c r="BI2612" i="1" s="1"/>
  <c r="BO2612" i="1" s="1"/>
  <c r="BT2612" i="1" s="1"/>
  <c r="BY2612" i="1" s="1"/>
  <c r="CG2612" i="1" s="1"/>
  <c r="CI2612" i="1" s="1"/>
  <c r="L2612" i="1"/>
  <c r="R2612" i="1" s="1"/>
  <c r="X2612" i="1" s="1"/>
  <c r="AD2612" i="1" s="1"/>
  <c r="AJ2612" i="1" s="1"/>
  <c r="AP2612" i="1" s="1"/>
  <c r="AV2612" i="1" s="1"/>
  <c r="BB2612" i="1" s="1"/>
  <c r="BH2612" i="1" s="1"/>
  <c r="BN2612" i="1" s="1"/>
  <c r="BS2612" i="1" s="1"/>
  <c r="BX2612" i="1" s="1"/>
  <c r="CD2612" i="1" s="1"/>
  <c r="CF2612" i="1" s="1"/>
  <c r="CM2611" i="1"/>
  <c r="CM2610" i="1" s="1"/>
  <c r="CM2609" i="1" s="1"/>
  <c r="CM2608" i="1" s="1"/>
  <c r="CC2611" i="1"/>
  <c r="CB2611" i="1"/>
  <c r="CA2611" i="1"/>
  <c r="BW2611" i="1"/>
  <c r="BW2610" i="1" s="1"/>
  <c r="BW2609" i="1" s="1"/>
  <c r="BW2608" i="1" s="1"/>
  <c r="BV2611" i="1"/>
  <c r="BV2610" i="1" s="1"/>
  <c r="BV2609" i="1" s="1"/>
  <c r="BV2608" i="1" s="1"/>
  <c r="BR2611" i="1"/>
  <c r="BQ2611" i="1"/>
  <c r="BQ2610" i="1" s="1"/>
  <c r="BQ2609" i="1" s="1"/>
  <c r="BM2611" i="1"/>
  <c r="BM2610" i="1" s="1"/>
  <c r="BM2609" i="1" s="1"/>
  <c r="BM2608" i="1" s="1"/>
  <c r="BL2611" i="1"/>
  <c r="BL2610" i="1" s="1"/>
  <c r="BL2609" i="1" s="1"/>
  <c r="BL2608" i="1" s="1"/>
  <c r="BK2611" i="1"/>
  <c r="BK2610" i="1" s="1"/>
  <c r="BK2609" i="1" s="1"/>
  <c r="BK2608" i="1" s="1"/>
  <c r="BG2611" i="1"/>
  <c r="BG2610" i="1" s="1"/>
  <c r="BG2609" i="1" s="1"/>
  <c r="BG2608" i="1" s="1"/>
  <c r="BF2611" i="1"/>
  <c r="BF2610" i="1" s="1"/>
  <c r="BF2609" i="1" s="1"/>
  <c r="BF2608" i="1" s="1"/>
  <c r="BE2611" i="1"/>
  <c r="BE2610" i="1" s="1"/>
  <c r="BE2609" i="1" s="1"/>
  <c r="BE2608" i="1" s="1"/>
  <c r="BA2611" i="1"/>
  <c r="BA2610" i="1" s="1"/>
  <c r="BA2609" i="1" s="1"/>
  <c r="BA2608" i="1" s="1"/>
  <c r="AZ2611" i="1"/>
  <c r="AZ2610" i="1" s="1"/>
  <c r="AZ2609" i="1" s="1"/>
  <c r="AZ2608" i="1" s="1"/>
  <c r="AY2611" i="1"/>
  <c r="AY2610" i="1" s="1"/>
  <c r="AY2609" i="1" s="1"/>
  <c r="AY2608" i="1" s="1"/>
  <c r="AU2611" i="1"/>
  <c r="AU2610" i="1" s="1"/>
  <c r="AU2609" i="1" s="1"/>
  <c r="AU2608" i="1" s="1"/>
  <c r="AT2611" i="1"/>
  <c r="AT2610" i="1" s="1"/>
  <c r="AT2609" i="1" s="1"/>
  <c r="AT2608" i="1" s="1"/>
  <c r="AS2611" i="1"/>
  <c r="AS2610" i="1" s="1"/>
  <c r="AS2609" i="1" s="1"/>
  <c r="AS2608" i="1" s="1"/>
  <c r="AO2611" i="1"/>
  <c r="AO2610" i="1" s="1"/>
  <c r="AO2609" i="1" s="1"/>
  <c r="AO2608" i="1" s="1"/>
  <c r="AN2611" i="1"/>
  <c r="AN2610" i="1" s="1"/>
  <c r="AN2609" i="1" s="1"/>
  <c r="AN2608" i="1" s="1"/>
  <c r="AM2611" i="1"/>
  <c r="AM2610" i="1" s="1"/>
  <c r="AM2609" i="1" s="1"/>
  <c r="AM2608" i="1" s="1"/>
  <c r="AI2611" i="1"/>
  <c r="AI2610" i="1" s="1"/>
  <c r="AI2609" i="1" s="1"/>
  <c r="AI2608" i="1" s="1"/>
  <c r="AH2611" i="1"/>
  <c r="AH2610" i="1" s="1"/>
  <c r="AH2609" i="1" s="1"/>
  <c r="AH2608" i="1" s="1"/>
  <c r="AG2611" i="1"/>
  <c r="AG2610" i="1" s="1"/>
  <c r="AG2609" i="1" s="1"/>
  <c r="AG2608" i="1" s="1"/>
  <c r="AC2611" i="1"/>
  <c r="AC2610" i="1" s="1"/>
  <c r="AC2609" i="1" s="1"/>
  <c r="AC2608" i="1" s="1"/>
  <c r="AB2611" i="1"/>
  <c r="AB2610" i="1" s="1"/>
  <c r="AB2609" i="1" s="1"/>
  <c r="AB2608" i="1" s="1"/>
  <c r="AA2611" i="1"/>
  <c r="AA2610" i="1" s="1"/>
  <c r="AA2609" i="1" s="1"/>
  <c r="AA2608" i="1" s="1"/>
  <c r="W2611" i="1"/>
  <c r="W2610" i="1" s="1"/>
  <c r="W2609" i="1" s="1"/>
  <c r="W2608" i="1" s="1"/>
  <c r="V2611" i="1"/>
  <c r="V2610" i="1" s="1"/>
  <c r="V2609" i="1" s="1"/>
  <c r="V2608" i="1" s="1"/>
  <c r="U2611" i="1"/>
  <c r="U2610" i="1" s="1"/>
  <c r="U2609" i="1" s="1"/>
  <c r="U2608" i="1" s="1"/>
  <c r="Q2611" i="1"/>
  <c r="Q2610" i="1" s="1"/>
  <c r="Q2609" i="1" s="1"/>
  <c r="Q2608" i="1" s="1"/>
  <c r="P2611" i="1"/>
  <c r="P2610" i="1" s="1"/>
  <c r="P2609" i="1" s="1"/>
  <c r="P2608" i="1" s="1"/>
  <c r="O2611" i="1"/>
  <c r="O2610" i="1" s="1"/>
  <c r="O2609" i="1" s="1"/>
  <c r="O2608" i="1" s="1"/>
  <c r="K2611" i="1"/>
  <c r="J2611" i="1"/>
  <c r="I2611" i="1"/>
  <c r="I2610" i="1" s="1"/>
  <c r="I2609" i="1" s="1"/>
  <c r="I2608" i="1" s="1"/>
  <c r="H2611" i="1"/>
  <c r="H2610" i="1" s="1"/>
  <c r="H2609" i="1" s="1"/>
  <c r="G2611" i="1"/>
  <c r="G2610" i="1" s="1"/>
  <c r="F2611" i="1"/>
  <c r="CC2610" i="1"/>
  <c r="CC2609" i="1" s="1"/>
  <c r="CC2608" i="1" s="1"/>
  <c r="CB2610" i="1"/>
  <c r="CB2609" i="1" s="1"/>
  <c r="CB2608" i="1" s="1"/>
  <c r="CA2610" i="1"/>
  <c r="CA2609" i="1" s="1"/>
  <c r="CA2608" i="1" s="1"/>
  <c r="N2606" i="1"/>
  <c r="T2606" i="1" s="1"/>
  <c r="Z2606" i="1" s="1"/>
  <c r="AF2606" i="1" s="1"/>
  <c r="AL2606" i="1" s="1"/>
  <c r="AR2606" i="1" s="1"/>
  <c r="AX2606" i="1" s="1"/>
  <c r="BD2606" i="1" s="1"/>
  <c r="BJ2606" i="1" s="1"/>
  <c r="BP2606" i="1" s="1"/>
  <c r="BU2606" i="1" s="1"/>
  <c r="BZ2606" i="1" s="1"/>
  <c r="CJ2606" i="1" s="1"/>
  <c r="CL2606" i="1" s="1"/>
  <c r="M2606" i="1"/>
  <c r="S2606" i="1" s="1"/>
  <c r="Y2606" i="1" s="1"/>
  <c r="AE2606" i="1" s="1"/>
  <c r="AK2606" i="1" s="1"/>
  <c r="AQ2606" i="1" s="1"/>
  <c r="AW2606" i="1" s="1"/>
  <c r="BC2606" i="1" s="1"/>
  <c r="BI2606" i="1" s="1"/>
  <c r="BO2606" i="1" s="1"/>
  <c r="BT2606" i="1" s="1"/>
  <c r="BY2606" i="1" s="1"/>
  <c r="CG2606" i="1" s="1"/>
  <c r="CI2606" i="1" s="1"/>
  <c r="L2606" i="1"/>
  <c r="R2606" i="1" s="1"/>
  <c r="X2606" i="1" s="1"/>
  <c r="AD2606" i="1" s="1"/>
  <c r="AJ2606" i="1" s="1"/>
  <c r="AP2606" i="1" s="1"/>
  <c r="AV2606" i="1" s="1"/>
  <c r="BB2606" i="1" s="1"/>
  <c r="BH2606" i="1" s="1"/>
  <c r="BN2606" i="1" s="1"/>
  <c r="BS2606" i="1" s="1"/>
  <c r="BX2606" i="1" s="1"/>
  <c r="CD2606" i="1" s="1"/>
  <c r="CF2606" i="1" s="1"/>
  <c r="CM2605" i="1"/>
  <c r="CM2604" i="1" s="1"/>
  <c r="CC2605" i="1"/>
  <c r="CB2605" i="1"/>
  <c r="CA2605" i="1"/>
  <c r="BW2605" i="1"/>
  <c r="BW2604" i="1" s="1"/>
  <c r="BV2605" i="1"/>
  <c r="BV2604" i="1" s="1"/>
  <c r="BR2605" i="1"/>
  <c r="BR2604" i="1" s="1"/>
  <c r="BQ2605" i="1"/>
  <c r="BQ2604" i="1" s="1"/>
  <c r="BM2605" i="1"/>
  <c r="BM2604" i="1" s="1"/>
  <c r="BL2605" i="1"/>
  <c r="BL2604" i="1" s="1"/>
  <c r="BK2605" i="1"/>
  <c r="BK2604" i="1" s="1"/>
  <c r="BG2605" i="1"/>
  <c r="BG2604" i="1" s="1"/>
  <c r="BF2605" i="1"/>
  <c r="BF2604" i="1" s="1"/>
  <c r="BE2605" i="1"/>
  <c r="BE2604" i="1" s="1"/>
  <c r="BA2605" i="1"/>
  <c r="BA2604" i="1" s="1"/>
  <c r="AZ2605" i="1"/>
  <c r="AZ2604" i="1" s="1"/>
  <c r="AY2605" i="1"/>
  <c r="AY2604" i="1" s="1"/>
  <c r="AU2605" i="1"/>
  <c r="AU2604" i="1" s="1"/>
  <c r="AT2605" i="1"/>
  <c r="AT2604" i="1" s="1"/>
  <c r="AS2605" i="1"/>
  <c r="AS2604" i="1" s="1"/>
  <c r="AO2605" i="1"/>
  <c r="AO2604" i="1" s="1"/>
  <c r="AN2605" i="1"/>
  <c r="AN2604" i="1" s="1"/>
  <c r="AM2605" i="1"/>
  <c r="AM2604" i="1" s="1"/>
  <c r="AI2605" i="1"/>
  <c r="AI2604" i="1" s="1"/>
  <c r="AH2605" i="1"/>
  <c r="AH2604" i="1" s="1"/>
  <c r="AG2605" i="1"/>
  <c r="AG2604" i="1" s="1"/>
  <c r="AC2605" i="1"/>
  <c r="AC2604" i="1" s="1"/>
  <c r="AB2605" i="1"/>
  <c r="AB2604" i="1" s="1"/>
  <c r="AA2605" i="1"/>
  <c r="AA2604" i="1" s="1"/>
  <c r="W2605" i="1"/>
  <c r="W2604" i="1" s="1"/>
  <c r="V2605" i="1"/>
  <c r="V2604" i="1" s="1"/>
  <c r="U2605" i="1"/>
  <c r="U2604" i="1" s="1"/>
  <c r="Q2605" i="1"/>
  <c r="Q2604" i="1" s="1"/>
  <c r="P2605" i="1"/>
  <c r="P2604" i="1" s="1"/>
  <c r="O2605" i="1"/>
  <c r="O2604" i="1" s="1"/>
  <c r="K2605" i="1"/>
  <c r="K2604" i="1" s="1"/>
  <c r="J2605" i="1"/>
  <c r="J2604" i="1" s="1"/>
  <c r="I2605" i="1"/>
  <c r="I2604" i="1" s="1"/>
  <c r="H2605" i="1"/>
  <c r="G2605" i="1"/>
  <c r="G2604" i="1" s="1"/>
  <c r="F2605" i="1"/>
  <c r="F2604" i="1" s="1"/>
  <c r="CC2604" i="1"/>
  <c r="CB2604" i="1"/>
  <c r="CA2604" i="1"/>
  <c r="N2603" i="1"/>
  <c r="T2603" i="1" s="1"/>
  <c r="Z2603" i="1" s="1"/>
  <c r="AF2603" i="1" s="1"/>
  <c r="AL2603" i="1" s="1"/>
  <c r="AR2603" i="1" s="1"/>
  <c r="AX2603" i="1" s="1"/>
  <c r="BD2603" i="1" s="1"/>
  <c r="BJ2603" i="1" s="1"/>
  <c r="BP2603" i="1" s="1"/>
  <c r="BU2603" i="1" s="1"/>
  <c r="BZ2603" i="1" s="1"/>
  <c r="CJ2603" i="1" s="1"/>
  <c r="CL2603" i="1" s="1"/>
  <c r="M2603" i="1"/>
  <c r="S2603" i="1" s="1"/>
  <c r="Y2603" i="1" s="1"/>
  <c r="AE2603" i="1" s="1"/>
  <c r="AK2603" i="1" s="1"/>
  <c r="AQ2603" i="1" s="1"/>
  <c r="AW2603" i="1" s="1"/>
  <c r="BC2603" i="1" s="1"/>
  <c r="BI2603" i="1" s="1"/>
  <c r="BO2603" i="1" s="1"/>
  <c r="BT2603" i="1" s="1"/>
  <c r="BY2603" i="1" s="1"/>
  <c r="CG2603" i="1" s="1"/>
  <c r="CI2603" i="1" s="1"/>
  <c r="L2603" i="1"/>
  <c r="R2603" i="1" s="1"/>
  <c r="X2603" i="1" s="1"/>
  <c r="AD2603" i="1" s="1"/>
  <c r="AJ2603" i="1" s="1"/>
  <c r="AP2603" i="1" s="1"/>
  <c r="AV2603" i="1" s="1"/>
  <c r="BB2603" i="1" s="1"/>
  <c r="BH2603" i="1" s="1"/>
  <c r="BN2603" i="1" s="1"/>
  <c r="BS2603" i="1" s="1"/>
  <c r="BX2603" i="1" s="1"/>
  <c r="CD2603" i="1" s="1"/>
  <c r="CF2603" i="1" s="1"/>
  <c r="CM2602" i="1"/>
  <c r="CM2601" i="1" s="1"/>
  <c r="CC2602" i="1"/>
  <c r="CC2601" i="1" s="1"/>
  <c r="CB2602" i="1"/>
  <c r="CB2601" i="1" s="1"/>
  <c r="CA2602" i="1"/>
  <c r="CA2601" i="1" s="1"/>
  <c r="BW2602" i="1"/>
  <c r="BW2601" i="1" s="1"/>
  <c r="BV2602" i="1"/>
  <c r="BV2601" i="1" s="1"/>
  <c r="BR2602" i="1"/>
  <c r="BR2601" i="1" s="1"/>
  <c r="BQ2602" i="1"/>
  <c r="BQ2601" i="1" s="1"/>
  <c r="BM2602" i="1"/>
  <c r="BM2601" i="1" s="1"/>
  <c r="BL2602" i="1"/>
  <c r="BL2601" i="1" s="1"/>
  <c r="BK2602" i="1"/>
  <c r="BK2601" i="1" s="1"/>
  <c r="BG2602" i="1"/>
  <c r="BG2601" i="1" s="1"/>
  <c r="BF2602" i="1"/>
  <c r="BF2601" i="1" s="1"/>
  <c r="BE2602" i="1"/>
  <c r="BE2601" i="1" s="1"/>
  <c r="BA2602" i="1"/>
  <c r="BA2601" i="1" s="1"/>
  <c r="AZ2602" i="1"/>
  <c r="AZ2601" i="1" s="1"/>
  <c r="AY2602" i="1"/>
  <c r="AY2601" i="1" s="1"/>
  <c r="AU2602" i="1"/>
  <c r="AU2601" i="1" s="1"/>
  <c r="AT2602" i="1"/>
  <c r="AT2601" i="1" s="1"/>
  <c r="AS2602" i="1"/>
  <c r="AS2601" i="1" s="1"/>
  <c r="AO2602" i="1"/>
  <c r="AO2601" i="1" s="1"/>
  <c r="AN2602" i="1"/>
  <c r="AN2601" i="1" s="1"/>
  <c r="AM2602" i="1"/>
  <c r="AM2601" i="1" s="1"/>
  <c r="AI2602" i="1"/>
  <c r="AI2601" i="1" s="1"/>
  <c r="AH2602" i="1"/>
  <c r="AH2601" i="1" s="1"/>
  <c r="AG2602" i="1"/>
  <c r="AG2601" i="1" s="1"/>
  <c r="AC2602" i="1"/>
  <c r="AC2601" i="1" s="1"/>
  <c r="AB2602" i="1"/>
  <c r="AB2601" i="1" s="1"/>
  <c r="AA2602" i="1"/>
  <c r="AA2601" i="1" s="1"/>
  <c r="W2602" i="1"/>
  <c r="W2601" i="1" s="1"/>
  <c r="V2602" i="1"/>
  <c r="V2601" i="1" s="1"/>
  <c r="U2602" i="1"/>
  <c r="U2601" i="1" s="1"/>
  <c r="Q2602" i="1"/>
  <c r="Q2601" i="1" s="1"/>
  <c r="P2602" i="1"/>
  <c r="P2601" i="1" s="1"/>
  <c r="O2602" i="1"/>
  <c r="O2601" i="1" s="1"/>
  <c r="K2602" i="1"/>
  <c r="K2601" i="1" s="1"/>
  <c r="J2602" i="1"/>
  <c r="J2601" i="1" s="1"/>
  <c r="I2602" i="1"/>
  <c r="I2601" i="1" s="1"/>
  <c r="H2602" i="1"/>
  <c r="H2601" i="1" s="1"/>
  <c r="G2602" i="1"/>
  <c r="F2602" i="1"/>
  <c r="N2600" i="1"/>
  <c r="T2600" i="1" s="1"/>
  <c r="Z2600" i="1" s="1"/>
  <c r="AF2600" i="1" s="1"/>
  <c r="AL2600" i="1" s="1"/>
  <c r="AR2600" i="1" s="1"/>
  <c r="AX2600" i="1" s="1"/>
  <c r="BD2600" i="1" s="1"/>
  <c r="BJ2600" i="1" s="1"/>
  <c r="BP2600" i="1" s="1"/>
  <c r="BU2600" i="1" s="1"/>
  <c r="BZ2600" i="1" s="1"/>
  <c r="CJ2600" i="1" s="1"/>
  <c r="CL2600" i="1" s="1"/>
  <c r="M2600" i="1"/>
  <c r="S2600" i="1" s="1"/>
  <c r="Y2600" i="1" s="1"/>
  <c r="AE2600" i="1" s="1"/>
  <c r="AK2600" i="1" s="1"/>
  <c r="AQ2600" i="1" s="1"/>
  <c r="AW2600" i="1" s="1"/>
  <c r="BC2600" i="1" s="1"/>
  <c r="BI2600" i="1" s="1"/>
  <c r="BO2600" i="1" s="1"/>
  <c r="BT2600" i="1" s="1"/>
  <c r="BY2600" i="1" s="1"/>
  <c r="CG2600" i="1" s="1"/>
  <c r="CI2600" i="1" s="1"/>
  <c r="L2600" i="1"/>
  <c r="R2600" i="1" s="1"/>
  <c r="X2600" i="1" s="1"/>
  <c r="AD2600" i="1" s="1"/>
  <c r="AJ2600" i="1" s="1"/>
  <c r="AP2600" i="1" s="1"/>
  <c r="AV2600" i="1" s="1"/>
  <c r="BB2600" i="1" s="1"/>
  <c r="BH2600" i="1" s="1"/>
  <c r="BN2600" i="1" s="1"/>
  <c r="BS2600" i="1" s="1"/>
  <c r="BX2600" i="1" s="1"/>
  <c r="CD2600" i="1" s="1"/>
  <c r="CF2600" i="1" s="1"/>
  <c r="CM2599" i="1"/>
  <c r="CM2598" i="1" s="1"/>
  <c r="CC2599" i="1"/>
  <c r="CC2598" i="1" s="1"/>
  <c r="CB2599" i="1"/>
  <c r="CB2598" i="1" s="1"/>
  <c r="CA2599" i="1"/>
  <c r="CA2598" i="1" s="1"/>
  <c r="BW2599" i="1"/>
  <c r="BW2598" i="1" s="1"/>
  <c r="BV2599" i="1"/>
  <c r="BV2598" i="1" s="1"/>
  <c r="BR2599" i="1"/>
  <c r="BR2598" i="1" s="1"/>
  <c r="BQ2599" i="1"/>
  <c r="BQ2598" i="1" s="1"/>
  <c r="BM2599" i="1"/>
  <c r="BM2598" i="1" s="1"/>
  <c r="BL2599" i="1"/>
  <c r="BL2598" i="1" s="1"/>
  <c r="BK2599" i="1"/>
  <c r="BK2598" i="1" s="1"/>
  <c r="BG2599" i="1"/>
  <c r="BG2598" i="1" s="1"/>
  <c r="BF2599" i="1"/>
  <c r="BF2598" i="1" s="1"/>
  <c r="BE2599" i="1"/>
  <c r="BE2598" i="1" s="1"/>
  <c r="BA2599" i="1"/>
  <c r="BA2598" i="1" s="1"/>
  <c r="AZ2599" i="1"/>
  <c r="AZ2598" i="1" s="1"/>
  <c r="AY2599" i="1"/>
  <c r="AY2598" i="1" s="1"/>
  <c r="AU2599" i="1"/>
  <c r="AU2598" i="1" s="1"/>
  <c r="AT2599" i="1"/>
  <c r="AT2598" i="1" s="1"/>
  <c r="AS2599" i="1"/>
  <c r="AS2598" i="1" s="1"/>
  <c r="AO2599" i="1"/>
  <c r="AO2598" i="1" s="1"/>
  <c r="AN2599" i="1"/>
  <c r="AN2598" i="1" s="1"/>
  <c r="AM2599" i="1"/>
  <c r="AM2598" i="1" s="1"/>
  <c r="AI2599" i="1"/>
  <c r="AI2598" i="1" s="1"/>
  <c r="AH2599" i="1"/>
  <c r="AH2598" i="1" s="1"/>
  <c r="AG2599" i="1"/>
  <c r="AG2598" i="1" s="1"/>
  <c r="AC2599" i="1"/>
  <c r="AC2598" i="1" s="1"/>
  <c r="AB2599" i="1"/>
  <c r="AB2598" i="1" s="1"/>
  <c r="AA2599" i="1"/>
  <c r="AA2598" i="1" s="1"/>
  <c r="W2599" i="1"/>
  <c r="W2598" i="1" s="1"/>
  <c r="V2599" i="1"/>
  <c r="V2598" i="1" s="1"/>
  <c r="U2599" i="1"/>
  <c r="U2598" i="1" s="1"/>
  <c r="Q2599" i="1"/>
  <c r="Q2598" i="1" s="1"/>
  <c r="P2599" i="1"/>
  <c r="P2598" i="1" s="1"/>
  <c r="O2599" i="1"/>
  <c r="O2598" i="1" s="1"/>
  <c r="K2599" i="1"/>
  <c r="J2599" i="1"/>
  <c r="J2598" i="1" s="1"/>
  <c r="I2599" i="1"/>
  <c r="I2598" i="1" s="1"/>
  <c r="H2599" i="1"/>
  <c r="H2598" i="1" s="1"/>
  <c r="G2599" i="1"/>
  <c r="G2598" i="1" s="1"/>
  <c r="F2599" i="1"/>
  <c r="F2598" i="1" s="1"/>
  <c r="N2596" i="1"/>
  <c r="T2596" i="1" s="1"/>
  <c r="Z2596" i="1" s="1"/>
  <c r="AF2596" i="1" s="1"/>
  <c r="AL2596" i="1" s="1"/>
  <c r="AR2596" i="1" s="1"/>
  <c r="AX2596" i="1" s="1"/>
  <c r="BD2596" i="1" s="1"/>
  <c r="BJ2596" i="1" s="1"/>
  <c r="BP2596" i="1" s="1"/>
  <c r="BU2596" i="1" s="1"/>
  <c r="BZ2596" i="1" s="1"/>
  <c r="CJ2596" i="1" s="1"/>
  <c r="CL2596" i="1" s="1"/>
  <c r="M2596" i="1"/>
  <c r="S2596" i="1" s="1"/>
  <c r="Y2596" i="1" s="1"/>
  <c r="AE2596" i="1" s="1"/>
  <c r="AK2596" i="1" s="1"/>
  <c r="AQ2596" i="1" s="1"/>
  <c r="AW2596" i="1" s="1"/>
  <c r="BC2596" i="1" s="1"/>
  <c r="BI2596" i="1" s="1"/>
  <c r="BO2596" i="1" s="1"/>
  <c r="BT2596" i="1" s="1"/>
  <c r="BY2596" i="1" s="1"/>
  <c r="CG2596" i="1" s="1"/>
  <c r="CI2596" i="1" s="1"/>
  <c r="L2596" i="1"/>
  <c r="R2596" i="1" s="1"/>
  <c r="X2596" i="1" s="1"/>
  <c r="AD2596" i="1" s="1"/>
  <c r="AJ2596" i="1" s="1"/>
  <c r="AP2596" i="1" s="1"/>
  <c r="AV2596" i="1" s="1"/>
  <c r="BB2596" i="1" s="1"/>
  <c r="BH2596" i="1" s="1"/>
  <c r="BN2596" i="1" s="1"/>
  <c r="BS2596" i="1" s="1"/>
  <c r="BX2596" i="1" s="1"/>
  <c r="CD2596" i="1" s="1"/>
  <c r="CF2596" i="1" s="1"/>
  <c r="CM2595" i="1"/>
  <c r="CM2594" i="1" s="1"/>
  <c r="CM2593" i="1" s="1"/>
  <c r="CC2595" i="1"/>
  <c r="CB2595" i="1"/>
  <c r="CB2594" i="1" s="1"/>
  <c r="CB2593" i="1" s="1"/>
  <c r="CA2595" i="1"/>
  <c r="CA2594" i="1" s="1"/>
  <c r="CA2593" i="1" s="1"/>
  <c r="BW2595" i="1"/>
  <c r="BW2594" i="1" s="1"/>
  <c r="BW2593" i="1" s="1"/>
  <c r="BV2595" i="1"/>
  <c r="BV2594" i="1" s="1"/>
  <c r="BV2593" i="1" s="1"/>
  <c r="BR2595" i="1"/>
  <c r="BQ2595" i="1"/>
  <c r="BQ2594" i="1" s="1"/>
  <c r="BQ2593" i="1" s="1"/>
  <c r="BM2595" i="1"/>
  <c r="BM2594" i="1" s="1"/>
  <c r="BM2593" i="1" s="1"/>
  <c r="BL2595" i="1"/>
  <c r="BL2594" i="1" s="1"/>
  <c r="BL2593" i="1" s="1"/>
  <c r="BK2595" i="1"/>
  <c r="BK2594" i="1" s="1"/>
  <c r="BK2593" i="1" s="1"/>
  <c r="BG2595" i="1"/>
  <c r="BF2595" i="1"/>
  <c r="BF2594" i="1" s="1"/>
  <c r="BF2593" i="1" s="1"/>
  <c r="BE2595" i="1"/>
  <c r="BE2594" i="1" s="1"/>
  <c r="BE2593" i="1" s="1"/>
  <c r="BA2595" i="1"/>
  <c r="BA2594" i="1" s="1"/>
  <c r="BA2593" i="1" s="1"/>
  <c r="AZ2595" i="1"/>
  <c r="AZ2594" i="1" s="1"/>
  <c r="AZ2593" i="1" s="1"/>
  <c r="AY2595" i="1"/>
  <c r="AY2594" i="1" s="1"/>
  <c r="AY2593" i="1" s="1"/>
  <c r="AU2595" i="1"/>
  <c r="AU2594" i="1" s="1"/>
  <c r="AU2593" i="1" s="1"/>
  <c r="AT2595" i="1"/>
  <c r="AT2594" i="1" s="1"/>
  <c r="AT2593" i="1" s="1"/>
  <c r="AS2595" i="1"/>
  <c r="AS2594" i="1" s="1"/>
  <c r="AS2593" i="1" s="1"/>
  <c r="AO2595" i="1"/>
  <c r="AO2594" i="1" s="1"/>
  <c r="AO2593" i="1" s="1"/>
  <c r="AN2595" i="1"/>
  <c r="AN2594" i="1" s="1"/>
  <c r="AN2593" i="1" s="1"/>
  <c r="AM2595" i="1"/>
  <c r="AM2594" i="1" s="1"/>
  <c r="AM2593" i="1" s="1"/>
  <c r="AI2595" i="1"/>
  <c r="AI2594" i="1" s="1"/>
  <c r="AI2593" i="1" s="1"/>
  <c r="AH2595" i="1"/>
  <c r="AH2594" i="1" s="1"/>
  <c r="AH2593" i="1" s="1"/>
  <c r="AG2595" i="1"/>
  <c r="AG2594" i="1" s="1"/>
  <c r="AG2593" i="1" s="1"/>
  <c r="AC2595" i="1"/>
  <c r="AC2594" i="1" s="1"/>
  <c r="AC2593" i="1" s="1"/>
  <c r="AB2595" i="1"/>
  <c r="AB2594" i="1" s="1"/>
  <c r="AB2593" i="1" s="1"/>
  <c r="AA2595" i="1"/>
  <c r="AA2594" i="1" s="1"/>
  <c r="AA2593" i="1" s="1"/>
  <c r="W2595" i="1"/>
  <c r="W2594" i="1" s="1"/>
  <c r="W2593" i="1" s="1"/>
  <c r="V2595" i="1"/>
  <c r="V2594" i="1" s="1"/>
  <c r="V2593" i="1" s="1"/>
  <c r="U2595" i="1"/>
  <c r="U2594" i="1" s="1"/>
  <c r="U2593" i="1" s="1"/>
  <c r="Q2595" i="1"/>
  <c r="Q2594" i="1" s="1"/>
  <c r="Q2593" i="1" s="1"/>
  <c r="P2595" i="1"/>
  <c r="P2594" i="1" s="1"/>
  <c r="P2593" i="1" s="1"/>
  <c r="O2595" i="1"/>
  <c r="O2594" i="1" s="1"/>
  <c r="O2593" i="1" s="1"/>
  <c r="K2595" i="1"/>
  <c r="K2594" i="1" s="1"/>
  <c r="K2593" i="1" s="1"/>
  <c r="J2595" i="1"/>
  <c r="J2594" i="1" s="1"/>
  <c r="J2593" i="1" s="1"/>
  <c r="I2595" i="1"/>
  <c r="I2594" i="1" s="1"/>
  <c r="I2593" i="1" s="1"/>
  <c r="H2595" i="1"/>
  <c r="G2595" i="1"/>
  <c r="G2594" i="1" s="1"/>
  <c r="F2595" i="1"/>
  <c r="CC2594" i="1"/>
  <c r="CC2593" i="1" s="1"/>
  <c r="BR2594" i="1"/>
  <c r="BR2593" i="1" s="1"/>
  <c r="BG2594" i="1"/>
  <c r="BG2593" i="1" s="1"/>
  <c r="N2591" i="1"/>
  <c r="T2591" i="1" s="1"/>
  <c r="Z2591" i="1" s="1"/>
  <c r="AF2591" i="1" s="1"/>
  <c r="AL2591" i="1" s="1"/>
  <c r="AR2591" i="1" s="1"/>
  <c r="AX2591" i="1" s="1"/>
  <c r="BD2591" i="1" s="1"/>
  <c r="BJ2591" i="1" s="1"/>
  <c r="BP2591" i="1" s="1"/>
  <c r="BU2591" i="1" s="1"/>
  <c r="BZ2591" i="1" s="1"/>
  <c r="CJ2591" i="1" s="1"/>
  <c r="CL2591" i="1" s="1"/>
  <c r="M2591" i="1"/>
  <c r="S2591" i="1" s="1"/>
  <c r="Y2591" i="1" s="1"/>
  <c r="AE2591" i="1" s="1"/>
  <c r="AK2591" i="1" s="1"/>
  <c r="AQ2591" i="1" s="1"/>
  <c r="AW2591" i="1" s="1"/>
  <c r="BC2591" i="1" s="1"/>
  <c r="BI2591" i="1" s="1"/>
  <c r="BO2591" i="1" s="1"/>
  <c r="BT2591" i="1" s="1"/>
  <c r="BY2591" i="1" s="1"/>
  <c r="CG2591" i="1" s="1"/>
  <c r="CI2591" i="1" s="1"/>
  <c r="L2591" i="1"/>
  <c r="R2591" i="1" s="1"/>
  <c r="X2591" i="1" s="1"/>
  <c r="AD2591" i="1" s="1"/>
  <c r="AJ2591" i="1" s="1"/>
  <c r="AP2591" i="1" s="1"/>
  <c r="AV2591" i="1" s="1"/>
  <c r="BB2591" i="1" s="1"/>
  <c r="BH2591" i="1" s="1"/>
  <c r="BN2591" i="1" s="1"/>
  <c r="BS2591" i="1" s="1"/>
  <c r="BX2591" i="1" s="1"/>
  <c r="CD2591" i="1" s="1"/>
  <c r="CF2591" i="1" s="1"/>
  <c r="CM2590" i="1"/>
  <c r="CM2589" i="1" s="1"/>
  <c r="CM2588" i="1" s="1"/>
  <c r="CM2587" i="1" s="1"/>
  <c r="CC2590" i="1"/>
  <c r="CC2589" i="1" s="1"/>
  <c r="CC2588" i="1" s="1"/>
  <c r="CC2587" i="1" s="1"/>
  <c r="CB2590" i="1"/>
  <c r="CB2589" i="1" s="1"/>
  <c r="CB2588" i="1" s="1"/>
  <c r="CB2587" i="1" s="1"/>
  <c r="CA2590" i="1"/>
  <c r="CA2589" i="1" s="1"/>
  <c r="CA2588" i="1" s="1"/>
  <c r="CA2587" i="1" s="1"/>
  <c r="BW2590" i="1"/>
  <c r="BW2589" i="1" s="1"/>
  <c r="BW2588" i="1" s="1"/>
  <c r="BW2587" i="1" s="1"/>
  <c r="BV2590" i="1"/>
  <c r="BV2589" i="1" s="1"/>
  <c r="BV2588" i="1" s="1"/>
  <c r="BV2587" i="1" s="1"/>
  <c r="BR2590" i="1"/>
  <c r="BR2589" i="1" s="1"/>
  <c r="BR2588" i="1" s="1"/>
  <c r="BR2587" i="1" s="1"/>
  <c r="BQ2590" i="1"/>
  <c r="BM2590" i="1"/>
  <c r="BM2589" i="1" s="1"/>
  <c r="BM2588" i="1" s="1"/>
  <c r="BM2587" i="1" s="1"/>
  <c r="BL2590" i="1"/>
  <c r="BL2589" i="1" s="1"/>
  <c r="BL2588" i="1" s="1"/>
  <c r="BL2587" i="1" s="1"/>
  <c r="BK2590" i="1"/>
  <c r="BK2589" i="1" s="1"/>
  <c r="BK2588" i="1" s="1"/>
  <c r="BK2587" i="1" s="1"/>
  <c r="BG2590" i="1"/>
  <c r="BG2589" i="1" s="1"/>
  <c r="BG2588" i="1" s="1"/>
  <c r="BG2587" i="1" s="1"/>
  <c r="BF2590" i="1"/>
  <c r="BF2589" i="1" s="1"/>
  <c r="BF2588" i="1" s="1"/>
  <c r="BF2587" i="1" s="1"/>
  <c r="BE2590" i="1"/>
  <c r="BE2589" i="1" s="1"/>
  <c r="BE2588" i="1" s="1"/>
  <c r="BE2587" i="1" s="1"/>
  <c r="BA2590" i="1"/>
  <c r="BA2589" i="1" s="1"/>
  <c r="BA2588" i="1" s="1"/>
  <c r="BA2587" i="1" s="1"/>
  <c r="AZ2590" i="1"/>
  <c r="AZ2589" i="1" s="1"/>
  <c r="AZ2588" i="1" s="1"/>
  <c r="AZ2587" i="1" s="1"/>
  <c r="AY2590" i="1"/>
  <c r="AY2589" i="1" s="1"/>
  <c r="AY2588" i="1" s="1"/>
  <c r="AY2587" i="1" s="1"/>
  <c r="AU2590" i="1"/>
  <c r="AU2589" i="1" s="1"/>
  <c r="AU2588" i="1" s="1"/>
  <c r="AU2587" i="1" s="1"/>
  <c r="AT2590" i="1"/>
  <c r="AT2589" i="1" s="1"/>
  <c r="AT2588" i="1" s="1"/>
  <c r="AT2587" i="1" s="1"/>
  <c r="AS2590" i="1"/>
  <c r="AS2589" i="1" s="1"/>
  <c r="AS2588" i="1" s="1"/>
  <c r="AS2587" i="1" s="1"/>
  <c r="AO2590" i="1"/>
  <c r="AO2589" i="1" s="1"/>
  <c r="AO2588" i="1" s="1"/>
  <c r="AO2587" i="1" s="1"/>
  <c r="AN2590" i="1"/>
  <c r="AN2589" i="1" s="1"/>
  <c r="AN2588" i="1" s="1"/>
  <c r="AN2587" i="1" s="1"/>
  <c r="AM2590" i="1"/>
  <c r="AM2589" i="1" s="1"/>
  <c r="AM2588" i="1" s="1"/>
  <c r="AM2587" i="1" s="1"/>
  <c r="AI2590" i="1"/>
  <c r="AI2589" i="1" s="1"/>
  <c r="AI2588" i="1" s="1"/>
  <c r="AI2587" i="1" s="1"/>
  <c r="AH2590" i="1"/>
  <c r="AH2589" i="1" s="1"/>
  <c r="AH2588" i="1" s="1"/>
  <c r="AH2587" i="1" s="1"/>
  <c r="AG2590" i="1"/>
  <c r="AG2589" i="1" s="1"/>
  <c r="AG2588" i="1" s="1"/>
  <c r="AG2587" i="1" s="1"/>
  <c r="AC2590" i="1"/>
  <c r="AC2589" i="1" s="1"/>
  <c r="AC2588" i="1" s="1"/>
  <c r="AC2587" i="1" s="1"/>
  <c r="AB2590" i="1"/>
  <c r="AB2589" i="1" s="1"/>
  <c r="AB2588" i="1" s="1"/>
  <c r="AB2587" i="1" s="1"/>
  <c r="AA2590" i="1"/>
  <c r="AA2589" i="1" s="1"/>
  <c r="AA2588" i="1" s="1"/>
  <c r="AA2587" i="1" s="1"/>
  <c r="W2590" i="1"/>
  <c r="W2589" i="1" s="1"/>
  <c r="W2588" i="1" s="1"/>
  <c r="W2587" i="1" s="1"/>
  <c r="V2590" i="1"/>
  <c r="V2589" i="1" s="1"/>
  <c r="V2588" i="1" s="1"/>
  <c r="V2587" i="1" s="1"/>
  <c r="U2590" i="1"/>
  <c r="U2589" i="1" s="1"/>
  <c r="U2588" i="1" s="1"/>
  <c r="U2587" i="1" s="1"/>
  <c r="Q2590" i="1"/>
  <c r="Q2589" i="1" s="1"/>
  <c r="Q2588" i="1" s="1"/>
  <c r="Q2587" i="1" s="1"/>
  <c r="P2590" i="1"/>
  <c r="P2589" i="1" s="1"/>
  <c r="P2588" i="1" s="1"/>
  <c r="P2587" i="1" s="1"/>
  <c r="O2590" i="1"/>
  <c r="O2589" i="1" s="1"/>
  <c r="O2588" i="1" s="1"/>
  <c r="O2587" i="1" s="1"/>
  <c r="K2590" i="1"/>
  <c r="K2589" i="1" s="1"/>
  <c r="J2590" i="1"/>
  <c r="I2590" i="1"/>
  <c r="I2589" i="1" s="1"/>
  <c r="I2588" i="1" s="1"/>
  <c r="I2587" i="1" s="1"/>
  <c r="H2590" i="1"/>
  <c r="H2589" i="1" s="1"/>
  <c r="H2588" i="1" s="1"/>
  <c r="H2587" i="1" s="1"/>
  <c r="G2590" i="1"/>
  <c r="G2589" i="1" s="1"/>
  <c r="F2590" i="1"/>
  <c r="N2585" i="1"/>
  <c r="T2585" i="1" s="1"/>
  <c r="Z2585" i="1" s="1"/>
  <c r="AF2585" i="1" s="1"/>
  <c r="AL2585" i="1" s="1"/>
  <c r="AR2585" i="1" s="1"/>
  <c r="AX2585" i="1" s="1"/>
  <c r="BD2585" i="1" s="1"/>
  <c r="BJ2585" i="1" s="1"/>
  <c r="BP2585" i="1" s="1"/>
  <c r="BU2585" i="1" s="1"/>
  <c r="BZ2585" i="1" s="1"/>
  <c r="CJ2585" i="1" s="1"/>
  <c r="CL2585" i="1" s="1"/>
  <c r="M2585" i="1"/>
  <c r="S2585" i="1" s="1"/>
  <c r="Y2585" i="1" s="1"/>
  <c r="AE2585" i="1" s="1"/>
  <c r="AK2585" i="1" s="1"/>
  <c r="AQ2585" i="1" s="1"/>
  <c r="AW2585" i="1" s="1"/>
  <c r="BC2585" i="1" s="1"/>
  <c r="BI2585" i="1" s="1"/>
  <c r="BO2585" i="1" s="1"/>
  <c r="BT2585" i="1" s="1"/>
  <c r="BY2585" i="1" s="1"/>
  <c r="CG2585" i="1" s="1"/>
  <c r="CI2585" i="1" s="1"/>
  <c r="L2585" i="1"/>
  <c r="R2585" i="1" s="1"/>
  <c r="X2585" i="1" s="1"/>
  <c r="AD2585" i="1" s="1"/>
  <c r="AJ2585" i="1" s="1"/>
  <c r="AP2585" i="1" s="1"/>
  <c r="AV2585" i="1" s="1"/>
  <c r="BB2585" i="1" s="1"/>
  <c r="BH2585" i="1" s="1"/>
  <c r="BN2585" i="1" s="1"/>
  <c r="BS2585" i="1" s="1"/>
  <c r="BX2585" i="1" s="1"/>
  <c r="CD2585" i="1" s="1"/>
  <c r="CF2585" i="1" s="1"/>
  <c r="CM2584" i="1"/>
  <c r="CM2583" i="1" s="1"/>
  <c r="CC2584" i="1"/>
  <c r="CC2583" i="1" s="1"/>
  <c r="CB2584" i="1"/>
  <c r="CB2583" i="1" s="1"/>
  <c r="CA2584" i="1"/>
  <c r="CA2583" i="1" s="1"/>
  <c r="BW2584" i="1"/>
  <c r="BW2583" i="1" s="1"/>
  <c r="BV2584" i="1"/>
  <c r="BV2583" i="1" s="1"/>
  <c r="BR2584" i="1"/>
  <c r="BR2583" i="1" s="1"/>
  <c r="BQ2584" i="1"/>
  <c r="BQ2583" i="1" s="1"/>
  <c r="BM2584" i="1"/>
  <c r="BM2583" i="1" s="1"/>
  <c r="BL2584" i="1"/>
  <c r="BK2584" i="1"/>
  <c r="BG2584" i="1"/>
  <c r="BG2583" i="1" s="1"/>
  <c r="BF2584" i="1"/>
  <c r="BF2583" i="1" s="1"/>
  <c r="BE2584" i="1"/>
  <c r="BE2583" i="1" s="1"/>
  <c r="BA2584" i="1"/>
  <c r="BA2583" i="1" s="1"/>
  <c r="AZ2584" i="1"/>
  <c r="AZ2583" i="1" s="1"/>
  <c r="AY2584" i="1"/>
  <c r="AY2583" i="1" s="1"/>
  <c r="AU2584" i="1"/>
  <c r="AU2583" i="1" s="1"/>
  <c r="AT2584" i="1"/>
  <c r="AT2583" i="1" s="1"/>
  <c r="AS2584" i="1"/>
  <c r="AS2583" i="1" s="1"/>
  <c r="AO2584" i="1"/>
  <c r="AO2583" i="1" s="1"/>
  <c r="AN2584" i="1"/>
  <c r="AN2583" i="1" s="1"/>
  <c r="AM2584" i="1"/>
  <c r="AM2583" i="1" s="1"/>
  <c r="AI2584" i="1"/>
  <c r="AI2583" i="1" s="1"/>
  <c r="AH2584" i="1"/>
  <c r="AH2583" i="1" s="1"/>
  <c r="AG2584" i="1"/>
  <c r="AG2583" i="1" s="1"/>
  <c r="AC2584" i="1"/>
  <c r="AC2583" i="1" s="1"/>
  <c r="AB2584" i="1"/>
  <c r="AB2583" i="1" s="1"/>
  <c r="AA2584" i="1"/>
  <c r="AA2583" i="1" s="1"/>
  <c r="W2584" i="1"/>
  <c r="W2583" i="1" s="1"/>
  <c r="V2584" i="1"/>
  <c r="V2583" i="1" s="1"/>
  <c r="U2584" i="1"/>
  <c r="U2583" i="1" s="1"/>
  <c r="Q2584" i="1"/>
  <c r="Q2583" i="1" s="1"/>
  <c r="P2584" i="1"/>
  <c r="P2583" i="1" s="1"/>
  <c r="O2584" i="1"/>
  <c r="O2583" i="1" s="1"/>
  <c r="K2584" i="1"/>
  <c r="K2583" i="1" s="1"/>
  <c r="J2584" i="1"/>
  <c r="I2584" i="1"/>
  <c r="I2583" i="1" s="1"/>
  <c r="H2584" i="1"/>
  <c r="H2583" i="1" s="1"/>
  <c r="G2584" i="1"/>
  <c r="G2583" i="1" s="1"/>
  <c r="F2584" i="1"/>
  <c r="BL2583" i="1"/>
  <c r="BK2583" i="1"/>
  <c r="N2582" i="1"/>
  <c r="T2582" i="1" s="1"/>
  <c r="Z2582" i="1" s="1"/>
  <c r="AF2582" i="1" s="1"/>
  <c r="AL2582" i="1" s="1"/>
  <c r="AR2582" i="1" s="1"/>
  <c r="AX2582" i="1" s="1"/>
  <c r="BD2582" i="1" s="1"/>
  <c r="BJ2582" i="1" s="1"/>
  <c r="BP2582" i="1" s="1"/>
  <c r="BU2582" i="1" s="1"/>
  <c r="BZ2582" i="1" s="1"/>
  <c r="CJ2582" i="1" s="1"/>
  <c r="CL2582" i="1" s="1"/>
  <c r="M2582" i="1"/>
  <c r="S2582" i="1" s="1"/>
  <c r="Y2582" i="1" s="1"/>
  <c r="AE2582" i="1" s="1"/>
  <c r="AK2582" i="1" s="1"/>
  <c r="AQ2582" i="1" s="1"/>
  <c r="AW2582" i="1" s="1"/>
  <c r="BC2582" i="1" s="1"/>
  <c r="BI2582" i="1" s="1"/>
  <c r="BO2582" i="1" s="1"/>
  <c r="BT2582" i="1" s="1"/>
  <c r="BY2582" i="1" s="1"/>
  <c r="CG2582" i="1" s="1"/>
  <c r="CI2582" i="1" s="1"/>
  <c r="L2582" i="1"/>
  <c r="R2582" i="1" s="1"/>
  <c r="X2582" i="1" s="1"/>
  <c r="AD2582" i="1" s="1"/>
  <c r="AJ2582" i="1" s="1"/>
  <c r="AP2582" i="1" s="1"/>
  <c r="AV2582" i="1" s="1"/>
  <c r="BB2582" i="1" s="1"/>
  <c r="BH2582" i="1" s="1"/>
  <c r="BN2582" i="1" s="1"/>
  <c r="BS2582" i="1" s="1"/>
  <c r="BX2582" i="1" s="1"/>
  <c r="CD2582" i="1" s="1"/>
  <c r="CF2582" i="1" s="1"/>
  <c r="CM2581" i="1"/>
  <c r="CM2580" i="1" s="1"/>
  <c r="CC2581" i="1"/>
  <c r="CC2580" i="1" s="1"/>
  <c r="CB2581" i="1"/>
  <c r="CB2580" i="1" s="1"/>
  <c r="CA2581" i="1"/>
  <c r="CA2580" i="1" s="1"/>
  <c r="BW2581" i="1"/>
  <c r="BW2580" i="1" s="1"/>
  <c r="BV2581" i="1"/>
  <c r="BV2580" i="1" s="1"/>
  <c r="BR2581" i="1"/>
  <c r="BR2580" i="1" s="1"/>
  <c r="BQ2581" i="1"/>
  <c r="BQ2580" i="1" s="1"/>
  <c r="BM2581" i="1"/>
  <c r="BM2580" i="1" s="1"/>
  <c r="BL2581" i="1"/>
  <c r="BL2580" i="1" s="1"/>
  <c r="BK2581" i="1"/>
  <c r="BK2580" i="1" s="1"/>
  <c r="BG2581" i="1"/>
  <c r="BG2580" i="1" s="1"/>
  <c r="BF2581" i="1"/>
  <c r="BF2580" i="1" s="1"/>
  <c r="BE2581" i="1"/>
  <c r="BA2581" i="1"/>
  <c r="BA2580" i="1" s="1"/>
  <c r="AZ2581" i="1"/>
  <c r="AZ2580" i="1" s="1"/>
  <c r="AY2581" i="1"/>
  <c r="AY2580" i="1" s="1"/>
  <c r="AU2581" i="1"/>
  <c r="AU2580" i="1" s="1"/>
  <c r="AT2581" i="1"/>
  <c r="AT2580" i="1" s="1"/>
  <c r="AS2581" i="1"/>
  <c r="AS2580" i="1" s="1"/>
  <c r="AO2581" i="1"/>
  <c r="AO2580" i="1" s="1"/>
  <c r="AN2581" i="1"/>
  <c r="AN2580" i="1" s="1"/>
  <c r="AM2581" i="1"/>
  <c r="AM2580" i="1" s="1"/>
  <c r="AI2581" i="1"/>
  <c r="AI2580" i="1" s="1"/>
  <c r="AH2581" i="1"/>
  <c r="AH2580" i="1" s="1"/>
  <c r="AG2581" i="1"/>
  <c r="AG2580" i="1" s="1"/>
  <c r="AC2581" i="1"/>
  <c r="AC2580" i="1" s="1"/>
  <c r="AB2581" i="1"/>
  <c r="AB2580" i="1" s="1"/>
  <c r="AA2581" i="1"/>
  <c r="AA2580" i="1" s="1"/>
  <c r="W2581" i="1"/>
  <c r="W2580" i="1" s="1"/>
  <c r="V2581" i="1"/>
  <c r="V2580" i="1" s="1"/>
  <c r="U2581" i="1"/>
  <c r="U2580" i="1" s="1"/>
  <c r="Q2581" i="1"/>
  <c r="Q2580" i="1" s="1"/>
  <c r="P2581" i="1"/>
  <c r="P2580" i="1" s="1"/>
  <c r="O2581" i="1"/>
  <c r="O2580" i="1" s="1"/>
  <c r="K2581" i="1"/>
  <c r="K2580" i="1" s="1"/>
  <c r="J2581" i="1"/>
  <c r="J2580" i="1" s="1"/>
  <c r="I2581" i="1"/>
  <c r="H2581" i="1"/>
  <c r="H2580" i="1" s="1"/>
  <c r="G2581" i="1"/>
  <c r="F2581" i="1"/>
  <c r="F2580" i="1" s="1"/>
  <c r="BE2580" i="1"/>
  <c r="N2578" i="1"/>
  <c r="T2578" i="1" s="1"/>
  <c r="Z2578" i="1" s="1"/>
  <c r="AF2578" i="1" s="1"/>
  <c r="AL2578" i="1" s="1"/>
  <c r="AR2578" i="1" s="1"/>
  <c r="AX2578" i="1" s="1"/>
  <c r="BD2578" i="1" s="1"/>
  <c r="BJ2578" i="1" s="1"/>
  <c r="BP2578" i="1" s="1"/>
  <c r="BU2578" i="1" s="1"/>
  <c r="BZ2578" i="1" s="1"/>
  <c r="CJ2578" i="1" s="1"/>
  <c r="CL2578" i="1" s="1"/>
  <c r="M2578" i="1"/>
  <c r="S2578" i="1" s="1"/>
  <c r="Y2578" i="1" s="1"/>
  <c r="AE2578" i="1" s="1"/>
  <c r="AK2578" i="1" s="1"/>
  <c r="AQ2578" i="1" s="1"/>
  <c r="AW2578" i="1" s="1"/>
  <c r="BC2578" i="1" s="1"/>
  <c r="BI2578" i="1" s="1"/>
  <c r="BO2578" i="1" s="1"/>
  <c r="BT2578" i="1" s="1"/>
  <c r="BY2578" i="1" s="1"/>
  <c r="CG2578" i="1" s="1"/>
  <c r="CI2578" i="1" s="1"/>
  <c r="L2578" i="1"/>
  <c r="R2578" i="1" s="1"/>
  <c r="X2578" i="1" s="1"/>
  <c r="AD2578" i="1" s="1"/>
  <c r="AJ2578" i="1" s="1"/>
  <c r="AP2578" i="1" s="1"/>
  <c r="AV2578" i="1" s="1"/>
  <c r="BB2578" i="1" s="1"/>
  <c r="BH2578" i="1" s="1"/>
  <c r="BN2578" i="1" s="1"/>
  <c r="BS2578" i="1" s="1"/>
  <c r="BX2578" i="1" s="1"/>
  <c r="CD2578" i="1" s="1"/>
  <c r="CF2578" i="1" s="1"/>
  <c r="CM2577" i="1"/>
  <c r="CM2576" i="1" s="1"/>
  <c r="CM2575" i="1" s="1"/>
  <c r="CC2577" i="1"/>
  <c r="CC2576" i="1" s="1"/>
  <c r="CC2575" i="1" s="1"/>
  <c r="CB2577" i="1"/>
  <c r="CB2576" i="1" s="1"/>
  <c r="CB2575" i="1" s="1"/>
  <c r="CA2577" i="1"/>
  <c r="CA2576" i="1" s="1"/>
  <c r="CA2575" i="1" s="1"/>
  <c r="BW2577" i="1"/>
  <c r="BW2576" i="1" s="1"/>
  <c r="BW2575" i="1" s="1"/>
  <c r="BV2577" i="1"/>
  <c r="BV2576" i="1" s="1"/>
  <c r="BV2575" i="1" s="1"/>
  <c r="BR2577" i="1"/>
  <c r="BR2576" i="1" s="1"/>
  <c r="BQ2577" i="1"/>
  <c r="BQ2576" i="1" s="1"/>
  <c r="BQ2575" i="1" s="1"/>
  <c r="BM2577" i="1"/>
  <c r="BM2576" i="1" s="1"/>
  <c r="BM2575" i="1" s="1"/>
  <c r="BL2577" i="1"/>
  <c r="BL2576" i="1" s="1"/>
  <c r="BL2575" i="1" s="1"/>
  <c r="BK2577" i="1"/>
  <c r="BK2576" i="1" s="1"/>
  <c r="BK2575" i="1" s="1"/>
  <c r="BG2577" i="1"/>
  <c r="BG2576" i="1" s="1"/>
  <c r="BG2575" i="1" s="1"/>
  <c r="BF2577" i="1"/>
  <c r="BF2576" i="1" s="1"/>
  <c r="BF2575" i="1" s="1"/>
  <c r="BE2577" i="1"/>
  <c r="BE2576" i="1" s="1"/>
  <c r="BE2575" i="1" s="1"/>
  <c r="BA2577" i="1"/>
  <c r="BA2576" i="1" s="1"/>
  <c r="BA2575" i="1" s="1"/>
  <c r="AZ2577" i="1"/>
  <c r="AZ2576" i="1" s="1"/>
  <c r="AZ2575" i="1" s="1"/>
  <c r="AY2577" i="1"/>
  <c r="AY2576" i="1" s="1"/>
  <c r="AY2575" i="1" s="1"/>
  <c r="AU2577" i="1"/>
  <c r="AU2576" i="1" s="1"/>
  <c r="AU2575" i="1" s="1"/>
  <c r="AT2577" i="1"/>
  <c r="AT2576" i="1" s="1"/>
  <c r="AT2575" i="1" s="1"/>
  <c r="AS2577" i="1"/>
  <c r="AS2576" i="1" s="1"/>
  <c r="AS2575" i="1" s="1"/>
  <c r="AO2577" i="1"/>
  <c r="AO2576" i="1" s="1"/>
  <c r="AO2575" i="1" s="1"/>
  <c r="AN2577" i="1"/>
  <c r="AN2576" i="1" s="1"/>
  <c r="AN2575" i="1" s="1"/>
  <c r="AM2577" i="1"/>
  <c r="AM2576" i="1" s="1"/>
  <c r="AM2575" i="1" s="1"/>
  <c r="AI2577" i="1"/>
  <c r="AI2576" i="1" s="1"/>
  <c r="AI2575" i="1" s="1"/>
  <c r="AH2577" i="1"/>
  <c r="AH2576" i="1" s="1"/>
  <c r="AH2575" i="1" s="1"/>
  <c r="AG2577" i="1"/>
  <c r="AG2576" i="1" s="1"/>
  <c r="AG2575" i="1" s="1"/>
  <c r="AC2577" i="1"/>
  <c r="AC2576" i="1" s="1"/>
  <c r="AC2575" i="1" s="1"/>
  <c r="AB2577" i="1"/>
  <c r="AB2576" i="1" s="1"/>
  <c r="AB2575" i="1" s="1"/>
  <c r="AA2577" i="1"/>
  <c r="AA2576" i="1" s="1"/>
  <c r="AA2575" i="1" s="1"/>
  <c r="W2577" i="1"/>
  <c r="W2576" i="1" s="1"/>
  <c r="W2575" i="1" s="1"/>
  <c r="V2577" i="1"/>
  <c r="V2576" i="1" s="1"/>
  <c r="V2575" i="1" s="1"/>
  <c r="U2577" i="1"/>
  <c r="U2576" i="1" s="1"/>
  <c r="U2575" i="1" s="1"/>
  <c r="Q2577" i="1"/>
  <c r="Q2576" i="1" s="1"/>
  <c r="Q2575" i="1" s="1"/>
  <c r="P2577" i="1"/>
  <c r="P2576" i="1" s="1"/>
  <c r="P2575" i="1" s="1"/>
  <c r="O2577" i="1"/>
  <c r="O2576" i="1" s="1"/>
  <c r="O2575" i="1" s="1"/>
  <c r="K2577" i="1"/>
  <c r="K2576" i="1" s="1"/>
  <c r="J2577" i="1"/>
  <c r="I2577" i="1"/>
  <c r="I2576" i="1" s="1"/>
  <c r="I2575" i="1" s="1"/>
  <c r="H2577" i="1"/>
  <c r="G2577" i="1"/>
  <c r="G2576" i="1" s="1"/>
  <c r="G2575" i="1" s="1"/>
  <c r="F2577" i="1"/>
  <c r="F2576" i="1" s="1"/>
  <c r="N2573" i="1"/>
  <c r="T2573" i="1" s="1"/>
  <c r="Z2573" i="1" s="1"/>
  <c r="AF2573" i="1" s="1"/>
  <c r="AL2573" i="1" s="1"/>
  <c r="AR2573" i="1" s="1"/>
  <c r="AX2573" i="1" s="1"/>
  <c r="BD2573" i="1" s="1"/>
  <c r="BJ2573" i="1" s="1"/>
  <c r="BP2573" i="1" s="1"/>
  <c r="BU2573" i="1" s="1"/>
  <c r="BZ2573" i="1" s="1"/>
  <c r="CJ2573" i="1" s="1"/>
  <c r="CL2573" i="1" s="1"/>
  <c r="M2573" i="1"/>
  <c r="S2573" i="1" s="1"/>
  <c r="Y2573" i="1" s="1"/>
  <c r="AE2573" i="1" s="1"/>
  <c r="AK2573" i="1" s="1"/>
  <c r="AQ2573" i="1" s="1"/>
  <c r="AW2573" i="1" s="1"/>
  <c r="BC2573" i="1" s="1"/>
  <c r="BI2573" i="1" s="1"/>
  <c r="BO2573" i="1" s="1"/>
  <c r="BT2573" i="1" s="1"/>
  <c r="BY2573" i="1" s="1"/>
  <c r="CG2573" i="1" s="1"/>
  <c r="CI2573" i="1" s="1"/>
  <c r="L2573" i="1"/>
  <c r="R2573" i="1" s="1"/>
  <c r="X2573" i="1" s="1"/>
  <c r="AD2573" i="1" s="1"/>
  <c r="AJ2573" i="1" s="1"/>
  <c r="AP2573" i="1" s="1"/>
  <c r="AV2573" i="1" s="1"/>
  <c r="BB2573" i="1" s="1"/>
  <c r="BH2573" i="1" s="1"/>
  <c r="BN2573" i="1" s="1"/>
  <c r="BS2573" i="1" s="1"/>
  <c r="BX2573" i="1" s="1"/>
  <c r="CD2573" i="1" s="1"/>
  <c r="CF2573" i="1" s="1"/>
  <c r="CM2572" i="1"/>
  <c r="CM2571" i="1" s="1"/>
  <c r="CM2570" i="1" s="1"/>
  <c r="CC2572" i="1"/>
  <c r="CB2572" i="1"/>
  <c r="CB2571" i="1" s="1"/>
  <c r="CB2570" i="1" s="1"/>
  <c r="CA2572" i="1"/>
  <c r="CA2571" i="1" s="1"/>
  <c r="CA2570" i="1" s="1"/>
  <c r="BW2572" i="1"/>
  <c r="BW2571" i="1" s="1"/>
  <c r="BW2570" i="1" s="1"/>
  <c r="BV2572" i="1"/>
  <c r="BV2571" i="1" s="1"/>
  <c r="BV2570" i="1" s="1"/>
  <c r="BR2572" i="1"/>
  <c r="BQ2572" i="1"/>
  <c r="BQ2571" i="1" s="1"/>
  <c r="BQ2570" i="1" s="1"/>
  <c r="BM2572" i="1"/>
  <c r="BM2571" i="1" s="1"/>
  <c r="BM2570" i="1" s="1"/>
  <c r="BL2572" i="1"/>
  <c r="BL2571" i="1" s="1"/>
  <c r="BL2570" i="1" s="1"/>
  <c r="BK2572" i="1"/>
  <c r="BK2571" i="1" s="1"/>
  <c r="BK2570" i="1" s="1"/>
  <c r="BG2572" i="1"/>
  <c r="BG2571" i="1" s="1"/>
  <c r="BG2570" i="1" s="1"/>
  <c r="BF2572" i="1"/>
  <c r="BF2571" i="1" s="1"/>
  <c r="BF2570" i="1" s="1"/>
  <c r="BE2572" i="1"/>
  <c r="BE2571" i="1" s="1"/>
  <c r="BE2570" i="1" s="1"/>
  <c r="BA2572" i="1"/>
  <c r="BA2571" i="1" s="1"/>
  <c r="BA2570" i="1" s="1"/>
  <c r="AZ2572" i="1"/>
  <c r="AZ2571" i="1" s="1"/>
  <c r="AZ2570" i="1" s="1"/>
  <c r="AY2572" i="1"/>
  <c r="AY2571" i="1" s="1"/>
  <c r="AY2570" i="1" s="1"/>
  <c r="AU2572" i="1"/>
  <c r="AU2571" i="1" s="1"/>
  <c r="AU2570" i="1" s="1"/>
  <c r="AT2572" i="1"/>
  <c r="AT2571" i="1" s="1"/>
  <c r="AT2570" i="1" s="1"/>
  <c r="AS2572" i="1"/>
  <c r="AS2571" i="1" s="1"/>
  <c r="AS2570" i="1" s="1"/>
  <c r="AO2572" i="1"/>
  <c r="AO2571" i="1" s="1"/>
  <c r="AO2570" i="1" s="1"/>
  <c r="AN2572" i="1"/>
  <c r="AN2571" i="1" s="1"/>
  <c r="AN2570" i="1" s="1"/>
  <c r="AM2572" i="1"/>
  <c r="AM2571" i="1" s="1"/>
  <c r="AM2570" i="1" s="1"/>
  <c r="AI2572" i="1"/>
  <c r="AI2571" i="1" s="1"/>
  <c r="AI2570" i="1" s="1"/>
  <c r="AH2572" i="1"/>
  <c r="AH2571" i="1" s="1"/>
  <c r="AH2570" i="1" s="1"/>
  <c r="AG2572" i="1"/>
  <c r="AG2571" i="1" s="1"/>
  <c r="AG2570" i="1" s="1"/>
  <c r="AC2572" i="1"/>
  <c r="AC2571" i="1" s="1"/>
  <c r="AC2570" i="1" s="1"/>
  <c r="AB2572" i="1"/>
  <c r="AB2571" i="1" s="1"/>
  <c r="AB2570" i="1" s="1"/>
  <c r="AA2572" i="1"/>
  <c r="AA2571" i="1" s="1"/>
  <c r="AA2570" i="1" s="1"/>
  <c r="W2572" i="1"/>
  <c r="W2571" i="1" s="1"/>
  <c r="W2570" i="1" s="1"/>
  <c r="V2572" i="1"/>
  <c r="V2571" i="1" s="1"/>
  <c r="V2570" i="1" s="1"/>
  <c r="U2572" i="1"/>
  <c r="U2571" i="1" s="1"/>
  <c r="U2570" i="1" s="1"/>
  <c r="Q2572" i="1"/>
  <c r="Q2571" i="1" s="1"/>
  <c r="Q2570" i="1" s="1"/>
  <c r="P2572" i="1"/>
  <c r="P2571" i="1" s="1"/>
  <c r="P2570" i="1" s="1"/>
  <c r="O2572" i="1"/>
  <c r="O2571" i="1" s="1"/>
  <c r="O2570" i="1" s="1"/>
  <c r="K2572" i="1"/>
  <c r="K2571" i="1" s="1"/>
  <c r="K2570" i="1" s="1"/>
  <c r="J2572" i="1"/>
  <c r="J2571" i="1" s="1"/>
  <c r="J2570" i="1" s="1"/>
  <c r="I2572" i="1"/>
  <c r="H2572" i="1"/>
  <c r="G2572" i="1"/>
  <c r="F2572" i="1"/>
  <c r="F2571" i="1" s="1"/>
  <c r="F2570" i="1" s="1"/>
  <c r="CC2571" i="1"/>
  <c r="CC2570" i="1" s="1"/>
  <c r="BR2571" i="1"/>
  <c r="BR2570" i="1" s="1"/>
  <c r="N2569" i="1"/>
  <c r="T2569" i="1" s="1"/>
  <c r="Z2569" i="1" s="1"/>
  <c r="AF2569" i="1" s="1"/>
  <c r="AL2569" i="1" s="1"/>
  <c r="AR2569" i="1" s="1"/>
  <c r="AX2569" i="1" s="1"/>
  <c r="BD2569" i="1" s="1"/>
  <c r="BJ2569" i="1" s="1"/>
  <c r="BP2569" i="1" s="1"/>
  <c r="BU2569" i="1" s="1"/>
  <c r="BZ2569" i="1" s="1"/>
  <c r="CJ2569" i="1" s="1"/>
  <c r="CL2569" i="1" s="1"/>
  <c r="M2569" i="1"/>
  <c r="S2569" i="1" s="1"/>
  <c r="Y2569" i="1" s="1"/>
  <c r="AE2569" i="1" s="1"/>
  <c r="AK2569" i="1" s="1"/>
  <c r="AQ2569" i="1" s="1"/>
  <c r="AW2569" i="1" s="1"/>
  <c r="BC2569" i="1" s="1"/>
  <c r="BI2569" i="1" s="1"/>
  <c r="BO2569" i="1" s="1"/>
  <c r="BT2569" i="1" s="1"/>
  <c r="BY2569" i="1" s="1"/>
  <c r="CG2569" i="1" s="1"/>
  <c r="CI2569" i="1" s="1"/>
  <c r="L2569" i="1"/>
  <c r="R2569" i="1" s="1"/>
  <c r="X2569" i="1" s="1"/>
  <c r="AD2569" i="1" s="1"/>
  <c r="AJ2569" i="1" s="1"/>
  <c r="AP2569" i="1" s="1"/>
  <c r="AV2569" i="1" s="1"/>
  <c r="BB2569" i="1" s="1"/>
  <c r="BH2569" i="1" s="1"/>
  <c r="BN2569" i="1" s="1"/>
  <c r="BS2569" i="1" s="1"/>
  <c r="BX2569" i="1" s="1"/>
  <c r="CD2569" i="1" s="1"/>
  <c r="CF2569" i="1" s="1"/>
  <c r="CM2568" i="1"/>
  <c r="CM2567" i="1" s="1"/>
  <c r="CM2566" i="1" s="1"/>
  <c r="CC2568" i="1"/>
  <c r="CC2567" i="1" s="1"/>
  <c r="CC2566" i="1" s="1"/>
  <c r="CB2568" i="1"/>
  <c r="CB2567" i="1" s="1"/>
  <c r="CB2566" i="1" s="1"/>
  <c r="CA2568" i="1"/>
  <c r="CA2567" i="1" s="1"/>
  <c r="CA2566" i="1" s="1"/>
  <c r="BW2568" i="1"/>
  <c r="BW2567" i="1" s="1"/>
  <c r="BW2566" i="1" s="1"/>
  <c r="BV2568" i="1"/>
  <c r="BV2567" i="1" s="1"/>
  <c r="BV2566" i="1" s="1"/>
  <c r="BR2568" i="1"/>
  <c r="BR2567" i="1" s="1"/>
  <c r="BR2566" i="1" s="1"/>
  <c r="BQ2568" i="1"/>
  <c r="BQ2567" i="1" s="1"/>
  <c r="BQ2566" i="1" s="1"/>
  <c r="BM2568" i="1"/>
  <c r="BM2567" i="1" s="1"/>
  <c r="BM2566" i="1" s="1"/>
  <c r="BL2568" i="1"/>
  <c r="BL2567" i="1" s="1"/>
  <c r="BL2566" i="1" s="1"/>
  <c r="BK2568" i="1"/>
  <c r="BK2567" i="1" s="1"/>
  <c r="BK2566" i="1" s="1"/>
  <c r="BG2568" i="1"/>
  <c r="BG2567" i="1" s="1"/>
  <c r="BG2566" i="1" s="1"/>
  <c r="BF2568" i="1"/>
  <c r="BF2567" i="1" s="1"/>
  <c r="BF2566" i="1" s="1"/>
  <c r="BE2568" i="1"/>
  <c r="BE2567" i="1" s="1"/>
  <c r="BE2566" i="1" s="1"/>
  <c r="BA2568" i="1"/>
  <c r="BA2567" i="1" s="1"/>
  <c r="BA2566" i="1" s="1"/>
  <c r="AZ2568" i="1"/>
  <c r="AZ2567" i="1" s="1"/>
  <c r="AZ2566" i="1" s="1"/>
  <c r="AY2568" i="1"/>
  <c r="AY2567" i="1" s="1"/>
  <c r="AY2566" i="1" s="1"/>
  <c r="AU2568" i="1"/>
  <c r="AU2567" i="1" s="1"/>
  <c r="AU2566" i="1" s="1"/>
  <c r="AT2568" i="1"/>
  <c r="AT2567" i="1" s="1"/>
  <c r="AT2566" i="1" s="1"/>
  <c r="AS2568" i="1"/>
  <c r="AS2567" i="1" s="1"/>
  <c r="AS2566" i="1" s="1"/>
  <c r="AO2568" i="1"/>
  <c r="AO2567" i="1" s="1"/>
  <c r="AO2566" i="1" s="1"/>
  <c r="AN2568" i="1"/>
  <c r="AN2567" i="1" s="1"/>
  <c r="AN2566" i="1" s="1"/>
  <c r="AM2568" i="1"/>
  <c r="AM2567" i="1" s="1"/>
  <c r="AM2566" i="1" s="1"/>
  <c r="AI2568" i="1"/>
  <c r="AI2567" i="1" s="1"/>
  <c r="AI2566" i="1" s="1"/>
  <c r="AH2568" i="1"/>
  <c r="AH2567" i="1" s="1"/>
  <c r="AH2566" i="1" s="1"/>
  <c r="AG2568" i="1"/>
  <c r="AG2567" i="1" s="1"/>
  <c r="AG2566" i="1" s="1"/>
  <c r="AC2568" i="1"/>
  <c r="AC2567" i="1" s="1"/>
  <c r="AC2566" i="1" s="1"/>
  <c r="AB2568" i="1"/>
  <c r="AB2567" i="1" s="1"/>
  <c r="AB2566" i="1" s="1"/>
  <c r="AA2568" i="1"/>
  <c r="AA2567" i="1" s="1"/>
  <c r="AA2566" i="1" s="1"/>
  <c r="W2568" i="1"/>
  <c r="W2567" i="1" s="1"/>
  <c r="W2566" i="1" s="1"/>
  <c r="V2568" i="1"/>
  <c r="V2567" i="1" s="1"/>
  <c r="V2566" i="1" s="1"/>
  <c r="U2568" i="1"/>
  <c r="U2567" i="1" s="1"/>
  <c r="U2566" i="1" s="1"/>
  <c r="Q2568" i="1"/>
  <c r="Q2567" i="1" s="1"/>
  <c r="Q2566" i="1" s="1"/>
  <c r="P2568" i="1"/>
  <c r="P2567" i="1" s="1"/>
  <c r="P2566" i="1" s="1"/>
  <c r="O2568" i="1"/>
  <c r="O2567" i="1" s="1"/>
  <c r="O2566" i="1" s="1"/>
  <c r="K2568" i="1"/>
  <c r="K2567" i="1" s="1"/>
  <c r="K2566" i="1" s="1"/>
  <c r="J2568" i="1"/>
  <c r="J2567" i="1" s="1"/>
  <c r="J2566" i="1" s="1"/>
  <c r="I2568" i="1"/>
  <c r="I2567" i="1" s="1"/>
  <c r="I2566" i="1" s="1"/>
  <c r="H2568" i="1"/>
  <c r="H2567" i="1" s="1"/>
  <c r="G2568" i="1"/>
  <c r="F2568" i="1"/>
  <c r="N2563" i="1"/>
  <c r="T2563" i="1" s="1"/>
  <c r="Z2563" i="1" s="1"/>
  <c r="AF2563" i="1" s="1"/>
  <c r="AL2563" i="1" s="1"/>
  <c r="AR2563" i="1" s="1"/>
  <c r="AX2563" i="1" s="1"/>
  <c r="BD2563" i="1" s="1"/>
  <c r="BJ2563" i="1" s="1"/>
  <c r="BP2563" i="1" s="1"/>
  <c r="BU2563" i="1" s="1"/>
  <c r="BZ2563" i="1" s="1"/>
  <c r="CJ2563" i="1" s="1"/>
  <c r="CL2563" i="1" s="1"/>
  <c r="M2563" i="1"/>
  <c r="S2563" i="1" s="1"/>
  <c r="Y2563" i="1" s="1"/>
  <c r="AE2563" i="1" s="1"/>
  <c r="AK2563" i="1" s="1"/>
  <c r="AQ2563" i="1" s="1"/>
  <c r="AW2563" i="1" s="1"/>
  <c r="BC2563" i="1" s="1"/>
  <c r="BI2563" i="1" s="1"/>
  <c r="BO2563" i="1" s="1"/>
  <c r="BT2563" i="1" s="1"/>
  <c r="BY2563" i="1" s="1"/>
  <c r="CG2563" i="1" s="1"/>
  <c r="CI2563" i="1" s="1"/>
  <c r="L2563" i="1"/>
  <c r="R2563" i="1" s="1"/>
  <c r="X2563" i="1" s="1"/>
  <c r="AD2563" i="1" s="1"/>
  <c r="AJ2563" i="1" s="1"/>
  <c r="AP2563" i="1" s="1"/>
  <c r="AV2563" i="1" s="1"/>
  <c r="BB2563" i="1" s="1"/>
  <c r="BH2563" i="1" s="1"/>
  <c r="BN2563" i="1" s="1"/>
  <c r="BS2563" i="1" s="1"/>
  <c r="BX2563" i="1" s="1"/>
  <c r="CD2563" i="1" s="1"/>
  <c r="CF2563" i="1" s="1"/>
  <c r="CM2562" i="1"/>
  <c r="CM2561" i="1" s="1"/>
  <c r="CC2562" i="1"/>
  <c r="CC2561" i="1" s="1"/>
  <c r="CB2562" i="1"/>
  <c r="CB2561" i="1" s="1"/>
  <c r="CA2562" i="1"/>
  <c r="CA2561" i="1" s="1"/>
  <c r="BW2562" i="1"/>
  <c r="BW2561" i="1" s="1"/>
  <c r="BV2562" i="1"/>
  <c r="BV2561" i="1" s="1"/>
  <c r="BR2562" i="1"/>
  <c r="BR2561" i="1" s="1"/>
  <c r="BQ2562" i="1"/>
  <c r="BQ2561" i="1" s="1"/>
  <c r="BM2562" i="1"/>
  <c r="BM2561" i="1" s="1"/>
  <c r="BL2562" i="1"/>
  <c r="BL2561" i="1" s="1"/>
  <c r="BK2562" i="1"/>
  <c r="BK2561" i="1" s="1"/>
  <c r="BG2562" i="1"/>
  <c r="BG2561" i="1" s="1"/>
  <c r="BF2562" i="1"/>
  <c r="BF2561" i="1" s="1"/>
  <c r="BE2562" i="1"/>
  <c r="BE2561" i="1" s="1"/>
  <c r="BA2562" i="1"/>
  <c r="BA2561" i="1" s="1"/>
  <c r="AZ2562" i="1"/>
  <c r="AZ2561" i="1" s="1"/>
  <c r="AY2562" i="1"/>
  <c r="AY2561" i="1" s="1"/>
  <c r="AU2562" i="1"/>
  <c r="AU2561" i="1" s="1"/>
  <c r="AT2562" i="1"/>
  <c r="AT2561" i="1" s="1"/>
  <c r="AS2562" i="1"/>
  <c r="AS2561" i="1" s="1"/>
  <c r="AO2562" i="1"/>
  <c r="AO2561" i="1" s="1"/>
  <c r="AN2562" i="1"/>
  <c r="AN2561" i="1" s="1"/>
  <c r="AM2562" i="1"/>
  <c r="AM2561" i="1" s="1"/>
  <c r="AI2562" i="1"/>
  <c r="AI2561" i="1" s="1"/>
  <c r="AH2562" i="1"/>
  <c r="AH2561" i="1" s="1"/>
  <c r="AG2562" i="1"/>
  <c r="AG2561" i="1" s="1"/>
  <c r="AC2562" i="1"/>
  <c r="AC2561" i="1" s="1"/>
  <c r="AB2562" i="1"/>
  <c r="AB2561" i="1" s="1"/>
  <c r="AA2562" i="1"/>
  <c r="AA2561" i="1" s="1"/>
  <c r="W2562" i="1"/>
  <c r="W2561" i="1" s="1"/>
  <c r="V2562" i="1"/>
  <c r="V2561" i="1" s="1"/>
  <c r="U2562" i="1"/>
  <c r="U2561" i="1" s="1"/>
  <c r="Q2562" i="1"/>
  <c r="Q2561" i="1" s="1"/>
  <c r="P2562" i="1"/>
  <c r="P2561" i="1" s="1"/>
  <c r="O2562" i="1"/>
  <c r="O2561" i="1" s="1"/>
  <c r="K2562" i="1"/>
  <c r="J2562" i="1"/>
  <c r="J2561" i="1" s="1"/>
  <c r="I2562" i="1"/>
  <c r="I2561" i="1" s="1"/>
  <c r="H2562" i="1"/>
  <c r="H2561" i="1" s="1"/>
  <c r="G2562" i="1"/>
  <c r="F2562" i="1"/>
  <c r="F2561" i="1" s="1"/>
  <c r="N2560" i="1"/>
  <c r="T2560" i="1" s="1"/>
  <c r="Z2560" i="1" s="1"/>
  <c r="AF2560" i="1" s="1"/>
  <c r="AL2560" i="1" s="1"/>
  <c r="AR2560" i="1" s="1"/>
  <c r="AX2560" i="1" s="1"/>
  <c r="BD2560" i="1" s="1"/>
  <c r="BJ2560" i="1" s="1"/>
  <c r="BP2560" i="1" s="1"/>
  <c r="BU2560" i="1" s="1"/>
  <c r="BZ2560" i="1" s="1"/>
  <c r="CJ2560" i="1" s="1"/>
  <c r="CL2560" i="1" s="1"/>
  <c r="M2560" i="1"/>
  <c r="S2560" i="1" s="1"/>
  <c r="Y2560" i="1" s="1"/>
  <c r="AE2560" i="1" s="1"/>
  <c r="AK2560" i="1" s="1"/>
  <c r="AQ2560" i="1" s="1"/>
  <c r="AW2560" i="1" s="1"/>
  <c r="BC2560" i="1" s="1"/>
  <c r="BI2560" i="1" s="1"/>
  <c r="BO2560" i="1" s="1"/>
  <c r="BT2560" i="1" s="1"/>
  <c r="BY2560" i="1" s="1"/>
  <c r="CG2560" i="1" s="1"/>
  <c r="CI2560" i="1" s="1"/>
  <c r="L2560" i="1"/>
  <c r="R2560" i="1" s="1"/>
  <c r="X2560" i="1" s="1"/>
  <c r="AD2560" i="1" s="1"/>
  <c r="AJ2560" i="1" s="1"/>
  <c r="AP2560" i="1" s="1"/>
  <c r="AV2560" i="1" s="1"/>
  <c r="BB2560" i="1" s="1"/>
  <c r="BH2560" i="1" s="1"/>
  <c r="BN2560" i="1" s="1"/>
  <c r="BS2560" i="1" s="1"/>
  <c r="BX2560" i="1" s="1"/>
  <c r="CD2560" i="1" s="1"/>
  <c r="CF2560" i="1" s="1"/>
  <c r="CM2559" i="1"/>
  <c r="CM2558" i="1" s="1"/>
  <c r="CC2559" i="1"/>
  <c r="CC2558" i="1" s="1"/>
  <c r="CB2559" i="1"/>
  <c r="CB2558" i="1" s="1"/>
  <c r="CA2559" i="1"/>
  <c r="CA2558" i="1" s="1"/>
  <c r="BW2559" i="1"/>
  <c r="BW2558" i="1" s="1"/>
  <c r="BV2559" i="1"/>
  <c r="BV2558" i="1" s="1"/>
  <c r="BR2559" i="1"/>
  <c r="BR2558" i="1" s="1"/>
  <c r="BQ2559" i="1"/>
  <c r="BQ2558" i="1" s="1"/>
  <c r="BM2559" i="1"/>
  <c r="BM2558" i="1" s="1"/>
  <c r="BL2559" i="1"/>
  <c r="BL2558" i="1" s="1"/>
  <c r="BK2559" i="1"/>
  <c r="BK2558" i="1" s="1"/>
  <c r="BG2559" i="1"/>
  <c r="BG2558" i="1" s="1"/>
  <c r="BF2559" i="1"/>
  <c r="BF2558" i="1" s="1"/>
  <c r="BE2559" i="1"/>
  <c r="BE2558" i="1" s="1"/>
  <c r="BA2559" i="1"/>
  <c r="BA2558" i="1" s="1"/>
  <c r="AZ2559" i="1"/>
  <c r="AZ2558" i="1" s="1"/>
  <c r="AY2559" i="1"/>
  <c r="AY2558" i="1" s="1"/>
  <c r="AU2559" i="1"/>
  <c r="AU2558" i="1" s="1"/>
  <c r="AT2559" i="1"/>
  <c r="AT2558" i="1" s="1"/>
  <c r="AS2559" i="1"/>
  <c r="AS2558" i="1" s="1"/>
  <c r="AO2559" i="1"/>
  <c r="AO2558" i="1" s="1"/>
  <c r="AN2559" i="1"/>
  <c r="AN2558" i="1" s="1"/>
  <c r="AM2559" i="1"/>
  <c r="AM2558" i="1" s="1"/>
  <c r="AI2559" i="1"/>
  <c r="AI2558" i="1" s="1"/>
  <c r="AH2559" i="1"/>
  <c r="AH2558" i="1" s="1"/>
  <c r="AG2559" i="1"/>
  <c r="AC2559" i="1"/>
  <c r="AC2558" i="1" s="1"/>
  <c r="AB2559" i="1"/>
  <c r="AB2558" i="1" s="1"/>
  <c r="AA2559" i="1"/>
  <c r="AA2558" i="1" s="1"/>
  <c r="W2559" i="1"/>
  <c r="W2558" i="1" s="1"/>
  <c r="V2559" i="1"/>
  <c r="V2558" i="1" s="1"/>
  <c r="U2559" i="1"/>
  <c r="U2558" i="1" s="1"/>
  <c r="Q2559" i="1"/>
  <c r="Q2558" i="1" s="1"/>
  <c r="P2559" i="1"/>
  <c r="P2558" i="1" s="1"/>
  <c r="O2559" i="1"/>
  <c r="O2558" i="1" s="1"/>
  <c r="K2559" i="1"/>
  <c r="K2558" i="1" s="1"/>
  <c r="J2559" i="1"/>
  <c r="J2558" i="1" s="1"/>
  <c r="I2559" i="1"/>
  <c r="I2558" i="1" s="1"/>
  <c r="H2559" i="1"/>
  <c r="H2558" i="1" s="1"/>
  <c r="G2559" i="1"/>
  <c r="G2558" i="1" s="1"/>
  <c r="F2559" i="1"/>
  <c r="F2558" i="1" s="1"/>
  <c r="AG2558" i="1"/>
  <c r="N2556" i="1"/>
  <c r="T2556" i="1" s="1"/>
  <c r="Z2556" i="1" s="1"/>
  <c r="AF2556" i="1" s="1"/>
  <c r="AL2556" i="1" s="1"/>
  <c r="AR2556" i="1" s="1"/>
  <c r="AX2556" i="1" s="1"/>
  <c r="BD2556" i="1" s="1"/>
  <c r="BJ2556" i="1" s="1"/>
  <c r="BP2556" i="1" s="1"/>
  <c r="BU2556" i="1" s="1"/>
  <c r="BZ2556" i="1" s="1"/>
  <c r="CJ2556" i="1" s="1"/>
  <c r="CL2556" i="1" s="1"/>
  <c r="M2556" i="1"/>
  <c r="S2556" i="1" s="1"/>
  <c r="Y2556" i="1" s="1"/>
  <c r="AE2556" i="1" s="1"/>
  <c r="AK2556" i="1" s="1"/>
  <c r="AQ2556" i="1" s="1"/>
  <c r="AW2556" i="1" s="1"/>
  <c r="BC2556" i="1" s="1"/>
  <c r="BI2556" i="1" s="1"/>
  <c r="BO2556" i="1" s="1"/>
  <c r="BT2556" i="1" s="1"/>
  <c r="BY2556" i="1" s="1"/>
  <c r="CG2556" i="1" s="1"/>
  <c r="CI2556" i="1" s="1"/>
  <c r="L2556" i="1"/>
  <c r="R2556" i="1" s="1"/>
  <c r="X2556" i="1" s="1"/>
  <c r="AD2556" i="1" s="1"/>
  <c r="AJ2556" i="1" s="1"/>
  <c r="AP2556" i="1" s="1"/>
  <c r="AV2556" i="1" s="1"/>
  <c r="BB2556" i="1" s="1"/>
  <c r="BH2556" i="1" s="1"/>
  <c r="BN2556" i="1" s="1"/>
  <c r="BS2556" i="1" s="1"/>
  <c r="BX2556" i="1" s="1"/>
  <c r="CD2556" i="1" s="1"/>
  <c r="CF2556" i="1" s="1"/>
  <c r="CM2555" i="1"/>
  <c r="CM2554" i="1" s="1"/>
  <c r="CM2553" i="1" s="1"/>
  <c r="CC2555" i="1"/>
  <c r="CB2555" i="1"/>
  <c r="CB2554" i="1" s="1"/>
  <c r="CB2553" i="1" s="1"/>
  <c r="CA2555" i="1"/>
  <c r="CA2554" i="1" s="1"/>
  <c r="CA2553" i="1" s="1"/>
  <c r="BW2555" i="1"/>
  <c r="BW2554" i="1" s="1"/>
  <c r="BW2553" i="1" s="1"/>
  <c r="BV2555" i="1"/>
  <c r="BV2554" i="1" s="1"/>
  <c r="BV2553" i="1" s="1"/>
  <c r="BR2555" i="1"/>
  <c r="BR2554" i="1" s="1"/>
  <c r="BR2553" i="1" s="1"/>
  <c r="BQ2555" i="1"/>
  <c r="BQ2554" i="1" s="1"/>
  <c r="BQ2553" i="1" s="1"/>
  <c r="BM2555" i="1"/>
  <c r="BM2554" i="1" s="1"/>
  <c r="BM2553" i="1" s="1"/>
  <c r="BL2555" i="1"/>
  <c r="BL2554" i="1" s="1"/>
  <c r="BL2553" i="1" s="1"/>
  <c r="BK2555" i="1"/>
  <c r="BK2554" i="1" s="1"/>
  <c r="BK2553" i="1" s="1"/>
  <c r="BG2555" i="1"/>
  <c r="BG2554" i="1" s="1"/>
  <c r="BG2553" i="1" s="1"/>
  <c r="BF2555" i="1"/>
  <c r="BF2554" i="1" s="1"/>
  <c r="BF2553" i="1" s="1"/>
  <c r="BE2555" i="1"/>
  <c r="BE2554" i="1" s="1"/>
  <c r="BE2553" i="1" s="1"/>
  <c r="BA2555" i="1"/>
  <c r="BA2554" i="1" s="1"/>
  <c r="BA2553" i="1" s="1"/>
  <c r="AZ2555" i="1"/>
  <c r="AZ2554" i="1" s="1"/>
  <c r="AZ2553" i="1" s="1"/>
  <c r="AY2555" i="1"/>
  <c r="AY2554" i="1" s="1"/>
  <c r="AY2553" i="1" s="1"/>
  <c r="AU2555" i="1"/>
  <c r="AU2554" i="1" s="1"/>
  <c r="AU2553" i="1" s="1"/>
  <c r="AT2555" i="1"/>
  <c r="AT2554" i="1" s="1"/>
  <c r="AT2553" i="1" s="1"/>
  <c r="AS2555" i="1"/>
  <c r="AS2554" i="1" s="1"/>
  <c r="AS2553" i="1" s="1"/>
  <c r="AO2555" i="1"/>
  <c r="AO2554" i="1" s="1"/>
  <c r="AO2553" i="1" s="1"/>
  <c r="AN2555" i="1"/>
  <c r="AN2554" i="1" s="1"/>
  <c r="AN2553" i="1" s="1"/>
  <c r="AM2555" i="1"/>
  <c r="AM2554" i="1" s="1"/>
  <c r="AM2553" i="1" s="1"/>
  <c r="AI2555" i="1"/>
  <c r="AI2554" i="1" s="1"/>
  <c r="AI2553" i="1" s="1"/>
  <c r="AH2555" i="1"/>
  <c r="AH2554" i="1" s="1"/>
  <c r="AH2553" i="1" s="1"/>
  <c r="AG2555" i="1"/>
  <c r="AG2554" i="1" s="1"/>
  <c r="AG2553" i="1" s="1"/>
  <c r="AC2555" i="1"/>
  <c r="AC2554" i="1" s="1"/>
  <c r="AC2553" i="1" s="1"/>
  <c r="AB2555" i="1"/>
  <c r="AB2554" i="1" s="1"/>
  <c r="AB2553" i="1" s="1"/>
  <c r="AA2555" i="1"/>
  <c r="AA2554" i="1" s="1"/>
  <c r="AA2553" i="1" s="1"/>
  <c r="W2555" i="1"/>
  <c r="W2554" i="1" s="1"/>
  <c r="W2553" i="1" s="1"/>
  <c r="V2555" i="1"/>
  <c r="V2554" i="1" s="1"/>
  <c r="V2553" i="1" s="1"/>
  <c r="U2555" i="1"/>
  <c r="U2554" i="1" s="1"/>
  <c r="U2553" i="1" s="1"/>
  <c r="Q2555" i="1"/>
  <c r="Q2554" i="1" s="1"/>
  <c r="Q2553" i="1" s="1"/>
  <c r="P2555" i="1"/>
  <c r="P2554" i="1" s="1"/>
  <c r="P2553" i="1" s="1"/>
  <c r="O2555" i="1"/>
  <c r="O2554" i="1" s="1"/>
  <c r="O2553" i="1" s="1"/>
  <c r="K2555" i="1"/>
  <c r="K2554" i="1" s="1"/>
  <c r="K2553" i="1" s="1"/>
  <c r="J2555" i="1"/>
  <c r="J2554" i="1" s="1"/>
  <c r="J2553" i="1" s="1"/>
  <c r="I2555" i="1"/>
  <c r="H2555" i="1"/>
  <c r="G2555" i="1"/>
  <c r="F2555" i="1"/>
  <c r="F2554" i="1" s="1"/>
  <c r="F2553" i="1" s="1"/>
  <c r="CC2554" i="1"/>
  <c r="CC2553" i="1" s="1"/>
  <c r="N2552" i="1"/>
  <c r="T2552" i="1" s="1"/>
  <c r="Z2552" i="1" s="1"/>
  <c r="AF2552" i="1" s="1"/>
  <c r="AL2552" i="1" s="1"/>
  <c r="AR2552" i="1" s="1"/>
  <c r="AX2552" i="1" s="1"/>
  <c r="BD2552" i="1" s="1"/>
  <c r="BJ2552" i="1" s="1"/>
  <c r="BP2552" i="1" s="1"/>
  <c r="BU2552" i="1" s="1"/>
  <c r="BZ2552" i="1" s="1"/>
  <c r="CJ2552" i="1" s="1"/>
  <c r="CL2552" i="1" s="1"/>
  <c r="M2552" i="1"/>
  <c r="S2552" i="1" s="1"/>
  <c r="Y2552" i="1" s="1"/>
  <c r="AE2552" i="1" s="1"/>
  <c r="AK2552" i="1" s="1"/>
  <c r="AQ2552" i="1" s="1"/>
  <c r="AW2552" i="1" s="1"/>
  <c r="BC2552" i="1" s="1"/>
  <c r="BI2552" i="1" s="1"/>
  <c r="BO2552" i="1" s="1"/>
  <c r="BT2552" i="1" s="1"/>
  <c r="BY2552" i="1" s="1"/>
  <c r="CG2552" i="1" s="1"/>
  <c r="CI2552" i="1" s="1"/>
  <c r="L2552" i="1"/>
  <c r="R2552" i="1" s="1"/>
  <c r="X2552" i="1" s="1"/>
  <c r="AD2552" i="1" s="1"/>
  <c r="AJ2552" i="1" s="1"/>
  <c r="AP2552" i="1" s="1"/>
  <c r="AV2552" i="1" s="1"/>
  <c r="BB2552" i="1" s="1"/>
  <c r="BH2552" i="1" s="1"/>
  <c r="BN2552" i="1" s="1"/>
  <c r="BS2552" i="1" s="1"/>
  <c r="BX2552" i="1" s="1"/>
  <c r="CD2552" i="1" s="1"/>
  <c r="CF2552" i="1" s="1"/>
  <c r="CM2551" i="1"/>
  <c r="CM2550" i="1" s="1"/>
  <c r="CM2549" i="1" s="1"/>
  <c r="CC2551" i="1"/>
  <c r="CC2550" i="1" s="1"/>
  <c r="CC2549" i="1" s="1"/>
  <c r="CB2551" i="1"/>
  <c r="CB2550" i="1" s="1"/>
  <c r="CB2549" i="1" s="1"/>
  <c r="CA2551" i="1"/>
  <c r="CA2550" i="1" s="1"/>
  <c r="CA2549" i="1" s="1"/>
  <c r="BW2551" i="1"/>
  <c r="BW2550" i="1" s="1"/>
  <c r="BW2549" i="1" s="1"/>
  <c r="BV2551" i="1"/>
  <c r="BV2550" i="1" s="1"/>
  <c r="BV2549" i="1" s="1"/>
  <c r="BR2551" i="1"/>
  <c r="BR2550" i="1" s="1"/>
  <c r="BR2549" i="1" s="1"/>
  <c r="BQ2551" i="1"/>
  <c r="BQ2550" i="1" s="1"/>
  <c r="BQ2549" i="1" s="1"/>
  <c r="BM2551" i="1"/>
  <c r="BM2550" i="1" s="1"/>
  <c r="BM2549" i="1" s="1"/>
  <c r="BL2551" i="1"/>
  <c r="BL2550" i="1" s="1"/>
  <c r="BL2549" i="1" s="1"/>
  <c r="BK2551" i="1"/>
  <c r="BK2550" i="1" s="1"/>
  <c r="BK2549" i="1" s="1"/>
  <c r="BG2551" i="1"/>
  <c r="BG2550" i="1" s="1"/>
  <c r="BG2549" i="1" s="1"/>
  <c r="BF2551" i="1"/>
  <c r="BF2550" i="1" s="1"/>
  <c r="BF2549" i="1" s="1"/>
  <c r="BE2551" i="1"/>
  <c r="BE2550" i="1" s="1"/>
  <c r="BE2549" i="1" s="1"/>
  <c r="BA2551" i="1"/>
  <c r="BA2550" i="1" s="1"/>
  <c r="BA2549" i="1" s="1"/>
  <c r="AZ2551" i="1"/>
  <c r="AZ2550" i="1" s="1"/>
  <c r="AZ2549" i="1" s="1"/>
  <c r="AY2551" i="1"/>
  <c r="AY2550" i="1" s="1"/>
  <c r="AY2549" i="1" s="1"/>
  <c r="AU2551" i="1"/>
  <c r="AU2550" i="1" s="1"/>
  <c r="AU2549" i="1" s="1"/>
  <c r="AT2551" i="1"/>
  <c r="AT2550" i="1" s="1"/>
  <c r="AT2549" i="1" s="1"/>
  <c r="AS2551" i="1"/>
  <c r="AS2550" i="1" s="1"/>
  <c r="AS2549" i="1" s="1"/>
  <c r="AO2551" i="1"/>
  <c r="AO2550" i="1" s="1"/>
  <c r="AO2549" i="1" s="1"/>
  <c r="AN2551" i="1"/>
  <c r="AN2550" i="1" s="1"/>
  <c r="AN2549" i="1" s="1"/>
  <c r="AM2551" i="1"/>
  <c r="AM2550" i="1" s="1"/>
  <c r="AM2549" i="1" s="1"/>
  <c r="AI2551" i="1"/>
  <c r="AI2550" i="1" s="1"/>
  <c r="AI2549" i="1" s="1"/>
  <c r="AH2551" i="1"/>
  <c r="AH2550" i="1" s="1"/>
  <c r="AH2549" i="1" s="1"/>
  <c r="AG2551" i="1"/>
  <c r="AG2550" i="1" s="1"/>
  <c r="AG2549" i="1" s="1"/>
  <c r="AC2551" i="1"/>
  <c r="AC2550" i="1" s="1"/>
  <c r="AC2549" i="1" s="1"/>
  <c r="AB2551" i="1"/>
  <c r="AB2550" i="1" s="1"/>
  <c r="AB2549" i="1" s="1"/>
  <c r="AA2551" i="1"/>
  <c r="AA2550" i="1" s="1"/>
  <c r="AA2549" i="1" s="1"/>
  <c r="W2551" i="1"/>
  <c r="W2550" i="1" s="1"/>
  <c r="W2549" i="1" s="1"/>
  <c r="V2551" i="1"/>
  <c r="V2550" i="1" s="1"/>
  <c r="V2549" i="1" s="1"/>
  <c r="U2551" i="1"/>
  <c r="U2550" i="1" s="1"/>
  <c r="U2549" i="1" s="1"/>
  <c r="Q2551" i="1"/>
  <c r="Q2550" i="1" s="1"/>
  <c r="Q2549" i="1" s="1"/>
  <c r="P2551" i="1"/>
  <c r="P2550" i="1" s="1"/>
  <c r="P2549" i="1" s="1"/>
  <c r="O2551" i="1"/>
  <c r="O2550" i="1" s="1"/>
  <c r="O2549" i="1" s="1"/>
  <c r="K2551" i="1"/>
  <c r="K2550" i="1" s="1"/>
  <c r="K2549" i="1" s="1"/>
  <c r="J2551" i="1"/>
  <c r="J2550" i="1" s="1"/>
  <c r="J2549" i="1" s="1"/>
  <c r="I2551" i="1"/>
  <c r="I2550" i="1" s="1"/>
  <c r="I2549" i="1" s="1"/>
  <c r="H2551" i="1"/>
  <c r="H2550" i="1" s="1"/>
  <c r="G2551" i="1"/>
  <c r="G2550" i="1" s="1"/>
  <c r="G2549" i="1" s="1"/>
  <c r="F2551" i="1"/>
  <c r="N2548" i="1"/>
  <c r="T2548" i="1" s="1"/>
  <c r="Z2548" i="1" s="1"/>
  <c r="AF2548" i="1" s="1"/>
  <c r="AL2548" i="1" s="1"/>
  <c r="AR2548" i="1" s="1"/>
  <c r="AX2548" i="1" s="1"/>
  <c r="BD2548" i="1" s="1"/>
  <c r="BJ2548" i="1" s="1"/>
  <c r="BP2548" i="1" s="1"/>
  <c r="BU2548" i="1" s="1"/>
  <c r="BZ2548" i="1" s="1"/>
  <c r="CJ2548" i="1" s="1"/>
  <c r="CL2548" i="1" s="1"/>
  <c r="M2548" i="1"/>
  <c r="S2548" i="1" s="1"/>
  <c r="Y2548" i="1" s="1"/>
  <c r="AE2548" i="1" s="1"/>
  <c r="AK2548" i="1" s="1"/>
  <c r="AQ2548" i="1" s="1"/>
  <c r="AW2548" i="1" s="1"/>
  <c r="BC2548" i="1" s="1"/>
  <c r="BI2548" i="1" s="1"/>
  <c r="BO2548" i="1" s="1"/>
  <c r="BT2548" i="1" s="1"/>
  <c r="BY2548" i="1" s="1"/>
  <c r="CG2548" i="1" s="1"/>
  <c r="CI2548" i="1" s="1"/>
  <c r="L2548" i="1"/>
  <c r="R2548" i="1" s="1"/>
  <c r="X2548" i="1" s="1"/>
  <c r="AD2548" i="1" s="1"/>
  <c r="AJ2548" i="1" s="1"/>
  <c r="AP2548" i="1" s="1"/>
  <c r="AV2548" i="1" s="1"/>
  <c r="BB2548" i="1" s="1"/>
  <c r="BH2548" i="1" s="1"/>
  <c r="BN2548" i="1" s="1"/>
  <c r="BS2548" i="1" s="1"/>
  <c r="BX2548" i="1" s="1"/>
  <c r="CD2548" i="1" s="1"/>
  <c r="CF2548" i="1" s="1"/>
  <c r="CM2547" i="1"/>
  <c r="CM2546" i="1" s="1"/>
  <c r="CM2545" i="1" s="1"/>
  <c r="CC2547" i="1"/>
  <c r="CB2547" i="1"/>
  <c r="CB2546" i="1" s="1"/>
  <c r="CB2545" i="1" s="1"/>
  <c r="CA2547" i="1"/>
  <c r="CA2546" i="1" s="1"/>
  <c r="CA2545" i="1" s="1"/>
  <c r="BW2547" i="1"/>
  <c r="BW2546" i="1" s="1"/>
  <c r="BW2545" i="1" s="1"/>
  <c r="BV2547" i="1"/>
  <c r="BV2546" i="1" s="1"/>
  <c r="BV2545" i="1" s="1"/>
  <c r="BR2547" i="1"/>
  <c r="BR2546" i="1" s="1"/>
  <c r="BQ2547" i="1"/>
  <c r="BQ2546" i="1" s="1"/>
  <c r="BM2547" i="1"/>
  <c r="BM2546" i="1" s="1"/>
  <c r="BM2545" i="1" s="1"/>
  <c r="BL2547" i="1"/>
  <c r="BL2546" i="1" s="1"/>
  <c r="BL2545" i="1" s="1"/>
  <c r="BK2547" i="1"/>
  <c r="BK2546" i="1" s="1"/>
  <c r="BK2545" i="1" s="1"/>
  <c r="BG2547" i="1"/>
  <c r="BG2546" i="1" s="1"/>
  <c r="BG2545" i="1" s="1"/>
  <c r="BF2547" i="1"/>
  <c r="BF2546" i="1" s="1"/>
  <c r="BF2545" i="1" s="1"/>
  <c r="BE2547" i="1"/>
  <c r="BE2546" i="1" s="1"/>
  <c r="BE2545" i="1" s="1"/>
  <c r="BA2547" i="1"/>
  <c r="BA2546" i="1" s="1"/>
  <c r="BA2545" i="1" s="1"/>
  <c r="AZ2547" i="1"/>
  <c r="AZ2546" i="1" s="1"/>
  <c r="AZ2545" i="1" s="1"/>
  <c r="AY2547" i="1"/>
  <c r="AY2546" i="1" s="1"/>
  <c r="AY2545" i="1" s="1"/>
  <c r="AU2547" i="1"/>
  <c r="AU2546" i="1" s="1"/>
  <c r="AU2545" i="1" s="1"/>
  <c r="AT2547" i="1"/>
  <c r="AS2547" i="1"/>
  <c r="AO2547" i="1"/>
  <c r="AO2546" i="1" s="1"/>
  <c r="AO2545" i="1" s="1"/>
  <c r="AN2547" i="1"/>
  <c r="AN2546" i="1" s="1"/>
  <c r="AN2545" i="1" s="1"/>
  <c r="AM2547" i="1"/>
  <c r="AM2546" i="1" s="1"/>
  <c r="AM2545" i="1" s="1"/>
  <c r="AI2547" i="1"/>
  <c r="AI2546" i="1" s="1"/>
  <c r="AI2545" i="1" s="1"/>
  <c r="AH2547" i="1"/>
  <c r="AH2546" i="1" s="1"/>
  <c r="AH2545" i="1" s="1"/>
  <c r="AG2547" i="1"/>
  <c r="AG2546" i="1" s="1"/>
  <c r="AG2545" i="1" s="1"/>
  <c r="AC2547" i="1"/>
  <c r="AC2546" i="1" s="1"/>
  <c r="AC2545" i="1" s="1"/>
  <c r="AB2547" i="1"/>
  <c r="AB2546" i="1" s="1"/>
  <c r="AB2545" i="1" s="1"/>
  <c r="AA2547" i="1"/>
  <c r="AA2546" i="1" s="1"/>
  <c r="AA2545" i="1" s="1"/>
  <c r="W2547" i="1"/>
  <c r="W2546" i="1" s="1"/>
  <c r="W2545" i="1" s="1"/>
  <c r="V2547" i="1"/>
  <c r="V2546" i="1" s="1"/>
  <c r="V2545" i="1" s="1"/>
  <c r="U2547" i="1"/>
  <c r="U2546" i="1" s="1"/>
  <c r="U2545" i="1" s="1"/>
  <c r="Q2547" i="1"/>
  <c r="Q2546" i="1" s="1"/>
  <c r="Q2545" i="1" s="1"/>
  <c r="P2547" i="1"/>
  <c r="P2546" i="1" s="1"/>
  <c r="P2545" i="1" s="1"/>
  <c r="O2547" i="1"/>
  <c r="O2546" i="1" s="1"/>
  <c r="O2545" i="1" s="1"/>
  <c r="K2547" i="1"/>
  <c r="K2546" i="1" s="1"/>
  <c r="J2547" i="1"/>
  <c r="I2547" i="1"/>
  <c r="I2546" i="1" s="1"/>
  <c r="I2545" i="1" s="1"/>
  <c r="H2547" i="1"/>
  <c r="H2546" i="1" s="1"/>
  <c r="H2545" i="1" s="1"/>
  <c r="G2547" i="1"/>
  <c r="G2546" i="1" s="1"/>
  <c r="F2547" i="1"/>
  <c r="F2546" i="1" s="1"/>
  <c r="F2545" i="1" s="1"/>
  <c r="CC2546" i="1"/>
  <c r="CC2545" i="1" s="1"/>
  <c r="AT2546" i="1"/>
  <c r="AT2545" i="1" s="1"/>
  <c r="AS2546" i="1"/>
  <c r="AS2545" i="1" s="1"/>
  <c r="N2544" i="1"/>
  <c r="T2544" i="1" s="1"/>
  <c r="Z2544" i="1" s="1"/>
  <c r="AF2544" i="1" s="1"/>
  <c r="AL2544" i="1" s="1"/>
  <c r="AR2544" i="1" s="1"/>
  <c r="AX2544" i="1" s="1"/>
  <c r="BD2544" i="1" s="1"/>
  <c r="BJ2544" i="1" s="1"/>
  <c r="BP2544" i="1" s="1"/>
  <c r="BU2544" i="1" s="1"/>
  <c r="BZ2544" i="1" s="1"/>
  <c r="CJ2544" i="1" s="1"/>
  <c r="CL2544" i="1" s="1"/>
  <c r="M2544" i="1"/>
  <c r="S2544" i="1" s="1"/>
  <c r="Y2544" i="1" s="1"/>
  <c r="AE2544" i="1" s="1"/>
  <c r="AK2544" i="1" s="1"/>
  <c r="AQ2544" i="1" s="1"/>
  <c r="AW2544" i="1" s="1"/>
  <c r="BC2544" i="1" s="1"/>
  <c r="BI2544" i="1" s="1"/>
  <c r="BO2544" i="1" s="1"/>
  <c r="BT2544" i="1" s="1"/>
  <c r="BY2544" i="1" s="1"/>
  <c r="CG2544" i="1" s="1"/>
  <c r="CI2544" i="1" s="1"/>
  <c r="L2544" i="1"/>
  <c r="R2544" i="1" s="1"/>
  <c r="X2544" i="1" s="1"/>
  <c r="AD2544" i="1" s="1"/>
  <c r="AJ2544" i="1" s="1"/>
  <c r="AP2544" i="1" s="1"/>
  <c r="AV2544" i="1" s="1"/>
  <c r="BB2544" i="1" s="1"/>
  <c r="BH2544" i="1" s="1"/>
  <c r="BN2544" i="1" s="1"/>
  <c r="BS2544" i="1" s="1"/>
  <c r="BX2544" i="1" s="1"/>
  <c r="CD2544" i="1" s="1"/>
  <c r="CF2544" i="1" s="1"/>
  <c r="CM2543" i="1"/>
  <c r="CM2542" i="1" s="1"/>
  <c r="CM2541" i="1" s="1"/>
  <c r="CC2543" i="1"/>
  <c r="CB2543" i="1"/>
  <c r="CA2543" i="1"/>
  <c r="CA2542" i="1" s="1"/>
  <c r="CA2541" i="1" s="1"/>
  <c r="BW2543" i="1"/>
  <c r="BW2542" i="1" s="1"/>
  <c r="BW2541" i="1" s="1"/>
  <c r="BV2543" i="1"/>
  <c r="BV2542" i="1" s="1"/>
  <c r="BV2541" i="1" s="1"/>
  <c r="BR2543" i="1"/>
  <c r="BQ2543" i="1"/>
  <c r="BM2543" i="1"/>
  <c r="BM2542" i="1" s="1"/>
  <c r="BM2541" i="1" s="1"/>
  <c r="BL2543" i="1"/>
  <c r="BL2542" i="1" s="1"/>
  <c r="BL2541" i="1" s="1"/>
  <c r="BK2543" i="1"/>
  <c r="BK2542" i="1" s="1"/>
  <c r="BK2541" i="1" s="1"/>
  <c r="BG2543" i="1"/>
  <c r="BG2542" i="1" s="1"/>
  <c r="BG2541" i="1" s="1"/>
  <c r="BF2543" i="1"/>
  <c r="BF2542" i="1" s="1"/>
  <c r="BF2541" i="1" s="1"/>
  <c r="BE2543" i="1"/>
  <c r="BE2542" i="1" s="1"/>
  <c r="BE2541" i="1" s="1"/>
  <c r="BA2543" i="1"/>
  <c r="BA2542" i="1" s="1"/>
  <c r="BA2541" i="1" s="1"/>
  <c r="AZ2543" i="1"/>
  <c r="AZ2542" i="1" s="1"/>
  <c r="AZ2541" i="1" s="1"/>
  <c r="AY2543" i="1"/>
  <c r="AY2542" i="1" s="1"/>
  <c r="AY2541" i="1" s="1"/>
  <c r="AU2543" i="1"/>
  <c r="AU2542" i="1" s="1"/>
  <c r="AU2541" i="1" s="1"/>
  <c r="AT2543" i="1"/>
  <c r="AT2542" i="1" s="1"/>
  <c r="AT2541" i="1" s="1"/>
  <c r="AS2543" i="1"/>
  <c r="AS2542" i="1" s="1"/>
  <c r="AS2541" i="1" s="1"/>
  <c r="AO2543" i="1"/>
  <c r="AO2542" i="1" s="1"/>
  <c r="AO2541" i="1" s="1"/>
  <c r="AN2543" i="1"/>
  <c r="AN2542" i="1" s="1"/>
  <c r="AN2541" i="1" s="1"/>
  <c r="AM2543" i="1"/>
  <c r="AM2542" i="1" s="1"/>
  <c r="AM2541" i="1" s="1"/>
  <c r="AI2543" i="1"/>
  <c r="AI2542" i="1" s="1"/>
  <c r="AI2541" i="1" s="1"/>
  <c r="AH2543" i="1"/>
  <c r="AH2542" i="1" s="1"/>
  <c r="AH2541" i="1" s="1"/>
  <c r="AG2543" i="1"/>
  <c r="AG2542" i="1" s="1"/>
  <c r="AG2541" i="1" s="1"/>
  <c r="AC2543" i="1"/>
  <c r="AC2542" i="1" s="1"/>
  <c r="AC2541" i="1" s="1"/>
  <c r="AB2543" i="1"/>
  <c r="AB2542" i="1" s="1"/>
  <c r="AB2541" i="1" s="1"/>
  <c r="AA2543" i="1"/>
  <c r="AA2542" i="1" s="1"/>
  <c r="AA2541" i="1" s="1"/>
  <c r="W2543" i="1"/>
  <c r="W2542" i="1" s="1"/>
  <c r="W2541" i="1" s="1"/>
  <c r="V2543" i="1"/>
  <c r="V2542" i="1" s="1"/>
  <c r="V2541" i="1" s="1"/>
  <c r="U2543" i="1"/>
  <c r="U2542" i="1" s="1"/>
  <c r="U2541" i="1" s="1"/>
  <c r="Q2543" i="1"/>
  <c r="Q2542" i="1" s="1"/>
  <c r="Q2541" i="1" s="1"/>
  <c r="P2543" i="1"/>
  <c r="P2542" i="1" s="1"/>
  <c r="P2541" i="1" s="1"/>
  <c r="O2543" i="1"/>
  <c r="O2542" i="1" s="1"/>
  <c r="O2541" i="1" s="1"/>
  <c r="K2543" i="1"/>
  <c r="K2542" i="1" s="1"/>
  <c r="K2541" i="1" s="1"/>
  <c r="J2543" i="1"/>
  <c r="I2543" i="1"/>
  <c r="I2542" i="1" s="1"/>
  <c r="I2541" i="1" s="1"/>
  <c r="H2543" i="1"/>
  <c r="G2543" i="1"/>
  <c r="G2542" i="1" s="1"/>
  <c r="G2541" i="1" s="1"/>
  <c r="F2543" i="1"/>
  <c r="F2542" i="1" s="1"/>
  <c r="CC2542" i="1"/>
  <c r="CC2541" i="1" s="1"/>
  <c r="CB2542" i="1"/>
  <c r="CB2541" i="1" s="1"/>
  <c r="BQ2542" i="1"/>
  <c r="BQ2541" i="1" s="1"/>
  <c r="J2542" i="1"/>
  <c r="N2540" i="1"/>
  <c r="T2540" i="1" s="1"/>
  <c r="Z2540" i="1" s="1"/>
  <c r="AF2540" i="1" s="1"/>
  <c r="AL2540" i="1" s="1"/>
  <c r="AR2540" i="1" s="1"/>
  <c r="AX2540" i="1" s="1"/>
  <c r="BD2540" i="1" s="1"/>
  <c r="BJ2540" i="1" s="1"/>
  <c r="BP2540" i="1" s="1"/>
  <c r="BU2540" i="1" s="1"/>
  <c r="BZ2540" i="1" s="1"/>
  <c r="CJ2540" i="1" s="1"/>
  <c r="CL2540" i="1" s="1"/>
  <c r="M2540" i="1"/>
  <c r="S2540" i="1" s="1"/>
  <c r="Y2540" i="1" s="1"/>
  <c r="AE2540" i="1" s="1"/>
  <c r="AK2540" i="1" s="1"/>
  <c r="AQ2540" i="1" s="1"/>
  <c r="AW2540" i="1" s="1"/>
  <c r="BC2540" i="1" s="1"/>
  <c r="BI2540" i="1" s="1"/>
  <c r="BO2540" i="1" s="1"/>
  <c r="BT2540" i="1" s="1"/>
  <c r="BY2540" i="1" s="1"/>
  <c r="CG2540" i="1" s="1"/>
  <c r="CI2540" i="1" s="1"/>
  <c r="L2540" i="1"/>
  <c r="R2540" i="1" s="1"/>
  <c r="X2540" i="1" s="1"/>
  <c r="AD2540" i="1" s="1"/>
  <c r="AJ2540" i="1" s="1"/>
  <c r="AP2540" i="1" s="1"/>
  <c r="AV2540" i="1" s="1"/>
  <c r="BB2540" i="1" s="1"/>
  <c r="BH2540" i="1" s="1"/>
  <c r="BN2540" i="1" s="1"/>
  <c r="BS2540" i="1" s="1"/>
  <c r="BX2540" i="1" s="1"/>
  <c r="CD2540" i="1" s="1"/>
  <c r="CF2540" i="1" s="1"/>
  <c r="CM2539" i="1"/>
  <c r="CM2538" i="1" s="1"/>
  <c r="CC2539" i="1"/>
  <c r="CC2538" i="1" s="1"/>
  <c r="CB2539" i="1"/>
  <c r="CB2538" i="1" s="1"/>
  <c r="CA2539" i="1"/>
  <c r="CA2538" i="1" s="1"/>
  <c r="BW2539" i="1"/>
  <c r="BW2538" i="1" s="1"/>
  <c r="BV2539" i="1"/>
  <c r="BV2538" i="1" s="1"/>
  <c r="BR2539" i="1"/>
  <c r="BR2538" i="1" s="1"/>
  <c r="BQ2539" i="1"/>
  <c r="BQ2538" i="1" s="1"/>
  <c r="BM2539" i="1"/>
  <c r="BM2538" i="1" s="1"/>
  <c r="BL2539" i="1"/>
  <c r="BL2538" i="1" s="1"/>
  <c r="BK2539" i="1"/>
  <c r="BK2538" i="1" s="1"/>
  <c r="BG2539" i="1"/>
  <c r="BG2538" i="1" s="1"/>
  <c r="BF2539" i="1"/>
  <c r="BF2538" i="1" s="1"/>
  <c r="BE2539" i="1"/>
  <c r="BE2538" i="1" s="1"/>
  <c r="BA2539" i="1"/>
  <c r="BA2538" i="1" s="1"/>
  <c r="AZ2539" i="1"/>
  <c r="AZ2538" i="1" s="1"/>
  <c r="AY2539" i="1"/>
  <c r="AY2538" i="1" s="1"/>
  <c r="AU2539" i="1"/>
  <c r="AU2538" i="1" s="1"/>
  <c r="AT2539" i="1"/>
  <c r="AT2538" i="1" s="1"/>
  <c r="AS2539" i="1"/>
  <c r="AS2538" i="1" s="1"/>
  <c r="AO2539" i="1"/>
  <c r="AO2538" i="1" s="1"/>
  <c r="AN2539" i="1"/>
  <c r="AN2538" i="1" s="1"/>
  <c r="AM2539" i="1"/>
  <c r="AM2538" i="1" s="1"/>
  <c r="AI2539" i="1"/>
  <c r="AI2538" i="1" s="1"/>
  <c r="AH2539" i="1"/>
  <c r="AH2538" i="1" s="1"/>
  <c r="AG2539" i="1"/>
  <c r="AG2538" i="1" s="1"/>
  <c r="AC2539" i="1"/>
  <c r="AC2538" i="1" s="1"/>
  <c r="AB2539" i="1"/>
  <c r="AB2538" i="1" s="1"/>
  <c r="AA2539" i="1"/>
  <c r="AA2538" i="1" s="1"/>
  <c r="W2539" i="1"/>
  <c r="W2538" i="1" s="1"/>
  <c r="V2539" i="1"/>
  <c r="V2538" i="1" s="1"/>
  <c r="U2539" i="1"/>
  <c r="U2538" i="1" s="1"/>
  <c r="Q2539" i="1"/>
  <c r="Q2538" i="1" s="1"/>
  <c r="P2539" i="1"/>
  <c r="P2538" i="1" s="1"/>
  <c r="O2539" i="1"/>
  <c r="O2538" i="1" s="1"/>
  <c r="K2539" i="1"/>
  <c r="K2538" i="1" s="1"/>
  <c r="J2539" i="1"/>
  <c r="J2538" i="1" s="1"/>
  <c r="I2539" i="1"/>
  <c r="I2538" i="1" s="1"/>
  <c r="H2539" i="1"/>
  <c r="H2538" i="1" s="1"/>
  <c r="G2539" i="1"/>
  <c r="F2539" i="1"/>
  <c r="F2538" i="1" s="1"/>
  <c r="N2537" i="1"/>
  <c r="T2537" i="1" s="1"/>
  <c r="Z2537" i="1" s="1"/>
  <c r="AF2537" i="1" s="1"/>
  <c r="AL2537" i="1" s="1"/>
  <c r="AR2537" i="1" s="1"/>
  <c r="AX2537" i="1" s="1"/>
  <c r="BD2537" i="1" s="1"/>
  <c r="BJ2537" i="1" s="1"/>
  <c r="BP2537" i="1" s="1"/>
  <c r="BU2537" i="1" s="1"/>
  <c r="BZ2537" i="1" s="1"/>
  <c r="CJ2537" i="1" s="1"/>
  <c r="CL2537" i="1" s="1"/>
  <c r="M2537" i="1"/>
  <c r="S2537" i="1" s="1"/>
  <c r="Y2537" i="1" s="1"/>
  <c r="AE2537" i="1" s="1"/>
  <c r="AK2537" i="1" s="1"/>
  <c r="AQ2537" i="1" s="1"/>
  <c r="AW2537" i="1" s="1"/>
  <c r="BC2537" i="1" s="1"/>
  <c r="BI2537" i="1" s="1"/>
  <c r="BO2537" i="1" s="1"/>
  <c r="BT2537" i="1" s="1"/>
  <c r="BY2537" i="1" s="1"/>
  <c r="CG2537" i="1" s="1"/>
  <c r="CI2537" i="1" s="1"/>
  <c r="L2537" i="1"/>
  <c r="R2537" i="1" s="1"/>
  <c r="X2537" i="1" s="1"/>
  <c r="AD2537" i="1" s="1"/>
  <c r="AJ2537" i="1" s="1"/>
  <c r="AP2537" i="1" s="1"/>
  <c r="AV2537" i="1" s="1"/>
  <c r="BB2537" i="1" s="1"/>
  <c r="BH2537" i="1" s="1"/>
  <c r="BN2537" i="1" s="1"/>
  <c r="BS2537" i="1" s="1"/>
  <c r="BX2537" i="1" s="1"/>
  <c r="CD2537" i="1" s="1"/>
  <c r="CF2537" i="1" s="1"/>
  <c r="CM2536" i="1"/>
  <c r="CM2535" i="1" s="1"/>
  <c r="CC2536" i="1"/>
  <c r="CC2535" i="1" s="1"/>
  <c r="CB2536" i="1"/>
  <c r="CB2535" i="1" s="1"/>
  <c r="CA2536" i="1"/>
  <c r="CA2535" i="1" s="1"/>
  <c r="BW2536" i="1"/>
  <c r="BW2535" i="1" s="1"/>
  <c r="BV2536" i="1"/>
  <c r="BV2535" i="1" s="1"/>
  <c r="BR2536" i="1"/>
  <c r="BR2535" i="1" s="1"/>
  <c r="BQ2536" i="1"/>
  <c r="BQ2535" i="1" s="1"/>
  <c r="BM2536" i="1"/>
  <c r="BM2535" i="1" s="1"/>
  <c r="BL2536" i="1"/>
  <c r="BL2535" i="1" s="1"/>
  <c r="BK2536" i="1"/>
  <c r="BK2535" i="1" s="1"/>
  <c r="BG2536" i="1"/>
  <c r="BG2535" i="1" s="1"/>
  <c r="BF2536" i="1"/>
  <c r="BF2535" i="1" s="1"/>
  <c r="BE2536" i="1"/>
  <c r="BE2535" i="1" s="1"/>
  <c r="BA2536" i="1"/>
  <c r="BA2535" i="1" s="1"/>
  <c r="AZ2536" i="1"/>
  <c r="AZ2535" i="1" s="1"/>
  <c r="AY2536" i="1"/>
  <c r="AY2535" i="1" s="1"/>
  <c r="AU2536" i="1"/>
  <c r="AU2535" i="1" s="1"/>
  <c r="AT2536" i="1"/>
  <c r="AT2535" i="1" s="1"/>
  <c r="AS2536" i="1"/>
  <c r="AS2535" i="1" s="1"/>
  <c r="AO2536" i="1"/>
  <c r="AO2535" i="1" s="1"/>
  <c r="AN2536" i="1"/>
  <c r="AN2535" i="1" s="1"/>
  <c r="AM2536" i="1"/>
  <c r="AM2535" i="1" s="1"/>
  <c r="AI2536" i="1"/>
  <c r="AI2535" i="1" s="1"/>
  <c r="AH2536" i="1"/>
  <c r="AH2535" i="1" s="1"/>
  <c r="AG2536" i="1"/>
  <c r="AG2535" i="1" s="1"/>
  <c r="AC2536" i="1"/>
  <c r="AC2535" i="1" s="1"/>
  <c r="AB2536" i="1"/>
  <c r="AB2535" i="1" s="1"/>
  <c r="AA2536" i="1"/>
  <c r="AA2535" i="1" s="1"/>
  <c r="W2536" i="1"/>
  <c r="W2535" i="1" s="1"/>
  <c r="V2536" i="1"/>
  <c r="V2535" i="1" s="1"/>
  <c r="U2536" i="1"/>
  <c r="U2535" i="1" s="1"/>
  <c r="Q2536" i="1"/>
  <c r="Q2535" i="1" s="1"/>
  <c r="P2536" i="1"/>
  <c r="P2535" i="1" s="1"/>
  <c r="O2536" i="1"/>
  <c r="O2535" i="1" s="1"/>
  <c r="K2536" i="1"/>
  <c r="K2535" i="1" s="1"/>
  <c r="J2536" i="1"/>
  <c r="J2535" i="1" s="1"/>
  <c r="I2536" i="1"/>
  <c r="I2535" i="1" s="1"/>
  <c r="H2536" i="1"/>
  <c r="G2536" i="1"/>
  <c r="F2536" i="1"/>
  <c r="N2534" i="1"/>
  <c r="T2534" i="1" s="1"/>
  <c r="Z2534" i="1" s="1"/>
  <c r="AF2534" i="1" s="1"/>
  <c r="AL2534" i="1" s="1"/>
  <c r="AR2534" i="1" s="1"/>
  <c r="AX2534" i="1" s="1"/>
  <c r="BD2534" i="1" s="1"/>
  <c r="BJ2534" i="1" s="1"/>
  <c r="BP2534" i="1" s="1"/>
  <c r="BU2534" i="1" s="1"/>
  <c r="BZ2534" i="1" s="1"/>
  <c r="CJ2534" i="1" s="1"/>
  <c r="CL2534" i="1" s="1"/>
  <c r="M2534" i="1"/>
  <c r="S2534" i="1" s="1"/>
  <c r="Y2534" i="1" s="1"/>
  <c r="AE2534" i="1" s="1"/>
  <c r="AK2534" i="1" s="1"/>
  <c r="AQ2534" i="1" s="1"/>
  <c r="AW2534" i="1" s="1"/>
  <c r="BC2534" i="1" s="1"/>
  <c r="BI2534" i="1" s="1"/>
  <c r="BO2534" i="1" s="1"/>
  <c r="BT2534" i="1" s="1"/>
  <c r="BY2534" i="1" s="1"/>
  <c r="CG2534" i="1" s="1"/>
  <c r="CI2534" i="1" s="1"/>
  <c r="L2534" i="1"/>
  <c r="R2534" i="1" s="1"/>
  <c r="X2534" i="1" s="1"/>
  <c r="AD2534" i="1" s="1"/>
  <c r="AJ2534" i="1" s="1"/>
  <c r="AP2534" i="1" s="1"/>
  <c r="AV2534" i="1" s="1"/>
  <c r="BB2534" i="1" s="1"/>
  <c r="BH2534" i="1" s="1"/>
  <c r="BN2534" i="1" s="1"/>
  <c r="BS2534" i="1" s="1"/>
  <c r="BX2534" i="1" s="1"/>
  <c r="CD2534" i="1" s="1"/>
  <c r="CF2534" i="1" s="1"/>
  <c r="CM2533" i="1"/>
  <c r="CM2532" i="1" s="1"/>
  <c r="CC2533" i="1"/>
  <c r="CC2532" i="1" s="1"/>
  <c r="CB2533" i="1"/>
  <c r="CB2532" i="1" s="1"/>
  <c r="CA2533" i="1"/>
  <c r="CA2532" i="1" s="1"/>
  <c r="BW2533" i="1"/>
  <c r="BW2532" i="1" s="1"/>
  <c r="BV2533" i="1"/>
  <c r="BV2532" i="1" s="1"/>
  <c r="BR2533" i="1"/>
  <c r="BR2532" i="1" s="1"/>
  <c r="BQ2533" i="1"/>
  <c r="BM2533" i="1"/>
  <c r="BM2532" i="1" s="1"/>
  <c r="BL2533" i="1"/>
  <c r="BK2533" i="1"/>
  <c r="BK2532" i="1" s="1"/>
  <c r="BG2533" i="1"/>
  <c r="BG2532" i="1" s="1"/>
  <c r="BF2533" i="1"/>
  <c r="BF2532" i="1" s="1"/>
  <c r="BE2533" i="1"/>
  <c r="BE2532" i="1" s="1"/>
  <c r="BA2533" i="1"/>
  <c r="BA2532" i="1" s="1"/>
  <c r="AZ2533" i="1"/>
  <c r="AZ2532" i="1" s="1"/>
  <c r="AY2533" i="1"/>
  <c r="AY2532" i="1" s="1"/>
  <c r="AU2533" i="1"/>
  <c r="AU2532" i="1" s="1"/>
  <c r="AT2533" i="1"/>
  <c r="AT2532" i="1" s="1"/>
  <c r="AS2533" i="1"/>
  <c r="AS2532" i="1" s="1"/>
  <c r="AO2533" i="1"/>
  <c r="AO2532" i="1" s="1"/>
  <c r="AN2533" i="1"/>
  <c r="AN2532" i="1" s="1"/>
  <c r="AM2533" i="1"/>
  <c r="AM2532" i="1" s="1"/>
  <c r="AI2533" i="1"/>
  <c r="AI2532" i="1" s="1"/>
  <c r="AH2533" i="1"/>
  <c r="AH2532" i="1" s="1"/>
  <c r="AG2533" i="1"/>
  <c r="AG2532" i="1" s="1"/>
  <c r="AC2533" i="1"/>
  <c r="AC2532" i="1" s="1"/>
  <c r="AB2533" i="1"/>
  <c r="AB2532" i="1" s="1"/>
  <c r="AA2533" i="1"/>
  <c r="AA2532" i="1" s="1"/>
  <c r="W2533" i="1"/>
  <c r="W2532" i="1" s="1"/>
  <c r="V2533" i="1"/>
  <c r="V2532" i="1" s="1"/>
  <c r="U2533" i="1"/>
  <c r="U2532" i="1" s="1"/>
  <c r="Q2533" i="1"/>
  <c r="Q2532" i="1" s="1"/>
  <c r="P2533" i="1"/>
  <c r="P2532" i="1" s="1"/>
  <c r="O2533" i="1"/>
  <c r="O2532" i="1" s="1"/>
  <c r="K2533" i="1"/>
  <c r="J2533" i="1"/>
  <c r="J2532" i="1" s="1"/>
  <c r="I2533" i="1"/>
  <c r="I2532" i="1" s="1"/>
  <c r="H2533" i="1"/>
  <c r="H2532" i="1" s="1"/>
  <c r="G2533" i="1"/>
  <c r="F2533" i="1"/>
  <c r="BL2532" i="1"/>
  <c r="N2530" i="1"/>
  <c r="T2530" i="1" s="1"/>
  <c r="Z2530" i="1" s="1"/>
  <c r="AF2530" i="1" s="1"/>
  <c r="AL2530" i="1" s="1"/>
  <c r="AR2530" i="1" s="1"/>
  <c r="AX2530" i="1" s="1"/>
  <c r="BD2530" i="1" s="1"/>
  <c r="BJ2530" i="1" s="1"/>
  <c r="BP2530" i="1" s="1"/>
  <c r="BU2530" i="1" s="1"/>
  <c r="BZ2530" i="1" s="1"/>
  <c r="CJ2530" i="1" s="1"/>
  <c r="CL2530" i="1" s="1"/>
  <c r="M2530" i="1"/>
  <c r="S2530" i="1" s="1"/>
  <c r="Y2530" i="1" s="1"/>
  <c r="AE2530" i="1" s="1"/>
  <c r="AK2530" i="1" s="1"/>
  <c r="AQ2530" i="1" s="1"/>
  <c r="AW2530" i="1" s="1"/>
  <c r="BC2530" i="1" s="1"/>
  <c r="BI2530" i="1" s="1"/>
  <c r="BO2530" i="1" s="1"/>
  <c r="BT2530" i="1" s="1"/>
  <c r="BY2530" i="1" s="1"/>
  <c r="CG2530" i="1" s="1"/>
  <c r="CI2530" i="1" s="1"/>
  <c r="L2530" i="1"/>
  <c r="R2530" i="1" s="1"/>
  <c r="X2530" i="1" s="1"/>
  <c r="AD2530" i="1" s="1"/>
  <c r="AJ2530" i="1" s="1"/>
  <c r="AP2530" i="1" s="1"/>
  <c r="AV2530" i="1" s="1"/>
  <c r="BB2530" i="1" s="1"/>
  <c r="BH2530" i="1" s="1"/>
  <c r="BN2530" i="1" s="1"/>
  <c r="BS2530" i="1" s="1"/>
  <c r="BX2530" i="1" s="1"/>
  <c r="CD2530" i="1" s="1"/>
  <c r="CF2530" i="1" s="1"/>
  <c r="CM2529" i="1"/>
  <c r="CM2528" i="1" s="1"/>
  <c r="CM2527" i="1" s="1"/>
  <c r="CC2529" i="1"/>
  <c r="CC2528" i="1" s="1"/>
  <c r="CC2527" i="1" s="1"/>
  <c r="CB2529" i="1"/>
  <c r="CB2528" i="1" s="1"/>
  <c r="CB2527" i="1" s="1"/>
  <c r="CA2529" i="1"/>
  <c r="CA2528" i="1" s="1"/>
  <c r="CA2527" i="1" s="1"/>
  <c r="BW2529" i="1"/>
  <c r="BW2528" i="1" s="1"/>
  <c r="BW2527" i="1" s="1"/>
  <c r="BV2529" i="1"/>
  <c r="BR2529" i="1"/>
  <c r="BQ2529" i="1"/>
  <c r="BQ2528" i="1" s="1"/>
  <c r="BM2529" i="1"/>
  <c r="BM2528" i="1" s="1"/>
  <c r="BM2527" i="1" s="1"/>
  <c r="BL2529" i="1"/>
  <c r="BL2528" i="1" s="1"/>
  <c r="BL2527" i="1" s="1"/>
  <c r="BK2529" i="1"/>
  <c r="BK2528" i="1" s="1"/>
  <c r="BK2527" i="1" s="1"/>
  <c r="BG2529" i="1"/>
  <c r="BG2528" i="1" s="1"/>
  <c r="BG2527" i="1" s="1"/>
  <c r="BF2529" i="1"/>
  <c r="BF2528" i="1" s="1"/>
  <c r="BF2527" i="1" s="1"/>
  <c r="BE2529" i="1"/>
  <c r="BE2528" i="1" s="1"/>
  <c r="BE2527" i="1" s="1"/>
  <c r="BA2529" i="1"/>
  <c r="BA2528" i="1" s="1"/>
  <c r="BA2527" i="1" s="1"/>
  <c r="AZ2529" i="1"/>
  <c r="AZ2528" i="1" s="1"/>
  <c r="AZ2527" i="1" s="1"/>
  <c r="AY2529" i="1"/>
  <c r="AY2528" i="1" s="1"/>
  <c r="AY2527" i="1" s="1"/>
  <c r="AU2529" i="1"/>
  <c r="AU2528" i="1" s="1"/>
  <c r="AU2527" i="1" s="1"/>
  <c r="AT2529" i="1"/>
  <c r="AT2528" i="1" s="1"/>
  <c r="AT2527" i="1" s="1"/>
  <c r="AS2529" i="1"/>
  <c r="AS2528" i="1" s="1"/>
  <c r="AS2527" i="1" s="1"/>
  <c r="AO2529" i="1"/>
  <c r="AO2528" i="1" s="1"/>
  <c r="AO2527" i="1" s="1"/>
  <c r="AN2529" i="1"/>
  <c r="AN2528" i="1" s="1"/>
  <c r="AN2527" i="1" s="1"/>
  <c r="AM2529" i="1"/>
  <c r="AM2528" i="1" s="1"/>
  <c r="AM2527" i="1" s="1"/>
  <c r="AI2529" i="1"/>
  <c r="AI2528" i="1" s="1"/>
  <c r="AI2527" i="1" s="1"/>
  <c r="AH2529" i="1"/>
  <c r="AH2528" i="1" s="1"/>
  <c r="AH2527" i="1" s="1"/>
  <c r="AG2529" i="1"/>
  <c r="AG2528" i="1" s="1"/>
  <c r="AG2527" i="1" s="1"/>
  <c r="AC2529" i="1"/>
  <c r="AC2528" i="1" s="1"/>
  <c r="AC2527" i="1" s="1"/>
  <c r="AB2529" i="1"/>
  <c r="AB2528" i="1" s="1"/>
  <c r="AB2527" i="1" s="1"/>
  <c r="AA2529" i="1"/>
  <c r="AA2528" i="1" s="1"/>
  <c r="AA2527" i="1" s="1"/>
  <c r="W2529" i="1"/>
  <c r="W2528" i="1" s="1"/>
  <c r="W2527" i="1" s="1"/>
  <c r="V2529" i="1"/>
  <c r="V2528" i="1" s="1"/>
  <c r="V2527" i="1" s="1"/>
  <c r="U2529" i="1"/>
  <c r="U2528" i="1" s="1"/>
  <c r="U2527" i="1" s="1"/>
  <c r="Q2529" i="1"/>
  <c r="Q2528" i="1" s="1"/>
  <c r="Q2527" i="1" s="1"/>
  <c r="P2529" i="1"/>
  <c r="P2528" i="1" s="1"/>
  <c r="P2527" i="1" s="1"/>
  <c r="O2529" i="1"/>
  <c r="O2528" i="1" s="1"/>
  <c r="O2527" i="1" s="1"/>
  <c r="K2529" i="1"/>
  <c r="K2528" i="1" s="1"/>
  <c r="K2527" i="1" s="1"/>
  <c r="J2529" i="1"/>
  <c r="J2528" i="1" s="1"/>
  <c r="J2527" i="1" s="1"/>
  <c r="I2529" i="1"/>
  <c r="I2528" i="1" s="1"/>
  <c r="I2527" i="1" s="1"/>
  <c r="H2529" i="1"/>
  <c r="H2528" i="1" s="1"/>
  <c r="H2527" i="1" s="1"/>
  <c r="G2529" i="1"/>
  <c r="F2529" i="1"/>
  <c r="F2528" i="1" s="1"/>
  <c r="F2527" i="1" s="1"/>
  <c r="BV2528" i="1"/>
  <c r="BV2527" i="1" s="1"/>
  <c r="BR2528" i="1"/>
  <c r="BR2527" i="1" s="1"/>
  <c r="BQ2527" i="1"/>
  <c r="N2526" i="1"/>
  <c r="T2526" i="1" s="1"/>
  <c r="Z2526" i="1" s="1"/>
  <c r="AF2526" i="1" s="1"/>
  <c r="AL2526" i="1" s="1"/>
  <c r="AR2526" i="1" s="1"/>
  <c r="AX2526" i="1" s="1"/>
  <c r="BD2526" i="1" s="1"/>
  <c r="BJ2526" i="1" s="1"/>
  <c r="BP2526" i="1" s="1"/>
  <c r="BU2526" i="1" s="1"/>
  <c r="BZ2526" i="1" s="1"/>
  <c r="CJ2526" i="1" s="1"/>
  <c r="CL2526" i="1" s="1"/>
  <c r="M2526" i="1"/>
  <c r="S2526" i="1" s="1"/>
  <c r="Y2526" i="1" s="1"/>
  <c r="AE2526" i="1" s="1"/>
  <c r="AK2526" i="1" s="1"/>
  <c r="AQ2526" i="1" s="1"/>
  <c r="AW2526" i="1" s="1"/>
  <c r="BC2526" i="1" s="1"/>
  <c r="BI2526" i="1" s="1"/>
  <c r="BO2526" i="1" s="1"/>
  <c r="BT2526" i="1" s="1"/>
  <c r="BY2526" i="1" s="1"/>
  <c r="CG2526" i="1" s="1"/>
  <c r="CI2526" i="1" s="1"/>
  <c r="L2526" i="1"/>
  <c r="R2526" i="1" s="1"/>
  <c r="X2526" i="1" s="1"/>
  <c r="AD2526" i="1" s="1"/>
  <c r="AJ2526" i="1" s="1"/>
  <c r="AP2526" i="1" s="1"/>
  <c r="AV2526" i="1" s="1"/>
  <c r="BB2526" i="1" s="1"/>
  <c r="BH2526" i="1" s="1"/>
  <c r="BN2526" i="1" s="1"/>
  <c r="BS2526" i="1" s="1"/>
  <c r="BX2526" i="1" s="1"/>
  <c r="CD2526" i="1" s="1"/>
  <c r="CF2526" i="1" s="1"/>
  <c r="CM2525" i="1"/>
  <c r="CM2524" i="1" s="1"/>
  <c r="CC2525" i="1"/>
  <c r="CC2524" i="1" s="1"/>
  <c r="CB2525" i="1"/>
  <c r="CB2524" i="1" s="1"/>
  <c r="CA2525" i="1"/>
  <c r="CA2524" i="1" s="1"/>
  <c r="BW2525" i="1"/>
  <c r="BW2524" i="1" s="1"/>
  <c r="BV2525" i="1"/>
  <c r="BV2524" i="1" s="1"/>
  <c r="BR2525" i="1"/>
  <c r="BR2524" i="1" s="1"/>
  <c r="BQ2525" i="1"/>
  <c r="BQ2524" i="1" s="1"/>
  <c r="BM2525" i="1"/>
  <c r="BM2524" i="1" s="1"/>
  <c r="BL2525" i="1"/>
  <c r="BL2524" i="1" s="1"/>
  <c r="BK2525" i="1"/>
  <c r="BK2524" i="1" s="1"/>
  <c r="BG2525" i="1"/>
  <c r="BG2524" i="1" s="1"/>
  <c r="BF2525" i="1"/>
  <c r="BF2524" i="1" s="1"/>
  <c r="BE2525" i="1"/>
  <c r="BE2524" i="1" s="1"/>
  <c r="BA2525" i="1"/>
  <c r="BA2524" i="1" s="1"/>
  <c r="AZ2525" i="1"/>
  <c r="AZ2524" i="1" s="1"/>
  <c r="AY2525" i="1"/>
  <c r="AY2524" i="1" s="1"/>
  <c r="AU2525" i="1"/>
  <c r="AU2524" i="1" s="1"/>
  <c r="AT2525" i="1"/>
  <c r="AT2524" i="1" s="1"/>
  <c r="AS2525" i="1"/>
  <c r="AS2524" i="1" s="1"/>
  <c r="AO2525" i="1"/>
  <c r="AO2524" i="1" s="1"/>
  <c r="AN2525" i="1"/>
  <c r="AN2524" i="1" s="1"/>
  <c r="AM2525" i="1"/>
  <c r="AM2524" i="1" s="1"/>
  <c r="AI2525" i="1"/>
  <c r="AI2524" i="1" s="1"/>
  <c r="AH2525" i="1"/>
  <c r="AH2524" i="1" s="1"/>
  <c r="AG2525" i="1"/>
  <c r="AG2524" i="1" s="1"/>
  <c r="AC2525" i="1"/>
  <c r="AC2524" i="1" s="1"/>
  <c r="AB2525" i="1"/>
  <c r="AB2524" i="1" s="1"/>
  <c r="AA2525" i="1"/>
  <c r="AA2524" i="1" s="1"/>
  <c r="W2525" i="1"/>
  <c r="W2524" i="1" s="1"/>
  <c r="V2525" i="1"/>
  <c r="V2524" i="1" s="1"/>
  <c r="U2525" i="1"/>
  <c r="U2524" i="1" s="1"/>
  <c r="Q2525" i="1"/>
  <c r="Q2524" i="1" s="1"/>
  <c r="P2525" i="1"/>
  <c r="P2524" i="1" s="1"/>
  <c r="O2525" i="1"/>
  <c r="O2524" i="1" s="1"/>
  <c r="K2525" i="1"/>
  <c r="K2524" i="1" s="1"/>
  <c r="J2525" i="1"/>
  <c r="J2524" i="1" s="1"/>
  <c r="I2525" i="1"/>
  <c r="I2524" i="1" s="1"/>
  <c r="H2525" i="1"/>
  <c r="H2524" i="1" s="1"/>
  <c r="G2525" i="1"/>
  <c r="G2524" i="1" s="1"/>
  <c r="F2525" i="1"/>
  <c r="F2524" i="1" s="1"/>
  <c r="N2523" i="1"/>
  <c r="T2523" i="1" s="1"/>
  <c r="Z2523" i="1" s="1"/>
  <c r="AF2523" i="1" s="1"/>
  <c r="AL2523" i="1" s="1"/>
  <c r="AR2523" i="1" s="1"/>
  <c r="AX2523" i="1" s="1"/>
  <c r="BD2523" i="1" s="1"/>
  <c r="BJ2523" i="1" s="1"/>
  <c r="BP2523" i="1" s="1"/>
  <c r="BU2523" i="1" s="1"/>
  <c r="BZ2523" i="1" s="1"/>
  <c r="CJ2523" i="1" s="1"/>
  <c r="CL2523" i="1" s="1"/>
  <c r="M2523" i="1"/>
  <c r="S2523" i="1" s="1"/>
  <c r="Y2523" i="1" s="1"/>
  <c r="AE2523" i="1" s="1"/>
  <c r="AK2523" i="1" s="1"/>
  <c r="AQ2523" i="1" s="1"/>
  <c r="AW2523" i="1" s="1"/>
  <c r="BC2523" i="1" s="1"/>
  <c r="BI2523" i="1" s="1"/>
  <c r="BO2523" i="1" s="1"/>
  <c r="BT2523" i="1" s="1"/>
  <c r="BY2523" i="1" s="1"/>
  <c r="CG2523" i="1" s="1"/>
  <c r="CI2523" i="1" s="1"/>
  <c r="L2523" i="1"/>
  <c r="R2523" i="1" s="1"/>
  <c r="X2523" i="1" s="1"/>
  <c r="AD2523" i="1" s="1"/>
  <c r="AJ2523" i="1" s="1"/>
  <c r="AP2523" i="1" s="1"/>
  <c r="AV2523" i="1" s="1"/>
  <c r="BB2523" i="1" s="1"/>
  <c r="BH2523" i="1" s="1"/>
  <c r="BN2523" i="1" s="1"/>
  <c r="BS2523" i="1" s="1"/>
  <c r="BX2523" i="1" s="1"/>
  <c r="CD2523" i="1" s="1"/>
  <c r="CF2523" i="1" s="1"/>
  <c r="CM2522" i="1"/>
  <c r="CM2521" i="1" s="1"/>
  <c r="CC2522" i="1"/>
  <c r="CC2521" i="1" s="1"/>
  <c r="CB2522" i="1"/>
  <c r="CB2521" i="1" s="1"/>
  <c r="CA2522" i="1"/>
  <c r="CA2521" i="1" s="1"/>
  <c r="BW2522" i="1"/>
  <c r="BW2521" i="1" s="1"/>
  <c r="BV2522" i="1"/>
  <c r="BV2521" i="1" s="1"/>
  <c r="BR2522" i="1"/>
  <c r="BR2521" i="1" s="1"/>
  <c r="BQ2522" i="1"/>
  <c r="BQ2521" i="1" s="1"/>
  <c r="BM2522" i="1"/>
  <c r="BM2521" i="1" s="1"/>
  <c r="BL2522" i="1"/>
  <c r="BL2521" i="1" s="1"/>
  <c r="BK2522" i="1"/>
  <c r="BK2521" i="1" s="1"/>
  <c r="BG2522" i="1"/>
  <c r="BG2521" i="1" s="1"/>
  <c r="BF2522" i="1"/>
  <c r="BF2521" i="1" s="1"/>
  <c r="BE2522" i="1"/>
  <c r="BE2521" i="1" s="1"/>
  <c r="BA2522" i="1"/>
  <c r="BA2521" i="1" s="1"/>
  <c r="AZ2522" i="1"/>
  <c r="AZ2521" i="1" s="1"/>
  <c r="AY2522" i="1"/>
  <c r="AY2521" i="1" s="1"/>
  <c r="AU2522" i="1"/>
  <c r="AU2521" i="1" s="1"/>
  <c r="AT2522" i="1"/>
  <c r="AT2521" i="1" s="1"/>
  <c r="AS2522" i="1"/>
  <c r="AS2521" i="1" s="1"/>
  <c r="AO2522" i="1"/>
  <c r="AO2521" i="1" s="1"/>
  <c r="AN2522" i="1"/>
  <c r="AN2521" i="1" s="1"/>
  <c r="AM2522" i="1"/>
  <c r="AM2521" i="1" s="1"/>
  <c r="AI2522" i="1"/>
  <c r="AI2521" i="1" s="1"/>
  <c r="AH2522" i="1"/>
  <c r="AH2521" i="1" s="1"/>
  <c r="AG2522" i="1"/>
  <c r="AG2521" i="1" s="1"/>
  <c r="AC2522" i="1"/>
  <c r="AC2521" i="1" s="1"/>
  <c r="AB2522" i="1"/>
  <c r="AB2521" i="1" s="1"/>
  <c r="AA2522" i="1"/>
  <c r="AA2521" i="1" s="1"/>
  <c r="W2522" i="1"/>
  <c r="W2521" i="1" s="1"/>
  <c r="V2522" i="1"/>
  <c r="V2521" i="1" s="1"/>
  <c r="U2522" i="1"/>
  <c r="U2521" i="1" s="1"/>
  <c r="Q2522" i="1"/>
  <c r="Q2521" i="1" s="1"/>
  <c r="P2522" i="1"/>
  <c r="P2521" i="1" s="1"/>
  <c r="O2522" i="1"/>
  <c r="O2521" i="1" s="1"/>
  <c r="K2522" i="1"/>
  <c r="K2521" i="1" s="1"/>
  <c r="J2522" i="1"/>
  <c r="I2522" i="1"/>
  <c r="I2521" i="1" s="1"/>
  <c r="H2522" i="1"/>
  <c r="H2521" i="1" s="1"/>
  <c r="G2522" i="1"/>
  <c r="G2521" i="1" s="1"/>
  <c r="F2522" i="1"/>
  <c r="N2519" i="1"/>
  <c r="T2519" i="1" s="1"/>
  <c r="Z2519" i="1" s="1"/>
  <c r="AF2519" i="1" s="1"/>
  <c r="AL2519" i="1" s="1"/>
  <c r="AR2519" i="1" s="1"/>
  <c r="AX2519" i="1" s="1"/>
  <c r="BD2519" i="1" s="1"/>
  <c r="BJ2519" i="1" s="1"/>
  <c r="BP2519" i="1" s="1"/>
  <c r="BU2519" i="1" s="1"/>
  <c r="BZ2519" i="1" s="1"/>
  <c r="CJ2519" i="1" s="1"/>
  <c r="CL2519" i="1" s="1"/>
  <c r="M2519" i="1"/>
  <c r="S2519" i="1" s="1"/>
  <c r="Y2519" i="1" s="1"/>
  <c r="AE2519" i="1" s="1"/>
  <c r="AK2519" i="1" s="1"/>
  <c r="AQ2519" i="1" s="1"/>
  <c r="AW2519" i="1" s="1"/>
  <c r="BC2519" i="1" s="1"/>
  <c r="BI2519" i="1" s="1"/>
  <c r="BO2519" i="1" s="1"/>
  <c r="BT2519" i="1" s="1"/>
  <c r="BY2519" i="1" s="1"/>
  <c r="CG2519" i="1" s="1"/>
  <c r="CI2519" i="1" s="1"/>
  <c r="L2519" i="1"/>
  <c r="R2519" i="1" s="1"/>
  <c r="X2519" i="1" s="1"/>
  <c r="AD2519" i="1" s="1"/>
  <c r="AJ2519" i="1" s="1"/>
  <c r="AP2519" i="1" s="1"/>
  <c r="AV2519" i="1" s="1"/>
  <c r="BB2519" i="1" s="1"/>
  <c r="BH2519" i="1" s="1"/>
  <c r="BN2519" i="1" s="1"/>
  <c r="BS2519" i="1" s="1"/>
  <c r="BX2519" i="1" s="1"/>
  <c r="CD2519" i="1" s="1"/>
  <c r="CF2519" i="1" s="1"/>
  <c r="CM2518" i="1"/>
  <c r="CM2517" i="1" s="1"/>
  <c r="CM2516" i="1" s="1"/>
  <c r="CC2518" i="1"/>
  <c r="CB2518" i="1"/>
  <c r="CB2517" i="1" s="1"/>
  <c r="CB2516" i="1" s="1"/>
  <c r="CA2518" i="1"/>
  <c r="CA2517" i="1" s="1"/>
  <c r="CA2516" i="1" s="1"/>
  <c r="BW2518" i="1"/>
  <c r="BW2517" i="1" s="1"/>
  <c r="BW2516" i="1" s="1"/>
  <c r="BV2518" i="1"/>
  <c r="BV2517" i="1" s="1"/>
  <c r="BV2516" i="1" s="1"/>
  <c r="BR2518" i="1"/>
  <c r="BR2517" i="1" s="1"/>
  <c r="BR2516" i="1" s="1"/>
  <c r="BQ2518" i="1"/>
  <c r="BQ2517" i="1" s="1"/>
  <c r="BM2518" i="1"/>
  <c r="BM2517" i="1" s="1"/>
  <c r="BM2516" i="1" s="1"/>
  <c r="BL2518" i="1"/>
  <c r="BL2517" i="1" s="1"/>
  <c r="BL2516" i="1" s="1"/>
  <c r="BK2518" i="1"/>
  <c r="BK2517" i="1" s="1"/>
  <c r="BK2516" i="1" s="1"/>
  <c r="BG2518" i="1"/>
  <c r="BG2517" i="1" s="1"/>
  <c r="BG2516" i="1" s="1"/>
  <c r="BF2518" i="1"/>
  <c r="BF2517" i="1" s="1"/>
  <c r="BF2516" i="1" s="1"/>
  <c r="BE2518" i="1"/>
  <c r="BE2517" i="1" s="1"/>
  <c r="BE2516" i="1" s="1"/>
  <c r="BA2518" i="1"/>
  <c r="BA2517" i="1" s="1"/>
  <c r="BA2516" i="1" s="1"/>
  <c r="AZ2518" i="1"/>
  <c r="AZ2517" i="1" s="1"/>
  <c r="AZ2516" i="1" s="1"/>
  <c r="AY2518" i="1"/>
  <c r="AY2517" i="1" s="1"/>
  <c r="AY2516" i="1" s="1"/>
  <c r="AU2518" i="1"/>
  <c r="AU2517" i="1" s="1"/>
  <c r="AU2516" i="1" s="1"/>
  <c r="AT2518" i="1"/>
  <c r="AT2517" i="1" s="1"/>
  <c r="AT2516" i="1" s="1"/>
  <c r="AS2518" i="1"/>
  <c r="AS2517" i="1" s="1"/>
  <c r="AS2516" i="1" s="1"/>
  <c r="AO2518" i="1"/>
  <c r="AO2517" i="1" s="1"/>
  <c r="AO2516" i="1" s="1"/>
  <c r="AN2518" i="1"/>
  <c r="AN2517" i="1" s="1"/>
  <c r="AN2516" i="1" s="1"/>
  <c r="AM2518" i="1"/>
  <c r="AM2517" i="1" s="1"/>
  <c r="AM2516" i="1" s="1"/>
  <c r="AI2518" i="1"/>
  <c r="AI2517" i="1" s="1"/>
  <c r="AI2516" i="1" s="1"/>
  <c r="AH2518" i="1"/>
  <c r="AH2517" i="1" s="1"/>
  <c r="AH2516" i="1" s="1"/>
  <c r="AG2518" i="1"/>
  <c r="AG2517" i="1" s="1"/>
  <c r="AG2516" i="1" s="1"/>
  <c r="AC2518" i="1"/>
  <c r="AC2517" i="1" s="1"/>
  <c r="AC2516" i="1" s="1"/>
  <c r="AB2518" i="1"/>
  <c r="AB2517" i="1" s="1"/>
  <c r="AB2516" i="1" s="1"/>
  <c r="AA2518" i="1"/>
  <c r="AA2517" i="1" s="1"/>
  <c r="AA2516" i="1" s="1"/>
  <c r="W2518" i="1"/>
  <c r="W2517" i="1" s="1"/>
  <c r="W2516" i="1" s="1"/>
  <c r="V2518" i="1"/>
  <c r="V2517" i="1" s="1"/>
  <c r="U2518" i="1"/>
  <c r="U2517" i="1" s="1"/>
  <c r="U2516" i="1" s="1"/>
  <c r="Q2518" i="1"/>
  <c r="Q2517" i="1" s="1"/>
  <c r="Q2516" i="1" s="1"/>
  <c r="P2518" i="1"/>
  <c r="P2517" i="1" s="1"/>
  <c r="P2516" i="1" s="1"/>
  <c r="O2518" i="1"/>
  <c r="O2517" i="1" s="1"/>
  <c r="O2516" i="1" s="1"/>
  <c r="K2518" i="1"/>
  <c r="K2517" i="1" s="1"/>
  <c r="K2516" i="1" s="1"/>
  <c r="J2518" i="1"/>
  <c r="J2517" i="1" s="1"/>
  <c r="J2516" i="1" s="1"/>
  <c r="I2518" i="1"/>
  <c r="I2517" i="1" s="1"/>
  <c r="I2516" i="1" s="1"/>
  <c r="H2518" i="1"/>
  <c r="H2517" i="1" s="1"/>
  <c r="G2518" i="1"/>
  <c r="F2518" i="1"/>
  <c r="CC2517" i="1"/>
  <c r="CC2516" i="1" s="1"/>
  <c r="V2516" i="1"/>
  <c r="N2515" i="1"/>
  <c r="T2515" i="1" s="1"/>
  <c r="Z2515" i="1" s="1"/>
  <c r="AF2515" i="1" s="1"/>
  <c r="AL2515" i="1" s="1"/>
  <c r="AR2515" i="1" s="1"/>
  <c r="AX2515" i="1" s="1"/>
  <c r="BD2515" i="1" s="1"/>
  <c r="BJ2515" i="1" s="1"/>
  <c r="BP2515" i="1" s="1"/>
  <c r="BU2515" i="1" s="1"/>
  <c r="BZ2515" i="1" s="1"/>
  <c r="CJ2515" i="1" s="1"/>
  <c r="CL2515" i="1" s="1"/>
  <c r="M2515" i="1"/>
  <c r="S2515" i="1" s="1"/>
  <c r="Y2515" i="1" s="1"/>
  <c r="AE2515" i="1" s="1"/>
  <c r="AK2515" i="1" s="1"/>
  <c r="AQ2515" i="1" s="1"/>
  <c r="AW2515" i="1" s="1"/>
  <c r="BC2515" i="1" s="1"/>
  <c r="BI2515" i="1" s="1"/>
  <c r="BO2515" i="1" s="1"/>
  <c r="BT2515" i="1" s="1"/>
  <c r="BY2515" i="1" s="1"/>
  <c r="CG2515" i="1" s="1"/>
  <c r="CI2515" i="1" s="1"/>
  <c r="H2515" i="1"/>
  <c r="G2515" i="1"/>
  <c r="F2515" i="1"/>
  <c r="L2515" i="1" s="1"/>
  <c r="R2515" i="1" s="1"/>
  <c r="X2515" i="1" s="1"/>
  <c r="AD2515" i="1" s="1"/>
  <c r="AJ2515" i="1" s="1"/>
  <c r="AP2515" i="1" s="1"/>
  <c r="AV2515" i="1" s="1"/>
  <c r="BB2515" i="1" s="1"/>
  <c r="BH2515" i="1" s="1"/>
  <c r="BN2515" i="1" s="1"/>
  <c r="BS2515" i="1" s="1"/>
  <c r="BX2515" i="1" s="1"/>
  <c r="CD2515" i="1" s="1"/>
  <c r="CF2515" i="1" s="1"/>
  <c r="CM2514" i="1"/>
  <c r="CM2513" i="1" s="1"/>
  <c r="CC2514" i="1"/>
  <c r="CC2513" i="1" s="1"/>
  <c r="CB2514" i="1"/>
  <c r="CB2513" i="1" s="1"/>
  <c r="CA2514" i="1"/>
  <c r="CA2513" i="1" s="1"/>
  <c r="BW2514" i="1"/>
  <c r="BW2513" i="1" s="1"/>
  <c r="BV2514" i="1"/>
  <c r="BV2513" i="1" s="1"/>
  <c r="BR2514" i="1"/>
  <c r="BR2513" i="1" s="1"/>
  <c r="BQ2514" i="1"/>
  <c r="BQ2513" i="1" s="1"/>
  <c r="BM2514" i="1"/>
  <c r="BM2513" i="1" s="1"/>
  <c r="BL2514" i="1"/>
  <c r="BL2513" i="1" s="1"/>
  <c r="BK2514" i="1"/>
  <c r="BK2513" i="1" s="1"/>
  <c r="BG2514" i="1"/>
  <c r="BG2513" i="1" s="1"/>
  <c r="BF2514" i="1"/>
  <c r="BF2513" i="1" s="1"/>
  <c r="BE2514" i="1"/>
  <c r="BE2513" i="1" s="1"/>
  <c r="BA2514" i="1"/>
  <c r="BA2513" i="1" s="1"/>
  <c r="AZ2514" i="1"/>
  <c r="AZ2513" i="1" s="1"/>
  <c r="AY2514" i="1"/>
  <c r="AY2513" i="1" s="1"/>
  <c r="AU2514" i="1"/>
  <c r="AT2514" i="1"/>
  <c r="AT2513" i="1" s="1"/>
  <c r="AS2514" i="1"/>
  <c r="AS2513" i="1" s="1"/>
  <c r="AO2514" i="1"/>
  <c r="AO2513" i="1" s="1"/>
  <c r="AN2514" i="1"/>
  <c r="AN2513" i="1" s="1"/>
  <c r="AM2514" i="1"/>
  <c r="AM2513" i="1" s="1"/>
  <c r="AI2514" i="1"/>
  <c r="AI2513" i="1" s="1"/>
  <c r="AH2514" i="1"/>
  <c r="AH2513" i="1" s="1"/>
  <c r="AG2514" i="1"/>
  <c r="AG2513" i="1" s="1"/>
  <c r="AC2514" i="1"/>
  <c r="AC2513" i="1" s="1"/>
  <c r="AB2514" i="1"/>
  <c r="AB2513" i="1" s="1"/>
  <c r="AA2514" i="1"/>
  <c r="AA2513" i="1" s="1"/>
  <c r="W2514" i="1"/>
  <c r="W2513" i="1" s="1"/>
  <c r="V2514" i="1"/>
  <c r="V2513" i="1" s="1"/>
  <c r="U2514" i="1"/>
  <c r="U2513" i="1" s="1"/>
  <c r="Q2514" i="1"/>
  <c r="Q2513" i="1" s="1"/>
  <c r="P2514" i="1"/>
  <c r="P2513" i="1" s="1"/>
  <c r="O2514" i="1"/>
  <c r="O2513" i="1" s="1"/>
  <c r="K2514" i="1"/>
  <c r="K2513" i="1" s="1"/>
  <c r="J2514" i="1"/>
  <c r="J2513" i="1" s="1"/>
  <c r="I2514" i="1"/>
  <c r="I2513" i="1" s="1"/>
  <c r="H2514" i="1"/>
  <c r="H2513" i="1" s="1"/>
  <c r="G2514" i="1"/>
  <c r="F2514" i="1"/>
  <c r="AU2513" i="1"/>
  <c r="N2512" i="1"/>
  <c r="T2512" i="1" s="1"/>
  <c r="Z2512" i="1" s="1"/>
  <c r="AF2512" i="1" s="1"/>
  <c r="AL2512" i="1" s="1"/>
  <c r="AR2512" i="1" s="1"/>
  <c r="AX2512" i="1" s="1"/>
  <c r="BD2512" i="1" s="1"/>
  <c r="BJ2512" i="1" s="1"/>
  <c r="BP2512" i="1" s="1"/>
  <c r="BU2512" i="1" s="1"/>
  <c r="BZ2512" i="1" s="1"/>
  <c r="CJ2512" i="1" s="1"/>
  <c r="CL2512" i="1" s="1"/>
  <c r="M2512" i="1"/>
  <c r="S2512" i="1" s="1"/>
  <c r="Y2512" i="1" s="1"/>
  <c r="AE2512" i="1" s="1"/>
  <c r="AK2512" i="1" s="1"/>
  <c r="AQ2512" i="1" s="1"/>
  <c r="AW2512" i="1" s="1"/>
  <c r="BC2512" i="1" s="1"/>
  <c r="BI2512" i="1" s="1"/>
  <c r="BO2512" i="1" s="1"/>
  <c r="BT2512" i="1" s="1"/>
  <c r="BY2512" i="1" s="1"/>
  <c r="CG2512" i="1" s="1"/>
  <c r="CI2512" i="1" s="1"/>
  <c r="L2512" i="1"/>
  <c r="R2512" i="1" s="1"/>
  <c r="X2512" i="1" s="1"/>
  <c r="AD2512" i="1" s="1"/>
  <c r="AJ2512" i="1" s="1"/>
  <c r="AP2512" i="1" s="1"/>
  <c r="AV2512" i="1" s="1"/>
  <c r="BB2512" i="1" s="1"/>
  <c r="BH2512" i="1" s="1"/>
  <c r="BN2512" i="1" s="1"/>
  <c r="BS2512" i="1" s="1"/>
  <c r="BX2512" i="1" s="1"/>
  <c r="CD2512" i="1" s="1"/>
  <c r="CF2512" i="1" s="1"/>
  <c r="CM2511" i="1"/>
  <c r="CC2511" i="1"/>
  <c r="CB2511" i="1"/>
  <c r="CA2511" i="1"/>
  <c r="BW2511" i="1"/>
  <c r="BV2511" i="1"/>
  <c r="BR2511" i="1"/>
  <c r="BQ2511" i="1"/>
  <c r="BM2511" i="1"/>
  <c r="BL2511" i="1"/>
  <c r="BK2511" i="1"/>
  <c r="BG2511" i="1"/>
  <c r="BF2511" i="1"/>
  <c r="BE2511" i="1"/>
  <c r="BA2511" i="1"/>
  <c r="AZ2511" i="1"/>
  <c r="AY2511" i="1"/>
  <c r="AU2511" i="1"/>
  <c r="AT2511" i="1"/>
  <c r="AS2511" i="1"/>
  <c r="AO2511" i="1"/>
  <c r="AN2511" i="1"/>
  <c r="AM2511" i="1"/>
  <c r="AI2511" i="1"/>
  <c r="AH2511" i="1"/>
  <c r="AG2511" i="1"/>
  <c r="AC2511" i="1"/>
  <c r="AB2511" i="1"/>
  <c r="AA2511" i="1"/>
  <c r="W2511" i="1"/>
  <c r="V2511" i="1"/>
  <c r="U2511" i="1"/>
  <c r="Q2511" i="1"/>
  <c r="P2511" i="1"/>
  <c r="O2511" i="1"/>
  <c r="K2511" i="1"/>
  <c r="J2511" i="1"/>
  <c r="I2511" i="1"/>
  <c r="H2511" i="1"/>
  <c r="G2511" i="1"/>
  <c r="F2511" i="1"/>
  <c r="N2510" i="1"/>
  <c r="T2510" i="1" s="1"/>
  <c r="Z2510" i="1" s="1"/>
  <c r="AF2510" i="1" s="1"/>
  <c r="AL2510" i="1" s="1"/>
  <c r="AR2510" i="1" s="1"/>
  <c r="AX2510" i="1" s="1"/>
  <c r="BD2510" i="1" s="1"/>
  <c r="BJ2510" i="1" s="1"/>
  <c r="BP2510" i="1" s="1"/>
  <c r="BU2510" i="1" s="1"/>
  <c r="BZ2510" i="1" s="1"/>
  <c r="CJ2510" i="1" s="1"/>
  <c r="CL2510" i="1" s="1"/>
  <c r="M2510" i="1"/>
  <c r="S2510" i="1" s="1"/>
  <c r="Y2510" i="1" s="1"/>
  <c r="AE2510" i="1" s="1"/>
  <c r="AK2510" i="1" s="1"/>
  <c r="AQ2510" i="1" s="1"/>
  <c r="AW2510" i="1" s="1"/>
  <c r="BC2510" i="1" s="1"/>
  <c r="BI2510" i="1" s="1"/>
  <c r="BO2510" i="1" s="1"/>
  <c r="BT2510" i="1" s="1"/>
  <c r="BY2510" i="1" s="1"/>
  <c r="CG2510" i="1" s="1"/>
  <c r="CI2510" i="1" s="1"/>
  <c r="L2510" i="1"/>
  <c r="R2510" i="1" s="1"/>
  <c r="X2510" i="1" s="1"/>
  <c r="AD2510" i="1" s="1"/>
  <c r="AJ2510" i="1" s="1"/>
  <c r="AP2510" i="1" s="1"/>
  <c r="AV2510" i="1" s="1"/>
  <c r="BB2510" i="1" s="1"/>
  <c r="BH2510" i="1" s="1"/>
  <c r="BN2510" i="1" s="1"/>
  <c r="BS2510" i="1" s="1"/>
  <c r="BX2510" i="1" s="1"/>
  <c r="CD2510" i="1" s="1"/>
  <c r="CF2510" i="1" s="1"/>
  <c r="CM2509" i="1"/>
  <c r="CC2509" i="1"/>
  <c r="CB2509" i="1"/>
  <c r="CB2508" i="1" s="1"/>
  <c r="CA2509" i="1"/>
  <c r="BW2509" i="1"/>
  <c r="BV2509" i="1"/>
  <c r="BR2509" i="1"/>
  <c r="BQ2509" i="1"/>
  <c r="BM2509" i="1"/>
  <c r="BL2509" i="1"/>
  <c r="BL2508" i="1" s="1"/>
  <c r="BK2509" i="1"/>
  <c r="BK2508" i="1" s="1"/>
  <c r="BG2509" i="1"/>
  <c r="BF2509" i="1"/>
  <c r="BE2509" i="1"/>
  <c r="BA2509" i="1"/>
  <c r="BA2508" i="1" s="1"/>
  <c r="AZ2509" i="1"/>
  <c r="AY2509" i="1"/>
  <c r="AU2509" i="1"/>
  <c r="AU2508" i="1" s="1"/>
  <c r="AT2509" i="1"/>
  <c r="AS2509" i="1"/>
  <c r="AO2509" i="1"/>
  <c r="AN2509" i="1"/>
  <c r="AN2508" i="1" s="1"/>
  <c r="AM2509" i="1"/>
  <c r="AI2509" i="1"/>
  <c r="AH2509" i="1"/>
  <c r="AG2509" i="1"/>
  <c r="AG2508" i="1" s="1"/>
  <c r="AC2509" i="1"/>
  <c r="AB2509" i="1"/>
  <c r="AA2509" i="1"/>
  <c r="W2509" i="1"/>
  <c r="W2508" i="1" s="1"/>
  <c r="V2509" i="1"/>
  <c r="U2509" i="1"/>
  <c r="Q2509" i="1"/>
  <c r="P2509" i="1"/>
  <c r="P2508" i="1" s="1"/>
  <c r="O2509" i="1"/>
  <c r="O2508" i="1" s="1"/>
  <c r="K2509" i="1"/>
  <c r="K2508" i="1" s="1"/>
  <c r="J2509" i="1"/>
  <c r="I2509" i="1"/>
  <c r="I2508" i="1" s="1"/>
  <c r="H2509" i="1"/>
  <c r="G2509" i="1"/>
  <c r="F2509" i="1"/>
  <c r="CC2508" i="1"/>
  <c r="AM2508" i="1"/>
  <c r="N2506" i="1"/>
  <c r="T2506" i="1" s="1"/>
  <c r="Z2506" i="1" s="1"/>
  <c r="AF2506" i="1" s="1"/>
  <c r="AL2506" i="1" s="1"/>
  <c r="AR2506" i="1" s="1"/>
  <c r="AX2506" i="1" s="1"/>
  <c r="BD2506" i="1" s="1"/>
  <c r="BJ2506" i="1" s="1"/>
  <c r="BP2506" i="1" s="1"/>
  <c r="BU2506" i="1" s="1"/>
  <c r="BZ2506" i="1" s="1"/>
  <c r="CJ2506" i="1" s="1"/>
  <c r="CL2506" i="1" s="1"/>
  <c r="M2506" i="1"/>
  <c r="S2506" i="1" s="1"/>
  <c r="Y2506" i="1" s="1"/>
  <c r="AE2506" i="1" s="1"/>
  <c r="AK2506" i="1" s="1"/>
  <c r="AQ2506" i="1" s="1"/>
  <c r="AW2506" i="1" s="1"/>
  <c r="BC2506" i="1" s="1"/>
  <c r="BI2506" i="1" s="1"/>
  <c r="BO2506" i="1" s="1"/>
  <c r="BT2506" i="1" s="1"/>
  <c r="BY2506" i="1" s="1"/>
  <c r="CG2506" i="1" s="1"/>
  <c r="CI2506" i="1" s="1"/>
  <c r="L2506" i="1"/>
  <c r="R2506" i="1" s="1"/>
  <c r="X2506" i="1" s="1"/>
  <c r="AD2506" i="1" s="1"/>
  <c r="AJ2506" i="1" s="1"/>
  <c r="AP2506" i="1" s="1"/>
  <c r="AV2506" i="1" s="1"/>
  <c r="BB2506" i="1" s="1"/>
  <c r="BH2506" i="1" s="1"/>
  <c r="BN2506" i="1" s="1"/>
  <c r="BS2506" i="1" s="1"/>
  <c r="BX2506" i="1" s="1"/>
  <c r="CD2506" i="1" s="1"/>
  <c r="CF2506" i="1" s="1"/>
  <c r="CM2505" i="1"/>
  <c r="CM2504" i="1" s="1"/>
  <c r="CC2505" i="1"/>
  <c r="CC2504" i="1" s="1"/>
  <c r="CB2505" i="1"/>
  <c r="CB2504" i="1" s="1"/>
  <c r="CA2505" i="1"/>
  <c r="CA2504" i="1" s="1"/>
  <c r="BW2505" i="1"/>
  <c r="BW2504" i="1" s="1"/>
  <c r="BV2505" i="1"/>
  <c r="BV2504" i="1" s="1"/>
  <c r="BR2505" i="1"/>
  <c r="BR2504" i="1" s="1"/>
  <c r="BQ2505" i="1"/>
  <c r="BQ2504" i="1" s="1"/>
  <c r="BM2505" i="1"/>
  <c r="BM2504" i="1" s="1"/>
  <c r="BL2505" i="1"/>
  <c r="BL2504" i="1" s="1"/>
  <c r="BK2505" i="1"/>
  <c r="BK2504" i="1" s="1"/>
  <c r="BG2505" i="1"/>
  <c r="BG2504" i="1" s="1"/>
  <c r="BF2505" i="1"/>
  <c r="BF2504" i="1" s="1"/>
  <c r="BE2505" i="1"/>
  <c r="BE2504" i="1" s="1"/>
  <c r="BA2505" i="1"/>
  <c r="BA2504" i="1" s="1"/>
  <c r="AZ2505" i="1"/>
  <c r="AZ2504" i="1" s="1"/>
  <c r="AY2505" i="1"/>
  <c r="AY2504" i="1" s="1"/>
  <c r="AU2505" i="1"/>
  <c r="AU2504" i="1" s="1"/>
  <c r="AT2505" i="1"/>
  <c r="AT2504" i="1" s="1"/>
  <c r="AS2505" i="1"/>
  <c r="AS2504" i="1" s="1"/>
  <c r="AO2505" i="1"/>
  <c r="AO2504" i="1" s="1"/>
  <c r="AN2505" i="1"/>
  <c r="AM2505" i="1"/>
  <c r="AM2504" i="1" s="1"/>
  <c r="AI2505" i="1"/>
  <c r="AI2504" i="1" s="1"/>
  <c r="AH2505" i="1"/>
  <c r="AH2504" i="1" s="1"/>
  <c r="AG2505" i="1"/>
  <c r="AG2504" i="1" s="1"/>
  <c r="AC2505" i="1"/>
  <c r="AC2504" i="1" s="1"/>
  <c r="AB2505" i="1"/>
  <c r="AB2504" i="1" s="1"/>
  <c r="AA2505" i="1"/>
  <c r="AA2504" i="1" s="1"/>
  <c r="W2505" i="1"/>
  <c r="W2504" i="1" s="1"/>
  <c r="V2505" i="1"/>
  <c r="V2504" i="1" s="1"/>
  <c r="U2505" i="1"/>
  <c r="U2504" i="1" s="1"/>
  <c r="Q2505" i="1"/>
  <c r="Q2504" i="1" s="1"/>
  <c r="P2505" i="1"/>
  <c r="P2504" i="1" s="1"/>
  <c r="O2505" i="1"/>
  <c r="O2504" i="1" s="1"/>
  <c r="K2505" i="1"/>
  <c r="K2504" i="1" s="1"/>
  <c r="J2505" i="1"/>
  <c r="J2504" i="1" s="1"/>
  <c r="I2505" i="1"/>
  <c r="I2504" i="1" s="1"/>
  <c r="H2505" i="1"/>
  <c r="H2504" i="1" s="1"/>
  <c r="G2505" i="1"/>
  <c r="G2504" i="1" s="1"/>
  <c r="F2505" i="1"/>
  <c r="F2504" i="1" s="1"/>
  <c r="AN2504" i="1"/>
  <c r="N2503" i="1"/>
  <c r="T2503" i="1" s="1"/>
  <c r="Z2503" i="1" s="1"/>
  <c r="AF2503" i="1" s="1"/>
  <c r="AL2503" i="1" s="1"/>
  <c r="AR2503" i="1" s="1"/>
  <c r="AX2503" i="1" s="1"/>
  <c r="BD2503" i="1" s="1"/>
  <c r="BJ2503" i="1" s="1"/>
  <c r="BP2503" i="1" s="1"/>
  <c r="BU2503" i="1" s="1"/>
  <c r="BZ2503" i="1" s="1"/>
  <c r="CJ2503" i="1" s="1"/>
  <c r="CL2503" i="1" s="1"/>
  <c r="M2503" i="1"/>
  <c r="S2503" i="1" s="1"/>
  <c r="Y2503" i="1" s="1"/>
  <c r="AE2503" i="1" s="1"/>
  <c r="AK2503" i="1" s="1"/>
  <c r="AQ2503" i="1" s="1"/>
  <c r="AW2503" i="1" s="1"/>
  <c r="BC2503" i="1" s="1"/>
  <c r="BI2503" i="1" s="1"/>
  <c r="BO2503" i="1" s="1"/>
  <c r="BT2503" i="1" s="1"/>
  <c r="BY2503" i="1" s="1"/>
  <c r="CG2503" i="1" s="1"/>
  <c r="CI2503" i="1" s="1"/>
  <c r="L2503" i="1"/>
  <c r="R2503" i="1" s="1"/>
  <c r="X2503" i="1" s="1"/>
  <c r="AD2503" i="1" s="1"/>
  <c r="AJ2503" i="1" s="1"/>
  <c r="AP2503" i="1" s="1"/>
  <c r="AV2503" i="1" s="1"/>
  <c r="BB2503" i="1" s="1"/>
  <c r="BH2503" i="1" s="1"/>
  <c r="BN2503" i="1" s="1"/>
  <c r="BS2503" i="1" s="1"/>
  <c r="BX2503" i="1" s="1"/>
  <c r="CD2503" i="1" s="1"/>
  <c r="CF2503" i="1" s="1"/>
  <c r="CM2502" i="1"/>
  <c r="CC2502" i="1"/>
  <c r="CB2502" i="1"/>
  <c r="CA2502" i="1"/>
  <c r="BW2502" i="1"/>
  <c r="BV2502" i="1"/>
  <c r="BR2502" i="1"/>
  <c r="BQ2502" i="1"/>
  <c r="BM2502" i="1"/>
  <c r="BL2502" i="1"/>
  <c r="BK2502" i="1"/>
  <c r="BG2502" i="1"/>
  <c r="BF2502" i="1"/>
  <c r="BE2502" i="1"/>
  <c r="BA2502" i="1"/>
  <c r="AZ2502" i="1"/>
  <c r="AY2502" i="1"/>
  <c r="AU2502" i="1"/>
  <c r="AT2502" i="1"/>
  <c r="AS2502" i="1"/>
  <c r="AO2502" i="1"/>
  <c r="AN2502" i="1"/>
  <c r="AM2502" i="1"/>
  <c r="AI2502" i="1"/>
  <c r="AH2502" i="1"/>
  <c r="AG2502" i="1"/>
  <c r="AC2502" i="1"/>
  <c r="AB2502" i="1"/>
  <c r="AA2502" i="1"/>
  <c r="W2502" i="1"/>
  <c r="V2502" i="1"/>
  <c r="U2502" i="1"/>
  <c r="Q2502" i="1"/>
  <c r="P2502" i="1"/>
  <c r="O2502" i="1"/>
  <c r="K2502" i="1"/>
  <c r="J2502" i="1"/>
  <c r="I2502" i="1"/>
  <c r="H2502" i="1"/>
  <c r="G2502" i="1"/>
  <c r="F2502" i="1"/>
  <c r="N2501" i="1"/>
  <c r="T2501" i="1" s="1"/>
  <c r="Z2501" i="1" s="1"/>
  <c r="AF2501" i="1" s="1"/>
  <c r="AL2501" i="1" s="1"/>
  <c r="AR2501" i="1" s="1"/>
  <c r="AX2501" i="1" s="1"/>
  <c r="BD2501" i="1" s="1"/>
  <c r="BJ2501" i="1" s="1"/>
  <c r="BP2501" i="1" s="1"/>
  <c r="BU2501" i="1" s="1"/>
  <c r="BZ2501" i="1" s="1"/>
  <c r="CJ2501" i="1" s="1"/>
  <c r="CL2501" i="1" s="1"/>
  <c r="M2501" i="1"/>
  <c r="S2501" i="1" s="1"/>
  <c r="Y2501" i="1" s="1"/>
  <c r="AE2501" i="1" s="1"/>
  <c r="AK2501" i="1" s="1"/>
  <c r="AQ2501" i="1" s="1"/>
  <c r="AW2501" i="1" s="1"/>
  <c r="BC2501" i="1" s="1"/>
  <c r="BI2501" i="1" s="1"/>
  <c r="BO2501" i="1" s="1"/>
  <c r="BT2501" i="1" s="1"/>
  <c r="BY2501" i="1" s="1"/>
  <c r="CG2501" i="1" s="1"/>
  <c r="CI2501" i="1" s="1"/>
  <c r="L2501" i="1"/>
  <c r="R2501" i="1" s="1"/>
  <c r="X2501" i="1" s="1"/>
  <c r="AD2501" i="1" s="1"/>
  <c r="AJ2501" i="1" s="1"/>
  <c r="AP2501" i="1" s="1"/>
  <c r="AV2501" i="1" s="1"/>
  <c r="BB2501" i="1" s="1"/>
  <c r="BH2501" i="1" s="1"/>
  <c r="BN2501" i="1" s="1"/>
  <c r="BS2501" i="1" s="1"/>
  <c r="BX2501" i="1" s="1"/>
  <c r="CD2501" i="1" s="1"/>
  <c r="CF2501" i="1" s="1"/>
  <c r="CM2500" i="1"/>
  <c r="CC2500" i="1"/>
  <c r="CB2500" i="1"/>
  <c r="CA2500" i="1"/>
  <c r="BW2500" i="1"/>
  <c r="BV2500" i="1"/>
  <c r="BR2500" i="1"/>
  <c r="BQ2500" i="1"/>
  <c r="BM2500" i="1"/>
  <c r="BL2500" i="1"/>
  <c r="BK2500" i="1"/>
  <c r="BG2500" i="1"/>
  <c r="BF2500" i="1"/>
  <c r="BE2500" i="1"/>
  <c r="BA2500" i="1"/>
  <c r="AZ2500" i="1"/>
  <c r="AY2500" i="1"/>
  <c r="AU2500" i="1"/>
  <c r="AT2500" i="1"/>
  <c r="AS2500" i="1"/>
  <c r="AO2500" i="1"/>
  <c r="AN2500" i="1"/>
  <c r="AM2500" i="1"/>
  <c r="AI2500" i="1"/>
  <c r="AH2500" i="1"/>
  <c r="AG2500" i="1"/>
  <c r="AC2500" i="1"/>
  <c r="AB2500" i="1"/>
  <c r="AA2500" i="1"/>
  <c r="W2500" i="1"/>
  <c r="V2500" i="1"/>
  <c r="U2500" i="1"/>
  <c r="Q2500" i="1"/>
  <c r="P2500" i="1"/>
  <c r="O2500" i="1"/>
  <c r="K2500" i="1"/>
  <c r="J2500" i="1"/>
  <c r="I2500" i="1"/>
  <c r="H2500" i="1"/>
  <c r="G2500" i="1"/>
  <c r="F2500" i="1"/>
  <c r="N2497" i="1"/>
  <c r="T2497" i="1" s="1"/>
  <c r="Z2497" i="1" s="1"/>
  <c r="AF2497" i="1" s="1"/>
  <c r="AL2497" i="1" s="1"/>
  <c r="AR2497" i="1" s="1"/>
  <c r="AX2497" i="1" s="1"/>
  <c r="BD2497" i="1" s="1"/>
  <c r="BJ2497" i="1" s="1"/>
  <c r="BP2497" i="1" s="1"/>
  <c r="BU2497" i="1" s="1"/>
  <c r="BZ2497" i="1" s="1"/>
  <c r="CJ2497" i="1" s="1"/>
  <c r="CL2497" i="1" s="1"/>
  <c r="M2497" i="1"/>
  <c r="S2497" i="1" s="1"/>
  <c r="Y2497" i="1" s="1"/>
  <c r="AE2497" i="1" s="1"/>
  <c r="AK2497" i="1" s="1"/>
  <c r="AQ2497" i="1" s="1"/>
  <c r="AW2497" i="1" s="1"/>
  <c r="BC2497" i="1" s="1"/>
  <c r="BI2497" i="1" s="1"/>
  <c r="BO2497" i="1" s="1"/>
  <c r="BT2497" i="1" s="1"/>
  <c r="BY2497" i="1" s="1"/>
  <c r="CG2497" i="1" s="1"/>
  <c r="CI2497" i="1" s="1"/>
  <c r="L2497" i="1"/>
  <c r="R2497" i="1" s="1"/>
  <c r="X2497" i="1" s="1"/>
  <c r="AD2497" i="1" s="1"/>
  <c r="AJ2497" i="1" s="1"/>
  <c r="AP2497" i="1" s="1"/>
  <c r="AV2497" i="1" s="1"/>
  <c r="BB2497" i="1" s="1"/>
  <c r="BH2497" i="1" s="1"/>
  <c r="BN2497" i="1" s="1"/>
  <c r="BS2497" i="1" s="1"/>
  <c r="BX2497" i="1" s="1"/>
  <c r="CD2497" i="1" s="1"/>
  <c r="CF2497" i="1" s="1"/>
  <c r="CM2496" i="1"/>
  <c r="CM2495" i="1" s="1"/>
  <c r="CM2494" i="1" s="1"/>
  <c r="CC2496" i="1"/>
  <c r="CC2495" i="1" s="1"/>
  <c r="CC2494" i="1" s="1"/>
  <c r="CB2496" i="1"/>
  <c r="CB2495" i="1" s="1"/>
  <c r="CB2494" i="1" s="1"/>
  <c r="CA2496" i="1"/>
  <c r="CA2495" i="1" s="1"/>
  <c r="CA2494" i="1" s="1"/>
  <c r="BW2496" i="1"/>
  <c r="BW2495" i="1" s="1"/>
  <c r="BW2494" i="1" s="1"/>
  <c r="BV2496" i="1"/>
  <c r="BR2496" i="1"/>
  <c r="BR2495" i="1" s="1"/>
  <c r="BR2494" i="1" s="1"/>
  <c r="BQ2496" i="1"/>
  <c r="BM2496" i="1"/>
  <c r="BM2495" i="1" s="1"/>
  <c r="BM2494" i="1" s="1"/>
  <c r="BL2496" i="1"/>
  <c r="BL2495" i="1" s="1"/>
  <c r="BL2494" i="1" s="1"/>
  <c r="BK2496" i="1"/>
  <c r="BK2495" i="1" s="1"/>
  <c r="BK2494" i="1" s="1"/>
  <c r="BG2496" i="1"/>
  <c r="BG2495" i="1" s="1"/>
  <c r="BG2494" i="1" s="1"/>
  <c r="BF2496" i="1"/>
  <c r="BF2495" i="1" s="1"/>
  <c r="BF2494" i="1" s="1"/>
  <c r="BE2496" i="1"/>
  <c r="BE2495" i="1" s="1"/>
  <c r="BE2494" i="1" s="1"/>
  <c r="BA2496" i="1"/>
  <c r="BA2495" i="1" s="1"/>
  <c r="BA2494" i="1" s="1"/>
  <c r="AZ2496" i="1"/>
  <c r="AZ2495" i="1" s="1"/>
  <c r="AZ2494" i="1" s="1"/>
  <c r="AY2496" i="1"/>
  <c r="AY2495" i="1" s="1"/>
  <c r="AY2494" i="1" s="1"/>
  <c r="AU2496" i="1"/>
  <c r="AU2495" i="1" s="1"/>
  <c r="AU2494" i="1" s="1"/>
  <c r="AT2496" i="1"/>
  <c r="AT2495" i="1" s="1"/>
  <c r="AS2496" i="1"/>
  <c r="AS2495" i="1" s="1"/>
  <c r="AS2494" i="1" s="1"/>
  <c r="AO2496" i="1"/>
  <c r="AO2495" i="1" s="1"/>
  <c r="AO2494" i="1" s="1"/>
  <c r="AN2496" i="1"/>
  <c r="AN2495" i="1" s="1"/>
  <c r="AN2494" i="1" s="1"/>
  <c r="AM2496" i="1"/>
  <c r="AM2495" i="1" s="1"/>
  <c r="AM2494" i="1" s="1"/>
  <c r="AI2496" i="1"/>
  <c r="AI2495" i="1" s="1"/>
  <c r="AI2494" i="1" s="1"/>
  <c r="AH2496" i="1"/>
  <c r="AH2495" i="1" s="1"/>
  <c r="AH2494" i="1" s="1"/>
  <c r="AG2496" i="1"/>
  <c r="AG2495" i="1" s="1"/>
  <c r="AG2494" i="1" s="1"/>
  <c r="AC2496" i="1"/>
  <c r="AC2495" i="1" s="1"/>
  <c r="AC2494" i="1" s="1"/>
  <c r="AB2496" i="1"/>
  <c r="AB2495" i="1" s="1"/>
  <c r="AB2494" i="1" s="1"/>
  <c r="AA2496" i="1"/>
  <c r="AA2495" i="1" s="1"/>
  <c r="AA2494" i="1" s="1"/>
  <c r="W2496" i="1"/>
  <c r="W2495" i="1" s="1"/>
  <c r="W2494" i="1" s="1"/>
  <c r="V2496" i="1"/>
  <c r="V2495" i="1" s="1"/>
  <c r="V2494" i="1" s="1"/>
  <c r="U2496" i="1"/>
  <c r="U2495" i="1" s="1"/>
  <c r="U2494" i="1" s="1"/>
  <c r="Q2496" i="1"/>
  <c r="Q2495" i="1" s="1"/>
  <c r="Q2494" i="1" s="1"/>
  <c r="P2496" i="1"/>
  <c r="P2495" i="1" s="1"/>
  <c r="P2494" i="1" s="1"/>
  <c r="O2496" i="1"/>
  <c r="O2495" i="1" s="1"/>
  <c r="O2494" i="1" s="1"/>
  <c r="K2496" i="1"/>
  <c r="K2495" i="1" s="1"/>
  <c r="K2494" i="1" s="1"/>
  <c r="J2496" i="1"/>
  <c r="J2495" i="1" s="1"/>
  <c r="J2494" i="1" s="1"/>
  <c r="I2496" i="1"/>
  <c r="I2495" i="1" s="1"/>
  <c r="I2494" i="1" s="1"/>
  <c r="H2496" i="1"/>
  <c r="H2495" i="1" s="1"/>
  <c r="G2496" i="1"/>
  <c r="F2496" i="1"/>
  <c r="F2495" i="1" s="1"/>
  <c r="F2494" i="1" s="1"/>
  <c r="BV2495" i="1"/>
  <c r="BV2494" i="1" s="1"/>
  <c r="AT2494" i="1"/>
  <c r="N2493" i="1"/>
  <c r="T2493" i="1" s="1"/>
  <c r="Z2493" i="1" s="1"/>
  <c r="AF2493" i="1" s="1"/>
  <c r="AL2493" i="1" s="1"/>
  <c r="AR2493" i="1" s="1"/>
  <c r="AX2493" i="1" s="1"/>
  <c r="BD2493" i="1" s="1"/>
  <c r="BJ2493" i="1" s="1"/>
  <c r="BP2493" i="1" s="1"/>
  <c r="BU2493" i="1" s="1"/>
  <c r="BZ2493" i="1" s="1"/>
  <c r="CJ2493" i="1" s="1"/>
  <c r="CL2493" i="1" s="1"/>
  <c r="M2493" i="1"/>
  <c r="S2493" i="1" s="1"/>
  <c r="Y2493" i="1" s="1"/>
  <c r="AE2493" i="1" s="1"/>
  <c r="AK2493" i="1" s="1"/>
  <c r="AQ2493" i="1" s="1"/>
  <c r="AW2493" i="1" s="1"/>
  <c r="BC2493" i="1" s="1"/>
  <c r="BI2493" i="1" s="1"/>
  <c r="BO2493" i="1" s="1"/>
  <c r="BT2493" i="1" s="1"/>
  <c r="BY2493" i="1" s="1"/>
  <c r="CG2493" i="1" s="1"/>
  <c r="CI2493" i="1" s="1"/>
  <c r="L2493" i="1"/>
  <c r="R2493" i="1" s="1"/>
  <c r="X2493" i="1" s="1"/>
  <c r="AD2493" i="1" s="1"/>
  <c r="AJ2493" i="1" s="1"/>
  <c r="AP2493" i="1" s="1"/>
  <c r="AV2493" i="1" s="1"/>
  <c r="BB2493" i="1" s="1"/>
  <c r="BH2493" i="1" s="1"/>
  <c r="BN2493" i="1" s="1"/>
  <c r="BS2493" i="1" s="1"/>
  <c r="BX2493" i="1" s="1"/>
  <c r="CD2493" i="1" s="1"/>
  <c r="CF2493" i="1" s="1"/>
  <c r="CM2492" i="1"/>
  <c r="CM2491" i="1" s="1"/>
  <c r="CM2490" i="1" s="1"/>
  <c r="CC2492" i="1"/>
  <c r="CC2491" i="1" s="1"/>
  <c r="CC2490" i="1" s="1"/>
  <c r="CB2492" i="1"/>
  <c r="CB2491" i="1" s="1"/>
  <c r="CB2490" i="1" s="1"/>
  <c r="CA2492" i="1"/>
  <c r="CA2491" i="1" s="1"/>
  <c r="CA2490" i="1" s="1"/>
  <c r="BW2492" i="1"/>
  <c r="BW2491" i="1" s="1"/>
  <c r="BW2490" i="1" s="1"/>
  <c r="BV2492" i="1"/>
  <c r="BV2491" i="1" s="1"/>
  <c r="BV2490" i="1" s="1"/>
  <c r="BR2492" i="1"/>
  <c r="BR2491" i="1" s="1"/>
  <c r="BR2490" i="1" s="1"/>
  <c r="BQ2492" i="1"/>
  <c r="BQ2491" i="1" s="1"/>
  <c r="BQ2490" i="1" s="1"/>
  <c r="BM2492" i="1"/>
  <c r="BM2491" i="1" s="1"/>
  <c r="BM2490" i="1" s="1"/>
  <c r="BL2492" i="1"/>
  <c r="BL2491" i="1" s="1"/>
  <c r="BL2490" i="1" s="1"/>
  <c r="BK2492" i="1"/>
  <c r="BK2491" i="1" s="1"/>
  <c r="BK2490" i="1" s="1"/>
  <c r="BG2492" i="1"/>
  <c r="BG2491" i="1" s="1"/>
  <c r="BG2490" i="1" s="1"/>
  <c r="BF2492" i="1"/>
  <c r="BF2491" i="1" s="1"/>
  <c r="BF2490" i="1" s="1"/>
  <c r="BE2492" i="1"/>
  <c r="BE2491" i="1" s="1"/>
  <c r="BE2490" i="1" s="1"/>
  <c r="BA2492" i="1"/>
  <c r="BA2491" i="1" s="1"/>
  <c r="BA2490" i="1" s="1"/>
  <c r="AZ2492" i="1"/>
  <c r="AZ2491" i="1" s="1"/>
  <c r="AZ2490" i="1" s="1"/>
  <c r="AY2492" i="1"/>
  <c r="AY2491" i="1" s="1"/>
  <c r="AY2490" i="1" s="1"/>
  <c r="AU2492" i="1"/>
  <c r="AU2491" i="1" s="1"/>
  <c r="AU2490" i="1" s="1"/>
  <c r="AT2492" i="1"/>
  <c r="AT2491" i="1" s="1"/>
  <c r="AT2490" i="1" s="1"/>
  <c r="AS2492" i="1"/>
  <c r="AS2491" i="1" s="1"/>
  <c r="AS2490" i="1" s="1"/>
  <c r="AO2492" i="1"/>
  <c r="AO2491" i="1" s="1"/>
  <c r="AO2490" i="1" s="1"/>
  <c r="AN2492" i="1"/>
  <c r="AN2491" i="1" s="1"/>
  <c r="AN2490" i="1" s="1"/>
  <c r="AM2492" i="1"/>
  <c r="AM2491" i="1" s="1"/>
  <c r="AM2490" i="1" s="1"/>
  <c r="AI2492" i="1"/>
  <c r="AI2491" i="1" s="1"/>
  <c r="AI2490" i="1" s="1"/>
  <c r="AH2492" i="1"/>
  <c r="AH2491" i="1" s="1"/>
  <c r="AH2490" i="1" s="1"/>
  <c r="AG2492" i="1"/>
  <c r="AG2491" i="1" s="1"/>
  <c r="AG2490" i="1" s="1"/>
  <c r="AC2492" i="1"/>
  <c r="AC2491" i="1" s="1"/>
  <c r="AC2490" i="1" s="1"/>
  <c r="AB2492" i="1"/>
  <c r="AB2491" i="1" s="1"/>
  <c r="AB2490" i="1" s="1"/>
  <c r="AA2492" i="1"/>
  <c r="AA2491" i="1" s="1"/>
  <c r="AA2490" i="1" s="1"/>
  <c r="W2492" i="1"/>
  <c r="W2491" i="1" s="1"/>
  <c r="W2490" i="1" s="1"/>
  <c r="V2492" i="1"/>
  <c r="V2491" i="1" s="1"/>
  <c r="V2490" i="1" s="1"/>
  <c r="U2492" i="1"/>
  <c r="U2491" i="1" s="1"/>
  <c r="U2490" i="1" s="1"/>
  <c r="Q2492" i="1"/>
  <c r="Q2491" i="1" s="1"/>
  <c r="Q2490" i="1" s="1"/>
  <c r="P2492" i="1"/>
  <c r="P2491" i="1" s="1"/>
  <c r="P2490" i="1" s="1"/>
  <c r="O2492" i="1"/>
  <c r="O2491" i="1" s="1"/>
  <c r="O2490" i="1" s="1"/>
  <c r="K2492" i="1"/>
  <c r="K2491" i="1" s="1"/>
  <c r="K2490" i="1" s="1"/>
  <c r="J2492" i="1"/>
  <c r="J2491" i="1" s="1"/>
  <c r="J2490" i="1" s="1"/>
  <c r="I2492" i="1"/>
  <c r="I2491" i="1" s="1"/>
  <c r="I2490" i="1" s="1"/>
  <c r="H2492" i="1"/>
  <c r="G2492" i="1"/>
  <c r="F2492" i="1"/>
  <c r="BP2489" i="1"/>
  <c r="BU2489" i="1" s="1"/>
  <c r="BZ2489" i="1" s="1"/>
  <c r="CJ2489" i="1" s="1"/>
  <c r="CL2489" i="1" s="1"/>
  <c r="BO2489" i="1"/>
  <c r="BT2489" i="1" s="1"/>
  <c r="BY2489" i="1" s="1"/>
  <c r="CG2489" i="1" s="1"/>
  <c r="CI2489" i="1" s="1"/>
  <c r="BN2489" i="1"/>
  <c r="BS2489" i="1" s="1"/>
  <c r="BX2489" i="1" s="1"/>
  <c r="CD2489" i="1" s="1"/>
  <c r="CF2489" i="1" s="1"/>
  <c r="CM2488" i="1"/>
  <c r="CM2487" i="1" s="1"/>
  <c r="CM2486" i="1" s="1"/>
  <c r="CC2488" i="1"/>
  <c r="CC2487" i="1" s="1"/>
  <c r="CC2486" i="1" s="1"/>
  <c r="CB2488" i="1"/>
  <c r="CB2487" i="1" s="1"/>
  <c r="CB2486" i="1" s="1"/>
  <c r="CA2488" i="1"/>
  <c r="BW2488" i="1"/>
  <c r="BV2488" i="1"/>
  <c r="BV2487" i="1" s="1"/>
  <c r="BV2486" i="1" s="1"/>
  <c r="BR2488" i="1"/>
  <c r="BR2487" i="1" s="1"/>
  <c r="BR2486" i="1" s="1"/>
  <c r="BQ2488" i="1"/>
  <c r="BM2488" i="1"/>
  <c r="BM2487" i="1" s="1"/>
  <c r="BL2488" i="1"/>
  <c r="BK2488" i="1"/>
  <c r="BN2488" i="1" s="1"/>
  <c r="CA2487" i="1"/>
  <c r="CA2486" i="1" s="1"/>
  <c r="BW2487" i="1"/>
  <c r="BW2486" i="1" s="1"/>
  <c r="N2485" i="1"/>
  <c r="T2485" i="1" s="1"/>
  <c r="Z2485" i="1" s="1"/>
  <c r="AF2485" i="1" s="1"/>
  <c r="AL2485" i="1" s="1"/>
  <c r="AR2485" i="1" s="1"/>
  <c r="AX2485" i="1" s="1"/>
  <c r="BD2485" i="1" s="1"/>
  <c r="BJ2485" i="1" s="1"/>
  <c r="BP2485" i="1" s="1"/>
  <c r="BU2485" i="1" s="1"/>
  <c r="BZ2485" i="1" s="1"/>
  <c r="CJ2485" i="1" s="1"/>
  <c r="CL2485" i="1" s="1"/>
  <c r="M2485" i="1"/>
  <c r="S2485" i="1" s="1"/>
  <c r="Y2485" i="1" s="1"/>
  <c r="AE2485" i="1" s="1"/>
  <c r="AK2485" i="1" s="1"/>
  <c r="AQ2485" i="1" s="1"/>
  <c r="AW2485" i="1" s="1"/>
  <c r="BC2485" i="1" s="1"/>
  <c r="BI2485" i="1" s="1"/>
  <c r="BO2485" i="1" s="1"/>
  <c r="BT2485" i="1" s="1"/>
  <c r="BY2485" i="1" s="1"/>
  <c r="CG2485" i="1" s="1"/>
  <c r="CI2485" i="1" s="1"/>
  <c r="L2485" i="1"/>
  <c r="R2485" i="1" s="1"/>
  <c r="X2485" i="1" s="1"/>
  <c r="AD2485" i="1" s="1"/>
  <c r="AJ2485" i="1" s="1"/>
  <c r="AP2485" i="1" s="1"/>
  <c r="AV2485" i="1" s="1"/>
  <c r="BB2485" i="1" s="1"/>
  <c r="BH2485" i="1" s="1"/>
  <c r="BN2485" i="1" s="1"/>
  <c r="BS2485" i="1" s="1"/>
  <c r="BX2485" i="1" s="1"/>
  <c r="CD2485" i="1" s="1"/>
  <c r="CF2485" i="1" s="1"/>
  <c r="CM2484" i="1"/>
  <c r="CM2483" i="1" s="1"/>
  <c r="CM2482" i="1" s="1"/>
  <c r="CC2484" i="1"/>
  <c r="CC2483" i="1" s="1"/>
  <c r="CC2482" i="1" s="1"/>
  <c r="CB2484" i="1"/>
  <c r="CB2483" i="1" s="1"/>
  <c r="CB2482" i="1" s="1"/>
  <c r="CA2484" i="1"/>
  <c r="CA2483" i="1" s="1"/>
  <c r="CA2482" i="1" s="1"/>
  <c r="BW2484" i="1"/>
  <c r="BW2483" i="1" s="1"/>
  <c r="BW2482" i="1" s="1"/>
  <c r="BV2484" i="1"/>
  <c r="BV2483" i="1" s="1"/>
  <c r="BV2482" i="1" s="1"/>
  <c r="BR2484" i="1"/>
  <c r="BR2483" i="1" s="1"/>
  <c r="BR2482" i="1" s="1"/>
  <c r="BQ2484" i="1"/>
  <c r="BQ2483" i="1" s="1"/>
  <c r="BQ2482" i="1" s="1"/>
  <c r="BM2484" i="1"/>
  <c r="BM2483" i="1" s="1"/>
  <c r="BM2482" i="1" s="1"/>
  <c r="BL2484" i="1"/>
  <c r="BL2483" i="1" s="1"/>
  <c r="BL2482" i="1" s="1"/>
  <c r="BK2484" i="1"/>
  <c r="BK2483" i="1" s="1"/>
  <c r="BK2482" i="1" s="1"/>
  <c r="BG2484" i="1"/>
  <c r="BG2483" i="1" s="1"/>
  <c r="BG2482" i="1" s="1"/>
  <c r="BF2484" i="1"/>
  <c r="BF2483" i="1" s="1"/>
  <c r="BF2482" i="1" s="1"/>
  <c r="BE2484" i="1"/>
  <c r="BE2483" i="1" s="1"/>
  <c r="BE2482" i="1" s="1"/>
  <c r="BA2484" i="1"/>
  <c r="BA2483" i="1" s="1"/>
  <c r="BA2482" i="1" s="1"/>
  <c r="AZ2484" i="1"/>
  <c r="AZ2483" i="1" s="1"/>
  <c r="AZ2482" i="1" s="1"/>
  <c r="AY2484" i="1"/>
  <c r="AY2483" i="1" s="1"/>
  <c r="AY2482" i="1" s="1"/>
  <c r="AU2484" i="1"/>
  <c r="AU2483" i="1" s="1"/>
  <c r="AU2482" i="1" s="1"/>
  <c r="AT2484" i="1"/>
  <c r="AT2483" i="1" s="1"/>
  <c r="AT2482" i="1" s="1"/>
  <c r="AS2484" i="1"/>
  <c r="AS2483" i="1" s="1"/>
  <c r="AS2482" i="1" s="1"/>
  <c r="AO2484" i="1"/>
  <c r="AO2483" i="1" s="1"/>
  <c r="AO2482" i="1" s="1"/>
  <c r="AN2484" i="1"/>
  <c r="AN2483" i="1" s="1"/>
  <c r="AN2482" i="1" s="1"/>
  <c r="AM2484" i="1"/>
  <c r="AM2483" i="1" s="1"/>
  <c r="AM2482" i="1" s="1"/>
  <c r="AI2484" i="1"/>
  <c r="AI2483" i="1" s="1"/>
  <c r="AI2482" i="1" s="1"/>
  <c r="AH2484" i="1"/>
  <c r="AH2483" i="1" s="1"/>
  <c r="AH2482" i="1" s="1"/>
  <c r="AG2484" i="1"/>
  <c r="AG2483" i="1" s="1"/>
  <c r="AG2482" i="1" s="1"/>
  <c r="AC2484" i="1"/>
  <c r="AC2483" i="1" s="1"/>
  <c r="AC2482" i="1" s="1"/>
  <c r="AB2484" i="1"/>
  <c r="AB2483" i="1" s="1"/>
  <c r="AB2482" i="1" s="1"/>
  <c r="AA2484" i="1"/>
  <c r="AA2483" i="1" s="1"/>
  <c r="AA2482" i="1" s="1"/>
  <c r="W2484" i="1"/>
  <c r="W2483" i="1" s="1"/>
  <c r="W2482" i="1" s="1"/>
  <c r="V2484" i="1"/>
  <c r="V2483" i="1" s="1"/>
  <c r="V2482" i="1" s="1"/>
  <c r="U2484" i="1"/>
  <c r="U2483" i="1" s="1"/>
  <c r="U2482" i="1" s="1"/>
  <c r="Q2484" i="1"/>
  <c r="Q2483" i="1" s="1"/>
  <c r="Q2482" i="1" s="1"/>
  <c r="P2484" i="1"/>
  <c r="P2483" i="1" s="1"/>
  <c r="P2482" i="1" s="1"/>
  <c r="O2484" i="1"/>
  <c r="O2483" i="1" s="1"/>
  <c r="O2482" i="1" s="1"/>
  <c r="K2484" i="1"/>
  <c r="K2483" i="1" s="1"/>
  <c r="K2482" i="1" s="1"/>
  <c r="J2484" i="1"/>
  <c r="I2484" i="1"/>
  <c r="I2483" i="1" s="1"/>
  <c r="I2482" i="1" s="1"/>
  <c r="H2484" i="1"/>
  <c r="H2483" i="1" s="1"/>
  <c r="G2484" i="1"/>
  <c r="G2483" i="1" s="1"/>
  <c r="G2482" i="1" s="1"/>
  <c r="F2484" i="1"/>
  <c r="N2481" i="1"/>
  <c r="T2481" i="1" s="1"/>
  <c r="Z2481" i="1" s="1"/>
  <c r="AF2481" i="1" s="1"/>
  <c r="AL2481" i="1" s="1"/>
  <c r="AR2481" i="1" s="1"/>
  <c r="AX2481" i="1" s="1"/>
  <c r="BD2481" i="1" s="1"/>
  <c r="BJ2481" i="1" s="1"/>
  <c r="BP2481" i="1" s="1"/>
  <c r="BU2481" i="1" s="1"/>
  <c r="BZ2481" i="1" s="1"/>
  <c r="CJ2481" i="1" s="1"/>
  <c r="CL2481" i="1" s="1"/>
  <c r="M2481" i="1"/>
  <c r="S2481" i="1" s="1"/>
  <c r="Y2481" i="1" s="1"/>
  <c r="AE2481" i="1" s="1"/>
  <c r="AK2481" i="1" s="1"/>
  <c r="AQ2481" i="1" s="1"/>
  <c r="AW2481" i="1" s="1"/>
  <c r="BC2481" i="1" s="1"/>
  <c r="BI2481" i="1" s="1"/>
  <c r="BO2481" i="1" s="1"/>
  <c r="BT2481" i="1" s="1"/>
  <c r="BY2481" i="1" s="1"/>
  <c r="CG2481" i="1" s="1"/>
  <c r="CI2481" i="1" s="1"/>
  <c r="L2481" i="1"/>
  <c r="R2481" i="1" s="1"/>
  <c r="X2481" i="1" s="1"/>
  <c r="AD2481" i="1" s="1"/>
  <c r="AJ2481" i="1" s="1"/>
  <c r="AP2481" i="1" s="1"/>
  <c r="AV2481" i="1" s="1"/>
  <c r="BB2481" i="1" s="1"/>
  <c r="BH2481" i="1" s="1"/>
  <c r="BN2481" i="1" s="1"/>
  <c r="BS2481" i="1" s="1"/>
  <c r="BX2481" i="1" s="1"/>
  <c r="CD2481" i="1" s="1"/>
  <c r="CF2481" i="1" s="1"/>
  <c r="H2481" i="1"/>
  <c r="G2481" i="1"/>
  <c r="G2480" i="1" s="1"/>
  <c r="G2479" i="1" s="1"/>
  <c r="G2478" i="1" s="1"/>
  <c r="CM2480" i="1"/>
  <c r="CM2479" i="1" s="1"/>
  <c r="CM2478" i="1" s="1"/>
  <c r="CC2480" i="1"/>
  <c r="CC2479" i="1" s="1"/>
  <c r="CC2478" i="1" s="1"/>
  <c r="CB2480" i="1"/>
  <c r="CB2479" i="1" s="1"/>
  <c r="CB2478" i="1" s="1"/>
  <c r="CA2480" i="1"/>
  <c r="CA2479" i="1" s="1"/>
  <c r="CA2478" i="1" s="1"/>
  <c r="BW2480" i="1"/>
  <c r="BW2479" i="1" s="1"/>
  <c r="BW2478" i="1" s="1"/>
  <c r="BV2480" i="1"/>
  <c r="BV2479" i="1" s="1"/>
  <c r="BV2478" i="1" s="1"/>
  <c r="BR2480" i="1"/>
  <c r="BR2479" i="1" s="1"/>
  <c r="BR2478" i="1" s="1"/>
  <c r="BQ2480" i="1"/>
  <c r="BQ2479" i="1" s="1"/>
  <c r="BQ2478" i="1" s="1"/>
  <c r="BM2480" i="1"/>
  <c r="BM2479" i="1" s="1"/>
  <c r="BM2478" i="1" s="1"/>
  <c r="BL2480" i="1"/>
  <c r="BL2479" i="1" s="1"/>
  <c r="BL2478" i="1" s="1"/>
  <c r="BK2480" i="1"/>
  <c r="BK2479" i="1" s="1"/>
  <c r="BK2478" i="1" s="1"/>
  <c r="BG2480" i="1"/>
  <c r="BG2479" i="1" s="1"/>
  <c r="BG2478" i="1" s="1"/>
  <c r="BF2480" i="1"/>
  <c r="BF2479" i="1" s="1"/>
  <c r="BF2478" i="1" s="1"/>
  <c r="BE2480" i="1"/>
  <c r="BE2479" i="1" s="1"/>
  <c r="BE2478" i="1" s="1"/>
  <c r="BA2480" i="1"/>
  <c r="BA2479" i="1" s="1"/>
  <c r="BA2478" i="1" s="1"/>
  <c r="AZ2480" i="1"/>
  <c r="AZ2479" i="1" s="1"/>
  <c r="AZ2478" i="1" s="1"/>
  <c r="AY2480" i="1"/>
  <c r="AY2479" i="1" s="1"/>
  <c r="AY2478" i="1" s="1"/>
  <c r="AU2480" i="1"/>
  <c r="AU2479" i="1" s="1"/>
  <c r="AU2478" i="1" s="1"/>
  <c r="AT2480" i="1"/>
  <c r="AT2479" i="1" s="1"/>
  <c r="AT2478" i="1" s="1"/>
  <c r="AS2480" i="1"/>
  <c r="AS2479" i="1" s="1"/>
  <c r="AS2478" i="1" s="1"/>
  <c r="AO2480" i="1"/>
  <c r="AO2479" i="1" s="1"/>
  <c r="AO2478" i="1" s="1"/>
  <c r="AN2480" i="1"/>
  <c r="AN2479" i="1" s="1"/>
  <c r="AN2478" i="1" s="1"/>
  <c r="AM2480" i="1"/>
  <c r="AM2479" i="1" s="1"/>
  <c r="AM2478" i="1" s="1"/>
  <c r="AI2480" i="1"/>
  <c r="AI2479" i="1" s="1"/>
  <c r="AI2478" i="1" s="1"/>
  <c r="AH2480" i="1"/>
  <c r="AH2479" i="1" s="1"/>
  <c r="AH2478" i="1" s="1"/>
  <c r="AG2480" i="1"/>
  <c r="AG2479" i="1" s="1"/>
  <c r="AG2478" i="1" s="1"/>
  <c r="AC2480" i="1"/>
  <c r="AC2479" i="1" s="1"/>
  <c r="AC2478" i="1" s="1"/>
  <c r="AB2480" i="1"/>
  <c r="AB2479" i="1" s="1"/>
  <c r="AB2478" i="1" s="1"/>
  <c r="AA2480" i="1"/>
  <c r="AA2479" i="1" s="1"/>
  <c r="AA2478" i="1" s="1"/>
  <c r="W2480" i="1"/>
  <c r="W2479" i="1" s="1"/>
  <c r="W2478" i="1" s="1"/>
  <c r="V2480" i="1"/>
  <c r="V2479" i="1" s="1"/>
  <c r="V2478" i="1" s="1"/>
  <c r="U2480" i="1"/>
  <c r="U2479" i="1" s="1"/>
  <c r="U2478" i="1" s="1"/>
  <c r="Q2480" i="1"/>
  <c r="Q2479" i="1" s="1"/>
  <c r="Q2478" i="1" s="1"/>
  <c r="P2480" i="1"/>
  <c r="P2479" i="1" s="1"/>
  <c r="P2478" i="1" s="1"/>
  <c r="O2480" i="1"/>
  <c r="O2479" i="1" s="1"/>
  <c r="O2478" i="1" s="1"/>
  <c r="K2480" i="1"/>
  <c r="K2479" i="1" s="1"/>
  <c r="K2478" i="1" s="1"/>
  <c r="J2480" i="1"/>
  <c r="J2479" i="1" s="1"/>
  <c r="J2478" i="1" s="1"/>
  <c r="I2480" i="1"/>
  <c r="I2479" i="1" s="1"/>
  <c r="I2478" i="1" s="1"/>
  <c r="H2480" i="1"/>
  <c r="F2480" i="1"/>
  <c r="T2477" i="1"/>
  <c r="Z2477" i="1" s="1"/>
  <c r="AF2477" i="1" s="1"/>
  <c r="AL2477" i="1" s="1"/>
  <c r="AR2477" i="1" s="1"/>
  <c r="AX2477" i="1" s="1"/>
  <c r="BD2477" i="1" s="1"/>
  <c r="BJ2477" i="1" s="1"/>
  <c r="BP2477" i="1" s="1"/>
  <c r="BU2477" i="1" s="1"/>
  <c r="BZ2477" i="1" s="1"/>
  <c r="CJ2477" i="1" s="1"/>
  <c r="S2477" i="1"/>
  <c r="Y2477" i="1" s="1"/>
  <c r="AE2477" i="1" s="1"/>
  <c r="AK2477" i="1" s="1"/>
  <c r="AQ2477" i="1" s="1"/>
  <c r="AW2477" i="1" s="1"/>
  <c r="BC2477" i="1" s="1"/>
  <c r="BI2477" i="1" s="1"/>
  <c r="BO2477" i="1" s="1"/>
  <c r="BT2477" i="1" s="1"/>
  <c r="BY2477" i="1" s="1"/>
  <c r="CG2477" i="1" s="1"/>
  <c r="O2477" i="1"/>
  <c r="CM2476" i="1"/>
  <c r="CM2475" i="1" s="1"/>
  <c r="CM2474" i="1" s="1"/>
  <c r="CC2476" i="1"/>
  <c r="CC2475" i="1" s="1"/>
  <c r="CC2474" i="1" s="1"/>
  <c r="CB2476" i="1"/>
  <c r="CB2475" i="1" s="1"/>
  <c r="CB2474" i="1" s="1"/>
  <c r="CA2476" i="1"/>
  <c r="CA2475" i="1" s="1"/>
  <c r="CA2474" i="1" s="1"/>
  <c r="BW2476" i="1"/>
  <c r="BW2475" i="1" s="1"/>
  <c r="BW2474" i="1" s="1"/>
  <c r="BV2476" i="1"/>
  <c r="BV2475" i="1" s="1"/>
  <c r="BV2474" i="1" s="1"/>
  <c r="BR2476" i="1"/>
  <c r="BQ2476" i="1"/>
  <c r="BQ2475" i="1" s="1"/>
  <c r="BM2476" i="1"/>
  <c r="BM2475" i="1" s="1"/>
  <c r="BM2474" i="1" s="1"/>
  <c r="BL2476" i="1"/>
  <c r="BL2475" i="1" s="1"/>
  <c r="BL2474" i="1" s="1"/>
  <c r="BK2476" i="1"/>
  <c r="BK2475" i="1" s="1"/>
  <c r="BK2474" i="1" s="1"/>
  <c r="BG2476" i="1"/>
  <c r="BG2475" i="1" s="1"/>
  <c r="BG2474" i="1" s="1"/>
  <c r="BF2476" i="1"/>
  <c r="BF2475" i="1" s="1"/>
  <c r="BF2474" i="1" s="1"/>
  <c r="BE2476" i="1"/>
  <c r="BE2475" i="1" s="1"/>
  <c r="BE2474" i="1" s="1"/>
  <c r="BA2476" i="1"/>
  <c r="BA2475" i="1" s="1"/>
  <c r="BA2474" i="1" s="1"/>
  <c r="AZ2476" i="1"/>
  <c r="AZ2475" i="1" s="1"/>
  <c r="AZ2474" i="1" s="1"/>
  <c r="AY2476" i="1"/>
  <c r="AY2475" i="1" s="1"/>
  <c r="AY2474" i="1" s="1"/>
  <c r="AU2476" i="1"/>
  <c r="AU2475" i="1" s="1"/>
  <c r="AU2474" i="1" s="1"/>
  <c r="AT2476" i="1"/>
  <c r="AT2475" i="1" s="1"/>
  <c r="AT2474" i="1" s="1"/>
  <c r="AS2476" i="1"/>
  <c r="AS2475" i="1" s="1"/>
  <c r="AS2474" i="1" s="1"/>
  <c r="AO2476" i="1"/>
  <c r="AO2475" i="1" s="1"/>
  <c r="AO2474" i="1" s="1"/>
  <c r="AN2476" i="1"/>
  <c r="AN2475" i="1" s="1"/>
  <c r="AN2474" i="1" s="1"/>
  <c r="AM2476" i="1"/>
  <c r="AM2475" i="1" s="1"/>
  <c r="AM2474" i="1" s="1"/>
  <c r="AI2476" i="1"/>
  <c r="AI2475" i="1" s="1"/>
  <c r="AI2474" i="1" s="1"/>
  <c r="AH2476" i="1"/>
  <c r="AH2475" i="1" s="1"/>
  <c r="AH2474" i="1" s="1"/>
  <c r="AG2476" i="1"/>
  <c r="AG2475" i="1" s="1"/>
  <c r="AG2474" i="1" s="1"/>
  <c r="AC2476" i="1"/>
  <c r="AC2475" i="1" s="1"/>
  <c r="AC2474" i="1" s="1"/>
  <c r="AB2476" i="1"/>
  <c r="AB2475" i="1" s="1"/>
  <c r="AB2474" i="1" s="1"/>
  <c r="AA2476" i="1"/>
  <c r="AA2475" i="1" s="1"/>
  <c r="AA2474" i="1" s="1"/>
  <c r="W2476" i="1"/>
  <c r="W2475" i="1" s="1"/>
  <c r="W2474" i="1" s="1"/>
  <c r="V2476" i="1"/>
  <c r="V2475" i="1" s="1"/>
  <c r="V2474" i="1" s="1"/>
  <c r="U2476" i="1"/>
  <c r="U2475" i="1" s="1"/>
  <c r="U2474" i="1" s="1"/>
  <c r="Q2476" i="1"/>
  <c r="P2476" i="1"/>
  <c r="N2473" i="1"/>
  <c r="T2473" i="1" s="1"/>
  <c r="Z2473" i="1" s="1"/>
  <c r="AF2473" i="1" s="1"/>
  <c r="AL2473" i="1" s="1"/>
  <c r="AR2473" i="1" s="1"/>
  <c r="AX2473" i="1" s="1"/>
  <c r="BD2473" i="1" s="1"/>
  <c r="BJ2473" i="1" s="1"/>
  <c r="BP2473" i="1" s="1"/>
  <c r="BU2473" i="1" s="1"/>
  <c r="BZ2473" i="1" s="1"/>
  <c r="CJ2473" i="1" s="1"/>
  <c r="CL2473" i="1" s="1"/>
  <c r="M2473" i="1"/>
  <c r="S2473" i="1" s="1"/>
  <c r="Y2473" i="1" s="1"/>
  <c r="AE2473" i="1" s="1"/>
  <c r="AK2473" i="1" s="1"/>
  <c r="AQ2473" i="1" s="1"/>
  <c r="AW2473" i="1" s="1"/>
  <c r="BC2473" i="1" s="1"/>
  <c r="BI2473" i="1" s="1"/>
  <c r="BO2473" i="1" s="1"/>
  <c r="BT2473" i="1" s="1"/>
  <c r="BY2473" i="1" s="1"/>
  <c r="CG2473" i="1" s="1"/>
  <c r="CI2473" i="1" s="1"/>
  <c r="L2473" i="1"/>
  <c r="R2473" i="1" s="1"/>
  <c r="X2473" i="1" s="1"/>
  <c r="AD2473" i="1" s="1"/>
  <c r="AJ2473" i="1" s="1"/>
  <c r="AP2473" i="1" s="1"/>
  <c r="AV2473" i="1" s="1"/>
  <c r="BB2473" i="1" s="1"/>
  <c r="BH2473" i="1" s="1"/>
  <c r="BN2473" i="1" s="1"/>
  <c r="BS2473" i="1" s="1"/>
  <c r="BX2473" i="1" s="1"/>
  <c r="CD2473" i="1" s="1"/>
  <c r="CF2473" i="1" s="1"/>
  <c r="CM2472" i="1"/>
  <c r="CM2471" i="1" s="1"/>
  <c r="CM2470" i="1" s="1"/>
  <c r="CC2472" i="1"/>
  <c r="CC2471" i="1" s="1"/>
  <c r="CC2470" i="1" s="1"/>
  <c r="CB2472" i="1"/>
  <c r="CB2471" i="1" s="1"/>
  <c r="CB2470" i="1" s="1"/>
  <c r="CA2472" i="1"/>
  <c r="CA2471" i="1" s="1"/>
  <c r="CA2470" i="1" s="1"/>
  <c r="BW2472" i="1"/>
  <c r="BW2471" i="1" s="1"/>
  <c r="BW2470" i="1" s="1"/>
  <c r="BV2472" i="1"/>
  <c r="BV2471" i="1" s="1"/>
  <c r="BV2470" i="1" s="1"/>
  <c r="BR2472" i="1"/>
  <c r="BR2471" i="1" s="1"/>
  <c r="BR2470" i="1" s="1"/>
  <c r="BQ2472" i="1"/>
  <c r="BQ2471" i="1" s="1"/>
  <c r="BQ2470" i="1" s="1"/>
  <c r="BM2472" i="1"/>
  <c r="BM2471" i="1" s="1"/>
  <c r="BM2470" i="1" s="1"/>
  <c r="BL2472" i="1"/>
  <c r="BL2471" i="1" s="1"/>
  <c r="BL2470" i="1" s="1"/>
  <c r="BK2472" i="1"/>
  <c r="BK2471" i="1" s="1"/>
  <c r="BK2470" i="1" s="1"/>
  <c r="BG2472" i="1"/>
  <c r="BG2471" i="1" s="1"/>
  <c r="BG2470" i="1" s="1"/>
  <c r="BF2472" i="1"/>
  <c r="BF2471" i="1" s="1"/>
  <c r="BF2470" i="1" s="1"/>
  <c r="BE2472" i="1"/>
  <c r="BE2471" i="1" s="1"/>
  <c r="BE2470" i="1" s="1"/>
  <c r="BA2472" i="1"/>
  <c r="BA2471" i="1" s="1"/>
  <c r="BA2470" i="1" s="1"/>
  <c r="AZ2472" i="1"/>
  <c r="AZ2471" i="1" s="1"/>
  <c r="AZ2470" i="1" s="1"/>
  <c r="AY2472" i="1"/>
  <c r="AY2471" i="1" s="1"/>
  <c r="AY2470" i="1" s="1"/>
  <c r="AU2472" i="1"/>
  <c r="AU2471" i="1" s="1"/>
  <c r="AU2470" i="1" s="1"/>
  <c r="AT2472" i="1"/>
  <c r="AT2471" i="1" s="1"/>
  <c r="AT2470" i="1" s="1"/>
  <c r="AS2472" i="1"/>
  <c r="AS2471" i="1" s="1"/>
  <c r="AS2470" i="1" s="1"/>
  <c r="AO2472" i="1"/>
  <c r="AO2471" i="1" s="1"/>
  <c r="AO2470" i="1" s="1"/>
  <c r="AN2472" i="1"/>
  <c r="AN2471" i="1" s="1"/>
  <c r="AN2470" i="1" s="1"/>
  <c r="AM2472" i="1"/>
  <c r="AM2471" i="1" s="1"/>
  <c r="AM2470" i="1" s="1"/>
  <c r="AI2472" i="1"/>
  <c r="AI2471" i="1" s="1"/>
  <c r="AI2470" i="1" s="1"/>
  <c r="AH2472" i="1"/>
  <c r="AH2471" i="1" s="1"/>
  <c r="AH2470" i="1" s="1"/>
  <c r="AG2472" i="1"/>
  <c r="AG2471" i="1" s="1"/>
  <c r="AG2470" i="1" s="1"/>
  <c r="AC2472" i="1"/>
  <c r="AC2471" i="1" s="1"/>
  <c r="AC2470" i="1" s="1"/>
  <c r="AB2472" i="1"/>
  <c r="AB2471" i="1" s="1"/>
  <c r="AB2470" i="1" s="1"/>
  <c r="AA2472" i="1"/>
  <c r="AA2471" i="1" s="1"/>
  <c r="AA2470" i="1" s="1"/>
  <c r="W2472" i="1"/>
  <c r="W2471" i="1" s="1"/>
  <c r="W2470" i="1" s="1"/>
  <c r="V2472" i="1"/>
  <c r="V2471" i="1" s="1"/>
  <c r="V2470" i="1" s="1"/>
  <c r="U2472" i="1"/>
  <c r="U2471" i="1" s="1"/>
  <c r="U2470" i="1" s="1"/>
  <c r="Q2472" i="1"/>
  <c r="Q2471" i="1" s="1"/>
  <c r="Q2470" i="1" s="1"/>
  <c r="P2472" i="1"/>
  <c r="P2471" i="1" s="1"/>
  <c r="P2470" i="1" s="1"/>
  <c r="O2472" i="1"/>
  <c r="O2471" i="1" s="1"/>
  <c r="O2470" i="1" s="1"/>
  <c r="K2472" i="1"/>
  <c r="K2471" i="1" s="1"/>
  <c r="K2470" i="1" s="1"/>
  <c r="J2472" i="1"/>
  <c r="J2471" i="1" s="1"/>
  <c r="J2470" i="1" s="1"/>
  <c r="I2472" i="1"/>
  <c r="I2471" i="1" s="1"/>
  <c r="I2470" i="1" s="1"/>
  <c r="H2472" i="1"/>
  <c r="G2472" i="1"/>
  <c r="G2471" i="1" s="1"/>
  <c r="G2470" i="1" s="1"/>
  <c r="F2472" i="1"/>
  <c r="N2469" i="1"/>
  <c r="T2469" i="1" s="1"/>
  <c r="Z2469" i="1" s="1"/>
  <c r="AF2469" i="1" s="1"/>
  <c r="AL2469" i="1" s="1"/>
  <c r="AR2469" i="1" s="1"/>
  <c r="AX2469" i="1" s="1"/>
  <c r="BD2469" i="1" s="1"/>
  <c r="BJ2469" i="1" s="1"/>
  <c r="BP2469" i="1" s="1"/>
  <c r="BU2469" i="1" s="1"/>
  <c r="BZ2469" i="1" s="1"/>
  <c r="CJ2469" i="1" s="1"/>
  <c r="CL2469" i="1" s="1"/>
  <c r="M2469" i="1"/>
  <c r="S2469" i="1" s="1"/>
  <c r="Y2469" i="1" s="1"/>
  <c r="AE2469" i="1" s="1"/>
  <c r="AK2469" i="1" s="1"/>
  <c r="AQ2469" i="1" s="1"/>
  <c r="AW2469" i="1" s="1"/>
  <c r="BC2469" i="1" s="1"/>
  <c r="BI2469" i="1" s="1"/>
  <c r="BO2469" i="1" s="1"/>
  <c r="BT2469" i="1" s="1"/>
  <c r="BY2469" i="1" s="1"/>
  <c r="CG2469" i="1" s="1"/>
  <c r="CI2469" i="1" s="1"/>
  <c r="L2469" i="1"/>
  <c r="R2469" i="1" s="1"/>
  <c r="X2469" i="1" s="1"/>
  <c r="AD2469" i="1" s="1"/>
  <c r="AJ2469" i="1" s="1"/>
  <c r="AP2469" i="1" s="1"/>
  <c r="AV2469" i="1" s="1"/>
  <c r="BB2469" i="1" s="1"/>
  <c r="BH2469" i="1" s="1"/>
  <c r="BN2469" i="1" s="1"/>
  <c r="BS2469" i="1" s="1"/>
  <c r="BX2469" i="1" s="1"/>
  <c r="CD2469" i="1" s="1"/>
  <c r="CF2469" i="1" s="1"/>
  <c r="CM2468" i="1"/>
  <c r="CM2467" i="1" s="1"/>
  <c r="CM2466" i="1" s="1"/>
  <c r="CC2468" i="1"/>
  <c r="CC2467" i="1" s="1"/>
  <c r="CC2466" i="1" s="1"/>
  <c r="CB2468" i="1"/>
  <c r="CB2467" i="1" s="1"/>
  <c r="CB2466" i="1" s="1"/>
  <c r="CA2468" i="1"/>
  <c r="CA2467" i="1" s="1"/>
  <c r="CA2466" i="1" s="1"/>
  <c r="BW2468" i="1"/>
  <c r="BW2467" i="1" s="1"/>
  <c r="BW2466" i="1" s="1"/>
  <c r="BV2468" i="1"/>
  <c r="BV2467" i="1" s="1"/>
  <c r="BV2466" i="1" s="1"/>
  <c r="BR2468" i="1"/>
  <c r="BR2467" i="1" s="1"/>
  <c r="BR2466" i="1" s="1"/>
  <c r="BQ2468" i="1"/>
  <c r="BQ2467" i="1" s="1"/>
  <c r="BM2468" i="1"/>
  <c r="BM2467" i="1" s="1"/>
  <c r="BM2466" i="1" s="1"/>
  <c r="BL2468" i="1"/>
  <c r="BK2468" i="1"/>
  <c r="BK2467" i="1" s="1"/>
  <c r="BK2466" i="1" s="1"/>
  <c r="BG2468" i="1"/>
  <c r="BG2467" i="1" s="1"/>
  <c r="BG2466" i="1" s="1"/>
  <c r="BF2468" i="1"/>
  <c r="BF2467" i="1" s="1"/>
  <c r="BF2466" i="1" s="1"/>
  <c r="BE2468" i="1"/>
  <c r="BE2467" i="1" s="1"/>
  <c r="BE2466" i="1" s="1"/>
  <c r="BA2468" i="1"/>
  <c r="BA2467" i="1" s="1"/>
  <c r="BA2466" i="1" s="1"/>
  <c r="AZ2468" i="1"/>
  <c r="AZ2467" i="1" s="1"/>
  <c r="AZ2466" i="1" s="1"/>
  <c r="AY2468" i="1"/>
  <c r="AY2467" i="1" s="1"/>
  <c r="AY2466" i="1" s="1"/>
  <c r="AU2468" i="1"/>
  <c r="AU2467" i="1" s="1"/>
  <c r="AU2466" i="1" s="1"/>
  <c r="AT2468" i="1"/>
  <c r="AT2467" i="1" s="1"/>
  <c r="AT2466" i="1" s="1"/>
  <c r="AS2468" i="1"/>
  <c r="AS2467" i="1" s="1"/>
  <c r="AS2466" i="1" s="1"/>
  <c r="AO2468" i="1"/>
  <c r="AO2467" i="1" s="1"/>
  <c r="AO2466" i="1" s="1"/>
  <c r="AN2468" i="1"/>
  <c r="AN2467" i="1" s="1"/>
  <c r="AN2466" i="1" s="1"/>
  <c r="AM2468" i="1"/>
  <c r="AM2467" i="1" s="1"/>
  <c r="AM2466" i="1" s="1"/>
  <c r="AI2468" i="1"/>
  <c r="AI2467" i="1" s="1"/>
  <c r="AI2466" i="1" s="1"/>
  <c r="AH2468" i="1"/>
  <c r="AH2467" i="1" s="1"/>
  <c r="AH2466" i="1" s="1"/>
  <c r="AG2468" i="1"/>
  <c r="AG2467" i="1" s="1"/>
  <c r="AG2466" i="1" s="1"/>
  <c r="AC2468" i="1"/>
  <c r="AC2467" i="1" s="1"/>
  <c r="AC2466" i="1" s="1"/>
  <c r="AB2468" i="1"/>
  <c r="AB2467" i="1" s="1"/>
  <c r="AB2466" i="1" s="1"/>
  <c r="AA2468" i="1"/>
  <c r="AA2467" i="1" s="1"/>
  <c r="AA2466" i="1" s="1"/>
  <c r="W2468" i="1"/>
  <c r="W2467" i="1" s="1"/>
  <c r="W2466" i="1" s="1"/>
  <c r="V2468" i="1"/>
  <c r="V2467" i="1" s="1"/>
  <c r="V2466" i="1" s="1"/>
  <c r="U2468" i="1"/>
  <c r="U2467" i="1" s="1"/>
  <c r="U2466" i="1" s="1"/>
  <c r="Q2468" i="1"/>
  <c r="Q2467" i="1" s="1"/>
  <c r="Q2466" i="1" s="1"/>
  <c r="P2468" i="1"/>
  <c r="P2467" i="1" s="1"/>
  <c r="P2466" i="1" s="1"/>
  <c r="O2468" i="1"/>
  <c r="O2467" i="1" s="1"/>
  <c r="O2466" i="1" s="1"/>
  <c r="K2468" i="1"/>
  <c r="K2467" i="1" s="1"/>
  <c r="K2466" i="1" s="1"/>
  <c r="J2468" i="1"/>
  <c r="J2467" i="1" s="1"/>
  <c r="J2466" i="1" s="1"/>
  <c r="I2468" i="1"/>
  <c r="I2467" i="1" s="1"/>
  <c r="I2466" i="1" s="1"/>
  <c r="H2468" i="1"/>
  <c r="H2467" i="1" s="1"/>
  <c r="G2468" i="1"/>
  <c r="F2468" i="1"/>
  <c r="F2467" i="1" s="1"/>
  <c r="F2466" i="1" s="1"/>
  <c r="BL2467" i="1"/>
  <c r="BL2466" i="1" s="1"/>
  <c r="N2465" i="1"/>
  <c r="T2465" i="1" s="1"/>
  <c r="Z2465" i="1" s="1"/>
  <c r="AF2465" i="1" s="1"/>
  <c r="AL2465" i="1" s="1"/>
  <c r="AR2465" i="1" s="1"/>
  <c r="AX2465" i="1" s="1"/>
  <c r="BD2465" i="1" s="1"/>
  <c r="BJ2465" i="1" s="1"/>
  <c r="BP2465" i="1" s="1"/>
  <c r="BU2465" i="1" s="1"/>
  <c r="BZ2465" i="1" s="1"/>
  <c r="CJ2465" i="1" s="1"/>
  <c r="CL2465" i="1" s="1"/>
  <c r="M2465" i="1"/>
  <c r="S2465" i="1" s="1"/>
  <c r="Y2465" i="1" s="1"/>
  <c r="AE2465" i="1" s="1"/>
  <c r="AK2465" i="1" s="1"/>
  <c r="AQ2465" i="1" s="1"/>
  <c r="AW2465" i="1" s="1"/>
  <c r="BC2465" i="1" s="1"/>
  <c r="BI2465" i="1" s="1"/>
  <c r="BO2465" i="1" s="1"/>
  <c r="BT2465" i="1" s="1"/>
  <c r="BY2465" i="1" s="1"/>
  <c r="CG2465" i="1" s="1"/>
  <c r="CI2465" i="1" s="1"/>
  <c r="L2465" i="1"/>
  <c r="R2465" i="1" s="1"/>
  <c r="X2465" i="1" s="1"/>
  <c r="AD2465" i="1" s="1"/>
  <c r="AJ2465" i="1" s="1"/>
  <c r="AP2465" i="1" s="1"/>
  <c r="AV2465" i="1" s="1"/>
  <c r="BB2465" i="1" s="1"/>
  <c r="BH2465" i="1" s="1"/>
  <c r="BN2465" i="1" s="1"/>
  <c r="BS2465" i="1" s="1"/>
  <c r="BX2465" i="1" s="1"/>
  <c r="CD2465" i="1" s="1"/>
  <c r="CF2465" i="1" s="1"/>
  <c r="CM2464" i="1"/>
  <c r="CC2464" i="1"/>
  <c r="CB2464" i="1"/>
  <c r="CA2464" i="1"/>
  <c r="BW2464" i="1"/>
  <c r="BV2464" i="1"/>
  <c r="BR2464" i="1"/>
  <c r="BQ2464" i="1"/>
  <c r="BM2464" i="1"/>
  <c r="BL2464" i="1"/>
  <c r="BK2464" i="1"/>
  <c r="BG2464" i="1"/>
  <c r="BF2464" i="1"/>
  <c r="BE2464" i="1"/>
  <c r="BA2464" i="1"/>
  <c r="AZ2464" i="1"/>
  <c r="AY2464" i="1"/>
  <c r="AU2464" i="1"/>
  <c r="AT2464" i="1"/>
  <c r="AS2464" i="1"/>
  <c r="AO2464" i="1"/>
  <c r="AN2464" i="1"/>
  <c r="AM2464" i="1"/>
  <c r="AI2464" i="1"/>
  <c r="AH2464" i="1"/>
  <c r="AG2464" i="1"/>
  <c r="AC2464" i="1"/>
  <c r="AB2464" i="1"/>
  <c r="AA2464" i="1"/>
  <c r="W2464" i="1"/>
  <c r="V2464" i="1"/>
  <c r="U2464" i="1"/>
  <c r="Q2464" i="1"/>
  <c r="P2464" i="1"/>
  <c r="O2464" i="1"/>
  <c r="K2464" i="1"/>
  <c r="J2464" i="1"/>
  <c r="I2464" i="1"/>
  <c r="H2464" i="1"/>
  <c r="G2464" i="1"/>
  <c r="F2464" i="1"/>
  <c r="N2463" i="1"/>
  <c r="T2463" i="1" s="1"/>
  <c r="Z2463" i="1" s="1"/>
  <c r="AF2463" i="1" s="1"/>
  <c r="AL2463" i="1" s="1"/>
  <c r="AR2463" i="1" s="1"/>
  <c r="AX2463" i="1" s="1"/>
  <c r="BD2463" i="1" s="1"/>
  <c r="BJ2463" i="1" s="1"/>
  <c r="BP2463" i="1" s="1"/>
  <c r="BU2463" i="1" s="1"/>
  <c r="BZ2463" i="1" s="1"/>
  <c r="CJ2463" i="1" s="1"/>
  <c r="CL2463" i="1" s="1"/>
  <c r="M2463" i="1"/>
  <c r="S2463" i="1" s="1"/>
  <c r="Y2463" i="1" s="1"/>
  <c r="AE2463" i="1" s="1"/>
  <c r="AK2463" i="1" s="1"/>
  <c r="AQ2463" i="1" s="1"/>
  <c r="AW2463" i="1" s="1"/>
  <c r="BC2463" i="1" s="1"/>
  <c r="BI2463" i="1" s="1"/>
  <c r="BO2463" i="1" s="1"/>
  <c r="BT2463" i="1" s="1"/>
  <c r="BY2463" i="1" s="1"/>
  <c r="CG2463" i="1" s="1"/>
  <c r="CI2463" i="1" s="1"/>
  <c r="L2463" i="1"/>
  <c r="R2463" i="1" s="1"/>
  <c r="X2463" i="1" s="1"/>
  <c r="AD2463" i="1" s="1"/>
  <c r="AJ2463" i="1" s="1"/>
  <c r="AP2463" i="1" s="1"/>
  <c r="AV2463" i="1" s="1"/>
  <c r="BB2463" i="1" s="1"/>
  <c r="BH2463" i="1" s="1"/>
  <c r="BN2463" i="1" s="1"/>
  <c r="BS2463" i="1" s="1"/>
  <c r="BX2463" i="1" s="1"/>
  <c r="CD2463" i="1" s="1"/>
  <c r="CF2463" i="1" s="1"/>
  <c r="CM2462" i="1"/>
  <c r="CM2461" i="1" s="1"/>
  <c r="CM2460" i="1" s="1"/>
  <c r="CC2462" i="1"/>
  <c r="CB2462" i="1"/>
  <c r="CA2462" i="1"/>
  <c r="CA2461" i="1" s="1"/>
  <c r="CA2460" i="1" s="1"/>
  <c r="BW2462" i="1"/>
  <c r="BW2461" i="1" s="1"/>
  <c r="BW2460" i="1" s="1"/>
  <c r="BV2462" i="1"/>
  <c r="BR2462" i="1"/>
  <c r="BR2461" i="1" s="1"/>
  <c r="BR2460" i="1" s="1"/>
  <c r="BQ2462" i="1"/>
  <c r="BQ2461" i="1" s="1"/>
  <c r="BQ2460" i="1" s="1"/>
  <c r="BM2462" i="1"/>
  <c r="BM2461" i="1" s="1"/>
  <c r="BM2460" i="1" s="1"/>
  <c r="BL2462" i="1"/>
  <c r="BK2462" i="1"/>
  <c r="BG2462" i="1"/>
  <c r="BG2461" i="1" s="1"/>
  <c r="BG2460" i="1" s="1"/>
  <c r="BF2462" i="1"/>
  <c r="BF2461" i="1" s="1"/>
  <c r="BF2460" i="1" s="1"/>
  <c r="BE2462" i="1"/>
  <c r="BA2462" i="1"/>
  <c r="AZ2462" i="1"/>
  <c r="AY2462" i="1"/>
  <c r="AY2461" i="1" s="1"/>
  <c r="AY2460" i="1" s="1"/>
  <c r="AU2462" i="1"/>
  <c r="AT2462" i="1"/>
  <c r="AT2461" i="1" s="1"/>
  <c r="AT2460" i="1" s="1"/>
  <c r="AS2462" i="1"/>
  <c r="AS2461" i="1" s="1"/>
  <c r="AS2460" i="1" s="1"/>
  <c r="AO2462" i="1"/>
  <c r="AO2461" i="1" s="1"/>
  <c r="AO2460" i="1" s="1"/>
  <c r="AN2462" i="1"/>
  <c r="AM2462" i="1"/>
  <c r="AI2462" i="1"/>
  <c r="AI2461" i="1" s="1"/>
  <c r="AI2460" i="1" s="1"/>
  <c r="AH2462" i="1"/>
  <c r="AH2461" i="1" s="1"/>
  <c r="AH2460" i="1" s="1"/>
  <c r="AG2462" i="1"/>
  <c r="AC2462" i="1"/>
  <c r="AB2462" i="1"/>
  <c r="AA2462" i="1"/>
  <c r="AA2461" i="1" s="1"/>
  <c r="AA2460" i="1" s="1"/>
  <c r="W2462" i="1"/>
  <c r="W2461" i="1" s="1"/>
  <c r="W2460" i="1" s="1"/>
  <c r="V2462" i="1"/>
  <c r="V2461" i="1" s="1"/>
  <c r="V2460" i="1" s="1"/>
  <c r="U2462" i="1"/>
  <c r="U2461" i="1" s="1"/>
  <c r="U2460" i="1" s="1"/>
  <c r="Q2462" i="1"/>
  <c r="P2462" i="1"/>
  <c r="O2462" i="1"/>
  <c r="O2461" i="1" s="1"/>
  <c r="O2460" i="1" s="1"/>
  <c r="K2462" i="1"/>
  <c r="J2462" i="1"/>
  <c r="J2461" i="1" s="1"/>
  <c r="J2460" i="1" s="1"/>
  <c r="I2462" i="1"/>
  <c r="I2461" i="1" s="1"/>
  <c r="I2460" i="1" s="1"/>
  <c r="H2462" i="1"/>
  <c r="G2462" i="1"/>
  <c r="G2461" i="1" s="1"/>
  <c r="F2462" i="1"/>
  <c r="N2459" i="1"/>
  <c r="T2459" i="1" s="1"/>
  <c r="Z2459" i="1" s="1"/>
  <c r="AF2459" i="1" s="1"/>
  <c r="AL2459" i="1" s="1"/>
  <c r="AR2459" i="1" s="1"/>
  <c r="AX2459" i="1" s="1"/>
  <c r="BD2459" i="1" s="1"/>
  <c r="BJ2459" i="1" s="1"/>
  <c r="BP2459" i="1" s="1"/>
  <c r="BU2459" i="1" s="1"/>
  <c r="BZ2459" i="1" s="1"/>
  <c r="CJ2459" i="1" s="1"/>
  <c r="CL2459" i="1" s="1"/>
  <c r="M2459" i="1"/>
  <c r="S2459" i="1" s="1"/>
  <c r="Y2459" i="1" s="1"/>
  <c r="AE2459" i="1" s="1"/>
  <c r="AK2459" i="1" s="1"/>
  <c r="AQ2459" i="1" s="1"/>
  <c r="AW2459" i="1" s="1"/>
  <c r="BC2459" i="1" s="1"/>
  <c r="BI2459" i="1" s="1"/>
  <c r="BO2459" i="1" s="1"/>
  <c r="BT2459" i="1" s="1"/>
  <c r="BY2459" i="1" s="1"/>
  <c r="CG2459" i="1" s="1"/>
  <c r="CI2459" i="1" s="1"/>
  <c r="L2459" i="1"/>
  <c r="R2459" i="1" s="1"/>
  <c r="X2459" i="1" s="1"/>
  <c r="AD2459" i="1" s="1"/>
  <c r="AJ2459" i="1" s="1"/>
  <c r="AP2459" i="1" s="1"/>
  <c r="AV2459" i="1" s="1"/>
  <c r="BB2459" i="1" s="1"/>
  <c r="BH2459" i="1" s="1"/>
  <c r="BN2459" i="1" s="1"/>
  <c r="BS2459" i="1" s="1"/>
  <c r="BX2459" i="1" s="1"/>
  <c r="CD2459" i="1" s="1"/>
  <c r="CF2459" i="1" s="1"/>
  <c r="CM2458" i="1"/>
  <c r="CM2457" i="1" s="1"/>
  <c r="CM2456" i="1" s="1"/>
  <c r="CC2458" i="1"/>
  <c r="CB2458" i="1"/>
  <c r="CA2458" i="1"/>
  <c r="CA2457" i="1" s="1"/>
  <c r="CA2456" i="1" s="1"/>
  <c r="BW2458" i="1"/>
  <c r="BW2457" i="1" s="1"/>
  <c r="BW2456" i="1" s="1"/>
  <c r="BV2458" i="1"/>
  <c r="BV2457" i="1" s="1"/>
  <c r="BV2456" i="1" s="1"/>
  <c r="BR2458" i="1"/>
  <c r="BR2457" i="1" s="1"/>
  <c r="BR2456" i="1" s="1"/>
  <c r="BQ2458" i="1"/>
  <c r="BQ2457" i="1" s="1"/>
  <c r="BQ2456" i="1" s="1"/>
  <c r="BM2458" i="1"/>
  <c r="BM2457" i="1" s="1"/>
  <c r="BM2456" i="1" s="1"/>
  <c r="BL2458" i="1"/>
  <c r="BL2457" i="1" s="1"/>
  <c r="BL2456" i="1" s="1"/>
  <c r="BK2458" i="1"/>
  <c r="BK2457" i="1" s="1"/>
  <c r="BK2456" i="1" s="1"/>
  <c r="BG2458" i="1"/>
  <c r="BG2457" i="1" s="1"/>
  <c r="BG2456" i="1" s="1"/>
  <c r="BF2458" i="1"/>
  <c r="BF2457" i="1" s="1"/>
  <c r="BF2456" i="1" s="1"/>
  <c r="BE2458" i="1"/>
  <c r="BE2457" i="1" s="1"/>
  <c r="BE2456" i="1" s="1"/>
  <c r="BA2458" i="1"/>
  <c r="BA2457" i="1" s="1"/>
  <c r="BA2456" i="1" s="1"/>
  <c r="AZ2458" i="1"/>
  <c r="AZ2457" i="1" s="1"/>
  <c r="AZ2456" i="1" s="1"/>
  <c r="AY2458" i="1"/>
  <c r="AY2457" i="1" s="1"/>
  <c r="AY2456" i="1" s="1"/>
  <c r="AU2458" i="1"/>
  <c r="AU2457" i="1" s="1"/>
  <c r="AU2456" i="1" s="1"/>
  <c r="AT2458" i="1"/>
  <c r="AT2457" i="1" s="1"/>
  <c r="AT2456" i="1" s="1"/>
  <c r="AS2458" i="1"/>
  <c r="AS2457" i="1" s="1"/>
  <c r="AS2456" i="1" s="1"/>
  <c r="AO2458" i="1"/>
  <c r="AO2457" i="1" s="1"/>
  <c r="AO2456" i="1" s="1"/>
  <c r="AN2458" i="1"/>
  <c r="AN2457" i="1" s="1"/>
  <c r="AN2456" i="1" s="1"/>
  <c r="AM2458" i="1"/>
  <c r="AM2457" i="1" s="1"/>
  <c r="AM2456" i="1" s="1"/>
  <c r="AI2458" i="1"/>
  <c r="AI2457" i="1" s="1"/>
  <c r="AI2456" i="1" s="1"/>
  <c r="AH2458" i="1"/>
  <c r="AH2457" i="1" s="1"/>
  <c r="AH2456" i="1" s="1"/>
  <c r="AG2458" i="1"/>
  <c r="AG2457" i="1" s="1"/>
  <c r="AG2456" i="1" s="1"/>
  <c r="AC2458" i="1"/>
  <c r="AC2457" i="1" s="1"/>
  <c r="AC2456" i="1" s="1"/>
  <c r="AB2458" i="1"/>
  <c r="AB2457" i="1" s="1"/>
  <c r="AB2456" i="1" s="1"/>
  <c r="AA2458" i="1"/>
  <c r="AA2457" i="1" s="1"/>
  <c r="AA2456" i="1" s="1"/>
  <c r="W2458" i="1"/>
  <c r="W2457" i="1" s="1"/>
  <c r="W2456" i="1" s="1"/>
  <c r="V2458" i="1"/>
  <c r="V2457" i="1" s="1"/>
  <c r="V2456" i="1" s="1"/>
  <c r="U2458" i="1"/>
  <c r="U2457" i="1" s="1"/>
  <c r="U2456" i="1" s="1"/>
  <c r="Q2458" i="1"/>
  <c r="Q2457" i="1" s="1"/>
  <c r="Q2456" i="1" s="1"/>
  <c r="P2458" i="1"/>
  <c r="P2457" i="1" s="1"/>
  <c r="P2456" i="1" s="1"/>
  <c r="O2458" i="1"/>
  <c r="O2457" i="1" s="1"/>
  <c r="O2456" i="1" s="1"/>
  <c r="K2458" i="1"/>
  <c r="K2457" i="1" s="1"/>
  <c r="K2456" i="1" s="1"/>
  <c r="J2458" i="1"/>
  <c r="J2457" i="1" s="1"/>
  <c r="I2458" i="1"/>
  <c r="I2457" i="1" s="1"/>
  <c r="I2456" i="1" s="1"/>
  <c r="H2458" i="1"/>
  <c r="H2457" i="1" s="1"/>
  <c r="H2456" i="1" s="1"/>
  <c r="G2458" i="1"/>
  <c r="G2457" i="1" s="1"/>
  <c r="G2456" i="1" s="1"/>
  <c r="F2458" i="1"/>
  <c r="F2457" i="1" s="1"/>
  <c r="CC2457" i="1"/>
  <c r="CC2456" i="1" s="1"/>
  <c r="CB2457" i="1"/>
  <c r="CB2456" i="1" s="1"/>
  <c r="N2455" i="1"/>
  <c r="T2455" i="1" s="1"/>
  <c r="Z2455" i="1" s="1"/>
  <c r="AF2455" i="1" s="1"/>
  <c r="AL2455" i="1" s="1"/>
  <c r="AR2455" i="1" s="1"/>
  <c r="AX2455" i="1" s="1"/>
  <c r="BD2455" i="1" s="1"/>
  <c r="BJ2455" i="1" s="1"/>
  <c r="BP2455" i="1" s="1"/>
  <c r="BU2455" i="1" s="1"/>
  <c r="BZ2455" i="1" s="1"/>
  <c r="CJ2455" i="1" s="1"/>
  <c r="CL2455" i="1" s="1"/>
  <c r="M2455" i="1"/>
  <c r="S2455" i="1" s="1"/>
  <c r="Y2455" i="1" s="1"/>
  <c r="AE2455" i="1" s="1"/>
  <c r="AK2455" i="1" s="1"/>
  <c r="AQ2455" i="1" s="1"/>
  <c r="AW2455" i="1" s="1"/>
  <c r="BC2455" i="1" s="1"/>
  <c r="BI2455" i="1" s="1"/>
  <c r="BO2455" i="1" s="1"/>
  <c r="BT2455" i="1" s="1"/>
  <c r="BY2455" i="1" s="1"/>
  <c r="CG2455" i="1" s="1"/>
  <c r="CI2455" i="1" s="1"/>
  <c r="L2455" i="1"/>
  <c r="R2455" i="1" s="1"/>
  <c r="X2455" i="1" s="1"/>
  <c r="AD2455" i="1" s="1"/>
  <c r="AJ2455" i="1" s="1"/>
  <c r="AP2455" i="1" s="1"/>
  <c r="AV2455" i="1" s="1"/>
  <c r="BB2455" i="1" s="1"/>
  <c r="BH2455" i="1" s="1"/>
  <c r="BN2455" i="1" s="1"/>
  <c r="BS2455" i="1" s="1"/>
  <c r="BX2455" i="1" s="1"/>
  <c r="CD2455" i="1" s="1"/>
  <c r="CF2455" i="1" s="1"/>
  <c r="CM2454" i="1"/>
  <c r="CM2453" i="1" s="1"/>
  <c r="CM2452" i="1" s="1"/>
  <c r="CC2454" i="1"/>
  <c r="CC2453" i="1" s="1"/>
  <c r="CC2452" i="1" s="1"/>
  <c r="CB2454" i="1"/>
  <c r="CB2453" i="1" s="1"/>
  <c r="CB2452" i="1" s="1"/>
  <c r="CA2454" i="1"/>
  <c r="CA2453" i="1" s="1"/>
  <c r="CA2452" i="1" s="1"/>
  <c r="BW2454" i="1"/>
  <c r="BW2453" i="1" s="1"/>
  <c r="BW2452" i="1" s="1"/>
  <c r="BV2454" i="1"/>
  <c r="BR2454" i="1"/>
  <c r="BR2453" i="1" s="1"/>
  <c r="BR2452" i="1" s="1"/>
  <c r="BQ2454" i="1"/>
  <c r="BQ2453" i="1" s="1"/>
  <c r="BQ2452" i="1" s="1"/>
  <c r="BM2454" i="1"/>
  <c r="BM2453" i="1" s="1"/>
  <c r="BM2452" i="1" s="1"/>
  <c r="BL2454" i="1"/>
  <c r="BL2453" i="1" s="1"/>
  <c r="BL2452" i="1" s="1"/>
  <c r="BK2454" i="1"/>
  <c r="BK2453" i="1" s="1"/>
  <c r="BK2452" i="1" s="1"/>
  <c r="BG2454" i="1"/>
  <c r="BG2453" i="1" s="1"/>
  <c r="BG2452" i="1" s="1"/>
  <c r="BF2454" i="1"/>
  <c r="BF2453" i="1" s="1"/>
  <c r="BF2452" i="1" s="1"/>
  <c r="BE2454" i="1"/>
  <c r="BE2453" i="1" s="1"/>
  <c r="BE2452" i="1" s="1"/>
  <c r="BA2454" i="1"/>
  <c r="BA2453" i="1" s="1"/>
  <c r="BA2452" i="1" s="1"/>
  <c r="AZ2454" i="1"/>
  <c r="AZ2453" i="1" s="1"/>
  <c r="AZ2452" i="1" s="1"/>
  <c r="AY2454" i="1"/>
  <c r="AY2453" i="1" s="1"/>
  <c r="AY2452" i="1" s="1"/>
  <c r="AU2454" i="1"/>
  <c r="AU2453" i="1" s="1"/>
  <c r="AU2452" i="1" s="1"/>
  <c r="AT2454" i="1"/>
  <c r="AT2453" i="1" s="1"/>
  <c r="AT2452" i="1" s="1"/>
  <c r="AS2454" i="1"/>
  <c r="AS2453" i="1" s="1"/>
  <c r="AS2452" i="1" s="1"/>
  <c r="AO2454" i="1"/>
  <c r="AO2453" i="1" s="1"/>
  <c r="AO2452" i="1" s="1"/>
  <c r="AN2454" i="1"/>
  <c r="AN2453" i="1" s="1"/>
  <c r="AN2452" i="1" s="1"/>
  <c r="AM2454" i="1"/>
  <c r="AM2453" i="1" s="1"/>
  <c r="AM2452" i="1" s="1"/>
  <c r="AI2454" i="1"/>
  <c r="AI2453" i="1" s="1"/>
  <c r="AI2452" i="1" s="1"/>
  <c r="AH2454" i="1"/>
  <c r="AH2453" i="1" s="1"/>
  <c r="AH2452" i="1" s="1"/>
  <c r="AG2454" i="1"/>
  <c r="AG2453" i="1" s="1"/>
  <c r="AG2452" i="1" s="1"/>
  <c r="AC2454" i="1"/>
  <c r="AC2453" i="1" s="1"/>
  <c r="AC2452" i="1" s="1"/>
  <c r="AB2454" i="1"/>
  <c r="AB2453" i="1" s="1"/>
  <c r="AB2452" i="1" s="1"/>
  <c r="AA2454" i="1"/>
  <c r="AA2453" i="1" s="1"/>
  <c r="AA2452" i="1" s="1"/>
  <c r="W2454" i="1"/>
  <c r="W2453" i="1" s="1"/>
  <c r="W2452" i="1" s="1"/>
  <c r="V2454" i="1"/>
  <c r="V2453" i="1" s="1"/>
  <c r="V2452" i="1" s="1"/>
  <c r="U2454" i="1"/>
  <c r="U2453" i="1" s="1"/>
  <c r="U2452" i="1" s="1"/>
  <c r="Q2454" i="1"/>
  <c r="Q2453" i="1" s="1"/>
  <c r="Q2452" i="1" s="1"/>
  <c r="P2454" i="1"/>
  <c r="P2453" i="1" s="1"/>
  <c r="P2452" i="1" s="1"/>
  <c r="O2454" i="1"/>
  <c r="O2453" i="1" s="1"/>
  <c r="O2452" i="1" s="1"/>
  <c r="K2454" i="1"/>
  <c r="K2453" i="1" s="1"/>
  <c r="K2452" i="1" s="1"/>
  <c r="J2454" i="1"/>
  <c r="J2453" i="1" s="1"/>
  <c r="J2452" i="1" s="1"/>
  <c r="I2454" i="1"/>
  <c r="H2454" i="1"/>
  <c r="H2453" i="1" s="1"/>
  <c r="H2452" i="1" s="1"/>
  <c r="G2454" i="1"/>
  <c r="G2453" i="1" s="1"/>
  <c r="G2452" i="1" s="1"/>
  <c r="F2454" i="1"/>
  <c r="F2453" i="1" s="1"/>
  <c r="F2452" i="1" s="1"/>
  <c r="BV2453" i="1"/>
  <c r="BV2452" i="1" s="1"/>
  <c r="N2451" i="1"/>
  <c r="T2451" i="1" s="1"/>
  <c r="Z2451" i="1" s="1"/>
  <c r="AF2451" i="1" s="1"/>
  <c r="AL2451" i="1" s="1"/>
  <c r="AR2451" i="1" s="1"/>
  <c r="AX2451" i="1" s="1"/>
  <c r="BD2451" i="1" s="1"/>
  <c r="BJ2451" i="1" s="1"/>
  <c r="BP2451" i="1" s="1"/>
  <c r="BU2451" i="1" s="1"/>
  <c r="BZ2451" i="1" s="1"/>
  <c r="CJ2451" i="1" s="1"/>
  <c r="CL2451" i="1" s="1"/>
  <c r="M2451" i="1"/>
  <c r="S2451" i="1" s="1"/>
  <c r="Y2451" i="1" s="1"/>
  <c r="AE2451" i="1" s="1"/>
  <c r="AK2451" i="1" s="1"/>
  <c r="AQ2451" i="1" s="1"/>
  <c r="AW2451" i="1" s="1"/>
  <c r="BC2451" i="1" s="1"/>
  <c r="BI2451" i="1" s="1"/>
  <c r="BO2451" i="1" s="1"/>
  <c r="BT2451" i="1" s="1"/>
  <c r="BY2451" i="1" s="1"/>
  <c r="CG2451" i="1" s="1"/>
  <c r="CI2451" i="1" s="1"/>
  <c r="L2451" i="1"/>
  <c r="R2451" i="1" s="1"/>
  <c r="X2451" i="1" s="1"/>
  <c r="AD2451" i="1" s="1"/>
  <c r="AJ2451" i="1" s="1"/>
  <c r="AP2451" i="1" s="1"/>
  <c r="AV2451" i="1" s="1"/>
  <c r="BB2451" i="1" s="1"/>
  <c r="BH2451" i="1" s="1"/>
  <c r="BN2451" i="1" s="1"/>
  <c r="BS2451" i="1" s="1"/>
  <c r="BX2451" i="1" s="1"/>
  <c r="CD2451" i="1" s="1"/>
  <c r="CF2451" i="1" s="1"/>
  <c r="N2450" i="1"/>
  <c r="T2450" i="1" s="1"/>
  <c r="Z2450" i="1" s="1"/>
  <c r="AF2450" i="1" s="1"/>
  <c r="AL2450" i="1" s="1"/>
  <c r="AR2450" i="1" s="1"/>
  <c r="AX2450" i="1" s="1"/>
  <c r="BD2450" i="1" s="1"/>
  <c r="BJ2450" i="1" s="1"/>
  <c r="BP2450" i="1" s="1"/>
  <c r="BU2450" i="1" s="1"/>
  <c r="BZ2450" i="1" s="1"/>
  <c r="CJ2450" i="1" s="1"/>
  <c r="M2450" i="1"/>
  <c r="S2450" i="1" s="1"/>
  <c r="Y2450" i="1" s="1"/>
  <c r="AE2450" i="1" s="1"/>
  <c r="AK2450" i="1" s="1"/>
  <c r="AQ2450" i="1" s="1"/>
  <c r="AW2450" i="1" s="1"/>
  <c r="BC2450" i="1" s="1"/>
  <c r="BI2450" i="1" s="1"/>
  <c r="BO2450" i="1" s="1"/>
  <c r="BT2450" i="1" s="1"/>
  <c r="BY2450" i="1" s="1"/>
  <c r="CG2450" i="1" s="1"/>
  <c r="L2450" i="1"/>
  <c r="R2450" i="1" s="1"/>
  <c r="X2450" i="1" s="1"/>
  <c r="AD2450" i="1" s="1"/>
  <c r="AJ2450" i="1" s="1"/>
  <c r="AP2450" i="1" s="1"/>
  <c r="AV2450" i="1" s="1"/>
  <c r="BB2450" i="1" s="1"/>
  <c r="BH2450" i="1" s="1"/>
  <c r="BN2450" i="1" s="1"/>
  <c r="BS2450" i="1" s="1"/>
  <c r="BX2450" i="1" s="1"/>
  <c r="CD2450" i="1" s="1"/>
  <c r="CM2449" i="1"/>
  <c r="CM2448" i="1" s="1"/>
  <c r="CC2449" i="1"/>
  <c r="CC2448" i="1" s="1"/>
  <c r="CB2449" i="1"/>
  <c r="CB2448" i="1" s="1"/>
  <c r="CA2449" i="1"/>
  <c r="CA2448" i="1" s="1"/>
  <c r="BW2449" i="1"/>
  <c r="BW2448" i="1" s="1"/>
  <c r="BV2449" i="1"/>
  <c r="BV2448" i="1" s="1"/>
  <c r="BR2449" i="1"/>
  <c r="BR2448" i="1" s="1"/>
  <c r="BQ2449" i="1"/>
  <c r="BQ2448" i="1" s="1"/>
  <c r="BM2449" i="1"/>
  <c r="BM2448" i="1" s="1"/>
  <c r="BL2449" i="1"/>
  <c r="BL2448" i="1" s="1"/>
  <c r="BK2449" i="1"/>
  <c r="BK2448" i="1" s="1"/>
  <c r="BG2449" i="1"/>
  <c r="BG2448" i="1" s="1"/>
  <c r="BF2449" i="1"/>
  <c r="BF2448" i="1" s="1"/>
  <c r="BE2449" i="1"/>
  <c r="BE2448" i="1" s="1"/>
  <c r="BA2449" i="1"/>
  <c r="BA2448" i="1" s="1"/>
  <c r="AZ2449" i="1"/>
  <c r="AZ2448" i="1" s="1"/>
  <c r="AY2449" i="1"/>
  <c r="AY2448" i="1" s="1"/>
  <c r="AU2449" i="1"/>
  <c r="AU2448" i="1" s="1"/>
  <c r="AT2449" i="1"/>
  <c r="AT2448" i="1" s="1"/>
  <c r="AS2449" i="1"/>
  <c r="AS2448" i="1" s="1"/>
  <c r="AO2449" i="1"/>
  <c r="AO2448" i="1" s="1"/>
  <c r="AN2449" i="1"/>
  <c r="AM2449" i="1"/>
  <c r="AM2448" i="1" s="1"/>
  <c r="AI2449" i="1"/>
  <c r="AI2448" i="1" s="1"/>
  <c r="AH2449" i="1"/>
  <c r="AH2448" i="1" s="1"/>
  <c r="AG2449" i="1"/>
  <c r="AG2448" i="1" s="1"/>
  <c r="AC2449" i="1"/>
  <c r="AC2448" i="1" s="1"/>
  <c r="AB2449" i="1"/>
  <c r="AB2448" i="1" s="1"/>
  <c r="AA2449" i="1"/>
  <c r="AA2448" i="1" s="1"/>
  <c r="W2449" i="1"/>
  <c r="W2448" i="1" s="1"/>
  <c r="V2449" i="1"/>
  <c r="V2448" i="1" s="1"/>
  <c r="U2449" i="1"/>
  <c r="U2448" i="1" s="1"/>
  <c r="Q2449" i="1"/>
  <c r="Q2448" i="1" s="1"/>
  <c r="P2449" i="1"/>
  <c r="P2448" i="1" s="1"/>
  <c r="O2449" i="1"/>
  <c r="O2448" i="1" s="1"/>
  <c r="K2449" i="1"/>
  <c r="K2448" i="1" s="1"/>
  <c r="J2449" i="1"/>
  <c r="J2448" i="1" s="1"/>
  <c r="I2449" i="1"/>
  <c r="I2448" i="1" s="1"/>
  <c r="H2449" i="1"/>
  <c r="H2448" i="1" s="1"/>
  <c r="G2449" i="1"/>
  <c r="G2448" i="1" s="1"/>
  <c r="F2449" i="1"/>
  <c r="F2448" i="1" s="1"/>
  <c r="AN2448" i="1"/>
  <c r="N2447" i="1"/>
  <c r="T2447" i="1" s="1"/>
  <c r="Z2447" i="1" s="1"/>
  <c r="AF2447" i="1" s="1"/>
  <c r="AL2447" i="1" s="1"/>
  <c r="AR2447" i="1" s="1"/>
  <c r="AX2447" i="1" s="1"/>
  <c r="BD2447" i="1" s="1"/>
  <c r="BJ2447" i="1" s="1"/>
  <c r="BP2447" i="1" s="1"/>
  <c r="BU2447" i="1" s="1"/>
  <c r="BZ2447" i="1" s="1"/>
  <c r="CJ2447" i="1" s="1"/>
  <c r="CL2447" i="1" s="1"/>
  <c r="M2447" i="1"/>
  <c r="S2447" i="1" s="1"/>
  <c r="Y2447" i="1" s="1"/>
  <c r="AE2447" i="1" s="1"/>
  <c r="AK2447" i="1" s="1"/>
  <c r="AQ2447" i="1" s="1"/>
  <c r="AW2447" i="1" s="1"/>
  <c r="BC2447" i="1" s="1"/>
  <c r="BI2447" i="1" s="1"/>
  <c r="BO2447" i="1" s="1"/>
  <c r="BT2447" i="1" s="1"/>
  <c r="BY2447" i="1" s="1"/>
  <c r="CG2447" i="1" s="1"/>
  <c r="CI2447" i="1" s="1"/>
  <c r="L2447" i="1"/>
  <c r="R2447" i="1" s="1"/>
  <c r="X2447" i="1" s="1"/>
  <c r="AD2447" i="1" s="1"/>
  <c r="AJ2447" i="1" s="1"/>
  <c r="AP2447" i="1" s="1"/>
  <c r="AV2447" i="1" s="1"/>
  <c r="BB2447" i="1" s="1"/>
  <c r="BH2447" i="1" s="1"/>
  <c r="BN2447" i="1" s="1"/>
  <c r="BS2447" i="1" s="1"/>
  <c r="BX2447" i="1" s="1"/>
  <c r="CD2447" i="1" s="1"/>
  <c r="CF2447" i="1" s="1"/>
  <c r="N2446" i="1"/>
  <c r="T2446" i="1" s="1"/>
  <c r="Z2446" i="1" s="1"/>
  <c r="AF2446" i="1" s="1"/>
  <c r="AL2446" i="1" s="1"/>
  <c r="AR2446" i="1" s="1"/>
  <c r="AX2446" i="1" s="1"/>
  <c r="BD2446" i="1" s="1"/>
  <c r="BJ2446" i="1" s="1"/>
  <c r="BP2446" i="1" s="1"/>
  <c r="BU2446" i="1" s="1"/>
  <c r="BZ2446" i="1" s="1"/>
  <c r="CJ2446" i="1" s="1"/>
  <c r="M2446" i="1"/>
  <c r="S2446" i="1" s="1"/>
  <c r="Y2446" i="1" s="1"/>
  <c r="AE2446" i="1" s="1"/>
  <c r="AK2446" i="1" s="1"/>
  <c r="AQ2446" i="1" s="1"/>
  <c r="AW2446" i="1" s="1"/>
  <c r="BC2446" i="1" s="1"/>
  <c r="BI2446" i="1" s="1"/>
  <c r="BO2446" i="1" s="1"/>
  <c r="BT2446" i="1" s="1"/>
  <c r="BY2446" i="1" s="1"/>
  <c r="CG2446" i="1" s="1"/>
  <c r="L2446" i="1"/>
  <c r="R2446" i="1" s="1"/>
  <c r="X2446" i="1" s="1"/>
  <c r="AD2446" i="1" s="1"/>
  <c r="AJ2446" i="1" s="1"/>
  <c r="AP2446" i="1" s="1"/>
  <c r="AV2446" i="1" s="1"/>
  <c r="BB2446" i="1" s="1"/>
  <c r="BH2446" i="1" s="1"/>
  <c r="BN2446" i="1" s="1"/>
  <c r="BS2446" i="1" s="1"/>
  <c r="BX2446" i="1" s="1"/>
  <c r="CD2446" i="1" s="1"/>
  <c r="CM2445" i="1"/>
  <c r="CM2444" i="1" s="1"/>
  <c r="CC2445" i="1"/>
  <c r="CC2444" i="1" s="1"/>
  <c r="CB2445" i="1"/>
  <c r="CB2444" i="1" s="1"/>
  <c r="CA2445" i="1"/>
  <c r="CA2444" i="1" s="1"/>
  <c r="BW2445" i="1"/>
  <c r="BW2444" i="1" s="1"/>
  <c r="BV2445" i="1"/>
  <c r="BR2445" i="1"/>
  <c r="BQ2445" i="1"/>
  <c r="BQ2444" i="1" s="1"/>
  <c r="BM2445" i="1"/>
  <c r="BM2444" i="1" s="1"/>
  <c r="BL2445" i="1"/>
  <c r="BL2444" i="1" s="1"/>
  <c r="BK2445" i="1"/>
  <c r="BK2444" i="1" s="1"/>
  <c r="BG2445" i="1"/>
  <c r="BG2444" i="1" s="1"/>
  <c r="BF2445" i="1"/>
  <c r="BF2444" i="1" s="1"/>
  <c r="BE2445" i="1"/>
  <c r="BE2444" i="1" s="1"/>
  <c r="BA2445" i="1"/>
  <c r="BA2444" i="1" s="1"/>
  <c r="AZ2445" i="1"/>
  <c r="AZ2444" i="1" s="1"/>
  <c r="AY2445" i="1"/>
  <c r="AY2444" i="1" s="1"/>
  <c r="AU2445" i="1"/>
  <c r="AU2444" i="1" s="1"/>
  <c r="AT2445" i="1"/>
  <c r="AT2444" i="1" s="1"/>
  <c r="AS2445" i="1"/>
  <c r="AS2444" i="1" s="1"/>
  <c r="AO2445" i="1"/>
  <c r="AO2444" i="1" s="1"/>
  <c r="AN2445" i="1"/>
  <c r="AN2444" i="1" s="1"/>
  <c r="AM2445" i="1"/>
  <c r="AM2444" i="1" s="1"/>
  <c r="AI2445" i="1"/>
  <c r="AI2444" i="1" s="1"/>
  <c r="AH2445" i="1"/>
  <c r="AH2444" i="1" s="1"/>
  <c r="AG2445" i="1"/>
  <c r="AG2444" i="1" s="1"/>
  <c r="AC2445" i="1"/>
  <c r="AC2444" i="1" s="1"/>
  <c r="AB2445" i="1"/>
  <c r="AB2444" i="1" s="1"/>
  <c r="AA2445" i="1"/>
  <c r="AA2444" i="1" s="1"/>
  <c r="W2445" i="1"/>
  <c r="W2444" i="1" s="1"/>
  <c r="V2445" i="1"/>
  <c r="V2444" i="1" s="1"/>
  <c r="U2445" i="1"/>
  <c r="U2444" i="1" s="1"/>
  <c r="Q2445" i="1"/>
  <c r="Q2444" i="1" s="1"/>
  <c r="P2445" i="1"/>
  <c r="P2444" i="1" s="1"/>
  <c r="O2445" i="1"/>
  <c r="O2444" i="1" s="1"/>
  <c r="K2445" i="1"/>
  <c r="K2444" i="1" s="1"/>
  <c r="J2445" i="1"/>
  <c r="J2444" i="1" s="1"/>
  <c r="I2445" i="1"/>
  <c r="I2444" i="1" s="1"/>
  <c r="H2445" i="1"/>
  <c r="G2445" i="1"/>
  <c r="G2444" i="1" s="1"/>
  <c r="F2445" i="1"/>
  <c r="F2444" i="1" s="1"/>
  <c r="BV2444" i="1"/>
  <c r="N2443" i="1"/>
  <c r="T2443" i="1" s="1"/>
  <c r="Z2443" i="1" s="1"/>
  <c r="AF2443" i="1" s="1"/>
  <c r="AL2443" i="1" s="1"/>
  <c r="AR2443" i="1" s="1"/>
  <c r="AX2443" i="1" s="1"/>
  <c r="BD2443" i="1" s="1"/>
  <c r="BJ2443" i="1" s="1"/>
  <c r="BP2443" i="1" s="1"/>
  <c r="BU2443" i="1" s="1"/>
  <c r="BZ2443" i="1" s="1"/>
  <c r="CJ2443" i="1" s="1"/>
  <c r="CL2443" i="1" s="1"/>
  <c r="M2443" i="1"/>
  <c r="S2443" i="1" s="1"/>
  <c r="Y2443" i="1" s="1"/>
  <c r="AE2443" i="1" s="1"/>
  <c r="AK2443" i="1" s="1"/>
  <c r="AQ2443" i="1" s="1"/>
  <c r="AW2443" i="1" s="1"/>
  <c r="BC2443" i="1" s="1"/>
  <c r="BI2443" i="1" s="1"/>
  <c r="BO2443" i="1" s="1"/>
  <c r="BT2443" i="1" s="1"/>
  <c r="BY2443" i="1" s="1"/>
  <c r="CG2443" i="1" s="1"/>
  <c r="CI2443" i="1" s="1"/>
  <c r="L2443" i="1"/>
  <c r="R2443" i="1" s="1"/>
  <c r="X2443" i="1" s="1"/>
  <c r="AD2443" i="1" s="1"/>
  <c r="AJ2443" i="1" s="1"/>
  <c r="AP2443" i="1" s="1"/>
  <c r="AV2443" i="1" s="1"/>
  <c r="BB2443" i="1" s="1"/>
  <c r="BH2443" i="1" s="1"/>
  <c r="BN2443" i="1" s="1"/>
  <c r="BS2443" i="1" s="1"/>
  <c r="BX2443" i="1" s="1"/>
  <c r="CD2443" i="1" s="1"/>
  <c r="CF2443" i="1" s="1"/>
  <c r="CM2442" i="1"/>
  <c r="CM2441" i="1" s="1"/>
  <c r="CC2442" i="1"/>
  <c r="CB2442" i="1"/>
  <c r="CA2442" i="1"/>
  <c r="CA2441" i="1" s="1"/>
  <c r="BW2442" i="1"/>
  <c r="BW2441" i="1" s="1"/>
  <c r="BV2442" i="1"/>
  <c r="BV2441" i="1" s="1"/>
  <c r="BR2442" i="1"/>
  <c r="BR2441" i="1" s="1"/>
  <c r="BQ2442" i="1"/>
  <c r="BQ2441" i="1" s="1"/>
  <c r="BM2442" i="1"/>
  <c r="BM2441" i="1" s="1"/>
  <c r="BL2442" i="1"/>
  <c r="BL2441" i="1" s="1"/>
  <c r="BK2442" i="1"/>
  <c r="BK2441" i="1" s="1"/>
  <c r="BG2442" i="1"/>
  <c r="BG2441" i="1" s="1"/>
  <c r="BF2442" i="1"/>
  <c r="BF2441" i="1" s="1"/>
  <c r="BE2442" i="1"/>
  <c r="BE2441" i="1" s="1"/>
  <c r="BA2442" i="1"/>
  <c r="BA2441" i="1" s="1"/>
  <c r="AZ2442" i="1"/>
  <c r="AZ2441" i="1" s="1"/>
  <c r="AY2442" i="1"/>
  <c r="AY2441" i="1" s="1"/>
  <c r="AU2442" i="1"/>
  <c r="AU2441" i="1" s="1"/>
  <c r="AT2442" i="1"/>
  <c r="AT2441" i="1" s="1"/>
  <c r="AS2442" i="1"/>
  <c r="AS2441" i="1" s="1"/>
  <c r="AO2442" i="1"/>
  <c r="AO2441" i="1" s="1"/>
  <c r="AN2442" i="1"/>
  <c r="AN2441" i="1" s="1"/>
  <c r="AM2442" i="1"/>
  <c r="AM2441" i="1" s="1"/>
  <c r="AI2442" i="1"/>
  <c r="AI2441" i="1" s="1"/>
  <c r="AH2442" i="1"/>
  <c r="AH2441" i="1" s="1"/>
  <c r="AG2442" i="1"/>
  <c r="AG2441" i="1" s="1"/>
  <c r="AC2442" i="1"/>
  <c r="AC2441" i="1" s="1"/>
  <c r="AB2442" i="1"/>
  <c r="AB2441" i="1" s="1"/>
  <c r="AA2442" i="1"/>
  <c r="AA2441" i="1" s="1"/>
  <c r="W2442" i="1"/>
  <c r="W2441" i="1" s="1"/>
  <c r="V2442" i="1"/>
  <c r="V2441" i="1" s="1"/>
  <c r="U2442" i="1"/>
  <c r="U2441" i="1" s="1"/>
  <c r="Q2442" i="1"/>
  <c r="Q2441" i="1" s="1"/>
  <c r="P2442" i="1"/>
  <c r="P2441" i="1" s="1"/>
  <c r="O2442" i="1"/>
  <c r="O2441" i="1" s="1"/>
  <c r="K2442" i="1"/>
  <c r="K2441" i="1" s="1"/>
  <c r="J2442" i="1"/>
  <c r="J2441" i="1" s="1"/>
  <c r="I2442" i="1"/>
  <c r="I2441" i="1" s="1"/>
  <c r="H2442" i="1"/>
  <c r="H2441" i="1" s="1"/>
  <c r="G2442" i="1"/>
  <c r="F2442" i="1"/>
  <c r="CC2441" i="1"/>
  <c r="CB2441" i="1"/>
  <c r="M2439" i="1"/>
  <c r="S2439" i="1" s="1"/>
  <c r="Y2439" i="1" s="1"/>
  <c r="AE2439" i="1" s="1"/>
  <c r="AK2439" i="1" s="1"/>
  <c r="AQ2439" i="1" s="1"/>
  <c r="AW2439" i="1" s="1"/>
  <c r="BC2439" i="1" s="1"/>
  <c r="BI2439" i="1" s="1"/>
  <c r="BO2439" i="1" s="1"/>
  <c r="BT2439" i="1" s="1"/>
  <c r="BY2439" i="1" s="1"/>
  <c r="CG2439" i="1" s="1"/>
  <c r="CI2439" i="1" s="1"/>
  <c r="L2439" i="1"/>
  <c r="R2439" i="1" s="1"/>
  <c r="X2439" i="1" s="1"/>
  <c r="AD2439" i="1" s="1"/>
  <c r="AJ2439" i="1" s="1"/>
  <c r="AP2439" i="1" s="1"/>
  <c r="AV2439" i="1" s="1"/>
  <c r="BB2439" i="1" s="1"/>
  <c r="BH2439" i="1" s="1"/>
  <c r="BN2439" i="1" s="1"/>
  <c r="BS2439" i="1" s="1"/>
  <c r="BX2439" i="1" s="1"/>
  <c r="CD2439" i="1" s="1"/>
  <c r="CF2439" i="1" s="1"/>
  <c r="H2439" i="1"/>
  <c r="N2439" i="1" s="1"/>
  <c r="T2439" i="1" s="1"/>
  <c r="Z2439" i="1" s="1"/>
  <c r="AF2439" i="1" s="1"/>
  <c r="AL2439" i="1" s="1"/>
  <c r="AR2439" i="1" s="1"/>
  <c r="AX2439" i="1" s="1"/>
  <c r="BD2439" i="1" s="1"/>
  <c r="BJ2439" i="1" s="1"/>
  <c r="BP2439" i="1" s="1"/>
  <c r="BU2439" i="1" s="1"/>
  <c r="BZ2439" i="1" s="1"/>
  <c r="CJ2439" i="1" s="1"/>
  <c r="CL2439" i="1" s="1"/>
  <c r="G2439" i="1"/>
  <c r="F2439" i="1"/>
  <c r="CM2438" i="1"/>
  <c r="CM2437" i="1" s="1"/>
  <c r="CM2436" i="1" s="1"/>
  <c r="CC2438" i="1"/>
  <c r="CC2437" i="1" s="1"/>
  <c r="CC2436" i="1" s="1"/>
  <c r="CB2438" i="1"/>
  <c r="CB2437" i="1" s="1"/>
  <c r="CB2436" i="1" s="1"/>
  <c r="CA2438" i="1"/>
  <c r="CA2437" i="1" s="1"/>
  <c r="CA2436" i="1" s="1"/>
  <c r="BW2438" i="1"/>
  <c r="BW2437" i="1" s="1"/>
  <c r="BW2436" i="1" s="1"/>
  <c r="BV2438" i="1"/>
  <c r="BR2438" i="1"/>
  <c r="BQ2438" i="1"/>
  <c r="BQ2437" i="1" s="1"/>
  <c r="BQ2436" i="1" s="1"/>
  <c r="BM2438" i="1"/>
  <c r="BM2437" i="1" s="1"/>
  <c r="BM2436" i="1" s="1"/>
  <c r="BL2438" i="1"/>
  <c r="BL2437" i="1" s="1"/>
  <c r="BL2436" i="1" s="1"/>
  <c r="BK2438" i="1"/>
  <c r="BK2437" i="1" s="1"/>
  <c r="BK2436" i="1" s="1"/>
  <c r="BG2438" i="1"/>
  <c r="BG2437" i="1" s="1"/>
  <c r="BG2436" i="1" s="1"/>
  <c r="BF2438" i="1"/>
  <c r="BF2437" i="1" s="1"/>
  <c r="BF2436" i="1" s="1"/>
  <c r="BE2438" i="1"/>
  <c r="BE2437" i="1" s="1"/>
  <c r="BE2436" i="1" s="1"/>
  <c r="BA2438" i="1"/>
  <c r="BA2437" i="1" s="1"/>
  <c r="BA2436" i="1" s="1"/>
  <c r="AZ2438" i="1"/>
  <c r="AY2438" i="1"/>
  <c r="AY2437" i="1" s="1"/>
  <c r="AY2436" i="1" s="1"/>
  <c r="AU2438" i="1"/>
  <c r="AU2437" i="1" s="1"/>
  <c r="AU2436" i="1" s="1"/>
  <c r="AT2438" i="1"/>
  <c r="AT2437" i="1" s="1"/>
  <c r="AT2436" i="1" s="1"/>
  <c r="AS2438" i="1"/>
  <c r="AS2437" i="1" s="1"/>
  <c r="AS2436" i="1" s="1"/>
  <c r="AO2438" i="1"/>
  <c r="AO2437" i="1" s="1"/>
  <c r="AO2436" i="1" s="1"/>
  <c r="AN2438" i="1"/>
  <c r="AN2437" i="1" s="1"/>
  <c r="AN2436" i="1" s="1"/>
  <c r="AM2438" i="1"/>
  <c r="AM2437" i="1" s="1"/>
  <c r="AM2436" i="1" s="1"/>
  <c r="AI2438" i="1"/>
  <c r="AI2437" i="1" s="1"/>
  <c r="AI2436" i="1" s="1"/>
  <c r="AH2438" i="1"/>
  <c r="AH2437" i="1" s="1"/>
  <c r="AH2436" i="1" s="1"/>
  <c r="AG2438" i="1"/>
  <c r="AG2437" i="1" s="1"/>
  <c r="AG2436" i="1" s="1"/>
  <c r="AC2438" i="1"/>
  <c r="AC2437" i="1" s="1"/>
  <c r="AC2436" i="1" s="1"/>
  <c r="AB2438" i="1"/>
  <c r="AB2437" i="1" s="1"/>
  <c r="AB2436" i="1" s="1"/>
  <c r="AA2438" i="1"/>
  <c r="AA2437" i="1" s="1"/>
  <c r="AA2436" i="1" s="1"/>
  <c r="W2438" i="1"/>
  <c r="W2437" i="1" s="1"/>
  <c r="W2436" i="1" s="1"/>
  <c r="V2438" i="1"/>
  <c r="V2437" i="1" s="1"/>
  <c r="V2436" i="1" s="1"/>
  <c r="U2438" i="1"/>
  <c r="U2437" i="1" s="1"/>
  <c r="U2436" i="1" s="1"/>
  <c r="Q2438" i="1"/>
  <c r="Q2437" i="1" s="1"/>
  <c r="Q2436" i="1" s="1"/>
  <c r="P2438" i="1"/>
  <c r="P2437" i="1" s="1"/>
  <c r="P2436" i="1" s="1"/>
  <c r="O2438" i="1"/>
  <c r="O2437" i="1" s="1"/>
  <c r="O2436" i="1" s="1"/>
  <c r="K2438" i="1"/>
  <c r="K2437" i="1" s="1"/>
  <c r="K2436" i="1" s="1"/>
  <c r="J2438" i="1"/>
  <c r="J2437" i="1" s="1"/>
  <c r="J2436" i="1" s="1"/>
  <c r="I2438" i="1"/>
  <c r="I2437" i="1" s="1"/>
  <c r="I2436" i="1" s="1"/>
  <c r="H2438" i="1"/>
  <c r="H2437" i="1" s="1"/>
  <c r="G2438" i="1"/>
  <c r="G2437" i="1" s="1"/>
  <c r="G2436" i="1" s="1"/>
  <c r="F2438" i="1"/>
  <c r="F2437" i="1" s="1"/>
  <c r="F2436" i="1" s="1"/>
  <c r="BV2437" i="1"/>
  <c r="BV2436" i="1" s="1"/>
  <c r="BR2437" i="1"/>
  <c r="BR2436" i="1" s="1"/>
  <c r="AZ2437" i="1"/>
  <c r="AZ2436" i="1" s="1"/>
  <c r="N2435" i="1"/>
  <c r="T2435" i="1" s="1"/>
  <c r="Z2435" i="1" s="1"/>
  <c r="AF2435" i="1" s="1"/>
  <c r="AL2435" i="1" s="1"/>
  <c r="AR2435" i="1" s="1"/>
  <c r="AX2435" i="1" s="1"/>
  <c r="BD2435" i="1" s="1"/>
  <c r="BJ2435" i="1" s="1"/>
  <c r="BP2435" i="1" s="1"/>
  <c r="BU2435" i="1" s="1"/>
  <c r="BZ2435" i="1" s="1"/>
  <c r="CJ2435" i="1" s="1"/>
  <c r="CL2435" i="1" s="1"/>
  <c r="M2435" i="1"/>
  <c r="S2435" i="1" s="1"/>
  <c r="Y2435" i="1" s="1"/>
  <c r="AE2435" i="1" s="1"/>
  <c r="AK2435" i="1" s="1"/>
  <c r="AQ2435" i="1" s="1"/>
  <c r="AW2435" i="1" s="1"/>
  <c r="BC2435" i="1" s="1"/>
  <c r="BI2435" i="1" s="1"/>
  <c r="BO2435" i="1" s="1"/>
  <c r="BT2435" i="1" s="1"/>
  <c r="BY2435" i="1" s="1"/>
  <c r="CG2435" i="1" s="1"/>
  <c r="CI2435" i="1" s="1"/>
  <c r="L2435" i="1"/>
  <c r="R2435" i="1" s="1"/>
  <c r="X2435" i="1" s="1"/>
  <c r="AD2435" i="1" s="1"/>
  <c r="AJ2435" i="1" s="1"/>
  <c r="AP2435" i="1" s="1"/>
  <c r="AV2435" i="1" s="1"/>
  <c r="BB2435" i="1" s="1"/>
  <c r="BH2435" i="1" s="1"/>
  <c r="BN2435" i="1" s="1"/>
  <c r="BS2435" i="1" s="1"/>
  <c r="BX2435" i="1" s="1"/>
  <c r="CD2435" i="1" s="1"/>
  <c r="CF2435" i="1" s="1"/>
  <c r="CM2434" i="1"/>
  <c r="CM2433" i="1" s="1"/>
  <c r="CM2432" i="1" s="1"/>
  <c r="CC2434" i="1"/>
  <c r="CC2433" i="1" s="1"/>
  <c r="CC2432" i="1" s="1"/>
  <c r="CB2434" i="1"/>
  <c r="CB2433" i="1" s="1"/>
  <c r="CB2432" i="1" s="1"/>
  <c r="CA2434" i="1"/>
  <c r="CA2433" i="1" s="1"/>
  <c r="CA2432" i="1" s="1"/>
  <c r="BW2434" i="1"/>
  <c r="BW2433" i="1" s="1"/>
  <c r="BW2432" i="1" s="1"/>
  <c r="BV2434" i="1"/>
  <c r="BV2433" i="1" s="1"/>
  <c r="BV2432" i="1" s="1"/>
  <c r="BR2434" i="1"/>
  <c r="BR2433" i="1" s="1"/>
  <c r="BR2432" i="1" s="1"/>
  <c r="BQ2434" i="1"/>
  <c r="BQ2433" i="1" s="1"/>
  <c r="BQ2432" i="1" s="1"/>
  <c r="BM2434" i="1"/>
  <c r="BM2433" i="1" s="1"/>
  <c r="BM2432" i="1" s="1"/>
  <c r="BL2434" i="1"/>
  <c r="BL2433" i="1" s="1"/>
  <c r="BL2432" i="1" s="1"/>
  <c r="BK2434" i="1"/>
  <c r="BK2433" i="1" s="1"/>
  <c r="BK2432" i="1" s="1"/>
  <c r="BG2434" i="1"/>
  <c r="BG2433" i="1" s="1"/>
  <c r="BG2432" i="1" s="1"/>
  <c r="BF2434" i="1"/>
  <c r="BF2433" i="1" s="1"/>
  <c r="BF2432" i="1" s="1"/>
  <c r="BE2434" i="1"/>
  <c r="BE2433" i="1" s="1"/>
  <c r="BE2432" i="1" s="1"/>
  <c r="BA2434" i="1"/>
  <c r="BA2433" i="1" s="1"/>
  <c r="BA2432" i="1" s="1"/>
  <c r="AZ2434" i="1"/>
  <c r="AZ2433" i="1" s="1"/>
  <c r="AZ2432" i="1" s="1"/>
  <c r="AY2434" i="1"/>
  <c r="AY2433" i="1" s="1"/>
  <c r="AY2432" i="1" s="1"/>
  <c r="AU2434" i="1"/>
  <c r="AU2433" i="1" s="1"/>
  <c r="AU2432" i="1" s="1"/>
  <c r="AT2434" i="1"/>
  <c r="AT2433" i="1" s="1"/>
  <c r="AT2432" i="1" s="1"/>
  <c r="AS2434" i="1"/>
  <c r="AS2433" i="1" s="1"/>
  <c r="AS2432" i="1" s="1"/>
  <c r="AO2434" i="1"/>
  <c r="AO2433" i="1" s="1"/>
  <c r="AO2432" i="1" s="1"/>
  <c r="AN2434" i="1"/>
  <c r="AN2433" i="1" s="1"/>
  <c r="AN2432" i="1" s="1"/>
  <c r="AM2434" i="1"/>
  <c r="AM2433" i="1" s="1"/>
  <c r="AM2432" i="1" s="1"/>
  <c r="AI2434" i="1"/>
  <c r="AI2433" i="1" s="1"/>
  <c r="AI2432" i="1" s="1"/>
  <c r="AH2434" i="1"/>
  <c r="AH2433" i="1" s="1"/>
  <c r="AH2432" i="1" s="1"/>
  <c r="AG2434" i="1"/>
  <c r="AG2433" i="1" s="1"/>
  <c r="AG2432" i="1" s="1"/>
  <c r="AC2434" i="1"/>
  <c r="AC2433" i="1" s="1"/>
  <c r="AC2432" i="1" s="1"/>
  <c r="AB2434" i="1"/>
  <c r="AB2433" i="1" s="1"/>
  <c r="AB2432" i="1" s="1"/>
  <c r="AA2434" i="1"/>
  <c r="AA2433" i="1" s="1"/>
  <c r="AA2432" i="1" s="1"/>
  <c r="W2434" i="1"/>
  <c r="W2433" i="1" s="1"/>
  <c r="W2432" i="1" s="1"/>
  <c r="V2434" i="1"/>
  <c r="V2433" i="1" s="1"/>
  <c r="V2432" i="1" s="1"/>
  <c r="U2434" i="1"/>
  <c r="U2433" i="1" s="1"/>
  <c r="U2432" i="1" s="1"/>
  <c r="Q2434" i="1"/>
  <c r="Q2433" i="1" s="1"/>
  <c r="Q2432" i="1" s="1"/>
  <c r="P2434" i="1"/>
  <c r="P2433" i="1" s="1"/>
  <c r="P2432" i="1" s="1"/>
  <c r="O2434" i="1"/>
  <c r="O2433" i="1" s="1"/>
  <c r="O2432" i="1" s="1"/>
  <c r="K2434" i="1"/>
  <c r="K2433" i="1" s="1"/>
  <c r="K2432" i="1" s="1"/>
  <c r="J2434" i="1"/>
  <c r="J2433" i="1" s="1"/>
  <c r="J2432" i="1" s="1"/>
  <c r="I2434" i="1"/>
  <c r="H2434" i="1"/>
  <c r="G2434" i="1"/>
  <c r="F2434" i="1"/>
  <c r="F2433" i="1" s="1"/>
  <c r="F2432" i="1" s="1"/>
  <c r="N2431" i="1"/>
  <c r="T2431" i="1" s="1"/>
  <c r="Z2431" i="1" s="1"/>
  <c r="AF2431" i="1" s="1"/>
  <c r="AL2431" i="1" s="1"/>
  <c r="AR2431" i="1" s="1"/>
  <c r="AX2431" i="1" s="1"/>
  <c r="BD2431" i="1" s="1"/>
  <c r="BJ2431" i="1" s="1"/>
  <c r="BP2431" i="1" s="1"/>
  <c r="BU2431" i="1" s="1"/>
  <c r="BZ2431" i="1" s="1"/>
  <c r="CJ2431" i="1" s="1"/>
  <c r="CL2431" i="1" s="1"/>
  <c r="M2431" i="1"/>
  <c r="S2431" i="1" s="1"/>
  <c r="Y2431" i="1" s="1"/>
  <c r="AE2431" i="1" s="1"/>
  <c r="AK2431" i="1" s="1"/>
  <c r="AQ2431" i="1" s="1"/>
  <c r="AW2431" i="1" s="1"/>
  <c r="BC2431" i="1" s="1"/>
  <c r="BI2431" i="1" s="1"/>
  <c r="BO2431" i="1" s="1"/>
  <c r="BT2431" i="1" s="1"/>
  <c r="BY2431" i="1" s="1"/>
  <c r="CG2431" i="1" s="1"/>
  <c r="CI2431" i="1" s="1"/>
  <c r="L2431" i="1"/>
  <c r="R2431" i="1" s="1"/>
  <c r="X2431" i="1" s="1"/>
  <c r="AD2431" i="1" s="1"/>
  <c r="AJ2431" i="1" s="1"/>
  <c r="AP2431" i="1" s="1"/>
  <c r="AV2431" i="1" s="1"/>
  <c r="BB2431" i="1" s="1"/>
  <c r="BH2431" i="1" s="1"/>
  <c r="BN2431" i="1" s="1"/>
  <c r="BS2431" i="1" s="1"/>
  <c r="BX2431" i="1" s="1"/>
  <c r="CD2431" i="1" s="1"/>
  <c r="CF2431" i="1" s="1"/>
  <c r="CM2430" i="1"/>
  <c r="CM2429" i="1" s="1"/>
  <c r="CM2428" i="1" s="1"/>
  <c r="CC2430" i="1"/>
  <c r="CC2429" i="1" s="1"/>
  <c r="CC2428" i="1" s="1"/>
  <c r="CB2430" i="1"/>
  <c r="CB2429" i="1" s="1"/>
  <c r="CB2428" i="1" s="1"/>
  <c r="CA2430" i="1"/>
  <c r="CA2429" i="1" s="1"/>
  <c r="CA2428" i="1" s="1"/>
  <c r="BW2430" i="1"/>
  <c r="BW2429" i="1" s="1"/>
  <c r="BW2428" i="1" s="1"/>
  <c r="BV2430" i="1"/>
  <c r="BV2429" i="1" s="1"/>
  <c r="BV2428" i="1" s="1"/>
  <c r="BR2430" i="1"/>
  <c r="BR2429" i="1" s="1"/>
  <c r="BR2428" i="1" s="1"/>
  <c r="BQ2430" i="1"/>
  <c r="BQ2429" i="1" s="1"/>
  <c r="BQ2428" i="1" s="1"/>
  <c r="BM2430" i="1"/>
  <c r="BM2429" i="1" s="1"/>
  <c r="BM2428" i="1" s="1"/>
  <c r="BL2430" i="1"/>
  <c r="BL2429" i="1" s="1"/>
  <c r="BL2428" i="1" s="1"/>
  <c r="BK2430" i="1"/>
  <c r="BK2429" i="1" s="1"/>
  <c r="BK2428" i="1" s="1"/>
  <c r="BG2430" i="1"/>
  <c r="BG2429" i="1" s="1"/>
  <c r="BG2428" i="1" s="1"/>
  <c r="BF2430" i="1"/>
  <c r="BF2429" i="1" s="1"/>
  <c r="BF2428" i="1" s="1"/>
  <c r="BE2430" i="1"/>
  <c r="BE2429" i="1" s="1"/>
  <c r="BE2428" i="1" s="1"/>
  <c r="BA2430" i="1"/>
  <c r="BA2429" i="1" s="1"/>
  <c r="BA2428" i="1" s="1"/>
  <c r="AZ2430" i="1"/>
  <c r="AZ2429" i="1" s="1"/>
  <c r="AZ2428" i="1" s="1"/>
  <c r="AY2430" i="1"/>
  <c r="AY2429" i="1" s="1"/>
  <c r="AY2428" i="1" s="1"/>
  <c r="AU2430" i="1"/>
  <c r="AU2429" i="1" s="1"/>
  <c r="AU2428" i="1" s="1"/>
  <c r="AT2430" i="1"/>
  <c r="AT2429" i="1" s="1"/>
  <c r="AT2428" i="1" s="1"/>
  <c r="AS2430" i="1"/>
  <c r="AS2429" i="1" s="1"/>
  <c r="AS2428" i="1" s="1"/>
  <c r="AO2430" i="1"/>
  <c r="AO2429" i="1" s="1"/>
  <c r="AO2428" i="1" s="1"/>
  <c r="AN2430" i="1"/>
  <c r="AN2429" i="1" s="1"/>
  <c r="AN2428" i="1" s="1"/>
  <c r="AM2430" i="1"/>
  <c r="AM2429" i="1" s="1"/>
  <c r="AM2428" i="1" s="1"/>
  <c r="AI2430" i="1"/>
  <c r="AI2429" i="1" s="1"/>
  <c r="AI2428" i="1" s="1"/>
  <c r="AH2430" i="1"/>
  <c r="AH2429" i="1" s="1"/>
  <c r="AH2428" i="1" s="1"/>
  <c r="AG2430" i="1"/>
  <c r="AG2429" i="1" s="1"/>
  <c r="AG2428" i="1" s="1"/>
  <c r="AC2430" i="1"/>
  <c r="AC2429" i="1" s="1"/>
  <c r="AC2428" i="1" s="1"/>
  <c r="AB2430" i="1"/>
  <c r="AB2429" i="1" s="1"/>
  <c r="AB2428" i="1" s="1"/>
  <c r="AA2430" i="1"/>
  <c r="AA2429" i="1" s="1"/>
  <c r="AA2428" i="1" s="1"/>
  <c r="W2430" i="1"/>
  <c r="W2429" i="1" s="1"/>
  <c r="W2428" i="1" s="1"/>
  <c r="V2430" i="1"/>
  <c r="V2429" i="1" s="1"/>
  <c r="V2428" i="1" s="1"/>
  <c r="U2430" i="1"/>
  <c r="U2429" i="1" s="1"/>
  <c r="U2428" i="1" s="1"/>
  <c r="Q2430" i="1"/>
  <c r="Q2429" i="1" s="1"/>
  <c r="Q2428" i="1" s="1"/>
  <c r="P2430" i="1"/>
  <c r="P2429" i="1" s="1"/>
  <c r="P2428" i="1" s="1"/>
  <c r="O2430" i="1"/>
  <c r="O2429" i="1" s="1"/>
  <c r="O2428" i="1" s="1"/>
  <c r="K2430" i="1"/>
  <c r="K2429" i="1" s="1"/>
  <c r="K2428" i="1" s="1"/>
  <c r="J2430" i="1"/>
  <c r="J2429" i="1" s="1"/>
  <c r="J2428" i="1" s="1"/>
  <c r="I2430" i="1"/>
  <c r="I2429" i="1" s="1"/>
  <c r="I2428" i="1" s="1"/>
  <c r="H2430" i="1"/>
  <c r="H2429" i="1" s="1"/>
  <c r="G2430" i="1"/>
  <c r="F2430" i="1"/>
  <c r="AY2427" i="1"/>
  <c r="N2427" i="1"/>
  <c r="T2427" i="1" s="1"/>
  <c r="Z2427" i="1" s="1"/>
  <c r="AF2427" i="1" s="1"/>
  <c r="AL2427" i="1" s="1"/>
  <c r="AR2427" i="1" s="1"/>
  <c r="AX2427" i="1" s="1"/>
  <c r="BD2427" i="1" s="1"/>
  <c r="BJ2427" i="1" s="1"/>
  <c r="BP2427" i="1" s="1"/>
  <c r="BU2427" i="1" s="1"/>
  <c r="BZ2427" i="1" s="1"/>
  <c r="CJ2427" i="1" s="1"/>
  <c r="CL2427" i="1" s="1"/>
  <c r="H2427" i="1"/>
  <c r="G2427" i="1"/>
  <c r="M2427" i="1" s="1"/>
  <c r="S2427" i="1" s="1"/>
  <c r="Y2427" i="1" s="1"/>
  <c r="AE2427" i="1" s="1"/>
  <c r="AK2427" i="1" s="1"/>
  <c r="AQ2427" i="1" s="1"/>
  <c r="AW2427" i="1" s="1"/>
  <c r="BC2427" i="1" s="1"/>
  <c r="BI2427" i="1" s="1"/>
  <c r="BO2427" i="1" s="1"/>
  <c r="BT2427" i="1" s="1"/>
  <c r="BY2427" i="1" s="1"/>
  <c r="CG2427" i="1" s="1"/>
  <c r="CI2427" i="1" s="1"/>
  <c r="F2427" i="1"/>
  <c r="L2427" i="1" s="1"/>
  <c r="R2427" i="1" s="1"/>
  <c r="X2427" i="1" s="1"/>
  <c r="AD2427" i="1" s="1"/>
  <c r="AJ2427" i="1" s="1"/>
  <c r="AP2427" i="1" s="1"/>
  <c r="AV2427" i="1" s="1"/>
  <c r="BB2427" i="1" s="1"/>
  <c r="BH2427" i="1" s="1"/>
  <c r="BN2427" i="1" s="1"/>
  <c r="BS2427" i="1" s="1"/>
  <c r="BX2427" i="1" s="1"/>
  <c r="CD2427" i="1" s="1"/>
  <c r="CF2427" i="1" s="1"/>
  <c r="CM2426" i="1"/>
  <c r="CC2426" i="1"/>
  <c r="CC2425" i="1" s="1"/>
  <c r="CC2424" i="1" s="1"/>
  <c r="CB2426" i="1"/>
  <c r="CB2425" i="1" s="1"/>
  <c r="CB2424" i="1" s="1"/>
  <c r="CA2426" i="1"/>
  <c r="CA2425" i="1" s="1"/>
  <c r="CA2424" i="1" s="1"/>
  <c r="BW2426" i="1"/>
  <c r="BW2425" i="1" s="1"/>
  <c r="BW2424" i="1" s="1"/>
  <c r="BV2426" i="1"/>
  <c r="BR2426" i="1"/>
  <c r="BR2425" i="1" s="1"/>
  <c r="BR2424" i="1" s="1"/>
  <c r="BQ2426" i="1"/>
  <c r="BQ2425" i="1" s="1"/>
  <c r="BQ2424" i="1" s="1"/>
  <c r="BM2426" i="1"/>
  <c r="BM2425" i="1" s="1"/>
  <c r="BM2424" i="1" s="1"/>
  <c r="BL2426" i="1"/>
  <c r="BL2425" i="1" s="1"/>
  <c r="BL2424" i="1" s="1"/>
  <c r="BK2426" i="1"/>
  <c r="BK2425" i="1" s="1"/>
  <c r="BK2424" i="1" s="1"/>
  <c r="BG2426" i="1"/>
  <c r="BG2425" i="1" s="1"/>
  <c r="BG2424" i="1" s="1"/>
  <c r="BF2426" i="1"/>
  <c r="BF2425" i="1" s="1"/>
  <c r="BF2424" i="1" s="1"/>
  <c r="BE2426" i="1"/>
  <c r="BE2425" i="1" s="1"/>
  <c r="BE2424" i="1" s="1"/>
  <c r="BA2426" i="1"/>
  <c r="BA2425" i="1" s="1"/>
  <c r="BA2424" i="1" s="1"/>
  <c r="AZ2426" i="1"/>
  <c r="AZ2425" i="1" s="1"/>
  <c r="AZ2424" i="1" s="1"/>
  <c r="AY2426" i="1"/>
  <c r="AY2425" i="1" s="1"/>
  <c r="AY2424" i="1" s="1"/>
  <c r="AU2426" i="1"/>
  <c r="AU2425" i="1" s="1"/>
  <c r="AU2424" i="1" s="1"/>
  <c r="AT2426" i="1"/>
  <c r="AT2425" i="1" s="1"/>
  <c r="AT2424" i="1" s="1"/>
  <c r="AS2426" i="1"/>
  <c r="AS2425" i="1" s="1"/>
  <c r="AS2424" i="1" s="1"/>
  <c r="AO2426" i="1"/>
  <c r="AO2425" i="1" s="1"/>
  <c r="AO2424" i="1" s="1"/>
  <c r="AN2426" i="1"/>
  <c r="AN2425" i="1" s="1"/>
  <c r="AN2424" i="1" s="1"/>
  <c r="AM2426" i="1"/>
  <c r="AM2425" i="1" s="1"/>
  <c r="AM2424" i="1" s="1"/>
  <c r="AI2426" i="1"/>
  <c r="AI2425" i="1" s="1"/>
  <c r="AI2424" i="1" s="1"/>
  <c r="AH2426" i="1"/>
  <c r="AH2425" i="1" s="1"/>
  <c r="AH2424" i="1" s="1"/>
  <c r="AG2426" i="1"/>
  <c r="AG2425" i="1" s="1"/>
  <c r="AG2424" i="1" s="1"/>
  <c r="AC2426" i="1"/>
  <c r="AC2425" i="1" s="1"/>
  <c r="AC2424" i="1" s="1"/>
  <c r="AB2426" i="1"/>
  <c r="AB2425" i="1" s="1"/>
  <c r="AB2424" i="1" s="1"/>
  <c r="AA2426" i="1"/>
  <c r="AA2425" i="1" s="1"/>
  <c r="AA2424" i="1" s="1"/>
  <c r="W2426" i="1"/>
  <c r="W2425" i="1" s="1"/>
  <c r="W2424" i="1" s="1"/>
  <c r="V2426" i="1"/>
  <c r="V2425" i="1" s="1"/>
  <c r="V2424" i="1" s="1"/>
  <c r="U2426" i="1"/>
  <c r="U2425" i="1" s="1"/>
  <c r="U2424" i="1" s="1"/>
  <c r="Q2426" i="1"/>
  <c r="Q2425" i="1" s="1"/>
  <c r="Q2424" i="1" s="1"/>
  <c r="P2426" i="1"/>
  <c r="P2425" i="1" s="1"/>
  <c r="P2424" i="1" s="1"/>
  <c r="O2426" i="1"/>
  <c r="O2425" i="1" s="1"/>
  <c r="O2424" i="1" s="1"/>
  <c r="K2426" i="1"/>
  <c r="K2425" i="1" s="1"/>
  <c r="K2424" i="1" s="1"/>
  <c r="J2426" i="1"/>
  <c r="J2425" i="1" s="1"/>
  <c r="J2424" i="1" s="1"/>
  <c r="I2426" i="1"/>
  <c r="I2425" i="1" s="1"/>
  <c r="I2424" i="1" s="1"/>
  <c r="H2426" i="1"/>
  <c r="H2425" i="1" s="1"/>
  <c r="H2424" i="1" s="1"/>
  <c r="G2426" i="1"/>
  <c r="G2425" i="1" s="1"/>
  <c r="G2424" i="1" s="1"/>
  <c r="CM2425" i="1"/>
  <c r="CM2424" i="1" s="1"/>
  <c r="BV2425" i="1"/>
  <c r="BV2424" i="1" s="1"/>
  <c r="L2423" i="1"/>
  <c r="R2423" i="1" s="1"/>
  <c r="X2423" i="1" s="1"/>
  <c r="AD2423" i="1" s="1"/>
  <c r="AJ2423" i="1" s="1"/>
  <c r="AP2423" i="1" s="1"/>
  <c r="AV2423" i="1" s="1"/>
  <c r="BB2423" i="1" s="1"/>
  <c r="BH2423" i="1" s="1"/>
  <c r="BN2423" i="1" s="1"/>
  <c r="BS2423" i="1" s="1"/>
  <c r="BX2423" i="1" s="1"/>
  <c r="CD2423" i="1" s="1"/>
  <c r="CF2423" i="1" s="1"/>
  <c r="H2423" i="1"/>
  <c r="G2423" i="1"/>
  <c r="M2423" i="1" s="1"/>
  <c r="S2423" i="1" s="1"/>
  <c r="Y2423" i="1" s="1"/>
  <c r="AE2423" i="1" s="1"/>
  <c r="AK2423" i="1" s="1"/>
  <c r="AQ2423" i="1" s="1"/>
  <c r="AW2423" i="1" s="1"/>
  <c r="BC2423" i="1" s="1"/>
  <c r="BI2423" i="1" s="1"/>
  <c r="BO2423" i="1" s="1"/>
  <c r="BT2423" i="1" s="1"/>
  <c r="BY2423" i="1" s="1"/>
  <c r="CG2423" i="1" s="1"/>
  <c r="CI2423" i="1" s="1"/>
  <c r="F2423" i="1"/>
  <c r="CM2422" i="1"/>
  <c r="CC2422" i="1"/>
  <c r="CC2421" i="1" s="1"/>
  <c r="CC2420" i="1" s="1"/>
  <c r="CB2422" i="1"/>
  <c r="CB2421" i="1" s="1"/>
  <c r="CB2420" i="1" s="1"/>
  <c r="CA2422" i="1"/>
  <c r="CA2421" i="1" s="1"/>
  <c r="CA2420" i="1" s="1"/>
  <c r="BW2422" i="1"/>
  <c r="BW2421" i="1" s="1"/>
  <c r="BW2420" i="1" s="1"/>
  <c r="BV2422" i="1"/>
  <c r="BV2421" i="1" s="1"/>
  <c r="BV2420" i="1" s="1"/>
  <c r="BR2422" i="1"/>
  <c r="BR2421" i="1" s="1"/>
  <c r="BR2420" i="1" s="1"/>
  <c r="BQ2422" i="1"/>
  <c r="BQ2421" i="1" s="1"/>
  <c r="BM2422" i="1"/>
  <c r="BM2421" i="1" s="1"/>
  <c r="BM2420" i="1" s="1"/>
  <c r="BL2422" i="1"/>
  <c r="BL2421" i="1" s="1"/>
  <c r="BL2420" i="1" s="1"/>
  <c r="BK2422" i="1"/>
  <c r="BK2421" i="1" s="1"/>
  <c r="BK2420" i="1" s="1"/>
  <c r="BG2422" i="1"/>
  <c r="BG2421" i="1" s="1"/>
  <c r="BG2420" i="1" s="1"/>
  <c r="BF2422" i="1"/>
  <c r="BF2421" i="1" s="1"/>
  <c r="BF2420" i="1" s="1"/>
  <c r="BE2422" i="1"/>
  <c r="BE2421" i="1" s="1"/>
  <c r="BE2420" i="1" s="1"/>
  <c r="BA2422" i="1"/>
  <c r="BA2421" i="1" s="1"/>
  <c r="BA2420" i="1" s="1"/>
  <c r="AZ2422" i="1"/>
  <c r="AZ2421" i="1" s="1"/>
  <c r="AZ2420" i="1" s="1"/>
  <c r="AY2422" i="1"/>
  <c r="AY2421" i="1" s="1"/>
  <c r="AY2420" i="1" s="1"/>
  <c r="AU2422" i="1"/>
  <c r="AU2421" i="1" s="1"/>
  <c r="AU2420" i="1" s="1"/>
  <c r="AT2422" i="1"/>
  <c r="AT2421" i="1" s="1"/>
  <c r="AT2420" i="1" s="1"/>
  <c r="AS2422" i="1"/>
  <c r="AS2421" i="1" s="1"/>
  <c r="AS2420" i="1" s="1"/>
  <c r="AO2422" i="1"/>
  <c r="AO2421" i="1" s="1"/>
  <c r="AO2420" i="1" s="1"/>
  <c r="AN2422" i="1"/>
  <c r="AN2421" i="1" s="1"/>
  <c r="AN2420" i="1" s="1"/>
  <c r="AM2422" i="1"/>
  <c r="AM2421" i="1" s="1"/>
  <c r="AM2420" i="1" s="1"/>
  <c r="AI2422" i="1"/>
  <c r="AI2421" i="1" s="1"/>
  <c r="AI2420" i="1" s="1"/>
  <c r="AH2422" i="1"/>
  <c r="AH2421" i="1" s="1"/>
  <c r="AH2420" i="1" s="1"/>
  <c r="AG2422" i="1"/>
  <c r="AG2421" i="1" s="1"/>
  <c r="AG2420" i="1" s="1"/>
  <c r="AC2422" i="1"/>
  <c r="AC2421" i="1" s="1"/>
  <c r="AC2420" i="1" s="1"/>
  <c r="AB2422" i="1"/>
  <c r="AB2421" i="1" s="1"/>
  <c r="AB2420" i="1" s="1"/>
  <c r="AA2422" i="1"/>
  <c r="AA2421" i="1" s="1"/>
  <c r="AA2420" i="1" s="1"/>
  <c r="W2422" i="1"/>
  <c r="W2421" i="1" s="1"/>
  <c r="W2420" i="1" s="1"/>
  <c r="V2422" i="1"/>
  <c r="V2421" i="1" s="1"/>
  <c r="V2420" i="1" s="1"/>
  <c r="U2422" i="1"/>
  <c r="U2421" i="1" s="1"/>
  <c r="U2420" i="1" s="1"/>
  <c r="Q2422" i="1"/>
  <c r="Q2421" i="1" s="1"/>
  <c r="Q2420" i="1" s="1"/>
  <c r="P2422" i="1"/>
  <c r="P2421" i="1" s="1"/>
  <c r="P2420" i="1" s="1"/>
  <c r="O2422" i="1"/>
  <c r="O2421" i="1" s="1"/>
  <c r="O2420" i="1" s="1"/>
  <c r="K2422" i="1"/>
  <c r="K2421" i="1" s="1"/>
  <c r="K2420" i="1" s="1"/>
  <c r="J2422" i="1"/>
  <c r="J2421" i="1" s="1"/>
  <c r="J2420" i="1" s="1"/>
  <c r="I2422" i="1"/>
  <c r="G2422" i="1"/>
  <c r="G2421" i="1" s="1"/>
  <c r="G2420" i="1" s="1"/>
  <c r="F2422" i="1"/>
  <c r="F2421" i="1" s="1"/>
  <c r="F2420" i="1" s="1"/>
  <c r="CM2421" i="1"/>
  <c r="CM2420" i="1" s="1"/>
  <c r="N2419" i="1"/>
  <c r="T2419" i="1" s="1"/>
  <c r="Z2419" i="1" s="1"/>
  <c r="AF2419" i="1" s="1"/>
  <c r="AL2419" i="1" s="1"/>
  <c r="AR2419" i="1" s="1"/>
  <c r="AX2419" i="1" s="1"/>
  <c r="BD2419" i="1" s="1"/>
  <c r="BJ2419" i="1" s="1"/>
  <c r="BP2419" i="1" s="1"/>
  <c r="BU2419" i="1" s="1"/>
  <c r="BZ2419" i="1" s="1"/>
  <c r="CJ2419" i="1" s="1"/>
  <c r="CL2419" i="1" s="1"/>
  <c r="M2419" i="1"/>
  <c r="S2419" i="1" s="1"/>
  <c r="Y2419" i="1" s="1"/>
  <c r="AE2419" i="1" s="1"/>
  <c r="AK2419" i="1" s="1"/>
  <c r="AQ2419" i="1" s="1"/>
  <c r="AW2419" i="1" s="1"/>
  <c r="BC2419" i="1" s="1"/>
  <c r="BI2419" i="1" s="1"/>
  <c r="BO2419" i="1" s="1"/>
  <c r="BT2419" i="1" s="1"/>
  <c r="BY2419" i="1" s="1"/>
  <c r="CG2419" i="1" s="1"/>
  <c r="CI2419" i="1" s="1"/>
  <c r="L2419" i="1"/>
  <c r="R2419" i="1" s="1"/>
  <c r="X2419" i="1" s="1"/>
  <c r="AD2419" i="1" s="1"/>
  <c r="AJ2419" i="1" s="1"/>
  <c r="AP2419" i="1" s="1"/>
  <c r="AV2419" i="1" s="1"/>
  <c r="BB2419" i="1" s="1"/>
  <c r="BH2419" i="1" s="1"/>
  <c r="BN2419" i="1" s="1"/>
  <c r="BS2419" i="1" s="1"/>
  <c r="BX2419" i="1" s="1"/>
  <c r="CD2419" i="1" s="1"/>
  <c r="CF2419" i="1" s="1"/>
  <c r="CM2418" i="1"/>
  <c r="CM2417" i="1" s="1"/>
  <c r="CC2418" i="1"/>
  <c r="CC2417" i="1" s="1"/>
  <c r="CB2418" i="1"/>
  <c r="CB2417" i="1" s="1"/>
  <c r="CA2418" i="1"/>
  <c r="CA2417" i="1" s="1"/>
  <c r="BW2418" i="1"/>
  <c r="BW2417" i="1" s="1"/>
  <c r="BV2418" i="1"/>
  <c r="BV2417" i="1" s="1"/>
  <c r="BR2418" i="1"/>
  <c r="BR2417" i="1" s="1"/>
  <c r="BQ2418" i="1"/>
  <c r="BQ2417" i="1" s="1"/>
  <c r="BM2418" i="1"/>
  <c r="BM2417" i="1" s="1"/>
  <c r="BL2418" i="1"/>
  <c r="BL2417" i="1" s="1"/>
  <c r="BK2418" i="1"/>
  <c r="BK2417" i="1" s="1"/>
  <c r="BG2418" i="1"/>
  <c r="BG2417" i="1" s="1"/>
  <c r="BF2418" i="1"/>
  <c r="BF2417" i="1" s="1"/>
  <c r="BE2418" i="1"/>
  <c r="BE2417" i="1" s="1"/>
  <c r="BA2418" i="1"/>
  <c r="BA2417" i="1" s="1"/>
  <c r="AZ2418" i="1"/>
  <c r="AZ2417" i="1" s="1"/>
  <c r="AY2418" i="1"/>
  <c r="AY2417" i="1" s="1"/>
  <c r="AU2418" i="1"/>
  <c r="AU2417" i="1" s="1"/>
  <c r="AT2418" i="1"/>
  <c r="AT2417" i="1" s="1"/>
  <c r="AS2418" i="1"/>
  <c r="AS2417" i="1" s="1"/>
  <c r="AO2418" i="1"/>
  <c r="AO2417" i="1" s="1"/>
  <c r="AN2418" i="1"/>
  <c r="AN2417" i="1" s="1"/>
  <c r="AM2418" i="1"/>
  <c r="AM2417" i="1" s="1"/>
  <c r="AI2418" i="1"/>
  <c r="AI2417" i="1" s="1"/>
  <c r="AH2418" i="1"/>
  <c r="AH2417" i="1" s="1"/>
  <c r="AG2418" i="1"/>
  <c r="AG2417" i="1" s="1"/>
  <c r="AC2418" i="1"/>
  <c r="AC2417" i="1" s="1"/>
  <c r="AB2418" i="1"/>
  <c r="AB2417" i="1" s="1"/>
  <c r="AA2418" i="1"/>
  <c r="AA2417" i="1" s="1"/>
  <c r="W2418" i="1"/>
  <c r="W2417" i="1" s="1"/>
  <c r="V2418" i="1"/>
  <c r="V2417" i="1" s="1"/>
  <c r="U2418" i="1"/>
  <c r="U2417" i="1" s="1"/>
  <c r="Q2418" i="1"/>
  <c r="Q2417" i="1" s="1"/>
  <c r="P2418" i="1"/>
  <c r="P2417" i="1" s="1"/>
  <c r="O2418" i="1"/>
  <c r="O2417" i="1" s="1"/>
  <c r="K2418" i="1"/>
  <c r="K2417" i="1" s="1"/>
  <c r="J2418" i="1"/>
  <c r="J2417" i="1" s="1"/>
  <c r="I2418" i="1"/>
  <c r="I2417" i="1" s="1"/>
  <c r="H2418" i="1"/>
  <c r="H2417" i="1" s="1"/>
  <c r="G2418" i="1"/>
  <c r="F2418" i="1"/>
  <c r="N2416" i="1"/>
  <c r="T2416" i="1" s="1"/>
  <c r="Z2416" i="1" s="1"/>
  <c r="AF2416" i="1" s="1"/>
  <c r="AL2416" i="1" s="1"/>
  <c r="AR2416" i="1" s="1"/>
  <c r="AX2416" i="1" s="1"/>
  <c r="BD2416" i="1" s="1"/>
  <c r="BJ2416" i="1" s="1"/>
  <c r="BP2416" i="1" s="1"/>
  <c r="BU2416" i="1" s="1"/>
  <c r="BZ2416" i="1" s="1"/>
  <c r="CJ2416" i="1" s="1"/>
  <c r="M2416" i="1"/>
  <c r="S2416" i="1" s="1"/>
  <c r="Y2416" i="1" s="1"/>
  <c r="AE2416" i="1" s="1"/>
  <c r="AK2416" i="1" s="1"/>
  <c r="AQ2416" i="1" s="1"/>
  <c r="AW2416" i="1" s="1"/>
  <c r="BC2416" i="1" s="1"/>
  <c r="BI2416" i="1" s="1"/>
  <c r="BO2416" i="1" s="1"/>
  <c r="BT2416" i="1" s="1"/>
  <c r="BY2416" i="1" s="1"/>
  <c r="CG2416" i="1" s="1"/>
  <c r="L2416" i="1"/>
  <c r="R2416" i="1" s="1"/>
  <c r="X2416" i="1" s="1"/>
  <c r="AD2416" i="1" s="1"/>
  <c r="AJ2416" i="1" s="1"/>
  <c r="AP2416" i="1" s="1"/>
  <c r="AV2416" i="1" s="1"/>
  <c r="BB2416" i="1" s="1"/>
  <c r="BH2416" i="1" s="1"/>
  <c r="BN2416" i="1" s="1"/>
  <c r="BS2416" i="1" s="1"/>
  <c r="BX2416" i="1" s="1"/>
  <c r="CD2416" i="1" s="1"/>
  <c r="CM2415" i="1"/>
  <c r="CM2414" i="1" s="1"/>
  <c r="CC2415" i="1"/>
  <c r="CB2415" i="1"/>
  <c r="CA2415" i="1"/>
  <c r="BW2415" i="1"/>
  <c r="BW2414" i="1" s="1"/>
  <c r="BV2415" i="1"/>
  <c r="BV2414" i="1" s="1"/>
  <c r="BR2415" i="1"/>
  <c r="BR2414" i="1" s="1"/>
  <c r="BQ2415" i="1"/>
  <c r="BQ2414" i="1" s="1"/>
  <c r="BM2415" i="1"/>
  <c r="BM2414" i="1" s="1"/>
  <c r="BL2415" i="1"/>
  <c r="BL2414" i="1" s="1"/>
  <c r="BK2415" i="1"/>
  <c r="BK2414" i="1" s="1"/>
  <c r="BG2415" i="1"/>
  <c r="BG2414" i="1" s="1"/>
  <c r="BF2415" i="1"/>
  <c r="BF2414" i="1" s="1"/>
  <c r="BE2415" i="1"/>
  <c r="BE2414" i="1" s="1"/>
  <c r="BA2415" i="1"/>
  <c r="BA2414" i="1" s="1"/>
  <c r="AZ2415" i="1"/>
  <c r="AZ2414" i="1" s="1"/>
  <c r="AY2415" i="1"/>
  <c r="AY2414" i="1" s="1"/>
  <c r="AU2415" i="1"/>
  <c r="AU2414" i="1" s="1"/>
  <c r="AT2415" i="1"/>
  <c r="AT2414" i="1" s="1"/>
  <c r="AS2415" i="1"/>
  <c r="AS2414" i="1" s="1"/>
  <c r="AO2415" i="1"/>
  <c r="AO2414" i="1" s="1"/>
  <c r="AN2415" i="1"/>
  <c r="AN2414" i="1" s="1"/>
  <c r="AM2415" i="1"/>
  <c r="AM2414" i="1" s="1"/>
  <c r="AI2415" i="1"/>
  <c r="AI2414" i="1" s="1"/>
  <c r="AH2415" i="1"/>
  <c r="AH2414" i="1" s="1"/>
  <c r="AG2415" i="1"/>
  <c r="AG2414" i="1" s="1"/>
  <c r="AC2415" i="1"/>
  <c r="AC2414" i="1" s="1"/>
  <c r="AB2415" i="1"/>
  <c r="AB2414" i="1" s="1"/>
  <c r="AA2415" i="1"/>
  <c r="AA2414" i="1" s="1"/>
  <c r="W2415" i="1"/>
  <c r="W2414" i="1" s="1"/>
  <c r="V2415" i="1"/>
  <c r="V2414" i="1" s="1"/>
  <c r="U2415" i="1"/>
  <c r="U2414" i="1" s="1"/>
  <c r="Q2415" i="1"/>
  <c r="Q2414" i="1" s="1"/>
  <c r="P2415" i="1"/>
  <c r="P2414" i="1" s="1"/>
  <c r="O2415" i="1"/>
  <c r="O2414" i="1" s="1"/>
  <c r="K2415" i="1"/>
  <c r="K2414" i="1" s="1"/>
  <c r="J2415" i="1"/>
  <c r="J2414" i="1" s="1"/>
  <c r="I2415" i="1"/>
  <c r="I2414" i="1" s="1"/>
  <c r="H2415" i="1"/>
  <c r="H2414" i="1" s="1"/>
  <c r="G2415" i="1"/>
  <c r="G2414" i="1" s="1"/>
  <c r="F2415" i="1"/>
  <c r="CC2414" i="1"/>
  <c r="CB2414" i="1"/>
  <c r="CA2414" i="1"/>
  <c r="N2412" i="1"/>
  <c r="T2412" i="1" s="1"/>
  <c r="Z2412" i="1" s="1"/>
  <c r="AF2412" i="1" s="1"/>
  <c r="AL2412" i="1" s="1"/>
  <c r="AR2412" i="1" s="1"/>
  <c r="AX2412" i="1" s="1"/>
  <c r="BD2412" i="1" s="1"/>
  <c r="BJ2412" i="1" s="1"/>
  <c r="BP2412" i="1" s="1"/>
  <c r="BU2412" i="1" s="1"/>
  <c r="BZ2412" i="1" s="1"/>
  <c r="CJ2412" i="1" s="1"/>
  <c r="CL2412" i="1" s="1"/>
  <c r="M2412" i="1"/>
  <c r="S2412" i="1" s="1"/>
  <c r="Y2412" i="1" s="1"/>
  <c r="AE2412" i="1" s="1"/>
  <c r="AK2412" i="1" s="1"/>
  <c r="AQ2412" i="1" s="1"/>
  <c r="AW2412" i="1" s="1"/>
  <c r="BC2412" i="1" s="1"/>
  <c r="BI2412" i="1" s="1"/>
  <c r="BO2412" i="1" s="1"/>
  <c r="BT2412" i="1" s="1"/>
  <c r="BY2412" i="1" s="1"/>
  <c r="CG2412" i="1" s="1"/>
  <c r="CI2412" i="1" s="1"/>
  <c r="L2412" i="1"/>
  <c r="R2412" i="1" s="1"/>
  <c r="X2412" i="1" s="1"/>
  <c r="AD2412" i="1" s="1"/>
  <c r="AJ2412" i="1" s="1"/>
  <c r="AP2412" i="1" s="1"/>
  <c r="AV2412" i="1" s="1"/>
  <c r="BB2412" i="1" s="1"/>
  <c r="BH2412" i="1" s="1"/>
  <c r="BN2412" i="1" s="1"/>
  <c r="BS2412" i="1" s="1"/>
  <c r="BX2412" i="1" s="1"/>
  <c r="CD2412" i="1" s="1"/>
  <c r="CF2412" i="1" s="1"/>
  <c r="CM2411" i="1"/>
  <c r="CM2410" i="1" s="1"/>
  <c r="CM2409" i="1" s="1"/>
  <c r="CC2411" i="1"/>
  <c r="CC2410" i="1" s="1"/>
  <c r="CC2409" i="1" s="1"/>
  <c r="CB2411" i="1"/>
  <c r="CB2410" i="1" s="1"/>
  <c r="CB2409" i="1" s="1"/>
  <c r="CA2411" i="1"/>
  <c r="CA2410" i="1" s="1"/>
  <c r="CA2409" i="1" s="1"/>
  <c r="BW2411" i="1"/>
  <c r="BW2410" i="1" s="1"/>
  <c r="BW2409" i="1" s="1"/>
  <c r="BV2411" i="1"/>
  <c r="BV2410" i="1" s="1"/>
  <c r="BV2409" i="1" s="1"/>
  <c r="BR2411" i="1"/>
  <c r="BR2410" i="1" s="1"/>
  <c r="BQ2411" i="1"/>
  <c r="BM2411" i="1"/>
  <c r="BM2410" i="1" s="1"/>
  <c r="BM2409" i="1" s="1"/>
  <c r="BL2411" i="1"/>
  <c r="BL2410" i="1" s="1"/>
  <c r="BL2409" i="1" s="1"/>
  <c r="BK2411" i="1"/>
  <c r="BK2410" i="1" s="1"/>
  <c r="BK2409" i="1" s="1"/>
  <c r="BG2411" i="1"/>
  <c r="BG2410" i="1" s="1"/>
  <c r="BG2409" i="1" s="1"/>
  <c r="BF2411" i="1"/>
  <c r="BF2410" i="1" s="1"/>
  <c r="BF2409" i="1" s="1"/>
  <c r="BE2411" i="1"/>
  <c r="BE2410" i="1" s="1"/>
  <c r="BE2409" i="1" s="1"/>
  <c r="BA2411" i="1"/>
  <c r="BA2410" i="1" s="1"/>
  <c r="BA2409" i="1" s="1"/>
  <c r="AZ2411" i="1"/>
  <c r="AZ2410" i="1" s="1"/>
  <c r="AZ2409" i="1" s="1"/>
  <c r="AY2411" i="1"/>
  <c r="AY2410" i="1" s="1"/>
  <c r="AY2409" i="1" s="1"/>
  <c r="AU2411" i="1"/>
  <c r="AU2410" i="1" s="1"/>
  <c r="AU2409" i="1" s="1"/>
  <c r="AT2411" i="1"/>
  <c r="AT2410" i="1" s="1"/>
  <c r="AT2409" i="1" s="1"/>
  <c r="AS2411" i="1"/>
  <c r="AS2410" i="1" s="1"/>
  <c r="AS2409" i="1" s="1"/>
  <c r="AO2411" i="1"/>
  <c r="AO2410" i="1" s="1"/>
  <c r="AO2409" i="1" s="1"/>
  <c r="AN2411" i="1"/>
  <c r="AN2410" i="1" s="1"/>
  <c r="AN2409" i="1" s="1"/>
  <c r="AM2411" i="1"/>
  <c r="AM2410" i="1" s="1"/>
  <c r="AM2409" i="1" s="1"/>
  <c r="AI2411" i="1"/>
  <c r="AI2410" i="1" s="1"/>
  <c r="AI2409" i="1" s="1"/>
  <c r="AH2411" i="1"/>
  <c r="AH2410" i="1" s="1"/>
  <c r="AH2409" i="1" s="1"/>
  <c r="AG2411" i="1"/>
  <c r="AG2410" i="1" s="1"/>
  <c r="AG2409" i="1" s="1"/>
  <c r="AC2411" i="1"/>
  <c r="AC2410" i="1" s="1"/>
  <c r="AC2409" i="1" s="1"/>
  <c r="AB2411" i="1"/>
  <c r="AB2410" i="1" s="1"/>
  <c r="AB2409" i="1" s="1"/>
  <c r="AA2411" i="1"/>
  <c r="AA2410" i="1" s="1"/>
  <c r="AA2409" i="1" s="1"/>
  <c r="W2411" i="1"/>
  <c r="W2410" i="1" s="1"/>
  <c r="W2409" i="1" s="1"/>
  <c r="V2411" i="1"/>
  <c r="V2410" i="1" s="1"/>
  <c r="V2409" i="1" s="1"/>
  <c r="U2411" i="1"/>
  <c r="U2410" i="1" s="1"/>
  <c r="U2409" i="1" s="1"/>
  <c r="Q2411" i="1"/>
  <c r="Q2410" i="1" s="1"/>
  <c r="Q2409" i="1" s="1"/>
  <c r="P2411" i="1"/>
  <c r="P2410" i="1" s="1"/>
  <c r="P2409" i="1" s="1"/>
  <c r="O2411" i="1"/>
  <c r="O2410" i="1" s="1"/>
  <c r="O2409" i="1" s="1"/>
  <c r="K2411" i="1"/>
  <c r="J2411" i="1"/>
  <c r="I2411" i="1"/>
  <c r="N2408" i="1"/>
  <c r="T2408" i="1" s="1"/>
  <c r="Z2408" i="1" s="1"/>
  <c r="AF2408" i="1" s="1"/>
  <c r="AL2408" i="1" s="1"/>
  <c r="AR2408" i="1" s="1"/>
  <c r="AX2408" i="1" s="1"/>
  <c r="BD2408" i="1" s="1"/>
  <c r="BJ2408" i="1" s="1"/>
  <c r="BP2408" i="1" s="1"/>
  <c r="BU2408" i="1" s="1"/>
  <c r="BZ2408" i="1" s="1"/>
  <c r="CJ2408" i="1" s="1"/>
  <c r="CL2408" i="1" s="1"/>
  <c r="M2408" i="1"/>
  <c r="S2408" i="1" s="1"/>
  <c r="Y2408" i="1" s="1"/>
  <c r="AE2408" i="1" s="1"/>
  <c r="AK2408" i="1" s="1"/>
  <c r="AQ2408" i="1" s="1"/>
  <c r="AW2408" i="1" s="1"/>
  <c r="BC2408" i="1" s="1"/>
  <c r="BI2408" i="1" s="1"/>
  <c r="BO2408" i="1" s="1"/>
  <c r="BT2408" i="1" s="1"/>
  <c r="BY2408" i="1" s="1"/>
  <c r="CG2408" i="1" s="1"/>
  <c r="CI2408" i="1" s="1"/>
  <c r="L2408" i="1"/>
  <c r="R2408" i="1" s="1"/>
  <c r="X2408" i="1" s="1"/>
  <c r="AD2408" i="1" s="1"/>
  <c r="AJ2408" i="1" s="1"/>
  <c r="AP2408" i="1" s="1"/>
  <c r="AV2408" i="1" s="1"/>
  <c r="BB2408" i="1" s="1"/>
  <c r="BH2408" i="1" s="1"/>
  <c r="BN2408" i="1" s="1"/>
  <c r="BS2408" i="1" s="1"/>
  <c r="BX2408" i="1" s="1"/>
  <c r="CD2408" i="1" s="1"/>
  <c r="CF2408" i="1" s="1"/>
  <c r="CM2407" i="1"/>
  <c r="CM2406" i="1" s="1"/>
  <c r="CM2405" i="1" s="1"/>
  <c r="CC2407" i="1"/>
  <c r="CC2406" i="1" s="1"/>
  <c r="CC2405" i="1" s="1"/>
  <c r="CB2407" i="1"/>
  <c r="CB2406" i="1" s="1"/>
  <c r="CB2405" i="1" s="1"/>
  <c r="CA2407" i="1"/>
  <c r="CA2406" i="1" s="1"/>
  <c r="CA2405" i="1" s="1"/>
  <c r="BW2407" i="1"/>
  <c r="BW2406" i="1" s="1"/>
  <c r="BW2405" i="1" s="1"/>
  <c r="BV2407" i="1"/>
  <c r="BV2406" i="1" s="1"/>
  <c r="BV2405" i="1" s="1"/>
  <c r="BR2407" i="1"/>
  <c r="BR2406" i="1" s="1"/>
  <c r="BR2405" i="1" s="1"/>
  <c r="BQ2407" i="1"/>
  <c r="BQ2406" i="1" s="1"/>
  <c r="BQ2405" i="1" s="1"/>
  <c r="BM2407" i="1"/>
  <c r="BM2406" i="1" s="1"/>
  <c r="BM2405" i="1" s="1"/>
  <c r="BL2407" i="1"/>
  <c r="BL2406" i="1" s="1"/>
  <c r="BL2405" i="1" s="1"/>
  <c r="BK2407" i="1"/>
  <c r="BK2406" i="1" s="1"/>
  <c r="BK2405" i="1" s="1"/>
  <c r="BG2407" i="1"/>
  <c r="BG2406" i="1" s="1"/>
  <c r="BG2405" i="1" s="1"/>
  <c r="BF2407" i="1"/>
  <c r="BF2406" i="1" s="1"/>
  <c r="BF2405" i="1" s="1"/>
  <c r="BE2407" i="1"/>
  <c r="BE2406" i="1" s="1"/>
  <c r="BE2405" i="1" s="1"/>
  <c r="BA2407" i="1"/>
  <c r="BA2406" i="1" s="1"/>
  <c r="BA2405" i="1" s="1"/>
  <c r="AZ2407" i="1"/>
  <c r="AZ2406" i="1" s="1"/>
  <c r="AZ2405" i="1" s="1"/>
  <c r="AY2407" i="1"/>
  <c r="AY2406" i="1" s="1"/>
  <c r="AY2405" i="1" s="1"/>
  <c r="AU2407" i="1"/>
  <c r="AU2406" i="1" s="1"/>
  <c r="AU2405" i="1" s="1"/>
  <c r="AT2407" i="1"/>
  <c r="AT2406" i="1" s="1"/>
  <c r="AT2405" i="1" s="1"/>
  <c r="AS2407" i="1"/>
  <c r="AS2406" i="1" s="1"/>
  <c r="AS2405" i="1" s="1"/>
  <c r="AO2407" i="1"/>
  <c r="AO2406" i="1" s="1"/>
  <c r="AO2405" i="1" s="1"/>
  <c r="AN2407" i="1"/>
  <c r="AN2406" i="1" s="1"/>
  <c r="AN2405" i="1" s="1"/>
  <c r="AM2407" i="1"/>
  <c r="AM2406" i="1" s="1"/>
  <c r="AM2405" i="1" s="1"/>
  <c r="AI2407" i="1"/>
  <c r="AI2406" i="1" s="1"/>
  <c r="AI2405" i="1" s="1"/>
  <c r="AH2407" i="1"/>
  <c r="AH2406" i="1" s="1"/>
  <c r="AH2405" i="1" s="1"/>
  <c r="AG2407" i="1"/>
  <c r="AG2406" i="1" s="1"/>
  <c r="AG2405" i="1" s="1"/>
  <c r="AC2407" i="1"/>
  <c r="AC2406" i="1" s="1"/>
  <c r="AC2405" i="1" s="1"/>
  <c r="AB2407" i="1"/>
  <c r="AB2406" i="1" s="1"/>
  <c r="AB2405" i="1" s="1"/>
  <c r="AA2407" i="1"/>
  <c r="AA2406" i="1" s="1"/>
  <c r="AA2405" i="1" s="1"/>
  <c r="W2407" i="1"/>
  <c r="W2406" i="1" s="1"/>
  <c r="W2405" i="1" s="1"/>
  <c r="V2407" i="1"/>
  <c r="V2406" i="1" s="1"/>
  <c r="V2405" i="1" s="1"/>
  <c r="U2407" i="1"/>
  <c r="U2406" i="1" s="1"/>
  <c r="U2405" i="1" s="1"/>
  <c r="Q2407" i="1"/>
  <c r="Q2406" i="1" s="1"/>
  <c r="Q2405" i="1" s="1"/>
  <c r="P2407" i="1"/>
  <c r="P2406" i="1" s="1"/>
  <c r="P2405" i="1" s="1"/>
  <c r="O2407" i="1"/>
  <c r="O2406" i="1" s="1"/>
  <c r="O2405" i="1" s="1"/>
  <c r="K2407" i="1"/>
  <c r="K2406" i="1" s="1"/>
  <c r="K2405" i="1" s="1"/>
  <c r="J2407" i="1"/>
  <c r="J2406" i="1" s="1"/>
  <c r="J2405" i="1" s="1"/>
  <c r="I2407" i="1"/>
  <c r="I2406" i="1" s="1"/>
  <c r="I2405" i="1" s="1"/>
  <c r="H2407" i="1"/>
  <c r="H2406" i="1" s="1"/>
  <c r="H2405" i="1" s="1"/>
  <c r="G2407" i="1"/>
  <c r="F2407" i="1"/>
  <c r="N2403" i="1"/>
  <c r="T2403" i="1" s="1"/>
  <c r="Z2403" i="1" s="1"/>
  <c r="AF2403" i="1" s="1"/>
  <c r="AL2403" i="1" s="1"/>
  <c r="AR2403" i="1" s="1"/>
  <c r="AX2403" i="1" s="1"/>
  <c r="BD2403" i="1" s="1"/>
  <c r="BJ2403" i="1" s="1"/>
  <c r="BP2403" i="1" s="1"/>
  <c r="BU2403" i="1" s="1"/>
  <c r="BZ2403" i="1" s="1"/>
  <c r="CJ2403" i="1" s="1"/>
  <c r="CL2403" i="1" s="1"/>
  <c r="M2403" i="1"/>
  <c r="S2403" i="1" s="1"/>
  <c r="Y2403" i="1" s="1"/>
  <c r="AE2403" i="1" s="1"/>
  <c r="AK2403" i="1" s="1"/>
  <c r="AQ2403" i="1" s="1"/>
  <c r="AW2403" i="1" s="1"/>
  <c r="BC2403" i="1" s="1"/>
  <c r="BI2403" i="1" s="1"/>
  <c r="BO2403" i="1" s="1"/>
  <c r="BT2403" i="1" s="1"/>
  <c r="BY2403" i="1" s="1"/>
  <c r="CG2403" i="1" s="1"/>
  <c r="CI2403" i="1" s="1"/>
  <c r="L2403" i="1"/>
  <c r="R2403" i="1" s="1"/>
  <c r="X2403" i="1" s="1"/>
  <c r="AD2403" i="1" s="1"/>
  <c r="AJ2403" i="1" s="1"/>
  <c r="AP2403" i="1" s="1"/>
  <c r="AV2403" i="1" s="1"/>
  <c r="BB2403" i="1" s="1"/>
  <c r="BH2403" i="1" s="1"/>
  <c r="BN2403" i="1" s="1"/>
  <c r="BS2403" i="1" s="1"/>
  <c r="BX2403" i="1" s="1"/>
  <c r="CD2403" i="1" s="1"/>
  <c r="CF2403" i="1" s="1"/>
  <c r="CM2402" i="1"/>
  <c r="CC2402" i="1"/>
  <c r="CB2402" i="1"/>
  <c r="CA2402" i="1"/>
  <c r="BW2402" i="1"/>
  <c r="BV2402" i="1"/>
  <c r="BR2402" i="1"/>
  <c r="BQ2402" i="1"/>
  <c r="BM2402" i="1"/>
  <c r="BL2402" i="1"/>
  <c r="BK2402" i="1"/>
  <c r="BG2402" i="1"/>
  <c r="BF2402" i="1"/>
  <c r="BE2402" i="1"/>
  <c r="BA2402" i="1"/>
  <c r="AZ2402" i="1"/>
  <c r="AY2402" i="1"/>
  <c r="AU2402" i="1"/>
  <c r="AT2402" i="1"/>
  <c r="AS2402" i="1"/>
  <c r="AO2402" i="1"/>
  <c r="AN2402" i="1"/>
  <c r="AM2402" i="1"/>
  <c r="AI2402" i="1"/>
  <c r="AH2402" i="1"/>
  <c r="AG2402" i="1"/>
  <c r="AC2402" i="1"/>
  <c r="AB2402" i="1"/>
  <c r="AA2402" i="1"/>
  <c r="W2402" i="1"/>
  <c r="V2402" i="1"/>
  <c r="U2402" i="1"/>
  <c r="Q2402" i="1"/>
  <c r="P2402" i="1"/>
  <c r="O2402" i="1"/>
  <c r="K2402" i="1"/>
  <c r="J2402" i="1"/>
  <c r="J2398" i="1" s="1"/>
  <c r="I2402" i="1"/>
  <c r="I2398" i="1" s="1"/>
  <c r="H2402" i="1"/>
  <c r="H2398" i="1" s="1"/>
  <c r="G2402" i="1"/>
  <c r="G2398" i="1" s="1"/>
  <c r="F2402" i="1"/>
  <c r="F2398" i="1" s="1"/>
  <c r="O2401" i="1"/>
  <c r="N2401" i="1"/>
  <c r="T2401" i="1" s="1"/>
  <c r="Z2401" i="1" s="1"/>
  <c r="AF2401" i="1" s="1"/>
  <c r="AL2401" i="1" s="1"/>
  <c r="AR2401" i="1" s="1"/>
  <c r="AX2401" i="1" s="1"/>
  <c r="BD2401" i="1" s="1"/>
  <c r="BJ2401" i="1" s="1"/>
  <c r="BP2401" i="1" s="1"/>
  <c r="BU2401" i="1" s="1"/>
  <c r="BZ2401" i="1" s="1"/>
  <c r="CJ2401" i="1" s="1"/>
  <c r="CL2401" i="1" s="1"/>
  <c r="M2401" i="1"/>
  <c r="S2401" i="1" s="1"/>
  <c r="Y2401" i="1" s="1"/>
  <c r="AE2401" i="1" s="1"/>
  <c r="AK2401" i="1" s="1"/>
  <c r="AQ2401" i="1" s="1"/>
  <c r="AW2401" i="1" s="1"/>
  <c r="BC2401" i="1" s="1"/>
  <c r="BI2401" i="1" s="1"/>
  <c r="BO2401" i="1" s="1"/>
  <c r="BT2401" i="1" s="1"/>
  <c r="BY2401" i="1" s="1"/>
  <c r="CG2401" i="1" s="1"/>
  <c r="CI2401" i="1" s="1"/>
  <c r="L2401" i="1"/>
  <c r="R2401" i="1" s="1"/>
  <c r="X2401" i="1" s="1"/>
  <c r="AD2401" i="1" s="1"/>
  <c r="AJ2401" i="1" s="1"/>
  <c r="AP2401" i="1" s="1"/>
  <c r="AV2401" i="1" s="1"/>
  <c r="BB2401" i="1" s="1"/>
  <c r="BH2401" i="1" s="1"/>
  <c r="BN2401" i="1" s="1"/>
  <c r="BS2401" i="1" s="1"/>
  <c r="BX2401" i="1" s="1"/>
  <c r="CD2401" i="1" s="1"/>
  <c r="CF2401" i="1" s="1"/>
  <c r="O2400" i="1"/>
  <c r="N2400" i="1"/>
  <c r="T2400" i="1" s="1"/>
  <c r="Z2400" i="1" s="1"/>
  <c r="AF2400" i="1" s="1"/>
  <c r="AL2400" i="1" s="1"/>
  <c r="AR2400" i="1" s="1"/>
  <c r="AX2400" i="1" s="1"/>
  <c r="BD2400" i="1" s="1"/>
  <c r="BJ2400" i="1" s="1"/>
  <c r="BP2400" i="1" s="1"/>
  <c r="BU2400" i="1" s="1"/>
  <c r="BZ2400" i="1" s="1"/>
  <c r="CJ2400" i="1" s="1"/>
  <c r="CL2400" i="1" s="1"/>
  <c r="M2400" i="1"/>
  <c r="S2400" i="1" s="1"/>
  <c r="Y2400" i="1" s="1"/>
  <c r="AE2400" i="1" s="1"/>
  <c r="AK2400" i="1" s="1"/>
  <c r="AQ2400" i="1" s="1"/>
  <c r="AW2400" i="1" s="1"/>
  <c r="BC2400" i="1" s="1"/>
  <c r="BI2400" i="1" s="1"/>
  <c r="BO2400" i="1" s="1"/>
  <c r="BT2400" i="1" s="1"/>
  <c r="BY2400" i="1" s="1"/>
  <c r="CG2400" i="1" s="1"/>
  <c r="CI2400" i="1" s="1"/>
  <c r="L2400" i="1"/>
  <c r="R2400" i="1" s="1"/>
  <c r="X2400" i="1" s="1"/>
  <c r="AD2400" i="1" s="1"/>
  <c r="AJ2400" i="1" s="1"/>
  <c r="AP2400" i="1" s="1"/>
  <c r="AV2400" i="1" s="1"/>
  <c r="BB2400" i="1" s="1"/>
  <c r="BH2400" i="1" s="1"/>
  <c r="BN2400" i="1" s="1"/>
  <c r="BS2400" i="1" s="1"/>
  <c r="BX2400" i="1" s="1"/>
  <c r="CD2400" i="1" s="1"/>
  <c r="CF2400" i="1" s="1"/>
  <c r="CM2399" i="1"/>
  <c r="CC2399" i="1"/>
  <c r="CB2399" i="1"/>
  <c r="CA2399" i="1"/>
  <c r="BW2399" i="1"/>
  <c r="BV2399" i="1"/>
  <c r="BR2399" i="1"/>
  <c r="BQ2399" i="1"/>
  <c r="BM2399" i="1"/>
  <c r="BL2399" i="1"/>
  <c r="BK2399" i="1"/>
  <c r="BG2399" i="1"/>
  <c r="BF2399" i="1"/>
  <c r="BE2399" i="1"/>
  <c r="BA2399" i="1"/>
  <c r="AZ2399" i="1"/>
  <c r="AY2399" i="1"/>
  <c r="AU2399" i="1"/>
  <c r="AT2399" i="1"/>
  <c r="AS2399" i="1"/>
  <c r="AO2399" i="1"/>
  <c r="AN2399" i="1"/>
  <c r="AM2399" i="1"/>
  <c r="AI2399" i="1"/>
  <c r="AH2399" i="1"/>
  <c r="AG2399" i="1"/>
  <c r="AC2399" i="1"/>
  <c r="AB2399" i="1"/>
  <c r="AA2399" i="1"/>
  <c r="W2399" i="1"/>
  <c r="V2399" i="1"/>
  <c r="U2399" i="1"/>
  <c r="Q2399" i="1"/>
  <c r="P2399" i="1"/>
  <c r="O2399" i="1"/>
  <c r="K2399" i="1"/>
  <c r="J2399" i="1"/>
  <c r="I2399" i="1"/>
  <c r="H2399" i="1"/>
  <c r="G2399" i="1"/>
  <c r="F2399" i="1"/>
  <c r="T2397" i="1"/>
  <c r="Z2397" i="1" s="1"/>
  <c r="AF2397" i="1" s="1"/>
  <c r="AL2397" i="1" s="1"/>
  <c r="AR2397" i="1" s="1"/>
  <c r="AX2397" i="1" s="1"/>
  <c r="BD2397" i="1" s="1"/>
  <c r="BJ2397" i="1" s="1"/>
  <c r="BP2397" i="1" s="1"/>
  <c r="BU2397" i="1" s="1"/>
  <c r="BZ2397" i="1" s="1"/>
  <c r="CJ2397" i="1" s="1"/>
  <c r="CL2397" i="1" s="1"/>
  <c r="S2397" i="1"/>
  <c r="Y2397" i="1" s="1"/>
  <c r="AE2397" i="1" s="1"/>
  <c r="AK2397" i="1" s="1"/>
  <c r="AQ2397" i="1" s="1"/>
  <c r="AW2397" i="1" s="1"/>
  <c r="BC2397" i="1" s="1"/>
  <c r="BI2397" i="1" s="1"/>
  <c r="BO2397" i="1" s="1"/>
  <c r="BT2397" i="1" s="1"/>
  <c r="BY2397" i="1" s="1"/>
  <c r="CG2397" i="1" s="1"/>
  <c r="CI2397" i="1" s="1"/>
  <c r="R2397" i="1"/>
  <c r="X2397" i="1" s="1"/>
  <c r="AD2397" i="1" s="1"/>
  <c r="AJ2397" i="1" s="1"/>
  <c r="AP2397" i="1" s="1"/>
  <c r="AV2397" i="1" s="1"/>
  <c r="BB2397" i="1" s="1"/>
  <c r="BH2397" i="1" s="1"/>
  <c r="BN2397" i="1" s="1"/>
  <c r="BS2397" i="1" s="1"/>
  <c r="BX2397" i="1" s="1"/>
  <c r="CD2397" i="1" s="1"/>
  <c r="CF2397" i="1" s="1"/>
  <c r="O2397" i="1"/>
  <c r="N2396" i="1"/>
  <c r="T2396" i="1" s="1"/>
  <c r="Z2396" i="1" s="1"/>
  <c r="AF2396" i="1" s="1"/>
  <c r="AL2396" i="1" s="1"/>
  <c r="AR2396" i="1" s="1"/>
  <c r="AX2396" i="1" s="1"/>
  <c r="BD2396" i="1" s="1"/>
  <c r="BJ2396" i="1" s="1"/>
  <c r="BP2396" i="1" s="1"/>
  <c r="BU2396" i="1" s="1"/>
  <c r="BZ2396" i="1" s="1"/>
  <c r="CJ2396" i="1" s="1"/>
  <c r="M2396" i="1"/>
  <c r="S2396" i="1" s="1"/>
  <c r="Y2396" i="1" s="1"/>
  <c r="AE2396" i="1" s="1"/>
  <c r="AK2396" i="1" s="1"/>
  <c r="AQ2396" i="1" s="1"/>
  <c r="AW2396" i="1" s="1"/>
  <c r="BC2396" i="1" s="1"/>
  <c r="BI2396" i="1" s="1"/>
  <c r="BO2396" i="1" s="1"/>
  <c r="BT2396" i="1" s="1"/>
  <c r="BY2396" i="1" s="1"/>
  <c r="CG2396" i="1" s="1"/>
  <c r="L2396" i="1"/>
  <c r="R2396" i="1" s="1"/>
  <c r="X2396" i="1" s="1"/>
  <c r="AD2396" i="1" s="1"/>
  <c r="AJ2396" i="1" s="1"/>
  <c r="AP2396" i="1" s="1"/>
  <c r="AV2396" i="1" s="1"/>
  <c r="BB2396" i="1" s="1"/>
  <c r="BH2396" i="1" s="1"/>
  <c r="BN2396" i="1" s="1"/>
  <c r="BS2396" i="1" s="1"/>
  <c r="BX2396" i="1" s="1"/>
  <c r="CD2396" i="1" s="1"/>
  <c r="CM2395" i="1"/>
  <c r="CM2394" i="1" s="1"/>
  <c r="CC2395" i="1"/>
  <c r="CC2394" i="1" s="1"/>
  <c r="CB2395" i="1"/>
  <c r="CB2394" i="1" s="1"/>
  <c r="CA2395" i="1"/>
  <c r="CA2394" i="1" s="1"/>
  <c r="BW2395" i="1"/>
  <c r="BW2394" i="1" s="1"/>
  <c r="BV2395" i="1"/>
  <c r="BV2394" i="1" s="1"/>
  <c r="BR2395" i="1"/>
  <c r="BR2394" i="1" s="1"/>
  <c r="BQ2395" i="1"/>
  <c r="BQ2394" i="1" s="1"/>
  <c r="BM2395" i="1"/>
  <c r="BM2394" i="1" s="1"/>
  <c r="BL2395" i="1"/>
  <c r="BL2394" i="1" s="1"/>
  <c r="BK2395" i="1"/>
  <c r="BK2394" i="1" s="1"/>
  <c r="BG2395" i="1"/>
  <c r="BG2394" i="1" s="1"/>
  <c r="BF2395" i="1"/>
  <c r="BF2394" i="1" s="1"/>
  <c r="BE2395" i="1"/>
  <c r="BE2394" i="1" s="1"/>
  <c r="BA2395" i="1"/>
  <c r="BA2394" i="1" s="1"/>
  <c r="AZ2395" i="1"/>
  <c r="AZ2394" i="1" s="1"/>
  <c r="AY2395" i="1"/>
  <c r="AY2394" i="1" s="1"/>
  <c r="AU2395" i="1"/>
  <c r="AU2394" i="1" s="1"/>
  <c r="AT2395" i="1"/>
  <c r="AT2394" i="1" s="1"/>
  <c r="AS2395" i="1"/>
  <c r="AS2394" i="1" s="1"/>
  <c r="AO2395" i="1"/>
  <c r="AO2394" i="1" s="1"/>
  <c r="AN2395" i="1"/>
  <c r="AN2394" i="1" s="1"/>
  <c r="AM2395" i="1"/>
  <c r="AM2394" i="1" s="1"/>
  <c r="AI2395" i="1"/>
  <c r="AI2394" i="1" s="1"/>
  <c r="AH2395" i="1"/>
  <c r="AH2394" i="1" s="1"/>
  <c r="AG2395" i="1"/>
  <c r="AG2394" i="1" s="1"/>
  <c r="AC2395" i="1"/>
  <c r="AC2394" i="1" s="1"/>
  <c r="AB2395" i="1"/>
  <c r="AB2394" i="1" s="1"/>
  <c r="AA2395" i="1"/>
  <c r="AA2394" i="1" s="1"/>
  <c r="W2395" i="1"/>
  <c r="W2394" i="1" s="1"/>
  <c r="V2395" i="1"/>
  <c r="V2394" i="1" s="1"/>
  <c r="U2395" i="1"/>
  <c r="U2394" i="1" s="1"/>
  <c r="Q2395" i="1"/>
  <c r="Q2394" i="1" s="1"/>
  <c r="P2395" i="1"/>
  <c r="P2394" i="1" s="1"/>
  <c r="O2395" i="1"/>
  <c r="O2394" i="1" s="1"/>
  <c r="K2395" i="1"/>
  <c r="K2394" i="1" s="1"/>
  <c r="J2395" i="1"/>
  <c r="J2394" i="1" s="1"/>
  <c r="I2395" i="1"/>
  <c r="I2394" i="1" s="1"/>
  <c r="H2395" i="1"/>
  <c r="H2394" i="1" s="1"/>
  <c r="G2395" i="1"/>
  <c r="G2394" i="1" s="1"/>
  <c r="F2395" i="1"/>
  <c r="F2394" i="1" s="1"/>
  <c r="T2393" i="1"/>
  <c r="Z2393" i="1" s="1"/>
  <c r="AF2393" i="1" s="1"/>
  <c r="AL2393" i="1" s="1"/>
  <c r="AR2393" i="1" s="1"/>
  <c r="AX2393" i="1" s="1"/>
  <c r="BD2393" i="1" s="1"/>
  <c r="BJ2393" i="1" s="1"/>
  <c r="BP2393" i="1" s="1"/>
  <c r="BU2393" i="1" s="1"/>
  <c r="BZ2393" i="1" s="1"/>
  <c r="CJ2393" i="1" s="1"/>
  <c r="CL2393" i="1" s="1"/>
  <c r="S2393" i="1"/>
  <c r="Y2393" i="1" s="1"/>
  <c r="AE2393" i="1" s="1"/>
  <c r="AK2393" i="1" s="1"/>
  <c r="AQ2393" i="1" s="1"/>
  <c r="AW2393" i="1" s="1"/>
  <c r="BC2393" i="1" s="1"/>
  <c r="BI2393" i="1" s="1"/>
  <c r="BO2393" i="1" s="1"/>
  <c r="BT2393" i="1" s="1"/>
  <c r="BY2393" i="1" s="1"/>
  <c r="CG2393" i="1" s="1"/>
  <c r="CI2393" i="1" s="1"/>
  <c r="R2393" i="1"/>
  <c r="X2393" i="1" s="1"/>
  <c r="AD2393" i="1" s="1"/>
  <c r="AJ2393" i="1" s="1"/>
  <c r="AP2393" i="1" s="1"/>
  <c r="AV2393" i="1" s="1"/>
  <c r="BB2393" i="1" s="1"/>
  <c r="BH2393" i="1" s="1"/>
  <c r="BN2393" i="1" s="1"/>
  <c r="BS2393" i="1" s="1"/>
  <c r="BX2393" i="1" s="1"/>
  <c r="CD2393" i="1" s="1"/>
  <c r="CF2393" i="1" s="1"/>
  <c r="O2393" i="1"/>
  <c r="T2392" i="1"/>
  <c r="Z2392" i="1" s="1"/>
  <c r="AF2392" i="1" s="1"/>
  <c r="AL2392" i="1" s="1"/>
  <c r="AR2392" i="1" s="1"/>
  <c r="AX2392" i="1" s="1"/>
  <c r="BD2392" i="1" s="1"/>
  <c r="BJ2392" i="1" s="1"/>
  <c r="BP2392" i="1" s="1"/>
  <c r="BU2392" i="1" s="1"/>
  <c r="BZ2392" i="1" s="1"/>
  <c r="CJ2392" i="1" s="1"/>
  <c r="CL2392" i="1" s="1"/>
  <c r="S2392" i="1"/>
  <c r="Y2392" i="1" s="1"/>
  <c r="AE2392" i="1" s="1"/>
  <c r="AK2392" i="1" s="1"/>
  <c r="AQ2392" i="1" s="1"/>
  <c r="AW2392" i="1" s="1"/>
  <c r="BC2392" i="1" s="1"/>
  <c r="BI2392" i="1" s="1"/>
  <c r="BO2392" i="1" s="1"/>
  <c r="BT2392" i="1" s="1"/>
  <c r="BY2392" i="1" s="1"/>
  <c r="CG2392" i="1" s="1"/>
  <c r="CI2392" i="1" s="1"/>
  <c r="R2392" i="1"/>
  <c r="X2392" i="1" s="1"/>
  <c r="AD2392" i="1" s="1"/>
  <c r="AJ2392" i="1" s="1"/>
  <c r="AP2392" i="1" s="1"/>
  <c r="AV2392" i="1" s="1"/>
  <c r="BB2392" i="1" s="1"/>
  <c r="BH2392" i="1" s="1"/>
  <c r="BN2392" i="1" s="1"/>
  <c r="BS2392" i="1" s="1"/>
  <c r="BX2392" i="1" s="1"/>
  <c r="CD2392" i="1" s="1"/>
  <c r="CF2392" i="1" s="1"/>
  <c r="O2392" i="1"/>
  <c r="T2391" i="1"/>
  <c r="Z2391" i="1" s="1"/>
  <c r="AF2391" i="1" s="1"/>
  <c r="AL2391" i="1" s="1"/>
  <c r="AR2391" i="1" s="1"/>
  <c r="AX2391" i="1" s="1"/>
  <c r="BD2391" i="1" s="1"/>
  <c r="BJ2391" i="1" s="1"/>
  <c r="BP2391" i="1" s="1"/>
  <c r="BU2391" i="1" s="1"/>
  <c r="BZ2391" i="1" s="1"/>
  <c r="CJ2391" i="1" s="1"/>
  <c r="CL2391" i="1" s="1"/>
  <c r="S2391" i="1"/>
  <c r="Y2391" i="1" s="1"/>
  <c r="AE2391" i="1" s="1"/>
  <c r="AK2391" i="1" s="1"/>
  <c r="AQ2391" i="1" s="1"/>
  <c r="AW2391" i="1" s="1"/>
  <c r="BC2391" i="1" s="1"/>
  <c r="BI2391" i="1" s="1"/>
  <c r="BO2391" i="1" s="1"/>
  <c r="BT2391" i="1" s="1"/>
  <c r="BY2391" i="1" s="1"/>
  <c r="CG2391" i="1" s="1"/>
  <c r="CI2391" i="1" s="1"/>
  <c r="O2391" i="1"/>
  <c r="R2391" i="1" s="1"/>
  <c r="X2391" i="1" s="1"/>
  <c r="AD2391" i="1" s="1"/>
  <c r="AJ2391" i="1" s="1"/>
  <c r="AP2391" i="1" s="1"/>
  <c r="AV2391" i="1" s="1"/>
  <c r="BB2391" i="1" s="1"/>
  <c r="BH2391" i="1" s="1"/>
  <c r="BN2391" i="1" s="1"/>
  <c r="BS2391" i="1" s="1"/>
  <c r="BX2391" i="1" s="1"/>
  <c r="CD2391" i="1" s="1"/>
  <c r="CF2391" i="1" s="1"/>
  <c r="T2390" i="1"/>
  <c r="Z2390" i="1" s="1"/>
  <c r="AF2390" i="1" s="1"/>
  <c r="AL2390" i="1" s="1"/>
  <c r="AR2390" i="1" s="1"/>
  <c r="AX2390" i="1" s="1"/>
  <c r="BD2390" i="1" s="1"/>
  <c r="BJ2390" i="1" s="1"/>
  <c r="BP2390" i="1" s="1"/>
  <c r="BU2390" i="1" s="1"/>
  <c r="BZ2390" i="1" s="1"/>
  <c r="CJ2390" i="1" s="1"/>
  <c r="CL2390" i="1" s="1"/>
  <c r="S2390" i="1"/>
  <c r="Y2390" i="1" s="1"/>
  <c r="AE2390" i="1" s="1"/>
  <c r="AK2390" i="1" s="1"/>
  <c r="AQ2390" i="1" s="1"/>
  <c r="AW2390" i="1" s="1"/>
  <c r="BC2390" i="1" s="1"/>
  <c r="BI2390" i="1" s="1"/>
  <c r="BO2390" i="1" s="1"/>
  <c r="BT2390" i="1" s="1"/>
  <c r="BY2390" i="1" s="1"/>
  <c r="CG2390" i="1" s="1"/>
  <c r="CI2390" i="1" s="1"/>
  <c r="R2390" i="1"/>
  <c r="X2390" i="1" s="1"/>
  <c r="AD2390" i="1" s="1"/>
  <c r="AJ2390" i="1" s="1"/>
  <c r="AP2390" i="1" s="1"/>
  <c r="AV2390" i="1" s="1"/>
  <c r="BB2390" i="1" s="1"/>
  <c r="BH2390" i="1" s="1"/>
  <c r="BN2390" i="1" s="1"/>
  <c r="BS2390" i="1" s="1"/>
  <c r="BX2390" i="1" s="1"/>
  <c r="CD2390" i="1" s="1"/>
  <c r="CF2390" i="1" s="1"/>
  <c r="CM2389" i="1"/>
  <c r="CM2388" i="1" s="1"/>
  <c r="CC2389" i="1"/>
  <c r="CC2388" i="1" s="1"/>
  <c r="CB2389" i="1"/>
  <c r="CA2389" i="1"/>
  <c r="BW2389" i="1"/>
  <c r="BW2388" i="1" s="1"/>
  <c r="BV2389" i="1"/>
  <c r="BV2388" i="1" s="1"/>
  <c r="BR2389" i="1"/>
  <c r="BQ2389" i="1"/>
  <c r="BQ2388" i="1" s="1"/>
  <c r="BM2389" i="1"/>
  <c r="BM2388" i="1" s="1"/>
  <c r="BL2389" i="1"/>
  <c r="BL2388" i="1" s="1"/>
  <c r="BK2389" i="1"/>
  <c r="BK2388" i="1" s="1"/>
  <c r="BG2389" i="1"/>
  <c r="BG2388" i="1" s="1"/>
  <c r="BF2389" i="1"/>
  <c r="BF2388" i="1" s="1"/>
  <c r="BE2389" i="1"/>
  <c r="BE2388" i="1" s="1"/>
  <c r="BA2389" i="1"/>
  <c r="BA2388" i="1" s="1"/>
  <c r="AZ2389" i="1"/>
  <c r="AZ2388" i="1" s="1"/>
  <c r="AY2389" i="1"/>
  <c r="AY2388" i="1" s="1"/>
  <c r="AU2389" i="1"/>
  <c r="AU2388" i="1" s="1"/>
  <c r="AT2389" i="1"/>
  <c r="AT2388" i="1" s="1"/>
  <c r="AS2389" i="1"/>
  <c r="AS2388" i="1" s="1"/>
  <c r="AO2389" i="1"/>
  <c r="AN2389" i="1"/>
  <c r="AN2388" i="1" s="1"/>
  <c r="AM2389" i="1"/>
  <c r="AM2388" i="1" s="1"/>
  <c r="AI2389" i="1"/>
  <c r="AI2388" i="1" s="1"/>
  <c r="AH2389" i="1"/>
  <c r="AH2388" i="1" s="1"/>
  <c r="AG2389" i="1"/>
  <c r="AG2388" i="1" s="1"/>
  <c r="AC2389" i="1"/>
  <c r="AC2388" i="1" s="1"/>
  <c r="AB2389" i="1"/>
  <c r="AB2388" i="1" s="1"/>
  <c r="AA2389" i="1"/>
  <c r="AA2388" i="1" s="1"/>
  <c r="W2389" i="1"/>
  <c r="W2388" i="1" s="1"/>
  <c r="V2389" i="1"/>
  <c r="V2388" i="1" s="1"/>
  <c r="U2389" i="1"/>
  <c r="U2388" i="1" s="1"/>
  <c r="Q2389" i="1"/>
  <c r="P2389" i="1"/>
  <c r="S2389" i="1" s="1"/>
  <c r="CB2388" i="1"/>
  <c r="CA2388" i="1"/>
  <c r="AO2388" i="1"/>
  <c r="N2386" i="1"/>
  <c r="T2386" i="1" s="1"/>
  <c r="Z2386" i="1" s="1"/>
  <c r="AF2386" i="1" s="1"/>
  <c r="AL2386" i="1" s="1"/>
  <c r="AR2386" i="1" s="1"/>
  <c r="AX2386" i="1" s="1"/>
  <c r="BD2386" i="1" s="1"/>
  <c r="BJ2386" i="1" s="1"/>
  <c r="BP2386" i="1" s="1"/>
  <c r="BU2386" i="1" s="1"/>
  <c r="BZ2386" i="1" s="1"/>
  <c r="CJ2386" i="1" s="1"/>
  <c r="CL2386" i="1" s="1"/>
  <c r="M2386" i="1"/>
  <c r="S2386" i="1" s="1"/>
  <c r="Y2386" i="1" s="1"/>
  <c r="AE2386" i="1" s="1"/>
  <c r="AK2386" i="1" s="1"/>
  <c r="AQ2386" i="1" s="1"/>
  <c r="AW2386" i="1" s="1"/>
  <c r="BC2386" i="1" s="1"/>
  <c r="BI2386" i="1" s="1"/>
  <c r="BO2386" i="1" s="1"/>
  <c r="BT2386" i="1" s="1"/>
  <c r="BY2386" i="1" s="1"/>
  <c r="CG2386" i="1" s="1"/>
  <c r="CI2386" i="1" s="1"/>
  <c r="L2386" i="1"/>
  <c r="R2386" i="1" s="1"/>
  <c r="X2386" i="1" s="1"/>
  <c r="AD2386" i="1" s="1"/>
  <c r="AJ2386" i="1" s="1"/>
  <c r="AP2386" i="1" s="1"/>
  <c r="AV2386" i="1" s="1"/>
  <c r="BB2386" i="1" s="1"/>
  <c r="BH2386" i="1" s="1"/>
  <c r="BN2386" i="1" s="1"/>
  <c r="BS2386" i="1" s="1"/>
  <c r="BX2386" i="1" s="1"/>
  <c r="CD2386" i="1" s="1"/>
  <c r="CF2386" i="1" s="1"/>
  <c r="CM2385" i="1"/>
  <c r="CM2384" i="1" s="1"/>
  <c r="CM2383" i="1" s="1"/>
  <c r="CC2385" i="1"/>
  <c r="CB2385" i="1"/>
  <c r="CA2385" i="1"/>
  <c r="CA2384" i="1" s="1"/>
  <c r="CA2383" i="1" s="1"/>
  <c r="BW2385" i="1"/>
  <c r="BW2384" i="1" s="1"/>
  <c r="BW2383" i="1" s="1"/>
  <c r="BV2385" i="1"/>
  <c r="BV2384" i="1" s="1"/>
  <c r="BV2383" i="1" s="1"/>
  <c r="BR2385" i="1"/>
  <c r="BR2384" i="1" s="1"/>
  <c r="BR2383" i="1" s="1"/>
  <c r="BQ2385" i="1"/>
  <c r="BQ2384" i="1" s="1"/>
  <c r="BQ2383" i="1" s="1"/>
  <c r="BM2385" i="1"/>
  <c r="BM2384" i="1" s="1"/>
  <c r="BM2383" i="1" s="1"/>
  <c r="BL2385" i="1"/>
  <c r="BL2384" i="1" s="1"/>
  <c r="BL2383" i="1" s="1"/>
  <c r="BK2385" i="1"/>
  <c r="BK2384" i="1" s="1"/>
  <c r="BK2383" i="1" s="1"/>
  <c r="BG2385" i="1"/>
  <c r="BG2384" i="1" s="1"/>
  <c r="BG2383" i="1" s="1"/>
  <c r="BF2385" i="1"/>
  <c r="BF2384" i="1" s="1"/>
  <c r="BF2383" i="1" s="1"/>
  <c r="BE2385" i="1"/>
  <c r="BE2384" i="1" s="1"/>
  <c r="BE2383" i="1" s="1"/>
  <c r="BA2385" i="1"/>
  <c r="BA2384" i="1" s="1"/>
  <c r="BA2383" i="1" s="1"/>
  <c r="AZ2385" i="1"/>
  <c r="AZ2384" i="1" s="1"/>
  <c r="AZ2383" i="1" s="1"/>
  <c r="AY2385" i="1"/>
  <c r="AY2384" i="1" s="1"/>
  <c r="AY2383" i="1" s="1"/>
  <c r="AU2385" i="1"/>
  <c r="AU2384" i="1" s="1"/>
  <c r="AU2383" i="1" s="1"/>
  <c r="AT2385" i="1"/>
  <c r="AT2384" i="1" s="1"/>
  <c r="AT2383" i="1" s="1"/>
  <c r="AS2385" i="1"/>
  <c r="AS2384" i="1" s="1"/>
  <c r="AS2383" i="1" s="1"/>
  <c r="AO2385" i="1"/>
  <c r="AO2384" i="1" s="1"/>
  <c r="AO2383" i="1" s="1"/>
  <c r="AN2385" i="1"/>
  <c r="AN2384" i="1" s="1"/>
  <c r="AN2383" i="1" s="1"/>
  <c r="AM2385" i="1"/>
  <c r="AM2384" i="1" s="1"/>
  <c r="AM2383" i="1" s="1"/>
  <c r="AI2385" i="1"/>
  <c r="AI2384" i="1" s="1"/>
  <c r="AI2383" i="1" s="1"/>
  <c r="AH2385" i="1"/>
  <c r="AH2384" i="1" s="1"/>
  <c r="AH2383" i="1" s="1"/>
  <c r="AG2385" i="1"/>
  <c r="AG2384" i="1" s="1"/>
  <c r="AG2383" i="1" s="1"/>
  <c r="AC2385" i="1"/>
  <c r="AC2384" i="1" s="1"/>
  <c r="AC2383" i="1" s="1"/>
  <c r="AB2385" i="1"/>
  <c r="AB2384" i="1" s="1"/>
  <c r="AB2383" i="1" s="1"/>
  <c r="AA2385" i="1"/>
  <c r="AA2384" i="1" s="1"/>
  <c r="AA2383" i="1" s="1"/>
  <c r="W2385" i="1"/>
  <c r="W2384" i="1" s="1"/>
  <c r="W2383" i="1" s="1"/>
  <c r="V2385" i="1"/>
  <c r="V2384" i="1" s="1"/>
  <c r="V2383" i="1" s="1"/>
  <c r="U2385" i="1"/>
  <c r="U2384" i="1" s="1"/>
  <c r="U2383" i="1" s="1"/>
  <c r="Q2385" i="1"/>
  <c r="Q2384" i="1" s="1"/>
  <c r="Q2383" i="1" s="1"/>
  <c r="P2385" i="1"/>
  <c r="P2384" i="1" s="1"/>
  <c r="P2383" i="1" s="1"/>
  <c r="O2385" i="1"/>
  <c r="O2384" i="1" s="1"/>
  <c r="O2383" i="1" s="1"/>
  <c r="K2385" i="1"/>
  <c r="K2384" i="1" s="1"/>
  <c r="J2385" i="1"/>
  <c r="J2384" i="1" s="1"/>
  <c r="J2383" i="1" s="1"/>
  <c r="I2385" i="1"/>
  <c r="I2384" i="1" s="1"/>
  <c r="I2383" i="1" s="1"/>
  <c r="H2385" i="1"/>
  <c r="H2384" i="1" s="1"/>
  <c r="H2383" i="1" s="1"/>
  <c r="G2385" i="1"/>
  <c r="G2384" i="1" s="1"/>
  <c r="F2385" i="1"/>
  <c r="CC2384" i="1"/>
  <c r="CC2383" i="1" s="1"/>
  <c r="CB2384" i="1"/>
  <c r="CB2383" i="1" s="1"/>
  <c r="N2382" i="1"/>
  <c r="T2382" i="1" s="1"/>
  <c r="Z2382" i="1" s="1"/>
  <c r="AF2382" i="1" s="1"/>
  <c r="AL2382" i="1" s="1"/>
  <c r="AR2382" i="1" s="1"/>
  <c r="AX2382" i="1" s="1"/>
  <c r="BD2382" i="1" s="1"/>
  <c r="BJ2382" i="1" s="1"/>
  <c r="BP2382" i="1" s="1"/>
  <c r="BU2382" i="1" s="1"/>
  <c r="BZ2382" i="1" s="1"/>
  <c r="CJ2382" i="1" s="1"/>
  <c r="CL2382" i="1" s="1"/>
  <c r="M2382" i="1"/>
  <c r="S2382" i="1" s="1"/>
  <c r="Y2382" i="1" s="1"/>
  <c r="AE2382" i="1" s="1"/>
  <c r="AK2382" i="1" s="1"/>
  <c r="AQ2382" i="1" s="1"/>
  <c r="AW2382" i="1" s="1"/>
  <c r="BC2382" i="1" s="1"/>
  <c r="BI2382" i="1" s="1"/>
  <c r="BO2382" i="1" s="1"/>
  <c r="BT2382" i="1" s="1"/>
  <c r="BY2382" i="1" s="1"/>
  <c r="CG2382" i="1" s="1"/>
  <c r="CI2382" i="1" s="1"/>
  <c r="L2382" i="1"/>
  <c r="R2382" i="1" s="1"/>
  <c r="X2382" i="1" s="1"/>
  <c r="AD2382" i="1" s="1"/>
  <c r="AJ2382" i="1" s="1"/>
  <c r="AP2382" i="1" s="1"/>
  <c r="AV2382" i="1" s="1"/>
  <c r="BB2382" i="1" s="1"/>
  <c r="BH2382" i="1" s="1"/>
  <c r="BN2382" i="1" s="1"/>
  <c r="BS2382" i="1" s="1"/>
  <c r="BX2382" i="1" s="1"/>
  <c r="CD2382" i="1" s="1"/>
  <c r="CF2382" i="1" s="1"/>
  <c r="CM2381" i="1"/>
  <c r="CM2380" i="1" s="1"/>
  <c r="CM2379" i="1" s="1"/>
  <c r="CC2381" i="1"/>
  <c r="CC2380" i="1" s="1"/>
  <c r="CC2379" i="1" s="1"/>
  <c r="CB2381" i="1"/>
  <c r="CB2380" i="1" s="1"/>
  <c r="CB2379" i="1" s="1"/>
  <c r="CA2381" i="1"/>
  <c r="CA2380" i="1" s="1"/>
  <c r="CA2379" i="1" s="1"/>
  <c r="BW2381" i="1"/>
  <c r="BW2380" i="1" s="1"/>
  <c r="BW2379" i="1" s="1"/>
  <c r="BV2381" i="1"/>
  <c r="BV2380" i="1" s="1"/>
  <c r="BV2379" i="1" s="1"/>
  <c r="BR2381" i="1"/>
  <c r="BQ2381" i="1"/>
  <c r="BQ2380" i="1" s="1"/>
  <c r="BQ2379" i="1" s="1"/>
  <c r="BM2381" i="1"/>
  <c r="BM2380" i="1" s="1"/>
  <c r="BM2379" i="1" s="1"/>
  <c r="BL2381" i="1"/>
  <c r="BL2380" i="1" s="1"/>
  <c r="BL2379" i="1" s="1"/>
  <c r="BK2381" i="1"/>
  <c r="BK2380" i="1" s="1"/>
  <c r="BK2379" i="1" s="1"/>
  <c r="BG2381" i="1"/>
  <c r="BG2380" i="1" s="1"/>
  <c r="BG2379" i="1" s="1"/>
  <c r="BF2381" i="1"/>
  <c r="BF2380" i="1" s="1"/>
  <c r="BF2379" i="1" s="1"/>
  <c r="BE2381" i="1"/>
  <c r="BE2380" i="1" s="1"/>
  <c r="BE2379" i="1" s="1"/>
  <c r="BA2381" i="1"/>
  <c r="BA2380" i="1" s="1"/>
  <c r="BA2379" i="1" s="1"/>
  <c r="AZ2381" i="1"/>
  <c r="AZ2380" i="1" s="1"/>
  <c r="AZ2379" i="1" s="1"/>
  <c r="AY2381" i="1"/>
  <c r="AY2380" i="1" s="1"/>
  <c r="AY2379" i="1" s="1"/>
  <c r="AU2381" i="1"/>
  <c r="AU2380" i="1" s="1"/>
  <c r="AU2379" i="1" s="1"/>
  <c r="AT2381" i="1"/>
  <c r="AT2380" i="1" s="1"/>
  <c r="AT2379" i="1" s="1"/>
  <c r="AS2381" i="1"/>
  <c r="AS2380" i="1" s="1"/>
  <c r="AS2379" i="1" s="1"/>
  <c r="AO2381" i="1"/>
  <c r="AO2380" i="1" s="1"/>
  <c r="AO2379" i="1" s="1"/>
  <c r="AN2381" i="1"/>
  <c r="AN2380" i="1" s="1"/>
  <c r="AN2379" i="1" s="1"/>
  <c r="AM2381" i="1"/>
  <c r="AM2380" i="1" s="1"/>
  <c r="AM2379" i="1" s="1"/>
  <c r="AI2381" i="1"/>
  <c r="AI2380" i="1" s="1"/>
  <c r="AI2379" i="1" s="1"/>
  <c r="AH2381" i="1"/>
  <c r="AH2380" i="1" s="1"/>
  <c r="AH2379" i="1" s="1"/>
  <c r="AG2381" i="1"/>
  <c r="AG2380" i="1" s="1"/>
  <c r="AG2379" i="1" s="1"/>
  <c r="AC2381" i="1"/>
  <c r="AC2380" i="1" s="1"/>
  <c r="AC2379" i="1" s="1"/>
  <c r="AB2381" i="1"/>
  <c r="AB2380" i="1" s="1"/>
  <c r="AB2379" i="1" s="1"/>
  <c r="AA2381" i="1"/>
  <c r="AA2380" i="1" s="1"/>
  <c r="AA2379" i="1" s="1"/>
  <c r="W2381" i="1"/>
  <c r="W2380" i="1" s="1"/>
  <c r="W2379" i="1" s="1"/>
  <c r="V2381" i="1"/>
  <c r="V2380" i="1" s="1"/>
  <c r="V2379" i="1" s="1"/>
  <c r="U2381" i="1"/>
  <c r="U2380" i="1" s="1"/>
  <c r="U2379" i="1" s="1"/>
  <c r="Q2381" i="1"/>
  <c r="Q2380" i="1" s="1"/>
  <c r="Q2379" i="1" s="1"/>
  <c r="P2381" i="1"/>
  <c r="P2380" i="1" s="1"/>
  <c r="P2379" i="1" s="1"/>
  <c r="O2381" i="1"/>
  <c r="O2380" i="1" s="1"/>
  <c r="O2379" i="1" s="1"/>
  <c r="K2381" i="1"/>
  <c r="K2380" i="1" s="1"/>
  <c r="K2379" i="1" s="1"/>
  <c r="J2381" i="1"/>
  <c r="I2381" i="1"/>
  <c r="I2380" i="1" s="1"/>
  <c r="I2379" i="1" s="1"/>
  <c r="H2381" i="1"/>
  <c r="G2381" i="1"/>
  <c r="G2380" i="1" s="1"/>
  <c r="G2379" i="1" s="1"/>
  <c r="F2381" i="1"/>
  <c r="N2377" i="1"/>
  <c r="T2377" i="1" s="1"/>
  <c r="Z2377" i="1" s="1"/>
  <c r="AF2377" i="1" s="1"/>
  <c r="AL2377" i="1" s="1"/>
  <c r="AR2377" i="1" s="1"/>
  <c r="AX2377" i="1" s="1"/>
  <c r="BD2377" i="1" s="1"/>
  <c r="BJ2377" i="1" s="1"/>
  <c r="BP2377" i="1" s="1"/>
  <c r="BU2377" i="1" s="1"/>
  <c r="BZ2377" i="1" s="1"/>
  <c r="CJ2377" i="1" s="1"/>
  <c r="CL2377" i="1" s="1"/>
  <c r="M2377" i="1"/>
  <c r="S2377" i="1" s="1"/>
  <c r="Y2377" i="1" s="1"/>
  <c r="AE2377" i="1" s="1"/>
  <c r="AK2377" i="1" s="1"/>
  <c r="AQ2377" i="1" s="1"/>
  <c r="AW2377" i="1" s="1"/>
  <c r="BC2377" i="1" s="1"/>
  <c r="BI2377" i="1" s="1"/>
  <c r="BO2377" i="1" s="1"/>
  <c r="BT2377" i="1" s="1"/>
  <c r="BY2377" i="1" s="1"/>
  <c r="CG2377" i="1" s="1"/>
  <c r="CI2377" i="1" s="1"/>
  <c r="F2377" i="1"/>
  <c r="L2377" i="1" s="1"/>
  <c r="R2377" i="1" s="1"/>
  <c r="X2377" i="1" s="1"/>
  <c r="AD2377" i="1" s="1"/>
  <c r="AJ2377" i="1" s="1"/>
  <c r="AP2377" i="1" s="1"/>
  <c r="AV2377" i="1" s="1"/>
  <c r="BB2377" i="1" s="1"/>
  <c r="BH2377" i="1" s="1"/>
  <c r="BN2377" i="1" s="1"/>
  <c r="BS2377" i="1" s="1"/>
  <c r="BX2377" i="1" s="1"/>
  <c r="CD2377" i="1" s="1"/>
  <c r="CF2377" i="1" s="1"/>
  <c r="CM2376" i="1"/>
  <c r="CM2375" i="1" s="1"/>
  <c r="CM2374" i="1" s="1"/>
  <c r="CC2376" i="1"/>
  <c r="CC2375" i="1" s="1"/>
  <c r="CC2374" i="1" s="1"/>
  <c r="CB2376" i="1"/>
  <c r="CB2375" i="1" s="1"/>
  <c r="CB2374" i="1" s="1"/>
  <c r="CA2376" i="1"/>
  <c r="CA2375" i="1" s="1"/>
  <c r="CA2374" i="1" s="1"/>
  <c r="BW2376" i="1"/>
  <c r="BW2375" i="1" s="1"/>
  <c r="BW2374" i="1" s="1"/>
  <c r="BV2376" i="1"/>
  <c r="BV2375" i="1" s="1"/>
  <c r="BV2374" i="1" s="1"/>
  <c r="BR2376" i="1"/>
  <c r="BR2375" i="1" s="1"/>
  <c r="BR2374" i="1" s="1"/>
  <c r="BQ2376" i="1"/>
  <c r="BQ2375" i="1" s="1"/>
  <c r="BQ2374" i="1" s="1"/>
  <c r="BM2376" i="1"/>
  <c r="BM2375" i="1" s="1"/>
  <c r="BM2374" i="1" s="1"/>
  <c r="BL2376" i="1"/>
  <c r="BL2375" i="1" s="1"/>
  <c r="BL2374" i="1" s="1"/>
  <c r="BK2376" i="1"/>
  <c r="BK2375" i="1" s="1"/>
  <c r="BK2374" i="1" s="1"/>
  <c r="BG2376" i="1"/>
  <c r="BG2375" i="1" s="1"/>
  <c r="BG2374" i="1" s="1"/>
  <c r="BF2376" i="1"/>
  <c r="BF2375" i="1" s="1"/>
  <c r="BF2374" i="1" s="1"/>
  <c r="BE2376" i="1"/>
  <c r="BE2375" i="1" s="1"/>
  <c r="BE2374" i="1" s="1"/>
  <c r="BA2376" i="1"/>
  <c r="BA2375" i="1" s="1"/>
  <c r="BA2374" i="1" s="1"/>
  <c r="AZ2376" i="1"/>
  <c r="AZ2375" i="1" s="1"/>
  <c r="AZ2374" i="1" s="1"/>
  <c r="AY2376" i="1"/>
  <c r="AY2375" i="1" s="1"/>
  <c r="AY2374" i="1" s="1"/>
  <c r="AU2376" i="1"/>
  <c r="AU2375" i="1" s="1"/>
  <c r="AU2374" i="1" s="1"/>
  <c r="AT2376" i="1"/>
  <c r="AT2375" i="1" s="1"/>
  <c r="AT2374" i="1" s="1"/>
  <c r="AS2376" i="1"/>
  <c r="AS2375" i="1" s="1"/>
  <c r="AS2374" i="1" s="1"/>
  <c r="AO2376" i="1"/>
  <c r="AN2376" i="1"/>
  <c r="AN2375" i="1" s="1"/>
  <c r="AN2374" i="1" s="1"/>
  <c r="AM2376" i="1"/>
  <c r="AM2375" i="1" s="1"/>
  <c r="AM2374" i="1" s="1"/>
  <c r="AI2376" i="1"/>
  <c r="AI2375" i="1" s="1"/>
  <c r="AI2374" i="1" s="1"/>
  <c r="AH2376" i="1"/>
  <c r="AH2375" i="1" s="1"/>
  <c r="AH2374" i="1" s="1"/>
  <c r="AG2376" i="1"/>
  <c r="AG2375" i="1" s="1"/>
  <c r="AG2374" i="1" s="1"/>
  <c r="AC2376" i="1"/>
  <c r="AC2375" i="1" s="1"/>
  <c r="AC2374" i="1" s="1"/>
  <c r="AB2376" i="1"/>
  <c r="AB2375" i="1" s="1"/>
  <c r="AB2374" i="1" s="1"/>
  <c r="AA2376" i="1"/>
  <c r="AA2375" i="1" s="1"/>
  <c r="AA2374" i="1" s="1"/>
  <c r="W2376" i="1"/>
  <c r="W2375" i="1" s="1"/>
  <c r="W2374" i="1" s="1"/>
  <c r="V2376" i="1"/>
  <c r="V2375" i="1" s="1"/>
  <c r="V2374" i="1" s="1"/>
  <c r="U2376" i="1"/>
  <c r="U2375" i="1" s="1"/>
  <c r="U2374" i="1" s="1"/>
  <c r="Q2376" i="1"/>
  <c r="Q2375" i="1" s="1"/>
  <c r="Q2374" i="1" s="1"/>
  <c r="P2376" i="1"/>
  <c r="P2375" i="1" s="1"/>
  <c r="P2374" i="1" s="1"/>
  <c r="O2376" i="1"/>
  <c r="O2375" i="1" s="1"/>
  <c r="O2374" i="1" s="1"/>
  <c r="K2376" i="1"/>
  <c r="K2375" i="1" s="1"/>
  <c r="K2374" i="1" s="1"/>
  <c r="J2376" i="1"/>
  <c r="I2376" i="1"/>
  <c r="I2375" i="1" s="1"/>
  <c r="I2374" i="1" s="1"/>
  <c r="H2376" i="1"/>
  <c r="H2375" i="1" s="1"/>
  <c r="G2376" i="1"/>
  <c r="G2375" i="1" s="1"/>
  <c r="G2374" i="1" s="1"/>
  <c r="AO2375" i="1"/>
  <c r="AO2374" i="1" s="1"/>
  <c r="N2373" i="1"/>
  <c r="T2373" i="1" s="1"/>
  <c r="Z2373" i="1" s="1"/>
  <c r="AF2373" i="1" s="1"/>
  <c r="AL2373" i="1" s="1"/>
  <c r="AR2373" i="1" s="1"/>
  <c r="AX2373" i="1" s="1"/>
  <c r="BD2373" i="1" s="1"/>
  <c r="BJ2373" i="1" s="1"/>
  <c r="BP2373" i="1" s="1"/>
  <c r="BU2373" i="1" s="1"/>
  <c r="BZ2373" i="1" s="1"/>
  <c r="CJ2373" i="1" s="1"/>
  <c r="CL2373" i="1" s="1"/>
  <c r="M2373" i="1"/>
  <c r="S2373" i="1" s="1"/>
  <c r="Y2373" i="1" s="1"/>
  <c r="AE2373" i="1" s="1"/>
  <c r="AK2373" i="1" s="1"/>
  <c r="AQ2373" i="1" s="1"/>
  <c r="AW2373" i="1" s="1"/>
  <c r="BC2373" i="1" s="1"/>
  <c r="BI2373" i="1" s="1"/>
  <c r="BO2373" i="1" s="1"/>
  <c r="BT2373" i="1" s="1"/>
  <c r="BY2373" i="1" s="1"/>
  <c r="CG2373" i="1" s="1"/>
  <c r="CI2373" i="1" s="1"/>
  <c r="L2373" i="1"/>
  <c r="R2373" i="1" s="1"/>
  <c r="X2373" i="1" s="1"/>
  <c r="AD2373" i="1" s="1"/>
  <c r="AJ2373" i="1" s="1"/>
  <c r="AP2373" i="1" s="1"/>
  <c r="AV2373" i="1" s="1"/>
  <c r="BB2373" i="1" s="1"/>
  <c r="BH2373" i="1" s="1"/>
  <c r="BN2373" i="1" s="1"/>
  <c r="BS2373" i="1" s="1"/>
  <c r="BX2373" i="1" s="1"/>
  <c r="CD2373" i="1" s="1"/>
  <c r="CF2373" i="1" s="1"/>
  <c r="CM2372" i="1"/>
  <c r="CM2371" i="1" s="1"/>
  <c r="CC2372" i="1"/>
  <c r="CC2371" i="1" s="1"/>
  <c r="CB2372" i="1"/>
  <c r="CB2371" i="1" s="1"/>
  <c r="CA2372" i="1"/>
  <c r="CA2371" i="1" s="1"/>
  <c r="BW2372" i="1"/>
  <c r="BW2371" i="1" s="1"/>
  <c r="BV2372" i="1"/>
  <c r="BV2371" i="1" s="1"/>
  <c r="BR2372" i="1"/>
  <c r="BQ2372" i="1"/>
  <c r="BQ2371" i="1" s="1"/>
  <c r="BM2372" i="1"/>
  <c r="BM2371" i="1" s="1"/>
  <c r="BL2372" i="1"/>
  <c r="BL2371" i="1" s="1"/>
  <c r="BK2372" i="1"/>
  <c r="BK2371" i="1" s="1"/>
  <c r="BG2372" i="1"/>
  <c r="BG2371" i="1" s="1"/>
  <c r="BF2372" i="1"/>
  <c r="BF2371" i="1" s="1"/>
  <c r="BE2372" i="1"/>
  <c r="BA2372" i="1"/>
  <c r="BA2371" i="1" s="1"/>
  <c r="AZ2372" i="1"/>
  <c r="AZ2371" i="1" s="1"/>
  <c r="AY2372" i="1"/>
  <c r="AY2371" i="1" s="1"/>
  <c r="AU2372" i="1"/>
  <c r="AU2371" i="1" s="1"/>
  <c r="AT2372" i="1"/>
  <c r="AT2371" i="1" s="1"/>
  <c r="AS2372" i="1"/>
  <c r="AS2371" i="1" s="1"/>
  <c r="AO2372" i="1"/>
  <c r="AO2371" i="1" s="1"/>
  <c r="AN2372" i="1"/>
  <c r="AN2371" i="1" s="1"/>
  <c r="AM2372" i="1"/>
  <c r="AM2371" i="1" s="1"/>
  <c r="AI2372" i="1"/>
  <c r="AI2371" i="1" s="1"/>
  <c r="AH2372" i="1"/>
  <c r="AH2371" i="1" s="1"/>
  <c r="AG2372" i="1"/>
  <c r="AG2371" i="1" s="1"/>
  <c r="AC2372" i="1"/>
  <c r="AB2372" i="1"/>
  <c r="AB2371" i="1" s="1"/>
  <c r="AA2372" i="1"/>
  <c r="AA2371" i="1" s="1"/>
  <c r="W2372" i="1"/>
  <c r="W2371" i="1" s="1"/>
  <c r="V2372" i="1"/>
  <c r="V2371" i="1" s="1"/>
  <c r="U2372" i="1"/>
  <c r="U2371" i="1" s="1"/>
  <c r="Q2372" i="1"/>
  <c r="Q2371" i="1" s="1"/>
  <c r="P2372" i="1"/>
  <c r="P2371" i="1" s="1"/>
  <c r="O2372" i="1"/>
  <c r="O2371" i="1" s="1"/>
  <c r="K2372" i="1"/>
  <c r="K2371" i="1" s="1"/>
  <c r="J2372" i="1"/>
  <c r="J2371" i="1" s="1"/>
  <c r="I2372" i="1"/>
  <c r="I2371" i="1" s="1"/>
  <c r="H2372" i="1"/>
  <c r="H2371" i="1" s="1"/>
  <c r="G2372" i="1"/>
  <c r="F2372" i="1"/>
  <c r="F2371" i="1" s="1"/>
  <c r="BE2371" i="1"/>
  <c r="AC2371" i="1"/>
  <c r="BK2370" i="1"/>
  <c r="BK2369" i="1" s="1"/>
  <c r="BK2368" i="1" s="1"/>
  <c r="N2370" i="1"/>
  <c r="T2370" i="1" s="1"/>
  <c r="Z2370" i="1" s="1"/>
  <c r="AF2370" i="1" s="1"/>
  <c r="AL2370" i="1" s="1"/>
  <c r="AR2370" i="1" s="1"/>
  <c r="AX2370" i="1" s="1"/>
  <c r="BD2370" i="1" s="1"/>
  <c r="BJ2370" i="1" s="1"/>
  <c r="BP2370" i="1" s="1"/>
  <c r="BU2370" i="1" s="1"/>
  <c r="BZ2370" i="1" s="1"/>
  <c r="CJ2370" i="1" s="1"/>
  <c r="CL2370" i="1" s="1"/>
  <c r="M2370" i="1"/>
  <c r="S2370" i="1" s="1"/>
  <c r="Y2370" i="1" s="1"/>
  <c r="AE2370" i="1" s="1"/>
  <c r="AK2370" i="1" s="1"/>
  <c r="AQ2370" i="1" s="1"/>
  <c r="AW2370" i="1" s="1"/>
  <c r="BC2370" i="1" s="1"/>
  <c r="BI2370" i="1" s="1"/>
  <c r="BO2370" i="1" s="1"/>
  <c r="BT2370" i="1" s="1"/>
  <c r="BY2370" i="1" s="1"/>
  <c r="CG2370" i="1" s="1"/>
  <c r="CI2370" i="1" s="1"/>
  <c r="F2370" i="1"/>
  <c r="L2370" i="1" s="1"/>
  <c r="R2370" i="1" s="1"/>
  <c r="X2370" i="1" s="1"/>
  <c r="AD2370" i="1" s="1"/>
  <c r="AJ2370" i="1" s="1"/>
  <c r="AP2370" i="1" s="1"/>
  <c r="AV2370" i="1" s="1"/>
  <c r="BB2370" i="1" s="1"/>
  <c r="BH2370" i="1" s="1"/>
  <c r="BN2370" i="1" s="1"/>
  <c r="BS2370" i="1" s="1"/>
  <c r="BX2370" i="1" s="1"/>
  <c r="CD2370" i="1" s="1"/>
  <c r="CF2370" i="1" s="1"/>
  <c r="CM2369" i="1"/>
  <c r="CC2369" i="1"/>
  <c r="CB2369" i="1"/>
  <c r="CB2368" i="1" s="1"/>
  <c r="CA2369" i="1"/>
  <c r="CA2368" i="1" s="1"/>
  <c r="BW2369" i="1"/>
  <c r="BW2368" i="1" s="1"/>
  <c r="BV2369" i="1"/>
  <c r="BV2368" i="1" s="1"/>
  <c r="BR2369" i="1"/>
  <c r="BR2368" i="1" s="1"/>
  <c r="BQ2369" i="1"/>
  <c r="BQ2368" i="1" s="1"/>
  <c r="BM2369" i="1"/>
  <c r="BM2368" i="1" s="1"/>
  <c r="BL2369" i="1"/>
  <c r="BL2368" i="1" s="1"/>
  <c r="BG2369" i="1"/>
  <c r="BG2368" i="1" s="1"/>
  <c r="BF2369" i="1"/>
  <c r="BF2368" i="1" s="1"/>
  <c r="BE2369" i="1"/>
  <c r="BE2368" i="1" s="1"/>
  <c r="BA2369" i="1"/>
  <c r="BA2368" i="1" s="1"/>
  <c r="AZ2369" i="1"/>
  <c r="AZ2368" i="1" s="1"/>
  <c r="AY2369" i="1"/>
  <c r="AY2368" i="1" s="1"/>
  <c r="AU2369" i="1"/>
  <c r="AU2368" i="1" s="1"/>
  <c r="AT2369" i="1"/>
  <c r="AT2368" i="1" s="1"/>
  <c r="AS2369" i="1"/>
  <c r="AS2368" i="1" s="1"/>
  <c r="AO2369" i="1"/>
  <c r="AO2368" i="1" s="1"/>
  <c r="AN2369" i="1"/>
  <c r="AN2368" i="1" s="1"/>
  <c r="AM2369" i="1"/>
  <c r="AM2368" i="1" s="1"/>
  <c r="AI2369" i="1"/>
  <c r="AI2368" i="1" s="1"/>
  <c r="AH2369" i="1"/>
  <c r="AH2368" i="1" s="1"/>
  <c r="AG2369" i="1"/>
  <c r="AG2368" i="1" s="1"/>
  <c r="AC2369" i="1"/>
  <c r="AC2368" i="1" s="1"/>
  <c r="AB2369" i="1"/>
  <c r="AB2368" i="1" s="1"/>
  <c r="AA2369" i="1"/>
  <c r="AA2368" i="1" s="1"/>
  <c r="W2369" i="1"/>
  <c r="W2368" i="1" s="1"/>
  <c r="V2369" i="1"/>
  <c r="V2368" i="1" s="1"/>
  <c r="U2369" i="1"/>
  <c r="U2368" i="1" s="1"/>
  <c r="Q2369" i="1"/>
  <c r="Q2368" i="1" s="1"/>
  <c r="P2369" i="1"/>
  <c r="P2368" i="1" s="1"/>
  <c r="O2369" i="1"/>
  <c r="O2368" i="1" s="1"/>
  <c r="K2369" i="1"/>
  <c r="K2368" i="1" s="1"/>
  <c r="J2369" i="1"/>
  <c r="J2368" i="1" s="1"/>
  <c r="I2369" i="1"/>
  <c r="I2368" i="1" s="1"/>
  <c r="H2369" i="1"/>
  <c r="H2368" i="1" s="1"/>
  <c r="G2369" i="1"/>
  <c r="G2368" i="1" s="1"/>
  <c r="F2369" i="1"/>
  <c r="F2368" i="1" s="1"/>
  <c r="CM2368" i="1"/>
  <c r="CC2368" i="1"/>
  <c r="N2366" i="1"/>
  <c r="T2366" i="1" s="1"/>
  <c r="Z2366" i="1" s="1"/>
  <c r="AF2366" i="1" s="1"/>
  <c r="AL2366" i="1" s="1"/>
  <c r="AR2366" i="1" s="1"/>
  <c r="AX2366" i="1" s="1"/>
  <c r="BD2366" i="1" s="1"/>
  <c r="BJ2366" i="1" s="1"/>
  <c r="BP2366" i="1" s="1"/>
  <c r="BU2366" i="1" s="1"/>
  <c r="BZ2366" i="1" s="1"/>
  <c r="CJ2366" i="1" s="1"/>
  <c r="CL2366" i="1" s="1"/>
  <c r="M2366" i="1"/>
  <c r="S2366" i="1" s="1"/>
  <c r="Y2366" i="1" s="1"/>
  <c r="AE2366" i="1" s="1"/>
  <c r="AK2366" i="1" s="1"/>
  <c r="AQ2366" i="1" s="1"/>
  <c r="AW2366" i="1" s="1"/>
  <c r="BC2366" i="1" s="1"/>
  <c r="BI2366" i="1" s="1"/>
  <c r="BO2366" i="1" s="1"/>
  <c r="BT2366" i="1" s="1"/>
  <c r="BY2366" i="1" s="1"/>
  <c r="CG2366" i="1" s="1"/>
  <c r="CI2366" i="1" s="1"/>
  <c r="L2366" i="1"/>
  <c r="R2366" i="1" s="1"/>
  <c r="X2366" i="1" s="1"/>
  <c r="AD2366" i="1" s="1"/>
  <c r="AJ2366" i="1" s="1"/>
  <c r="AP2366" i="1" s="1"/>
  <c r="AV2366" i="1" s="1"/>
  <c r="BB2366" i="1" s="1"/>
  <c r="BH2366" i="1" s="1"/>
  <c r="BN2366" i="1" s="1"/>
  <c r="BS2366" i="1" s="1"/>
  <c r="BX2366" i="1" s="1"/>
  <c r="CD2366" i="1" s="1"/>
  <c r="CF2366" i="1" s="1"/>
  <c r="CM2365" i="1"/>
  <c r="CM2364" i="1" s="1"/>
  <c r="CC2365" i="1"/>
  <c r="CC2364" i="1" s="1"/>
  <c r="CB2365" i="1"/>
  <c r="CB2364" i="1" s="1"/>
  <c r="CA2365" i="1"/>
  <c r="CA2364" i="1" s="1"/>
  <c r="BW2365" i="1"/>
  <c r="BW2364" i="1" s="1"/>
  <c r="BV2365" i="1"/>
  <c r="BV2364" i="1" s="1"/>
  <c r="BR2365" i="1"/>
  <c r="BR2364" i="1" s="1"/>
  <c r="BQ2365" i="1"/>
  <c r="BQ2364" i="1" s="1"/>
  <c r="BM2365" i="1"/>
  <c r="BM2364" i="1" s="1"/>
  <c r="BL2365" i="1"/>
  <c r="BL2364" i="1" s="1"/>
  <c r="BK2365" i="1"/>
  <c r="BK2364" i="1" s="1"/>
  <c r="BG2365" i="1"/>
  <c r="BG2364" i="1" s="1"/>
  <c r="BF2365" i="1"/>
  <c r="BF2364" i="1" s="1"/>
  <c r="BE2365" i="1"/>
  <c r="BE2364" i="1" s="1"/>
  <c r="BA2365" i="1"/>
  <c r="BA2364" i="1" s="1"/>
  <c r="AZ2365" i="1"/>
  <c r="AZ2364" i="1" s="1"/>
  <c r="AY2365" i="1"/>
  <c r="AY2364" i="1" s="1"/>
  <c r="AU2365" i="1"/>
  <c r="AU2364" i="1" s="1"/>
  <c r="AT2365" i="1"/>
  <c r="AT2364" i="1" s="1"/>
  <c r="AS2365" i="1"/>
  <c r="AS2364" i="1" s="1"/>
  <c r="AO2365" i="1"/>
  <c r="AO2364" i="1" s="1"/>
  <c r="AN2365" i="1"/>
  <c r="AN2364" i="1" s="1"/>
  <c r="AM2365" i="1"/>
  <c r="AM2364" i="1" s="1"/>
  <c r="AI2365" i="1"/>
  <c r="AI2364" i="1" s="1"/>
  <c r="AH2365" i="1"/>
  <c r="AH2364" i="1" s="1"/>
  <c r="AG2365" i="1"/>
  <c r="AG2364" i="1" s="1"/>
  <c r="AC2365" i="1"/>
  <c r="AC2364" i="1" s="1"/>
  <c r="AB2365" i="1"/>
  <c r="AB2364" i="1" s="1"/>
  <c r="AA2365" i="1"/>
  <c r="AA2364" i="1" s="1"/>
  <c r="W2365" i="1"/>
  <c r="W2364" i="1" s="1"/>
  <c r="V2365" i="1"/>
  <c r="V2364" i="1" s="1"/>
  <c r="U2365" i="1"/>
  <c r="U2364" i="1" s="1"/>
  <c r="Q2365" i="1"/>
  <c r="Q2364" i="1" s="1"/>
  <c r="P2365" i="1"/>
  <c r="P2364" i="1" s="1"/>
  <c r="O2365" i="1"/>
  <c r="O2364" i="1" s="1"/>
  <c r="K2365" i="1"/>
  <c r="K2364" i="1" s="1"/>
  <c r="J2365" i="1"/>
  <c r="I2365" i="1"/>
  <c r="H2365" i="1"/>
  <c r="G2365" i="1"/>
  <c r="G2364" i="1" s="1"/>
  <c r="F2365" i="1"/>
  <c r="F2364" i="1" s="1"/>
  <c r="N2363" i="1"/>
  <c r="T2363" i="1" s="1"/>
  <c r="Z2363" i="1" s="1"/>
  <c r="AF2363" i="1" s="1"/>
  <c r="AL2363" i="1" s="1"/>
  <c r="AR2363" i="1" s="1"/>
  <c r="AX2363" i="1" s="1"/>
  <c r="BD2363" i="1" s="1"/>
  <c r="BJ2363" i="1" s="1"/>
  <c r="BP2363" i="1" s="1"/>
  <c r="BU2363" i="1" s="1"/>
  <c r="BZ2363" i="1" s="1"/>
  <c r="CJ2363" i="1" s="1"/>
  <c r="CL2363" i="1" s="1"/>
  <c r="M2363" i="1"/>
  <c r="S2363" i="1" s="1"/>
  <c r="Y2363" i="1" s="1"/>
  <c r="AE2363" i="1" s="1"/>
  <c r="AK2363" i="1" s="1"/>
  <c r="AQ2363" i="1" s="1"/>
  <c r="AW2363" i="1" s="1"/>
  <c r="BC2363" i="1" s="1"/>
  <c r="BI2363" i="1" s="1"/>
  <c r="BO2363" i="1" s="1"/>
  <c r="BT2363" i="1" s="1"/>
  <c r="BY2363" i="1" s="1"/>
  <c r="CG2363" i="1" s="1"/>
  <c r="CI2363" i="1" s="1"/>
  <c r="L2363" i="1"/>
  <c r="R2363" i="1" s="1"/>
  <c r="X2363" i="1" s="1"/>
  <c r="AD2363" i="1" s="1"/>
  <c r="AJ2363" i="1" s="1"/>
  <c r="AP2363" i="1" s="1"/>
  <c r="AV2363" i="1" s="1"/>
  <c r="BB2363" i="1" s="1"/>
  <c r="BH2363" i="1" s="1"/>
  <c r="BN2363" i="1" s="1"/>
  <c r="BS2363" i="1" s="1"/>
  <c r="BX2363" i="1" s="1"/>
  <c r="CD2363" i="1" s="1"/>
  <c r="CF2363" i="1" s="1"/>
  <c r="CM2362" i="1"/>
  <c r="CM2361" i="1" s="1"/>
  <c r="CC2362" i="1"/>
  <c r="CC2361" i="1" s="1"/>
  <c r="CB2362" i="1"/>
  <c r="CB2361" i="1" s="1"/>
  <c r="CA2362" i="1"/>
  <c r="CA2361" i="1" s="1"/>
  <c r="BW2362" i="1"/>
  <c r="BW2361" i="1" s="1"/>
  <c r="BV2362" i="1"/>
  <c r="BR2362" i="1"/>
  <c r="BR2361" i="1" s="1"/>
  <c r="BQ2362" i="1"/>
  <c r="BQ2361" i="1" s="1"/>
  <c r="BM2362" i="1"/>
  <c r="BM2361" i="1" s="1"/>
  <c r="BL2362" i="1"/>
  <c r="BL2361" i="1" s="1"/>
  <c r="BK2362" i="1"/>
  <c r="BK2361" i="1" s="1"/>
  <c r="BG2362" i="1"/>
  <c r="BG2361" i="1" s="1"/>
  <c r="BF2362" i="1"/>
  <c r="BF2361" i="1" s="1"/>
  <c r="BE2362" i="1"/>
  <c r="BE2361" i="1" s="1"/>
  <c r="BA2362" i="1"/>
  <c r="BA2361" i="1" s="1"/>
  <c r="AZ2362" i="1"/>
  <c r="AZ2361" i="1" s="1"/>
  <c r="AY2362" i="1"/>
  <c r="AY2361" i="1" s="1"/>
  <c r="AU2362" i="1"/>
  <c r="AU2361" i="1" s="1"/>
  <c r="AT2362" i="1"/>
  <c r="AT2361" i="1" s="1"/>
  <c r="AS2362" i="1"/>
  <c r="AS2361" i="1" s="1"/>
  <c r="AO2362" i="1"/>
  <c r="AO2361" i="1" s="1"/>
  <c r="AN2362" i="1"/>
  <c r="AN2361" i="1" s="1"/>
  <c r="AM2362" i="1"/>
  <c r="AM2361" i="1" s="1"/>
  <c r="AI2362" i="1"/>
  <c r="AI2361" i="1" s="1"/>
  <c r="AH2362" i="1"/>
  <c r="AH2361" i="1" s="1"/>
  <c r="AG2362" i="1"/>
  <c r="AG2361" i="1" s="1"/>
  <c r="AC2362" i="1"/>
  <c r="AC2361" i="1" s="1"/>
  <c r="AB2362" i="1"/>
  <c r="AB2361" i="1" s="1"/>
  <c r="AA2362" i="1"/>
  <c r="AA2361" i="1" s="1"/>
  <c r="W2362" i="1"/>
  <c r="W2361" i="1" s="1"/>
  <c r="V2362" i="1"/>
  <c r="V2361" i="1" s="1"/>
  <c r="U2362" i="1"/>
  <c r="U2361" i="1" s="1"/>
  <c r="Q2362" i="1"/>
  <c r="Q2361" i="1" s="1"/>
  <c r="P2362" i="1"/>
  <c r="P2361" i="1" s="1"/>
  <c r="O2362" i="1"/>
  <c r="O2361" i="1" s="1"/>
  <c r="K2362" i="1"/>
  <c r="K2361" i="1" s="1"/>
  <c r="J2362" i="1"/>
  <c r="J2361" i="1" s="1"/>
  <c r="I2362" i="1"/>
  <c r="I2361" i="1" s="1"/>
  <c r="H2362" i="1"/>
  <c r="G2362" i="1"/>
  <c r="G2361" i="1" s="1"/>
  <c r="F2362" i="1"/>
  <c r="F2361" i="1" s="1"/>
  <c r="BV2361" i="1"/>
  <c r="N2360" i="1"/>
  <c r="T2360" i="1" s="1"/>
  <c r="Z2360" i="1" s="1"/>
  <c r="AF2360" i="1" s="1"/>
  <c r="AL2360" i="1" s="1"/>
  <c r="AR2360" i="1" s="1"/>
  <c r="AX2360" i="1" s="1"/>
  <c r="BD2360" i="1" s="1"/>
  <c r="BJ2360" i="1" s="1"/>
  <c r="BP2360" i="1" s="1"/>
  <c r="BU2360" i="1" s="1"/>
  <c r="BZ2360" i="1" s="1"/>
  <c r="CJ2360" i="1" s="1"/>
  <c r="CL2360" i="1" s="1"/>
  <c r="M2360" i="1"/>
  <c r="S2360" i="1" s="1"/>
  <c r="Y2360" i="1" s="1"/>
  <c r="AE2360" i="1" s="1"/>
  <c r="AK2360" i="1" s="1"/>
  <c r="AQ2360" i="1" s="1"/>
  <c r="AW2360" i="1" s="1"/>
  <c r="BC2360" i="1" s="1"/>
  <c r="BI2360" i="1" s="1"/>
  <c r="BO2360" i="1" s="1"/>
  <c r="BT2360" i="1" s="1"/>
  <c r="BY2360" i="1" s="1"/>
  <c r="CG2360" i="1" s="1"/>
  <c r="CI2360" i="1" s="1"/>
  <c r="L2360" i="1"/>
  <c r="R2360" i="1" s="1"/>
  <c r="X2360" i="1" s="1"/>
  <c r="AD2360" i="1" s="1"/>
  <c r="AJ2360" i="1" s="1"/>
  <c r="AP2360" i="1" s="1"/>
  <c r="AV2360" i="1" s="1"/>
  <c r="BB2360" i="1" s="1"/>
  <c r="BH2360" i="1" s="1"/>
  <c r="BN2360" i="1" s="1"/>
  <c r="BS2360" i="1" s="1"/>
  <c r="BX2360" i="1" s="1"/>
  <c r="CD2360" i="1" s="1"/>
  <c r="CF2360" i="1" s="1"/>
  <c r="CM2359" i="1"/>
  <c r="CM2358" i="1" s="1"/>
  <c r="CC2359" i="1"/>
  <c r="CB2359" i="1"/>
  <c r="CB2358" i="1" s="1"/>
  <c r="CA2359" i="1"/>
  <c r="CA2358" i="1" s="1"/>
  <c r="BW2359" i="1"/>
  <c r="BW2358" i="1" s="1"/>
  <c r="BV2359" i="1"/>
  <c r="BV2358" i="1" s="1"/>
  <c r="BR2359" i="1"/>
  <c r="BR2358" i="1" s="1"/>
  <c r="BQ2359" i="1"/>
  <c r="BQ2358" i="1" s="1"/>
  <c r="BM2359" i="1"/>
  <c r="BM2358" i="1" s="1"/>
  <c r="BL2359" i="1"/>
  <c r="BL2358" i="1" s="1"/>
  <c r="BK2359" i="1"/>
  <c r="BK2358" i="1" s="1"/>
  <c r="BG2359" i="1"/>
  <c r="BG2358" i="1" s="1"/>
  <c r="BF2359" i="1"/>
  <c r="BF2358" i="1" s="1"/>
  <c r="BE2359" i="1"/>
  <c r="BE2358" i="1" s="1"/>
  <c r="BA2359" i="1"/>
  <c r="BA2358" i="1" s="1"/>
  <c r="AZ2359" i="1"/>
  <c r="AZ2358" i="1" s="1"/>
  <c r="AY2359" i="1"/>
  <c r="AY2358" i="1" s="1"/>
  <c r="AU2359" i="1"/>
  <c r="AU2358" i="1" s="1"/>
  <c r="AT2359" i="1"/>
  <c r="AT2358" i="1" s="1"/>
  <c r="AS2359" i="1"/>
  <c r="AS2358" i="1" s="1"/>
  <c r="AO2359" i="1"/>
  <c r="AO2358" i="1" s="1"/>
  <c r="AN2359" i="1"/>
  <c r="AN2358" i="1" s="1"/>
  <c r="AM2359" i="1"/>
  <c r="AM2358" i="1" s="1"/>
  <c r="AI2359" i="1"/>
  <c r="AI2358" i="1" s="1"/>
  <c r="AH2359" i="1"/>
  <c r="AH2358" i="1" s="1"/>
  <c r="AG2359" i="1"/>
  <c r="AG2358" i="1" s="1"/>
  <c r="AC2359" i="1"/>
  <c r="AC2358" i="1" s="1"/>
  <c r="AB2359" i="1"/>
  <c r="AB2358" i="1" s="1"/>
  <c r="AA2359" i="1"/>
  <c r="AA2358" i="1" s="1"/>
  <c r="W2359" i="1"/>
  <c r="W2358" i="1" s="1"/>
  <c r="V2359" i="1"/>
  <c r="V2358" i="1" s="1"/>
  <c r="U2359" i="1"/>
  <c r="U2358" i="1" s="1"/>
  <c r="Q2359" i="1"/>
  <c r="Q2358" i="1" s="1"/>
  <c r="P2359" i="1"/>
  <c r="P2358" i="1" s="1"/>
  <c r="O2359" i="1"/>
  <c r="O2358" i="1" s="1"/>
  <c r="K2359" i="1"/>
  <c r="K2358" i="1" s="1"/>
  <c r="J2359" i="1"/>
  <c r="J2358" i="1" s="1"/>
  <c r="I2359" i="1"/>
  <c r="I2358" i="1" s="1"/>
  <c r="H2359" i="1"/>
  <c r="H2358" i="1" s="1"/>
  <c r="G2359" i="1"/>
  <c r="G2358" i="1" s="1"/>
  <c r="F2359" i="1"/>
  <c r="CC2358" i="1"/>
  <c r="N2355" i="1"/>
  <c r="T2355" i="1" s="1"/>
  <c r="Z2355" i="1" s="1"/>
  <c r="AF2355" i="1" s="1"/>
  <c r="AL2355" i="1" s="1"/>
  <c r="AR2355" i="1" s="1"/>
  <c r="AX2355" i="1" s="1"/>
  <c r="BD2355" i="1" s="1"/>
  <c r="BJ2355" i="1" s="1"/>
  <c r="BP2355" i="1" s="1"/>
  <c r="BU2355" i="1" s="1"/>
  <c r="BZ2355" i="1" s="1"/>
  <c r="CJ2355" i="1" s="1"/>
  <c r="CL2355" i="1" s="1"/>
  <c r="M2355" i="1"/>
  <c r="S2355" i="1" s="1"/>
  <c r="Y2355" i="1" s="1"/>
  <c r="AE2355" i="1" s="1"/>
  <c r="AK2355" i="1" s="1"/>
  <c r="AQ2355" i="1" s="1"/>
  <c r="AW2355" i="1" s="1"/>
  <c r="BC2355" i="1" s="1"/>
  <c r="BI2355" i="1" s="1"/>
  <c r="BO2355" i="1" s="1"/>
  <c r="BT2355" i="1" s="1"/>
  <c r="BY2355" i="1" s="1"/>
  <c r="CG2355" i="1" s="1"/>
  <c r="CI2355" i="1" s="1"/>
  <c r="L2355" i="1"/>
  <c r="R2355" i="1" s="1"/>
  <c r="X2355" i="1" s="1"/>
  <c r="AD2355" i="1" s="1"/>
  <c r="AJ2355" i="1" s="1"/>
  <c r="AP2355" i="1" s="1"/>
  <c r="AV2355" i="1" s="1"/>
  <c r="BB2355" i="1" s="1"/>
  <c r="BH2355" i="1" s="1"/>
  <c r="BN2355" i="1" s="1"/>
  <c r="BS2355" i="1" s="1"/>
  <c r="BX2355" i="1" s="1"/>
  <c r="CD2355" i="1" s="1"/>
  <c r="CF2355" i="1" s="1"/>
  <c r="CM2354" i="1"/>
  <c r="CM2353" i="1" s="1"/>
  <c r="CC2354" i="1"/>
  <c r="CB2354" i="1"/>
  <c r="CA2354" i="1"/>
  <c r="CA2353" i="1" s="1"/>
  <c r="BW2354" i="1"/>
  <c r="BW2353" i="1" s="1"/>
  <c r="BV2354" i="1"/>
  <c r="BV2353" i="1" s="1"/>
  <c r="BR2354" i="1"/>
  <c r="BR2353" i="1" s="1"/>
  <c r="BQ2354" i="1"/>
  <c r="BQ2353" i="1" s="1"/>
  <c r="BM2354" i="1"/>
  <c r="BM2353" i="1" s="1"/>
  <c r="BL2354" i="1"/>
  <c r="BL2353" i="1" s="1"/>
  <c r="BK2354" i="1"/>
  <c r="BK2353" i="1" s="1"/>
  <c r="BG2354" i="1"/>
  <c r="BG2353" i="1" s="1"/>
  <c r="BF2354" i="1"/>
  <c r="BF2353" i="1" s="1"/>
  <c r="BE2354" i="1"/>
  <c r="BE2353" i="1" s="1"/>
  <c r="BA2354" i="1"/>
  <c r="BA2353" i="1" s="1"/>
  <c r="AZ2354" i="1"/>
  <c r="AZ2353" i="1" s="1"/>
  <c r="AY2354" i="1"/>
  <c r="AY2353" i="1" s="1"/>
  <c r="AU2354" i="1"/>
  <c r="AU2353" i="1" s="1"/>
  <c r="AT2354" i="1"/>
  <c r="AT2353" i="1" s="1"/>
  <c r="AS2354" i="1"/>
  <c r="AS2353" i="1" s="1"/>
  <c r="AO2354" i="1"/>
  <c r="AO2353" i="1" s="1"/>
  <c r="AN2354" i="1"/>
  <c r="AN2353" i="1" s="1"/>
  <c r="AM2354" i="1"/>
  <c r="AM2353" i="1" s="1"/>
  <c r="AI2354" i="1"/>
  <c r="AI2353" i="1" s="1"/>
  <c r="AH2354" i="1"/>
  <c r="AH2353" i="1" s="1"/>
  <c r="AG2354" i="1"/>
  <c r="AG2353" i="1" s="1"/>
  <c r="AC2354" i="1"/>
  <c r="AC2353" i="1" s="1"/>
  <c r="AB2354" i="1"/>
  <c r="AB2353" i="1" s="1"/>
  <c r="AA2354" i="1"/>
  <c r="AA2353" i="1" s="1"/>
  <c r="W2354" i="1"/>
  <c r="W2353" i="1" s="1"/>
  <c r="V2354" i="1"/>
  <c r="V2353" i="1" s="1"/>
  <c r="U2354" i="1"/>
  <c r="U2353" i="1" s="1"/>
  <c r="Q2354" i="1"/>
  <c r="Q2353" i="1" s="1"/>
  <c r="P2354" i="1"/>
  <c r="P2353" i="1" s="1"/>
  <c r="O2354" i="1"/>
  <c r="O2353" i="1" s="1"/>
  <c r="K2354" i="1"/>
  <c r="K2353" i="1" s="1"/>
  <c r="J2354" i="1"/>
  <c r="I2354" i="1"/>
  <c r="I2353" i="1" s="1"/>
  <c r="H2354" i="1"/>
  <c r="H2353" i="1" s="1"/>
  <c r="G2354" i="1"/>
  <c r="G2353" i="1" s="1"/>
  <c r="F2354" i="1"/>
  <c r="CC2353" i="1"/>
  <c r="CB2353" i="1"/>
  <c r="M2352" i="1"/>
  <c r="S2352" i="1" s="1"/>
  <c r="Y2352" i="1" s="1"/>
  <c r="AE2352" i="1" s="1"/>
  <c r="AK2352" i="1" s="1"/>
  <c r="AQ2352" i="1" s="1"/>
  <c r="AW2352" i="1" s="1"/>
  <c r="BC2352" i="1" s="1"/>
  <c r="BI2352" i="1" s="1"/>
  <c r="BO2352" i="1" s="1"/>
  <c r="BT2352" i="1" s="1"/>
  <c r="BY2352" i="1" s="1"/>
  <c r="CG2352" i="1" s="1"/>
  <c r="CI2352" i="1" s="1"/>
  <c r="H2352" i="1"/>
  <c r="N2352" i="1" s="1"/>
  <c r="T2352" i="1" s="1"/>
  <c r="Z2352" i="1" s="1"/>
  <c r="AF2352" i="1" s="1"/>
  <c r="AL2352" i="1" s="1"/>
  <c r="AR2352" i="1" s="1"/>
  <c r="AX2352" i="1" s="1"/>
  <c r="BD2352" i="1" s="1"/>
  <c r="BJ2352" i="1" s="1"/>
  <c r="BP2352" i="1" s="1"/>
  <c r="BU2352" i="1" s="1"/>
  <c r="BZ2352" i="1" s="1"/>
  <c r="CJ2352" i="1" s="1"/>
  <c r="CL2352" i="1" s="1"/>
  <c r="G2352" i="1"/>
  <c r="F2352" i="1"/>
  <c r="L2352" i="1" s="1"/>
  <c r="R2352" i="1" s="1"/>
  <c r="X2352" i="1" s="1"/>
  <c r="AD2352" i="1" s="1"/>
  <c r="AJ2352" i="1" s="1"/>
  <c r="AP2352" i="1" s="1"/>
  <c r="AV2352" i="1" s="1"/>
  <c r="BB2352" i="1" s="1"/>
  <c r="BH2352" i="1" s="1"/>
  <c r="BN2352" i="1" s="1"/>
  <c r="BS2352" i="1" s="1"/>
  <c r="BX2352" i="1" s="1"/>
  <c r="CD2352" i="1" s="1"/>
  <c r="CF2352" i="1" s="1"/>
  <c r="CM2351" i="1"/>
  <c r="CM2350" i="1" s="1"/>
  <c r="CC2351" i="1"/>
  <c r="CB2351" i="1"/>
  <c r="CB2350" i="1" s="1"/>
  <c r="CA2351" i="1"/>
  <c r="CA2350" i="1" s="1"/>
  <c r="BW2351" i="1"/>
  <c r="BW2350" i="1" s="1"/>
  <c r="BV2351" i="1"/>
  <c r="BV2350" i="1" s="1"/>
  <c r="BR2351" i="1"/>
  <c r="BR2350" i="1" s="1"/>
  <c r="BQ2351" i="1"/>
  <c r="BQ2350" i="1" s="1"/>
  <c r="BM2351" i="1"/>
  <c r="BM2350" i="1" s="1"/>
  <c r="BL2351" i="1"/>
  <c r="BL2350" i="1" s="1"/>
  <c r="BK2351" i="1"/>
  <c r="BK2350" i="1" s="1"/>
  <c r="BG2351" i="1"/>
  <c r="BG2350" i="1" s="1"/>
  <c r="BF2351" i="1"/>
  <c r="BF2350" i="1" s="1"/>
  <c r="BE2351" i="1"/>
  <c r="BE2350" i="1" s="1"/>
  <c r="BA2351" i="1"/>
  <c r="BA2350" i="1" s="1"/>
  <c r="AZ2351" i="1"/>
  <c r="AZ2350" i="1" s="1"/>
  <c r="AY2351" i="1"/>
  <c r="AY2350" i="1" s="1"/>
  <c r="AU2351" i="1"/>
  <c r="AU2350" i="1" s="1"/>
  <c r="AT2351" i="1"/>
  <c r="AT2350" i="1" s="1"/>
  <c r="AS2351" i="1"/>
  <c r="AS2350" i="1" s="1"/>
  <c r="AO2351" i="1"/>
  <c r="AO2350" i="1" s="1"/>
  <c r="AN2351" i="1"/>
  <c r="AN2350" i="1" s="1"/>
  <c r="AM2351" i="1"/>
  <c r="AM2350" i="1" s="1"/>
  <c r="AI2351" i="1"/>
  <c r="AI2350" i="1" s="1"/>
  <c r="AH2351" i="1"/>
  <c r="AH2350" i="1" s="1"/>
  <c r="AG2351" i="1"/>
  <c r="AG2350" i="1" s="1"/>
  <c r="AC2351" i="1"/>
  <c r="AC2350" i="1" s="1"/>
  <c r="AB2351" i="1"/>
  <c r="AB2350" i="1" s="1"/>
  <c r="AA2351" i="1"/>
  <c r="AA2350" i="1" s="1"/>
  <c r="W2351" i="1"/>
  <c r="W2350" i="1" s="1"/>
  <c r="V2351" i="1"/>
  <c r="V2350" i="1" s="1"/>
  <c r="U2351" i="1"/>
  <c r="U2350" i="1" s="1"/>
  <c r="Q2351" i="1"/>
  <c r="Q2350" i="1" s="1"/>
  <c r="P2351" i="1"/>
  <c r="P2350" i="1" s="1"/>
  <c r="O2351" i="1"/>
  <c r="O2350" i="1" s="1"/>
  <c r="K2351" i="1"/>
  <c r="K2350" i="1" s="1"/>
  <c r="J2351" i="1"/>
  <c r="J2350" i="1" s="1"/>
  <c r="I2351" i="1"/>
  <c r="H2351" i="1"/>
  <c r="G2351" i="1"/>
  <c r="G2350" i="1" s="1"/>
  <c r="F2351" i="1"/>
  <c r="F2350" i="1" s="1"/>
  <c r="CC2350" i="1"/>
  <c r="M2349" i="1"/>
  <c r="S2349" i="1" s="1"/>
  <c r="Y2349" i="1" s="1"/>
  <c r="AE2349" i="1" s="1"/>
  <c r="AK2349" i="1" s="1"/>
  <c r="AQ2349" i="1" s="1"/>
  <c r="AW2349" i="1" s="1"/>
  <c r="BC2349" i="1" s="1"/>
  <c r="BI2349" i="1" s="1"/>
  <c r="BO2349" i="1" s="1"/>
  <c r="BT2349" i="1" s="1"/>
  <c r="BY2349" i="1" s="1"/>
  <c r="CG2349" i="1" s="1"/>
  <c r="CI2349" i="1" s="1"/>
  <c r="H2349" i="1"/>
  <c r="N2349" i="1" s="1"/>
  <c r="T2349" i="1" s="1"/>
  <c r="Z2349" i="1" s="1"/>
  <c r="AF2349" i="1" s="1"/>
  <c r="AL2349" i="1" s="1"/>
  <c r="AR2349" i="1" s="1"/>
  <c r="AX2349" i="1" s="1"/>
  <c r="BD2349" i="1" s="1"/>
  <c r="BJ2349" i="1" s="1"/>
  <c r="BP2349" i="1" s="1"/>
  <c r="BU2349" i="1" s="1"/>
  <c r="BZ2349" i="1" s="1"/>
  <c r="CJ2349" i="1" s="1"/>
  <c r="CL2349" i="1" s="1"/>
  <c r="G2349" i="1"/>
  <c r="F2349" i="1"/>
  <c r="L2349" i="1" s="1"/>
  <c r="R2349" i="1" s="1"/>
  <c r="X2349" i="1" s="1"/>
  <c r="AD2349" i="1" s="1"/>
  <c r="AJ2349" i="1" s="1"/>
  <c r="AP2349" i="1" s="1"/>
  <c r="AV2349" i="1" s="1"/>
  <c r="BB2349" i="1" s="1"/>
  <c r="BH2349" i="1" s="1"/>
  <c r="BN2349" i="1" s="1"/>
  <c r="BS2349" i="1" s="1"/>
  <c r="BX2349" i="1" s="1"/>
  <c r="CD2349" i="1" s="1"/>
  <c r="CF2349" i="1" s="1"/>
  <c r="CM2348" i="1"/>
  <c r="CM2347" i="1" s="1"/>
  <c r="CC2348" i="1"/>
  <c r="CB2348" i="1"/>
  <c r="CA2348" i="1"/>
  <c r="CA2347" i="1" s="1"/>
  <c r="BW2348" i="1"/>
  <c r="BW2347" i="1" s="1"/>
  <c r="BV2348" i="1"/>
  <c r="BV2347" i="1" s="1"/>
  <c r="BR2348" i="1"/>
  <c r="BR2347" i="1" s="1"/>
  <c r="BQ2348" i="1"/>
  <c r="BQ2347" i="1" s="1"/>
  <c r="BM2348" i="1"/>
  <c r="BM2347" i="1" s="1"/>
  <c r="BL2348" i="1"/>
  <c r="BL2347" i="1" s="1"/>
  <c r="BK2348" i="1"/>
  <c r="BK2347" i="1" s="1"/>
  <c r="BG2348" i="1"/>
  <c r="BG2347" i="1" s="1"/>
  <c r="BF2348" i="1"/>
  <c r="BF2347" i="1" s="1"/>
  <c r="BE2348" i="1"/>
  <c r="BE2347" i="1" s="1"/>
  <c r="BA2348" i="1"/>
  <c r="BA2347" i="1" s="1"/>
  <c r="AZ2348" i="1"/>
  <c r="AZ2347" i="1" s="1"/>
  <c r="AY2348" i="1"/>
  <c r="AY2347" i="1" s="1"/>
  <c r="AU2348" i="1"/>
  <c r="AU2347" i="1" s="1"/>
  <c r="AT2348" i="1"/>
  <c r="AT2347" i="1" s="1"/>
  <c r="AS2348" i="1"/>
  <c r="AS2347" i="1" s="1"/>
  <c r="AO2348" i="1"/>
  <c r="AO2347" i="1" s="1"/>
  <c r="AN2348" i="1"/>
  <c r="AN2347" i="1" s="1"/>
  <c r="AM2348" i="1"/>
  <c r="AM2347" i="1" s="1"/>
  <c r="AI2348" i="1"/>
  <c r="AI2347" i="1" s="1"/>
  <c r="AH2348" i="1"/>
  <c r="AH2347" i="1" s="1"/>
  <c r="AG2348" i="1"/>
  <c r="AG2347" i="1" s="1"/>
  <c r="AC2348" i="1"/>
  <c r="AC2347" i="1" s="1"/>
  <c r="AB2348" i="1"/>
  <c r="AB2347" i="1" s="1"/>
  <c r="AA2348" i="1"/>
  <c r="AA2347" i="1" s="1"/>
  <c r="W2348" i="1"/>
  <c r="W2347" i="1" s="1"/>
  <c r="V2348" i="1"/>
  <c r="V2347" i="1" s="1"/>
  <c r="U2348" i="1"/>
  <c r="U2347" i="1" s="1"/>
  <c r="Q2348" i="1"/>
  <c r="Q2347" i="1" s="1"/>
  <c r="P2348" i="1"/>
  <c r="P2347" i="1" s="1"/>
  <c r="O2348" i="1"/>
  <c r="O2347" i="1" s="1"/>
  <c r="K2348" i="1"/>
  <c r="K2347" i="1" s="1"/>
  <c r="J2348" i="1"/>
  <c r="J2347" i="1" s="1"/>
  <c r="I2348" i="1"/>
  <c r="I2347" i="1" s="1"/>
  <c r="H2348" i="1"/>
  <c r="H2347" i="1" s="1"/>
  <c r="G2348" i="1"/>
  <c r="G2347" i="1" s="1"/>
  <c r="F2348" i="1"/>
  <c r="CC2347" i="1"/>
  <c r="CB2347" i="1"/>
  <c r="N2344" i="1"/>
  <c r="T2344" i="1" s="1"/>
  <c r="Z2344" i="1" s="1"/>
  <c r="AF2344" i="1" s="1"/>
  <c r="AL2344" i="1" s="1"/>
  <c r="AR2344" i="1" s="1"/>
  <c r="AX2344" i="1" s="1"/>
  <c r="BD2344" i="1" s="1"/>
  <c r="BJ2344" i="1" s="1"/>
  <c r="BP2344" i="1" s="1"/>
  <c r="BU2344" i="1" s="1"/>
  <c r="BZ2344" i="1" s="1"/>
  <c r="CJ2344" i="1" s="1"/>
  <c r="CL2344" i="1" s="1"/>
  <c r="M2344" i="1"/>
  <c r="S2344" i="1" s="1"/>
  <c r="Y2344" i="1" s="1"/>
  <c r="AE2344" i="1" s="1"/>
  <c r="AK2344" i="1" s="1"/>
  <c r="AQ2344" i="1" s="1"/>
  <c r="AW2344" i="1" s="1"/>
  <c r="BC2344" i="1" s="1"/>
  <c r="BI2344" i="1" s="1"/>
  <c r="BO2344" i="1" s="1"/>
  <c r="BT2344" i="1" s="1"/>
  <c r="BY2344" i="1" s="1"/>
  <c r="CG2344" i="1" s="1"/>
  <c r="CI2344" i="1" s="1"/>
  <c r="L2344" i="1"/>
  <c r="R2344" i="1" s="1"/>
  <c r="X2344" i="1" s="1"/>
  <c r="AD2344" i="1" s="1"/>
  <c r="AJ2344" i="1" s="1"/>
  <c r="AP2344" i="1" s="1"/>
  <c r="AV2344" i="1" s="1"/>
  <c r="BB2344" i="1" s="1"/>
  <c r="BH2344" i="1" s="1"/>
  <c r="BN2344" i="1" s="1"/>
  <c r="BS2344" i="1" s="1"/>
  <c r="BX2344" i="1" s="1"/>
  <c r="CD2344" i="1" s="1"/>
  <c r="CF2344" i="1" s="1"/>
  <c r="CM2343" i="1"/>
  <c r="CM2342" i="1" s="1"/>
  <c r="CC2343" i="1"/>
  <c r="CC2342" i="1" s="1"/>
  <c r="CB2343" i="1"/>
  <c r="CB2342" i="1" s="1"/>
  <c r="CA2343" i="1"/>
  <c r="CA2342" i="1" s="1"/>
  <c r="BW2343" i="1"/>
  <c r="BW2342" i="1" s="1"/>
  <c r="BV2343" i="1"/>
  <c r="BV2342" i="1" s="1"/>
  <c r="BR2343" i="1"/>
  <c r="BR2342" i="1" s="1"/>
  <c r="BQ2343" i="1"/>
  <c r="BQ2342" i="1" s="1"/>
  <c r="BM2343" i="1"/>
  <c r="BM2342" i="1" s="1"/>
  <c r="BL2343" i="1"/>
  <c r="BL2342" i="1" s="1"/>
  <c r="BK2343" i="1"/>
  <c r="BK2342" i="1" s="1"/>
  <c r="BG2343" i="1"/>
  <c r="BG2342" i="1" s="1"/>
  <c r="BF2343" i="1"/>
  <c r="BF2342" i="1" s="1"/>
  <c r="BE2343" i="1"/>
  <c r="BE2342" i="1" s="1"/>
  <c r="BA2343" i="1"/>
  <c r="BA2342" i="1" s="1"/>
  <c r="AZ2343" i="1"/>
  <c r="AZ2342" i="1" s="1"/>
  <c r="AY2343" i="1"/>
  <c r="AY2342" i="1" s="1"/>
  <c r="AU2343" i="1"/>
  <c r="AU2342" i="1" s="1"/>
  <c r="AT2343" i="1"/>
  <c r="AT2342" i="1" s="1"/>
  <c r="AS2343" i="1"/>
  <c r="AS2342" i="1" s="1"/>
  <c r="AO2343" i="1"/>
  <c r="AO2342" i="1" s="1"/>
  <c r="AN2343" i="1"/>
  <c r="AN2342" i="1" s="1"/>
  <c r="AM2343" i="1"/>
  <c r="AM2342" i="1" s="1"/>
  <c r="AI2343" i="1"/>
  <c r="AI2342" i="1" s="1"/>
  <c r="AH2343" i="1"/>
  <c r="AH2342" i="1" s="1"/>
  <c r="AG2343" i="1"/>
  <c r="AG2342" i="1" s="1"/>
  <c r="AC2343" i="1"/>
  <c r="AC2342" i="1" s="1"/>
  <c r="AB2343" i="1"/>
  <c r="AB2342" i="1" s="1"/>
  <c r="AA2343" i="1"/>
  <c r="AA2342" i="1" s="1"/>
  <c r="W2343" i="1"/>
  <c r="W2342" i="1" s="1"/>
  <c r="V2343" i="1"/>
  <c r="V2342" i="1" s="1"/>
  <c r="U2343" i="1"/>
  <c r="U2342" i="1" s="1"/>
  <c r="Q2343" i="1"/>
  <c r="Q2342" i="1" s="1"/>
  <c r="P2343" i="1"/>
  <c r="P2342" i="1" s="1"/>
  <c r="O2343" i="1"/>
  <c r="O2342" i="1" s="1"/>
  <c r="K2343" i="1"/>
  <c r="K2342" i="1" s="1"/>
  <c r="J2343" i="1"/>
  <c r="J2342" i="1" s="1"/>
  <c r="I2343" i="1"/>
  <c r="I2342" i="1" s="1"/>
  <c r="H2343" i="1"/>
  <c r="H2342" i="1" s="1"/>
  <c r="G2343" i="1"/>
  <c r="G2342" i="1" s="1"/>
  <c r="F2343" i="1"/>
  <c r="N2341" i="1"/>
  <c r="T2341" i="1" s="1"/>
  <c r="Z2341" i="1" s="1"/>
  <c r="AF2341" i="1" s="1"/>
  <c r="AL2341" i="1" s="1"/>
  <c r="AR2341" i="1" s="1"/>
  <c r="AX2341" i="1" s="1"/>
  <c r="BD2341" i="1" s="1"/>
  <c r="BJ2341" i="1" s="1"/>
  <c r="BP2341" i="1" s="1"/>
  <c r="BU2341" i="1" s="1"/>
  <c r="BZ2341" i="1" s="1"/>
  <c r="CJ2341" i="1" s="1"/>
  <c r="M2341" i="1"/>
  <c r="S2341" i="1" s="1"/>
  <c r="Y2341" i="1" s="1"/>
  <c r="AE2341" i="1" s="1"/>
  <c r="AK2341" i="1" s="1"/>
  <c r="AQ2341" i="1" s="1"/>
  <c r="AW2341" i="1" s="1"/>
  <c r="BC2341" i="1" s="1"/>
  <c r="BI2341" i="1" s="1"/>
  <c r="BO2341" i="1" s="1"/>
  <c r="BT2341" i="1" s="1"/>
  <c r="BY2341" i="1" s="1"/>
  <c r="CG2341" i="1" s="1"/>
  <c r="L2341" i="1"/>
  <c r="R2341" i="1" s="1"/>
  <c r="X2341" i="1" s="1"/>
  <c r="AD2341" i="1" s="1"/>
  <c r="AJ2341" i="1" s="1"/>
  <c r="AP2341" i="1" s="1"/>
  <c r="AV2341" i="1" s="1"/>
  <c r="BB2341" i="1" s="1"/>
  <c r="BH2341" i="1" s="1"/>
  <c r="BN2341" i="1" s="1"/>
  <c r="BS2341" i="1" s="1"/>
  <c r="BX2341" i="1" s="1"/>
  <c r="CD2341" i="1" s="1"/>
  <c r="CM2340" i="1"/>
  <c r="CC2340" i="1"/>
  <c r="CB2340" i="1"/>
  <c r="CA2340" i="1"/>
  <c r="BW2340" i="1"/>
  <c r="BV2340" i="1"/>
  <c r="BR2340" i="1"/>
  <c r="BQ2340" i="1"/>
  <c r="BM2340" i="1"/>
  <c r="BL2340" i="1"/>
  <c r="BK2340" i="1"/>
  <c r="BG2340" i="1"/>
  <c r="BF2340" i="1"/>
  <c r="BE2340" i="1"/>
  <c r="BA2340" i="1"/>
  <c r="AZ2340" i="1"/>
  <c r="AY2340" i="1"/>
  <c r="AU2340" i="1"/>
  <c r="AT2340" i="1"/>
  <c r="AS2340" i="1"/>
  <c r="AO2340" i="1"/>
  <c r="AN2340" i="1"/>
  <c r="AM2340" i="1"/>
  <c r="AI2340" i="1"/>
  <c r="AH2340" i="1"/>
  <c r="AG2340" i="1"/>
  <c r="AC2340" i="1"/>
  <c r="AB2340" i="1"/>
  <c r="AA2340" i="1"/>
  <c r="W2340" i="1"/>
  <c r="V2340" i="1"/>
  <c r="U2340" i="1"/>
  <c r="Q2340" i="1"/>
  <c r="P2340" i="1"/>
  <c r="O2340" i="1"/>
  <c r="K2340" i="1"/>
  <c r="J2340" i="1"/>
  <c r="I2340" i="1"/>
  <c r="H2340" i="1"/>
  <c r="G2340" i="1"/>
  <c r="F2340" i="1"/>
  <c r="N2339" i="1"/>
  <c r="T2339" i="1" s="1"/>
  <c r="Z2339" i="1" s="1"/>
  <c r="AF2339" i="1" s="1"/>
  <c r="AL2339" i="1" s="1"/>
  <c r="AR2339" i="1" s="1"/>
  <c r="AX2339" i="1" s="1"/>
  <c r="BD2339" i="1" s="1"/>
  <c r="BJ2339" i="1" s="1"/>
  <c r="BP2339" i="1" s="1"/>
  <c r="BU2339" i="1" s="1"/>
  <c r="BZ2339" i="1" s="1"/>
  <c r="CJ2339" i="1" s="1"/>
  <c r="CL2339" i="1" s="1"/>
  <c r="M2339" i="1"/>
  <c r="S2339" i="1" s="1"/>
  <c r="Y2339" i="1" s="1"/>
  <c r="AE2339" i="1" s="1"/>
  <c r="AK2339" i="1" s="1"/>
  <c r="AQ2339" i="1" s="1"/>
  <c r="AW2339" i="1" s="1"/>
  <c r="BC2339" i="1" s="1"/>
  <c r="BI2339" i="1" s="1"/>
  <c r="BO2339" i="1" s="1"/>
  <c r="BT2339" i="1" s="1"/>
  <c r="BY2339" i="1" s="1"/>
  <c r="CG2339" i="1" s="1"/>
  <c r="CI2339" i="1" s="1"/>
  <c r="L2339" i="1"/>
  <c r="R2339" i="1" s="1"/>
  <c r="X2339" i="1" s="1"/>
  <c r="AD2339" i="1" s="1"/>
  <c r="AJ2339" i="1" s="1"/>
  <c r="AP2339" i="1" s="1"/>
  <c r="AV2339" i="1" s="1"/>
  <c r="BB2339" i="1" s="1"/>
  <c r="BH2339" i="1" s="1"/>
  <c r="BN2339" i="1" s="1"/>
  <c r="BS2339" i="1" s="1"/>
  <c r="BX2339" i="1" s="1"/>
  <c r="CD2339" i="1" s="1"/>
  <c r="CF2339" i="1" s="1"/>
  <c r="CM2338" i="1"/>
  <c r="CC2338" i="1"/>
  <c r="CB2338" i="1"/>
  <c r="CA2338" i="1"/>
  <c r="BW2338" i="1"/>
  <c r="BV2338" i="1"/>
  <c r="BR2338" i="1"/>
  <c r="BQ2338" i="1"/>
  <c r="BM2338" i="1"/>
  <c r="BL2338" i="1"/>
  <c r="BK2338" i="1"/>
  <c r="BG2338" i="1"/>
  <c r="BF2338" i="1"/>
  <c r="BE2338" i="1"/>
  <c r="BA2338" i="1"/>
  <c r="AZ2338" i="1"/>
  <c r="AY2338" i="1"/>
  <c r="AU2338" i="1"/>
  <c r="AT2338" i="1"/>
  <c r="AS2338" i="1"/>
  <c r="AS2337" i="1" s="1"/>
  <c r="AO2338" i="1"/>
  <c r="AN2338" i="1"/>
  <c r="AM2338" i="1"/>
  <c r="AI2338" i="1"/>
  <c r="AH2338" i="1"/>
  <c r="AG2338" i="1"/>
  <c r="AC2338" i="1"/>
  <c r="AB2338" i="1"/>
  <c r="AA2338" i="1"/>
  <c r="W2338" i="1"/>
  <c r="V2338" i="1"/>
  <c r="U2338" i="1"/>
  <c r="Q2338" i="1"/>
  <c r="P2338" i="1"/>
  <c r="O2338" i="1"/>
  <c r="K2338" i="1"/>
  <c r="J2338" i="1"/>
  <c r="I2338" i="1"/>
  <c r="H2338" i="1"/>
  <c r="G2338" i="1"/>
  <c r="F2338" i="1"/>
  <c r="L2335" i="1"/>
  <c r="R2335" i="1" s="1"/>
  <c r="X2335" i="1" s="1"/>
  <c r="AD2335" i="1" s="1"/>
  <c r="AJ2335" i="1" s="1"/>
  <c r="AP2335" i="1" s="1"/>
  <c r="AV2335" i="1" s="1"/>
  <c r="BB2335" i="1" s="1"/>
  <c r="BH2335" i="1" s="1"/>
  <c r="BN2335" i="1" s="1"/>
  <c r="BS2335" i="1" s="1"/>
  <c r="BX2335" i="1" s="1"/>
  <c r="CD2335" i="1" s="1"/>
  <c r="CF2335" i="1" s="1"/>
  <c r="H2335" i="1"/>
  <c r="N2335" i="1" s="1"/>
  <c r="T2335" i="1" s="1"/>
  <c r="Z2335" i="1" s="1"/>
  <c r="AF2335" i="1" s="1"/>
  <c r="AL2335" i="1" s="1"/>
  <c r="AR2335" i="1" s="1"/>
  <c r="AX2335" i="1" s="1"/>
  <c r="BD2335" i="1" s="1"/>
  <c r="BJ2335" i="1" s="1"/>
  <c r="BP2335" i="1" s="1"/>
  <c r="BU2335" i="1" s="1"/>
  <c r="BZ2335" i="1" s="1"/>
  <c r="CJ2335" i="1" s="1"/>
  <c r="CL2335" i="1" s="1"/>
  <c r="G2335" i="1"/>
  <c r="M2335" i="1" s="1"/>
  <c r="S2335" i="1" s="1"/>
  <c r="Y2335" i="1" s="1"/>
  <c r="AE2335" i="1" s="1"/>
  <c r="AK2335" i="1" s="1"/>
  <c r="AQ2335" i="1" s="1"/>
  <c r="AW2335" i="1" s="1"/>
  <c r="BC2335" i="1" s="1"/>
  <c r="BI2335" i="1" s="1"/>
  <c r="BO2335" i="1" s="1"/>
  <c r="BT2335" i="1" s="1"/>
  <c r="BY2335" i="1" s="1"/>
  <c r="CG2335" i="1" s="1"/>
  <c r="CI2335" i="1" s="1"/>
  <c r="F2335" i="1"/>
  <c r="N2334" i="1"/>
  <c r="T2334" i="1" s="1"/>
  <c r="Z2334" i="1" s="1"/>
  <c r="AF2334" i="1" s="1"/>
  <c r="AL2334" i="1" s="1"/>
  <c r="AR2334" i="1" s="1"/>
  <c r="AX2334" i="1" s="1"/>
  <c r="BD2334" i="1" s="1"/>
  <c r="BJ2334" i="1" s="1"/>
  <c r="BP2334" i="1" s="1"/>
  <c r="BU2334" i="1" s="1"/>
  <c r="BZ2334" i="1" s="1"/>
  <c r="CJ2334" i="1" s="1"/>
  <c r="CL2334" i="1" s="1"/>
  <c r="M2334" i="1"/>
  <c r="S2334" i="1" s="1"/>
  <c r="Y2334" i="1" s="1"/>
  <c r="AE2334" i="1" s="1"/>
  <c r="AK2334" i="1" s="1"/>
  <c r="AQ2334" i="1" s="1"/>
  <c r="AW2334" i="1" s="1"/>
  <c r="BC2334" i="1" s="1"/>
  <c r="BI2334" i="1" s="1"/>
  <c r="BO2334" i="1" s="1"/>
  <c r="BT2334" i="1" s="1"/>
  <c r="BY2334" i="1" s="1"/>
  <c r="CG2334" i="1" s="1"/>
  <c r="CI2334" i="1" s="1"/>
  <c r="H2334" i="1"/>
  <c r="G2334" i="1"/>
  <c r="F2334" i="1"/>
  <c r="L2334" i="1" s="1"/>
  <c r="R2334" i="1" s="1"/>
  <c r="X2334" i="1" s="1"/>
  <c r="AD2334" i="1" s="1"/>
  <c r="AJ2334" i="1" s="1"/>
  <c r="AP2334" i="1" s="1"/>
  <c r="AV2334" i="1" s="1"/>
  <c r="BB2334" i="1" s="1"/>
  <c r="BH2334" i="1" s="1"/>
  <c r="BN2334" i="1" s="1"/>
  <c r="BS2334" i="1" s="1"/>
  <c r="BX2334" i="1" s="1"/>
  <c r="CD2334" i="1" s="1"/>
  <c r="CF2334" i="1" s="1"/>
  <c r="L2333" i="1"/>
  <c r="R2333" i="1" s="1"/>
  <c r="X2333" i="1" s="1"/>
  <c r="AD2333" i="1" s="1"/>
  <c r="AJ2333" i="1" s="1"/>
  <c r="AP2333" i="1" s="1"/>
  <c r="AV2333" i="1" s="1"/>
  <c r="BB2333" i="1" s="1"/>
  <c r="BH2333" i="1" s="1"/>
  <c r="BN2333" i="1" s="1"/>
  <c r="BS2333" i="1" s="1"/>
  <c r="BX2333" i="1" s="1"/>
  <c r="CD2333" i="1" s="1"/>
  <c r="CF2333" i="1" s="1"/>
  <c r="H2333" i="1"/>
  <c r="G2333" i="1"/>
  <c r="G2331" i="1" s="1"/>
  <c r="F2333" i="1"/>
  <c r="N2332" i="1"/>
  <c r="T2332" i="1" s="1"/>
  <c r="Z2332" i="1" s="1"/>
  <c r="AF2332" i="1" s="1"/>
  <c r="AL2332" i="1" s="1"/>
  <c r="AR2332" i="1" s="1"/>
  <c r="AX2332" i="1" s="1"/>
  <c r="BD2332" i="1" s="1"/>
  <c r="BJ2332" i="1" s="1"/>
  <c r="BP2332" i="1" s="1"/>
  <c r="BU2332" i="1" s="1"/>
  <c r="BZ2332" i="1" s="1"/>
  <c r="CJ2332" i="1" s="1"/>
  <c r="CL2332" i="1" s="1"/>
  <c r="M2332" i="1"/>
  <c r="S2332" i="1" s="1"/>
  <c r="Y2332" i="1" s="1"/>
  <c r="AE2332" i="1" s="1"/>
  <c r="AK2332" i="1" s="1"/>
  <c r="AQ2332" i="1" s="1"/>
  <c r="AW2332" i="1" s="1"/>
  <c r="BC2332" i="1" s="1"/>
  <c r="BI2332" i="1" s="1"/>
  <c r="BO2332" i="1" s="1"/>
  <c r="BT2332" i="1" s="1"/>
  <c r="BY2332" i="1" s="1"/>
  <c r="CG2332" i="1" s="1"/>
  <c r="CI2332" i="1" s="1"/>
  <c r="H2332" i="1"/>
  <c r="G2332" i="1"/>
  <c r="F2332" i="1"/>
  <c r="L2332" i="1" s="1"/>
  <c r="R2332" i="1" s="1"/>
  <c r="X2332" i="1" s="1"/>
  <c r="AD2332" i="1" s="1"/>
  <c r="AJ2332" i="1" s="1"/>
  <c r="AP2332" i="1" s="1"/>
  <c r="AV2332" i="1" s="1"/>
  <c r="BB2332" i="1" s="1"/>
  <c r="BH2332" i="1" s="1"/>
  <c r="BN2332" i="1" s="1"/>
  <c r="BS2332" i="1" s="1"/>
  <c r="BX2332" i="1" s="1"/>
  <c r="CD2332" i="1" s="1"/>
  <c r="CF2332" i="1" s="1"/>
  <c r="CM2331" i="1"/>
  <c r="CM2330" i="1" s="1"/>
  <c r="CC2331" i="1"/>
  <c r="CC2330" i="1" s="1"/>
  <c r="CB2331" i="1"/>
  <c r="CB2330" i="1" s="1"/>
  <c r="CA2331" i="1"/>
  <c r="CA2330" i="1" s="1"/>
  <c r="BW2331" i="1"/>
  <c r="BW2330" i="1" s="1"/>
  <c r="BV2331" i="1"/>
  <c r="BV2330" i="1" s="1"/>
  <c r="BR2331" i="1"/>
  <c r="BQ2331" i="1"/>
  <c r="BQ2330" i="1" s="1"/>
  <c r="BM2331" i="1"/>
  <c r="BM2330" i="1" s="1"/>
  <c r="BL2331" i="1"/>
  <c r="BL2330" i="1" s="1"/>
  <c r="BK2331" i="1"/>
  <c r="BK2330" i="1" s="1"/>
  <c r="BG2331" i="1"/>
  <c r="BG2330" i="1" s="1"/>
  <c r="BF2331" i="1"/>
  <c r="BF2330" i="1" s="1"/>
  <c r="BE2331" i="1"/>
  <c r="BE2330" i="1" s="1"/>
  <c r="BA2331" i="1"/>
  <c r="BA2330" i="1" s="1"/>
  <c r="AZ2331" i="1"/>
  <c r="AZ2330" i="1" s="1"/>
  <c r="AY2331" i="1"/>
  <c r="AY2330" i="1" s="1"/>
  <c r="AU2331" i="1"/>
  <c r="AU2330" i="1" s="1"/>
  <c r="AT2331" i="1"/>
  <c r="AT2330" i="1" s="1"/>
  <c r="AS2331" i="1"/>
  <c r="AS2330" i="1" s="1"/>
  <c r="AO2331" i="1"/>
  <c r="AO2330" i="1" s="1"/>
  <c r="AN2331" i="1"/>
  <c r="AN2330" i="1" s="1"/>
  <c r="AM2331" i="1"/>
  <c r="AM2330" i="1" s="1"/>
  <c r="AI2331" i="1"/>
  <c r="AI2330" i="1" s="1"/>
  <c r="AH2331" i="1"/>
  <c r="AH2330" i="1" s="1"/>
  <c r="AG2331" i="1"/>
  <c r="AG2330" i="1" s="1"/>
  <c r="AC2331" i="1"/>
  <c r="AC2330" i="1" s="1"/>
  <c r="AB2331" i="1"/>
  <c r="AB2330" i="1" s="1"/>
  <c r="AA2331" i="1"/>
  <c r="AA2330" i="1" s="1"/>
  <c r="W2331" i="1"/>
  <c r="W2330" i="1" s="1"/>
  <c r="V2331" i="1"/>
  <c r="V2330" i="1" s="1"/>
  <c r="U2331" i="1"/>
  <c r="U2330" i="1" s="1"/>
  <c r="Q2331" i="1"/>
  <c r="Q2330" i="1" s="1"/>
  <c r="P2331" i="1"/>
  <c r="P2330" i="1" s="1"/>
  <c r="O2331" i="1"/>
  <c r="O2330" i="1" s="1"/>
  <c r="K2331" i="1"/>
  <c r="K2330" i="1" s="1"/>
  <c r="J2331" i="1"/>
  <c r="J2330" i="1" s="1"/>
  <c r="I2331" i="1"/>
  <c r="I2330" i="1" s="1"/>
  <c r="F2331" i="1"/>
  <c r="L2329" i="1"/>
  <c r="R2329" i="1" s="1"/>
  <c r="X2329" i="1" s="1"/>
  <c r="AD2329" i="1" s="1"/>
  <c r="AJ2329" i="1" s="1"/>
  <c r="AP2329" i="1" s="1"/>
  <c r="AV2329" i="1" s="1"/>
  <c r="BB2329" i="1" s="1"/>
  <c r="BH2329" i="1" s="1"/>
  <c r="BN2329" i="1" s="1"/>
  <c r="BS2329" i="1" s="1"/>
  <c r="BX2329" i="1" s="1"/>
  <c r="CD2329" i="1" s="1"/>
  <c r="CF2329" i="1" s="1"/>
  <c r="H2329" i="1"/>
  <c r="N2329" i="1" s="1"/>
  <c r="T2329" i="1" s="1"/>
  <c r="Z2329" i="1" s="1"/>
  <c r="AF2329" i="1" s="1"/>
  <c r="AL2329" i="1" s="1"/>
  <c r="AR2329" i="1" s="1"/>
  <c r="AX2329" i="1" s="1"/>
  <c r="BD2329" i="1" s="1"/>
  <c r="BJ2329" i="1" s="1"/>
  <c r="BP2329" i="1" s="1"/>
  <c r="BU2329" i="1" s="1"/>
  <c r="BZ2329" i="1" s="1"/>
  <c r="CJ2329" i="1" s="1"/>
  <c r="CL2329" i="1" s="1"/>
  <c r="G2329" i="1"/>
  <c r="M2329" i="1" s="1"/>
  <c r="S2329" i="1" s="1"/>
  <c r="Y2329" i="1" s="1"/>
  <c r="AE2329" i="1" s="1"/>
  <c r="AK2329" i="1" s="1"/>
  <c r="AQ2329" i="1" s="1"/>
  <c r="AW2329" i="1" s="1"/>
  <c r="BC2329" i="1" s="1"/>
  <c r="BI2329" i="1" s="1"/>
  <c r="BO2329" i="1" s="1"/>
  <c r="BT2329" i="1" s="1"/>
  <c r="BY2329" i="1" s="1"/>
  <c r="CG2329" i="1" s="1"/>
  <c r="CI2329" i="1" s="1"/>
  <c r="F2329" i="1"/>
  <c r="N2328" i="1"/>
  <c r="T2328" i="1" s="1"/>
  <c r="Z2328" i="1" s="1"/>
  <c r="AF2328" i="1" s="1"/>
  <c r="AL2328" i="1" s="1"/>
  <c r="AR2328" i="1" s="1"/>
  <c r="AX2328" i="1" s="1"/>
  <c r="BD2328" i="1" s="1"/>
  <c r="BJ2328" i="1" s="1"/>
  <c r="BP2328" i="1" s="1"/>
  <c r="BU2328" i="1" s="1"/>
  <c r="BZ2328" i="1" s="1"/>
  <c r="CJ2328" i="1" s="1"/>
  <c r="CL2328" i="1" s="1"/>
  <c r="M2328" i="1"/>
  <c r="S2328" i="1" s="1"/>
  <c r="Y2328" i="1" s="1"/>
  <c r="AE2328" i="1" s="1"/>
  <c r="AK2328" i="1" s="1"/>
  <c r="AQ2328" i="1" s="1"/>
  <c r="AW2328" i="1" s="1"/>
  <c r="BC2328" i="1" s="1"/>
  <c r="BI2328" i="1" s="1"/>
  <c r="BO2328" i="1" s="1"/>
  <c r="BT2328" i="1" s="1"/>
  <c r="BY2328" i="1" s="1"/>
  <c r="CG2328" i="1" s="1"/>
  <c r="CI2328" i="1" s="1"/>
  <c r="H2328" i="1"/>
  <c r="G2328" i="1"/>
  <c r="F2328" i="1"/>
  <c r="L2328" i="1" s="1"/>
  <c r="R2328" i="1" s="1"/>
  <c r="X2328" i="1" s="1"/>
  <c r="AD2328" i="1" s="1"/>
  <c r="AJ2328" i="1" s="1"/>
  <c r="AP2328" i="1" s="1"/>
  <c r="AV2328" i="1" s="1"/>
  <c r="BB2328" i="1" s="1"/>
  <c r="BH2328" i="1" s="1"/>
  <c r="BN2328" i="1" s="1"/>
  <c r="BS2328" i="1" s="1"/>
  <c r="BX2328" i="1" s="1"/>
  <c r="CD2328" i="1" s="1"/>
  <c r="CF2328" i="1" s="1"/>
  <c r="L2327" i="1"/>
  <c r="R2327" i="1" s="1"/>
  <c r="X2327" i="1" s="1"/>
  <c r="AD2327" i="1" s="1"/>
  <c r="AJ2327" i="1" s="1"/>
  <c r="AP2327" i="1" s="1"/>
  <c r="AV2327" i="1" s="1"/>
  <c r="BB2327" i="1" s="1"/>
  <c r="BH2327" i="1" s="1"/>
  <c r="BN2327" i="1" s="1"/>
  <c r="BS2327" i="1" s="1"/>
  <c r="BX2327" i="1" s="1"/>
  <c r="CD2327" i="1" s="1"/>
  <c r="CF2327" i="1" s="1"/>
  <c r="H2327" i="1"/>
  <c r="G2327" i="1"/>
  <c r="G2325" i="1" s="1"/>
  <c r="G2324" i="1" s="1"/>
  <c r="F2327" i="1"/>
  <c r="N2326" i="1"/>
  <c r="T2326" i="1" s="1"/>
  <c r="Z2326" i="1" s="1"/>
  <c r="AF2326" i="1" s="1"/>
  <c r="AL2326" i="1" s="1"/>
  <c r="AR2326" i="1" s="1"/>
  <c r="AX2326" i="1" s="1"/>
  <c r="BD2326" i="1" s="1"/>
  <c r="BJ2326" i="1" s="1"/>
  <c r="BP2326" i="1" s="1"/>
  <c r="BU2326" i="1" s="1"/>
  <c r="BZ2326" i="1" s="1"/>
  <c r="CJ2326" i="1" s="1"/>
  <c r="CL2326" i="1" s="1"/>
  <c r="M2326" i="1"/>
  <c r="S2326" i="1" s="1"/>
  <c r="Y2326" i="1" s="1"/>
  <c r="AE2326" i="1" s="1"/>
  <c r="AK2326" i="1" s="1"/>
  <c r="AQ2326" i="1" s="1"/>
  <c r="AW2326" i="1" s="1"/>
  <c r="BC2326" i="1" s="1"/>
  <c r="BI2326" i="1" s="1"/>
  <c r="BO2326" i="1" s="1"/>
  <c r="BT2326" i="1" s="1"/>
  <c r="BY2326" i="1" s="1"/>
  <c r="CG2326" i="1" s="1"/>
  <c r="CI2326" i="1" s="1"/>
  <c r="H2326" i="1"/>
  <c r="G2326" i="1"/>
  <c r="F2326" i="1"/>
  <c r="L2326" i="1" s="1"/>
  <c r="R2326" i="1" s="1"/>
  <c r="X2326" i="1" s="1"/>
  <c r="AD2326" i="1" s="1"/>
  <c r="AJ2326" i="1" s="1"/>
  <c r="AP2326" i="1" s="1"/>
  <c r="AV2326" i="1" s="1"/>
  <c r="BB2326" i="1" s="1"/>
  <c r="BH2326" i="1" s="1"/>
  <c r="BN2326" i="1" s="1"/>
  <c r="BS2326" i="1" s="1"/>
  <c r="BX2326" i="1" s="1"/>
  <c r="CD2326" i="1" s="1"/>
  <c r="CF2326" i="1" s="1"/>
  <c r="CM2325" i="1"/>
  <c r="CM2324" i="1" s="1"/>
  <c r="CC2325" i="1"/>
  <c r="CC2324" i="1" s="1"/>
  <c r="CB2325" i="1"/>
  <c r="CB2324" i="1" s="1"/>
  <c r="CA2325" i="1"/>
  <c r="CA2324" i="1" s="1"/>
  <c r="BW2325" i="1"/>
  <c r="BV2325" i="1"/>
  <c r="BV2324" i="1" s="1"/>
  <c r="BR2325" i="1"/>
  <c r="BQ2325" i="1"/>
  <c r="BQ2324" i="1" s="1"/>
  <c r="BM2325" i="1"/>
  <c r="BM2324" i="1" s="1"/>
  <c r="BL2325" i="1"/>
  <c r="BL2324" i="1" s="1"/>
  <c r="BK2325" i="1"/>
  <c r="BK2324" i="1" s="1"/>
  <c r="BG2325" i="1"/>
  <c r="BG2324" i="1" s="1"/>
  <c r="BF2325" i="1"/>
  <c r="BF2324" i="1" s="1"/>
  <c r="BE2325" i="1"/>
  <c r="BE2324" i="1" s="1"/>
  <c r="BA2325" i="1"/>
  <c r="BA2324" i="1" s="1"/>
  <c r="AZ2325" i="1"/>
  <c r="AZ2324" i="1" s="1"/>
  <c r="AY2325" i="1"/>
  <c r="AY2324" i="1" s="1"/>
  <c r="AU2325" i="1"/>
  <c r="AU2324" i="1" s="1"/>
  <c r="AT2325" i="1"/>
  <c r="AT2324" i="1" s="1"/>
  <c r="AS2325" i="1"/>
  <c r="AS2324" i="1" s="1"/>
  <c r="AO2325" i="1"/>
  <c r="AO2324" i="1" s="1"/>
  <c r="AN2325" i="1"/>
  <c r="AN2324" i="1" s="1"/>
  <c r="AM2325" i="1"/>
  <c r="AM2324" i="1" s="1"/>
  <c r="AI2325" i="1"/>
  <c r="AI2324" i="1" s="1"/>
  <c r="AH2325" i="1"/>
  <c r="AH2324" i="1" s="1"/>
  <c r="AG2325" i="1"/>
  <c r="AG2324" i="1" s="1"/>
  <c r="AC2325" i="1"/>
  <c r="AC2324" i="1" s="1"/>
  <c r="AB2325" i="1"/>
  <c r="AB2324" i="1" s="1"/>
  <c r="AA2325" i="1"/>
  <c r="AA2324" i="1" s="1"/>
  <c r="W2325" i="1"/>
  <c r="W2324" i="1" s="1"/>
  <c r="V2325" i="1"/>
  <c r="V2324" i="1" s="1"/>
  <c r="U2325" i="1"/>
  <c r="U2324" i="1" s="1"/>
  <c r="Q2325" i="1"/>
  <c r="Q2324" i="1" s="1"/>
  <c r="P2325" i="1"/>
  <c r="P2324" i="1" s="1"/>
  <c r="O2325" i="1"/>
  <c r="O2324" i="1" s="1"/>
  <c r="K2325" i="1"/>
  <c r="K2324" i="1" s="1"/>
  <c r="J2325" i="1"/>
  <c r="I2325" i="1"/>
  <c r="I2324" i="1" s="1"/>
  <c r="F2325" i="1"/>
  <c r="BW2324" i="1"/>
  <c r="BL2320" i="1"/>
  <c r="BL2319" i="1" s="1"/>
  <c r="BL2318" i="1" s="1"/>
  <c r="BL2317" i="1" s="1"/>
  <c r="N2320" i="1"/>
  <c r="T2320" i="1" s="1"/>
  <c r="Z2320" i="1" s="1"/>
  <c r="AF2320" i="1" s="1"/>
  <c r="AL2320" i="1" s="1"/>
  <c r="AR2320" i="1" s="1"/>
  <c r="AX2320" i="1" s="1"/>
  <c r="BD2320" i="1" s="1"/>
  <c r="BJ2320" i="1" s="1"/>
  <c r="BP2320" i="1" s="1"/>
  <c r="BU2320" i="1" s="1"/>
  <c r="BZ2320" i="1" s="1"/>
  <c r="CJ2320" i="1" s="1"/>
  <c r="CL2320" i="1" s="1"/>
  <c r="M2320" i="1"/>
  <c r="S2320" i="1" s="1"/>
  <c r="Y2320" i="1" s="1"/>
  <c r="AE2320" i="1" s="1"/>
  <c r="AK2320" i="1" s="1"/>
  <c r="AQ2320" i="1" s="1"/>
  <c r="AW2320" i="1" s="1"/>
  <c r="BC2320" i="1" s="1"/>
  <c r="BI2320" i="1" s="1"/>
  <c r="BO2320" i="1" s="1"/>
  <c r="BT2320" i="1" s="1"/>
  <c r="BY2320" i="1" s="1"/>
  <c r="CG2320" i="1" s="1"/>
  <c r="CI2320" i="1" s="1"/>
  <c r="L2320" i="1"/>
  <c r="R2320" i="1" s="1"/>
  <c r="X2320" i="1" s="1"/>
  <c r="AD2320" i="1" s="1"/>
  <c r="AJ2320" i="1" s="1"/>
  <c r="AP2320" i="1" s="1"/>
  <c r="AV2320" i="1" s="1"/>
  <c r="BB2320" i="1" s="1"/>
  <c r="BH2320" i="1" s="1"/>
  <c r="BN2320" i="1" s="1"/>
  <c r="BS2320" i="1" s="1"/>
  <c r="BX2320" i="1" s="1"/>
  <c r="CD2320" i="1" s="1"/>
  <c r="CF2320" i="1" s="1"/>
  <c r="CM2319" i="1"/>
  <c r="CC2319" i="1"/>
  <c r="CC2318" i="1" s="1"/>
  <c r="CC2317" i="1" s="1"/>
  <c r="CB2319" i="1"/>
  <c r="CB2318" i="1" s="1"/>
  <c r="CB2317" i="1" s="1"/>
  <c r="CA2319" i="1"/>
  <c r="CA2318" i="1" s="1"/>
  <c r="CA2317" i="1" s="1"/>
  <c r="BW2319" i="1"/>
  <c r="BW2318" i="1" s="1"/>
  <c r="BW2317" i="1" s="1"/>
  <c r="BV2319" i="1"/>
  <c r="BV2318" i="1" s="1"/>
  <c r="BV2317" i="1" s="1"/>
  <c r="BR2319" i="1"/>
  <c r="BR2318" i="1" s="1"/>
  <c r="BR2317" i="1" s="1"/>
  <c r="BQ2319" i="1"/>
  <c r="BQ2318" i="1" s="1"/>
  <c r="BQ2317" i="1" s="1"/>
  <c r="BM2319" i="1"/>
  <c r="BM2318" i="1" s="1"/>
  <c r="BM2317" i="1" s="1"/>
  <c r="BK2319" i="1"/>
  <c r="BK2318" i="1" s="1"/>
  <c r="BK2317" i="1" s="1"/>
  <c r="BG2319" i="1"/>
  <c r="BG2318" i="1" s="1"/>
  <c r="BG2317" i="1" s="1"/>
  <c r="BF2319" i="1"/>
  <c r="BF2318" i="1" s="1"/>
  <c r="BF2317" i="1" s="1"/>
  <c r="BE2319" i="1"/>
  <c r="BE2318" i="1" s="1"/>
  <c r="BE2317" i="1" s="1"/>
  <c r="BA2319" i="1"/>
  <c r="BA2318" i="1" s="1"/>
  <c r="BA2317" i="1" s="1"/>
  <c r="AZ2319" i="1"/>
  <c r="AZ2318" i="1" s="1"/>
  <c r="AZ2317" i="1" s="1"/>
  <c r="AY2319" i="1"/>
  <c r="AY2318" i="1" s="1"/>
  <c r="AY2317" i="1" s="1"/>
  <c r="AU2319" i="1"/>
  <c r="AU2318" i="1" s="1"/>
  <c r="AU2317" i="1" s="1"/>
  <c r="AT2319" i="1"/>
  <c r="AT2318" i="1" s="1"/>
  <c r="AT2317" i="1" s="1"/>
  <c r="AS2319" i="1"/>
  <c r="AS2318" i="1" s="1"/>
  <c r="AS2317" i="1" s="1"/>
  <c r="AO2319" i="1"/>
  <c r="AO2318" i="1" s="1"/>
  <c r="AO2317" i="1" s="1"/>
  <c r="AN2319" i="1"/>
  <c r="AN2318" i="1" s="1"/>
  <c r="AN2317" i="1" s="1"/>
  <c r="AM2319" i="1"/>
  <c r="AM2318" i="1" s="1"/>
  <c r="AM2317" i="1" s="1"/>
  <c r="AI2319" i="1"/>
  <c r="AI2318" i="1" s="1"/>
  <c r="AI2317" i="1" s="1"/>
  <c r="AH2319" i="1"/>
  <c r="AH2318" i="1" s="1"/>
  <c r="AH2317" i="1" s="1"/>
  <c r="AG2319" i="1"/>
  <c r="AG2318" i="1" s="1"/>
  <c r="AG2317" i="1" s="1"/>
  <c r="AC2319" i="1"/>
  <c r="AC2318" i="1" s="1"/>
  <c r="AC2317" i="1" s="1"/>
  <c r="AB2319" i="1"/>
  <c r="AB2318" i="1" s="1"/>
  <c r="AB2317" i="1" s="1"/>
  <c r="AA2319" i="1"/>
  <c r="AA2318" i="1" s="1"/>
  <c r="AA2317" i="1" s="1"/>
  <c r="W2319" i="1"/>
  <c r="W2318" i="1" s="1"/>
  <c r="W2317" i="1" s="1"/>
  <c r="V2319" i="1"/>
  <c r="V2318" i="1" s="1"/>
  <c r="V2317" i="1" s="1"/>
  <c r="U2319" i="1"/>
  <c r="U2318" i="1" s="1"/>
  <c r="U2317" i="1" s="1"/>
  <c r="Q2319" i="1"/>
  <c r="Q2318" i="1" s="1"/>
  <c r="Q2317" i="1" s="1"/>
  <c r="P2319" i="1"/>
  <c r="P2318" i="1" s="1"/>
  <c r="P2317" i="1" s="1"/>
  <c r="O2319" i="1"/>
  <c r="O2318" i="1" s="1"/>
  <c r="O2317" i="1" s="1"/>
  <c r="K2319" i="1"/>
  <c r="K2318" i="1" s="1"/>
  <c r="K2317" i="1" s="1"/>
  <c r="J2319" i="1"/>
  <c r="J2318" i="1" s="1"/>
  <c r="I2319" i="1"/>
  <c r="I2318" i="1" s="1"/>
  <c r="I2317" i="1" s="1"/>
  <c r="H2319" i="1"/>
  <c r="G2319" i="1"/>
  <c r="G2318" i="1" s="1"/>
  <c r="G2317" i="1" s="1"/>
  <c r="F2319" i="1"/>
  <c r="F2318" i="1" s="1"/>
  <c r="CM2318" i="1"/>
  <c r="CM2317" i="1" s="1"/>
  <c r="N2316" i="1"/>
  <c r="T2316" i="1" s="1"/>
  <c r="Z2316" i="1" s="1"/>
  <c r="AF2316" i="1" s="1"/>
  <c r="AL2316" i="1" s="1"/>
  <c r="AR2316" i="1" s="1"/>
  <c r="AX2316" i="1" s="1"/>
  <c r="BD2316" i="1" s="1"/>
  <c r="BJ2316" i="1" s="1"/>
  <c r="BP2316" i="1" s="1"/>
  <c r="BU2316" i="1" s="1"/>
  <c r="BZ2316" i="1" s="1"/>
  <c r="CJ2316" i="1" s="1"/>
  <c r="CL2316" i="1" s="1"/>
  <c r="M2316" i="1"/>
  <c r="S2316" i="1" s="1"/>
  <c r="Y2316" i="1" s="1"/>
  <c r="AE2316" i="1" s="1"/>
  <c r="AK2316" i="1" s="1"/>
  <c r="AQ2316" i="1" s="1"/>
  <c r="AW2316" i="1" s="1"/>
  <c r="BC2316" i="1" s="1"/>
  <c r="BI2316" i="1" s="1"/>
  <c r="BO2316" i="1" s="1"/>
  <c r="BT2316" i="1" s="1"/>
  <c r="BY2316" i="1" s="1"/>
  <c r="CG2316" i="1" s="1"/>
  <c r="CI2316" i="1" s="1"/>
  <c r="L2316" i="1"/>
  <c r="R2316" i="1" s="1"/>
  <c r="X2316" i="1" s="1"/>
  <c r="AD2316" i="1" s="1"/>
  <c r="AJ2316" i="1" s="1"/>
  <c r="AP2316" i="1" s="1"/>
  <c r="AV2316" i="1" s="1"/>
  <c r="BB2316" i="1" s="1"/>
  <c r="BH2316" i="1" s="1"/>
  <c r="BN2316" i="1" s="1"/>
  <c r="BS2316" i="1" s="1"/>
  <c r="BX2316" i="1" s="1"/>
  <c r="CD2316" i="1" s="1"/>
  <c r="CF2316" i="1" s="1"/>
  <c r="CM2315" i="1"/>
  <c r="CM2314" i="1" s="1"/>
  <c r="CM2313" i="1" s="1"/>
  <c r="CC2315" i="1"/>
  <c r="CC2314" i="1" s="1"/>
  <c r="CC2313" i="1" s="1"/>
  <c r="CB2315" i="1"/>
  <c r="CB2314" i="1" s="1"/>
  <c r="CB2313" i="1" s="1"/>
  <c r="CA2315" i="1"/>
  <c r="CA2314" i="1" s="1"/>
  <c r="CA2313" i="1" s="1"/>
  <c r="BW2315" i="1"/>
  <c r="BW2314" i="1" s="1"/>
  <c r="BW2313" i="1" s="1"/>
  <c r="BV2315" i="1"/>
  <c r="BV2314" i="1" s="1"/>
  <c r="BV2313" i="1" s="1"/>
  <c r="BR2315" i="1"/>
  <c r="BR2314" i="1" s="1"/>
  <c r="BR2313" i="1" s="1"/>
  <c r="BQ2315" i="1"/>
  <c r="BQ2314" i="1" s="1"/>
  <c r="BQ2313" i="1" s="1"/>
  <c r="BM2315" i="1"/>
  <c r="BM2314" i="1" s="1"/>
  <c r="BM2313" i="1" s="1"/>
  <c r="BL2315" i="1"/>
  <c r="BL2314" i="1" s="1"/>
  <c r="BL2313" i="1" s="1"/>
  <c r="BK2315" i="1"/>
  <c r="BK2314" i="1" s="1"/>
  <c r="BK2313" i="1" s="1"/>
  <c r="BG2315" i="1"/>
  <c r="BG2314" i="1" s="1"/>
  <c r="BG2313" i="1" s="1"/>
  <c r="BF2315" i="1"/>
  <c r="BF2314" i="1" s="1"/>
  <c r="BF2313" i="1" s="1"/>
  <c r="BE2315" i="1"/>
  <c r="BE2314" i="1" s="1"/>
  <c r="BE2313" i="1" s="1"/>
  <c r="BA2315" i="1"/>
  <c r="BA2314" i="1" s="1"/>
  <c r="BA2313" i="1" s="1"/>
  <c r="AZ2315" i="1"/>
  <c r="AZ2314" i="1" s="1"/>
  <c r="AZ2313" i="1" s="1"/>
  <c r="AY2315" i="1"/>
  <c r="AY2314" i="1" s="1"/>
  <c r="AY2313" i="1" s="1"/>
  <c r="AU2315" i="1"/>
  <c r="AU2314" i="1" s="1"/>
  <c r="AU2313" i="1" s="1"/>
  <c r="AT2315" i="1"/>
  <c r="AT2314" i="1" s="1"/>
  <c r="AT2313" i="1" s="1"/>
  <c r="AS2315" i="1"/>
  <c r="AS2314" i="1" s="1"/>
  <c r="AS2313" i="1" s="1"/>
  <c r="AO2315" i="1"/>
  <c r="AO2314" i="1" s="1"/>
  <c r="AO2313" i="1" s="1"/>
  <c r="AN2315" i="1"/>
  <c r="AN2314" i="1" s="1"/>
  <c r="AN2313" i="1" s="1"/>
  <c r="AM2315" i="1"/>
  <c r="AM2314" i="1" s="1"/>
  <c r="AM2313" i="1" s="1"/>
  <c r="AI2315" i="1"/>
  <c r="AI2314" i="1" s="1"/>
  <c r="AI2313" i="1" s="1"/>
  <c r="AH2315" i="1"/>
  <c r="AH2314" i="1" s="1"/>
  <c r="AH2313" i="1" s="1"/>
  <c r="AG2315" i="1"/>
  <c r="AG2314" i="1" s="1"/>
  <c r="AG2313" i="1" s="1"/>
  <c r="AC2315" i="1"/>
  <c r="AC2314" i="1" s="1"/>
  <c r="AC2313" i="1" s="1"/>
  <c r="AB2315" i="1"/>
  <c r="AB2314" i="1" s="1"/>
  <c r="AB2313" i="1" s="1"/>
  <c r="AA2315" i="1"/>
  <c r="AA2314" i="1" s="1"/>
  <c r="AA2313" i="1" s="1"/>
  <c r="W2315" i="1"/>
  <c r="W2314" i="1" s="1"/>
  <c r="W2313" i="1" s="1"/>
  <c r="V2315" i="1"/>
  <c r="V2314" i="1" s="1"/>
  <c r="V2313" i="1" s="1"/>
  <c r="U2315" i="1"/>
  <c r="U2314" i="1" s="1"/>
  <c r="U2313" i="1" s="1"/>
  <c r="Q2315" i="1"/>
  <c r="Q2314" i="1" s="1"/>
  <c r="Q2313" i="1" s="1"/>
  <c r="P2315" i="1"/>
  <c r="P2314" i="1" s="1"/>
  <c r="P2313" i="1" s="1"/>
  <c r="O2315" i="1"/>
  <c r="O2314" i="1" s="1"/>
  <c r="O2313" i="1" s="1"/>
  <c r="K2315" i="1"/>
  <c r="K2314" i="1" s="1"/>
  <c r="K2313" i="1" s="1"/>
  <c r="J2315" i="1"/>
  <c r="J2314" i="1" s="1"/>
  <c r="J2313" i="1" s="1"/>
  <c r="I2315" i="1"/>
  <c r="I2314" i="1" s="1"/>
  <c r="I2313" i="1" s="1"/>
  <c r="H2315" i="1"/>
  <c r="H2314" i="1" s="1"/>
  <c r="H2313" i="1" s="1"/>
  <c r="G2315" i="1"/>
  <c r="F2315" i="1"/>
  <c r="F2314" i="1" s="1"/>
  <c r="F2313" i="1" s="1"/>
  <c r="N2310" i="1"/>
  <c r="T2310" i="1" s="1"/>
  <c r="Z2310" i="1" s="1"/>
  <c r="AF2310" i="1" s="1"/>
  <c r="AL2310" i="1" s="1"/>
  <c r="AR2310" i="1" s="1"/>
  <c r="AX2310" i="1" s="1"/>
  <c r="BD2310" i="1" s="1"/>
  <c r="BJ2310" i="1" s="1"/>
  <c r="BP2310" i="1" s="1"/>
  <c r="BU2310" i="1" s="1"/>
  <c r="BZ2310" i="1" s="1"/>
  <c r="CJ2310" i="1" s="1"/>
  <c r="CL2310" i="1" s="1"/>
  <c r="M2310" i="1"/>
  <c r="S2310" i="1" s="1"/>
  <c r="Y2310" i="1" s="1"/>
  <c r="AE2310" i="1" s="1"/>
  <c r="AK2310" i="1" s="1"/>
  <c r="AQ2310" i="1" s="1"/>
  <c r="AW2310" i="1" s="1"/>
  <c r="BC2310" i="1" s="1"/>
  <c r="BI2310" i="1" s="1"/>
  <c r="BO2310" i="1" s="1"/>
  <c r="BT2310" i="1" s="1"/>
  <c r="BY2310" i="1" s="1"/>
  <c r="CG2310" i="1" s="1"/>
  <c r="CI2310" i="1" s="1"/>
  <c r="L2310" i="1"/>
  <c r="R2310" i="1" s="1"/>
  <c r="X2310" i="1" s="1"/>
  <c r="AD2310" i="1" s="1"/>
  <c r="AJ2310" i="1" s="1"/>
  <c r="AP2310" i="1" s="1"/>
  <c r="AV2310" i="1" s="1"/>
  <c r="BB2310" i="1" s="1"/>
  <c r="BH2310" i="1" s="1"/>
  <c r="BN2310" i="1" s="1"/>
  <c r="BS2310" i="1" s="1"/>
  <c r="BX2310" i="1" s="1"/>
  <c r="CD2310" i="1" s="1"/>
  <c r="CF2310" i="1" s="1"/>
  <c r="CM2309" i="1"/>
  <c r="CM2308" i="1" s="1"/>
  <c r="CM2307" i="1" s="1"/>
  <c r="CC2309" i="1"/>
  <c r="CC2308" i="1" s="1"/>
  <c r="CC2307" i="1" s="1"/>
  <c r="CB2309" i="1"/>
  <c r="CB2308" i="1" s="1"/>
  <c r="CB2307" i="1" s="1"/>
  <c r="CA2309" i="1"/>
  <c r="CA2308" i="1" s="1"/>
  <c r="CA2307" i="1" s="1"/>
  <c r="BW2309" i="1"/>
  <c r="BW2308" i="1" s="1"/>
  <c r="BW2307" i="1" s="1"/>
  <c r="BV2309" i="1"/>
  <c r="BV2308" i="1" s="1"/>
  <c r="BV2307" i="1" s="1"/>
  <c r="BR2309" i="1"/>
  <c r="BR2308" i="1" s="1"/>
  <c r="BR2307" i="1" s="1"/>
  <c r="BQ2309" i="1"/>
  <c r="BQ2308" i="1" s="1"/>
  <c r="BQ2307" i="1" s="1"/>
  <c r="BM2309" i="1"/>
  <c r="BM2308" i="1" s="1"/>
  <c r="BM2307" i="1" s="1"/>
  <c r="BL2309" i="1"/>
  <c r="BL2308" i="1" s="1"/>
  <c r="BL2307" i="1" s="1"/>
  <c r="BK2309" i="1"/>
  <c r="BK2308" i="1" s="1"/>
  <c r="BK2307" i="1" s="1"/>
  <c r="BG2309" i="1"/>
  <c r="BG2308" i="1" s="1"/>
  <c r="BG2307" i="1" s="1"/>
  <c r="BF2309" i="1"/>
  <c r="BF2308" i="1" s="1"/>
  <c r="BF2307" i="1" s="1"/>
  <c r="BE2309" i="1"/>
  <c r="BE2308" i="1" s="1"/>
  <c r="BE2307" i="1" s="1"/>
  <c r="BA2309" i="1"/>
  <c r="BA2308" i="1" s="1"/>
  <c r="BA2307" i="1" s="1"/>
  <c r="AZ2309" i="1"/>
  <c r="AZ2308" i="1" s="1"/>
  <c r="AZ2307" i="1" s="1"/>
  <c r="AY2309" i="1"/>
  <c r="AY2308" i="1" s="1"/>
  <c r="AY2307" i="1" s="1"/>
  <c r="AU2309" i="1"/>
  <c r="AU2308" i="1" s="1"/>
  <c r="AU2307" i="1" s="1"/>
  <c r="AT2309" i="1"/>
  <c r="AT2308" i="1" s="1"/>
  <c r="AT2307" i="1" s="1"/>
  <c r="AS2309" i="1"/>
  <c r="AS2308" i="1" s="1"/>
  <c r="AS2307" i="1" s="1"/>
  <c r="AO2309" i="1"/>
  <c r="AO2308" i="1" s="1"/>
  <c r="AO2307" i="1" s="1"/>
  <c r="AN2309" i="1"/>
  <c r="AN2308" i="1" s="1"/>
  <c r="AN2307" i="1" s="1"/>
  <c r="AM2309" i="1"/>
  <c r="AM2308" i="1" s="1"/>
  <c r="AM2307" i="1" s="1"/>
  <c r="AI2309" i="1"/>
  <c r="AI2308" i="1" s="1"/>
  <c r="AI2307" i="1" s="1"/>
  <c r="AH2309" i="1"/>
  <c r="AH2308" i="1" s="1"/>
  <c r="AH2307" i="1" s="1"/>
  <c r="AG2309" i="1"/>
  <c r="AG2308" i="1" s="1"/>
  <c r="AG2307" i="1" s="1"/>
  <c r="AC2309" i="1"/>
  <c r="AC2308" i="1" s="1"/>
  <c r="AC2307" i="1" s="1"/>
  <c r="AB2309" i="1"/>
  <c r="AB2308" i="1" s="1"/>
  <c r="AB2307" i="1" s="1"/>
  <c r="AA2309" i="1"/>
  <c r="AA2308" i="1" s="1"/>
  <c r="AA2307" i="1" s="1"/>
  <c r="W2309" i="1"/>
  <c r="W2308" i="1" s="1"/>
  <c r="W2307" i="1" s="1"/>
  <c r="V2309" i="1"/>
  <c r="V2308" i="1" s="1"/>
  <c r="V2307" i="1" s="1"/>
  <c r="U2309" i="1"/>
  <c r="U2308" i="1" s="1"/>
  <c r="U2307" i="1" s="1"/>
  <c r="Q2309" i="1"/>
  <c r="Q2308" i="1" s="1"/>
  <c r="Q2307" i="1" s="1"/>
  <c r="P2309" i="1"/>
  <c r="P2308" i="1" s="1"/>
  <c r="P2307" i="1" s="1"/>
  <c r="O2309" i="1"/>
  <c r="O2308" i="1" s="1"/>
  <c r="O2307" i="1" s="1"/>
  <c r="K2309" i="1"/>
  <c r="K2308" i="1" s="1"/>
  <c r="K2307" i="1" s="1"/>
  <c r="J2309" i="1"/>
  <c r="J2308" i="1" s="1"/>
  <c r="J2307" i="1" s="1"/>
  <c r="I2309" i="1"/>
  <c r="I2308" i="1" s="1"/>
  <c r="I2307" i="1" s="1"/>
  <c r="H2309" i="1"/>
  <c r="G2309" i="1"/>
  <c r="G2308" i="1" s="1"/>
  <c r="F2309" i="1"/>
  <c r="N2306" i="1"/>
  <c r="T2306" i="1" s="1"/>
  <c r="Z2306" i="1" s="1"/>
  <c r="AF2306" i="1" s="1"/>
  <c r="AL2306" i="1" s="1"/>
  <c r="AR2306" i="1" s="1"/>
  <c r="AX2306" i="1" s="1"/>
  <c r="BD2306" i="1" s="1"/>
  <c r="BJ2306" i="1" s="1"/>
  <c r="BP2306" i="1" s="1"/>
  <c r="BU2306" i="1" s="1"/>
  <c r="BZ2306" i="1" s="1"/>
  <c r="CJ2306" i="1" s="1"/>
  <c r="CL2306" i="1" s="1"/>
  <c r="M2306" i="1"/>
  <c r="S2306" i="1" s="1"/>
  <c r="Y2306" i="1" s="1"/>
  <c r="AE2306" i="1" s="1"/>
  <c r="AK2306" i="1" s="1"/>
  <c r="AQ2306" i="1" s="1"/>
  <c r="AW2306" i="1" s="1"/>
  <c r="BC2306" i="1" s="1"/>
  <c r="BI2306" i="1" s="1"/>
  <c r="BO2306" i="1" s="1"/>
  <c r="BT2306" i="1" s="1"/>
  <c r="BY2306" i="1" s="1"/>
  <c r="CG2306" i="1" s="1"/>
  <c r="CI2306" i="1" s="1"/>
  <c r="L2306" i="1"/>
  <c r="R2306" i="1" s="1"/>
  <c r="X2306" i="1" s="1"/>
  <c r="AD2306" i="1" s="1"/>
  <c r="AJ2306" i="1" s="1"/>
  <c r="AP2306" i="1" s="1"/>
  <c r="AV2306" i="1" s="1"/>
  <c r="BB2306" i="1" s="1"/>
  <c r="BH2306" i="1" s="1"/>
  <c r="BN2306" i="1" s="1"/>
  <c r="BS2306" i="1" s="1"/>
  <c r="BX2306" i="1" s="1"/>
  <c r="CD2306" i="1" s="1"/>
  <c r="CF2306" i="1" s="1"/>
  <c r="CM2305" i="1"/>
  <c r="CM2304" i="1" s="1"/>
  <c r="CM2303" i="1" s="1"/>
  <c r="CC2305" i="1"/>
  <c r="CC2304" i="1" s="1"/>
  <c r="CC2303" i="1" s="1"/>
  <c r="CB2305" i="1"/>
  <c r="CB2304" i="1" s="1"/>
  <c r="CB2303" i="1" s="1"/>
  <c r="CA2305" i="1"/>
  <c r="CA2304" i="1" s="1"/>
  <c r="CA2303" i="1" s="1"/>
  <c r="BW2305" i="1"/>
  <c r="BW2304" i="1" s="1"/>
  <c r="BW2303" i="1" s="1"/>
  <c r="BV2305" i="1"/>
  <c r="BV2304" i="1" s="1"/>
  <c r="BV2303" i="1" s="1"/>
  <c r="BR2305" i="1"/>
  <c r="BR2304" i="1" s="1"/>
  <c r="BR2303" i="1" s="1"/>
  <c r="BQ2305" i="1"/>
  <c r="BQ2304" i="1" s="1"/>
  <c r="BQ2303" i="1" s="1"/>
  <c r="BM2305" i="1"/>
  <c r="BM2304" i="1" s="1"/>
  <c r="BM2303" i="1" s="1"/>
  <c r="BL2305" i="1"/>
  <c r="BL2304" i="1" s="1"/>
  <c r="BL2303" i="1" s="1"/>
  <c r="BK2305" i="1"/>
  <c r="BK2304" i="1" s="1"/>
  <c r="BK2303" i="1" s="1"/>
  <c r="BG2305" i="1"/>
  <c r="BG2304" i="1" s="1"/>
  <c r="BG2303" i="1" s="1"/>
  <c r="BF2305" i="1"/>
  <c r="BF2304" i="1" s="1"/>
  <c r="BF2303" i="1" s="1"/>
  <c r="BE2305" i="1"/>
  <c r="BE2304" i="1" s="1"/>
  <c r="BE2303" i="1" s="1"/>
  <c r="BA2305" i="1"/>
  <c r="BA2304" i="1" s="1"/>
  <c r="BA2303" i="1" s="1"/>
  <c r="AZ2305" i="1"/>
  <c r="AZ2304" i="1" s="1"/>
  <c r="AZ2303" i="1" s="1"/>
  <c r="AY2305" i="1"/>
  <c r="AY2304" i="1" s="1"/>
  <c r="AY2303" i="1" s="1"/>
  <c r="AU2305" i="1"/>
  <c r="AU2304" i="1" s="1"/>
  <c r="AU2303" i="1" s="1"/>
  <c r="AT2305" i="1"/>
  <c r="AT2304" i="1" s="1"/>
  <c r="AT2303" i="1" s="1"/>
  <c r="AS2305" i="1"/>
  <c r="AS2304" i="1" s="1"/>
  <c r="AS2303" i="1" s="1"/>
  <c r="AO2305" i="1"/>
  <c r="AO2304" i="1" s="1"/>
  <c r="AO2303" i="1" s="1"/>
  <c r="AN2305" i="1"/>
  <c r="AN2304" i="1" s="1"/>
  <c r="AM2305" i="1"/>
  <c r="AM2304" i="1" s="1"/>
  <c r="AM2303" i="1" s="1"/>
  <c r="AI2305" i="1"/>
  <c r="AI2304" i="1" s="1"/>
  <c r="AI2303" i="1" s="1"/>
  <c r="AH2305" i="1"/>
  <c r="AH2304" i="1" s="1"/>
  <c r="AH2303" i="1" s="1"/>
  <c r="AG2305" i="1"/>
  <c r="AG2304" i="1" s="1"/>
  <c r="AG2303" i="1" s="1"/>
  <c r="AC2305" i="1"/>
  <c r="AC2304" i="1" s="1"/>
  <c r="AC2303" i="1" s="1"/>
  <c r="AB2305" i="1"/>
  <c r="AB2304" i="1" s="1"/>
  <c r="AB2303" i="1" s="1"/>
  <c r="AA2305" i="1"/>
  <c r="AA2304" i="1" s="1"/>
  <c r="AA2303" i="1" s="1"/>
  <c r="W2305" i="1"/>
  <c r="W2304" i="1" s="1"/>
  <c r="W2303" i="1" s="1"/>
  <c r="V2305" i="1"/>
  <c r="V2304" i="1" s="1"/>
  <c r="V2303" i="1" s="1"/>
  <c r="U2305" i="1"/>
  <c r="U2304" i="1" s="1"/>
  <c r="U2303" i="1" s="1"/>
  <c r="Q2305" i="1"/>
  <c r="Q2304" i="1" s="1"/>
  <c r="Q2303" i="1" s="1"/>
  <c r="P2305" i="1"/>
  <c r="P2304" i="1" s="1"/>
  <c r="P2303" i="1" s="1"/>
  <c r="O2305" i="1"/>
  <c r="O2304" i="1" s="1"/>
  <c r="O2303" i="1" s="1"/>
  <c r="K2305" i="1"/>
  <c r="J2305" i="1"/>
  <c r="J2304" i="1" s="1"/>
  <c r="J2303" i="1" s="1"/>
  <c r="I2305" i="1"/>
  <c r="I2304" i="1" s="1"/>
  <c r="I2303" i="1" s="1"/>
  <c r="H2305" i="1"/>
  <c r="H2304" i="1" s="1"/>
  <c r="H2303" i="1" s="1"/>
  <c r="G2305" i="1"/>
  <c r="F2305" i="1"/>
  <c r="F2304" i="1" s="1"/>
  <c r="AN2303" i="1"/>
  <c r="N2301" i="1"/>
  <c r="T2301" i="1" s="1"/>
  <c r="Z2301" i="1" s="1"/>
  <c r="AF2301" i="1" s="1"/>
  <c r="AL2301" i="1" s="1"/>
  <c r="AR2301" i="1" s="1"/>
  <c r="AX2301" i="1" s="1"/>
  <c r="BD2301" i="1" s="1"/>
  <c r="BJ2301" i="1" s="1"/>
  <c r="BP2301" i="1" s="1"/>
  <c r="BU2301" i="1" s="1"/>
  <c r="BZ2301" i="1" s="1"/>
  <c r="CJ2301" i="1" s="1"/>
  <c r="CL2301" i="1" s="1"/>
  <c r="M2301" i="1"/>
  <c r="S2301" i="1" s="1"/>
  <c r="Y2301" i="1" s="1"/>
  <c r="AE2301" i="1" s="1"/>
  <c r="AK2301" i="1" s="1"/>
  <c r="AQ2301" i="1" s="1"/>
  <c r="AW2301" i="1" s="1"/>
  <c r="BC2301" i="1" s="1"/>
  <c r="BI2301" i="1" s="1"/>
  <c r="BO2301" i="1" s="1"/>
  <c r="BT2301" i="1" s="1"/>
  <c r="BY2301" i="1" s="1"/>
  <c r="CG2301" i="1" s="1"/>
  <c r="CI2301" i="1" s="1"/>
  <c r="L2301" i="1"/>
  <c r="R2301" i="1" s="1"/>
  <c r="X2301" i="1" s="1"/>
  <c r="AD2301" i="1" s="1"/>
  <c r="AJ2301" i="1" s="1"/>
  <c r="AP2301" i="1" s="1"/>
  <c r="AV2301" i="1" s="1"/>
  <c r="BB2301" i="1" s="1"/>
  <c r="BH2301" i="1" s="1"/>
  <c r="BN2301" i="1" s="1"/>
  <c r="BS2301" i="1" s="1"/>
  <c r="BX2301" i="1" s="1"/>
  <c r="CD2301" i="1" s="1"/>
  <c r="CF2301" i="1" s="1"/>
  <c r="CM2300" i="1"/>
  <c r="CM2299" i="1" s="1"/>
  <c r="CM2298" i="1" s="1"/>
  <c r="CM2297" i="1" s="1"/>
  <c r="CC2300" i="1"/>
  <c r="CC2299" i="1" s="1"/>
  <c r="CC2298" i="1" s="1"/>
  <c r="CC2297" i="1" s="1"/>
  <c r="CB2300" i="1"/>
  <c r="CB2299" i="1" s="1"/>
  <c r="CB2298" i="1" s="1"/>
  <c r="CB2297" i="1" s="1"/>
  <c r="CA2300" i="1"/>
  <c r="CA2299" i="1" s="1"/>
  <c r="CA2298" i="1" s="1"/>
  <c r="CA2297" i="1" s="1"/>
  <c r="BW2300" i="1"/>
  <c r="BW2299" i="1" s="1"/>
  <c r="BW2298" i="1" s="1"/>
  <c r="BW2297" i="1" s="1"/>
  <c r="BV2300" i="1"/>
  <c r="BV2299" i="1" s="1"/>
  <c r="BV2298" i="1" s="1"/>
  <c r="BV2297" i="1" s="1"/>
  <c r="BR2300" i="1"/>
  <c r="BR2299" i="1" s="1"/>
  <c r="BR2298" i="1" s="1"/>
  <c r="BR2297" i="1" s="1"/>
  <c r="BQ2300" i="1"/>
  <c r="BQ2299" i="1" s="1"/>
  <c r="BQ2298" i="1" s="1"/>
  <c r="BQ2297" i="1" s="1"/>
  <c r="BM2300" i="1"/>
  <c r="BM2299" i="1" s="1"/>
  <c r="BM2298" i="1" s="1"/>
  <c r="BM2297" i="1" s="1"/>
  <c r="BL2300" i="1"/>
  <c r="BL2299" i="1" s="1"/>
  <c r="BL2298" i="1" s="1"/>
  <c r="BL2297" i="1" s="1"/>
  <c r="BK2300" i="1"/>
  <c r="BK2299" i="1" s="1"/>
  <c r="BK2298" i="1" s="1"/>
  <c r="BK2297" i="1" s="1"/>
  <c r="BG2300" i="1"/>
  <c r="BG2299" i="1" s="1"/>
  <c r="BG2298" i="1" s="1"/>
  <c r="BG2297" i="1" s="1"/>
  <c r="BF2300" i="1"/>
  <c r="BF2299" i="1" s="1"/>
  <c r="BF2298" i="1" s="1"/>
  <c r="BF2297" i="1" s="1"/>
  <c r="BE2300" i="1"/>
  <c r="BE2299" i="1" s="1"/>
  <c r="BE2298" i="1" s="1"/>
  <c r="BE2297" i="1" s="1"/>
  <c r="BA2300" i="1"/>
  <c r="BA2299" i="1" s="1"/>
  <c r="BA2298" i="1" s="1"/>
  <c r="BA2297" i="1" s="1"/>
  <c r="AZ2300" i="1"/>
  <c r="AZ2299" i="1" s="1"/>
  <c r="AZ2298" i="1" s="1"/>
  <c r="AZ2297" i="1" s="1"/>
  <c r="AY2300" i="1"/>
  <c r="AY2299" i="1" s="1"/>
  <c r="AY2298" i="1" s="1"/>
  <c r="AY2297" i="1" s="1"/>
  <c r="AU2300" i="1"/>
  <c r="AU2299" i="1" s="1"/>
  <c r="AU2298" i="1" s="1"/>
  <c r="AU2297" i="1" s="1"/>
  <c r="AT2300" i="1"/>
  <c r="AT2299" i="1" s="1"/>
  <c r="AT2298" i="1" s="1"/>
  <c r="AT2297" i="1" s="1"/>
  <c r="AS2300" i="1"/>
  <c r="AS2299" i="1" s="1"/>
  <c r="AS2298" i="1" s="1"/>
  <c r="AS2297" i="1" s="1"/>
  <c r="AO2300" i="1"/>
  <c r="AO2299" i="1" s="1"/>
  <c r="AO2298" i="1" s="1"/>
  <c r="AO2297" i="1" s="1"/>
  <c r="AN2300" i="1"/>
  <c r="AN2299" i="1" s="1"/>
  <c r="AN2298" i="1" s="1"/>
  <c r="AN2297" i="1" s="1"/>
  <c r="AM2300" i="1"/>
  <c r="AM2299" i="1" s="1"/>
  <c r="AM2298" i="1" s="1"/>
  <c r="AM2297" i="1" s="1"/>
  <c r="AI2300" i="1"/>
  <c r="AI2299" i="1" s="1"/>
  <c r="AI2298" i="1" s="1"/>
  <c r="AI2297" i="1" s="1"/>
  <c r="AH2300" i="1"/>
  <c r="AH2299" i="1" s="1"/>
  <c r="AH2298" i="1" s="1"/>
  <c r="AH2297" i="1" s="1"/>
  <c r="AG2300" i="1"/>
  <c r="AG2299" i="1" s="1"/>
  <c r="AG2298" i="1" s="1"/>
  <c r="AG2297" i="1" s="1"/>
  <c r="AC2300" i="1"/>
  <c r="AC2299" i="1" s="1"/>
  <c r="AC2298" i="1" s="1"/>
  <c r="AC2297" i="1" s="1"/>
  <c r="AB2300" i="1"/>
  <c r="AB2299" i="1" s="1"/>
  <c r="AB2298" i="1" s="1"/>
  <c r="AB2297" i="1" s="1"/>
  <c r="AA2300" i="1"/>
  <c r="AA2299" i="1" s="1"/>
  <c r="AA2298" i="1" s="1"/>
  <c r="AA2297" i="1" s="1"/>
  <c r="W2300" i="1"/>
  <c r="W2299" i="1" s="1"/>
  <c r="W2298" i="1" s="1"/>
  <c r="W2297" i="1" s="1"/>
  <c r="V2300" i="1"/>
  <c r="V2299" i="1" s="1"/>
  <c r="V2298" i="1" s="1"/>
  <c r="V2297" i="1" s="1"/>
  <c r="U2300" i="1"/>
  <c r="U2299" i="1" s="1"/>
  <c r="U2298" i="1" s="1"/>
  <c r="U2297" i="1" s="1"/>
  <c r="Q2300" i="1"/>
  <c r="Q2299" i="1" s="1"/>
  <c r="Q2298" i="1" s="1"/>
  <c r="Q2297" i="1" s="1"/>
  <c r="P2300" i="1"/>
  <c r="P2299" i="1" s="1"/>
  <c r="P2298" i="1" s="1"/>
  <c r="P2297" i="1" s="1"/>
  <c r="O2300" i="1"/>
  <c r="O2299" i="1" s="1"/>
  <c r="O2298" i="1" s="1"/>
  <c r="O2297" i="1" s="1"/>
  <c r="K2300" i="1"/>
  <c r="K2299" i="1" s="1"/>
  <c r="K2298" i="1" s="1"/>
  <c r="K2297" i="1" s="1"/>
  <c r="J2300" i="1"/>
  <c r="J2299" i="1" s="1"/>
  <c r="J2298" i="1" s="1"/>
  <c r="J2297" i="1" s="1"/>
  <c r="I2300" i="1"/>
  <c r="I2299" i="1" s="1"/>
  <c r="I2298" i="1" s="1"/>
  <c r="I2297" i="1" s="1"/>
  <c r="H2300" i="1"/>
  <c r="H2299" i="1" s="1"/>
  <c r="G2300" i="1"/>
  <c r="G2299" i="1" s="1"/>
  <c r="G2298" i="1" s="1"/>
  <c r="G2297" i="1" s="1"/>
  <c r="F2300" i="1"/>
  <c r="F2299" i="1" s="1"/>
  <c r="N2296" i="1"/>
  <c r="T2296" i="1" s="1"/>
  <c r="Z2296" i="1" s="1"/>
  <c r="AF2296" i="1" s="1"/>
  <c r="AL2296" i="1" s="1"/>
  <c r="AR2296" i="1" s="1"/>
  <c r="AX2296" i="1" s="1"/>
  <c r="BD2296" i="1" s="1"/>
  <c r="BJ2296" i="1" s="1"/>
  <c r="BP2296" i="1" s="1"/>
  <c r="BU2296" i="1" s="1"/>
  <c r="BZ2296" i="1" s="1"/>
  <c r="CJ2296" i="1" s="1"/>
  <c r="M2296" i="1"/>
  <c r="S2296" i="1" s="1"/>
  <c r="Y2296" i="1" s="1"/>
  <c r="AE2296" i="1" s="1"/>
  <c r="AK2296" i="1" s="1"/>
  <c r="AQ2296" i="1" s="1"/>
  <c r="AW2296" i="1" s="1"/>
  <c r="BC2296" i="1" s="1"/>
  <c r="BI2296" i="1" s="1"/>
  <c r="BO2296" i="1" s="1"/>
  <c r="BT2296" i="1" s="1"/>
  <c r="BY2296" i="1" s="1"/>
  <c r="CG2296" i="1" s="1"/>
  <c r="L2296" i="1"/>
  <c r="R2296" i="1" s="1"/>
  <c r="X2296" i="1" s="1"/>
  <c r="AD2296" i="1" s="1"/>
  <c r="AJ2296" i="1" s="1"/>
  <c r="AP2296" i="1" s="1"/>
  <c r="AV2296" i="1" s="1"/>
  <c r="BB2296" i="1" s="1"/>
  <c r="BH2296" i="1" s="1"/>
  <c r="BN2296" i="1" s="1"/>
  <c r="BS2296" i="1" s="1"/>
  <c r="BX2296" i="1" s="1"/>
  <c r="CD2296" i="1" s="1"/>
  <c r="CM2295" i="1"/>
  <c r="CM2294" i="1" s="1"/>
  <c r="CM2293" i="1" s="1"/>
  <c r="CM2292" i="1" s="1"/>
  <c r="CC2295" i="1"/>
  <c r="CC2294" i="1" s="1"/>
  <c r="CC2293" i="1" s="1"/>
  <c r="CC2292" i="1" s="1"/>
  <c r="CB2295" i="1"/>
  <c r="CB2294" i="1" s="1"/>
  <c r="CB2293" i="1" s="1"/>
  <c r="CB2292" i="1" s="1"/>
  <c r="CA2295" i="1"/>
  <c r="CA2294" i="1" s="1"/>
  <c r="CA2293" i="1" s="1"/>
  <c r="CA2292" i="1" s="1"/>
  <c r="BW2295" i="1"/>
  <c r="BW2294" i="1" s="1"/>
  <c r="BW2293" i="1" s="1"/>
  <c r="BW2292" i="1" s="1"/>
  <c r="BV2295" i="1"/>
  <c r="BV2294" i="1" s="1"/>
  <c r="BV2293" i="1" s="1"/>
  <c r="BV2292" i="1" s="1"/>
  <c r="BR2295" i="1"/>
  <c r="BR2294" i="1" s="1"/>
  <c r="BR2293" i="1" s="1"/>
  <c r="BR2292" i="1" s="1"/>
  <c r="BQ2295" i="1"/>
  <c r="BQ2294" i="1" s="1"/>
  <c r="BQ2293" i="1" s="1"/>
  <c r="BM2295" i="1"/>
  <c r="BM2294" i="1" s="1"/>
  <c r="BM2293" i="1" s="1"/>
  <c r="BM2292" i="1" s="1"/>
  <c r="BL2295" i="1"/>
  <c r="BL2294" i="1" s="1"/>
  <c r="BL2293" i="1" s="1"/>
  <c r="BL2292" i="1" s="1"/>
  <c r="BK2295" i="1"/>
  <c r="BK2294" i="1" s="1"/>
  <c r="BK2293" i="1" s="1"/>
  <c r="BK2292" i="1" s="1"/>
  <c r="BG2295" i="1"/>
  <c r="BG2294" i="1" s="1"/>
  <c r="BG2293" i="1" s="1"/>
  <c r="BG2292" i="1" s="1"/>
  <c r="BF2295" i="1"/>
  <c r="BF2294" i="1" s="1"/>
  <c r="BF2293" i="1" s="1"/>
  <c r="BF2292" i="1" s="1"/>
  <c r="BE2295" i="1"/>
  <c r="BE2294" i="1" s="1"/>
  <c r="BE2293" i="1" s="1"/>
  <c r="BE2292" i="1" s="1"/>
  <c r="BA2295" i="1"/>
  <c r="BA2294" i="1" s="1"/>
  <c r="BA2293" i="1" s="1"/>
  <c r="BA2292" i="1" s="1"/>
  <c r="AZ2295" i="1"/>
  <c r="AZ2294" i="1" s="1"/>
  <c r="AZ2293" i="1" s="1"/>
  <c r="AZ2292" i="1" s="1"/>
  <c r="AY2295" i="1"/>
  <c r="AY2294" i="1" s="1"/>
  <c r="AY2293" i="1" s="1"/>
  <c r="AY2292" i="1" s="1"/>
  <c r="AU2295" i="1"/>
  <c r="AU2294" i="1" s="1"/>
  <c r="AU2293" i="1" s="1"/>
  <c r="AU2292" i="1" s="1"/>
  <c r="AT2295" i="1"/>
  <c r="AT2294" i="1" s="1"/>
  <c r="AT2293" i="1" s="1"/>
  <c r="AT2292" i="1" s="1"/>
  <c r="AS2295" i="1"/>
  <c r="AS2294" i="1" s="1"/>
  <c r="AS2293" i="1" s="1"/>
  <c r="AS2292" i="1" s="1"/>
  <c r="AO2295" i="1"/>
  <c r="AO2294" i="1" s="1"/>
  <c r="AO2293" i="1" s="1"/>
  <c r="AO2292" i="1" s="1"/>
  <c r="AN2295" i="1"/>
  <c r="AN2294" i="1" s="1"/>
  <c r="AN2293" i="1" s="1"/>
  <c r="AN2292" i="1" s="1"/>
  <c r="AM2295" i="1"/>
  <c r="AM2294" i="1" s="1"/>
  <c r="AM2293" i="1" s="1"/>
  <c r="AM2292" i="1" s="1"/>
  <c r="AI2295" i="1"/>
  <c r="AI2294" i="1" s="1"/>
  <c r="AI2293" i="1" s="1"/>
  <c r="AI2292" i="1" s="1"/>
  <c r="AH2295" i="1"/>
  <c r="AH2294" i="1" s="1"/>
  <c r="AH2293" i="1" s="1"/>
  <c r="AH2292" i="1" s="1"/>
  <c r="AG2295" i="1"/>
  <c r="AG2294" i="1" s="1"/>
  <c r="AG2293" i="1" s="1"/>
  <c r="AG2292" i="1" s="1"/>
  <c r="AC2295" i="1"/>
  <c r="AC2294" i="1" s="1"/>
  <c r="AC2293" i="1" s="1"/>
  <c r="AC2292" i="1" s="1"/>
  <c r="AB2295" i="1"/>
  <c r="AB2294" i="1" s="1"/>
  <c r="AB2293" i="1" s="1"/>
  <c r="AB2292" i="1" s="1"/>
  <c r="AA2295" i="1"/>
  <c r="AA2294" i="1" s="1"/>
  <c r="AA2293" i="1" s="1"/>
  <c r="AA2292" i="1" s="1"/>
  <c r="W2295" i="1"/>
  <c r="W2294" i="1" s="1"/>
  <c r="W2293" i="1" s="1"/>
  <c r="W2292" i="1" s="1"/>
  <c r="V2295" i="1"/>
  <c r="V2294" i="1" s="1"/>
  <c r="V2293" i="1" s="1"/>
  <c r="V2292" i="1" s="1"/>
  <c r="U2295" i="1"/>
  <c r="U2294" i="1" s="1"/>
  <c r="U2293" i="1" s="1"/>
  <c r="U2292" i="1" s="1"/>
  <c r="Q2295" i="1"/>
  <c r="Q2294" i="1" s="1"/>
  <c r="Q2293" i="1" s="1"/>
  <c r="Q2292" i="1" s="1"/>
  <c r="P2295" i="1"/>
  <c r="P2294" i="1" s="1"/>
  <c r="P2293" i="1" s="1"/>
  <c r="P2292" i="1" s="1"/>
  <c r="O2295" i="1"/>
  <c r="O2294" i="1" s="1"/>
  <c r="O2293" i="1" s="1"/>
  <c r="O2292" i="1" s="1"/>
  <c r="K2295" i="1"/>
  <c r="K2294" i="1" s="1"/>
  <c r="K2293" i="1" s="1"/>
  <c r="K2292" i="1" s="1"/>
  <c r="J2295" i="1"/>
  <c r="J2294" i="1" s="1"/>
  <c r="J2293" i="1" s="1"/>
  <c r="J2292" i="1" s="1"/>
  <c r="I2295" i="1"/>
  <c r="H2295" i="1"/>
  <c r="G2295" i="1"/>
  <c r="G2294" i="1" s="1"/>
  <c r="F2295" i="1"/>
  <c r="F2294" i="1" s="1"/>
  <c r="F2293" i="1" s="1"/>
  <c r="F2292" i="1" s="1"/>
  <c r="N2291" i="1"/>
  <c r="T2291" i="1" s="1"/>
  <c r="Z2291" i="1" s="1"/>
  <c r="AF2291" i="1" s="1"/>
  <c r="AL2291" i="1" s="1"/>
  <c r="AR2291" i="1" s="1"/>
  <c r="AX2291" i="1" s="1"/>
  <c r="BD2291" i="1" s="1"/>
  <c r="BJ2291" i="1" s="1"/>
  <c r="BP2291" i="1" s="1"/>
  <c r="BU2291" i="1" s="1"/>
  <c r="BZ2291" i="1" s="1"/>
  <c r="CJ2291" i="1" s="1"/>
  <c r="M2291" i="1"/>
  <c r="S2291" i="1" s="1"/>
  <c r="Y2291" i="1" s="1"/>
  <c r="AE2291" i="1" s="1"/>
  <c r="AK2291" i="1" s="1"/>
  <c r="AQ2291" i="1" s="1"/>
  <c r="AW2291" i="1" s="1"/>
  <c r="BC2291" i="1" s="1"/>
  <c r="BI2291" i="1" s="1"/>
  <c r="BO2291" i="1" s="1"/>
  <c r="BT2291" i="1" s="1"/>
  <c r="BY2291" i="1" s="1"/>
  <c r="CG2291" i="1" s="1"/>
  <c r="L2291" i="1"/>
  <c r="R2291" i="1" s="1"/>
  <c r="X2291" i="1" s="1"/>
  <c r="AD2291" i="1" s="1"/>
  <c r="AJ2291" i="1" s="1"/>
  <c r="AP2291" i="1" s="1"/>
  <c r="AV2291" i="1" s="1"/>
  <c r="BB2291" i="1" s="1"/>
  <c r="BH2291" i="1" s="1"/>
  <c r="BN2291" i="1" s="1"/>
  <c r="BS2291" i="1" s="1"/>
  <c r="BX2291" i="1" s="1"/>
  <c r="CD2291" i="1" s="1"/>
  <c r="CM2290" i="1"/>
  <c r="CM2289" i="1" s="1"/>
  <c r="CM2288" i="1" s="1"/>
  <c r="CC2290" i="1"/>
  <c r="CC2289" i="1" s="1"/>
  <c r="CC2288" i="1" s="1"/>
  <c r="CB2290" i="1"/>
  <c r="CB2289" i="1" s="1"/>
  <c r="CB2288" i="1" s="1"/>
  <c r="CA2290" i="1"/>
  <c r="CA2289" i="1" s="1"/>
  <c r="CA2288" i="1" s="1"/>
  <c r="BW2290" i="1"/>
  <c r="BW2289" i="1" s="1"/>
  <c r="BW2288" i="1" s="1"/>
  <c r="BV2290" i="1"/>
  <c r="BV2289" i="1" s="1"/>
  <c r="BV2288" i="1" s="1"/>
  <c r="BR2290" i="1"/>
  <c r="BR2289" i="1" s="1"/>
  <c r="BR2288" i="1" s="1"/>
  <c r="BQ2290" i="1"/>
  <c r="BQ2289" i="1" s="1"/>
  <c r="BQ2288" i="1" s="1"/>
  <c r="BM2290" i="1"/>
  <c r="BM2289" i="1" s="1"/>
  <c r="BM2288" i="1" s="1"/>
  <c r="BL2290" i="1"/>
  <c r="BL2289" i="1" s="1"/>
  <c r="BL2288" i="1" s="1"/>
  <c r="BK2290" i="1"/>
  <c r="BK2289" i="1" s="1"/>
  <c r="BK2288" i="1" s="1"/>
  <c r="BG2290" i="1"/>
  <c r="BG2289" i="1" s="1"/>
  <c r="BG2288" i="1" s="1"/>
  <c r="BF2290" i="1"/>
  <c r="BF2289" i="1" s="1"/>
  <c r="BF2288" i="1" s="1"/>
  <c r="BE2290" i="1"/>
  <c r="BE2289" i="1" s="1"/>
  <c r="BE2288" i="1" s="1"/>
  <c r="BA2290" i="1"/>
  <c r="BA2289" i="1" s="1"/>
  <c r="BA2288" i="1" s="1"/>
  <c r="AZ2290" i="1"/>
  <c r="AZ2289" i="1" s="1"/>
  <c r="AZ2288" i="1" s="1"/>
  <c r="AY2290" i="1"/>
  <c r="AY2289" i="1" s="1"/>
  <c r="AY2288" i="1" s="1"/>
  <c r="AU2290" i="1"/>
  <c r="AU2289" i="1" s="1"/>
  <c r="AU2288" i="1" s="1"/>
  <c r="AT2290" i="1"/>
  <c r="AT2289" i="1" s="1"/>
  <c r="AT2288" i="1" s="1"/>
  <c r="AS2290" i="1"/>
  <c r="AS2289" i="1" s="1"/>
  <c r="AS2288" i="1" s="1"/>
  <c r="AO2290" i="1"/>
  <c r="AO2289" i="1" s="1"/>
  <c r="AO2288" i="1" s="1"/>
  <c r="AN2290" i="1"/>
  <c r="AN2289" i="1" s="1"/>
  <c r="AN2288" i="1" s="1"/>
  <c r="AM2290" i="1"/>
  <c r="AM2289" i="1" s="1"/>
  <c r="AM2288" i="1" s="1"/>
  <c r="AI2290" i="1"/>
  <c r="AI2289" i="1" s="1"/>
  <c r="AI2288" i="1" s="1"/>
  <c r="AH2290" i="1"/>
  <c r="AH2289" i="1" s="1"/>
  <c r="AH2288" i="1" s="1"/>
  <c r="AG2290" i="1"/>
  <c r="AG2289" i="1" s="1"/>
  <c r="AG2288" i="1" s="1"/>
  <c r="AC2290" i="1"/>
  <c r="AC2289" i="1" s="1"/>
  <c r="AC2288" i="1" s="1"/>
  <c r="AB2290" i="1"/>
  <c r="AB2289" i="1" s="1"/>
  <c r="AB2288" i="1" s="1"/>
  <c r="AA2290" i="1"/>
  <c r="AA2289" i="1" s="1"/>
  <c r="AA2288" i="1" s="1"/>
  <c r="W2290" i="1"/>
  <c r="W2289" i="1" s="1"/>
  <c r="W2288" i="1" s="1"/>
  <c r="V2290" i="1"/>
  <c r="V2289" i="1" s="1"/>
  <c r="V2288" i="1" s="1"/>
  <c r="U2290" i="1"/>
  <c r="U2289" i="1" s="1"/>
  <c r="U2288" i="1" s="1"/>
  <c r="Q2290" i="1"/>
  <c r="Q2289" i="1" s="1"/>
  <c r="Q2288" i="1" s="1"/>
  <c r="P2290" i="1"/>
  <c r="P2289" i="1" s="1"/>
  <c r="P2288" i="1" s="1"/>
  <c r="O2290" i="1"/>
  <c r="O2289" i="1" s="1"/>
  <c r="O2288" i="1" s="1"/>
  <c r="K2290" i="1"/>
  <c r="K2289" i="1" s="1"/>
  <c r="K2288" i="1" s="1"/>
  <c r="J2290" i="1"/>
  <c r="J2289" i="1" s="1"/>
  <c r="J2288" i="1" s="1"/>
  <c r="I2290" i="1"/>
  <c r="I2289" i="1" s="1"/>
  <c r="I2288" i="1" s="1"/>
  <c r="H2290" i="1"/>
  <c r="G2290" i="1"/>
  <c r="G2289" i="1" s="1"/>
  <c r="G2288" i="1" s="1"/>
  <c r="F2290" i="1"/>
  <c r="N2287" i="1"/>
  <c r="T2287" i="1" s="1"/>
  <c r="Z2287" i="1" s="1"/>
  <c r="AF2287" i="1" s="1"/>
  <c r="AL2287" i="1" s="1"/>
  <c r="AR2287" i="1" s="1"/>
  <c r="AX2287" i="1" s="1"/>
  <c r="BD2287" i="1" s="1"/>
  <c r="BJ2287" i="1" s="1"/>
  <c r="BP2287" i="1" s="1"/>
  <c r="BU2287" i="1" s="1"/>
  <c r="BZ2287" i="1" s="1"/>
  <c r="CJ2287" i="1" s="1"/>
  <c r="M2287" i="1"/>
  <c r="S2287" i="1" s="1"/>
  <c r="Y2287" i="1" s="1"/>
  <c r="AE2287" i="1" s="1"/>
  <c r="AK2287" i="1" s="1"/>
  <c r="AQ2287" i="1" s="1"/>
  <c r="AW2287" i="1" s="1"/>
  <c r="BC2287" i="1" s="1"/>
  <c r="BI2287" i="1" s="1"/>
  <c r="BO2287" i="1" s="1"/>
  <c r="BT2287" i="1" s="1"/>
  <c r="BY2287" i="1" s="1"/>
  <c r="CG2287" i="1" s="1"/>
  <c r="L2287" i="1"/>
  <c r="R2287" i="1" s="1"/>
  <c r="X2287" i="1" s="1"/>
  <c r="AD2287" i="1" s="1"/>
  <c r="AJ2287" i="1" s="1"/>
  <c r="AP2287" i="1" s="1"/>
  <c r="AV2287" i="1" s="1"/>
  <c r="BB2287" i="1" s="1"/>
  <c r="BH2287" i="1" s="1"/>
  <c r="BN2287" i="1" s="1"/>
  <c r="BS2287" i="1" s="1"/>
  <c r="BX2287" i="1" s="1"/>
  <c r="CD2287" i="1" s="1"/>
  <c r="CM2286" i="1"/>
  <c r="CM2285" i="1" s="1"/>
  <c r="CM2284" i="1" s="1"/>
  <c r="CC2286" i="1"/>
  <c r="CC2285" i="1" s="1"/>
  <c r="CC2284" i="1" s="1"/>
  <c r="CB2286" i="1"/>
  <c r="CB2285" i="1" s="1"/>
  <c r="CB2284" i="1" s="1"/>
  <c r="CA2286" i="1"/>
  <c r="CA2285" i="1" s="1"/>
  <c r="CA2284" i="1" s="1"/>
  <c r="BW2286" i="1"/>
  <c r="BW2285" i="1" s="1"/>
  <c r="BW2284" i="1" s="1"/>
  <c r="BV2286" i="1"/>
  <c r="BV2285" i="1" s="1"/>
  <c r="BV2284" i="1" s="1"/>
  <c r="BR2286" i="1"/>
  <c r="BR2285" i="1" s="1"/>
  <c r="BR2284" i="1" s="1"/>
  <c r="BQ2286" i="1"/>
  <c r="BQ2285" i="1" s="1"/>
  <c r="BQ2284" i="1" s="1"/>
  <c r="BM2286" i="1"/>
  <c r="BM2285" i="1" s="1"/>
  <c r="BM2284" i="1" s="1"/>
  <c r="BL2286" i="1"/>
  <c r="BL2285" i="1" s="1"/>
  <c r="BL2284" i="1" s="1"/>
  <c r="BK2286" i="1"/>
  <c r="BK2285" i="1" s="1"/>
  <c r="BK2284" i="1" s="1"/>
  <c r="BG2286" i="1"/>
  <c r="BG2285" i="1" s="1"/>
  <c r="BG2284" i="1" s="1"/>
  <c r="BF2286" i="1"/>
  <c r="BF2285" i="1" s="1"/>
  <c r="BF2284" i="1" s="1"/>
  <c r="BE2286" i="1"/>
  <c r="BE2285" i="1" s="1"/>
  <c r="BA2286" i="1"/>
  <c r="BA2285" i="1" s="1"/>
  <c r="BA2284" i="1" s="1"/>
  <c r="AZ2286" i="1"/>
  <c r="AZ2285" i="1" s="1"/>
  <c r="AZ2284" i="1" s="1"/>
  <c r="AY2286" i="1"/>
  <c r="AY2285" i="1" s="1"/>
  <c r="AY2284" i="1" s="1"/>
  <c r="AU2286" i="1"/>
  <c r="AU2285" i="1" s="1"/>
  <c r="AU2284" i="1" s="1"/>
  <c r="AT2286" i="1"/>
  <c r="AT2285" i="1" s="1"/>
  <c r="AT2284" i="1" s="1"/>
  <c r="AS2286" i="1"/>
  <c r="AS2285" i="1" s="1"/>
  <c r="AS2284" i="1" s="1"/>
  <c r="AO2286" i="1"/>
  <c r="AO2285" i="1" s="1"/>
  <c r="AO2284" i="1" s="1"/>
  <c r="AN2286" i="1"/>
  <c r="AN2285" i="1" s="1"/>
  <c r="AN2284" i="1" s="1"/>
  <c r="AM2286" i="1"/>
  <c r="AM2285" i="1" s="1"/>
  <c r="AM2284" i="1" s="1"/>
  <c r="AI2286" i="1"/>
  <c r="AI2285" i="1" s="1"/>
  <c r="AI2284" i="1" s="1"/>
  <c r="AH2286" i="1"/>
  <c r="AH2285" i="1" s="1"/>
  <c r="AH2284" i="1" s="1"/>
  <c r="AG2286" i="1"/>
  <c r="AG2285" i="1" s="1"/>
  <c r="AG2284" i="1" s="1"/>
  <c r="AC2286" i="1"/>
  <c r="AC2285" i="1" s="1"/>
  <c r="AC2284" i="1" s="1"/>
  <c r="AB2286" i="1"/>
  <c r="AB2285" i="1" s="1"/>
  <c r="AB2284" i="1" s="1"/>
  <c r="AA2286" i="1"/>
  <c r="AA2285" i="1" s="1"/>
  <c r="AA2284" i="1" s="1"/>
  <c r="W2286" i="1"/>
  <c r="W2285" i="1" s="1"/>
  <c r="W2284" i="1" s="1"/>
  <c r="V2286" i="1"/>
  <c r="V2285" i="1" s="1"/>
  <c r="V2284" i="1" s="1"/>
  <c r="U2286" i="1"/>
  <c r="U2285" i="1" s="1"/>
  <c r="U2284" i="1" s="1"/>
  <c r="Q2286" i="1"/>
  <c r="Q2285" i="1" s="1"/>
  <c r="Q2284" i="1" s="1"/>
  <c r="P2286" i="1"/>
  <c r="P2285" i="1" s="1"/>
  <c r="P2284" i="1" s="1"/>
  <c r="O2286" i="1"/>
  <c r="O2285" i="1" s="1"/>
  <c r="O2284" i="1" s="1"/>
  <c r="K2286" i="1"/>
  <c r="J2286" i="1"/>
  <c r="J2285" i="1" s="1"/>
  <c r="J2284" i="1" s="1"/>
  <c r="I2286" i="1"/>
  <c r="I2285" i="1" s="1"/>
  <c r="I2284" i="1" s="1"/>
  <c r="H2286" i="1"/>
  <c r="H2285" i="1" s="1"/>
  <c r="H2284" i="1" s="1"/>
  <c r="G2286" i="1"/>
  <c r="F2286" i="1"/>
  <c r="BE2284" i="1"/>
  <c r="N2283" i="1"/>
  <c r="T2283" i="1" s="1"/>
  <c r="Z2283" i="1" s="1"/>
  <c r="AF2283" i="1" s="1"/>
  <c r="AL2283" i="1" s="1"/>
  <c r="AR2283" i="1" s="1"/>
  <c r="AX2283" i="1" s="1"/>
  <c r="BD2283" i="1" s="1"/>
  <c r="BJ2283" i="1" s="1"/>
  <c r="BP2283" i="1" s="1"/>
  <c r="BU2283" i="1" s="1"/>
  <c r="BZ2283" i="1" s="1"/>
  <c r="CJ2283" i="1" s="1"/>
  <c r="M2283" i="1"/>
  <c r="S2283" i="1" s="1"/>
  <c r="Y2283" i="1" s="1"/>
  <c r="AE2283" i="1" s="1"/>
  <c r="AK2283" i="1" s="1"/>
  <c r="AQ2283" i="1" s="1"/>
  <c r="AW2283" i="1" s="1"/>
  <c r="BC2283" i="1" s="1"/>
  <c r="BI2283" i="1" s="1"/>
  <c r="BO2283" i="1" s="1"/>
  <c r="BT2283" i="1" s="1"/>
  <c r="BY2283" i="1" s="1"/>
  <c r="CG2283" i="1" s="1"/>
  <c r="L2283" i="1"/>
  <c r="R2283" i="1" s="1"/>
  <c r="X2283" i="1" s="1"/>
  <c r="AD2283" i="1" s="1"/>
  <c r="AJ2283" i="1" s="1"/>
  <c r="AP2283" i="1" s="1"/>
  <c r="AV2283" i="1" s="1"/>
  <c r="BB2283" i="1" s="1"/>
  <c r="BH2283" i="1" s="1"/>
  <c r="BN2283" i="1" s="1"/>
  <c r="BS2283" i="1" s="1"/>
  <c r="BX2283" i="1" s="1"/>
  <c r="CD2283" i="1" s="1"/>
  <c r="CM2282" i="1"/>
  <c r="CM2281" i="1" s="1"/>
  <c r="CM2280" i="1" s="1"/>
  <c r="CC2282" i="1"/>
  <c r="CC2281" i="1" s="1"/>
  <c r="CC2280" i="1" s="1"/>
  <c r="CB2282" i="1"/>
  <c r="CB2281" i="1" s="1"/>
  <c r="CB2280" i="1" s="1"/>
  <c r="CA2282" i="1"/>
  <c r="CA2281" i="1" s="1"/>
  <c r="CA2280" i="1" s="1"/>
  <c r="BW2282" i="1"/>
  <c r="BW2281" i="1" s="1"/>
  <c r="BW2280" i="1" s="1"/>
  <c r="BV2282" i="1"/>
  <c r="BV2281" i="1" s="1"/>
  <c r="BV2280" i="1" s="1"/>
  <c r="BR2282" i="1"/>
  <c r="BR2281" i="1" s="1"/>
  <c r="BR2280" i="1" s="1"/>
  <c r="BQ2282" i="1"/>
  <c r="BQ2281" i="1" s="1"/>
  <c r="BQ2280" i="1" s="1"/>
  <c r="BM2282" i="1"/>
  <c r="BM2281" i="1" s="1"/>
  <c r="BM2280" i="1" s="1"/>
  <c r="BL2282" i="1"/>
  <c r="BL2281" i="1" s="1"/>
  <c r="BL2280" i="1" s="1"/>
  <c r="BK2282" i="1"/>
  <c r="BK2281" i="1" s="1"/>
  <c r="BK2280" i="1" s="1"/>
  <c r="BG2282" i="1"/>
  <c r="BG2281" i="1" s="1"/>
  <c r="BG2280" i="1" s="1"/>
  <c r="BF2282" i="1"/>
  <c r="BF2281" i="1" s="1"/>
  <c r="BF2280" i="1" s="1"/>
  <c r="BE2282" i="1"/>
  <c r="BE2281" i="1" s="1"/>
  <c r="BE2280" i="1" s="1"/>
  <c r="BA2282" i="1"/>
  <c r="BA2281" i="1" s="1"/>
  <c r="BA2280" i="1" s="1"/>
  <c r="AZ2282" i="1"/>
  <c r="AZ2281" i="1" s="1"/>
  <c r="AZ2280" i="1" s="1"/>
  <c r="AY2282" i="1"/>
  <c r="AY2281" i="1" s="1"/>
  <c r="AY2280" i="1" s="1"/>
  <c r="AU2282" i="1"/>
  <c r="AU2281" i="1" s="1"/>
  <c r="AU2280" i="1" s="1"/>
  <c r="AT2282" i="1"/>
  <c r="AT2281" i="1" s="1"/>
  <c r="AT2280" i="1" s="1"/>
  <c r="AS2282" i="1"/>
  <c r="AS2281" i="1" s="1"/>
  <c r="AS2280" i="1" s="1"/>
  <c r="AO2282" i="1"/>
  <c r="AO2281" i="1" s="1"/>
  <c r="AO2280" i="1" s="1"/>
  <c r="AN2282" i="1"/>
  <c r="AN2281" i="1" s="1"/>
  <c r="AN2280" i="1" s="1"/>
  <c r="AM2282" i="1"/>
  <c r="AM2281" i="1" s="1"/>
  <c r="AM2280" i="1" s="1"/>
  <c r="AI2282" i="1"/>
  <c r="AI2281" i="1" s="1"/>
  <c r="AI2280" i="1" s="1"/>
  <c r="AH2282" i="1"/>
  <c r="AH2281" i="1" s="1"/>
  <c r="AH2280" i="1" s="1"/>
  <c r="AG2282" i="1"/>
  <c r="AG2281" i="1" s="1"/>
  <c r="AG2280" i="1" s="1"/>
  <c r="AC2282" i="1"/>
  <c r="AC2281" i="1" s="1"/>
  <c r="AC2280" i="1" s="1"/>
  <c r="AB2282" i="1"/>
  <c r="AB2281" i="1" s="1"/>
  <c r="AB2280" i="1" s="1"/>
  <c r="AA2282" i="1"/>
  <c r="AA2281" i="1" s="1"/>
  <c r="AA2280" i="1" s="1"/>
  <c r="W2282" i="1"/>
  <c r="W2281" i="1" s="1"/>
  <c r="W2280" i="1" s="1"/>
  <c r="V2282" i="1"/>
  <c r="V2281" i="1" s="1"/>
  <c r="V2280" i="1" s="1"/>
  <c r="U2282" i="1"/>
  <c r="U2281" i="1" s="1"/>
  <c r="U2280" i="1" s="1"/>
  <c r="Q2282" i="1"/>
  <c r="Q2281" i="1" s="1"/>
  <c r="Q2280" i="1" s="1"/>
  <c r="P2282" i="1"/>
  <c r="P2281" i="1" s="1"/>
  <c r="P2280" i="1" s="1"/>
  <c r="O2282" i="1"/>
  <c r="O2281" i="1" s="1"/>
  <c r="O2280" i="1" s="1"/>
  <c r="K2282" i="1"/>
  <c r="K2281" i="1" s="1"/>
  <c r="K2280" i="1" s="1"/>
  <c r="J2282" i="1"/>
  <c r="J2281" i="1" s="1"/>
  <c r="J2280" i="1" s="1"/>
  <c r="I2282" i="1"/>
  <c r="I2281" i="1" s="1"/>
  <c r="I2280" i="1" s="1"/>
  <c r="H2282" i="1"/>
  <c r="G2282" i="1"/>
  <c r="G2281" i="1" s="1"/>
  <c r="G2280" i="1" s="1"/>
  <c r="F2282" i="1"/>
  <c r="F2281" i="1" s="1"/>
  <c r="F2280" i="1" s="1"/>
  <c r="N2279" i="1"/>
  <c r="T2279" i="1" s="1"/>
  <c r="Z2279" i="1" s="1"/>
  <c r="AF2279" i="1" s="1"/>
  <c r="AL2279" i="1" s="1"/>
  <c r="AR2279" i="1" s="1"/>
  <c r="AX2279" i="1" s="1"/>
  <c r="BD2279" i="1" s="1"/>
  <c r="BJ2279" i="1" s="1"/>
  <c r="BP2279" i="1" s="1"/>
  <c r="BU2279" i="1" s="1"/>
  <c r="BZ2279" i="1" s="1"/>
  <c r="CJ2279" i="1" s="1"/>
  <c r="CL2279" i="1" s="1"/>
  <c r="M2279" i="1"/>
  <c r="S2279" i="1" s="1"/>
  <c r="Y2279" i="1" s="1"/>
  <c r="AE2279" i="1" s="1"/>
  <c r="AK2279" i="1" s="1"/>
  <c r="AQ2279" i="1" s="1"/>
  <c r="AW2279" i="1" s="1"/>
  <c r="BC2279" i="1" s="1"/>
  <c r="BI2279" i="1" s="1"/>
  <c r="BO2279" i="1" s="1"/>
  <c r="BT2279" i="1" s="1"/>
  <c r="BY2279" i="1" s="1"/>
  <c r="CG2279" i="1" s="1"/>
  <c r="CI2279" i="1" s="1"/>
  <c r="L2279" i="1"/>
  <c r="R2279" i="1" s="1"/>
  <c r="X2279" i="1" s="1"/>
  <c r="AD2279" i="1" s="1"/>
  <c r="AJ2279" i="1" s="1"/>
  <c r="AP2279" i="1" s="1"/>
  <c r="AV2279" i="1" s="1"/>
  <c r="BB2279" i="1" s="1"/>
  <c r="BH2279" i="1" s="1"/>
  <c r="BN2279" i="1" s="1"/>
  <c r="BS2279" i="1" s="1"/>
  <c r="BX2279" i="1" s="1"/>
  <c r="CD2279" i="1" s="1"/>
  <c r="CF2279" i="1" s="1"/>
  <c r="CM2278" i="1"/>
  <c r="CM2277" i="1" s="1"/>
  <c r="CM2276" i="1" s="1"/>
  <c r="CC2278" i="1"/>
  <c r="CC2277" i="1" s="1"/>
  <c r="CC2276" i="1" s="1"/>
  <c r="CB2278" i="1"/>
  <c r="CB2277" i="1" s="1"/>
  <c r="CB2276" i="1" s="1"/>
  <c r="CA2278" i="1"/>
  <c r="CA2277" i="1" s="1"/>
  <c r="CA2276" i="1" s="1"/>
  <c r="BW2278" i="1"/>
  <c r="BW2277" i="1" s="1"/>
  <c r="BW2276" i="1" s="1"/>
  <c r="BV2278" i="1"/>
  <c r="BV2277" i="1" s="1"/>
  <c r="BV2276" i="1" s="1"/>
  <c r="BR2278" i="1"/>
  <c r="BR2277" i="1" s="1"/>
  <c r="BR2276" i="1" s="1"/>
  <c r="BQ2278" i="1"/>
  <c r="BQ2277" i="1" s="1"/>
  <c r="BM2278" i="1"/>
  <c r="BM2277" i="1" s="1"/>
  <c r="BM2276" i="1" s="1"/>
  <c r="BL2278" i="1"/>
  <c r="BL2277" i="1" s="1"/>
  <c r="BL2276" i="1" s="1"/>
  <c r="BK2278" i="1"/>
  <c r="BK2277" i="1" s="1"/>
  <c r="BK2276" i="1" s="1"/>
  <c r="BG2278" i="1"/>
  <c r="BG2277" i="1" s="1"/>
  <c r="BG2276" i="1" s="1"/>
  <c r="BF2278" i="1"/>
  <c r="BF2277" i="1" s="1"/>
  <c r="BF2276" i="1" s="1"/>
  <c r="BE2278" i="1"/>
  <c r="BE2277" i="1" s="1"/>
  <c r="BE2276" i="1" s="1"/>
  <c r="BA2278" i="1"/>
  <c r="BA2277" i="1" s="1"/>
  <c r="BA2276" i="1" s="1"/>
  <c r="AZ2278" i="1"/>
  <c r="AZ2277" i="1" s="1"/>
  <c r="AZ2276" i="1" s="1"/>
  <c r="AY2278" i="1"/>
  <c r="AY2277" i="1" s="1"/>
  <c r="AY2276" i="1" s="1"/>
  <c r="AU2278" i="1"/>
  <c r="AU2277" i="1" s="1"/>
  <c r="AU2276" i="1" s="1"/>
  <c r="AT2278" i="1"/>
  <c r="AT2277" i="1" s="1"/>
  <c r="AT2276" i="1" s="1"/>
  <c r="AS2278" i="1"/>
  <c r="AS2277" i="1" s="1"/>
  <c r="AS2276" i="1" s="1"/>
  <c r="AO2278" i="1"/>
  <c r="AO2277" i="1" s="1"/>
  <c r="AO2276" i="1" s="1"/>
  <c r="AN2278" i="1"/>
  <c r="AN2277" i="1" s="1"/>
  <c r="AN2276" i="1" s="1"/>
  <c r="AM2278" i="1"/>
  <c r="AM2277" i="1" s="1"/>
  <c r="AM2276" i="1" s="1"/>
  <c r="AI2278" i="1"/>
  <c r="AI2277" i="1" s="1"/>
  <c r="AI2276" i="1" s="1"/>
  <c r="AH2278" i="1"/>
  <c r="AH2277" i="1" s="1"/>
  <c r="AH2276" i="1" s="1"/>
  <c r="AG2278" i="1"/>
  <c r="AG2277" i="1" s="1"/>
  <c r="AG2276" i="1" s="1"/>
  <c r="AC2278" i="1"/>
  <c r="AC2277" i="1" s="1"/>
  <c r="AC2276" i="1" s="1"/>
  <c r="AB2278" i="1"/>
  <c r="AB2277" i="1" s="1"/>
  <c r="AB2276" i="1" s="1"/>
  <c r="AA2278" i="1"/>
  <c r="AA2277" i="1" s="1"/>
  <c r="AA2276" i="1" s="1"/>
  <c r="W2278" i="1"/>
  <c r="W2277" i="1" s="1"/>
  <c r="W2276" i="1" s="1"/>
  <c r="V2278" i="1"/>
  <c r="V2277" i="1" s="1"/>
  <c r="V2276" i="1" s="1"/>
  <c r="U2278" i="1"/>
  <c r="U2277" i="1" s="1"/>
  <c r="U2276" i="1" s="1"/>
  <c r="Q2278" i="1"/>
  <c r="Q2277" i="1" s="1"/>
  <c r="Q2276" i="1" s="1"/>
  <c r="P2278" i="1"/>
  <c r="P2277" i="1" s="1"/>
  <c r="P2276" i="1" s="1"/>
  <c r="O2278" i="1"/>
  <c r="O2277" i="1" s="1"/>
  <c r="O2276" i="1" s="1"/>
  <c r="K2278" i="1"/>
  <c r="K2277" i="1" s="1"/>
  <c r="K2276" i="1" s="1"/>
  <c r="J2278" i="1"/>
  <c r="I2278" i="1"/>
  <c r="H2278" i="1"/>
  <c r="G2278" i="1"/>
  <c r="G2277" i="1" s="1"/>
  <c r="F2278" i="1"/>
  <c r="F2277" i="1" s="1"/>
  <c r="F2276" i="1" s="1"/>
  <c r="N2275" i="1"/>
  <c r="T2275" i="1" s="1"/>
  <c r="Z2275" i="1" s="1"/>
  <c r="AF2275" i="1" s="1"/>
  <c r="AL2275" i="1" s="1"/>
  <c r="AR2275" i="1" s="1"/>
  <c r="AX2275" i="1" s="1"/>
  <c r="BD2275" i="1" s="1"/>
  <c r="BJ2275" i="1" s="1"/>
  <c r="BP2275" i="1" s="1"/>
  <c r="BU2275" i="1" s="1"/>
  <c r="BZ2275" i="1" s="1"/>
  <c r="CJ2275" i="1" s="1"/>
  <c r="M2275" i="1"/>
  <c r="S2275" i="1" s="1"/>
  <c r="Y2275" i="1" s="1"/>
  <c r="AE2275" i="1" s="1"/>
  <c r="AK2275" i="1" s="1"/>
  <c r="AQ2275" i="1" s="1"/>
  <c r="AW2275" i="1" s="1"/>
  <c r="BC2275" i="1" s="1"/>
  <c r="BI2275" i="1" s="1"/>
  <c r="BO2275" i="1" s="1"/>
  <c r="BT2275" i="1" s="1"/>
  <c r="BY2275" i="1" s="1"/>
  <c r="CG2275" i="1" s="1"/>
  <c r="L2275" i="1"/>
  <c r="R2275" i="1" s="1"/>
  <c r="X2275" i="1" s="1"/>
  <c r="AD2275" i="1" s="1"/>
  <c r="AJ2275" i="1" s="1"/>
  <c r="AP2275" i="1" s="1"/>
  <c r="AV2275" i="1" s="1"/>
  <c r="BB2275" i="1" s="1"/>
  <c r="BH2275" i="1" s="1"/>
  <c r="BN2275" i="1" s="1"/>
  <c r="BS2275" i="1" s="1"/>
  <c r="BX2275" i="1" s="1"/>
  <c r="CD2275" i="1" s="1"/>
  <c r="CM2274" i="1"/>
  <c r="CM2273" i="1" s="1"/>
  <c r="CM2272" i="1" s="1"/>
  <c r="CC2274" i="1"/>
  <c r="CC2273" i="1" s="1"/>
  <c r="CC2272" i="1" s="1"/>
  <c r="CB2274" i="1"/>
  <c r="CB2273" i="1" s="1"/>
  <c r="CB2272" i="1" s="1"/>
  <c r="CA2274" i="1"/>
  <c r="CA2273" i="1" s="1"/>
  <c r="CA2272" i="1" s="1"/>
  <c r="BW2274" i="1"/>
  <c r="BW2273" i="1" s="1"/>
  <c r="BW2272" i="1" s="1"/>
  <c r="BV2274" i="1"/>
  <c r="BV2273" i="1" s="1"/>
  <c r="BV2272" i="1" s="1"/>
  <c r="BR2274" i="1"/>
  <c r="BR2273" i="1" s="1"/>
  <c r="BR2272" i="1" s="1"/>
  <c r="BQ2274" i="1"/>
  <c r="BQ2273" i="1" s="1"/>
  <c r="BQ2272" i="1" s="1"/>
  <c r="BM2274" i="1"/>
  <c r="BM2273" i="1" s="1"/>
  <c r="BM2272" i="1" s="1"/>
  <c r="BL2274" i="1"/>
  <c r="BL2273" i="1" s="1"/>
  <c r="BL2272" i="1" s="1"/>
  <c r="BK2274" i="1"/>
  <c r="BK2273" i="1" s="1"/>
  <c r="BK2272" i="1" s="1"/>
  <c r="BG2274" i="1"/>
  <c r="BG2273" i="1" s="1"/>
  <c r="BG2272" i="1" s="1"/>
  <c r="BF2274" i="1"/>
  <c r="BF2273" i="1" s="1"/>
  <c r="BF2272" i="1" s="1"/>
  <c r="BE2274" i="1"/>
  <c r="BE2273" i="1" s="1"/>
  <c r="BE2272" i="1" s="1"/>
  <c r="BA2274" i="1"/>
  <c r="BA2273" i="1" s="1"/>
  <c r="BA2272" i="1" s="1"/>
  <c r="AZ2274" i="1"/>
  <c r="AZ2273" i="1" s="1"/>
  <c r="AZ2272" i="1" s="1"/>
  <c r="AY2274" i="1"/>
  <c r="AY2273" i="1" s="1"/>
  <c r="AY2272" i="1" s="1"/>
  <c r="AU2274" i="1"/>
  <c r="AU2273" i="1" s="1"/>
  <c r="AU2272" i="1" s="1"/>
  <c r="AT2274" i="1"/>
  <c r="AT2273" i="1" s="1"/>
  <c r="AT2272" i="1" s="1"/>
  <c r="AS2274" i="1"/>
  <c r="AS2273" i="1" s="1"/>
  <c r="AS2272" i="1" s="1"/>
  <c r="AO2274" i="1"/>
  <c r="AO2273" i="1" s="1"/>
  <c r="AO2272" i="1" s="1"/>
  <c r="AN2274" i="1"/>
  <c r="AN2273" i="1" s="1"/>
  <c r="AN2272" i="1" s="1"/>
  <c r="AM2274" i="1"/>
  <c r="AM2273" i="1" s="1"/>
  <c r="AM2272" i="1" s="1"/>
  <c r="AI2274" i="1"/>
  <c r="AI2273" i="1" s="1"/>
  <c r="AI2272" i="1" s="1"/>
  <c r="AH2274" i="1"/>
  <c r="AH2273" i="1" s="1"/>
  <c r="AH2272" i="1" s="1"/>
  <c r="AG2274" i="1"/>
  <c r="AG2273" i="1" s="1"/>
  <c r="AG2272" i="1" s="1"/>
  <c r="AC2274" i="1"/>
  <c r="AC2273" i="1" s="1"/>
  <c r="AC2272" i="1" s="1"/>
  <c r="AB2274" i="1"/>
  <c r="AB2273" i="1" s="1"/>
  <c r="AB2272" i="1" s="1"/>
  <c r="AA2274" i="1"/>
  <c r="AA2273" i="1" s="1"/>
  <c r="AA2272" i="1" s="1"/>
  <c r="W2274" i="1"/>
  <c r="W2273" i="1" s="1"/>
  <c r="W2272" i="1" s="1"/>
  <c r="V2274" i="1"/>
  <c r="V2273" i="1" s="1"/>
  <c r="V2272" i="1" s="1"/>
  <c r="U2274" i="1"/>
  <c r="U2273" i="1" s="1"/>
  <c r="U2272" i="1" s="1"/>
  <c r="Q2274" i="1"/>
  <c r="Q2273" i="1" s="1"/>
  <c r="Q2272" i="1" s="1"/>
  <c r="P2274" i="1"/>
  <c r="P2273" i="1" s="1"/>
  <c r="P2272" i="1" s="1"/>
  <c r="O2274" i="1"/>
  <c r="O2273" i="1" s="1"/>
  <c r="O2272" i="1" s="1"/>
  <c r="K2274" i="1"/>
  <c r="K2273" i="1" s="1"/>
  <c r="K2272" i="1" s="1"/>
  <c r="J2274" i="1"/>
  <c r="J2273" i="1" s="1"/>
  <c r="J2272" i="1" s="1"/>
  <c r="I2274" i="1"/>
  <c r="I2273" i="1" s="1"/>
  <c r="I2272" i="1" s="1"/>
  <c r="H2274" i="1"/>
  <c r="G2274" i="1"/>
  <c r="G2273" i="1" s="1"/>
  <c r="G2272" i="1" s="1"/>
  <c r="F2274" i="1"/>
  <c r="N2271" i="1"/>
  <c r="T2271" i="1" s="1"/>
  <c r="Z2271" i="1" s="1"/>
  <c r="AF2271" i="1" s="1"/>
  <c r="AL2271" i="1" s="1"/>
  <c r="AR2271" i="1" s="1"/>
  <c r="AX2271" i="1" s="1"/>
  <c r="BD2271" i="1" s="1"/>
  <c r="BJ2271" i="1" s="1"/>
  <c r="BP2271" i="1" s="1"/>
  <c r="BU2271" i="1" s="1"/>
  <c r="BZ2271" i="1" s="1"/>
  <c r="CJ2271" i="1" s="1"/>
  <c r="CL2271" i="1" s="1"/>
  <c r="M2271" i="1"/>
  <c r="S2271" i="1" s="1"/>
  <c r="Y2271" i="1" s="1"/>
  <c r="AE2271" i="1" s="1"/>
  <c r="AK2271" i="1" s="1"/>
  <c r="AQ2271" i="1" s="1"/>
  <c r="AW2271" i="1" s="1"/>
  <c r="BC2271" i="1" s="1"/>
  <c r="BI2271" i="1" s="1"/>
  <c r="BO2271" i="1" s="1"/>
  <c r="BT2271" i="1" s="1"/>
  <c r="BY2271" i="1" s="1"/>
  <c r="CG2271" i="1" s="1"/>
  <c r="CI2271" i="1" s="1"/>
  <c r="L2271" i="1"/>
  <c r="R2271" i="1" s="1"/>
  <c r="X2271" i="1" s="1"/>
  <c r="AD2271" i="1" s="1"/>
  <c r="AJ2271" i="1" s="1"/>
  <c r="AP2271" i="1" s="1"/>
  <c r="AV2271" i="1" s="1"/>
  <c r="BB2271" i="1" s="1"/>
  <c r="BH2271" i="1" s="1"/>
  <c r="BN2271" i="1" s="1"/>
  <c r="BS2271" i="1" s="1"/>
  <c r="BX2271" i="1" s="1"/>
  <c r="CD2271" i="1" s="1"/>
  <c r="CF2271" i="1" s="1"/>
  <c r="CM2270" i="1"/>
  <c r="CM2269" i="1" s="1"/>
  <c r="CM2268" i="1" s="1"/>
  <c r="CC2270" i="1"/>
  <c r="CC2269" i="1" s="1"/>
  <c r="CC2268" i="1" s="1"/>
  <c r="CB2270" i="1"/>
  <c r="CB2269" i="1" s="1"/>
  <c r="CB2268" i="1" s="1"/>
  <c r="CA2270" i="1"/>
  <c r="CA2269" i="1" s="1"/>
  <c r="CA2268" i="1" s="1"/>
  <c r="BW2270" i="1"/>
  <c r="BW2269" i="1" s="1"/>
  <c r="BW2268" i="1" s="1"/>
  <c r="BV2270" i="1"/>
  <c r="BV2269" i="1" s="1"/>
  <c r="BV2268" i="1" s="1"/>
  <c r="BR2270" i="1"/>
  <c r="BR2269" i="1" s="1"/>
  <c r="BR2268" i="1" s="1"/>
  <c r="BQ2270" i="1"/>
  <c r="BQ2269" i="1" s="1"/>
  <c r="BQ2268" i="1" s="1"/>
  <c r="BM2270" i="1"/>
  <c r="BM2269" i="1" s="1"/>
  <c r="BM2268" i="1" s="1"/>
  <c r="BL2270" i="1"/>
  <c r="BL2269" i="1" s="1"/>
  <c r="BL2268" i="1" s="1"/>
  <c r="BK2270" i="1"/>
  <c r="BK2269" i="1" s="1"/>
  <c r="BK2268" i="1" s="1"/>
  <c r="BG2270" i="1"/>
  <c r="BG2269" i="1" s="1"/>
  <c r="BG2268" i="1" s="1"/>
  <c r="BF2270" i="1"/>
  <c r="BF2269" i="1" s="1"/>
  <c r="BF2268" i="1" s="1"/>
  <c r="BE2270" i="1"/>
  <c r="BE2269" i="1" s="1"/>
  <c r="BE2268" i="1" s="1"/>
  <c r="BA2270" i="1"/>
  <c r="BA2269" i="1" s="1"/>
  <c r="BA2268" i="1" s="1"/>
  <c r="AZ2270" i="1"/>
  <c r="AZ2269" i="1" s="1"/>
  <c r="AZ2268" i="1" s="1"/>
  <c r="AY2270" i="1"/>
  <c r="AY2269" i="1" s="1"/>
  <c r="AY2268" i="1" s="1"/>
  <c r="AU2270" i="1"/>
  <c r="AU2269" i="1" s="1"/>
  <c r="AU2268" i="1" s="1"/>
  <c r="AT2270" i="1"/>
  <c r="AT2269" i="1" s="1"/>
  <c r="AT2268" i="1" s="1"/>
  <c r="AS2270" i="1"/>
  <c r="AS2269" i="1" s="1"/>
  <c r="AS2268" i="1" s="1"/>
  <c r="AO2270" i="1"/>
  <c r="AO2269" i="1" s="1"/>
  <c r="AO2268" i="1" s="1"/>
  <c r="AN2270" i="1"/>
  <c r="AN2269" i="1" s="1"/>
  <c r="AN2268" i="1" s="1"/>
  <c r="AM2270" i="1"/>
  <c r="AM2269" i="1" s="1"/>
  <c r="AM2268" i="1" s="1"/>
  <c r="AI2270" i="1"/>
  <c r="AI2269" i="1" s="1"/>
  <c r="AI2268" i="1" s="1"/>
  <c r="AH2270" i="1"/>
  <c r="AH2269" i="1" s="1"/>
  <c r="AH2268" i="1" s="1"/>
  <c r="AG2270" i="1"/>
  <c r="AG2269" i="1" s="1"/>
  <c r="AC2270" i="1"/>
  <c r="AC2269" i="1" s="1"/>
  <c r="AC2268" i="1" s="1"/>
  <c r="AB2270" i="1"/>
  <c r="AB2269" i="1" s="1"/>
  <c r="AB2268" i="1" s="1"/>
  <c r="AA2270" i="1"/>
  <c r="AA2269" i="1" s="1"/>
  <c r="AA2268" i="1" s="1"/>
  <c r="W2270" i="1"/>
  <c r="W2269" i="1" s="1"/>
  <c r="W2268" i="1" s="1"/>
  <c r="V2270" i="1"/>
  <c r="V2269" i="1" s="1"/>
  <c r="V2268" i="1" s="1"/>
  <c r="U2270" i="1"/>
  <c r="U2269" i="1" s="1"/>
  <c r="U2268" i="1" s="1"/>
  <c r="Q2270" i="1"/>
  <c r="Q2269" i="1" s="1"/>
  <c r="Q2268" i="1" s="1"/>
  <c r="P2270" i="1"/>
  <c r="P2269" i="1" s="1"/>
  <c r="P2268" i="1" s="1"/>
  <c r="O2270" i="1"/>
  <c r="O2269" i="1" s="1"/>
  <c r="O2268" i="1" s="1"/>
  <c r="K2270" i="1"/>
  <c r="J2270" i="1"/>
  <c r="J2269" i="1" s="1"/>
  <c r="J2268" i="1" s="1"/>
  <c r="I2270" i="1"/>
  <c r="I2269" i="1" s="1"/>
  <c r="I2268" i="1" s="1"/>
  <c r="H2270" i="1"/>
  <c r="H2269" i="1" s="1"/>
  <c r="H2268" i="1" s="1"/>
  <c r="G2270" i="1"/>
  <c r="F2270" i="1"/>
  <c r="AG2268" i="1"/>
  <c r="N2267" i="1"/>
  <c r="T2267" i="1" s="1"/>
  <c r="Z2267" i="1" s="1"/>
  <c r="AF2267" i="1" s="1"/>
  <c r="AL2267" i="1" s="1"/>
  <c r="AR2267" i="1" s="1"/>
  <c r="AX2267" i="1" s="1"/>
  <c r="BD2267" i="1" s="1"/>
  <c r="BJ2267" i="1" s="1"/>
  <c r="BP2267" i="1" s="1"/>
  <c r="BU2267" i="1" s="1"/>
  <c r="BZ2267" i="1" s="1"/>
  <c r="CJ2267" i="1" s="1"/>
  <c r="CL2267" i="1" s="1"/>
  <c r="M2267" i="1"/>
  <c r="S2267" i="1" s="1"/>
  <c r="Y2267" i="1" s="1"/>
  <c r="AE2267" i="1" s="1"/>
  <c r="AK2267" i="1" s="1"/>
  <c r="AQ2267" i="1" s="1"/>
  <c r="AW2267" i="1" s="1"/>
  <c r="BC2267" i="1" s="1"/>
  <c r="BI2267" i="1" s="1"/>
  <c r="BO2267" i="1" s="1"/>
  <c r="BT2267" i="1" s="1"/>
  <c r="BY2267" i="1" s="1"/>
  <c r="CG2267" i="1" s="1"/>
  <c r="CI2267" i="1" s="1"/>
  <c r="L2267" i="1"/>
  <c r="R2267" i="1" s="1"/>
  <c r="X2267" i="1" s="1"/>
  <c r="AD2267" i="1" s="1"/>
  <c r="AJ2267" i="1" s="1"/>
  <c r="AP2267" i="1" s="1"/>
  <c r="AV2267" i="1" s="1"/>
  <c r="BB2267" i="1" s="1"/>
  <c r="BH2267" i="1" s="1"/>
  <c r="BN2267" i="1" s="1"/>
  <c r="BS2267" i="1" s="1"/>
  <c r="BX2267" i="1" s="1"/>
  <c r="CD2267" i="1" s="1"/>
  <c r="CF2267" i="1" s="1"/>
  <c r="CM2266" i="1"/>
  <c r="CM2265" i="1" s="1"/>
  <c r="CM2264" i="1" s="1"/>
  <c r="CC2266" i="1"/>
  <c r="CB2266" i="1"/>
  <c r="CB2265" i="1" s="1"/>
  <c r="CB2264" i="1" s="1"/>
  <c r="CA2266" i="1"/>
  <c r="CA2265" i="1" s="1"/>
  <c r="CA2264" i="1" s="1"/>
  <c r="BW2266" i="1"/>
  <c r="BW2265" i="1" s="1"/>
  <c r="BW2264" i="1" s="1"/>
  <c r="BV2266" i="1"/>
  <c r="BV2265" i="1" s="1"/>
  <c r="BV2264" i="1" s="1"/>
  <c r="BR2266" i="1"/>
  <c r="BR2265" i="1" s="1"/>
  <c r="BR2264" i="1" s="1"/>
  <c r="BQ2266" i="1"/>
  <c r="BQ2265" i="1" s="1"/>
  <c r="BQ2264" i="1" s="1"/>
  <c r="BM2266" i="1"/>
  <c r="BM2265" i="1" s="1"/>
  <c r="BM2264" i="1" s="1"/>
  <c r="BL2266" i="1"/>
  <c r="BL2265" i="1" s="1"/>
  <c r="BL2264" i="1" s="1"/>
  <c r="BK2266" i="1"/>
  <c r="BK2265" i="1" s="1"/>
  <c r="BK2264" i="1" s="1"/>
  <c r="BG2266" i="1"/>
  <c r="BG2265" i="1" s="1"/>
  <c r="BG2264" i="1" s="1"/>
  <c r="BF2266" i="1"/>
  <c r="BF2265" i="1" s="1"/>
  <c r="BF2264" i="1" s="1"/>
  <c r="BE2266" i="1"/>
  <c r="BE2265" i="1" s="1"/>
  <c r="BE2264" i="1" s="1"/>
  <c r="BA2266" i="1"/>
  <c r="BA2265" i="1" s="1"/>
  <c r="BA2264" i="1" s="1"/>
  <c r="AZ2266" i="1"/>
  <c r="AZ2265" i="1" s="1"/>
  <c r="AZ2264" i="1" s="1"/>
  <c r="AY2266" i="1"/>
  <c r="AY2265" i="1" s="1"/>
  <c r="AY2264" i="1" s="1"/>
  <c r="AU2266" i="1"/>
  <c r="AU2265" i="1" s="1"/>
  <c r="AU2264" i="1" s="1"/>
  <c r="AT2266" i="1"/>
  <c r="AT2265" i="1" s="1"/>
  <c r="AT2264" i="1" s="1"/>
  <c r="AS2266" i="1"/>
  <c r="AS2265" i="1" s="1"/>
  <c r="AS2264" i="1" s="1"/>
  <c r="AO2266" i="1"/>
  <c r="AO2265" i="1" s="1"/>
  <c r="AO2264" i="1" s="1"/>
  <c r="AN2266" i="1"/>
  <c r="AN2265" i="1" s="1"/>
  <c r="AN2264" i="1" s="1"/>
  <c r="AM2266" i="1"/>
  <c r="AM2265" i="1" s="1"/>
  <c r="AM2264" i="1" s="1"/>
  <c r="AI2266" i="1"/>
  <c r="AI2265" i="1" s="1"/>
  <c r="AI2264" i="1" s="1"/>
  <c r="AH2266" i="1"/>
  <c r="AH2265" i="1" s="1"/>
  <c r="AH2264" i="1" s="1"/>
  <c r="AG2266" i="1"/>
  <c r="AG2265" i="1" s="1"/>
  <c r="AG2264" i="1" s="1"/>
  <c r="AC2266" i="1"/>
  <c r="AC2265" i="1" s="1"/>
  <c r="AC2264" i="1" s="1"/>
  <c r="AB2266" i="1"/>
  <c r="AB2265" i="1" s="1"/>
  <c r="AB2264" i="1" s="1"/>
  <c r="AA2266" i="1"/>
  <c r="AA2265" i="1" s="1"/>
  <c r="AA2264" i="1" s="1"/>
  <c r="W2266" i="1"/>
  <c r="W2265" i="1" s="1"/>
  <c r="W2264" i="1" s="1"/>
  <c r="V2266" i="1"/>
  <c r="V2265" i="1" s="1"/>
  <c r="V2264" i="1" s="1"/>
  <c r="U2266" i="1"/>
  <c r="U2265" i="1" s="1"/>
  <c r="U2264" i="1" s="1"/>
  <c r="Q2266" i="1"/>
  <c r="Q2265" i="1" s="1"/>
  <c r="Q2264" i="1" s="1"/>
  <c r="P2266" i="1"/>
  <c r="P2265" i="1" s="1"/>
  <c r="P2264" i="1" s="1"/>
  <c r="O2266" i="1"/>
  <c r="O2265" i="1" s="1"/>
  <c r="O2264" i="1" s="1"/>
  <c r="K2266" i="1"/>
  <c r="K2265" i="1" s="1"/>
  <c r="K2264" i="1" s="1"/>
  <c r="J2266" i="1"/>
  <c r="J2265" i="1" s="1"/>
  <c r="J2264" i="1" s="1"/>
  <c r="I2266" i="1"/>
  <c r="I2265" i="1" s="1"/>
  <c r="I2264" i="1" s="1"/>
  <c r="H2266" i="1"/>
  <c r="G2266" i="1"/>
  <c r="G2265" i="1" s="1"/>
  <c r="G2264" i="1" s="1"/>
  <c r="F2266" i="1"/>
  <c r="F2265" i="1" s="1"/>
  <c r="F2264" i="1" s="1"/>
  <c r="CC2265" i="1"/>
  <c r="CC2264" i="1" s="1"/>
  <c r="BP2263" i="1"/>
  <c r="BU2263" i="1" s="1"/>
  <c r="BZ2263" i="1" s="1"/>
  <c r="CJ2263" i="1" s="1"/>
  <c r="CL2263" i="1" s="1"/>
  <c r="BO2263" i="1"/>
  <c r="BT2263" i="1" s="1"/>
  <c r="BY2263" i="1" s="1"/>
  <c r="CG2263" i="1" s="1"/>
  <c r="CI2263" i="1" s="1"/>
  <c r="BN2263" i="1"/>
  <c r="BS2263" i="1" s="1"/>
  <c r="BX2263" i="1" s="1"/>
  <c r="CD2263" i="1" s="1"/>
  <c r="CF2263" i="1" s="1"/>
  <c r="CM2262" i="1"/>
  <c r="CM2261" i="1" s="1"/>
  <c r="CM2260" i="1" s="1"/>
  <c r="CC2262" i="1"/>
  <c r="CC2261" i="1" s="1"/>
  <c r="CC2260" i="1" s="1"/>
  <c r="CB2262" i="1"/>
  <c r="CB2261" i="1" s="1"/>
  <c r="CB2260" i="1" s="1"/>
  <c r="CA2262" i="1"/>
  <c r="CA2261" i="1" s="1"/>
  <c r="CA2260" i="1" s="1"/>
  <c r="BW2262" i="1"/>
  <c r="BW2261" i="1" s="1"/>
  <c r="BW2260" i="1" s="1"/>
  <c r="BV2262" i="1"/>
  <c r="BV2261" i="1" s="1"/>
  <c r="BV2260" i="1" s="1"/>
  <c r="BR2262" i="1"/>
  <c r="BQ2262" i="1"/>
  <c r="BQ2261" i="1" s="1"/>
  <c r="BM2262" i="1"/>
  <c r="BL2262" i="1"/>
  <c r="BO2262" i="1" s="1"/>
  <c r="BK2262" i="1"/>
  <c r="BN2262" i="1" s="1"/>
  <c r="BL2259" i="1"/>
  <c r="N2259" i="1"/>
  <c r="T2259" i="1" s="1"/>
  <c r="Z2259" i="1" s="1"/>
  <c r="AF2259" i="1" s="1"/>
  <c r="AL2259" i="1" s="1"/>
  <c r="AR2259" i="1" s="1"/>
  <c r="AX2259" i="1" s="1"/>
  <c r="BD2259" i="1" s="1"/>
  <c r="BJ2259" i="1" s="1"/>
  <c r="BP2259" i="1" s="1"/>
  <c r="BU2259" i="1" s="1"/>
  <c r="BZ2259" i="1" s="1"/>
  <c r="CJ2259" i="1" s="1"/>
  <c r="CL2259" i="1" s="1"/>
  <c r="M2259" i="1"/>
  <c r="S2259" i="1" s="1"/>
  <c r="Y2259" i="1" s="1"/>
  <c r="AE2259" i="1" s="1"/>
  <c r="AK2259" i="1" s="1"/>
  <c r="AQ2259" i="1" s="1"/>
  <c r="AW2259" i="1" s="1"/>
  <c r="BC2259" i="1" s="1"/>
  <c r="BI2259" i="1" s="1"/>
  <c r="BO2259" i="1" s="1"/>
  <c r="BT2259" i="1" s="1"/>
  <c r="BY2259" i="1" s="1"/>
  <c r="CG2259" i="1" s="1"/>
  <c r="CI2259" i="1" s="1"/>
  <c r="L2259" i="1"/>
  <c r="R2259" i="1" s="1"/>
  <c r="X2259" i="1" s="1"/>
  <c r="AD2259" i="1" s="1"/>
  <c r="AJ2259" i="1" s="1"/>
  <c r="AP2259" i="1" s="1"/>
  <c r="AV2259" i="1" s="1"/>
  <c r="BB2259" i="1" s="1"/>
  <c r="BH2259" i="1" s="1"/>
  <c r="BN2259" i="1" s="1"/>
  <c r="BS2259" i="1" s="1"/>
  <c r="BX2259" i="1" s="1"/>
  <c r="CD2259" i="1" s="1"/>
  <c r="CF2259" i="1" s="1"/>
  <c r="CM2258" i="1"/>
  <c r="CM2257" i="1" s="1"/>
  <c r="CM2256" i="1" s="1"/>
  <c r="CC2258" i="1"/>
  <c r="CC2257" i="1" s="1"/>
  <c r="CC2256" i="1" s="1"/>
  <c r="CB2258" i="1"/>
  <c r="CB2257" i="1" s="1"/>
  <c r="CB2256" i="1" s="1"/>
  <c r="CA2258" i="1"/>
  <c r="CA2257" i="1" s="1"/>
  <c r="CA2256" i="1" s="1"/>
  <c r="BW2258" i="1"/>
  <c r="BW2257" i="1" s="1"/>
  <c r="BW2256" i="1" s="1"/>
  <c r="BV2258" i="1"/>
  <c r="BV2257" i="1" s="1"/>
  <c r="BV2256" i="1" s="1"/>
  <c r="BR2258" i="1"/>
  <c r="BR2257" i="1" s="1"/>
  <c r="BR2256" i="1" s="1"/>
  <c r="BQ2258" i="1"/>
  <c r="BQ2257" i="1" s="1"/>
  <c r="BQ2256" i="1" s="1"/>
  <c r="BM2258" i="1"/>
  <c r="BM2257" i="1" s="1"/>
  <c r="BM2256" i="1" s="1"/>
  <c r="BL2258" i="1"/>
  <c r="BL2257" i="1" s="1"/>
  <c r="BL2256" i="1" s="1"/>
  <c r="BK2258" i="1"/>
  <c r="BK2257" i="1" s="1"/>
  <c r="BK2256" i="1" s="1"/>
  <c r="BG2258" i="1"/>
  <c r="BG2257" i="1" s="1"/>
  <c r="BG2256" i="1" s="1"/>
  <c r="BF2258" i="1"/>
  <c r="BF2257" i="1" s="1"/>
  <c r="BF2256" i="1" s="1"/>
  <c r="BE2258" i="1"/>
  <c r="BE2257" i="1" s="1"/>
  <c r="BE2256" i="1" s="1"/>
  <c r="BA2258" i="1"/>
  <c r="BA2257" i="1" s="1"/>
  <c r="BA2256" i="1" s="1"/>
  <c r="AZ2258" i="1"/>
  <c r="AZ2257" i="1" s="1"/>
  <c r="AZ2256" i="1" s="1"/>
  <c r="AY2258" i="1"/>
  <c r="AY2257" i="1" s="1"/>
  <c r="AY2256" i="1" s="1"/>
  <c r="AU2258" i="1"/>
  <c r="AU2257" i="1" s="1"/>
  <c r="AU2256" i="1" s="1"/>
  <c r="AT2258" i="1"/>
  <c r="AT2257" i="1" s="1"/>
  <c r="AT2256" i="1" s="1"/>
  <c r="AS2258" i="1"/>
  <c r="AS2257" i="1" s="1"/>
  <c r="AS2256" i="1" s="1"/>
  <c r="AO2258" i="1"/>
  <c r="AO2257" i="1" s="1"/>
  <c r="AO2256" i="1" s="1"/>
  <c r="AN2258" i="1"/>
  <c r="AN2257" i="1" s="1"/>
  <c r="AN2256" i="1" s="1"/>
  <c r="AM2258" i="1"/>
  <c r="AM2257" i="1" s="1"/>
  <c r="AM2256" i="1" s="1"/>
  <c r="AI2258" i="1"/>
  <c r="AI2257" i="1" s="1"/>
  <c r="AI2256" i="1" s="1"/>
  <c r="AH2258" i="1"/>
  <c r="AH2257" i="1" s="1"/>
  <c r="AH2256" i="1" s="1"/>
  <c r="AG2258" i="1"/>
  <c r="AG2257" i="1" s="1"/>
  <c r="AG2256" i="1" s="1"/>
  <c r="AC2258" i="1"/>
  <c r="AC2257" i="1" s="1"/>
  <c r="AC2256" i="1" s="1"/>
  <c r="AB2258" i="1"/>
  <c r="AB2257" i="1" s="1"/>
  <c r="AB2256" i="1" s="1"/>
  <c r="AA2258" i="1"/>
  <c r="AA2257" i="1" s="1"/>
  <c r="AA2256" i="1" s="1"/>
  <c r="W2258" i="1"/>
  <c r="W2257" i="1" s="1"/>
  <c r="W2256" i="1" s="1"/>
  <c r="V2258" i="1"/>
  <c r="V2257" i="1" s="1"/>
  <c r="V2256" i="1" s="1"/>
  <c r="U2258" i="1"/>
  <c r="U2257" i="1" s="1"/>
  <c r="U2256" i="1" s="1"/>
  <c r="Q2258" i="1"/>
  <c r="Q2257" i="1" s="1"/>
  <c r="Q2256" i="1" s="1"/>
  <c r="P2258" i="1"/>
  <c r="P2257" i="1" s="1"/>
  <c r="P2256" i="1" s="1"/>
  <c r="O2258" i="1"/>
  <c r="O2257" i="1" s="1"/>
  <c r="O2256" i="1" s="1"/>
  <c r="K2258" i="1"/>
  <c r="K2257" i="1" s="1"/>
  <c r="J2258" i="1"/>
  <c r="J2257" i="1" s="1"/>
  <c r="J2256" i="1" s="1"/>
  <c r="I2258" i="1"/>
  <c r="I2257" i="1" s="1"/>
  <c r="I2256" i="1" s="1"/>
  <c r="H2258" i="1"/>
  <c r="H2257" i="1" s="1"/>
  <c r="H2256" i="1" s="1"/>
  <c r="G2258" i="1"/>
  <c r="G2257" i="1" s="1"/>
  <c r="F2258" i="1"/>
  <c r="N2255" i="1"/>
  <c r="T2255" i="1" s="1"/>
  <c r="Z2255" i="1" s="1"/>
  <c r="AF2255" i="1" s="1"/>
  <c r="AL2255" i="1" s="1"/>
  <c r="AR2255" i="1" s="1"/>
  <c r="AX2255" i="1" s="1"/>
  <c r="BD2255" i="1" s="1"/>
  <c r="BJ2255" i="1" s="1"/>
  <c r="BP2255" i="1" s="1"/>
  <c r="BU2255" i="1" s="1"/>
  <c r="BZ2255" i="1" s="1"/>
  <c r="CJ2255" i="1" s="1"/>
  <c r="CL2255" i="1" s="1"/>
  <c r="M2255" i="1"/>
  <c r="S2255" i="1" s="1"/>
  <c r="Y2255" i="1" s="1"/>
  <c r="AE2255" i="1" s="1"/>
  <c r="AK2255" i="1" s="1"/>
  <c r="AQ2255" i="1" s="1"/>
  <c r="AW2255" i="1" s="1"/>
  <c r="BC2255" i="1" s="1"/>
  <c r="BI2255" i="1" s="1"/>
  <c r="BO2255" i="1" s="1"/>
  <c r="BT2255" i="1" s="1"/>
  <c r="BY2255" i="1" s="1"/>
  <c r="CG2255" i="1" s="1"/>
  <c r="CI2255" i="1" s="1"/>
  <c r="L2255" i="1"/>
  <c r="R2255" i="1" s="1"/>
  <c r="X2255" i="1" s="1"/>
  <c r="AD2255" i="1" s="1"/>
  <c r="AJ2255" i="1" s="1"/>
  <c r="AP2255" i="1" s="1"/>
  <c r="AV2255" i="1" s="1"/>
  <c r="BB2255" i="1" s="1"/>
  <c r="BH2255" i="1" s="1"/>
  <c r="BN2255" i="1" s="1"/>
  <c r="BS2255" i="1" s="1"/>
  <c r="BX2255" i="1" s="1"/>
  <c r="CD2255" i="1" s="1"/>
  <c r="CF2255" i="1" s="1"/>
  <c r="CM2254" i="1"/>
  <c r="CM2253" i="1" s="1"/>
  <c r="CM2252" i="1" s="1"/>
  <c r="CC2254" i="1"/>
  <c r="CB2254" i="1"/>
  <c r="CA2254" i="1"/>
  <c r="CA2253" i="1" s="1"/>
  <c r="CA2252" i="1" s="1"/>
  <c r="BW2254" i="1"/>
  <c r="BW2253" i="1" s="1"/>
  <c r="BW2252" i="1" s="1"/>
  <c r="BV2254" i="1"/>
  <c r="BV2253" i="1" s="1"/>
  <c r="BV2252" i="1" s="1"/>
  <c r="BR2254" i="1"/>
  <c r="BR2253" i="1" s="1"/>
  <c r="BR2252" i="1" s="1"/>
  <c r="BQ2254" i="1"/>
  <c r="BQ2253" i="1" s="1"/>
  <c r="BQ2252" i="1" s="1"/>
  <c r="BM2254" i="1"/>
  <c r="BM2253" i="1" s="1"/>
  <c r="BM2252" i="1" s="1"/>
  <c r="BL2254" i="1"/>
  <c r="BL2253" i="1" s="1"/>
  <c r="BL2252" i="1" s="1"/>
  <c r="BK2254" i="1"/>
  <c r="BK2253" i="1" s="1"/>
  <c r="BK2252" i="1" s="1"/>
  <c r="BG2254" i="1"/>
  <c r="BG2253" i="1" s="1"/>
  <c r="BG2252" i="1" s="1"/>
  <c r="BF2254" i="1"/>
  <c r="BF2253" i="1" s="1"/>
  <c r="BF2252" i="1" s="1"/>
  <c r="BE2254" i="1"/>
  <c r="BE2253" i="1" s="1"/>
  <c r="BE2252" i="1" s="1"/>
  <c r="BA2254" i="1"/>
  <c r="BA2253" i="1" s="1"/>
  <c r="BA2252" i="1" s="1"/>
  <c r="AZ2254" i="1"/>
  <c r="AZ2253" i="1" s="1"/>
  <c r="AZ2252" i="1" s="1"/>
  <c r="AY2254" i="1"/>
  <c r="AY2253" i="1" s="1"/>
  <c r="AY2252" i="1" s="1"/>
  <c r="AU2254" i="1"/>
  <c r="AU2253" i="1" s="1"/>
  <c r="AU2252" i="1" s="1"/>
  <c r="AT2254" i="1"/>
  <c r="AT2253" i="1" s="1"/>
  <c r="AT2252" i="1" s="1"/>
  <c r="AS2254" i="1"/>
  <c r="AS2253" i="1" s="1"/>
  <c r="AS2252" i="1" s="1"/>
  <c r="AO2254" i="1"/>
  <c r="AO2253" i="1" s="1"/>
  <c r="AO2252" i="1" s="1"/>
  <c r="AN2254" i="1"/>
  <c r="AN2253" i="1" s="1"/>
  <c r="AN2252" i="1" s="1"/>
  <c r="AM2254" i="1"/>
  <c r="AM2253" i="1" s="1"/>
  <c r="AM2252" i="1" s="1"/>
  <c r="AI2254" i="1"/>
  <c r="AI2253" i="1" s="1"/>
  <c r="AI2252" i="1" s="1"/>
  <c r="AH2254" i="1"/>
  <c r="AH2253" i="1" s="1"/>
  <c r="AH2252" i="1" s="1"/>
  <c r="AG2254" i="1"/>
  <c r="AG2253" i="1" s="1"/>
  <c r="AG2252" i="1" s="1"/>
  <c r="AC2254" i="1"/>
  <c r="AC2253" i="1" s="1"/>
  <c r="AC2252" i="1" s="1"/>
  <c r="AB2254" i="1"/>
  <c r="AB2253" i="1" s="1"/>
  <c r="AB2252" i="1" s="1"/>
  <c r="AA2254" i="1"/>
  <c r="AA2253" i="1" s="1"/>
  <c r="AA2252" i="1" s="1"/>
  <c r="W2254" i="1"/>
  <c r="W2253" i="1" s="1"/>
  <c r="W2252" i="1" s="1"/>
  <c r="V2254" i="1"/>
  <c r="V2253" i="1" s="1"/>
  <c r="V2252" i="1" s="1"/>
  <c r="U2254" i="1"/>
  <c r="U2253" i="1" s="1"/>
  <c r="U2252" i="1" s="1"/>
  <c r="Q2254" i="1"/>
  <c r="Q2253" i="1" s="1"/>
  <c r="Q2252" i="1" s="1"/>
  <c r="P2254" i="1"/>
  <c r="P2253" i="1" s="1"/>
  <c r="P2252" i="1" s="1"/>
  <c r="O2254" i="1"/>
  <c r="O2253" i="1" s="1"/>
  <c r="O2252" i="1" s="1"/>
  <c r="K2254" i="1"/>
  <c r="K2253" i="1" s="1"/>
  <c r="K2252" i="1" s="1"/>
  <c r="J2254" i="1"/>
  <c r="J2253" i="1" s="1"/>
  <c r="I2254" i="1"/>
  <c r="I2253" i="1" s="1"/>
  <c r="I2252" i="1" s="1"/>
  <c r="H2254" i="1"/>
  <c r="H2253" i="1" s="1"/>
  <c r="G2254" i="1"/>
  <c r="G2253" i="1" s="1"/>
  <c r="G2252" i="1" s="1"/>
  <c r="F2254" i="1"/>
  <c r="F2253" i="1" s="1"/>
  <c r="CC2253" i="1"/>
  <c r="CC2252" i="1" s="1"/>
  <c r="CB2253" i="1"/>
  <c r="CB2252" i="1" s="1"/>
  <c r="N2251" i="1"/>
  <c r="T2251" i="1" s="1"/>
  <c r="Z2251" i="1" s="1"/>
  <c r="AF2251" i="1" s="1"/>
  <c r="AL2251" i="1" s="1"/>
  <c r="AR2251" i="1" s="1"/>
  <c r="AX2251" i="1" s="1"/>
  <c r="BD2251" i="1" s="1"/>
  <c r="BJ2251" i="1" s="1"/>
  <c r="BP2251" i="1" s="1"/>
  <c r="BU2251" i="1" s="1"/>
  <c r="BZ2251" i="1" s="1"/>
  <c r="CJ2251" i="1" s="1"/>
  <c r="CL2251" i="1" s="1"/>
  <c r="M2251" i="1"/>
  <c r="S2251" i="1" s="1"/>
  <c r="Y2251" i="1" s="1"/>
  <c r="AE2251" i="1" s="1"/>
  <c r="AK2251" i="1" s="1"/>
  <c r="AQ2251" i="1" s="1"/>
  <c r="AW2251" i="1" s="1"/>
  <c r="BC2251" i="1" s="1"/>
  <c r="BI2251" i="1" s="1"/>
  <c r="BO2251" i="1" s="1"/>
  <c r="BT2251" i="1" s="1"/>
  <c r="BY2251" i="1" s="1"/>
  <c r="CG2251" i="1" s="1"/>
  <c r="CI2251" i="1" s="1"/>
  <c r="L2251" i="1"/>
  <c r="R2251" i="1" s="1"/>
  <c r="X2251" i="1" s="1"/>
  <c r="AD2251" i="1" s="1"/>
  <c r="AJ2251" i="1" s="1"/>
  <c r="AP2251" i="1" s="1"/>
  <c r="AV2251" i="1" s="1"/>
  <c r="BB2251" i="1" s="1"/>
  <c r="BH2251" i="1" s="1"/>
  <c r="BN2251" i="1" s="1"/>
  <c r="BS2251" i="1" s="1"/>
  <c r="BX2251" i="1" s="1"/>
  <c r="CD2251" i="1" s="1"/>
  <c r="CF2251" i="1" s="1"/>
  <c r="CM2250" i="1"/>
  <c r="CM2249" i="1" s="1"/>
  <c r="CM2248" i="1" s="1"/>
  <c r="CC2250" i="1"/>
  <c r="CC2249" i="1" s="1"/>
  <c r="CC2248" i="1" s="1"/>
  <c r="CB2250" i="1"/>
  <c r="CB2249" i="1" s="1"/>
  <c r="CB2248" i="1" s="1"/>
  <c r="CA2250" i="1"/>
  <c r="CA2249" i="1" s="1"/>
  <c r="CA2248" i="1" s="1"/>
  <c r="BW2250" i="1"/>
  <c r="BW2249" i="1" s="1"/>
  <c r="BW2248" i="1" s="1"/>
  <c r="BV2250" i="1"/>
  <c r="BV2249" i="1" s="1"/>
  <c r="BV2248" i="1" s="1"/>
  <c r="BR2250" i="1"/>
  <c r="BR2249" i="1" s="1"/>
  <c r="BR2248" i="1" s="1"/>
  <c r="BQ2250" i="1"/>
  <c r="BQ2249" i="1" s="1"/>
  <c r="BQ2248" i="1" s="1"/>
  <c r="BM2250" i="1"/>
  <c r="BM2249" i="1" s="1"/>
  <c r="BM2248" i="1" s="1"/>
  <c r="BL2250" i="1"/>
  <c r="BL2249" i="1" s="1"/>
  <c r="BL2248" i="1" s="1"/>
  <c r="BK2250" i="1"/>
  <c r="BK2249" i="1" s="1"/>
  <c r="BK2248" i="1" s="1"/>
  <c r="BG2250" i="1"/>
  <c r="BG2249" i="1" s="1"/>
  <c r="BG2248" i="1" s="1"/>
  <c r="BF2250" i="1"/>
  <c r="BF2249" i="1" s="1"/>
  <c r="BF2248" i="1" s="1"/>
  <c r="BE2250" i="1"/>
  <c r="BE2249" i="1" s="1"/>
  <c r="BE2248" i="1" s="1"/>
  <c r="BA2250" i="1"/>
  <c r="BA2249" i="1" s="1"/>
  <c r="BA2248" i="1" s="1"/>
  <c r="AZ2250" i="1"/>
  <c r="AZ2249" i="1" s="1"/>
  <c r="AZ2248" i="1" s="1"/>
  <c r="AY2250" i="1"/>
  <c r="AY2249" i="1" s="1"/>
  <c r="AY2248" i="1" s="1"/>
  <c r="AU2250" i="1"/>
  <c r="AU2249" i="1" s="1"/>
  <c r="AU2248" i="1" s="1"/>
  <c r="AT2250" i="1"/>
  <c r="AT2249" i="1" s="1"/>
  <c r="AT2248" i="1" s="1"/>
  <c r="AS2250" i="1"/>
  <c r="AS2249" i="1" s="1"/>
  <c r="AS2248" i="1" s="1"/>
  <c r="AO2250" i="1"/>
  <c r="AO2249" i="1" s="1"/>
  <c r="AO2248" i="1" s="1"/>
  <c r="AN2250" i="1"/>
  <c r="AN2249" i="1" s="1"/>
  <c r="AN2248" i="1" s="1"/>
  <c r="AM2250" i="1"/>
  <c r="AM2249" i="1" s="1"/>
  <c r="AM2248" i="1" s="1"/>
  <c r="AI2250" i="1"/>
  <c r="AI2249" i="1" s="1"/>
  <c r="AI2248" i="1" s="1"/>
  <c r="AH2250" i="1"/>
  <c r="AH2249" i="1" s="1"/>
  <c r="AH2248" i="1" s="1"/>
  <c r="AG2250" i="1"/>
  <c r="AG2249" i="1" s="1"/>
  <c r="AG2248" i="1" s="1"/>
  <c r="AC2250" i="1"/>
  <c r="AC2249" i="1" s="1"/>
  <c r="AC2248" i="1" s="1"/>
  <c r="AB2250" i="1"/>
  <c r="AB2249" i="1" s="1"/>
  <c r="AB2248" i="1" s="1"/>
  <c r="AA2250" i="1"/>
  <c r="AA2249" i="1" s="1"/>
  <c r="AA2248" i="1" s="1"/>
  <c r="W2250" i="1"/>
  <c r="W2249" i="1" s="1"/>
  <c r="W2248" i="1" s="1"/>
  <c r="V2250" i="1"/>
  <c r="V2249" i="1" s="1"/>
  <c r="V2248" i="1" s="1"/>
  <c r="U2250" i="1"/>
  <c r="U2249" i="1" s="1"/>
  <c r="U2248" i="1" s="1"/>
  <c r="Q2250" i="1"/>
  <c r="Q2249" i="1" s="1"/>
  <c r="Q2248" i="1" s="1"/>
  <c r="P2250" i="1"/>
  <c r="P2249" i="1" s="1"/>
  <c r="P2248" i="1" s="1"/>
  <c r="O2250" i="1"/>
  <c r="O2249" i="1" s="1"/>
  <c r="O2248" i="1" s="1"/>
  <c r="K2250" i="1"/>
  <c r="K2249" i="1" s="1"/>
  <c r="K2248" i="1" s="1"/>
  <c r="J2250" i="1"/>
  <c r="J2249" i="1" s="1"/>
  <c r="J2248" i="1" s="1"/>
  <c r="I2250" i="1"/>
  <c r="H2250" i="1"/>
  <c r="G2250" i="1"/>
  <c r="G2249" i="1" s="1"/>
  <c r="F2250" i="1"/>
  <c r="F2249" i="1" s="1"/>
  <c r="F2248" i="1" s="1"/>
  <c r="N2247" i="1"/>
  <c r="T2247" i="1" s="1"/>
  <c r="Z2247" i="1" s="1"/>
  <c r="AF2247" i="1" s="1"/>
  <c r="AL2247" i="1" s="1"/>
  <c r="AR2247" i="1" s="1"/>
  <c r="AX2247" i="1" s="1"/>
  <c r="BD2247" i="1" s="1"/>
  <c r="BJ2247" i="1" s="1"/>
  <c r="BP2247" i="1" s="1"/>
  <c r="BU2247" i="1" s="1"/>
  <c r="BZ2247" i="1" s="1"/>
  <c r="CJ2247" i="1" s="1"/>
  <c r="CL2247" i="1" s="1"/>
  <c r="M2247" i="1"/>
  <c r="S2247" i="1" s="1"/>
  <c r="Y2247" i="1" s="1"/>
  <c r="AE2247" i="1" s="1"/>
  <c r="AK2247" i="1" s="1"/>
  <c r="AQ2247" i="1" s="1"/>
  <c r="AW2247" i="1" s="1"/>
  <c r="BC2247" i="1" s="1"/>
  <c r="BI2247" i="1" s="1"/>
  <c r="BO2247" i="1" s="1"/>
  <c r="BT2247" i="1" s="1"/>
  <c r="BY2247" i="1" s="1"/>
  <c r="CG2247" i="1" s="1"/>
  <c r="CI2247" i="1" s="1"/>
  <c r="L2247" i="1"/>
  <c r="R2247" i="1" s="1"/>
  <c r="X2247" i="1" s="1"/>
  <c r="AD2247" i="1" s="1"/>
  <c r="AJ2247" i="1" s="1"/>
  <c r="AP2247" i="1" s="1"/>
  <c r="AV2247" i="1" s="1"/>
  <c r="BB2247" i="1" s="1"/>
  <c r="BH2247" i="1" s="1"/>
  <c r="BN2247" i="1" s="1"/>
  <c r="BS2247" i="1" s="1"/>
  <c r="BX2247" i="1" s="1"/>
  <c r="CD2247" i="1" s="1"/>
  <c r="CF2247" i="1" s="1"/>
  <c r="CM2246" i="1"/>
  <c r="CM2245" i="1" s="1"/>
  <c r="CM2244" i="1" s="1"/>
  <c r="CC2246" i="1"/>
  <c r="CB2246" i="1"/>
  <c r="CB2245" i="1" s="1"/>
  <c r="CB2244" i="1" s="1"/>
  <c r="CA2246" i="1"/>
  <c r="CA2245" i="1" s="1"/>
  <c r="CA2244" i="1" s="1"/>
  <c r="BW2246" i="1"/>
  <c r="BW2245" i="1" s="1"/>
  <c r="BW2244" i="1" s="1"/>
  <c r="BV2246" i="1"/>
  <c r="BV2245" i="1" s="1"/>
  <c r="BV2244" i="1" s="1"/>
  <c r="BR2246" i="1"/>
  <c r="BR2245" i="1" s="1"/>
  <c r="BR2244" i="1" s="1"/>
  <c r="BQ2246" i="1"/>
  <c r="BQ2245" i="1" s="1"/>
  <c r="BQ2244" i="1" s="1"/>
  <c r="BM2246" i="1"/>
  <c r="BM2245" i="1" s="1"/>
  <c r="BM2244" i="1" s="1"/>
  <c r="BL2246" i="1"/>
  <c r="BL2245" i="1" s="1"/>
  <c r="BL2244" i="1" s="1"/>
  <c r="BK2246" i="1"/>
  <c r="BK2245" i="1" s="1"/>
  <c r="BK2244" i="1" s="1"/>
  <c r="BG2246" i="1"/>
  <c r="BG2245" i="1" s="1"/>
  <c r="BG2244" i="1" s="1"/>
  <c r="BF2246" i="1"/>
  <c r="BF2245" i="1" s="1"/>
  <c r="BF2244" i="1" s="1"/>
  <c r="BE2246" i="1"/>
  <c r="BE2245" i="1" s="1"/>
  <c r="BE2244" i="1" s="1"/>
  <c r="BA2246" i="1"/>
  <c r="BA2245" i="1" s="1"/>
  <c r="BA2244" i="1" s="1"/>
  <c r="AZ2246" i="1"/>
  <c r="AZ2245" i="1" s="1"/>
  <c r="AZ2244" i="1" s="1"/>
  <c r="AY2246" i="1"/>
  <c r="AY2245" i="1" s="1"/>
  <c r="AY2244" i="1" s="1"/>
  <c r="AU2246" i="1"/>
  <c r="AU2245" i="1" s="1"/>
  <c r="AU2244" i="1" s="1"/>
  <c r="AT2246" i="1"/>
  <c r="AT2245" i="1" s="1"/>
  <c r="AT2244" i="1" s="1"/>
  <c r="AS2246" i="1"/>
  <c r="AS2245" i="1" s="1"/>
  <c r="AS2244" i="1" s="1"/>
  <c r="AO2246" i="1"/>
  <c r="AO2245" i="1" s="1"/>
  <c r="AO2244" i="1" s="1"/>
  <c r="AN2246" i="1"/>
  <c r="AN2245" i="1" s="1"/>
  <c r="AN2244" i="1" s="1"/>
  <c r="AM2246" i="1"/>
  <c r="AM2245" i="1" s="1"/>
  <c r="AM2244" i="1" s="1"/>
  <c r="AI2246" i="1"/>
  <c r="AI2245" i="1" s="1"/>
  <c r="AI2244" i="1" s="1"/>
  <c r="AH2246" i="1"/>
  <c r="AH2245" i="1" s="1"/>
  <c r="AH2244" i="1" s="1"/>
  <c r="AG2246" i="1"/>
  <c r="AG2245" i="1" s="1"/>
  <c r="AG2244" i="1" s="1"/>
  <c r="AC2246" i="1"/>
  <c r="AC2245" i="1" s="1"/>
  <c r="AC2244" i="1" s="1"/>
  <c r="AB2246" i="1"/>
  <c r="AB2245" i="1" s="1"/>
  <c r="AB2244" i="1" s="1"/>
  <c r="AA2246" i="1"/>
  <c r="AA2245" i="1" s="1"/>
  <c r="AA2244" i="1" s="1"/>
  <c r="W2246" i="1"/>
  <c r="W2245" i="1" s="1"/>
  <c r="W2244" i="1" s="1"/>
  <c r="V2246" i="1"/>
  <c r="V2245" i="1" s="1"/>
  <c r="V2244" i="1" s="1"/>
  <c r="U2246" i="1"/>
  <c r="U2245" i="1" s="1"/>
  <c r="U2244" i="1" s="1"/>
  <c r="Q2246" i="1"/>
  <c r="Q2245" i="1" s="1"/>
  <c r="Q2244" i="1" s="1"/>
  <c r="P2246" i="1"/>
  <c r="P2245" i="1" s="1"/>
  <c r="P2244" i="1" s="1"/>
  <c r="O2246" i="1"/>
  <c r="O2245" i="1" s="1"/>
  <c r="O2244" i="1" s="1"/>
  <c r="K2246" i="1"/>
  <c r="K2245" i="1" s="1"/>
  <c r="K2244" i="1" s="1"/>
  <c r="J2246" i="1"/>
  <c r="J2245" i="1" s="1"/>
  <c r="J2244" i="1" s="1"/>
  <c r="I2246" i="1"/>
  <c r="H2246" i="1"/>
  <c r="G2246" i="1"/>
  <c r="F2246" i="1"/>
  <c r="F2245" i="1" s="1"/>
  <c r="F2244" i="1" s="1"/>
  <c r="CC2245" i="1"/>
  <c r="CC2244" i="1" s="1"/>
  <c r="AY2243" i="1"/>
  <c r="AY2242" i="1" s="1"/>
  <c r="AY2241" i="1" s="1"/>
  <c r="AY2240" i="1" s="1"/>
  <c r="T2243" i="1"/>
  <c r="Z2243" i="1" s="1"/>
  <c r="AF2243" i="1" s="1"/>
  <c r="AL2243" i="1" s="1"/>
  <c r="AR2243" i="1" s="1"/>
  <c r="AX2243" i="1" s="1"/>
  <c r="BD2243" i="1" s="1"/>
  <c r="BJ2243" i="1" s="1"/>
  <c r="BP2243" i="1" s="1"/>
  <c r="BU2243" i="1" s="1"/>
  <c r="BZ2243" i="1" s="1"/>
  <c r="CJ2243" i="1" s="1"/>
  <c r="CL2243" i="1" s="1"/>
  <c r="S2243" i="1"/>
  <c r="Y2243" i="1" s="1"/>
  <c r="AE2243" i="1" s="1"/>
  <c r="AK2243" i="1" s="1"/>
  <c r="AQ2243" i="1" s="1"/>
  <c r="AW2243" i="1" s="1"/>
  <c r="BC2243" i="1" s="1"/>
  <c r="BI2243" i="1" s="1"/>
  <c r="BO2243" i="1" s="1"/>
  <c r="BT2243" i="1" s="1"/>
  <c r="BY2243" i="1" s="1"/>
  <c r="CG2243" i="1" s="1"/>
  <c r="CI2243" i="1" s="1"/>
  <c r="R2243" i="1"/>
  <c r="X2243" i="1" s="1"/>
  <c r="AD2243" i="1" s="1"/>
  <c r="AJ2243" i="1" s="1"/>
  <c r="AP2243" i="1" s="1"/>
  <c r="AV2243" i="1" s="1"/>
  <c r="BB2243" i="1" s="1"/>
  <c r="BH2243" i="1" s="1"/>
  <c r="BN2243" i="1" s="1"/>
  <c r="BS2243" i="1" s="1"/>
  <c r="BX2243" i="1" s="1"/>
  <c r="CD2243" i="1" s="1"/>
  <c r="CF2243" i="1" s="1"/>
  <c r="CM2242" i="1"/>
  <c r="CM2241" i="1" s="1"/>
  <c r="CM2240" i="1" s="1"/>
  <c r="CC2242" i="1"/>
  <c r="CC2241" i="1" s="1"/>
  <c r="CC2240" i="1" s="1"/>
  <c r="CB2242" i="1"/>
  <c r="CB2241" i="1" s="1"/>
  <c r="CB2240" i="1" s="1"/>
  <c r="CA2242" i="1"/>
  <c r="CA2241" i="1" s="1"/>
  <c r="CA2240" i="1" s="1"/>
  <c r="BW2242" i="1"/>
  <c r="BW2241" i="1" s="1"/>
  <c r="BW2240" i="1" s="1"/>
  <c r="BV2242" i="1"/>
  <c r="BV2241" i="1" s="1"/>
  <c r="BV2240" i="1" s="1"/>
  <c r="BR2242" i="1"/>
  <c r="BR2241" i="1" s="1"/>
  <c r="BR2240" i="1" s="1"/>
  <c r="BQ2242" i="1"/>
  <c r="BM2242" i="1"/>
  <c r="BM2241" i="1" s="1"/>
  <c r="BM2240" i="1" s="1"/>
  <c r="BL2242" i="1"/>
  <c r="BL2241" i="1" s="1"/>
  <c r="BL2240" i="1" s="1"/>
  <c r="BK2242" i="1"/>
  <c r="BK2241" i="1" s="1"/>
  <c r="BK2240" i="1" s="1"/>
  <c r="BG2242" i="1"/>
  <c r="BG2241" i="1" s="1"/>
  <c r="BG2240" i="1" s="1"/>
  <c r="BF2242" i="1"/>
  <c r="BF2241" i="1" s="1"/>
  <c r="BF2240" i="1" s="1"/>
  <c r="BE2242" i="1"/>
  <c r="BE2241" i="1" s="1"/>
  <c r="BE2240" i="1" s="1"/>
  <c r="BA2242" i="1"/>
  <c r="BA2241" i="1" s="1"/>
  <c r="BA2240" i="1" s="1"/>
  <c r="AZ2242" i="1"/>
  <c r="AZ2241" i="1" s="1"/>
  <c r="AZ2240" i="1" s="1"/>
  <c r="AU2242" i="1"/>
  <c r="AU2241" i="1" s="1"/>
  <c r="AU2240" i="1" s="1"/>
  <c r="AT2242" i="1"/>
  <c r="AT2241" i="1" s="1"/>
  <c r="AT2240" i="1" s="1"/>
  <c r="AS2242" i="1"/>
  <c r="AS2241" i="1" s="1"/>
  <c r="AS2240" i="1" s="1"/>
  <c r="AO2242" i="1"/>
  <c r="AO2241" i="1" s="1"/>
  <c r="AO2240" i="1" s="1"/>
  <c r="AN2242" i="1"/>
  <c r="AN2241" i="1" s="1"/>
  <c r="AN2240" i="1" s="1"/>
  <c r="AM2242" i="1"/>
  <c r="AM2241" i="1" s="1"/>
  <c r="AM2240" i="1" s="1"/>
  <c r="AI2242" i="1"/>
  <c r="AI2241" i="1" s="1"/>
  <c r="AI2240" i="1" s="1"/>
  <c r="AH2242" i="1"/>
  <c r="AH2241" i="1" s="1"/>
  <c r="AH2240" i="1" s="1"/>
  <c r="AG2242" i="1"/>
  <c r="AG2241" i="1" s="1"/>
  <c r="AG2240" i="1" s="1"/>
  <c r="AC2242" i="1"/>
  <c r="AC2241" i="1" s="1"/>
  <c r="AC2240" i="1" s="1"/>
  <c r="AB2242" i="1"/>
  <c r="AB2241" i="1" s="1"/>
  <c r="AB2240" i="1" s="1"/>
  <c r="AA2242" i="1"/>
  <c r="AA2241" i="1" s="1"/>
  <c r="AA2240" i="1" s="1"/>
  <c r="W2242" i="1"/>
  <c r="W2241" i="1" s="1"/>
  <c r="W2240" i="1" s="1"/>
  <c r="V2242" i="1"/>
  <c r="V2241" i="1" s="1"/>
  <c r="V2240" i="1" s="1"/>
  <c r="U2242" i="1"/>
  <c r="Q2242" i="1"/>
  <c r="P2242" i="1"/>
  <c r="S2242" i="1" s="1"/>
  <c r="O2242" i="1"/>
  <c r="N2239" i="1"/>
  <c r="T2239" i="1" s="1"/>
  <c r="Z2239" i="1" s="1"/>
  <c r="AF2239" i="1" s="1"/>
  <c r="AL2239" i="1" s="1"/>
  <c r="AR2239" i="1" s="1"/>
  <c r="AX2239" i="1" s="1"/>
  <c r="BD2239" i="1" s="1"/>
  <c r="BJ2239" i="1" s="1"/>
  <c r="BP2239" i="1" s="1"/>
  <c r="BU2239" i="1" s="1"/>
  <c r="BZ2239" i="1" s="1"/>
  <c r="CJ2239" i="1" s="1"/>
  <c r="M2239" i="1"/>
  <c r="S2239" i="1" s="1"/>
  <c r="Y2239" i="1" s="1"/>
  <c r="AE2239" i="1" s="1"/>
  <c r="AK2239" i="1" s="1"/>
  <c r="AQ2239" i="1" s="1"/>
  <c r="AW2239" i="1" s="1"/>
  <c r="BC2239" i="1" s="1"/>
  <c r="BI2239" i="1" s="1"/>
  <c r="BO2239" i="1" s="1"/>
  <c r="BT2239" i="1" s="1"/>
  <c r="BY2239" i="1" s="1"/>
  <c r="CG2239" i="1" s="1"/>
  <c r="L2239" i="1"/>
  <c r="R2239" i="1" s="1"/>
  <c r="X2239" i="1" s="1"/>
  <c r="AD2239" i="1" s="1"/>
  <c r="AJ2239" i="1" s="1"/>
  <c r="AP2239" i="1" s="1"/>
  <c r="AV2239" i="1" s="1"/>
  <c r="BB2239" i="1" s="1"/>
  <c r="BH2239" i="1" s="1"/>
  <c r="BN2239" i="1" s="1"/>
  <c r="BS2239" i="1" s="1"/>
  <c r="BX2239" i="1" s="1"/>
  <c r="CD2239" i="1" s="1"/>
  <c r="CM2238" i="1"/>
  <c r="CM2237" i="1" s="1"/>
  <c r="CM2236" i="1" s="1"/>
  <c r="CC2238" i="1"/>
  <c r="CC2237" i="1" s="1"/>
  <c r="CC2236" i="1" s="1"/>
  <c r="CB2238" i="1"/>
  <c r="CB2237" i="1" s="1"/>
  <c r="CB2236" i="1" s="1"/>
  <c r="CA2238" i="1"/>
  <c r="CA2237" i="1" s="1"/>
  <c r="CA2236" i="1" s="1"/>
  <c r="BW2238" i="1"/>
  <c r="BW2237" i="1" s="1"/>
  <c r="BW2236" i="1" s="1"/>
  <c r="BV2238" i="1"/>
  <c r="BR2238" i="1"/>
  <c r="BR2237" i="1" s="1"/>
  <c r="BR2236" i="1" s="1"/>
  <c r="BQ2238" i="1"/>
  <c r="BQ2237" i="1" s="1"/>
  <c r="BQ2236" i="1" s="1"/>
  <c r="BM2238" i="1"/>
  <c r="BM2237" i="1" s="1"/>
  <c r="BM2236" i="1" s="1"/>
  <c r="BL2238" i="1"/>
  <c r="BL2237" i="1" s="1"/>
  <c r="BL2236" i="1" s="1"/>
  <c r="BK2238" i="1"/>
  <c r="BK2237" i="1" s="1"/>
  <c r="BK2236" i="1" s="1"/>
  <c r="BG2238" i="1"/>
  <c r="BG2237" i="1" s="1"/>
  <c r="BG2236" i="1" s="1"/>
  <c r="BF2238" i="1"/>
  <c r="BF2237" i="1" s="1"/>
  <c r="BF2236" i="1" s="1"/>
  <c r="BE2238" i="1"/>
  <c r="BE2237" i="1" s="1"/>
  <c r="BE2236" i="1" s="1"/>
  <c r="BA2238" i="1"/>
  <c r="BA2237" i="1" s="1"/>
  <c r="BA2236" i="1" s="1"/>
  <c r="AZ2238" i="1"/>
  <c r="AZ2237" i="1" s="1"/>
  <c r="AZ2236" i="1" s="1"/>
  <c r="AY2238" i="1"/>
  <c r="AY2237" i="1" s="1"/>
  <c r="AY2236" i="1" s="1"/>
  <c r="AU2238" i="1"/>
  <c r="AU2237" i="1" s="1"/>
  <c r="AU2236" i="1" s="1"/>
  <c r="AT2238" i="1"/>
  <c r="AT2237" i="1" s="1"/>
  <c r="AT2236" i="1" s="1"/>
  <c r="AS2238" i="1"/>
  <c r="AS2237" i="1" s="1"/>
  <c r="AS2236" i="1" s="1"/>
  <c r="AO2238" i="1"/>
  <c r="AO2237" i="1" s="1"/>
  <c r="AO2236" i="1" s="1"/>
  <c r="AN2238" i="1"/>
  <c r="AN2237" i="1" s="1"/>
  <c r="AN2236" i="1" s="1"/>
  <c r="AM2238" i="1"/>
  <c r="AM2237" i="1" s="1"/>
  <c r="AM2236" i="1" s="1"/>
  <c r="AI2238" i="1"/>
  <c r="AI2237" i="1" s="1"/>
  <c r="AI2236" i="1" s="1"/>
  <c r="AH2238" i="1"/>
  <c r="AH2237" i="1" s="1"/>
  <c r="AH2236" i="1" s="1"/>
  <c r="AG2238" i="1"/>
  <c r="AG2237" i="1" s="1"/>
  <c r="AG2236" i="1" s="1"/>
  <c r="AC2238" i="1"/>
  <c r="AC2237" i="1" s="1"/>
  <c r="AC2236" i="1" s="1"/>
  <c r="AB2238" i="1"/>
  <c r="AB2237" i="1" s="1"/>
  <c r="AB2236" i="1" s="1"/>
  <c r="AA2238" i="1"/>
  <c r="AA2237" i="1" s="1"/>
  <c r="AA2236" i="1" s="1"/>
  <c r="W2238" i="1"/>
  <c r="W2237" i="1" s="1"/>
  <c r="W2236" i="1" s="1"/>
  <c r="V2238" i="1"/>
  <c r="V2237" i="1" s="1"/>
  <c r="V2236" i="1" s="1"/>
  <c r="U2238" i="1"/>
  <c r="U2237" i="1" s="1"/>
  <c r="U2236" i="1" s="1"/>
  <c r="Q2238" i="1"/>
  <c r="Q2237" i="1" s="1"/>
  <c r="Q2236" i="1" s="1"/>
  <c r="P2238" i="1"/>
  <c r="P2237" i="1" s="1"/>
  <c r="P2236" i="1" s="1"/>
  <c r="O2238" i="1"/>
  <c r="O2237" i="1" s="1"/>
  <c r="O2236" i="1" s="1"/>
  <c r="K2238" i="1"/>
  <c r="K2237" i="1" s="1"/>
  <c r="K2236" i="1" s="1"/>
  <c r="J2238" i="1"/>
  <c r="J2237" i="1" s="1"/>
  <c r="J2236" i="1" s="1"/>
  <c r="I2238" i="1"/>
  <c r="H2238" i="1"/>
  <c r="G2238" i="1"/>
  <c r="F2238" i="1"/>
  <c r="F2237" i="1" s="1"/>
  <c r="F2236" i="1" s="1"/>
  <c r="BV2237" i="1"/>
  <c r="BV2236" i="1" s="1"/>
  <c r="N2235" i="1"/>
  <c r="T2235" i="1" s="1"/>
  <c r="Z2235" i="1" s="1"/>
  <c r="AF2235" i="1" s="1"/>
  <c r="AL2235" i="1" s="1"/>
  <c r="AR2235" i="1" s="1"/>
  <c r="AX2235" i="1" s="1"/>
  <c r="BD2235" i="1" s="1"/>
  <c r="BJ2235" i="1" s="1"/>
  <c r="BP2235" i="1" s="1"/>
  <c r="BU2235" i="1" s="1"/>
  <c r="BZ2235" i="1" s="1"/>
  <c r="CJ2235" i="1" s="1"/>
  <c r="CL2235" i="1" s="1"/>
  <c r="M2235" i="1"/>
  <c r="S2235" i="1" s="1"/>
  <c r="Y2235" i="1" s="1"/>
  <c r="AE2235" i="1" s="1"/>
  <c r="AK2235" i="1" s="1"/>
  <c r="AQ2235" i="1" s="1"/>
  <c r="AW2235" i="1" s="1"/>
  <c r="BC2235" i="1" s="1"/>
  <c r="BI2235" i="1" s="1"/>
  <c r="BO2235" i="1" s="1"/>
  <c r="BT2235" i="1" s="1"/>
  <c r="BY2235" i="1" s="1"/>
  <c r="CG2235" i="1" s="1"/>
  <c r="CI2235" i="1" s="1"/>
  <c r="L2235" i="1"/>
  <c r="R2235" i="1" s="1"/>
  <c r="X2235" i="1" s="1"/>
  <c r="AD2235" i="1" s="1"/>
  <c r="AJ2235" i="1" s="1"/>
  <c r="AP2235" i="1" s="1"/>
  <c r="AV2235" i="1" s="1"/>
  <c r="BB2235" i="1" s="1"/>
  <c r="BH2235" i="1" s="1"/>
  <c r="BN2235" i="1" s="1"/>
  <c r="BS2235" i="1" s="1"/>
  <c r="BX2235" i="1" s="1"/>
  <c r="CD2235" i="1" s="1"/>
  <c r="CF2235" i="1" s="1"/>
  <c r="CM2234" i="1"/>
  <c r="CM2233" i="1" s="1"/>
  <c r="CM2232" i="1" s="1"/>
  <c r="CC2234" i="1"/>
  <c r="CC2233" i="1" s="1"/>
  <c r="CC2232" i="1" s="1"/>
  <c r="CB2234" i="1"/>
  <c r="CB2233" i="1" s="1"/>
  <c r="CB2232" i="1" s="1"/>
  <c r="CA2234" i="1"/>
  <c r="CA2233" i="1" s="1"/>
  <c r="CA2232" i="1" s="1"/>
  <c r="BW2234" i="1"/>
  <c r="BW2233" i="1" s="1"/>
  <c r="BW2232" i="1" s="1"/>
  <c r="BV2234" i="1"/>
  <c r="BV2233" i="1" s="1"/>
  <c r="BV2232" i="1" s="1"/>
  <c r="BR2234" i="1"/>
  <c r="BR2233" i="1" s="1"/>
  <c r="BR2232" i="1" s="1"/>
  <c r="BQ2234" i="1"/>
  <c r="BQ2233" i="1" s="1"/>
  <c r="BQ2232" i="1" s="1"/>
  <c r="BM2234" i="1"/>
  <c r="BM2233" i="1" s="1"/>
  <c r="BM2232" i="1" s="1"/>
  <c r="BL2234" i="1"/>
  <c r="BL2233" i="1" s="1"/>
  <c r="BL2232" i="1" s="1"/>
  <c r="BK2234" i="1"/>
  <c r="BK2233" i="1" s="1"/>
  <c r="BK2232" i="1" s="1"/>
  <c r="BG2234" i="1"/>
  <c r="BG2233" i="1" s="1"/>
  <c r="BG2232" i="1" s="1"/>
  <c r="BF2234" i="1"/>
  <c r="BF2233" i="1" s="1"/>
  <c r="BF2232" i="1" s="1"/>
  <c r="BE2234" i="1"/>
  <c r="BE2233" i="1" s="1"/>
  <c r="BE2232" i="1" s="1"/>
  <c r="BA2234" i="1"/>
  <c r="BA2233" i="1" s="1"/>
  <c r="BA2232" i="1" s="1"/>
  <c r="AZ2234" i="1"/>
  <c r="AZ2233" i="1" s="1"/>
  <c r="AZ2232" i="1" s="1"/>
  <c r="AY2234" i="1"/>
  <c r="AY2233" i="1" s="1"/>
  <c r="AY2232" i="1" s="1"/>
  <c r="AU2234" i="1"/>
  <c r="AU2233" i="1" s="1"/>
  <c r="AU2232" i="1" s="1"/>
  <c r="AT2234" i="1"/>
  <c r="AT2233" i="1" s="1"/>
  <c r="AT2232" i="1" s="1"/>
  <c r="AS2234" i="1"/>
  <c r="AS2233" i="1" s="1"/>
  <c r="AS2232" i="1" s="1"/>
  <c r="AO2234" i="1"/>
  <c r="AO2233" i="1" s="1"/>
  <c r="AO2232" i="1" s="1"/>
  <c r="AN2234" i="1"/>
  <c r="AN2233" i="1" s="1"/>
  <c r="AN2232" i="1" s="1"/>
  <c r="AM2234" i="1"/>
  <c r="AM2233" i="1" s="1"/>
  <c r="AM2232" i="1" s="1"/>
  <c r="AI2234" i="1"/>
  <c r="AI2233" i="1" s="1"/>
  <c r="AI2232" i="1" s="1"/>
  <c r="AH2234" i="1"/>
  <c r="AH2233" i="1" s="1"/>
  <c r="AH2232" i="1" s="1"/>
  <c r="AG2234" i="1"/>
  <c r="AG2233" i="1" s="1"/>
  <c r="AG2232" i="1" s="1"/>
  <c r="AC2234" i="1"/>
  <c r="AC2233" i="1" s="1"/>
  <c r="AC2232" i="1" s="1"/>
  <c r="AB2234" i="1"/>
  <c r="AB2233" i="1" s="1"/>
  <c r="AB2232" i="1" s="1"/>
  <c r="AA2234" i="1"/>
  <c r="AA2233" i="1" s="1"/>
  <c r="AA2232" i="1" s="1"/>
  <c r="W2234" i="1"/>
  <c r="W2233" i="1" s="1"/>
  <c r="W2232" i="1" s="1"/>
  <c r="V2234" i="1"/>
  <c r="V2233" i="1" s="1"/>
  <c r="V2232" i="1" s="1"/>
  <c r="U2234" i="1"/>
  <c r="U2233" i="1" s="1"/>
  <c r="U2232" i="1" s="1"/>
  <c r="Q2234" i="1"/>
  <c r="Q2233" i="1" s="1"/>
  <c r="Q2232" i="1" s="1"/>
  <c r="P2234" i="1"/>
  <c r="P2233" i="1" s="1"/>
  <c r="P2232" i="1" s="1"/>
  <c r="O2234" i="1"/>
  <c r="O2233" i="1" s="1"/>
  <c r="O2232" i="1" s="1"/>
  <c r="K2234" i="1"/>
  <c r="K2233" i="1" s="1"/>
  <c r="K2232" i="1" s="1"/>
  <c r="J2234" i="1"/>
  <c r="J2233" i="1" s="1"/>
  <c r="J2232" i="1" s="1"/>
  <c r="I2234" i="1"/>
  <c r="I2233" i="1" s="1"/>
  <c r="I2232" i="1" s="1"/>
  <c r="H2234" i="1"/>
  <c r="G2234" i="1"/>
  <c r="G2233" i="1" s="1"/>
  <c r="F2234" i="1"/>
  <c r="F2233" i="1" s="1"/>
  <c r="F2232" i="1" s="1"/>
  <c r="N2231" i="1"/>
  <c r="T2231" i="1" s="1"/>
  <c r="Z2231" i="1" s="1"/>
  <c r="AF2231" i="1" s="1"/>
  <c r="AL2231" i="1" s="1"/>
  <c r="AR2231" i="1" s="1"/>
  <c r="AX2231" i="1" s="1"/>
  <c r="BD2231" i="1" s="1"/>
  <c r="BJ2231" i="1" s="1"/>
  <c r="BP2231" i="1" s="1"/>
  <c r="BU2231" i="1" s="1"/>
  <c r="BZ2231" i="1" s="1"/>
  <c r="CJ2231" i="1" s="1"/>
  <c r="CL2231" i="1" s="1"/>
  <c r="M2231" i="1"/>
  <c r="S2231" i="1" s="1"/>
  <c r="Y2231" i="1" s="1"/>
  <c r="AE2231" i="1" s="1"/>
  <c r="AK2231" i="1" s="1"/>
  <c r="AQ2231" i="1" s="1"/>
  <c r="AW2231" i="1" s="1"/>
  <c r="BC2231" i="1" s="1"/>
  <c r="BI2231" i="1" s="1"/>
  <c r="BO2231" i="1" s="1"/>
  <c r="BT2231" i="1" s="1"/>
  <c r="BY2231" i="1" s="1"/>
  <c r="CG2231" i="1" s="1"/>
  <c r="CI2231" i="1" s="1"/>
  <c r="L2231" i="1"/>
  <c r="R2231" i="1" s="1"/>
  <c r="X2231" i="1" s="1"/>
  <c r="AD2231" i="1" s="1"/>
  <c r="AJ2231" i="1" s="1"/>
  <c r="AP2231" i="1" s="1"/>
  <c r="AV2231" i="1" s="1"/>
  <c r="BB2231" i="1" s="1"/>
  <c r="BH2231" i="1" s="1"/>
  <c r="BN2231" i="1" s="1"/>
  <c r="BS2231" i="1" s="1"/>
  <c r="BX2231" i="1" s="1"/>
  <c r="CD2231" i="1" s="1"/>
  <c r="CF2231" i="1" s="1"/>
  <c r="CM2230" i="1"/>
  <c r="CM2229" i="1" s="1"/>
  <c r="CM2228" i="1" s="1"/>
  <c r="CC2230" i="1"/>
  <c r="CB2230" i="1"/>
  <c r="CB2229" i="1" s="1"/>
  <c r="CB2228" i="1" s="1"/>
  <c r="CA2230" i="1"/>
  <c r="CA2229" i="1" s="1"/>
  <c r="CA2228" i="1" s="1"/>
  <c r="BW2230" i="1"/>
  <c r="BW2229" i="1" s="1"/>
  <c r="BW2228" i="1" s="1"/>
  <c r="BV2230" i="1"/>
  <c r="BV2229" i="1" s="1"/>
  <c r="BV2228" i="1" s="1"/>
  <c r="BR2230" i="1"/>
  <c r="BR2229" i="1" s="1"/>
  <c r="BR2228" i="1" s="1"/>
  <c r="BQ2230" i="1"/>
  <c r="BQ2229" i="1" s="1"/>
  <c r="BQ2228" i="1" s="1"/>
  <c r="BM2230" i="1"/>
  <c r="BM2229" i="1" s="1"/>
  <c r="BM2228" i="1" s="1"/>
  <c r="BL2230" i="1"/>
  <c r="BL2229" i="1" s="1"/>
  <c r="BL2228" i="1" s="1"/>
  <c r="BK2230" i="1"/>
  <c r="BK2229" i="1" s="1"/>
  <c r="BK2228" i="1" s="1"/>
  <c r="BG2230" i="1"/>
  <c r="BG2229" i="1" s="1"/>
  <c r="BG2228" i="1" s="1"/>
  <c r="BF2230" i="1"/>
  <c r="BF2229" i="1" s="1"/>
  <c r="BF2228" i="1" s="1"/>
  <c r="BE2230" i="1"/>
  <c r="BE2229" i="1" s="1"/>
  <c r="BE2228" i="1" s="1"/>
  <c r="BA2230" i="1"/>
  <c r="BA2229" i="1" s="1"/>
  <c r="BA2228" i="1" s="1"/>
  <c r="AZ2230" i="1"/>
  <c r="AZ2229" i="1" s="1"/>
  <c r="AZ2228" i="1" s="1"/>
  <c r="AY2230" i="1"/>
  <c r="AY2229" i="1" s="1"/>
  <c r="AY2228" i="1" s="1"/>
  <c r="AU2230" i="1"/>
  <c r="AU2229" i="1" s="1"/>
  <c r="AU2228" i="1" s="1"/>
  <c r="AT2230" i="1"/>
  <c r="AT2229" i="1" s="1"/>
  <c r="AT2228" i="1" s="1"/>
  <c r="AS2230" i="1"/>
  <c r="AS2229" i="1" s="1"/>
  <c r="AS2228" i="1" s="1"/>
  <c r="AO2230" i="1"/>
  <c r="AO2229" i="1" s="1"/>
  <c r="AO2228" i="1" s="1"/>
  <c r="AN2230" i="1"/>
  <c r="AN2229" i="1" s="1"/>
  <c r="AN2228" i="1" s="1"/>
  <c r="AM2230" i="1"/>
  <c r="AM2229" i="1" s="1"/>
  <c r="AM2228" i="1" s="1"/>
  <c r="AI2230" i="1"/>
  <c r="AI2229" i="1" s="1"/>
  <c r="AI2228" i="1" s="1"/>
  <c r="AH2230" i="1"/>
  <c r="AH2229" i="1" s="1"/>
  <c r="AH2228" i="1" s="1"/>
  <c r="AG2230" i="1"/>
  <c r="AG2229" i="1" s="1"/>
  <c r="AG2228" i="1" s="1"/>
  <c r="AC2230" i="1"/>
  <c r="AC2229" i="1" s="1"/>
  <c r="AC2228" i="1" s="1"/>
  <c r="AB2230" i="1"/>
  <c r="AB2229" i="1" s="1"/>
  <c r="AB2228" i="1" s="1"/>
  <c r="AA2230" i="1"/>
  <c r="AA2229" i="1" s="1"/>
  <c r="AA2228" i="1" s="1"/>
  <c r="W2230" i="1"/>
  <c r="W2229" i="1" s="1"/>
  <c r="W2228" i="1" s="1"/>
  <c r="V2230" i="1"/>
  <c r="V2229" i="1" s="1"/>
  <c r="V2228" i="1" s="1"/>
  <c r="U2230" i="1"/>
  <c r="U2229" i="1" s="1"/>
  <c r="U2228" i="1" s="1"/>
  <c r="Q2230" i="1"/>
  <c r="Q2229" i="1" s="1"/>
  <c r="Q2228" i="1" s="1"/>
  <c r="P2230" i="1"/>
  <c r="P2229" i="1" s="1"/>
  <c r="P2228" i="1" s="1"/>
  <c r="O2230" i="1"/>
  <c r="O2229" i="1" s="1"/>
  <c r="O2228" i="1" s="1"/>
  <c r="K2230" i="1"/>
  <c r="K2229" i="1" s="1"/>
  <c r="J2230" i="1"/>
  <c r="J2229" i="1" s="1"/>
  <c r="J2228" i="1" s="1"/>
  <c r="I2230" i="1"/>
  <c r="I2229" i="1" s="1"/>
  <c r="I2228" i="1" s="1"/>
  <c r="H2230" i="1"/>
  <c r="H2229" i="1" s="1"/>
  <c r="H2228" i="1" s="1"/>
  <c r="G2230" i="1"/>
  <c r="F2230" i="1"/>
  <c r="CC2229" i="1"/>
  <c r="CC2228" i="1" s="1"/>
  <c r="T2227" i="1"/>
  <c r="Z2227" i="1" s="1"/>
  <c r="AF2227" i="1" s="1"/>
  <c r="AL2227" i="1" s="1"/>
  <c r="AR2227" i="1" s="1"/>
  <c r="AX2227" i="1" s="1"/>
  <c r="BD2227" i="1" s="1"/>
  <c r="BJ2227" i="1" s="1"/>
  <c r="BP2227" i="1" s="1"/>
  <c r="BU2227" i="1" s="1"/>
  <c r="BZ2227" i="1" s="1"/>
  <c r="CJ2227" i="1" s="1"/>
  <c r="CL2227" i="1" s="1"/>
  <c r="S2227" i="1"/>
  <c r="Y2227" i="1" s="1"/>
  <c r="AE2227" i="1" s="1"/>
  <c r="AK2227" i="1" s="1"/>
  <c r="AQ2227" i="1" s="1"/>
  <c r="AW2227" i="1" s="1"/>
  <c r="BC2227" i="1" s="1"/>
  <c r="BI2227" i="1" s="1"/>
  <c r="BO2227" i="1" s="1"/>
  <c r="BT2227" i="1" s="1"/>
  <c r="BY2227" i="1" s="1"/>
  <c r="CG2227" i="1" s="1"/>
  <c r="CI2227" i="1" s="1"/>
  <c r="R2227" i="1"/>
  <c r="X2227" i="1" s="1"/>
  <c r="AD2227" i="1" s="1"/>
  <c r="AJ2227" i="1" s="1"/>
  <c r="AP2227" i="1" s="1"/>
  <c r="AV2227" i="1" s="1"/>
  <c r="BB2227" i="1" s="1"/>
  <c r="BH2227" i="1" s="1"/>
  <c r="BN2227" i="1" s="1"/>
  <c r="BS2227" i="1" s="1"/>
  <c r="BX2227" i="1" s="1"/>
  <c r="CD2227" i="1" s="1"/>
  <c r="CF2227" i="1" s="1"/>
  <c r="CM2226" i="1"/>
  <c r="CM2225" i="1" s="1"/>
  <c r="CM2224" i="1" s="1"/>
  <c r="CC2226" i="1"/>
  <c r="CC2225" i="1" s="1"/>
  <c r="CC2224" i="1" s="1"/>
  <c r="CB2226" i="1"/>
  <c r="CB2225" i="1" s="1"/>
  <c r="CB2224" i="1" s="1"/>
  <c r="CA2226" i="1"/>
  <c r="CA2225" i="1" s="1"/>
  <c r="CA2224" i="1" s="1"/>
  <c r="BW2226" i="1"/>
  <c r="BW2225" i="1" s="1"/>
  <c r="BW2224" i="1" s="1"/>
  <c r="BV2226" i="1"/>
  <c r="BV2225" i="1" s="1"/>
  <c r="BV2224" i="1" s="1"/>
  <c r="BR2226" i="1"/>
  <c r="BR2225" i="1" s="1"/>
  <c r="BQ2226" i="1"/>
  <c r="BQ2225" i="1" s="1"/>
  <c r="BQ2224" i="1" s="1"/>
  <c r="BM2226" i="1"/>
  <c r="BM2225" i="1" s="1"/>
  <c r="BM2224" i="1" s="1"/>
  <c r="BL2226" i="1"/>
  <c r="BL2225" i="1" s="1"/>
  <c r="BL2224" i="1" s="1"/>
  <c r="BK2226" i="1"/>
  <c r="BK2225" i="1" s="1"/>
  <c r="BK2224" i="1" s="1"/>
  <c r="BG2226" i="1"/>
  <c r="BG2225" i="1" s="1"/>
  <c r="BG2224" i="1" s="1"/>
  <c r="BF2226" i="1"/>
  <c r="BF2225" i="1" s="1"/>
  <c r="BF2224" i="1" s="1"/>
  <c r="BE2226" i="1"/>
  <c r="BE2225" i="1" s="1"/>
  <c r="BE2224" i="1" s="1"/>
  <c r="BA2226" i="1"/>
  <c r="BA2225" i="1" s="1"/>
  <c r="BA2224" i="1" s="1"/>
  <c r="AZ2226" i="1"/>
  <c r="AZ2225" i="1" s="1"/>
  <c r="AZ2224" i="1" s="1"/>
  <c r="AY2226" i="1"/>
  <c r="AY2225" i="1" s="1"/>
  <c r="AY2224" i="1" s="1"/>
  <c r="AU2226" i="1"/>
  <c r="AU2225" i="1" s="1"/>
  <c r="AU2224" i="1" s="1"/>
  <c r="AT2226" i="1"/>
  <c r="AT2225" i="1" s="1"/>
  <c r="AT2224" i="1" s="1"/>
  <c r="AS2226" i="1"/>
  <c r="AS2225" i="1" s="1"/>
  <c r="AS2224" i="1" s="1"/>
  <c r="AO2226" i="1"/>
  <c r="AO2225" i="1" s="1"/>
  <c r="AO2224" i="1" s="1"/>
  <c r="AN2226" i="1"/>
  <c r="AN2225" i="1" s="1"/>
  <c r="AN2224" i="1" s="1"/>
  <c r="AM2226" i="1"/>
  <c r="AM2225" i="1" s="1"/>
  <c r="AM2224" i="1" s="1"/>
  <c r="AI2226" i="1"/>
  <c r="AI2225" i="1" s="1"/>
  <c r="AI2224" i="1" s="1"/>
  <c r="AH2226" i="1"/>
  <c r="AH2225" i="1" s="1"/>
  <c r="AH2224" i="1" s="1"/>
  <c r="AG2226" i="1"/>
  <c r="AG2225" i="1" s="1"/>
  <c r="AG2224" i="1" s="1"/>
  <c r="AC2226" i="1"/>
  <c r="AC2225" i="1" s="1"/>
  <c r="AC2224" i="1" s="1"/>
  <c r="AB2226" i="1"/>
  <c r="AB2225" i="1" s="1"/>
  <c r="AB2224" i="1" s="1"/>
  <c r="AA2226" i="1"/>
  <c r="AA2225" i="1" s="1"/>
  <c r="AA2224" i="1" s="1"/>
  <c r="W2226" i="1"/>
  <c r="W2225" i="1" s="1"/>
  <c r="W2224" i="1" s="1"/>
  <c r="V2226" i="1"/>
  <c r="V2225" i="1" s="1"/>
  <c r="V2224" i="1" s="1"/>
  <c r="U2226" i="1"/>
  <c r="U2225" i="1" s="1"/>
  <c r="U2224" i="1" s="1"/>
  <c r="Q2226" i="1"/>
  <c r="T2226" i="1" s="1"/>
  <c r="P2226" i="1"/>
  <c r="S2226" i="1" s="1"/>
  <c r="O2226" i="1"/>
  <c r="N2223" i="1"/>
  <c r="T2223" i="1" s="1"/>
  <c r="Z2223" i="1" s="1"/>
  <c r="AF2223" i="1" s="1"/>
  <c r="AL2223" i="1" s="1"/>
  <c r="AR2223" i="1" s="1"/>
  <c r="AX2223" i="1" s="1"/>
  <c r="BD2223" i="1" s="1"/>
  <c r="BJ2223" i="1" s="1"/>
  <c r="BP2223" i="1" s="1"/>
  <c r="BU2223" i="1" s="1"/>
  <c r="BZ2223" i="1" s="1"/>
  <c r="CJ2223" i="1" s="1"/>
  <c r="CL2223" i="1" s="1"/>
  <c r="M2223" i="1"/>
  <c r="S2223" i="1" s="1"/>
  <c r="Y2223" i="1" s="1"/>
  <c r="AE2223" i="1" s="1"/>
  <c r="AK2223" i="1" s="1"/>
  <c r="AQ2223" i="1" s="1"/>
  <c r="AW2223" i="1" s="1"/>
  <c r="BC2223" i="1" s="1"/>
  <c r="BI2223" i="1" s="1"/>
  <c r="BO2223" i="1" s="1"/>
  <c r="BT2223" i="1" s="1"/>
  <c r="BY2223" i="1" s="1"/>
  <c r="CG2223" i="1" s="1"/>
  <c r="CI2223" i="1" s="1"/>
  <c r="L2223" i="1"/>
  <c r="R2223" i="1" s="1"/>
  <c r="X2223" i="1" s="1"/>
  <c r="AD2223" i="1" s="1"/>
  <c r="AJ2223" i="1" s="1"/>
  <c r="AP2223" i="1" s="1"/>
  <c r="AV2223" i="1" s="1"/>
  <c r="BB2223" i="1" s="1"/>
  <c r="BH2223" i="1" s="1"/>
  <c r="BN2223" i="1" s="1"/>
  <c r="BS2223" i="1" s="1"/>
  <c r="BX2223" i="1" s="1"/>
  <c r="CD2223" i="1" s="1"/>
  <c r="CF2223" i="1" s="1"/>
  <c r="CM2222" i="1"/>
  <c r="CM2221" i="1" s="1"/>
  <c r="CM2220" i="1" s="1"/>
  <c r="CC2222" i="1"/>
  <c r="CC2221" i="1" s="1"/>
  <c r="CC2220" i="1" s="1"/>
  <c r="CB2222" i="1"/>
  <c r="CB2221" i="1" s="1"/>
  <c r="CB2220" i="1" s="1"/>
  <c r="CA2222" i="1"/>
  <c r="CA2221" i="1" s="1"/>
  <c r="CA2220" i="1" s="1"/>
  <c r="BW2222" i="1"/>
  <c r="BW2221" i="1" s="1"/>
  <c r="BW2220" i="1" s="1"/>
  <c r="BV2222" i="1"/>
  <c r="BV2221" i="1" s="1"/>
  <c r="BV2220" i="1" s="1"/>
  <c r="BR2222" i="1"/>
  <c r="BR2221" i="1" s="1"/>
  <c r="BR2220" i="1" s="1"/>
  <c r="BQ2222" i="1"/>
  <c r="BQ2221" i="1" s="1"/>
  <c r="BQ2220" i="1" s="1"/>
  <c r="BM2222" i="1"/>
  <c r="BM2221" i="1" s="1"/>
  <c r="BM2220" i="1" s="1"/>
  <c r="BL2222" i="1"/>
  <c r="BL2221" i="1" s="1"/>
  <c r="BL2220" i="1" s="1"/>
  <c r="BK2222" i="1"/>
  <c r="BK2221" i="1" s="1"/>
  <c r="BK2220" i="1" s="1"/>
  <c r="BG2222" i="1"/>
  <c r="BG2221" i="1" s="1"/>
  <c r="BG2220" i="1" s="1"/>
  <c r="BF2222" i="1"/>
  <c r="BF2221" i="1" s="1"/>
  <c r="BF2220" i="1" s="1"/>
  <c r="BE2222" i="1"/>
  <c r="BE2221" i="1" s="1"/>
  <c r="BE2220" i="1" s="1"/>
  <c r="BA2222" i="1"/>
  <c r="BA2221" i="1" s="1"/>
  <c r="BA2220" i="1" s="1"/>
  <c r="AZ2222" i="1"/>
  <c r="AZ2221" i="1" s="1"/>
  <c r="AZ2220" i="1" s="1"/>
  <c r="AY2222" i="1"/>
  <c r="AY2221" i="1" s="1"/>
  <c r="AY2220" i="1" s="1"/>
  <c r="AU2222" i="1"/>
  <c r="AU2221" i="1" s="1"/>
  <c r="AU2220" i="1" s="1"/>
  <c r="AT2222" i="1"/>
  <c r="AT2221" i="1" s="1"/>
  <c r="AT2220" i="1" s="1"/>
  <c r="AS2222" i="1"/>
  <c r="AS2221" i="1" s="1"/>
  <c r="AS2220" i="1" s="1"/>
  <c r="AO2222" i="1"/>
  <c r="AO2221" i="1" s="1"/>
  <c r="AO2220" i="1" s="1"/>
  <c r="AN2222" i="1"/>
  <c r="AN2221" i="1" s="1"/>
  <c r="AN2220" i="1" s="1"/>
  <c r="AM2222" i="1"/>
  <c r="AM2221" i="1" s="1"/>
  <c r="AM2220" i="1" s="1"/>
  <c r="AI2222" i="1"/>
  <c r="AI2221" i="1" s="1"/>
  <c r="AI2220" i="1" s="1"/>
  <c r="AH2222" i="1"/>
  <c r="AH2221" i="1" s="1"/>
  <c r="AH2220" i="1" s="1"/>
  <c r="AG2222" i="1"/>
  <c r="AG2221" i="1" s="1"/>
  <c r="AG2220" i="1" s="1"/>
  <c r="AC2222" i="1"/>
  <c r="AC2221" i="1" s="1"/>
  <c r="AC2220" i="1" s="1"/>
  <c r="AB2222" i="1"/>
  <c r="AB2221" i="1" s="1"/>
  <c r="AB2220" i="1" s="1"/>
  <c r="AA2222" i="1"/>
  <c r="AA2221" i="1" s="1"/>
  <c r="AA2220" i="1" s="1"/>
  <c r="W2222" i="1"/>
  <c r="W2221" i="1" s="1"/>
  <c r="W2220" i="1" s="1"/>
  <c r="V2222" i="1"/>
  <c r="V2221" i="1" s="1"/>
  <c r="V2220" i="1" s="1"/>
  <c r="U2222" i="1"/>
  <c r="U2221" i="1" s="1"/>
  <c r="U2220" i="1" s="1"/>
  <c r="Q2222" i="1"/>
  <c r="Q2221" i="1" s="1"/>
  <c r="Q2220" i="1" s="1"/>
  <c r="P2222" i="1"/>
  <c r="P2221" i="1" s="1"/>
  <c r="P2220" i="1" s="1"/>
  <c r="O2222" i="1"/>
  <c r="O2221" i="1" s="1"/>
  <c r="O2220" i="1" s="1"/>
  <c r="K2222" i="1"/>
  <c r="K2221" i="1" s="1"/>
  <c r="J2222" i="1"/>
  <c r="J2221" i="1" s="1"/>
  <c r="J2220" i="1" s="1"/>
  <c r="I2222" i="1"/>
  <c r="I2221" i="1" s="1"/>
  <c r="I2220" i="1" s="1"/>
  <c r="H2222" i="1"/>
  <c r="H2221" i="1" s="1"/>
  <c r="H2220" i="1" s="1"/>
  <c r="G2222" i="1"/>
  <c r="G2221" i="1" s="1"/>
  <c r="F2222" i="1"/>
  <c r="N2219" i="1"/>
  <c r="T2219" i="1" s="1"/>
  <c r="Z2219" i="1" s="1"/>
  <c r="AF2219" i="1" s="1"/>
  <c r="AL2219" i="1" s="1"/>
  <c r="AR2219" i="1" s="1"/>
  <c r="AX2219" i="1" s="1"/>
  <c r="BD2219" i="1" s="1"/>
  <c r="BJ2219" i="1" s="1"/>
  <c r="BP2219" i="1" s="1"/>
  <c r="BU2219" i="1" s="1"/>
  <c r="BZ2219" i="1" s="1"/>
  <c r="CJ2219" i="1" s="1"/>
  <c r="CL2219" i="1" s="1"/>
  <c r="M2219" i="1"/>
  <c r="S2219" i="1" s="1"/>
  <c r="Y2219" i="1" s="1"/>
  <c r="AE2219" i="1" s="1"/>
  <c r="AK2219" i="1" s="1"/>
  <c r="AQ2219" i="1" s="1"/>
  <c r="AW2219" i="1" s="1"/>
  <c r="BC2219" i="1" s="1"/>
  <c r="BI2219" i="1" s="1"/>
  <c r="BO2219" i="1" s="1"/>
  <c r="BT2219" i="1" s="1"/>
  <c r="BY2219" i="1" s="1"/>
  <c r="CG2219" i="1" s="1"/>
  <c r="CI2219" i="1" s="1"/>
  <c r="L2219" i="1"/>
  <c r="R2219" i="1" s="1"/>
  <c r="X2219" i="1" s="1"/>
  <c r="AD2219" i="1" s="1"/>
  <c r="AJ2219" i="1" s="1"/>
  <c r="AP2219" i="1" s="1"/>
  <c r="AV2219" i="1" s="1"/>
  <c r="BB2219" i="1" s="1"/>
  <c r="BH2219" i="1" s="1"/>
  <c r="BN2219" i="1" s="1"/>
  <c r="BS2219" i="1" s="1"/>
  <c r="BX2219" i="1" s="1"/>
  <c r="CD2219" i="1" s="1"/>
  <c r="CF2219" i="1" s="1"/>
  <c r="CM2218" i="1"/>
  <c r="CM2217" i="1" s="1"/>
  <c r="CM2216" i="1" s="1"/>
  <c r="CC2218" i="1"/>
  <c r="CC2217" i="1" s="1"/>
  <c r="CC2216" i="1" s="1"/>
  <c r="CB2218" i="1"/>
  <c r="CB2217" i="1" s="1"/>
  <c r="CB2216" i="1" s="1"/>
  <c r="CA2218" i="1"/>
  <c r="CA2217" i="1" s="1"/>
  <c r="CA2216" i="1" s="1"/>
  <c r="BW2218" i="1"/>
  <c r="BW2217" i="1" s="1"/>
  <c r="BW2216" i="1" s="1"/>
  <c r="BV2218" i="1"/>
  <c r="BV2217" i="1" s="1"/>
  <c r="BV2216" i="1" s="1"/>
  <c r="BR2218" i="1"/>
  <c r="BR2217" i="1" s="1"/>
  <c r="BQ2218" i="1"/>
  <c r="BQ2217" i="1" s="1"/>
  <c r="BQ2216" i="1" s="1"/>
  <c r="BM2218" i="1"/>
  <c r="BM2217" i="1" s="1"/>
  <c r="BM2216" i="1" s="1"/>
  <c r="BL2218" i="1"/>
  <c r="BL2217" i="1" s="1"/>
  <c r="BL2216" i="1" s="1"/>
  <c r="BK2218" i="1"/>
  <c r="BK2217" i="1" s="1"/>
  <c r="BK2216" i="1" s="1"/>
  <c r="BG2218" i="1"/>
  <c r="BG2217" i="1" s="1"/>
  <c r="BG2216" i="1" s="1"/>
  <c r="BF2218" i="1"/>
  <c r="BF2217" i="1" s="1"/>
  <c r="BF2216" i="1" s="1"/>
  <c r="BE2218" i="1"/>
  <c r="BE2217" i="1" s="1"/>
  <c r="BE2216" i="1" s="1"/>
  <c r="BA2218" i="1"/>
  <c r="BA2217" i="1" s="1"/>
  <c r="BA2216" i="1" s="1"/>
  <c r="AZ2218" i="1"/>
  <c r="AZ2217" i="1" s="1"/>
  <c r="AZ2216" i="1" s="1"/>
  <c r="AY2218" i="1"/>
  <c r="AY2217" i="1" s="1"/>
  <c r="AY2216" i="1" s="1"/>
  <c r="AU2218" i="1"/>
  <c r="AU2217" i="1" s="1"/>
  <c r="AU2216" i="1" s="1"/>
  <c r="AT2218" i="1"/>
  <c r="AT2217" i="1" s="1"/>
  <c r="AT2216" i="1" s="1"/>
  <c r="AS2218" i="1"/>
  <c r="AS2217" i="1" s="1"/>
  <c r="AS2216" i="1" s="1"/>
  <c r="AO2218" i="1"/>
  <c r="AO2217" i="1" s="1"/>
  <c r="AO2216" i="1" s="1"/>
  <c r="AN2218" i="1"/>
  <c r="AN2217" i="1" s="1"/>
  <c r="AN2216" i="1" s="1"/>
  <c r="AM2218" i="1"/>
  <c r="AM2217" i="1" s="1"/>
  <c r="AM2216" i="1" s="1"/>
  <c r="AI2218" i="1"/>
  <c r="AI2217" i="1" s="1"/>
  <c r="AI2216" i="1" s="1"/>
  <c r="AH2218" i="1"/>
  <c r="AH2217" i="1" s="1"/>
  <c r="AH2216" i="1" s="1"/>
  <c r="AG2218" i="1"/>
  <c r="AG2217" i="1" s="1"/>
  <c r="AG2216" i="1" s="1"/>
  <c r="AC2218" i="1"/>
  <c r="AC2217" i="1" s="1"/>
  <c r="AC2216" i="1" s="1"/>
  <c r="AB2218" i="1"/>
  <c r="AB2217" i="1" s="1"/>
  <c r="AB2216" i="1" s="1"/>
  <c r="AA2218" i="1"/>
  <c r="AA2217" i="1" s="1"/>
  <c r="AA2216" i="1" s="1"/>
  <c r="W2218" i="1"/>
  <c r="W2217" i="1" s="1"/>
  <c r="W2216" i="1" s="1"/>
  <c r="V2218" i="1"/>
  <c r="V2217" i="1" s="1"/>
  <c r="V2216" i="1" s="1"/>
  <c r="U2218" i="1"/>
  <c r="U2217" i="1" s="1"/>
  <c r="U2216" i="1" s="1"/>
  <c r="Q2218" i="1"/>
  <c r="Q2217" i="1" s="1"/>
  <c r="Q2216" i="1" s="1"/>
  <c r="P2218" i="1"/>
  <c r="P2217" i="1" s="1"/>
  <c r="P2216" i="1" s="1"/>
  <c r="O2218" i="1"/>
  <c r="O2217" i="1" s="1"/>
  <c r="O2216" i="1" s="1"/>
  <c r="K2218" i="1"/>
  <c r="K2217" i="1" s="1"/>
  <c r="K2216" i="1" s="1"/>
  <c r="J2218" i="1"/>
  <c r="J2217" i="1" s="1"/>
  <c r="I2218" i="1"/>
  <c r="I2217" i="1" s="1"/>
  <c r="I2216" i="1" s="1"/>
  <c r="H2218" i="1"/>
  <c r="H2217" i="1" s="1"/>
  <c r="G2218" i="1"/>
  <c r="G2217" i="1" s="1"/>
  <c r="G2216" i="1" s="1"/>
  <c r="F2218" i="1"/>
  <c r="N2212" i="1"/>
  <c r="T2212" i="1" s="1"/>
  <c r="Z2212" i="1" s="1"/>
  <c r="AF2212" i="1" s="1"/>
  <c r="AL2212" i="1" s="1"/>
  <c r="AR2212" i="1" s="1"/>
  <c r="AX2212" i="1" s="1"/>
  <c r="BD2212" i="1" s="1"/>
  <c r="BJ2212" i="1" s="1"/>
  <c r="BP2212" i="1" s="1"/>
  <c r="BU2212" i="1" s="1"/>
  <c r="BZ2212" i="1" s="1"/>
  <c r="CJ2212" i="1" s="1"/>
  <c r="CL2212" i="1" s="1"/>
  <c r="M2212" i="1"/>
  <c r="S2212" i="1" s="1"/>
  <c r="Y2212" i="1" s="1"/>
  <c r="AE2212" i="1" s="1"/>
  <c r="AK2212" i="1" s="1"/>
  <c r="AQ2212" i="1" s="1"/>
  <c r="AW2212" i="1" s="1"/>
  <c r="BC2212" i="1" s="1"/>
  <c r="BI2212" i="1" s="1"/>
  <c r="BO2212" i="1" s="1"/>
  <c r="BT2212" i="1" s="1"/>
  <c r="BY2212" i="1" s="1"/>
  <c r="CG2212" i="1" s="1"/>
  <c r="CI2212" i="1" s="1"/>
  <c r="L2212" i="1"/>
  <c r="R2212" i="1" s="1"/>
  <c r="X2212" i="1" s="1"/>
  <c r="AD2212" i="1" s="1"/>
  <c r="AJ2212" i="1" s="1"/>
  <c r="AP2212" i="1" s="1"/>
  <c r="AV2212" i="1" s="1"/>
  <c r="BB2212" i="1" s="1"/>
  <c r="BH2212" i="1" s="1"/>
  <c r="BN2212" i="1" s="1"/>
  <c r="BS2212" i="1" s="1"/>
  <c r="BX2212" i="1" s="1"/>
  <c r="CD2212" i="1" s="1"/>
  <c r="CF2212" i="1" s="1"/>
  <c r="CM2211" i="1"/>
  <c r="CM2210" i="1" s="1"/>
  <c r="CM2209" i="1" s="1"/>
  <c r="CC2211" i="1"/>
  <c r="CC2210" i="1" s="1"/>
  <c r="CC2209" i="1" s="1"/>
  <c r="CB2211" i="1"/>
  <c r="CB2210" i="1" s="1"/>
  <c r="CB2209" i="1" s="1"/>
  <c r="CA2211" i="1"/>
  <c r="CA2210" i="1" s="1"/>
  <c r="CA2209" i="1" s="1"/>
  <c r="BW2211" i="1"/>
  <c r="BW2210" i="1" s="1"/>
  <c r="BW2209" i="1" s="1"/>
  <c r="BV2211" i="1"/>
  <c r="BV2210" i="1" s="1"/>
  <c r="BV2209" i="1" s="1"/>
  <c r="BR2211" i="1"/>
  <c r="BR2210" i="1" s="1"/>
  <c r="BR2209" i="1" s="1"/>
  <c r="BQ2211" i="1"/>
  <c r="BQ2210" i="1" s="1"/>
  <c r="BQ2209" i="1" s="1"/>
  <c r="BM2211" i="1"/>
  <c r="BM2210" i="1" s="1"/>
  <c r="BM2209" i="1" s="1"/>
  <c r="BL2211" i="1"/>
  <c r="BL2210" i="1" s="1"/>
  <c r="BL2209" i="1" s="1"/>
  <c r="BK2211" i="1"/>
  <c r="BK2210" i="1" s="1"/>
  <c r="BK2209" i="1" s="1"/>
  <c r="BG2211" i="1"/>
  <c r="BG2210" i="1" s="1"/>
  <c r="BG2209" i="1" s="1"/>
  <c r="BF2211" i="1"/>
  <c r="BF2210" i="1" s="1"/>
  <c r="BF2209" i="1" s="1"/>
  <c r="BE2211" i="1"/>
  <c r="BE2210" i="1" s="1"/>
  <c r="BE2209" i="1" s="1"/>
  <c r="BA2211" i="1"/>
  <c r="BA2210" i="1" s="1"/>
  <c r="BA2209" i="1" s="1"/>
  <c r="AZ2211" i="1"/>
  <c r="AZ2210" i="1" s="1"/>
  <c r="AZ2209" i="1" s="1"/>
  <c r="AY2211" i="1"/>
  <c r="AY2210" i="1" s="1"/>
  <c r="AY2209" i="1" s="1"/>
  <c r="AU2211" i="1"/>
  <c r="AU2210" i="1" s="1"/>
  <c r="AU2209" i="1" s="1"/>
  <c r="AT2211" i="1"/>
  <c r="AT2210" i="1" s="1"/>
  <c r="AT2209" i="1" s="1"/>
  <c r="AS2211" i="1"/>
  <c r="AS2210" i="1" s="1"/>
  <c r="AS2209" i="1" s="1"/>
  <c r="AO2211" i="1"/>
  <c r="AO2210" i="1" s="1"/>
  <c r="AO2209" i="1" s="1"/>
  <c r="AN2211" i="1"/>
  <c r="AN2210" i="1" s="1"/>
  <c r="AN2209" i="1" s="1"/>
  <c r="AM2211" i="1"/>
  <c r="AM2210" i="1" s="1"/>
  <c r="AM2209" i="1" s="1"/>
  <c r="AI2211" i="1"/>
  <c r="AI2210" i="1" s="1"/>
  <c r="AI2209" i="1" s="1"/>
  <c r="AH2211" i="1"/>
  <c r="AH2210" i="1" s="1"/>
  <c r="AH2209" i="1" s="1"/>
  <c r="AG2211" i="1"/>
  <c r="AG2210" i="1" s="1"/>
  <c r="AG2209" i="1" s="1"/>
  <c r="AC2211" i="1"/>
  <c r="AC2210" i="1" s="1"/>
  <c r="AC2209" i="1" s="1"/>
  <c r="AB2211" i="1"/>
  <c r="AB2210" i="1" s="1"/>
  <c r="AB2209" i="1" s="1"/>
  <c r="AA2211" i="1"/>
  <c r="AA2210" i="1" s="1"/>
  <c r="AA2209" i="1" s="1"/>
  <c r="W2211" i="1"/>
  <c r="W2210" i="1" s="1"/>
  <c r="W2209" i="1" s="1"/>
  <c r="V2211" i="1"/>
  <c r="V2210" i="1" s="1"/>
  <c r="V2209" i="1" s="1"/>
  <c r="U2211" i="1"/>
  <c r="U2210" i="1" s="1"/>
  <c r="U2209" i="1" s="1"/>
  <c r="Q2211" i="1"/>
  <c r="Q2210" i="1" s="1"/>
  <c r="Q2209" i="1" s="1"/>
  <c r="P2211" i="1"/>
  <c r="P2210" i="1" s="1"/>
  <c r="P2209" i="1" s="1"/>
  <c r="O2211" i="1"/>
  <c r="O2210" i="1" s="1"/>
  <c r="O2209" i="1" s="1"/>
  <c r="K2211" i="1"/>
  <c r="K2210" i="1" s="1"/>
  <c r="K2209" i="1" s="1"/>
  <c r="J2211" i="1"/>
  <c r="J2210" i="1" s="1"/>
  <c r="J2209" i="1" s="1"/>
  <c r="I2211" i="1"/>
  <c r="I2210" i="1" s="1"/>
  <c r="I2209" i="1" s="1"/>
  <c r="H2211" i="1"/>
  <c r="H2210" i="1" s="1"/>
  <c r="H2209" i="1" s="1"/>
  <c r="G2211" i="1"/>
  <c r="F2211" i="1"/>
  <c r="F2210" i="1" s="1"/>
  <c r="F2209" i="1" s="1"/>
  <c r="N2208" i="1"/>
  <c r="T2208" i="1" s="1"/>
  <c r="Z2208" i="1" s="1"/>
  <c r="AF2208" i="1" s="1"/>
  <c r="AL2208" i="1" s="1"/>
  <c r="AR2208" i="1" s="1"/>
  <c r="AX2208" i="1" s="1"/>
  <c r="BD2208" i="1" s="1"/>
  <c r="BJ2208" i="1" s="1"/>
  <c r="BP2208" i="1" s="1"/>
  <c r="BU2208" i="1" s="1"/>
  <c r="BZ2208" i="1" s="1"/>
  <c r="CJ2208" i="1" s="1"/>
  <c r="CL2208" i="1" s="1"/>
  <c r="M2208" i="1"/>
  <c r="S2208" i="1" s="1"/>
  <c r="Y2208" i="1" s="1"/>
  <c r="AE2208" i="1" s="1"/>
  <c r="AK2208" i="1" s="1"/>
  <c r="AQ2208" i="1" s="1"/>
  <c r="AW2208" i="1" s="1"/>
  <c r="BC2208" i="1" s="1"/>
  <c r="BI2208" i="1" s="1"/>
  <c r="BO2208" i="1" s="1"/>
  <c r="BT2208" i="1" s="1"/>
  <c r="BY2208" i="1" s="1"/>
  <c r="CG2208" i="1" s="1"/>
  <c r="CI2208" i="1" s="1"/>
  <c r="L2208" i="1"/>
  <c r="R2208" i="1" s="1"/>
  <c r="X2208" i="1" s="1"/>
  <c r="AD2208" i="1" s="1"/>
  <c r="AJ2208" i="1" s="1"/>
  <c r="AP2208" i="1" s="1"/>
  <c r="AV2208" i="1" s="1"/>
  <c r="BB2208" i="1" s="1"/>
  <c r="BH2208" i="1" s="1"/>
  <c r="BN2208" i="1" s="1"/>
  <c r="BS2208" i="1" s="1"/>
  <c r="BX2208" i="1" s="1"/>
  <c r="CD2208" i="1" s="1"/>
  <c r="CF2208" i="1" s="1"/>
  <c r="CM2207" i="1"/>
  <c r="CM2206" i="1" s="1"/>
  <c r="CM2205" i="1" s="1"/>
  <c r="CC2207" i="1"/>
  <c r="CC2206" i="1" s="1"/>
  <c r="CC2205" i="1" s="1"/>
  <c r="CB2207" i="1"/>
  <c r="CB2206" i="1" s="1"/>
  <c r="CB2205" i="1" s="1"/>
  <c r="CA2207" i="1"/>
  <c r="CA2206" i="1" s="1"/>
  <c r="CA2205" i="1" s="1"/>
  <c r="BW2207" i="1"/>
  <c r="BW2206" i="1" s="1"/>
  <c r="BW2205" i="1" s="1"/>
  <c r="BV2207" i="1"/>
  <c r="BV2206" i="1" s="1"/>
  <c r="BV2205" i="1" s="1"/>
  <c r="BR2207" i="1"/>
  <c r="BR2206" i="1" s="1"/>
  <c r="BR2205" i="1" s="1"/>
  <c r="BQ2207" i="1"/>
  <c r="BQ2206" i="1" s="1"/>
  <c r="BQ2205" i="1" s="1"/>
  <c r="BM2207" i="1"/>
  <c r="BM2206" i="1" s="1"/>
  <c r="BM2205" i="1" s="1"/>
  <c r="BL2207" i="1"/>
  <c r="BL2206" i="1" s="1"/>
  <c r="BL2205" i="1" s="1"/>
  <c r="BK2207" i="1"/>
  <c r="BK2206" i="1" s="1"/>
  <c r="BK2205" i="1" s="1"/>
  <c r="BG2207" i="1"/>
  <c r="BG2206" i="1" s="1"/>
  <c r="BG2205" i="1" s="1"/>
  <c r="BF2207" i="1"/>
  <c r="BF2206" i="1" s="1"/>
  <c r="BF2205" i="1" s="1"/>
  <c r="BE2207" i="1"/>
  <c r="BE2206" i="1" s="1"/>
  <c r="BE2205" i="1" s="1"/>
  <c r="BA2207" i="1"/>
  <c r="BA2206" i="1" s="1"/>
  <c r="BA2205" i="1" s="1"/>
  <c r="AZ2207" i="1"/>
  <c r="AZ2206" i="1" s="1"/>
  <c r="AZ2205" i="1" s="1"/>
  <c r="AY2207" i="1"/>
  <c r="AY2206" i="1" s="1"/>
  <c r="AY2205" i="1" s="1"/>
  <c r="AU2207" i="1"/>
  <c r="AU2206" i="1" s="1"/>
  <c r="AU2205" i="1" s="1"/>
  <c r="AT2207" i="1"/>
  <c r="AT2206" i="1" s="1"/>
  <c r="AT2205" i="1" s="1"/>
  <c r="AS2207" i="1"/>
  <c r="AS2206" i="1" s="1"/>
  <c r="AS2205" i="1" s="1"/>
  <c r="AO2207" i="1"/>
  <c r="AO2206" i="1" s="1"/>
  <c r="AO2205" i="1" s="1"/>
  <c r="AN2207" i="1"/>
  <c r="AN2206" i="1" s="1"/>
  <c r="AN2205" i="1" s="1"/>
  <c r="AM2207" i="1"/>
  <c r="AM2206" i="1" s="1"/>
  <c r="AM2205" i="1" s="1"/>
  <c r="AI2207" i="1"/>
  <c r="AI2206" i="1" s="1"/>
  <c r="AI2205" i="1" s="1"/>
  <c r="AH2207" i="1"/>
  <c r="AH2206" i="1" s="1"/>
  <c r="AH2205" i="1" s="1"/>
  <c r="AG2207" i="1"/>
  <c r="AG2206" i="1" s="1"/>
  <c r="AG2205" i="1" s="1"/>
  <c r="AC2207" i="1"/>
  <c r="AC2206" i="1" s="1"/>
  <c r="AC2205" i="1" s="1"/>
  <c r="AB2207" i="1"/>
  <c r="AB2206" i="1" s="1"/>
  <c r="AB2205" i="1" s="1"/>
  <c r="AA2207" i="1"/>
  <c r="AA2206" i="1" s="1"/>
  <c r="AA2205" i="1" s="1"/>
  <c r="W2207" i="1"/>
  <c r="W2206" i="1" s="1"/>
  <c r="W2205" i="1" s="1"/>
  <c r="V2207" i="1"/>
  <c r="V2206" i="1" s="1"/>
  <c r="V2205" i="1" s="1"/>
  <c r="U2207" i="1"/>
  <c r="U2206" i="1" s="1"/>
  <c r="U2205" i="1" s="1"/>
  <c r="Q2207" i="1"/>
  <c r="Q2206" i="1" s="1"/>
  <c r="Q2205" i="1" s="1"/>
  <c r="P2207" i="1"/>
  <c r="P2206" i="1" s="1"/>
  <c r="P2205" i="1" s="1"/>
  <c r="O2207" i="1"/>
  <c r="O2206" i="1" s="1"/>
  <c r="O2205" i="1" s="1"/>
  <c r="K2207" i="1"/>
  <c r="K2206" i="1" s="1"/>
  <c r="K2205" i="1" s="1"/>
  <c r="J2207" i="1"/>
  <c r="J2206" i="1" s="1"/>
  <c r="J2205" i="1" s="1"/>
  <c r="I2207" i="1"/>
  <c r="I2206" i="1" s="1"/>
  <c r="I2205" i="1" s="1"/>
  <c r="H2207" i="1"/>
  <c r="H2206" i="1" s="1"/>
  <c r="H2205" i="1" s="1"/>
  <c r="G2207" i="1"/>
  <c r="F2207" i="1"/>
  <c r="F2206" i="1" s="1"/>
  <c r="N2202" i="1"/>
  <c r="T2202" i="1" s="1"/>
  <c r="Z2202" i="1" s="1"/>
  <c r="AF2202" i="1" s="1"/>
  <c r="AL2202" i="1" s="1"/>
  <c r="AR2202" i="1" s="1"/>
  <c r="AX2202" i="1" s="1"/>
  <c r="BD2202" i="1" s="1"/>
  <c r="BJ2202" i="1" s="1"/>
  <c r="BP2202" i="1" s="1"/>
  <c r="BU2202" i="1" s="1"/>
  <c r="BZ2202" i="1" s="1"/>
  <c r="CJ2202" i="1" s="1"/>
  <c r="CL2202" i="1" s="1"/>
  <c r="M2202" i="1"/>
  <c r="S2202" i="1" s="1"/>
  <c r="Y2202" i="1" s="1"/>
  <c r="AE2202" i="1" s="1"/>
  <c r="AK2202" i="1" s="1"/>
  <c r="AQ2202" i="1" s="1"/>
  <c r="AW2202" i="1" s="1"/>
  <c r="BC2202" i="1" s="1"/>
  <c r="BI2202" i="1" s="1"/>
  <c r="BO2202" i="1" s="1"/>
  <c r="BT2202" i="1" s="1"/>
  <c r="BY2202" i="1" s="1"/>
  <c r="CG2202" i="1" s="1"/>
  <c r="CI2202" i="1" s="1"/>
  <c r="L2202" i="1"/>
  <c r="R2202" i="1" s="1"/>
  <c r="X2202" i="1" s="1"/>
  <c r="AD2202" i="1" s="1"/>
  <c r="AJ2202" i="1" s="1"/>
  <c r="AP2202" i="1" s="1"/>
  <c r="AV2202" i="1" s="1"/>
  <c r="BB2202" i="1" s="1"/>
  <c r="BH2202" i="1" s="1"/>
  <c r="BN2202" i="1" s="1"/>
  <c r="BS2202" i="1" s="1"/>
  <c r="BX2202" i="1" s="1"/>
  <c r="CD2202" i="1" s="1"/>
  <c r="CF2202" i="1" s="1"/>
  <c r="CM2201" i="1"/>
  <c r="CM2200" i="1" s="1"/>
  <c r="CM2199" i="1" s="1"/>
  <c r="CC2201" i="1"/>
  <c r="CB2201" i="1"/>
  <c r="CB2200" i="1" s="1"/>
  <c r="CB2199" i="1" s="1"/>
  <c r="CA2201" i="1"/>
  <c r="CA2200" i="1" s="1"/>
  <c r="CA2199" i="1" s="1"/>
  <c r="BW2201" i="1"/>
  <c r="BW2200" i="1" s="1"/>
  <c r="BW2199" i="1" s="1"/>
  <c r="BV2201" i="1"/>
  <c r="BV2200" i="1" s="1"/>
  <c r="BV2199" i="1" s="1"/>
  <c r="BR2201" i="1"/>
  <c r="BR2200" i="1" s="1"/>
  <c r="BR2199" i="1" s="1"/>
  <c r="BQ2201" i="1"/>
  <c r="BQ2200" i="1" s="1"/>
  <c r="BQ2199" i="1" s="1"/>
  <c r="BM2201" i="1"/>
  <c r="BM2200" i="1" s="1"/>
  <c r="BM2199" i="1" s="1"/>
  <c r="BL2201" i="1"/>
  <c r="BL2200" i="1" s="1"/>
  <c r="BL2199" i="1" s="1"/>
  <c r="BK2201" i="1"/>
  <c r="BK2200" i="1" s="1"/>
  <c r="BK2199" i="1" s="1"/>
  <c r="BG2201" i="1"/>
  <c r="BG2200" i="1" s="1"/>
  <c r="BG2199" i="1" s="1"/>
  <c r="BF2201" i="1"/>
  <c r="BF2200" i="1" s="1"/>
  <c r="BF2199" i="1" s="1"/>
  <c r="BE2201" i="1"/>
  <c r="BE2200" i="1" s="1"/>
  <c r="BE2199" i="1" s="1"/>
  <c r="BA2201" i="1"/>
  <c r="BA2200" i="1" s="1"/>
  <c r="BA2199" i="1" s="1"/>
  <c r="AZ2201" i="1"/>
  <c r="AZ2200" i="1" s="1"/>
  <c r="AZ2199" i="1" s="1"/>
  <c r="AY2201" i="1"/>
  <c r="AY2200" i="1" s="1"/>
  <c r="AY2199" i="1" s="1"/>
  <c r="AU2201" i="1"/>
  <c r="AU2200" i="1" s="1"/>
  <c r="AU2199" i="1" s="1"/>
  <c r="AT2201" i="1"/>
  <c r="AT2200" i="1" s="1"/>
  <c r="AT2199" i="1" s="1"/>
  <c r="AS2201" i="1"/>
  <c r="AS2200" i="1" s="1"/>
  <c r="AS2199" i="1" s="1"/>
  <c r="AO2201" i="1"/>
  <c r="AO2200" i="1" s="1"/>
  <c r="AO2199" i="1" s="1"/>
  <c r="AN2201" i="1"/>
  <c r="AN2200" i="1" s="1"/>
  <c r="AN2199" i="1" s="1"/>
  <c r="AM2201" i="1"/>
  <c r="AM2200" i="1" s="1"/>
  <c r="AM2199" i="1" s="1"/>
  <c r="AI2201" i="1"/>
  <c r="AI2200" i="1" s="1"/>
  <c r="AI2199" i="1" s="1"/>
  <c r="AH2201" i="1"/>
  <c r="AH2200" i="1" s="1"/>
  <c r="AH2199" i="1" s="1"/>
  <c r="AG2201" i="1"/>
  <c r="AG2200" i="1" s="1"/>
  <c r="AG2199" i="1" s="1"/>
  <c r="AC2201" i="1"/>
  <c r="AC2200" i="1" s="1"/>
  <c r="AC2199" i="1" s="1"/>
  <c r="AB2201" i="1"/>
  <c r="AB2200" i="1" s="1"/>
  <c r="AB2199" i="1" s="1"/>
  <c r="AA2201" i="1"/>
  <c r="AA2200" i="1" s="1"/>
  <c r="AA2199" i="1" s="1"/>
  <c r="W2201" i="1"/>
  <c r="W2200" i="1" s="1"/>
  <c r="W2199" i="1" s="1"/>
  <c r="V2201" i="1"/>
  <c r="V2200" i="1" s="1"/>
  <c r="V2199" i="1" s="1"/>
  <c r="U2201" i="1"/>
  <c r="U2200" i="1" s="1"/>
  <c r="U2199" i="1" s="1"/>
  <c r="Q2201" i="1"/>
  <c r="Q2200" i="1" s="1"/>
  <c r="Q2199" i="1" s="1"/>
  <c r="P2201" i="1"/>
  <c r="P2200" i="1" s="1"/>
  <c r="P2199" i="1" s="1"/>
  <c r="O2201" i="1"/>
  <c r="O2200" i="1" s="1"/>
  <c r="O2199" i="1" s="1"/>
  <c r="K2201" i="1"/>
  <c r="K2200" i="1" s="1"/>
  <c r="K2199" i="1" s="1"/>
  <c r="J2201" i="1"/>
  <c r="J2200" i="1" s="1"/>
  <c r="J2199" i="1" s="1"/>
  <c r="I2201" i="1"/>
  <c r="I2200" i="1" s="1"/>
  <c r="I2199" i="1" s="1"/>
  <c r="H2201" i="1"/>
  <c r="H2200" i="1" s="1"/>
  <c r="G2201" i="1"/>
  <c r="G2200" i="1" s="1"/>
  <c r="G2199" i="1" s="1"/>
  <c r="F2201" i="1"/>
  <c r="F2200" i="1" s="1"/>
  <c r="CC2200" i="1"/>
  <c r="CC2199" i="1" s="1"/>
  <c r="AY2198" i="1"/>
  <c r="N2198" i="1"/>
  <c r="T2198" i="1" s="1"/>
  <c r="Z2198" i="1" s="1"/>
  <c r="AF2198" i="1" s="1"/>
  <c r="AL2198" i="1" s="1"/>
  <c r="AR2198" i="1" s="1"/>
  <c r="AX2198" i="1" s="1"/>
  <c r="BD2198" i="1" s="1"/>
  <c r="BJ2198" i="1" s="1"/>
  <c r="BP2198" i="1" s="1"/>
  <c r="BU2198" i="1" s="1"/>
  <c r="BZ2198" i="1" s="1"/>
  <c r="CJ2198" i="1" s="1"/>
  <c r="CL2198" i="1" s="1"/>
  <c r="M2198" i="1"/>
  <c r="S2198" i="1" s="1"/>
  <c r="Y2198" i="1" s="1"/>
  <c r="AE2198" i="1" s="1"/>
  <c r="AK2198" i="1" s="1"/>
  <c r="AQ2198" i="1" s="1"/>
  <c r="AW2198" i="1" s="1"/>
  <c r="BC2198" i="1" s="1"/>
  <c r="BI2198" i="1" s="1"/>
  <c r="BO2198" i="1" s="1"/>
  <c r="BT2198" i="1" s="1"/>
  <c r="BY2198" i="1" s="1"/>
  <c r="CG2198" i="1" s="1"/>
  <c r="CI2198" i="1" s="1"/>
  <c r="L2198" i="1"/>
  <c r="R2198" i="1" s="1"/>
  <c r="X2198" i="1" s="1"/>
  <c r="AD2198" i="1" s="1"/>
  <c r="AJ2198" i="1" s="1"/>
  <c r="AP2198" i="1" s="1"/>
  <c r="AV2198" i="1" s="1"/>
  <c r="BB2198" i="1" s="1"/>
  <c r="BH2198" i="1" s="1"/>
  <c r="BN2198" i="1" s="1"/>
  <c r="BS2198" i="1" s="1"/>
  <c r="BX2198" i="1" s="1"/>
  <c r="CD2198" i="1" s="1"/>
  <c r="CF2198" i="1" s="1"/>
  <c r="CM2197" i="1"/>
  <c r="CM2196" i="1" s="1"/>
  <c r="CM2195" i="1" s="1"/>
  <c r="CC2197" i="1"/>
  <c r="CC2196" i="1" s="1"/>
  <c r="CC2195" i="1" s="1"/>
  <c r="CB2197" i="1"/>
  <c r="CB2196" i="1" s="1"/>
  <c r="CB2195" i="1" s="1"/>
  <c r="CA2197" i="1"/>
  <c r="CA2196" i="1" s="1"/>
  <c r="CA2195" i="1" s="1"/>
  <c r="BW2197" i="1"/>
  <c r="BW2196" i="1" s="1"/>
  <c r="BW2195" i="1" s="1"/>
  <c r="BV2197" i="1"/>
  <c r="BV2196" i="1" s="1"/>
  <c r="BV2195" i="1" s="1"/>
  <c r="BR2197" i="1"/>
  <c r="BR2196" i="1" s="1"/>
  <c r="BR2195" i="1" s="1"/>
  <c r="BQ2197" i="1"/>
  <c r="BQ2196" i="1" s="1"/>
  <c r="BM2197" i="1"/>
  <c r="BM2196" i="1" s="1"/>
  <c r="BM2195" i="1" s="1"/>
  <c r="BL2197" i="1"/>
  <c r="BL2196" i="1" s="1"/>
  <c r="BL2195" i="1" s="1"/>
  <c r="BK2197" i="1"/>
  <c r="BK2196" i="1" s="1"/>
  <c r="BK2195" i="1" s="1"/>
  <c r="BG2197" i="1"/>
  <c r="BG2196" i="1" s="1"/>
  <c r="BG2195" i="1" s="1"/>
  <c r="BF2197" i="1"/>
  <c r="BF2196" i="1" s="1"/>
  <c r="BF2195" i="1" s="1"/>
  <c r="BE2197" i="1"/>
  <c r="BE2196" i="1" s="1"/>
  <c r="BE2195" i="1" s="1"/>
  <c r="BA2197" i="1"/>
  <c r="BA2196" i="1" s="1"/>
  <c r="BA2195" i="1" s="1"/>
  <c r="AZ2197" i="1"/>
  <c r="AZ2196" i="1" s="1"/>
  <c r="AZ2195" i="1" s="1"/>
  <c r="AY2197" i="1"/>
  <c r="AY2196" i="1" s="1"/>
  <c r="AY2195" i="1" s="1"/>
  <c r="AU2197" i="1"/>
  <c r="AU2196" i="1" s="1"/>
  <c r="AU2195" i="1" s="1"/>
  <c r="AT2197" i="1"/>
  <c r="AT2196" i="1" s="1"/>
  <c r="AT2195" i="1" s="1"/>
  <c r="AS2197" i="1"/>
  <c r="AS2196" i="1" s="1"/>
  <c r="AS2195" i="1" s="1"/>
  <c r="AO2197" i="1"/>
  <c r="AO2196" i="1" s="1"/>
  <c r="AO2195" i="1" s="1"/>
  <c r="AN2197" i="1"/>
  <c r="AN2196" i="1" s="1"/>
  <c r="AN2195" i="1" s="1"/>
  <c r="AM2197" i="1"/>
  <c r="AM2196" i="1" s="1"/>
  <c r="AM2195" i="1" s="1"/>
  <c r="AI2197" i="1"/>
  <c r="AI2196" i="1" s="1"/>
  <c r="AI2195" i="1" s="1"/>
  <c r="AH2197" i="1"/>
  <c r="AH2196" i="1" s="1"/>
  <c r="AH2195" i="1" s="1"/>
  <c r="AG2197" i="1"/>
  <c r="AG2196" i="1" s="1"/>
  <c r="AG2195" i="1" s="1"/>
  <c r="AC2197" i="1"/>
  <c r="AC2196" i="1" s="1"/>
  <c r="AC2195" i="1" s="1"/>
  <c r="AB2197" i="1"/>
  <c r="AB2196" i="1" s="1"/>
  <c r="AB2195" i="1" s="1"/>
  <c r="AA2197" i="1"/>
  <c r="AA2196" i="1" s="1"/>
  <c r="AA2195" i="1" s="1"/>
  <c r="W2197" i="1"/>
  <c r="W2196" i="1" s="1"/>
  <c r="W2195" i="1" s="1"/>
  <c r="V2197" i="1"/>
  <c r="V2196" i="1" s="1"/>
  <c r="V2195" i="1" s="1"/>
  <c r="U2197" i="1"/>
  <c r="U2196" i="1" s="1"/>
  <c r="U2195" i="1" s="1"/>
  <c r="Q2197" i="1"/>
  <c r="Q2196" i="1" s="1"/>
  <c r="Q2195" i="1" s="1"/>
  <c r="P2197" i="1"/>
  <c r="P2196" i="1" s="1"/>
  <c r="P2195" i="1" s="1"/>
  <c r="O2197" i="1"/>
  <c r="O2196" i="1" s="1"/>
  <c r="O2195" i="1" s="1"/>
  <c r="K2197" i="1"/>
  <c r="K2196" i="1" s="1"/>
  <c r="K2195" i="1" s="1"/>
  <c r="J2197" i="1"/>
  <c r="J2196" i="1" s="1"/>
  <c r="J2195" i="1" s="1"/>
  <c r="I2197" i="1"/>
  <c r="I2196" i="1" s="1"/>
  <c r="I2195" i="1" s="1"/>
  <c r="H2197" i="1"/>
  <c r="G2197" i="1"/>
  <c r="G2196" i="1" s="1"/>
  <c r="G2195" i="1" s="1"/>
  <c r="F2197" i="1"/>
  <c r="N2194" i="1"/>
  <c r="T2194" i="1" s="1"/>
  <c r="Z2194" i="1" s="1"/>
  <c r="AF2194" i="1" s="1"/>
  <c r="AL2194" i="1" s="1"/>
  <c r="AR2194" i="1" s="1"/>
  <c r="AX2194" i="1" s="1"/>
  <c r="BD2194" i="1" s="1"/>
  <c r="BJ2194" i="1" s="1"/>
  <c r="BP2194" i="1" s="1"/>
  <c r="BU2194" i="1" s="1"/>
  <c r="BZ2194" i="1" s="1"/>
  <c r="CJ2194" i="1" s="1"/>
  <c r="CL2194" i="1" s="1"/>
  <c r="M2194" i="1"/>
  <c r="S2194" i="1" s="1"/>
  <c r="Y2194" i="1" s="1"/>
  <c r="AE2194" i="1" s="1"/>
  <c r="AK2194" i="1" s="1"/>
  <c r="AQ2194" i="1" s="1"/>
  <c r="AW2194" i="1" s="1"/>
  <c r="BC2194" i="1" s="1"/>
  <c r="BI2194" i="1" s="1"/>
  <c r="BO2194" i="1" s="1"/>
  <c r="BT2194" i="1" s="1"/>
  <c r="BY2194" i="1" s="1"/>
  <c r="CG2194" i="1" s="1"/>
  <c r="CI2194" i="1" s="1"/>
  <c r="L2194" i="1"/>
  <c r="R2194" i="1" s="1"/>
  <c r="X2194" i="1" s="1"/>
  <c r="AD2194" i="1" s="1"/>
  <c r="AJ2194" i="1" s="1"/>
  <c r="AP2194" i="1" s="1"/>
  <c r="AV2194" i="1" s="1"/>
  <c r="BB2194" i="1" s="1"/>
  <c r="BH2194" i="1" s="1"/>
  <c r="BN2194" i="1" s="1"/>
  <c r="BS2194" i="1" s="1"/>
  <c r="BX2194" i="1" s="1"/>
  <c r="CD2194" i="1" s="1"/>
  <c r="CF2194" i="1" s="1"/>
  <c r="CM2193" i="1"/>
  <c r="CM2192" i="1" s="1"/>
  <c r="CM2191" i="1" s="1"/>
  <c r="CC2193" i="1"/>
  <c r="CC2192" i="1" s="1"/>
  <c r="CC2191" i="1" s="1"/>
  <c r="CB2193" i="1"/>
  <c r="CB2192" i="1" s="1"/>
  <c r="CB2191" i="1" s="1"/>
  <c r="CA2193" i="1"/>
  <c r="CA2192" i="1" s="1"/>
  <c r="CA2191" i="1" s="1"/>
  <c r="BW2193" i="1"/>
  <c r="BW2192" i="1" s="1"/>
  <c r="BW2191" i="1" s="1"/>
  <c r="BV2193" i="1"/>
  <c r="BV2192" i="1" s="1"/>
  <c r="BV2191" i="1" s="1"/>
  <c r="BR2193" i="1"/>
  <c r="BR2192" i="1" s="1"/>
  <c r="BR2191" i="1" s="1"/>
  <c r="BQ2193" i="1"/>
  <c r="BQ2192" i="1" s="1"/>
  <c r="BQ2191" i="1" s="1"/>
  <c r="BM2193" i="1"/>
  <c r="BM2192" i="1" s="1"/>
  <c r="BM2191" i="1" s="1"/>
  <c r="BL2193" i="1"/>
  <c r="BL2192" i="1" s="1"/>
  <c r="BL2191" i="1" s="1"/>
  <c r="BK2193" i="1"/>
  <c r="BK2192" i="1" s="1"/>
  <c r="BK2191" i="1" s="1"/>
  <c r="BG2193" i="1"/>
  <c r="BG2192" i="1" s="1"/>
  <c r="BG2191" i="1" s="1"/>
  <c r="BF2193" i="1"/>
  <c r="BF2192" i="1" s="1"/>
  <c r="BF2191" i="1" s="1"/>
  <c r="BE2193" i="1"/>
  <c r="BE2192" i="1" s="1"/>
  <c r="BE2191" i="1" s="1"/>
  <c r="BA2193" i="1"/>
  <c r="BA2192" i="1" s="1"/>
  <c r="BA2191" i="1" s="1"/>
  <c r="AZ2193" i="1"/>
  <c r="AZ2192" i="1" s="1"/>
  <c r="AZ2191" i="1" s="1"/>
  <c r="AY2193" i="1"/>
  <c r="AY2192" i="1" s="1"/>
  <c r="AY2191" i="1" s="1"/>
  <c r="AU2193" i="1"/>
  <c r="AU2192" i="1" s="1"/>
  <c r="AU2191" i="1" s="1"/>
  <c r="AT2193" i="1"/>
  <c r="AT2192" i="1" s="1"/>
  <c r="AT2191" i="1" s="1"/>
  <c r="AS2193" i="1"/>
  <c r="AS2192" i="1" s="1"/>
  <c r="AS2191" i="1" s="1"/>
  <c r="AO2193" i="1"/>
  <c r="AO2192" i="1" s="1"/>
  <c r="AO2191" i="1" s="1"/>
  <c r="AN2193" i="1"/>
  <c r="AN2192" i="1" s="1"/>
  <c r="AN2191" i="1" s="1"/>
  <c r="AM2193" i="1"/>
  <c r="AM2192" i="1" s="1"/>
  <c r="AM2191" i="1" s="1"/>
  <c r="AI2193" i="1"/>
  <c r="AI2192" i="1" s="1"/>
  <c r="AI2191" i="1" s="1"/>
  <c r="AH2193" i="1"/>
  <c r="AH2192" i="1" s="1"/>
  <c r="AH2191" i="1" s="1"/>
  <c r="AG2193" i="1"/>
  <c r="AG2192" i="1" s="1"/>
  <c r="AG2191" i="1" s="1"/>
  <c r="AC2193" i="1"/>
  <c r="AC2192" i="1" s="1"/>
  <c r="AC2191" i="1" s="1"/>
  <c r="AB2193" i="1"/>
  <c r="AB2192" i="1" s="1"/>
  <c r="AB2191" i="1" s="1"/>
  <c r="AA2193" i="1"/>
  <c r="AA2192" i="1" s="1"/>
  <c r="AA2191" i="1" s="1"/>
  <c r="W2193" i="1"/>
  <c r="W2192" i="1" s="1"/>
  <c r="W2191" i="1" s="1"/>
  <c r="V2193" i="1"/>
  <c r="V2192" i="1" s="1"/>
  <c r="V2191" i="1" s="1"/>
  <c r="U2193" i="1"/>
  <c r="U2192" i="1" s="1"/>
  <c r="U2191" i="1" s="1"/>
  <c r="Q2193" i="1"/>
  <c r="Q2192" i="1" s="1"/>
  <c r="Q2191" i="1" s="1"/>
  <c r="P2193" i="1"/>
  <c r="P2192" i="1" s="1"/>
  <c r="P2191" i="1" s="1"/>
  <c r="O2193" i="1"/>
  <c r="O2192" i="1" s="1"/>
  <c r="O2191" i="1" s="1"/>
  <c r="K2193" i="1"/>
  <c r="K2192" i="1" s="1"/>
  <c r="K2191" i="1" s="1"/>
  <c r="J2193" i="1"/>
  <c r="J2192" i="1" s="1"/>
  <c r="J2191" i="1" s="1"/>
  <c r="I2193" i="1"/>
  <c r="I2192" i="1" s="1"/>
  <c r="H2193" i="1"/>
  <c r="H2192" i="1" s="1"/>
  <c r="H2191" i="1" s="1"/>
  <c r="G2193" i="1"/>
  <c r="F2193" i="1"/>
  <c r="F2192" i="1" s="1"/>
  <c r="F2191" i="1" s="1"/>
  <c r="N2190" i="1"/>
  <c r="T2190" i="1" s="1"/>
  <c r="Z2190" i="1" s="1"/>
  <c r="AF2190" i="1" s="1"/>
  <c r="AL2190" i="1" s="1"/>
  <c r="AR2190" i="1" s="1"/>
  <c r="AX2190" i="1" s="1"/>
  <c r="BD2190" i="1" s="1"/>
  <c r="BJ2190" i="1" s="1"/>
  <c r="BP2190" i="1" s="1"/>
  <c r="BU2190" i="1" s="1"/>
  <c r="BZ2190" i="1" s="1"/>
  <c r="CJ2190" i="1" s="1"/>
  <c r="CL2190" i="1" s="1"/>
  <c r="M2190" i="1"/>
  <c r="S2190" i="1" s="1"/>
  <c r="Y2190" i="1" s="1"/>
  <c r="AE2190" i="1" s="1"/>
  <c r="AK2190" i="1" s="1"/>
  <c r="AQ2190" i="1" s="1"/>
  <c r="AW2190" i="1" s="1"/>
  <c r="BC2190" i="1" s="1"/>
  <c r="BI2190" i="1" s="1"/>
  <c r="BO2190" i="1" s="1"/>
  <c r="BT2190" i="1" s="1"/>
  <c r="BY2190" i="1" s="1"/>
  <c r="CG2190" i="1" s="1"/>
  <c r="CI2190" i="1" s="1"/>
  <c r="L2190" i="1"/>
  <c r="R2190" i="1" s="1"/>
  <c r="X2190" i="1" s="1"/>
  <c r="AD2190" i="1" s="1"/>
  <c r="AJ2190" i="1" s="1"/>
  <c r="AP2190" i="1" s="1"/>
  <c r="AV2190" i="1" s="1"/>
  <c r="BB2190" i="1" s="1"/>
  <c r="BH2190" i="1" s="1"/>
  <c r="BN2190" i="1" s="1"/>
  <c r="BS2190" i="1" s="1"/>
  <c r="BX2190" i="1" s="1"/>
  <c r="CD2190" i="1" s="1"/>
  <c r="CF2190" i="1" s="1"/>
  <c r="CM2189" i="1"/>
  <c r="CM2188" i="1" s="1"/>
  <c r="CC2189" i="1"/>
  <c r="CB2189" i="1"/>
  <c r="CB2188" i="1" s="1"/>
  <c r="CA2189" i="1"/>
  <c r="CA2188" i="1" s="1"/>
  <c r="BW2189" i="1"/>
  <c r="BW2188" i="1" s="1"/>
  <c r="BV2189" i="1"/>
  <c r="BV2188" i="1" s="1"/>
  <c r="BR2189" i="1"/>
  <c r="BR2188" i="1" s="1"/>
  <c r="BQ2189" i="1"/>
  <c r="BQ2188" i="1" s="1"/>
  <c r="BM2189" i="1"/>
  <c r="BM2188" i="1" s="1"/>
  <c r="BL2189" i="1"/>
  <c r="BL2188" i="1" s="1"/>
  <c r="BK2189" i="1"/>
  <c r="BK2188" i="1" s="1"/>
  <c r="BG2189" i="1"/>
  <c r="BG2188" i="1" s="1"/>
  <c r="BF2189" i="1"/>
  <c r="BF2188" i="1" s="1"/>
  <c r="BE2189" i="1"/>
  <c r="BE2188" i="1" s="1"/>
  <c r="BA2189" i="1"/>
  <c r="BA2188" i="1" s="1"/>
  <c r="AZ2189" i="1"/>
  <c r="AZ2188" i="1" s="1"/>
  <c r="AY2189" i="1"/>
  <c r="AY2188" i="1" s="1"/>
  <c r="AU2189" i="1"/>
  <c r="AU2188" i="1" s="1"/>
  <c r="AT2189" i="1"/>
  <c r="AT2188" i="1" s="1"/>
  <c r="AS2189" i="1"/>
  <c r="AS2188" i="1" s="1"/>
  <c r="AO2189" i="1"/>
  <c r="AO2188" i="1" s="1"/>
  <c r="AN2189" i="1"/>
  <c r="AN2188" i="1" s="1"/>
  <c r="AM2189" i="1"/>
  <c r="AM2188" i="1" s="1"/>
  <c r="AI2189" i="1"/>
  <c r="AI2188" i="1" s="1"/>
  <c r="AH2189" i="1"/>
  <c r="AH2188" i="1" s="1"/>
  <c r="AG2189" i="1"/>
  <c r="AG2188" i="1" s="1"/>
  <c r="AC2189" i="1"/>
  <c r="AC2188" i="1" s="1"/>
  <c r="AB2189" i="1"/>
  <c r="AB2188" i="1" s="1"/>
  <c r="AA2189" i="1"/>
  <c r="AA2188" i="1" s="1"/>
  <c r="W2189" i="1"/>
  <c r="W2188" i="1" s="1"/>
  <c r="V2189" i="1"/>
  <c r="V2188" i="1" s="1"/>
  <c r="U2189" i="1"/>
  <c r="U2188" i="1" s="1"/>
  <c r="Q2189" i="1"/>
  <c r="Q2188" i="1" s="1"/>
  <c r="P2189" i="1"/>
  <c r="P2188" i="1" s="1"/>
  <c r="O2189" i="1"/>
  <c r="O2188" i="1" s="1"/>
  <c r="K2189" i="1"/>
  <c r="K2188" i="1" s="1"/>
  <c r="J2189" i="1"/>
  <c r="J2188" i="1" s="1"/>
  <c r="I2189" i="1"/>
  <c r="H2189" i="1"/>
  <c r="G2189" i="1"/>
  <c r="F2189" i="1"/>
  <c r="F2188" i="1" s="1"/>
  <c r="CC2188" i="1"/>
  <c r="N2187" i="1"/>
  <c r="T2187" i="1" s="1"/>
  <c r="Z2187" i="1" s="1"/>
  <c r="AF2187" i="1" s="1"/>
  <c r="AL2187" i="1" s="1"/>
  <c r="AR2187" i="1" s="1"/>
  <c r="AX2187" i="1" s="1"/>
  <c r="BD2187" i="1" s="1"/>
  <c r="BJ2187" i="1" s="1"/>
  <c r="BP2187" i="1" s="1"/>
  <c r="BU2187" i="1" s="1"/>
  <c r="BZ2187" i="1" s="1"/>
  <c r="CJ2187" i="1" s="1"/>
  <c r="CL2187" i="1" s="1"/>
  <c r="M2187" i="1"/>
  <c r="S2187" i="1" s="1"/>
  <c r="Y2187" i="1" s="1"/>
  <c r="AE2187" i="1" s="1"/>
  <c r="AK2187" i="1" s="1"/>
  <c r="AQ2187" i="1" s="1"/>
  <c r="AW2187" i="1" s="1"/>
  <c r="BC2187" i="1" s="1"/>
  <c r="BI2187" i="1" s="1"/>
  <c r="BO2187" i="1" s="1"/>
  <c r="BT2187" i="1" s="1"/>
  <c r="BY2187" i="1" s="1"/>
  <c r="CG2187" i="1" s="1"/>
  <c r="CI2187" i="1" s="1"/>
  <c r="L2187" i="1"/>
  <c r="R2187" i="1" s="1"/>
  <c r="X2187" i="1" s="1"/>
  <c r="AD2187" i="1" s="1"/>
  <c r="AJ2187" i="1" s="1"/>
  <c r="AP2187" i="1" s="1"/>
  <c r="AV2187" i="1" s="1"/>
  <c r="BB2187" i="1" s="1"/>
  <c r="BH2187" i="1" s="1"/>
  <c r="BN2187" i="1" s="1"/>
  <c r="BS2187" i="1" s="1"/>
  <c r="BX2187" i="1" s="1"/>
  <c r="CD2187" i="1" s="1"/>
  <c r="CF2187" i="1" s="1"/>
  <c r="CM2186" i="1"/>
  <c r="CM2185" i="1" s="1"/>
  <c r="CC2186" i="1"/>
  <c r="CC2185" i="1" s="1"/>
  <c r="CB2186" i="1"/>
  <c r="CB2185" i="1" s="1"/>
  <c r="CA2186" i="1"/>
  <c r="CA2185" i="1" s="1"/>
  <c r="BW2186" i="1"/>
  <c r="BW2185" i="1" s="1"/>
  <c r="BV2186" i="1"/>
  <c r="BV2185" i="1" s="1"/>
  <c r="BR2186" i="1"/>
  <c r="BQ2186" i="1"/>
  <c r="BQ2185" i="1" s="1"/>
  <c r="BM2186" i="1"/>
  <c r="BM2185" i="1" s="1"/>
  <c r="BL2186" i="1"/>
  <c r="BL2185" i="1" s="1"/>
  <c r="BK2186" i="1"/>
  <c r="BK2185" i="1" s="1"/>
  <c r="BG2186" i="1"/>
  <c r="BG2185" i="1" s="1"/>
  <c r="BF2186" i="1"/>
  <c r="BF2185" i="1" s="1"/>
  <c r="BE2186" i="1"/>
  <c r="BE2185" i="1" s="1"/>
  <c r="BA2186" i="1"/>
  <c r="BA2185" i="1" s="1"/>
  <c r="AZ2186" i="1"/>
  <c r="AZ2185" i="1" s="1"/>
  <c r="AY2186" i="1"/>
  <c r="AY2185" i="1" s="1"/>
  <c r="AU2186" i="1"/>
  <c r="AU2185" i="1" s="1"/>
  <c r="AT2186" i="1"/>
  <c r="AT2185" i="1" s="1"/>
  <c r="AS2186" i="1"/>
  <c r="AS2185" i="1" s="1"/>
  <c r="AO2186" i="1"/>
  <c r="AO2185" i="1" s="1"/>
  <c r="AN2186" i="1"/>
  <c r="AN2185" i="1" s="1"/>
  <c r="AM2186" i="1"/>
  <c r="AM2185" i="1" s="1"/>
  <c r="AI2186" i="1"/>
  <c r="AI2185" i="1" s="1"/>
  <c r="AH2186" i="1"/>
  <c r="AH2185" i="1" s="1"/>
  <c r="AG2186" i="1"/>
  <c r="AG2185" i="1" s="1"/>
  <c r="AC2186" i="1"/>
  <c r="AC2185" i="1" s="1"/>
  <c r="AB2186" i="1"/>
  <c r="AB2185" i="1" s="1"/>
  <c r="AA2186" i="1"/>
  <c r="AA2185" i="1" s="1"/>
  <c r="W2186" i="1"/>
  <c r="W2185" i="1" s="1"/>
  <c r="V2186" i="1"/>
  <c r="V2185" i="1" s="1"/>
  <c r="U2186" i="1"/>
  <c r="U2185" i="1" s="1"/>
  <c r="Q2186" i="1"/>
  <c r="Q2185" i="1" s="1"/>
  <c r="P2186" i="1"/>
  <c r="P2185" i="1" s="1"/>
  <c r="O2186" i="1"/>
  <c r="O2185" i="1" s="1"/>
  <c r="K2186" i="1"/>
  <c r="K2185" i="1" s="1"/>
  <c r="J2186" i="1"/>
  <c r="J2185" i="1" s="1"/>
  <c r="I2186" i="1"/>
  <c r="I2185" i="1" s="1"/>
  <c r="H2186" i="1"/>
  <c r="H2185" i="1" s="1"/>
  <c r="G2186" i="1"/>
  <c r="F2186" i="1"/>
  <c r="F2185" i="1" s="1"/>
  <c r="N2180" i="1"/>
  <c r="T2180" i="1" s="1"/>
  <c r="Z2180" i="1" s="1"/>
  <c r="AF2180" i="1" s="1"/>
  <c r="AL2180" i="1" s="1"/>
  <c r="AR2180" i="1" s="1"/>
  <c r="AX2180" i="1" s="1"/>
  <c r="BD2180" i="1" s="1"/>
  <c r="BJ2180" i="1" s="1"/>
  <c r="BP2180" i="1" s="1"/>
  <c r="BU2180" i="1" s="1"/>
  <c r="BZ2180" i="1" s="1"/>
  <c r="CJ2180" i="1" s="1"/>
  <c r="CL2180" i="1" s="1"/>
  <c r="M2180" i="1"/>
  <c r="S2180" i="1" s="1"/>
  <c r="Y2180" i="1" s="1"/>
  <c r="AE2180" i="1" s="1"/>
  <c r="AK2180" i="1" s="1"/>
  <c r="AQ2180" i="1" s="1"/>
  <c r="AW2180" i="1" s="1"/>
  <c r="BC2180" i="1" s="1"/>
  <c r="BI2180" i="1" s="1"/>
  <c r="BO2180" i="1" s="1"/>
  <c r="BT2180" i="1" s="1"/>
  <c r="BY2180" i="1" s="1"/>
  <c r="CG2180" i="1" s="1"/>
  <c r="CI2180" i="1" s="1"/>
  <c r="L2180" i="1"/>
  <c r="R2180" i="1" s="1"/>
  <c r="X2180" i="1" s="1"/>
  <c r="AD2180" i="1" s="1"/>
  <c r="AJ2180" i="1" s="1"/>
  <c r="AP2180" i="1" s="1"/>
  <c r="AV2180" i="1" s="1"/>
  <c r="BB2180" i="1" s="1"/>
  <c r="BH2180" i="1" s="1"/>
  <c r="BN2180" i="1" s="1"/>
  <c r="BS2180" i="1" s="1"/>
  <c r="BX2180" i="1" s="1"/>
  <c r="CD2180" i="1" s="1"/>
  <c r="CF2180" i="1" s="1"/>
  <c r="CM2179" i="1"/>
  <c r="CM2178" i="1" s="1"/>
  <c r="CM2177" i="1" s="1"/>
  <c r="CM2176" i="1" s="1"/>
  <c r="CM2175" i="1" s="1"/>
  <c r="CC2179" i="1"/>
  <c r="CB2179" i="1"/>
  <c r="CA2179" i="1"/>
  <c r="CA2178" i="1" s="1"/>
  <c r="CA2177" i="1" s="1"/>
  <c r="CA2176" i="1" s="1"/>
  <c r="CA2175" i="1" s="1"/>
  <c r="BW2179" i="1"/>
  <c r="BW2178" i="1" s="1"/>
  <c r="BW2177" i="1" s="1"/>
  <c r="BW2176" i="1" s="1"/>
  <c r="BW2175" i="1" s="1"/>
  <c r="BV2179" i="1"/>
  <c r="BV2178" i="1" s="1"/>
  <c r="BV2177" i="1" s="1"/>
  <c r="BV2176" i="1" s="1"/>
  <c r="BV2175" i="1" s="1"/>
  <c r="BR2179" i="1"/>
  <c r="BR2178" i="1" s="1"/>
  <c r="BQ2179" i="1"/>
  <c r="BQ2178" i="1" s="1"/>
  <c r="BM2179" i="1"/>
  <c r="BM2178" i="1" s="1"/>
  <c r="BM2177" i="1" s="1"/>
  <c r="BM2176" i="1" s="1"/>
  <c r="BM2175" i="1" s="1"/>
  <c r="BL2179" i="1"/>
  <c r="BL2178" i="1" s="1"/>
  <c r="BL2177" i="1" s="1"/>
  <c r="BL2176" i="1" s="1"/>
  <c r="BL2175" i="1" s="1"/>
  <c r="BK2179" i="1"/>
  <c r="BK2178" i="1" s="1"/>
  <c r="BK2177" i="1" s="1"/>
  <c r="BK2176" i="1" s="1"/>
  <c r="BK2175" i="1" s="1"/>
  <c r="BG2179" i="1"/>
  <c r="BG2178" i="1" s="1"/>
  <c r="BG2177" i="1" s="1"/>
  <c r="BG2176" i="1" s="1"/>
  <c r="BG2175" i="1" s="1"/>
  <c r="BF2179" i="1"/>
  <c r="BF2178" i="1" s="1"/>
  <c r="BF2177" i="1" s="1"/>
  <c r="BF2176" i="1" s="1"/>
  <c r="BF2175" i="1" s="1"/>
  <c r="BE2179" i="1"/>
  <c r="BE2178" i="1" s="1"/>
  <c r="BE2177" i="1" s="1"/>
  <c r="BE2176" i="1" s="1"/>
  <c r="BE2175" i="1" s="1"/>
  <c r="BA2179" i="1"/>
  <c r="BA2178" i="1" s="1"/>
  <c r="BA2177" i="1" s="1"/>
  <c r="BA2176" i="1" s="1"/>
  <c r="BA2175" i="1" s="1"/>
  <c r="AZ2179" i="1"/>
  <c r="AZ2178" i="1" s="1"/>
  <c r="AZ2177" i="1" s="1"/>
  <c r="AZ2176" i="1" s="1"/>
  <c r="AZ2175" i="1" s="1"/>
  <c r="AY2179" i="1"/>
  <c r="AY2178" i="1" s="1"/>
  <c r="AY2177" i="1" s="1"/>
  <c r="AY2176" i="1" s="1"/>
  <c r="AY2175" i="1" s="1"/>
  <c r="AU2179" i="1"/>
  <c r="AU2178" i="1" s="1"/>
  <c r="AU2177" i="1" s="1"/>
  <c r="AU2176" i="1" s="1"/>
  <c r="AU2175" i="1" s="1"/>
  <c r="AT2179" i="1"/>
  <c r="AT2178" i="1" s="1"/>
  <c r="AT2177" i="1" s="1"/>
  <c r="AT2176" i="1" s="1"/>
  <c r="AT2175" i="1" s="1"/>
  <c r="AS2179" i="1"/>
  <c r="AS2178" i="1" s="1"/>
  <c r="AS2177" i="1" s="1"/>
  <c r="AS2176" i="1" s="1"/>
  <c r="AS2175" i="1" s="1"/>
  <c r="AO2179" i="1"/>
  <c r="AO2178" i="1" s="1"/>
  <c r="AO2177" i="1" s="1"/>
  <c r="AO2176" i="1" s="1"/>
  <c r="AO2175" i="1" s="1"/>
  <c r="AN2179" i="1"/>
  <c r="AN2178" i="1" s="1"/>
  <c r="AN2177" i="1" s="1"/>
  <c r="AN2176" i="1" s="1"/>
  <c r="AN2175" i="1" s="1"/>
  <c r="AM2179" i="1"/>
  <c r="AM2178" i="1" s="1"/>
  <c r="AM2177" i="1" s="1"/>
  <c r="AM2176" i="1" s="1"/>
  <c r="AM2175" i="1" s="1"/>
  <c r="AI2179" i="1"/>
  <c r="AI2178" i="1" s="1"/>
  <c r="AI2177" i="1" s="1"/>
  <c r="AI2176" i="1" s="1"/>
  <c r="AI2175" i="1" s="1"/>
  <c r="AH2179" i="1"/>
  <c r="AH2178" i="1" s="1"/>
  <c r="AH2177" i="1" s="1"/>
  <c r="AH2176" i="1" s="1"/>
  <c r="AH2175" i="1" s="1"/>
  <c r="AG2179" i="1"/>
  <c r="AG2178" i="1" s="1"/>
  <c r="AG2177" i="1" s="1"/>
  <c r="AG2176" i="1" s="1"/>
  <c r="AG2175" i="1" s="1"/>
  <c r="AC2179" i="1"/>
  <c r="AC2178" i="1" s="1"/>
  <c r="AC2177" i="1" s="1"/>
  <c r="AC2176" i="1" s="1"/>
  <c r="AC2175" i="1" s="1"/>
  <c r="AB2179" i="1"/>
  <c r="AB2178" i="1" s="1"/>
  <c r="AB2177" i="1" s="1"/>
  <c r="AB2176" i="1" s="1"/>
  <c r="AB2175" i="1" s="1"/>
  <c r="AA2179" i="1"/>
  <c r="AA2178" i="1" s="1"/>
  <c r="AA2177" i="1" s="1"/>
  <c r="AA2176" i="1" s="1"/>
  <c r="AA2175" i="1" s="1"/>
  <c r="W2179" i="1"/>
  <c r="W2178" i="1" s="1"/>
  <c r="W2177" i="1" s="1"/>
  <c r="W2176" i="1" s="1"/>
  <c r="W2175" i="1" s="1"/>
  <c r="V2179" i="1"/>
  <c r="V2178" i="1" s="1"/>
  <c r="V2177" i="1" s="1"/>
  <c r="V2176" i="1" s="1"/>
  <c r="V2175" i="1" s="1"/>
  <c r="U2179" i="1"/>
  <c r="U2178" i="1" s="1"/>
  <c r="U2177" i="1" s="1"/>
  <c r="U2176" i="1" s="1"/>
  <c r="U2175" i="1" s="1"/>
  <c r="Q2179" i="1"/>
  <c r="Q2178" i="1" s="1"/>
  <c r="Q2177" i="1" s="1"/>
  <c r="Q2176" i="1" s="1"/>
  <c r="Q2175" i="1" s="1"/>
  <c r="P2179" i="1"/>
  <c r="P2178" i="1" s="1"/>
  <c r="P2177" i="1" s="1"/>
  <c r="P2176" i="1" s="1"/>
  <c r="P2175" i="1" s="1"/>
  <c r="O2179" i="1"/>
  <c r="O2178" i="1" s="1"/>
  <c r="O2177" i="1" s="1"/>
  <c r="O2176" i="1" s="1"/>
  <c r="O2175" i="1" s="1"/>
  <c r="K2179" i="1"/>
  <c r="K2178" i="1" s="1"/>
  <c r="K2177" i="1" s="1"/>
  <c r="K2176" i="1" s="1"/>
  <c r="K2175" i="1" s="1"/>
  <c r="J2179" i="1"/>
  <c r="J2178" i="1" s="1"/>
  <c r="I2179" i="1"/>
  <c r="I2178" i="1" s="1"/>
  <c r="I2177" i="1" s="1"/>
  <c r="I2176" i="1" s="1"/>
  <c r="I2175" i="1" s="1"/>
  <c r="H2179" i="1"/>
  <c r="H2178" i="1" s="1"/>
  <c r="G2179" i="1"/>
  <c r="G2178" i="1" s="1"/>
  <c r="G2177" i="1" s="1"/>
  <c r="G2176" i="1" s="1"/>
  <c r="G2175" i="1" s="1"/>
  <c r="F2179" i="1"/>
  <c r="CC2178" i="1"/>
  <c r="CC2177" i="1" s="1"/>
  <c r="CC2176" i="1" s="1"/>
  <c r="CC2175" i="1" s="1"/>
  <c r="CB2178" i="1"/>
  <c r="CB2177" i="1" s="1"/>
  <c r="CB2176" i="1" s="1"/>
  <c r="CB2175" i="1" s="1"/>
  <c r="CJ2174" i="1"/>
  <c r="CL2174" i="1" s="1"/>
  <c r="CG2174" i="1"/>
  <c r="CI2174" i="1" s="1"/>
  <c r="CD2174" i="1"/>
  <c r="CF2174" i="1" s="1"/>
  <c r="CM2173" i="1"/>
  <c r="CM2172" i="1" s="1"/>
  <c r="CM2171" i="1" s="1"/>
  <c r="CM2170" i="1" s="1"/>
  <c r="CC2173" i="1"/>
  <c r="CJ2173" i="1" s="1"/>
  <c r="CL2173" i="1" s="1"/>
  <c r="CB2173" i="1"/>
  <c r="CA2173" i="1"/>
  <c r="CA2172" i="1" s="1"/>
  <c r="N2169" i="1"/>
  <c r="T2169" i="1" s="1"/>
  <c r="Z2169" i="1" s="1"/>
  <c r="AF2169" i="1" s="1"/>
  <c r="AL2169" i="1" s="1"/>
  <c r="AR2169" i="1" s="1"/>
  <c r="AX2169" i="1" s="1"/>
  <c r="BD2169" i="1" s="1"/>
  <c r="BJ2169" i="1" s="1"/>
  <c r="BP2169" i="1" s="1"/>
  <c r="BU2169" i="1" s="1"/>
  <c r="BZ2169" i="1" s="1"/>
  <c r="CJ2169" i="1" s="1"/>
  <c r="CL2169" i="1" s="1"/>
  <c r="M2169" i="1"/>
  <c r="S2169" i="1" s="1"/>
  <c r="Y2169" i="1" s="1"/>
  <c r="AE2169" i="1" s="1"/>
  <c r="AK2169" i="1" s="1"/>
  <c r="AQ2169" i="1" s="1"/>
  <c r="AW2169" i="1" s="1"/>
  <c r="BC2169" i="1" s="1"/>
  <c r="BI2169" i="1" s="1"/>
  <c r="BO2169" i="1" s="1"/>
  <c r="BT2169" i="1" s="1"/>
  <c r="BY2169" i="1" s="1"/>
  <c r="CG2169" i="1" s="1"/>
  <c r="CI2169" i="1" s="1"/>
  <c r="L2169" i="1"/>
  <c r="R2169" i="1" s="1"/>
  <c r="X2169" i="1" s="1"/>
  <c r="AD2169" i="1" s="1"/>
  <c r="AJ2169" i="1" s="1"/>
  <c r="AP2169" i="1" s="1"/>
  <c r="AV2169" i="1" s="1"/>
  <c r="BB2169" i="1" s="1"/>
  <c r="BH2169" i="1" s="1"/>
  <c r="BN2169" i="1" s="1"/>
  <c r="BS2169" i="1" s="1"/>
  <c r="BX2169" i="1" s="1"/>
  <c r="CD2169" i="1" s="1"/>
  <c r="CF2169" i="1" s="1"/>
  <c r="CM2168" i="1"/>
  <c r="CM2167" i="1" s="1"/>
  <c r="CC2168" i="1"/>
  <c r="CC2167" i="1" s="1"/>
  <c r="CB2168" i="1"/>
  <c r="CB2167" i="1" s="1"/>
  <c r="CA2168" i="1"/>
  <c r="CA2167" i="1" s="1"/>
  <c r="BW2168" i="1"/>
  <c r="BW2167" i="1" s="1"/>
  <c r="BV2168" i="1"/>
  <c r="BV2167" i="1" s="1"/>
  <c r="BR2168" i="1"/>
  <c r="BR2167" i="1" s="1"/>
  <c r="BQ2168" i="1"/>
  <c r="BQ2167" i="1" s="1"/>
  <c r="BM2168" i="1"/>
  <c r="BM2167" i="1" s="1"/>
  <c r="BL2168" i="1"/>
  <c r="BL2167" i="1" s="1"/>
  <c r="BK2168" i="1"/>
  <c r="BK2167" i="1" s="1"/>
  <c r="BG2168" i="1"/>
  <c r="BG2167" i="1" s="1"/>
  <c r="BF2168" i="1"/>
  <c r="BF2167" i="1" s="1"/>
  <c r="BE2168" i="1"/>
  <c r="BE2167" i="1" s="1"/>
  <c r="BA2168" i="1"/>
  <c r="BA2167" i="1" s="1"/>
  <c r="AZ2168" i="1"/>
  <c r="AZ2167" i="1" s="1"/>
  <c r="AY2168" i="1"/>
  <c r="AY2167" i="1" s="1"/>
  <c r="AU2168" i="1"/>
  <c r="AU2167" i="1" s="1"/>
  <c r="AT2168" i="1"/>
  <c r="AT2167" i="1" s="1"/>
  <c r="AS2168" i="1"/>
  <c r="AS2167" i="1" s="1"/>
  <c r="AO2168" i="1"/>
  <c r="AO2167" i="1" s="1"/>
  <c r="AN2168" i="1"/>
  <c r="AN2167" i="1" s="1"/>
  <c r="AM2168" i="1"/>
  <c r="AM2167" i="1" s="1"/>
  <c r="AI2168" i="1"/>
  <c r="AI2167" i="1" s="1"/>
  <c r="AH2168" i="1"/>
  <c r="AH2167" i="1" s="1"/>
  <c r="AG2168" i="1"/>
  <c r="AG2167" i="1" s="1"/>
  <c r="AC2168" i="1"/>
  <c r="AC2167" i="1" s="1"/>
  <c r="AB2168" i="1"/>
  <c r="AB2167" i="1" s="1"/>
  <c r="AA2168" i="1"/>
  <c r="AA2167" i="1" s="1"/>
  <c r="W2168" i="1"/>
  <c r="W2167" i="1" s="1"/>
  <c r="V2168" i="1"/>
  <c r="V2167" i="1" s="1"/>
  <c r="U2168" i="1"/>
  <c r="U2167" i="1" s="1"/>
  <c r="Q2168" i="1"/>
  <c r="Q2167" i="1" s="1"/>
  <c r="P2168" i="1"/>
  <c r="P2167" i="1" s="1"/>
  <c r="O2168" i="1"/>
  <c r="O2167" i="1" s="1"/>
  <c r="K2168" i="1"/>
  <c r="K2167" i="1" s="1"/>
  <c r="J2168" i="1"/>
  <c r="J2167" i="1" s="1"/>
  <c r="I2168" i="1"/>
  <c r="I2167" i="1" s="1"/>
  <c r="H2168" i="1"/>
  <c r="H2167" i="1" s="1"/>
  <c r="G2168" i="1"/>
  <c r="G2167" i="1" s="1"/>
  <c r="F2168" i="1"/>
  <c r="CA2166" i="1"/>
  <c r="CA2165" i="1" s="1"/>
  <c r="CA2164" i="1" s="1"/>
  <c r="AY2166" i="1"/>
  <c r="AY2165" i="1" s="1"/>
  <c r="AY2164" i="1" s="1"/>
  <c r="O2166" i="1"/>
  <c r="O2165" i="1" s="1"/>
  <c r="O2164" i="1" s="1"/>
  <c r="N2166" i="1"/>
  <c r="T2166" i="1" s="1"/>
  <c r="Z2166" i="1" s="1"/>
  <c r="AF2166" i="1" s="1"/>
  <c r="AL2166" i="1" s="1"/>
  <c r="AR2166" i="1" s="1"/>
  <c r="AX2166" i="1" s="1"/>
  <c r="BD2166" i="1" s="1"/>
  <c r="BJ2166" i="1" s="1"/>
  <c r="BP2166" i="1" s="1"/>
  <c r="BU2166" i="1" s="1"/>
  <c r="BZ2166" i="1" s="1"/>
  <c r="CJ2166" i="1" s="1"/>
  <c r="CL2166" i="1" s="1"/>
  <c r="M2166" i="1"/>
  <c r="S2166" i="1" s="1"/>
  <c r="Y2166" i="1" s="1"/>
  <c r="AE2166" i="1" s="1"/>
  <c r="AK2166" i="1" s="1"/>
  <c r="AQ2166" i="1" s="1"/>
  <c r="AW2166" i="1" s="1"/>
  <c r="BC2166" i="1" s="1"/>
  <c r="BI2166" i="1" s="1"/>
  <c r="BO2166" i="1" s="1"/>
  <c r="BT2166" i="1" s="1"/>
  <c r="BY2166" i="1" s="1"/>
  <c r="CG2166" i="1" s="1"/>
  <c r="CI2166" i="1" s="1"/>
  <c r="L2166" i="1"/>
  <c r="R2166" i="1" s="1"/>
  <c r="X2166" i="1" s="1"/>
  <c r="AD2166" i="1" s="1"/>
  <c r="AJ2166" i="1" s="1"/>
  <c r="AP2166" i="1" s="1"/>
  <c r="AV2166" i="1" s="1"/>
  <c r="BB2166" i="1" s="1"/>
  <c r="BH2166" i="1" s="1"/>
  <c r="BN2166" i="1" s="1"/>
  <c r="BS2166" i="1" s="1"/>
  <c r="BX2166" i="1" s="1"/>
  <c r="CD2166" i="1" s="1"/>
  <c r="CF2166" i="1" s="1"/>
  <c r="CM2165" i="1"/>
  <c r="CM2164" i="1" s="1"/>
  <c r="CC2165" i="1"/>
  <c r="CC2164" i="1" s="1"/>
  <c r="CB2165" i="1"/>
  <c r="CB2164" i="1" s="1"/>
  <c r="BW2165" i="1"/>
  <c r="BW2164" i="1" s="1"/>
  <c r="BV2165" i="1"/>
  <c r="BV2164" i="1" s="1"/>
  <c r="BR2165" i="1"/>
  <c r="BR2164" i="1" s="1"/>
  <c r="BQ2165" i="1"/>
  <c r="BQ2164" i="1" s="1"/>
  <c r="BM2165" i="1"/>
  <c r="BM2164" i="1" s="1"/>
  <c r="BL2165" i="1"/>
  <c r="BL2164" i="1" s="1"/>
  <c r="BK2165" i="1"/>
  <c r="BK2164" i="1" s="1"/>
  <c r="BG2165" i="1"/>
  <c r="BG2164" i="1" s="1"/>
  <c r="BF2165" i="1"/>
  <c r="BF2164" i="1" s="1"/>
  <c r="BE2165" i="1"/>
  <c r="BE2164" i="1" s="1"/>
  <c r="BA2165" i="1"/>
  <c r="BA2164" i="1" s="1"/>
  <c r="AZ2165" i="1"/>
  <c r="AZ2164" i="1" s="1"/>
  <c r="AU2165" i="1"/>
  <c r="AU2164" i="1" s="1"/>
  <c r="AT2165" i="1"/>
  <c r="AT2164" i="1" s="1"/>
  <c r="AS2165" i="1"/>
  <c r="AS2164" i="1" s="1"/>
  <c r="AO2165" i="1"/>
  <c r="AO2164" i="1" s="1"/>
  <c r="AN2165" i="1"/>
  <c r="AN2164" i="1" s="1"/>
  <c r="AM2165" i="1"/>
  <c r="AM2164" i="1" s="1"/>
  <c r="AI2165" i="1"/>
  <c r="AI2164" i="1" s="1"/>
  <c r="AH2165" i="1"/>
  <c r="AH2164" i="1" s="1"/>
  <c r="AG2165" i="1"/>
  <c r="AG2164" i="1" s="1"/>
  <c r="AC2165" i="1"/>
  <c r="AC2164" i="1" s="1"/>
  <c r="AB2165" i="1"/>
  <c r="AB2164" i="1" s="1"/>
  <c r="AA2165" i="1"/>
  <c r="AA2164" i="1" s="1"/>
  <c r="W2165" i="1"/>
  <c r="W2164" i="1" s="1"/>
  <c r="V2165" i="1"/>
  <c r="V2164" i="1" s="1"/>
  <c r="U2165" i="1"/>
  <c r="U2164" i="1" s="1"/>
  <c r="Q2165" i="1"/>
  <c r="Q2164" i="1" s="1"/>
  <c r="P2165" i="1"/>
  <c r="P2164" i="1" s="1"/>
  <c r="K2165" i="1"/>
  <c r="K2164" i="1" s="1"/>
  <c r="J2165" i="1"/>
  <c r="I2165" i="1"/>
  <c r="I2164" i="1" s="1"/>
  <c r="H2165" i="1"/>
  <c r="G2165" i="1"/>
  <c r="G2164" i="1" s="1"/>
  <c r="F2165" i="1"/>
  <c r="N2161" i="1"/>
  <c r="T2161" i="1" s="1"/>
  <c r="Z2161" i="1" s="1"/>
  <c r="AF2161" i="1" s="1"/>
  <c r="AL2161" i="1" s="1"/>
  <c r="AR2161" i="1" s="1"/>
  <c r="AX2161" i="1" s="1"/>
  <c r="BD2161" i="1" s="1"/>
  <c r="BJ2161" i="1" s="1"/>
  <c r="BP2161" i="1" s="1"/>
  <c r="BU2161" i="1" s="1"/>
  <c r="BZ2161" i="1" s="1"/>
  <c r="CJ2161" i="1" s="1"/>
  <c r="CL2161" i="1" s="1"/>
  <c r="M2161" i="1"/>
  <c r="S2161" i="1" s="1"/>
  <c r="Y2161" i="1" s="1"/>
  <c r="AE2161" i="1" s="1"/>
  <c r="AK2161" i="1" s="1"/>
  <c r="AQ2161" i="1" s="1"/>
  <c r="AW2161" i="1" s="1"/>
  <c r="BC2161" i="1" s="1"/>
  <c r="BI2161" i="1" s="1"/>
  <c r="BO2161" i="1" s="1"/>
  <c r="BT2161" i="1" s="1"/>
  <c r="BY2161" i="1" s="1"/>
  <c r="CG2161" i="1" s="1"/>
  <c r="CI2161" i="1" s="1"/>
  <c r="L2161" i="1"/>
  <c r="R2161" i="1" s="1"/>
  <c r="X2161" i="1" s="1"/>
  <c r="AD2161" i="1" s="1"/>
  <c r="AJ2161" i="1" s="1"/>
  <c r="AP2161" i="1" s="1"/>
  <c r="AV2161" i="1" s="1"/>
  <c r="BB2161" i="1" s="1"/>
  <c r="BH2161" i="1" s="1"/>
  <c r="BN2161" i="1" s="1"/>
  <c r="BS2161" i="1" s="1"/>
  <c r="BX2161" i="1" s="1"/>
  <c r="CD2161" i="1" s="1"/>
  <c r="CF2161" i="1" s="1"/>
  <c r="CM2160" i="1"/>
  <c r="CM2159" i="1" s="1"/>
  <c r="CM2158" i="1" s="1"/>
  <c r="CC2160" i="1"/>
  <c r="CB2160" i="1"/>
  <c r="CB2159" i="1" s="1"/>
  <c r="CB2158" i="1" s="1"/>
  <c r="CA2160" i="1"/>
  <c r="CA2159" i="1" s="1"/>
  <c r="CA2158" i="1" s="1"/>
  <c r="BW2160" i="1"/>
  <c r="BW2159" i="1" s="1"/>
  <c r="BW2158" i="1" s="1"/>
  <c r="BV2160" i="1"/>
  <c r="BV2159" i="1" s="1"/>
  <c r="BV2158" i="1" s="1"/>
  <c r="BR2160" i="1"/>
  <c r="BR2159" i="1" s="1"/>
  <c r="BR2158" i="1" s="1"/>
  <c r="BQ2160" i="1"/>
  <c r="BQ2159" i="1" s="1"/>
  <c r="BQ2158" i="1" s="1"/>
  <c r="BM2160" i="1"/>
  <c r="BM2159" i="1" s="1"/>
  <c r="BM2158" i="1" s="1"/>
  <c r="BL2160" i="1"/>
  <c r="BL2159" i="1" s="1"/>
  <c r="BL2158" i="1" s="1"/>
  <c r="BK2160" i="1"/>
  <c r="BK2159" i="1" s="1"/>
  <c r="BK2158" i="1" s="1"/>
  <c r="BG2160" i="1"/>
  <c r="BG2159" i="1" s="1"/>
  <c r="BG2158" i="1" s="1"/>
  <c r="BF2160" i="1"/>
  <c r="BF2159" i="1" s="1"/>
  <c r="BF2158" i="1" s="1"/>
  <c r="BE2160" i="1"/>
  <c r="BE2159" i="1" s="1"/>
  <c r="BE2158" i="1" s="1"/>
  <c r="BA2160" i="1"/>
  <c r="BA2159" i="1" s="1"/>
  <c r="BA2158" i="1" s="1"/>
  <c r="AZ2160" i="1"/>
  <c r="AZ2159" i="1" s="1"/>
  <c r="AZ2158" i="1" s="1"/>
  <c r="AY2160" i="1"/>
  <c r="AY2159" i="1" s="1"/>
  <c r="AY2158" i="1" s="1"/>
  <c r="AU2160" i="1"/>
  <c r="AU2159" i="1" s="1"/>
  <c r="AU2158" i="1" s="1"/>
  <c r="AT2160" i="1"/>
  <c r="AT2159" i="1" s="1"/>
  <c r="AT2158" i="1" s="1"/>
  <c r="AS2160" i="1"/>
  <c r="AS2159" i="1" s="1"/>
  <c r="AS2158" i="1" s="1"/>
  <c r="AO2160" i="1"/>
  <c r="AO2159" i="1" s="1"/>
  <c r="AO2158" i="1" s="1"/>
  <c r="AN2160" i="1"/>
  <c r="AN2159" i="1" s="1"/>
  <c r="AN2158" i="1" s="1"/>
  <c r="AM2160" i="1"/>
  <c r="AM2159" i="1" s="1"/>
  <c r="AM2158" i="1" s="1"/>
  <c r="AI2160" i="1"/>
  <c r="AI2159" i="1" s="1"/>
  <c r="AI2158" i="1" s="1"/>
  <c r="AH2160" i="1"/>
  <c r="AH2159" i="1" s="1"/>
  <c r="AH2158" i="1" s="1"/>
  <c r="AG2160" i="1"/>
  <c r="AG2159" i="1" s="1"/>
  <c r="AG2158" i="1" s="1"/>
  <c r="AC2160" i="1"/>
  <c r="AC2159" i="1" s="1"/>
  <c r="AC2158" i="1" s="1"/>
  <c r="AB2160" i="1"/>
  <c r="AB2159" i="1" s="1"/>
  <c r="AB2158" i="1" s="1"/>
  <c r="AA2160" i="1"/>
  <c r="AA2159" i="1" s="1"/>
  <c r="AA2158" i="1" s="1"/>
  <c r="W2160" i="1"/>
  <c r="W2159" i="1" s="1"/>
  <c r="W2158" i="1" s="1"/>
  <c r="V2160" i="1"/>
  <c r="V2159" i="1" s="1"/>
  <c r="V2158" i="1" s="1"/>
  <c r="U2160" i="1"/>
  <c r="U2159" i="1" s="1"/>
  <c r="U2158" i="1" s="1"/>
  <c r="Q2160" i="1"/>
  <c r="Q2159" i="1" s="1"/>
  <c r="Q2158" i="1" s="1"/>
  <c r="P2160" i="1"/>
  <c r="P2159" i="1" s="1"/>
  <c r="P2158" i="1" s="1"/>
  <c r="O2160" i="1"/>
  <c r="O2159" i="1" s="1"/>
  <c r="O2158" i="1" s="1"/>
  <c r="K2160" i="1"/>
  <c r="K2159" i="1" s="1"/>
  <c r="K2158" i="1" s="1"/>
  <c r="J2160" i="1"/>
  <c r="J2159" i="1" s="1"/>
  <c r="I2160" i="1"/>
  <c r="I2159" i="1" s="1"/>
  <c r="I2158" i="1" s="1"/>
  <c r="H2160" i="1"/>
  <c r="G2160" i="1"/>
  <c r="G2159" i="1" s="1"/>
  <c r="G2158" i="1" s="1"/>
  <c r="F2160" i="1"/>
  <c r="F2159" i="1" s="1"/>
  <c r="F2158" i="1" s="1"/>
  <c r="CC2159" i="1"/>
  <c r="CC2158" i="1" s="1"/>
  <c r="N2157" i="1"/>
  <c r="T2157" i="1" s="1"/>
  <c r="Z2157" i="1" s="1"/>
  <c r="AF2157" i="1" s="1"/>
  <c r="AL2157" i="1" s="1"/>
  <c r="AR2157" i="1" s="1"/>
  <c r="AX2157" i="1" s="1"/>
  <c r="BD2157" i="1" s="1"/>
  <c r="BJ2157" i="1" s="1"/>
  <c r="BP2157" i="1" s="1"/>
  <c r="BU2157" i="1" s="1"/>
  <c r="BZ2157" i="1" s="1"/>
  <c r="CJ2157" i="1" s="1"/>
  <c r="CL2157" i="1" s="1"/>
  <c r="M2157" i="1"/>
  <c r="S2157" i="1" s="1"/>
  <c r="Y2157" i="1" s="1"/>
  <c r="AE2157" i="1" s="1"/>
  <c r="AK2157" i="1" s="1"/>
  <c r="AQ2157" i="1" s="1"/>
  <c r="AW2157" i="1" s="1"/>
  <c r="BC2157" i="1" s="1"/>
  <c r="BI2157" i="1" s="1"/>
  <c r="BO2157" i="1" s="1"/>
  <c r="BT2157" i="1" s="1"/>
  <c r="BY2157" i="1" s="1"/>
  <c r="CG2157" i="1" s="1"/>
  <c r="CI2157" i="1" s="1"/>
  <c r="L2157" i="1"/>
  <c r="R2157" i="1" s="1"/>
  <c r="X2157" i="1" s="1"/>
  <c r="AD2157" i="1" s="1"/>
  <c r="AJ2157" i="1" s="1"/>
  <c r="AP2157" i="1" s="1"/>
  <c r="AV2157" i="1" s="1"/>
  <c r="BB2157" i="1" s="1"/>
  <c r="BH2157" i="1" s="1"/>
  <c r="BN2157" i="1" s="1"/>
  <c r="BS2157" i="1" s="1"/>
  <c r="BX2157" i="1" s="1"/>
  <c r="CD2157" i="1" s="1"/>
  <c r="CF2157" i="1" s="1"/>
  <c r="CM2156" i="1"/>
  <c r="CM2155" i="1" s="1"/>
  <c r="CM2154" i="1" s="1"/>
  <c r="CC2156" i="1"/>
  <c r="CC2155" i="1" s="1"/>
  <c r="CC2154" i="1" s="1"/>
  <c r="CB2156" i="1"/>
  <c r="CB2155" i="1" s="1"/>
  <c r="CB2154" i="1" s="1"/>
  <c r="CA2156" i="1"/>
  <c r="CA2155" i="1" s="1"/>
  <c r="CA2154" i="1" s="1"/>
  <c r="BW2156" i="1"/>
  <c r="BW2155" i="1" s="1"/>
  <c r="BW2154" i="1" s="1"/>
  <c r="BV2156" i="1"/>
  <c r="BV2155" i="1" s="1"/>
  <c r="BV2154" i="1" s="1"/>
  <c r="BR2156" i="1"/>
  <c r="BR2155" i="1" s="1"/>
  <c r="BR2154" i="1" s="1"/>
  <c r="BQ2156" i="1"/>
  <c r="BQ2155" i="1" s="1"/>
  <c r="BQ2154" i="1" s="1"/>
  <c r="BM2156" i="1"/>
  <c r="BM2155" i="1" s="1"/>
  <c r="BM2154" i="1" s="1"/>
  <c r="BL2156" i="1"/>
  <c r="BK2156" i="1"/>
  <c r="BK2155" i="1" s="1"/>
  <c r="BK2154" i="1" s="1"/>
  <c r="BG2156" i="1"/>
  <c r="BG2155" i="1" s="1"/>
  <c r="BG2154" i="1" s="1"/>
  <c r="BF2156" i="1"/>
  <c r="BF2155" i="1" s="1"/>
  <c r="BF2154" i="1" s="1"/>
  <c r="BE2156" i="1"/>
  <c r="BE2155" i="1" s="1"/>
  <c r="BE2154" i="1" s="1"/>
  <c r="BA2156" i="1"/>
  <c r="BA2155" i="1" s="1"/>
  <c r="BA2154" i="1" s="1"/>
  <c r="AZ2156" i="1"/>
  <c r="AZ2155" i="1" s="1"/>
  <c r="AZ2154" i="1" s="1"/>
  <c r="AY2156" i="1"/>
  <c r="AY2155" i="1" s="1"/>
  <c r="AY2154" i="1" s="1"/>
  <c r="AU2156" i="1"/>
  <c r="AU2155" i="1" s="1"/>
  <c r="AU2154" i="1" s="1"/>
  <c r="AT2156" i="1"/>
  <c r="AT2155" i="1" s="1"/>
  <c r="AT2154" i="1" s="1"/>
  <c r="AS2156" i="1"/>
  <c r="AS2155" i="1" s="1"/>
  <c r="AS2154" i="1" s="1"/>
  <c r="AO2156" i="1"/>
  <c r="AO2155" i="1" s="1"/>
  <c r="AO2154" i="1" s="1"/>
  <c r="AN2156" i="1"/>
  <c r="AN2155" i="1" s="1"/>
  <c r="AN2154" i="1" s="1"/>
  <c r="AM2156" i="1"/>
  <c r="AM2155" i="1" s="1"/>
  <c r="AM2154" i="1" s="1"/>
  <c r="AI2156" i="1"/>
  <c r="AI2155" i="1" s="1"/>
  <c r="AI2154" i="1" s="1"/>
  <c r="AH2156" i="1"/>
  <c r="AH2155" i="1" s="1"/>
  <c r="AH2154" i="1" s="1"/>
  <c r="AG2156" i="1"/>
  <c r="AG2155" i="1" s="1"/>
  <c r="AG2154" i="1" s="1"/>
  <c r="AC2156" i="1"/>
  <c r="AC2155" i="1" s="1"/>
  <c r="AC2154" i="1" s="1"/>
  <c r="AB2156" i="1"/>
  <c r="AB2155" i="1" s="1"/>
  <c r="AB2154" i="1" s="1"/>
  <c r="AA2156" i="1"/>
  <c r="AA2155" i="1" s="1"/>
  <c r="AA2154" i="1" s="1"/>
  <c r="W2156" i="1"/>
  <c r="W2155" i="1" s="1"/>
  <c r="W2154" i="1" s="1"/>
  <c r="V2156" i="1"/>
  <c r="V2155" i="1" s="1"/>
  <c r="V2154" i="1" s="1"/>
  <c r="U2156" i="1"/>
  <c r="U2155" i="1" s="1"/>
  <c r="U2154" i="1" s="1"/>
  <c r="Q2156" i="1"/>
  <c r="Q2155" i="1" s="1"/>
  <c r="Q2154" i="1" s="1"/>
  <c r="P2156" i="1"/>
  <c r="P2155" i="1" s="1"/>
  <c r="P2154" i="1" s="1"/>
  <c r="O2156" i="1"/>
  <c r="O2155" i="1" s="1"/>
  <c r="O2154" i="1" s="1"/>
  <c r="K2156" i="1"/>
  <c r="K2155" i="1" s="1"/>
  <c r="K2154" i="1" s="1"/>
  <c r="J2156" i="1"/>
  <c r="J2155" i="1" s="1"/>
  <c r="J2154" i="1" s="1"/>
  <c r="I2156" i="1"/>
  <c r="I2155" i="1" s="1"/>
  <c r="I2154" i="1" s="1"/>
  <c r="H2156" i="1"/>
  <c r="G2156" i="1"/>
  <c r="G2155" i="1" s="1"/>
  <c r="F2156" i="1"/>
  <c r="F2155" i="1" s="1"/>
  <c r="BL2155" i="1"/>
  <c r="BL2154" i="1" s="1"/>
  <c r="N2151" i="1"/>
  <c r="T2151" i="1" s="1"/>
  <c r="Z2151" i="1" s="1"/>
  <c r="AF2151" i="1" s="1"/>
  <c r="AL2151" i="1" s="1"/>
  <c r="AR2151" i="1" s="1"/>
  <c r="AX2151" i="1" s="1"/>
  <c r="BD2151" i="1" s="1"/>
  <c r="BJ2151" i="1" s="1"/>
  <c r="BP2151" i="1" s="1"/>
  <c r="BU2151" i="1" s="1"/>
  <c r="BZ2151" i="1" s="1"/>
  <c r="CJ2151" i="1" s="1"/>
  <c r="CL2151" i="1" s="1"/>
  <c r="M2151" i="1"/>
  <c r="S2151" i="1" s="1"/>
  <c r="Y2151" i="1" s="1"/>
  <c r="AE2151" i="1" s="1"/>
  <c r="AK2151" i="1" s="1"/>
  <c r="AQ2151" i="1" s="1"/>
  <c r="AW2151" i="1" s="1"/>
  <c r="BC2151" i="1" s="1"/>
  <c r="BI2151" i="1" s="1"/>
  <c r="BO2151" i="1" s="1"/>
  <c r="BT2151" i="1" s="1"/>
  <c r="BY2151" i="1" s="1"/>
  <c r="CG2151" i="1" s="1"/>
  <c r="CI2151" i="1" s="1"/>
  <c r="L2151" i="1"/>
  <c r="R2151" i="1" s="1"/>
  <c r="X2151" i="1" s="1"/>
  <c r="AD2151" i="1" s="1"/>
  <c r="AJ2151" i="1" s="1"/>
  <c r="AP2151" i="1" s="1"/>
  <c r="AV2151" i="1" s="1"/>
  <c r="BB2151" i="1" s="1"/>
  <c r="BH2151" i="1" s="1"/>
  <c r="BN2151" i="1" s="1"/>
  <c r="BS2151" i="1" s="1"/>
  <c r="BX2151" i="1" s="1"/>
  <c r="CD2151" i="1" s="1"/>
  <c r="CF2151" i="1" s="1"/>
  <c r="CM2150" i="1"/>
  <c r="CM2149" i="1" s="1"/>
  <c r="CC2150" i="1"/>
  <c r="CB2150" i="1"/>
  <c r="CB2149" i="1" s="1"/>
  <c r="CA2150" i="1"/>
  <c r="CA2149" i="1" s="1"/>
  <c r="BW2150" i="1"/>
  <c r="BW2149" i="1" s="1"/>
  <c r="BV2150" i="1"/>
  <c r="BV2149" i="1" s="1"/>
  <c r="BR2150" i="1"/>
  <c r="BR2149" i="1" s="1"/>
  <c r="BQ2150" i="1"/>
  <c r="BQ2149" i="1" s="1"/>
  <c r="BM2150" i="1"/>
  <c r="BM2149" i="1" s="1"/>
  <c r="BL2150" i="1"/>
  <c r="BL2149" i="1" s="1"/>
  <c r="BK2150" i="1"/>
  <c r="BK2149" i="1" s="1"/>
  <c r="BG2150" i="1"/>
  <c r="BG2149" i="1" s="1"/>
  <c r="BF2150" i="1"/>
  <c r="BF2149" i="1" s="1"/>
  <c r="BE2150" i="1"/>
  <c r="BE2149" i="1" s="1"/>
  <c r="BA2150" i="1"/>
  <c r="BA2149" i="1" s="1"/>
  <c r="AZ2150" i="1"/>
  <c r="AZ2149" i="1" s="1"/>
  <c r="AY2150" i="1"/>
  <c r="AY2149" i="1" s="1"/>
  <c r="AU2150" i="1"/>
  <c r="AU2149" i="1" s="1"/>
  <c r="AT2150" i="1"/>
  <c r="AT2149" i="1" s="1"/>
  <c r="AS2150" i="1"/>
  <c r="AS2149" i="1" s="1"/>
  <c r="AO2150" i="1"/>
  <c r="AO2149" i="1" s="1"/>
  <c r="AN2150" i="1"/>
  <c r="AN2149" i="1" s="1"/>
  <c r="AM2150" i="1"/>
  <c r="AM2149" i="1" s="1"/>
  <c r="AI2150" i="1"/>
  <c r="AI2149" i="1" s="1"/>
  <c r="AH2150" i="1"/>
  <c r="AH2149" i="1" s="1"/>
  <c r="AG2150" i="1"/>
  <c r="AG2149" i="1" s="1"/>
  <c r="AC2150" i="1"/>
  <c r="AC2149" i="1" s="1"/>
  <c r="AB2150" i="1"/>
  <c r="AB2149" i="1" s="1"/>
  <c r="AA2150" i="1"/>
  <c r="AA2149" i="1" s="1"/>
  <c r="W2150" i="1"/>
  <c r="W2149" i="1" s="1"/>
  <c r="V2150" i="1"/>
  <c r="V2149" i="1" s="1"/>
  <c r="U2150" i="1"/>
  <c r="U2149" i="1" s="1"/>
  <c r="Q2150" i="1"/>
  <c r="Q2149" i="1" s="1"/>
  <c r="P2150" i="1"/>
  <c r="P2149" i="1" s="1"/>
  <c r="O2150" i="1"/>
  <c r="O2149" i="1" s="1"/>
  <c r="K2150" i="1"/>
  <c r="K2149" i="1" s="1"/>
  <c r="J2150" i="1"/>
  <c r="J2149" i="1" s="1"/>
  <c r="I2150" i="1"/>
  <c r="I2149" i="1" s="1"/>
  <c r="H2150" i="1"/>
  <c r="H2149" i="1" s="1"/>
  <c r="G2150" i="1"/>
  <c r="G2149" i="1" s="1"/>
  <c r="F2150" i="1"/>
  <c r="CC2149" i="1"/>
  <c r="N2148" i="1"/>
  <c r="T2148" i="1" s="1"/>
  <c r="Z2148" i="1" s="1"/>
  <c r="AF2148" i="1" s="1"/>
  <c r="AL2148" i="1" s="1"/>
  <c r="AR2148" i="1" s="1"/>
  <c r="AX2148" i="1" s="1"/>
  <c r="BD2148" i="1" s="1"/>
  <c r="BJ2148" i="1" s="1"/>
  <c r="BP2148" i="1" s="1"/>
  <c r="BU2148" i="1" s="1"/>
  <c r="BZ2148" i="1" s="1"/>
  <c r="CJ2148" i="1" s="1"/>
  <c r="CL2148" i="1" s="1"/>
  <c r="M2148" i="1"/>
  <c r="S2148" i="1" s="1"/>
  <c r="Y2148" i="1" s="1"/>
  <c r="AE2148" i="1" s="1"/>
  <c r="AK2148" i="1" s="1"/>
  <c r="AQ2148" i="1" s="1"/>
  <c r="AW2148" i="1" s="1"/>
  <c r="BC2148" i="1" s="1"/>
  <c r="BI2148" i="1" s="1"/>
  <c r="BO2148" i="1" s="1"/>
  <c r="BT2148" i="1" s="1"/>
  <c r="BY2148" i="1" s="1"/>
  <c r="CG2148" i="1" s="1"/>
  <c r="CI2148" i="1" s="1"/>
  <c r="L2148" i="1"/>
  <c r="R2148" i="1" s="1"/>
  <c r="X2148" i="1" s="1"/>
  <c r="AD2148" i="1" s="1"/>
  <c r="AJ2148" i="1" s="1"/>
  <c r="AP2148" i="1" s="1"/>
  <c r="AV2148" i="1" s="1"/>
  <c r="BB2148" i="1" s="1"/>
  <c r="BH2148" i="1" s="1"/>
  <c r="BN2148" i="1" s="1"/>
  <c r="BS2148" i="1" s="1"/>
  <c r="BX2148" i="1" s="1"/>
  <c r="CD2148" i="1" s="1"/>
  <c r="CF2148" i="1" s="1"/>
  <c r="CM2147" i="1"/>
  <c r="CM2146" i="1" s="1"/>
  <c r="CC2147" i="1"/>
  <c r="CC2146" i="1" s="1"/>
  <c r="CB2147" i="1"/>
  <c r="CB2146" i="1" s="1"/>
  <c r="CA2147" i="1"/>
  <c r="CA2146" i="1" s="1"/>
  <c r="BW2147" i="1"/>
  <c r="BW2146" i="1" s="1"/>
  <c r="BV2147" i="1"/>
  <c r="BV2146" i="1" s="1"/>
  <c r="BR2147" i="1"/>
  <c r="BR2146" i="1" s="1"/>
  <c r="BQ2147" i="1"/>
  <c r="BQ2146" i="1" s="1"/>
  <c r="BM2147" i="1"/>
  <c r="BM2146" i="1" s="1"/>
  <c r="BL2147" i="1"/>
  <c r="BL2146" i="1" s="1"/>
  <c r="BK2147" i="1"/>
  <c r="BK2146" i="1" s="1"/>
  <c r="BG2147" i="1"/>
  <c r="BG2146" i="1" s="1"/>
  <c r="BF2147" i="1"/>
  <c r="BF2146" i="1" s="1"/>
  <c r="BE2147" i="1"/>
  <c r="BE2146" i="1" s="1"/>
  <c r="BA2147" i="1"/>
  <c r="BA2146" i="1" s="1"/>
  <c r="AZ2147" i="1"/>
  <c r="AZ2146" i="1" s="1"/>
  <c r="AY2147" i="1"/>
  <c r="AY2146" i="1" s="1"/>
  <c r="AU2147" i="1"/>
  <c r="AU2146" i="1" s="1"/>
  <c r="AT2147" i="1"/>
  <c r="AT2146" i="1" s="1"/>
  <c r="AS2147" i="1"/>
  <c r="AS2146" i="1" s="1"/>
  <c r="AO2147" i="1"/>
  <c r="AO2146" i="1" s="1"/>
  <c r="AN2147" i="1"/>
  <c r="AN2146" i="1" s="1"/>
  <c r="AM2147" i="1"/>
  <c r="AM2146" i="1" s="1"/>
  <c r="AI2147" i="1"/>
  <c r="AI2146" i="1" s="1"/>
  <c r="AH2147" i="1"/>
  <c r="AH2146" i="1" s="1"/>
  <c r="AG2147" i="1"/>
  <c r="AG2146" i="1" s="1"/>
  <c r="AC2147" i="1"/>
  <c r="AC2146" i="1" s="1"/>
  <c r="AB2147" i="1"/>
  <c r="AB2146" i="1" s="1"/>
  <c r="AA2147" i="1"/>
  <c r="AA2146" i="1" s="1"/>
  <c r="W2147" i="1"/>
  <c r="W2146" i="1" s="1"/>
  <c r="V2147" i="1"/>
  <c r="V2146" i="1" s="1"/>
  <c r="U2147" i="1"/>
  <c r="U2146" i="1" s="1"/>
  <c r="Q2147" i="1"/>
  <c r="Q2146" i="1" s="1"/>
  <c r="P2147" i="1"/>
  <c r="O2147" i="1"/>
  <c r="O2146" i="1" s="1"/>
  <c r="K2147" i="1"/>
  <c r="K2146" i="1" s="1"/>
  <c r="J2147" i="1"/>
  <c r="I2147" i="1"/>
  <c r="I2146" i="1" s="1"/>
  <c r="H2147" i="1"/>
  <c r="H2146" i="1" s="1"/>
  <c r="G2147" i="1"/>
  <c r="G2146" i="1" s="1"/>
  <c r="F2147" i="1"/>
  <c r="P2146" i="1"/>
  <c r="N2143" i="1"/>
  <c r="T2143" i="1" s="1"/>
  <c r="Z2143" i="1" s="1"/>
  <c r="AF2143" i="1" s="1"/>
  <c r="AL2143" i="1" s="1"/>
  <c r="AR2143" i="1" s="1"/>
  <c r="AX2143" i="1" s="1"/>
  <c r="BD2143" i="1" s="1"/>
  <c r="BJ2143" i="1" s="1"/>
  <c r="BP2143" i="1" s="1"/>
  <c r="BU2143" i="1" s="1"/>
  <c r="BZ2143" i="1" s="1"/>
  <c r="CJ2143" i="1" s="1"/>
  <c r="CL2143" i="1" s="1"/>
  <c r="M2143" i="1"/>
  <c r="S2143" i="1" s="1"/>
  <c r="Y2143" i="1" s="1"/>
  <c r="AE2143" i="1" s="1"/>
  <c r="AK2143" i="1" s="1"/>
  <c r="AQ2143" i="1" s="1"/>
  <c r="AW2143" i="1" s="1"/>
  <c r="BC2143" i="1" s="1"/>
  <c r="BI2143" i="1" s="1"/>
  <c r="BO2143" i="1" s="1"/>
  <c r="BT2143" i="1" s="1"/>
  <c r="BY2143" i="1" s="1"/>
  <c r="CG2143" i="1" s="1"/>
  <c r="CI2143" i="1" s="1"/>
  <c r="L2143" i="1"/>
  <c r="R2143" i="1" s="1"/>
  <c r="X2143" i="1" s="1"/>
  <c r="AD2143" i="1" s="1"/>
  <c r="AJ2143" i="1" s="1"/>
  <c r="AP2143" i="1" s="1"/>
  <c r="AV2143" i="1" s="1"/>
  <c r="BB2143" i="1" s="1"/>
  <c r="BH2143" i="1" s="1"/>
  <c r="BN2143" i="1" s="1"/>
  <c r="BS2143" i="1" s="1"/>
  <c r="BX2143" i="1" s="1"/>
  <c r="CD2143" i="1" s="1"/>
  <c r="CF2143" i="1" s="1"/>
  <c r="CM2142" i="1"/>
  <c r="CM2141" i="1" s="1"/>
  <c r="CM2140" i="1" s="1"/>
  <c r="CM2139" i="1" s="1"/>
  <c r="CC2142" i="1"/>
  <c r="CC2141" i="1" s="1"/>
  <c r="CC2140" i="1" s="1"/>
  <c r="CC2139" i="1" s="1"/>
  <c r="CB2142" i="1"/>
  <c r="CB2141" i="1" s="1"/>
  <c r="CB2140" i="1" s="1"/>
  <c r="CB2139" i="1" s="1"/>
  <c r="CA2142" i="1"/>
  <c r="CA2141" i="1" s="1"/>
  <c r="CA2140" i="1" s="1"/>
  <c r="CA2139" i="1" s="1"/>
  <c r="BW2142" i="1"/>
  <c r="BW2141" i="1" s="1"/>
  <c r="BW2140" i="1" s="1"/>
  <c r="BW2139" i="1" s="1"/>
  <c r="BV2142" i="1"/>
  <c r="BV2141" i="1" s="1"/>
  <c r="BV2140" i="1" s="1"/>
  <c r="BV2139" i="1" s="1"/>
  <c r="BR2142" i="1"/>
  <c r="BR2141" i="1" s="1"/>
  <c r="BR2140" i="1" s="1"/>
  <c r="BR2139" i="1" s="1"/>
  <c r="BQ2142" i="1"/>
  <c r="BQ2141" i="1" s="1"/>
  <c r="BM2142" i="1"/>
  <c r="BM2141" i="1" s="1"/>
  <c r="BM2140" i="1" s="1"/>
  <c r="BM2139" i="1" s="1"/>
  <c r="BL2142" i="1"/>
  <c r="BL2141" i="1" s="1"/>
  <c r="BL2140" i="1" s="1"/>
  <c r="BL2139" i="1" s="1"/>
  <c r="BK2142" i="1"/>
  <c r="BK2141" i="1" s="1"/>
  <c r="BK2140" i="1" s="1"/>
  <c r="BK2139" i="1" s="1"/>
  <c r="BG2142" i="1"/>
  <c r="BG2141" i="1" s="1"/>
  <c r="BG2140" i="1" s="1"/>
  <c r="BG2139" i="1" s="1"/>
  <c r="BF2142" i="1"/>
  <c r="BF2141" i="1" s="1"/>
  <c r="BF2140" i="1" s="1"/>
  <c r="BF2139" i="1" s="1"/>
  <c r="BE2142" i="1"/>
  <c r="BE2141" i="1" s="1"/>
  <c r="BE2140" i="1" s="1"/>
  <c r="BE2139" i="1" s="1"/>
  <c r="BA2142" i="1"/>
  <c r="BA2141" i="1" s="1"/>
  <c r="BA2140" i="1" s="1"/>
  <c r="BA2139" i="1" s="1"/>
  <c r="AZ2142" i="1"/>
  <c r="AZ2141" i="1" s="1"/>
  <c r="AZ2140" i="1" s="1"/>
  <c r="AZ2139" i="1" s="1"/>
  <c r="AY2142" i="1"/>
  <c r="AY2141" i="1" s="1"/>
  <c r="AY2140" i="1" s="1"/>
  <c r="AY2139" i="1" s="1"/>
  <c r="AU2142" i="1"/>
  <c r="AU2141" i="1" s="1"/>
  <c r="AU2140" i="1" s="1"/>
  <c r="AU2139" i="1" s="1"/>
  <c r="AT2142" i="1"/>
  <c r="AT2141" i="1" s="1"/>
  <c r="AT2140" i="1" s="1"/>
  <c r="AT2139" i="1" s="1"/>
  <c r="AS2142" i="1"/>
  <c r="AS2141" i="1" s="1"/>
  <c r="AS2140" i="1" s="1"/>
  <c r="AS2139" i="1" s="1"/>
  <c r="AO2142" i="1"/>
  <c r="AO2141" i="1" s="1"/>
  <c r="AO2140" i="1" s="1"/>
  <c r="AO2139" i="1" s="1"/>
  <c r="AN2142" i="1"/>
  <c r="AN2141" i="1" s="1"/>
  <c r="AN2140" i="1" s="1"/>
  <c r="AN2139" i="1" s="1"/>
  <c r="AM2142" i="1"/>
  <c r="AM2141" i="1" s="1"/>
  <c r="AM2140" i="1" s="1"/>
  <c r="AM2139" i="1" s="1"/>
  <c r="AI2142" i="1"/>
  <c r="AI2141" i="1" s="1"/>
  <c r="AI2140" i="1" s="1"/>
  <c r="AI2139" i="1" s="1"/>
  <c r="AH2142" i="1"/>
  <c r="AH2141" i="1" s="1"/>
  <c r="AH2140" i="1" s="1"/>
  <c r="AH2139" i="1" s="1"/>
  <c r="AG2142" i="1"/>
  <c r="AG2141" i="1" s="1"/>
  <c r="AG2140" i="1" s="1"/>
  <c r="AG2139" i="1" s="1"/>
  <c r="AC2142" i="1"/>
  <c r="AC2141" i="1" s="1"/>
  <c r="AC2140" i="1" s="1"/>
  <c r="AC2139" i="1" s="1"/>
  <c r="AB2142" i="1"/>
  <c r="AB2141" i="1" s="1"/>
  <c r="AB2140" i="1" s="1"/>
  <c r="AB2139" i="1" s="1"/>
  <c r="AA2142" i="1"/>
  <c r="AA2141" i="1" s="1"/>
  <c r="AA2140" i="1" s="1"/>
  <c r="AA2139" i="1" s="1"/>
  <c r="W2142" i="1"/>
  <c r="W2141" i="1" s="1"/>
  <c r="W2140" i="1" s="1"/>
  <c r="W2139" i="1" s="1"/>
  <c r="V2142" i="1"/>
  <c r="V2141" i="1" s="1"/>
  <c r="V2140" i="1" s="1"/>
  <c r="V2139" i="1" s="1"/>
  <c r="U2142" i="1"/>
  <c r="U2141" i="1" s="1"/>
  <c r="U2140" i="1" s="1"/>
  <c r="U2139" i="1" s="1"/>
  <c r="Q2142" i="1"/>
  <c r="Q2141" i="1" s="1"/>
  <c r="P2142" i="1"/>
  <c r="P2141" i="1" s="1"/>
  <c r="P2140" i="1" s="1"/>
  <c r="P2139" i="1" s="1"/>
  <c r="O2142" i="1"/>
  <c r="O2141" i="1" s="1"/>
  <c r="O2140" i="1" s="1"/>
  <c r="O2139" i="1" s="1"/>
  <c r="K2142" i="1"/>
  <c r="K2141" i="1" s="1"/>
  <c r="K2140" i="1" s="1"/>
  <c r="K2139" i="1" s="1"/>
  <c r="J2142" i="1"/>
  <c r="J2141" i="1" s="1"/>
  <c r="J2140" i="1" s="1"/>
  <c r="J2139" i="1" s="1"/>
  <c r="I2142" i="1"/>
  <c r="I2141" i="1" s="1"/>
  <c r="H2142" i="1"/>
  <c r="G2142" i="1"/>
  <c r="F2142" i="1"/>
  <c r="F2141" i="1" s="1"/>
  <c r="F2140" i="1" s="1"/>
  <c r="F2139" i="1" s="1"/>
  <c r="N2136" i="1"/>
  <c r="T2136" i="1" s="1"/>
  <c r="Z2136" i="1" s="1"/>
  <c r="AF2136" i="1" s="1"/>
  <c r="AL2136" i="1" s="1"/>
  <c r="AR2136" i="1" s="1"/>
  <c r="AX2136" i="1" s="1"/>
  <c r="BD2136" i="1" s="1"/>
  <c r="BJ2136" i="1" s="1"/>
  <c r="BP2136" i="1" s="1"/>
  <c r="BU2136" i="1" s="1"/>
  <c r="BZ2136" i="1" s="1"/>
  <c r="CJ2136" i="1" s="1"/>
  <c r="CL2136" i="1" s="1"/>
  <c r="M2136" i="1"/>
  <c r="S2136" i="1" s="1"/>
  <c r="Y2136" i="1" s="1"/>
  <c r="AE2136" i="1" s="1"/>
  <c r="AK2136" i="1" s="1"/>
  <c r="AQ2136" i="1" s="1"/>
  <c r="AW2136" i="1" s="1"/>
  <c r="BC2136" i="1" s="1"/>
  <c r="BI2136" i="1" s="1"/>
  <c r="BO2136" i="1" s="1"/>
  <c r="BT2136" i="1" s="1"/>
  <c r="BY2136" i="1" s="1"/>
  <c r="CG2136" i="1" s="1"/>
  <c r="CI2136" i="1" s="1"/>
  <c r="L2136" i="1"/>
  <c r="R2136" i="1" s="1"/>
  <c r="X2136" i="1" s="1"/>
  <c r="AD2136" i="1" s="1"/>
  <c r="AJ2136" i="1" s="1"/>
  <c r="AP2136" i="1" s="1"/>
  <c r="AV2136" i="1" s="1"/>
  <c r="BB2136" i="1" s="1"/>
  <c r="BH2136" i="1" s="1"/>
  <c r="BN2136" i="1" s="1"/>
  <c r="BS2136" i="1" s="1"/>
  <c r="BX2136" i="1" s="1"/>
  <c r="CD2136" i="1" s="1"/>
  <c r="CF2136" i="1" s="1"/>
  <c r="CM2135" i="1"/>
  <c r="CM2134" i="1" s="1"/>
  <c r="CM2133" i="1" s="1"/>
  <c r="CM2132" i="1" s="1"/>
  <c r="CC2135" i="1"/>
  <c r="CC2134" i="1" s="1"/>
  <c r="CC2133" i="1" s="1"/>
  <c r="CC2132" i="1" s="1"/>
  <c r="CB2135" i="1"/>
  <c r="CB2134" i="1" s="1"/>
  <c r="CB2133" i="1" s="1"/>
  <c r="CB2132" i="1" s="1"/>
  <c r="CA2135" i="1"/>
  <c r="CA2134" i="1" s="1"/>
  <c r="CA2133" i="1" s="1"/>
  <c r="CA2132" i="1" s="1"/>
  <c r="BW2135" i="1"/>
  <c r="BW2134" i="1" s="1"/>
  <c r="BW2133" i="1" s="1"/>
  <c r="BW2132" i="1" s="1"/>
  <c r="BV2135" i="1"/>
  <c r="BR2135" i="1"/>
  <c r="BQ2135" i="1"/>
  <c r="BQ2134" i="1" s="1"/>
  <c r="BQ2133" i="1" s="1"/>
  <c r="BQ2132" i="1" s="1"/>
  <c r="BM2135" i="1"/>
  <c r="BM2134" i="1" s="1"/>
  <c r="BM2133" i="1" s="1"/>
  <c r="BM2132" i="1" s="1"/>
  <c r="BL2135" i="1"/>
  <c r="BL2134" i="1" s="1"/>
  <c r="BL2133" i="1" s="1"/>
  <c r="BL2132" i="1" s="1"/>
  <c r="BK2135" i="1"/>
  <c r="BK2134" i="1" s="1"/>
  <c r="BK2133" i="1" s="1"/>
  <c r="BK2132" i="1" s="1"/>
  <c r="BG2135" i="1"/>
  <c r="BF2135" i="1"/>
  <c r="BE2135" i="1"/>
  <c r="BE2134" i="1" s="1"/>
  <c r="BE2133" i="1" s="1"/>
  <c r="BE2132" i="1" s="1"/>
  <c r="BA2135" i="1"/>
  <c r="BA2134" i="1" s="1"/>
  <c r="BA2133" i="1" s="1"/>
  <c r="BA2132" i="1" s="1"/>
  <c r="AZ2135" i="1"/>
  <c r="AZ2134" i="1" s="1"/>
  <c r="AZ2133" i="1" s="1"/>
  <c r="AZ2132" i="1" s="1"/>
  <c r="AY2135" i="1"/>
  <c r="AY2134" i="1" s="1"/>
  <c r="AY2133" i="1" s="1"/>
  <c r="AY2132" i="1" s="1"/>
  <c r="AU2135" i="1"/>
  <c r="AU2134" i="1" s="1"/>
  <c r="AU2133" i="1" s="1"/>
  <c r="AU2132" i="1" s="1"/>
  <c r="AT2135" i="1"/>
  <c r="AT2134" i="1" s="1"/>
  <c r="AT2133" i="1" s="1"/>
  <c r="AT2132" i="1" s="1"/>
  <c r="AS2135" i="1"/>
  <c r="AS2134" i="1" s="1"/>
  <c r="AS2133" i="1" s="1"/>
  <c r="AS2132" i="1" s="1"/>
  <c r="AO2135" i="1"/>
  <c r="AO2134" i="1" s="1"/>
  <c r="AO2133" i="1" s="1"/>
  <c r="AO2132" i="1" s="1"/>
  <c r="AN2135" i="1"/>
  <c r="AM2135" i="1"/>
  <c r="AM2134" i="1" s="1"/>
  <c r="AM2133" i="1" s="1"/>
  <c r="AM2132" i="1" s="1"/>
  <c r="AI2135" i="1"/>
  <c r="AI2134" i="1" s="1"/>
  <c r="AI2133" i="1" s="1"/>
  <c r="AI2132" i="1" s="1"/>
  <c r="AH2135" i="1"/>
  <c r="AH2134" i="1" s="1"/>
  <c r="AH2133" i="1" s="1"/>
  <c r="AH2132" i="1" s="1"/>
  <c r="AG2135" i="1"/>
  <c r="AG2134" i="1" s="1"/>
  <c r="AG2133" i="1" s="1"/>
  <c r="AG2132" i="1" s="1"/>
  <c r="AC2135" i="1"/>
  <c r="AC2134" i="1" s="1"/>
  <c r="AC2133" i="1" s="1"/>
  <c r="AC2132" i="1" s="1"/>
  <c r="AB2135" i="1"/>
  <c r="AB2134" i="1" s="1"/>
  <c r="AB2133" i="1" s="1"/>
  <c r="AB2132" i="1" s="1"/>
  <c r="AA2135" i="1"/>
  <c r="AA2134" i="1" s="1"/>
  <c r="AA2133" i="1" s="1"/>
  <c r="AA2132" i="1" s="1"/>
  <c r="W2135" i="1"/>
  <c r="W2134" i="1" s="1"/>
  <c r="W2133" i="1" s="1"/>
  <c r="W2132" i="1" s="1"/>
  <c r="V2135" i="1"/>
  <c r="V2134" i="1" s="1"/>
  <c r="V2133" i="1" s="1"/>
  <c r="V2132" i="1" s="1"/>
  <c r="U2135" i="1"/>
  <c r="U2134" i="1" s="1"/>
  <c r="U2133" i="1" s="1"/>
  <c r="U2132" i="1" s="1"/>
  <c r="Q2135" i="1"/>
  <c r="Q2134" i="1" s="1"/>
  <c r="Q2133" i="1" s="1"/>
  <c r="Q2132" i="1" s="1"/>
  <c r="P2135" i="1"/>
  <c r="P2134" i="1" s="1"/>
  <c r="P2133" i="1" s="1"/>
  <c r="P2132" i="1" s="1"/>
  <c r="O2135" i="1"/>
  <c r="O2134" i="1" s="1"/>
  <c r="O2133" i="1" s="1"/>
  <c r="O2132" i="1" s="1"/>
  <c r="K2135" i="1"/>
  <c r="K2134" i="1" s="1"/>
  <c r="K2133" i="1" s="1"/>
  <c r="K2132" i="1" s="1"/>
  <c r="J2135" i="1"/>
  <c r="J2134" i="1" s="1"/>
  <c r="J2133" i="1" s="1"/>
  <c r="J2132" i="1" s="1"/>
  <c r="I2135" i="1"/>
  <c r="I2134" i="1" s="1"/>
  <c r="I2133" i="1" s="1"/>
  <c r="I2132" i="1" s="1"/>
  <c r="H2135" i="1"/>
  <c r="H2134" i="1" s="1"/>
  <c r="H2133" i="1" s="1"/>
  <c r="G2135" i="1"/>
  <c r="F2135" i="1"/>
  <c r="BV2134" i="1"/>
  <c r="BV2133" i="1" s="1"/>
  <c r="BV2132" i="1" s="1"/>
  <c r="BR2134" i="1"/>
  <c r="BR2133" i="1" s="1"/>
  <c r="BR2132" i="1" s="1"/>
  <c r="BG2134" i="1"/>
  <c r="BG2133" i="1" s="1"/>
  <c r="BG2132" i="1" s="1"/>
  <c r="BF2134" i="1"/>
  <c r="BF2133" i="1" s="1"/>
  <c r="BF2132" i="1" s="1"/>
  <c r="AN2134" i="1"/>
  <c r="AN2133" i="1" s="1"/>
  <c r="AN2132" i="1" s="1"/>
  <c r="N2131" i="1"/>
  <c r="T2131" i="1" s="1"/>
  <c r="Z2131" i="1" s="1"/>
  <c r="AF2131" i="1" s="1"/>
  <c r="AL2131" i="1" s="1"/>
  <c r="AR2131" i="1" s="1"/>
  <c r="AX2131" i="1" s="1"/>
  <c r="BD2131" i="1" s="1"/>
  <c r="BJ2131" i="1" s="1"/>
  <c r="BP2131" i="1" s="1"/>
  <c r="BU2131" i="1" s="1"/>
  <c r="BZ2131" i="1" s="1"/>
  <c r="CJ2131" i="1" s="1"/>
  <c r="CL2131" i="1" s="1"/>
  <c r="M2131" i="1"/>
  <c r="S2131" i="1" s="1"/>
  <c r="Y2131" i="1" s="1"/>
  <c r="AE2131" i="1" s="1"/>
  <c r="AK2131" i="1" s="1"/>
  <c r="AQ2131" i="1" s="1"/>
  <c r="AW2131" i="1" s="1"/>
  <c r="BC2131" i="1" s="1"/>
  <c r="BI2131" i="1" s="1"/>
  <c r="BO2131" i="1" s="1"/>
  <c r="BT2131" i="1" s="1"/>
  <c r="BY2131" i="1" s="1"/>
  <c r="CG2131" i="1" s="1"/>
  <c r="CI2131" i="1" s="1"/>
  <c r="L2131" i="1"/>
  <c r="R2131" i="1" s="1"/>
  <c r="X2131" i="1" s="1"/>
  <c r="AD2131" i="1" s="1"/>
  <c r="AJ2131" i="1" s="1"/>
  <c r="AP2131" i="1" s="1"/>
  <c r="AV2131" i="1" s="1"/>
  <c r="BB2131" i="1" s="1"/>
  <c r="BH2131" i="1" s="1"/>
  <c r="BN2131" i="1" s="1"/>
  <c r="BS2131" i="1" s="1"/>
  <c r="BX2131" i="1" s="1"/>
  <c r="CD2131" i="1" s="1"/>
  <c r="CF2131" i="1" s="1"/>
  <c r="CM2130" i="1"/>
  <c r="CM2129" i="1" s="1"/>
  <c r="CC2130" i="1"/>
  <c r="CB2130" i="1"/>
  <c r="CB2129" i="1" s="1"/>
  <c r="CA2130" i="1"/>
  <c r="CA2129" i="1" s="1"/>
  <c r="BW2130" i="1"/>
  <c r="BW2129" i="1" s="1"/>
  <c r="BV2130" i="1"/>
  <c r="BV2129" i="1" s="1"/>
  <c r="BR2130" i="1"/>
  <c r="BR2129" i="1" s="1"/>
  <c r="BQ2130" i="1"/>
  <c r="BQ2129" i="1" s="1"/>
  <c r="BM2130" i="1"/>
  <c r="BM2129" i="1" s="1"/>
  <c r="BL2130" i="1"/>
  <c r="BL2129" i="1" s="1"/>
  <c r="BK2130" i="1"/>
  <c r="BK2129" i="1" s="1"/>
  <c r="BG2130" i="1"/>
  <c r="BG2129" i="1" s="1"/>
  <c r="BF2130" i="1"/>
  <c r="BF2129" i="1" s="1"/>
  <c r="BE2130" i="1"/>
  <c r="BE2129" i="1" s="1"/>
  <c r="BA2130" i="1"/>
  <c r="BA2129" i="1" s="1"/>
  <c r="AZ2130" i="1"/>
  <c r="AZ2129" i="1" s="1"/>
  <c r="AY2130" i="1"/>
  <c r="AY2129" i="1" s="1"/>
  <c r="AU2130" i="1"/>
  <c r="AU2129" i="1" s="1"/>
  <c r="AT2130" i="1"/>
  <c r="AT2129" i="1" s="1"/>
  <c r="AS2130" i="1"/>
  <c r="AS2129" i="1" s="1"/>
  <c r="AO2130" i="1"/>
  <c r="AO2129" i="1" s="1"/>
  <c r="AN2130" i="1"/>
  <c r="AN2129" i="1" s="1"/>
  <c r="AM2130" i="1"/>
  <c r="AM2129" i="1" s="1"/>
  <c r="AI2130" i="1"/>
  <c r="AI2129" i="1" s="1"/>
  <c r="AH2130" i="1"/>
  <c r="AH2129" i="1" s="1"/>
  <c r="AG2130" i="1"/>
  <c r="AG2129" i="1" s="1"/>
  <c r="AC2130" i="1"/>
  <c r="AC2129" i="1" s="1"/>
  <c r="AB2130" i="1"/>
  <c r="AB2129" i="1" s="1"/>
  <c r="AA2130" i="1"/>
  <c r="AA2129" i="1" s="1"/>
  <c r="W2130" i="1"/>
  <c r="W2129" i="1" s="1"/>
  <c r="V2130" i="1"/>
  <c r="V2129" i="1" s="1"/>
  <c r="U2130" i="1"/>
  <c r="U2129" i="1" s="1"/>
  <c r="Q2130" i="1"/>
  <c r="Q2129" i="1" s="1"/>
  <c r="P2130" i="1"/>
  <c r="P2129" i="1" s="1"/>
  <c r="O2130" i="1"/>
  <c r="O2129" i="1" s="1"/>
  <c r="K2130" i="1"/>
  <c r="K2129" i="1" s="1"/>
  <c r="J2130" i="1"/>
  <c r="J2129" i="1" s="1"/>
  <c r="I2130" i="1"/>
  <c r="I2129" i="1" s="1"/>
  <c r="H2130" i="1"/>
  <c r="H2129" i="1" s="1"/>
  <c r="G2130" i="1"/>
  <c r="G2129" i="1" s="1"/>
  <c r="F2130" i="1"/>
  <c r="CC2129" i="1"/>
  <c r="N2128" i="1"/>
  <c r="T2128" i="1" s="1"/>
  <c r="Z2128" i="1" s="1"/>
  <c r="AF2128" i="1" s="1"/>
  <c r="AL2128" i="1" s="1"/>
  <c r="AR2128" i="1" s="1"/>
  <c r="AX2128" i="1" s="1"/>
  <c r="BD2128" i="1" s="1"/>
  <c r="BJ2128" i="1" s="1"/>
  <c r="BP2128" i="1" s="1"/>
  <c r="BU2128" i="1" s="1"/>
  <c r="BZ2128" i="1" s="1"/>
  <c r="CJ2128" i="1" s="1"/>
  <c r="CL2128" i="1" s="1"/>
  <c r="M2128" i="1"/>
  <c r="S2128" i="1" s="1"/>
  <c r="Y2128" i="1" s="1"/>
  <c r="AE2128" i="1" s="1"/>
  <c r="AK2128" i="1" s="1"/>
  <c r="AQ2128" i="1" s="1"/>
  <c r="AW2128" i="1" s="1"/>
  <c r="BC2128" i="1" s="1"/>
  <c r="BI2128" i="1" s="1"/>
  <c r="BO2128" i="1" s="1"/>
  <c r="BT2128" i="1" s="1"/>
  <c r="BY2128" i="1" s="1"/>
  <c r="CG2128" i="1" s="1"/>
  <c r="CI2128" i="1" s="1"/>
  <c r="L2128" i="1"/>
  <c r="R2128" i="1" s="1"/>
  <c r="X2128" i="1" s="1"/>
  <c r="AD2128" i="1" s="1"/>
  <c r="AJ2128" i="1" s="1"/>
  <c r="AP2128" i="1" s="1"/>
  <c r="AV2128" i="1" s="1"/>
  <c r="BB2128" i="1" s="1"/>
  <c r="BH2128" i="1" s="1"/>
  <c r="BN2128" i="1" s="1"/>
  <c r="BS2128" i="1" s="1"/>
  <c r="BX2128" i="1" s="1"/>
  <c r="CD2128" i="1" s="1"/>
  <c r="CF2128" i="1" s="1"/>
  <c r="CM2127" i="1"/>
  <c r="CM2126" i="1" s="1"/>
  <c r="CC2127" i="1"/>
  <c r="CC2126" i="1" s="1"/>
  <c r="CB2127" i="1"/>
  <c r="CB2126" i="1" s="1"/>
  <c r="CA2127" i="1"/>
  <c r="CA2126" i="1" s="1"/>
  <c r="BW2127" i="1"/>
  <c r="BW2126" i="1" s="1"/>
  <c r="BV2127" i="1"/>
  <c r="BV2126" i="1" s="1"/>
  <c r="BR2127" i="1"/>
  <c r="BR2126" i="1" s="1"/>
  <c r="BQ2127" i="1"/>
  <c r="BQ2126" i="1" s="1"/>
  <c r="BM2127" i="1"/>
  <c r="BM2126" i="1" s="1"/>
  <c r="BL2127" i="1"/>
  <c r="BL2126" i="1" s="1"/>
  <c r="BK2127" i="1"/>
  <c r="BK2126" i="1" s="1"/>
  <c r="BG2127" i="1"/>
  <c r="BG2126" i="1" s="1"/>
  <c r="BF2127" i="1"/>
  <c r="BF2126" i="1" s="1"/>
  <c r="BE2127" i="1"/>
  <c r="BE2126" i="1" s="1"/>
  <c r="BA2127" i="1"/>
  <c r="BA2126" i="1" s="1"/>
  <c r="AZ2127" i="1"/>
  <c r="AZ2126" i="1" s="1"/>
  <c r="AY2127" i="1"/>
  <c r="AY2126" i="1" s="1"/>
  <c r="AU2127" i="1"/>
  <c r="AU2126" i="1" s="1"/>
  <c r="AT2127" i="1"/>
  <c r="AT2126" i="1" s="1"/>
  <c r="AS2127" i="1"/>
  <c r="AS2126" i="1" s="1"/>
  <c r="AO2127" i="1"/>
  <c r="AO2126" i="1" s="1"/>
  <c r="AN2127" i="1"/>
  <c r="AN2126" i="1" s="1"/>
  <c r="AM2127" i="1"/>
  <c r="AM2126" i="1" s="1"/>
  <c r="AI2127" i="1"/>
  <c r="AI2126" i="1" s="1"/>
  <c r="AH2127" i="1"/>
  <c r="AH2126" i="1" s="1"/>
  <c r="AG2127" i="1"/>
  <c r="AG2126" i="1" s="1"/>
  <c r="AC2127" i="1"/>
  <c r="AC2126" i="1" s="1"/>
  <c r="AB2127" i="1"/>
  <c r="AB2126" i="1" s="1"/>
  <c r="AA2127" i="1"/>
  <c r="AA2126" i="1" s="1"/>
  <c r="W2127" i="1"/>
  <c r="W2126" i="1" s="1"/>
  <c r="V2127" i="1"/>
  <c r="V2126" i="1" s="1"/>
  <c r="U2127" i="1"/>
  <c r="U2126" i="1" s="1"/>
  <c r="Q2127" i="1"/>
  <c r="Q2126" i="1" s="1"/>
  <c r="P2127" i="1"/>
  <c r="P2126" i="1" s="1"/>
  <c r="O2127" i="1"/>
  <c r="O2126" i="1" s="1"/>
  <c r="K2127" i="1"/>
  <c r="K2126" i="1" s="1"/>
  <c r="J2127" i="1"/>
  <c r="I2127" i="1"/>
  <c r="I2126" i="1" s="1"/>
  <c r="H2127" i="1"/>
  <c r="H2126" i="1" s="1"/>
  <c r="G2127" i="1"/>
  <c r="G2126" i="1" s="1"/>
  <c r="F2127" i="1"/>
  <c r="O2123" i="1"/>
  <c r="O2122" i="1" s="1"/>
  <c r="O2121" i="1" s="1"/>
  <c r="O2120" i="1" s="1"/>
  <c r="N2123" i="1"/>
  <c r="T2123" i="1" s="1"/>
  <c r="Z2123" i="1" s="1"/>
  <c r="AF2123" i="1" s="1"/>
  <c r="AL2123" i="1" s="1"/>
  <c r="AR2123" i="1" s="1"/>
  <c r="AX2123" i="1" s="1"/>
  <c r="BD2123" i="1" s="1"/>
  <c r="BJ2123" i="1" s="1"/>
  <c r="BP2123" i="1" s="1"/>
  <c r="BU2123" i="1" s="1"/>
  <c r="BZ2123" i="1" s="1"/>
  <c r="CJ2123" i="1" s="1"/>
  <c r="CL2123" i="1" s="1"/>
  <c r="M2123" i="1"/>
  <c r="S2123" i="1" s="1"/>
  <c r="Y2123" i="1" s="1"/>
  <c r="AE2123" i="1" s="1"/>
  <c r="AK2123" i="1" s="1"/>
  <c r="AQ2123" i="1" s="1"/>
  <c r="AW2123" i="1" s="1"/>
  <c r="BC2123" i="1" s="1"/>
  <c r="BI2123" i="1" s="1"/>
  <c r="BO2123" i="1" s="1"/>
  <c r="BT2123" i="1" s="1"/>
  <c r="BY2123" i="1" s="1"/>
  <c r="CG2123" i="1" s="1"/>
  <c r="CI2123" i="1" s="1"/>
  <c r="L2123" i="1"/>
  <c r="R2123" i="1" s="1"/>
  <c r="X2123" i="1" s="1"/>
  <c r="AD2123" i="1" s="1"/>
  <c r="AJ2123" i="1" s="1"/>
  <c r="AP2123" i="1" s="1"/>
  <c r="AV2123" i="1" s="1"/>
  <c r="BB2123" i="1" s="1"/>
  <c r="BH2123" i="1" s="1"/>
  <c r="BN2123" i="1" s="1"/>
  <c r="BS2123" i="1" s="1"/>
  <c r="BX2123" i="1" s="1"/>
  <c r="CD2123" i="1" s="1"/>
  <c r="CF2123" i="1" s="1"/>
  <c r="CM2122" i="1"/>
  <c r="CM2121" i="1" s="1"/>
  <c r="CM2120" i="1" s="1"/>
  <c r="CC2122" i="1"/>
  <c r="CC2121" i="1" s="1"/>
  <c r="CC2120" i="1" s="1"/>
  <c r="CB2122" i="1"/>
  <c r="CB2121" i="1" s="1"/>
  <c r="CB2120" i="1" s="1"/>
  <c r="CA2122" i="1"/>
  <c r="CA2121" i="1" s="1"/>
  <c r="CA2120" i="1" s="1"/>
  <c r="BW2122" i="1"/>
  <c r="BW2121" i="1" s="1"/>
  <c r="BW2120" i="1" s="1"/>
  <c r="BV2122" i="1"/>
  <c r="BV2121" i="1" s="1"/>
  <c r="BV2120" i="1" s="1"/>
  <c r="BR2122" i="1"/>
  <c r="BQ2122" i="1"/>
  <c r="BQ2121" i="1" s="1"/>
  <c r="BM2122" i="1"/>
  <c r="BM2121" i="1" s="1"/>
  <c r="BM2120" i="1" s="1"/>
  <c r="BL2122" i="1"/>
  <c r="BL2121" i="1" s="1"/>
  <c r="BL2120" i="1" s="1"/>
  <c r="BK2122" i="1"/>
  <c r="BK2121" i="1" s="1"/>
  <c r="BK2120" i="1" s="1"/>
  <c r="BG2122" i="1"/>
  <c r="BG2121" i="1" s="1"/>
  <c r="BG2120" i="1" s="1"/>
  <c r="BF2122" i="1"/>
  <c r="BF2121" i="1" s="1"/>
  <c r="BF2120" i="1" s="1"/>
  <c r="BE2122" i="1"/>
  <c r="BE2121" i="1" s="1"/>
  <c r="BE2120" i="1" s="1"/>
  <c r="BA2122" i="1"/>
  <c r="BA2121" i="1" s="1"/>
  <c r="BA2120" i="1" s="1"/>
  <c r="AZ2122" i="1"/>
  <c r="AZ2121" i="1" s="1"/>
  <c r="AZ2120" i="1" s="1"/>
  <c r="AY2122" i="1"/>
  <c r="AY2121" i="1" s="1"/>
  <c r="AY2120" i="1" s="1"/>
  <c r="AU2122" i="1"/>
  <c r="AU2121" i="1" s="1"/>
  <c r="AU2120" i="1" s="1"/>
  <c r="AT2122" i="1"/>
  <c r="AT2121" i="1" s="1"/>
  <c r="AT2120" i="1" s="1"/>
  <c r="AS2122" i="1"/>
  <c r="AS2121" i="1" s="1"/>
  <c r="AS2120" i="1" s="1"/>
  <c r="AO2122" i="1"/>
  <c r="AO2121" i="1" s="1"/>
  <c r="AO2120" i="1" s="1"/>
  <c r="AN2122" i="1"/>
  <c r="AN2121" i="1" s="1"/>
  <c r="AN2120" i="1" s="1"/>
  <c r="AM2122" i="1"/>
  <c r="AM2121" i="1" s="1"/>
  <c r="AM2120" i="1" s="1"/>
  <c r="AI2122" i="1"/>
  <c r="AI2121" i="1" s="1"/>
  <c r="AI2120" i="1" s="1"/>
  <c r="AH2122" i="1"/>
  <c r="AH2121" i="1" s="1"/>
  <c r="AH2120" i="1" s="1"/>
  <c r="AG2122" i="1"/>
  <c r="AG2121" i="1" s="1"/>
  <c r="AG2120" i="1" s="1"/>
  <c r="AC2122" i="1"/>
  <c r="AC2121" i="1" s="1"/>
  <c r="AC2120" i="1" s="1"/>
  <c r="AB2122" i="1"/>
  <c r="AB2121" i="1" s="1"/>
  <c r="AB2120" i="1" s="1"/>
  <c r="AA2122" i="1"/>
  <c r="AA2121" i="1" s="1"/>
  <c r="AA2120" i="1" s="1"/>
  <c r="W2122" i="1"/>
  <c r="W2121" i="1" s="1"/>
  <c r="W2120" i="1" s="1"/>
  <c r="V2122" i="1"/>
  <c r="V2121" i="1" s="1"/>
  <c r="V2120" i="1" s="1"/>
  <c r="U2122" i="1"/>
  <c r="U2121" i="1" s="1"/>
  <c r="U2120" i="1" s="1"/>
  <c r="Q2122" i="1"/>
  <c r="Q2121" i="1" s="1"/>
  <c r="Q2120" i="1" s="1"/>
  <c r="P2122" i="1"/>
  <c r="P2121" i="1" s="1"/>
  <c r="P2120" i="1" s="1"/>
  <c r="K2122" i="1"/>
  <c r="K2121" i="1" s="1"/>
  <c r="J2122" i="1"/>
  <c r="I2122" i="1"/>
  <c r="I2121" i="1" s="1"/>
  <c r="I2120" i="1" s="1"/>
  <c r="H2122" i="1"/>
  <c r="H2121" i="1" s="1"/>
  <c r="H2120" i="1" s="1"/>
  <c r="G2122" i="1"/>
  <c r="G2121" i="1" s="1"/>
  <c r="G2120" i="1" s="1"/>
  <c r="F2122" i="1"/>
  <c r="N2119" i="1"/>
  <c r="T2119" i="1" s="1"/>
  <c r="Z2119" i="1" s="1"/>
  <c r="AF2119" i="1" s="1"/>
  <c r="AL2119" i="1" s="1"/>
  <c r="AR2119" i="1" s="1"/>
  <c r="AX2119" i="1" s="1"/>
  <c r="BD2119" i="1" s="1"/>
  <c r="BJ2119" i="1" s="1"/>
  <c r="BP2119" i="1" s="1"/>
  <c r="BU2119" i="1" s="1"/>
  <c r="BZ2119" i="1" s="1"/>
  <c r="CJ2119" i="1" s="1"/>
  <c r="CL2119" i="1" s="1"/>
  <c r="M2119" i="1"/>
  <c r="S2119" i="1" s="1"/>
  <c r="Y2119" i="1" s="1"/>
  <c r="AE2119" i="1" s="1"/>
  <c r="AK2119" i="1" s="1"/>
  <c r="AQ2119" i="1" s="1"/>
  <c r="AW2119" i="1" s="1"/>
  <c r="BC2119" i="1" s="1"/>
  <c r="BI2119" i="1" s="1"/>
  <c r="BO2119" i="1" s="1"/>
  <c r="BT2119" i="1" s="1"/>
  <c r="BY2119" i="1" s="1"/>
  <c r="CG2119" i="1" s="1"/>
  <c r="CI2119" i="1" s="1"/>
  <c r="L2119" i="1"/>
  <c r="R2119" i="1" s="1"/>
  <c r="X2119" i="1" s="1"/>
  <c r="AD2119" i="1" s="1"/>
  <c r="AJ2119" i="1" s="1"/>
  <c r="AP2119" i="1" s="1"/>
  <c r="AV2119" i="1" s="1"/>
  <c r="BB2119" i="1" s="1"/>
  <c r="BH2119" i="1" s="1"/>
  <c r="BN2119" i="1" s="1"/>
  <c r="BS2119" i="1" s="1"/>
  <c r="BX2119" i="1" s="1"/>
  <c r="CD2119" i="1" s="1"/>
  <c r="CF2119" i="1" s="1"/>
  <c r="CM2118" i="1"/>
  <c r="CM2117" i="1" s="1"/>
  <c r="CC2118" i="1"/>
  <c r="CB2118" i="1"/>
  <c r="CA2118" i="1"/>
  <c r="BW2118" i="1"/>
  <c r="BV2118" i="1"/>
  <c r="BR2118" i="1"/>
  <c r="BQ2118" i="1"/>
  <c r="BM2118" i="1"/>
  <c r="BM2117" i="1" s="1"/>
  <c r="BL2118" i="1"/>
  <c r="BL2117" i="1" s="1"/>
  <c r="BK2118" i="1"/>
  <c r="BK2117" i="1" s="1"/>
  <c r="BG2118" i="1"/>
  <c r="BG2117" i="1" s="1"/>
  <c r="BF2118" i="1"/>
  <c r="BF2117" i="1" s="1"/>
  <c r="BE2118" i="1"/>
  <c r="BE2117" i="1" s="1"/>
  <c r="BA2118" i="1"/>
  <c r="BA2117" i="1" s="1"/>
  <c r="AZ2118" i="1"/>
  <c r="AZ2117" i="1" s="1"/>
  <c r="AY2118" i="1"/>
  <c r="AY2117" i="1" s="1"/>
  <c r="AU2118" i="1"/>
  <c r="AU2117" i="1" s="1"/>
  <c r="AT2118" i="1"/>
  <c r="AT2117" i="1" s="1"/>
  <c r="AS2118" i="1"/>
  <c r="AS2117" i="1" s="1"/>
  <c r="AO2118" i="1"/>
  <c r="AO2117" i="1" s="1"/>
  <c r="AN2118" i="1"/>
  <c r="AN2117" i="1" s="1"/>
  <c r="AM2118" i="1"/>
  <c r="AM2117" i="1" s="1"/>
  <c r="AI2118" i="1"/>
  <c r="AI2117" i="1" s="1"/>
  <c r="AH2118" i="1"/>
  <c r="AH2117" i="1" s="1"/>
  <c r="AG2118" i="1"/>
  <c r="AG2117" i="1" s="1"/>
  <c r="AC2118" i="1"/>
  <c r="AC2117" i="1" s="1"/>
  <c r="AB2118" i="1"/>
  <c r="AB2117" i="1" s="1"/>
  <c r="AA2118" i="1"/>
  <c r="AA2117" i="1" s="1"/>
  <c r="W2118" i="1"/>
  <c r="W2117" i="1" s="1"/>
  <c r="V2118" i="1"/>
  <c r="V2117" i="1" s="1"/>
  <c r="U2118" i="1"/>
  <c r="U2117" i="1" s="1"/>
  <c r="Q2118" i="1"/>
  <c r="Q2117" i="1" s="1"/>
  <c r="P2118" i="1"/>
  <c r="P2117" i="1" s="1"/>
  <c r="O2118" i="1"/>
  <c r="O2117" i="1" s="1"/>
  <c r="K2118" i="1"/>
  <c r="K2117" i="1" s="1"/>
  <c r="J2118" i="1"/>
  <c r="J2117" i="1" s="1"/>
  <c r="I2118" i="1"/>
  <c r="H2118" i="1"/>
  <c r="H2117" i="1" s="1"/>
  <c r="G2118" i="1"/>
  <c r="F2118" i="1"/>
  <c r="F2117" i="1" s="1"/>
  <c r="CC2117" i="1"/>
  <c r="CB2117" i="1"/>
  <c r="CA2117" i="1"/>
  <c r="BW2117" i="1"/>
  <c r="BV2117" i="1"/>
  <c r="BR2117" i="1"/>
  <c r="N2116" i="1"/>
  <c r="T2116" i="1" s="1"/>
  <c r="Z2116" i="1" s="1"/>
  <c r="AF2116" i="1" s="1"/>
  <c r="AL2116" i="1" s="1"/>
  <c r="AR2116" i="1" s="1"/>
  <c r="AX2116" i="1" s="1"/>
  <c r="BD2116" i="1" s="1"/>
  <c r="BJ2116" i="1" s="1"/>
  <c r="BP2116" i="1" s="1"/>
  <c r="BU2116" i="1" s="1"/>
  <c r="BZ2116" i="1" s="1"/>
  <c r="CJ2116" i="1" s="1"/>
  <c r="CL2116" i="1" s="1"/>
  <c r="M2116" i="1"/>
  <c r="S2116" i="1" s="1"/>
  <c r="Y2116" i="1" s="1"/>
  <c r="AE2116" i="1" s="1"/>
  <c r="AK2116" i="1" s="1"/>
  <c r="AQ2116" i="1" s="1"/>
  <c r="AW2116" i="1" s="1"/>
  <c r="BC2116" i="1" s="1"/>
  <c r="BI2116" i="1" s="1"/>
  <c r="BO2116" i="1" s="1"/>
  <c r="BT2116" i="1" s="1"/>
  <c r="BY2116" i="1" s="1"/>
  <c r="CG2116" i="1" s="1"/>
  <c r="CI2116" i="1" s="1"/>
  <c r="L2116" i="1"/>
  <c r="R2116" i="1" s="1"/>
  <c r="X2116" i="1" s="1"/>
  <c r="AD2116" i="1" s="1"/>
  <c r="AJ2116" i="1" s="1"/>
  <c r="AP2116" i="1" s="1"/>
  <c r="AV2116" i="1" s="1"/>
  <c r="BB2116" i="1" s="1"/>
  <c r="BH2116" i="1" s="1"/>
  <c r="BN2116" i="1" s="1"/>
  <c r="BS2116" i="1" s="1"/>
  <c r="BX2116" i="1" s="1"/>
  <c r="CD2116" i="1" s="1"/>
  <c r="CF2116" i="1" s="1"/>
  <c r="F2116" i="1"/>
  <c r="CM2115" i="1"/>
  <c r="CM2114" i="1" s="1"/>
  <c r="CC2115" i="1"/>
  <c r="CB2115" i="1"/>
  <c r="CB2114" i="1" s="1"/>
  <c r="CA2115" i="1"/>
  <c r="CA2114" i="1" s="1"/>
  <c r="BW2115" i="1"/>
  <c r="BW2114" i="1" s="1"/>
  <c r="BV2115" i="1"/>
  <c r="BV2114" i="1" s="1"/>
  <c r="BR2115" i="1"/>
  <c r="BR2114" i="1" s="1"/>
  <c r="BQ2115" i="1"/>
  <c r="BM2115" i="1"/>
  <c r="BM2114" i="1" s="1"/>
  <c r="BL2115" i="1"/>
  <c r="BL2114" i="1" s="1"/>
  <c r="BK2115" i="1"/>
  <c r="BK2114" i="1" s="1"/>
  <c r="BG2115" i="1"/>
  <c r="BG2114" i="1" s="1"/>
  <c r="BF2115" i="1"/>
  <c r="BF2114" i="1" s="1"/>
  <c r="BE2115" i="1"/>
  <c r="BE2114" i="1" s="1"/>
  <c r="BA2115" i="1"/>
  <c r="BA2114" i="1" s="1"/>
  <c r="AZ2115" i="1"/>
  <c r="AZ2114" i="1" s="1"/>
  <c r="AY2115" i="1"/>
  <c r="AY2114" i="1" s="1"/>
  <c r="AU2115" i="1"/>
  <c r="AU2114" i="1" s="1"/>
  <c r="AT2115" i="1"/>
  <c r="AT2114" i="1" s="1"/>
  <c r="AS2115" i="1"/>
  <c r="AS2114" i="1" s="1"/>
  <c r="AO2115" i="1"/>
  <c r="AO2114" i="1" s="1"/>
  <c r="AN2115" i="1"/>
  <c r="AN2114" i="1" s="1"/>
  <c r="AM2115" i="1"/>
  <c r="AM2114" i="1" s="1"/>
  <c r="AI2115" i="1"/>
  <c r="AI2114" i="1" s="1"/>
  <c r="AH2115" i="1"/>
  <c r="AH2114" i="1" s="1"/>
  <c r="AG2115" i="1"/>
  <c r="AG2114" i="1" s="1"/>
  <c r="AC2115" i="1"/>
  <c r="AC2114" i="1" s="1"/>
  <c r="AB2115" i="1"/>
  <c r="AB2114" i="1" s="1"/>
  <c r="AA2115" i="1"/>
  <c r="AA2114" i="1" s="1"/>
  <c r="W2115" i="1"/>
  <c r="W2114" i="1" s="1"/>
  <c r="V2115" i="1"/>
  <c r="V2114" i="1" s="1"/>
  <c r="U2115" i="1"/>
  <c r="U2114" i="1" s="1"/>
  <c r="Q2115" i="1"/>
  <c r="Q2114" i="1" s="1"/>
  <c r="P2115" i="1"/>
  <c r="P2114" i="1" s="1"/>
  <c r="O2115" i="1"/>
  <c r="O2114" i="1" s="1"/>
  <c r="K2115" i="1"/>
  <c r="K2114" i="1" s="1"/>
  <c r="J2115" i="1"/>
  <c r="J2114" i="1" s="1"/>
  <c r="I2115" i="1"/>
  <c r="H2115" i="1"/>
  <c r="H2114" i="1" s="1"/>
  <c r="G2115" i="1"/>
  <c r="F2115" i="1"/>
  <c r="F2114" i="1" s="1"/>
  <c r="CC2114" i="1"/>
  <c r="N2112" i="1"/>
  <c r="T2112" i="1" s="1"/>
  <c r="Z2112" i="1" s="1"/>
  <c r="AF2112" i="1" s="1"/>
  <c r="AL2112" i="1" s="1"/>
  <c r="AR2112" i="1" s="1"/>
  <c r="AX2112" i="1" s="1"/>
  <c r="BD2112" i="1" s="1"/>
  <c r="BJ2112" i="1" s="1"/>
  <c r="BP2112" i="1" s="1"/>
  <c r="BU2112" i="1" s="1"/>
  <c r="BZ2112" i="1" s="1"/>
  <c r="CJ2112" i="1" s="1"/>
  <c r="CL2112" i="1" s="1"/>
  <c r="M2112" i="1"/>
  <c r="S2112" i="1" s="1"/>
  <c r="Y2112" i="1" s="1"/>
  <c r="AE2112" i="1" s="1"/>
  <c r="AK2112" i="1" s="1"/>
  <c r="AQ2112" i="1" s="1"/>
  <c r="AW2112" i="1" s="1"/>
  <c r="BC2112" i="1" s="1"/>
  <c r="BI2112" i="1" s="1"/>
  <c r="BO2112" i="1" s="1"/>
  <c r="BT2112" i="1" s="1"/>
  <c r="BY2112" i="1" s="1"/>
  <c r="CG2112" i="1" s="1"/>
  <c r="CI2112" i="1" s="1"/>
  <c r="L2112" i="1"/>
  <c r="R2112" i="1" s="1"/>
  <c r="X2112" i="1" s="1"/>
  <c r="AD2112" i="1" s="1"/>
  <c r="AJ2112" i="1" s="1"/>
  <c r="AP2112" i="1" s="1"/>
  <c r="AV2112" i="1" s="1"/>
  <c r="BB2112" i="1" s="1"/>
  <c r="BH2112" i="1" s="1"/>
  <c r="BN2112" i="1" s="1"/>
  <c r="BS2112" i="1" s="1"/>
  <c r="BX2112" i="1" s="1"/>
  <c r="CD2112" i="1" s="1"/>
  <c r="CF2112" i="1" s="1"/>
  <c r="CM2111" i="1"/>
  <c r="CM2110" i="1" s="1"/>
  <c r="CM2109" i="1" s="1"/>
  <c r="CC2111" i="1"/>
  <c r="CB2111" i="1"/>
  <c r="CB2110" i="1" s="1"/>
  <c r="CB2109" i="1" s="1"/>
  <c r="CA2111" i="1"/>
  <c r="CA2110" i="1" s="1"/>
  <c r="CA2109" i="1" s="1"/>
  <c r="BW2111" i="1"/>
  <c r="BW2110" i="1" s="1"/>
  <c r="BW2109" i="1" s="1"/>
  <c r="BV2111" i="1"/>
  <c r="BV2110" i="1" s="1"/>
  <c r="BV2109" i="1" s="1"/>
  <c r="BR2111" i="1"/>
  <c r="BQ2111" i="1"/>
  <c r="BM2111" i="1"/>
  <c r="BL2111" i="1"/>
  <c r="BL2110" i="1" s="1"/>
  <c r="BL2109" i="1" s="1"/>
  <c r="BK2111" i="1"/>
  <c r="BK2110" i="1" s="1"/>
  <c r="BK2109" i="1" s="1"/>
  <c r="BG2111" i="1"/>
  <c r="BG2110" i="1" s="1"/>
  <c r="BG2109" i="1" s="1"/>
  <c r="BF2111" i="1"/>
  <c r="BF2110" i="1" s="1"/>
  <c r="BF2109" i="1" s="1"/>
  <c r="BE2111" i="1"/>
  <c r="BE2110" i="1" s="1"/>
  <c r="BE2109" i="1" s="1"/>
  <c r="BA2111" i="1"/>
  <c r="BA2110" i="1" s="1"/>
  <c r="BA2109" i="1" s="1"/>
  <c r="AZ2111" i="1"/>
  <c r="AZ2110" i="1" s="1"/>
  <c r="AZ2109" i="1" s="1"/>
  <c r="AY2111" i="1"/>
  <c r="AY2110" i="1" s="1"/>
  <c r="AY2109" i="1" s="1"/>
  <c r="AU2111" i="1"/>
  <c r="AU2110" i="1" s="1"/>
  <c r="AU2109" i="1" s="1"/>
  <c r="AT2111" i="1"/>
  <c r="AT2110" i="1" s="1"/>
  <c r="AT2109" i="1" s="1"/>
  <c r="AS2111" i="1"/>
  <c r="AS2110" i="1" s="1"/>
  <c r="AS2109" i="1" s="1"/>
  <c r="AO2111" i="1"/>
  <c r="AO2110" i="1" s="1"/>
  <c r="AO2109" i="1" s="1"/>
  <c r="AN2111" i="1"/>
  <c r="AN2110" i="1" s="1"/>
  <c r="AN2109" i="1" s="1"/>
  <c r="AM2111" i="1"/>
  <c r="AM2110" i="1" s="1"/>
  <c r="AM2109" i="1" s="1"/>
  <c r="AI2111" i="1"/>
  <c r="AI2110" i="1" s="1"/>
  <c r="AI2109" i="1" s="1"/>
  <c r="AH2111" i="1"/>
  <c r="AH2110" i="1" s="1"/>
  <c r="AH2109" i="1" s="1"/>
  <c r="AG2111" i="1"/>
  <c r="AG2110" i="1" s="1"/>
  <c r="AG2109" i="1" s="1"/>
  <c r="AC2111" i="1"/>
  <c r="AC2110" i="1" s="1"/>
  <c r="AC2109" i="1" s="1"/>
  <c r="AB2111" i="1"/>
  <c r="AB2110" i="1" s="1"/>
  <c r="AB2109" i="1" s="1"/>
  <c r="AA2111" i="1"/>
  <c r="AA2110" i="1" s="1"/>
  <c r="AA2109" i="1" s="1"/>
  <c r="W2111" i="1"/>
  <c r="W2110" i="1" s="1"/>
  <c r="W2109" i="1" s="1"/>
  <c r="V2111" i="1"/>
  <c r="V2110" i="1" s="1"/>
  <c r="V2109" i="1" s="1"/>
  <c r="U2111" i="1"/>
  <c r="U2110" i="1" s="1"/>
  <c r="U2109" i="1" s="1"/>
  <c r="Q2111" i="1"/>
  <c r="Q2110" i="1" s="1"/>
  <c r="Q2109" i="1" s="1"/>
  <c r="P2111" i="1"/>
  <c r="P2110" i="1" s="1"/>
  <c r="P2109" i="1" s="1"/>
  <c r="O2111" i="1"/>
  <c r="O2110" i="1" s="1"/>
  <c r="O2109" i="1" s="1"/>
  <c r="K2111" i="1"/>
  <c r="K2110" i="1" s="1"/>
  <c r="K2109" i="1" s="1"/>
  <c r="J2111" i="1"/>
  <c r="J2110" i="1" s="1"/>
  <c r="J2109" i="1" s="1"/>
  <c r="I2111" i="1"/>
  <c r="H2111" i="1"/>
  <c r="H2110" i="1" s="1"/>
  <c r="H2109" i="1" s="1"/>
  <c r="G2111" i="1"/>
  <c r="G2110" i="1" s="1"/>
  <c r="F2111" i="1"/>
  <c r="F2110" i="1" s="1"/>
  <c r="F2109" i="1" s="1"/>
  <c r="CC2110" i="1"/>
  <c r="CC2109" i="1" s="1"/>
  <c r="BR2110" i="1"/>
  <c r="BR2109" i="1" s="1"/>
  <c r="BQ2110" i="1"/>
  <c r="BQ2109" i="1" s="1"/>
  <c r="BM2110" i="1"/>
  <c r="BM2109" i="1" s="1"/>
  <c r="N2108" i="1"/>
  <c r="T2108" i="1" s="1"/>
  <c r="Z2108" i="1" s="1"/>
  <c r="AF2108" i="1" s="1"/>
  <c r="AL2108" i="1" s="1"/>
  <c r="AR2108" i="1" s="1"/>
  <c r="AX2108" i="1" s="1"/>
  <c r="BD2108" i="1" s="1"/>
  <c r="BJ2108" i="1" s="1"/>
  <c r="BP2108" i="1" s="1"/>
  <c r="BU2108" i="1" s="1"/>
  <c r="BZ2108" i="1" s="1"/>
  <c r="CJ2108" i="1" s="1"/>
  <c r="CL2108" i="1" s="1"/>
  <c r="M2108" i="1"/>
  <c r="S2108" i="1" s="1"/>
  <c r="Y2108" i="1" s="1"/>
  <c r="AE2108" i="1" s="1"/>
  <c r="AK2108" i="1" s="1"/>
  <c r="AQ2108" i="1" s="1"/>
  <c r="AW2108" i="1" s="1"/>
  <c r="BC2108" i="1" s="1"/>
  <c r="BI2108" i="1" s="1"/>
  <c r="BO2108" i="1" s="1"/>
  <c r="BT2108" i="1" s="1"/>
  <c r="BY2108" i="1" s="1"/>
  <c r="CG2108" i="1" s="1"/>
  <c r="CI2108" i="1" s="1"/>
  <c r="L2108" i="1"/>
  <c r="R2108" i="1" s="1"/>
  <c r="X2108" i="1" s="1"/>
  <c r="AD2108" i="1" s="1"/>
  <c r="AJ2108" i="1" s="1"/>
  <c r="AP2108" i="1" s="1"/>
  <c r="AV2108" i="1" s="1"/>
  <c r="BB2108" i="1" s="1"/>
  <c r="BH2108" i="1" s="1"/>
  <c r="BN2108" i="1" s="1"/>
  <c r="BS2108" i="1" s="1"/>
  <c r="BX2108" i="1" s="1"/>
  <c r="CD2108" i="1" s="1"/>
  <c r="CF2108" i="1" s="1"/>
  <c r="CM2107" i="1"/>
  <c r="CM2106" i="1" s="1"/>
  <c r="CM2105" i="1" s="1"/>
  <c r="CC2107" i="1"/>
  <c r="CB2107" i="1"/>
  <c r="CA2107" i="1"/>
  <c r="BW2107" i="1"/>
  <c r="BV2107" i="1"/>
  <c r="BR2107" i="1"/>
  <c r="BQ2107" i="1"/>
  <c r="BM2107" i="1"/>
  <c r="BL2107" i="1"/>
  <c r="BK2107" i="1"/>
  <c r="BK2106" i="1" s="1"/>
  <c r="BK2105" i="1" s="1"/>
  <c r="BG2107" i="1"/>
  <c r="BG2106" i="1" s="1"/>
  <c r="BG2105" i="1" s="1"/>
  <c r="BF2107" i="1"/>
  <c r="BF2106" i="1" s="1"/>
  <c r="BF2105" i="1" s="1"/>
  <c r="BE2107" i="1"/>
  <c r="BE2106" i="1" s="1"/>
  <c r="BE2105" i="1" s="1"/>
  <c r="BA2107" i="1"/>
  <c r="BA2106" i="1" s="1"/>
  <c r="BA2105" i="1" s="1"/>
  <c r="AZ2107" i="1"/>
  <c r="AZ2106" i="1" s="1"/>
  <c r="AZ2105" i="1" s="1"/>
  <c r="AY2107" i="1"/>
  <c r="AY2106" i="1" s="1"/>
  <c r="AY2105" i="1" s="1"/>
  <c r="AU2107" i="1"/>
  <c r="AU2106" i="1" s="1"/>
  <c r="AU2105" i="1" s="1"/>
  <c r="AT2107" i="1"/>
  <c r="AT2106" i="1" s="1"/>
  <c r="AT2105" i="1" s="1"/>
  <c r="AS2107" i="1"/>
  <c r="AS2106" i="1" s="1"/>
  <c r="AS2105" i="1" s="1"/>
  <c r="AO2107" i="1"/>
  <c r="AO2106" i="1" s="1"/>
  <c r="AO2105" i="1" s="1"/>
  <c r="AN2107" i="1"/>
  <c r="AN2106" i="1" s="1"/>
  <c r="AN2105" i="1" s="1"/>
  <c r="AM2107" i="1"/>
  <c r="AM2106" i="1" s="1"/>
  <c r="AM2105" i="1" s="1"/>
  <c r="AI2107" i="1"/>
  <c r="AI2106" i="1" s="1"/>
  <c r="AI2105" i="1" s="1"/>
  <c r="AH2107" i="1"/>
  <c r="AH2106" i="1" s="1"/>
  <c r="AH2105" i="1" s="1"/>
  <c r="AG2107" i="1"/>
  <c r="AG2106" i="1" s="1"/>
  <c r="AG2105" i="1" s="1"/>
  <c r="AC2107" i="1"/>
  <c r="AC2106" i="1" s="1"/>
  <c r="AC2105" i="1" s="1"/>
  <c r="AB2107" i="1"/>
  <c r="AB2106" i="1" s="1"/>
  <c r="AB2105" i="1" s="1"/>
  <c r="AA2107" i="1"/>
  <c r="AA2106" i="1" s="1"/>
  <c r="AA2105" i="1" s="1"/>
  <c r="W2107" i="1"/>
  <c r="W2106" i="1" s="1"/>
  <c r="W2105" i="1" s="1"/>
  <c r="V2107" i="1"/>
  <c r="V2106" i="1" s="1"/>
  <c r="V2105" i="1" s="1"/>
  <c r="U2107" i="1"/>
  <c r="U2106" i="1" s="1"/>
  <c r="U2105" i="1" s="1"/>
  <c r="Q2107" i="1"/>
  <c r="Q2106" i="1" s="1"/>
  <c r="Q2105" i="1" s="1"/>
  <c r="P2107" i="1"/>
  <c r="P2106" i="1" s="1"/>
  <c r="P2105" i="1" s="1"/>
  <c r="O2107" i="1"/>
  <c r="K2107" i="1"/>
  <c r="K2106" i="1" s="1"/>
  <c r="K2105" i="1" s="1"/>
  <c r="J2107" i="1"/>
  <c r="J2106" i="1" s="1"/>
  <c r="J2105" i="1" s="1"/>
  <c r="I2107" i="1"/>
  <c r="I2106" i="1" s="1"/>
  <c r="I2105" i="1" s="1"/>
  <c r="H2107" i="1"/>
  <c r="G2107" i="1"/>
  <c r="G2106" i="1" s="1"/>
  <c r="G2105" i="1" s="1"/>
  <c r="F2107" i="1"/>
  <c r="F2106" i="1" s="1"/>
  <c r="F2105" i="1" s="1"/>
  <c r="CC2106" i="1"/>
  <c r="CC2105" i="1" s="1"/>
  <c r="CB2106" i="1"/>
  <c r="CB2105" i="1" s="1"/>
  <c r="CA2106" i="1"/>
  <c r="CA2105" i="1" s="1"/>
  <c r="BW2106" i="1"/>
  <c r="BW2105" i="1" s="1"/>
  <c r="BV2106" i="1"/>
  <c r="BV2105" i="1" s="1"/>
  <c r="BR2106" i="1"/>
  <c r="BR2105" i="1" s="1"/>
  <c r="BQ2106" i="1"/>
  <c r="BQ2105" i="1" s="1"/>
  <c r="BM2106" i="1"/>
  <c r="BM2105" i="1" s="1"/>
  <c r="BL2106" i="1"/>
  <c r="BL2105" i="1" s="1"/>
  <c r="N2103" i="1"/>
  <c r="T2103" i="1" s="1"/>
  <c r="Z2103" i="1" s="1"/>
  <c r="AF2103" i="1" s="1"/>
  <c r="AL2103" i="1" s="1"/>
  <c r="AR2103" i="1" s="1"/>
  <c r="AX2103" i="1" s="1"/>
  <c r="BD2103" i="1" s="1"/>
  <c r="BJ2103" i="1" s="1"/>
  <c r="BP2103" i="1" s="1"/>
  <c r="BU2103" i="1" s="1"/>
  <c r="BZ2103" i="1" s="1"/>
  <c r="CJ2103" i="1" s="1"/>
  <c r="CL2103" i="1" s="1"/>
  <c r="L2103" i="1"/>
  <c r="R2103" i="1" s="1"/>
  <c r="X2103" i="1" s="1"/>
  <c r="AD2103" i="1" s="1"/>
  <c r="AJ2103" i="1" s="1"/>
  <c r="AP2103" i="1" s="1"/>
  <c r="AV2103" i="1" s="1"/>
  <c r="BB2103" i="1" s="1"/>
  <c r="BH2103" i="1" s="1"/>
  <c r="BN2103" i="1" s="1"/>
  <c r="BS2103" i="1" s="1"/>
  <c r="BX2103" i="1" s="1"/>
  <c r="CD2103" i="1" s="1"/>
  <c r="CF2103" i="1" s="1"/>
  <c r="H2103" i="1"/>
  <c r="G2103" i="1"/>
  <c r="M2103" i="1" s="1"/>
  <c r="S2103" i="1" s="1"/>
  <c r="Y2103" i="1" s="1"/>
  <c r="AE2103" i="1" s="1"/>
  <c r="AK2103" i="1" s="1"/>
  <c r="AQ2103" i="1" s="1"/>
  <c r="AW2103" i="1" s="1"/>
  <c r="BC2103" i="1" s="1"/>
  <c r="BI2103" i="1" s="1"/>
  <c r="BO2103" i="1" s="1"/>
  <c r="BT2103" i="1" s="1"/>
  <c r="BY2103" i="1" s="1"/>
  <c r="CG2103" i="1" s="1"/>
  <c r="CI2103" i="1" s="1"/>
  <c r="CM2102" i="1"/>
  <c r="CC2102" i="1"/>
  <c r="CB2102" i="1"/>
  <c r="CA2102" i="1"/>
  <c r="BW2102" i="1"/>
  <c r="BV2102" i="1"/>
  <c r="BR2102" i="1"/>
  <c r="BQ2102" i="1"/>
  <c r="BM2102" i="1"/>
  <c r="BL2102" i="1"/>
  <c r="BL2101" i="1" s="1"/>
  <c r="BL2100" i="1" s="1"/>
  <c r="BL2099" i="1" s="1"/>
  <c r="BK2102" i="1"/>
  <c r="BK2101" i="1" s="1"/>
  <c r="BK2100" i="1" s="1"/>
  <c r="BK2099" i="1" s="1"/>
  <c r="BG2102" i="1"/>
  <c r="BG2101" i="1" s="1"/>
  <c r="BG2100" i="1" s="1"/>
  <c r="BG2099" i="1" s="1"/>
  <c r="BF2102" i="1"/>
  <c r="BF2101" i="1" s="1"/>
  <c r="BF2100" i="1" s="1"/>
  <c r="BF2099" i="1" s="1"/>
  <c r="BE2102" i="1"/>
  <c r="BA2102" i="1"/>
  <c r="AZ2102" i="1"/>
  <c r="AZ2101" i="1" s="1"/>
  <c r="AZ2100" i="1" s="1"/>
  <c r="AZ2099" i="1" s="1"/>
  <c r="AY2102" i="1"/>
  <c r="AY2101" i="1" s="1"/>
  <c r="AY2100" i="1" s="1"/>
  <c r="AY2099" i="1" s="1"/>
  <c r="AU2102" i="1"/>
  <c r="AU2101" i="1" s="1"/>
  <c r="AU2100" i="1" s="1"/>
  <c r="AU2099" i="1" s="1"/>
  <c r="AT2102" i="1"/>
  <c r="AT2101" i="1" s="1"/>
  <c r="AT2100" i="1" s="1"/>
  <c r="AT2099" i="1" s="1"/>
  <c r="AS2102" i="1"/>
  <c r="AS2101" i="1" s="1"/>
  <c r="AS2100" i="1" s="1"/>
  <c r="AS2099" i="1" s="1"/>
  <c r="AO2102" i="1"/>
  <c r="AO2101" i="1" s="1"/>
  <c r="AO2100" i="1" s="1"/>
  <c r="AO2099" i="1" s="1"/>
  <c r="AN2102" i="1"/>
  <c r="AM2102" i="1"/>
  <c r="AM2101" i="1" s="1"/>
  <c r="AM2100" i="1" s="1"/>
  <c r="AM2099" i="1" s="1"/>
  <c r="AI2102" i="1"/>
  <c r="AI2101" i="1" s="1"/>
  <c r="AI2100" i="1" s="1"/>
  <c r="AI2099" i="1" s="1"/>
  <c r="AH2102" i="1"/>
  <c r="AH2101" i="1" s="1"/>
  <c r="AH2100" i="1" s="1"/>
  <c r="AH2099" i="1" s="1"/>
  <c r="AG2102" i="1"/>
  <c r="AG2101" i="1" s="1"/>
  <c r="AG2100" i="1" s="1"/>
  <c r="AG2099" i="1" s="1"/>
  <c r="AC2102" i="1"/>
  <c r="AC2101" i="1" s="1"/>
  <c r="AC2100" i="1" s="1"/>
  <c r="AC2099" i="1" s="1"/>
  <c r="AB2102" i="1"/>
  <c r="AB2101" i="1" s="1"/>
  <c r="AB2100" i="1" s="1"/>
  <c r="AB2099" i="1" s="1"/>
  <c r="AA2102" i="1"/>
  <c r="AA2101" i="1" s="1"/>
  <c r="AA2100" i="1" s="1"/>
  <c r="AA2099" i="1" s="1"/>
  <c r="W2102" i="1"/>
  <c r="W2101" i="1" s="1"/>
  <c r="W2100" i="1" s="1"/>
  <c r="W2099" i="1" s="1"/>
  <c r="V2102" i="1"/>
  <c r="V2101" i="1" s="1"/>
  <c r="V2100" i="1" s="1"/>
  <c r="V2099" i="1" s="1"/>
  <c r="U2102" i="1"/>
  <c r="U2101" i="1" s="1"/>
  <c r="U2100" i="1" s="1"/>
  <c r="U2099" i="1" s="1"/>
  <c r="Q2102" i="1"/>
  <c r="Q2101" i="1" s="1"/>
  <c r="Q2100" i="1" s="1"/>
  <c r="Q2099" i="1" s="1"/>
  <c r="P2102" i="1"/>
  <c r="P2101" i="1" s="1"/>
  <c r="P2100" i="1" s="1"/>
  <c r="P2099" i="1" s="1"/>
  <c r="O2102" i="1"/>
  <c r="O2101" i="1" s="1"/>
  <c r="O2100" i="1" s="1"/>
  <c r="K2102" i="1"/>
  <c r="K2101" i="1" s="1"/>
  <c r="K2100" i="1" s="1"/>
  <c r="K2099" i="1" s="1"/>
  <c r="J2102" i="1"/>
  <c r="J2101" i="1" s="1"/>
  <c r="J2100" i="1" s="1"/>
  <c r="J2099" i="1" s="1"/>
  <c r="I2102" i="1"/>
  <c r="I2101" i="1" s="1"/>
  <c r="I2100" i="1" s="1"/>
  <c r="I2099" i="1" s="1"/>
  <c r="H2102" i="1"/>
  <c r="H2101" i="1" s="1"/>
  <c r="F2102" i="1"/>
  <c r="F2101" i="1" s="1"/>
  <c r="CM2101" i="1"/>
  <c r="CM2100" i="1" s="1"/>
  <c r="CM2099" i="1" s="1"/>
  <c r="CC2101" i="1"/>
  <c r="CC2100" i="1" s="1"/>
  <c r="CC2099" i="1" s="1"/>
  <c r="CB2101" i="1"/>
  <c r="CB2100" i="1" s="1"/>
  <c r="CB2099" i="1" s="1"/>
  <c r="CA2101" i="1"/>
  <c r="CA2100" i="1" s="1"/>
  <c r="CA2099" i="1" s="1"/>
  <c r="BW2101" i="1"/>
  <c r="BW2100" i="1" s="1"/>
  <c r="BW2099" i="1" s="1"/>
  <c r="BV2101" i="1"/>
  <c r="BV2100" i="1" s="1"/>
  <c r="BV2099" i="1" s="1"/>
  <c r="BR2101" i="1"/>
  <c r="BR2100" i="1" s="1"/>
  <c r="BQ2101" i="1"/>
  <c r="BQ2100" i="1" s="1"/>
  <c r="BQ2099" i="1" s="1"/>
  <c r="BM2101" i="1"/>
  <c r="BM2100" i="1" s="1"/>
  <c r="BM2099" i="1" s="1"/>
  <c r="BE2101" i="1"/>
  <c r="BE2100" i="1" s="1"/>
  <c r="BE2099" i="1" s="1"/>
  <c r="BA2101" i="1"/>
  <c r="BA2100" i="1" s="1"/>
  <c r="BA2099" i="1" s="1"/>
  <c r="AN2101" i="1"/>
  <c r="AN2100" i="1" s="1"/>
  <c r="AN2099" i="1" s="1"/>
  <c r="N2097" i="1"/>
  <c r="T2097" i="1" s="1"/>
  <c r="Z2097" i="1" s="1"/>
  <c r="AF2097" i="1" s="1"/>
  <c r="AL2097" i="1" s="1"/>
  <c r="AR2097" i="1" s="1"/>
  <c r="AX2097" i="1" s="1"/>
  <c r="BD2097" i="1" s="1"/>
  <c r="BJ2097" i="1" s="1"/>
  <c r="BP2097" i="1" s="1"/>
  <c r="BU2097" i="1" s="1"/>
  <c r="BZ2097" i="1" s="1"/>
  <c r="CJ2097" i="1" s="1"/>
  <c r="M2097" i="1"/>
  <c r="S2097" i="1" s="1"/>
  <c r="Y2097" i="1" s="1"/>
  <c r="AE2097" i="1" s="1"/>
  <c r="AK2097" i="1" s="1"/>
  <c r="AQ2097" i="1" s="1"/>
  <c r="AW2097" i="1" s="1"/>
  <c r="BC2097" i="1" s="1"/>
  <c r="BI2097" i="1" s="1"/>
  <c r="BO2097" i="1" s="1"/>
  <c r="BT2097" i="1" s="1"/>
  <c r="BY2097" i="1" s="1"/>
  <c r="CG2097" i="1" s="1"/>
  <c r="L2097" i="1"/>
  <c r="R2097" i="1" s="1"/>
  <c r="X2097" i="1" s="1"/>
  <c r="AD2097" i="1" s="1"/>
  <c r="AJ2097" i="1" s="1"/>
  <c r="AP2097" i="1" s="1"/>
  <c r="AV2097" i="1" s="1"/>
  <c r="BB2097" i="1" s="1"/>
  <c r="BH2097" i="1" s="1"/>
  <c r="BN2097" i="1" s="1"/>
  <c r="BS2097" i="1" s="1"/>
  <c r="BX2097" i="1" s="1"/>
  <c r="CD2097" i="1" s="1"/>
  <c r="N2096" i="1"/>
  <c r="T2096" i="1" s="1"/>
  <c r="Z2096" i="1" s="1"/>
  <c r="AF2096" i="1" s="1"/>
  <c r="AL2096" i="1" s="1"/>
  <c r="AR2096" i="1" s="1"/>
  <c r="AX2096" i="1" s="1"/>
  <c r="BD2096" i="1" s="1"/>
  <c r="BJ2096" i="1" s="1"/>
  <c r="BP2096" i="1" s="1"/>
  <c r="BU2096" i="1" s="1"/>
  <c r="BZ2096" i="1" s="1"/>
  <c r="CJ2096" i="1" s="1"/>
  <c r="M2096" i="1"/>
  <c r="S2096" i="1" s="1"/>
  <c r="Y2096" i="1" s="1"/>
  <c r="AE2096" i="1" s="1"/>
  <c r="AK2096" i="1" s="1"/>
  <c r="AQ2096" i="1" s="1"/>
  <c r="AW2096" i="1" s="1"/>
  <c r="BC2096" i="1" s="1"/>
  <c r="BI2096" i="1" s="1"/>
  <c r="BO2096" i="1" s="1"/>
  <c r="BT2096" i="1" s="1"/>
  <c r="BY2096" i="1" s="1"/>
  <c r="CG2096" i="1" s="1"/>
  <c r="L2096" i="1"/>
  <c r="R2096" i="1" s="1"/>
  <c r="X2096" i="1" s="1"/>
  <c r="AD2096" i="1" s="1"/>
  <c r="AJ2096" i="1" s="1"/>
  <c r="AP2096" i="1" s="1"/>
  <c r="AV2096" i="1" s="1"/>
  <c r="BB2096" i="1" s="1"/>
  <c r="BH2096" i="1" s="1"/>
  <c r="BN2096" i="1" s="1"/>
  <c r="BS2096" i="1" s="1"/>
  <c r="BX2096" i="1" s="1"/>
  <c r="CD2096" i="1" s="1"/>
  <c r="N2095" i="1"/>
  <c r="T2095" i="1" s="1"/>
  <c r="Z2095" i="1" s="1"/>
  <c r="AF2095" i="1" s="1"/>
  <c r="AL2095" i="1" s="1"/>
  <c r="AR2095" i="1" s="1"/>
  <c r="AX2095" i="1" s="1"/>
  <c r="BD2095" i="1" s="1"/>
  <c r="BJ2095" i="1" s="1"/>
  <c r="BP2095" i="1" s="1"/>
  <c r="BU2095" i="1" s="1"/>
  <c r="BZ2095" i="1" s="1"/>
  <c r="CJ2095" i="1" s="1"/>
  <c r="M2095" i="1"/>
  <c r="S2095" i="1" s="1"/>
  <c r="Y2095" i="1" s="1"/>
  <c r="AE2095" i="1" s="1"/>
  <c r="AK2095" i="1" s="1"/>
  <c r="AQ2095" i="1" s="1"/>
  <c r="AW2095" i="1" s="1"/>
  <c r="BC2095" i="1" s="1"/>
  <c r="BI2095" i="1" s="1"/>
  <c r="BO2095" i="1" s="1"/>
  <c r="BT2095" i="1" s="1"/>
  <c r="BY2095" i="1" s="1"/>
  <c r="CG2095" i="1" s="1"/>
  <c r="L2095" i="1"/>
  <c r="R2095" i="1" s="1"/>
  <c r="X2095" i="1" s="1"/>
  <c r="AD2095" i="1" s="1"/>
  <c r="AJ2095" i="1" s="1"/>
  <c r="AP2095" i="1" s="1"/>
  <c r="AV2095" i="1" s="1"/>
  <c r="BB2095" i="1" s="1"/>
  <c r="BH2095" i="1" s="1"/>
  <c r="BN2095" i="1" s="1"/>
  <c r="BS2095" i="1" s="1"/>
  <c r="BX2095" i="1" s="1"/>
  <c r="CD2095" i="1" s="1"/>
  <c r="CM2094" i="1"/>
  <c r="CM2093" i="1" s="1"/>
  <c r="CM2092" i="1" s="1"/>
  <c r="CC2094" i="1"/>
  <c r="CB2094" i="1"/>
  <c r="CB2093" i="1" s="1"/>
  <c r="CB2092" i="1" s="1"/>
  <c r="CA2094" i="1"/>
  <c r="CA2093" i="1" s="1"/>
  <c r="CA2092" i="1" s="1"/>
  <c r="BW2094" i="1"/>
  <c r="BW2093" i="1" s="1"/>
  <c r="BW2092" i="1" s="1"/>
  <c r="BV2094" i="1"/>
  <c r="BV2093" i="1" s="1"/>
  <c r="BV2092" i="1" s="1"/>
  <c r="BR2094" i="1"/>
  <c r="BR2093" i="1" s="1"/>
  <c r="BR2092" i="1" s="1"/>
  <c r="BQ2094" i="1"/>
  <c r="BQ2093" i="1" s="1"/>
  <c r="BQ2092" i="1" s="1"/>
  <c r="BM2094" i="1"/>
  <c r="BM2093" i="1" s="1"/>
  <c r="BM2092" i="1" s="1"/>
  <c r="BL2094" i="1"/>
  <c r="BL2093" i="1" s="1"/>
  <c r="BL2092" i="1" s="1"/>
  <c r="BK2094" i="1"/>
  <c r="BK2093" i="1" s="1"/>
  <c r="BK2092" i="1" s="1"/>
  <c r="BG2094" i="1"/>
  <c r="BG2093" i="1" s="1"/>
  <c r="BG2092" i="1" s="1"/>
  <c r="BF2094" i="1"/>
  <c r="BF2093" i="1" s="1"/>
  <c r="BF2092" i="1" s="1"/>
  <c r="BE2094" i="1"/>
  <c r="BE2093" i="1" s="1"/>
  <c r="BE2092" i="1" s="1"/>
  <c r="BA2094" i="1"/>
  <c r="BA2093" i="1" s="1"/>
  <c r="BA2092" i="1" s="1"/>
  <c r="AZ2094" i="1"/>
  <c r="AZ2093" i="1" s="1"/>
  <c r="AZ2092" i="1" s="1"/>
  <c r="AY2094" i="1"/>
  <c r="AY2093" i="1" s="1"/>
  <c r="AY2092" i="1" s="1"/>
  <c r="AU2094" i="1"/>
  <c r="AU2093" i="1" s="1"/>
  <c r="AU2092" i="1" s="1"/>
  <c r="AT2094" i="1"/>
  <c r="AT2093" i="1" s="1"/>
  <c r="AT2092" i="1" s="1"/>
  <c r="AS2094" i="1"/>
  <c r="AS2093" i="1" s="1"/>
  <c r="AS2092" i="1" s="1"/>
  <c r="AO2094" i="1"/>
  <c r="AO2093" i="1" s="1"/>
  <c r="AO2092" i="1" s="1"/>
  <c r="AN2094" i="1"/>
  <c r="AN2093" i="1" s="1"/>
  <c r="AN2092" i="1" s="1"/>
  <c r="AM2094" i="1"/>
  <c r="AM2093" i="1" s="1"/>
  <c r="AM2092" i="1" s="1"/>
  <c r="AI2094" i="1"/>
  <c r="AI2093" i="1" s="1"/>
  <c r="AI2092" i="1" s="1"/>
  <c r="AH2094" i="1"/>
  <c r="AH2093" i="1" s="1"/>
  <c r="AH2092" i="1" s="1"/>
  <c r="AG2094" i="1"/>
  <c r="AG2093" i="1" s="1"/>
  <c r="AG2092" i="1" s="1"/>
  <c r="AC2094" i="1"/>
  <c r="AC2093" i="1" s="1"/>
  <c r="AC2092" i="1" s="1"/>
  <c r="AB2094" i="1"/>
  <c r="AB2093" i="1" s="1"/>
  <c r="AB2092" i="1" s="1"/>
  <c r="AA2094" i="1"/>
  <c r="AA2093" i="1" s="1"/>
  <c r="AA2092" i="1" s="1"/>
  <c r="W2094" i="1"/>
  <c r="W2093" i="1" s="1"/>
  <c r="W2092" i="1" s="1"/>
  <c r="V2094" i="1"/>
  <c r="V2093" i="1" s="1"/>
  <c r="V2092" i="1" s="1"/>
  <c r="U2094" i="1"/>
  <c r="U2093" i="1" s="1"/>
  <c r="U2092" i="1" s="1"/>
  <c r="Q2094" i="1"/>
  <c r="Q2093" i="1" s="1"/>
  <c r="Q2092" i="1" s="1"/>
  <c r="P2094" i="1"/>
  <c r="P2093" i="1" s="1"/>
  <c r="P2092" i="1" s="1"/>
  <c r="O2094" i="1"/>
  <c r="O2093" i="1" s="1"/>
  <c r="O2092" i="1" s="1"/>
  <c r="K2094" i="1"/>
  <c r="K2093" i="1" s="1"/>
  <c r="K2092" i="1" s="1"/>
  <c r="J2094" i="1"/>
  <c r="J2093" i="1" s="1"/>
  <c r="I2094" i="1"/>
  <c r="I2093" i="1" s="1"/>
  <c r="H2094" i="1"/>
  <c r="G2094" i="1"/>
  <c r="G2093" i="1" s="1"/>
  <c r="G2092" i="1" s="1"/>
  <c r="F2094" i="1"/>
  <c r="CC2093" i="1"/>
  <c r="CC2092" i="1" s="1"/>
  <c r="N2091" i="1"/>
  <c r="T2091" i="1" s="1"/>
  <c r="Z2091" i="1" s="1"/>
  <c r="AF2091" i="1" s="1"/>
  <c r="AL2091" i="1" s="1"/>
  <c r="AR2091" i="1" s="1"/>
  <c r="AX2091" i="1" s="1"/>
  <c r="BD2091" i="1" s="1"/>
  <c r="BJ2091" i="1" s="1"/>
  <c r="BP2091" i="1" s="1"/>
  <c r="BU2091" i="1" s="1"/>
  <c r="BZ2091" i="1" s="1"/>
  <c r="CJ2091" i="1" s="1"/>
  <c r="M2091" i="1"/>
  <c r="S2091" i="1" s="1"/>
  <c r="Y2091" i="1" s="1"/>
  <c r="AE2091" i="1" s="1"/>
  <c r="AK2091" i="1" s="1"/>
  <c r="AQ2091" i="1" s="1"/>
  <c r="AW2091" i="1" s="1"/>
  <c r="BC2091" i="1" s="1"/>
  <c r="BI2091" i="1" s="1"/>
  <c r="BO2091" i="1" s="1"/>
  <c r="BT2091" i="1" s="1"/>
  <c r="BY2091" i="1" s="1"/>
  <c r="CG2091" i="1" s="1"/>
  <c r="L2091" i="1"/>
  <c r="R2091" i="1" s="1"/>
  <c r="X2091" i="1" s="1"/>
  <c r="AD2091" i="1" s="1"/>
  <c r="AJ2091" i="1" s="1"/>
  <c r="AP2091" i="1" s="1"/>
  <c r="AV2091" i="1" s="1"/>
  <c r="BB2091" i="1" s="1"/>
  <c r="BH2091" i="1" s="1"/>
  <c r="BN2091" i="1" s="1"/>
  <c r="BS2091" i="1" s="1"/>
  <c r="BX2091" i="1" s="1"/>
  <c r="CD2091" i="1" s="1"/>
  <c r="CM2090" i="1"/>
  <c r="CM2089" i="1" s="1"/>
  <c r="CM2088" i="1" s="1"/>
  <c r="CC2090" i="1"/>
  <c r="CB2090" i="1"/>
  <c r="CB2089" i="1" s="1"/>
  <c r="CB2088" i="1" s="1"/>
  <c r="CA2090" i="1"/>
  <c r="CA2089" i="1" s="1"/>
  <c r="CA2088" i="1" s="1"/>
  <c r="BW2090" i="1"/>
  <c r="BW2089" i="1" s="1"/>
  <c r="BW2088" i="1" s="1"/>
  <c r="BV2090" i="1"/>
  <c r="BV2089" i="1" s="1"/>
  <c r="BV2088" i="1" s="1"/>
  <c r="BR2090" i="1"/>
  <c r="BQ2090" i="1"/>
  <c r="BQ2089" i="1" s="1"/>
  <c r="BQ2088" i="1" s="1"/>
  <c r="BM2090" i="1"/>
  <c r="BM2089" i="1" s="1"/>
  <c r="BM2088" i="1" s="1"/>
  <c r="BL2090" i="1"/>
  <c r="BL2089" i="1" s="1"/>
  <c r="BL2088" i="1" s="1"/>
  <c r="BK2090" i="1"/>
  <c r="BK2089" i="1" s="1"/>
  <c r="BK2088" i="1" s="1"/>
  <c r="BG2090" i="1"/>
  <c r="BG2089" i="1" s="1"/>
  <c r="BG2088" i="1" s="1"/>
  <c r="BF2090" i="1"/>
  <c r="BF2089" i="1" s="1"/>
  <c r="BF2088" i="1" s="1"/>
  <c r="BE2090" i="1"/>
  <c r="BE2089" i="1" s="1"/>
  <c r="BE2088" i="1" s="1"/>
  <c r="BA2090" i="1"/>
  <c r="BA2089" i="1" s="1"/>
  <c r="BA2088" i="1" s="1"/>
  <c r="AZ2090" i="1"/>
  <c r="AZ2089" i="1" s="1"/>
  <c r="AZ2088" i="1" s="1"/>
  <c r="AY2090" i="1"/>
  <c r="AY2089" i="1" s="1"/>
  <c r="AY2088" i="1" s="1"/>
  <c r="AU2090" i="1"/>
  <c r="AU2089" i="1" s="1"/>
  <c r="AU2088" i="1" s="1"/>
  <c r="AT2090" i="1"/>
  <c r="AT2089" i="1" s="1"/>
  <c r="AT2088" i="1" s="1"/>
  <c r="AS2090" i="1"/>
  <c r="AS2089" i="1" s="1"/>
  <c r="AS2088" i="1" s="1"/>
  <c r="AO2090" i="1"/>
  <c r="AO2089" i="1" s="1"/>
  <c r="AO2088" i="1" s="1"/>
  <c r="AN2090" i="1"/>
  <c r="AN2089" i="1" s="1"/>
  <c r="AN2088" i="1" s="1"/>
  <c r="AM2090" i="1"/>
  <c r="AM2089" i="1" s="1"/>
  <c r="AM2088" i="1" s="1"/>
  <c r="AI2090" i="1"/>
  <c r="AI2089" i="1" s="1"/>
  <c r="AI2088" i="1" s="1"/>
  <c r="AH2090" i="1"/>
  <c r="AH2089" i="1" s="1"/>
  <c r="AH2088" i="1" s="1"/>
  <c r="AG2090" i="1"/>
  <c r="AG2089" i="1" s="1"/>
  <c r="AG2088" i="1" s="1"/>
  <c r="AC2090" i="1"/>
  <c r="AC2089" i="1" s="1"/>
  <c r="AC2088" i="1" s="1"/>
  <c r="AB2090" i="1"/>
  <c r="AB2089" i="1" s="1"/>
  <c r="AB2088" i="1" s="1"/>
  <c r="AA2090" i="1"/>
  <c r="AA2089" i="1" s="1"/>
  <c r="AA2088" i="1" s="1"/>
  <c r="W2090" i="1"/>
  <c r="W2089" i="1" s="1"/>
  <c r="W2088" i="1" s="1"/>
  <c r="V2090" i="1"/>
  <c r="V2089" i="1" s="1"/>
  <c r="V2088" i="1" s="1"/>
  <c r="U2090" i="1"/>
  <c r="U2089" i="1" s="1"/>
  <c r="U2088" i="1" s="1"/>
  <c r="Q2090" i="1"/>
  <c r="Q2089" i="1" s="1"/>
  <c r="Q2088" i="1" s="1"/>
  <c r="P2090" i="1"/>
  <c r="P2089" i="1" s="1"/>
  <c r="P2088" i="1" s="1"/>
  <c r="O2090" i="1"/>
  <c r="O2089" i="1" s="1"/>
  <c r="O2088" i="1" s="1"/>
  <c r="K2090" i="1"/>
  <c r="K2089" i="1" s="1"/>
  <c r="K2088" i="1" s="1"/>
  <c r="J2090" i="1"/>
  <c r="J2089" i="1" s="1"/>
  <c r="J2088" i="1" s="1"/>
  <c r="I2090" i="1"/>
  <c r="H2090" i="1"/>
  <c r="G2090" i="1"/>
  <c r="G2089" i="1" s="1"/>
  <c r="F2090" i="1"/>
  <c r="F2089" i="1" s="1"/>
  <c r="CC2089" i="1"/>
  <c r="CC2088" i="1" s="1"/>
  <c r="BR2089" i="1"/>
  <c r="BR2088" i="1" s="1"/>
  <c r="N2087" i="1"/>
  <c r="T2087" i="1" s="1"/>
  <c r="Z2087" i="1" s="1"/>
  <c r="AF2087" i="1" s="1"/>
  <c r="AL2087" i="1" s="1"/>
  <c r="AR2087" i="1" s="1"/>
  <c r="AX2087" i="1" s="1"/>
  <c r="BD2087" i="1" s="1"/>
  <c r="BJ2087" i="1" s="1"/>
  <c r="BP2087" i="1" s="1"/>
  <c r="BU2087" i="1" s="1"/>
  <c r="BZ2087" i="1" s="1"/>
  <c r="CJ2087" i="1" s="1"/>
  <c r="M2087" i="1"/>
  <c r="S2087" i="1" s="1"/>
  <c r="Y2087" i="1" s="1"/>
  <c r="AE2087" i="1" s="1"/>
  <c r="AK2087" i="1" s="1"/>
  <c r="AQ2087" i="1" s="1"/>
  <c r="AW2087" i="1" s="1"/>
  <c r="BC2087" i="1" s="1"/>
  <c r="BI2087" i="1" s="1"/>
  <c r="BO2087" i="1" s="1"/>
  <c r="BT2087" i="1" s="1"/>
  <c r="BY2087" i="1" s="1"/>
  <c r="CG2087" i="1" s="1"/>
  <c r="L2087" i="1"/>
  <c r="R2087" i="1" s="1"/>
  <c r="X2087" i="1" s="1"/>
  <c r="AD2087" i="1" s="1"/>
  <c r="AJ2087" i="1" s="1"/>
  <c r="AP2087" i="1" s="1"/>
  <c r="AV2087" i="1" s="1"/>
  <c r="BB2087" i="1" s="1"/>
  <c r="BH2087" i="1" s="1"/>
  <c r="BN2087" i="1" s="1"/>
  <c r="BS2087" i="1" s="1"/>
  <c r="BX2087" i="1" s="1"/>
  <c r="CD2087" i="1" s="1"/>
  <c r="N2086" i="1"/>
  <c r="T2086" i="1" s="1"/>
  <c r="Z2086" i="1" s="1"/>
  <c r="AF2086" i="1" s="1"/>
  <c r="AL2086" i="1" s="1"/>
  <c r="AR2086" i="1" s="1"/>
  <c r="AX2086" i="1" s="1"/>
  <c r="BD2086" i="1" s="1"/>
  <c r="BJ2086" i="1" s="1"/>
  <c r="BP2086" i="1" s="1"/>
  <c r="BU2086" i="1" s="1"/>
  <c r="BZ2086" i="1" s="1"/>
  <c r="CJ2086" i="1" s="1"/>
  <c r="M2086" i="1"/>
  <c r="S2086" i="1" s="1"/>
  <c r="Y2086" i="1" s="1"/>
  <c r="AE2086" i="1" s="1"/>
  <c r="AK2086" i="1" s="1"/>
  <c r="AQ2086" i="1" s="1"/>
  <c r="AW2086" i="1" s="1"/>
  <c r="BC2086" i="1" s="1"/>
  <c r="BI2086" i="1" s="1"/>
  <c r="BO2086" i="1" s="1"/>
  <c r="BT2086" i="1" s="1"/>
  <c r="BY2086" i="1" s="1"/>
  <c r="CG2086" i="1" s="1"/>
  <c r="L2086" i="1"/>
  <c r="R2086" i="1" s="1"/>
  <c r="X2086" i="1" s="1"/>
  <c r="AD2086" i="1" s="1"/>
  <c r="AJ2086" i="1" s="1"/>
  <c r="AP2086" i="1" s="1"/>
  <c r="AV2086" i="1" s="1"/>
  <c r="BB2086" i="1" s="1"/>
  <c r="BH2086" i="1" s="1"/>
  <c r="BN2086" i="1" s="1"/>
  <c r="BS2086" i="1" s="1"/>
  <c r="BX2086" i="1" s="1"/>
  <c r="CD2086" i="1" s="1"/>
  <c r="N2085" i="1"/>
  <c r="T2085" i="1" s="1"/>
  <c r="Z2085" i="1" s="1"/>
  <c r="AF2085" i="1" s="1"/>
  <c r="AL2085" i="1" s="1"/>
  <c r="AR2085" i="1" s="1"/>
  <c r="AX2085" i="1" s="1"/>
  <c r="BD2085" i="1" s="1"/>
  <c r="BJ2085" i="1" s="1"/>
  <c r="BP2085" i="1" s="1"/>
  <c r="BU2085" i="1" s="1"/>
  <c r="BZ2085" i="1" s="1"/>
  <c r="CJ2085" i="1" s="1"/>
  <c r="M2085" i="1"/>
  <c r="S2085" i="1" s="1"/>
  <c r="Y2085" i="1" s="1"/>
  <c r="AE2085" i="1" s="1"/>
  <c r="AK2085" i="1" s="1"/>
  <c r="AQ2085" i="1" s="1"/>
  <c r="AW2085" i="1" s="1"/>
  <c r="BC2085" i="1" s="1"/>
  <c r="BI2085" i="1" s="1"/>
  <c r="BO2085" i="1" s="1"/>
  <c r="BT2085" i="1" s="1"/>
  <c r="BY2085" i="1" s="1"/>
  <c r="CG2085" i="1" s="1"/>
  <c r="L2085" i="1"/>
  <c r="R2085" i="1" s="1"/>
  <c r="X2085" i="1" s="1"/>
  <c r="AD2085" i="1" s="1"/>
  <c r="AJ2085" i="1" s="1"/>
  <c r="AP2085" i="1" s="1"/>
  <c r="AV2085" i="1" s="1"/>
  <c r="BB2085" i="1" s="1"/>
  <c r="BH2085" i="1" s="1"/>
  <c r="BN2085" i="1" s="1"/>
  <c r="BS2085" i="1" s="1"/>
  <c r="BX2085" i="1" s="1"/>
  <c r="CD2085" i="1" s="1"/>
  <c r="CM2084" i="1"/>
  <c r="CM2083" i="1" s="1"/>
  <c r="CM2082" i="1" s="1"/>
  <c r="CC2084" i="1"/>
  <c r="CB2084" i="1"/>
  <c r="CB2083" i="1" s="1"/>
  <c r="CB2082" i="1" s="1"/>
  <c r="CA2084" i="1"/>
  <c r="CA2083" i="1" s="1"/>
  <c r="CA2082" i="1" s="1"/>
  <c r="BW2084" i="1"/>
  <c r="BW2083" i="1" s="1"/>
  <c r="BW2082" i="1" s="1"/>
  <c r="BV2084" i="1"/>
  <c r="BV2083" i="1" s="1"/>
  <c r="BV2082" i="1" s="1"/>
  <c r="BR2084" i="1"/>
  <c r="BR2083" i="1" s="1"/>
  <c r="BR2082" i="1" s="1"/>
  <c r="BQ2084" i="1"/>
  <c r="BQ2083" i="1" s="1"/>
  <c r="BQ2082" i="1" s="1"/>
  <c r="BM2084" i="1"/>
  <c r="BM2083" i="1" s="1"/>
  <c r="BM2082" i="1" s="1"/>
  <c r="BL2084" i="1"/>
  <c r="BL2083" i="1" s="1"/>
  <c r="BL2082" i="1" s="1"/>
  <c r="BK2084" i="1"/>
  <c r="BK2083" i="1" s="1"/>
  <c r="BK2082" i="1" s="1"/>
  <c r="BG2084" i="1"/>
  <c r="BG2083" i="1" s="1"/>
  <c r="BG2082" i="1" s="1"/>
  <c r="BF2084" i="1"/>
  <c r="BF2083" i="1" s="1"/>
  <c r="BF2082" i="1" s="1"/>
  <c r="BE2084" i="1"/>
  <c r="BE2083" i="1" s="1"/>
  <c r="BE2082" i="1" s="1"/>
  <c r="BA2084" i="1"/>
  <c r="BA2083" i="1" s="1"/>
  <c r="BA2082" i="1" s="1"/>
  <c r="AZ2084" i="1"/>
  <c r="AZ2083" i="1" s="1"/>
  <c r="AZ2082" i="1" s="1"/>
  <c r="AY2084" i="1"/>
  <c r="AY2083" i="1" s="1"/>
  <c r="AY2082" i="1" s="1"/>
  <c r="AU2084" i="1"/>
  <c r="AU2083" i="1" s="1"/>
  <c r="AU2082" i="1" s="1"/>
  <c r="AT2084" i="1"/>
  <c r="AT2083" i="1" s="1"/>
  <c r="AT2082" i="1" s="1"/>
  <c r="AS2084" i="1"/>
  <c r="AS2083" i="1" s="1"/>
  <c r="AS2082" i="1" s="1"/>
  <c r="AO2084" i="1"/>
  <c r="AO2083" i="1" s="1"/>
  <c r="AO2082" i="1" s="1"/>
  <c r="AN2084" i="1"/>
  <c r="AN2083" i="1" s="1"/>
  <c r="AN2082" i="1" s="1"/>
  <c r="AM2084" i="1"/>
  <c r="AM2083" i="1" s="1"/>
  <c r="AM2082" i="1" s="1"/>
  <c r="AI2084" i="1"/>
  <c r="AI2083" i="1" s="1"/>
  <c r="AI2082" i="1" s="1"/>
  <c r="AH2084" i="1"/>
  <c r="AH2083" i="1" s="1"/>
  <c r="AH2082" i="1" s="1"/>
  <c r="AG2084" i="1"/>
  <c r="AG2083" i="1" s="1"/>
  <c r="AG2082" i="1" s="1"/>
  <c r="AC2084" i="1"/>
  <c r="AC2083" i="1" s="1"/>
  <c r="AC2082" i="1" s="1"/>
  <c r="AB2084" i="1"/>
  <c r="AB2083" i="1" s="1"/>
  <c r="AB2082" i="1" s="1"/>
  <c r="AA2084" i="1"/>
  <c r="AA2083" i="1" s="1"/>
  <c r="AA2082" i="1" s="1"/>
  <c r="W2084" i="1"/>
  <c r="W2083" i="1" s="1"/>
  <c r="W2082" i="1" s="1"/>
  <c r="V2084" i="1"/>
  <c r="U2084" i="1"/>
  <c r="U2083" i="1" s="1"/>
  <c r="U2082" i="1" s="1"/>
  <c r="Q2084" i="1"/>
  <c r="Q2083" i="1" s="1"/>
  <c r="Q2082" i="1" s="1"/>
  <c r="P2084" i="1"/>
  <c r="P2083" i="1" s="1"/>
  <c r="P2082" i="1" s="1"/>
  <c r="O2084" i="1"/>
  <c r="O2083" i="1" s="1"/>
  <c r="O2082" i="1" s="1"/>
  <c r="K2084" i="1"/>
  <c r="K2083" i="1" s="1"/>
  <c r="K2082" i="1" s="1"/>
  <c r="J2084" i="1"/>
  <c r="J2083" i="1" s="1"/>
  <c r="J2082" i="1" s="1"/>
  <c r="I2084" i="1"/>
  <c r="I2083" i="1" s="1"/>
  <c r="H2084" i="1"/>
  <c r="G2084" i="1"/>
  <c r="G2083" i="1" s="1"/>
  <c r="F2084" i="1"/>
  <c r="F2083" i="1" s="1"/>
  <c r="F2082" i="1" s="1"/>
  <c r="CC2083" i="1"/>
  <c r="CC2082" i="1" s="1"/>
  <c r="V2083" i="1"/>
  <c r="V2082" i="1" s="1"/>
  <c r="N2080" i="1"/>
  <c r="T2080" i="1" s="1"/>
  <c r="Z2080" i="1" s="1"/>
  <c r="AF2080" i="1" s="1"/>
  <c r="AL2080" i="1" s="1"/>
  <c r="AR2080" i="1" s="1"/>
  <c r="AX2080" i="1" s="1"/>
  <c r="BD2080" i="1" s="1"/>
  <c r="BJ2080" i="1" s="1"/>
  <c r="BP2080" i="1" s="1"/>
  <c r="BU2080" i="1" s="1"/>
  <c r="BZ2080" i="1" s="1"/>
  <c r="CJ2080" i="1" s="1"/>
  <c r="M2080" i="1"/>
  <c r="S2080" i="1" s="1"/>
  <c r="Y2080" i="1" s="1"/>
  <c r="AE2080" i="1" s="1"/>
  <c r="AK2080" i="1" s="1"/>
  <c r="AQ2080" i="1" s="1"/>
  <c r="AW2080" i="1" s="1"/>
  <c r="BC2080" i="1" s="1"/>
  <c r="BI2080" i="1" s="1"/>
  <c r="BO2080" i="1" s="1"/>
  <c r="BT2080" i="1" s="1"/>
  <c r="BY2080" i="1" s="1"/>
  <c r="CG2080" i="1" s="1"/>
  <c r="L2080" i="1"/>
  <c r="R2080" i="1" s="1"/>
  <c r="X2080" i="1" s="1"/>
  <c r="AD2080" i="1" s="1"/>
  <c r="AJ2080" i="1" s="1"/>
  <c r="AP2080" i="1" s="1"/>
  <c r="AV2080" i="1" s="1"/>
  <c r="BB2080" i="1" s="1"/>
  <c r="BH2080" i="1" s="1"/>
  <c r="BN2080" i="1" s="1"/>
  <c r="BS2080" i="1" s="1"/>
  <c r="BX2080" i="1" s="1"/>
  <c r="CD2080" i="1" s="1"/>
  <c r="CM2079" i="1"/>
  <c r="CM2078" i="1" s="1"/>
  <c r="CM2077" i="1" s="1"/>
  <c r="CM2076" i="1" s="1"/>
  <c r="CC2079" i="1"/>
  <c r="CC2078" i="1" s="1"/>
  <c r="CC2077" i="1" s="1"/>
  <c r="CC2076" i="1" s="1"/>
  <c r="CB2079" i="1"/>
  <c r="CB2078" i="1" s="1"/>
  <c r="CB2077" i="1" s="1"/>
  <c r="CB2076" i="1" s="1"/>
  <c r="CA2079" i="1"/>
  <c r="CA2078" i="1" s="1"/>
  <c r="CA2077" i="1" s="1"/>
  <c r="CA2076" i="1" s="1"/>
  <c r="BW2079" i="1"/>
  <c r="BW2078" i="1" s="1"/>
  <c r="BW2077" i="1" s="1"/>
  <c r="BW2076" i="1" s="1"/>
  <c r="BV2079" i="1"/>
  <c r="BR2079" i="1"/>
  <c r="BR2078" i="1" s="1"/>
  <c r="BR2077" i="1" s="1"/>
  <c r="BR2076" i="1" s="1"/>
  <c r="BQ2079" i="1"/>
  <c r="BQ2078" i="1" s="1"/>
  <c r="BQ2077" i="1" s="1"/>
  <c r="BQ2076" i="1" s="1"/>
  <c r="BM2079" i="1"/>
  <c r="BM2078" i="1" s="1"/>
  <c r="BM2077" i="1" s="1"/>
  <c r="BM2076" i="1" s="1"/>
  <c r="BL2079" i="1"/>
  <c r="BL2078" i="1" s="1"/>
  <c r="BL2077" i="1" s="1"/>
  <c r="BL2076" i="1" s="1"/>
  <c r="BK2079" i="1"/>
  <c r="BK2078" i="1" s="1"/>
  <c r="BK2077" i="1" s="1"/>
  <c r="BK2076" i="1" s="1"/>
  <c r="BG2079" i="1"/>
  <c r="BG2078" i="1" s="1"/>
  <c r="BG2077" i="1" s="1"/>
  <c r="BG2076" i="1" s="1"/>
  <c r="BF2079" i="1"/>
  <c r="BF2078" i="1" s="1"/>
  <c r="BF2077" i="1" s="1"/>
  <c r="BF2076" i="1" s="1"/>
  <c r="BE2079" i="1"/>
  <c r="BE2078" i="1" s="1"/>
  <c r="BE2077" i="1" s="1"/>
  <c r="BE2076" i="1" s="1"/>
  <c r="BA2079" i="1"/>
  <c r="BA2078" i="1" s="1"/>
  <c r="BA2077" i="1" s="1"/>
  <c r="BA2076" i="1" s="1"/>
  <c r="AZ2079" i="1"/>
  <c r="AZ2078" i="1" s="1"/>
  <c r="AZ2077" i="1" s="1"/>
  <c r="AZ2076" i="1" s="1"/>
  <c r="AY2079" i="1"/>
  <c r="AY2078" i="1" s="1"/>
  <c r="AY2077" i="1" s="1"/>
  <c r="AY2076" i="1" s="1"/>
  <c r="AU2079" i="1"/>
  <c r="AU2078" i="1" s="1"/>
  <c r="AU2077" i="1" s="1"/>
  <c r="AU2076" i="1" s="1"/>
  <c r="AT2079" i="1"/>
  <c r="AT2078" i="1" s="1"/>
  <c r="AT2077" i="1" s="1"/>
  <c r="AT2076" i="1" s="1"/>
  <c r="AS2079" i="1"/>
  <c r="AS2078" i="1" s="1"/>
  <c r="AS2077" i="1" s="1"/>
  <c r="AS2076" i="1" s="1"/>
  <c r="AO2079" i="1"/>
  <c r="AO2078" i="1" s="1"/>
  <c r="AO2077" i="1" s="1"/>
  <c r="AO2076" i="1" s="1"/>
  <c r="AN2079" i="1"/>
  <c r="AN2078" i="1" s="1"/>
  <c r="AN2077" i="1" s="1"/>
  <c r="AN2076" i="1" s="1"/>
  <c r="AM2079" i="1"/>
  <c r="AM2078" i="1" s="1"/>
  <c r="AM2077" i="1" s="1"/>
  <c r="AM2076" i="1" s="1"/>
  <c r="AI2079" i="1"/>
  <c r="AI2078" i="1" s="1"/>
  <c r="AI2077" i="1" s="1"/>
  <c r="AI2076" i="1" s="1"/>
  <c r="AH2079" i="1"/>
  <c r="AH2078" i="1" s="1"/>
  <c r="AH2077" i="1" s="1"/>
  <c r="AH2076" i="1" s="1"/>
  <c r="AG2079" i="1"/>
  <c r="AG2078" i="1" s="1"/>
  <c r="AG2077" i="1" s="1"/>
  <c r="AG2076" i="1" s="1"/>
  <c r="AC2079" i="1"/>
  <c r="AC2078" i="1" s="1"/>
  <c r="AC2077" i="1" s="1"/>
  <c r="AC2076" i="1" s="1"/>
  <c r="AB2079" i="1"/>
  <c r="AB2078" i="1" s="1"/>
  <c r="AB2077" i="1" s="1"/>
  <c r="AB2076" i="1" s="1"/>
  <c r="AA2079" i="1"/>
  <c r="AA2078" i="1" s="1"/>
  <c r="AA2077" i="1" s="1"/>
  <c r="AA2076" i="1" s="1"/>
  <c r="W2079" i="1"/>
  <c r="W2078" i="1" s="1"/>
  <c r="W2077" i="1" s="1"/>
  <c r="W2076" i="1" s="1"/>
  <c r="V2079" i="1"/>
  <c r="V2078" i="1" s="1"/>
  <c r="V2077" i="1" s="1"/>
  <c r="V2076" i="1" s="1"/>
  <c r="U2079" i="1"/>
  <c r="U2078" i="1" s="1"/>
  <c r="U2077" i="1" s="1"/>
  <c r="U2076" i="1" s="1"/>
  <c r="Q2079" i="1"/>
  <c r="Q2078" i="1" s="1"/>
  <c r="Q2077" i="1" s="1"/>
  <c r="Q2076" i="1" s="1"/>
  <c r="P2079" i="1"/>
  <c r="P2078" i="1" s="1"/>
  <c r="P2077" i="1" s="1"/>
  <c r="P2076" i="1" s="1"/>
  <c r="O2079" i="1"/>
  <c r="O2078" i="1" s="1"/>
  <c r="O2077" i="1" s="1"/>
  <c r="O2076" i="1" s="1"/>
  <c r="K2079" i="1"/>
  <c r="K2078" i="1" s="1"/>
  <c r="K2077" i="1" s="1"/>
  <c r="K2076" i="1" s="1"/>
  <c r="J2079" i="1"/>
  <c r="J2078" i="1" s="1"/>
  <c r="J2077" i="1" s="1"/>
  <c r="J2076" i="1" s="1"/>
  <c r="I2079" i="1"/>
  <c r="H2079" i="1"/>
  <c r="H2078" i="1" s="1"/>
  <c r="G2079" i="1"/>
  <c r="F2079" i="1"/>
  <c r="F2078" i="1" s="1"/>
  <c r="BV2078" i="1"/>
  <c r="BV2077" i="1" s="1"/>
  <c r="BV2076" i="1" s="1"/>
  <c r="N2075" i="1"/>
  <c r="T2075" i="1" s="1"/>
  <c r="Z2075" i="1" s="1"/>
  <c r="AF2075" i="1" s="1"/>
  <c r="AL2075" i="1" s="1"/>
  <c r="AR2075" i="1" s="1"/>
  <c r="AX2075" i="1" s="1"/>
  <c r="BD2075" i="1" s="1"/>
  <c r="BJ2075" i="1" s="1"/>
  <c r="BP2075" i="1" s="1"/>
  <c r="BU2075" i="1" s="1"/>
  <c r="BZ2075" i="1" s="1"/>
  <c r="CJ2075" i="1" s="1"/>
  <c r="CL2075" i="1" s="1"/>
  <c r="M2075" i="1"/>
  <c r="S2075" i="1" s="1"/>
  <c r="Y2075" i="1" s="1"/>
  <c r="AE2075" i="1" s="1"/>
  <c r="AK2075" i="1" s="1"/>
  <c r="AQ2075" i="1" s="1"/>
  <c r="AW2075" i="1" s="1"/>
  <c r="BC2075" i="1" s="1"/>
  <c r="BI2075" i="1" s="1"/>
  <c r="BO2075" i="1" s="1"/>
  <c r="BT2075" i="1" s="1"/>
  <c r="BY2075" i="1" s="1"/>
  <c r="CG2075" i="1" s="1"/>
  <c r="CI2075" i="1" s="1"/>
  <c r="L2075" i="1"/>
  <c r="R2075" i="1" s="1"/>
  <c r="X2075" i="1" s="1"/>
  <c r="AD2075" i="1" s="1"/>
  <c r="AJ2075" i="1" s="1"/>
  <c r="AP2075" i="1" s="1"/>
  <c r="AV2075" i="1" s="1"/>
  <c r="BB2075" i="1" s="1"/>
  <c r="BH2075" i="1" s="1"/>
  <c r="BN2075" i="1" s="1"/>
  <c r="BS2075" i="1" s="1"/>
  <c r="BX2075" i="1" s="1"/>
  <c r="CD2075" i="1" s="1"/>
  <c r="CF2075" i="1" s="1"/>
  <c r="CM2074" i="1"/>
  <c r="CM2073" i="1" s="1"/>
  <c r="CM2072" i="1" s="1"/>
  <c r="CM2071" i="1" s="1"/>
  <c r="CC2074" i="1"/>
  <c r="CB2074" i="1"/>
  <c r="CA2074" i="1"/>
  <c r="CA2073" i="1" s="1"/>
  <c r="CA2072" i="1" s="1"/>
  <c r="CA2071" i="1" s="1"/>
  <c r="BW2074" i="1"/>
  <c r="BW2073" i="1" s="1"/>
  <c r="BW2072" i="1" s="1"/>
  <c r="BW2071" i="1" s="1"/>
  <c r="BV2074" i="1"/>
  <c r="BV2073" i="1" s="1"/>
  <c r="BV2072" i="1" s="1"/>
  <c r="BV2071" i="1" s="1"/>
  <c r="BR2074" i="1"/>
  <c r="BR2073" i="1" s="1"/>
  <c r="BR2072" i="1" s="1"/>
  <c r="BR2071" i="1" s="1"/>
  <c r="BQ2074" i="1"/>
  <c r="BQ2073" i="1" s="1"/>
  <c r="BQ2072" i="1" s="1"/>
  <c r="BQ2071" i="1" s="1"/>
  <c r="BM2074" i="1"/>
  <c r="BM2073" i="1" s="1"/>
  <c r="BM2072" i="1" s="1"/>
  <c r="BM2071" i="1" s="1"/>
  <c r="BL2074" i="1"/>
  <c r="BL2073" i="1" s="1"/>
  <c r="BL2072" i="1" s="1"/>
  <c r="BL2071" i="1" s="1"/>
  <c r="BK2074" i="1"/>
  <c r="BK2073" i="1" s="1"/>
  <c r="BK2072" i="1" s="1"/>
  <c r="BK2071" i="1" s="1"/>
  <c r="BG2074" i="1"/>
  <c r="BG2073" i="1" s="1"/>
  <c r="BG2072" i="1" s="1"/>
  <c r="BG2071" i="1" s="1"/>
  <c r="BF2074" i="1"/>
  <c r="BF2073" i="1" s="1"/>
  <c r="BF2072" i="1" s="1"/>
  <c r="BF2071" i="1" s="1"/>
  <c r="BE2074" i="1"/>
  <c r="BE2073" i="1" s="1"/>
  <c r="BE2072" i="1" s="1"/>
  <c r="BE2071" i="1" s="1"/>
  <c r="BA2074" i="1"/>
  <c r="BA2073" i="1" s="1"/>
  <c r="BA2072" i="1" s="1"/>
  <c r="BA2071" i="1" s="1"/>
  <c r="AZ2074" i="1"/>
  <c r="AZ2073" i="1" s="1"/>
  <c r="AZ2072" i="1" s="1"/>
  <c r="AZ2071" i="1" s="1"/>
  <c r="AY2074" i="1"/>
  <c r="AY2073" i="1" s="1"/>
  <c r="AY2072" i="1" s="1"/>
  <c r="AY2071" i="1" s="1"/>
  <c r="AU2074" i="1"/>
  <c r="AU2073" i="1" s="1"/>
  <c r="AU2072" i="1" s="1"/>
  <c r="AU2071" i="1" s="1"/>
  <c r="AT2074" i="1"/>
  <c r="AT2073" i="1" s="1"/>
  <c r="AT2072" i="1" s="1"/>
  <c r="AT2071" i="1" s="1"/>
  <c r="AS2074" i="1"/>
  <c r="AS2073" i="1" s="1"/>
  <c r="AS2072" i="1" s="1"/>
  <c r="AS2071" i="1" s="1"/>
  <c r="AO2074" i="1"/>
  <c r="AO2073" i="1" s="1"/>
  <c r="AO2072" i="1" s="1"/>
  <c r="AO2071" i="1" s="1"/>
  <c r="AN2074" i="1"/>
  <c r="AN2073" i="1" s="1"/>
  <c r="AN2072" i="1" s="1"/>
  <c r="AN2071" i="1" s="1"/>
  <c r="AM2074" i="1"/>
  <c r="AM2073" i="1" s="1"/>
  <c r="AM2072" i="1" s="1"/>
  <c r="AM2071" i="1" s="1"/>
  <c r="AI2074" i="1"/>
  <c r="AI2073" i="1" s="1"/>
  <c r="AI2072" i="1" s="1"/>
  <c r="AI2071" i="1" s="1"/>
  <c r="AH2074" i="1"/>
  <c r="AH2073" i="1" s="1"/>
  <c r="AH2072" i="1" s="1"/>
  <c r="AH2071" i="1" s="1"/>
  <c r="AG2074" i="1"/>
  <c r="AG2073" i="1" s="1"/>
  <c r="AG2072" i="1" s="1"/>
  <c r="AG2071" i="1" s="1"/>
  <c r="AC2074" i="1"/>
  <c r="AC2073" i="1" s="1"/>
  <c r="AC2072" i="1" s="1"/>
  <c r="AC2071" i="1" s="1"/>
  <c r="AB2074" i="1"/>
  <c r="AB2073" i="1" s="1"/>
  <c r="AB2072" i="1" s="1"/>
  <c r="AB2071" i="1" s="1"/>
  <c r="AA2074" i="1"/>
  <c r="AA2073" i="1" s="1"/>
  <c r="AA2072" i="1" s="1"/>
  <c r="AA2071" i="1" s="1"/>
  <c r="W2074" i="1"/>
  <c r="W2073" i="1" s="1"/>
  <c r="W2072" i="1" s="1"/>
  <c r="W2071" i="1" s="1"/>
  <c r="V2074" i="1"/>
  <c r="V2073" i="1" s="1"/>
  <c r="V2072" i="1" s="1"/>
  <c r="V2071" i="1" s="1"/>
  <c r="U2074" i="1"/>
  <c r="U2073" i="1" s="1"/>
  <c r="U2072" i="1" s="1"/>
  <c r="U2071" i="1" s="1"/>
  <c r="Q2074" i="1"/>
  <c r="Q2073" i="1" s="1"/>
  <c r="Q2072" i="1" s="1"/>
  <c r="Q2071" i="1" s="1"/>
  <c r="P2074" i="1"/>
  <c r="P2073" i="1" s="1"/>
  <c r="P2072" i="1" s="1"/>
  <c r="P2071" i="1" s="1"/>
  <c r="O2074" i="1"/>
  <c r="O2073" i="1" s="1"/>
  <c r="O2072" i="1" s="1"/>
  <c r="O2071" i="1" s="1"/>
  <c r="K2074" i="1"/>
  <c r="J2074" i="1"/>
  <c r="J2073" i="1" s="1"/>
  <c r="J2072" i="1" s="1"/>
  <c r="J2071" i="1" s="1"/>
  <c r="I2074" i="1"/>
  <c r="I2073" i="1" s="1"/>
  <c r="I2072" i="1" s="1"/>
  <c r="I2071" i="1" s="1"/>
  <c r="H2074" i="1"/>
  <c r="H2073" i="1" s="1"/>
  <c r="H2072" i="1" s="1"/>
  <c r="H2071" i="1" s="1"/>
  <c r="G2074" i="1"/>
  <c r="F2074" i="1"/>
  <c r="F2073" i="1" s="1"/>
  <c r="F2072" i="1" s="1"/>
  <c r="F2071" i="1" s="1"/>
  <c r="CC2073" i="1"/>
  <c r="CC2072" i="1" s="1"/>
  <c r="CC2071" i="1" s="1"/>
  <c r="CB2073" i="1"/>
  <c r="CB2072" i="1" s="1"/>
  <c r="CB2071" i="1" s="1"/>
  <c r="N2070" i="1"/>
  <c r="T2070" i="1" s="1"/>
  <c r="Z2070" i="1" s="1"/>
  <c r="AF2070" i="1" s="1"/>
  <c r="AL2070" i="1" s="1"/>
  <c r="AR2070" i="1" s="1"/>
  <c r="AX2070" i="1" s="1"/>
  <c r="BD2070" i="1" s="1"/>
  <c r="BJ2070" i="1" s="1"/>
  <c r="BP2070" i="1" s="1"/>
  <c r="BU2070" i="1" s="1"/>
  <c r="BZ2070" i="1" s="1"/>
  <c r="CJ2070" i="1" s="1"/>
  <c r="M2070" i="1"/>
  <c r="S2070" i="1" s="1"/>
  <c r="Y2070" i="1" s="1"/>
  <c r="AE2070" i="1" s="1"/>
  <c r="AK2070" i="1" s="1"/>
  <c r="AQ2070" i="1" s="1"/>
  <c r="AW2070" i="1" s="1"/>
  <c r="BC2070" i="1" s="1"/>
  <c r="BI2070" i="1" s="1"/>
  <c r="BO2070" i="1" s="1"/>
  <c r="BT2070" i="1" s="1"/>
  <c r="BY2070" i="1" s="1"/>
  <c r="CG2070" i="1" s="1"/>
  <c r="L2070" i="1"/>
  <c r="R2070" i="1" s="1"/>
  <c r="X2070" i="1" s="1"/>
  <c r="AD2070" i="1" s="1"/>
  <c r="AJ2070" i="1" s="1"/>
  <c r="AP2070" i="1" s="1"/>
  <c r="AV2070" i="1" s="1"/>
  <c r="BB2070" i="1" s="1"/>
  <c r="BH2070" i="1" s="1"/>
  <c r="BN2070" i="1" s="1"/>
  <c r="BS2070" i="1" s="1"/>
  <c r="BX2070" i="1" s="1"/>
  <c r="CD2070" i="1" s="1"/>
  <c r="CM2069" i="1"/>
  <c r="CM2068" i="1" s="1"/>
  <c r="CM2067" i="1" s="1"/>
  <c r="CC2069" i="1"/>
  <c r="CC2068" i="1" s="1"/>
  <c r="CC2067" i="1" s="1"/>
  <c r="CB2069" i="1"/>
  <c r="CB2068" i="1" s="1"/>
  <c r="CB2067" i="1" s="1"/>
  <c r="CA2069" i="1"/>
  <c r="CA2068" i="1" s="1"/>
  <c r="CA2067" i="1" s="1"/>
  <c r="BW2069" i="1"/>
  <c r="BW2068" i="1" s="1"/>
  <c r="BW2067" i="1" s="1"/>
  <c r="BV2069" i="1"/>
  <c r="BV2068" i="1" s="1"/>
  <c r="BV2067" i="1" s="1"/>
  <c r="BR2069" i="1"/>
  <c r="BR2068" i="1" s="1"/>
  <c r="BR2067" i="1" s="1"/>
  <c r="BQ2069" i="1"/>
  <c r="BQ2068" i="1" s="1"/>
  <c r="BQ2067" i="1" s="1"/>
  <c r="BM2069" i="1"/>
  <c r="BM2068" i="1" s="1"/>
  <c r="BM2067" i="1" s="1"/>
  <c r="BL2069" i="1"/>
  <c r="BL2068" i="1" s="1"/>
  <c r="BL2067" i="1" s="1"/>
  <c r="BK2069" i="1"/>
  <c r="BK2068" i="1" s="1"/>
  <c r="BK2067" i="1" s="1"/>
  <c r="BG2069" i="1"/>
  <c r="BG2068" i="1" s="1"/>
  <c r="BG2067" i="1" s="1"/>
  <c r="BF2069" i="1"/>
  <c r="BF2068" i="1" s="1"/>
  <c r="BF2067" i="1" s="1"/>
  <c r="BE2069" i="1"/>
  <c r="BE2068" i="1" s="1"/>
  <c r="BE2067" i="1" s="1"/>
  <c r="BA2069" i="1"/>
  <c r="BA2068" i="1" s="1"/>
  <c r="BA2067" i="1" s="1"/>
  <c r="AZ2069" i="1"/>
  <c r="AZ2068" i="1" s="1"/>
  <c r="AZ2067" i="1" s="1"/>
  <c r="AY2069" i="1"/>
  <c r="AY2068" i="1" s="1"/>
  <c r="AY2067" i="1" s="1"/>
  <c r="AU2069" i="1"/>
  <c r="AU2068" i="1" s="1"/>
  <c r="AU2067" i="1" s="1"/>
  <c r="AT2069" i="1"/>
  <c r="AT2068" i="1" s="1"/>
  <c r="AT2067" i="1" s="1"/>
  <c r="AS2069" i="1"/>
  <c r="AS2068" i="1" s="1"/>
  <c r="AS2067" i="1" s="1"/>
  <c r="AO2069" i="1"/>
  <c r="AO2068" i="1" s="1"/>
  <c r="AO2067" i="1" s="1"/>
  <c r="AN2069" i="1"/>
  <c r="AN2068" i="1" s="1"/>
  <c r="AN2067" i="1" s="1"/>
  <c r="AM2069" i="1"/>
  <c r="AM2068" i="1" s="1"/>
  <c r="AM2067" i="1" s="1"/>
  <c r="AI2069" i="1"/>
  <c r="AI2068" i="1" s="1"/>
  <c r="AI2067" i="1" s="1"/>
  <c r="AH2069" i="1"/>
  <c r="AH2068" i="1" s="1"/>
  <c r="AH2067" i="1" s="1"/>
  <c r="AG2069" i="1"/>
  <c r="AG2068" i="1" s="1"/>
  <c r="AG2067" i="1" s="1"/>
  <c r="AC2069" i="1"/>
  <c r="AC2068" i="1" s="1"/>
  <c r="AC2067" i="1" s="1"/>
  <c r="AB2069" i="1"/>
  <c r="AB2068" i="1" s="1"/>
  <c r="AB2067" i="1" s="1"/>
  <c r="AA2069" i="1"/>
  <c r="AA2068" i="1" s="1"/>
  <c r="AA2067" i="1" s="1"/>
  <c r="W2069" i="1"/>
  <c r="W2068" i="1" s="1"/>
  <c r="W2067" i="1" s="1"/>
  <c r="V2069" i="1"/>
  <c r="V2068" i="1" s="1"/>
  <c r="V2067" i="1" s="1"/>
  <c r="U2069" i="1"/>
  <c r="U2068" i="1" s="1"/>
  <c r="U2067" i="1" s="1"/>
  <c r="Q2069" i="1"/>
  <c r="Q2068" i="1" s="1"/>
  <c r="Q2067" i="1" s="1"/>
  <c r="P2069" i="1"/>
  <c r="P2068" i="1" s="1"/>
  <c r="P2067" i="1" s="1"/>
  <c r="O2069" i="1"/>
  <c r="O2068" i="1" s="1"/>
  <c r="O2067" i="1" s="1"/>
  <c r="K2069" i="1"/>
  <c r="K2068" i="1" s="1"/>
  <c r="K2067" i="1" s="1"/>
  <c r="J2069" i="1"/>
  <c r="J2068" i="1" s="1"/>
  <c r="J2067" i="1" s="1"/>
  <c r="I2069" i="1"/>
  <c r="I2068" i="1" s="1"/>
  <c r="I2067" i="1" s="1"/>
  <c r="H2069" i="1"/>
  <c r="H2068" i="1" s="1"/>
  <c r="G2069" i="1"/>
  <c r="G2068" i="1" s="1"/>
  <c r="G2067" i="1" s="1"/>
  <c r="F2069" i="1"/>
  <c r="F2068" i="1" s="1"/>
  <c r="F2067" i="1" s="1"/>
  <c r="BK2066" i="1"/>
  <c r="BK2065" i="1" s="1"/>
  <c r="BK2064" i="1" s="1"/>
  <c r="BK2063" i="1" s="1"/>
  <c r="U2066" i="1"/>
  <c r="O2066" i="1"/>
  <c r="N2066" i="1"/>
  <c r="T2066" i="1" s="1"/>
  <c r="Z2066" i="1" s="1"/>
  <c r="AF2066" i="1" s="1"/>
  <c r="AL2066" i="1" s="1"/>
  <c r="AR2066" i="1" s="1"/>
  <c r="AX2066" i="1" s="1"/>
  <c r="BD2066" i="1" s="1"/>
  <c r="BJ2066" i="1" s="1"/>
  <c r="BP2066" i="1" s="1"/>
  <c r="BU2066" i="1" s="1"/>
  <c r="BZ2066" i="1" s="1"/>
  <c r="CJ2066" i="1" s="1"/>
  <c r="CL2066" i="1" s="1"/>
  <c r="M2066" i="1"/>
  <c r="S2066" i="1" s="1"/>
  <c r="Y2066" i="1" s="1"/>
  <c r="AE2066" i="1" s="1"/>
  <c r="AK2066" i="1" s="1"/>
  <c r="AQ2066" i="1" s="1"/>
  <c r="AW2066" i="1" s="1"/>
  <c r="BC2066" i="1" s="1"/>
  <c r="BI2066" i="1" s="1"/>
  <c r="BO2066" i="1" s="1"/>
  <c r="BT2066" i="1" s="1"/>
  <c r="BY2066" i="1" s="1"/>
  <c r="CG2066" i="1" s="1"/>
  <c r="CI2066" i="1" s="1"/>
  <c r="L2066" i="1"/>
  <c r="R2066" i="1" s="1"/>
  <c r="X2066" i="1" s="1"/>
  <c r="AD2066" i="1" s="1"/>
  <c r="AJ2066" i="1" s="1"/>
  <c r="AP2066" i="1" s="1"/>
  <c r="AV2066" i="1" s="1"/>
  <c r="BB2066" i="1" s="1"/>
  <c r="BH2066" i="1" s="1"/>
  <c r="BN2066" i="1" s="1"/>
  <c r="BS2066" i="1" s="1"/>
  <c r="BX2066" i="1" s="1"/>
  <c r="CD2066" i="1" s="1"/>
  <c r="CF2066" i="1" s="1"/>
  <c r="F2066" i="1"/>
  <c r="CM2065" i="1"/>
  <c r="CC2065" i="1"/>
  <c r="CC2064" i="1" s="1"/>
  <c r="CC2063" i="1" s="1"/>
  <c r="CB2065" i="1"/>
  <c r="CB2064" i="1" s="1"/>
  <c r="CB2063" i="1" s="1"/>
  <c r="CA2065" i="1"/>
  <c r="CA2064" i="1" s="1"/>
  <c r="CA2063" i="1" s="1"/>
  <c r="BW2065" i="1"/>
  <c r="BW2064" i="1" s="1"/>
  <c r="BW2063" i="1" s="1"/>
  <c r="BV2065" i="1"/>
  <c r="BV2064" i="1" s="1"/>
  <c r="BV2063" i="1" s="1"/>
  <c r="BR2065" i="1"/>
  <c r="BR2064" i="1" s="1"/>
  <c r="BR2063" i="1" s="1"/>
  <c r="BQ2065" i="1"/>
  <c r="BQ2064" i="1" s="1"/>
  <c r="BQ2063" i="1" s="1"/>
  <c r="BM2065" i="1"/>
  <c r="BM2064" i="1" s="1"/>
  <c r="BM2063" i="1" s="1"/>
  <c r="BL2065" i="1"/>
  <c r="BL2064" i="1" s="1"/>
  <c r="BL2063" i="1" s="1"/>
  <c r="BG2065" i="1"/>
  <c r="BG2064" i="1" s="1"/>
  <c r="BG2063" i="1" s="1"/>
  <c r="BF2065" i="1"/>
  <c r="BF2064" i="1" s="1"/>
  <c r="BF2063" i="1" s="1"/>
  <c r="BE2065" i="1"/>
  <c r="BE2064" i="1" s="1"/>
  <c r="BE2063" i="1" s="1"/>
  <c r="BA2065" i="1"/>
  <c r="BA2064" i="1" s="1"/>
  <c r="BA2063" i="1" s="1"/>
  <c r="AZ2065" i="1"/>
  <c r="AZ2064" i="1" s="1"/>
  <c r="AZ2063" i="1" s="1"/>
  <c r="AY2065" i="1"/>
  <c r="AY2064" i="1" s="1"/>
  <c r="AY2063" i="1" s="1"/>
  <c r="AU2065" i="1"/>
  <c r="AU2064" i="1" s="1"/>
  <c r="AU2063" i="1" s="1"/>
  <c r="AT2065" i="1"/>
  <c r="AT2064" i="1" s="1"/>
  <c r="AT2063" i="1" s="1"/>
  <c r="AS2065" i="1"/>
  <c r="AS2064" i="1" s="1"/>
  <c r="AS2063" i="1" s="1"/>
  <c r="AO2065" i="1"/>
  <c r="AO2064" i="1" s="1"/>
  <c r="AO2063" i="1" s="1"/>
  <c r="AN2065" i="1"/>
  <c r="AN2064" i="1" s="1"/>
  <c r="AN2063" i="1" s="1"/>
  <c r="AM2065" i="1"/>
  <c r="AM2064" i="1" s="1"/>
  <c r="AM2063" i="1" s="1"/>
  <c r="AI2065" i="1"/>
  <c r="AI2064" i="1" s="1"/>
  <c r="AI2063" i="1" s="1"/>
  <c r="AH2065" i="1"/>
  <c r="AH2064" i="1" s="1"/>
  <c r="AH2063" i="1" s="1"/>
  <c r="AG2065" i="1"/>
  <c r="AG2064" i="1" s="1"/>
  <c r="AG2063" i="1" s="1"/>
  <c r="AC2065" i="1"/>
  <c r="AC2064" i="1" s="1"/>
  <c r="AC2063" i="1" s="1"/>
  <c r="AB2065" i="1"/>
  <c r="AB2064" i="1" s="1"/>
  <c r="AB2063" i="1" s="1"/>
  <c r="AA2065" i="1"/>
  <c r="AA2064" i="1" s="1"/>
  <c r="AA2063" i="1" s="1"/>
  <c r="W2065" i="1"/>
  <c r="W2064" i="1" s="1"/>
  <c r="W2063" i="1" s="1"/>
  <c r="V2065" i="1"/>
  <c r="V2064" i="1" s="1"/>
  <c r="V2063" i="1" s="1"/>
  <c r="U2065" i="1"/>
  <c r="U2064" i="1" s="1"/>
  <c r="U2063" i="1" s="1"/>
  <c r="Q2065" i="1"/>
  <c r="Q2064" i="1" s="1"/>
  <c r="Q2063" i="1" s="1"/>
  <c r="P2065" i="1"/>
  <c r="P2064" i="1" s="1"/>
  <c r="P2063" i="1" s="1"/>
  <c r="O2065" i="1"/>
  <c r="O2064" i="1" s="1"/>
  <c r="O2063" i="1" s="1"/>
  <c r="K2065" i="1"/>
  <c r="K2064" i="1" s="1"/>
  <c r="K2063" i="1" s="1"/>
  <c r="J2065" i="1"/>
  <c r="J2064" i="1" s="1"/>
  <c r="J2063" i="1" s="1"/>
  <c r="I2065" i="1"/>
  <c r="H2065" i="1"/>
  <c r="H2064" i="1" s="1"/>
  <c r="G2065" i="1"/>
  <c r="G2064" i="1" s="1"/>
  <c r="F2065" i="1"/>
  <c r="F2064" i="1" s="1"/>
  <c r="F2063" i="1" s="1"/>
  <c r="CM2064" i="1"/>
  <c r="CM2063" i="1" s="1"/>
  <c r="N2062" i="1"/>
  <c r="T2062" i="1" s="1"/>
  <c r="Z2062" i="1" s="1"/>
  <c r="AF2062" i="1" s="1"/>
  <c r="AL2062" i="1" s="1"/>
  <c r="AR2062" i="1" s="1"/>
  <c r="AX2062" i="1" s="1"/>
  <c r="BD2062" i="1" s="1"/>
  <c r="BJ2062" i="1" s="1"/>
  <c r="BP2062" i="1" s="1"/>
  <c r="BU2062" i="1" s="1"/>
  <c r="BZ2062" i="1" s="1"/>
  <c r="CJ2062" i="1" s="1"/>
  <c r="CL2062" i="1" s="1"/>
  <c r="M2062" i="1"/>
  <c r="S2062" i="1" s="1"/>
  <c r="Y2062" i="1" s="1"/>
  <c r="AE2062" i="1" s="1"/>
  <c r="AK2062" i="1" s="1"/>
  <c r="AQ2062" i="1" s="1"/>
  <c r="AW2062" i="1" s="1"/>
  <c r="BC2062" i="1" s="1"/>
  <c r="BI2062" i="1" s="1"/>
  <c r="BO2062" i="1" s="1"/>
  <c r="BT2062" i="1" s="1"/>
  <c r="BY2062" i="1" s="1"/>
  <c r="CG2062" i="1" s="1"/>
  <c r="CI2062" i="1" s="1"/>
  <c r="L2062" i="1"/>
  <c r="R2062" i="1" s="1"/>
  <c r="X2062" i="1" s="1"/>
  <c r="AD2062" i="1" s="1"/>
  <c r="AJ2062" i="1" s="1"/>
  <c r="AP2062" i="1" s="1"/>
  <c r="AV2062" i="1" s="1"/>
  <c r="BB2062" i="1" s="1"/>
  <c r="BH2062" i="1" s="1"/>
  <c r="BN2062" i="1" s="1"/>
  <c r="BS2062" i="1" s="1"/>
  <c r="BX2062" i="1" s="1"/>
  <c r="CD2062" i="1" s="1"/>
  <c r="CF2062" i="1" s="1"/>
  <c r="CM2061" i="1"/>
  <c r="CM2060" i="1" s="1"/>
  <c r="CM2059" i="1" s="1"/>
  <c r="CC2061" i="1"/>
  <c r="CC2060" i="1" s="1"/>
  <c r="CC2059" i="1" s="1"/>
  <c r="CB2061" i="1"/>
  <c r="CB2060" i="1" s="1"/>
  <c r="CB2059" i="1" s="1"/>
  <c r="CA2061" i="1"/>
  <c r="CA2060" i="1" s="1"/>
  <c r="CA2059" i="1" s="1"/>
  <c r="BW2061" i="1"/>
  <c r="BW2060" i="1" s="1"/>
  <c r="BW2059" i="1" s="1"/>
  <c r="BV2061" i="1"/>
  <c r="BV2060" i="1" s="1"/>
  <c r="BV2059" i="1" s="1"/>
  <c r="BR2061" i="1"/>
  <c r="BR2060" i="1" s="1"/>
  <c r="BR2059" i="1" s="1"/>
  <c r="BQ2061" i="1"/>
  <c r="BQ2060" i="1" s="1"/>
  <c r="BM2061" i="1"/>
  <c r="BM2060" i="1" s="1"/>
  <c r="BM2059" i="1" s="1"/>
  <c r="BL2061" i="1"/>
  <c r="BL2060" i="1" s="1"/>
  <c r="BL2059" i="1" s="1"/>
  <c r="BK2061" i="1"/>
  <c r="BK2060" i="1" s="1"/>
  <c r="BK2059" i="1" s="1"/>
  <c r="BG2061" i="1"/>
  <c r="BG2060" i="1" s="1"/>
  <c r="BG2059" i="1" s="1"/>
  <c r="BF2061" i="1"/>
  <c r="BF2060" i="1" s="1"/>
  <c r="BF2059" i="1" s="1"/>
  <c r="BE2061" i="1"/>
  <c r="BE2060" i="1" s="1"/>
  <c r="BE2059" i="1" s="1"/>
  <c r="BA2061" i="1"/>
  <c r="BA2060" i="1" s="1"/>
  <c r="BA2059" i="1" s="1"/>
  <c r="AZ2061" i="1"/>
  <c r="AZ2060" i="1" s="1"/>
  <c r="AZ2059" i="1" s="1"/>
  <c r="AY2061" i="1"/>
  <c r="AY2060" i="1" s="1"/>
  <c r="AY2059" i="1" s="1"/>
  <c r="AU2061" i="1"/>
  <c r="AT2061" i="1"/>
  <c r="AT2060" i="1" s="1"/>
  <c r="AT2059" i="1" s="1"/>
  <c r="AS2061" i="1"/>
  <c r="AS2060" i="1" s="1"/>
  <c r="AS2059" i="1" s="1"/>
  <c r="AO2061" i="1"/>
  <c r="AO2060" i="1" s="1"/>
  <c r="AO2059" i="1" s="1"/>
  <c r="AN2061" i="1"/>
  <c r="AN2060" i="1" s="1"/>
  <c r="AN2059" i="1" s="1"/>
  <c r="AM2061" i="1"/>
  <c r="AI2061" i="1"/>
  <c r="AI2060" i="1" s="1"/>
  <c r="AI2059" i="1" s="1"/>
  <c r="AH2061" i="1"/>
  <c r="AH2060" i="1" s="1"/>
  <c r="AH2059" i="1" s="1"/>
  <c r="AG2061" i="1"/>
  <c r="AG2060" i="1" s="1"/>
  <c r="AG2059" i="1" s="1"/>
  <c r="AC2061" i="1"/>
  <c r="AC2060" i="1" s="1"/>
  <c r="AC2059" i="1" s="1"/>
  <c r="AB2061" i="1"/>
  <c r="AB2060" i="1" s="1"/>
  <c r="AB2059" i="1" s="1"/>
  <c r="AA2061" i="1"/>
  <c r="AA2060" i="1" s="1"/>
  <c r="AA2059" i="1" s="1"/>
  <c r="W2061" i="1"/>
  <c r="W2060" i="1" s="1"/>
  <c r="W2059" i="1" s="1"/>
  <c r="V2061" i="1"/>
  <c r="V2060" i="1" s="1"/>
  <c r="V2059" i="1" s="1"/>
  <c r="U2061" i="1"/>
  <c r="U2060" i="1" s="1"/>
  <c r="U2059" i="1" s="1"/>
  <c r="Q2061" i="1"/>
  <c r="Q2060" i="1" s="1"/>
  <c r="Q2059" i="1" s="1"/>
  <c r="P2061" i="1"/>
  <c r="P2060" i="1" s="1"/>
  <c r="P2059" i="1" s="1"/>
  <c r="O2061" i="1"/>
  <c r="O2060" i="1" s="1"/>
  <c r="O2059" i="1" s="1"/>
  <c r="K2061" i="1"/>
  <c r="K2060" i="1" s="1"/>
  <c r="K2059" i="1" s="1"/>
  <c r="J2061" i="1"/>
  <c r="J2060" i="1" s="1"/>
  <c r="J2059" i="1" s="1"/>
  <c r="I2061" i="1"/>
  <c r="I2060" i="1" s="1"/>
  <c r="H2061" i="1"/>
  <c r="H2060" i="1" s="1"/>
  <c r="G2061" i="1"/>
  <c r="F2061" i="1"/>
  <c r="F2060" i="1" s="1"/>
  <c r="F2059" i="1" s="1"/>
  <c r="AU2060" i="1"/>
  <c r="AU2059" i="1" s="1"/>
  <c r="AM2060" i="1"/>
  <c r="AM2059" i="1" s="1"/>
  <c r="BQ2059" i="1"/>
  <c r="T2058" i="1"/>
  <c r="Z2058" i="1" s="1"/>
  <c r="AF2058" i="1" s="1"/>
  <c r="AL2058" i="1" s="1"/>
  <c r="AR2058" i="1" s="1"/>
  <c r="AX2058" i="1" s="1"/>
  <c r="BD2058" i="1" s="1"/>
  <c r="BJ2058" i="1" s="1"/>
  <c r="BP2058" i="1" s="1"/>
  <c r="BU2058" i="1" s="1"/>
  <c r="BZ2058" i="1" s="1"/>
  <c r="CJ2058" i="1" s="1"/>
  <c r="S2058" i="1"/>
  <c r="Y2058" i="1" s="1"/>
  <c r="AE2058" i="1" s="1"/>
  <c r="AK2058" i="1" s="1"/>
  <c r="AQ2058" i="1" s="1"/>
  <c r="AW2058" i="1" s="1"/>
  <c r="BC2058" i="1" s="1"/>
  <c r="BI2058" i="1" s="1"/>
  <c r="BO2058" i="1" s="1"/>
  <c r="BT2058" i="1" s="1"/>
  <c r="BY2058" i="1" s="1"/>
  <c r="CG2058" i="1" s="1"/>
  <c r="R2058" i="1"/>
  <c r="X2058" i="1" s="1"/>
  <c r="AD2058" i="1" s="1"/>
  <c r="AJ2058" i="1" s="1"/>
  <c r="AP2058" i="1" s="1"/>
  <c r="AV2058" i="1" s="1"/>
  <c r="BB2058" i="1" s="1"/>
  <c r="BH2058" i="1" s="1"/>
  <c r="BN2058" i="1" s="1"/>
  <c r="BS2058" i="1" s="1"/>
  <c r="BX2058" i="1" s="1"/>
  <c r="CD2058" i="1" s="1"/>
  <c r="CM2057" i="1"/>
  <c r="CM2056" i="1" s="1"/>
  <c r="CM2055" i="1" s="1"/>
  <c r="CC2057" i="1"/>
  <c r="CC2056" i="1" s="1"/>
  <c r="CC2055" i="1" s="1"/>
  <c r="CB2057" i="1"/>
  <c r="CB2056" i="1" s="1"/>
  <c r="CB2055" i="1" s="1"/>
  <c r="CA2057" i="1"/>
  <c r="CA2056" i="1" s="1"/>
  <c r="CA2055" i="1" s="1"/>
  <c r="BW2057" i="1"/>
  <c r="BW2056" i="1" s="1"/>
  <c r="BW2055" i="1" s="1"/>
  <c r="BV2057" i="1"/>
  <c r="BV2056" i="1" s="1"/>
  <c r="BV2055" i="1" s="1"/>
  <c r="BR2057" i="1"/>
  <c r="BR2056" i="1" s="1"/>
  <c r="BR2055" i="1" s="1"/>
  <c r="BQ2057" i="1"/>
  <c r="BQ2056" i="1" s="1"/>
  <c r="BQ2055" i="1" s="1"/>
  <c r="BM2057" i="1"/>
  <c r="BM2056" i="1" s="1"/>
  <c r="BM2055" i="1" s="1"/>
  <c r="BL2057" i="1"/>
  <c r="BL2056" i="1" s="1"/>
  <c r="BL2055" i="1" s="1"/>
  <c r="BK2057" i="1"/>
  <c r="BK2056" i="1" s="1"/>
  <c r="BK2055" i="1" s="1"/>
  <c r="BG2057" i="1"/>
  <c r="BG2056" i="1" s="1"/>
  <c r="BG2055" i="1" s="1"/>
  <c r="BF2057" i="1"/>
  <c r="BF2056" i="1" s="1"/>
  <c r="BF2055" i="1" s="1"/>
  <c r="BE2057" i="1"/>
  <c r="BE2056" i="1" s="1"/>
  <c r="BE2055" i="1" s="1"/>
  <c r="BA2057" i="1"/>
  <c r="BA2056" i="1" s="1"/>
  <c r="BA2055" i="1" s="1"/>
  <c r="AZ2057" i="1"/>
  <c r="AZ2056" i="1" s="1"/>
  <c r="AZ2055" i="1" s="1"/>
  <c r="AY2057" i="1"/>
  <c r="AY2056" i="1" s="1"/>
  <c r="AY2055" i="1" s="1"/>
  <c r="AU2057" i="1"/>
  <c r="AU2056" i="1" s="1"/>
  <c r="AU2055" i="1" s="1"/>
  <c r="AT2057" i="1"/>
  <c r="AT2056" i="1" s="1"/>
  <c r="AT2055" i="1" s="1"/>
  <c r="AS2057" i="1"/>
  <c r="AS2056" i="1" s="1"/>
  <c r="AS2055" i="1" s="1"/>
  <c r="AO2057" i="1"/>
  <c r="AO2056" i="1" s="1"/>
  <c r="AO2055" i="1" s="1"/>
  <c r="AN2057" i="1"/>
  <c r="AN2056" i="1" s="1"/>
  <c r="AN2055" i="1" s="1"/>
  <c r="AM2057" i="1"/>
  <c r="AM2056" i="1" s="1"/>
  <c r="AM2055" i="1" s="1"/>
  <c r="AI2057" i="1"/>
  <c r="AI2056" i="1" s="1"/>
  <c r="AI2055" i="1" s="1"/>
  <c r="AH2057" i="1"/>
  <c r="AH2056" i="1" s="1"/>
  <c r="AH2055" i="1" s="1"/>
  <c r="AG2057" i="1"/>
  <c r="AG2056" i="1" s="1"/>
  <c r="AG2055" i="1" s="1"/>
  <c r="AC2057" i="1"/>
  <c r="AC2056" i="1" s="1"/>
  <c r="AC2055" i="1" s="1"/>
  <c r="AB2057" i="1"/>
  <c r="AB2056" i="1" s="1"/>
  <c r="AB2055" i="1" s="1"/>
  <c r="AA2057" i="1"/>
  <c r="AA2056" i="1" s="1"/>
  <c r="AA2055" i="1" s="1"/>
  <c r="W2057" i="1"/>
  <c r="W2056" i="1" s="1"/>
  <c r="W2055" i="1" s="1"/>
  <c r="V2057" i="1"/>
  <c r="V2056" i="1" s="1"/>
  <c r="V2055" i="1" s="1"/>
  <c r="U2057" i="1"/>
  <c r="U2056" i="1" s="1"/>
  <c r="U2055" i="1" s="1"/>
  <c r="Q2057" i="1"/>
  <c r="P2057" i="1"/>
  <c r="O2057" i="1"/>
  <c r="R2057" i="1" s="1"/>
  <c r="N2054" i="1"/>
  <c r="T2054" i="1" s="1"/>
  <c r="Z2054" i="1" s="1"/>
  <c r="AF2054" i="1" s="1"/>
  <c r="AL2054" i="1" s="1"/>
  <c r="AR2054" i="1" s="1"/>
  <c r="AX2054" i="1" s="1"/>
  <c r="BD2054" i="1" s="1"/>
  <c r="BJ2054" i="1" s="1"/>
  <c r="BP2054" i="1" s="1"/>
  <c r="BU2054" i="1" s="1"/>
  <c r="BZ2054" i="1" s="1"/>
  <c r="CJ2054" i="1" s="1"/>
  <c r="CL2054" i="1" s="1"/>
  <c r="M2054" i="1"/>
  <c r="S2054" i="1" s="1"/>
  <c r="Y2054" i="1" s="1"/>
  <c r="AE2054" i="1" s="1"/>
  <c r="AK2054" i="1" s="1"/>
  <c r="AQ2054" i="1" s="1"/>
  <c r="AW2054" i="1" s="1"/>
  <c r="BC2054" i="1" s="1"/>
  <c r="BI2054" i="1" s="1"/>
  <c r="BO2054" i="1" s="1"/>
  <c r="BT2054" i="1" s="1"/>
  <c r="BY2054" i="1" s="1"/>
  <c r="CG2054" i="1" s="1"/>
  <c r="CI2054" i="1" s="1"/>
  <c r="L2054" i="1"/>
  <c r="R2054" i="1" s="1"/>
  <c r="X2054" i="1" s="1"/>
  <c r="AD2054" i="1" s="1"/>
  <c r="AJ2054" i="1" s="1"/>
  <c r="AP2054" i="1" s="1"/>
  <c r="AV2054" i="1" s="1"/>
  <c r="BB2054" i="1" s="1"/>
  <c r="BH2054" i="1" s="1"/>
  <c r="BN2054" i="1" s="1"/>
  <c r="BS2054" i="1" s="1"/>
  <c r="BX2054" i="1" s="1"/>
  <c r="CD2054" i="1" s="1"/>
  <c r="CF2054" i="1" s="1"/>
  <c r="CM2053" i="1"/>
  <c r="CM2052" i="1" s="1"/>
  <c r="CM2051" i="1" s="1"/>
  <c r="CC2053" i="1"/>
  <c r="CC2052" i="1" s="1"/>
  <c r="CC2051" i="1" s="1"/>
  <c r="CB2053" i="1"/>
  <c r="CB2052" i="1" s="1"/>
  <c r="CB2051" i="1" s="1"/>
  <c r="CA2053" i="1"/>
  <c r="CA2052" i="1" s="1"/>
  <c r="CA2051" i="1" s="1"/>
  <c r="BW2053" i="1"/>
  <c r="BW2052" i="1" s="1"/>
  <c r="BW2051" i="1" s="1"/>
  <c r="BV2053" i="1"/>
  <c r="BV2052" i="1" s="1"/>
  <c r="BV2051" i="1" s="1"/>
  <c r="BR2053" i="1"/>
  <c r="BR2052" i="1" s="1"/>
  <c r="BR2051" i="1" s="1"/>
  <c r="BQ2053" i="1"/>
  <c r="BQ2052" i="1" s="1"/>
  <c r="BQ2051" i="1" s="1"/>
  <c r="BM2053" i="1"/>
  <c r="BM2052" i="1" s="1"/>
  <c r="BM2051" i="1" s="1"/>
  <c r="BL2053" i="1"/>
  <c r="BL2052" i="1" s="1"/>
  <c r="BL2051" i="1" s="1"/>
  <c r="BK2053" i="1"/>
  <c r="BK2052" i="1" s="1"/>
  <c r="BK2051" i="1" s="1"/>
  <c r="BG2053" i="1"/>
  <c r="BG2052" i="1" s="1"/>
  <c r="BG2051" i="1" s="1"/>
  <c r="BF2053" i="1"/>
  <c r="BF2052" i="1" s="1"/>
  <c r="BF2051" i="1" s="1"/>
  <c r="BE2053" i="1"/>
  <c r="BE2052" i="1" s="1"/>
  <c r="BE2051" i="1" s="1"/>
  <c r="BA2053" i="1"/>
  <c r="BA2052" i="1" s="1"/>
  <c r="BA2051" i="1" s="1"/>
  <c r="AZ2053" i="1"/>
  <c r="AZ2052" i="1" s="1"/>
  <c r="AZ2051" i="1" s="1"/>
  <c r="AY2053" i="1"/>
  <c r="AY2052" i="1" s="1"/>
  <c r="AY2051" i="1" s="1"/>
  <c r="AU2053" i="1"/>
  <c r="AU2052" i="1" s="1"/>
  <c r="AU2051" i="1" s="1"/>
  <c r="AT2053" i="1"/>
  <c r="AT2052" i="1" s="1"/>
  <c r="AT2051" i="1" s="1"/>
  <c r="AS2053" i="1"/>
  <c r="AS2052" i="1" s="1"/>
  <c r="AS2051" i="1" s="1"/>
  <c r="AO2053" i="1"/>
  <c r="AO2052" i="1" s="1"/>
  <c r="AO2051" i="1" s="1"/>
  <c r="AN2053" i="1"/>
  <c r="AN2052" i="1" s="1"/>
  <c r="AN2051" i="1" s="1"/>
  <c r="AM2053" i="1"/>
  <c r="AM2052" i="1" s="1"/>
  <c r="AM2051" i="1" s="1"/>
  <c r="AI2053" i="1"/>
  <c r="AI2052" i="1" s="1"/>
  <c r="AI2051" i="1" s="1"/>
  <c r="AH2053" i="1"/>
  <c r="AH2052" i="1" s="1"/>
  <c r="AH2051" i="1" s="1"/>
  <c r="AG2053" i="1"/>
  <c r="AG2052" i="1" s="1"/>
  <c r="AG2051" i="1" s="1"/>
  <c r="AC2053" i="1"/>
  <c r="AC2052" i="1" s="1"/>
  <c r="AC2051" i="1" s="1"/>
  <c r="AB2053" i="1"/>
  <c r="AB2052" i="1" s="1"/>
  <c r="AB2051" i="1" s="1"/>
  <c r="AA2053" i="1"/>
  <c r="AA2052" i="1" s="1"/>
  <c r="AA2051" i="1" s="1"/>
  <c r="W2053" i="1"/>
  <c r="W2052" i="1" s="1"/>
  <c r="W2051" i="1" s="1"/>
  <c r="V2053" i="1"/>
  <c r="V2052" i="1" s="1"/>
  <c r="V2051" i="1" s="1"/>
  <c r="U2053" i="1"/>
  <c r="U2052" i="1" s="1"/>
  <c r="U2051" i="1" s="1"/>
  <c r="Q2053" i="1"/>
  <c r="Q2052" i="1" s="1"/>
  <c r="Q2051" i="1" s="1"/>
  <c r="P2053" i="1"/>
  <c r="P2052" i="1" s="1"/>
  <c r="P2051" i="1" s="1"/>
  <c r="O2053" i="1"/>
  <c r="O2052" i="1" s="1"/>
  <c r="O2051" i="1" s="1"/>
  <c r="K2053" i="1"/>
  <c r="K2052" i="1" s="1"/>
  <c r="K2051" i="1" s="1"/>
  <c r="J2053" i="1"/>
  <c r="J2052" i="1" s="1"/>
  <c r="J2051" i="1" s="1"/>
  <c r="I2053" i="1"/>
  <c r="I2052" i="1" s="1"/>
  <c r="I2051" i="1" s="1"/>
  <c r="H2053" i="1"/>
  <c r="H2052" i="1" s="1"/>
  <c r="G2053" i="1"/>
  <c r="G2052" i="1" s="1"/>
  <c r="F2053" i="1"/>
  <c r="N2050" i="1"/>
  <c r="T2050" i="1" s="1"/>
  <c r="Z2050" i="1" s="1"/>
  <c r="AF2050" i="1" s="1"/>
  <c r="AL2050" i="1" s="1"/>
  <c r="AR2050" i="1" s="1"/>
  <c r="AX2050" i="1" s="1"/>
  <c r="BD2050" i="1" s="1"/>
  <c r="BJ2050" i="1" s="1"/>
  <c r="BP2050" i="1" s="1"/>
  <c r="BU2050" i="1" s="1"/>
  <c r="BZ2050" i="1" s="1"/>
  <c r="CJ2050" i="1" s="1"/>
  <c r="CL2050" i="1" s="1"/>
  <c r="M2050" i="1"/>
  <c r="S2050" i="1" s="1"/>
  <c r="Y2050" i="1" s="1"/>
  <c r="AE2050" i="1" s="1"/>
  <c r="AK2050" i="1" s="1"/>
  <c r="AQ2050" i="1" s="1"/>
  <c r="AW2050" i="1" s="1"/>
  <c r="BC2050" i="1" s="1"/>
  <c r="BI2050" i="1" s="1"/>
  <c r="BO2050" i="1" s="1"/>
  <c r="BT2050" i="1" s="1"/>
  <c r="BY2050" i="1" s="1"/>
  <c r="CG2050" i="1" s="1"/>
  <c r="CI2050" i="1" s="1"/>
  <c r="L2050" i="1"/>
  <c r="R2050" i="1" s="1"/>
  <c r="X2050" i="1" s="1"/>
  <c r="AD2050" i="1" s="1"/>
  <c r="AJ2050" i="1" s="1"/>
  <c r="AP2050" i="1" s="1"/>
  <c r="AV2050" i="1" s="1"/>
  <c r="BB2050" i="1" s="1"/>
  <c r="BH2050" i="1" s="1"/>
  <c r="BN2050" i="1" s="1"/>
  <c r="BS2050" i="1" s="1"/>
  <c r="BX2050" i="1" s="1"/>
  <c r="CD2050" i="1" s="1"/>
  <c r="CF2050" i="1" s="1"/>
  <c r="CM2049" i="1"/>
  <c r="CM2048" i="1" s="1"/>
  <c r="CC2049" i="1"/>
  <c r="CC2048" i="1" s="1"/>
  <c r="CB2049" i="1"/>
  <c r="CB2048" i="1" s="1"/>
  <c r="CA2049" i="1"/>
  <c r="CA2048" i="1" s="1"/>
  <c r="BW2049" i="1"/>
  <c r="BW2048" i="1" s="1"/>
  <c r="BV2049" i="1"/>
  <c r="BV2048" i="1" s="1"/>
  <c r="BR2049" i="1"/>
  <c r="BR2048" i="1" s="1"/>
  <c r="BQ2049" i="1"/>
  <c r="BQ2048" i="1" s="1"/>
  <c r="BM2049" i="1"/>
  <c r="BM2048" i="1" s="1"/>
  <c r="BL2049" i="1"/>
  <c r="BL2048" i="1" s="1"/>
  <c r="BK2049" i="1"/>
  <c r="BK2048" i="1" s="1"/>
  <c r="BG2049" i="1"/>
  <c r="BG2048" i="1" s="1"/>
  <c r="BF2049" i="1"/>
  <c r="BF2048" i="1" s="1"/>
  <c r="BE2049" i="1"/>
  <c r="BE2048" i="1" s="1"/>
  <c r="BA2049" i="1"/>
  <c r="BA2048" i="1" s="1"/>
  <c r="AZ2049" i="1"/>
  <c r="AZ2048" i="1" s="1"/>
  <c r="AY2049" i="1"/>
  <c r="AY2048" i="1" s="1"/>
  <c r="AU2049" i="1"/>
  <c r="AU2048" i="1" s="1"/>
  <c r="AT2049" i="1"/>
  <c r="AT2048" i="1" s="1"/>
  <c r="AS2049" i="1"/>
  <c r="AS2048" i="1" s="1"/>
  <c r="AO2049" i="1"/>
  <c r="AO2048" i="1" s="1"/>
  <c r="AN2049" i="1"/>
  <c r="AN2048" i="1" s="1"/>
  <c r="AM2049" i="1"/>
  <c r="AM2048" i="1" s="1"/>
  <c r="AI2049" i="1"/>
  <c r="AI2048" i="1" s="1"/>
  <c r="AH2049" i="1"/>
  <c r="AH2048" i="1" s="1"/>
  <c r="AG2049" i="1"/>
  <c r="AG2048" i="1" s="1"/>
  <c r="AC2049" i="1"/>
  <c r="AC2048" i="1" s="1"/>
  <c r="AB2049" i="1"/>
  <c r="AB2048" i="1" s="1"/>
  <c r="AA2049" i="1"/>
  <c r="AA2048" i="1" s="1"/>
  <c r="W2049" i="1"/>
  <c r="W2048" i="1" s="1"/>
  <c r="V2049" i="1"/>
  <c r="V2048" i="1" s="1"/>
  <c r="U2049" i="1"/>
  <c r="U2048" i="1" s="1"/>
  <c r="Q2049" i="1"/>
  <c r="Q2048" i="1" s="1"/>
  <c r="P2049" i="1"/>
  <c r="P2048" i="1" s="1"/>
  <c r="O2049" i="1"/>
  <c r="O2048" i="1" s="1"/>
  <c r="K2049" i="1"/>
  <c r="K2048" i="1" s="1"/>
  <c r="J2049" i="1"/>
  <c r="J2048" i="1" s="1"/>
  <c r="I2049" i="1"/>
  <c r="I2048" i="1" s="1"/>
  <c r="H2049" i="1"/>
  <c r="H2048" i="1" s="1"/>
  <c r="G2049" i="1"/>
  <c r="G2048" i="1" s="1"/>
  <c r="F2049" i="1"/>
  <c r="F2048" i="1" s="1"/>
  <c r="N2047" i="1"/>
  <c r="T2047" i="1" s="1"/>
  <c r="Z2047" i="1" s="1"/>
  <c r="AF2047" i="1" s="1"/>
  <c r="AL2047" i="1" s="1"/>
  <c r="AR2047" i="1" s="1"/>
  <c r="AX2047" i="1" s="1"/>
  <c r="BD2047" i="1" s="1"/>
  <c r="BJ2047" i="1" s="1"/>
  <c r="BP2047" i="1" s="1"/>
  <c r="BU2047" i="1" s="1"/>
  <c r="BZ2047" i="1" s="1"/>
  <c r="CJ2047" i="1" s="1"/>
  <c r="CL2047" i="1" s="1"/>
  <c r="M2047" i="1"/>
  <c r="S2047" i="1" s="1"/>
  <c r="Y2047" i="1" s="1"/>
  <c r="AE2047" i="1" s="1"/>
  <c r="AK2047" i="1" s="1"/>
  <c r="AQ2047" i="1" s="1"/>
  <c r="AW2047" i="1" s="1"/>
  <c r="BC2047" i="1" s="1"/>
  <c r="BI2047" i="1" s="1"/>
  <c r="BO2047" i="1" s="1"/>
  <c r="BT2047" i="1" s="1"/>
  <c r="BY2047" i="1" s="1"/>
  <c r="CG2047" i="1" s="1"/>
  <c r="CI2047" i="1" s="1"/>
  <c r="L2047" i="1"/>
  <c r="R2047" i="1" s="1"/>
  <c r="X2047" i="1" s="1"/>
  <c r="AD2047" i="1" s="1"/>
  <c r="AJ2047" i="1" s="1"/>
  <c r="AP2047" i="1" s="1"/>
  <c r="AV2047" i="1" s="1"/>
  <c r="BB2047" i="1" s="1"/>
  <c r="BH2047" i="1" s="1"/>
  <c r="BN2047" i="1" s="1"/>
  <c r="BS2047" i="1" s="1"/>
  <c r="BX2047" i="1" s="1"/>
  <c r="CD2047" i="1" s="1"/>
  <c r="CF2047" i="1" s="1"/>
  <c r="CM2046" i="1"/>
  <c r="CM2045" i="1" s="1"/>
  <c r="CC2046" i="1"/>
  <c r="CB2046" i="1"/>
  <c r="CA2046" i="1"/>
  <c r="CA2045" i="1" s="1"/>
  <c r="BW2046" i="1"/>
  <c r="BW2045" i="1" s="1"/>
  <c r="BV2046" i="1"/>
  <c r="BV2045" i="1" s="1"/>
  <c r="BR2046" i="1"/>
  <c r="BR2045" i="1" s="1"/>
  <c r="BQ2046" i="1"/>
  <c r="BM2046" i="1"/>
  <c r="BM2045" i="1" s="1"/>
  <c r="BL2046" i="1"/>
  <c r="BL2045" i="1" s="1"/>
  <c r="BK2046" i="1"/>
  <c r="BK2045" i="1" s="1"/>
  <c r="BG2046" i="1"/>
  <c r="BG2045" i="1" s="1"/>
  <c r="BF2046" i="1"/>
  <c r="BF2045" i="1" s="1"/>
  <c r="BE2046" i="1"/>
  <c r="BE2045" i="1" s="1"/>
  <c r="BA2046" i="1"/>
  <c r="BA2045" i="1" s="1"/>
  <c r="AZ2046" i="1"/>
  <c r="AZ2045" i="1" s="1"/>
  <c r="AY2046" i="1"/>
  <c r="AY2045" i="1" s="1"/>
  <c r="AU2046" i="1"/>
  <c r="AU2045" i="1" s="1"/>
  <c r="AT2046" i="1"/>
  <c r="AT2045" i="1" s="1"/>
  <c r="AS2046" i="1"/>
  <c r="AS2045" i="1" s="1"/>
  <c r="AO2046" i="1"/>
  <c r="AO2045" i="1" s="1"/>
  <c r="AN2046" i="1"/>
  <c r="AN2045" i="1" s="1"/>
  <c r="AM2046" i="1"/>
  <c r="AM2045" i="1" s="1"/>
  <c r="AI2046" i="1"/>
  <c r="AI2045" i="1" s="1"/>
  <c r="AH2046" i="1"/>
  <c r="AH2045" i="1" s="1"/>
  <c r="AG2046" i="1"/>
  <c r="AG2045" i="1" s="1"/>
  <c r="AC2046" i="1"/>
  <c r="AC2045" i="1" s="1"/>
  <c r="AB2046" i="1"/>
  <c r="AB2045" i="1" s="1"/>
  <c r="AA2046" i="1"/>
  <c r="AA2045" i="1" s="1"/>
  <c r="W2046" i="1"/>
  <c r="W2045" i="1" s="1"/>
  <c r="V2046" i="1"/>
  <c r="V2045" i="1" s="1"/>
  <c r="U2046" i="1"/>
  <c r="U2045" i="1" s="1"/>
  <c r="Q2046" i="1"/>
  <c r="Q2045" i="1" s="1"/>
  <c r="P2046" i="1"/>
  <c r="P2045" i="1" s="1"/>
  <c r="O2046" i="1"/>
  <c r="O2045" i="1" s="1"/>
  <c r="K2046" i="1"/>
  <c r="K2045" i="1" s="1"/>
  <c r="J2046" i="1"/>
  <c r="J2045" i="1" s="1"/>
  <c r="I2046" i="1"/>
  <c r="I2045" i="1" s="1"/>
  <c r="H2046" i="1"/>
  <c r="H2045" i="1" s="1"/>
  <c r="G2046" i="1"/>
  <c r="G2045" i="1" s="1"/>
  <c r="F2046" i="1"/>
  <c r="F2045" i="1" s="1"/>
  <c r="CC2045" i="1"/>
  <c r="CB2045" i="1"/>
  <c r="BQ2045" i="1"/>
  <c r="N2044" i="1"/>
  <c r="T2044" i="1" s="1"/>
  <c r="Z2044" i="1" s="1"/>
  <c r="AF2044" i="1" s="1"/>
  <c r="AL2044" i="1" s="1"/>
  <c r="AR2044" i="1" s="1"/>
  <c r="AX2044" i="1" s="1"/>
  <c r="BD2044" i="1" s="1"/>
  <c r="BJ2044" i="1" s="1"/>
  <c r="BP2044" i="1" s="1"/>
  <c r="BU2044" i="1" s="1"/>
  <c r="BZ2044" i="1" s="1"/>
  <c r="CJ2044" i="1" s="1"/>
  <c r="CL2044" i="1" s="1"/>
  <c r="M2044" i="1"/>
  <c r="S2044" i="1" s="1"/>
  <c r="Y2044" i="1" s="1"/>
  <c r="AE2044" i="1" s="1"/>
  <c r="AK2044" i="1" s="1"/>
  <c r="AQ2044" i="1" s="1"/>
  <c r="AW2044" i="1" s="1"/>
  <c r="BC2044" i="1" s="1"/>
  <c r="BI2044" i="1" s="1"/>
  <c r="BO2044" i="1" s="1"/>
  <c r="BT2044" i="1" s="1"/>
  <c r="BY2044" i="1" s="1"/>
  <c r="CG2044" i="1" s="1"/>
  <c r="CI2044" i="1" s="1"/>
  <c r="L2044" i="1"/>
  <c r="R2044" i="1" s="1"/>
  <c r="X2044" i="1" s="1"/>
  <c r="AD2044" i="1" s="1"/>
  <c r="AJ2044" i="1" s="1"/>
  <c r="AP2044" i="1" s="1"/>
  <c r="AV2044" i="1" s="1"/>
  <c r="BB2044" i="1" s="1"/>
  <c r="BH2044" i="1" s="1"/>
  <c r="BN2044" i="1" s="1"/>
  <c r="BS2044" i="1" s="1"/>
  <c r="BX2044" i="1" s="1"/>
  <c r="CD2044" i="1" s="1"/>
  <c r="CF2044" i="1" s="1"/>
  <c r="CM2043" i="1"/>
  <c r="CM2042" i="1" s="1"/>
  <c r="CC2043" i="1"/>
  <c r="CC2042" i="1" s="1"/>
  <c r="CB2043" i="1"/>
  <c r="CB2042" i="1" s="1"/>
  <c r="CA2043" i="1"/>
  <c r="CA2042" i="1" s="1"/>
  <c r="BW2043" i="1"/>
  <c r="BW2042" i="1" s="1"/>
  <c r="BV2043" i="1"/>
  <c r="BV2042" i="1" s="1"/>
  <c r="BR2043" i="1"/>
  <c r="BR2042" i="1" s="1"/>
  <c r="BQ2043" i="1"/>
  <c r="BQ2042" i="1" s="1"/>
  <c r="BM2043" i="1"/>
  <c r="BM2042" i="1" s="1"/>
  <c r="BL2043" i="1"/>
  <c r="BL2042" i="1" s="1"/>
  <c r="BK2043" i="1"/>
  <c r="BK2042" i="1" s="1"/>
  <c r="BG2043" i="1"/>
  <c r="BG2042" i="1" s="1"/>
  <c r="BF2043" i="1"/>
  <c r="BF2042" i="1" s="1"/>
  <c r="BE2043" i="1"/>
  <c r="BE2042" i="1" s="1"/>
  <c r="BA2043" i="1"/>
  <c r="BA2042" i="1" s="1"/>
  <c r="AZ2043" i="1"/>
  <c r="AZ2042" i="1" s="1"/>
  <c r="AY2043" i="1"/>
  <c r="AY2042" i="1" s="1"/>
  <c r="AU2043" i="1"/>
  <c r="AU2042" i="1" s="1"/>
  <c r="AT2043" i="1"/>
  <c r="AT2042" i="1" s="1"/>
  <c r="AS2043" i="1"/>
  <c r="AS2042" i="1" s="1"/>
  <c r="AO2043" i="1"/>
  <c r="AO2042" i="1" s="1"/>
  <c r="AN2043" i="1"/>
  <c r="AN2042" i="1" s="1"/>
  <c r="AM2043" i="1"/>
  <c r="AM2042" i="1" s="1"/>
  <c r="AI2043" i="1"/>
  <c r="AI2042" i="1" s="1"/>
  <c r="AH2043" i="1"/>
  <c r="AH2042" i="1" s="1"/>
  <c r="AG2043" i="1"/>
  <c r="AG2042" i="1" s="1"/>
  <c r="AC2043" i="1"/>
  <c r="AC2042" i="1" s="1"/>
  <c r="AB2043" i="1"/>
  <c r="AB2042" i="1" s="1"/>
  <c r="AA2043" i="1"/>
  <c r="AA2042" i="1" s="1"/>
  <c r="W2043" i="1"/>
  <c r="W2042" i="1" s="1"/>
  <c r="V2043" i="1"/>
  <c r="V2042" i="1" s="1"/>
  <c r="U2043" i="1"/>
  <c r="U2042" i="1" s="1"/>
  <c r="Q2043" i="1"/>
  <c r="Q2042" i="1" s="1"/>
  <c r="P2043" i="1"/>
  <c r="P2042" i="1" s="1"/>
  <c r="O2043" i="1"/>
  <c r="O2042" i="1" s="1"/>
  <c r="K2043" i="1"/>
  <c r="K2042" i="1" s="1"/>
  <c r="J2043" i="1"/>
  <c r="J2042" i="1" s="1"/>
  <c r="I2043" i="1"/>
  <c r="I2042" i="1" s="1"/>
  <c r="H2043" i="1"/>
  <c r="H2042" i="1" s="1"/>
  <c r="G2043" i="1"/>
  <c r="F2043" i="1"/>
  <c r="F2042" i="1" s="1"/>
  <c r="N2041" i="1"/>
  <c r="T2041" i="1" s="1"/>
  <c r="Z2041" i="1" s="1"/>
  <c r="AF2041" i="1" s="1"/>
  <c r="AL2041" i="1" s="1"/>
  <c r="AR2041" i="1" s="1"/>
  <c r="AX2041" i="1" s="1"/>
  <c r="BD2041" i="1" s="1"/>
  <c r="BJ2041" i="1" s="1"/>
  <c r="BP2041" i="1" s="1"/>
  <c r="BU2041" i="1" s="1"/>
  <c r="BZ2041" i="1" s="1"/>
  <c r="CJ2041" i="1" s="1"/>
  <c r="CL2041" i="1" s="1"/>
  <c r="M2041" i="1"/>
  <c r="S2041" i="1" s="1"/>
  <c r="Y2041" i="1" s="1"/>
  <c r="AE2041" i="1" s="1"/>
  <c r="AK2041" i="1" s="1"/>
  <c r="AQ2041" i="1" s="1"/>
  <c r="AW2041" i="1" s="1"/>
  <c r="BC2041" i="1" s="1"/>
  <c r="BI2041" i="1" s="1"/>
  <c r="BO2041" i="1" s="1"/>
  <c r="BT2041" i="1" s="1"/>
  <c r="BY2041" i="1" s="1"/>
  <c r="CG2041" i="1" s="1"/>
  <c r="CI2041" i="1" s="1"/>
  <c r="L2041" i="1"/>
  <c r="R2041" i="1" s="1"/>
  <c r="X2041" i="1" s="1"/>
  <c r="AD2041" i="1" s="1"/>
  <c r="AJ2041" i="1" s="1"/>
  <c r="AP2041" i="1" s="1"/>
  <c r="AV2041" i="1" s="1"/>
  <c r="BB2041" i="1" s="1"/>
  <c r="BH2041" i="1" s="1"/>
  <c r="BN2041" i="1" s="1"/>
  <c r="BS2041" i="1" s="1"/>
  <c r="BX2041" i="1" s="1"/>
  <c r="CD2041" i="1" s="1"/>
  <c r="CF2041" i="1" s="1"/>
  <c r="CM2040" i="1"/>
  <c r="CM2039" i="1" s="1"/>
  <c r="CC2040" i="1"/>
  <c r="CC2039" i="1" s="1"/>
  <c r="CB2040" i="1"/>
  <c r="CB2039" i="1" s="1"/>
  <c r="CA2040" i="1"/>
  <c r="CA2039" i="1" s="1"/>
  <c r="BW2040" i="1"/>
  <c r="BW2039" i="1" s="1"/>
  <c r="BV2040" i="1"/>
  <c r="BV2039" i="1" s="1"/>
  <c r="BR2040" i="1"/>
  <c r="BR2039" i="1" s="1"/>
  <c r="BQ2040" i="1"/>
  <c r="BQ2039" i="1" s="1"/>
  <c r="BM2040" i="1"/>
  <c r="BM2039" i="1" s="1"/>
  <c r="BL2040" i="1"/>
  <c r="BL2039" i="1" s="1"/>
  <c r="BK2040" i="1"/>
  <c r="BK2039" i="1" s="1"/>
  <c r="BG2040" i="1"/>
  <c r="BG2039" i="1" s="1"/>
  <c r="BF2040" i="1"/>
  <c r="BF2039" i="1" s="1"/>
  <c r="BE2040" i="1"/>
  <c r="BE2039" i="1" s="1"/>
  <c r="BA2040" i="1"/>
  <c r="BA2039" i="1" s="1"/>
  <c r="AZ2040" i="1"/>
  <c r="AZ2039" i="1" s="1"/>
  <c r="AY2040" i="1"/>
  <c r="AY2039" i="1" s="1"/>
  <c r="AU2040" i="1"/>
  <c r="AU2039" i="1" s="1"/>
  <c r="AT2040" i="1"/>
  <c r="AT2039" i="1" s="1"/>
  <c r="AS2040" i="1"/>
  <c r="AS2039" i="1" s="1"/>
  <c r="AO2040" i="1"/>
  <c r="AO2039" i="1" s="1"/>
  <c r="AN2040" i="1"/>
  <c r="AN2039" i="1" s="1"/>
  <c r="AM2040" i="1"/>
  <c r="AM2039" i="1" s="1"/>
  <c r="AI2040" i="1"/>
  <c r="AI2039" i="1" s="1"/>
  <c r="AH2040" i="1"/>
  <c r="AH2039" i="1" s="1"/>
  <c r="AG2040" i="1"/>
  <c r="AG2039" i="1" s="1"/>
  <c r="AC2040" i="1"/>
  <c r="AC2039" i="1" s="1"/>
  <c r="AB2040" i="1"/>
  <c r="AB2039" i="1" s="1"/>
  <c r="AA2040" i="1"/>
  <c r="AA2039" i="1" s="1"/>
  <c r="W2040" i="1"/>
  <c r="W2039" i="1" s="1"/>
  <c r="V2040" i="1"/>
  <c r="V2039" i="1" s="1"/>
  <c r="U2040" i="1"/>
  <c r="U2039" i="1" s="1"/>
  <c r="Q2040" i="1"/>
  <c r="Q2039" i="1" s="1"/>
  <c r="P2040" i="1"/>
  <c r="P2039" i="1" s="1"/>
  <c r="O2040" i="1"/>
  <c r="O2039" i="1" s="1"/>
  <c r="K2040" i="1"/>
  <c r="K2039" i="1" s="1"/>
  <c r="J2040" i="1"/>
  <c r="J2039" i="1" s="1"/>
  <c r="I2040" i="1"/>
  <c r="I2039" i="1" s="1"/>
  <c r="H2040" i="1"/>
  <c r="H2039" i="1" s="1"/>
  <c r="G2040" i="1"/>
  <c r="F2040" i="1"/>
  <c r="F2039" i="1" s="1"/>
  <c r="N2035" i="1"/>
  <c r="T2035" i="1" s="1"/>
  <c r="Z2035" i="1" s="1"/>
  <c r="AF2035" i="1" s="1"/>
  <c r="AL2035" i="1" s="1"/>
  <c r="AR2035" i="1" s="1"/>
  <c r="AX2035" i="1" s="1"/>
  <c r="BD2035" i="1" s="1"/>
  <c r="BJ2035" i="1" s="1"/>
  <c r="BP2035" i="1" s="1"/>
  <c r="BU2035" i="1" s="1"/>
  <c r="BZ2035" i="1" s="1"/>
  <c r="CJ2035" i="1" s="1"/>
  <c r="CL2035" i="1" s="1"/>
  <c r="M2035" i="1"/>
  <c r="S2035" i="1" s="1"/>
  <c r="Y2035" i="1" s="1"/>
  <c r="AE2035" i="1" s="1"/>
  <c r="AK2035" i="1" s="1"/>
  <c r="AQ2035" i="1" s="1"/>
  <c r="AW2035" i="1" s="1"/>
  <c r="BC2035" i="1" s="1"/>
  <c r="BI2035" i="1" s="1"/>
  <c r="BO2035" i="1" s="1"/>
  <c r="BT2035" i="1" s="1"/>
  <c r="BY2035" i="1" s="1"/>
  <c r="CG2035" i="1" s="1"/>
  <c r="CI2035" i="1" s="1"/>
  <c r="L2035" i="1"/>
  <c r="R2035" i="1" s="1"/>
  <c r="X2035" i="1" s="1"/>
  <c r="AD2035" i="1" s="1"/>
  <c r="AJ2035" i="1" s="1"/>
  <c r="AP2035" i="1" s="1"/>
  <c r="AV2035" i="1" s="1"/>
  <c r="BB2035" i="1" s="1"/>
  <c r="BH2035" i="1" s="1"/>
  <c r="BN2035" i="1" s="1"/>
  <c r="BS2035" i="1" s="1"/>
  <c r="BX2035" i="1" s="1"/>
  <c r="CD2035" i="1" s="1"/>
  <c r="CF2035" i="1" s="1"/>
  <c r="CM2034" i="1"/>
  <c r="CM2033" i="1" s="1"/>
  <c r="CM2032" i="1" s="1"/>
  <c r="CC2034" i="1"/>
  <c r="CB2034" i="1"/>
  <c r="CA2034" i="1"/>
  <c r="CA2033" i="1" s="1"/>
  <c r="CA2032" i="1" s="1"/>
  <c r="BW2034" i="1"/>
  <c r="BW2033" i="1" s="1"/>
  <c r="BW2032" i="1" s="1"/>
  <c r="BV2034" i="1"/>
  <c r="BV2033" i="1" s="1"/>
  <c r="BV2032" i="1" s="1"/>
  <c r="BR2034" i="1"/>
  <c r="BR2033" i="1" s="1"/>
  <c r="BR2032" i="1" s="1"/>
  <c r="BQ2034" i="1"/>
  <c r="BQ2033" i="1" s="1"/>
  <c r="BQ2032" i="1" s="1"/>
  <c r="BM2034" i="1"/>
  <c r="BM2033" i="1" s="1"/>
  <c r="BM2032" i="1" s="1"/>
  <c r="BL2034" i="1"/>
  <c r="BL2033" i="1" s="1"/>
  <c r="BL2032" i="1" s="1"/>
  <c r="BK2034" i="1"/>
  <c r="BK2033" i="1" s="1"/>
  <c r="BK2032" i="1" s="1"/>
  <c r="BG2034" i="1"/>
  <c r="BG2033" i="1" s="1"/>
  <c r="BG2032" i="1" s="1"/>
  <c r="BF2034" i="1"/>
  <c r="BF2033" i="1" s="1"/>
  <c r="BF2032" i="1" s="1"/>
  <c r="BE2034" i="1"/>
  <c r="BE2033" i="1" s="1"/>
  <c r="BE2032" i="1" s="1"/>
  <c r="BA2034" i="1"/>
  <c r="BA2033" i="1" s="1"/>
  <c r="BA2032" i="1" s="1"/>
  <c r="AZ2034" i="1"/>
  <c r="AZ2033" i="1" s="1"/>
  <c r="AZ2032" i="1" s="1"/>
  <c r="AY2034" i="1"/>
  <c r="AY2033" i="1" s="1"/>
  <c r="AY2032" i="1" s="1"/>
  <c r="AU2034" i="1"/>
  <c r="AU2033" i="1" s="1"/>
  <c r="AU2032" i="1" s="1"/>
  <c r="AT2034" i="1"/>
  <c r="AT2033" i="1" s="1"/>
  <c r="AT2032" i="1" s="1"/>
  <c r="AS2034" i="1"/>
  <c r="AS2033" i="1" s="1"/>
  <c r="AS2032" i="1" s="1"/>
  <c r="AO2034" i="1"/>
  <c r="AO2033" i="1" s="1"/>
  <c r="AO2032" i="1" s="1"/>
  <c r="AN2034" i="1"/>
  <c r="AN2033" i="1" s="1"/>
  <c r="AN2032" i="1" s="1"/>
  <c r="AM2034" i="1"/>
  <c r="AM2033" i="1" s="1"/>
  <c r="AM2032" i="1" s="1"/>
  <c r="AI2034" i="1"/>
  <c r="AI2033" i="1" s="1"/>
  <c r="AI2032" i="1" s="1"/>
  <c r="AH2034" i="1"/>
  <c r="AH2033" i="1" s="1"/>
  <c r="AH2032" i="1" s="1"/>
  <c r="AG2034" i="1"/>
  <c r="AG2033" i="1" s="1"/>
  <c r="AG2032" i="1" s="1"/>
  <c r="AC2034" i="1"/>
  <c r="AC2033" i="1" s="1"/>
  <c r="AC2032" i="1" s="1"/>
  <c r="AB2034" i="1"/>
  <c r="AB2033" i="1" s="1"/>
  <c r="AB2032" i="1" s="1"/>
  <c r="AA2034" i="1"/>
  <c r="AA2033" i="1" s="1"/>
  <c r="AA2032" i="1" s="1"/>
  <c r="W2034" i="1"/>
  <c r="W2033" i="1" s="1"/>
  <c r="W2032" i="1" s="1"/>
  <c r="V2034" i="1"/>
  <c r="V2033" i="1" s="1"/>
  <c r="V2032" i="1" s="1"/>
  <c r="U2034" i="1"/>
  <c r="U2033" i="1" s="1"/>
  <c r="U2032" i="1" s="1"/>
  <c r="Q2034" i="1"/>
  <c r="Q2033" i="1" s="1"/>
  <c r="Q2032" i="1" s="1"/>
  <c r="P2034" i="1"/>
  <c r="P2033" i="1" s="1"/>
  <c r="P2032" i="1" s="1"/>
  <c r="O2034" i="1"/>
  <c r="O2033" i="1" s="1"/>
  <c r="O2032" i="1" s="1"/>
  <c r="K2034" i="1"/>
  <c r="J2034" i="1"/>
  <c r="J2033" i="1" s="1"/>
  <c r="J2032" i="1" s="1"/>
  <c r="I2034" i="1"/>
  <c r="I2033" i="1" s="1"/>
  <c r="I2032" i="1" s="1"/>
  <c r="H2034" i="1"/>
  <c r="H2033" i="1" s="1"/>
  <c r="H2032" i="1" s="1"/>
  <c r="G2034" i="1"/>
  <c r="F2034" i="1"/>
  <c r="CC2033" i="1"/>
  <c r="CC2032" i="1" s="1"/>
  <c r="CB2033" i="1"/>
  <c r="CB2032" i="1" s="1"/>
  <c r="N2031" i="1"/>
  <c r="T2031" i="1" s="1"/>
  <c r="Z2031" i="1" s="1"/>
  <c r="AF2031" i="1" s="1"/>
  <c r="AL2031" i="1" s="1"/>
  <c r="AR2031" i="1" s="1"/>
  <c r="AX2031" i="1" s="1"/>
  <c r="BD2031" i="1" s="1"/>
  <c r="BJ2031" i="1" s="1"/>
  <c r="BP2031" i="1" s="1"/>
  <c r="BU2031" i="1" s="1"/>
  <c r="BZ2031" i="1" s="1"/>
  <c r="CJ2031" i="1" s="1"/>
  <c r="CL2031" i="1" s="1"/>
  <c r="M2031" i="1"/>
  <c r="S2031" i="1" s="1"/>
  <c r="Y2031" i="1" s="1"/>
  <c r="AE2031" i="1" s="1"/>
  <c r="AK2031" i="1" s="1"/>
  <c r="AQ2031" i="1" s="1"/>
  <c r="AW2031" i="1" s="1"/>
  <c r="BC2031" i="1" s="1"/>
  <c r="BI2031" i="1" s="1"/>
  <c r="BO2031" i="1" s="1"/>
  <c r="BT2031" i="1" s="1"/>
  <c r="BY2031" i="1" s="1"/>
  <c r="CG2031" i="1" s="1"/>
  <c r="CI2031" i="1" s="1"/>
  <c r="L2031" i="1"/>
  <c r="R2031" i="1" s="1"/>
  <c r="X2031" i="1" s="1"/>
  <c r="AD2031" i="1" s="1"/>
  <c r="AJ2031" i="1" s="1"/>
  <c r="AP2031" i="1" s="1"/>
  <c r="AV2031" i="1" s="1"/>
  <c r="BB2031" i="1" s="1"/>
  <c r="BH2031" i="1" s="1"/>
  <c r="BN2031" i="1" s="1"/>
  <c r="BS2031" i="1" s="1"/>
  <c r="BX2031" i="1" s="1"/>
  <c r="CD2031" i="1" s="1"/>
  <c r="CF2031" i="1" s="1"/>
  <c r="CM2030" i="1"/>
  <c r="CM2029" i="1" s="1"/>
  <c r="CM2028" i="1" s="1"/>
  <c r="CC2030" i="1"/>
  <c r="CB2030" i="1"/>
  <c r="CA2030" i="1"/>
  <c r="CA2029" i="1" s="1"/>
  <c r="CA2028" i="1" s="1"/>
  <c r="BW2030" i="1"/>
  <c r="BW2029" i="1" s="1"/>
  <c r="BW2028" i="1" s="1"/>
  <c r="BV2030" i="1"/>
  <c r="BV2029" i="1" s="1"/>
  <c r="BV2028" i="1" s="1"/>
  <c r="BR2030" i="1"/>
  <c r="BR2029" i="1" s="1"/>
  <c r="BQ2030" i="1"/>
  <c r="BQ2029" i="1" s="1"/>
  <c r="BQ2028" i="1" s="1"/>
  <c r="BM2030" i="1"/>
  <c r="BM2029" i="1" s="1"/>
  <c r="BM2028" i="1" s="1"/>
  <c r="BL2030" i="1"/>
  <c r="BL2029" i="1" s="1"/>
  <c r="BL2028" i="1" s="1"/>
  <c r="BK2030" i="1"/>
  <c r="BK2029" i="1" s="1"/>
  <c r="BK2028" i="1" s="1"/>
  <c r="BG2030" i="1"/>
  <c r="BG2029" i="1" s="1"/>
  <c r="BG2028" i="1" s="1"/>
  <c r="BF2030" i="1"/>
  <c r="BF2029" i="1" s="1"/>
  <c r="BF2028" i="1" s="1"/>
  <c r="BE2030" i="1"/>
  <c r="BE2029" i="1" s="1"/>
  <c r="BE2028" i="1" s="1"/>
  <c r="BA2030" i="1"/>
  <c r="BA2029" i="1" s="1"/>
  <c r="BA2028" i="1" s="1"/>
  <c r="AZ2030" i="1"/>
  <c r="AZ2029" i="1" s="1"/>
  <c r="AZ2028" i="1" s="1"/>
  <c r="AY2030" i="1"/>
  <c r="AY2029" i="1" s="1"/>
  <c r="AY2028" i="1" s="1"/>
  <c r="AU2030" i="1"/>
  <c r="AU2029" i="1" s="1"/>
  <c r="AU2028" i="1" s="1"/>
  <c r="AT2030" i="1"/>
  <c r="AT2029" i="1" s="1"/>
  <c r="AT2028" i="1" s="1"/>
  <c r="AS2030" i="1"/>
  <c r="AS2029" i="1" s="1"/>
  <c r="AS2028" i="1" s="1"/>
  <c r="AO2030" i="1"/>
  <c r="AO2029" i="1" s="1"/>
  <c r="AO2028" i="1" s="1"/>
  <c r="AN2030" i="1"/>
  <c r="AN2029" i="1" s="1"/>
  <c r="AN2028" i="1" s="1"/>
  <c r="AM2030" i="1"/>
  <c r="AM2029" i="1" s="1"/>
  <c r="AM2028" i="1" s="1"/>
  <c r="AI2030" i="1"/>
  <c r="AI2029" i="1" s="1"/>
  <c r="AI2028" i="1" s="1"/>
  <c r="AH2030" i="1"/>
  <c r="AH2029" i="1" s="1"/>
  <c r="AH2028" i="1" s="1"/>
  <c r="AG2030" i="1"/>
  <c r="AG2029" i="1" s="1"/>
  <c r="AG2028" i="1" s="1"/>
  <c r="AC2030" i="1"/>
  <c r="AC2029" i="1" s="1"/>
  <c r="AC2028" i="1" s="1"/>
  <c r="AB2030" i="1"/>
  <c r="AB2029" i="1" s="1"/>
  <c r="AB2028" i="1" s="1"/>
  <c r="AA2030" i="1"/>
  <c r="AA2029" i="1" s="1"/>
  <c r="AA2028" i="1" s="1"/>
  <c r="W2030" i="1"/>
  <c r="W2029" i="1" s="1"/>
  <c r="W2028" i="1" s="1"/>
  <c r="V2030" i="1"/>
  <c r="V2029" i="1" s="1"/>
  <c r="V2028" i="1" s="1"/>
  <c r="U2030" i="1"/>
  <c r="U2029" i="1" s="1"/>
  <c r="U2028" i="1" s="1"/>
  <c r="Q2030" i="1"/>
  <c r="Q2029" i="1" s="1"/>
  <c r="Q2028" i="1" s="1"/>
  <c r="P2030" i="1"/>
  <c r="P2029" i="1" s="1"/>
  <c r="P2028" i="1" s="1"/>
  <c r="O2030" i="1"/>
  <c r="O2029" i="1" s="1"/>
  <c r="O2028" i="1" s="1"/>
  <c r="K2030" i="1"/>
  <c r="K2029" i="1" s="1"/>
  <c r="K2028" i="1" s="1"/>
  <c r="J2030" i="1"/>
  <c r="J2029" i="1" s="1"/>
  <c r="I2030" i="1"/>
  <c r="I2029" i="1" s="1"/>
  <c r="I2028" i="1" s="1"/>
  <c r="H2030" i="1"/>
  <c r="H2029" i="1" s="1"/>
  <c r="G2030" i="1"/>
  <c r="G2029" i="1" s="1"/>
  <c r="G2028" i="1" s="1"/>
  <c r="F2030" i="1"/>
  <c r="F2029" i="1" s="1"/>
  <c r="CC2029" i="1"/>
  <c r="CC2028" i="1" s="1"/>
  <c r="CB2029" i="1"/>
  <c r="CB2028" i="1" s="1"/>
  <c r="N2026" i="1"/>
  <c r="T2026" i="1" s="1"/>
  <c r="Z2026" i="1" s="1"/>
  <c r="AF2026" i="1" s="1"/>
  <c r="AL2026" i="1" s="1"/>
  <c r="AR2026" i="1" s="1"/>
  <c r="AX2026" i="1" s="1"/>
  <c r="BD2026" i="1" s="1"/>
  <c r="BJ2026" i="1" s="1"/>
  <c r="BP2026" i="1" s="1"/>
  <c r="BU2026" i="1" s="1"/>
  <c r="BZ2026" i="1" s="1"/>
  <c r="CJ2026" i="1" s="1"/>
  <c r="CL2026" i="1" s="1"/>
  <c r="M2026" i="1"/>
  <c r="S2026" i="1" s="1"/>
  <c r="Y2026" i="1" s="1"/>
  <c r="AE2026" i="1" s="1"/>
  <c r="AK2026" i="1" s="1"/>
  <c r="AQ2026" i="1" s="1"/>
  <c r="AW2026" i="1" s="1"/>
  <c r="BC2026" i="1" s="1"/>
  <c r="BI2026" i="1" s="1"/>
  <c r="BO2026" i="1" s="1"/>
  <c r="BT2026" i="1" s="1"/>
  <c r="BY2026" i="1" s="1"/>
  <c r="CG2026" i="1" s="1"/>
  <c r="CI2026" i="1" s="1"/>
  <c r="L2026" i="1"/>
  <c r="R2026" i="1" s="1"/>
  <c r="X2026" i="1" s="1"/>
  <c r="AD2026" i="1" s="1"/>
  <c r="AJ2026" i="1" s="1"/>
  <c r="AP2026" i="1" s="1"/>
  <c r="AV2026" i="1" s="1"/>
  <c r="BB2026" i="1" s="1"/>
  <c r="BH2026" i="1" s="1"/>
  <c r="BN2026" i="1" s="1"/>
  <c r="BS2026" i="1" s="1"/>
  <c r="BX2026" i="1" s="1"/>
  <c r="CD2026" i="1" s="1"/>
  <c r="CF2026" i="1" s="1"/>
  <c r="CM2025" i="1"/>
  <c r="CM2024" i="1" s="1"/>
  <c r="CC2025" i="1"/>
  <c r="CC2024" i="1" s="1"/>
  <c r="CB2025" i="1"/>
  <c r="CB2024" i="1" s="1"/>
  <c r="CA2025" i="1"/>
  <c r="CA2024" i="1" s="1"/>
  <c r="BW2025" i="1"/>
  <c r="BW2024" i="1" s="1"/>
  <c r="BV2025" i="1"/>
  <c r="BV2024" i="1" s="1"/>
  <c r="BR2025" i="1"/>
  <c r="BR2024" i="1" s="1"/>
  <c r="BQ2025" i="1"/>
  <c r="BQ2024" i="1" s="1"/>
  <c r="BM2025" i="1"/>
  <c r="BM2024" i="1" s="1"/>
  <c r="BL2025" i="1"/>
  <c r="BL2024" i="1" s="1"/>
  <c r="BK2025" i="1"/>
  <c r="BK2024" i="1" s="1"/>
  <c r="BG2025" i="1"/>
  <c r="BG2024" i="1" s="1"/>
  <c r="BF2025" i="1"/>
  <c r="BF2024" i="1" s="1"/>
  <c r="BE2025" i="1"/>
  <c r="BE2024" i="1" s="1"/>
  <c r="BA2025" i="1"/>
  <c r="BA2024" i="1" s="1"/>
  <c r="AZ2025" i="1"/>
  <c r="AZ2024" i="1" s="1"/>
  <c r="AY2025" i="1"/>
  <c r="AY2024" i="1" s="1"/>
  <c r="AU2025" i="1"/>
  <c r="AU2024" i="1" s="1"/>
  <c r="AT2025" i="1"/>
  <c r="AT2024" i="1" s="1"/>
  <c r="AS2025" i="1"/>
  <c r="AS2024" i="1" s="1"/>
  <c r="AO2025" i="1"/>
  <c r="AO2024" i="1" s="1"/>
  <c r="AN2025" i="1"/>
  <c r="AN2024" i="1" s="1"/>
  <c r="AM2025" i="1"/>
  <c r="AM2024" i="1" s="1"/>
  <c r="AI2025" i="1"/>
  <c r="AI2024" i="1" s="1"/>
  <c r="AH2025" i="1"/>
  <c r="AH2024" i="1" s="1"/>
  <c r="AG2025" i="1"/>
  <c r="AG2024" i="1" s="1"/>
  <c r="AC2025" i="1"/>
  <c r="AC2024" i="1" s="1"/>
  <c r="AB2025" i="1"/>
  <c r="AB2024" i="1" s="1"/>
  <c r="AA2025" i="1"/>
  <c r="AA2024" i="1" s="1"/>
  <c r="W2025" i="1"/>
  <c r="W2024" i="1" s="1"/>
  <c r="V2025" i="1"/>
  <c r="V2024" i="1" s="1"/>
  <c r="U2025" i="1"/>
  <c r="U2024" i="1" s="1"/>
  <c r="Q2025" i="1"/>
  <c r="Q2024" i="1" s="1"/>
  <c r="P2025" i="1"/>
  <c r="P2024" i="1" s="1"/>
  <c r="O2025" i="1"/>
  <c r="O2024" i="1" s="1"/>
  <c r="K2025" i="1"/>
  <c r="K2024" i="1" s="1"/>
  <c r="J2025" i="1"/>
  <c r="J2024" i="1" s="1"/>
  <c r="I2025" i="1"/>
  <c r="I2024" i="1" s="1"/>
  <c r="H2025" i="1"/>
  <c r="G2025" i="1"/>
  <c r="F2025" i="1"/>
  <c r="F2024" i="1" s="1"/>
  <c r="N2023" i="1"/>
  <c r="T2023" i="1" s="1"/>
  <c r="Z2023" i="1" s="1"/>
  <c r="AF2023" i="1" s="1"/>
  <c r="AL2023" i="1" s="1"/>
  <c r="AR2023" i="1" s="1"/>
  <c r="AX2023" i="1" s="1"/>
  <c r="BD2023" i="1" s="1"/>
  <c r="BJ2023" i="1" s="1"/>
  <c r="BP2023" i="1" s="1"/>
  <c r="BU2023" i="1" s="1"/>
  <c r="BZ2023" i="1" s="1"/>
  <c r="CJ2023" i="1" s="1"/>
  <c r="CL2023" i="1" s="1"/>
  <c r="M2023" i="1"/>
  <c r="S2023" i="1" s="1"/>
  <c r="Y2023" i="1" s="1"/>
  <c r="AE2023" i="1" s="1"/>
  <c r="AK2023" i="1" s="1"/>
  <c r="AQ2023" i="1" s="1"/>
  <c r="AW2023" i="1" s="1"/>
  <c r="BC2023" i="1" s="1"/>
  <c r="BI2023" i="1" s="1"/>
  <c r="BO2023" i="1" s="1"/>
  <c r="BT2023" i="1" s="1"/>
  <c r="BY2023" i="1" s="1"/>
  <c r="CG2023" i="1" s="1"/>
  <c r="CI2023" i="1" s="1"/>
  <c r="L2023" i="1"/>
  <c r="R2023" i="1" s="1"/>
  <c r="X2023" i="1" s="1"/>
  <c r="AD2023" i="1" s="1"/>
  <c r="AJ2023" i="1" s="1"/>
  <c r="AP2023" i="1" s="1"/>
  <c r="AV2023" i="1" s="1"/>
  <c r="BB2023" i="1" s="1"/>
  <c r="BH2023" i="1" s="1"/>
  <c r="BN2023" i="1" s="1"/>
  <c r="BS2023" i="1" s="1"/>
  <c r="BX2023" i="1" s="1"/>
  <c r="CD2023" i="1" s="1"/>
  <c r="CF2023" i="1" s="1"/>
  <c r="CM2022" i="1"/>
  <c r="CM2021" i="1" s="1"/>
  <c r="CC2022" i="1"/>
  <c r="CC2021" i="1" s="1"/>
  <c r="CB2022" i="1"/>
  <c r="CB2021" i="1" s="1"/>
  <c r="CA2022" i="1"/>
  <c r="CA2021" i="1" s="1"/>
  <c r="BW2022" i="1"/>
  <c r="BW2021" i="1" s="1"/>
  <c r="BV2022" i="1"/>
  <c r="BV2021" i="1" s="1"/>
  <c r="BR2022" i="1"/>
  <c r="BR2021" i="1" s="1"/>
  <c r="BQ2022" i="1"/>
  <c r="BQ2021" i="1" s="1"/>
  <c r="BM2022" i="1"/>
  <c r="BM2021" i="1" s="1"/>
  <c r="BL2022" i="1"/>
  <c r="BL2021" i="1" s="1"/>
  <c r="BK2022" i="1"/>
  <c r="BK2021" i="1" s="1"/>
  <c r="BG2022" i="1"/>
  <c r="BG2021" i="1" s="1"/>
  <c r="BF2022" i="1"/>
  <c r="BF2021" i="1" s="1"/>
  <c r="BE2022" i="1"/>
  <c r="BE2021" i="1" s="1"/>
  <c r="BA2022" i="1"/>
  <c r="BA2021" i="1" s="1"/>
  <c r="AZ2022" i="1"/>
  <c r="AZ2021" i="1" s="1"/>
  <c r="AY2022" i="1"/>
  <c r="AY2021" i="1" s="1"/>
  <c r="AU2022" i="1"/>
  <c r="AU2021" i="1" s="1"/>
  <c r="AT2022" i="1"/>
  <c r="AT2021" i="1" s="1"/>
  <c r="AS2022" i="1"/>
  <c r="AS2021" i="1" s="1"/>
  <c r="AO2022" i="1"/>
  <c r="AO2021" i="1" s="1"/>
  <c r="AN2022" i="1"/>
  <c r="AN2021" i="1" s="1"/>
  <c r="AM2022" i="1"/>
  <c r="AM2021" i="1" s="1"/>
  <c r="AI2022" i="1"/>
  <c r="AI2021" i="1" s="1"/>
  <c r="AH2022" i="1"/>
  <c r="AH2021" i="1" s="1"/>
  <c r="AG2022" i="1"/>
  <c r="AG2021" i="1" s="1"/>
  <c r="AC2022" i="1"/>
  <c r="AC2021" i="1" s="1"/>
  <c r="AB2022" i="1"/>
  <c r="AB2021" i="1" s="1"/>
  <c r="AA2022" i="1"/>
  <c r="AA2021" i="1" s="1"/>
  <c r="W2022" i="1"/>
  <c r="W2021" i="1" s="1"/>
  <c r="V2022" i="1"/>
  <c r="V2021" i="1" s="1"/>
  <c r="U2022" i="1"/>
  <c r="U2021" i="1" s="1"/>
  <c r="Q2022" i="1"/>
  <c r="Q2021" i="1" s="1"/>
  <c r="P2022" i="1"/>
  <c r="P2021" i="1" s="1"/>
  <c r="O2022" i="1"/>
  <c r="O2021" i="1" s="1"/>
  <c r="K2022" i="1"/>
  <c r="K2021" i="1" s="1"/>
  <c r="J2022" i="1"/>
  <c r="J2021" i="1" s="1"/>
  <c r="I2022" i="1"/>
  <c r="I2021" i="1" s="1"/>
  <c r="H2022" i="1"/>
  <c r="H2021" i="1" s="1"/>
  <c r="G2022" i="1"/>
  <c r="F2022" i="1"/>
  <c r="F2021" i="1" s="1"/>
  <c r="N2018" i="1"/>
  <c r="T2018" i="1" s="1"/>
  <c r="Z2018" i="1" s="1"/>
  <c r="AF2018" i="1" s="1"/>
  <c r="AL2018" i="1" s="1"/>
  <c r="AR2018" i="1" s="1"/>
  <c r="AX2018" i="1" s="1"/>
  <c r="BD2018" i="1" s="1"/>
  <c r="BJ2018" i="1" s="1"/>
  <c r="BP2018" i="1" s="1"/>
  <c r="BU2018" i="1" s="1"/>
  <c r="BZ2018" i="1" s="1"/>
  <c r="CJ2018" i="1" s="1"/>
  <c r="CL2018" i="1" s="1"/>
  <c r="M2018" i="1"/>
  <c r="S2018" i="1" s="1"/>
  <c r="Y2018" i="1" s="1"/>
  <c r="AE2018" i="1" s="1"/>
  <c r="AK2018" i="1" s="1"/>
  <c r="AQ2018" i="1" s="1"/>
  <c r="AW2018" i="1" s="1"/>
  <c r="BC2018" i="1" s="1"/>
  <c r="BI2018" i="1" s="1"/>
  <c r="BO2018" i="1" s="1"/>
  <c r="BT2018" i="1" s="1"/>
  <c r="BY2018" i="1" s="1"/>
  <c r="CG2018" i="1" s="1"/>
  <c r="CI2018" i="1" s="1"/>
  <c r="L2018" i="1"/>
  <c r="R2018" i="1" s="1"/>
  <c r="X2018" i="1" s="1"/>
  <c r="AD2018" i="1" s="1"/>
  <c r="AJ2018" i="1" s="1"/>
  <c r="AP2018" i="1" s="1"/>
  <c r="AV2018" i="1" s="1"/>
  <c r="BB2018" i="1" s="1"/>
  <c r="BH2018" i="1" s="1"/>
  <c r="BN2018" i="1" s="1"/>
  <c r="BS2018" i="1" s="1"/>
  <c r="BX2018" i="1" s="1"/>
  <c r="CD2018" i="1" s="1"/>
  <c r="CF2018" i="1" s="1"/>
  <c r="CM2017" i="1"/>
  <c r="CC2017" i="1"/>
  <c r="CB2017" i="1"/>
  <c r="CA2017" i="1"/>
  <c r="BW2017" i="1"/>
  <c r="BV2017" i="1"/>
  <c r="BR2017" i="1"/>
  <c r="BQ2017" i="1"/>
  <c r="BM2017" i="1"/>
  <c r="BL2017" i="1"/>
  <c r="BK2017" i="1"/>
  <c r="BG2017" i="1"/>
  <c r="BF2017" i="1"/>
  <c r="BE2017" i="1"/>
  <c r="BA2017" i="1"/>
  <c r="AZ2017" i="1"/>
  <c r="AY2017" i="1"/>
  <c r="AU2017" i="1"/>
  <c r="AT2017" i="1"/>
  <c r="AS2017" i="1"/>
  <c r="AO2017" i="1"/>
  <c r="AN2017" i="1"/>
  <c r="AM2017" i="1"/>
  <c r="AI2017" i="1"/>
  <c r="AH2017" i="1"/>
  <c r="AG2017" i="1"/>
  <c r="AC2017" i="1"/>
  <c r="AB2017" i="1"/>
  <c r="AA2017" i="1"/>
  <c r="W2017" i="1"/>
  <c r="V2017" i="1"/>
  <c r="U2017" i="1"/>
  <c r="Q2017" i="1"/>
  <c r="P2017" i="1"/>
  <c r="O2017" i="1"/>
  <c r="K2017" i="1"/>
  <c r="J2017" i="1"/>
  <c r="I2017" i="1"/>
  <c r="H2017" i="1"/>
  <c r="G2017" i="1"/>
  <c r="F2017" i="1"/>
  <c r="N2016" i="1"/>
  <c r="T2016" i="1" s="1"/>
  <c r="Z2016" i="1" s="1"/>
  <c r="AF2016" i="1" s="1"/>
  <c r="AL2016" i="1" s="1"/>
  <c r="AR2016" i="1" s="1"/>
  <c r="AX2016" i="1" s="1"/>
  <c r="BD2016" i="1" s="1"/>
  <c r="BJ2016" i="1" s="1"/>
  <c r="BP2016" i="1" s="1"/>
  <c r="BU2016" i="1" s="1"/>
  <c r="BZ2016" i="1" s="1"/>
  <c r="CJ2016" i="1" s="1"/>
  <c r="CL2016" i="1" s="1"/>
  <c r="M2016" i="1"/>
  <c r="S2016" i="1" s="1"/>
  <c r="Y2016" i="1" s="1"/>
  <c r="AE2016" i="1" s="1"/>
  <c r="AK2016" i="1" s="1"/>
  <c r="AQ2016" i="1" s="1"/>
  <c r="AW2016" i="1" s="1"/>
  <c r="BC2016" i="1" s="1"/>
  <c r="BI2016" i="1" s="1"/>
  <c r="BO2016" i="1" s="1"/>
  <c r="BT2016" i="1" s="1"/>
  <c r="BY2016" i="1" s="1"/>
  <c r="CG2016" i="1" s="1"/>
  <c r="CI2016" i="1" s="1"/>
  <c r="L2016" i="1"/>
  <c r="R2016" i="1" s="1"/>
  <c r="X2016" i="1" s="1"/>
  <c r="AD2016" i="1" s="1"/>
  <c r="AJ2016" i="1" s="1"/>
  <c r="AP2016" i="1" s="1"/>
  <c r="AV2016" i="1" s="1"/>
  <c r="BB2016" i="1" s="1"/>
  <c r="BH2016" i="1" s="1"/>
  <c r="BN2016" i="1" s="1"/>
  <c r="BS2016" i="1" s="1"/>
  <c r="BX2016" i="1" s="1"/>
  <c r="CD2016" i="1" s="1"/>
  <c r="CF2016" i="1" s="1"/>
  <c r="CM2015" i="1"/>
  <c r="CC2015" i="1"/>
  <c r="CB2015" i="1"/>
  <c r="CB2014" i="1" s="1"/>
  <c r="CB2013" i="1" s="1"/>
  <c r="CB2012" i="1" s="1"/>
  <c r="CA2015" i="1"/>
  <c r="BW2015" i="1"/>
  <c r="BV2015" i="1"/>
  <c r="BR2015" i="1"/>
  <c r="BQ2015" i="1"/>
  <c r="BM2015" i="1"/>
  <c r="BL2015" i="1"/>
  <c r="BK2015" i="1"/>
  <c r="BG2015" i="1"/>
  <c r="BF2015" i="1"/>
  <c r="BE2015" i="1"/>
  <c r="BA2015" i="1"/>
  <c r="BA2014" i="1" s="1"/>
  <c r="BA2013" i="1" s="1"/>
  <c r="BA2012" i="1" s="1"/>
  <c r="AZ2015" i="1"/>
  <c r="AY2015" i="1"/>
  <c r="AU2015" i="1"/>
  <c r="AT2015" i="1"/>
  <c r="AT2014" i="1" s="1"/>
  <c r="AT2013" i="1" s="1"/>
  <c r="AT2012" i="1" s="1"/>
  <c r="AS2015" i="1"/>
  <c r="AO2015" i="1"/>
  <c r="AN2015" i="1"/>
  <c r="AM2015" i="1"/>
  <c r="AI2015" i="1"/>
  <c r="AH2015" i="1"/>
  <c r="AG2015" i="1"/>
  <c r="AC2015" i="1"/>
  <c r="AC2014" i="1" s="1"/>
  <c r="AC2013" i="1" s="1"/>
  <c r="AC2012" i="1" s="1"/>
  <c r="AB2015" i="1"/>
  <c r="AA2015" i="1"/>
  <c r="W2015" i="1"/>
  <c r="V2015" i="1"/>
  <c r="V2014" i="1" s="1"/>
  <c r="V2013" i="1" s="1"/>
  <c r="V2012" i="1" s="1"/>
  <c r="U2015" i="1"/>
  <c r="Q2015" i="1"/>
  <c r="P2015" i="1"/>
  <c r="O2015" i="1"/>
  <c r="K2015" i="1"/>
  <c r="J2015" i="1"/>
  <c r="I2015" i="1"/>
  <c r="H2015" i="1"/>
  <c r="G2015" i="1"/>
  <c r="F2015" i="1"/>
  <c r="N2011" i="1"/>
  <c r="T2011" i="1" s="1"/>
  <c r="Z2011" i="1" s="1"/>
  <c r="AF2011" i="1" s="1"/>
  <c r="AL2011" i="1" s="1"/>
  <c r="AR2011" i="1" s="1"/>
  <c r="AX2011" i="1" s="1"/>
  <c r="BD2011" i="1" s="1"/>
  <c r="BJ2011" i="1" s="1"/>
  <c r="BP2011" i="1" s="1"/>
  <c r="BU2011" i="1" s="1"/>
  <c r="BZ2011" i="1" s="1"/>
  <c r="CJ2011" i="1" s="1"/>
  <c r="M2011" i="1"/>
  <c r="S2011" i="1" s="1"/>
  <c r="Y2011" i="1" s="1"/>
  <c r="AE2011" i="1" s="1"/>
  <c r="AK2011" i="1" s="1"/>
  <c r="AQ2011" i="1" s="1"/>
  <c r="AW2011" i="1" s="1"/>
  <c r="BC2011" i="1" s="1"/>
  <c r="BI2011" i="1" s="1"/>
  <c r="BO2011" i="1" s="1"/>
  <c r="BT2011" i="1" s="1"/>
  <c r="BY2011" i="1" s="1"/>
  <c r="CG2011" i="1" s="1"/>
  <c r="L2011" i="1"/>
  <c r="R2011" i="1" s="1"/>
  <c r="X2011" i="1" s="1"/>
  <c r="AD2011" i="1" s="1"/>
  <c r="AJ2011" i="1" s="1"/>
  <c r="AP2011" i="1" s="1"/>
  <c r="AV2011" i="1" s="1"/>
  <c r="BB2011" i="1" s="1"/>
  <c r="BH2011" i="1" s="1"/>
  <c r="BN2011" i="1" s="1"/>
  <c r="BS2011" i="1" s="1"/>
  <c r="BX2011" i="1" s="1"/>
  <c r="CD2011" i="1" s="1"/>
  <c r="CM2010" i="1"/>
  <c r="CM2009" i="1" s="1"/>
  <c r="CM2008" i="1" s="1"/>
  <c r="CM2007" i="1" s="1"/>
  <c r="CC2010" i="1"/>
  <c r="CB2010" i="1"/>
  <c r="CA2010" i="1"/>
  <c r="CA2009" i="1" s="1"/>
  <c r="CA2008" i="1" s="1"/>
  <c r="CA2007" i="1" s="1"/>
  <c r="BW2010" i="1"/>
  <c r="BW2009" i="1" s="1"/>
  <c r="BW2008" i="1" s="1"/>
  <c r="BW2007" i="1" s="1"/>
  <c r="BV2010" i="1"/>
  <c r="BV2009" i="1" s="1"/>
  <c r="BV2008" i="1" s="1"/>
  <c r="BV2007" i="1" s="1"/>
  <c r="BR2010" i="1"/>
  <c r="BR2009" i="1" s="1"/>
  <c r="BR2008" i="1" s="1"/>
  <c r="BR2007" i="1" s="1"/>
  <c r="BQ2010" i="1"/>
  <c r="BQ2009" i="1" s="1"/>
  <c r="BQ2008" i="1" s="1"/>
  <c r="BQ2007" i="1" s="1"/>
  <c r="BM2010" i="1"/>
  <c r="BM2009" i="1" s="1"/>
  <c r="BM2008" i="1" s="1"/>
  <c r="BM2007" i="1" s="1"/>
  <c r="BL2010" i="1"/>
  <c r="BL2009" i="1" s="1"/>
  <c r="BL2008" i="1" s="1"/>
  <c r="BL2007" i="1" s="1"/>
  <c r="BK2010" i="1"/>
  <c r="BK2009" i="1" s="1"/>
  <c r="BK2008" i="1" s="1"/>
  <c r="BK2007" i="1" s="1"/>
  <c r="BG2010" i="1"/>
  <c r="BG2009" i="1" s="1"/>
  <c r="BG2008" i="1" s="1"/>
  <c r="BG2007" i="1" s="1"/>
  <c r="BF2010" i="1"/>
  <c r="BF2009" i="1" s="1"/>
  <c r="BF2008" i="1" s="1"/>
  <c r="BF2007" i="1" s="1"/>
  <c r="BE2010" i="1"/>
  <c r="BE2009" i="1" s="1"/>
  <c r="BE2008" i="1" s="1"/>
  <c r="BE2007" i="1" s="1"/>
  <c r="BA2010" i="1"/>
  <c r="BA2009" i="1" s="1"/>
  <c r="BA2008" i="1" s="1"/>
  <c r="BA2007" i="1" s="1"/>
  <c r="AZ2010" i="1"/>
  <c r="AZ2009" i="1" s="1"/>
  <c r="AZ2008" i="1" s="1"/>
  <c r="AZ2007" i="1" s="1"/>
  <c r="AY2010" i="1"/>
  <c r="AY2009" i="1" s="1"/>
  <c r="AY2008" i="1" s="1"/>
  <c r="AY2007" i="1" s="1"/>
  <c r="AU2010" i="1"/>
  <c r="AU2009" i="1" s="1"/>
  <c r="AU2008" i="1" s="1"/>
  <c r="AU2007" i="1" s="1"/>
  <c r="AT2010" i="1"/>
  <c r="AT2009" i="1" s="1"/>
  <c r="AT2008" i="1" s="1"/>
  <c r="AT2007" i="1" s="1"/>
  <c r="AS2010" i="1"/>
  <c r="AS2009" i="1" s="1"/>
  <c r="AS2008" i="1" s="1"/>
  <c r="AS2007" i="1" s="1"/>
  <c r="AO2010" i="1"/>
  <c r="AO2009" i="1" s="1"/>
  <c r="AO2008" i="1" s="1"/>
  <c r="AO2007" i="1" s="1"/>
  <c r="AN2010" i="1"/>
  <c r="AN2009" i="1" s="1"/>
  <c r="AN2008" i="1" s="1"/>
  <c r="AN2007" i="1" s="1"/>
  <c r="AM2010" i="1"/>
  <c r="AM2009" i="1" s="1"/>
  <c r="AM2008" i="1" s="1"/>
  <c r="AM2007" i="1" s="1"/>
  <c r="AI2010" i="1"/>
  <c r="AI2009" i="1" s="1"/>
  <c r="AI2008" i="1" s="1"/>
  <c r="AI2007" i="1" s="1"/>
  <c r="AH2010" i="1"/>
  <c r="AH2009" i="1" s="1"/>
  <c r="AH2008" i="1" s="1"/>
  <c r="AH2007" i="1" s="1"/>
  <c r="AG2010" i="1"/>
  <c r="AG2009" i="1" s="1"/>
  <c r="AG2008" i="1" s="1"/>
  <c r="AG2007" i="1" s="1"/>
  <c r="AC2010" i="1"/>
  <c r="AC2009" i="1" s="1"/>
  <c r="AC2008" i="1" s="1"/>
  <c r="AC2007" i="1" s="1"/>
  <c r="AB2010" i="1"/>
  <c r="AB2009" i="1" s="1"/>
  <c r="AB2008" i="1" s="1"/>
  <c r="AB2007" i="1" s="1"/>
  <c r="AA2010" i="1"/>
  <c r="AA2009" i="1" s="1"/>
  <c r="AA2008" i="1" s="1"/>
  <c r="AA2007" i="1" s="1"/>
  <c r="W2010" i="1"/>
  <c r="W2009" i="1" s="1"/>
  <c r="W2008" i="1" s="1"/>
  <c r="W2007" i="1" s="1"/>
  <c r="V2010" i="1"/>
  <c r="V2009" i="1" s="1"/>
  <c r="V2008" i="1" s="1"/>
  <c r="V2007" i="1" s="1"/>
  <c r="U2010" i="1"/>
  <c r="U2009" i="1" s="1"/>
  <c r="U2008" i="1" s="1"/>
  <c r="U2007" i="1" s="1"/>
  <c r="Q2010" i="1"/>
  <c r="Q2009" i="1" s="1"/>
  <c r="Q2008" i="1" s="1"/>
  <c r="Q2007" i="1" s="1"/>
  <c r="P2010" i="1"/>
  <c r="P2009" i="1" s="1"/>
  <c r="P2008" i="1" s="1"/>
  <c r="P2007" i="1" s="1"/>
  <c r="O2010" i="1"/>
  <c r="O2009" i="1" s="1"/>
  <c r="O2008" i="1" s="1"/>
  <c r="O2007" i="1" s="1"/>
  <c r="K2010" i="1"/>
  <c r="K2009" i="1" s="1"/>
  <c r="K2008" i="1" s="1"/>
  <c r="K2007" i="1" s="1"/>
  <c r="J2010" i="1"/>
  <c r="J2009" i="1" s="1"/>
  <c r="J2008" i="1" s="1"/>
  <c r="J2007" i="1" s="1"/>
  <c r="I2010" i="1"/>
  <c r="H2010" i="1"/>
  <c r="H2009" i="1" s="1"/>
  <c r="H2008" i="1" s="1"/>
  <c r="H2007" i="1" s="1"/>
  <c r="G2010" i="1"/>
  <c r="F2010" i="1"/>
  <c r="F2009" i="1" s="1"/>
  <c r="F2008" i="1" s="1"/>
  <c r="F2007" i="1" s="1"/>
  <c r="CC2009" i="1"/>
  <c r="CC2008" i="1" s="1"/>
  <c r="CC2007" i="1" s="1"/>
  <c r="CB2009" i="1"/>
  <c r="CB2008" i="1" s="1"/>
  <c r="CB2007" i="1" s="1"/>
  <c r="N2005" i="1"/>
  <c r="T2005" i="1" s="1"/>
  <c r="Z2005" i="1" s="1"/>
  <c r="AF2005" i="1" s="1"/>
  <c r="AL2005" i="1" s="1"/>
  <c r="AR2005" i="1" s="1"/>
  <c r="AX2005" i="1" s="1"/>
  <c r="BD2005" i="1" s="1"/>
  <c r="BJ2005" i="1" s="1"/>
  <c r="BP2005" i="1" s="1"/>
  <c r="BU2005" i="1" s="1"/>
  <c r="BZ2005" i="1" s="1"/>
  <c r="CJ2005" i="1" s="1"/>
  <c r="M2005" i="1"/>
  <c r="S2005" i="1" s="1"/>
  <c r="Y2005" i="1" s="1"/>
  <c r="AE2005" i="1" s="1"/>
  <c r="AK2005" i="1" s="1"/>
  <c r="AQ2005" i="1" s="1"/>
  <c r="AW2005" i="1" s="1"/>
  <c r="BC2005" i="1" s="1"/>
  <c r="BI2005" i="1" s="1"/>
  <c r="BO2005" i="1" s="1"/>
  <c r="BT2005" i="1" s="1"/>
  <c r="BY2005" i="1" s="1"/>
  <c r="CG2005" i="1" s="1"/>
  <c r="L2005" i="1"/>
  <c r="R2005" i="1" s="1"/>
  <c r="X2005" i="1" s="1"/>
  <c r="AD2005" i="1" s="1"/>
  <c r="AJ2005" i="1" s="1"/>
  <c r="AP2005" i="1" s="1"/>
  <c r="AV2005" i="1" s="1"/>
  <c r="BB2005" i="1" s="1"/>
  <c r="BH2005" i="1" s="1"/>
  <c r="BN2005" i="1" s="1"/>
  <c r="BS2005" i="1" s="1"/>
  <c r="BX2005" i="1" s="1"/>
  <c r="CD2005" i="1" s="1"/>
  <c r="CM2004" i="1"/>
  <c r="CM2003" i="1" s="1"/>
  <c r="CM2002" i="1" s="1"/>
  <c r="CC2004" i="1"/>
  <c r="CB2004" i="1"/>
  <c r="CB2003" i="1" s="1"/>
  <c r="CB2002" i="1" s="1"/>
  <c r="CA2004" i="1"/>
  <c r="CA2003" i="1" s="1"/>
  <c r="CA2002" i="1" s="1"/>
  <c r="BW2004" i="1"/>
  <c r="BW2003" i="1" s="1"/>
  <c r="BW2002" i="1" s="1"/>
  <c r="BV2004" i="1"/>
  <c r="BV2003" i="1" s="1"/>
  <c r="BV2002" i="1" s="1"/>
  <c r="BR2004" i="1"/>
  <c r="BR2003" i="1" s="1"/>
  <c r="BR2002" i="1" s="1"/>
  <c r="BQ2004" i="1"/>
  <c r="BQ2003" i="1" s="1"/>
  <c r="BQ2002" i="1" s="1"/>
  <c r="BM2004" i="1"/>
  <c r="BM2003" i="1" s="1"/>
  <c r="BM2002" i="1" s="1"/>
  <c r="BL2004" i="1"/>
  <c r="BL2003" i="1" s="1"/>
  <c r="BL2002" i="1" s="1"/>
  <c r="BK2004" i="1"/>
  <c r="BK2003" i="1" s="1"/>
  <c r="BK2002" i="1" s="1"/>
  <c r="BG2004" i="1"/>
  <c r="BG2003" i="1" s="1"/>
  <c r="BG2002" i="1" s="1"/>
  <c r="BF2004" i="1"/>
  <c r="BF2003" i="1" s="1"/>
  <c r="BF2002" i="1" s="1"/>
  <c r="BE2004" i="1"/>
  <c r="BE2003" i="1" s="1"/>
  <c r="BE2002" i="1" s="1"/>
  <c r="BA2004" i="1"/>
  <c r="BA2003" i="1" s="1"/>
  <c r="BA2002" i="1" s="1"/>
  <c r="AZ2004" i="1"/>
  <c r="AZ2003" i="1" s="1"/>
  <c r="AZ2002" i="1" s="1"/>
  <c r="AY2004" i="1"/>
  <c r="AY2003" i="1" s="1"/>
  <c r="AY2002" i="1" s="1"/>
  <c r="AU2004" i="1"/>
  <c r="AU2003" i="1" s="1"/>
  <c r="AU2002" i="1" s="1"/>
  <c r="AT2004" i="1"/>
  <c r="AT2003" i="1" s="1"/>
  <c r="AT2002" i="1" s="1"/>
  <c r="AS2004" i="1"/>
  <c r="AS2003" i="1" s="1"/>
  <c r="AS2002" i="1" s="1"/>
  <c r="AO2004" i="1"/>
  <c r="AO2003" i="1" s="1"/>
  <c r="AO2002" i="1" s="1"/>
  <c r="AN2004" i="1"/>
  <c r="AN2003" i="1" s="1"/>
  <c r="AN2002" i="1" s="1"/>
  <c r="AM2004" i="1"/>
  <c r="AM2003" i="1" s="1"/>
  <c r="AM2002" i="1" s="1"/>
  <c r="AI2004" i="1"/>
  <c r="AI2003" i="1" s="1"/>
  <c r="AI2002" i="1" s="1"/>
  <c r="AH2004" i="1"/>
  <c r="AH2003" i="1" s="1"/>
  <c r="AH2002" i="1" s="1"/>
  <c r="AG2004" i="1"/>
  <c r="AG2003" i="1" s="1"/>
  <c r="AG2002" i="1" s="1"/>
  <c r="AC2004" i="1"/>
  <c r="AC2003" i="1" s="1"/>
  <c r="AC2002" i="1" s="1"/>
  <c r="AB2004" i="1"/>
  <c r="AB2003" i="1" s="1"/>
  <c r="AB2002" i="1" s="1"/>
  <c r="AA2004" i="1"/>
  <c r="AA2003" i="1" s="1"/>
  <c r="AA2002" i="1" s="1"/>
  <c r="W2004" i="1"/>
  <c r="W2003" i="1" s="1"/>
  <c r="W2002" i="1" s="1"/>
  <c r="V2004" i="1"/>
  <c r="V2003" i="1" s="1"/>
  <c r="V2002" i="1" s="1"/>
  <c r="U2004" i="1"/>
  <c r="U2003" i="1" s="1"/>
  <c r="U2002" i="1" s="1"/>
  <c r="Q2004" i="1"/>
  <c r="Q2003" i="1" s="1"/>
  <c r="Q2002" i="1" s="1"/>
  <c r="P2004" i="1"/>
  <c r="P2003" i="1" s="1"/>
  <c r="P2002" i="1" s="1"/>
  <c r="O2004" i="1"/>
  <c r="O2003" i="1" s="1"/>
  <c r="O2002" i="1" s="1"/>
  <c r="K2004" i="1"/>
  <c r="K2003" i="1" s="1"/>
  <c r="K2002" i="1" s="1"/>
  <c r="J2004" i="1"/>
  <c r="J2003" i="1" s="1"/>
  <c r="J2002" i="1" s="1"/>
  <c r="I2004" i="1"/>
  <c r="I2003" i="1" s="1"/>
  <c r="I2002" i="1" s="1"/>
  <c r="H2004" i="1"/>
  <c r="G2004" i="1"/>
  <c r="G2003" i="1" s="1"/>
  <c r="G2002" i="1" s="1"/>
  <c r="F2004" i="1"/>
  <c r="F2003" i="1" s="1"/>
  <c r="CC2003" i="1"/>
  <c r="CC2002" i="1" s="1"/>
  <c r="N2001" i="1"/>
  <c r="T2001" i="1" s="1"/>
  <c r="Z2001" i="1" s="1"/>
  <c r="AF2001" i="1" s="1"/>
  <c r="AL2001" i="1" s="1"/>
  <c r="AR2001" i="1" s="1"/>
  <c r="AX2001" i="1" s="1"/>
  <c r="BD2001" i="1" s="1"/>
  <c r="BJ2001" i="1" s="1"/>
  <c r="BP2001" i="1" s="1"/>
  <c r="BU2001" i="1" s="1"/>
  <c r="BZ2001" i="1" s="1"/>
  <c r="CJ2001" i="1" s="1"/>
  <c r="CL2001" i="1" s="1"/>
  <c r="M2001" i="1"/>
  <c r="S2001" i="1" s="1"/>
  <c r="Y2001" i="1" s="1"/>
  <c r="AE2001" i="1" s="1"/>
  <c r="AK2001" i="1" s="1"/>
  <c r="AQ2001" i="1" s="1"/>
  <c r="AW2001" i="1" s="1"/>
  <c r="BC2001" i="1" s="1"/>
  <c r="BI2001" i="1" s="1"/>
  <c r="BO2001" i="1" s="1"/>
  <c r="BT2001" i="1" s="1"/>
  <c r="BY2001" i="1" s="1"/>
  <c r="CG2001" i="1" s="1"/>
  <c r="CI2001" i="1" s="1"/>
  <c r="L2001" i="1"/>
  <c r="R2001" i="1" s="1"/>
  <c r="X2001" i="1" s="1"/>
  <c r="AD2001" i="1" s="1"/>
  <c r="AJ2001" i="1" s="1"/>
  <c r="AP2001" i="1" s="1"/>
  <c r="AV2001" i="1" s="1"/>
  <c r="BB2001" i="1" s="1"/>
  <c r="BH2001" i="1" s="1"/>
  <c r="BN2001" i="1" s="1"/>
  <c r="BS2001" i="1" s="1"/>
  <c r="BX2001" i="1" s="1"/>
  <c r="CD2001" i="1" s="1"/>
  <c r="CF2001" i="1" s="1"/>
  <c r="CM2000" i="1"/>
  <c r="CM1999" i="1" s="1"/>
  <c r="CM1998" i="1" s="1"/>
  <c r="CC2000" i="1"/>
  <c r="CC1999" i="1" s="1"/>
  <c r="CC1998" i="1" s="1"/>
  <c r="CB2000" i="1"/>
  <c r="CB1999" i="1" s="1"/>
  <c r="CB1998" i="1" s="1"/>
  <c r="CA2000" i="1"/>
  <c r="CA1999" i="1" s="1"/>
  <c r="CA1998" i="1" s="1"/>
  <c r="BW2000" i="1"/>
  <c r="BW1999" i="1" s="1"/>
  <c r="BW1998" i="1" s="1"/>
  <c r="BV2000" i="1"/>
  <c r="BV1999" i="1" s="1"/>
  <c r="BV1998" i="1" s="1"/>
  <c r="BR2000" i="1"/>
  <c r="BR1999" i="1" s="1"/>
  <c r="BR1998" i="1" s="1"/>
  <c r="BQ2000" i="1"/>
  <c r="BQ1999" i="1" s="1"/>
  <c r="BQ1998" i="1" s="1"/>
  <c r="BM2000" i="1"/>
  <c r="BM1999" i="1" s="1"/>
  <c r="BM1998" i="1" s="1"/>
  <c r="BL2000" i="1"/>
  <c r="BL1999" i="1" s="1"/>
  <c r="BL1998" i="1" s="1"/>
  <c r="BK2000" i="1"/>
  <c r="BK1999" i="1" s="1"/>
  <c r="BK1998" i="1" s="1"/>
  <c r="BG2000" i="1"/>
  <c r="BG1999" i="1" s="1"/>
  <c r="BG1998" i="1" s="1"/>
  <c r="BF2000" i="1"/>
  <c r="BF1999" i="1" s="1"/>
  <c r="BF1998" i="1" s="1"/>
  <c r="BE2000" i="1"/>
  <c r="BE1999" i="1" s="1"/>
  <c r="BE1998" i="1" s="1"/>
  <c r="BA2000" i="1"/>
  <c r="BA1999" i="1" s="1"/>
  <c r="BA1998" i="1" s="1"/>
  <c r="AZ2000" i="1"/>
  <c r="AZ1999" i="1" s="1"/>
  <c r="AZ1998" i="1" s="1"/>
  <c r="AY2000" i="1"/>
  <c r="AY1999" i="1" s="1"/>
  <c r="AY1998" i="1" s="1"/>
  <c r="AU2000" i="1"/>
  <c r="AU1999" i="1" s="1"/>
  <c r="AU1998" i="1" s="1"/>
  <c r="AT2000" i="1"/>
  <c r="AT1999" i="1" s="1"/>
  <c r="AT1998" i="1" s="1"/>
  <c r="AS2000" i="1"/>
  <c r="AS1999" i="1" s="1"/>
  <c r="AS1998" i="1" s="1"/>
  <c r="AO2000" i="1"/>
  <c r="AO1999" i="1" s="1"/>
  <c r="AO1998" i="1" s="1"/>
  <c r="AN2000" i="1"/>
  <c r="AN1999" i="1" s="1"/>
  <c r="AN1998" i="1" s="1"/>
  <c r="AM2000" i="1"/>
  <c r="AM1999" i="1" s="1"/>
  <c r="AM1998" i="1" s="1"/>
  <c r="AI2000" i="1"/>
  <c r="AI1999" i="1" s="1"/>
  <c r="AI1998" i="1" s="1"/>
  <c r="AH2000" i="1"/>
  <c r="AH1999" i="1" s="1"/>
  <c r="AH1998" i="1" s="1"/>
  <c r="AG2000" i="1"/>
  <c r="AG1999" i="1" s="1"/>
  <c r="AG1998" i="1" s="1"/>
  <c r="AC2000" i="1"/>
  <c r="AC1999" i="1" s="1"/>
  <c r="AC1998" i="1" s="1"/>
  <c r="AB2000" i="1"/>
  <c r="AB1999" i="1" s="1"/>
  <c r="AB1998" i="1" s="1"/>
  <c r="AA2000" i="1"/>
  <c r="AA1999" i="1" s="1"/>
  <c r="AA1998" i="1" s="1"/>
  <c r="W2000" i="1"/>
  <c r="W1999" i="1" s="1"/>
  <c r="W1998" i="1" s="1"/>
  <c r="V2000" i="1"/>
  <c r="V1999" i="1" s="1"/>
  <c r="V1998" i="1" s="1"/>
  <c r="U2000" i="1"/>
  <c r="U1999" i="1" s="1"/>
  <c r="U1998" i="1" s="1"/>
  <c r="Q2000" i="1"/>
  <c r="Q1999" i="1" s="1"/>
  <c r="Q1998" i="1" s="1"/>
  <c r="P2000" i="1"/>
  <c r="P1999" i="1" s="1"/>
  <c r="P1998" i="1" s="1"/>
  <c r="O2000" i="1"/>
  <c r="O1999" i="1" s="1"/>
  <c r="K2000" i="1"/>
  <c r="J2000" i="1"/>
  <c r="J1999" i="1" s="1"/>
  <c r="J1998" i="1" s="1"/>
  <c r="I2000" i="1"/>
  <c r="I1999" i="1" s="1"/>
  <c r="I1998" i="1" s="1"/>
  <c r="H2000" i="1"/>
  <c r="H1999" i="1" s="1"/>
  <c r="G2000" i="1"/>
  <c r="F2000" i="1"/>
  <c r="N1996" i="1"/>
  <c r="T1996" i="1" s="1"/>
  <c r="Z1996" i="1" s="1"/>
  <c r="AF1996" i="1" s="1"/>
  <c r="AL1996" i="1" s="1"/>
  <c r="AR1996" i="1" s="1"/>
  <c r="AX1996" i="1" s="1"/>
  <c r="BD1996" i="1" s="1"/>
  <c r="BJ1996" i="1" s="1"/>
  <c r="BP1996" i="1" s="1"/>
  <c r="BU1996" i="1" s="1"/>
  <c r="BZ1996" i="1" s="1"/>
  <c r="CJ1996" i="1" s="1"/>
  <c r="CL1996" i="1" s="1"/>
  <c r="M1996" i="1"/>
  <c r="S1996" i="1" s="1"/>
  <c r="Y1996" i="1" s="1"/>
  <c r="AE1996" i="1" s="1"/>
  <c r="AK1996" i="1" s="1"/>
  <c r="AQ1996" i="1" s="1"/>
  <c r="AW1996" i="1" s="1"/>
  <c r="BC1996" i="1" s="1"/>
  <c r="BI1996" i="1" s="1"/>
  <c r="BO1996" i="1" s="1"/>
  <c r="BT1996" i="1" s="1"/>
  <c r="BY1996" i="1" s="1"/>
  <c r="CG1996" i="1" s="1"/>
  <c r="CI1996" i="1" s="1"/>
  <c r="L1996" i="1"/>
  <c r="R1996" i="1" s="1"/>
  <c r="X1996" i="1" s="1"/>
  <c r="AD1996" i="1" s="1"/>
  <c r="AJ1996" i="1" s="1"/>
  <c r="AP1996" i="1" s="1"/>
  <c r="AV1996" i="1" s="1"/>
  <c r="BB1996" i="1" s="1"/>
  <c r="BH1996" i="1" s="1"/>
  <c r="BN1996" i="1" s="1"/>
  <c r="BS1996" i="1" s="1"/>
  <c r="BX1996" i="1" s="1"/>
  <c r="CD1996" i="1" s="1"/>
  <c r="CF1996" i="1" s="1"/>
  <c r="F1996" i="1"/>
  <c r="CM1995" i="1"/>
  <c r="CM1994" i="1" s="1"/>
  <c r="CM1993" i="1" s="1"/>
  <c r="CM1992" i="1" s="1"/>
  <c r="CC1995" i="1"/>
  <c r="CB1995" i="1"/>
  <c r="CB1994" i="1" s="1"/>
  <c r="CB1993" i="1" s="1"/>
  <c r="CB1992" i="1" s="1"/>
  <c r="CA1995" i="1"/>
  <c r="CA1994" i="1" s="1"/>
  <c r="CA1993" i="1" s="1"/>
  <c r="CA1992" i="1" s="1"/>
  <c r="BW1995" i="1"/>
  <c r="BW1994" i="1" s="1"/>
  <c r="BW1993" i="1" s="1"/>
  <c r="BW1992" i="1" s="1"/>
  <c r="BV1995" i="1"/>
  <c r="BV1994" i="1" s="1"/>
  <c r="BV1993" i="1" s="1"/>
  <c r="BV1992" i="1" s="1"/>
  <c r="BR1995" i="1"/>
  <c r="BR1994" i="1" s="1"/>
  <c r="BR1993" i="1" s="1"/>
  <c r="BR1992" i="1" s="1"/>
  <c r="BQ1995" i="1"/>
  <c r="BQ1994" i="1" s="1"/>
  <c r="BQ1993" i="1" s="1"/>
  <c r="BQ1992" i="1" s="1"/>
  <c r="BM1995" i="1"/>
  <c r="BM1994" i="1" s="1"/>
  <c r="BM1993" i="1" s="1"/>
  <c r="BM1992" i="1" s="1"/>
  <c r="BL1995" i="1"/>
  <c r="BL1994" i="1" s="1"/>
  <c r="BL1993" i="1" s="1"/>
  <c r="BL1992" i="1" s="1"/>
  <c r="BK1995" i="1"/>
  <c r="BK1994" i="1" s="1"/>
  <c r="BK1993" i="1" s="1"/>
  <c r="BK1992" i="1" s="1"/>
  <c r="BG1995" i="1"/>
  <c r="BG1994" i="1" s="1"/>
  <c r="BG1993" i="1" s="1"/>
  <c r="BG1992" i="1" s="1"/>
  <c r="BF1995" i="1"/>
  <c r="BF1994" i="1" s="1"/>
  <c r="BF1993" i="1" s="1"/>
  <c r="BF1992" i="1" s="1"/>
  <c r="BE1995" i="1"/>
  <c r="BE1994" i="1" s="1"/>
  <c r="BE1993" i="1" s="1"/>
  <c r="BE1992" i="1" s="1"/>
  <c r="BA1995" i="1"/>
  <c r="BA1994" i="1" s="1"/>
  <c r="BA1993" i="1" s="1"/>
  <c r="BA1992" i="1" s="1"/>
  <c r="AZ1995" i="1"/>
  <c r="AZ1994" i="1" s="1"/>
  <c r="AZ1993" i="1" s="1"/>
  <c r="AZ1992" i="1" s="1"/>
  <c r="AY1995" i="1"/>
  <c r="AY1994" i="1" s="1"/>
  <c r="AY1993" i="1" s="1"/>
  <c r="AY1992" i="1" s="1"/>
  <c r="AU1995" i="1"/>
  <c r="AU1994" i="1" s="1"/>
  <c r="AU1993" i="1" s="1"/>
  <c r="AU1992" i="1" s="1"/>
  <c r="AT1995" i="1"/>
  <c r="AT1994" i="1" s="1"/>
  <c r="AT1993" i="1" s="1"/>
  <c r="AT1992" i="1" s="1"/>
  <c r="AS1995" i="1"/>
  <c r="AS1994" i="1" s="1"/>
  <c r="AS1993" i="1" s="1"/>
  <c r="AS1992" i="1" s="1"/>
  <c r="AO1995" i="1"/>
  <c r="AO1994" i="1" s="1"/>
  <c r="AO1993" i="1" s="1"/>
  <c r="AO1992" i="1" s="1"/>
  <c r="AN1995" i="1"/>
  <c r="AN1994" i="1" s="1"/>
  <c r="AN1993" i="1" s="1"/>
  <c r="AN1992" i="1" s="1"/>
  <c r="AM1995" i="1"/>
  <c r="AM1994" i="1" s="1"/>
  <c r="AM1993" i="1" s="1"/>
  <c r="AM1992" i="1" s="1"/>
  <c r="AI1995" i="1"/>
  <c r="AI1994" i="1" s="1"/>
  <c r="AI1993" i="1" s="1"/>
  <c r="AI1992" i="1" s="1"/>
  <c r="AH1995" i="1"/>
  <c r="AH1994" i="1" s="1"/>
  <c r="AH1993" i="1" s="1"/>
  <c r="AH1992" i="1" s="1"/>
  <c r="AG1995" i="1"/>
  <c r="AG1994" i="1" s="1"/>
  <c r="AG1993" i="1" s="1"/>
  <c r="AG1992" i="1" s="1"/>
  <c r="AC1995" i="1"/>
  <c r="AC1994" i="1" s="1"/>
  <c r="AC1993" i="1" s="1"/>
  <c r="AC1992" i="1" s="1"/>
  <c r="AB1995" i="1"/>
  <c r="AB1994" i="1" s="1"/>
  <c r="AB1993" i="1" s="1"/>
  <c r="AB1992" i="1" s="1"/>
  <c r="AA1995" i="1"/>
  <c r="AA1994" i="1" s="1"/>
  <c r="AA1993" i="1" s="1"/>
  <c r="AA1992" i="1" s="1"/>
  <c r="W1995" i="1"/>
  <c r="W1994" i="1" s="1"/>
  <c r="W1993" i="1" s="1"/>
  <c r="W1992" i="1" s="1"/>
  <c r="V1995" i="1"/>
  <c r="V1994" i="1" s="1"/>
  <c r="V1993" i="1" s="1"/>
  <c r="V1992" i="1" s="1"/>
  <c r="U1995" i="1"/>
  <c r="U1994" i="1" s="1"/>
  <c r="U1993" i="1" s="1"/>
  <c r="U1992" i="1" s="1"/>
  <c r="Q1995" i="1"/>
  <c r="Q1994" i="1" s="1"/>
  <c r="Q1993" i="1" s="1"/>
  <c r="Q1992" i="1" s="1"/>
  <c r="P1995" i="1"/>
  <c r="P1994" i="1" s="1"/>
  <c r="P1993" i="1" s="1"/>
  <c r="P1992" i="1" s="1"/>
  <c r="O1995" i="1"/>
  <c r="O1994" i="1" s="1"/>
  <c r="O1993" i="1" s="1"/>
  <c r="O1992" i="1" s="1"/>
  <c r="K1995" i="1"/>
  <c r="K1994" i="1" s="1"/>
  <c r="J1995" i="1"/>
  <c r="J1994" i="1" s="1"/>
  <c r="J1993" i="1" s="1"/>
  <c r="J1992" i="1" s="1"/>
  <c r="I1995" i="1"/>
  <c r="I1994" i="1" s="1"/>
  <c r="I1993" i="1" s="1"/>
  <c r="I1992" i="1" s="1"/>
  <c r="H1995" i="1"/>
  <c r="H1994" i="1" s="1"/>
  <c r="H1993" i="1" s="1"/>
  <c r="H1992" i="1" s="1"/>
  <c r="G1995" i="1"/>
  <c r="G1994" i="1" s="1"/>
  <c r="F1995" i="1"/>
  <c r="F1994" i="1" s="1"/>
  <c r="CC1994" i="1"/>
  <c r="CC1993" i="1" s="1"/>
  <c r="CC1992" i="1" s="1"/>
  <c r="N1991" i="1"/>
  <c r="T1991" i="1" s="1"/>
  <c r="Z1991" i="1" s="1"/>
  <c r="AF1991" i="1" s="1"/>
  <c r="AL1991" i="1" s="1"/>
  <c r="AR1991" i="1" s="1"/>
  <c r="AX1991" i="1" s="1"/>
  <c r="BD1991" i="1" s="1"/>
  <c r="BJ1991" i="1" s="1"/>
  <c r="BP1991" i="1" s="1"/>
  <c r="BU1991" i="1" s="1"/>
  <c r="BZ1991" i="1" s="1"/>
  <c r="CJ1991" i="1" s="1"/>
  <c r="CL1991" i="1" s="1"/>
  <c r="M1991" i="1"/>
  <c r="S1991" i="1" s="1"/>
  <c r="Y1991" i="1" s="1"/>
  <c r="AE1991" i="1" s="1"/>
  <c r="AK1991" i="1" s="1"/>
  <c r="AQ1991" i="1" s="1"/>
  <c r="AW1991" i="1" s="1"/>
  <c r="BC1991" i="1" s="1"/>
  <c r="BI1991" i="1" s="1"/>
  <c r="BO1991" i="1" s="1"/>
  <c r="BT1991" i="1" s="1"/>
  <c r="BY1991" i="1" s="1"/>
  <c r="CG1991" i="1" s="1"/>
  <c r="CI1991" i="1" s="1"/>
  <c r="L1991" i="1"/>
  <c r="R1991" i="1" s="1"/>
  <c r="X1991" i="1" s="1"/>
  <c r="AD1991" i="1" s="1"/>
  <c r="AJ1991" i="1" s="1"/>
  <c r="AP1991" i="1" s="1"/>
  <c r="AV1991" i="1" s="1"/>
  <c r="BB1991" i="1" s="1"/>
  <c r="BH1991" i="1" s="1"/>
  <c r="BN1991" i="1" s="1"/>
  <c r="BS1991" i="1" s="1"/>
  <c r="BX1991" i="1" s="1"/>
  <c r="CD1991" i="1" s="1"/>
  <c r="CF1991" i="1" s="1"/>
  <c r="CM1990" i="1"/>
  <c r="CM1989" i="1" s="1"/>
  <c r="CM1988" i="1" s="1"/>
  <c r="CC1990" i="1"/>
  <c r="CC1989" i="1" s="1"/>
  <c r="CC1988" i="1" s="1"/>
  <c r="CB1990" i="1"/>
  <c r="CB1989" i="1" s="1"/>
  <c r="CB1988" i="1" s="1"/>
  <c r="CA1990" i="1"/>
  <c r="CA1989" i="1" s="1"/>
  <c r="CA1988" i="1" s="1"/>
  <c r="BW1990" i="1"/>
  <c r="BW1989" i="1" s="1"/>
  <c r="BW1988" i="1" s="1"/>
  <c r="BV1990" i="1"/>
  <c r="BV1989" i="1" s="1"/>
  <c r="BV1988" i="1" s="1"/>
  <c r="BR1990" i="1"/>
  <c r="BR1989" i="1" s="1"/>
  <c r="BR1988" i="1" s="1"/>
  <c r="BQ1990" i="1"/>
  <c r="BQ1989" i="1" s="1"/>
  <c r="BM1990" i="1"/>
  <c r="BM1989" i="1" s="1"/>
  <c r="BM1988" i="1" s="1"/>
  <c r="BL1990" i="1"/>
  <c r="BL1989" i="1" s="1"/>
  <c r="BL1988" i="1" s="1"/>
  <c r="BK1990" i="1"/>
  <c r="BK1989" i="1" s="1"/>
  <c r="BK1988" i="1" s="1"/>
  <c r="BG1990" i="1"/>
  <c r="BG1989" i="1" s="1"/>
  <c r="BG1988" i="1" s="1"/>
  <c r="BF1990" i="1"/>
  <c r="BF1989" i="1" s="1"/>
  <c r="BF1988" i="1" s="1"/>
  <c r="BE1990" i="1"/>
  <c r="BE1989" i="1" s="1"/>
  <c r="BE1988" i="1" s="1"/>
  <c r="BA1990" i="1"/>
  <c r="BA1989" i="1" s="1"/>
  <c r="BA1988" i="1" s="1"/>
  <c r="AZ1990" i="1"/>
  <c r="AZ1989" i="1" s="1"/>
  <c r="AZ1988" i="1" s="1"/>
  <c r="AY1990" i="1"/>
  <c r="AY1989" i="1" s="1"/>
  <c r="AY1988" i="1" s="1"/>
  <c r="AU1990" i="1"/>
  <c r="AU1989" i="1" s="1"/>
  <c r="AU1988" i="1" s="1"/>
  <c r="AT1990" i="1"/>
  <c r="AT1989" i="1" s="1"/>
  <c r="AT1988" i="1" s="1"/>
  <c r="AS1990" i="1"/>
  <c r="AS1989" i="1" s="1"/>
  <c r="AS1988" i="1" s="1"/>
  <c r="AO1990" i="1"/>
  <c r="AO1989" i="1" s="1"/>
  <c r="AO1988" i="1" s="1"/>
  <c r="AN1990" i="1"/>
  <c r="AN1989" i="1" s="1"/>
  <c r="AN1988" i="1" s="1"/>
  <c r="AM1990" i="1"/>
  <c r="AM1989" i="1" s="1"/>
  <c r="AM1988" i="1" s="1"/>
  <c r="AI1990" i="1"/>
  <c r="AI1989" i="1" s="1"/>
  <c r="AI1988" i="1" s="1"/>
  <c r="AH1990" i="1"/>
  <c r="AH1989" i="1" s="1"/>
  <c r="AH1988" i="1" s="1"/>
  <c r="AG1990" i="1"/>
  <c r="AG1989" i="1" s="1"/>
  <c r="AG1988" i="1" s="1"/>
  <c r="AC1990" i="1"/>
  <c r="AC1989" i="1" s="1"/>
  <c r="AC1988" i="1" s="1"/>
  <c r="AB1990" i="1"/>
  <c r="AB1989" i="1" s="1"/>
  <c r="AB1988" i="1" s="1"/>
  <c r="AA1990" i="1"/>
  <c r="AA1989" i="1" s="1"/>
  <c r="AA1988" i="1" s="1"/>
  <c r="W1990" i="1"/>
  <c r="W1989" i="1" s="1"/>
  <c r="W1988" i="1" s="1"/>
  <c r="V1990" i="1"/>
  <c r="V1989" i="1" s="1"/>
  <c r="V1988" i="1" s="1"/>
  <c r="U1990" i="1"/>
  <c r="U1989" i="1" s="1"/>
  <c r="U1988" i="1" s="1"/>
  <c r="Q1990" i="1"/>
  <c r="Q1989" i="1" s="1"/>
  <c r="Q1988" i="1" s="1"/>
  <c r="P1990" i="1"/>
  <c r="P1989" i="1" s="1"/>
  <c r="P1988" i="1" s="1"/>
  <c r="O1990" i="1"/>
  <c r="O1989" i="1" s="1"/>
  <c r="O1988" i="1" s="1"/>
  <c r="K1990" i="1"/>
  <c r="K1989" i="1" s="1"/>
  <c r="K1988" i="1" s="1"/>
  <c r="J1990" i="1"/>
  <c r="I1990" i="1"/>
  <c r="I1989" i="1" s="1"/>
  <c r="I1988" i="1" s="1"/>
  <c r="H1990" i="1"/>
  <c r="H1989" i="1" s="1"/>
  <c r="G1990" i="1"/>
  <c r="G1989" i="1" s="1"/>
  <c r="F1990" i="1"/>
  <c r="N1987" i="1"/>
  <c r="T1987" i="1" s="1"/>
  <c r="Z1987" i="1" s="1"/>
  <c r="AF1987" i="1" s="1"/>
  <c r="AL1987" i="1" s="1"/>
  <c r="AR1987" i="1" s="1"/>
  <c r="AX1987" i="1" s="1"/>
  <c r="BD1987" i="1" s="1"/>
  <c r="BJ1987" i="1" s="1"/>
  <c r="BP1987" i="1" s="1"/>
  <c r="BU1987" i="1" s="1"/>
  <c r="BZ1987" i="1" s="1"/>
  <c r="CJ1987" i="1" s="1"/>
  <c r="CL1987" i="1" s="1"/>
  <c r="M1987" i="1"/>
  <c r="S1987" i="1" s="1"/>
  <c r="Y1987" i="1" s="1"/>
  <c r="AE1987" i="1" s="1"/>
  <c r="AK1987" i="1" s="1"/>
  <c r="AQ1987" i="1" s="1"/>
  <c r="AW1987" i="1" s="1"/>
  <c r="BC1987" i="1" s="1"/>
  <c r="BI1987" i="1" s="1"/>
  <c r="BO1987" i="1" s="1"/>
  <c r="BT1987" i="1" s="1"/>
  <c r="BY1987" i="1" s="1"/>
  <c r="CG1987" i="1" s="1"/>
  <c r="CI1987" i="1" s="1"/>
  <c r="L1987" i="1"/>
  <c r="R1987" i="1" s="1"/>
  <c r="X1987" i="1" s="1"/>
  <c r="AD1987" i="1" s="1"/>
  <c r="AJ1987" i="1" s="1"/>
  <c r="AP1987" i="1" s="1"/>
  <c r="AV1987" i="1" s="1"/>
  <c r="BB1987" i="1" s="1"/>
  <c r="BH1987" i="1" s="1"/>
  <c r="BN1987" i="1" s="1"/>
  <c r="BS1987" i="1" s="1"/>
  <c r="BX1987" i="1" s="1"/>
  <c r="CD1987" i="1" s="1"/>
  <c r="CF1987" i="1" s="1"/>
  <c r="CM1986" i="1"/>
  <c r="CM1985" i="1" s="1"/>
  <c r="CM1984" i="1" s="1"/>
  <c r="CC1986" i="1"/>
  <c r="CC1985" i="1" s="1"/>
  <c r="CC1984" i="1" s="1"/>
  <c r="CB1986" i="1"/>
  <c r="CB1985" i="1" s="1"/>
  <c r="CB1984" i="1" s="1"/>
  <c r="CA1986" i="1"/>
  <c r="CA1985" i="1" s="1"/>
  <c r="CA1984" i="1" s="1"/>
  <c r="BW1986" i="1"/>
  <c r="BW1985" i="1" s="1"/>
  <c r="BW1984" i="1" s="1"/>
  <c r="BV1986" i="1"/>
  <c r="BV1985" i="1" s="1"/>
  <c r="BV1984" i="1" s="1"/>
  <c r="BR1986" i="1"/>
  <c r="BR1985" i="1" s="1"/>
  <c r="BR1984" i="1" s="1"/>
  <c r="BQ1986" i="1"/>
  <c r="BQ1985" i="1" s="1"/>
  <c r="BQ1984" i="1" s="1"/>
  <c r="BM1986" i="1"/>
  <c r="BM1985" i="1" s="1"/>
  <c r="BM1984" i="1" s="1"/>
  <c r="BL1986" i="1"/>
  <c r="BL1985" i="1" s="1"/>
  <c r="BL1984" i="1" s="1"/>
  <c r="BK1986" i="1"/>
  <c r="BK1985" i="1" s="1"/>
  <c r="BK1984" i="1" s="1"/>
  <c r="BG1986" i="1"/>
  <c r="BG1985" i="1" s="1"/>
  <c r="BG1984" i="1" s="1"/>
  <c r="BF1986" i="1"/>
  <c r="BF1985" i="1" s="1"/>
  <c r="BF1984" i="1" s="1"/>
  <c r="BE1986" i="1"/>
  <c r="BE1985" i="1" s="1"/>
  <c r="BE1984" i="1" s="1"/>
  <c r="BA1986" i="1"/>
  <c r="BA1985" i="1" s="1"/>
  <c r="BA1984" i="1" s="1"/>
  <c r="AZ1986" i="1"/>
  <c r="AZ1985" i="1" s="1"/>
  <c r="AZ1984" i="1" s="1"/>
  <c r="AY1986" i="1"/>
  <c r="AY1985" i="1" s="1"/>
  <c r="AY1984" i="1" s="1"/>
  <c r="AU1986" i="1"/>
  <c r="AU1985" i="1" s="1"/>
  <c r="AU1984" i="1" s="1"/>
  <c r="AT1986" i="1"/>
  <c r="AT1985" i="1" s="1"/>
  <c r="AT1984" i="1" s="1"/>
  <c r="AS1986" i="1"/>
  <c r="AS1985" i="1" s="1"/>
  <c r="AS1984" i="1" s="1"/>
  <c r="AO1986" i="1"/>
  <c r="AO1985" i="1" s="1"/>
  <c r="AO1984" i="1" s="1"/>
  <c r="AN1986" i="1"/>
  <c r="AN1985" i="1" s="1"/>
  <c r="AN1984" i="1" s="1"/>
  <c r="AM1986" i="1"/>
  <c r="AM1985" i="1" s="1"/>
  <c r="AM1984" i="1" s="1"/>
  <c r="AI1986" i="1"/>
  <c r="AI1985" i="1" s="1"/>
  <c r="AI1984" i="1" s="1"/>
  <c r="AH1986" i="1"/>
  <c r="AH1985" i="1" s="1"/>
  <c r="AH1984" i="1" s="1"/>
  <c r="AG1986" i="1"/>
  <c r="AG1985" i="1" s="1"/>
  <c r="AG1984" i="1" s="1"/>
  <c r="AC1986" i="1"/>
  <c r="AC1985" i="1" s="1"/>
  <c r="AC1984" i="1" s="1"/>
  <c r="AB1986" i="1"/>
  <c r="AB1985" i="1" s="1"/>
  <c r="AB1984" i="1" s="1"/>
  <c r="AA1986" i="1"/>
  <c r="AA1985" i="1" s="1"/>
  <c r="AA1984" i="1" s="1"/>
  <c r="W1986" i="1"/>
  <c r="W1985" i="1" s="1"/>
  <c r="W1984" i="1" s="1"/>
  <c r="V1986" i="1"/>
  <c r="V1985" i="1" s="1"/>
  <c r="V1984" i="1" s="1"/>
  <c r="U1986" i="1"/>
  <c r="U1985" i="1" s="1"/>
  <c r="U1984" i="1" s="1"/>
  <c r="Q1986" i="1"/>
  <c r="Q1985" i="1" s="1"/>
  <c r="Q1984" i="1" s="1"/>
  <c r="P1986" i="1"/>
  <c r="P1985" i="1" s="1"/>
  <c r="P1984" i="1" s="1"/>
  <c r="O1986" i="1"/>
  <c r="O1985" i="1" s="1"/>
  <c r="O1984" i="1" s="1"/>
  <c r="K1986" i="1"/>
  <c r="K1985" i="1" s="1"/>
  <c r="K1984" i="1" s="1"/>
  <c r="J1986" i="1"/>
  <c r="J1985" i="1" s="1"/>
  <c r="J1984" i="1" s="1"/>
  <c r="I1986" i="1"/>
  <c r="H1986" i="1"/>
  <c r="H1985" i="1" s="1"/>
  <c r="H1984" i="1" s="1"/>
  <c r="G1986" i="1"/>
  <c r="F1986" i="1"/>
  <c r="F1985" i="1" s="1"/>
  <c r="N1981" i="1"/>
  <c r="T1981" i="1" s="1"/>
  <c r="Z1981" i="1" s="1"/>
  <c r="AF1981" i="1" s="1"/>
  <c r="AL1981" i="1" s="1"/>
  <c r="AR1981" i="1" s="1"/>
  <c r="AX1981" i="1" s="1"/>
  <c r="BD1981" i="1" s="1"/>
  <c r="BJ1981" i="1" s="1"/>
  <c r="BP1981" i="1" s="1"/>
  <c r="BU1981" i="1" s="1"/>
  <c r="BZ1981" i="1" s="1"/>
  <c r="CJ1981" i="1" s="1"/>
  <c r="CL1981" i="1" s="1"/>
  <c r="M1981" i="1"/>
  <c r="S1981" i="1" s="1"/>
  <c r="Y1981" i="1" s="1"/>
  <c r="AE1981" i="1" s="1"/>
  <c r="AK1981" i="1" s="1"/>
  <c r="AQ1981" i="1" s="1"/>
  <c r="AW1981" i="1" s="1"/>
  <c r="BC1981" i="1" s="1"/>
  <c r="BI1981" i="1" s="1"/>
  <c r="BO1981" i="1" s="1"/>
  <c r="BT1981" i="1" s="1"/>
  <c r="BY1981" i="1" s="1"/>
  <c r="CG1981" i="1" s="1"/>
  <c r="CI1981" i="1" s="1"/>
  <c r="L1981" i="1"/>
  <c r="R1981" i="1" s="1"/>
  <c r="X1981" i="1" s="1"/>
  <c r="AD1981" i="1" s="1"/>
  <c r="AJ1981" i="1" s="1"/>
  <c r="AP1981" i="1" s="1"/>
  <c r="AV1981" i="1" s="1"/>
  <c r="BB1981" i="1" s="1"/>
  <c r="BH1981" i="1" s="1"/>
  <c r="BN1981" i="1" s="1"/>
  <c r="BS1981" i="1" s="1"/>
  <c r="BX1981" i="1" s="1"/>
  <c r="CD1981" i="1" s="1"/>
  <c r="CF1981" i="1" s="1"/>
  <c r="CM1980" i="1"/>
  <c r="CM1979" i="1" s="1"/>
  <c r="CM1978" i="1" s="1"/>
  <c r="CM1977" i="1" s="1"/>
  <c r="CC1980" i="1"/>
  <c r="CB1980" i="1"/>
  <c r="CB1979" i="1" s="1"/>
  <c r="CB1978" i="1" s="1"/>
  <c r="CB1977" i="1" s="1"/>
  <c r="CA1980" i="1"/>
  <c r="CA1979" i="1" s="1"/>
  <c r="CA1978" i="1" s="1"/>
  <c r="CA1977" i="1" s="1"/>
  <c r="BW1980" i="1"/>
  <c r="BW1979" i="1" s="1"/>
  <c r="BW1978" i="1" s="1"/>
  <c r="BW1977" i="1" s="1"/>
  <c r="BV1980" i="1"/>
  <c r="BV1979" i="1" s="1"/>
  <c r="BV1978" i="1" s="1"/>
  <c r="BV1977" i="1" s="1"/>
  <c r="BR1980" i="1"/>
  <c r="BR1979" i="1" s="1"/>
  <c r="BR1978" i="1" s="1"/>
  <c r="BR1977" i="1" s="1"/>
  <c r="BQ1980" i="1"/>
  <c r="BQ1979" i="1" s="1"/>
  <c r="BQ1978" i="1" s="1"/>
  <c r="BQ1977" i="1" s="1"/>
  <c r="BM1980" i="1"/>
  <c r="BM1979" i="1" s="1"/>
  <c r="BM1978" i="1" s="1"/>
  <c r="BM1977" i="1" s="1"/>
  <c r="BL1980" i="1"/>
  <c r="BL1979" i="1" s="1"/>
  <c r="BL1978" i="1" s="1"/>
  <c r="BL1977" i="1" s="1"/>
  <c r="BK1980" i="1"/>
  <c r="BK1979" i="1" s="1"/>
  <c r="BK1978" i="1" s="1"/>
  <c r="BK1977" i="1" s="1"/>
  <c r="BG1980" i="1"/>
  <c r="BG1979" i="1" s="1"/>
  <c r="BG1978" i="1" s="1"/>
  <c r="BG1977" i="1" s="1"/>
  <c r="BF1980" i="1"/>
  <c r="BF1979" i="1" s="1"/>
  <c r="BF1978" i="1" s="1"/>
  <c r="BF1977" i="1" s="1"/>
  <c r="BE1980" i="1"/>
  <c r="BE1979" i="1" s="1"/>
  <c r="BE1978" i="1" s="1"/>
  <c r="BE1977" i="1" s="1"/>
  <c r="BA1980" i="1"/>
  <c r="BA1979" i="1" s="1"/>
  <c r="BA1978" i="1" s="1"/>
  <c r="BA1977" i="1" s="1"/>
  <c r="AZ1980" i="1"/>
  <c r="AZ1979" i="1" s="1"/>
  <c r="AZ1978" i="1" s="1"/>
  <c r="AZ1977" i="1" s="1"/>
  <c r="AY1980" i="1"/>
  <c r="AY1979" i="1" s="1"/>
  <c r="AY1978" i="1" s="1"/>
  <c r="AY1977" i="1" s="1"/>
  <c r="AU1980" i="1"/>
  <c r="AU1979" i="1" s="1"/>
  <c r="AU1978" i="1" s="1"/>
  <c r="AU1977" i="1" s="1"/>
  <c r="AT1980" i="1"/>
  <c r="AT1979" i="1" s="1"/>
  <c r="AT1978" i="1" s="1"/>
  <c r="AT1977" i="1" s="1"/>
  <c r="AS1980" i="1"/>
  <c r="AS1979" i="1" s="1"/>
  <c r="AS1978" i="1" s="1"/>
  <c r="AS1977" i="1" s="1"/>
  <c r="AO1980" i="1"/>
  <c r="AO1979" i="1" s="1"/>
  <c r="AO1978" i="1" s="1"/>
  <c r="AO1977" i="1" s="1"/>
  <c r="AN1980" i="1"/>
  <c r="AN1979" i="1" s="1"/>
  <c r="AN1978" i="1" s="1"/>
  <c r="AN1977" i="1" s="1"/>
  <c r="AM1980" i="1"/>
  <c r="AM1979" i="1" s="1"/>
  <c r="AM1978" i="1" s="1"/>
  <c r="AM1977" i="1" s="1"/>
  <c r="AI1980" i="1"/>
  <c r="AI1979" i="1" s="1"/>
  <c r="AI1978" i="1" s="1"/>
  <c r="AI1977" i="1" s="1"/>
  <c r="AH1980" i="1"/>
  <c r="AH1979" i="1" s="1"/>
  <c r="AH1978" i="1" s="1"/>
  <c r="AH1977" i="1" s="1"/>
  <c r="AG1980" i="1"/>
  <c r="AG1979" i="1" s="1"/>
  <c r="AG1978" i="1" s="1"/>
  <c r="AG1977" i="1" s="1"/>
  <c r="AC1980" i="1"/>
  <c r="AC1979" i="1" s="1"/>
  <c r="AC1978" i="1" s="1"/>
  <c r="AC1977" i="1" s="1"/>
  <c r="AB1980" i="1"/>
  <c r="AB1979" i="1" s="1"/>
  <c r="AB1978" i="1" s="1"/>
  <c r="AB1977" i="1" s="1"/>
  <c r="AA1980" i="1"/>
  <c r="AA1979" i="1" s="1"/>
  <c r="AA1978" i="1" s="1"/>
  <c r="AA1977" i="1" s="1"/>
  <c r="W1980" i="1"/>
  <c r="W1979" i="1" s="1"/>
  <c r="W1978" i="1" s="1"/>
  <c r="W1977" i="1" s="1"/>
  <c r="V1980" i="1"/>
  <c r="V1979" i="1" s="1"/>
  <c r="V1978" i="1" s="1"/>
  <c r="V1977" i="1" s="1"/>
  <c r="U1980" i="1"/>
  <c r="U1979" i="1" s="1"/>
  <c r="U1978" i="1" s="1"/>
  <c r="U1977" i="1" s="1"/>
  <c r="Q1980" i="1"/>
  <c r="Q1979" i="1" s="1"/>
  <c r="Q1978" i="1" s="1"/>
  <c r="Q1977" i="1" s="1"/>
  <c r="P1980" i="1"/>
  <c r="P1979" i="1" s="1"/>
  <c r="P1978" i="1" s="1"/>
  <c r="P1977" i="1" s="1"/>
  <c r="O1980" i="1"/>
  <c r="O1979" i="1" s="1"/>
  <c r="O1978" i="1" s="1"/>
  <c r="O1977" i="1" s="1"/>
  <c r="K1980" i="1"/>
  <c r="K1979" i="1" s="1"/>
  <c r="K1978" i="1" s="1"/>
  <c r="K1977" i="1" s="1"/>
  <c r="J1980" i="1"/>
  <c r="J1979" i="1" s="1"/>
  <c r="J1978" i="1" s="1"/>
  <c r="J1977" i="1" s="1"/>
  <c r="I1980" i="1"/>
  <c r="I1979" i="1" s="1"/>
  <c r="I1978" i="1" s="1"/>
  <c r="I1977" i="1" s="1"/>
  <c r="H1980" i="1"/>
  <c r="G1980" i="1"/>
  <c r="G1979" i="1" s="1"/>
  <c r="F1980" i="1"/>
  <c r="CC1979" i="1"/>
  <c r="CC1978" i="1" s="1"/>
  <c r="CC1977" i="1" s="1"/>
  <c r="BP1976" i="1"/>
  <c r="BU1976" i="1" s="1"/>
  <c r="BZ1976" i="1" s="1"/>
  <c r="CJ1976" i="1" s="1"/>
  <c r="CL1976" i="1" s="1"/>
  <c r="BO1976" i="1"/>
  <c r="BT1976" i="1" s="1"/>
  <c r="BY1976" i="1" s="1"/>
  <c r="CG1976" i="1" s="1"/>
  <c r="CI1976" i="1" s="1"/>
  <c r="BN1976" i="1"/>
  <c r="BS1976" i="1" s="1"/>
  <c r="BX1976" i="1" s="1"/>
  <c r="CD1976" i="1" s="1"/>
  <c r="CF1976" i="1" s="1"/>
  <c r="CM1975" i="1"/>
  <c r="CM1974" i="1" s="1"/>
  <c r="CM1973" i="1" s="1"/>
  <c r="CM1972" i="1" s="1"/>
  <c r="CC1975" i="1"/>
  <c r="CC1974" i="1" s="1"/>
  <c r="CC1973" i="1" s="1"/>
  <c r="CC1972" i="1" s="1"/>
  <c r="CB1975" i="1"/>
  <c r="CB1974" i="1" s="1"/>
  <c r="CB1973" i="1" s="1"/>
  <c r="CB1972" i="1" s="1"/>
  <c r="CA1975" i="1"/>
  <c r="CA1974" i="1" s="1"/>
  <c r="CA1973" i="1" s="1"/>
  <c r="CA1972" i="1" s="1"/>
  <c r="BW1975" i="1"/>
  <c r="BW1974" i="1" s="1"/>
  <c r="BW1973" i="1" s="1"/>
  <c r="BW1972" i="1" s="1"/>
  <c r="BV1975" i="1"/>
  <c r="BV1974" i="1" s="1"/>
  <c r="BV1973" i="1" s="1"/>
  <c r="BV1972" i="1" s="1"/>
  <c r="BR1975" i="1"/>
  <c r="BR1974" i="1" s="1"/>
  <c r="BQ1975" i="1"/>
  <c r="BQ1974" i="1" s="1"/>
  <c r="BM1975" i="1"/>
  <c r="BL1975" i="1"/>
  <c r="BL1974" i="1" s="1"/>
  <c r="BK1975" i="1"/>
  <c r="BQ1973" i="1"/>
  <c r="T1971" i="1"/>
  <c r="Z1971" i="1" s="1"/>
  <c r="AF1971" i="1" s="1"/>
  <c r="AL1971" i="1" s="1"/>
  <c r="AR1971" i="1" s="1"/>
  <c r="AX1971" i="1" s="1"/>
  <c r="BD1971" i="1" s="1"/>
  <c r="BJ1971" i="1" s="1"/>
  <c r="BP1971" i="1" s="1"/>
  <c r="BU1971" i="1" s="1"/>
  <c r="BZ1971" i="1" s="1"/>
  <c r="CJ1971" i="1" s="1"/>
  <c r="CL1971" i="1" s="1"/>
  <c r="S1971" i="1"/>
  <c r="Y1971" i="1" s="1"/>
  <c r="AE1971" i="1" s="1"/>
  <c r="AK1971" i="1" s="1"/>
  <c r="AQ1971" i="1" s="1"/>
  <c r="AW1971" i="1" s="1"/>
  <c r="BC1971" i="1" s="1"/>
  <c r="BI1971" i="1" s="1"/>
  <c r="BO1971" i="1" s="1"/>
  <c r="BT1971" i="1" s="1"/>
  <c r="BY1971" i="1" s="1"/>
  <c r="CG1971" i="1" s="1"/>
  <c r="CI1971" i="1" s="1"/>
  <c r="R1971" i="1"/>
  <c r="X1971" i="1" s="1"/>
  <c r="AD1971" i="1" s="1"/>
  <c r="AJ1971" i="1" s="1"/>
  <c r="AP1971" i="1" s="1"/>
  <c r="AV1971" i="1" s="1"/>
  <c r="BB1971" i="1" s="1"/>
  <c r="BH1971" i="1" s="1"/>
  <c r="BN1971" i="1" s="1"/>
  <c r="BS1971" i="1" s="1"/>
  <c r="BX1971" i="1" s="1"/>
  <c r="CD1971" i="1" s="1"/>
  <c r="CF1971" i="1" s="1"/>
  <c r="CM1970" i="1"/>
  <c r="CM1969" i="1" s="1"/>
  <c r="CM1968" i="1" s="1"/>
  <c r="CM1967" i="1" s="1"/>
  <c r="CC1970" i="1"/>
  <c r="CC1969" i="1" s="1"/>
  <c r="CC1968" i="1" s="1"/>
  <c r="CC1967" i="1" s="1"/>
  <c r="CB1970" i="1"/>
  <c r="CB1969" i="1" s="1"/>
  <c r="CB1968" i="1" s="1"/>
  <c r="CB1967" i="1" s="1"/>
  <c r="CA1970" i="1"/>
  <c r="CA1969" i="1" s="1"/>
  <c r="CA1968" i="1" s="1"/>
  <c r="CA1967" i="1" s="1"/>
  <c r="BW1970" i="1"/>
  <c r="BW1969" i="1" s="1"/>
  <c r="BW1968" i="1" s="1"/>
  <c r="BW1967" i="1" s="1"/>
  <c r="BV1970" i="1"/>
  <c r="BV1969" i="1" s="1"/>
  <c r="BV1968" i="1" s="1"/>
  <c r="BV1967" i="1" s="1"/>
  <c r="BR1970" i="1"/>
  <c r="BR1969" i="1" s="1"/>
  <c r="BQ1970" i="1"/>
  <c r="BQ1969" i="1" s="1"/>
  <c r="BQ1968" i="1" s="1"/>
  <c r="BM1970" i="1"/>
  <c r="BM1969" i="1" s="1"/>
  <c r="BM1968" i="1" s="1"/>
  <c r="BM1967" i="1" s="1"/>
  <c r="BL1970" i="1"/>
  <c r="BL1969" i="1" s="1"/>
  <c r="BL1968" i="1" s="1"/>
  <c r="BL1967" i="1" s="1"/>
  <c r="BK1970" i="1"/>
  <c r="BK1969" i="1" s="1"/>
  <c r="BK1968" i="1" s="1"/>
  <c r="BK1967" i="1" s="1"/>
  <c r="BG1970" i="1"/>
  <c r="BG1969" i="1" s="1"/>
  <c r="BG1968" i="1" s="1"/>
  <c r="BG1967" i="1" s="1"/>
  <c r="BF1970" i="1"/>
  <c r="BF1969" i="1" s="1"/>
  <c r="BF1968" i="1" s="1"/>
  <c r="BF1967" i="1" s="1"/>
  <c r="BE1970" i="1"/>
  <c r="BE1969" i="1" s="1"/>
  <c r="BE1968" i="1" s="1"/>
  <c r="BE1967" i="1" s="1"/>
  <c r="BA1970" i="1"/>
  <c r="BA1969" i="1" s="1"/>
  <c r="BA1968" i="1" s="1"/>
  <c r="BA1967" i="1" s="1"/>
  <c r="AZ1970" i="1"/>
  <c r="AZ1969" i="1" s="1"/>
  <c r="AZ1968" i="1" s="1"/>
  <c r="AZ1967" i="1" s="1"/>
  <c r="AY1970" i="1"/>
  <c r="AY1969" i="1" s="1"/>
  <c r="AY1968" i="1" s="1"/>
  <c r="AY1967" i="1" s="1"/>
  <c r="AU1970" i="1"/>
  <c r="AU1969" i="1" s="1"/>
  <c r="AU1968" i="1" s="1"/>
  <c r="AU1967" i="1" s="1"/>
  <c r="AT1970" i="1"/>
  <c r="AT1969" i="1" s="1"/>
  <c r="AT1968" i="1" s="1"/>
  <c r="AT1967" i="1" s="1"/>
  <c r="AS1970" i="1"/>
  <c r="AS1969" i="1" s="1"/>
  <c r="AS1968" i="1" s="1"/>
  <c r="AS1967" i="1" s="1"/>
  <c r="AO1970" i="1"/>
  <c r="AO1969" i="1" s="1"/>
  <c r="AO1968" i="1" s="1"/>
  <c r="AO1967" i="1" s="1"/>
  <c r="AN1970" i="1"/>
  <c r="AN1969" i="1" s="1"/>
  <c r="AN1968" i="1" s="1"/>
  <c r="AN1967" i="1" s="1"/>
  <c r="AM1970" i="1"/>
  <c r="AM1969" i="1" s="1"/>
  <c r="AM1968" i="1" s="1"/>
  <c r="AM1967" i="1" s="1"/>
  <c r="AI1970" i="1"/>
  <c r="AI1969" i="1" s="1"/>
  <c r="AI1968" i="1" s="1"/>
  <c r="AI1967" i="1" s="1"/>
  <c r="AH1970" i="1"/>
  <c r="AH1969" i="1" s="1"/>
  <c r="AH1968" i="1" s="1"/>
  <c r="AH1967" i="1" s="1"/>
  <c r="AG1970" i="1"/>
  <c r="AG1969" i="1" s="1"/>
  <c r="AG1968" i="1" s="1"/>
  <c r="AG1967" i="1" s="1"/>
  <c r="AC1970" i="1"/>
  <c r="AC1969" i="1" s="1"/>
  <c r="AC1968" i="1" s="1"/>
  <c r="AC1967" i="1" s="1"/>
  <c r="AB1970" i="1"/>
  <c r="AB1969" i="1" s="1"/>
  <c r="AB1968" i="1" s="1"/>
  <c r="AB1967" i="1" s="1"/>
  <c r="AA1970" i="1"/>
  <c r="AA1969" i="1" s="1"/>
  <c r="AA1968" i="1" s="1"/>
  <c r="AA1967" i="1" s="1"/>
  <c r="W1970" i="1"/>
  <c r="W1969" i="1" s="1"/>
  <c r="W1968" i="1" s="1"/>
  <c r="W1967" i="1" s="1"/>
  <c r="V1970" i="1"/>
  <c r="V1969" i="1" s="1"/>
  <c r="V1968" i="1" s="1"/>
  <c r="V1967" i="1" s="1"/>
  <c r="U1970" i="1"/>
  <c r="U1969" i="1" s="1"/>
  <c r="U1968" i="1" s="1"/>
  <c r="U1967" i="1" s="1"/>
  <c r="Q1970" i="1"/>
  <c r="Q1969" i="1" s="1"/>
  <c r="T1969" i="1" s="1"/>
  <c r="P1970" i="1"/>
  <c r="O1970" i="1"/>
  <c r="N1966" i="1"/>
  <c r="T1966" i="1" s="1"/>
  <c r="Z1966" i="1" s="1"/>
  <c r="AF1966" i="1" s="1"/>
  <c r="AL1966" i="1" s="1"/>
  <c r="AR1966" i="1" s="1"/>
  <c r="AX1966" i="1" s="1"/>
  <c r="BD1966" i="1" s="1"/>
  <c r="BJ1966" i="1" s="1"/>
  <c r="BP1966" i="1" s="1"/>
  <c r="BU1966" i="1" s="1"/>
  <c r="BZ1966" i="1" s="1"/>
  <c r="CJ1966" i="1" s="1"/>
  <c r="CL1966" i="1" s="1"/>
  <c r="M1966" i="1"/>
  <c r="S1966" i="1" s="1"/>
  <c r="Y1966" i="1" s="1"/>
  <c r="AE1966" i="1" s="1"/>
  <c r="AK1966" i="1" s="1"/>
  <c r="AQ1966" i="1" s="1"/>
  <c r="AW1966" i="1" s="1"/>
  <c r="BC1966" i="1" s="1"/>
  <c r="BI1966" i="1" s="1"/>
  <c r="BO1966" i="1" s="1"/>
  <c r="BT1966" i="1" s="1"/>
  <c r="BY1966" i="1" s="1"/>
  <c r="CG1966" i="1" s="1"/>
  <c r="CI1966" i="1" s="1"/>
  <c r="L1966" i="1"/>
  <c r="R1966" i="1" s="1"/>
  <c r="X1966" i="1" s="1"/>
  <c r="AD1966" i="1" s="1"/>
  <c r="AJ1966" i="1" s="1"/>
  <c r="AP1966" i="1" s="1"/>
  <c r="AV1966" i="1" s="1"/>
  <c r="BB1966" i="1" s="1"/>
  <c r="BH1966" i="1" s="1"/>
  <c r="BN1966" i="1" s="1"/>
  <c r="BS1966" i="1" s="1"/>
  <c r="BX1966" i="1" s="1"/>
  <c r="CD1966" i="1" s="1"/>
  <c r="CF1966" i="1" s="1"/>
  <c r="CM1965" i="1"/>
  <c r="CM1964" i="1" s="1"/>
  <c r="CM1963" i="1" s="1"/>
  <c r="CM1962" i="1" s="1"/>
  <c r="CC1965" i="1"/>
  <c r="CC1964" i="1" s="1"/>
  <c r="CC1963" i="1" s="1"/>
  <c r="CC1962" i="1" s="1"/>
  <c r="CB1965" i="1"/>
  <c r="CB1964" i="1" s="1"/>
  <c r="CB1963" i="1" s="1"/>
  <c r="CB1962" i="1" s="1"/>
  <c r="CA1965" i="1"/>
  <c r="CA1964" i="1" s="1"/>
  <c r="CA1963" i="1" s="1"/>
  <c r="CA1962" i="1" s="1"/>
  <c r="BW1965" i="1"/>
  <c r="BW1964" i="1" s="1"/>
  <c r="BW1963" i="1" s="1"/>
  <c r="BW1962" i="1" s="1"/>
  <c r="BV1965" i="1"/>
  <c r="BV1964" i="1" s="1"/>
  <c r="BV1963" i="1" s="1"/>
  <c r="BV1962" i="1" s="1"/>
  <c r="BR1965" i="1"/>
  <c r="BR1964" i="1" s="1"/>
  <c r="BR1963" i="1" s="1"/>
  <c r="BQ1965" i="1"/>
  <c r="BQ1964" i="1" s="1"/>
  <c r="BQ1963" i="1" s="1"/>
  <c r="BQ1962" i="1" s="1"/>
  <c r="BM1965" i="1"/>
  <c r="BM1964" i="1" s="1"/>
  <c r="BM1963" i="1" s="1"/>
  <c r="BM1962" i="1" s="1"/>
  <c r="BL1965" i="1"/>
  <c r="BL1964" i="1" s="1"/>
  <c r="BK1965" i="1"/>
  <c r="BK1964" i="1" s="1"/>
  <c r="BK1963" i="1" s="1"/>
  <c r="BK1962" i="1" s="1"/>
  <c r="BG1965" i="1"/>
  <c r="BG1964" i="1" s="1"/>
  <c r="BG1963" i="1" s="1"/>
  <c r="BG1962" i="1" s="1"/>
  <c r="BF1965" i="1"/>
  <c r="BF1964" i="1" s="1"/>
  <c r="BF1963" i="1" s="1"/>
  <c r="BF1962" i="1" s="1"/>
  <c r="BE1965" i="1"/>
  <c r="BE1964" i="1" s="1"/>
  <c r="BE1963" i="1" s="1"/>
  <c r="BE1962" i="1" s="1"/>
  <c r="BA1965" i="1"/>
  <c r="BA1964" i="1" s="1"/>
  <c r="BA1963" i="1" s="1"/>
  <c r="BA1962" i="1" s="1"/>
  <c r="AZ1965" i="1"/>
  <c r="AZ1964" i="1" s="1"/>
  <c r="AZ1963" i="1" s="1"/>
  <c r="AZ1962" i="1" s="1"/>
  <c r="AY1965" i="1"/>
  <c r="AY1964" i="1" s="1"/>
  <c r="AY1963" i="1" s="1"/>
  <c r="AY1962" i="1" s="1"/>
  <c r="AU1965" i="1"/>
  <c r="AU1964" i="1" s="1"/>
  <c r="AU1963" i="1" s="1"/>
  <c r="AU1962" i="1" s="1"/>
  <c r="AT1965" i="1"/>
  <c r="AT1964" i="1" s="1"/>
  <c r="AT1963" i="1" s="1"/>
  <c r="AT1962" i="1" s="1"/>
  <c r="AS1965" i="1"/>
  <c r="AS1964" i="1" s="1"/>
  <c r="AS1963" i="1" s="1"/>
  <c r="AS1962" i="1" s="1"/>
  <c r="AO1965" i="1"/>
  <c r="AO1964" i="1" s="1"/>
  <c r="AO1963" i="1" s="1"/>
  <c r="AO1962" i="1" s="1"/>
  <c r="AN1965" i="1"/>
  <c r="AN1964" i="1" s="1"/>
  <c r="AN1963" i="1" s="1"/>
  <c r="AN1962" i="1" s="1"/>
  <c r="AM1965" i="1"/>
  <c r="AM1964" i="1" s="1"/>
  <c r="AM1963" i="1" s="1"/>
  <c r="AM1962" i="1" s="1"/>
  <c r="AI1965" i="1"/>
  <c r="AI1964" i="1" s="1"/>
  <c r="AI1963" i="1" s="1"/>
  <c r="AI1962" i="1" s="1"/>
  <c r="AH1965" i="1"/>
  <c r="AH1964" i="1" s="1"/>
  <c r="AH1963" i="1" s="1"/>
  <c r="AH1962" i="1" s="1"/>
  <c r="AG1965" i="1"/>
  <c r="AG1964" i="1" s="1"/>
  <c r="AG1963" i="1" s="1"/>
  <c r="AG1962" i="1" s="1"/>
  <c r="AC1965" i="1"/>
  <c r="AC1964" i="1" s="1"/>
  <c r="AC1963" i="1" s="1"/>
  <c r="AC1962" i="1" s="1"/>
  <c r="AB1965" i="1"/>
  <c r="AB1964" i="1" s="1"/>
  <c r="AB1963" i="1" s="1"/>
  <c r="AB1962" i="1" s="1"/>
  <c r="AA1965" i="1"/>
  <c r="AA1964" i="1" s="1"/>
  <c r="AA1963" i="1" s="1"/>
  <c r="AA1962" i="1" s="1"/>
  <c r="W1965" i="1"/>
  <c r="W1964" i="1" s="1"/>
  <c r="W1963" i="1" s="1"/>
  <c r="W1962" i="1" s="1"/>
  <c r="V1965" i="1"/>
  <c r="V1964" i="1" s="1"/>
  <c r="V1963" i="1" s="1"/>
  <c r="V1962" i="1" s="1"/>
  <c r="U1965" i="1"/>
  <c r="U1964" i="1" s="1"/>
  <c r="U1963" i="1" s="1"/>
  <c r="U1962" i="1" s="1"/>
  <c r="Q1965" i="1"/>
  <c r="Q1964" i="1" s="1"/>
  <c r="Q1963" i="1" s="1"/>
  <c r="Q1962" i="1" s="1"/>
  <c r="P1965" i="1"/>
  <c r="P1964" i="1" s="1"/>
  <c r="P1963" i="1" s="1"/>
  <c r="P1962" i="1" s="1"/>
  <c r="O1965" i="1"/>
  <c r="O1964" i="1" s="1"/>
  <c r="O1963" i="1" s="1"/>
  <c r="O1962" i="1" s="1"/>
  <c r="K1965" i="1"/>
  <c r="K1964" i="1" s="1"/>
  <c r="K1963" i="1" s="1"/>
  <c r="K1962" i="1" s="1"/>
  <c r="J1965" i="1"/>
  <c r="J1964" i="1" s="1"/>
  <c r="J1963" i="1" s="1"/>
  <c r="J1962" i="1" s="1"/>
  <c r="I1965" i="1"/>
  <c r="I1964" i="1" s="1"/>
  <c r="I1963" i="1" s="1"/>
  <c r="I1962" i="1" s="1"/>
  <c r="H1965" i="1"/>
  <c r="H1964" i="1" s="1"/>
  <c r="H1963" i="1" s="1"/>
  <c r="G1965" i="1"/>
  <c r="G1964" i="1" s="1"/>
  <c r="G1963" i="1" s="1"/>
  <c r="G1962" i="1" s="1"/>
  <c r="F1965" i="1"/>
  <c r="BL1963" i="1"/>
  <c r="BL1962" i="1" s="1"/>
  <c r="N1961" i="1"/>
  <c r="T1961" i="1" s="1"/>
  <c r="Z1961" i="1" s="1"/>
  <c r="AF1961" i="1" s="1"/>
  <c r="AL1961" i="1" s="1"/>
  <c r="AR1961" i="1" s="1"/>
  <c r="AX1961" i="1" s="1"/>
  <c r="BD1961" i="1" s="1"/>
  <c r="BJ1961" i="1" s="1"/>
  <c r="BP1961" i="1" s="1"/>
  <c r="BU1961" i="1" s="1"/>
  <c r="BZ1961" i="1" s="1"/>
  <c r="CJ1961" i="1" s="1"/>
  <c r="CL1961" i="1" s="1"/>
  <c r="M1961" i="1"/>
  <c r="S1961" i="1" s="1"/>
  <c r="Y1961" i="1" s="1"/>
  <c r="AE1961" i="1" s="1"/>
  <c r="AK1961" i="1" s="1"/>
  <c r="AQ1961" i="1" s="1"/>
  <c r="AW1961" i="1" s="1"/>
  <c r="BC1961" i="1" s="1"/>
  <c r="BI1961" i="1" s="1"/>
  <c r="BO1961" i="1" s="1"/>
  <c r="BT1961" i="1" s="1"/>
  <c r="BY1961" i="1" s="1"/>
  <c r="CG1961" i="1" s="1"/>
  <c r="CI1961" i="1" s="1"/>
  <c r="L1961" i="1"/>
  <c r="R1961" i="1" s="1"/>
  <c r="X1961" i="1" s="1"/>
  <c r="AD1961" i="1" s="1"/>
  <c r="AJ1961" i="1" s="1"/>
  <c r="AP1961" i="1" s="1"/>
  <c r="AV1961" i="1" s="1"/>
  <c r="BB1961" i="1" s="1"/>
  <c r="BH1961" i="1" s="1"/>
  <c r="BN1961" i="1" s="1"/>
  <c r="BS1961" i="1" s="1"/>
  <c r="BX1961" i="1" s="1"/>
  <c r="CD1961" i="1" s="1"/>
  <c r="CF1961" i="1" s="1"/>
  <c r="CM1960" i="1"/>
  <c r="CM1959" i="1" s="1"/>
  <c r="CC1960" i="1"/>
  <c r="CC1959" i="1" s="1"/>
  <c r="CB1960" i="1"/>
  <c r="CB1959" i="1" s="1"/>
  <c r="CA1960" i="1"/>
  <c r="CA1959" i="1" s="1"/>
  <c r="BW1960" i="1"/>
  <c r="BW1959" i="1" s="1"/>
  <c r="BV1960" i="1"/>
  <c r="BV1959" i="1" s="1"/>
  <c r="BR1960" i="1"/>
  <c r="BR1959" i="1" s="1"/>
  <c r="BQ1960" i="1"/>
  <c r="BQ1959" i="1" s="1"/>
  <c r="BM1960" i="1"/>
  <c r="BM1959" i="1" s="1"/>
  <c r="BL1960" i="1"/>
  <c r="BL1959" i="1" s="1"/>
  <c r="BK1960" i="1"/>
  <c r="BK1959" i="1" s="1"/>
  <c r="BG1960" i="1"/>
  <c r="BG1959" i="1" s="1"/>
  <c r="BF1960" i="1"/>
  <c r="BF1959" i="1" s="1"/>
  <c r="BE1960" i="1"/>
  <c r="BE1959" i="1" s="1"/>
  <c r="BA1960" i="1"/>
  <c r="BA1959" i="1" s="1"/>
  <c r="AZ1960" i="1"/>
  <c r="AZ1959" i="1" s="1"/>
  <c r="AY1960" i="1"/>
  <c r="AY1959" i="1" s="1"/>
  <c r="AU1960" i="1"/>
  <c r="AU1959" i="1" s="1"/>
  <c r="AT1960" i="1"/>
  <c r="AT1959" i="1" s="1"/>
  <c r="AS1960" i="1"/>
  <c r="AS1959" i="1" s="1"/>
  <c r="AO1960" i="1"/>
  <c r="AO1959" i="1" s="1"/>
  <c r="AN1960" i="1"/>
  <c r="AN1959" i="1" s="1"/>
  <c r="AM1960" i="1"/>
  <c r="AM1959" i="1" s="1"/>
  <c r="AI1960" i="1"/>
  <c r="AI1959" i="1" s="1"/>
  <c r="AH1960" i="1"/>
  <c r="AH1959" i="1" s="1"/>
  <c r="AG1960" i="1"/>
  <c r="AG1959" i="1" s="1"/>
  <c r="AC1960" i="1"/>
  <c r="AC1959" i="1" s="1"/>
  <c r="AB1960" i="1"/>
  <c r="AB1959" i="1" s="1"/>
  <c r="AA1960" i="1"/>
  <c r="AA1959" i="1" s="1"/>
  <c r="W1960" i="1"/>
  <c r="W1959" i="1" s="1"/>
  <c r="V1960" i="1"/>
  <c r="V1959" i="1" s="1"/>
  <c r="U1960" i="1"/>
  <c r="U1959" i="1" s="1"/>
  <c r="Q1960" i="1"/>
  <c r="Q1959" i="1" s="1"/>
  <c r="P1960" i="1"/>
  <c r="P1959" i="1" s="1"/>
  <c r="O1960" i="1"/>
  <c r="O1959" i="1" s="1"/>
  <c r="K1960" i="1"/>
  <c r="J1960" i="1"/>
  <c r="J1959" i="1" s="1"/>
  <c r="I1960" i="1"/>
  <c r="I1959" i="1" s="1"/>
  <c r="H1960" i="1"/>
  <c r="H1959" i="1" s="1"/>
  <c r="G1960" i="1"/>
  <c r="F1960" i="1"/>
  <c r="F1959" i="1" s="1"/>
  <c r="N1958" i="1"/>
  <c r="T1958" i="1" s="1"/>
  <c r="Z1958" i="1" s="1"/>
  <c r="AF1958" i="1" s="1"/>
  <c r="AL1958" i="1" s="1"/>
  <c r="AR1958" i="1" s="1"/>
  <c r="AX1958" i="1" s="1"/>
  <c r="BD1958" i="1" s="1"/>
  <c r="BJ1958" i="1" s="1"/>
  <c r="BP1958" i="1" s="1"/>
  <c r="BU1958" i="1" s="1"/>
  <c r="BZ1958" i="1" s="1"/>
  <c r="CJ1958" i="1" s="1"/>
  <c r="M1958" i="1"/>
  <c r="S1958" i="1" s="1"/>
  <c r="Y1958" i="1" s="1"/>
  <c r="AE1958" i="1" s="1"/>
  <c r="AK1958" i="1" s="1"/>
  <c r="AQ1958" i="1" s="1"/>
  <c r="AW1958" i="1" s="1"/>
  <c r="BC1958" i="1" s="1"/>
  <c r="BI1958" i="1" s="1"/>
  <c r="BO1958" i="1" s="1"/>
  <c r="BT1958" i="1" s="1"/>
  <c r="BY1958" i="1" s="1"/>
  <c r="CG1958" i="1" s="1"/>
  <c r="L1958" i="1"/>
  <c r="R1958" i="1" s="1"/>
  <c r="X1958" i="1" s="1"/>
  <c r="AD1958" i="1" s="1"/>
  <c r="AJ1958" i="1" s="1"/>
  <c r="AP1958" i="1" s="1"/>
  <c r="AV1958" i="1" s="1"/>
  <c r="BB1958" i="1" s="1"/>
  <c r="BH1958" i="1" s="1"/>
  <c r="BN1958" i="1" s="1"/>
  <c r="BS1958" i="1" s="1"/>
  <c r="BX1958" i="1" s="1"/>
  <c r="CD1958" i="1" s="1"/>
  <c r="CM1957" i="1"/>
  <c r="CM1956" i="1" s="1"/>
  <c r="CC1957" i="1"/>
  <c r="CC1956" i="1" s="1"/>
  <c r="CB1957" i="1"/>
  <c r="CB1956" i="1" s="1"/>
  <c r="CA1957" i="1"/>
  <c r="CA1956" i="1" s="1"/>
  <c r="BW1957" i="1"/>
  <c r="BW1956" i="1" s="1"/>
  <c r="BV1957" i="1"/>
  <c r="BV1956" i="1" s="1"/>
  <c r="BR1957" i="1"/>
  <c r="BR1956" i="1" s="1"/>
  <c r="BQ1957" i="1"/>
  <c r="BQ1956" i="1" s="1"/>
  <c r="BM1957" i="1"/>
  <c r="BM1956" i="1" s="1"/>
  <c r="BL1957" i="1"/>
  <c r="BL1956" i="1" s="1"/>
  <c r="BL1955" i="1" s="1"/>
  <c r="BL1954" i="1" s="1"/>
  <c r="BK1957" i="1"/>
  <c r="BK1956" i="1" s="1"/>
  <c r="BG1957" i="1"/>
  <c r="BG1956" i="1" s="1"/>
  <c r="BF1957" i="1"/>
  <c r="BF1956" i="1" s="1"/>
  <c r="BE1957" i="1"/>
  <c r="BE1956" i="1" s="1"/>
  <c r="BA1957" i="1"/>
  <c r="BA1956" i="1" s="1"/>
  <c r="AZ1957" i="1"/>
  <c r="AZ1956" i="1" s="1"/>
  <c r="AY1957" i="1"/>
  <c r="AY1956" i="1" s="1"/>
  <c r="AU1957" i="1"/>
  <c r="AU1956" i="1" s="1"/>
  <c r="AU1955" i="1" s="1"/>
  <c r="AU1954" i="1" s="1"/>
  <c r="AT1957" i="1"/>
  <c r="AT1956" i="1" s="1"/>
  <c r="AS1957" i="1"/>
  <c r="AS1956" i="1" s="1"/>
  <c r="AO1957" i="1"/>
  <c r="AO1956" i="1" s="1"/>
  <c r="AN1957" i="1"/>
  <c r="AN1956" i="1" s="1"/>
  <c r="AN1955" i="1" s="1"/>
  <c r="AN1954" i="1" s="1"/>
  <c r="AM1957" i="1"/>
  <c r="AM1956" i="1" s="1"/>
  <c r="AI1957" i="1"/>
  <c r="AI1956" i="1" s="1"/>
  <c r="AH1957" i="1"/>
  <c r="AH1956" i="1" s="1"/>
  <c r="AG1957" i="1"/>
  <c r="AG1956" i="1" s="1"/>
  <c r="AC1957" i="1"/>
  <c r="AC1956" i="1" s="1"/>
  <c r="AB1957" i="1"/>
  <c r="AB1956" i="1" s="1"/>
  <c r="AA1957" i="1"/>
  <c r="AA1956" i="1" s="1"/>
  <c r="W1957" i="1"/>
  <c r="W1956" i="1" s="1"/>
  <c r="W1955" i="1" s="1"/>
  <c r="W1954" i="1" s="1"/>
  <c r="V1957" i="1"/>
  <c r="V1956" i="1" s="1"/>
  <c r="U1957" i="1"/>
  <c r="U1956" i="1" s="1"/>
  <c r="Q1957" i="1"/>
  <c r="Q1956" i="1" s="1"/>
  <c r="P1957" i="1"/>
  <c r="P1956" i="1" s="1"/>
  <c r="O1957" i="1"/>
  <c r="O1956" i="1" s="1"/>
  <c r="K1957" i="1"/>
  <c r="K1956" i="1" s="1"/>
  <c r="J1957" i="1"/>
  <c r="J1956" i="1" s="1"/>
  <c r="I1957" i="1"/>
  <c r="I1956" i="1" s="1"/>
  <c r="H1957" i="1"/>
  <c r="G1957" i="1"/>
  <c r="F1957" i="1"/>
  <c r="F1956" i="1" s="1"/>
  <c r="N1953" i="1"/>
  <c r="T1953" i="1" s="1"/>
  <c r="Z1953" i="1" s="1"/>
  <c r="AF1953" i="1" s="1"/>
  <c r="AL1953" i="1" s="1"/>
  <c r="AR1953" i="1" s="1"/>
  <c r="AX1953" i="1" s="1"/>
  <c r="BD1953" i="1" s="1"/>
  <c r="BJ1953" i="1" s="1"/>
  <c r="BP1953" i="1" s="1"/>
  <c r="BU1953" i="1" s="1"/>
  <c r="BZ1953" i="1" s="1"/>
  <c r="CJ1953" i="1" s="1"/>
  <c r="CL1953" i="1" s="1"/>
  <c r="M1953" i="1"/>
  <c r="S1953" i="1" s="1"/>
  <c r="Y1953" i="1" s="1"/>
  <c r="AE1953" i="1" s="1"/>
  <c r="AK1953" i="1" s="1"/>
  <c r="AQ1953" i="1" s="1"/>
  <c r="AW1953" i="1" s="1"/>
  <c r="BC1953" i="1" s="1"/>
  <c r="BI1953" i="1" s="1"/>
  <c r="BO1953" i="1" s="1"/>
  <c r="BT1953" i="1" s="1"/>
  <c r="BY1953" i="1" s="1"/>
  <c r="CG1953" i="1" s="1"/>
  <c r="CI1953" i="1" s="1"/>
  <c r="L1953" i="1"/>
  <c r="R1953" i="1" s="1"/>
  <c r="X1953" i="1" s="1"/>
  <c r="AD1953" i="1" s="1"/>
  <c r="AJ1953" i="1" s="1"/>
  <c r="AP1953" i="1" s="1"/>
  <c r="AV1953" i="1" s="1"/>
  <c r="BB1953" i="1" s="1"/>
  <c r="BH1953" i="1" s="1"/>
  <c r="BN1953" i="1" s="1"/>
  <c r="BS1953" i="1" s="1"/>
  <c r="BX1953" i="1" s="1"/>
  <c r="CD1953" i="1" s="1"/>
  <c r="CF1953" i="1" s="1"/>
  <c r="CM1952" i="1"/>
  <c r="CM1951" i="1" s="1"/>
  <c r="CM1950" i="1" s="1"/>
  <c r="CM1949" i="1" s="1"/>
  <c r="CC1952" i="1"/>
  <c r="CC1951" i="1" s="1"/>
  <c r="CC1950" i="1" s="1"/>
  <c r="CC1949" i="1" s="1"/>
  <c r="CB1952" i="1"/>
  <c r="CB1951" i="1" s="1"/>
  <c r="CB1950" i="1" s="1"/>
  <c r="CB1949" i="1" s="1"/>
  <c r="CA1952" i="1"/>
  <c r="CA1951" i="1" s="1"/>
  <c r="CA1950" i="1" s="1"/>
  <c r="CA1949" i="1" s="1"/>
  <c r="BW1952" i="1"/>
  <c r="BW1951" i="1" s="1"/>
  <c r="BW1950" i="1" s="1"/>
  <c r="BW1949" i="1" s="1"/>
  <c r="BV1952" i="1"/>
  <c r="BV1951" i="1" s="1"/>
  <c r="BV1950" i="1" s="1"/>
  <c r="BV1949" i="1" s="1"/>
  <c r="BR1952" i="1"/>
  <c r="BR1951" i="1" s="1"/>
  <c r="BR1950" i="1" s="1"/>
  <c r="BR1949" i="1" s="1"/>
  <c r="BQ1952" i="1"/>
  <c r="BQ1951" i="1" s="1"/>
  <c r="BQ1950" i="1" s="1"/>
  <c r="BQ1949" i="1" s="1"/>
  <c r="BM1952" i="1"/>
  <c r="BM1951" i="1" s="1"/>
  <c r="BM1950" i="1" s="1"/>
  <c r="BM1949" i="1" s="1"/>
  <c r="BL1952" i="1"/>
  <c r="BL1951" i="1" s="1"/>
  <c r="BL1950" i="1" s="1"/>
  <c r="BL1949" i="1" s="1"/>
  <c r="BK1952" i="1"/>
  <c r="BK1951" i="1" s="1"/>
  <c r="BK1950" i="1" s="1"/>
  <c r="BK1949" i="1" s="1"/>
  <c r="BG1952" i="1"/>
  <c r="BG1951" i="1" s="1"/>
  <c r="BG1950" i="1" s="1"/>
  <c r="BG1949" i="1" s="1"/>
  <c r="BF1952" i="1"/>
  <c r="BF1951" i="1" s="1"/>
  <c r="BF1950" i="1" s="1"/>
  <c r="BF1949" i="1" s="1"/>
  <c r="BE1952" i="1"/>
  <c r="BE1951" i="1" s="1"/>
  <c r="BE1950" i="1" s="1"/>
  <c r="BE1949" i="1" s="1"/>
  <c r="BA1952" i="1"/>
  <c r="BA1951" i="1" s="1"/>
  <c r="BA1950" i="1" s="1"/>
  <c r="BA1949" i="1" s="1"/>
  <c r="AZ1952" i="1"/>
  <c r="AZ1951" i="1" s="1"/>
  <c r="AZ1950" i="1" s="1"/>
  <c r="AZ1949" i="1" s="1"/>
  <c r="AY1952" i="1"/>
  <c r="AY1951" i="1" s="1"/>
  <c r="AY1950" i="1" s="1"/>
  <c r="AY1949" i="1" s="1"/>
  <c r="AU1952" i="1"/>
  <c r="AU1951" i="1" s="1"/>
  <c r="AU1950" i="1" s="1"/>
  <c r="AU1949" i="1" s="1"/>
  <c r="AT1952" i="1"/>
  <c r="AT1951" i="1" s="1"/>
  <c r="AT1950" i="1" s="1"/>
  <c r="AT1949" i="1" s="1"/>
  <c r="AS1952" i="1"/>
  <c r="AS1951" i="1" s="1"/>
  <c r="AS1950" i="1" s="1"/>
  <c r="AS1949" i="1" s="1"/>
  <c r="AO1952" i="1"/>
  <c r="AO1951" i="1" s="1"/>
  <c r="AO1950" i="1" s="1"/>
  <c r="AO1949" i="1" s="1"/>
  <c r="AN1952" i="1"/>
  <c r="AN1951" i="1" s="1"/>
  <c r="AN1950" i="1" s="1"/>
  <c r="AN1949" i="1" s="1"/>
  <c r="AM1952" i="1"/>
  <c r="AM1951" i="1" s="1"/>
  <c r="AM1950" i="1" s="1"/>
  <c r="AM1949" i="1" s="1"/>
  <c r="AI1952" i="1"/>
  <c r="AI1951" i="1" s="1"/>
  <c r="AI1950" i="1" s="1"/>
  <c r="AI1949" i="1" s="1"/>
  <c r="AH1952" i="1"/>
  <c r="AH1951" i="1" s="1"/>
  <c r="AH1950" i="1" s="1"/>
  <c r="AH1949" i="1" s="1"/>
  <c r="AG1952" i="1"/>
  <c r="AG1951" i="1" s="1"/>
  <c r="AG1950" i="1" s="1"/>
  <c r="AG1949" i="1" s="1"/>
  <c r="AC1952" i="1"/>
  <c r="AC1951" i="1" s="1"/>
  <c r="AC1950" i="1" s="1"/>
  <c r="AC1949" i="1" s="1"/>
  <c r="AB1952" i="1"/>
  <c r="AB1951" i="1" s="1"/>
  <c r="AB1950" i="1" s="1"/>
  <c r="AB1949" i="1" s="1"/>
  <c r="AA1952" i="1"/>
  <c r="AA1951" i="1" s="1"/>
  <c r="AA1950" i="1" s="1"/>
  <c r="AA1949" i="1" s="1"/>
  <c r="W1952" i="1"/>
  <c r="W1951" i="1" s="1"/>
  <c r="W1950" i="1" s="1"/>
  <c r="W1949" i="1" s="1"/>
  <c r="V1952" i="1"/>
  <c r="V1951" i="1" s="1"/>
  <c r="V1950" i="1" s="1"/>
  <c r="V1949" i="1" s="1"/>
  <c r="U1952" i="1"/>
  <c r="U1951" i="1" s="1"/>
  <c r="U1950" i="1" s="1"/>
  <c r="U1949" i="1" s="1"/>
  <c r="Q1952" i="1"/>
  <c r="Q1951" i="1" s="1"/>
  <c r="Q1950" i="1" s="1"/>
  <c r="Q1949" i="1" s="1"/>
  <c r="P1952" i="1"/>
  <c r="P1951" i="1" s="1"/>
  <c r="P1950" i="1" s="1"/>
  <c r="P1949" i="1" s="1"/>
  <c r="O1952" i="1"/>
  <c r="O1951" i="1" s="1"/>
  <c r="O1950" i="1" s="1"/>
  <c r="O1949" i="1" s="1"/>
  <c r="K1952" i="1"/>
  <c r="K1951" i="1" s="1"/>
  <c r="K1950" i="1" s="1"/>
  <c r="K1949" i="1" s="1"/>
  <c r="J1952" i="1"/>
  <c r="J1951" i="1" s="1"/>
  <c r="J1950" i="1" s="1"/>
  <c r="J1949" i="1" s="1"/>
  <c r="I1952" i="1"/>
  <c r="H1952" i="1"/>
  <c r="H1951" i="1" s="1"/>
  <c r="H1950" i="1" s="1"/>
  <c r="H1949" i="1" s="1"/>
  <c r="G1952" i="1"/>
  <c r="F1952" i="1"/>
  <c r="I1951" i="1"/>
  <c r="I1950" i="1" s="1"/>
  <c r="I1949" i="1" s="1"/>
  <c r="N1948" i="1"/>
  <c r="T1948" i="1" s="1"/>
  <c r="Z1948" i="1" s="1"/>
  <c r="AF1948" i="1" s="1"/>
  <c r="AL1948" i="1" s="1"/>
  <c r="AR1948" i="1" s="1"/>
  <c r="AX1948" i="1" s="1"/>
  <c r="BD1948" i="1" s="1"/>
  <c r="BJ1948" i="1" s="1"/>
  <c r="BP1948" i="1" s="1"/>
  <c r="BU1948" i="1" s="1"/>
  <c r="BZ1948" i="1" s="1"/>
  <c r="CJ1948" i="1" s="1"/>
  <c r="M1948" i="1"/>
  <c r="S1948" i="1" s="1"/>
  <c r="Y1948" i="1" s="1"/>
  <c r="AE1948" i="1" s="1"/>
  <c r="AK1948" i="1" s="1"/>
  <c r="AQ1948" i="1" s="1"/>
  <c r="AW1948" i="1" s="1"/>
  <c r="BC1948" i="1" s="1"/>
  <c r="BI1948" i="1" s="1"/>
  <c r="BO1948" i="1" s="1"/>
  <c r="BT1948" i="1" s="1"/>
  <c r="BY1948" i="1" s="1"/>
  <c r="CG1948" i="1" s="1"/>
  <c r="L1948" i="1"/>
  <c r="R1948" i="1" s="1"/>
  <c r="X1948" i="1" s="1"/>
  <c r="AD1948" i="1" s="1"/>
  <c r="AJ1948" i="1" s="1"/>
  <c r="AP1948" i="1" s="1"/>
  <c r="AV1948" i="1" s="1"/>
  <c r="BB1948" i="1" s="1"/>
  <c r="BH1948" i="1" s="1"/>
  <c r="BN1948" i="1" s="1"/>
  <c r="BS1948" i="1" s="1"/>
  <c r="BX1948" i="1" s="1"/>
  <c r="CD1948" i="1" s="1"/>
  <c r="CM1947" i="1"/>
  <c r="CM1946" i="1" s="1"/>
  <c r="CM1945" i="1" s="1"/>
  <c r="CM1944" i="1" s="1"/>
  <c r="CC1947" i="1"/>
  <c r="CB1947" i="1"/>
  <c r="CB1946" i="1" s="1"/>
  <c r="CB1945" i="1" s="1"/>
  <c r="CB1944" i="1" s="1"/>
  <c r="CA1947" i="1"/>
  <c r="CA1946" i="1" s="1"/>
  <c r="CA1945" i="1" s="1"/>
  <c r="CA1944" i="1" s="1"/>
  <c r="BW1947" i="1"/>
  <c r="BW1946" i="1" s="1"/>
  <c r="BW1945" i="1" s="1"/>
  <c r="BW1944" i="1" s="1"/>
  <c r="BV1947" i="1"/>
  <c r="BV1946" i="1" s="1"/>
  <c r="BV1945" i="1" s="1"/>
  <c r="BV1944" i="1" s="1"/>
  <c r="BR1947" i="1"/>
  <c r="BR1946" i="1" s="1"/>
  <c r="BR1945" i="1" s="1"/>
  <c r="BR1944" i="1" s="1"/>
  <c r="BQ1947" i="1"/>
  <c r="BQ1946" i="1" s="1"/>
  <c r="BQ1945" i="1" s="1"/>
  <c r="BQ1944" i="1" s="1"/>
  <c r="BM1947" i="1"/>
  <c r="BM1946" i="1" s="1"/>
  <c r="BM1945" i="1" s="1"/>
  <c r="BM1944" i="1" s="1"/>
  <c r="BL1947" i="1"/>
  <c r="BL1946" i="1" s="1"/>
  <c r="BL1945" i="1" s="1"/>
  <c r="BL1944" i="1" s="1"/>
  <c r="BK1947" i="1"/>
  <c r="BK1946" i="1" s="1"/>
  <c r="BK1945" i="1" s="1"/>
  <c r="BK1944" i="1" s="1"/>
  <c r="BG1947" i="1"/>
  <c r="BF1947" i="1"/>
  <c r="BF1946" i="1" s="1"/>
  <c r="BF1945" i="1" s="1"/>
  <c r="BF1944" i="1" s="1"/>
  <c r="BE1947" i="1"/>
  <c r="BE1946" i="1" s="1"/>
  <c r="BE1945" i="1" s="1"/>
  <c r="BE1944" i="1" s="1"/>
  <c r="BA1947" i="1"/>
  <c r="BA1946" i="1" s="1"/>
  <c r="BA1945" i="1" s="1"/>
  <c r="BA1944" i="1" s="1"/>
  <c r="AZ1947" i="1"/>
  <c r="AZ1946" i="1" s="1"/>
  <c r="AZ1945" i="1" s="1"/>
  <c r="AZ1944" i="1" s="1"/>
  <c r="AY1947" i="1"/>
  <c r="AY1946" i="1" s="1"/>
  <c r="AY1945" i="1" s="1"/>
  <c r="AY1944" i="1" s="1"/>
  <c r="AU1947" i="1"/>
  <c r="AU1946" i="1" s="1"/>
  <c r="AU1945" i="1" s="1"/>
  <c r="AU1944" i="1" s="1"/>
  <c r="AT1947" i="1"/>
  <c r="AT1946" i="1" s="1"/>
  <c r="AT1945" i="1" s="1"/>
  <c r="AT1944" i="1" s="1"/>
  <c r="AS1947" i="1"/>
  <c r="AS1946" i="1" s="1"/>
  <c r="AS1945" i="1" s="1"/>
  <c r="AS1944" i="1" s="1"/>
  <c r="AO1947" i="1"/>
  <c r="AO1946" i="1" s="1"/>
  <c r="AO1945" i="1" s="1"/>
  <c r="AO1944" i="1" s="1"/>
  <c r="AN1947" i="1"/>
  <c r="AN1946" i="1" s="1"/>
  <c r="AN1945" i="1" s="1"/>
  <c r="AN1944" i="1" s="1"/>
  <c r="AM1947" i="1"/>
  <c r="AM1946" i="1" s="1"/>
  <c r="AM1945" i="1" s="1"/>
  <c r="AM1944" i="1" s="1"/>
  <c r="AI1947" i="1"/>
  <c r="AI1946" i="1" s="1"/>
  <c r="AI1945" i="1" s="1"/>
  <c r="AI1944" i="1" s="1"/>
  <c r="AH1947" i="1"/>
  <c r="AH1946" i="1" s="1"/>
  <c r="AH1945" i="1" s="1"/>
  <c r="AH1944" i="1" s="1"/>
  <c r="AG1947" i="1"/>
  <c r="AG1946" i="1" s="1"/>
  <c r="AG1945" i="1" s="1"/>
  <c r="AG1944" i="1" s="1"/>
  <c r="AC1947" i="1"/>
  <c r="AC1946" i="1" s="1"/>
  <c r="AC1945" i="1" s="1"/>
  <c r="AC1944" i="1" s="1"/>
  <c r="AB1947" i="1"/>
  <c r="AB1946" i="1" s="1"/>
  <c r="AB1945" i="1" s="1"/>
  <c r="AB1944" i="1" s="1"/>
  <c r="AA1947" i="1"/>
  <c r="AA1946" i="1" s="1"/>
  <c r="AA1945" i="1" s="1"/>
  <c r="AA1944" i="1" s="1"/>
  <c r="W1947" i="1"/>
  <c r="W1946" i="1" s="1"/>
  <c r="W1945" i="1" s="1"/>
  <c r="W1944" i="1" s="1"/>
  <c r="V1947" i="1"/>
  <c r="V1946" i="1" s="1"/>
  <c r="V1945" i="1" s="1"/>
  <c r="V1944" i="1" s="1"/>
  <c r="U1947" i="1"/>
  <c r="U1946" i="1" s="1"/>
  <c r="U1945" i="1" s="1"/>
  <c r="U1944" i="1" s="1"/>
  <c r="Q1947" i="1"/>
  <c r="Q1946" i="1" s="1"/>
  <c r="Q1945" i="1" s="1"/>
  <c r="Q1944" i="1" s="1"/>
  <c r="P1947" i="1"/>
  <c r="P1946" i="1" s="1"/>
  <c r="P1945" i="1" s="1"/>
  <c r="P1944" i="1" s="1"/>
  <c r="O1947" i="1"/>
  <c r="O1946" i="1" s="1"/>
  <c r="O1945" i="1" s="1"/>
  <c r="O1944" i="1" s="1"/>
  <c r="K1947" i="1"/>
  <c r="K1946" i="1" s="1"/>
  <c r="K1945" i="1" s="1"/>
  <c r="K1944" i="1" s="1"/>
  <c r="J1947" i="1"/>
  <c r="J1946" i="1" s="1"/>
  <c r="J1945" i="1" s="1"/>
  <c r="J1944" i="1" s="1"/>
  <c r="I1947" i="1"/>
  <c r="I1946" i="1" s="1"/>
  <c r="I1945" i="1" s="1"/>
  <c r="I1944" i="1" s="1"/>
  <c r="H1947" i="1"/>
  <c r="H1946" i="1" s="1"/>
  <c r="H1945" i="1" s="1"/>
  <c r="H1944" i="1" s="1"/>
  <c r="G1947" i="1"/>
  <c r="G1946" i="1" s="1"/>
  <c r="G1945" i="1" s="1"/>
  <c r="G1944" i="1" s="1"/>
  <c r="F1947" i="1"/>
  <c r="F1946" i="1" s="1"/>
  <c r="CC1946" i="1"/>
  <c r="CC1945" i="1" s="1"/>
  <c r="CC1944" i="1" s="1"/>
  <c r="BG1946" i="1"/>
  <c r="BG1945" i="1" s="1"/>
  <c r="BG1944" i="1" s="1"/>
  <c r="N1943" i="1"/>
  <c r="T1943" i="1" s="1"/>
  <c r="Z1943" i="1" s="1"/>
  <c r="AF1943" i="1" s="1"/>
  <c r="AL1943" i="1" s="1"/>
  <c r="AR1943" i="1" s="1"/>
  <c r="AX1943" i="1" s="1"/>
  <c r="BD1943" i="1" s="1"/>
  <c r="BJ1943" i="1" s="1"/>
  <c r="BP1943" i="1" s="1"/>
  <c r="BU1943" i="1" s="1"/>
  <c r="BZ1943" i="1" s="1"/>
  <c r="CJ1943" i="1" s="1"/>
  <c r="CL1943" i="1" s="1"/>
  <c r="M1943" i="1"/>
  <c r="S1943" i="1" s="1"/>
  <c r="Y1943" i="1" s="1"/>
  <c r="AE1943" i="1" s="1"/>
  <c r="AK1943" i="1" s="1"/>
  <c r="AQ1943" i="1" s="1"/>
  <c r="AW1943" i="1" s="1"/>
  <c r="BC1943" i="1" s="1"/>
  <c r="BI1943" i="1" s="1"/>
  <c r="BO1943" i="1" s="1"/>
  <c r="BT1943" i="1" s="1"/>
  <c r="BY1943" i="1" s="1"/>
  <c r="CG1943" i="1" s="1"/>
  <c r="CI1943" i="1" s="1"/>
  <c r="L1943" i="1"/>
  <c r="R1943" i="1" s="1"/>
  <c r="X1943" i="1" s="1"/>
  <c r="AD1943" i="1" s="1"/>
  <c r="AJ1943" i="1" s="1"/>
  <c r="AP1943" i="1" s="1"/>
  <c r="AV1943" i="1" s="1"/>
  <c r="BB1943" i="1" s="1"/>
  <c r="BH1943" i="1" s="1"/>
  <c r="BN1943" i="1" s="1"/>
  <c r="BS1943" i="1" s="1"/>
  <c r="BX1943" i="1" s="1"/>
  <c r="CD1943" i="1" s="1"/>
  <c r="CF1943" i="1" s="1"/>
  <c r="CM1942" i="1"/>
  <c r="CM1941" i="1" s="1"/>
  <c r="CM1940" i="1" s="1"/>
  <c r="CC1942" i="1"/>
  <c r="CB1942" i="1"/>
  <c r="CB1941" i="1" s="1"/>
  <c r="CB1940" i="1" s="1"/>
  <c r="CA1942" i="1"/>
  <c r="CA1941" i="1" s="1"/>
  <c r="CA1940" i="1" s="1"/>
  <c r="BW1942" i="1"/>
  <c r="BW1941" i="1" s="1"/>
  <c r="BW1940" i="1" s="1"/>
  <c r="BV1942" i="1"/>
  <c r="BV1941" i="1" s="1"/>
  <c r="BV1940" i="1" s="1"/>
  <c r="BR1942" i="1"/>
  <c r="BR1941" i="1" s="1"/>
  <c r="BR1940" i="1" s="1"/>
  <c r="BQ1942" i="1"/>
  <c r="BQ1941" i="1" s="1"/>
  <c r="BQ1940" i="1" s="1"/>
  <c r="BM1942" i="1"/>
  <c r="BM1941" i="1" s="1"/>
  <c r="BM1940" i="1" s="1"/>
  <c r="BL1942" i="1"/>
  <c r="BL1941" i="1" s="1"/>
  <c r="BL1940" i="1" s="1"/>
  <c r="BK1942" i="1"/>
  <c r="BK1941" i="1" s="1"/>
  <c r="BK1940" i="1" s="1"/>
  <c r="BG1942" i="1"/>
  <c r="BG1941" i="1" s="1"/>
  <c r="BG1940" i="1" s="1"/>
  <c r="BF1942" i="1"/>
  <c r="BF1941" i="1" s="1"/>
  <c r="BF1940" i="1" s="1"/>
  <c r="BE1942" i="1"/>
  <c r="BE1941" i="1" s="1"/>
  <c r="BE1940" i="1" s="1"/>
  <c r="BA1942" i="1"/>
  <c r="BA1941" i="1" s="1"/>
  <c r="BA1940" i="1" s="1"/>
  <c r="AZ1942" i="1"/>
  <c r="AZ1941" i="1" s="1"/>
  <c r="AZ1940" i="1" s="1"/>
  <c r="AY1942" i="1"/>
  <c r="AY1941" i="1" s="1"/>
  <c r="AY1940" i="1" s="1"/>
  <c r="AU1942" i="1"/>
  <c r="AU1941" i="1" s="1"/>
  <c r="AU1940" i="1" s="1"/>
  <c r="AT1942" i="1"/>
  <c r="AT1941" i="1" s="1"/>
  <c r="AT1940" i="1" s="1"/>
  <c r="AS1942" i="1"/>
  <c r="AS1941" i="1" s="1"/>
  <c r="AS1940" i="1" s="1"/>
  <c r="AO1942" i="1"/>
  <c r="AO1941" i="1" s="1"/>
  <c r="AO1940" i="1" s="1"/>
  <c r="AN1942" i="1"/>
  <c r="AN1941" i="1" s="1"/>
  <c r="AN1940" i="1" s="1"/>
  <c r="AM1942" i="1"/>
  <c r="AM1941" i="1" s="1"/>
  <c r="AM1940" i="1" s="1"/>
  <c r="AI1942" i="1"/>
  <c r="AI1941" i="1" s="1"/>
  <c r="AI1940" i="1" s="1"/>
  <c r="AH1942" i="1"/>
  <c r="AH1941" i="1" s="1"/>
  <c r="AH1940" i="1" s="1"/>
  <c r="AG1942" i="1"/>
  <c r="AG1941" i="1" s="1"/>
  <c r="AG1940" i="1" s="1"/>
  <c r="AC1942" i="1"/>
  <c r="AC1941" i="1" s="1"/>
  <c r="AC1940" i="1" s="1"/>
  <c r="AB1942" i="1"/>
  <c r="AB1941" i="1" s="1"/>
  <c r="AB1940" i="1" s="1"/>
  <c r="AA1942" i="1"/>
  <c r="AA1941" i="1" s="1"/>
  <c r="AA1940" i="1" s="1"/>
  <c r="W1942" i="1"/>
  <c r="W1941" i="1" s="1"/>
  <c r="W1940" i="1" s="1"/>
  <c r="V1942" i="1"/>
  <c r="V1941" i="1" s="1"/>
  <c r="V1940" i="1" s="1"/>
  <c r="U1942" i="1"/>
  <c r="U1941" i="1" s="1"/>
  <c r="U1940" i="1" s="1"/>
  <c r="Q1942" i="1"/>
  <c r="Q1941" i="1" s="1"/>
  <c r="Q1940" i="1" s="1"/>
  <c r="P1942" i="1"/>
  <c r="P1941" i="1" s="1"/>
  <c r="P1940" i="1" s="1"/>
  <c r="O1942" i="1"/>
  <c r="O1941" i="1" s="1"/>
  <c r="O1940" i="1" s="1"/>
  <c r="K1942" i="1"/>
  <c r="K1941" i="1" s="1"/>
  <c r="K1940" i="1" s="1"/>
  <c r="J1942" i="1"/>
  <c r="J1941" i="1" s="1"/>
  <c r="I1942" i="1"/>
  <c r="I1941" i="1" s="1"/>
  <c r="I1940" i="1" s="1"/>
  <c r="H1942" i="1"/>
  <c r="G1942" i="1"/>
  <c r="F1942" i="1"/>
  <c r="F1941" i="1" s="1"/>
  <c r="F1940" i="1" s="1"/>
  <c r="CC1941" i="1"/>
  <c r="CC1940" i="1" s="1"/>
  <c r="N1939" i="1"/>
  <c r="T1939" i="1" s="1"/>
  <c r="Z1939" i="1" s="1"/>
  <c r="AF1939" i="1" s="1"/>
  <c r="AL1939" i="1" s="1"/>
  <c r="AR1939" i="1" s="1"/>
  <c r="AX1939" i="1" s="1"/>
  <c r="BD1939" i="1" s="1"/>
  <c r="BJ1939" i="1" s="1"/>
  <c r="BP1939" i="1" s="1"/>
  <c r="BU1939" i="1" s="1"/>
  <c r="BZ1939" i="1" s="1"/>
  <c r="CJ1939" i="1" s="1"/>
  <c r="M1939" i="1"/>
  <c r="S1939" i="1" s="1"/>
  <c r="Y1939" i="1" s="1"/>
  <c r="AE1939" i="1" s="1"/>
  <c r="AK1939" i="1" s="1"/>
  <c r="AQ1939" i="1" s="1"/>
  <c r="AW1939" i="1" s="1"/>
  <c r="BC1939" i="1" s="1"/>
  <c r="BI1939" i="1" s="1"/>
  <c r="BO1939" i="1" s="1"/>
  <c r="BT1939" i="1" s="1"/>
  <c r="BY1939" i="1" s="1"/>
  <c r="CG1939" i="1" s="1"/>
  <c r="L1939" i="1"/>
  <c r="R1939" i="1" s="1"/>
  <c r="X1939" i="1" s="1"/>
  <c r="AD1939" i="1" s="1"/>
  <c r="AJ1939" i="1" s="1"/>
  <c r="AP1939" i="1" s="1"/>
  <c r="AV1939" i="1" s="1"/>
  <c r="BB1939" i="1" s="1"/>
  <c r="BH1939" i="1" s="1"/>
  <c r="BN1939" i="1" s="1"/>
  <c r="BS1939" i="1" s="1"/>
  <c r="BX1939" i="1" s="1"/>
  <c r="CD1939" i="1" s="1"/>
  <c r="CM1938" i="1"/>
  <c r="CM1937" i="1" s="1"/>
  <c r="CM1936" i="1" s="1"/>
  <c r="CC1938" i="1"/>
  <c r="CC1937" i="1" s="1"/>
  <c r="CC1936" i="1" s="1"/>
  <c r="CB1938" i="1"/>
  <c r="CB1937" i="1" s="1"/>
  <c r="CB1936" i="1" s="1"/>
  <c r="CA1938" i="1"/>
  <c r="CA1937" i="1" s="1"/>
  <c r="CA1936" i="1" s="1"/>
  <c r="BW1938" i="1"/>
  <c r="BW1937" i="1" s="1"/>
  <c r="BW1936" i="1" s="1"/>
  <c r="BV1938" i="1"/>
  <c r="BV1937" i="1" s="1"/>
  <c r="BV1936" i="1" s="1"/>
  <c r="BR1938" i="1"/>
  <c r="BR1937" i="1" s="1"/>
  <c r="BR1936" i="1" s="1"/>
  <c r="BQ1938" i="1"/>
  <c r="BQ1937" i="1" s="1"/>
  <c r="BQ1936" i="1" s="1"/>
  <c r="BM1938" i="1"/>
  <c r="BM1937" i="1" s="1"/>
  <c r="BM1936" i="1" s="1"/>
  <c r="BL1938" i="1"/>
  <c r="BL1937" i="1" s="1"/>
  <c r="BL1936" i="1" s="1"/>
  <c r="BK1938" i="1"/>
  <c r="BK1937" i="1" s="1"/>
  <c r="BK1936" i="1" s="1"/>
  <c r="BG1938" i="1"/>
  <c r="BG1937" i="1" s="1"/>
  <c r="BG1936" i="1" s="1"/>
  <c r="BF1938" i="1"/>
  <c r="BF1937" i="1" s="1"/>
  <c r="BF1936" i="1" s="1"/>
  <c r="BE1938" i="1"/>
  <c r="BE1937" i="1" s="1"/>
  <c r="BE1936" i="1" s="1"/>
  <c r="BA1938" i="1"/>
  <c r="BA1937" i="1" s="1"/>
  <c r="BA1936" i="1" s="1"/>
  <c r="AZ1938" i="1"/>
  <c r="AZ1937" i="1" s="1"/>
  <c r="AZ1936" i="1" s="1"/>
  <c r="AY1938" i="1"/>
  <c r="AY1937" i="1" s="1"/>
  <c r="AY1936" i="1" s="1"/>
  <c r="AU1938" i="1"/>
  <c r="AU1937" i="1" s="1"/>
  <c r="AU1936" i="1" s="1"/>
  <c r="AT1938" i="1"/>
  <c r="AT1937" i="1" s="1"/>
  <c r="AT1936" i="1" s="1"/>
  <c r="AS1938" i="1"/>
  <c r="AS1937" i="1" s="1"/>
  <c r="AS1936" i="1" s="1"/>
  <c r="AO1938" i="1"/>
  <c r="AO1937" i="1" s="1"/>
  <c r="AO1936" i="1" s="1"/>
  <c r="AN1938" i="1"/>
  <c r="AN1937" i="1" s="1"/>
  <c r="AN1936" i="1" s="1"/>
  <c r="AM1938" i="1"/>
  <c r="AM1937" i="1" s="1"/>
  <c r="AM1936" i="1" s="1"/>
  <c r="AI1938" i="1"/>
  <c r="AI1937" i="1" s="1"/>
  <c r="AI1936" i="1" s="1"/>
  <c r="AH1938" i="1"/>
  <c r="AH1937" i="1" s="1"/>
  <c r="AH1936" i="1" s="1"/>
  <c r="AG1938" i="1"/>
  <c r="AG1937" i="1" s="1"/>
  <c r="AG1936" i="1" s="1"/>
  <c r="AC1938" i="1"/>
  <c r="AC1937" i="1" s="1"/>
  <c r="AC1936" i="1" s="1"/>
  <c r="AB1938" i="1"/>
  <c r="AB1937" i="1" s="1"/>
  <c r="AB1936" i="1" s="1"/>
  <c r="AA1938" i="1"/>
  <c r="AA1937" i="1" s="1"/>
  <c r="AA1936" i="1" s="1"/>
  <c r="W1938" i="1"/>
  <c r="W1937" i="1" s="1"/>
  <c r="W1936" i="1" s="1"/>
  <c r="V1938" i="1"/>
  <c r="V1937" i="1" s="1"/>
  <c r="V1936" i="1" s="1"/>
  <c r="U1938" i="1"/>
  <c r="U1937" i="1" s="1"/>
  <c r="U1936" i="1" s="1"/>
  <c r="Q1938" i="1"/>
  <c r="Q1937" i="1" s="1"/>
  <c r="Q1936" i="1" s="1"/>
  <c r="P1938" i="1"/>
  <c r="P1937" i="1" s="1"/>
  <c r="P1936" i="1" s="1"/>
  <c r="O1938" i="1"/>
  <c r="O1937" i="1" s="1"/>
  <c r="O1936" i="1" s="1"/>
  <c r="K1938" i="1"/>
  <c r="K1937" i="1" s="1"/>
  <c r="K1936" i="1" s="1"/>
  <c r="J1938" i="1"/>
  <c r="J1937" i="1" s="1"/>
  <c r="J1936" i="1" s="1"/>
  <c r="I1938" i="1"/>
  <c r="I1937" i="1" s="1"/>
  <c r="I1936" i="1" s="1"/>
  <c r="H1938" i="1"/>
  <c r="H1937" i="1" s="1"/>
  <c r="G1938" i="1"/>
  <c r="G1937" i="1" s="1"/>
  <c r="G1936" i="1" s="1"/>
  <c r="F1938" i="1"/>
  <c r="F1937" i="1" s="1"/>
  <c r="N1935" i="1"/>
  <c r="T1935" i="1" s="1"/>
  <c r="Z1935" i="1" s="1"/>
  <c r="AF1935" i="1" s="1"/>
  <c r="AL1935" i="1" s="1"/>
  <c r="AR1935" i="1" s="1"/>
  <c r="AX1935" i="1" s="1"/>
  <c r="BD1935" i="1" s="1"/>
  <c r="BJ1935" i="1" s="1"/>
  <c r="BP1935" i="1" s="1"/>
  <c r="BU1935" i="1" s="1"/>
  <c r="BZ1935" i="1" s="1"/>
  <c r="CJ1935" i="1" s="1"/>
  <c r="M1935" i="1"/>
  <c r="S1935" i="1" s="1"/>
  <c r="Y1935" i="1" s="1"/>
  <c r="AE1935" i="1" s="1"/>
  <c r="AK1935" i="1" s="1"/>
  <c r="AQ1935" i="1" s="1"/>
  <c r="AW1935" i="1" s="1"/>
  <c r="BC1935" i="1" s="1"/>
  <c r="BI1935" i="1" s="1"/>
  <c r="BO1935" i="1" s="1"/>
  <c r="BT1935" i="1" s="1"/>
  <c r="BY1935" i="1" s="1"/>
  <c r="CG1935" i="1" s="1"/>
  <c r="L1935" i="1"/>
  <c r="R1935" i="1" s="1"/>
  <c r="X1935" i="1" s="1"/>
  <c r="AD1935" i="1" s="1"/>
  <c r="AJ1935" i="1" s="1"/>
  <c r="AP1935" i="1" s="1"/>
  <c r="AV1935" i="1" s="1"/>
  <c r="BB1935" i="1" s="1"/>
  <c r="BH1935" i="1" s="1"/>
  <c r="BN1935" i="1" s="1"/>
  <c r="BS1935" i="1" s="1"/>
  <c r="BX1935" i="1" s="1"/>
  <c r="CD1935" i="1" s="1"/>
  <c r="CM1934" i="1"/>
  <c r="CM1933" i="1" s="1"/>
  <c r="CM1932" i="1" s="1"/>
  <c r="CC1934" i="1"/>
  <c r="CC1933" i="1" s="1"/>
  <c r="CC1932" i="1" s="1"/>
  <c r="CB1934" i="1"/>
  <c r="CB1933" i="1" s="1"/>
  <c r="CB1932" i="1" s="1"/>
  <c r="CA1934" i="1"/>
  <c r="CA1933" i="1" s="1"/>
  <c r="CA1932" i="1" s="1"/>
  <c r="BW1934" i="1"/>
  <c r="BW1933" i="1" s="1"/>
  <c r="BW1932" i="1" s="1"/>
  <c r="BV1934" i="1"/>
  <c r="BV1933" i="1" s="1"/>
  <c r="BV1932" i="1" s="1"/>
  <c r="BR1934" i="1"/>
  <c r="BR1933" i="1" s="1"/>
  <c r="BR1932" i="1" s="1"/>
  <c r="BQ1934" i="1"/>
  <c r="BQ1933" i="1" s="1"/>
  <c r="BQ1932" i="1" s="1"/>
  <c r="BM1934" i="1"/>
  <c r="BM1933" i="1" s="1"/>
  <c r="BM1932" i="1" s="1"/>
  <c r="BL1934" i="1"/>
  <c r="BL1933" i="1" s="1"/>
  <c r="BL1932" i="1" s="1"/>
  <c r="BK1934" i="1"/>
  <c r="BK1933" i="1" s="1"/>
  <c r="BK1932" i="1" s="1"/>
  <c r="BG1934" i="1"/>
  <c r="BG1933" i="1" s="1"/>
  <c r="BG1932" i="1" s="1"/>
  <c r="BF1934" i="1"/>
  <c r="BF1933" i="1" s="1"/>
  <c r="BF1932" i="1" s="1"/>
  <c r="BE1934" i="1"/>
  <c r="BE1933" i="1" s="1"/>
  <c r="BE1932" i="1" s="1"/>
  <c r="BA1934" i="1"/>
  <c r="BA1933" i="1" s="1"/>
  <c r="BA1932" i="1" s="1"/>
  <c r="AZ1934" i="1"/>
  <c r="AZ1933" i="1" s="1"/>
  <c r="AZ1932" i="1" s="1"/>
  <c r="AY1934" i="1"/>
  <c r="AY1933" i="1" s="1"/>
  <c r="AY1932" i="1" s="1"/>
  <c r="AU1934" i="1"/>
  <c r="AU1933" i="1" s="1"/>
  <c r="AU1932" i="1" s="1"/>
  <c r="AT1934" i="1"/>
  <c r="AT1933" i="1" s="1"/>
  <c r="AT1932" i="1" s="1"/>
  <c r="AS1934" i="1"/>
  <c r="AS1933" i="1" s="1"/>
  <c r="AS1932" i="1" s="1"/>
  <c r="AO1934" i="1"/>
  <c r="AO1933" i="1" s="1"/>
  <c r="AO1932" i="1" s="1"/>
  <c r="AN1934" i="1"/>
  <c r="AN1933" i="1" s="1"/>
  <c r="AN1932" i="1" s="1"/>
  <c r="AM1934" i="1"/>
  <c r="AM1933" i="1" s="1"/>
  <c r="AM1932" i="1" s="1"/>
  <c r="AI1934" i="1"/>
  <c r="AI1933" i="1" s="1"/>
  <c r="AI1932" i="1" s="1"/>
  <c r="AH1934" i="1"/>
  <c r="AH1933" i="1" s="1"/>
  <c r="AH1932" i="1" s="1"/>
  <c r="AG1934" i="1"/>
  <c r="AG1933" i="1" s="1"/>
  <c r="AG1932" i="1" s="1"/>
  <c r="AC1934" i="1"/>
  <c r="AC1933" i="1" s="1"/>
  <c r="AC1932" i="1" s="1"/>
  <c r="AB1934" i="1"/>
  <c r="AB1933" i="1" s="1"/>
  <c r="AB1932" i="1" s="1"/>
  <c r="AA1934" i="1"/>
  <c r="AA1933" i="1" s="1"/>
  <c r="AA1932" i="1" s="1"/>
  <c r="W1934" i="1"/>
  <c r="W1933" i="1" s="1"/>
  <c r="W1932" i="1" s="1"/>
  <c r="V1934" i="1"/>
  <c r="V1933" i="1" s="1"/>
  <c r="V1932" i="1" s="1"/>
  <c r="U1934" i="1"/>
  <c r="U1933" i="1" s="1"/>
  <c r="U1932" i="1" s="1"/>
  <c r="Q1934" i="1"/>
  <c r="Q1933" i="1" s="1"/>
  <c r="Q1932" i="1" s="1"/>
  <c r="P1934" i="1"/>
  <c r="P1933" i="1" s="1"/>
  <c r="P1932" i="1" s="1"/>
  <c r="O1934" i="1"/>
  <c r="O1933" i="1" s="1"/>
  <c r="O1932" i="1" s="1"/>
  <c r="K1934" i="1"/>
  <c r="K1933" i="1" s="1"/>
  <c r="K1932" i="1" s="1"/>
  <c r="J1934" i="1"/>
  <c r="J1933" i="1" s="1"/>
  <c r="J1932" i="1" s="1"/>
  <c r="I1934" i="1"/>
  <c r="I1933" i="1" s="1"/>
  <c r="I1932" i="1" s="1"/>
  <c r="H1934" i="1"/>
  <c r="H1933" i="1" s="1"/>
  <c r="H1932" i="1" s="1"/>
  <c r="G1934" i="1"/>
  <c r="G1933" i="1" s="1"/>
  <c r="F1934" i="1"/>
  <c r="N1931" i="1"/>
  <c r="T1931" i="1" s="1"/>
  <c r="Z1931" i="1" s="1"/>
  <c r="AF1931" i="1" s="1"/>
  <c r="AL1931" i="1" s="1"/>
  <c r="AR1931" i="1" s="1"/>
  <c r="AX1931" i="1" s="1"/>
  <c r="BD1931" i="1" s="1"/>
  <c r="BJ1931" i="1" s="1"/>
  <c r="BP1931" i="1" s="1"/>
  <c r="BU1931" i="1" s="1"/>
  <c r="BZ1931" i="1" s="1"/>
  <c r="CJ1931" i="1" s="1"/>
  <c r="M1931" i="1"/>
  <c r="S1931" i="1" s="1"/>
  <c r="Y1931" i="1" s="1"/>
  <c r="AE1931" i="1" s="1"/>
  <c r="AK1931" i="1" s="1"/>
  <c r="AQ1931" i="1" s="1"/>
  <c r="AW1931" i="1" s="1"/>
  <c r="BC1931" i="1" s="1"/>
  <c r="BI1931" i="1" s="1"/>
  <c r="BO1931" i="1" s="1"/>
  <c r="BT1931" i="1" s="1"/>
  <c r="BY1931" i="1" s="1"/>
  <c r="CG1931" i="1" s="1"/>
  <c r="L1931" i="1"/>
  <c r="R1931" i="1" s="1"/>
  <c r="X1931" i="1" s="1"/>
  <c r="AD1931" i="1" s="1"/>
  <c r="AJ1931" i="1" s="1"/>
  <c r="AP1931" i="1" s="1"/>
  <c r="AV1931" i="1" s="1"/>
  <c r="BB1931" i="1" s="1"/>
  <c r="BH1931" i="1" s="1"/>
  <c r="BN1931" i="1" s="1"/>
  <c r="BS1931" i="1" s="1"/>
  <c r="BX1931" i="1" s="1"/>
  <c r="CD1931" i="1" s="1"/>
  <c r="CM1930" i="1"/>
  <c r="CM1929" i="1" s="1"/>
  <c r="CM1928" i="1" s="1"/>
  <c r="CC1930" i="1"/>
  <c r="CB1930" i="1"/>
  <c r="CA1930" i="1"/>
  <c r="CA1929" i="1" s="1"/>
  <c r="CA1928" i="1" s="1"/>
  <c r="BW1930" i="1"/>
  <c r="BW1929" i="1" s="1"/>
  <c r="BW1928" i="1" s="1"/>
  <c r="BV1930" i="1"/>
  <c r="BV1929" i="1" s="1"/>
  <c r="BV1928" i="1" s="1"/>
  <c r="BR1930" i="1"/>
  <c r="BR1929" i="1" s="1"/>
  <c r="BQ1930" i="1"/>
  <c r="BQ1929" i="1" s="1"/>
  <c r="BQ1928" i="1" s="1"/>
  <c r="BM1930" i="1"/>
  <c r="BM1929" i="1" s="1"/>
  <c r="BM1928" i="1" s="1"/>
  <c r="BL1930" i="1"/>
  <c r="BL1929" i="1" s="1"/>
  <c r="BL1928" i="1" s="1"/>
  <c r="BK1930" i="1"/>
  <c r="BK1929" i="1" s="1"/>
  <c r="BK1928" i="1" s="1"/>
  <c r="BG1930" i="1"/>
  <c r="BG1929" i="1" s="1"/>
  <c r="BG1928" i="1" s="1"/>
  <c r="BF1930" i="1"/>
  <c r="BF1929" i="1" s="1"/>
  <c r="BF1928" i="1" s="1"/>
  <c r="BE1930" i="1"/>
  <c r="BE1929" i="1" s="1"/>
  <c r="BE1928" i="1" s="1"/>
  <c r="BA1930" i="1"/>
  <c r="BA1929" i="1" s="1"/>
  <c r="BA1928" i="1" s="1"/>
  <c r="AZ1930" i="1"/>
  <c r="AZ1929" i="1" s="1"/>
  <c r="AZ1928" i="1" s="1"/>
  <c r="AY1930" i="1"/>
  <c r="AY1929" i="1" s="1"/>
  <c r="AY1928" i="1" s="1"/>
  <c r="AU1930" i="1"/>
  <c r="AU1929" i="1" s="1"/>
  <c r="AU1928" i="1" s="1"/>
  <c r="AT1930" i="1"/>
  <c r="AT1929" i="1" s="1"/>
  <c r="AT1928" i="1" s="1"/>
  <c r="AS1930" i="1"/>
  <c r="AS1929" i="1" s="1"/>
  <c r="AS1928" i="1" s="1"/>
  <c r="AO1930" i="1"/>
  <c r="AO1929" i="1" s="1"/>
  <c r="AO1928" i="1" s="1"/>
  <c r="AN1930" i="1"/>
  <c r="AN1929" i="1" s="1"/>
  <c r="AN1928" i="1" s="1"/>
  <c r="AM1930" i="1"/>
  <c r="AM1929" i="1" s="1"/>
  <c r="AM1928" i="1" s="1"/>
  <c r="AI1930" i="1"/>
  <c r="AI1929" i="1" s="1"/>
  <c r="AI1928" i="1" s="1"/>
  <c r="AH1930" i="1"/>
  <c r="AH1929" i="1" s="1"/>
  <c r="AH1928" i="1" s="1"/>
  <c r="AG1930" i="1"/>
  <c r="AG1929" i="1" s="1"/>
  <c r="AG1928" i="1" s="1"/>
  <c r="AC1930" i="1"/>
  <c r="AC1929" i="1" s="1"/>
  <c r="AC1928" i="1" s="1"/>
  <c r="AB1930" i="1"/>
  <c r="AB1929" i="1" s="1"/>
  <c r="AB1928" i="1" s="1"/>
  <c r="AA1930" i="1"/>
  <c r="AA1929" i="1" s="1"/>
  <c r="AA1928" i="1" s="1"/>
  <c r="W1930" i="1"/>
  <c r="W1929" i="1" s="1"/>
  <c r="W1928" i="1" s="1"/>
  <c r="V1930" i="1"/>
  <c r="V1929" i="1" s="1"/>
  <c r="V1928" i="1" s="1"/>
  <c r="U1930" i="1"/>
  <c r="U1929" i="1" s="1"/>
  <c r="U1928" i="1" s="1"/>
  <c r="Q1930" i="1"/>
  <c r="P1930" i="1"/>
  <c r="P1929" i="1" s="1"/>
  <c r="P1928" i="1" s="1"/>
  <c r="O1930" i="1"/>
  <c r="O1929" i="1" s="1"/>
  <c r="O1928" i="1" s="1"/>
  <c r="K1930" i="1"/>
  <c r="K1929" i="1" s="1"/>
  <c r="K1928" i="1" s="1"/>
  <c r="J1930" i="1"/>
  <c r="J1929" i="1" s="1"/>
  <c r="J1928" i="1" s="1"/>
  <c r="I1930" i="1"/>
  <c r="I1929" i="1" s="1"/>
  <c r="I1928" i="1" s="1"/>
  <c r="H1930" i="1"/>
  <c r="H1929" i="1" s="1"/>
  <c r="G1930" i="1"/>
  <c r="G1929" i="1" s="1"/>
  <c r="G1928" i="1" s="1"/>
  <c r="F1930" i="1"/>
  <c r="CC1929" i="1"/>
  <c r="CC1928" i="1" s="1"/>
  <c r="CB1929" i="1"/>
  <c r="CB1928" i="1" s="1"/>
  <c r="Q1929" i="1"/>
  <c r="Q1928" i="1" s="1"/>
  <c r="N1927" i="1"/>
  <c r="T1927" i="1" s="1"/>
  <c r="Z1927" i="1" s="1"/>
  <c r="AF1927" i="1" s="1"/>
  <c r="AL1927" i="1" s="1"/>
  <c r="AR1927" i="1" s="1"/>
  <c r="AX1927" i="1" s="1"/>
  <c r="BD1927" i="1" s="1"/>
  <c r="BJ1927" i="1" s="1"/>
  <c r="BP1927" i="1" s="1"/>
  <c r="BU1927" i="1" s="1"/>
  <c r="BZ1927" i="1" s="1"/>
  <c r="CJ1927" i="1" s="1"/>
  <c r="CL1927" i="1" s="1"/>
  <c r="M1927" i="1"/>
  <c r="S1927" i="1" s="1"/>
  <c r="Y1927" i="1" s="1"/>
  <c r="AE1927" i="1" s="1"/>
  <c r="AK1927" i="1" s="1"/>
  <c r="AQ1927" i="1" s="1"/>
  <c r="AW1927" i="1" s="1"/>
  <c r="BC1927" i="1" s="1"/>
  <c r="BI1927" i="1" s="1"/>
  <c r="BO1927" i="1" s="1"/>
  <c r="BT1927" i="1" s="1"/>
  <c r="BY1927" i="1" s="1"/>
  <c r="CG1927" i="1" s="1"/>
  <c r="CI1927" i="1" s="1"/>
  <c r="F1927" i="1"/>
  <c r="L1927" i="1" s="1"/>
  <c r="R1927" i="1" s="1"/>
  <c r="X1927" i="1" s="1"/>
  <c r="AD1927" i="1" s="1"/>
  <c r="AJ1927" i="1" s="1"/>
  <c r="AP1927" i="1" s="1"/>
  <c r="AV1927" i="1" s="1"/>
  <c r="BB1927" i="1" s="1"/>
  <c r="BH1927" i="1" s="1"/>
  <c r="BN1927" i="1" s="1"/>
  <c r="BS1927" i="1" s="1"/>
  <c r="BX1927" i="1" s="1"/>
  <c r="CD1927" i="1" s="1"/>
  <c r="CF1927" i="1" s="1"/>
  <c r="CM1926" i="1"/>
  <c r="CM1925" i="1" s="1"/>
  <c r="CM1924" i="1" s="1"/>
  <c r="CC1926" i="1"/>
  <c r="CC1925" i="1" s="1"/>
  <c r="CC1924" i="1" s="1"/>
  <c r="CB1926" i="1"/>
  <c r="CB1925" i="1" s="1"/>
  <c r="CB1924" i="1" s="1"/>
  <c r="CA1926" i="1"/>
  <c r="CA1925" i="1" s="1"/>
  <c r="CA1924" i="1" s="1"/>
  <c r="BW1926" i="1"/>
  <c r="BW1925" i="1" s="1"/>
  <c r="BW1924" i="1" s="1"/>
  <c r="BV1926" i="1"/>
  <c r="BV1925" i="1" s="1"/>
  <c r="BV1924" i="1" s="1"/>
  <c r="BR1926" i="1"/>
  <c r="BR1925" i="1" s="1"/>
  <c r="BQ1926" i="1"/>
  <c r="BQ1925" i="1" s="1"/>
  <c r="BQ1924" i="1" s="1"/>
  <c r="BM1926" i="1"/>
  <c r="BM1925" i="1" s="1"/>
  <c r="BM1924" i="1" s="1"/>
  <c r="BL1926" i="1"/>
  <c r="BL1925" i="1" s="1"/>
  <c r="BL1924" i="1" s="1"/>
  <c r="BK1926" i="1"/>
  <c r="BK1925" i="1" s="1"/>
  <c r="BK1924" i="1" s="1"/>
  <c r="BG1926" i="1"/>
  <c r="BG1925" i="1" s="1"/>
  <c r="BG1924" i="1" s="1"/>
  <c r="BF1926" i="1"/>
  <c r="BF1925" i="1" s="1"/>
  <c r="BF1924" i="1" s="1"/>
  <c r="BE1926" i="1"/>
  <c r="BE1925" i="1" s="1"/>
  <c r="BE1924" i="1" s="1"/>
  <c r="BA1926" i="1"/>
  <c r="BA1925" i="1" s="1"/>
  <c r="BA1924" i="1" s="1"/>
  <c r="AZ1926" i="1"/>
  <c r="AZ1925" i="1" s="1"/>
  <c r="AZ1924" i="1" s="1"/>
  <c r="AY1926" i="1"/>
  <c r="AY1925" i="1" s="1"/>
  <c r="AY1924" i="1" s="1"/>
  <c r="AU1926" i="1"/>
  <c r="AU1925" i="1" s="1"/>
  <c r="AU1924" i="1" s="1"/>
  <c r="AT1926" i="1"/>
  <c r="AT1925" i="1" s="1"/>
  <c r="AT1924" i="1" s="1"/>
  <c r="AS1926" i="1"/>
  <c r="AS1925" i="1" s="1"/>
  <c r="AS1924" i="1" s="1"/>
  <c r="AO1926" i="1"/>
  <c r="AO1925" i="1" s="1"/>
  <c r="AO1924" i="1" s="1"/>
  <c r="AN1926" i="1"/>
  <c r="AM1926" i="1"/>
  <c r="AM1925" i="1" s="1"/>
  <c r="AM1924" i="1" s="1"/>
  <c r="AI1926" i="1"/>
  <c r="AI1925" i="1" s="1"/>
  <c r="AI1924" i="1" s="1"/>
  <c r="AH1926" i="1"/>
  <c r="AH1925" i="1" s="1"/>
  <c r="AH1924" i="1" s="1"/>
  <c r="AG1926" i="1"/>
  <c r="AG1925" i="1" s="1"/>
  <c r="AG1924" i="1" s="1"/>
  <c r="AC1926" i="1"/>
  <c r="AC1925" i="1" s="1"/>
  <c r="AC1924" i="1" s="1"/>
  <c r="AB1926" i="1"/>
  <c r="AB1925" i="1" s="1"/>
  <c r="AB1924" i="1" s="1"/>
  <c r="AA1926" i="1"/>
  <c r="AA1925" i="1" s="1"/>
  <c r="AA1924" i="1" s="1"/>
  <c r="W1926" i="1"/>
  <c r="W1925" i="1" s="1"/>
  <c r="W1924" i="1" s="1"/>
  <c r="V1926" i="1"/>
  <c r="V1925" i="1" s="1"/>
  <c r="V1924" i="1" s="1"/>
  <c r="U1926" i="1"/>
  <c r="U1925" i="1" s="1"/>
  <c r="U1924" i="1" s="1"/>
  <c r="Q1926" i="1"/>
  <c r="Q1925" i="1" s="1"/>
  <c r="Q1924" i="1" s="1"/>
  <c r="P1926" i="1"/>
  <c r="P1925" i="1" s="1"/>
  <c r="P1924" i="1" s="1"/>
  <c r="O1926" i="1"/>
  <c r="O1925" i="1" s="1"/>
  <c r="O1924" i="1" s="1"/>
  <c r="K1926" i="1"/>
  <c r="K1925" i="1" s="1"/>
  <c r="K1924" i="1" s="1"/>
  <c r="J1926" i="1"/>
  <c r="J1925" i="1" s="1"/>
  <c r="J1924" i="1" s="1"/>
  <c r="I1926" i="1"/>
  <c r="I1925" i="1" s="1"/>
  <c r="I1924" i="1" s="1"/>
  <c r="H1926" i="1"/>
  <c r="H1925" i="1" s="1"/>
  <c r="H1924" i="1" s="1"/>
  <c r="G1926" i="1"/>
  <c r="G1925" i="1" s="1"/>
  <c r="G1924" i="1" s="1"/>
  <c r="F1926" i="1"/>
  <c r="AN1925" i="1"/>
  <c r="AN1924" i="1" s="1"/>
  <c r="N1923" i="1"/>
  <c r="T1923" i="1" s="1"/>
  <c r="Z1923" i="1" s="1"/>
  <c r="AF1923" i="1" s="1"/>
  <c r="AL1923" i="1" s="1"/>
  <c r="AR1923" i="1" s="1"/>
  <c r="AX1923" i="1" s="1"/>
  <c r="BD1923" i="1" s="1"/>
  <c r="BJ1923" i="1" s="1"/>
  <c r="BP1923" i="1" s="1"/>
  <c r="BU1923" i="1" s="1"/>
  <c r="BZ1923" i="1" s="1"/>
  <c r="CJ1923" i="1" s="1"/>
  <c r="CL1923" i="1" s="1"/>
  <c r="M1923" i="1"/>
  <c r="S1923" i="1" s="1"/>
  <c r="Y1923" i="1" s="1"/>
  <c r="AE1923" i="1" s="1"/>
  <c r="AK1923" i="1" s="1"/>
  <c r="AQ1923" i="1" s="1"/>
  <c r="AW1923" i="1" s="1"/>
  <c r="BC1923" i="1" s="1"/>
  <c r="BI1923" i="1" s="1"/>
  <c r="BO1923" i="1" s="1"/>
  <c r="BT1923" i="1" s="1"/>
  <c r="BY1923" i="1" s="1"/>
  <c r="CG1923" i="1" s="1"/>
  <c r="CI1923" i="1" s="1"/>
  <c r="F1923" i="1"/>
  <c r="L1923" i="1" s="1"/>
  <c r="R1923" i="1" s="1"/>
  <c r="X1923" i="1" s="1"/>
  <c r="AD1923" i="1" s="1"/>
  <c r="AJ1923" i="1" s="1"/>
  <c r="AP1923" i="1" s="1"/>
  <c r="AV1923" i="1" s="1"/>
  <c r="BB1923" i="1" s="1"/>
  <c r="BH1923" i="1" s="1"/>
  <c r="BN1923" i="1" s="1"/>
  <c r="BS1923" i="1" s="1"/>
  <c r="BX1923" i="1" s="1"/>
  <c r="CD1923" i="1" s="1"/>
  <c r="CF1923" i="1" s="1"/>
  <c r="CM1922" i="1"/>
  <c r="CM1921" i="1" s="1"/>
  <c r="CC1922" i="1"/>
  <c r="CB1922" i="1"/>
  <c r="CA1922" i="1"/>
  <c r="CA1921" i="1" s="1"/>
  <c r="BW1922" i="1"/>
  <c r="BW1921" i="1" s="1"/>
  <c r="BV1922" i="1"/>
  <c r="BV1921" i="1" s="1"/>
  <c r="BR1922" i="1"/>
  <c r="BR1921" i="1" s="1"/>
  <c r="BQ1922" i="1"/>
  <c r="BQ1921" i="1" s="1"/>
  <c r="BM1922" i="1"/>
  <c r="BM1921" i="1" s="1"/>
  <c r="BL1922" i="1"/>
  <c r="BL1921" i="1" s="1"/>
  <c r="BK1922" i="1"/>
  <c r="BK1921" i="1" s="1"/>
  <c r="BG1922" i="1"/>
  <c r="BG1921" i="1" s="1"/>
  <c r="BF1922" i="1"/>
  <c r="BF1921" i="1" s="1"/>
  <c r="BE1922" i="1"/>
  <c r="BE1921" i="1" s="1"/>
  <c r="BA1922" i="1"/>
  <c r="BA1921" i="1" s="1"/>
  <c r="AZ1922" i="1"/>
  <c r="AZ1921" i="1" s="1"/>
  <c r="AY1922" i="1"/>
  <c r="AY1921" i="1" s="1"/>
  <c r="AU1922" i="1"/>
  <c r="AU1921" i="1" s="1"/>
  <c r="AT1922" i="1"/>
  <c r="AT1921" i="1" s="1"/>
  <c r="AS1922" i="1"/>
  <c r="AS1921" i="1" s="1"/>
  <c r="AO1922" i="1"/>
  <c r="AO1921" i="1" s="1"/>
  <c r="AN1922" i="1"/>
  <c r="AN1921" i="1" s="1"/>
  <c r="AM1922" i="1"/>
  <c r="AM1921" i="1" s="1"/>
  <c r="AI1922" i="1"/>
  <c r="AI1921" i="1" s="1"/>
  <c r="AH1922" i="1"/>
  <c r="AH1921" i="1" s="1"/>
  <c r="AG1922" i="1"/>
  <c r="AG1921" i="1" s="1"/>
  <c r="AC1922" i="1"/>
  <c r="AC1921" i="1" s="1"/>
  <c r="AB1922" i="1"/>
  <c r="AB1921" i="1" s="1"/>
  <c r="AA1922" i="1"/>
  <c r="AA1921" i="1" s="1"/>
  <c r="W1922" i="1"/>
  <c r="W1921" i="1" s="1"/>
  <c r="V1922" i="1"/>
  <c r="V1921" i="1" s="1"/>
  <c r="U1922" i="1"/>
  <c r="U1921" i="1" s="1"/>
  <c r="Q1922" i="1"/>
  <c r="Q1921" i="1" s="1"/>
  <c r="P1922" i="1"/>
  <c r="P1921" i="1" s="1"/>
  <c r="O1922" i="1"/>
  <c r="O1921" i="1" s="1"/>
  <c r="K1922" i="1"/>
  <c r="K1921" i="1" s="1"/>
  <c r="J1922" i="1"/>
  <c r="J1921" i="1" s="1"/>
  <c r="I1922" i="1"/>
  <c r="I1921" i="1" s="1"/>
  <c r="H1922" i="1"/>
  <c r="H1921" i="1" s="1"/>
  <c r="G1922" i="1"/>
  <c r="G1921" i="1" s="1"/>
  <c r="F1922" i="1"/>
  <c r="F1921" i="1" s="1"/>
  <c r="CC1921" i="1"/>
  <c r="CB1921" i="1"/>
  <c r="N1920" i="1"/>
  <c r="T1920" i="1" s="1"/>
  <c r="Z1920" i="1" s="1"/>
  <c r="AF1920" i="1" s="1"/>
  <c r="AL1920" i="1" s="1"/>
  <c r="AR1920" i="1" s="1"/>
  <c r="AX1920" i="1" s="1"/>
  <c r="BD1920" i="1" s="1"/>
  <c r="BJ1920" i="1" s="1"/>
  <c r="BP1920" i="1" s="1"/>
  <c r="BU1920" i="1" s="1"/>
  <c r="BZ1920" i="1" s="1"/>
  <c r="CJ1920" i="1" s="1"/>
  <c r="CL1920" i="1" s="1"/>
  <c r="M1920" i="1"/>
  <c r="S1920" i="1" s="1"/>
  <c r="Y1920" i="1" s="1"/>
  <c r="AE1920" i="1" s="1"/>
  <c r="AK1920" i="1" s="1"/>
  <c r="AQ1920" i="1" s="1"/>
  <c r="AW1920" i="1" s="1"/>
  <c r="BC1920" i="1" s="1"/>
  <c r="BI1920" i="1" s="1"/>
  <c r="BO1920" i="1" s="1"/>
  <c r="BT1920" i="1" s="1"/>
  <c r="BY1920" i="1" s="1"/>
  <c r="CG1920" i="1" s="1"/>
  <c r="CI1920" i="1" s="1"/>
  <c r="L1920" i="1"/>
  <c r="R1920" i="1" s="1"/>
  <c r="X1920" i="1" s="1"/>
  <c r="AD1920" i="1" s="1"/>
  <c r="AJ1920" i="1" s="1"/>
  <c r="AP1920" i="1" s="1"/>
  <c r="AV1920" i="1" s="1"/>
  <c r="BB1920" i="1" s="1"/>
  <c r="BH1920" i="1" s="1"/>
  <c r="BN1920" i="1" s="1"/>
  <c r="BS1920" i="1" s="1"/>
  <c r="BX1920" i="1" s="1"/>
  <c r="CD1920" i="1" s="1"/>
  <c r="CF1920" i="1" s="1"/>
  <c r="CM1919" i="1"/>
  <c r="CM1918" i="1" s="1"/>
  <c r="CC1919" i="1"/>
  <c r="CC1918" i="1" s="1"/>
  <c r="CB1919" i="1"/>
  <c r="CB1918" i="1" s="1"/>
  <c r="CA1919" i="1"/>
  <c r="CA1918" i="1" s="1"/>
  <c r="BW1919" i="1"/>
  <c r="BW1918" i="1" s="1"/>
  <c r="BV1919" i="1"/>
  <c r="BV1918" i="1" s="1"/>
  <c r="BR1919" i="1"/>
  <c r="BR1918" i="1" s="1"/>
  <c r="BQ1919" i="1"/>
  <c r="BQ1918" i="1" s="1"/>
  <c r="BM1919" i="1"/>
  <c r="BM1918" i="1" s="1"/>
  <c r="BL1919" i="1"/>
  <c r="BL1918" i="1" s="1"/>
  <c r="BK1919" i="1"/>
  <c r="BK1918" i="1" s="1"/>
  <c r="BG1919" i="1"/>
  <c r="BG1918" i="1" s="1"/>
  <c r="BF1919" i="1"/>
  <c r="BF1918" i="1" s="1"/>
  <c r="BE1919" i="1"/>
  <c r="BE1918" i="1" s="1"/>
  <c r="BA1919" i="1"/>
  <c r="BA1918" i="1" s="1"/>
  <c r="AZ1919" i="1"/>
  <c r="AZ1918" i="1" s="1"/>
  <c r="AY1919" i="1"/>
  <c r="AY1918" i="1" s="1"/>
  <c r="AU1919" i="1"/>
  <c r="AU1918" i="1" s="1"/>
  <c r="AT1919" i="1"/>
  <c r="AT1918" i="1" s="1"/>
  <c r="AS1919" i="1"/>
  <c r="AS1918" i="1" s="1"/>
  <c r="AO1919" i="1"/>
  <c r="AO1918" i="1" s="1"/>
  <c r="AN1919" i="1"/>
  <c r="AN1918" i="1" s="1"/>
  <c r="AM1919" i="1"/>
  <c r="AM1918" i="1" s="1"/>
  <c r="AI1919" i="1"/>
  <c r="AI1918" i="1" s="1"/>
  <c r="AH1919" i="1"/>
  <c r="AH1918" i="1" s="1"/>
  <c r="AG1919" i="1"/>
  <c r="AG1918" i="1" s="1"/>
  <c r="AC1919" i="1"/>
  <c r="AC1918" i="1" s="1"/>
  <c r="AB1919" i="1"/>
  <c r="AB1918" i="1" s="1"/>
  <c r="AA1919" i="1"/>
  <c r="AA1918" i="1" s="1"/>
  <c r="W1919" i="1"/>
  <c r="W1918" i="1" s="1"/>
  <c r="V1919" i="1"/>
  <c r="V1918" i="1" s="1"/>
  <c r="U1919" i="1"/>
  <c r="U1918" i="1" s="1"/>
  <c r="Q1919" i="1"/>
  <c r="Q1918" i="1" s="1"/>
  <c r="P1919" i="1"/>
  <c r="P1918" i="1" s="1"/>
  <c r="O1919" i="1"/>
  <c r="O1918" i="1" s="1"/>
  <c r="K1919" i="1"/>
  <c r="K1918" i="1" s="1"/>
  <c r="J1919" i="1"/>
  <c r="J1918" i="1" s="1"/>
  <c r="I1919" i="1"/>
  <c r="I1918" i="1" s="1"/>
  <c r="H1919" i="1"/>
  <c r="G1919" i="1"/>
  <c r="G1918" i="1" s="1"/>
  <c r="F1919" i="1"/>
  <c r="F1918" i="1" s="1"/>
  <c r="AR1916" i="1"/>
  <c r="AX1916" i="1" s="1"/>
  <c r="BD1916" i="1" s="1"/>
  <c r="BJ1916" i="1" s="1"/>
  <c r="BP1916" i="1" s="1"/>
  <c r="BU1916" i="1" s="1"/>
  <c r="BZ1916" i="1" s="1"/>
  <c r="CJ1916" i="1" s="1"/>
  <c r="CL1916" i="1" s="1"/>
  <c r="AQ1916" i="1"/>
  <c r="AW1916" i="1" s="1"/>
  <c r="BC1916" i="1" s="1"/>
  <c r="BI1916" i="1" s="1"/>
  <c r="BO1916" i="1" s="1"/>
  <c r="BT1916" i="1" s="1"/>
  <c r="BY1916" i="1" s="1"/>
  <c r="CG1916" i="1" s="1"/>
  <c r="CI1916" i="1" s="1"/>
  <c r="AP1916" i="1"/>
  <c r="AV1916" i="1" s="1"/>
  <c r="BB1916" i="1" s="1"/>
  <c r="BH1916" i="1" s="1"/>
  <c r="BN1916" i="1" s="1"/>
  <c r="BS1916" i="1" s="1"/>
  <c r="BX1916" i="1" s="1"/>
  <c r="CD1916" i="1" s="1"/>
  <c r="CF1916" i="1" s="1"/>
  <c r="CM1915" i="1"/>
  <c r="CM1914" i="1" s="1"/>
  <c r="CM1913" i="1" s="1"/>
  <c r="CC1915" i="1"/>
  <c r="CC1914" i="1" s="1"/>
  <c r="CC1913" i="1" s="1"/>
  <c r="CB1915" i="1"/>
  <c r="CB1914" i="1" s="1"/>
  <c r="CB1913" i="1" s="1"/>
  <c r="CA1915" i="1"/>
  <c r="CA1914" i="1" s="1"/>
  <c r="CA1913" i="1" s="1"/>
  <c r="BW1915" i="1"/>
  <c r="BW1914" i="1" s="1"/>
  <c r="BW1913" i="1" s="1"/>
  <c r="BV1915" i="1"/>
  <c r="BV1914" i="1" s="1"/>
  <c r="BV1913" i="1" s="1"/>
  <c r="BR1915" i="1"/>
  <c r="BQ1915" i="1"/>
  <c r="BM1915" i="1"/>
  <c r="BM1914" i="1" s="1"/>
  <c r="BM1913" i="1" s="1"/>
  <c r="BL1915" i="1"/>
  <c r="BL1914" i="1" s="1"/>
  <c r="BL1913" i="1" s="1"/>
  <c r="BK1915" i="1"/>
  <c r="BK1914" i="1" s="1"/>
  <c r="BK1913" i="1" s="1"/>
  <c r="BG1915" i="1"/>
  <c r="BG1914" i="1" s="1"/>
  <c r="BG1913" i="1" s="1"/>
  <c r="BF1915" i="1"/>
  <c r="BF1914" i="1" s="1"/>
  <c r="BF1913" i="1" s="1"/>
  <c r="BE1915" i="1"/>
  <c r="BE1914" i="1" s="1"/>
  <c r="BE1913" i="1" s="1"/>
  <c r="BA1915" i="1"/>
  <c r="BA1914" i="1" s="1"/>
  <c r="BA1913" i="1" s="1"/>
  <c r="AZ1915" i="1"/>
  <c r="AZ1914" i="1" s="1"/>
  <c r="AZ1913" i="1" s="1"/>
  <c r="AY1915" i="1"/>
  <c r="AY1914" i="1" s="1"/>
  <c r="AY1913" i="1" s="1"/>
  <c r="AU1915" i="1"/>
  <c r="AU1914" i="1" s="1"/>
  <c r="AU1913" i="1" s="1"/>
  <c r="AT1915" i="1"/>
  <c r="AT1914" i="1" s="1"/>
  <c r="AT1913" i="1" s="1"/>
  <c r="AS1915" i="1"/>
  <c r="AS1914" i="1" s="1"/>
  <c r="AS1913" i="1" s="1"/>
  <c r="AO1915" i="1"/>
  <c r="AN1915" i="1"/>
  <c r="AM1915" i="1"/>
  <c r="AR1912" i="1"/>
  <c r="AX1912" i="1" s="1"/>
  <c r="BD1912" i="1" s="1"/>
  <c r="BJ1912" i="1" s="1"/>
  <c r="BP1912" i="1" s="1"/>
  <c r="BU1912" i="1" s="1"/>
  <c r="BZ1912" i="1" s="1"/>
  <c r="CJ1912" i="1" s="1"/>
  <c r="CL1912" i="1" s="1"/>
  <c r="AQ1912" i="1"/>
  <c r="AW1912" i="1" s="1"/>
  <c r="BC1912" i="1" s="1"/>
  <c r="BI1912" i="1" s="1"/>
  <c r="BO1912" i="1" s="1"/>
  <c r="BT1912" i="1" s="1"/>
  <c r="BY1912" i="1" s="1"/>
  <c r="CG1912" i="1" s="1"/>
  <c r="CI1912" i="1" s="1"/>
  <c r="AP1912" i="1"/>
  <c r="AV1912" i="1" s="1"/>
  <c r="BB1912" i="1" s="1"/>
  <c r="BH1912" i="1" s="1"/>
  <c r="BN1912" i="1" s="1"/>
  <c r="BS1912" i="1" s="1"/>
  <c r="BX1912" i="1" s="1"/>
  <c r="CD1912" i="1" s="1"/>
  <c r="CF1912" i="1" s="1"/>
  <c r="CM1911" i="1"/>
  <c r="CM1910" i="1" s="1"/>
  <c r="CM1909" i="1" s="1"/>
  <c r="CC1911" i="1"/>
  <c r="CC1910" i="1" s="1"/>
  <c r="CC1909" i="1" s="1"/>
  <c r="CB1911" i="1"/>
  <c r="CB1910" i="1" s="1"/>
  <c r="CB1909" i="1" s="1"/>
  <c r="CA1911" i="1"/>
  <c r="CA1910" i="1" s="1"/>
  <c r="CA1909" i="1" s="1"/>
  <c r="BW1911" i="1"/>
  <c r="BW1910" i="1" s="1"/>
  <c r="BW1909" i="1" s="1"/>
  <c r="BV1911" i="1"/>
  <c r="BV1910" i="1" s="1"/>
  <c r="BV1909" i="1" s="1"/>
  <c r="BR1911" i="1"/>
  <c r="BQ1911" i="1"/>
  <c r="BQ1910" i="1" s="1"/>
  <c r="BM1911" i="1"/>
  <c r="BM1910" i="1" s="1"/>
  <c r="BM1909" i="1" s="1"/>
  <c r="BL1911" i="1"/>
  <c r="BL1910" i="1" s="1"/>
  <c r="BL1909" i="1" s="1"/>
  <c r="BK1911" i="1"/>
  <c r="BK1910" i="1" s="1"/>
  <c r="BK1909" i="1" s="1"/>
  <c r="BG1911" i="1"/>
  <c r="BG1910" i="1" s="1"/>
  <c r="BG1909" i="1" s="1"/>
  <c r="BF1911" i="1"/>
  <c r="BF1910" i="1" s="1"/>
  <c r="BF1909" i="1" s="1"/>
  <c r="BE1911" i="1"/>
  <c r="BE1910" i="1" s="1"/>
  <c r="BE1909" i="1" s="1"/>
  <c r="BA1911" i="1"/>
  <c r="BA1910" i="1" s="1"/>
  <c r="BA1909" i="1" s="1"/>
  <c r="AZ1911" i="1"/>
  <c r="AZ1910" i="1" s="1"/>
  <c r="AZ1909" i="1" s="1"/>
  <c r="AY1911" i="1"/>
  <c r="AY1910" i="1" s="1"/>
  <c r="AY1909" i="1" s="1"/>
  <c r="AU1911" i="1"/>
  <c r="AU1910" i="1" s="1"/>
  <c r="AU1909" i="1" s="1"/>
  <c r="AT1911" i="1"/>
  <c r="AT1910" i="1" s="1"/>
  <c r="AT1909" i="1" s="1"/>
  <c r="AS1911" i="1"/>
  <c r="AS1910" i="1" s="1"/>
  <c r="AS1909" i="1" s="1"/>
  <c r="AO1911" i="1"/>
  <c r="AN1911" i="1"/>
  <c r="AM1911" i="1"/>
  <c r="AM1910" i="1" s="1"/>
  <c r="N1908" i="1"/>
  <c r="T1908" i="1" s="1"/>
  <c r="Z1908" i="1" s="1"/>
  <c r="AF1908" i="1" s="1"/>
  <c r="AL1908" i="1" s="1"/>
  <c r="AR1908" i="1" s="1"/>
  <c r="AX1908" i="1" s="1"/>
  <c r="BD1908" i="1" s="1"/>
  <c r="BJ1908" i="1" s="1"/>
  <c r="BP1908" i="1" s="1"/>
  <c r="BU1908" i="1" s="1"/>
  <c r="BZ1908" i="1" s="1"/>
  <c r="CJ1908" i="1" s="1"/>
  <c r="CL1908" i="1" s="1"/>
  <c r="M1908" i="1"/>
  <c r="S1908" i="1" s="1"/>
  <c r="Y1908" i="1" s="1"/>
  <c r="AE1908" i="1" s="1"/>
  <c r="AK1908" i="1" s="1"/>
  <c r="AQ1908" i="1" s="1"/>
  <c r="AW1908" i="1" s="1"/>
  <c r="BC1908" i="1" s="1"/>
  <c r="BI1908" i="1" s="1"/>
  <c r="BO1908" i="1" s="1"/>
  <c r="BT1908" i="1" s="1"/>
  <c r="BY1908" i="1" s="1"/>
  <c r="CG1908" i="1" s="1"/>
  <c r="CI1908" i="1" s="1"/>
  <c r="L1908" i="1"/>
  <c r="R1908" i="1" s="1"/>
  <c r="X1908" i="1" s="1"/>
  <c r="AD1908" i="1" s="1"/>
  <c r="AJ1908" i="1" s="1"/>
  <c r="AP1908" i="1" s="1"/>
  <c r="AV1908" i="1" s="1"/>
  <c r="BB1908" i="1" s="1"/>
  <c r="BH1908" i="1" s="1"/>
  <c r="BN1908" i="1" s="1"/>
  <c r="BS1908" i="1" s="1"/>
  <c r="BX1908" i="1" s="1"/>
  <c r="CD1908" i="1" s="1"/>
  <c r="CF1908" i="1" s="1"/>
  <c r="CM1907" i="1"/>
  <c r="CM1906" i="1" s="1"/>
  <c r="CM1905" i="1" s="1"/>
  <c r="CC1907" i="1"/>
  <c r="CC1906" i="1" s="1"/>
  <c r="CC1905" i="1" s="1"/>
  <c r="CB1907" i="1"/>
  <c r="CB1906" i="1" s="1"/>
  <c r="CB1905" i="1" s="1"/>
  <c r="CA1907" i="1"/>
  <c r="CA1906" i="1" s="1"/>
  <c r="CA1905" i="1" s="1"/>
  <c r="BW1907" i="1"/>
  <c r="BW1906" i="1" s="1"/>
  <c r="BW1905" i="1" s="1"/>
  <c r="BV1907" i="1"/>
  <c r="BV1906" i="1" s="1"/>
  <c r="BV1905" i="1" s="1"/>
  <c r="BR1907" i="1"/>
  <c r="BQ1907" i="1"/>
  <c r="BQ1906" i="1" s="1"/>
  <c r="BQ1905" i="1" s="1"/>
  <c r="BM1907" i="1"/>
  <c r="BM1906" i="1" s="1"/>
  <c r="BM1905" i="1" s="1"/>
  <c r="BL1907" i="1"/>
  <c r="BL1906" i="1" s="1"/>
  <c r="BL1905" i="1" s="1"/>
  <c r="BK1907" i="1"/>
  <c r="BK1906" i="1" s="1"/>
  <c r="BK1905" i="1" s="1"/>
  <c r="BG1907" i="1"/>
  <c r="BG1906" i="1" s="1"/>
  <c r="BG1905" i="1" s="1"/>
  <c r="BF1907" i="1"/>
  <c r="BF1906" i="1" s="1"/>
  <c r="BF1905" i="1" s="1"/>
  <c r="BE1907" i="1"/>
  <c r="BE1906" i="1" s="1"/>
  <c r="BE1905" i="1" s="1"/>
  <c r="BA1907" i="1"/>
  <c r="BA1906" i="1" s="1"/>
  <c r="BA1905" i="1" s="1"/>
  <c r="AZ1907" i="1"/>
  <c r="AZ1906" i="1" s="1"/>
  <c r="AZ1905" i="1" s="1"/>
  <c r="AY1907" i="1"/>
  <c r="AY1906" i="1" s="1"/>
  <c r="AY1905" i="1" s="1"/>
  <c r="AU1907" i="1"/>
  <c r="AU1906" i="1" s="1"/>
  <c r="AU1905" i="1" s="1"/>
  <c r="AT1907" i="1"/>
  <c r="AT1906" i="1" s="1"/>
  <c r="AT1905" i="1" s="1"/>
  <c r="AS1907" i="1"/>
  <c r="AS1906" i="1" s="1"/>
  <c r="AS1905" i="1" s="1"/>
  <c r="AO1907" i="1"/>
  <c r="AO1906" i="1" s="1"/>
  <c r="AO1905" i="1" s="1"/>
  <c r="AN1907" i="1"/>
  <c r="AN1906" i="1" s="1"/>
  <c r="AN1905" i="1" s="1"/>
  <c r="AM1907" i="1"/>
  <c r="AM1906" i="1" s="1"/>
  <c r="AM1905" i="1" s="1"/>
  <c r="H1907" i="1"/>
  <c r="N1907" i="1" s="1"/>
  <c r="T1907" i="1" s="1"/>
  <c r="Z1907" i="1" s="1"/>
  <c r="AF1907" i="1" s="1"/>
  <c r="AL1907" i="1" s="1"/>
  <c r="G1907" i="1"/>
  <c r="F1907" i="1"/>
  <c r="N1904" i="1"/>
  <c r="T1904" i="1" s="1"/>
  <c r="Z1904" i="1" s="1"/>
  <c r="AF1904" i="1" s="1"/>
  <c r="AL1904" i="1" s="1"/>
  <c r="AR1904" i="1" s="1"/>
  <c r="AX1904" i="1" s="1"/>
  <c r="BD1904" i="1" s="1"/>
  <c r="BJ1904" i="1" s="1"/>
  <c r="BP1904" i="1" s="1"/>
  <c r="BU1904" i="1" s="1"/>
  <c r="BZ1904" i="1" s="1"/>
  <c r="CJ1904" i="1" s="1"/>
  <c r="CL1904" i="1" s="1"/>
  <c r="M1904" i="1"/>
  <c r="S1904" i="1" s="1"/>
  <c r="Y1904" i="1" s="1"/>
  <c r="AE1904" i="1" s="1"/>
  <c r="AK1904" i="1" s="1"/>
  <c r="AQ1904" i="1" s="1"/>
  <c r="AW1904" i="1" s="1"/>
  <c r="BC1904" i="1" s="1"/>
  <c r="BI1904" i="1" s="1"/>
  <c r="BO1904" i="1" s="1"/>
  <c r="BT1904" i="1" s="1"/>
  <c r="BY1904" i="1" s="1"/>
  <c r="CG1904" i="1" s="1"/>
  <c r="CI1904" i="1" s="1"/>
  <c r="L1904" i="1"/>
  <c r="R1904" i="1" s="1"/>
  <c r="X1904" i="1" s="1"/>
  <c r="AD1904" i="1" s="1"/>
  <c r="AJ1904" i="1" s="1"/>
  <c r="AP1904" i="1" s="1"/>
  <c r="AV1904" i="1" s="1"/>
  <c r="BB1904" i="1" s="1"/>
  <c r="BH1904" i="1" s="1"/>
  <c r="BN1904" i="1" s="1"/>
  <c r="BS1904" i="1" s="1"/>
  <c r="BX1904" i="1" s="1"/>
  <c r="CD1904" i="1" s="1"/>
  <c r="CF1904" i="1" s="1"/>
  <c r="CM1903" i="1"/>
  <c r="CM1902" i="1" s="1"/>
  <c r="CM1901" i="1" s="1"/>
  <c r="CC1903" i="1"/>
  <c r="CC1902" i="1" s="1"/>
  <c r="CC1901" i="1" s="1"/>
  <c r="CB1903" i="1"/>
  <c r="CB1902" i="1" s="1"/>
  <c r="CB1901" i="1" s="1"/>
  <c r="CA1903" i="1"/>
  <c r="CA1902" i="1" s="1"/>
  <c r="CA1901" i="1" s="1"/>
  <c r="BW1903" i="1"/>
  <c r="BW1902" i="1" s="1"/>
  <c r="BW1901" i="1" s="1"/>
  <c r="BV1903" i="1"/>
  <c r="BV1902" i="1" s="1"/>
  <c r="BV1901" i="1" s="1"/>
  <c r="BR1903" i="1"/>
  <c r="BR1902" i="1" s="1"/>
  <c r="BR1901" i="1" s="1"/>
  <c r="BQ1903" i="1"/>
  <c r="BQ1902" i="1" s="1"/>
  <c r="BM1903" i="1"/>
  <c r="BM1902" i="1" s="1"/>
  <c r="BM1901" i="1" s="1"/>
  <c r="BL1903" i="1"/>
  <c r="BL1902" i="1" s="1"/>
  <c r="BL1901" i="1" s="1"/>
  <c r="BK1903" i="1"/>
  <c r="BK1902" i="1" s="1"/>
  <c r="BK1901" i="1" s="1"/>
  <c r="BG1903" i="1"/>
  <c r="BG1902" i="1" s="1"/>
  <c r="BG1901" i="1" s="1"/>
  <c r="BF1903" i="1"/>
  <c r="BF1902" i="1" s="1"/>
  <c r="BF1901" i="1" s="1"/>
  <c r="BE1903" i="1"/>
  <c r="BE1902" i="1" s="1"/>
  <c r="BE1901" i="1" s="1"/>
  <c r="BA1903" i="1"/>
  <c r="BA1902" i="1" s="1"/>
  <c r="BA1901" i="1" s="1"/>
  <c r="AZ1903" i="1"/>
  <c r="AZ1902" i="1" s="1"/>
  <c r="AZ1901" i="1" s="1"/>
  <c r="AY1903" i="1"/>
  <c r="AY1902" i="1" s="1"/>
  <c r="AY1901" i="1" s="1"/>
  <c r="AU1903" i="1"/>
  <c r="AU1902" i="1" s="1"/>
  <c r="AU1901" i="1" s="1"/>
  <c r="AT1903" i="1"/>
  <c r="AT1902" i="1" s="1"/>
  <c r="AT1901" i="1" s="1"/>
  <c r="AS1903" i="1"/>
  <c r="AS1902" i="1" s="1"/>
  <c r="AS1901" i="1" s="1"/>
  <c r="AO1903" i="1"/>
  <c r="AO1902" i="1" s="1"/>
  <c r="AO1901" i="1" s="1"/>
  <c r="AN1903" i="1"/>
  <c r="AN1902" i="1" s="1"/>
  <c r="AN1901" i="1" s="1"/>
  <c r="AM1903" i="1"/>
  <c r="AM1902" i="1" s="1"/>
  <c r="AM1901" i="1" s="1"/>
  <c r="H1903" i="1"/>
  <c r="N1903" i="1" s="1"/>
  <c r="T1903" i="1" s="1"/>
  <c r="Z1903" i="1" s="1"/>
  <c r="AF1903" i="1" s="1"/>
  <c r="AL1903" i="1" s="1"/>
  <c r="G1903" i="1"/>
  <c r="M1903" i="1" s="1"/>
  <c r="S1903" i="1" s="1"/>
  <c r="Y1903" i="1" s="1"/>
  <c r="AE1903" i="1" s="1"/>
  <c r="AK1903" i="1" s="1"/>
  <c r="F1903" i="1"/>
  <c r="N1900" i="1"/>
  <c r="T1900" i="1" s="1"/>
  <c r="Z1900" i="1" s="1"/>
  <c r="AF1900" i="1" s="1"/>
  <c r="AL1900" i="1" s="1"/>
  <c r="AR1900" i="1" s="1"/>
  <c r="AX1900" i="1" s="1"/>
  <c r="BD1900" i="1" s="1"/>
  <c r="BJ1900" i="1" s="1"/>
  <c r="BP1900" i="1" s="1"/>
  <c r="BU1900" i="1" s="1"/>
  <c r="BZ1900" i="1" s="1"/>
  <c r="CJ1900" i="1" s="1"/>
  <c r="CL1900" i="1" s="1"/>
  <c r="M1900" i="1"/>
  <c r="S1900" i="1" s="1"/>
  <c r="Y1900" i="1" s="1"/>
  <c r="AE1900" i="1" s="1"/>
  <c r="AK1900" i="1" s="1"/>
  <c r="AQ1900" i="1" s="1"/>
  <c r="AW1900" i="1" s="1"/>
  <c r="BC1900" i="1" s="1"/>
  <c r="BI1900" i="1" s="1"/>
  <c r="BO1900" i="1" s="1"/>
  <c r="BT1900" i="1" s="1"/>
  <c r="BY1900" i="1" s="1"/>
  <c r="CG1900" i="1" s="1"/>
  <c r="CI1900" i="1" s="1"/>
  <c r="L1900" i="1"/>
  <c r="R1900" i="1" s="1"/>
  <c r="X1900" i="1" s="1"/>
  <c r="AD1900" i="1" s="1"/>
  <c r="AJ1900" i="1" s="1"/>
  <c r="AP1900" i="1" s="1"/>
  <c r="AV1900" i="1" s="1"/>
  <c r="BB1900" i="1" s="1"/>
  <c r="BH1900" i="1" s="1"/>
  <c r="BN1900" i="1" s="1"/>
  <c r="BS1900" i="1" s="1"/>
  <c r="BX1900" i="1" s="1"/>
  <c r="CD1900" i="1" s="1"/>
  <c r="CF1900" i="1" s="1"/>
  <c r="CM1899" i="1"/>
  <c r="CM1898" i="1" s="1"/>
  <c r="CM1897" i="1" s="1"/>
  <c r="CC1899" i="1"/>
  <c r="CC1898" i="1" s="1"/>
  <c r="CC1897" i="1" s="1"/>
  <c r="CB1899" i="1"/>
  <c r="CB1898" i="1" s="1"/>
  <c r="CB1897" i="1" s="1"/>
  <c r="CA1899" i="1"/>
  <c r="CA1898" i="1" s="1"/>
  <c r="CA1897" i="1" s="1"/>
  <c r="BW1899" i="1"/>
  <c r="BW1898" i="1" s="1"/>
  <c r="BW1897" i="1" s="1"/>
  <c r="BV1899" i="1"/>
  <c r="BV1898" i="1" s="1"/>
  <c r="BV1897" i="1" s="1"/>
  <c r="BR1899" i="1"/>
  <c r="BR1898" i="1" s="1"/>
  <c r="BQ1899" i="1"/>
  <c r="BQ1898" i="1" s="1"/>
  <c r="BQ1897" i="1" s="1"/>
  <c r="BM1899" i="1"/>
  <c r="BM1898" i="1" s="1"/>
  <c r="BM1897" i="1" s="1"/>
  <c r="BL1899" i="1"/>
  <c r="BL1898" i="1" s="1"/>
  <c r="BL1897" i="1" s="1"/>
  <c r="BK1899" i="1"/>
  <c r="BK1898" i="1" s="1"/>
  <c r="BK1897" i="1" s="1"/>
  <c r="BG1899" i="1"/>
  <c r="BG1898" i="1" s="1"/>
  <c r="BG1897" i="1" s="1"/>
  <c r="BF1899" i="1"/>
  <c r="BF1898" i="1" s="1"/>
  <c r="BF1897" i="1" s="1"/>
  <c r="BE1899" i="1"/>
  <c r="BE1898" i="1" s="1"/>
  <c r="BE1897" i="1" s="1"/>
  <c r="BA1899" i="1"/>
  <c r="BA1898" i="1" s="1"/>
  <c r="BA1897" i="1" s="1"/>
  <c r="AZ1899" i="1"/>
  <c r="AZ1898" i="1" s="1"/>
  <c r="AZ1897" i="1" s="1"/>
  <c r="AY1899" i="1"/>
  <c r="AY1898" i="1" s="1"/>
  <c r="AY1897" i="1" s="1"/>
  <c r="AU1899" i="1"/>
  <c r="AU1898" i="1" s="1"/>
  <c r="AU1897" i="1" s="1"/>
  <c r="AT1899" i="1"/>
  <c r="AT1898" i="1" s="1"/>
  <c r="AT1897" i="1" s="1"/>
  <c r="AS1899" i="1"/>
  <c r="AS1898" i="1" s="1"/>
  <c r="AS1897" i="1" s="1"/>
  <c r="AO1899" i="1"/>
  <c r="AO1898" i="1" s="1"/>
  <c r="AO1897" i="1" s="1"/>
  <c r="AN1899" i="1"/>
  <c r="AN1898" i="1" s="1"/>
  <c r="AN1897" i="1" s="1"/>
  <c r="AM1899" i="1"/>
  <c r="AM1898" i="1" s="1"/>
  <c r="AM1897" i="1" s="1"/>
  <c r="AI1899" i="1"/>
  <c r="AI1898" i="1" s="1"/>
  <c r="AI1897" i="1" s="1"/>
  <c r="AH1899" i="1"/>
  <c r="AH1898" i="1" s="1"/>
  <c r="AH1897" i="1" s="1"/>
  <c r="AG1899" i="1"/>
  <c r="AG1898" i="1" s="1"/>
  <c r="AG1897" i="1" s="1"/>
  <c r="AC1899" i="1"/>
  <c r="AC1898" i="1" s="1"/>
  <c r="AC1897" i="1" s="1"/>
  <c r="AB1899" i="1"/>
  <c r="AB1898" i="1" s="1"/>
  <c r="AB1897" i="1" s="1"/>
  <c r="AA1899" i="1"/>
  <c r="AA1898" i="1" s="1"/>
  <c r="AA1897" i="1" s="1"/>
  <c r="W1899" i="1"/>
  <c r="W1898" i="1" s="1"/>
  <c r="W1897" i="1" s="1"/>
  <c r="V1899" i="1"/>
  <c r="V1898" i="1" s="1"/>
  <c r="V1897" i="1" s="1"/>
  <c r="U1899" i="1"/>
  <c r="U1898" i="1" s="1"/>
  <c r="U1897" i="1" s="1"/>
  <c r="Q1899" i="1"/>
  <c r="Q1898" i="1" s="1"/>
  <c r="Q1897" i="1" s="1"/>
  <c r="P1899" i="1"/>
  <c r="P1898" i="1" s="1"/>
  <c r="P1897" i="1" s="1"/>
  <c r="O1899" i="1"/>
  <c r="O1898" i="1" s="1"/>
  <c r="O1897" i="1" s="1"/>
  <c r="K1899" i="1"/>
  <c r="K1898" i="1" s="1"/>
  <c r="K1897" i="1" s="1"/>
  <c r="J1899" i="1"/>
  <c r="J1898" i="1" s="1"/>
  <c r="J1897" i="1" s="1"/>
  <c r="I1899" i="1"/>
  <c r="I1898" i="1" s="1"/>
  <c r="I1897" i="1" s="1"/>
  <c r="H1899" i="1"/>
  <c r="H1898" i="1" s="1"/>
  <c r="G1899" i="1"/>
  <c r="G1898" i="1" s="1"/>
  <c r="G1897" i="1" s="1"/>
  <c r="F1899" i="1"/>
  <c r="N1896" i="1"/>
  <c r="T1896" i="1" s="1"/>
  <c r="Z1896" i="1" s="1"/>
  <c r="AF1896" i="1" s="1"/>
  <c r="AL1896" i="1" s="1"/>
  <c r="AR1896" i="1" s="1"/>
  <c r="AX1896" i="1" s="1"/>
  <c r="BD1896" i="1" s="1"/>
  <c r="BJ1896" i="1" s="1"/>
  <c r="BP1896" i="1" s="1"/>
  <c r="BU1896" i="1" s="1"/>
  <c r="BZ1896" i="1" s="1"/>
  <c r="CJ1896" i="1" s="1"/>
  <c r="CL1896" i="1" s="1"/>
  <c r="M1896" i="1"/>
  <c r="S1896" i="1" s="1"/>
  <c r="Y1896" i="1" s="1"/>
  <c r="AE1896" i="1" s="1"/>
  <c r="AK1896" i="1" s="1"/>
  <c r="AQ1896" i="1" s="1"/>
  <c r="AW1896" i="1" s="1"/>
  <c r="BC1896" i="1" s="1"/>
  <c r="BI1896" i="1" s="1"/>
  <c r="BO1896" i="1" s="1"/>
  <c r="BT1896" i="1" s="1"/>
  <c r="BY1896" i="1" s="1"/>
  <c r="CG1896" i="1" s="1"/>
  <c r="CI1896" i="1" s="1"/>
  <c r="L1896" i="1"/>
  <c r="R1896" i="1" s="1"/>
  <c r="X1896" i="1" s="1"/>
  <c r="AD1896" i="1" s="1"/>
  <c r="AJ1896" i="1" s="1"/>
  <c r="AP1896" i="1" s="1"/>
  <c r="AV1896" i="1" s="1"/>
  <c r="BB1896" i="1" s="1"/>
  <c r="BH1896" i="1" s="1"/>
  <c r="BN1896" i="1" s="1"/>
  <c r="BS1896" i="1" s="1"/>
  <c r="BX1896" i="1" s="1"/>
  <c r="CD1896" i="1" s="1"/>
  <c r="CF1896" i="1" s="1"/>
  <c r="CM1895" i="1"/>
  <c r="CM1894" i="1" s="1"/>
  <c r="CM1893" i="1" s="1"/>
  <c r="CC1895" i="1"/>
  <c r="CB1895" i="1"/>
  <c r="CB1894" i="1" s="1"/>
  <c r="CB1893" i="1" s="1"/>
  <c r="CA1895" i="1"/>
  <c r="CA1894" i="1" s="1"/>
  <c r="CA1893" i="1" s="1"/>
  <c r="BW1895" i="1"/>
  <c r="BW1894" i="1" s="1"/>
  <c r="BW1893" i="1" s="1"/>
  <c r="BV1895" i="1"/>
  <c r="BV1894" i="1" s="1"/>
  <c r="BV1893" i="1" s="1"/>
  <c r="BR1895" i="1"/>
  <c r="BR1894" i="1" s="1"/>
  <c r="BR1893" i="1" s="1"/>
  <c r="BQ1895" i="1"/>
  <c r="BQ1894" i="1" s="1"/>
  <c r="BM1895" i="1"/>
  <c r="BM1894" i="1" s="1"/>
  <c r="BM1893" i="1" s="1"/>
  <c r="BL1895" i="1"/>
  <c r="BL1894" i="1" s="1"/>
  <c r="BL1893" i="1" s="1"/>
  <c r="BK1895" i="1"/>
  <c r="BK1894" i="1" s="1"/>
  <c r="BK1893" i="1" s="1"/>
  <c r="BG1895" i="1"/>
  <c r="BG1894" i="1" s="1"/>
  <c r="BG1893" i="1" s="1"/>
  <c r="BF1895" i="1"/>
  <c r="BF1894" i="1" s="1"/>
  <c r="BF1893" i="1" s="1"/>
  <c r="BE1895" i="1"/>
  <c r="BE1894" i="1" s="1"/>
  <c r="BE1893" i="1" s="1"/>
  <c r="BA1895" i="1"/>
  <c r="BA1894" i="1" s="1"/>
  <c r="BA1893" i="1" s="1"/>
  <c r="AZ1895" i="1"/>
  <c r="AZ1894" i="1" s="1"/>
  <c r="AZ1893" i="1" s="1"/>
  <c r="AY1895" i="1"/>
  <c r="AY1894" i="1" s="1"/>
  <c r="AY1893" i="1" s="1"/>
  <c r="AU1895" i="1"/>
  <c r="AU1894" i="1" s="1"/>
  <c r="AU1893" i="1" s="1"/>
  <c r="AT1895" i="1"/>
  <c r="AT1894" i="1" s="1"/>
  <c r="AT1893" i="1" s="1"/>
  <c r="AS1895" i="1"/>
  <c r="AS1894" i="1" s="1"/>
  <c r="AS1893" i="1" s="1"/>
  <c r="AO1895" i="1"/>
  <c r="AO1894" i="1" s="1"/>
  <c r="AO1893" i="1" s="1"/>
  <c r="AN1895" i="1"/>
  <c r="AN1894" i="1" s="1"/>
  <c r="AN1893" i="1" s="1"/>
  <c r="AM1895" i="1"/>
  <c r="AM1894" i="1" s="1"/>
  <c r="AM1893" i="1" s="1"/>
  <c r="AI1895" i="1"/>
  <c r="AI1894" i="1" s="1"/>
  <c r="AI1893" i="1" s="1"/>
  <c r="AH1895" i="1"/>
  <c r="AH1894" i="1" s="1"/>
  <c r="AH1893" i="1" s="1"/>
  <c r="AG1895" i="1"/>
  <c r="AG1894" i="1" s="1"/>
  <c r="AG1893" i="1" s="1"/>
  <c r="AC1895" i="1"/>
  <c r="AC1894" i="1" s="1"/>
  <c r="AC1893" i="1" s="1"/>
  <c r="AB1895" i="1"/>
  <c r="AB1894" i="1" s="1"/>
  <c r="AB1893" i="1" s="1"/>
  <c r="AA1895" i="1"/>
  <c r="AA1894" i="1" s="1"/>
  <c r="AA1893" i="1" s="1"/>
  <c r="W1895" i="1"/>
  <c r="W1894" i="1" s="1"/>
  <c r="W1893" i="1" s="1"/>
  <c r="V1895" i="1"/>
  <c r="V1894" i="1" s="1"/>
  <c r="V1893" i="1" s="1"/>
  <c r="U1895" i="1"/>
  <c r="U1894" i="1" s="1"/>
  <c r="U1893" i="1" s="1"/>
  <c r="Q1895" i="1"/>
  <c r="Q1894" i="1" s="1"/>
  <c r="Q1893" i="1" s="1"/>
  <c r="P1895" i="1"/>
  <c r="P1894" i="1" s="1"/>
  <c r="P1893" i="1" s="1"/>
  <c r="O1895" i="1"/>
  <c r="O1894" i="1" s="1"/>
  <c r="O1893" i="1" s="1"/>
  <c r="K1895" i="1"/>
  <c r="K1894" i="1" s="1"/>
  <c r="K1893" i="1" s="1"/>
  <c r="J1895" i="1"/>
  <c r="I1895" i="1"/>
  <c r="I1894" i="1" s="1"/>
  <c r="I1893" i="1" s="1"/>
  <c r="H1895" i="1"/>
  <c r="G1895" i="1"/>
  <c r="G1894" i="1" s="1"/>
  <c r="F1895" i="1"/>
  <c r="CC1894" i="1"/>
  <c r="CC1893" i="1" s="1"/>
  <c r="N1892" i="1"/>
  <c r="T1892" i="1" s="1"/>
  <c r="Z1892" i="1" s="1"/>
  <c r="AF1892" i="1" s="1"/>
  <c r="AL1892" i="1" s="1"/>
  <c r="AR1892" i="1" s="1"/>
  <c r="AX1892" i="1" s="1"/>
  <c r="BD1892" i="1" s="1"/>
  <c r="BJ1892" i="1" s="1"/>
  <c r="BP1892" i="1" s="1"/>
  <c r="BU1892" i="1" s="1"/>
  <c r="BZ1892" i="1" s="1"/>
  <c r="CJ1892" i="1" s="1"/>
  <c r="M1892" i="1"/>
  <c r="S1892" i="1" s="1"/>
  <c r="Y1892" i="1" s="1"/>
  <c r="AE1892" i="1" s="1"/>
  <c r="AK1892" i="1" s="1"/>
  <c r="AQ1892" i="1" s="1"/>
  <c r="AW1892" i="1" s="1"/>
  <c r="BC1892" i="1" s="1"/>
  <c r="BI1892" i="1" s="1"/>
  <c r="BO1892" i="1" s="1"/>
  <c r="BT1892" i="1" s="1"/>
  <c r="BY1892" i="1" s="1"/>
  <c r="CG1892" i="1" s="1"/>
  <c r="L1892" i="1"/>
  <c r="R1892" i="1" s="1"/>
  <c r="X1892" i="1" s="1"/>
  <c r="AD1892" i="1" s="1"/>
  <c r="AJ1892" i="1" s="1"/>
  <c r="AP1892" i="1" s="1"/>
  <c r="AV1892" i="1" s="1"/>
  <c r="BB1892" i="1" s="1"/>
  <c r="BH1892" i="1" s="1"/>
  <c r="BN1892" i="1" s="1"/>
  <c r="BS1892" i="1" s="1"/>
  <c r="BX1892" i="1" s="1"/>
  <c r="CD1892" i="1" s="1"/>
  <c r="CM1891" i="1"/>
  <c r="CM1890" i="1" s="1"/>
  <c r="CM1889" i="1" s="1"/>
  <c r="CC1891" i="1"/>
  <c r="CC1890" i="1" s="1"/>
  <c r="CC1889" i="1" s="1"/>
  <c r="CB1891" i="1"/>
  <c r="CB1890" i="1" s="1"/>
  <c r="CB1889" i="1" s="1"/>
  <c r="CA1891" i="1"/>
  <c r="CA1890" i="1" s="1"/>
  <c r="CA1889" i="1" s="1"/>
  <c r="BW1891" i="1"/>
  <c r="BW1890" i="1" s="1"/>
  <c r="BW1889" i="1" s="1"/>
  <c r="BV1891" i="1"/>
  <c r="BV1890" i="1" s="1"/>
  <c r="BV1889" i="1" s="1"/>
  <c r="BR1891" i="1"/>
  <c r="BR1890" i="1" s="1"/>
  <c r="BR1889" i="1" s="1"/>
  <c r="BQ1891" i="1"/>
  <c r="BQ1890" i="1" s="1"/>
  <c r="BQ1889" i="1" s="1"/>
  <c r="BM1891" i="1"/>
  <c r="BM1890" i="1" s="1"/>
  <c r="BM1889" i="1" s="1"/>
  <c r="BL1891" i="1"/>
  <c r="BL1890" i="1" s="1"/>
  <c r="BL1889" i="1" s="1"/>
  <c r="BK1891" i="1"/>
  <c r="BK1890" i="1" s="1"/>
  <c r="BK1889" i="1" s="1"/>
  <c r="BG1891" i="1"/>
  <c r="BG1890" i="1" s="1"/>
  <c r="BG1889" i="1" s="1"/>
  <c r="BF1891" i="1"/>
  <c r="BF1890" i="1" s="1"/>
  <c r="BF1889" i="1" s="1"/>
  <c r="BE1891" i="1"/>
  <c r="BE1890" i="1" s="1"/>
  <c r="BE1889" i="1" s="1"/>
  <c r="BA1891" i="1"/>
  <c r="BA1890" i="1" s="1"/>
  <c r="BA1889" i="1" s="1"/>
  <c r="AZ1891" i="1"/>
  <c r="AZ1890" i="1" s="1"/>
  <c r="AZ1889" i="1" s="1"/>
  <c r="AY1891" i="1"/>
  <c r="AY1890" i="1" s="1"/>
  <c r="AY1889" i="1" s="1"/>
  <c r="AU1891" i="1"/>
  <c r="AU1890" i="1" s="1"/>
  <c r="AU1889" i="1" s="1"/>
  <c r="AT1891" i="1"/>
  <c r="AT1890" i="1" s="1"/>
  <c r="AT1889" i="1" s="1"/>
  <c r="AS1891" i="1"/>
  <c r="AS1890" i="1" s="1"/>
  <c r="AS1889" i="1" s="1"/>
  <c r="AO1891" i="1"/>
  <c r="AO1890" i="1" s="1"/>
  <c r="AO1889" i="1" s="1"/>
  <c r="AN1891" i="1"/>
  <c r="AN1890" i="1" s="1"/>
  <c r="AN1889" i="1" s="1"/>
  <c r="AM1891" i="1"/>
  <c r="AM1890" i="1" s="1"/>
  <c r="AM1889" i="1" s="1"/>
  <c r="AI1891" i="1"/>
  <c r="AI1890" i="1" s="1"/>
  <c r="AI1889" i="1" s="1"/>
  <c r="AH1891" i="1"/>
  <c r="AH1890" i="1" s="1"/>
  <c r="AH1889" i="1" s="1"/>
  <c r="AG1891" i="1"/>
  <c r="AG1890" i="1" s="1"/>
  <c r="AG1889" i="1" s="1"/>
  <c r="AC1891" i="1"/>
  <c r="AC1890" i="1" s="1"/>
  <c r="AC1889" i="1" s="1"/>
  <c r="AB1891" i="1"/>
  <c r="AB1890" i="1" s="1"/>
  <c r="AB1889" i="1" s="1"/>
  <c r="AA1891" i="1"/>
  <c r="AA1890" i="1" s="1"/>
  <c r="AA1889" i="1" s="1"/>
  <c r="W1891" i="1"/>
  <c r="W1890" i="1" s="1"/>
  <c r="W1889" i="1" s="1"/>
  <c r="V1891" i="1"/>
  <c r="V1890" i="1" s="1"/>
  <c r="V1889" i="1" s="1"/>
  <c r="U1891" i="1"/>
  <c r="U1890" i="1" s="1"/>
  <c r="U1889" i="1" s="1"/>
  <c r="Q1891" i="1"/>
  <c r="Q1890" i="1" s="1"/>
  <c r="Q1889" i="1" s="1"/>
  <c r="P1891" i="1"/>
  <c r="P1890" i="1" s="1"/>
  <c r="P1889" i="1" s="1"/>
  <c r="O1891" i="1"/>
  <c r="O1890" i="1" s="1"/>
  <c r="O1889" i="1" s="1"/>
  <c r="K1891" i="1"/>
  <c r="K1890" i="1" s="1"/>
  <c r="K1889" i="1" s="1"/>
  <c r="J1891" i="1"/>
  <c r="J1890" i="1" s="1"/>
  <c r="J1889" i="1" s="1"/>
  <c r="I1891" i="1"/>
  <c r="I1890" i="1" s="1"/>
  <c r="I1889" i="1" s="1"/>
  <c r="H1891" i="1"/>
  <c r="H1890" i="1" s="1"/>
  <c r="H1889" i="1" s="1"/>
  <c r="G1891" i="1"/>
  <c r="G1890" i="1" s="1"/>
  <c r="F1891" i="1"/>
  <c r="N1888" i="1"/>
  <c r="T1888" i="1" s="1"/>
  <c r="Z1888" i="1" s="1"/>
  <c r="AF1888" i="1" s="1"/>
  <c r="AL1888" i="1" s="1"/>
  <c r="AR1888" i="1" s="1"/>
  <c r="AX1888" i="1" s="1"/>
  <c r="BD1888" i="1" s="1"/>
  <c r="BJ1888" i="1" s="1"/>
  <c r="BP1888" i="1" s="1"/>
  <c r="BU1888" i="1" s="1"/>
  <c r="BZ1888" i="1" s="1"/>
  <c r="CJ1888" i="1" s="1"/>
  <c r="CL1888" i="1" s="1"/>
  <c r="M1888" i="1"/>
  <c r="S1888" i="1" s="1"/>
  <c r="Y1888" i="1" s="1"/>
  <c r="AE1888" i="1" s="1"/>
  <c r="AK1888" i="1" s="1"/>
  <c r="AQ1888" i="1" s="1"/>
  <c r="AW1888" i="1" s="1"/>
  <c r="BC1888" i="1" s="1"/>
  <c r="BI1888" i="1" s="1"/>
  <c r="BO1888" i="1" s="1"/>
  <c r="BT1888" i="1" s="1"/>
  <c r="BY1888" i="1" s="1"/>
  <c r="CG1888" i="1" s="1"/>
  <c r="CI1888" i="1" s="1"/>
  <c r="L1888" i="1"/>
  <c r="R1888" i="1" s="1"/>
  <c r="X1888" i="1" s="1"/>
  <c r="AD1888" i="1" s="1"/>
  <c r="AJ1888" i="1" s="1"/>
  <c r="AP1888" i="1" s="1"/>
  <c r="AV1888" i="1" s="1"/>
  <c r="BB1888" i="1" s="1"/>
  <c r="BH1888" i="1" s="1"/>
  <c r="BN1888" i="1" s="1"/>
  <c r="BS1888" i="1" s="1"/>
  <c r="BX1888" i="1" s="1"/>
  <c r="CD1888" i="1" s="1"/>
  <c r="CF1888" i="1" s="1"/>
  <c r="CM1887" i="1"/>
  <c r="CM1886" i="1" s="1"/>
  <c r="CM1885" i="1" s="1"/>
  <c r="CC1887" i="1"/>
  <c r="CC1886" i="1" s="1"/>
  <c r="CC1885" i="1" s="1"/>
  <c r="CB1887" i="1"/>
  <c r="CB1886" i="1" s="1"/>
  <c r="CB1885" i="1" s="1"/>
  <c r="CA1887" i="1"/>
  <c r="CA1886" i="1" s="1"/>
  <c r="CA1885" i="1" s="1"/>
  <c r="BW1887" i="1"/>
  <c r="BW1886" i="1" s="1"/>
  <c r="BW1885" i="1" s="1"/>
  <c r="BV1887" i="1"/>
  <c r="BV1886" i="1" s="1"/>
  <c r="BV1885" i="1" s="1"/>
  <c r="BR1887" i="1"/>
  <c r="BR1886" i="1" s="1"/>
  <c r="BR1885" i="1" s="1"/>
  <c r="BQ1887" i="1"/>
  <c r="BQ1886" i="1" s="1"/>
  <c r="BQ1885" i="1" s="1"/>
  <c r="BM1887" i="1"/>
  <c r="BM1886" i="1" s="1"/>
  <c r="BM1885" i="1" s="1"/>
  <c r="BL1887" i="1"/>
  <c r="BL1886" i="1" s="1"/>
  <c r="BL1885" i="1" s="1"/>
  <c r="BK1887" i="1"/>
  <c r="BK1886" i="1" s="1"/>
  <c r="BK1885" i="1" s="1"/>
  <c r="BG1887" i="1"/>
  <c r="BG1886" i="1" s="1"/>
  <c r="BG1885" i="1" s="1"/>
  <c r="BF1887" i="1"/>
  <c r="BF1886" i="1" s="1"/>
  <c r="BF1885" i="1" s="1"/>
  <c r="BE1887" i="1"/>
  <c r="BE1886" i="1" s="1"/>
  <c r="BE1885" i="1" s="1"/>
  <c r="BA1887" i="1"/>
  <c r="BA1886" i="1" s="1"/>
  <c r="BA1885" i="1" s="1"/>
  <c r="AZ1887" i="1"/>
  <c r="AZ1886" i="1" s="1"/>
  <c r="AZ1885" i="1" s="1"/>
  <c r="AY1887" i="1"/>
  <c r="AY1886" i="1" s="1"/>
  <c r="AY1885" i="1" s="1"/>
  <c r="AU1887" i="1"/>
  <c r="AU1886" i="1" s="1"/>
  <c r="AU1885" i="1" s="1"/>
  <c r="AT1887" i="1"/>
  <c r="AT1886" i="1" s="1"/>
  <c r="AT1885" i="1" s="1"/>
  <c r="AS1887" i="1"/>
  <c r="AS1886" i="1" s="1"/>
  <c r="AS1885" i="1" s="1"/>
  <c r="AO1887" i="1"/>
  <c r="AO1886" i="1" s="1"/>
  <c r="AO1885" i="1" s="1"/>
  <c r="AN1887" i="1"/>
  <c r="AN1886" i="1" s="1"/>
  <c r="AN1885" i="1" s="1"/>
  <c r="AM1887" i="1"/>
  <c r="AM1886" i="1" s="1"/>
  <c r="AM1885" i="1" s="1"/>
  <c r="AI1887" i="1"/>
  <c r="AI1886" i="1" s="1"/>
  <c r="AI1885" i="1" s="1"/>
  <c r="AH1887" i="1"/>
  <c r="AH1886" i="1" s="1"/>
  <c r="AH1885" i="1" s="1"/>
  <c r="AG1887" i="1"/>
  <c r="AG1886" i="1" s="1"/>
  <c r="AG1885" i="1" s="1"/>
  <c r="AC1887" i="1"/>
  <c r="AC1886" i="1" s="1"/>
  <c r="AC1885" i="1" s="1"/>
  <c r="AB1887" i="1"/>
  <c r="AB1886" i="1" s="1"/>
  <c r="AB1885" i="1" s="1"/>
  <c r="AA1887" i="1"/>
  <c r="AA1886" i="1" s="1"/>
  <c r="AA1885" i="1" s="1"/>
  <c r="W1887" i="1"/>
  <c r="W1886" i="1" s="1"/>
  <c r="W1885" i="1" s="1"/>
  <c r="V1887" i="1"/>
  <c r="V1886" i="1" s="1"/>
  <c r="V1885" i="1" s="1"/>
  <c r="U1887" i="1"/>
  <c r="U1886" i="1" s="1"/>
  <c r="U1885" i="1" s="1"/>
  <c r="Q1887" i="1"/>
  <c r="Q1886" i="1" s="1"/>
  <c r="Q1885" i="1" s="1"/>
  <c r="P1887" i="1"/>
  <c r="P1886" i="1" s="1"/>
  <c r="P1885" i="1" s="1"/>
  <c r="O1887" i="1"/>
  <c r="O1886" i="1" s="1"/>
  <c r="O1885" i="1" s="1"/>
  <c r="K1887" i="1"/>
  <c r="K1886" i="1" s="1"/>
  <c r="K1885" i="1" s="1"/>
  <c r="J1887" i="1"/>
  <c r="J1886" i="1" s="1"/>
  <c r="J1885" i="1" s="1"/>
  <c r="I1887" i="1"/>
  <c r="H1887" i="1"/>
  <c r="H1886" i="1" s="1"/>
  <c r="H1885" i="1" s="1"/>
  <c r="G1887" i="1"/>
  <c r="G1886" i="1" s="1"/>
  <c r="G1885" i="1" s="1"/>
  <c r="F1887" i="1"/>
  <c r="F1886" i="1" s="1"/>
  <c r="CA1881" i="1"/>
  <c r="N1881" i="1"/>
  <c r="T1881" i="1" s="1"/>
  <c r="Z1881" i="1" s="1"/>
  <c r="AF1881" i="1" s="1"/>
  <c r="AL1881" i="1" s="1"/>
  <c r="AR1881" i="1" s="1"/>
  <c r="AX1881" i="1" s="1"/>
  <c r="BD1881" i="1" s="1"/>
  <c r="BJ1881" i="1" s="1"/>
  <c r="BP1881" i="1" s="1"/>
  <c r="BU1881" i="1" s="1"/>
  <c r="BZ1881" i="1" s="1"/>
  <c r="CJ1881" i="1" s="1"/>
  <c r="CL1881" i="1" s="1"/>
  <c r="M1881" i="1"/>
  <c r="S1881" i="1" s="1"/>
  <c r="Y1881" i="1" s="1"/>
  <c r="AE1881" i="1" s="1"/>
  <c r="AK1881" i="1" s="1"/>
  <c r="AQ1881" i="1" s="1"/>
  <c r="AW1881" i="1" s="1"/>
  <c r="BC1881" i="1" s="1"/>
  <c r="BI1881" i="1" s="1"/>
  <c r="BO1881" i="1" s="1"/>
  <c r="BT1881" i="1" s="1"/>
  <c r="BY1881" i="1" s="1"/>
  <c r="CG1881" i="1" s="1"/>
  <c r="CI1881" i="1" s="1"/>
  <c r="L1881" i="1"/>
  <c r="R1881" i="1" s="1"/>
  <c r="X1881" i="1" s="1"/>
  <c r="AD1881" i="1" s="1"/>
  <c r="AJ1881" i="1" s="1"/>
  <c r="AP1881" i="1" s="1"/>
  <c r="AV1881" i="1" s="1"/>
  <c r="BB1881" i="1" s="1"/>
  <c r="BH1881" i="1" s="1"/>
  <c r="BN1881" i="1" s="1"/>
  <c r="BS1881" i="1" s="1"/>
  <c r="BX1881" i="1" s="1"/>
  <c r="CD1881" i="1" s="1"/>
  <c r="CF1881" i="1" s="1"/>
  <c r="CM1880" i="1"/>
  <c r="CM1879" i="1" s="1"/>
  <c r="CM1878" i="1" s="1"/>
  <c r="CC1880" i="1"/>
  <c r="CC1879" i="1" s="1"/>
  <c r="CC1878" i="1" s="1"/>
  <c r="CB1880" i="1"/>
  <c r="CB1879" i="1" s="1"/>
  <c r="CB1878" i="1" s="1"/>
  <c r="CA1880" i="1"/>
  <c r="CA1879" i="1" s="1"/>
  <c r="CA1878" i="1" s="1"/>
  <c r="BW1880" i="1"/>
  <c r="BW1879" i="1" s="1"/>
  <c r="BW1878" i="1" s="1"/>
  <c r="BV1880" i="1"/>
  <c r="BV1879" i="1" s="1"/>
  <c r="BV1878" i="1" s="1"/>
  <c r="BR1880" i="1"/>
  <c r="BR1879" i="1" s="1"/>
  <c r="BR1878" i="1" s="1"/>
  <c r="BQ1880" i="1"/>
  <c r="BQ1879" i="1" s="1"/>
  <c r="BQ1878" i="1" s="1"/>
  <c r="BM1880" i="1"/>
  <c r="BM1879" i="1" s="1"/>
  <c r="BM1878" i="1" s="1"/>
  <c r="BL1880" i="1"/>
  <c r="BL1879" i="1" s="1"/>
  <c r="BL1878" i="1" s="1"/>
  <c r="BK1880" i="1"/>
  <c r="BK1879" i="1" s="1"/>
  <c r="BK1878" i="1" s="1"/>
  <c r="BG1880" i="1"/>
  <c r="BG1879" i="1" s="1"/>
  <c r="BG1878" i="1" s="1"/>
  <c r="BF1880" i="1"/>
  <c r="BF1879" i="1" s="1"/>
  <c r="BF1878" i="1" s="1"/>
  <c r="BE1880" i="1"/>
  <c r="BE1879" i="1" s="1"/>
  <c r="BE1878" i="1" s="1"/>
  <c r="BA1880" i="1"/>
  <c r="BA1879" i="1" s="1"/>
  <c r="BA1878" i="1" s="1"/>
  <c r="AZ1880" i="1"/>
  <c r="AZ1879" i="1" s="1"/>
  <c r="AZ1878" i="1" s="1"/>
  <c r="AY1880" i="1"/>
  <c r="AY1879" i="1" s="1"/>
  <c r="AY1878" i="1" s="1"/>
  <c r="AU1880" i="1"/>
  <c r="AU1879" i="1" s="1"/>
  <c r="AU1878" i="1" s="1"/>
  <c r="AT1880" i="1"/>
  <c r="AT1879" i="1" s="1"/>
  <c r="AT1878" i="1" s="1"/>
  <c r="AS1880" i="1"/>
  <c r="AS1879" i="1" s="1"/>
  <c r="AS1878" i="1" s="1"/>
  <c r="AO1880" i="1"/>
  <c r="AO1879" i="1" s="1"/>
  <c r="AO1878" i="1" s="1"/>
  <c r="AN1880" i="1"/>
  <c r="AN1879" i="1" s="1"/>
  <c r="AN1878" i="1" s="1"/>
  <c r="AM1880" i="1"/>
  <c r="AM1879" i="1" s="1"/>
  <c r="AM1878" i="1" s="1"/>
  <c r="AI1880" i="1"/>
  <c r="AI1879" i="1" s="1"/>
  <c r="AI1878" i="1" s="1"/>
  <c r="AH1880" i="1"/>
  <c r="AH1879" i="1" s="1"/>
  <c r="AH1878" i="1" s="1"/>
  <c r="AG1880" i="1"/>
  <c r="AG1879" i="1" s="1"/>
  <c r="AG1878" i="1" s="1"/>
  <c r="AC1880" i="1"/>
  <c r="AC1879" i="1" s="1"/>
  <c r="AC1878" i="1" s="1"/>
  <c r="AB1880" i="1"/>
  <c r="AB1879" i="1" s="1"/>
  <c r="AB1878" i="1" s="1"/>
  <c r="AA1880" i="1"/>
  <c r="AA1879" i="1" s="1"/>
  <c r="AA1878" i="1" s="1"/>
  <c r="W1880" i="1"/>
  <c r="W1879" i="1" s="1"/>
  <c r="W1878" i="1" s="1"/>
  <c r="V1880" i="1"/>
  <c r="V1879" i="1" s="1"/>
  <c r="V1878" i="1" s="1"/>
  <c r="U1880" i="1"/>
  <c r="U1879" i="1" s="1"/>
  <c r="U1878" i="1" s="1"/>
  <c r="Q1880" i="1"/>
  <c r="Q1879" i="1" s="1"/>
  <c r="Q1878" i="1" s="1"/>
  <c r="P1880" i="1"/>
  <c r="P1879" i="1" s="1"/>
  <c r="P1878" i="1" s="1"/>
  <c r="O1880" i="1"/>
  <c r="O1879" i="1" s="1"/>
  <c r="O1878" i="1" s="1"/>
  <c r="K1880" i="1"/>
  <c r="K1879" i="1" s="1"/>
  <c r="K1878" i="1" s="1"/>
  <c r="J1880" i="1"/>
  <c r="J1879" i="1" s="1"/>
  <c r="J1878" i="1" s="1"/>
  <c r="I1880" i="1"/>
  <c r="I1879" i="1" s="1"/>
  <c r="I1878" i="1" s="1"/>
  <c r="H1880" i="1"/>
  <c r="H1879" i="1" s="1"/>
  <c r="H1878" i="1" s="1"/>
  <c r="G1880" i="1"/>
  <c r="G1879" i="1" s="1"/>
  <c r="G1878" i="1" s="1"/>
  <c r="F1880" i="1"/>
  <c r="N1877" i="1"/>
  <c r="T1877" i="1" s="1"/>
  <c r="Z1877" i="1" s="1"/>
  <c r="AF1877" i="1" s="1"/>
  <c r="AL1877" i="1" s="1"/>
  <c r="AR1877" i="1" s="1"/>
  <c r="AX1877" i="1" s="1"/>
  <c r="BD1877" i="1" s="1"/>
  <c r="BJ1877" i="1" s="1"/>
  <c r="BP1877" i="1" s="1"/>
  <c r="BU1877" i="1" s="1"/>
  <c r="BZ1877" i="1" s="1"/>
  <c r="CJ1877" i="1" s="1"/>
  <c r="M1877" i="1"/>
  <c r="S1877" i="1" s="1"/>
  <c r="Y1877" i="1" s="1"/>
  <c r="AE1877" i="1" s="1"/>
  <c r="AK1877" i="1" s="1"/>
  <c r="AQ1877" i="1" s="1"/>
  <c r="AW1877" i="1" s="1"/>
  <c r="BC1877" i="1" s="1"/>
  <c r="BI1877" i="1" s="1"/>
  <c r="BO1877" i="1" s="1"/>
  <c r="BT1877" i="1" s="1"/>
  <c r="BY1877" i="1" s="1"/>
  <c r="CG1877" i="1" s="1"/>
  <c r="L1877" i="1"/>
  <c r="R1877" i="1" s="1"/>
  <c r="X1877" i="1" s="1"/>
  <c r="AD1877" i="1" s="1"/>
  <c r="AJ1877" i="1" s="1"/>
  <c r="AP1877" i="1" s="1"/>
  <c r="AV1877" i="1" s="1"/>
  <c r="BB1877" i="1" s="1"/>
  <c r="BH1877" i="1" s="1"/>
  <c r="BN1877" i="1" s="1"/>
  <c r="BS1877" i="1" s="1"/>
  <c r="BX1877" i="1" s="1"/>
  <c r="CD1877" i="1" s="1"/>
  <c r="CM1876" i="1"/>
  <c r="CM1875" i="1" s="1"/>
  <c r="CM1874" i="1" s="1"/>
  <c r="CC1876" i="1"/>
  <c r="CB1876" i="1"/>
  <c r="CA1876" i="1"/>
  <c r="CA1875" i="1" s="1"/>
  <c r="CA1874" i="1" s="1"/>
  <c r="BW1876" i="1"/>
  <c r="BW1875" i="1" s="1"/>
  <c r="BW1874" i="1" s="1"/>
  <c r="BV1876" i="1"/>
  <c r="BV1875" i="1" s="1"/>
  <c r="BV1874" i="1" s="1"/>
  <c r="BR1876" i="1"/>
  <c r="BR1875" i="1" s="1"/>
  <c r="BQ1876" i="1"/>
  <c r="BQ1875" i="1" s="1"/>
  <c r="BQ1874" i="1" s="1"/>
  <c r="BM1876" i="1"/>
  <c r="BM1875" i="1" s="1"/>
  <c r="BM1874" i="1" s="1"/>
  <c r="BL1876" i="1"/>
  <c r="BL1875" i="1" s="1"/>
  <c r="BL1874" i="1" s="1"/>
  <c r="BK1876" i="1"/>
  <c r="BK1875" i="1" s="1"/>
  <c r="BK1874" i="1" s="1"/>
  <c r="BG1876" i="1"/>
  <c r="BG1875" i="1" s="1"/>
  <c r="BG1874" i="1" s="1"/>
  <c r="BF1876" i="1"/>
  <c r="BF1875" i="1" s="1"/>
  <c r="BF1874" i="1" s="1"/>
  <c r="BE1876" i="1"/>
  <c r="BE1875" i="1" s="1"/>
  <c r="BE1874" i="1" s="1"/>
  <c r="BA1876" i="1"/>
  <c r="BA1875" i="1" s="1"/>
  <c r="BA1874" i="1" s="1"/>
  <c r="AZ1876" i="1"/>
  <c r="AZ1875" i="1" s="1"/>
  <c r="AZ1874" i="1" s="1"/>
  <c r="AY1876" i="1"/>
  <c r="AY1875" i="1" s="1"/>
  <c r="AY1874" i="1" s="1"/>
  <c r="AU1876" i="1"/>
  <c r="AU1875" i="1" s="1"/>
  <c r="AU1874" i="1" s="1"/>
  <c r="AT1876" i="1"/>
  <c r="AT1875" i="1" s="1"/>
  <c r="AT1874" i="1" s="1"/>
  <c r="AS1876" i="1"/>
  <c r="AS1875" i="1" s="1"/>
  <c r="AS1874" i="1" s="1"/>
  <c r="AO1876" i="1"/>
  <c r="AO1875" i="1" s="1"/>
  <c r="AO1874" i="1" s="1"/>
  <c r="AN1876" i="1"/>
  <c r="AN1875" i="1" s="1"/>
  <c r="AN1874" i="1" s="1"/>
  <c r="AM1876" i="1"/>
  <c r="AM1875" i="1" s="1"/>
  <c r="AM1874" i="1" s="1"/>
  <c r="AI1876" i="1"/>
  <c r="AI1875" i="1" s="1"/>
  <c r="AI1874" i="1" s="1"/>
  <c r="AH1876" i="1"/>
  <c r="AH1875" i="1" s="1"/>
  <c r="AH1874" i="1" s="1"/>
  <c r="AG1876" i="1"/>
  <c r="AG1875" i="1" s="1"/>
  <c r="AG1874" i="1" s="1"/>
  <c r="AC1876" i="1"/>
  <c r="AC1875" i="1" s="1"/>
  <c r="AC1874" i="1" s="1"/>
  <c r="AB1876" i="1"/>
  <c r="AB1875" i="1" s="1"/>
  <c r="AB1874" i="1" s="1"/>
  <c r="AA1876" i="1"/>
  <c r="AA1875" i="1" s="1"/>
  <c r="AA1874" i="1" s="1"/>
  <c r="W1876" i="1"/>
  <c r="W1875" i="1" s="1"/>
  <c r="W1874" i="1" s="1"/>
  <c r="V1876" i="1"/>
  <c r="V1875" i="1" s="1"/>
  <c r="V1874" i="1" s="1"/>
  <c r="U1876" i="1"/>
  <c r="U1875" i="1" s="1"/>
  <c r="U1874" i="1" s="1"/>
  <c r="Q1876" i="1"/>
  <c r="Q1875" i="1" s="1"/>
  <c r="Q1874" i="1" s="1"/>
  <c r="P1876" i="1"/>
  <c r="P1875" i="1" s="1"/>
  <c r="P1874" i="1" s="1"/>
  <c r="O1876" i="1"/>
  <c r="O1875" i="1" s="1"/>
  <c r="O1874" i="1" s="1"/>
  <c r="K1876" i="1"/>
  <c r="K1875" i="1" s="1"/>
  <c r="K1874" i="1" s="1"/>
  <c r="J1876" i="1"/>
  <c r="J1875" i="1" s="1"/>
  <c r="J1874" i="1" s="1"/>
  <c r="I1876" i="1"/>
  <c r="I1875" i="1" s="1"/>
  <c r="I1874" i="1" s="1"/>
  <c r="H1876" i="1"/>
  <c r="G1876" i="1"/>
  <c r="G1875" i="1" s="1"/>
  <c r="G1874" i="1" s="1"/>
  <c r="F1876" i="1"/>
  <c r="CC1875" i="1"/>
  <c r="CC1874" i="1" s="1"/>
  <c r="CB1875" i="1"/>
  <c r="CB1874" i="1" s="1"/>
  <c r="N1873" i="1"/>
  <c r="T1873" i="1" s="1"/>
  <c r="Z1873" i="1" s="1"/>
  <c r="AF1873" i="1" s="1"/>
  <c r="AL1873" i="1" s="1"/>
  <c r="AR1873" i="1" s="1"/>
  <c r="AX1873" i="1" s="1"/>
  <c r="BD1873" i="1" s="1"/>
  <c r="BJ1873" i="1" s="1"/>
  <c r="BP1873" i="1" s="1"/>
  <c r="BU1873" i="1" s="1"/>
  <c r="BZ1873" i="1" s="1"/>
  <c r="CJ1873" i="1" s="1"/>
  <c r="CL1873" i="1" s="1"/>
  <c r="M1873" i="1"/>
  <c r="S1873" i="1" s="1"/>
  <c r="Y1873" i="1" s="1"/>
  <c r="AE1873" i="1" s="1"/>
  <c r="AK1873" i="1" s="1"/>
  <c r="AQ1873" i="1" s="1"/>
  <c r="AW1873" i="1" s="1"/>
  <c r="BC1873" i="1" s="1"/>
  <c r="BI1873" i="1" s="1"/>
  <c r="BO1873" i="1" s="1"/>
  <c r="BT1873" i="1" s="1"/>
  <c r="BY1873" i="1" s="1"/>
  <c r="CG1873" i="1" s="1"/>
  <c r="CI1873" i="1" s="1"/>
  <c r="L1873" i="1"/>
  <c r="R1873" i="1" s="1"/>
  <c r="X1873" i="1" s="1"/>
  <c r="AD1873" i="1" s="1"/>
  <c r="AJ1873" i="1" s="1"/>
  <c r="AP1873" i="1" s="1"/>
  <c r="AV1873" i="1" s="1"/>
  <c r="BB1873" i="1" s="1"/>
  <c r="BH1873" i="1" s="1"/>
  <c r="BN1873" i="1" s="1"/>
  <c r="BS1873" i="1" s="1"/>
  <c r="BX1873" i="1" s="1"/>
  <c r="CD1873" i="1" s="1"/>
  <c r="CF1873" i="1" s="1"/>
  <c r="CM1872" i="1"/>
  <c r="CM1871" i="1" s="1"/>
  <c r="CM1870" i="1" s="1"/>
  <c r="CC1872" i="1"/>
  <c r="CB1872" i="1"/>
  <c r="CB1871" i="1" s="1"/>
  <c r="CB1870" i="1" s="1"/>
  <c r="CA1872" i="1"/>
  <c r="CA1871" i="1" s="1"/>
  <c r="CA1870" i="1" s="1"/>
  <c r="BW1872" i="1"/>
  <c r="BW1871" i="1" s="1"/>
  <c r="BW1870" i="1" s="1"/>
  <c r="BV1872" i="1"/>
  <c r="BV1871" i="1" s="1"/>
  <c r="BV1870" i="1" s="1"/>
  <c r="BR1872" i="1"/>
  <c r="BR1871" i="1" s="1"/>
  <c r="BR1870" i="1" s="1"/>
  <c r="BQ1872" i="1"/>
  <c r="BQ1871" i="1" s="1"/>
  <c r="BQ1870" i="1" s="1"/>
  <c r="BM1872" i="1"/>
  <c r="BM1871" i="1" s="1"/>
  <c r="BM1870" i="1" s="1"/>
  <c r="BL1872" i="1"/>
  <c r="BL1871" i="1" s="1"/>
  <c r="BL1870" i="1" s="1"/>
  <c r="BK1872" i="1"/>
  <c r="BK1871" i="1" s="1"/>
  <c r="BK1870" i="1" s="1"/>
  <c r="BG1872" i="1"/>
  <c r="BG1871" i="1" s="1"/>
  <c r="BG1870" i="1" s="1"/>
  <c r="BF1872" i="1"/>
  <c r="BF1871" i="1" s="1"/>
  <c r="BF1870" i="1" s="1"/>
  <c r="BE1872" i="1"/>
  <c r="BE1871" i="1" s="1"/>
  <c r="BE1870" i="1" s="1"/>
  <c r="BA1872" i="1"/>
  <c r="BA1871" i="1" s="1"/>
  <c r="BA1870" i="1" s="1"/>
  <c r="AZ1872" i="1"/>
  <c r="AZ1871" i="1" s="1"/>
  <c r="AZ1870" i="1" s="1"/>
  <c r="AY1872" i="1"/>
  <c r="AY1871" i="1" s="1"/>
  <c r="AY1870" i="1" s="1"/>
  <c r="AU1872" i="1"/>
  <c r="AU1871" i="1" s="1"/>
  <c r="AU1870" i="1" s="1"/>
  <c r="AT1872" i="1"/>
  <c r="AT1871" i="1" s="1"/>
  <c r="AT1870" i="1" s="1"/>
  <c r="AS1872" i="1"/>
  <c r="AS1871" i="1" s="1"/>
  <c r="AS1870" i="1" s="1"/>
  <c r="AO1872" i="1"/>
  <c r="AO1871" i="1" s="1"/>
  <c r="AO1870" i="1" s="1"/>
  <c r="AN1872" i="1"/>
  <c r="AN1871" i="1" s="1"/>
  <c r="AN1870" i="1" s="1"/>
  <c r="AM1872" i="1"/>
  <c r="AM1871" i="1" s="1"/>
  <c r="AM1870" i="1" s="1"/>
  <c r="AI1872" i="1"/>
  <c r="AI1871" i="1" s="1"/>
  <c r="AI1870" i="1" s="1"/>
  <c r="AH1872" i="1"/>
  <c r="AH1871" i="1" s="1"/>
  <c r="AH1870" i="1" s="1"/>
  <c r="AG1872" i="1"/>
  <c r="AG1871" i="1" s="1"/>
  <c r="AG1870" i="1" s="1"/>
  <c r="AC1872" i="1"/>
  <c r="AC1871" i="1" s="1"/>
  <c r="AC1870" i="1" s="1"/>
  <c r="AB1872" i="1"/>
  <c r="AB1871" i="1" s="1"/>
  <c r="AB1870" i="1" s="1"/>
  <c r="AA1872" i="1"/>
  <c r="AA1871" i="1" s="1"/>
  <c r="AA1870" i="1" s="1"/>
  <c r="W1872" i="1"/>
  <c r="W1871" i="1" s="1"/>
  <c r="W1870" i="1" s="1"/>
  <c r="V1872" i="1"/>
  <c r="V1871" i="1" s="1"/>
  <c r="V1870" i="1" s="1"/>
  <c r="U1872" i="1"/>
  <c r="U1871" i="1" s="1"/>
  <c r="U1870" i="1" s="1"/>
  <c r="Q1872" i="1"/>
  <c r="Q1871" i="1" s="1"/>
  <c r="Q1870" i="1" s="1"/>
  <c r="P1872" i="1"/>
  <c r="P1871" i="1" s="1"/>
  <c r="P1870" i="1" s="1"/>
  <c r="O1872" i="1"/>
  <c r="O1871" i="1" s="1"/>
  <c r="O1870" i="1" s="1"/>
  <c r="K1872" i="1"/>
  <c r="K1871" i="1" s="1"/>
  <c r="K1870" i="1" s="1"/>
  <c r="J1872" i="1"/>
  <c r="I1872" i="1"/>
  <c r="I1871" i="1" s="1"/>
  <c r="I1870" i="1" s="1"/>
  <c r="H1872" i="1"/>
  <c r="H1871" i="1" s="1"/>
  <c r="G1872" i="1"/>
  <c r="G1871" i="1" s="1"/>
  <c r="G1870" i="1" s="1"/>
  <c r="F1872" i="1"/>
  <c r="CC1871" i="1"/>
  <c r="CC1870" i="1" s="1"/>
  <c r="N1869" i="1"/>
  <c r="T1869" i="1" s="1"/>
  <c r="Z1869" i="1" s="1"/>
  <c r="AF1869" i="1" s="1"/>
  <c r="AL1869" i="1" s="1"/>
  <c r="AR1869" i="1" s="1"/>
  <c r="AX1869" i="1" s="1"/>
  <c r="BD1869" i="1" s="1"/>
  <c r="BJ1869" i="1" s="1"/>
  <c r="BP1869" i="1" s="1"/>
  <c r="BU1869" i="1" s="1"/>
  <c r="BZ1869" i="1" s="1"/>
  <c r="CJ1869" i="1" s="1"/>
  <c r="CL1869" i="1" s="1"/>
  <c r="M1869" i="1"/>
  <c r="S1869" i="1" s="1"/>
  <c r="Y1869" i="1" s="1"/>
  <c r="AE1869" i="1" s="1"/>
  <c r="AK1869" i="1" s="1"/>
  <c r="AQ1869" i="1" s="1"/>
  <c r="AW1869" i="1" s="1"/>
  <c r="BC1869" i="1" s="1"/>
  <c r="BI1869" i="1" s="1"/>
  <c r="BO1869" i="1" s="1"/>
  <c r="BT1869" i="1" s="1"/>
  <c r="BY1869" i="1" s="1"/>
  <c r="CG1869" i="1" s="1"/>
  <c r="CI1869" i="1" s="1"/>
  <c r="L1869" i="1"/>
  <c r="R1869" i="1" s="1"/>
  <c r="X1869" i="1" s="1"/>
  <c r="AD1869" i="1" s="1"/>
  <c r="AJ1869" i="1" s="1"/>
  <c r="AP1869" i="1" s="1"/>
  <c r="AV1869" i="1" s="1"/>
  <c r="BB1869" i="1" s="1"/>
  <c r="BH1869" i="1" s="1"/>
  <c r="BN1869" i="1" s="1"/>
  <c r="BS1869" i="1" s="1"/>
  <c r="BX1869" i="1" s="1"/>
  <c r="CD1869" i="1" s="1"/>
  <c r="CF1869" i="1" s="1"/>
  <c r="CM1868" i="1"/>
  <c r="CM1867" i="1" s="1"/>
  <c r="CC1868" i="1"/>
  <c r="CC1867" i="1" s="1"/>
  <c r="CB1868" i="1"/>
  <c r="CB1867" i="1" s="1"/>
  <c r="CA1868" i="1"/>
  <c r="CA1867" i="1" s="1"/>
  <c r="BW1868" i="1"/>
  <c r="BW1867" i="1" s="1"/>
  <c r="BV1868" i="1"/>
  <c r="BR1868" i="1"/>
  <c r="BR1867" i="1" s="1"/>
  <c r="BQ1868" i="1"/>
  <c r="BQ1867" i="1" s="1"/>
  <c r="BM1868" i="1"/>
  <c r="BM1867" i="1" s="1"/>
  <c r="BL1868" i="1"/>
  <c r="BL1867" i="1" s="1"/>
  <c r="BK1868" i="1"/>
  <c r="BK1867" i="1" s="1"/>
  <c r="BG1868" i="1"/>
  <c r="BG1867" i="1" s="1"/>
  <c r="BF1868" i="1"/>
  <c r="BF1867" i="1" s="1"/>
  <c r="BE1868" i="1"/>
  <c r="BE1867" i="1" s="1"/>
  <c r="BA1868" i="1"/>
  <c r="BA1867" i="1" s="1"/>
  <c r="AZ1868" i="1"/>
  <c r="AZ1867" i="1" s="1"/>
  <c r="AY1868" i="1"/>
  <c r="AY1867" i="1" s="1"/>
  <c r="AU1868" i="1"/>
  <c r="AU1867" i="1" s="1"/>
  <c r="AT1868" i="1"/>
  <c r="AT1867" i="1" s="1"/>
  <c r="AS1868" i="1"/>
  <c r="AS1867" i="1" s="1"/>
  <c r="AO1868" i="1"/>
  <c r="AO1867" i="1" s="1"/>
  <c r="AN1868" i="1"/>
  <c r="AN1867" i="1" s="1"/>
  <c r="AM1868" i="1"/>
  <c r="AM1867" i="1" s="1"/>
  <c r="AI1868" i="1"/>
  <c r="AI1867" i="1" s="1"/>
  <c r="AH1868" i="1"/>
  <c r="AH1867" i="1" s="1"/>
  <c r="AG1868" i="1"/>
  <c r="AG1867" i="1" s="1"/>
  <c r="AC1868" i="1"/>
  <c r="AC1867" i="1" s="1"/>
  <c r="AB1868" i="1"/>
  <c r="AB1867" i="1" s="1"/>
  <c r="AA1868" i="1"/>
  <c r="AA1867" i="1" s="1"/>
  <c r="W1868" i="1"/>
  <c r="W1867" i="1" s="1"/>
  <c r="V1868" i="1"/>
  <c r="V1867" i="1" s="1"/>
  <c r="U1868" i="1"/>
  <c r="U1867" i="1" s="1"/>
  <c r="Q1868" i="1"/>
  <c r="Q1867" i="1" s="1"/>
  <c r="P1868" i="1"/>
  <c r="P1867" i="1" s="1"/>
  <c r="O1868" i="1"/>
  <c r="O1867" i="1" s="1"/>
  <c r="K1868" i="1"/>
  <c r="K1867" i="1" s="1"/>
  <c r="J1868" i="1"/>
  <c r="J1867" i="1" s="1"/>
  <c r="I1868" i="1"/>
  <c r="H1868" i="1"/>
  <c r="G1868" i="1"/>
  <c r="F1868" i="1"/>
  <c r="F1867" i="1" s="1"/>
  <c r="BV1867" i="1"/>
  <c r="CA1866" i="1"/>
  <c r="N1866" i="1"/>
  <c r="T1866" i="1" s="1"/>
  <c r="Z1866" i="1" s="1"/>
  <c r="AF1866" i="1" s="1"/>
  <c r="AL1866" i="1" s="1"/>
  <c r="AR1866" i="1" s="1"/>
  <c r="AX1866" i="1" s="1"/>
  <c r="BD1866" i="1" s="1"/>
  <c r="BJ1866" i="1" s="1"/>
  <c r="BP1866" i="1" s="1"/>
  <c r="BU1866" i="1" s="1"/>
  <c r="BZ1866" i="1" s="1"/>
  <c r="CJ1866" i="1" s="1"/>
  <c r="CL1866" i="1" s="1"/>
  <c r="H1866" i="1"/>
  <c r="G1866" i="1"/>
  <c r="M1866" i="1" s="1"/>
  <c r="S1866" i="1" s="1"/>
  <c r="Y1866" i="1" s="1"/>
  <c r="AE1866" i="1" s="1"/>
  <c r="AK1866" i="1" s="1"/>
  <c r="AQ1866" i="1" s="1"/>
  <c r="AW1866" i="1" s="1"/>
  <c r="BC1866" i="1" s="1"/>
  <c r="BI1866" i="1" s="1"/>
  <c r="BO1866" i="1" s="1"/>
  <c r="BT1866" i="1" s="1"/>
  <c r="BY1866" i="1" s="1"/>
  <c r="CG1866" i="1" s="1"/>
  <c r="CI1866" i="1" s="1"/>
  <c r="F1866" i="1"/>
  <c r="L1866" i="1" s="1"/>
  <c r="R1866" i="1" s="1"/>
  <c r="X1866" i="1" s="1"/>
  <c r="AD1866" i="1" s="1"/>
  <c r="AJ1866" i="1" s="1"/>
  <c r="AP1866" i="1" s="1"/>
  <c r="AV1866" i="1" s="1"/>
  <c r="BB1866" i="1" s="1"/>
  <c r="BH1866" i="1" s="1"/>
  <c r="BN1866" i="1" s="1"/>
  <c r="BS1866" i="1" s="1"/>
  <c r="BX1866" i="1" s="1"/>
  <c r="CD1866" i="1" s="1"/>
  <c r="CF1866" i="1" s="1"/>
  <c r="CM1865" i="1"/>
  <c r="CM1864" i="1" s="1"/>
  <c r="CC1865" i="1"/>
  <c r="CC1864" i="1" s="1"/>
  <c r="CB1865" i="1"/>
  <c r="CB1864" i="1" s="1"/>
  <c r="CA1865" i="1"/>
  <c r="CA1864" i="1" s="1"/>
  <c r="BW1865" i="1"/>
  <c r="BW1864" i="1" s="1"/>
  <c r="BV1865" i="1"/>
  <c r="BV1864" i="1" s="1"/>
  <c r="BR1865" i="1"/>
  <c r="BR1864" i="1" s="1"/>
  <c r="BQ1865" i="1"/>
  <c r="BQ1864" i="1" s="1"/>
  <c r="BM1865" i="1"/>
  <c r="BM1864" i="1" s="1"/>
  <c r="BL1865" i="1"/>
  <c r="BL1864" i="1" s="1"/>
  <c r="BK1865" i="1"/>
  <c r="BK1864" i="1" s="1"/>
  <c r="BG1865" i="1"/>
  <c r="BG1864" i="1" s="1"/>
  <c r="BF1865" i="1"/>
  <c r="BF1864" i="1" s="1"/>
  <c r="BE1865" i="1"/>
  <c r="BE1864" i="1" s="1"/>
  <c r="BA1865" i="1"/>
  <c r="BA1864" i="1" s="1"/>
  <c r="AZ1865" i="1"/>
  <c r="AZ1864" i="1" s="1"/>
  <c r="AY1865" i="1"/>
  <c r="AY1864" i="1" s="1"/>
  <c r="AU1865" i="1"/>
  <c r="AU1864" i="1" s="1"/>
  <c r="AT1865" i="1"/>
  <c r="AT1864" i="1" s="1"/>
  <c r="AS1865" i="1"/>
  <c r="AS1864" i="1" s="1"/>
  <c r="AO1865" i="1"/>
  <c r="AO1864" i="1" s="1"/>
  <c r="AN1865" i="1"/>
  <c r="AN1864" i="1" s="1"/>
  <c r="AM1865" i="1"/>
  <c r="AM1864" i="1" s="1"/>
  <c r="AI1865" i="1"/>
  <c r="AI1864" i="1" s="1"/>
  <c r="AH1865" i="1"/>
  <c r="AH1864" i="1" s="1"/>
  <c r="AG1865" i="1"/>
  <c r="AG1864" i="1" s="1"/>
  <c r="AC1865" i="1"/>
  <c r="AC1864" i="1" s="1"/>
  <c r="AB1865" i="1"/>
  <c r="AB1864" i="1" s="1"/>
  <c r="AA1865" i="1"/>
  <c r="AA1864" i="1" s="1"/>
  <c r="W1865" i="1"/>
  <c r="W1864" i="1" s="1"/>
  <c r="V1865" i="1"/>
  <c r="V1864" i="1" s="1"/>
  <c r="U1865" i="1"/>
  <c r="U1864" i="1" s="1"/>
  <c r="Q1865" i="1"/>
  <c r="Q1864" i="1" s="1"/>
  <c r="P1865" i="1"/>
  <c r="P1864" i="1" s="1"/>
  <c r="O1865" i="1"/>
  <c r="O1864" i="1" s="1"/>
  <c r="K1865" i="1"/>
  <c r="K1864" i="1" s="1"/>
  <c r="J1865" i="1"/>
  <c r="J1864" i="1" s="1"/>
  <c r="I1865" i="1"/>
  <c r="I1864" i="1" s="1"/>
  <c r="H1865" i="1"/>
  <c r="H1864" i="1" s="1"/>
  <c r="G1865" i="1"/>
  <c r="F1865" i="1"/>
  <c r="M1863" i="1"/>
  <c r="S1863" i="1" s="1"/>
  <c r="Y1863" i="1" s="1"/>
  <c r="AE1863" i="1" s="1"/>
  <c r="AK1863" i="1" s="1"/>
  <c r="AQ1863" i="1" s="1"/>
  <c r="AW1863" i="1" s="1"/>
  <c r="BC1863" i="1" s="1"/>
  <c r="BI1863" i="1" s="1"/>
  <c r="BO1863" i="1" s="1"/>
  <c r="BT1863" i="1" s="1"/>
  <c r="BY1863" i="1" s="1"/>
  <c r="CG1863" i="1" s="1"/>
  <c r="CI1863" i="1" s="1"/>
  <c r="L1863" i="1"/>
  <c r="R1863" i="1" s="1"/>
  <c r="X1863" i="1" s="1"/>
  <c r="AD1863" i="1" s="1"/>
  <c r="AJ1863" i="1" s="1"/>
  <c r="AP1863" i="1" s="1"/>
  <c r="AV1863" i="1" s="1"/>
  <c r="BB1863" i="1" s="1"/>
  <c r="BH1863" i="1" s="1"/>
  <c r="BN1863" i="1" s="1"/>
  <c r="BS1863" i="1" s="1"/>
  <c r="BX1863" i="1" s="1"/>
  <c r="CD1863" i="1" s="1"/>
  <c r="CF1863" i="1" s="1"/>
  <c r="H1863" i="1"/>
  <c r="N1863" i="1" s="1"/>
  <c r="T1863" i="1" s="1"/>
  <c r="Z1863" i="1" s="1"/>
  <c r="AF1863" i="1" s="1"/>
  <c r="AL1863" i="1" s="1"/>
  <c r="AR1863" i="1" s="1"/>
  <c r="AX1863" i="1" s="1"/>
  <c r="BD1863" i="1" s="1"/>
  <c r="BJ1863" i="1" s="1"/>
  <c r="BP1863" i="1" s="1"/>
  <c r="BU1863" i="1" s="1"/>
  <c r="BZ1863" i="1" s="1"/>
  <c r="CJ1863" i="1" s="1"/>
  <c r="CL1863" i="1" s="1"/>
  <c r="G1863" i="1"/>
  <c r="F1863" i="1"/>
  <c r="CM1862" i="1"/>
  <c r="CM1861" i="1" s="1"/>
  <c r="CC1862" i="1"/>
  <c r="CB1862" i="1"/>
  <c r="CB1861" i="1" s="1"/>
  <c r="CA1862" i="1"/>
  <c r="CA1861" i="1" s="1"/>
  <c r="BW1862" i="1"/>
  <c r="BW1861" i="1" s="1"/>
  <c r="BV1862" i="1"/>
  <c r="BV1861" i="1" s="1"/>
  <c r="BR1862" i="1"/>
  <c r="BR1861" i="1" s="1"/>
  <c r="BQ1862" i="1"/>
  <c r="BQ1861" i="1" s="1"/>
  <c r="BM1862" i="1"/>
  <c r="BM1861" i="1" s="1"/>
  <c r="BL1862" i="1"/>
  <c r="BL1861" i="1" s="1"/>
  <c r="BK1862" i="1"/>
  <c r="BK1861" i="1" s="1"/>
  <c r="BG1862" i="1"/>
  <c r="BG1861" i="1" s="1"/>
  <c r="BF1862" i="1"/>
  <c r="BF1861" i="1" s="1"/>
  <c r="BE1862" i="1"/>
  <c r="BE1861" i="1" s="1"/>
  <c r="BA1862" i="1"/>
  <c r="BA1861" i="1" s="1"/>
  <c r="AZ1862" i="1"/>
  <c r="AZ1861" i="1" s="1"/>
  <c r="AY1862" i="1"/>
  <c r="AY1861" i="1" s="1"/>
  <c r="AU1862" i="1"/>
  <c r="AU1861" i="1" s="1"/>
  <c r="AT1862" i="1"/>
  <c r="AT1861" i="1" s="1"/>
  <c r="AS1862" i="1"/>
  <c r="AS1861" i="1" s="1"/>
  <c r="AO1862" i="1"/>
  <c r="AO1861" i="1" s="1"/>
  <c r="AN1862" i="1"/>
  <c r="AN1861" i="1" s="1"/>
  <c r="AM1862" i="1"/>
  <c r="AM1861" i="1" s="1"/>
  <c r="AI1862" i="1"/>
  <c r="AI1861" i="1" s="1"/>
  <c r="AH1862" i="1"/>
  <c r="AH1861" i="1" s="1"/>
  <c r="AG1862" i="1"/>
  <c r="AG1861" i="1" s="1"/>
  <c r="AC1862" i="1"/>
  <c r="AC1861" i="1" s="1"/>
  <c r="AB1862" i="1"/>
  <c r="AB1861" i="1" s="1"/>
  <c r="AA1862" i="1"/>
  <c r="AA1861" i="1" s="1"/>
  <c r="W1862" i="1"/>
  <c r="W1861" i="1" s="1"/>
  <c r="V1862" i="1"/>
  <c r="V1861" i="1" s="1"/>
  <c r="U1862" i="1"/>
  <c r="U1861" i="1" s="1"/>
  <c r="Q1862" i="1"/>
  <c r="Q1861" i="1" s="1"/>
  <c r="P1862" i="1"/>
  <c r="P1861" i="1" s="1"/>
  <c r="O1862" i="1"/>
  <c r="O1861" i="1" s="1"/>
  <c r="K1862" i="1"/>
  <c r="K1861" i="1" s="1"/>
  <c r="J1862" i="1"/>
  <c r="J1861" i="1" s="1"/>
  <c r="I1862" i="1"/>
  <c r="I1861" i="1" s="1"/>
  <c r="H1862" i="1"/>
  <c r="H1861" i="1" s="1"/>
  <c r="G1862" i="1"/>
  <c r="F1862" i="1"/>
  <c r="F1861" i="1" s="1"/>
  <c r="CC1861" i="1"/>
  <c r="N1857" i="1"/>
  <c r="T1857" i="1" s="1"/>
  <c r="Z1857" i="1" s="1"/>
  <c r="AF1857" i="1" s="1"/>
  <c r="AL1857" i="1" s="1"/>
  <c r="AR1857" i="1" s="1"/>
  <c r="AX1857" i="1" s="1"/>
  <c r="BD1857" i="1" s="1"/>
  <c r="BJ1857" i="1" s="1"/>
  <c r="BP1857" i="1" s="1"/>
  <c r="BU1857" i="1" s="1"/>
  <c r="BZ1857" i="1" s="1"/>
  <c r="CJ1857" i="1" s="1"/>
  <c r="M1857" i="1"/>
  <c r="S1857" i="1" s="1"/>
  <c r="Y1857" i="1" s="1"/>
  <c r="AE1857" i="1" s="1"/>
  <c r="AK1857" i="1" s="1"/>
  <c r="AQ1857" i="1" s="1"/>
  <c r="AW1857" i="1" s="1"/>
  <c r="BC1857" i="1" s="1"/>
  <c r="BI1857" i="1" s="1"/>
  <c r="BO1857" i="1" s="1"/>
  <c r="BT1857" i="1" s="1"/>
  <c r="BY1857" i="1" s="1"/>
  <c r="CG1857" i="1" s="1"/>
  <c r="L1857" i="1"/>
  <c r="R1857" i="1" s="1"/>
  <c r="X1857" i="1" s="1"/>
  <c r="AD1857" i="1" s="1"/>
  <c r="AJ1857" i="1" s="1"/>
  <c r="AP1857" i="1" s="1"/>
  <c r="AV1857" i="1" s="1"/>
  <c r="BB1857" i="1" s="1"/>
  <c r="BH1857" i="1" s="1"/>
  <c r="BN1857" i="1" s="1"/>
  <c r="BS1857" i="1" s="1"/>
  <c r="BX1857" i="1" s="1"/>
  <c r="CD1857" i="1" s="1"/>
  <c r="CM1856" i="1"/>
  <c r="CC1856" i="1"/>
  <c r="CB1856" i="1"/>
  <c r="CA1856" i="1"/>
  <c r="BW1856" i="1"/>
  <c r="BV1856" i="1"/>
  <c r="BR1856" i="1"/>
  <c r="BQ1856" i="1"/>
  <c r="BM1856" i="1"/>
  <c r="BL1856" i="1"/>
  <c r="BK1856" i="1"/>
  <c r="BG1856" i="1"/>
  <c r="BF1856" i="1"/>
  <c r="BE1856" i="1"/>
  <c r="BA1856" i="1"/>
  <c r="AZ1856" i="1"/>
  <c r="AY1856" i="1"/>
  <c r="AU1856" i="1"/>
  <c r="AT1856" i="1"/>
  <c r="AS1856" i="1"/>
  <c r="AO1856" i="1"/>
  <c r="AN1856" i="1"/>
  <c r="AM1856" i="1"/>
  <c r="AI1856" i="1"/>
  <c r="AH1856" i="1"/>
  <c r="AG1856" i="1"/>
  <c r="AC1856" i="1"/>
  <c r="AB1856" i="1"/>
  <c r="AA1856" i="1"/>
  <c r="W1856" i="1"/>
  <c r="V1856" i="1"/>
  <c r="U1856" i="1"/>
  <c r="Q1856" i="1"/>
  <c r="P1856" i="1"/>
  <c r="O1856" i="1"/>
  <c r="K1856" i="1"/>
  <c r="J1856" i="1"/>
  <c r="I1856" i="1"/>
  <c r="H1856" i="1"/>
  <c r="G1856" i="1"/>
  <c r="F1856" i="1"/>
  <c r="N1855" i="1"/>
  <c r="T1855" i="1" s="1"/>
  <c r="Z1855" i="1" s="1"/>
  <c r="AF1855" i="1" s="1"/>
  <c r="AL1855" i="1" s="1"/>
  <c r="AR1855" i="1" s="1"/>
  <c r="AX1855" i="1" s="1"/>
  <c r="BD1855" i="1" s="1"/>
  <c r="BJ1855" i="1" s="1"/>
  <c r="BP1855" i="1" s="1"/>
  <c r="BU1855" i="1" s="1"/>
  <c r="BZ1855" i="1" s="1"/>
  <c r="CJ1855" i="1" s="1"/>
  <c r="CL1855" i="1" s="1"/>
  <c r="M1855" i="1"/>
  <c r="S1855" i="1" s="1"/>
  <c r="Y1855" i="1" s="1"/>
  <c r="AE1855" i="1" s="1"/>
  <c r="AK1855" i="1" s="1"/>
  <c r="AQ1855" i="1" s="1"/>
  <c r="AW1855" i="1" s="1"/>
  <c r="BC1855" i="1" s="1"/>
  <c r="BI1855" i="1" s="1"/>
  <c r="BO1855" i="1" s="1"/>
  <c r="BT1855" i="1" s="1"/>
  <c r="BY1855" i="1" s="1"/>
  <c r="CG1855" i="1" s="1"/>
  <c r="CI1855" i="1" s="1"/>
  <c r="L1855" i="1"/>
  <c r="R1855" i="1" s="1"/>
  <c r="X1855" i="1" s="1"/>
  <c r="AD1855" i="1" s="1"/>
  <c r="AJ1855" i="1" s="1"/>
  <c r="AP1855" i="1" s="1"/>
  <c r="AV1855" i="1" s="1"/>
  <c r="BB1855" i="1" s="1"/>
  <c r="BH1855" i="1" s="1"/>
  <c r="BN1855" i="1" s="1"/>
  <c r="BS1855" i="1" s="1"/>
  <c r="BX1855" i="1" s="1"/>
  <c r="CD1855" i="1" s="1"/>
  <c r="CF1855" i="1" s="1"/>
  <c r="CM1854" i="1"/>
  <c r="CC1854" i="1"/>
  <c r="CB1854" i="1"/>
  <c r="CA1854" i="1"/>
  <c r="BW1854" i="1"/>
  <c r="BV1854" i="1"/>
  <c r="BR1854" i="1"/>
  <c r="BQ1854" i="1"/>
  <c r="BM1854" i="1"/>
  <c r="BL1854" i="1"/>
  <c r="BK1854" i="1"/>
  <c r="BG1854" i="1"/>
  <c r="BF1854" i="1"/>
  <c r="BE1854" i="1"/>
  <c r="BA1854" i="1"/>
  <c r="AZ1854" i="1"/>
  <c r="AY1854" i="1"/>
  <c r="AU1854" i="1"/>
  <c r="AU1853" i="1" s="1"/>
  <c r="AT1854" i="1"/>
  <c r="AS1854" i="1"/>
  <c r="AO1854" i="1"/>
  <c r="AN1854" i="1"/>
  <c r="AM1854" i="1"/>
  <c r="AI1854" i="1"/>
  <c r="AH1854" i="1"/>
  <c r="AH1853" i="1" s="1"/>
  <c r="AG1854" i="1"/>
  <c r="AC1854" i="1"/>
  <c r="AB1854" i="1"/>
  <c r="AA1854" i="1"/>
  <c r="W1854" i="1"/>
  <c r="W1853" i="1" s="1"/>
  <c r="V1854" i="1"/>
  <c r="U1854" i="1"/>
  <c r="Q1854" i="1"/>
  <c r="P1854" i="1"/>
  <c r="O1854" i="1"/>
  <c r="K1854" i="1"/>
  <c r="K1853" i="1" s="1"/>
  <c r="J1854" i="1"/>
  <c r="J1853" i="1" s="1"/>
  <c r="I1854" i="1"/>
  <c r="H1854" i="1"/>
  <c r="G1854" i="1"/>
  <c r="G1853" i="1" s="1"/>
  <c r="F1854" i="1"/>
  <c r="N1852" i="1"/>
  <c r="T1852" i="1" s="1"/>
  <c r="Z1852" i="1" s="1"/>
  <c r="AF1852" i="1" s="1"/>
  <c r="AL1852" i="1" s="1"/>
  <c r="AR1852" i="1" s="1"/>
  <c r="AX1852" i="1" s="1"/>
  <c r="BD1852" i="1" s="1"/>
  <c r="BJ1852" i="1" s="1"/>
  <c r="BP1852" i="1" s="1"/>
  <c r="BU1852" i="1" s="1"/>
  <c r="BZ1852" i="1" s="1"/>
  <c r="CJ1852" i="1" s="1"/>
  <c r="CL1852" i="1" s="1"/>
  <c r="M1852" i="1"/>
  <c r="S1852" i="1" s="1"/>
  <c r="Y1852" i="1" s="1"/>
  <c r="AE1852" i="1" s="1"/>
  <c r="AK1852" i="1" s="1"/>
  <c r="AQ1852" i="1" s="1"/>
  <c r="AW1852" i="1" s="1"/>
  <c r="BC1852" i="1" s="1"/>
  <c r="BI1852" i="1" s="1"/>
  <c r="BO1852" i="1" s="1"/>
  <c r="BT1852" i="1" s="1"/>
  <c r="BY1852" i="1" s="1"/>
  <c r="CG1852" i="1" s="1"/>
  <c r="CI1852" i="1" s="1"/>
  <c r="L1852" i="1"/>
  <c r="R1852" i="1" s="1"/>
  <c r="X1852" i="1" s="1"/>
  <c r="AD1852" i="1" s="1"/>
  <c r="AJ1852" i="1" s="1"/>
  <c r="AP1852" i="1" s="1"/>
  <c r="AV1852" i="1" s="1"/>
  <c r="BB1852" i="1" s="1"/>
  <c r="BH1852" i="1" s="1"/>
  <c r="BN1852" i="1" s="1"/>
  <c r="BS1852" i="1" s="1"/>
  <c r="BX1852" i="1" s="1"/>
  <c r="CD1852" i="1" s="1"/>
  <c r="CF1852" i="1" s="1"/>
  <c r="CM1851" i="1"/>
  <c r="CM1850" i="1" s="1"/>
  <c r="CC1851" i="1"/>
  <c r="CB1851" i="1"/>
  <c r="CB1850" i="1" s="1"/>
  <c r="CA1851" i="1"/>
  <c r="CA1850" i="1" s="1"/>
  <c r="BW1851" i="1"/>
  <c r="BW1850" i="1" s="1"/>
  <c r="BV1851" i="1"/>
  <c r="BV1850" i="1" s="1"/>
  <c r="BR1851" i="1"/>
  <c r="BR1850" i="1" s="1"/>
  <c r="BQ1851" i="1"/>
  <c r="BQ1850" i="1" s="1"/>
  <c r="BM1851" i="1"/>
  <c r="BM1850" i="1" s="1"/>
  <c r="BL1851" i="1"/>
  <c r="BL1850" i="1" s="1"/>
  <c r="BK1851" i="1"/>
  <c r="BK1850" i="1" s="1"/>
  <c r="BG1851" i="1"/>
  <c r="BG1850" i="1" s="1"/>
  <c r="BF1851" i="1"/>
  <c r="BF1850" i="1" s="1"/>
  <c r="BE1851" i="1"/>
  <c r="BE1850" i="1" s="1"/>
  <c r="BA1851" i="1"/>
  <c r="BA1850" i="1" s="1"/>
  <c r="AZ1851" i="1"/>
  <c r="AZ1850" i="1" s="1"/>
  <c r="AY1851" i="1"/>
  <c r="AY1850" i="1" s="1"/>
  <c r="AU1851" i="1"/>
  <c r="AU1850" i="1" s="1"/>
  <c r="AT1851" i="1"/>
  <c r="AT1850" i="1" s="1"/>
  <c r="AS1851" i="1"/>
  <c r="AS1850" i="1" s="1"/>
  <c r="AO1851" i="1"/>
  <c r="AO1850" i="1" s="1"/>
  <c r="AN1851" i="1"/>
  <c r="AN1850" i="1" s="1"/>
  <c r="AM1851" i="1"/>
  <c r="AM1850" i="1" s="1"/>
  <c r="AI1851" i="1"/>
  <c r="AI1850" i="1" s="1"/>
  <c r="AH1851" i="1"/>
  <c r="AH1850" i="1" s="1"/>
  <c r="AG1851" i="1"/>
  <c r="AG1850" i="1" s="1"/>
  <c r="AC1851" i="1"/>
  <c r="AC1850" i="1" s="1"/>
  <c r="AB1851" i="1"/>
  <c r="AB1850" i="1" s="1"/>
  <c r="AA1851" i="1"/>
  <c r="AA1850" i="1" s="1"/>
  <c r="W1851" i="1"/>
  <c r="W1850" i="1" s="1"/>
  <c r="V1851" i="1"/>
  <c r="V1850" i="1" s="1"/>
  <c r="U1851" i="1"/>
  <c r="U1850" i="1" s="1"/>
  <c r="Q1851" i="1"/>
  <c r="Q1850" i="1" s="1"/>
  <c r="P1851" i="1"/>
  <c r="P1850" i="1" s="1"/>
  <c r="O1851" i="1"/>
  <c r="O1850" i="1" s="1"/>
  <c r="K1851" i="1"/>
  <c r="K1850" i="1" s="1"/>
  <c r="J1851" i="1"/>
  <c r="J1850" i="1" s="1"/>
  <c r="I1851" i="1"/>
  <c r="I1850" i="1" s="1"/>
  <c r="H1851" i="1"/>
  <c r="H1850" i="1" s="1"/>
  <c r="G1851" i="1"/>
  <c r="G1850" i="1" s="1"/>
  <c r="F1851" i="1"/>
  <c r="CC1850" i="1"/>
  <c r="N1848" i="1"/>
  <c r="T1848" i="1" s="1"/>
  <c r="Z1848" i="1" s="1"/>
  <c r="AF1848" i="1" s="1"/>
  <c r="AL1848" i="1" s="1"/>
  <c r="AR1848" i="1" s="1"/>
  <c r="AX1848" i="1" s="1"/>
  <c r="BD1848" i="1" s="1"/>
  <c r="BJ1848" i="1" s="1"/>
  <c r="BP1848" i="1" s="1"/>
  <c r="BU1848" i="1" s="1"/>
  <c r="BZ1848" i="1" s="1"/>
  <c r="CJ1848" i="1" s="1"/>
  <c r="CL1848" i="1" s="1"/>
  <c r="M1848" i="1"/>
  <c r="S1848" i="1" s="1"/>
  <c r="Y1848" i="1" s="1"/>
  <c r="AE1848" i="1" s="1"/>
  <c r="AK1848" i="1" s="1"/>
  <c r="AQ1848" i="1" s="1"/>
  <c r="AW1848" i="1" s="1"/>
  <c r="BC1848" i="1" s="1"/>
  <c r="BI1848" i="1" s="1"/>
  <c r="BO1848" i="1" s="1"/>
  <c r="BT1848" i="1" s="1"/>
  <c r="BY1848" i="1" s="1"/>
  <c r="CG1848" i="1" s="1"/>
  <c r="CI1848" i="1" s="1"/>
  <c r="L1848" i="1"/>
  <c r="R1848" i="1" s="1"/>
  <c r="X1848" i="1" s="1"/>
  <c r="AD1848" i="1" s="1"/>
  <c r="AJ1848" i="1" s="1"/>
  <c r="AP1848" i="1" s="1"/>
  <c r="AV1848" i="1" s="1"/>
  <c r="BB1848" i="1" s="1"/>
  <c r="BH1848" i="1" s="1"/>
  <c r="BN1848" i="1" s="1"/>
  <c r="BS1848" i="1" s="1"/>
  <c r="BX1848" i="1" s="1"/>
  <c r="CD1848" i="1" s="1"/>
  <c r="CF1848" i="1" s="1"/>
  <c r="CM1847" i="1"/>
  <c r="CM1846" i="1" s="1"/>
  <c r="CM1845" i="1" s="1"/>
  <c r="CC1847" i="1"/>
  <c r="CC1846" i="1" s="1"/>
  <c r="CC1845" i="1" s="1"/>
  <c r="CB1847" i="1"/>
  <c r="CB1846" i="1" s="1"/>
  <c r="CB1845" i="1" s="1"/>
  <c r="CA1847" i="1"/>
  <c r="CA1846" i="1" s="1"/>
  <c r="CA1845" i="1" s="1"/>
  <c r="BW1847" i="1"/>
  <c r="BW1846" i="1" s="1"/>
  <c r="BW1845" i="1" s="1"/>
  <c r="BV1847" i="1"/>
  <c r="BV1846" i="1" s="1"/>
  <c r="BV1845" i="1" s="1"/>
  <c r="BR1847" i="1"/>
  <c r="BR1846" i="1" s="1"/>
  <c r="BR1845" i="1" s="1"/>
  <c r="BQ1847" i="1"/>
  <c r="BQ1846" i="1" s="1"/>
  <c r="BM1847" i="1"/>
  <c r="BM1846" i="1" s="1"/>
  <c r="BM1845" i="1" s="1"/>
  <c r="BL1847" i="1"/>
  <c r="BL1846" i="1" s="1"/>
  <c r="BL1845" i="1" s="1"/>
  <c r="BK1847" i="1"/>
  <c r="BK1846" i="1" s="1"/>
  <c r="BK1845" i="1" s="1"/>
  <c r="BG1847" i="1"/>
  <c r="BG1846" i="1" s="1"/>
  <c r="BG1845" i="1" s="1"/>
  <c r="BF1847" i="1"/>
  <c r="BF1846" i="1" s="1"/>
  <c r="BF1845" i="1" s="1"/>
  <c r="BE1847" i="1"/>
  <c r="BE1846" i="1" s="1"/>
  <c r="BE1845" i="1" s="1"/>
  <c r="BA1847" i="1"/>
  <c r="BA1846" i="1" s="1"/>
  <c r="BA1845" i="1" s="1"/>
  <c r="AZ1847" i="1"/>
  <c r="AZ1846" i="1" s="1"/>
  <c r="AZ1845" i="1" s="1"/>
  <c r="AY1847" i="1"/>
  <c r="AY1846" i="1" s="1"/>
  <c r="AY1845" i="1" s="1"/>
  <c r="AU1847" i="1"/>
  <c r="AU1846" i="1" s="1"/>
  <c r="AU1845" i="1" s="1"/>
  <c r="AT1847" i="1"/>
  <c r="AT1846" i="1" s="1"/>
  <c r="AT1845" i="1" s="1"/>
  <c r="AS1847" i="1"/>
  <c r="AS1846" i="1" s="1"/>
  <c r="AS1845" i="1" s="1"/>
  <c r="AO1847" i="1"/>
  <c r="AO1846" i="1" s="1"/>
  <c r="AO1845" i="1" s="1"/>
  <c r="AN1847" i="1"/>
  <c r="AN1846" i="1" s="1"/>
  <c r="AN1845" i="1" s="1"/>
  <c r="AM1847" i="1"/>
  <c r="AM1846" i="1" s="1"/>
  <c r="AM1845" i="1" s="1"/>
  <c r="AI1847" i="1"/>
  <c r="AI1846" i="1" s="1"/>
  <c r="AI1845" i="1" s="1"/>
  <c r="AH1847" i="1"/>
  <c r="AH1846" i="1" s="1"/>
  <c r="AH1845" i="1" s="1"/>
  <c r="AG1847" i="1"/>
  <c r="AG1846" i="1" s="1"/>
  <c r="AG1845" i="1" s="1"/>
  <c r="AC1847" i="1"/>
  <c r="AC1846" i="1" s="1"/>
  <c r="AC1845" i="1" s="1"/>
  <c r="AB1847" i="1"/>
  <c r="AB1846" i="1" s="1"/>
  <c r="AB1845" i="1" s="1"/>
  <c r="AA1847" i="1"/>
  <c r="AA1846" i="1" s="1"/>
  <c r="AA1845" i="1" s="1"/>
  <c r="W1847" i="1"/>
  <c r="W1846" i="1" s="1"/>
  <c r="W1845" i="1" s="1"/>
  <c r="V1847" i="1"/>
  <c r="V1846" i="1" s="1"/>
  <c r="V1845" i="1" s="1"/>
  <c r="U1847" i="1"/>
  <c r="U1846" i="1" s="1"/>
  <c r="U1845" i="1" s="1"/>
  <c r="Q1847" i="1"/>
  <c r="Q1846" i="1" s="1"/>
  <c r="Q1845" i="1" s="1"/>
  <c r="P1847" i="1"/>
  <c r="P1846" i="1" s="1"/>
  <c r="P1845" i="1" s="1"/>
  <c r="O1847" i="1"/>
  <c r="O1846" i="1" s="1"/>
  <c r="O1845" i="1" s="1"/>
  <c r="K1847" i="1"/>
  <c r="K1846" i="1" s="1"/>
  <c r="K1845" i="1" s="1"/>
  <c r="J1847" i="1"/>
  <c r="J1846" i="1" s="1"/>
  <c r="J1845" i="1" s="1"/>
  <c r="I1847" i="1"/>
  <c r="I1846" i="1" s="1"/>
  <c r="I1845" i="1" s="1"/>
  <c r="H1847" i="1"/>
  <c r="H1846" i="1" s="1"/>
  <c r="G1847" i="1"/>
  <c r="G1846" i="1" s="1"/>
  <c r="F1847" i="1"/>
  <c r="F1846" i="1" s="1"/>
  <c r="F1845" i="1" s="1"/>
  <c r="N1841" i="1"/>
  <c r="T1841" i="1" s="1"/>
  <c r="Z1841" i="1" s="1"/>
  <c r="AF1841" i="1" s="1"/>
  <c r="AL1841" i="1" s="1"/>
  <c r="AR1841" i="1" s="1"/>
  <c r="AX1841" i="1" s="1"/>
  <c r="BD1841" i="1" s="1"/>
  <c r="BJ1841" i="1" s="1"/>
  <c r="BP1841" i="1" s="1"/>
  <c r="BU1841" i="1" s="1"/>
  <c r="BZ1841" i="1" s="1"/>
  <c r="CJ1841" i="1" s="1"/>
  <c r="M1841" i="1"/>
  <c r="S1841" i="1" s="1"/>
  <c r="Y1841" i="1" s="1"/>
  <c r="AE1841" i="1" s="1"/>
  <c r="AK1841" i="1" s="1"/>
  <c r="AQ1841" i="1" s="1"/>
  <c r="AW1841" i="1" s="1"/>
  <c r="BC1841" i="1" s="1"/>
  <c r="BI1841" i="1" s="1"/>
  <c r="BO1841" i="1" s="1"/>
  <c r="BT1841" i="1" s="1"/>
  <c r="BY1841" i="1" s="1"/>
  <c r="CG1841" i="1" s="1"/>
  <c r="L1841" i="1"/>
  <c r="R1841" i="1" s="1"/>
  <c r="X1841" i="1" s="1"/>
  <c r="AD1841" i="1" s="1"/>
  <c r="AJ1841" i="1" s="1"/>
  <c r="AP1841" i="1" s="1"/>
  <c r="AV1841" i="1" s="1"/>
  <c r="BB1841" i="1" s="1"/>
  <c r="BH1841" i="1" s="1"/>
  <c r="BN1841" i="1" s="1"/>
  <c r="BS1841" i="1" s="1"/>
  <c r="BX1841" i="1" s="1"/>
  <c r="CD1841" i="1" s="1"/>
  <c r="CM1840" i="1"/>
  <c r="CM1839" i="1" s="1"/>
  <c r="CC1840" i="1"/>
  <c r="CC1839" i="1" s="1"/>
  <c r="CB1840" i="1"/>
  <c r="CB1839" i="1" s="1"/>
  <c r="CA1840" i="1"/>
  <c r="CA1839" i="1" s="1"/>
  <c r="BW1840" i="1"/>
  <c r="BW1839" i="1" s="1"/>
  <c r="BV1840" i="1"/>
  <c r="BV1839" i="1" s="1"/>
  <c r="BR1840" i="1"/>
  <c r="BR1839" i="1" s="1"/>
  <c r="BQ1840" i="1"/>
  <c r="BQ1839" i="1" s="1"/>
  <c r="BM1840" i="1"/>
  <c r="BM1839" i="1" s="1"/>
  <c r="BL1840" i="1"/>
  <c r="BL1839" i="1" s="1"/>
  <c r="BK1840" i="1"/>
  <c r="BK1839" i="1" s="1"/>
  <c r="BG1840" i="1"/>
  <c r="BG1839" i="1" s="1"/>
  <c r="BF1840" i="1"/>
  <c r="BF1839" i="1" s="1"/>
  <c r="BE1840" i="1"/>
  <c r="BE1839" i="1" s="1"/>
  <c r="BA1840" i="1"/>
  <c r="BA1839" i="1" s="1"/>
  <c r="AZ1840" i="1"/>
  <c r="AZ1839" i="1" s="1"/>
  <c r="AY1840" i="1"/>
  <c r="AY1839" i="1" s="1"/>
  <c r="AU1840" i="1"/>
  <c r="AU1839" i="1" s="1"/>
  <c r="AT1840" i="1"/>
  <c r="AT1839" i="1" s="1"/>
  <c r="AS1840" i="1"/>
  <c r="AS1839" i="1" s="1"/>
  <c r="AO1840" i="1"/>
  <c r="AO1839" i="1" s="1"/>
  <c r="AN1840" i="1"/>
  <c r="AN1839" i="1" s="1"/>
  <c r="AM1840" i="1"/>
  <c r="AM1839" i="1" s="1"/>
  <c r="AI1840" i="1"/>
  <c r="AI1839" i="1" s="1"/>
  <c r="AH1840" i="1"/>
  <c r="AH1839" i="1" s="1"/>
  <c r="AG1840" i="1"/>
  <c r="AG1839" i="1" s="1"/>
  <c r="AC1840" i="1"/>
  <c r="AC1839" i="1" s="1"/>
  <c r="AB1840" i="1"/>
  <c r="AB1839" i="1" s="1"/>
  <c r="AA1840" i="1"/>
  <c r="AA1839" i="1" s="1"/>
  <c r="W1840" i="1"/>
  <c r="W1839" i="1" s="1"/>
  <c r="V1840" i="1"/>
  <c r="V1839" i="1" s="1"/>
  <c r="U1840" i="1"/>
  <c r="U1839" i="1" s="1"/>
  <c r="Q1840" i="1"/>
  <c r="Q1839" i="1" s="1"/>
  <c r="P1840" i="1"/>
  <c r="P1839" i="1" s="1"/>
  <c r="O1840" i="1"/>
  <c r="O1839" i="1" s="1"/>
  <c r="K1840" i="1"/>
  <c r="K1839" i="1" s="1"/>
  <c r="J1840" i="1"/>
  <c r="J1839" i="1" s="1"/>
  <c r="I1840" i="1"/>
  <c r="I1839" i="1" s="1"/>
  <c r="H1840" i="1"/>
  <c r="H1839" i="1" s="1"/>
  <c r="G1840" i="1"/>
  <c r="F1840" i="1"/>
  <c r="N1838" i="1"/>
  <c r="T1838" i="1" s="1"/>
  <c r="Z1838" i="1" s="1"/>
  <c r="AF1838" i="1" s="1"/>
  <c r="AL1838" i="1" s="1"/>
  <c r="AR1838" i="1" s="1"/>
  <c r="AX1838" i="1" s="1"/>
  <c r="BD1838" i="1" s="1"/>
  <c r="BJ1838" i="1" s="1"/>
  <c r="BP1838" i="1" s="1"/>
  <c r="BU1838" i="1" s="1"/>
  <c r="BZ1838" i="1" s="1"/>
  <c r="CJ1838" i="1" s="1"/>
  <c r="CL1838" i="1" s="1"/>
  <c r="M1838" i="1"/>
  <c r="S1838" i="1" s="1"/>
  <c r="Y1838" i="1" s="1"/>
  <c r="AE1838" i="1" s="1"/>
  <c r="AK1838" i="1" s="1"/>
  <c r="AQ1838" i="1" s="1"/>
  <c r="AW1838" i="1" s="1"/>
  <c r="BC1838" i="1" s="1"/>
  <c r="BI1838" i="1" s="1"/>
  <c r="BO1838" i="1" s="1"/>
  <c r="BT1838" i="1" s="1"/>
  <c r="BY1838" i="1" s="1"/>
  <c r="CG1838" i="1" s="1"/>
  <c r="CI1838" i="1" s="1"/>
  <c r="H1838" i="1"/>
  <c r="G1838" i="1"/>
  <c r="F1838" i="1"/>
  <c r="L1838" i="1" s="1"/>
  <c r="R1838" i="1" s="1"/>
  <c r="X1838" i="1" s="1"/>
  <c r="AD1838" i="1" s="1"/>
  <c r="AJ1838" i="1" s="1"/>
  <c r="AP1838" i="1" s="1"/>
  <c r="AV1838" i="1" s="1"/>
  <c r="BB1838" i="1" s="1"/>
  <c r="BH1838" i="1" s="1"/>
  <c r="BN1838" i="1" s="1"/>
  <c r="BS1838" i="1" s="1"/>
  <c r="BX1838" i="1" s="1"/>
  <c r="CD1838" i="1" s="1"/>
  <c r="CF1838" i="1" s="1"/>
  <c r="CM1837" i="1"/>
  <c r="CM1836" i="1" s="1"/>
  <c r="CC1837" i="1"/>
  <c r="CC1836" i="1" s="1"/>
  <c r="CB1837" i="1"/>
  <c r="CB1836" i="1" s="1"/>
  <c r="CA1837" i="1"/>
  <c r="CA1836" i="1" s="1"/>
  <c r="BW1837" i="1"/>
  <c r="BW1836" i="1" s="1"/>
  <c r="BV1837" i="1"/>
  <c r="BV1836" i="1" s="1"/>
  <c r="BR1837" i="1"/>
  <c r="BR1836" i="1" s="1"/>
  <c r="BQ1837" i="1"/>
  <c r="BQ1836" i="1" s="1"/>
  <c r="BM1837" i="1"/>
  <c r="BM1836" i="1" s="1"/>
  <c r="BL1837" i="1"/>
  <c r="BL1836" i="1" s="1"/>
  <c r="BK1837" i="1"/>
  <c r="BK1836" i="1" s="1"/>
  <c r="BG1837" i="1"/>
  <c r="BG1836" i="1" s="1"/>
  <c r="BF1837" i="1"/>
  <c r="BF1836" i="1" s="1"/>
  <c r="BE1837" i="1"/>
  <c r="BE1836" i="1" s="1"/>
  <c r="BA1837" i="1"/>
  <c r="BA1836" i="1" s="1"/>
  <c r="AZ1837" i="1"/>
  <c r="AZ1836" i="1" s="1"/>
  <c r="AY1837" i="1"/>
  <c r="AY1836" i="1" s="1"/>
  <c r="AU1837" i="1"/>
  <c r="AU1836" i="1" s="1"/>
  <c r="AT1837" i="1"/>
  <c r="AT1836" i="1" s="1"/>
  <c r="AS1837" i="1"/>
  <c r="AS1836" i="1" s="1"/>
  <c r="AO1837" i="1"/>
  <c r="AO1836" i="1" s="1"/>
  <c r="AN1837" i="1"/>
  <c r="AN1836" i="1" s="1"/>
  <c r="AM1837" i="1"/>
  <c r="AM1836" i="1" s="1"/>
  <c r="AI1837" i="1"/>
  <c r="AI1836" i="1" s="1"/>
  <c r="AH1837" i="1"/>
  <c r="AH1836" i="1" s="1"/>
  <c r="AG1837" i="1"/>
  <c r="AG1836" i="1" s="1"/>
  <c r="AC1837" i="1"/>
  <c r="AC1836" i="1" s="1"/>
  <c r="AB1837" i="1"/>
  <c r="AB1836" i="1" s="1"/>
  <c r="AA1837" i="1"/>
  <c r="AA1836" i="1" s="1"/>
  <c r="W1837" i="1"/>
  <c r="W1836" i="1" s="1"/>
  <c r="V1837" i="1"/>
  <c r="V1836" i="1" s="1"/>
  <c r="U1837" i="1"/>
  <c r="U1836" i="1" s="1"/>
  <c r="Q1837" i="1"/>
  <c r="Q1836" i="1" s="1"/>
  <c r="P1837" i="1"/>
  <c r="P1836" i="1" s="1"/>
  <c r="O1837" i="1"/>
  <c r="O1836" i="1" s="1"/>
  <c r="K1837" i="1"/>
  <c r="K1836" i="1" s="1"/>
  <c r="J1837" i="1"/>
  <c r="J1836" i="1" s="1"/>
  <c r="I1837" i="1"/>
  <c r="I1836" i="1" s="1"/>
  <c r="H1837" i="1"/>
  <c r="H1836" i="1" s="1"/>
  <c r="G1837" i="1"/>
  <c r="N1832" i="1"/>
  <c r="T1832" i="1" s="1"/>
  <c r="Z1832" i="1" s="1"/>
  <c r="AF1832" i="1" s="1"/>
  <c r="AL1832" i="1" s="1"/>
  <c r="AR1832" i="1" s="1"/>
  <c r="AX1832" i="1" s="1"/>
  <c r="BD1832" i="1" s="1"/>
  <c r="BJ1832" i="1" s="1"/>
  <c r="BP1832" i="1" s="1"/>
  <c r="BU1832" i="1" s="1"/>
  <c r="BZ1832" i="1" s="1"/>
  <c r="CJ1832" i="1" s="1"/>
  <c r="CL1832" i="1" s="1"/>
  <c r="M1832" i="1"/>
  <c r="S1832" i="1" s="1"/>
  <c r="Y1832" i="1" s="1"/>
  <c r="AE1832" i="1" s="1"/>
  <c r="AK1832" i="1" s="1"/>
  <c r="AQ1832" i="1" s="1"/>
  <c r="AW1832" i="1" s="1"/>
  <c r="BC1832" i="1" s="1"/>
  <c r="BI1832" i="1" s="1"/>
  <c r="BO1832" i="1" s="1"/>
  <c r="BT1832" i="1" s="1"/>
  <c r="BY1832" i="1" s="1"/>
  <c r="CG1832" i="1" s="1"/>
  <c r="CI1832" i="1" s="1"/>
  <c r="L1832" i="1"/>
  <c r="R1832" i="1" s="1"/>
  <c r="X1832" i="1" s="1"/>
  <c r="AD1832" i="1" s="1"/>
  <c r="AJ1832" i="1" s="1"/>
  <c r="AP1832" i="1" s="1"/>
  <c r="AV1832" i="1" s="1"/>
  <c r="BB1832" i="1" s="1"/>
  <c r="BH1832" i="1" s="1"/>
  <c r="BN1832" i="1" s="1"/>
  <c r="BS1832" i="1" s="1"/>
  <c r="BX1832" i="1" s="1"/>
  <c r="CD1832" i="1" s="1"/>
  <c r="CF1832" i="1" s="1"/>
  <c r="CM1831" i="1"/>
  <c r="CM1830" i="1" s="1"/>
  <c r="CC1831" i="1"/>
  <c r="CC1830" i="1" s="1"/>
  <c r="CB1831" i="1"/>
  <c r="CB1830" i="1" s="1"/>
  <c r="CA1831" i="1"/>
  <c r="CA1830" i="1" s="1"/>
  <c r="BW1831" i="1"/>
  <c r="BW1830" i="1" s="1"/>
  <c r="BV1831" i="1"/>
  <c r="BV1830" i="1" s="1"/>
  <c r="BR1831" i="1"/>
  <c r="BR1830" i="1" s="1"/>
  <c r="BQ1831" i="1"/>
  <c r="BQ1830" i="1" s="1"/>
  <c r="BM1831" i="1"/>
  <c r="BM1830" i="1" s="1"/>
  <c r="BL1831" i="1"/>
  <c r="BL1830" i="1" s="1"/>
  <c r="BK1831" i="1"/>
  <c r="BK1830" i="1" s="1"/>
  <c r="BG1831" i="1"/>
  <c r="BG1830" i="1" s="1"/>
  <c r="BF1831" i="1"/>
  <c r="BF1830" i="1" s="1"/>
  <c r="BE1831" i="1"/>
  <c r="BA1831" i="1"/>
  <c r="BA1830" i="1" s="1"/>
  <c r="AZ1831" i="1"/>
  <c r="AZ1830" i="1" s="1"/>
  <c r="AY1831" i="1"/>
  <c r="AY1830" i="1" s="1"/>
  <c r="AU1831" i="1"/>
  <c r="AU1830" i="1" s="1"/>
  <c r="AT1831" i="1"/>
  <c r="AT1830" i="1" s="1"/>
  <c r="AS1831" i="1"/>
  <c r="AS1830" i="1" s="1"/>
  <c r="AO1831" i="1"/>
  <c r="AO1830" i="1" s="1"/>
  <c r="AN1831" i="1"/>
  <c r="AN1830" i="1" s="1"/>
  <c r="AM1831" i="1"/>
  <c r="AM1830" i="1" s="1"/>
  <c r="AI1831" i="1"/>
  <c r="AI1830" i="1" s="1"/>
  <c r="AH1831" i="1"/>
  <c r="AH1830" i="1" s="1"/>
  <c r="AG1831" i="1"/>
  <c r="AG1830" i="1" s="1"/>
  <c r="AC1831" i="1"/>
  <c r="AC1830" i="1" s="1"/>
  <c r="AB1831" i="1"/>
  <c r="AB1830" i="1" s="1"/>
  <c r="AA1831" i="1"/>
  <c r="AA1830" i="1" s="1"/>
  <c r="W1831" i="1"/>
  <c r="W1830" i="1" s="1"/>
  <c r="V1831" i="1"/>
  <c r="V1830" i="1" s="1"/>
  <c r="U1831" i="1"/>
  <c r="U1830" i="1" s="1"/>
  <c r="Q1831" i="1"/>
  <c r="Q1830" i="1" s="1"/>
  <c r="P1831" i="1"/>
  <c r="P1830" i="1" s="1"/>
  <c r="O1831" i="1"/>
  <c r="O1830" i="1" s="1"/>
  <c r="K1831" i="1"/>
  <c r="K1830" i="1" s="1"/>
  <c r="J1831" i="1"/>
  <c r="J1830" i="1" s="1"/>
  <c r="I1831" i="1"/>
  <c r="I1830" i="1" s="1"/>
  <c r="H1831" i="1"/>
  <c r="H1830" i="1" s="1"/>
  <c r="G1831" i="1"/>
  <c r="G1830" i="1" s="1"/>
  <c r="F1831" i="1"/>
  <c r="F1830" i="1" s="1"/>
  <c r="BE1830" i="1"/>
  <c r="N1829" i="1"/>
  <c r="T1829" i="1" s="1"/>
  <c r="Z1829" i="1" s="1"/>
  <c r="AF1829" i="1" s="1"/>
  <c r="AL1829" i="1" s="1"/>
  <c r="AR1829" i="1" s="1"/>
  <c r="AX1829" i="1" s="1"/>
  <c r="BD1829" i="1" s="1"/>
  <c r="BJ1829" i="1" s="1"/>
  <c r="BP1829" i="1" s="1"/>
  <c r="BU1829" i="1" s="1"/>
  <c r="BZ1829" i="1" s="1"/>
  <c r="CJ1829" i="1" s="1"/>
  <c r="CL1829" i="1" s="1"/>
  <c r="M1829" i="1"/>
  <c r="S1829" i="1" s="1"/>
  <c r="Y1829" i="1" s="1"/>
  <c r="AE1829" i="1" s="1"/>
  <c r="AK1829" i="1" s="1"/>
  <c r="AQ1829" i="1" s="1"/>
  <c r="AW1829" i="1" s="1"/>
  <c r="BC1829" i="1" s="1"/>
  <c r="BI1829" i="1" s="1"/>
  <c r="BO1829" i="1" s="1"/>
  <c r="BT1829" i="1" s="1"/>
  <c r="BY1829" i="1" s="1"/>
  <c r="CG1829" i="1" s="1"/>
  <c r="CI1829" i="1" s="1"/>
  <c r="L1829" i="1"/>
  <c r="R1829" i="1" s="1"/>
  <c r="X1829" i="1" s="1"/>
  <c r="AD1829" i="1" s="1"/>
  <c r="AJ1829" i="1" s="1"/>
  <c r="AP1829" i="1" s="1"/>
  <c r="AV1829" i="1" s="1"/>
  <c r="BB1829" i="1" s="1"/>
  <c r="BH1829" i="1" s="1"/>
  <c r="BN1829" i="1" s="1"/>
  <c r="BS1829" i="1" s="1"/>
  <c r="BX1829" i="1" s="1"/>
  <c r="CD1829" i="1" s="1"/>
  <c r="CF1829" i="1" s="1"/>
  <c r="CM1828" i="1"/>
  <c r="CM1827" i="1" s="1"/>
  <c r="CC1828" i="1"/>
  <c r="CC1827" i="1" s="1"/>
  <c r="CB1828" i="1"/>
  <c r="CB1827" i="1" s="1"/>
  <c r="CA1828" i="1"/>
  <c r="CA1827" i="1" s="1"/>
  <c r="BW1828" i="1"/>
  <c r="BW1827" i="1" s="1"/>
  <c r="BV1828" i="1"/>
  <c r="BV1827" i="1" s="1"/>
  <c r="BR1828" i="1"/>
  <c r="BR1827" i="1" s="1"/>
  <c r="BQ1828" i="1"/>
  <c r="BQ1827" i="1" s="1"/>
  <c r="BM1828" i="1"/>
  <c r="BM1827" i="1" s="1"/>
  <c r="BL1828" i="1"/>
  <c r="BL1827" i="1" s="1"/>
  <c r="BK1828" i="1"/>
  <c r="BK1827" i="1" s="1"/>
  <c r="BG1828" i="1"/>
  <c r="BG1827" i="1" s="1"/>
  <c r="BF1828" i="1"/>
  <c r="BF1827" i="1" s="1"/>
  <c r="BE1828" i="1"/>
  <c r="BE1827" i="1" s="1"/>
  <c r="BA1828" i="1"/>
  <c r="BA1827" i="1" s="1"/>
  <c r="AZ1828" i="1"/>
  <c r="AZ1827" i="1" s="1"/>
  <c r="AY1828" i="1"/>
  <c r="AY1827" i="1" s="1"/>
  <c r="AU1828" i="1"/>
  <c r="AU1827" i="1" s="1"/>
  <c r="AT1828" i="1"/>
  <c r="AT1827" i="1" s="1"/>
  <c r="AS1828" i="1"/>
  <c r="AS1827" i="1" s="1"/>
  <c r="AO1828" i="1"/>
  <c r="AO1827" i="1" s="1"/>
  <c r="AN1828" i="1"/>
  <c r="AN1827" i="1" s="1"/>
  <c r="AM1828" i="1"/>
  <c r="AM1827" i="1" s="1"/>
  <c r="AI1828" i="1"/>
  <c r="AI1827" i="1" s="1"/>
  <c r="AH1828" i="1"/>
  <c r="AH1827" i="1" s="1"/>
  <c r="AG1828" i="1"/>
  <c r="AG1827" i="1" s="1"/>
  <c r="AC1828" i="1"/>
  <c r="AC1827" i="1" s="1"/>
  <c r="AB1828" i="1"/>
  <c r="AB1827" i="1" s="1"/>
  <c r="AA1828" i="1"/>
  <c r="AA1827" i="1" s="1"/>
  <c r="W1828" i="1"/>
  <c r="W1827" i="1" s="1"/>
  <c r="V1828" i="1"/>
  <c r="V1827" i="1" s="1"/>
  <c r="U1828" i="1"/>
  <c r="U1827" i="1" s="1"/>
  <c r="Q1828" i="1"/>
  <c r="Q1827" i="1" s="1"/>
  <c r="P1828" i="1"/>
  <c r="P1827" i="1" s="1"/>
  <c r="O1828" i="1"/>
  <c r="O1827" i="1" s="1"/>
  <c r="K1828" i="1"/>
  <c r="K1827" i="1" s="1"/>
  <c r="J1828" i="1"/>
  <c r="J1827" i="1" s="1"/>
  <c r="I1828" i="1"/>
  <c r="I1827" i="1" s="1"/>
  <c r="H1828" i="1"/>
  <c r="H1827" i="1" s="1"/>
  <c r="G1828" i="1"/>
  <c r="F1828" i="1"/>
  <c r="F1827" i="1" s="1"/>
  <c r="N1824" i="1"/>
  <c r="T1824" i="1" s="1"/>
  <c r="Z1824" i="1" s="1"/>
  <c r="AF1824" i="1" s="1"/>
  <c r="AL1824" i="1" s="1"/>
  <c r="AR1824" i="1" s="1"/>
  <c r="AX1824" i="1" s="1"/>
  <c r="BD1824" i="1" s="1"/>
  <c r="BJ1824" i="1" s="1"/>
  <c r="BP1824" i="1" s="1"/>
  <c r="BU1824" i="1" s="1"/>
  <c r="BZ1824" i="1" s="1"/>
  <c r="CJ1824" i="1" s="1"/>
  <c r="CL1824" i="1" s="1"/>
  <c r="M1824" i="1"/>
  <c r="S1824" i="1" s="1"/>
  <c r="Y1824" i="1" s="1"/>
  <c r="AE1824" i="1" s="1"/>
  <c r="AK1824" i="1" s="1"/>
  <c r="AQ1824" i="1" s="1"/>
  <c r="AW1824" i="1" s="1"/>
  <c r="BC1824" i="1" s="1"/>
  <c r="BI1824" i="1" s="1"/>
  <c r="BO1824" i="1" s="1"/>
  <c r="BT1824" i="1" s="1"/>
  <c r="BY1824" i="1" s="1"/>
  <c r="CG1824" i="1" s="1"/>
  <c r="CI1824" i="1" s="1"/>
  <c r="L1824" i="1"/>
  <c r="R1824" i="1" s="1"/>
  <c r="X1824" i="1" s="1"/>
  <c r="AD1824" i="1" s="1"/>
  <c r="AJ1824" i="1" s="1"/>
  <c r="AP1824" i="1" s="1"/>
  <c r="AV1824" i="1" s="1"/>
  <c r="BB1824" i="1" s="1"/>
  <c r="BH1824" i="1" s="1"/>
  <c r="BN1824" i="1" s="1"/>
  <c r="BS1824" i="1" s="1"/>
  <c r="BX1824" i="1" s="1"/>
  <c r="CD1824" i="1" s="1"/>
  <c r="CF1824" i="1" s="1"/>
  <c r="CM1823" i="1"/>
  <c r="CM1822" i="1" s="1"/>
  <c r="CM1821" i="1" s="1"/>
  <c r="CC1823" i="1"/>
  <c r="CC1822" i="1" s="1"/>
  <c r="CC1821" i="1" s="1"/>
  <c r="CB1823" i="1"/>
  <c r="CB1822" i="1" s="1"/>
  <c r="CB1821" i="1" s="1"/>
  <c r="CA1823" i="1"/>
  <c r="CA1822" i="1" s="1"/>
  <c r="CA1821" i="1" s="1"/>
  <c r="BW1823" i="1"/>
  <c r="BW1822" i="1" s="1"/>
  <c r="BW1821" i="1" s="1"/>
  <c r="BV1823" i="1"/>
  <c r="BV1822" i="1" s="1"/>
  <c r="BV1821" i="1" s="1"/>
  <c r="BR1823" i="1"/>
  <c r="BR1822" i="1" s="1"/>
  <c r="BR1821" i="1" s="1"/>
  <c r="BQ1823" i="1"/>
  <c r="BQ1822" i="1" s="1"/>
  <c r="BQ1821" i="1" s="1"/>
  <c r="BM1823" i="1"/>
  <c r="BM1822" i="1" s="1"/>
  <c r="BM1821" i="1" s="1"/>
  <c r="BL1823" i="1"/>
  <c r="BL1822" i="1" s="1"/>
  <c r="BL1821" i="1" s="1"/>
  <c r="BK1823" i="1"/>
  <c r="BK1822" i="1" s="1"/>
  <c r="BK1821" i="1" s="1"/>
  <c r="BG1823" i="1"/>
  <c r="BG1822" i="1" s="1"/>
  <c r="BG1821" i="1" s="1"/>
  <c r="BF1823" i="1"/>
  <c r="BF1822" i="1" s="1"/>
  <c r="BF1821" i="1" s="1"/>
  <c r="BE1823" i="1"/>
  <c r="BE1822" i="1" s="1"/>
  <c r="BE1821" i="1" s="1"/>
  <c r="BA1823" i="1"/>
  <c r="BA1822" i="1" s="1"/>
  <c r="BA1821" i="1" s="1"/>
  <c r="AZ1823" i="1"/>
  <c r="AZ1822" i="1" s="1"/>
  <c r="AZ1821" i="1" s="1"/>
  <c r="AY1823" i="1"/>
  <c r="AY1822" i="1" s="1"/>
  <c r="AY1821" i="1" s="1"/>
  <c r="AU1823" i="1"/>
  <c r="AU1822" i="1" s="1"/>
  <c r="AU1821" i="1" s="1"/>
  <c r="AT1823" i="1"/>
  <c r="AT1822" i="1" s="1"/>
  <c r="AT1821" i="1" s="1"/>
  <c r="AS1823" i="1"/>
  <c r="AS1822" i="1" s="1"/>
  <c r="AS1821" i="1" s="1"/>
  <c r="AO1823" i="1"/>
  <c r="AO1822" i="1" s="1"/>
  <c r="AO1821" i="1" s="1"/>
  <c r="AN1823" i="1"/>
  <c r="AN1822" i="1" s="1"/>
  <c r="AN1821" i="1" s="1"/>
  <c r="AM1823" i="1"/>
  <c r="AM1822" i="1" s="1"/>
  <c r="AM1821" i="1" s="1"/>
  <c r="AI1823" i="1"/>
  <c r="AI1822" i="1" s="1"/>
  <c r="AI1821" i="1" s="1"/>
  <c r="AH1823" i="1"/>
  <c r="AH1822" i="1" s="1"/>
  <c r="AH1821" i="1" s="1"/>
  <c r="AG1823" i="1"/>
  <c r="AG1822" i="1" s="1"/>
  <c r="AG1821" i="1" s="1"/>
  <c r="AC1823" i="1"/>
  <c r="AC1822" i="1" s="1"/>
  <c r="AC1821" i="1" s="1"/>
  <c r="AB1823" i="1"/>
  <c r="AB1822" i="1" s="1"/>
  <c r="AB1821" i="1" s="1"/>
  <c r="AA1823" i="1"/>
  <c r="AA1822" i="1" s="1"/>
  <c r="AA1821" i="1" s="1"/>
  <c r="W1823" i="1"/>
  <c r="W1822" i="1" s="1"/>
  <c r="W1821" i="1" s="1"/>
  <c r="V1823" i="1"/>
  <c r="V1822" i="1" s="1"/>
  <c r="V1821" i="1" s="1"/>
  <c r="U1823" i="1"/>
  <c r="U1822" i="1" s="1"/>
  <c r="U1821" i="1" s="1"/>
  <c r="Q1823" i="1"/>
  <c r="Q1822" i="1" s="1"/>
  <c r="Q1821" i="1" s="1"/>
  <c r="P1823" i="1"/>
  <c r="P1822" i="1" s="1"/>
  <c r="P1821" i="1" s="1"/>
  <c r="O1823" i="1"/>
  <c r="O1822" i="1" s="1"/>
  <c r="O1821" i="1" s="1"/>
  <c r="K1823" i="1"/>
  <c r="K1822" i="1" s="1"/>
  <c r="K1821" i="1" s="1"/>
  <c r="J1823" i="1"/>
  <c r="J1822" i="1" s="1"/>
  <c r="J1821" i="1" s="1"/>
  <c r="I1823" i="1"/>
  <c r="I1822" i="1" s="1"/>
  <c r="I1821" i="1" s="1"/>
  <c r="H1823" i="1"/>
  <c r="H1822" i="1" s="1"/>
  <c r="H1821" i="1" s="1"/>
  <c r="G1823" i="1"/>
  <c r="F1823" i="1"/>
  <c r="F1822" i="1" s="1"/>
  <c r="F1821" i="1" s="1"/>
  <c r="N1820" i="1"/>
  <c r="T1820" i="1" s="1"/>
  <c r="Z1820" i="1" s="1"/>
  <c r="AF1820" i="1" s="1"/>
  <c r="AL1820" i="1" s="1"/>
  <c r="AR1820" i="1" s="1"/>
  <c r="AX1820" i="1" s="1"/>
  <c r="BD1820" i="1" s="1"/>
  <c r="BJ1820" i="1" s="1"/>
  <c r="BP1820" i="1" s="1"/>
  <c r="BU1820" i="1" s="1"/>
  <c r="BZ1820" i="1" s="1"/>
  <c r="CJ1820" i="1" s="1"/>
  <c r="CL1820" i="1" s="1"/>
  <c r="M1820" i="1"/>
  <c r="S1820" i="1" s="1"/>
  <c r="Y1820" i="1" s="1"/>
  <c r="AE1820" i="1" s="1"/>
  <c r="AK1820" i="1" s="1"/>
  <c r="AQ1820" i="1" s="1"/>
  <c r="AW1820" i="1" s="1"/>
  <c r="BC1820" i="1" s="1"/>
  <c r="BI1820" i="1" s="1"/>
  <c r="BO1820" i="1" s="1"/>
  <c r="BT1820" i="1" s="1"/>
  <c r="BY1820" i="1" s="1"/>
  <c r="CG1820" i="1" s="1"/>
  <c r="CI1820" i="1" s="1"/>
  <c r="L1820" i="1"/>
  <c r="R1820" i="1" s="1"/>
  <c r="X1820" i="1" s="1"/>
  <c r="AD1820" i="1" s="1"/>
  <c r="AJ1820" i="1" s="1"/>
  <c r="AP1820" i="1" s="1"/>
  <c r="AV1820" i="1" s="1"/>
  <c r="BB1820" i="1" s="1"/>
  <c r="BH1820" i="1" s="1"/>
  <c r="BN1820" i="1" s="1"/>
  <c r="BS1820" i="1" s="1"/>
  <c r="BX1820" i="1" s="1"/>
  <c r="CD1820" i="1" s="1"/>
  <c r="CF1820" i="1" s="1"/>
  <c r="CM1819" i="1"/>
  <c r="CM1818" i="1" s="1"/>
  <c r="CM1817" i="1" s="1"/>
  <c r="CC1819" i="1"/>
  <c r="CC1818" i="1" s="1"/>
  <c r="CC1817" i="1" s="1"/>
  <c r="CB1819" i="1"/>
  <c r="CB1818" i="1" s="1"/>
  <c r="CB1817" i="1" s="1"/>
  <c r="CA1819" i="1"/>
  <c r="CA1818" i="1" s="1"/>
  <c r="CA1817" i="1" s="1"/>
  <c r="BW1819" i="1"/>
  <c r="BW1818" i="1" s="1"/>
  <c r="BW1817" i="1" s="1"/>
  <c r="BV1819" i="1"/>
  <c r="BV1818" i="1" s="1"/>
  <c r="BV1817" i="1" s="1"/>
  <c r="BR1819" i="1"/>
  <c r="BR1818" i="1" s="1"/>
  <c r="BR1817" i="1" s="1"/>
  <c r="BQ1819" i="1"/>
  <c r="BQ1818" i="1" s="1"/>
  <c r="BQ1817" i="1" s="1"/>
  <c r="BM1819" i="1"/>
  <c r="BM1818" i="1" s="1"/>
  <c r="BM1817" i="1" s="1"/>
  <c r="BL1819" i="1"/>
  <c r="BL1818" i="1" s="1"/>
  <c r="BL1817" i="1" s="1"/>
  <c r="BK1819" i="1"/>
  <c r="BK1818" i="1" s="1"/>
  <c r="BK1817" i="1" s="1"/>
  <c r="BG1819" i="1"/>
  <c r="BG1818" i="1" s="1"/>
  <c r="BG1817" i="1" s="1"/>
  <c r="BF1819" i="1"/>
  <c r="BF1818" i="1" s="1"/>
  <c r="BF1817" i="1" s="1"/>
  <c r="BE1819" i="1"/>
  <c r="BE1818" i="1" s="1"/>
  <c r="BE1817" i="1" s="1"/>
  <c r="BA1819" i="1"/>
  <c r="BA1818" i="1" s="1"/>
  <c r="BA1817" i="1" s="1"/>
  <c r="AZ1819" i="1"/>
  <c r="AZ1818" i="1" s="1"/>
  <c r="AZ1817" i="1" s="1"/>
  <c r="AY1819" i="1"/>
  <c r="AY1818" i="1" s="1"/>
  <c r="AY1817" i="1" s="1"/>
  <c r="AU1819" i="1"/>
  <c r="AU1818" i="1" s="1"/>
  <c r="AU1817" i="1" s="1"/>
  <c r="AT1819" i="1"/>
  <c r="AT1818" i="1" s="1"/>
  <c r="AT1817" i="1" s="1"/>
  <c r="AS1819" i="1"/>
  <c r="AS1818" i="1" s="1"/>
  <c r="AS1817" i="1" s="1"/>
  <c r="AO1819" i="1"/>
  <c r="AO1818" i="1" s="1"/>
  <c r="AO1817" i="1" s="1"/>
  <c r="AN1819" i="1"/>
  <c r="AN1818" i="1" s="1"/>
  <c r="AN1817" i="1" s="1"/>
  <c r="AM1819" i="1"/>
  <c r="AM1818" i="1" s="1"/>
  <c r="AM1817" i="1" s="1"/>
  <c r="AI1819" i="1"/>
  <c r="AI1818" i="1" s="1"/>
  <c r="AI1817" i="1" s="1"/>
  <c r="AH1819" i="1"/>
  <c r="AH1818" i="1" s="1"/>
  <c r="AH1817" i="1" s="1"/>
  <c r="AG1819" i="1"/>
  <c r="AG1818" i="1" s="1"/>
  <c r="AG1817" i="1" s="1"/>
  <c r="AC1819" i="1"/>
  <c r="AC1818" i="1" s="1"/>
  <c r="AC1817" i="1" s="1"/>
  <c r="AB1819" i="1"/>
  <c r="AB1818" i="1" s="1"/>
  <c r="AB1817" i="1" s="1"/>
  <c r="AA1819" i="1"/>
  <c r="AA1818" i="1" s="1"/>
  <c r="AA1817" i="1" s="1"/>
  <c r="W1819" i="1"/>
  <c r="W1818" i="1" s="1"/>
  <c r="W1817" i="1" s="1"/>
  <c r="V1819" i="1"/>
  <c r="V1818" i="1" s="1"/>
  <c r="V1817" i="1" s="1"/>
  <c r="U1819" i="1"/>
  <c r="U1818" i="1" s="1"/>
  <c r="U1817" i="1" s="1"/>
  <c r="Q1819" i="1"/>
  <c r="Q1818" i="1" s="1"/>
  <c r="Q1817" i="1" s="1"/>
  <c r="P1819" i="1"/>
  <c r="P1818" i="1" s="1"/>
  <c r="P1817" i="1" s="1"/>
  <c r="O1819" i="1"/>
  <c r="O1818" i="1" s="1"/>
  <c r="O1817" i="1" s="1"/>
  <c r="K1819" i="1"/>
  <c r="K1818" i="1" s="1"/>
  <c r="K1817" i="1" s="1"/>
  <c r="J1819" i="1"/>
  <c r="J1818" i="1" s="1"/>
  <c r="J1817" i="1" s="1"/>
  <c r="I1819" i="1"/>
  <c r="I1818" i="1" s="1"/>
  <c r="I1817" i="1" s="1"/>
  <c r="H1819" i="1"/>
  <c r="H1818" i="1" s="1"/>
  <c r="G1819" i="1"/>
  <c r="G1818" i="1" s="1"/>
  <c r="F1819" i="1"/>
  <c r="N1816" i="1"/>
  <c r="T1816" i="1" s="1"/>
  <c r="Z1816" i="1" s="1"/>
  <c r="AF1816" i="1" s="1"/>
  <c r="AL1816" i="1" s="1"/>
  <c r="AR1816" i="1" s="1"/>
  <c r="AX1816" i="1" s="1"/>
  <c r="BD1816" i="1" s="1"/>
  <c r="BJ1816" i="1" s="1"/>
  <c r="BP1816" i="1" s="1"/>
  <c r="BU1816" i="1" s="1"/>
  <c r="BZ1816" i="1" s="1"/>
  <c r="CJ1816" i="1" s="1"/>
  <c r="CL1816" i="1" s="1"/>
  <c r="M1816" i="1"/>
  <c r="S1816" i="1" s="1"/>
  <c r="Y1816" i="1" s="1"/>
  <c r="AE1816" i="1" s="1"/>
  <c r="AK1816" i="1" s="1"/>
  <c r="AQ1816" i="1" s="1"/>
  <c r="AW1816" i="1" s="1"/>
  <c r="BC1816" i="1" s="1"/>
  <c r="BI1816" i="1" s="1"/>
  <c r="BO1816" i="1" s="1"/>
  <c r="BT1816" i="1" s="1"/>
  <c r="BY1816" i="1" s="1"/>
  <c r="CG1816" i="1" s="1"/>
  <c r="CI1816" i="1" s="1"/>
  <c r="L1816" i="1"/>
  <c r="R1816" i="1" s="1"/>
  <c r="X1816" i="1" s="1"/>
  <c r="AD1816" i="1" s="1"/>
  <c r="AJ1816" i="1" s="1"/>
  <c r="AP1816" i="1" s="1"/>
  <c r="AV1816" i="1" s="1"/>
  <c r="BB1816" i="1" s="1"/>
  <c r="BH1816" i="1" s="1"/>
  <c r="BN1816" i="1" s="1"/>
  <c r="BS1816" i="1" s="1"/>
  <c r="BX1816" i="1" s="1"/>
  <c r="CD1816" i="1" s="1"/>
  <c r="CF1816" i="1" s="1"/>
  <c r="CM1815" i="1"/>
  <c r="CM1814" i="1" s="1"/>
  <c r="CM1813" i="1" s="1"/>
  <c r="CC1815" i="1"/>
  <c r="CB1815" i="1"/>
  <c r="CB1814" i="1" s="1"/>
  <c r="CB1813" i="1" s="1"/>
  <c r="CA1815" i="1"/>
  <c r="CA1814" i="1" s="1"/>
  <c r="CA1813" i="1" s="1"/>
  <c r="BW1815" i="1"/>
  <c r="BW1814" i="1" s="1"/>
  <c r="BW1813" i="1" s="1"/>
  <c r="BV1815" i="1"/>
  <c r="BV1814" i="1" s="1"/>
  <c r="BV1813" i="1" s="1"/>
  <c r="BR1815" i="1"/>
  <c r="BR1814" i="1" s="1"/>
  <c r="BR1813" i="1" s="1"/>
  <c r="BQ1815" i="1"/>
  <c r="BQ1814" i="1" s="1"/>
  <c r="BQ1813" i="1" s="1"/>
  <c r="BM1815" i="1"/>
  <c r="BM1814" i="1" s="1"/>
  <c r="BM1813" i="1" s="1"/>
  <c r="BL1815" i="1"/>
  <c r="BL1814" i="1" s="1"/>
  <c r="BL1813" i="1" s="1"/>
  <c r="BK1815" i="1"/>
  <c r="BK1814" i="1" s="1"/>
  <c r="BK1813" i="1" s="1"/>
  <c r="BG1815" i="1"/>
  <c r="BG1814" i="1" s="1"/>
  <c r="BG1813" i="1" s="1"/>
  <c r="BF1815" i="1"/>
  <c r="BF1814" i="1" s="1"/>
  <c r="BF1813" i="1" s="1"/>
  <c r="BE1815" i="1"/>
  <c r="BE1814" i="1" s="1"/>
  <c r="BE1813" i="1" s="1"/>
  <c r="BA1815" i="1"/>
  <c r="BA1814" i="1" s="1"/>
  <c r="BA1813" i="1" s="1"/>
  <c r="AZ1815" i="1"/>
  <c r="AZ1814" i="1" s="1"/>
  <c r="AZ1813" i="1" s="1"/>
  <c r="AY1815" i="1"/>
  <c r="AY1814" i="1" s="1"/>
  <c r="AY1813" i="1" s="1"/>
  <c r="AU1815" i="1"/>
  <c r="AU1814" i="1" s="1"/>
  <c r="AU1813" i="1" s="1"/>
  <c r="AT1815" i="1"/>
  <c r="AT1814" i="1" s="1"/>
  <c r="AT1813" i="1" s="1"/>
  <c r="AS1815" i="1"/>
  <c r="AS1814" i="1" s="1"/>
  <c r="AS1813" i="1" s="1"/>
  <c r="AO1815" i="1"/>
  <c r="AO1814" i="1" s="1"/>
  <c r="AO1813" i="1" s="1"/>
  <c r="AN1815" i="1"/>
  <c r="AN1814" i="1" s="1"/>
  <c r="AN1813" i="1" s="1"/>
  <c r="AM1815" i="1"/>
  <c r="AM1814" i="1" s="1"/>
  <c r="AM1813" i="1" s="1"/>
  <c r="AI1815" i="1"/>
  <c r="AI1814" i="1" s="1"/>
  <c r="AI1813" i="1" s="1"/>
  <c r="AH1815" i="1"/>
  <c r="AH1814" i="1" s="1"/>
  <c r="AH1813" i="1" s="1"/>
  <c r="AG1815" i="1"/>
  <c r="AG1814" i="1" s="1"/>
  <c r="AG1813" i="1" s="1"/>
  <c r="AC1815" i="1"/>
  <c r="AC1814" i="1" s="1"/>
  <c r="AC1813" i="1" s="1"/>
  <c r="AB1815" i="1"/>
  <c r="AB1814" i="1" s="1"/>
  <c r="AB1813" i="1" s="1"/>
  <c r="AA1815" i="1"/>
  <c r="AA1814" i="1" s="1"/>
  <c r="AA1813" i="1" s="1"/>
  <c r="W1815" i="1"/>
  <c r="W1814" i="1" s="1"/>
  <c r="W1813" i="1" s="1"/>
  <c r="V1815" i="1"/>
  <c r="V1814" i="1" s="1"/>
  <c r="V1813" i="1" s="1"/>
  <c r="U1815" i="1"/>
  <c r="U1814" i="1" s="1"/>
  <c r="U1813" i="1" s="1"/>
  <c r="Q1815" i="1"/>
  <c r="Q1814" i="1" s="1"/>
  <c r="Q1813" i="1" s="1"/>
  <c r="P1815" i="1"/>
  <c r="P1814" i="1" s="1"/>
  <c r="P1813" i="1" s="1"/>
  <c r="O1815" i="1"/>
  <c r="O1814" i="1" s="1"/>
  <c r="O1813" i="1" s="1"/>
  <c r="K1815" i="1"/>
  <c r="K1814" i="1" s="1"/>
  <c r="K1813" i="1" s="1"/>
  <c r="J1815" i="1"/>
  <c r="J1814" i="1" s="1"/>
  <c r="I1815" i="1"/>
  <c r="I1814" i="1" s="1"/>
  <c r="I1813" i="1" s="1"/>
  <c r="H1815" i="1"/>
  <c r="G1815" i="1"/>
  <c r="G1814" i="1" s="1"/>
  <c r="G1813" i="1" s="1"/>
  <c r="F1815" i="1"/>
  <c r="CC1814" i="1"/>
  <c r="CC1813" i="1" s="1"/>
  <c r="N1812" i="1"/>
  <c r="T1812" i="1" s="1"/>
  <c r="Z1812" i="1" s="1"/>
  <c r="AF1812" i="1" s="1"/>
  <c r="AL1812" i="1" s="1"/>
  <c r="AR1812" i="1" s="1"/>
  <c r="AX1812" i="1" s="1"/>
  <c r="BD1812" i="1" s="1"/>
  <c r="BJ1812" i="1" s="1"/>
  <c r="BP1812" i="1" s="1"/>
  <c r="BU1812" i="1" s="1"/>
  <c r="BZ1812" i="1" s="1"/>
  <c r="CJ1812" i="1" s="1"/>
  <c r="CL1812" i="1" s="1"/>
  <c r="M1812" i="1"/>
  <c r="S1812" i="1" s="1"/>
  <c r="Y1812" i="1" s="1"/>
  <c r="AE1812" i="1" s="1"/>
  <c r="AK1812" i="1" s="1"/>
  <c r="AQ1812" i="1" s="1"/>
  <c r="AW1812" i="1" s="1"/>
  <c r="BC1812" i="1" s="1"/>
  <c r="BI1812" i="1" s="1"/>
  <c r="BO1812" i="1" s="1"/>
  <c r="BT1812" i="1" s="1"/>
  <c r="BY1812" i="1" s="1"/>
  <c r="CG1812" i="1" s="1"/>
  <c r="CI1812" i="1" s="1"/>
  <c r="L1812" i="1"/>
  <c r="R1812" i="1" s="1"/>
  <c r="X1812" i="1" s="1"/>
  <c r="AD1812" i="1" s="1"/>
  <c r="AJ1812" i="1" s="1"/>
  <c r="AP1812" i="1" s="1"/>
  <c r="AV1812" i="1" s="1"/>
  <c r="BB1812" i="1" s="1"/>
  <c r="BH1812" i="1" s="1"/>
  <c r="BN1812" i="1" s="1"/>
  <c r="BS1812" i="1" s="1"/>
  <c r="BX1812" i="1" s="1"/>
  <c r="CD1812" i="1" s="1"/>
  <c r="CF1812" i="1" s="1"/>
  <c r="CM1811" i="1"/>
  <c r="CM1810" i="1" s="1"/>
  <c r="CM1809" i="1" s="1"/>
  <c r="CC1811" i="1"/>
  <c r="CC1810" i="1" s="1"/>
  <c r="CC1809" i="1" s="1"/>
  <c r="CB1811" i="1"/>
  <c r="CB1810" i="1" s="1"/>
  <c r="CB1809" i="1" s="1"/>
  <c r="CA1811" i="1"/>
  <c r="CA1810" i="1" s="1"/>
  <c r="CA1809" i="1" s="1"/>
  <c r="BW1811" i="1"/>
  <c r="BW1810" i="1" s="1"/>
  <c r="BW1809" i="1" s="1"/>
  <c r="BV1811" i="1"/>
  <c r="BV1810" i="1" s="1"/>
  <c r="BV1809" i="1" s="1"/>
  <c r="BR1811" i="1"/>
  <c r="BR1810" i="1" s="1"/>
  <c r="BR1809" i="1" s="1"/>
  <c r="BQ1811" i="1"/>
  <c r="BQ1810" i="1" s="1"/>
  <c r="BQ1809" i="1" s="1"/>
  <c r="BM1811" i="1"/>
  <c r="BM1810" i="1" s="1"/>
  <c r="BM1809" i="1" s="1"/>
  <c r="BL1811" i="1"/>
  <c r="BL1810" i="1" s="1"/>
  <c r="BL1809" i="1" s="1"/>
  <c r="BK1811" i="1"/>
  <c r="BK1810" i="1" s="1"/>
  <c r="BK1809" i="1" s="1"/>
  <c r="BG1811" i="1"/>
  <c r="BG1810" i="1" s="1"/>
  <c r="BG1809" i="1" s="1"/>
  <c r="BF1811" i="1"/>
  <c r="BF1810" i="1" s="1"/>
  <c r="BF1809" i="1" s="1"/>
  <c r="BE1811" i="1"/>
  <c r="BE1810" i="1" s="1"/>
  <c r="BE1809" i="1" s="1"/>
  <c r="BA1811" i="1"/>
  <c r="BA1810" i="1" s="1"/>
  <c r="BA1809" i="1" s="1"/>
  <c r="AZ1811" i="1"/>
  <c r="AZ1810" i="1" s="1"/>
  <c r="AZ1809" i="1" s="1"/>
  <c r="AY1811" i="1"/>
  <c r="AY1810" i="1" s="1"/>
  <c r="AY1809" i="1" s="1"/>
  <c r="AU1811" i="1"/>
  <c r="AU1810" i="1" s="1"/>
  <c r="AU1809" i="1" s="1"/>
  <c r="AT1811" i="1"/>
  <c r="AT1810" i="1" s="1"/>
  <c r="AT1809" i="1" s="1"/>
  <c r="AS1811" i="1"/>
  <c r="AS1810" i="1" s="1"/>
  <c r="AS1809" i="1" s="1"/>
  <c r="AO1811" i="1"/>
  <c r="AO1810" i="1" s="1"/>
  <c r="AO1809" i="1" s="1"/>
  <c r="AN1811" i="1"/>
  <c r="AN1810" i="1" s="1"/>
  <c r="AN1809" i="1" s="1"/>
  <c r="AM1811" i="1"/>
  <c r="AM1810" i="1" s="1"/>
  <c r="AM1809" i="1" s="1"/>
  <c r="AI1811" i="1"/>
  <c r="AI1810" i="1" s="1"/>
  <c r="AI1809" i="1" s="1"/>
  <c r="AH1811" i="1"/>
  <c r="AH1810" i="1" s="1"/>
  <c r="AH1809" i="1" s="1"/>
  <c r="AG1811" i="1"/>
  <c r="AG1810" i="1" s="1"/>
  <c r="AG1809" i="1" s="1"/>
  <c r="AC1811" i="1"/>
  <c r="AC1810" i="1" s="1"/>
  <c r="AC1809" i="1" s="1"/>
  <c r="AB1811" i="1"/>
  <c r="AB1810" i="1" s="1"/>
  <c r="AB1809" i="1" s="1"/>
  <c r="AA1811" i="1"/>
  <c r="AA1810" i="1" s="1"/>
  <c r="AA1809" i="1" s="1"/>
  <c r="W1811" i="1"/>
  <c r="W1810" i="1" s="1"/>
  <c r="W1809" i="1" s="1"/>
  <c r="V1811" i="1"/>
  <c r="V1810" i="1" s="1"/>
  <c r="V1809" i="1" s="1"/>
  <c r="U1811" i="1"/>
  <c r="U1810" i="1" s="1"/>
  <c r="U1809" i="1" s="1"/>
  <c r="Q1811" i="1"/>
  <c r="Q1810" i="1" s="1"/>
  <c r="Q1809" i="1" s="1"/>
  <c r="P1811" i="1"/>
  <c r="P1810" i="1" s="1"/>
  <c r="P1809" i="1" s="1"/>
  <c r="O1811" i="1"/>
  <c r="O1810" i="1" s="1"/>
  <c r="O1809" i="1" s="1"/>
  <c r="K1811" i="1"/>
  <c r="K1810" i="1" s="1"/>
  <c r="K1809" i="1" s="1"/>
  <c r="J1811" i="1"/>
  <c r="J1810" i="1" s="1"/>
  <c r="J1809" i="1" s="1"/>
  <c r="I1811" i="1"/>
  <c r="I1810" i="1" s="1"/>
  <c r="I1809" i="1" s="1"/>
  <c r="H1811" i="1"/>
  <c r="H1810" i="1" s="1"/>
  <c r="G1811" i="1"/>
  <c r="F1811" i="1"/>
  <c r="F1810" i="1" s="1"/>
  <c r="F1809" i="1" s="1"/>
  <c r="N1808" i="1"/>
  <c r="T1808" i="1" s="1"/>
  <c r="Z1808" i="1" s="1"/>
  <c r="AF1808" i="1" s="1"/>
  <c r="AL1808" i="1" s="1"/>
  <c r="AR1808" i="1" s="1"/>
  <c r="AX1808" i="1" s="1"/>
  <c r="BD1808" i="1" s="1"/>
  <c r="BJ1808" i="1" s="1"/>
  <c r="BP1808" i="1" s="1"/>
  <c r="BU1808" i="1" s="1"/>
  <c r="BZ1808" i="1" s="1"/>
  <c r="CJ1808" i="1" s="1"/>
  <c r="M1808" i="1"/>
  <c r="S1808" i="1" s="1"/>
  <c r="Y1808" i="1" s="1"/>
  <c r="AE1808" i="1" s="1"/>
  <c r="AK1808" i="1" s="1"/>
  <c r="AQ1808" i="1" s="1"/>
  <c r="AW1808" i="1" s="1"/>
  <c r="BC1808" i="1" s="1"/>
  <c r="BI1808" i="1" s="1"/>
  <c r="BO1808" i="1" s="1"/>
  <c r="BT1808" i="1" s="1"/>
  <c r="BY1808" i="1" s="1"/>
  <c r="CG1808" i="1" s="1"/>
  <c r="L1808" i="1"/>
  <c r="R1808" i="1" s="1"/>
  <c r="X1808" i="1" s="1"/>
  <c r="AD1808" i="1" s="1"/>
  <c r="AJ1808" i="1" s="1"/>
  <c r="AP1808" i="1" s="1"/>
  <c r="AV1808" i="1" s="1"/>
  <c r="BB1808" i="1" s="1"/>
  <c r="BH1808" i="1" s="1"/>
  <c r="BN1808" i="1" s="1"/>
  <c r="BS1808" i="1" s="1"/>
  <c r="BX1808" i="1" s="1"/>
  <c r="CD1808" i="1" s="1"/>
  <c r="CM1807" i="1"/>
  <c r="CM1806" i="1" s="1"/>
  <c r="CM1805" i="1" s="1"/>
  <c r="CC1807" i="1"/>
  <c r="CB1807" i="1"/>
  <c r="CB1806" i="1" s="1"/>
  <c r="CB1805" i="1" s="1"/>
  <c r="CA1807" i="1"/>
  <c r="CA1806" i="1" s="1"/>
  <c r="CA1805" i="1" s="1"/>
  <c r="BW1807" i="1"/>
  <c r="BW1806" i="1" s="1"/>
  <c r="BW1805" i="1" s="1"/>
  <c r="BV1807" i="1"/>
  <c r="BV1806" i="1" s="1"/>
  <c r="BV1805" i="1" s="1"/>
  <c r="BR1807" i="1"/>
  <c r="BR1806" i="1" s="1"/>
  <c r="BR1805" i="1" s="1"/>
  <c r="BQ1807" i="1"/>
  <c r="BQ1806" i="1" s="1"/>
  <c r="BQ1805" i="1" s="1"/>
  <c r="BM1807" i="1"/>
  <c r="BM1806" i="1" s="1"/>
  <c r="BM1805" i="1" s="1"/>
  <c r="BL1807" i="1"/>
  <c r="BL1806" i="1" s="1"/>
  <c r="BL1805" i="1" s="1"/>
  <c r="BK1807" i="1"/>
  <c r="BK1806" i="1" s="1"/>
  <c r="BK1805" i="1" s="1"/>
  <c r="BG1807" i="1"/>
  <c r="BG1806" i="1" s="1"/>
  <c r="BG1805" i="1" s="1"/>
  <c r="BF1807" i="1"/>
  <c r="BF1806" i="1" s="1"/>
  <c r="BF1805" i="1" s="1"/>
  <c r="BE1807" i="1"/>
  <c r="BE1806" i="1" s="1"/>
  <c r="BE1805" i="1" s="1"/>
  <c r="BA1807" i="1"/>
  <c r="BA1806" i="1" s="1"/>
  <c r="BA1805" i="1" s="1"/>
  <c r="AZ1807" i="1"/>
  <c r="AZ1806" i="1" s="1"/>
  <c r="AZ1805" i="1" s="1"/>
  <c r="AY1807" i="1"/>
  <c r="AY1806" i="1" s="1"/>
  <c r="AY1805" i="1" s="1"/>
  <c r="AU1807" i="1"/>
  <c r="AU1806" i="1" s="1"/>
  <c r="AU1805" i="1" s="1"/>
  <c r="AT1807" i="1"/>
  <c r="AT1806" i="1" s="1"/>
  <c r="AT1805" i="1" s="1"/>
  <c r="AS1807" i="1"/>
  <c r="AS1806" i="1" s="1"/>
  <c r="AS1805" i="1" s="1"/>
  <c r="AO1807" i="1"/>
  <c r="AO1806" i="1" s="1"/>
  <c r="AO1805" i="1" s="1"/>
  <c r="AN1807" i="1"/>
  <c r="AN1806" i="1" s="1"/>
  <c r="AN1805" i="1" s="1"/>
  <c r="AM1807" i="1"/>
  <c r="AM1806" i="1" s="1"/>
  <c r="AM1805" i="1" s="1"/>
  <c r="AI1807" i="1"/>
  <c r="AI1806" i="1" s="1"/>
  <c r="AI1805" i="1" s="1"/>
  <c r="AH1807" i="1"/>
  <c r="AH1806" i="1" s="1"/>
  <c r="AH1805" i="1" s="1"/>
  <c r="AG1807" i="1"/>
  <c r="AG1806" i="1" s="1"/>
  <c r="AG1805" i="1" s="1"/>
  <c r="AC1807" i="1"/>
  <c r="AC1806" i="1" s="1"/>
  <c r="AC1805" i="1" s="1"/>
  <c r="AB1807" i="1"/>
  <c r="AB1806" i="1" s="1"/>
  <c r="AB1805" i="1" s="1"/>
  <c r="AA1807" i="1"/>
  <c r="AA1806" i="1" s="1"/>
  <c r="AA1805" i="1" s="1"/>
  <c r="W1807" i="1"/>
  <c r="W1806" i="1" s="1"/>
  <c r="W1805" i="1" s="1"/>
  <c r="V1807" i="1"/>
  <c r="V1806" i="1" s="1"/>
  <c r="V1805" i="1" s="1"/>
  <c r="U1807" i="1"/>
  <c r="U1806" i="1" s="1"/>
  <c r="U1805" i="1" s="1"/>
  <c r="Q1807" i="1"/>
  <c r="Q1806" i="1" s="1"/>
  <c r="Q1805" i="1" s="1"/>
  <c r="P1807" i="1"/>
  <c r="P1806" i="1" s="1"/>
  <c r="P1805" i="1" s="1"/>
  <c r="O1807" i="1"/>
  <c r="O1806" i="1" s="1"/>
  <c r="O1805" i="1" s="1"/>
  <c r="K1807" i="1"/>
  <c r="K1806" i="1" s="1"/>
  <c r="K1805" i="1" s="1"/>
  <c r="J1807" i="1"/>
  <c r="J1806" i="1" s="1"/>
  <c r="J1805" i="1" s="1"/>
  <c r="I1807" i="1"/>
  <c r="I1806" i="1" s="1"/>
  <c r="I1805" i="1" s="1"/>
  <c r="H1807" i="1"/>
  <c r="G1807" i="1"/>
  <c r="G1806" i="1" s="1"/>
  <c r="G1805" i="1" s="1"/>
  <c r="F1807" i="1"/>
  <c r="F1806" i="1" s="1"/>
  <c r="CC1806" i="1"/>
  <c r="CC1805" i="1" s="1"/>
  <c r="N1803" i="1"/>
  <c r="T1803" i="1" s="1"/>
  <c r="Z1803" i="1" s="1"/>
  <c r="AF1803" i="1" s="1"/>
  <c r="AL1803" i="1" s="1"/>
  <c r="AR1803" i="1" s="1"/>
  <c r="AX1803" i="1" s="1"/>
  <c r="BD1803" i="1" s="1"/>
  <c r="BJ1803" i="1" s="1"/>
  <c r="BP1803" i="1" s="1"/>
  <c r="BU1803" i="1" s="1"/>
  <c r="BZ1803" i="1" s="1"/>
  <c r="CJ1803" i="1" s="1"/>
  <c r="CL1803" i="1" s="1"/>
  <c r="M1803" i="1"/>
  <c r="S1803" i="1" s="1"/>
  <c r="Y1803" i="1" s="1"/>
  <c r="AE1803" i="1" s="1"/>
  <c r="AK1803" i="1" s="1"/>
  <c r="AQ1803" i="1" s="1"/>
  <c r="AW1803" i="1" s="1"/>
  <c r="BC1803" i="1" s="1"/>
  <c r="BI1803" i="1" s="1"/>
  <c r="BO1803" i="1" s="1"/>
  <c r="BT1803" i="1" s="1"/>
  <c r="BY1803" i="1" s="1"/>
  <c r="CG1803" i="1" s="1"/>
  <c r="CI1803" i="1" s="1"/>
  <c r="L1803" i="1"/>
  <c r="R1803" i="1" s="1"/>
  <c r="X1803" i="1" s="1"/>
  <c r="AD1803" i="1" s="1"/>
  <c r="AJ1803" i="1" s="1"/>
  <c r="AP1803" i="1" s="1"/>
  <c r="AV1803" i="1" s="1"/>
  <c r="BB1803" i="1" s="1"/>
  <c r="BH1803" i="1" s="1"/>
  <c r="BN1803" i="1" s="1"/>
  <c r="BS1803" i="1" s="1"/>
  <c r="BX1803" i="1" s="1"/>
  <c r="CD1803" i="1" s="1"/>
  <c r="CF1803" i="1" s="1"/>
  <c r="CM1802" i="1"/>
  <c r="CM1801" i="1" s="1"/>
  <c r="CM1800" i="1" s="1"/>
  <c r="CC1802" i="1"/>
  <c r="CB1802" i="1"/>
  <c r="CB1801" i="1" s="1"/>
  <c r="CB1800" i="1" s="1"/>
  <c r="CA1802" i="1"/>
  <c r="CA1801" i="1" s="1"/>
  <c r="CA1800" i="1" s="1"/>
  <c r="BW1802" i="1"/>
  <c r="BW1801" i="1" s="1"/>
  <c r="BW1800" i="1" s="1"/>
  <c r="BV1802" i="1"/>
  <c r="BV1801" i="1" s="1"/>
  <c r="BV1800" i="1" s="1"/>
  <c r="BR1802" i="1"/>
  <c r="BR1801" i="1" s="1"/>
  <c r="BR1800" i="1" s="1"/>
  <c r="BQ1802" i="1"/>
  <c r="BQ1801" i="1" s="1"/>
  <c r="BQ1800" i="1" s="1"/>
  <c r="BM1802" i="1"/>
  <c r="BM1801" i="1" s="1"/>
  <c r="BM1800" i="1" s="1"/>
  <c r="BL1802" i="1"/>
  <c r="BL1801" i="1" s="1"/>
  <c r="BL1800" i="1" s="1"/>
  <c r="BK1802" i="1"/>
  <c r="BK1801" i="1" s="1"/>
  <c r="BK1800" i="1" s="1"/>
  <c r="BG1802" i="1"/>
  <c r="BG1801" i="1" s="1"/>
  <c r="BG1800" i="1" s="1"/>
  <c r="BF1802" i="1"/>
  <c r="BF1801" i="1" s="1"/>
  <c r="BF1800" i="1" s="1"/>
  <c r="BE1802" i="1"/>
  <c r="BE1801" i="1" s="1"/>
  <c r="BE1800" i="1" s="1"/>
  <c r="BA1802" i="1"/>
  <c r="BA1801" i="1" s="1"/>
  <c r="BA1800" i="1" s="1"/>
  <c r="AZ1802" i="1"/>
  <c r="AZ1801" i="1" s="1"/>
  <c r="AZ1800" i="1" s="1"/>
  <c r="AY1802" i="1"/>
  <c r="AY1801" i="1" s="1"/>
  <c r="AY1800" i="1" s="1"/>
  <c r="AU1802" i="1"/>
  <c r="AU1801" i="1" s="1"/>
  <c r="AU1800" i="1" s="1"/>
  <c r="AT1802" i="1"/>
  <c r="AT1801" i="1" s="1"/>
  <c r="AT1800" i="1" s="1"/>
  <c r="AS1802" i="1"/>
  <c r="AS1801" i="1" s="1"/>
  <c r="AS1800" i="1" s="1"/>
  <c r="AO1802" i="1"/>
  <c r="AO1801" i="1" s="1"/>
  <c r="AO1800" i="1" s="1"/>
  <c r="AN1802" i="1"/>
  <c r="AN1801" i="1" s="1"/>
  <c r="AN1800" i="1" s="1"/>
  <c r="AM1802" i="1"/>
  <c r="AM1801" i="1" s="1"/>
  <c r="AM1800" i="1" s="1"/>
  <c r="AI1802" i="1"/>
  <c r="AI1801" i="1" s="1"/>
  <c r="AI1800" i="1" s="1"/>
  <c r="AH1802" i="1"/>
  <c r="AH1801" i="1" s="1"/>
  <c r="AH1800" i="1" s="1"/>
  <c r="AG1802" i="1"/>
  <c r="AG1801" i="1" s="1"/>
  <c r="AG1800" i="1" s="1"/>
  <c r="AC1802" i="1"/>
  <c r="AC1801" i="1" s="1"/>
  <c r="AC1800" i="1" s="1"/>
  <c r="AB1802" i="1"/>
  <c r="AB1801" i="1" s="1"/>
  <c r="AB1800" i="1" s="1"/>
  <c r="AA1802" i="1"/>
  <c r="AA1801" i="1" s="1"/>
  <c r="AA1800" i="1" s="1"/>
  <c r="W1802" i="1"/>
  <c r="W1801" i="1" s="1"/>
  <c r="W1800" i="1" s="1"/>
  <c r="V1802" i="1"/>
  <c r="V1801" i="1" s="1"/>
  <c r="V1800" i="1" s="1"/>
  <c r="U1802" i="1"/>
  <c r="U1801" i="1" s="1"/>
  <c r="U1800" i="1" s="1"/>
  <c r="Q1802" i="1"/>
  <c r="Q1801" i="1" s="1"/>
  <c r="Q1800" i="1" s="1"/>
  <c r="P1802" i="1"/>
  <c r="P1801" i="1" s="1"/>
  <c r="P1800" i="1" s="1"/>
  <c r="O1802" i="1"/>
  <c r="O1801" i="1" s="1"/>
  <c r="O1800" i="1" s="1"/>
  <c r="K1802" i="1"/>
  <c r="K1801" i="1" s="1"/>
  <c r="K1800" i="1" s="1"/>
  <c r="J1802" i="1"/>
  <c r="J1801" i="1" s="1"/>
  <c r="J1800" i="1" s="1"/>
  <c r="I1802" i="1"/>
  <c r="I1801" i="1" s="1"/>
  <c r="I1800" i="1" s="1"/>
  <c r="H1802" i="1"/>
  <c r="H1801" i="1" s="1"/>
  <c r="G1802" i="1"/>
  <c r="F1802" i="1"/>
  <c r="F1801" i="1" s="1"/>
  <c r="F1800" i="1" s="1"/>
  <c r="CC1801" i="1"/>
  <c r="CC1800" i="1" s="1"/>
  <c r="N1799" i="1"/>
  <c r="T1799" i="1" s="1"/>
  <c r="Z1799" i="1" s="1"/>
  <c r="AF1799" i="1" s="1"/>
  <c r="AL1799" i="1" s="1"/>
  <c r="AR1799" i="1" s="1"/>
  <c r="AX1799" i="1" s="1"/>
  <c r="BD1799" i="1" s="1"/>
  <c r="BJ1799" i="1" s="1"/>
  <c r="BP1799" i="1" s="1"/>
  <c r="BU1799" i="1" s="1"/>
  <c r="BZ1799" i="1" s="1"/>
  <c r="CJ1799" i="1" s="1"/>
  <c r="CL1799" i="1" s="1"/>
  <c r="M1799" i="1"/>
  <c r="S1799" i="1" s="1"/>
  <c r="Y1799" i="1" s="1"/>
  <c r="AE1799" i="1" s="1"/>
  <c r="AK1799" i="1" s="1"/>
  <c r="AQ1799" i="1" s="1"/>
  <c r="AW1799" i="1" s="1"/>
  <c r="BC1799" i="1" s="1"/>
  <c r="BI1799" i="1" s="1"/>
  <c r="BO1799" i="1" s="1"/>
  <c r="BT1799" i="1" s="1"/>
  <c r="BY1799" i="1" s="1"/>
  <c r="CG1799" i="1" s="1"/>
  <c r="CI1799" i="1" s="1"/>
  <c r="L1799" i="1"/>
  <c r="R1799" i="1" s="1"/>
  <c r="X1799" i="1" s="1"/>
  <c r="AD1799" i="1" s="1"/>
  <c r="AJ1799" i="1" s="1"/>
  <c r="AP1799" i="1" s="1"/>
  <c r="AV1799" i="1" s="1"/>
  <c r="BB1799" i="1" s="1"/>
  <c r="BH1799" i="1" s="1"/>
  <c r="BN1799" i="1" s="1"/>
  <c r="BS1799" i="1" s="1"/>
  <c r="BX1799" i="1" s="1"/>
  <c r="CD1799" i="1" s="1"/>
  <c r="CF1799" i="1" s="1"/>
  <c r="CM1798" i="1"/>
  <c r="CM1797" i="1" s="1"/>
  <c r="CM1796" i="1" s="1"/>
  <c r="CC1798" i="1"/>
  <c r="CB1798" i="1"/>
  <c r="CB1797" i="1" s="1"/>
  <c r="CB1796" i="1" s="1"/>
  <c r="CA1798" i="1"/>
  <c r="CA1797" i="1" s="1"/>
  <c r="CA1796" i="1" s="1"/>
  <c r="BW1798" i="1"/>
  <c r="BW1797" i="1" s="1"/>
  <c r="BW1796" i="1" s="1"/>
  <c r="BV1798" i="1"/>
  <c r="BV1797" i="1" s="1"/>
  <c r="BV1796" i="1" s="1"/>
  <c r="BR1798" i="1"/>
  <c r="BR1797" i="1" s="1"/>
  <c r="BR1796" i="1" s="1"/>
  <c r="BQ1798" i="1"/>
  <c r="BQ1797" i="1" s="1"/>
  <c r="BQ1796" i="1" s="1"/>
  <c r="BM1798" i="1"/>
  <c r="BM1797" i="1" s="1"/>
  <c r="BM1796" i="1" s="1"/>
  <c r="BL1798" i="1"/>
  <c r="BL1797" i="1" s="1"/>
  <c r="BL1796" i="1" s="1"/>
  <c r="BK1798" i="1"/>
  <c r="BK1797" i="1" s="1"/>
  <c r="BK1796" i="1" s="1"/>
  <c r="BG1798" i="1"/>
  <c r="BG1797" i="1" s="1"/>
  <c r="BG1796" i="1" s="1"/>
  <c r="BF1798" i="1"/>
  <c r="BF1797" i="1" s="1"/>
  <c r="BF1796" i="1" s="1"/>
  <c r="BE1798" i="1"/>
  <c r="BE1797" i="1" s="1"/>
  <c r="BE1796" i="1" s="1"/>
  <c r="BA1798" i="1"/>
  <c r="BA1797" i="1" s="1"/>
  <c r="BA1796" i="1" s="1"/>
  <c r="AZ1798" i="1"/>
  <c r="AZ1797" i="1" s="1"/>
  <c r="AZ1796" i="1" s="1"/>
  <c r="AY1798" i="1"/>
  <c r="AY1797" i="1" s="1"/>
  <c r="AY1796" i="1" s="1"/>
  <c r="AU1798" i="1"/>
  <c r="AU1797" i="1" s="1"/>
  <c r="AU1796" i="1" s="1"/>
  <c r="AT1798" i="1"/>
  <c r="AT1797" i="1" s="1"/>
  <c r="AT1796" i="1" s="1"/>
  <c r="AS1798" i="1"/>
  <c r="AS1797" i="1" s="1"/>
  <c r="AS1796" i="1" s="1"/>
  <c r="AO1798" i="1"/>
  <c r="AO1797" i="1" s="1"/>
  <c r="AO1796" i="1" s="1"/>
  <c r="AN1798" i="1"/>
  <c r="AN1797" i="1" s="1"/>
  <c r="AN1796" i="1" s="1"/>
  <c r="AM1798" i="1"/>
  <c r="AM1797" i="1" s="1"/>
  <c r="AM1796" i="1" s="1"/>
  <c r="AI1798" i="1"/>
  <c r="AI1797" i="1" s="1"/>
  <c r="AI1796" i="1" s="1"/>
  <c r="AH1798" i="1"/>
  <c r="AH1797" i="1" s="1"/>
  <c r="AH1796" i="1" s="1"/>
  <c r="AG1798" i="1"/>
  <c r="AG1797" i="1" s="1"/>
  <c r="AG1796" i="1" s="1"/>
  <c r="AC1798" i="1"/>
  <c r="AC1797" i="1" s="1"/>
  <c r="AC1796" i="1" s="1"/>
  <c r="AB1798" i="1"/>
  <c r="AB1797" i="1" s="1"/>
  <c r="AB1796" i="1" s="1"/>
  <c r="AA1798" i="1"/>
  <c r="AA1797" i="1" s="1"/>
  <c r="AA1796" i="1" s="1"/>
  <c r="W1798" i="1"/>
  <c r="W1797" i="1" s="1"/>
  <c r="W1796" i="1" s="1"/>
  <c r="V1798" i="1"/>
  <c r="V1797" i="1" s="1"/>
  <c r="V1796" i="1" s="1"/>
  <c r="U1798" i="1"/>
  <c r="U1797" i="1" s="1"/>
  <c r="U1796" i="1" s="1"/>
  <c r="Q1798" i="1"/>
  <c r="Q1797" i="1" s="1"/>
  <c r="Q1796" i="1" s="1"/>
  <c r="P1798" i="1"/>
  <c r="P1797" i="1" s="1"/>
  <c r="P1796" i="1" s="1"/>
  <c r="O1798" i="1"/>
  <c r="O1797" i="1" s="1"/>
  <c r="O1796" i="1" s="1"/>
  <c r="K1798" i="1"/>
  <c r="K1797" i="1" s="1"/>
  <c r="K1796" i="1" s="1"/>
  <c r="J1798" i="1"/>
  <c r="I1798" i="1"/>
  <c r="I1797" i="1" s="1"/>
  <c r="I1796" i="1" s="1"/>
  <c r="H1798" i="1"/>
  <c r="G1798" i="1"/>
  <c r="G1797" i="1" s="1"/>
  <c r="G1796" i="1" s="1"/>
  <c r="F1798" i="1"/>
  <c r="F1797" i="1" s="1"/>
  <c r="F1796" i="1" s="1"/>
  <c r="CC1797" i="1"/>
  <c r="CC1796" i="1" s="1"/>
  <c r="N1795" i="1"/>
  <c r="T1795" i="1" s="1"/>
  <c r="Z1795" i="1" s="1"/>
  <c r="AF1795" i="1" s="1"/>
  <c r="AL1795" i="1" s="1"/>
  <c r="AR1795" i="1" s="1"/>
  <c r="AX1795" i="1" s="1"/>
  <c r="BD1795" i="1" s="1"/>
  <c r="BJ1795" i="1" s="1"/>
  <c r="BP1795" i="1" s="1"/>
  <c r="BU1795" i="1" s="1"/>
  <c r="BZ1795" i="1" s="1"/>
  <c r="CJ1795" i="1" s="1"/>
  <c r="CL1795" i="1" s="1"/>
  <c r="M1795" i="1"/>
  <c r="S1795" i="1" s="1"/>
  <c r="Y1795" i="1" s="1"/>
  <c r="AE1795" i="1" s="1"/>
  <c r="AK1795" i="1" s="1"/>
  <c r="AQ1795" i="1" s="1"/>
  <c r="AW1795" i="1" s="1"/>
  <c r="BC1795" i="1" s="1"/>
  <c r="BI1795" i="1" s="1"/>
  <c r="BO1795" i="1" s="1"/>
  <c r="BT1795" i="1" s="1"/>
  <c r="BY1795" i="1" s="1"/>
  <c r="CG1795" i="1" s="1"/>
  <c r="CI1795" i="1" s="1"/>
  <c r="L1795" i="1"/>
  <c r="R1795" i="1" s="1"/>
  <c r="X1795" i="1" s="1"/>
  <c r="AD1795" i="1" s="1"/>
  <c r="AJ1795" i="1" s="1"/>
  <c r="AP1795" i="1" s="1"/>
  <c r="AV1795" i="1" s="1"/>
  <c r="BB1795" i="1" s="1"/>
  <c r="BH1795" i="1" s="1"/>
  <c r="BN1795" i="1" s="1"/>
  <c r="BS1795" i="1" s="1"/>
  <c r="BX1795" i="1" s="1"/>
  <c r="CD1795" i="1" s="1"/>
  <c r="CF1795" i="1" s="1"/>
  <c r="CM1794" i="1"/>
  <c r="CM1793" i="1" s="1"/>
  <c r="CM1792" i="1" s="1"/>
  <c r="CC1794" i="1"/>
  <c r="CC1793" i="1" s="1"/>
  <c r="CC1792" i="1" s="1"/>
  <c r="CB1794" i="1"/>
  <c r="CB1793" i="1" s="1"/>
  <c r="CB1792" i="1" s="1"/>
  <c r="CA1794" i="1"/>
  <c r="CA1793" i="1" s="1"/>
  <c r="CA1792" i="1" s="1"/>
  <c r="BW1794" i="1"/>
  <c r="BW1793" i="1" s="1"/>
  <c r="BW1792" i="1" s="1"/>
  <c r="BV1794" i="1"/>
  <c r="BV1793" i="1" s="1"/>
  <c r="BV1792" i="1" s="1"/>
  <c r="BR1794" i="1"/>
  <c r="BR1793" i="1" s="1"/>
  <c r="BR1792" i="1" s="1"/>
  <c r="BQ1794" i="1"/>
  <c r="BQ1793" i="1" s="1"/>
  <c r="BQ1792" i="1" s="1"/>
  <c r="BM1794" i="1"/>
  <c r="BM1793" i="1" s="1"/>
  <c r="BM1792" i="1" s="1"/>
  <c r="BL1794" i="1"/>
  <c r="BL1793" i="1" s="1"/>
  <c r="BL1792" i="1" s="1"/>
  <c r="BK1794" i="1"/>
  <c r="BK1793" i="1" s="1"/>
  <c r="BK1792" i="1" s="1"/>
  <c r="BG1794" i="1"/>
  <c r="BG1793" i="1" s="1"/>
  <c r="BG1792" i="1" s="1"/>
  <c r="BF1794" i="1"/>
  <c r="BF1793" i="1" s="1"/>
  <c r="BF1792" i="1" s="1"/>
  <c r="BE1794" i="1"/>
  <c r="BE1793" i="1" s="1"/>
  <c r="BE1792" i="1" s="1"/>
  <c r="BA1794" i="1"/>
  <c r="BA1793" i="1" s="1"/>
  <c r="BA1792" i="1" s="1"/>
  <c r="AZ1794" i="1"/>
  <c r="AZ1793" i="1" s="1"/>
  <c r="AZ1792" i="1" s="1"/>
  <c r="AY1794" i="1"/>
  <c r="AY1793" i="1" s="1"/>
  <c r="AY1792" i="1" s="1"/>
  <c r="AU1794" i="1"/>
  <c r="AU1793" i="1" s="1"/>
  <c r="AU1792" i="1" s="1"/>
  <c r="AT1794" i="1"/>
  <c r="AT1793" i="1" s="1"/>
  <c r="AT1792" i="1" s="1"/>
  <c r="AS1794" i="1"/>
  <c r="AS1793" i="1" s="1"/>
  <c r="AS1792" i="1" s="1"/>
  <c r="AO1794" i="1"/>
  <c r="AO1793" i="1" s="1"/>
  <c r="AO1792" i="1" s="1"/>
  <c r="AN1794" i="1"/>
  <c r="AN1793" i="1" s="1"/>
  <c r="AN1792" i="1" s="1"/>
  <c r="AM1794" i="1"/>
  <c r="AM1793" i="1" s="1"/>
  <c r="AM1792" i="1" s="1"/>
  <c r="AI1794" i="1"/>
  <c r="AI1793" i="1" s="1"/>
  <c r="AI1792" i="1" s="1"/>
  <c r="AH1794" i="1"/>
  <c r="AH1793" i="1" s="1"/>
  <c r="AH1792" i="1" s="1"/>
  <c r="AG1794" i="1"/>
  <c r="AG1793" i="1" s="1"/>
  <c r="AG1792" i="1" s="1"/>
  <c r="AC1794" i="1"/>
  <c r="AC1793" i="1" s="1"/>
  <c r="AC1792" i="1" s="1"/>
  <c r="AB1794" i="1"/>
  <c r="AB1793" i="1" s="1"/>
  <c r="AB1792" i="1" s="1"/>
  <c r="AA1794" i="1"/>
  <c r="AA1793" i="1" s="1"/>
  <c r="AA1792" i="1" s="1"/>
  <c r="W1794" i="1"/>
  <c r="W1793" i="1" s="1"/>
  <c r="W1792" i="1" s="1"/>
  <c r="V1794" i="1"/>
  <c r="V1793" i="1" s="1"/>
  <c r="V1792" i="1" s="1"/>
  <c r="U1794" i="1"/>
  <c r="U1793" i="1" s="1"/>
  <c r="U1792" i="1" s="1"/>
  <c r="Q1794" i="1"/>
  <c r="Q1793" i="1" s="1"/>
  <c r="Q1792" i="1" s="1"/>
  <c r="P1794" i="1"/>
  <c r="P1793" i="1" s="1"/>
  <c r="P1792" i="1" s="1"/>
  <c r="O1794" i="1"/>
  <c r="O1793" i="1" s="1"/>
  <c r="O1792" i="1" s="1"/>
  <c r="K1794" i="1"/>
  <c r="K1793" i="1" s="1"/>
  <c r="K1792" i="1" s="1"/>
  <c r="J1794" i="1"/>
  <c r="I1794" i="1"/>
  <c r="I1793" i="1" s="1"/>
  <c r="H1794" i="1"/>
  <c r="G1794" i="1"/>
  <c r="G1793" i="1" s="1"/>
  <c r="G1792" i="1" s="1"/>
  <c r="F1794" i="1"/>
  <c r="F1793" i="1" s="1"/>
  <c r="F1792" i="1" s="1"/>
  <c r="AR1789" i="1"/>
  <c r="AX1789" i="1" s="1"/>
  <c r="BD1789" i="1" s="1"/>
  <c r="BJ1789" i="1" s="1"/>
  <c r="BP1789" i="1" s="1"/>
  <c r="BU1789" i="1" s="1"/>
  <c r="BZ1789" i="1" s="1"/>
  <c r="CJ1789" i="1" s="1"/>
  <c r="CL1789" i="1" s="1"/>
  <c r="AQ1789" i="1"/>
  <c r="AW1789" i="1" s="1"/>
  <c r="BC1789" i="1" s="1"/>
  <c r="BI1789" i="1" s="1"/>
  <c r="BO1789" i="1" s="1"/>
  <c r="BT1789" i="1" s="1"/>
  <c r="BY1789" i="1" s="1"/>
  <c r="CG1789" i="1" s="1"/>
  <c r="CI1789" i="1" s="1"/>
  <c r="AP1789" i="1"/>
  <c r="AV1789" i="1" s="1"/>
  <c r="BB1789" i="1" s="1"/>
  <c r="BH1789" i="1" s="1"/>
  <c r="BN1789" i="1" s="1"/>
  <c r="BS1789" i="1" s="1"/>
  <c r="BX1789" i="1" s="1"/>
  <c r="CD1789" i="1" s="1"/>
  <c r="CF1789" i="1" s="1"/>
  <c r="CM1788" i="1"/>
  <c r="CM1787" i="1" s="1"/>
  <c r="CM1786" i="1" s="1"/>
  <c r="CC1788" i="1"/>
  <c r="CC1787" i="1" s="1"/>
  <c r="CC1786" i="1" s="1"/>
  <c r="CB1788" i="1"/>
  <c r="CB1787" i="1" s="1"/>
  <c r="CB1786" i="1" s="1"/>
  <c r="CA1788" i="1"/>
  <c r="CA1787" i="1" s="1"/>
  <c r="CA1786" i="1" s="1"/>
  <c r="BW1788" i="1"/>
  <c r="BW1787" i="1" s="1"/>
  <c r="BW1786" i="1" s="1"/>
  <c r="BV1788" i="1"/>
  <c r="BV1787" i="1" s="1"/>
  <c r="BV1786" i="1" s="1"/>
  <c r="BR1788" i="1"/>
  <c r="BR1787" i="1" s="1"/>
  <c r="BR1786" i="1" s="1"/>
  <c r="BQ1788" i="1"/>
  <c r="BM1788" i="1"/>
  <c r="BM1787" i="1" s="1"/>
  <c r="BM1786" i="1" s="1"/>
  <c r="BL1788" i="1"/>
  <c r="BL1787" i="1" s="1"/>
  <c r="BL1786" i="1" s="1"/>
  <c r="BK1788" i="1"/>
  <c r="BK1787" i="1" s="1"/>
  <c r="BK1786" i="1" s="1"/>
  <c r="BG1788" i="1"/>
  <c r="BG1787" i="1" s="1"/>
  <c r="BG1786" i="1" s="1"/>
  <c r="BF1788" i="1"/>
  <c r="BF1787" i="1" s="1"/>
  <c r="BF1786" i="1" s="1"/>
  <c r="BE1788" i="1"/>
  <c r="BE1787" i="1" s="1"/>
  <c r="BE1786" i="1" s="1"/>
  <c r="BA1788" i="1"/>
  <c r="BA1787" i="1" s="1"/>
  <c r="BA1786" i="1" s="1"/>
  <c r="AZ1788" i="1"/>
  <c r="AZ1787" i="1" s="1"/>
  <c r="AZ1786" i="1" s="1"/>
  <c r="AY1788" i="1"/>
  <c r="AY1787" i="1" s="1"/>
  <c r="AY1786" i="1" s="1"/>
  <c r="AU1788" i="1"/>
  <c r="AU1787" i="1" s="1"/>
  <c r="AU1786" i="1" s="1"/>
  <c r="AT1788" i="1"/>
  <c r="AT1787" i="1" s="1"/>
  <c r="AT1786" i="1" s="1"/>
  <c r="AS1788" i="1"/>
  <c r="AS1787" i="1" s="1"/>
  <c r="AS1786" i="1" s="1"/>
  <c r="AO1788" i="1"/>
  <c r="AO1787" i="1" s="1"/>
  <c r="AO1786" i="1" s="1"/>
  <c r="AR1786" i="1" s="1"/>
  <c r="AN1788" i="1"/>
  <c r="AM1788" i="1"/>
  <c r="N1785" i="1"/>
  <c r="T1785" i="1" s="1"/>
  <c r="Z1785" i="1" s="1"/>
  <c r="AF1785" i="1" s="1"/>
  <c r="AL1785" i="1" s="1"/>
  <c r="AR1785" i="1" s="1"/>
  <c r="AX1785" i="1" s="1"/>
  <c r="BD1785" i="1" s="1"/>
  <c r="BJ1785" i="1" s="1"/>
  <c r="BP1785" i="1" s="1"/>
  <c r="BU1785" i="1" s="1"/>
  <c r="BZ1785" i="1" s="1"/>
  <c r="CJ1785" i="1" s="1"/>
  <c r="CL1785" i="1" s="1"/>
  <c r="M1785" i="1"/>
  <c r="S1785" i="1" s="1"/>
  <c r="Y1785" i="1" s="1"/>
  <c r="AE1785" i="1" s="1"/>
  <c r="AK1785" i="1" s="1"/>
  <c r="AQ1785" i="1" s="1"/>
  <c r="AW1785" i="1" s="1"/>
  <c r="BC1785" i="1" s="1"/>
  <c r="BI1785" i="1" s="1"/>
  <c r="BO1785" i="1" s="1"/>
  <c r="BT1785" i="1" s="1"/>
  <c r="BY1785" i="1" s="1"/>
  <c r="CG1785" i="1" s="1"/>
  <c r="CI1785" i="1" s="1"/>
  <c r="L1785" i="1"/>
  <c r="R1785" i="1" s="1"/>
  <c r="X1785" i="1" s="1"/>
  <c r="AD1785" i="1" s="1"/>
  <c r="AJ1785" i="1" s="1"/>
  <c r="AP1785" i="1" s="1"/>
  <c r="AV1785" i="1" s="1"/>
  <c r="BB1785" i="1" s="1"/>
  <c r="BH1785" i="1" s="1"/>
  <c r="BN1785" i="1" s="1"/>
  <c r="BS1785" i="1" s="1"/>
  <c r="BX1785" i="1" s="1"/>
  <c r="CD1785" i="1" s="1"/>
  <c r="CF1785" i="1" s="1"/>
  <c r="CM1784" i="1"/>
  <c r="CC1784" i="1"/>
  <c r="CB1784" i="1"/>
  <c r="CA1784" i="1"/>
  <c r="BW1784" i="1"/>
  <c r="BV1784" i="1"/>
  <c r="BR1784" i="1"/>
  <c r="BQ1784" i="1"/>
  <c r="BM1784" i="1"/>
  <c r="BL1784" i="1"/>
  <c r="BK1784" i="1"/>
  <c r="BG1784" i="1"/>
  <c r="BF1784" i="1"/>
  <c r="BE1784" i="1"/>
  <c r="BA1784" i="1"/>
  <c r="AZ1784" i="1"/>
  <c r="AY1784" i="1"/>
  <c r="AU1784" i="1"/>
  <c r="AT1784" i="1"/>
  <c r="AS1784" i="1"/>
  <c r="AO1784" i="1"/>
  <c r="AN1784" i="1"/>
  <c r="AM1784" i="1"/>
  <c r="AI1784" i="1"/>
  <c r="AH1784" i="1"/>
  <c r="AG1784" i="1"/>
  <c r="AC1784" i="1"/>
  <c r="AB1784" i="1"/>
  <c r="AA1784" i="1"/>
  <c r="W1784" i="1"/>
  <c r="V1784" i="1"/>
  <c r="U1784" i="1"/>
  <c r="Q1784" i="1"/>
  <c r="P1784" i="1"/>
  <c r="O1784" i="1"/>
  <c r="K1784" i="1"/>
  <c r="J1784" i="1"/>
  <c r="I1784" i="1"/>
  <c r="H1784" i="1"/>
  <c r="G1784" i="1"/>
  <c r="F1784" i="1"/>
  <c r="N1783" i="1"/>
  <c r="T1783" i="1" s="1"/>
  <c r="Z1783" i="1" s="1"/>
  <c r="AF1783" i="1" s="1"/>
  <c r="AL1783" i="1" s="1"/>
  <c r="AR1783" i="1" s="1"/>
  <c r="AX1783" i="1" s="1"/>
  <c r="BD1783" i="1" s="1"/>
  <c r="BJ1783" i="1" s="1"/>
  <c r="BP1783" i="1" s="1"/>
  <c r="BU1783" i="1" s="1"/>
  <c r="BZ1783" i="1" s="1"/>
  <c r="CJ1783" i="1" s="1"/>
  <c r="CL1783" i="1" s="1"/>
  <c r="M1783" i="1"/>
  <c r="S1783" i="1" s="1"/>
  <c r="Y1783" i="1" s="1"/>
  <c r="AE1783" i="1" s="1"/>
  <c r="AK1783" i="1" s="1"/>
  <c r="AQ1783" i="1" s="1"/>
  <c r="AW1783" i="1" s="1"/>
  <c r="BC1783" i="1" s="1"/>
  <c r="BI1783" i="1" s="1"/>
  <c r="BO1783" i="1" s="1"/>
  <c r="BT1783" i="1" s="1"/>
  <c r="BY1783" i="1" s="1"/>
  <c r="CG1783" i="1" s="1"/>
  <c r="CI1783" i="1" s="1"/>
  <c r="L1783" i="1"/>
  <c r="R1783" i="1" s="1"/>
  <c r="X1783" i="1" s="1"/>
  <c r="AD1783" i="1" s="1"/>
  <c r="AJ1783" i="1" s="1"/>
  <c r="AP1783" i="1" s="1"/>
  <c r="AV1783" i="1" s="1"/>
  <c r="BB1783" i="1" s="1"/>
  <c r="BH1783" i="1" s="1"/>
  <c r="BN1783" i="1" s="1"/>
  <c r="BS1783" i="1" s="1"/>
  <c r="BX1783" i="1" s="1"/>
  <c r="CD1783" i="1" s="1"/>
  <c r="CF1783" i="1" s="1"/>
  <c r="CM1782" i="1"/>
  <c r="CC1782" i="1"/>
  <c r="CB1782" i="1"/>
  <c r="CA1782" i="1"/>
  <c r="CA1781" i="1" s="1"/>
  <c r="BW1782" i="1"/>
  <c r="BV1782" i="1"/>
  <c r="BR1782" i="1"/>
  <c r="BQ1782" i="1"/>
  <c r="BM1782" i="1"/>
  <c r="BL1782" i="1"/>
  <c r="BK1782" i="1"/>
  <c r="BG1782" i="1"/>
  <c r="BG1781" i="1" s="1"/>
  <c r="BF1782" i="1"/>
  <c r="BE1782" i="1"/>
  <c r="BA1782" i="1"/>
  <c r="AZ1782" i="1"/>
  <c r="AZ1781" i="1" s="1"/>
  <c r="AY1782" i="1"/>
  <c r="AU1782" i="1"/>
  <c r="AT1782" i="1"/>
  <c r="AS1782" i="1"/>
  <c r="AO1782" i="1"/>
  <c r="AN1782" i="1"/>
  <c r="AM1782" i="1"/>
  <c r="AI1782" i="1"/>
  <c r="AI1781" i="1" s="1"/>
  <c r="AH1782" i="1"/>
  <c r="AG1782" i="1"/>
  <c r="AC1782" i="1"/>
  <c r="AB1782" i="1"/>
  <c r="AB1781" i="1" s="1"/>
  <c r="AA1782" i="1"/>
  <c r="W1782" i="1"/>
  <c r="V1782" i="1"/>
  <c r="U1782" i="1"/>
  <c r="Q1782" i="1"/>
  <c r="P1782" i="1"/>
  <c r="O1782" i="1"/>
  <c r="K1782" i="1"/>
  <c r="J1782" i="1"/>
  <c r="I1782" i="1"/>
  <c r="H1782" i="1"/>
  <c r="G1782" i="1"/>
  <c r="F1782" i="1"/>
  <c r="BL1781" i="1"/>
  <c r="N1780" i="1"/>
  <c r="T1780" i="1" s="1"/>
  <c r="Z1780" i="1" s="1"/>
  <c r="AF1780" i="1" s="1"/>
  <c r="AL1780" i="1" s="1"/>
  <c r="AR1780" i="1" s="1"/>
  <c r="AX1780" i="1" s="1"/>
  <c r="BD1780" i="1" s="1"/>
  <c r="BJ1780" i="1" s="1"/>
  <c r="BP1780" i="1" s="1"/>
  <c r="BU1780" i="1" s="1"/>
  <c r="BZ1780" i="1" s="1"/>
  <c r="CJ1780" i="1" s="1"/>
  <c r="CL1780" i="1" s="1"/>
  <c r="M1780" i="1"/>
  <c r="S1780" i="1" s="1"/>
  <c r="Y1780" i="1" s="1"/>
  <c r="AE1780" i="1" s="1"/>
  <c r="AK1780" i="1" s="1"/>
  <c r="AQ1780" i="1" s="1"/>
  <c r="AW1780" i="1" s="1"/>
  <c r="BC1780" i="1" s="1"/>
  <c r="BI1780" i="1" s="1"/>
  <c r="BO1780" i="1" s="1"/>
  <c r="BT1780" i="1" s="1"/>
  <c r="BY1780" i="1" s="1"/>
  <c r="CG1780" i="1" s="1"/>
  <c r="CI1780" i="1" s="1"/>
  <c r="L1780" i="1"/>
  <c r="R1780" i="1" s="1"/>
  <c r="X1780" i="1" s="1"/>
  <c r="AD1780" i="1" s="1"/>
  <c r="AJ1780" i="1" s="1"/>
  <c r="AP1780" i="1" s="1"/>
  <c r="AV1780" i="1" s="1"/>
  <c r="BB1780" i="1" s="1"/>
  <c r="BH1780" i="1" s="1"/>
  <c r="BN1780" i="1" s="1"/>
  <c r="BS1780" i="1" s="1"/>
  <c r="BX1780" i="1" s="1"/>
  <c r="CD1780" i="1" s="1"/>
  <c r="CF1780" i="1" s="1"/>
  <c r="CM1779" i="1"/>
  <c r="CM1778" i="1" s="1"/>
  <c r="CC1779" i="1"/>
  <c r="CC1778" i="1" s="1"/>
  <c r="CB1779" i="1"/>
  <c r="CB1778" i="1" s="1"/>
  <c r="CA1779" i="1"/>
  <c r="CA1778" i="1" s="1"/>
  <c r="BW1779" i="1"/>
  <c r="BW1778" i="1" s="1"/>
  <c r="BV1779" i="1"/>
  <c r="BV1778" i="1" s="1"/>
  <c r="BR1779" i="1"/>
  <c r="BR1778" i="1" s="1"/>
  <c r="BQ1779" i="1"/>
  <c r="BQ1778" i="1" s="1"/>
  <c r="BM1779" i="1"/>
  <c r="BM1778" i="1" s="1"/>
  <c r="BL1779" i="1"/>
  <c r="BL1778" i="1" s="1"/>
  <c r="BK1779" i="1"/>
  <c r="BK1778" i="1" s="1"/>
  <c r="BG1779" i="1"/>
  <c r="BG1778" i="1" s="1"/>
  <c r="BF1779" i="1"/>
  <c r="BF1778" i="1" s="1"/>
  <c r="BE1779" i="1"/>
  <c r="BE1778" i="1" s="1"/>
  <c r="BA1779" i="1"/>
  <c r="BA1778" i="1" s="1"/>
  <c r="AZ1779" i="1"/>
  <c r="AZ1778" i="1" s="1"/>
  <c r="AY1779" i="1"/>
  <c r="AY1778" i="1" s="1"/>
  <c r="AU1779" i="1"/>
  <c r="AU1778" i="1" s="1"/>
  <c r="AT1779" i="1"/>
  <c r="AT1778" i="1" s="1"/>
  <c r="AS1779" i="1"/>
  <c r="AS1778" i="1" s="1"/>
  <c r="AO1779" i="1"/>
  <c r="AO1778" i="1" s="1"/>
  <c r="AN1779" i="1"/>
  <c r="AN1778" i="1" s="1"/>
  <c r="AM1779" i="1"/>
  <c r="AM1778" i="1" s="1"/>
  <c r="AI1779" i="1"/>
  <c r="AI1778" i="1" s="1"/>
  <c r="AH1779" i="1"/>
  <c r="AH1778" i="1" s="1"/>
  <c r="AG1779" i="1"/>
  <c r="AG1778" i="1" s="1"/>
  <c r="AC1779" i="1"/>
  <c r="AC1778" i="1" s="1"/>
  <c r="AB1779" i="1"/>
  <c r="AB1778" i="1" s="1"/>
  <c r="AA1779" i="1"/>
  <c r="AA1778" i="1" s="1"/>
  <c r="W1779" i="1"/>
  <c r="W1778" i="1" s="1"/>
  <c r="V1779" i="1"/>
  <c r="V1778" i="1" s="1"/>
  <c r="U1779" i="1"/>
  <c r="U1778" i="1" s="1"/>
  <c r="Q1779" i="1"/>
  <c r="Q1778" i="1" s="1"/>
  <c r="P1779" i="1"/>
  <c r="P1778" i="1" s="1"/>
  <c r="O1779" i="1"/>
  <c r="O1778" i="1" s="1"/>
  <c r="K1779" i="1"/>
  <c r="K1778" i="1" s="1"/>
  <c r="J1779" i="1"/>
  <c r="J1778" i="1" s="1"/>
  <c r="I1779" i="1"/>
  <c r="I1778" i="1" s="1"/>
  <c r="H1779" i="1"/>
  <c r="H1778" i="1" s="1"/>
  <c r="G1779" i="1"/>
  <c r="G1778" i="1" s="1"/>
  <c r="F1779" i="1"/>
  <c r="F1778" i="1" s="1"/>
  <c r="N1776" i="1"/>
  <c r="T1776" i="1" s="1"/>
  <c r="Z1776" i="1" s="1"/>
  <c r="AF1776" i="1" s="1"/>
  <c r="AL1776" i="1" s="1"/>
  <c r="AR1776" i="1" s="1"/>
  <c r="AX1776" i="1" s="1"/>
  <c r="BD1776" i="1" s="1"/>
  <c r="BJ1776" i="1" s="1"/>
  <c r="BP1776" i="1" s="1"/>
  <c r="BU1776" i="1" s="1"/>
  <c r="BZ1776" i="1" s="1"/>
  <c r="CJ1776" i="1" s="1"/>
  <c r="CL1776" i="1" s="1"/>
  <c r="M1776" i="1"/>
  <c r="S1776" i="1" s="1"/>
  <c r="Y1776" i="1" s="1"/>
  <c r="AE1776" i="1" s="1"/>
  <c r="AK1776" i="1" s="1"/>
  <c r="AQ1776" i="1" s="1"/>
  <c r="AW1776" i="1" s="1"/>
  <c r="BC1776" i="1" s="1"/>
  <c r="BI1776" i="1" s="1"/>
  <c r="BO1776" i="1" s="1"/>
  <c r="BT1776" i="1" s="1"/>
  <c r="BY1776" i="1" s="1"/>
  <c r="CG1776" i="1" s="1"/>
  <c r="CI1776" i="1" s="1"/>
  <c r="L1776" i="1"/>
  <c r="R1776" i="1" s="1"/>
  <c r="X1776" i="1" s="1"/>
  <c r="AD1776" i="1" s="1"/>
  <c r="AJ1776" i="1" s="1"/>
  <c r="AP1776" i="1" s="1"/>
  <c r="AV1776" i="1" s="1"/>
  <c r="BB1776" i="1" s="1"/>
  <c r="BH1776" i="1" s="1"/>
  <c r="BN1776" i="1" s="1"/>
  <c r="BS1776" i="1" s="1"/>
  <c r="BX1776" i="1" s="1"/>
  <c r="CD1776" i="1" s="1"/>
  <c r="CF1776" i="1" s="1"/>
  <c r="CM1775" i="1"/>
  <c r="CM1774" i="1" s="1"/>
  <c r="CC1775" i="1"/>
  <c r="CB1775" i="1"/>
  <c r="CA1775" i="1"/>
  <c r="BW1775" i="1"/>
  <c r="BW1774" i="1" s="1"/>
  <c r="BV1775" i="1"/>
  <c r="BV1774" i="1" s="1"/>
  <c r="BR1775" i="1"/>
  <c r="BR1774" i="1" s="1"/>
  <c r="BQ1775" i="1"/>
  <c r="BQ1774" i="1" s="1"/>
  <c r="BM1775" i="1"/>
  <c r="BM1774" i="1" s="1"/>
  <c r="BL1775" i="1"/>
  <c r="BL1774" i="1" s="1"/>
  <c r="BK1775" i="1"/>
  <c r="BK1774" i="1" s="1"/>
  <c r="BG1775" i="1"/>
  <c r="BG1774" i="1" s="1"/>
  <c r="BF1775" i="1"/>
  <c r="BF1774" i="1" s="1"/>
  <c r="BE1775" i="1"/>
  <c r="BE1774" i="1" s="1"/>
  <c r="BA1775" i="1"/>
  <c r="BA1774" i="1" s="1"/>
  <c r="AZ1775" i="1"/>
  <c r="AZ1774" i="1" s="1"/>
  <c r="AY1775" i="1"/>
  <c r="AY1774" i="1" s="1"/>
  <c r="AU1775" i="1"/>
  <c r="AU1774" i="1" s="1"/>
  <c r="AT1775" i="1"/>
  <c r="AT1774" i="1" s="1"/>
  <c r="AS1775" i="1"/>
  <c r="AS1774" i="1" s="1"/>
  <c r="AO1775" i="1"/>
  <c r="AO1774" i="1" s="1"/>
  <c r="AN1775" i="1"/>
  <c r="AN1774" i="1" s="1"/>
  <c r="AM1775" i="1"/>
  <c r="AM1774" i="1" s="1"/>
  <c r="AI1775" i="1"/>
  <c r="AI1774" i="1" s="1"/>
  <c r="AH1775" i="1"/>
  <c r="AH1774" i="1" s="1"/>
  <c r="AG1775" i="1"/>
  <c r="AG1774" i="1" s="1"/>
  <c r="AC1775" i="1"/>
  <c r="AC1774" i="1" s="1"/>
  <c r="AB1775" i="1"/>
  <c r="AB1774" i="1" s="1"/>
  <c r="AA1775" i="1"/>
  <c r="AA1774" i="1" s="1"/>
  <c r="W1775" i="1"/>
  <c r="W1774" i="1" s="1"/>
  <c r="V1775" i="1"/>
  <c r="V1774" i="1" s="1"/>
  <c r="U1775" i="1"/>
  <c r="U1774" i="1" s="1"/>
  <c r="Q1775" i="1"/>
  <c r="Q1774" i="1" s="1"/>
  <c r="P1775" i="1"/>
  <c r="P1774" i="1" s="1"/>
  <c r="O1775" i="1"/>
  <c r="O1774" i="1" s="1"/>
  <c r="K1775" i="1"/>
  <c r="K1774" i="1" s="1"/>
  <c r="J1775" i="1"/>
  <c r="J1774" i="1" s="1"/>
  <c r="I1775" i="1"/>
  <c r="H1775" i="1"/>
  <c r="H1774" i="1" s="1"/>
  <c r="G1775" i="1"/>
  <c r="F1775" i="1"/>
  <c r="F1774" i="1" s="1"/>
  <c r="CC1774" i="1"/>
  <c r="CB1774" i="1"/>
  <c r="CA1774" i="1"/>
  <c r="N1773" i="1"/>
  <c r="T1773" i="1" s="1"/>
  <c r="Z1773" i="1" s="1"/>
  <c r="AF1773" i="1" s="1"/>
  <c r="AL1773" i="1" s="1"/>
  <c r="AR1773" i="1" s="1"/>
  <c r="AX1773" i="1" s="1"/>
  <c r="BD1773" i="1" s="1"/>
  <c r="BJ1773" i="1" s="1"/>
  <c r="BP1773" i="1" s="1"/>
  <c r="BU1773" i="1" s="1"/>
  <c r="BZ1773" i="1" s="1"/>
  <c r="CJ1773" i="1" s="1"/>
  <c r="CL1773" i="1" s="1"/>
  <c r="H1773" i="1"/>
  <c r="G1773" i="1"/>
  <c r="M1773" i="1" s="1"/>
  <c r="S1773" i="1" s="1"/>
  <c r="Y1773" i="1" s="1"/>
  <c r="AE1773" i="1" s="1"/>
  <c r="AK1773" i="1" s="1"/>
  <c r="AQ1773" i="1" s="1"/>
  <c r="AW1773" i="1" s="1"/>
  <c r="BC1773" i="1" s="1"/>
  <c r="BI1773" i="1" s="1"/>
  <c r="BO1773" i="1" s="1"/>
  <c r="BT1773" i="1" s="1"/>
  <c r="BY1773" i="1" s="1"/>
  <c r="CG1773" i="1" s="1"/>
  <c r="CI1773" i="1" s="1"/>
  <c r="F1773" i="1"/>
  <c r="L1773" i="1" s="1"/>
  <c r="R1773" i="1" s="1"/>
  <c r="X1773" i="1" s="1"/>
  <c r="AD1773" i="1" s="1"/>
  <c r="AJ1773" i="1" s="1"/>
  <c r="AP1773" i="1" s="1"/>
  <c r="AV1773" i="1" s="1"/>
  <c r="BB1773" i="1" s="1"/>
  <c r="BH1773" i="1" s="1"/>
  <c r="BN1773" i="1" s="1"/>
  <c r="BS1773" i="1" s="1"/>
  <c r="BX1773" i="1" s="1"/>
  <c r="CD1773" i="1" s="1"/>
  <c r="CF1773" i="1" s="1"/>
  <c r="CM1772" i="1"/>
  <c r="CM1771" i="1" s="1"/>
  <c r="CC1772" i="1"/>
  <c r="CB1772" i="1"/>
  <c r="CB1771" i="1" s="1"/>
  <c r="CA1772" i="1"/>
  <c r="CA1771" i="1" s="1"/>
  <c r="BW1772" i="1"/>
  <c r="BW1771" i="1" s="1"/>
  <c r="BV1772" i="1"/>
  <c r="BV1771" i="1" s="1"/>
  <c r="BR1772" i="1"/>
  <c r="BR1771" i="1" s="1"/>
  <c r="BQ1772" i="1"/>
  <c r="BQ1771" i="1" s="1"/>
  <c r="BM1772" i="1"/>
  <c r="BM1771" i="1" s="1"/>
  <c r="BL1772" i="1"/>
  <c r="BL1771" i="1" s="1"/>
  <c r="BK1772" i="1"/>
  <c r="BK1771" i="1" s="1"/>
  <c r="BG1772" i="1"/>
  <c r="BG1771" i="1" s="1"/>
  <c r="BF1772" i="1"/>
  <c r="BF1771" i="1" s="1"/>
  <c r="BE1772" i="1"/>
  <c r="BE1771" i="1" s="1"/>
  <c r="BA1772" i="1"/>
  <c r="BA1771" i="1" s="1"/>
  <c r="AZ1772" i="1"/>
  <c r="AZ1771" i="1" s="1"/>
  <c r="AY1772" i="1"/>
  <c r="AY1771" i="1" s="1"/>
  <c r="AU1772" i="1"/>
  <c r="AU1771" i="1" s="1"/>
  <c r="AT1772" i="1"/>
  <c r="AT1771" i="1" s="1"/>
  <c r="AS1772" i="1"/>
  <c r="AS1771" i="1" s="1"/>
  <c r="AO1772" i="1"/>
  <c r="AO1771" i="1" s="1"/>
  <c r="AN1772" i="1"/>
  <c r="AN1771" i="1" s="1"/>
  <c r="AM1772" i="1"/>
  <c r="AM1771" i="1" s="1"/>
  <c r="AI1772" i="1"/>
  <c r="AI1771" i="1" s="1"/>
  <c r="AH1772" i="1"/>
  <c r="AH1771" i="1" s="1"/>
  <c r="AG1772" i="1"/>
  <c r="AG1771" i="1" s="1"/>
  <c r="AC1772" i="1"/>
  <c r="AC1771" i="1" s="1"/>
  <c r="AB1772" i="1"/>
  <c r="AB1771" i="1" s="1"/>
  <c r="AA1772" i="1"/>
  <c r="AA1771" i="1" s="1"/>
  <c r="W1772" i="1"/>
  <c r="W1771" i="1" s="1"/>
  <c r="V1772" i="1"/>
  <c r="V1771" i="1" s="1"/>
  <c r="U1772" i="1"/>
  <c r="U1771" i="1" s="1"/>
  <c r="Q1772" i="1"/>
  <c r="Q1771" i="1" s="1"/>
  <c r="P1772" i="1"/>
  <c r="P1771" i="1" s="1"/>
  <c r="O1772" i="1"/>
  <c r="O1771" i="1" s="1"/>
  <c r="K1772" i="1"/>
  <c r="K1771" i="1" s="1"/>
  <c r="J1772" i="1"/>
  <c r="J1771" i="1" s="1"/>
  <c r="I1772" i="1"/>
  <c r="I1771" i="1" s="1"/>
  <c r="H1772" i="1"/>
  <c r="G1772" i="1"/>
  <c r="G1771" i="1" s="1"/>
  <c r="F1772" i="1"/>
  <c r="CC1771" i="1"/>
  <c r="H1770" i="1"/>
  <c r="N1770" i="1" s="1"/>
  <c r="T1770" i="1" s="1"/>
  <c r="Z1770" i="1" s="1"/>
  <c r="AF1770" i="1" s="1"/>
  <c r="AL1770" i="1" s="1"/>
  <c r="AR1770" i="1" s="1"/>
  <c r="AX1770" i="1" s="1"/>
  <c r="BD1770" i="1" s="1"/>
  <c r="BJ1770" i="1" s="1"/>
  <c r="BP1770" i="1" s="1"/>
  <c r="BU1770" i="1" s="1"/>
  <c r="BZ1770" i="1" s="1"/>
  <c r="CJ1770" i="1" s="1"/>
  <c r="CL1770" i="1" s="1"/>
  <c r="G1770" i="1"/>
  <c r="M1770" i="1" s="1"/>
  <c r="S1770" i="1" s="1"/>
  <c r="Y1770" i="1" s="1"/>
  <c r="AE1770" i="1" s="1"/>
  <c r="AK1770" i="1" s="1"/>
  <c r="AQ1770" i="1" s="1"/>
  <c r="AW1770" i="1" s="1"/>
  <c r="BC1770" i="1" s="1"/>
  <c r="BI1770" i="1" s="1"/>
  <c r="BO1770" i="1" s="1"/>
  <c r="BT1770" i="1" s="1"/>
  <c r="BY1770" i="1" s="1"/>
  <c r="CG1770" i="1" s="1"/>
  <c r="CI1770" i="1" s="1"/>
  <c r="F1770" i="1"/>
  <c r="L1770" i="1" s="1"/>
  <c r="R1770" i="1" s="1"/>
  <c r="X1770" i="1" s="1"/>
  <c r="AD1770" i="1" s="1"/>
  <c r="AJ1770" i="1" s="1"/>
  <c r="AP1770" i="1" s="1"/>
  <c r="AV1770" i="1" s="1"/>
  <c r="BB1770" i="1" s="1"/>
  <c r="BH1770" i="1" s="1"/>
  <c r="BN1770" i="1" s="1"/>
  <c r="BS1770" i="1" s="1"/>
  <c r="BX1770" i="1" s="1"/>
  <c r="CD1770" i="1" s="1"/>
  <c r="CF1770" i="1" s="1"/>
  <c r="CM1769" i="1"/>
  <c r="CM1768" i="1" s="1"/>
  <c r="CC1769" i="1"/>
  <c r="CC1768" i="1" s="1"/>
  <c r="CB1769" i="1"/>
  <c r="CB1768" i="1" s="1"/>
  <c r="CA1769" i="1"/>
  <c r="CA1768" i="1" s="1"/>
  <c r="BW1769" i="1"/>
  <c r="BW1768" i="1" s="1"/>
  <c r="BV1769" i="1"/>
  <c r="BV1768" i="1" s="1"/>
  <c r="BR1769" i="1"/>
  <c r="BR1768" i="1" s="1"/>
  <c r="BQ1769" i="1"/>
  <c r="BM1769" i="1"/>
  <c r="BM1768" i="1" s="1"/>
  <c r="BL1769" i="1"/>
  <c r="BL1768" i="1" s="1"/>
  <c r="BK1769" i="1"/>
  <c r="BK1768" i="1" s="1"/>
  <c r="BG1769" i="1"/>
  <c r="BG1768" i="1" s="1"/>
  <c r="BF1769" i="1"/>
  <c r="BF1768" i="1" s="1"/>
  <c r="BE1769" i="1"/>
  <c r="BE1768" i="1" s="1"/>
  <c r="BA1769" i="1"/>
  <c r="BA1768" i="1" s="1"/>
  <c r="AZ1769" i="1"/>
  <c r="AZ1768" i="1" s="1"/>
  <c r="AY1769" i="1"/>
  <c r="AY1768" i="1" s="1"/>
  <c r="AU1769" i="1"/>
  <c r="AU1768" i="1" s="1"/>
  <c r="AT1769" i="1"/>
  <c r="AT1768" i="1" s="1"/>
  <c r="AS1769" i="1"/>
  <c r="AS1768" i="1" s="1"/>
  <c r="AO1769" i="1"/>
  <c r="AO1768" i="1" s="1"/>
  <c r="AN1769" i="1"/>
  <c r="AN1768" i="1" s="1"/>
  <c r="AM1769" i="1"/>
  <c r="AM1768" i="1" s="1"/>
  <c r="AI1769" i="1"/>
  <c r="AI1768" i="1" s="1"/>
  <c r="AH1769" i="1"/>
  <c r="AH1768" i="1" s="1"/>
  <c r="AG1769" i="1"/>
  <c r="AG1768" i="1" s="1"/>
  <c r="AC1769" i="1"/>
  <c r="AC1768" i="1" s="1"/>
  <c r="AB1769" i="1"/>
  <c r="AB1768" i="1" s="1"/>
  <c r="AA1769" i="1"/>
  <c r="AA1768" i="1" s="1"/>
  <c r="W1769" i="1"/>
  <c r="W1768" i="1" s="1"/>
  <c r="V1769" i="1"/>
  <c r="V1768" i="1" s="1"/>
  <c r="U1769" i="1"/>
  <c r="U1768" i="1" s="1"/>
  <c r="Q1769" i="1"/>
  <c r="Q1768" i="1" s="1"/>
  <c r="P1769" i="1"/>
  <c r="P1768" i="1" s="1"/>
  <c r="O1769" i="1"/>
  <c r="O1768" i="1" s="1"/>
  <c r="K1769" i="1"/>
  <c r="K1768" i="1" s="1"/>
  <c r="J1769" i="1"/>
  <c r="J1768" i="1" s="1"/>
  <c r="I1769" i="1"/>
  <c r="H1769" i="1"/>
  <c r="H1768" i="1" s="1"/>
  <c r="G1769" i="1"/>
  <c r="F1769" i="1"/>
  <c r="F1768" i="1" s="1"/>
  <c r="BD1764" i="1"/>
  <c r="BJ1764" i="1" s="1"/>
  <c r="BP1764" i="1" s="1"/>
  <c r="BU1764" i="1" s="1"/>
  <c r="BZ1764" i="1" s="1"/>
  <c r="CJ1764" i="1" s="1"/>
  <c r="BC1764" i="1"/>
  <c r="BI1764" i="1" s="1"/>
  <c r="BO1764" i="1" s="1"/>
  <c r="BT1764" i="1" s="1"/>
  <c r="BY1764" i="1" s="1"/>
  <c r="CG1764" i="1" s="1"/>
  <c r="BB1764" i="1"/>
  <c r="BH1764" i="1" s="1"/>
  <c r="BN1764" i="1" s="1"/>
  <c r="BS1764" i="1" s="1"/>
  <c r="BX1764" i="1" s="1"/>
  <c r="CD1764" i="1" s="1"/>
  <c r="CM1763" i="1"/>
  <c r="CM1762" i="1" s="1"/>
  <c r="CM1761" i="1" s="1"/>
  <c r="CC1763" i="1"/>
  <c r="CC1762" i="1" s="1"/>
  <c r="CC1761" i="1" s="1"/>
  <c r="CB1763" i="1"/>
  <c r="CB1762" i="1" s="1"/>
  <c r="CB1761" i="1" s="1"/>
  <c r="CA1763" i="1"/>
  <c r="CA1762" i="1" s="1"/>
  <c r="CA1761" i="1" s="1"/>
  <c r="BW1763" i="1"/>
  <c r="BW1762" i="1" s="1"/>
  <c r="BW1761" i="1" s="1"/>
  <c r="BV1763" i="1"/>
  <c r="BV1762" i="1" s="1"/>
  <c r="BV1761" i="1" s="1"/>
  <c r="BR1763" i="1"/>
  <c r="BR1762" i="1" s="1"/>
  <c r="BQ1763" i="1"/>
  <c r="BQ1762" i="1" s="1"/>
  <c r="BQ1761" i="1" s="1"/>
  <c r="BM1763" i="1"/>
  <c r="BM1762" i="1" s="1"/>
  <c r="BM1761" i="1" s="1"/>
  <c r="BL1763" i="1"/>
  <c r="BL1762" i="1" s="1"/>
  <c r="BL1761" i="1" s="1"/>
  <c r="BK1763" i="1"/>
  <c r="BK1762" i="1" s="1"/>
  <c r="BK1761" i="1" s="1"/>
  <c r="BG1763" i="1"/>
  <c r="BG1762" i="1" s="1"/>
  <c r="BG1761" i="1" s="1"/>
  <c r="BF1763" i="1"/>
  <c r="BF1762" i="1" s="1"/>
  <c r="BF1761" i="1" s="1"/>
  <c r="BE1763" i="1"/>
  <c r="BE1762" i="1" s="1"/>
  <c r="BE1761" i="1" s="1"/>
  <c r="BA1763" i="1"/>
  <c r="BD1763" i="1" s="1"/>
  <c r="AZ1763" i="1"/>
  <c r="AY1763" i="1"/>
  <c r="CB1760" i="1"/>
  <c r="CA1760" i="1"/>
  <c r="AN1760" i="1"/>
  <c r="AM1760" i="1"/>
  <c r="N1760" i="1"/>
  <c r="T1760" i="1" s="1"/>
  <c r="Z1760" i="1" s="1"/>
  <c r="AF1760" i="1" s="1"/>
  <c r="AL1760" i="1" s="1"/>
  <c r="AR1760" i="1" s="1"/>
  <c r="AX1760" i="1" s="1"/>
  <c r="BD1760" i="1" s="1"/>
  <c r="BJ1760" i="1" s="1"/>
  <c r="BP1760" i="1" s="1"/>
  <c r="BU1760" i="1" s="1"/>
  <c r="BZ1760" i="1" s="1"/>
  <c r="CJ1760" i="1" s="1"/>
  <c r="CL1760" i="1" s="1"/>
  <c r="M1760" i="1"/>
  <c r="S1760" i="1" s="1"/>
  <c r="Y1760" i="1" s="1"/>
  <c r="AE1760" i="1" s="1"/>
  <c r="AK1760" i="1" s="1"/>
  <c r="AQ1760" i="1" s="1"/>
  <c r="AW1760" i="1" s="1"/>
  <c r="BC1760" i="1" s="1"/>
  <c r="BI1760" i="1" s="1"/>
  <c r="BO1760" i="1" s="1"/>
  <c r="BT1760" i="1" s="1"/>
  <c r="BY1760" i="1" s="1"/>
  <c r="CG1760" i="1" s="1"/>
  <c r="CI1760" i="1" s="1"/>
  <c r="L1760" i="1"/>
  <c r="R1760" i="1" s="1"/>
  <c r="X1760" i="1" s="1"/>
  <c r="AD1760" i="1" s="1"/>
  <c r="AJ1760" i="1" s="1"/>
  <c r="AP1760" i="1" s="1"/>
  <c r="AV1760" i="1" s="1"/>
  <c r="BB1760" i="1" s="1"/>
  <c r="BH1760" i="1" s="1"/>
  <c r="BN1760" i="1" s="1"/>
  <c r="BS1760" i="1" s="1"/>
  <c r="BX1760" i="1" s="1"/>
  <c r="CD1760" i="1" s="1"/>
  <c r="CF1760" i="1" s="1"/>
  <c r="CM1759" i="1"/>
  <c r="CM1758" i="1" s="1"/>
  <c r="CM1757" i="1" s="1"/>
  <c r="CC1759" i="1"/>
  <c r="CC1758" i="1" s="1"/>
  <c r="CC1757" i="1" s="1"/>
  <c r="CB1759" i="1"/>
  <c r="CB1758" i="1" s="1"/>
  <c r="CB1757" i="1" s="1"/>
  <c r="CA1759" i="1"/>
  <c r="CA1758" i="1" s="1"/>
  <c r="CA1757" i="1" s="1"/>
  <c r="BW1759" i="1"/>
  <c r="BW1758" i="1" s="1"/>
  <c r="BW1757" i="1" s="1"/>
  <c r="BV1759" i="1"/>
  <c r="BV1758" i="1" s="1"/>
  <c r="BV1757" i="1" s="1"/>
  <c r="BR1759" i="1"/>
  <c r="BR1758" i="1" s="1"/>
  <c r="BQ1759" i="1"/>
  <c r="BM1759" i="1"/>
  <c r="BM1758" i="1" s="1"/>
  <c r="BM1757" i="1" s="1"/>
  <c r="BL1759" i="1"/>
  <c r="BL1758" i="1" s="1"/>
  <c r="BL1757" i="1" s="1"/>
  <c r="BK1759" i="1"/>
  <c r="BK1758" i="1" s="1"/>
  <c r="BK1757" i="1" s="1"/>
  <c r="BG1759" i="1"/>
  <c r="BG1758" i="1" s="1"/>
  <c r="BG1757" i="1" s="1"/>
  <c r="BF1759" i="1"/>
  <c r="BF1758" i="1" s="1"/>
  <c r="BF1757" i="1" s="1"/>
  <c r="BE1759" i="1"/>
  <c r="BE1758" i="1" s="1"/>
  <c r="BE1757" i="1" s="1"/>
  <c r="BA1759" i="1"/>
  <c r="BA1758" i="1" s="1"/>
  <c r="BA1757" i="1" s="1"/>
  <c r="AZ1759" i="1"/>
  <c r="AZ1758" i="1" s="1"/>
  <c r="AZ1757" i="1" s="1"/>
  <c r="AY1759" i="1"/>
  <c r="AY1758" i="1" s="1"/>
  <c r="AY1757" i="1" s="1"/>
  <c r="AU1759" i="1"/>
  <c r="AU1758" i="1" s="1"/>
  <c r="AU1757" i="1" s="1"/>
  <c r="AT1759" i="1"/>
  <c r="AT1758" i="1" s="1"/>
  <c r="AT1757" i="1" s="1"/>
  <c r="AS1759" i="1"/>
  <c r="AS1758" i="1" s="1"/>
  <c r="AS1757" i="1" s="1"/>
  <c r="AO1759" i="1"/>
  <c r="AO1758" i="1" s="1"/>
  <c r="AO1757" i="1" s="1"/>
  <c r="AN1759" i="1"/>
  <c r="AN1758" i="1" s="1"/>
  <c r="AN1757" i="1" s="1"/>
  <c r="AM1759" i="1"/>
  <c r="AM1758" i="1" s="1"/>
  <c r="AM1757" i="1" s="1"/>
  <c r="AI1759" i="1"/>
  <c r="AI1758" i="1" s="1"/>
  <c r="AI1757" i="1" s="1"/>
  <c r="AH1759" i="1"/>
  <c r="AH1758" i="1" s="1"/>
  <c r="AH1757" i="1" s="1"/>
  <c r="AG1759" i="1"/>
  <c r="AG1758" i="1" s="1"/>
  <c r="AG1757" i="1" s="1"/>
  <c r="AC1759" i="1"/>
  <c r="AC1758" i="1" s="1"/>
  <c r="AC1757" i="1" s="1"/>
  <c r="AB1759" i="1"/>
  <c r="AB1758" i="1" s="1"/>
  <c r="AB1757" i="1" s="1"/>
  <c r="AA1759" i="1"/>
  <c r="AA1758" i="1" s="1"/>
  <c r="AA1757" i="1" s="1"/>
  <c r="W1759" i="1"/>
  <c r="W1758" i="1" s="1"/>
  <c r="W1757" i="1" s="1"/>
  <c r="V1759" i="1"/>
  <c r="V1758" i="1" s="1"/>
  <c r="V1757" i="1" s="1"/>
  <c r="U1759" i="1"/>
  <c r="U1758" i="1" s="1"/>
  <c r="U1757" i="1" s="1"/>
  <c r="Q1759" i="1"/>
  <c r="Q1758" i="1" s="1"/>
  <c r="Q1757" i="1" s="1"/>
  <c r="P1759" i="1"/>
  <c r="P1758" i="1" s="1"/>
  <c r="P1757" i="1" s="1"/>
  <c r="O1759" i="1"/>
  <c r="O1758" i="1" s="1"/>
  <c r="O1757" i="1" s="1"/>
  <c r="K1759" i="1"/>
  <c r="K1758" i="1" s="1"/>
  <c r="K1757" i="1" s="1"/>
  <c r="J1759" i="1"/>
  <c r="J1758" i="1" s="1"/>
  <c r="J1757" i="1" s="1"/>
  <c r="I1759" i="1"/>
  <c r="I1758" i="1" s="1"/>
  <c r="I1757" i="1" s="1"/>
  <c r="H1759" i="1"/>
  <c r="H1758" i="1" s="1"/>
  <c r="G1759" i="1"/>
  <c r="F1759" i="1"/>
  <c r="F1758" i="1" s="1"/>
  <c r="F1757" i="1" s="1"/>
  <c r="CA1756" i="1"/>
  <c r="AM1756" i="1"/>
  <c r="N1756" i="1"/>
  <c r="T1756" i="1" s="1"/>
  <c r="Z1756" i="1" s="1"/>
  <c r="AF1756" i="1" s="1"/>
  <c r="AL1756" i="1" s="1"/>
  <c r="AR1756" i="1" s="1"/>
  <c r="AX1756" i="1" s="1"/>
  <c r="BD1756" i="1" s="1"/>
  <c r="BJ1756" i="1" s="1"/>
  <c r="BP1756" i="1" s="1"/>
  <c r="BU1756" i="1" s="1"/>
  <c r="BZ1756" i="1" s="1"/>
  <c r="CJ1756" i="1" s="1"/>
  <c r="CL1756" i="1" s="1"/>
  <c r="M1756" i="1"/>
  <c r="S1756" i="1" s="1"/>
  <c r="Y1756" i="1" s="1"/>
  <c r="AE1756" i="1" s="1"/>
  <c r="AK1756" i="1" s="1"/>
  <c r="AQ1756" i="1" s="1"/>
  <c r="AW1756" i="1" s="1"/>
  <c r="BC1756" i="1" s="1"/>
  <c r="BI1756" i="1" s="1"/>
  <c r="BO1756" i="1" s="1"/>
  <c r="BT1756" i="1" s="1"/>
  <c r="BY1756" i="1" s="1"/>
  <c r="CG1756" i="1" s="1"/>
  <c r="CI1756" i="1" s="1"/>
  <c r="L1756" i="1"/>
  <c r="R1756" i="1" s="1"/>
  <c r="X1756" i="1" s="1"/>
  <c r="AD1756" i="1" s="1"/>
  <c r="AJ1756" i="1" s="1"/>
  <c r="AP1756" i="1" s="1"/>
  <c r="AV1756" i="1" s="1"/>
  <c r="BB1756" i="1" s="1"/>
  <c r="BH1756" i="1" s="1"/>
  <c r="BN1756" i="1" s="1"/>
  <c r="BS1756" i="1" s="1"/>
  <c r="BX1756" i="1" s="1"/>
  <c r="CD1756" i="1" s="1"/>
  <c r="CF1756" i="1" s="1"/>
  <c r="CM1755" i="1"/>
  <c r="CM1754" i="1" s="1"/>
  <c r="CM1753" i="1" s="1"/>
  <c r="CC1755" i="1"/>
  <c r="CC1754" i="1" s="1"/>
  <c r="CC1753" i="1" s="1"/>
  <c r="CB1755" i="1"/>
  <c r="CB1754" i="1" s="1"/>
  <c r="CB1753" i="1" s="1"/>
  <c r="CA1755" i="1"/>
  <c r="CA1754" i="1" s="1"/>
  <c r="CA1753" i="1" s="1"/>
  <c r="BW1755" i="1"/>
  <c r="BW1754" i="1" s="1"/>
  <c r="BW1753" i="1" s="1"/>
  <c r="BV1755" i="1"/>
  <c r="BV1754" i="1" s="1"/>
  <c r="BV1753" i="1" s="1"/>
  <c r="BR1755" i="1"/>
  <c r="BR1754" i="1" s="1"/>
  <c r="BR1753" i="1" s="1"/>
  <c r="BQ1755" i="1"/>
  <c r="BQ1754" i="1" s="1"/>
  <c r="BM1755" i="1"/>
  <c r="BM1754" i="1" s="1"/>
  <c r="BM1753" i="1" s="1"/>
  <c r="BL1755" i="1"/>
  <c r="BL1754" i="1" s="1"/>
  <c r="BL1753" i="1" s="1"/>
  <c r="BK1755" i="1"/>
  <c r="BK1754" i="1" s="1"/>
  <c r="BK1753" i="1" s="1"/>
  <c r="BG1755" i="1"/>
  <c r="BG1754" i="1" s="1"/>
  <c r="BG1753" i="1" s="1"/>
  <c r="BF1755" i="1"/>
  <c r="BF1754" i="1" s="1"/>
  <c r="BF1753" i="1" s="1"/>
  <c r="BE1755" i="1"/>
  <c r="BE1754" i="1" s="1"/>
  <c r="BE1753" i="1" s="1"/>
  <c r="BA1755" i="1"/>
  <c r="BA1754" i="1" s="1"/>
  <c r="BA1753" i="1" s="1"/>
  <c r="AZ1755" i="1"/>
  <c r="AZ1754" i="1" s="1"/>
  <c r="AZ1753" i="1" s="1"/>
  <c r="AY1755" i="1"/>
  <c r="AY1754" i="1" s="1"/>
  <c r="AY1753" i="1" s="1"/>
  <c r="AU1755" i="1"/>
  <c r="AU1754" i="1" s="1"/>
  <c r="AU1753" i="1" s="1"/>
  <c r="AT1755" i="1"/>
  <c r="AT1754" i="1" s="1"/>
  <c r="AT1753" i="1" s="1"/>
  <c r="AS1755" i="1"/>
  <c r="AS1754" i="1" s="1"/>
  <c r="AS1753" i="1" s="1"/>
  <c r="AO1755" i="1"/>
  <c r="AO1754" i="1" s="1"/>
  <c r="AO1753" i="1" s="1"/>
  <c r="AN1755" i="1"/>
  <c r="AN1754" i="1" s="1"/>
  <c r="AN1753" i="1" s="1"/>
  <c r="AM1755" i="1"/>
  <c r="AM1754" i="1" s="1"/>
  <c r="AM1753" i="1" s="1"/>
  <c r="AI1755" i="1"/>
  <c r="AI1754" i="1" s="1"/>
  <c r="AI1753" i="1" s="1"/>
  <c r="AH1755" i="1"/>
  <c r="AH1754" i="1" s="1"/>
  <c r="AH1753" i="1" s="1"/>
  <c r="AG1755" i="1"/>
  <c r="AG1754" i="1" s="1"/>
  <c r="AG1753" i="1" s="1"/>
  <c r="AC1755" i="1"/>
  <c r="AC1754" i="1" s="1"/>
  <c r="AC1753" i="1" s="1"/>
  <c r="AB1755" i="1"/>
  <c r="AB1754" i="1" s="1"/>
  <c r="AB1753" i="1" s="1"/>
  <c r="AA1755" i="1"/>
  <c r="AA1754" i="1" s="1"/>
  <c r="AA1753" i="1" s="1"/>
  <c r="W1755" i="1"/>
  <c r="W1754" i="1" s="1"/>
  <c r="W1753" i="1" s="1"/>
  <c r="V1755" i="1"/>
  <c r="V1754" i="1" s="1"/>
  <c r="V1753" i="1" s="1"/>
  <c r="U1755" i="1"/>
  <c r="U1754" i="1" s="1"/>
  <c r="U1753" i="1" s="1"/>
  <c r="Q1755" i="1"/>
  <c r="Q1754" i="1" s="1"/>
  <c r="Q1753" i="1" s="1"/>
  <c r="P1755" i="1"/>
  <c r="P1754" i="1" s="1"/>
  <c r="P1753" i="1" s="1"/>
  <c r="O1755" i="1"/>
  <c r="O1754" i="1" s="1"/>
  <c r="O1753" i="1" s="1"/>
  <c r="K1755" i="1"/>
  <c r="K1754" i="1" s="1"/>
  <c r="K1753" i="1" s="1"/>
  <c r="J1755" i="1"/>
  <c r="J1754" i="1" s="1"/>
  <c r="J1753" i="1" s="1"/>
  <c r="I1755" i="1"/>
  <c r="H1755" i="1"/>
  <c r="G1755" i="1"/>
  <c r="G1754" i="1" s="1"/>
  <c r="G1753" i="1" s="1"/>
  <c r="F1755" i="1"/>
  <c r="F1754" i="1" s="1"/>
  <c r="N1751" i="1"/>
  <c r="T1751" i="1" s="1"/>
  <c r="Z1751" i="1" s="1"/>
  <c r="AF1751" i="1" s="1"/>
  <c r="AL1751" i="1" s="1"/>
  <c r="AR1751" i="1" s="1"/>
  <c r="AX1751" i="1" s="1"/>
  <c r="BD1751" i="1" s="1"/>
  <c r="BJ1751" i="1" s="1"/>
  <c r="BP1751" i="1" s="1"/>
  <c r="BU1751" i="1" s="1"/>
  <c r="BZ1751" i="1" s="1"/>
  <c r="CJ1751" i="1" s="1"/>
  <c r="CL1751" i="1" s="1"/>
  <c r="M1751" i="1"/>
  <c r="S1751" i="1" s="1"/>
  <c r="Y1751" i="1" s="1"/>
  <c r="AE1751" i="1" s="1"/>
  <c r="AK1751" i="1" s="1"/>
  <c r="AQ1751" i="1" s="1"/>
  <c r="AW1751" i="1" s="1"/>
  <c r="BC1751" i="1" s="1"/>
  <c r="BI1751" i="1" s="1"/>
  <c r="BO1751" i="1" s="1"/>
  <c r="BT1751" i="1" s="1"/>
  <c r="BY1751" i="1" s="1"/>
  <c r="CG1751" i="1" s="1"/>
  <c r="CI1751" i="1" s="1"/>
  <c r="L1751" i="1"/>
  <c r="R1751" i="1" s="1"/>
  <c r="X1751" i="1" s="1"/>
  <c r="AD1751" i="1" s="1"/>
  <c r="AJ1751" i="1" s="1"/>
  <c r="AP1751" i="1" s="1"/>
  <c r="AV1751" i="1" s="1"/>
  <c r="BB1751" i="1" s="1"/>
  <c r="BH1751" i="1" s="1"/>
  <c r="BN1751" i="1" s="1"/>
  <c r="BS1751" i="1" s="1"/>
  <c r="BX1751" i="1" s="1"/>
  <c r="CD1751" i="1" s="1"/>
  <c r="CF1751" i="1" s="1"/>
  <c r="CM1750" i="1"/>
  <c r="CM1749" i="1" s="1"/>
  <c r="CM1748" i="1" s="1"/>
  <c r="CC1750" i="1"/>
  <c r="CB1750" i="1"/>
  <c r="CB1749" i="1" s="1"/>
  <c r="CB1748" i="1" s="1"/>
  <c r="CA1750" i="1"/>
  <c r="CA1749" i="1" s="1"/>
  <c r="CA1748" i="1" s="1"/>
  <c r="BW1750" i="1"/>
  <c r="BW1749" i="1" s="1"/>
  <c r="BW1748" i="1" s="1"/>
  <c r="BV1750" i="1"/>
  <c r="BV1749" i="1" s="1"/>
  <c r="BV1748" i="1" s="1"/>
  <c r="BR1750" i="1"/>
  <c r="BR1749" i="1" s="1"/>
  <c r="BR1748" i="1" s="1"/>
  <c r="BQ1750" i="1"/>
  <c r="BQ1749" i="1" s="1"/>
  <c r="BM1750" i="1"/>
  <c r="BM1749" i="1" s="1"/>
  <c r="BM1748" i="1" s="1"/>
  <c r="BL1750" i="1"/>
  <c r="BL1749" i="1" s="1"/>
  <c r="BL1748" i="1" s="1"/>
  <c r="BK1750" i="1"/>
  <c r="BK1749" i="1" s="1"/>
  <c r="BK1748" i="1" s="1"/>
  <c r="BG1750" i="1"/>
  <c r="BG1749" i="1" s="1"/>
  <c r="BG1748" i="1" s="1"/>
  <c r="BF1750" i="1"/>
  <c r="BF1749" i="1" s="1"/>
  <c r="BF1748" i="1" s="1"/>
  <c r="BE1750" i="1"/>
  <c r="BE1749" i="1" s="1"/>
  <c r="BE1748" i="1" s="1"/>
  <c r="BA1750" i="1"/>
  <c r="BA1749" i="1" s="1"/>
  <c r="BA1748" i="1" s="1"/>
  <c r="AZ1750" i="1"/>
  <c r="AZ1749" i="1" s="1"/>
  <c r="AZ1748" i="1" s="1"/>
  <c r="AY1750" i="1"/>
  <c r="AY1749" i="1" s="1"/>
  <c r="AY1748" i="1" s="1"/>
  <c r="AU1750" i="1"/>
  <c r="AU1749" i="1" s="1"/>
  <c r="AU1748" i="1" s="1"/>
  <c r="AT1750" i="1"/>
  <c r="AT1749" i="1" s="1"/>
  <c r="AT1748" i="1" s="1"/>
  <c r="AS1750" i="1"/>
  <c r="AS1749" i="1" s="1"/>
  <c r="AS1748" i="1" s="1"/>
  <c r="AO1750" i="1"/>
  <c r="AO1749" i="1" s="1"/>
  <c r="AO1748" i="1" s="1"/>
  <c r="AN1750" i="1"/>
  <c r="AN1749" i="1" s="1"/>
  <c r="AN1748" i="1" s="1"/>
  <c r="AM1750" i="1"/>
  <c r="AM1749" i="1" s="1"/>
  <c r="AM1748" i="1" s="1"/>
  <c r="AI1750" i="1"/>
  <c r="AI1749" i="1" s="1"/>
  <c r="AI1748" i="1" s="1"/>
  <c r="AH1750" i="1"/>
  <c r="AH1749" i="1" s="1"/>
  <c r="AH1748" i="1" s="1"/>
  <c r="AG1750" i="1"/>
  <c r="AG1749" i="1" s="1"/>
  <c r="AG1748" i="1" s="1"/>
  <c r="AC1750" i="1"/>
  <c r="AC1749" i="1" s="1"/>
  <c r="AC1748" i="1" s="1"/>
  <c r="AB1750" i="1"/>
  <c r="AB1749" i="1" s="1"/>
  <c r="AB1748" i="1" s="1"/>
  <c r="AA1750" i="1"/>
  <c r="AA1749" i="1" s="1"/>
  <c r="AA1748" i="1" s="1"/>
  <c r="W1750" i="1"/>
  <c r="W1749" i="1" s="1"/>
  <c r="W1748" i="1" s="1"/>
  <c r="V1750" i="1"/>
  <c r="V1749" i="1" s="1"/>
  <c r="V1748" i="1" s="1"/>
  <c r="U1750" i="1"/>
  <c r="U1749" i="1" s="1"/>
  <c r="U1748" i="1" s="1"/>
  <c r="Q1750" i="1"/>
  <c r="Q1749" i="1" s="1"/>
  <c r="Q1748" i="1" s="1"/>
  <c r="P1750" i="1"/>
  <c r="P1749" i="1" s="1"/>
  <c r="P1748" i="1" s="1"/>
  <c r="O1750" i="1"/>
  <c r="O1749" i="1" s="1"/>
  <c r="O1748" i="1" s="1"/>
  <c r="K1750" i="1"/>
  <c r="K1749" i="1" s="1"/>
  <c r="K1748" i="1" s="1"/>
  <c r="J1750" i="1"/>
  <c r="I1750" i="1"/>
  <c r="I1749" i="1" s="1"/>
  <c r="I1748" i="1" s="1"/>
  <c r="H1750" i="1"/>
  <c r="G1750" i="1"/>
  <c r="G1749" i="1" s="1"/>
  <c r="G1748" i="1" s="1"/>
  <c r="F1750" i="1"/>
  <c r="CC1749" i="1"/>
  <c r="CC1748" i="1" s="1"/>
  <c r="N1747" i="1"/>
  <c r="T1747" i="1" s="1"/>
  <c r="Z1747" i="1" s="1"/>
  <c r="AF1747" i="1" s="1"/>
  <c r="AL1747" i="1" s="1"/>
  <c r="AR1747" i="1" s="1"/>
  <c r="AX1747" i="1" s="1"/>
  <c r="BD1747" i="1" s="1"/>
  <c r="BJ1747" i="1" s="1"/>
  <c r="BP1747" i="1" s="1"/>
  <c r="BU1747" i="1" s="1"/>
  <c r="BZ1747" i="1" s="1"/>
  <c r="CJ1747" i="1" s="1"/>
  <c r="CL1747" i="1" s="1"/>
  <c r="M1747" i="1"/>
  <c r="S1747" i="1" s="1"/>
  <c r="Y1747" i="1" s="1"/>
  <c r="AE1747" i="1" s="1"/>
  <c r="AK1747" i="1" s="1"/>
  <c r="AQ1747" i="1" s="1"/>
  <c r="AW1747" i="1" s="1"/>
  <c r="BC1747" i="1" s="1"/>
  <c r="BI1747" i="1" s="1"/>
  <c r="BO1747" i="1" s="1"/>
  <c r="BT1747" i="1" s="1"/>
  <c r="BY1747" i="1" s="1"/>
  <c r="CG1747" i="1" s="1"/>
  <c r="CI1747" i="1" s="1"/>
  <c r="L1747" i="1"/>
  <c r="R1747" i="1" s="1"/>
  <c r="X1747" i="1" s="1"/>
  <c r="AD1747" i="1" s="1"/>
  <c r="AJ1747" i="1" s="1"/>
  <c r="AP1747" i="1" s="1"/>
  <c r="AV1747" i="1" s="1"/>
  <c r="BB1747" i="1" s="1"/>
  <c r="BH1747" i="1" s="1"/>
  <c r="BN1747" i="1" s="1"/>
  <c r="BS1747" i="1" s="1"/>
  <c r="BX1747" i="1" s="1"/>
  <c r="CD1747" i="1" s="1"/>
  <c r="CF1747" i="1" s="1"/>
  <c r="CM1746" i="1"/>
  <c r="CM1745" i="1" s="1"/>
  <c r="CM1744" i="1" s="1"/>
  <c r="CC1746" i="1"/>
  <c r="CB1746" i="1"/>
  <c r="CB1745" i="1" s="1"/>
  <c r="CB1744" i="1" s="1"/>
  <c r="CA1746" i="1"/>
  <c r="CA1745" i="1" s="1"/>
  <c r="CA1744" i="1" s="1"/>
  <c r="BW1746" i="1"/>
  <c r="BW1745" i="1" s="1"/>
  <c r="BW1744" i="1" s="1"/>
  <c r="BV1746" i="1"/>
  <c r="BV1745" i="1" s="1"/>
  <c r="BV1744" i="1" s="1"/>
  <c r="BR1746" i="1"/>
  <c r="BQ1746" i="1"/>
  <c r="BQ1745" i="1" s="1"/>
  <c r="BQ1744" i="1" s="1"/>
  <c r="BM1746" i="1"/>
  <c r="BM1745" i="1" s="1"/>
  <c r="BM1744" i="1" s="1"/>
  <c r="BL1746" i="1"/>
  <c r="BL1745" i="1" s="1"/>
  <c r="BL1744" i="1" s="1"/>
  <c r="BK1746" i="1"/>
  <c r="BK1745" i="1" s="1"/>
  <c r="BK1744" i="1" s="1"/>
  <c r="BG1746" i="1"/>
  <c r="BG1745" i="1" s="1"/>
  <c r="BG1744" i="1" s="1"/>
  <c r="BF1746" i="1"/>
  <c r="BF1745" i="1" s="1"/>
  <c r="BF1744" i="1" s="1"/>
  <c r="BE1746" i="1"/>
  <c r="BE1745" i="1" s="1"/>
  <c r="BE1744" i="1" s="1"/>
  <c r="BA1746" i="1"/>
  <c r="BA1745" i="1" s="1"/>
  <c r="BA1744" i="1" s="1"/>
  <c r="AZ1746" i="1"/>
  <c r="AZ1745" i="1" s="1"/>
  <c r="AZ1744" i="1" s="1"/>
  <c r="AY1746" i="1"/>
  <c r="AY1745" i="1" s="1"/>
  <c r="AY1744" i="1" s="1"/>
  <c r="AU1746" i="1"/>
  <c r="AU1745" i="1" s="1"/>
  <c r="AU1744" i="1" s="1"/>
  <c r="AT1746" i="1"/>
  <c r="AT1745" i="1" s="1"/>
  <c r="AT1744" i="1" s="1"/>
  <c r="AS1746" i="1"/>
  <c r="AS1745" i="1" s="1"/>
  <c r="AS1744" i="1" s="1"/>
  <c r="AO1746" i="1"/>
  <c r="AO1745" i="1" s="1"/>
  <c r="AO1744" i="1" s="1"/>
  <c r="AN1746" i="1"/>
  <c r="AN1745" i="1" s="1"/>
  <c r="AN1744" i="1" s="1"/>
  <c r="AM1746" i="1"/>
  <c r="AM1745" i="1" s="1"/>
  <c r="AM1744" i="1" s="1"/>
  <c r="AI1746" i="1"/>
  <c r="AI1745" i="1" s="1"/>
  <c r="AI1744" i="1" s="1"/>
  <c r="AH1746" i="1"/>
  <c r="AH1745" i="1" s="1"/>
  <c r="AH1744" i="1" s="1"/>
  <c r="AG1746" i="1"/>
  <c r="AG1745" i="1" s="1"/>
  <c r="AG1744" i="1" s="1"/>
  <c r="AC1746" i="1"/>
  <c r="AC1745" i="1" s="1"/>
  <c r="AC1744" i="1" s="1"/>
  <c r="AB1746" i="1"/>
  <c r="AB1745" i="1" s="1"/>
  <c r="AB1744" i="1" s="1"/>
  <c r="AA1746" i="1"/>
  <c r="AA1745" i="1" s="1"/>
  <c r="AA1744" i="1" s="1"/>
  <c r="W1746" i="1"/>
  <c r="W1745" i="1" s="1"/>
  <c r="W1744" i="1" s="1"/>
  <c r="V1746" i="1"/>
  <c r="V1745" i="1" s="1"/>
  <c r="V1744" i="1" s="1"/>
  <c r="U1746" i="1"/>
  <c r="U1745" i="1" s="1"/>
  <c r="U1744" i="1" s="1"/>
  <c r="Q1746" i="1"/>
  <c r="Q1745" i="1" s="1"/>
  <c r="Q1744" i="1" s="1"/>
  <c r="P1746" i="1"/>
  <c r="P1745" i="1" s="1"/>
  <c r="P1744" i="1" s="1"/>
  <c r="O1746" i="1"/>
  <c r="O1745" i="1" s="1"/>
  <c r="O1744" i="1" s="1"/>
  <c r="K1746" i="1"/>
  <c r="K1745" i="1" s="1"/>
  <c r="J1746" i="1"/>
  <c r="J1745" i="1" s="1"/>
  <c r="J1744" i="1" s="1"/>
  <c r="I1746" i="1"/>
  <c r="I1745" i="1" s="1"/>
  <c r="I1744" i="1" s="1"/>
  <c r="H1746" i="1"/>
  <c r="G1746" i="1"/>
  <c r="G1745" i="1" s="1"/>
  <c r="F1746" i="1"/>
  <c r="CC1745" i="1"/>
  <c r="CC1744" i="1" s="1"/>
  <c r="T1740" i="1"/>
  <c r="Z1740" i="1" s="1"/>
  <c r="AF1740" i="1" s="1"/>
  <c r="AL1740" i="1" s="1"/>
  <c r="AR1740" i="1" s="1"/>
  <c r="AX1740" i="1" s="1"/>
  <c r="BD1740" i="1" s="1"/>
  <c r="BJ1740" i="1" s="1"/>
  <c r="BP1740" i="1" s="1"/>
  <c r="BU1740" i="1" s="1"/>
  <c r="BZ1740" i="1" s="1"/>
  <c r="CJ1740" i="1" s="1"/>
  <c r="CL1740" i="1" s="1"/>
  <c r="S1740" i="1"/>
  <c r="Y1740" i="1" s="1"/>
  <c r="AE1740" i="1" s="1"/>
  <c r="AK1740" i="1" s="1"/>
  <c r="AQ1740" i="1" s="1"/>
  <c r="AW1740" i="1" s="1"/>
  <c r="BC1740" i="1" s="1"/>
  <c r="BI1740" i="1" s="1"/>
  <c r="BO1740" i="1" s="1"/>
  <c r="BT1740" i="1" s="1"/>
  <c r="BY1740" i="1" s="1"/>
  <c r="CG1740" i="1" s="1"/>
  <c r="CI1740" i="1" s="1"/>
  <c r="R1740" i="1"/>
  <c r="X1740" i="1" s="1"/>
  <c r="AD1740" i="1" s="1"/>
  <c r="AJ1740" i="1" s="1"/>
  <c r="AP1740" i="1" s="1"/>
  <c r="AV1740" i="1" s="1"/>
  <c r="BB1740" i="1" s="1"/>
  <c r="BH1740" i="1" s="1"/>
  <c r="BN1740" i="1" s="1"/>
  <c r="BS1740" i="1" s="1"/>
  <c r="BX1740" i="1" s="1"/>
  <c r="CD1740" i="1" s="1"/>
  <c r="CF1740" i="1" s="1"/>
  <c r="CM1739" i="1"/>
  <c r="CM1738" i="1" s="1"/>
  <c r="CM1737" i="1" s="1"/>
  <c r="CM1736" i="1" s="1"/>
  <c r="CC1739" i="1"/>
  <c r="CC1738" i="1" s="1"/>
  <c r="CC1737" i="1" s="1"/>
  <c r="CC1736" i="1" s="1"/>
  <c r="CB1739" i="1"/>
  <c r="CB1738" i="1" s="1"/>
  <c r="CB1737" i="1" s="1"/>
  <c r="CB1736" i="1" s="1"/>
  <c r="CA1739" i="1"/>
  <c r="CA1738" i="1" s="1"/>
  <c r="CA1737" i="1" s="1"/>
  <c r="CA1736" i="1" s="1"/>
  <c r="BW1739" i="1"/>
  <c r="BW1738" i="1" s="1"/>
  <c r="BW1737" i="1" s="1"/>
  <c r="BW1736" i="1" s="1"/>
  <c r="BV1739" i="1"/>
  <c r="BV1738" i="1" s="1"/>
  <c r="BV1737" i="1" s="1"/>
  <c r="BV1736" i="1" s="1"/>
  <c r="BR1739" i="1"/>
  <c r="BQ1739" i="1"/>
  <c r="BQ1738" i="1" s="1"/>
  <c r="BQ1737" i="1" s="1"/>
  <c r="BQ1736" i="1" s="1"/>
  <c r="BM1739" i="1"/>
  <c r="BM1738" i="1" s="1"/>
  <c r="BM1737" i="1" s="1"/>
  <c r="BM1736" i="1" s="1"/>
  <c r="BL1739" i="1"/>
  <c r="BL1738" i="1" s="1"/>
  <c r="BL1737" i="1" s="1"/>
  <c r="BL1736" i="1" s="1"/>
  <c r="BK1739" i="1"/>
  <c r="BK1738" i="1" s="1"/>
  <c r="BK1737" i="1" s="1"/>
  <c r="BK1736" i="1" s="1"/>
  <c r="BG1739" i="1"/>
  <c r="BG1738" i="1" s="1"/>
  <c r="BG1737" i="1" s="1"/>
  <c r="BG1736" i="1" s="1"/>
  <c r="BF1739" i="1"/>
  <c r="BF1738" i="1" s="1"/>
  <c r="BF1737" i="1" s="1"/>
  <c r="BF1736" i="1" s="1"/>
  <c r="BE1739" i="1"/>
  <c r="BE1738" i="1" s="1"/>
  <c r="BE1737" i="1" s="1"/>
  <c r="BE1736" i="1" s="1"/>
  <c r="BA1739" i="1"/>
  <c r="BA1738" i="1" s="1"/>
  <c r="BA1737" i="1" s="1"/>
  <c r="BA1736" i="1" s="1"/>
  <c r="AZ1739" i="1"/>
  <c r="AZ1738" i="1" s="1"/>
  <c r="AZ1737" i="1" s="1"/>
  <c r="AZ1736" i="1" s="1"/>
  <c r="AY1739" i="1"/>
  <c r="AY1738" i="1" s="1"/>
  <c r="AY1737" i="1" s="1"/>
  <c r="AY1736" i="1" s="1"/>
  <c r="AU1739" i="1"/>
  <c r="AU1738" i="1" s="1"/>
  <c r="AU1737" i="1" s="1"/>
  <c r="AU1736" i="1" s="1"/>
  <c r="AT1739" i="1"/>
  <c r="AT1738" i="1" s="1"/>
  <c r="AT1737" i="1" s="1"/>
  <c r="AT1736" i="1" s="1"/>
  <c r="AS1739" i="1"/>
  <c r="AS1738" i="1" s="1"/>
  <c r="AS1737" i="1" s="1"/>
  <c r="AS1736" i="1" s="1"/>
  <c r="AO1739" i="1"/>
  <c r="AO1738" i="1" s="1"/>
  <c r="AO1737" i="1" s="1"/>
  <c r="AO1736" i="1" s="1"/>
  <c r="AN1739" i="1"/>
  <c r="AN1738" i="1" s="1"/>
  <c r="AN1737" i="1" s="1"/>
  <c r="AN1736" i="1" s="1"/>
  <c r="AM1739" i="1"/>
  <c r="AM1738" i="1" s="1"/>
  <c r="AM1737" i="1" s="1"/>
  <c r="AM1736" i="1" s="1"/>
  <c r="AI1739" i="1"/>
  <c r="AI1738" i="1" s="1"/>
  <c r="AI1737" i="1" s="1"/>
  <c r="AI1736" i="1" s="1"/>
  <c r="AH1739" i="1"/>
  <c r="AH1738" i="1" s="1"/>
  <c r="AH1737" i="1" s="1"/>
  <c r="AH1736" i="1" s="1"/>
  <c r="AG1739" i="1"/>
  <c r="AG1738" i="1" s="1"/>
  <c r="AG1737" i="1" s="1"/>
  <c r="AG1736" i="1" s="1"/>
  <c r="AC1739" i="1"/>
  <c r="AC1738" i="1" s="1"/>
  <c r="AC1737" i="1" s="1"/>
  <c r="AC1736" i="1" s="1"/>
  <c r="AB1739" i="1"/>
  <c r="AB1738" i="1" s="1"/>
  <c r="AB1737" i="1" s="1"/>
  <c r="AB1736" i="1" s="1"/>
  <c r="AA1739" i="1"/>
  <c r="AA1738" i="1" s="1"/>
  <c r="AA1737" i="1" s="1"/>
  <c r="AA1736" i="1" s="1"/>
  <c r="W1739" i="1"/>
  <c r="W1738" i="1" s="1"/>
  <c r="W1737" i="1" s="1"/>
  <c r="W1736" i="1" s="1"/>
  <c r="V1739" i="1"/>
  <c r="V1738" i="1" s="1"/>
  <c r="V1737" i="1" s="1"/>
  <c r="V1736" i="1" s="1"/>
  <c r="U1739" i="1"/>
  <c r="U1738" i="1" s="1"/>
  <c r="U1737" i="1" s="1"/>
  <c r="U1736" i="1" s="1"/>
  <c r="Q1739" i="1"/>
  <c r="P1739" i="1"/>
  <c r="S1739" i="1" s="1"/>
  <c r="O1739" i="1"/>
  <c r="R1739" i="1" s="1"/>
  <c r="AM1735" i="1"/>
  <c r="N1735" i="1"/>
  <c r="T1735" i="1" s="1"/>
  <c r="Z1735" i="1" s="1"/>
  <c r="AF1735" i="1" s="1"/>
  <c r="AL1735" i="1" s="1"/>
  <c r="AR1735" i="1" s="1"/>
  <c r="AX1735" i="1" s="1"/>
  <c r="BD1735" i="1" s="1"/>
  <c r="BJ1735" i="1" s="1"/>
  <c r="BP1735" i="1" s="1"/>
  <c r="BU1735" i="1" s="1"/>
  <c r="BZ1735" i="1" s="1"/>
  <c r="CJ1735" i="1" s="1"/>
  <c r="CL1735" i="1" s="1"/>
  <c r="M1735" i="1"/>
  <c r="S1735" i="1" s="1"/>
  <c r="Y1735" i="1" s="1"/>
  <c r="AE1735" i="1" s="1"/>
  <c r="AK1735" i="1" s="1"/>
  <c r="AQ1735" i="1" s="1"/>
  <c r="AW1735" i="1" s="1"/>
  <c r="BC1735" i="1" s="1"/>
  <c r="BI1735" i="1" s="1"/>
  <c r="BO1735" i="1" s="1"/>
  <c r="BT1735" i="1" s="1"/>
  <c r="BY1735" i="1" s="1"/>
  <c r="CG1735" i="1" s="1"/>
  <c r="CI1735" i="1" s="1"/>
  <c r="L1735" i="1"/>
  <c r="R1735" i="1" s="1"/>
  <c r="X1735" i="1" s="1"/>
  <c r="AD1735" i="1" s="1"/>
  <c r="AJ1735" i="1" s="1"/>
  <c r="AP1735" i="1" s="1"/>
  <c r="AV1735" i="1" s="1"/>
  <c r="BB1735" i="1" s="1"/>
  <c r="BH1735" i="1" s="1"/>
  <c r="BN1735" i="1" s="1"/>
  <c r="BS1735" i="1" s="1"/>
  <c r="BX1735" i="1" s="1"/>
  <c r="CD1735" i="1" s="1"/>
  <c r="CF1735" i="1" s="1"/>
  <c r="CM1734" i="1"/>
  <c r="CM1733" i="1" s="1"/>
  <c r="CM1732" i="1" s="1"/>
  <c r="CM1731" i="1" s="1"/>
  <c r="CC1734" i="1"/>
  <c r="CB1734" i="1"/>
  <c r="CA1734" i="1"/>
  <c r="CA1733" i="1" s="1"/>
  <c r="CA1732" i="1" s="1"/>
  <c r="CA1731" i="1" s="1"/>
  <c r="BW1734" i="1"/>
  <c r="BW1733" i="1" s="1"/>
  <c r="BW1732" i="1" s="1"/>
  <c r="BW1731" i="1" s="1"/>
  <c r="BV1734" i="1"/>
  <c r="BV1733" i="1" s="1"/>
  <c r="BV1732" i="1" s="1"/>
  <c r="BV1731" i="1" s="1"/>
  <c r="BR1734" i="1"/>
  <c r="BR1733" i="1" s="1"/>
  <c r="BR1732" i="1" s="1"/>
  <c r="BQ1734" i="1"/>
  <c r="BM1734" i="1"/>
  <c r="BM1733" i="1" s="1"/>
  <c r="BM1732" i="1" s="1"/>
  <c r="BM1731" i="1" s="1"/>
  <c r="BL1734" i="1"/>
  <c r="BL1733" i="1" s="1"/>
  <c r="BL1732" i="1" s="1"/>
  <c r="BL1731" i="1" s="1"/>
  <c r="BK1734" i="1"/>
  <c r="BK1733" i="1" s="1"/>
  <c r="BK1732" i="1" s="1"/>
  <c r="BK1731" i="1" s="1"/>
  <c r="BG1734" i="1"/>
  <c r="BG1733" i="1" s="1"/>
  <c r="BG1732" i="1" s="1"/>
  <c r="BG1731" i="1" s="1"/>
  <c r="BF1734" i="1"/>
  <c r="BF1733" i="1" s="1"/>
  <c r="BF1732" i="1" s="1"/>
  <c r="BF1731" i="1" s="1"/>
  <c r="BE1734" i="1"/>
  <c r="BE1733" i="1" s="1"/>
  <c r="BE1732" i="1" s="1"/>
  <c r="BE1731" i="1" s="1"/>
  <c r="BA1734" i="1"/>
  <c r="BA1733" i="1" s="1"/>
  <c r="BA1732" i="1" s="1"/>
  <c r="BA1731" i="1" s="1"/>
  <c r="AZ1734" i="1"/>
  <c r="AZ1733" i="1" s="1"/>
  <c r="AZ1732" i="1" s="1"/>
  <c r="AZ1731" i="1" s="1"/>
  <c r="AY1734" i="1"/>
  <c r="AY1733" i="1" s="1"/>
  <c r="AY1732" i="1" s="1"/>
  <c r="AY1731" i="1" s="1"/>
  <c r="AU1734" i="1"/>
  <c r="AU1733" i="1" s="1"/>
  <c r="AU1732" i="1" s="1"/>
  <c r="AU1731" i="1" s="1"/>
  <c r="AT1734" i="1"/>
  <c r="AT1733" i="1" s="1"/>
  <c r="AT1732" i="1" s="1"/>
  <c r="AT1731" i="1" s="1"/>
  <c r="AS1734" i="1"/>
  <c r="AS1733" i="1" s="1"/>
  <c r="AS1732" i="1" s="1"/>
  <c r="AS1731" i="1" s="1"/>
  <c r="AO1734" i="1"/>
  <c r="AO1733" i="1" s="1"/>
  <c r="AO1732" i="1" s="1"/>
  <c r="AO1731" i="1" s="1"/>
  <c r="AN1734" i="1"/>
  <c r="AN1733" i="1" s="1"/>
  <c r="AN1732" i="1" s="1"/>
  <c r="AN1731" i="1" s="1"/>
  <c r="AM1734" i="1"/>
  <c r="AM1733" i="1" s="1"/>
  <c r="AM1732" i="1" s="1"/>
  <c r="AM1731" i="1" s="1"/>
  <c r="AI1734" i="1"/>
  <c r="AI1733" i="1" s="1"/>
  <c r="AI1732" i="1" s="1"/>
  <c r="AI1731" i="1" s="1"/>
  <c r="AH1734" i="1"/>
  <c r="AH1733" i="1" s="1"/>
  <c r="AH1732" i="1" s="1"/>
  <c r="AH1731" i="1" s="1"/>
  <c r="AG1734" i="1"/>
  <c r="AG1733" i="1" s="1"/>
  <c r="AG1732" i="1" s="1"/>
  <c r="AG1731" i="1" s="1"/>
  <c r="AC1734" i="1"/>
  <c r="AC1733" i="1" s="1"/>
  <c r="AC1732" i="1" s="1"/>
  <c r="AC1731" i="1" s="1"/>
  <c r="AB1734" i="1"/>
  <c r="AB1733" i="1" s="1"/>
  <c r="AB1732" i="1" s="1"/>
  <c r="AB1731" i="1" s="1"/>
  <c r="AA1734" i="1"/>
  <c r="AA1733" i="1" s="1"/>
  <c r="AA1732" i="1" s="1"/>
  <c r="AA1731" i="1" s="1"/>
  <c r="W1734" i="1"/>
  <c r="W1733" i="1" s="1"/>
  <c r="W1732" i="1" s="1"/>
  <c r="W1731" i="1" s="1"/>
  <c r="V1734" i="1"/>
  <c r="V1733" i="1" s="1"/>
  <c r="V1732" i="1" s="1"/>
  <c r="V1731" i="1" s="1"/>
  <c r="U1734" i="1"/>
  <c r="U1733" i="1" s="1"/>
  <c r="U1732" i="1" s="1"/>
  <c r="U1731" i="1" s="1"/>
  <c r="Q1734" i="1"/>
  <c r="Q1733" i="1" s="1"/>
  <c r="Q1732" i="1" s="1"/>
  <c r="Q1731" i="1" s="1"/>
  <c r="P1734" i="1"/>
  <c r="P1733" i="1" s="1"/>
  <c r="P1732" i="1" s="1"/>
  <c r="P1731" i="1" s="1"/>
  <c r="O1734" i="1"/>
  <c r="O1733" i="1" s="1"/>
  <c r="O1732" i="1" s="1"/>
  <c r="O1731" i="1" s="1"/>
  <c r="K1734" i="1"/>
  <c r="K1733" i="1" s="1"/>
  <c r="K1732" i="1" s="1"/>
  <c r="K1731" i="1" s="1"/>
  <c r="J1734" i="1"/>
  <c r="J1733" i="1" s="1"/>
  <c r="J1732" i="1" s="1"/>
  <c r="J1731" i="1" s="1"/>
  <c r="I1734" i="1"/>
  <c r="I1733" i="1" s="1"/>
  <c r="I1732" i="1" s="1"/>
  <c r="I1731" i="1" s="1"/>
  <c r="H1734" i="1"/>
  <c r="H1733" i="1" s="1"/>
  <c r="G1734" i="1"/>
  <c r="F1734" i="1"/>
  <c r="F1733" i="1" s="1"/>
  <c r="F1732" i="1" s="1"/>
  <c r="CC1733" i="1"/>
  <c r="CC1732" i="1" s="1"/>
  <c r="CC1731" i="1" s="1"/>
  <c r="CB1733" i="1"/>
  <c r="CB1732" i="1" s="1"/>
  <c r="CB1731" i="1" s="1"/>
  <c r="N1730" i="1"/>
  <c r="T1730" i="1" s="1"/>
  <c r="Z1730" i="1" s="1"/>
  <c r="AF1730" i="1" s="1"/>
  <c r="AL1730" i="1" s="1"/>
  <c r="AR1730" i="1" s="1"/>
  <c r="AX1730" i="1" s="1"/>
  <c r="BD1730" i="1" s="1"/>
  <c r="BJ1730" i="1" s="1"/>
  <c r="BP1730" i="1" s="1"/>
  <c r="BU1730" i="1" s="1"/>
  <c r="BZ1730" i="1" s="1"/>
  <c r="CJ1730" i="1" s="1"/>
  <c r="CL1730" i="1" s="1"/>
  <c r="M1730" i="1"/>
  <c r="S1730" i="1" s="1"/>
  <c r="Y1730" i="1" s="1"/>
  <c r="AE1730" i="1" s="1"/>
  <c r="AK1730" i="1" s="1"/>
  <c r="AQ1730" i="1" s="1"/>
  <c r="AW1730" i="1" s="1"/>
  <c r="BC1730" i="1" s="1"/>
  <c r="BI1730" i="1" s="1"/>
  <c r="BO1730" i="1" s="1"/>
  <c r="BT1730" i="1" s="1"/>
  <c r="BY1730" i="1" s="1"/>
  <c r="CG1730" i="1" s="1"/>
  <c r="CI1730" i="1" s="1"/>
  <c r="L1730" i="1"/>
  <c r="R1730" i="1" s="1"/>
  <c r="X1730" i="1" s="1"/>
  <c r="AD1730" i="1" s="1"/>
  <c r="AJ1730" i="1" s="1"/>
  <c r="AP1730" i="1" s="1"/>
  <c r="AV1730" i="1" s="1"/>
  <c r="BB1730" i="1" s="1"/>
  <c r="BH1730" i="1" s="1"/>
  <c r="BN1730" i="1" s="1"/>
  <c r="BS1730" i="1" s="1"/>
  <c r="BX1730" i="1" s="1"/>
  <c r="CD1730" i="1" s="1"/>
  <c r="CF1730" i="1" s="1"/>
  <c r="CM1729" i="1"/>
  <c r="CM1728" i="1" s="1"/>
  <c r="CC1729" i="1"/>
  <c r="CC1728" i="1" s="1"/>
  <c r="CB1729" i="1"/>
  <c r="CB1728" i="1" s="1"/>
  <c r="CA1729" i="1"/>
  <c r="CA1728" i="1" s="1"/>
  <c r="BW1729" i="1"/>
  <c r="BW1728" i="1" s="1"/>
  <c r="BV1729" i="1"/>
  <c r="BV1728" i="1" s="1"/>
  <c r="BR1729" i="1"/>
  <c r="BR1728" i="1" s="1"/>
  <c r="BQ1729" i="1"/>
  <c r="BQ1728" i="1" s="1"/>
  <c r="BM1729" i="1"/>
  <c r="BM1728" i="1" s="1"/>
  <c r="BL1729" i="1"/>
  <c r="BL1728" i="1" s="1"/>
  <c r="BK1729" i="1"/>
  <c r="BK1728" i="1" s="1"/>
  <c r="BG1729" i="1"/>
  <c r="BG1728" i="1" s="1"/>
  <c r="BF1729" i="1"/>
  <c r="BF1728" i="1" s="1"/>
  <c r="BE1729" i="1"/>
  <c r="BE1728" i="1" s="1"/>
  <c r="BA1729" i="1"/>
  <c r="BA1728" i="1" s="1"/>
  <c r="AZ1729" i="1"/>
  <c r="AZ1728" i="1" s="1"/>
  <c r="AY1729" i="1"/>
  <c r="AY1728" i="1" s="1"/>
  <c r="AU1729" i="1"/>
  <c r="AU1728" i="1" s="1"/>
  <c r="AT1729" i="1"/>
  <c r="AT1728" i="1" s="1"/>
  <c r="AS1729" i="1"/>
  <c r="AS1728" i="1" s="1"/>
  <c r="AO1729" i="1"/>
  <c r="AO1728" i="1" s="1"/>
  <c r="AN1729" i="1"/>
  <c r="AN1728" i="1" s="1"/>
  <c r="AM1729" i="1"/>
  <c r="AM1728" i="1" s="1"/>
  <c r="AI1729" i="1"/>
  <c r="AI1728" i="1" s="1"/>
  <c r="AH1729" i="1"/>
  <c r="AH1728" i="1" s="1"/>
  <c r="AG1729" i="1"/>
  <c r="AG1728" i="1" s="1"/>
  <c r="AC1729" i="1"/>
  <c r="AC1728" i="1" s="1"/>
  <c r="AB1729" i="1"/>
  <c r="AB1728" i="1" s="1"/>
  <c r="AA1729" i="1"/>
  <c r="AA1728" i="1" s="1"/>
  <c r="W1729" i="1"/>
  <c r="W1728" i="1" s="1"/>
  <c r="V1729" i="1"/>
  <c r="V1728" i="1" s="1"/>
  <c r="U1729" i="1"/>
  <c r="U1728" i="1" s="1"/>
  <c r="Q1729" i="1"/>
  <c r="Q1728" i="1" s="1"/>
  <c r="P1729" i="1"/>
  <c r="P1728" i="1" s="1"/>
  <c r="O1729" i="1"/>
  <c r="O1728" i="1" s="1"/>
  <c r="K1729" i="1"/>
  <c r="K1728" i="1" s="1"/>
  <c r="J1729" i="1"/>
  <c r="I1729" i="1"/>
  <c r="I1728" i="1" s="1"/>
  <c r="H1729" i="1"/>
  <c r="H1728" i="1" s="1"/>
  <c r="G1729" i="1"/>
  <c r="G1728" i="1" s="1"/>
  <c r="F1729" i="1"/>
  <c r="N1727" i="1"/>
  <c r="T1727" i="1" s="1"/>
  <c r="Z1727" i="1" s="1"/>
  <c r="AF1727" i="1" s="1"/>
  <c r="AL1727" i="1" s="1"/>
  <c r="AR1727" i="1" s="1"/>
  <c r="AX1727" i="1" s="1"/>
  <c r="BD1727" i="1" s="1"/>
  <c r="BJ1727" i="1" s="1"/>
  <c r="BP1727" i="1" s="1"/>
  <c r="BU1727" i="1" s="1"/>
  <c r="BZ1727" i="1" s="1"/>
  <c r="CJ1727" i="1" s="1"/>
  <c r="CL1727" i="1" s="1"/>
  <c r="M1727" i="1"/>
  <c r="S1727" i="1" s="1"/>
  <c r="Y1727" i="1" s="1"/>
  <c r="AE1727" i="1" s="1"/>
  <c r="AK1727" i="1" s="1"/>
  <c r="AQ1727" i="1" s="1"/>
  <c r="AW1727" i="1" s="1"/>
  <c r="BC1727" i="1" s="1"/>
  <c r="BI1727" i="1" s="1"/>
  <c r="BO1727" i="1" s="1"/>
  <c r="BT1727" i="1" s="1"/>
  <c r="BY1727" i="1" s="1"/>
  <c r="CG1727" i="1" s="1"/>
  <c r="CI1727" i="1" s="1"/>
  <c r="L1727" i="1"/>
  <c r="R1727" i="1" s="1"/>
  <c r="X1727" i="1" s="1"/>
  <c r="AD1727" i="1" s="1"/>
  <c r="AJ1727" i="1" s="1"/>
  <c r="AP1727" i="1" s="1"/>
  <c r="AV1727" i="1" s="1"/>
  <c r="BB1727" i="1" s="1"/>
  <c r="BH1727" i="1" s="1"/>
  <c r="BN1727" i="1" s="1"/>
  <c r="BS1727" i="1" s="1"/>
  <c r="BX1727" i="1" s="1"/>
  <c r="CD1727" i="1" s="1"/>
  <c r="CF1727" i="1" s="1"/>
  <c r="CM1726" i="1"/>
  <c r="CM1725" i="1" s="1"/>
  <c r="CC1726" i="1"/>
  <c r="CB1726" i="1"/>
  <c r="CA1726" i="1"/>
  <c r="BW1726" i="1"/>
  <c r="BW1725" i="1" s="1"/>
  <c r="BV1726" i="1"/>
  <c r="BV1725" i="1" s="1"/>
  <c r="BR1726" i="1"/>
  <c r="BR1725" i="1" s="1"/>
  <c r="BQ1726" i="1"/>
  <c r="BQ1725" i="1" s="1"/>
  <c r="BM1726" i="1"/>
  <c r="BM1725" i="1" s="1"/>
  <c r="BL1726" i="1"/>
  <c r="BL1725" i="1" s="1"/>
  <c r="BK1726" i="1"/>
  <c r="BK1725" i="1" s="1"/>
  <c r="BG1726" i="1"/>
  <c r="BG1725" i="1" s="1"/>
  <c r="BF1726" i="1"/>
  <c r="BF1725" i="1" s="1"/>
  <c r="BE1726" i="1"/>
  <c r="BE1725" i="1" s="1"/>
  <c r="BA1726" i="1"/>
  <c r="BA1725" i="1" s="1"/>
  <c r="AZ1726" i="1"/>
  <c r="AZ1725" i="1" s="1"/>
  <c r="AY1726" i="1"/>
  <c r="AY1725" i="1" s="1"/>
  <c r="AU1726" i="1"/>
  <c r="AU1725" i="1" s="1"/>
  <c r="AT1726" i="1"/>
  <c r="AT1725" i="1" s="1"/>
  <c r="AS1726" i="1"/>
  <c r="AS1725" i="1" s="1"/>
  <c r="AO1726" i="1"/>
  <c r="AO1725" i="1" s="1"/>
  <c r="AN1726" i="1"/>
  <c r="AN1725" i="1" s="1"/>
  <c r="AM1726" i="1"/>
  <c r="AM1725" i="1" s="1"/>
  <c r="AI1726" i="1"/>
  <c r="AI1725" i="1" s="1"/>
  <c r="AH1726" i="1"/>
  <c r="AH1725" i="1" s="1"/>
  <c r="AG1726" i="1"/>
  <c r="AG1725" i="1" s="1"/>
  <c r="AC1726" i="1"/>
  <c r="AC1725" i="1" s="1"/>
  <c r="AB1726" i="1"/>
  <c r="AB1725" i="1" s="1"/>
  <c r="AA1726" i="1"/>
  <c r="AA1725" i="1" s="1"/>
  <c r="W1726" i="1"/>
  <c r="W1725" i="1" s="1"/>
  <c r="V1726" i="1"/>
  <c r="V1725" i="1" s="1"/>
  <c r="U1726" i="1"/>
  <c r="U1725" i="1" s="1"/>
  <c r="Q1726" i="1"/>
  <c r="Q1725" i="1" s="1"/>
  <c r="P1726" i="1"/>
  <c r="P1725" i="1" s="1"/>
  <c r="O1726" i="1"/>
  <c r="O1725" i="1" s="1"/>
  <c r="K1726" i="1"/>
  <c r="K1725" i="1" s="1"/>
  <c r="J1726" i="1"/>
  <c r="J1725" i="1" s="1"/>
  <c r="I1726" i="1"/>
  <c r="I1725" i="1" s="1"/>
  <c r="H1726" i="1"/>
  <c r="H1725" i="1" s="1"/>
  <c r="G1726" i="1"/>
  <c r="G1725" i="1" s="1"/>
  <c r="F1726" i="1"/>
  <c r="F1725" i="1" s="1"/>
  <c r="CC1725" i="1"/>
  <c r="CB1725" i="1"/>
  <c r="CA1725" i="1"/>
  <c r="N1723" i="1"/>
  <c r="T1723" i="1" s="1"/>
  <c r="Z1723" i="1" s="1"/>
  <c r="AF1723" i="1" s="1"/>
  <c r="AL1723" i="1" s="1"/>
  <c r="AR1723" i="1" s="1"/>
  <c r="AX1723" i="1" s="1"/>
  <c r="BD1723" i="1" s="1"/>
  <c r="BJ1723" i="1" s="1"/>
  <c r="BP1723" i="1" s="1"/>
  <c r="BU1723" i="1" s="1"/>
  <c r="BZ1723" i="1" s="1"/>
  <c r="CJ1723" i="1" s="1"/>
  <c r="CL1723" i="1" s="1"/>
  <c r="M1723" i="1"/>
  <c r="S1723" i="1" s="1"/>
  <c r="Y1723" i="1" s="1"/>
  <c r="AE1723" i="1" s="1"/>
  <c r="AK1723" i="1" s="1"/>
  <c r="AQ1723" i="1" s="1"/>
  <c r="AW1723" i="1" s="1"/>
  <c r="BC1723" i="1" s="1"/>
  <c r="BI1723" i="1" s="1"/>
  <c r="BO1723" i="1" s="1"/>
  <c r="BT1723" i="1" s="1"/>
  <c r="BY1723" i="1" s="1"/>
  <c r="CG1723" i="1" s="1"/>
  <c r="CI1723" i="1" s="1"/>
  <c r="L1723" i="1"/>
  <c r="R1723" i="1" s="1"/>
  <c r="X1723" i="1" s="1"/>
  <c r="AD1723" i="1" s="1"/>
  <c r="AJ1723" i="1" s="1"/>
  <c r="AP1723" i="1" s="1"/>
  <c r="AV1723" i="1" s="1"/>
  <c r="BB1723" i="1" s="1"/>
  <c r="BH1723" i="1" s="1"/>
  <c r="BN1723" i="1" s="1"/>
  <c r="BS1723" i="1" s="1"/>
  <c r="BX1723" i="1" s="1"/>
  <c r="CD1723" i="1" s="1"/>
  <c r="CF1723" i="1" s="1"/>
  <c r="CM1722" i="1"/>
  <c r="CM1721" i="1" s="1"/>
  <c r="CC1722" i="1"/>
  <c r="CC1721" i="1" s="1"/>
  <c r="CB1722" i="1"/>
  <c r="CB1721" i="1" s="1"/>
  <c r="CA1722" i="1"/>
  <c r="CA1721" i="1" s="1"/>
  <c r="BW1722" i="1"/>
  <c r="BW1721" i="1" s="1"/>
  <c r="BV1722" i="1"/>
  <c r="BV1721" i="1" s="1"/>
  <c r="BR1722" i="1"/>
  <c r="BR1721" i="1" s="1"/>
  <c r="BQ1722" i="1"/>
  <c r="BQ1721" i="1" s="1"/>
  <c r="BM1722" i="1"/>
  <c r="BM1721" i="1" s="1"/>
  <c r="BL1722" i="1"/>
  <c r="BL1721" i="1" s="1"/>
  <c r="BK1722" i="1"/>
  <c r="BK1721" i="1" s="1"/>
  <c r="BG1722" i="1"/>
  <c r="BG1721" i="1" s="1"/>
  <c r="BF1722" i="1"/>
  <c r="BF1721" i="1" s="1"/>
  <c r="BE1722" i="1"/>
  <c r="BE1721" i="1" s="1"/>
  <c r="BA1722" i="1"/>
  <c r="BA1721" i="1" s="1"/>
  <c r="AZ1722" i="1"/>
  <c r="AZ1721" i="1" s="1"/>
  <c r="AY1722" i="1"/>
  <c r="AY1721" i="1" s="1"/>
  <c r="AU1722" i="1"/>
  <c r="AU1721" i="1" s="1"/>
  <c r="AT1722" i="1"/>
  <c r="AT1721" i="1" s="1"/>
  <c r="AS1722" i="1"/>
  <c r="AS1721" i="1" s="1"/>
  <c r="AO1722" i="1"/>
  <c r="AO1721" i="1" s="1"/>
  <c r="AN1722" i="1"/>
  <c r="AN1721" i="1" s="1"/>
  <c r="AM1722" i="1"/>
  <c r="AM1721" i="1" s="1"/>
  <c r="AI1722" i="1"/>
  <c r="AI1721" i="1" s="1"/>
  <c r="AH1722" i="1"/>
  <c r="AH1721" i="1" s="1"/>
  <c r="AG1722" i="1"/>
  <c r="AG1721" i="1" s="1"/>
  <c r="AC1722" i="1"/>
  <c r="AC1721" i="1" s="1"/>
  <c r="AB1722" i="1"/>
  <c r="AB1721" i="1" s="1"/>
  <c r="AA1722" i="1"/>
  <c r="AA1721" i="1" s="1"/>
  <c r="W1722" i="1"/>
  <c r="W1721" i="1" s="1"/>
  <c r="V1722" i="1"/>
  <c r="V1721" i="1" s="1"/>
  <c r="U1722" i="1"/>
  <c r="U1721" i="1" s="1"/>
  <c r="Q1722" i="1"/>
  <c r="Q1721" i="1" s="1"/>
  <c r="P1722" i="1"/>
  <c r="P1721" i="1" s="1"/>
  <c r="O1722" i="1"/>
  <c r="O1721" i="1" s="1"/>
  <c r="K1722" i="1"/>
  <c r="K1721" i="1" s="1"/>
  <c r="J1722" i="1"/>
  <c r="J1721" i="1" s="1"/>
  <c r="I1722" i="1"/>
  <c r="I1721" i="1" s="1"/>
  <c r="H1722" i="1"/>
  <c r="H1721" i="1" s="1"/>
  <c r="G1722" i="1"/>
  <c r="G1721" i="1" s="1"/>
  <c r="F1722" i="1"/>
  <c r="F1721" i="1" s="1"/>
  <c r="H1720" i="1"/>
  <c r="N1720" i="1" s="1"/>
  <c r="T1720" i="1" s="1"/>
  <c r="Z1720" i="1" s="1"/>
  <c r="AF1720" i="1" s="1"/>
  <c r="AL1720" i="1" s="1"/>
  <c r="AR1720" i="1" s="1"/>
  <c r="AX1720" i="1" s="1"/>
  <c r="BD1720" i="1" s="1"/>
  <c r="BJ1720" i="1" s="1"/>
  <c r="BP1720" i="1" s="1"/>
  <c r="BU1720" i="1" s="1"/>
  <c r="BZ1720" i="1" s="1"/>
  <c r="CJ1720" i="1" s="1"/>
  <c r="CL1720" i="1" s="1"/>
  <c r="G1720" i="1"/>
  <c r="M1720" i="1" s="1"/>
  <c r="S1720" i="1" s="1"/>
  <c r="Y1720" i="1" s="1"/>
  <c r="AE1720" i="1" s="1"/>
  <c r="AK1720" i="1" s="1"/>
  <c r="AQ1720" i="1" s="1"/>
  <c r="AW1720" i="1" s="1"/>
  <c r="BC1720" i="1" s="1"/>
  <c r="BI1720" i="1" s="1"/>
  <c r="BO1720" i="1" s="1"/>
  <c r="BT1720" i="1" s="1"/>
  <c r="BY1720" i="1" s="1"/>
  <c r="CG1720" i="1" s="1"/>
  <c r="CI1720" i="1" s="1"/>
  <c r="F1720" i="1"/>
  <c r="L1720" i="1" s="1"/>
  <c r="R1720" i="1" s="1"/>
  <c r="X1720" i="1" s="1"/>
  <c r="AD1720" i="1" s="1"/>
  <c r="AJ1720" i="1" s="1"/>
  <c r="AP1720" i="1" s="1"/>
  <c r="AV1720" i="1" s="1"/>
  <c r="BB1720" i="1" s="1"/>
  <c r="BH1720" i="1" s="1"/>
  <c r="BN1720" i="1" s="1"/>
  <c r="BS1720" i="1" s="1"/>
  <c r="BX1720" i="1" s="1"/>
  <c r="CD1720" i="1" s="1"/>
  <c r="CF1720" i="1" s="1"/>
  <c r="CM1719" i="1"/>
  <c r="CM1718" i="1" s="1"/>
  <c r="CC1719" i="1"/>
  <c r="CB1719" i="1"/>
  <c r="CA1719" i="1"/>
  <c r="BW1719" i="1"/>
  <c r="BW1718" i="1" s="1"/>
  <c r="BV1719" i="1"/>
  <c r="BV1718" i="1" s="1"/>
  <c r="BR1719" i="1"/>
  <c r="BR1718" i="1" s="1"/>
  <c r="BQ1719" i="1"/>
  <c r="BQ1718" i="1" s="1"/>
  <c r="BM1719" i="1"/>
  <c r="BM1718" i="1" s="1"/>
  <c r="BL1719" i="1"/>
  <c r="BL1718" i="1" s="1"/>
  <c r="BK1719" i="1"/>
  <c r="BK1718" i="1" s="1"/>
  <c r="BG1719" i="1"/>
  <c r="BG1718" i="1" s="1"/>
  <c r="BF1719" i="1"/>
  <c r="BF1718" i="1" s="1"/>
  <c r="BE1719" i="1"/>
  <c r="BE1718" i="1" s="1"/>
  <c r="BA1719" i="1"/>
  <c r="BA1718" i="1" s="1"/>
  <c r="AZ1719" i="1"/>
  <c r="AZ1718" i="1" s="1"/>
  <c r="AY1719" i="1"/>
  <c r="AY1718" i="1" s="1"/>
  <c r="AU1719" i="1"/>
  <c r="AU1718" i="1" s="1"/>
  <c r="AT1719" i="1"/>
  <c r="AT1718" i="1" s="1"/>
  <c r="AS1719" i="1"/>
  <c r="AS1718" i="1" s="1"/>
  <c r="AO1719" i="1"/>
  <c r="AO1718" i="1" s="1"/>
  <c r="AN1719" i="1"/>
  <c r="AN1718" i="1" s="1"/>
  <c r="AM1719" i="1"/>
  <c r="AM1718" i="1" s="1"/>
  <c r="AI1719" i="1"/>
  <c r="AI1718" i="1" s="1"/>
  <c r="AH1719" i="1"/>
  <c r="AH1718" i="1" s="1"/>
  <c r="AG1719" i="1"/>
  <c r="AG1718" i="1" s="1"/>
  <c r="AC1719" i="1"/>
  <c r="AC1718" i="1" s="1"/>
  <c r="AB1719" i="1"/>
  <c r="AB1718" i="1" s="1"/>
  <c r="AA1719" i="1"/>
  <c r="AA1718" i="1" s="1"/>
  <c r="W1719" i="1"/>
  <c r="W1718" i="1" s="1"/>
  <c r="V1719" i="1"/>
  <c r="V1718" i="1" s="1"/>
  <c r="U1719" i="1"/>
  <c r="U1718" i="1" s="1"/>
  <c r="Q1719" i="1"/>
  <c r="Q1718" i="1" s="1"/>
  <c r="P1719" i="1"/>
  <c r="P1718" i="1" s="1"/>
  <c r="O1719" i="1"/>
  <c r="O1718" i="1" s="1"/>
  <c r="K1719" i="1"/>
  <c r="K1718" i="1" s="1"/>
  <c r="J1719" i="1"/>
  <c r="J1718" i="1" s="1"/>
  <c r="I1719" i="1"/>
  <c r="I1718" i="1" s="1"/>
  <c r="H1719" i="1"/>
  <c r="H1718" i="1" s="1"/>
  <c r="G1719" i="1"/>
  <c r="G1718" i="1" s="1"/>
  <c r="F1719" i="1"/>
  <c r="CC1718" i="1"/>
  <c r="CB1718" i="1"/>
  <c r="CA1718" i="1"/>
  <c r="H1717" i="1"/>
  <c r="N1717" i="1" s="1"/>
  <c r="T1717" i="1" s="1"/>
  <c r="Z1717" i="1" s="1"/>
  <c r="AF1717" i="1" s="1"/>
  <c r="AL1717" i="1" s="1"/>
  <c r="AR1717" i="1" s="1"/>
  <c r="AX1717" i="1" s="1"/>
  <c r="BD1717" i="1" s="1"/>
  <c r="BJ1717" i="1" s="1"/>
  <c r="BP1717" i="1" s="1"/>
  <c r="BU1717" i="1" s="1"/>
  <c r="BZ1717" i="1" s="1"/>
  <c r="CJ1717" i="1" s="1"/>
  <c r="CL1717" i="1" s="1"/>
  <c r="G1717" i="1"/>
  <c r="M1717" i="1" s="1"/>
  <c r="S1717" i="1" s="1"/>
  <c r="Y1717" i="1" s="1"/>
  <c r="AE1717" i="1" s="1"/>
  <c r="AK1717" i="1" s="1"/>
  <c r="AQ1717" i="1" s="1"/>
  <c r="AW1717" i="1" s="1"/>
  <c r="BC1717" i="1" s="1"/>
  <c r="BI1717" i="1" s="1"/>
  <c r="BO1717" i="1" s="1"/>
  <c r="BT1717" i="1" s="1"/>
  <c r="BY1717" i="1" s="1"/>
  <c r="CG1717" i="1" s="1"/>
  <c r="CI1717" i="1" s="1"/>
  <c r="F1717" i="1"/>
  <c r="L1717" i="1" s="1"/>
  <c r="R1717" i="1" s="1"/>
  <c r="X1717" i="1" s="1"/>
  <c r="AD1717" i="1" s="1"/>
  <c r="AJ1717" i="1" s="1"/>
  <c r="AP1717" i="1" s="1"/>
  <c r="AV1717" i="1" s="1"/>
  <c r="BB1717" i="1" s="1"/>
  <c r="BH1717" i="1" s="1"/>
  <c r="BN1717" i="1" s="1"/>
  <c r="BS1717" i="1" s="1"/>
  <c r="BX1717" i="1" s="1"/>
  <c r="CD1717" i="1" s="1"/>
  <c r="CF1717" i="1" s="1"/>
  <c r="CM1716" i="1"/>
  <c r="CM1715" i="1" s="1"/>
  <c r="CC1716" i="1"/>
  <c r="CB1716" i="1"/>
  <c r="CB1715" i="1" s="1"/>
  <c r="CA1716" i="1"/>
  <c r="CA1715" i="1" s="1"/>
  <c r="BW1716" i="1"/>
  <c r="BW1715" i="1" s="1"/>
  <c r="BV1716" i="1"/>
  <c r="BV1715" i="1" s="1"/>
  <c r="BR1716" i="1"/>
  <c r="BR1715" i="1" s="1"/>
  <c r="BQ1716" i="1"/>
  <c r="BQ1715" i="1" s="1"/>
  <c r="BM1716" i="1"/>
  <c r="BM1715" i="1" s="1"/>
  <c r="BL1716" i="1"/>
  <c r="BL1715" i="1" s="1"/>
  <c r="BK1716" i="1"/>
  <c r="BK1715" i="1" s="1"/>
  <c r="BG1716" i="1"/>
  <c r="BG1715" i="1" s="1"/>
  <c r="BF1716" i="1"/>
  <c r="BF1715" i="1" s="1"/>
  <c r="BE1716" i="1"/>
  <c r="BE1715" i="1" s="1"/>
  <c r="BA1716" i="1"/>
  <c r="BA1715" i="1" s="1"/>
  <c r="AZ1716" i="1"/>
  <c r="AZ1715" i="1" s="1"/>
  <c r="AY1716" i="1"/>
  <c r="AY1715" i="1" s="1"/>
  <c r="AU1716" i="1"/>
  <c r="AU1715" i="1" s="1"/>
  <c r="AT1716" i="1"/>
  <c r="AT1715" i="1" s="1"/>
  <c r="AS1716" i="1"/>
  <c r="AS1715" i="1" s="1"/>
  <c r="AO1716" i="1"/>
  <c r="AO1715" i="1" s="1"/>
  <c r="AN1716" i="1"/>
  <c r="AN1715" i="1" s="1"/>
  <c r="AM1716" i="1"/>
  <c r="AM1715" i="1" s="1"/>
  <c r="AI1716" i="1"/>
  <c r="AI1715" i="1" s="1"/>
  <c r="AH1716" i="1"/>
  <c r="AH1715" i="1" s="1"/>
  <c r="AG1716" i="1"/>
  <c r="AG1715" i="1" s="1"/>
  <c r="AC1716" i="1"/>
  <c r="AC1715" i="1" s="1"/>
  <c r="AB1716" i="1"/>
  <c r="AB1715" i="1" s="1"/>
  <c r="AA1716" i="1"/>
  <c r="AA1715" i="1" s="1"/>
  <c r="W1716" i="1"/>
  <c r="W1715" i="1" s="1"/>
  <c r="V1716" i="1"/>
  <c r="V1715" i="1" s="1"/>
  <c r="U1716" i="1"/>
  <c r="U1715" i="1" s="1"/>
  <c r="Q1716" i="1"/>
  <c r="Q1715" i="1" s="1"/>
  <c r="P1716" i="1"/>
  <c r="P1715" i="1" s="1"/>
  <c r="O1716" i="1"/>
  <c r="O1715" i="1" s="1"/>
  <c r="K1716" i="1"/>
  <c r="K1715" i="1" s="1"/>
  <c r="J1716" i="1"/>
  <c r="J1715" i="1" s="1"/>
  <c r="I1716" i="1"/>
  <c r="I1715" i="1" s="1"/>
  <c r="H1716" i="1"/>
  <c r="H1715" i="1" s="1"/>
  <c r="G1716" i="1"/>
  <c r="F1716" i="1"/>
  <c r="CC1715" i="1"/>
  <c r="N1711" i="1"/>
  <c r="T1711" i="1" s="1"/>
  <c r="Z1711" i="1" s="1"/>
  <c r="AF1711" i="1" s="1"/>
  <c r="AL1711" i="1" s="1"/>
  <c r="AR1711" i="1" s="1"/>
  <c r="AX1711" i="1" s="1"/>
  <c r="BD1711" i="1" s="1"/>
  <c r="BJ1711" i="1" s="1"/>
  <c r="BP1711" i="1" s="1"/>
  <c r="BU1711" i="1" s="1"/>
  <c r="BZ1711" i="1" s="1"/>
  <c r="CJ1711" i="1" s="1"/>
  <c r="CL1711" i="1" s="1"/>
  <c r="M1711" i="1"/>
  <c r="S1711" i="1" s="1"/>
  <c r="Y1711" i="1" s="1"/>
  <c r="AE1711" i="1" s="1"/>
  <c r="AK1711" i="1" s="1"/>
  <c r="AQ1711" i="1" s="1"/>
  <c r="AW1711" i="1" s="1"/>
  <c r="BC1711" i="1" s="1"/>
  <c r="BI1711" i="1" s="1"/>
  <c r="BO1711" i="1" s="1"/>
  <c r="BT1711" i="1" s="1"/>
  <c r="BY1711" i="1" s="1"/>
  <c r="CG1711" i="1" s="1"/>
  <c r="CI1711" i="1" s="1"/>
  <c r="L1711" i="1"/>
  <c r="R1711" i="1" s="1"/>
  <c r="X1711" i="1" s="1"/>
  <c r="AD1711" i="1" s="1"/>
  <c r="AJ1711" i="1" s="1"/>
  <c r="AP1711" i="1" s="1"/>
  <c r="AV1711" i="1" s="1"/>
  <c r="BB1711" i="1" s="1"/>
  <c r="BH1711" i="1" s="1"/>
  <c r="BN1711" i="1" s="1"/>
  <c r="BS1711" i="1" s="1"/>
  <c r="BX1711" i="1" s="1"/>
  <c r="CD1711" i="1" s="1"/>
  <c r="CF1711" i="1" s="1"/>
  <c r="CM1710" i="1"/>
  <c r="CM1709" i="1" s="1"/>
  <c r="CM1708" i="1" s="1"/>
  <c r="CM1707" i="1" s="1"/>
  <c r="CC1710" i="1"/>
  <c r="CB1710" i="1"/>
  <c r="CB1709" i="1" s="1"/>
  <c r="CB1708" i="1" s="1"/>
  <c r="CB1707" i="1" s="1"/>
  <c r="CA1710" i="1"/>
  <c r="CA1709" i="1" s="1"/>
  <c r="CA1708" i="1" s="1"/>
  <c r="CA1707" i="1" s="1"/>
  <c r="BW1710" i="1"/>
  <c r="BW1709" i="1" s="1"/>
  <c r="BW1708" i="1" s="1"/>
  <c r="BW1707" i="1" s="1"/>
  <c r="BV1710" i="1"/>
  <c r="BV1709" i="1" s="1"/>
  <c r="BV1708" i="1" s="1"/>
  <c r="BV1707" i="1" s="1"/>
  <c r="BR1710" i="1"/>
  <c r="BR1709" i="1" s="1"/>
  <c r="BR1708" i="1" s="1"/>
  <c r="BR1707" i="1" s="1"/>
  <c r="BQ1710" i="1"/>
  <c r="BQ1709" i="1" s="1"/>
  <c r="BQ1708" i="1" s="1"/>
  <c r="BQ1707" i="1" s="1"/>
  <c r="BM1710" i="1"/>
  <c r="BM1709" i="1" s="1"/>
  <c r="BM1708" i="1" s="1"/>
  <c r="BM1707" i="1" s="1"/>
  <c r="BL1710" i="1"/>
  <c r="BL1709" i="1" s="1"/>
  <c r="BL1708" i="1" s="1"/>
  <c r="BL1707" i="1" s="1"/>
  <c r="BK1710" i="1"/>
  <c r="BK1709" i="1" s="1"/>
  <c r="BK1708" i="1" s="1"/>
  <c r="BK1707" i="1" s="1"/>
  <c r="BG1710" i="1"/>
  <c r="BG1709" i="1" s="1"/>
  <c r="BG1708" i="1" s="1"/>
  <c r="BG1707" i="1" s="1"/>
  <c r="BF1710" i="1"/>
  <c r="BF1709" i="1" s="1"/>
  <c r="BF1708" i="1" s="1"/>
  <c r="BF1707" i="1" s="1"/>
  <c r="BE1710" i="1"/>
  <c r="BE1709" i="1" s="1"/>
  <c r="BE1708" i="1" s="1"/>
  <c r="BE1707" i="1" s="1"/>
  <c r="BA1710" i="1"/>
  <c r="BA1709" i="1" s="1"/>
  <c r="BA1708" i="1" s="1"/>
  <c r="BA1707" i="1" s="1"/>
  <c r="AZ1710" i="1"/>
  <c r="AZ1709" i="1" s="1"/>
  <c r="AZ1708" i="1" s="1"/>
  <c r="AZ1707" i="1" s="1"/>
  <c r="AY1710" i="1"/>
  <c r="AY1709" i="1" s="1"/>
  <c r="AY1708" i="1" s="1"/>
  <c r="AY1707" i="1" s="1"/>
  <c r="AU1710" i="1"/>
  <c r="AU1709" i="1" s="1"/>
  <c r="AU1708" i="1" s="1"/>
  <c r="AU1707" i="1" s="1"/>
  <c r="AT1710" i="1"/>
  <c r="AT1709" i="1" s="1"/>
  <c r="AT1708" i="1" s="1"/>
  <c r="AT1707" i="1" s="1"/>
  <c r="AS1710" i="1"/>
  <c r="AS1709" i="1" s="1"/>
  <c r="AS1708" i="1" s="1"/>
  <c r="AS1707" i="1" s="1"/>
  <c r="AO1710" i="1"/>
  <c r="AO1709" i="1" s="1"/>
  <c r="AO1708" i="1" s="1"/>
  <c r="AO1707" i="1" s="1"/>
  <c r="AN1710" i="1"/>
  <c r="AN1709" i="1" s="1"/>
  <c r="AN1708" i="1" s="1"/>
  <c r="AN1707" i="1" s="1"/>
  <c r="AM1710" i="1"/>
  <c r="AM1709" i="1" s="1"/>
  <c r="AM1708" i="1" s="1"/>
  <c r="AM1707" i="1" s="1"/>
  <c r="AI1710" i="1"/>
  <c r="AI1709" i="1" s="1"/>
  <c r="AI1708" i="1" s="1"/>
  <c r="AI1707" i="1" s="1"/>
  <c r="AH1710" i="1"/>
  <c r="AH1709" i="1" s="1"/>
  <c r="AH1708" i="1" s="1"/>
  <c r="AH1707" i="1" s="1"/>
  <c r="AG1710" i="1"/>
  <c r="AG1709" i="1" s="1"/>
  <c r="AG1708" i="1" s="1"/>
  <c r="AG1707" i="1" s="1"/>
  <c r="AC1710" i="1"/>
  <c r="AC1709" i="1" s="1"/>
  <c r="AC1708" i="1" s="1"/>
  <c r="AC1707" i="1" s="1"/>
  <c r="AB1710" i="1"/>
  <c r="AB1709" i="1" s="1"/>
  <c r="AB1708" i="1" s="1"/>
  <c r="AB1707" i="1" s="1"/>
  <c r="AA1710" i="1"/>
  <c r="AA1709" i="1" s="1"/>
  <c r="AA1708" i="1" s="1"/>
  <c r="AA1707" i="1" s="1"/>
  <c r="W1710" i="1"/>
  <c r="W1709" i="1" s="1"/>
  <c r="W1708" i="1" s="1"/>
  <c r="W1707" i="1" s="1"/>
  <c r="V1710" i="1"/>
  <c r="V1709" i="1" s="1"/>
  <c r="V1708" i="1" s="1"/>
  <c r="V1707" i="1" s="1"/>
  <c r="U1710" i="1"/>
  <c r="U1709" i="1" s="1"/>
  <c r="U1708" i="1" s="1"/>
  <c r="U1707" i="1" s="1"/>
  <c r="Q1710" i="1"/>
  <c r="Q1709" i="1" s="1"/>
  <c r="Q1708" i="1" s="1"/>
  <c r="Q1707" i="1" s="1"/>
  <c r="P1710" i="1"/>
  <c r="P1709" i="1" s="1"/>
  <c r="P1708" i="1" s="1"/>
  <c r="P1707" i="1" s="1"/>
  <c r="O1710" i="1"/>
  <c r="O1709" i="1" s="1"/>
  <c r="O1708" i="1" s="1"/>
  <c r="O1707" i="1" s="1"/>
  <c r="K1710" i="1"/>
  <c r="K1709" i="1" s="1"/>
  <c r="K1708" i="1" s="1"/>
  <c r="K1707" i="1" s="1"/>
  <c r="J1710" i="1"/>
  <c r="J1709" i="1" s="1"/>
  <c r="J1708" i="1" s="1"/>
  <c r="J1707" i="1" s="1"/>
  <c r="I1710" i="1"/>
  <c r="I1709" i="1" s="1"/>
  <c r="I1708" i="1" s="1"/>
  <c r="I1707" i="1" s="1"/>
  <c r="H1710" i="1"/>
  <c r="H1709" i="1" s="1"/>
  <c r="G1710" i="1"/>
  <c r="G1709" i="1" s="1"/>
  <c r="F1710" i="1"/>
  <c r="F1709" i="1" s="1"/>
  <c r="CC1709" i="1"/>
  <c r="CC1708" i="1" s="1"/>
  <c r="CC1707" i="1" s="1"/>
  <c r="N1706" i="1"/>
  <c r="T1706" i="1" s="1"/>
  <c r="Z1706" i="1" s="1"/>
  <c r="AF1706" i="1" s="1"/>
  <c r="AL1706" i="1" s="1"/>
  <c r="AR1706" i="1" s="1"/>
  <c r="AX1706" i="1" s="1"/>
  <c r="BD1706" i="1" s="1"/>
  <c r="BJ1706" i="1" s="1"/>
  <c r="BP1706" i="1" s="1"/>
  <c r="BU1706" i="1" s="1"/>
  <c r="BZ1706" i="1" s="1"/>
  <c r="CJ1706" i="1" s="1"/>
  <c r="CL1706" i="1" s="1"/>
  <c r="M1706" i="1"/>
  <c r="S1706" i="1" s="1"/>
  <c r="Y1706" i="1" s="1"/>
  <c r="AE1706" i="1" s="1"/>
  <c r="AK1706" i="1" s="1"/>
  <c r="AQ1706" i="1" s="1"/>
  <c r="AW1706" i="1" s="1"/>
  <c r="BC1706" i="1" s="1"/>
  <c r="BI1706" i="1" s="1"/>
  <c r="BO1706" i="1" s="1"/>
  <c r="BT1706" i="1" s="1"/>
  <c r="BY1706" i="1" s="1"/>
  <c r="CG1706" i="1" s="1"/>
  <c r="CI1706" i="1" s="1"/>
  <c r="L1706" i="1"/>
  <c r="R1706" i="1" s="1"/>
  <c r="X1706" i="1" s="1"/>
  <c r="AD1706" i="1" s="1"/>
  <c r="AJ1706" i="1" s="1"/>
  <c r="AP1706" i="1" s="1"/>
  <c r="AV1706" i="1" s="1"/>
  <c r="BB1706" i="1" s="1"/>
  <c r="BH1706" i="1" s="1"/>
  <c r="BN1706" i="1" s="1"/>
  <c r="BS1706" i="1" s="1"/>
  <c r="BX1706" i="1" s="1"/>
  <c r="CD1706" i="1" s="1"/>
  <c r="CF1706" i="1" s="1"/>
  <c r="CM1705" i="1"/>
  <c r="CM1704" i="1" s="1"/>
  <c r="CM1703" i="1" s="1"/>
  <c r="CM1702" i="1" s="1"/>
  <c r="CC1705" i="1"/>
  <c r="CC1704" i="1" s="1"/>
  <c r="CC1703" i="1" s="1"/>
  <c r="CC1702" i="1" s="1"/>
  <c r="CB1705" i="1"/>
  <c r="CB1704" i="1" s="1"/>
  <c r="CB1703" i="1" s="1"/>
  <c r="CB1702" i="1" s="1"/>
  <c r="CA1705" i="1"/>
  <c r="CA1704" i="1" s="1"/>
  <c r="CA1703" i="1" s="1"/>
  <c r="CA1702" i="1" s="1"/>
  <c r="BW1705" i="1"/>
  <c r="BW1704" i="1" s="1"/>
  <c r="BW1703" i="1" s="1"/>
  <c r="BW1702" i="1" s="1"/>
  <c r="BV1705" i="1"/>
  <c r="BV1704" i="1" s="1"/>
  <c r="BV1703" i="1" s="1"/>
  <c r="BV1702" i="1" s="1"/>
  <c r="BR1705" i="1"/>
  <c r="BR1704" i="1" s="1"/>
  <c r="BR1703" i="1" s="1"/>
  <c r="BR1702" i="1" s="1"/>
  <c r="BQ1705" i="1"/>
  <c r="BM1705" i="1"/>
  <c r="BM1704" i="1" s="1"/>
  <c r="BM1703" i="1" s="1"/>
  <c r="BM1702" i="1" s="1"/>
  <c r="BL1705" i="1"/>
  <c r="BL1704" i="1" s="1"/>
  <c r="BL1703" i="1" s="1"/>
  <c r="BL1702" i="1" s="1"/>
  <c r="BK1705" i="1"/>
  <c r="BK1704" i="1" s="1"/>
  <c r="BK1703" i="1" s="1"/>
  <c r="BK1702" i="1" s="1"/>
  <c r="BG1705" i="1"/>
  <c r="BG1704" i="1" s="1"/>
  <c r="BG1703" i="1" s="1"/>
  <c r="BG1702" i="1" s="1"/>
  <c r="BF1705" i="1"/>
  <c r="BF1704" i="1" s="1"/>
  <c r="BF1703" i="1" s="1"/>
  <c r="BF1702" i="1" s="1"/>
  <c r="BE1705" i="1"/>
  <c r="BE1704" i="1" s="1"/>
  <c r="BE1703" i="1" s="1"/>
  <c r="BE1702" i="1" s="1"/>
  <c r="BA1705" i="1"/>
  <c r="BA1704" i="1" s="1"/>
  <c r="BA1703" i="1" s="1"/>
  <c r="BA1702" i="1" s="1"/>
  <c r="AZ1705" i="1"/>
  <c r="AZ1704" i="1" s="1"/>
  <c r="AZ1703" i="1" s="1"/>
  <c r="AZ1702" i="1" s="1"/>
  <c r="AY1705" i="1"/>
  <c r="AY1704" i="1" s="1"/>
  <c r="AY1703" i="1" s="1"/>
  <c r="AY1702" i="1" s="1"/>
  <c r="AU1705" i="1"/>
  <c r="AU1704" i="1" s="1"/>
  <c r="AU1703" i="1" s="1"/>
  <c r="AU1702" i="1" s="1"/>
  <c r="AT1705" i="1"/>
  <c r="AT1704" i="1" s="1"/>
  <c r="AT1703" i="1" s="1"/>
  <c r="AT1702" i="1" s="1"/>
  <c r="AS1705" i="1"/>
  <c r="AS1704" i="1" s="1"/>
  <c r="AS1703" i="1" s="1"/>
  <c r="AS1702" i="1" s="1"/>
  <c r="AO1705" i="1"/>
  <c r="AO1704" i="1" s="1"/>
  <c r="AO1703" i="1" s="1"/>
  <c r="AO1702" i="1" s="1"/>
  <c r="AN1705" i="1"/>
  <c r="AN1704" i="1" s="1"/>
  <c r="AN1703" i="1" s="1"/>
  <c r="AN1702" i="1" s="1"/>
  <c r="AM1705" i="1"/>
  <c r="AM1704" i="1" s="1"/>
  <c r="AM1703" i="1" s="1"/>
  <c r="AM1702" i="1" s="1"/>
  <c r="AI1705" i="1"/>
  <c r="AI1704" i="1" s="1"/>
  <c r="AI1703" i="1" s="1"/>
  <c r="AI1702" i="1" s="1"/>
  <c r="AH1705" i="1"/>
  <c r="AH1704" i="1" s="1"/>
  <c r="AH1703" i="1" s="1"/>
  <c r="AH1702" i="1" s="1"/>
  <c r="AG1705" i="1"/>
  <c r="AG1704" i="1" s="1"/>
  <c r="AG1703" i="1" s="1"/>
  <c r="AG1702" i="1" s="1"/>
  <c r="AC1705" i="1"/>
  <c r="AC1704" i="1" s="1"/>
  <c r="AC1703" i="1" s="1"/>
  <c r="AC1702" i="1" s="1"/>
  <c r="AB1705" i="1"/>
  <c r="AB1704" i="1" s="1"/>
  <c r="AB1703" i="1" s="1"/>
  <c r="AB1702" i="1" s="1"/>
  <c r="AA1705" i="1"/>
  <c r="AA1704" i="1" s="1"/>
  <c r="AA1703" i="1" s="1"/>
  <c r="AA1702" i="1" s="1"/>
  <c r="W1705" i="1"/>
  <c r="W1704" i="1" s="1"/>
  <c r="W1703" i="1" s="1"/>
  <c r="W1702" i="1" s="1"/>
  <c r="V1705" i="1"/>
  <c r="V1704" i="1" s="1"/>
  <c r="V1703" i="1" s="1"/>
  <c r="V1702" i="1" s="1"/>
  <c r="U1705" i="1"/>
  <c r="U1704" i="1" s="1"/>
  <c r="U1703" i="1" s="1"/>
  <c r="U1702" i="1" s="1"/>
  <c r="Q1705" i="1"/>
  <c r="Q1704" i="1" s="1"/>
  <c r="Q1703" i="1" s="1"/>
  <c r="Q1702" i="1" s="1"/>
  <c r="P1705" i="1"/>
  <c r="P1704" i="1" s="1"/>
  <c r="P1703" i="1" s="1"/>
  <c r="P1702" i="1" s="1"/>
  <c r="O1705" i="1"/>
  <c r="O1704" i="1" s="1"/>
  <c r="O1703" i="1" s="1"/>
  <c r="O1702" i="1" s="1"/>
  <c r="K1705" i="1"/>
  <c r="K1704" i="1" s="1"/>
  <c r="K1703" i="1" s="1"/>
  <c r="K1702" i="1" s="1"/>
  <c r="J1705" i="1"/>
  <c r="I1705" i="1"/>
  <c r="I1704" i="1" s="1"/>
  <c r="I1703" i="1" s="1"/>
  <c r="H1705" i="1"/>
  <c r="G1705" i="1"/>
  <c r="G1704" i="1" s="1"/>
  <c r="G1703" i="1" s="1"/>
  <c r="G1702" i="1" s="1"/>
  <c r="F1705" i="1"/>
  <c r="F1704" i="1" s="1"/>
  <c r="N1701" i="1"/>
  <c r="T1701" i="1" s="1"/>
  <c r="Z1701" i="1" s="1"/>
  <c r="AF1701" i="1" s="1"/>
  <c r="AL1701" i="1" s="1"/>
  <c r="AR1701" i="1" s="1"/>
  <c r="AX1701" i="1" s="1"/>
  <c r="BD1701" i="1" s="1"/>
  <c r="BJ1701" i="1" s="1"/>
  <c r="BP1701" i="1" s="1"/>
  <c r="BU1701" i="1" s="1"/>
  <c r="BZ1701" i="1" s="1"/>
  <c r="CJ1701" i="1" s="1"/>
  <c r="CL1701" i="1" s="1"/>
  <c r="M1701" i="1"/>
  <c r="S1701" i="1" s="1"/>
  <c r="Y1701" i="1" s="1"/>
  <c r="AE1701" i="1" s="1"/>
  <c r="AK1701" i="1" s="1"/>
  <c r="AQ1701" i="1" s="1"/>
  <c r="AW1701" i="1" s="1"/>
  <c r="BC1701" i="1" s="1"/>
  <c r="BI1701" i="1" s="1"/>
  <c r="BO1701" i="1" s="1"/>
  <c r="BT1701" i="1" s="1"/>
  <c r="BY1701" i="1" s="1"/>
  <c r="CG1701" i="1" s="1"/>
  <c r="CI1701" i="1" s="1"/>
  <c r="L1701" i="1"/>
  <c r="R1701" i="1" s="1"/>
  <c r="X1701" i="1" s="1"/>
  <c r="AD1701" i="1" s="1"/>
  <c r="AJ1701" i="1" s="1"/>
  <c r="AP1701" i="1" s="1"/>
  <c r="AV1701" i="1" s="1"/>
  <c r="BB1701" i="1" s="1"/>
  <c r="BH1701" i="1" s="1"/>
  <c r="BN1701" i="1" s="1"/>
  <c r="BS1701" i="1" s="1"/>
  <c r="BX1701" i="1" s="1"/>
  <c r="CD1701" i="1" s="1"/>
  <c r="CF1701" i="1" s="1"/>
  <c r="CM1700" i="1"/>
  <c r="CM1699" i="1" s="1"/>
  <c r="CM1698" i="1" s="1"/>
  <c r="CC1700" i="1"/>
  <c r="CB1700" i="1"/>
  <c r="CB1699" i="1" s="1"/>
  <c r="CB1698" i="1" s="1"/>
  <c r="CA1700" i="1"/>
  <c r="CA1699" i="1" s="1"/>
  <c r="CA1698" i="1" s="1"/>
  <c r="BW1700" i="1"/>
  <c r="BW1699" i="1" s="1"/>
  <c r="BW1698" i="1" s="1"/>
  <c r="BV1700" i="1"/>
  <c r="BV1699" i="1" s="1"/>
  <c r="BV1698" i="1" s="1"/>
  <c r="BR1700" i="1"/>
  <c r="BR1699" i="1" s="1"/>
  <c r="BR1698" i="1" s="1"/>
  <c r="BQ1700" i="1"/>
  <c r="BQ1699" i="1" s="1"/>
  <c r="BQ1698" i="1" s="1"/>
  <c r="BM1700" i="1"/>
  <c r="BM1699" i="1" s="1"/>
  <c r="BM1698" i="1" s="1"/>
  <c r="BL1700" i="1"/>
  <c r="BL1699" i="1" s="1"/>
  <c r="BL1698" i="1" s="1"/>
  <c r="BK1700" i="1"/>
  <c r="BK1699" i="1" s="1"/>
  <c r="BK1698" i="1" s="1"/>
  <c r="BG1700" i="1"/>
  <c r="BG1699" i="1" s="1"/>
  <c r="BG1698" i="1" s="1"/>
  <c r="BF1700" i="1"/>
  <c r="BF1699" i="1" s="1"/>
  <c r="BF1698" i="1" s="1"/>
  <c r="BE1700" i="1"/>
  <c r="BE1699" i="1" s="1"/>
  <c r="BE1698" i="1" s="1"/>
  <c r="BA1700" i="1"/>
  <c r="BA1699" i="1" s="1"/>
  <c r="BA1698" i="1" s="1"/>
  <c r="AZ1700" i="1"/>
  <c r="AZ1699" i="1" s="1"/>
  <c r="AZ1698" i="1" s="1"/>
  <c r="AY1700" i="1"/>
  <c r="AY1699" i="1" s="1"/>
  <c r="AY1698" i="1" s="1"/>
  <c r="AU1700" i="1"/>
  <c r="AU1699" i="1" s="1"/>
  <c r="AU1698" i="1" s="1"/>
  <c r="AT1700" i="1"/>
  <c r="AT1699" i="1" s="1"/>
  <c r="AT1698" i="1" s="1"/>
  <c r="AS1700" i="1"/>
  <c r="AS1699" i="1" s="1"/>
  <c r="AS1698" i="1" s="1"/>
  <c r="AO1700" i="1"/>
  <c r="AO1699" i="1" s="1"/>
  <c r="AO1698" i="1" s="1"/>
  <c r="AN1700" i="1"/>
  <c r="AN1699" i="1" s="1"/>
  <c r="AN1698" i="1" s="1"/>
  <c r="AM1700" i="1"/>
  <c r="AM1699" i="1" s="1"/>
  <c r="AM1698" i="1" s="1"/>
  <c r="AI1700" i="1"/>
  <c r="AI1699" i="1" s="1"/>
  <c r="AI1698" i="1" s="1"/>
  <c r="AH1700" i="1"/>
  <c r="AH1699" i="1" s="1"/>
  <c r="AH1698" i="1" s="1"/>
  <c r="AG1700" i="1"/>
  <c r="AG1699" i="1" s="1"/>
  <c r="AG1698" i="1" s="1"/>
  <c r="AC1700" i="1"/>
  <c r="AC1699" i="1" s="1"/>
  <c r="AC1698" i="1" s="1"/>
  <c r="AB1700" i="1"/>
  <c r="AB1699" i="1" s="1"/>
  <c r="AB1698" i="1" s="1"/>
  <c r="AA1700" i="1"/>
  <c r="AA1699" i="1" s="1"/>
  <c r="AA1698" i="1" s="1"/>
  <c r="W1700" i="1"/>
  <c r="W1699" i="1" s="1"/>
  <c r="W1698" i="1" s="1"/>
  <c r="V1700" i="1"/>
  <c r="V1699" i="1" s="1"/>
  <c r="V1698" i="1" s="1"/>
  <c r="U1700" i="1"/>
  <c r="U1699" i="1" s="1"/>
  <c r="U1698" i="1" s="1"/>
  <c r="Q1700" i="1"/>
  <c r="Q1699" i="1" s="1"/>
  <c r="Q1698" i="1" s="1"/>
  <c r="P1700" i="1"/>
  <c r="P1699" i="1" s="1"/>
  <c r="P1698" i="1" s="1"/>
  <c r="O1700" i="1"/>
  <c r="O1699" i="1" s="1"/>
  <c r="O1698" i="1" s="1"/>
  <c r="K1700" i="1"/>
  <c r="K1699" i="1" s="1"/>
  <c r="K1698" i="1" s="1"/>
  <c r="J1700" i="1"/>
  <c r="J1699" i="1" s="1"/>
  <c r="J1698" i="1" s="1"/>
  <c r="I1700" i="1"/>
  <c r="H1700" i="1"/>
  <c r="G1700" i="1"/>
  <c r="F1700" i="1"/>
  <c r="F1699" i="1" s="1"/>
  <c r="CC1699" i="1"/>
  <c r="CC1698" i="1" s="1"/>
  <c r="N1697" i="1"/>
  <c r="T1697" i="1" s="1"/>
  <c r="Z1697" i="1" s="1"/>
  <c r="AF1697" i="1" s="1"/>
  <c r="AL1697" i="1" s="1"/>
  <c r="AR1697" i="1" s="1"/>
  <c r="AX1697" i="1" s="1"/>
  <c r="BD1697" i="1" s="1"/>
  <c r="BJ1697" i="1" s="1"/>
  <c r="BP1697" i="1" s="1"/>
  <c r="BU1697" i="1" s="1"/>
  <c r="BZ1697" i="1" s="1"/>
  <c r="CJ1697" i="1" s="1"/>
  <c r="CL1697" i="1" s="1"/>
  <c r="M1697" i="1"/>
  <c r="S1697" i="1" s="1"/>
  <c r="Y1697" i="1" s="1"/>
  <c r="AE1697" i="1" s="1"/>
  <c r="AK1697" i="1" s="1"/>
  <c r="AQ1697" i="1" s="1"/>
  <c r="AW1697" i="1" s="1"/>
  <c r="BC1697" i="1" s="1"/>
  <c r="BI1697" i="1" s="1"/>
  <c r="BO1697" i="1" s="1"/>
  <c r="BT1697" i="1" s="1"/>
  <c r="BY1697" i="1" s="1"/>
  <c r="CG1697" i="1" s="1"/>
  <c r="CI1697" i="1" s="1"/>
  <c r="L1697" i="1"/>
  <c r="R1697" i="1" s="1"/>
  <c r="X1697" i="1" s="1"/>
  <c r="AD1697" i="1" s="1"/>
  <c r="AJ1697" i="1" s="1"/>
  <c r="AP1697" i="1" s="1"/>
  <c r="AV1697" i="1" s="1"/>
  <c r="BB1697" i="1" s="1"/>
  <c r="BH1697" i="1" s="1"/>
  <c r="BN1697" i="1" s="1"/>
  <c r="BS1697" i="1" s="1"/>
  <c r="BX1697" i="1" s="1"/>
  <c r="CD1697" i="1" s="1"/>
  <c r="CF1697" i="1" s="1"/>
  <c r="CM1696" i="1"/>
  <c r="CM1695" i="1" s="1"/>
  <c r="CC1696" i="1"/>
  <c r="CB1696" i="1"/>
  <c r="CB1695" i="1" s="1"/>
  <c r="CA1696" i="1"/>
  <c r="CA1695" i="1" s="1"/>
  <c r="BW1696" i="1"/>
  <c r="BW1695" i="1" s="1"/>
  <c r="BV1696" i="1"/>
  <c r="BV1695" i="1" s="1"/>
  <c r="BR1696" i="1"/>
  <c r="BQ1696" i="1"/>
  <c r="BQ1695" i="1" s="1"/>
  <c r="BM1696" i="1"/>
  <c r="BM1695" i="1" s="1"/>
  <c r="BL1696" i="1"/>
  <c r="BL1695" i="1" s="1"/>
  <c r="BK1696" i="1"/>
  <c r="BK1695" i="1" s="1"/>
  <c r="BG1696" i="1"/>
  <c r="BG1695" i="1" s="1"/>
  <c r="BF1696" i="1"/>
  <c r="BF1695" i="1" s="1"/>
  <c r="BE1696" i="1"/>
  <c r="BE1695" i="1" s="1"/>
  <c r="BA1696" i="1"/>
  <c r="BA1695" i="1" s="1"/>
  <c r="AZ1696" i="1"/>
  <c r="AZ1695" i="1" s="1"/>
  <c r="AY1696" i="1"/>
  <c r="AY1695" i="1" s="1"/>
  <c r="AU1696" i="1"/>
  <c r="AU1695" i="1" s="1"/>
  <c r="AT1696" i="1"/>
  <c r="AT1695" i="1" s="1"/>
  <c r="AS1696" i="1"/>
  <c r="AS1695" i="1" s="1"/>
  <c r="AO1696" i="1"/>
  <c r="AO1695" i="1" s="1"/>
  <c r="AN1696" i="1"/>
  <c r="AN1695" i="1" s="1"/>
  <c r="AM1696" i="1"/>
  <c r="AM1695" i="1" s="1"/>
  <c r="AI1696" i="1"/>
  <c r="AI1695" i="1" s="1"/>
  <c r="AH1696" i="1"/>
  <c r="AH1695" i="1" s="1"/>
  <c r="AG1696" i="1"/>
  <c r="AG1695" i="1" s="1"/>
  <c r="AC1696" i="1"/>
  <c r="AC1695" i="1" s="1"/>
  <c r="AB1696" i="1"/>
  <c r="AB1695" i="1" s="1"/>
  <c r="AA1696" i="1"/>
  <c r="AA1695" i="1" s="1"/>
  <c r="W1696" i="1"/>
  <c r="W1695" i="1" s="1"/>
  <c r="V1696" i="1"/>
  <c r="V1695" i="1" s="1"/>
  <c r="U1696" i="1"/>
  <c r="U1695" i="1" s="1"/>
  <c r="Q1696" i="1"/>
  <c r="Q1695" i="1" s="1"/>
  <c r="P1696" i="1"/>
  <c r="P1695" i="1" s="1"/>
  <c r="O1696" i="1"/>
  <c r="O1695" i="1" s="1"/>
  <c r="K1696" i="1"/>
  <c r="K1695" i="1" s="1"/>
  <c r="J1696" i="1"/>
  <c r="J1695" i="1" s="1"/>
  <c r="I1696" i="1"/>
  <c r="I1695" i="1" s="1"/>
  <c r="H1696" i="1"/>
  <c r="H1695" i="1" s="1"/>
  <c r="G1696" i="1"/>
  <c r="G1695" i="1" s="1"/>
  <c r="F1696" i="1"/>
  <c r="F1695" i="1" s="1"/>
  <c r="CC1695" i="1"/>
  <c r="N1694" i="1"/>
  <c r="T1694" i="1" s="1"/>
  <c r="Z1694" i="1" s="1"/>
  <c r="AF1694" i="1" s="1"/>
  <c r="AL1694" i="1" s="1"/>
  <c r="AR1694" i="1" s="1"/>
  <c r="AX1694" i="1" s="1"/>
  <c r="BD1694" i="1" s="1"/>
  <c r="BJ1694" i="1" s="1"/>
  <c r="BP1694" i="1" s="1"/>
  <c r="BU1694" i="1" s="1"/>
  <c r="BZ1694" i="1" s="1"/>
  <c r="CJ1694" i="1" s="1"/>
  <c r="CL1694" i="1" s="1"/>
  <c r="M1694" i="1"/>
  <c r="S1694" i="1" s="1"/>
  <c r="Y1694" i="1" s="1"/>
  <c r="AE1694" i="1" s="1"/>
  <c r="AK1694" i="1" s="1"/>
  <c r="AQ1694" i="1" s="1"/>
  <c r="AW1694" i="1" s="1"/>
  <c r="BC1694" i="1" s="1"/>
  <c r="BI1694" i="1" s="1"/>
  <c r="BO1694" i="1" s="1"/>
  <c r="BT1694" i="1" s="1"/>
  <c r="BY1694" i="1" s="1"/>
  <c r="CG1694" i="1" s="1"/>
  <c r="CI1694" i="1" s="1"/>
  <c r="L1694" i="1"/>
  <c r="R1694" i="1" s="1"/>
  <c r="X1694" i="1" s="1"/>
  <c r="AD1694" i="1" s="1"/>
  <c r="AJ1694" i="1" s="1"/>
  <c r="AP1694" i="1" s="1"/>
  <c r="AV1694" i="1" s="1"/>
  <c r="BB1694" i="1" s="1"/>
  <c r="BH1694" i="1" s="1"/>
  <c r="BN1694" i="1" s="1"/>
  <c r="BS1694" i="1" s="1"/>
  <c r="BX1694" i="1" s="1"/>
  <c r="CD1694" i="1" s="1"/>
  <c r="CF1694" i="1" s="1"/>
  <c r="CM1693" i="1"/>
  <c r="CM1692" i="1" s="1"/>
  <c r="CC1693" i="1"/>
  <c r="CB1693" i="1"/>
  <c r="CA1693" i="1"/>
  <c r="CA1692" i="1" s="1"/>
  <c r="BW1693" i="1"/>
  <c r="BW1692" i="1" s="1"/>
  <c r="BV1693" i="1"/>
  <c r="BV1692" i="1" s="1"/>
  <c r="BR1693" i="1"/>
  <c r="BR1692" i="1" s="1"/>
  <c r="BQ1693" i="1"/>
  <c r="BQ1692" i="1" s="1"/>
  <c r="BM1693" i="1"/>
  <c r="BM1692" i="1" s="1"/>
  <c r="BL1693" i="1"/>
  <c r="BL1692" i="1" s="1"/>
  <c r="BK1693" i="1"/>
  <c r="BK1692" i="1" s="1"/>
  <c r="BG1693" i="1"/>
  <c r="BG1692" i="1" s="1"/>
  <c r="BF1693" i="1"/>
  <c r="BF1692" i="1" s="1"/>
  <c r="BE1693" i="1"/>
  <c r="BE1692" i="1" s="1"/>
  <c r="BA1693" i="1"/>
  <c r="BA1692" i="1" s="1"/>
  <c r="AZ1693" i="1"/>
  <c r="AZ1692" i="1" s="1"/>
  <c r="AY1693" i="1"/>
  <c r="AY1692" i="1" s="1"/>
  <c r="AU1693" i="1"/>
  <c r="AU1692" i="1" s="1"/>
  <c r="AT1693" i="1"/>
  <c r="AT1692" i="1" s="1"/>
  <c r="AS1693" i="1"/>
  <c r="AS1692" i="1" s="1"/>
  <c r="AO1693" i="1"/>
  <c r="AO1692" i="1" s="1"/>
  <c r="AN1693" i="1"/>
  <c r="AN1692" i="1" s="1"/>
  <c r="AM1693" i="1"/>
  <c r="AM1692" i="1" s="1"/>
  <c r="AI1693" i="1"/>
  <c r="AI1692" i="1" s="1"/>
  <c r="AH1693" i="1"/>
  <c r="AH1692" i="1" s="1"/>
  <c r="AG1693" i="1"/>
  <c r="AG1692" i="1" s="1"/>
  <c r="AC1693" i="1"/>
  <c r="AC1692" i="1" s="1"/>
  <c r="AB1693" i="1"/>
  <c r="AB1692" i="1" s="1"/>
  <c r="AA1693" i="1"/>
  <c r="AA1692" i="1" s="1"/>
  <c r="W1693" i="1"/>
  <c r="W1692" i="1" s="1"/>
  <c r="V1693" i="1"/>
  <c r="V1692" i="1" s="1"/>
  <c r="U1693" i="1"/>
  <c r="U1692" i="1" s="1"/>
  <c r="Q1693" i="1"/>
  <c r="Q1692" i="1" s="1"/>
  <c r="P1693" i="1"/>
  <c r="P1692" i="1" s="1"/>
  <c r="O1693" i="1"/>
  <c r="O1692" i="1" s="1"/>
  <c r="K1693" i="1"/>
  <c r="K1692" i="1" s="1"/>
  <c r="J1693" i="1"/>
  <c r="J1692" i="1" s="1"/>
  <c r="I1693" i="1"/>
  <c r="I1692" i="1" s="1"/>
  <c r="H1693" i="1"/>
  <c r="H1692" i="1" s="1"/>
  <c r="G1693" i="1"/>
  <c r="F1693" i="1"/>
  <c r="F1692" i="1" s="1"/>
  <c r="CC1692" i="1"/>
  <c r="CB1692" i="1"/>
  <c r="N1691" i="1"/>
  <c r="T1691" i="1" s="1"/>
  <c r="Z1691" i="1" s="1"/>
  <c r="AF1691" i="1" s="1"/>
  <c r="AL1691" i="1" s="1"/>
  <c r="AR1691" i="1" s="1"/>
  <c r="AX1691" i="1" s="1"/>
  <c r="BD1691" i="1" s="1"/>
  <c r="BJ1691" i="1" s="1"/>
  <c r="BP1691" i="1" s="1"/>
  <c r="BU1691" i="1" s="1"/>
  <c r="BZ1691" i="1" s="1"/>
  <c r="CJ1691" i="1" s="1"/>
  <c r="CL1691" i="1" s="1"/>
  <c r="M1691" i="1"/>
  <c r="S1691" i="1" s="1"/>
  <c r="Y1691" i="1" s="1"/>
  <c r="AE1691" i="1" s="1"/>
  <c r="AK1691" i="1" s="1"/>
  <c r="AQ1691" i="1" s="1"/>
  <c r="AW1691" i="1" s="1"/>
  <c r="BC1691" i="1" s="1"/>
  <c r="BI1691" i="1" s="1"/>
  <c r="BO1691" i="1" s="1"/>
  <c r="BT1691" i="1" s="1"/>
  <c r="BY1691" i="1" s="1"/>
  <c r="CG1691" i="1" s="1"/>
  <c r="CI1691" i="1" s="1"/>
  <c r="L1691" i="1"/>
  <c r="R1691" i="1" s="1"/>
  <c r="X1691" i="1" s="1"/>
  <c r="AD1691" i="1" s="1"/>
  <c r="AJ1691" i="1" s="1"/>
  <c r="AP1691" i="1" s="1"/>
  <c r="AV1691" i="1" s="1"/>
  <c r="BB1691" i="1" s="1"/>
  <c r="BH1691" i="1" s="1"/>
  <c r="BN1691" i="1" s="1"/>
  <c r="BS1691" i="1" s="1"/>
  <c r="BX1691" i="1" s="1"/>
  <c r="CD1691" i="1" s="1"/>
  <c r="CF1691" i="1" s="1"/>
  <c r="CM1690" i="1"/>
  <c r="CM1689" i="1" s="1"/>
  <c r="CC1690" i="1"/>
  <c r="CB1690" i="1"/>
  <c r="CA1690" i="1"/>
  <c r="CA1689" i="1" s="1"/>
  <c r="BW1690" i="1"/>
  <c r="BW1689" i="1" s="1"/>
  <c r="BV1690" i="1"/>
  <c r="BV1689" i="1" s="1"/>
  <c r="BR1690" i="1"/>
  <c r="BR1689" i="1" s="1"/>
  <c r="BQ1690" i="1"/>
  <c r="BQ1689" i="1" s="1"/>
  <c r="BM1690" i="1"/>
  <c r="BM1689" i="1" s="1"/>
  <c r="BL1690" i="1"/>
  <c r="BL1689" i="1" s="1"/>
  <c r="BK1690" i="1"/>
  <c r="BK1689" i="1" s="1"/>
  <c r="BG1690" i="1"/>
  <c r="BG1689" i="1" s="1"/>
  <c r="BF1690" i="1"/>
  <c r="BF1689" i="1" s="1"/>
  <c r="BE1690" i="1"/>
  <c r="BE1689" i="1" s="1"/>
  <c r="BA1690" i="1"/>
  <c r="BA1689" i="1" s="1"/>
  <c r="AZ1690" i="1"/>
  <c r="AZ1689" i="1" s="1"/>
  <c r="AY1690" i="1"/>
  <c r="AY1689" i="1" s="1"/>
  <c r="AU1690" i="1"/>
  <c r="AU1689" i="1" s="1"/>
  <c r="AT1690" i="1"/>
  <c r="AT1689" i="1" s="1"/>
  <c r="AS1690" i="1"/>
  <c r="AS1689" i="1" s="1"/>
  <c r="AO1690" i="1"/>
  <c r="AO1689" i="1" s="1"/>
  <c r="AN1690" i="1"/>
  <c r="AN1689" i="1" s="1"/>
  <c r="AM1690" i="1"/>
  <c r="AM1689" i="1" s="1"/>
  <c r="AI1690" i="1"/>
  <c r="AI1689" i="1" s="1"/>
  <c r="AH1690" i="1"/>
  <c r="AH1689" i="1" s="1"/>
  <c r="AG1690" i="1"/>
  <c r="AG1689" i="1" s="1"/>
  <c r="AC1690" i="1"/>
  <c r="AC1689" i="1" s="1"/>
  <c r="AB1690" i="1"/>
  <c r="AB1689" i="1" s="1"/>
  <c r="AA1690" i="1"/>
  <c r="AA1689" i="1" s="1"/>
  <c r="W1690" i="1"/>
  <c r="W1689" i="1" s="1"/>
  <c r="V1690" i="1"/>
  <c r="V1689" i="1" s="1"/>
  <c r="U1690" i="1"/>
  <c r="U1689" i="1" s="1"/>
  <c r="Q1690" i="1"/>
  <c r="Q1689" i="1" s="1"/>
  <c r="P1690" i="1"/>
  <c r="P1689" i="1" s="1"/>
  <c r="O1690" i="1"/>
  <c r="O1689" i="1" s="1"/>
  <c r="K1690" i="1"/>
  <c r="K1689" i="1" s="1"/>
  <c r="J1690" i="1"/>
  <c r="J1689" i="1" s="1"/>
  <c r="I1690" i="1"/>
  <c r="H1690" i="1"/>
  <c r="G1690" i="1"/>
  <c r="F1690" i="1"/>
  <c r="F1689" i="1" s="1"/>
  <c r="CC1689" i="1"/>
  <c r="CB1689" i="1"/>
  <c r="N1686" i="1"/>
  <c r="T1686" i="1" s="1"/>
  <c r="Z1686" i="1" s="1"/>
  <c r="AF1686" i="1" s="1"/>
  <c r="AL1686" i="1" s="1"/>
  <c r="AR1686" i="1" s="1"/>
  <c r="AX1686" i="1" s="1"/>
  <c r="BD1686" i="1" s="1"/>
  <c r="BJ1686" i="1" s="1"/>
  <c r="BP1686" i="1" s="1"/>
  <c r="BU1686" i="1" s="1"/>
  <c r="BZ1686" i="1" s="1"/>
  <c r="CJ1686" i="1" s="1"/>
  <c r="CL1686" i="1" s="1"/>
  <c r="M1686" i="1"/>
  <c r="S1686" i="1" s="1"/>
  <c r="Y1686" i="1" s="1"/>
  <c r="AE1686" i="1" s="1"/>
  <c r="AK1686" i="1" s="1"/>
  <c r="AQ1686" i="1" s="1"/>
  <c r="AW1686" i="1" s="1"/>
  <c r="BC1686" i="1" s="1"/>
  <c r="BI1686" i="1" s="1"/>
  <c r="BO1686" i="1" s="1"/>
  <c r="BT1686" i="1" s="1"/>
  <c r="BY1686" i="1" s="1"/>
  <c r="CG1686" i="1" s="1"/>
  <c r="CI1686" i="1" s="1"/>
  <c r="L1686" i="1"/>
  <c r="R1686" i="1" s="1"/>
  <c r="X1686" i="1" s="1"/>
  <c r="AD1686" i="1" s="1"/>
  <c r="AJ1686" i="1" s="1"/>
  <c r="AP1686" i="1" s="1"/>
  <c r="AV1686" i="1" s="1"/>
  <c r="BB1686" i="1" s="1"/>
  <c r="BH1686" i="1" s="1"/>
  <c r="BN1686" i="1" s="1"/>
  <c r="BS1686" i="1" s="1"/>
  <c r="BX1686" i="1" s="1"/>
  <c r="CD1686" i="1" s="1"/>
  <c r="CF1686" i="1" s="1"/>
  <c r="CM1685" i="1"/>
  <c r="CM1684" i="1" s="1"/>
  <c r="CM1683" i="1" s="1"/>
  <c r="CM1682" i="1" s="1"/>
  <c r="CC1685" i="1"/>
  <c r="CC1684" i="1" s="1"/>
  <c r="CC1683" i="1" s="1"/>
  <c r="CC1682" i="1" s="1"/>
  <c r="CB1685" i="1"/>
  <c r="CB1684" i="1" s="1"/>
  <c r="CB1683" i="1" s="1"/>
  <c r="CB1682" i="1" s="1"/>
  <c r="CA1685" i="1"/>
  <c r="CA1684" i="1" s="1"/>
  <c r="CA1683" i="1" s="1"/>
  <c r="CA1682" i="1" s="1"/>
  <c r="BW1685" i="1"/>
  <c r="BW1684" i="1" s="1"/>
  <c r="BW1683" i="1" s="1"/>
  <c r="BW1682" i="1" s="1"/>
  <c r="BV1685" i="1"/>
  <c r="BV1684" i="1" s="1"/>
  <c r="BV1683" i="1" s="1"/>
  <c r="BV1682" i="1" s="1"/>
  <c r="BR1685" i="1"/>
  <c r="BR1684" i="1" s="1"/>
  <c r="BR1683" i="1" s="1"/>
  <c r="BR1682" i="1" s="1"/>
  <c r="BQ1685" i="1"/>
  <c r="BQ1684" i="1" s="1"/>
  <c r="BQ1683" i="1" s="1"/>
  <c r="BQ1682" i="1" s="1"/>
  <c r="BM1685" i="1"/>
  <c r="BM1684" i="1" s="1"/>
  <c r="BM1683" i="1" s="1"/>
  <c r="BM1682" i="1" s="1"/>
  <c r="BL1685" i="1"/>
  <c r="BL1684" i="1" s="1"/>
  <c r="BL1683" i="1" s="1"/>
  <c r="BL1682" i="1" s="1"/>
  <c r="BK1685" i="1"/>
  <c r="BK1684" i="1" s="1"/>
  <c r="BK1683" i="1" s="1"/>
  <c r="BK1682" i="1" s="1"/>
  <c r="BG1685" i="1"/>
  <c r="BG1684" i="1" s="1"/>
  <c r="BG1683" i="1" s="1"/>
  <c r="BG1682" i="1" s="1"/>
  <c r="BF1685" i="1"/>
  <c r="BF1684" i="1" s="1"/>
  <c r="BF1683" i="1" s="1"/>
  <c r="BF1682" i="1" s="1"/>
  <c r="BE1685" i="1"/>
  <c r="BE1684" i="1" s="1"/>
  <c r="BE1683" i="1" s="1"/>
  <c r="BE1682" i="1" s="1"/>
  <c r="BA1685" i="1"/>
  <c r="BA1684" i="1" s="1"/>
  <c r="BA1683" i="1" s="1"/>
  <c r="BA1682" i="1" s="1"/>
  <c r="AZ1685" i="1"/>
  <c r="AZ1684" i="1" s="1"/>
  <c r="AZ1683" i="1" s="1"/>
  <c r="AZ1682" i="1" s="1"/>
  <c r="AY1685" i="1"/>
  <c r="AY1684" i="1" s="1"/>
  <c r="AY1683" i="1" s="1"/>
  <c r="AY1682" i="1" s="1"/>
  <c r="AU1685" i="1"/>
  <c r="AU1684" i="1" s="1"/>
  <c r="AU1683" i="1" s="1"/>
  <c r="AU1682" i="1" s="1"/>
  <c r="AT1685" i="1"/>
  <c r="AT1684" i="1" s="1"/>
  <c r="AT1683" i="1" s="1"/>
  <c r="AT1682" i="1" s="1"/>
  <c r="AS1685" i="1"/>
  <c r="AS1684" i="1" s="1"/>
  <c r="AS1683" i="1" s="1"/>
  <c r="AS1682" i="1" s="1"/>
  <c r="AO1685" i="1"/>
  <c r="AO1684" i="1" s="1"/>
  <c r="AO1683" i="1" s="1"/>
  <c r="AO1682" i="1" s="1"/>
  <c r="AN1685" i="1"/>
  <c r="AN1684" i="1" s="1"/>
  <c r="AN1683" i="1" s="1"/>
  <c r="AN1682" i="1" s="1"/>
  <c r="AM1685" i="1"/>
  <c r="AM1684" i="1" s="1"/>
  <c r="AM1683" i="1" s="1"/>
  <c r="AM1682" i="1" s="1"/>
  <c r="AI1685" i="1"/>
  <c r="AI1684" i="1" s="1"/>
  <c r="AI1683" i="1" s="1"/>
  <c r="AI1682" i="1" s="1"/>
  <c r="AH1685" i="1"/>
  <c r="AH1684" i="1" s="1"/>
  <c r="AH1683" i="1" s="1"/>
  <c r="AH1682" i="1" s="1"/>
  <c r="AG1685" i="1"/>
  <c r="AG1684" i="1" s="1"/>
  <c r="AG1683" i="1" s="1"/>
  <c r="AG1682" i="1" s="1"/>
  <c r="AC1685" i="1"/>
  <c r="AC1684" i="1" s="1"/>
  <c r="AC1683" i="1" s="1"/>
  <c r="AC1682" i="1" s="1"/>
  <c r="AB1685" i="1"/>
  <c r="AB1684" i="1" s="1"/>
  <c r="AB1683" i="1" s="1"/>
  <c r="AB1682" i="1" s="1"/>
  <c r="AA1685" i="1"/>
  <c r="AA1684" i="1" s="1"/>
  <c r="AA1683" i="1" s="1"/>
  <c r="AA1682" i="1" s="1"/>
  <c r="W1685" i="1"/>
  <c r="W1684" i="1" s="1"/>
  <c r="W1683" i="1" s="1"/>
  <c r="W1682" i="1" s="1"/>
  <c r="V1685" i="1"/>
  <c r="V1684" i="1" s="1"/>
  <c r="V1683" i="1" s="1"/>
  <c r="V1682" i="1" s="1"/>
  <c r="U1685" i="1"/>
  <c r="U1684" i="1" s="1"/>
  <c r="U1683" i="1" s="1"/>
  <c r="U1682" i="1" s="1"/>
  <c r="Q1685" i="1"/>
  <c r="Q1684" i="1" s="1"/>
  <c r="Q1683" i="1" s="1"/>
  <c r="Q1682" i="1" s="1"/>
  <c r="P1685" i="1"/>
  <c r="P1684" i="1" s="1"/>
  <c r="P1683" i="1" s="1"/>
  <c r="P1682" i="1" s="1"/>
  <c r="O1685" i="1"/>
  <c r="O1684" i="1" s="1"/>
  <c r="O1683" i="1" s="1"/>
  <c r="O1682" i="1" s="1"/>
  <c r="K1685" i="1"/>
  <c r="K1684" i="1" s="1"/>
  <c r="K1683" i="1" s="1"/>
  <c r="K1682" i="1" s="1"/>
  <c r="J1685" i="1"/>
  <c r="J1684" i="1" s="1"/>
  <c r="J1683" i="1" s="1"/>
  <c r="J1682" i="1" s="1"/>
  <c r="I1685" i="1"/>
  <c r="I1684" i="1" s="1"/>
  <c r="I1683" i="1" s="1"/>
  <c r="I1682" i="1" s="1"/>
  <c r="H1685" i="1"/>
  <c r="H1684" i="1" s="1"/>
  <c r="G1685" i="1"/>
  <c r="F1685" i="1"/>
  <c r="N1680" i="1"/>
  <c r="T1680" i="1" s="1"/>
  <c r="Z1680" i="1" s="1"/>
  <c r="AF1680" i="1" s="1"/>
  <c r="AL1680" i="1" s="1"/>
  <c r="AR1680" i="1" s="1"/>
  <c r="AX1680" i="1" s="1"/>
  <c r="BD1680" i="1" s="1"/>
  <c r="BJ1680" i="1" s="1"/>
  <c r="BP1680" i="1" s="1"/>
  <c r="BU1680" i="1" s="1"/>
  <c r="BZ1680" i="1" s="1"/>
  <c r="CJ1680" i="1" s="1"/>
  <c r="CL1680" i="1" s="1"/>
  <c r="M1680" i="1"/>
  <c r="S1680" i="1" s="1"/>
  <c r="Y1680" i="1" s="1"/>
  <c r="AE1680" i="1" s="1"/>
  <c r="AK1680" i="1" s="1"/>
  <c r="AQ1680" i="1" s="1"/>
  <c r="AW1680" i="1" s="1"/>
  <c r="BC1680" i="1" s="1"/>
  <c r="BI1680" i="1" s="1"/>
  <c r="BO1680" i="1" s="1"/>
  <c r="BT1680" i="1" s="1"/>
  <c r="BY1680" i="1" s="1"/>
  <c r="CG1680" i="1" s="1"/>
  <c r="CI1680" i="1" s="1"/>
  <c r="L1680" i="1"/>
  <c r="R1680" i="1" s="1"/>
  <c r="X1680" i="1" s="1"/>
  <c r="AD1680" i="1" s="1"/>
  <c r="AJ1680" i="1" s="1"/>
  <c r="AP1680" i="1" s="1"/>
  <c r="AV1680" i="1" s="1"/>
  <c r="BB1680" i="1" s="1"/>
  <c r="BH1680" i="1" s="1"/>
  <c r="BN1680" i="1" s="1"/>
  <c r="BS1680" i="1" s="1"/>
  <c r="BX1680" i="1" s="1"/>
  <c r="CD1680" i="1" s="1"/>
  <c r="CF1680" i="1" s="1"/>
  <c r="CM1679" i="1"/>
  <c r="CM1678" i="1" s="1"/>
  <c r="CC1679" i="1"/>
  <c r="CC1678" i="1" s="1"/>
  <c r="CB1679" i="1"/>
  <c r="CB1678" i="1" s="1"/>
  <c r="CA1679" i="1"/>
  <c r="CA1678" i="1" s="1"/>
  <c r="BW1679" i="1"/>
  <c r="BW1678" i="1" s="1"/>
  <c r="BV1679" i="1"/>
  <c r="BV1678" i="1" s="1"/>
  <c r="BR1679" i="1"/>
  <c r="BR1678" i="1" s="1"/>
  <c r="BQ1679" i="1"/>
  <c r="BQ1678" i="1" s="1"/>
  <c r="BM1679" i="1"/>
  <c r="BM1678" i="1" s="1"/>
  <c r="BL1679" i="1"/>
  <c r="BL1678" i="1" s="1"/>
  <c r="BK1679" i="1"/>
  <c r="BK1678" i="1" s="1"/>
  <c r="BG1679" i="1"/>
  <c r="BG1678" i="1" s="1"/>
  <c r="BF1679" i="1"/>
  <c r="BF1678" i="1" s="1"/>
  <c r="BE1679" i="1"/>
  <c r="BE1678" i="1" s="1"/>
  <c r="BA1679" i="1"/>
  <c r="BA1678" i="1" s="1"/>
  <c r="AZ1679" i="1"/>
  <c r="AZ1678" i="1" s="1"/>
  <c r="AY1679" i="1"/>
  <c r="AY1678" i="1" s="1"/>
  <c r="AU1679" i="1"/>
  <c r="AU1678" i="1" s="1"/>
  <c r="AT1679" i="1"/>
  <c r="AT1678" i="1" s="1"/>
  <c r="AS1679" i="1"/>
  <c r="AS1678" i="1" s="1"/>
  <c r="AO1679" i="1"/>
  <c r="AO1678" i="1" s="1"/>
  <c r="AN1679" i="1"/>
  <c r="AN1678" i="1" s="1"/>
  <c r="AM1679" i="1"/>
  <c r="AM1678" i="1" s="1"/>
  <c r="AI1679" i="1"/>
  <c r="AI1678" i="1" s="1"/>
  <c r="AH1679" i="1"/>
  <c r="AH1678" i="1" s="1"/>
  <c r="AG1679" i="1"/>
  <c r="AG1678" i="1" s="1"/>
  <c r="AC1679" i="1"/>
  <c r="AC1678" i="1" s="1"/>
  <c r="AB1679" i="1"/>
  <c r="AB1678" i="1" s="1"/>
  <c r="AA1679" i="1"/>
  <c r="AA1678" i="1" s="1"/>
  <c r="W1679" i="1"/>
  <c r="W1678" i="1" s="1"/>
  <c r="V1679" i="1"/>
  <c r="V1678" i="1" s="1"/>
  <c r="U1679" i="1"/>
  <c r="U1678" i="1" s="1"/>
  <c r="Q1679" i="1"/>
  <c r="Q1678" i="1" s="1"/>
  <c r="P1679" i="1"/>
  <c r="P1678" i="1" s="1"/>
  <c r="O1679" i="1"/>
  <c r="O1678" i="1" s="1"/>
  <c r="K1679" i="1"/>
  <c r="K1678" i="1" s="1"/>
  <c r="J1679" i="1"/>
  <c r="J1678" i="1" s="1"/>
  <c r="I1679" i="1"/>
  <c r="I1678" i="1" s="1"/>
  <c r="H1679" i="1"/>
  <c r="G1679" i="1"/>
  <c r="G1678" i="1" s="1"/>
  <c r="F1679" i="1"/>
  <c r="F1678" i="1" s="1"/>
  <c r="O1677" i="1"/>
  <c r="N1677" i="1"/>
  <c r="T1677" i="1" s="1"/>
  <c r="Z1677" i="1" s="1"/>
  <c r="AF1677" i="1" s="1"/>
  <c r="AL1677" i="1" s="1"/>
  <c r="AR1677" i="1" s="1"/>
  <c r="AX1677" i="1" s="1"/>
  <c r="BD1677" i="1" s="1"/>
  <c r="BJ1677" i="1" s="1"/>
  <c r="BP1677" i="1" s="1"/>
  <c r="BU1677" i="1" s="1"/>
  <c r="BZ1677" i="1" s="1"/>
  <c r="CJ1677" i="1" s="1"/>
  <c r="CL1677" i="1" s="1"/>
  <c r="M1677" i="1"/>
  <c r="S1677" i="1" s="1"/>
  <c r="Y1677" i="1" s="1"/>
  <c r="AE1677" i="1" s="1"/>
  <c r="AK1677" i="1" s="1"/>
  <c r="AQ1677" i="1" s="1"/>
  <c r="AW1677" i="1" s="1"/>
  <c r="BC1677" i="1" s="1"/>
  <c r="BI1677" i="1" s="1"/>
  <c r="BO1677" i="1" s="1"/>
  <c r="BT1677" i="1" s="1"/>
  <c r="BY1677" i="1" s="1"/>
  <c r="CG1677" i="1" s="1"/>
  <c r="CI1677" i="1" s="1"/>
  <c r="L1677" i="1"/>
  <c r="R1677" i="1" s="1"/>
  <c r="X1677" i="1" s="1"/>
  <c r="AD1677" i="1" s="1"/>
  <c r="AJ1677" i="1" s="1"/>
  <c r="AP1677" i="1" s="1"/>
  <c r="AV1677" i="1" s="1"/>
  <c r="BB1677" i="1" s="1"/>
  <c r="BH1677" i="1" s="1"/>
  <c r="BN1677" i="1" s="1"/>
  <c r="BS1677" i="1" s="1"/>
  <c r="BX1677" i="1" s="1"/>
  <c r="CD1677" i="1" s="1"/>
  <c r="CF1677" i="1" s="1"/>
  <c r="CM1676" i="1"/>
  <c r="CM1675" i="1" s="1"/>
  <c r="CC1676" i="1"/>
  <c r="CB1676" i="1"/>
  <c r="CB1675" i="1" s="1"/>
  <c r="CA1676" i="1"/>
  <c r="CA1675" i="1" s="1"/>
  <c r="BW1676" i="1"/>
  <c r="BW1675" i="1" s="1"/>
  <c r="BV1676" i="1"/>
  <c r="BV1675" i="1" s="1"/>
  <c r="BR1676" i="1"/>
  <c r="BR1675" i="1" s="1"/>
  <c r="BQ1676" i="1"/>
  <c r="BQ1675" i="1" s="1"/>
  <c r="BM1676" i="1"/>
  <c r="BM1675" i="1" s="1"/>
  <c r="BL1676" i="1"/>
  <c r="BL1675" i="1" s="1"/>
  <c r="BK1676" i="1"/>
  <c r="BK1675" i="1" s="1"/>
  <c r="BG1676" i="1"/>
  <c r="BG1675" i="1" s="1"/>
  <c r="BF1676" i="1"/>
  <c r="BF1675" i="1" s="1"/>
  <c r="BE1676" i="1"/>
  <c r="BE1675" i="1" s="1"/>
  <c r="BA1676" i="1"/>
  <c r="BA1675" i="1" s="1"/>
  <c r="AZ1676" i="1"/>
  <c r="AZ1675" i="1" s="1"/>
  <c r="AY1676" i="1"/>
  <c r="AY1675" i="1" s="1"/>
  <c r="AU1676" i="1"/>
  <c r="AU1675" i="1" s="1"/>
  <c r="AT1676" i="1"/>
  <c r="AT1675" i="1" s="1"/>
  <c r="AS1676" i="1"/>
  <c r="AS1675" i="1" s="1"/>
  <c r="AO1676" i="1"/>
  <c r="AO1675" i="1" s="1"/>
  <c r="AN1676" i="1"/>
  <c r="AN1675" i="1" s="1"/>
  <c r="AM1676" i="1"/>
  <c r="AM1675" i="1" s="1"/>
  <c r="AI1676" i="1"/>
  <c r="AI1675" i="1" s="1"/>
  <c r="AH1676" i="1"/>
  <c r="AH1675" i="1" s="1"/>
  <c r="AG1676" i="1"/>
  <c r="AG1675" i="1" s="1"/>
  <c r="AC1676" i="1"/>
  <c r="AC1675" i="1" s="1"/>
  <c r="AB1676" i="1"/>
  <c r="AB1675" i="1" s="1"/>
  <c r="AA1676" i="1"/>
  <c r="AA1675" i="1" s="1"/>
  <c r="W1676" i="1"/>
  <c r="W1675" i="1" s="1"/>
  <c r="V1676" i="1"/>
  <c r="V1675" i="1" s="1"/>
  <c r="U1676" i="1"/>
  <c r="U1675" i="1" s="1"/>
  <c r="Q1676" i="1"/>
  <c r="Q1675" i="1" s="1"/>
  <c r="P1676" i="1"/>
  <c r="P1675" i="1" s="1"/>
  <c r="O1676" i="1"/>
  <c r="O1675" i="1" s="1"/>
  <c r="K1676" i="1"/>
  <c r="K1675" i="1" s="1"/>
  <c r="J1676" i="1"/>
  <c r="J1675" i="1" s="1"/>
  <c r="I1676" i="1"/>
  <c r="I1675" i="1" s="1"/>
  <c r="H1676" i="1"/>
  <c r="H1675" i="1" s="1"/>
  <c r="G1676" i="1"/>
  <c r="F1676" i="1"/>
  <c r="F1675" i="1" s="1"/>
  <c r="CC1675" i="1"/>
  <c r="N1672" i="1"/>
  <c r="T1672" i="1" s="1"/>
  <c r="Z1672" i="1" s="1"/>
  <c r="AF1672" i="1" s="1"/>
  <c r="AL1672" i="1" s="1"/>
  <c r="AR1672" i="1" s="1"/>
  <c r="AX1672" i="1" s="1"/>
  <c r="BD1672" i="1" s="1"/>
  <c r="BJ1672" i="1" s="1"/>
  <c r="BP1672" i="1" s="1"/>
  <c r="BU1672" i="1" s="1"/>
  <c r="BZ1672" i="1" s="1"/>
  <c r="CJ1672" i="1" s="1"/>
  <c r="CL1672" i="1" s="1"/>
  <c r="M1672" i="1"/>
  <c r="S1672" i="1" s="1"/>
  <c r="Y1672" i="1" s="1"/>
  <c r="AE1672" i="1" s="1"/>
  <c r="AK1672" i="1" s="1"/>
  <c r="AQ1672" i="1" s="1"/>
  <c r="AW1672" i="1" s="1"/>
  <c r="BC1672" i="1" s="1"/>
  <c r="BI1672" i="1" s="1"/>
  <c r="BO1672" i="1" s="1"/>
  <c r="BT1672" i="1" s="1"/>
  <c r="BY1672" i="1" s="1"/>
  <c r="CG1672" i="1" s="1"/>
  <c r="CI1672" i="1" s="1"/>
  <c r="L1672" i="1"/>
  <c r="R1672" i="1" s="1"/>
  <c r="X1672" i="1" s="1"/>
  <c r="AD1672" i="1" s="1"/>
  <c r="AJ1672" i="1" s="1"/>
  <c r="AP1672" i="1" s="1"/>
  <c r="AV1672" i="1" s="1"/>
  <c r="BB1672" i="1" s="1"/>
  <c r="BH1672" i="1" s="1"/>
  <c r="BN1672" i="1" s="1"/>
  <c r="BS1672" i="1" s="1"/>
  <c r="BX1672" i="1" s="1"/>
  <c r="CD1672" i="1" s="1"/>
  <c r="CF1672" i="1" s="1"/>
  <c r="CM1671" i="1"/>
  <c r="CM1670" i="1" s="1"/>
  <c r="CC1671" i="1"/>
  <c r="CB1671" i="1"/>
  <c r="CB1670" i="1" s="1"/>
  <c r="CA1671" i="1"/>
  <c r="CA1670" i="1" s="1"/>
  <c r="BW1671" i="1"/>
  <c r="BW1670" i="1" s="1"/>
  <c r="BV1671" i="1"/>
  <c r="BV1670" i="1" s="1"/>
  <c r="BR1671" i="1"/>
  <c r="BR1670" i="1" s="1"/>
  <c r="BQ1671" i="1"/>
  <c r="BQ1670" i="1" s="1"/>
  <c r="BM1671" i="1"/>
  <c r="BM1670" i="1" s="1"/>
  <c r="BL1671" i="1"/>
  <c r="BL1670" i="1" s="1"/>
  <c r="BK1671" i="1"/>
  <c r="BK1670" i="1" s="1"/>
  <c r="BG1671" i="1"/>
  <c r="BG1670" i="1" s="1"/>
  <c r="BF1671" i="1"/>
  <c r="BF1670" i="1" s="1"/>
  <c r="BE1671" i="1"/>
  <c r="BE1670" i="1" s="1"/>
  <c r="BA1671" i="1"/>
  <c r="BA1670" i="1" s="1"/>
  <c r="AZ1671" i="1"/>
  <c r="AZ1670" i="1" s="1"/>
  <c r="AY1671" i="1"/>
  <c r="AY1670" i="1" s="1"/>
  <c r="AU1671" i="1"/>
  <c r="AU1670" i="1" s="1"/>
  <c r="AT1671" i="1"/>
  <c r="AT1670" i="1" s="1"/>
  <c r="AS1671" i="1"/>
  <c r="AS1670" i="1" s="1"/>
  <c r="AO1671" i="1"/>
  <c r="AO1670" i="1" s="1"/>
  <c r="AN1671" i="1"/>
  <c r="AN1670" i="1" s="1"/>
  <c r="AM1671" i="1"/>
  <c r="AM1670" i="1" s="1"/>
  <c r="AI1671" i="1"/>
  <c r="AI1670" i="1" s="1"/>
  <c r="AH1671" i="1"/>
  <c r="AH1670" i="1" s="1"/>
  <c r="AG1671" i="1"/>
  <c r="AG1670" i="1" s="1"/>
  <c r="AC1671" i="1"/>
  <c r="AC1670" i="1" s="1"/>
  <c r="AB1671" i="1"/>
  <c r="AB1670" i="1" s="1"/>
  <c r="AA1671" i="1"/>
  <c r="AA1670" i="1" s="1"/>
  <c r="W1671" i="1"/>
  <c r="W1670" i="1" s="1"/>
  <c r="V1671" i="1"/>
  <c r="V1670" i="1" s="1"/>
  <c r="U1671" i="1"/>
  <c r="U1670" i="1" s="1"/>
  <c r="Q1671" i="1"/>
  <c r="Q1670" i="1" s="1"/>
  <c r="P1671" i="1"/>
  <c r="P1670" i="1" s="1"/>
  <c r="O1671" i="1"/>
  <c r="O1670" i="1" s="1"/>
  <c r="K1671" i="1"/>
  <c r="K1670" i="1" s="1"/>
  <c r="J1671" i="1"/>
  <c r="J1670" i="1" s="1"/>
  <c r="I1671" i="1"/>
  <c r="I1670" i="1" s="1"/>
  <c r="H1671" i="1"/>
  <c r="H1670" i="1" s="1"/>
  <c r="G1671" i="1"/>
  <c r="G1670" i="1" s="1"/>
  <c r="F1671" i="1"/>
  <c r="F1670" i="1" s="1"/>
  <c r="CC1670" i="1"/>
  <c r="N1669" i="1"/>
  <c r="T1669" i="1" s="1"/>
  <c r="Z1669" i="1" s="1"/>
  <c r="AF1669" i="1" s="1"/>
  <c r="AL1669" i="1" s="1"/>
  <c r="AR1669" i="1" s="1"/>
  <c r="AX1669" i="1" s="1"/>
  <c r="BD1669" i="1" s="1"/>
  <c r="BJ1669" i="1" s="1"/>
  <c r="BP1669" i="1" s="1"/>
  <c r="BU1669" i="1" s="1"/>
  <c r="BZ1669" i="1" s="1"/>
  <c r="CJ1669" i="1" s="1"/>
  <c r="CL1669" i="1" s="1"/>
  <c r="M1669" i="1"/>
  <c r="S1669" i="1" s="1"/>
  <c r="Y1669" i="1" s="1"/>
  <c r="AE1669" i="1" s="1"/>
  <c r="AK1669" i="1" s="1"/>
  <c r="AQ1669" i="1" s="1"/>
  <c r="AW1669" i="1" s="1"/>
  <c r="BC1669" i="1" s="1"/>
  <c r="BI1669" i="1" s="1"/>
  <c r="BO1669" i="1" s="1"/>
  <c r="BT1669" i="1" s="1"/>
  <c r="BY1669" i="1" s="1"/>
  <c r="CG1669" i="1" s="1"/>
  <c r="CI1669" i="1" s="1"/>
  <c r="L1669" i="1"/>
  <c r="R1669" i="1" s="1"/>
  <c r="X1669" i="1" s="1"/>
  <c r="AD1669" i="1" s="1"/>
  <c r="AJ1669" i="1" s="1"/>
  <c r="AP1669" i="1" s="1"/>
  <c r="AV1669" i="1" s="1"/>
  <c r="BB1669" i="1" s="1"/>
  <c r="BH1669" i="1" s="1"/>
  <c r="BN1669" i="1" s="1"/>
  <c r="BS1669" i="1" s="1"/>
  <c r="BX1669" i="1" s="1"/>
  <c r="CD1669" i="1" s="1"/>
  <c r="CF1669" i="1" s="1"/>
  <c r="CM1668" i="1"/>
  <c r="CM1667" i="1" s="1"/>
  <c r="CC1668" i="1"/>
  <c r="CC1667" i="1" s="1"/>
  <c r="CB1668" i="1"/>
  <c r="CB1667" i="1" s="1"/>
  <c r="CA1668" i="1"/>
  <c r="CA1667" i="1" s="1"/>
  <c r="BW1668" i="1"/>
  <c r="BW1667" i="1" s="1"/>
  <c r="BV1668" i="1"/>
  <c r="BV1667" i="1" s="1"/>
  <c r="BR1668" i="1"/>
  <c r="BQ1668" i="1"/>
  <c r="BQ1667" i="1" s="1"/>
  <c r="BM1668" i="1"/>
  <c r="BM1667" i="1" s="1"/>
  <c r="BL1668" i="1"/>
  <c r="BL1667" i="1" s="1"/>
  <c r="BK1668" i="1"/>
  <c r="BK1667" i="1" s="1"/>
  <c r="BG1668" i="1"/>
  <c r="BG1667" i="1" s="1"/>
  <c r="BF1668" i="1"/>
  <c r="BF1667" i="1" s="1"/>
  <c r="BE1668" i="1"/>
  <c r="BE1667" i="1" s="1"/>
  <c r="BA1668" i="1"/>
  <c r="BA1667" i="1" s="1"/>
  <c r="AZ1668" i="1"/>
  <c r="AZ1667" i="1" s="1"/>
  <c r="AY1668" i="1"/>
  <c r="AY1667" i="1" s="1"/>
  <c r="AU1668" i="1"/>
  <c r="AU1667" i="1" s="1"/>
  <c r="AT1668" i="1"/>
  <c r="AT1667" i="1" s="1"/>
  <c r="AS1668" i="1"/>
  <c r="AS1667" i="1" s="1"/>
  <c r="AO1668" i="1"/>
  <c r="AO1667" i="1" s="1"/>
  <c r="AN1668" i="1"/>
  <c r="AN1667" i="1" s="1"/>
  <c r="AM1668" i="1"/>
  <c r="AM1667" i="1" s="1"/>
  <c r="AI1668" i="1"/>
  <c r="AI1667" i="1" s="1"/>
  <c r="AH1668" i="1"/>
  <c r="AH1667" i="1" s="1"/>
  <c r="AG1668" i="1"/>
  <c r="AG1667" i="1" s="1"/>
  <c r="AC1668" i="1"/>
  <c r="AC1667" i="1" s="1"/>
  <c r="AB1668" i="1"/>
  <c r="AB1667" i="1" s="1"/>
  <c r="AA1668" i="1"/>
  <c r="AA1667" i="1" s="1"/>
  <c r="W1668" i="1"/>
  <c r="W1667" i="1" s="1"/>
  <c r="V1668" i="1"/>
  <c r="V1667" i="1" s="1"/>
  <c r="U1668" i="1"/>
  <c r="U1667" i="1" s="1"/>
  <c r="Q1668" i="1"/>
  <c r="Q1667" i="1" s="1"/>
  <c r="P1668" i="1"/>
  <c r="P1667" i="1" s="1"/>
  <c r="O1668" i="1"/>
  <c r="O1667" i="1" s="1"/>
  <c r="K1668" i="1"/>
  <c r="K1667" i="1" s="1"/>
  <c r="J1668" i="1"/>
  <c r="J1667" i="1" s="1"/>
  <c r="I1668" i="1"/>
  <c r="H1668" i="1"/>
  <c r="H1667" i="1" s="1"/>
  <c r="G1668" i="1"/>
  <c r="F1668" i="1"/>
  <c r="F1667" i="1" s="1"/>
  <c r="N1664" i="1"/>
  <c r="T1664" i="1" s="1"/>
  <c r="Z1664" i="1" s="1"/>
  <c r="AF1664" i="1" s="1"/>
  <c r="AL1664" i="1" s="1"/>
  <c r="AR1664" i="1" s="1"/>
  <c r="AX1664" i="1" s="1"/>
  <c r="BD1664" i="1" s="1"/>
  <c r="BJ1664" i="1" s="1"/>
  <c r="BP1664" i="1" s="1"/>
  <c r="BU1664" i="1" s="1"/>
  <c r="BZ1664" i="1" s="1"/>
  <c r="CJ1664" i="1" s="1"/>
  <c r="CL1664" i="1" s="1"/>
  <c r="M1664" i="1"/>
  <c r="S1664" i="1" s="1"/>
  <c r="Y1664" i="1" s="1"/>
  <c r="AE1664" i="1" s="1"/>
  <c r="AK1664" i="1" s="1"/>
  <c r="AQ1664" i="1" s="1"/>
  <c r="AW1664" i="1" s="1"/>
  <c r="BC1664" i="1" s="1"/>
  <c r="BI1664" i="1" s="1"/>
  <c r="BO1664" i="1" s="1"/>
  <c r="BT1664" i="1" s="1"/>
  <c r="BY1664" i="1" s="1"/>
  <c r="CG1664" i="1" s="1"/>
  <c r="CI1664" i="1" s="1"/>
  <c r="L1664" i="1"/>
  <c r="R1664" i="1" s="1"/>
  <c r="X1664" i="1" s="1"/>
  <c r="AD1664" i="1" s="1"/>
  <c r="AJ1664" i="1" s="1"/>
  <c r="AP1664" i="1" s="1"/>
  <c r="AV1664" i="1" s="1"/>
  <c r="BB1664" i="1" s="1"/>
  <c r="BH1664" i="1" s="1"/>
  <c r="BN1664" i="1" s="1"/>
  <c r="BS1664" i="1" s="1"/>
  <c r="BX1664" i="1" s="1"/>
  <c r="CD1664" i="1" s="1"/>
  <c r="CF1664" i="1" s="1"/>
  <c r="CM1663" i="1"/>
  <c r="CM1662" i="1" s="1"/>
  <c r="CM1661" i="1" s="1"/>
  <c r="CM1660" i="1" s="1"/>
  <c r="CC1663" i="1"/>
  <c r="CB1663" i="1"/>
  <c r="CB1662" i="1" s="1"/>
  <c r="CB1661" i="1" s="1"/>
  <c r="CB1660" i="1" s="1"/>
  <c r="CA1663" i="1"/>
  <c r="CA1662" i="1" s="1"/>
  <c r="CA1661" i="1" s="1"/>
  <c r="CA1660" i="1" s="1"/>
  <c r="BW1663" i="1"/>
  <c r="BW1662" i="1" s="1"/>
  <c r="BW1661" i="1" s="1"/>
  <c r="BW1660" i="1" s="1"/>
  <c r="BV1663" i="1"/>
  <c r="BV1662" i="1" s="1"/>
  <c r="BV1661" i="1" s="1"/>
  <c r="BV1660" i="1" s="1"/>
  <c r="BR1663" i="1"/>
  <c r="BR1662" i="1" s="1"/>
  <c r="BR1661" i="1" s="1"/>
  <c r="BR1660" i="1" s="1"/>
  <c r="BQ1663" i="1"/>
  <c r="BQ1662" i="1" s="1"/>
  <c r="BQ1661" i="1" s="1"/>
  <c r="BM1663" i="1"/>
  <c r="BM1662" i="1" s="1"/>
  <c r="BM1661" i="1" s="1"/>
  <c r="BM1660" i="1" s="1"/>
  <c r="BL1663" i="1"/>
  <c r="BL1662" i="1" s="1"/>
  <c r="BL1661" i="1" s="1"/>
  <c r="BL1660" i="1" s="1"/>
  <c r="BK1663" i="1"/>
  <c r="BK1662" i="1" s="1"/>
  <c r="BK1661" i="1" s="1"/>
  <c r="BK1660" i="1" s="1"/>
  <c r="BG1663" i="1"/>
  <c r="BG1662" i="1" s="1"/>
  <c r="BG1661" i="1" s="1"/>
  <c r="BG1660" i="1" s="1"/>
  <c r="BF1663" i="1"/>
  <c r="BF1662" i="1" s="1"/>
  <c r="BF1661" i="1" s="1"/>
  <c r="BF1660" i="1" s="1"/>
  <c r="BE1663" i="1"/>
  <c r="BE1662" i="1" s="1"/>
  <c r="BE1661" i="1" s="1"/>
  <c r="BE1660" i="1" s="1"/>
  <c r="BA1663" i="1"/>
  <c r="BA1662" i="1" s="1"/>
  <c r="BA1661" i="1" s="1"/>
  <c r="BA1660" i="1" s="1"/>
  <c r="AZ1663" i="1"/>
  <c r="AZ1662" i="1" s="1"/>
  <c r="AZ1661" i="1" s="1"/>
  <c r="AZ1660" i="1" s="1"/>
  <c r="AY1663" i="1"/>
  <c r="AY1662" i="1" s="1"/>
  <c r="AY1661" i="1" s="1"/>
  <c r="AY1660" i="1" s="1"/>
  <c r="AU1663" i="1"/>
  <c r="AU1662" i="1" s="1"/>
  <c r="AU1661" i="1" s="1"/>
  <c r="AU1660" i="1" s="1"/>
  <c r="AT1663" i="1"/>
  <c r="AT1662" i="1" s="1"/>
  <c r="AT1661" i="1" s="1"/>
  <c r="AT1660" i="1" s="1"/>
  <c r="AS1663" i="1"/>
  <c r="AS1662" i="1" s="1"/>
  <c r="AS1661" i="1" s="1"/>
  <c r="AS1660" i="1" s="1"/>
  <c r="AO1663" i="1"/>
  <c r="AO1662" i="1" s="1"/>
  <c r="AO1661" i="1" s="1"/>
  <c r="AO1660" i="1" s="1"/>
  <c r="AN1663" i="1"/>
  <c r="AN1662" i="1" s="1"/>
  <c r="AN1661" i="1" s="1"/>
  <c r="AN1660" i="1" s="1"/>
  <c r="AM1663" i="1"/>
  <c r="AM1662" i="1" s="1"/>
  <c r="AM1661" i="1" s="1"/>
  <c r="AM1660" i="1" s="1"/>
  <c r="AI1663" i="1"/>
  <c r="AI1662" i="1" s="1"/>
  <c r="AH1663" i="1"/>
  <c r="AH1662" i="1" s="1"/>
  <c r="AH1661" i="1" s="1"/>
  <c r="AH1660" i="1" s="1"/>
  <c r="AG1663" i="1"/>
  <c r="AG1662" i="1" s="1"/>
  <c r="AG1661" i="1" s="1"/>
  <c r="AG1660" i="1" s="1"/>
  <c r="AC1663" i="1"/>
  <c r="AC1662" i="1" s="1"/>
  <c r="AC1661" i="1" s="1"/>
  <c r="AC1660" i="1" s="1"/>
  <c r="AB1663" i="1"/>
  <c r="AB1662" i="1" s="1"/>
  <c r="AB1661" i="1" s="1"/>
  <c r="AB1660" i="1" s="1"/>
  <c r="AA1663" i="1"/>
  <c r="AA1662" i="1" s="1"/>
  <c r="AA1661" i="1" s="1"/>
  <c r="AA1660" i="1" s="1"/>
  <c r="W1663" i="1"/>
  <c r="W1662" i="1" s="1"/>
  <c r="W1661" i="1" s="1"/>
  <c r="W1660" i="1" s="1"/>
  <c r="V1663" i="1"/>
  <c r="V1662" i="1" s="1"/>
  <c r="V1661" i="1" s="1"/>
  <c r="V1660" i="1" s="1"/>
  <c r="U1663" i="1"/>
  <c r="U1662" i="1" s="1"/>
  <c r="U1661" i="1" s="1"/>
  <c r="U1660" i="1" s="1"/>
  <c r="Q1663" i="1"/>
  <c r="Q1662" i="1" s="1"/>
  <c r="Q1661" i="1" s="1"/>
  <c r="Q1660" i="1" s="1"/>
  <c r="P1663" i="1"/>
  <c r="P1662" i="1" s="1"/>
  <c r="P1661" i="1" s="1"/>
  <c r="P1660" i="1" s="1"/>
  <c r="O1663" i="1"/>
  <c r="O1662" i="1" s="1"/>
  <c r="O1661" i="1" s="1"/>
  <c r="O1660" i="1" s="1"/>
  <c r="K1663" i="1"/>
  <c r="K1662" i="1" s="1"/>
  <c r="K1661" i="1" s="1"/>
  <c r="K1660" i="1" s="1"/>
  <c r="J1663" i="1"/>
  <c r="J1662" i="1" s="1"/>
  <c r="J1661" i="1" s="1"/>
  <c r="J1660" i="1" s="1"/>
  <c r="I1663" i="1"/>
  <c r="H1663" i="1"/>
  <c r="G1663" i="1"/>
  <c r="G1662" i="1" s="1"/>
  <c r="G1661" i="1" s="1"/>
  <c r="F1663" i="1"/>
  <c r="F1662" i="1" s="1"/>
  <c r="CC1662" i="1"/>
  <c r="CC1661" i="1" s="1"/>
  <c r="CC1660" i="1" s="1"/>
  <c r="AI1661" i="1"/>
  <c r="AI1660" i="1" s="1"/>
  <c r="N1659" i="1"/>
  <c r="T1659" i="1" s="1"/>
  <c r="Z1659" i="1" s="1"/>
  <c r="AF1659" i="1" s="1"/>
  <c r="AL1659" i="1" s="1"/>
  <c r="AR1659" i="1" s="1"/>
  <c r="AX1659" i="1" s="1"/>
  <c r="BD1659" i="1" s="1"/>
  <c r="BJ1659" i="1" s="1"/>
  <c r="BP1659" i="1" s="1"/>
  <c r="BU1659" i="1" s="1"/>
  <c r="BZ1659" i="1" s="1"/>
  <c r="CJ1659" i="1" s="1"/>
  <c r="CL1659" i="1" s="1"/>
  <c r="M1659" i="1"/>
  <c r="S1659" i="1" s="1"/>
  <c r="Y1659" i="1" s="1"/>
  <c r="AE1659" i="1" s="1"/>
  <c r="AK1659" i="1" s="1"/>
  <c r="AQ1659" i="1" s="1"/>
  <c r="AW1659" i="1" s="1"/>
  <c r="BC1659" i="1" s="1"/>
  <c r="BI1659" i="1" s="1"/>
  <c r="BO1659" i="1" s="1"/>
  <c r="BT1659" i="1" s="1"/>
  <c r="BY1659" i="1" s="1"/>
  <c r="CG1659" i="1" s="1"/>
  <c r="CI1659" i="1" s="1"/>
  <c r="L1659" i="1"/>
  <c r="R1659" i="1" s="1"/>
  <c r="X1659" i="1" s="1"/>
  <c r="AD1659" i="1" s="1"/>
  <c r="AJ1659" i="1" s="1"/>
  <c r="AP1659" i="1" s="1"/>
  <c r="AV1659" i="1" s="1"/>
  <c r="BB1659" i="1" s="1"/>
  <c r="BH1659" i="1" s="1"/>
  <c r="BN1659" i="1" s="1"/>
  <c r="BS1659" i="1" s="1"/>
  <c r="BX1659" i="1" s="1"/>
  <c r="CD1659" i="1" s="1"/>
  <c r="CF1659" i="1" s="1"/>
  <c r="N1658" i="1"/>
  <c r="T1658" i="1" s="1"/>
  <c r="Z1658" i="1" s="1"/>
  <c r="AF1658" i="1" s="1"/>
  <c r="AL1658" i="1" s="1"/>
  <c r="AR1658" i="1" s="1"/>
  <c r="AX1658" i="1" s="1"/>
  <c r="BD1658" i="1" s="1"/>
  <c r="BJ1658" i="1" s="1"/>
  <c r="BP1658" i="1" s="1"/>
  <c r="BU1658" i="1" s="1"/>
  <c r="BZ1658" i="1" s="1"/>
  <c r="CJ1658" i="1" s="1"/>
  <c r="CL1658" i="1" s="1"/>
  <c r="M1658" i="1"/>
  <c r="S1658" i="1" s="1"/>
  <c r="Y1658" i="1" s="1"/>
  <c r="AE1658" i="1" s="1"/>
  <c r="AK1658" i="1" s="1"/>
  <c r="AQ1658" i="1" s="1"/>
  <c r="AW1658" i="1" s="1"/>
  <c r="BC1658" i="1" s="1"/>
  <c r="BI1658" i="1" s="1"/>
  <c r="BO1658" i="1" s="1"/>
  <c r="BT1658" i="1" s="1"/>
  <c r="BY1658" i="1" s="1"/>
  <c r="CG1658" i="1" s="1"/>
  <c r="CI1658" i="1" s="1"/>
  <c r="L1658" i="1"/>
  <c r="R1658" i="1" s="1"/>
  <c r="X1658" i="1" s="1"/>
  <c r="AD1658" i="1" s="1"/>
  <c r="AJ1658" i="1" s="1"/>
  <c r="AP1658" i="1" s="1"/>
  <c r="AV1658" i="1" s="1"/>
  <c r="BB1658" i="1" s="1"/>
  <c r="BH1658" i="1" s="1"/>
  <c r="BN1658" i="1" s="1"/>
  <c r="BS1658" i="1" s="1"/>
  <c r="BX1658" i="1" s="1"/>
  <c r="CD1658" i="1" s="1"/>
  <c r="CF1658" i="1" s="1"/>
  <c r="CM1657" i="1"/>
  <c r="CM1656" i="1" s="1"/>
  <c r="CM1655" i="1" s="1"/>
  <c r="CC1657" i="1"/>
  <c r="CB1657" i="1"/>
  <c r="CB1656" i="1" s="1"/>
  <c r="CB1655" i="1" s="1"/>
  <c r="CA1657" i="1"/>
  <c r="CA1656" i="1" s="1"/>
  <c r="CA1655" i="1" s="1"/>
  <c r="BW1657" i="1"/>
  <c r="BW1656" i="1" s="1"/>
  <c r="BW1655" i="1" s="1"/>
  <c r="BV1657" i="1"/>
  <c r="BV1656" i="1" s="1"/>
  <c r="BV1655" i="1" s="1"/>
  <c r="BR1657" i="1"/>
  <c r="BR1656" i="1" s="1"/>
  <c r="BR1655" i="1" s="1"/>
  <c r="BQ1657" i="1"/>
  <c r="BQ1656" i="1" s="1"/>
  <c r="BQ1655" i="1" s="1"/>
  <c r="BM1657" i="1"/>
  <c r="BM1656" i="1" s="1"/>
  <c r="BM1655" i="1" s="1"/>
  <c r="BL1657" i="1"/>
  <c r="BL1656" i="1" s="1"/>
  <c r="BL1655" i="1" s="1"/>
  <c r="BK1657" i="1"/>
  <c r="BK1656" i="1" s="1"/>
  <c r="BK1655" i="1" s="1"/>
  <c r="BG1657" i="1"/>
  <c r="BG1656" i="1" s="1"/>
  <c r="BG1655" i="1" s="1"/>
  <c r="BF1657" i="1"/>
  <c r="BF1656" i="1" s="1"/>
  <c r="BF1655" i="1" s="1"/>
  <c r="BE1657" i="1"/>
  <c r="BE1656" i="1" s="1"/>
  <c r="BE1655" i="1" s="1"/>
  <c r="BA1657" i="1"/>
  <c r="BA1656" i="1" s="1"/>
  <c r="BA1655" i="1" s="1"/>
  <c r="AZ1657" i="1"/>
  <c r="AZ1656" i="1" s="1"/>
  <c r="AZ1655" i="1" s="1"/>
  <c r="AY1657" i="1"/>
  <c r="AY1656" i="1" s="1"/>
  <c r="AY1655" i="1" s="1"/>
  <c r="AU1657" i="1"/>
  <c r="AU1656" i="1" s="1"/>
  <c r="AU1655" i="1" s="1"/>
  <c r="AT1657" i="1"/>
  <c r="AT1656" i="1" s="1"/>
  <c r="AT1655" i="1" s="1"/>
  <c r="AS1657" i="1"/>
  <c r="AS1656" i="1" s="1"/>
  <c r="AS1655" i="1" s="1"/>
  <c r="AO1657" i="1"/>
  <c r="AO1656" i="1" s="1"/>
  <c r="AO1655" i="1" s="1"/>
  <c r="AN1657" i="1"/>
  <c r="AN1656" i="1" s="1"/>
  <c r="AN1655" i="1" s="1"/>
  <c r="AM1657" i="1"/>
  <c r="AM1656" i="1" s="1"/>
  <c r="AM1655" i="1" s="1"/>
  <c r="AI1657" i="1"/>
  <c r="AI1656" i="1" s="1"/>
  <c r="AI1655" i="1" s="1"/>
  <c r="AH1657" i="1"/>
  <c r="AH1656" i="1" s="1"/>
  <c r="AH1655" i="1" s="1"/>
  <c r="AG1657" i="1"/>
  <c r="AG1656" i="1" s="1"/>
  <c r="AG1655" i="1" s="1"/>
  <c r="AC1657" i="1"/>
  <c r="AC1656" i="1" s="1"/>
  <c r="AC1655" i="1" s="1"/>
  <c r="AB1657" i="1"/>
  <c r="AB1656" i="1" s="1"/>
  <c r="AB1655" i="1" s="1"/>
  <c r="AA1657" i="1"/>
  <c r="AA1656" i="1" s="1"/>
  <c r="AA1655" i="1" s="1"/>
  <c r="W1657" i="1"/>
  <c r="W1656" i="1" s="1"/>
  <c r="W1655" i="1" s="1"/>
  <c r="V1657" i="1"/>
  <c r="V1656" i="1" s="1"/>
  <c r="V1655" i="1" s="1"/>
  <c r="U1657" i="1"/>
  <c r="U1656" i="1" s="1"/>
  <c r="U1655" i="1" s="1"/>
  <c r="Q1657" i="1"/>
  <c r="Q1656" i="1" s="1"/>
  <c r="Q1655" i="1" s="1"/>
  <c r="P1657" i="1"/>
  <c r="P1656" i="1" s="1"/>
  <c r="P1655" i="1" s="1"/>
  <c r="O1657" i="1"/>
  <c r="O1656" i="1" s="1"/>
  <c r="O1655" i="1" s="1"/>
  <c r="K1657" i="1"/>
  <c r="K1656" i="1" s="1"/>
  <c r="K1655" i="1" s="1"/>
  <c r="J1657" i="1"/>
  <c r="J1656" i="1" s="1"/>
  <c r="J1655" i="1" s="1"/>
  <c r="I1657" i="1"/>
  <c r="I1656" i="1" s="1"/>
  <c r="I1655" i="1" s="1"/>
  <c r="H1657" i="1"/>
  <c r="H1656" i="1" s="1"/>
  <c r="G1657" i="1"/>
  <c r="F1657" i="1"/>
  <c r="CC1656" i="1"/>
  <c r="CC1655" i="1" s="1"/>
  <c r="N1654" i="1"/>
  <c r="T1654" i="1" s="1"/>
  <c r="Z1654" i="1" s="1"/>
  <c r="AF1654" i="1" s="1"/>
  <c r="AL1654" i="1" s="1"/>
  <c r="AR1654" i="1" s="1"/>
  <c r="AX1654" i="1" s="1"/>
  <c r="BD1654" i="1" s="1"/>
  <c r="BJ1654" i="1" s="1"/>
  <c r="BP1654" i="1" s="1"/>
  <c r="BU1654" i="1" s="1"/>
  <c r="BZ1654" i="1" s="1"/>
  <c r="CJ1654" i="1" s="1"/>
  <c r="CL1654" i="1" s="1"/>
  <c r="M1654" i="1"/>
  <c r="S1654" i="1" s="1"/>
  <c r="Y1654" i="1" s="1"/>
  <c r="AE1654" i="1" s="1"/>
  <c r="AK1654" i="1" s="1"/>
  <c r="AQ1654" i="1" s="1"/>
  <c r="AW1654" i="1" s="1"/>
  <c r="BC1654" i="1" s="1"/>
  <c r="BI1654" i="1" s="1"/>
  <c r="BO1654" i="1" s="1"/>
  <c r="BT1654" i="1" s="1"/>
  <c r="BY1654" i="1" s="1"/>
  <c r="CG1654" i="1" s="1"/>
  <c r="CI1654" i="1" s="1"/>
  <c r="L1654" i="1"/>
  <c r="R1654" i="1" s="1"/>
  <c r="X1654" i="1" s="1"/>
  <c r="AD1654" i="1" s="1"/>
  <c r="AJ1654" i="1" s="1"/>
  <c r="AP1654" i="1" s="1"/>
  <c r="AV1654" i="1" s="1"/>
  <c r="BB1654" i="1" s="1"/>
  <c r="BH1654" i="1" s="1"/>
  <c r="BN1654" i="1" s="1"/>
  <c r="BS1654" i="1" s="1"/>
  <c r="BX1654" i="1" s="1"/>
  <c r="CD1654" i="1" s="1"/>
  <c r="CF1654" i="1" s="1"/>
  <c r="CM1653" i="1"/>
  <c r="CM1652" i="1" s="1"/>
  <c r="CM1651" i="1" s="1"/>
  <c r="CC1653" i="1"/>
  <c r="CC1652" i="1" s="1"/>
  <c r="CC1651" i="1" s="1"/>
  <c r="CB1653" i="1"/>
  <c r="CB1652" i="1" s="1"/>
  <c r="CB1651" i="1" s="1"/>
  <c r="CA1653" i="1"/>
  <c r="CA1652" i="1" s="1"/>
  <c r="CA1651" i="1" s="1"/>
  <c r="BW1653" i="1"/>
  <c r="BW1652" i="1" s="1"/>
  <c r="BW1651" i="1" s="1"/>
  <c r="BV1653" i="1"/>
  <c r="BV1652" i="1" s="1"/>
  <c r="BV1651" i="1" s="1"/>
  <c r="BR1653" i="1"/>
  <c r="BR1652" i="1" s="1"/>
  <c r="BR1651" i="1" s="1"/>
  <c r="BQ1653" i="1"/>
  <c r="BQ1652" i="1" s="1"/>
  <c r="BQ1651" i="1" s="1"/>
  <c r="BM1653" i="1"/>
  <c r="BM1652" i="1" s="1"/>
  <c r="BM1651" i="1" s="1"/>
  <c r="BL1653" i="1"/>
  <c r="BL1652" i="1" s="1"/>
  <c r="BL1651" i="1" s="1"/>
  <c r="BK1653" i="1"/>
  <c r="BK1652" i="1" s="1"/>
  <c r="BK1651" i="1" s="1"/>
  <c r="BG1653" i="1"/>
  <c r="BG1652" i="1" s="1"/>
  <c r="BG1651" i="1" s="1"/>
  <c r="BF1653" i="1"/>
  <c r="BF1652" i="1" s="1"/>
  <c r="BF1651" i="1" s="1"/>
  <c r="BE1653" i="1"/>
  <c r="BE1652" i="1" s="1"/>
  <c r="BE1651" i="1" s="1"/>
  <c r="BA1653" i="1"/>
  <c r="BA1652" i="1" s="1"/>
  <c r="BA1651" i="1" s="1"/>
  <c r="AZ1653" i="1"/>
  <c r="AZ1652" i="1" s="1"/>
  <c r="AZ1651" i="1" s="1"/>
  <c r="AY1653" i="1"/>
  <c r="AY1652" i="1" s="1"/>
  <c r="AY1651" i="1" s="1"/>
  <c r="AU1653" i="1"/>
  <c r="AU1652" i="1" s="1"/>
  <c r="AU1651" i="1" s="1"/>
  <c r="AT1653" i="1"/>
  <c r="AT1652" i="1" s="1"/>
  <c r="AT1651" i="1" s="1"/>
  <c r="AS1653" i="1"/>
  <c r="AS1652" i="1" s="1"/>
  <c r="AS1651" i="1" s="1"/>
  <c r="AO1653" i="1"/>
  <c r="AO1652" i="1" s="1"/>
  <c r="AO1651" i="1" s="1"/>
  <c r="AN1653" i="1"/>
  <c r="AN1652" i="1" s="1"/>
  <c r="AN1651" i="1" s="1"/>
  <c r="AM1653" i="1"/>
  <c r="AM1652" i="1" s="1"/>
  <c r="AM1651" i="1" s="1"/>
  <c r="AI1653" i="1"/>
  <c r="AI1652" i="1" s="1"/>
  <c r="AI1651" i="1" s="1"/>
  <c r="AH1653" i="1"/>
  <c r="AH1652" i="1" s="1"/>
  <c r="AH1651" i="1" s="1"/>
  <c r="AG1653" i="1"/>
  <c r="AG1652" i="1" s="1"/>
  <c r="AG1651" i="1" s="1"/>
  <c r="AC1653" i="1"/>
  <c r="AC1652" i="1" s="1"/>
  <c r="AC1651" i="1" s="1"/>
  <c r="AB1653" i="1"/>
  <c r="AB1652" i="1" s="1"/>
  <c r="AB1651" i="1" s="1"/>
  <c r="AA1653" i="1"/>
  <c r="AA1652" i="1" s="1"/>
  <c r="AA1651" i="1" s="1"/>
  <c r="W1653" i="1"/>
  <c r="W1652" i="1" s="1"/>
  <c r="W1651" i="1" s="1"/>
  <c r="V1653" i="1"/>
  <c r="V1652" i="1" s="1"/>
  <c r="V1651" i="1" s="1"/>
  <c r="U1653" i="1"/>
  <c r="U1652" i="1" s="1"/>
  <c r="U1651" i="1" s="1"/>
  <c r="Q1653" i="1"/>
  <c r="Q1652" i="1" s="1"/>
  <c r="Q1651" i="1" s="1"/>
  <c r="P1653" i="1"/>
  <c r="P1652" i="1" s="1"/>
  <c r="P1651" i="1" s="1"/>
  <c r="O1653" i="1"/>
  <c r="O1652" i="1" s="1"/>
  <c r="O1651" i="1" s="1"/>
  <c r="K1653" i="1"/>
  <c r="K1652" i="1" s="1"/>
  <c r="K1651" i="1" s="1"/>
  <c r="J1653" i="1"/>
  <c r="J1652" i="1" s="1"/>
  <c r="J1651" i="1" s="1"/>
  <c r="I1653" i="1"/>
  <c r="H1653" i="1"/>
  <c r="H1652" i="1" s="1"/>
  <c r="H1651" i="1" s="1"/>
  <c r="G1653" i="1"/>
  <c r="G1652" i="1" s="1"/>
  <c r="G1651" i="1" s="1"/>
  <c r="F1653" i="1"/>
  <c r="F1652" i="1" s="1"/>
  <c r="F1651" i="1" s="1"/>
  <c r="N1650" i="1"/>
  <c r="T1650" i="1" s="1"/>
  <c r="Z1650" i="1" s="1"/>
  <c r="AF1650" i="1" s="1"/>
  <c r="AL1650" i="1" s="1"/>
  <c r="AR1650" i="1" s="1"/>
  <c r="AX1650" i="1" s="1"/>
  <c r="BD1650" i="1" s="1"/>
  <c r="BJ1650" i="1" s="1"/>
  <c r="BP1650" i="1" s="1"/>
  <c r="BU1650" i="1" s="1"/>
  <c r="BZ1650" i="1" s="1"/>
  <c r="CJ1650" i="1" s="1"/>
  <c r="CL1650" i="1" s="1"/>
  <c r="L1650" i="1"/>
  <c r="R1650" i="1" s="1"/>
  <c r="X1650" i="1" s="1"/>
  <c r="AD1650" i="1" s="1"/>
  <c r="AJ1650" i="1" s="1"/>
  <c r="AP1650" i="1" s="1"/>
  <c r="AV1650" i="1" s="1"/>
  <c r="BB1650" i="1" s="1"/>
  <c r="BH1650" i="1" s="1"/>
  <c r="BN1650" i="1" s="1"/>
  <c r="BS1650" i="1" s="1"/>
  <c r="BX1650" i="1" s="1"/>
  <c r="CD1650" i="1" s="1"/>
  <c r="CF1650" i="1" s="1"/>
  <c r="H1650" i="1"/>
  <c r="G1650" i="1"/>
  <c r="M1650" i="1" s="1"/>
  <c r="S1650" i="1" s="1"/>
  <c r="Y1650" i="1" s="1"/>
  <c r="AE1650" i="1" s="1"/>
  <c r="AK1650" i="1" s="1"/>
  <c r="AQ1650" i="1" s="1"/>
  <c r="AW1650" i="1" s="1"/>
  <c r="BC1650" i="1" s="1"/>
  <c r="BI1650" i="1" s="1"/>
  <c r="BO1650" i="1" s="1"/>
  <c r="BT1650" i="1" s="1"/>
  <c r="BY1650" i="1" s="1"/>
  <c r="CG1650" i="1" s="1"/>
  <c r="CI1650" i="1" s="1"/>
  <c r="F1650" i="1"/>
  <c r="CM1649" i="1"/>
  <c r="CM1648" i="1" s="1"/>
  <c r="CC1649" i="1"/>
  <c r="CC1648" i="1" s="1"/>
  <c r="CB1649" i="1"/>
  <c r="CB1648" i="1" s="1"/>
  <c r="CA1649" i="1"/>
  <c r="CA1648" i="1" s="1"/>
  <c r="BW1649" i="1"/>
  <c r="BW1648" i="1" s="1"/>
  <c r="BV1649" i="1"/>
  <c r="BV1648" i="1" s="1"/>
  <c r="BR1649" i="1"/>
  <c r="BR1648" i="1" s="1"/>
  <c r="BQ1649" i="1"/>
  <c r="BQ1648" i="1" s="1"/>
  <c r="BM1649" i="1"/>
  <c r="BM1648" i="1" s="1"/>
  <c r="BL1649" i="1"/>
  <c r="BL1648" i="1" s="1"/>
  <c r="BK1649" i="1"/>
  <c r="BK1648" i="1" s="1"/>
  <c r="BG1649" i="1"/>
  <c r="BG1648" i="1" s="1"/>
  <c r="BF1649" i="1"/>
  <c r="BF1648" i="1" s="1"/>
  <c r="BE1649" i="1"/>
  <c r="BE1648" i="1" s="1"/>
  <c r="BA1649" i="1"/>
  <c r="BA1648" i="1" s="1"/>
  <c r="AZ1649" i="1"/>
  <c r="AZ1648" i="1" s="1"/>
  <c r="AY1649" i="1"/>
  <c r="AY1648" i="1" s="1"/>
  <c r="AU1649" i="1"/>
  <c r="AU1648" i="1" s="1"/>
  <c r="AT1649" i="1"/>
  <c r="AT1648" i="1" s="1"/>
  <c r="AS1649" i="1"/>
  <c r="AS1648" i="1" s="1"/>
  <c r="AO1649" i="1"/>
  <c r="AO1648" i="1" s="1"/>
  <c r="AN1649" i="1"/>
  <c r="AN1648" i="1" s="1"/>
  <c r="AM1649" i="1"/>
  <c r="AM1648" i="1" s="1"/>
  <c r="AI1649" i="1"/>
  <c r="AI1648" i="1" s="1"/>
  <c r="AH1649" i="1"/>
  <c r="AH1648" i="1" s="1"/>
  <c r="AG1649" i="1"/>
  <c r="AG1648" i="1" s="1"/>
  <c r="AC1649" i="1"/>
  <c r="AC1648" i="1" s="1"/>
  <c r="AB1649" i="1"/>
  <c r="AB1648" i="1" s="1"/>
  <c r="AA1649" i="1"/>
  <c r="AA1648" i="1" s="1"/>
  <c r="W1649" i="1"/>
  <c r="W1648" i="1" s="1"/>
  <c r="V1649" i="1"/>
  <c r="V1648" i="1" s="1"/>
  <c r="U1649" i="1"/>
  <c r="U1648" i="1" s="1"/>
  <c r="Q1649" i="1"/>
  <c r="Q1648" i="1" s="1"/>
  <c r="P1649" i="1"/>
  <c r="P1648" i="1" s="1"/>
  <c r="O1649" i="1"/>
  <c r="O1648" i="1" s="1"/>
  <c r="K1649" i="1"/>
  <c r="K1648" i="1" s="1"/>
  <c r="J1649" i="1"/>
  <c r="J1648" i="1" s="1"/>
  <c r="I1649" i="1"/>
  <c r="I1648" i="1" s="1"/>
  <c r="H1649" i="1"/>
  <c r="H1648" i="1" s="1"/>
  <c r="G1649" i="1"/>
  <c r="G1648" i="1" s="1"/>
  <c r="F1649" i="1"/>
  <c r="N1647" i="1"/>
  <c r="T1647" i="1" s="1"/>
  <c r="Z1647" i="1" s="1"/>
  <c r="AF1647" i="1" s="1"/>
  <c r="AL1647" i="1" s="1"/>
  <c r="AR1647" i="1" s="1"/>
  <c r="AX1647" i="1" s="1"/>
  <c r="BD1647" i="1" s="1"/>
  <c r="BJ1647" i="1" s="1"/>
  <c r="BP1647" i="1" s="1"/>
  <c r="BU1647" i="1" s="1"/>
  <c r="BZ1647" i="1" s="1"/>
  <c r="CJ1647" i="1" s="1"/>
  <c r="CL1647" i="1" s="1"/>
  <c r="L1647" i="1"/>
  <c r="R1647" i="1" s="1"/>
  <c r="X1647" i="1" s="1"/>
  <c r="AD1647" i="1" s="1"/>
  <c r="AJ1647" i="1" s="1"/>
  <c r="AP1647" i="1" s="1"/>
  <c r="AV1647" i="1" s="1"/>
  <c r="BB1647" i="1" s="1"/>
  <c r="BH1647" i="1" s="1"/>
  <c r="BN1647" i="1" s="1"/>
  <c r="BS1647" i="1" s="1"/>
  <c r="BX1647" i="1" s="1"/>
  <c r="CD1647" i="1" s="1"/>
  <c r="CF1647" i="1" s="1"/>
  <c r="H1647" i="1"/>
  <c r="G1647" i="1"/>
  <c r="M1647" i="1" s="1"/>
  <c r="S1647" i="1" s="1"/>
  <c r="Y1647" i="1" s="1"/>
  <c r="AE1647" i="1" s="1"/>
  <c r="AK1647" i="1" s="1"/>
  <c r="AQ1647" i="1" s="1"/>
  <c r="AW1647" i="1" s="1"/>
  <c r="BC1647" i="1" s="1"/>
  <c r="BI1647" i="1" s="1"/>
  <c r="BO1647" i="1" s="1"/>
  <c r="BT1647" i="1" s="1"/>
  <c r="BY1647" i="1" s="1"/>
  <c r="CG1647" i="1" s="1"/>
  <c r="CI1647" i="1" s="1"/>
  <c r="F1647" i="1"/>
  <c r="CM1646" i="1"/>
  <c r="CM1645" i="1" s="1"/>
  <c r="CC1646" i="1"/>
  <c r="CB1646" i="1"/>
  <c r="CB1645" i="1" s="1"/>
  <c r="CA1646" i="1"/>
  <c r="CA1645" i="1" s="1"/>
  <c r="BW1646" i="1"/>
  <c r="BW1645" i="1" s="1"/>
  <c r="BV1646" i="1"/>
  <c r="BV1645" i="1" s="1"/>
  <c r="BR1646" i="1"/>
  <c r="BR1645" i="1" s="1"/>
  <c r="BQ1646" i="1"/>
  <c r="BQ1645" i="1" s="1"/>
  <c r="BM1646" i="1"/>
  <c r="BM1645" i="1" s="1"/>
  <c r="BL1646" i="1"/>
  <c r="BL1645" i="1" s="1"/>
  <c r="BK1646" i="1"/>
  <c r="BK1645" i="1" s="1"/>
  <c r="BG1646" i="1"/>
  <c r="BG1645" i="1" s="1"/>
  <c r="BF1646" i="1"/>
  <c r="BF1645" i="1" s="1"/>
  <c r="BE1646" i="1"/>
  <c r="BE1645" i="1" s="1"/>
  <c r="BA1646" i="1"/>
  <c r="BA1645" i="1" s="1"/>
  <c r="AZ1646" i="1"/>
  <c r="AZ1645" i="1" s="1"/>
  <c r="AY1646" i="1"/>
  <c r="AY1645" i="1" s="1"/>
  <c r="AU1646" i="1"/>
  <c r="AU1645" i="1" s="1"/>
  <c r="AT1646" i="1"/>
  <c r="AT1645" i="1" s="1"/>
  <c r="AS1646" i="1"/>
  <c r="AS1645" i="1" s="1"/>
  <c r="AO1646" i="1"/>
  <c r="AO1645" i="1" s="1"/>
  <c r="AN1646" i="1"/>
  <c r="AN1645" i="1" s="1"/>
  <c r="AM1646" i="1"/>
  <c r="AM1645" i="1" s="1"/>
  <c r="AI1646" i="1"/>
  <c r="AI1645" i="1" s="1"/>
  <c r="AH1646" i="1"/>
  <c r="AH1645" i="1" s="1"/>
  <c r="AG1646" i="1"/>
  <c r="AG1645" i="1" s="1"/>
  <c r="AC1646" i="1"/>
  <c r="AC1645" i="1" s="1"/>
  <c r="AB1646" i="1"/>
  <c r="AB1645" i="1" s="1"/>
  <c r="AA1646" i="1"/>
  <c r="AA1645" i="1" s="1"/>
  <c r="W1646" i="1"/>
  <c r="W1645" i="1" s="1"/>
  <c r="V1646" i="1"/>
  <c r="V1645" i="1" s="1"/>
  <c r="U1646" i="1"/>
  <c r="U1645" i="1" s="1"/>
  <c r="Q1646" i="1"/>
  <c r="Q1645" i="1" s="1"/>
  <c r="P1646" i="1"/>
  <c r="P1645" i="1" s="1"/>
  <c r="O1646" i="1"/>
  <c r="O1645" i="1" s="1"/>
  <c r="K1646" i="1"/>
  <c r="K1645" i="1" s="1"/>
  <c r="J1646" i="1"/>
  <c r="J1645" i="1" s="1"/>
  <c r="I1646" i="1"/>
  <c r="H1646" i="1"/>
  <c r="G1646" i="1"/>
  <c r="F1646" i="1"/>
  <c r="F1645" i="1" s="1"/>
  <c r="CC1645" i="1"/>
  <c r="M1644" i="1"/>
  <c r="S1644" i="1" s="1"/>
  <c r="Y1644" i="1" s="1"/>
  <c r="AE1644" i="1" s="1"/>
  <c r="AK1644" i="1" s="1"/>
  <c r="AQ1644" i="1" s="1"/>
  <c r="AW1644" i="1" s="1"/>
  <c r="BC1644" i="1" s="1"/>
  <c r="BI1644" i="1" s="1"/>
  <c r="BO1644" i="1" s="1"/>
  <c r="BT1644" i="1" s="1"/>
  <c r="BY1644" i="1" s="1"/>
  <c r="CG1644" i="1" s="1"/>
  <c r="CI1644" i="1" s="1"/>
  <c r="H1644" i="1"/>
  <c r="N1644" i="1" s="1"/>
  <c r="T1644" i="1" s="1"/>
  <c r="Z1644" i="1" s="1"/>
  <c r="AF1644" i="1" s="1"/>
  <c r="AL1644" i="1" s="1"/>
  <c r="AR1644" i="1" s="1"/>
  <c r="AX1644" i="1" s="1"/>
  <c r="BD1644" i="1" s="1"/>
  <c r="BJ1644" i="1" s="1"/>
  <c r="BP1644" i="1" s="1"/>
  <c r="BU1644" i="1" s="1"/>
  <c r="BZ1644" i="1" s="1"/>
  <c r="CJ1644" i="1" s="1"/>
  <c r="CL1644" i="1" s="1"/>
  <c r="G1644" i="1"/>
  <c r="F1644" i="1"/>
  <c r="L1644" i="1" s="1"/>
  <c r="R1644" i="1" s="1"/>
  <c r="X1644" i="1" s="1"/>
  <c r="AD1644" i="1" s="1"/>
  <c r="AJ1644" i="1" s="1"/>
  <c r="AP1644" i="1" s="1"/>
  <c r="AV1644" i="1" s="1"/>
  <c r="BB1644" i="1" s="1"/>
  <c r="BH1644" i="1" s="1"/>
  <c r="BN1644" i="1" s="1"/>
  <c r="BS1644" i="1" s="1"/>
  <c r="BX1644" i="1" s="1"/>
  <c r="CD1644" i="1" s="1"/>
  <c r="CF1644" i="1" s="1"/>
  <c r="CM1643" i="1"/>
  <c r="CM1642" i="1" s="1"/>
  <c r="CC1643" i="1"/>
  <c r="CB1643" i="1"/>
  <c r="CA1643" i="1"/>
  <c r="CA1642" i="1" s="1"/>
  <c r="BW1643" i="1"/>
  <c r="BW1642" i="1" s="1"/>
  <c r="BV1643" i="1"/>
  <c r="BV1642" i="1" s="1"/>
  <c r="BR1643" i="1"/>
  <c r="BR1642" i="1" s="1"/>
  <c r="BQ1643" i="1"/>
  <c r="BQ1642" i="1" s="1"/>
  <c r="BM1643" i="1"/>
  <c r="BM1642" i="1" s="1"/>
  <c r="BL1643" i="1"/>
  <c r="BL1642" i="1" s="1"/>
  <c r="BK1643" i="1"/>
  <c r="BK1642" i="1" s="1"/>
  <c r="BG1643" i="1"/>
  <c r="BG1642" i="1" s="1"/>
  <c r="BF1643" i="1"/>
  <c r="BF1642" i="1" s="1"/>
  <c r="BE1643" i="1"/>
  <c r="BE1642" i="1" s="1"/>
  <c r="BA1643" i="1"/>
  <c r="BA1642" i="1" s="1"/>
  <c r="AZ1643" i="1"/>
  <c r="AZ1642" i="1" s="1"/>
  <c r="AY1643" i="1"/>
  <c r="AY1642" i="1" s="1"/>
  <c r="AU1643" i="1"/>
  <c r="AU1642" i="1" s="1"/>
  <c r="AT1643" i="1"/>
  <c r="AT1642" i="1" s="1"/>
  <c r="AS1643" i="1"/>
  <c r="AS1642" i="1" s="1"/>
  <c r="AO1643" i="1"/>
  <c r="AO1642" i="1" s="1"/>
  <c r="AN1643" i="1"/>
  <c r="AN1642" i="1" s="1"/>
  <c r="AM1643" i="1"/>
  <c r="AM1642" i="1" s="1"/>
  <c r="AI1643" i="1"/>
  <c r="AI1642" i="1" s="1"/>
  <c r="AH1643" i="1"/>
  <c r="AH1642" i="1" s="1"/>
  <c r="AG1643" i="1"/>
  <c r="AG1642" i="1" s="1"/>
  <c r="AC1643" i="1"/>
  <c r="AC1642" i="1" s="1"/>
  <c r="AB1643" i="1"/>
  <c r="AB1642" i="1" s="1"/>
  <c r="AA1643" i="1"/>
  <c r="AA1642" i="1" s="1"/>
  <c r="W1643" i="1"/>
  <c r="W1642" i="1" s="1"/>
  <c r="V1643" i="1"/>
  <c r="V1642" i="1" s="1"/>
  <c r="U1643" i="1"/>
  <c r="U1642" i="1" s="1"/>
  <c r="Q1643" i="1"/>
  <c r="Q1642" i="1" s="1"/>
  <c r="P1643" i="1"/>
  <c r="P1642" i="1" s="1"/>
  <c r="O1643" i="1"/>
  <c r="O1642" i="1" s="1"/>
  <c r="K1643" i="1"/>
  <c r="K1642" i="1" s="1"/>
  <c r="J1643" i="1"/>
  <c r="J1642" i="1" s="1"/>
  <c r="I1643" i="1"/>
  <c r="I1642" i="1" s="1"/>
  <c r="H1643" i="1"/>
  <c r="H1642" i="1" s="1"/>
  <c r="G1643" i="1"/>
  <c r="F1643" i="1"/>
  <c r="F1642" i="1" s="1"/>
  <c r="CC1642" i="1"/>
  <c r="CB1642" i="1"/>
  <c r="AS1639" i="1"/>
  <c r="AM1639" i="1"/>
  <c r="O1639" i="1"/>
  <c r="N1639" i="1"/>
  <c r="T1639" i="1" s="1"/>
  <c r="Z1639" i="1" s="1"/>
  <c r="AF1639" i="1" s="1"/>
  <c r="AL1639" i="1" s="1"/>
  <c r="AR1639" i="1" s="1"/>
  <c r="AX1639" i="1" s="1"/>
  <c r="BD1639" i="1" s="1"/>
  <c r="BJ1639" i="1" s="1"/>
  <c r="BP1639" i="1" s="1"/>
  <c r="BU1639" i="1" s="1"/>
  <c r="BZ1639" i="1" s="1"/>
  <c r="CJ1639" i="1" s="1"/>
  <c r="CL1639" i="1" s="1"/>
  <c r="M1639" i="1"/>
  <c r="S1639" i="1" s="1"/>
  <c r="Y1639" i="1" s="1"/>
  <c r="AE1639" i="1" s="1"/>
  <c r="AK1639" i="1" s="1"/>
  <c r="AQ1639" i="1" s="1"/>
  <c r="AW1639" i="1" s="1"/>
  <c r="BC1639" i="1" s="1"/>
  <c r="BI1639" i="1" s="1"/>
  <c r="BO1639" i="1" s="1"/>
  <c r="BT1639" i="1" s="1"/>
  <c r="BY1639" i="1" s="1"/>
  <c r="CG1639" i="1" s="1"/>
  <c r="CI1639" i="1" s="1"/>
  <c r="L1639" i="1"/>
  <c r="R1639" i="1" s="1"/>
  <c r="X1639" i="1" s="1"/>
  <c r="AD1639" i="1" s="1"/>
  <c r="AJ1639" i="1" s="1"/>
  <c r="AP1639" i="1" s="1"/>
  <c r="AV1639" i="1" s="1"/>
  <c r="BB1639" i="1" s="1"/>
  <c r="BH1639" i="1" s="1"/>
  <c r="BN1639" i="1" s="1"/>
  <c r="BS1639" i="1" s="1"/>
  <c r="BX1639" i="1" s="1"/>
  <c r="CD1639" i="1" s="1"/>
  <c r="CF1639" i="1" s="1"/>
  <c r="CM1638" i="1"/>
  <c r="CM1637" i="1" s="1"/>
  <c r="CM1636" i="1" s="1"/>
  <c r="CC1638" i="1"/>
  <c r="CC1637" i="1" s="1"/>
  <c r="CC1636" i="1" s="1"/>
  <c r="CB1638" i="1"/>
  <c r="CB1637" i="1" s="1"/>
  <c r="CB1636" i="1" s="1"/>
  <c r="CA1638" i="1"/>
  <c r="CA1637" i="1" s="1"/>
  <c r="CA1636" i="1" s="1"/>
  <c r="BW1638" i="1"/>
  <c r="BW1637" i="1" s="1"/>
  <c r="BW1636" i="1" s="1"/>
  <c r="BV1638" i="1"/>
  <c r="BV1637" i="1" s="1"/>
  <c r="BV1636" i="1" s="1"/>
  <c r="BR1638" i="1"/>
  <c r="BR1637" i="1" s="1"/>
  <c r="BR1636" i="1" s="1"/>
  <c r="BQ1638" i="1"/>
  <c r="BQ1637" i="1" s="1"/>
  <c r="BQ1636" i="1" s="1"/>
  <c r="BM1638" i="1"/>
  <c r="BM1637" i="1" s="1"/>
  <c r="BM1636" i="1" s="1"/>
  <c r="BL1638" i="1"/>
  <c r="BL1637" i="1" s="1"/>
  <c r="BL1636" i="1" s="1"/>
  <c r="BK1638" i="1"/>
  <c r="BK1637" i="1" s="1"/>
  <c r="BK1636" i="1" s="1"/>
  <c r="BG1638" i="1"/>
  <c r="BG1637" i="1" s="1"/>
  <c r="BG1636" i="1" s="1"/>
  <c r="BF1638" i="1"/>
  <c r="BF1637" i="1" s="1"/>
  <c r="BF1636" i="1" s="1"/>
  <c r="BE1638" i="1"/>
  <c r="BE1637" i="1" s="1"/>
  <c r="BE1636" i="1" s="1"/>
  <c r="BA1638" i="1"/>
  <c r="BA1637" i="1" s="1"/>
  <c r="BA1636" i="1" s="1"/>
  <c r="AZ1638" i="1"/>
  <c r="AZ1637" i="1" s="1"/>
  <c r="AZ1636" i="1" s="1"/>
  <c r="AY1638" i="1"/>
  <c r="AY1637" i="1" s="1"/>
  <c r="AY1636" i="1" s="1"/>
  <c r="AU1638" i="1"/>
  <c r="AU1637" i="1" s="1"/>
  <c r="AU1636" i="1" s="1"/>
  <c r="AT1638" i="1"/>
  <c r="AT1637" i="1" s="1"/>
  <c r="AT1636" i="1" s="1"/>
  <c r="AS1638" i="1"/>
  <c r="AS1637" i="1" s="1"/>
  <c r="AS1636" i="1" s="1"/>
  <c r="AO1638" i="1"/>
  <c r="AO1637" i="1" s="1"/>
  <c r="AO1636" i="1" s="1"/>
  <c r="AN1638" i="1"/>
  <c r="AN1637" i="1" s="1"/>
  <c r="AN1636" i="1" s="1"/>
  <c r="AM1638" i="1"/>
  <c r="AM1637" i="1" s="1"/>
  <c r="AM1636" i="1" s="1"/>
  <c r="AI1638" i="1"/>
  <c r="AI1637" i="1" s="1"/>
  <c r="AI1636" i="1" s="1"/>
  <c r="AH1638" i="1"/>
  <c r="AH1637" i="1" s="1"/>
  <c r="AH1636" i="1" s="1"/>
  <c r="AG1638" i="1"/>
  <c r="AG1637" i="1" s="1"/>
  <c r="AG1636" i="1" s="1"/>
  <c r="AC1638" i="1"/>
  <c r="AC1637" i="1" s="1"/>
  <c r="AC1636" i="1" s="1"/>
  <c r="AB1638" i="1"/>
  <c r="AB1637" i="1" s="1"/>
  <c r="AB1636" i="1" s="1"/>
  <c r="AA1638" i="1"/>
  <c r="AA1637" i="1" s="1"/>
  <c r="AA1636" i="1" s="1"/>
  <c r="W1638" i="1"/>
  <c r="W1637" i="1" s="1"/>
  <c r="W1636" i="1" s="1"/>
  <c r="V1638" i="1"/>
  <c r="V1637" i="1" s="1"/>
  <c r="V1636" i="1" s="1"/>
  <c r="U1638" i="1"/>
  <c r="U1637" i="1" s="1"/>
  <c r="U1636" i="1" s="1"/>
  <c r="Q1638" i="1"/>
  <c r="Q1637" i="1" s="1"/>
  <c r="Q1636" i="1" s="1"/>
  <c r="P1638" i="1"/>
  <c r="P1637" i="1" s="1"/>
  <c r="P1636" i="1" s="1"/>
  <c r="O1638" i="1"/>
  <c r="O1637" i="1" s="1"/>
  <c r="O1636" i="1" s="1"/>
  <c r="K1638" i="1"/>
  <c r="K1637" i="1" s="1"/>
  <c r="K1636" i="1" s="1"/>
  <c r="J1638" i="1"/>
  <c r="J1637" i="1" s="1"/>
  <c r="J1636" i="1" s="1"/>
  <c r="I1638" i="1"/>
  <c r="I1637" i="1" s="1"/>
  <c r="I1636" i="1" s="1"/>
  <c r="H1638" i="1"/>
  <c r="H1637" i="1" s="1"/>
  <c r="G1638" i="1"/>
  <c r="G1637" i="1" s="1"/>
  <c r="F1638" i="1"/>
  <c r="N1635" i="1"/>
  <c r="T1635" i="1" s="1"/>
  <c r="Z1635" i="1" s="1"/>
  <c r="AF1635" i="1" s="1"/>
  <c r="AL1635" i="1" s="1"/>
  <c r="AR1635" i="1" s="1"/>
  <c r="AX1635" i="1" s="1"/>
  <c r="BD1635" i="1" s="1"/>
  <c r="BJ1635" i="1" s="1"/>
  <c r="BP1635" i="1" s="1"/>
  <c r="BU1635" i="1" s="1"/>
  <c r="BZ1635" i="1" s="1"/>
  <c r="CJ1635" i="1" s="1"/>
  <c r="CL1635" i="1" s="1"/>
  <c r="M1635" i="1"/>
  <c r="S1635" i="1" s="1"/>
  <c r="Y1635" i="1" s="1"/>
  <c r="AE1635" i="1" s="1"/>
  <c r="AK1635" i="1" s="1"/>
  <c r="AQ1635" i="1" s="1"/>
  <c r="AW1635" i="1" s="1"/>
  <c r="BC1635" i="1" s="1"/>
  <c r="BI1635" i="1" s="1"/>
  <c r="BO1635" i="1" s="1"/>
  <c r="BT1635" i="1" s="1"/>
  <c r="BY1635" i="1" s="1"/>
  <c r="CG1635" i="1" s="1"/>
  <c r="CI1635" i="1" s="1"/>
  <c r="L1635" i="1"/>
  <c r="R1635" i="1" s="1"/>
  <c r="X1635" i="1" s="1"/>
  <c r="AD1635" i="1" s="1"/>
  <c r="AJ1635" i="1" s="1"/>
  <c r="AP1635" i="1" s="1"/>
  <c r="AV1635" i="1" s="1"/>
  <c r="BB1635" i="1" s="1"/>
  <c r="BH1635" i="1" s="1"/>
  <c r="BN1635" i="1" s="1"/>
  <c r="BS1635" i="1" s="1"/>
  <c r="BX1635" i="1" s="1"/>
  <c r="CD1635" i="1" s="1"/>
  <c r="CF1635" i="1" s="1"/>
  <c r="CM1634" i="1"/>
  <c r="CM1633" i="1" s="1"/>
  <c r="CM1632" i="1" s="1"/>
  <c r="CC1634" i="1"/>
  <c r="CB1634" i="1"/>
  <c r="CA1634" i="1"/>
  <c r="BW1634" i="1"/>
  <c r="BW1633" i="1" s="1"/>
  <c r="BW1632" i="1" s="1"/>
  <c r="BV1634" i="1"/>
  <c r="BV1633" i="1" s="1"/>
  <c r="BV1632" i="1" s="1"/>
  <c r="BR1634" i="1"/>
  <c r="BR1633" i="1" s="1"/>
  <c r="BR1632" i="1" s="1"/>
  <c r="BQ1634" i="1"/>
  <c r="BQ1633" i="1" s="1"/>
  <c r="BQ1632" i="1" s="1"/>
  <c r="BM1634" i="1"/>
  <c r="BM1633" i="1" s="1"/>
  <c r="BM1632" i="1" s="1"/>
  <c r="BL1634" i="1"/>
  <c r="BL1633" i="1" s="1"/>
  <c r="BL1632" i="1" s="1"/>
  <c r="BK1634" i="1"/>
  <c r="BK1633" i="1" s="1"/>
  <c r="BK1632" i="1" s="1"/>
  <c r="BG1634" i="1"/>
  <c r="BG1633" i="1" s="1"/>
  <c r="BG1632" i="1" s="1"/>
  <c r="BF1634" i="1"/>
  <c r="BF1633" i="1" s="1"/>
  <c r="BF1632" i="1" s="1"/>
  <c r="BE1634" i="1"/>
  <c r="BE1633" i="1" s="1"/>
  <c r="BE1632" i="1" s="1"/>
  <c r="BA1634" i="1"/>
  <c r="BA1633" i="1" s="1"/>
  <c r="BA1632" i="1" s="1"/>
  <c r="AZ1634" i="1"/>
  <c r="AZ1633" i="1" s="1"/>
  <c r="AZ1632" i="1" s="1"/>
  <c r="AY1634" i="1"/>
  <c r="AY1633" i="1" s="1"/>
  <c r="AY1632" i="1" s="1"/>
  <c r="AU1634" i="1"/>
  <c r="AU1633" i="1" s="1"/>
  <c r="AU1632" i="1" s="1"/>
  <c r="AT1634" i="1"/>
  <c r="AT1633" i="1" s="1"/>
  <c r="AT1632" i="1" s="1"/>
  <c r="AS1634" i="1"/>
  <c r="AS1633" i="1" s="1"/>
  <c r="AS1632" i="1" s="1"/>
  <c r="AO1634" i="1"/>
  <c r="AO1633" i="1" s="1"/>
  <c r="AO1632" i="1" s="1"/>
  <c r="AN1634" i="1"/>
  <c r="AN1633" i="1" s="1"/>
  <c r="AN1632" i="1" s="1"/>
  <c r="AM1634" i="1"/>
  <c r="AM1633" i="1" s="1"/>
  <c r="AM1632" i="1" s="1"/>
  <c r="AI1634" i="1"/>
  <c r="AI1633" i="1" s="1"/>
  <c r="AI1632" i="1" s="1"/>
  <c r="AH1634" i="1"/>
  <c r="AH1633" i="1" s="1"/>
  <c r="AH1632" i="1" s="1"/>
  <c r="AG1634" i="1"/>
  <c r="AG1633" i="1" s="1"/>
  <c r="AG1632" i="1" s="1"/>
  <c r="AC1634" i="1"/>
  <c r="AC1633" i="1" s="1"/>
  <c r="AC1632" i="1" s="1"/>
  <c r="AB1634" i="1"/>
  <c r="AB1633" i="1" s="1"/>
  <c r="AB1632" i="1" s="1"/>
  <c r="AA1634" i="1"/>
  <c r="AA1633" i="1" s="1"/>
  <c r="AA1632" i="1" s="1"/>
  <c r="W1634" i="1"/>
  <c r="W1633" i="1" s="1"/>
  <c r="W1632" i="1" s="1"/>
  <c r="V1634" i="1"/>
  <c r="V1633" i="1" s="1"/>
  <c r="V1632" i="1" s="1"/>
  <c r="U1634" i="1"/>
  <c r="U1633" i="1" s="1"/>
  <c r="U1632" i="1" s="1"/>
  <c r="Q1634" i="1"/>
  <c r="Q1633" i="1" s="1"/>
  <c r="Q1632" i="1" s="1"/>
  <c r="P1634" i="1"/>
  <c r="P1633" i="1" s="1"/>
  <c r="P1632" i="1" s="1"/>
  <c r="O1634" i="1"/>
  <c r="O1633" i="1" s="1"/>
  <c r="O1632" i="1" s="1"/>
  <c r="K1634" i="1"/>
  <c r="K1633" i="1" s="1"/>
  <c r="J1634" i="1"/>
  <c r="J1633" i="1" s="1"/>
  <c r="J1632" i="1" s="1"/>
  <c r="I1634" i="1"/>
  <c r="I1633" i="1" s="1"/>
  <c r="I1632" i="1" s="1"/>
  <c r="H1634" i="1"/>
  <c r="H1633" i="1" s="1"/>
  <c r="H1632" i="1" s="1"/>
  <c r="G1634" i="1"/>
  <c r="G1633" i="1" s="1"/>
  <c r="F1634" i="1"/>
  <c r="CC1633" i="1"/>
  <c r="CC1632" i="1" s="1"/>
  <c r="CB1633" i="1"/>
  <c r="CB1632" i="1" s="1"/>
  <c r="CA1633" i="1"/>
  <c r="CA1632" i="1" s="1"/>
  <c r="N1630" i="1"/>
  <c r="T1630" i="1" s="1"/>
  <c r="Z1630" i="1" s="1"/>
  <c r="AF1630" i="1" s="1"/>
  <c r="AL1630" i="1" s="1"/>
  <c r="AR1630" i="1" s="1"/>
  <c r="AX1630" i="1" s="1"/>
  <c r="BD1630" i="1" s="1"/>
  <c r="BJ1630" i="1" s="1"/>
  <c r="BP1630" i="1" s="1"/>
  <c r="BU1630" i="1" s="1"/>
  <c r="BZ1630" i="1" s="1"/>
  <c r="CJ1630" i="1" s="1"/>
  <c r="CL1630" i="1" s="1"/>
  <c r="M1630" i="1"/>
  <c r="S1630" i="1" s="1"/>
  <c r="Y1630" i="1" s="1"/>
  <c r="AE1630" i="1" s="1"/>
  <c r="AK1630" i="1" s="1"/>
  <c r="AQ1630" i="1" s="1"/>
  <c r="AW1630" i="1" s="1"/>
  <c r="BC1630" i="1" s="1"/>
  <c r="BI1630" i="1" s="1"/>
  <c r="BO1630" i="1" s="1"/>
  <c r="BT1630" i="1" s="1"/>
  <c r="BY1630" i="1" s="1"/>
  <c r="CG1630" i="1" s="1"/>
  <c r="CI1630" i="1" s="1"/>
  <c r="L1630" i="1"/>
  <c r="R1630" i="1" s="1"/>
  <c r="X1630" i="1" s="1"/>
  <c r="AD1630" i="1" s="1"/>
  <c r="AJ1630" i="1" s="1"/>
  <c r="AP1630" i="1" s="1"/>
  <c r="AV1630" i="1" s="1"/>
  <c r="BB1630" i="1" s="1"/>
  <c r="BH1630" i="1" s="1"/>
  <c r="BN1630" i="1" s="1"/>
  <c r="BS1630" i="1" s="1"/>
  <c r="BX1630" i="1" s="1"/>
  <c r="CD1630" i="1" s="1"/>
  <c r="CF1630" i="1" s="1"/>
  <c r="CM1629" i="1"/>
  <c r="CM1628" i="1" s="1"/>
  <c r="CM1627" i="1" s="1"/>
  <c r="CM1626" i="1" s="1"/>
  <c r="CC1629" i="1"/>
  <c r="CB1629" i="1"/>
  <c r="CA1629" i="1"/>
  <c r="CA1628" i="1" s="1"/>
  <c r="CA1627" i="1" s="1"/>
  <c r="CA1626" i="1" s="1"/>
  <c r="BW1629" i="1"/>
  <c r="BW1628" i="1" s="1"/>
  <c r="BW1627" i="1" s="1"/>
  <c r="BW1626" i="1" s="1"/>
  <c r="BV1629" i="1"/>
  <c r="BV1628" i="1" s="1"/>
  <c r="BV1627" i="1" s="1"/>
  <c r="BV1626" i="1" s="1"/>
  <c r="BR1629" i="1"/>
  <c r="BR1628" i="1" s="1"/>
  <c r="BQ1629" i="1"/>
  <c r="BM1629" i="1"/>
  <c r="BM1628" i="1" s="1"/>
  <c r="BM1627" i="1" s="1"/>
  <c r="BM1626" i="1" s="1"/>
  <c r="BL1629" i="1"/>
  <c r="BL1628" i="1" s="1"/>
  <c r="BL1627" i="1" s="1"/>
  <c r="BL1626" i="1" s="1"/>
  <c r="BK1629" i="1"/>
  <c r="BK1628" i="1" s="1"/>
  <c r="BK1627" i="1" s="1"/>
  <c r="BK1626" i="1" s="1"/>
  <c r="BG1629" i="1"/>
  <c r="BG1628" i="1" s="1"/>
  <c r="BG1627" i="1" s="1"/>
  <c r="BG1626" i="1" s="1"/>
  <c r="BF1629" i="1"/>
  <c r="BF1628" i="1" s="1"/>
  <c r="BF1627" i="1" s="1"/>
  <c r="BF1626" i="1" s="1"/>
  <c r="BE1629" i="1"/>
  <c r="BE1628" i="1" s="1"/>
  <c r="BE1627" i="1" s="1"/>
  <c r="BE1626" i="1" s="1"/>
  <c r="BA1629" i="1"/>
  <c r="BA1628" i="1" s="1"/>
  <c r="BA1627" i="1" s="1"/>
  <c r="BA1626" i="1" s="1"/>
  <c r="AZ1629" i="1"/>
  <c r="AZ1628" i="1" s="1"/>
  <c r="AZ1627" i="1" s="1"/>
  <c r="AZ1626" i="1" s="1"/>
  <c r="AY1629" i="1"/>
  <c r="AY1628" i="1" s="1"/>
  <c r="AY1627" i="1" s="1"/>
  <c r="AY1626" i="1" s="1"/>
  <c r="AU1629" i="1"/>
  <c r="AU1628" i="1" s="1"/>
  <c r="AU1627" i="1" s="1"/>
  <c r="AU1626" i="1" s="1"/>
  <c r="AT1629" i="1"/>
  <c r="AT1628" i="1" s="1"/>
  <c r="AT1627" i="1" s="1"/>
  <c r="AT1626" i="1" s="1"/>
  <c r="AS1629" i="1"/>
  <c r="AS1628" i="1" s="1"/>
  <c r="AS1627" i="1" s="1"/>
  <c r="AS1626" i="1" s="1"/>
  <c r="AO1629" i="1"/>
  <c r="AO1628" i="1" s="1"/>
  <c r="AO1627" i="1" s="1"/>
  <c r="AO1626" i="1" s="1"/>
  <c r="AN1629" i="1"/>
  <c r="AN1628" i="1" s="1"/>
  <c r="AN1627" i="1" s="1"/>
  <c r="AN1626" i="1" s="1"/>
  <c r="AM1629" i="1"/>
  <c r="AM1628" i="1" s="1"/>
  <c r="AM1627" i="1" s="1"/>
  <c r="AM1626" i="1" s="1"/>
  <c r="AI1629" i="1"/>
  <c r="AI1628" i="1" s="1"/>
  <c r="AI1627" i="1" s="1"/>
  <c r="AI1626" i="1" s="1"/>
  <c r="AH1629" i="1"/>
  <c r="AH1628" i="1" s="1"/>
  <c r="AH1627" i="1" s="1"/>
  <c r="AH1626" i="1" s="1"/>
  <c r="AG1629" i="1"/>
  <c r="AG1628" i="1" s="1"/>
  <c r="AG1627" i="1" s="1"/>
  <c r="AG1626" i="1" s="1"/>
  <c r="AC1629" i="1"/>
  <c r="AC1628" i="1" s="1"/>
  <c r="AC1627" i="1" s="1"/>
  <c r="AC1626" i="1" s="1"/>
  <c r="AB1629" i="1"/>
  <c r="AB1628" i="1" s="1"/>
  <c r="AB1627" i="1" s="1"/>
  <c r="AB1626" i="1" s="1"/>
  <c r="AA1629" i="1"/>
  <c r="AA1628" i="1" s="1"/>
  <c r="AA1627" i="1" s="1"/>
  <c r="AA1626" i="1" s="1"/>
  <c r="W1629" i="1"/>
  <c r="W1628" i="1" s="1"/>
  <c r="W1627" i="1" s="1"/>
  <c r="W1626" i="1" s="1"/>
  <c r="V1629" i="1"/>
  <c r="V1628" i="1" s="1"/>
  <c r="V1627" i="1" s="1"/>
  <c r="V1626" i="1" s="1"/>
  <c r="U1629" i="1"/>
  <c r="U1628" i="1" s="1"/>
  <c r="U1627" i="1" s="1"/>
  <c r="U1626" i="1" s="1"/>
  <c r="Q1629" i="1"/>
  <c r="Q1628" i="1" s="1"/>
  <c r="Q1627" i="1" s="1"/>
  <c r="Q1626" i="1" s="1"/>
  <c r="P1629" i="1"/>
  <c r="P1628" i="1" s="1"/>
  <c r="P1627" i="1" s="1"/>
  <c r="P1626" i="1" s="1"/>
  <c r="O1629" i="1"/>
  <c r="O1628" i="1" s="1"/>
  <c r="O1627" i="1" s="1"/>
  <c r="O1626" i="1" s="1"/>
  <c r="K1629" i="1"/>
  <c r="K1628" i="1" s="1"/>
  <c r="K1627" i="1" s="1"/>
  <c r="K1626" i="1" s="1"/>
  <c r="J1629" i="1"/>
  <c r="J1628" i="1" s="1"/>
  <c r="I1629" i="1"/>
  <c r="I1628" i="1" s="1"/>
  <c r="I1627" i="1" s="1"/>
  <c r="I1626" i="1" s="1"/>
  <c r="H1629" i="1"/>
  <c r="H1628" i="1" s="1"/>
  <c r="G1629" i="1"/>
  <c r="F1629" i="1"/>
  <c r="F1628" i="1" s="1"/>
  <c r="CC1628" i="1"/>
  <c r="CC1627" i="1" s="1"/>
  <c r="CC1626" i="1" s="1"/>
  <c r="CB1628" i="1"/>
  <c r="CB1627" i="1" s="1"/>
  <c r="CB1626" i="1" s="1"/>
  <c r="N1625" i="1"/>
  <c r="T1625" i="1" s="1"/>
  <c r="Z1625" i="1" s="1"/>
  <c r="AF1625" i="1" s="1"/>
  <c r="AL1625" i="1" s="1"/>
  <c r="AR1625" i="1" s="1"/>
  <c r="AX1625" i="1" s="1"/>
  <c r="BD1625" i="1" s="1"/>
  <c r="BJ1625" i="1" s="1"/>
  <c r="BP1625" i="1" s="1"/>
  <c r="BU1625" i="1" s="1"/>
  <c r="BZ1625" i="1" s="1"/>
  <c r="CJ1625" i="1" s="1"/>
  <c r="CL1625" i="1" s="1"/>
  <c r="M1625" i="1"/>
  <c r="S1625" i="1" s="1"/>
  <c r="Y1625" i="1" s="1"/>
  <c r="AE1625" i="1" s="1"/>
  <c r="AK1625" i="1" s="1"/>
  <c r="AQ1625" i="1" s="1"/>
  <c r="AW1625" i="1" s="1"/>
  <c r="BC1625" i="1" s="1"/>
  <c r="BI1625" i="1" s="1"/>
  <c r="BO1625" i="1" s="1"/>
  <c r="BT1625" i="1" s="1"/>
  <c r="BY1625" i="1" s="1"/>
  <c r="CG1625" i="1" s="1"/>
  <c r="CI1625" i="1" s="1"/>
  <c r="L1625" i="1"/>
  <c r="R1625" i="1" s="1"/>
  <c r="X1625" i="1" s="1"/>
  <c r="AD1625" i="1" s="1"/>
  <c r="AJ1625" i="1" s="1"/>
  <c r="AP1625" i="1" s="1"/>
  <c r="AV1625" i="1" s="1"/>
  <c r="BB1625" i="1" s="1"/>
  <c r="BH1625" i="1" s="1"/>
  <c r="BN1625" i="1" s="1"/>
  <c r="BS1625" i="1" s="1"/>
  <c r="BX1625" i="1" s="1"/>
  <c r="CD1625" i="1" s="1"/>
  <c r="CF1625" i="1" s="1"/>
  <c r="CM1624" i="1"/>
  <c r="CM1623" i="1" s="1"/>
  <c r="CM1622" i="1" s="1"/>
  <c r="CM1621" i="1" s="1"/>
  <c r="CC1624" i="1"/>
  <c r="CC1623" i="1" s="1"/>
  <c r="CC1622" i="1" s="1"/>
  <c r="CC1621" i="1" s="1"/>
  <c r="CB1624" i="1"/>
  <c r="CB1623" i="1" s="1"/>
  <c r="CB1622" i="1" s="1"/>
  <c r="CB1621" i="1" s="1"/>
  <c r="CA1624" i="1"/>
  <c r="CA1623" i="1" s="1"/>
  <c r="CA1622" i="1" s="1"/>
  <c r="CA1621" i="1" s="1"/>
  <c r="BW1624" i="1"/>
  <c r="BW1623" i="1" s="1"/>
  <c r="BW1622" i="1" s="1"/>
  <c r="BW1621" i="1" s="1"/>
  <c r="BV1624" i="1"/>
  <c r="BV1623" i="1" s="1"/>
  <c r="BV1622" i="1" s="1"/>
  <c r="BV1621" i="1" s="1"/>
  <c r="BR1624" i="1"/>
  <c r="BR1623" i="1" s="1"/>
  <c r="BR1622" i="1" s="1"/>
  <c r="BR1621" i="1" s="1"/>
  <c r="BQ1624" i="1"/>
  <c r="BQ1623" i="1" s="1"/>
  <c r="BM1624" i="1"/>
  <c r="BM1623" i="1" s="1"/>
  <c r="BM1622" i="1" s="1"/>
  <c r="BM1621" i="1" s="1"/>
  <c r="BL1624" i="1"/>
  <c r="BL1623" i="1" s="1"/>
  <c r="BL1622" i="1" s="1"/>
  <c r="BL1621" i="1" s="1"/>
  <c r="BK1624" i="1"/>
  <c r="BK1623" i="1" s="1"/>
  <c r="BK1622" i="1" s="1"/>
  <c r="BK1621" i="1" s="1"/>
  <c r="BG1624" i="1"/>
  <c r="BG1623" i="1" s="1"/>
  <c r="BG1622" i="1" s="1"/>
  <c r="BG1621" i="1" s="1"/>
  <c r="BF1624" i="1"/>
  <c r="BF1623" i="1" s="1"/>
  <c r="BF1622" i="1" s="1"/>
  <c r="BF1621" i="1" s="1"/>
  <c r="BE1624" i="1"/>
  <c r="BE1623" i="1" s="1"/>
  <c r="BE1622" i="1" s="1"/>
  <c r="BE1621" i="1" s="1"/>
  <c r="BA1624" i="1"/>
  <c r="BA1623" i="1" s="1"/>
  <c r="BA1622" i="1" s="1"/>
  <c r="BA1621" i="1" s="1"/>
  <c r="AZ1624" i="1"/>
  <c r="AZ1623" i="1" s="1"/>
  <c r="AZ1622" i="1" s="1"/>
  <c r="AZ1621" i="1" s="1"/>
  <c r="AY1624" i="1"/>
  <c r="AY1623" i="1" s="1"/>
  <c r="AY1622" i="1" s="1"/>
  <c r="AY1621" i="1" s="1"/>
  <c r="AU1624" i="1"/>
  <c r="AU1623" i="1" s="1"/>
  <c r="AU1622" i="1" s="1"/>
  <c r="AU1621" i="1" s="1"/>
  <c r="AT1624" i="1"/>
  <c r="AT1623" i="1" s="1"/>
  <c r="AT1622" i="1" s="1"/>
  <c r="AT1621" i="1" s="1"/>
  <c r="AS1624" i="1"/>
  <c r="AS1623" i="1" s="1"/>
  <c r="AS1622" i="1" s="1"/>
  <c r="AS1621" i="1" s="1"/>
  <c r="AO1624" i="1"/>
  <c r="AO1623" i="1" s="1"/>
  <c r="AO1622" i="1" s="1"/>
  <c r="AO1621" i="1" s="1"/>
  <c r="AN1624" i="1"/>
  <c r="AN1623" i="1" s="1"/>
  <c r="AN1622" i="1" s="1"/>
  <c r="AN1621" i="1" s="1"/>
  <c r="AM1624" i="1"/>
  <c r="AM1623" i="1" s="1"/>
  <c r="AM1622" i="1" s="1"/>
  <c r="AM1621" i="1" s="1"/>
  <c r="AI1624" i="1"/>
  <c r="AI1623" i="1" s="1"/>
  <c r="AI1622" i="1" s="1"/>
  <c r="AI1621" i="1" s="1"/>
  <c r="AH1624" i="1"/>
  <c r="AH1623" i="1" s="1"/>
  <c r="AH1622" i="1" s="1"/>
  <c r="AH1621" i="1" s="1"/>
  <c r="AG1624" i="1"/>
  <c r="AG1623" i="1" s="1"/>
  <c r="AG1622" i="1" s="1"/>
  <c r="AG1621" i="1" s="1"/>
  <c r="AC1624" i="1"/>
  <c r="AC1623" i="1" s="1"/>
  <c r="AC1622" i="1" s="1"/>
  <c r="AC1621" i="1" s="1"/>
  <c r="AB1624" i="1"/>
  <c r="AB1623" i="1" s="1"/>
  <c r="AB1622" i="1" s="1"/>
  <c r="AB1621" i="1" s="1"/>
  <c r="AA1624" i="1"/>
  <c r="AA1623" i="1" s="1"/>
  <c r="AA1622" i="1" s="1"/>
  <c r="AA1621" i="1" s="1"/>
  <c r="W1624" i="1"/>
  <c r="W1623" i="1" s="1"/>
  <c r="W1622" i="1" s="1"/>
  <c r="W1621" i="1" s="1"/>
  <c r="V1624" i="1"/>
  <c r="V1623" i="1" s="1"/>
  <c r="V1622" i="1" s="1"/>
  <c r="V1621" i="1" s="1"/>
  <c r="U1624" i="1"/>
  <c r="U1623" i="1" s="1"/>
  <c r="U1622" i="1" s="1"/>
  <c r="U1621" i="1" s="1"/>
  <c r="Q1624" i="1"/>
  <c r="Q1623" i="1" s="1"/>
  <c r="Q1622" i="1" s="1"/>
  <c r="Q1621" i="1" s="1"/>
  <c r="P1624" i="1"/>
  <c r="P1623" i="1" s="1"/>
  <c r="P1622" i="1" s="1"/>
  <c r="P1621" i="1" s="1"/>
  <c r="O1624" i="1"/>
  <c r="O1623" i="1" s="1"/>
  <c r="O1622" i="1" s="1"/>
  <c r="O1621" i="1" s="1"/>
  <c r="K1624" i="1"/>
  <c r="K1623" i="1" s="1"/>
  <c r="K1622" i="1" s="1"/>
  <c r="K1621" i="1" s="1"/>
  <c r="J1624" i="1"/>
  <c r="I1624" i="1"/>
  <c r="H1624" i="1"/>
  <c r="G1624" i="1"/>
  <c r="G1623" i="1" s="1"/>
  <c r="F1624" i="1"/>
  <c r="F1623" i="1" s="1"/>
  <c r="F1622" i="1" s="1"/>
  <c r="AY1620" i="1"/>
  <c r="N1620" i="1"/>
  <c r="T1620" i="1" s="1"/>
  <c r="Z1620" i="1" s="1"/>
  <c r="AF1620" i="1" s="1"/>
  <c r="AL1620" i="1" s="1"/>
  <c r="AR1620" i="1" s="1"/>
  <c r="AX1620" i="1" s="1"/>
  <c r="BD1620" i="1" s="1"/>
  <c r="BJ1620" i="1" s="1"/>
  <c r="BP1620" i="1" s="1"/>
  <c r="BU1620" i="1" s="1"/>
  <c r="BZ1620" i="1" s="1"/>
  <c r="CJ1620" i="1" s="1"/>
  <c r="CL1620" i="1" s="1"/>
  <c r="M1620" i="1"/>
  <c r="S1620" i="1" s="1"/>
  <c r="Y1620" i="1" s="1"/>
  <c r="AE1620" i="1" s="1"/>
  <c r="AK1620" i="1" s="1"/>
  <c r="AQ1620" i="1" s="1"/>
  <c r="AW1620" i="1" s="1"/>
  <c r="BC1620" i="1" s="1"/>
  <c r="BI1620" i="1" s="1"/>
  <c r="BO1620" i="1" s="1"/>
  <c r="BT1620" i="1" s="1"/>
  <c r="BY1620" i="1" s="1"/>
  <c r="CG1620" i="1" s="1"/>
  <c r="CI1620" i="1" s="1"/>
  <c r="L1620" i="1"/>
  <c r="R1620" i="1" s="1"/>
  <c r="X1620" i="1" s="1"/>
  <c r="AD1620" i="1" s="1"/>
  <c r="AJ1620" i="1" s="1"/>
  <c r="AP1620" i="1" s="1"/>
  <c r="AV1620" i="1" s="1"/>
  <c r="BB1620" i="1" s="1"/>
  <c r="BH1620" i="1" s="1"/>
  <c r="BN1620" i="1" s="1"/>
  <c r="BS1620" i="1" s="1"/>
  <c r="BX1620" i="1" s="1"/>
  <c r="CD1620" i="1" s="1"/>
  <c r="CF1620" i="1" s="1"/>
  <c r="CM1619" i="1"/>
  <c r="CM1618" i="1" s="1"/>
  <c r="CM1617" i="1" s="1"/>
  <c r="CM1616" i="1" s="1"/>
  <c r="CC1619" i="1"/>
  <c r="CC1618" i="1" s="1"/>
  <c r="CC1617" i="1" s="1"/>
  <c r="CC1616" i="1" s="1"/>
  <c r="CB1619" i="1"/>
  <c r="CB1618" i="1" s="1"/>
  <c r="CB1617" i="1" s="1"/>
  <c r="CB1616" i="1" s="1"/>
  <c r="CA1619" i="1"/>
  <c r="CA1618" i="1" s="1"/>
  <c r="CA1617" i="1" s="1"/>
  <c r="CA1616" i="1" s="1"/>
  <c r="BW1619" i="1"/>
  <c r="BW1618" i="1" s="1"/>
  <c r="BW1617" i="1" s="1"/>
  <c r="BW1616" i="1" s="1"/>
  <c r="BV1619" i="1"/>
  <c r="BV1618" i="1" s="1"/>
  <c r="BV1617" i="1" s="1"/>
  <c r="BV1616" i="1" s="1"/>
  <c r="BR1619" i="1"/>
  <c r="BR1618" i="1" s="1"/>
  <c r="BR1617" i="1" s="1"/>
  <c r="BR1616" i="1" s="1"/>
  <c r="BQ1619" i="1"/>
  <c r="BQ1618" i="1" s="1"/>
  <c r="BM1619" i="1"/>
  <c r="BM1618" i="1" s="1"/>
  <c r="BM1617" i="1" s="1"/>
  <c r="BM1616" i="1" s="1"/>
  <c r="BL1619" i="1"/>
  <c r="BL1618" i="1" s="1"/>
  <c r="BL1617" i="1" s="1"/>
  <c r="BL1616" i="1" s="1"/>
  <c r="BK1619" i="1"/>
  <c r="BK1618" i="1" s="1"/>
  <c r="BK1617" i="1" s="1"/>
  <c r="BK1616" i="1" s="1"/>
  <c r="BG1619" i="1"/>
  <c r="BG1618" i="1" s="1"/>
  <c r="BG1617" i="1" s="1"/>
  <c r="BG1616" i="1" s="1"/>
  <c r="BF1619" i="1"/>
  <c r="BF1618" i="1" s="1"/>
  <c r="BF1617" i="1" s="1"/>
  <c r="BF1616" i="1" s="1"/>
  <c r="BE1619" i="1"/>
  <c r="BE1618" i="1" s="1"/>
  <c r="BE1617" i="1" s="1"/>
  <c r="BE1616" i="1" s="1"/>
  <c r="BA1619" i="1"/>
  <c r="BA1618" i="1" s="1"/>
  <c r="BA1617" i="1" s="1"/>
  <c r="BA1616" i="1" s="1"/>
  <c r="AZ1619" i="1"/>
  <c r="AZ1618" i="1" s="1"/>
  <c r="AZ1617" i="1" s="1"/>
  <c r="AZ1616" i="1" s="1"/>
  <c r="AY1619" i="1"/>
  <c r="AY1618" i="1" s="1"/>
  <c r="AY1617" i="1" s="1"/>
  <c r="AY1616" i="1" s="1"/>
  <c r="AU1619" i="1"/>
  <c r="AU1618" i="1" s="1"/>
  <c r="AU1617" i="1" s="1"/>
  <c r="AU1616" i="1" s="1"/>
  <c r="AT1619" i="1"/>
  <c r="AT1618" i="1" s="1"/>
  <c r="AT1617" i="1" s="1"/>
  <c r="AT1616" i="1" s="1"/>
  <c r="AS1619" i="1"/>
  <c r="AS1618" i="1" s="1"/>
  <c r="AS1617" i="1" s="1"/>
  <c r="AS1616" i="1" s="1"/>
  <c r="AO1619" i="1"/>
  <c r="AO1618" i="1" s="1"/>
  <c r="AO1617" i="1" s="1"/>
  <c r="AO1616" i="1" s="1"/>
  <c r="AN1619" i="1"/>
  <c r="AN1618" i="1" s="1"/>
  <c r="AN1617" i="1" s="1"/>
  <c r="AN1616" i="1" s="1"/>
  <c r="AM1619" i="1"/>
  <c r="AM1618" i="1" s="1"/>
  <c r="AM1617" i="1" s="1"/>
  <c r="AM1616" i="1" s="1"/>
  <c r="AI1619" i="1"/>
  <c r="AI1618" i="1" s="1"/>
  <c r="AI1617" i="1" s="1"/>
  <c r="AI1616" i="1" s="1"/>
  <c r="AH1619" i="1"/>
  <c r="AH1618" i="1" s="1"/>
  <c r="AH1617" i="1" s="1"/>
  <c r="AH1616" i="1" s="1"/>
  <c r="AG1619" i="1"/>
  <c r="AG1618" i="1" s="1"/>
  <c r="AG1617" i="1" s="1"/>
  <c r="AG1616" i="1" s="1"/>
  <c r="AC1619" i="1"/>
  <c r="AC1618" i="1" s="1"/>
  <c r="AC1617" i="1" s="1"/>
  <c r="AC1616" i="1" s="1"/>
  <c r="AB1619" i="1"/>
  <c r="AB1618" i="1" s="1"/>
  <c r="AB1617" i="1" s="1"/>
  <c r="AB1616" i="1" s="1"/>
  <c r="AA1619" i="1"/>
  <c r="AA1618" i="1" s="1"/>
  <c r="AA1617" i="1" s="1"/>
  <c r="AA1616" i="1" s="1"/>
  <c r="W1619" i="1"/>
  <c r="W1618" i="1" s="1"/>
  <c r="W1617" i="1" s="1"/>
  <c r="W1616" i="1" s="1"/>
  <c r="V1619" i="1"/>
  <c r="V1618" i="1" s="1"/>
  <c r="V1617" i="1" s="1"/>
  <c r="V1616" i="1" s="1"/>
  <c r="U1619" i="1"/>
  <c r="U1618" i="1" s="1"/>
  <c r="U1617" i="1" s="1"/>
  <c r="U1616" i="1" s="1"/>
  <c r="Q1619" i="1"/>
  <c r="Q1618" i="1" s="1"/>
  <c r="Q1617" i="1" s="1"/>
  <c r="Q1616" i="1" s="1"/>
  <c r="P1619" i="1"/>
  <c r="P1618" i="1" s="1"/>
  <c r="P1617" i="1" s="1"/>
  <c r="P1616" i="1" s="1"/>
  <c r="O1619" i="1"/>
  <c r="O1618" i="1" s="1"/>
  <c r="O1617" i="1" s="1"/>
  <c r="O1616" i="1" s="1"/>
  <c r="K1619" i="1"/>
  <c r="K1618" i="1" s="1"/>
  <c r="K1617" i="1" s="1"/>
  <c r="K1616" i="1" s="1"/>
  <c r="J1619" i="1"/>
  <c r="J1618" i="1" s="1"/>
  <c r="J1617" i="1" s="1"/>
  <c r="J1616" i="1" s="1"/>
  <c r="I1619" i="1"/>
  <c r="I1618" i="1" s="1"/>
  <c r="H1619" i="1"/>
  <c r="G1619" i="1"/>
  <c r="G1618" i="1" s="1"/>
  <c r="F1619" i="1"/>
  <c r="N1615" i="1"/>
  <c r="T1615" i="1" s="1"/>
  <c r="Z1615" i="1" s="1"/>
  <c r="AF1615" i="1" s="1"/>
  <c r="AL1615" i="1" s="1"/>
  <c r="AR1615" i="1" s="1"/>
  <c r="AX1615" i="1" s="1"/>
  <c r="BD1615" i="1" s="1"/>
  <c r="BJ1615" i="1" s="1"/>
  <c r="BP1615" i="1" s="1"/>
  <c r="BU1615" i="1" s="1"/>
  <c r="BZ1615" i="1" s="1"/>
  <c r="CJ1615" i="1" s="1"/>
  <c r="CL1615" i="1" s="1"/>
  <c r="M1615" i="1"/>
  <c r="S1615" i="1" s="1"/>
  <c r="Y1615" i="1" s="1"/>
  <c r="AE1615" i="1" s="1"/>
  <c r="AK1615" i="1" s="1"/>
  <c r="AQ1615" i="1" s="1"/>
  <c r="AW1615" i="1" s="1"/>
  <c r="BC1615" i="1" s="1"/>
  <c r="BI1615" i="1" s="1"/>
  <c r="BO1615" i="1" s="1"/>
  <c r="BT1615" i="1" s="1"/>
  <c r="BY1615" i="1" s="1"/>
  <c r="CG1615" i="1" s="1"/>
  <c r="CI1615" i="1" s="1"/>
  <c r="L1615" i="1"/>
  <c r="R1615" i="1" s="1"/>
  <c r="X1615" i="1" s="1"/>
  <c r="AD1615" i="1" s="1"/>
  <c r="AJ1615" i="1" s="1"/>
  <c r="AP1615" i="1" s="1"/>
  <c r="AV1615" i="1" s="1"/>
  <c r="BB1615" i="1" s="1"/>
  <c r="BH1615" i="1" s="1"/>
  <c r="BN1615" i="1" s="1"/>
  <c r="BS1615" i="1" s="1"/>
  <c r="BX1615" i="1" s="1"/>
  <c r="CD1615" i="1" s="1"/>
  <c r="CF1615" i="1" s="1"/>
  <c r="CM1614" i="1"/>
  <c r="CM1613" i="1" s="1"/>
  <c r="CC1614" i="1"/>
  <c r="CC1613" i="1" s="1"/>
  <c r="CB1614" i="1"/>
  <c r="CB1613" i="1" s="1"/>
  <c r="CA1614" i="1"/>
  <c r="CA1613" i="1" s="1"/>
  <c r="BW1614" i="1"/>
  <c r="BW1613" i="1" s="1"/>
  <c r="BV1614" i="1"/>
  <c r="BV1613" i="1" s="1"/>
  <c r="BR1614" i="1"/>
  <c r="BR1613" i="1" s="1"/>
  <c r="BQ1614" i="1"/>
  <c r="BQ1613" i="1" s="1"/>
  <c r="BM1614" i="1"/>
  <c r="BM1613" i="1" s="1"/>
  <c r="BL1614" i="1"/>
  <c r="BL1613" i="1" s="1"/>
  <c r="BK1614" i="1"/>
  <c r="BK1613" i="1" s="1"/>
  <c r="BG1614" i="1"/>
  <c r="BG1613" i="1" s="1"/>
  <c r="BF1614" i="1"/>
  <c r="BF1613" i="1" s="1"/>
  <c r="BE1614" i="1"/>
  <c r="BE1613" i="1" s="1"/>
  <c r="BA1614" i="1"/>
  <c r="BA1613" i="1" s="1"/>
  <c r="AZ1614" i="1"/>
  <c r="AZ1613" i="1" s="1"/>
  <c r="AY1614" i="1"/>
  <c r="AY1613" i="1" s="1"/>
  <c r="AU1614" i="1"/>
  <c r="AU1613" i="1" s="1"/>
  <c r="AT1614" i="1"/>
  <c r="AT1613" i="1" s="1"/>
  <c r="AS1614" i="1"/>
  <c r="AS1613" i="1" s="1"/>
  <c r="AO1614" i="1"/>
  <c r="AO1613" i="1" s="1"/>
  <c r="AN1614" i="1"/>
  <c r="AN1613" i="1" s="1"/>
  <c r="AM1614" i="1"/>
  <c r="AM1613" i="1" s="1"/>
  <c r="AI1614" i="1"/>
  <c r="AI1613" i="1" s="1"/>
  <c r="AH1614" i="1"/>
  <c r="AH1613" i="1" s="1"/>
  <c r="AG1614" i="1"/>
  <c r="AG1613" i="1" s="1"/>
  <c r="AC1614" i="1"/>
  <c r="AC1613" i="1" s="1"/>
  <c r="AB1614" i="1"/>
  <c r="AB1613" i="1" s="1"/>
  <c r="AA1614" i="1"/>
  <c r="AA1613" i="1" s="1"/>
  <c r="W1614" i="1"/>
  <c r="W1613" i="1" s="1"/>
  <c r="V1614" i="1"/>
  <c r="V1613" i="1" s="1"/>
  <c r="U1614" i="1"/>
  <c r="U1613" i="1" s="1"/>
  <c r="Q1614" i="1"/>
  <c r="Q1613" i="1" s="1"/>
  <c r="P1614" i="1"/>
  <c r="P1613" i="1" s="1"/>
  <c r="O1614" i="1"/>
  <c r="O1613" i="1" s="1"/>
  <c r="K1614" i="1"/>
  <c r="K1613" i="1" s="1"/>
  <c r="J1614" i="1"/>
  <c r="J1613" i="1" s="1"/>
  <c r="I1614" i="1"/>
  <c r="I1613" i="1" s="1"/>
  <c r="H1614" i="1"/>
  <c r="G1614" i="1"/>
  <c r="G1613" i="1" s="1"/>
  <c r="F1614" i="1"/>
  <c r="N1612" i="1"/>
  <c r="T1612" i="1" s="1"/>
  <c r="Z1612" i="1" s="1"/>
  <c r="AF1612" i="1" s="1"/>
  <c r="AL1612" i="1" s="1"/>
  <c r="AR1612" i="1" s="1"/>
  <c r="AX1612" i="1" s="1"/>
  <c r="BD1612" i="1" s="1"/>
  <c r="BJ1612" i="1" s="1"/>
  <c r="BP1612" i="1" s="1"/>
  <c r="BU1612" i="1" s="1"/>
  <c r="BZ1612" i="1" s="1"/>
  <c r="CJ1612" i="1" s="1"/>
  <c r="CL1612" i="1" s="1"/>
  <c r="M1612" i="1"/>
  <c r="S1612" i="1" s="1"/>
  <c r="Y1612" i="1" s="1"/>
  <c r="AE1612" i="1" s="1"/>
  <c r="AK1612" i="1" s="1"/>
  <c r="AQ1612" i="1" s="1"/>
  <c r="AW1612" i="1" s="1"/>
  <c r="BC1612" i="1" s="1"/>
  <c r="BI1612" i="1" s="1"/>
  <c r="BO1612" i="1" s="1"/>
  <c r="BT1612" i="1" s="1"/>
  <c r="BY1612" i="1" s="1"/>
  <c r="CG1612" i="1" s="1"/>
  <c r="CI1612" i="1" s="1"/>
  <c r="L1612" i="1"/>
  <c r="R1612" i="1" s="1"/>
  <c r="X1612" i="1" s="1"/>
  <c r="AD1612" i="1" s="1"/>
  <c r="AJ1612" i="1" s="1"/>
  <c r="AP1612" i="1" s="1"/>
  <c r="AV1612" i="1" s="1"/>
  <c r="BB1612" i="1" s="1"/>
  <c r="BH1612" i="1" s="1"/>
  <c r="BN1612" i="1" s="1"/>
  <c r="BS1612" i="1" s="1"/>
  <c r="BX1612" i="1" s="1"/>
  <c r="CD1612" i="1" s="1"/>
  <c r="CF1612" i="1" s="1"/>
  <c r="CM1611" i="1"/>
  <c r="CM1610" i="1" s="1"/>
  <c r="CC1611" i="1"/>
  <c r="CB1611" i="1"/>
  <c r="CA1611" i="1"/>
  <c r="BW1611" i="1"/>
  <c r="BW1610" i="1" s="1"/>
  <c r="BV1611" i="1"/>
  <c r="BV1610" i="1" s="1"/>
  <c r="BR1611" i="1"/>
  <c r="BR1610" i="1" s="1"/>
  <c r="BQ1611" i="1"/>
  <c r="BQ1610" i="1" s="1"/>
  <c r="BM1611" i="1"/>
  <c r="BM1610" i="1" s="1"/>
  <c r="BL1611" i="1"/>
  <c r="BL1610" i="1" s="1"/>
  <c r="BK1611" i="1"/>
  <c r="BK1610" i="1" s="1"/>
  <c r="BG1611" i="1"/>
  <c r="BG1610" i="1" s="1"/>
  <c r="BF1611" i="1"/>
  <c r="BF1610" i="1" s="1"/>
  <c r="BE1611" i="1"/>
  <c r="BE1610" i="1" s="1"/>
  <c r="BA1611" i="1"/>
  <c r="BA1610" i="1" s="1"/>
  <c r="AZ1611" i="1"/>
  <c r="AZ1610" i="1" s="1"/>
  <c r="AY1611" i="1"/>
  <c r="AY1610" i="1" s="1"/>
  <c r="AU1611" i="1"/>
  <c r="AU1610" i="1" s="1"/>
  <c r="AT1611" i="1"/>
  <c r="AT1610" i="1" s="1"/>
  <c r="AS1611" i="1"/>
  <c r="AS1610" i="1" s="1"/>
  <c r="AO1611" i="1"/>
  <c r="AO1610" i="1" s="1"/>
  <c r="AN1611" i="1"/>
  <c r="AN1610" i="1" s="1"/>
  <c r="AM1611" i="1"/>
  <c r="AM1610" i="1" s="1"/>
  <c r="AI1611" i="1"/>
  <c r="AI1610" i="1" s="1"/>
  <c r="AH1611" i="1"/>
  <c r="AH1610" i="1" s="1"/>
  <c r="AG1611" i="1"/>
  <c r="AG1610" i="1" s="1"/>
  <c r="AC1611" i="1"/>
  <c r="AC1610" i="1" s="1"/>
  <c r="AB1611" i="1"/>
  <c r="AB1610" i="1" s="1"/>
  <c r="AA1611" i="1"/>
  <c r="AA1610" i="1" s="1"/>
  <c r="W1611" i="1"/>
  <c r="W1610" i="1" s="1"/>
  <c r="V1611" i="1"/>
  <c r="V1610" i="1" s="1"/>
  <c r="U1611" i="1"/>
  <c r="U1610" i="1" s="1"/>
  <c r="Q1611" i="1"/>
  <c r="Q1610" i="1" s="1"/>
  <c r="P1611" i="1"/>
  <c r="P1610" i="1" s="1"/>
  <c r="O1611" i="1"/>
  <c r="O1610" i="1" s="1"/>
  <c r="K1611" i="1"/>
  <c r="K1610" i="1" s="1"/>
  <c r="J1611" i="1"/>
  <c r="J1610" i="1" s="1"/>
  <c r="I1611" i="1"/>
  <c r="I1610" i="1" s="1"/>
  <c r="H1611" i="1"/>
  <c r="H1610" i="1" s="1"/>
  <c r="G1611" i="1"/>
  <c r="G1610" i="1" s="1"/>
  <c r="F1611" i="1"/>
  <c r="CC1610" i="1"/>
  <c r="CB1610" i="1"/>
  <c r="CA1610" i="1"/>
  <c r="N1605" i="1"/>
  <c r="T1605" i="1" s="1"/>
  <c r="Z1605" i="1" s="1"/>
  <c r="AF1605" i="1" s="1"/>
  <c r="AL1605" i="1" s="1"/>
  <c r="AR1605" i="1" s="1"/>
  <c r="AX1605" i="1" s="1"/>
  <c r="BD1605" i="1" s="1"/>
  <c r="BJ1605" i="1" s="1"/>
  <c r="BP1605" i="1" s="1"/>
  <c r="BU1605" i="1" s="1"/>
  <c r="BZ1605" i="1" s="1"/>
  <c r="CJ1605" i="1" s="1"/>
  <c r="CL1605" i="1" s="1"/>
  <c r="M1605" i="1"/>
  <c r="S1605" i="1" s="1"/>
  <c r="Y1605" i="1" s="1"/>
  <c r="AE1605" i="1" s="1"/>
  <c r="AK1605" i="1" s="1"/>
  <c r="AQ1605" i="1" s="1"/>
  <c r="AW1605" i="1" s="1"/>
  <c r="BC1605" i="1" s="1"/>
  <c r="BI1605" i="1" s="1"/>
  <c r="BO1605" i="1" s="1"/>
  <c r="BT1605" i="1" s="1"/>
  <c r="BY1605" i="1" s="1"/>
  <c r="CG1605" i="1" s="1"/>
  <c r="CI1605" i="1" s="1"/>
  <c r="L1605" i="1"/>
  <c r="R1605" i="1" s="1"/>
  <c r="X1605" i="1" s="1"/>
  <c r="AD1605" i="1" s="1"/>
  <c r="AJ1605" i="1" s="1"/>
  <c r="AP1605" i="1" s="1"/>
  <c r="AV1605" i="1" s="1"/>
  <c r="BB1605" i="1" s="1"/>
  <c r="BH1605" i="1" s="1"/>
  <c r="BN1605" i="1" s="1"/>
  <c r="BS1605" i="1" s="1"/>
  <c r="BX1605" i="1" s="1"/>
  <c r="CD1605" i="1" s="1"/>
  <c r="CF1605" i="1" s="1"/>
  <c r="CM1604" i="1"/>
  <c r="CM1603" i="1" s="1"/>
  <c r="CM1602" i="1" s="1"/>
  <c r="CM1601" i="1" s="1"/>
  <c r="CC1604" i="1"/>
  <c r="CB1604" i="1"/>
  <c r="CA1604" i="1"/>
  <c r="CA1603" i="1" s="1"/>
  <c r="CA1602" i="1" s="1"/>
  <c r="CA1601" i="1" s="1"/>
  <c r="BW1604" i="1"/>
  <c r="BW1603" i="1" s="1"/>
  <c r="BW1602" i="1" s="1"/>
  <c r="BW1601" i="1" s="1"/>
  <c r="BV1604" i="1"/>
  <c r="BV1603" i="1" s="1"/>
  <c r="BV1602" i="1" s="1"/>
  <c r="BV1601" i="1" s="1"/>
  <c r="BR1604" i="1"/>
  <c r="BR1603" i="1" s="1"/>
  <c r="BQ1604" i="1"/>
  <c r="BQ1603" i="1" s="1"/>
  <c r="BM1604" i="1"/>
  <c r="BM1603" i="1" s="1"/>
  <c r="BM1602" i="1" s="1"/>
  <c r="BM1601" i="1" s="1"/>
  <c r="BL1604" i="1"/>
  <c r="BL1603" i="1" s="1"/>
  <c r="BL1602" i="1" s="1"/>
  <c r="BL1601" i="1" s="1"/>
  <c r="BK1604" i="1"/>
  <c r="BK1603" i="1" s="1"/>
  <c r="BK1602" i="1" s="1"/>
  <c r="BK1601" i="1" s="1"/>
  <c r="BG1604" i="1"/>
  <c r="BG1603" i="1" s="1"/>
  <c r="BG1602" i="1" s="1"/>
  <c r="BG1601" i="1" s="1"/>
  <c r="BF1604" i="1"/>
  <c r="BF1603" i="1" s="1"/>
  <c r="BF1602" i="1" s="1"/>
  <c r="BF1601" i="1" s="1"/>
  <c r="BE1604" i="1"/>
  <c r="BE1603" i="1" s="1"/>
  <c r="BE1602" i="1" s="1"/>
  <c r="BE1601" i="1" s="1"/>
  <c r="BA1604" i="1"/>
  <c r="BA1603" i="1" s="1"/>
  <c r="BA1602" i="1" s="1"/>
  <c r="BA1601" i="1" s="1"/>
  <c r="AZ1604" i="1"/>
  <c r="AZ1603" i="1" s="1"/>
  <c r="AZ1602" i="1" s="1"/>
  <c r="AZ1601" i="1" s="1"/>
  <c r="AY1604" i="1"/>
  <c r="AY1603" i="1" s="1"/>
  <c r="AY1602" i="1" s="1"/>
  <c r="AY1601" i="1" s="1"/>
  <c r="AU1604" i="1"/>
  <c r="AU1603" i="1" s="1"/>
  <c r="AU1602" i="1" s="1"/>
  <c r="AU1601" i="1" s="1"/>
  <c r="AT1604" i="1"/>
  <c r="AT1603" i="1" s="1"/>
  <c r="AT1602" i="1" s="1"/>
  <c r="AT1601" i="1" s="1"/>
  <c r="AS1604" i="1"/>
  <c r="AS1603" i="1" s="1"/>
  <c r="AS1602" i="1" s="1"/>
  <c r="AS1601" i="1" s="1"/>
  <c r="AO1604" i="1"/>
  <c r="AO1603" i="1" s="1"/>
  <c r="AO1602" i="1" s="1"/>
  <c r="AO1601" i="1" s="1"/>
  <c r="AN1604" i="1"/>
  <c r="AN1603" i="1" s="1"/>
  <c r="AN1602" i="1" s="1"/>
  <c r="AN1601" i="1" s="1"/>
  <c r="AM1604" i="1"/>
  <c r="AM1603" i="1" s="1"/>
  <c r="AM1602" i="1" s="1"/>
  <c r="AM1601" i="1" s="1"/>
  <c r="AI1604" i="1"/>
  <c r="AI1603" i="1" s="1"/>
  <c r="AI1602" i="1" s="1"/>
  <c r="AI1601" i="1" s="1"/>
  <c r="AH1604" i="1"/>
  <c r="AH1603" i="1" s="1"/>
  <c r="AH1602" i="1" s="1"/>
  <c r="AH1601" i="1" s="1"/>
  <c r="AG1604" i="1"/>
  <c r="AG1603" i="1" s="1"/>
  <c r="AG1602" i="1" s="1"/>
  <c r="AG1601" i="1" s="1"/>
  <c r="AC1604" i="1"/>
  <c r="AC1603" i="1" s="1"/>
  <c r="AC1602" i="1" s="1"/>
  <c r="AC1601" i="1" s="1"/>
  <c r="AB1604" i="1"/>
  <c r="AB1603" i="1" s="1"/>
  <c r="AB1602" i="1" s="1"/>
  <c r="AB1601" i="1" s="1"/>
  <c r="AA1604" i="1"/>
  <c r="AA1603" i="1" s="1"/>
  <c r="AA1602" i="1" s="1"/>
  <c r="AA1601" i="1" s="1"/>
  <c r="W1604" i="1"/>
  <c r="W1603" i="1" s="1"/>
  <c r="W1602" i="1" s="1"/>
  <c r="W1601" i="1" s="1"/>
  <c r="V1604" i="1"/>
  <c r="V1603" i="1" s="1"/>
  <c r="V1602" i="1" s="1"/>
  <c r="V1601" i="1" s="1"/>
  <c r="U1604" i="1"/>
  <c r="U1603" i="1" s="1"/>
  <c r="U1602" i="1" s="1"/>
  <c r="U1601" i="1" s="1"/>
  <c r="Q1604" i="1"/>
  <c r="Q1603" i="1" s="1"/>
  <c r="Q1602" i="1" s="1"/>
  <c r="Q1601" i="1" s="1"/>
  <c r="P1604" i="1"/>
  <c r="P1603" i="1" s="1"/>
  <c r="P1602" i="1" s="1"/>
  <c r="P1601" i="1" s="1"/>
  <c r="O1604" i="1"/>
  <c r="O1603" i="1" s="1"/>
  <c r="O1602" i="1" s="1"/>
  <c r="O1601" i="1" s="1"/>
  <c r="K1604" i="1"/>
  <c r="K1603" i="1" s="1"/>
  <c r="K1602" i="1" s="1"/>
  <c r="K1601" i="1" s="1"/>
  <c r="J1604" i="1"/>
  <c r="J1603" i="1" s="1"/>
  <c r="J1602" i="1" s="1"/>
  <c r="J1601" i="1" s="1"/>
  <c r="I1604" i="1"/>
  <c r="I1603" i="1" s="1"/>
  <c r="I1602" i="1" s="1"/>
  <c r="I1601" i="1" s="1"/>
  <c r="H1604" i="1"/>
  <c r="H1603" i="1" s="1"/>
  <c r="G1604" i="1"/>
  <c r="F1604" i="1"/>
  <c r="F1603" i="1" s="1"/>
  <c r="F1602" i="1" s="1"/>
  <c r="F1601" i="1" s="1"/>
  <c r="CC1603" i="1"/>
  <c r="CC1602" i="1" s="1"/>
  <c r="CC1601" i="1" s="1"/>
  <c r="CB1603" i="1"/>
  <c r="CB1602" i="1" s="1"/>
  <c r="CB1601" i="1" s="1"/>
  <c r="N1600" i="1"/>
  <c r="T1600" i="1" s="1"/>
  <c r="Z1600" i="1" s="1"/>
  <c r="AF1600" i="1" s="1"/>
  <c r="AL1600" i="1" s="1"/>
  <c r="AR1600" i="1" s="1"/>
  <c r="AX1600" i="1" s="1"/>
  <c r="BD1600" i="1" s="1"/>
  <c r="BJ1600" i="1" s="1"/>
  <c r="BP1600" i="1" s="1"/>
  <c r="BU1600" i="1" s="1"/>
  <c r="BZ1600" i="1" s="1"/>
  <c r="CJ1600" i="1" s="1"/>
  <c r="CL1600" i="1" s="1"/>
  <c r="M1600" i="1"/>
  <c r="S1600" i="1" s="1"/>
  <c r="Y1600" i="1" s="1"/>
  <c r="AE1600" i="1" s="1"/>
  <c r="AK1600" i="1" s="1"/>
  <c r="AQ1600" i="1" s="1"/>
  <c r="AW1600" i="1" s="1"/>
  <c r="BC1600" i="1" s="1"/>
  <c r="BI1600" i="1" s="1"/>
  <c r="BO1600" i="1" s="1"/>
  <c r="BT1600" i="1" s="1"/>
  <c r="BY1600" i="1" s="1"/>
  <c r="CG1600" i="1" s="1"/>
  <c r="CI1600" i="1" s="1"/>
  <c r="L1600" i="1"/>
  <c r="R1600" i="1" s="1"/>
  <c r="X1600" i="1" s="1"/>
  <c r="AD1600" i="1" s="1"/>
  <c r="AJ1600" i="1" s="1"/>
  <c r="AP1600" i="1" s="1"/>
  <c r="AV1600" i="1" s="1"/>
  <c r="BB1600" i="1" s="1"/>
  <c r="BH1600" i="1" s="1"/>
  <c r="BN1600" i="1" s="1"/>
  <c r="BS1600" i="1" s="1"/>
  <c r="BX1600" i="1" s="1"/>
  <c r="CD1600" i="1" s="1"/>
  <c r="CF1600" i="1" s="1"/>
  <c r="CM1599" i="1"/>
  <c r="CM1598" i="1" s="1"/>
  <c r="CM1597" i="1" s="1"/>
  <c r="CC1599" i="1"/>
  <c r="CC1598" i="1" s="1"/>
  <c r="CC1597" i="1" s="1"/>
  <c r="CB1599" i="1"/>
  <c r="CB1598" i="1" s="1"/>
  <c r="CB1597" i="1" s="1"/>
  <c r="CA1599" i="1"/>
  <c r="CA1598" i="1" s="1"/>
  <c r="CA1597" i="1" s="1"/>
  <c r="BW1599" i="1"/>
  <c r="BW1598" i="1" s="1"/>
  <c r="BW1597" i="1" s="1"/>
  <c r="BV1599" i="1"/>
  <c r="BV1598" i="1" s="1"/>
  <c r="BV1597" i="1" s="1"/>
  <c r="BR1599" i="1"/>
  <c r="BR1598" i="1" s="1"/>
  <c r="BQ1599" i="1"/>
  <c r="BQ1598" i="1" s="1"/>
  <c r="BQ1597" i="1" s="1"/>
  <c r="BM1599" i="1"/>
  <c r="BM1598" i="1" s="1"/>
  <c r="BM1597" i="1" s="1"/>
  <c r="BL1599" i="1"/>
  <c r="BL1598" i="1" s="1"/>
  <c r="BL1597" i="1" s="1"/>
  <c r="BK1599" i="1"/>
  <c r="BK1598" i="1" s="1"/>
  <c r="BK1597" i="1" s="1"/>
  <c r="BG1599" i="1"/>
  <c r="BG1598" i="1" s="1"/>
  <c r="BG1597" i="1" s="1"/>
  <c r="BF1599" i="1"/>
  <c r="BF1598" i="1" s="1"/>
  <c r="BF1597" i="1" s="1"/>
  <c r="BE1599" i="1"/>
  <c r="BE1598" i="1" s="1"/>
  <c r="BE1597" i="1" s="1"/>
  <c r="BA1599" i="1"/>
  <c r="BA1598" i="1" s="1"/>
  <c r="BA1597" i="1" s="1"/>
  <c r="AZ1599" i="1"/>
  <c r="AZ1598" i="1" s="1"/>
  <c r="AZ1597" i="1" s="1"/>
  <c r="AY1599" i="1"/>
  <c r="AY1598" i="1" s="1"/>
  <c r="AY1597" i="1" s="1"/>
  <c r="AU1599" i="1"/>
  <c r="AU1598" i="1" s="1"/>
  <c r="AU1597" i="1" s="1"/>
  <c r="AT1599" i="1"/>
  <c r="AT1598" i="1" s="1"/>
  <c r="AT1597" i="1" s="1"/>
  <c r="AS1599" i="1"/>
  <c r="AS1598" i="1" s="1"/>
  <c r="AS1597" i="1" s="1"/>
  <c r="AO1599" i="1"/>
  <c r="AO1598" i="1" s="1"/>
  <c r="AO1597" i="1" s="1"/>
  <c r="AN1599" i="1"/>
  <c r="AN1598" i="1" s="1"/>
  <c r="AN1597" i="1" s="1"/>
  <c r="AM1599" i="1"/>
  <c r="AM1598" i="1" s="1"/>
  <c r="AM1597" i="1" s="1"/>
  <c r="AI1599" i="1"/>
  <c r="AI1598" i="1" s="1"/>
  <c r="AI1597" i="1" s="1"/>
  <c r="AH1599" i="1"/>
  <c r="AH1598" i="1" s="1"/>
  <c r="AH1597" i="1" s="1"/>
  <c r="AG1599" i="1"/>
  <c r="AG1598" i="1" s="1"/>
  <c r="AG1597" i="1" s="1"/>
  <c r="AC1599" i="1"/>
  <c r="AC1598" i="1" s="1"/>
  <c r="AC1597" i="1" s="1"/>
  <c r="AB1599" i="1"/>
  <c r="AB1598" i="1" s="1"/>
  <c r="AB1597" i="1" s="1"/>
  <c r="AA1599" i="1"/>
  <c r="AA1598" i="1" s="1"/>
  <c r="AA1597" i="1" s="1"/>
  <c r="W1599" i="1"/>
  <c r="W1598" i="1" s="1"/>
  <c r="W1597" i="1" s="1"/>
  <c r="V1599" i="1"/>
  <c r="V1598" i="1" s="1"/>
  <c r="V1597" i="1" s="1"/>
  <c r="U1599" i="1"/>
  <c r="U1598" i="1" s="1"/>
  <c r="U1597" i="1" s="1"/>
  <c r="Q1599" i="1"/>
  <c r="Q1598" i="1" s="1"/>
  <c r="Q1597" i="1" s="1"/>
  <c r="P1599" i="1"/>
  <c r="P1598" i="1" s="1"/>
  <c r="P1597" i="1" s="1"/>
  <c r="O1599" i="1"/>
  <c r="O1598" i="1" s="1"/>
  <c r="O1597" i="1" s="1"/>
  <c r="K1599" i="1"/>
  <c r="K1598" i="1" s="1"/>
  <c r="K1597" i="1" s="1"/>
  <c r="J1599" i="1"/>
  <c r="J1598" i="1" s="1"/>
  <c r="J1597" i="1" s="1"/>
  <c r="I1599" i="1"/>
  <c r="I1598" i="1" s="1"/>
  <c r="I1597" i="1" s="1"/>
  <c r="H1599" i="1"/>
  <c r="G1599" i="1"/>
  <c r="F1599" i="1"/>
  <c r="F1598" i="1" s="1"/>
  <c r="N1596" i="1"/>
  <c r="T1596" i="1" s="1"/>
  <c r="Z1596" i="1" s="1"/>
  <c r="AF1596" i="1" s="1"/>
  <c r="AL1596" i="1" s="1"/>
  <c r="AR1596" i="1" s="1"/>
  <c r="AX1596" i="1" s="1"/>
  <c r="BD1596" i="1" s="1"/>
  <c r="BJ1596" i="1" s="1"/>
  <c r="BP1596" i="1" s="1"/>
  <c r="BU1596" i="1" s="1"/>
  <c r="BZ1596" i="1" s="1"/>
  <c r="CJ1596" i="1" s="1"/>
  <c r="CL1596" i="1" s="1"/>
  <c r="M1596" i="1"/>
  <c r="S1596" i="1" s="1"/>
  <c r="Y1596" i="1" s="1"/>
  <c r="AE1596" i="1" s="1"/>
  <c r="AK1596" i="1" s="1"/>
  <c r="AQ1596" i="1" s="1"/>
  <c r="AW1596" i="1" s="1"/>
  <c r="BC1596" i="1" s="1"/>
  <c r="BI1596" i="1" s="1"/>
  <c r="BO1596" i="1" s="1"/>
  <c r="BT1596" i="1" s="1"/>
  <c r="BY1596" i="1" s="1"/>
  <c r="CG1596" i="1" s="1"/>
  <c r="CI1596" i="1" s="1"/>
  <c r="L1596" i="1"/>
  <c r="R1596" i="1" s="1"/>
  <c r="X1596" i="1" s="1"/>
  <c r="AD1596" i="1" s="1"/>
  <c r="AJ1596" i="1" s="1"/>
  <c r="AP1596" i="1" s="1"/>
  <c r="AV1596" i="1" s="1"/>
  <c r="BB1596" i="1" s="1"/>
  <c r="BH1596" i="1" s="1"/>
  <c r="BN1596" i="1" s="1"/>
  <c r="BS1596" i="1" s="1"/>
  <c r="BX1596" i="1" s="1"/>
  <c r="CD1596" i="1" s="1"/>
  <c r="CF1596" i="1" s="1"/>
  <c r="CM1595" i="1"/>
  <c r="CM1594" i="1" s="1"/>
  <c r="CM1593" i="1" s="1"/>
  <c r="CC1595" i="1"/>
  <c r="CC1594" i="1" s="1"/>
  <c r="CC1593" i="1" s="1"/>
  <c r="CB1595" i="1"/>
  <c r="CB1594" i="1" s="1"/>
  <c r="CB1593" i="1" s="1"/>
  <c r="CA1595" i="1"/>
  <c r="CA1594" i="1" s="1"/>
  <c r="CA1593" i="1" s="1"/>
  <c r="BW1595" i="1"/>
  <c r="BW1594" i="1" s="1"/>
  <c r="BW1593" i="1" s="1"/>
  <c r="BV1595" i="1"/>
  <c r="BV1594" i="1" s="1"/>
  <c r="BV1593" i="1" s="1"/>
  <c r="BR1595" i="1"/>
  <c r="BR1594" i="1" s="1"/>
  <c r="BR1593" i="1" s="1"/>
  <c r="BQ1595" i="1"/>
  <c r="BM1595" i="1"/>
  <c r="BM1594" i="1" s="1"/>
  <c r="BM1593" i="1" s="1"/>
  <c r="BL1595" i="1"/>
  <c r="BL1594" i="1" s="1"/>
  <c r="BL1593" i="1" s="1"/>
  <c r="BK1595" i="1"/>
  <c r="BK1594" i="1" s="1"/>
  <c r="BK1593" i="1" s="1"/>
  <c r="BG1595" i="1"/>
  <c r="BG1594" i="1" s="1"/>
  <c r="BG1593" i="1" s="1"/>
  <c r="BF1595" i="1"/>
  <c r="BF1594" i="1" s="1"/>
  <c r="BF1593" i="1" s="1"/>
  <c r="BE1595" i="1"/>
  <c r="BA1595" i="1"/>
  <c r="BA1594" i="1" s="1"/>
  <c r="BA1593" i="1" s="1"/>
  <c r="AZ1595" i="1"/>
  <c r="AZ1594" i="1" s="1"/>
  <c r="AZ1593" i="1" s="1"/>
  <c r="AY1595" i="1"/>
  <c r="AY1594" i="1" s="1"/>
  <c r="AY1593" i="1" s="1"/>
  <c r="AU1595" i="1"/>
  <c r="AU1594" i="1" s="1"/>
  <c r="AU1593" i="1" s="1"/>
  <c r="AT1595" i="1"/>
  <c r="AT1594" i="1" s="1"/>
  <c r="AT1593" i="1" s="1"/>
  <c r="AS1595" i="1"/>
  <c r="AS1594" i="1" s="1"/>
  <c r="AS1593" i="1" s="1"/>
  <c r="AO1595" i="1"/>
  <c r="AO1594" i="1" s="1"/>
  <c r="AO1593" i="1" s="1"/>
  <c r="AN1595" i="1"/>
  <c r="AN1594" i="1" s="1"/>
  <c r="AN1593" i="1" s="1"/>
  <c r="AM1595" i="1"/>
  <c r="AM1594" i="1" s="1"/>
  <c r="AM1593" i="1" s="1"/>
  <c r="AI1595" i="1"/>
  <c r="AI1594" i="1" s="1"/>
  <c r="AI1593" i="1" s="1"/>
  <c r="AH1595" i="1"/>
  <c r="AH1594" i="1" s="1"/>
  <c r="AH1593" i="1" s="1"/>
  <c r="AG1595" i="1"/>
  <c r="AG1594" i="1" s="1"/>
  <c r="AG1593" i="1" s="1"/>
  <c r="AC1595" i="1"/>
  <c r="AC1594" i="1" s="1"/>
  <c r="AC1593" i="1" s="1"/>
  <c r="AB1595" i="1"/>
  <c r="AB1594" i="1" s="1"/>
  <c r="AB1593" i="1" s="1"/>
  <c r="AA1595" i="1"/>
  <c r="AA1594" i="1" s="1"/>
  <c r="AA1593" i="1" s="1"/>
  <c r="W1595" i="1"/>
  <c r="W1594" i="1" s="1"/>
  <c r="W1593" i="1" s="1"/>
  <c r="V1595" i="1"/>
  <c r="V1594" i="1" s="1"/>
  <c r="V1593" i="1" s="1"/>
  <c r="U1595" i="1"/>
  <c r="U1594" i="1" s="1"/>
  <c r="U1593" i="1" s="1"/>
  <c r="Q1595" i="1"/>
  <c r="Q1594" i="1" s="1"/>
  <c r="Q1593" i="1" s="1"/>
  <c r="P1595" i="1"/>
  <c r="P1594" i="1" s="1"/>
  <c r="P1593" i="1" s="1"/>
  <c r="O1595" i="1"/>
  <c r="O1594" i="1" s="1"/>
  <c r="O1593" i="1" s="1"/>
  <c r="K1595" i="1"/>
  <c r="K1594" i="1" s="1"/>
  <c r="K1593" i="1" s="1"/>
  <c r="J1595" i="1"/>
  <c r="I1595" i="1"/>
  <c r="I1594" i="1" s="1"/>
  <c r="I1593" i="1" s="1"/>
  <c r="H1595" i="1"/>
  <c r="G1595" i="1"/>
  <c r="G1594" i="1" s="1"/>
  <c r="G1593" i="1" s="1"/>
  <c r="F1595" i="1"/>
  <c r="BE1594" i="1"/>
  <c r="BE1593" i="1" s="1"/>
  <c r="N1592" i="1"/>
  <c r="T1592" i="1" s="1"/>
  <c r="Z1592" i="1" s="1"/>
  <c r="AF1592" i="1" s="1"/>
  <c r="AL1592" i="1" s="1"/>
  <c r="AR1592" i="1" s="1"/>
  <c r="AX1592" i="1" s="1"/>
  <c r="BD1592" i="1" s="1"/>
  <c r="BJ1592" i="1" s="1"/>
  <c r="BP1592" i="1" s="1"/>
  <c r="BU1592" i="1" s="1"/>
  <c r="BZ1592" i="1" s="1"/>
  <c r="CJ1592" i="1" s="1"/>
  <c r="M1592" i="1"/>
  <c r="S1592" i="1" s="1"/>
  <c r="Y1592" i="1" s="1"/>
  <c r="AE1592" i="1" s="1"/>
  <c r="AK1592" i="1" s="1"/>
  <c r="AQ1592" i="1" s="1"/>
  <c r="AW1592" i="1" s="1"/>
  <c r="BC1592" i="1" s="1"/>
  <c r="BI1592" i="1" s="1"/>
  <c r="BO1592" i="1" s="1"/>
  <c r="BT1592" i="1" s="1"/>
  <c r="BY1592" i="1" s="1"/>
  <c r="CG1592" i="1" s="1"/>
  <c r="L1592" i="1"/>
  <c r="R1592" i="1" s="1"/>
  <c r="X1592" i="1" s="1"/>
  <c r="AD1592" i="1" s="1"/>
  <c r="AJ1592" i="1" s="1"/>
  <c r="AP1592" i="1" s="1"/>
  <c r="AV1592" i="1" s="1"/>
  <c r="BB1592" i="1" s="1"/>
  <c r="BH1592" i="1" s="1"/>
  <c r="BN1592" i="1" s="1"/>
  <c r="BS1592" i="1" s="1"/>
  <c r="BX1592" i="1" s="1"/>
  <c r="CD1592" i="1" s="1"/>
  <c r="CM1591" i="1"/>
  <c r="CM1590" i="1" s="1"/>
  <c r="CM1589" i="1" s="1"/>
  <c r="CC1591" i="1"/>
  <c r="CC1590" i="1" s="1"/>
  <c r="CC1589" i="1" s="1"/>
  <c r="CB1591" i="1"/>
  <c r="CB1590" i="1" s="1"/>
  <c r="CB1589" i="1" s="1"/>
  <c r="CA1591" i="1"/>
  <c r="CA1590" i="1" s="1"/>
  <c r="CA1589" i="1" s="1"/>
  <c r="BW1591" i="1"/>
  <c r="BW1590" i="1" s="1"/>
  <c r="BW1589" i="1" s="1"/>
  <c r="BV1591" i="1"/>
  <c r="BV1590" i="1" s="1"/>
  <c r="BV1589" i="1" s="1"/>
  <c r="BR1591" i="1"/>
  <c r="BR1590" i="1" s="1"/>
  <c r="BR1589" i="1" s="1"/>
  <c r="BQ1591" i="1"/>
  <c r="BQ1590" i="1" s="1"/>
  <c r="BQ1589" i="1" s="1"/>
  <c r="BM1591" i="1"/>
  <c r="BM1590" i="1" s="1"/>
  <c r="BM1589" i="1" s="1"/>
  <c r="BL1591" i="1"/>
  <c r="BL1590" i="1" s="1"/>
  <c r="BL1589" i="1" s="1"/>
  <c r="BK1591" i="1"/>
  <c r="BK1590" i="1" s="1"/>
  <c r="BK1589" i="1" s="1"/>
  <c r="BG1591" i="1"/>
  <c r="BG1590" i="1" s="1"/>
  <c r="BG1589" i="1" s="1"/>
  <c r="BF1591" i="1"/>
  <c r="BF1590" i="1" s="1"/>
  <c r="BF1589" i="1" s="1"/>
  <c r="BE1591" i="1"/>
  <c r="BE1590" i="1" s="1"/>
  <c r="BE1589" i="1" s="1"/>
  <c r="BA1591" i="1"/>
  <c r="BA1590" i="1" s="1"/>
  <c r="BA1589" i="1" s="1"/>
  <c r="AZ1591" i="1"/>
  <c r="AZ1590" i="1" s="1"/>
  <c r="AZ1589" i="1" s="1"/>
  <c r="AY1591" i="1"/>
  <c r="AY1590" i="1" s="1"/>
  <c r="AY1589" i="1" s="1"/>
  <c r="AU1591" i="1"/>
  <c r="AU1590" i="1" s="1"/>
  <c r="AU1589" i="1" s="1"/>
  <c r="AT1591" i="1"/>
  <c r="AT1590" i="1" s="1"/>
  <c r="AT1589" i="1" s="1"/>
  <c r="AS1591" i="1"/>
  <c r="AS1590" i="1" s="1"/>
  <c r="AS1589" i="1" s="1"/>
  <c r="AO1591" i="1"/>
  <c r="AO1590" i="1" s="1"/>
  <c r="AO1589" i="1" s="1"/>
  <c r="AN1591" i="1"/>
  <c r="AN1590" i="1" s="1"/>
  <c r="AN1589" i="1" s="1"/>
  <c r="AM1591" i="1"/>
  <c r="AM1590" i="1" s="1"/>
  <c r="AM1589" i="1" s="1"/>
  <c r="AI1591" i="1"/>
  <c r="AI1590" i="1" s="1"/>
  <c r="AI1589" i="1" s="1"/>
  <c r="AH1591" i="1"/>
  <c r="AH1590" i="1" s="1"/>
  <c r="AH1589" i="1" s="1"/>
  <c r="AG1591" i="1"/>
  <c r="AG1590" i="1" s="1"/>
  <c r="AG1589" i="1" s="1"/>
  <c r="AC1591" i="1"/>
  <c r="AC1590" i="1" s="1"/>
  <c r="AC1589" i="1" s="1"/>
  <c r="AB1591" i="1"/>
  <c r="AB1590" i="1" s="1"/>
  <c r="AB1589" i="1" s="1"/>
  <c r="AA1591" i="1"/>
  <c r="AA1590" i="1" s="1"/>
  <c r="AA1589" i="1" s="1"/>
  <c r="W1591" i="1"/>
  <c r="W1590" i="1" s="1"/>
  <c r="W1589" i="1" s="1"/>
  <c r="V1591" i="1"/>
  <c r="V1590" i="1" s="1"/>
  <c r="V1589" i="1" s="1"/>
  <c r="U1591" i="1"/>
  <c r="U1590" i="1" s="1"/>
  <c r="U1589" i="1" s="1"/>
  <c r="Q1591" i="1"/>
  <c r="Q1590" i="1" s="1"/>
  <c r="Q1589" i="1" s="1"/>
  <c r="P1591" i="1"/>
  <c r="P1590" i="1" s="1"/>
  <c r="P1589" i="1" s="1"/>
  <c r="O1591" i="1"/>
  <c r="O1590" i="1" s="1"/>
  <c r="O1589" i="1" s="1"/>
  <c r="K1591" i="1"/>
  <c r="K1590" i="1" s="1"/>
  <c r="K1589" i="1" s="1"/>
  <c r="J1591" i="1"/>
  <c r="J1590" i="1" s="1"/>
  <c r="J1589" i="1" s="1"/>
  <c r="I1591" i="1"/>
  <c r="I1590" i="1" s="1"/>
  <c r="I1589" i="1" s="1"/>
  <c r="H1591" i="1"/>
  <c r="G1591" i="1"/>
  <c r="G1590" i="1" s="1"/>
  <c r="F1591" i="1"/>
  <c r="N1586" i="1"/>
  <c r="T1586" i="1" s="1"/>
  <c r="Z1586" i="1" s="1"/>
  <c r="AF1586" i="1" s="1"/>
  <c r="AL1586" i="1" s="1"/>
  <c r="AR1586" i="1" s="1"/>
  <c r="AX1586" i="1" s="1"/>
  <c r="BD1586" i="1" s="1"/>
  <c r="BJ1586" i="1" s="1"/>
  <c r="BP1586" i="1" s="1"/>
  <c r="BU1586" i="1" s="1"/>
  <c r="BZ1586" i="1" s="1"/>
  <c r="CJ1586" i="1" s="1"/>
  <c r="CL1586" i="1" s="1"/>
  <c r="M1586" i="1"/>
  <c r="S1586" i="1" s="1"/>
  <c r="Y1586" i="1" s="1"/>
  <c r="AE1586" i="1" s="1"/>
  <c r="AK1586" i="1" s="1"/>
  <c r="AQ1586" i="1" s="1"/>
  <c r="AW1586" i="1" s="1"/>
  <c r="BC1586" i="1" s="1"/>
  <c r="BI1586" i="1" s="1"/>
  <c r="BO1586" i="1" s="1"/>
  <c r="BT1586" i="1" s="1"/>
  <c r="BY1586" i="1" s="1"/>
  <c r="CG1586" i="1" s="1"/>
  <c r="CI1586" i="1" s="1"/>
  <c r="L1586" i="1"/>
  <c r="R1586" i="1" s="1"/>
  <c r="X1586" i="1" s="1"/>
  <c r="AD1586" i="1" s="1"/>
  <c r="AJ1586" i="1" s="1"/>
  <c r="AP1586" i="1" s="1"/>
  <c r="AV1586" i="1" s="1"/>
  <c r="BB1586" i="1" s="1"/>
  <c r="BH1586" i="1" s="1"/>
  <c r="BN1586" i="1" s="1"/>
  <c r="BS1586" i="1" s="1"/>
  <c r="BX1586" i="1" s="1"/>
  <c r="CD1586" i="1" s="1"/>
  <c r="CF1586" i="1" s="1"/>
  <c r="I1586" i="1"/>
  <c r="F1586" i="1"/>
  <c r="N1585" i="1"/>
  <c r="T1585" i="1" s="1"/>
  <c r="Z1585" i="1" s="1"/>
  <c r="AF1585" i="1" s="1"/>
  <c r="AL1585" i="1" s="1"/>
  <c r="AR1585" i="1" s="1"/>
  <c r="AX1585" i="1" s="1"/>
  <c r="BD1585" i="1" s="1"/>
  <c r="BJ1585" i="1" s="1"/>
  <c r="BP1585" i="1" s="1"/>
  <c r="BU1585" i="1" s="1"/>
  <c r="BZ1585" i="1" s="1"/>
  <c r="CJ1585" i="1" s="1"/>
  <c r="CL1585" i="1" s="1"/>
  <c r="M1585" i="1"/>
  <c r="S1585" i="1" s="1"/>
  <c r="Y1585" i="1" s="1"/>
  <c r="AE1585" i="1" s="1"/>
  <c r="AK1585" i="1" s="1"/>
  <c r="AQ1585" i="1" s="1"/>
  <c r="AW1585" i="1" s="1"/>
  <c r="BC1585" i="1" s="1"/>
  <c r="BI1585" i="1" s="1"/>
  <c r="BO1585" i="1" s="1"/>
  <c r="BT1585" i="1" s="1"/>
  <c r="BY1585" i="1" s="1"/>
  <c r="CG1585" i="1" s="1"/>
  <c r="CI1585" i="1" s="1"/>
  <c r="I1585" i="1"/>
  <c r="F1585" i="1"/>
  <c r="L1585" i="1" s="1"/>
  <c r="R1585" i="1" s="1"/>
  <c r="X1585" i="1" s="1"/>
  <c r="AD1585" i="1" s="1"/>
  <c r="AJ1585" i="1" s="1"/>
  <c r="AP1585" i="1" s="1"/>
  <c r="AV1585" i="1" s="1"/>
  <c r="BB1585" i="1" s="1"/>
  <c r="BH1585" i="1" s="1"/>
  <c r="BN1585" i="1" s="1"/>
  <c r="BS1585" i="1" s="1"/>
  <c r="BX1585" i="1" s="1"/>
  <c r="CD1585" i="1" s="1"/>
  <c r="CF1585" i="1" s="1"/>
  <c r="CM1584" i="1"/>
  <c r="CM1583" i="1" s="1"/>
  <c r="CC1584" i="1"/>
  <c r="CC1583" i="1" s="1"/>
  <c r="CB1584" i="1"/>
  <c r="CB1583" i="1" s="1"/>
  <c r="CA1584" i="1"/>
  <c r="CA1583" i="1" s="1"/>
  <c r="BW1584" i="1"/>
  <c r="BW1583" i="1" s="1"/>
  <c r="BV1584" i="1"/>
  <c r="BV1583" i="1" s="1"/>
  <c r="BR1584" i="1"/>
  <c r="BR1583" i="1" s="1"/>
  <c r="BQ1584" i="1"/>
  <c r="BM1584" i="1"/>
  <c r="BM1583" i="1" s="1"/>
  <c r="BL1584" i="1"/>
  <c r="BL1583" i="1" s="1"/>
  <c r="BK1584" i="1"/>
  <c r="BK1583" i="1" s="1"/>
  <c r="BG1584" i="1"/>
  <c r="BG1583" i="1" s="1"/>
  <c r="BF1584" i="1"/>
  <c r="BF1583" i="1" s="1"/>
  <c r="BE1584" i="1"/>
  <c r="BE1583" i="1" s="1"/>
  <c r="BA1584" i="1"/>
  <c r="BA1583" i="1" s="1"/>
  <c r="AZ1584" i="1"/>
  <c r="AZ1583" i="1" s="1"/>
  <c r="AY1584" i="1"/>
  <c r="AY1583" i="1" s="1"/>
  <c r="AU1584" i="1"/>
  <c r="AU1583" i="1" s="1"/>
  <c r="AT1584" i="1"/>
  <c r="AT1583" i="1" s="1"/>
  <c r="AS1584" i="1"/>
  <c r="AS1583" i="1" s="1"/>
  <c r="AO1584" i="1"/>
  <c r="AO1583" i="1" s="1"/>
  <c r="AN1584" i="1"/>
  <c r="AN1583" i="1" s="1"/>
  <c r="AM1584" i="1"/>
  <c r="AM1583" i="1" s="1"/>
  <c r="AI1584" i="1"/>
  <c r="AI1583" i="1" s="1"/>
  <c r="AH1584" i="1"/>
  <c r="AH1583" i="1" s="1"/>
  <c r="AG1584" i="1"/>
  <c r="AG1583" i="1" s="1"/>
  <c r="AC1584" i="1"/>
  <c r="AC1583" i="1" s="1"/>
  <c r="AB1584" i="1"/>
  <c r="AB1583" i="1" s="1"/>
  <c r="AA1584" i="1"/>
  <c r="AA1583" i="1" s="1"/>
  <c r="W1584" i="1"/>
  <c r="W1583" i="1" s="1"/>
  <c r="V1584" i="1"/>
  <c r="V1583" i="1" s="1"/>
  <c r="U1584" i="1"/>
  <c r="U1583" i="1" s="1"/>
  <c r="Q1584" i="1"/>
  <c r="Q1583" i="1" s="1"/>
  <c r="P1584" i="1"/>
  <c r="P1583" i="1" s="1"/>
  <c r="O1584" i="1"/>
  <c r="O1583" i="1" s="1"/>
  <c r="K1584" i="1"/>
  <c r="K1583" i="1" s="1"/>
  <c r="J1584" i="1"/>
  <c r="J1583" i="1" s="1"/>
  <c r="I1584" i="1"/>
  <c r="I1583" i="1" s="1"/>
  <c r="H1584" i="1"/>
  <c r="G1584" i="1"/>
  <c r="G1583" i="1" s="1"/>
  <c r="F1584" i="1"/>
  <c r="F1583" i="1" s="1"/>
  <c r="N1582" i="1"/>
  <c r="T1582" i="1" s="1"/>
  <c r="Z1582" i="1" s="1"/>
  <c r="AF1582" i="1" s="1"/>
  <c r="AL1582" i="1" s="1"/>
  <c r="AR1582" i="1" s="1"/>
  <c r="AX1582" i="1" s="1"/>
  <c r="BD1582" i="1" s="1"/>
  <c r="BJ1582" i="1" s="1"/>
  <c r="BP1582" i="1" s="1"/>
  <c r="BU1582" i="1" s="1"/>
  <c r="BZ1582" i="1" s="1"/>
  <c r="CJ1582" i="1" s="1"/>
  <c r="M1582" i="1"/>
  <c r="S1582" i="1" s="1"/>
  <c r="Y1582" i="1" s="1"/>
  <c r="AE1582" i="1" s="1"/>
  <c r="AK1582" i="1" s="1"/>
  <c r="AQ1582" i="1" s="1"/>
  <c r="AW1582" i="1" s="1"/>
  <c r="BC1582" i="1" s="1"/>
  <c r="BI1582" i="1" s="1"/>
  <c r="BO1582" i="1" s="1"/>
  <c r="BT1582" i="1" s="1"/>
  <c r="BY1582" i="1" s="1"/>
  <c r="CG1582" i="1" s="1"/>
  <c r="L1582" i="1"/>
  <c r="R1582" i="1" s="1"/>
  <c r="X1582" i="1" s="1"/>
  <c r="AD1582" i="1" s="1"/>
  <c r="AJ1582" i="1" s="1"/>
  <c r="AP1582" i="1" s="1"/>
  <c r="AV1582" i="1" s="1"/>
  <c r="BB1582" i="1" s="1"/>
  <c r="BH1582" i="1" s="1"/>
  <c r="BN1582" i="1" s="1"/>
  <c r="BS1582" i="1" s="1"/>
  <c r="BX1582" i="1" s="1"/>
  <c r="CD1582" i="1" s="1"/>
  <c r="N1581" i="1"/>
  <c r="T1581" i="1" s="1"/>
  <c r="Z1581" i="1" s="1"/>
  <c r="AF1581" i="1" s="1"/>
  <c r="AL1581" i="1" s="1"/>
  <c r="AR1581" i="1" s="1"/>
  <c r="AX1581" i="1" s="1"/>
  <c r="BD1581" i="1" s="1"/>
  <c r="BJ1581" i="1" s="1"/>
  <c r="BP1581" i="1" s="1"/>
  <c r="BU1581" i="1" s="1"/>
  <c r="BZ1581" i="1" s="1"/>
  <c r="CJ1581" i="1" s="1"/>
  <c r="CL1581" i="1" s="1"/>
  <c r="M1581" i="1"/>
  <c r="S1581" i="1" s="1"/>
  <c r="Y1581" i="1" s="1"/>
  <c r="AE1581" i="1" s="1"/>
  <c r="AK1581" i="1" s="1"/>
  <c r="AQ1581" i="1" s="1"/>
  <c r="AW1581" i="1" s="1"/>
  <c r="BC1581" i="1" s="1"/>
  <c r="BI1581" i="1" s="1"/>
  <c r="BO1581" i="1" s="1"/>
  <c r="BT1581" i="1" s="1"/>
  <c r="BY1581" i="1" s="1"/>
  <c r="CG1581" i="1" s="1"/>
  <c r="CI1581" i="1" s="1"/>
  <c r="I1581" i="1"/>
  <c r="F1581" i="1"/>
  <c r="L1581" i="1" s="1"/>
  <c r="R1581" i="1" s="1"/>
  <c r="X1581" i="1" s="1"/>
  <c r="AD1581" i="1" s="1"/>
  <c r="AJ1581" i="1" s="1"/>
  <c r="AP1581" i="1" s="1"/>
  <c r="AV1581" i="1" s="1"/>
  <c r="BB1581" i="1" s="1"/>
  <c r="BH1581" i="1" s="1"/>
  <c r="BN1581" i="1" s="1"/>
  <c r="BS1581" i="1" s="1"/>
  <c r="BX1581" i="1" s="1"/>
  <c r="CD1581" i="1" s="1"/>
  <c r="CF1581" i="1" s="1"/>
  <c r="CM1580" i="1"/>
  <c r="CM1579" i="1" s="1"/>
  <c r="CC1580" i="1"/>
  <c r="CC1579" i="1" s="1"/>
  <c r="CB1580" i="1"/>
  <c r="CB1579" i="1" s="1"/>
  <c r="CA1580" i="1"/>
  <c r="CA1579" i="1" s="1"/>
  <c r="BW1580" i="1"/>
  <c r="BW1579" i="1" s="1"/>
  <c r="BV1580" i="1"/>
  <c r="BV1579" i="1" s="1"/>
  <c r="BR1580" i="1"/>
  <c r="BR1579" i="1" s="1"/>
  <c r="BQ1580" i="1"/>
  <c r="BM1580" i="1"/>
  <c r="BM1579" i="1" s="1"/>
  <c r="BL1580" i="1"/>
  <c r="BL1579" i="1" s="1"/>
  <c r="BK1580" i="1"/>
  <c r="BK1579" i="1" s="1"/>
  <c r="BG1580" i="1"/>
  <c r="BG1579" i="1" s="1"/>
  <c r="BF1580" i="1"/>
  <c r="BF1579" i="1" s="1"/>
  <c r="BE1580" i="1"/>
  <c r="BE1579" i="1" s="1"/>
  <c r="BA1580" i="1"/>
  <c r="BA1579" i="1" s="1"/>
  <c r="AZ1580" i="1"/>
  <c r="AZ1579" i="1" s="1"/>
  <c r="AY1580" i="1"/>
  <c r="AY1579" i="1" s="1"/>
  <c r="AU1580" i="1"/>
  <c r="AU1579" i="1" s="1"/>
  <c r="AT1580" i="1"/>
  <c r="AT1579" i="1" s="1"/>
  <c r="AS1580" i="1"/>
  <c r="AS1579" i="1" s="1"/>
  <c r="AO1580" i="1"/>
  <c r="AO1579" i="1" s="1"/>
  <c r="AN1580" i="1"/>
  <c r="AN1579" i="1" s="1"/>
  <c r="AM1580" i="1"/>
  <c r="AM1579" i="1" s="1"/>
  <c r="AI1580" i="1"/>
  <c r="AI1579" i="1" s="1"/>
  <c r="AH1580" i="1"/>
  <c r="AH1579" i="1" s="1"/>
  <c r="AG1580" i="1"/>
  <c r="AG1579" i="1" s="1"/>
  <c r="AC1580" i="1"/>
  <c r="AC1579" i="1" s="1"/>
  <c r="AB1580" i="1"/>
  <c r="AB1579" i="1" s="1"/>
  <c r="AA1580" i="1"/>
  <c r="AA1579" i="1" s="1"/>
  <c r="W1580" i="1"/>
  <c r="W1579" i="1" s="1"/>
  <c r="V1580" i="1"/>
  <c r="V1579" i="1" s="1"/>
  <c r="U1580" i="1"/>
  <c r="U1579" i="1" s="1"/>
  <c r="Q1580" i="1"/>
  <c r="Q1579" i="1" s="1"/>
  <c r="P1580" i="1"/>
  <c r="P1579" i="1" s="1"/>
  <c r="O1580" i="1"/>
  <c r="O1579" i="1" s="1"/>
  <c r="K1580" i="1"/>
  <c r="K1579" i="1" s="1"/>
  <c r="J1580" i="1"/>
  <c r="I1580" i="1"/>
  <c r="I1579" i="1" s="1"/>
  <c r="H1580" i="1"/>
  <c r="G1580" i="1"/>
  <c r="G1579" i="1" s="1"/>
  <c r="F1580" i="1"/>
  <c r="F1579" i="1" s="1"/>
  <c r="N1576" i="1"/>
  <c r="T1576" i="1" s="1"/>
  <c r="Z1576" i="1" s="1"/>
  <c r="AF1576" i="1" s="1"/>
  <c r="AL1576" i="1" s="1"/>
  <c r="AR1576" i="1" s="1"/>
  <c r="AX1576" i="1" s="1"/>
  <c r="BD1576" i="1" s="1"/>
  <c r="BJ1576" i="1" s="1"/>
  <c r="BP1576" i="1" s="1"/>
  <c r="BU1576" i="1" s="1"/>
  <c r="BZ1576" i="1" s="1"/>
  <c r="CJ1576" i="1" s="1"/>
  <c r="M1576" i="1"/>
  <c r="S1576" i="1" s="1"/>
  <c r="Y1576" i="1" s="1"/>
  <c r="AE1576" i="1" s="1"/>
  <c r="AK1576" i="1" s="1"/>
  <c r="AQ1576" i="1" s="1"/>
  <c r="AW1576" i="1" s="1"/>
  <c r="BC1576" i="1" s="1"/>
  <c r="BI1576" i="1" s="1"/>
  <c r="BO1576" i="1" s="1"/>
  <c r="BT1576" i="1" s="1"/>
  <c r="BY1576" i="1" s="1"/>
  <c r="CG1576" i="1" s="1"/>
  <c r="L1576" i="1"/>
  <c r="R1576" i="1" s="1"/>
  <c r="X1576" i="1" s="1"/>
  <c r="AD1576" i="1" s="1"/>
  <c r="AJ1576" i="1" s="1"/>
  <c r="AP1576" i="1" s="1"/>
  <c r="AV1576" i="1" s="1"/>
  <c r="BB1576" i="1" s="1"/>
  <c r="BH1576" i="1" s="1"/>
  <c r="BN1576" i="1" s="1"/>
  <c r="BS1576" i="1" s="1"/>
  <c r="BX1576" i="1" s="1"/>
  <c r="CD1576" i="1" s="1"/>
  <c r="CM1575" i="1"/>
  <c r="CM1574" i="1" s="1"/>
  <c r="CM1573" i="1" s="1"/>
  <c r="CM1568" i="1" s="1"/>
  <c r="CC1575" i="1"/>
  <c r="CC1574" i="1" s="1"/>
  <c r="CC1573" i="1" s="1"/>
  <c r="CC1568" i="1" s="1"/>
  <c r="CB1575" i="1"/>
  <c r="CB1574" i="1" s="1"/>
  <c r="CB1573" i="1" s="1"/>
  <c r="CB1568" i="1" s="1"/>
  <c r="CA1575" i="1"/>
  <c r="CA1574" i="1" s="1"/>
  <c r="CA1573" i="1" s="1"/>
  <c r="CA1568" i="1" s="1"/>
  <c r="BW1575" i="1"/>
  <c r="BW1574" i="1" s="1"/>
  <c r="BW1573" i="1" s="1"/>
  <c r="BW1568" i="1" s="1"/>
  <c r="BV1575" i="1"/>
  <c r="BV1574" i="1" s="1"/>
  <c r="BV1573" i="1" s="1"/>
  <c r="BV1568" i="1" s="1"/>
  <c r="BR1575" i="1"/>
  <c r="BR1574" i="1" s="1"/>
  <c r="BR1573" i="1" s="1"/>
  <c r="BR1568" i="1" s="1"/>
  <c r="BQ1575" i="1"/>
  <c r="BQ1574" i="1" s="1"/>
  <c r="BQ1573" i="1" s="1"/>
  <c r="BQ1568" i="1" s="1"/>
  <c r="BM1575" i="1"/>
  <c r="BM1574" i="1" s="1"/>
  <c r="BM1573" i="1" s="1"/>
  <c r="BM1568" i="1" s="1"/>
  <c r="BL1575" i="1"/>
  <c r="BL1574" i="1" s="1"/>
  <c r="BL1573" i="1" s="1"/>
  <c r="BL1568" i="1" s="1"/>
  <c r="BK1575" i="1"/>
  <c r="BK1574" i="1" s="1"/>
  <c r="BK1573" i="1" s="1"/>
  <c r="BK1568" i="1" s="1"/>
  <c r="BG1575" i="1"/>
  <c r="BG1574" i="1" s="1"/>
  <c r="BG1573" i="1" s="1"/>
  <c r="BG1568" i="1" s="1"/>
  <c r="BF1575" i="1"/>
  <c r="BF1574" i="1" s="1"/>
  <c r="BF1573" i="1" s="1"/>
  <c r="BF1568" i="1" s="1"/>
  <c r="BE1575" i="1"/>
  <c r="BE1574" i="1" s="1"/>
  <c r="BE1573" i="1" s="1"/>
  <c r="BE1568" i="1" s="1"/>
  <c r="BA1575" i="1"/>
  <c r="BA1574" i="1" s="1"/>
  <c r="BA1573" i="1" s="1"/>
  <c r="AZ1575" i="1"/>
  <c r="AZ1574" i="1" s="1"/>
  <c r="AZ1573" i="1" s="1"/>
  <c r="AY1575" i="1"/>
  <c r="AY1574" i="1" s="1"/>
  <c r="AY1573" i="1" s="1"/>
  <c r="AU1575" i="1"/>
  <c r="AU1574" i="1" s="1"/>
  <c r="AU1573" i="1" s="1"/>
  <c r="AU1568" i="1" s="1"/>
  <c r="AT1575" i="1"/>
  <c r="AT1574" i="1" s="1"/>
  <c r="AT1573" i="1" s="1"/>
  <c r="AT1568" i="1" s="1"/>
  <c r="AS1575" i="1"/>
  <c r="AS1574" i="1" s="1"/>
  <c r="AS1573" i="1" s="1"/>
  <c r="AS1568" i="1" s="1"/>
  <c r="AO1575" i="1"/>
  <c r="AO1574" i="1" s="1"/>
  <c r="AO1573" i="1" s="1"/>
  <c r="AO1568" i="1" s="1"/>
  <c r="AN1575" i="1"/>
  <c r="AN1574" i="1" s="1"/>
  <c r="AN1573" i="1" s="1"/>
  <c r="AN1568" i="1" s="1"/>
  <c r="AM1575" i="1"/>
  <c r="AM1574" i="1" s="1"/>
  <c r="AM1573" i="1" s="1"/>
  <c r="AM1568" i="1" s="1"/>
  <c r="AI1575" i="1"/>
  <c r="AI1574" i="1" s="1"/>
  <c r="AI1573" i="1" s="1"/>
  <c r="AI1568" i="1" s="1"/>
  <c r="AH1575" i="1"/>
  <c r="AH1574" i="1" s="1"/>
  <c r="AH1573" i="1" s="1"/>
  <c r="AH1568" i="1" s="1"/>
  <c r="AG1575" i="1"/>
  <c r="AG1574" i="1" s="1"/>
  <c r="AG1573" i="1" s="1"/>
  <c r="AG1568" i="1" s="1"/>
  <c r="AC1575" i="1"/>
  <c r="AC1574" i="1" s="1"/>
  <c r="AC1573" i="1" s="1"/>
  <c r="AC1568" i="1" s="1"/>
  <c r="AB1575" i="1"/>
  <c r="AB1574" i="1" s="1"/>
  <c r="AB1573" i="1" s="1"/>
  <c r="AB1568" i="1" s="1"/>
  <c r="AA1575" i="1"/>
  <c r="AA1574" i="1" s="1"/>
  <c r="AA1573" i="1" s="1"/>
  <c r="AA1568" i="1" s="1"/>
  <c r="W1575" i="1"/>
  <c r="W1574" i="1" s="1"/>
  <c r="W1573" i="1" s="1"/>
  <c r="W1568" i="1" s="1"/>
  <c r="V1575" i="1"/>
  <c r="V1574" i="1" s="1"/>
  <c r="V1573" i="1" s="1"/>
  <c r="V1568" i="1" s="1"/>
  <c r="U1575" i="1"/>
  <c r="U1574" i="1" s="1"/>
  <c r="U1573" i="1" s="1"/>
  <c r="U1568" i="1" s="1"/>
  <c r="Q1575" i="1"/>
  <c r="Q1574" i="1" s="1"/>
  <c r="Q1573" i="1" s="1"/>
  <c r="Q1568" i="1" s="1"/>
  <c r="P1575" i="1"/>
  <c r="P1574" i="1" s="1"/>
  <c r="P1573" i="1" s="1"/>
  <c r="P1568" i="1" s="1"/>
  <c r="O1575" i="1"/>
  <c r="O1574" i="1" s="1"/>
  <c r="O1573" i="1" s="1"/>
  <c r="O1568" i="1" s="1"/>
  <c r="K1575" i="1"/>
  <c r="K1574" i="1" s="1"/>
  <c r="K1573" i="1" s="1"/>
  <c r="K1568" i="1" s="1"/>
  <c r="J1575" i="1"/>
  <c r="J1574" i="1" s="1"/>
  <c r="I1575" i="1"/>
  <c r="I1574" i="1" s="1"/>
  <c r="I1573" i="1" s="1"/>
  <c r="I1568" i="1" s="1"/>
  <c r="H1575" i="1"/>
  <c r="G1575" i="1"/>
  <c r="G1574" i="1" s="1"/>
  <c r="G1573" i="1" s="1"/>
  <c r="F1575" i="1"/>
  <c r="F1574" i="1" s="1"/>
  <c r="BD1572" i="1"/>
  <c r="BJ1572" i="1" s="1"/>
  <c r="BP1572" i="1" s="1"/>
  <c r="BU1572" i="1" s="1"/>
  <c r="BZ1572" i="1" s="1"/>
  <c r="CJ1572" i="1" s="1"/>
  <c r="CL1572" i="1" s="1"/>
  <c r="BC1572" i="1"/>
  <c r="BI1572" i="1" s="1"/>
  <c r="BO1572" i="1" s="1"/>
  <c r="BT1572" i="1" s="1"/>
  <c r="BY1572" i="1" s="1"/>
  <c r="CG1572" i="1" s="1"/>
  <c r="CI1572" i="1" s="1"/>
  <c r="BB1572" i="1"/>
  <c r="BH1572" i="1" s="1"/>
  <c r="BN1572" i="1" s="1"/>
  <c r="BS1572" i="1" s="1"/>
  <c r="BX1572" i="1" s="1"/>
  <c r="CD1572" i="1" s="1"/>
  <c r="CF1572" i="1" s="1"/>
  <c r="CM1571" i="1"/>
  <c r="CM1570" i="1" s="1"/>
  <c r="CM1569" i="1" s="1"/>
  <c r="CC1571" i="1"/>
  <c r="CC1570" i="1" s="1"/>
  <c r="CC1569" i="1" s="1"/>
  <c r="CB1571" i="1"/>
  <c r="CB1570" i="1" s="1"/>
  <c r="CB1569" i="1" s="1"/>
  <c r="CA1571" i="1"/>
  <c r="CA1570" i="1" s="1"/>
  <c r="CA1569" i="1" s="1"/>
  <c r="BW1571" i="1"/>
  <c r="BW1570" i="1" s="1"/>
  <c r="BW1569" i="1" s="1"/>
  <c r="BV1571" i="1"/>
  <c r="BV1570" i="1" s="1"/>
  <c r="BV1569" i="1" s="1"/>
  <c r="BR1571" i="1"/>
  <c r="BQ1571" i="1"/>
  <c r="BQ1570" i="1" s="1"/>
  <c r="BM1571" i="1"/>
  <c r="BM1570" i="1" s="1"/>
  <c r="BM1569" i="1" s="1"/>
  <c r="BL1571" i="1"/>
  <c r="BL1570" i="1" s="1"/>
  <c r="BL1569" i="1" s="1"/>
  <c r="BK1571" i="1"/>
  <c r="BK1570" i="1" s="1"/>
  <c r="BK1569" i="1" s="1"/>
  <c r="BG1571" i="1"/>
  <c r="BG1570" i="1" s="1"/>
  <c r="BG1569" i="1" s="1"/>
  <c r="BF1571" i="1"/>
  <c r="BF1570" i="1" s="1"/>
  <c r="BE1571" i="1"/>
  <c r="BE1570" i="1" s="1"/>
  <c r="BE1569" i="1" s="1"/>
  <c r="BA1571" i="1"/>
  <c r="BD1571" i="1" s="1"/>
  <c r="AZ1571" i="1"/>
  <c r="AY1571" i="1"/>
  <c r="BB1571" i="1" s="1"/>
  <c r="P1565" i="1"/>
  <c r="O1565" i="1"/>
  <c r="N1565" i="1"/>
  <c r="T1565" i="1" s="1"/>
  <c r="Z1565" i="1" s="1"/>
  <c r="AF1565" i="1" s="1"/>
  <c r="AL1565" i="1" s="1"/>
  <c r="AR1565" i="1" s="1"/>
  <c r="AX1565" i="1" s="1"/>
  <c r="BD1565" i="1" s="1"/>
  <c r="BJ1565" i="1" s="1"/>
  <c r="BP1565" i="1" s="1"/>
  <c r="BU1565" i="1" s="1"/>
  <c r="BZ1565" i="1" s="1"/>
  <c r="CJ1565" i="1" s="1"/>
  <c r="CL1565" i="1" s="1"/>
  <c r="M1565" i="1"/>
  <c r="S1565" i="1" s="1"/>
  <c r="Y1565" i="1" s="1"/>
  <c r="AE1565" i="1" s="1"/>
  <c r="AK1565" i="1" s="1"/>
  <c r="AQ1565" i="1" s="1"/>
  <c r="AW1565" i="1" s="1"/>
  <c r="BC1565" i="1" s="1"/>
  <c r="BI1565" i="1" s="1"/>
  <c r="BO1565" i="1" s="1"/>
  <c r="BT1565" i="1" s="1"/>
  <c r="BY1565" i="1" s="1"/>
  <c r="CG1565" i="1" s="1"/>
  <c r="CI1565" i="1" s="1"/>
  <c r="L1565" i="1"/>
  <c r="R1565" i="1" s="1"/>
  <c r="X1565" i="1" s="1"/>
  <c r="AD1565" i="1" s="1"/>
  <c r="AJ1565" i="1" s="1"/>
  <c r="AP1565" i="1" s="1"/>
  <c r="AV1565" i="1" s="1"/>
  <c r="BB1565" i="1" s="1"/>
  <c r="BH1565" i="1" s="1"/>
  <c r="BN1565" i="1" s="1"/>
  <c r="BS1565" i="1" s="1"/>
  <c r="BX1565" i="1" s="1"/>
  <c r="CD1565" i="1" s="1"/>
  <c r="CF1565" i="1" s="1"/>
  <c r="CM1564" i="1"/>
  <c r="CM1563" i="1" s="1"/>
  <c r="CC1564" i="1"/>
  <c r="CC1563" i="1" s="1"/>
  <c r="CB1564" i="1"/>
  <c r="CB1563" i="1" s="1"/>
  <c r="CA1564" i="1"/>
  <c r="CA1563" i="1" s="1"/>
  <c r="BW1564" i="1"/>
  <c r="BW1563" i="1" s="1"/>
  <c r="BV1564" i="1"/>
  <c r="BV1563" i="1" s="1"/>
  <c r="BR1564" i="1"/>
  <c r="BR1563" i="1" s="1"/>
  <c r="BQ1564" i="1"/>
  <c r="BQ1563" i="1" s="1"/>
  <c r="BM1564" i="1"/>
  <c r="BM1563" i="1" s="1"/>
  <c r="BL1564" i="1"/>
  <c r="BL1563" i="1" s="1"/>
  <c r="BK1564" i="1"/>
  <c r="BK1563" i="1" s="1"/>
  <c r="BG1564" i="1"/>
  <c r="BG1563" i="1" s="1"/>
  <c r="BF1564" i="1"/>
  <c r="BF1563" i="1" s="1"/>
  <c r="BE1564" i="1"/>
  <c r="BE1563" i="1" s="1"/>
  <c r="BA1564" i="1"/>
  <c r="BA1563" i="1" s="1"/>
  <c r="AZ1564" i="1"/>
  <c r="AZ1563" i="1" s="1"/>
  <c r="AY1564" i="1"/>
  <c r="AY1563" i="1" s="1"/>
  <c r="AU1564" i="1"/>
  <c r="AU1563" i="1" s="1"/>
  <c r="AT1564" i="1"/>
  <c r="AT1563" i="1" s="1"/>
  <c r="AS1564" i="1"/>
  <c r="AS1563" i="1" s="1"/>
  <c r="AO1564" i="1"/>
  <c r="AO1563" i="1" s="1"/>
  <c r="AN1564" i="1"/>
  <c r="AN1563" i="1" s="1"/>
  <c r="AM1564" i="1"/>
  <c r="AM1563" i="1" s="1"/>
  <c r="AI1564" i="1"/>
  <c r="AI1563" i="1" s="1"/>
  <c r="AH1564" i="1"/>
  <c r="AH1563" i="1" s="1"/>
  <c r="AG1564" i="1"/>
  <c r="AG1563" i="1" s="1"/>
  <c r="AC1564" i="1"/>
  <c r="AC1563" i="1" s="1"/>
  <c r="AB1564" i="1"/>
  <c r="AB1563" i="1" s="1"/>
  <c r="AA1564" i="1"/>
  <c r="AA1563" i="1" s="1"/>
  <c r="W1564" i="1"/>
  <c r="W1563" i="1" s="1"/>
  <c r="V1564" i="1"/>
  <c r="V1563" i="1" s="1"/>
  <c r="U1564" i="1"/>
  <c r="U1563" i="1" s="1"/>
  <c r="Q1564" i="1"/>
  <c r="Q1563" i="1" s="1"/>
  <c r="P1564" i="1"/>
  <c r="P1563" i="1" s="1"/>
  <c r="O1564" i="1"/>
  <c r="O1563" i="1" s="1"/>
  <c r="K1564" i="1"/>
  <c r="K1563" i="1" s="1"/>
  <c r="J1564" i="1"/>
  <c r="I1564" i="1"/>
  <c r="I1563" i="1" s="1"/>
  <c r="H1564" i="1"/>
  <c r="G1564" i="1"/>
  <c r="G1563" i="1" s="1"/>
  <c r="F1564" i="1"/>
  <c r="P1562" i="1"/>
  <c r="O1562" i="1"/>
  <c r="O1561" i="1" s="1"/>
  <c r="O1560" i="1" s="1"/>
  <c r="N1562" i="1"/>
  <c r="T1562" i="1" s="1"/>
  <c r="Z1562" i="1" s="1"/>
  <c r="AF1562" i="1" s="1"/>
  <c r="AL1562" i="1" s="1"/>
  <c r="AR1562" i="1" s="1"/>
  <c r="AX1562" i="1" s="1"/>
  <c r="BD1562" i="1" s="1"/>
  <c r="BJ1562" i="1" s="1"/>
  <c r="BP1562" i="1" s="1"/>
  <c r="BU1562" i="1" s="1"/>
  <c r="BZ1562" i="1" s="1"/>
  <c r="CJ1562" i="1" s="1"/>
  <c r="M1562" i="1"/>
  <c r="S1562" i="1" s="1"/>
  <c r="Y1562" i="1" s="1"/>
  <c r="AE1562" i="1" s="1"/>
  <c r="AK1562" i="1" s="1"/>
  <c r="AQ1562" i="1" s="1"/>
  <c r="AW1562" i="1" s="1"/>
  <c r="BC1562" i="1" s="1"/>
  <c r="BI1562" i="1" s="1"/>
  <c r="BO1562" i="1" s="1"/>
  <c r="BT1562" i="1" s="1"/>
  <c r="BY1562" i="1" s="1"/>
  <c r="CG1562" i="1" s="1"/>
  <c r="L1562" i="1"/>
  <c r="R1562" i="1" s="1"/>
  <c r="X1562" i="1" s="1"/>
  <c r="AD1562" i="1" s="1"/>
  <c r="AJ1562" i="1" s="1"/>
  <c r="AP1562" i="1" s="1"/>
  <c r="AV1562" i="1" s="1"/>
  <c r="BB1562" i="1" s="1"/>
  <c r="BH1562" i="1" s="1"/>
  <c r="BN1562" i="1" s="1"/>
  <c r="BS1562" i="1" s="1"/>
  <c r="BX1562" i="1" s="1"/>
  <c r="CD1562" i="1" s="1"/>
  <c r="CM1561" i="1"/>
  <c r="CM1560" i="1" s="1"/>
  <c r="CC1561" i="1"/>
  <c r="CC1560" i="1" s="1"/>
  <c r="CB1561" i="1"/>
  <c r="CB1560" i="1" s="1"/>
  <c r="CA1561" i="1"/>
  <c r="CA1560" i="1" s="1"/>
  <c r="BW1561" i="1"/>
  <c r="BW1560" i="1" s="1"/>
  <c r="BV1561" i="1"/>
  <c r="BV1560" i="1" s="1"/>
  <c r="BR1561" i="1"/>
  <c r="BR1560" i="1" s="1"/>
  <c r="BQ1561" i="1"/>
  <c r="BQ1560" i="1" s="1"/>
  <c r="BM1561" i="1"/>
  <c r="BM1560" i="1" s="1"/>
  <c r="BL1561" i="1"/>
  <c r="BL1560" i="1" s="1"/>
  <c r="BK1561" i="1"/>
  <c r="BK1560" i="1" s="1"/>
  <c r="BG1561" i="1"/>
  <c r="BG1560" i="1" s="1"/>
  <c r="BF1561" i="1"/>
  <c r="BF1560" i="1" s="1"/>
  <c r="BE1561" i="1"/>
  <c r="BE1560" i="1" s="1"/>
  <c r="BA1561" i="1"/>
  <c r="BA1560" i="1" s="1"/>
  <c r="AZ1561" i="1"/>
  <c r="AZ1560" i="1" s="1"/>
  <c r="AY1561" i="1"/>
  <c r="AY1560" i="1" s="1"/>
  <c r="AU1561" i="1"/>
  <c r="AU1560" i="1" s="1"/>
  <c r="AT1561" i="1"/>
  <c r="AT1560" i="1" s="1"/>
  <c r="AS1561" i="1"/>
  <c r="AS1560" i="1" s="1"/>
  <c r="AO1561" i="1"/>
  <c r="AO1560" i="1" s="1"/>
  <c r="AN1561" i="1"/>
  <c r="AN1560" i="1" s="1"/>
  <c r="AM1561" i="1"/>
  <c r="AM1560" i="1" s="1"/>
  <c r="AI1561" i="1"/>
  <c r="AI1560" i="1" s="1"/>
  <c r="AH1561" i="1"/>
  <c r="AH1560" i="1" s="1"/>
  <c r="AG1561" i="1"/>
  <c r="AG1560" i="1" s="1"/>
  <c r="AC1561" i="1"/>
  <c r="AC1560" i="1" s="1"/>
  <c r="AB1561" i="1"/>
  <c r="AB1560" i="1" s="1"/>
  <c r="AA1561" i="1"/>
  <c r="AA1560" i="1" s="1"/>
  <c r="W1561" i="1"/>
  <c r="W1560" i="1" s="1"/>
  <c r="V1561" i="1"/>
  <c r="V1560" i="1" s="1"/>
  <c r="U1561" i="1"/>
  <c r="U1560" i="1" s="1"/>
  <c r="Q1561" i="1"/>
  <c r="Q1560" i="1" s="1"/>
  <c r="P1561" i="1"/>
  <c r="P1560" i="1" s="1"/>
  <c r="K1561" i="1"/>
  <c r="K1560" i="1" s="1"/>
  <c r="J1561" i="1"/>
  <c r="I1561" i="1"/>
  <c r="I1560" i="1" s="1"/>
  <c r="H1561" i="1"/>
  <c r="H1560" i="1" s="1"/>
  <c r="G1561" i="1"/>
  <c r="G1560" i="1" s="1"/>
  <c r="F1561" i="1"/>
  <c r="N1557" i="1"/>
  <c r="T1557" i="1" s="1"/>
  <c r="Z1557" i="1" s="1"/>
  <c r="AF1557" i="1" s="1"/>
  <c r="AL1557" i="1" s="1"/>
  <c r="AR1557" i="1" s="1"/>
  <c r="AX1557" i="1" s="1"/>
  <c r="BD1557" i="1" s="1"/>
  <c r="BJ1557" i="1" s="1"/>
  <c r="BP1557" i="1" s="1"/>
  <c r="BU1557" i="1" s="1"/>
  <c r="BZ1557" i="1" s="1"/>
  <c r="CJ1557" i="1" s="1"/>
  <c r="CL1557" i="1" s="1"/>
  <c r="M1557" i="1"/>
  <c r="S1557" i="1" s="1"/>
  <c r="Y1557" i="1" s="1"/>
  <c r="AE1557" i="1" s="1"/>
  <c r="AK1557" i="1" s="1"/>
  <c r="AQ1557" i="1" s="1"/>
  <c r="AW1557" i="1" s="1"/>
  <c r="BC1557" i="1" s="1"/>
  <c r="BI1557" i="1" s="1"/>
  <c r="BO1557" i="1" s="1"/>
  <c r="BT1557" i="1" s="1"/>
  <c r="BY1557" i="1" s="1"/>
  <c r="CG1557" i="1" s="1"/>
  <c r="CI1557" i="1" s="1"/>
  <c r="L1557" i="1"/>
  <c r="R1557" i="1" s="1"/>
  <c r="X1557" i="1" s="1"/>
  <c r="AD1557" i="1" s="1"/>
  <c r="AJ1557" i="1" s="1"/>
  <c r="AP1557" i="1" s="1"/>
  <c r="AV1557" i="1" s="1"/>
  <c r="BB1557" i="1" s="1"/>
  <c r="BH1557" i="1" s="1"/>
  <c r="BN1557" i="1" s="1"/>
  <c r="BS1557" i="1" s="1"/>
  <c r="BX1557" i="1" s="1"/>
  <c r="CD1557" i="1" s="1"/>
  <c r="CF1557" i="1" s="1"/>
  <c r="CM1556" i="1"/>
  <c r="CM1555" i="1" s="1"/>
  <c r="CM1554" i="1" s="1"/>
  <c r="CC1556" i="1"/>
  <c r="CC1555" i="1" s="1"/>
  <c r="CC1554" i="1" s="1"/>
  <c r="CB1556" i="1"/>
  <c r="CB1555" i="1" s="1"/>
  <c r="CB1554" i="1" s="1"/>
  <c r="CA1556" i="1"/>
  <c r="CA1555" i="1" s="1"/>
  <c r="CA1554" i="1" s="1"/>
  <c r="BW1556" i="1"/>
  <c r="BW1555" i="1" s="1"/>
  <c r="BW1554" i="1" s="1"/>
  <c r="BV1556" i="1"/>
  <c r="BV1555" i="1" s="1"/>
  <c r="BV1554" i="1" s="1"/>
  <c r="BR1556" i="1"/>
  <c r="BR1555" i="1" s="1"/>
  <c r="BR1554" i="1" s="1"/>
  <c r="BQ1556" i="1"/>
  <c r="BQ1555" i="1" s="1"/>
  <c r="BQ1554" i="1" s="1"/>
  <c r="BM1556" i="1"/>
  <c r="BM1555" i="1" s="1"/>
  <c r="BM1554" i="1" s="1"/>
  <c r="BL1556" i="1"/>
  <c r="BL1555" i="1" s="1"/>
  <c r="BL1554" i="1" s="1"/>
  <c r="BK1556" i="1"/>
  <c r="BK1555" i="1" s="1"/>
  <c r="BK1554" i="1" s="1"/>
  <c r="BG1556" i="1"/>
  <c r="BG1555" i="1" s="1"/>
  <c r="BG1554" i="1" s="1"/>
  <c r="BF1556" i="1"/>
  <c r="BF1555" i="1" s="1"/>
  <c r="BF1554" i="1" s="1"/>
  <c r="BE1556" i="1"/>
  <c r="BE1555" i="1" s="1"/>
  <c r="BE1554" i="1" s="1"/>
  <c r="BA1556" i="1"/>
  <c r="BA1555" i="1" s="1"/>
  <c r="BA1554" i="1" s="1"/>
  <c r="AZ1556" i="1"/>
  <c r="AZ1555" i="1" s="1"/>
  <c r="AZ1554" i="1" s="1"/>
  <c r="AY1556" i="1"/>
  <c r="AY1555" i="1" s="1"/>
  <c r="AY1554" i="1" s="1"/>
  <c r="AU1556" i="1"/>
  <c r="AU1555" i="1" s="1"/>
  <c r="AU1554" i="1" s="1"/>
  <c r="AT1556" i="1"/>
  <c r="AT1555" i="1" s="1"/>
  <c r="AT1554" i="1" s="1"/>
  <c r="AS1556" i="1"/>
  <c r="AS1555" i="1" s="1"/>
  <c r="AS1554" i="1" s="1"/>
  <c r="AO1556" i="1"/>
  <c r="AO1555" i="1" s="1"/>
  <c r="AO1554" i="1" s="1"/>
  <c r="AN1556" i="1"/>
  <c r="AN1555" i="1" s="1"/>
  <c r="AN1554" i="1" s="1"/>
  <c r="AM1556" i="1"/>
  <c r="AM1555" i="1" s="1"/>
  <c r="AM1554" i="1" s="1"/>
  <c r="AI1556" i="1"/>
  <c r="AI1555" i="1" s="1"/>
  <c r="AI1554" i="1" s="1"/>
  <c r="AH1556" i="1"/>
  <c r="AH1555" i="1" s="1"/>
  <c r="AH1554" i="1" s="1"/>
  <c r="AG1556" i="1"/>
  <c r="AG1555" i="1" s="1"/>
  <c r="AG1554" i="1" s="1"/>
  <c r="AC1556" i="1"/>
  <c r="AC1555" i="1" s="1"/>
  <c r="AC1554" i="1" s="1"/>
  <c r="AB1556" i="1"/>
  <c r="AB1555" i="1" s="1"/>
  <c r="AB1554" i="1" s="1"/>
  <c r="AA1556" i="1"/>
  <c r="AA1555" i="1" s="1"/>
  <c r="AA1554" i="1" s="1"/>
  <c r="W1556" i="1"/>
  <c r="W1555" i="1" s="1"/>
  <c r="W1554" i="1" s="1"/>
  <c r="V1556" i="1"/>
  <c r="V1555" i="1" s="1"/>
  <c r="V1554" i="1" s="1"/>
  <c r="U1556" i="1"/>
  <c r="U1555" i="1" s="1"/>
  <c r="U1554" i="1" s="1"/>
  <c r="Q1556" i="1"/>
  <c r="Q1555" i="1" s="1"/>
  <c r="Q1554" i="1" s="1"/>
  <c r="P1556" i="1"/>
  <c r="P1555" i="1" s="1"/>
  <c r="P1554" i="1" s="1"/>
  <c r="O1556" i="1"/>
  <c r="O1555" i="1" s="1"/>
  <c r="O1554" i="1" s="1"/>
  <c r="K1556" i="1"/>
  <c r="K1555" i="1" s="1"/>
  <c r="K1554" i="1" s="1"/>
  <c r="J1556" i="1"/>
  <c r="J1555" i="1" s="1"/>
  <c r="J1554" i="1" s="1"/>
  <c r="I1556" i="1"/>
  <c r="I1555" i="1" s="1"/>
  <c r="I1554" i="1" s="1"/>
  <c r="H1556" i="1"/>
  <c r="G1556" i="1"/>
  <c r="G1555" i="1" s="1"/>
  <c r="F1556" i="1"/>
  <c r="N1553" i="1"/>
  <c r="T1553" i="1" s="1"/>
  <c r="Z1553" i="1" s="1"/>
  <c r="AF1553" i="1" s="1"/>
  <c r="AL1553" i="1" s="1"/>
  <c r="AR1553" i="1" s="1"/>
  <c r="AX1553" i="1" s="1"/>
  <c r="BD1553" i="1" s="1"/>
  <c r="BJ1553" i="1" s="1"/>
  <c r="BP1553" i="1" s="1"/>
  <c r="BU1553" i="1" s="1"/>
  <c r="BZ1553" i="1" s="1"/>
  <c r="CJ1553" i="1" s="1"/>
  <c r="CL1553" i="1" s="1"/>
  <c r="M1553" i="1"/>
  <c r="S1553" i="1" s="1"/>
  <c r="Y1553" i="1" s="1"/>
  <c r="AE1553" i="1" s="1"/>
  <c r="AK1553" i="1" s="1"/>
  <c r="AQ1553" i="1" s="1"/>
  <c r="AW1553" i="1" s="1"/>
  <c r="BC1553" i="1" s="1"/>
  <c r="BI1553" i="1" s="1"/>
  <c r="BO1553" i="1" s="1"/>
  <c r="BT1553" i="1" s="1"/>
  <c r="BY1553" i="1" s="1"/>
  <c r="CG1553" i="1" s="1"/>
  <c r="CI1553" i="1" s="1"/>
  <c r="L1553" i="1"/>
  <c r="R1553" i="1" s="1"/>
  <c r="X1553" i="1" s="1"/>
  <c r="AD1553" i="1" s="1"/>
  <c r="AJ1553" i="1" s="1"/>
  <c r="AP1553" i="1" s="1"/>
  <c r="AV1553" i="1" s="1"/>
  <c r="BB1553" i="1" s="1"/>
  <c r="BH1553" i="1" s="1"/>
  <c r="BN1553" i="1" s="1"/>
  <c r="BS1553" i="1" s="1"/>
  <c r="BX1553" i="1" s="1"/>
  <c r="CD1553" i="1" s="1"/>
  <c r="CF1553" i="1" s="1"/>
  <c r="CM1552" i="1"/>
  <c r="CM1551" i="1" s="1"/>
  <c r="CM1550" i="1" s="1"/>
  <c r="CC1552" i="1"/>
  <c r="CC1551" i="1" s="1"/>
  <c r="CC1550" i="1" s="1"/>
  <c r="CB1552" i="1"/>
  <c r="CB1551" i="1" s="1"/>
  <c r="CB1550" i="1" s="1"/>
  <c r="CA1552" i="1"/>
  <c r="CA1551" i="1" s="1"/>
  <c r="CA1550" i="1" s="1"/>
  <c r="BW1552" i="1"/>
  <c r="BW1551" i="1" s="1"/>
  <c r="BW1550" i="1" s="1"/>
  <c r="BV1552" i="1"/>
  <c r="BV1551" i="1" s="1"/>
  <c r="BV1550" i="1" s="1"/>
  <c r="BR1552" i="1"/>
  <c r="BR1551" i="1" s="1"/>
  <c r="BR1550" i="1" s="1"/>
  <c r="BQ1552" i="1"/>
  <c r="BQ1551" i="1" s="1"/>
  <c r="BQ1550" i="1" s="1"/>
  <c r="BM1552" i="1"/>
  <c r="BM1551" i="1" s="1"/>
  <c r="BM1550" i="1" s="1"/>
  <c r="BL1552" i="1"/>
  <c r="BL1551" i="1" s="1"/>
  <c r="BL1550" i="1" s="1"/>
  <c r="BK1552" i="1"/>
  <c r="BK1551" i="1" s="1"/>
  <c r="BK1550" i="1" s="1"/>
  <c r="BG1552" i="1"/>
  <c r="BG1551" i="1" s="1"/>
  <c r="BG1550" i="1" s="1"/>
  <c r="BF1552" i="1"/>
  <c r="BF1551" i="1" s="1"/>
  <c r="BF1550" i="1" s="1"/>
  <c r="BE1552" i="1"/>
  <c r="BE1551" i="1" s="1"/>
  <c r="BE1550" i="1" s="1"/>
  <c r="BA1552" i="1"/>
  <c r="BA1551" i="1" s="1"/>
  <c r="BA1550" i="1" s="1"/>
  <c r="AZ1552" i="1"/>
  <c r="AZ1551" i="1" s="1"/>
  <c r="AZ1550" i="1" s="1"/>
  <c r="AY1552" i="1"/>
  <c r="AY1551" i="1" s="1"/>
  <c r="AY1550" i="1" s="1"/>
  <c r="AU1552" i="1"/>
  <c r="AU1551" i="1" s="1"/>
  <c r="AU1550" i="1" s="1"/>
  <c r="AT1552" i="1"/>
  <c r="AT1551" i="1" s="1"/>
  <c r="AT1550" i="1" s="1"/>
  <c r="AS1552" i="1"/>
  <c r="AS1551" i="1" s="1"/>
  <c r="AS1550" i="1" s="1"/>
  <c r="AO1552" i="1"/>
  <c r="AO1551" i="1" s="1"/>
  <c r="AO1550" i="1" s="1"/>
  <c r="AN1552" i="1"/>
  <c r="AN1551" i="1" s="1"/>
  <c r="AN1550" i="1" s="1"/>
  <c r="AM1552" i="1"/>
  <c r="AM1551" i="1" s="1"/>
  <c r="AM1550" i="1" s="1"/>
  <c r="AI1552" i="1"/>
  <c r="AI1551" i="1" s="1"/>
  <c r="AI1550" i="1" s="1"/>
  <c r="AH1552" i="1"/>
  <c r="AH1551" i="1" s="1"/>
  <c r="AH1550" i="1" s="1"/>
  <c r="AG1552" i="1"/>
  <c r="AG1551" i="1" s="1"/>
  <c r="AG1550" i="1" s="1"/>
  <c r="AC1552" i="1"/>
  <c r="AC1551" i="1" s="1"/>
  <c r="AC1550" i="1" s="1"/>
  <c r="AB1552" i="1"/>
  <c r="AB1551" i="1" s="1"/>
  <c r="AB1550" i="1" s="1"/>
  <c r="AA1552" i="1"/>
  <c r="AA1551" i="1" s="1"/>
  <c r="AA1550" i="1" s="1"/>
  <c r="W1552" i="1"/>
  <c r="W1551" i="1" s="1"/>
  <c r="W1550" i="1" s="1"/>
  <c r="V1552" i="1"/>
  <c r="V1551" i="1" s="1"/>
  <c r="V1550" i="1" s="1"/>
  <c r="U1552" i="1"/>
  <c r="U1551" i="1" s="1"/>
  <c r="U1550" i="1" s="1"/>
  <c r="Q1552" i="1"/>
  <c r="Q1551" i="1" s="1"/>
  <c r="Q1550" i="1" s="1"/>
  <c r="P1552" i="1"/>
  <c r="P1551" i="1" s="1"/>
  <c r="P1550" i="1" s="1"/>
  <c r="O1552" i="1"/>
  <c r="O1551" i="1" s="1"/>
  <c r="O1550" i="1" s="1"/>
  <c r="K1552" i="1"/>
  <c r="J1552" i="1"/>
  <c r="J1551" i="1" s="1"/>
  <c r="J1550" i="1" s="1"/>
  <c r="I1552" i="1"/>
  <c r="I1551" i="1" s="1"/>
  <c r="I1550" i="1" s="1"/>
  <c r="H1552" i="1"/>
  <c r="H1551" i="1" s="1"/>
  <c r="H1550" i="1" s="1"/>
  <c r="G1552" i="1"/>
  <c r="F1552" i="1"/>
  <c r="F1551" i="1" s="1"/>
  <c r="N1548" i="1"/>
  <c r="T1548" i="1" s="1"/>
  <c r="Z1548" i="1" s="1"/>
  <c r="AF1548" i="1" s="1"/>
  <c r="AL1548" i="1" s="1"/>
  <c r="AR1548" i="1" s="1"/>
  <c r="AX1548" i="1" s="1"/>
  <c r="BD1548" i="1" s="1"/>
  <c r="BJ1548" i="1" s="1"/>
  <c r="BP1548" i="1" s="1"/>
  <c r="BU1548" i="1" s="1"/>
  <c r="BZ1548" i="1" s="1"/>
  <c r="CJ1548" i="1" s="1"/>
  <c r="CL1548" i="1" s="1"/>
  <c r="M1548" i="1"/>
  <c r="S1548" i="1" s="1"/>
  <c r="Y1548" i="1" s="1"/>
  <c r="AE1548" i="1" s="1"/>
  <c r="AK1548" i="1" s="1"/>
  <c r="AQ1548" i="1" s="1"/>
  <c r="AW1548" i="1" s="1"/>
  <c r="BC1548" i="1" s="1"/>
  <c r="BI1548" i="1" s="1"/>
  <c r="BO1548" i="1" s="1"/>
  <c r="BT1548" i="1" s="1"/>
  <c r="BY1548" i="1" s="1"/>
  <c r="CG1548" i="1" s="1"/>
  <c r="CI1548" i="1" s="1"/>
  <c r="L1548" i="1"/>
  <c r="R1548" i="1" s="1"/>
  <c r="X1548" i="1" s="1"/>
  <c r="AD1548" i="1" s="1"/>
  <c r="AJ1548" i="1" s="1"/>
  <c r="AP1548" i="1" s="1"/>
  <c r="AV1548" i="1" s="1"/>
  <c r="BB1548" i="1" s="1"/>
  <c r="BH1548" i="1" s="1"/>
  <c r="BN1548" i="1" s="1"/>
  <c r="BS1548" i="1" s="1"/>
  <c r="BX1548" i="1" s="1"/>
  <c r="CD1548" i="1" s="1"/>
  <c r="CF1548" i="1" s="1"/>
  <c r="CM1547" i="1"/>
  <c r="CM1546" i="1" s="1"/>
  <c r="CM1545" i="1" s="1"/>
  <c r="CC1547" i="1"/>
  <c r="CB1547" i="1"/>
  <c r="CA1547" i="1"/>
  <c r="BW1547" i="1"/>
  <c r="BW1546" i="1" s="1"/>
  <c r="BW1545" i="1" s="1"/>
  <c r="BV1547" i="1"/>
  <c r="BV1546" i="1" s="1"/>
  <c r="BV1545" i="1" s="1"/>
  <c r="BR1547" i="1"/>
  <c r="BR1546" i="1" s="1"/>
  <c r="BR1545" i="1" s="1"/>
  <c r="BQ1547" i="1"/>
  <c r="BQ1546" i="1" s="1"/>
  <c r="BQ1545" i="1" s="1"/>
  <c r="BM1547" i="1"/>
  <c r="BM1546" i="1" s="1"/>
  <c r="BM1545" i="1" s="1"/>
  <c r="BL1547" i="1"/>
  <c r="BL1546" i="1" s="1"/>
  <c r="BL1545" i="1" s="1"/>
  <c r="BK1547" i="1"/>
  <c r="BK1546" i="1" s="1"/>
  <c r="BK1545" i="1" s="1"/>
  <c r="BG1547" i="1"/>
  <c r="BG1546" i="1" s="1"/>
  <c r="BG1545" i="1" s="1"/>
  <c r="BF1547" i="1"/>
  <c r="BF1546" i="1" s="1"/>
  <c r="BF1545" i="1" s="1"/>
  <c r="BE1547" i="1"/>
  <c r="BE1546" i="1" s="1"/>
  <c r="BE1545" i="1" s="1"/>
  <c r="BA1547" i="1"/>
  <c r="BA1546" i="1" s="1"/>
  <c r="BA1545" i="1" s="1"/>
  <c r="AZ1547" i="1"/>
  <c r="AZ1546" i="1" s="1"/>
  <c r="AZ1545" i="1" s="1"/>
  <c r="AY1547" i="1"/>
  <c r="AY1546" i="1" s="1"/>
  <c r="AY1545" i="1" s="1"/>
  <c r="AU1547" i="1"/>
  <c r="AU1546" i="1" s="1"/>
  <c r="AU1545" i="1" s="1"/>
  <c r="AT1547" i="1"/>
  <c r="AT1546" i="1" s="1"/>
  <c r="AT1545" i="1" s="1"/>
  <c r="AS1547" i="1"/>
  <c r="AS1546" i="1" s="1"/>
  <c r="AS1545" i="1" s="1"/>
  <c r="AO1547" i="1"/>
  <c r="AO1546" i="1" s="1"/>
  <c r="AO1545" i="1" s="1"/>
  <c r="AN1547" i="1"/>
  <c r="AN1546" i="1" s="1"/>
  <c r="AN1545" i="1" s="1"/>
  <c r="AM1547" i="1"/>
  <c r="AM1546" i="1" s="1"/>
  <c r="AM1545" i="1" s="1"/>
  <c r="AI1547" i="1"/>
  <c r="AI1546" i="1" s="1"/>
  <c r="AI1545" i="1" s="1"/>
  <c r="AH1547" i="1"/>
  <c r="AH1546" i="1" s="1"/>
  <c r="AH1545" i="1" s="1"/>
  <c r="AG1547" i="1"/>
  <c r="AG1546" i="1" s="1"/>
  <c r="AG1545" i="1" s="1"/>
  <c r="AC1547" i="1"/>
  <c r="AC1546" i="1" s="1"/>
  <c r="AC1545" i="1" s="1"/>
  <c r="AB1547" i="1"/>
  <c r="AB1546" i="1" s="1"/>
  <c r="AB1545" i="1" s="1"/>
  <c r="AA1547" i="1"/>
  <c r="AA1546" i="1" s="1"/>
  <c r="AA1545" i="1" s="1"/>
  <c r="W1547" i="1"/>
  <c r="W1546" i="1" s="1"/>
  <c r="W1545" i="1" s="1"/>
  <c r="V1547" i="1"/>
  <c r="V1546" i="1" s="1"/>
  <c r="V1545" i="1" s="1"/>
  <c r="U1547" i="1"/>
  <c r="U1546" i="1" s="1"/>
  <c r="U1545" i="1" s="1"/>
  <c r="Q1547" i="1"/>
  <c r="Q1546" i="1" s="1"/>
  <c r="Q1545" i="1" s="1"/>
  <c r="P1547" i="1"/>
  <c r="P1546" i="1" s="1"/>
  <c r="P1545" i="1" s="1"/>
  <c r="O1547" i="1"/>
  <c r="O1546" i="1" s="1"/>
  <c r="O1545" i="1" s="1"/>
  <c r="K1547" i="1"/>
  <c r="K1546" i="1" s="1"/>
  <c r="K1545" i="1" s="1"/>
  <c r="J1547" i="1"/>
  <c r="J1546" i="1" s="1"/>
  <c r="J1545" i="1" s="1"/>
  <c r="I1547" i="1"/>
  <c r="I1546" i="1" s="1"/>
  <c r="I1545" i="1" s="1"/>
  <c r="H1547" i="1"/>
  <c r="H1546" i="1" s="1"/>
  <c r="H1545" i="1" s="1"/>
  <c r="G1547" i="1"/>
  <c r="G1546" i="1" s="1"/>
  <c r="G1545" i="1" s="1"/>
  <c r="F1547" i="1"/>
  <c r="F1546" i="1" s="1"/>
  <c r="F1545" i="1" s="1"/>
  <c r="CC1546" i="1"/>
  <c r="CC1545" i="1" s="1"/>
  <c r="CB1546" i="1"/>
  <c r="CB1545" i="1" s="1"/>
  <c r="CA1546" i="1"/>
  <c r="CA1545" i="1" s="1"/>
  <c r="AY1544" i="1"/>
  <c r="N1544" i="1"/>
  <c r="T1544" i="1" s="1"/>
  <c r="Z1544" i="1" s="1"/>
  <c r="AF1544" i="1" s="1"/>
  <c r="AL1544" i="1" s="1"/>
  <c r="AR1544" i="1" s="1"/>
  <c r="AX1544" i="1" s="1"/>
  <c r="BD1544" i="1" s="1"/>
  <c r="BJ1544" i="1" s="1"/>
  <c r="BP1544" i="1" s="1"/>
  <c r="BU1544" i="1" s="1"/>
  <c r="BZ1544" i="1" s="1"/>
  <c r="CJ1544" i="1" s="1"/>
  <c r="CL1544" i="1" s="1"/>
  <c r="M1544" i="1"/>
  <c r="S1544" i="1" s="1"/>
  <c r="Y1544" i="1" s="1"/>
  <c r="AE1544" i="1" s="1"/>
  <c r="AK1544" i="1" s="1"/>
  <c r="AQ1544" i="1" s="1"/>
  <c r="AW1544" i="1" s="1"/>
  <c r="BC1544" i="1" s="1"/>
  <c r="BI1544" i="1" s="1"/>
  <c r="BO1544" i="1" s="1"/>
  <c r="BT1544" i="1" s="1"/>
  <c r="BY1544" i="1" s="1"/>
  <c r="CG1544" i="1" s="1"/>
  <c r="CI1544" i="1" s="1"/>
  <c r="L1544" i="1"/>
  <c r="R1544" i="1" s="1"/>
  <c r="X1544" i="1" s="1"/>
  <c r="AD1544" i="1" s="1"/>
  <c r="AJ1544" i="1" s="1"/>
  <c r="AP1544" i="1" s="1"/>
  <c r="AV1544" i="1" s="1"/>
  <c r="BB1544" i="1" s="1"/>
  <c r="BH1544" i="1" s="1"/>
  <c r="BN1544" i="1" s="1"/>
  <c r="BS1544" i="1" s="1"/>
  <c r="BX1544" i="1" s="1"/>
  <c r="CD1544" i="1" s="1"/>
  <c r="CF1544" i="1" s="1"/>
  <c r="CM1543" i="1"/>
  <c r="CM1542" i="1" s="1"/>
  <c r="CM1541" i="1" s="1"/>
  <c r="CC1543" i="1"/>
  <c r="CC1542" i="1" s="1"/>
  <c r="CC1541" i="1" s="1"/>
  <c r="CB1543" i="1"/>
  <c r="CB1542" i="1" s="1"/>
  <c r="CB1541" i="1" s="1"/>
  <c r="CA1543" i="1"/>
  <c r="CA1542" i="1" s="1"/>
  <c r="CA1541" i="1" s="1"/>
  <c r="BW1543" i="1"/>
  <c r="BW1542" i="1" s="1"/>
  <c r="BW1541" i="1" s="1"/>
  <c r="BV1543" i="1"/>
  <c r="BV1542" i="1" s="1"/>
  <c r="BV1541" i="1" s="1"/>
  <c r="BR1543" i="1"/>
  <c r="BR1542" i="1" s="1"/>
  <c r="BR1541" i="1" s="1"/>
  <c r="BQ1543" i="1"/>
  <c r="BQ1542" i="1" s="1"/>
  <c r="BM1543" i="1"/>
  <c r="BM1542" i="1" s="1"/>
  <c r="BM1541" i="1" s="1"/>
  <c r="BL1543" i="1"/>
  <c r="BL1542" i="1" s="1"/>
  <c r="BL1541" i="1" s="1"/>
  <c r="BK1543" i="1"/>
  <c r="BK1542" i="1" s="1"/>
  <c r="BK1541" i="1" s="1"/>
  <c r="BG1543" i="1"/>
  <c r="BG1542" i="1" s="1"/>
  <c r="BG1541" i="1" s="1"/>
  <c r="BF1543" i="1"/>
  <c r="BF1542" i="1" s="1"/>
  <c r="BF1541" i="1" s="1"/>
  <c r="BE1543" i="1"/>
  <c r="BE1542" i="1" s="1"/>
  <c r="BE1541" i="1" s="1"/>
  <c r="BA1543" i="1"/>
  <c r="BA1542" i="1" s="1"/>
  <c r="BA1541" i="1" s="1"/>
  <c r="AZ1543" i="1"/>
  <c r="AZ1542" i="1" s="1"/>
  <c r="AZ1541" i="1" s="1"/>
  <c r="AY1543" i="1"/>
  <c r="AY1542" i="1" s="1"/>
  <c r="AY1541" i="1" s="1"/>
  <c r="AU1543" i="1"/>
  <c r="AU1542" i="1" s="1"/>
  <c r="AU1541" i="1" s="1"/>
  <c r="AT1543" i="1"/>
  <c r="AT1542" i="1" s="1"/>
  <c r="AT1541" i="1" s="1"/>
  <c r="AS1543" i="1"/>
  <c r="AS1542" i="1" s="1"/>
  <c r="AS1541" i="1" s="1"/>
  <c r="AO1543" i="1"/>
  <c r="AO1542" i="1" s="1"/>
  <c r="AO1541" i="1" s="1"/>
  <c r="AN1543" i="1"/>
  <c r="AN1542" i="1" s="1"/>
  <c r="AN1541" i="1" s="1"/>
  <c r="AM1543" i="1"/>
  <c r="AM1542" i="1" s="1"/>
  <c r="AM1541" i="1" s="1"/>
  <c r="AI1543" i="1"/>
  <c r="AI1542" i="1" s="1"/>
  <c r="AI1541" i="1" s="1"/>
  <c r="AH1543" i="1"/>
  <c r="AH1542" i="1" s="1"/>
  <c r="AH1541" i="1" s="1"/>
  <c r="AG1543" i="1"/>
  <c r="AG1542" i="1" s="1"/>
  <c r="AG1541" i="1" s="1"/>
  <c r="AC1543" i="1"/>
  <c r="AC1542" i="1" s="1"/>
  <c r="AC1541" i="1" s="1"/>
  <c r="AB1543" i="1"/>
  <c r="AB1542" i="1" s="1"/>
  <c r="AB1541" i="1" s="1"/>
  <c r="AA1543" i="1"/>
  <c r="AA1542" i="1" s="1"/>
  <c r="AA1541" i="1" s="1"/>
  <c r="W1543" i="1"/>
  <c r="W1542" i="1" s="1"/>
  <c r="W1541" i="1" s="1"/>
  <c r="V1543" i="1"/>
  <c r="V1542" i="1" s="1"/>
  <c r="V1541" i="1" s="1"/>
  <c r="U1543" i="1"/>
  <c r="U1542" i="1" s="1"/>
  <c r="U1541" i="1" s="1"/>
  <c r="Q1543" i="1"/>
  <c r="P1543" i="1"/>
  <c r="P1542" i="1" s="1"/>
  <c r="P1541" i="1" s="1"/>
  <c r="O1543" i="1"/>
  <c r="O1542" i="1" s="1"/>
  <c r="O1541" i="1" s="1"/>
  <c r="K1543" i="1"/>
  <c r="K1542" i="1" s="1"/>
  <c r="J1543" i="1"/>
  <c r="I1543" i="1"/>
  <c r="I1542" i="1" s="1"/>
  <c r="I1541" i="1" s="1"/>
  <c r="H1543" i="1"/>
  <c r="G1543" i="1"/>
  <c r="G1542" i="1" s="1"/>
  <c r="F1543" i="1"/>
  <c r="Q1542" i="1"/>
  <c r="Q1541" i="1" s="1"/>
  <c r="N1539" i="1"/>
  <c r="T1539" i="1" s="1"/>
  <c r="Z1539" i="1" s="1"/>
  <c r="AF1539" i="1" s="1"/>
  <c r="AL1539" i="1" s="1"/>
  <c r="AR1539" i="1" s="1"/>
  <c r="AX1539" i="1" s="1"/>
  <c r="BD1539" i="1" s="1"/>
  <c r="BJ1539" i="1" s="1"/>
  <c r="BP1539" i="1" s="1"/>
  <c r="BU1539" i="1" s="1"/>
  <c r="BZ1539" i="1" s="1"/>
  <c r="CJ1539" i="1" s="1"/>
  <c r="CL1539" i="1" s="1"/>
  <c r="M1539" i="1"/>
  <c r="S1539" i="1" s="1"/>
  <c r="Y1539" i="1" s="1"/>
  <c r="AE1539" i="1" s="1"/>
  <c r="AK1539" i="1" s="1"/>
  <c r="AQ1539" i="1" s="1"/>
  <c r="AW1539" i="1" s="1"/>
  <c r="BC1539" i="1" s="1"/>
  <c r="BI1539" i="1" s="1"/>
  <c r="BO1539" i="1" s="1"/>
  <c r="BT1539" i="1" s="1"/>
  <c r="BY1539" i="1" s="1"/>
  <c r="CG1539" i="1" s="1"/>
  <c r="CI1539" i="1" s="1"/>
  <c r="L1539" i="1"/>
  <c r="R1539" i="1" s="1"/>
  <c r="X1539" i="1" s="1"/>
  <c r="AD1539" i="1" s="1"/>
  <c r="AJ1539" i="1" s="1"/>
  <c r="AP1539" i="1" s="1"/>
  <c r="AV1539" i="1" s="1"/>
  <c r="BB1539" i="1" s="1"/>
  <c r="BH1539" i="1" s="1"/>
  <c r="BN1539" i="1" s="1"/>
  <c r="BS1539" i="1" s="1"/>
  <c r="BX1539" i="1" s="1"/>
  <c r="CD1539" i="1" s="1"/>
  <c r="CF1539" i="1" s="1"/>
  <c r="CM1538" i="1"/>
  <c r="CM1537" i="1" s="1"/>
  <c r="CM1536" i="1" s="1"/>
  <c r="CM1535" i="1" s="1"/>
  <c r="CC1538" i="1"/>
  <c r="CC1537" i="1" s="1"/>
  <c r="CC1536" i="1" s="1"/>
  <c r="CC1535" i="1" s="1"/>
  <c r="CB1538" i="1"/>
  <c r="CB1537" i="1" s="1"/>
  <c r="CB1536" i="1" s="1"/>
  <c r="CB1535" i="1" s="1"/>
  <c r="CA1538" i="1"/>
  <c r="CA1537" i="1" s="1"/>
  <c r="CA1536" i="1" s="1"/>
  <c r="CA1535" i="1" s="1"/>
  <c r="BW1538" i="1"/>
  <c r="BW1537" i="1" s="1"/>
  <c r="BW1536" i="1" s="1"/>
  <c r="BW1535" i="1" s="1"/>
  <c r="BV1538" i="1"/>
  <c r="BV1537" i="1" s="1"/>
  <c r="BV1536" i="1" s="1"/>
  <c r="BV1535" i="1" s="1"/>
  <c r="BR1538" i="1"/>
  <c r="BR1537" i="1" s="1"/>
  <c r="BQ1538" i="1"/>
  <c r="BQ1537" i="1" s="1"/>
  <c r="BM1538" i="1"/>
  <c r="BM1537" i="1" s="1"/>
  <c r="BM1536" i="1" s="1"/>
  <c r="BM1535" i="1" s="1"/>
  <c r="BL1538" i="1"/>
  <c r="BL1537" i="1" s="1"/>
  <c r="BL1536" i="1" s="1"/>
  <c r="BL1535" i="1" s="1"/>
  <c r="BK1538" i="1"/>
  <c r="BK1537" i="1" s="1"/>
  <c r="BK1536" i="1" s="1"/>
  <c r="BK1535" i="1" s="1"/>
  <c r="BG1538" i="1"/>
  <c r="BG1537" i="1" s="1"/>
  <c r="BG1536" i="1" s="1"/>
  <c r="BG1535" i="1" s="1"/>
  <c r="BF1538" i="1"/>
  <c r="BF1537" i="1" s="1"/>
  <c r="BF1536" i="1" s="1"/>
  <c r="BF1535" i="1" s="1"/>
  <c r="BE1538" i="1"/>
  <c r="BE1537" i="1" s="1"/>
  <c r="BE1536" i="1" s="1"/>
  <c r="BE1535" i="1" s="1"/>
  <c r="BA1538" i="1"/>
  <c r="BA1537" i="1" s="1"/>
  <c r="BA1536" i="1" s="1"/>
  <c r="BA1535" i="1" s="1"/>
  <c r="AZ1538" i="1"/>
  <c r="AZ1537" i="1" s="1"/>
  <c r="AZ1536" i="1" s="1"/>
  <c r="AZ1535" i="1" s="1"/>
  <c r="AY1538" i="1"/>
  <c r="AY1537" i="1" s="1"/>
  <c r="AY1536" i="1" s="1"/>
  <c r="AY1535" i="1" s="1"/>
  <c r="AU1538" i="1"/>
  <c r="AU1537" i="1" s="1"/>
  <c r="AU1536" i="1" s="1"/>
  <c r="AU1535" i="1" s="1"/>
  <c r="AT1538" i="1"/>
  <c r="AT1537" i="1" s="1"/>
  <c r="AT1536" i="1" s="1"/>
  <c r="AT1535" i="1" s="1"/>
  <c r="AS1538" i="1"/>
  <c r="AS1537" i="1" s="1"/>
  <c r="AS1536" i="1" s="1"/>
  <c r="AS1535" i="1" s="1"/>
  <c r="AO1538" i="1"/>
  <c r="AO1537" i="1" s="1"/>
  <c r="AO1536" i="1" s="1"/>
  <c r="AO1535" i="1" s="1"/>
  <c r="AN1538" i="1"/>
  <c r="AN1537" i="1" s="1"/>
  <c r="AN1536" i="1" s="1"/>
  <c r="AN1535" i="1" s="1"/>
  <c r="AM1538" i="1"/>
  <c r="AM1537" i="1" s="1"/>
  <c r="AM1536" i="1" s="1"/>
  <c r="AM1535" i="1" s="1"/>
  <c r="AI1538" i="1"/>
  <c r="AI1537" i="1" s="1"/>
  <c r="AI1536" i="1" s="1"/>
  <c r="AI1535" i="1" s="1"/>
  <c r="AH1538" i="1"/>
  <c r="AH1537" i="1" s="1"/>
  <c r="AH1536" i="1" s="1"/>
  <c r="AH1535" i="1" s="1"/>
  <c r="AG1538" i="1"/>
  <c r="AG1537" i="1" s="1"/>
  <c r="AG1536" i="1" s="1"/>
  <c r="AG1535" i="1" s="1"/>
  <c r="AC1538" i="1"/>
  <c r="AC1537" i="1" s="1"/>
  <c r="AC1536" i="1" s="1"/>
  <c r="AC1535" i="1" s="1"/>
  <c r="AB1538" i="1"/>
  <c r="AB1537" i="1" s="1"/>
  <c r="AB1536" i="1" s="1"/>
  <c r="AB1535" i="1" s="1"/>
  <c r="AA1538" i="1"/>
  <c r="AA1537" i="1" s="1"/>
  <c r="AA1536" i="1" s="1"/>
  <c r="AA1535" i="1" s="1"/>
  <c r="W1538" i="1"/>
  <c r="W1537" i="1" s="1"/>
  <c r="W1536" i="1" s="1"/>
  <c r="W1535" i="1" s="1"/>
  <c r="V1538" i="1"/>
  <c r="V1537" i="1" s="1"/>
  <c r="V1536" i="1" s="1"/>
  <c r="V1535" i="1" s="1"/>
  <c r="U1538" i="1"/>
  <c r="U1537" i="1" s="1"/>
  <c r="U1536" i="1" s="1"/>
  <c r="U1535" i="1" s="1"/>
  <c r="Q1538" i="1"/>
  <c r="Q1537" i="1" s="1"/>
  <c r="Q1536" i="1" s="1"/>
  <c r="Q1535" i="1" s="1"/>
  <c r="P1538" i="1"/>
  <c r="P1537" i="1" s="1"/>
  <c r="P1536" i="1" s="1"/>
  <c r="P1535" i="1" s="1"/>
  <c r="O1538" i="1"/>
  <c r="O1537" i="1" s="1"/>
  <c r="O1536" i="1" s="1"/>
  <c r="O1535" i="1" s="1"/>
  <c r="K1538" i="1"/>
  <c r="K1537" i="1" s="1"/>
  <c r="K1536" i="1" s="1"/>
  <c r="K1535" i="1" s="1"/>
  <c r="J1538" i="1"/>
  <c r="J1537" i="1" s="1"/>
  <c r="J1536" i="1" s="1"/>
  <c r="I1538" i="1"/>
  <c r="I1537" i="1" s="1"/>
  <c r="I1536" i="1" s="1"/>
  <c r="I1535" i="1" s="1"/>
  <c r="H1538" i="1"/>
  <c r="G1538" i="1"/>
  <c r="G1537" i="1" s="1"/>
  <c r="G1536" i="1" s="1"/>
  <c r="G1535" i="1" s="1"/>
  <c r="F1538" i="1"/>
  <c r="F1537" i="1" s="1"/>
  <c r="F1536" i="1" s="1"/>
  <c r="N1534" i="1"/>
  <c r="T1534" i="1" s="1"/>
  <c r="Z1534" i="1" s="1"/>
  <c r="AF1534" i="1" s="1"/>
  <c r="AL1534" i="1" s="1"/>
  <c r="AR1534" i="1" s="1"/>
  <c r="AX1534" i="1" s="1"/>
  <c r="BD1534" i="1" s="1"/>
  <c r="BJ1534" i="1" s="1"/>
  <c r="BP1534" i="1" s="1"/>
  <c r="BU1534" i="1" s="1"/>
  <c r="BZ1534" i="1" s="1"/>
  <c r="CJ1534" i="1" s="1"/>
  <c r="CL1534" i="1" s="1"/>
  <c r="M1534" i="1"/>
  <c r="S1534" i="1" s="1"/>
  <c r="Y1534" i="1" s="1"/>
  <c r="AE1534" i="1" s="1"/>
  <c r="AK1534" i="1" s="1"/>
  <c r="AQ1534" i="1" s="1"/>
  <c r="AW1534" i="1" s="1"/>
  <c r="BC1534" i="1" s="1"/>
  <c r="BI1534" i="1" s="1"/>
  <c r="BO1534" i="1" s="1"/>
  <c r="BT1534" i="1" s="1"/>
  <c r="BY1534" i="1" s="1"/>
  <c r="CG1534" i="1" s="1"/>
  <c r="CI1534" i="1" s="1"/>
  <c r="L1534" i="1"/>
  <c r="R1534" i="1" s="1"/>
  <c r="X1534" i="1" s="1"/>
  <c r="AD1534" i="1" s="1"/>
  <c r="AJ1534" i="1" s="1"/>
  <c r="AP1534" i="1" s="1"/>
  <c r="AV1534" i="1" s="1"/>
  <c r="BB1534" i="1" s="1"/>
  <c r="BH1534" i="1" s="1"/>
  <c r="BN1534" i="1" s="1"/>
  <c r="BS1534" i="1" s="1"/>
  <c r="BX1534" i="1" s="1"/>
  <c r="CD1534" i="1" s="1"/>
  <c r="CF1534" i="1" s="1"/>
  <c r="CM1533" i="1"/>
  <c r="CM1532" i="1" s="1"/>
  <c r="CM1531" i="1" s="1"/>
  <c r="CC1533" i="1"/>
  <c r="CC1532" i="1" s="1"/>
  <c r="CC1531" i="1" s="1"/>
  <c r="CB1533" i="1"/>
  <c r="CB1532" i="1" s="1"/>
  <c r="CB1531" i="1" s="1"/>
  <c r="CA1533" i="1"/>
  <c r="CA1532" i="1" s="1"/>
  <c r="CA1531" i="1" s="1"/>
  <c r="BW1533" i="1"/>
  <c r="BW1532" i="1" s="1"/>
  <c r="BW1531" i="1" s="1"/>
  <c r="BV1533" i="1"/>
  <c r="BV1532" i="1" s="1"/>
  <c r="BV1531" i="1" s="1"/>
  <c r="BR1533" i="1"/>
  <c r="BR1532" i="1" s="1"/>
  <c r="BR1531" i="1" s="1"/>
  <c r="BQ1533" i="1"/>
  <c r="BQ1532" i="1" s="1"/>
  <c r="BQ1531" i="1" s="1"/>
  <c r="BM1533" i="1"/>
  <c r="BM1532" i="1" s="1"/>
  <c r="BM1531" i="1" s="1"/>
  <c r="BL1533" i="1"/>
  <c r="BL1532" i="1" s="1"/>
  <c r="BL1531" i="1" s="1"/>
  <c r="BK1533" i="1"/>
  <c r="BK1532" i="1" s="1"/>
  <c r="BK1531" i="1" s="1"/>
  <c r="BG1533" i="1"/>
  <c r="BG1532" i="1" s="1"/>
  <c r="BG1531" i="1" s="1"/>
  <c r="BF1533" i="1"/>
  <c r="BF1532" i="1" s="1"/>
  <c r="BF1531" i="1" s="1"/>
  <c r="BE1533" i="1"/>
  <c r="BE1532" i="1" s="1"/>
  <c r="BE1531" i="1" s="1"/>
  <c r="BA1533" i="1"/>
  <c r="BA1532" i="1" s="1"/>
  <c r="BA1531" i="1" s="1"/>
  <c r="AZ1533" i="1"/>
  <c r="AZ1532" i="1" s="1"/>
  <c r="AZ1531" i="1" s="1"/>
  <c r="AY1533" i="1"/>
  <c r="AY1532" i="1" s="1"/>
  <c r="AY1531" i="1" s="1"/>
  <c r="AU1533" i="1"/>
  <c r="AU1532" i="1" s="1"/>
  <c r="AU1531" i="1" s="1"/>
  <c r="AT1533" i="1"/>
  <c r="AT1532" i="1" s="1"/>
  <c r="AT1531" i="1" s="1"/>
  <c r="AS1533" i="1"/>
  <c r="AS1532" i="1" s="1"/>
  <c r="AS1531" i="1" s="1"/>
  <c r="AO1533" i="1"/>
  <c r="AO1532" i="1" s="1"/>
  <c r="AO1531" i="1" s="1"/>
  <c r="AN1533" i="1"/>
  <c r="AN1532" i="1" s="1"/>
  <c r="AN1531" i="1" s="1"/>
  <c r="AM1533" i="1"/>
  <c r="AM1532" i="1" s="1"/>
  <c r="AM1531" i="1" s="1"/>
  <c r="AI1533" i="1"/>
  <c r="AI1532" i="1" s="1"/>
  <c r="AI1531" i="1" s="1"/>
  <c r="AH1533" i="1"/>
  <c r="AH1532" i="1" s="1"/>
  <c r="AH1531" i="1" s="1"/>
  <c r="AG1533" i="1"/>
  <c r="AG1532" i="1" s="1"/>
  <c r="AG1531" i="1" s="1"/>
  <c r="AC1533" i="1"/>
  <c r="AC1532" i="1" s="1"/>
  <c r="AC1531" i="1" s="1"/>
  <c r="AB1533" i="1"/>
  <c r="AB1532" i="1" s="1"/>
  <c r="AB1531" i="1" s="1"/>
  <c r="AA1533" i="1"/>
  <c r="AA1532" i="1" s="1"/>
  <c r="AA1531" i="1" s="1"/>
  <c r="W1533" i="1"/>
  <c r="W1532" i="1" s="1"/>
  <c r="W1531" i="1" s="1"/>
  <c r="V1533" i="1"/>
  <c r="V1532" i="1" s="1"/>
  <c r="V1531" i="1" s="1"/>
  <c r="U1533" i="1"/>
  <c r="U1532" i="1" s="1"/>
  <c r="U1531" i="1" s="1"/>
  <c r="Q1533" i="1"/>
  <c r="Q1532" i="1" s="1"/>
  <c r="Q1531" i="1" s="1"/>
  <c r="P1533" i="1"/>
  <c r="P1532" i="1" s="1"/>
  <c r="P1531" i="1" s="1"/>
  <c r="O1533" i="1"/>
  <c r="O1532" i="1" s="1"/>
  <c r="O1531" i="1" s="1"/>
  <c r="K1533" i="1"/>
  <c r="K1532" i="1" s="1"/>
  <c r="K1531" i="1" s="1"/>
  <c r="J1533" i="1"/>
  <c r="J1532" i="1" s="1"/>
  <c r="J1531" i="1" s="1"/>
  <c r="I1533" i="1"/>
  <c r="H1533" i="1"/>
  <c r="H1532" i="1" s="1"/>
  <c r="H1531" i="1" s="1"/>
  <c r="G1533" i="1"/>
  <c r="F1533" i="1"/>
  <c r="F1532" i="1" s="1"/>
  <c r="F1531" i="1" s="1"/>
  <c r="N1530" i="1"/>
  <c r="T1530" i="1" s="1"/>
  <c r="Z1530" i="1" s="1"/>
  <c r="AF1530" i="1" s="1"/>
  <c r="AL1530" i="1" s="1"/>
  <c r="AR1530" i="1" s="1"/>
  <c r="AX1530" i="1" s="1"/>
  <c r="BD1530" i="1" s="1"/>
  <c r="BJ1530" i="1" s="1"/>
  <c r="BP1530" i="1" s="1"/>
  <c r="BU1530" i="1" s="1"/>
  <c r="BZ1530" i="1" s="1"/>
  <c r="CJ1530" i="1" s="1"/>
  <c r="CL1530" i="1" s="1"/>
  <c r="M1530" i="1"/>
  <c r="S1530" i="1" s="1"/>
  <c r="Y1530" i="1" s="1"/>
  <c r="AE1530" i="1" s="1"/>
  <c r="AK1530" i="1" s="1"/>
  <c r="AQ1530" i="1" s="1"/>
  <c r="AW1530" i="1" s="1"/>
  <c r="BC1530" i="1" s="1"/>
  <c r="BI1530" i="1" s="1"/>
  <c r="BO1530" i="1" s="1"/>
  <c r="BT1530" i="1" s="1"/>
  <c r="BY1530" i="1" s="1"/>
  <c r="CG1530" i="1" s="1"/>
  <c r="CI1530" i="1" s="1"/>
  <c r="L1530" i="1"/>
  <c r="R1530" i="1" s="1"/>
  <c r="X1530" i="1" s="1"/>
  <c r="AD1530" i="1" s="1"/>
  <c r="AJ1530" i="1" s="1"/>
  <c r="AP1530" i="1" s="1"/>
  <c r="AV1530" i="1" s="1"/>
  <c r="BB1530" i="1" s="1"/>
  <c r="BH1530" i="1" s="1"/>
  <c r="BN1530" i="1" s="1"/>
  <c r="BS1530" i="1" s="1"/>
  <c r="BX1530" i="1" s="1"/>
  <c r="CD1530" i="1" s="1"/>
  <c r="CF1530" i="1" s="1"/>
  <c r="CM1529" i="1"/>
  <c r="CM1528" i="1" s="1"/>
  <c r="CM1527" i="1" s="1"/>
  <c r="CC1529" i="1"/>
  <c r="CC1528" i="1" s="1"/>
  <c r="CC1527" i="1" s="1"/>
  <c r="CB1529" i="1"/>
  <c r="CB1528" i="1" s="1"/>
  <c r="CB1527" i="1" s="1"/>
  <c r="CA1529" i="1"/>
  <c r="CA1528" i="1" s="1"/>
  <c r="CA1527" i="1" s="1"/>
  <c r="BW1529" i="1"/>
  <c r="BW1528" i="1" s="1"/>
  <c r="BW1527" i="1" s="1"/>
  <c r="BV1529" i="1"/>
  <c r="BV1528" i="1" s="1"/>
  <c r="BV1527" i="1" s="1"/>
  <c r="BR1529" i="1"/>
  <c r="BR1528" i="1" s="1"/>
  <c r="BR1527" i="1" s="1"/>
  <c r="BQ1529" i="1"/>
  <c r="BQ1528" i="1" s="1"/>
  <c r="BQ1527" i="1" s="1"/>
  <c r="BM1529" i="1"/>
  <c r="BM1528" i="1" s="1"/>
  <c r="BM1527" i="1" s="1"/>
  <c r="BL1529" i="1"/>
  <c r="BL1528" i="1" s="1"/>
  <c r="BL1527" i="1" s="1"/>
  <c r="BK1529" i="1"/>
  <c r="BK1528" i="1" s="1"/>
  <c r="BK1527" i="1" s="1"/>
  <c r="BG1529" i="1"/>
  <c r="BG1528" i="1" s="1"/>
  <c r="BG1527" i="1" s="1"/>
  <c r="BF1529" i="1"/>
  <c r="BF1528" i="1" s="1"/>
  <c r="BF1527" i="1" s="1"/>
  <c r="BE1529" i="1"/>
  <c r="BE1528" i="1" s="1"/>
  <c r="BE1527" i="1" s="1"/>
  <c r="BA1529" i="1"/>
  <c r="BA1528" i="1" s="1"/>
  <c r="BA1527" i="1" s="1"/>
  <c r="AZ1529" i="1"/>
  <c r="AZ1528" i="1" s="1"/>
  <c r="AZ1527" i="1" s="1"/>
  <c r="AY1529" i="1"/>
  <c r="AY1528" i="1" s="1"/>
  <c r="AY1527" i="1" s="1"/>
  <c r="AU1529" i="1"/>
  <c r="AU1528" i="1" s="1"/>
  <c r="AU1527" i="1" s="1"/>
  <c r="AT1529" i="1"/>
  <c r="AT1528" i="1" s="1"/>
  <c r="AT1527" i="1" s="1"/>
  <c r="AS1529" i="1"/>
  <c r="AS1528" i="1" s="1"/>
  <c r="AS1527" i="1" s="1"/>
  <c r="AO1529" i="1"/>
  <c r="AO1528" i="1" s="1"/>
  <c r="AO1527" i="1" s="1"/>
  <c r="AN1529" i="1"/>
  <c r="AN1528" i="1" s="1"/>
  <c r="AN1527" i="1" s="1"/>
  <c r="AM1529" i="1"/>
  <c r="AM1528" i="1" s="1"/>
  <c r="AM1527" i="1" s="1"/>
  <c r="AI1529" i="1"/>
  <c r="AI1528" i="1" s="1"/>
  <c r="AI1527" i="1" s="1"/>
  <c r="AH1529" i="1"/>
  <c r="AH1528" i="1" s="1"/>
  <c r="AH1527" i="1" s="1"/>
  <c r="AG1529" i="1"/>
  <c r="AG1528" i="1" s="1"/>
  <c r="AG1527" i="1" s="1"/>
  <c r="AC1529" i="1"/>
  <c r="AC1528" i="1" s="1"/>
  <c r="AC1527" i="1" s="1"/>
  <c r="AB1529" i="1"/>
  <c r="AB1528" i="1" s="1"/>
  <c r="AB1527" i="1" s="1"/>
  <c r="AA1529" i="1"/>
  <c r="AA1528" i="1" s="1"/>
  <c r="AA1527" i="1" s="1"/>
  <c r="W1529" i="1"/>
  <c r="W1528" i="1" s="1"/>
  <c r="W1527" i="1" s="1"/>
  <c r="V1529" i="1"/>
  <c r="V1528" i="1" s="1"/>
  <c r="V1527" i="1" s="1"/>
  <c r="U1529" i="1"/>
  <c r="U1528" i="1" s="1"/>
  <c r="U1527" i="1" s="1"/>
  <c r="Q1529" i="1"/>
  <c r="Q1528" i="1" s="1"/>
  <c r="Q1527" i="1" s="1"/>
  <c r="P1529" i="1"/>
  <c r="P1528" i="1" s="1"/>
  <c r="P1527" i="1" s="1"/>
  <c r="O1529" i="1"/>
  <c r="O1528" i="1" s="1"/>
  <c r="O1527" i="1" s="1"/>
  <c r="K1529" i="1"/>
  <c r="K1528" i="1" s="1"/>
  <c r="K1527" i="1" s="1"/>
  <c r="J1529" i="1"/>
  <c r="J1528" i="1" s="1"/>
  <c r="J1527" i="1" s="1"/>
  <c r="I1529" i="1"/>
  <c r="I1528" i="1" s="1"/>
  <c r="I1527" i="1" s="1"/>
  <c r="H1529" i="1"/>
  <c r="H1528" i="1" s="1"/>
  <c r="G1529" i="1"/>
  <c r="G1528" i="1" s="1"/>
  <c r="G1527" i="1" s="1"/>
  <c r="F1529" i="1"/>
  <c r="N1526" i="1"/>
  <c r="T1526" i="1" s="1"/>
  <c r="Z1526" i="1" s="1"/>
  <c r="AF1526" i="1" s="1"/>
  <c r="AL1526" i="1" s="1"/>
  <c r="AR1526" i="1" s="1"/>
  <c r="AX1526" i="1" s="1"/>
  <c r="BD1526" i="1" s="1"/>
  <c r="BJ1526" i="1" s="1"/>
  <c r="BP1526" i="1" s="1"/>
  <c r="BU1526" i="1" s="1"/>
  <c r="BZ1526" i="1" s="1"/>
  <c r="CJ1526" i="1" s="1"/>
  <c r="CL1526" i="1" s="1"/>
  <c r="M1526" i="1"/>
  <c r="S1526" i="1" s="1"/>
  <c r="Y1526" i="1" s="1"/>
  <c r="AE1526" i="1" s="1"/>
  <c r="AK1526" i="1" s="1"/>
  <c r="AQ1526" i="1" s="1"/>
  <c r="AW1526" i="1" s="1"/>
  <c r="BC1526" i="1" s="1"/>
  <c r="BI1526" i="1" s="1"/>
  <c r="BO1526" i="1" s="1"/>
  <c r="BT1526" i="1" s="1"/>
  <c r="BY1526" i="1" s="1"/>
  <c r="CG1526" i="1" s="1"/>
  <c r="CI1526" i="1" s="1"/>
  <c r="L1526" i="1"/>
  <c r="R1526" i="1" s="1"/>
  <c r="X1526" i="1" s="1"/>
  <c r="AD1526" i="1" s="1"/>
  <c r="AJ1526" i="1" s="1"/>
  <c r="AP1526" i="1" s="1"/>
  <c r="AV1526" i="1" s="1"/>
  <c r="BB1526" i="1" s="1"/>
  <c r="BH1526" i="1" s="1"/>
  <c r="BN1526" i="1" s="1"/>
  <c r="BS1526" i="1" s="1"/>
  <c r="BX1526" i="1" s="1"/>
  <c r="CD1526" i="1" s="1"/>
  <c r="CF1526" i="1" s="1"/>
  <c r="CM1525" i="1"/>
  <c r="CM1524" i="1" s="1"/>
  <c r="CC1525" i="1"/>
  <c r="CB1525" i="1"/>
  <c r="CB1524" i="1" s="1"/>
  <c r="CA1525" i="1"/>
  <c r="CA1524" i="1" s="1"/>
  <c r="BW1525" i="1"/>
  <c r="BW1524" i="1" s="1"/>
  <c r="BV1525" i="1"/>
  <c r="BV1524" i="1" s="1"/>
  <c r="BR1525" i="1"/>
  <c r="BR1524" i="1" s="1"/>
  <c r="BQ1525" i="1"/>
  <c r="BQ1524" i="1" s="1"/>
  <c r="BM1525" i="1"/>
  <c r="BM1524" i="1" s="1"/>
  <c r="BL1525" i="1"/>
  <c r="BL1524" i="1" s="1"/>
  <c r="BK1525" i="1"/>
  <c r="BK1524" i="1" s="1"/>
  <c r="BG1525" i="1"/>
  <c r="BG1524" i="1" s="1"/>
  <c r="BF1525" i="1"/>
  <c r="BF1524" i="1" s="1"/>
  <c r="BE1525" i="1"/>
  <c r="BE1524" i="1" s="1"/>
  <c r="BA1525" i="1"/>
  <c r="BA1524" i="1" s="1"/>
  <c r="AZ1525" i="1"/>
  <c r="AZ1524" i="1" s="1"/>
  <c r="AY1525" i="1"/>
  <c r="AY1524" i="1" s="1"/>
  <c r="AU1525" i="1"/>
  <c r="AU1524" i="1" s="1"/>
  <c r="AT1525" i="1"/>
  <c r="AT1524" i="1" s="1"/>
  <c r="AS1525" i="1"/>
  <c r="AS1524" i="1" s="1"/>
  <c r="AO1525" i="1"/>
  <c r="AO1524" i="1" s="1"/>
  <c r="AN1525" i="1"/>
  <c r="AN1524" i="1" s="1"/>
  <c r="AM1525" i="1"/>
  <c r="AM1524" i="1" s="1"/>
  <c r="AI1525" i="1"/>
  <c r="AI1524" i="1" s="1"/>
  <c r="AH1525" i="1"/>
  <c r="AH1524" i="1" s="1"/>
  <c r="AG1525" i="1"/>
  <c r="AG1524" i="1" s="1"/>
  <c r="AC1525" i="1"/>
  <c r="AC1524" i="1" s="1"/>
  <c r="AB1525" i="1"/>
  <c r="AB1524" i="1" s="1"/>
  <c r="AA1525" i="1"/>
  <c r="AA1524" i="1" s="1"/>
  <c r="W1525" i="1"/>
  <c r="W1524" i="1" s="1"/>
  <c r="V1525" i="1"/>
  <c r="V1524" i="1" s="1"/>
  <c r="U1525" i="1"/>
  <c r="U1524" i="1" s="1"/>
  <c r="Q1525" i="1"/>
  <c r="Q1524" i="1" s="1"/>
  <c r="P1525" i="1"/>
  <c r="P1524" i="1" s="1"/>
  <c r="O1525" i="1"/>
  <c r="O1524" i="1" s="1"/>
  <c r="K1525" i="1"/>
  <c r="K1524" i="1" s="1"/>
  <c r="J1525" i="1"/>
  <c r="J1524" i="1" s="1"/>
  <c r="I1525" i="1"/>
  <c r="I1524" i="1" s="1"/>
  <c r="H1525" i="1"/>
  <c r="H1524" i="1" s="1"/>
  <c r="G1525" i="1"/>
  <c r="F1525" i="1"/>
  <c r="CC1524" i="1"/>
  <c r="M1523" i="1"/>
  <c r="S1523" i="1" s="1"/>
  <c r="Y1523" i="1" s="1"/>
  <c r="AE1523" i="1" s="1"/>
  <c r="AK1523" i="1" s="1"/>
  <c r="AQ1523" i="1" s="1"/>
  <c r="AW1523" i="1" s="1"/>
  <c r="BC1523" i="1" s="1"/>
  <c r="BI1523" i="1" s="1"/>
  <c r="BO1523" i="1" s="1"/>
  <c r="BT1523" i="1" s="1"/>
  <c r="BY1523" i="1" s="1"/>
  <c r="CG1523" i="1" s="1"/>
  <c r="CI1523" i="1" s="1"/>
  <c r="L1523" i="1"/>
  <c r="R1523" i="1" s="1"/>
  <c r="X1523" i="1" s="1"/>
  <c r="AD1523" i="1" s="1"/>
  <c r="AJ1523" i="1" s="1"/>
  <c r="AP1523" i="1" s="1"/>
  <c r="AV1523" i="1" s="1"/>
  <c r="BB1523" i="1" s="1"/>
  <c r="BH1523" i="1" s="1"/>
  <c r="BN1523" i="1" s="1"/>
  <c r="BS1523" i="1" s="1"/>
  <c r="BX1523" i="1" s="1"/>
  <c r="CD1523" i="1" s="1"/>
  <c r="CF1523" i="1" s="1"/>
  <c r="H1523" i="1"/>
  <c r="N1523" i="1" s="1"/>
  <c r="T1523" i="1" s="1"/>
  <c r="Z1523" i="1" s="1"/>
  <c r="AF1523" i="1" s="1"/>
  <c r="AL1523" i="1" s="1"/>
  <c r="AR1523" i="1" s="1"/>
  <c r="AX1523" i="1" s="1"/>
  <c r="BD1523" i="1" s="1"/>
  <c r="BJ1523" i="1" s="1"/>
  <c r="BP1523" i="1" s="1"/>
  <c r="BU1523" i="1" s="1"/>
  <c r="BZ1523" i="1" s="1"/>
  <c r="CJ1523" i="1" s="1"/>
  <c r="CL1523" i="1" s="1"/>
  <c r="G1523" i="1"/>
  <c r="F1523" i="1"/>
  <c r="CM1522" i="1"/>
  <c r="CM1521" i="1" s="1"/>
  <c r="CC1522" i="1"/>
  <c r="CC1521" i="1" s="1"/>
  <c r="CB1522" i="1"/>
  <c r="CB1521" i="1" s="1"/>
  <c r="CA1522" i="1"/>
  <c r="CA1521" i="1" s="1"/>
  <c r="BW1522" i="1"/>
  <c r="BW1521" i="1" s="1"/>
  <c r="BV1522" i="1"/>
  <c r="BV1521" i="1" s="1"/>
  <c r="BR1522" i="1"/>
  <c r="BR1521" i="1" s="1"/>
  <c r="BQ1522" i="1"/>
  <c r="BQ1521" i="1" s="1"/>
  <c r="BM1522" i="1"/>
  <c r="BM1521" i="1" s="1"/>
  <c r="BL1522" i="1"/>
  <c r="BL1521" i="1" s="1"/>
  <c r="BK1522" i="1"/>
  <c r="BK1521" i="1" s="1"/>
  <c r="BG1522" i="1"/>
  <c r="BG1521" i="1" s="1"/>
  <c r="BF1522" i="1"/>
  <c r="BF1521" i="1" s="1"/>
  <c r="BE1522" i="1"/>
  <c r="BE1521" i="1" s="1"/>
  <c r="BA1522" i="1"/>
  <c r="BA1521" i="1" s="1"/>
  <c r="AZ1522" i="1"/>
  <c r="AZ1521" i="1" s="1"/>
  <c r="AY1522" i="1"/>
  <c r="AY1521" i="1" s="1"/>
  <c r="AU1522" i="1"/>
  <c r="AU1521" i="1" s="1"/>
  <c r="AT1522" i="1"/>
  <c r="AT1521" i="1" s="1"/>
  <c r="AS1522" i="1"/>
  <c r="AS1521" i="1" s="1"/>
  <c r="AO1522" i="1"/>
  <c r="AO1521" i="1" s="1"/>
  <c r="AN1522" i="1"/>
  <c r="AN1521" i="1" s="1"/>
  <c r="AM1522" i="1"/>
  <c r="AM1521" i="1" s="1"/>
  <c r="AI1522" i="1"/>
  <c r="AI1521" i="1" s="1"/>
  <c r="AH1522" i="1"/>
  <c r="AH1521" i="1" s="1"/>
  <c r="AG1522" i="1"/>
  <c r="AG1521" i="1" s="1"/>
  <c r="AC1522" i="1"/>
  <c r="AC1521" i="1" s="1"/>
  <c r="AB1522" i="1"/>
  <c r="AB1521" i="1" s="1"/>
  <c r="AA1522" i="1"/>
  <c r="AA1521" i="1" s="1"/>
  <c r="W1522" i="1"/>
  <c r="W1521" i="1" s="1"/>
  <c r="V1522" i="1"/>
  <c r="V1521" i="1" s="1"/>
  <c r="U1522" i="1"/>
  <c r="U1521" i="1" s="1"/>
  <c r="Q1522" i="1"/>
  <c r="Q1521" i="1" s="1"/>
  <c r="P1522" i="1"/>
  <c r="P1521" i="1" s="1"/>
  <c r="O1522" i="1"/>
  <c r="O1521" i="1" s="1"/>
  <c r="K1522" i="1"/>
  <c r="K1521" i="1" s="1"/>
  <c r="J1522" i="1"/>
  <c r="I1522" i="1"/>
  <c r="I1521" i="1" s="1"/>
  <c r="H1522" i="1"/>
  <c r="H1521" i="1" s="1"/>
  <c r="G1522" i="1"/>
  <c r="G1521" i="1" s="1"/>
  <c r="F1522" i="1"/>
  <c r="F1521" i="1" s="1"/>
  <c r="N1520" i="1"/>
  <c r="T1520" i="1" s="1"/>
  <c r="Z1520" i="1" s="1"/>
  <c r="AF1520" i="1" s="1"/>
  <c r="AL1520" i="1" s="1"/>
  <c r="AR1520" i="1" s="1"/>
  <c r="AX1520" i="1" s="1"/>
  <c r="BD1520" i="1" s="1"/>
  <c r="BJ1520" i="1" s="1"/>
  <c r="BP1520" i="1" s="1"/>
  <c r="BU1520" i="1" s="1"/>
  <c r="BZ1520" i="1" s="1"/>
  <c r="CJ1520" i="1" s="1"/>
  <c r="CL1520" i="1" s="1"/>
  <c r="H1520" i="1"/>
  <c r="G1520" i="1"/>
  <c r="M1520" i="1" s="1"/>
  <c r="S1520" i="1" s="1"/>
  <c r="Y1520" i="1" s="1"/>
  <c r="AE1520" i="1" s="1"/>
  <c r="AK1520" i="1" s="1"/>
  <c r="AQ1520" i="1" s="1"/>
  <c r="AW1520" i="1" s="1"/>
  <c r="BC1520" i="1" s="1"/>
  <c r="BI1520" i="1" s="1"/>
  <c r="BO1520" i="1" s="1"/>
  <c r="BT1520" i="1" s="1"/>
  <c r="BY1520" i="1" s="1"/>
  <c r="CG1520" i="1" s="1"/>
  <c r="CI1520" i="1" s="1"/>
  <c r="F1520" i="1"/>
  <c r="L1520" i="1" s="1"/>
  <c r="R1520" i="1" s="1"/>
  <c r="X1520" i="1" s="1"/>
  <c r="AD1520" i="1" s="1"/>
  <c r="AJ1520" i="1" s="1"/>
  <c r="AP1520" i="1" s="1"/>
  <c r="AV1520" i="1" s="1"/>
  <c r="BB1520" i="1" s="1"/>
  <c r="BH1520" i="1" s="1"/>
  <c r="BN1520" i="1" s="1"/>
  <c r="BS1520" i="1" s="1"/>
  <c r="BX1520" i="1" s="1"/>
  <c r="CD1520" i="1" s="1"/>
  <c r="CF1520" i="1" s="1"/>
  <c r="CM1519" i="1"/>
  <c r="CM1518" i="1" s="1"/>
  <c r="CC1519" i="1"/>
  <c r="CC1518" i="1" s="1"/>
  <c r="CB1519" i="1"/>
  <c r="CB1518" i="1" s="1"/>
  <c r="CA1519" i="1"/>
  <c r="CA1518" i="1" s="1"/>
  <c r="BW1519" i="1"/>
  <c r="BW1518" i="1" s="1"/>
  <c r="BV1519" i="1"/>
  <c r="BV1518" i="1" s="1"/>
  <c r="BR1519" i="1"/>
  <c r="BR1518" i="1" s="1"/>
  <c r="BQ1519" i="1"/>
  <c r="BQ1518" i="1" s="1"/>
  <c r="BM1519" i="1"/>
  <c r="BM1518" i="1" s="1"/>
  <c r="BL1519" i="1"/>
  <c r="BL1518" i="1" s="1"/>
  <c r="BK1519" i="1"/>
  <c r="BK1518" i="1" s="1"/>
  <c r="BG1519" i="1"/>
  <c r="BG1518" i="1" s="1"/>
  <c r="BF1519" i="1"/>
  <c r="BF1518" i="1" s="1"/>
  <c r="BE1519" i="1"/>
  <c r="BE1518" i="1" s="1"/>
  <c r="BA1519" i="1"/>
  <c r="BA1518" i="1" s="1"/>
  <c r="AZ1519" i="1"/>
  <c r="AZ1518" i="1" s="1"/>
  <c r="AY1519" i="1"/>
  <c r="AY1518" i="1" s="1"/>
  <c r="AU1519" i="1"/>
  <c r="AU1518" i="1" s="1"/>
  <c r="AT1519" i="1"/>
  <c r="AT1518" i="1" s="1"/>
  <c r="AS1519" i="1"/>
  <c r="AS1518" i="1" s="1"/>
  <c r="AO1519" i="1"/>
  <c r="AO1518" i="1" s="1"/>
  <c r="AN1519" i="1"/>
  <c r="AN1518" i="1" s="1"/>
  <c r="AM1519" i="1"/>
  <c r="AM1518" i="1" s="1"/>
  <c r="AI1519" i="1"/>
  <c r="AI1518" i="1" s="1"/>
  <c r="AH1519" i="1"/>
  <c r="AH1518" i="1" s="1"/>
  <c r="AG1519" i="1"/>
  <c r="AG1518" i="1" s="1"/>
  <c r="AC1519" i="1"/>
  <c r="AC1518" i="1" s="1"/>
  <c r="AB1519" i="1"/>
  <c r="AB1518" i="1" s="1"/>
  <c r="AA1519" i="1"/>
  <c r="AA1518" i="1" s="1"/>
  <c r="W1519" i="1"/>
  <c r="W1518" i="1" s="1"/>
  <c r="V1519" i="1"/>
  <c r="V1518" i="1" s="1"/>
  <c r="U1519" i="1"/>
  <c r="U1518" i="1" s="1"/>
  <c r="Q1519" i="1"/>
  <c r="Q1518" i="1" s="1"/>
  <c r="P1519" i="1"/>
  <c r="P1518" i="1" s="1"/>
  <c r="O1519" i="1"/>
  <c r="O1518" i="1" s="1"/>
  <c r="K1519" i="1"/>
  <c r="K1518" i="1" s="1"/>
  <c r="J1519" i="1"/>
  <c r="J1518" i="1" s="1"/>
  <c r="I1519" i="1"/>
  <c r="I1518" i="1" s="1"/>
  <c r="H1519" i="1"/>
  <c r="H1518" i="1" s="1"/>
  <c r="G1519" i="1"/>
  <c r="F1519" i="1"/>
  <c r="F1518" i="1" s="1"/>
  <c r="T1515" i="1"/>
  <c r="Z1515" i="1" s="1"/>
  <c r="AF1515" i="1" s="1"/>
  <c r="AL1515" i="1" s="1"/>
  <c r="AR1515" i="1" s="1"/>
  <c r="AX1515" i="1" s="1"/>
  <c r="BD1515" i="1" s="1"/>
  <c r="BJ1515" i="1" s="1"/>
  <c r="BP1515" i="1" s="1"/>
  <c r="BU1515" i="1" s="1"/>
  <c r="BZ1515" i="1" s="1"/>
  <c r="CJ1515" i="1" s="1"/>
  <c r="S1515" i="1"/>
  <c r="Y1515" i="1" s="1"/>
  <c r="AE1515" i="1" s="1"/>
  <c r="AK1515" i="1" s="1"/>
  <c r="AQ1515" i="1" s="1"/>
  <c r="AW1515" i="1" s="1"/>
  <c r="BC1515" i="1" s="1"/>
  <c r="BI1515" i="1" s="1"/>
  <c r="BO1515" i="1" s="1"/>
  <c r="BT1515" i="1" s="1"/>
  <c r="BY1515" i="1" s="1"/>
  <c r="CG1515" i="1" s="1"/>
  <c r="R1515" i="1"/>
  <c r="X1515" i="1" s="1"/>
  <c r="AD1515" i="1" s="1"/>
  <c r="AJ1515" i="1" s="1"/>
  <c r="AP1515" i="1" s="1"/>
  <c r="AV1515" i="1" s="1"/>
  <c r="BB1515" i="1" s="1"/>
  <c r="BH1515" i="1" s="1"/>
  <c r="BN1515" i="1" s="1"/>
  <c r="BS1515" i="1" s="1"/>
  <c r="BX1515" i="1" s="1"/>
  <c r="CD1515" i="1" s="1"/>
  <c r="CM1514" i="1"/>
  <c r="CM1513" i="1" s="1"/>
  <c r="CM1512" i="1" s="1"/>
  <c r="CC1514" i="1"/>
  <c r="CC1513" i="1" s="1"/>
  <c r="CC1512" i="1" s="1"/>
  <c r="CB1514" i="1"/>
  <c r="CB1513" i="1" s="1"/>
  <c r="CB1512" i="1" s="1"/>
  <c r="CA1514" i="1"/>
  <c r="CA1513" i="1" s="1"/>
  <c r="CA1512" i="1" s="1"/>
  <c r="BW1514" i="1"/>
  <c r="BW1513" i="1" s="1"/>
  <c r="BW1512" i="1" s="1"/>
  <c r="BV1514" i="1"/>
  <c r="BV1513" i="1" s="1"/>
  <c r="BV1512" i="1" s="1"/>
  <c r="BR1514" i="1"/>
  <c r="BR1513" i="1" s="1"/>
  <c r="BQ1514" i="1"/>
  <c r="BQ1513" i="1" s="1"/>
  <c r="BQ1512" i="1" s="1"/>
  <c r="BM1514" i="1"/>
  <c r="BM1513" i="1" s="1"/>
  <c r="BM1512" i="1" s="1"/>
  <c r="BL1514" i="1"/>
  <c r="BL1513" i="1" s="1"/>
  <c r="BL1512" i="1" s="1"/>
  <c r="BK1514" i="1"/>
  <c r="BK1513" i="1" s="1"/>
  <c r="BK1512" i="1" s="1"/>
  <c r="BG1514" i="1"/>
  <c r="BG1513" i="1" s="1"/>
  <c r="BG1512" i="1" s="1"/>
  <c r="BF1514" i="1"/>
  <c r="BF1513" i="1" s="1"/>
  <c r="BF1512" i="1" s="1"/>
  <c r="BE1514" i="1"/>
  <c r="BE1513" i="1" s="1"/>
  <c r="BE1512" i="1" s="1"/>
  <c r="BA1514" i="1"/>
  <c r="BA1513" i="1" s="1"/>
  <c r="BA1512" i="1" s="1"/>
  <c r="AZ1514" i="1"/>
  <c r="AZ1513" i="1" s="1"/>
  <c r="AZ1512" i="1" s="1"/>
  <c r="AY1514" i="1"/>
  <c r="AY1513" i="1" s="1"/>
  <c r="AY1512" i="1" s="1"/>
  <c r="AU1514" i="1"/>
  <c r="AU1513" i="1" s="1"/>
  <c r="AU1512" i="1" s="1"/>
  <c r="AT1514" i="1"/>
  <c r="AT1513" i="1" s="1"/>
  <c r="AT1512" i="1" s="1"/>
  <c r="AS1514" i="1"/>
  <c r="AS1513" i="1" s="1"/>
  <c r="AS1512" i="1" s="1"/>
  <c r="AO1514" i="1"/>
  <c r="AO1513" i="1" s="1"/>
  <c r="AO1512" i="1" s="1"/>
  <c r="AN1514" i="1"/>
  <c r="AN1513" i="1" s="1"/>
  <c r="AN1512" i="1" s="1"/>
  <c r="AM1514" i="1"/>
  <c r="AM1513" i="1" s="1"/>
  <c r="AM1512" i="1" s="1"/>
  <c r="AI1514" i="1"/>
  <c r="AI1513" i="1" s="1"/>
  <c r="AI1512" i="1" s="1"/>
  <c r="AH1514" i="1"/>
  <c r="AH1513" i="1" s="1"/>
  <c r="AH1512" i="1" s="1"/>
  <c r="AG1514" i="1"/>
  <c r="AG1513" i="1" s="1"/>
  <c r="AG1512" i="1" s="1"/>
  <c r="AC1514" i="1"/>
  <c r="AC1513" i="1" s="1"/>
  <c r="AC1512" i="1" s="1"/>
  <c r="AB1514" i="1"/>
  <c r="AB1513" i="1" s="1"/>
  <c r="AB1512" i="1" s="1"/>
  <c r="AA1514" i="1"/>
  <c r="AA1513" i="1" s="1"/>
  <c r="AA1512" i="1" s="1"/>
  <c r="W1514" i="1"/>
  <c r="W1513" i="1" s="1"/>
  <c r="W1512" i="1" s="1"/>
  <c r="V1514" i="1"/>
  <c r="V1513" i="1" s="1"/>
  <c r="V1512" i="1" s="1"/>
  <c r="U1514" i="1"/>
  <c r="U1513" i="1" s="1"/>
  <c r="U1512" i="1" s="1"/>
  <c r="Q1514" i="1"/>
  <c r="T1514" i="1" s="1"/>
  <c r="P1514" i="1"/>
  <c r="O1514" i="1"/>
  <c r="N1511" i="1"/>
  <c r="T1511" i="1" s="1"/>
  <c r="Z1511" i="1" s="1"/>
  <c r="AF1511" i="1" s="1"/>
  <c r="AL1511" i="1" s="1"/>
  <c r="AR1511" i="1" s="1"/>
  <c r="AX1511" i="1" s="1"/>
  <c r="BD1511" i="1" s="1"/>
  <c r="BJ1511" i="1" s="1"/>
  <c r="BP1511" i="1" s="1"/>
  <c r="BU1511" i="1" s="1"/>
  <c r="BZ1511" i="1" s="1"/>
  <c r="CJ1511" i="1" s="1"/>
  <c r="CL1511" i="1" s="1"/>
  <c r="M1511" i="1"/>
  <c r="S1511" i="1" s="1"/>
  <c r="Y1511" i="1" s="1"/>
  <c r="AE1511" i="1" s="1"/>
  <c r="AK1511" i="1" s="1"/>
  <c r="AQ1511" i="1" s="1"/>
  <c r="AW1511" i="1" s="1"/>
  <c r="BC1511" i="1" s="1"/>
  <c r="BI1511" i="1" s="1"/>
  <c r="BO1511" i="1" s="1"/>
  <c r="BT1511" i="1" s="1"/>
  <c r="BY1511" i="1" s="1"/>
  <c r="CG1511" i="1" s="1"/>
  <c r="CI1511" i="1" s="1"/>
  <c r="L1511" i="1"/>
  <c r="R1511" i="1" s="1"/>
  <c r="X1511" i="1" s="1"/>
  <c r="AD1511" i="1" s="1"/>
  <c r="AJ1511" i="1" s="1"/>
  <c r="AP1511" i="1" s="1"/>
  <c r="AV1511" i="1" s="1"/>
  <c r="BB1511" i="1" s="1"/>
  <c r="BH1511" i="1" s="1"/>
  <c r="BN1511" i="1" s="1"/>
  <c r="BS1511" i="1" s="1"/>
  <c r="BX1511" i="1" s="1"/>
  <c r="CD1511" i="1" s="1"/>
  <c r="CF1511" i="1" s="1"/>
  <c r="CM1510" i="1"/>
  <c r="CM1509" i="1" s="1"/>
  <c r="CM1508" i="1" s="1"/>
  <c r="CC1510" i="1"/>
  <c r="CB1510" i="1"/>
  <c r="CB1509" i="1" s="1"/>
  <c r="CB1508" i="1" s="1"/>
  <c r="CA1510" i="1"/>
  <c r="CA1509" i="1" s="1"/>
  <c r="CA1508" i="1" s="1"/>
  <c r="BW1510" i="1"/>
  <c r="BW1509" i="1" s="1"/>
  <c r="BW1508" i="1" s="1"/>
  <c r="BV1510" i="1"/>
  <c r="BV1509" i="1" s="1"/>
  <c r="BV1508" i="1" s="1"/>
  <c r="BR1510" i="1"/>
  <c r="BR1509" i="1" s="1"/>
  <c r="BR1508" i="1" s="1"/>
  <c r="BQ1510" i="1"/>
  <c r="BQ1509" i="1" s="1"/>
  <c r="BQ1508" i="1" s="1"/>
  <c r="BM1510" i="1"/>
  <c r="BM1509" i="1" s="1"/>
  <c r="BM1508" i="1" s="1"/>
  <c r="BL1510" i="1"/>
  <c r="BL1509" i="1" s="1"/>
  <c r="BL1508" i="1" s="1"/>
  <c r="BK1510" i="1"/>
  <c r="BK1509" i="1" s="1"/>
  <c r="BK1508" i="1" s="1"/>
  <c r="BG1510" i="1"/>
  <c r="BG1509" i="1" s="1"/>
  <c r="BG1508" i="1" s="1"/>
  <c r="BF1510" i="1"/>
  <c r="BF1509" i="1" s="1"/>
  <c r="BF1508" i="1" s="1"/>
  <c r="BE1510" i="1"/>
  <c r="BE1509" i="1" s="1"/>
  <c r="BE1508" i="1" s="1"/>
  <c r="BA1510" i="1"/>
  <c r="BA1509" i="1" s="1"/>
  <c r="BA1508" i="1" s="1"/>
  <c r="AZ1510" i="1"/>
  <c r="AZ1509" i="1" s="1"/>
  <c r="AZ1508" i="1" s="1"/>
  <c r="AY1510" i="1"/>
  <c r="AY1509" i="1" s="1"/>
  <c r="AY1508" i="1" s="1"/>
  <c r="AU1510" i="1"/>
  <c r="AU1509" i="1" s="1"/>
  <c r="AU1508" i="1" s="1"/>
  <c r="AT1510" i="1"/>
  <c r="AT1509" i="1" s="1"/>
  <c r="AT1508" i="1" s="1"/>
  <c r="AS1510" i="1"/>
  <c r="AS1509" i="1" s="1"/>
  <c r="AS1508" i="1" s="1"/>
  <c r="AO1510" i="1"/>
  <c r="AO1509" i="1" s="1"/>
  <c r="AO1508" i="1" s="1"/>
  <c r="AN1510" i="1"/>
  <c r="AN1509" i="1" s="1"/>
  <c r="AN1508" i="1" s="1"/>
  <c r="AM1510" i="1"/>
  <c r="AM1509" i="1" s="1"/>
  <c r="AM1508" i="1" s="1"/>
  <c r="AI1510" i="1"/>
  <c r="AI1509" i="1" s="1"/>
  <c r="AI1508" i="1" s="1"/>
  <c r="AH1510" i="1"/>
  <c r="AH1509" i="1" s="1"/>
  <c r="AH1508" i="1" s="1"/>
  <c r="AG1510" i="1"/>
  <c r="AG1509" i="1" s="1"/>
  <c r="AG1508" i="1" s="1"/>
  <c r="AC1510" i="1"/>
  <c r="AC1509" i="1" s="1"/>
  <c r="AC1508" i="1" s="1"/>
  <c r="AB1510" i="1"/>
  <c r="AB1509" i="1" s="1"/>
  <c r="AB1508" i="1" s="1"/>
  <c r="AA1510" i="1"/>
  <c r="AA1509" i="1" s="1"/>
  <c r="AA1508" i="1" s="1"/>
  <c r="W1510" i="1"/>
  <c r="W1509" i="1" s="1"/>
  <c r="W1508" i="1" s="1"/>
  <c r="V1510" i="1"/>
  <c r="V1509" i="1" s="1"/>
  <c r="V1508" i="1" s="1"/>
  <c r="U1510" i="1"/>
  <c r="U1509" i="1" s="1"/>
  <c r="U1508" i="1" s="1"/>
  <c r="Q1510" i="1"/>
  <c r="Q1509" i="1" s="1"/>
  <c r="Q1508" i="1" s="1"/>
  <c r="P1510" i="1"/>
  <c r="P1509" i="1" s="1"/>
  <c r="P1508" i="1" s="1"/>
  <c r="O1510" i="1"/>
  <c r="O1509" i="1" s="1"/>
  <c r="O1508" i="1" s="1"/>
  <c r="K1510" i="1"/>
  <c r="K1509" i="1" s="1"/>
  <c r="J1510" i="1"/>
  <c r="J1509" i="1" s="1"/>
  <c r="J1508" i="1" s="1"/>
  <c r="I1510" i="1"/>
  <c r="I1509" i="1" s="1"/>
  <c r="I1508" i="1" s="1"/>
  <c r="H1510" i="1"/>
  <c r="H1509" i="1" s="1"/>
  <c r="H1508" i="1" s="1"/>
  <c r="G1510" i="1"/>
  <c r="G1509" i="1" s="1"/>
  <c r="F1510" i="1"/>
  <c r="CC1509" i="1"/>
  <c r="CC1508" i="1" s="1"/>
  <c r="AY1507" i="1"/>
  <c r="N1507" i="1"/>
  <c r="T1507" i="1" s="1"/>
  <c r="Z1507" i="1" s="1"/>
  <c r="AF1507" i="1" s="1"/>
  <c r="AL1507" i="1" s="1"/>
  <c r="AR1507" i="1" s="1"/>
  <c r="AX1507" i="1" s="1"/>
  <c r="BD1507" i="1" s="1"/>
  <c r="BJ1507" i="1" s="1"/>
  <c r="BP1507" i="1" s="1"/>
  <c r="BU1507" i="1" s="1"/>
  <c r="BZ1507" i="1" s="1"/>
  <c r="CJ1507" i="1" s="1"/>
  <c r="CL1507" i="1" s="1"/>
  <c r="M1507" i="1"/>
  <c r="S1507" i="1" s="1"/>
  <c r="Y1507" i="1" s="1"/>
  <c r="AE1507" i="1" s="1"/>
  <c r="AK1507" i="1" s="1"/>
  <c r="AQ1507" i="1" s="1"/>
  <c r="AW1507" i="1" s="1"/>
  <c r="BC1507" i="1" s="1"/>
  <c r="BI1507" i="1" s="1"/>
  <c r="BO1507" i="1" s="1"/>
  <c r="BT1507" i="1" s="1"/>
  <c r="BY1507" i="1" s="1"/>
  <c r="CG1507" i="1" s="1"/>
  <c r="CI1507" i="1" s="1"/>
  <c r="L1507" i="1"/>
  <c r="R1507" i="1" s="1"/>
  <c r="X1507" i="1" s="1"/>
  <c r="AD1507" i="1" s="1"/>
  <c r="AJ1507" i="1" s="1"/>
  <c r="AP1507" i="1" s="1"/>
  <c r="AV1507" i="1" s="1"/>
  <c r="BB1507" i="1" s="1"/>
  <c r="BH1507" i="1" s="1"/>
  <c r="BN1507" i="1" s="1"/>
  <c r="BS1507" i="1" s="1"/>
  <c r="BX1507" i="1" s="1"/>
  <c r="CD1507" i="1" s="1"/>
  <c r="CF1507" i="1" s="1"/>
  <c r="CM1506" i="1"/>
  <c r="CM1505" i="1" s="1"/>
  <c r="CM1504" i="1" s="1"/>
  <c r="CC1506" i="1"/>
  <c r="CB1506" i="1"/>
  <c r="CB1505" i="1" s="1"/>
  <c r="CB1504" i="1" s="1"/>
  <c r="CA1506" i="1"/>
  <c r="CA1505" i="1" s="1"/>
  <c r="CA1504" i="1" s="1"/>
  <c r="BW1506" i="1"/>
  <c r="BW1505" i="1" s="1"/>
  <c r="BW1504" i="1" s="1"/>
  <c r="BV1506" i="1"/>
  <c r="BV1505" i="1" s="1"/>
  <c r="BV1504" i="1" s="1"/>
  <c r="BR1506" i="1"/>
  <c r="BR1505" i="1" s="1"/>
  <c r="BQ1506" i="1"/>
  <c r="BQ1505" i="1" s="1"/>
  <c r="BQ1504" i="1" s="1"/>
  <c r="BM1506" i="1"/>
  <c r="BM1505" i="1" s="1"/>
  <c r="BM1504" i="1" s="1"/>
  <c r="BL1506" i="1"/>
  <c r="BL1505" i="1" s="1"/>
  <c r="BL1504" i="1" s="1"/>
  <c r="BK1506" i="1"/>
  <c r="BK1505" i="1" s="1"/>
  <c r="BK1504" i="1" s="1"/>
  <c r="BG1506" i="1"/>
  <c r="BG1505" i="1" s="1"/>
  <c r="BG1504" i="1" s="1"/>
  <c r="BF1506" i="1"/>
  <c r="BF1505" i="1" s="1"/>
  <c r="BF1504" i="1" s="1"/>
  <c r="BE1506" i="1"/>
  <c r="BE1505" i="1" s="1"/>
  <c r="BE1504" i="1" s="1"/>
  <c r="BA1506" i="1"/>
  <c r="BA1505" i="1" s="1"/>
  <c r="BA1504" i="1" s="1"/>
  <c r="AZ1506" i="1"/>
  <c r="AZ1505" i="1" s="1"/>
  <c r="AZ1504" i="1" s="1"/>
  <c r="AY1506" i="1"/>
  <c r="AY1505" i="1" s="1"/>
  <c r="AY1504" i="1" s="1"/>
  <c r="AU1506" i="1"/>
  <c r="AU1505" i="1" s="1"/>
  <c r="AU1504" i="1" s="1"/>
  <c r="AT1506" i="1"/>
  <c r="AT1505" i="1" s="1"/>
  <c r="AT1504" i="1" s="1"/>
  <c r="AS1506" i="1"/>
  <c r="AS1505" i="1" s="1"/>
  <c r="AS1504" i="1" s="1"/>
  <c r="AO1506" i="1"/>
  <c r="AO1505" i="1" s="1"/>
  <c r="AO1504" i="1" s="1"/>
  <c r="AN1506" i="1"/>
  <c r="AN1505" i="1" s="1"/>
  <c r="AN1504" i="1" s="1"/>
  <c r="AM1506" i="1"/>
  <c r="AM1505" i="1" s="1"/>
  <c r="AM1504" i="1" s="1"/>
  <c r="AI1506" i="1"/>
  <c r="AI1505" i="1" s="1"/>
  <c r="AI1504" i="1" s="1"/>
  <c r="AH1506" i="1"/>
  <c r="AH1505" i="1" s="1"/>
  <c r="AH1504" i="1" s="1"/>
  <c r="AG1506" i="1"/>
  <c r="AG1505" i="1" s="1"/>
  <c r="AG1504" i="1" s="1"/>
  <c r="AC1506" i="1"/>
  <c r="AC1505" i="1" s="1"/>
  <c r="AC1504" i="1" s="1"/>
  <c r="AB1506" i="1"/>
  <c r="AB1505" i="1" s="1"/>
  <c r="AB1504" i="1" s="1"/>
  <c r="AA1506" i="1"/>
  <c r="AA1505" i="1" s="1"/>
  <c r="AA1504" i="1" s="1"/>
  <c r="W1506" i="1"/>
  <c r="W1505" i="1" s="1"/>
  <c r="W1504" i="1" s="1"/>
  <c r="V1506" i="1"/>
  <c r="V1505" i="1" s="1"/>
  <c r="V1504" i="1" s="1"/>
  <c r="U1506" i="1"/>
  <c r="U1505" i="1" s="1"/>
  <c r="U1504" i="1" s="1"/>
  <c r="Q1506" i="1"/>
  <c r="Q1505" i="1" s="1"/>
  <c r="Q1504" i="1" s="1"/>
  <c r="P1506" i="1"/>
  <c r="P1505" i="1" s="1"/>
  <c r="P1504" i="1" s="1"/>
  <c r="O1506" i="1"/>
  <c r="O1505" i="1" s="1"/>
  <c r="O1504" i="1" s="1"/>
  <c r="K1506" i="1"/>
  <c r="K1505" i="1" s="1"/>
  <c r="J1506" i="1"/>
  <c r="J1505" i="1" s="1"/>
  <c r="J1504" i="1" s="1"/>
  <c r="I1506" i="1"/>
  <c r="I1505" i="1" s="1"/>
  <c r="I1504" i="1" s="1"/>
  <c r="H1506" i="1"/>
  <c r="H1505" i="1" s="1"/>
  <c r="H1504" i="1" s="1"/>
  <c r="G1506" i="1"/>
  <c r="G1505" i="1" s="1"/>
  <c r="F1506" i="1"/>
  <c r="CC1505" i="1"/>
  <c r="CC1504" i="1" s="1"/>
  <c r="BR1504" i="1"/>
  <c r="BD1500" i="1"/>
  <c r="BJ1500" i="1" s="1"/>
  <c r="BP1500" i="1" s="1"/>
  <c r="BU1500" i="1" s="1"/>
  <c r="BZ1500" i="1" s="1"/>
  <c r="CJ1500" i="1" s="1"/>
  <c r="CL1500" i="1" s="1"/>
  <c r="BC1500" i="1"/>
  <c r="BI1500" i="1" s="1"/>
  <c r="BO1500" i="1" s="1"/>
  <c r="BT1500" i="1" s="1"/>
  <c r="BY1500" i="1" s="1"/>
  <c r="CG1500" i="1" s="1"/>
  <c r="CI1500" i="1" s="1"/>
  <c r="BB1500" i="1"/>
  <c r="BH1500" i="1" s="1"/>
  <c r="BN1500" i="1" s="1"/>
  <c r="BS1500" i="1" s="1"/>
  <c r="BX1500" i="1" s="1"/>
  <c r="CD1500" i="1" s="1"/>
  <c r="CF1500" i="1" s="1"/>
  <c r="CM1499" i="1"/>
  <c r="CM1498" i="1" s="1"/>
  <c r="CM1497" i="1" s="1"/>
  <c r="CM1496" i="1" s="1"/>
  <c r="CC1499" i="1"/>
  <c r="CC1498" i="1" s="1"/>
  <c r="CC1497" i="1" s="1"/>
  <c r="CC1496" i="1" s="1"/>
  <c r="CB1499" i="1"/>
  <c r="CB1498" i="1" s="1"/>
  <c r="CB1497" i="1" s="1"/>
  <c r="CB1496" i="1" s="1"/>
  <c r="CA1499" i="1"/>
  <c r="CA1498" i="1" s="1"/>
  <c r="CA1497" i="1" s="1"/>
  <c r="CA1496" i="1" s="1"/>
  <c r="BW1499" i="1"/>
  <c r="BW1498" i="1" s="1"/>
  <c r="BW1497" i="1" s="1"/>
  <c r="BW1496" i="1" s="1"/>
  <c r="BV1499" i="1"/>
  <c r="BV1498" i="1" s="1"/>
  <c r="BV1497" i="1" s="1"/>
  <c r="BV1496" i="1" s="1"/>
  <c r="BR1499" i="1"/>
  <c r="BR1498" i="1" s="1"/>
  <c r="BR1497" i="1" s="1"/>
  <c r="BR1496" i="1" s="1"/>
  <c r="BQ1499" i="1"/>
  <c r="BM1499" i="1"/>
  <c r="BM1498" i="1" s="1"/>
  <c r="BM1497" i="1" s="1"/>
  <c r="BM1496" i="1" s="1"/>
  <c r="BL1499" i="1"/>
  <c r="BL1498" i="1" s="1"/>
  <c r="BL1497" i="1" s="1"/>
  <c r="BL1496" i="1" s="1"/>
  <c r="BK1499" i="1"/>
  <c r="BK1498" i="1" s="1"/>
  <c r="BK1497" i="1" s="1"/>
  <c r="BK1496" i="1" s="1"/>
  <c r="BG1499" i="1"/>
  <c r="BG1498" i="1" s="1"/>
  <c r="BG1497" i="1" s="1"/>
  <c r="BG1496" i="1" s="1"/>
  <c r="BF1499" i="1"/>
  <c r="BF1498" i="1" s="1"/>
  <c r="BF1497" i="1" s="1"/>
  <c r="BF1496" i="1" s="1"/>
  <c r="BE1499" i="1"/>
  <c r="BE1498" i="1" s="1"/>
  <c r="BE1497" i="1" s="1"/>
  <c r="BE1496" i="1" s="1"/>
  <c r="BA1499" i="1"/>
  <c r="AZ1499" i="1"/>
  <c r="AY1499" i="1"/>
  <c r="BD1495" i="1"/>
  <c r="BJ1495" i="1" s="1"/>
  <c r="BP1495" i="1" s="1"/>
  <c r="BU1495" i="1" s="1"/>
  <c r="BZ1495" i="1" s="1"/>
  <c r="CJ1495" i="1" s="1"/>
  <c r="BC1495" i="1"/>
  <c r="BI1495" i="1" s="1"/>
  <c r="BO1495" i="1" s="1"/>
  <c r="BT1495" i="1" s="1"/>
  <c r="BY1495" i="1" s="1"/>
  <c r="CG1495" i="1" s="1"/>
  <c r="BB1495" i="1"/>
  <c r="BH1495" i="1" s="1"/>
  <c r="BN1495" i="1" s="1"/>
  <c r="BS1495" i="1" s="1"/>
  <c r="BX1495" i="1" s="1"/>
  <c r="CD1495" i="1" s="1"/>
  <c r="CM1494" i="1"/>
  <c r="CM1493" i="1" s="1"/>
  <c r="CM1492" i="1" s="1"/>
  <c r="CC1494" i="1"/>
  <c r="CC1493" i="1" s="1"/>
  <c r="CC1492" i="1" s="1"/>
  <c r="CB1494" i="1"/>
  <c r="CB1493" i="1" s="1"/>
  <c r="CB1492" i="1" s="1"/>
  <c r="CA1494" i="1"/>
  <c r="CA1493" i="1" s="1"/>
  <c r="CA1492" i="1" s="1"/>
  <c r="BW1494" i="1"/>
  <c r="BW1493" i="1" s="1"/>
  <c r="BW1492" i="1" s="1"/>
  <c r="BV1494" i="1"/>
  <c r="BV1493" i="1" s="1"/>
  <c r="BV1492" i="1" s="1"/>
  <c r="BR1494" i="1"/>
  <c r="BR1493" i="1" s="1"/>
  <c r="BQ1494" i="1"/>
  <c r="BQ1493" i="1" s="1"/>
  <c r="BQ1492" i="1" s="1"/>
  <c r="BM1494" i="1"/>
  <c r="BM1493" i="1" s="1"/>
  <c r="BM1492" i="1" s="1"/>
  <c r="BL1494" i="1"/>
  <c r="BL1493" i="1" s="1"/>
  <c r="BL1492" i="1" s="1"/>
  <c r="BK1494" i="1"/>
  <c r="BK1493" i="1" s="1"/>
  <c r="BK1492" i="1" s="1"/>
  <c r="BG1494" i="1"/>
  <c r="BG1493" i="1" s="1"/>
  <c r="BG1492" i="1" s="1"/>
  <c r="BF1494" i="1"/>
  <c r="BF1493" i="1" s="1"/>
  <c r="BF1492" i="1" s="1"/>
  <c r="BE1494" i="1"/>
  <c r="BE1493" i="1" s="1"/>
  <c r="BE1492" i="1" s="1"/>
  <c r="BA1494" i="1"/>
  <c r="BD1494" i="1" s="1"/>
  <c r="AZ1494" i="1"/>
  <c r="AZ1493" i="1" s="1"/>
  <c r="AY1494" i="1"/>
  <c r="AR1491" i="1"/>
  <c r="AX1491" i="1" s="1"/>
  <c r="BD1491" i="1" s="1"/>
  <c r="BJ1491" i="1" s="1"/>
  <c r="BP1491" i="1" s="1"/>
  <c r="BU1491" i="1" s="1"/>
  <c r="BZ1491" i="1" s="1"/>
  <c r="CJ1491" i="1" s="1"/>
  <c r="AQ1491" i="1"/>
  <c r="AW1491" i="1" s="1"/>
  <c r="BC1491" i="1" s="1"/>
  <c r="BI1491" i="1" s="1"/>
  <c r="BO1491" i="1" s="1"/>
  <c r="BT1491" i="1" s="1"/>
  <c r="BY1491" i="1" s="1"/>
  <c r="CG1491" i="1" s="1"/>
  <c r="AP1491" i="1"/>
  <c r="AV1491" i="1" s="1"/>
  <c r="BB1491" i="1" s="1"/>
  <c r="BH1491" i="1" s="1"/>
  <c r="BN1491" i="1" s="1"/>
  <c r="BS1491" i="1" s="1"/>
  <c r="BX1491" i="1" s="1"/>
  <c r="CD1491" i="1" s="1"/>
  <c r="CM1490" i="1"/>
  <c r="CM1489" i="1" s="1"/>
  <c r="CM1488" i="1" s="1"/>
  <c r="CC1490" i="1"/>
  <c r="CC1489" i="1" s="1"/>
  <c r="CC1488" i="1" s="1"/>
  <c r="CB1490" i="1"/>
  <c r="CB1489" i="1" s="1"/>
  <c r="CB1488" i="1" s="1"/>
  <c r="CA1490" i="1"/>
  <c r="CA1489" i="1" s="1"/>
  <c r="CA1488" i="1" s="1"/>
  <c r="BW1490" i="1"/>
  <c r="BW1489" i="1" s="1"/>
  <c r="BW1488" i="1" s="1"/>
  <c r="BV1490" i="1"/>
  <c r="BV1489" i="1" s="1"/>
  <c r="BV1488" i="1" s="1"/>
  <c r="BR1490" i="1"/>
  <c r="BR1489" i="1" s="1"/>
  <c r="BR1488" i="1" s="1"/>
  <c r="BQ1490" i="1"/>
  <c r="BQ1489" i="1" s="1"/>
  <c r="BQ1488" i="1" s="1"/>
  <c r="BM1490" i="1"/>
  <c r="BM1489" i="1" s="1"/>
  <c r="BM1488" i="1" s="1"/>
  <c r="BL1490" i="1"/>
  <c r="BL1489" i="1" s="1"/>
  <c r="BL1488" i="1" s="1"/>
  <c r="BK1490" i="1"/>
  <c r="BK1489" i="1" s="1"/>
  <c r="BK1488" i="1" s="1"/>
  <c r="BG1490" i="1"/>
  <c r="BG1489" i="1" s="1"/>
  <c r="BG1488" i="1" s="1"/>
  <c r="BF1490" i="1"/>
  <c r="BF1489" i="1" s="1"/>
  <c r="BF1488" i="1" s="1"/>
  <c r="BE1490" i="1"/>
  <c r="BE1489" i="1" s="1"/>
  <c r="BE1488" i="1" s="1"/>
  <c r="BA1490" i="1"/>
  <c r="BA1489" i="1" s="1"/>
  <c r="BA1488" i="1" s="1"/>
  <c r="AZ1490" i="1"/>
  <c r="AZ1489" i="1" s="1"/>
  <c r="AZ1488" i="1" s="1"/>
  <c r="AY1490" i="1"/>
  <c r="AY1489" i="1" s="1"/>
  <c r="AY1488" i="1" s="1"/>
  <c r="AU1490" i="1"/>
  <c r="AU1489" i="1" s="1"/>
  <c r="AU1488" i="1" s="1"/>
  <c r="AU1487" i="1" s="1"/>
  <c r="AT1490" i="1"/>
  <c r="AT1489" i="1" s="1"/>
  <c r="AT1488" i="1" s="1"/>
  <c r="AT1487" i="1" s="1"/>
  <c r="AS1490" i="1"/>
  <c r="AS1489" i="1" s="1"/>
  <c r="AS1488" i="1" s="1"/>
  <c r="AS1487" i="1" s="1"/>
  <c r="AO1490" i="1"/>
  <c r="AN1490" i="1"/>
  <c r="AM1490" i="1"/>
  <c r="AP1490" i="1" s="1"/>
  <c r="AL1486" i="1"/>
  <c r="AR1486" i="1" s="1"/>
  <c r="AX1486" i="1" s="1"/>
  <c r="BD1486" i="1" s="1"/>
  <c r="BJ1486" i="1" s="1"/>
  <c r="BP1486" i="1" s="1"/>
  <c r="BU1486" i="1" s="1"/>
  <c r="BZ1486" i="1" s="1"/>
  <c r="CJ1486" i="1" s="1"/>
  <c r="CL1486" i="1" s="1"/>
  <c r="AK1486" i="1"/>
  <c r="AQ1486" i="1" s="1"/>
  <c r="AW1486" i="1" s="1"/>
  <c r="BC1486" i="1" s="1"/>
  <c r="BI1486" i="1" s="1"/>
  <c r="BO1486" i="1" s="1"/>
  <c r="BT1486" i="1" s="1"/>
  <c r="BY1486" i="1" s="1"/>
  <c r="CG1486" i="1" s="1"/>
  <c r="CI1486" i="1" s="1"/>
  <c r="AJ1486" i="1"/>
  <c r="AP1486" i="1" s="1"/>
  <c r="AV1486" i="1" s="1"/>
  <c r="BB1486" i="1" s="1"/>
  <c r="BH1486" i="1" s="1"/>
  <c r="BN1486" i="1" s="1"/>
  <c r="BS1486" i="1" s="1"/>
  <c r="BX1486" i="1" s="1"/>
  <c r="CD1486" i="1" s="1"/>
  <c r="CF1486" i="1" s="1"/>
  <c r="CM1485" i="1"/>
  <c r="CM1484" i="1" s="1"/>
  <c r="CM1483" i="1" s="1"/>
  <c r="CM1482" i="1" s="1"/>
  <c r="CC1485" i="1"/>
  <c r="CC1484" i="1" s="1"/>
  <c r="CC1483" i="1" s="1"/>
  <c r="CC1482" i="1" s="1"/>
  <c r="CB1485" i="1"/>
  <c r="CA1485" i="1"/>
  <c r="CA1484" i="1" s="1"/>
  <c r="CA1483" i="1" s="1"/>
  <c r="CA1482" i="1" s="1"/>
  <c r="BW1485" i="1"/>
  <c r="BW1484" i="1" s="1"/>
  <c r="BW1483" i="1" s="1"/>
  <c r="BW1482" i="1" s="1"/>
  <c r="BV1485" i="1"/>
  <c r="BV1484" i="1" s="1"/>
  <c r="BV1483" i="1" s="1"/>
  <c r="BV1482" i="1" s="1"/>
  <c r="BR1485" i="1"/>
  <c r="BR1484" i="1" s="1"/>
  <c r="BR1483" i="1" s="1"/>
  <c r="BR1482" i="1" s="1"/>
  <c r="BQ1485" i="1"/>
  <c r="BQ1484" i="1" s="1"/>
  <c r="BQ1483" i="1" s="1"/>
  <c r="BM1485" i="1"/>
  <c r="BM1484" i="1" s="1"/>
  <c r="BM1483" i="1" s="1"/>
  <c r="BM1482" i="1" s="1"/>
  <c r="BL1485" i="1"/>
  <c r="BL1484" i="1" s="1"/>
  <c r="BL1483" i="1" s="1"/>
  <c r="BL1482" i="1" s="1"/>
  <c r="BK1485" i="1"/>
  <c r="BK1484" i="1" s="1"/>
  <c r="BK1483" i="1" s="1"/>
  <c r="BK1482" i="1" s="1"/>
  <c r="BG1485" i="1"/>
  <c r="BG1484" i="1" s="1"/>
  <c r="BG1483" i="1" s="1"/>
  <c r="BG1482" i="1" s="1"/>
  <c r="BF1485" i="1"/>
  <c r="BF1484" i="1" s="1"/>
  <c r="BF1483" i="1" s="1"/>
  <c r="BF1482" i="1" s="1"/>
  <c r="BE1485" i="1"/>
  <c r="BE1484" i="1" s="1"/>
  <c r="BE1483" i="1" s="1"/>
  <c r="BE1482" i="1" s="1"/>
  <c r="BA1485" i="1"/>
  <c r="BA1484" i="1" s="1"/>
  <c r="BA1483" i="1" s="1"/>
  <c r="BA1482" i="1" s="1"/>
  <c r="AZ1485" i="1"/>
  <c r="AZ1484" i="1" s="1"/>
  <c r="AZ1483" i="1" s="1"/>
  <c r="AZ1482" i="1" s="1"/>
  <c r="AY1485" i="1"/>
  <c r="AY1484" i="1" s="1"/>
  <c r="AY1483" i="1" s="1"/>
  <c r="AY1482" i="1" s="1"/>
  <c r="AU1485" i="1"/>
  <c r="AU1484" i="1" s="1"/>
  <c r="AU1483" i="1" s="1"/>
  <c r="AU1482" i="1" s="1"/>
  <c r="AT1485" i="1"/>
  <c r="AT1484" i="1" s="1"/>
  <c r="AT1483" i="1" s="1"/>
  <c r="AT1482" i="1" s="1"/>
  <c r="AS1485" i="1"/>
  <c r="AO1485" i="1"/>
  <c r="AO1484" i="1" s="1"/>
  <c r="AN1485" i="1"/>
  <c r="AN1484" i="1" s="1"/>
  <c r="AN1483" i="1" s="1"/>
  <c r="AN1482" i="1" s="1"/>
  <c r="AM1485" i="1"/>
  <c r="AI1485" i="1"/>
  <c r="AH1485" i="1"/>
  <c r="AK1485" i="1" s="1"/>
  <c r="AG1485" i="1"/>
  <c r="CB1484" i="1"/>
  <c r="CB1483" i="1" s="1"/>
  <c r="CB1482" i="1" s="1"/>
  <c r="AS1484" i="1"/>
  <c r="AS1483" i="1" s="1"/>
  <c r="AS1482" i="1" s="1"/>
  <c r="AO1483" i="1"/>
  <c r="AO1482" i="1" s="1"/>
  <c r="N1480" i="1"/>
  <c r="T1480" i="1" s="1"/>
  <c r="Z1480" i="1" s="1"/>
  <c r="AF1480" i="1" s="1"/>
  <c r="AL1480" i="1" s="1"/>
  <c r="AR1480" i="1" s="1"/>
  <c r="AX1480" i="1" s="1"/>
  <c r="BD1480" i="1" s="1"/>
  <c r="BJ1480" i="1" s="1"/>
  <c r="BP1480" i="1" s="1"/>
  <c r="BU1480" i="1" s="1"/>
  <c r="BZ1480" i="1" s="1"/>
  <c r="CJ1480" i="1" s="1"/>
  <c r="CL1480" i="1" s="1"/>
  <c r="M1480" i="1"/>
  <c r="S1480" i="1" s="1"/>
  <c r="Y1480" i="1" s="1"/>
  <c r="AE1480" i="1" s="1"/>
  <c r="AK1480" i="1" s="1"/>
  <c r="AQ1480" i="1" s="1"/>
  <c r="AW1480" i="1" s="1"/>
  <c r="BC1480" i="1" s="1"/>
  <c r="BI1480" i="1" s="1"/>
  <c r="BO1480" i="1" s="1"/>
  <c r="BT1480" i="1" s="1"/>
  <c r="BY1480" i="1" s="1"/>
  <c r="CG1480" i="1" s="1"/>
  <c r="CI1480" i="1" s="1"/>
  <c r="L1480" i="1"/>
  <c r="R1480" i="1" s="1"/>
  <c r="X1480" i="1" s="1"/>
  <c r="AD1480" i="1" s="1"/>
  <c r="AJ1480" i="1" s="1"/>
  <c r="AP1480" i="1" s="1"/>
  <c r="AV1480" i="1" s="1"/>
  <c r="BB1480" i="1" s="1"/>
  <c r="BH1480" i="1" s="1"/>
  <c r="BN1480" i="1" s="1"/>
  <c r="BS1480" i="1" s="1"/>
  <c r="BX1480" i="1" s="1"/>
  <c r="CD1480" i="1" s="1"/>
  <c r="CF1480" i="1" s="1"/>
  <c r="CM1479" i="1"/>
  <c r="CM1478" i="1" s="1"/>
  <c r="CC1479" i="1"/>
  <c r="CB1479" i="1"/>
  <c r="CB1478" i="1" s="1"/>
  <c r="CA1479" i="1"/>
  <c r="CA1478" i="1" s="1"/>
  <c r="BW1479" i="1"/>
  <c r="BW1478" i="1" s="1"/>
  <c r="BV1479" i="1"/>
  <c r="BV1478" i="1" s="1"/>
  <c r="BR1479" i="1"/>
  <c r="BR1478" i="1" s="1"/>
  <c r="BQ1479" i="1"/>
  <c r="BQ1478" i="1" s="1"/>
  <c r="BM1479" i="1"/>
  <c r="BM1478" i="1" s="1"/>
  <c r="BL1479" i="1"/>
  <c r="BL1478" i="1" s="1"/>
  <c r="BK1479" i="1"/>
  <c r="BK1478" i="1" s="1"/>
  <c r="BG1479" i="1"/>
  <c r="BG1478" i="1" s="1"/>
  <c r="BF1479" i="1"/>
  <c r="BF1478" i="1" s="1"/>
  <c r="BE1479" i="1"/>
  <c r="BE1478" i="1" s="1"/>
  <c r="BA1479" i="1"/>
  <c r="BA1478" i="1" s="1"/>
  <c r="AZ1479" i="1"/>
  <c r="AZ1478" i="1" s="1"/>
  <c r="AY1479" i="1"/>
  <c r="AY1478" i="1" s="1"/>
  <c r="AU1479" i="1"/>
  <c r="AU1478" i="1" s="1"/>
  <c r="AT1479" i="1"/>
  <c r="AT1478" i="1" s="1"/>
  <c r="AS1479" i="1"/>
  <c r="AS1478" i="1" s="1"/>
  <c r="AO1479" i="1"/>
  <c r="AO1478" i="1" s="1"/>
  <c r="AN1479" i="1"/>
  <c r="AN1478" i="1" s="1"/>
  <c r="AM1479" i="1"/>
  <c r="AM1478" i="1" s="1"/>
  <c r="AI1479" i="1"/>
  <c r="AI1478" i="1" s="1"/>
  <c r="AH1479" i="1"/>
  <c r="AH1478" i="1" s="1"/>
  <c r="AG1479" i="1"/>
  <c r="AG1478" i="1" s="1"/>
  <c r="AC1479" i="1"/>
  <c r="AC1478" i="1" s="1"/>
  <c r="AB1479" i="1"/>
  <c r="AB1478" i="1" s="1"/>
  <c r="AA1479" i="1"/>
  <c r="AA1478" i="1" s="1"/>
  <c r="W1479" i="1"/>
  <c r="W1478" i="1" s="1"/>
  <c r="V1479" i="1"/>
  <c r="V1478" i="1" s="1"/>
  <c r="U1479" i="1"/>
  <c r="U1478" i="1" s="1"/>
  <c r="Q1479" i="1"/>
  <c r="Q1478" i="1" s="1"/>
  <c r="P1479" i="1"/>
  <c r="P1478" i="1" s="1"/>
  <c r="O1479" i="1"/>
  <c r="O1478" i="1" s="1"/>
  <c r="K1479" i="1"/>
  <c r="K1478" i="1" s="1"/>
  <c r="J1479" i="1"/>
  <c r="J1478" i="1" s="1"/>
  <c r="I1479" i="1"/>
  <c r="I1478" i="1" s="1"/>
  <c r="H1479" i="1"/>
  <c r="H1478" i="1" s="1"/>
  <c r="G1479" i="1"/>
  <c r="G1478" i="1" s="1"/>
  <c r="F1479" i="1"/>
  <c r="F1478" i="1" s="1"/>
  <c r="CC1478" i="1"/>
  <c r="N1477" i="1"/>
  <c r="T1477" i="1" s="1"/>
  <c r="Z1477" i="1" s="1"/>
  <c r="AF1477" i="1" s="1"/>
  <c r="AL1477" i="1" s="1"/>
  <c r="AR1477" i="1" s="1"/>
  <c r="AX1477" i="1" s="1"/>
  <c r="BD1477" i="1" s="1"/>
  <c r="BJ1477" i="1" s="1"/>
  <c r="BP1477" i="1" s="1"/>
  <c r="BU1477" i="1" s="1"/>
  <c r="BZ1477" i="1" s="1"/>
  <c r="CJ1477" i="1" s="1"/>
  <c r="CL1477" i="1" s="1"/>
  <c r="M1477" i="1"/>
  <c r="S1477" i="1" s="1"/>
  <c r="Y1477" i="1" s="1"/>
  <c r="AE1477" i="1" s="1"/>
  <c r="AK1477" i="1" s="1"/>
  <c r="AQ1477" i="1" s="1"/>
  <c r="AW1477" i="1" s="1"/>
  <c r="BC1477" i="1" s="1"/>
  <c r="BI1477" i="1" s="1"/>
  <c r="BO1477" i="1" s="1"/>
  <c r="BT1477" i="1" s="1"/>
  <c r="BY1477" i="1" s="1"/>
  <c r="CG1477" i="1" s="1"/>
  <c r="CI1477" i="1" s="1"/>
  <c r="L1477" i="1"/>
  <c r="R1477" i="1" s="1"/>
  <c r="X1477" i="1" s="1"/>
  <c r="AD1477" i="1" s="1"/>
  <c r="AJ1477" i="1" s="1"/>
  <c r="AP1477" i="1" s="1"/>
  <c r="AV1477" i="1" s="1"/>
  <c r="BB1477" i="1" s="1"/>
  <c r="BH1477" i="1" s="1"/>
  <c r="BN1477" i="1" s="1"/>
  <c r="BS1477" i="1" s="1"/>
  <c r="BX1477" i="1" s="1"/>
  <c r="CD1477" i="1" s="1"/>
  <c r="CF1477" i="1" s="1"/>
  <c r="N1476" i="1"/>
  <c r="T1476" i="1" s="1"/>
  <c r="Z1476" i="1" s="1"/>
  <c r="AF1476" i="1" s="1"/>
  <c r="AL1476" i="1" s="1"/>
  <c r="AR1476" i="1" s="1"/>
  <c r="AX1476" i="1" s="1"/>
  <c r="BD1476" i="1" s="1"/>
  <c r="BJ1476" i="1" s="1"/>
  <c r="BP1476" i="1" s="1"/>
  <c r="BU1476" i="1" s="1"/>
  <c r="BZ1476" i="1" s="1"/>
  <c r="CJ1476" i="1" s="1"/>
  <c r="CL1476" i="1" s="1"/>
  <c r="M1476" i="1"/>
  <c r="S1476" i="1" s="1"/>
  <c r="Y1476" i="1" s="1"/>
  <c r="AE1476" i="1" s="1"/>
  <c r="AK1476" i="1" s="1"/>
  <c r="AQ1476" i="1" s="1"/>
  <c r="AW1476" i="1" s="1"/>
  <c r="BC1476" i="1" s="1"/>
  <c r="BI1476" i="1" s="1"/>
  <c r="BO1476" i="1" s="1"/>
  <c r="BT1476" i="1" s="1"/>
  <c r="BY1476" i="1" s="1"/>
  <c r="CG1476" i="1" s="1"/>
  <c r="CI1476" i="1" s="1"/>
  <c r="L1476" i="1"/>
  <c r="R1476" i="1" s="1"/>
  <c r="X1476" i="1" s="1"/>
  <c r="AD1476" i="1" s="1"/>
  <c r="AJ1476" i="1" s="1"/>
  <c r="AP1476" i="1" s="1"/>
  <c r="AV1476" i="1" s="1"/>
  <c r="BB1476" i="1" s="1"/>
  <c r="BH1476" i="1" s="1"/>
  <c r="BN1476" i="1" s="1"/>
  <c r="BS1476" i="1" s="1"/>
  <c r="BX1476" i="1" s="1"/>
  <c r="CD1476" i="1" s="1"/>
  <c r="CF1476" i="1" s="1"/>
  <c r="CM1475" i="1"/>
  <c r="CM1474" i="1" s="1"/>
  <c r="CC1475" i="1"/>
  <c r="CC1474" i="1" s="1"/>
  <c r="CB1475" i="1"/>
  <c r="CB1474" i="1" s="1"/>
  <c r="CA1475" i="1"/>
  <c r="CA1474" i="1" s="1"/>
  <c r="BW1475" i="1"/>
  <c r="BW1474" i="1" s="1"/>
  <c r="BV1475" i="1"/>
  <c r="BV1474" i="1" s="1"/>
  <c r="BR1475" i="1"/>
  <c r="BR1474" i="1" s="1"/>
  <c r="BR1473" i="1" s="1"/>
  <c r="BR1472" i="1" s="1"/>
  <c r="BR1471" i="1" s="1"/>
  <c r="BQ1475" i="1"/>
  <c r="BQ1474" i="1" s="1"/>
  <c r="BM1475" i="1"/>
  <c r="BM1474" i="1" s="1"/>
  <c r="BL1475" i="1"/>
  <c r="BL1474" i="1" s="1"/>
  <c r="BK1475" i="1"/>
  <c r="BK1474" i="1" s="1"/>
  <c r="BG1475" i="1"/>
  <c r="BG1474" i="1" s="1"/>
  <c r="BF1475" i="1"/>
  <c r="BF1474" i="1" s="1"/>
  <c r="BE1475" i="1"/>
  <c r="BE1474" i="1" s="1"/>
  <c r="BA1475" i="1"/>
  <c r="BA1474" i="1" s="1"/>
  <c r="BA1473" i="1" s="1"/>
  <c r="BA1472" i="1" s="1"/>
  <c r="BA1471" i="1" s="1"/>
  <c r="AZ1475" i="1"/>
  <c r="AZ1474" i="1" s="1"/>
  <c r="AY1475" i="1"/>
  <c r="AY1474" i="1" s="1"/>
  <c r="AU1475" i="1"/>
  <c r="AU1474" i="1" s="1"/>
  <c r="AT1475" i="1"/>
  <c r="AT1474" i="1" s="1"/>
  <c r="AT1473" i="1" s="1"/>
  <c r="AT1472" i="1" s="1"/>
  <c r="AT1471" i="1" s="1"/>
  <c r="AS1475" i="1"/>
  <c r="AS1474" i="1" s="1"/>
  <c r="AO1475" i="1"/>
  <c r="AO1474" i="1" s="1"/>
  <c r="AN1475" i="1"/>
  <c r="AN1474" i="1" s="1"/>
  <c r="AM1475" i="1"/>
  <c r="AM1474" i="1" s="1"/>
  <c r="AI1475" i="1"/>
  <c r="AI1474" i="1" s="1"/>
  <c r="AH1475" i="1"/>
  <c r="AH1474" i="1" s="1"/>
  <c r="AG1475" i="1"/>
  <c r="AG1474" i="1" s="1"/>
  <c r="AC1475" i="1"/>
  <c r="AC1474" i="1" s="1"/>
  <c r="AC1473" i="1" s="1"/>
  <c r="AC1472" i="1" s="1"/>
  <c r="AC1471" i="1" s="1"/>
  <c r="AB1475" i="1"/>
  <c r="AB1474" i="1" s="1"/>
  <c r="AA1475" i="1"/>
  <c r="AA1474" i="1" s="1"/>
  <c r="W1475" i="1"/>
  <c r="W1474" i="1" s="1"/>
  <c r="V1475" i="1"/>
  <c r="V1474" i="1" s="1"/>
  <c r="U1475" i="1"/>
  <c r="U1474" i="1" s="1"/>
  <c r="Q1475" i="1"/>
  <c r="Q1474" i="1" s="1"/>
  <c r="P1475" i="1"/>
  <c r="P1474" i="1" s="1"/>
  <c r="O1475" i="1"/>
  <c r="O1474" i="1" s="1"/>
  <c r="K1475" i="1"/>
  <c r="K1474" i="1" s="1"/>
  <c r="J1475" i="1"/>
  <c r="J1474" i="1" s="1"/>
  <c r="I1475" i="1"/>
  <c r="I1474" i="1" s="1"/>
  <c r="H1475" i="1"/>
  <c r="H1474" i="1" s="1"/>
  <c r="H1473" i="1" s="1"/>
  <c r="H1472" i="1" s="1"/>
  <c r="H1471" i="1" s="1"/>
  <c r="G1475" i="1"/>
  <c r="F1475" i="1"/>
  <c r="F1474" i="1" s="1"/>
  <c r="BP1470" i="1"/>
  <c r="BU1470" i="1" s="1"/>
  <c r="BZ1470" i="1" s="1"/>
  <c r="CJ1470" i="1" s="1"/>
  <c r="CL1470" i="1" s="1"/>
  <c r="BO1470" i="1"/>
  <c r="BT1470" i="1" s="1"/>
  <c r="BY1470" i="1" s="1"/>
  <c r="CG1470" i="1" s="1"/>
  <c r="CI1470" i="1" s="1"/>
  <c r="BN1470" i="1"/>
  <c r="BS1470" i="1" s="1"/>
  <c r="BX1470" i="1" s="1"/>
  <c r="CD1470" i="1" s="1"/>
  <c r="CF1470" i="1" s="1"/>
  <c r="CM1469" i="1"/>
  <c r="CM1468" i="1" s="1"/>
  <c r="CM1467" i="1" s="1"/>
  <c r="CM1466" i="1" s="1"/>
  <c r="CC1469" i="1"/>
  <c r="CC1468" i="1" s="1"/>
  <c r="CC1467" i="1" s="1"/>
  <c r="CC1466" i="1" s="1"/>
  <c r="CB1469" i="1"/>
  <c r="CB1468" i="1" s="1"/>
  <c r="CB1467" i="1" s="1"/>
  <c r="CB1466" i="1" s="1"/>
  <c r="CA1469" i="1"/>
  <c r="CA1468" i="1" s="1"/>
  <c r="CA1467" i="1" s="1"/>
  <c r="CA1466" i="1" s="1"/>
  <c r="BW1469" i="1"/>
  <c r="BW1468" i="1" s="1"/>
  <c r="BW1467" i="1" s="1"/>
  <c r="BW1466" i="1" s="1"/>
  <c r="BV1469" i="1"/>
  <c r="BV1468" i="1" s="1"/>
  <c r="BV1467" i="1" s="1"/>
  <c r="BV1466" i="1" s="1"/>
  <c r="BR1469" i="1"/>
  <c r="BR1468" i="1" s="1"/>
  <c r="BR1467" i="1" s="1"/>
  <c r="BR1466" i="1" s="1"/>
  <c r="BQ1469" i="1"/>
  <c r="BM1469" i="1"/>
  <c r="BL1469" i="1"/>
  <c r="BO1469" i="1" s="1"/>
  <c r="BK1469" i="1"/>
  <c r="BK1465" i="1"/>
  <c r="BK1464" i="1" s="1"/>
  <c r="BK1463" i="1" s="1"/>
  <c r="O1465" i="1"/>
  <c r="N1465" i="1"/>
  <c r="T1465" i="1" s="1"/>
  <c r="Z1465" i="1" s="1"/>
  <c r="AF1465" i="1" s="1"/>
  <c r="AL1465" i="1" s="1"/>
  <c r="AR1465" i="1" s="1"/>
  <c r="AX1465" i="1" s="1"/>
  <c r="BD1465" i="1" s="1"/>
  <c r="BJ1465" i="1" s="1"/>
  <c r="BP1465" i="1" s="1"/>
  <c r="BU1465" i="1" s="1"/>
  <c r="BZ1465" i="1" s="1"/>
  <c r="CJ1465" i="1" s="1"/>
  <c r="CL1465" i="1" s="1"/>
  <c r="M1465" i="1"/>
  <c r="S1465" i="1" s="1"/>
  <c r="Y1465" i="1" s="1"/>
  <c r="AE1465" i="1" s="1"/>
  <c r="AK1465" i="1" s="1"/>
  <c r="AQ1465" i="1" s="1"/>
  <c r="AW1465" i="1" s="1"/>
  <c r="BC1465" i="1" s="1"/>
  <c r="BI1465" i="1" s="1"/>
  <c r="BO1465" i="1" s="1"/>
  <c r="BT1465" i="1" s="1"/>
  <c r="BY1465" i="1" s="1"/>
  <c r="CG1465" i="1" s="1"/>
  <c r="CI1465" i="1" s="1"/>
  <c r="L1465" i="1"/>
  <c r="R1465" i="1" s="1"/>
  <c r="X1465" i="1" s="1"/>
  <c r="AD1465" i="1" s="1"/>
  <c r="AJ1465" i="1" s="1"/>
  <c r="AP1465" i="1" s="1"/>
  <c r="AV1465" i="1" s="1"/>
  <c r="BB1465" i="1" s="1"/>
  <c r="BH1465" i="1" s="1"/>
  <c r="BN1465" i="1" s="1"/>
  <c r="BS1465" i="1" s="1"/>
  <c r="BX1465" i="1" s="1"/>
  <c r="CD1465" i="1" s="1"/>
  <c r="CF1465" i="1" s="1"/>
  <c r="CM1464" i="1"/>
  <c r="CM1463" i="1" s="1"/>
  <c r="CC1464" i="1"/>
  <c r="CC1463" i="1" s="1"/>
  <c r="CB1464" i="1"/>
  <c r="CB1463" i="1" s="1"/>
  <c r="CA1464" i="1"/>
  <c r="CA1463" i="1" s="1"/>
  <c r="BW1464" i="1"/>
  <c r="BW1463" i="1" s="1"/>
  <c r="BV1464" i="1"/>
  <c r="BV1463" i="1" s="1"/>
  <c r="BR1464" i="1"/>
  <c r="BR1463" i="1" s="1"/>
  <c r="BQ1464" i="1"/>
  <c r="BQ1463" i="1" s="1"/>
  <c r="BM1464" i="1"/>
  <c r="BM1463" i="1" s="1"/>
  <c r="BL1464" i="1"/>
  <c r="BL1463" i="1" s="1"/>
  <c r="BG1464" i="1"/>
  <c r="BG1463" i="1" s="1"/>
  <c r="BG1459" i="1" s="1"/>
  <c r="BF1464" i="1"/>
  <c r="BF1463" i="1" s="1"/>
  <c r="BF1459" i="1" s="1"/>
  <c r="BE1464" i="1"/>
  <c r="BE1463" i="1" s="1"/>
  <c r="BE1459" i="1" s="1"/>
  <c r="BA1464" i="1"/>
  <c r="AZ1464" i="1"/>
  <c r="AZ1463" i="1" s="1"/>
  <c r="AZ1459" i="1" s="1"/>
  <c r="AY1464" i="1"/>
  <c r="AY1463" i="1" s="1"/>
  <c r="AY1459" i="1" s="1"/>
  <c r="AU1464" i="1"/>
  <c r="AU1463" i="1" s="1"/>
  <c r="AU1459" i="1" s="1"/>
  <c r="AT1464" i="1"/>
  <c r="AT1463" i="1" s="1"/>
  <c r="AT1459" i="1" s="1"/>
  <c r="AS1464" i="1"/>
  <c r="AS1463" i="1" s="1"/>
  <c r="AS1459" i="1" s="1"/>
  <c r="AO1464" i="1"/>
  <c r="AO1463" i="1" s="1"/>
  <c r="AO1459" i="1" s="1"/>
  <c r="AN1464" i="1"/>
  <c r="AN1463" i="1" s="1"/>
  <c r="AN1459" i="1" s="1"/>
  <c r="AM1464" i="1"/>
  <c r="AM1463" i="1" s="1"/>
  <c r="AM1459" i="1" s="1"/>
  <c r="AI1464" i="1"/>
  <c r="AI1463" i="1" s="1"/>
  <c r="AI1459" i="1" s="1"/>
  <c r="AI1450" i="1" s="1"/>
  <c r="AH1464" i="1"/>
  <c r="AH1463" i="1" s="1"/>
  <c r="AH1459" i="1" s="1"/>
  <c r="AH1450" i="1" s="1"/>
  <c r="AG1464" i="1"/>
  <c r="AG1463" i="1" s="1"/>
  <c r="AG1459" i="1" s="1"/>
  <c r="AG1450" i="1" s="1"/>
  <c r="AC1464" i="1"/>
  <c r="AC1463" i="1" s="1"/>
  <c r="AC1459" i="1" s="1"/>
  <c r="AC1450" i="1" s="1"/>
  <c r="AB1464" i="1"/>
  <c r="AB1463" i="1" s="1"/>
  <c r="AB1459" i="1" s="1"/>
  <c r="AB1450" i="1" s="1"/>
  <c r="AA1464" i="1"/>
  <c r="AA1463" i="1" s="1"/>
  <c r="AA1459" i="1" s="1"/>
  <c r="AA1450" i="1" s="1"/>
  <c r="W1464" i="1"/>
  <c r="W1463" i="1" s="1"/>
  <c r="W1459" i="1" s="1"/>
  <c r="W1450" i="1" s="1"/>
  <c r="V1464" i="1"/>
  <c r="V1463" i="1" s="1"/>
  <c r="V1459" i="1" s="1"/>
  <c r="V1450" i="1" s="1"/>
  <c r="U1464" i="1"/>
  <c r="U1463" i="1" s="1"/>
  <c r="U1459" i="1" s="1"/>
  <c r="U1450" i="1" s="1"/>
  <c r="Q1464" i="1"/>
  <c r="Q1463" i="1" s="1"/>
  <c r="Q1459" i="1" s="1"/>
  <c r="Q1450" i="1" s="1"/>
  <c r="P1464" i="1"/>
  <c r="P1463" i="1" s="1"/>
  <c r="P1459" i="1" s="1"/>
  <c r="P1450" i="1" s="1"/>
  <c r="O1464" i="1"/>
  <c r="O1463" i="1" s="1"/>
  <c r="O1459" i="1" s="1"/>
  <c r="O1450" i="1" s="1"/>
  <c r="K1464" i="1"/>
  <c r="K1463" i="1" s="1"/>
  <c r="K1459" i="1" s="1"/>
  <c r="K1450" i="1" s="1"/>
  <c r="J1464" i="1"/>
  <c r="J1463" i="1" s="1"/>
  <c r="I1464" i="1"/>
  <c r="I1463" i="1" s="1"/>
  <c r="I1459" i="1" s="1"/>
  <c r="I1450" i="1" s="1"/>
  <c r="H1464" i="1"/>
  <c r="H1463" i="1" s="1"/>
  <c r="G1464" i="1"/>
  <c r="G1463" i="1" s="1"/>
  <c r="G1459" i="1" s="1"/>
  <c r="G1450" i="1" s="1"/>
  <c r="F1464" i="1"/>
  <c r="BA1463" i="1"/>
  <c r="BA1459" i="1" s="1"/>
  <c r="BP1462" i="1"/>
  <c r="BU1462" i="1" s="1"/>
  <c r="BZ1462" i="1" s="1"/>
  <c r="CJ1462" i="1" s="1"/>
  <c r="BO1462" i="1"/>
  <c r="BT1462" i="1" s="1"/>
  <c r="BY1462" i="1" s="1"/>
  <c r="CG1462" i="1" s="1"/>
  <c r="BN1462" i="1"/>
  <c r="BS1462" i="1" s="1"/>
  <c r="BX1462" i="1" s="1"/>
  <c r="CD1462" i="1" s="1"/>
  <c r="CM1461" i="1"/>
  <c r="CM1460" i="1" s="1"/>
  <c r="CC1461" i="1"/>
  <c r="CC1460" i="1" s="1"/>
  <c r="CB1461" i="1"/>
  <c r="CB1460" i="1" s="1"/>
  <c r="CA1461" i="1"/>
  <c r="CA1460" i="1" s="1"/>
  <c r="BW1461" i="1"/>
  <c r="BW1460" i="1" s="1"/>
  <c r="BV1461" i="1"/>
  <c r="BV1460" i="1" s="1"/>
  <c r="BR1461" i="1"/>
  <c r="BQ1461" i="1"/>
  <c r="BQ1460" i="1" s="1"/>
  <c r="BM1461" i="1"/>
  <c r="BP1461" i="1" s="1"/>
  <c r="BU1461" i="1" s="1"/>
  <c r="BL1461" i="1"/>
  <c r="BK1461" i="1"/>
  <c r="BP1458" i="1"/>
  <c r="BU1458" i="1" s="1"/>
  <c r="BZ1458" i="1" s="1"/>
  <c r="CJ1458" i="1" s="1"/>
  <c r="CL1458" i="1" s="1"/>
  <c r="BO1458" i="1"/>
  <c r="BT1458" i="1" s="1"/>
  <c r="BY1458" i="1" s="1"/>
  <c r="CG1458" i="1" s="1"/>
  <c r="CI1458" i="1" s="1"/>
  <c r="BN1458" i="1"/>
  <c r="BS1458" i="1" s="1"/>
  <c r="BX1458" i="1" s="1"/>
  <c r="CD1458" i="1" s="1"/>
  <c r="CF1458" i="1" s="1"/>
  <c r="CM1457" i="1"/>
  <c r="CM1456" i="1" s="1"/>
  <c r="CM1455" i="1" s="1"/>
  <c r="CC1457" i="1"/>
  <c r="CC1456" i="1" s="1"/>
  <c r="CC1455" i="1" s="1"/>
  <c r="CB1457" i="1"/>
  <c r="CB1456" i="1" s="1"/>
  <c r="CB1455" i="1" s="1"/>
  <c r="CA1457" i="1"/>
  <c r="CA1456" i="1" s="1"/>
  <c r="CA1455" i="1" s="1"/>
  <c r="BW1457" i="1"/>
  <c r="BW1456" i="1" s="1"/>
  <c r="BW1455" i="1" s="1"/>
  <c r="BV1457" i="1"/>
  <c r="BV1456" i="1" s="1"/>
  <c r="BV1455" i="1" s="1"/>
  <c r="BR1457" i="1"/>
  <c r="BR1456" i="1" s="1"/>
  <c r="BR1455" i="1" s="1"/>
  <c r="BQ1457" i="1"/>
  <c r="BQ1456" i="1" s="1"/>
  <c r="BQ1455" i="1" s="1"/>
  <c r="BM1457" i="1"/>
  <c r="BL1457" i="1"/>
  <c r="BK1457" i="1"/>
  <c r="BN1457" i="1" s="1"/>
  <c r="AR1454" i="1"/>
  <c r="AX1454" i="1" s="1"/>
  <c r="BD1454" i="1" s="1"/>
  <c r="BJ1454" i="1" s="1"/>
  <c r="BP1454" i="1" s="1"/>
  <c r="BU1454" i="1" s="1"/>
  <c r="BZ1454" i="1" s="1"/>
  <c r="CJ1454" i="1" s="1"/>
  <c r="CL1454" i="1" s="1"/>
  <c r="AQ1454" i="1"/>
  <c r="AW1454" i="1" s="1"/>
  <c r="BC1454" i="1" s="1"/>
  <c r="BI1454" i="1" s="1"/>
  <c r="BO1454" i="1" s="1"/>
  <c r="BT1454" i="1" s="1"/>
  <c r="BY1454" i="1" s="1"/>
  <c r="CG1454" i="1" s="1"/>
  <c r="CI1454" i="1" s="1"/>
  <c r="AP1454" i="1"/>
  <c r="AV1454" i="1" s="1"/>
  <c r="BB1454" i="1" s="1"/>
  <c r="BH1454" i="1" s="1"/>
  <c r="BN1454" i="1" s="1"/>
  <c r="BS1454" i="1" s="1"/>
  <c r="BX1454" i="1" s="1"/>
  <c r="CD1454" i="1" s="1"/>
  <c r="CF1454" i="1" s="1"/>
  <c r="CM1453" i="1"/>
  <c r="CM1452" i="1" s="1"/>
  <c r="CM1451" i="1" s="1"/>
  <c r="CC1453" i="1"/>
  <c r="CC1452" i="1" s="1"/>
  <c r="CC1451" i="1" s="1"/>
  <c r="CB1453" i="1"/>
  <c r="CB1452" i="1" s="1"/>
  <c r="CB1451" i="1" s="1"/>
  <c r="CA1453" i="1"/>
  <c r="CA1452" i="1" s="1"/>
  <c r="CA1451" i="1" s="1"/>
  <c r="BW1453" i="1"/>
  <c r="BW1452" i="1" s="1"/>
  <c r="BW1451" i="1" s="1"/>
  <c r="BV1453" i="1"/>
  <c r="BV1452" i="1" s="1"/>
  <c r="BV1451" i="1" s="1"/>
  <c r="BR1453" i="1"/>
  <c r="BR1452" i="1" s="1"/>
  <c r="BR1451" i="1" s="1"/>
  <c r="BQ1453" i="1"/>
  <c r="BM1453" i="1"/>
  <c r="BM1452" i="1" s="1"/>
  <c r="BM1451" i="1" s="1"/>
  <c r="BL1453" i="1"/>
  <c r="BL1452" i="1" s="1"/>
  <c r="BL1451" i="1" s="1"/>
  <c r="BK1453" i="1"/>
  <c r="BK1452" i="1" s="1"/>
  <c r="BK1451" i="1" s="1"/>
  <c r="BG1453" i="1"/>
  <c r="BG1452" i="1" s="1"/>
  <c r="BG1451" i="1" s="1"/>
  <c r="BF1453" i="1"/>
  <c r="BF1452" i="1" s="1"/>
  <c r="BF1451" i="1" s="1"/>
  <c r="BE1453" i="1"/>
  <c r="BE1452" i="1" s="1"/>
  <c r="BE1451" i="1" s="1"/>
  <c r="BA1453" i="1"/>
  <c r="BA1452" i="1" s="1"/>
  <c r="BA1451" i="1" s="1"/>
  <c r="AZ1453" i="1"/>
  <c r="AZ1452" i="1" s="1"/>
  <c r="AZ1451" i="1" s="1"/>
  <c r="AY1453" i="1"/>
  <c r="AY1452" i="1" s="1"/>
  <c r="AY1451" i="1" s="1"/>
  <c r="AU1453" i="1"/>
  <c r="AU1452" i="1" s="1"/>
  <c r="AU1451" i="1" s="1"/>
  <c r="AT1453" i="1"/>
  <c r="AT1452" i="1" s="1"/>
  <c r="AT1451" i="1" s="1"/>
  <c r="AS1453" i="1"/>
  <c r="AS1452" i="1" s="1"/>
  <c r="AS1451" i="1" s="1"/>
  <c r="AO1453" i="1"/>
  <c r="AN1453" i="1"/>
  <c r="AM1453" i="1"/>
  <c r="AP1453" i="1" s="1"/>
  <c r="N1449" i="1"/>
  <c r="T1449" i="1" s="1"/>
  <c r="Z1449" i="1" s="1"/>
  <c r="AF1449" i="1" s="1"/>
  <c r="AL1449" i="1" s="1"/>
  <c r="AR1449" i="1" s="1"/>
  <c r="AX1449" i="1" s="1"/>
  <c r="BD1449" i="1" s="1"/>
  <c r="BJ1449" i="1" s="1"/>
  <c r="BP1449" i="1" s="1"/>
  <c r="BU1449" i="1" s="1"/>
  <c r="BZ1449" i="1" s="1"/>
  <c r="CJ1449" i="1" s="1"/>
  <c r="CL1449" i="1" s="1"/>
  <c r="M1449" i="1"/>
  <c r="S1449" i="1" s="1"/>
  <c r="Y1449" i="1" s="1"/>
  <c r="AE1449" i="1" s="1"/>
  <c r="AK1449" i="1" s="1"/>
  <c r="AQ1449" i="1" s="1"/>
  <c r="AW1449" i="1" s="1"/>
  <c r="BC1449" i="1" s="1"/>
  <c r="BI1449" i="1" s="1"/>
  <c r="BO1449" i="1" s="1"/>
  <c r="BT1449" i="1" s="1"/>
  <c r="BY1449" i="1" s="1"/>
  <c r="CG1449" i="1" s="1"/>
  <c r="CI1449" i="1" s="1"/>
  <c r="L1449" i="1"/>
  <c r="R1449" i="1" s="1"/>
  <c r="X1449" i="1" s="1"/>
  <c r="AD1449" i="1" s="1"/>
  <c r="AJ1449" i="1" s="1"/>
  <c r="AP1449" i="1" s="1"/>
  <c r="AV1449" i="1" s="1"/>
  <c r="BB1449" i="1" s="1"/>
  <c r="BH1449" i="1" s="1"/>
  <c r="BN1449" i="1" s="1"/>
  <c r="BS1449" i="1" s="1"/>
  <c r="BX1449" i="1" s="1"/>
  <c r="CD1449" i="1" s="1"/>
  <c r="CF1449" i="1" s="1"/>
  <c r="CM1448" i="1"/>
  <c r="CM1447" i="1" s="1"/>
  <c r="CM1446" i="1" s="1"/>
  <c r="CC1448" i="1"/>
  <c r="CC1447" i="1" s="1"/>
  <c r="CC1446" i="1" s="1"/>
  <c r="CB1448" i="1"/>
  <c r="CB1447" i="1" s="1"/>
  <c r="CB1446" i="1" s="1"/>
  <c r="CA1448" i="1"/>
  <c r="CA1447" i="1" s="1"/>
  <c r="CA1446" i="1" s="1"/>
  <c r="BW1448" i="1"/>
  <c r="BW1447" i="1" s="1"/>
  <c r="BW1446" i="1" s="1"/>
  <c r="BV1448" i="1"/>
  <c r="BV1447" i="1" s="1"/>
  <c r="BV1446" i="1" s="1"/>
  <c r="BR1448" i="1"/>
  <c r="BR1447" i="1" s="1"/>
  <c r="BR1446" i="1" s="1"/>
  <c r="BQ1448" i="1"/>
  <c r="BQ1447" i="1" s="1"/>
  <c r="BQ1446" i="1" s="1"/>
  <c r="BM1448" i="1"/>
  <c r="BM1447" i="1" s="1"/>
  <c r="BM1446" i="1" s="1"/>
  <c r="BL1448" i="1"/>
  <c r="BL1447" i="1" s="1"/>
  <c r="BL1446" i="1" s="1"/>
  <c r="BK1448" i="1"/>
  <c r="BK1447" i="1" s="1"/>
  <c r="BK1446" i="1" s="1"/>
  <c r="BG1448" i="1"/>
  <c r="BG1447" i="1" s="1"/>
  <c r="BG1446" i="1" s="1"/>
  <c r="BF1448" i="1"/>
  <c r="BF1447" i="1" s="1"/>
  <c r="BF1446" i="1" s="1"/>
  <c r="BE1448" i="1"/>
  <c r="BE1447" i="1" s="1"/>
  <c r="BE1446" i="1" s="1"/>
  <c r="BA1448" i="1"/>
  <c r="BA1447" i="1" s="1"/>
  <c r="BA1446" i="1" s="1"/>
  <c r="AZ1448" i="1"/>
  <c r="AZ1447" i="1" s="1"/>
  <c r="AZ1446" i="1" s="1"/>
  <c r="AY1448" i="1"/>
  <c r="AY1447" i="1" s="1"/>
  <c r="AY1446" i="1" s="1"/>
  <c r="AU1448" i="1"/>
  <c r="AU1447" i="1" s="1"/>
  <c r="AU1446" i="1" s="1"/>
  <c r="AT1448" i="1"/>
  <c r="AT1447" i="1" s="1"/>
  <c r="AT1446" i="1" s="1"/>
  <c r="AS1448" i="1"/>
  <c r="AS1447" i="1" s="1"/>
  <c r="AS1446" i="1" s="1"/>
  <c r="AO1448" i="1"/>
  <c r="AO1447" i="1" s="1"/>
  <c r="AO1446" i="1" s="1"/>
  <c r="AN1448" i="1"/>
  <c r="AN1447" i="1" s="1"/>
  <c r="AN1446" i="1" s="1"/>
  <c r="AM1448" i="1"/>
  <c r="AM1447" i="1" s="1"/>
  <c r="AM1446" i="1" s="1"/>
  <c r="AI1448" i="1"/>
  <c r="AI1447" i="1" s="1"/>
  <c r="AI1446" i="1" s="1"/>
  <c r="AH1448" i="1"/>
  <c r="AH1447" i="1" s="1"/>
  <c r="AH1446" i="1" s="1"/>
  <c r="AG1448" i="1"/>
  <c r="AG1447" i="1" s="1"/>
  <c r="AG1446" i="1" s="1"/>
  <c r="AC1448" i="1"/>
  <c r="AC1447" i="1" s="1"/>
  <c r="AC1446" i="1" s="1"/>
  <c r="AB1448" i="1"/>
  <c r="AB1447" i="1" s="1"/>
  <c r="AB1446" i="1" s="1"/>
  <c r="AA1448" i="1"/>
  <c r="AA1447" i="1" s="1"/>
  <c r="AA1446" i="1" s="1"/>
  <c r="W1448" i="1"/>
  <c r="W1447" i="1" s="1"/>
  <c r="W1446" i="1" s="1"/>
  <c r="V1448" i="1"/>
  <c r="V1447" i="1" s="1"/>
  <c r="V1446" i="1" s="1"/>
  <c r="U1448" i="1"/>
  <c r="U1447" i="1" s="1"/>
  <c r="U1446" i="1" s="1"/>
  <c r="Q1448" i="1"/>
  <c r="Q1447" i="1" s="1"/>
  <c r="Q1446" i="1" s="1"/>
  <c r="P1448" i="1"/>
  <c r="P1447" i="1" s="1"/>
  <c r="P1446" i="1" s="1"/>
  <c r="O1448" i="1"/>
  <c r="O1447" i="1" s="1"/>
  <c r="O1446" i="1" s="1"/>
  <c r="K1448" i="1"/>
  <c r="K1447" i="1" s="1"/>
  <c r="K1446" i="1" s="1"/>
  <c r="J1448" i="1"/>
  <c r="J1447" i="1" s="1"/>
  <c r="J1446" i="1" s="1"/>
  <c r="I1448" i="1"/>
  <c r="I1447" i="1" s="1"/>
  <c r="H1448" i="1"/>
  <c r="H1447" i="1" s="1"/>
  <c r="H1446" i="1" s="1"/>
  <c r="G1448" i="1"/>
  <c r="F1448" i="1"/>
  <c r="CB1445" i="1"/>
  <c r="N1445" i="1"/>
  <c r="T1445" i="1" s="1"/>
  <c r="Z1445" i="1" s="1"/>
  <c r="AF1445" i="1" s="1"/>
  <c r="AL1445" i="1" s="1"/>
  <c r="AR1445" i="1" s="1"/>
  <c r="AX1445" i="1" s="1"/>
  <c r="BD1445" i="1" s="1"/>
  <c r="BJ1445" i="1" s="1"/>
  <c r="BP1445" i="1" s="1"/>
  <c r="BU1445" i="1" s="1"/>
  <c r="BZ1445" i="1" s="1"/>
  <c r="CJ1445" i="1" s="1"/>
  <c r="CL1445" i="1" s="1"/>
  <c r="M1445" i="1"/>
  <c r="S1445" i="1" s="1"/>
  <c r="Y1445" i="1" s="1"/>
  <c r="AE1445" i="1" s="1"/>
  <c r="AK1445" i="1" s="1"/>
  <c r="AQ1445" i="1" s="1"/>
  <c r="AW1445" i="1" s="1"/>
  <c r="BC1445" i="1" s="1"/>
  <c r="BI1445" i="1" s="1"/>
  <c r="BO1445" i="1" s="1"/>
  <c r="BT1445" i="1" s="1"/>
  <c r="BY1445" i="1" s="1"/>
  <c r="CG1445" i="1" s="1"/>
  <c r="CI1445" i="1" s="1"/>
  <c r="L1445" i="1"/>
  <c r="R1445" i="1" s="1"/>
  <c r="X1445" i="1" s="1"/>
  <c r="AD1445" i="1" s="1"/>
  <c r="AJ1445" i="1" s="1"/>
  <c r="AP1445" i="1" s="1"/>
  <c r="AV1445" i="1" s="1"/>
  <c r="BB1445" i="1" s="1"/>
  <c r="BH1445" i="1" s="1"/>
  <c r="BN1445" i="1" s="1"/>
  <c r="BS1445" i="1" s="1"/>
  <c r="BX1445" i="1" s="1"/>
  <c r="CD1445" i="1" s="1"/>
  <c r="CF1445" i="1" s="1"/>
  <c r="CM1444" i="1"/>
  <c r="CM1443" i="1" s="1"/>
  <c r="CM1442" i="1" s="1"/>
  <c r="CC1444" i="1"/>
  <c r="CC1443" i="1" s="1"/>
  <c r="CC1442" i="1" s="1"/>
  <c r="CB1444" i="1"/>
  <c r="CB1443" i="1" s="1"/>
  <c r="CB1442" i="1" s="1"/>
  <c r="CA1444" i="1"/>
  <c r="CA1443" i="1" s="1"/>
  <c r="CA1442" i="1" s="1"/>
  <c r="BW1444" i="1"/>
  <c r="BW1443" i="1" s="1"/>
  <c r="BW1442" i="1" s="1"/>
  <c r="BV1444" i="1"/>
  <c r="BV1443" i="1" s="1"/>
  <c r="BV1442" i="1" s="1"/>
  <c r="BR1444" i="1"/>
  <c r="BR1443" i="1" s="1"/>
  <c r="BR1442" i="1" s="1"/>
  <c r="BQ1444" i="1"/>
  <c r="BQ1443" i="1" s="1"/>
  <c r="BQ1442" i="1" s="1"/>
  <c r="BM1444" i="1"/>
  <c r="BM1443" i="1" s="1"/>
  <c r="BM1442" i="1" s="1"/>
  <c r="BL1444" i="1"/>
  <c r="BL1443" i="1" s="1"/>
  <c r="BL1442" i="1" s="1"/>
  <c r="BK1444" i="1"/>
  <c r="BK1443" i="1" s="1"/>
  <c r="BK1442" i="1" s="1"/>
  <c r="BG1444" i="1"/>
  <c r="BG1443" i="1" s="1"/>
  <c r="BG1442" i="1" s="1"/>
  <c r="BF1444" i="1"/>
  <c r="BF1443" i="1" s="1"/>
  <c r="BF1442" i="1" s="1"/>
  <c r="BE1444" i="1"/>
  <c r="BE1443" i="1" s="1"/>
  <c r="BE1442" i="1" s="1"/>
  <c r="BA1444" i="1"/>
  <c r="BA1443" i="1" s="1"/>
  <c r="BA1442" i="1" s="1"/>
  <c r="AZ1444" i="1"/>
  <c r="AZ1443" i="1" s="1"/>
  <c r="AZ1442" i="1" s="1"/>
  <c r="AY1444" i="1"/>
  <c r="AY1443" i="1" s="1"/>
  <c r="AY1442" i="1" s="1"/>
  <c r="AU1444" i="1"/>
  <c r="AU1443" i="1" s="1"/>
  <c r="AU1442" i="1" s="1"/>
  <c r="AT1444" i="1"/>
  <c r="AT1443" i="1" s="1"/>
  <c r="AT1442" i="1" s="1"/>
  <c r="AS1444" i="1"/>
  <c r="AS1443" i="1" s="1"/>
  <c r="AS1442" i="1" s="1"/>
  <c r="AO1444" i="1"/>
  <c r="AO1443" i="1" s="1"/>
  <c r="AO1442" i="1" s="1"/>
  <c r="AN1444" i="1"/>
  <c r="AN1443" i="1" s="1"/>
  <c r="AN1442" i="1" s="1"/>
  <c r="AM1444" i="1"/>
  <c r="AM1443" i="1" s="1"/>
  <c r="AM1442" i="1" s="1"/>
  <c r="AI1444" i="1"/>
  <c r="AI1443" i="1" s="1"/>
  <c r="AI1442" i="1" s="1"/>
  <c r="AH1444" i="1"/>
  <c r="AH1443" i="1" s="1"/>
  <c r="AH1442" i="1" s="1"/>
  <c r="AG1444" i="1"/>
  <c r="AG1443" i="1" s="1"/>
  <c r="AG1442" i="1" s="1"/>
  <c r="AC1444" i="1"/>
  <c r="AC1443" i="1" s="1"/>
  <c r="AC1442" i="1" s="1"/>
  <c r="AB1444" i="1"/>
  <c r="AB1443" i="1" s="1"/>
  <c r="AB1442" i="1" s="1"/>
  <c r="AA1444" i="1"/>
  <c r="AA1443" i="1" s="1"/>
  <c r="AA1442" i="1" s="1"/>
  <c r="W1444" i="1"/>
  <c r="W1443" i="1" s="1"/>
  <c r="W1442" i="1" s="1"/>
  <c r="V1444" i="1"/>
  <c r="V1443" i="1" s="1"/>
  <c r="V1442" i="1" s="1"/>
  <c r="U1444" i="1"/>
  <c r="U1443" i="1" s="1"/>
  <c r="U1442" i="1" s="1"/>
  <c r="Q1444" i="1"/>
  <c r="Q1443" i="1" s="1"/>
  <c r="Q1442" i="1" s="1"/>
  <c r="P1444" i="1"/>
  <c r="P1443" i="1" s="1"/>
  <c r="P1442" i="1" s="1"/>
  <c r="O1444" i="1"/>
  <c r="O1443" i="1" s="1"/>
  <c r="O1442" i="1" s="1"/>
  <c r="K1444" i="1"/>
  <c r="K1443" i="1" s="1"/>
  <c r="K1442" i="1" s="1"/>
  <c r="J1444" i="1"/>
  <c r="I1444" i="1"/>
  <c r="I1443" i="1" s="1"/>
  <c r="I1442" i="1" s="1"/>
  <c r="H1444" i="1"/>
  <c r="G1444" i="1"/>
  <c r="G1443" i="1" s="1"/>
  <c r="F1444" i="1"/>
  <c r="F1443" i="1" s="1"/>
  <c r="N1440" i="1"/>
  <c r="T1440" i="1" s="1"/>
  <c r="Z1440" i="1" s="1"/>
  <c r="AF1440" i="1" s="1"/>
  <c r="AL1440" i="1" s="1"/>
  <c r="AR1440" i="1" s="1"/>
  <c r="AX1440" i="1" s="1"/>
  <c r="BD1440" i="1" s="1"/>
  <c r="BJ1440" i="1" s="1"/>
  <c r="BP1440" i="1" s="1"/>
  <c r="BU1440" i="1" s="1"/>
  <c r="BZ1440" i="1" s="1"/>
  <c r="CJ1440" i="1" s="1"/>
  <c r="CL1440" i="1" s="1"/>
  <c r="M1440" i="1"/>
  <c r="S1440" i="1" s="1"/>
  <c r="Y1440" i="1" s="1"/>
  <c r="AE1440" i="1" s="1"/>
  <c r="AK1440" i="1" s="1"/>
  <c r="AQ1440" i="1" s="1"/>
  <c r="AW1440" i="1" s="1"/>
  <c r="BC1440" i="1" s="1"/>
  <c r="BI1440" i="1" s="1"/>
  <c r="BO1440" i="1" s="1"/>
  <c r="BT1440" i="1" s="1"/>
  <c r="BY1440" i="1" s="1"/>
  <c r="CG1440" i="1" s="1"/>
  <c r="CI1440" i="1" s="1"/>
  <c r="L1440" i="1"/>
  <c r="R1440" i="1" s="1"/>
  <c r="X1440" i="1" s="1"/>
  <c r="AD1440" i="1" s="1"/>
  <c r="AJ1440" i="1" s="1"/>
  <c r="AP1440" i="1" s="1"/>
  <c r="AV1440" i="1" s="1"/>
  <c r="BB1440" i="1" s="1"/>
  <c r="BH1440" i="1" s="1"/>
  <c r="BN1440" i="1" s="1"/>
  <c r="BS1440" i="1" s="1"/>
  <c r="BX1440" i="1" s="1"/>
  <c r="CD1440" i="1" s="1"/>
  <c r="CF1440" i="1" s="1"/>
  <c r="CM1439" i="1"/>
  <c r="CM1438" i="1" s="1"/>
  <c r="CM1437" i="1" s="1"/>
  <c r="CM1436" i="1" s="1"/>
  <c r="CC1439" i="1"/>
  <c r="CC1438" i="1" s="1"/>
  <c r="CC1437" i="1" s="1"/>
  <c r="CC1436" i="1" s="1"/>
  <c r="CB1439" i="1"/>
  <c r="CB1438" i="1" s="1"/>
  <c r="CB1437" i="1" s="1"/>
  <c r="CB1436" i="1" s="1"/>
  <c r="CA1439" i="1"/>
  <c r="CA1438" i="1" s="1"/>
  <c r="CA1437" i="1" s="1"/>
  <c r="CA1436" i="1" s="1"/>
  <c r="BW1439" i="1"/>
  <c r="BW1438" i="1" s="1"/>
  <c r="BW1437" i="1" s="1"/>
  <c r="BW1436" i="1" s="1"/>
  <c r="BV1439" i="1"/>
  <c r="BV1438" i="1" s="1"/>
  <c r="BV1437" i="1" s="1"/>
  <c r="BV1436" i="1" s="1"/>
  <c r="BR1439" i="1"/>
  <c r="BR1438" i="1" s="1"/>
  <c r="BR1437" i="1" s="1"/>
  <c r="BR1436" i="1" s="1"/>
  <c r="BQ1439" i="1"/>
  <c r="BQ1438" i="1" s="1"/>
  <c r="BQ1437" i="1" s="1"/>
  <c r="BQ1436" i="1" s="1"/>
  <c r="BM1439" i="1"/>
  <c r="BM1438" i="1" s="1"/>
  <c r="BM1437" i="1" s="1"/>
  <c r="BM1436" i="1" s="1"/>
  <c r="BL1439" i="1"/>
  <c r="BL1438" i="1" s="1"/>
  <c r="BL1437" i="1" s="1"/>
  <c r="BL1436" i="1" s="1"/>
  <c r="BK1439" i="1"/>
  <c r="BK1438" i="1" s="1"/>
  <c r="BK1437" i="1" s="1"/>
  <c r="BK1436" i="1" s="1"/>
  <c r="BG1439" i="1"/>
  <c r="BG1438" i="1" s="1"/>
  <c r="BG1437" i="1" s="1"/>
  <c r="BG1436" i="1" s="1"/>
  <c r="BF1439" i="1"/>
  <c r="BF1438" i="1" s="1"/>
  <c r="BF1437" i="1" s="1"/>
  <c r="BF1436" i="1" s="1"/>
  <c r="BE1439" i="1"/>
  <c r="BE1438" i="1" s="1"/>
  <c r="BE1437" i="1" s="1"/>
  <c r="BE1436" i="1" s="1"/>
  <c r="BA1439" i="1"/>
  <c r="BA1438" i="1" s="1"/>
  <c r="BA1437" i="1" s="1"/>
  <c r="BA1436" i="1" s="1"/>
  <c r="AZ1439" i="1"/>
  <c r="AZ1438" i="1" s="1"/>
  <c r="AZ1437" i="1" s="1"/>
  <c r="AZ1436" i="1" s="1"/>
  <c r="AY1439" i="1"/>
  <c r="AY1438" i="1" s="1"/>
  <c r="AY1437" i="1" s="1"/>
  <c r="AY1436" i="1" s="1"/>
  <c r="AU1439" i="1"/>
  <c r="AU1438" i="1" s="1"/>
  <c r="AU1437" i="1" s="1"/>
  <c r="AU1436" i="1" s="1"/>
  <c r="AT1439" i="1"/>
  <c r="AT1438" i="1" s="1"/>
  <c r="AT1437" i="1" s="1"/>
  <c r="AT1436" i="1" s="1"/>
  <c r="AS1439" i="1"/>
  <c r="AS1438" i="1" s="1"/>
  <c r="AS1437" i="1" s="1"/>
  <c r="AS1436" i="1" s="1"/>
  <c r="AO1439" i="1"/>
  <c r="AO1438" i="1" s="1"/>
  <c r="AO1437" i="1" s="1"/>
  <c r="AO1436" i="1" s="1"/>
  <c r="AN1439" i="1"/>
  <c r="AN1438" i="1" s="1"/>
  <c r="AN1437" i="1" s="1"/>
  <c r="AN1436" i="1" s="1"/>
  <c r="AM1439" i="1"/>
  <c r="AM1438" i="1" s="1"/>
  <c r="AM1437" i="1" s="1"/>
  <c r="AM1436" i="1" s="1"/>
  <c r="AI1439" i="1"/>
  <c r="AI1438" i="1" s="1"/>
  <c r="AI1437" i="1" s="1"/>
  <c r="AI1436" i="1" s="1"/>
  <c r="AH1439" i="1"/>
  <c r="AH1438" i="1" s="1"/>
  <c r="AH1437" i="1" s="1"/>
  <c r="AH1436" i="1" s="1"/>
  <c r="AG1439" i="1"/>
  <c r="AG1438" i="1" s="1"/>
  <c r="AG1437" i="1" s="1"/>
  <c r="AG1436" i="1" s="1"/>
  <c r="AC1439" i="1"/>
  <c r="AC1438" i="1" s="1"/>
  <c r="AC1437" i="1" s="1"/>
  <c r="AC1436" i="1" s="1"/>
  <c r="AB1439" i="1"/>
  <c r="AB1438" i="1" s="1"/>
  <c r="AB1437" i="1" s="1"/>
  <c r="AB1436" i="1" s="1"/>
  <c r="AA1439" i="1"/>
  <c r="AA1438" i="1" s="1"/>
  <c r="AA1437" i="1" s="1"/>
  <c r="AA1436" i="1" s="1"/>
  <c r="W1439" i="1"/>
  <c r="W1438" i="1" s="1"/>
  <c r="W1437" i="1" s="1"/>
  <c r="W1436" i="1" s="1"/>
  <c r="V1439" i="1"/>
  <c r="V1438" i="1" s="1"/>
  <c r="V1437" i="1" s="1"/>
  <c r="V1436" i="1" s="1"/>
  <c r="U1439" i="1"/>
  <c r="U1438" i="1" s="1"/>
  <c r="U1437" i="1" s="1"/>
  <c r="U1436" i="1" s="1"/>
  <c r="Q1439" i="1"/>
  <c r="Q1438" i="1" s="1"/>
  <c r="Q1437" i="1" s="1"/>
  <c r="Q1436" i="1" s="1"/>
  <c r="P1439" i="1"/>
  <c r="P1438" i="1" s="1"/>
  <c r="P1437" i="1" s="1"/>
  <c r="P1436" i="1" s="1"/>
  <c r="O1439" i="1"/>
  <c r="O1438" i="1" s="1"/>
  <c r="O1437" i="1" s="1"/>
  <c r="O1436" i="1" s="1"/>
  <c r="K1439" i="1"/>
  <c r="K1438" i="1" s="1"/>
  <c r="K1437" i="1" s="1"/>
  <c r="K1436" i="1" s="1"/>
  <c r="J1439" i="1"/>
  <c r="J1438" i="1" s="1"/>
  <c r="J1437" i="1" s="1"/>
  <c r="J1436" i="1" s="1"/>
  <c r="I1439" i="1"/>
  <c r="I1438" i="1" s="1"/>
  <c r="I1437" i="1" s="1"/>
  <c r="I1436" i="1" s="1"/>
  <c r="H1439" i="1"/>
  <c r="G1439" i="1"/>
  <c r="F1439" i="1"/>
  <c r="F1438" i="1" s="1"/>
  <c r="N1435" i="1"/>
  <c r="T1435" i="1" s="1"/>
  <c r="Z1435" i="1" s="1"/>
  <c r="AF1435" i="1" s="1"/>
  <c r="AL1435" i="1" s="1"/>
  <c r="AR1435" i="1" s="1"/>
  <c r="AX1435" i="1" s="1"/>
  <c r="BD1435" i="1" s="1"/>
  <c r="BJ1435" i="1" s="1"/>
  <c r="BP1435" i="1" s="1"/>
  <c r="BU1435" i="1" s="1"/>
  <c r="BZ1435" i="1" s="1"/>
  <c r="CJ1435" i="1" s="1"/>
  <c r="CL1435" i="1" s="1"/>
  <c r="M1435" i="1"/>
  <c r="S1435" i="1" s="1"/>
  <c r="Y1435" i="1" s="1"/>
  <c r="AE1435" i="1" s="1"/>
  <c r="AK1435" i="1" s="1"/>
  <c r="AQ1435" i="1" s="1"/>
  <c r="AW1435" i="1" s="1"/>
  <c r="BC1435" i="1" s="1"/>
  <c r="BI1435" i="1" s="1"/>
  <c r="BO1435" i="1" s="1"/>
  <c r="BT1435" i="1" s="1"/>
  <c r="BY1435" i="1" s="1"/>
  <c r="CG1435" i="1" s="1"/>
  <c r="CI1435" i="1" s="1"/>
  <c r="L1435" i="1"/>
  <c r="R1435" i="1" s="1"/>
  <c r="X1435" i="1" s="1"/>
  <c r="AD1435" i="1" s="1"/>
  <c r="AJ1435" i="1" s="1"/>
  <c r="AP1435" i="1" s="1"/>
  <c r="AV1435" i="1" s="1"/>
  <c r="BB1435" i="1" s="1"/>
  <c r="BH1435" i="1" s="1"/>
  <c r="BN1435" i="1" s="1"/>
  <c r="BS1435" i="1" s="1"/>
  <c r="BX1435" i="1" s="1"/>
  <c r="CD1435" i="1" s="1"/>
  <c r="CF1435" i="1" s="1"/>
  <c r="CM1434" i="1"/>
  <c r="CM1433" i="1" s="1"/>
  <c r="CM1432" i="1" s="1"/>
  <c r="CC1434" i="1"/>
  <c r="CC1433" i="1" s="1"/>
  <c r="CC1432" i="1" s="1"/>
  <c r="CB1434" i="1"/>
  <c r="CB1433" i="1" s="1"/>
  <c r="CB1432" i="1" s="1"/>
  <c r="CA1434" i="1"/>
  <c r="CA1433" i="1" s="1"/>
  <c r="CA1432" i="1" s="1"/>
  <c r="BW1434" i="1"/>
  <c r="BW1433" i="1" s="1"/>
  <c r="BW1432" i="1" s="1"/>
  <c r="BV1434" i="1"/>
  <c r="BV1433" i="1" s="1"/>
  <c r="BV1432" i="1" s="1"/>
  <c r="BR1434" i="1"/>
  <c r="BR1433" i="1" s="1"/>
  <c r="BR1432" i="1" s="1"/>
  <c r="BQ1434" i="1"/>
  <c r="BQ1433" i="1" s="1"/>
  <c r="BQ1432" i="1" s="1"/>
  <c r="BM1434" i="1"/>
  <c r="BM1433" i="1" s="1"/>
  <c r="BM1432" i="1" s="1"/>
  <c r="BL1434" i="1"/>
  <c r="BL1433" i="1" s="1"/>
  <c r="BL1432" i="1" s="1"/>
  <c r="BK1434" i="1"/>
  <c r="BK1433" i="1" s="1"/>
  <c r="BK1432" i="1" s="1"/>
  <c r="BG1434" i="1"/>
  <c r="BG1433" i="1" s="1"/>
  <c r="BG1432" i="1" s="1"/>
  <c r="BF1434" i="1"/>
  <c r="BF1433" i="1" s="1"/>
  <c r="BF1432" i="1" s="1"/>
  <c r="BE1434" i="1"/>
  <c r="BE1433" i="1" s="1"/>
  <c r="BE1432" i="1" s="1"/>
  <c r="BA1434" i="1"/>
  <c r="BA1433" i="1" s="1"/>
  <c r="BA1432" i="1" s="1"/>
  <c r="AZ1434" i="1"/>
  <c r="AZ1433" i="1" s="1"/>
  <c r="AZ1432" i="1" s="1"/>
  <c r="AY1434" i="1"/>
  <c r="AY1433" i="1" s="1"/>
  <c r="AY1432" i="1" s="1"/>
  <c r="AU1434" i="1"/>
  <c r="AU1433" i="1" s="1"/>
  <c r="AU1432" i="1" s="1"/>
  <c r="AT1434" i="1"/>
  <c r="AT1433" i="1" s="1"/>
  <c r="AT1432" i="1" s="1"/>
  <c r="AS1434" i="1"/>
  <c r="AS1433" i="1" s="1"/>
  <c r="AS1432" i="1" s="1"/>
  <c r="AO1434" i="1"/>
  <c r="AO1433" i="1" s="1"/>
  <c r="AO1432" i="1" s="1"/>
  <c r="AN1434" i="1"/>
  <c r="AN1433" i="1" s="1"/>
  <c r="AN1432" i="1" s="1"/>
  <c r="AM1434" i="1"/>
  <c r="AM1433" i="1" s="1"/>
  <c r="AM1432" i="1" s="1"/>
  <c r="AI1434" i="1"/>
  <c r="AI1433" i="1" s="1"/>
  <c r="AI1432" i="1" s="1"/>
  <c r="AH1434" i="1"/>
  <c r="AH1433" i="1" s="1"/>
  <c r="AH1432" i="1" s="1"/>
  <c r="AG1434" i="1"/>
  <c r="AG1433" i="1" s="1"/>
  <c r="AG1432" i="1" s="1"/>
  <c r="AC1434" i="1"/>
  <c r="AC1433" i="1" s="1"/>
  <c r="AC1432" i="1" s="1"/>
  <c r="AB1434" i="1"/>
  <c r="AB1433" i="1" s="1"/>
  <c r="AB1432" i="1" s="1"/>
  <c r="AA1434" i="1"/>
  <c r="AA1433" i="1" s="1"/>
  <c r="AA1432" i="1" s="1"/>
  <c r="W1434" i="1"/>
  <c r="W1433" i="1" s="1"/>
  <c r="W1432" i="1" s="1"/>
  <c r="V1434" i="1"/>
  <c r="V1433" i="1" s="1"/>
  <c r="V1432" i="1" s="1"/>
  <c r="U1434" i="1"/>
  <c r="U1433" i="1" s="1"/>
  <c r="U1432" i="1" s="1"/>
  <c r="Q1434" i="1"/>
  <c r="Q1433" i="1" s="1"/>
  <c r="Q1432" i="1" s="1"/>
  <c r="P1434" i="1"/>
  <c r="P1433" i="1" s="1"/>
  <c r="P1432" i="1" s="1"/>
  <c r="O1434" i="1"/>
  <c r="O1433" i="1" s="1"/>
  <c r="O1432" i="1" s="1"/>
  <c r="K1434" i="1"/>
  <c r="K1433" i="1" s="1"/>
  <c r="K1432" i="1" s="1"/>
  <c r="J1434" i="1"/>
  <c r="J1433" i="1" s="1"/>
  <c r="I1434" i="1"/>
  <c r="I1433" i="1" s="1"/>
  <c r="I1432" i="1" s="1"/>
  <c r="H1434" i="1"/>
  <c r="H1433" i="1" s="1"/>
  <c r="G1434" i="1"/>
  <c r="G1433" i="1" s="1"/>
  <c r="G1432" i="1" s="1"/>
  <c r="F1434" i="1"/>
  <c r="AM1431" i="1"/>
  <c r="AM1430" i="1" s="1"/>
  <c r="AM1429" i="1" s="1"/>
  <c r="AM1428" i="1" s="1"/>
  <c r="N1431" i="1"/>
  <c r="T1431" i="1" s="1"/>
  <c r="Z1431" i="1" s="1"/>
  <c r="AF1431" i="1" s="1"/>
  <c r="AL1431" i="1" s="1"/>
  <c r="AR1431" i="1" s="1"/>
  <c r="AX1431" i="1" s="1"/>
  <c r="BD1431" i="1" s="1"/>
  <c r="BJ1431" i="1" s="1"/>
  <c r="BP1431" i="1" s="1"/>
  <c r="BU1431" i="1" s="1"/>
  <c r="BZ1431" i="1" s="1"/>
  <c r="CJ1431" i="1" s="1"/>
  <c r="CL1431" i="1" s="1"/>
  <c r="M1431" i="1"/>
  <c r="S1431" i="1" s="1"/>
  <c r="Y1431" i="1" s="1"/>
  <c r="AE1431" i="1" s="1"/>
  <c r="AK1431" i="1" s="1"/>
  <c r="AQ1431" i="1" s="1"/>
  <c r="AW1431" i="1" s="1"/>
  <c r="BC1431" i="1" s="1"/>
  <c r="BI1431" i="1" s="1"/>
  <c r="BO1431" i="1" s="1"/>
  <c r="BT1431" i="1" s="1"/>
  <c r="BY1431" i="1" s="1"/>
  <c r="CG1431" i="1" s="1"/>
  <c r="CI1431" i="1" s="1"/>
  <c r="L1431" i="1"/>
  <c r="R1431" i="1" s="1"/>
  <c r="X1431" i="1" s="1"/>
  <c r="AD1431" i="1" s="1"/>
  <c r="AJ1431" i="1" s="1"/>
  <c r="AP1431" i="1" s="1"/>
  <c r="AV1431" i="1" s="1"/>
  <c r="BB1431" i="1" s="1"/>
  <c r="BH1431" i="1" s="1"/>
  <c r="BN1431" i="1" s="1"/>
  <c r="BS1431" i="1" s="1"/>
  <c r="BX1431" i="1" s="1"/>
  <c r="CD1431" i="1" s="1"/>
  <c r="CF1431" i="1" s="1"/>
  <c r="CM1430" i="1"/>
  <c r="CC1430" i="1"/>
  <c r="CC1429" i="1" s="1"/>
  <c r="CC1428" i="1" s="1"/>
  <c r="CB1430" i="1"/>
  <c r="CB1429" i="1" s="1"/>
  <c r="CB1428" i="1" s="1"/>
  <c r="CA1430" i="1"/>
  <c r="CA1429" i="1" s="1"/>
  <c r="CA1428" i="1" s="1"/>
  <c r="BW1430" i="1"/>
  <c r="BW1429" i="1" s="1"/>
  <c r="BW1428" i="1" s="1"/>
  <c r="BV1430" i="1"/>
  <c r="BV1429" i="1" s="1"/>
  <c r="BV1428" i="1" s="1"/>
  <c r="BR1430" i="1"/>
  <c r="BR1429" i="1" s="1"/>
  <c r="BQ1430" i="1"/>
  <c r="BQ1429" i="1" s="1"/>
  <c r="BQ1428" i="1" s="1"/>
  <c r="BM1430" i="1"/>
  <c r="BM1429" i="1" s="1"/>
  <c r="BM1428" i="1" s="1"/>
  <c r="BL1430" i="1"/>
  <c r="BL1429" i="1" s="1"/>
  <c r="BL1428" i="1" s="1"/>
  <c r="BK1430" i="1"/>
  <c r="BK1429" i="1" s="1"/>
  <c r="BK1428" i="1" s="1"/>
  <c r="BG1430" i="1"/>
  <c r="BG1429" i="1" s="1"/>
  <c r="BG1428" i="1" s="1"/>
  <c r="BF1430" i="1"/>
  <c r="BF1429" i="1" s="1"/>
  <c r="BF1428" i="1" s="1"/>
  <c r="BE1430" i="1"/>
  <c r="BE1429" i="1" s="1"/>
  <c r="BE1428" i="1" s="1"/>
  <c r="BA1430" i="1"/>
  <c r="BA1429" i="1" s="1"/>
  <c r="BA1428" i="1" s="1"/>
  <c r="AZ1430" i="1"/>
  <c r="AZ1429" i="1" s="1"/>
  <c r="AZ1428" i="1" s="1"/>
  <c r="AY1430" i="1"/>
  <c r="AY1429" i="1" s="1"/>
  <c r="AY1428" i="1" s="1"/>
  <c r="AU1430" i="1"/>
  <c r="AU1429" i="1" s="1"/>
  <c r="AU1428" i="1" s="1"/>
  <c r="AT1430" i="1"/>
  <c r="AT1429" i="1" s="1"/>
  <c r="AT1428" i="1" s="1"/>
  <c r="AS1430" i="1"/>
  <c r="AS1429" i="1" s="1"/>
  <c r="AS1428" i="1" s="1"/>
  <c r="AO1430" i="1"/>
  <c r="AO1429" i="1" s="1"/>
  <c r="AO1428" i="1" s="1"/>
  <c r="AN1430" i="1"/>
  <c r="AN1429" i="1" s="1"/>
  <c r="AN1428" i="1" s="1"/>
  <c r="AI1430" i="1"/>
  <c r="AI1429" i="1" s="1"/>
  <c r="AI1428" i="1" s="1"/>
  <c r="AH1430" i="1"/>
  <c r="AH1429" i="1" s="1"/>
  <c r="AH1428" i="1" s="1"/>
  <c r="AG1430" i="1"/>
  <c r="AG1429" i="1" s="1"/>
  <c r="AG1428" i="1" s="1"/>
  <c r="AC1430" i="1"/>
  <c r="AC1429" i="1" s="1"/>
  <c r="AC1428" i="1" s="1"/>
  <c r="AB1430" i="1"/>
  <c r="AB1429" i="1" s="1"/>
  <c r="AB1428" i="1" s="1"/>
  <c r="AA1430" i="1"/>
  <c r="AA1429" i="1" s="1"/>
  <c r="AA1428" i="1" s="1"/>
  <c r="W1430" i="1"/>
  <c r="W1429" i="1" s="1"/>
  <c r="W1428" i="1" s="1"/>
  <c r="V1430" i="1"/>
  <c r="V1429" i="1" s="1"/>
  <c r="V1428" i="1" s="1"/>
  <c r="U1430" i="1"/>
  <c r="U1429" i="1" s="1"/>
  <c r="U1428" i="1" s="1"/>
  <c r="Q1430" i="1"/>
  <c r="Q1429" i="1" s="1"/>
  <c r="Q1428" i="1" s="1"/>
  <c r="P1430" i="1"/>
  <c r="P1429" i="1" s="1"/>
  <c r="P1428" i="1" s="1"/>
  <c r="O1430" i="1"/>
  <c r="O1429" i="1" s="1"/>
  <c r="O1428" i="1" s="1"/>
  <c r="K1430" i="1"/>
  <c r="K1429" i="1" s="1"/>
  <c r="K1428" i="1" s="1"/>
  <c r="J1430" i="1"/>
  <c r="J1429" i="1" s="1"/>
  <c r="I1430" i="1"/>
  <c r="I1429" i="1" s="1"/>
  <c r="I1428" i="1" s="1"/>
  <c r="H1430" i="1"/>
  <c r="G1430" i="1"/>
  <c r="G1429" i="1" s="1"/>
  <c r="G1428" i="1" s="1"/>
  <c r="F1430" i="1"/>
  <c r="F1429" i="1" s="1"/>
  <c r="CM1429" i="1"/>
  <c r="CM1428" i="1" s="1"/>
  <c r="AR1427" i="1"/>
  <c r="AX1427" i="1" s="1"/>
  <c r="BD1427" i="1" s="1"/>
  <c r="BJ1427" i="1" s="1"/>
  <c r="BP1427" i="1" s="1"/>
  <c r="BU1427" i="1" s="1"/>
  <c r="BZ1427" i="1" s="1"/>
  <c r="CJ1427" i="1" s="1"/>
  <c r="CL1427" i="1" s="1"/>
  <c r="AQ1427" i="1"/>
  <c r="AW1427" i="1" s="1"/>
  <c r="BC1427" i="1" s="1"/>
  <c r="BI1427" i="1" s="1"/>
  <c r="BO1427" i="1" s="1"/>
  <c r="BT1427" i="1" s="1"/>
  <c r="BY1427" i="1" s="1"/>
  <c r="CG1427" i="1" s="1"/>
  <c r="CI1427" i="1" s="1"/>
  <c r="AP1427" i="1"/>
  <c r="AV1427" i="1" s="1"/>
  <c r="BB1427" i="1" s="1"/>
  <c r="BH1427" i="1" s="1"/>
  <c r="BN1427" i="1" s="1"/>
  <c r="BS1427" i="1" s="1"/>
  <c r="BX1427" i="1" s="1"/>
  <c r="CD1427" i="1" s="1"/>
  <c r="CF1427" i="1" s="1"/>
  <c r="CM1426" i="1"/>
  <c r="CM1425" i="1" s="1"/>
  <c r="CM1424" i="1" s="1"/>
  <c r="CC1426" i="1"/>
  <c r="CC1425" i="1" s="1"/>
  <c r="CC1424" i="1" s="1"/>
  <c r="CB1426" i="1"/>
  <c r="CB1425" i="1" s="1"/>
  <c r="CB1424" i="1" s="1"/>
  <c r="CA1426" i="1"/>
  <c r="CA1425" i="1" s="1"/>
  <c r="CA1424" i="1" s="1"/>
  <c r="BW1426" i="1"/>
  <c r="BW1425" i="1" s="1"/>
  <c r="BW1424" i="1" s="1"/>
  <c r="BV1426" i="1"/>
  <c r="BV1425" i="1" s="1"/>
  <c r="BV1424" i="1" s="1"/>
  <c r="BR1426" i="1"/>
  <c r="BQ1426" i="1"/>
  <c r="BM1426" i="1"/>
  <c r="BM1425" i="1" s="1"/>
  <c r="BM1424" i="1" s="1"/>
  <c r="BL1426" i="1"/>
  <c r="BL1425" i="1" s="1"/>
  <c r="BL1424" i="1" s="1"/>
  <c r="BK1426" i="1"/>
  <c r="BK1425" i="1" s="1"/>
  <c r="BK1424" i="1" s="1"/>
  <c r="BG1426" i="1"/>
  <c r="BG1425" i="1" s="1"/>
  <c r="BG1424" i="1" s="1"/>
  <c r="BF1426" i="1"/>
  <c r="BF1425" i="1" s="1"/>
  <c r="BF1424" i="1" s="1"/>
  <c r="BE1426" i="1"/>
  <c r="BE1425" i="1" s="1"/>
  <c r="BE1424" i="1" s="1"/>
  <c r="BA1426" i="1"/>
  <c r="BA1425" i="1" s="1"/>
  <c r="BA1424" i="1" s="1"/>
  <c r="AZ1426" i="1"/>
  <c r="AZ1425" i="1" s="1"/>
  <c r="AZ1424" i="1" s="1"/>
  <c r="AY1426" i="1"/>
  <c r="AY1425" i="1" s="1"/>
  <c r="AY1424" i="1" s="1"/>
  <c r="AU1426" i="1"/>
  <c r="AU1425" i="1" s="1"/>
  <c r="AU1424" i="1" s="1"/>
  <c r="AT1426" i="1"/>
  <c r="AT1425" i="1" s="1"/>
  <c r="AS1426" i="1"/>
  <c r="AS1425" i="1" s="1"/>
  <c r="AS1424" i="1" s="1"/>
  <c r="AO1426" i="1"/>
  <c r="AN1426" i="1"/>
  <c r="AM1426" i="1"/>
  <c r="AM1425" i="1" s="1"/>
  <c r="BQ1425" i="1"/>
  <c r="AF1421" i="1"/>
  <c r="AL1421" i="1" s="1"/>
  <c r="AR1421" i="1" s="1"/>
  <c r="AX1421" i="1" s="1"/>
  <c r="BD1421" i="1" s="1"/>
  <c r="BJ1421" i="1" s="1"/>
  <c r="BP1421" i="1" s="1"/>
  <c r="BU1421" i="1" s="1"/>
  <c r="BZ1421" i="1" s="1"/>
  <c r="CJ1421" i="1" s="1"/>
  <c r="AE1421" i="1"/>
  <c r="AK1421" i="1" s="1"/>
  <c r="AQ1421" i="1" s="1"/>
  <c r="AW1421" i="1" s="1"/>
  <c r="BC1421" i="1" s="1"/>
  <c r="BI1421" i="1" s="1"/>
  <c r="BO1421" i="1" s="1"/>
  <c r="BT1421" i="1" s="1"/>
  <c r="BY1421" i="1" s="1"/>
  <c r="CG1421" i="1" s="1"/>
  <c r="AD1421" i="1"/>
  <c r="AJ1421" i="1" s="1"/>
  <c r="AP1421" i="1" s="1"/>
  <c r="AV1421" i="1" s="1"/>
  <c r="BB1421" i="1" s="1"/>
  <c r="BH1421" i="1" s="1"/>
  <c r="BN1421" i="1" s="1"/>
  <c r="BS1421" i="1" s="1"/>
  <c r="BX1421" i="1" s="1"/>
  <c r="CD1421" i="1" s="1"/>
  <c r="CM1420" i="1"/>
  <c r="CM1419" i="1" s="1"/>
  <c r="CM1418" i="1" s="1"/>
  <c r="CM1417" i="1" s="1"/>
  <c r="CC1420" i="1"/>
  <c r="CC1419" i="1" s="1"/>
  <c r="CC1418" i="1" s="1"/>
  <c r="CC1417" i="1" s="1"/>
  <c r="CB1420" i="1"/>
  <c r="CB1419" i="1" s="1"/>
  <c r="CB1418" i="1" s="1"/>
  <c r="CB1417" i="1" s="1"/>
  <c r="CA1420" i="1"/>
  <c r="CA1419" i="1" s="1"/>
  <c r="CA1418" i="1" s="1"/>
  <c r="CA1417" i="1" s="1"/>
  <c r="BW1420" i="1"/>
  <c r="BW1419" i="1" s="1"/>
  <c r="BW1418" i="1" s="1"/>
  <c r="BW1417" i="1" s="1"/>
  <c r="BV1420" i="1"/>
  <c r="BV1419" i="1" s="1"/>
  <c r="BV1418" i="1" s="1"/>
  <c r="BV1417" i="1" s="1"/>
  <c r="BR1420" i="1"/>
  <c r="BR1419" i="1" s="1"/>
  <c r="BR1418" i="1" s="1"/>
  <c r="BQ1420" i="1"/>
  <c r="BM1420" i="1"/>
  <c r="BM1419" i="1" s="1"/>
  <c r="BM1418" i="1" s="1"/>
  <c r="BM1417" i="1" s="1"/>
  <c r="BL1420" i="1"/>
  <c r="BK1420" i="1"/>
  <c r="BK1419" i="1" s="1"/>
  <c r="BK1418" i="1" s="1"/>
  <c r="BK1417" i="1" s="1"/>
  <c r="BG1420" i="1"/>
  <c r="BG1419" i="1" s="1"/>
  <c r="BG1418" i="1" s="1"/>
  <c r="BG1417" i="1" s="1"/>
  <c r="BF1420" i="1"/>
  <c r="BF1419" i="1" s="1"/>
  <c r="BF1418" i="1" s="1"/>
  <c r="BF1417" i="1" s="1"/>
  <c r="BE1420" i="1"/>
  <c r="BE1419" i="1" s="1"/>
  <c r="BE1418" i="1" s="1"/>
  <c r="BE1417" i="1" s="1"/>
  <c r="BA1420" i="1"/>
  <c r="BA1419" i="1" s="1"/>
  <c r="BA1418" i="1" s="1"/>
  <c r="BA1417" i="1" s="1"/>
  <c r="AZ1420" i="1"/>
  <c r="AZ1419" i="1" s="1"/>
  <c r="AZ1418" i="1" s="1"/>
  <c r="AZ1417" i="1" s="1"/>
  <c r="AY1420" i="1"/>
  <c r="AY1419" i="1" s="1"/>
  <c r="AY1418" i="1" s="1"/>
  <c r="AY1417" i="1" s="1"/>
  <c r="AU1420" i="1"/>
  <c r="AU1419" i="1" s="1"/>
  <c r="AU1418" i="1" s="1"/>
  <c r="AU1417" i="1" s="1"/>
  <c r="AT1420" i="1"/>
  <c r="AT1419" i="1" s="1"/>
  <c r="AT1418" i="1" s="1"/>
  <c r="AT1417" i="1" s="1"/>
  <c r="AS1420" i="1"/>
  <c r="AS1419" i="1" s="1"/>
  <c r="AS1418" i="1" s="1"/>
  <c r="AS1417" i="1" s="1"/>
  <c r="AO1420" i="1"/>
  <c r="AO1419" i="1" s="1"/>
  <c r="AO1418" i="1" s="1"/>
  <c r="AO1417" i="1" s="1"/>
  <c r="AN1420" i="1"/>
  <c r="AN1419" i="1" s="1"/>
  <c r="AN1418" i="1" s="1"/>
  <c r="AN1417" i="1" s="1"/>
  <c r="AM1420" i="1"/>
  <c r="AM1419" i="1" s="1"/>
  <c r="AM1418" i="1" s="1"/>
  <c r="AM1417" i="1" s="1"/>
  <c r="AI1420" i="1"/>
  <c r="AI1419" i="1" s="1"/>
  <c r="AI1418" i="1" s="1"/>
  <c r="AI1417" i="1" s="1"/>
  <c r="AH1420" i="1"/>
  <c r="AH1419" i="1" s="1"/>
  <c r="AH1418" i="1" s="1"/>
  <c r="AH1417" i="1" s="1"/>
  <c r="AG1420" i="1"/>
  <c r="AG1419" i="1" s="1"/>
  <c r="AG1418" i="1" s="1"/>
  <c r="AG1417" i="1" s="1"/>
  <c r="AC1420" i="1"/>
  <c r="AF1420" i="1" s="1"/>
  <c r="AB1420" i="1"/>
  <c r="AE1420" i="1" s="1"/>
  <c r="AA1420" i="1"/>
  <c r="AA1419" i="1" s="1"/>
  <c r="BL1419" i="1"/>
  <c r="BL1418" i="1" s="1"/>
  <c r="BL1417" i="1" s="1"/>
  <c r="N1416" i="1"/>
  <c r="T1416" i="1" s="1"/>
  <c r="Z1416" i="1" s="1"/>
  <c r="AF1416" i="1" s="1"/>
  <c r="AL1416" i="1" s="1"/>
  <c r="AR1416" i="1" s="1"/>
  <c r="AX1416" i="1" s="1"/>
  <c r="BD1416" i="1" s="1"/>
  <c r="BJ1416" i="1" s="1"/>
  <c r="BP1416" i="1" s="1"/>
  <c r="BU1416" i="1" s="1"/>
  <c r="BZ1416" i="1" s="1"/>
  <c r="CJ1416" i="1" s="1"/>
  <c r="CL1416" i="1" s="1"/>
  <c r="M1416" i="1"/>
  <c r="S1416" i="1" s="1"/>
  <c r="Y1416" i="1" s="1"/>
  <c r="AE1416" i="1" s="1"/>
  <c r="AK1416" i="1" s="1"/>
  <c r="AQ1416" i="1" s="1"/>
  <c r="AW1416" i="1" s="1"/>
  <c r="BC1416" i="1" s="1"/>
  <c r="BI1416" i="1" s="1"/>
  <c r="BO1416" i="1" s="1"/>
  <c r="BT1416" i="1" s="1"/>
  <c r="BY1416" i="1" s="1"/>
  <c r="CG1416" i="1" s="1"/>
  <c r="CI1416" i="1" s="1"/>
  <c r="L1416" i="1"/>
  <c r="R1416" i="1" s="1"/>
  <c r="X1416" i="1" s="1"/>
  <c r="AD1416" i="1" s="1"/>
  <c r="AJ1416" i="1" s="1"/>
  <c r="AP1416" i="1" s="1"/>
  <c r="AV1416" i="1" s="1"/>
  <c r="BB1416" i="1" s="1"/>
  <c r="BH1416" i="1" s="1"/>
  <c r="BN1416" i="1" s="1"/>
  <c r="BS1416" i="1" s="1"/>
  <c r="BX1416" i="1" s="1"/>
  <c r="CD1416" i="1" s="1"/>
  <c r="CF1416" i="1" s="1"/>
  <c r="CM1415" i="1"/>
  <c r="CM1414" i="1" s="1"/>
  <c r="CM1413" i="1" s="1"/>
  <c r="CM1412" i="1" s="1"/>
  <c r="CC1415" i="1"/>
  <c r="CC1414" i="1" s="1"/>
  <c r="CC1413" i="1" s="1"/>
  <c r="CC1412" i="1" s="1"/>
  <c r="CB1415" i="1"/>
  <c r="CB1414" i="1" s="1"/>
  <c r="CB1413" i="1" s="1"/>
  <c r="CB1412" i="1" s="1"/>
  <c r="CA1415" i="1"/>
  <c r="CA1414" i="1" s="1"/>
  <c r="CA1413" i="1" s="1"/>
  <c r="CA1412" i="1" s="1"/>
  <c r="BW1415" i="1"/>
  <c r="BW1414" i="1" s="1"/>
  <c r="BW1413" i="1" s="1"/>
  <c r="BW1412" i="1" s="1"/>
  <c r="BV1415" i="1"/>
  <c r="BV1414" i="1" s="1"/>
  <c r="BV1413" i="1" s="1"/>
  <c r="BV1412" i="1" s="1"/>
  <c r="BR1415" i="1"/>
  <c r="BR1414" i="1" s="1"/>
  <c r="BR1413" i="1" s="1"/>
  <c r="BR1412" i="1" s="1"/>
  <c r="BQ1415" i="1"/>
  <c r="BQ1414" i="1" s="1"/>
  <c r="BQ1413" i="1" s="1"/>
  <c r="BQ1412" i="1" s="1"/>
  <c r="BM1415" i="1"/>
  <c r="BM1414" i="1" s="1"/>
  <c r="BM1413" i="1" s="1"/>
  <c r="BM1412" i="1" s="1"/>
  <c r="BL1415" i="1"/>
  <c r="BL1414" i="1" s="1"/>
  <c r="BL1413" i="1" s="1"/>
  <c r="BL1412" i="1" s="1"/>
  <c r="BK1415" i="1"/>
  <c r="BK1414" i="1" s="1"/>
  <c r="BK1413" i="1" s="1"/>
  <c r="BK1412" i="1" s="1"/>
  <c r="BG1415" i="1"/>
  <c r="BG1414" i="1" s="1"/>
  <c r="BG1413" i="1" s="1"/>
  <c r="BG1412" i="1" s="1"/>
  <c r="BF1415" i="1"/>
  <c r="BF1414" i="1" s="1"/>
  <c r="BF1413" i="1" s="1"/>
  <c r="BF1412" i="1" s="1"/>
  <c r="BE1415" i="1"/>
  <c r="BE1414" i="1" s="1"/>
  <c r="BE1413" i="1" s="1"/>
  <c r="BE1412" i="1" s="1"/>
  <c r="BA1415" i="1"/>
  <c r="BA1414" i="1" s="1"/>
  <c r="BA1413" i="1" s="1"/>
  <c r="BA1412" i="1" s="1"/>
  <c r="AZ1415" i="1"/>
  <c r="AZ1414" i="1" s="1"/>
  <c r="AZ1413" i="1" s="1"/>
  <c r="AZ1412" i="1" s="1"/>
  <c r="AY1415" i="1"/>
  <c r="AY1414" i="1" s="1"/>
  <c r="AY1413" i="1" s="1"/>
  <c r="AY1412" i="1" s="1"/>
  <c r="AU1415" i="1"/>
  <c r="AU1414" i="1" s="1"/>
  <c r="AU1413" i="1" s="1"/>
  <c r="AU1412" i="1" s="1"/>
  <c r="AT1415" i="1"/>
  <c r="AT1414" i="1" s="1"/>
  <c r="AT1413" i="1" s="1"/>
  <c r="AT1412" i="1" s="1"/>
  <c r="AS1415" i="1"/>
  <c r="AS1414" i="1" s="1"/>
  <c r="AS1413" i="1" s="1"/>
  <c r="AS1412" i="1" s="1"/>
  <c r="AO1415" i="1"/>
  <c r="AO1414" i="1" s="1"/>
  <c r="AO1413" i="1" s="1"/>
  <c r="AO1412" i="1" s="1"/>
  <c r="AN1415" i="1"/>
  <c r="AN1414" i="1" s="1"/>
  <c r="AN1413" i="1" s="1"/>
  <c r="AN1412" i="1" s="1"/>
  <c r="AM1415" i="1"/>
  <c r="AM1414" i="1" s="1"/>
  <c r="AM1413" i="1" s="1"/>
  <c r="AM1412" i="1" s="1"/>
  <c r="AI1415" i="1"/>
  <c r="AI1414" i="1" s="1"/>
  <c r="AI1413" i="1" s="1"/>
  <c r="AI1412" i="1" s="1"/>
  <c r="AH1415" i="1"/>
  <c r="AH1414" i="1" s="1"/>
  <c r="AH1413" i="1" s="1"/>
  <c r="AH1412" i="1" s="1"/>
  <c r="AG1415" i="1"/>
  <c r="AG1414" i="1" s="1"/>
  <c r="AG1413" i="1" s="1"/>
  <c r="AG1412" i="1" s="1"/>
  <c r="AC1415" i="1"/>
  <c r="AC1414" i="1" s="1"/>
  <c r="AC1413" i="1" s="1"/>
  <c r="AC1412" i="1" s="1"/>
  <c r="AB1415" i="1"/>
  <c r="AB1414" i="1" s="1"/>
  <c r="AB1413" i="1" s="1"/>
  <c r="AB1412" i="1" s="1"/>
  <c r="AA1415" i="1"/>
  <c r="AA1414" i="1" s="1"/>
  <c r="AA1413" i="1" s="1"/>
  <c r="AA1412" i="1" s="1"/>
  <c r="W1415" i="1"/>
  <c r="W1414" i="1" s="1"/>
  <c r="W1413" i="1" s="1"/>
  <c r="W1412" i="1" s="1"/>
  <c r="V1415" i="1"/>
  <c r="V1414" i="1" s="1"/>
  <c r="V1413" i="1" s="1"/>
  <c r="V1412" i="1" s="1"/>
  <c r="U1415" i="1"/>
  <c r="Q1415" i="1"/>
  <c r="Q1414" i="1" s="1"/>
  <c r="Q1413" i="1" s="1"/>
  <c r="Q1412" i="1" s="1"/>
  <c r="P1415" i="1"/>
  <c r="P1414" i="1" s="1"/>
  <c r="P1413" i="1" s="1"/>
  <c r="P1412" i="1" s="1"/>
  <c r="O1415" i="1"/>
  <c r="O1414" i="1" s="1"/>
  <c r="O1413" i="1" s="1"/>
  <c r="O1412" i="1" s="1"/>
  <c r="K1415" i="1"/>
  <c r="K1414" i="1" s="1"/>
  <c r="K1413" i="1" s="1"/>
  <c r="K1412" i="1" s="1"/>
  <c r="J1415" i="1"/>
  <c r="J1414" i="1" s="1"/>
  <c r="J1413" i="1" s="1"/>
  <c r="J1412" i="1" s="1"/>
  <c r="I1415" i="1"/>
  <c r="I1414" i="1" s="1"/>
  <c r="I1413" i="1" s="1"/>
  <c r="I1412" i="1" s="1"/>
  <c r="H1415" i="1"/>
  <c r="G1415" i="1"/>
  <c r="G1414" i="1" s="1"/>
  <c r="G1413" i="1" s="1"/>
  <c r="F1415" i="1"/>
  <c r="U1414" i="1"/>
  <c r="U1413" i="1" s="1"/>
  <c r="U1412" i="1" s="1"/>
  <c r="N1411" i="1"/>
  <c r="T1411" i="1" s="1"/>
  <c r="Z1411" i="1" s="1"/>
  <c r="AF1411" i="1" s="1"/>
  <c r="AL1411" i="1" s="1"/>
  <c r="AR1411" i="1" s="1"/>
  <c r="AX1411" i="1" s="1"/>
  <c r="BD1411" i="1" s="1"/>
  <c r="BJ1411" i="1" s="1"/>
  <c r="BP1411" i="1" s="1"/>
  <c r="BU1411" i="1" s="1"/>
  <c r="BZ1411" i="1" s="1"/>
  <c r="CJ1411" i="1" s="1"/>
  <c r="CL1411" i="1" s="1"/>
  <c r="M1411" i="1"/>
  <c r="S1411" i="1" s="1"/>
  <c r="Y1411" i="1" s="1"/>
  <c r="AE1411" i="1" s="1"/>
  <c r="AK1411" i="1" s="1"/>
  <c r="AQ1411" i="1" s="1"/>
  <c r="AW1411" i="1" s="1"/>
  <c r="BC1411" i="1" s="1"/>
  <c r="BI1411" i="1" s="1"/>
  <c r="BO1411" i="1" s="1"/>
  <c r="BT1411" i="1" s="1"/>
  <c r="BY1411" i="1" s="1"/>
  <c r="CG1411" i="1" s="1"/>
  <c r="CI1411" i="1" s="1"/>
  <c r="L1411" i="1"/>
  <c r="R1411" i="1" s="1"/>
  <c r="X1411" i="1" s="1"/>
  <c r="AD1411" i="1" s="1"/>
  <c r="AJ1411" i="1" s="1"/>
  <c r="AP1411" i="1" s="1"/>
  <c r="AV1411" i="1" s="1"/>
  <c r="BB1411" i="1" s="1"/>
  <c r="BH1411" i="1" s="1"/>
  <c r="BN1411" i="1" s="1"/>
  <c r="BS1411" i="1" s="1"/>
  <c r="BX1411" i="1" s="1"/>
  <c r="CD1411" i="1" s="1"/>
  <c r="CF1411" i="1" s="1"/>
  <c r="CM1410" i="1"/>
  <c r="CM1409" i="1" s="1"/>
  <c r="CM1408" i="1" s="1"/>
  <c r="CC1410" i="1"/>
  <c r="CC1409" i="1" s="1"/>
  <c r="CC1408" i="1" s="1"/>
  <c r="CB1410" i="1"/>
  <c r="CB1409" i="1" s="1"/>
  <c r="CB1408" i="1" s="1"/>
  <c r="CA1410" i="1"/>
  <c r="CA1409" i="1" s="1"/>
  <c r="CA1408" i="1" s="1"/>
  <c r="BW1410" i="1"/>
  <c r="BW1409" i="1" s="1"/>
  <c r="BW1408" i="1" s="1"/>
  <c r="BV1410" i="1"/>
  <c r="BV1409" i="1" s="1"/>
  <c r="BV1408" i="1" s="1"/>
  <c r="BR1410" i="1"/>
  <c r="BR1409" i="1" s="1"/>
  <c r="BR1408" i="1" s="1"/>
  <c r="BQ1410" i="1"/>
  <c r="BQ1409" i="1" s="1"/>
  <c r="BQ1408" i="1" s="1"/>
  <c r="BM1410" i="1"/>
  <c r="BM1409" i="1" s="1"/>
  <c r="BM1408" i="1" s="1"/>
  <c r="BL1410" i="1"/>
  <c r="BL1409" i="1" s="1"/>
  <c r="BL1408" i="1" s="1"/>
  <c r="BK1410" i="1"/>
  <c r="BK1409" i="1" s="1"/>
  <c r="BK1408" i="1" s="1"/>
  <c r="BG1410" i="1"/>
  <c r="BG1409" i="1" s="1"/>
  <c r="BG1408" i="1" s="1"/>
  <c r="BF1410" i="1"/>
  <c r="BF1409" i="1" s="1"/>
  <c r="BF1408" i="1" s="1"/>
  <c r="BE1410" i="1"/>
  <c r="BE1409" i="1" s="1"/>
  <c r="BE1408" i="1" s="1"/>
  <c r="BA1410" i="1"/>
  <c r="BA1409" i="1" s="1"/>
  <c r="BA1408" i="1" s="1"/>
  <c r="AZ1410" i="1"/>
  <c r="AZ1409" i="1" s="1"/>
  <c r="AZ1408" i="1" s="1"/>
  <c r="AY1410" i="1"/>
  <c r="AY1409" i="1" s="1"/>
  <c r="AY1408" i="1" s="1"/>
  <c r="AU1410" i="1"/>
  <c r="AU1409" i="1" s="1"/>
  <c r="AU1408" i="1" s="1"/>
  <c r="AT1410" i="1"/>
  <c r="AT1409" i="1" s="1"/>
  <c r="AT1408" i="1" s="1"/>
  <c r="AS1410" i="1"/>
  <c r="AS1409" i="1" s="1"/>
  <c r="AS1408" i="1" s="1"/>
  <c r="AO1410" i="1"/>
  <c r="AO1409" i="1" s="1"/>
  <c r="AO1408" i="1" s="1"/>
  <c r="AN1410" i="1"/>
  <c r="AN1409" i="1" s="1"/>
  <c r="AN1408" i="1" s="1"/>
  <c r="AM1410" i="1"/>
  <c r="AM1409" i="1" s="1"/>
  <c r="AM1408" i="1" s="1"/>
  <c r="AI1410" i="1"/>
  <c r="AI1409" i="1" s="1"/>
  <c r="AI1408" i="1" s="1"/>
  <c r="AH1410" i="1"/>
  <c r="AH1409" i="1" s="1"/>
  <c r="AH1408" i="1" s="1"/>
  <c r="AG1410" i="1"/>
  <c r="AG1409" i="1" s="1"/>
  <c r="AG1408" i="1" s="1"/>
  <c r="AC1410" i="1"/>
  <c r="AC1409" i="1" s="1"/>
  <c r="AC1408" i="1" s="1"/>
  <c r="AB1410" i="1"/>
  <c r="AB1409" i="1" s="1"/>
  <c r="AB1408" i="1" s="1"/>
  <c r="AA1410" i="1"/>
  <c r="AA1409" i="1" s="1"/>
  <c r="AA1408" i="1" s="1"/>
  <c r="W1410" i="1"/>
  <c r="W1409" i="1" s="1"/>
  <c r="W1408" i="1" s="1"/>
  <c r="V1410" i="1"/>
  <c r="V1409" i="1" s="1"/>
  <c r="V1408" i="1" s="1"/>
  <c r="U1410" i="1"/>
  <c r="U1409" i="1" s="1"/>
  <c r="U1408" i="1" s="1"/>
  <c r="Q1410" i="1"/>
  <c r="Q1409" i="1" s="1"/>
  <c r="Q1408" i="1" s="1"/>
  <c r="P1410" i="1"/>
  <c r="P1409" i="1" s="1"/>
  <c r="P1408" i="1" s="1"/>
  <c r="O1410" i="1"/>
  <c r="O1409" i="1" s="1"/>
  <c r="O1408" i="1" s="1"/>
  <c r="K1410" i="1"/>
  <c r="K1409" i="1" s="1"/>
  <c r="J1410" i="1"/>
  <c r="J1409" i="1" s="1"/>
  <c r="J1408" i="1" s="1"/>
  <c r="I1410" i="1"/>
  <c r="I1409" i="1" s="1"/>
  <c r="I1408" i="1" s="1"/>
  <c r="H1410" i="1"/>
  <c r="H1409" i="1" s="1"/>
  <c r="H1408" i="1" s="1"/>
  <c r="G1410" i="1"/>
  <c r="G1409" i="1" s="1"/>
  <c r="F1410" i="1"/>
  <c r="N1407" i="1"/>
  <c r="T1407" i="1" s="1"/>
  <c r="Z1407" i="1" s="1"/>
  <c r="AF1407" i="1" s="1"/>
  <c r="AL1407" i="1" s="1"/>
  <c r="AR1407" i="1" s="1"/>
  <c r="AX1407" i="1" s="1"/>
  <c r="BD1407" i="1" s="1"/>
  <c r="BJ1407" i="1" s="1"/>
  <c r="BP1407" i="1" s="1"/>
  <c r="BU1407" i="1" s="1"/>
  <c r="BZ1407" i="1" s="1"/>
  <c r="CJ1407" i="1" s="1"/>
  <c r="CL1407" i="1" s="1"/>
  <c r="M1407" i="1"/>
  <c r="S1407" i="1" s="1"/>
  <c r="Y1407" i="1" s="1"/>
  <c r="AE1407" i="1" s="1"/>
  <c r="AK1407" i="1" s="1"/>
  <c r="AQ1407" i="1" s="1"/>
  <c r="AW1407" i="1" s="1"/>
  <c r="BC1407" i="1" s="1"/>
  <c r="BI1407" i="1" s="1"/>
  <c r="BO1407" i="1" s="1"/>
  <c r="BT1407" i="1" s="1"/>
  <c r="BY1407" i="1" s="1"/>
  <c r="CG1407" i="1" s="1"/>
  <c r="CI1407" i="1" s="1"/>
  <c r="L1407" i="1"/>
  <c r="R1407" i="1" s="1"/>
  <c r="X1407" i="1" s="1"/>
  <c r="AD1407" i="1" s="1"/>
  <c r="AJ1407" i="1" s="1"/>
  <c r="AP1407" i="1" s="1"/>
  <c r="AV1407" i="1" s="1"/>
  <c r="BB1407" i="1" s="1"/>
  <c r="BH1407" i="1" s="1"/>
  <c r="BN1407" i="1" s="1"/>
  <c r="BS1407" i="1" s="1"/>
  <c r="BX1407" i="1" s="1"/>
  <c r="CD1407" i="1" s="1"/>
  <c r="CF1407" i="1" s="1"/>
  <c r="CM1406" i="1"/>
  <c r="CM1405" i="1" s="1"/>
  <c r="CM1404" i="1" s="1"/>
  <c r="CC1406" i="1"/>
  <c r="CC1405" i="1" s="1"/>
  <c r="CC1404" i="1" s="1"/>
  <c r="CB1406" i="1"/>
  <c r="CB1405" i="1" s="1"/>
  <c r="CB1404" i="1" s="1"/>
  <c r="CA1406" i="1"/>
  <c r="CA1405" i="1" s="1"/>
  <c r="CA1404" i="1" s="1"/>
  <c r="BW1406" i="1"/>
  <c r="BW1405" i="1" s="1"/>
  <c r="BW1404" i="1" s="1"/>
  <c r="BV1406" i="1"/>
  <c r="BV1405" i="1" s="1"/>
  <c r="BV1404" i="1" s="1"/>
  <c r="BR1406" i="1"/>
  <c r="BR1405" i="1" s="1"/>
  <c r="BR1404" i="1" s="1"/>
  <c r="BQ1406" i="1"/>
  <c r="BQ1405" i="1" s="1"/>
  <c r="BQ1404" i="1" s="1"/>
  <c r="BM1406" i="1"/>
  <c r="BM1405" i="1" s="1"/>
  <c r="BM1404" i="1" s="1"/>
  <c r="BL1406" i="1"/>
  <c r="BL1405" i="1" s="1"/>
  <c r="BL1404" i="1" s="1"/>
  <c r="BK1406" i="1"/>
  <c r="BK1405" i="1" s="1"/>
  <c r="BK1404" i="1" s="1"/>
  <c r="BG1406" i="1"/>
  <c r="BG1405" i="1" s="1"/>
  <c r="BG1404" i="1" s="1"/>
  <c r="BF1406" i="1"/>
  <c r="BF1405" i="1" s="1"/>
  <c r="BF1404" i="1" s="1"/>
  <c r="BE1406" i="1"/>
  <c r="BE1405" i="1" s="1"/>
  <c r="BE1404" i="1" s="1"/>
  <c r="BA1406" i="1"/>
  <c r="BA1405" i="1" s="1"/>
  <c r="BA1404" i="1" s="1"/>
  <c r="AZ1406" i="1"/>
  <c r="AZ1405" i="1" s="1"/>
  <c r="AZ1404" i="1" s="1"/>
  <c r="AY1406" i="1"/>
  <c r="AY1405" i="1" s="1"/>
  <c r="AY1404" i="1" s="1"/>
  <c r="AU1406" i="1"/>
  <c r="AU1405" i="1" s="1"/>
  <c r="AU1404" i="1" s="1"/>
  <c r="AT1406" i="1"/>
  <c r="AT1405" i="1" s="1"/>
  <c r="AT1404" i="1" s="1"/>
  <c r="AS1406" i="1"/>
  <c r="AS1405" i="1" s="1"/>
  <c r="AS1404" i="1" s="1"/>
  <c r="AO1406" i="1"/>
  <c r="AO1405" i="1" s="1"/>
  <c r="AO1404" i="1" s="1"/>
  <c r="AN1406" i="1"/>
  <c r="AN1405" i="1" s="1"/>
  <c r="AN1404" i="1" s="1"/>
  <c r="AM1406" i="1"/>
  <c r="AM1405" i="1" s="1"/>
  <c r="AM1404" i="1" s="1"/>
  <c r="AI1406" i="1"/>
  <c r="AI1405" i="1" s="1"/>
  <c r="AI1404" i="1" s="1"/>
  <c r="AH1406" i="1"/>
  <c r="AH1405" i="1" s="1"/>
  <c r="AH1404" i="1" s="1"/>
  <c r="AG1406" i="1"/>
  <c r="AG1405" i="1" s="1"/>
  <c r="AG1404" i="1" s="1"/>
  <c r="AC1406" i="1"/>
  <c r="AC1405" i="1" s="1"/>
  <c r="AC1404" i="1" s="1"/>
  <c r="AB1406" i="1"/>
  <c r="AB1405" i="1" s="1"/>
  <c r="AB1404" i="1" s="1"/>
  <c r="AA1406" i="1"/>
  <c r="AA1405" i="1" s="1"/>
  <c r="AA1404" i="1" s="1"/>
  <c r="W1406" i="1"/>
  <c r="W1405" i="1" s="1"/>
  <c r="W1404" i="1" s="1"/>
  <c r="V1406" i="1"/>
  <c r="V1405" i="1" s="1"/>
  <c r="V1404" i="1" s="1"/>
  <c r="U1406" i="1"/>
  <c r="U1405" i="1" s="1"/>
  <c r="U1404" i="1" s="1"/>
  <c r="Q1406" i="1"/>
  <c r="Q1405" i="1" s="1"/>
  <c r="Q1404" i="1" s="1"/>
  <c r="P1406" i="1"/>
  <c r="P1405" i="1" s="1"/>
  <c r="P1404" i="1" s="1"/>
  <c r="O1406" i="1"/>
  <c r="O1405" i="1" s="1"/>
  <c r="O1404" i="1" s="1"/>
  <c r="K1406" i="1"/>
  <c r="K1405" i="1" s="1"/>
  <c r="K1404" i="1" s="1"/>
  <c r="J1406" i="1"/>
  <c r="I1406" i="1"/>
  <c r="I1405" i="1" s="1"/>
  <c r="I1404" i="1" s="1"/>
  <c r="H1406" i="1"/>
  <c r="H1405" i="1" s="1"/>
  <c r="G1406" i="1"/>
  <c r="G1405" i="1" s="1"/>
  <c r="G1404" i="1" s="1"/>
  <c r="F1406" i="1"/>
  <c r="AF1402" i="1"/>
  <c r="AL1402" i="1" s="1"/>
  <c r="AR1402" i="1" s="1"/>
  <c r="AX1402" i="1" s="1"/>
  <c r="BD1402" i="1" s="1"/>
  <c r="BJ1402" i="1" s="1"/>
  <c r="BP1402" i="1" s="1"/>
  <c r="BU1402" i="1" s="1"/>
  <c r="BZ1402" i="1" s="1"/>
  <c r="CJ1402" i="1" s="1"/>
  <c r="AE1402" i="1"/>
  <c r="AK1402" i="1" s="1"/>
  <c r="AQ1402" i="1" s="1"/>
  <c r="AW1402" i="1" s="1"/>
  <c r="BC1402" i="1" s="1"/>
  <c r="BI1402" i="1" s="1"/>
  <c r="BO1402" i="1" s="1"/>
  <c r="BT1402" i="1" s="1"/>
  <c r="BY1402" i="1" s="1"/>
  <c r="CG1402" i="1" s="1"/>
  <c r="AD1402" i="1"/>
  <c r="AJ1402" i="1" s="1"/>
  <c r="AP1402" i="1" s="1"/>
  <c r="AV1402" i="1" s="1"/>
  <c r="BB1402" i="1" s="1"/>
  <c r="BH1402" i="1" s="1"/>
  <c r="BN1402" i="1" s="1"/>
  <c r="BS1402" i="1" s="1"/>
  <c r="BX1402" i="1" s="1"/>
  <c r="CD1402" i="1" s="1"/>
  <c r="CM1401" i="1"/>
  <c r="CM1400" i="1" s="1"/>
  <c r="CM1399" i="1" s="1"/>
  <c r="CC1401" i="1"/>
  <c r="CC1400" i="1" s="1"/>
  <c r="CC1399" i="1" s="1"/>
  <c r="CB1401" i="1"/>
  <c r="CB1400" i="1" s="1"/>
  <c r="CB1399" i="1" s="1"/>
  <c r="CA1401" i="1"/>
  <c r="CA1400" i="1" s="1"/>
  <c r="CA1399" i="1" s="1"/>
  <c r="BW1401" i="1"/>
  <c r="BW1400" i="1" s="1"/>
  <c r="BW1399" i="1" s="1"/>
  <c r="BV1401" i="1"/>
  <c r="BV1400" i="1" s="1"/>
  <c r="BV1399" i="1" s="1"/>
  <c r="BR1401" i="1"/>
  <c r="BR1400" i="1" s="1"/>
  <c r="BQ1401" i="1"/>
  <c r="BQ1400" i="1" s="1"/>
  <c r="BQ1399" i="1" s="1"/>
  <c r="BM1401" i="1"/>
  <c r="BM1400" i="1" s="1"/>
  <c r="BM1399" i="1" s="1"/>
  <c r="BL1401" i="1"/>
  <c r="BL1400" i="1" s="1"/>
  <c r="BL1399" i="1" s="1"/>
  <c r="BK1401" i="1"/>
  <c r="BK1400" i="1" s="1"/>
  <c r="BK1399" i="1" s="1"/>
  <c r="BG1401" i="1"/>
  <c r="BG1400" i="1" s="1"/>
  <c r="BG1399" i="1" s="1"/>
  <c r="BF1401" i="1"/>
  <c r="BF1400" i="1" s="1"/>
  <c r="BF1399" i="1" s="1"/>
  <c r="BE1401" i="1"/>
  <c r="BE1400" i="1" s="1"/>
  <c r="BE1399" i="1" s="1"/>
  <c r="BA1401" i="1"/>
  <c r="BA1400" i="1" s="1"/>
  <c r="BA1399" i="1" s="1"/>
  <c r="AZ1401" i="1"/>
  <c r="AZ1400" i="1" s="1"/>
  <c r="AZ1399" i="1" s="1"/>
  <c r="AY1401" i="1"/>
  <c r="AY1400" i="1" s="1"/>
  <c r="AY1399" i="1" s="1"/>
  <c r="AU1401" i="1"/>
  <c r="AU1400" i="1" s="1"/>
  <c r="AU1399" i="1" s="1"/>
  <c r="AT1401" i="1"/>
  <c r="AT1400" i="1" s="1"/>
  <c r="AT1399" i="1" s="1"/>
  <c r="AS1401" i="1"/>
  <c r="AS1400" i="1" s="1"/>
  <c r="AS1399" i="1" s="1"/>
  <c r="AO1401" i="1"/>
  <c r="AO1400" i="1" s="1"/>
  <c r="AO1399" i="1" s="1"/>
  <c r="AN1401" i="1"/>
  <c r="AN1400" i="1" s="1"/>
  <c r="AN1399" i="1" s="1"/>
  <c r="AM1401" i="1"/>
  <c r="AM1400" i="1" s="1"/>
  <c r="AM1399" i="1" s="1"/>
  <c r="AI1401" i="1"/>
  <c r="AI1400" i="1" s="1"/>
  <c r="AI1399" i="1" s="1"/>
  <c r="AH1401" i="1"/>
  <c r="AH1400" i="1" s="1"/>
  <c r="AH1399" i="1" s="1"/>
  <c r="AG1401" i="1"/>
  <c r="AG1400" i="1" s="1"/>
  <c r="AG1399" i="1" s="1"/>
  <c r="AC1401" i="1"/>
  <c r="AC1400" i="1" s="1"/>
  <c r="AC1399" i="1" s="1"/>
  <c r="AB1401" i="1"/>
  <c r="AE1401" i="1" s="1"/>
  <c r="AA1401" i="1"/>
  <c r="AY1398" i="1"/>
  <c r="N1398" i="1"/>
  <c r="T1398" i="1" s="1"/>
  <c r="Z1398" i="1" s="1"/>
  <c r="AF1398" i="1" s="1"/>
  <c r="AL1398" i="1" s="1"/>
  <c r="AR1398" i="1" s="1"/>
  <c r="AX1398" i="1" s="1"/>
  <c r="BD1398" i="1" s="1"/>
  <c r="BJ1398" i="1" s="1"/>
  <c r="BP1398" i="1" s="1"/>
  <c r="BU1398" i="1" s="1"/>
  <c r="BZ1398" i="1" s="1"/>
  <c r="CJ1398" i="1" s="1"/>
  <c r="CL1398" i="1" s="1"/>
  <c r="M1398" i="1"/>
  <c r="S1398" i="1" s="1"/>
  <c r="Y1398" i="1" s="1"/>
  <c r="AE1398" i="1" s="1"/>
  <c r="AK1398" i="1" s="1"/>
  <c r="AQ1398" i="1" s="1"/>
  <c r="AW1398" i="1" s="1"/>
  <c r="BC1398" i="1" s="1"/>
  <c r="BI1398" i="1" s="1"/>
  <c r="BO1398" i="1" s="1"/>
  <c r="BT1398" i="1" s="1"/>
  <c r="BY1398" i="1" s="1"/>
  <c r="CG1398" i="1" s="1"/>
  <c r="CI1398" i="1" s="1"/>
  <c r="L1398" i="1"/>
  <c r="R1398" i="1" s="1"/>
  <c r="X1398" i="1" s="1"/>
  <c r="AD1398" i="1" s="1"/>
  <c r="AJ1398" i="1" s="1"/>
  <c r="AP1398" i="1" s="1"/>
  <c r="AV1398" i="1" s="1"/>
  <c r="BB1398" i="1" s="1"/>
  <c r="BH1398" i="1" s="1"/>
  <c r="BN1398" i="1" s="1"/>
  <c r="BS1398" i="1" s="1"/>
  <c r="BX1398" i="1" s="1"/>
  <c r="CD1398" i="1" s="1"/>
  <c r="CF1398" i="1" s="1"/>
  <c r="CM1397" i="1"/>
  <c r="CM1396" i="1" s="1"/>
  <c r="CM1395" i="1" s="1"/>
  <c r="CC1397" i="1"/>
  <c r="CB1397" i="1"/>
  <c r="CB1396" i="1" s="1"/>
  <c r="CB1395" i="1" s="1"/>
  <c r="CA1397" i="1"/>
  <c r="CA1396" i="1" s="1"/>
  <c r="CA1395" i="1" s="1"/>
  <c r="BW1397" i="1"/>
  <c r="BW1396" i="1" s="1"/>
  <c r="BW1395" i="1" s="1"/>
  <c r="BV1397" i="1"/>
  <c r="BV1396" i="1" s="1"/>
  <c r="BV1395" i="1" s="1"/>
  <c r="BR1397" i="1"/>
  <c r="BR1396" i="1" s="1"/>
  <c r="BQ1397" i="1"/>
  <c r="BQ1396" i="1" s="1"/>
  <c r="BQ1395" i="1" s="1"/>
  <c r="BM1397" i="1"/>
  <c r="BM1396" i="1" s="1"/>
  <c r="BM1395" i="1" s="1"/>
  <c r="BL1397" i="1"/>
  <c r="BL1396" i="1" s="1"/>
  <c r="BL1395" i="1" s="1"/>
  <c r="BK1397" i="1"/>
  <c r="BK1396" i="1" s="1"/>
  <c r="BK1395" i="1" s="1"/>
  <c r="BG1397" i="1"/>
  <c r="BG1396" i="1" s="1"/>
  <c r="BG1395" i="1" s="1"/>
  <c r="BF1397" i="1"/>
  <c r="BF1396" i="1" s="1"/>
  <c r="BF1395" i="1" s="1"/>
  <c r="BE1397" i="1"/>
  <c r="BE1396" i="1" s="1"/>
  <c r="BE1395" i="1" s="1"/>
  <c r="BA1397" i="1"/>
  <c r="BA1396" i="1" s="1"/>
  <c r="BA1395" i="1" s="1"/>
  <c r="AZ1397" i="1"/>
  <c r="AZ1396" i="1" s="1"/>
  <c r="AZ1395" i="1" s="1"/>
  <c r="AY1397" i="1"/>
  <c r="AY1396" i="1" s="1"/>
  <c r="AY1395" i="1" s="1"/>
  <c r="AU1397" i="1"/>
  <c r="AU1396" i="1" s="1"/>
  <c r="AU1395" i="1" s="1"/>
  <c r="AT1397" i="1"/>
  <c r="AT1396" i="1" s="1"/>
  <c r="AT1395" i="1" s="1"/>
  <c r="AS1397" i="1"/>
  <c r="AS1396" i="1" s="1"/>
  <c r="AS1395" i="1" s="1"/>
  <c r="AO1397" i="1"/>
  <c r="AO1396" i="1" s="1"/>
  <c r="AO1395" i="1" s="1"/>
  <c r="AN1397" i="1"/>
  <c r="AN1396" i="1" s="1"/>
  <c r="AN1395" i="1" s="1"/>
  <c r="AM1397" i="1"/>
  <c r="AM1396" i="1" s="1"/>
  <c r="AM1395" i="1" s="1"/>
  <c r="AI1397" i="1"/>
  <c r="AI1396" i="1" s="1"/>
  <c r="AI1395" i="1" s="1"/>
  <c r="AH1397" i="1"/>
  <c r="AH1396" i="1" s="1"/>
  <c r="AH1395" i="1" s="1"/>
  <c r="AG1397" i="1"/>
  <c r="AG1396" i="1" s="1"/>
  <c r="AG1395" i="1" s="1"/>
  <c r="AC1397" i="1"/>
  <c r="AC1396" i="1" s="1"/>
  <c r="AC1395" i="1" s="1"/>
  <c r="AB1397" i="1"/>
  <c r="AB1396" i="1" s="1"/>
  <c r="AB1395" i="1" s="1"/>
  <c r="AA1397" i="1"/>
  <c r="AA1396" i="1" s="1"/>
  <c r="AA1395" i="1" s="1"/>
  <c r="W1397" i="1"/>
  <c r="W1396" i="1" s="1"/>
  <c r="W1395" i="1" s="1"/>
  <c r="W1394" i="1" s="1"/>
  <c r="V1397" i="1"/>
  <c r="V1396" i="1" s="1"/>
  <c r="V1395" i="1" s="1"/>
  <c r="V1394" i="1" s="1"/>
  <c r="U1397" i="1"/>
  <c r="U1396" i="1" s="1"/>
  <c r="U1395" i="1" s="1"/>
  <c r="U1394" i="1" s="1"/>
  <c r="Q1397" i="1"/>
  <c r="Q1396" i="1" s="1"/>
  <c r="Q1395" i="1" s="1"/>
  <c r="Q1394" i="1" s="1"/>
  <c r="P1397" i="1"/>
  <c r="P1396" i="1" s="1"/>
  <c r="P1395" i="1" s="1"/>
  <c r="P1394" i="1" s="1"/>
  <c r="O1397" i="1"/>
  <c r="O1396" i="1" s="1"/>
  <c r="O1395" i="1" s="1"/>
  <c r="O1394" i="1" s="1"/>
  <c r="K1397" i="1"/>
  <c r="K1396" i="1" s="1"/>
  <c r="K1395" i="1" s="1"/>
  <c r="K1394" i="1" s="1"/>
  <c r="J1397" i="1"/>
  <c r="J1396" i="1" s="1"/>
  <c r="J1395" i="1" s="1"/>
  <c r="J1394" i="1" s="1"/>
  <c r="I1397" i="1"/>
  <c r="H1397" i="1"/>
  <c r="G1397" i="1"/>
  <c r="G1396" i="1" s="1"/>
  <c r="F1397" i="1"/>
  <c r="F1396" i="1" s="1"/>
  <c r="F1395" i="1" s="1"/>
  <c r="F1394" i="1" s="1"/>
  <c r="CC1396" i="1"/>
  <c r="CC1395" i="1" s="1"/>
  <c r="BR1395" i="1"/>
  <c r="AM1393" i="1"/>
  <c r="AM1391" i="1" s="1"/>
  <c r="AM1390" i="1" s="1"/>
  <c r="AM1389" i="1" s="1"/>
  <c r="AM1388" i="1" s="1"/>
  <c r="N1393" i="1"/>
  <c r="T1393" i="1" s="1"/>
  <c r="Z1393" i="1" s="1"/>
  <c r="AF1393" i="1" s="1"/>
  <c r="AL1393" i="1" s="1"/>
  <c r="AR1393" i="1" s="1"/>
  <c r="AX1393" i="1" s="1"/>
  <c r="BD1393" i="1" s="1"/>
  <c r="BJ1393" i="1" s="1"/>
  <c r="BP1393" i="1" s="1"/>
  <c r="BU1393" i="1" s="1"/>
  <c r="BZ1393" i="1" s="1"/>
  <c r="CJ1393" i="1" s="1"/>
  <c r="CL1393" i="1" s="1"/>
  <c r="M1393" i="1"/>
  <c r="S1393" i="1" s="1"/>
  <c r="Y1393" i="1" s="1"/>
  <c r="AE1393" i="1" s="1"/>
  <c r="AK1393" i="1" s="1"/>
  <c r="AQ1393" i="1" s="1"/>
  <c r="AW1393" i="1" s="1"/>
  <c r="BC1393" i="1" s="1"/>
  <c r="BI1393" i="1" s="1"/>
  <c r="BO1393" i="1" s="1"/>
  <c r="BT1393" i="1" s="1"/>
  <c r="BY1393" i="1" s="1"/>
  <c r="CG1393" i="1" s="1"/>
  <c r="CI1393" i="1" s="1"/>
  <c r="F1393" i="1"/>
  <c r="L1393" i="1" s="1"/>
  <c r="R1393" i="1" s="1"/>
  <c r="X1393" i="1" s="1"/>
  <c r="AD1393" i="1" s="1"/>
  <c r="AJ1393" i="1" s="1"/>
  <c r="AP1393" i="1" s="1"/>
  <c r="AV1393" i="1" s="1"/>
  <c r="BB1393" i="1" s="1"/>
  <c r="BH1393" i="1" s="1"/>
  <c r="BN1393" i="1" s="1"/>
  <c r="BS1393" i="1" s="1"/>
  <c r="BX1393" i="1" s="1"/>
  <c r="CD1393" i="1" s="1"/>
  <c r="CF1393" i="1" s="1"/>
  <c r="N1392" i="1"/>
  <c r="T1392" i="1" s="1"/>
  <c r="Z1392" i="1" s="1"/>
  <c r="AF1392" i="1" s="1"/>
  <c r="AL1392" i="1" s="1"/>
  <c r="AR1392" i="1" s="1"/>
  <c r="AX1392" i="1" s="1"/>
  <c r="BD1392" i="1" s="1"/>
  <c r="BJ1392" i="1" s="1"/>
  <c r="BP1392" i="1" s="1"/>
  <c r="BU1392" i="1" s="1"/>
  <c r="BZ1392" i="1" s="1"/>
  <c r="CJ1392" i="1" s="1"/>
  <c r="M1392" i="1"/>
  <c r="S1392" i="1" s="1"/>
  <c r="Y1392" i="1" s="1"/>
  <c r="AE1392" i="1" s="1"/>
  <c r="AK1392" i="1" s="1"/>
  <c r="AQ1392" i="1" s="1"/>
  <c r="AW1392" i="1" s="1"/>
  <c r="BC1392" i="1" s="1"/>
  <c r="BI1392" i="1" s="1"/>
  <c r="BO1392" i="1" s="1"/>
  <c r="BT1392" i="1" s="1"/>
  <c r="BY1392" i="1" s="1"/>
  <c r="CG1392" i="1" s="1"/>
  <c r="L1392" i="1"/>
  <c r="R1392" i="1" s="1"/>
  <c r="X1392" i="1" s="1"/>
  <c r="AD1392" i="1" s="1"/>
  <c r="AJ1392" i="1" s="1"/>
  <c r="AP1392" i="1" s="1"/>
  <c r="AV1392" i="1" s="1"/>
  <c r="BB1392" i="1" s="1"/>
  <c r="BH1392" i="1" s="1"/>
  <c r="BN1392" i="1" s="1"/>
  <c r="BS1392" i="1" s="1"/>
  <c r="BX1392" i="1" s="1"/>
  <c r="CD1392" i="1" s="1"/>
  <c r="CM1391" i="1"/>
  <c r="CM1390" i="1" s="1"/>
  <c r="CM1389" i="1" s="1"/>
  <c r="CM1388" i="1" s="1"/>
  <c r="CC1391" i="1"/>
  <c r="CC1390" i="1" s="1"/>
  <c r="CC1389" i="1" s="1"/>
  <c r="CC1388" i="1" s="1"/>
  <c r="CB1391" i="1"/>
  <c r="CB1390" i="1" s="1"/>
  <c r="CB1389" i="1" s="1"/>
  <c r="CB1388" i="1" s="1"/>
  <c r="CA1391" i="1"/>
  <c r="CA1390" i="1" s="1"/>
  <c r="CA1389" i="1" s="1"/>
  <c r="CA1388" i="1" s="1"/>
  <c r="BW1391" i="1"/>
  <c r="BW1390" i="1" s="1"/>
  <c r="BW1389" i="1" s="1"/>
  <c r="BW1388" i="1" s="1"/>
  <c r="BV1391" i="1"/>
  <c r="BV1390" i="1" s="1"/>
  <c r="BV1389" i="1" s="1"/>
  <c r="BV1388" i="1" s="1"/>
  <c r="BR1391" i="1"/>
  <c r="BR1390" i="1" s="1"/>
  <c r="BR1389" i="1" s="1"/>
  <c r="BR1388" i="1" s="1"/>
  <c r="BQ1391" i="1"/>
  <c r="BQ1390" i="1" s="1"/>
  <c r="BM1391" i="1"/>
  <c r="BM1390" i="1" s="1"/>
  <c r="BM1389" i="1" s="1"/>
  <c r="BM1388" i="1" s="1"/>
  <c r="BL1391" i="1"/>
  <c r="BL1390" i="1" s="1"/>
  <c r="BL1389" i="1" s="1"/>
  <c r="BL1388" i="1" s="1"/>
  <c r="BK1391" i="1"/>
  <c r="BK1390" i="1" s="1"/>
  <c r="BK1389" i="1" s="1"/>
  <c r="BK1388" i="1" s="1"/>
  <c r="BG1391" i="1"/>
  <c r="BG1390" i="1" s="1"/>
  <c r="BG1389" i="1" s="1"/>
  <c r="BG1388" i="1" s="1"/>
  <c r="BF1391" i="1"/>
  <c r="BF1390" i="1" s="1"/>
  <c r="BF1389" i="1" s="1"/>
  <c r="BF1388" i="1" s="1"/>
  <c r="BE1391" i="1"/>
  <c r="BE1390" i="1" s="1"/>
  <c r="BE1389" i="1" s="1"/>
  <c r="BE1388" i="1" s="1"/>
  <c r="BA1391" i="1"/>
  <c r="BA1390" i="1" s="1"/>
  <c r="BA1389" i="1" s="1"/>
  <c r="BA1388" i="1" s="1"/>
  <c r="AZ1391" i="1"/>
  <c r="AZ1390" i="1" s="1"/>
  <c r="AZ1389" i="1" s="1"/>
  <c r="AZ1388" i="1" s="1"/>
  <c r="AY1391" i="1"/>
  <c r="AY1390" i="1" s="1"/>
  <c r="AY1389" i="1" s="1"/>
  <c r="AY1388" i="1" s="1"/>
  <c r="AU1391" i="1"/>
  <c r="AU1390" i="1" s="1"/>
  <c r="AU1389" i="1" s="1"/>
  <c r="AU1388" i="1" s="1"/>
  <c r="AT1391" i="1"/>
  <c r="AT1390" i="1" s="1"/>
  <c r="AT1389" i="1" s="1"/>
  <c r="AT1388" i="1" s="1"/>
  <c r="AS1391" i="1"/>
  <c r="AS1390" i="1" s="1"/>
  <c r="AS1389" i="1" s="1"/>
  <c r="AS1388" i="1" s="1"/>
  <c r="AO1391" i="1"/>
  <c r="AO1390" i="1" s="1"/>
  <c r="AO1389" i="1" s="1"/>
  <c r="AO1388" i="1" s="1"/>
  <c r="AN1391" i="1"/>
  <c r="AN1390" i="1" s="1"/>
  <c r="AN1389" i="1" s="1"/>
  <c r="AN1388" i="1" s="1"/>
  <c r="AI1391" i="1"/>
  <c r="AI1390" i="1" s="1"/>
  <c r="AI1389" i="1" s="1"/>
  <c r="AI1388" i="1" s="1"/>
  <c r="AH1391" i="1"/>
  <c r="AH1390" i="1" s="1"/>
  <c r="AH1389" i="1" s="1"/>
  <c r="AH1388" i="1" s="1"/>
  <c r="AG1391" i="1"/>
  <c r="AG1390" i="1" s="1"/>
  <c r="AG1389" i="1" s="1"/>
  <c r="AG1388" i="1" s="1"/>
  <c r="AC1391" i="1"/>
  <c r="AC1390" i="1" s="1"/>
  <c r="AC1389" i="1" s="1"/>
  <c r="AC1388" i="1" s="1"/>
  <c r="AB1391" i="1"/>
  <c r="AB1390" i="1" s="1"/>
  <c r="AB1389" i="1" s="1"/>
  <c r="AB1388" i="1" s="1"/>
  <c r="AA1391" i="1"/>
  <c r="AA1390" i="1" s="1"/>
  <c r="AA1389" i="1" s="1"/>
  <c r="AA1388" i="1" s="1"/>
  <c r="W1391" i="1"/>
  <c r="W1390" i="1" s="1"/>
  <c r="W1389" i="1" s="1"/>
  <c r="W1388" i="1" s="1"/>
  <c r="V1391" i="1"/>
  <c r="V1390" i="1" s="1"/>
  <c r="V1389" i="1" s="1"/>
  <c r="V1388" i="1" s="1"/>
  <c r="U1391" i="1"/>
  <c r="U1390" i="1" s="1"/>
  <c r="U1389" i="1" s="1"/>
  <c r="U1388" i="1" s="1"/>
  <c r="Q1391" i="1"/>
  <c r="Q1390" i="1" s="1"/>
  <c r="Q1389" i="1" s="1"/>
  <c r="Q1388" i="1" s="1"/>
  <c r="P1391" i="1"/>
  <c r="P1390" i="1" s="1"/>
  <c r="P1389" i="1" s="1"/>
  <c r="P1388" i="1" s="1"/>
  <c r="O1391" i="1"/>
  <c r="O1390" i="1" s="1"/>
  <c r="O1389" i="1" s="1"/>
  <c r="O1388" i="1" s="1"/>
  <c r="K1391" i="1"/>
  <c r="K1390" i="1" s="1"/>
  <c r="K1389" i="1" s="1"/>
  <c r="K1388" i="1" s="1"/>
  <c r="J1391" i="1"/>
  <c r="J1390" i="1" s="1"/>
  <c r="J1389" i="1" s="1"/>
  <c r="J1388" i="1" s="1"/>
  <c r="I1391" i="1"/>
  <c r="I1390" i="1" s="1"/>
  <c r="I1389" i="1" s="1"/>
  <c r="I1388" i="1" s="1"/>
  <c r="H1391" i="1"/>
  <c r="H1390" i="1" s="1"/>
  <c r="H1389" i="1" s="1"/>
  <c r="H1388" i="1" s="1"/>
  <c r="G1391" i="1"/>
  <c r="G1390" i="1" s="1"/>
  <c r="BQ1389" i="1"/>
  <c r="BQ1388" i="1" s="1"/>
  <c r="N1387" i="1"/>
  <c r="T1387" i="1" s="1"/>
  <c r="Z1387" i="1" s="1"/>
  <c r="AF1387" i="1" s="1"/>
  <c r="AL1387" i="1" s="1"/>
  <c r="AR1387" i="1" s="1"/>
  <c r="AX1387" i="1" s="1"/>
  <c r="BD1387" i="1" s="1"/>
  <c r="BJ1387" i="1" s="1"/>
  <c r="BP1387" i="1" s="1"/>
  <c r="BU1387" i="1" s="1"/>
  <c r="BZ1387" i="1" s="1"/>
  <c r="CJ1387" i="1" s="1"/>
  <c r="CL1387" i="1" s="1"/>
  <c r="M1387" i="1"/>
  <c r="S1387" i="1" s="1"/>
  <c r="Y1387" i="1" s="1"/>
  <c r="AE1387" i="1" s="1"/>
  <c r="AK1387" i="1" s="1"/>
  <c r="AQ1387" i="1" s="1"/>
  <c r="AW1387" i="1" s="1"/>
  <c r="BC1387" i="1" s="1"/>
  <c r="BI1387" i="1" s="1"/>
  <c r="BO1387" i="1" s="1"/>
  <c r="BT1387" i="1" s="1"/>
  <c r="BY1387" i="1" s="1"/>
  <c r="CG1387" i="1" s="1"/>
  <c r="CI1387" i="1" s="1"/>
  <c r="L1387" i="1"/>
  <c r="R1387" i="1" s="1"/>
  <c r="X1387" i="1" s="1"/>
  <c r="AD1387" i="1" s="1"/>
  <c r="AJ1387" i="1" s="1"/>
  <c r="AP1387" i="1" s="1"/>
  <c r="AV1387" i="1" s="1"/>
  <c r="BB1387" i="1" s="1"/>
  <c r="BH1387" i="1" s="1"/>
  <c r="BN1387" i="1" s="1"/>
  <c r="BS1387" i="1" s="1"/>
  <c r="BX1387" i="1" s="1"/>
  <c r="CD1387" i="1" s="1"/>
  <c r="CF1387" i="1" s="1"/>
  <c r="CM1386" i="1"/>
  <c r="CM1385" i="1" s="1"/>
  <c r="CC1386" i="1"/>
  <c r="CC1385" i="1" s="1"/>
  <c r="CB1386" i="1"/>
  <c r="CB1385" i="1" s="1"/>
  <c r="CA1386" i="1"/>
  <c r="CA1385" i="1" s="1"/>
  <c r="BW1386" i="1"/>
  <c r="BW1385" i="1" s="1"/>
  <c r="BV1386" i="1"/>
  <c r="BV1385" i="1" s="1"/>
  <c r="BR1386" i="1"/>
  <c r="BR1385" i="1" s="1"/>
  <c r="BQ1386" i="1"/>
  <c r="BQ1385" i="1" s="1"/>
  <c r="BM1386" i="1"/>
  <c r="BM1385" i="1" s="1"/>
  <c r="BL1386" i="1"/>
  <c r="BL1385" i="1" s="1"/>
  <c r="BK1386" i="1"/>
  <c r="BK1385" i="1" s="1"/>
  <c r="BG1386" i="1"/>
  <c r="BG1385" i="1" s="1"/>
  <c r="BF1386" i="1"/>
  <c r="BF1385" i="1" s="1"/>
  <c r="BE1386" i="1"/>
  <c r="BE1385" i="1" s="1"/>
  <c r="BA1386" i="1"/>
  <c r="BA1385" i="1" s="1"/>
  <c r="AZ1386" i="1"/>
  <c r="AZ1385" i="1" s="1"/>
  <c r="AY1386" i="1"/>
  <c r="AY1385" i="1" s="1"/>
  <c r="AU1386" i="1"/>
  <c r="AU1385" i="1" s="1"/>
  <c r="AT1386" i="1"/>
  <c r="AT1385" i="1" s="1"/>
  <c r="AS1386" i="1"/>
  <c r="AS1385" i="1" s="1"/>
  <c r="AO1386" i="1"/>
  <c r="AO1385" i="1" s="1"/>
  <c r="AN1386" i="1"/>
  <c r="AN1385" i="1" s="1"/>
  <c r="AM1386" i="1"/>
  <c r="AM1385" i="1" s="1"/>
  <c r="AI1386" i="1"/>
  <c r="AI1385" i="1" s="1"/>
  <c r="AH1386" i="1"/>
  <c r="AH1385" i="1" s="1"/>
  <c r="AG1386" i="1"/>
  <c r="AG1385" i="1" s="1"/>
  <c r="AC1386" i="1"/>
  <c r="AC1385" i="1" s="1"/>
  <c r="AB1386" i="1"/>
  <c r="AB1385" i="1" s="1"/>
  <c r="AA1386" i="1"/>
  <c r="AA1385" i="1" s="1"/>
  <c r="W1386" i="1"/>
  <c r="W1385" i="1" s="1"/>
  <c r="V1386" i="1"/>
  <c r="V1385" i="1" s="1"/>
  <c r="U1386" i="1"/>
  <c r="U1385" i="1" s="1"/>
  <c r="Q1386" i="1"/>
  <c r="Q1385" i="1" s="1"/>
  <c r="P1386" i="1"/>
  <c r="P1385" i="1" s="1"/>
  <c r="O1386" i="1"/>
  <c r="O1385" i="1" s="1"/>
  <c r="K1386" i="1"/>
  <c r="K1385" i="1" s="1"/>
  <c r="J1386" i="1"/>
  <c r="J1385" i="1" s="1"/>
  <c r="I1386" i="1"/>
  <c r="I1385" i="1" s="1"/>
  <c r="H1386" i="1"/>
  <c r="H1385" i="1" s="1"/>
  <c r="G1386" i="1"/>
  <c r="G1385" i="1" s="1"/>
  <c r="F1386" i="1"/>
  <c r="N1384" i="1"/>
  <c r="T1384" i="1" s="1"/>
  <c r="Z1384" i="1" s="1"/>
  <c r="AF1384" i="1" s="1"/>
  <c r="AL1384" i="1" s="1"/>
  <c r="AR1384" i="1" s="1"/>
  <c r="AX1384" i="1" s="1"/>
  <c r="BD1384" i="1" s="1"/>
  <c r="BJ1384" i="1" s="1"/>
  <c r="BP1384" i="1" s="1"/>
  <c r="BU1384" i="1" s="1"/>
  <c r="BZ1384" i="1" s="1"/>
  <c r="CJ1384" i="1" s="1"/>
  <c r="CL1384" i="1" s="1"/>
  <c r="M1384" i="1"/>
  <c r="S1384" i="1" s="1"/>
  <c r="Y1384" i="1" s="1"/>
  <c r="AE1384" i="1" s="1"/>
  <c r="AK1384" i="1" s="1"/>
  <c r="AQ1384" i="1" s="1"/>
  <c r="AW1384" i="1" s="1"/>
  <c r="BC1384" i="1" s="1"/>
  <c r="BI1384" i="1" s="1"/>
  <c r="BO1384" i="1" s="1"/>
  <c r="BT1384" i="1" s="1"/>
  <c r="BY1384" i="1" s="1"/>
  <c r="CG1384" i="1" s="1"/>
  <c r="CI1384" i="1" s="1"/>
  <c r="L1384" i="1"/>
  <c r="R1384" i="1" s="1"/>
  <c r="X1384" i="1" s="1"/>
  <c r="AD1384" i="1" s="1"/>
  <c r="AJ1384" i="1" s="1"/>
  <c r="AP1384" i="1" s="1"/>
  <c r="AV1384" i="1" s="1"/>
  <c r="BB1384" i="1" s="1"/>
  <c r="BH1384" i="1" s="1"/>
  <c r="BN1384" i="1" s="1"/>
  <c r="BS1384" i="1" s="1"/>
  <c r="BX1384" i="1" s="1"/>
  <c r="CD1384" i="1" s="1"/>
  <c r="CF1384" i="1" s="1"/>
  <c r="CM1383" i="1"/>
  <c r="CM1382" i="1" s="1"/>
  <c r="CC1383" i="1"/>
  <c r="CC1382" i="1" s="1"/>
  <c r="CB1383" i="1"/>
  <c r="CB1382" i="1" s="1"/>
  <c r="CA1383" i="1"/>
  <c r="CA1382" i="1" s="1"/>
  <c r="BW1383" i="1"/>
  <c r="BW1382" i="1" s="1"/>
  <c r="BV1383" i="1"/>
  <c r="BV1382" i="1" s="1"/>
  <c r="BR1383" i="1"/>
  <c r="BR1382" i="1" s="1"/>
  <c r="BQ1383" i="1"/>
  <c r="BQ1382" i="1" s="1"/>
  <c r="BM1383" i="1"/>
  <c r="BM1382" i="1" s="1"/>
  <c r="BL1383" i="1"/>
  <c r="BL1382" i="1" s="1"/>
  <c r="BK1383" i="1"/>
  <c r="BK1382" i="1" s="1"/>
  <c r="BG1383" i="1"/>
  <c r="BG1382" i="1" s="1"/>
  <c r="BF1383" i="1"/>
  <c r="BF1382" i="1" s="1"/>
  <c r="BE1383" i="1"/>
  <c r="BE1382" i="1" s="1"/>
  <c r="BA1383" i="1"/>
  <c r="BA1382" i="1" s="1"/>
  <c r="AZ1383" i="1"/>
  <c r="AZ1382" i="1" s="1"/>
  <c r="AY1383" i="1"/>
  <c r="AY1382" i="1" s="1"/>
  <c r="AU1383" i="1"/>
  <c r="AU1382" i="1" s="1"/>
  <c r="AT1383" i="1"/>
  <c r="AT1382" i="1" s="1"/>
  <c r="AS1383" i="1"/>
  <c r="AS1382" i="1" s="1"/>
  <c r="AO1383" i="1"/>
  <c r="AO1382" i="1" s="1"/>
  <c r="AN1383" i="1"/>
  <c r="AN1382" i="1" s="1"/>
  <c r="AM1383" i="1"/>
  <c r="AM1382" i="1" s="1"/>
  <c r="AI1383" i="1"/>
  <c r="AI1382" i="1" s="1"/>
  <c r="AH1383" i="1"/>
  <c r="AH1382" i="1" s="1"/>
  <c r="AG1383" i="1"/>
  <c r="AG1382" i="1" s="1"/>
  <c r="AC1383" i="1"/>
  <c r="AC1382" i="1" s="1"/>
  <c r="AB1383" i="1"/>
  <c r="AB1382" i="1" s="1"/>
  <c r="AA1383" i="1"/>
  <c r="AA1382" i="1" s="1"/>
  <c r="W1383" i="1"/>
  <c r="W1382" i="1" s="1"/>
  <c r="V1383" i="1"/>
  <c r="V1382" i="1" s="1"/>
  <c r="U1383" i="1"/>
  <c r="U1382" i="1" s="1"/>
  <c r="Q1383" i="1"/>
  <c r="Q1382" i="1" s="1"/>
  <c r="P1383" i="1"/>
  <c r="P1382" i="1" s="1"/>
  <c r="O1383" i="1"/>
  <c r="O1382" i="1" s="1"/>
  <c r="K1383" i="1"/>
  <c r="K1382" i="1" s="1"/>
  <c r="J1383" i="1"/>
  <c r="J1382" i="1" s="1"/>
  <c r="I1383" i="1"/>
  <c r="I1382" i="1" s="1"/>
  <c r="H1383" i="1"/>
  <c r="H1382" i="1" s="1"/>
  <c r="G1383" i="1"/>
  <c r="G1382" i="1" s="1"/>
  <c r="F1383" i="1"/>
  <c r="N1380" i="1"/>
  <c r="T1380" i="1" s="1"/>
  <c r="Z1380" i="1" s="1"/>
  <c r="AF1380" i="1" s="1"/>
  <c r="AL1380" i="1" s="1"/>
  <c r="AR1380" i="1" s="1"/>
  <c r="AX1380" i="1" s="1"/>
  <c r="BD1380" i="1" s="1"/>
  <c r="BJ1380" i="1" s="1"/>
  <c r="BP1380" i="1" s="1"/>
  <c r="BU1380" i="1" s="1"/>
  <c r="BZ1380" i="1" s="1"/>
  <c r="CJ1380" i="1" s="1"/>
  <c r="CL1380" i="1" s="1"/>
  <c r="M1380" i="1"/>
  <c r="S1380" i="1" s="1"/>
  <c r="Y1380" i="1" s="1"/>
  <c r="AE1380" i="1" s="1"/>
  <c r="AK1380" i="1" s="1"/>
  <c r="AQ1380" i="1" s="1"/>
  <c r="AW1380" i="1" s="1"/>
  <c r="BC1380" i="1" s="1"/>
  <c r="BI1380" i="1" s="1"/>
  <c r="BO1380" i="1" s="1"/>
  <c r="BT1380" i="1" s="1"/>
  <c r="BY1380" i="1" s="1"/>
  <c r="CG1380" i="1" s="1"/>
  <c r="CI1380" i="1" s="1"/>
  <c r="L1380" i="1"/>
  <c r="R1380" i="1" s="1"/>
  <c r="X1380" i="1" s="1"/>
  <c r="AD1380" i="1" s="1"/>
  <c r="AJ1380" i="1" s="1"/>
  <c r="AP1380" i="1" s="1"/>
  <c r="AV1380" i="1" s="1"/>
  <c r="BB1380" i="1" s="1"/>
  <c r="BH1380" i="1" s="1"/>
  <c r="BN1380" i="1" s="1"/>
  <c r="BS1380" i="1" s="1"/>
  <c r="BX1380" i="1" s="1"/>
  <c r="CD1380" i="1" s="1"/>
  <c r="CF1380" i="1" s="1"/>
  <c r="CM1379" i="1"/>
  <c r="CM1378" i="1" s="1"/>
  <c r="CM1377" i="1" s="1"/>
  <c r="CC1379" i="1"/>
  <c r="CC1378" i="1" s="1"/>
  <c r="CC1377" i="1" s="1"/>
  <c r="CB1379" i="1"/>
  <c r="CB1378" i="1" s="1"/>
  <c r="CB1377" i="1" s="1"/>
  <c r="CA1379" i="1"/>
  <c r="CA1378" i="1" s="1"/>
  <c r="CA1377" i="1" s="1"/>
  <c r="BW1379" i="1"/>
  <c r="BW1378" i="1" s="1"/>
  <c r="BW1377" i="1" s="1"/>
  <c r="BV1379" i="1"/>
  <c r="BV1378" i="1" s="1"/>
  <c r="BV1377" i="1" s="1"/>
  <c r="BR1379" i="1"/>
  <c r="BR1378" i="1" s="1"/>
  <c r="BQ1379" i="1"/>
  <c r="BQ1378" i="1" s="1"/>
  <c r="BQ1377" i="1" s="1"/>
  <c r="BM1379" i="1"/>
  <c r="BM1378" i="1" s="1"/>
  <c r="BM1377" i="1" s="1"/>
  <c r="BL1379" i="1"/>
  <c r="BL1378" i="1" s="1"/>
  <c r="BL1377" i="1" s="1"/>
  <c r="BK1379" i="1"/>
  <c r="BK1378" i="1" s="1"/>
  <c r="BK1377" i="1" s="1"/>
  <c r="BG1379" i="1"/>
  <c r="BG1378" i="1" s="1"/>
  <c r="BG1377" i="1" s="1"/>
  <c r="BF1379" i="1"/>
  <c r="BF1378" i="1" s="1"/>
  <c r="BF1377" i="1" s="1"/>
  <c r="BE1379" i="1"/>
  <c r="BE1378" i="1" s="1"/>
  <c r="BE1377" i="1" s="1"/>
  <c r="BA1379" i="1"/>
  <c r="BA1378" i="1" s="1"/>
  <c r="BA1377" i="1" s="1"/>
  <c r="AZ1379" i="1"/>
  <c r="AZ1378" i="1" s="1"/>
  <c r="AZ1377" i="1" s="1"/>
  <c r="AY1379" i="1"/>
  <c r="AY1378" i="1" s="1"/>
  <c r="AY1377" i="1" s="1"/>
  <c r="AU1379" i="1"/>
  <c r="AU1378" i="1" s="1"/>
  <c r="AU1377" i="1" s="1"/>
  <c r="AT1379" i="1"/>
  <c r="AT1378" i="1" s="1"/>
  <c r="AT1377" i="1" s="1"/>
  <c r="AS1379" i="1"/>
  <c r="AS1378" i="1" s="1"/>
  <c r="AS1377" i="1" s="1"/>
  <c r="AO1379" i="1"/>
  <c r="AO1378" i="1" s="1"/>
  <c r="AO1377" i="1" s="1"/>
  <c r="AN1379" i="1"/>
  <c r="AN1378" i="1" s="1"/>
  <c r="AN1377" i="1" s="1"/>
  <c r="AM1379" i="1"/>
  <c r="AM1378" i="1" s="1"/>
  <c r="AM1377" i="1" s="1"/>
  <c r="AI1379" i="1"/>
  <c r="AI1378" i="1" s="1"/>
  <c r="AI1377" i="1" s="1"/>
  <c r="AH1379" i="1"/>
  <c r="AH1378" i="1" s="1"/>
  <c r="AH1377" i="1" s="1"/>
  <c r="AG1379" i="1"/>
  <c r="AG1378" i="1" s="1"/>
  <c r="AG1377" i="1" s="1"/>
  <c r="AC1379" i="1"/>
  <c r="AC1378" i="1" s="1"/>
  <c r="AC1377" i="1" s="1"/>
  <c r="AB1379" i="1"/>
  <c r="AB1378" i="1" s="1"/>
  <c r="AB1377" i="1" s="1"/>
  <c r="AA1379" i="1"/>
  <c r="AA1378" i="1" s="1"/>
  <c r="AA1377" i="1" s="1"/>
  <c r="W1379" i="1"/>
  <c r="W1378" i="1" s="1"/>
  <c r="W1377" i="1" s="1"/>
  <c r="V1379" i="1"/>
  <c r="V1378" i="1" s="1"/>
  <c r="V1377" i="1" s="1"/>
  <c r="U1379" i="1"/>
  <c r="U1378" i="1" s="1"/>
  <c r="U1377" i="1" s="1"/>
  <c r="Q1379" i="1"/>
  <c r="Q1378" i="1" s="1"/>
  <c r="Q1377" i="1" s="1"/>
  <c r="P1379" i="1"/>
  <c r="P1378" i="1" s="1"/>
  <c r="P1377" i="1" s="1"/>
  <c r="O1379" i="1"/>
  <c r="O1378" i="1" s="1"/>
  <c r="O1377" i="1" s="1"/>
  <c r="K1379" i="1"/>
  <c r="K1378" i="1" s="1"/>
  <c r="K1377" i="1" s="1"/>
  <c r="J1379" i="1"/>
  <c r="J1378" i="1" s="1"/>
  <c r="I1379" i="1"/>
  <c r="I1378" i="1" s="1"/>
  <c r="I1377" i="1" s="1"/>
  <c r="H1379" i="1"/>
  <c r="H1378" i="1" s="1"/>
  <c r="G1379" i="1"/>
  <c r="G1378" i="1" s="1"/>
  <c r="G1377" i="1" s="1"/>
  <c r="F1379" i="1"/>
  <c r="N1376" i="1"/>
  <c r="T1376" i="1" s="1"/>
  <c r="Z1376" i="1" s="1"/>
  <c r="AF1376" i="1" s="1"/>
  <c r="AL1376" i="1" s="1"/>
  <c r="AR1376" i="1" s="1"/>
  <c r="AX1376" i="1" s="1"/>
  <c r="BD1376" i="1" s="1"/>
  <c r="BJ1376" i="1" s="1"/>
  <c r="BP1376" i="1" s="1"/>
  <c r="BU1376" i="1" s="1"/>
  <c r="BZ1376" i="1" s="1"/>
  <c r="CJ1376" i="1" s="1"/>
  <c r="CL1376" i="1" s="1"/>
  <c r="M1376" i="1"/>
  <c r="S1376" i="1" s="1"/>
  <c r="Y1376" i="1" s="1"/>
  <c r="AE1376" i="1" s="1"/>
  <c r="AK1376" i="1" s="1"/>
  <c r="AQ1376" i="1" s="1"/>
  <c r="AW1376" i="1" s="1"/>
  <c r="BC1376" i="1" s="1"/>
  <c r="BI1376" i="1" s="1"/>
  <c r="BO1376" i="1" s="1"/>
  <c r="BT1376" i="1" s="1"/>
  <c r="BY1376" i="1" s="1"/>
  <c r="CG1376" i="1" s="1"/>
  <c r="CI1376" i="1" s="1"/>
  <c r="L1376" i="1"/>
  <c r="R1376" i="1" s="1"/>
  <c r="X1376" i="1" s="1"/>
  <c r="AD1376" i="1" s="1"/>
  <c r="AJ1376" i="1" s="1"/>
  <c r="AP1376" i="1" s="1"/>
  <c r="AV1376" i="1" s="1"/>
  <c r="BB1376" i="1" s="1"/>
  <c r="BH1376" i="1" s="1"/>
  <c r="BN1376" i="1" s="1"/>
  <c r="BS1376" i="1" s="1"/>
  <c r="BX1376" i="1" s="1"/>
  <c r="CD1376" i="1" s="1"/>
  <c r="CF1376" i="1" s="1"/>
  <c r="CM1375" i="1"/>
  <c r="CM1374" i="1" s="1"/>
  <c r="CM1373" i="1" s="1"/>
  <c r="CC1375" i="1"/>
  <c r="CC1374" i="1" s="1"/>
  <c r="CC1373" i="1" s="1"/>
  <c r="CB1375" i="1"/>
  <c r="CB1374" i="1" s="1"/>
  <c r="CB1373" i="1" s="1"/>
  <c r="CA1375" i="1"/>
  <c r="CA1374" i="1" s="1"/>
  <c r="CA1373" i="1" s="1"/>
  <c r="BW1375" i="1"/>
  <c r="BW1374" i="1" s="1"/>
  <c r="BW1373" i="1" s="1"/>
  <c r="BV1375" i="1"/>
  <c r="BV1374" i="1" s="1"/>
  <c r="BV1373" i="1" s="1"/>
  <c r="BR1375" i="1"/>
  <c r="BR1374" i="1" s="1"/>
  <c r="BR1373" i="1" s="1"/>
  <c r="BQ1375" i="1"/>
  <c r="BQ1374" i="1" s="1"/>
  <c r="BM1375" i="1"/>
  <c r="BM1374" i="1" s="1"/>
  <c r="BM1373" i="1" s="1"/>
  <c r="BL1375" i="1"/>
  <c r="BL1374" i="1" s="1"/>
  <c r="BL1373" i="1" s="1"/>
  <c r="BK1375" i="1"/>
  <c r="BK1374" i="1" s="1"/>
  <c r="BK1373" i="1" s="1"/>
  <c r="BG1375" i="1"/>
  <c r="BG1374" i="1" s="1"/>
  <c r="BG1373" i="1" s="1"/>
  <c r="BF1375" i="1"/>
  <c r="BF1374" i="1" s="1"/>
  <c r="BF1373" i="1" s="1"/>
  <c r="BE1375" i="1"/>
  <c r="BE1374" i="1" s="1"/>
  <c r="BE1373" i="1" s="1"/>
  <c r="BA1375" i="1"/>
  <c r="BA1374" i="1" s="1"/>
  <c r="BA1373" i="1" s="1"/>
  <c r="AZ1375" i="1"/>
  <c r="AZ1374" i="1" s="1"/>
  <c r="AZ1373" i="1" s="1"/>
  <c r="AY1375" i="1"/>
  <c r="AY1374" i="1" s="1"/>
  <c r="AY1373" i="1" s="1"/>
  <c r="AU1375" i="1"/>
  <c r="AU1374" i="1" s="1"/>
  <c r="AU1373" i="1" s="1"/>
  <c r="AT1375" i="1"/>
  <c r="AT1374" i="1" s="1"/>
  <c r="AT1373" i="1" s="1"/>
  <c r="AS1375" i="1"/>
  <c r="AS1374" i="1" s="1"/>
  <c r="AS1373" i="1" s="1"/>
  <c r="AO1375" i="1"/>
  <c r="AO1374" i="1" s="1"/>
  <c r="AO1373" i="1" s="1"/>
  <c r="AN1375" i="1"/>
  <c r="AN1374" i="1" s="1"/>
  <c r="AN1373" i="1" s="1"/>
  <c r="AM1375" i="1"/>
  <c r="AM1374" i="1" s="1"/>
  <c r="AM1373" i="1" s="1"/>
  <c r="AI1375" i="1"/>
  <c r="AI1374" i="1" s="1"/>
  <c r="AI1373" i="1" s="1"/>
  <c r="AH1375" i="1"/>
  <c r="AH1374" i="1" s="1"/>
  <c r="AH1373" i="1" s="1"/>
  <c r="AG1375" i="1"/>
  <c r="AG1374" i="1" s="1"/>
  <c r="AG1373" i="1" s="1"/>
  <c r="AC1375" i="1"/>
  <c r="AC1374" i="1" s="1"/>
  <c r="AC1373" i="1" s="1"/>
  <c r="AB1375" i="1"/>
  <c r="AB1374" i="1" s="1"/>
  <c r="AB1373" i="1" s="1"/>
  <c r="AA1375" i="1"/>
  <c r="AA1374" i="1" s="1"/>
  <c r="AA1373" i="1" s="1"/>
  <c r="W1375" i="1"/>
  <c r="W1374" i="1" s="1"/>
  <c r="W1373" i="1" s="1"/>
  <c r="V1375" i="1"/>
  <c r="V1374" i="1" s="1"/>
  <c r="V1373" i="1" s="1"/>
  <c r="U1375" i="1"/>
  <c r="U1374" i="1" s="1"/>
  <c r="U1373" i="1" s="1"/>
  <c r="Q1375" i="1"/>
  <c r="Q1374" i="1" s="1"/>
  <c r="Q1373" i="1" s="1"/>
  <c r="P1375" i="1"/>
  <c r="P1374" i="1" s="1"/>
  <c r="P1373" i="1" s="1"/>
  <c r="O1375" i="1"/>
  <c r="O1374" i="1" s="1"/>
  <c r="O1373" i="1" s="1"/>
  <c r="K1375" i="1"/>
  <c r="K1374" i="1" s="1"/>
  <c r="K1373" i="1" s="1"/>
  <c r="J1375" i="1"/>
  <c r="I1375" i="1"/>
  <c r="I1374" i="1" s="1"/>
  <c r="H1375" i="1"/>
  <c r="H1374" i="1" s="1"/>
  <c r="G1375" i="1"/>
  <c r="G1374" i="1" s="1"/>
  <c r="G1373" i="1" s="1"/>
  <c r="F1375" i="1"/>
  <c r="F1374" i="1" s="1"/>
  <c r="F1373" i="1" s="1"/>
  <c r="N1371" i="1"/>
  <c r="T1371" i="1" s="1"/>
  <c r="Z1371" i="1" s="1"/>
  <c r="AF1371" i="1" s="1"/>
  <c r="AL1371" i="1" s="1"/>
  <c r="AR1371" i="1" s="1"/>
  <c r="AX1371" i="1" s="1"/>
  <c r="BD1371" i="1" s="1"/>
  <c r="BJ1371" i="1" s="1"/>
  <c r="BP1371" i="1" s="1"/>
  <c r="BU1371" i="1" s="1"/>
  <c r="BZ1371" i="1" s="1"/>
  <c r="CJ1371" i="1" s="1"/>
  <c r="CL1371" i="1" s="1"/>
  <c r="M1371" i="1"/>
  <c r="S1371" i="1" s="1"/>
  <c r="Y1371" i="1" s="1"/>
  <c r="AE1371" i="1" s="1"/>
  <c r="AK1371" i="1" s="1"/>
  <c r="AQ1371" i="1" s="1"/>
  <c r="AW1371" i="1" s="1"/>
  <c r="BC1371" i="1" s="1"/>
  <c r="BI1371" i="1" s="1"/>
  <c r="BO1371" i="1" s="1"/>
  <c r="BT1371" i="1" s="1"/>
  <c r="BY1371" i="1" s="1"/>
  <c r="CG1371" i="1" s="1"/>
  <c r="CI1371" i="1" s="1"/>
  <c r="L1371" i="1"/>
  <c r="R1371" i="1" s="1"/>
  <c r="X1371" i="1" s="1"/>
  <c r="AD1371" i="1" s="1"/>
  <c r="AJ1371" i="1" s="1"/>
  <c r="AP1371" i="1" s="1"/>
  <c r="AV1371" i="1" s="1"/>
  <c r="BB1371" i="1" s="1"/>
  <c r="BH1371" i="1" s="1"/>
  <c r="BN1371" i="1" s="1"/>
  <c r="BS1371" i="1" s="1"/>
  <c r="BX1371" i="1" s="1"/>
  <c r="CD1371" i="1" s="1"/>
  <c r="CF1371" i="1" s="1"/>
  <c r="CM1370" i="1"/>
  <c r="CM1369" i="1" s="1"/>
  <c r="CM1368" i="1" s="1"/>
  <c r="CC1370" i="1"/>
  <c r="CC1369" i="1" s="1"/>
  <c r="CC1368" i="1" s="1"/>
  <c r="CB1370" i="1"/>
  <c r="CB1369" i="1" s="1"/>
  <c r="CB1368" i="1" s="1"/>
  <c r="CA1370" i="1"/>
  <c r="CA1369" i="1" s="1"/>
  <c r="CA1368" i="1" s="1"/>
  <c r="BW1370" i="1"/>
  <c r="BW1369" i="1" s="1"/>
  <c r="BW1368" i="1" s="1"/>
  <c r="BV1370" i="1"/>
  <c r="BV1369" i="1" s="1"/>
  <c r="BV1368" i="1" s="1"/>
  <c r="BR1370" i="1"/>
  <c r="BR1369" i="1" s="1"/>
  <c r="BR1368" i="1" s="1"/>
  <c r="BQ1370" i="1"/>
  <c r="BQ1369" i="1" s="1"/>
  <c r="BQ1368" i="1" s="1"/>
  <c r="BM1370" i="1"/>
  <c r="BM1369" i="1" s="1"/>
  <c r="BM1368" i="1" s="1"/>
  <c r="BL1370" i="1"/>
  <c r="BL1369" i="1" s="1"/>
  <c r="BL1368" i="1" s="1"/>
  <c r="BK1370" i="1"/>
  <c r="BK1369" i="1" s="1"/>
  <c r="BK1368" i="1" s="1"/>
  <c r="BG1370" i="1"/>
  <c r="BG1369" i="1" s="1"/>
  <c r="BG1368" i="1" s="1"/>
  <c r="BF1370" i="1"/>
  <c r="BF1369" i="1" s="1"/>
  <c r="BF1368" i="1" s="1"/>
  <c r="BE1370" i="1"/>
  <c r="BE1369" i="1" s="1"/>
  <c r="BE1368" i="1" s="1"/>
  <c r="BA1370" i="1"/>
  <c r="BA1369" i="1" s="1"/>
  <c r="BA1368" i="1" s="1"/>
  <c r="AZ1370" i="1"/>
  <c r="AZ1369" i="1" s="1"/>
  <c r="AZ1368" i="1" s="1"/>
  <c r="AY1370" i="1"/>
  <c r="AY1369" i="1" s="1"/>
  <c r="AY1368" i="1" s="1"/>
  <c r="AU1370" i="1"/>
  <c r="AU1369" i="1" s="1"/>
  <c r="AU1368" i="1" s="1"/>
  <c r="AT1370" i="1"/>
  <c r="AT1369" i="1" s="1"/>
  <c r="AT1368" i="1" s="1"/>
  <c r="AS1370" i="1"/>
  <c r="AS1369" i="1" s="1"/>
  <c r="AS1368" i="1" s="1"/>
  <c r="AO1370" i="1"/>
  <c r="AO1369" i="1" s="1"/>
  <c r="AO1368" i="1" s="1"/>
  <c r="AN1370" i="1"/>
  <c r="AN1369" i="1" s="1"/>
  <c r="AN1368" i="1" s="1"/>
  <c r="AM1370" i="1"/>
  <c r="AM1369" i="1" s="1"/>
  <c r="AM1368" i="1" s="1"/>
  <c r="AI1370" i="1"/>
  <c r="AI1369" i="1" s="1"/>
  <c r="AI1368" i="1" s="1"/>
  <c r="AH1370" i="1"/>
  <c r="AH1369" i="1" s="1"/>
  <c r="AH1368" i="1" s="1"/>
  <c r="AG1370" i="1"/>
  <c r="AG1369" i="1" s="1"/>
  <c r="AG1368" i="1" s="1"/>
  <c r="AC1370" i="1"/>
  <c r="AC1369" i="1" s="1"/>
  <c r="AC1368" i="1" s="1"/>
  <c r="AB1370" i="1"/>
  <c r="AB1369" i="1" s="1"/>
  <c r="AB1368" i="1" s="1"/>
  <c r="AA1370" i="1"/>
  <c r="AA1369" i="1" s="1"/>
  <c r="AA1368" i="1" s="1"/>
  <c r="W1370" i="1"/>
  <c r="W1369" i="1" s="1"/>
  <c r="W1368" i="1" s="1"/>
  <c r="V1370" i="1"/>
  <c r="V1369" i="1" s="1"/>
  <c r="V1368" i="1" s="1"/>
  <c r="U1370" i="1"/>
  <c r="U1369" i="1" s="1"/>
  <c r="U1368" i="1" s="1"/>
  <c r="Q1370" i="1"/>
  <c r="P1370" i="1"/>
  <c r="P1369" i="1" s="1"/>
  <c r="P1368" i="1" s="1"/>
  <c r="O1370" i="1"/>
  <c r="O1369" i="1" s="1"/>
  <c r="O1368" i="1" s="1"/>
  <c r="K1370" i="1"/>
  <c r="K1369" i="1" s="1"/>
  <c r="K1368" i="1" s="1"/>
  <c r="J1370" i="1"/>
  <c r="J1369" i="1" s="1"/>
  <c r="J1368" i="1" s="1"/>
  <c r="I1370" i="1"/>
  <c r="H1370" i="1"/>
  <c r="G1370" i="1"/>
  <c r="G1369" i="1" s="1"/>
  <c r="F1370" i="1"/>
  <c r="F1369" i="1" s="1"/>
  <c r="Q1369" i="1"/>
  <c r="Q1368" i="1" s="1"/>
  <c r="N1367" i="1"/>
  <c r="T1367" i="1" s="1"/>
  <c r="Z1367" i="1" s="1"/>
  <c r="AF1367" i="1" s="1"/>
  <c r="AL1367" i="1" s="1"/>
  <c r="AR1367" i="1" s="1"/>
  <c r="AX1367" i="1" s="1"/>
  <c r="BD1367" i="1" s="1"/>
  <c r="BJ1367" i="1" s="1"/>
  <c r="BP1367" i="1" s="1"/>
  <c r="BU1367" i="1" s="1"/>
  <c r="BZ1367" i="1" s="1"/>
  <c r="CJ1367" i="1" s="1"/>
  <c r="CL1367" i="1" s="1"/>
  <c r="M1367" i="1"/>
  <c r="S1367" i="1" s="1"/>
  <c r="Y1367" i="1" s="1"/>
  <c r="AE1367" i="1" s="1"/>
  <c r="AK1367" i="1" s="1"/>
  <c r="AQ1367" i="1" s="1"/>
  <c r="AW1367" i="1" s="1"/>
  <c r="BC1367" i="1" s="1"/>
  <c r="BI1367" i="1" s="1"/>
  <c r="BO1367" i="1" s="1"/>
  <c r="BT1367" i="1" s="1"/>
  <c r="BY1367" i="1" s="1"/>
  <c r="CG1367" i="1" s="1"/>
  <c r="CI1367" i="1" s="1"/>
  <c r="L1367" i="1"/>
  <c r="R1367" i="1" s="1"/>
  <c r="X1367" i="1" s="1"/>
  <c r="AD1367" i="1" s="1"/>
  <c r="AJ1367" i="1" s="1"/>
  <c r="AP1367" i="1" s="1"/>
  <c r="AV1367" i="1" s="1"/>
  <c r="BB1367" i="1" s="1"/>
  <c r="BH1367" i="1" s="1"/>
  <c r="BN1367" i="1" s="1"/>
  <c r="BS1367" i="1" s="1"/>
  <c r="BX1367" i="1" s="1"/>
  <c r="CD1367" i="1" s="1"/>
  <c r="CF1367" i="1" s="1"/>
  <c r="CM1366" i="1"/>
  <c r="CM1365" i="1" s="1"/>
  <c r="CM1364" i="1" s="1"/>
  <c r="CC1366" i="1"/>
  <c r="CC1365" i="1" s="1"/>
  <c r="CC1364" i="1" s="1"/>
  <c r="CB1366" i="1"/>
  <c r="CB1365" i="1" s="1"/>
  <c r="CB1364" i="1" s="1"/>
  <c r="CA1366" i="1"/>
  <c r="CA1365" i="1" s="1"/>
  <c r="CA1364" i="1" s="1"/>
  <c r="BW1366" i="1"/>
  <c r="BW1365" i="1" s="1"/>
  <c r="BW1364" i="1" s="1"/>
  <c r="BV1366" i="1"/>
  <c r="BV1365" i="1" s="1"/>
  <c r="BV1364" i="1" s="1"/>
  <c r="BR1366" i="1"/>
  <c r="BR1365" i="1" s="1"/>
  <c r="BR1364" i="1" s="1"/>
  <c r="BQ1366" i="1"/>
  <c r="BQ1365" i="1" s="1"/>
  <c r="BQ1364" i="1" s="1"/>
  <c r="BM1366" i="1"/>
  <c r="BM1365" i="1" s="1"/>
  <c r="BM1364" i="1" s="1"/>
  <c r="BL1366" i="1"/>
  <c r="BL1365" i="1" s="1"/>
  <c r="BL1364" i="1" s="1"/>
  <c r="BK1366" i="1"/>
  <c r="BK1365" i="1" s="1"/>
  <c r="BK1364" i="1" s="1"/>
  <c r="BG1366" i="1"/>
  <c r="BG1365" i="1" s="1"/>
  <c r="BG1364" i="1" s="1"/>
  <c r="BF1366" i="1"/>
  <c r="BF1365" i="1" s="1"/>
  <c r="BF1364" i="1" s="1"/>
  <c r="BE1366" i="1"/>
  <c r="BE1365" i="1" s="1"/>
  <c r="BE1364" i="1" s="1"/>
  <c r="BA1366" i="1"/>
  <c r="BA1365" i="1" s="1"/>
  <c r="BA1364" i="1" s="1"/>
  <c r="AZ1366" i="1"/>
  <c r="AZ1365" i="1" s="1"/>
  <c r="AZ1364" i="1" s="1"/>
  <c r="AY1366" i="1"/>
  <c r="AY1365" i="1" s="1"/>
  <c r="AY1364" i="1" s="1"/>
  <c r="AU1366" i="1"/>
  <c r="AU1365" i="1" s="1"/>
  <c r="AU1364" i="1" s="1"/>
  <c r="AT1366" i="1"/>
  <c r="AT1365" i="1" s="1"/>
  <c r="AT1364" i="1" s="1"/>
  <c r="AS1366" i="1"/>
  <c r="AS1365" i="1" s="1"/>
  <c r="AS1364" i="1" s="1"/>
  <c r="AO1366" i="1"/>
  <c r="AO1365" i="1" s="1"/>
  <c r="AO1364" i="1" s="1"/>
  <c r="AN1366" i="1"/>
  <c r="AN1365" i="1" s="1"/>
  <c r="AN1364" i="1" s="1"/>
  <c r="AM1366" i="1"/>
  <c r="AM1365" i="1" s="1"/>
  <c r="AM1364" i="1" s="1"/>
  <c r="AI1366" i="1"/>
  <c r="AI1365" i="1" s="1"/>
  <c r="AI1364" i="1" s="1"/>
  <c r="AH1366" i="1"/>
  <c r="AH1365" i="1" s="1"/>
  <c r="AH1364" i="1" s="1"/>
  <c r="AG1366" i="1"/>
  <c r="AG1365" i="1" s="1"/>
  <c r="AG1364" i="1" s="1"/>
  <c r="AC1366" i="1"/>
  <c r="AC1365" i="1" s="1"/>
  <c r="AC1364" i="1" s="1"/>
  <c r="AB1366" i="1"/>
  <c r="AB1365" i="1" s="1"/>
  <c r="AB1364" i="1" s="1"/>
  <c r="AA1366" i="1"/>
  <c r="AA1365" i="1" s="1"/>
  <c r="AA1364" i="1" s="1"/>
  <c r="W1366" i="1"/>
  <c r="W1365" i="1" s="1"/>
  <c r="W1364" i="1" s="1"/>
  <c r="V1366" i="1"/>
  <c r="V1365" i="1" s="1"/>
  <c r="V1364" i="1" s="1"/>
  <c r="U1366" i="1"/>
  <c r="U1365" i="1" s="1"/>
  <c r="U1364" i="1" s="1"/>
  <c r="Q1366" i="1"/>
  <c r="Q1365" i="1" s="1"/>
  <c r="Q1364" i="1" s="1"/>
  <c r="P1366" i="1"/>
  <c r="P1365" i="1" s="1"/>
  <c r="P1364" i="1" s="1"/>
  <c r="O1366" i="1"/>
  <c r="O1365" i="1" s="1"/>
  <c r="O1364" i="1" s="1"/>
  <c r="K1366" i="1"/>
  <c r="K1365" i="1" s="1"/>
  <c r="J1366" i="1"/>
  <c r="J1365" i="1" s="1"/>
  <c r="J1364" i="1" s="1"/>
  <c r="I1366" i="1"/>
  <c r="I1365" i="1" s="1"/>
  <c r="I1364" i="1" s="1"/>
  <c r="H1366" i="1"/>
  <c r="H1365" i="1" s="1"/>
  <c r="H1364" i="1" s="1"/>
  <c r="G1366" i="1"/>
  <c r="F1366" i="1"/>
  <c r="N1362" i="1"/>
  <c r="T1362" i="1" s="1"/>
  <c r="Z1362" i="1" s="1"/>
  <c r="AF1362" i="1" s="1"/>
  <c r="AL1362" i="1" s="1"/>
  <c r="AR1362" i="1" s="1"/>
  <c r="AX1362" i="1" s="1"/>
  <c r="BD1362" i="1" s="1"/>
  <c r="BJ1362" i="1" s="1"/>
  <c r="BP1362" i="1" s="1"/>
  <c r="BU1362" i="1" s="1"/>
  <c r="BZ1362" i="1" s="1"/>
  <c r="CJ1362" i="1" s="1"/>
  <c r="CL1362" i="1" s="1"/>
  <c r="M1362" i="1"/>
  <c r="S1362" i="1" s="1"/>
  <c r="Y1362" i="1" s="1"/>
  <c r="AE1362" i="1" s="1"/>
  <c r="AK1362" i="1" s="1"/>
  <c r="AQ1362" i="1" s="1"/>
  <c r="AW1362" i="1" s="1"/>
  <c r="BC1362" i="1" s="1"/>
  <c r="BI1362" i="1" s="1"/>
  <c r="BO1362" i="1" s="1"/>
  <c r="BT1362" i="1" s="1"/>
  <c r="BY1362" i="1" s="1"/>
  <c r="CG1362" i="1" s="1"/>
  <c r="CI1362" i="1" s="1"/>
  <c r="L1362" i="1"/>
  <c r="R1362" i="1" s="1"/>
  <c r="X1362" i="1" s="1"/>
  <c r="AD1362" i="1" s="1"/>
  <c r="AJ1362" i="1" s="1"/>
  <c r="AP1362" i="1" s="1"/>
  <c r="AV1362" i="1" s="1"/>
  <c r="BB1362" i="1" s="1"/>
  <c r="BH1362" i="1" s="1"/>
  <c r="BN1362" i="1" s="1"/>
  <c r="BS1362" i="1" s="1"/>
  <c r="BX1362" i="1" s="1"/>
  <c r="CD1362" i="1" s="1"/>
  <c r="CF1362" i="1" s="1"/>
  <c r="CM1361" i="1"/>
  <c r="CM1360" i="1" s="1"/>
  <c r="CM1359" i="1" s="1"/>
  <c r="CM1358" i="1" s="1"/>
  <c r="CC1361" i="1"/>
  <c r="CC1360" i="1" s="1"/>
  <c r="CC1359" i="1" s="1"/>
  <c r="CC1358" i="1" s="1"/>
  <c r="CB1361" i="1"/>
  <c r="CB1360" i="1" s="1"/>
  <c r="CB1359" i="1" s="1"/>
  <c r="CB1358" i="1" s="1"/>
  <c r="CA1361" i="1"/>
  <c r="CA1360" i="1" s="1"/>
  <c r="CA1359" i="1" s="1"/>
  <c r="CA1358" i="1" s="1"/>
  <c r="BW1361" i="1"/>
  <c r="BW1360" i="1" s="1"/>
  <c r="BW1359" i="1" s="1"/>
  <c r="BW1358" i="1" s="1"/>
  <c r="BV1361" i="1"/>
  <c r="BR1361" i="1"/>
  <c r="BR1360" i="1" s="1"/>
  <c r="BR1359" i="1" s="1"/>
  <c r="BR1358" i="1" s="1"/>
  <c r="BQ1361" i="1"/>
  <c r="BQ1360" i="1" s="1"/>
  <c r="BQ1359" i="1" s="1"/>
  <c r="BQ1358" i="1" s="1"/>
  <c r="BM1361" i="1"/>
  <c r="BM1360" i="1" s="1"/>
  <c r="BM1359" i="1" s="1"/>
  <c r="BM1358" i="1" s="1"/>
  <c r="BL1361" i="1"/>
  <c r="BL1360" i="1" s="1"/>
  <c r="BL1359" i="1" s="1"/>
  <c r="BL1358" i="1" s="1"/>
  <c r="BK1361" i="1"/>
  <c r="BK1360" i="1" s="1"/>
  <c r="BK1359" i="1" s="1"/>
  <c r="BK1358" i="1" s="1"/>
  <c r="BG1361" i="1"/>
  <c r="BG1360" i="1" s="1"/>
  <c r="BG1359" i="1" s="1"/>
  <c r="BG1358" i="1" s="1"/>
  <c r="BF1361" i="1"/>
  <c r="BF1360" i="1" s="1"/>
  <c r="BF1359" i="1" s="1"/>
  <c r="BF1358" i="1" s="1"/>
  <c r="BE1361" i="1"/>
  <c r="BE1360" i="1" s="1"/>
  <c r="BE1359" i="1" s="1"/>
  <c r="BE1358" i="1" s="1"/>
  <c r="BA1361" i="1"/>
  <c r="BA1360" i="1" s="1"/>
  <c r="BA1359" i="1" s="1"/>
  <c r="BA1358" i="1" s="1"/>
  <c r="AZ1361" i="1"/>
  <c r="AZ1360" i="1" s="1"/>
  <c r="AZ1359" i="1" s="1"/>
  <c r="AZ1358" i="1" s="1"/>
  <c r="AY1361" i="1"/>
  <c r="AY1360" i="1" s="1"/>
  <c r="AY1359" i="1" s="1"/>
  <c r="AY1358" i="1" s="1"/>
  <c r="AU1361" i="1"/>
  <c r="AU1360" i="1" s="1"/>
  <c r="AU1359" i="1" s="1"/>
  <c r="AU1358" i="1" s="1"/>
  <c r="AT1361" i="1"/>
  <c r="AT1360" i="1" s="1"/>
  <c r="AT1359" i="1" s="1"/>
  <c r="AT1358" i="1" s="1"/>
  <c r="AS1361" i="1"/>
  <c r="AS1360" i="1" s="1"/>
  <c r="AS1359" i="1" s="1"/>
  <c r="AS1358" i="1" s="1"/>
  <c r="AO1361" i="1"/>
  <c r="AO1360" i="1" s="1"/>
  <c r="AO1359" i="1" s="1"/>
  <c r="AO1358" i="1" s="1"/>
  <c r="AN1361" i="1"/>
  <c r="AN1360" i="1" s="1"/>
  <c r="AN1359" i="1" s="1"/>
  <c r="AN1358" i="1" s="1"/>
  <c r="AM1361" i="1"/>
  <c r="AM1360" i="1" s="1"/>
  <c r="AM1359" i="1" s="1"/>
  <c r="AM1358" i="1" s="1"/>
  <c r="AI1361" i="1"/>
  <c r="AI1360" i="1" s="1"/>
  <c r="AI1359" i="1" s="1"/>
  <c r="AI1358" i="1" s="1"/>
  <c r="AH1361" i="1"/>
  <c r="AH1360" i="1" s="1"/>
  <c r="AH1359" i="1" s="1"/>
  <c r="AH1358" i="1" s="1"/>
  <c r="AG1361" i="1"/>
  <c r="AG1360" i="1" s="1"/>
  <c r="AG1359" i="1" s="1"/>
  <c r="AG1358" i="1" s="1"/>
  <c r="AC1361" i="1"/>
  <c r="AC1360" i="1" s="1"/>
  <c r="AC1359" i="1" s="1"/>
  <c r="AC1358" i="1" s="1"/>
  <c r="AB1361" i="1"/>
  <c r="AB1360" i="1" s="1"/>
  <c r="AB1359" i="1" s="1"/>
  <c r="AB1358" i="1" s="1"/>
  <c r="AA1361" i="1"/>
  <c r="AA1360" i="1" s="1"/>
  <c r="AA1359" i="1" s="1"/>
  <c r="AA1358" i="1" s="1"/>
  <c r="W1361" i="1"/>
  <c r="W1360" i="1" s="1"/>
  <c r="W1359" i="1" s="1"/>
  <c r="W1358" i="1" s="1"/>
  <c r="V1361" i="1"/>
  <c r="V1360" i="1" s="1"/>
  <c r="V1359" i="1" s="1"/>
  <c r="V1358" i="1" s="1"/>
  <c r="U1361" i="1"/>
  <c r="U1360" i="1" s="1"/>
  <c r="U1359" i="1" s="1"/>
  <c r="U1358" i="1" s="1"/>
  <c r="Q1361" i="1"/>
  <c r="Q1360" i="1" s="1"/>
  <c r="Q1359" i="1" s="1"/>
  <c r="Q1358" i="1" s="1"/>
  <c r="P1361" i="1"/>
  <c r="P1360" i="1" s="1"/>
  <c r="P1359" i="1" s="1"/>
  <c r="P1358" i="1" s="1"/>
  <c r="O1361" i="1"/>
  <c r="O1360" i="1" s="1"/>
  <c r="O1359" i="1" s="1"/>
  <c r="O1358" i="1" s="1"/>
  <c r="K1361" i="1"/>
  <c r="K1360" i="1" s="1"/>
  <c r="K1359" i="1" s="1"/>
  <c r="K1358" i="1" s="1"/>
  <c r="J1361" i="1"/>
  <c r="J1360" i="1" s="1"/>
  <c r="J1359" i="1" s="1"/>
  <c r="J1358" i="1" s="1"/>
  <c r="I1361" i="1"/>
  <c r="I1360" i="1" s="1"/>
  <c r="I1359" i="1" s="1"/>
  <c r="I1358" i="1" s="1"/>
  <c r="H1361" i="1"/>
  <c r="G1361" i="1"/>
  <c r="G1360" i="1" s="1"/>
  <c r="F1361" i="1"/>
  <c r="F1360" i="1" s="1"/>
  <c r="F1359" i="1" s="1"/>
  <c r="BV1360" i="1"/>
  <c r="BV1359" i="1" s="1"/>
  <c r="BV1358" i="1" s="1"/>
  <c r="N1357" i="1"/>
  <c r="T1357" i="1" s="1"/>
  <c r="Z1357" i="1" s="1"/>
  <c r="AF1357" i="1" s="1"/>
  <c r="AL1357" i="1" s="1"/>
  <c r="AR1357" i="1" s="1"/>
  <c r="AX1357" i="1" s="1"/>
  <c r="BD1357" i="1" s="1"/>
  <c r="BJ1357" i="1" s="1"/>
  <c r="BP1357" i="1" s="1"/>
  <c r="BU1357" i="1" s="1"/>
  <c r="BZ1357" i="1" s="1"/>
  <c r="CJ1357" i="1" s="1"/>
  <c r="CL1357" i="1" s="1"/>
  <c r="M1357" i="1"/>
  <c r="S1357" i="1" s="1"/>
  <c r="Y1357" i="1" s="1"/>
  <c r="AE1357" i="1" s="1"/>
  <c r="AK1357" i="1" s="1"/>
  <c r="AQ1357" i="1" s="1"/>
  <c r="AW1357" i="1" s="1"/>
  <c r="BC1357" i="1" s="1"/>
  <c r="BI1357" i="1" s="1"/>
  <c r="BO1357" i="1" s="1"/>
  <c r="BT1357" i="1" s="1"/>
  <c r="BY1357" i="1" s="1"/>
  <c r="CG1357" i="1" s="1"/>
  <c r="CI1357" i="1" s="1"/>
  <c r="L1357" i="1"/>
  <c r="R1357" i="1" s="1"/>
  <c r="X1357" i="1" s="1"/>
  <c r="AD1357" i="1" s="1"/>
  <c r="AJ1357" i="1" s="1"/>
  <c r="AP1357" i="1" s="1"/>
  <c r="AV1357" i="1" s="1"/>
  <c r="BB1357" i="1" s="1"/>
  <c r="BH1357" i="1" s="1"/>
  <c r="BN1357" i="1" s="1"/>
  <c r="BS1357" i="1" s="1"/>
  <c r="BX1357" i="1" s="1"/>
  <c r="CD1357" i="1" s="1"/>
  <c r="CF1357" i="1" s="1"/>
  <c r="CM1356" i="1"/>
  <c r="CM1355" i="1" s="1"/>
  <c r="CM1354" i="1" s="1"/>
  <c r="CM1353" i="1" s="1"/>
  <c r="CC1356" i="1"/>
  <c r="CC1355" i="1" s="1"/>
  <c r="CC1354" i="1" s="1"/>
  <c r="CC1353" i="1" s="1"/>
  <c r="CB1356" i="1"/>
  <c r="CB1355" i="1" s="1"/>
  <c r="CB1354" i="1" s="1"/>
  <c r="CB1353" i="1" s="1"/>
  <c r="CA1356" i="1"/>
  <c r="CA1355" i="1" s="1"/>
  <c r="CA1354" i="1" s="1"/>
  <c r="CA1353" i="1" s="1"/>
  <c r="BW1356" i="1"/>
  <c r="BW1355" i="1" s="1"/>
  <c r="BW1354" i="1" s="1"/>
  <c r="BW1353" i="1" s="1"/>
  <c r="BV1356" i="1"/>
  <c r="BV1355" i="1" s="1"/>
  <c r="BV1354" i="1" s="1"/>
  <c r="BV1353" i="1" s="1"/>
  <c r="BR1356" i="1"/>
  <c r="BR1355" i="1" s="1"/>
  <c r="BQ1356" i="1"/>
  <c r="BQ1355" i="1" s="1"/>
  <c r="BQ1354" i="1" s="1"/>
  <c r="BQ1353" i="1" s="1"/>
  <c r="BM1356" i="1"/>
  <c r="BM1355" i="1" s="1"/>
  <c r="BM1354" i="1" s="1"/>
  <c r="BM1353" i="1" s="1"/>
  <c r="BL1356" i="1"/>
  <c r="BL1355" i="1" s="1"/>
  <c r="BL1354" i="1" s="1"/>
  <c r="BL1353" i="1" s="1"/>
  <c r="BK1356" i="1"/>
  <c r="BK1355" i="1" s="1"/>
  <c r="BK1354" i="1" s="1"/>
  <c r="BK1353" i="1" s="1"/>
  <c r="BG1356" i="1"/>
  <c r="BG1355" i="1" s="1"/>
  <c r="BG1354" i="1" s="1"/>
  <c r="BG1353" i="1" s="1"/>
  <c r="BF1356" i="1"/>
  <c r="BF1355" i="1" s="1"/>
  <c r="BF1354" i="1" s="1"/>
  <c r="BF1353" i="1" s="1"/>
  <c r="BE1356" i="1"/>
  <c r="BE1355" i="1" s="1"/>
  <c r="BE1354" i="1" s="1"/>
  <c r="BE1353" i="1" s="1"/>
  <c r="BA1356" i="1"/>
  <c r="BA1355" i="1" s="1"/>
  <c r="BA1354" i="1" s="1"/>
  <c r="BA1353" i="1" s="1"/>
  <c r="AZ1356" i="1"/>
  <c r="AZ1355" i="1" s="1"/>
  <c r="AZ1354" i="1" s="1"/>
  <c r="AZ1353" i="1" s="1"/>
  <c r="AY1356" i="1"/>
  <c r="AY1355" i="1" s="1"/>
  <c r="AY1354" i="1" s="1"/>
  <c r="AY1353" i="1" s="1"/>
  <c r="AU1356" i="1"/>
  <c r="AU1355" i="1" s="1"/>
  <c r="AU1354" i="1" s="1"/>
  <c r="AU1353" i="1" s="1"/>
  <c r="AT1356" i="1"/>
  <c r="AT1355" i="1" s="1"/>
  <c r="AT1354" i="1" s="1"/>
  <c r="AT1353" i="1" s="1"/>
  <c r="AS1356" i="1"/>
  <c r="AS1355" i="1" s="1"/>
  <c r="AS1354" i="1" s="1"/>
  <c r="AS1353" i="1" s="1"/>
  <c r="AO1356" i="1"/>
  <c r="AO1355" i="1" s="1"/>
  <c r="AO1354" i="1" s="1"/>
  <c r="AO1353" i="1" s="1"/>
  <c r="AN1356" i="1"/>
  <c r="AN1355" i="1" s="1"/>
  <c r="AN1354" i="1" s="1"/>
  <c r="AN1353" i="1" s="1"/>
  <c r="AM1356" i="1"/>
  <c r="AM1355" i="1" s="1"/>
  <c r="AM1354" i="1" s="1"/>
  <c r="AM1353" i="1" s="1"/>
  <c r="AI1356" i="1"/>
  <c r="AI1355" i="1" s="1"/>
  <c r="AI1354" i="1" s="1"/>
  <c r="AI1353" i="1" s="1"/>
  <c r="AH1356" i="1"/>
  <c r="AH1355" i="1" s="1"/>
  <c r="AH1354" i="1" s="1"/>
  <c r="AH1353" i="1" s="1"/>
  <c r="AG1356" i="1"/>
  <c r="AG1355" i="1" s="1"/>
  <c r="AG1354" i="1" s="1"/>
  <c r="AG1353" i="1" s="1"/>
  <c r="AC1356" i="1"/>
  <c r="AC1355" i="1" s="1"/>
  <c r="AC1354" i="1" s="1"/>
  <c r="AC1353" i="1" s="1"/>
  <c r="AB1356" i="1"/>
  <c r="AB1355" i="1" s="1"/>
  <c r="AB1354" i="1" s="1"/>
  <c r="AB1353" i="1" s="1"/>
  <c r="AA1356" i="1"/>
  <c r="AA1355" i="1" s="1"/>
  <c r="AA1354" i="1" s="1"/>
  <c r="AA1353" i="1" s="1"/>
  <c r="W1356" i="1"/>
  <c r="W1355" i="1" s="1"/>
  <c r="W1354" i="1" s="1"/>
  <c r="W1353" i="1" s="1"/>
  <c r="V1356" i="1"/>
  <c r="V1355" i="1" s="1"/>
  <c r="V1354" i="1" s="1"/>
  <c r="V1353" i="1" s="1"/>
  <c r="U1356" i="1"/>
  <c r="U1355" i="1" s="1"/>
  <c r="U1354" i="1" s="1"/>
  <c r="U1353" i="1" s="1"/>
  <c r="Q1356" i="1"/>
  <c r="Q1355" i="1" s="1"/>
  <c r="Q1354" i="1" s="1"/>
  <c r="Q1353" i="1" s="1"/>
  <c r="P1356" i="1"/>
  <c r="P1355" i="1" s="1"/>
  <c r="P1354" i="1" s="1"/>
  <c r="P1353" i="1" s="1"/>
  <c r="O1356" i="1"/>
  <c r="O1355" i="1" s="1"/>
  <c r="O1354" i="1" s="1"/>
  <c r="O1353" i="1" s="1"/>
  <c r="K1356" i="1"/>
  <c r="K1355" i="1" s="1"/>
  <c r="K1354" i="1" s="1"/>
  <c r="J1356" i="1"/>
  <c r="I1356" i="1"/>
  <c r="I1355" i="1" s="1"/>
  <c r="I1354" i="1" s="1"/>
  <c r="I1353" i="1" s="1"/>
  <c r="H1356" i="1"/>
  <c r="H1355" i="1" s="1"/>
  <c r="H1354" i="1" s="1"/>
  <c r="H1353" i="1" s="1"/>
  <c r="G1356" i="1"/>
  <c r="G1355" i="1" s="1"/>
  <c r="G1354" i="1" s="1"/>
  <c r="F1356" i="1"/>
  <c r="N1352" i="1"/>
  <c r="T1352" i="1" s="1"/>
  <c r="Z1352" i="1" s="1"/>
  <c r="AF1352" i="1" s="1"/>
  <c r="AL1352" i="1" s="1"/>
  <c r="AR1352" i="1" s="1"/>
  <c r="AX1352" i="1" s="1"/>
  <c r="BD1352" i="1" s="1"/>
  <c r="BJ1352" i="1" s="1"/>
  <c r="BP1352" i="1" s="1"/>
  <c r="BU1352" i="1" s="1"/>
  <c r="BZ1352" i="1" s="1"/>
  <c r="CJ1352" i="1" s="1"/>
  <c r="CL1352" i="1" s="1"/>
  <c r="M1352" i="1"/>
  <c r="S1352" i="1" s="1"/>
  <c r="Y1352" i="1" s="1"/>
  <c r="AE1352" i="1" s="1"/>
  <c r="AK1352" i="1" s="1"/>
  <c r="AQ1352" i="1" s="1"/>
  <c r="AW1352" i="1" s="1"/>
  <c r="BC1352" i="1" s="1"/>
  <c r="BI1352" i="1" s="1"/>
  <c r="BO1352" i="1" s="1"/>
  <c r="BT1352" i="1" s="1"/>
  <c r="BY1352" i="1" s="1"/>
  <c r="CG1352" i="1" s="1"/>
  <c r="CI1352" i="1" s="1"/>
  <c r="L1352" i="1"/>
  <c r="R1352" i="1" s="1"/>
  <c r="X1352" i="1" s="1"/>
  <c r="AD1352" i="1" s="1"/>
  <c r="AJ1352" i="1" s="1"/>
  <c r="AP1352" i="1" s="1"/>
  <c r="AV1352" i="1" s="1"/>
  <c r="BB1352" i="1" s="1"/>
  <c r="BH1352" i="1" s="1"/>
  <c r="BN1352" i="1" s="1"/>
  <c r="BS1352" i="1" s="1"/>
  <c r="BX1352" i="1" s="1"/>
  <c r="CD1352" i="1" s="1"/>
  <c r="CF1352" i="1" s="1"/>
  <c r="CM1351" i="1"/>
  <c r="CM1350" i="1" s="1"/>
  <c r="CM1349" i="1" s="1"/>
  <c r="CC1351" i="1"/>
  <c r="CC1350" i="1" s="1"/>
  <c r="CC1349" i="1" s="1"/>
  <c r="CB1351" i="1"/>
  <c r="CB1350" i="1" s="1"/>
  <c r="CB1349" i="1" s="1"/>
  <c r="CA1351" i="1"/>
  <c r="CA1350" i="1" s="1"/>
  <c r="CA1349" i="1" s="1"/>
  <c r="BW1351" i="1"/>
  <c r="BW1350" i="1" s="1"/>
  <c r="BW1349" i="1" s="1"/>
  <c r="BV1351" i="1"/>
  <c r="BV1350" i="1" s="1"/>
  <c r="BV1349" i="1" s="1"/>
  <c r="BR1351" i="1"/>
  <c r="BR1350" i="1" s="1"/>
  <c r="BR1349" i="1" s="1"/>
  <c r="BQ1351" i="1"/>
  <c r="BQ1350" i="1" s="1"/>
  <c r="BQ1349" i="1" s="1"/>
  <c r="BM1351" i="1"/>
  <c r="BM1350" i="1" s="1"/>
  <c r="BM1349" i="1" s="1"/>
  <c r="BL1351" i="1"/>
  <c r="BL1350" i="1" s="1"/>
  <c r="BL1349" i="1" s="1"/>
  <c r="BK1351" i="1"/>
  <c r="BK1350" i="1" s="1"/>
  <c r="BK1349" i="1" s="1"/>
  <c r="BG1351" i="1"/>
  <c r="BG1350" i="1" s="1"/>
  <c r="BG1349" i="1" s="1"/>
  <c r="BF1351" i="1"/>
  <c r="BF1350" i="1" s="1"/>
  <c r="BF1349" i="1" s="1"/>
  <c r="BE1351" i="1"/>
  <c r="BE1350" i="1" s="1"/>
  <c r="BA1351" i="1"/>
  <c r="BA1350" i="1" s="1"/>
  <c r="BA1349" i="1" s="1"/>
  <c r="AZ1351" i="1"/>
  <c r="AZ1350" i="1" s="1"/>
  <c r="AZ1349" i="1" s="1"/>
  <c r="AY1351" i="1"/>
  <c r="AY1350" i="1" s="1"/>
  <c r="AY1349" i="1" s="1"/>
  <c r="AU1351" i="1"/>
  <c r="AU1350" i="1" s="1"/>
  <c r="AU1349" i="1" s="1"/>
  <c r="AT1351" i="1"/>
  <c r="AT1350" i="1" s="1"/>
  <c r="AT1349" i="1" s="1"/>
  <c r="AS1351" i="1"/>
  <c r="AS1350" i="1" s="1"/>
  <c r="AS1349" i="1" s="1"/>
  <c r="AO1351" i="1"/>
  <c r="AO1350" i="1" s="1"/>
  <c r="AO1349" i="1" s="1"/>
  <c r="AN1351" i="1"/>
  <c r="AN1350" i="1" s="1"/>
  <c r="AN1349" i="1" s="1"/>
  <c r="AM1351" i="1"/>
  <c r="AM1350" i="1" s="1"/>
  <c r="AM1349" i="1" s="1"/>
  <c r="AI1351" i="1"/>
  <c r="AI1350" i="1" s="1"/>
  <c r="AI1349" i="1" s="1"/>
  <c r="AH1351" i="1"/>
  <c r="AH1350" i="1" s="1"/>
  <c r="AH1349" i="1" s="1"/>
  <c r="AG1351" i="1"/>
  <c r="AG1350" i="1" s="1"/>
  <c r="AG1349" i="1" s="1"/>
  <c r="AC1351" i="1"/>
  <c r="AC1350" i="1" s="1"/>
  <c r="AC1349" i="1" s="1"/>
  <c r="AB1351" i="1"/>
  <c r="AB1350" i="1" s="1"/>
  <c r="AB1349" i="1" s="1"/>
  <c r="AA1351" i="1"/>
  <c r="AA1350" i="1" s="1"/>
  <c r="AA1349" i="1" s="1"/>
  <c r="W1351" i="1"/>
  <c r="W1350" i="1" s="1"/>
  <c r="W1349" i="1" s="1"/>
  <c r="V1351" i="1"/>
  <c r="V1350" i="1" s="1"/>
  <c r="V1349" i="1" s="1"/>
  <c r="U1351" i="1"/>
  <c r="U1350" i="1" s="1"/>
  <c r="U1349" i="1" s="1"/>
  <c r="Q1351" i="1"/>
  <c r="Q1350" i="1" s="1"/>
  <c r="Q1349" i="1" s="1"/>
  <c r="P1351" i="1"/>
  <c r="P1350" i="1" s="1"/>
  <c r="P1349" i="1" s="1"/>
  <c r="O1351" i="1"/>
  <c r="O1350" i="1" s="1"/>
  <c r="O1349" i="1" s="1"/>
  <c r="K1351" i="1"/>
  <c r="K1350" i="1" s="1"/>
  <c r="K1349" i="1" s="1"/>
  <c r="J1351" i="1"/>
  <c r="J1350" i="1" s="1"/>
  <c r="J1349" i="1" s="1"/>
  <c r="I1351" i="1"/>
  <c r="I1350" i="1" s="1"/>
  <c r="I1349" i="1" s="1"/>
  <c r="H1351" i="1"/>
  <c r="G1351" i="1"/>
  <c r="G1350" i="1" s="1"/>
  <c r="G1349" i="1" s="1"/>
  <c r="F1351" i="1"/>
  <c r="BE1349" i="1"/>
  <c r="N1348" i="1"/>
  <c r="T1348" i="1" s="1"/>
  <c r="Z1348" i="1" s="1"/>
  <c r="AF1348" i="1" s="1"/>
  <c r="AL1348" i="1" s="1"/>
  <c r="AR1348" i="1" s="1"/>
  <c r="AX1348" i="1" s="1"/>
  <c r="BD1348" i="1" s="1"/>
  <c r="BJ1348" i="1" s="1"/>
  <c r="BP1348" i="1" s="1"/>
  <c r="BU1348" i="1" s="1"/>
  <c r="BZ1348" i="1" s="1"/>
  <c r="CJ1348" i="1" s="1"/>
  <c r="CL1348" i="1" s="1"/>
  <c r="M1348" i="1"/>
  <c r="S1348" i="1" s="1"/>
  <c r="Y1348" i="1" s="1"/>
  <c r="AE1348" i="1" s="1"/>
  <c r="AK1348" i="1" s="1"/>
  <c r="AQ1348" i="1" s="1"/>
  <c r="AW1348" i="1" s="1"/>
  <c r="BC1348" i="1" s="1"/>
  <c r="BI1348" i="1" s="1"/>
  <c r="BO1348" i="1" s="1"/>
  <c r="BT1348" i="1" s="1"/>
  <c r="BY1348" i="1" s="1"/>
  <c r="CG1348" i="1" s="1"/>
  <c r="CI1348" i="1" s="1"/>
  <c r="L1348" i="1"/>
  <c r="R1348" i="1" s="1"/>
  <c r="X1348" i="1" s="1"/>
  <c r="AD1348" i="1" s="1"/>
  <c r="AJ1348" i="1" s="1"/>
  <c r="AP1348" i="1" s="1"/>
  <c r="AV1348" i="1" s="1"/>
  <c r="BB1348" i="1" s="1"/>
  <c r="BH1348" i="1" s="1"/>
  <c r="BN1348" i="1" s="1"/>
  <c r="BS1348" i="1" s="1"/>
  <c r="BX1348" i="1" s="1"/>
  <c r="CD1348" i="1" s="1"/>
  <c r="CF1348" i="1" s="1"/>
  <c r="CM1347" i="1"/>
  <c r="CM1346" i="1" s="1"/>
  <c r="CC1347" i="1"/>
  <c r="CB1347" i="1"/>
  <c r="CB1346" i="1" s="1"/>
  <c r="CA1347" i="1"/>
  <c r="CA1346" i="1" s="1"/>
  <c r="BW1347" i="1"/>
  <c r="BW1346" i="1" s="1"/>
  <c r="BV1347" i="1"/>
  <c r="BV1346" i="1" s="1"/>
  <c r="BR1347" i="1"/>
  <c r="BR1346" i="1" s="1"/>
  <c r="BQ1347" i="1"/>
  <c r="BQ1346" i="1" s="1"/>
  <c r="BM1347" i="1"/>
  <c r="BM1346" i="1" s="1"/>
  <c r="BL1347" i="1"/>
  <c r="BL1346" i="1" s="1"/>
  <c r="BK1347" i="1"/>
  <c r="BK1346" i="1" s="1"/>
  <c r="BG1347" i="1"/>
  <c r="BG1346" i="1" s="1"/>
  <c r="BF1347" i="1"/>
  <c r="BF1346" i="1" s="1"/>
  <c r="BE1347" i="1"/>
  <c r="BE1346" i="1" s="1"/>
  <c r="BA1347" i="1"/>
  <c r="BA1346" i="1" s="1"/>
  <c r="AZ1347" i="1"/>
  <c r="AZ1346" i="1" s="1"/>
  <c r="AY1347" i="1"/>
  <c r="AY1346" i="1" s="1"/>
  <c r="AU1347" i="1"/>
  <c r="AU1346" i="1" s="1"/>
  <c r="AT1347" i="1"/>
  <c r="AT1346" i="1" s="1"/>
  <c r="AS1347" i="1"/>
  <c r="AS1346" i="1" s="1"/>
  <c r="AO1347" i="1"/>
  <c r="AO1346" i="1" s="1"/>
  <c r="AN1347" i="1"/>
  <c r="AN1346" i="1" s="1"/>
  <c r="AM1347" i="1"/>
  <c r="AM1346" i="1" s="1"/>
  <c r="AI1347" i="1"/>
  <c r="AI1346" i="1" s="1"/>
  <c r="AH1347" i="1"/>
  <c r="AH1346" i="1" s="1"/>
  <c r="AG1347" i="1"/>
  <c r="AG1346" i="1" s="1"/>
  <c r="AC1347" i="1"/>
  <c r="AC1346" i="1" s="1"/>
  <c r="AB1347" i="1"/>
  <c r="AB1346" i="1" s="1"/>
  <c r="AA1347" i="1"/>
  <c r="AA1346" i="1" s="1"/>
  <c r="W1347" i="1"/>
  <c r="W1346" i="1" s="1"/>
  <c r="V1347" i="1"/>
  <c r="V1346" i="1" s="1"/>
  <c r="U1347" i="1"/>
  <c r="U1346" i="1" s="1"/>
  <c r="Q1347" i="1"/>
  <c r="Q1346" i="1" s="1"/>
  <c r="P1347" i="1"/>
  <c r="P1346" i="1" s="1"/>
  <c r="O1347" i="1"/>
  <c r="O1346" i="1" s="1"/>
  <c r="K1347" i="1"/>
  <c r="K1346" i="1" s="1"/>
  <c r="J1347" i="1"/>
  <c r="J1346" i="1" s="1"/>
  <c r="I1347" i="1"/>
  <c r="I1346" i="1" s="1"/>
  <c r="H1347" i="1"/>
  <c r="H1346" i="1" s="1"/>
  <c r="G1347" i="1"/>
  <c r="F1347" i="1"/>
  <c r="CC1346" i="1"/>
  <c r="N1345" i="1"/>
  <c r="T1345" i="1" s="1"/>
  <c r="Z1345" i="1" s="1"/>
  <c r="AF1345" i="1" s="1"/>
  <c r="AL1345" i="1" s="1"/>
  <c r="AR1345" i="1" s="1"/>
  <c r="AX1345" i="1" s="1"/>
  <c r="BD1345" i="1" s="1"/>
  <c r="BJ1345" i="1" s="1"/>
  <c r="BP1345" i="1" s="1"/>
  <c r="BU1345" i="1" s="1"/>
  <c r="BZ1345" i="1" s="1"/>
  <c r="CJ1345" i="1" s="1"/>
  <c r="CL1345" i="1" s="1"/>
  <c r="M1345" i="1"/>
  <c r="S1345" i="1" s="1"/>
  <c r="Y1345" i="1" s="1"/>
  <c r="AE1345" i="1" s="1"/>
  <c r="AK1345" i="1" s="1"/>
  <c r="AQ1345" i="1" s="1"/>
  <c r="AW1345" i="1" s="1"/>
  <c r="BC1345" i="1" s="1"/>
  <c r="BI1345" i="1" s="1"/>
  <c r="BO1345" i="1" s="1"/>
  <c r="BT1345" i="1" s="1"/>
  <c r="BY1345" i="1" s="1"/>
  <c r="CG1345" i="1" s="1"/>
  <c r="CI1345" i="1" s="1"/>
  <c r="L1345" i="1"/>
  <c r="R1345" i="1" s="1"/>
  <c r="X1345" i="1" s="1"/>
  <c r="AD1345" i="1" s="1"/>
  <c r="AJ1345" i="1" s="1"/>
  <c r="AP1345" i="1" s="1"/>
  <c r="AV1345" i="1" s="1"/>
  <c r="BB1345" i="1" s="1"/>
  <c r="BH1345" i="1" s="1"/>
  <c r="BN1345" i="1" s="1"/>
  <c r="BS1345" i="1" s="1"/>
  <c r="BX1345" i="1" s="1"/>
  <c r="CD1345" i="1" s="1"/>
  <c r="CF1345" i="1" s="1"/>
  <c r="CM1344" i="1"/>
  <c r="CM1343" i="1" s="1"/>
  <c r="CC1344" i="1"/>
  <c r="CC1343" i="1" s="1"/>
  <c r="CB1344" i="1"/>
  <c r="CB1343" i="1" s="1"/>
  <c r="CA1344" i="1"/>
  <c r="CA1343" i="1" s="1"/>
  <c r="BW1344" i="1"/>
  <c r="BW1343" i="1" s="1"/>
  <c r="BV1344" i="1"/>
  <c r="BV1343" i="1" s="1"/>
  <c r="BR1344" i="1"/>
  <c r="BR1343" i="1" s="1"/>
  <c r="BQ1344" i="1"/>
  <c r="BQ1343" i="1" s="1"/>
  <c r="BM1344" i="1"/>
  <c r="BM1343" i="1" s="1"/>
  <c r="BL1344" i="1"/>
  <c r="BL1343" i="1" s="1"/>
  <c r="BK1344" i="1"/>
  <c r="BK1343" i="1" s="1"/>
  <c r="BG1344" i="1"/>
  <c r="BG1343" i="1" s="1"/>
  <c r="BF1344" i="1"/>
  <c r="BF1343" i="1" s="1"/>
  <c r="BE1344" i="1"/>
  <c r="BE1343" i="1" s="1"/>
  <c r="BA1344" i="1"/>
  <c r="BA1343" i="1" s="1"/>
  <c r="AZ1344" i="1"/>
  <c r="AZ1343" i="1" s="1"/>
  <c r="AY1344" i="1"/>
  <c r="AY1343" i="1" s="1"/>
  <c r="AU1344" i="1"/>
  <c r="AU1343" i="1" s="1"/>
  <c r="AT1344" i="1"/>
  <c r="AT1343" i="1" s="1"/>
  <c r="AS1344" i="1"/>
  <c r="AS1343" i="1" s="1"/>
  <c r="AO1344" i="1"/>
  <c r="AO1343" i="1" s="1"/>
  <c r="AN1344" i="1"/>
  <c r="AN1343" i="1" s="1"/>
  <c r="AM1344" i="1"/>
  <c r="AM1343" i="1" s="1"/>
  <c r="AI1344" i="1"/>
  <c r="AI1343" i="1" s="1"/>
  <c r="AH1344" i="1"/>
  <c r="AH1343" i="1" s="1"/>
  <c r="AG1344" i="1"/>
  <c r="AG1343" i="1" s="1"/>
  <c r="AC1344" i="1"/>
  <c r="AC1343" i="1" s="1"/>
  <c r="AB1344" i="1"/>
  <c r="AB1343" i="1" s="1"/>
  <c r="AA1344" i="1"/>
  <c r="AA1343" i="1" s="1"/>
  <c r="W1344" i="1"/>
  <c r="W1343" i="1" s="1"/>
  <c r="V1344" i="1"/>
  <c r="V1343" i="1" s="1"/>
  <c r="U1344" i="1"/>
  <c r="U1343" i="1" s="1"/>
  <c r="Q1344" i="1"/>
  <c r="Q1343" i="1" s="1"/>
  <c r="P1344" i="1"/>
  <c r="P1343" i="1" s="1"/>
  <c r="O1344" i="1"/>
  <c r="O1343" i="1" s="1"/>
  <c r="K1344" i="1"/>
  <c r="K1343" i="1" s="1"/>
  <c r="J1344" i="1"/>
  <c r="J1343" i="1" s="1"/>
  <c r="I1344" i="1"/>
  <c r="I1343" i="1" s="1"/>
  <c r="H1344" i="1"/>
  <c r="H1343" i="1" s="1"/>
  <c r="G1344" i="1"/>
  <c r="G1343" i="1" s="1"/>
  <c r="F1344" i="1"/>
  <c r="N1338" i="1"/>
  <c r="T1338" i="1" s="1"/>
  <c r="Z1338" i="1" s="1"/>
  <c r="AF1338" i="1" s="1"/>
  <c r="AL1338" i="1" s="1"/>
  <c r="AR1338" i="1" s="1"/>
  <c r="AX1338" i="1" s="1"/>
  <c r="BD1338" i="1" s="1"/>
  <c r="BJ1338" i="1" s="1"/>
  <c r="BP1338" i="1" s="1"/>
  <c r="BU1338" i="1" s="1"/>
  <c r="BZ1338" i="1" s="1"/>
  <c r="CJ1338" i="1" s="1"/>
  <c r="CL1338" i="1" s="1"/>
  <c r="M1338" i="1"/>
  <c r="S1338" i="1" s="1"/>
  <c r="Y1338" i="1" s="1"/>
  <c r="AE1338" i="1" s="1"/>
  <c r="AK1338" i="1" s="1"/>
  <c r="AQ1338" i="1" s="1"/>
  <c r="AW1338" i="1" s="1"/>
  <c r="BC1338" i="1" s="1"/>
  <c r="BI1338" i="1" s="1"/>
  <c r="BO1338" i="1" s="1"/>
  <c r="BT1338" i="1" s="1"/>
  <c r="BY1338" i="1" s="1"/>
  <c r="CG1338" i="1" s="1"/>
  <c r="CI1338" i="1" s="1"/>
  <c r="L1338" i="1"/>
  <c r="R1338" i="1" s="1"/>
  <c r="X1338" i="1" s="1"/>
  <c r="AD1338" i="1" s="1"/>
  <c r="AJ1338" i="1" s="1"/>
  <c r="AP1338" i="1" s="1"/>
  <c r="AV1338" i="1" s="1"/>
  <c r="BB1338" i="1" s="1"/>
  <c r="BH1338" i="1" s="1"/>
  <c r="BN1338" i="1" s="1"/>
  <c r="BS1338" i="1" s="1"/>
  <c r="BX1338" i="1" s="1"/>
  <c r="CD1338" i="1" s="1"/>
  <c r="CF1338" i="1" s="1"/>
  <c r="CM1337" i="1"/>
  <c r="CM1336" i="1" s="1"/>
  <c r="CC1337" i="1"/>
  <c r="CB1337" i="1"/>
  <c r="CB1336" i="1" s="1"/>
  <c r="CA1337" i="1"/>
  <c r="CA1336" i="1" s="1"/>
  <c r="BW1337" i="1"/>
  <c r="BW1336" i="1" s="1"/>
  <c r="BV1337" i="1"/>
  <c r="BV1336" i="1" s="1"/>
  <c r="BR1337" i="1"/>
  <c r="BR1336" i="1" s="1"/>
  <c r="BQ1337" i="1"/>
  <c r="BQ1336" i="1" s="1"/>
  <c r="BM1337" i="1"/>
  <c r="BM1336" i="1" s="1"/>
  <c r="BL1337" i="1"/>
  <c r="BL1336" i="1" s="1"/>
  <c r="BK1337" i="1"/>
  <c r="BK1336" i="1" s="1"/>
  <c r="BG1337" i="1"/>
  <c r="BG1336" i="1" s="1"/>
  <c r="BF1337" i="1"/>
  <c r="BF1336" i="1" s="1"/>
  <c r="BE1337" i="1"/>
  <c r="BE1336" i="1" s="1"/>
  <c r="BA1337" i="1"/>
  <c r="BA1336" i="1" s="1"/>
  <c r="AZ1337" i="1"/>
  <c r="AZ1336" i="1" s="1"/>
  <c r="AY1337" i="1"/>
  <c r="AY1336" i="1" s="1"/>
  <c r="AU1337" i="1"/>
  <c r="AU1336" i="1" s="1"/>
  <c r="AT1337" i="1"/>
  <c r="AT1336" i="1" s="1"/>
  <c r="AS1337" i="1"/>
  <c r="AS1336" i="1" s="1"/>
  <c r="AO1337" i="1"/>
  <c r="AO1336" i="1" s="1"/>
  <c r="AN1337" i="1"/>
  <c r="AN1336" i="1" s="1"/>
  <c r="AM1337" i="1"/>
  <c r="AM1336" i="1" s="1"/>
  <c r="AI1337" i="1"/>
  <c r="AI1336" i="1" s="1"/>
  <c r="AH1337" i="1"/>
  <c r="AH1336" i="1" s="1"/>
  <c r="AG1337" i="1"/>
  <c r="AG1336" i="1" s="1"/>
  <c r="AC1337" i="1"/>
  <c r="AC1336" i="1" s="1"/>
  <c r="AB1337" i="1"/>
  <c r="AB1336" i="1" s="1"/>
  <c r="AA1337" i="1"/>
  <c r="AA1336" i="1" s="1"/>
  <c r="W1337" i="1"/>
  <c r="W1336" i="1" s="1"/>
  <c r="V1337" i="1"/>
  <c r="V1336" i="1" s="1"/>
  <c r="U1337" i="1"/>
  <c r="U1336" i="1" s="1"/>
  <c r="Q1337" i="1"/>
  <c r="Q1336" i="1" s="1"/>
  <c r="P1337" i="1"/>
  <c r="P1336" i="1" s="1"/>
  <c r="O1337" i="1"/>
  <c r="O1336" i="1" s="1"/>
  <c r="K1337" i="1"/>
  <c r="K1336" i="1" s="1"/>
  <c r="J1337" i="1"/>
  <c r="J1336" i="1" s="1"/>
  <c r="I1337" i="1"/>
  <c r="I1336" i="1" s="1"/>
  <c r="H1337" i="1"/>
  <c r="G1337" i="1"/>
  <c r="F1337" i="1"/>
  <c r="CC1336" i="1"/>
  <c r="F1336" i="1"/>
  <c r="BA1335" i="1"/>
  <c r="AZ1335" i="1"/>
  <c r="AY1335" i="1"/>
  <c r="AY1334" i="1" s="1"/>
  <c r="AY1333" i="1" s="1"/>
  <c r="N1335" i="1"/>
  <c r="T1335" i="1" s="1"/>
  <c r="Z1335" i="1" s="1"/>
  <c r="AF1335" i="1" s="1"/>
  <c r="AL1335" i="1" s="1"/>
  <c r="AR1335" i="1" s="1"/>
  <c r="AX1335" i="1" s="1"/>
  <c r="BD1335" i="1" s="1"/>
  <c r="BJ1335" i="1" s="1"/>
  <c r="BP1335" i="1" s="1"/>
  <c r="BU1335" i="1" s="1"/>
  <c r="BZ1335" i="1" s="1"/>
  <c r="CJ1335" i="1" s="1"/>
  <c r="CL1335" i="1" s="1"/>
  <c r="M1335" i="1"/>
  <c r="S1335" i="1" s="1"/>
  <c r="Y1335" i="1" s="1"/>
  <c r="AE1335" i="1" s="1"/>
  <c r="AK1335" i="1" s="1"/>
  <c r="AQ1335" i="1" s="1"/>
  <c r="AW1335" i="1" s="1"/>
  <c r="BC1335" i="1" s="1"/>
  <c r="BI1335" i="1" s="1"/>
  <c r="BO1335" i="1" s="1"/>
  <c r="BT1335" i="1" s="1"/>
  <c r="BY1335" i="1" s="1"/>
  <c r="CG1335" i="1" s="1"/>
  <c r="CI1335" i="1" s="1"/>
  <c r="L1335" i="1"/>
  <c r="R1335" i="1" s="1"/>
  <c r="X1335" i="1" s="1"/>
  <c r="AD1335" i="1" s="1"/>
  <c r="AJ1335" i="1" s="1"/>
  <c r="AP1335" i="1" s="1"/>
  <c r="AV1335" i="1" s="1"/>
  <c r="BB1335" i="1" s="1"/>
  <c r="BH1335" i="1" s="1"/>
  <c r="BN1335" i="1" s="1"/>
  <c r="BS1335" i="1" s="1"/>
  <c r="BX1335" i="1" s="1"/>
  <c r="CD1335" i="1" s="1"/>
  <c r="CF1335" i="1" s="1"/>
  <c r="I1335" i="1"/>
  <c r="CM1334" i="1"/>
  <c r="CM1333" i="1" s="1"/>
  <c r="CC1334" i="1"/>
  <c r="CC1333" i="1" s="1"/>
  <c r="CB1334" i="1"/>
  <c r="CB1333" i="1" s="1"/>
  <c r="CA1334" i="1"/>
  <c r="CA1333" i="1" s="1"/>
  <c r="BW1334" i="1"/>
  <c r="BW1333" i="1" s="1"/>
  <c r="BV1334" i="1"/>
  <c r="BV1333" i="1" s="1"/>
  <c r="BR1334" i="1"/>
  <c r="BR1333" i="1" s="1"/>
  <c r="BQ1334" i="1"/>
  <c r="BQ1333" i="1" s="1"/>
  <c r="BM1334" i="1"/>
  <c r="BM1333" i="1" s="1"/>
  <c r="BL1334" i="1"/>
  <c r="BL1333" i="1" s="1"/>
  <c r="BK1334" i="1"/>
  <c r="BK1333" i="1" s="1"/>
  <c r="BG1334" i="1"/>
  <c r="BG1333" i="1" s="1"/>
  <c r="BF1334" i="1"/>
  <c r="BF1333" i="1" s="1"/>
  <c r="BE1334" i="1"/>
  <c r="BE1333" i="1" s="1"/>
  <c r="BA1334" i="1"/>
  <c r="BA1333" i="1" s="1"/>
  <c r="AZ1334" i="1"/>
  <c r="AZ1333" i="1" s="1"/>
  <c r="AU1334" i="1"/>
  <c r="AU1333" i="1" s="1"/>
  <c r="AT1334" i="1"/>
  <c r="AT1333" i="1" s="1"/>
  <c r="AS1334" i="1"/>
  <c r="AS1333" i="1" s="1"/>
  <c r="AO1334" i="1"/>
  <c r="AO1333" i="1" s="1"/>
  <c r="AN1334" i="1"/>
  <c r="AN1333" i="1" s="1"/>
  <c r="AM1334" i="1"/>
  <c r="AM1333" i="1" s="1"/>
  <c r="AI1334" i="1"/>
  <c r="AI1333" i="1" s="1"/>
  <c r="AH1334" i="1"/>
  <c r="AH1333" i="1" s="1"/>
  <c r="AG1334" i="1"/>
  <c r="AG1333" i="1" s="1"/>
  <c r="AC1334" i="1"/>
  <c r="AC1333" i="1" s="1"/>
  <c r="AB1334" i="1"/>
  <c r="AB1333" i="1" s="1"/>
  <c r="AA1334" i="1"/>
  <c r="AA1333" i="1" s="1"/>
  <c r="W1334" i="1"/>
  <c r="W1333" i="1" s="1"/>
  <c r="V1334" i="1"/>
  <c r="V1333" i="1" s="1"/>
  <c r="U1334" i="1"/>
  <c r="U1333" i="1" s="1"/>
  <c r="Q1334" i="1"/>
  <c r="Q1333" i="1" s="1"/>
  <c r="P1334" i="1"/>
  <c r="P1333" i="1" s="1"/>
  <c r="O1334" i="1"/>
  <c r="O1333" i="1" s="1"/>
  <c r="K1334" i="1"/>
  <c r="K1333" i="1" s="1"/>
  <c r="J1334" i="1"/>
  <c r="J1333" i="1" s="1"/>
  <c r="I1334" i="1"/>
  <c r="I1333" i="1" s="1"/>
  <c r="H1334" i="1"/>
  <c r="H1333" i="1" s="1"/>
  <c r="G1334" i="1"/>
  <c r="F1334" i="1"/>
  <c r="F1333" i="1" s="1"/>
  <c r="AM1330" i="1"/>
  <c r="N1330" i="1"/>
  <c r="T1330" i="1" s="1"/>
  <c r="Z1330" i="1" s="1"/>
  <c r="AF1330" i="1" s="1"/>
  <c r="AL1330" i="1" s="1"/>
  <c r="AR1330" i="1" s="1"/>
  <c r="AX1330" i="1" s="1"/>
  <c r="BD1330" i="1" s="1"/>
  <c r="BJ1330" i="1" s="1"/>
  <c r="BP1330" i="1" s="1"/>
  <c r="BU1330" i="1" s="1"/>
  <c r="BZ1330" i="1" s="1"/>
  <c r="CJ1330" i="1" s="1"/>
  <c r="CL1330" i="1" s="1"/>
  <c r="M1330" i="1"/>
  <c r="S1330" i="1" s="1"/>
  <c r="Y1330" i="1" s="1"/>
  <c r="AE1330" i="1" s="1"/>
  <c r="AK1330" i="1" s="1"/>
  <c r="AQ1330" i="1" s="1"/>
  <c r="AW1330" i="1" s="1"/>
  <c r="BC1330" i="1" s="1"/>
  <c r="BI1330" i="1" s="1"/>
  <c r="BO1330" i="1" s="1"/>
  <c r="BT1330" i="1" s="1"/>
  <c r="BY1330" i="1" s="1"/>
  <c r="CG1330" i="1" s="1"/>
  <c r="CI1330" i="1" s="1"/>
  <c r="L1330" i="1"/>
  <c r="R1330" i="1" s="1"/>
  <c r="X1330" i="1" s="1"/>
  <c r="AD1330" i="1" s="1"/>
  <c r="AJ1330" i="1" s="1"/>
  <c r="AP1330" i="1" s="1"/>
  <c r="AV1330" i="1" s="1"/>
  <c r="BB1330" i="1" s="1"/>
  <c r="BH1330" i="1" s="1"/>
  <c r="BN1330" i="1" s="1"/>
  <c r="BS1330" i="1" s="1"/>
  <c r="BX1330" i="1" s="1"/>
  <c r="CD1330" i="1" s="1"/>
  <c r="CF1330" i="1" s="1"/>
  <c r="CM1329" i="1"/>
  <c r="CM1328" i="1" s="1"/>
  <c r="CM1327" i="1" s="1"/>
  <c r="CM1326" i="1" s="1"/>
  <c r="CC1329" i="1"/>
  <c r="CC1328" i="1" s="1"/>
  <c r="CC1327" i="1" s="1"/>
  <c r="CC1326" i="1" s="1"/>
  <c r="CB1329" i="1"/>
  <c r="CB1328" i="1" s="1"/>
  <c r="CB1327" i="1" s="1"/>
  <c r="CB1326" i="1" s="1"/>
  <c r="CA1329" i="1"/>
  <c r="CA1328" i="1" s="1"/>
  <c r="CA1327" i="1" s="1"/>
  <c r="CA1326" i="1" s="1"/>
  <c r="BW1329" i="1"/>
  <c r="BW1328" i="1" s="1"/>
  <c r="BW1327" i="1" s="1"/>
  <c r="BW1326" i="1" s="1"/>
  <c r="BV1329" i="1"/>
  <c r="BV1328" i="1" s="1"/>
  <c r="BV1327" i="1" s="1"/>
  <c r="BV1326" i="1" s="1"/>
  <c r="BR1329" i="1"/>
  <c r="BR1328" i="1" s="1"/>
  <c r="BR1327" i="1" s="1"/>
  <c r="BR1326" i="1" s="1"/>
  <c r="BQ1329" i="1"/>
  <c r="BQ1328" i="1" s="1"/>
  <c r="BQ1327" i="1" s="1"/>
  <c r="BQ1326" i="1" s="1"/>
  <c r="BM1329" i="1"/>
  <c r="BM1328" i="1" s="1"/>
  <c r="BM1327" i="1" s="1"/>
  <c r="BM1326" i="1" s="1"/>
  <c r="BL1329" i="1"/>
  <c r="BL1328" i="1" s="1"/>
  <c r="BL1327" i="1" s="1"/>
  <c r="BL1326" i="1" s="1"/>
  <c r="BK1329" i="1"/>
  <c r="BK1328" i="1" s="1"/>
  <c r="BK1327" i="1" s="1"/>
  <c r="BK1326" i="1" s="1"/>
  <c r="BG1329" i="1"/>
  <c r="BG1328" i="1" s="1"/>
  <c r="BG1327" i="1" s="1"/>
  <c r="BG1326" i="1" s="1"/>
  <c r="BF1329" i="1"/>
  <c r="BF1328" i="1" s="1"/>
  <c r="BF1327" i="1" s="1"/>
  <c r="BF1326" i="1" s="1"/>
  <c r="BE1329" i="1"/>
  <c r="BE1328" i="1" s="1"/>
  <c r="BE1327" i="1" s="1"/>
  <c r="BE1326" i="1" s="1"/>
  <c r="BA1329" i="1"/>
  <c r="BA1328" i="1" s="1"/>
  <c r="BA1327" i="1" s="1"/>
  <c r="BA1326" i="1" s="1"/>
  <c r="AZ1329" i="1"/>
  <c r="AZ1328" i="1" s="1"/>
  <c r="AZ1327" i="1" s="1"/>
  <c r="AZ1326" i="1" s="1"/>
  <c r="AY1329" i="1"/>
  <c r="AY1328" i="1" s="1"/>
  <c r="AY1327" i="1" s="1"/>
  <c r="AY1326" i="1" s="1"/>
  <c r="AU1329" i="1"/>
  <c r="AU1328" i="1" s="1"/>
  <c r="AU1327" i="1" s="1"/>
  <c r="AU1326" i="1" s="1"/>
  <c r="AT1329" i="1"/>
  <c r="AT1328" i="1" s="1"/>
  <c r="AT1327" i="1" s="1"/>
  <c r="AT1326" i="1" s="1"/>
  <c r="AS1329" i="1"/>
  <c r="AS1328" i="1" s="1"/>
  <c r="AS1327" i="1" s="1"/>
  <c r="AS1326" i="1" s="1"/>
  <c r="AO1329" i="1"/>
  <c r="AO1328" i="1" s="1"/>
  <c r="AO1327" i="1" s="1"/>
  <c r="AO1326" i="1" s="1"/>
  <c r="AN1329" i="1"/>
  <c r="AN1328" i="1" s="1"/>
  <c r="AN1327" i="1" s="1"/>
  <c r="AN1326" i="1" s="1"/>
  <c r="AM1329" i="1"/>
  <c r="AM1328" i="1" s="1"/>
  <c r="AM1327" i="1" s="1"/>
  <c r="AM1326" i="1" s="1"/>
  <c r="AI1329" i="1"/>
  <c r="AI1328" i="1" s="1"/>
  <c r="AI1327" i="1" s="1"/>
  <c r="AI1326" i="1" s="1"/>
  <c r="AH1329" i="1"/>
  <c r="AH1328" i="1" s="1"/>
  <c r="AH1327" i="1" s="1"/>
  <c r="AH1326" i="1" s="1"/>
  <c r="AG1329" i="1"/>
  <c r="AG1328" i="1" s="1"/>
  <c r="AG1327" i="1" s="1"/>
  <c r="AG1326" i="1" s="1"/>
  <c r="AC1329" i="1"/>
  <c r="AC1328" i="1" s="1"/>
  <c r="AC1327" i="1" s="1"/>
  <c r="AC1326" i="1" s="1"/>
  <c r="AB1329" i="1"/>
  <c r="AB1328" i="1" s="1"/>
  <c r="AB1327" i="1" s="1"/>
  <c r="AB1326" i="1" s="1"/>
  <c r="AA1329" i="1"/>
  <c r="AA1328" i="1" s="1"/>
  <c r="AA1327" i="1" s="1"/>
  <c r="AA1326" i="1" s="1"/>
  <c r="W1329" i="1"/>
  <c r="W1328" i="1" s="1"/>
  <c r="W1327" i="1" s="1"/>
  <c r="W1326" i="1" s="1"/>
  <c r="V1329" i="1"/>
  <c r="V1328" i="1" s="1"/>
  <c r="V1327" i="1" s="1"/>
  <c r="V1326" i="1" s="1"/>
  <c r="U1329" i="1"/>
  <c r="U1328" i="1" s="1"/>
  <c r="U1327" i="1" s="1"/>
  <c r="U1326" i="1" s="1"/>
  <c r="Q1329" i="1"/>
  <c r="Q1328" i="1" s="1"/>
  <c r="Q1327" i="1" s="1"/>
  <c r="Q1326" i="1" s="1"/>
  <c r="P1329" i="1"/>
  <c r="P1328" i="1" s="1"/>
  <c r="P1327" i="1" s="1"/>
  <c r="P1326" i="1" s="1"/>
  <c r="O1329" i="1"/>
  <c r="O1328" i="1" s="1"/>
  <c r="O1327" i="1" s="1"/>
  <c r="O1326" i="1" s="1"/>
  <c r="K1329" i="1"/>
  <c r="K1328" i="1" s="1"/>
  <c r="K1327" i="1" s="1"/>
  <c r="K1326" i="1" s="1"/>
  <c r="J1329" i="1"/>
  <c r="J1328" i="1" s="1"/>
  <c r="J1327" i="1" s="1"/>
  <c r="J1326" i="1" s="1"/>
  <c r="I1329" i="1"/>
  <c r="I1328" i="1" s="1"/>
  <c r="I1327" i="1" s="1"/>
  <c r="I1326" i="1" s="1"/>
  <c r="H1329" i="1"/>
  <c r="H1328" i="1" s="1"/>
  <c r="H1327" i="1" s="1"/>
  <c r="G1329" i="1"/>
  <c r="F1329" i="1"/>
  <c r="N1324" i="1"/>
  <c r="T1324" i="1" s="1"/>
  <c r="Z1324" i="1" s="1"/>
  <c r="AF1324" i="1" s="1"/>
  <c r="AL1324" i="1" s="1"/>
  <c r="AR1324" i="1" s="1"/>
  <c r="AX1324" i="1" s="1"/>
  <c r="BD1324" i="1" s="1"/>
  <c r="BJ1324" i="1" s="1"/>
  <c r="BP1324" i="1" s="1"/>
  <c r="BU1324" i="1" s="1"/>
  <c r="BZ1324" i="1" s="1"/>
  <c r="CJ1324" i="1" s="1"/>
  <c r="CL1324" i="1" s="1"/>
  <c r="M1324" i="1"/>
  <c r="S1324" i="1" s="1"/>
  <c r="Y1324" i="1" s="1"/>
  <c r="AE1324" i="1" s="1"/>
  <c r="AK1324" i="1" s="1"/>
  <c r="AQ1324" i="1" s="1"/>
  <c r="AW1324" i="1" s="1"/>
  <c r="BC1324" i="1" s="1"/>
  <c r="BI1324" i="1" s="1"/>
  <c r="BO1324" i="1" s="1"/>
  <c r="BT1324" i="1" s="1"/>
  <c r="BY1324" i="1" s="1"/>
  <c r="CG1324" i="1" s="1"/>
  <c r="CI1324" i="1" s="1"/>
  <c r="L1324" i="1"/>
  <c r="R1324" i="1" s="1"/>
  <c r="X1324" i="1" s="1"/>
  <c r="AD1324" i="1" s="1"/>
  <c r="AJ1324" i="1" s="1"/>
  <c r="AP1324" i="1" s="1"/>
  <c r="AV1324" i="1" s="1"/>
  <c r="BB1324" i="1" s="1"/>
  <c r="BH1324" i="1" s="1"/>
  <c r="BN1324" i="1" s="1"/>
  <c r="BS1324" i="1" s="1"/>
  <c r="BX1324" i="1" s="1"/>
  <c r="CD1324" i="1" s="1"/>
  <c r="CF1324" i="1" s="1"/>
  <c r="G1324" i="1"/>
  <c r="N1323" i="1"/>
  <c r="T1323" i="1" s="1"/>
  <c r="Z1323" i="1" s="1"/>
  <c r="AF1323" i="1" s="1"/>
  <c r="AL1323" i="1" s="1"/>
  <c r="AR1323" i="1" s="1"/>
  <c r="AX1323" i="1" s="1"/>
  <c r="BD1323" i="1" s="1"/>
  <c r="BJ1323" i="1" s="1"/>
  <c r="BP1323" i="1" s="1"/>
  <c r="BU1323" i="1" s="1"/>
  <c r="BZ1323" i="1" s="1"/>
  <c r="CJ1323" i="1" s="1"/>
  <c r="CL1323" i="1" s="1"/>
  <c r="M1323" i="1"/>
  <c r="S1323" i="1" s="1"/>
  <c r="Y1323" i="1" s="1"/>
  <c r="AE1323" i="1" s="1"/>
  <c r="AK1323" i="1" s="1"/>
  <c r="AQ1323" i="1" s="1"/>
  <c r="AW1323" i="1" s="1"/>
  <c r="BC1323" i="1" s="1"/>
  <c r="BI1323" i="1" s="1"/>
  <c r="BO1323" i="1" s="1"/>
  <c r="BT1323" i="1" s="1"/>
  <c r="BY1323" i="1" s="1"/>
  <c r="CG1323" i="1" s="1"/>
  <c r="CI1323" i="1" s="1"/>
  <c r="L1323" i="1"/>
  <c r="R1323" i="1" s="1"/>
  <c r="X1323" i="1" s="1"/>
  <c r="AD1323" i="1" s="1"/>
  <c r="AJ1323" i="1" s="1"/>
  <c r="AP1323" i="1" s="1"/>
  <c r="AV1323" i="1" s="1"/>
  <c r="BB1323" i="1" s="1"/>
  <c r="BH1323" i="1" s="1"/>
  <c r="BN1323" i="1" s="1"/>
  <c r="BS1323" i="1" s="1"/>
  <c r="BX1323" i="1" s="1"/>
  <c r="CD1323" i="1" s="1"/>
  <c r="CF1323" i="1" s="1"/>
  <c r="CM1322" i="1"/>
  <c r="CM1321" i="1" s="1"/>
  <c r="CC1322" i="1"/>
  <c r="CC1321" i="1" s="1"/>
  <c r="CB1322" i="1"/>
  <c r="CB1321" i="1" s="1"/>
  <c r="CA1322" i="1"/>
  <c r="CA1321" i="1" s="1"/>
  <c r="BW1322" i="1"/>
  <c r="BW1321" i="1" s="1"/>
  <c r="BV1322" i="1"/>
  <c r="BV1321" i="1" s="1"/>
  <c r="BR1322" i="1"/>
  <c r="BR1321" i="1" s="1"/>
  <c r="BQ1322" i="1"/>
  <c r="BQ1321" i="1" s="1"/>
  <c r="BM1322" i="1"/>
  <c r="BM1321" i="1" s="1"/>
  <c r="BL1322" i="1"/>
  <c r="BL1321" i="1" s="1"/>
  <c r="BK1322" i="1"/>
  <c r="BK1321" i="1" s="1"/>
  <c r="BG1322" i="1"/>
  <c r="BG1321" i="1" s="1"/>
  <c r="BF1322" i="1"/>
  <c r="BF1321" i="1" s="1"/>
  <c r="BE1322" i="1"/>
  <c r="BE1321" i="1" s="1"/>
  <c r="BA1322" i="1"/>
  <c r="BA1321" i="1" s="1"/>
  <c r="AZ1322" i="1"/>
  <c r="AZ1321" i="1" s="1"/>
  <c r="AY1322" i="1"/>
  <c r="AY1321" i="1" s="1"/>
  <c r="AU1322" i="1"/>
  <c r="AU1321" i="1" s="1"/>
  <c r="AT1322" i="1"/>
  <c r="AT1321" i="1" s="1"/>
  <c r="AS1322" i="1"/>
  <c r="AS1321" i="1" s="1"/>
  <c r="AO1322" i="1"/>
  <c r="AO1321" i="1" s="1"/>
  <c r="AN1322" i="1"/>
  <c r="AN1321" i="1" s="1"/>
  <c r="AM1322" i="1"/>
  <c r="AM1321" i="1" s="1"/>
  <c r="AI1322" i="1"/>
  <c r="AI1321" i="1" s="1"/>
  <c r="AH1322" i="1"/>
  <c r="AH1321" i="1" s="1"/>
  <c r="AG1322" i="1"/>
  <c r="AG1321" i="1" s="1"/>
  <c r="AC1322" i="1"/>
  <c r="AC1321" i="1" s="1"/>
  <c r="AB1322" i="1"/>
  <c r="AB1321" i="1" s="1"/>
  <c r="AA1322" i="1"/>
  <c r="AA1321" i="1" s="1"/>
  <c r="W1322" i="1"/>
  <c r="W1321" i="1" s="1"/>
  <c r="V1322" i="1"/>
  <c r="V1321" i="1" s="1"/>
  <c r="U1322" i="1"/>
  <c r="U1321" i="1" s="1"/>
  <c r="Q1322" i="1"/>
  <c r="Q1321" i="1" s="1"/>
  <c r="P1322" i="1"/>
  <c r="P1321" i="1" s="1"/>
  <c r="O1322" i="1"/>
  <c r="O1321" i="1" s="1"/>
  <c r="K1322" i="1"/>
  <c r="K1321" i="1" s="1"/>
  <c r="J1322" i="1"/>
  <c r="J1321" i="1" s="1"/>
  <c r="I1322" i="1"/>
  <c r="I1321" i="1" s="1"/>
  <c r="H1322" i="1"/>
  <c r="H1321" i="1" s="1"/>
  <c r="G1322" i="1"/>
  <c r="G1321" i="1" s="1"/>
  <c r="F1322" i="1"/>
  <c r="N1320" i="1"/>
  <c r="T1320" i="1" s="1"/>
  <c r="Z1320" i="1" s="1"/>
  <c r="AF1320" i="1" s="1"/>
  <c r="AL1320" i="1" s="1"/>
  <c r="AR1320" i="1" s="1"/>
  <c r="AX1320" i="1" s="1"/>
  <c r="BD1320" i="1" s="1"/>
  <c r="BJ1320" i="1" s="1"/>
  <c r="BP1320" i="1" s="1"/>
  <c r="BU1320" i="1" s="1"/>
  <c r="BZ1320" i="1" s="1"/>
  <c r="CJ1320" i="1" s="1"/>
  <c r="CL1320" i="1" s="1"/>
  <c r="M1320" i="1"/>
  <c r="S1320" i="1" s="1"/>
  <c r="Y1320" i="1" s="1"/>
  <c r="AE1320" i="1" s="1"/>
  <c r="AK1320" i="1" s="1"/>
  <c r="AQ1320" i="1" s="1"/>
  <c r="AW1320" i="1" s="1"/>
  <c r="BC1320" i="1" s="1"/>
  <c r="BI1320" i="1" s="1"/>
  <c r="BO1320" i="1" s="1"/>
  <c r="BT1320" i="1" s="1"/>
  <c r="BY1320" i="1" s="1"/>
  <c r="CG1320" i="1" s="1"/>
  <c r="CI1320" i="1" s="1"/>
  <c r="L1320" i="1"/>
  <c r="R1320" i="1" s="1"/>
  <c r="X1320" i="1" s="1"/>
  <c r="AD1320" i="1" s="1"/>
  <c r="AJ1320" i="1" s="1"/>
  <c r="AP1320" i="1" s="1"/>
  <c r="AV1320" i="1" s="1"/>
  <c r="BB1320" i="1" s="1"/>
  <c r="BH1320" i="1" s="1"/>
  <c r="BN1320" i="1" s="1"/>
  <c r="BS1320" i="1" s="1"/>
  <c r="BX1320" i="1" s="1"/>
  <c r="CD1320" i="1" s="1"/>
  <c r="CF1320" i="1" s="1"/>
  <c r="I1319" i="1"/>
  <c r="H1319" i="1"/>
  <c r="N1319" i="1" s="1"/>
  <c r="T1319" i="1" s="1"/>
  <c r="Z1319" i="1" s="1"/>
  <c r="AF1319" i="1" s="1"/>
  <c r="AL1319" i="1" s="1"/>
  <c r="AR1319" i="1" s="1"/>
  <c r="AX1319" i="1" s="1"/>
  <c r="BD1319" i="1" s="1"/>
  <c r="BJ1319" i="1" s="1"/>
  <c r="BP1319" i="1" s="1"/>
  <c r="BU1319" i="1" s="1"/>
  <c r="BZ1319" i="1" s="1"/>
  <c r="CJ1319" i="1" s="1"/>
  <c r="CL1319" i="1" s="1"/>
  <c r="G1319" i="1"/>
  <c r="M1319" i="1" s="1"/>
  <c r="S1319" i="1" s="1"/>
  <c r="Y1319" i="1" s="1"/>
  <c r="AE1319" i="1" s="1"/>
  <c r="AK1319" i="1" s="1"/>
  <c r="AQ1319" i="1" s="1"/>
  <c r="AW1319" i="1" s="1"/>
  <c r="BC1319" i="1" s="1"/>
  <c r="BI1319" i="1" s="1"/>
  <c r="BO1319" i="1" s="1"/>
  <c r="BT1319" i="1" s="1"/>
  <c r="BY1319" i="1" s="1"/>
  <c r="CG1319" i="1" s="1"/>
  <c r="CI1319" i="1" s="1"/>
  <c r="F1319" i="1"/>
  <c r="L1319" i="1" s="1"/>
  <c r="R1319" i="1" s="1"/>
  <c r="X1319" i="1" s="1"/>
  <c r="AD1319" i="1" s="1"/>
  <c r="AJ1319" i="1" s="1"/>
  <c r="AP1319" i="1" s="1"/>
  <c r="AV1319" i="1" s="1"/>
  <c r="BB1319" i="1" s="1"/>
  <c r="BH1319" i="1" s="1"/>
  <c r="BN1319" i="1" s="1"/>
  <c r="BS1319" i="1" s="1"/>
  <c r="BX1319" i="1" s="1"/>
  <c r="CD1319" i="1" s="1"/>
  <c r="CF1319" i="1" s="1"/>
  <c r="CM1318" i="1"/>
  <c r="CM1317" i="1" s="1"/>
  <c r="CC1318" i="1"/>
  <c r="CC1317" i="1" s="1"/>
  <c r="CB1318" i="1"/>
  <c r="CB1317" i="1" s="1"/>
  <c r="CA1318" i="1"/>
  <c r="CA1317" i="1" s="1"/>
  <c r="BW1318" i="1"/>
  <c r="BW1317" i="1" s="1"/>
  <c r="BV1318" i="1"/>
  <c r="BV1317" i="1" s="1"/>
  <c r="BR1318" i="1"/>
  <c r="BR1317" i="1" s="1"/>
  <c r="BQ1318" i="1"/>
  <c r="BQ1317" i="1" s="1"/>
  <c r="BM1318" i="1"/>
  <c r="BM1317" i="1" s="1"/>
  <c r="BL1318" i="1"/>
  <c r="BK1318" i="1"/>
  <c r="BK1317" i="1" s="1"/>
  <c r="BG1318" i="1"/>
  <c r="BG1317" i="1" s="1"/>
  <c r="BF1318" i="1"/>
  <c r="BF1317" i="1" s="1"/>
  <c r="BE1318" i="1"/>
  <c r="BE1317" i="1" s="1"/>
  <c r="BA1318" i="1"/>
  <c r="BA1317" i="1" s="1"/>
  <c r="AZ1318" i="1"/>
  <c r="AZ1317" i="1" s="1"/>
  <c r="AY1318" i="1"/>
  <c r="AY1317" i="1" s="1"/>
  <c r="AU1318" i="1"/>
  <c r="AU1317" i="1" s="1"/>
  <c r="AT1318" i="1"/>
  <c r="AT1317" i="1" s="1"/>
  <c r="AS1318" i="1"/>
  <c r="AS1317" i="1" s="1"/>
  <c r="AO1318" i="1"/>
  <c r="AO1317" i="1" s="1"/>
  <c r="AN1318" i="1"/>
  <c r="AN1317" i="1" s="1"/>
  <c r="AM1318" i="1"/>
  <c r="AM1317" i="1" s="1"/>
  <c r="AI1318" i="1"/>
  <c r="AI1317" i="1" s="1"/>
  <c r="AH1318" i="1"/>
  <c r="AH1317" i="1" s="1"/>
  <c r="AG1318" i="1"/>
  <c r="AG1317" i="1" s="1"/>
  <c r="AC1318" i="1"/>
  <c r="AC1317" i="1" s="1"/>
  <c r="AB1318" i="1"/>
  <c r="AB1317" i="1" s="1"/>
  <c r="AA1318" i="1"/>
  <c r="AA1317" i="1" s="1"/>
  <c r="W1318" i="1"/>
  <c r="W1317" i="1" s="1"/>
  <c r="V1318" i="1"/>
  <c r="V1317" i="1" s="1"/>
  <c r="U1318" i="1"/>
  <c r="U1317" i="1" s="1"/>
  <c r="Q1318" i="1"/>
  <c r="Q1317" i="1" s="1"/>
  <c r="P1318" i="1"/>
  <c r="P1317" i="1" s="1"/>
  <c r="O1318" i="1"/>
  <c r="O1317" i="1" s="1"/>
  <c r="K1318" i="1"/>
  <c r="K1317" i="1" s="1"/>
  <c r="J1318" i="1"/>
  <c r="J1317" i="1" s="1"/>
  <c r="I1318" i="1"/>
  <c r="H1318" i="1"/>
  <c r="G1318" i="1"/>
  <c r="F1318" i="1"/>
  <c r="F1317" i="1" s="1"/>
  <c r="BL1317" i="1"/>
  <c r="N1316" i="1"/>
  <c r="T1316" i="1" s="1"/>
  <c r="Z1316" i="1" s="1"/>
  <c r="AF1316" i="1" s="1"/>
  <c r="AL1316" i="1" s="1"/>
  <c r="AR1316" i="1" s="1"/>
  <c r="AX1316" i="1" s="1"/>
  <c r="BD1316" i="1" s="1"/>
  <c r="BJ1316" i="1" s="1"/>
  <c r="BP1316" i="1" s="1"/>
  <c r="BU1316" i="1" s="1"/>
  <c r="BZ1316" i="1" s="1"/>
  <c r="CJ1316" i="1" s="1"/>
  <c r="CL1316" i="1" s="1"/>
  <c r="M1316" i="1"/>
  <c r="S1316" i="1" s="1"/>
  <c r="Y1316" i="1" s="1"/>
  <c r="AE1316" i="1" s="1"/>
  <c r="AK1316" i="1" s="1"/>
  <c r="AQ1316" i="1" s="1"/>
  <c r="AW1316" i="1" s="1"/>
  <c r="BC1316" i="1" s="1"/>
  <c r="BI1316" i="1" s="1"/>
  <c r="BO1316" i="1" s="1"/>
  <c r="BT1316" i="1" s="1"/>
  <c r="BY1316" i="1" s="1"/>
  <c r="CG1316" i="1" s="1"/>
  <c r="CI1316" i="1" s="1"/>
  <c r="L1316" i="1"/>
  <c r="R1316" i="1" s="1"/>
  <c r="X1316" i="1" s="1"/>
  <c r="AD1316" i="1" s="1"/>
  <c r="AJ1316" i="1" s="1"/>
  <c r="AP1316" i="1" s="1"/>
  <c r="AV1316" i="1" s="1"/>
  <c r="BB1316" i="1" s="1"/>
  <c r="BH1316" i="1" s="1"/>
  <c r="BN1316" i="1" s="1"/>
  <c r="BS1316" i="1" s="1"/>
  <c r="BX1316" i="1" s="1"/>
  <c r="CD1316" i="1" s="1"/>
  <c r="CF1316" i="1" s="1"/>
  <c r="M1315" i="1"/>
  <c r="S1315" i="1" s="1"/>
  <c r="Y1315" i="1" s="1"/>
  <c r="AE1315" i="1" s="1"/>
  <c r="AK1315" i="1" s="1"/>
  <c r="AQ1315" i="1" s="1"/>
  <c r="AW1315" i="1" s="1"/>
  <c r="BC1315" i="1" s="1"/>
  <c r="BI1315" i="1" s="1"/>
  <c r="BO1315" i="1" s="1"/>
  <c r="BT1315" i="1" s="1"/>
  <c r="BY1315" i="1" s="1"/>
  <c r="CG1315" i="1" s="1"/>
  <c r="CI1315" i="1" s="1"/>
  <c r="H1315" i="1"/>
  <c r="N1315" i="1" s="1"/>
  <c r="T1315" i="1" s="1"/>
  <c r="Z1315" i="1" s="1"/>
  <c r="AF1315" i="1" s="1"/>
  <c r="AL1315" i="1" s="1"/>
  <c r="AR1315" i="1" s="1"/>
  <c r="AX1315" i="1" s="1"/>
  <c r="BD1315" i="1" s="1"/>
  <c r="BJ1315" i="1" s="1"/>
  <c r="BP1315" i="1" s="1"/>
  <c r="BU1315" i="1" s="1"/>
  <c r="BZ1315" i="1" s="1"/>
  <c r="CJ1315" i="1" s="1"/>
  <c r="CL1315" i="1" s="1"/>
  <c r="G1315" i="1"/>
  <c r="F1315" i="1"/>
  <c r="L1315" i="1" s="1"/>
  <c r="R1315" i="1" s="1"/>
  <c r="X1315" i="1" s="1"/>
  <c r="AD1315" i="1" s="1"/>
  <c r="AJ1315" i="1" s="1"/>
  <c r="AP1315" i="1" s="1"/>
  <c r="AV1315" i="1" s="1"/>
  <c r="BB1315" i="1" s="1"/>
  <c r="BH1315" i="1" s="1"/>
  <c r="BN1315" i="1" s="1"/>
  <c r="BS1315" i="1" s="1"/>
  <c r="BX1315" i="1" s="1"/>
  <c r="CD1315" i="1" s="1"/>
  <c r="CF1315" i="1" s="1"/>
  <c r="CM1314" i="1"/>
  <c r="CM1313" i="1" s="1"/>
  <c r="CC1314" i="1"/>
  <c r="CB1314" i="1"/>
  <c r="CB1313" i="1" s="1"/>
  <c r="CA1314" i="1"/>
  <c r="CA1313" i="1" s="1"/>
  <c r="BW1314" i="1"/>
  <c r="BW1313" i="1" s="1"/>
  <c r="BV1314" i="1"/>
  <c r="BV1313" i="1" s="1"/>
  <c r="BR1314" i="1"/>
  <c r="BR1313" i="1" s="1"/>
  <c r="BQ1314" i="1"/>
  <c r="BQ1313" i="1" s="1"/>
  <c r="BM1314" i="1"/>
  <c r="BM1313" i="1" s="1"/>
  <c r="BL1314" i="1"/>
  <c r="BL1313" i="1" s="1"/>
  <c r="BK1314" i="1"/>
  <c r="BK1313" i="1" s="1"/>
  <c r="BG1314" i="1"/>
  <c r="BG1313" i="1" s="1"/>
  <c r="BF1314" i="1"/>
  <c r="BF1313" i="1" s="1"/>
  <c r="BE1314" i="1"/>
  <c r="BE1313" i="1" s="1"/>
  <c r="BA1314" i="1"/>
  <c r="BA1313" i="1" s="1"/>
  <c r="AZ1314" i="1"/>
  <c r="AZ1313" i="1" s="1"/>
  <c r="AY1314" i="1"/>
  <c r="AY1313" i="1" s="1"/>
  <c r="AU1314" i="1"/>
  <c r="AU1313" i="1" s="1"/>
  <c r="AT1314" i="1"/>
  <c r="AT1313" i="1" s="1"/>
  <c r="AS1314" i="1"/>
  <c r="AS1313" i="1" s="1"/>
  <c r="AO1314" i="1"/>
  <c r="AO1313" i="1" s="1"/>
  <c r="AN1314" i="1"/>
  <c r="AN1313" i="1" s="1"/>
  <c r="AM1314" i="1"/>
  <c r="AM1313" i="1" s="1"/>
  <c r="AI1314" i="1"/>
  <c r="AI1313" i="1" s="1"/>
  <c r="AH1314" i="1"/>
  <c r="AH1313" i="1" s="1"/>
  <c r="AG1314" i="1"/>
  <c r="AG1313" i="1" s="1"/>
  <c r="AC1314" i="1"/>
  <c r="AC1313" i="1" s="1"/>
  <c r="AB1314" i="1"/>
  <c r="AB1313" i="1" s="1"/>
  <c r="AA1314" i="1"/>
  <c r="AA1313" i="1" s="1"/>
  <c r="W1314" i="1"/>
  <c r="W1313" i="1" s="1"/>
  <c r="V1314" i="1"/>
  <c r="V1313" i="1" s="1"/>
  <c r="U1314" i="1"/>
  <c r="U1313" i="1" s="1"/>
  <c r="Q1314" i="1"/>
  <c r="Q1313" i="1" s="1"/>
  <c r="P1314" i="1"/>
  <c r="P1313" i="1" s="1"/>
  <c r="O1314" i="1"/>
  <c r="O1313" i="1" s="1"/>
  <c r="K1314" i="1"/>
  <c r="K1313" i="1" s="1"/>
  <c r="J1314" i="1"/>
  <c r="J1313" i="1" s="1"/>
  <c r="I1314" i="1"/>
  <c r="I1313" i="1" s="1"/>
  <c r="H1314" i="1"/>
  <c r="G1314" i="1"/>
  <c r="G1313" i="1" s="1"/>
  <c r="F1314" i="1"/>
  <c r="F1313" i="1" s="1"/>
  <c r="CC1313" i="1"/>
  <c r="N1309" i="1"/>
  <c r="T1309" i="1" s="1"/>
  <c r="Z1309" i="1" s="1"/>
  <c r="AF1309" i="1" s="1"/>
  <c r="AL1309" i="1" s="1"/>
  <c r="AR1309" i="1" s="1"/>
  <c r="AX1309" i="1" s="1"/>
  <c r="BD1309" i="1" s="1"/>
  <c r="BJ1309" i="1" s="1"/>
  <c r="BP1309" i="1" s="1"/>
  <c r="BU1309" i="1" s="1"/>
  <c r="BZ1309" i="1" s="1"/>
  <c r="CJ1309" i="1" s="1"/>
  <c r="CL1309" i="1" s="1"/>
  <c r="M1309" i="1"/>
  <c r="S1309" i="1" s="1"/>
  <c r="Y1309" i="1" s="1"/>
  <c r="AE1309" i="1" s="1"/>
  <c r="AK1309" i="1" s="1"/>
  <c r="AQ1309" i="1" s="1"/>
  <c r="AW1309" i="1" s="1"/>
  <c r="BC1309" i="1" s="1"/>
  <c r="BI1309" i="1" s="1"/>
  <c r="BO1309" i="1" s="1"/>
  <c r="BT1309" i="1" s="1"/>
  <c r="BY1309" i="1" s="1"/>
  <c r="CG1309" i="1" s="1"/>
  <c r="CI1309" i="1" s="1"/>
  <c r="L1309" i="1"/>
  <c r="R1309" i="1" s="1"/>
  <c r="X1309" i="1" s="1"/>
  <c r="AD1309" i="1" s="1"/>
  <c r="AJ1309" i="1" s="1"/>
  <c r="AP1309" i="1" s="1"/>
  <c r="AV1309" i="1" s="1"/>
  <c r="BB1309" i="1" s="1"/>
  <c r="BH1309" i="1" s="1"/>
  <c r="BN1309" i="1" s="1"/>
  <c r="BS1309" i="1" s="1"/>
  <c r="BX1309" i="1" s="1"/>
  <c r="CD1309" i="1" s="1"/>
  <c r="CF1309" i="1" s="1"/>
  <c r="CM1308" i="1"/>
  <c r="CM1307" i="1" s="1"/>
  <c r="CM1306" i="1" s="1"/>
  <c r="CC1308" i="1"/>
  <c r="CC1307" i="1" s="1"/>
  <c r="CC1306" i="1" s="1"/>
  <c r="CB1308" i="1"/>
  <c r="CB1307" i="1" s="1"/>
  <c r="CB1306" i="1" s="1"/>
  <c r="CA1308" i="1"/>
  <c r="CA1307" i="1" s="1"/>
  <c r="CA1306" i="1" s="1"/>
  <c r="BW1308" i="1"/>
  <c r="BW1307" i="1" s="1"/>
  <c r="BW1306" i="1" s="1"/>
  <c r="BV1308" i="1"/>
  <c r="BV1307" i="1" s="1"/>
  <c r="BV1306" i="1" s="1"/>
  <c r="BR1308" i="1"/>
  <c r="BR1307" i="1" s="1"/>
  <c r="BR1306" i="1" s="1"/>
  <c r="BQ1308" i="1"/>
  <c r="BQ1307" i="1" s="1"/>
  <c r="BQ1306" i="1" s="1"/>
  <c r="BM1308" i="1"/>
  <c r="BM1307" i="1" s="1"/>
  <c r="BM1306" i="1" s="1"/>
  <c r="BL1308" i="1"/>
  <c r="BL1307" i="1" s="1"/>
  <c r="BL1306" i="1" s="1"/>
  <c r="BK1308" i="1"/>
  <c r="BK1307" i="1" s="1"/>
  <c r="BK1306" i="1" s="1"/>
  <c r="BG1308" i="1"/>
  <c r="BG1307" i="1" s="1"/>
  <c r="BG1306" i="1" s="1"/>
  <c r="BF1308" i="1"/>
  <c r="BF1307" i="1" s="1"/>
  <c r="BF1306" i="1" s="1"/>
  <c r="BE1308" i="1"/>
  <c r="BE1307" i="1" s="1"/>
  <c r="BE1306" i="1" s="1"/>
  <c r="BA1308" i="1"/>
  <c r="BA1307" i="1" s="1"/>
  <c r="BA1306" i="1" s="1"/>
  <c r="AZ1308" i="1"/>
  <c r="AZ1307" i="1" s="1"/>
  <c r="AZ1306" i="1" s="1"/>
  <c r="AY1308" i="1"/>
  <c r="AY1307" i="1" s="1"/>
  <c r="AY1306" i="1" s="1"/>
  <c r="AU1308" i="1"/>
  <c r="AU1307" i="1" s="1"/>
  <c r="AU1306" i="1" s="1"/>
  <c r="AT1308" i="1"/>
  <c r="AT1307" i="1" s="1"/>
  <c r="AT1306" i="1" s="1"/>
  <c r="AS1308" i="1"/>
  <c r="AS1307" i="1" s="1"/>
  <c r="AS1306" i="1" s="1"/>
  <c r="AO1308" i="1"/>
  <c r="AO1307" i="1" s="1"/>
  <c r="AO1306" i="1" s="1"/>
  <c r="AN1308" i="1"/>
  <c r="AN1307" i="1" s="1"/>
  <c r="AN1306" i="1" s="1"/>
  <c r="AM1308" i="1"/>
  <c r="AM1307" i="1" s="1"/>
  <c r="AM1306" i="1" s="1"/>
  <c r="AI1308" i="1"/>
  <c r="AI1307" i="1" s="1"/>
  <c r="AI1306" i="1" s="1"/>
  <c r="AH1308" i="1"/>
  <c r="AH1307" i="1" s="1"/>
  <c r="AH1306" i="1" s="1"/>
  <c r="AG1308" i="1"/>
  <c r="AG1307" i="1" s="1"/>
  <c r="AG1306" i="1" s="1"/>
  <c r="AC1308" i="1"/>
  <c r="AC1307" i="1" s="1"/>
  <c r="AC1306" i="1" s="1"/>
  <c r="AB1308" i="1"/>
  <c r="AB1307" i="1" s="1"/>
  <c r="AB1306" i="1" s="1"/>
  <c r="AA1308" i="1"/>
  <c r="AA1307" i="1" s="1"/>
  <c r="AA1306" i="1" s="1"/>
  <c r="W1308" i="1"/>
  <c r="W1307" i="1" s="1"/>
  <c r="W1306" i="1" s="1"/>
  <c r="V1308" i="1"/>
  <c r="V1307" i="1" s="1"/>
  <c r="V1306" i="1" s="1"/>
  <c r="U1308" i="1"/>
  <c r="U1307" i="1" s="1"/>
  <c r="U1306" i="1" s="1"/>
  <c r="Q1308" i="1"/>
  <c r="Q1307" i="1" s="1"/>
  <c r="P1308" i="1"/>
  <c r="P1307" i="1" s="1"/>
  <c r="P1306" i="1" s="1"/>
  <c r="O1308" i="1"/>
  <c r="O1307" i="1" s="1"/>
  <c r="O1306" i="1" s="1"/>
  <c r="K1308" i="1"/>
  <c r="K1307" i="1" s="1"/>
  <c r="K1306" i="1" s="1"/>
  <c r="J1308" i="1"/>
  <c r="J1307" i="1" s="1"/>
  <c r="J1306" i="1" s="1"/>
  <c r="I1308" i="1"/>
  <c r="I1307" i="1" s="1"/>
  <c r="H1308" i="1"/>
  <c r="H1307" i="1" s="1"/>
  <c r="H1306" i="1" s="1"/>
  <c r="G1308" i="1"/>
  <c r="F1308" i="1"/>
  <c r="F1307" i="1" s="1"/>
  <c r="F1306" i="1" s="1"/>
  <c r="Q1306" i="1"/>
  <c r="N1305" i="1"/>
  <c r="T1305" i="1" s="1"/>
  <c r="Z1305" i="1" s="1"/>
  <c r="AF1305" i="1" s="1"/>
  <c r="AL1305" i="1" s="1"/>
  <c r="AR1305" i="1" s="1"/>
  <c r="AX1305" i="1" s="1"/>
  <c r="BD1305" i="1" s="1"/>
  <c r="BJ1305" i="1" s="1"/>
  <c r="BP1305" i="1" s="1"/>
  <c r="BU1305" i="1" s="1"/>
  <c r="BZ1305" i="1" s="1"/>
  <c r="CJ1305" i="1" s="1"/>
  <c r="CL1305" i="1" s="1"/>
  <c r="M1305" i="1"/>
  <c r="S1305" i="1" s="1"/>
  <c r="Y1305" i="1" s="1"/>
  <c r="AE1305" i="1" s="1"/>
  <c r="AK1305" i="1" s="1"/>
  <c r="AQ1305" i="1" s="1"/>
  <c r="AW1305" i="1" s="1"/>
  <c r="BC1305" i="1" s="1"/>
  <c r="BI1305" i="1" s="1"/>
  <c r="BO1305" i="1" s="1"/>
  <c r="BT1305" i="1" s="1"/>
  <c r="BY1305" i="1" s="1"/>
  <c r="CG1305" i="1" s="1"/>
  <c r="CI1305" i="1" s="1"/>
  <c r="L1305" i="1"/>
  <c r="R1305" i="1" s="1"/>
  <c r="X1305" i="1" s="1"/>
  <c r="AD1305" i="1" s="1"/>
  <c r="AJ1305" i="1" s="1"/>
  <c r="AP1305" i="1" s="1"/>
  <c r="AV1305" i="1" s="1"/>
  <c r="BB1305" i="1" s="1"/>
  <c r="BH1305" i="1" s="1"/>
  <c r="BN1305" i="1" s="1"/>
  <c r="BS1305" i="1" s="1"/>
  <c r="BX1305" i="1" s="1"/>
  <c r="CD1305" i="1" s="1"/>
  <c r="CF1305" i="1" s="1"/>
  <c r="CM1304" i="1"/>
  <c r="CM1303" i="1" s="1"/>
  <c r="CM1302" i="1" s="1"/>
  <c r="CC1304" i="1"/>
  <c r="CC1303" i="1" s="1"/>
  <c r="CC1302" i="1" s="1"/>
  <c r="CB1304" i="1"/>
  <c r="CB1303" i="1" s="1"/>
  <c r="CB1302" i="1" s="1"/>
  <c r="CA1304" i="1"/>
  <c r="CA1303" i="1" s="1"/>
  <c r="CA1302" i="1" s="1"/>
  <c r="BW1304" i="1"/>
  <c r="BW1303" i="1" s="1"/>
  <c r="BW1302" i="1" s="1"/>
  <c r="BV1304" i="1"/>
  <c r="BV1303" i="1" s="1"/>
  <c r="BV1302" i="1" s="1"/>
  <c r="BR1304" i="1"/>
  <c r="BR1303" i="1" s="1"/>
  <c r="BR1302" i="1" s="1"/>
  <c r="BQ1304" i="1"/>
  <c r="BQ1303" i="1" s="1"/>
  <c r="BQ1302" i="1" s="1"/>
  <c r="BM1304" i="1"/>
  <c r="BM1303" i="1" s="1"/>
  <c r="BM1302" i="1" s="1"/>
  <c r="BL1304" i="1"/>
  <c r="BL1303" i="1" s="1"/>
  <c r="BL1302" i="1" s="1"/>
  <c r="BK1304" i="1"/>
  <c r="BK1303" i="1" s="1"/>
  <c r="BK1302" i="1" s="1"/>
  <c r="BG1304" i="1"/>
  <c r="BG1303" i="1" s="1"/>
  <c r="BG1302" i="1" s="1"/>
  <c r="BF1304" i="1"/>
  <c r="BF1303" i="1" s="1"/>
  <c r="BF1302" i="1" s="1"/>
  <c r="BE1304" i="1"/>
  <c r="BE1303" i="1" s="1"/>
  <c r="BE1302" i="1" s="1"/>
  <c r="BA1304" i="1"/>
  <c r="BA1303" i="1" s="1"/>
  <c r="BA1302" i="1" s="1"/>
  <c r="AZ1304" i="1"/>
  <c r="AZ1303" i="1" s="1"/>
  <c r="AZ1302" i="1" s="1"/>
  <c r="AY1304" i="1"/>
  <c r="AY1303" i="1" s="1"/>
  <c r="AY1302" i="1" s="1"/>
  <c r="AU1304" i="1"/>
  <c r="AU1303" i="1" s="1"/>
  <c r="AU1302" i="1" s="1"/>
  <c r="AT1304" i="1"/>
  <c r="AT1303" i="1" s="1"/>
  <c r="AT1302" i="1" s="1"/>
  <c r="AS1304" i="1"/>
  <c r="AS1303" i="1" s="1"/>
  <c r="AS1302" i="1" s="1"/>
  <c r="AO1304" i="1"/>
  <c r="AO1303" i="1" s="1"/>
  <c r="AO1302" i="1" s="1"/>
  <c r="AN1304" i="1"/>
  <c r="AN1303" i="1" s="1"/>
  <c r="AN1302" i="1" s="1"/>
  <c r="AM1304" i="1"/>
  <c r="AM1303" i="1" s="1"/>
  <c r="AM1302" i="1" s="1"/>
  <c r="AI1304" i="1"/>
  <c r="AI1303" i="1" s="1"/>
  <c r="AI1302" i="1" s="1"/>
  <c r="AH1304" i="1"/>
  <c r="AH1303" i="1" s="1"/>
  <c r="AH1302" i="1" s="1"/>
  <c r="AG1304" i="1"/>
  <c r="AG1303" i="1" s="1"/>
  <c r="AG1302" i="1" s="1"/>
  <c r="AC1304" i="1"/>
  <c r="AC1303" i="1" s="1"/>
  <c r="AC1302" i="1" s="1"/>
  <c r="AB1304" i="1"/>
  <c r="AB1303" i="1" s="1"/>
  <c r="AB1302" i="1" s="1"/>
  <c r="AA1304" i="1"/>
  <c r="AA1303" i="1" s="1"/>
  <c r="AA1302" i="1" s="1"/>
  <c r="W1304" i="1"/>
  <c r="W1303" i="1" s="1"/>
  <c r="W1302" i="1" s="1"/>
  <c r="V1304" i="1"/>
  <c r="V1303" i="1" s="1"/>
  <c r="V1302" i="1" s="1"/>
  <c r="U1304" i="1"/>
  <c r="U1303" i="1" s="1"/>
  <c r="U1302" i="1" s="1"/>
  <c r="Q1304" i="1"/>
  <c r="Q1303" i="1" s="1"/>
  <c r="Q1302" i="1" s="1"/>
  <c r="P1304" i="1"/>
  <c r="P1303" i="1" s="1"/>
  <c r="P1302" i="1" s="1"/>
  <c r="O1304" i="1"/>
  <c r="O1303" i="1" s="1"/>
  <c r="O1302" i="1" s="1"/>
  <c r="K1304" i="1"/>
  <c r="K1303" i="1" s="1"/>
  <c r="K1302" i="1" s="1"/>
  <c r="J1304" i="1"/>
  <c r="J1303" i="1" s="1"/>
  <c r="J1302" i="1" s="1"/>
  <c r="I1304" i="1"/>
  <c r="H1304" i="1"/>
  <c r="G1304" i="1"/>
  <c r="F1304" i="1"/>
  <c r="F1303" i="1" s="1"/>
  <c r="T1300" i="1"/>
  <c r="Z1300" i="1" s="1"/>
  <c r="AF1300" i="1" s="1"/>
  <c r="AL1300" i="1" s="1"/>
  <c r="AR1300" i="1" s="1"/>
  <c r="AX1300" i="1" s="1"/>
  <c r="BD1300" i="1" s="1"/>
  <c r="BJ1300" i="1" s="1"/>
  <c r="BP1300" i="1" s="1"/>
  <c r="BU1300" i="1" s="1"/>
  <c r="BZ1300" i="1" s="1"/>
  <c r="CJ1300" i="1" s="1"/>
  <c r="CL1300" i="1" s="1"/>
  <c r="S1300" i="1"/>
  <c r="Y1300" i="1" s="1"/>
  <c r="AE1300" i="1" s="1"/>
  <c r="AK1300" i="1" s="1"/>
  <c r="AQ1300" i="1" s="1"/>
  <c r="AW1300" i="1" s="1"/>
  <c r="BC1300" i="1" s="1"/>
  <c r="BI1300" i="1" s="1"/>
  <c r="BO1300" i="1" s="1"/>
  <c r="BT1300" i="1" s="1"/>
  <c r="BY1300" i="1" s="1"/>
  <c r="CG1300" i="1" s="1"/>
  <c r="CI1300" i="1" s="1"/>
  <c r="R1300" i="1"/>
  <c r="X1300" i="1" s="1"/>
  <c r="AD1300" i="1" s="1"/>
  <c r="AJ1300" i="1" s="1"/>
  <c r="AP1300" i="1" s="1"/>
  <c r="AV1300" i="1" s="1"/>
  <c r="BB1300" i="1" s="1"/>
  <c r="BH1300" i="1" s="1"/>
  <c r="BN1300" i="1" s="1"/>
  <c r="BS1300" i="1" s="1"/>
  <c r="BX1300" i="1" s="1"/>
  <c r="CD1300" i="1" s="1"/>
  <c r="CF1300" i="1" s="1"/>
  <c r="CM1299" i="1"/>
  <c r="CM1298" i="1" s="1"/>
  <c r="CM1297" i="1" s="1"/>
  <c r="CC1299" i="1"/>
  <c r="CC1298" i="1" s="1"/>
  <c r="CC1297" i="1" s="1"/>
  <c r="CB1299" i="1"/>
  <c r="CB1298" i="1" s="1"/>
  <c r="CB1297" i="1" s="1"/>
  <c r="CA1299" i="1"/>
  <c r="CA1298" i="1" s="1"/>
  <c r="CA1297" i="1" s="1"/>
  <c r="BW1299" i="1"/>
  <c r="BW1298" i="1" s="1"/>
  <c r="BW1297" i="1" s="1"/>
  <c r="BV1299" i="1"/>
  <c r="BV1298" i="1" s="1"/>
  <c r="BV1297" i="1" s="1"/>
  <c r="BR1299" i="1"/>
  <c r="BR1298" i="1" s="1"/>
  <c r="BR1297" i="1" s="1"/>
  <c r="BQ1299" i="1"/>
  <c r="BQ1298" i="1" s="1"/>
  <c r="BQ1297" i="1" s="1"/>
  <c r="BM1299" i="1"/>
  <c r="BM1298" i="1" s="1"/>
  <c r="BM1297" i="1" s="1"/>
  <c r="BL1299" i="1"/>
  <c r="BL1298" i="1" s="1"/>
  <c r="BL1297" i="1" s="1"/>
  <c r="BK1299" i="1"/>
  <c r="BK1298" i="1" s="1"/>
  <c r="BK1297" i="1" s="1"/>
  <c r="BG1299" i="1"/>
  <c r="BG1298" i="1" s="1"/>
  <c r="BG1297" i="1" s="1"/>
  <c r="BF1299" i="1"/>
  <c r="BF1298" i="1" s="1"/>
  <c r="BF1297" i="1" s="1"/>
  <c r="BE1299" i="1"/>
  <c r="BE1298" i="1" s="1"/>
  <c r="BE1297" i="1" s="1"/>
  <c r="BA1299" i="1"/>
  <c r="BA1298" i="1" s="1"/>
  <c r="BA1297" i="1" s="1"/>
  <c r="AZ1299" i="1"/>
  <c r="AZ1298" i="1" s="1"/>
  <c r="AZ1297" i="1" s="1"/>
  <c r="AY1299" i="1"/>
  <c r="AY1298" i="1" s="1"/>
  <c r="AY1297" i="1" s="1"/>
  <c r="AU1299" i="1"/>
  <c r="AU1298" i="1" s="1"/>
  <c r="AU1297" i="1" s="1"/>
  <c r="AT1299" i="1"/>
  <c r="AT1298" i="1" s="1"/>
  <c r="AT1297" i="1" s="1"/>
  <c r="AS1299" i="1"/>
  <c r="AS1298" i="1" s="1"/>
  <c r="AS1297" i="1" s="1"/>
  <c r="AO1299" i="1"/>
  <c r="AO1298" i="1" s="1"/>
  <c r="AO1297" i="1" s="1"/>
  <c r="AN1299" i="1"/>
  <c r="AN1298" i="1" s="1"/>
  <c r="AN1297" i="1" s="1"/>
  <c r="AM1299" i="1"/>
  <c r="AM1298" i="1" s="1"/>
  <c r="AM1297" i="1" s="1"/>
  <c r="AI1299" i="1"/>
  <c r="AI1298" i="1" s="1"/>
  <c r="AI1297" i="1" s="1"/>
  <c r="AH1299" i="1"/>
  <c r="AH1298" i="1" s="1"/>
  <c r="AH1297" i="1" s="1"/>
  <c r="AG1299" i="1"/>
  <c r="AG1298" i="1" s="1"/>
  <c r="AG1297" i="1" s="1"/>
  <c r="AC1299" i="1"/>
  <c r="AC1298" i="1" s="1"/>
  <c r="AC1297" i="1" s="1"/>
  <c r="AB1299" i="1"/>
  <c r="AB1298" i="1" s="1"/>
  <c r="AB1297" i="1" s="1"/>
  <c r="AA1299" i="1"/>
  <c r="AA1298" i="1" s="1"/>
  <c r="AA1297" i="1" s="1"/>
  <c r="W1299" i="1"/>
  <c r="W1298" i="1" s="1"/>
  <c r="W1297" i="1" s="1"/>
  <c r="V1299" i="1"/>
  <c r="V1298" i="1" s="1"/>
  <c r="V1297" i="1" s="1"/>
  <c r="U1299" i="1"/>
  <c r="U1298" i="1" s="1"/>
  <c r="U1297" i="1" s="1"/>
  <c r="Q1299" i="1"/>
  <c r="P1299" i="1"/>
  <c r="S1299" i="1" s="1"/>
  <c r="O1299" i="1"/>
  <c r="R1299" i="1" s="1"/>
  <c r="N1296" i="1"/>
  <c r="T1296" i="1" s="1"/>
  <c r="Z1296" i="1" s="1"/>
  <c r="AF1296" i="1" s="1"/>
  <c r="AL1296" i="1" s="1"/>
  <c r="AR1296" i="1" s="1"/>
  <c r="AX1296" i="1" s="1"/>
  <c r="BD1296" i="1" s="1"/>
  <c r="BJ1296" i="1" s="1"/>
  <c r="BP1296" i="1" s="1"/>
  <c r="BU1296" i="1" s="1"/>
  <c r="BZ1296" i="1" s="1"/>
  <c r="CJ1296" i="1" s="1"/>
  <c r="CL1296" i="1" s="1"/>
  <c r="M1296" i="1"/>
  <c r="S1296" i="1" s="1"/>
  <c r="Y1296" i="1" s="1"/>
  <c r="AE1296" i="1" s="1"/>
  <c r="AK1296" i="1" s="1"/>
  <c r="AQ1296" i="1" s="1"/>
  <c r="AW1296" i="1" s="1"/>
  <c r="BC1296" i="1" s="1"/>
  <c r="BI1296" i="1" s="1"/>
  <c r="BO1296" i="1" s="1"/>
  <c r="BT1296" i="1" s="1"/>
  <c r="BY1296" i="1" s="1"/>
  <c r="CG1296" i="1" s="1"/>
  <c r="CI1296" i="1" s="1"/>
  <c r="L1296" i="1"/>
  <c r="R1296" i="1" s="1"/>
  <c r="X1296" i="1" s="1"/>
  <c r="AD1296" i="1" s="1"/>
  <c r="AJ1296" i="1" s="1"/>
  <c r="AP1296" i="1" s="1"/>
  <c r="AV1296" i="1" s="1"/>
  <c r="BB1296" i="1" s="1"/>
  <c r="BH1296" i="1" s="1"/>
  <c r="BN1296" i="1" s="1"/>
  <c r="BS1296" i="1" s="1"/>
  <c r="BX1296" i="1" s="1"/>
  <c r="CD1296" i="1" s="1"/>
  <c r="CF1296" i="1" s="1"/>
  <c r="CM1295" i="1"/>
  <c r="CM1294" i="1" s="1"/>
  <c r="CM1293" i="1" s="1"/>
  <c r="CC1295" i="1"/>
  <c r="CB1295" i="1"/>
  <c r="CB1294" i="1" s="1"/>
  <c r="CB1293" i="1" s="1"/>
  <c r="CA1295" i="1"/>
  <c r="CA1294" i="1" s="1"/>
  <c r="CA1293" i="1" s="1"/>
  <c r="BW1295" i="1"/>
  <c r="BW1294" i="1" s="1"/>
  <c r="BW1293" i="1" s="1"/>
  <c r="BV1295" i="1"/>
  <c r="BV1294" i="1" s="1"/>
  <c r="BV1293" i="1" s="1"/>
  <c r="BR1295" i="1"/>
  <c r="BR1294" i="1" s="1"/>
  <c r="BR1293" i="1" s="1"/>
  <c r="BQ1295" i="1"/>
  <c r="BQ1294" i="1" s="1"/>
  <c r="BQ1293" i="1" s="1"/>
  <c r="BM1295" i="1"/>
  <c r="BM1294" i="1" s="1"/>
  <c r="BM1293" i="1" s="1"/>
  <c r="BL1295" i="1"/>
  <c r="BL1294" i="1" s="1"/>
  <c r="BL1293" i="1" s="1"/>
  <c r="BK1295" i="1"/>
  <c r="BK1294" i="1" s="1"/>
  <c r="BK1293" i="1" s="1"/>
  <c r="BG1295" i="1"/>
  <c r="BG1294" i="1" s="1"/>
  <c r="BG1293" i="1" s="1"/>
  <c r="BF1295" i="1"/>
  <c r="BF1294" i="1" s="1"/>
  <c r="BF1293" i="1" s="1"/>
  <c r="BE1295" i="1"/>
  <c r="BE1294" i="1" s="1"/>
  <c r="BE1293" i="1" s="1"/>
  <c r="BA1295" i="1"/>
  <c r="BA1294" i="1" s="1"/>
  <c r="BA1293" i="1" s="1"/>
  <c r="AZ1295" i="1"/>
  <c r="AZ1294" i="1" s="1"/>
  <c r="AZ1293" i="1" s="1"/>
  <c r="AY1295" i="1"/>
  <c r="AY1294" i="1" s="1"/>
  <c r="AY1293" i="1" s="1"/>
  <c r="AU1295" i="1"/>
  <c r="AU1294" i="1" s="1"/>
  <c r="AU1293" i="1" s="1"/>
  <c r="AT1295" i="1"/>
  <c r="AT1294" i="1" s="1"/>
  <c r="AT1293" i="1" s="1"/>
  <c r="AS1295" i="1"/>
  <c r="AS1294" i="1" s="1"/>
  <c r="AS1293" i="1" s="1"/>
  <c r="AO1295" i="1"/>
  <c r="AO1294" i="1" s="1"/>
  <c r="AO1293" i="1" s="1"/>
  <c r="AN1295" i="1"/>
  <c r="AN1294" i="1" s="1"/>
  <c r="AN1293" i="1" s="1"/>
  <c r="AM1295" i="1"/>
  <c r="AM1294" i="1" s="1"/>
  <c r="AM1293" i="1" s="1"/>
  <c r="AI1295" i="1"/>
  <c r="AI1294" i="1" s="1"/>
  <c r="AI1293" i="1" s="1"/>
  <c r="AH1295" i="1"/>
  <c r="AH1294" i="1" s="1"/>
  <c r="AH1293" i="1" s="1"/>
  <c r="AG1295" i="1"/>
  <c r="AG1294" i="1" s="1"/>
  <c r="AG1293" i="1" s="1"/>
  <c r="AC1295" i="1"/>
  <c r="AC1294" i="1" s="1"/>
  <c r="AC1293" i="1" s="1"/>
  <c r="AB1295" i="1"/>
  <c r="AB1294" i="1" s="1"/>
  <c r="AB1293" i="1" s="1"/>
  <c r="AA1295" i="1"/>
  <c r="AA1294" i="1" s="1"/>
  <c r="AA1293" i="1" s="1"/>
  <c r="W1295" i="1"/>
  <c r="W1294" i="1" s="1"/>
  <c r="W1293" i="1" s="1"/>
  <c r="V1295" i="1"/>
  <c r="V1294" i="1" s="1"/>
  <c r="V1293" i="1" s="1"/>
  <c r="U1295" i="1"/>
  <c r="U1294" i="1" s="1"/>
  <c r="U1293" i="1" s="1"/>
  <c r="Q1295" i="1"/>
  <c r="Q1294" i="1" s="1"/>
  <c r="Q1293" i="1" s="1"/>
  <c r="P1295" i="1"/>
  <c r="P1294" i="1" s="1"/>
  <c r="P1293" i="1" s="1"/>
  <c r="O1295" i="1"/>
  <c r="O1294" i="1" s="1"/>
  <c r="O1293" i="1" s="1"/>
  <c r="K1295" i="1"/>
  <c r="K1294" i="1" s="1"/>
  <c r="K1293" i="1" s="1"/>
  <c r="K1292" i="1" s="1"/>
  <c r="J1295" i="1"/>
  <c r="J1294" i="1" s="1"/>
  <c r="J1293" i="1" s="1"/>
  <c r="J1292" i="1" s="1"/>
  <c r="I1295" i="1"/>
  <c r="I1294" i="1" s="1"/>
  <c r="I1293" i="1" s="1"/>
  <c r="I1292" i="1" s="1"/>
  <c r="L1292" i="1" s="1"/>
  <c r="H1295" i="1"/>
  <c r="G1295" i="1"/>
  <c r="F1295" i="1"/>
  <c r="CC1294" i="1"/>
  <c r="CC1293" i="1" s="1"/>
  <c r="N1291" i="1"/>
  <c r="T1291" i="1" s="1"/>
  <c r="Z1291" i="1" s="1"/>
  <c r="AF1291" i="1" s="1"/>
  <c r="AL1291" i="1" s="1"/>
  <c r="AR1291" i="1" s="1"/>
  <c r="AX1291" i="1" s="1"/>
  <c r="BD1291" i="1" s="1"/>
  <c r="BJ1291" i="1" s="1"/>
  <c r="BP1291" i="1" s="1"/>
  <c r="BU1291" i="1" s="1"/>
  <c r="BZ1291" i="1" s="1"/>
  <c r="CJ1291" i="1" s="1"/>
  <c r="M1291" i="1"/>
  <c r="S1291" i="1" s="1"/>
  <c r="Y1291" i="1" s="1"/>
  <c r="AE1291" i="1" s="1"/>
  <c r="AK1291" i="1" s="1"/>
  <c r="AQ1291" i="1" s="1"/>
  <c r="AW1291" i="1" s="1"/>
  <c r="BC1291" i="1" s="1"/>
  <c r="BI1291" i="1" s="1"/>
  <c r="BO1291" i="1" s="1"/>
  <c r="BT1291" i="1" s="1"/>
  <c r="BY1291" i="1" s="1"/>
  <c r="CG1291" i="1" s="1"/>
  <c r="L1291" i="1"/>
  <c r="R1291" i="1" s="1"/>
  <c r="X1291" i="1" s="1"/>
  <c r="AD1291" i="1" s="1"/>
  <c r="AJ1291" i="1" s="1"/>
  <c r="AP1291" i="1" s="1"/>
  <c r="AV1291" i="1" s="1"/>
  <c r="BB1291" i="1" s="1"/>
  <c r="BH1291" i="1" s="1"/>
  <c r="BN1291" i="1" s="1"/>
  <c r="BS1291" i="1" s="1"/>
  <c r="BX1291" i="1" s="1"/>
  <c r="CD1291" i="1" s="1"/>
  <c r="CM1290" i="1"/>
  <c r="CM1289" i="1" s="1"/>
  <c r="CM1288" i="1" s="1"/>
  <c r="CC1290" i="1"/>
  <c r="CB1290" i="1"/>
  <c r="CA1290" i="1"/>
  <c r="CA1289" i="1" s="1"/>
  <c r="CA1288" i="1" s="1"/>
  <c r="BW1290" i="1"/>
  <c r="BW1289" i="1" s="1"/>
  <c r="BW1288" i="1" s="1"/>
  <c r="BV1290" i="1"/>
  <c r="BV1289" i="1" s="1"/>
  <c r="BV1288" i="1" s="1"/>
  <c r="BR1290" i="1"/>
  <c r="BR1289" i="1" s="1"/>
  <c r="BQ1290" i="1"/>
  <c r="BQ1289" i="1" s="1"/>
  <c r="BQ1288" i="1" s="1"/>
  <c r="BM1290" i="1"/>
  <c r="BM1289" i="1" s="1"/>
  <c r="BM1288" i="1" s="1"/>
  <c r="BL1290" i="1"/>
  <c r="BL1289" i="1" s="1"/>
  <c r="BL1288" i="1" s="1"/>
  <c r="BK1290" i="1"/>
  <c r="BK1289" i="1" s="1"/>
  <c r="BK1288" i="1" s="1"/>
  <c r="BG1290" i="1"/>
  <c r="BG1289" i="1" s="1"/>
  <c r="BG1288" i="1" s="1"/>
  <c r="BF1290" i="1"/>
  <c r="BF1289" i="1" s="1"/>
  <c r="BF1288" i="1" s="1"/>
  <c r="BE1290" i="1"/>
  <c r="BE1289" i="1" s="1"/>
  <c r="BE1288" i="1" s="1"/>
  <c r="BA1290" i="1"/>
  <c r="BA1289" i="1" s="1"/>
  <c r="BA1288" i="1" s="1"/>
  <c r="AZ1290" i="1"/>
  <c r="AZ1289" i="1" s="1"/>
  <c r="AZ1288" i="1" s="1"/>
  <c r="AY1290" i="1"/>
  <c r="AY1289" i="1" s="1"/>
  <c r="AY1288" i="1" s="1"/>
  <c r="AU1290" i="1"/>
  <c r="AU1289" i="1" s="1"/>
  <c r="AU1288" i="1" s="1"/>
  <c r="AT1290" i="1"/>
  <c r="AT1289" i="1" s="1"/>
  <c r="AT1288" i="1" s="1"/>
  <c r="AS1290" i="1"/>
  <c r="AS1289" i="1" s="1"/>
  <c r="AS1288" i="1" s="1"/>
  <c r="AO1290" i="1"/>
  <c r="AO1289" i="1" s="1"/>
  <c r="AO1288" i="1" s="1"/>
  <c r="AN1290" i="1"/>
  <c r="AN1289" i="1" s="1"/>
  <c r="AN1288" i="1" s="1"/>
  <c r="AM1290" i="1"/>
  <c r="AM1289" i="1" s="1"/>
  <c r="AM1288" i="1" s="1"/>
  <c r="AI1290" i="1"/>
  <c r="AI1289" i="1" s="1"/>
  <c r="AI1288" i="1" s="1"/>
  <c r="AH1290" i="1"/>
  <c r="AH1289" i="1" s="1"/>
  <c r="AH1288" i="1" s="1"/>
  <c r="AG1290" i="1"/>
  <c r="AG1289" i="1" s="1"/>
  <c r="AG1288" i="1" s="1"/>
  <c r="AC1290" i="1"/>
  <c r="AC1289" i="1" s="1"/>
  <c r="AC1288" i="1" s="1"/>
  <c r="AB1290" i="1"/>
  <c r="AB1289" i="1" s="1"/>
  <c r="AB1288" i="1" s="1"/>
  <c r="AA1290" i="1"/>
  <c r="AA1289" i="1" s="1"/>
  <c r="AA1288" i="1" s="1"/>
  <c r="W1290" i="1"/>
  <c r="W1289" i="1" s="1"/>
  <c r="W1288" i="1" s="1"/>
  <c r="V1290" i="1"/>
  <c r="V1289" i="1" s="1"/>
  <c r="V1288" i="1" s="1"/>
  <c r="U1290" i="1"/>
  <c r="U1289" i="1" s="1"/>
  <c r="U1288" i="1" s="1"/>
  <c r="Q1290" i="1"/>
  <c r="Q1289" i="1" s="1"/>
  <c r="Q1288" i="1" s="1"/>
  <c r="P1290" i="1"/>
  <c r="P1289" i="1" s="1"/>
  <c r="P1288" i="1" s="1"/>
  <c r="O1290" i="1"/>
  <c r="O1289" i="1" s="1"/>
  <c r="O1288" i="1" s="1"/>
  <c r="K1290" i="1"/>
  <c r="K1289" i="1" s="1"/>
  <c r="K1288" i="1" s="1"/>
  <c r="J1290" i="1"/>
  <c r="J1289" i="1" s="1"/>
  <c r="J1288" i="1" s="1"/>
  <c r="I1290" i="1"/>
  <c r="I1289" i="1" s="1"/>
  <c r="I1288" i="1" s="1"/>
  <c r="H1290" i="1"/>
  <c r="H1289" i="1" s="1"/>
  <c r="G1290" i="1"/>
  <c r="F1290" i="1"/>
  <c r="CC1289" i="1"/>
  <c r="CC1288" i="1" s="1"/>
  <c r="CB1289" i="1"/>
  <c r="CB1288" i="1" s="1"/>
  <c r="N1287" i="1"/>
  <c r="T1287" i="1" s="1"/>
  <c r="Z1287" i="1" s="1"/>
  <c r="AF1287" i="1" s="1"/>
  <c r="AL1287" i="1" s="1"/>
  <c r="AR1287" i="1" s="1"/>
  <c r="AX1287" i="1" s="1"/>
  <c r="BD1287" i="1" s="1"/>
  <c r="BJ1287" i="1" s="1"/>
  <c r="BP1287" i="1" s="1"/>
  <c r="BU1287" i="1" s="1"/>
  <c r="BZ1287" i="1" s="1"/>
  <c r="CJ1287" i="1" s="1"/>
  <c r="CL1287" i="1" s="1"/>
  <c r="M1287" i="1"/>
  <c r="S1287" i="1" s="1"/>
  <c r="Y1287" i="1" s="1"/>
  <c r="AE1287" i="1" s="1"/>
  <c r="AK1287" i="1" s="1"/>
  <c r="AQ1287" i="1" s="1"/>
  <c r="AW1287" i="1" s="1"/>
  <c r="BC1287" i="1" s="1"/>
  <c r="BI1287" i="1" s="1"/>
  <c r="BO1287" i="1" s="1"/>
  <c r="BT1287" i="1" s="1"/>
  <c r="BY1287" i="1" s="1"/>
  <c r="CG1287" i="1" s="1"/>
  <c r="CI1287" i="1" s="1"/>
  <c r="L1287" i="1"/>
  <c r="R1287" i="1" s="1"/>
  <c r="X1287" i="1" s="1"/>
  <c r="AD1287" i="1" s="1"/>
  <c r="AJ1287" i="1" s="1"/>
  <c r="AP1287" i="1" s="1"/>
  <c r="AV1287" i="1" s="1"/>
  <c r="BB1287" i="1" s="1"/>
  <c r="BH1287" i="1" s="1"/>
  <c r="BN1287" i="1" s="1"/>
  <c r="BS1287" i="1" s="1"/>
  <c r="BX1287" i="1" s="1"/>
  <c r="CD1287" i="1" s="1"/>
  <c r="CF1287" i="1" s="1"/>
  <c r="CM1286" i="1"/>
  <c r="CM1285" i="1" s="1"/>
  <c r="CM1284" i="1" s="1"/>
  <c r="CC1286" i="1"/>
  <c r="CC1285" i="1" s="1"/>
  <c r="CC1284" i="1" s="1"/>
  <c r="CB1286" i="1"/>
  <c r="CB1285" i="1" s="1"/>
  <c r="CB1284" i="1" s="1"/>
  <c r="CA1286" i="1"/>
  <c r="CA1285" i="1" s="1"/>
  <c r="CA1284" i="1" s="1"/>
  <c r="BW1286" i="1"/>
  <c r="BW1285" i="1" s="1"/>
  <c r="BW1284" i="1" s="1"/>
  <c r="BV1286" i="1"/>
  <c r="BV1285" i="1" s="1"/>
  <c r="BV1284" i="1" s="1"/>
  <c r="BR1286" i="1"/>
  <c r="BR1285" i="1" s="1"/>
  <c r="BR1284" i="1" s="1"/>
  <c r="BQ1286" i="1"/>
  <c r="BQ1285" i="1" s="1"/>
  <c r="BQ1284" i="1" s="1"/>
  <c r="BM1286" i="1"/>
  <c r="BM1285" i="1" s="1"/>
  <c r="BM1284" i="1" s="1"/>
  <c r="BL1286" i="1"/>
  <c r="BL1285" i="1" s="1"/>
  <c r="BL1284" i="1" s="1"/>
  <c r="BK1286" i="1"/>
  <c r="BK1285" i="1" s="1"/>
  <c r="BK1284" i="1" s="1"/>
  <c r="BG1286" i="1"/>
  <c r="BG1285" i="1" s="1"/>
  <c r="BG1284" i="1" s="1"/>
  <c r="BF1286" i="1"/>
  <c r="BF1285" i="1" s="1"/>
  <c r="BF1284" i="1" s="1"/>
  <c r="BE1286" i="1"/>
  <c r="BE1285" i="1" s="1"/>
  <c r="BE1284" i="1" s="1"/>
  <c r="BA1286" i="1"/>
  <c r="BA1285" i="1" s="1"/>
  <c r="BA1284" i="1" s="1"/>
  <c r="AZ1286" i="1"/>
  <c r="AZ1285" i="1" s="1"/>
  <c r="AZ1284" i="1" s="1"/>
  <c r="AY1286" i="1"/>
  <c r="AY1285" i="1" s="1"/>
  <c r="AY1284" i="1" s="1"/>
  <c r="AU1286" i="1"/>
  <c r="AU1285" i="1" s="1"/>
  <c r="AU1284" i="1" s="1"/>
  <c r="AT1286" i="1"/>
  <c r="AT1285" i="1" s="1"/>
  <c r="AT1284" i="1" s="1"/>
  <c r="AS1286" i="1"/>
  <c r="AS1285" i="1" s="1"/>
  <c r="AS1284" i="1" s="1"/>
  <c r="AO1286" i="1"/>
  <c r="AO1285" i="1" s="1"/>
  <c r="AO1284" i="1" s="1"/>
  <c r="AN1286" i="1"/>
  <c r="AN1285" i="1" s="1"/>
  <c r="AN1284" i="1" s="1"/>
  <c r="AM1286" i="1"/>
  <c r="AM1285" i="1" s="1"/>
  <c r="AM1284" i="1" s="1"/>
  <c r="AI1286" i="1"/>
  <c r="AI1285" i="1" s="1"/>
  <c r="AI1284" i="1" s="1"/>
  <c r="AH1286" i="1"/>
  <c r="AH1285" i="1" s="1"/>
  <c r="AH1284" i="1" s="1"/>
  <c r="AG1286" i="1"/>
  <c r="AG1285" i="1" s="1"/>
  <c r="AG1284" i="1" s="1"/>
  <c r="AC1286" i="1"/>
  <c r="AC1285" i="1" s="1"/>
  <c r="AC1284" i="1" s="1"/>
  <c r="AB1286" i="1"/>
  <c r="AB1285" i="1" s="1"/>
  <c r="AB1284" i="1" s="1"/>
  <c r="AA1286" i="1"/>
  <c r="AA1285" i="1" s="1"/>
  <c r="AA1284" i="1" s="1"/>
  <c r="W1286" i="1"/>
  <c r="W1285" i="1" s="1"/>
  <c r="W1284" i="1" s="1"/>
  <c r="V1286" i="1"/>
  <c r="V1285" i="1" s="1"/>
  <c r="V1284" i="1" s="1"/>
  <c r="U1286" i="1"/>
  <c r="U1285" i="1" s="1"/>
  <c r="U1284" i="1" s="1"/>
  <c r="Q1286" i="1"/>
  <c r="Q1285" i="1" s="1"/>
  <c r="Q1284" i="1" s="1"/>
  <c r="P1286" i="1"/>
  <c r="P1285" i="1" s="1"/>
  <c r="P1284" i="1" s="1"/>
  <c r="O1286" i="1"/>
  <c r="O1285" i="1" s="1"/>
  <c r="O1284" i="1" s="1"/>
  <c r="K1286" i="1"/>
  <c r="K1285" i="1" s="1"/>
  <c r="K1284" i="1" s="1"/>
  <c r="J1286" i="1"/>
  <c r="I1286" i="1"/>
  <c r="I1285" i="1" s="1"/>
  <c r="I1284" i="1" s="1"/>
  <c r="H1286" i="1"/>
  <c r="H1285" i="1" s="1"/>
  <c r="G1286" i="1"/>
  <c r="G1285" i="1" s="1"/>
  <c r="G1284" i="1" s="1"/>
  <c r="F1286" i="1"/>
  <c r="N1283" i="1"/>
  <c r="T1283" i="1" s="1"/>
  <c r="Z1283" i="1" s="1"/>
  <c r="AF1283" i="1" s="1"/>
  <c r="AL1283" i="1" s="1"/>
  <c r="AR1283" i="1" s="1"/>
  <c r="AX1283" i="1" s="1"/>
  <c r="BD1283" i="1" s="1"/>
  <c r="BJ1283" i="1" s="1"/>
  <c r="BP1283" i="1" s="1"/>
  <c r="BU1283" i="1" s="1"/>
  <c r="BZ1283" i="1" s="1"/>
  <c r="CJ1283" i="1" s="1"/>
  <c r="M1283" i="1"/>
  <c r="S1283" i="1" s="1"/>
  <c r="Y1283" i="1" s="1"/>
  <c r="AE1283" i="1" s="1"/>
  <c r="AK1283" i="1" s="1"/>
  <c r="AQ1283" i="1" s="1"/>
  <c r="AW1283" i="1" s="1"/>
  <c r="BC1283" i="1" s="1"/>
  <c r="BI1283" i="1" s="1"/>
  <c r="BO1283" i="1" s="1"/>
  <c r="BT1283" i="1" s="1"/>
  <c r="BY1283" i="1" s="1"/>
  <c r="CG1283" i="1" s="1"/>
  <c r="L1283" i="1"/>
  <c r="R1283" i="1" s="1"/>
  <c r="X1283" i="1" s="1"/>
  <c r="AD1283" i="1" s="1"/>
  <c r="AJ1283" i="1" s="1"/>
  <c r="AP1283" i="1" s="1"/>
  <c r="AV1283" i="1" s="1"/>
  <c r="BB1283" i="1" s="1"/>
  <c r="BH1283" i="1" s="1"/>
  <c r="BN1283" i="1" s="1"/>
  <c r="BS1283" i="1" s="1"/>
  <c r="BX1283" i="1" s="1"/>
  <c r="CD1283" i="1" s="1"/>
  <c r="CM1282" i="1"/>
  <c r="CM1281" i="1" s="1"/>
  <c r="CM1280" i="1" s="1"/>
  <c r="CC1282" i="1"/>
  <c r="CC1281" i="1" s="1"/>
  <c r="CC1280" i="1" s="1"/>
  <c r="CB1282" i="1"/>
  <c r="CB1281" i="1" s="1"/>
  <c r="CB1280" i="1" s="1"/>
  <c r="CA1282" i="1"/>
  <c r="CA1281" i="1" s="1"/>
  <c r="CA1280" i="1" s="1"/>
  <c r="BW1282" i="1"/>
  <c r="BW1281" i="1" s="1"/>
  <c r="BW1280" i="1" s="1"/>
  <c r="BV1282" i="1"/>
  <c r="BV1281" i="1" s="1"/>
  <c r="BR1282" i="1"/>
  <c r="BR1281" i="1" s="1"/>
  <c r="BR1280" i="1" s="1"/>
  <c r="BQ1282" i="1"/>
  <c r="BQ1281" i="1" s="1"/>
  <c r="BQ1280" i="1" s="1"/>
  <c r="BM1282" i="1"/>
  <c r="BM1281" i="1" s="1"/>
  <c r="BM1280" i="1" s="1"/>
  <c r="BL1282" i="1"/>
  <c r="BL1281" i="1" s="1"/>
  <c r="BL1280" i="1" s="1"/>
  <c r="BK1282" i="1"/>
  <c r="BK1281" i="1" s="1"/>
  <c r="BK1280" i="1" s="1"/>
  <c r="BG1282" i="1"/>
  <c r="BG1281" i="1" s="1"/>
  <c r="BG1280" i="1" s="1"/>
  <c r="BF1282" i="1"/>
  <c r="BF1281" i="1" s="1"/>
  <c r="BF1280" i="1" s="1"/>
  <c r="BE1282" i="1"/>
  <c r="BE1281" i="1" s="1"/>
  <c r="BE1280" i="1" s="1"/>
  <c r="BA1282" i="1"/>
  <c r="BA1281" i="1" s="1"/>
  <c r="BA1280" i="1" s="1"/>
  <c r="AZ1282" i="1"/>
  <c r="AZ1281" i="1" s="1"/>
  <c r="AZ1280" i="1" s="1"/>
  <c r="AY1282" i="1"/>
  <c r="AY1281" i="1" s="1"/>
  <c r="AY1280" i="1" s="1"/>
  <c r="AU1282" i="1"/>
  <c r="AU1281" i="1" s="1"/>
  <c r="AU1280" i="1" s="1"/>
  <c r="AT1282" i="1"/>
  <c r="AT1281" i="1" s="1"/>
  <c r="AT1280" i="1" s="1"/>
  <c r="AS1282" i="1"/>
  <c r="AS1281" i="1" s="1"/>
  <c r="AS1280" i="1" s="1"/>
  <c r="AO1282" i="1"/>
  <c r="AO1281" i="1" s="1"/>
  <c r="AO1280" i="1" s="1"/>
  <c r="AN1282" i="1"/>
  <c r="AN1281" i="1" s="1"/>
  <c r="AN1280" i="1" s="1"/>
  <c r="AM1282" i="1"/>
  <c r="AM1281" i="1" s="1"/>
  <c r="AM1280" i="1" s="1"/>
  <c r="AI1282" i="1"/>
  <c r="AI1281" i="1" s="1"/>
  <c r="AI1280" i="1" s="1"/>
  <c r="AH1282" i="1"/>
  <c r="AH1281" i="1" s="1"/>
  <c r="AH1280" i="1" s="1"/>
  <c r="AG1282" i="1"/>
  <c r="AG1281" i="1" s="1"/>
  <c r="AG1280" i="1" s="1"/>
  <c r="AC1282" i="1"/>
  <c r="AC1281" i="1" s="1"/>
  <c r="AC1280" i="1" s="1"/>
  <c r="AB1282" i="1"/>
  <c r="AB1281" i="1" s="1"/>
  <c r="AB1280" i="1" s="1"/>
  <c r="AA1282" i="1"/>
  <c r="AA1281" i="1" s="1"/>
  <c r="AA1280" i="1" s="1"/>
  <c r="W1282" i="1"/>
  <c r="W1281" i="1" s="1"/>
  <c r="W1280" i="1" s="1"/>
  <c r="V1282" i="1"/>
  <c r="V1281" i="1" s="1"/>
  <c r="V1280" i="1" s="1"/>
  <c r="U1282" i="1"/>
  <c r="U1281" i="1" s="1"/>
  <c r="U1280" i="1" s="1"/>
  <c r="Q1282" i="1"/>
  <c r="Q1281" i="1" s="1"/>
  <c r="Q1280" i="1" s="1"/>
  <c r="P1282" i="1"/>
  <c r="P1281" i="1" s="1"/>
  <c r="P1280" i="1" s="1"/>
  <c r="O1282" i="1"/>
  <c r="O1281" i="1" s="1"/>
  <c r="O1280" i="1" s="1"/>
  <c r="K1282" i="1"/>
  <c r="K1281" i="1" s="1"/>
  <c r="K1280" i="1" s="1"/>
  <c r="J1282" i="1"/>
  <c r="J1281" i="1" s="1"/>
  <c r="J1280" i="1" s="1"/>
  <c r="I1282" i="1"/>
  <c r="I1281" i="1" s="1"/>
  <c r="I1280" i="1" s="1"/>
  <c r="H1282" i="1"/>
  <c r="H1281" i="1" s="1"/>
  <c r="G1282" i="1"/>
  <c r="F1282" i="1"/>
  <c r="BV1280" i="1"/>
  <c r="N1279" i="1"/>
  <c r="T1279" i="1" s="1"/>
  <c r="Z1279" i="1" s="1"/>
  <c r="AF1279" i="1" s="1"/>
  <c r="AL1279" i="1" s="1"/>
  <c r="AR1279" i="1" s="1"/>
  <c r="AX1279" i="1" s="1"/>
  <c r="BD1279" i="1" s="1"/>
  <c r="BJ1279" i="1" s="1"/>
  <c r="BP1279" i="1" s="1"/>
  <c r="BU1279" i="1" s="1"/>
  <c r="BZ1279" i="1" s="1"/>
  <c r="CJ1279" i="1" s="1"/>
  <c r="CL1279" i="1" s="1"/>
  <c r="M1279" i="1"/>
  <c r="S1279" i="1" s="1"/>
  <c r="Y1279" i="1" s="1"/>
  <c r="AE1279" i="1" s="1"/>
  <c r="AK1279" i="1" s="1"/>
  <c r="AQ1279" i="1" s="1"/>
  <c r="AW1279" i="1" s="1"/>
  <c r="BC1279" i="1" s="1"/>
  <c r="BI1279" i="1" s="1"/>
  <c r="BO1279" i="1" s="1"/>
  <c r="BT1279" i="1" s="1"/>
  <c r="BY1279" i="1" s="1"/>
  <c r="CG1279" i="1" s="1"/>
  <c r="CI1279" i="1" s="1"/>
  <c r="L1279" i="1"/>
  <c r="R1279" i="1" s="1"/>
  <c r="X1279" i="1" s="1"/>
  <c r="AD1279" i="1" s="1"/>
  <c r="AJ1279" i="1" s="1"/>
  <c r="AP1279" i="1" s="1"/>
  <c r="AV1279" i="1" s="1"/>
  <c r="BB1279" i="1" s="1"/>
  <c r="BH1279" i="1" s="1"/>
  <c r="BN1279" i="1" s="1"/>
  <c r="BS1279" i="1" s="1"/>
  <c r="BX1279" i="1" s="1"/>
  <c r="CD1279" i="1" s="1"/>
  <c r="CF1279" i="1" s="1"/>
  <c r="CM1278" i="1"/>
  <c r="CM1277" i="1" s="1"/>
  <c r="CM1276" i="1" s="1"/>
  <c r="CC1278" i="1"/>
  <c r="CB1278" i="1"/>
  <c r="CB1277" i="1" s="1"/>
  <c r="CB1276" i="1" s="1"/>
  <c r="CA1278" i="1"/>
  <c r="CA1277" i="1" s="1"/>
  <c r="CA1276" i="1" s="1"/>
  <c r="BW1278" i="1"/>
  <c r="BW1277" i="1" s="1"/>
  <c r="BW1276" i="1" s="1"/>
  <c r="BV1278" i="1"/>
  <c r="BV1277" i="1" s="1"/>
  <c r="BV1276" i="1" s="1"/>
  <c r="BR1278" i="1"/>
  <c r="BR1277" i="1" s="1"/>
  <c r="BQ1278" i="1"/>
  <c r="BQ1277" i="1" s="1"/>
  <c r="BQ1276" i="1" s="1"/>
  <c r="BM1278" i="1"/>
  <c r="BM1277" i="1" s="1"/>
  <c r="BM1276" i="1" s="1"/>
  <c r="BL1278" i="1"/>
  <c r="BL1277" i="1" s="1"/>
  <c r="BL1276" i="1" s="1"/>
  <c r="BK1278" i="1"/>
  <c r="BK1277" i="1" s="1"/>
  <c r="BK1276" i="1" s="1"/>
  <c r="BG1278" i="1"/>
  <c r="BG1277" i="1" s="1"/>
  <c r="BG1276" i="1" s="1"/>
  <c r="BF1278" i="1"/>
  <c r="BF1277" i="1" s="1"/>
  <c r="BF1276" i="1" s="1"/>
  <c r="BE1278" i="1"/>
  <c r="BE1277" i="1" s="1"/>
  <c r="BE1276" i="1" s="1"/>
  <c r="BA1278" i="1"/>
  <c r="BA1277" i="1" s="1"/>
  <c r="BA1276" i="1" s="1"/>
  <c r="AZ1278" i="1"/>
  <c r="AZ1277" i="1" s="1"/>
  <c r="AZ1276" i="1" s="1"/>
  <c r="AY1278" i="1"/>
  <c r="AY1277" i="1" s="1"/>
  <c r="AY1276" i="1" s="1"/>
  <c r="AU1278" i="1"/>
  <c r="AU1277" i="1" s="1"/>
  <c r="AU1276" i="1" s="1"/>
  <c r="AT1278" i="1"/>
  <c r="AT1277" i="1" s="1"/>
  <c r="AT1276" i="1" s="1"/>
  <c r="AS1278" i="1"/>
  <c r="AS1277" i="1" s="1"/>
  <c r="AS1276" i="1" s="1"/>
  <c r="AO1278" i="1"/>
  <c r="AO1277" i="1" s="1"/>
  <c r="AO1276" i="1" s="1"/>
  <c r="AN1278" i="1"/>
  <c r="AN1277" i="1" s="1"/>
  <c r="AN1276" i="1" s="1"/>
  <c r="AM1278" i="1"/>
  <c r="AM1277" i="1" s="1"/>
  <c r="AM1276" i="1" s="1"/>
  <c r="AI1278" i="1"/>
  <c r="AI1277" i="1" s="1"/>
  <c r="AI1276" i="1" s="1"/>
  <c r="AH1278" i="1"/>
  <c r="AH1277" i="1" s="1"/>
  <c r="AH1276" i="1" s="1"/>
  <c r="AG1278" i="1"/>
  <c r="AG1277" i="1" s="1"/>
  <c r="AG1276" i="1" s="1"/>
  <c r="AC1278" i="1"/>
  <c r="AC1277" i="1" s="1"/>
  <c r="AC1276" i="1" s="1"/>
  <c r="AB1278" i="1"/>
  <c r="AB1277" i="1" s="1"/>
  <c r="AB1276" i="1" s="1"/>
  <c r="AA1278" i="1"/>
  <c r="AA1277" i="1" s="1"/>
  <c r="AA1276" i="1" s="1"/>
  <c r="W1278" i="1"/>
  <c r="W1277" i="1" s="1"/>
  <c r="W1276" i="1" s="1"/>
  <c r="V1278" i="1"/>
  <c r="V1277" i="1" s="1"/>
  <c r="V1276" i="1" s="1"/>
  <c r="U1278" i="1"/>
  <c r="U1277" i="1" s="1"/>
  <c r="U1276" i="1" s="1"/>
  <c r="Q1278" i="1"/>
  <c r="Q1277" i="1" s="1"/>
  <c r="Q1276" i="1" s="1"/>
  <c r="P1278" i="1"/>
  <c r="P1277" i="1" s="1"/>
  <c r="P1276" i="1" s="1"/>
  <c r="O1278" i="1"/>
  <c r="O1277" i="1" s="1"/>
  <c r="O1276" i="1" s="1"/>
  <c r="K1278" i="1"/>
  <c r="K1277" i="1" s="1"/>
  <c r="K1276" i="1" s="1"/>
  <c r="J1278" i="1"/>
  <c r="J1277" i="1" s="1"/>
  <c r="J1276" i="1" s="1"/>
  <c r="I1278" i="1"/>
  <c r="I1277" i="1" s="1"/>
  <c r="I1276" i="1" s="1"/>
  <c r="H1278" i="1"/>
  <c r="G1278" i="1"/>
  <c r="F1278" i="1"/>
  <c r="F1277" i="1" s="1"/>
  <c r="F1276" i="1" s="1"/>
  <c r="CC1277" i="1"/>
  <c r="CC1276" i="1" s="1"/>
  <c r="N1275" i="1"/>
  <c r="T1275" i="1" s="1"/>
  <c r="Z1275" i="1" s="1"/>
  <c r="AF1275" i="1" s="1"/>
  <c r="AL1275" i="1" s="1"/>
  <c r="AR1275" i="1" s="1"/>
  <c r="AX1275" i="1" s="1"/>
  <c r="BD1275" i="1" s="1"/>
  <c r="BJ1275" i="1" s="1"/>
  <c r="BP1275" i="1" s="1"/>
  <c r="BU1275" i="1" s="1"/>
  <c r="BZ1275" i="1" s="1"/>
  <c r="CJ1275" i="1" s="1"/>
  <c r="CL1275" i="1" s="1"/>
  <c r="M1275" i="1"/>
  <c r="S1275" i="1" s="1"/>
  <c r="Y1275" i="1" s="1"/>
  <c r="AE1275" i="1" s="1"/>
  <c r="AK1275" i="1" s="1"/>
  <c r="AQ1275" i="1" s="1"/>
  <c r="AW1275" i="1" s="1"/>
  <c r="BC1275" i="1" s="1"/>
  <c r="BI1275" i="1" s="1"/>
  <c r="BO1275" i="1" s="1"/>
  <c r="BT1275" i="1" s="1"/>
  <c r="BY1275" i="1" s="1"/>
  <c r="CG1275" i="1" s="1"/>
  <c r="CI1275" i="1" s="1"/>
  <c r="L1275" i="1"/>
  <c r="R1275" i="1" s="1"/>
  <c r="X1275" i="1" s="1"/>
  <c r="AD1275" i="1" s="1"/>
  <c r="AJ1275" i="1" s="1"/>
  <c r="AP1275" i="1" s="1"/>
  <c r="AV1275" i="1" s="1"/>
  <c r="BB1275" i="1" s="1"/>
  <c r="BH1275" i="1" s="1"/>
  <c r="BN1275" i="1" s="1"/>
  <c r="BS1275" i="1" s="1"/>
  <c r="BX1275" i="1" s="1"/>
  <c r="CD1275" i="1" s="1"/>
  <c r="CF1275" i="1" s="1"/>
  <c r="CM1274" i="1"/>
  <c r="CM1273" i="1" s="1"/>
  <c r="CM1272" i="1" s="1"/>
  <c r="CC1274" i="1"/>
  <c r="CC1273" i="1" s="1"/>
  <c r="CC1272" i="1" s="1"/>
  <c r="CB1274" i="1"/>
  <c r="CB1273" i="1" s="1"/>
  <c r="CB1272" i="1" s="1"/>
  <c r="CA1274" i="1"/>
  <c r="CA1273" i="1" s="1"/>
  <c r="CA1272" i="1" s="1"/>
  <c r="BW1274" i="1"/>
  <c r="BW1273" i="1" s="1"/>
  <c r="BW1272" i="1" s="1"/>
  <c r="BV1274" i="1"/>
  <c r="BV1273" i="1" s="1"/>
  <c r="BV1272" i="1" s="1"/>
  <c r="BR1274" i="1"/>
  <c r="BR1273" i="1" s="1"/>
  <c r="BR1272" i="1" s="1"/>
  <c r="BQ1274" i="1"/>
  <c r="BM1274" i="1"/>
  <c r="BM1273" i="1" s="1"/>
  <c r="BM1272" i="1" s="1"/>
  <c r="BL1274" i="1"/>
  <c r="BL1273" i="1" s="1"/>
  <c r="BL1272" i="1" s="1"/>
  <c r="BK1274" i="1"/>
  <c r="BK1273" i="1" s="1"/>
  <c r="BK1272" i="1" s="1"/>
  <c r="BG1274" i="1"/>
  <c r="BG1273" i="1" s="1"/>
  <c r="BG1272" i="1" s="1"/>
  <c r="BF1274" i="1"/>
  <c r="BF1273" i="1" s="1"/>
  <c r="BF1272" i="1" s="1"/>
  <c r="BE1274" i="1"/>
  <c r="BE1273" i="1" s="1"/>
  <c r="BE1272" i="1" s="1"/>
  <c r="BA1274" i="1"/>
  <c r="BA1273" i="1" s="1"/>
  <c r="BA1272" i="1" s="1"/>
  <c r="AZ1274" i="1"/>
  <c r="AZ1273" i="1" s="1"/>
  <c r="AZ1272" i="1" s="1"/>
  <c r="AY1274" i="1"/>
  <c r="AY1273" i="1" s="1"/>
  <c r="AY1272" i="1" s="1"/>
  <c r="AU1274" i="1"/>
  <c r="AU1273" i="1" s="1"/>
  <c r="AU1272" i="1" s="1"/>
  <c r="AT1274" i="1"/>
  <c r="AT1273" i="1" s="1"/>
  <c r="AT1272" i="1" s="1"/>
  <c r="AS1274" i="1"/>
  <c r="AS1273" i="1" s="1"/>
  <c r="AS1272" i="1" s="1"/>
  <c r="AO1274" i="1"/>
  <c r="AO1273" i="1" s="1"/>
  <c r="AO1272" i="1" s="1"/>
  <c r="AN1274" i="1"/>
  <c r="AN1273" i="1" s="1"/>
  <c r="AN1272" i="1" s="1"/>
  <c r="AM1274" i="1"/>
  <c r="AM1273" i="1" s="1"/>
  <c r="AM1272" i="1" s="1"/>
  <c r="AI1274" i="1"/>
  <c r="AI1273" i="1" s="1"/>
  <c r="AI1272" i="1" s="1"/>
  <c r="AH1274" i="1"/>
  <c r="AH1273" i="1" s="1"/>
  <c r="AH1272" i="1" s="1"/>
  <c r="AG1274" i="1"/>
  <c r="AG1273" i="1" s="1"/>
  <c r="AG1272" i="1" s="1"/>
  <c r="AC1274" i="1"/>
  <c r="AC1273" i="1" s="1"/>
  <c r="AC1272" i="1" s="1"/>
  <c r="AB1274" i="1"/>
  <c r="AB1273" i="1" s="1"/>
  <c r="AB1272" i="1" s="1"/>
  <c r="AA1274" i="1"/>
  <c r="AA1273" i="1" s="1"/>
  <c r="AA1272" i="1" s="1"/>
  <c r="W1274" i="1"/>
  <c r="W1273" i="1" s="1"/>
  <c r="W1272" i="1" s="1"/>
  <c r="V1274" i="1"/>
  <c r="V1273" i="1" s="1"/>
  <c r="V1272" i="1" s="1"/>
  <c r="U1274" i="1"/>
  <c r="U1273" i="1" s="1"/>
  <c r="U1272" i="1" s="1"/>
  <c r="Q1274" i="1"/>
  <c r="Q1273" i="1" s="1"/>
  <c r="Q1272" i="1" s="1"/>
  <c r="P1274" i="1"/>
  <c r="P1273" i="1" s="1"/>
  <c r="P1272" i="1" s="1"/>
  <c r="O1274" i="1"/>
  <c r="O1273" i="1" s="1"/>
  <c r="O1272" i="1" s="1"/>
  <c r="K1274" i="1"/>
  <c r="K1273" i="1" s="1"/>
  <c r="K1272" i="1" s="1"/>
  <c r="J1274" i="1"/>
  <c r="J1273" i="1" s="1"/>
  <c r="J1272" i="1" s="1"/>
  <c r="I1274" i="1"/>
  <c r="I1273" i="1" s="1"/>
  <c r="I1272" i="1" s="1"/>
  <c r="H1274" i="1"/>
  <c r="H1273" i="1" s="1"/>
  <c r="H1272" i="1" s="1"/>
  <c r="G1274" i="1"/>
  <c r="F1274" i="1"/>
  <c r="F1273" i="1" s="1"/>
  <c r="N1271" i="1"/>
  <c r="T1271" i="1" s="1"/>
  <c r="Z1271" i="1" s="1"/>
  <c r="AF1271" i="1" s="1"/>
  <c r="AL1271" i="1" s="1"/>
  <c r="AR1271" i="1" s="1"/>
  <c r="AX1271" i="1" s="1"/>
  <c r="BD1271" i="1" s="1"/>
  <c r="BJ1271" i="1" s="1"/>
  <c r="BP1271" i="1" s="1"/>
  <c r="BU1271" i="1" s="1"/>
  <c r="BZ1271" i="1" s="1"/>
  <c r="CJ1271" i="1" s="1"/>
  <c r="CL1271" i="1" s="1"/>
  <c r="M1271" i="1"/>
  <c r="S1271" i="1" s="1"/>
  <c r="Y1271" i="1" s="1"/>
  <c r="AE1271" i="1" s="1"/>
  <c r="AK1271" i="1" s="1"/>
  <c r="AQ1271" i="1" s="1"/>
  <c r="AW1271" i="1" s="1"/>
  <c r="BC1271" i="1" s="1"/>
  <c r="BI1271" i="1" s="1"/>
  <c r="BO1271" i="1" s="1"/>
  <c r="BT1271" i="1" s="1"/>
  <c r="BY1271" i="1" s="1"/>
  <c r="CG1271" i="1" s="1"/>
  <c r="CI1271" i="1" s="1"/>
  <c r="L1271" i="1"/>
  <c r="R1271" i="1" s="1"/>
  <c r="X1271" i="1" s="1"/>
  <c r="AD1271" i="1" s="1"/>
  <c r="AJ1271" i="1" s="1"/>
  <c r="AP1271" i="1" s="1"/>
  <c r="AV1271" i="1" s="1"/>
  <c r="BB1271" i="1" s="1"/>
  <c r="BH1271" i="1" s="1"/>
  <c r="BN1271" i="1" s="1"/>
  <c r="BS1271" i="1" s="1"/>
  <c r="BX1271" i="1" s="1"/>
  <c r="CD1271" i="1" s="1"/>
  <c r="CF1271" i="1" s="1"/>
  <c r="CM1270" i="1"/>
  <c r="CM1269" i="1" s="1"/>
  <c r="CM1268" i="1" s="1"/>
  <c r="CC1270" i="1"/>
  <c r="CC1269" i="1" s="1"/>
  <c r="CC1268" i="1" s="1"/>
  <c r="CB1270" i="1"/>
  <c r="CB1269" i="1" s="1"/>
  <c r="CB1268" i="1" s="1"/>
  <c r="CA1270" i="1"/>
  <c r="CA1269" i="1" s="1"/>
  <c r="CA1268" i="1" s="1"/>
  <c r="BW1270" i="1"/>
  <c r="BW1269" i="1" s="1"/>
  <c r="BW1268" i="1" s="1"/>
  <c r="BV1270" i="1"/>
  <c r="BV1269" i="1" s="1"/>
  <c r="BV1268" i="1" s="1"/>
  <c r="BR1270" i="1"/>
  <c r="BR1269" i="1" s="1"/>
  <c r="BR1268" i="1" s="1"/>
  <c r="BQ1270" i="1"/>
  <c r="BQ1269" i="1" s="1"/>
  <c r="BM1270" i="1"/>
  <c r="BM1269" i="1" s="1"/>
  <c r="BM1268" i="1" s="1"/>
  <c r="BL1270" i="1"/>
  <c r="BL1269" i="1" s="1"/>
  <c r="BL1268" i="1" s="1"/>
  <c r="BK1270" i="1"/>
  <c r="BK1269" i="1" s="1"/>
  <c r="BK1268" i="1" s="1"/>
  <c r="BG1270" i="1"/>
  <c r="BG1269" i="1" s="1"/>
  <c r="BG1268" i="1" s="1"/>
  <c r="BF1270" i="1"/>
  <c r="BF1269" i="1" s="1"/>
  <c r="BF1268" i="1" s="1"/>
  <c r="BE1270" i="1"/>
  <c r="BE1269" i="1" s="1"/>
  <c r="BE1268" i="1" s="1"/>
  <c r="BA1270" i="1"/>
  <c r="BA1269" i="1" s="1"/>
  <c r="BA1268" i="1" s="1"/>
  <c r="AZ1270" i="1"/>
  <c r="AZ1269" i="1" s="1"/>
  <c r="AZ1268" i="1" s="1"/>
  <c r="AY1270" i="1"/>
  <c r="AY1269" i="1" s="1"/>
  <c r="AY1268" i="1" s="1"/>
  <c r="AU1270" i="1"/>
  <c r="AU1269" i="1" s="1"/>
  <c r="AU1268" i="1" s="1"/>
  <c r="AT1270" i="1"/>
  <c r="AT1269" i="1" s="1"/>
  <c r="AT1268" i="1" s="1"/>
  <c r="AS1270" i="1"/>
  <c r="AS1269" i="1" s="1"/>
  <c r="AS1268" i="1" s="1"/>
  <c r="AO1270" i="1"/>
  <c r="AO1269" i="1" s="1"/>
  <c r="AO1268" i="1" s="1"/>
  <c r="AN1270" i="1"/>
  <c r="AN1269" i="1" s="1"/>
  <c r="AN1268" i="1" s="1"/>
  <c r="AM1270" i="1"/>
  <c r="AM1269" i="1" s="1"/>
  <c r="AM1268" i="1" s="1"/>
  <c r="AI1270" i="1"/>
  <c r="AI1269" i="1" s="1"/>
  <c r="AI1268" i="1" s="1"/>
  <c r="AH1270" i="1"/>
  <c r="AH1269" i="1" s="1"/>
  <c r="AH1268" i="1" s="1"/>
  <c r="AG1270" i="1"/>
  <c r="AG1269" i="1" s="1"/>
  <c r="AG1268" i="1" s="1"/>
  <c r="AC1270" i="1"/>
  <c r="AC1269" i="1" s="1"/>
  <c r="AC1268" i="1" s="1"/>
  <c r="AB1270" i="1"/>
  <c r="AB1269" i="1" s="1"/>
  <c r="AB1268" i="1" s="1"/>
  <c r="AA1270" i="1"/>
  <c r="AA1269" i="1" s="1"/>
  <c r="AA1268" i="1" s="1"/>
  <c r="W1270" i="1"/>
  <c r="W1269" i="1" s="1"/>
  <c r="W1268" i="1" s="1"/>
  <c r="V1270" i="1"/>
  <c r="V1269" i="1" s="1"/>
  <c r="V1268" i="1" s="1"/>
  <c r="U1270" i="1"/>
  <c r="U1269" i="1" s="1"/>
  <c r="U1268" i="1" s="1"/>
  <c r="Q1270" i="1"/>
  <c r="Q1269" i="1" s="1"/>
  <c r="Q1268" i="1" s="1"/>
  <c r="P1270" i="1"/>
  <c r="P1269" i="1" s="1"/>
  <c r="P1268" i="1" s="1"/>
  <c r="O1270" i="1"/>
  <c r="O1269" i="1" s="1"/>
  <c r="O1268" i="1" s="1"/>
  <c r="K1270" i="1"/>
  <c r="K1269" i="1" s="1"/>
  <c r="K1268" i="1" s="1"/>
  <c r="J1270" i="1"/>
  <c r="J1269" i="1" s="1"/>
  <c r="J1268" i="1" s="1"/>
  <c r="I1270" i="1"/>
  <c r="I1269" i="1" s="1"/>
  <c r="I1268" i="1" s="1"/>
  <c r="H1270" i="1"/>
  <c r="H1269" i="1" s="1"/>
  <c r="G1270" i="1"/>
  <c r="G1269" i="1" s="1"/>
  <c r="G1268" i="1" s="1"/>
  <c r="F1270" i="1"/>
  <c r="N1267" i="1"/>
  <c r="T1267" i="1" s="1"/>
  <c r="Z1267" i="1" s="1"/>
  <c r="AF1267" i="1" s="1"/>
  <c r="AL1267" i="1" s="1"/>
  <c r="AR1267" i="1" s="1"/>
  <c r="AX1267" i="1" s="1"/>
  <c r="BD1267" i="1" s="1"/>
  <c r="BJ1267" i="1" s="1"/>
  <c r="BP1267" i="1" s="1"/>
  <c r="BU1267" i="1" s="1"/>
  <c r="BZ1267" i="1" s="1"/>
  <c r="CJ1267" i="1" s="1"/>
  <c r="M1267" i="1"/>
  <c r="S1267" i="1" s="1"/>
  <c r="Y1267" i="1" s="1"/>
  <c r="AE1267" i="1" s="1"/>
  <c r="AK1267" i="1" s="1"/>
  <c r="AQ1267" i="1" s="1"/>
  <c r="AW1267" i="1" s="1"/>
  <c r="BC1267" i="1" s="1"/>
  <c r="BI1267" i="1" s="1"/>
  <c r="BO1267" i="1" s="1"/>
  <c r="BT1267" i="1" s="1"/>
  <c r="BY1267" i="1" s="1"/>
  <c r="CG1267" i="1" s="1"/>
  <c r="L1267" i="1"/>
  <c r="R1267" i="1" s="1"/>
  <c r="X1267" i="1" s="1"/>
  <c r="AD1267" i="1" s="1"/>
  <c r="AJ1267" i="1" s="1"/>
  <c r="AP1267" i="1" s="1"/>
  <c r="AV1267" i="1" s="1"/>
  <c r="BB1267" i="1" s="1"/>
  <c r="BH1267" i="1" s="1"/>
  <c r="BN1267" i="1" s="1"/>
  <c r="BS1267" i="1" s="1"/>
  <c r="BX1267" i="1" s="1"/>
  <c r="CD1267" i="1" s="1"/>
  <c r="CM1266" i="1"/>
  <c r="CM1265" i="1" s="1"/>
  <c r="CM1264" i="1" s="1"/>
  <c r="CC1266" i="1"/>
  <c r="CB1266" i="1"/>
  <c r="CB1265" i="1" s="1"/>
  <c r="CB1264" i="1" s="1"/>
  <c r="CA1266" i="1"/>
  <c r="CA1265" i="1" s="1"/>
  <c r="CA1264" i="1" s="1"/>
  <c r="BW1266" i="1"/>
  <c r="BW1265" i="1" s="1"/>
  <c r="BW1264" i="1" s="1"/>
  <c r="BV1266" i="1"/>
  <c r="BV1265" i="1" s="1"/>
  <c r="BV1264" i="1" s="1"/>
  <c r="BR1266" i="1"/>
  <c r="BR1265" i="1" s="1"/>
  <c r="BR1264" i="1" s="1"/>
  <c r="BQ1266" i="1"/>
  <c r="BQ1265" i="1" s="1"/>
  <c r="BQ1264" i="1" s="1"/>
  <c r="BM1266" i="1"/>
  <c r="BM1265" i="1" s="1"/>
  <c r="BM1264" i="1" s="1"/>
  <c r="BL1266" i="1"/>
  <c r="BL1265" i="1" s="1"/>
  <c r="BL1264" i="1" s="1"/>
  <c r="BK1266" i="1"/>
  <c r="BK1265" i="1" s="1"/>
  <c r="BK1264" i="1" s="1"/>
  <c r="BG1266" i="1"/>
  <c r="BG1265" i="1" s="1"/>
  <c r="BG1264" i="1" s="1"/>
  <c r="BF1266" i="1"/>
  <c r="BF1265" i="1" s="1"/>
  <c r="BF1264" i="1" s="1"/>
  <c r="BE1266" i="1"/>
  <c r="BE1265" i="1" s="1"/>
  <c r="BE1264" i="1" s="1"/>
  <c r="BA1266" i="1"/>
  <c r="BA1265" i="1" s="1"/>
  <c r="BA1264" i="1" s="1"/>
  <c r="AZ1266" i="1"/>
  <c r="AZ1265" i="1" s="1"/>
  <c r="AZ1264" i="1" s="1"/>
  <c r="AY1266" i="1"/>
  <c r="AY1265" i="1" s="1"/>
  <c r="AY1264" i="1" s="1"/>
  <c r="AU1266" i="1"/>
  <c r="AU1265" i="1" s="1"/>
  <c r="AU1264" i="1" s="1"/>
  <c r="AT1266" i="1"/>
  <c r="AT1265" i="1" s="1"/>
  <c r="AT1264" i="1" s="1"/>
  <c r="AS1266" i="1"/>
  <c r="AS1265" i="1" s="1"/>
  <c r="AS1264" i="1" s="1"/>
  <c r="AO1266" i="1"/>
  <c r="AO1265" i="1" s="1"/>
  <c r="AO1264" i="1" s="1"/>
  <c r="AN1266" i="1"/>
  <c r="AN1265" i="1" s="1"/>
  <c r="AN1264" i="1" s="1"/>
  <c r="AM1266" i="1"/>
  <c r="AM1265" i="1" s="1"/>
  <c r="AM1264" i="1" s="1"/>
  <c r="AI1266" i="1"/>
  <c r="AI1265" i="1" s="1"/>
  <c r="AI1264" i="1" s="1"/>
  <c r="AH1266" i="1"/>
  <c r="AH1265" i="1" s="1"/>
  <c r="AH1264" i="1" s="1"/>
  <c r="AG1266" i="1"/>
  <c r="AG1265" i="1" s="1"/>
  <c r="AG1264" i="1" s="1"/>
  <c r="AC1266" i="1"/>
  <c r="AC1265" i="1" s="1"/>
  <c r="AC1264" i="1" s="1"/>
  <c r="AB1266" i="1"/>
  <c r="AB1265" i="1" s="1"/>
  <c r="AB1264" i="1" s="1"/>
  <c r="AA1266" i="1"/>
  <c r="AA1265" i="1" s="1"/>
  <c r="AA1264" i="1" s="1"/>
  <c r="W1266" i="1"/>
  <c r="W1265" i="1" s="1"/>
  <c r="W1264" i="1" s="1"/>
  <c r="V1266" i="1"/>
  <c r="V1265" i="1" s="1"/>
  <c r="V1264" i="1" s="1"/>
  <c r="U1266" i="1"/>
  <c r="U1265" i="1" s="1"/>
  <c r="U1264" i="1" s="1"/>
  <c r="Q1266" i="1"/>
  <c r="Q1265" i="1" s="1"/>
  <c r="Q1264" i="1" s="1"/>
  <c r="P1266" i="1"/>
  <c r="P1265" i="1" s="1"/>
  <c r="P1264" i="1" s="1"/>
  <c r="O1266" i="1"/>
  <c r="O1265" i="1" s="1"/>
  <c r="O1264" i="1" s="1"/>
  <c r="K1266" i="1"/>
  <c r="K1265" i="1" s="1"/>
  <c r="K1264" i="1" s="1"/>
  <c r="J1266" i="1"/>
  <c r="J1265" i="1" s="1"/>
  <c r="J1264" i="1" s="1"/>
  <c r="I1266" i="1"/>
  <c r="I1265" i="1" s="1"/>
  <c r="H1266" i="1"/>
  <c r="H1265" i="1" s="1"/>
  <c r="H1264" i="1" s="1"/>
  <c r="G1266" i="1"/>
  <c r="F1266" i="1"/>
  <c r="F1265" i="1" s="1"/>
  <c r="F1264" i="1" s="1"/>
  <c r="CC1265" i="1"/>
  <c r="CC1264" i="1" s="1"/>
  <c r="N1263" i="1"/>
  <c r="T1263" i="1" s="1"/>
  <c r="Z1263" i="1" s="1"/>
  <c r="AF1263" i="1" s="1"/>
  <c r="AL1263" i="1" s="1"/>
  <c r="AR1263" i="1" s="1"/>
  <c r="AX1263" i="1" s="1"/>
  <c r="BD1263" i="1" s="1"/>
  <c r="BJ1263" i="1" s="1"/>
  <c r="BP1263" i="1" s="1"/>
  <c r="BU1263" i="1" s="1"/>
  <c r="BZ1263" i="1" s="1"/>
  <c r="CJ1263" i="1" s="1"/>
  <c r="CL1263" i="1" s="1"/>
  <c r="M1263" i="1"/>
  <c r="S1263" i="1" s="1"/>
  <c r="Y1263" i="1" s="1"/>
  <c r="AE1263" i="1" s="1"/>
  <c r="AK1263" i="1" s="1"/>
  <c r="AQ1263" i="1" s="1"/>
  <c r="AW1263" i="1" s="1"/>
  <c r="BC1263" i="1" s="1"/>
  <c r="BI1263" i="1" s="1"/>
  <c r="BO1263" i="1" s="1"/>
  <c r="BT1263" i="1" s="1"/>
  <c r="BY1263" i="1" s="1"/>
  <c r="CG1263" i="1" s="1"/>
  <c r="CI1263" i="1" s="1"/>
  <c r="L1263" i="1"/>
  <c r="R1263" i="1" s="1"/>
  <c r="X1263" i="1" s="1"/>
  <c r="AD1263" i="1" s="1"/>
  <c r="AJ1263" i="1" s="1"/>
  <c r="AP1263" i="1" s="1"/>
  <c r="AV1263" i="1" s="1"/>
  <c r="BB1263" i="1" s="1"/>
  <c r="BH1263" i="1" s="1"/>
  <c r="BN1263" i="1" s="1"/>
  <c r="BS1263" i="1" s="1"/>
  <c r="BX1263" i="1" s="1"/>
  <c r="CD1263" i="1" s="1"/>
  <c r="CF1263" i="1" s="1"/>
  <c r="CM1262" i="1"/>
  <c r="CM1261" i="1" s="1"/>
  <c r="CM1260" i="1" s="1"/>
  <c r="CC1262" i="1"/>
  <c r="CC1261" i="1" s="1"/>
  <c r="CC1260" i="1" s="1"/>
  <c r="CB1262" i="1"/>
  <c r="CB1261" i="1" s="1"/>
  <c r="CB1260" i="1" s="1"/>
  <c r="CA1262" i="1"/>
  <c r="CA1261" i="1" s="1"/>
  <c r="CA1260" i="1" s="1"/>
  <c r="BW1262" i="1"/>
  <c r="BW1261" i="1" s="1"/>
  <c r="BW1260" i="1" s="1"/>
  <c r="BV1262" i="1"/>
  <c r="BV1261" i="1" s="1"/>
  <c r="BV1260" i="1" s="1"/>
  <c r="BR1262" i="1"/>
  <c r="BR1261" i="1" s="1"/>
  <c r="BR1260" i="1" s="1"/>
  <c r="BQ1262" i="1"/>
  <c r="BQ1261" i="1" s="1"/>
  <c r="BQ1260" i="1" s="1"/>
  <c r="BM1262" i="1"/>
  <c r="BM1261" i="1" s="1"/>
  <c r="BM1260" i="1" s="1"/>
  <c r="BL1262" i="1"/>
  <c r="BL1261" i="1" s="1"/>
  <c r="BL1260" i="1" s="1"/>
  <c r="BK1262" i="1"/>
  <c r="BK1261" i="1" s="1"/>
  <c r="BK1260" i="1" s="1"/>
  <c r="BG1262" i="1"/>
  <c r="BG1261" i="1" s="1"/>
  <c r="BG1260" i="1" s="1"/>
  <c r="BF1262" i="1"/>
  <c r="BF1261" i="1" s="1"/>
  <c r="BF1260" i="1" s="1"/>
  <c r="BE1262" i="1"/>
  <c r="BE1261" i="1" s="1"/>
  <c r="BE1260" i="1" s="1"/>
  <c r="BA1262" i="1"/>
  <c r="BA1261" i="1" s="1"/>
  <c r="BA1260" i="1" s="1"/>
  <c r="AZ1262" i="1"/>
  <c r="AZ1261" i="1" s="1"/>
  <c r="AZ1260" i="1" s="1"/>
  <c r="AY1262" i="1"/>
  <c r="AY1261" i="1" s="1"/>
  <c r="AY1260" i="1" s="1"/>
  <c r="AU1262" i="1"/>
  <c r="AU1261" i="1" s="1"/>
  <c r="AU1260" i="1" s="1"/>
  <c r="AT1262" i="1"/>
  <c r="AT1261" i="1" s="1"/>
  <c r="AT1260" i="1" s="1"/>
  <c r="AS1262" i="1"/>
  <c r="AS1261" i="1" s="1"/>
  <c r="AS1260" i="1" s="1"/>
  <c r="AO1262" i="1"/>
  <c r="AO1261" i="1" s="1"/>
  <c r="AO1260" i="1" s="1"/>
  <c r="AN1262" i="1"/>
  <c r="AN1261" i="1" s="1"/>
  <c r="AN1260" i="1" s="1"/>
  <c r="AM1262" i="1"/>
  <c r="AM1261" i="1" s="1"/>
  <c r="AM1260" i="1" s="1"/>
  <c r="AI1262" i="1"/>
  <c r="AI1261" i="1" s="1"/>
  <c r="AI1260" i="1" s="1"/>
  <c r="AH1262" i="1"/>
  <c r="AH1261" i="1" s="1"/>
  <c r="AH1260" i="1" s="1"/>
  <c r="AG1262" i="1"/>
  <c r="AG1261" i="1" s="1"/>
  <c r="AG1260" i="1" s="1"/>
  <c r="AC1262" i="1"/>
  <c r="AC1261" i="1" s="1"/>
  <c r="AC1260" i="1" s="1"/>
  <c r="AB1262" i="1"/>
  <c r="AB1261" i="1" s="1"/>
  <c r="AB1260" i="1" s="1"/>
  <c r="AA1262" i="1"/>
  <c r="AA1261" i="1" s="1"/>
  <c r="AA1260" i="1" s="1"/>
  <c r="W1262" i="1"/>
  <c r="W1261" i="1" s="1"/>
  <c r="W1260" i="1" s="1"/>
  <c r="V1262" i="1"/>
  <c r="V1261" i="1" s="1"/>
  <c r="V1260" i="1" s="1"/>
  <c r="U1262" i="1"/>
  <c r="U1261" i="1" s="1"/>
  <c r="U1260" i="1" s="1"/>
  <c r="Q1262" i="1"/>
  <c r="Q1261" i="1" s="1"/>
  <c r="Q1260" i="1" s="1"/>
  <c r="P1262" i="1"/>
  <c r="P1261" i="1" s="1"/>
  <c r="P1260" i="1" s="1"/>
  <c r="O1262" i="1"/>
  <c r="O1261" i="1" s="1"/>
  <c r="O1260" i="1" s="1"/>
  <c r="K1262" i="1"/>
  <c r="K1261" i="1" s="1"/>
  <c r="K1260" i="1" s="1"/>
  <c r="J1262" i="1"/>
  <c r="J1261" i="1" s="1"/>
  <c r="J1260" i="1" s="1"/>
  <c r="I1262" i="1"/>
  <c r="I1261" i="1" s="1"/>
  <c r="I1260" i="1" s="1"/>
  <c r="H1262" i="1"/>
  <c r="G1262" i="1"/>
  <c r="G1261" i="1" s="1"/>
  <c r="F1262" i="1"/>
  <c r="N1258" i="1"/>
  <c r="T1258" i="1" s="1"/>
  <c r="Z1258" i="1" s="1"/>
  <c r="AF1258" i="1" s="1"/>
  <c r="AL1258" i="1" s="1"/>
  <c r="AR1258" i="1" s="1"/>
  <c r="AX1258" i="1" s="1"/>
  <c r="BD1258" i="1" s="1"/>
  <c r="BJ1258" i="1" s="1"/>
  <c r="BP1258" i="1" s="1"/>
  <c r="BU1258" i="1" s="1"/>
  <c r="BZ1258" i="1" s="1"/>
  <c r="CJ1258" i="1" s="1"/>
  <c r="CL1258" i="1" s="1"/>
  <c r="M1258" i="1"/>
  <c r="S1258" i="1" s="1"/>
  <c r="Y1258" i="1" s="1"/>
  <c r="AE1258" i="1" s="1"/>
  <c r="AK1258" i="1" s="1"/>
  <c r="AQ1258" i="1" s="1"/>
  <c r="AW1258" i="1" s="1"/>
  <c r="BC1258" i="1" s="1"/>
  <c r="BI1258" i="1" s="1"/>
  <c r="BO1258" i="1" s="1"/>
  <c r="BT1258" i="1" s="1"/>
  <c r="BY1258" i="1" s="1"/>
  <c r="CG1258" i="1" s="1"/>
  <c r="CI1258" i="1" s="1"/>
  <c r="L1258" i="1"/>
  <c r="R1258" i="1" s="1"/>
  <c r="X1258" i="1" s="1"/>
  <c r="AD1258" i="1" s="1"/>
  <c r="AJ1258" i="1" s="1"/>
  <c r="AP1258" i="1" s="1"/>
  <c r="AV1258" i="1" s="1"/>
  <c r="BB1258" i="1" s="1"/>
  <c r="BH1258" i="1" s="1"/>
  <c r="BN1258" i="1" s="1"/>
  <c r="BS1258" i="1" s="1"/>
  <c r="BX1258" i="1" s="1"/>
  <c r="CD1258" i="1" s="1"/>
  <c r="CF1258" i="1" s="1"/>
  <c r="CM1257" i="1"/>
  <c r="CM1256" i="1" s="1"/>
  <c r="CM1255" i="1" s="1"/>
  <c r="CM1254" i="1" s="1"/>
  <c r="CC1257" i="1"/>
  <c r="CC1256" i="1" s="1"/>
  <c r="CC1255" i="1" s="1"/>
  <c r="CC1254" i="1" s="1"/>
  <c r="CB1257" i="1"/>
  <c r="CB1256" i="1" s="1"/>
  <c r="CA1257" i="1"/>
  <c r="CA1256" i="1" s="1"/>
  <c r="CA1255" i="1" s="1"/>
  <c r="CA1254" i="1" s="1"/>
  <c r="BW1257" i="1"/>
  <c r="BW1256" i="1" s="1"/>
  <c r="BW1255" i="1" s="1"/>
  <c r="BW1254" i="1" s="1"/>
  <c r="BV1257" i="1"/>
  <c r="BV1256" i="1" s="1"/>
  <c r="BV1255" i="1" s="1"/>
  <c r="BV1254" i="1" s="1"/>
  <c r="BR1257" i="1"/>
  <c r="BR1256" i="1" s="1"/>
  <c r="BR1255" i="1" s="1"/>
  <c r="BQ1257" i="1"/>
  <c r="BQ1256" i="1" s="1"/>
  <c r="BQ1255" i="1" s="1"/>
  <c r="BQ1254" i="1" s="1"/>
  <c r="BM1257" i="1"/>
  <c r="BM1256" i="1" s="1"/>
  <c r="BM1255" i="1" s="1"/>
  <c r="BM1254" i="1" s="1"/>
  <c r="BL1257" i="1"/>
  <c r="BL1256" i="1" s="1"/>
  <c r="BL1255" i="1" s="1"/>
  <c r="BL1254" i="1" s="1"/>
  <c r="BK1257" i="1"/>
  <c r="BK1256" i="1" s="1"/>
  <c r="BK1255" i="1" s="1"/>
  <c r="BK1254" i="1" s="1"/>
  <c r="BG1257" i="1"/>
  <c r="BG1256" i="1" s="1"/>
  <c r="BG1255" i="1" s="1"/>
  <c r="BG1254" i="1" s="1"/>
  <c r="BF1257" i="1"/>
  <c r="BF1256" i="1" s="1"/>
  <c r="BF1255" i="1" s="1"/>
  <c r="BF1254" i="1" s="1"/>
  <c r="BE1257" i="1"/>
  <c r="BE1256" i="1" s="1"/>
  <c r="BE1255" i="1" s="1"/>
  <c r="BE1254" i="1" s="1"/>
  <c r="BA1257" i="1"/>
  <c r="BA1256" i="1" s="1"/>
  <c r="BA1255" i="1" s="1"/>
  <c r="BA1254" i="1" s="1"/>
  <c r="AZ1257" i="1"/>
  <c r="AZ1256" i="1" s="1"/>
  <c r="AZ1255" i="1" s="1"/>
  <c r="AZ1254" i="1" s="1"/>
  <c r="AY1257" i="1"/>
  <c r="AY1256" i="1" s="1"/>
  <c r="AY1255" i="1" s="1"/>
  <c r="AY1254" i="1" s="1"/>
  <c r="AU1257" i="1"/>
  <c r="AU1256" i="1" s="1"/>
  <c r="AU1255" i="1" s="1"/>
  <c r="AU1254" i="1" s="1"/>
  <c r="AT1257" i="1"/>
  <c r="AT1256" i="1" s="1"/>
  <c r="AT1255" i="1" s="1"/>
  <c r="AT1254" i="1" s="1"/>
  <c r="AS1257" i="1"/>
  <c r="AS1256" i="1" s="1"/>
  <c r="AS1255" i="1" s="1"/>
  <c r="AS1254" i="1" s="1"/>
  <c r="AO1257" i="1"/>
  <c r="AO1256" i="1" s="1"/>
  <c r="AO1255" i="1" s="1"/>
  <c r="AO1254" i="1" s="1"/>
  <c r="AN1257" i="1"/>
  <c r="AN1256" i="1" s="1"/>
  <c r="AN1255" i="1" s="1"/>
  <c r="AN1254" i="1" s="1"/>
  <c r="AM1257" i="1"/>
  <c r="AM1256" i="1" s="1"/>
  <c r="AM1255" i="1" s="1"/>
  <c r="AM1254" i="1" s="1"/>
  <c r="AI1257" i="1"/>
  <c r="AI1256" i="1" s="1"/>
  <c r="AI1255" i="1" s="1"/>
  <c r="AI1254" i="1" s="1"/>
  <c r="AH1257" i="1"/>
  <c r="AH1256" i="1" s="1"/>
  <c r="AH1255" i="1" s="1"/>
  <c r="AH1254" i="1" s="1"/>
  <c r="AG1257" i="1"/>
  <c r="AG1256" i="1" s="1"/>
  <c r="AG1255" i="1" s="1"/>
  <c r="AG1254" i="1" s="1"/>
  <c r="AC1257" i="1"/>
  <c r="AC1256" i="1" s="1"/>
  <c r="AC1255" i="1" s="1"/>
  <c r="AC1254" i="1" s="1"/>
  <c r="AB1257" i="1"/>
  <c r="AB1256" i="1" s="1"/>
  <c r="AB1255" i="1" s="1"/>
  <c r="AB1254" i="1" s="1"/>
  <c r="AA1257" i="1"/>
  <c r="AA1256" i="1" s="1"/>
  <c r="AA1255" i="1" s="1"/>
  <c r="AA1254" i="1" s="1"/>
  <c r="W1257" i="1"/>
  <c r="W1256" i="1" s="1"/>
  <c r="W1255" i="1" s="1"/>
  <c r="W1254" i="1" s="1"/>
  <c r="V1257" i="1"/>
  <c r="V1256" i="1" s="1"/>
  <c r="V1255" i="1" s="1"/>
  <c r="V1254" i="1" s="1"/>
  <c r="U1257" i="1"/>
  <c r="U1256" i="1" s="1"/>
  <c r="U1255" i="1" s="1"/>
  <c r="U1254" i="1" s="1"/>
  <c r="Q1257" i="1"/>
  <c r="Q1256" i="1" s="1"/>
  <c r="Q1255" i="1" s="1"/>
  <c r="Q1254" i="1" s="1"/>
  <c r="P1257" i="1"/>
  <c r="P1256" i="1" s="1"/>
  <c r="P1255" i="1" s="1"/>
  <c r="P1254" i="1" s="1"/>
  <c r="O1257" i="1"/>
  <c r="O1256" i="1" s="1"/>
  <c r="O1255" i="1" s="1"/>
  <c r="O1254" i="1" s="1"/>
  <c r="K1257" i="1"/>
  <c r="K1256" i="1" s="1"/>
  <c r="J1257" i="1"/>
  <c r="J1256" i="1" s="1"/>
  <c r="J1255" i="1" s="1"/>
  <c r="J1254" i="1" s="1"/>
  <c r="I1257" i="1"/>
  <c r="H1257" i="1"/>
  <c r="H1256" i="1" s="1"/>
  <c r="H1255" i="1" s="1"/>
  <c r="H1254" i="1" s="1"/>
  <c r="G1257" i="1"/>
  <c r="G1256" i="1" s="1"/>
  <c r="F1257" i="1"/>
  <c r="I1256" i="1"/>
  <c r="I1255" i="1" s="1"/>
  <c r="I1254" i="1" s="1"/>
  <c r="CB1255" i="1"/>
  <c r="CB1254" i="1" s="1"/>
  <c r="N1253" i="1"/>
  <c r="T1253" i="1" s="1"/>
  <c r="Z1253" i="1" s="1"/>
  <c r="AF1253" i="1" s="1"/>
  <c r="AL1253" i="1" s="1"/>
  <c r="AR1253" i="1" s="1"/>
  <c r="AX1253" i="1" s="1"/>
  <c r="BD1253" i="1" s="1"/>
  <c r="BJ1253" i="1" s="1"/>
  <c r="BP1253" i="1" s="1"/>
  <c r="BU1253" i="1" s="1"/>
  <c r="BZ1253" i="1" s="1"/>
  <c r="CJ1253" i="1" s="1"/>
  <c r="CL1253" i="1" s="1"/>
  <c r="M1253" i="1"/>
  <c r="S1253" i="1" s="1"/>
  <c r="Y1253" i="1" s="1"/>
  <c r="AE1253" i="1" s="1"/>
  <c r="AK1253" i="1" s="1"/>
  <c r="AQ1253" i="1" s="1"/>
  <c r="AW1253" i="1" s="1"/>
  <c r="BC1253" i="1" s="1"/>
  <c r="BI1253" i="1" s="1"/>
  <c r="BO1253" i="1" s="1"/>
  <c r="BT1253" i="1" s="1"/>
  <c r="BY1253" i="1" s="1"/>
  <c r="CG1253" i="1" s="1"/>
  <c r="CI1253" i="1" s="1"/>
  <c r="L1253" i="1"/>
  <c r="R1253" i="1" s="1"/>
  <c r="X1253" i="1" s="1"/>
  <c r="AD1253" i="1" s="1"/>
  <c r="AJ1253" i="1" s="1"/>
  <c r="AP1253" i="1" s="1"/>
  <c r="AV1253" i="1" s="1"/>
  <c r="BB1253" i="1" s="1"/>
  <c r="BH1253" i="1" s="1"/>
  <c r="BN1253" i="1" s="1"/>
  <c r="BS1253" i="1" s="1"/>
  <c r="BX1253" i="1" s="1"/>
  <c r="CD1253" i="1" s="1"/>
  <c r="CF1253" i="1" s="1"/>
  <c r="CM1252" i="1"/>
  <c r="CM1251" i="1" s="1"/>
  <c r="CM1250" i="1" s="1"/>
  <c r="CC1252" i="1"/>
  <c r="CC1251" i="1" s="1"/>
  <c r="CC1250" i="1" s="1"/>
  <c r="CB1252" i="1"/>
  <c r="CB1251" i="1" s="1"/>
  <c r="CB1250" i="1" s="1"/>
  <c r="CA1252" i="1"/>
  <c r="CA1251" i="1" s="1"/>
  <c r="CA1250" i="1" s="1"/>
  <c r="BW1252" i="1"/>
  <c r="BW1251" i="1" s="1"/>
  <c r="BW1250" i="1" s="1"/>
  <c r="BV1252" i="1"/>
  <c r="BV1251" i="1" s="1"/>
  <c r="BV1250" i="1" s="1"/>
  <c r="BR1252" i="1"/>
  <c r="BR1251" i="1" s="1"/>
  <c r="BR1250" i="1" s="1"/>
  <c r="BQ1252" i="1"/>
  <c r="BQ1251" i="1" s="1"/>
  <c r="BM1252" i="1"/>
  <c r="BM1251" i="1" s="1"/>
  <c r="BM1250" i="1" s="1"/>
  <c r="BL1252" i="1"/>
  <c r="BL1251" i="1" s="1"/>
  <c r="BL1250" i="1" s="1"/>
  <c r="BK1252" i="1"/>
  <c r="BK1251" i="1" s="1"/>
  <c r="BK1250" i="1" s="1"/>
  <c r="BG1252" i="1"/>
  <c r="BG1251" i="1" s="1"/>
  <c r="BG1250" i="1" s="1"/>
  <c r="BF1252" i="1"/>
  <c r="BF1251" i="1" s="1"/>
  <c r="BF1250" i="1" s="1"/>
  <c r="BE1252" i="1"/>
  <c r="BE1251" i="1" s="1"/>
  <c r="BE1250" i="1" s="1"/>
  <c r="BA1252" i="1"/>
  <c r="BA1251" i="1" s="1"/>
  <c r="BA1250" i="1" s="1"/>
  <c r="AZ1252" i="1"/>
  <c r="AZ1251" i="1" s="1"/>
  <c r="AZ1250" i="1" s="1"/>
  <c r="AY1252" i="1"/>
  <c r="AY1251" i="1" s="1"/>
  <c r="AY1250" i="1" s="1"/>
  <c r="AU1252" i="1"/>
  <c r="AU1251" i="1" s="1"/>
  <c r="AU1250" i="1" s="1"/>
  <c r="AT1252" i="1"/>
  <c r="AT1251" i="1" s="1"/>
  <c r="AT1250" i="1" s="1"/>
  <c r="AS1252" i="1"/>
  <c r="AS1251" i="1" s="1"/>
  <c r="AS1250" i="1" s="1"/>
  <c r="AO1252" i="1"/>
  <c r="AO1251" i="1" s="1"/>
  <c r="AO1250" i="1" s="1"/>
  <c r="AN1252" i="1"/>
  <c r="AN1251" i="1" s="1"/>
  <c r="AN1250" i="1" s="1"/>
  <c r="AM1252" i="1"/>
  <c r="AM1251" i="1" s="1"/>
  <c r="AM1250" i="1" s="1"/>
  <c r="AI1252" i="1"/>
  <c r="AI1251" i="1" s="1"/>
  <c r="AI1250" i="1" s="1"/>
  <c r="AH1252" i="1"/>
  <c r="AH1251" i="1" s="1"/>
  <c r="AH1250" i="1" s="1"/>
  <c r="AG1252" i="1"/>
  <c r="AG1251" i="1" s="1"/>
  <c r="AG1250" i="1" s="1"/>
  <c r="AC1252" i="1"/>
  <c r="AC1251" i="1" s="1"/>
  <c r="AC1250" i="1" s="1"/>
  <c r="AB1252" i="1"/>
  <c r="AB1251" i="1" s="1"/>
  <c r="AB1250" i="1" s="1"/>
  <c r="AA1252" i="1"/>
  <c r="AA1251" i="1" s="1"/>
  <c r="AA1250" i="1" s="1"/>
  <c r="W1252" i="1"/>
  <c r="W1251" i="1" s="1"/>
  <c r="W1250" i="1" s="1"/>
  <c r="V1252" i="1"/>
  <c r="V1251" i="1" s="1"/>
  <c r="V1250" i="1" s="1"/>
  <c r="U1252" i="1"/>
  <c r="U1251" i="1" s="1"/>
  <c r="U1250" i="1" s="1"/>
  <c r="Q1252" i="1"/>
  <c r="Q1251" i="1" s="1"/>
  <c r="Q1250" i="1" s="1"/>
  <c r="P1252" i="1"/>
  <c r="P1251" i="1" s="1"/>
  <c r="P1250" i="1" s="1"/>
  <c r="O1252" i="1"/>
  <c r="O1251" i="1" s="1"/>
  <c r="O1250" i="1" s="1"/>
  <c r="K1252" i="1"/>
  <c r="J1252" i="1"/>
  <c r="J1251" i="1" s="1"/>
  <c r="J1250" i="1" s="1"/>
  <c r="I1252" i="1"/>
  <c r="I1251" i="1" s="1"/>
  <c r="I1250" i="1" s="1"/>
  <c r="H1252" i="1"/>
  <c r="H1251" i="1" s="1"/>
  <c r="H1250" i="1" s="1"/>
  <c r="G1252" i="1"/>
  <c r="G1251" i="1" s="1"/>
  <c r="G1250" i="1" s="1"/>
  <c r="F1252" i="1"/>
  <c r="N1249" i="1"/>
  <c r="T1249" i="1" s="1"/>
  <c r="Z1249" i="1" s="1"/>
  <c r="AF1249" i="1" s="1"/>
  <c r="AL1249" i="1" s="1"/>
  <c r="AR1249" i="1" s="1"/>
  <c r="AX1249" i="1" s="1"/>
  <c r="BD1249" i="1" s="1"/>
  <c r="BJ1249" i="1" s="1"/>
  <c r="BP1249" i="1" s="1"/>
  <c r="BU1249" i="1" s="1"/>
  <c r="BZ1249" i="1" s="1"/>
  <c r="CJ1249" i="1" s="1"/>
  <c r="CL1249" i="1" s="1"/>
  <c r="M1249" i="1"/>
  <c r="S1249" i="1" s="1"/>
  <c r="Y1249" i="1" s="1"/>
  <c r="AE1249" i="1" s="1"/>
  <c r="AK1249" i="1" s="1"/>
  <c r="AQ1249" i="1" s="1"/>
  <c r="AW1249" i="1" s="1"/>
  <c r="BC1249" i="1" s="1"/>
  <c r="BI1249" i="1" s="1"/>
  <c r="BO1249" i="1" s="1"/>
  <c r="BT1249" i="1" s="1"/>
  <c r="BY1249" i="1" s="1"/>
  <c r="CG1249" i="1" s="1"/>
  <c r="CI1249" i="1" s="1"/>
  <c r="L1249" i="1"/>
  <c r="R1249" i="1" s="1"/>
  <c r="X1249" i="1" s="1"/>
  <c r="AD1249" i="1" s="1"/>
  <c r="AJ1249" i="1" s="1"/>
  <c r="AP1249" i="1" s="1"/>
  <c r="AV1249" i="1" s="1"/>
  <c r="BB1249" i="1" s="1"/>
  <c r="BH1249" i="1" s="1"/>
  <c r="BN1249" i="1" s="1"/>
  <c r="BS1249" i="1" s="1"/>
  <c r="BX1249" i="1" s="1"/>
  <c r="CD1249" i="1" s="1"/>
  <c r="CF1249" i="1" s="1"/>
  <c r="CM1248" i="1"/>
  <c r="CM1247" i="1" s="1"/>
  <c r="CM1246" i="1" s="1"/>
  <c r="CC1248" i="1"/>
  <c r="CC1247" i="1" s="1"/>
  <c r="CC1246" i="1" s="1"/>
  <c r="CB1248" i="1"/>
  <c r="CB1247" i="1" s="1"/>
  <c r="CB1246" i="1" s="1"/>
  <c r="CA1248" i="1"/>
  <c r="CA1247" i="1" s="1"/>
  <c r="CA1246" i="1" s="1"/>
  <c r="BW1248" i="1"/>
  <c r="BW1247" i="1" s="1"/>
  <c r="BW1246" i="1" s="1"/>
  <c r="BV1248" i="1"/>
  <c r="BV1247" i="1" s="1"/>
  <c r="BV1246" i="1" s="1"/>
  <c r="BR1248" i="1"/>
  <c r="BR1247" i="1" s="1"/>
  <c r="BR1246" i="1" s="1"/>
  <c r="BQ1248" i="1"/>
  <c r="BQ1247" i="1" s="1"/>
  <c r="BQ1246" i="1" s="1"/>
  <c r="BM1248" i="1"/>
  <c r="BM1247" i="1" s="1"/>
  <c r="BM1246" i="1" s="1"/>
  <c r="BL1248" i="1"/>
  <c r="BK1248" i="1"/>
  <c r="BK1247" i="1" s="1"/>
  <c r="BK1246" i="1" s="1"/>
  <c r="BG1248" i="1"/>
  <c r="BG1247" i="1" s="1"/>
  <c r="BG1246" i="1" s="1"/>
  <c r="BF1248" i="1"/>
  <c r="BF1247" i="1" s="1"/>
  <c r="BF1246" i="1" s="1"/>
  <c r="BE1248" i="1"/>
  <c r="BE1247" i="1" s="1"/>
  <c r="BE1246" i="1" s="1"/>
  <c r="BA1248" i="1"/>
  <c r="BA1247" i="1" s="1"/>
  <c r="BA1246" i="1" s="1"/>
  <c r="AZ1248" i="1"/>
  <c r="AZ1247" i="1" s="1"/>
  <c r="AZ1246" i="1" s="1"/>
  <c r="AY1248" i="1"/>
  <c r="AY1247" i="1" s="1"/>
  <c r="AY1246" i="1" s="1"/>
  <c r="AU1248" i="1"/>
  <c r="AU1247" i="1" s="1"/>
  <c r="AU1246" i="1" s="1"/>
  <c r="AT1248" i="1"/>
  <c r="AT1247" i="1" s="1"/>
  <c r="AT1246" i="1" s="1"/>
  <c r="AS1248" i="1"/>
  <c r="AS1247" i="1" s="1"/>
  <c r="AS1246" i="1" s="1"/>
  <c r="AO1248" i="1"/>
  <c r="AO1247" i="1" s="1"/>
  <c r="AO1246" i="1" s="1"/>
  <c r="AN1248" i="1"/>
  <c r="AN1247" i="1" s="1"/>
  <c r="AN1246" i="1" s="1"/>
  <c r="AM1248" i="1"/>
  <c r="AM1247" i="1" s="1"/>
  <c r="AI1248" i="1"/>
  <c r="AI1247" i="1" s="1"/>
  <c r="AI1246" i="1" s="1"/>
  <c r="AH1248" i="1"/>
  <c r="AH1247" i="1" s="1"/>
  <c r="AH1246" i="1" s="1"/>
  <c r="AG1248" i="1"/>
  <c r="AG1247" i="1" s="1"/>
  <c r="AG1246" i="1" s="1"/>
  <c r="AC1248" i="1"/>
  <c r="AC1247" i="1" s="1"/>
  <c r="AC1246" i="1" s="1"/>
  <c r="AB1248" i="1"/>
  <c r="AB1247" i="1" s="1"/>
  <c r="AB1246" i="1" s="1"/>
  <c r="AA1248" i="1"/>
  <c r="AA1247" i="1" s="1"/>
  <c r="AA1246" i="1" s="1"/>
  <c r="W1248" i="1"/>
  <c r="W1247" i="1" s="1"/>
  <c r="W1246" i="1" s="1"/>
  <c r="V1248" i="1"/>
  <c r="V1247" i="1" s="1"/>
  <c r="V1246" i="1" s="1"/>
  <c r="U1248" i="1"/>
  <c r="U1247" i="1" s="1"/>
  <c r="U1246" i="1" s="1"/>
  <c r="Q1248" i="1"/>
  <c r="Q1247" i="1" s="1"/>
  <c r="Q1246" i="1" s="1"/>
  <c r="P1248" i="1"/>
  <c r="P1247" i="1" s="1"/>
  <c r="P1246" i="1" s="1"/>
  <c r="O1248" i="1"/>
  <c r="O1247" i="1" s="1"/>
  <c r="O1246" i="1" s="1"/>
  <c r="K1248" i="1"/>
  <c r="K1247" i="1" s="1"/>
  <c r="K1246" i="1" s="1"/>
  <c r="J1248" i="1"/>
  <c r="I1248" i="1"/>
  <c r="I1247" i="1" s="1"/>
  <c r="I1246" i="1" s="1"/>
  <c r="H1248" i="1"/>
  <c r="H1247" i="1" s="1"/>
  <c r="H1246" i="1" s="1"/>
  <c r="G1248" i="1"/>
  <c r="G1247" i="1" s="1"/>
  <c r="G1246" i="1" s="1"/>
  <c r="F1248" i="1"/>
  <c r="BL1247" i="1"/>
  <c r="BL1246" i="1" s="1"/>
  <c r="AM1246" i="1"/>
  <c r="N1244" i="1"/>
  <c r="T1244" i="1" s="1"/>
  <c r="Z1244" i="1" s="1"/>
  <c r="AF1244" i="1" s="1"/>
  <c r="AL1244" i="1" s="1"/>
  <c r="AR1244" i="1" s="1"/>
  <c r="AX1244" i="1" s="1"/>
  <c r="BD1244" i="1" s="1"/>
  <c r="BJ1244" i="1" s="1"/>
  <c r="BP1244" i="1" s="1"/>
  <c r="BU1244" i="1" s="1"/>
  <c r="BZ1244" i="1" s="1"/>
  <c r="CJ1244" i="1" s="1"/>
  <c r="M1244" i="1"/>
  <c r="S1244" i="1" s="1"/>
  <c r="Y1244" i="1" s="1"/>
  <c r="AE1244" i="1" s="1"/>
  <c r="AK1244" i="1" s="1"/>
  <c r="AQ1244" i="1" s="1"/>
  <c r="AW1244" i="1" s="1"/>
  <c r="BC1244" i="1" s="1"/>
  <c r="BI1244" i="1" s="1"/>
  <c r="BO1244" i="1" s="1"/>
  <c r="BT1244" i="1" s="1"/>
  <c r="BY1244" i="1" s="1"/>
  <c r="CG1244" i="1" s="1"/>
  <c r="L1244" i="1"/>
  <c r="R1244" i="1" s="1"/>
  <c r="X1244" i="1" s="1"/>
  <c r="AD1244" i="1" s="1"/>
  <c r="AJ1244" i="1" s="1"/>
  <c r="AP1244" i="1" s="1"/>
  <c r="AV1244" i="1" s="1"/>
  <c r="BB1244" i="1" s="1"/>
  <c r="BH1244" i="1" s="1"/>
  <c r="BN1244" i="1" s="1"/>
  <c r="BS1244" i="1" s="1"/>
  <c r="BX1244" i="1" s="1"/>
  <c r="CD1244" i="1" s="1"/>
  <c r="CM1243" i="1"/>
  <c r="CM1242" i="1" s="1"/>
  <c r="CM1241" i="1" s="1"/>
  <c r="CC1243" i="1"/>
  <c r="CB1243" i="1"/>
  <c r="CB1242" i="1" s="1"/>
  <c r="CB1241" i="1" s="1"/>
  <c r="CA1243" i="1"/>
  <c r="CA1242" i="1" s="1"/>
  <c r="CA1241" i="1" s="1"/>
  <c r="BW1243" i="1"/>
  <c r="BW1242" i="1" s="1"/>
  <c r="BW1241" i="1" s="1"/>
  <c r="BV1243" i="1"/>
  <c r="BV1242" i="1" s="1"/>
  <c r="BV1241" i="1" s="1"/>
  <c r="BR1243" i="1"/>
  <c r="BR1242" i="1" s="1"/>
  <c r="BR1241" i="1" s="1"/>
  <c r="BQ1243" i="1"/>
  <c r="BQ1242" i="1" s="1"/>
  <c r="BQ1241" i="1" s="1"/>
  <c r="BM1243" i="1"/>
  <c r="BM1242" i="1" s="1"/>
  <c r="BM1241" i="1" s="1"/>
  <c r="BL1243" i="1"/>
  <c r="BL1242" i="1" s="1"/>
  <c r="BL1241" i="1" s="1"/>
  <c r="BK1243" i="1"/>
  <c r="BK1242" i="1" s="1"/>
  <c r="BK1241" i="1" s="1"/>
  <c r="BG1243" i="1"/>
  <c r="BG1242" i="1" s="1"/>
  <c r="BG1241" i="1" s="1"/>
  <c r="BF1243" i="1"/>
  <c r="BF1242" i="1" s="1"/>
  <c r="BF1241" i="1" s="1"/>
  <c r="BE1243" i="1"/>
  <c r="BE1242" i="1" s="1"/>
  <c r="BE1241" i="1" s="1"/>
  <c r="BA1243" i="1"/>
  <c r="BA1242" i="1" s="1"/>
  <c r="BA1241" i="1" s="1"/>
  <c r="AZ1243" i="1"/>
  <c r="AZ1242" i="1" s="1"/>
  <c r="AZ1241" i="1" s="1"/>
  <c r="AY1243" i="1"/>
  <c r="AY1242" i="1" s="1"/>
  <c r="AY1241" i="1" s="1"/>
  <c r="AU1243" i="1"/>
  <c r="AU1242" i="1" s="1"/>
  <c r="AU1241" i="1" s="1"/>
  <c r="AT1243" i="1"/>
  <c r="AT1242" i="1" s="1"/>
  <c r="AT1241" i="1" s="1"/>
  <c r="AS1243" i="1"/>
  <c r="AS1242" i="1" s="1"/>
  <c r="AS1241" i="1" s="1"/>
  <c r="AO1243" i="1"/>
  <c r="AO1242" i="1" s="1"/>
  <c r="AO1241" i="1" s="1"/>
  <c r="AN1243" i="1"/>
  <c r="AN1242" i="1" s="1"/>
  <c r="AN1241" i="1" s="1"/>
  <c r="AM1243" i="1"/>
  <c r="AM1242" i="1" s="1"/>
  <c r="AM1241" i="1" s="1"/>
  <c r="AI1243" i="1"/>
  <c r="AI1242" i="1" s="1"/>
  <c r="AI1241" i="1" s="1"/>
  <c r="AH1243" i="1"/>
  <c r="AH1242" i="1" s="1"/>
  <c r="AH1241" i="1" s="1"/>
  <c r="AG1243" i="1"/>
  <c r="AG1242" i="1" s="1"/>
  <c r="AG1241" i="1" s="1"/>
  <c r="AC1243" i="1"/>
  <c r="AC1242" i="1" s="1"/>
  <c r="AC1241" i="1" s="1"/>
  <c r="AB1243" i="1"/>
  <c r="AB1242" i="1" s="1"/>
  <c r="AB1241" i="1" s="1"/>
  <c r="AA1243" i="1"/>
  <c r="AA1242" i="1" s="1"/>
  <c r="AA1241" i="1" s="1"/>
  <c r="W1243" i="1"/>
  <c r="W1242" i="1" s="1"/>
  <c r="W1241" i="1" s="1"/>
  <c r="V1243" i="1"/>
  <c r="V1242" i="1" s="1"/>
  <c r="V1241" i="1" s="1"/>
  <c r="U1243" i="1"/>
  <c r="U1242" i="1" s="1"/>
  <c r="U1241" i="1" s="1"/>
  <c r="Q1243" i="1"/>
  <c r="Q1242" i="1" s="1"/>
  <c r="Q1241" i="1" s="1"/>
  <c r="P1243" i="1"/>
  <c r="P1242" i="1" s="1"/>
  <c r="P1241" i="1" s="1"/>
  <c r="O1243" i="1"/>
  <c r="O1242" i="1" s="1"/>
  <c r="O1241" i="1" s="1"/>
  <c r="K1243" i="1"/>
  <c r="K1242" i="1" s="1"/>
  <c r="K1241" i="1" s="1"/>
  <c r="J1243" i="1"/>
  <c r="J1242" i="1" s="1"/>
  <c r="J1241" i="1" s="1"/>
  <c r="I1243" i="1"/>
  <c r="I1242" i="1" s="1"/>
  <c r="H1243" i="1"/>
  <c r="G1243" i="1"/>
  <c r="G1242" i="1" s="1"/>
  <c r="F1243" i="1"/>
  <c r="F1242" i="1" s="1"/>
  <c r="F1241" i="1" s="1"/>
  <c r="CC1242" i="1"/>
  <c r="CC1241" i="1" s="1"/>
  <c r="N1240" i="1"/>
  <c r="T1240" i="1" s="1"/>
  <c r="Z1240" i="1" s="1"/>
  <c r="AF1240" i="1" s="1"/>
  <c r="AL1240" i="1" s="1"/>
  <c r="AR1240" i="1" s="1"/>
  <c r="AX1240" i="1" s="1"/>
  <c r="BD1240" i="1" s="1"/>
  <c r="BJ1240" i="1" s="1"/>
  <c r="BP1240" i="1" s="1"/>
  <c r="BU1240" i="1" s="1"/>
  <c r="BZ1240" i="1" s="1"/>
  <c r="CJ1240" i="1" s="1"/>
  <c r="CL1240" i="1" s="1"/>
  <c r="L1240" i="1"/>
  <c r="R1240" i="1" s="1"/>
  <c r="X1240" i="1" s="1"/>
  <c r="AD1240" i="1" s="1"/>
  <c r="AJ1240" i="1" s="1"/>
  <c r="AP1240" i="1" s="1"/>
  <c r="AV1240" i="1" s="1"/>
  <c r="BB1240" i="1" s="1"/>
  <c r="BH1240" i="1" s="1"/>
  <c r="BN1240" i="1" s="1"/>
  <c r="BS1240" i="1" s="1"/>
  <c r="BX1240" i="1" s="1"/>
  <c r="CD1240" i="1" s="1"/>
  <c r="CF1240" i="1" s="1"/>
  <c r="H1240" i="1"/>
  <c r="G1240" i="1"/>
  <c r="G1239" i="1" s="1"/>
  <c r="CM1239" i="1"/>
  <c r="CM1238" i="1" s="1"/>
  <c r="CM1237" i="1" s="1"/>
  <c r="CC1239" i="1"/>
  <c r="CC1238" i="1" s="1"/>
  <c r="CC1237" i="1" s="1"/>
  <c r="CB1239" i="1"/>
  <c r="CB1238" i="1" s="1"/>
  <c r="CB1237" i="1" s="1"/>
  <c r="CA1239" i="1"/>
  <c r="CA1238" i="1" s="1"/>
  <c r="CA1237" i="1" s="1"/>
  <c r="BW1239" i="1"/>
  <c r="BW1238" i="1" s="1"/>
  <c r="BW1237" i="1" s="1"/>
  <c r="BV1239" i="1"/>
  <c r="BV1238" i="1" s="1"/>
  <c r="BV1237" i="1" s="1"/>
  <c r="BR1239" i="1"/>
  <c r="BR1238" i="1" s="1"/>
  <c r="BR1237" i="1" s="1"/>
  <c r="BQ1239" i="1"/>
  <c r="BQ1238" i="1" s="1"/>
  <c r="BQ1237" i="1" s="1"/>
  <c r="BM1239" i="1"/>
  <c r="BM1238" i="1" s="1"/>
  <c r="BM1237" i="1" s="1"/>
  <c r="BL1239" i="1"/>
  <c r="BL1238" i="1" s="1"/>
  <c r="BL1237" i="1" s="1"/>
  <c r="BK1239" i="1"/>
  <c r="BK1238" i="1" s="1"/>
  <c r="BK1237" i="1" s="1"/>
  <c r="BG1239" i="1"/>
  <c r="BG1238" i="1" s="1"/>
  <c r="BG1237" i="1" s="1"/>
  <c r="BF1239" i="1"/>
  <c r="BF1238" i="1" s="1"/>
  <c r="BF1237" i="1" s="1"/>
  <c r="BE1239" i="1"/>
  <c r="BE1238" i="1" s="1"/>
  <c r="BE1237" i="1" s="1"/>
  <c r="BA1239" i="1"/>
  <c r="BA1238" i="1" s="1"/>
  <c r="BA1237" i="1" s="1"/>
  <c r="AZ1239" i="1"/>
  <c r="AZ1238" i="1" s="1"/>
  <c r="AZ1237" i="1" s="1"/>
  <c r="AY1239" i="1"/>
  <c r="AY1238" i="1" s="1"/>
  <c r="AY1237" i="1" s="1"/>
  <c r="AU1239" i="1"/>
  <c r="AU1238" i="1" s="1"/>
  <c r="AU1237" i="1" s="1"/>
  <c r="AT1239" i="1"/>
  <c r="AT1238" i="1" s="1"/>
  <c r="AT1237" i="1" s="1"/>
  <c r="AS1239" i="1"/>
  <c r="AS1238" i="1" s="1"/>
  <c r="AS1237" i="1" s="1"/>
  <c r="AO1239" i="1"/>
  <c r="AN1239" i="1"/>
  <c r="AN1238" i="1" s="1"/>
  <c r="AN1237" i="1" s="1"/>
  <c r="AM1239" i="1"/>
  <c r="AM1238" i="1" s="1"/>
  <c r="AM1237" i="1" s="1"/>
  <c r="AI1239" i="1"/>
  <c r="AI1238" i="1" s="1"/>
  <c r="AI1237" i="1" s="1"/>
  <c r="AH1239" i="1"/>
  <c r="AH1238" i="1" s="1"/>
  <c r="AH1237" i="1" s="1"/>
  <c r="AG1239" i="1"/>
  <c r="AG1238" i="1" s="1"/>
  <c r="AG1237" i="1" s="1"/>
  <c r="AC1239" i="1"/>
  <c r="AC1238" i="1" s="1"/>
  <c r="AC1237" i="1" s="1"/>
  <c r="AB1239" i="1"/>
  <c r="AB1238" i="1" s="1"/>
  <c r="AB1237" i="1" s="1"/>
  <c r="AA1239" i="1"/>
  <c r="AA1238" i="1" s="1"/>
  <c r="AA1237" i="1" s="1"/>
  <c r="W1239" i="1"/>
  <c r="W1238" i="1" s="1"/>
  <c r="W1237" i="1" s="1"/>
  <c r="V1239" i="1"/>
  <c r="V1238" i="1" s="1"/>
  <c r="V1237" i="1" s="1"/>
  <c r="U1239" i="1"/>
  <c r="U1238" i="1" s="1"/>
  <c r="U1237" i="1" s="1"/>
  <c r="Q1239" i="1"/>
  <c r="Q1238" i="1" s="1"/>
  <c r="Q1237" i="1" s="1"/>
  <c r="P1239" i="1"/>
  <c r="P1238" i="1" s="1"/>
  <c r="P1237" i="1" s="1"/>
  <c r="O1239" i="1"/>
  <c r="O1238" i="1" s="1"/>
  <c r="O1237" i="1" s="1"/>
  <c r="K1239" i="1"/>
  <c r="K1238" i="1" s="1"/>
  <c r="K1237" i="1" s="1"/>
  <c r="J1239" i="1"/>
  <c r="J1238" i="1" s="1"/>
  <c r="J1237" i="1" s="1"/>
  <c r="I1239" i="1"/>
  <c r="I1238" i="1" s="1"/>
  <c r="I1237" i="1" s="1"/>
  <c r="H1239" i="1"/>
  <c r="F1239" i="1"/>
  <c r="AO1238" i="1"/>
  <c r="AO1237" i="1" s="1"/>
  <c r="BK1236" i="1"/>
  <c r="AY1236" i="1"/>
  <c r="O1236" i="1"/>
  <c r="N1236" i="1"/>
  <c r="T1236" i="1" s="1"/>
  <c r="Z1236" i="1" s="1"/>
  <c r="AF1236" i="1" s="1"/>
  <c r="AL1236" i="1" s="1"/>
  <c r="AR1236" i="1" s="1"/>
  <c r="AX1236" i="1" s="1"/>
  <c r="BD1236" i="1" s="1"/>
  <c r="BJ1236" i="1" s="1"/>
  <c r="BP1236" i="1" s="1"/>
  <c r="BU1236" i="1" s="1"/>
  <c r="BZ1236" i="1" s="1"/>
  <c r="CJ1236" i="1" s="1"/>
  <c r="CL1236" i="1" s="1"/>
  <c r="M1236" i="1"/>
  <c r="S1236" i="1" s="1"/>
  <c r="Y1236" i="1" s="1"/>
  <c r="AE1236" i="1" s="1"/>
  <c r="AK1236" i="1" s="1"/>
  <c r="AQ1236" i="1" s="1"/>
  <c r="AW1236" i="1" s="1"/>
  <c r="BC1236" i="1" s="1"/>
  <c r="BI1236" i="1" s="1"/>
  <c r="BO1236" i="1" s="1"/>
  <c r="BT1236" i="1" s="1"/>
  <c r="BY1236" i="1" s="1"/>
  <c r="CG1236" i="1" s="1"/>
  <c r="CI1236" i="1" s="1"/>
  <c r="L1236" i="1"/>
  <c r="R1236" i="1" s="1"/>
  <c r="X1236" i="1" s="1"/>
  <c r="AD1236" i="1" s="1"/>
  <c r="AJ1236" i="1" s="1"/>
  <c r="AP1236" i="1" s="1"/>
  <c r="AV1236" i="1" s="1"/>
  <c r="BB1236" i="1" s="1"/>
  <c r="BH1236" i="1" s="1"/>
  <c r="BN1236" i="1" s="1"/>
  <c r="BS1236" i="1" s="1"/>
  <c r="BX1236" i="1" s="1"/>
  <c r="CD1236" i="1" s="1"/>
  <c r="CF1236" i="1" s="1"/>
  <c r="CM1235" i="1"/>
  <c r="CM1234" i="1" s="1"/>
  <c r="CM1233" i="1" s="1"/>
  <c r="CC1235" i="1"/>
  <c r="CC1234" i="1" s="1"/>
  <c r="CC1233" i="1" s="1"/>
  <c r="CB1235" i="1"/>
  <c r="CB1234" i="1" s="1"/>
  <c r="CB1233" i="1" s="1"/>
  <c r="CA1235" i="1"/>
  <c r="CA1234" i="1" s="1"/>
  <c r="CA1233" i="1" s="1"/>
  <c r="BW1235" i="1"/>
  <c r="BW1234" i="1" s="1"/>
  <c r="BW1233" i="1" s="1"/>
  <c r="BV1235" i="1"/>
  <c r="BV1234" i="1" s="1"/>
  <c r="BV1233" i="1" s="1"/>
  <c r="BR1235" i="1"/>
  <c r="BQ1235" i="1"/>
  <c r="BQ1234" i="1" s="1"/>
  <c r="BQ1233" i="1" s="1"/>
  <c r="BM1235" i="1"/>
  <c r="BM1234" i="1" s="1"/>
  <c r="BM1233" i="1" s="1"/>
  <c r="BL1235" i="1"/>
  <c r="BL1234" i="1" s="1"/>
  <c r="BL1233" i="1" s="1"/>
  <c r="BK1235" i="1"/>
  <c r="BK1234" i="1" s="1"/>
  <c r="BK1233" i="1" s="1"/>
  <c r="BG1235" i="1"/>
  <c r="BG1234" i="1" s="1"/>
  <c r="BG1233" i="1" s="1"/>
  <c r="BF1235" i="1"/>
  <c r="BF1234" i="1" s="1"/>
  <c r="BF1233" i="1" s="1"/>
  <c r="BE1235" i="1"/>
  <c r="BE1234" i="1" s="1"/>
  <c r="BE1233" i="1" s="1"/>
  <c r="BA1235" i="1"/>
  <c r="BA1234" i="1" s="1"/>
  <c r="BA1233" i="1" s="1"/>
  <c r="AZ1235" i="1"/>
  <c r="AZ1234" i="1" s="1"/>
  <c r="AZ1233" i="1" s="1"/>
  <c r="AY1235" i="1"/>
  <c r="AY1234" i="1" s="1"/>
  <c r="AY1233" i="1" s="1"/>
  <c r="AU1235" i="1"/>
  <c r="AU1234" i="1" s="1"/>
  <c r="AU1233" i="1" s="1"/>
  <c r="AT1235" i="1"/>
  <c r="AT1234" i="1" s="1"/>
  <c r="AT1233" i="1" s="1"/>
  <c r="AS1235" i="1"/>
  <c r="AS1234" i="1" s="1"/>
  <c r="AS1233" i="1" s="1"/>
  <c r="AO1235" i="1"/>
  <c r="AO1234" i="1" s="1"/>
  <c r="AO1233" i="1" s="1"/>
  <c r="AN1235" i="1"/>
  <c r="AN1234" i="1" s="1"/>
  <c r="AN1233" i="1" s="1"/>
  <c r="AM1235" i="1"/>
  <c r="AM1234" i="1" s="1"/>
  <c r="AM1233" i="1" s="1"/>
  <c r="AI1235" i="1"/>
  <c r="AI1234" i="1" s="1"/>
  <c r="AI1233" i="1" s="1"/>
  <c r="AH1235" i="1"/>
  <c r="AH1234" i="1" s="1"/>
  <c r="AH1233" i="1" s="1"/>
  <c r="AG1235" i="1"/>
  <c r="AG1234" i="1" s="1"/>
  <c r="AG1233" i="1" s="1"/>
  <c r="AC1235" i="1"/>
  <c r="AC1234" i="1" s="1"/>
  <c r="AC1233" i="1" s="1"/>
  <c r="AB1235" i="1"/>
  <c r="AB1234" i="1" s="1"/>
  <c r="AB1233" i="1" s="1"/>
  <c r="AA1235" i="1"/>
  <c r="AA1234" i="1" s="1"/>
  <c r="AA1233" i="1" s="1"/>
  <c r="W1235" i="1"/>
  <c r="W1234" i="1" s="1"/>
  <c r="W1233" i="1" s="1"/>
  <c r="V1235" i="1"/>
  <c r="V1234" i="1" s="1"/>
  <c r="V1233" i="1" s="1"/>
  <c r="U1235" i="1"/>
  <c r="U1234" i="1" s="1"/>
  <c r="U1233" i="1" s="1"/>
  <c r="Q1235" i="1"/>
  <c r="Q1234" i="1" s="1"/>
  <c r="Q1233" i="1" s="1"/>
  <c r="P1235" i="1"/>
  <c r="P1234" i="1" s="1"/>
  <c r="P1233" i="1" s="1"/>
  <c r="O1235" i="1"/>
  <c r="O1234" i="1" s="1"/>
  <c r="O1233" i="1" s="1"/>
  <c r="K1235" i="1"/>
  <c r="K1234" i="1" s="1"/>
  <c r="K1233" i="1" s="1"/>
  <c r="J1235" i="1"/>
  <c r="J1234" i="1" s="1"/>
  <c r="J1233" i="1" s="1"/>
  <c r="I1235" i="1"/>
  <c r="I1234" i="1" s="1"/>
  <c r="I1233" i="1" s="1"/>
  <c r="H1235" i="1"/>
  <c r="H1234" i="1" s="1"/>
  <c r="H1233" i="1" s="1"/>
  <c r="G1235" i="1"/>
  <c r="G1234" i="1" s="1"/>
  <c r="G1233" i="1" s="1"/>
  <c r="F1235" i="1"/>
  <c r="N1229" i="1"/>
  <c r="T1229" i="1" s="1"/>
  <c r="Z1229" i="1" s="1"/>
  <c r="AF1229" i="1" s="1"/>
  <c r="AL1229" i="1" s="1"/>
  <c r="AR1229" i="1" s="1"/>
  <c r="AX1229" i="1" s="1"/>
  <c r="BD1229" i="1" s="1"/>
  <c r="BJ1229" i="1" s="1"/>
  <c r="BP1229" i="1" s="1"/>
  <c r="BU1229" i="1" s="1"/>
  <c r="BZ1229" i="1" s="1"/>
  <c r="CJ1229" i="1" s="1"/>
  <c r="CL1229" i="1" s="1"/>
  <c r="M1229" i="1"/>
  <c r="S1229" i="1" s="1"/>
  <c r="Y1229" i="1" s="1"/>
  <c r="AE1229" i="1" s="1"/>
  <c r="AK1229" i="1" s="1"/>
  <c r="AQ1229" i="1" s="1"/>
  <c r="AW1229" i="1" s="1"/>
  <c r="BC1229" i="1" s="1"/>
  <c r="BI1229" i="1" s="1"/>
  <c r="BO1229" i="1" s="1"/>
  <c r="BT1229" i="1" s="1"/>
  <c r="BY1229" i="1" s="1"/>
  <c r="CG1229" i="1" s="1"/>
  <c r="CI1229" i="1" s="1"/>
  <c r="L1229" i="1"/>
  <c r="R1229" i="1" s="1"/>
  <c r="X1229" i="1" s="1"/>
  <c r="AD1229" i="1" s="1"/>
  <c r="AJ1229" i="1" s="1"/>
  <c r="AP1229" i="1" s="1"/>
  <c r="AV1229" i="1" s="1"/>
  <c r="BB1229" i="1" s="1"/>
  <c r="BH1229" i="1" s="1"/>
  <c r="BN1229" i="1" s="1"/>
  <c r="BS1229" i="1" s="1"/>
  <c r="BX1229" i="1" s="1"/>
  <c r="CD1229" i="1" s="1"/>
  <c r="CF1229" i="1" s="1"/>
  <c r="CM1228" i="1"/>
  <c r="CM1227" i="1" s="1"/>
  <c r="CM1226" i="1" s="1"/>
  <c r="CM1225" i="1" s="1"/>
  <c r="CM1224" i="1" s="1"/>
  <c r="CC1228" i="1"/>
  <c r="CC1227" i="1" s="1"/>
  <c r="CC1226" i="1" s="1"/>
  <c r="CC1225" i="1" s="1"/>
  <c r="CC1224" i="1" s="1"/>
  <c r="CB1228" i="1"/>
  <c r="CB1227" i="1" s="1"/>
  <c r="CB1226" i="1" s="1"/>
  <c r="CB1225" i="1" s="1"/>
  <c r="CB1224" i="1" s="1"/>
  <c r="CA1228" i="1"/>
  <c r="CA1227" i="1" s="1"/>
  <c r="CA1226" i="1" s="1"/>
  <c r="CA1225" i="1" s="1"/>
  <c r="CA1224" i="1" s="1"/>
  <c r="BW1228" i="1"/>
  <c r="BW1227" i="1" s="1"/>
  <c r="BW1226" i="1" s="1"/>
  <c r="BW1225" i="1" s="1"/>
  <c r="BW1224" i="1" s="1"/>
  <c r="BV1228" i="1"/>
  <c r="BV1227" i="1" s="1"/>
  <c r="BV1226" i="1" s="1"/>
  <c r="BV1225" i="1" s="1"/>
  <c r="BV1224" i="1" s="1"/>
  <c r="BR1228" i="1"/>
  <c r="BR1227" i="1" s="1"/>
  <c r="BQ1228" i="1"/>
  <c r="BQ1227" i="1" s="1"/>
  <c r="BQ1226" i="1" s="1"/>
  <c r="BM1228" i="1"/>
  <c r="BM1227" i="1" s="1"/>
  <c r="BM1226" i="1" s="1"/>
  <c r="BM1225" i="1" s="1"/>
  <c r="BM1224" i="1" s="1"/>
  <c r="BL1228" i="1"/>
  <c r="BL1227" i="1" s="1"/>
  <c r="BL1226" i="1" s="1"/>
  <c r="BL1225" i="1" s="1"/>
  <c r="BL1224" i="1" s="1"/>
  <c r="BK1228" i="1"/>
  <c r="BK1227" i="1" s="1"/>
  <c r="BK1226" i="1" s="1"/>
  <c r="BK1225" i="1" s="1"/>
  <c r="BK1224" i="1" s="1"/>
  <c r="BG1228" i="1"/>
  <c r="BG1227" i="1" s="1"/>
  <c r="BG1226" i="1" s="1"/>
  <c r="BG1225" i="1" s="1"/>
  <c r="BG1224" i="1" s="1"/>
  <c r="BF1228" i="1"/>
  <c r="BF1227" i="1" s="1"/>
  <c r="BF1226" i="1" s="1"/>
  <c r="BF1225" i="1" s="1"/>
  <c r="BF1224" i="1" s="1"/>
  <c r="BE1228" i="1"/>
  <c r="BE1227" i="1" s="1"/>
  <c r="BE1226" i="1" s="1"/>
  <c r="BA1228" i="1"/>
  <c r="BA1227" i="1" s="1"/>
  <c r="BA1226" i="1" s="1"/>
  <c r="BA1225" i="1" s="1"/>
  <c r="BA1224" i="1" s="1"/>
  <c r="AZ1228" i="1"/>
  <c r="AZ1227" i="1" s="1"/>
  <c r="AZ1226" i="1" s="1"/>
  <c r="AZ1225" i="1" s="1"/>
  <c r="AZ1224" i="1" s="1"/>
  <c r="AY1228" i="1"/>
  <c r="AY1227" i="1" s="1"/>
  <c r="AY1226" i="1" s="1"/>
  <c r="AY1225" i="1" s="1"/>
  <c r="AY1224" i="1" s="1"/>
  <c r="AU1228" i="1"/>
  <c r="AU1227" i="1" s="1"/>
  <c r="AU1226" i="1" s="1"/>
  <c r="AU1225" i="1" s="1"/>
  <c r="AU1224" i="1" s="1"/>
  <c r="AT1228" i="1"/>
  <c r="AT1227" i="1" s="1"/>
  <c r="AT1226" i="1" s="1"/>
  <c r="AT1225" i="1" s="1"/>
  <c r="AT1224" i="1" s="1"/>
  <c r="AS1228" i="1"/>
  <c r="AS1227" i="1" s="1"/>
  <c r="AS1226" i="1" s="1"/>
  <c r="AS1225" i="1" s="1"/>
  <c r="AS1224" i="1" s="1"/>
  <c r="AO1228" i="1"/>
  <c r="AO1227" i="1" s="1"/>
  <c r="AO1226" i="1" s="1"/>
  <c r="AO1225" i="1" s="1"/>
  <c r="AO1224" i="1" s="1"/>
  <c r="AN1228" i="1"/>
  <c r="AN1227" i="1" s="1"/>
  <c r="AN1226" i="1" s="1"/>
  <c r="AN1225" i="1" s="1"/>
  <c r="AN1224" i="1" s="1"/>
  <c r="AM1228" i="1"/>
  <c r="AM1227" i="1" s="1"/>
  <c r="AM1226" i="1" s="1"/>
  <c r="AM1225" i="1" s="1"/>
  <c r="AM1224" i="1" s="1"/>
  <c r="AI1228" i="1"/>
  <c r="AI1227" i="1" s="1"/>
  <c r="AI1226" i="1" s="1"/>
  <c r="AI1225" i="1" s="1"/>
  <c r="AI1224" i="1" s="1"/>
  <c r="AH1228" i="1"/>
  <c r="AH1227" i="1" s="1"/>
  <c r="AH1226" i="1" s="1"/>
  <c r="AH1225" i="1" s="1"/>
  <c r="AH1224" i="1" s="1"/>
  <c r="AG1228" i="1"/>
  <c r="AG1227" i="1" s="1"/>
  <c r="AG1226" i="1" s="1"/>
  <c r="AG1225" i="1" s="1"/>
  <c r="AG1224" i="1" s="1"/>
  <c r="AC1228" i="1"/>
  <c r="AC1227" i="1" s="1"/>
  <c r="AC1226" i="1" s="1"/>
  <c r="AC1225" i="1" s="1"/>
  <c r="AC1224" i="1" s="1"/>
  <c r="AB1228" i="1"/>
  <c r="AB1227" i="1" s="1"/>
  <c r="AB1226" i="1" s="1"/>
  <c r="AB1225" i="1" s="1"/>
  <c r="AB1224" i="1" s="1"/>
  <c r="AA1228" i="1"/>
  <c r="AA1227" i="1" s="1"/>
  <c r="AA1226" i="1" s="1"/>
  <c r="AA1225" i="1" s="1"/>
  <c r="AA1224" i="1" s="1"/>
  <c r="W1228" i="1"/>
  <c r="W1227" i="1" s="1"/>
  <c r="W1226" i="1" s="1"/>
  <c r="W1225" i="1" s="1"/>
  <c r="W1224" i="1" s="1"/>
  <c r="V1228" i="1"/>
  <c r="V1227" i="1" s="1"/>
  <c r="V1226" i="1" s="1"/>
  <c r="V1225" i="1" s="1"/>
  <c r="V1224" i="1" s="1"/>
  <c r="U1228" i="1"/>
  <c r="U1227" i="1" s="1"/>
  <c r="U1226" i="1" s="1"/>
  <c r="U1225" i="1" s="1"/>
  <c r="U1224" i="1" s="1"/>
  <c r="Q1228" i="1"/>
  <c r="Q1227" i="1" s="1"/>
  <c r="Q1226" i="1" s="1"/>
  <c r="Q1225" i="1" s="1"/>
  <c r="Q1224" i="1" s="1"/>
  <c r="P1228" i="1"/>
  <c r="P1227" i="1" s="1"/>
  <c r="P1226" i="1" s="1"/>
  <c r="P1225" i="1" s="1"/>
  <c r="P1224" i="1" s="1"/>
  <c r="O1228" i="1"/>
  <c r="O1227" i="1" s="1"/>
  <c r="O1226" i="1" s="1"/>
  <c r="O1225" i="1" s="1"/>
  <c r="O1224" i="1" s="1"/>
  <c r="K1228" i="1"/>
  <c r="J1228" i="1"/>
  <c r="J1227" i="1" s="1"/>
  <c r="J1226" i="1" s="1"/>
  <c r="J1225" i="1" s="1"/>
  <c r="J1224" i="1" s="1"/>
  <c r="I1228" i="1"/>
  <c r="I1227" i="1" s="1"/>
  <c r="I1226" i="1" s="1"/>
  <c r="I1225" i="1" s="1"/>
  <c r="I1224" i="1" s="1"/>
  <c r="H1228" i="1"/>
  <c r="H1227" i="1" s="1"/>
  <c r="H1226" i="1" s="1"/>
  <c r="H1225" i="1" s="1"/>
  <c r="H1224" i="1" s="1"/>
  <c r="G1228" i="1"/>
  <c r="F1228" i="1"/>
  <c r="F1227" i="1" s="1"/>
  <c r="BE1225" i="1"/>
  <c r="BE1224" i="1" s="1"/>
  <c r="N1223" i="1"/>
  <c r="T1223" i="1" s="1"/>
  <c r="Z1223" i="1" s="1"/>
  <c r="AF1223" i="1" s="1"/>
  <c r="AL1223" i="1" s="1"/>
  <c r="AR1223" i="1" s="1"/>
  <c r="AX1223" i="1" s="1"/>
  <c r="BD1223" i="1" s="1"/>
  <c r="BJ1223" i="1" s="1"/>
  <c r="BP1223" i="1" s="1"/>
  <c r="BU1223" i="1" s="1"/>
  <c r="BZ1223" i="1" s="1"/>
  <c r="CJ1223" i="1" s="1"/>
  <c r="CL1223" i="1" s="1"/>
  <c r="M1223" i="1"/>
  <c r="S1223" i="1" s="1"/>
  <c r="Y1223" i="1" s="1"/>
  <c r="AE1223" i="1" s="1"/>
  <c r="AK1223" i="1" s="1"/>
  <c r="AQ1223" i="1" s="1"/>
  <c r="AW1223" i="1" s="1"/>
  <c r="BC1223" i="1" s="1"/>
  <c r="BI1223" i="1" s="1"/>
  <c r="BO1223" i="1" s="1"/>
  <c r="BT1223" i="1" s="1"/>
  <c r="BY1223" i="1" s="1"/>
  <c r="CG1223" i="1" s="1"/>
  <c r="CI1223" i="1" s="1"/>
  <c r="L1223" i="1"/>
  <c r="R1223" i="1" s="1"/>
  <c r="X1223" i="1" s="1"/>
  <c r="AD1223" i="1" s="1"/>
  <c r="AJ1223" i="1" s="1"/>
  <c r="AP1223" i="1" s="1"/>
  <c r="AV1223" i="1" s="1"/>
  <c r="BB1223" i="1" s="1"/>
  <c r="BH1223" i="1" s="1"/>
  <c r="BN1223" i="1" s="1"/>
  <c r="BS1223" i="1" s="1"/>
  <c r="BX1223" i="1" s="1"/>
  <c r="CD1223" i="1" s="1"/>
  <c r="CF1223" i="1" s="1"/>
  <c r="CM1222" i="1"/>
  <c r="CM1221" i="1" s="1"/>
  <c r="CM1220" i="1" s="1"/>
  <c r="CC1222" i="1"/>
  <c r="CC1221" i="1" s="1"/>
  <c r="CC1220" i="1" s="1"/>
  <c r="CB1222" i="1"/>
  <c r="CB1221" i="1" s="1"/>
  <c r="CB1220" i="1" s="1"/>
  <c r="CA1222" i="1"/>
  <c r="CA1221" i="1" s="1"/>
  <c r="CA1220" i="1" s="1"/>
  <c r="BW1222" i="1"/>
  <c r="BW1221" i="1" s="1"/>
  <c r="BW1220" i="1" s="1"/>
  <c r="BV1222" i="1"/>
  <c r="BV1221" i="1" s="1"/>
  <c r="BV1220" i="1" s="1"/>
  <c r="BR1222" i="1"/>
  <c r="BR1221" i="1" s="1"/>
  <c r="BR1220" i="1" s="1"/>
  <c r="BQ1222" i="1"/>
  <c r="BQ1221" i="1" s="1"/>
  <c r="BQ1220" i="1" s="1"/>
  <c r="BM1222" i="1"/>
  <c r="BM1221" i="1" s="1"/>
  <c r="BM1220" i="1" s="1"/>
  <c r="BL1222" i="1"/>
  <c r="BL1221" i="1" s="1"/>
  <c r="BL1220" i="1" s="1"/>
  <c r="BK1222" i="1"/>
  <c r="BK1221" i="1" s="1"/>
  <c r="BK1220" i="1" s="1"/>
  <c r="BG1222" i="1"/>
  <c r="BG1221" i="1" s="1"/>
  <c r="BG1220" i="1" s="1"/>
  <c r="BF1222" i="1"/>
  <c r="BF1221" i="1" s="1"/>
  <c r="BF1220" i="1" s="1"/>
  <c r="BE1222" i="1"/>
  <c r="BE1221" i="1" s="1"/>
  <c r="BE1220" i="1" s="1"/>
  <c r="BA1222" i="1"/>
  <c r="BA1221" i="1" s="1"/>
  <c r="BA1220" i="1" s="1"/>
  <c r="AZ1222" i="1"/>
  <c r="AZ1221" i="1" s="1"/>
  <c r="AZ1220" i="1" s="1"/>
  <c r="AY1222" i="1"/>
  <c r="AY1221" i="1" s="1"/>
  <c r="AY1220" i="1" s="1"/>
  <c r="AU1222" i="1"/>
  <c r="AU1221" i="1" s="1"/>
  <c r="AU1220" i="1" s="1"/>
  <c r="AT1222" i="1"/>
  <c r="AT1221" i="1" s="1"/>
  <c r="AT1220" i="1" s="1"/>
  <c r="AS1222" i="1"/>
  <c r="AS1221" i="1" s="1"/>
  <c r="AS1220" i="1" s="1"/>
  <c r="AO1222" i="1"/>
  <c r="AO1221" i="1" s="1"/>
  <c r="AO1220" i="1" s="1"/>
  <c r="AN1222" i="1"/>
  <c r="AN1221" i="1" s="1"/>
  <c r="AN1220" i="1" s="1"/>
  <c r="AM1222" i="1"/>
  <c r="AM1221" i="1" s="1"/>
  <c r="AM1220" i="1" s="1"/>
  <c r="AI1222" i="1"/>
  <c r="AI1221" i="1" s="1"/>
  <c r="AI1220" i="1" s="1"/>
  <c r="AH1222" i="1"/>
  <c r="AH1221" i="1" s="1"/>
  <c r="AH1220" i="1" s="1"/>
  <c r="AG1222" i="1"/>
  <c r="AG1221" i="1" s="1"/>
  <c r="AG1220" i="1" s="1"/>
  <c r="AC1222" i="1"/>
  <c r="AC1221" i="1" s="1"/>
  <c r="AC1220" i="1" s="1"/>
  <c r="AB1222" i="1"/>
  <c r="AB1221" i="1" s="1"/>
  <c r="AB1220" i="1" s="1"/>
  <c r="AA1222" i="1"/>
  <c r="AA1221" i="1" s="1"/>
  <c r="AA1220" i="1" s="1"/>
  <c r="W1222" i="1"/>
  <c r="W1221" i="1" s="1"/>
  <c r="W1220" i="1" s="1"/>
  <c r="V1222" i="1"/>
  <c r="V1221" i="1" s="1"/>
  <c r="V1220" i="1" s="1"/>
  <c r="U1222" i="1"/>
  <c r="U1221" i="1" s="1"/>
  <c r="U1220" i="1" s="1"/>
  <c r="Q1222" i="1"/>
  <c r="Q1221" i="1" s="1"/>
  <c r="Q1220" i="1" s="1"/>
  <c r="P1222" i="1"/>
  <c r="P1221" i="1" s="1"/>
  <c r="P1220" i="1" s="1"/>
  <c r="O1222" i="1"/>
  <c r="O1221" i="1" s="1"/>
  <c r="O1220" i="1" s="1"/>
  <c r="K1222" i="1"/>
  <c r="K1221" i="1" s="1"/>
  <c r="K1220" i="1" s="1"/>
  <c r="J1222" i="1"/>
  <c r="J1221" i="1" s="1"/>
  <c r="J1220" i="1" s="1"/>
  <c r="I1222" i="1"/>
  <c r="H1222" i="1"/>
  <c r="H1221" i="1" s="1"/>
  <c r="G1222" i="1"/>
  <c r="F1222" i="1"/>
  <c r="F1221" i="1" s="1"/>
  <c r="AY1219" i="1"/>
  <c r="N1219" i="1"/>
  <c r="T1219" i="1" s="1"/>
  <c r="Z1219" i="1" s="1"/>
  <c r="AF1219" i="1" s="1"/>
  <c r="AL1219" i="1" s="1"/>
  <c r="AR1219" i="1" s="1"/>
  <c r="AX1219" i="1" s="1"/>
  <c r="BD1219" i="1" s="1"/>
  <c r="BJ1219" i="1" s="1"/>
  <c r="BP1219" i="1" s="1"/>
  <c r="BU1219" i="1" s="1"/>
  <c r="BZ1219" i="1" s="1"/>
  <c r="CJ1219" i="1" s="1"/>
  <c r="CL1219" i="1" s="1"/>
  <c r="M1219" i="1"/>
  <c r="S1219" i="1" s="1"/>
  <c r="Y1219" i="1" s="1"/>
  <c r="AE1219" i="1" s="1"/>
  <c r="AK1219" i="1" s="1"/>
  <c r="AQ1219" i="1" s="1"/>
  <c r="AW1219" i="1" s="1"/>
  <c r="BC1219" i="1" s="1"/>
  <c r="BI1219" i="1" s="1"/>
  <c r="BO1219" i="1" s="1"/>
  <c r="BT1219" i="1" s="1"/>
  <c r="BY1219" i="1" s="1"/>
  <c r="CG1219" i="1" s="1"/>
  <c r="CI1219" i="1" s="1"/>
  <c r="L1219" i="1"/>
  <c r="R1219" i="1" s="1"/>
  <c r="X1219" i="1" s="1"/>
  <c r="AD1219" i="1" s="1"/>
  <c r="AJ1219" i="1" s="1"/>
  <c r="AP1219" i="1" s="1"/>
  <c r="AV1219" i="1" s="1"/>
  <c r="BB1219" i="1" s="1"/>
  <c r="BH1219" i="1" s="1"/>
  <c r="BN1219" i="1" s="1"/>
  <c r="BS1219" i="1" s="1"/>
  <c r="BX1219" i="1" s="1"/>
  <c r="CD1219" i="1" s="1"/>
  <c r="CF1219" i="1" s="1"/>
  <c r="CM1218" i="1"/>
  <c r="CM1217" i="1" s="1"/>
  <c r="CM1216" i="1" s="1"/>
  <c r="CC1218" i="1"/>
  <c r="CC1217" i="1" s="1"/>
  <c r="CC1216" i="1" s="1"/>
  <c r="CB1218" i="1"/>
  <c r="CB1217" i="1" s="1"/>
  <c r="CB1216" i="1" s="1"/>
  <c r="CA1218" i="1"/>
  <c r="CA1217" i="1" s="1"/>
  <c r="CA1216" i="1" s="1"/>
  <c r="BW1218" i="1"/>
  <c r="BW1217" i="1" s="1"/>
  <c r="BW1216" i="1" s="1"/>
  <c r="BV1218" i="1"/>
  <c r="BV1217" i="1" s="1"/>
  <c r="BV1216" i="1" s="1"/>
  <c r="BR1218" i="1"/>
  <c r="BR1217" i="1" s="1"/>
  <c r="BR1216" i="1" s="1"/>
  <c r="BQ1218" i="1"/>
  <c r="BQ1217" i="1" s="1"/>
  <c r="BQ1216" i="1" s="1"/>
  <c r="BM1218" i="1"/>
  <c r="BM1217" i="1" s="1"/>
  <c r="BM1216" i="1" s="1"/>
  <c r="BL1218" i="1"/>
  <c r="BL1217" i="1" s="1"/>
  <c r="BL1216" i="1" s="1"/>
  <c r="BK1218" i="1"/>
  <c r="BK1217" i="1" s="1"/>
  <c r="BK1216" i="1" s="1"/>
  <c r="BG1218" i="1"/>
  <c r="BG1217" i="1" s="1"/>
  <c r="BG1216" i="1" s="1"/>
  <c r="BF1218" i="1"/>
  <c r="BF1217" i="1" s="1"/>
  <c r="BF1216" i="1" s="1"/>
  <c r="BE1218" i="1"/>
  <c r="BE1217" i="1" s="1"/>
  <c r="BE1216" i="1" s="1"/>
  <c r="BA1218" i="1"/>
  <c r="BA1217" i="1" s="1"/>
  <c r="BA1216" i="1" s="1"/>
  <c r="AZ1218" i="1"/>
  <c r="AZ1217" i="1" s="1"/>
  <c r="AZ1216" i="1" s="1"/>
  <c r="AY1218" i="1"/>
  <c r="AY1217" i="1" s="1"/>
  <c r="AY1216" i="1" s="1"/>
  <c r="AU1218" i="1"/>
  <c r="AU1217" i="1" s="1"/>
  <c r="AU1216" i="1" s="1"/>
  <c r="AT1218" i="1"/>
  <c r="AT1217" i="1" s="1"/>
  <c r="AT1216" i="1" s="1"/>
  <c r="AS1218" i="1"/>
  <c r="AS1217" i="1" s="1"/>
  <c r="AS1216" i="1" s="1"/>
  <c r="AO1218" i="1"/>
  <c r="AO1217" i="1" s="1"/>
  <c r="AO1216" i="1" s="1"/>
  <c r="AN1218" i="1"/>
  <c r="AN1217" i="1" s="1"/>
  <c r="AN1216" i="1" s="1"/>
  <c r="AM1218" i="1"/>
  <c r="AM1217" i="1" s="1"/>
  <c r="AM1216" i="1" s="1"/>
  <c r="AI1218" i="1"/>
  <c r="AI1217" i="1" s="1"/>
  <c r="AI1216" i="1" s="1"/>
  <c r="AH1218" i="1"/>
  <c r="AH1217" i="1" s="1"/>
  <c r="AH1216" i="1" s="1"/>
  <c r="AG1218" i="1"/>
  <c r="AG1217" i="1" s="1"/>
  <c r="AG1216" i="1" s="1"/>
  <c r="AC1218" i="1"/>
  <c r="AC1217" i="1" s="1"/>
  <c r="AC1216" i="1" s="1"/>
  <c r="AB1218" i="1"/>
  <c r="AB1217" i="1" s="1"/>
  <c r="AB1216" i="1" s="1"/>
  <c r="AA1218" i="1"/>
  <c r="AA1217" i="1" s="1"/>
  <c r="AA1216" i="1" s="1"/>
  <c r="W1218" i="1"/>
  <c r="W1217" i="1" s="1"/>
  <c r="W1216" i="1" s="1"/>
  <c r="V1218" i="1"/>
  <c r="V1217" i="1" s="1"/>
  <c r="V1216" i="1" s="1"/>
  <c r="U1218" i="1"/>
  <c r="U1217" i="1" s="1"/>
  <c r="U1216" i="1" s="1"/>
  <c r="Q1218" i="1"/>
  <c r="Q1217" i="1" s="1"/>
  <c r="Q1216" i="1" s="1"/>
  <c r="P1218" i="1"/>
  <c r="P1217" i="1" s="1"/>
  <c r="P1216" i="1" s="1"/>
  <c r="O1218" i="1"/>
  <c r="O1217" i="1" s="1"/>
  <c r="O1216" i="1" s="1"/>
  <c r="K1218" i="1"/>
  <c r="K1217" i="1" s="1"/>
  <c r="K1216" i="1" s="1"/>
  <c r="J1218" i="1"/>
  <c r="J1217" i="1" s="1"/>
  <c r="J1216" i="1" s="1"/>
  <c r="I1218" i="1"/>
  <c r="I1217" i="1" s="1"/>
  <c r="I1216" i="1" s="1"/>
  <c r="H1218" i="1"/>
  <c r="H1217" i="1" s="1"/>
  <c r="H1216" i="1" s="1"/>
  <c r="G1218" i="1"/>
  <c r="F1218" i="1"/>
  <c r="N1214" i="1"/>
  <c r="T1214" i="1" s="1"/>
  <c r="Z1214" i="1" s="1"/>
  <c r="AF1214" i="1" s="1"/>
  <c r="AL1214" i="1" s="1"/>
  <c r="AR1214" i="1" s="1"/>
  <c r="AX1214" i="1" s="1"/>
  <c r="BD1214" i="1" s="1"/>
  <c r="BJ1214" i="1" s="1"/>
  <c r="BP1214" i="1" s="1"/>
  <c r="BU1214" i="1" s="1"/>
  <c r="BZ1214" i="1" s="1"/>
  <c r="CJ1214" i="1" s="1"/>
  <c r="CL1214" i="1" s="1"/>
  <c r="M1214" i="1"/>
  <c r="S1214" i="1" s="1"/>
  <c r="Y1214" i="1" s="1"/>
  <c r="AE1214" i="1" s="1"/>
  <c r="AK1214" i="1" s="1"/>
  <c r="AQ1214" i="1" s="1"/>
  <c r="AW1214" i="1" s="1"/>
  <c r="BC1214" i="1" s="1"/>
  <c r="BI1214" i="1" s="1"/>
  <c r="BO1214" i="1" s="1"/>
  <c r="BT1214" i="1" s="1"/>
  <c r="BY1214" i="1" s="1"/>
  <c r="CG1214" i="1" s="1"/>
  <c r="CI1214" i="1" s="1"/>
  <c r="L1214" i="1"/>
  <c r="R1214" i="1" s="1"/>
  <c r="X1214" i="1" s="1"/>
  <c r="AD1214" i="1" s="1"/>
  <c r="AJ1214" i="1" s="1"/>
  <c r="AP1214" i="1" s="1"/>
  <c r="AV1214" i="1" s="1"/>
  <c r="BB1214" i="1" s="1"/>
  <c r="BH1214" i="1" s="1"/>
  <c r="BN1214" i="1" s="1"/>
  <c r="BS1214" i="1" s="1"/>
  <c r="BX1214" i="1" s="1"/>
  <c r="CD1214" i="1" s="1"/>
  <c r="CF1214" i="1" s="1"/>
  <c r="CM1213" i="1"/>
  <c r="CM1212" i="1" s="1"/>
  <c r="CM1211" i="1" s="1"/>
  <c r="CM1210" i="1" s="1"/>
  <c r="CC1213" i="1"/>
  <c r="CB1213" i="1"/>
  <c r="CB1212" i="1" s="1"/>
  <c r="CB1211" i="1" s="1"/>
  <c r="CB1210" i="1" s="1"/>
  <c r="CA1213" i="1"/>
  <c r="CA1212" i="1" s="1"/>
  <c r="CA1211" i="1" s="1"/>
  <c r="CA1210" i="1" s="1"/>
  <c r="BW1213" i="1"/>
  <c r="BW1212" i="1" s="1"/>
  <c r="BW1211" i="1" s="1"/>
  <c r="BW1210" i="1" s="1"/>
  <c r="BV1213" i="1"/>
  <c r="BV1212" i="1" s="1"/>
  <c r="BV1211" i="1" s="1"/>
  <c r="BV1210" i="1" s="1"/>
  <c r="BR1213" i="1"/>
  <c r="BQ1213" i="1"/>
  <c r="BQ1212" i="1" s="1"/>
  <c r="BQ1211" i="1" s="1"/>
  <c r="BQ1210" i="1" s="1"/>
  <c r="BM1213" i="1"/>
  <c r="BM1212" i="1" s="1"/>
  <c r="BM1211" i="1" s="1"/>
  <c r="BM1210" i="1" s="1"/>
  <c r="BL1213" i="1"/>
  <c r="BL1212" i="1" s="1"/>
  <c r="BL1211" i="1" s="1"/>
  <c r="BL1210" i="1" s="1"/>
  <c r="BK1213" i="1"/>
  <c r="BK1212" i="1" s="1"/>
  <c r="BK1211" i="1" s="1"/>
  <c r="BK1210" i="1" s="1"/>
  <c r="BG1213" i="1"/>
  <c r="BG1212" i="1" s="1"/>
  <c r="BG1211" i="1" s="1"/>
  <c r="BG1210" i="1" s="1"/>
  <c r="BF1213" i="1"/>
  <c r="BF1212" i="1" s="1"/>
  <c r="BF1211" i="1" s="1"/>
  <c r="BF1210" i="1" s="1"/>
  <c r="BE1213" i="1"/>
  <c r="BE1212" i="1" s="1"/>
  <c r="BE1211" i="1" s="1"/>
  <c r="BE1210" i="1" s="1"/>
  <c r="BA1213" i="1"/>
  <c r="BA1212" i="1" s="1"/>
  <c r="BA1211" i="1" s="1"/>
  <c r="BA1210" i="1" s="1"/>
  <c r="AZ1213" i="1"/>
  <c r="AZ1212" i="1" s="1"/>
  <c r="AZ1211" i="1" s="1"/>
  <c r="AZ1210" i="1" s="1"/>
  <c r="AY1213" i="1"/>
  <c r="AY1212" i="1" s="1"/>
  <c r="AY1211" i="1" s="1"/>
  <c r="AY1210" i="1" s="1"/>
  <c r="AU1213" i="1"/>
  <c r="AU1212" i="1" s="1"/>
  <c r="AU1211" i="1" s="1"/>
  <c r="AU1210" i="1" s="1"/>
  <c r="AT1213" i="1"/>
  <c r="AT1212" i="1" s="1"/>
  <c r="AT1211" i="1" s="1"/>
  <c r="AT1210" i="1" s="1"/>
  <c r="AS1213" i="1"/>
  <c r="AS1212" i="1" s="1"/>
  <c r="AS1211" i="1" s="1"/>
  <c r="AS1210" i="1" s="1"/>
  <c r="AO1213" i="1"/>
  <c r="AO1212" i="1" s="1"/>
  <c r="AO1211" i="1" s="1"/>
  <c r="AO1210" i="1" s="1"/>
  <c r="AN1213" i="1"/>
  <c r="AN1212" i="1" s="1"/>
  <c r="AN1211" i="1" s="1"/>
  <c r="AN1210" i="1" s="1"/>
  <c r="AM1213" i="1"/>
  <c r="AM1212" i="1" s="1"/>
  <c r="AM1211" i="1" s="1"/>
  <c r="AM1210" i="1" s="1"/>
  <c r="AI1213" i="1"/>
  <c r="AI1212" i="1" s="1"/>
  <c r="AI1211" i="1" s="1"/>
  <c r="AI1210" i="1" s="1"/>
  <c r="AH1213" i="1"/>
  <c r="AH1212" i="1" s="1"/>
  <c r="AH1211" i="1" s="1"/>
  <c r="AH1210" i="1" s="1"/>
  <c r="AG1213" i="1"/>
  <c r="AG1212" i="1" s="1"/>
  <c r="AG1211" i="1" s="1"/>
  <c r="AG1210" i="1" s="1"/>
  <c r="AC1213" i="1"/>
  <c r="AC1212" i="1" s="1"/>
  <c r="AC1211" i="1" s="1"/>
  <c r="AC1210" i="1" s="1"/>
  <c r="AB1213" i="1"/>
  <c r="AB1212" i="1" s="1"/>
  <c r="AB1211" i="1" s="1"/>
  <c r="AB1210" i="1" s="1"/>
  <c r="AA1213" i="1"/>
  <c r="AA1212" i="1" s="1"/>
  <c r="AA1211" i="1" s="1"/>
  <c r="AA1210" i="1" s="1"/>
  <c r="W1213" i="1"/>
  <c r="W1212" i="1" s="1"/>
  <c r="W1211" i="1" s="1"/>
  <c r="W1210" i="1" s="1"/>
  <c r="V1213" i="1"/>
  <c r="V1212" i="1" s="1"/>
  <c r="V1211" i="1" s="1"/>
  <c r="V1210" i="1" s="1"/>
  <c r="U1213" i="1"/>
  <c r="U1212" i="1" s="1"/>
  <c r="U1211" i="1" s="1"/>
  <c r="U1210" i="1" s="1"/>
  <c r="Q1213" i="1"/>
  <c r="Q1212" i="1" s="1"/>
  <c r="Q1211" i="1" s="1"/>
  <c r="Q1210" i="1" s="1"/>
  <c r="P1213" i="1"/>
  <c r="P1212" i="1" s="1"/>
  <c r="P1211" i="1" s="1"/>
  <c r="P1210" i="1" s="1"/>
  <c r="O1213" i="1"/>
  <c r="O1212" i="1" s="1"/>
  <c r="O1211" i="1" s="1"/>
  <c r="O1210" i="1" s="1"/>
  <c r="K1213" i="1"/>
  <c r="K1212" i="1" s="1"/>
  <c r="K1211" i="1" s="1"/>
  <c r="K1210" i="1" s="1"/>
  <c r="J1213" i="1"/>
  <c r="J1212" i="1" s="1"/>
  <c r="J1211" i="1" s="1"/>
  <c r="J1210" i="1" s="1"/>
  <c r="I1213" i="1"/>
  <c r="I1212" i="1" s="1"/>
  <c r="I1211" i="1" s="1"/>
  <c r="I1210" i="1" s="1"/>
  <c r="H1213" i="1"/>
  <c r="G1213" i="1"/>
  <c r="G1212" i="1" s="1"/>
  <c r="G1211" i="1" s="1"/>
  <c r="G1210" i="1" s="1"/>
  <c r="F1213" i="1"/>
  <c r="CC1212" i="1"/>
  <c r="CC1211" i="1" s="1"/>
  <c r="CC1210" i="1" s="1"/>
  <c r="N1209" i="1"/>
  <c r="T1209" i="1" s="1"/>
  <c r="Z1209" i="1" s="1"/>
  <c r="AF1209" i="1" s="1"/>
  <c r="AL1209" i="1" s="1"/>
  <c r="AR1209" i="1" s="1"/>
  <c r="AX1209" i="1" s="1"/>
  <c r="BD1209" i="1" s="1"/>
  <c r="BJ1209" i="1" s="1"/>
  <c r="BP1209" i="1" s="1"/>
  <c r="BU1209" i="1" s="1"/>
  <c r="BZ1209" i="1" s="1"/>
  <c r="CJ1209" i="1" s="1"/>
  <c r="CL1209" i="1" s="1"/>
  <c r="M1209" i="1"/>
  <c r="S1209" i="1" s="1"/>
  <c r="Y1209" i="1" s="1"/>
  <c r="AE1209" i="1" s="1"/>
  <c r="AK1209" i="1" s="1"/>
  <c r="AQ1209" i="1" s="1"/>
  <c r="AW1209" i="1" s="1"/>
  <c r="BC1209" i="1" s="1"/>
  <c r="BI1209" i="1" s="1"/>
  <c r="BO1209" i="1" s="1"/>
  <c r="BT1209" i="1" s="1"/>
  <c r="BY1209" i="1" s="1"/>
  <c r="CG1209" i="1" s="1"/>
  <c r="CI1209" i="1" s="1"/>
  <c r="L1209" i="1"/>
  <c r="R1209" i="1" s="1"/>
  <c r="X1209" i="1" s="1"/>
  <c r="AD1209" i="1" s="1"/>
  <c r="AJ1209" i="1" s="1"/>
  <c r="AP1209" i="1" s="1"/>
  <c r="AV1209" i="1" s="1"/>
  <c r="BB1209" i="1" s="1"/>
  <c r="BH1209" i="1" s="1"/>
  <c r="BN1209" i="1" s="1"/>
  <c r="BS1209" i="1" s="1"/>
  <c r="BX1209" i="1" s="1"/>
  <c r="CD1209" i="1" s="1"/>
  <c r="CF1209" i="1" s="1"/>
  <c r="CM1208" i="1"/>
  <c r="CM1207" i="1" s="1"/>
  <c r="CM1206" i="1" s="1"/>
  <c r="CM1205" i="1" s="1"/>
  <c r="CC1208" i="1"/>
  <c r="CC1207" i="1" s="1"/>
  <c r="CC1206" i="1" s="1"/>
  <c r="CC1205" i="1" s="1"/>
  <c r="CB1208" i="1"/>
  <c r="CB1207" i="1" s="1"/>
  <c r="CB1206" i="1" s="1"/>
  <c r="CB1205" i="1" s="1"/>
  <c r="CA1208" i="1"/>
  <c r="CA1207" i="1" s="1"/>
  <c r="CA1206" i="1" s="1"/>
  <c r="CA1205" i="1" s="1"/>
  <c r="BW1208" i="1"/>
  <c r="BW1207" i="1" s="1"/>
  <c r="BW1206" i="1" s="1"/>
  <c r="BW1205" i="1" s="1"/>
  <c r="BV1208" i="1"/>
  <c r="BV1207" i="1" s="1"/>
  <c r="BV1206" i="1" s="1"/>
  <c r="BV1205" i="1" s="1"/>
  <c r="BR1208" i="1"/>
  <c r="BR1207" i="1" s="1"/>
  <c r="BQ1208" i="1"/>
  <c r="BQ1207" i="1" s="1"/>
  <c r="BQ1206" i="1" s="1"/>
  <c r="BM1208" i="1"/>
  <c r="BM1207" i="1" s="1"/>
  <c r="BM1206" i="1" s="1"/>
  <c r="BM1205" i="1" s="1"/>
  <c r="BL1208" i="1"/>
  <c r="BL1207" i="1" s="1"/>
  <c r="BL1206" i="1" s="1"/>
  <c r="BL1205" i="1" s="1"/>
  <c r="BK1208" i="1"/>
  <c r="BK1207" i="1" s="1"/>
  <c r="BK1206" i="1" s="1"/>
  <c r="BK1205" i="1" s="1"/>
  <c r="BG1208" i="1"/>
  <c r="BG1207" i="1" s="1"/>
  <c r="BG1206" i="1" s="1"/>
  <c r="BG1205" i="1" s="1"/>
  <c r="BF1208" i="1"/>
  <c r="BF1207" i="1" s="1"/>
  <c r="BF1206" i="1" s="1"/>
  <c r="BF1205" i="1" s="1"/>
  <c r="BE1208" i="1"/>
  <c r="BE1207" i="1" s="1"/>
  <c r="BE1206" i="1" s="1"/>
  <c r="BE1205" i="1" s="1"/>
  <c r="BA1208" i="1"/>
  <c r="BA1207" i="1" s="1"/>
  <c r="BA1206" i="1" s="1"/>
  <c r="BA1205" i="1" s="1"/>
  <c r="AZ1208" i="1"/>
  <c r="AZ1207" i="1" s="1"/>
  <c r="AZ1206" i="1" s="1"/>
  <c r="AZ1205" i="1" s="1"/>
  <c r="AY1208" i="1"/>
  <c r="AY1207" i="1" s="1"/>
  <c r="AY1206" i="1" s="1"/>
  <c r="AY1205" i="1" s="1"/>
  <c r="AU1208" i="1"/>
  <c r="AU1207" i="1" s="1"/>
  <c r="AU1206" i="1" s="1"/>
  <c r="AU1205" i="1" s="1"/>
  <c r="AT1208" i="1"/>
  <c r="AT1207" i="1" s="1"/>
  <c r="AT1206" i="1" s="1"/>
  <c r="AT1205" i="1" s="1"/>
  <c r="AS1208" i="1"/>
  <c r="AS1207" i="1" s="1"/>
  <c r="AS1206" i="1" s="1"/>
  <c r="AS1205" i="1" s="1"/>
  <c r="AO1208" i="1"/>
  <c r="AO1207" i="1" s="1"/>
  <c r="AO1206" i="1" s="1"/>
  <c r="AO1205" i="1" s="1"/>
  <c r="AN1208" i="1"/>
  <c r="AN1207" i="1" s="1"/>
  <c r="AN1206" i="1" s="1"/>
  <c r="AN1205" i="1" s="1"/>
  <c r="AM1208" i="1"/>
  <c r="AM1207" i="1" s="1"/>
  <c r="AM1206" i="1" s="1"/>
  <c r="AM1205" i="1" s="1"/>
  <c r="AI1208" i="1"/>
  <c r="AI1207" i="1" s="1"/>
  <c r="AI1206" i="1" s="1"/>
  <c r="AI1205" i="1" s="1"/>
  <c r="AH1208" i="1"/>
  <c r="AH1207" i="1" s="1"/>
  <c r="AH1206" i="1" s="1"/>
  <c r="AH1205" i="1" s="1"/>
  <c r="AG1208" i="1"/>
  <c r="AG1207" i="1" s="1"/>
  <c r="AG1206" i="1" s="1"/>
  <c r="AG1205" i="1" s="1"/>
  <c r="AC1208" i="1"/>
  <c r="AC1207" i="1" s="1"/>
  <c r="AC1206" i="1" s="1"/>
  <c r="AC1205" i="1" s="1"/>
  <c r="AB1208" i="1"/>
  <c r="AB1207" i="1" s="1"/>
  <c r="AB1206" i="1" s="1"/>
  <c r="AB1205" i="1" s="1"/>
  <c r="AA1208" i="1"/>
  <c r="AA1207" i="1" s="1"/>
  <c r="AA1206" i="1" s="1"/>
  <c r="AA1205" i="1" s="1"/>
  <c r="W1208" i="1"/>
  <c r="W1207" i="1" s="1"/>
  <c r="W1206" i="1" s="1"/>
  <c r="W1205" i="1" s="1"/>
  <c r="V1208" i="1"/>
  <c r="V1207" i="1" s="1"/>
  <c r="V1206" i="1" s="1"/>
  <c r="V1205" i="1" s="1"/>
  <c r="U1208" i="1"/>
  <c r="U1207" i="1" s="1"/>
  <c r="U1206" i="1" s="1"/>
  <c r="U1205" i="1" s="1"/>
  <c r="Q1208" i="1"/>
  <c r="Q1207" i="1" s="1"/>
  <c r="Q1206" i="1" s="1"/>
  <c r="Q1205" i="1" s="1"/>
  <c r="P1208" i="1"/>
  <c r="P1207" i="1" s="1"/>
  <c r="P1206" i="1" s="1"/>
  <c r="P1205" i="1" s="1"/>
  <c r="O1208" i="1"/>
  <c r="O1207" i="1" s="1"/>
  <c r="O1206" i="1" s="1"/>
  <c r="O1205" i="1" s="1"/>
  <c r="K1208" i="1"/>
  <c r="K1207" i="1" s="1"/>
  <c r="K1206" i="1" s="1"/>
  <c r="K1205" i="1" s="1"/>
  <c r="J1208" i="1"/>
  <c r="J1207" i="1" s="1"/>
  <c r="I1208" i="1"/>
  <c r="I1207" i="1" s="1"/>
  <c r="I1206" i="1" s="1"/>
  <c r="I1205" i="1" s="1"/>
  <c r="H1208" i="1"/>
  <c r="H1207" i="1" s="1"/>
  <c r="G1208" i="1"/>
  <c r="G1207" i="1" s="1"/>
  <c r="G1206" i="1" s="1"/>
  <c r="G1205" i="1" s="1"/>
  <c r="F1208" i="1"/>
  <c r="F1207" i="1" s="1"/>
  <c r="N1203" i="1"/>
  <c r="T1203" i="1" s="1"/>
  <c r="Z1203" i="1" s="1"/>
  <c r="AF1203" i="1" s="1"/>
  <c r="AL1203" i="1" s="1"/>
  <c r="AR1203" i="1" s="1"/>
  <c r="AX1203" i="1" s="1"/>
  <c r="BD1203" i="1" s="1"/>
  <c r="BJ1203" i="1" s="1"/>
  <c r="BP1203" i="1" s="1"/>
  <c r="BU1203" i="1" s="1"/>
  <c r="BZ1203" i="1" s="1"/>
  <c r="CJ1203" i="1" s="1"/>
  <c r="CL1203" i="1" s="1"/>
  <c r="M1203" i="1"/>
  <c r="S1203" i="1" s="1"/>
  <c r="Y1203" i="1" s="1"/>
  <c r="AE1203" i="1" s="1"/>
  <c r="AK1203" i="1" s="1"/>
  <c r="AQ1203" i="1" s="1"/>
  <c r="AW1203" i="1" s="1"/>
  <c r="BC1203" i="1" s="1"/>
  <c r="BI1203" i="1" s="1"/>
  <c r="BO1203" i="1" s="1"/>
  <c r="BT1203" i="1" s="1"/>
  <c r="BY1203" i="1" s="1"/>
  <c r="CG1203" i="1" s="1"/>
  <c r="CI1203" i="1" s="1"/>
  <c r="L1203" i="1"/>
  <c r="R1203" i="1" s="1"/>
  <c r="X1203" i="1" s="1"/>
  <c r="AD1203" i="1" s="1"/>
  <c r="AJ1203" i="1" s="1"/>
  <c r="AP1203" i="1" s="1"/>
  <c r="AV1203" i="1" s="1"/>
  <c r="BB1203" i="1" s="1"/>
  <c r="BH1203" i="1" s="1"/>
  <c r="BN1203" i="1" s="1"/>
  <c r="BS1203" i="1" s="1"/>
  <c r="BX1203" i="1" s="1"/>
  <c r="CD1203" i="1" s="1"/>
  <c r="CF1203" i="1" s="1"/>
  <c r="CM1202" i="1"/>
  <c r="CM1201" i="1" s="1"/>
  <c r="CM1200" i="1" s="1"/>
  <c r="CC1202" i="1"/>
  <c r="CC1201" i="1" s="1"/>
  <c r="CC1200" i="1" s="1"/>
  <c r="CB1202" i="1"/>
  <c r="CB1201" i="1" s="1"/>
  <c r="CB1200" i="1" s="1"/>
  <c r="CA1202" i="1"/>
  <c r="CA1201" i="1" s="1"/>
  <c r="CA1200" i="1" s="1"/>
  <c r="BW1202" i="1"/>
  <c r="BW1201" i="1" s="1"/>
  <c r="BW1200" i="1" s="1"/>
  <c r="BV1202" i="1"/>
  <c r="BV1201" i="1" s="1"/>
  <c r="BV1200" i="1" s="1"/>
  <c r="BR1202" i="1"/>
  <c r="BR1201" i="1" s="1"/>
  <c r="BR1200" i="1" s="1"/>
  <c r="BQ1202" i="1"/>
  <c r="BQ1201" i="1" s="1"/>
  <c r="BQ1200" i="1" s="1"/>
  <c r="BM1202" i="1"/>
  <c r="BM1201" i="1" s="1"/>
  <c r="BM1200" i="1" s="1"/>
  <c r="BL1202" i="1"/>
  <c r="BL1201" i="1" s="1"/>
  <c r="BL1200" i="1" s="1"/>
  <c r="BK1202" i="1"/>
  <c r="BK1201" i="1" s="1"/>
  <c r="BK1200" i="1" s="1"/>
  <c r="BG1202" i="1"/>
  <c r="BG1201" i="1" s="1"/>
  <c r="BG1200" i="1" s="1"/>
  <c r="BF1202" i="1"/>
  <c r="BF1201" i="1" s="1"/>
  <c r="BF1200" i="1" s="1"/>
  <c r="BE1202" i="1"/>
  <c r="BE1201" i="1" s="1"/>
  <c r="BE1200" i="1" s="1"/>
  <c r="BA1202" i="1"/>
  <c r="BA1201" i="1" s="1"/>
  <c r="BA1200" i="1" s="1"/>
  <c r="AZ1202" i="1"/>
  <c r="AZ1201" i="1" s="1"/>
  <c r="AZ1200" i="1" s="1"/>
  <c r="AY1202" i="1"/>
  <c r="AY1201" i="1" s="1"/>
  <c r="AY1200" i="1" s="1"/>
  <c r="AU1202" i="1"/>
  <c r="AU1201" i="1" s="1"/>
  <c r="AU1200" i="1" s="1"/>
  <c r="AT1202" i="1"/>
  <c r="AT1201" i="1" s="1"/>
  <c r="AT1200" i="1" s="1"/>
  <c r="AS1202" i="1"/>
  <c r="AS1201" i="1" s="1"/>
  <c r="AS1200" i="1" s="1"/>
  <c r="AO1202" i="1"/>
  <c r="AO1201" i="1" s="1"/>
  <c r="AO1200" i="1" s="1"/>
  <c r="AN1202" i="1"/>
  <c r="AN1201" i="1" s="1"/>
  <c r="AN1200" i="1" s="1"/>
  <c r="AM1202" i="1"/>
  <c r="AM1201" i="1" s="1"/>
  <c r="AM1200" i="1" s="1"/>
  <c r="AI1202" i="1"/>
  <c r="AI1201" i="1" s="1"/>
  <c r="AI1200" i="1" s="1"/>
  <c r="AH1202" i="1"/>
  <c r="AH1201" i="1" s="1"/>
  <c r="AH1200" i="1" s="1"/>
  <c r="AG1202" i="1"/>
  <c r="AG1201" i="1" s="1"/>
  <c r="AG1200" i="1" s="1"/>
  <c r="AC1202" i="1"/>
  <c r="AC1201" i="1" s="1"/>
  <c r="AC1200" i="1" s="1"/>
  <c r="AB1202" i="1"/>
  <c r="AB1201" i="1" s="1"/>
  <c r="AB1200" i="1" s="1"/>
  <c r="AA1202" i="1"/>
  <c r="AA1201" i="1" s="1"/>
  <c r="AA1200" i="1" s="1"/>
  <c r="W1202" i="1"/>
  <c r="W1201" i="1" s="1"/>
  <c r="W1200" i="1" s="1"/>
  <c r="V1202" i="1"/>
  <c r="V1201" i="1" s="1"/>
  <c r="V1200" i="1" s="1"/>
  <c r="U1202" i="1"/>
  <c r="U1201" i="1" s="1"/>
  <c r="U1200" i="1" s="1"/>
  <c r="Q1202" i="1"/>
  <c r="Q1201" i="1" s="1"/>
  <c r="Q1200" i="1" s="1"/>
  <c r="P1202" i="1"/>
  <c r="P1201" i="1" s="1"/>
  <c r="P1200" i="1" s="1"/>
  <c r="O1202" i="1"/>
  <c r="O1201" i="1" s="1"/>
  <c r="O1200" i="1" s="1"/>
  <c r="K1202" i="1"/>
  <c r="K1201" i="1" s="1"/>
  <c r="K1200" i="1" s="1"/>
  <c r="J1202" i="1"/>
  <c r="J1201" i="1" s="1"/>
  <c r="J1200" i="1" s="1"/>
  <c r="I1202" i="1"/>
  <c r="I1201" i="1" s="1"/>
  <c r="I1200" i="1" s="1"/>
  <c r="H1202" i="1"/>
  <c r="H1201" i="1" s="1"/>
  <c r="G1202" i="1"/>
  <c r="F1202" i="1"/>
  <c r="F1201" i="1" s="1"/>
  <c r="N1199" i="1"/>
  <c r="T1199" i="1" s="1"/>
  <c r="Z1199" i="1" s="1"/>
  <c r="AF1199" i="1" s="1"/>
  <c r="AL1199" i="1" s="1"/>
  <c r="AR1199" i="1" s="1"/>
  <c r="AX1199" i="1" s="1"/>
  <c r="BD1199" i="1" s="1"/>
  <c r="BJ1199" i="1" s="1"/>
  <c r="BP1199" i="1" s="1"/>
  <c r="BU1199" i="1" s="1"/>
  <c r="BZ1199" i="1" s="1"/>
  <c r="CJ1199" i="1" s="1"/>
  <c r="CL1199" i="1" s="1"/>
  <c r="M1199" i="1"/>
  <c r="S1199" i="1" s="1"/>
  <c r="Y1199" i="1" s="1"/>
  <c r="AE1199" i="1" s="1"/>
  <c r="AK1199" i="1" s="1"/>
  <c r="AQ1199" i="1" s="1"/>
  <c r="AW1199" i="1" s="1"/>
  <c r="BC1199" i="1" s="1"/>
  <c r="BI1199" i="1" s="1"/>
  <c r="BO1199" i="1" s="1"/>
  <c r="BT1199" i="1" s="1"/>
  <c r="BY1199" i="1" s="1"/>
  <c r="CG1199" i="1" s="1"/>
  <c r="CI1199" i="1" s="1"/>
  <c r="L1199" i="1"/>
  <c r="R1199" i="1" s="1"/>
  <c r="X1199" i="1" s="1"/>
  <c r="AD1199" i="1" s="1"/>
  <c r="AJ1199" i="1" s="1"/>
  <c r="AP1199" i="1" s="1"/>
  <c r="AV1199" i="1" s="1"/>
  <c r="BB1199" i="1" s="1"/>
  <c r="BH1199" i="1" s="1"/>
  <c r="BN1199" i="1" s="1"/>
  <c r="BS1199" i="1" s="1"/>
  <c r="BX1199" i="1" s="1"/>
  <c r="CD1199" i="1" s="1"/>
  <c r="CF1199" i="1" s="1"/>
  <c r="CM1198" i="1"/>
  <c r="CM1197" i="1" s="1"/>
  <c r="CM1196" i="1" s="1"/>
  <c r="CC1198" i="1"/>
  <c r="CC1197" i="1" s="1"/>
  <c r="CC1196" i="1" s="1"/>
  <c r="CB1198" i="1"/>
  <c r="CB1197" i="1" s="1"/>
  <c r="CB1196" i="1" s="1"/>
  <c r="CA1198" i="1"/>
  <c r="CA1197" i="1" s="1"/>
  <c r="CA1196" i="1" s="1"/>
  <c r="BW1198" i="1"/>
  <c r="BW1197" i="1" s="1"/>
  <c r="BW1196" i="1" s="1"/>
  <c r="BV1198" i="1"/>
  <c r="BV1197" i="1" s="1"/>
  <c r="BV1196" i="1" s="1"/>
  <c r="BR1198" i="1"/>
  <c r="BR1197" i="1" s="1"/>
  <c r="BR1196" i="1" s="1"/>
  <c r="BQ1198" i="1"/>
  <c r="BQ1197" i="1" s="1"/>
  <c r="BQ1196" i="1" s="1"/>
  <c r="BM1198" i="1"/>
  <c r="BM1197" i="1" s="1"/>
  <c r="BM1196" i="1" s="1"/>
  <c r="BL1198" i="1"/>
  <c r="BK1198" i="1"/>
  <c r="BK1197" i="1" s="1"/>
  <c r="BK1196" i="1" s="1"/>
  <c r="BG1198" i="1"/>
  <c r="BG1197" i="1" s="1"/>
  <c r="BG1196" i="1" s="1"/>
  <c r="BF1198" i="1"/>
  <c r="BF1197" i="1" s="1"/>
  <c r="BF1196" i="1" s="1"/>
  <c r="BE1198" i="1"/>
  <c r="BE1197" i="1" s="1"/>
  <c r="BE1196" i="1" s="1"/>
  <c r="BA1198" i="1"/>
  <c r="BA1197" i="1" s="1"/>
  <c r="BA1196" i="1" s="1"/>
  <c r="AZ1198" i="1"/>
  <c r="AZ1197" i="1" s="1"/>
  <c r="AZ1196" i="1" s="1"/>
  <c r="AY1198" i="1"/>
  <c r="AY1197" i="1" s="1"/>
  <c r="AY1196" i="1" s="1"/>
  <c r="AU1198" i="1"/>
  <c r="AU1197" i="1" s="1"/>
  <c r="AU1196" i="1" s="1"/>
  <c r="AT1198" i="1"/>
  <c r="AS1198" i="1"/>
  <c r="AS1197" i="1" s="1"/>
  <c r="AS1196" i="1" s="1"/>
  <c r="AO1198" i="1"/>
  <c r="AO1197" i="1" s="1"/>
  <c r="AO1196" i="1" s="1"/>
  <c r="AN1198" i="1"/>
  <c r="AN1197" i="1" s="1"/>
  <c r="AN1196" i="1" s="1"/>
  <c r="AM1198" i="1"/>
  <c r="AM1197" i="1" s="1"/>
  <c r="AM1196" i="1" s="1"/>
  <c r="AI1198" i="1"/>
  <c r="AI1197" i="1" s="1"/>
  <c r="AI1196" i="1" s="1"/>
  <c r="AH1198" i="1"/>
  <c r="AH1197" i="1" s="1"/>
  <c r="AH1196" i="1" s="1"/>
  <c r="AG1198" i="1"/>
  <c r="AG1197" i="1" s="1"/>
  <c r="AG1196" i="1" s="1"/>
  <c r="AC1198" i="1"/>
  <c r="AC1197" i="1" s="1"/>
  <c r="AC1196" i="1" s="1"/>
  <c r="AB1198" i="1"/>
  <c r="AB1197" i="1" s="1"/>
  <c r="AB1196" i="1" s="1"/>
  <c r="AA1198" i="1"/>
  <c r="AA1197" i="1" s="1"/>
  <c r="AA1196" i="1" s="1"/>
  <c r="W1198" i="1"/>
  <c r="W1197" i="1" s="1"/>
  <c r="W1196" i="1" s="1"/>
  <c r="V1198" i="1"/>
  <c r="V1197" i="1" s="1"/>
  <c r="V1196" i="1" s="1"/>
  <c r="U1198" i="1"/>
  <c r="U1197" i="1" s="1"/>
  <c r="U1196" i="1" s="1"/>
  <c r="Q1198" i="1"/>
  <c r="Q1197" i="1" s="1"/>
  <c r="Q1196" i="1" s="1"/>
  <c r="P1198" i="1"/>
  <c r="P1197" i="1" s="1"/>
  <c r="P1196" i="1" s="1"/>
  <c r="O1198" i="1"/>
  <c r="O1197" i="1" s="1"/>
  <c r="O1196" i="1" s="1"/>
  <c r="K1198" i="1"/>
  <c r="K1197" i="1" s="1"/>
  <c r="K1196" i="1" s="1"/>
  <c r="J1198" i="1"/>
  <c r="J1197" i="1" s="1"/>
  <c r="J1196" i="1" s="1"/>
  <c r="J1195" i="1" s="1"/>
  <c r="I1198" i="1"/>
  <c r="I1197" i="1" s="1"/>
  <c r="I1196" i="1" s="1"/>
  <c r="H1198" i="1"/>
  <c r="G1198" i="1"/>
  <c r="G1197" i="1" s="1"/>
  <c r="F1198" i="1"/>
  <c r="BL1197" i="1"/>
  <c r="BL1196" i="1" s="1"/>
  <c r="AT1197" i="1"/>
  <c r="AT1196" i="1" s="1"/>
  <c r="BD1194" i="1"/>
  <c r="BJ1194" i="1" s="1"/>
  <c r="BP1194" i="1" s="1"/>
  <c r="BU1194" i="1" s="1"/>
  <c r="BZ1194" i="1" s="1"/>
  <c r="CJ1194" i="1" s="1"/>
  <c r="CL1194" i="1" s="1"/>
  <c r="BC1194" i="1"/>
  <c r="BI1194" i="1" s="1"/>
  <c r="BO1194" i="1" s="1"/>
  <c r="BT1194" i="1" s="1"/>
  <c r="BY1194" i="1" s="1"/>
  <c r="CG1194" i="1" s="1"/>
  <c r="CI1194" i="1" s="1"/>
  <c r="BB1194" i="1"/>
  <c r="BH1194" i="1" s="1"/>
  <c r="BN1194" i="1" s="1"/>
  <c r="BS1194" i="1" s="1"/>
  <c r="BX1194" i="1" s="1"/>
  <c r="CD1194" i="1" s="1"/>
  <c r="CF1194" i="1" s="1"/>
  <c r="CM1193" i="1"/>
  <c r="CM1192" i="1" s="1"/>
  <c r="CM1191" i="1" s="1"/>
  <c r="CC1193" i="1"/>
  <c r="CC1192" i="1" s="1"/>
  <c r="CC1191" i="1" s="1"/>
  <c r="CB1193" i="1"/>
  <c r="CB1192" i="1" s="1"/>
  <c r="CB1191" i="1" s="1"/>
  <c r="CA1193" i="1"/>
  <c r="CA1192" i="1" s="1"/>
  <c r="CA1191" i="1" s="1"/>
  <c r="BW1193" i="1"/>
  <c r="BW1192" i="1" s="1"/>
  <c r="BW1191" i="1" s="1"/>
  <c r="BV1193" i="1"/>
  <c r="BV1192" i="1" s="1"/>
  <c r="BV1191" i="1" s="1"/>
  <c r="BR1193" i="1"/>
  <c r="BQ1193" i="1"/>
  <c r="BQ1192" i="1" s="1"/>
  <c r="BM1193" i="1"/>
  <c r="BM1192" i="1" s="1"/>
  <c r="BM1191" i="1" s="1"/>
  <c r="BL1193" i="1"/>
  <c r="BL1192" i="1" s="1"/>
  <c r="BL1191" i="1" s="1"/>
  <c r="BK1193" i="1"/>
  <c r="BK1192" i="1" s="1"/>
  <c r="BK1191" i="1" s="1"/>
  <c r="BG1193" i="1"/>
  <c r="BG1192" i="1" s="1"/>
  <c r="BG1191" i="1" s="1"/>
  <c r="BF1193" i="1"/>
  <c r="BE1193" i="1"/>
  <c r="BE1192" i="1" s="1"/>
  <c r="BE1191" i="1" s="1"/>
  <c r="BA1193" i="1"/>
  <c r="AZ1193" i="1"/>
  <c r="AY1193" i="1"/>
  <c r="N1190" i="1"/>
  <c r="T1190" i="1" s="1"/>
  <c r="Z1190" i="1" s="1"/>
  <c r="AF1190" i="1" s="1"/>
  <c r="AL1190" i="1" s="1"/>
  <c r="AR1190" i="1" s="1"/>
  <c r="AX1190" i="1" s="1"/>
  <c r="BD1190" i="1" s="1"/>
  <c r="BJ1190" i="1" s="1"/>
  <c r="BP1190" i="1" s="1"/>
  <c r="BU1190" i="1" s="1"/>
  <c r="BZ1190" i="1" s="1"/>
  <c r="CJ1190" i="1" s="1"/>
  <c r="CL1190" i="1" s="1"/>
  <c r="M1190" i="1"/>
  <c r="S1190" i="1" s="1"/>
  <c r="Y1190" i="1" s="1"/>
  <c r="AE1190" i="1" s="1"/>
  <c r="AK1190" i="1" s="1"/>
  <c r="AQ1190" i="1" s="1"/>
  <c r="AW1190" i="1" s="1"/>
  <c r="BC1190" i="1" s="1"/>
  <c r="BI1190" i="1" s="1"/>
  <c r="BO1190" i="1" s="1"/>
  <c r="BT1190" i="1" s="1"/>
  <c r="BY1190" i="1" s="1"/>
  <c r="CG1190" i="1" s="1"/>
  <c r="CI1190" i="1" s="1"/>
  <c r="L1190" i="1"/>
  <c r="R1190" i="1" s="1"/>
  <c r="X1190" i="1" s="1"/>
  <c r="AD1190" i="1" s="1"/>
  <c r="AJ1190" i="1" s="1"/>
  <c r="AP1190" i="1" s="1"/>
  <c r="AV1190" i="1" s="1"/>
  <c r="BB1190" i="1" s="1"/>
  <c r="BH1190" i="1" s="1"/>
  <c r="BN1190" i="1" s="1"/>
  <c r="BS1190" i="1" s="1"/>
  <c r="BX1190" i="1" s="1"/>
  <c r="CD1190" i="1" s="1"/>
  <c r="CF1190" i="1" s="1"/>
  <c r="CM1189" i="1"/>
  <c r="CM1188" i="1" s="1"/>
  <c r="CC1189" i="1"/>
  <c r="CC1188" i="1" s="1"/>
  <c r="CB1189" i="1"/>
  <c r="CB1188" i="1" s="1"/>
  <c r="CA1189" i="1"/>
  <c r="CA1188" i="1" s="1"/>
  <c r="BW1189" i="1"/>
  <c r="BW1188" i="1" s="1"/>
  <c r="BV1189" i="1"/>
  <c r="BV1188" i="1" s="1"/>
  <c r="BR1189" i="1"/>
  <c r="BR1188" i="1" s="1"/>
  <c r="BQ1189" i="1"/>
  <c r="BQ1188" i="1" s="1"/>
  <c r="BM1189" i="1"/>
  <c r="BM1188" i="1" s="1"/>
  <c r="BL1189" i="1"/>
  <c r="BL1188" i="1" s="1"/>
  <c r="BK1189" i="1"/>
  <c r="BK1188" i="1" s="1"/>
  <c r="BG1189" i="1"/>
  <c r="BG1188" i="1" s="1"/>
  <c r="BF1189" i="1"/>
  <c r="BF1188" i="1" s="1"/>
  <c r="BE1189" i="1"/>
  <c r="BE1188" i="1" s="1"/>
  <c r="BA1189" i="1"/>
  <c r="BA1188" i="1" s="1"/>
  <c r="AZ1189" i="1"/>
  <c r="AZ1188" i="1" s="1"/>
  <c r="AY1189" i="1"/>
  <c r="AY1188" i="1" s="1"/>
  <c r="AU1189" i="1"/>
  <c r="AU1188" i="1" s="1"/>
  <c r="AT1189" i="1"/>
  <c r="AT1188" i="1" s="1"/>
  <c r="AS1189" i="1"/>
  <c r="AS1188" i="1" s="1"/>
  <c r="AO1189" i="1"/>
  <c r="AO1188" i="1" s="1"/>
  <c r="AN1189" i="1"/>
  <c r="AN1188" i="1" s="1"/>
  <c r="AM1189" i="1"/>
  <c r="AM1188" i="1" s="1"/>
  <c r="AI1189" i="1"/>
  <c r="AI1188" i="1" s="1"/>
  <c r="AH1189" i="1"/>
  <c r="AH1188" i="1" s="1"/>
  <c r="AG1189" i="1"/>
  <c r="AG1188" i="1" s="1"/>
  <c r="AC1189" i="1"/>
  <c r="AC1188" i="1" s="1"/>
  <c r="AB1189" i="1"/>
  <c r="AB1188" i="1" s="1"/>
  <c r="AA1189" i="1"/>
  <c r="AA1188" i="1" s="1"/>
  <c r="W1189" i="1"/>
  <c r="W1188" i="1" s="1"/>
  <c r="V1189" i="1"/>
  <c r="V1188" i="1" s="1"/>
  <c r="U1189" i="1"/>
  <c r="U1188" i="1" s="1"/>
  <c r="Q1189" i="1"/>
  <c r="Q1188" i="1" s="1"/>
  <c r="P1189" i="1"/>
  <c r="P1188" i="1" s="1"/>
  <c r="O1189" i="1"/>
  <c r="O1188" i="1" s="1"/>
  <c r="K1189" i="1"/>
  <c r="K1188" i="1" s="1"/>
  <c r="J1189" i="1"/>
  <c r="J1188" i="1" s="1"/>
  <c r="I1189" i="1"/>
  <c r="I1188" i="1" s="1"/>
  <c r="H1189" i="1"/>
  <c r="H1188" i="1" s="1"/>
  <c r="G1189" i="1"/>
  <c r="F1189" i="1"/>
  <c r="F1188" i="1" s="1"/>
  <c r="AY1187" i="1"/>
  <c r="M1187" i="1"/>
  <c r="S1187" i="1" s="1"/>
  <c r="Y1187" i="1" s="1"/>
  <c r="AE1187" i="1" s="1"/>
  <c r="AK1187" i="1" s="1"/>
  <c r="AQ1187" i="1" s="1"/>
  <c r="AW1187" i="1" s="1"/>
  <c r="BC1187" i="1" s="1"/>
  <c r="BI1187" i="1" s="1"/>
  <c r="BO1187" i="1" s="1"/>
  <c r="BT1187" i="1" s="1"/>
  <c r="BY1187" i="1" s="1"/>
  <c r="CG1187" i="1" s="1"/>
  <c r="CI1187" i="1" s="1"/>
  <c r="L1187" i="1"/>
  <c r="R1187" i="1" s="1"/>
  <c r="X1187" i="1" s="1"/>
  <c r="AD1187" i="1" s="1"/>
  <c r="AJ1187" i="1" s="1"/>
  <c r="AP1187" i="1" s="1"/>
  <c r="AV1187" i="1" s="1"/>
  <c r="BB1187" i="1" s="1"/>
  <c r="BH1187" i="1" s="1"/>
  <c r="BN1187" i="1" s="1"/>
  <c r="BS1187" i="1" s="1"/>
  <c r="BX1187" i="1" s="1"/>
  <c r="CD1187" i="1" s="1"/>
  <c r="CF1187" i="1" s="1"/>
  <c r="H1187" i="1"/>
  <c r="N1187" i="1" s="1"/>
  <c r="T1187" i="1" s="1"/>
  <c r="Z1187" i="1" s="1"/>
  <c r="AF1187" i="1" s="1"/>
  <c r="AL1187" i="1" s="1"/>
  <c r="AR1187" i="1" s="1"/>
  <c r="AX1187" i="1" s="1"/>
  <c r="BD1187" i="1" s="1"/>
  <c r="BJ1187" i="1" s="1"/>
  <c r="BP1187" i="1" s="1"/>
  <c r="BU1187" i="1" s="1"/>
  <c r="BZ1187" i="1" s="1"/>
  <c r="CJ1187" i="1" s="1"/>
  <c r="CL1187" i="1" s="1"/>
  <c r="G1187" i="1"/>
  <c r="CM1186" i="1"/>
  <c r="CM1185" i="1" s="1"/>
  <c r="CC1186" i="1"/>
  <c r="CC1185" i="1" s="1"/>
  <c r="CB1186" i="1"/>
  <c r="CB1185" i="1" s="1"/>
  <c r="CA1186" i="1"/>
  <c r="CA1185" i="1" s="1"/>
  <c r="BW1186" i="1"/>
  <c r="BW1185" i="1" s="1"/>
  <c r="BV1186" i="1"/>
  <c r="BV1185" i="1" s="1"/>
  <c r="BR1186" i="1"/>
  <c r="BR1185" i="1" s="1"/>
  <c r="BQ1186" i="1"/>
  <c r="BQ1185" i="1" s="1"/>
  <c r="BM1186" i="1"/>
  <c r="BM1185" i="1" s="1"/>
  <c r="BL1186" i="1"/>
  <c r="BL1185" i="1" s="1"/>
  <c r="BK1186" i="1"/>
  <c r="BK1185" i="1" s="1"/>
  <c r="BG1186" i="1"/>
  <c r="BG1185" i="1" s="1"/>
  <c r="BF1186" i="1"/>
  <c r="BF1185" i="1" s="1"/>
  <c r="BE1186" i="1"/>
  <c r="BE1185" i="1" s="1"/>
  <c r="BA1186" i="1"/>
  <c r="BA1185" i="1" s="1"/>
  <c r="AZ1186" i="1"/>
  <c r="AZ1185" i="1" s="1"/>
  <c r="AY1186" i="1"/>
  <c r="AY1185" i="1" s="1"/>
  <c r="AU1186" i="1"/>
  <c r="AU1185" i="1" s="1"/>
  <c r="AT1186" i="1"/>
  <c r="AT1185" i="1" s="1"/>
  <c r="AS1186" i="1"/>
  <c r="AS1185" i="1" s="1"/>
  <c r="AO1186" i="1"/>
  <c r="AO1185" i="1" s="1"/>
  <c r="AN1186" i="1"/>
  <c r="AN1185" i="1" s="1"/>
  <c r="AM1186" i="1"/>
  <c r="AM1185" i="1" s="1"/>
  <c r="AI1186" i="1"/>
  <c r="AI1185" i="1" s="1"/>
  <c r="AH1186" i="1"/>
  <c r="AH1185" i="1" s="1"/>
  <c r="AG1186" i="1"/>
  <c r="AG1185" i="1" s="1"/>
  <c r="AC1186" i="1"/>
  <c r="AC1185" i="1" s="1"/>
  <c r="AB1186" i="1"/>
  <c r="AB1185" i="1" s="1"/>
  <c r="AA1186" i="1"/>
  <c r="AA1185" i="1" s="1"/>
  <c r="W1186" i="1"/>
  <c r="W1185" i="1" s="1"/>
  <c r="V1186" i="1"/>
  <c r="V1185" i="1" s="1"/>
  <c r="U1186" i="1"/>
  <c r="U1185" i="1" s="1"/>
  <c r="Q1186" i="1"/>
  <c r="Q1185" i="1" s="1"/>
  <c r="P1186" i="1"/>
  <c r="P1185" i="1" s="1"/>
  <c r="O1186" i="1"/>
  <c r="O1185" i="1" s="1"/>
  <c r="K1186" i="1"/>
  <c r="K1185" i="1" s="1"/>
  <c r="J1186" i="1"/>
  <c r="J1185" i="1" s="1"/>
  <c r="I1186" i="1"/>
  <c r="H1186" i="1"/>
  <c r="H1185" i="1" s="1"/>
  <c r="G1186" i="1"/>
  <c r="F1186" i="1"/>
  <c r="F1185" i="1" s="1"/>
  <c r="N1184" i="1"/>
  <c r="T1184" i="1" s="1"/>
  <c r="Z1184" i="1" s="1"/>
  <c r="AF1184" i="1" s="1"/>
  <c r="AL1184" i="1" s="1"/>
  <c r="AR1184" i="1" s="1"/>
  <c r="AX1184" i="1" s="1"/>
  <c r="BD1184" i="1" s="1"/>
  <c r="BJ1184" i="1" s="1"/>
  <c r="BP1184" i="1" s="1"/>
  <c r="BU1184" i="1" s="1"/>
  <c r="BZ1184" i="1" s="1"/>
  <c r="CJ1184" i="1" s="1"/>
  <c r="CL1184" i="1" s="1"/>
  <c r="L1184" i="1"/>
  <c r="R1184" i="1" s="1"/>
  <c r="X1184" i="1" s="1"/>
  <c r="AD1184" i="1" s="1"/>
  <c r="AJ1184" i="1" s="1"/>
  <c r="AP1184" i="1" s="1"/>
  <c r="AV1184" i="1" s="1"/>
  <c r="BB1184" i="1" s="1"/>
  <c r="BH1184" i="1" s="1"/>
  <c r="BN1184" i="1" s="1"/>
  <c r="BS1184" i="1" s="1"/>
  <c r="BX1184" i="1" s="1"/>
  <c r="CD1184" i="1" s="1"/>
  <c r="CF1184" i="1" s="1"/>
  <c r="H1184" i="1"/>
  <c r="G1184" i="1"/>
  <c r="M1184" i="1" s="1"/>
  <c r="S1184" i="1" s="1"/>
  <c r="Y1184" i="1" s="1"/>
  <c r="AE1184" i="1" s="1"/>
  <c r="AK1184" i="1" s="1"/>
  <c r="AQ1184" i="1" s="1"/>
  <c r="AW1184" i="1" s="1"/>
  <c r="BC1184" i="1" s="1"/>
  <c r="BI1184" i="1" s="1"/>
  <c r="BO1184" i="1" s="1"/>
  <c r="BT1184" i="1" s="1"/>
  <c r="BY1184" i="1" s="1"/>
  <c r="CG1184" i="1" s="1"/>
  <c r="CI1184" i="1" s="1"/>
  <c r="CM1183" i="1"/>
  <c r="CM1182" i="1" s="1"/>
  <c r="CC1183" i="1"/>
  <c r="CB1183" i="1"/>
  <c r="CB1182" i="1" s="1"/>
  <c r="CA1183" i="1"/>
  <c r="CA1182" i="1" s="1"/>
  <c r="BW1183" i="1"/>
  <c r="BW1182" i="1" s="1"/>
  <c r="BV1183" i="1"/>
  <c r="BV1182" i="1" s="1"/>
  <c r="BR1183" i="1"/>
  <c r="BQ1183" i="1"/>
  <c r="BQ1182" i="1" s="1"/>
  <c r="BM1183" i="1"/>
  <c r="BM1182" i="1" s="1"/>
  <c r="BL1183" i="1"/>
  <c r="BL1182" i="1" s="1"/>
  <c r="BK1183" i="1"/>
  <c r="BK1182" i="1" s="1"/>
  <c r="BG1183" i="1"/>
  <c r="BG1182" i="1" s="1"/>
  <c r="BF1183" i="1"/>
  <c r="BF1182" i="1" s="1"/>
  <c r="BE1183" i="1"/>
  <c r="BE1182" i="1" s="1"/>
  <c r="BA1183" i="1"/>
  <c r="BA1182" i="1" s="1"/>
  <c r="AZ1183" i="1"/>
  <c r="AZ1182" i="1" s="1"/>
  <c r="AY1183" i="1"/>
  <c r="AY1182" i="1" s="1"/>
  <c r="AU1183" i="1"/>
  <c r="AU1182" i="1" s="1"/>
  <c r="AT1183" i="1"/>
  <c r="AT1182" i="1" s="1"/>
  <c r="AS1183" i="1"/>
  <c r="AS1182" i="1" s="1"/>
  <c r="AO1183" i="1"/>
  <c r="AO1182" i="1" s="1"/>
  <c r="AN1183" i="1"/>
  <c r="AN1182" i="1" s="1"/>
  <c r="AM1183" i="1"/>
  <c r="AM1182" i="1" s="1"/>
  <c r="AI1183" i="1"/>
  <c r="AI1182" i="1" s="1"/>
  <c r="AH1183" i="1"/>
  <c r="AH1182" i="1" s="1"/>
  <c r="AG1183" i="1"/>
  <c r="AG1182" i="1" s="1"/>
  <c r="AC1183" i="1"/>
  <c r="AC1182" i="1" s="1"/>
  <c r="AB1183" i="1"/>
  <c r="AB1182" i="1" s="1"/>
  <c r="AA1183" i="1"/>
  <c r="AA1182" i="1" s="1"/>
  <c r="W1183" i="1"/>
  <c r="W1182" i="1" s="1"/>
  <c r="V1183" i="1"/>
  <c r="V1182" i="1" s="1"/>
  <c r="U1183" i="1"/>
  <c r="U1182" i="1" s="1"/>
  <c r="Q1183" i="1"/>
  <c r="Q1182" i="1" s="1"/>
  <c r="P1183" i="1"/>
  <c r="P1182" i="1" s="1"/>
  <c r="O1183" i="1"/>
  <c r="O1182" i="1" s="1"/>
  <c r="K1183" i="1"/>
  <c r="K1182" i="1" s="1"/>
  <c r="J1183" i="1"/>
  <c r="J1182" i="1" s="1"/>
  <c r="I1183" i="1"/>
  <c r="I1182" i="1" s="1"/>
  <c r="H1183" i="1"/>
  <c r="G1183" i="1"/>
  <c r="G1182" i="1" s="1"/>
  <c r="F1183" i="1"/>
  <c r="F1182" i="1" s="1"/>
  <c r="CC1182" i="1"/>
  <c r="N1178" i="1"/>
  <c r="T1178" i="1" s="1"/>
  <c r="Z1178" i="1" s="1"/>
  <c r="AF1178" i="1" s="1"/>
  <c r="AL1178" i="1" s="1"/>
  <c r="AR1178" i="1" s="1"/>
  <c r="AX1178" i="1" s="1"/>
  <c r="BD1178" i="1" s="1"/>
  <c r="BJ1178" i="1" s="1"/>
  <c r="BP1178" i="1" s="1"/>
  <c r="BU1178" i="1" s="1"/>
  <c r="BZ1178" i="1" s="1"/>
  <c r="CJ1178" i="1" s="1"/>
  <c r="CL1178" i="1" s="1"/>
  <c r="M1178" i="1"/>
  <c r="S1178" i="1" s="1"/>
  <c r="Y1178" i="1" s="1"/>
  <c r="AE1178" i="1" s="1"/>
  <c r="AK1178" i="1" s="1"/>
  <c r="AQ1178" i="1" s="1"/>
  <c r="AW1178" i="1" s="1"/>
  <c r="BC1178" i="1" s="1"/>
  <c r="BI1178" i="1" s="1"/>
  <c r="BO1178" i="1" s="1"/>
  <c r="BT1178" i="1" s="1"/>
  <c r="BY1178" i="1" s="1"/>
  <c r="CG1178" i="1" s="1"/>
  <c r="CI1178" i="1" s="1"/>
  <c r="L1178" i="1"/>
  <c r="R1178" i="1" s="1"/>
  <c r="X1178" i="1" s="1"/>
  <c r="AD1178" i="1" s="1"/>
  <c r="AJ1178" i="1" s="1"/>
  <c r="AP1178" i="1" s="1"/>
  <c r="AV1178" i="1" s="1"/>
  <c r="BB1178" i="1" s="1"/>
  <c r="BH1178" i="1" s="1"/>
  <c r="BN1178" i="1" s="1"/>
  <c r="BS1178" i="1" s="1"/>
  <c r="BX1178" i="1" s="1"/>
  <c r="CD1178" i="1" s="1"/>
  <c r="CF1178" i="1" s="1"/>
  <c r="CM1177" i="1"/>
  <c r="CM1176" i="1" s="1"/>
  <c r="CM1175" i="1" s="1"/>
  <c r="CC1177" i="1"/>
  <c r="CC1176" i="1" s="1"/>
  <c r="CC1175" i="1" s="1"/>
  <c r="CB1177" i="1"/>
  <c r="CB1176" i="1" s="1"/>
  <c r="CB1175" i="1" s="1"/>
  <c r="CA1177" i="1"/>
  <c r="CA1176" i="1" s="1"/>
  <c r="CA1175" i="1" s="1"/>
  <c r="BW1177" i="1"/>
  <c r="BW1176" i="1" s="1"/>
  <c r="BW1175" i="1" s="1"/>
  <c r="BV1177" i="1"/>
  <c r="BV1176" i="1" s="1"/>
  <c r="BV1175" i="1" s="1"/>
  <c r="BR1177" i="1"/>
  <c r="BR1176" i="1" s="1"/>
  <c r="BR1175" i="1" s="1"/>
  <c r="BQ1177" i="1"/>
  <c r="BQ1176" i="1" s="1"/>
  <c r="BQ1175" i="1" s="1"/>
  <c r="BM1177" i="1"/>
  <c r="BM1176" i="1" s="1"/>
  <c r="BM1175" i="1" s="1"/>
  <c r="BL1177" i="1"/>
  <c r="BL1176" i="1" s="1"/>
  <c r="BL1175" i="1" s="1"/>
  <c r="BK1177" i="1"/>
  <c r="BK1176" i="1" s="1"/>
  <c r="BK1175" i="1" s="1"/>
  <c r="BG1177" i="1"/>
  <c r="BG1176" i="1" s="1"/>
  <c r="BG1175" i="1" s="1"/>
  <c r="BF1177" i="1"/>
  <c r="BF1176" i="1" s="1"/>
  <c r="BF1175" i="1" s="1"/>
  <c r="BE1177" i="1"/>
  <c r="BE1176" i="1" s="1"/>
  <c r="BE1175" i="1" s="1"/>
  <c r="BA1177" i="1"/>
  <c r="BA1176" i="1" s="1"/>
  <c r="BA1175" i="1" s="1"/>
  <c r="AZ1177" i="1"/>
  <c r="AZ1176" i="1" s="1"/>
  <c r="AZ1175" i="1" s="1"/>
  <c r="AY1177" i="1"/>
  <c r="AY1176" i="1" s="1"/>
  <c r="AY1175" i="1" s="1"/>
  <c r="AU1177" i="1"/>
  <c r="AU1176" i="1" s="1"/>
  <c r="AU1175" i="1" s="1"/>
  <c r="AT1177" i="1"/>
  <c r="AT1176" i="1" s="1"/>
  <c r="AT1175" i="1" s="1"/>
  <c r="AS1177" i="1"/>
  <c r="AS1176" i="1" s="1"/>
  <c r="AS1175" i="1" s="1"/>
  <c r="AO1177" i="1"/>
  <c r="AO1176" i="1" s="1"/>
  <c r="AO1175" i="1" s="1"/>
  <c r="AN1177" i="1"/>
  <c r="AN1176" i="1" s="1"/>
  <c r="AN1175" i="1" s="1"/>
  <c r="AM1177" i="1"/>
  <c r="AM1176" i="1" s="1"/>
  <c r="AM1175" i="1" s="1"/>
  <c r="AI1177" i="1"/>
  <c r="AI1176" i="1" s="1"/>
  <c r="AI1175" i="1" s="1"/>
  <c r="AH1177" i="1"/>
  <c r="AH1176" i="1" s="1"/>
  <c r="AH1175" i="1" s="1"/>
  <c r="AG1177" i="1"/>
  <c r="AG1176" i="1" s="1"/>
  <c r="AG1175" i="1" s="1"/>
  <c r="AC1177" i="1"/>
  <c r="AC1176" i="1" s="1"/>
  <c r="AC1175" i="1" s="1"/>
  <c r="AB1177" i="1"/>
  <c r="AB1176" i="1" s="1"/>
  <c r="AB1175" i="1" s="1"/>
  <c r="AA1177" i="1"/>
  <c r="AA1176" i="1" s="1"/>
  <c r="AA1175" i="1" s="1"/>
  <c r="W1177" i="1"/>
  <c r="W1176" i="1" s="1"/>
  <c r="W1175" i="1" s="1"/>
  <c r="V1177" i="1"/>
  <c r="V1176" i="1" s="1"/>
  <c r="V1175" i="1" s="1"/>
  <c r="U1177" i="1"/>
  <c r="U1176" i="1" s="1"/>
  <c r="U1175" i="1" s="1"/>
  <c r="Q1177" i="1"/>
  <c r="Q1176" i="1" s="1"/>
  <c r="Q1175" i="1" s="1"/>
  <c r="P1177" i="1"/>
  <c r="P1176" i="1" s="1"/>
  <c r="P1175" i="1" s="1"/>
  <c r="O1177" i="1"/>
  <c r="O1176" i="1" s="1"/>
  <c r="O1175" i="1" s="1"/>
  <c r="K1177" i="1"/>
  <c r="K1176" i="1" s="1"/>
  <c r="K1175" i="1" s="1"/>
  <c r="J1177" i="1"/>
  <c r="J1176" i="1" s="1"/>
  <c r="J1175" i="1" s="1"/>
  <c r="I1177" i="1"/>
  <c r="I1176" i="1" s="1"/>
  <c r="I1175" i="1" s="1"/>
  <c r="H1177" i="1"/>
  <c r="H1176" i="1" s="1"/>
  <c r="G1177" i="1"/>
  <c r="G1176" i="1" s="1"/>
  <c r="G1175" i="1" s="1"/>
  <c r="F1177" i="1"/>
  <c r="AY1174" i="1"/>
  <c r="N1174" i="1"/>
  <c r="T1174" i="1" s="1"/>
  <c r="Z1174" i="1" s="1"/>
  <c r="AF1174" i="1" s="1"/>
  <c r="AL1174" i="1" s="1"/>
  <c r="AR1174" i="1" s="1"/>
  <c r="AX1174" i="1" s="1"/>
  <c r="BD1174" i="1" s="1"/>
  <c r="BJ1174" i="1" s="1"/>
  <c r="BP1174" i="1" s="1"/>
  <c r="BU1174" i="1" s="1"/>
  <c r="BZ1174" i="1" s="1"/>
  <c r="CJ1174" i="1" s="1"/>
  <c r="CL1174" i="1" s="1"/>
  <c r="M1174" i="1"/>
  <c r="S1174" i="1" s="1"/>
  <c r="Y1174" i="1" s="1"/>
  <c r="AE1174" i="1" s="1"/>
  <c r="AK1174" i="1" s="1"/>
  <c r="AQ1174" i="1" s="1"/>
  <c r="AW1174" i="1" s="1"/>
  <c r="BC1174" i="1" s="1"/>
  <c r="BI1174" i="1" s="1"/>
  <c r="BO1174" i="1" s="1"/>
  <c r="BT1174" i="1" s="1"/>
  <c r="BY1174" i="1" s="1"/>
  <c r="CG1174" i="1" s="1"/>
  <c r="CI1174" i="1" s="1"/>
  <c r="L1174" i="1"/>
  <c r="R1174" i="1" s="1"/>
  <c r="X1174" i="1" s="1"/>
  <c r="AD1174" i="1" s="1"/>
  <c r="AJ1174" i="1" s="1"/>
  <c r="AP1174" i="1" s="1"/>
  <c r="AV1174" i="1" s="1"/>
  <c r="BB1174" i="1" s="1"/>
  <c r="BH1174" i="1" s="1"/>
  <c r="BN1174" i="1" s="1"/>
  <c r="BS1174" i="1" s="1"/>
  <c r="BX1174" i="1" s="1"/>
  <c r="CD1174" i="1" s="1"/>
  <c r="CF1174" i="1" s="1"/>
  <c r="CM1173" i="1"/>
  <c r="CM1172" i="1" s="1"/>
  <c r="CM1171" i="1" s="1"/>
  <c r="CC1173" i="1"/>
  <c r="CB1173" i="1"/>
  <c r="CB1172" i="1" s="1"/>
  <c r="CB1171" i="1" s="1"/>
  <c r="CA1173" i="1"/>
  <c r="CA1172" i="1" s="1"/>
  <c r="CA1171" i="1" s="1"/>
  <c r="BW1173" i="1"/>
  <c r="BW1172" i="1" s="1"/>
  <c r="BW1171" i="1" s="1"/>
  <c r="BV1173" i="1"/>
  <c r="BV1172" i="1" s="1"/>
  <c r="BV1171" i="1" s="1"/>
  <c r="BR1173" i="1"/>
  <c r="BR1172" i="1" s="1"/>
  <c r="BR1171" i="1" s="1"/>
  <c r="BQ1173" i="1"/>
  <c r="BQ1172" i="1" s="1"/>
  <c r="BQ1171" i="1" s="1"/>
  <c r="BM1173" i="1"/>
  <c r="BM1172" i="1" s="1"/>
  <c r="BM1171" i="1" s="1"/>
  <c r="BL1173" i="1"/>
  <c r="BL1172" i="1" s="1"/>
  <c r="BL1171" i="1" s="1"/>
  <c r="BK1173" i="1"/>
  <c r="BK1172" i="1" s="1"/>
  <c r="BK1171" i="1" s="1"/>
  <c r="BG1173" i="1"/>
  <c r="BG1172" i="1" s="1"/>
  <c r="BG1171" i="1" s="1"/>
  <c r="BF1173" i="1"/>
  <c r="BF1172" i="1" s="1"/>
  <c r="BF1171" i="1" s="1"/>
  <c r="BE1173" i="1"/>
  <c r="BE1172" i="1" s="1"/>
  <c r="BE1171" i="1" s="1"/>
  <c r="BA1173" i="1"/>
  <c r="BA1172" i="1" s="1"/>
  <c r="BA1171" i="1" s="1"/>
  <c r="AZ1173" i="1"/>
  <c r="AZ1172" i="1" s="1"/>
  <c r="AZ1171" i="1" s="1"/>
  <c r="AY1173" i="1"/>
  <c r="AY1172" i="1" s="1"/>
  <c r="AY1171" i="1" s="1"/>
  <c r="AU1173" i="1"/>
  <c r="AU1172" i="1" s="1"/>
  <c r="AU1171" i="1" s="1"/>
  <c r="AT1173" i="1"/>
  <c r="AT1172" i="1" s="1"/>
  <c r="AT1171" i="1" s="1"/>
  <c r="AS1173" i="1"/>
  <c r="AS1172" i="1" s="1"/>
  <c r="AS1171" i="1" s="1"/>
  <c r="AO1173" i="1"/>
  <c r="AO1172" i="1" s="1"/>
  <c r="AO1171" i="1" s="1"/>
  <c r="AN1173" i="1"/>
  <c r="AN1172" i="1" s="1"/>
  <c r="AN1171" i="1" s="1"/>
  <c r="AM1173" i="1"/>
  <c r="AM1172" i="1" s="1"/>
  <c r="AM1171" i="1" s="1"/>
  <c r="AI1173" i="1"/>
  <c r="AI1172" i="1" s="1"/>
  <c r="AI1171" i="1" s="1"/>
  <c r="AH1173" i="1"/>
  <c r="AH1172" i="1" s="1"/>
  <c r="AH1171" i="1" s="1"/>
  <c r="AG1173" i="1"/>
  <c r="AG1172" i="1" s="1"/>
  <c r="AG1171" i="1" s="1"/>
  <c r="AC1173" i="1"/>
  <c r="AC1172" i="1" s="1"/>
  <c r="AC1171" i="1" s="1"/>
  <c r="AB1173" i="1"/>
  <c r="AB1172" i="1" s="1"/>
  <c r="AB1171" i="1" s="1"/>
  <c r="AA1173" i="1"/>
  <c r="AA1172" i="1" s="1"/>
  <c r="AA1171" i="1" s="1"/>
  <c r="W1173" i="1"/>
  <c r="W1172" i="1" s="1"/>
  <c r="W1171" i="1" s="1"/>
  <c r="V1173" i="1"/>
  <c r="V1172" i="1" s="1"/>
  <c r="V1171" i="1" s="1"/>
  <c r="U1173" i="1"/>
  <c r="U1172" i="1" s="1"/>
  <c r="U1171" i="1" s="1"/>
  <c r="Q1173" i="1"/>
  <c r="Q1172" i="1" s="1"/>
  <c r="Q1171" i="1" s="1"/>
  <c r="P1173" i="1"/>
  <c r="P1172" i="1" s="1"/>
  <c r="P1171" i="1" s="1"/>
  <c r="O1173" i="1"/>
  <c r="O1172" i="1" s="1"/>
  <c r="O1171" i="1" s="1"/>
  <c r="K1173" i="1"/>
  <c r="K1172" i="1" s="1"/>
  <c r="K1171" i="1" s="1"/>
  <c r="J1173" i="1"/>
  <c r="J1172" i="1" s="1"/>
  <c r="J1171" i="1" s="1"/>
  <c r="I1173" i="1"/>
  <c r="H1173" i="1"/>
  <c r="H1172" i="1" s="1"/>
  <c r="G1173" i="1"/>
  <c r="G1172" i="1" s="1"/>
  <c r="F1173" i="1"/>
  <c r="F1172" i="1" s="1"/>
  <c r="CC1172" i="1"/>
  <c r="CC1171" i="1" s="1"/>
  <c r="N1168" i="1"/>
  <c r="T1168" i="1" s="1"/>
  <c r="Z1168" i="1" s="1"/>
  <c r="AF1168" i="1" s="1"/>
  <c r="AL1168" i="1" s="1"/>
  <c r="AR1168" i="1" s="1"/>
  <c r="AX1168" i="1" s="1"/>
  <c r="BD1168" i="1" s="1"/>
  <c r="BJ1168" i="1" s="1"/>
  <c r="BP1168" i="1" s="1"/>
  <c r="BU1168" i="1" s="1"/>
  <c r="BZ1168" i="1" s="1"/>
  <c r="CJ1168" i="1" s="1"/>
  <c r="CL1168" i="1" s="1"/>
  <c r="M1168" i="1"/>
  <c r="S1168" i="1" s="1"/>
  <c r="Y1168" i="1" s="1"/>
  <c r="AE1168" i="1" s="1"/>
  <c r="AK1168" i="1" s="1"/>
  <c r="AQ1168" i="1" s="1"/>
  <c r="AW1168" i="1" s="1"/>
  <c r="BC1168" i="1" s="1"/>
  <c r="BI1168" i="1" s="1"/>
  <c r="BO1168" i="1" s="1"/>
  <c r="BT1168" i="1" s="1"/>
  <c r="BY1168" i="1" s="1"/>
  <c r="CG1168" i="1" s="1"/>
  <c r="CI1168" i="1" s="1"/>
  <c r="L1168" i="1"/>
  <c r="R1168" i="1" s="1"/>
  <c r="X1168" i="1" s="1"/>
  <c r="AD1168" i="1" s="1"/>
  <c r="AJ1168" i="1" s="1"/>
  <c r="AP1168" i="1" s="1"/>
  <c r="AV1168" i="1" s="1"/>
  <c r="BB1168" i="1" s="1"/>
  <c r="BH1168" i="1" s="1"/>
  <c r="BN1168" i="1" s="1"/>
  <c r="BS1168" i="1" s="1"/>
  <c r="BX1168" i="1" s="1"/>
  <c r="CD1168" i="1" s="1"/>
  <c r="CF1168" i="1" s="1"/>
  <c r="CM1167" i="1"/>
  <c r="CM1166" i="1" s="1"/>
  <c r="CM1165" i="1" s="1"/>
  <c r="CM1164" i="1" s="1"/>
  <c r="CM1163" i="1" s="1"/>
  <c r="CC1167" i="1"/>
  <c r="CB1167" i="1"/>
  <c r="CB1166" i="1" s="1"/>
  <c r="CB1165" i="1" s="1"/>
  <c r="CB1164" i="1" s="1"/>
  <c r="CB1163" i="1" s="1"/>
  <c r="CA1167" i="1"/>
  <c r="CA1166" i="1" s="1"/>
  <c r="CA1165" i="1" s="1"/>
  <c r="CA1164" i="1" s="1"/>
  <c r="CA1163" i="1" s="1"/>
  <c r="BW1167" i="1"/>
  <c r="BW1166" i="1" s="1"/>
  <c r="BW1165" i="1" s="1"/>
  <c r="BW1164" i="1" s="1"/>
  <c r="BW1163" i="1" s="1"/>
  <c r="BV1167" i="1"/>
  <c r="BV1166" i="1" s="1"/>
  <c r="BV1165" i="1" s="1"/>
  <c r="BV1164" i="1" s="1"/>
  <c r="BV1163" i="1" s="1"/>
  <c r="BR1167" i="1"/>
  <c r="BR1166" i="1" s="1"/>
  <c r="BR1165" i="1" s="1"/>
  <c r="BR1164" i="1" s="1"/>
  <c r="BR1163" i="1" s="1"/>
  <c r="BQ1167" i="1"/>
  <c r="BQ1166" i="1" s="1"/>
  <c r="BQ1165" i="1" s="1"/>
  <c r="BQ1164" i="1" s="1"/>
  <c r="BQ1163" i="1" s="1"/>
  <c r="BM1167" i="1"/>
  <c r="BM1166" i="1" s="1"/>
  <c r="BM1165" i="1" s="1"/>
  <c r="BM1164" i="1" s="1"/>
  <c r="BM1163" i="1" s="1"/>
  <c r="BL1167" i="1"/>
  <c r="BL1166" i="1" s="1"/>
  <c r="BL1165" i="1" s="1"/>
  <c r="BL1164" i="1" s="1"/>
  <c r="BL1163" i="1" s="1"/>
  <c r="BK1167" i="1"/>
  <c r="BK1166" i="1" s="1"/>
  <c r="BK1165" i="1" s="1"/>
  <c r="BK1164" i="1" s="1"/>
  <c r="BK1163" i="1" s="1"/>
  <c r="BG1167" i="1"/>
  <c r="BG1166" i="1" s="1"/>
  <c r="BG1165" i="1" s="1"/>
  <c r="BG1164" i="1" s="1"/>
  <c r="BG1163" i="1" s="1"/>
  <c r="BF1167" i="1"/>
  <c r="BF1166" i="1" s="1"/>
  <c r="BF1165" i="1" s="1"/>
  <c r="BF1164" i="1" s="1"/>
  <c r="BF1163" i="1" s="1"/>
  <c r="BE1167" i="1"/>
  <c r="BE1166" i="1" s="1"/>
  <c r="BE1165" i="1" s="1"/>
  <c r="BE1164" i="1" s="1"/>
  <c r="BE1163" i="1" s="1"/>
  <c r="BA1167" i="1"/>
  <c r="BA1166" i="1" s="1"/>
  <c r="BA1165" i="1" s="1"/>
  <c r="BA1164" i="1" s="1"/>
  <c r="BA1163" i="1" s="1"/>
  <c r="AZ1167" i="1"/>
  <c r="AZ1166" i="1" s="1"/>
  <c r="AZ1165" i="1" s="1"/>
  <c r="AZ1164" i="1" s="1"/>
  <c r="AZ1163" i="1" s="1"/>
  <c r="AY1167" i="1"/>
  <c r="AY1166" i="1" s="1"/>
  <c r="AY1165" i="1" s="1"/>
  <c r="AY1164" i="1" s="1"/>
  <c r="AY1163" i="1" s="1"/>
  <c r="AU1167" i="1"/>
  <c r="AU1166" i="1" s="1"/>
  <c r="AU1165" i="1" s="1"/>
  <c r="AU1164" i="1" s="1"/>
  <c r="AU1163" i="1" s="1"/>
  <c r="AT1167" i="1"/>
  <c r="AT1166" i="1" s="1"/>
  <c r="AT1165" i="1" s="1"/>
  <c r="AT1164" i="1" s="1"/>
  <c r="AT1163" i="1" s="1"/>
  <c r="AS1167" i="1"/>
  <c r="AS1166" i="1" s="1"/>
  <c r="AS1165" i="1" s="1"/>
  <c r="AS1164" i="1" s="1"/>
  <c r="AS1163" i="1" s="1"/>
  <c r="AO1167" i="1"/>
  <c r="AO1166" i="1" s="1"/>
  <c r="AO1165" i="1" s="1"/>
  <c r="AO1164" i="1" s="1"/>
  <c r="AO1163" i="1" s="1"/>
  <c r="AN1167" i="1"/>
  <c r="AN1166" i="1" s="1"/>
  <c r="AN1165" i="1" s="1"/>
  <c r="AN1164" i="1" s="1"/>
  <c r="AN1163" i="1" s="1"/>
  <c r="AM1167" i="1"/>
  <c r="AM1166" i="1" s="1"/>
  <c r="AM1165" i="1" s="1"/>
  <c r="AM1164" i="1" s="1"/>
  <c r="AM1163" i="1" s="1"/>
  <c r="AI1167" i="1"/>
  <c r="AI1166" i="1" s="1"/>
  <c r="AI1165" i="1" s="1"/>
  <c r="AI1164" i="1" s="1"/>
  <c r="AI1163" i="1" s="1"/>
  <c r="AH1167" i="1"/>
  <c r="AH1166" i="1" s="1"/>
  <c r="AH1165" i="1" s="1"/>
  <c r="AH1164" i="1" s="1"/>
  <c r="AH1163" i="1" s="1"/>
  <c r="AG1167" i="1"/>
  <c r="AG1166" i="1" s="1"/>
  <c r="AG1165" i="1" s="1"/>
  <c r="AG1164" i="1" s="1"/>
  <c r="AG1163" i="1" s="1"/>
  <c r="AC1167" i="1"/>
  <c r="AC1166" i="1" s="1"/>
  <c r="AC1165" i="1" s="1"/>
  <c r="AC1164" i="1" s="1"/>
  <c r="AC1163" i="1" s="1"/>
  <c r="AB1167" i="1"/>
  <c r="AB1166" i="1" s="1"/>
  <c r="AB1165" i="1" s="1"/>
  <c r="AB1164" i="1" s="1"/>
  <c r="AB1163" i="1" s="1"/>
  <c r="AA1167" i="1"/>
  <c r="AA1166" i="1" s="1"/>
  <c r="AA1165" i="1" s="1"/>
  <c r="AA1164" i="1" s="1"/>
  <c r="AA1163" i="1" s="1"/>
  <c r="W1167" i="1"/>
  <c r="W1166" i="1" s="1"/>
  <c r="W1165" i="1" s="1"/>
  <c r="W1164" i="1" s="1"/>
  <c r="W1163" i="1" s="1"/>
  <c r="V1167" i="1"/>
  <c r="V1166" i="1" s="1"/>
  <c r="V1165" i="1" s="1"/>
  <c r="V1164" i="1" s="1"/>
  <c r="V1163" i="1" s="1"/>
  <c r="U1167" i="1"/>
  <c r="U1166" i="1" s="1"/>
  <c r="U1165" i="1" s="1"/>
  <c r="U1164" i="1" s="1"/>
  <c r="U1163" i="1" s="1"/>
  <c r="Q1167" i="1"/>
  <c r="Q1166" i="1" s="1"/>
  <c r="Q1165" i="1" s="1"/>
  <c r="Q1164" i="1" s="1"/>
  <c r="Q1163" i="1" s="1"/>
  <c r="P1167" i="1"/>
  <c r="P1166" i="1" s="1"/>
  <c r="P1165" i="1" s="1"/>
  <c r="P1164" i="1" s="1"/>
  <c r="P1163" i="1" s="1"/>
  <c r="O1167" i="1"/>
  <c r="O1166" i="1" s="1"/>
  <c r="O1165" i="1" s="1"/>
  <c r="O1164" i="1" s="1"/>
  <c r="O1163" i="1" s="1"/>
  <c r="K1167" i="1"/>
  <c r="K1166" i="1" s="1"/>
  <c r="K1165" i="1" s="1"/>
  <c r="K1164" i="1" s="1"/>
  <c r="K1163" i="1" s="1"/>
  <c r="J1167" i="1"/>
  <c r="J1166" i="1" s="1"/>
  <c r="J1165" i="1" s="1"/>
  <c r="J1164" i="1" s="1"/>
  <c r="J1163" i="1" s="1"/>
  <c r="I1167" i="1"/>
  <c r="I1166" i="1" s="1"/>
  <c r="I1165" i="1" s="1"/>
  <c r="I1164" i="1" s="1"/>
  <c r="I1163" i="1" s="1"/>
  <c r="H1167" i="1"/>
  <c r="G1167" i="1"/>
  <c r="F1167" i="1"/>
  <c r="F1166" i="1" s="1"/>
  <c r="F1165" i="1" s="1"/>
  <c r="CC1166" i="1"/>
  <c r="CC1165" i="1" s="1"/>
  <c r="CC1164" i="1" s="1"/>
  <c r="CC1163" i="1" s="1"/>
  <c r="N1161" i="1"/>
  <c r="T1161" i="1" s="1"/>
  <c r="Z1161" i="1" s="1"/>
  <c r="AF1161" i="1" s="1"/>
  <c r="AL1161" i="1" s="1"/>
  <c r="AR1161" i="1" s="1"/>
  <c r="AX1161" i="1" s="1"/>
  <c r="BD1161" i="1" s="1"/>
  <c r="BJ1161" i="1" s="1"/>
  <c r="BP1161" i="1" s="1"/>
  <c r="BU1161" i="1" s="1"/>
  <c r="BZ1161" i="1" s="1"/>
  <c r="CJ1161" i="1" s="1"/>
  <c r="CL1161" i="1" s="1"/>
  <c r="M1161" i="1"/>
  <c r="S1161" i="1" s="1"/>
  <c r="Y1161" i="1" s="1"/>
  <c r="AE1161" i="1" s="1"/>
  <c r="AK1161" i="1" s="1"/>
  <c r="AQ1161" i="1" s="1"/>
  <c r="AW1161" i="1" s="1"/>
  <c r="BC1161" i="1" s="1"/>
  <c r="BI1161" i="1" s="1"/>
  <c r="BO1161" i="1" s="1"/>
  <c r="BT1161" i="1" s="1"/>
  <c r="BY1161" i="1" s="1"/>
  <c r="CG1161" i="1" s="1"/>
  <c r="CI1161" i="1" s="1"/>
  <c r="L1161" i="1"/>
  <c r="R1161" i="1" s="1"/>
  <c r="X1161" i="1" s="1"/>
  <c r="AD1161" i="1" s="1"/>
  <c r="AJ1161" i="1" s="1"/>
  <c r="AP1161" i="1" s="1"/>
  <c r="AV1161" i="1" s="1"/>
  <c r="BB1161" i="1" s="1"/>
  <c r="BH1161" i="1" s="1"/>
  <c r="BN1161" i="1" s="1"/>
  <c r="BS1161" i="1" s="1"/>
  <c r="BX1161" i="1" s="1"/>
  <c r="CD1161" i="1" s="1"/>
  <c r="CF1161" i="1" s="1"/>
  <c r="N1160" i="1"/>
  <c r="T1160" i="1" s="1"/>
  <c r="Z1160" i="1" s="1"/>
  <c r="AF1160" i="1" s="1"/>
  <c r="AL1160" i="1" s="1"/>
  <c r="AR1160" i="1" s="1"/>
  <c r="AX1160" i="1" s="1"/>
  <c r="BD1160" i="1" s="1"/>
  <c r="BJ1160" i="1" s="1"/>
  <c r="BP1160" i="1" s="1"/>
  <c r="BU1160" i="1" s="1"/>
  <c r="BZ1160" i="1" s="1"/>
  <c r="CJ1160" i="1" s="1"/>
  <c r="CL1160" i="1" s="1"/>
  <c r="M1160" i="1"/>
  <c r="S1160" i="1" s="1"/>
  <c r="Y1160" i="1" s="1"/>
  <c r="AE1160" i="1" s="1"/>
  <c r="AK1160" i="1" s="1"/>
  <c r="AQ1160" i="1" s="1"/>
  <c r="AW1160" i="1" s="1"/>
  <c r="BC1160" i="1" s="1"/>
  <c r="BI1160" i="1" s="1"/>
  <c r="BO1160" i="1" s="1"/>
  <c r="BT1160" i="1" s="1"/>
  <c r="BY1160" i="1" s="1"/>
  <c r="CG1160" i="1" s="1"/>
  <c r="CI1160" i="1" s="1"/>
  <c r="F1160" i="1"/>
  <c r="L1160" i="1" s="1"/>
  <c r="R1160" i="1" s="1"/>
  <c r="X1160" i="1" s="1"/>
  <c r="AD1160" i="1" s="1"/>
  <c r="AJ1160" i="1" s="1"/>
  <c r="AP1160" i="1" s="1"/>
  <c r="AV1160" i="1" s="1"/>
  <c r="BB1160" i="1" s="1"/>
  <c r="BH1160" i="1" s="1"/>
  <c r="BN1160" i="1" s="1"/>
  <c r="BS1160" i="1" s="1"/>
  <c r="BX1160" i="1" s="1"/>
  <c r="CD1160" i="1" s="1"/>
  <c r="CF1160" i="1" s="1"/>
  <c r="CM1159" i="1"/>
  <c r="CM1158" i="1" s="1"/>
  <c r="CM1157" i="1" s="1"/>
  <c r="CM1156" i="1" s="1"/>
  <c r="CC1159" i="1"/>
  <c r="CB1159" i="1"/>
  <c r="CB1158" i="1" s="1"/>
  <c r="CB1157" i="1" s="1"/>
  <c r="CB1156" i="1" s="1"/>
  <c r="CA1159" i="1"/>
  <c r="CA1158" i="1" s="1"/>
  <c r="CA1157" i="1" s="1"/>
  <c r="CA1156" i="1" s="1"/>
  <c r="BW1159" i="1"/>
  <c r="BW1158" i="1" s="1"/>
  <c r="BW1157" i="1" s="1"/>
  <c r="BW1156" i="1" s="1"/>
  <c r="BV1159" i="1"/>
  <c r="BV1158" i="1" s="1"/>
  <c r="BV1157" i="1" s="1"/>
  <c r="BV1156" i="1" s="1"/>
  <c r="BR1159" i="1"/>
  <c r="BQ1159" i="1"/>
  <c r="BQ1158" i="1" s="1"/>
  <c r="BQ1157" i="1" s="1"/>
  <c r="BQ1156" i="1" s="1"/>
  <c r="BM1159" i="1"/>
  <c r="BM1158" i="1" s="1"/>
  <c r="BM1157" i="1" s="1"/>
  <c r="BM1156" i="1" s="1"/>
  <c r="BL1159" i="1"/>
  <c r="BL1158" i="1" s="1"/>
  <c r="BL1157" i="1" s="1"/>
  <c r="BL1156" i="1" s="1"/>
  <c r="BK1159" i="1"/>
  <c r="BK1158" i="1" s="1"/>
  <c r="BK1157" i="1" s="1"/>
  <c r="BK1156" i="1" s="1"/>
  <c r="BG1159" i="1"/>
  <c r="BG1158" i="1" s="1"/>
  <c r="BG1157" i="1" s="1"/>
  <c r="BG1156" i="1" s="1"/>
  <c r="BF1159" i="1"/>
  <c r="BF1158" i="1" s="1"/>
  <c r="BF1157" i="1" s="1"/>
  <c r="BF1156" i="1" s="1"/>
  <c r="BE1159" i="1"/>
  <c r="BE1158" i="1" s="1"/>
  <c r="BE1157" i="1" s="1"/>
  <c r="BE1156" i="1" s="1"/>
  <c r="BA1159" i="1"/>
  <c r="BA1158" i="1" s="1"/>
  <c r="BA1157" i="1" s="1"/>
  <c r="BA1156" i="1" s="1"/>
  <c r="AZ1159" i="1"/>
  <c r="AZ1158" i="1" s="1"/>
  <c r="AZ1157" i="1" s="1"/>
  <c r="AZ1156" i="1" s="1"/>
  <c r="AY1159" i="1"/>
  <c r="AY1158" i="1" s="1"/>
  <c r="AY1157" i="1" s="1"/>
  <c r="AY1156" i="1" s="1"/>
  <c r="AU1159" i="1"/>
  <c r="AU1158" i="1" s="1"/>
  <c r="AU1157" i="1" s="1"/>
  <c r="AU1156" i="1" s="1"/>
  <c r="AT1159" i="1"/>
  <c r="AT1158" i="1" s="1"/>
  <c r="AT1157" i="1" s="1"/>
  <c r="AT1156" i="1" s="1"/>
  <c r="AS1159" i="1"/>
  <c r="AS1158" i="1" s="1"/>
  <c r="AS1157" i="1" s="1"/>
  <c r="AS1156" i="1" s="1"/>
  <c r="AO1159" i="1"/>
  <c r="AO1158" i="1" s="1"/>
  <c r="AO1157" i="1" s="1"/>
  <c r="AO1156" i="1" s="1"/>
  <c r="AN1159" i="1"/>
  <c r="AN1158" i="1" s="1"/>
  <c r="AN1157" i="1" s="1"/>
  <c r="AN1156" i="1" s="1"/>
  <c r="AM1159" i="1"/>
  <c r="AM1158" i="1" s="1"/>
  <c r="AM1157" i="1" s="1"/>
  <c r="AM1156" i="1" s="1"/>
  <c r="AI1159" i="1"/>
  <c r="AI1158" i="1" s="1"/>
  <c r="AI1157" i="1" s="1"/>
  <c r="AI1156" i="1" s="1"/>
  <c r="AH1159" i="1"/>
  <c r="AH1158" i="1" s="1"/>
  <c r="AH1157" i="1" s="1"/>
  <c r="AH1156" i="1" s="1"/>
  <c r="AG1159" i="1"/>
  <c r="AG1158" i="1" s="1"/>
  <c r="AG1157" i="1" s="1"/>
  <c r="AG1156" i="1" s="1"/>
  <c r="AC1159" i="1"/>
  <c r="AC1158" i="1" s="1"/>
  <c r="AC1157" i="1" s="1"/>
  <c r="AC1156" i="1" s="1"/>
  <c r="AB1159" i="1"/>
  <c r="AB1158" i="1" s="1"/>
  <c r="AB1157" i="1" s="1"/>
  <c r="AB1156" i="1" s="1"/>
  <c r="AA1159" i="1"/>
  <c r="AA1158" i="1" s="1"/>
  <c r="AA1157" i="1" s="1"/>
  <c r="AA1156" i="1" s="1"/>
  <c r="W1159" i="1"/>
  <c r="W1158" i="1" s="1"/>
  <c r="W1157" i="1" s="1"/>
  <c r="W1156" i="1" s="1"/>
  <c r="V1159" i="1"/>
  <c r="V1158" i="1" s="1"/>
  <c r="V1157" i="1" s="1"/>
  <c r="V1156" i="1" s="1"/>
  <c r="U1159" i="1"/>
  <c r="U1158" i="1" s="1"/>
  <c r="U1157" i="1" s="1"/>
  <c r="U1156" i="1" s="1"/>
  <c r="Q1159" i="1"/>
  <c r="Q1158" i="1" s="1"/>
  <c r="Q1157" i="1" s="1"/>
  <c r="Q1156" i="1" s="1"/>
  <c r="P1159" i="1"/>
  <c r="P1158" i="1" s="1"/>
  <c r="P1157" i="1" s="1"/>
  <c r="P1156" i="1" s="1"/>
  <c r="O1159" i="1"/>
  <c r="O1158" i="1" s="1"/>
  <c r="O1157" i="1" s="1"/>
  <c r="O1156" i="1" s="1"/>
  <c r="K1159" i="1"/>
  <c r="K1158" i="1" s="1"/>
  <c r="K1157" i="1" s="1"/>
  <c r="K1156" i="1" s="1"/>
  <c r="J1159" i="1"/>
  <c r="J1158" i="1" s="1"/>
  <c r="J1157" i="1" s="1"/>
  <c r="J1156" i="1" s="1"/>
  <c r="I1159" i="1"/>
  <c r="I1158" i="1" s="1"/>
  <c r="I1157" i="1" s="1"/>
  <c r="I1156" i="1" s="1"/>
  <c r="H1159" i="1"/>
  <c r="G1159" i="1"/>
  <c r="F1159" i="1"/>
  <c r="CC1158" i="1"/>
  <c r="CC1157" i="1" s="1"/>
  <c r="CC1156" i="1" s="1"/>
  <c r="BP1155" i="1"/>
  <c r="BU1155" i="1" s="1"/>
  <c r="BZ1155" i="1" s="1"/>
  <c r="CJ1155" i="1" s="1"/>
  <c r="CL1155" i="1" s="1"/>
  <c r="BO1155" i="1"/>
  <c r="BT1155" i="1" s="1"/>
  <c r="BY1155" i="1" s="1"/>
  <c r="CG1155" i="1" s="1"/>
  <c r="CI1155" i="1" s="1"/>
  <c r="BN1155" i="1"/>
  <c r="BS1155" i="1" s="1"/>
  <c r="BX1155" i="1" s="1"/>
  <c r="CD1155" i="1" s="1"/>
  <c r="CF1155" i="1" s="1"/>
  <c r="CM1154" i="1"/>
  <c r="CM1153" i="1" s="1"/>
  <c r="CM1152" i="1" s="1"/>
  <c r="CC1154" i="1"/>
  <c r="CC1153" i="1" s="1"/>
  <c r="CC1152" i="1" s="1"/>
  <c r="CB1154" i="1"/>
  <c r="CB1153" i="1" s="1"/>
  <c r="CB1152" i="1" s="1"/>
  <c r="CA1154" i="1"/>
  <c r="CA1153" i="1" s="1"/>
  <c r="CA1152" i="1" s="1"/>
  <c r="BW1154" i="1"/>
  <c r="BW1153" i="1" s="1"/>
  <c r="BW1152" i="1" s="1"/>
  <c r="BV1154" i="1"/>
  <c r="BV1153" i="1" s="1"/>
  <c r="BV1152" i="1" s="1"/>
  <c r="BR1154" i="1"/>
  <c r="BQ1154" i="1"/>
  <c r="BM1154" i="1"/>
  <c r="BP1154" i="1" s="1"/>
  <c r="BU1154" i="1" s="1"/>
  <c r="BL1154" i="1"/>
  <c r="BK1154" i="1"/>
  <c r="N1151" i="1"/>
  <c r="T1151" i="1" s="1"/>
  <c r="Z1151" i="1" s="1"/>
  <c r="AF1151" i="1" s="1"/>
  <c r="AL1151" i="1" s="1"/>
  <c r="AR1151" i="1" s="1"/>
  <c r="AX1151" i="1" s="1"/>
  <c r="BD1151" i="1" s="1"/>
  <c r="BJ1151" i="1" s="1"/>
  <c r="BP1151" i="1" s="1"/>
  <c r="BU1151" i="1" s="1"/>
  <c r="BZ1151" i="1" s="1"/>
  <c r="CJ1151" i="1" s="1"/>
  <c r="CL1151" i="1" s="1"/>
  <c r="M1151" i="1"/>
  <c r="S1151" i="1" s="1"/>
  <c r="Y1151" i="1" s="1"/>
  <c r="AE1151" i="1" s="1"/>
  <c r="AK1151" i="1" s="1"/>
  <c r="AQ1151" i="1" s="1"/>
  <c r="AW1151" i="1" s="1"/>
  <c r="BC1151" i="1" s="1"/>
  <c r="BI1151" i="1" s="1"/>
  <c r="BO1151" i="1" s="1"/>
  <c r="BT1151" i="1" s="1"/>
  <c r="BY1151" i="1" s="1"/>
  <c r="CG1151" i="1" s="1"/>
  <c r="CI1151" i="1" s="1"/>
  <c r="F1151" i="1"/>
  <c r="L1151" i="1" s="1"/>
  <c r="R1151" i="1" s="1"/>
  <c r="X1151" i="1" s="1"/>
  <c r="AD1151" i="1" s="1"/>
  <c r="AJ1151" i="1" s="1"/>
  <c r="AP1151" i="1" s="1"/>
  <c r="AV1151" i="1" s="1"/>
  <c r="BB1151" i="1" s="1"/>
  <c r="BH1151" i="1" s="1"/>
  <c r="BN1151" i="1" s="1"/>
  <c r="BS1151" i="1" s="1"/>
  <c r="BX1151" i="1" s="1"/>
  <c r="CD1151" i="1" s="1"/>
  <c r="CF1151" i="1" s="1"/>
  <c r="CM1150" i="1"/>
  <c r="CM1149" i="1" s="1"/>
  <c r="CM1148" i="1" s="1"/>
  <c r="CC1150" i="1"/>
  <c r="CC1149" i="1" s="1"/>
  <c r="CC1148" i="1" s="1"/>
  <c r="CB1150" i="1"/>
  <c r="CB1149" i="1" s="1"/>
  <c r="CB1148" i="1" s="1"/>
  <c r="CA1150" i="1"/>
  <c r="CA1149" i="1" s="1"/>
  <c r="CA1148" i="1" s="1"/>
  <c r="BW1150" i="1"/>
  <c r="BW1149" i="1" s="1"/>
  <c r="BW1148" i="1" s="1"/>
  <c r="BV1150" i="1"/>
  <c r="BV1149" i="1" s="1"/>
  <c r="BV1148" i="1" s="1"/>
  <c r="BR1150" i="1"/>
  <c r="BR1149" i="1" s="1"/>
  <c r="BQ1150" i="1"/>
  <c r="BQ1149" i="1" s="1"/>
  <c r="BQ1148" i="1" s="1"/>
  <c r="BM1150" i="1"/>
  <c r="BM1149" i="1" s="1"/>
  <c r="BM1148" i="1" s="1"/>
  <c r="BL1150" i="1"/>
  <c r="BL1149" i="1" s="1"/>
  <c r="BL1148" i="1" s="1"/>
  <c r="BK1150" i="1"/>
  <c r="BK1149" i="1" s="1"/>
  <c r="BK1148" i="1" s="1"/>
  <c r="BG1150" i="1"/>
  <c r="BG1149" i="1" s="1"/>
  <c r="BG1148" i="1" s="1"/>
  <c r="BF1150" i="1"/>
  <c r="BF1149" i="1" s="1"/>
  <c r="BF1148" i="1" s="1"/>
  <c r="BE1150" i="1"/>
  <c r="BE1149" i="1" s="1"/>
  <c r="BE1148" i="1" s="1"/>
  <c r="BA1150" i="1"/>
  <c r="BA1149" i="1" s="1"/>
  <c r="BA1148" i="1" s="1"/>
  <c r="AZ1150" i="1"/>
  <c r="AZ1149" i="1" s="1"/>
  <c r="AZ1148" i="1" s="1"/>
  <c r="AY1150" i="1"/>
  <c r="AY1149" i="1" s="1"/>
  <c r="AY1148" i="1" s="1"/>
  <c r="AU1150" i="1"/>
  <c r="AU1149" i="1" s="1"/>
  <c r="AU1148" i="1" s="1"/>
  <c r="AT1150" i="1"/>
  <c r="AT1149" i="1" s="1"/>
  <c r="AT1148" i="1" s="1"/>
  <c r="AS1150" i="1"/>
  <c r="AS1149" i="1" s="1"/>
  <c r="AS1148" i="1" s="1"/>
  <c r="AO1150" i="1"/>
  <c r="AO1149" i="1" s="1"/>
  <c r="AO1148" i="1" s="1"/>
  <c r="AN1150" i="1"/>
  <c r="AN1149" i="1" s="1"/>
  <c r="AN1148" i="1" s="1"/>
  <c r="AM1150" i="1"/>
  <c r="AM1149" i="1" s="1"/>
  <c r="AM1148" i="1" s="1"/>
  <c r="AI1150" i="1"/>
  <c r="AI1149" i="1" s="1"/>
  <c r="AI1148" i="1" s="1"/>
  <c r="AH1150" i="1"/>
  <c r="AH1149" i="1" s="1"/>
  <c r="AH1148" i="1" s="1"/>
  <c r="AG1150" i="1"/>
  <c r="AG1149" i="1" s="1"/>
  <c r="AG1148" i="1" s="1"/>
  <c r="AC1150" i="1"/>
  <c r="AC1149" i="1" s="1"/>
  <c r="AC1148" i="1" s="1"/>
  <c r="AB1150" i="1"/>
  <c r="AB1149" i="1" s="1"/>
  <c r="AB1148" i="1" s="1"/>
  <c r="AA1150" i="1"/>
  <c r="AA1149" i="1" s="1"/>
  <c r="AA1148" i="1" s="1"/>
  <c r="W1150" i="1"/>
  <c r="W1149" i="1" s="1"/>
  <c r="W1148" i="1" s="1"/>
  <c r="V1150" i="1"/>
  <c r="V1149" i="1" s="1"/>
  <c r="V1148" i="1" s="1"/>
  <c r="U1150" i="1"/>
  <c r="U1149" i="1" s="1"/>
  <c r="U1148" i="1" s="1"/>
  <c r="Q1150" i="1"/>
  <c r="Q1149" i="1" s="1"/>
  <c r="Q1148" i="1" s="1"/>
  <c r="P1150" i="1"/>
  <c r="P1149" i="1" s="1"/>
  <c r="P1148" i="1" s="1"/>
  <c r="O1150" i="1"/>
  <c r="O1149" i="1" s="1"/>
  <c r="O1148" i="1" s="1"/>
  <c r="K1150" i="1"/>
  <c r="K1149" i="1" s="1"/>
  <c r="K1148" i="1" s="1"/>
  <c r="J1150" i="1"/>
  <c r="J1149" i="1" s="1"/>
  <c r="J1148" i="1" s="1"/>
  <c r="I1150" i="1"/>
  <c r="I1149" i="1" s="1"/>
  <c r="I1148" i="1" s="1"/>
  <c r="H1150" i="1"/>
  <c r="H1149" i="1" s="1"/>
  <c r="G1150" i="1"/>
  <c r="G1149" i="1" s="1"/>
  <c r="G1148" i="1" s="1"/>
  <c r="F1150" i="1"/>
  <c r="N1147" i="1"/>
  <c r="T1147" i="1" s="1"/>
  <c r="Z1147" i="1" s="1"/>
  <c r="AF1147" i="1" s="1"/>
  <c r="AL1147" i="1" s="1"/>
  <c r="AR1147" i="1" s="1"/>
  <c r="AX1147" i="1" s="1"/>
  <c r="BD1147" i="1" s="1"/>
  <c r="BJ1147" i="1" s="1"/>
  <c r="BP1147" i="1" s="1"/>
  <c r="BU1147" i="1" s="1"/>
  <c r="BZ1147" i="1" s="1"/>
  <c r="CJ1147" i="1" s="1"/>
  <c r="CL1147" i="1" s="1"/>
  <c r="M1147" i="1"/>
  <c r="S1147" i="1" s="1"/>
  <c r="Y1147" i="1" s="1"/>
  <c r="AE1147" i="1" s="1"/>
  <c r="AK1147" i="1" s="1"/>
  <c r="AQ1147" i="1" s="1"/>
  <c r="AW1147" i="1" s="1"/>
  <c r="BC1147" i="1" s="1"/>
  <c r="BI1147" i="1" s="1"/>
  <c r="BO1147" i="1" s="1"/>
  <c r="BT1147" i="1" s="1"/>
  <c r="BY1147" i="1" s="1"/>
  <c r="CG1147" i="1" s="1"/>
  <c r="CI1147" i="1" s="1"/>
  <c r="L1147" i="1"/>
  <c r="R1147" i="1" s="1"/>
  <c r="X1147" i="1" s="1"/>
  <c r="AD1147" i="1" s="1"/>
  <c r="AJ1147" i="1" s="1"/>
  <c r="AP1147" i="1" s="1"/>
  <c r="AV1147" i="1" s="1"/>
  <c r="BB1147" i="1" s="1"/>
  <c r="BH1147" i="1" s="1"/>
  <c r="BN1147" i="1" s="1"/>
  <c r="BS1147" i="1" s="1"/>
  <c r="BX1147" i="1" s="1"/>
  <c r="CD1147" i="1" s="1"/>
  <c r="CF1147" i="1" s="1"/>
  <c r="CM1146" i="1"/>
  <c r="CM1145" i="1" s="1"/>
  <c r="CM1144" i="1" s="1"/>
  <c r="CC1146" i="1"/>
  <c r="CC1145" i="1" s="1"/>
  <c r="CC1144" i="1" s="1"/>
  <c r="CB1146" i="1"/>
  <c r="CB1145" i="1" s="1"/>
  <c r="CB1144" i="1" s="1"/>
  <c r="CA1146" i="1"/>
  <c r="CA1145" i="1" s="1"/>
  <c r="CA1144" i="1" s="1"/>
  <c r="BW1146" i="1"/>
  <c r="BW1145" i="1" s="1"/>
  <c r="BW1144" i="1" s="1"/>
  <c r="BV1146" i="1"/>
  <c r="BV1145" i="1" s="1"/>
  <c r="BV1144" i="1" s="1"/>
  <c r="BR1146" i="1"/>
  <c r="BR1145" i="1" s="1"/>
  <c r="BR1144" i="1" s="1"/>
  <c r="BQ1146" i="1"/>
  <c r="BM1146" i="1"/>
  <c r="BM1145" i="1" s="1"/>
  <c r="BM1144" i="1" s="1"/>
  <c r="BL1146" i="1"/>
  <c r="BL1145" i="1" s="1"/>
  <c r="BL1144" i="1" s="1"/>
  <c r="BK1146" i="1"/>
  <c r="BK1145" i="1" s="1"/>
  <c r="BK1144" i="1" s="1"/>
  <c r="BG1146" i="1"/>
  <c r="BG1145" i="1" s="1"/>
  <c r="BG1144" i="1" s="1"/>
  <c r="BF1146" i="1"/>
  <c r="BF1145" i="1" s="1"/>
  <c r="BF1144" i="1" s="1"/>
  <c r="BE1146" i="1"/>
  <c r="BE1145" i="1" s="1"/>
  <c r="BE1144" i="1" s="1"/>
  <c r="BA1146" i="1"/>
  <c r="BA1145" i="1" s="1"/>
  <c r="BA1144" i="1" s="1"/>
  <c r="AZ1146" i="1"/>
  <c r="AZ1145" i="1" s="1"/>
  <c r="AZ1144" i="1" s="1"/>
  <c r="AY1146" i="1"/>
  <c r="AY1145" i="1" s="1"/>
  <c r="AY1144" i="1" s="1"/>
  <c r="AU1146" i="1"/>
  <c r="AU1145" i="1" s="1"/>
  <c r="AU1144" i="1" s="1"/>
  <c r="AT1146" i="1"/>
  <c r="AT1145" i="1" s="1"/>
  <c r="AT1144" i="1" s="1"/>
  <c r="AS1146" i="1"/>
  <c r="AS1145" i="1" s="1"/>
  <c r="AS1144" i="1" s="1"/>
  <c r="AO1146" i="1"/>
  <c r="AO1145" i="1" s="1"/>
  <c r="AO1144" i="1" s="1"/>
  <c r="AN1146" i="1"/>
  <c r="AN1145" i="1" s="1"/>
  <c r="AN1144" i="1" s="1"/>
  <c r="AM1146" i="1"/>
  <c r="AM1145" i="1" s="1"/>
  <c r="AM1144" i="1" s="1"/>
  <c r="AI1146" i="1"/>
  <c r="AI1145" i="1" s="1"/>
  <c r="AI1144" i="1" s="1"/>
  <c r="AH1146" i="1"/>
  <c r="AH1145" i="1" s="1"/>
  <c r="AH1144" i="1" s="1"/>
  <c r="AG1146" i="1"/>
  <c r="AG1145" i="1" s="1"/>
  <c r="AG1144" i="1" s="1"/>
  <c r="AC1146" i="1"/>
  <c r="AC1145" i="1" s="1"/>
  <c r="AC1144" i="1" s="1"/>
  <c r="AB1146" i="1"/>
  <c r="AB1145" i="1" s="1"/>
  <c r="AB1144" i="1" s="1"/>
  <c r="AA1146" i="1"/>
  <c r="AA1145" i="1" s="1"/>
  <c r="AA1144" i="1" s="1"/>
  <c r="W1146" i="1"/>
  <c r="W1145" i="1" s="1"/>
  <c r="W1144" i="1" s="1"/>
  <c r="V1146" i="1"/>
  <c r="V1145" i="1" s="1"/>
  <c r="V1144" i="1" s="1"/>
  <c r="U1146" i="1"/>
  <c r="U1145" i="1" s="1"/>
  <c r="U1144" i="1" s="1"/>
  <c r="Q1146" i="1"/>
  <c r="Q1145" i="1" s="1"/>
  <c r="Q1144" i="1" s="1"/>
  <c r="P1146" i="1"/>
  <c r="P1145" i="1" s="1"/>
  <c r="P1144" i="1" s="1"/>
  <c r="O1146" i="1"/>
  <c r="O1145" i="1" s="1"/>
  <c r="O1144" i="1" s="1"/>
  <c r="K1146" i="1"/>
  <c r="J1146" i="1"/>
  <c r="J1145" i="1" s="1"/>
  <c r="J1144" i="1" s="1"/>
  <c r="I1146" i="1"/>
  <c r="I1145" i="1" s="1"/>
  <c r="I1144" i="1" s="1"/>
  <c r="H1146" i="1"/>
  <c r="H1145" i="1" s="1"/>
  <c r="G1146" i="1"/>
  <c r="F1146" i="1"/>
  <c r="F1145" i="1" s="1"/>
  <c r="N1143" i="1"/>
  <c r="T1143" i="1" s="1"/>
  <c r="Z1143" i="1" s="1"/>
  <c r="AF1143" i="1" s="1"/>
  <c r="AL1143" i="1" s="1"/>
  <c r="AR1143" i="1" s="1"/>
  <c r="AX1143" i="1" s="1"/>
  <c r="BD1143" i="1" s="1"/>
  <c r="BJ1143" i="1" s="1"/>
  <c r="BP1143" i="1" s="1"/>
  <c r="BU1143" i="1" s="1"/>
  <c r="BZ1143" i="1" s="1"/>
  <c r="CJ1143" i="1" s="1"/>
  <c r="M1143" i="1"/>
  <c r="S1143" i="1" s="1"/>
  <c r="Y1143" i="1" s="1"/>
  <c r="AE1143" i="1" s="1"/>
  <c r="AK1143" i="1" s="1"/>
  <c r="AQ1143" i="1" s="1"/>
  <c r="AW1143" i="1" s="1"/>
  <c r="BC1143" i="1" s="1"/>
  <c r="BI1143" i="1" s="1"/>
  <c r="BO1143" i="1" s="1"/>
  <c r="BT1143" i="1" s="1"/>
  <c r="BY1143" i="1" s="1"/>
  <c r="CG1143" i="1" s="1"/>
  <c r="L1143" i="1"/>
  <c r="R1143" i="1" s="1"/>
  <c r="X1143" i="1" s="1"/>
  <c r="AD1143" i="1" s="1"/>
  <c r="AJ1143" i="1" s="1"/>
  <c r="AP1143" i="1" s="1"/>
  <c r="AV1143" i="1" s="1"/>
  <c r="BB1143" i="1" s="1"/>
  <c r="BH1143" i="1" s="1"/>
  <c r="BN1143" i="1" s="1"/>
  <c r="BS1143" i="1" s="1"/>
  <c r="BX1143" i="1" s="1"/>
  <c r="CD1143" i="1" s="1"/>
  <c r="N1142" i="1"/>
  <c r="T1142" i="1" s="1"/>
  <c r="Z1142" i="1" s="1"/>
  <c r="AF1142" i="1" s="1"/>
  <c r="AL1142" i="1" s="1"/>
  <c r="AR1142" i="1" s="1"/>
  <c r="AX1142" i="1" s="1"/>
  <c r="BD1142" i="1" s="1"/>
  <c r="BJ1142" i="1" s="1"/>
  <c r="BP1142" i="1" s="1"/>
  <c r="BU1142" i="1" s="1"/>
  <c r="BZ1142" i="1" s="1"/>
  <c r="CJ1142" i="1" s="1"/>
  <c r="M1142" i="1"/>
  <c r="S1142" i="1" s="1"/>
  <c r="Y1142" i="1" s="1"/>
  <c r="AE1142" i="1" s="1"/>
  <c r="AK1142" i="1" s="1"/>
  <c r="AQ1142" i="1" s="1"/>
  <c r="AW1142" i="1" s="1"/>
  <c r="BC1142" i="1" s="1"/>
  <c r="BI1142" i="1" s="1"/>
  <c r="BO1142" i="1" s="1"/>
  <c r="BT1142" i="1" s="1"/>
  <c r="BY1142" i="1" s="1"/>
  <c r="CG1142" i="1" s="1"/>
  <c r="L1142" i="1"/>
  <c r="R1142" i="1" s="1"/>
  <c r="X1142" i="1" s="1"/>
  <c r="AD1142" i="1" s="1"/>
  <c r="AJ1142" i="1" s="1"/>
  <c r="AP1142" i="1" s="1"/>
  <c r="AV1142" i="1" s="1"/>
  <c r="BB1142" i="1" s="1"/>
  <c r="BH1142" i="1" s="1"/>
  <c r="BN1142" i="1" s="1"/>
  <c r="BS1142" i="1" s="1"/>
  <c r="BX1142" i="1" s="1"/>
  <c r="CD1142" i="1" s="1"/>
  <c r="N1141" i="1"/>
  <c r="T1141" i="1" s="1"/>
  <c r="Z1141" i="1" s="1"/>
  <c r="AF1141" i="1" s="1"/>
  <c r="AL1141" i="1" s="1"/>
  <c r="AR1141" i="1" s="1"/>
  <c r="AX1141" i="1" s="1"/>
  <c r="BD1141" i="1" s="1"/>
  <c r="BJ1141" i="1" s="1"/>
  <c r="BP1141" i="1" s="1"/>
  <c r="BU1141" i="1" s="1"/>
  <c r="BZ1141" i="1" s="1"/>
  <c r="CJ1141" i="1" s="1"/>
  <c r="M1141" i="1"/>
  <c r="S1141" i="1" s="1"/>
  <c r="Y1141" i="1" s="1"/>
  <c r="AE1141" i="1" s="1"/>
  <c r="AK1141" i="1" s="1"/>
  <c r="AQ1141" i="1" s="1"/>
  <c r="AW1141" i="1" s="1"/>
  <c r="BC1141" i="1" s="1"/>
  <c r="BI1141" i="1" s="1"/>
  <c r="BO1141" i="1" s="1"/>
  <c r="BT1141" i="1" s="1"/>
  <c r="BY1141" i="1" s="1"/>
  <c r="CG1141" i="1" s="1"/>
  <c r="L1141" i="1"/>
  <c r="R1141" i="1" s="1"/>
  <c r="X1141" i="1" s="1"/>
  <c r="AD1141" i="1" s="1"/>
  <c r="AJ1141" i="1" s="1"/>
  <c r="AP1141" i="1" s="1"/>
  <c r="AV1141" i="1" s="1"/>
  <c r="BB1141" i="1" s="1"/>
  <c r="BH1141" i="1" s="1"/>
  <c r="BN1141" i="1" s="1"/>
  <c r="BS1141" i="1" s="1"/>
  <c r="BX1141" i="1" s="1"/>
  <c r="CD1141" i="1" s="1"/>
  <c r="CM1140" i="1"/>
  <c r="CM1139" i="1" s="1"/>
  <c r="CM1138" i="1" s="1"/>
  <c r="CC1140" i="1"/>
  <c r="CC1139" i="1" s="1"/>
  <c r="CC1138" i="1" s="1"/>
  <c r="CB1140" i="1"/>
  <c r="CB1139" i="1" s="1"/>
  <c r="CB1138" i="1" s="1"/>
  <c r="CA1140" i="1"/>
  <c r="CA1139" i="1" s="1"/>
  <c r="CA1138" i="1" s="1"/>
  <c r="BW1140" i="1"/>
  <c r="BW1139" i="1" s="1"/>
  <c r="BW1138" i="1" s="1"/>
  <c r="BV1140" i="1"/>
  <c r="BV1139" i="1" s="1"/>
  <c r="BV1138" i="1" s="1"/>
  <c r="BR1140" i="1"/>
  <c r="BR1139" i="1" s="1"/>
  <c r="BQ1140" i="1"/>
  <c r="BQ1139" i="1" s="1"/>
  <c r="BQ1138" i="1" s="1"/>
  <c r="BM1140" i="1"/>
  <c r="BM1139" i="1" s="1"/>
  <c r="BM1138" i="1" s="1"/>
  <c r="BL1140" i="1"/>
  <c r="BL1139" i="1" s="1"/>
  <c r="BL1138" i="1" s="1"/>
  <c r="BK1140" i="1"/>
  <c r="BK1139" i="1" s="1"/>
  <c r="BK1138" i="1" s="1"/>
  <c r="BG1140" i="1"/>
  <c r="BG1139" i="1" s="1"/>
  <c r="BG1138" i="1" s="1"/>
  <c r="BF1140" i="1"/>
  <c r="BF1139" i="1" s="1"/>
  <c r="BF1138" i="1" s="1"/>
  <c r="BE1140" i="1"/>
  <c r="BE1139" i="1" s="1"/>
  <c r="BE1138" i="1" s="1"/>
  <c r="BA1140" i="1"/>
  <c r="BA1139" i="1" s="1"/>
  <c r="BA1138" i="1" s="1"/>
  <c r="AZ1140" i="1"/>
  <c r="AZ1139" i="1" s="1"/>
  <c r="AZ1138" i="1" s="1"/>
  <c r="AY1140" i="1"/>
  <c r="AY1139" i="1" s="1"/>
  <c r="AY1138" i="1" s="1"/>
  <c r="AU1140" i="1"/>
  <c r="AU1139" i="1" s="1"/>
  <c r="AU1138" i="1" s="1"/>
  <c r="AT1140" i="1"/>
  <c r="AT1139" i="1" s="1"/>
  <c r="AT1138" i="1" s="1"/>
  <c r="AS1140" i="1"/>
  <c r="AS1139" i="1" s="1"/>
  <c r="AS1138" i="1" s="1"/>
  <c r="AO1140" i="1"/>
  <c r="AO1139" i="1" s="1"/>
  <c r="AO1138" i="1" s="1"/>
  <c r="AN1140" i="1"/>
  <c r="AN1139" i="1" s="1"/>
  <c r="AN1138" i="1" s="1"/>
  <c r="AM1140" i="1"/>
  <c r="AM1139" i="1" s="1"/>
  <c r="AM1138" i="1" s="1"/>
  <c r="AI1140" i="1"/>
  <c r="AI1139" i="1" s="1"/>
  <c r="AI1138" i="1" s="1"/>
  <c r="AH1140" i="1"/>
  <c r="AH1139" i="1" s="1"/>
  <c r="AH1138" i="1" s="1"/>
  <c r="AG1140" i="1"/>
  <c r="AG1139" i="1" s="1"/>
  <c r="AG1138" i="1" s="1"/>
  <c r="AC1140" i="1"/>
  <c r="AC1139" i="1" s="1"/>
  <c r="AC1138" i="1" s="1"/>
  <c r="AB1140" i="1"/>
  <c r="AB1139" i="1" s="1"/>
  <c r="AB1138" i="1" s="1"/>
  <c r="AA1140" i="1"/>
  <c r="AA1139" i="1" s="1"/>
  <c r="AA1138" i="1" s="1"/>
  <c r="W1140" i="1"/>
  <c r="W1139" i="1" s="1"/>
  <c r="V1140" i="1"/>
  <c r="V1139" i="1" s="1"/>
  <c r="V1138" i="1" s="1"/>
  <c r="U1140" i="1"/>
  <c r="U1139" i="1" s="1"/>
  <c r="U1138" i="1" s="1"/>
  <c r="Q1140" i="1"/>
  <c r="Q1139" i="1" s="1"/>
  <c r="Q1138" i="1" s="1"/>
  <c r="P1140" i="1"/>
  <c r="P1139" i="1" s="1"/>
  <c r="P1138" i="1" s="1"/>
  <c r="O1140" i="1"/>
  <c r="O1139" i="1" s="1"/>
  <c r="O1138" i="1" s="1"/>
  <c r="K1140" i="1"/>
  <c r="K1139" i="1" s="1"/>
  <c r="K1138" i="1" s="1"/>
  <c r="J1140" i="1"/>
  <c r="J1139" i="1" s="1"/>
  <c r="J1138" i="1" s="1"/>
  <c r="I1140" i="1"/>
  <c r="I1139" i="1" s="1"/>
  <c r="I1138" i="1" s="1"/>
  <c r="H1140" i="1"/>
  <c r="H1139" i="1" s="1"/>
  <c r="H1138" i="1" s="1"/>
  <c r="G1140" i="1"/>
  <c r="G1139" i="1" s="1"/>
  <c r="G1138" i="1" s="1"/>
  <c r="F1140" i="1"/>
  <c r="W1138" i="1"/>
  <c r="BD1136" i="1"/>
  <c r="BJ1136" i="1" s="1"/>
  <c r="BP1136" i="1" s="1"/>
  <c r="BU1136" i="1" s="1"/>
  <c r="BZ1136" i="1" s="1"/>
  <c r="CJ1136" i="1" s="1"/>
  <c r="BC1136" i="1"/>
  <c r="BI1136" i="1" s="1"/>
  <c r="BO1136" i="1" s="1"/>
  <c r="BT1136" i="1" s="1"/>
  <c r="BY1136" i="1" s="1"/>
  <c r="CG1136" i="1" s="1"/>
  <c r="BB1136" i="1"/>
  <c r="BH1136" i="1" s="1"/>
  <c r="BN1136" i="1" s="1"/>
  <c r="BS1136" i="1" s="1"/>
  <c r="BX1136" i="1" s="1"/>
  <c r="CD1136" i="1" s="1"/>
  <c r="CM1135" i="1"/>
  <c r="CM1134" i="1" s="1"/>
  <c r="CM1133" i="1" s="1"/>
  <c r="CC1135" i="1"/>
  <c r="CC1134" i="1" s="1"/>
  <c r="CC1133" i="1" s="1"/>
  <c r="CB1135" i="1"/>
  <c r="CB1134" i="1" s="1"/>
  <c r="CB1133" i="1" s="1"/>
  <c r="CA1135" i="1"/>
  <c r="CA1134" i="1" s="1"/>
  <c r="CA1133" i="1" s="1"/>
  <c r="BW1135" i="1"/>
  <c r="BW1134" i="1" s="1"/>
  <c r="BW1133" i="1" s="1"/>
  <c r="BV1135" i="1"/>
  <c r="BV1134" i="1" s="1"/>
  <c r="BV1133" i="1" s="1"/>
  <c r="BR1135" i="1"/>
  <c r="BR1134" i="1" s="1"/>
  <c r="BR1133" i="1" s="1"/>
  <c r="BQ1135" i="1"/>
  <c r="BM1135" i="1"/>
  <c r="BM1134" i="1" s="1"/>
  <c r="BM1133" i="1" s="1"/>
  <c r="BL1135" i="1"/>
  <c r="BL1134" i="1" s="1"/>
  <c r="BL1133" i="1" s="1"/>
  <c r="BK1135" i="1"/>
  <c r="BK1134" i="1" s="1"/>
  <c r="BK1133" i="1" s="1"/>
  <c r="BG1135" i="1"/>
  <c r="BG1134" i="1" s="1"/>
  <c r="BG1133" i="1" s="1"/>
  <c r="BF1135" i="1"/>
  <c r="BF1134" i="1" s="1"/>
  <c r="BF1133" i="1" s="1"/>
  <c r="BE1135" i="1"/>
  <c r="BE1134" i="1" s="1"/>
  <c r="BE1133" i="1" s="1"/>
  <c r="BA1135" i="1"/>
  <c r="BA1134" i="1" s="1"/>
  <c r="AZ1135" i="1"/>
  <c r="BC1135" i="1" s="1"/>
  <c r="AY1135" i="1"/>
  <c r="BD1132" i="1"/>
  <c r="BJ1132" i="1" s="1"/>
  <c r="BP1132" i="1" s="1"/>
  <c r="BU1132" i="1" s="1"/>
  <c r="BZ1132" i="1" s="1"/>
  <c r="CJ1132" i="1" s="1"/>
  <c r="CL1132" i="1" s="1"/>
  <c r="BC1132" i="1"/>
  <c r="BI1132" i="1" s="1"/>
  <c r="BO1132" i="1" s="1"/>
  <c r="BT1132" i="1" s="1"/>
  <c r="BY1132" i="1" s="1"/>
  <c r="CG1132" i="1" s="1"/>
  <c r="CI1132" i="1" s="1"/>
  <c r="BB1132" i="1"/>
  <c r="BH1132" i="1" s="1"/>
  <c r="BN1132" i="1" s="1"/>
  <c r="BS1132" i="1" s="1"/>
  <c r="BX1132" i="1" s="1"/>
  <c r="CD1132" i="1" s="1"/>
  <c r="CF1132" i="1" s="1"/>
  <c r="CM1131" i="1"/>
  <c r="CM1130" i="1" s="1"/>
  <c r="CM1129" i="1" s="1"/>
  <c r="CC1131" i="1"/>
  <c r="CC1130" i="1" s="1"/>
  <c r="CC1129" i="1" s="1"/>
  <c r="CB1131" i="1"/>
  <c r="CB1130" i="1" s="1"/>
  <c r="CB1129" i="1" s="1"/>
  <c r="CA1131" i="1"/>
  <c r="CA1130" i="1" s="1"/>
  <c r="CA1129" i="1" s="1"/>
  <c r="BW1131" i="1"/>
  <c r="BW1130" i="1" s="1"/>
  <c r="BW1129" i="1" s="1"/>
  <c r="BV1131" i="1"/>
  <c r="BV1130" i="1" s="1"/>
  <c r="BV1129" i="1" s="1"/>
  <c r="BR1131" i="1"/>
  <c r="BR1130" i="1" s="1"/>
  <c r="BQ1131" i="1"/>
  <c r="BQ1130" i="1" s="1"/>
  <c r="BQ1129" i="1" s="1"/>
  <c r="BM1131" i="1"/>
  <c r="BM1130" i="1" s="1"/>
  <c r="BM1129" i="1" s="1"/>
  <c r="BL1131" i="1"/>
  <c r="BL1130" i="1" s="1"/>
  <c r="BL1129" i="1" s="1"/>
  <c r="BK1131" i="1"/>
  <c r="BK1130" i="1" s="1"/>
  <c r="BK1129" i="1" s="1"/>
  <c r="BG1131" i="1"/>
  <c r="BG1130" i="1" s="1"/>
  <c r="BG1129" i="1" s="1"/>
  <c r="BF1131" i="1"/>
  <c r="BF1130" i="1" s="1"/>
  <c r="BF1129" i="1" s="1"/>
  <c r="BE1131" i="1"/>
  <c r="BE1130" i="1" s="1"/>
  <c r="BE1129" i="1" s="1"/>
  <c r="BA1131" i="1"/>
  <c r="BD1131" i="1" s="1"/>
  <c r="AZ1131" i="1"/>
  <c r="AZ1130" i="1" s="1"/>
  <c r="AY1131" i="1"/>
  <c r="BB1131" i="1" s="1"/>
  <c r="AN1128" i="1"/>
  <c r="N1128" i="1"/>
  <c r="T1128" i="1" s="1"/>
  <c r="Z1128" i="1" s="1"/>
  <c r="AF1128" i="1" s="1"/>
  <c r="AL1128" i="1" s="1"/>
  <c r="AR1128" i="1" s="1"/>
  <c r="AX1128" i="1" s="1"/>
  <c r="BD1128" i="1" s="1"/>
  <c r="BJ1128" i="1" s="1"/>
  <c r="BP1128" i="1" s="1"/>
  <c r="BU1128" i="1" s="1"/>
  <c r="BZ1128" i="1" s="1"/>
  <c r="CJ1128" i="1" s="1"/>
  <c r="CL1128" i="1" s="1"/>
  <c r="M1128" i="1"/>
  <c r="S1128" i="1" s="1"/>
  <c r="Y1128" i="1" s="1"/>
  <c r="AE1128" i="1" s="1"/>
  <c r="AK1128" i="1" s="1"/>
  <c r="AQ1128" i="1" s="1"/>
  <c r="AW1128" i="1" s="1"/>
  <c r="BC1128" i="1" s="1"/>
  <c r="BI1128" i="1" s="1"/>
  <c r="BO1128" i="1" s="1"/>
  <c r="BT1128" i="1" s="1"/>
  <c r="BY1128" i="1" s="1"/>
  <c r="CG1128" i="1" s="1"/>
  <c r="CI1128" i="1" s="1"/>
  <c r="L1128" i="1"/>
  <c r="R1128" i="1" s="1"/>
  <c r="X1128" i="1" s="1"/>
  <c r="AD1128" i="1" s="1"/>
  <c r="AJ1128" i="1" s="1"/>
  <c r="AP1128" i="1" s="1"/>
  <c r="AV1128" i="1" s="1"/>
  <c r="BB1128" i="1" s="1"/>
  <c r="BH1128" i="1" s="1"/>
  <c r="BN1128" i="1" s="1"/>
  <c r="BS1128" i="1" s="1"/>
  <c r="BX1128" i="1" s="1"/>
  <c r="CD1128" i="1" s="1"/>
  <c r="CF1128" i="1" s="1"/>
  <c r="CM1127" i="1"/>
  <c r="CM1126" i="1" s="1"/>
  <c r="CM1125" i="1" s="1"/>
  <c r="CC1127" i="1"/>
  <c r="CC1126" i="1" s="1"/>
  <c r="CC1125" i="1" s="1"/>
  <c r="CB1127" i="1"/>
  <c r="CB1126" i="1" s="1"/>
  <c r="CB1125" i="1" s="1"/>
  <c r="CA1127" i="1"/>
  <c r="CA1126" i="1" s="1"/>
  <c r="CA1125" i="1" s="1"/>
  <c r="BW1127" i="1"/>
  <c r="BW1126" i="1" s="1"/>
  <c r="BW1125" i="1" s="1"/>
  <c r="BV1127" i="1"/>
  <c r="BV1126" i="1" s="1"/>
  <c r="BV1125" i="1" s="1"/>
  <c r="BR1127" i="1"/>
  <c r="BR1126" i="1" s="1"/>
  <c r="BR1125" i="1" s="1"/>
  <c r="BQ1127" i="1"/>
  <c r="BM1127" i="1"/>
  <c r="BM1126" i="1" s="1"/>
  <c r="BM1125" i="1" s="1"/>
  <c r="BL1127" i="1"/>
  <c r="BL1126" i="1" s="1"/>
  <c r="BL1125" i="1" s="1"/>
  <c r="BK1127" i="1"/>
  <c r="BK1126" i="1" s="1"/>
  <c r="BK1125" i="1" s="1"/>
  <c r="BG1127" i="1"/>
  <c r="BG1126" i="1" s="1"/>
  <c r="BG1125" i="1" s="1"/>
  <c r="BF1127" i="1"/>
  <c r="BF1126" i="1" s="1"/>
  <c r="BF1125" i="1" s="1"/>
  <c r="BE1127" i="1"/>
  <c r="BE1126" i="1" s="1"/>
  <c r="BE1125" i="1" s="1"/>
  <c r="BA1127" i="1"/>
  <c r="BA1126" i="1" s="1"/>
  <c r="BA1125" i="1" s="1"/>
  <c r="AZ1127" i="1"/>
  <c r="AZ1126" i="1" s="1"/>
  <c r="AZ1125" i="1" s="1"/>
  <c r="AY1127" i="1"/>
  <c r="AY1126" i="1" s="1"/>
  <c r="AY1125" i="1" s="1"/>
  <c r="AU1127" i="1"/>
  <c r="AU1126" i="1" s="1"/>
  <c r="AU1125" i="1" s="1"/>
  <c r="AT1127" i="1"/>
  <c r="AT1126" i="1" s="1"/>
  <c r="AT1125" i="1" s="1"/>
  <c r="AS1127" i="1"/>
  <c r="AS1126" i="1" s="1"/>
  <c r="AS1125" i="1" s="1"/>
  <c r="AO1127" i="1"/>
  <c r="AO1126" i="1" s="1"/>
  <c r="AO1125" i="1" s="1"/>
  <c r="AN1127" i="1"/>
  <c r="AN1126" i="1" s="1"/>
  <c r="AN1125" i="1" s="1"/>
  <c r="AM1127" i="1"/>
  <c r="AM1126" i="1" s="1"/>
  <c r="AM1125" i="1" s="1"/>
  <c r="AI1127" i="1"/>
  <c r="AI1126" i="1" s="1"/>
  <c r="AI1125" i="1" s="1"/>
  <c r="AH1127" i="1"/>
  <c r="AH1126" i="1" s="1"/>
  <c r="AH1125" i="1" s="1"/>
  <c r="AG1127" i="1"/>
  <c r="AG1126" i="1" s="1"/>
  <c r="AG1125" i="1" s="1"/>
  <c r="AC1127" i="1"/>
  <c r="AC1126" i="1" s="1"/>
  <c r="AC1125" i="1" s="1"/>
  <c r="AB1127" i="1"/>
  <c r="AB1126" i="1" s="1"/>
  <c r="AB1125" i="1" s="1"/>
  <c r="AA1127" i="1"/>
  <c r="AA1126" i="1" s="1"/>
  <c r="AA1125" i="1" s="1"/>
  <c r="W1127" i="1"/>
  <c r="W1126" i="1" s="1"/>
  <c r="W1125" i="1" s="1"/>
  <c r="V1127" i="1"/>
  <c r="V1126" i="1" s="1"/>
  <c r="V1125" i="1" s="1"/>
  <c r="U1127" i="1"/>
  <c r="U1126" i="1" s="1"/>
  <c r="U1125" i="1" s="1"/>
  <c r="Q1127" i="1"/>
  <c r="Q1126" i="1" s="1"/>
  <c r="Q1125" i="1" s="1"/>
  <c r="P1127" i="1"/>
  <c r="P1126" i="1" s="1"/>
  <c r="P1125" i="1" s="1"/>
  <c r="O1127" i="1"/>
  <c r="O1126" i="1" s="1"/>
  <c r="O1125" i="1" s="1"/>
  <c r="K1127" i="1"/>
  <c r="K1126" i="1" s="1"/>
  <c r="K1125" i="1" s="1"/>
  <c r="J1127" i="1"/>
  <c r="J1126" i="1" s="1"/>
  <c r="J1125" i="1" s="1"/>
  <c r="I1127" i="1"/>
  <c r="H1127" i="1"/>
  <c r="H1126" i="1" s="1"/>
  <c r="G1127" i="1"/>
  <c r="G1126" i="1" s="1"/>
  <c r="F1127" i="1"/>
  <c r="F1126" i="1" s="1"/>
  <c r="F1125" i="1" s="1"/>
  <c r="BD1124" i="1"/>
  <c r="BJ1124" i="1" s="1"/>
  <c r="BP1124" i="1" s="1"/>
  <c r="BU1124" i="1" s="1"/>
  <c r="BZ1124" i="1" s="1"/>
  <c r="CJ1124" i="1" s="1"/>
  <c r="CL1124" i="1" s="1"/>
  <c r="BC1124" i="1"/>
  <c r="BI1124" i="1" s="1"/>
  <c r="BO1124" i="1" s="1"/>
  <c r="BT1124" i="1" s="1"/>
  <c r="BY1124" i="1" s="1"/>
  <c r="CG1124" i="1" s="1"/>
  <c r="CI1124" i="1" s="1"/>
  <c r="BB1124" i="1"/>
  <c r="BH1124" i="1" s="1"/>
  <c r="BN1124" i="1" s="1"/>
  <c r="BS1124" i="1" s="1"/>
  <c r="BX1124" i="1" s="1"/>
  <c r="CD1124" i="1" s="1"/>
  <c r="CF1124" i="1" s="1"/>
  <c r="CM1123" i="1"/>
  <c r="CM1122" i="1" s="1"/>
  <c r="CM1121" i="1" s="1"/>
  <c r="CC1123" i="1"/>
  <c r="CC1122" i="1" s="1"/>
  <c r="CC1121" i="1" s="1"/>
  <c r="CB1123" i="1"/>
  <c r="CB1122" i="1" s="1"/>
  <c r="CB1121" i="1" s="1"/>
  <c r="CA1123" i="1"/>
  <c r="CA1122" i="1" s="1"/>
  <c r="CA1121" i="1" s="1"/>
  <c r="BW1123" i="1"/>
  <c r="BW1122" i="1" s="1"/>
  <c r="BW1121" i="1" s="1"/>
  <c r="BV1123" i="1"/>
  <c r="BV1122" i="1" s="1"/>
  <c r="BV1121" i="1" s="1"/>
  <c r="BR1123" i="1"/>
  <c r="BQ1123" i="1"/>
  <c r="BQ1122" i="1" s="1"/>
  <c r="BM1123" i="1"/>
  <c r="BM1122" i="1" s="1"/>
  <c r="BM1121" i="1" s="1"/>
  <c r="BL1123" i="1"/>
  <c r="BL1122" i="1" s="1"/>
  <c r="BL1121" i="1" s="1"/>
  <c r="BK1123" i="1"/>
  <c r="BK1122" i="1" s="1"/>
  <c r="BK1121" i="1" s="1"/>
  <c r="BG1123" i="1"/>
  <c r="BG1122" i="1" s="1"/>
  <c r="BG1121" i="1" s="1"/>
  <c r="BF1123" i="1"/>
  <c r="BF1122" i="1" s="1"/>
  <c r="BF1121" i="1" s="1"/>
  <c r="BE1123" i="1"/>
  <c r="BE1122" i="1" s="1"/>
  <c r="BE1121" i="1" s="1"/>
  <c r="BA1123" i="1"/>
  <c r="AZ1123" i="1"/>
  <c r="AZ1122" i="1" s="1"/>
  <c r="AY1123" i="1"/>
  <c r="AY1122" i="1" s="1"/>
  <c r="N1120" i="1"/>
  <c r="T1120" i="1" s="1"/>
  <c r="Z1120" i="1" s="1"/>
  <c r="AF1120" i="1" s="1"/>
  <c r="AL1120" i="1" s="1"/>
  <c r="AR1120" i="1" s="1"/>
  <c r="AX1120" i="1" s="1"/>
  <c r="BD1120" i="1" s="1"/>
  <c r="BJ1120" i="1" s="1"/>
  <c r="BP1120" i="1" s="1"/>
  <c r="BU1120" i="1" s="1"/>
  <c r="BZ1120" i="1" s="1"/>
  <c r="CJ1120" i="1" s="1"/>
  <c r="CL1120" i="1" s="1"/>
  <c r="M1120" i="1"/>
  <c r="S1120" i="1" s="1"/>
  <c r="Y1120" i="1" s="1"/>
  <c r="AE1120" i="1" s="1"/>
  <c r="AK1120" i="1" s="1"/>
  <c r="AQ1120" i="1" s="1"/>
  <c r="AW1120" i="1" s="1"/>
  <c r="BC1120" i="1" s="1"/>
  <c r="BI1120" i="1" s="1"/>
  <c r="BO1120" i="1" s="1"/>
  <c r="BT1120" i="1" s="1"/>
  <c r="BY1120" i="1" s="1"/>
  <c r="CG1120" i="1" s="1"/>
  <c r="CI1120" i="1" s="1"/>
  <c r="L1120" i="1"/>
  <c r="R1120" i="1" s="1"/>
  <c r="X1120" i="1" s="1"/>
  <c r="AD1120" i="1" s="1"/>
  <c r="AJ1120" i="1" s="1"/>
  <c r="AP1120" i="1" s="1"/>
  <c r="AV1120" i="1" s="1"/>
  <c r="BB1120" i="1" s="1"/>
  <c r="BH1120" i="1" s="1"/>
  <c r="BN1120" i="1" s="1"/>
  <c r="BS1120" i="1" s="1"/>
  <c r="BX1120" i="1" s="1"/>
  <c r="CD1120" i="1" s="1"/>
  <c r="CF1120" i="1" s="1"/>
  <c r="N1119" i="1"/>
  <c r="T1119" i="1" s="1"/>
  <c r="Z1119" i="1" s="1"/>
  <c r="AF1119" i="1" s="1"/>
  <c r="AL1119" i="1" s="1"/>
  <c r="AR1119" i="1" s="1"/>
  <c r="AX1119" i="1" s="1"/>
  <c r="BD1119" i="1" s="1"/>
  <c r="BJ1119" i="1" s="1"/>
  <c r="BP1119" i="1" s="1"/>
  <c r="BU1119" i="1" s="1"/>
  <c r="BZ1119" i="1" s="1"/>
  <c r="CJ1119" i="1" s="1"/>
  <c r="CL1119" i="1" s="1"/>
  <c r="M1119" i="1"/>
  <c r="S1119" i="1" s="1"/>
  <c r="Y1119" i="1" s="1"/>
  <c r="AE1119" i="1" s="1"/>
  <c r="AK1119" i="1" s="1"/>
  <c r="AQ1119" i="1" s="1"/>
  <c r="AW1119" i="1" s="1"/>
  <c r="BC1119" i="1" s="1"/>
  <c r="BI1119" i="1" s="1"/>
  <c r="BO1119" i="1" s="1"/>
  <c r="BT1119" i="1" s="1"/>
  <c r="BY1119" i="1" s="1"/>
  <c r="CG1119" i="1" s="1"/>
  <c r="CI1119" i="1" s="1"/>
  <c r="L1119" i="1"/>
  <c r="R1119" i="1" s="1"/>
  <c r="X1119" i="1" s="1"/>
  <c r="AD1119" i="1" s="1"/>
  <c r="AJ1119" i="1" s="1"/>
  <c r="AP1119" i="1" s="1"/>
  <c r="AV1119" i="1" s="1"/>
  <c r="BB1119" i="1" s="1"/>
  <c r="BH1119" i="1" s="1"/>
  <c r="BN1119" i="1" s="1"/>
  <c r="BS1119" i="1" s="1"/>
  <c r="BX1119" i="1" s="1"/>
  <c r="CD1119" i="1" s="1"/>
  <c r="CF1119" i="1" s="1"/>
  <c r="CM1118" i="1"/>
  <c r="CC1118" i="1"/>
  <c r="CB1118" i="1"/>
  <c r="CA1118" i="1"/>
  <c r="BW1118" i="1"/>
  <c r="BV1118" i="1"/>
  <c r="BR1118" i="1"/>
  <c r="BQ1118" i="1"/>
  <c r="BM1118" i="1"/>
  <c r="BL1118" i="1"/>
  <c r="BK1118" i="1"/>
  <c r="BG1118" i="1"/>
  <c r="BF1118" i="1"/>
  <c r="BE1118" i="1"/>
  <c r="BA1118" i="1"/>
  <c r="AZ1118" i="1"/>
  <c r="AY1118" i="1"/>
  <c r="AU1118" i="1"/>
  <c r="AT1118" i="1"/>
  <c r="AS1118" i="1"/>
  <c r="AO1118" i="1"/>
  <c r="AN1118" i="1"/>
  <c r="AM1118" i="1"/>
  <c r="AI1118" i="1"/>
  <c r="AH1118" i="1"/>
  <c r="AG1118" i="1"/>
  <c r="AC1118" i="1"/>
  <c r="AB1118" i="1"/>
  <c r="AA1118" i="1"/>
  <c r="W1118" i="1"/>
  <c r="V1118" i="1"/>
  <c r="U1118" i="1"/>
  <c r="Q1118" i="1"/>
  <c r="P1118" i="1"/>
  <c r="O1118" i="1"/>
  <c r="K1118" i="1"/>
  <c r="J1118" i="1"/>
  <c r="I1118" i="1"/>
  <c r="H1118" i="1"/>
  <c r="G1118" i="1"/>
  <c r="F1118" i="1"/>
  <c r="N1117" i="1"/>
  <c r="T1117" i="1" s="1"/>
  <c r="Z1117" i="1" s="1"/>
  <c r="AF1117" i="1" s="1"/>
  <c r="AL1117" i="1" s="1"/>
  <c r="AR1117" i="1" s="1"/>
  <c r="AX1117" i="1" s="1"/>
  <c r="BD1117" i="1" s="1"/>
  <c r="BJ1117" i="1" s="1"/>
  <c r="BP1117" i="1" s="1"/>
  <c r="BU1117" i="1" s="1"/>
  <c r="BZ1117" i="1" s="1"/>
  <c r="CJ1117" i="1" s="1"/>
  <c r="CL1117" i="1" s="1"/>
  <c r="M1117" i="1"/>
  <c r="S1117" i="1" s="1"/>
  <c r="Y1117" i="1" s="1"/>
  <c r="AE1117" i="1" s="1"/>
  <c r="AK1117" i="1" s="1"/>
  <c r="AQ1117" i="1" s="1"/>
  <c r="AW1117" i="1" s="1"/>
  <c r="BC1117" i="1" s="1"/>
  <c r="BI1117" i="1" s="1"/>
  <c r="BO1117" i="1" s="1"/>
  <c r="BT1117" i="1" s="1"/>
  <c r="BY1117" i="1" s="1"/>
  <c r="CG1117" i="1" s="1"/>
  <c r="CI1117" i="1" s="1"/>
  <c r="L1117" i="1"/>
  <c r="R1117" i="1" s="1"/>
  <c r="X1117" i="1" s="1"/>
  <c r="AD1117" i="1" s="1"/>
  <c r="AJ1117" i="1" s="1"/>
  <c r="AP1117" i="1" s="1"/>
  <c r="AV1117" i="1" s="1"/>
  <c r="BB1117" i="1" s="1"/>
  <c r="BH1117" i="1" s="1"/>
  <c r="BN1117" i="1" s="1"/>
  <c r="BS1117" i="1" s="1"/>
  <c r="BX1117" i="1" s="1"/>
  <c r="CD1117" i="1" s="1"/>
  <c r="CF1117" i="1" s="1"/>
  <c r="CM1116" i="1"/>
  <c r="CC1116" i="1"/>
  <c r="CB1116" i="1"/>
  <c r="CA1116" i="1"/>
  <c r="BW1116" i="1"/>
  <c r="BV1116" i="1"/>
  <c r="BR1116" i="1"/>
  <c r="BQ1116" i="1"/>
  <c r="BM1116" i="1"/>
  <c r="BL1116" i="1"/>
  <c r="BK1116" i="1"/>
  <c r="BG1116" i="1"/>
  <c r="BF1116" i="1"/>
  <c r="BE1116" i="1"/>
  <c r="BA1116" i="1"/>
  <c r="AZ1116" i="1"/>
  <c r="AY1116" i="1"/>
  <c r="AU1116" i="1"/>
  <c r="AT1116" i="1"/>
  <c r="AS1116" i="1"/>
  <c r="AO1116" i="1"/>
  <c r="AN1116" i="1"/>
  <c r="AM1116" i="1"/>
  <c r="AI1116" i="1"/>
  <c r="AH1116" i="1"/>
  <c r="AG1116" i="1"/>
  <c r="AC1116" i="1"/>
  <c r="AB1116" i="1"/>
  <c r="AA1116" i="1"/>
  <c r="W1116" i="1"/>
  <c r="V1116" i="1"/>
  <c r="U1116" i="1"/>
  <c r="Q1116" i="1"/>
  <c r="P1116" i="1"/>
  <c r="O1116" i="1"/>
  <c r="K1116" i="1"/>
  <c r="J1116" i="1"/>
  <c r="I1116" i="1"/>
  <c r="H1116" i="1"/>
  <c r="G1116" i="1"/>
  <c r="F1116" i="1"/>
  <c r="N1113" i="1"/>
  <c r="T1113" i="1" s="1"/>
  <c r="Z1113" i="1" s="1"/>
  <c r="AF1113" i="1" s="1"/>
  <c r="AL1113" i="1" s="1"/>
  <c r="AR1113" i="1" s="1"/>
  <c r="AX1113" i="1" s="1"/>
  <c r="BD1113" i="1" s="1"/>
  <c r="BJ1113" i="1" s="1"/>
  <c r="BP1113" i="1" s="1"/>
  <c r="BU1113" i="1" s="1"/>
  <c r="BZ1113" i="1" s="1"/>
  <c r="CJ1113" i="1" s="1"/>
  <c r="CL1113" i="1" s="1"/>
  <c r="M1113" i="1"/>
  <c r="S1113" i="1" s="1"/>
  <c r="Y1113" i="1" s="1"/>
  <c r="AE1113" i="1" s="1"/>
  <c r="AK1113" i="1" s="1"/>
  <c r="AQ1113" i="1" s="1"/>
  <c r="AW1113" i="1" s="1"/>
  <c r="BC1113" i="1" s="1"/>
  <c r="BI1113" i="1" s="1"/>
  <c r="BO1113" i="1" s="1"/>
  <c r="BT1113" i="1" s="1"/>
  <c r="BY1113" i="1" s="1"/>
  <c r="CG1113" i="1" s="1"/>
  <c r="CI1113" i="1" s="1"/>
  <c r="L1113" i="1"/>
  <c r="R1113" i="1" s="1"/>
  <c r="X1113" i="1" s="1"/>
  <c r="AD1113" i="1" s="1"/>
  <c r="AJ1113" i="1" s="1"/>
  <c r="AP1113" i="1" s="1"/>
  <c r="AV1113" i="1" s="1"/>
  <c r="BB1113" i="1" s="1"/>
  <c r="BH1113" i="1" s="1"/>
  <c r="BN1113" i="1" s="1"/>
  <c r="BS1113" i="1" s="1"/>
  <c r="BX1113" i="1" s="1"/>
  <c r="CD1113" i="1" s="1"/>
  <c r="CF1113" i="1" s="1"/>
  <c r="CM1112" i="1"/>
  <c r="CM1111" i="1" s="1"/>
  <c r="CM1110" i="1" s="1"/>
  <c r="CC1112" i="1"/>
  <c r="CB1112" i="1"/>
  <c r="CB1111" i="1" s="1"/>
  <c r="CB1110" i="1" s="1"/>
  <c r="CA1112" i="1"/>
  <c r="CA1111" i="1" s="1"/>
  <c r="CA1110" i="1" s="1"/>
  <c r="BW1112" i="1"/>
  <c r="BW1111" i="1" s="1"/>
  <c r="BW1110" i="1" s="1"/>
  <c r="BV1112" i="1"/>
  <c r="BV1111" i="1" s="1"/>
  <c r="BV1110" i="1" s="1"/>
  <c r="BR1112" i="1"/>
  <c r="BR1111" i="1" s="1"/>
  <c r="BR1110" i="1" s="1"/>
  <c r="BQ1112" i="1"/>
  <c r="BQ1111" i="1" s="1"/>
  <c r="BQ1110" i="1" s="1"/>
  <c r="BM1112" i="1"/>
  <c r="BM1111" i="1" s="1"/>
  <c r="BM1110" i="1" s="1"/>
  <c r="BL1112" i="1"/>
  <c r="BL1111" i="1" s="1"/>
  <c r="BL1110" i="1" s="1"/>
  <c r="BK1112" i="1"/>
  <c r="BK1111" i="1" s="1"/>
  <c r="BK1110" i="1" s="1"/>
  <c r="BG1112" i="1"/>
  <c r="BG1111" i="1" s="1"/>
  <c r="BG1110" i="1" s="1"/>
  <c r="BF1112" i="1"/>
  <c r="BF1111" i="1" s="1"/>
  <c r="BF1110" i="1" s="1"/>
  <c r="BE1112" i="1"/>
  <c r="BE1111" i="1" s="1"/>
  <c r="BE1110" i="1" s="1"/>
  <c r="BA1112" i="1"/>
  <c r="BA1111" i="1" s="1"/>
  <c r="BA1110" i="1" s="1"/>
  <c r="AZ1112" i="1"/>
  <c r="AZ1111" i="1" s="1"/>
  <c r="AZ1110" i="1" s="1"/>
  <c r="AY1112" i="1"/>
  <c r="AY1111" i="1" s="1"/>
  <c r="AY1110" i="1" s="1"/>
  <c r="AU1112" i="1"/>
  <c r="AU1111" i="1" s="1"/>
  <c r="AU1110" i="1" s="1"/>
  <c r="AT1112" i="1"/>
  <c r="AT1111" i="1" s="1"/>
  <c r="AT1110" i="1" s="1"/>
  <c r="AS1112" i="1"/>
  <c r="AS1111" i="1" s="1"/>
  <c r="AS1110" i="1" s="1"/>
  <c r="AO1112" i="1"/>
  <c r="AO1111" i="1" s="1"/>
  <c r="AO1110" i="1" s="1"/>
  <c r="AN1112" i="1"/>
  <c r="AN1111" i="1" s="1"/>
  <c r="AN1110" i="1" s="1"/>
  <c r="AM1112" i="1"/>
  <c r="AM1111" i="1" s="1"/>
  <c r="AM1110" i="1" s="1"/>
  <c r="AI1112" i="1"/>
  <c r="AI1111" i="1" s="1"/>
  <c r="AI1110" i="1" s="1"/>
  <c r="AH1112" i="1"/>
  <c r="AH1111" i="1" s="1"/>
  <c r="AH1110" i="1" s="1"/>
  <c r="AG1112" i="1"/>
  <c r="AG1111" i="1" s="1"/>
  <c r="AG1110" i="1" s="1"/>
  <c r="AC1112" i="1"/>
  <c r="AC1111" i="1" s="1"/>
  <c r="AC1110" i="1" s="1"/>
  <c r="AB1112" i="1"/>
  <c r="AB1111" i="1" s="1"/>
  <c r="AB1110" i="1" s="1"/>
  <c r="AA1112" i="1"/>
  <c r="AA1111" i="1" s="1"/>
  <c r="AA1110" i="1" s="1"/>
  <c r="W1112" i="1"/>
  <c r="W1111" i="1" s="1"/>
  <c r="W1110" i="1" s="1"/>
  <c r="V1112" i="1"/>
  <c r="V1111" i="1" s="1"/>
  <c r="V1110" i="1" s="1"/>
  <c r="U1112" i="1"/>
  <c r="U1111" i="1" s="1"/>
  <c r="U1110" i="1" s="1"/>
  <c r="Q1112" i="1"/>
  <c r="Q1111" i="1" s="1"/>
  <c r="Q1110" i="1" s="1"/>
  <c r="P1112" i="1"/>
  <c r="P1111" i="1" s="1"/>
  <c r="P1110" i="1" s="1"/>
  <c r="O1112" i="1"/>
  <c r="O1111" i="1" s="1"/>
  <c r="O1110" i="1" s="1"/>
  <c r="K1112" i="1"/>
  <c r="K1111" i="1" s="1"/>
  <c r="K1110" i="1" s="1"/>
  <c r="J1112" i="1"/>
  <c r="J1111" i="1" s="1"/>
  <c r="J1110" i="1" s="1"/>
  <c r="I1112" i="1"/>
  <c r="H1112" i="1"/>
  <c r="H1111" i="1" s="1"/>
  <c r="G1112" i="1"/>
  <c r="F1112" i="1"/>
  <c r="F1111" i="1" s="1"/>
  <c r="CC1111" i="1"/>
  <c r="CC1110" i="1" s="1"/>
  <c r="M1109" i="1"/>
  <c r="S1109" i="1" s="1"/>
  <c r="Y1109" i="1" s="1"/>
  <c r="AE1109" i="1" s="1"/>
  <c r="AK1109" i="1" s="1"/>
  <c r="AQ1109" i="1" s="1"/>
  <c r="AW1109" i="1" s="1"/>
  <c r="BC1109" i="1" s="1"/>
  <c r="BI1109" i="1" s="1"/>
  <c r="BO1109" i="1" s="1"/>
  <c r="BT1109" i="1" s="1"/>
  <c r="BY1109" i="1" s="1"/>
  <c r="CG1109" i="1" s="1"/>
  <c r="CI1109" i="1" s="1"/>
  <c r="L1109" i="1"/>
  <c r="R1109" i="1" s="1"/>
  <c r="X1109" i="1" s="1"/>
  <c r="AD1109" i="1" s="1"/>
  <c r="AJ1109" i="1" s="1"/>
  <c r="AP1109" i="1" s="1"/>
  <c r="AV1109" i="1" s="1"/>
  <c r="BB1109" i="1" s="1"/>
  <c r="BH1109" i="1" s="1"/>
  <c r="BN1109" i="1" s="1"/>
  <c r="BS1109" i="1" s="1"/>
  <c r="BX1109" i="1" s="1"/>
  <c r="CD1109" i="1" s="1"/>
  <c r="CF1109" i="1" s="1"/>
  <c r="H1109" i="1"/>
  <c r="N1109" i="1" s="1"/>
  <c r="T1109" i="1" s="1"/>
  <c r="Z1109" i="1" s="1"/>
  <c r="AF1109" i="1" s="1"/>
  <c r="AL1109" i="1" s="1"/>
  <c r="AR1109" i="1" s="1"/>
  <c r="AX1109" i="1" s="1"/>
  <c r="BD1109" i="1" s="1"/>
  <c r="BJ1109" i="1" s="1"/>
  <c r="BP1109" i="1" s="1"/>
  <c r="BU1109" i="1" s="1"/>
  <c r="BZ1109" i="1" s="1"/>
  <c r="CJ1109" i="1" s="1"/>
  <c r="CL1109" i="1" s="1"/>
  <c r="F1109" i="1"/>
  <c r="N1108" i="1"/>
  <c r="T1108" i="1" s="1"/>
  <c r="Z1108" i="1" s="1"/>
  <c r="AF1108" i="1" s="1"/>
  <c r="AL1108" i="1" s="1"/>
  <c r="AR1108" i="1" s="1"/>
  <c r="AX1108" i="1" s="1"/>
  <c r="BD1108" i="1" s="1"/>
  <c r="BJ1108" i="1" s="1"/>
  <c r="BP1108" i="1" s="1"/>
  <c r="BU1108" i="1" s="1"/>
  <c r="BZ1108" i="1" s="1"/>
  <c r="CJ1108" i="1" s="1"/>
  <c r="M1108" i="1"/>
  <c r="S1108" i="1" s="1"/>
  <c r="Y1108" i="1" s="1"/>
  <c r="AE1108" i="1" s="1"/>
  <c r="AK1108" i="1" s="1"/>
  <c r="AQ1108" i="1" s="1"/>
  <c r="AW1108" i="1" s="1"/>
  <c r="BC1108" i="1" s="1"/>
  <c r="BI1108" i="1" s="1"/>
  <c r="BO1108" i="1" s="1"/>
  <c r="BT1108" i="1" s="1"/>
  <c r="BY1108" i="1" s="1"/>
  <c r="CG1108" i="1" s="1"/>
  <c r="L1108" i="1"/>
  <c r="R1108" i="1" s="1"/>
  <c r="X1108" i="1" s="1"/>
  <c r="AD1108" i="1" s="1"/>
  <c r="AJ1108" i="1" s="1"/>
  <c r="AP1108" i="1" s="1"/>
  <c r="AV1108" i="1" s="1"/>
  <c r="BB1108" i="1" s="1"/>
  <c r="BH1108" i="1" s="1"/>
  <c r="BN1108" i="1" s="1"/>
  <c r="BS1108" i="1" s="1"/>
  <c r="BX1108" i="1" s="1"/>
  <c r="CD1108" i="1" s="1"/>
  <c r="N1107" i="1"/>
  <c r="T1107" i="1" s="1"/>
  <c r="Z1107" i="1" s="1"/>
  <c r="AF1107" i="1" s="1"/>
  <c r="AL1107" i="1" s="1"/>
  <c r="AR1107" i="1" s="1"/>
  <c r="AX1107" i="1" s="1"/>
  <c r="BD1107" i="1" s="1"/>
  <c r="BJ1107" i="1" s="1"/>
  <c r="BP1107" i="1" s="1"/>
  <c r="BU1107" i="1" s="1"/>
  <c r="BZ1107" i="1" s="1"/>
  <c r="CJ1107" i="1" s="1"/>
  <c r="CL1107" i="1" s="1"/>
  <c r="M1107" i="1"/>
  <c r="S1107" i="1" s="1"/>
  <c r="Y1107" i="1" s="1"/>
  <c r="AE1107" i="1" s="1"/>
  <c r="AK1107" i="1" s="1"/>
  <c r="AQ1107" i="1" s="1"/>
  <c r="AW1107" i="1" s="1"/>
  <c r="BC1107" i="1" s="1"/>
  <c r="BI1107" i="1" s="1"/>
  <c r="BO1107" i="1" s="1"/>
  <c r="BT1107" i="1" s="1"/>
  <c r="BY1107" i="1" s="1"/>
  <c r="CG1107" i="1" s="1"/>
  <c r="CI1107" i="1" s="1"/>
  <c r="L1107" i="1"/>
  <c r="R1107" i="1" s="1"/>
  <c r="X1107" i="1" s="1"/>
  <c r="AD1107" i="1" s="1"/>
  <c r="AJ1107" i="1" s="1"/>
  <c r="AP1107" i="1" s="1"/>
  <c r="AV1107" i="1" s="1"/>
  <c r="BB1107" i="1" s="1"/>
  <c r="BH1107" i="1" s="1"/>
  <c r="BN1107" i="1" s="1"/>
  <c r="BS1107" i="1" s="1"/>
  <c r="BX1107" i="1" s="1"/>
  <c r="CD1107" i="1" s="1"/>
  <c r="CF1107" i="1" s="1"/>
  <c r="BK1106" i="1"/>
  <c r="AY1106" i="1"/>
  <c r="N1106" i="1"/>
  <c r="T1106" i="1" s="1"/>
  <c r="Z1106" i="1" s="1"/>
  <c r="AF1106" i="1" s="1"/>
  <c r="AL1106" i="1" s="1"/>
  <c r="AR1106" i="1" s="1"/>
  <c r="AX1106" i="1" s="1"/>
  <c r="BD1106" i="1" s="1"/>
  <c r="BJ1106" i="1" s="1"/>
  <c r="BP1106" i="1" s="1"/>
  <c r="BU1106" i="1" s="1"/>
  <c r="BZ1106" i="1" s="1"/>
  <c r="CJ1106" i="1" s="1"/>
  <c r="CL1106" i="1" s="1"/>
  <c r="M1106" i="1"/>
  <c r="S1106" i="1" s="1"/>
  <c r="Y1106" i="1" s="1"/>
  <c r="AE1106" i="1" s="1"/>
  <c r="AK1106" i="1" s="1"/>
  <c r="AQ1106" i="1" s="1"/>
  <c r="AW1106" i="1" s="1"/>
  <c r="BC1106" i="1" s="1"/>
  <c r="BI1106" i="1" s="1"/>
  <c r="BO1106" i="1" s="1"/>
  <c r="BT1106" i="1" s="1"/>
  <c r="BY1106" i="1" s="1"/>
  <c r="CG1106" i="1" s="1"/>
  <c r="CI1106" i="1" s="1"/>
  <c r="H1106" i="1"/>
  <c r="G1106" i="1"/>
  <c r="F1106" i="1"/>
  <c r="L1106" i="1" s="1"/>
  <c r="R1106" i="1" s="1"/>
  <c r="X1106" i="1" s="1"/>
  <c r="AD1106" i="1" s="1"/>
  <c r="AJ1106" i="1" s="1"/>
  <c r="AP1106" i="1" s="1"/>
  <c r="AV1106" i="1" s="1"/>
  <c r="BB1106" i="1" s="1"/>
  <c r="BH1106" i="1" s="1"/>
  <c r="BN1106" i="1" s="1"/>
  <c r="BS1106" i="1" s="1"/>
  <c r="BX1106" i="1" s="1"/>
  <c r="CD1106" i="1" s="1"/>
  <c r="CF1106" i="1" s="1"/>
  <c r="BK1105" i="1"/>
  <c r="BK1104" i="1" s="1"/>
  <c r="AY1105" i="1"/>
  <c r="AY1104" i="1" s="1"/>
  <c r="N1105" i="1"/>
  <c r="T1105" i="1" s="1"/>
  <c r="Z1105" i="1" s="1"/>
  <c r="AF1105" i="1" s="1"/>
  <c r="AL1105" i="1" s="1"/>
  <c r="AR1105" i="1" s="1"/>
  <c r="AX1105" i="1" s="1"/>
  <c r="BD1105" i="1" s="1"/>
  <c r="BJ1105" i="1" s="1"/>
  <c r="BP1105" i="1" s="1"/>
  <c r="BU1105" i="1" s="1"/>
  <c r="BZ1105" i="1" s="1"/>
  <c r="CJ1105" i="1" s="1"/>
  <c r="CL1105" i="1" s="1"/>
  <c r="M1105" i="1"/>
  <c r="S1105" i="1" s="1"/>
  <c r="Y1105" i="1" s="1"/>
  <c r="AE1105" i="1" s="1"/>
  <c r="AK1105" i="1" s="1"/>
  <c r="AQ1105" i="1" s="1"/>
  <c r="AW1105" i="1" s="1"/>
  <c r="BC1105" i="1" s="1"/>
  <c r="BI1105" i="1" s="1"/>
  <c r="BO1105" i="1" s="1"/>
  <c r="BT1105" i="1" s="1"/>
  <c r="BY1105" i="1" s="1"/>
  <c r="CG1105" i="1" s="1"/>
  <c r="CI1105" i="1" s="1"/>
  <c r="L1105" i="1"/>
  <c r="R1105" i="1" s="1"/>
  <c r="X1105" i="1" s="1"/>
  <c r="AD1105" i="1" s="1"/>
  <c r="AJ1105" i="1" s="1"/>
  <c r="AP1105" i="1" s="1"/>
  <c r="AV1105" i="1" s="1"/>
  <c r="BB1105" i="1" s="1"/>
  <c r="BH1105" i="1" s="1"/>
  <c r="BN1105" i="1" s="1"/>
  <c r="BS1105" i="1" s="1"/>
  <c r="BX1105" i="1" s="1"/>
  <c r="CD1105" i="1" s="1"/>
  <c r="CF1105" i="1" s="1"/>
  <c r="H1105" i="1"/>
  <c r="G1105" i="1"/>
  <c r="G1104" i="1" s="1"/>
  <c r="CM1104" i="1"/>
  <c r="CC1104" i="1"/>
  <c r="CB1104" i="1"/>
  <c r="CA1104" i="1"/>
  <c r="BW1104" i="1"/>
  <c r="BV1104" i="1"/>
  <c r="BR1104" i="1"/>
  <c r="BQ1104" i="1"/>
  <c r="BM1104" i="1"/>
  <c r="BL1104" i="1"/>
  <c r="BG1104" i="1"/>
  <c r="BF1104" i="1"/>
  <c r="BE1104" i="1"/>
  <c r="BA1104" i="1"/>
  <c r="AZ1104" i="1"/>
  <c r="AU1104" i="1"/>
  <c r="AT1104" i="1"/>
  <c r="AS1104" i="1"/>
  <c r="AO1104" i="1"/>
  <c r="AN1104" i="1"/>
  <c r="AM1104" i="1"/>
  <c r="AI1104" i="1"/>
  <c r="AH1104" i="1"/>
  <c r="AG1104" i="1"/>
  <c r="AC1104" i="1"/>
  <c r="AB1104" i="1"/>
  <c r="AA1104" i="1"/>
  <c r="W1104" i="1"/>
  <c r="V1104" i="1"/>
  <c r="U1104" i="1"/>
  <c r="Q1104" i="1"/>
  <c r="P1104" i="1"/>
  <c r="O1104" i="1"/>
  <c r="K1104" i="1"/>
  <c r="J1104" i="1"/>
  <c r="I1104" i="1"/>
  <c r="H1104" i="1"/>
  <c r="N1103" i="1"/>
  <c r="T1103" i="1" s="1"/>
  <c r="Z1103" i="1" s="1"/>
  <c r="AF1103" i="1" s="1"/>
  <c r="AL1103" i="1" s="1"/>
  <c r="AR1103" i="1" s="1"/>
  <c r="AX1103" i="1" s="1"/>
  <c r="BD1103" i="1" s="1"/>
  <c r="BJ1103" i="1" s="1"/>
  <c r="BP1103" i="1" s="1"/>
  <c r="BU1103" i="1" s="1"/>
  <c r="BZ1103" i="1" s="1"/>
  <c r="CJ1103" i="1" s="1"/>
  <c r="CL1103" i="1" s="1"/>
  <c r="M1103" i="1"/>
  <c r="S1103" i="1" s="1"/>
  <c r="Y1103" i="1" s="1"/>
  <c r="AE1103" i="1" s="1"/>
  <c r="AK1103" i="1" s="1"/>
  <c r="AQ1103" i="1" s="1"/>
  <c r="AW1103" i="1" s="1"/>
  <c r="BC1103" i="1" s="1"/>
  <c r="BI1103" i="1" s="1"/>
  <c r="BO1103" i="1" s="1"/>
  <c r="BT1103" i="1" s="1"/>
  <c r="BY1103" i="1" s="1"/>
  <c r="CG1103" i="1" s="1"/>
  <c r="CI1103" i="1" s="1"/>
  <c r="L1103" i="1"/>
  <c r="R1103" i="1" s="1"/>
  <c r="X1103" i="1" s="1"/>
  <c r="AD1103" i="1" s="1"/>
  <c r="AJ1103" i="1" s="1"/>
  <c r="AP1103" i="1" s="1"/>
  <c r="AV1103" i="1" s="1"/>
  <c r="BB1103" i="1" s="1"/>
  <c r="BH1103" i="1" s="1"/>
  <c r="BN1103" i="1" s="1"/>
  <c r="BS1103" i="1" s="1"/>
  <c r="BX1103" i="1" s="1"/>
  <c r="CD1103" i="1" s="1"/>
  <c r="CF1103" i="1" s="1"/>
  <c r="N1102" i="1"/>
  <c r="T1102" i="1" s="1"/>
  <c r="Z1102" i="1" s="1"/>
  <c r="AF1102" i="1" s="1"/>
  <c r="AL1102" i="1" s="1"/>
  <c r="AR1102" i="1" s="1"/>
  <c r="AX1102" i="1" s="1"/>
  <c r="BD1102" i="1" s="1"/>
  <c r="BJ1102" i="1" s="1"/>
  <c r="BP1102" i="1" s="1"/>
  <c r="BU1102" i="1" s="1"/>
  <c r="BZ1102" i="1" s="1"/>
  <c r="CJ1102" i="1" s="1"/>
  <c r="CL1102" i="1" s="1"/>
  <c r="M1102" i="1"/>
  <c r="S1102" i="1" s="1"/>
  <c r="Y1102" i="1" s="1"/>
  <c r="AE1102" i="1" s="1"/>
  <c r="AK1102" i="1" s="1"/>
  <c r="AQ1102" i="1" s="1"/>
  <c r="AW1102" i="1" s="1"/>
  <c r="BC1102" i="1" s="1"/>
  <c r="BI1102" i="1" s="1"/>
  <c r="BO1102" i="1" s="1"/>
  <c r="BT1102" i="1" s="1"/>
  <c r="BY1102" i="1" s="1"/>
  <c r="CG1102" i="1" s="1"/>
  <c r="CI1102" i="1" s="1"/>
  <c r="L1102" i="1"/>
  <c r="R1102" i="1" s="1"/>
  <c r="X1102" i="1" s="1"/>
  <c r="AD1102" i="1" s="1"/>
  <c r="AJ1102" i="1" s="1"/>
  <c r="AP1102" i="1" s="1"/>
  <c r="AV1102" i="1" s="1"/>
  <c r="BB1102" i="1" s="1"/>
  <c r="BH1102" i="1" s="1"/>
  <c r="BN1102" i="1" s="1"/>
  <c r="BS1102" i="1" s="1"/>
  <c r="BX1102" i="1" s="1"/>
  <c r="CD1102" i="1" s="1"/>
  <c r="CF1102" i="1" s="1"/>
  <c r="G1102" i="1"/>
  <c r="CM1101" i="1"/>
  <c r="CC1101" i="1"/>
  <c r="CB1101" i="1"/>
  <c r="CB1100" i="1" s="1"/>
  <c r="CA1101" i="1"/>
  <c r="BW1101" i="1"/>
  <c r="BV1101" i="1"/>
  <c r="BR1101" i="1"/>
  <c r="BQ1101" i="1"/>
  <c r="BM1101" i="1"/>
  <c r="BL1101" i="1"/>
  <c r="BL1100" i="1" s="1"/>
  <c r="BK1101" i="1"/>
  <c r="BG1101" i="1"/>
  <c r="BF1101" i="1"/>
  <c r="BE1101" i="1"/>
  <c r="BA1101" i="1"/>
  <c r="AZ1101" i="1"/>
  <c r="AY1101" i="1"/>
  <c r="AU1101" i="1"/>
  <c r="AT1101" i="1"/>
  <c r="AS1101" i="1"/>
  <c r="AO1101" i="1"/>
  <c r="AN1101" i="1"/>
  <c r="AM1101" i="1"/>
  <c r="AI1101" i="1"/>
  <c r="AH1101" i="1"/>
  <c r="AG1101" i="1"/>
  <c r="AC1101" i="1"/>
  <c r="AB1101" i="1"/>
  <c r="AA1101" i="1"/>
  <c r="W1101" i="1"/>
  <c r="V1101" i="1"/>
  <c r="U1101" i="1"/>
  <c r="Q1101" i="1"/>
  <c r="P1101" i="1"/>
  <c r="O1101" i="1"/>
  <c r="K1101" i="1"/>
  <c r="J1101" i="1"/>
  <c r="I1101" i="1"/>
  <c r="H1101" i="1"/>
  <c r="G1101" i="1"/>
  <c r="F1101" i="1"/>
  <c r="N1099" i="1"/>
  <c r="T1099" i="1" s="1"/>
  <c r="Z1099" i="1" s="1"/>
  <c r="AF1099" i="1" s="1"/>
  <c r="AL1099" i="1" s="1"/>
  <c r="AR1099" i="1" s="1"/>
  <c r="AX1099" i="1" s="1"/>
  <c r="BD1099" i="1" s="1"/>
  <c r="BJ1099" i="1" s="1"/>
  <c r="BP1099" i="1" s="1"/>
  <c r="BU1099" i="1" s="1"/>
  <c r="BZ1099" i="1" s="1"/>
  <c r="CJ1099" i="1" s="1"/>
  <c r="M1099" i="1"/>
  <c r="S1099" i="1" s="1"/>
  <c r="Y1099" i="1" s="1"/>
  <c r="AE1099" i="1" s="1"/>
  <c r="AK1099" i="1" s="1"/>
  <c r="AQ1099" i="1" s="1"/>
  <c r="AW1099" i="1" s="1"/>
  <c r="BC1099" i="1" s="1"/>
  <c r="BI1099" i="1" s="1"/>
  <c r="BO1099" i="1" s="1"/>
  <c r="BT1099" i="1" s="1"/>
  <c r="BY1099" i="1" s="1"/>
  <c r="CG1099" i="1" s="1"/>
  <c r="L1099" i="1"/>
  <c r="R1099" i="1" s="1"/>
  <c r="X1099" i="1" s="1"/>
  <c r="AD1099" i="1" s="1"/>
  <c r="AJ1099" i="1" s="1"/>
  <c r="AP1099" i="1" s="1"/>
  <c r="AV1099" i="1" s="1"/>
  <c r="BB1099" i="1" s="1"/>
  <c r="BH1099" i="1" s="1"/>
  <c r="BN1099" i="1" s="1"/>
  <c r="BS1099" i="1" s="1"/>
  <c r="BX1099" i="1" s="1"/>
  <c r="CD1099" i="1" s="1"/>
  <c r="CM1098" i="1"/>
  <c r="CM1097" i="1" s="1"/>
  <c r="CC1098" i="1"/>
  <c r="CC1097" i="1" s="1"/>
  <c r="CB1098" i="1"/>
  <c r="CB1097" i="1" s="1"/>
  <c r="CA1098" i="1"/>
  <c r="CA1097" i="1" s="1"/>
  <c r="BW1098" i="1"/>
  <c r="BW1097" i="1" s="1"/>
  <c r="BV1098" i="1"/>
  <c r="BV1097" i="1" s="1"/>
  <c r="BR1098" i="1"/>
  <c r="BR1097" i="1" s="1"/>
  <c r="BQ1098" i="1"/>
  <c r="BQ1097" i="1" s="1"/>
  <c r="BM1098" i="1"/>
  <c r="BM1097" i="1" s="1"/>
  <c r="BL1098" i="1"/>
  <c r="BL1097" i="1" s="1"/>
  <c r="BK1098" i="1"/>
  <c r="BK1097" i="1" s="1"/>
  <c r="BG1098" i="1"/>
  <c r="BG1097" i="1" s="1"/>
  <c r="BF1098" i="1"/>
  <c r="BF1097" i="1" s="1"/>
  <c r="BE1098" i="1"/>
  <c r="BE1097" i="1" s="1"/>
  <c r="BA1098" i="1"/>
  <c r="BA1097" i="1" s="1"/>
  <c r="AZ1098" i="1"/>
  <c r="AZ1097" i="1" s="1"/>
  <c r="AY1098" i="1"/>
  <c r="AY1097" i="1" s="1"/>
  <c r="AU1098" i="1"/>
  <c r="AU1097" i="1" s="1"/>
  <c r="AT1098" i="1"/>
  <c r="AT1097" i="1" s="1"/>
  <c r="AS1098" i="1"/>
  <c r="AS1097" i="1" s="1"/>
  <c r="AO1098" i="1"/>
  <c r="AO1097" i="1" s="1"/>
  <c r="AN1098" i="1"/>
  <c r="AN1097" i="1" s="1"/>
  <c r="AM1098" i="1"/>
  <c r="AM1097" i="1" s="1"/>
  <c r="AI1098" i="1"/>
  <c r="AI1097" i="1" s="1"/>
  <c r="AH1098" i="1"/>
  <c r="AH1097" i="1" s="1"/>
  <c r="AG1098" i="1"/>
  <c r="AG1097" i="1" s="1"/>
  <c r="AC1098" i="1"/>
  <c r="AC1097" i="1" s="1"/>
  <c r="AB1098" i="1"/>
  <c r="AB1097" i="1" s="1"/>
  <c r="AA1098" i="1"/>
  <c r="AA1097" i="1" s="1"/>
  <c r="W1098" i="1"/>
  <c r="W1097" i="1" s="1"/>
  <c r="V1098" i="1"/>
  <c r="V1097" i="1" s="1"/>
  <c r="U1098" i="1"/>
  <c r="U1097" i="1" s="1"/>
  <c r="Q1098" i="1"/>
  <c r="Q1097" i="1" s="1"/>
  <c r="P1098" i="1"/>
  <c r="P1097" i="1" s="1"/>
  <c r="O1098" i="1"/>
  <c r="O1097" i="1" s="1"/>
  <c r="K1098" i="1"/>
  <c r="K1097" i="1" s="1"/>
  <c r="J1098" i="1"/>
  <c r="J1097" i="1" s="1"/>
  <c r="I1098" i="1"/>
  <c r="I1097" i="1" s="1"/>
  <c r="H1098" i="1"/>
  <c r="H1097" i="1" s="1"/>
  <c r="G1098" i="1"/>
  <c r="G1097" i="1" s="1"/>
  <c r="F1098" i="1"/>
  <c r="N1095" i="1"/>
  <c r="T1095" i="1" s="1"/>
  <c r="Z1095" i="1" s="1"/>
  <c r="AF1095" i="1" s="1"/>
  <c r="AL1095" i="1" s="1"/>
  <c r="AR1095" i="1" s="1"/>
  <c r="AX1095" i="1" s="1"/>
  <c r="BD1095" i="1" s="1"/>
  <c r="BJ1095" i="1" s="1"/>
  <c r="BP1095" i="1" s="1"/>
  <c r="BU1095" i="1" s="1"/>
  <c r="BZ1095" i="1" s="1"/>
  <c r="CJ1095" i="1" s="1"/>
  <c r="CL1095" i="1" s="1"/>
  <c r="M1095" i="1"/>
  <c r="S1095" i="1" s="1"/>
  <c r="Y1095" i="1" s="1"/>
  <c r="AE1095" i="1" s="1"/>
  <c r="AK1095" i="1" s="1"/>
  <c r="AQ1095" i="1" s="1"/>
  <c r="AW1095" i="1" s="1"/>
  <c r="BC1095" i="1" s="1"/>
  <c r="BI1095" i="1" s="1"/>
  <c r="BO1095" i="1" s="1"/>
  <c r="BT1095" i="1" s="1"/>
  <c r="BY1095" i="1" s="1"/>
  <c r="CG1095" i="1" s="1"/>
  <c r="CI1095" i="1" s="1"/>
  <c r="L1095" i="1"/>
  <c r="R1095" i="1" s="1"/>
  <c r="X1095" i="1" s="1"/>
  <c r="AD1095" i="1" s="1"/>
  <c r="AJ1095" i="1" s="1"/>
  <c r="AP1095" i="1" s="1"/>
  <c r="AV1095" i="1" s="1"/>
  <c r="BB1095" i="1" s="1"/>
  <c r="BH1095" i="1" s="1"/>
  <c r="BN1095" i="1" s="1"/>
  <c r="BS1095" i="1" s="1"/>
  <c r="BX1095" i="1" s="1"/>
  <c r="CD1095" i="1" s="1"/>
  <c r="CF1095" i="1" s="1"/>
  <c r="N1094" i="1"/>
  <c r="T1094" i="1" s="1"/>
  <c r="Z1094" i="1" s="1"/>
  <c r="AF1094" i="1" s="1"/>
  <c r="AL1094" i="1" s="1"/>
  <c r="AR1094" i="1" s="1"/>
  <c r="AX1094" i="1" s="1"/>
  <c r="BD1094" i="1" s="1"/>
  <c r="BJ1094" i="1" s="1"/>
  <c r="BP1094" i="1" s="1"/>
  <c r="BU1094" i="1" s="1"/>
  <c r="BZ1094" i="1" s="1"/>
  <c r="CJ1094" i="1" s="1"/>
  <c r="CL1094" i="1" s="1"/>
  <c r="M1094" i="1"/>
  <c r="S1094" i="1" s="1"/>
  <c r="Y1094" i="1" s="1"/>
  <c r="AE1094" i="1" s="1"/>
  <c r="AK1094" i="1" s="1"/>
  <c r="AQ1094" i="1" s="1"/>
  <c r="AW1094" i="1" s="1"/>
  <c r="BC1094" i="1" s="1"/>
  <c r="BI1094" i="1" s="1"/>
  <c r="BO1094" i="1" s="1"/>
  <c r="BT1094" i="1" s="1"/>
  <c r="BY1094" i="1" s="1"/>
  <c r="CG1094" i="1" s="1"/>
  <c r="CI1094" i="1" s="1"/>
  <c r="L1094" i="1"/>
  <c r="R1094" i="1" s="1"/>
  <c r="X1094" i="1" s="1"/>
  <c r="AD1094" i="1" s="1"/>
  <c r="AJ1094" i="1" s="1"/>
  <c r="AP1094" i="1" s="1"/>
  <c r="AV1094" i="1" s="1"/>
  <c r="BB1094" i="1" s="1"/>
  <c r="BH1094" i="1" s="1"/>
  <c r="BN1094" i="1" s="1"/>
  <c r="BS1094" i="1" s="1"/>
  <c r="BX1094" i="1" s="1"/>
  <c r="CD1094" i="1" s="1"/>
  <c r="CF1094" i="1" s="1"/>
  <c r="N1093" i="1"/>
  <c r="T1093" i="1" s="1"/>
  <c r="Z1093" i="1" s="1"/>
  <c r="AF1093" i="1" s="1"/>
  <c r="AL1093" i="1" s="1"/>
  <c r="AR1093" i="1" s="1"/>
  <c r="AX1093" i="1" s="1"/>
  <c r="BD1093" i="1" s="1"/>
  <c r="BJ1093" i="1" s="1"/>
  <c r="BP1093" i="1" s="1"/>
  <c r="BU1093" i="1" s="1"/>
  <c r="BZ1093" i="1" s="1"/>
  <c r="CJ1093" i="1" s="1"/>
  <c r="CL1093" i="1" s="1"/>
  <c r="M1093" i="1"/>
  <c r="S1093" i="1" s="1"/>
  <c r="Y1093" i="1" s="1"/>
  <c r="AE1093" i="1" s="1"/>
  <c r="AK1093" i="1" s="1"/>
  <c r="AQ1093" i="1" s="1"/>
  <c r="AW1093" i="1" s="1"/>
  <c r="BC1093" i="1" s="1"/>
  <c r="BI1093" i="1" s="1"/>
  <c r="BO1093" i="1" s="1"/>
  <c r="BT1093" i="1" s="1"/>
  <c r="BY1093" i="1" s="1"/>
  <c r="CG1093" i="1" s="1"/>
  <c r="CI1093" i="1" s="1"/>
  <c r="L1093" i="1"/>
  <c r="R1093" i="1" s="1"/>
  <c r="X1093" i="1" s="1"/>
  <c r="AD1093" i="1" s="1"/>
  <c r="AJ1093" i="1" s="1"/>
  <c r="AP1093" i="1" s="1"/>
  <c r="AV1093" i="1" s="1"/>
  <c r="BB1093" i="1" s="1"/>
  <c r="BH1093" i="1" s="1"/>
  <c r="BN1093" i="1" s="1"/>
  <c r="BS1093" i="1" s="1"/>
  <c r="BX1093" i="1" s="1"/>
  <c r="CD1093" i="1" s="1"/>
  <c r="CF1093" i="1" s="1"/>
  <c r="N1092" i="1"/>
  <c r="T1092" i="1" s="1"/>
  <c r="Z1092" i="1" s="1"/>
  <c r="AF1092" i="1" s="1"/>
  <c r="AL1092" i="1" s="1"/>
  <c r="AR1092" i="1" s="1"/>
  <c r="AX1092" i="1" s="1"/>
  <c r="BD1092" i="1" s="1"/>
  <c r="BJ1092" i="1" s="1"/>
  <c r="BP1092" i="1" s="1"/>
  <c r="BU1092" i="1" s="1"/>
  <c r="BZ1092" i="1" s="1"/>
  <c r="CJ1092" i="1" s="1"/>
  <c r="CL1092" i="1" s="1"/>
  <c r="M1092" i="1"/>
  <c r="S1092" i="1" s="1"/>
  <c r="Y1092" i="1" s="1"/>
  <c r="AE1092" i="1" s="1"/>
  <c r="AK1092" i="1" s="1"/>
  <c r="AQ1092" i="1" s="1"/>
  <c r="AW1092" i="1" s="1"/>
  <c r="BC1092" i="1" s="1"/>
  <c r="BI1092" i="1" s="1"/>
  <c r="BO1092" i="1" s="1"/>
  <c r="BT1092" i="1" s="1"/>
  <c r="BY1092" i="1" s="1"/>
  <c r="CG1092" i="1" s="1"/>
  <c r="CI1092" i="1" s="1"/>
  <c r="L1092" i="1"/>
  <c r="R1092" i="1" s="1"/>
  <c r="X1092" i="1" s="1"/>
  <c r="AD1092" i="1" s="1"/>
  <c r="AJ1092" i="1" s="1"/>
  <c r="AP1092" i="1" s="1"/>
  <c r="AV1092" i="1" s="1"/>
  <c r="BB1092" i="1" s="1"/>
  <c r="BH1092" i="1" s="1"/>
  <c r="BN1092" i="1" s="1"/>
  <c r="BS1092" i="1" s="1"/>
  <c r="BX1092" i="1" s="1"/>
  <c r="CD1092" i="1" s="1"/>
  <c r="CF1092" i="1" s="1"/>
  <c r="N1091" i="1"/>
  <c r="T1091" i="1" s="1"/>
  <c r="Z1091" i="1" s="1"/>
  <c r="AF1091" i="1" s="1"/>
  <c r="AL1091" i="1" s="1"/>
  <c r="AR1091" i="1" s="1"/>
  <c r="AX1091" i="1" s="1"/>
  <c r="BD1091" i="1" s="1"/>
  <c r="BJ1091" i="1" s="1"/>
  <c r="BP1091" i="1" s="1"/>
  <c r="BU1091" i="1" s="1"/>
  <c r="BZ1091" i="1" s="1"/>
  <c r="CJ1091" i="1" s="1"/>
  <c r="CL1091" i="1" s="1"/>
  <c r="M1091" i="1"/>
  <c r="S1091" i="1" s="1"/>
  <c r="Y1091" i="1" s="1"/>
  <c r="AE1091" i="1" s="1"/>
  <c r="AK1091" i="1" s="1"/>
  <c r="AQ1091" i="1" s="1"/>
  <c r="AW1091" i="1" s="1"/>
  <c r="BC1091" i="1" s="1"/>
  <c r="BI1091" i="1" s="1"/>
  <c r="BO1091" i="1" s="1"/>
  <c r="BT1091" i="1" s="1"/>
  <c r="BY1091" i="1" s="1"/>
  <c r="CG1091" i="1" s="1"/>
  <c r="CI1091" i="1" s="1"/>
  <c r="L1091" i="1"/>
  <c r="R1091" i="1" s="1"/>
  <c r="X1091" i="1" s="1"/>
  <c r="AD1091" i="1" s="1"/>
  <c r="AJ1091" i="1" s="1"/>
  <c r="AP1091" i="1" s="1"/>
  <c r="AV1091" i="1" s="1"/>
  <c r="BB1091" i="1" s="1"/>
  <c r="BH1091" i="1" s="1"/>
  <c r="BN1091" i="1" s="1"/>
  <c r="BS1091" i="1" s="1"/>
  <c r="BX1091" i="1" s="1"/>
  <c r="CD1091" i="1" s="1"/>
  <c r="CF1091" i="1" s="1"/>
  <c r="CM1090" i="1"/>
  <c r="CC1090" i="1"/>
  <c r="CB1090" i="1"/>
  <c r="CA1090" i="1"/>
  <c r="BW1090" i="1"/>
  <c r="BV1090" i="1"/>
  <c r="BR1090" i="1"/>
  <c r="BQ1090" i="1"/>
  <c r="BM1090" i="1"/>
  <c r="BL1090" i="1"/>
  <c r="BK1090" i="1"/>
  <c r="BG1090" i="1"/>
  <c r="BF1090" i="1"/>
  <c r="BE1090" i="1"/>
  <c r="BA1090" i="1"/>
  <c r="AZ1090" i="1"/>
  <c r="AY1090" i="1"/>
  <c r="AU1090" i="1"/>
  <c r="AT1090" i="1"/>
  <c r="AS1090" i="1"/>
  <c r="AO1090" i="1"/>
  <c r="AN1090" i="1"/>
  <c r="AM1090" i="1"/>
  <c r="AI1090" i="1"/>
  <c r="AH1090" i="1"/>
  <c r="AG1090" i="1"/>
  <c r="AC1090" i="1"/>
  <c r="AB1090" i="1"/>
  <c r="AA1090" i="1"/>
  <c r="W1090" i="1"/>
  <c r="V1090" i="1"/>
  <c r="U1090" i="1"/>
  <c r="Q1090" i="1"/>
  <c r="P1090" i="1"/>
  <c r="O1090" i="1"/>
  <c r="K1090" i="1"/>
  <c r="J1090" i="1"/>
  <c r="I1090" i="1"/>
  <c r="H1090" i="1"/>
  <c r="G1090" i="1"/>
  <c r="F1090" i="1"/>
  <c r="N1089" i="1"/>
  <c r="T1089" i="1" s="1"/>
  <c r="Z1089" i="1" s="1"/>
  <c r="AF1089" i="1" s="1"/>
  <c r="AL1089" i="1" s="1"/>
  <c r="AR1089" i="1" s="1"/>
  <c r="AX1089" i="1" s="1"/>
  <c r="BD1089" i="1" s="1"/>
  <c r="BJ1089" i="1" s="1"/>
  <c r="BP1089" i="1" s="1"/>
  <c r="BU1089" i="1" s="1"/>
  <c r="BZ1089" i="1" s="1"/>
  <c r="CJ1089" i="1" s="1"/>
  <c r="CL1089" i="1" s="1"/>
  <c r="M1089" i="1"/>
  <c r="S1089" i="1" s="1"/>
  <c r="Y1089" i="1" s="1"/>
  <c r="AE1089" i="1" s="1"/>
  <c r="AK1089" i="1" s="1"/>
  <c r="AQ1089" i="1" s="1"/>
  <c r="AW1089" i="1" s="1"/>
  <c r="BC1089" i="1" s="1"/>
  <c r="BI1089" i="1" s="1"/>
  <c r="BO1089" i="1" s="1"/>
  <c r="BT1089" i="1" s="1"/>
  <c r="BY1089" i="1" s="1"/>
  <c r="CG1089" i="1" s="1"/>
  <c r="CI1089" i="1" s="1"/>
  <c r="L1089" i="1"/>
  <c r="R1089" i="1" s="1"/>
  <c r="X1089" i="1" s="1"/>
  <c r="AD1089" i="1" s="1"/>
  <c r="AJ1089" i="1" s="1"/>
  <c r="AP1089" i="1" s="1"/>
  <c r="AV1089" i="1" s="1"/>
  <c r="BB1089" i="1" s="1"/>
  <c r="BH1089" i="1" s="1"/>
  <c r="BN1089" i="1" s="1"/>
  <c r="BS1089" i="1" s="1"/>
  <c r="BX1089" i="1" s="1"/>
  <c r="CD1089" i="1" s="1"/>
  <c r="CF1089" i="1" s="1"/>
  <c r="N1088" i="1"/>
  <c r="T1088" i="1" s="1"/>
  <c r="Z1088" i="1" s="1"/>
  <c r="AF1088" i="1" s="1"/>
  <c r="AL1088" i="1" s="1"/>
  <c r="AR1088" i="1" s="1"/>
  <c r="AX1088" i="1" s="1"/>
  <c r="BD1088" i="1" s="1"/>
  <c r="BJ1088" i="1" s="1"/>
  <c r="BP1088" i="1" s="1"/>
  <c r="BU1088" i="1" s="1"/>
  <c r="BZ1088" i="1" s="1"/>
  <c r="CJ1088" i="1" s="1"/>
  <c r="CL1088" i="1" s="1"/>
  <c r="M1088" i="1"/>
  <c r="S1088" i="1" s="1"/>
  <c r="Y1088" i="1" s="1"/>
  <c r="AE1088" i="1" s="1"/>
  <c r="AK1088" i="1" s="1"/>
  <c r="AQ1088" i="1" s="1"/>
  <c r="AW1088" i="1" s="1"/>
  <c r="BC1088" i="1" s="1"/>
  <c r="BI1088" i="1" s="1"/>
  <c r="BO1088" i="1" s="1"/>
  <c r="BT1088" i="1" s="1"/>
  <c r="BY1088" i="1" s="1"/>
  <c r="CG1088" i="1" s="1"/>
  <c r="CI1088" i="1" s="1"/>
  <c r="L1088" i="1"/>
  <c r="R1088" i="1" s="1"/>
  <c r="X1088" i="1" s="1"/>
  <c r="AD1088" i="1" s="1"/>
  <c r="AJ1088" i="1" s="1"/>
  <c r="AP1088" i="1" s="1"/>
  <c r="AV1088" i="1" s="1"/>
  <c r="BB1088" i="1" s="1"/>
  <c r="BH1088" i="1" s="1"/>
  <c r="BN1088" i="1" s="1"/>
  <c r="BS1088" i="1" s="1"/>
  <c r="BX1088" i="1" s="1"/>
  <c r="CD1088" i="1" s="1"/>
  <c r="CF1088" i="1" s="1"/>
  <c r="CM1087" i="1"/>
  <c r="CC1087" i="1"/>
  <c r="CB1087" i="1"/>
  <c r="CA1087" i="1"/>
  <c r="BW1087" i="1"/>
  <c r="BV1087" i="1"/>
  <c r="BR1087" i="1"/>
  <c r="BQ1087" i="1"/>
  <c r="BM1087" i="1"/>
  <c r="BL1087" i="1"/>
  <c r="BK1087" i="1"/>
  <c r="BG1087" i="1"/>
  <c r="BF1087" i="1"/>
  <c r="BE1087" i="1"/>
  <c r="BA1087" i="1"/>
  <c r="AZ1087" i="1"/>
  <c r="AY1087" i="1"/>
  <c r="AU1087" i="1"/>
  <c r="AT1087" i="1"/>
  <c r="AS1087" i="1"/>
  <c r="AO1087" i="1"/>
  <c r="AN1087" i="1"/>
  <c r="AM1087" i="1"/>
  <c r="AI1087" i="1"/>
  <c r="AH1087" i="1"/>
  <c r="AG1087" i="1"/>
  <c r="AC1087" i="1"/>
  <c r="AB1087" i="1"/>
  <c r="AA1087" i="1"/>
  <c r="W1087" i="1"/>
  <c r="V1087" i="1"/>
  <c r="U1087" i="1"/>
  <c r="Q1087" i="1"/>
  <c r="P1087" i="1"/>
  <c r="O1087" i="1"/>
  <c r="K1087" i="1"/>
  <c r="J1087" i="1"/>
  <c r="I1087" i="1"/>
  <c r="H1087" i="1"/>
  <c r="G1087" i="1"/>
  <c r="F1087" i="1"/>
  <c r="N1085" i="1"/>
  <c r="T1085" i="1" s="1"/>
  <c r="Z1085" i="1" s="1"/>
  <c r="AF1085" i="1" s="1"/>
  <c r="AL1085" i="1" s="1"/>
  <c r="AR1085" i="1" s="1"/>
  <c r="AX1085" i="1" s="1"/>
  <c r="BD1085" i="1" s="1"/>
  <c r="BJ1085" i="1" s="1"/>
  <c r="BP1085" i="1" s="1"/>
  <c r="BU1085" i="1" s="1"/>
  <c r="BZ1085" i="1" s="1"/>
  <c r="CJ1085" i="1" s="1"/>
  <c r="CL1085" i="1" s="1"/>
  <c r="M1085" i="1"/>
  <c r="S1085" i="1" s="1"/>
  <c r="Y1085" i="1" s="1"/>
  <c r="AE1085" i="1" s="1"/>
  <c r="AK1085" i="1" s="1"/>
  <c r="AQ1085" i="1" s="1"/>
  <c r="AW1085" i="1" s="1"/>
  <c r="BC1085" i="1" s="1"/>
  <c r="BI1085" i="1" s="1"/>
  <c r="BO1085" i="1" s="1"/>
  <c r="BT1085" i="1" s="1"/>
  <c r="BY1085" i="1" s="1"/>
  <c r="CG1085" i="1" s="1"/>
  <c r="CI1085" i="1" s="1"/>
  <c r="L1085" i="1"/>
  <c r="R1085" i="1" s="1"/>
  <c r="X1085" i="1" s="1"/>
  <c r="AD1085" i="1" s="1"/>
  <c r="AJ1085" i="1" s="1"/>
  <c r="AP1085" i="1" s="1"/>
  <c r="AV1085" i="1" s="1"/>
  <c r="BB1085" i="1" s="1"/>
  <c r="BH1085" i="1" s="1"/>
  <c r="BN1085" i="1" s="1"/>
  <c r="BS1085" i="1" s="1"/>
  <c r="BX1085" i="1" s="1"/>
  <c r="CD1085" i="1" s="1"/>
  <c r="CF1085" i="1" s="1"/>
  <c r="CM1084" i="1"/>
  <c r="CM1083" i="1" s="1"/>
  <c r="CC1084" i="1"/>
  <c r="CC1083" i="1" s="1"/>
  <c r="CB1084" i="1"/>
  <c r="CB1083" i="1" s="1"/>
  <c r="CA1084" i="1"/>
  <c r="CA1083" i="1" s="1"/>
  <c r="BW1084" i="1"/>
  <c r="BW1083" i="1" s="1"/>
  <c r="BV1084" i="1"/>
  <c r="BV1083" i="1" s="1"/>
  <c r="BR1084" i="1"/>
  <c r="BR1083" i="1" s="1"/>
  <c r="BQ1084" i="1"/>
  <c r="BQ1083" i="1" s="1"/>
  <c r="BM1084" i="1"/>
  <c r="BM1083" i="1" s="1"/>
  <c r="BL1084" i="1"/>
  <c r="BL1083" i="1" s="1"/>
  <c r="BK1084" i="1"/>
  <c r="BK1083" i="1" s="1"/>
  <c r="BG1084" i="1"/>
  <c r="BG1083" i="1" s="1"/>
  <c r="BF1084" i="1"/>
  <c r="BF1083" i="1" s="1"/>
  <c r="BE1084" i="1"/>
  <c r="BE1083" i="1" s="1"/>
  <c r="BA1084" i="1"/>
  <c r="BA1083" i="1" s="1"/>
  <c r="AZ1084" i="1"/>
  <c r="AZ1083" i="1" s="1"/>
  <c r="AY1084" i="1"/>
  <c r="AY1083" i="1" s="1"/>
  <c r="AU1084" i="1"/>
  <c r="AU1083" i="1" s="1"/>
  <c r="AT1084" i="1"/>
  <c r="AT1083" i="1" s="1"/>
  <c r="AS1084" i="1"/>
  <c r="AS1083" i="1" s="1"/>
  <c r="AO1084" i="1"/>
  <c r="AO1083" i="1" s="1"/>
  <c r="AN1084" i="1"/>
  <c r="AN1083" i="1" s="1"/>
  <c r="AM1084" i="1"/>
  <c r="AM1083" i="1" s="1"/>
  <c r="AI1084" i="1"/>
  <c r="AI1083" i="1" s="1"/>
  <c r="AH1084" i="1"/>
  <c r="AH1083" i="1" s="1"/>
  <c r="AG1084" i="1"/>
  <c r="AG1083" i="1" s="1"/>
  <c r="AC1084" i="1"/>
  <c r="AC1083" i="1" s="1"/>
  <c r="AB1084" i="1"/>
  <c r="AB1083" i="1" s="1"/>
  <c r="AA1084" i="1"/>
  <c r="AA1083" i="1" s="1"/>
  <c r="W1084" i="1"/>
  <c r="W1083" i="1" s="1"/>
  <c r="V1084" i="1"/>
  <c r="V1083" i="1" s="1"/>
  <c r="U1084" i="1"/>
  <c r="U1083" i="1" s="1"/>
  <c r="Q1084" i="1"/>
  <c r="Q1083" i="1" s="1"/>
  <c r="P1084" i="1"/>
  <c r="P1083" i="1" s="1"/>
  <c r="O1084" i="1"/>
  <c r="O1083" i="1" s="1"/>
  <c r="K1084" i="1"/>
  <c r="K1083" i="1" s="1"/>
  <c r="J1084" i="1"/>
  <c r="J1083" i="1" s="1"/>
  <c r="I1084" i="1"/>
  <c r="I1083" i="1" s="1"/>
  <c r="H1084" i="1"/>
  <c r="H1083" i="1" s="1"/>
  <c r="G1084" i="1"/>
  <c r="F1084" i="1"/>
  <c r="BJ1081" i="1"/>
  <c r="BP1081" i="1" s="1"/>
  <c r="BU1081" i="1" s="1"/>
  <c r="BZ1081" i="1" s="1"/>
  <c r="CJ1081" i="1" s="1"/>
  <c r="CL1081" i="1" s="1"/>
  <c r="BI1081" i="1"/>
  <c r="BO1081" i="1" s="1"/>
  <c r="BT1081" i="1" s="1"/>
  <c r="BY1081" i="1" s="1"/>
  <c r="CG1081" i="1" s="1"/>
  <c r="CI1081" i="1" s="1"/>
  <c r="BH1081" i="1"/>
  <c r="BN1081" i="1" s="1"/>
  <c r="BS1081" i="1" s="1"/>
  <c r="BX1081" i="1" s="1"/>
  <c r="CD1081" i="1" s="1"/>
  <c r="CF1081" i="1" s="1"/>
  <c r="CM1080" i="1"/>
  <c r="CM1079" i="1" s="1"/>
  <c r="CM1078" i="1" s="1"/>
  <c r="CC1080" i="1"/>
  <c r="CC1079" i="1" s="1"/>
  <c r="CC1078" i="1" s="1"/>
  <c r="CB1080" i="1"/>
  <c r="CB1079" i="1" s="1"/>
  <c r="CB1078" i="1" s="1"/>
  <c r="CA1080" i="1"/>
  <c r="CA1079" i="1" s="1"/>
  <c r="CA1078" i="1" s="1"/>
  <c r="BW1080" i="1"/>
  <c r="BW1079" i="1" s="1"/>
  <c r="BW1078" i="1" s="1"/>
  <c r="BV1080" i="1"/>
  <c r="BV1079" i="1" s="1"/>
  <c r="BV1078" i="1" s="1"/>
  <c r="BR1080" i="1"/>
  <c r="BR1079" i="1" s="1"/>
  <c r="BQ1080" i="1"/>
  <c r="BQ1079" i="1" s="1"/>
  <c r="BM1080" i="1"/>
  <c r="BM1079" i="1" s="1"/>
  <c r="BM1078" i="1" s="1"/>
  <c r="BL1080" i="1"/>
  <c r="BL1079" i="1" s="1"/>
  <c r="BL1078" i="1" s="1"/>
  <c r="BK1080" i="1"/>
  <c r="BK1079" i="1" s="1"/>
  <c r="BK1078" i="1" s="1"/>
  <c r="BG1080" i="1"/>
  <c r="BF1080" i="1"/>
  <c r="BI1080" i="1" s="1"/>
  <c r="BE1080" i="1"/>
  <c r="BH1080" i="1" s="1"/>
  <c r="O1075" i="1"/>
  <c r="O1074" i="1" s="1"/>
  <c r="O1073" i="1" s="1"/>
  <c r="O1072" i="1" s="1"/>
  <c r="O1071" i="1" s="1"/>
  <c r="N1075" i="1"/>
  <c r="T1075" i="1" s="1"/>
  <c r="Z1075" i="1" s="1"/>
  <c r="AF1075" i="1" s="1"/>
  <c r="AL1075" i="1" s="1"/>
  <c r="AR1075" i="1" s="1"/>
  <c r="AX1075" i="1" s="1"/>
  <c r="BD1075" i="1" s="1"/>
  <c r="BJ1075" i="1" s="1"/>
  <c r="BP1075" i="1" s="1"/>
  <c r="BU1075" i="1" s="1"/>
  <c r="BZ1075" i="1" s="1"/>
  <c r="CJ1075" i="1" s="1"/>
  <c r="CL1075" i="1" s="1"/>
  <c r="M1075" i="1"/>
  <c r="S1075" i="1" s="1"/>
  <c r="Y1075" i="1" s="1"/>
  <c r="AE1075" i="1" s="1"/>
  <c r="AK1075" i="1" s="1"/>
  <c r="AQ1075" i="1" s="1"/>
  <c r="AW1075" i="1" s="1"/>
  <c r="BC1075" i="1" s="1"/>
  <c r="BI1075" i="1" s="1"/>
  <c r="BO1075" i="1" s="1"/>
  <c r="BT1075" i="1" s="1"/>
  <c r="BY1075" i="1" s="1"/>
  <c r="CG1075" i="1" s="1"/>
  <c r="CI1075" i="1" s="1"/>
  <c r="L1075" i="1"/>
  <c r="R1075" i="1" s="1"/>
  <c r="X1075" i="1" s="1"/>
  <c r="AD1075" i="1" s="1"/>
  <c r="AJ1075" i="1" s="1"/>
  <c r="AP1075" i="1" s="1"/>
  <c r="AV1075" i="1" s="1"/>
  <c r="BB1075" i="1" s="1"/>
  <c r="BH1075" i="1" s="1"/>
  <c r="BN1075" i="1" s="1"/>
  <c r="BS1075" i="1" s="1"/>
  <c r="BX1075" i="1" s="1"/>
  <c r="CD1075" i="1" s="1"/>
  <c r="CF1075" i="1" s="1"/>
  <c r="CM1074" i="1"/>
  <c r="CM1073" i="1" s="1"/>
  <c r="CM1072" i="1" s="1"/>
  <c r="CM1071" i="1" s="1"/>
  <c r="CC1074" i="1"/>
  <c r="CC1073" i="1" s="1"/>
  <c r="CC1072" i="1" s="1"/>
  <c r="CC1071" i="1" s="1"/>
  <c r="CB1074" i="1"/>
  <c r="CB1073" i="1" s="1"/>
  <c r="CB1072" i="1" s="1"/>
  <c r="CB1071" i="1" s="1"/>
  <c r="CA1074" i="1"/>
  <c r="CA1073" i="1" s="1"/>
  <c r="CA1072" i="1" s="1"/>
  <c r="CA1071" i="1" s="1"/>
  <c r="BW1074" i="1"/>
  <c r="BW1073" i="1" s="1"/>
  <c r="BW1072" i="1" s="1"/>
  <c r="BW1071" i="1" s="1"/>
  <c r="BV1074" i="1"/>
  <c r="BV1073" i="1" s="1"/>
  <c r="BV1072" i="1" s="1"/>
  <c r="BV1071" i="1" s="1"/>
  <c r="BR1074" i="1"/>
  <c r="BR1073" i="1" s="1"/>
  <c r="BR1072" i="1" s="1"/>
  <c r="BQ1074" i="1"/>
  <c r="BM1074" i="1"/>
  <c r="BM1073" i="1" s="1"/>
  <c r="BM1072" i="1" s="1"/>
  <c r="BM1071" i="1" s="1"/>
  <c r="BL1074" i="1"/>
  <c r="BL1073" i="1" s="1"/>
  <c r="BL1072" i="1" s="1"/>
  <c r="BL1071" i="1" s="1"/>
  <c r="BK1074" i="1"/>
  <c r="BK1073" i="1" s="1"/>
  <c r="BK1072" i="1" s="1"/>
  <c r="BK1071" i="1" s="1"/>
  <c r="BG1074" i="1"/>
  <c r="BG1073" i="1" s="1"/>
  <c r="BG1072" i="1" s="1"/>
  <c r="BG1071" i="1" s="1"/>
  <c r="BF1074" i="1"/>
  <c r="BF1073" i="1" s="1"/>
  <c r="BF1072" i="1" s="1"/>
  <c r="BF1071" i="1" s="1"/>
  <c r="BE1074" i="1"/>
  <c r="BE1073" i="1" s="1"/>
  <c r="BE1072" i="1" s="1"/>
  <c r="BE1071" i="1" s="1"/>
  <c r="BA1074" i="1"/>
  <c r="BA1073" i="1" s="1"/>
  <c r="BA1072" i="1" s="1"/>
  <c r="BA1071" i="1" s="1"/>
  <c r="AZ1074" i="1"/>
  <c r="AZ1073" i="1" s="1"/>
  <c r="AZ1072" i="1" s="1"/>
  <c r="AZ1071" i="1" s="1"/>
  <c r="AY1074" i="1"/>
  <c r="AY1073" i="1" s="1"/>
  <c r="AY1072" i="1" s="1"/>
  <c r="AY1071" i="1" s="1"/>
  <c r="AU1074" i="1"/>
  <c r="AU1073" i="1" s="1"/>
  <c r="AU1072" i="1" s="1"/>
  <c r="AU1071" i="1" s="1"/>
  <c r="AT1074" i="1"/>
  <c r="AT1073" i="1" s="1"/>
  <c r="AT1072" i="1" s="1"/>
  <c r="AT1071" i="1" s="1"/>
  <c r="AS1074" i="1"/>
  <c r="AS1073" i="1" s="1"/>
  <c r="AS1072" i="1" s="1"/>
  <c r="AS1071" i="1" s="1"/>
  <c r="AO1074" i="1"/>
  <c r="AO1073" i="1" s="1"/>
  <c r="AO1072" i="1" s="1"/>
  <c r="AO1071" i="1" s="1"/>
  <c r="AN1074" i="1"/>
  <c r="AN1073" i="1" s="1"/>
  <c r="AN1072" i="1" s="1"/>
  <c r="AN1071" i="1" s="1"/>
  <c r="AM1074" i="1"/>
  <c r="AM1073" i="1" s="1"/>
  <c r="AM1072" i="1" s="1"/>
  <c r="AM1071" i="1" s="1"/>
  <c r="AI1074" i="1"/>
  <c r="AI1073" i="1" s="1"/>
  <c r="AI1072" i="1" s="1"/>
  <c r="AI1071" i="1" s="1"/>
  <c r="AH1074" i="1"/>
  <c r="AH1073" i="1" s="1"/>
  <c r="AH1072" i="1" s="1"/>
  <c r="AH1071" i="1" s="1"/>
  <c r="AG1074" i="1"/>
  <c r="AG1073" i="1" s="1"/>
  <c r="AG1072" i="1" s="1"/>
  <c r="AG1071" i="1" s="1"/>
  <c r="AC1074" i="1"/>
  <c r="AC1073" i="1" s="1"/>
  <c r="AC1072" i="1" s="1"/>
  <c r="AC1071" i="1" s="1"/>
  <c r="AB1074" i="1"/>
  <c r="AB1073" i="1" s="1"/>
  <c r="AB1072" i="1" s="1"/>
  <c r="AB1071" i="1" s="1"/>
  <c r="AA1074" i="1"/>
  <c r="AA1073" i="1" s="1"/>
  <c r="AA1072" i="1" s="1"/>
  <c r="AA1071" i="1" s="1"/>
  <c r="W1074" i="1"/>
  <c r="W1073" i="1" s="1"/>
  <c r="W1072" i="1" s="1"/>
  <c r="W1071" i="1" s="1"/>
  <c r="V1074" i="1"/>
  <c r="V1073" i="1" s="1"/>
  <c r="V1072" i="1" s="1"/>
  <c r="V1071" i="1" s="1"/>
  <c r="U1074" i="1"/>
  <c r="U1073" i="1" s="1"/>
  <c r="U1072" i="1" s="1"/>
  <c r="U1071" i="1" s="1"/>
  <c r="Q1074" i="1"/>
  <c r="Q1073" i="1" s="1"/>
  <c r="Q1072" i="1" s="1"/>
  <c r="Q1071" i="1" s="1"/>
  <c r="P1074" i="1"/>
  <c r="P1073" i="1" s="1"/>
  <c r="P1072" i="1" s="1"/>
  <c r="P1071" i="1" s="1"/>
  <c r="K1074" i="1"/>
  <c r="K1073" i="1" s="1"/>
  <c r="K1072" i="1" s="1"/>
  <c r="K1071" i="1" s="1"/>
  <c r="J1074" i="1"/>
  <c r="J1073" i="1" s="1"/>
  <c r="J1072" i="1" s="1"/>
  <c r="J1071" i="1" s="1"/>
  <c r="I1074" i="1"/>
  <c r="I1073" i="1" s="1"/>
  <c r="I1072" i="1" s="1"/>
  <c r="I1071" i="1" s="1"/>
  <c r="H1074" i="1"/>
  <c r="G1074" i="1"/>
  <c r="G1073" i="1" s="1"/>
  <c r="F1074" i="1"/>
  <c r="F1073" i="1" s="1"/>
  <c r="BP1070" i="1"/>
  <c r="BU1070" i="1" s="1"/>
  <c r="BZ1070" i="1" s="1"/>
  <c r="CJ1070" i="1" s="1"/>
  <c r="CL1070" i="1" s="1"/>
  <c r="BO1070" i="1"/>
  <c r="BT1070" i="1" s="1"/>
  <c r="BY1070" i="1" s="1"/>
  <c r="CG1070" i="1" s="1"/>
  <c r="CI1070" i="1" s="1"/>
  <c r="BN1070" i="1"/>
  <c r="BS1070" i="1" s="1"/>
  <c r="BX1070" i="1" s="1"/>
  <c r="CD1070" i="1" s="1"/>
  <c r="CF1070" i="1" s="1"/>
  <c r="CM1069" i="1"/>
  <c r="CM1068" i="1" s="1"/>
  <c r="CM1067" i="1" s="1"/>
  <c r="CC1069" i="1"/>
  <c r="CC1068" i="1" s="1"/>
  <c r="CC1067" i="1" s="1"/>
  <c r="CB1069" i="1"/>
  <c r="CB1068" i="1" s="1"/>
  <c r="CB1067" i="1" s="1"/>
  <c r="CA1069" i="1"/>
  <c r="BW1069" i="1"/>
  <c r="BV1069" i="1"/>
  <c r="BV1068" i="1" s="1"/>
  <c r="BV1067" i="1" s="1"/>
  <c r="BR1069" i="1"/>
  <c r="BQ1069" i="1"/>
  <c r="BM1069" i="1"/>
  <c r="BP1069" i="1" s="1"/>
  <c r="BU1069" i="1" s="1"/>
  <c r="BZ1069" i="1" s="1"/>
  <c r="BL1069" i="1"/>
  <c r="BO1069" i="1" s="1"/>
  <c r="BK1069" i="1"/>
  <c r="BN1069" i="1" s="1"/>
  <c r="CA1068" i="1"/>
  <c r="CA1067" i="1" s="1"/>
  <c r="BW1068" i="1"/>
  <c r="BW1067" i="1" s="1"/>
  <c r="BL1068" i="1"/>
  <c r="BO1068" i="1" s="1"/>
  <c r="BP1066" i="1"/>
  <c r="BU1066" i="1" s="1"/>
  <c r="BZ1066" i="1" s="1"/>
  <c r="CJ1066" i="1" s="1"/>
  <c r="CL1066" i="1" s="1"/>
  <c r="BO1066" i="1"/>
  <c r="BT1066" i="1" s="1"/>
  <c r="BY1066" i="1" s="1"/>
  <c r="CG1066" i="1" s="1"/>
  <c r="CI1066" i="1" s="1"/>
  <c r="BN1066" i="1"/>
  <c r="BS1066" i="1" s="1"/>
  <c r="BX1066" i="1" s="1"/>
  <c r="CD1066" i="1" s="1"/>
  <c r="CF1066" i="1" s="1"/>
  <c r="CM1065" i="1"/>
  <c r="CM1064" i="1" s="1"/>
  <c r="CM1063" i="1" s="1"/>
  <c r="CC1065" i="1"/>
  <c r="CC1064" i="1" s="1"/>
  <c r="CC1063" i="1" s="1"/>
  <c r="CB1065" i="1"/>
  <c r="CB1064" i="1" s="1"/>
  <c r="CB1063" i="1" s="1"/>
  <c r="CA1065" i="1"/>
  <c r="CA1064" i="1" s="1"/>
  <c r="CA1063" i="1" s="1"/>
  <c r="BW1065" i="1"/>
  <c r="BW1064" i="1" s="1"/>
  <c r="BW1063" i="1" s="1"/>
  <c r="BV1065" i="1"/>
  <c r="BV1064" i="1" s="1"/>
  <c r="BV1063" i="1" s="1"/>
  <c r="BR1065" i="1"/>
  <c r="BQ1065" i="1"/>
  <c r="BQ1064" i="1" s="1"/>
  <c r="BM1065" i="1"/>
  <c r="BL1065" i="1"/>
  <c r="BK1065" i="1"/>
  <c r="N1062" i="1"/>
  <c r="T1062" i="1" s="1"/>
  <c r="Z1062" i="1" s="1"/>
  <c r="AF1062" i="1" s="1"/>
  <c r="AL1062" i="1" s="1"/>
  <c r="AR1062" i="1" s="1"/>
  <c r="AX1062" i="1" s="1"/>
  <c r="BD1062" i="1" s="1"/>
  <c r="BJ1062" i="1" s="1"/>
  <c r="BP1062" i="1" s="1"/>
  <c r="BU1062" i="1" s="1"/>
  <c r="BZ1062" i="1" s="1"/>
  <c r="CJ1062" i="1" s="1"/>
  <c r="CL1062" i="1" s="1"/>
  <c r="M1062" i="1"/>
  <c r="S1062" i="1" s="1"/>
  <c r="Y1062" i="1" s="1"/>
  <c r="AE1062" i="1" s="1"/>
  <c r="AK1062" i="1" s="1"/>
  <c r="AQ1062" i="1" s="1"/>
  <c r="AW1062" i="1" s="1"/>
  <c r="BC1062" i="1" s="1"/>
  <c r="BI1062" i="1" s="1"/>
  <c r="BO1062" i="1" s="1"/>
  <c r="BT1062" i="1" s="1"/>
  <c r="BY1062" i="1" s="1"/>
  <c r="CG1062" i="1" s="1"/>
  <c r="CI1062" i="1" s="1"/>
  <c r="L1062" i="1"/>
  <c r="R1062" i="1" s="1"/>
  <c r="X1062" i="1" s="1"/>
  <c r="AD1062" i="1" s="1"/>
  <c r="AJ1062" i="1" s="1"/>
  <c r="AP1062" i="1" s="1"/>
  <c r="AV1062" i="1" s="1"/>
  <c r="BB1062" i="1" s="1"/>
  <c r="BH1062" i="1" s="1"/>
  <c r="BN1062" i="1" s="1"/>
  <c r="BS1062" i="1" s="1"/>
  <c r="BX1062" i="1" s="1"/>
  <c r="CD1062" i="1" s="1"/>
  <c r="CF1062" i="1" s="1"/>
  <c r="CM1061" i="1"/>
  <c r="CC1061" i="1"/>
  <c r="CB1061" i="1"/>
  <c r="CA1061" i="1"/>
  <c r="BW1061" i="1"/>
  <c r="BV1061" i="1"/>
  <c r="BR1061" i="1"/>
  <c r="BQ1061" i="1"/>
  <c r="BM1061" i="1"/>
  <c r="BL1061" i="1"/>
  <c r="BK1061" i="1"/>
  <c r="BG1061" i="1"/>
  <c r="BF1061" i="1"/>
  <c r="BE1061" i="1"/>
  <c r="BA1061" i="1"/>
  <c r="AZ1061" i="1"/>
  <c r="AY1061" i="1"/>
  <c r="AU1061" i="1"/>
  <c r="AT1061" i="1"/>
  <c r="AS1061" i="1"/>
  <c r="AO1061" i="1"/>
  <c r="AN1061" i="1"/>
  <c r="AM1061" i="1"/>
  <c r="AI1061" i="1"/>
  <c r="AH1061" i="1"/>
  <c r="AG1061" i="1"/>
  <c r="AC1061" i="1"/>
  <c r="AB1061" i="1"/>
  <c r="AA1061" i="1"/>
  <c r="W1061" i="1"/>
  <c r="V1061" i="1"/>
  <c r="U1061" i="1"/>
  <c r="Q1061" i="1"/>
  <c r="P1061" i="1"/>
  <c r="O1061" i="1"/>
  <c r="K1061" i="1"/>
  <c r="J1061" i="1"/>
  <c r="I1061" i="1"/>
  <c r="H1061" i="1"/>
  <c r="G1061" i="1"/>
  <c r="F1061" i="1"/>
  <c r="N1060" i="1"/>
  <c r="T1060" i="1" s="1"/>
  <c r="Z1060" i="1" s="1"/>
  <c r="AF1060" i="1" s="1"/>
  <c r="AL1060" i="1" s="1"/>
  <c r="AR1060" i="1" s="1"/>
  <c r="AX1060" i="1" s="1"/>
  <c r="BD1060" i="1" s="1"/>
  <c r="BJ1060" i="1" s="1"/>
  <c r="BP1060" i="1" s="1"/>
  <c r="BU1060" i="1" s="1"/>
  <c r="BZ1060" i="1" s="1"/>
  <c r="CJ1060" i="1" s="1"/>
  <c r="CL1060" i="1" s="1"/>
  <c r="M1060" i="1"/>
  <c r="S1060" i="1" s="1"/>
  <c r="Y1060" i="1" s="1"/>
  <c r="AE1060" i="1" s="1"/>
  <c r="AK1060" i="1" s="1"/>
  <c r="AQ1060" i="1" s="1"/>
  <c r="AW1060" i="1" s="1"/>
  <c r="BC1060" i="1" s="1"/>
  <c r="BI1060" i="1" s="1"/>
  <c r="BO1060" i="1" s="1"/>
  <c r="BT1060" i="1" s="1"/>
  <c r="BY1060" i="1" s="1"/>
  <c r="CG1060" i="1" s="1"/>
  <c r="CI1060" i="1" s="1"/>
  <c r="L1060" i="1"/>
  <c r="R1060" i="1" s="1"/>
  <c r="X1060" i="1" s="1"/>
  <c r="AD1060" i="1" s="1"/>
  <c r="AJ1060" i="1" s="1"/>
  <c r="AP1060" i="1" s="1"/>
  <c r="AV1060" i="1" s="1"/>
  <c r="BB1060" i="1" s="1"/>
  <c r="BH1060" i="1" s="1"/>
  <c r="BN1060" i="1" s="1"/>
  <c r="BS1060" i="1" s="1"/>
  <c r="BX1060" i="1" s="1"/>
  <c r="CD1060" i="1" s="1"/>
  <c r="CF1060" i="1" s="1"/>
  <c r="CM1059" i="1"/>
  <c r="CC1059" i="1"/>
  <c r="CC1058" i="1" s="1"/>
  <c r="CC1057" i="1" s="1"/>
  <c r="CB1059" i="1"/>
  <c r="CA1059" i="1"/>
  <c r="BW1059" i="1"/>
  <c r="BV1059" i="1"/>
  <c r="BR1059" i="1"/>
  <c r="BQ1059" i="1"/>
  <c r="BQ1058" i="1" s="1"/>
  <c r="BQ1057" i="1" s="1"/>
  <c r="BM1059" i="1"/>
  <c r="BL1059" i="1"/>
  <c r="BL1058" i="1" s="1"/>
  <c r="BL1057" i="1" s="1"/>
  <c r="BK1059" i="1"/>
  <c r="BG1059" i="1"/>
  <c r="BF1059" i="1"/>
  <c r="BE1059" i="1"/>
  <c r="BE1058" i="1" s="1"/>
  <c r="BE1057" i="1" s="1"/>
  <c r="BA1059" i="1"/>
  <c r="AZ1059" i="1"/>
  <c r="AZ1058" i="1" s="1"/>
  <c r="AZ1057" i="1" s="1"/>
  <c r="AY1059" i="1"/>
  <c r="AU1059" i="1"/>
  <c r="AT1059" i="1"/>
  <c r="AS1059" i="1"/>
  <c r="AS1058" i="1" s="1"/>
  <c r="AS1057" i="1" s="1"/>
  <c r="AO1059" i="1"/>
  <c r="AN1059" i="1"/>
  <c r="AN1058" i="1" s="1"/>
  <c r="AN1057" i="1" s="1"/>
  <c r="AM1059" i="1"/>
  <c r="AI1059" i="1"/>
  <c r="AH1059" i="1"/>
  <c r="AG1059" i="1"/>
  <c r="AG1058" i="1" s="1"/>
  <c r="AG1057" i="1" s="1"/>
  <c r="AC1059" i="1"/>
  <c r="AB1059" i="1"/>
  <c r="AB1058" i="1" s="1"/>
  <c r="AB1057" i="1" s="1"/>
  <c r="AA1059" i="1"/>
  <c r="W1059" i="1"/>
  <c r="V1059" i="1"/>
  <c r="U1059" i="1"/>
  <c r="U1058" i="1" s="1"/>
  <c r="U1057" i="1" s="1"/>
  <c r="Q1059" i="1"/>
  <c r="P1059" i="1"/>
  <c r="P1058" i="1" s="1"/>
  <c r="P1057" i="1" s="1"/>
  <c r="O1059" i="1"/>
  <c r="K1059" i="1"/>
  <c r="J1059" i="1"/>
  <c r="I1059" i="1"/>
  <c r="H1059" i="1"/>
  <c r="G1059" i="1"/>
  <c r="F1059" i="1"/>
  <c r="N1056" i="1"/>
  <c r="T1056" i="1" s="1"/>
  <c r="Z1056" i="1" s="1"/>
  <c r="AF1056" i="1" s="1"/>
  <c r="AL1056" i="1" s="1"/>
  <c r="AR1056" i="1" s="1"/>
  <c r="AX1056" i="1" s="1"/>
  <c r="BD1056" i="1" s="1"/>
  <c r="BJ1056" i="1" s="1"/>
  <c r="BP1056" i="1" s="1"/>
  <c r="BU1056" i="1" s="1"/>
  <c r="BZ1056" i="1" s="1"/>
  <c r="CJ1056" i="1" s="1"/>
  <c r="CL1056" i="1" s="1"/>
  <c r="M1056" i="1"/>
  <c r="S1056" i="1" s="1"/>
  <c r="Y1056" i="1" s="1"/>
  <c r="AE1056" i="1" s="1"/>
  <c r="AK1056" i="1" s="1"/>
  <c r="AQ1056" i="1" s="1"/>
  <c r="AW1056" i="1" s="1"/>
  <c r="BC1056" i="1" s="1"/>
  <c r="BI1056" i="1" s="1"/>
  <c r="BO1056" i="1" s="1"/>
  <c r="BT1056" i="1" s="1"/>
  <c r="BY1056" i="1" s="1"/>
  <c r="CG1056" i="1" s="1"/>
  <c r="CI1056" i="1" s="1"/>
  <c r="L1056" i="1"/>
  <c r="R1056" i="1" s="1"/>
  <c r="X1056" i="1" s="1"/>
  <c r="AD1056" i="1" s="1"/>
  <c r="AJ1056" i="1" s="1"/>
  <c r="AP1056" i="1" s="1"/>
  <c r="AV1056" i="1" s="1"/>
  <c r="BB1056" i="1" s="1"/>
  <c r="BH1056" i="1" s="1"/>
  <c r="BN1056" i="1" s="1"/>
  <c r="BS1056" i="1" s="1"/>
  <c r="BX1056" i="1" s="1"/>
  <c r="CD1056" i="1" s="1"/>
  <c r="CF1056" i="1" s="1"/>
  <c r="CM1055" i="1"/>
  <c r="CC1055" i="1"/>
  <c r="CB1055" i="1"/>
  <c r="CA1055" i="1"/>
  <c r="BW1055" i="1"/>
  <c r="BV1055" i="1"/>
  <c r="BR1055" i="1"/>
  <c r="BQ1055" i="1"/>
  <c r="BM1055" i="1"/>
  <c r="BL1055" i="1"/>
  <c r="BK1055" i="1"/>
  <c r="BG1055" i="1"/>
  <c r="BF1055" i="1"/>
  <c r="BE1055" i="1"/>
  <c r="BA1055" i="1"/>
  <c r="AZ1055" i="1"/>
  <c r="AY1055" i="1"/>
  <c r="AU1055" i="1"/>
  <c r="AT1055" i="1"/>
  <c r="AS1055" i="1"/>
  <c r="AO1055" i="1"/>
  <c r="AN1055" i="1"/>
  <c r="AM1055" i="1"/>
  <c r="AI1055" i="1"/>
  <c r="AH1055" i="1"/>
  <c r="AG1055" i="1"/>
  <c r="AC1055" i="1"/>
  <c r="AB1055" i="1"/>
  <c r="AA1055" i="1"/>
  <c r="W1055" i="1"/>
  <c r="V1055" i="1"/>
  <c r="U1055" i="1"/>
  <c r="Q1055" i="1"/>
  <c r="P1055" i="1"/>
  <c r="O1055" i="1"/>
  <c r="K1055" i="1"/>
  <c r="J1055" i="1"/>
  <c r="I1055" i="1"/>
  <c r="H1055" i="1"/>
  <c r="G1055" i="1"/>
  <c r="F1055" i="1"/>
  <c r="O1054" i="1"/>
  <c r="O1053" i="1" s="1"/>
  <c r="N1054" i="1"/>
  <c r="T1054" i="1" s="1"/>
  <c r="Z1054" i="1" s="1"/>
  <c r="AF1054" i="1" s="1"/>
  <c r="AL1054" i="1" s="1"/>
  <c r="AR1054" i="1" s="1"/>
  <c r="AX1054" i="1" s="1"/>
  <c r="BD1054" i="1" s="1"/>
  <c r="BJ1054" i="1" s="1"/>
  <c r="BP1054" i="1" s="1"/>
  <c r="BU1054" i="1" s="1"/>
  <c r="BZ1054" i="1" s="1"/>
  <c r="CJ1054" i="1" s="1"/>
  <c r="CL1054" i="1" s="1"/>
  <c r="M1054" i="1"/>
  <c r="S1054" i="1" s="1"/>
  <c r="Y1054" i="1" s="1"/>
  <c r="AE1054" i="1" s="1"/>
  <c r="AK1054" i="1" s="1"/>
  <c r="AQ1054" i="1" s="1"/>
  <c r="AW1054" i="1" s="1"/>
  <c r="BC1054" i="1" s="1"/>
  <c r="BI1054" i="1" s="1"/>
  <c r="BO1054" i="1" s="1"/>
  <c r="BT1054" i="1" s="1"/>
  <c r="BY1054" i="1" s="1"/>
  <c r="CG1054" i="1" s="1"/>
  <c r="CI1054" i="1" s="1"/>
  <c r="L1054" i="1"/>
  <c r="R1054" i="1" s="1"/>
  <c r="X1054" i="1" s="1"/>
  <c r="AD1054" i="1" s="1"/>
  <c r="AJ1054" i="1" s="1"/>
  <c r="AP1054" i="1" s="1"/>
  <c r="AV1054" i="1" s="1"/>
  <c r="BB1054" i="1" s="1"/>
  <c r="BH1054" i="1" s="1"/>
  <c r="BN1054" i="1" s="1"/>
  <c r="BS1054" i="1" s="1"/>
  <c r="BX1054" i="1" s="1"/>
  <c r="CD1054" i="1" s="1"/>
  <c r="CF1054" i="1" s="1"/>
  <c r="CM1053" i="1"/>
  <c r="CC1053" i="1"/>
  <c r="CB1053" i="1"/>
  <c r="CA1053" i="1"/>
  <c r="BW1053" i="1"/>
  <c r="BV1053" i="1"/>
  <c r="BR1053" i="1"/>
  <c r="BQ1053" i="1"/>
  <c r="BM1053" i="1"/>
  <c r="BL1053" i="1"/>
  <c r="BK1053" i="1"/>
  <c r="BG1053" i="1"/>
  <c r="BF1053" i="1"/>
  <c r="BE1053" i="1"/>
  <c r="BA1053" i="1"/>
  <c r="AZ1053" i="1"/>
  <c r="AY1053" i="1"/>
  <c r="AU1053" i="1"/>
  <c r="AT1053" i="1"/>
  <c r="AS1053" i="1"/>
  <c r="AO1053" i="1"/>
  <c r="AN1053" i="1"/>
  <c r="AM1053" i="1"/>
  <c r="AI1053" i="1"/>
  <c r="AH1053" i="1"/>
  <c r="AG1053" i="1"/>
  <c r="AC1053" i="1"/>
  <c r="AB1053" i="1"/>
  <c r="AA1053" i="1"/>
  <c r="W1053" i="1"/>
  <c r="V1053" i="1"/>
  <c r="U1053" i="1"/>
  <c r="Q1053" i="1"/>
  <c r="P1053" i="1"/>
  <c r="K1053" i="1"/>
  <c r="K1052" i="1" s="1"/>
  <c r="K1051" i="1" s="1"/>
  <c r="J1053" i="1"/>
  <c r="I1053" i="1"/>
  <c r="I1052" i="1" s="1"/>
  <c r="I1051" i="1" s="1"/>
  <c r="H1053" i="1"/>
  <c r="G1053" i="1"/>
  <c r="G1052" i="1" s="1"/>
  <c r="F1053" i="1"/>
  <c r="N1050" i="1"/>
  <c r="T1050" i="1" s="1"/>
  <c r="Z1050" i="1" s="1"/>
  <c r="AF1050" i="1" s="1"/>
  <c r="AL1050" i="1" s="1"/>
  <c r="AR1050" i="1" s="1"/>
  <c r="AX1050" i="1" s="1"/>
  <c r="BD1050" i="1" s="1"/>
  <c r="BJ1050" i="1" s="1"/>
  <c r="BP1050" i="1" s="1"/>
  <c r="BU1050" i="1" s="1"/>
  <c r="BZ1050" i="1" s="1"/>
  <c r="CJ1050" i="1" s="1"/>
  <c r="CL1050" i="1" s="1"/>
  <c r="M1050" i="1"/>
  <c r="S1050" i="1" s="1"/>
  <c r="Y1050" i="1" s="1"/>
  <c r="AE1050" i="1" s="1"/>
  <c r="AK1050" i="1" s="1"/>
  <c r="AQ1050" i="1" s="1"/>
  <c r="AW1050" i="1" s="1"/>
  <c r="BC1050" i="1" s="1"/>
  <c r="BI1050" i="1" s="1"/>
  <c r="BO1050" i="1" s="1"/>
  <c r="BT1050" i="1" s="1"/>
  <c r="BY1050" i="1" s="1"/>
  <c r="CG1050" i="1" s="1"/>
  <c r="CI1050" i="1" s="1"/>
  <c r="L1050" i="1"/>
  <c r="R1050" i="1" s="1"/>
  <c r="X1050" i="1" s="1"/>
  <c r="AD1050" i="1" s="1"/>
  <c r="AJ1050" i="1" s="1"/>
  <c r="AP1050" i="1" s="1"/>
  <c r="AV1050" i="1" s="1"/>
  <c r="BB1050" i="1" s="1"/>
  <c r="BH1050" i="1" s="1"/>
  <c r="BN1050" i="1" s="1"/>
  <c r="BS1050" i="1" s="1"/>
  <c r="BX1050" i="1" s="1"/>
  <c r="CD1050" i="1" s="1"/>
  <c r="CF1050" i="1" s="1"/>
  <c r="CM1049" i="1"/>
  <c r="CC1049" i="1"/>
  <c r="CB1049" i="1"/>
  <c r="CA1049" i="1"/>
  <c r="BW1049" i="1"/>
  <c r="BV1049" i="1"/>
  <c r="BR1049" i="1"/>
  <c r="BQ1049" i="1"/>
  <c r="BM1049" i="1"/>
  <c r="BL1049" i="1"/>
  <c r="BK1049" i="1"/>
  <c r="BG1049" i="1"/>
  <c r="BF1049" i="1"/>
  <c r="BE1049" i="1"/>
  <c r="BA1049" i="1"/>
  <c r="AZ1049" i="1"/>
  <c r="AY1049" i="1"/>
  <c r="AU1049" i="1"/>
  <c r="AT1049" i="1"/>
  <c r="AS1049" i="1"/>
  <c r="AO1049" i="1"/>
  <c r="AN1049" i="1"/>
  <c r="AM1049" i="1"/>
  <c r="AI1049" i="1"/>
  <c r="AH1049" i="1"/>
  <c r="AG1049" i="1"/>
  <c r="AC1049" i="1"/>
  <c r="AB1049" i="1"/>
  <c r="AA1049" i="1"/>
  <c r="W1049" i="1"/>
  <c r="V1049" i="1"/>
  <c r="U1049" i="1"/>
  <c r="Q1049" i="1"/>
  <c r="P1049" i="1"/>
  <c r="O1049" i="1"/>
  <c r="K1049" i="1"/>
  <c r="J1049" i="1"/>
  <c r="I1049" i="1"/>
  <c r="H1049" i="1"/>
  <c r="G1049" i="1"/>
  <c r="F1049" i="1"/>
  <c r="N1048" i="1"/>
  <c r="T1048" i="1" s="1"/>
  <c r="Z1048" i="1" s="1"/>
  <c r="AF1048" i="1" s="1"/>
  <c r="AL1048" i="1" s="1"/>
  <c r="AR1048" i="1" s="1"/>
  <c r="AX1048" i="1" s="1"/>
  <c r="BD1048" i="1" s="1"/>
  <c r="BJ1048" i="1" s="1"/>
  <c r="BP1048" i="1" s="1"/>
  <c r="BU1048" i="1" s="1"/>
  <c r="BZ1048" i="1" s="1"/>
  <c r="CJ1048" i="1" s="1"/>
  <c r="CL1048" i="1" s="1"/>
  <c r="M1048" i="1"/>
  <c r="S1048" i="1" s="1"/>
  <c r="Y1048" i="1" s="1"/>
  <c r="AE1048" i="1" s="1"/>
  <c r="AK1048" i="1" s="1"/>
  <c r="AQ1048" i="1" s="1"/>
  <c r="AW1048" i="1" s="1"/>
  <c r="BC1048" i="1" s="1"/>
  <c r="BI1048" i="1" s="1"/>
  <c r="BO1048" i="1" s="1"/>
  <c r="BT1048" i="1" s="1"/>
  <c r="BY1048" i="1" s="1"/>
  <c r="CG1048" i="1" s="1"/>
  <c r="CI1048" i="1" s="1"/>
  <c r="L1048" i="1"/>
  <c r="R1048" i="1" s="1"/>
  <c r="X1048" i="1" s="1"/>
  <c r="AD1048" i="1" s="1"/>
  <c r="AJ1048" i="1" s="1"/>
  <c r="AP1048" i="1" s="1"/>
  <c r="AV1048" i="1" s="1"/>
  <c r="BB1048" i="1" s="1"/>
  <c r="BH1048" i="1" s="1"/>
  <c r="BN1048" i="1" s="1"/>
  <c r="BS1048" i="1" s="1"/>
  <c r="BX1048" i="1" s="1"/>
  <c r="CD1048" i="1" s="1"/>
  <c r="CF1048" i="1" s="1"/>
  <c r="CM1047" i="1"/>
  <c r="CC1047" i="1"/>
  <c r="CB1047" i="1"/>
  <c r="CA1047" i="1"/>
  <c r="BW1047" i="1"/>
  <c r="BV1047" i="1"/>
  <c r="BR1047" i="1"/>
  <c r="BQ1047" i="1"/>
  <c r="BM1047" i="1"/>
  <c r="BL1047" i="1"/>
  <c r="BK1047" i="1"/>
  <c r="BG1047" i="1"/>
  <c r="BF1047" i="1"/>
  <c r="BE1047" i="1"/>
  <c r="BA1047" i="1"/>
  <c r="AZ1047" i="1"/>
  <c r="AY1047" i="1"/>
  <c r="AU1047" i="1"/>
  <c r="AT1047" i="1"/>
  <c r="AT1046" i="1" s="1"/>
  <c r="AT1045" i="1" s="1"/>
  <c r="AS1047" i="1"/>
  <c r="AO1047" i="1"/>
  <c r="AN1047" i="1"/>
  <c r="AM1047" i="1"/>
  <c r="AI1047" i="1"/>
  <c r="AH1047" i="1"/>
  <c r="AG1047" i="1"/>
  <c r="AC1047" i="1"/>
  <c r="AB1047" i="1"/>
  <c r="AA1047" i="1"/>
  <c r="W1047" i="1"/>
  <c r="V1047" i="1"/>
  <c r="V1046" i="1" s="1"/>
  <c r="V1045" i="1" s="1"/>
  <c r="U1047" i="1"/>
  <c r="Q1047" i="1"/>
  <c r="P1047" i="1"/>
  <c r="O1047" i="1"/>
  <c r="K1047" i="1"/>
  <c r="J1047" i="1"/>
  <c r="J1046" i="1" s="1"/>
  <c r="J1045" i="1" s="1"/>
  <c r="I1047" i="1"/>
  <c r="H1047" i="1"/>
  <c r="G1047" i="1"/>
  <c r="F1047" i="1"/>
  <c r="N1043" i="1"/>
  <c r="T1043" i="1" s="1"/>
  <c r="Z1043" i="1" s="1"/>
  <c r="AF1043" i="1" s="1"/>
  <c r="AL1043" i="1" s="1"/>
  <c r="AR1043" i="1" s="1"/>
  <c r="AX1043" i="1" s="1"/>
  <c r="BD1043" i="1" s="1"/>
  <c r="BJ1043" i="1" s="1"/>
  <c r="BP1043" i="1" s="1"/>
  <c r="BU1043" i="1" s="1"/>
  <c r="BZ1043" i="1" s="1"/>
  <c r="CJ1043" i="1" s="1"/>
  <c r="CL1043" i="1" s="1"/>
  <c r="M1043" i="1"/>
  <c r="S1043" i="1" s="1"/>
  <c r="Y1043" i="1" s="1"/>
  <c r="AE1043" i="1" s="1"/>
  <c r="AK1043" i="1" s="1"/>
  <c r="AQ1043" i="1" s="1"/>
  <c r="AW1043" i="1" s="1"/>
  <c r="BC1043" i="1" s="1"/>
  <c r="BI1043" i="1" s="1"/>
  <c r="BO1043" i="1" s="1"/>
  <c r="BT1043" i="1" s="1"/>
  <c r="BY1043" i="1" s="1"/>
  <c r="CG1043" i="1" s="1"/>
  <c r="CI1043" i="1" s="1"/>
  <c r="L1043" i="1"/>
  <c r="R1043" i="1" s="1"/>
  <c r="X1043" i="1" s="1"/>
  <c r="AD1043" i="1" s="1"/>
  <c r="AJ1043" i="1" s="1"/>
  <c r="AP1043" i="1" s="1"/>
  <c r="AV1043" i="1" s="1"/>
  <c r="BB1043" i="1" s="1"/>
  <c r="BH1043" i="1" s="1"/>
  <c r="BN1043" i="1" s="1"/>
  <c r="BS1043" i="1" s="1"/>
  <c r="BX1043" i="1" s="1"/>
  <c r="CD1043" i="1" s="1"/>
  <c r="CF1043" i="1" s="1"/>
  <c r="CM1042" i="1"/>
  <c r="CM1041" i="1" s="1"/>
  <c r="CM1040" i="1" s="1"/>
  <c r="CC1042" i="1"/>
  <c r="CC1041" i="1" s="1"/>
  <c r="CC1040" i="1" s="1"/>
  <c r="CB1042" i="1"/>
  <c r="CB1041" i="1" s="1"/>
  <c r="CB1040" i="1" s="1"/>
  <c r="CA1042" i="1"/>
  <c r="CA1041" i="1" s="1"/>
  <c r="CA1040" i="1" s="1"/>
  <c r="BW1042" i="1"/>
  <c r="BW1041" i="1" s="1"/>
  <c r="BW1040" i="1" s="1"/>
  <c r="BV1042" i="1"/>
  <c r="BV1041" i="1" s="1"/>
  <c r="BV1040" i="1" s="1"/>
  <c r="BR1042" i="1"/>
  <c r="BR1041" i="1" s="1"/>
  <c r="BQ1042" i="1"/>
  <c r="BQ1041" i="1" s="1"/>
  <c r="BQ1040" i="1" s="1"/>
  <c r="BM1042" i="1"/>
  <c r="BM1041" i="1" s="1"/>
  <c r="BM1040" i="1" s="1"/>
  <c r="BL1042" i="1"/>
  <c r="BL1041" i="1" s="1"/>
  <c r="BL1040" i="1" s="1"/>
  <c r="BK1042" i="1"/>
  <c r="BK1041" i="1" s="1"/>
  <c r="BK1040" i="1" s="1"/>
  <c r="BG1042" i="1"/>
  <c r="BG1041" i="1" s="1"/>
  <c r="BG1040" i="1" s="1"/>
  <c r="BF1042" i="1"/>
  <c r="BF1041" i="1" s="1"/>
  <c r="BF1040" i="1" s="1"/>
  <c r="BE1042" i="1"/>
  <c r="BE1041" i="1" s="1"/>
  <c r="BE1040" i="1" s="1"/>
  <c r="BA1042" i="1"/>
  <c r="BA1041" i="1" s="1"/>
  <c r="BA1040" i="1" s="1"/>
  <c r="AZ1042" i="1"/>
  <c r="AZ1041" i="1" s="1"/>
  <c r="AZ1040" i="1" s="1"/>
  <c r="AY1042" i="1"/>
  <c r="AY1041" i="1" s="1"/>
  <c r="AY1040" i="1" s="1"/>
  <c r="AU1042" i="1"/>
  <c r="AU1041" i="1" s="1"/>
  <c r="AU1040" i="1" s="1"/>
  <c r="AT1042" i="1"/>
  <c r="AT1041" i="1" s="1"/>
  <c r="AT1040" i="1" s="1"/>
  <c r="AS1042" i="1"/>
  <c r="AS1041" i="1" s="1"/>
  <c r="AS1040" i="1" s="1"/>
  <c r="AO1042" i="1"/>
  <c r="AO1041" i="1" s="1"/>
  <c r="AO1040" i="1" s="1"/>
  <c r="AN1042" i="1"/>
  <c r="AN1041" i="1" s="1"/>
  <c r="AN1040" i="1" s="1"/>
  <c r="AM1042" i="1"/>
  <c r="AM1041" i="1" s="1"/>
  <c r="AM1040" i="1" s="1"/>
  <c r="AI1042" i="1"/>
  <c r="AI1041" i="1" s="1"/>
  <c r="AI1040" i="1" s="1"/>
  <c r="AH1042" i="1"/>
  <c r="AH1041" i="1" s="1"/>
  <c r="AH1040" i="1" s="1"/>
  <c r="AG1042" i="1"/>
  <c r="AG1041" i="1" s="1"/>
  <c r="AG1040" i="1" s="1"/>
  <c r="AC1042" i="1"/>
  <c r="AC1041" i="1" s="1"/>
  <c r="AC1040" i="1" s="1"/>
  <c r="AB1042" i="1"/>
  <c r="AB1041" i="1" s="1"/>
  <c r="AB1040" i="1" s="1"/>
  <c r="AA1042" i="1"/>
  <c r="AA1041" i="1" s="1"/>
  <c r="AA1040" i="1" s="1"/>
  <c r="W1042" i="1"/>
  <c r="W1041" i="1" s="1"/>
  <c r="W1040" i="1" s="1"/>
  <c r="V1042" i="1"/>
  <c r="V1041" i="1" s="1"/>
  <c r="V1040" i="1" s="1"/>
  <c r="U1042" i="1"/>
  <c r="U1041" i="1" s="1"/>
  <c r="U1040" i="1" s="1"/>
  <c r="Q1042" i="1"/>
  <c r="Q1041" i="1" s="1"/>
  <c r="Q1040" i="1" s="1"/>
  <c r="P1042" i="1"/>
  <c r="P1041" i="1" s="1"/>
  <c r="P1040" i="1" s="1"/>
  <c r="O1042" i="1"/>
  <c r="O1041" i="1" s="1"/>
  <c r="O1040" i="1" s="1"/>
  <c r="K1042" i="1"/>
  <c r="J1042" i="1"/>
  <c r="J1041" i="1" s="1"/>
  <c r="J1040" i="1" s="1"/>
  <c r="I1042" i="1"/>
  <c r="I1041" i="1" s="1"/>
  <c r="I1040" i="1" s="1"/>
  <c r="H1042" i="1"/>
  <c r="H1041" i="1" s="1"/>
  <c r="G1042" i="1"/>
  <c r="F1042" i="1"/>
  <c r="F1041" i="1" s="1"/>
  <c r="N1039" i="1"/>
  <c r="T1039" i="1" s="1"/>
  <c r="Z1039" i="1" s="1"/>
  <c r="AF1039" i="1" s="1"/>
  <c r="AL1039" i="1" s="1"/>
  <c r="AR1039" i="1" s="1"/>
  <c r="AX1039" i="1" s="1"/>
  <c r="BD1039" i="1" s="1"/>
  <c r="BJ1039" i="1" s="1"/>
  <c r="BP1039" i="1" s="1"/>
  <c r="BU1039" i="1" s="1"/>
  <c r="BZ1039" i="1" s="1"/>
  <c r="CJ1039" i="1" s="1"/>
  <c r="M1039" i="1"/>
  <c r="S1039" i="1" s="1"/>
  <c r="Y1039" i="1" s="1"/>
  <c r="AE1039" i="1" s="1"/>
  <c r="AK1039" i="1" s="1"/>
  <c r="AQ1039" i="1" s="1"/>
  <c r="AW1039" i="1" s="1"/>
  <c r="BC1039" i="1" s="1"/>
  <c r="BI1039" i="1" s="1"/>
  <c r="BO1039" i="1" s="1"/>
  <c r="BT1039" i="1" s="1"/>
  <c r="BY1039" i="1" s="1"/>
  <c r="CG1039" i="1" s="1"/>
  <c r="L1039" i="1"/>
  <c r="R1039" i="1" s="1"/>
  <c r="X1039" i="1" s="1"/>
  <c r="AD1039" i="1" s="1"/>
  <c r="AJ1039" i="1" s="1"/>
  <c r="AP1039" i="1" s="1"/>
  <c r="AV1039" i="1" s="1"/>
  <c r="BB1039" i="1" s="1"/>
  <c r="BH1039" i="1" s="1"/>
  <c r="BN1039" i="1" s="1"/>
  <c r="BS1039" i="1" s="1"/>
  <c r="BX1039" i="1" s="1"/>
  <c r="CD1039" i="1" s="1"/>
  <c r="CM1038" i="1"/>
  <c r="CC1038" i="1"/>
  <c r="CB1038" i="1"/>
  <c r="CA1038" i="1"/>
  <c r="BW1038" i="1"/>
  <c r="BV1038" i="1"/>
  <c r="BR1038" i="1"/>
  <c r="BQ1038" i="1"/>
  <c r="BM1038" i="1"/>
  <c r="BL1038" i="1"/>
  <c r="BK1038" i="1"/>
  <c r="BG1038" i="1"/>
  <c r="BF1038" i="1"/>
  <c r="BE1038" i="1"/>
  <c r="BA1038" i="1"/>
  <c r="AZ1038" i="1"/>
  <c r="AY1038" i="1"/>
  <c r="AU1038" i="1"/>
  <c r="AT1038" i="1"/>
  <c r="AS1038" i="1"/>
  <c r="AO1038" i="1"/>
  <c r="AN1038" i="1"/>
  <c r="AM1038" i="1"/>
  <c r="AI1038" i="1"/>
  <c r="AH1038" i="1"/>
  <c r="AG1038" i="1"/>
  <c r="AC1038" i="1"/>
  <c r="AB1038" i="1"/>
  <c r="AA1038" i="1"/>
  <c r="W1038" i="1"/>
  <c r="V1038" i="1"/>
  <c r="U1038" i="1"/>
  <c r="Q1038" i="1"/>
  <c r="P1038" i="1"/>
  <c r="O1038" i="1"/>
  <c r="K1038" i="1"/>
  <c r="J1038" i="1"/>
  <c r="I1038" i="1"/>
  <c r="H1038" i="1"/>
  <c r="G1038" i="1"/>
  <c r="F1038" i="1"/>
  <c r="O1037" i="1"/>
  <c r="O1036" i="1" s="1"/>
  <c r="N1037" i="1"/>
  <c r="T1037" i="1" s="1"/>
  <c r="Z1037" i="1" s="1"/>
  <c r="AF1037" i="1" s="1"/>
  <c r="AL1037" i="1" s="1"/>
  <c r="AR1037" i="1" s="1"/>
  <c r="AX1037" i="1" s="1"/>
  <c r="BD1037" i="1" s="1"/>
  <c r="BJ1037" i="1" s="1"/>
  <c r="BP1037" i="1" s="1"/>
  <c r="BU1037" i="1" s="1"/>
  <c r="BZ1037" i="1" s="1"/>
  <c r="CJ1037" i="1" s="1"/>
  <c r="CL1037" i="1" s="1"/>
  <c r="M1037" i="1"/>
  <c r="S1037" i="1" s="1"/>
  <c r="Y1037" i="1" s="1"/>
  <c r="AE1037" i="1" s="1"/>
  <c r="AK1037" i="1" s="1"/>
  <c r="AQ1037" i="1" s="1"/>
  <c r="AW1037" i="1" s="1"/>
  <c r="BC1037" i="1" s="1"/>
  <c r="BI1037" i="1" s="1"/>
  <c r="BO1037" i="1" s="1"/>
  <c r="BT1037" i="1" s="1"/>
  <c r="BY1037" i="1" s="1"/>
  <c r="CG1037" i="1" s="1"/>
  <c r="CI1037" i="1" s="1"/>
  <c r="L1037" i="1"/>
  <c r="R1037" i="1" s="1"/>
  <c r="X1037" i="1" s="1"/>
  <c r="AD1037" i="1" s="1"/>
  <c r="AJ1037" i="1" s="1"/>
  <c r="AP1037" i="1" s="1"/>
  <c r="AV1037" i="1" s="1"/>
  <c r="BB1037" i="1" s="1"/>
  <c r="BH1037" i="1" s="1"/>
  <c r="BN1037" i="1" s="1"/>
  <c r="BS1037" i="1" s="1"/>
  <c r="BX1037" i="1" s="1"/>
  <c r="CD1037" i="1" s="1"/>
  <c r="CF1037" i="1" s="1"/>
  <c r="CM1036" i="1"/>
  <c r="CC1036" i="1"/>
  <c r="CB1036" i="1"/>
  <c r="CA1036" i="1"/>
  <c r="BW1036" i="1"/>
  <c r="BV1036" i="1"/>
  <c r="BR1036" i="1"/>
  <c r="BQ1036" i="1"/>
  <c r="BM1036" i="1"/>
  <c r="BL1036" i="1"/>
  <c r="BK1036" i="1"/>
  <c r="BG1036" i="1"/>
  <c r="BF1036" i="1"/>
  <c r="BE1036" i="1"/>
  <c r="BA1036" i="1"/>
  <c r="AZ1036" i="1"/>
  <c r="AY1036" i="1"/>
  <c r="AU1036" i="1"/>
  <c r="AT1036" i="1"/>
  <c r="AS1036" i="1"/>
  <c r="AO1036" i="1"/>
  <c r="AN1036" i="1"/>
  <c r="AM1036" i="1"/>
  <c r="AI1036" i="1"/>
  <c r="AH1036" i="1"/>
  <c r="AG1036" i="1"/>
  <c r="AC1036" i="1"/>
  <c r="AB1036" i="1"/>
  <c r="AA1036" i="1"/>
  <c r="W1036" i="1"/>
  <c r="V1036" i="1"/>
  <c r="U1036" i="1"/>
  <c r="Q1036" i="1"/>
  <c r="P1036" i="1"/>
  <c r="K1036" i="1"/>
  <c r="K1035" i="1" s="1"/>
  <c r="K1034" i="1" s="1"/>
  <c r="J1036" i="1"/>
  <c r="J1035" i="1" s="1"/>
  <c r="J1034" i="1" s="1"/>
  <c r="I1036" i="1"/>
  <c r="I1035" i="1" s="1"/>
  <c r="I1034" i="1" s="1"/>
  <c r="H1036" i="1"/>
  <c r="H1035" i="1" s="1"/>
  <c r="H1034" i="1" s="1"/>
  <c r="G1036" i="1"/>
  <c r="F1036" i="1"/>
  <c r="N1033" i="1"/>
  <c r="T1033" i="1" s="1"/>
  <c r="Z1033" i="1" s="1"/>
  <c r="AF1033" i="1" s="1"/>
  <c r="AL1033" i="1" s="1"/>
  <c r="AR1033" i="1" s="1"/>
  <c r="AX1033" i="1" s="1"/>
  <c r="BD1033" i="1" s="1"/>
  <c r="BJ1033" i="1" s="1"/>
  <c r="BP1033" i="1" s="1"/>
  <c r="BU1033" i="1" s="1"/>
  <c r="BZ1033" i="1" s="1"/>
  <c r="CJ1033" i="1" s="1"/>
  <c r="M1033" i="1"/>
  <c r="S1033" i="1" s="1"/>
  <c r="Y1033" i="1" s="1"/>
  <c r="AE1033" i="1" s="1"/>
  <c r="AK1033" i="1" s="1"/>
  <c r="AQ1033" i="1" s="1"/>
  <c r="AW1033" i="1" s="1"/>
  <c r="BC1033" i="1" s="1"/>
  <c r="BI1033" i="1" s="1"/>
  <c r="BO1033" i="1" s="1"/>
  <c r="BT1033" i="1" s="1"/>
  <c r="BY1033" i="1" s="1"/>
  <c r="CG1033" i="1" s="1"/>
  <c r="L1033" i="1"/>
  <c r="R1033" i="1" s="1"/>
  <c r="X1033" i="1" s="1"/>
  <c r="AD1033" i="1" s="1"/>
  <c r="AJ1033" i="1" s="1"/>
  <c r="AP1033" i="1" s="1"/>
  <c r="AV1033" i="1" s="1"/>
  <c r="BB1033" i="1" s="1"/>
  <c r="BH1033" i="1" s="1"/>
  <c r="BN1033" i="1" s="1"/>
  <c r="BS1033" i="1" s="1"/>
  <c r="BX1033" i="1" s="1"/>
  <c r="CD1033" i="1" s="1"/>
  <c r="CM1032" i="1"/>
  <c r="CC1032" i="1"/>
  <c r="CB1032" i="1"/>
  <c r="CA1032" i="1"/>
  <c r="BW1032" i="1"/>
  <c r="BV1032" i="1"/>
  <c r="BR1032" i="1"/>
  <c r="BQ1032" i="1"/>
  <c r="BM1032" i="1"/>
  <c r="BL1032" i="1"/>
  <c r="BK1032" i="1"/>
  <c r="BG1032" i="1"/>
  <c r="BF1032" i="1"/>
  <c r="BE1032" i="1"/>
  <c r="BA1032" i="1"/>
  <c r="AZ1032" i="1"/>
  <c r="AY1032" i="1"/>
  <c r="AU1032" i="1"/>
  <c r="AT1032" i="1"/>
  <c r="AS1032" i="1"/>
  <c r="AO1032" i="1"/>
  <c r="AN1032" i="1"/>
  <c r="AM1032" i="1"/>
  <c r="AI1032" i="1"/>
  <c r="AH1032" i="1"/>
  <c r="AG1032" i="1"/>
  <c r="AC1032" i="1"/>
  <c r="AB1032" i="1"/>
  <c r="AA1032" i="1"/>
  <c r="W1032" i="1"/>
  <c r="V1032" i="1"/>
  <c r="U1032" i="1"/>
  <c r="Q1032" i="1"/>
  <c r="P1032" i="1"/>
  <c r="O1032" i="1"/>
  <c r="K1032" i="1"/>
  <c r="J1032" i="1"/>
  <c r="I1032" i="1"/>
  <c r="H1032" i="1"/>
  <c r="G1032" i="1"/>
  <c r="F1032" i="1"/>
  <c r="N1031" i="1"/>
  <c r="T1031" i="1" s="1"/>
  <c r="Z1031" i="1" s="1"/>
  <c r="AF1031" i="1" s="1"/>
  <c r="AL1031" i="1" s="1"/>
  <c r="AR1031" i="1" s="1"/>
  <c r="AX1031" i="1" s="1"/>
  <c r="BD1031" i="1" s="1"/>
  <c r="BJ1031" i="1" s="1"/>
  <c r="BP1031" i="1" s="1"/>
  <c r="BU1031" i="1" s="1"/>
  <c r="BZ1031" i="1" s="1"/>
  <c r="CJ1031" i="1" s="1"/>
  <c r="M1031" i="1"/>
  <c r="S1031" i="1" s="1"/>
  <c r="Y1031" i="1" s="1"/>
  <c r="AE1031" i="1" s="1"/>
  <c r="AK1031" i="1" s="1"/>
  <c r="AQ1031" i="1" s="1"/>
  <c r="AW1031" i="1" s="1"/>
  <c r="BC1031" i="1" s="1"/>
  <c r="BI1031" i="1" s="1"/>
  <c r="BO1031" i="1" s="1"/>
  <c r="BT1031" i="1" s="1"/>
  <c r="BY1031" i="1" s="1"/>
  <c r="CG1031" i="1" s="1"/>
  <c r="L1031" i="1"/>
  <c r="R1031" i="1" s="1"/>
  <c r="X1031" i="1" s="1"/>
  <c r="AD1031" i="1" s="1"/>
  <c r="AJ1031" i="1" s="1"/>
  <c r="AP1031" i="1" s="1"/>
  <c r="AV1031" i="1" s="1"/>
  <c r="BB1031" i="1" s="1"/>
  <c r="BH1031" i="1" s="1"/>
  <c r="BN1031" i="1" s="1"/>
  <c r="BS1031" i="1" s="1"/>
  <c r="BX1031" i="1" s="1"/>
  <c r="CD1031" i="1" s="1"/>
  <c r="CM1030" i="1"/>
  <c r="CC1030" i="1"/>
  <c r="CC1029" i="1" s="1"/>
  <c r="CC1028" i="1" s="1"/>
  <c r="CB1030" i="1"/>
  <c r="CA1030" i="1"/>
  <c r="BW1030" i="1"/>
  <c r="BV1030" i="1"/>
  <c r="BV1029" i="1" s="1"/>
  <c r="BV1028" i="1" s="1"/>
  <c r="BR1030" i="1"/>
  <c r="BQ1030" i="1"/>
  <c r="BQ1029" i="1" s="1"/>
  <c r="BQ1028" i="1" s="1"/>
  <c r="BM1030" i="1"/>
  <c r="BL1030" i="1"/>
  <c r="BK1030" i="1"/>
  <c r="BG1030" i="1"/>
  <c r="BF1030" i="1"/>
  <c r="BE1030" i="1"/>
  <c r="BE1029" i="1" s="1"/>
  <c r="BE1028" i="1" s="1"/>
  <c r="BA1030" i="1"/>
  <c r="BA1029" i="1" s="1"/>
  <c r="BA1028" i="1" s="1"/>
  <c r="AZ1030" i="1"/>
  <c r="AY1030" i="1"/>
  <c r="AU1030" i="1"/>
  <c r="AT1030" i="1"/>
  <c r="AT1029" i="1" s="1"/>
  <c r="AT1028" i="1" s="1"/>
  <c r="AS1030" i="1"/>
  <c r="AS1029" i="1" s="1"/>
  <c r="AS1028" i="1" s="1"/>
  <c r="AO1030" i="1"/>
  <c r="AN1030" i="1"/>
  <c r="AM1030" i="1"/>
  <c r="AI1030" i="1"/>
  <c r="AH1030" i="1"/>
  <c r="AG1030" i="1"/>
  <c r="AC1030" i="1"/>
  <c r="AC1029" i="1" s="1"/>
  <c r="AC1028" i="1" s="1"/>
  <c r="AB1030" i="1"/>
  <c r="AA1030" i="1"/>
  <c r="W1030" i="1"/>
  <c r="V1030" i="1"/>
  <c r="V1029" i="1" s="1"/>
  <c r="V1028" i="1" s="1"/>
  <c r="U1030" i="1"/>
  <c r="U1029" i="1" s="1"/>
  <c r="U1028" i="1" s="1"/>
  <c r="Q1030" i="1"/>
  <c r="P1030" i="1"/>
  <c r="O1030" i="1"/>
  <c r="K1030" i="1"/>
  <c r="J1030" i="1"/>
  <c r="J1029" i="1" s="1"/>
  <c r="J1028" i="1" s="1"/>
  <c r="I1030" i="1"/>
  <c r="H1030" i="1"/>
  <c r="G1030" i="1"/>
  <c r="F1030" i="1"/>
  <c r="N1027" i="1"/>
  <c r="T1027" i="1" s="1"/>
  <c r="Z1027" i="1" s="1"/>
  <c r="AF1027" i="1" s="1"/>
  <c r="AL1027" i="1" s="1"/>
  <c r="AR1027" i="1" s="1"/>
  <c r="AX1027" i="1" s="1"/>
  <c r="BD1027" i="1" s="1"/>
  <c r="BJ1027" i="1" s="1"/>
  <c r="BP1027" i="1" s="1"/>
  <c r="BU1027" i="1" s="1"/>
  <c r="BZ1027" i="1" s="1"/>
  <c r="CJ1027" i="1" s="1"/>
  <c r="CL1027" i="1" s="1"/>
  <c r="M1027" i="1"/>
  <c r="S1027" i="1" s="1"/>
  <c r="Y1027" i="1" s="1"/>
  <c r="AE1027" i="1" s="1"/>
  <c r="AK1027" i="1" s="1"/>
  <c r="AQ1027" i="1" s="1"/>
  <c r="AW1027" i="1" s="1"/>
  <c r="BC1027" i="1" s="1"/>
  <c r="BI1027" i="1" s="1"/>
  <c r="BO1027" i="1" s="1"/>
  <c r="BT1027" i="1" s="1"/>
  <c r="BY1027" i="1" s="1"/>
  <c r="CG1027" i="1" s="1"/>
  <c r="CI1027" i="1" s="1"/>
  <c r="L1027" i="1"/>
  <c r="R1027" i="1" s="1"/>
  <c r="X1027" i="1" s="1"/>
  <c r="AD1027" i="1" s="1"/>
  <c r="AJ1027" i="1" s="1"/>
  <c r="AP1027" i="1" s="1"/>
  <c r="AV1027" i="1" s="1"/>
  <c r="BB1027" i="1" s="1"/>
  <c r="BH1027" i="1" s="1"/>
  <c r="BN1027" i="1" s="1"/>
  <c r="BS1027" i="1" s="1"/>
  <c r="BX1027" i="1" s="1"/>
  <c r="CD1027" i="1" s="1"/>
  <c r="CF1027" i="1" s="1"/>
  <c r="CM1026" i="1"/>
  <c r="CC1026" i="1"/>
  <c r="CB1026" i="1"/>
  <c r="CA1026" i="1"/>
  <c r="BW1026" i="1"/>
  <c r="BV1026" i="1"/>
  <c r="BR1026" i="1"/>
  <c r="BQ1026" i="1"/>
  <c r="BM1026" i="1"/>
  <c r="BL1026" i="1"/>
  <c r="BK1026" i="1"/>
  <c r="BG1026" i="1"/>
  <c r="BF1026" i="1"/>
  <c r="BE1026" i="1"/>
  <c r="BA1026" i="1"/>
  <c r="AZ1026" i="1"/>
  <c r="AY1026" i="1"/>
  <c r="AU1026" i="1"/>
  <c r="AT1026" i="1"/>
  <c r="AS1026" i="1"/>
  <c r="AO1026" i="1"/>
  <c r="AN1026" i="1"/>
  <c r="AM1026" i="1"/>
  <c r="AI1026" i="1"/>
  <c r="AH1026" i="1"/>
  <c r="AG1026" i="1"/>
  <c r="AC1026" i="1"/>
  <c r="AB1026" i="1"/>
  <c r="AA1026" i="1"/>
  <c r="W1026" i="1"/>
  <c r="V1026" i="1"/>
  <c r="U1026" i="1"/>
  <c r="Q1026" i="1"/>
  <c r="P1026" i="1"/>
  <c r="O1026" i="1"/>
  <c r="K1026" i="1"/>
  <c r="J1026" i="1"/>
  <c r="I1026" i="1"/>
  <c r="H1026" i="1"/>
  <c r="G1026" i="1"/>
  <c r="F1026" i="1"/>
  <c r="AY1025" i="1"/>
  <c r="O1025" i="1"/>
  <c r="N1025" i="1"/>
  <c r="T1025" i="1" s="1"/>
  <c r="Z1025" i="1" s="1"/>
  <c r="AF1025" i="1" s="1"/>
  <c r="AL1025" i="1" s="1"/>
  <c r="AR1025" i="1" s="1"/>
  <c r="AX1025" i="1" s="1"/>
  <c r="BD1025" i="1" s="1"/>
  <c r="BJ1025" i="1" s="1"/>
  <c r="BP1025" i="1" s="1"/>
  <c r="BU1025" i="1" s="1"/>
  <c r="BZ1025" i="1" s="1"/>
  <c r="CJ1025" i="1" s="1"/>
  <c r="CL1025" i="1" s="1"/>
  <c r="M1025" i="1"/>
  <c r="S1025" i="1" s="1"/>
  <c r="Y1025" i="1" s="1"/>
  <c r="AE1025" i="1" s="1"/>
  <c r="AK1025" i="1" s="1"/>
  <c r="AQ1025" i="1" s="1"/>
  <c r="AW1025" i="1" s="1"/>
  <c r="BC1025" i="1" s="1"/>
  <c r="BI1025" i="1" s="1"/>
  <c r="BO1025" i="1" s="1"/>
  <c r="BT1025" i="1" s="1"/>
  <c r="BY1025" i="1" s="1"/>
  <c r="CG1025" i="1" s="1"/>
  <c r="CI1025" i="1" s="1"/>
  <c r="L1025" i="1"/>
  <c r="R1025" i="1" s="1"/>
  <c r="X1025" i="1" s="1"/>
  <c r="AD1025" i="1" s="1"/>
  <c r="AJ1025" i="1" s="1"/>
  <c r="AP1025" i="1" s="1"/>
  <c r="AV1025" i="1" s="1"/>
  <c r="BB1025" i="1" s="1"/>
  <c r="BH1025" i="1" s="1"/>
  <c r="BN1025" i="1" s="1"/>
  <c r="BS1025" i="1" s="1"/>
  <c r="BX1025" i="1" s="1"/>
  <c r="CD1025" i="1" s="1"/>
  <c r="CF1025" i="1" s="1"/>
  <c r="G1025" i="1"/>
  <c r="CM1024" i="1"/>
  <c r="CC1024" i="1"/>
  <c r="CB1024" i="1"/>
  <c r="CA1024" i="1"/>
  <c r="BW1024" i="1"/>
  <c r="BV1024" i="1"/>
  <c r="BR1024" i="1"/>
  <c r="BQ1024" i="1"/>
  <c r="BM1024" i="1"/>
  <c r="BL1024" i="1"/>
  <c r="BK1024" i="1"/>
  <c r="BG1024" i="1"/>
  <c r="BF1024" i="1"/>
  <c r="BE1024" i="1"/>
  <c r="BA1024" i="1"/>
  <c r="AZ1024" i="1"/>
  <c r="AY1024" i="1"/>
  <c r="AU1024" i="1"/>
  <c r="AT1024" i="1"/>
  <c r="AS1024" i="1"/>
  <c r="AO1024" i="1"/>
  <c r="AN1024" i="1"/>
  <c r="AM1024" i="1"/>
  <c r="AI1024" i="1"/>
  <c r="AH1024" i="1"/>
  <c r="AG1024" i="1"/>
  <c r="AC1024" i="1"/>
  <c r="AB1024" i="1"/>
  <c r="AA1024" i="1"/>
  <c r="W1024" i="1"/>
  <c r="V1024" i="1"/>
  <c r="U1024" i="1"/>
  <c r="Q1024" i="1"/>
  <c r="P1024" i="1"/>
  <c r="O1024" i="1"/>
  <c r="K1024" i="1"/>
  <c r="J1024" i="1"/>
  <c r="I1024" i="1"/>
  <c r="H1024" i="1"/>
  <c r="G1024" i="1"/>
  <c r="F1024" i="1"/>
  <c r="N1021" i="1"/>
  <c r="T1021" i="1" s="1"/>
  <c r="Z1021" i="1" s="1"/>
  <c r="AF1021" i="1" s="1"/>
  <c r="AL1021" i="1" s="1"/>
  <c r="AR1021" i="1" s="1"/>
  <c r="AX1021" i="1" s="1"/>
  <c r="BD1021" i="1" s="1"/>
  <c r="BJ1021" i="1" s="1"/>
  <c r="BP1021" i="1" s="1"/>
  <c r="BU1021" i="1" s="1"/>
  <c r="BZ1021" i="1" s="1"/>
  <c r="CJ1021" i="1" s="1"/>
  <c r="CL1021" i="1" s="1"/>
  <c r="M1021" i="1"/>
  <c r="S1021" i="1" s="1"/>
  <c r="Y1021" i="1" s="1"/>
  <c r="AE1021" i="1" s="1"/>
  <c r="AK1021" i="1" s="1"/>
  <c r="AQ1021" i="1" s="1"/>
  <c r="AW1021" i="1" s="1"/>
  <c r="BC1021" i="1" s="1"/>
  <c r="BI1021" i="1" s="1"/>
  <c r="BO1021" i="1" s="1"/>
  <c r="BT1021" i="1" s="1"/>
  <c r="BY1021" i="1" s="1"/>
  <c r="CG1021" i="1" s="1"/>
  <c r="CI1021" i="1" s="1"/>
  <c r="L1021" i="1"/>
  <c r="R1021" i="1" s="1"/>
  <c r="X1021" i="1" s="1"/>
  <c r="AD1021" i="1" s="1"/>
  <c r="AJ1021" i="1" s="1"/>
  <c r="AP1021" i="1" s="1"/>
  <c r="AV1021" i="1" s="1"/>
  <c r="BB1021" i="1" s="1"/>
  <c r="BH1021" i="1" s="1"/>
  <c r="BN1021" i="1" s="1"/>
  <c r="BS1021" i="1" s="1"/>
  <c r="BX1021" i="1" s="1"/>
  <c r="CD1021" i="1" s="1"/>
  <c r="CF1021" i="1" s="1"/>
  <c r="CM1020" i="1"/>
  <c r="CC1020" i="1"/>
  <c r="CB1020" i="1"/>
  <c r="CA1020" i="1"/>
  <c r="BW1020" i="1"/>
  <c r="BV1020" i="1"/>
  <c r="BR1020" i="1"/>
  <c r="BQ1020" i="1"/>
  <c r="BM1020" i="1"/>
  <c r="BL1020" i="1"/>
  <c r="BK1020" i="1"/>
  <c r="BG1020" i="1"/>
  <c r="BF1020" i="1"/>
  <c r="BE1020" i="1"/>
  <c r="BA1020" i="1"/>
  <c r="AZ1020" i="1"/>
  <c r="AY1020" i="1"/>
  <c r="AU1020" i="1"/>
  <c r="AT1020" i="1"/>
  <c r="AS1020" i="1"/>
  <c r="AO1020" i="1"/>
  <c r="AN1020" i="1"/>
  <c r="AM1020" i="1"/>
  <c r="AI1020" i="1"/>
  <c r="AH1020" i="1"/>
  <c r="AG1020" i="1"/>
  <c r="AC1020" i="1"/>
  <c r="AB1020" i="1"/>
  <c r="AA1020" i="1"/>
  <c r="W1020" i="1"/>
  <c r="V1020" i="1"/>
  <c r="U1020" i="1"/>
  <c r="Q1020" i="1"/>
  <c r="P1020" i="1"/>
  <c r="O1020" i="1"/>
  <c r="K1020" i="1"/>
  <c r="J1020" i="1"/>
  <c r="I1020" i="1"/>
  <c r="H1020" i="1"/>
  <c r="G1020" i="1"/>
  <c r="F1020" i="1"/>
  <c r="M1019" i="1"/>
  <c r="S1019" i="1" s="1"/>
  <c r="Y1019" i="1" s="1"/>
  <c r="AE1019" i="1" s="1"/>
  <c r="AK1019" i="1" s="1"/>
  <c r="AQ1019" i="1" s="1"/>
  <c r="AW1019" i="1" s="1"/>
  <c r="BC1019" i="1" s="1"/>
  <c r="BI1019" i="1" s="1"/>
  <c r="BO1019" i="1" s="1"/>
  <c r="BT1019" i="1" s="1"/>
  <c r="BY1019" i="1" s="1"/>
  <c r="CG1019" i="1" s="1"/>
  <c r="CI1019" i="1" s="1"/>
  <c r="L1019" i="1"/>
  <c r="R1019" i="1" s="1"/>
  <c r="X1019" i="1" s="1"/>
  <c r="AD1019" i="1" s="1"/>
  <c r="AJ1019" i="1" s="1"/>
  <c r="AP1019" i="1" s="1"/>
  <c r="AV1019" i="1" s="1"/>
  <c r="BB1019" i="1" s="1"/>
  <c r="BH1019" i="1" s="1"/>
  <c r="BN1019" i="1" s="1"/>
  <c r="BS1019" i="1" s="1"/>
  <c r="BX1019" i="1" s="1"/>
  <c r="CD1019" i="1" s="1"/>
  <c r="CF1019" i="1" s="1"/>
  <c r="H1019" i="1"/>
  <c r="N1019" i="1" s="1"/>
  <c r="T1019" i="1" s="1"/>
  <c r="Z1019" i="1" s="1"/>
  <c r="AF1019" i="1" s="1"/>
  <c r="AL1019" i="1" s="1"/>
  <c r="AR1019" i="1" s="1"/>
  <c r="AX1019" i="1" s="1"/>
  <c r="BD1019" i="1" s="1"/>
  <c r="BJ1019" i="1" s="1"/>
  <c r="BP1019" i="1" s="1"/>
  <c r="BU1019" i="1" s="1"/>
  <c r="BZ1019" i="1" s="1"/>
  <c r="CJ1019" i="1" s="1"/>
  <c r="CL1019" i="1" s="1"/>
  <c r="CM1018" i="1"/>
  <c r="CC1018" i="1"/>
  <c r="CB1018" i="1"/>
  <c r="CA1018" i="1"/>
  <c r="BW1018" i="1"/>
  <c r="BV1018" i="1"/>
  <c r="BR1018" i="1"/>
  <c r="BQ1018" i="1"/>
  <c r="BM1018" i="1"/>
  <c r="BL1018" i="1"/>
  <c r="BK1018" i="1"/>
  <c r="BG1018" i="1"/>
  <c r="BF1018" i="1"/>
  <c r="BE1018" i="1"/>
  <c r="BA1018" i="1"/>
  <c r="AZ1018" i="1"/>
  <c r="AY1018" i="1"/>
  <c r="AU1018" i="1"/>
  <c r="AT1018" i="1"/>
  <c r="AS1018" i="1"/>
  <c r="AO1018" i="1"/>
  <c r="AN1018" i="1"/>
  <c r="AM1018" i="1"/>
  <c r="AI1018" i="1"/>
  <c r="AH1018" i="1"/>
  <c r="AG1018" i="1"/>
  <c r="AC1018" i="1"/>
  <c r="AB1018" i="1"/>
  <c r="AA1018" i="1"/>
  <c r="W1018" i="1"/>
  <c r="V1018" i="1"/>
  <c r="U1018" i="1"/>
  <c r="Q1018" i="1"/>
  <c r="P1018" i="1"/>
  <c r="O1018" i="1"/>
  <c r="K1018" i="1"/>
  <c r="J1018" i="1"/>
  <c r="I1018" i="1"/>
  <c r="G1018" i="1"/>
  <c r="F1018" i="1"/>
  <c r="BZ1015" i="1"/>
  <c r="CJ1015" i="1" s="1"/>
  <c r="CL1015" i="1" s="1"/>
  <c r="BY1015" i="1"/>
  <c r="CG1015" i="1" s="1"/>
  <c r="CI1015" i="1" s="1"/>
  <c r="BX1015" i="1"/>
  <c r="CD1015" i="1" s="1"/>
  <c r="CF1015" i="1" s="1"/>
  <c r="CM1014" i="1"/>
  <c r="CM1013" i="1" s="1"/>
  <c r="CM1012" i="1" s="1"/>
  <c r="CC1014" i="1"/>
  <c r="CC1013" i="1" s="1"/>
  <c r="CC1012" i="1" s="1"/>
  <c r="CB1014" i="1"/>
  <c r="CB1013" i="1" s="1"/>
  <c r="CB1012" i="1" s="1"/>
  <c r="CA1014" i="1"/>
  <c r="CA1013" i="1" s="1"/>
  <c r="CA1012" i="1" s="1"/>
  <c r="BX1014" i="1"/>
  <c r="BW1014" i="1"/>
  <c r="BV1014" i="1"/>
  <c r="BY1014" i="1" s="1"/>
  <c r="CG1014" i="1" s="1"/>
  <c r="BX1013" i="1"/>
  <c r="BX1012" i="1"/>
  <c r="O1011" i="1"/>
  <c r="O1010" i="1" s="1"/>
  <c r="O1009" i="1" s="1"/>
  <c r="O1008" i="1" s="1"/>
  <c r="N1011" i="1"/>
  <c r="T1011" i="1" s="1"/>
  <c r="Z1011" i="1" s="1"/>
  <c r="AF1011" i="1" s="1"/>
  <c r="AL1011" i="1" s="1"/>
  <c r="AR1011" i="1" s="1"/>
  <c r="AX1011" i="1" s="1"/>
  <c r="BD1011" i="1" s="1"/>
  <c r="BJ1011" i="1" s="1"/>
  <c r="BP1011" i="1" s="1"/>
  <c r="BU1011" i="1" s="1"/>
  <c r="BZ1011" i="1" s="1"/>
  <c r="CJ1011" i="1" s="1"/>
  <c r="CL1011" i="1" s="1"/>
  <c r="M1011" i="1"/>
  <c r="S1011" i="1" s="1"/>
  <c r="Y1011" i="1" s="1"/>
  <c r="AE1011" i="1" s="1"/>
  <c r="AK1011" i="1" s="1"/>
  <c r="AQ1011" i="1" s="1"/>
  <c r="AW1011" i="1" s="1"/>
  <c r="BC1011" i="1" s="1"/>
  <c r="BI1011" i="1" s="1"/>
  <c r="BO1011" i="1" s="1"/>
  <c r="BT1011" i="1" s="1"/>
  <c r="BY1011" i="1" s="1"/>
  <c r="CG1011" i="1" s="1"/>
  <c r="CI1011" i="1" s="1"/>
  <c r="L1011" i="1"/>
  <c r="R1011" i="1" s="1"/>
  <c r="X1011" i="1" s="1"/>
  <c r="AD1011" i="1" s="1"/>
  <c r="AJ1011" i="1" s="1"/>
  <c r="AP1011" i="1" s="1"/>
  <c r="AV1011" i="1" s="1"/>
  <c r="BB1011" i="1" s="1"/>
  <c r="BH1011" i="1" s="1"/>
  <c r="BN1011" i="1" s="1"/>
  <c r="BS1011" i="1" s="1"/>
  <c r="BX1011" i="1" s="1"/>
  <c r="CD1011" i="1" s="1"/>
  <c r="CF1011" i="1" s="1"/>
  <c r="H1011" i="1"/>
  <c r="H1010" i="1" s="1"/>
  <c r="CM1010" i="1"/>
  <c r="CM1009" i="1" s="1"/>
  <c r="CM1008" i="1" s="1"/>
  <c r="CC1010" i="1"/>
  <c r="CC1009" i="1" s="1"/>
  <c r="CC1008" i="1" s="1"/>
  <c r="CB1010" i="1"/>
  <c r="CB1009" i="1" s="1"/>
  <c r="CB1008" i="1" s="1"/>
  <c r="CA1010" i="1"/>
  <c r="CA1009" i="1" s="1"/>
  <c r="CA1008" i="1" s="1"/>
  <c r="BW1010" i="1"/>
  <c r="BW1009" i="1" s="1"/>
  <c r="BW1008" i="1" s="1"/>
  <c r="BV1010" i="1"/>
  <c r="BV1009" i="1" s="1"/>
  <c r="BV1008" i="1" s="1"/>
  <c r="BR1010" i="1"/>
  <c r="BR1009" i="1" s="1"/>
  <c r="BR1008" i="1" s="1"/>
  <c r="BQ1010" i="1"/>
  <c r="BQ1009" i="1" s="1"/>
  <c r="BQ1008" i="1" s="1"/>
  <c r="BM1010" i="1"/>
  <c r="BM1009" i="1" s="1"/>
  <c r="BM1008" i="1" s="1"/>
  <c r="BL1010" i="1"/>
  <c r="BL1009" i="1" s="1"/>
  <c r="BL1008" i="1" s="1"/>
  <c r="BK1010" i="1"/>
  <c r="BK1009" i="1" s="1"/>
  <c r="BK1008" i="1" s="1"/>
  <c r="BG1010" i="1"/>
  <c r="BG1009" i="1" s="1"/>
  <c r="BG1008" i="1" s="1"/>
  <c r="BF1010" i="1"/>
  <c r="BF1009" i="1" s="1"/>
  <c r="BF1008" i="1" s="1"/>
  <c r="BE1010" i="1"/>
  <c r="BE1009" i="1" s="1"/>
  <c r="BE1008" i="1" s="1"/>
  <c r="BA1010" i="1"/>
  <c r="BA1009" i="1" s="1"/>
  <c r="BA1008" i="1" s="1"/>
  <c r="AZ1010" i="1"/>
  <c r="AZ1009" i="1" s="1"/>
  <c r="AZ1008" i="1" s="1"/>
  <c r="AY1010" i="1"/>
  <c r="AY1009" i="1" s="1"/>
  <c r="AY1008" i="1" s="1"/>
  <c r="AU1010" i="1"/>
  <c r="AU1009" i="1" s="1"/>
  <c r="AU1008" i="1" s="1"/>
  <c r="AT1010" i="1"/>
  <c r="AT1009" i="1" s="1"/>
  <c r="AT1008" i="1" s="1"/>
  <c r="AS1010" i="1"/>
  <c r="AS1009" i="1" s="1"/>
  <c r="AS1008" i="1" s="1"/>
  <c r="AO1010" i="1"/>
  <c r="AO1009" i="1" s="1"/>
  <c r="AO1008" i="1" s="1"/>
  <c r="AN1010" i="1"/>
  <c r="AN1009" i="1" s="1"/>
  <c r="AN1008" i="1" s="1"/>
  <c r="AM1010" i="1"/>
  <c r="AM1009" i="1" s="1"/>
  <c r="AM1008" i="1" s="1"/>
  <c r="AI1010" i="1"/>
  <c r="AI1009" i="1" s="1"/>
  <c r="AI1008" i="1" s="1"/>
  <c r="AH1010" i="1"/>
  <c r="AH1009" i="1" s="1"/>
  <c r="AH1008" i="1" s="1"/>
  <c r="AG1010" i="1"/>
  <c r="AG1009" i="1" s="1"/>
  <c r="AG1008" i="1" s="1"/>
  <c r="AC1010" i="1"/>
  <c r="AC1009" i="1" s="1"/>
  <c r="AC1008" i="1" s="1"/>
  <c r="AB1010" i="1"/>
  <c r="AB1009" i="1" s="1"/>
  <c r="AB1008" i="1" s="1"/>
  <c r="AA1010" i="1"/>
  <c r="AA1009" i="1" s="1"/>
  <c r="AA1008" i="1" s="1"/>
  <c r="W1010" i="1"/>
  <c r="W1009" i="1" s="1"/>
  <c r="W1008" i="1" s="1"/>
  <c r="V1010" i="1"/>
  <c r="V1009" i="1" s="1"/>
  <c r="V1008" i="1" s="1"/>
  <c r="U1010" i="1"/>
  <c r="U1009" i="1" s="1"/>
  <c r="U1008" i="1" s="1"/>
  <c r="Q1010" i="1"/>
  <c r="Q1009" i="1" s="1"/>
  <c r="Q1008" i="1" s="1"/>
  <c r="P1010" i="1"/>
  <c r="P1009" i="1" s="1"/>
  <c r="P1008" i="1" s="1"/>
  <c r="K1010" i="1"/>
  <c r="K1009" i="1" s="1"/>
  <c r="K1008" i="1" s="1"/>
  <c r="J1010" i="1"/>
  <c r="J1009" i="1" s="1"/>
  <c r="J1008" i="1" s="1"/>
  <c r="I1010" i="1"/>
  <c r="I1009" i="1" s="1"/>
  <c r="I1008" i="1" s="1"/>
  <c r="G1010" i="1"/>
  <c r="G1009" i="1" s="1"/>
  <c r="F1010" i="1"/>
  <c r="F1009" i="1" s="1"/>
  <c r="O1007" i="1"/>
  <c r="O1006" i="1" s="1"/>
  <c r="N1007" i="1"/>
  <c r="T1007" i="1" s="1"/>
  <c r="Z1007" i="1" s="1"/>
  <c r="AF1007" i="1" s="1"/>
  <c r="AL1007" i="1" s="1"/>
  <c r="AR1007" i="1" s="1"/>
  <c r="AX1007" i="1" s="1"/>
  <c r="BD1007" i="1" s="1"/>
  <c r="BJ1007" i="1" s="1"/>
  <c r="BP1007" i="1" s="1"/>
  <c r="BU1007" i="1" s="1"/>
  <c r="BZ1007" i="1" s="1"/>
  <c r="CJ1007" i="1" s="1"/>
  <c r="CL1007" i="1" s="1"/>
  <c r="M1007" i="1"/>
  <c r="S1007" i="1" s="1"/>
  <c r="Y1007" i="1" s="1"/>
  <c r="AE1007" i="1" s="1"/>
  <c r="AK1007" i="1" s="1"/>
  <c r="AQ1007" i="1" s="1"/>
  <c r="AW1007" i="1" s="1"/>
  <c r="BC1007" i="1" s="1"/>
  <c r="BI1007" i="1" s="1"/>
  <c r="BO1007" i="1" s="1"/>
  <c r="BT1007" i="1" s="1"/>
  <c r="BY1007" i="1" s="1"/>
  <c r="CG1007" i="1" s="1"/>
  <c r="CI1007" i="1" s="1"/>
  <c r="L1007" i="1"/>
  <c r="R1007" i="1" s="1"/>
  <c r="X1007" i="1" s="1"/>
  <c r="AD1007" i="1" s="1"/>
  <c r="AJ1007" i="1" s="1"/>
  <c r="AP1007" i="1" s="1"/>
  <c r="AV1007" i="1" s="1"/>
  <c r="BB1007" i="1" s="1"/>
  <c r="BH1007" i="1" s="1"/>
  <c r="BN1007" i="1" s="1"/>
  <c r="BS1007" i="1" s="1"/>
  <c r="BX1007" i="1" s="1"/>
  <c r="CD1007" i="1" s="1"/>
  <c r="CF1007" i="1" s="1"/>
  <c r="CM1006" i="1"/>
  <c r="CC1006" i="1"/>
  <c r="CB1006" i="1"/>
  <c r="CA1006" i="1"/>
  <c r="BW1006" i="1"/>
  <c r="BV1006" i="1"/>
  <c r="BR1006" i="1"/>
  <c r="BQ1006" i="1"/>
  <c r="BM1006" i="1"/>
  <c r="BL1006" i="1"/>
  <c r="BK1006" i="1"/>
  <c r="BG1006" i="1"/>
  <c r="BF1006" i="1"/>
  <c r="BE1006" i="1"/>
  <c r="BA1006" i="1"/>
  <c r="AZ1006" i="1"/>
  <c r="AY1006" i="1"/>
  <c r="AU1006" i="1"/>
  <c r="AT1006" i="1"/>
  <c r="AS1006" i="1"/>
  <c r="AO1006" i="1"/>
  <c r="AN1006" i="1"/>
  <c r="AM1006" i="1"/>
  <c r="AI1006" i="1"/>
  <c r="AH1006" i="1"/>
  <c r="AG1006" i="1"/>
  <c r="AC1006" i="1"/>
  <c r="AB1006" i="1"/>
  <c r="AA1006" i="1"/>
  <c r="W1006" i="1"/>
  <c r="V1006" i="1"/>
  <c r="U1006" i="1"/>
  <c r="Q1006" i="1"/>
  <c r="P1006" i="1"/>
  <c r="K1006" i="1"/>
  <c r="J1006" i="1"/>
  <c r="I1006" i="1"/>
  <c r="H1006" i="1"/>
  <c r="G1006" i="1"/>
  <c r="F1006" i="1"/>
  <c r="O1005" i="1"/>
  <c r="O1004" i="1" s="1"/>
  <c r="N1005" i="1"/>
  <c r="T1005" i="1" s="1"/>
  <c r="Z1005" i="1" s="1"/>
  <c r="AF1005" i="1" s="1"/>
  <c r="AL1005" i="1" s="1"/>
  <c r="AR1005" i="1" s="1"/>
  <c r="AX1005" i="1" s="1"/>
  <c r="BD1005" i="1" s="1"/>
  <c r="BJ1005" i="1" s="1"/>
  <c r="BP1005" i="1" s="1"/>
  <c r="BU1005" i="1" s="1"/>
  <c r="BZ1005" i="1" s="1"/>
  <c r="CJ1005" i="1" s="1"/>
  <c r="CL1005" i="1" s="1"/>
  <c r="M1005" i="1"/>
  <c r="S1005" i="1" s="1"/>
  <c r="Y1005" i="1" s="1"/>
  <c r="AE1005" i="1" s="1"/>
  <c r="AK1005" i="1" s="1"/>
  <c r="AQ1005" i="1" s="1"/>
  <c r="AW1005" i="1" s="1"/>
  <c r="BC1005" i="1" s="1"/>
  <c r="BI1005" i="1" s="1"/>
  <c r="BO1005" i="1" s="1"/>
  <c r="BT1005" i="1" s="1"/>
  <c r="BY1005" i="1" s="1"/>
  <c r="CG1005" i="1" s="1"/>
  <c r="CI1005" i="1" s="1"/>
  <c r="F1005" i="1"/>
  <c r="L1005" i="1" s="1"/>
  <c r="R1005" i="1" s="1"/>
  <c r="X1005" i="1" s="1"/>
  <c r="AD1005" i="1" s="1"/>
  <c r="AJ1005" i="1" s="1"/>
  <c r="AP1005" i="1" s="1"/>
  <c r="AV1005" i="1" s="1"/>
  <c r="BB1005" i="1" s="1"/>
  <c r="BH1005" i="1" s="1"/>
  <c r="BN1005" i="1" s="1"/>
  <c r="BS1005" i="1" s="1"/>
  <c r="BX1005" i="1" s="1"/>
  <c r="CD1005" i="1" s="1"/>
  <c r="CF1005" i="1" s="1"/>
  <c r="CM1004" i="1"/>
  <c r="CC1004" i="1"/>
  <c r="CB1004" i="1"/>
  <c r="CA1004" i="1"/>
  <c r="CA1003" i="1" s="1"/>
  <c r="CA1002" i="1" s="1"/>
  <c r="BW1004" i="1"/>
  <c r="BV1004" i="1"/>
  <c r="BV1003" i="1" s="1"/>
  <c r="BV1002" i="1" s="1"/>
  <c r="BR1004" i="1"/>
  <c r="BQ1004" i="1"/>
  <c r="BM1004" i="1"/>
  <c r="BL1004" i="1"/>
  <c r="BL1003" i="1" s="1"/>
  <c r="BL1002" i="1" s="1"/>
  <c r="BK1004" i="1"/>
  <c r="BG1004" i="1"/>
  <c r="BG1003" i="1" s="1"/>
  <c r="BG1002" i="1" s="1"/>
  <c r="BF1004" i="1"/>
  <c r="BE1004" i="1"/>
  <c r="BA1004" i="1"/>
  <c r="AZ1004" i="1"/>
  <c r="AZ1003" i="1" s="1"/>
  <c r="AZ1002" i="1" s="1"/>
  <c r="AY1004" i="1"/>
  <c r="AU1004" i="1"/>
  <c r="AU1003" i="1" s="1"/>
  <c r="AU1002" i="1" s="1"/>
  <c r="AT1004" i="1"/>
  <c r="AS1004" i="1"/>
  <c r="AO1004" i="1"/>
  <c r="AN1004" i="1"/>
  <c r="AN1003" i="1" s="1"/>
  <c r="AN1002" i="1" s="1"/>
  <c r="AM1004" i="1"/>
  <c r="AI1004" i="1"/>
  <c r="AI1003" i="1" s="1"/>
  <c r="AI1002" i="1" s="1"/>
  <c r="AH1004" i="1"/>
  <c r="AG1004" i="1"/>
  <c r="AC1004" i="1"/>
  <c r="AB1004" i="1"/>
  <c r="AB1003" i="1" s="1"/>
  <c r="AB1002" i="1" s="1"/>
  <c r="AA1004" i="1"/>
  <c r="W1004" i="1"/>
  <c r="W1003" i="1" s="1"/>
  <c r="W1002" i="1" s="1"/>
  <c r="V1004" i="1"/>
  <c r="U1004" i="1"/>
  <c r="Q1004" i="1"/>
  <c r="P1004" i="1"/>
  <c r="P1003" i="1" s="1"/>
  <c r="P1002" i="1" s="1"/>
  <c r="K1004" i="1"/>
  <c r="K1003" i="1" s="1"/>
  <c r="K1002" i="1" s="1"/>
  <c r="J1004" i="1"/>
  <c r="J1003" i="1" s="1"/>
  <c r="J1002" i="1" s="1"/>
  <c r="I1004" i="1"/>
  <c r="H1004" i="1"/>
  <c r="G1004" i="1"/>
  <c r="F1004" i="1"/>
  <c r="N1001" i="1"/>
  <c r="T1001" i="1" s="1"/>
  <c r="Z1001" i="1" s="1"/>
  <c r="AF1001" i="1" s="1"/>
  <c r="AL1001" i="1" s="1"/>
  <c r="AR1001" i="1" s="1"/>
  <c r="AX1001" i="1" s="1"/>
  <c r="BD1001" i="1" s="1"/>
  <c r="BJ1001" i="1" s="1"/>
  <c r="BP1001" i="1" s="1"/>
  <c r="BU1001" i="1" s="1"/>
  <c r="BZ1001" i="1" s="1"/>
  <c r="CJ1001" i="1" s="1"/>
  <c r="CL1001" i="1" s="1"/>
  <c r="M1001" i="1"/>
  <c r="S1001" i="1" s="1"/>
  <c r="Y1001" i="1" s="1"/>
  <c r="AE1001" i="1" s="1"/>
  <c r="AK1001" i="1" s="1"/>
  <c r="AQ1001" i="1" s="1"/>
  <c r="AW1001" i="1" s="1"/>
  <c r="BC1001" i="1" s="1"/>
  <c r="BI1001" i="1" s="1"/>
  <c r="BO1001" i="1" s="1"/>
  <c r="BT1001" i="1" s="1"/>
  <c r="BY1001" i="1" s="1"/>
  <c r="CG1001" i="1" s="1"/>
  <c r="CI1001" i="1" s="1"/>
  <c r="L1001" i="1"/>
  <c r="R1001" i="1" s="1"/>
  <c r="X1001" i="1" s="1"/>
  <c r="AD1001" i="1" s="1"/>
  <c r="AJ1001" i="1" s="1"/>
  <c r="AP1001" i="1" s="1"/>
  <c r="AV1001" i="1" s="1"/>
  <c r="BB1001" i="1" s="1"/>
  <c r="BH1001" i="1" s="1"/>
  <c r="BN1001" i="1" s="1"/>
  <c r="BS1001" i="1" s="1"/>
  <c r="BX1001" i="1" s="1"/>
  <c r="CD1001" i="1" s="1"/>
  <c r="CF1001" i="1" s="1"/>
  <c r="CM1000" i="1"/>
  <c r="CM999" i="1" s="1"/>
  <c r="CM998" i="1" s="1"/>
  <c r="CC1000" i="1"/>
  <c r="CC999" i="1" s="1"/>
  <c r="CC998" i="1" s="1"/>
  <c r="CB1000" i="1"/>
  <c r="CB999" i="1" s="1"/>
  <c r="CB998" i="1" s="1"/>
  <c r="CA1000" i="1"/>
  <c r="CA999" i="1" s="1"/>
  <c r="CA998" i="1" s="1"/>
  <c r="BW1000" i="1"/>
  <c r="BW999" i="1" s="1"/>
  <c r="BW998" i="1" s="1"/>
  <c r="BV1000" i="1"/>
  <c r="BV999" i="1" s="1"/>
  <c r="BV998" i="1" s="1"/>
  <c r="BR1000" i="1"/>
  <c r="BR999" i="1" s="1"/>
  <c r="BQ1000" i="1"/>
  <c r="BQ999" i="1" s="1"/>
  <c r="BQ998" i="1" s="1"/>
  <c r="BM1000" i="1"/>
  <c r="BM999" i="1" s="1"/>
  <c r="BM998" i="1" s="1"/>
  <c r="BL1000" i="1"/>
  <c r="BL999" i="1" s="1"/>
  <c r="BL998" i="1" s="1"/>
  <c r="BK1000" i="1"/>
  <c r="BK999" i="1" s="1"/>
  <c r="BK998" i="1" s="1"/>
  <c r="BG1000" i="1"/>
  <c r="BG999" i="1" s="1"/>
  <c r="BG998" i="1" s="1"/>
  <c r="BF1000" i="1"/>
  <c r="BF999" i="1" s="1"/>
  <c r="BF998" i="1" s="1"/>
  <c r="BE1000" i="1"/>
  <c r="BE999" i="1" s="1"/>
  <c r="BE998" i="1" s="1"/>
  <c r="BA1000" i="1"/>
  <c r="BA999" i="1" s="1"/>
  <c r="BA998" i="1" s="1"/>
  <c r="AZ1000" i="1"/>
  <c r="AZ999" i="1" s="1"/>
  <c r="AZ998" i="1" s="1"/>
  <c r="AY1000" i="1"/>
  <c r="AY999" i="1" s="1"/>
  <c r="AY998" i="1" s="1"/>
  <c r="AU1000" i="1"/>
  <c r="AU999" i="1" s="1"/>
  <c r="AU998" i="1" s="1"/>
  <c r="AT1000" i="1"/>
  <c r="AT999" i="1" s="1"/>
  <c r="AT998" i="1" s="1"/>
  <c r="AS1000" i="1"/>
  <c r="AS999" i="1" s="1"/>
  <c r="AS998" i="1" s="1"/>
  <c r="AO1000" i="1"/>
  <c r="AO999" i="1" s="1"/>
  <c r="AO998" i="1" s="1"/>
  <c r="AN1000" i="1"/>
  <c r="AN999" i="1" s="1"/>
  <c r="AN998" i="1" s="1"/>
  <c r="AM1000" i="1"/>
  <c r="AM999" i="1" s="1"/>
  <c r="AM998" i="1" s="1"/>
  <c r="AI1000" i="1"/>
  <c r="AI999" i="1" s="1"/>
  <c r="AI998" i="1" s="1"/>
  <c r="AH1000" i="1"/>
  <c r="AH999" i="1" s="1"/>
  <c r="AH998" i="1" s="1"/>
  <c r="AG1000" i="1"/>
  <c r="AG999" i="1" s="1"/>
  <c r="AG998" i="1" s="1"/>
  <c r="AC1000" i="1"/>
  <c r="AC999" i="1" s="1"/>
  <c r="AC998" i="1" s="1"/>
  <c r="AB1000" i="1"/>
  <c r="AB999" i="1" s="1"/>
  <c r="AB998" i="1" s="1"/>
  <c r="AA1000" i="1"/>
  <c r="AA999" i="1" s="1"/>
  <c r="AA998" i="1" s="1"/>
  <c r="W1000" i="1"/>
  <c r="W999" i="1" s="1"/>
  <c r="W998" i="1" s="1"/>
  <c r="V1000" i="1"/>
  <c r="V999" i="1" s="1"/>
  <c r="V998" i="1" s="1"/>
  <c r="U1000" i="1"/>
  <c r="U999" i="1" s="1"/>
  <c r="U998" i="1" s="1"/>
  <c r="Q1000" i="1"/>
  <c r="Q999" i="1" s="1"/>
  <c r="Q998" i="1" s="1"/>
  <c r="P1000" i="1"/>
  <c r="P999" i="1" s="1"/>
  <c r="P998" i="1" s="1"/>
  <c r="O1000" i="1"/>
  <c r="O999" i="1" s="1"/>
  <c r="O998" i="1" s="1"/>
  <c r="K1000" i="1"/>
  <c r="J1000" i="1"/>
  <c r="J999" i="1" s="1"/>
  <c r="J998" i="1" s="1"/>
  <c r="I1000" i="1"/>
  <c r="I999" i="1" s="1"/>
  <c r="I998" i="1" s="1"/>
  <c r="H1000" i="1"/>
  <c r="H999" i="1" s="1"/>
  <c r="G1000" i="1"/>
  <c r="F1000" i="1"/>
  <c r="F999" i="1" s="1"/>
  <c r="N997" i="1"/>
  <c r="T997" i="1" s="1"/>
  <c r="Z997" i="1" s="1"/>
  <c r="AF997" i="1" s="1"/>
  <c r="AL997" i="1" s="1"/>
  <c r="AR997" i="1" s="1"/>
  <c r="AX997" i="1" s="1"/>
  <c r="BD997" i="1" s="1"/>
  <c r="BJ997" i="1" s="1"/>
  <c r="BP997" i="1" s="1"/>
  <c r="BU997" i="1" s="1"/>
  <c r="BZ997" i="1" s="1"/>
  <c r="CJ997" i="1" s="1"/>
  <c r="M997" i="1"/>
  <c r="S997" i="1" s="1"/>
  <c r="Y997" i="1" s="1"/>
  <c r="AE997" i="1" s="1"/>
  <c r="AK997" i="1" s="1"/>
  <c r="AQ997" i="1" s="1"/>
  <c r="AW997" i="1" s="1"/>
  <c r="BC997" i="1" s="1"/>
  <c r="BI997" i="1" s="1"/>
  <c r="BO997" i="1" s="1"/>
  <c r="BT997" i="1" s="1"/>
  <c r="BY997" i="1" s="1"/>
  <c r="CG997" i="1" s="1"/>
  <c r="L997" i="1"/>
  <c r="R997" i="1" s="1"/>
  <c r="X997" i="1" s="1"/>
  <c r="AD997" i="1" s="1"/>
  <c r="AJ997" i="1" s="1"/>
  <c r="AP997" i="1" s="1"/>
  <c r="AV997" i="1" s="1"/>
  <c r="BB997" i="1" s="1"/>
  <c r="BH997" i="1" s="1"/>
  <c r="BN997" i="1" s="1"/>
  <c r="BS997" i="1" s="1"/>
  <c r="BX997" i="1" s="1"/>
  <c r="CD997" i="1" s="1"/>
  <c r="CM996" i="1"/>
  <c r="CM995" i="1" s="1"/>
  <c r="CM994" i="1" s="1"/>
  <c r="CC996" i="1"/>
  <c r="CC995" i="1" s="1"/>
  <c r="CC994" i="1" s="1"/>
  <c r="CB996" i="1"/>
  <c r="CB995" i="1" s="1"/>
  <c r="CB994" i="1" s="1"/>
  <c r="CA996" i="1"/>
  <c r="CA995" i="1" s="1"/>
  <c r="CA994" i="1" s="1"/>
  <c r="BW996" i="1"/>
  <c r="BW995" i="1" s="1"/>
  <c r="BW994" i="1" s="1"/>
  <c r="BV996" i="1"/>
  <c r="BV995" i="1" s="1"/>
  <c r="BV994" i="1" s="1"/>
  <c r="BR996" i="1"/>
  <c r="BR995" i="1" s="1"/>
  <c r="BR994" i="1" s="1"/>
  <c r="BQ996" i="1"/>
  <c r="BM996" i="1"/>
  <c r="BM995" i="1" s="1"/>
  <c r="BM994" i="1" s="1"/>
  <c r="BL996" i="1"/>
  <c r="BL995" i="1" s="1"/>
  <c r="BL994" i="1" s="1"/>
  <c r="BK996" i="1"/>
  <c r="BK995" i="1" s="1"/>
  <c r="BK994" i="1" s="1"/>
  <c r="BG996" i="1"/>
  <c r="BG995" i="1" s="1"/>
  <c r="BG994" i="1" s="1"/>
  <c r="BF996" i="1"/>
  <c r="BF995" i="1" s="1"/>
  <c r="BF994" i="1" s="1"/>
  <c r="BE996" i="1"/>
  <c r="BE995" i="1" s="1"/>
  <c r="BE994" i="1" s="1"/>
  <c r="BA996" i="1"/>
  <c r="BA995" i="1" s="1"/>
  <c r="BA994" i="1" s="1"/>
  <c r="AZ996" i="1"/>
  <c r="AZ995" i="1" s="1"/>
  <c r="AZ994" i="1" s="1"/>
  <c r="AY996" i="1"/>
  <c r="AY995" i="1" s="1"/>
  <c r="AY994" i="1" s="1"/>
  <c r="AU996" i="1"/>
  <c r="AU995" i="1" s="1"/>
  <c r="AU994" i="1" s="1"/>
  <c r="AT996" i="1"/>
  <c r="AT995" i="1" s="1"/>
  <c r="AT994" i="1" s="1"/>
  <c r="AS996" i="1"/>
  <c r="AS995" i="1" s="1"/>
  <c r="AS994" i="1" s="1"/>
  <c r="AO996" i="1"/>
  <c r="AO995" i="1" s="1"/>
  <c r="AO994" i="1" s="1"/>
  <c r="AN996" i="1"/>
  <c r="AN995" i="1" s="1"/>
  <c r="AN994" i="1" s="1"/>
  <c r="AM996" i="1"/>
  <c r="AM995" i="1" s="1"/>
  <c r="AM994" i="1" s="1"/>
  <c r="AI996" i="1"/>
  <c r="AI995" i="1" s="1"/>
  <c r="AI994" i="1" s="1"/>
  <c r="AH996" i="1"/>
  <c r="AH995" i="1" s="1"/>
  <c r="AH994" i="1" s="1"/>
  <c r="AG996" i="1"/>
  <c r="AG995" i="1" s="1"/>
  <c r="AG994" i="1" s="1"/>
  <c r="AC996" i="1"/>
  <c r="AC995" i="1" s="1"/>
  <c r="AC994" i="1" s="1"/>
  <c r="AB996" i="1"/>
  <c r="AB995" i="1" s="1"/>
  <c r="AB994" i="1" s="1"/>
  <c r="AA996" i="1"/>
  <c r="AA995" i="1" s="1"/>
  <c r="AA994" i="1" s="1"/>
  <c r="W996" i="1"/>
  <c r="W995" i="1" s="1"/>
  <c r="W994" i="1" s="1"/>
  <c r="V996" i="1"/>
  <c r="V995" i="1" s="1"/>
  <c r="V994" i="1" s="1"/>
  <c r="U996" i="1"/>
  <c r="U995" i="1" s="1"/>
  <c r="U994" i="1" s="1"/>
  <c r="Q996" i="1"/>
  <c r="Q995" i="1" s="1"/>
  <c r="Q994" i="1" s="1"/>
  <c r="P996" i="1"/>
  <c r="P995" i="1" s="1"/>
  <c r="P994" i="1" s="1"/>
  <c r="O996" i="1"/>
  <c r="O995" i="1" s="1"/>
  <c r="O994" i="1" s="1"/>
  <c r="K996" i="1"/>
  <c r="K995" i="1" s="1"/>
  <c r="K994" i="1" s="1"/>
  <c r="J996" i="1"/>
  <c r="I996" i="1"/>
  <c r="H996" i="1"/>
  <c r="H995" i="1" s="1"/>
  <c r="G996" i="1"/>
  <c r="G995" i="1" s="1"/>
  <c r="F996" i="1"/>
  <c r="F995" i="1" s="1"/>
  <c r="F994" i="1" s="1"/>
  <c r="AY993" i="1"/>
  <c r="O993" i="1"/>
  <c r="O992" i="1" s="1"/>
  <c r="O991" i="1" s="1"/>
  <c r="O990" i="1" s="1"/>
  <c r="N993" i="1"/>
  <c r="T993" i="1" s="1"/>
  <c r="Z993" i="1" s="1"/>
  <c r="AF993" i="1" s="1"/>
  <c r="AL993" i="1" s="1"/>
  <c r="AR993" i="1" s="1"/>
  <c r="AX993" i="1" s="1"/>
  <c r="BD993" i="1" s="1"/>
  <c r="BJ993" i="1" s="1"/>
  <c r="BP993" i="1" s="1"/>
  <c r="BU993" i="1" s="1"/>
  <c r="BZ993" i="1" s="1"/>
  <c r="CJ993" i="1" s="1"/>
  <c r="CL993" i="1" s="1"/>
  <c r="M993" i="1"/>
  <c r="S993" i="1" s="1"/>
  <c r="Y993" i="1" s="1"/>
  <c r="AE993" i="1" s="1"/>
  <c r="AK993" i="1" s="1"/>
  <c r="AQ993" i="1" s="1"/>
  <c r="AW993" i="1" s="1"/>
  <c r="BC993" i="1" s="1"/>
  <c r="BI993" i="1" s="1"/>
  <c r="BO993" i="1" s="1"/>
  <c r="BT993" i="1" s="1"/>
  <c r="BY993" i="1" s="1"/>
  <c r="CG993" i="1" s="1"/>
  <c r="CI993" i="1" s="1"/>
  <c r="L993" i="1"/>
  <c r="R993" i="1" s="1"/>
  <c r="X993" i="1" s="1"/>
  <c r="AD993" i="1" s="1"/>
  <c r="AJ993" i="1" s="1"/>
  <c r="AP993" i="1" s="1"/>
  <c r="AV993" i="1" s="1"/>
  <c r="BB993" i="1" s="1"/>
  <c r="BH993" i="1" s="1"/>
  <c r="BN993" i="1" s="1"/>
  <c r="BS993" i="1" s="1"/>
  <c r="BX993" i="1" s="1"/>
  <c r="CD993" i="1" s="1"/>
  <c r="CF993" i="1" s="1"/>
  <c r="CM992" i="1"/>
  <c r="CC992" i="1"/>
  <c r="CC991" i="1" s="1"/>
  <c r="CC990" i="1" s="1"/>
  <c r="CB992" i="1"/>
  <c r="CB991" i="1" s="1"/>
  <c r="CB990" i="1" s="1"/>
  <c r="CA992" i="1"/>
  <c r="CA991" i="1" s="1"/>
  <c r="CA990" i="1" s="1"/>
  <c r="BW992" i="1"/>
  <c r="BW991" i="1" s="1"/>
  <c r="BW990" i="1" s="1"/>
  <c r="BV992" i="1"/>
  <c r="BV991" i="1" s="1"/>
  <c r="BV990" i="1" s="1"/>
  <c r="BR992" i="1"/>
  <c r="BR991" i="1" s="1"/>
  <c r="BR990" i="1" s="1"/>
  <c r="BQ992" i="1"/>
  <c r="BQ991" i="1" s="1"/>
  <c r="BQ990" i="1" s="1"/>
  <c r="BM992" i="1"/>
  <c r="BM991" i="1" s="1"/>
  <c r="BM990" i="1" s="1"/>
  <c r="BL992" i="1"/>
  <c r="BL991" i="1" s="1"/>
  <c r="BL990" i="1" s="1"/>
  <c r="BK992" i="1"/>
  <c r="BK991" i="1" s="1"/>
  <c r="BK990" i="1" s="1"/>
  <c r="BG992" i="1"/>
  <c r="BG991" i="1" s="1"/>
  <c r="BG990" i="1" s="1"/>
  <c r="BF992" i="1"/>
  <c r="BF991" i="1" s="1"/>
  <c r="BF990" i="1" s="1"/>
  <c r="BE992" i="1"/>
  <c r="BE991" i="1" s="1"/>
  <c r="BE990" i="1" s="1"/>
  <c r="BA992" i="1"/>
  <c r="BA991" i="1" s="1"/>
  <c r="BA990" i="1" s="1"/>
  <c r="AZ992" i="1"/>
  <c r="AZ991" i="1" s="1"/>
  <c r="AZ990" i="1" s="1"/>
  <c r="AY992" i="1"/>
  <c r="AY991" i="1" s="1"/>
  <c r="AY990" i="1" s="1"/>
  <c r="AU992" i="1"/>
  <c r="AU991" i="1" s="1"/>
  <c r="AU990" i="1" s="1"/>
  <c r="AT992" i="1"/>
  <c r="AT991" i="1" s="1"/>
  <c r="AT990" i="1" s="1"/>
  <c r="AS992" i="1"/>
  <c r="AS991" i="1" s="1"/>
  <c r="AS990" i="1" s="1"/>
  <c r="AO992" i="1"/>
  <c r="AO991" i="1" s="1"/>
  <c r="AO990" i="1" s="1"/>
  <c r="AN992" i="1"/>
  <c r="AN991" i="1" s="1"/>
  <c r="AN990" i="1" s="1"/>
  <c r="AM992" i="1"/>
  <c r="AM991" i="1" s="1"/>
  <c r="AM990" i="1" s="1"/>
  <c r="AI992" i="1"/>
  <c r="AI991" i="1" s="1"/>
  <c r="AI990" i="1" s="1"/>
  <c r="AH992" i="1"/>
  <c r="AH991" i="1" s="1"/>
  <c r="AH990" i="1" s="1"/>
  <c r="AG992" i="1"/>
  <c r="AG991" i="1" s="1"/>
  <c r="AG990" i="1" s="1"/>
  <c r="AC992" i="1"/>
  <c r="AC991" i="1" s="1"/>
  <c r="AC990" i="1" s="1"/>
  <c r="AB992" i="1"/>
  <c r="AB991" i="1" s="1"/>
  <c r="AB990" i="1" s="1"/>
  <c r="AA992" i="1"/>
  <c r="AA991" i="1" s="1"/>
  <c r="AA990" i="1" s="1"/>
  <c r="W992" i="1"/>
  <c r="W991" i="1" s="1"/>
  <c r="W990" i="1" s="1"/>
  <c r="V992" i="1"/>
  <c r="V991" i="1" s="1"/>
  <c r="V990" i="1" s="1"/>
  <c r="U992" i="1"/>
  <c r="U991" i="1" s="1"/>
  <c r="U990" i="1" s="1"/>
  <c r="Q992" i="1"/>
  <c r="Q991" i="1" s="1"/>
  <c r="Q990" i="1" s="1"/>
  <c r="P992" i="1"/>
  <c r="P991" i="1" s="1"/>
  <c r="P990" i="1" s="1"/>
  <c r="K992" i="1"/>
  <c r="K991" i="1" s="1"/>
  <c r="K990" i="1" s="1"/>
  <c r="J992" i="1"/>
  <c r="I992" i="1"/>
  <c r="I991" i="1" s="1"/>
  <c r="I990" i="1" s="1"/>
  <c r="H992" i="1"/>
  <c r="G992" i="1"/>
  <c r="G991" i="1" s="1"/>
  <c r="G990" i="1" s="1"/>
  <c r="F992" i="1"/>
  <c r="CM991" i="1"/>
  <c r="CM990" i="1" s="1"/>
  <c r="N987" i="1"/>
  <c r="T987" i="1" s="1"/>
  <c r="Z987" i="1" s="1"/>
  <c r="AF987" i="1" s="1"/>
  <c r="AL987" i="1" s="1"/>
  <c r="AR987" i="1" s="1"/>
  <c r="AX987" i="1" s="1"/>
  <c r="BD987" i="1" s="1"/>
  <c r="BJ987" i="1" s="1"/>
  <c r="BP987" i="1" s="1"/>
  <c r="BU987" i="1" s="1"/>
  <c r="BZ987" i="1" s="1"/>
  <c r="CJ987" i="1" s="1"/>
  <c r="M987" i="1"/>
  <c r="S987" i="1" s="1"/>
  <c r="Y987" i="1" s="1"/>
  <c r="AE987" i="1" s="1"/>
  <c r="AK987" i="1" s="1"/>
  <c r="AQ987" i="1" s="1"/>
  <c r="AW987" i="1" s="1"/>
  <c r="BC987" i="1" s="1"/>
  <c r="BI987" i="1" s="1"/>
  <c r="BO987" i="1" s="1"/>
  <c r="BT987" i="1" s="1"/>
  <c r="BY987" i="1" s="1"/>
  <c r="CG987" i="1" s="1"/>
  <c r="L987" i="1"/>
  <c r="R987" i="1" s="1"/>
  <c r="X987" i="1" s="1"/>
  <c r="AD987" i="1" s="1"/>
  <c r="AJ987" i="1" s="1"/>
  <c r="AP987" i="1" s="1"/>
  <c r="AV987" i="1" s="1"/>
  <c r="BB987" i="1" s="1"/>
  <c r="BH987" i="1" s="1"/>
  <c r="BN987" i="1" s="1"/>
  <c r="BS987" i="1" s="1"/>
  <c r="BX987" i="1" s="1"/>
  <c r="CD987" i="1" s="1"/>
  <c r="CM986" i="1"/>
  <c r="CM985" i="1" s="1"/>
  <c r="CM984" i="1" s="1"/>
  <c r="CC986" i="1"/>
  <c r="CC985" i="1" s="1"/>
  <c r="CC984" i="1" s="1"/>
  <c r="CB986" i="1"/>
  <c r="CB985" i="1" s="1"/>
  <c r="CB984" i="1" s="1"/>
  <c r="CA986" i="1"/>
  <c r="CA985" i="1" s="1"/>
  <c r="CA984" i="1" s="1"/>
  <c r="BW986" i="1"/>
  <c r="BW985" i="1" s="1"/>
  <c r="BW984" i="1" s="1"/>
  <c r="BV986" i="1"/>
  <c r="BV985" i="1" s="1"/>
  <c r="BV984" i="1" s="1"/>
  <c r="BR986" i="1"/>
  <c r="BR985" i="1" s="1"/>
  <c r="BR984" i="1" s="1"/>
  <c r="BQ986" i="1"/>
  <c r="BQ985" i="1" s="1"/>
  <c r="BQ984" i="1" s="1"/>
  <c r="BM986" i="1"/>
  <c r="BM985" i="1" s="1"/>
  <c r="BM984" i="1" s="1"/>
  <c r="BL986" i="1"/>
  <c r="BL985" i="1" s="1"/>
  <c r="BL984" i="1" s="1"/>
  <c r="BK986" i="1"/>
  <c r="BK985" i="1" s="1"/>
  <c r="BK984" i="1" s="1"/>
  <c r="BG986" i="1"/>
  <c r="BG985" i="1" s="1"/>
  <c r="BG984" i="1" s="1"/>
  <c r="BF986" i="1"/>
  <c r="BF985" i="1" s="1"/>
  <c r="BF984" i="1" s="1"/>
  <c r="BE986" i="1"/>
  <c r="BE985" i="1" s="1"/>
  <c r="BE984" i="1" s="1"/>
  <c r="BA986" i="1"/>
  <c r="BA985" i="1" s="1"/>
  <c r="BA984" i="1" s="1"/>
  <c r="AZ986" i="1"/>
  <c r="AZ985" i="1" s="1"/>
  <c r="AZ984" i="1" s="1"/>
  <c r="AY986" i="1"/>
  <c r="AY985" i="1" s="1"/>
  <c r="AY984" i="1" s="1"/>
  <c r="AU986" i="1"/>
  <c r="AU985" i="1" s="1"/>
  <c r="AU984" i="1" s="1"/>
  <c r="AT986" i="1"/>
  <c r="AT985" i="1" s="1"/>
  <c r="AT984" i="1" s="1"/>
  <c r="AS986" i="1"/>
  <c r="AS985" i="1" s="1"/>
  <c r="AS984" i="1" s="1"/>
  <c r="AO986" i="1"/>
  <c r="AO985" i="1" s="1"/>
  <c r="AO984" i="1" s="1"/>
  <c r="AN986" i="1"/>
  <c r="AN985" i="1" s="1"/>
  <c r="AN984" i="1" s="1"/>
  <c r="AM986" i="1"/>
  <c r="AM985" i="1" s="1"/>
  <c r="AM984" i="1" s="1"/>
  <c r="AI986" i="1"/>
  <c r="AI985" i="1" s="1"/>
  <c r="AI984" i="1" s="1"/>
  <c r="AH986" i="1"/>
  <c r="AH985" i="1" s="1"/>
  <c r="AH984" i="1" s="1"/>
  <c r="AG986" i="1"/>
  <c r="AG985" i="1" s="1"/>
  <c r="AG984" i="1" s="1"/>
  <c r="AC986" i="1"/>
  <c r="AC985" i="1" s="1"/>
  <c r="AC984" i="1" s="1"/>
  <c r="AB986" i="1"/>
  <c r="AB985" i="1" s="1"/>
  <c r="AB984" i="1" s="1"/>
  <c r="AA986" i="1"/>
  <c r="AA985" i="1" s="1"/>
  <c r="AA984" i="1" s="1"/>
  <c r="W986" i="1"/>
  <c r="W985" i="1" s="1"/>
  <c r="W984" i="1" s="1"/>
  <c r="V986" i="1"/>
  <c r="V985" i="1" s="1"/>
  <c r="V984" i="1" s="1"/>
  <c r="U986" i="1"/>
  <c r="U985" i="1" s="1"/>
  <c r="U984" i="1" s="1"/>
  <c r="Q986" i="1"/>
  <c r="Q985" i="1" s="1"/>
  <c r="Q984" i="1" s="1"/>
  <c r="P986" i="1"/>
  <c r="P985" i="1" s="1"/>
  <c r="P984" i="1" s="1"/>
  <c r="O986" i="1"/>
  <c r="O985" i="1" s="1"/>
  <c r="O984" i="1" s="1"/>
  <c r="K986" i="1"/>
  <c r="K985" i="1" s="1"/>
  <c r="K984" i="1" s="1"/>
  <c r="J986" i="1"/>
  <c r="J985" i="1" s="1"/>
  <c r="J984" i="1" s="1"/>
  <c r="I986" i="1"/>
  <c r="H986" i="1"/>
  <c r="G986" i="1"/>
  <c r="G985" i="1" s="1"/>
  <c r="F986" i="1"/>
  <c r="F985" i="1" s="1"/>
  <c r="N983" i="1"/>
  <c r="T983" i="1" s="1"/>
  <c r="Z983" i="1" s="1"/>
  <c r="AF983" i="1" s="1"/>
  <c r="AL983" i="1" s="1"/>
  <c r="AR983" i="1" s="1"/>
  <c r="AX983" i="1" s="1"/>
  <c r="BD983" i="1" s="1"/>
  <c r="BJ983" i="1" s="1"/>
  <c r="BP983" i="1" s="1"/>
  <c r="BU983" i="1" s="1"/>
  <c r="BZ983" i="1" s="1"/>
  <c r="CJ983" i="1" s="1"/>
  <c r="M983" i="1"/>
  <c r="S983" i="1" s="1"/>
  <c r="Y983" i="1" s="1"/>
  <c r="AE983" i="1" s="1"/>
  <c r="AK983" i="1" s="1"/>
  <c r="AQ983" i="1" s="1"/>
  <c r="AW983" i="1" s="1"/>
  <c r="BC983" i="1" s="1"/>
  <c r="BI983" i="1" s="1"/>
  <c r="BO983" i="1" s="1"/>
  <c r="BT983" i="1" s="1"/>
  <c r="BY983" i="1" s="1"/>
  <c r="CG983" i="1" s="1"/>
  <c r="L983" i="1"/>
  <c r="R983" i="1" s="1"/>
  <c r="X983" i="1" s="1"/>
  <c r="AD983" i="1" s="1"/>
  <c r="AJ983" i="1" s="1"/>
  <c r="AP983" i="1" s="1"/>
  <c r="AV983" i="1" s="1"/>
  <c r="BB983" i="1" s="1"/>
  <c r="BH983" i="1" s="1"/>
  <c r="BN983" i="1" s="1"/>
  <c r="BS983" i="1" s="1"/>
  <c r="BX983" i="1" s="1"/>
  <c r="CD983" i="1" s="1"/>
  <c r="CM982" i="1"/>
  <c r="CM981" i="1" s="1"/>
  <c r="CM980" i="1" s="1"/>
  <c r="CC982" i="1"/>
  <c r="CB982" i="1"/>
  <c r="CB981" i="1" s="1"/>
  <c r="CB980" i="1" s="1"/>
  <c r="CA982" i="1"/>
  <c r="CA981" i="1" s="1"/>
  <c r="CA980" i="1" s="1"/>
  <c r="BW982" i="1"/>
  <c r="BW981" i="1" s="1"/>
  <c r="BW980" i="1" s="1"/>
  <c r="BV982" i="1"/>
  <c r="BV981" i="1" s="1"/>
  <c r="BV980" i="1" s="1"/>
  <c r="BR982" i="1"/>
  <c r="BR981" i="1" s="1"/>
  <c r="BR980" i="1" s="1"/>
  <c r="BQ982" i="1"/>
  <c r="BQ981" i="1" s="1"/>
  <c r="BQ980" i="1" s="1"/>
  <c r="BM982" i="1"/>
  <c r="BM981" i="1" s="1"/>
  <c r="BM980" i="1" s="1"/>
  <c r="BL982" i="1"/>
  <c r="BL981" i="1" s="1"/>
  <c r="BL980" i="1" s="1"/>
  <c r="BK982" i="1"/>
  <c r="BK981" i="1" s="1"/>
  <c r="BK980" i="1" s="1"/>
  <c r="BG982" i="1"/>
  <c r="BG981" i="1" s="1"/>
  <c r="BG980" i="1" s="1"/>
  <c r="BF982" i="1"/>
  <c r="BF981" i="1" s="1"/>
  <c r="BF980" i="1" s="1"/>
  <c r="BE982" i="1"/>
  <c r="BE981" i="1" s="1"/>
  <c r="BE980" i="1" s="1"/>
  <c r="BA982" i="1"/>
  <c r="BA981" i="1" s="1"/>
  <c r="BA980" i="1" s="1"/>
  <c r="AZ982" i="1"/>
  <c r="AZ981" i="1" s="1"/>
  <c r="AZ980" i="1" s="1"/>
  <c r="AY982" i="1"/>
  <c r="AY981" i="1" s="1"/>
  <c r="AY980" i="1" s="1"/>
  <c r="AU982" i="1"/>
  <c r="AU981" i="1" s="1"/>
  <c r="AU980" i="1" s="1"/>
  <c r="AT982" i="1"/>
  <c r="AT981" i="1" s="1"/>
  <c r="AT980" i="1" s="1"/>
  <c r="AS982" i="1"/>
  <c r="AS981" i="1" s="1"/>
  <c r="AS980" i="1" s="1"/>
  <c r="AO982" i="1"/>
  <c r="AO981" i="1" s="1"/>
  <c r="AO980" i="1" s="1"/>
  <c r="AN982" i="1"/>
  <c r="AN981" i="1" s="1"/>
  <c r="AN980" i="1" s="1"/>
  <c r="AM982" i="1"/>
  <c r="AM981" i="1" s="1"/>
  <c r="AM980" i="1" s="1"/>
  <c r="AI982" i="1"/>
  <c r="AI981" i="1" s="1"/>
  <c r="AI980" i="1" s="1"/>
  <c r="AH982" i="1"/>
  <c r="AH981" i="1" s="1"/>
  <c r="AH980" i="1" s="1"/>
  <c r="AG982" i="1"/>
  <c r="AG981" i="1" s="1"/>
  <c r="AG980" i="1" s="1"/>
  <c r="AC982" i="1"/>
  <c r="AC981" i="1" s="1"/>
  <c r="AC980" i="1" s="1"/>
  <c r="AB982" i="1"/>
  <c r="AB981" i="1" s="1"/>
  <c r="AB980" i="1" s="1"/>
  <c r="AA982" i="1"/>
  <c r="AA981" i="1" s="1"/>
  <c r="AA980" i="1" s="1"/>
  <c r="W982" i="1"/>
  <c r="W981" i="1" s="1"/>
  <c r="W980" i="1" s="1"/>
  <c r="V982" i="1"/>
  <c r="V981" i="1" s="1"/>
  <c r="V980" i="1" s="1"/>
  <c r="U982" i="1"/>
  <c r="U981" i="1" s="1"/>
  <c r="U980" i="1" s="1"/>
  <c r="Q982" i="1"/>
  <c r="Q981" i="1" s="1"/>
  <c r="Q980" i="1" s="1"/>
  <c r="P982" i="1"/>
  <c r="P981" i="1" s="1"/>
  <c r="P980" i="1" s="1"/>
  <c r="O982" i="1"/>
  <c r="O981" i="1" s="1"/>
  <c r="O980" i="1" s="1"/>
  <c r="K982" i="1"/>
  <c r="K981" i="1" s="1"/>
  <c r="J982" i="1"/>
  <c r="J981" i="1" s="1"/>
  <c r="J980" i="1" s="1"/>
  <c r="I982" i="1"/>
  <c r="I981" i="1" s="1"/>
  <c r="I980" i="1" s="1"/>
  <c r="H982" i="1"/>
  <c r="G982" i="1"/>
  <c r="G981" i="1" s="1"/>
  <c r="F982" i="1"/>
  <c r="CC981" i="1"/>
  <c r="CC980" i="1" s="1"/>
  <c r="N976" i="1"/>
  <c r="T976" i="1" s="1"/>
  <c r="Z976" i="1" s="1"/>
  <c r="AF976" i="1" s="1"/>
  <c r="AL976" i="1" s="1"/>
  <c r="AR976" i="1" s="1"/>
  <c r="AX976" i="1" s="1"/>
  <c r="BD976" i="1" s="1"/>
  <c r="BJ976" i="1" s="1"/>
  <c r="BP976" i="1" s="1"/>
  <c r="BU976" i="1" s="1"/>
  <c r="BZ976" i="1" s="1"/>
  <c r="CJ976" i="1" s="1"/>
  <c r="CL976" i="1" s="1"/>
  <c r="M976" i="1"/>
  <c r="S976" i="1" s="1"/>
  <c r="Y976" i="1" s="1"/>
  <c r="AE976" i="1" s="1"/>
  <c r="AK976" i="1" s="1"/>
  <c r="AQ976" i="1" s="1"/>
  <c r="AW976" i="1" s="1"/>
  <c r="BC976" i="1" s="1"/>
  <c r="BI976" i="1" s="1"/>
  <c r="BO976" i="1" s="1"/>
  <c r="BT976" i="1" s="1"/>
  <c r="BY976" i="1" s="1"/>
  <c r="CG976" i="1" s="1"/>
  <c r="CI976" i="1" s="1"/>
  <c r="L976" i="1"/>
  <c r="R976" i="1" s="1"/>
  <c r="X976" i="1" s="1"/>
  <c r="AD976" i="1" s="1"/>
  <c r="AJ976" i="1" s="1"/>
  <c r="AP976" i="1" s="1"/>
  <c r="AV976" i="1" s="1"/>
  <c r="BB976" i="1" s="1"/>
  <c r="BH976" i="1" s="1"/>
  <c r="BN976" i="1" s="1"/>
  <c r="BS976" i="1" s="1"/>
  <c r="BX976" i="1" s="1"/>
  <c r="CD976" i="1" s="1"/>
  <c r="CF976" i="1" s="1"/>
  <c r="CM975" i="1"/>
  <c r="CM974" i="1" s="1"/>
  <c r="CM973" i="1" s="1"/>
  <c r="CM972" i="1" s="1"/>
  <c r="CC975" i="1"/>
  <c r="CC974" i="1" s="1"/>
  <c r="CC973" i="1" s="1"/>
  <c r="CC972" i="1" s="1"/>
  <c r="CB975" i="1"/>
  <c r="CB974" i="1" s="1"/>
  <c r="CB973" i="1" s="1"/>
  <c r="CB972" i="1" s="1"/>
  <c r="CA975" i="1"/>
  <c r="CA974" i="1" s="1"/>
  <c r="CA973" i="1" s="1"/>
  <c r="CA972" i="1" s="1"/>
  <c r="BW975" i="1"/>
  <c r="BW974" i="1" s="1"/>
  <c r="BW973" i="1" s="1"/>
  <c r="BW972" i="1" s="1"/>
  <c r="BV975" i="1"/>
  <c r="BV974" i="1" s="1"/>
  <c r="BV973" i="1" s="1"/>
  <c r="BV972" i="1" s="1"/>
  <c r="BR975" i="1"/>
  <c r="BR974" i="1" s="1"/>
  <c r="BR973" i="1" s="1"/>
  <c r="BQ975" i="1"/>
  <c r="BQ974" i="1" s="1"/>
  <c r="BM975" i="1"/>
  <c r="BM974" i="1" s="1"/>
  <c r="BM973" i="1" s="1"/>
  <c r="BM972" i="1" s="1"/>
  <c r="BL975" i="1"/>
  <c r="BL974" i="1" s="1"/>
  <c r="BK975" i="1"/>
  <c r="BK974" i="1" s="1"/>
  <c r="BK973" i="1" s="1"/>
  <c r="BK972" i="1" s="1"/>
  <c r="BG975" i="1"/>
  <c r="BG974" i="1" s="1"/>
  <c r="BG973" i="1" s="1"/>
  <c r="BG972" i="1" s="1"/>
  <c r="BF975" i="1"/>
  <c r="BF974" i="1" s="1"/>
  <c r="BF973" i="1" s="1"/>
  <c r="BF972" i="1" s="1"/>
  <c r="BE975" i="1"/>
  <c r="BE974" i="1" s="1"/>
  <c r="BE973" i="1" s="1"/>
  <c r="BE972" i="1" s="1"/>
  <c r="BA975" i="1"/>
  <c r="BA974" i="1" s="1"/>
  <c r="BA973" i="1" s="1"/>
  <c r="BA972" i="1" s="1"/>
  <c r="AZ975" i="1"/>
  <c r="AZ974" i="1" s="1"/>
  <c r="AZ973" i="1" s="1"/>
  <c r="AZ972" i="1" s="1"/>
  <c r="AY975" i="1"/>
  <c r="AY974" i="1" s="1"/>
  <c r="AY973" i="1" s="1"/>
  <c r="AY972" i="1" s="1"/>
  <c r="AU975" i="1"/>
  <c r="AU974" i="1" s="1"/>
  <c r="AU973" i="1" s="1"/>
  <c r="AU972" i="1" s="1"/>
  <c r="AT975" i="1"/>
  <c r="AT974" i="1" s="1"/>
  <c r="AT973" i="1" s="1"/>
  <c r="AT972" i="1" s="1"/>
  <c r="AS975" i="1"/>
  <c r="AS974" i="1" s="1"/>
  <c r="AS973" i="1" s="1"/>
  <c r="AS972" i="1" s="1"/>
  <c r="AO975" i="1"/>
  <c r="AO974" i="1" s="1"/>
  <c r="AO973" i="1" s="1"/>
  <c r="AO972" i="1" s="1"/>
  <c r="AN975" i="1"/>
  <c r="AN974" i="1" s="1"/>
  <c r="AN973" i="1" s="1"/>
  <c r="AN972" i="1" s="1"/>
  <c r="AM975" i="1"/>
  <c r="AM974" i="1" s="1"/>
  <c r="AM973" i="1" s="1"/>
  <c r="AM972" i="1" s="1"/>
  <c r="AI975" i="1"/>
  <c r="AI974" i="1" s="1"/>
  <c r="AI973" i="1" s="1"/>
  <c r="AI972" i="1" s="1"/>
  <c r="AH975" i="1"/>
  <c r="AH974" i="1" s="1"/>
  <c r="AH973" i="1" s="1"/>
  <c r="AH972" i="1" s="1"/>
  <c r="AG975" i="1"/>
  <c r="AG974" i="1" s="1"/>
  <c r="AG973" i="1" s="1"/>
  <c r="AG972" i="1" s="1"/>
  <c r="AC975" i="1"/>
  <c r="AC974" i="1" s="1"/>
  <c r="AC973" i="1" s="1"/>
  <c r="AC972" i="1" s="1"/>
  <c r="AB975" i="1"/>
  <c r="AB974" i="1" s="1"/>
  <c r="AB973" i="1" s="1"/>
  <c r="AB972" i="1" s="1"/>
  <c r="AA975" i="1"/>
  <c r="AA974" i="1" s="1"/>
  <c r="AA973" i="1" s="1"/>
  <c r="AA972" i="1" s="1"/>
  <c r="W975" i="1"/>
  <c r="W974" i="1" s="1"/>
  <c r="W973" i="1" s="1"/>
  <c r="W972" i="1" s="1"/>
  <c r="V975" i="1"/>
  <c r="V974" i="1" s="1"/>
  <c r="V973" i="1" s="1"/>
  <c r="V972" i="1" s="1"/>
  <c r="U975" i="1"/>
  <c r="U974" i="1" s="1"/>
  <c r="U973" i="1" s="1"/>
  <c r="U972" i="1" s="1"/>
  <c r="Q975" i="1"/>
  <c r="Q974" i="1" s="1"/>
  <c r="Q973" i="1" s="1"/>
  <c r="Q972" i="1" s="1"/>
  <c r="P975" i="1"/>
  <c r="P974" i="1" s="1"/>
  <c r="P973" i="1" s="1"/>
  <c r="P972" i="1" s="1"/>
  <c r="O975" i="1"/>
  <c r="O974" i="1" s="1"/>
  <c r="O973" i="1" s="1"/>
  <c r="O972" i="1" s="1"/>
  <c r="K975" i="1"/>
  <c r="K974" i="1" s="1"/>
  <c r="K973" i="1" s="1"/>
  <c r="K972" i="1" s="1"/>
  <c r="J975" i="1"/>
  <c r="J974" i="1" s="1"/>
  <c r="J973" i="1" s="1"/>
  <c r="J972" i="1" s="1"/>
  <c r="I975" i="1"/>
  <c r="I974" i="1" s="1"/>
  <c r="I973" i="1" s="1"/>
  <c r="I972" i="1" s="1"/>
  <c r="H975" i="1"/>
  <c r="G975" i="1"/>
  <c r="G974" i="1" s="1"/>
  <c r="G973" i="1" s="1"/>
  <c r="F975" i="1"/>
  <c r="BL973" i="1"/>
  <c r="BL972" i="1" s="1"/>
  <c r="N971" i="1"/>
  <c r="T971" i="1" s="1"/>
  <c r="Z971" i="1" s="1"/>
  <c r="AF971" i="1" s="1"/>
  <c r="AL971" i="1" s="1"/>
  <c r="AR971" i="1" s="1"/>
  <c r="AX971" i="1" s="1"/>
  <c r="BD971" i="1" s="1"/>
  <c r="BJ971" i="1" s="1"/>
  <c r="BP971" i="1" s="1"/>
  <c r="BU971" i="1" s="1"/>
  <c r="BZ971" i="1" s="1"/>
  <c r="CJ971" i="1" s="1"/>
  <c r="CL971" i="1" s="1"/>
  <c r="M971" i="1"/>
  <c r="S971" i="1" s="1"/>
  <c r="Y971" i="1" s="1"/>
  <c r="AE971" i="1" s="1"/>
  <c r="AK971" i="1" s="1"/>
  <c r="AQ971" i="1" s="1"/>
  <c r="AW971" i="1" s="1"/>
  <c r="BC971" i="1" s="1"/>
  <c r="BI971" i="1" s="1"/>
  <c r="BO971" i="1" s="1"/>
  <c r="BT971" i="1" s="1"/>
  <c r="BY971" i="1" s="1"/>
  <c r="CG971" i="1" s="1"/>
  <c r="CI971" i="1" s="1"/>
  <c r="L971" i="1"/>
  <c r="R971" i="1" s="1"/>
  <c r="X971" i="1" s="1"/>
  <c r="AD971" i="1" s="1"/>
  <c r="AJ971" i="1" s="1"/>
  <c r="AP971" i="1" s="1"/>
  <c r="AV971" i="1" s="1"/>
  <c r="BB971" i="1" s="1"/>
  <c r="BH971" i="1" s="1"/>
  <c r="BN971" i="1" s="1"/>
  <c r="BS971" i="1" s="1"/>
  <c r="BX971" i="1" s="1"/>
  <c r="CD971" i="1" s="1"/>
  <c r="CF971" i="1" s="1"/>
  <c r="CM970" i="1"/>
  <c r="CM969" i="1" s="1"/>
  <c r="CC970" i="1"/>
  <c r="CC969" i="1" s="1"/>
  <c r="CB970" i="1"/>
  <c r="CB969" i="1" s="1"/>
  <c r="CA970" i="1"/>
  <c r="CA969" i="1" s="1"/>
  <c r="BW970" i="1"/>
  <c r="BW969" i="1" s="1"/>
  <c r="BV970" i="1"/>
  <c r="BV969" i="1" s="1"/>
  <c r="BR970" i="1"/>
  <c r="BR969" i="1" s="1"/>
  <c r="BQ970" i="1"/>
  <c r="BQ969" i="1" s="1"/>
  <c r="BM970" i="1"/>
  <c r="BM969" i="1" s="1"/>
  <c r="BL970" i="1"/>
  <c r="BL969" i="1" s="1"/>
  <c r="BK970" i="1"/>
  <c r="BK969" i="1" s="1"/>
  <c r="BG970" i="1"/>
  <c r="BG969" i="1" s="1"/>
  <c r="BF970" i="1"/>
  <c r="BF969" i="1" s="1"/>
  <c r="BE970" i="1"/>
  <c r="BE969" i="1" s="1"/>
  <c r="BA970" i="1"/>
  <c r="BA969" i="1" s="1"/>
  <c r="AZ970" i="1"/>
  <c r="AZ969" i="1" s="1"/>
  <c r="AY970" i="1"/>
  <c r="AY969" i="1" s="1"/>
  <c r="AU970" i="1"/>
  <c r="AU969" i="1" s="1"/>
  <c r="AT970" i="1"/>
  <c r="AT969" i="1" s="1"/>
  <c r="AS970" i="1"/>
  <c r="AS969" i="1" s="1"/>
  <c r="AO970" i="1"/>
  <c r="AO969" i="1" s="1"/>
  <c r="AN970" i="1"/>
  <c r="AN969" i="1" s="1"/>
  <c r="AM970" i="1"/>
  <c r="AM969" i="1" s="1"/>
  <c r="AI970" i="1"/>
  <c r="AI969" i="1" s="1"/>
  <c r="AH970" i="1"/>
  <c r="AH969" i="1" s="1"/>
  <c r="AG970" i="1"/>
  <c r="AG969" i="1" s="1"/>
  <c r="AC970" i="1"/>
  <c r="AC969" i="1" s="1"/>
  <c r="AB970" i="1"/>
  <c r="AB969" i="1" s="1"/>
  <c r="AA970" i="1"/>
  <c r="AA969" i="1" s="1"/>
  <c r="W970" i="1"/>
  <c r="W969" i="1" s="1"/>
  <c r="V970" i="1"/>
  <c r="V969" i="1" s="1"/>
  <c r="U970" i="1"/>
  <c r="U969" i="1" s="1"/>
  <c r="Q970" i="1"/>
  <c r="Q969" i="1" s="1"/>
  <c r="P970" i="1"/>
  <c r="P969" i="1" s="1"/>
  <c r="O970" i="1"/>
  <c r="O969" i="1" s="1"/>
  <c r="K970" i="1"/>
  <c r="K969" i="1" s="1"/>
  <c r="J970" i="1"/>
  <c r="J969" i="1" s="1"/>
  <c r="I970" i="1"/>
  <c r="I969" i="1" s="1"/>
  <c r="H970" i="1"/>
  <c r="H969" i="1" s="1"/>
  <c r="G970" i="1"/>
  <c r="F970" i="1"/>
  <c r="F969" i="1" s="1"/>
  <c r="N968" i="1"/>
  <c r="T968" i="1" s="1"/>
  <c r="Z968" i="1" s="1"/>
  <c r="AF968" i="1" s="1"/>
  <c r="AL968" i="1" s="1"/>
  <c r="AR968" i="1" s="1"/>
  <c r="AX968" i="1" s="1"/>
  <c r="BD968" i="1" s="1"/>
  <c r="BJ968" i="1" s="1"/>
  <c r="BP968" i="1" s="1"/>
  <c r="BU968" i="1" s="1"/>
  <c r="BZ968" i="1" s="1"/>
  <c r="CJ968" i="1" s="1"/>
  <c r="CL968" i="1" s="1"/>
  <c r="M968" i="1"/>
  <c r="S968" i="1" s="1"/>
  <c r="Y968" i="1" s="1"/>
  <c r="AE968" i="1" s="1"/>
  <c r="AK968" i="1" s="1"/>
  <c r="AQ968" i="1" s="1"/>
  <c r="AW968" i="1" s="1"/>
  <c r="BC968" i="1" s="1"/>
  <c r="BI968" i="1" s="1"/>
  <c r="BO968" i="1" s="1"/>
  <c r="BT968" i="1" s="1"/>
  <c r="BY968" i="1" s="1"/>
  <c r="CG968" i="1" s="1"/>
  <c r="CI968" i="1" s="1"/>
  <c r="L968" i="1"/>
  <c r="R968" i="1" s="1"/>
  <c r="X968" i="1" s="1"/>
  <c r="AD968" i="1" s="1"/>
  <c r="AJ968" i="1" s="1"/>
  <c r="AP968" i="1" s="1"/>
  <c r="AV968" i="1" s="1"/>
  <c r="BB968" i="1" s="1"/>
  <c r="BH968" i="1" s="1"/>
  <c r="BN968" i="1" s="1"/>
  <c r="BS968" i="1" s="1"/>
  <c r="BX968" i="1" s="1"/>
  <c r="CD968" i="1" s="1"/>
  <c r="CF968" i="1" s="1"/>
  <c r="N967" i="1"/>
  <c r="T967" i="1" s="1"/>
  <c r="Z967" i="1" s="1"/>
  <c r="AF967" i="1" s="1"/>
  <c r="AL967" i="1" s="1"/>
  <c r="AR967" i="1" s="1"/>
  <c r="AX967" i="1" s="1"/>
  <c r="BD967" i="1" s="1"/>
  <c r="BJ967" i="1" s="1"/>
  <c r="BP967" i="1" s="1"/>
  <c r="BU967" i="1" s="1"/>
  <c r="BZ967" i="1" s="1"/>
  <c r="CJ967" i="1" s="1"/>
  <c r="CL967" i="1" s="1"/>
  <c r="M967" i="1"/>
  <c r="S967" i="1" s="1"/>
  <c r="Y967" i="1" s="1"/>
  <c r="AE967" i="1" s="1"/>
  <c r="AK967" i="1" s="1"/>
  <c r="AQ967" i="1" s="1"/>
  <c r="AW967" i="1" s="1"/>
  <c r="BC967" i="1" s="1"/>
  <c r="BI967" i="1" s="1"/>
  <c r="BO967" i="1" s="1"/>
  <c r="BT967" i="1" s="1"/>
  <c r="BY967" i="1" s="1"/>
  <c r="CG967" i="1" s="1"/>
  <c r="CI967" i="1" s="1"/>
  <c r="L967" i="1"/>
  <c r="R967" i="1" s="1"/>
  <c r="X967" i="1" s="1"/>
  <c r="AD967" i="1" s="1"/>
  <c r="AJ967" i="1" s="1"/>
  <c r="AP967" i="1" s="1"/>
  <c r="AV967" i="1" s="1"/>
  <c r="BB967" i="1" s="1"/>
  <c r="BH967" i="1" s="1"/>
  <c r="BN967" i="1" s="1"/>
  <c r="BS967" i="1" s="1"/>
  <c r="BX967" i="1" s="1"/>
  <c r="CD967" i="1" s="1"/>
  <c r="CF967" i="1" s="1"/>
  <c r="CM966" i="1"/>
  <c r="CM965" i="1" s="1"/>
  <c r="CC966" i="1"/>
  <c r="CC965" i="1" s="1"/>
  <c r="CB966" i="1"/>
  <c r="CB965" i="1" s="1"/>
  <c r="CA966" i="1"/>
  <c r="CA965" i="1" s="1"/>
  <c r="BW966" i="1"/>
  <c r="BW965" i="1" s="1"/>
  <c r="BV966" i="1"/>
  <c r="BV965" i="1" s="1"/>
  <c r="BR966" i="1"/>
  <c r="BR965" i="1" s="1"/>
  <c r="BQ966" i="1"/>
  <c r="BQ965" i="1" s="1"/>
  <c r="BM966" i="1"/>
  <c r="BM965" i="1" s="1"/>
  <c r="BL966" i="1"/>
  <c r="BL965" i="1" s="1"/>
  <c r="BK966" i="1"/>
  <c r="BK965" i="1" s="1"/>
  <c r="BG966" i="1"/>
  <c r="BG965" i="1" s="1"/>
  <c r="BF966" i="1"/>
  <c r="BF965" i="1" s="1"/>
  <c r="BE966" i="1"/>
  <c r="BE965" i="1" s="1"/>
  <c r="BA966" i="1"/>
  <c r="BA965" i="1" s="1"/>
  <c r="AZ966" i="1"/>
  <c r="AZ965" i="1" s="1"/>
  <c r="AY966" i="1"/>
  <c r="AY965" i="1" s="1"/>
  <c r="AU966" i="1"/>
  <c r="AU965" i="1" s="1"/>
  <c r="AT966" i="1"/>
  <c r="AT965" i="1" s="1"/>
  <c r="AS966" i="1"/>
  <c r="AS965" i="1" s="1"/>
  <c r="AO966" i="1"/>
  <c r="AO965" i="1" s="1"/>
  <c r="AN966" i="1"/>
  <c r="AN965" i="1" s="1"/>
  <c r="AM966" i="1"/>
  <c r="AM965" i="1" s="1"/>
  <c r="AI966" i="1"/>
  <c r="AI965" i="1" s="1"/>
  <c r="AH966" i="1"/>
  <c r="AH965" i="1" s="1"/>
  <c r="AG966" i="1"/>
  <c r="AG965" i="1" s="1"/>
  <c r="AC966" i="1"/>
  <c r="AC965" i="1" s="1"/>
  <c r="AB966" i="1"/>
  <c r="AB965" i="1" s="1"/>
  <c r="AA966" i="1"/>
  <c r="AA965" i="1" s="1"/>
  <c r="W966" i="1"/>
  <c r="W965" i="1" s="1"/>
  <c r="V966" i="1"/>
  <c r="V965" i="1" s="1"/>
  <c r="U966" i="1"/>
  <c r="U965" i="1" s="1"/>
  <c r="Q966" i="1"/>
  <c r="Q965" i="1" s="1"/>
  <c r="P966" i="1"/>
  <c r="P965" i="1" s="1"/>
  <c r="O966" i="1"/>
  <c r="O965" i="1" s="1"/>
  <c r="K966" i="1"/>
  <c r="K965" i="1" s="1"/>
  <c r="J966" i="1"/>
  <c r="J965" i="1" s="1"/>
  <c r="I966" i="1"/>
  <c r="I965" i="1" s="1"/>
  <c r="H966" i="1"/>
  <c r="H965" i="1" s="1"/>
  <c r="G966" i="1"/>
  <c r="F966" i="1"/>
  <c r="F965" i="1" s="1"/>
  <c r="N964" i="1"/>
  <c r="T964" i="1" s="1"/>
  <c r="Z964" i="1" s="1"/>
  <c r="AF964" i="1" s="1"/>
  <c r="AL964" i="1" s="1"/>
  <c r="AR964" i="1" s="1"/>
  <c r="AX964" i="1" s="1"/>
  <c r="BD964" i="1" s="1"/>
  <c r="BJ964" i="1" s="1"/>
  <c r="BP964" i="1" s="1"/>
  <c r="BU964" i="1" s="1"/>
  <c r="BZ964" i="1" s="1"/>
  <c r="CJ964" i="1" s="1"/>
  <c r="CL964" i="1" s="1"/>
  <c r="M964" i="1"/>
  <c r="S964" i="1" s="1"/>
  <c r="Y964" i="1" s="1"/>
  <c r="AE964" i="1" s="1"/>
  <c r="AK964" i="1" s="1"/>
  <c r="AQ964" i="1" s="1"/>
  <c r="AW964" i="1" s="1"/>
  <c r="BC964" i="1" s="1"/>
  <c r="BI964" i="1" s="1"/>
  <c r="BO964" i="1" s="1"/>
  <c r="BT964" i="1" s="1"/>
  <c r="BY964" i="1" s="1"/>
  <c r="CG964" i="1" s="1"/>
  <c r="CI964" i="1" s="1"/>
  <c r="L964" i="1"/>
  <c r="R964" i="1" s="1"/>
  <c r="X964" i="1" s="1"/>
  <c r="AD964" i="1" s="1"/>
  <c r="AJ964" i="1" s="1"/>
  <c r="AP964" i="1" s="1"/>
  <c r="AV964" i="1" s="1"/>
  <c r="BB964" i="1" s="1"/>
  <c r="BH964" i="1" s="1"/>
  <c r="BN964" i="1" s="1"/>
  <c r="BS964" i="1" s="1"/>
  <c r="BX964" i="1" s="1"/>
  <c r="CD964" i="1" s="1"/>
  <c r="CF964" i="1" s="1"/>
  <c r="CM963" i="1"/>
  <c r="CM962" i="1" s="1"/>
  <c r="CC963" i="1"/>
  <c r="CC962" i="1" s="1"/>
  <c r="CB963" i="1"/>
  <c r="CB962" i="1" s="1"/>
  <c r="CA963" i="1"/>
  <c r="CA962" i="1" s="1"/>
  <c r="BW963" i="1"/>
  <c r="BW962" i="1" s="1"/>
  <c r="BV963" i="1"/>
  <c r="BV962" i="1" s="1"/>
  <c r="BR963" i="1"/>
  <c r="BR962" i="1" s="1"/>
  <c r="BQ963" i="1"/>
  <c r="BQ962" i="1" s="1"/>
  <c r="BM963" i="1"/>
  <c r="BM962" i="1" s="1"/>
  <c r="BL963" i="1"/>
  <c r="BL962" i="1" s="1"/>
  <c r="BK963" i="1"/>
  <c r="BK962" i="1" s="1"/>
  <c r="BG963" i="1"/>
  <c r="BG962" i="1" s="1"/>
  <c r="BF963" i="1"/>
  <c r="BF962" i="1" s="1"/>
  <c r="BE963" i="1"/>
  <c r="BE962" i="1" s="1"/>
  <c r="BA963" i="1"/>
  <c r="BA962" i="1" s="1"/>
  <c r="AZ963" i="1"/>
  <c r="AZ962" i="1" s="1"/>
  <c r="AY963" i="1"/>
  <c r="AY962" i="1" s="1"/>
  <c r="AU963" i="1"/>
  <c r="AU962" i="1" s="1"/>
  <c r="AT963" i="1"/>
  <c r="AT962" i="1" s="1"/>
  <c r="AS963" i="1"/>
  <c r="AS962" i="1" s="1"/>
  <c r="AO963" i="1"/>
  <c r="AO962" i="1" s="1"/>
  <c r="AN963" i="1"/>
  <c r="AN962" i="1" s="1"/>
  <c r="AM963" i="1"/>
  <c r="AM962" i="1" s="1"/>
  <c r="AI963" i="1"/>
  <c r="AI962" i="1" s="1"/>
  <c r="AH963" i="1"/>
  <c r="AH962" i="1" s="1"/>
  <c r="AG963" i="1"/>
  <c r="AG962" i="1" s="1"/>
  <c r="AC963" i="1"/>
  <c r="AC962" i="1" s="1"/>
  <c r="AB963" i="1"/>
  <c r="AB962" i="1" s="1"/>
  <c r="AA963" i="1"/>
  <c r="AA962" i="1" s="1"/>
  <c r="W963" i="1"/>
  <c r="W962" i="1" s="1"/>
  <c r="V963" i="1"/>
  <c r="V962" i="1" s="1"/>
  <c r="U963" i="1"/>
  <c r="U962" i="1" s="1"/>
  <c r="Q963" i="1"/>
  <c r="Q962" i="1" s="1"/>
  <c r="P963" i="1"/>
  <c r="P962" i="1" s="1"/>
  <c r="O963" i="1"/>
  <c r="O962" i="1" s="1"/>
  <c r="K963" i="1"/>
  <c r="K962" i="1" s="1"/>
  <c r="J963" i="1"/>
  <c r="J962" i="1" s="1"/>
  <c r="I963" i="1"/>
  <c r="I962" i="1" s="1"/>
  <c r="H963" i="1"/>
  <c r="H962" i="1" s="1"/>
  <c r="G963" i="1"/>
  <c r="G962" i="1" s="1"/>
  <c r="F963" i="1"/>
  <c r="N961" i="1"/>
  <c r="T961" i="1" s="1"/>
  <c r="Z961" i="1" s="1"/>
  <c r="AF961" i="1" s="1"/>
  <c r="AL961" i="1" s="1"/>
  <c r="AR961" i="1" s="1"/>
  <c r="AX961" i="1" s="1"/>
  <c r="BD961" i="1" s="1"/>
  <c r="BJ961" i="1" s="1"/>
  <c r="BP961" i="1" s="1"/>
  <c r="BU961" i="1" s="1"/>
  <c r="BZ961" i="1" s="1"/>
  <c r="CJ961" i="1" s="1"/>
  <c r="M961" i="1"/>
  <c r="S961" i="1" s="1"/>
  <c r="Y961" i="1" s="1"/>
  <c r="AE961" i="1" s="1"/>
  <c r="AK961" i="1" s="1"/>
  <c r="AQ961" i="1" s="1"/>
  <c r="AW961" i="1" s="1"/>
  <c r="BC961" i="1" s="1"/>
  <c r="BI961" i="1" s="1"/>
  <c r="BO961" i="1" s="1"/>
  <c r="BT961" i="1" s="1"/>
  <c r="BY961" i="1" s="1"/>
  <c r="CG961" i="1" s="1"/>
  <c r="L961" i="1"/>
  <c r="R961" i="1" s="1"/>
  <c r="X961" i="1" s="1"/>
  <c r="AD961" i="1" s="1"/>
  <c r="AJ961" i="1" s="1"/>
  <c r="AP961" i="1" s="1"/>
  <c r="AV961" i="1" s="1"/>
  <c r="BB961" i="1" s="1"/>
  <c r="BH961" i="1" s="1"/>
  <c r="BN961" i="1" s="1"/>
  <c r="BS961" i="1" s="1"/>
  <c r="BX961" i="1" s="1"/>
  <c r="CD961" i="1" s="1"/>
  <c r="CM960" i="1"/>
  <c r="CM959" i="1" s="1"/>
  <c r="CC960" i="1"/>
  <c r="CC959" i="1" s="1"/>
  <c r="CB960" i="1"/>
  <c r="CB959" i="1" s="1"/>
  <c r="CA960" i="1"/>
  <c r="CA959" i="1" s="1"/>
  <c r="BW960" i="1"/>
  <c r="BW959" i="1" s="1"/>
  <c r="BV960" i="1"/>
  <c r="BV959" i="1" s="1"/>
  <c r="BR960" i="1"/>
  <c r="BR959" i="1" s="1"/>
  <c r="BQ960" i="1"/>
  <c r="BQ959" i="1" s="1"/>
  <c r="BM960" i="1"/>
  <c r="BM959" i="1" s="1"/>
  <c r="BL960" i="1"/>
  <c r="BL959" i="1" s="1"/>
  <c r="BK960" i="1"/>
  <c r="BK959" i="1" s="1"/>
  <c r="BG960" i="1"/>
  <c r="BG959" i="1" s="1"/>
  <c r="BF960" i="1"/>
  <c r="BF959" i="1" s="1"/>
  <c r="BE960" i="1"/>
  <c r="BE959" i="1" s="1"/>
  <c r="BA960" i="1"/>
  <c r="BA959" i="1" s="1"/>
  <c r="AZ960" i="1"/>
  <c r="AZ959" i="1" s="1"/>
  <c r="AY960" i="1"/>
  <c r="AY959" i="1" s="1"/>
  <c r="AU960" i="1"/>
  <c r="AU959" i="1" s="1"/>
  <c r="AT960" i="1"/>
  <c r="AT959" i="1" s="1"/>
  <c r="AS960" i="1"/>
  <c r="AS959" i="1" s="1"/>
  <c r="AO960" i="1"/>
  <c r="AO959" i="1" s="1"/>
  <c r="AN960" i="1"/>
  <c r="AN959" i="1" s="1"/>
  <c r="AM960" i="1"/>
  <c r="AM959" i="1" s="1"/>
  <c r="AI960" i="1"/>
  <c r="AI959" i="1" s="1"/>
  <c r="AH960" i="1"/>
  <c r="AH959" i="1" s="1"/>
  <c r="AG960" i="1"/>
  <c r="AG959" i="1" s="1"/>
  <c r="AC960" i="1"/>
  <c r="AC959" i="1" s="1"/>
  <c r="AB960" i="1"/>
  <c r="AB959" i="1" s="1"/>
  <c r="AA960" i="1"/>
  <c r="AA959" i="1" s="1"/>
  <c r="W960" i="1"/>
  <c r="W959" i="1" s="1"/>
  <c r="V960" i="1"/>
  <c r="V959" i="1" s="1"/>
  <c r="U960" i="1"/>
  <c r="U959" i="1" s="1"/>
  <c r="Q960" i="1"/>
  <c r="Q959" i="1" s="1"/>
  <c r="P960" i="1"/>
  <c r="P959" i="1" s="1"/>
  <c r="O960" i="1"/>
  <c r="O959" i="1" s="1"/>
  <c r="K960" i="1"/>
  <c r="K959" i="1" s="1"/>
  <c r="J960" i="1"/>
  <c r="I960" i="1"/>
  <c r="I959" i="1" s="1"/>
  <c r="H960" i="1"/>
  <c r="G960" i="1"/>
  <c r="G959" i="1" s="1"/>
  <c r="F960" i="1"/>
  <c r="F959" i="1" s="1"/>
  <c r="N956" i="1"/>
  <c r="T956" i="1" s="1"/>
  <c r="Z956" i="1" s="1"/>
  <c r="AF956" i="1" s="1"/>
  <c r="AL956" i="1" s="1"/>
  <c r="AR956" i="1" s="1"/>
  <c r="AX956" i="1" s="1"/>
  <c r="BD956" i="1" s="1"/>
  <c r="BJ956" i="1" s="1"/>
  <c r="BP956" i="1" s="1"/>
  <c r="BU956" i="1" s="1"/>
  <c r="BZ956" i="1" s="1"/>
  <c r="CJ956" i="1" s="1"/>
  <c r="CL956" i="1" s="1"/>
  <c r="M956" i="1"/>
  <c r="S956" i="1" s="1"/>
  <c r="Y956" i="1" s="1"/>
  <c r="AE956" i="1" s="1"/>
  <c r="AK956" i="1" s="1"/>
  <c r="AQ956" i="1" s="1"/>
  <c r="AW956" i="1" s="1"/>
  <c r="BC956" i="1" s="1"/>
  <c r="BI956" i="1" s="1"/>
  <c r="BO956" i="1" s="1"/>
  <c r="BT956" i="1" s="1"/>
  <c r="BY956" i="1" s="1"/>
  <c r="CG956" i="1" s="1"/>
  <c r="CI956" i="1" s="1"/>
  <c r="L956" i="1"/>
  <c r="R956" i="1" s="1"/>
  <c r="X956" i="1" s="1"/>
  <c r="AD956" i="1" s="1"/>
  <c r="AJ956" i="1" s="1"/>
  <c r="AP956" i="1" s="1"/>
  <c r="AV956" i="1" s="1"/>
  <c r="BB956" i="1" s="1"/>
  <c r="BH956" i="1" s="1"/>
  <c r="BN956" i="1" s="1"/>
  <c r="BS956" i="1" s="1"/>
  <c r="BX956" i="1" s="1"/>
  <c r="CD956" i="1" s="1"/>
  <c r="CF956" i="1" s="1"/>
  <c r="CM955" i="1"/>
  <c r="CM954" i="1" s="1"/>
  <c r="CM953" i="1" s="1"/>
  <c r="CC955" i="1"/>
  <c r="CB955" i="1"/>
  <c r="CB954" i="1" s="1"/>
  <c r="CB953" i="1" s="1"/>
  <c r="CA955" i="1"/>
  <c r="CA954" i="1" s="1"/>
  <c r="CA953" i="1" s="1"/>
  <c r="BW955" i="1"/>
  <c r="BW954" i="1" s="1"/>
  <c r="BW953" i="1" s="1"/>
  <c r="BV955" i="1"/>
  <c r="BV954" i="1" s="1"/>
  <c r="BV953" i="1" s="1"/>
  <c r="BR955" i="1"/>
  <c r="BR954" i="1" s="1"/>
  <c r="BQ955" i="1"/>
  <c r="BQ954" i="1" s="1"/>
  <c r="BQ953" i="1" s="1"/>
  <c r="BM955" i="1"/>
  <c r="BM954" i="1" s="1"/>
  <c r="BM953" i="1" s="1"/>
  <c r="BL955" i="1"/>
  <c r="BL954" i="1" s="1"/>
  <c r="BL953" i="1" s="1"/>
  <c r="BK955" i="1"/>
  <c r="BK954" i="1" s="1"/>
  <c r="BK953" i="1" s="1"/>
  <c r="BG955" i="1"/>
  <c r="BG954" i="1" s="1"/>
  <c r="BG953" i="1" s="1"/>
  <c r="BF955" i="1"/>
  <c r="BF954" i="1" s="1"/>
  <c r="BF953" i="1" s="1"/>
  <c r="BE955" i="1"/>
  <c r="BE954" i="1" s="1"/>
  <c r="BE953" i="1" s="1"/>
  <c r="BA955" i="1"/>
  <c r="BA954" i="1" s="1"/>
  <c r="BA953" i="1" s="1"/>
  <c r="AZ955" i="1"/>
  <c r="AZ954" i="1" s="1"/>
  <c r="AZ953" i="1" s="1"/>
  <c r="AY955" i="1"/>
  <c r="AY954" i="1" s="1"/>
  <c r="AY953" i="1" s="1"/>
  <c r="AU955" i="1"/>
  <c r="AU954" i="1" s="1"/>
  <c r="AU953" i="1" s="1"/>
  <c r="AT955" i="1"/>
  <c r="AT954" i="1" s="1"/>
  <c r="AT953" i="1" s="1"/>
  <c r="AS955" i="1"/>
  <c r="AS954" i="1" s="1"/>
  <c r="AS953" i="1" s="1"/>
  <c r="AO955" i="1"/>
  <c r="AO954" i="1" s="1"/>
  <c r="AO953" i="1" s="1"/>
  <c r="AN955" i="1"/>
  <c r="AN954" i="1" s="1"/>
  <c r="AN953" i="1" s="1"/>
  <c r="AM955" i="1"/>
  <c r="AM954" i="1" s="1"/>
  <c r="AM953" i="1" s="1"/>
  <c r="AI955" i="1"/>
  <c r="AI954" i="1" s="1"/>
  <c r="AI953" i="1" s="1"/>
  <c r="AH955" i="1"/>
  <c r="AH954" i="1" s="1"/>
  <c r="AH953" i="1" s="1"/>
  <c r="AG955" i="1"/>
  <c r="AG954" i="1" s="1"/>
  <c r="AG953" i="1" s="1"/>
  <c r="AC955" i="1"/>
  <c r="AC954" i="1" s="1"/>
  <c r="AC953" i="1" s="1"/>
  <c r="AB955" i="1"/>
  <c r="AB954" i="1" s="1"/>
  <c r="AB953" i="1" s="1"/>
  <c r="AA955" i="1"/>
  <c r="AA954" i="1" s="1"/>
  <c r="AA953" i="1" s="1"/>
  <c r="W955" i="1"/>
  <c r="W954" i="1" s="1"/>
  <c r="W953" i="1" s="1"/>
  <c r="V955" i="1"/>
  <c r="V954" i="1" s="1"/>
  <c r="V953" i="1" s="1"/>
  <c r="U955" i="1"/>
  <c r="U954" i="1" s="1"/>
  <c r="U953" i="1" s="1"/>
  <c r="Q955" i="1"/>
  <c r="Q954" i="1" s="1"/>
  <c r="Q953" i="1" s="1"/>
  <c r="P955" i="1"/>
  <c r="P954" i="1" s="1"/>
  <c r="P953" i="1" s="1"/>
  <c r="O955" i="1"/>
  <c r="O954" i="1" s="1"/>
  <c r="O953" i="1" s="1"/>
  <c r="K955" i="1"/>
  <c r="K954" i="1" s="1"/>
  <c r="K953" i="1" s="1"/>
  <c r="J955" i="1"/>
  <c r="J954" i="1" s="1"/>
  <c r="J953" i="1" s="1"/>
  <c r="I955" i="1"/>
  <c r="H955" i="1"/>
  <c r="H954" i="1" s="1"/>
  <c r="G955" i="1"/>
  <c r="F955" i="1"/>
  <c r="F954" i="1" s="1"/>
  <c r="CC954" i="1"/>
  <c r="CC953" i="1" s="1"/>
  <c r="BR953" i="1"/>
  <c r="M952" i="1"/>
  <c r="S952" i="1" s="1"/>
  <c r="Y952" i="1" s="1"/>
  <c r="AE952" i="1" s="1"/>
  <c r="AK952" i="1" s="1"/>
  <c r="AQ952" i="1" s="1"/>
  <c r="AW952" i="1" s="1"/>
  <c r="BC952" i="1" s="1"/>
  <c r="BI952" i="1" s="1"/>
  <c r="BO952" i="1" s="1"/>
  <c r="BT952" i="1" s="1"/>
  <c r="BY952" i="1" s="1"/>
  <c r="CG952" i="1" s="1"/>
  <c r="CI952" i="1" s="1"/>
  <c r="H952" i="1"/>
  <c r="N952" i="1" s="1"/>
  <c r="T952" i="1" s="1"/>
  <c r="Z952" i="1" s="1"/>
  <c r="AF952" i="1" s="1"/>
  <c r="AL952" i="1" s="1"/>
  <c r="AR952" i="1" s="1"/>
  <c r="AX952" i="1" s="1"/>
  <c r="BD952" i="1" s="1"/>
  <c r="BJ952" i="1" s="1"/>
  <c r="BP952" i="1" s="1"/>
  <c r="BU952" i="1" s="1"/>
  <c r="BZ952" i="1" s="1"/>
  <c r="CJ952" i="1" s="1"/>
  <c r="CL952" i="1" s="1"/>
  <c r="G952" i="1"/>
  <c r="F952" i="1"/>
  <c r="L952" i="1" s="1"/>
  <c r="R952" i="1" s="1"/>
  <c r="X952" i="1" s="1"/>
  <c r="AD952" i="1" s="1"/>
  <c r="AJ952" i="1" s="1"/>
  <c r="AP952" i="1" s="1"/>
  <c r="AV952" i="1" s="1"/>
  <c r="BB952" i="1" s="1"/>
  <c r="BH952" i="1" s="1"/>
  <c r="BN952" i="1" s="1"/>
  <c r="BS952" i="1" s="1"/>
  <c r="BX952" i="1" s="1"/>
  <c r="CD952" i="1" s="1"/>
  <c r="CF952" i="1" s="1"/>
  <c r="CM951" i="1"/>
  <c r="CM950" i="1" s="1"/>
  <c r="CM949" i="1" s="1"/>
  <c r="CC951" i="1"/>
  <c r="CC950" i="1" s="1"/>
  <c r="CC949" i="1" s="1"/>
  <c r="CB951" i="1"/>
  <c r="CB950" i="1" s="1"/>
  <c r="CB949" i="1" s="1"/>
  <c r="CA951" i="1"/>
  <c r="CA950" i="1" s="1"/>
  <c r="CA949" i="1" s="1"/>
  <c r="BW951" i="1"/>
  <c r="BW950" i="1" s="1"/>
  <c r="BW949" i="1" s="1"/>
  <c r="BV951" i="1"/>
  <c r="BV950" i="1" s="1"/>
  <c r="BV949" i="1" s="1"/>
  <c r="BR951" i="1"/>
  <c r="BR950" i="1" s="1"/>
  <c r="BQ951" i="1"/>
  <c r="BQ950" i="1" s="1"/>
  <c r="BQ949" i="1" s="1"/>
  <c r="BM951" i="1"/>
  <c r="BM950" i="1" s="1"/>
  <c r="BM949" i="1" s="1"/>
  <c r="BL951" i="1"/>
  <c r="BL950" i="1" s="1"/>
  <c r="BL949" i="1" s="1"/>
  <c r="BK951" i="1"/>
  <c r="BK950" i="1" s="1"/>
  <c r="BK949" i="1" s="1"/>
  <c r="BG951" i="1"/>
  <c r="BG950" i="1" s="1"/>
  <c r="BG949" i="1" s="1"/>
  <c r="BF951" i="1"/>
  <c r="BF950" i="1" s="1"/>
  <c r="BF949" i="1" s="1"/>
  <c r="BE951" i="1"/>
  <c r="BE950" i="1" s="1"/>
  <c r="BE949" i="1" s="1"/>
  <c r="BA951" i="1"/>
  <c r="BA950" i="1" s="1"/>
  <c r="BA949" i="1" s="1"/>
  <c r="AZ951" i="1"/>
  <c r="AZ950" i="1" s="1"/>
  <c r="AZ949" i="1" s="1"/>
  <c r="AY951" i="1"/>
  <c r="AY950" i="1" s="1"/>
  <c r="AY949" i="1" s="1"/>
  <c r="AU951" i="1"/>
  <c r="AU950" i="1" s="1"/>
  <c r="AU949" i="1" s="1"/>
  <c r="AT951" i="1"/>
  <c r="AT950" i="1" s="1"/>
  <c r="AT949" i="1" s="1"/>
  <c r="AS951" i="1"/>
  <c r="AS950" i="1" s="1"/>
  <c r="AS949" i="1" s="1"/>
  <c r="AO951" i="1"/>
  <c r="AO950" i="1" s="1"/>
  <c r="AO949" i="1" s="1"/>
  <c r="AN951" i="1"/>
  <c r="AN950" i="1" s="1"/>
  <c r="AN949" i="1" s="1"/>
  <c r="AM951" i="1"/>
  <c r="AM950" i="1" s="1"/>
  <c r="AM949" i="1" s="1"/>
  <c r="AI951" i="1"/>
  <c r="AI950" i="1" s="1"/>
  <c r="AI949" i="1" s="1"/>
  <c r="AH951" i="1"/>
  <c r="AH950" i="1" s="1"/>
  <c r="AH949" i="1" s="1"/>
  <c r="AG951" i="1"/>
  <c r="AG950" i="1" s="1"/>
  <c r="AG949" i="1" s="1"/>
  <c r="AC951" i="1"/>
  <c r="AC950" i="1" s="1"/>
  <c r="AC949" i="1" s="1"/>
  <c r="AB951" i="1"/>
  <c r="AB950" i="1" s="1"/>
  <c r="AB949" i="1" s="1"/>
  <c r="AA951" i="1"/>
  <c r="AA950" i="1" s="1"/>
  <c r="AA949" i="1" s="1"/>
  <c r="W951" i="1"/>
  <c r="W950" i="1" s="1"/>
  <c r="W949" i="1" s="1"/>
  <c r="V951" i="1"/>
  <c r="V950" i="1" s="1"/>
  <c r="V949" i="1" s="1"/>
  <c r="U951" i="1"/>
  <c r="U950" i="1" s="1"/>
  <c r="U949" i="1" s="1"/>
  <c r="Q951" i="1"/>
  <c r="Q950" i="1" s="1"/>
  <c r="Q949" i="1" s="1"/>
  <c r="P951" i="1"/>
  <c r="P950" i="1" s="1"/>
  <c r="P949" i="1" s="1"/>
  <c r="O951" i="1"/>
  <c r="O950" i="1" s="1"/>
  <c r="O949" i="1" s="1"/>
  <c r="K951" i="1"/>
  <c r="K950" i="1" s="1"/>
  <c r="K949" i="1" s="1"/>
  <c r="J951" i="1"/>
  <c r="J950" i="1" s="1"/>
  <c r="I951" i="1"/>
  <c r="I950" i="1" s="1"/>
  <c r="I949" i="1" s="1"/>
  <c r="H951" i="1"/>
  <c r="H950" i="1" s="1"/>
  <c r="G951" i="1"/>
  <c r="G950" i="1" s="1"/>
  <c r="G949" i="1" s="1"/>
  <c r="F951" i="1"/>
  <c r="F950" i="1" s="1"/>
  <c r="N948" i="1"/>
  <c r="T948" i="1" s="1"/>
  <c r="Z948" i="1" s="1"/>
  <c r="AF948" i="1" s="1"/>
  <c r="AL948" i="1" s="1"/>
  <c r="AR948" i="1" s="1"/>
  <c r="AX948" i="1" s="1"/>
  <c r="BD948" i="1" s="1"/>
  <c r="BJ948" i="1" s="1"/>
  <c r="BP948" i="1" s="1"/>
  <c r="BU948" i="1" s="1"/>
  <c r="BZ948" i="1" s="1"/>
  <c r="CJ948" i="1" s="1"/>
  <c r="CL948" i="1" s="1"/>
  <c r="M948" i="1"/>
  <c r="S948" i="1" s="1"/>
  <c r="Y948" i="1" s="1"/>
  <c r="AE948" i="1" s="1"/>
  <c r="AK948" i="1" s="1"/>
  <c r="AQ948" i="1" s="1"/>
  <c r="AW948" i="1" s="1"/>
  <c r="BC948" i="1" s="1"/>
  <c r="BI948" i="1" s="1"/>
  <c r="BO948" i="1" s="1"/>
  <c r="BT948" i="1" s="1"/>
  <c r="BY948" i="1" s="1"/>
  <c r="CG948" i="1" s="1"/>
  <c r="CI948" i="1" s="1"/>
  <c r="L948" i="1"/>
  <c r="R948" i="1" s="1"/>
  <c r="X948" i="1" s="1"/>
  <c r="AD948" i="1" s="1"/>
  <c r="AJ948" i="1" s="1"/>
  <c r="AP948" i="1" s="1"/>
  <c r="AV948" i="1" s="1"/>
  <c r="BB948" i="1" s="1"/>
  <c r="BH948" i="1" s="1"/>
  <c r="BN948" i="1" s="1"/>
  <c r="BS948" i="1" s="1"/>
  <c r="BX948" i="1" s="1"/>
  <c r="CD948" i="1" s="1"/>
  <c r="CF948" i="1" s="1"/>
  <c r="CM947" i="1"/>
  <c r="CM946" i="1" s="1"/>
  <c r="CM945" i="1" s="1"/>
  <c r="CC947" i="1"/>
  <c r="CC946" i="1" s="1"/>
  <c r="CC945" i="1" s="1"/>
  <c r="CB947" i="1"/>
  <c r="CB946" i="1" s="1"/>
  <c r="CB945" i="1" s="1"/>
  <c r="CA947" i="1"/>
  <c r="CA946" i="1" s="1"/>
  <c r="CA945" i="1" s="1"/>
  <c r="BW947" i="1"/>
  <c r="BW946" i="1" s="1"/>
  <c r="BW945" i="1" s="1"/>
  <c r="BV947" i="1"/>
  <c r="BV946" i="1" s="1"/>
  <c r="BV945" i="1" s="1"/>
  <c r="BR947" i="1"/>
  <c r="BR946" i="1" s="1"/>
  <c r="BR945" i="1" s="1"/>
  <c r="BQ947" i="1"/>
  <c r="BQ946" i="1" s="1"/>
  <c r="BQ945" i="1" s="1"/>
  <c r="BM947" i="1"/>
  <c r="BM946" i="1" s="1"/>
  <c r="BM945" i="1" s="1"/>
  <c r="BL947" i="1"/>
  <c r="BL946" i="1" s="1"/>
  <c r="BL945" i="1" s="1"/>
  <c r="BK947" i="1"/>
  <c r="BK946" i="1" s="1"/>
  <c r="BK945" i="1" s="1"/>
  <c r="BG947" i="1"/>
  <c r="BG946" i="1" s="1"/>
  <c r="BG945" i="1" s="1"/>
  <c r="BF947" i="1"/>
  <c r="BF946" i="1" s="1"/>
  <c r="BF945" i="1" s="1"/>
  <c r="BE947" i="1"/>
  <c r="BE946" i="1" s="1"/>
  <c r="BE945" i="1" s="1"/>
  <c r="BA947" i="1"/>
  <c r="BA946" i="1" s="1"/>
  <c r="BA945" i="1" s="1"/>
  <c r="AZ947" i="1"/>
  <c r="AZ946" i="1" s="1"/>
  <c r="AZ945" i="1" s="1"/>
  <c r="AY947" i="1"/>
  <c r="AY946" i="1" s="1"/>
  <c r="AY945" i="1" s="1"/>
  <c r="AU947" i="1"/>
  <c r="AU946" i="1" s="1"/>
  <c r="AU945" i="1" s="1"/>
  <c r="AT947" i="1"/>
  <c r="AT946" i="1" s="1"/>
  <c r="AT945" i="1" s="1"/>
  <c r="AS947" i="1"/>
  <c r="AS946" i="1" s="1"/>
  <c r="AS945" i="1" s="1"/>
  <c r="AO947" i="1"/>
  <c r="AO946" i="1" s="1"/>
  <c r="AO945" i="1" s="1"/>
  <c r="AN947" i="1"/>
  <c r="AN946" i="1" s="1"/>
  <c r="AN945" i="1" s="1"/>
  <c r="AM947" i="1"/>
  <c r="AM946" i="1" s="1"/>
  <c r="AM945" i="1" s="1"/>
  <c r="AI947" i="1"/>
  <c r="AI946" i="1" s="1"/>
  <c r="AI945" i="1" s="1"/>
  <c r="AH947" i="1"/>
  <c r="AH946" i="1" s="1"/>
  <c r="AH945" i="1" s="1"/>
  <c r="AG947" i="1"/>
  <c r="AG946" i="1" s="1"/>
  <c r="AG945" i="1" s="1"/>
  <c r="AC947" i="1"/>
  <c r="AC946" i="1" s="1"/>
  <c r="AC945" i="1" s="1"/>
  <c r="AB947" i="1"/>
  <c r="AB946" i="1" s="1"/>
  <c r="AB945" i="1" s="1"/>
  <c r="AA947" i="1"/>
  <c r="AA946" i="1" s="1"/>
  <c r="AA945" i="1" s="1"/>
  <c r="W947" i="1"/>
  <c r="W946" i="1" s="1"/>
  <c r="W945" i="1" s="1"/>
  <c r="V947" i="1"/>
  <c r="V946" i="1" s="1"/>
  <c r="V945" i="1" s="1"/>
  <c r="U947" i="1"/>
  <c r="U946" i="1" s="1"/>
  <c r="U945" i="1" s="1"/>
  <c r="Q947" i="1"/>
  <c r="Q946" i="1" s="1"/>
  <c r="Q945" i="1" s="1"/>
  <c r="P947" i="1"/>
  <c r="P946" i="1" s="1"/>
  <c r="P945" i="1" s="1"/>
  <c r="O947" i="1"/>
  <c r="O946" i="1" s="1"/>
  <c r="O945" i="1" s="1"/>
  <c r="K947" i="1"/>
  <c r="K946" i="1" s="1"/>
  <c r="K945" i="1" s="1"/>
  <c r="J947" i="1"/>
  <c r="J946" i="1" s="1"/>
  <c r="J945" i="1" s="1"/>
  <c r="I947" i="1"/>
  <c r="H947" i="1"/>
  <c r="H946" i="1" s="1"/>
  <c r="H945" i="1" s="1"/>
  <c r="G947" i="1"/>
  <c r="F947" i="1"/>
  <c r="F946" i="1" s="1"/>
  <c r="F945" i="1" s="1"/>
  <c r="N944" i="1"/>
  <c r="T944" i="1" s="1"/>
  <c r="Z944" i="1" s="1"/>
  <c r="AF944" i="1" s="1"/>
  <c r="AL944" i="1" s="1"/>
  <c r="AR944" i="1" s="1"/>
  <c r="AX944" i="1" s="1"/>
  <c r="BD944" i="1" s="1"/>
  <c r="BJ944" i="1" s="1"/>
  <c r="BP944" i="1" s="1"/>
  <c r="BU944" i="1" s="1"/>
  <c r="BZ944" i="1" s="1"/>
  <c r="CJ944" i="1" s="1"/>
  <c r="CL944" i="1" s="1"/>
  <c r="M944" i="1"/>
  <c r="S944" i="1" s="1"/>
  <c r="Y944" i="1" s="1"/>
  <c r="AE944" i="1" s="1"/>
  <c r="AK944" i="1" s="1"/>
  <c r="AQ944" i="1" s="1"/>
  <c r="AW944" i="1" s="1"/>
  <c r="BC944" i="1" s="1"/>
  <c r="BI944" i="1" s="1"/>
  <c r="BO944" i="1" s="1"/>
  <c r="BT944" i="1" s="1"/>
  <c r="BY944" i="1" s="1"/>
  <c r="CG944" i="1" s="1"/>
  <c r="CI944" i="1" s="1"/>
  <c r="L944" i="1"/>
  <c r="R944" i="1" s="1"/>
  <c r="X944" i="1" s="1"/>
  <c r="AD944" i="1" s="1"/>
  <c r="AJ944" i="1" s="1"/>
  <c r="AP944" i="1" s="1"/>
  <c r="AV944" i="1" s="1"/>
  <c r="BB944" i="1" s="1"/>
  <c r="BH944" i="1" s="1"/>
  <c r="BN944" i="1" s="1"/>
  <c r="BS944" i="1" s="1"/>
  <c r="BX944" i="1" s="1"/>
  <c r="CD944" i="1" s="1"/>
  <c r="CF944" i="1" s="1"/>
  <c r="CM943" i="1"/>
  <c r="CM942" i="1" s="1"/>
  <c r="CC943" i="1"/>
  <c r="CC942" i="1" s="1"/>
  <c r="CB943" i="1"/>
  <c r="CB942" i="1" s="1"/>
  <c r="CA943" i="1"/>
  <c r="CA942" i="1" s="1"/>
  <c r="BW943" i="1"/>
  <c r="BW942" i="1" s="1"/>
  <c r="BV943" i="1"/>
  <c r="BV942" i="1" s="1"/>
  <c r="BR943" i="1"/>
  <c r="BR942" i="1" s="1"/>
  <c r="BQ943" i="1"/>
  <c r="BQ942" i="1" s="1"/>
  <c r="BM943" i="1"/>
  <c r="BM942" i="1" s="1"/>
  <c r="BL943" i="1"/>
  <c r="BL942" i="1" s="1"/>
  <c r="BK943" i="1"/>
  <c r="BK942" i="1" s="1"/>
  <c r="BG943" i="1"/>
  <c r="BG942" i="1" s="1"/>
  <c r="BF943" i="1"/>
  <c r="BF942" i="1" s="1"/>
  <c r="BE943" i="1"/>
  <c r="BE942" i="1" s="1"/>
  <c r="BA943" i="1"/>
  <c r="BA942" i="1" s="1"/>
  <c r="AZ943" i="1"/>
  <c r="AZ942" i="1" s="1"/>
  <c r="AY943" i="1"/>
  <c r="AY942" i="1" s="1"/>
  <c r="AU943" i="1"/>
  <c r="AU942" i="1" s="1"/>
  <c r="AT943" i="1"/>
  <c r="AT942" i="1" s="1"/>
  <c r="AS943" i="1"/>
  <c r="AS942" i="1" s="1"/>
  <c r="AO943" i="1"/>
  <c r="AO942" i="1" s="1"/>
  <c r="AN943" i="1"/>
  <c r="AN942" i="1" s="1"/>
  <c r="AM943" i="1"/>
  <c r="AM942" i="1" s="1"/>
  <c r="AI943" i="1"/>
  <c r="AI942" i="1" s="1"/>
  <c r="AH943" i="1"/>
  <c r="AH942" i="1" s="1"/>
  <c r="AG943" i="1"/>
  <c r="AG942" i="1" s="1"/>
  <c r="AC943" i="1"/>
  <c r="AC942" i="1" s="1"/>
  <c r="AB943" i="1"/>
  <c r="AB942" i="1" s="1"/>
  <c r="AA943" i="1"/>
  <c r="AA942" i="1" s="1"/>
  <c r="W943" i="1"/>
  <c r="W942" i="1" s="1"/>
  <c r="V943" i="1"/>
  <c r="V942" i="1" s="1"/>
  <c r="U943" i="1"/>
  <c r="U942" i="1" s="1"/>
  <c r="Q943" i="1"/>
  <c r="Q942" i="1" s="1"/>
  <c r="P943" i="1"/>
  <c r="P942" i="1" s="1"/>
  <c r="O943" i="1"/>
  <c r="O942" i="1" s="1"/>
  <c r="K943" i="1"/>
  <c r="K942" i="1" s="1"/>
  <c r="J943" i="1"/>
  <c r="J942" i="1" s="1"/>
  <c r="I943" i="1"/>
  <c r="I942" i="1" s="1"/>
  <c r="H943" i="1"/>
  <c r="H942" i="1" s="1"/>
  <c r="G943" i="1"/>
  <c r="G942" i="1" s="1"/>
  <c r="F943" i="1"/>
  <c r="N941" i="1"/>
  <c r="T941" i="1" s="1"/>
  <c r="Z941" i="1" s="1"/>
  <c r="AF941" i="1" s="1"/>
  <c r="AL941" i="1" s="1"/>
  <c r="AR941" i="1" s="1"/>
  <c r="AX941" i="1" s="1"/>
  <c r="BD941" i="1" s="1"/>
  <c r="BJ941" i="1" s="1"/>
  <c r="BP941" i="1" s="1"/>
  <c r="BU941" i="1" s="1"/>
  <c r="BZ941" i="1" s="1"/>
  <c r="CJ941" i="1" s="1"/>
  <c r="CL941" i="1" s="1"/>
  <c r="M941" i="1"/>
  <c r="S941" i="1" s="1"/>
  <c r="Y941" i="1" s="1"/>
  <c r="AE941" i="1" s="1"/>
  <c r="AK941" i="1" s="1"/>
  <c r="AQ941" i="1" s="1"/>
  <c r="AW941" i="1" s="1"/>
  <c r="BC941" i="1" s="1"/>
  <c r="BI941" i="1" s="1"/>
  <c r="BO941" i="1" s="1"/>
  <c r="BT941" i="1" s="1"/>
  <c r="BY941" i="1" s="1"/>
  <c r="CG941" i="1" s="1"/>
  <c r="CI941" i="1" s="1"/>
  <c r="L941" i="1"/>
  <c r="R941" i="1" s="1"/>
  <c r="X941" i="1" s="1"/>
  <c r="AD941" i="1" s="1"/>
  <c r="AJ941" i="1" s="1"/>
  <c r="AP941" i="1" s="1"/>
  <c r="AV941" i="1" s="1"/>
  <c r="BB941" i="1" s="1"/>
  <c r="BH941" i="1" s="1"/>
  <c r="BN941" i="1" s="1"/>
  <c r="BS941" i="1" s="1"/>
  <c r="BX941" i="1" s="1"/>
  <c r="CD941" i="1" s="1"/>
  <c r="CF941" i="1" s="1"/>
  <c r="CM940" i="1"/>
  <c r="CM939" i="1" s="1"/>
  <c r="CC940" i="1"/>
  <c r="CC939" i="1" s="1"/>
  <c r="CB940" i="1"/>
  <c r="CB939" i="1" s="1"/>
  <c r="CA940" i="1"/>
  <c r="CA939" i="1" s="1"/>
  <c r="BW940" i="1"/>
  <c r="BW939" i="1" s="1"/>
  <c r="BV940" i="1"/>
  <c r="BV939" i="1" s="1"/>
  <c r="BR940" i="1"/>
  <c r="BR939" i="1" s="1"/>
  <c r="BQ940" i="1"/>
  <c r="BQ939" i="1" s="1"/>
  <c r="BM940" i="1"/>
  <c r="BM939" i="1" s="1"/>
  <c r="BL940" i="1"/>
  <c r="BL939" i="1" s="1"/>
  <c r="BK940" i="1"/>
  <c r="BK939" i="1" s="1"/>
  <c r="BG940" i="1"/>
  <c r="BG939" i="1" s="1"/>
  <c r="BF940" i="1"/>
  <c r="BF939" i="1" s="1"/>
  <c r="BE940" i="1"/>
  <c r="BE939" i="1" s="1"/>
  <c r="BA940" i="1"/>
  <c r="BA939" i="1" s="1"/>
  <c r="AZ940" i="1"/>
  <c r="AZ939" i="1" s="1"/>
  <c r="AY940" i="1"/>
  <c r="AY939" i="1" s="1"/>
  <c r="AU940" i="1"/>
  <c r="AU939" i="1" s="1"/>
  <c r="AT940" i="1"/>
  <c r="AT939" i="1" s="1"/>
  <c r="AS940" i="1"/>
  <c r="AS939" i="1" s="1"/>
  <c r="AO940" i="1"/>
  <c r="AO939" i="1" s="1"/>
  <c r="AN940" i="1"/>
  <c r="AN939" i="1" s="1"/>
  <c r="AM940" i="1"/>
  <c r="AM939" i="1" s="1"/>
  <c r="AI940" i="1"/>
  <c r="AI939" i="1" s="1"/>
  <c r="AH940" i="1"/>
  <c r="AH939" i="1" s="1"/>
  <c r="AG940" i="1"/>
  <c r="AG939" i="1" s="1"/>
  <c r="AC940" i="1"/>
  <c r="AC939" i="1" s="1"/>
  <c r="AB940" i="1"/>
  <c r="AB939" i="1" s="1"/>
  <c r="AA940" i="1"/>
  <c r="AA939" i="1" s="1"/>
  <c r="W940" i="1"/>
  <c r="W939" i="1" s="1"/>
  <c r="V940" i="1"/>
  <c r="V939" i="1" s="1"/>
  <c r="U940" i="1"/>
  <c r="U939" i="1" s="1"/>
  <c r="Q940" i="1"/>
  <c r="Q939" i="1" s="1"/>
  <c r="P940" i="1"/>
  <c r="P939" i="1" s="1"/>
  <c r="O940" i="1"/>
  <c r="O939" i="1" s="1"/>
  <c r="K940" i="1"/>
  <c r="J940" i="1"/>
  <c r="J939" i="1" s="1"/>
  <c r="I940" i="1"/>
  <c r="I939" i="1" s="1"/>
  <c r="H940" i="1"/>
  <c r="H939" i="1" s="1"/>
  <c r="G940" i="1"/>
  <c r="F940" i="1"/>
  <c r="F939" i="1" s="1"/>
  <c r="N935" i="1"/>
  <c r="T935" i="1" s="1"/>
  <c r="Z935" i="1" s="1"/>
  <c r="AF935" i="1" s="1"/>
  <c r="AL935" i="1" s="1"/>
  <c r="AR935" i="1" s="1"/>
  <c r="AX935" i="1" s="1"/>
  <c r="BD935" i="1" s="1"/>
  <c r="BJ935" i="1" s="1"/>
  <c r="BP935" i="1" s="1"/>
  <c r="BU935" i="1" s="1"/>
  <c r="BZ935" i="1" s="1"/>
  <c r="CJ935" i="1" s="1"/>
  <c r="CL935" i="1" s="1"/>
  <c r="M935" i="1"/>
  <c r="S935" i="1" s="1"/>
  <c r="Y935" i="1" s="1"/>
  <c r="AE935" i="1" s="1"/>
  <c r="AK935" i="1" s="1"/>
  <c r="AQ935" i="1" s="1"/>
  <c r="AW935" i="1" s="1"/>
  <c r="BC935" i="1" s="1"/>
  <c r="BI935" i="1" s="1"/>
  <c r="BO935" i="1" s="1"/>
  <c r="BT935" i="1" s="1"/>
  <c r="BY935" i="1" s="1"/>
  <c r="CG935" i="1" s="1"/>
  <c r="CI935" i="1" s="1"/>
  <c r="L935" i="1"/>
  <c r="R935" i="1" s="1"/>
  <c r="X935" i="1" s="1"/>
  <c r="AD935" i="1" s="1"/>
  <c r="AJ935" i="1" s="1"/>
  <c r="AP935" i="1" s="1"/>
  <c r="AV935" i="1" s="1"/>
  <c r="BB935" i="1" s="1"/>
  <c r="BH935" i="1" s="1"/>
  <c r="BN935" i="1" s="1"/>
  <c r="BS935" i="1" s="1"/>
  <c r="BX935" i="1" s="1"/>
  <c r="CD935" i="1" s="1"/>
  <c r="CF935" i="1" s="1"/>
  <c r="CM934" i="1"/>
  <c r="CM933" i="1" s="1"/>
  <c r="CC934" i="1"/>
  <c r="CB934" i="1"/>
  <c r="CB933" i="1" s="1"/>
  <c r="CA934" i="1"/>
  <c r="CA933" i="1" s="1"/>
  <c r="BW934" i="1"/>
  <c r="BW933" i="1" s="1"/>
  <c r="BV934" i="1"/>
  <c r="BV933" i="1" s="1"/>
  <c r="BR934" i="1"/>
  <c r="BR933" i="1" s="1"/>
  <c r="BQ934" i="1"/>
  <c r="BQ933" i="1" s="1"/>
  <c r="BM934" i="1"/>
  <c r="BM933" i="1" s="1"/>
  <c r="BL934" i="1"/>
  <c r="BL933" i="1" s="1"/>
  <c r="BK934" i="1"/>
  <c r="BK933" i="1" s="1"/>
  <c r="BG934" i="1"/>
  <c r="BG933" i="1" s="1"/>
  <c r="BF934" i="1"/>
  <c r="BF933" i="1" s="1"/>
  <c r="BE934" i="1"/>
  <c r="BE933" i="1" s="1"/>
  <c r="BA934" i="1"/>
  <c r="BA933" i="1" s="1"/>
  <c r="AZ934" i="1"/>
  <c r="AZ933" i="1" s="1"/>
  <c r="AY934" i="1"/>
  <c r="AY933" i="1" s="1"/>
  <c r="AU934" i="1"/>
  <c r="AU933" i="1" s="1"/>
  <c r="AT934" i="1"/>
  <c r="AT933" i="1" s="1"/>
  <c r="AS934" i="1"/>
  <c r="AS933" i="1" s="1"/>
  <c r="AO934" i="1"/>
  <c r="AO933" i="1" s="1"/>
  <c r="AN934" i="1"/>
  <c r="AN933" i="1" s="1"/>
  <c r="AM934" i="1"/>
  <c r="AM933" i="1" s="1"/>
  <c r="AI934" i="1"/>
  <c r="AI933" i="1" s="1"/>
  <c r="AH934" i="1"/>
  <c r="AH933" i="1" s="1"/>
  <c r="AG934" i="1"/>
  <c r="AG933" i="1" s="1"/>
  <c r="AC934" i="1"/>
  <c r="AC933" i="1" s="1"/>
  <c r="AB934" i="1"/>
  <c r="AB933" i="1" s="1"/>
  <c r="AA934" i="1"/>
  <c r="AA933" i="1" s="1"/>
  <c r="W934" i="1"/>
  <c r="W933" i="1" s="1"/>
  <c r="V934" i="1"/>
  <c r="V933" i="1" s="1"/>
  <c r="U934" i="1"/>
  <c r="U933" i="1" s="1"/>
  <c r="Q934" i="1"/>
  <c r="Q933" i="1" s="1"/>
  <c r="P934" i="1"/>
  <c r="P933" i="1" s="1"/>
  <c r="O934" i="1"/>
  <c r="O933" i="1" s="1"/>
  <c r="K934" i="1"/>
  <c r="K933" i="1" s="1"/>
  <c r="J934" i="1"/>
  <c r="I934" i="1"/>
  <c r="I933" i="1" s="1"/>
  <c r="H934" i="1"/>
  <c r="H933" i="1" s="1"/>
  <c r="G934" i="1"/>
  <c r="G933" i="1" s="1"/>
  <c r="F934" i="1"/>
  <c r="F933" i="1" s="1"/>
  <c r="CC933" i="1"/>
  <c r="N932" i="1"/>
  <c r="T932" i="1" s="1"/>
  <c r="Z932" i="1" s="1"/>
  <c r="AF932" i="1" s="1"/>
  <c r="AL932" i="1" s="1"/>
  <c r="AR932" i="1" s="1"/>
  <c r="AX932" i="1" s="1"/>
  <c r="BD932" i="1" s="1"/>
  <c r="BJ932" i="1" s="1"/>
  <c r="BP932" i="1" s="1"/>
  <c r="BU932" i="1" s="1"/>
  <c r="BZ932" i="1" s="1"/>
  <c r="CJ932" i="1" s="1"/>
  <c r="CL932" i="1" s="1"/>
  <c r="M932" i="1"/>
  <c r="S932" i="1" s="1"/>
  <c r="Y932" i="1" s="1"/>
  <c r="AE932" i="1" s="1"/>
  <c r="AK932" i="1" s="1"/>
  <c r="AQ932" i="1" s="1"/>
  <c r="AW932" i="1" s="1"/>
  <c r="BC932" i="1" s="1"/>
  <c r="BI932" i="1" s="1"/>
  <c r="BO932" i="1" s="1"/>
  <c r="BT932" i="1" s="1"/>
  <c r="BY932" i="1" s="1"/>
  <c r="CG932" i="1" s="1"/>
  <c r="CI932" i="1" s="1"/>
  <c r="L932" i="1"/>
  <c r="R932" i="1" s="1"/>
  <c r="X932" i="1" s="1"/>
  <c r="AD932" i="1" s="1"/>
  <c r="AJ932" i="1" s="1"/>
  <c r="AP932" i="1" s="1"/>
  <c r="AV932" i="1" s="1"/>
  <c r="BB932" i="1" s="1"/>
  <c r="BH932" i="1" s="1"/>
  <c r="BN932" i="1" s="1"/>
  <c r="BS932" i="1" s="1"/>
  <c r="BX932" i="1" s="1"/>
  <c r="CD932" i="1" s="1"/>
  <c r="CF932" i="1" s="1"/>
  <c r="CM931" i="1"/>
  <c r="CM930" i="1" s="1"/>
  <c r="CC931" i="1"/>
  <c r="CB931" i="1"/>
  <c r="CA931" i="1"/>
  <c r="BW931" i="1"/>
  <c r="BW930" i="1" s="1"/>
  <c r="BV931" i="1"/>
  <c r="BV930" i="1" s="1"/>
  <c r="BR931" i="1"/>
  <c r="BR930" i="1" s="1"/>
  <c r="BQ931" i="1"/>
  <c r="BQ930" i="1" s="1"/>
  <c r="BM931" i="1"/>
  <c r="BM930" i="1" s="1"/>
  <c r="BL931" i="1"/>
  <c r="BL930" i="1" s="1"/>
  <c r="BK931" i="1"/>
  <c r="BK930" i="1" s="1"/>
  <c r="BG931" i="1"/>
  <c r="BG930" i="1" s="1"/>
  <c r="BF931" i="1"/>
  <c r="BF930" i="1" s="1"/>
  <c r="BE931" i="1"/>
  <c r="BE930" i="1" s="1"/>
  <c r="BA931" i="1"/>
  <c r="BA930" i="1" s="1"/>
  <c r="AZ931" i="1"/>
  <c r="AZ930" i="1" s="1"/>
  <c r="AY931" i="1"/>
  <c r="AY930" i="1" s="1"/>
  <c r="AU931" i="1"/>
  <c r="AU930" i="1" s="1"/>
  <c r="AT931" i="1"/>
  <c r="AT930" i="1" s="1"/>
  <c r="AS931" i="1"/>
  <c r="AS930" i="1" s="1"/>
  <c r="AO931" i="1"/>
  <c r="AO930" i="1" s="1"/>
  <c r="AN931" i="1"/>
  <c r="AN930" i="1" s="1"/>
  <c r="AM931" i="1"/>
  <c r="AM930" i="1" s="1"/>
  <c r="AI931" i="1"/>
  <c r="AI930" i="1" s="1"/>
  <c r="AH931" i="1"/>
  <c r="AH930" i="1" s="1"/>
  <c r="AG931" i="1"/>
  <c r="AG930" i="1" s="1"/>
  <c r="AC931" i="1"/>
  <c r="AC930" i="1" s="1"/>
  <c r="AB931" i="1"/>
  <c r="AB930" i="1" s="1"/>
  <c r="AA931" i="1"/>
  <c r="AA930" i="1" s="1"/>
  <c r="W931" i="1"/>
  <c r="W930" i="1" s="1"/>
  <c r="V931" i="1"/>
  <c r="V930" i="1" s="1"/>
  <c r="U931" i="1"/>
  <c r="U930" i="1" s="1"/>
  <c r="Q931" i="1"/>
  <c r="Q930" i="1" s="1"/>
  <c r="P931" i="1"/>
  <c r="P930" i="1" s="1"/>
  <c r="O931" i="1"/>
  <c r="O930" i="1" s="1"/>
  <c r="K931" i="1"/>
  <c r="K930" i="1" s="1"/>
  <c r="J931" i="1"/>
  <c r="J930" i="1" s="1"/>
  <c r="I931" i="1"/>
  <c r="H931" i="1"/>
  <c r="H930" i="1" s="1"/>
  <c r="G931" i="1"/>
  <c r="G930" i="1" s="1"/>
  <c r="F931" i="1"/>
  <c r="F930" i="1" s="1"/>
  <c r="CC930" i="1"/>
  <c r="CB930" i="1"/>
  <c r="CA930" i="1"/>
  <c r="N927" i="1"/>
  <c r="T927" i="1" s="1"/>
  <c r="Z927" i="1" s="1"/>
  <c r="AF927" i="1" s="1"/>
  <c r="AL927" i="1" s="1"/>
  <c r="AR927" i="1" s="1"/>
  <c r="AX927" i="1" s="1"/>
  <c r="BD927" i="1" s="1"/>
  <c r="BJ927" i="1" s="1"/>
  <c r="BP927" i="1" s="1"/>
  <c r="BU927" i="1" s="1"/>
  <c r="BZ927" i="1" s="1"/>
  <c r="CJ927" i="1" s="1"/>
  <c r="CL927" i="1" s="1"/>
  <c r="M927" i="1"/>
  <c r="S927" i="1" s="1"/>
  <c r="Y927" i="1" s="1"/>
  <c r="AE927" i="1" s="1"/>
  <c r="AK927" i="1" s="1"/>
  <c r="AQ927" i="1" s="1"/>
  <c r="AW927" i="1" s="1"/>
  <c r="BC927" i="1" s="1"/>
  <c r="BI927" i="1" s="1"/>
  <c r="BO927" i="1" s="1"/>
  <c r="BT927" i="1" s="1"/>
  <c r="BY927" i="1" s="1"/>
  <c r="CG927" i="1" s="1"/>
  <c r="CI927" i="1" s="1"/>
  <c r="L927" i="1"/>
  <c r="R927" i="1" s="1"/>
  <c r="X927" i="1" s="1"/>
  <c r="AD927" i="1" s="1"/>
  <c r="AJ927" i="1" s="1"/>
  <c r="AP927" i="1" s="1"/>
  <c r="AV927" i="1" s="1"/>
  <c r="BB927" i="1" s="1"/>
  <c r="BH927" i="1" s="1"/>
  <c r="BN927" i="1" s="1"/>
  <c r="BS927" i="1" s="1"/>
  <c r="BX927" i="1" s="1"/>
  <c r="CD927" i="1" s="1"/>
  <c r="CF927" i="1" s="1"/>
  <c r="CM926" i="1"/>
  <c r="CC926" i="1"/>
  <c r="CB926" i="1"/>
  <c r="CA926" i="1"/>
  <c r="BW926" i="1"/>
  <c r="BV926" i="1"/>
  <c r="BR926" i="1"/>
  <c r="BQ926" i="1"/>
  <c r="BM926" i="1"/>
  <c r="BL926" i="1"/>
  <c r="BK926" i="1"/>
  <c r="BG926" i="1"/>
  <c r="BF926" i="1"/>
  <c r="BE926" i="1"/>
  <c r="BA926" i="1"/>
  <c r="AZ926" i="1"/>
  <c r="AY926" i="1"/>
  <c r="AU926" i="1"/>
  <c r="AT926" i="1"/>
  <c r="AS926" i="1"/>
  <c r="AO926" i="1"/>
  <c r="AN926" i="1"/>
  <c r="AM926" i="1"/>
  <c r="AI926" i="1"/>
  <c r="AH926" i="1"/>
  <c r="AG926" i="1"/>
  <c r="AC926" i="1"/>
  <c r="AB926" i="1"/>
  <c r="AA926" i="1"/>
  <c r="W926" i="1"/>
  <c r="V926" i="1"/>
  <c r="U926" i="1"/>
  <c r="Q926" i="1"/>
  <c r="P926" i="1"/>
  <c r="O926" i="1"/>
  <c r="K926" i="1"/>
  <c r="J926" i="1"/>
  <c r="I926" i="1"/>
  <c r="H926" i="1"/>
  <c r="G926" i="1"/>
  <c r="F926" i="1"/>
  <c r="N925" i="1"/>
  <c r="T925" i="1" s="1"/>
  <c r="Z925" i="1" s="1"/>
  <c r="AF925" i="1" s="1"/>
  <c r="AL925" i="1" s="1"/>
  <c r="AR925" i="1" s="1"/>
  <c r="AX925" i="1" s="1"/>
  <c r="BD925" i="1" s="1"/>
  <c r="BJ925" i="1" s="1"/>
  <c r="BP925" i="1" s="1"/>
  <c r="BU925" i="1" s="1"/>
  <c r="BZ925" i="1" s="1"/>
  <c r="CJ925" i="1" s="1"/>
  <c r="CL925" i="1" s="1"/>
  <c r="M925" i="1"/>
  <c r="S925" i="1" s="1"/>
  <c r="Y925" i="1" s="1"/>
  <c r="AE925" i="1" s="1"/>
  <c r="AK925" i="1" s="1"/>
  <c r="AQ925" i="1" s="1"/>
  <c r="AW925" i="1" s="1"/>
  <c r="BC925" i="1" s="1"/>
  <c r="BI925" i="1" s="1"/>
  <c r="BO925" i="1" s="1"/>
  <c r="BT925" i="1" s="1"/>
  <c r="BY925" i="1" s="1"/>
  <c r="CG925" i="1" s="1"/>
  <c r="CI925" i="1" s="1"/>
  <c r="L925" i="1"/>
  <c r="R925" i="1" s="1"/>
  <c r="X925" i="1" s="1"/>
  <c r="AD925" i="1" s="1"/>
  <c r="AJ925" i="1" s="1"/>
  <c r="AP925" i="1" s="1"/>
  <c r="AV925" i="1" s="1"/>
  <c r="BB925" i="1" s="1"/>
  <c r="BH925" i="1" s="1"/>
  <c r="BN925" i="1" s="1"/>
  <c r="BS925" i="1" s="1"/>
  <c r="BX925" i="1" s="1"/>
  <c r="CD925" i="1" s="1"/>
  <c r="CF925" i="1" s="1"/>
  <c r="CM924" i="1"/>
  <c r="CC924" i="1"/>
  <c r="CB924" i="1"/>
  <c r="CA924" i="1"/>
  <c r="BW924" i="1"/>
  <c r="BV924" i="1"/>
  <c r="BR924" i="1"/>
  <c r="BQ924" i="1"/>
  <c r="BM924" i="1"/>
  <c r="BL924" i="1"/>
  <c r="BK924" i="1"/>
  <c r="BG924" i="1"/>
  <c r="BF924" i="1"/>
  <c r="BE924" i="1"/>
  <c r="BA924" i="1"/>
  <c r="AZ924" i="1"/>
  <c r="AY924" i="1"/>
  <c r="AU924" i="1"/>
  <c r="AT924" i="1"/>
  <c r="AS924" i="1"/>
  <c r="AO924" i="1"/>
  <c r="AN924" i="1"/>
  <c r="AM924" i="1"/>
  <c r="AI924" i="1"/>
  <c r="AH924" i="1"/>
  <c r="AG924" i="1"/>
  <c r="AC924" i="1"/>
  <c r="AB924" i="1"/>
  <c r="AA924" i="1"/>
  <c r="W924" i="1"/>
  <c r="V924" i="1"/>
  <c r="U924" i="1"/>
  <c r="Q924" i="1"/>
  <c r="P924" i="1"/>
  <c r="O924" i="1"/>
  <c r="K924" i="1"/>
  <c r="J924" i="1"/>
  <c r="I924" i="1"/>
  <c r="H924" i="1"/>
  <c r="G924" i="1"/>
  <c r="F924" i="1"/>
  <c r="N923" i="1"/>
  <c r="T923" i="1" s="1"/>
  <c r="Z923" i="1" s="1"/>
  <c r="AF923" i="1" s="1"/>
  <c r="AL923" i="1" s="1"/>
  <c r="AR923" i="1" s="1"/>
  <c r="AX923" i="1" s="1"/>
  <c r="BD923" i="1" s="1"/>
  <c r="BJ923" i="1" s="1"/>
  <c r="BP923" i="1" s="1"/>
  <c r="BU923" i="1" s="1"/>
  <c r="BZ923" i="1" s="1"/>
  <c r="CJ923" i="1" s="1"/>
  <c r="CL923" i="1" s="1"/>
  <c r="M923" i="1"/>
  <c r="S923" i="1" s="1"/>
  <c r="Y923" i="1" s="1"/>
  <c r="AE923" i="1" s="1"/>
  <c r="AK923" i="1" s="1"/>
  <c r="AQ923" i="1" s="1"/>
  <c r="AW923" i="1" s="1"/>
  <c r="BC923" i="1" s="1"/>
  <c r="BI923" i="1" s="1"/>
  <c r="BO923" i="1" s="1"/>
  <c r="BT923" i="1" s="1"/>
  <c r="BY923" i="1" s="1"/>
  <c r="CG923" i="1" s="1"/>
  <c r="CI923" i="1" s="1"/>
  <c r="L923" i="1"/>
  <c r="R923" i="1" s="1"/>
  <c r="X923" i="1" s="1"/>
  <c r="AD923" i="1" s="1"/>
  <c r="AJ923" i="1" s="1"/>
  <c r="AP923" i="1" s="1"/>
  <c r="AV923" i="1" s="1"/>
  <c r="BB923" i="1" s="1"/>
  <c r="BH923" i="1" s="1"/>
  <c r="BN923" i="1" s="1"/>
  <c r="BS923" i="1" s="1"/>
  <c r="BX923" i="1" s="1"/>
  <c r="CD923" i="1" s="1"/>
  <c r="CF923" i="1" s="1"/>
  <c r="CM922" i="1"/>
  <c r="CC922" i="1"/>
  <c r="CB922" i="1"/>
  <c r="CA922" i="1"/>
  <c r="BW922" i="1"/>
  <c r="BV922" i="1"/>
  <c r="BR922" i="1"/>
  <c r="BR921" i="1" s="1"/>
  <c r="BR920" i="1" s="1"/>
  <c r="BQ922" i="1"/>
  <c r="BM922" i="1"/>
  <c r="BL922" i="1"/>
  <c r="BK922" i="1"/>
  <c r="BG922" i="1"/>
  <c r="BF922" i="1"/>
  <c r="BE922" i="1"/>
  <c r="BA922" i="1"/>
  <c r="AZ922" i="1"/>
  <c r="AY922" i="1"/>
  <c r="AU922" i="1"/>
  <c r="AT922" i="1"/>
  <c r="AS922" i="1"/>
  <c r="AO922" i="1"/>
  <c r="AN922" i="1"/>
  <c r="AM922" i="1"/>
  <c r="AI922" i="1"/>
  <c r="AH922" i="1"/>
  <c r="AG922" i="1"/>
  <c r="AC922" i="1"/>
  <c r="AB922" i="1"/>
  <c r="AA922" i="1"/>
  <c r="W922" i="1"/>
  <c r="V922" i="1"/>
  <c r="U922" i="1"/>
  <c r="Q922" i="1"/>
  <c r="P922" i="1"/>
  <c r="O922" i="1"/>
  <c r="K922" i="1"/>
  <c r="J922" i="1"/>
  <c r="I922" i="1"/>
  <c r="H922" i="1"/>
  <c r="G922" i="1"/>
  <c r="F922" i="1"/>
  <c r="N918" i="1"/>
  <c r="T918" i="1" s="1"/>
  <c r="Z918" i="1" s="1"/>
  <c r="AF918" i="1" s="1"/>
  <c r="AL918" i="1" s="1"/>
  <c r="AR918" i="1" s="1"/>
  <c r="AX918" i="1" s="1"/>
  <c r="BD918" i="1" s="1"/>
  <c r="BJ918" i="1" s="1"/>
  <c r="BP918" i="1" s="1"/>
  <c r="BU918" i="1" s="1"/>
  <c r="BZ918" i="1" s="1"/>
  <c r="CJ918" i="1" s="1"/>
  <c r="CL918" i="1" s="1"/>
  <c r="M918" i="1"/>
  <c r="S918" i="1" s="1"/>
  <c r="Y918" i="1" s="1"/>
  <c r="AE918" i="1" s="1"/>
  <c r="AK918" i="1" s="1"/>
  <c r="AQ918" i="1" s="1"/>
  <c r="AW918" i="1" s="1"/>
  <c r="BC918" i="1" s="1"/>
  <c r="BI918" i="1" s="1"/>
  <c r="BO918" i="1" s="1"/>
  <c r="BT918" i="1" s="1"/>
  <c r="BY918" i="1" s="1"/>
  <c r="CG918" i="1" s="1"/>
  <c r="CI918" i="1" s="1"/>
  <c r="L918" i="1"/>
  <c r="R918" i="1" s="1"/>
  <c r="X918" i="1" s="1"/>
  <c r="AD918" i="1" s="1"/>
  <c r="AJ918" i="1" s="1"/>
  <c r="AP918" i="1" s="1"/>
  <c r="AV918" i="1" s="1"/>
  <c r="BB918" i="1" s="1"/>
  <c r="BH918" i="1" s="1"/>
  <c r="BN918" i="1" s="1"/>
  <c r="BS918" i="1" s="1"/>
  <c r="BX918" i="1" s="1"/>
  <c r="CD918" i="1" s="1"/>
  <c r="CF918" i="1" s="1"/>
  <c r="CM917" i="1"/>
  <c r="CC917" i="1"/>
  <c r="CB917" i="1"/>
  <c r="CA917" i="1"/>
  <c r="BW917" i="1"/>
  <c r="BV917" i="1"/>
  <c r="BR917" i="1"/>
  <c r="BQ917" i="1"/>
  <c r="BM917" i="1"/>
  <c r="BL917" i="1"/>
  <c r="BK917" i="1"/>
  <c r="BG917" i="1"/>
  <c r="BF917" i="1"/>
  <c r="BE917" i="1"/>
  <c r="BA917" i="1"/>
  <c r="AZ917" i="1"/>
  <c r="AY917" i="1"/>
  <c r="AU917" i="1"/>
  <c r="AT917" i="1"/>
  <c r="AS917" i="1"/>
  <c r="AO917" i="1"/>
  <c r="AN917" i="1"/>
  <c r="AM917" i="1"/>
  <c r="AI917" i="1"/>
  <c r="AH917" i="1"/>
  <c r="AG917" i="1"/>
  <c r="AC917" i="1"/>
  <c r="AB917" i="1"/>
  <c r="AA917" i="1"/>
  <c r="W917" i="1"/>
  <c r="V917" i="1"/>
  <c r="U917" i="1"/>
  <c r="Q917" i="1"/>
  <c r="P917" i="1"/>
  <c r="O917" i="1"/>
  <c r="K917" i="1"/>
  <c r="J917" i="1"/>
  <c r="I917" i="1"/>
  <c r="H917" i="1"/>
  <c r="G917" i="1"/>
  <c r="F917" i="1"/>
  <c r="N916" i="1"/>
  <c r="T916" i="1" s="1"/>
  <c r="Z916" i="1" s="1"/>
  <c r="AF916" i="1" s="1"/>
  <c r="AL916" i="1" s="1"/>
  <c r="AR916" i="1" s="1"/>
  <c r="AX916" i="1" s="1"/>
  <c r="BD916" i="1" s="1"/>
  <c r="BJ916" i="1" s="1"/>
  <c r="BP916" i="1" s="1"/>
  <c r="BU916" i="1" s="1"/>
  <c r="BZ916" i="1" s="1"/>
  <c r="CJ916" i="1" s="1"/>
  <c r="CL916" i="1" s="1"/>
  <c r="M916" i="1"/>
  <c r="S916" i="1" s="1"/>
  <c r="Y916" i="1" s="1"/>
  <c r="AE916" i="1" s="1"/>
  <c r="AK916" i="1" s="1"/>
  <c r="AQ916" i="1" s="1"/>
  <c r="AW916" i="1" s="1"/>
  <c r="BC916" i="1" s="1"/>
  <c r="BI916" i="1" s="1"/>
  <c r="BO916" i="1" s="1"/>
  <c r="BT916" i="1" s="1"/>
  <c r="BY916" i="1" s="1"/>
  <c r="CG916" i="1" s="1"/>
  <c r="CI916" i="1" s="1"/>
  <c r="L916" i="1"/>
  <c r="R916" i="1" s="1"/>
  <c r="X916" i="1" s="1"/>
  <c r="AD916" i="1" s="1"/>
  <c r="AJ916" i="1" s="1"/>
  <c r="AP916" i="1" s="1"/>
  <c r="AV916" i="1" s="1"/>
  <c r="BB916" i="1" s="1"/>
  <c r="BH916" i="1" s="1"/>
  <c r="BN916" i="1" s="1"/>
  <c r="BS916" i="1" s="1"/>
  <c r="BX916" i="1" s="1"/>
  <c r="CD916" i="1" s="1"/>
  <c r="CF916" i="1" s="1"/>
  <c r="CM915" i="1"/>
  <c r="CC915" i="1"/>
  <c r="CB915" i="1"/>
  <c r="CA915" i="1"/>
  <c r="BW915" i="1"/>
  <c r="BV915" i="1"/>
  <c r="BR915" i="1"/>
  <c r="BQ915" i="1"/>
  <c r="BM915" i="1"/>
  <c r="BL915" i="1"/>
  <c r="BL914" i="1" s="1"/>
  <c r="BK915" i="1"/>
  <c r="BG915" i="1"/>
  <c r="BG914" i="1" s="1"/>
  <c r="BF915" i="1"/>
  <c r="BE915" i="1"/>
  <c r="BA915" i="1"/>
  <c r="AZ915" i="1"/>
  <c r="AZ914" i="1" s="1"/>
  <c r="AY915" i="1"/>
  <c r="AU915" i="1"/>
  <c r="AT915" i="1"/>
  <c r="AS915" i="1"/>
  <c r="AO915" i="1"/>
  <c r="AN915" i="1"/>
  <c r="AN914" i="1" s="1"/>
  <c r="AM915" i="1"/>
  <c r="AI915" i="1"/>
  <c r="AH915" i="1"/>
  <c r="AG915" i="1"/>
  <c r="AC915" i="1"/>
  <c r="AB915" i="1"/>
  <c r="AA915" i="1"/>
  <c r="W915" i="1"/>
  <c r="W914" i="1" s="1"/>
  <c r="V915" i="1"/>
  <c r="U915" i="1"/>
  <c r="Q915" i="1"/>
  <c r="P915" i="1"/>
  <c r="P914" i="1" s="1"/>
  <c r="O915" i="1"/>
  <c r="K915" i="1"/>
  <c r="J915" i="1"/>
  <c r="J914" i="1" s="1"/>
  <c r="I915" i="1"/>
  <c r="H915" i="1"/>
  <c r="G915" i="1"/>
  <c r="F915" i="1"/>
  <c r="BV914" i="1"/>
  <c r="BK914" i="1"/>
  <c r="AI914" i="1"/>
  <c r="N913" i="1"/>
  <c r="T913" i="1" s="1"/>
  <c r="Z913" i="1" s="1"/>
  <c r="AF913" i="1" s="1"/>
  <c r="AL913" i="1" s="1"/>
  <c r="AR913" i="1" s="1"/>
  <c r="AX913" i="1" s="1"/>
  <c r="BD913" i="1" s="1"/>
  <c r="BJ913" i="1" s="1"/>
  <c r="BP913" i="1" s="1"/>
  <c r="BU913" i="1" s="1"/>
  <c r="BZ913" i="1" s="1"/>
  <c r="CJ913" i="1" s="1"/>
  <c r="CL913" i="1" s="1"/>
  <c r="M913" i="1"/>
  <c r="S913" i="1" s="1"/>
  <c r="Y913" i="1" s="1"/>
  <c r="AE913" i="1" s="1"/>
  <c r="AK913" i="1" s="1"/>
  <c r="AQ913" i="1" s="1"/>
  <c r="AW913" i="1" s="1"/>
  <c r="BC913" i="1" s="1"/>
  <c r="BI913" i="1" s="1"/>
  <c r="BO913" i="1" s="1"/>
  <c r="BT913" i="1" s="1"/>
  <c r="BY913" i="1" s="1"/>
  <c r="CG913" i="1" s="1"/>
  <c r="CI913" i="1" s="1"/>
  <c r="L913" i="1"/>
  <c r="R913" i="1" s="1"/>
  <c r="X913" i="1" s="1"/>
  <c r="AD913" i="1" s="1"/>
  <c r="AJ913" i="1" s="1"/>
  <c r="AP913" i="1" s="1"/>
  <c r="AV913" i="1" s="1"/>
  <c r="BB913" i="1" s="1"/>
  <c r="BH913" i="1" s="1"/>
  <c r="BN913" i="1" s="1"/>
  <c r="BS913" i="1" s="1"/>
  <c r="BX913" i="1" s="1"/>
  <c r="CD913" i="1" s="1"/>
  <c r="CF913" i="1" s="1"/>
  <c r="CM912" i="1"/>
  <c r="CM911" i="1" s="1"/>
  <c r="CC912" i="1"/>
  <c r="CB912" i="1"/>
  <c r="CB911" i="1" s="1"/>
  <c r="CA912" i="1"/>
  <c r="CA911" i="1" s="1"/>
  <c r="BW912" i="1"/>
  <c r="BW911" i="1" s="1"/>
  <c r="BV912" i="1"/>
  <c r="BV911" i="1" s="1"/>
  <c r="BR912" i="1"/>
  <c r="BR911" i="1" s="1"/>
  <c r="BQ912" i="1"/>
  <c r="BQ911" i="1" s="1"/>
  <c r="BM912" i="1"/>
  <c r="BM911" i="1" s="1"/>
  <c r="BL912" i="1"/>
  <c r="BL911" i="1" s="1"/>
  <c r="BK912" i="1"/>
  <c r="BK911" i="1" s="1"/>
  <c r="BG912" i="1"/>
  <c r="BG911" i="1" s="1"/>
  <c r="BF912" i="1"/>
  <c r="BF911" i="1" s="1"/>
  <c r="BE912" i="1"/>
  <c r="BE911" i="1" s="1"/>
  <c r="BA912" i="1"/>
  <c r="BA911" i="1" s="1"/>
  <c r="AZ912" i="1"/>
  <c r="AZ911" i="1" s="1"/>
  <c r="AY912" i="1"/>
  <c r="AY911" i="1" s="1"/>
  <c r="AU912" i="1"/>
  <c r="AU911" i="1" s="1"/>
  <c r="AT912" i="1"/>
  <c r="AT911" i="1" s="1"/>
  <c r="AS912" i="1"/>
  <c r="AS911" i="1" s="1"/>
  <c r="AO912" i="1"/>
  <c r="AO911" i="1" s="1"/>
  <c r="AN912" i="1"/>
  <c r="AN911" i="1" s="1"/>
  <c r="AM912" i="1"/>
  <c r="AM911" i="1" s="1"/>
  <c r="AI912" i="1"/>
  <c r="AI911" i="1" s="1"/>
  <c r="AH912" i="1"/>
  <c r="AH911" i="1" s="1"/>
  <c r="AG912" i="1"/>
  <c r="AG911" i="1" s="1"/>
  <c r="AC912" i="1"/>
  <c r="AC911" i="1" s="1"/>
  <c r="AB912" i="1"/>
  <c r="AB911" i="1" s="1"/>
  <c r="AA912" i="1"/>
  <c r="AA911" i="1" s="1"/>
  <c r="W912" i="1"/>
  <c r="W911" i="1" s="1"/>
  <c r="V912" i="1"/>
  <c r="V911" i="1" s="1"/>
  <c r="U912" i="1"/>
  <c r="U911" i="1" s="1"/>
  <c r="Q912" i="1"/>
  <c r="Q911" i="1" s="1"/>
  <c r="P912" i="1"/>
  <c r="P911" i="1" s="1"/>
  <c r="O912" i="1"/>
  <c r="O911" i="1" s="1"/>
  <c r="K912" i="1"/>
  <c r="K911" i="1" s="1"/>
  <c r="J912" i="1"/>
  <c r="J911" i="1" s="1"/>
  <c r="I912" i="1"/>
  <c r="I911" i="1" s="1"/>
  <c r="H912" i="1"/>
  <c r="H911" i="1" s="1"/>
  <c r="G912" i="1"/>
  <c r="G911" i="1" s="1"/>
  <c r="F912" i="1"/>
  <c r="CC911" i="1"/>
  <c r="N910" i="1"/>
  <c r="T910" i="1" s="1"/>
  <c r="Z910" i="1" s="1"/>
  <c r="AF910" i="1" s="1"/>
  <c r="AL910" i="1" s="1"/>
  <c r="AR910" i="1" s="1"/>
  <c r="AX910" i="1" s="1"/>
  <c r="BD910" i="1" s="1"/>
  <c r="BJ910" i="1" s="1"/>
  <c r="BP910" i="1" s="1"/>
  <c r="BU910" i="1" s="1"/>
  <c r="BZ910" i="1" s="1"/>
  <c r="CJ910" i="1" s="1"/>
  <c r="CL910" i="1" s="1"/>
  <c r="M910" i="1"/>
  <c r="S910" i="1" s="1"/>
  <c r="Y910" i="1" s="1"/>
  <c r="AE910" i="1" s="1"/>
  <c r="AK910" i="1" s="1"/>
  <c r="AQ910" i="1" s="1"/>
  <c r="AW910" i="1" s="1"/>
  <c r="BC910" i="1" s="1"/>
  <c r="BI910" i="1" s="1"/>
  <c r="BO910" i="1" s="1"/>
  <c r="BT910" i="1" s="1"/>
  <c r="BY910" i="1" s="1"/>
  <c r="CG910" i="1" s="1"/>
  <c r="CI910" i="1" s="1"/>
  <c r="L910" i="1"/>
  <c r="R910" i="1" s="1"/>
  <c r="X910" i="1" s="1"/>
  <c r="AD910" i="1" s="1"/>
  <c r="AJ910" i="1" s="1"/>
  <c r="AP910" i="1" s="1"/>
  <c r="AV910" i="1" s="1"/>
  <c r="BB910" i="1" s="1"/>
  <c r="BH910" i="1" s="1"/>
  <c r="BN910" i="1" s="1"/>
  <c r="BS910" i="1" s="1"/>
  <c r="BX910" i="1" s="1"/>
  <c r="CD910" i="1" s="1"/>
  <c r="CF910" i="1" s="1"/>
  <c r="CM909" i="1"/>
  <c r="CM908" i="1" s="1"/>
  <c r="CC909" i="1"/>
  <c r="CB909" i="1"/>
  <c r="CB908" i="1" s="1"/>
  <c r="CA909" i="1"/>
  <c r="CA908" i="1" s="1"/>
  <c r="BW909" i="1"/>
  <c r="BW908" i="1" s="1"/>
  <c r="BV909" i="1"/>
  <c r="BV908" i="1" s="1"/>
  <c r="BR909" i="1"/>
  <c r="BR908" i="1" s="1"/>
  <c r="BQ909" i="1"/>
  <c r="BQ908" i="1" s="1"/>
  <c r="BM909" i="1"/>
  <c r="BM908" i="1" s="1"/>
  <c r="BL909" i="1"/>
  <c r="BL908" i="1" s="1"/>
  <c r="BK909" i="1"/>
  <c r="BK908" i="1" s="1"/>
  <c r="BG909" i="1"/>
  <c r="BG908" i="1" s="1"/>
  <c r="BF909" i="1"/>
  <c r="BF908" i="1" s="1"/>
  <c r="BE909" i="1"/>
  <c r="BE908" i="1" s="1"/>
  <c r="BA909" i="1"/>
  <c r="BA908" i="1" s="1"/>
  <c r="AZ909" i="1"/>
  <c r="AZ908" i="1" s="1"/>
  <c r="AY909" i="1"/>
  <c r="AY908" i="1" s="1"/>
  <c r="AU909" i="1"/>
  <c r="AU908" i="1" s="1"/>
  <c r="AT909" i="1"/>
  <c r="AT908" i="1" s="1"/>
  <c r="AS909" i="1"/>
  <c r="AS908" i="1" s="1"/>
  <c r="AO909" i="1"/>
  <c r="AO908" i="1" s="1"/>
  <c r="AN909" i="1"/>
  <c r="AN908" i="1" s="1"/>
  <c r="AM909" i="1"/>
  <c r="AM908" i="1" s="1"/>
  <c r="AI909" i="1"/>
  <c r="AI908" i="1" s="1"/>
  <c r="AH909" i="1"/>
  <c r="AH908" i="1" s="1"/>
  <c r="AG909" i="1"/>
  <c r="AG908" i="1" s="1"/>
  <c r="AC909" i="1"/>
  <c r="AC908" i="1" s="1"/>
  <c r="AB909" i="1"/>
  <c r="AB908" i="1" s="1"/>
  <c r="AA909" i="1"/>
  <c r="AA908" i="1" s="1"/>
  <c r="W909" i="1"/>
  <c r="W908" i="1" s="1"/>
  <c r="V909" i="1"/>
  <c r="V908" i="1" s="1"/>
  <c r="U909" i="1"/>
  <c r="U908" i="1" s="1"/>
  <c r="Q909" i="1"/>
  <c r="Q908" i="1" s="1"/>
  <c r="P909" i="1"/>
  <c r="P908" i="1" s="1"/>
  <c r="O909" i="1"/>
  <c r="O908" i="1" s="1"/>
  <c r="K909" i="1"/>
  <c r="K908" i="1" s="1"/>
  <c r="J909" i="1"/>
  <c r="I909" i="1"/>
  <c r="I908" i="1" s="1"/>
  <c r="H909" i="1"/>
  <c r="H908" i="1" s="1"/>
  <c r="G909" i="1"/>
  <c r="G908" i="1" s="1"/>
  <c r="F909" i="1"/>
  <c r="CC908" i="1"/>
  <c r="N906" i="1"/>
  <c r="T906" i="1" s="1"/>
  <c r="Z906" i="1" s="1"/>
  <c r="AF906" i="1" s="1"/>
  <c r="AL906" i="1" s="1"/>
  <c r="AR906" i="1" s="1"/>
  <c r="AX906" i="1" s="1"/>
  <c r="BD906" i="1" s="1"/>
  <c r="BJ906" i="1" s="1"/>
  <c r="BP906" i="1" s="1"/>
  <c r="BU906" i="1" s="1"/>
  <c r="BZ906" i="1" s="1"/>
  <c r="CJ906" i="1" s="1"/>
  <c r="M906" i="1"/>
  <c r="S906" i="1" s="1"/>
  <c r="Y906" i="1" s="1"/>
  <c r="AE906" i="1" s="1"/>
  <c r="AK906" i="1" s="1"/>
  <c r="AQ906" i="1" s="1"/>
  <c r="AW906" i="1" s="1"/>
  <c r="BC906" i="1" s="1"/>
  <c r="BI906" i="1" s="1"/>
  <c r="BO906" i="1" s="1"/>
  <c r="BT906" i="1" s="1"/>
  <c r="BY906" i="1" s="1"/>
  <c r="CG906" i="1" s="1"/>
  <c r="L906" i="1"/>
  <c r="R906" i="1" s="1"/>
  <c r="X906" i="1" s="1"/>
  <c r="AD906" i="1" s="1"/>
  <c r="AJ906" i="1" s="1"/>
  <c r="AP906" i="1" s="1"/>
  <c r="AV906" i="1" s="1"/>
  <c r="BB906" i="1" s="1"/>
  <c r="BH906" i="1" s="1"/>
  <c r="BN906" i="1" s="1"/>
  <c r="BS906" i="1" s="1"/>
  <c r="BX906" i="1" s="1"/>
  <c r="CD906" i="1" s="1"/>
  <c r="CM905" i="1"/>
  <c r="CM904" i="1" s="1"/>
  <c r="CM903" i="1" s="1"/>
  <c r="CC905" i="1"/>
  <c r="CC904" i="1" s="1"/>
  <c r="CC903" i="1" s="1"/>
  <c r="CB905" i="1"/>
  <c r="CB904" i="1" s="1"/>
  <c r="CB903" i="1" s="1"/>
  <c r="CA905" i="1"/>
  <c r="CA904" i="1" s="1"/>
  <c r="CA903" i="1" s="1"/>
  <c r="BW905" i="1"/>
  <c r="BW904" i="1" s="1"/>
  <c r="BW903" i="1" s="1"/>
  <c r="BV905" i="1"/>
  <c r="BV904" i="1" s="1"/>
  <c r="BV903" i="1" s="1"/>
  <c r="BR905" i="1"/>
  <c r="BR904" i="1" s="1"/>
  <c r="BR903" i="1" s="1"/>
  <c r="BQ905" i="1"/>
  <c r="BQ904" i="1" s="1"/>
  <c r="BQ903" i="1" s="1"/>
  <c r="BM905" i="1"/>
  <c r="BM904" i="1" s="1"/>
  <c r="BM903" i="1" s="1"/>
  <c r="BL905" i="1"/>
  <c r="BL904" i="1" s="1"/>
  <c r="BL903" i="1" s="1"/>
  <c r="BK905" i="1"/>
  <c r="BK904" i="1" s="1"/>
  <c r="BK903" i="1" s="1"/>
  <c r="BG905" i="1"/>
  <c r="BG904" i="1" s="1"/>
  <c r="BG903" i="1" s="1"/>
  <c r="BF905" i="1"/>
  <c r="BF904" i="1" s="1"/>
  <c r="BF903" i="1" s="1"/>
  <c r="BE905" i="1"/>
  <c r="BE904" i="1" s="1"/>
  <c r="BE903" i="1" s="1"/>
  <c r="BA905" i="1"/>
  <c r="BA904" i="1" s="1"/>
  <c r="BA903" i="1" s="1"/>
  <c r="AZ905" i="1"/>
  <c r="AZ904" i="1" s="1"/>
  <c r="AZ903" i="1" s="1"/>
  <c r="AY905" i="1"/>
  <c r="AY904" i="1" s="1"/>
  <c r="AY903" i="1" s="1"/>
  <c r="AU905" i="1"/>
  <c r="AU904" i="1" s="1"/>
  <c r="AU903" i="1" s="1"/>
  <c r="AT905" i="1"/>
  <c r="AT904" i="1" s="1"/>
  <c r="AT903" i="1" s="1"/>
  <c r="AS905" i="1"/>
  <c r="AS904" i="1" s="1"/>
  <c r="AS903" i="1" s="1"/>
  <c r="AO905" i="1"/>
  <c r="AO904" i="1" s="1"/>
  <c r="AO903" i="1" s="1"/>
  <c r="AN905" i="1"/>
  <c r="AN904" i="1" s="1"/>
  <c r="AN903" i="1" s="1"/>
  <c r="AM905" i="1"/>
  <c r="AM904" i="1" s="1"/>
  <c r="AM903" i="1" s="1"/>
  <c r="AI905" i="1"/>
  <c r="AI904" i="1" s="1"/>
  <c r="AI903" i="1" s="1"/>
  <c r="AH905" i="1"/>
  <c r="AH904" i="1" s="1"/>
  <c r="AH903" i="1" s="1"/>
  <c r="AG905" i="1"/>
  <c r="AG904" i="1" s="1"/>
  <c r="AG903" i="1" s="1"/>
  <c r="AC905" i="1"/>
  <c r="AC904" i="1" s="1"/>
  <c r="AC903" i="1" s="1"/>
  <c r="AB905" i="1"/>
  <c r="AB904" i="1" s="1"/>
  <c r="AB903" i="1" s="1"/>
  <c r="AA905" i="1"/>
  <c r="AA904" i="1" s="1"/>
  <c r="AA903" i="1" s="1"/>
  <c r="W905" i="1"/>
  <c r="W904" i="1" s="1"/>
  <c r="W903" i="1" s="1"/>
  <c r="V905" i="1"/>
  <c r="V904" i="1" s="1"/>
  <c r="V903" i="1" s="1"/>
  <c r="U905" i="1"/>
  <c r="U904" i="1" s="1"/>
  <c r="U903" i="1" s="1"/>
  <c r="Q905" i="1"/>
  <c r="Q904" i="1" s="1"/>
  <c r="Q903" i="1" s="1"/>
  <c r="P905" i="1"/>
  <c r="P904" i="1" s="1"/>
  <c r="P903" i="1" s="1"/>
  <c r="O905" i="1"/>
  <c r="O904" i="1" s="1"/>
  <c r="O903" i="1" s="1"/>
  <c r="K905" i="1"/>
  <c r="K904" i="1" s="1"/>
  <c r="K903" i="1" s="1"/>
  <c r="J905" i="1"/>
  <c r="I905" i="1"/>
  <c r="I904" i="1" s="1"/>
  <c r="H905" i="1"/>
  <c r="G905" i="1"/>
  <c r="G904" i="1" s="1"/>
  <c r="F905" i="1"/>
  <c r="F904" i="1" s="1"/>
  <c r="F903" i="1" s="1"/>
  <c r="N901" i="1"/>
  <c r="T901" i="1" s="1"/>
  <c r="Z901" i="1" s="1"/>
  <c r="AF901" i="1" s="1"/>
  <c r="AL901" i="1" s="1"/>
  <c r="AR901" i="1" s="1"/>
  <c r="AX901" i="1" s="1"/>
  <c r="BD901" i="1" s="1"/>
  <c r="BJ901" i="1" s="1"/>
  <c r="BP901" i="1" s="1"/>
  <c r="BU901" i="1" s="1"/>
  <c r="BZ901" i="1" s="1"/>
  <c r="CJ901" i="1" s="1"/>
  <c r="CL901" i="1" s="1"/>
  <c r="M901" i="1"/>
  <c r="S901" i="1" s="1"/>
  <c r="Y901" i="1" s="1"/>
  <c r="AE901" i="1" s="1"/>
  <c r="AK901" i="1" s="1"/>
  <c r="AQ901" i="1" s="1"/>
  <c r="AW901" i="1" s="1"/>
  <c r="BC901" i="1" s="1"/>
  <c r="BI901" i="1" s="1"/>
  <c r="BO901" i="1" s="1"/>
  <c r="BT901" i="1" s="1"/>
  <c r="BY901" i="1" s="1"/>
  <c r="CG901" i="1" s="1"/>
  <c r="CI901" i="1" s="1"/>
  <c r="L901" i="1"/>
  <c r="R901" i="1" s="1"/>
  <c r="X901" i="1" s="1"/>
  <c r="AD901" i="1" s="1"/>
  <c r="AJ901" i="1" s="1"/>
  <c r="AP901" i="1" s="1"/>
  <c r="AV901" i="1" s="1"/>
  <c r="BB901" i="1" s="1"/>
  <c r="BH901" i="1" s="1"/>
  <c r="BN901" i="1" s="1"/>
  <c r="BS901" i="1" s="1"/>
  <c r="BX901" i="1" s="1"/>
  <c r="CD901" i="1" s="1"/>
  <c r="CF901" i="1" s="1"/>
  <c r="CM900" i="1"/>
  <c r="CC900" i="1"/>
  <c r="CB900" i="1"/>
  <c r="CA900" i="1"/>
  <c r="BW900" i="1"/>
  <c r="BV900" i="1"/>
  <c r="BR900" i="1"/>
  <c r="BQ900" i="1"/>
  <c r="BM900" i="1"/>
  <c r="BL900" i="1"/>
  <c r="BK900" i="1"/>
  <c r="BG900" i="1"/>
  <c r="BF900" i="1"/>
  <c r="BE900" i="1"/>
  <c r="BA900" i="1"/>
  <c r="AZ900" i="1"/>
  <c r="AY900" i="1"/>
  <c r="AU900" i="1"/>
  <c r="AT900" i="1"/>
  <c r="AS900" i="1"/>
  <c r="AO900" i="1"/>
  <c r="AN900" i="1"/>
  <c r="AM900" i="1"/>
  <c r="AI900" i="1"/>
  <c r="AH900" i="1"/>
  <c r="AG900" i="1"/>
  <c r="AC900" i="1"/>
  <c r="AB900" i="1"/>
  <c r="AA900" i="1"/>
  <c r="W900" i="1"/>
  <c r="V900" i="1"/>
  <c r="U900" i="1"/>
  <c r="Q900" i="1"/>
  <c r="P900" i="1"/>
  <c r="O900" i="1"/>
  <c r="K900" i="1"/>
  <c r="J900" i="1"/>
  <c r="I900" i="1"/>
  <c r="H900" i="1"/>
  <c r="G900" i="1"/>
  <c r="F900" i="1"/>
  <c r="N899" i="1"/>
  <c r="T899" i="1" s="1"/>
  <c r="Z899" i="1" s="1"/>
  <c r="AF899" i="1" s="1"/>
  <c r="AL899" i="1" s="1"/>
  <c r="AR899" i="1" s="1"/>
  <c r="AX899" i="1" s="1"/>
  <c r="BD899" i="1" s="1"/>
  <c r="BJ899" i="1" s="1"/>
  <c r="BP899" i="1" s="1"/>
  <c r="BU899" i="1" s="1"/>
  <c r="BZ899" i="1" s="1"/>
  <c r="CJ899" i="1" s="1"/>
  <c r="CL899" i="1" s="1"/>
  <c r="M899" i="1"/>
  <c r="S899" i="1" s="1"/>
  <c r="Y899" i="1" s="1"/>
  <c r="AE899" i="1" s="1"/>
  <c r="AK899" i="1" s="1"/>
  <c r="AQ899" i="1" s="1"/>
  <c r="AW899" i="1" s="1"/>
  <c r="BC899" i="1" s="1"/>
  <c r="BI899" i="1" s="1"/>
  <c r="BO899" i="1" s="1"/>
  <c r="BT899" i="1" s="1"/>
  <c r="BY899" i="1" s="1"/>
  <c r="CG899" i="1" s="1"/>
  <c r="CI899" i="1" s="1"/>
  <c r="L899" i="1"/>
  <c r="R899" i="1" s="1"/>
  <c r="X899" i="1" s="1"/>
  <c r="AD899" i="1" s="1"/>
  <c r="AJ899" i="1" s="1"/>
  <c r="AP899" i="1" s="1"/>
  <c r="AV899" i="1" s="1"/>
  <c r="BB899" i="1" s="1"/>
  <c r="BH899" i="1" s="1"/>
  <c r="BN899" i="1" s="1"/>
  <c r="BS899" i="1" s="1"/>
  <c r="BX899" i="1" s="1"/>
  <c r="CD899" i="1" s="1"/>
  <c r="CF899" i="1" s="1"/>
  <c r="CM898" i="1"/>
  <c r="CC898" i="1"/>
  <c r="CB898" i="1"/>
  <c r="CB897" i="1" s="1"/>
  <c r="CB896" i="1" s="1"/>
  <c r="CA898" i="1"/>
  <c r="BW898" i="1"/>
  <c r="BV898" i="1"/>
  <c r="BR898" i="1"/>
  <c r="BQ898" i="1"/>
  <c r="BM898" i="1"/>
  <c r="BM897" i="1" s="1"/>
  <c r="BM896" i="1" s="1"/>
  <c r="BL898" i="1"/>
  <c r="BK898" i="1"/>
  <c r="BG898" i="1"/>
  <c r="BF898" i="1"/>
  <c r="BE898" i="1"/>
  <c r="BA898" i="1"/>
  <c r="BA897" i="1" s="1"/>
  <c r="BA896" i="1" s="1"/>
  <c r="AZ898" i="1"/>
  <c r="AY898" i="1"/>
  <c r="AU898" i="1"/>
  <c r="AT898" i="1"/>
  <c r="AT897" i="1" s="1"/>
  <c r="AT896" i="1" s="1"/>
  <c r="AS898" i="1"/>
  <c r="AO898" i="1"/>
  <c r="AN898" i="1"/>
  <c r="AM898" i="1"/>
  <c r="AI898" i="1"/>
  <c r="AH898" i="1"/>
  <c r="AG898" i="1"/>
  <c r="AC898" i="1"/>
  <c r="AB898" i="1"/>
  <c r="AA898" i="1"/>
  <c r="W898" i="1"/>
  <c r="V898" i="1"/>
  <c r="U898" i="1"/>
  <c r="Q898" i="1"/>
  <c r="P898" i="1"/>
  <c r="O898" i="1"/>
  <c r="K898" i="1"/>
  <c r="J898" i="1"/>
  <c r="I898" i="1"/>
  <c r="H898" i="1"/>
  <c r="H897" i="1" s="1"/>
  <c r="H896" i="1" s="1"/>
  <c r="G898" i="1"/>
  <c r="F898" i="1"/>
  <c r="N895" i="1"/>
  <c r="T895" i="1" s="1"/>
  <c r="Z895" i="1" s="1"/>
  <c r="AF895" i="1" s="1"/>
  <c r="AL895" i="1" s="1"/>
  <c r="AR895" i="1" s="1"/>
  <c r="AX895" i="1" s="1"/>
  <c r="BD895" i="1" s="1"/>
  <c r="BJ895" i="1" s="1"/>
  <c r="BP895" i="1" s="1"/>
  <c r="BU895" i="1" s="1"/>
  <c r="BZ895" i="1" s="1"/>
  <c r="CJ895" i="1" s="1"/>
  <c r="CL895" i="1" s="1"/>
  <c r="M895" i="1"/>
  <c r="S895" i="1" s="1"/>
  <c r="Y895" i="1" s="1"/>
  <c r="AE895" i="1" s="1"/>
  <c r="AK895" i="1" s="1"/>
  <c r="AQ895" i="1" s="1"/>
  <c r="AW895" i="1" s="1"/>
  <c r="BC895" i="1" s="1"/>
  <c r="BI895" i="1" s="1"/>
  <c r="BO895" i="1" s="1"/>
  <c r="BT895" i="1" s="1"/>
  <c r="BY895" i="1" s="1"/>
  <c r="CG895" i="1" s="1"/>
  <c r="CI895" i="1" s="1"/>
  <c r="L895" i="1"/>
  <c r="R895" i="1" s="1"/>
  <c r="X895" i="1" s="1"/>
  <c r="AD895" i="1" s="1"/>
  <c r="AJ895" i="1" s="1"/>
  <c r="AP895" i="1" s="1"/>
  <c r="AV895" i="1" s="1"/>
  <c r="BB895" i="1" s="1"/>
  <c r="BH895" i="1" s="1"/>
  <c r="BN895" i="1" s="1"/>
  <c r="BS895" i="1" s="1"/>
  <c r="BX895" i="1" s="1"/>
  <c r="CD895" i="1" s="1"/>
  <c r="CF895" i="1" s="1"/>
  <c r="N894" i="1"/>
  <c r="T894" i="1" s="1"/>
  <c r="Z894" i="1" s="1"/>
  <c r="AF894" i="1" s="1"/>
  <c r="AL894" i="1" s="1"/>
  <c r="AR894" i="1" s="1"/>
  <c r="AX894" i="1" s="1"/>
  <c r="BD894" i="1" s="1"/>
  <c r="BJ894" i="1" s="1"/>
  <c r="BP894" i="1" s="1"/>
  <c r="BU894" i="1" s="1"/>
  <c r="BZ894" i="1" s="1"/>
  <c r="CJ894" i="1" s="1"/>
  <c r="CL894" i="1" s="1"/>
  <c r="M894" i="1"/>
  <c r="S894" i="1" s="1"/>
  <c r="Y894" i="1" s="1"/>
  <c r="AE894" i="1" s="1"/>
  <c r="AK894" i="1" s="1"/>
  <c r="AQ894" i="1" s="1"/>
  <c r="AW894" i="1" s="1"/>
  <c r="BC894" i="1" s="1"/>
  <c r="BI894" i="1" s="1"/>
  <c r="BO894" i="1" s="1"/>
  <c r="BT894" i="1" s="1"/>
  <c r="BY894" i="1" s="1"/>
  <c r="CG894" i="1" s="1"/>
  <c r="CI894" i="1" s="1"/>
  <c r="L894" i="1"/>
  <c r="R894" i="1" s="1"/>
  <c r="X894" i="1" s="1"/>
  <c r="AD894" i="1" s="1"/>
  <c r="AJ894" i="1" s="1"/>
  <c r="AP894" i="1" s="1"/>
  <c r="AV894" i="1" s="1"/>
  <c r="BB894" i="1" s="1"/>
  <c r="BH894" i="1" s="1"/>
  <c r="BN894" i="1" s="1"/>
  <c r="BS894" i="1" s="1"/>
  <c r="BX894" i="1" s="1"/>
  <c r="CD894" i="1" s="1"/>
  <c r="CF894" i="1" s="1"/>
  <c r="CM893" i="1"/>
  <c r="CC893" i="1"/>
  <c r="CB893" i="1"/>
  <c r="CA893" i="1"/>
  <c r="BW893" i="1"/>
  <c r="BV893" i="1"/>
  <c r="BR893" i="1"/>
  <c r="BQ893" i="1"/>
  <c r="BM893" i="1"/>
  <c r="BL893" i="1"/>
  <c r="BK893" i="1"/>
  <c r="BG893" i="1"/>
  <c r="BF893" i="1"/>
  <c r="BE893" i="1"/>
  <c r="BA893" i="1"/>
  <c r="AZ893" i="1"/>
  <c r="AY893" i="1"/>
  <c r="AU893" i="1"/>
  <c r="AT893" i="1"/>
  <c r="AS893" i="1"/>
  <c r="AO893" i="1"/>
  <c r="AN893" i="1"/>
  <c r="AM893" i="1"/>
  <c r="AI893" i="1"/>
  <c r="AH893" i="1"/>
  <c r="AG893" i="1"/>
  <c r="AC893" i="1"/>
  <c r="AB893" i="1"/>
  <c r="AA893" i="1"/>
  <c r="W893" i="1"/>
  <c r="V893" i="1"/>
  <c r="U893" i="1"/>
  <c r="Q893" i="1"/>
  <c r="P893" i="1"/>
  <c r="O893" i="1"/>
  <c r="K893" i="1"/>
  <c r="J893" i="1"/>
  <c r="I893" i="1"/>
  <c r="H893" i="1"/>
  <c r="G893" i="1"/>
  <c r="F893" i="1"/>
  <c r="N892" i="1"/>
  <c r="T892" i="1" s="1"/>
  <c r="Z892" i="1" s="1"/>
  <c r="AF892" i="1" s="1"/>
  <c r="AL892" i="1" s="1"/>
  <c r="AR892" i="1" s="1"/>
  <c r="AX892" i="1" s="1"/>
  <c r="BD892" i="1" s="1"/>
  <c r="BJ892" i="1" s="1"/>
  <c r="BP892" i="1" s="1"/>
  <c r="BU892" i="1" s="1"/>
  <c r="BZ892" i="1" s="1"/>
  <c r="CJ892" i="1" s="1"/>
  <c r="CL892" i="1" s="1"/>
  <c r="M892" i="1"/>
  <c r="S892" i="1" s="1"/>
  <c r="Y892" i="1" s="1"/>
  <c r="AE892" i="1" s="1"/>
  <c r="AK892" i="1" s="1"/>
  <c r="AQ892" i="1" s="1"/>
  <c r="AW892" i="1" s="1"/>
  <c r="BC892" i="1" s="1"/>
  <c r="BI892" i="1" s="1"/>
  <c r="BO892" i="1" s="1"/>
  <c r="BT892" i="1" s="1"/>
  <c r="BY892" i="1" s="1"/>
  <c r="CG892" i="1" s="1"/>
  <c r="CI892" i="1" s="1"/>
  <c r="L892" i="1"/>
  <c r="R892" i="1" s="1"/>
  <c r="X892" i="1" s="1"/>
  <c r="AD892" i="1" s="1"/>
  <c r="AJ892" i="1" s="1"/>
  <c r="AP892" i="1" s="1"/>
  <c r="AV892" i="1" s="1"/>
  <c r="BB892" i="1" s="1"/>
  <c r="BH892" i="1" s="1"/>
  <c r="BN892" i="1" s="1"/>
  <c r="BS892" i="1" s="1"/>
  <c r="BX892" i="1" s="1"/>
  <c r="CD892" i="1" s="1"/>
  <c r="CF892" i="1" s="1"/>
  <c r="CM891" i="1"/>
  <c r="CM890" i="1" s="1"/>
  <c r="CM889" i="1" s="1"/>
  <c r="CC891" i="1"/>
  <c r="CC890" i="1" s="1"/>
  <c r="CC889" i="1" s="1"/>
  <c r="CB891" i="1"/>
  <c r="CA891" i="1"/>
  <c r="BW891" i="1"/>
  <c r="BV891" i="1"/>
  <c r="BV890" i="1" s="1"/>
  <c r="BV889" i="1" s="1"/>
  <c r="BR891" i="1"/>
  <c r="BQ891" i="1"/>
  <c r="BM891" i="1"/>
  <c r="BL891" i="1"/>
  <c r="BK891" i="1"/>
  <c r="BG891" i="1"/>
  <c r="BF891" i="1"/>
  <c r="BF890" i="1" s="1"/>
  <c r="BF889" i="1" s="1"/>
  <c r="BE891" i="1"/>
  <c r="BE890" i="1" s="1"/>
  <c r="BE889" i="1" s="1"/>
  <c r="BA891" i="1"/>
  <c r="BA890" i="1" s="1"/>
  <c r="BA889" i="1" s="1"/>
  <c r="AZ891" i="1"/>
  <c r="AY891" i="1"/>
  <c r="AY890" i="1" s="1"/>
  <c r="AY889" i="1" s="1"/>
  <c r="AU891" i="1"/>
  <c r="AU890" i="1" s="1"/>
  <c r="AU889" i="1" s="1"/>
  <c r="AT891" i="1"/>
  <c r="AS891" i="1"/>
  <c r="AO891" i="1"/>
  <c r="AO890" i="1" s="1"/>
  <c r="AO889" i="1" s="1"/>
  <c r="AN891" i="1"/>
  <c r="AM891" i="1"/>
  <c r="AI891" i="1"/>
  <c r="AH891" i="1"/>
  <c r="AH890" i="1" s="1"/>
  <c r="AH889" i="1" s="1"/>
  <c r="AG891" i="1"/>
  <c r="AG890" i="1" s="1"/>
  <c r="AG889" i="1" s="1"/>
  <c r="AC891" i="1"/>
  <c r="AC890" i="1" s="1"/>
  <c r="AC889" i="1" s="1"/>
  <c r="AB891" i="1"/>
  <c r="AA891" i="1"/>
  <c r="W891" i="1"/>
  <c r="W890" i="1" s="1"/>
  <c r="W889" i="1" s="1"/>
  <c r="V891" i="1"/>
  <c r="U891" i="1"/>
  <c r="Q891" i="1"/>
  <c r="P891" i="1"/>
  <c r="O891" i="1"/>
  <c r="O890" i="1" s="1"/>
  <c r="O889" i="1" s="1"/>
  <c r="K891" i="1"/>
  <c r="J891" i="1"/>
  <c r="J890" i="1" s="1"/>
  <c r="J889" i="1" s="1"/>
  <c r="I891" i="1"/>
  <c r="I890" i="1" s="1"/>
  <c r="I889" i="1" s="1"/>
  <c r="H891" i="1"/>
  <c r="G891" i="1"/>
  <c r="F891" i="1"/>
  <c r="N888" i="1"/>
  <c r="T888" i="1" s="1"/>
  <c r="Z888" i="1" s="1"/>
  <c r="AF888" i="1" s="1"/>
  <c r="AL888" i="1" s="1"/>
  <c r="AR888" i="1" s="1"/>
  <c r="AX888" i="1" s="1"/>
  <c r="BD888" i="1" s="1"/>
  <c r="BJ888" i="1" s="1"/>
  <c r="BP888" i="1" s="1"/>
  <c r="BU888" i="1" s="1"/>
  <c r="BZ888" i="1" s="1"/>
  <c r="CJ888" i="1" s="1"/>
  <c r="CL888" i="1" s="1"/>
  <c r="M888" i="1"/>
  <c r="S888" i="1" s="1"/>
  <c r="Y888" i="1" s="1"/>
  <c r="AE888" i="1" s="1"/>
  <c r="AK888" i="1" s="1"/>
  <c r="AQ888" i="1" s="1"/>
  <c r="AW888" i="1" s="1"/>
  <c r="BC888" i="1" s="1"/>
  <c r="BI888" i="1" s="1"/>
  <c r="BO888" i="1" s="1"/>
  <c r="BT888" i="1" s="1"/>
  <c r="BY888" i="1" s="1"/>
  <c r="CG888" i="1" s="1"/>
  <c r="CI888" i="1" s="1"/>
  <c r="L888" i="1"/>
  <c r="R888" i="1" s="1"/>
  <c r="X888" i="1" s="1"/>
  <c r="AD888" i="1" s="1"/>
  <c r="AJ888" i="1" s="1"/>
  <c r="AP888" i="1" s="1"/>
  <c r="AV888" i="1" s="1"/>
  <c r="BB888" i="1" s="1"/>
  <c r="BH888" i="1" s="1"/>
  <c r="BN888" i="1" s="1"/>
  <c r="BS888" i="1" s="1"/>
  <c r="BX888" i="1" s="1"/>
  <c r="CD888" i="1" s="1"/>
  <c r="CF888" i="1" s="1"/>
  <c r="CM887" i="1"/>
  <c r="CM886" i="1" s="1"/>
  <c r="CC887" i="1"/>
  <c r="CC886" i="1" s="1"/>
  <c r="CB887" i="1"/>
  <c r="CB886" i="1" s="1"/>
  <c r="CA887" i="1"/>
  <c r="CA886" i="1" s="1"/>
  <c r="BW887" i="1"/>
  <c r="BW886" i="1" s="1"/>
  <c r="BV887" i="1"/>
  <c r="BV886" i="1" s="1"/>
  <c r="BR887" i="1"/>
  <c r="BR886" i="1" s="1"/>
  <c r="BQ887" i="1"/>
  <c r="BQ886" i="1" s="1"/>
  <c r="BM887" i="1"/>
  <c r="BM886" i="1" s="1"/>
  <c r="BL887" i="1"/>
  <c r="BL886" i="1" s="1"/>
  <c r="BK887" i="1"/>
  <c r="BK886" i="1" s="1"/>
  <c r="BG887" i="1"/>
  <c r="BG886" i="1" s="1"/>
  <c r="BF887" i="1"/>
  <c r="BF886" i="1" s="1"/>
  <c r="BE887" i="1"/>
  <c r="BE886" i="1" s="1"/>
  <c r="BA887" i="1"/>
  <c r="BA886" i="1" s="1"/>
  <c r="AZ887" i="1"/>
  <c r="AZ886" i="1" s="1"/>
  <c r="AY887" i="1"/>
  <c r="AY886" i="1" s="1"/>
  <c r="AU887" i="1"/>
  <c r="AU886" i="1" s="1"/>
  <c r="AT887" i="1"/>
  <c r="AT886" i="1" s="1"/>
  <c r="AS887" i="1"/>
  <c r="AS886" i="1" s="1"/>
  <c r="AO887" i="1"/>
  <c r="AO886" i="1" s="1"/>
  <c r="AN887" i="1"/>
  <c r="AN886" i="1" s="1"/>
  <c r="AM887" i="1"/>
  <c r="AM886" i="1" s="1"/>
  <c r="AI887" i="1"/>
  <c r="AI886" i="1" s="1"/>
  <c r="AH887" i="1"/>
  <c r="AH886" i="1" s="1"/>
  <c r="AG887" i="1"/>
  <c r="AG886" i="1" s="1"/>
  <c r="AC887" i="1"/>
  <c r="AC886" i="1" s="1"/>
  <c r="AB887" i="1"/>
  <c r="AB886" i="1" s="1"/>
  <c r="AA887" i="1"/>
  <c r="AA886" i="1" s="1"/>
  <c r="W887" i="1"/>
  <c r="W886" i="1" s="1"/>
  <c r="V887" i="1"/>
  <c r="V886" i="1" s="1"/>
  <c r="U887" i="1"/>
  <c r="U886" i="1" s="1"/>
  <c r="Q887" i="1"/>
  <c r="Q886" i="1" s="1"/>
  <c r="P887" i="1"/>
  <c r="P886" i="1" s="1"/>
  <c r="O887" i="1"/>
  <c r="O886" i="1" s="1"/>
  <c r="K887" i="1"/>
  <c r="K886" i="1" s="1"/>
  <c r="J887" i="1"/>
  <c r="J886" i="1" s="1"/>
  <c r="I887" i="1"/>
  <c r="I886" i="1" s="1"/>
  <c r="H887" i="1"/>
  <c r="H886" i="1" s="1"/>
  <c r="G887" i="1"/>
  <c r="G886" i="1" s="1"/>
  <c r="F887" i="1"/>
  <c r="F886" i="1" s="1"/>
  <c r="N885" i="1"/>
  <c r="T885" i="1" s="1"/>
  <c r="Z885" i="1" s="1"/>
  <c r="AF885" i="1" s="1"/>
  <c r="AL885" i="1" s="1"/>
  <c r="AR885" i="1" s="1"/>
  <c r="AX885" i="1" s="1"/>
  <c r="BD885" i="1" s="1"/>
  <c r="BJ885" i="1" s="1"/>
  <c r="BP885" i="1" s="1"/>
  <c r="BU885" i="1" s="1"/>
  <c r="BZ885" i="1" s="1"/>
  <c r="CJ885" i="1" s="1"/>
  <c r="CL885" i="1" s="1"/>
  <c r="M885" i="1"/>
  <c r="S885" i="1" s="1"/>
  <c r="Y885" i="1" s="1"/>
  <c r="AE885" i="1" s="1"/>
  <c r="AK885" i="1" s="1"/>
  <c r="AQ885" i="1" s="1"/>
  <c r="AW885" i="1" s="1"/>
  <c r="BC885" i="1" s="1"/>
  <c r="BI885" i="1" s="1"/>
  <c r="BO885" i="1" s="1"/>
  <c r="BT885" i="1" s="1"/>
  <c r="BY885" i="1" s="1"/>
  <c r="CG885" i="1" s="1"/>
  <c r="CI885" i="1" s="1"/>
  <c r="L885" i="1"/>
  <c r="R885" i="1" s="1"/>
  <c r="X885" i="1" s="1"/>
  <c r="AD885" i="1" s="1"/>
  <c r="AJ885" i="1" s="1"/>
  <c r="AP885" i="1" s="1"/>
  <c r="AV885" i="1" s="1"/>
  <c r="BB885" i="1" s="1"/>
  <c r="BH885" i="1" s="1"/>
  <c r="BN885" i="1" s="1"/>
  <c r="BS885" i="1" s="1"/>
  <c r="BX885" i="1" s="1"/>
  <c r="CD885" i="1" s="1"/>
  <c r="CF885" i="1" s="1"/>
  <c r="N884" i="1"/>
  <c r="T884" i="1" s="1"/>
  <c r="Z884" i="1" s="1"/>
  <c r="AF884" i="1" s="1"/>
  <c r="AL884" i="1" s="1"/>
  <c r="AR884" i="1" s="1"/>
  <c r="AX884" i="1" s="1"/>
  <c r="BD884" i="1" s="1"/>
  <c r="BJ884" i="1" s="1"/>
  <c r="BP884" i="1" s="1"/>
  <c r="BU884" i="1" s="1"/>
  <c r="BZ884" i="1" s="1"/>
  <c r="CJ884" i="1" s="1"/>
  <c r="CL884" i="1" s="1"/>
  <c r="M884" i="1"/>
  <c r="S884" i="1" s="1"/>
  <c r="Y884" i="1" s="1"/>
  <c r="AE884" i="1" s="1"/>
  <c r="AK884" i="1" s="1"/>
  <c r="AQ884" i="1" s="1"/>
  <c r="AW884" i="1" s="1"/>
  <c r="BC884" i="1" s="1"/>
  <c r="BI884" i="1" s="1"/>
  <c r="BO884" i="1" s="1"/>
  <c r="BT884" i="1" s="1"/>
  <c r="BY884" i="1" s="1"/>
  <c r="CG884" i="1" s="1"/>
  <c r="CI884" i="1" s="1"/>
  <c r="L884" i="1"/>
  <c r="R884" i="1" s="1"/>
  <c r="X884" i="1" s="1"/>
  <c r="AD884" i="1" s="1"/>
  <c r="AJ884" i="1" s="1"/>
  <c r="AP884" i="1" s="1"/>
  <c r="AV884" i="1" s="1"/>
  <c r="BB884" i="1" s="1"/>
  <c r="BH884" i="1" s="1"/>
  <c r="BN884" i="1" s="1"/>
  <c r="BS884" i="1" s="1"/>
  <c r="BX884" i="1" s="1"/>
  <c r="CD884" i="1" s="1"/>
  <c r="CF884" i="1" s="1"/>
  <c r="CM883" i="1"/>
  <c r="CC883" i="1"/>
  <c r="CB883" i="1"/>
  <c r="CA883" i="1"/>
  <c r="BW883" i="1"/>
  <c r="BV883" i="1"/>
  <c r="BR883" i="1"/>
  <c r="BQ883" i="1"/>
  <c r="BM883" i="1"/>
  <c r="BL883" i="1"/>
  <c r="BK883" i="1"/>
  <c r="BG883" i="1"/>
  <c r="BF883" i="1"/>
  <c r="BE883" i="1"/>
  <c r="BA883" i="1"/>
  <c r="AZ883" i="1"/>
  <c r="AY883" i="1"/>
  <c r="AU883" i="1"/>
  <c r="AT883" i="1"/>
  <c r="AS883" i="1"/>
  <c r="AO883" i="1"/>
  <c r="AN883" i="1"/>
  <c r="AM883" i="1"/>
  <c r="AI883" i="1"/>
  <c r="AH883" i="1"/>
  <c r="AG883" i="1"/>
  <c r="AC883" i="1"/>
  <c r="AB883" i="1"/>
  <c r="AA883" i="1"/>
  <c r="W883" i="1"/>
  <c r="V883" i="1"/>
  <c r="U883" i="1"/>
  <c r="Q883" i="1"/>
  <c r="P883" i="1"/>
  <c r="O883" i="1"/>
  <c r="K883" i="1"/>
  <c r="J883" i="1"/>
  <c r="I883" i="1"/>
  <c r="H883" i="1"/>
  <c r="G883" i="1"/>
  <c r="F883" i="1"/>
  <c r="N882" i="1"/>
  <c r="T882" i="1" s="1"/>
  <c r="Z882" i="1" s="1"/>
  <c r="AF882" i="1" s="1"/>
  <c r="AL882" i="1" s="1"/>
  <c r="AR882" i="1" s="1"/>
  <c r="AX882" i="1" s="1"/>
  <c r="BD882" i="1" s="1"/>
  <c r="BJ882" i="1" s="1"/>
  <c r="BP882" i="1" s="1"/>
  <c r="BU882" i="1" s="1"/>
  <c r="BZ882" i="1" s="1"/>
  <c r="CJ882" i="1" s="1"/>
  <c r="CL882" i="1" s="1"/>
  <c r="M882" i="1"/>
  <c r="S882" i="1" s="1"/>
  <c r="Y882" i="1" s="1"/>
  <c r="AE882" i="1" s="1"/>
  <c r="AK882" i="1" s="1"/>
  <c r="AQ882" i="1" s="1"/>
  <c r="AW882" i="1" s="1"/>
  <c r="BC882" i="1" s="1"/>
  <c r="BI882" i="1" s="1"/>
  <c r="BO882" i="1" s="1"/>
  <c r="BT882" i="1" s="1"/>
  <c r="BY882" i="1" s="1"/>
  <c r="CG882" i="1" s="1"/>
  <c r="CI882" i="1" s="1"/>
  <c r="L882" i="1"/>
  <c r="R882" i="1" s="1"/>
  <c r="X882" i="1" s="1"/>
  <c r="AD882" i="1" s="1"/>
  <c r="AJ882" i="1" s="1"/>
  <c r="AP882" i="1" s="1"/>
  <c r="AV882" i="1" s="1"/>
  <c r="BB882" i="1" s="1"/>
  <c r="BH882" i="1" s="1"/>
  <c r="BN882" i="1" s="1"/>
  <c r="BS882" i="1" s="1"/>
  <c r="BX882" i="1" s="1"/>
  <c r="CD882" i="1" s="1"/>
  <c r="CF882" i="1" s="1"/>
  <c r="CM881" i="1"/>
  <c r="CM880" i="1" s="1"/>
  <c r="CC881" i="1"/>
  <c r="CB881" i="1"/>
  <c r="CA881" i="1"/>
  <c r="CA880" i="1" s="1"/>
  <c r="BW881" i="1"/>
  <c r="BW880" i="1" s="1"/>
  <c r="BV881" i="1"/>
  <c r="BV880" i="1" s="1"/>
  <c r="BR881" i="1"/>
  <c r="BQ881" i="1"/>
  <c r="BQ880" i="1" s="1"/>
  <c r="BM881" i="1"/>
  <c r="BM880" i="1" s="1"/>
  <c r="BL881" i="1"/>
  <c r="BK881" i="1"/>
  <c r="BG881" i="1"/>
  <c r="BG880" i="1" s="1"/>
  <c r="BF881" i="1"/>
  <c r="BF880" i="1" s="1"/>
  <c r="BE881" i="1"/>
  <c r="BA881" i="1"/>
  <c r="BA880" i="1" s="1"/>
  <c r="AZ881" i="1"/>
  <c r="AY881" i="1"/>
  <c r="AY880" i="1" s="1"/>
  <c r="AU881" i="1"/>
  <c r="AU880" i="1" s="1"/>
  <c r="AT881" i="1"/>
  <c r="AT880" i="1" s="1"/>
  <c r="AS881" i="1"/>
  <c r="AS880" i="1" s="1"/>
  <c r="AO881" i="1"/>
  <c r="AO880" i="1" s="1"/>
  <c r="AN881" i="1"/>
  <c r="AM881" i="1"/>
  <c r="AM880" i="1" s="1"/>
  <c r="AI881" i="1"/>
  <c r="AI880" i="1" s="1"/>
  <c r="AH881" i="1"/>
  <c r="AH880" i="1" s="1"/>
  <c r="AG881" i="1"/>
  <c r="AC881" i="1"/>
  <c r="AC880" i="1" s="1"/>
  <c r="AB881" i="1"/>
  <c r="AA881" i="1"/>
  <c r="AA880" i="1" s="1"/>
  <c r="W881" i="1"/>
  <c r="V881" i="1"/>
  <c r="U881" i="1"/>
  <c r="U880" i="1" s="1"/>
  <c r="Q881" i="1"/>
  <c r="Q880" i="1" s="1"/>
  <c r="P881" i="1"/>
  <c r="O881" i="1"/>
  <c r="O880" i="1" s="1"/>
  <c r="K881" i="1"/>
  <c r="J881" i="1"/>
  <c r="I881" i="1"/>
  <c r="I880" i="1" s="1"/>
  <c r="H881" i="1"/>
  <c r="G881" i="1"/>
  <c r="F881" i="1"/>
  <c r="F880" i="1" s="1"/>
  <c r="N879" i="1"/>
  <c r="T879" i="1" s="1"/>
  <c r="Z879" i="1" s="1"/>
  <c r="AF879" i="1" s="1"/>
  <c r="AL879" i="1" s="1"/>
  <c r="AR879" i="1" s="1"/>
  <c r="AX879" i="1" s="1"/>
  <c r="BD879" i="1" s="1"/>
  <c r="BJ879" i="1" s="1"/>
  <c r="BP879" i="1" s="1"/>
  <c r="BU879" i="1" s="1"/>
  <c r="BZ879" i="1" s="1"/>
  <c r="CJ879" i="1" s="1"/>
  <c r="CL879" i="1" s="1"/>
  <c r="M879" i="1"/>
  <c r="S879" i="1" s="1"/>
  <c r="Y879" i="1" s="1"/>
  <c r="AE879" i="1" s="1"/>
  <c r="AK879" i="1" s="1"/>
  <c r="AQ879" i="1" s="1"/>
  <c r="AW879" i="1" s="1"/>
  <c r="BC879" i="1" s="1"/>
  <c r="BI879" i="1" s="1"/>
  <c r="BO879" i="1" s="1"/>
  <c r="BT879" i="1" s="1"/>
  <c r="BY879" i="1" s="1"/>
  <c r="CG879" i="1" s="1"/>
  <c r="CI879" i="1" s="1"/>
  <c r="L879" i="1"/>
  <c r="R879" i="1" s="1"/>
  <c r="X879" i="1" s="1"/>
  <c r="AD879" i="1" s="1"/>
  <c r="AJ879" i="1" s="1"/>
  <c r="AP879" i="1" s="1"/>
  <c r="AV879" i="1" s="1"/>
  <c r="BB879" i="1" s="1"/>
  <c r="BH879" i="1" s="1"/>
  <c r="BN879" i="1" s="1"/>
  <c r="BS879" i="1" s="1"/>
  <c r="BX879" i="1" s="1"/>
  <c r="CD879" i="1" s="1"/>
  <c r="CF879" i="1" s="1"/>
  <c r="CM878" i="1"/>
  <c r="CM877" i="1" s="1"/>
  <c r="CC878" i="1"/>
  <c r="CB878" i="1"/>
  <c r="CB877" i="1" s="1"/>
  <c r="CA878" i="1"/>
  <c r="CA877" i="1" s="1"/>
  <c r="BW878" i="1"/>
  <c r="BW877" i="1" s="1"/>
  <c r="BV878" i="1"/>
  <c r="BV877" i="1" s="1"/>
  <c r="BR878" i="1"/>
  <c r="BR877" i="1" s="1"/>
  <c r="BQ878" i="1"/>
  <c r="BQ877" i="1" s="1"/>
  <c r="BM878" i="1"/>
  <c r="BM877" i="1" s="1"/>
  <c r="BL878" i="1"/>
  <c r="BL877" i="1" s="1"/>
  <c r="BK878" i="1"/>
  <c r="BK877" i="1" s="1"/>
  <c r="BG878" i="1"/>
  <c r="BG877" i="1" s="1"/>
  <c r="BF878" i="1"/>
  <c r="BF877" i="1" s="1"/>
  <c r="BE878" i="1"/>
  <c r="BE877" i="1" s="1"/>
  <c r="BA878" i="1"/>
  <c r="BA877" i="1" s="1"/>
  <c r="AZ878" i="1"/>
  <c r="AZ877" i="1" s="1"/>
  <c r="AY878" i="1"/>
  <c r="AY877" i="1" s="1"/>
  <c r="AU878" i="1"/>
  <c r="AU877" i="1" s="1"/>
  <c r="AT878" i="1"/>
  <c r="AT877" i="1" s="1"/>
  <c r="AS878" i="1"/>
  <c r="AS877" i="1" s="1"/>
  <c r="AO878" i="1"/>
  <c r="AO877" i="1" s="1"/>
  <c r="AN878" i="1"/>
  <c r="AN877" i="1" s="1"/>
  <c r="AM878" i="1"/>
  <c r="AM877" i="1" s="1"/>
  <c r="AI878" i="1"/>
  <c r="AI877" i="1" s="1"/>
  <c r="AH878" i="1"/>
  <c r="AH877" i="1" s="1"/>
  <c r="AG878" i="1"/>
  <c r="AG877" i="1" s="1"/>
  <c r="AC878" i="1"/>
  <c r="AC877" i="1" s="1"/>
  <c r="AB878" i="1"/>
  <c r="AB877" i="1" s="1"/>
  <c r="AA878" i="1"/>
  <c r="AA877" i="1" s="1"/>
  <c r="W878" i="1"/>
  <c r="W877" i="1" s="1"/>
  <c r="V878" i="1"/>
  <c r="V877" i="1" s="1"/>
  <c r="U878" i="1"/>
  <c r="U877" i="1" s="1"/>
  <c r="Q878" i="1"/>
  <c r="Q877" i="1" s="1"/>
  <c r="P878" i="1"/>
  <c r="P877" i="1" s="1"/>
  <c r="O878" i="1"/>
  <c r="O877" i="1" s="1"/>
  <c r="K878" i="1"/>
  <c r="K877" i="1" s="1"/>
  <c r="J878" i="1"/>
  <c r="J877" i="1" s="1"/>
  <c r="I878" i="1"/>
  <c r="I877" i="1" s="1"/>
  <c r="H878" i="1"/>
  <c r="G878" i="1"/>
  <c r="G877" i="1" s="1"/>
  <c r="F878" i="1"/>
  <c r="F877" i="1" s="1"/>
  <c r="CC877" i="1"/>
  <c r="N876" i="1"/>
  <c r="T876" i="1" s="1"/>
  <c r="Z876" i="1" s="1"/>
  <c r="AF876" i="1" s="1"/>
  <c r="AL876" i="1" s="1"/>
  <c r="AR876" i="1" s="1"/>
  <c r="AX876" i="1" s="1"/>
  <c r="BD876" i="1" s="1"/>
  <c r="BJ876" i="1" s="1"/>
  <c r="BP876" i="1" s="1"/>
  <c r="BU876" i="1" s="1"/>
  <c r="BZ876" i="1" s="1"/>
  <c r="CJ876" i="1" s="1"/>
  <c r="CL876" i="1" s="1"/>
  <c r="M876" i="1"/>
  <c r="S876" i="1" s="1"/>
  <c r="Y876" i="1" s="1"/>
  <c r="AE876" i="1" s="1"/>
  <c r="AK876" i="1" s="1"/>
  <c r="AQ876" i="1" s="1"/>
  <c r="AW876" i="1" s="1"/>
  <c r="BC876" i="1" s="1"/>
  <c r="BI876" i="1" s="1"/>
  <c r="BO876" i="1" s="1"/>
  <c r="BT876" i="1" s="1"/>
  <c r="BY876" i="1" s="1"/>
  <c r="CG876" i="1" s="1"/>
  <c r="CI876" i="1" s="1"/>
  <c r="L876" i="1"/>
  <c r="R876" i="1" s="1"/>
  <c r="X876" i="1" s="1"/>
  <c r="AD876" i="1" s="1"/>
  <c r="AJ876" i="1" s="1"/>
  <c r="AP876" i="1" s="1"/>
  <c r="AV876" i="1" s="1"/>
  <c r="BB876" i="1" s="1"/>
  <c r="BH876" i="1" s="1"/>
  <c r="BN876" i="1" s="1"/>
  <c r="BS876" i="1" s="1"/>
  <c r="BX876" i="1" s="1"/>
  <c r="CD876" i="1" s="1"/>
  <c r="CF876" i="1" s="1"/>
  <c r="CM875" i="1"/>
  <c r="CM874" i="1" s="1"/>
  <c r="CC875" i="1"/>
  <c r="CC874" i="1" s="1"/>
  <c r="CB875" i="1"/>
  <c r="CB874" i="1" s="1"/>
  <c r="CA875" i="1"/>
  <c r="CA874" i="1" s="1"/>
  <c r="BW875" i="1"/>
  <c r="BW874" i="1" s="1"/>
  <c r="BV875" i="1"/>
  <c r="BV874" i="1" s="1"/>
  <c r="BR875" i="1"/>
  <c r="BR874" i="1" s="1"/>
  <c r="BQ875" i="1"/>
  <c r="BQ874" i="1" s="1"/>
  <c r="BM875" i="1"/>
  <c r="BM874" i="1" s="1"/>
  <c r="BL875" i="1"/>
  <c r="BL874" i="1" s="1"/>
  <c r="BK875" i="1"/>
  <c r="BK874" i="1" s="1"/>
  <c r="BG875" i="1"/>
  <c r="BG874" i="1" s="1"/>
  <c r="BF875" i="1"/>
  <c r="BF874" i="1" s="1"/>
  <c r="BE875" i="1"/>
  <c r="BE874" i="1" s="1"/>
  <c r="BA875" i="1"/>
  <c r="BA874" i="1" s="1"/>
  <c r="AZ875" i="1"/>
  <c r="AZ874" i="1" s="1"/>
  <c r="AY875" i="1"/>
  <c r="AY874" i="1" s="1"/>
  <c r="AU875" i="1"/>
  <c r="AU874" i="1" s="1"/>
  <c r="AT875" i="1"/>
  <c r="AT874" i="1" s="1"/>
  <c r="AS875" i="1"/>
  <c r="AS874" i="1" s="1"/>
  <c r="AO875" i="1"/>
  <c r="AO874" i="1" s="1"/>
  <c r="AN875" i="1"/>
  <c r="AN874" i="1" s="1"/>
  <c r="AM875" i="1"/>
  <c r="AM874" i="1" s="1"/>
  <c r="AI875" i="1"/>
  <c r="AI874" i="1" s="1"/>
  <c r="AH875" i="1"/>
  <c r="AH874" i="1" s="1"/>
  <c r="AG875" i="1"/>
  <c r="AG874" i="1" s="1"/>
  <c r="AC875" i="1"/>
  <c r="AC874" i="1" s="1"/>
  <c r="AB875" i="1"/>
  <c r="AB874" i="1" s="1"/>
  <c r="AA875" i="1"/>
  <c r="AA874" i="1" s="1"/>
  <c r="W875" i="1"/>
  <c r="W874" i="1" s="1"/>
  <c r="V875" i="1"/>
  <c r="V874" i="1" s="1"/>
  <c r="U875" i="1"/>
  <c r="U874" i="1" s="1"/>
  <c r="Q875" i="1"/>
  <c r="Q874" i="1" s="1"/>
  <c r="P875" i="1"/>
  <c r="P874" i="1" s="1"/>
  <c r="O875" i="1"/>
  <c r="O874" i="1" s="1"/>
  <c r="K875" i="1"/>
  <c r="K874" i="1" s="1"/>
  <c r="J875" i="1"/>
  <c r="J874" i="1" s="1"/>
  <c r="I875" i="1"/>
  <c r="I874" i="1" s="1"/>
  <c r="H875" i="1"/>
  <c r="H874" i="1" s="1"/>
  <c r="G875" i="1"/>
  <c r="G874" i="1" s="1"/>
  <c r="F875" i="1"/>
  <c r="F874" i="1" s="1"/>
  <c r="N870" i="1"/>
  <c r="T870" i="1" s="1"/>
  <c r="Z870" i="1" s="1"/>
  <c r="AF870" i="1" s="1"/>
  <c r="AL870" i="1" s="1"/>
  <c r="AR870" i="1" s="1"/>
  <c r="AX870" i="1" s="1"/>
  <c r="BD870" i="1" s="1"/>
  <c r="BJ870" i="1" s="1"/>
  <c r="BP870" i="1" s="1"/>
  <c r="BU870" i="1" s="1"/>
  <c r="BZ870" i="1" s="1"/>
  <c r="CJ870" i="1" s="1"/>
  <c r="CL870" i="1" s="1"/>
  <c r="M870" i="1"/>
  <c r="S870" i="1" s="1"/>
  <c r="Y870" i="1" s="1"/>
  <c r="AE870" i="1" s="1"/>
  <c r="AK870" i="1" s="1"/>
  <c r="AQ870" i="1" s="1"/>
  <c r="AW870" i="1" s="1"/>
  <c r="BC870" i="1" s="1"/>
  <c r="BI870" i="1" s="1"/>
  <c r="BO870" i="1" s="1"/>
  <c r="BT870" i="1" s="1"/>
  <c r="BY870" i="1" s="1"/>
  <c r="CG870" i="1" s="1"/>
  <c r="CI870" i="1" s="1"/>
  <c r="L870" i="1"/>
  <c r="R870" i="1" s="1"/>
  <c r="X870" i="1" s="1"/>
  <c r="AD870" i="1" s="1"/>
  <c r="AJ870" i="1" s="1"/>
  <c r="AP870" i="1" s="1"/>
  <c r="AV870" i="1" s="1"/>
  <c r="BB870" i="1" s="1"/>
  <c r="BH870" i="1" s="1"/>
  <c r="BN870" i="1" s="1"/>
  <c r="BS870" i="1" s="1"/>
  <c r="BX870" i="1" s="1"/>
  <c r="CD870" i="1" s="1"/>
  <c r="CF870" i="1" s="1"/>
  <c r="CM869" i="1"/>
  <c r="CC869" i="1"/>
  <c r="CB869" i="1"/>
  <c r="CA869" i="1"/>
  <c r="BW869" i="1"/>
  <c r="BV869" i="1"/>
  <c r="BR869" i="1"/>
  <c r="BQ869" i="1"/>
  <c r="BM869" i="1"/>
  <c r="BL869" i="1"/>
  <c r="BK869" i="1"/>
  <c r="BG869" i="1"/>
  <c r="BF869" i="1"/>
  <c r="BE869" i="1"/>
  <c r="BA869" i="1"/>
  <c r="AZ869" i="1"/>
  <c r="AY869" i="1"/>
  <c r="AU869" i="1"/>
  <c r="AT869" i="1"/>
  <c r="AS869" i="1"/>
  <c r="AO869" i="1"/>
  <c r="AN869" i="1"/>
  <c r="AM869" i="1"/>
  <c r="AI869" i="1"/>
  <c r="AH869" i="1"/>
  <c r="AG869" i="1"/>
  <c r="AC869" i="1"/>
  <c r="AB869" i="1"/>
  <c r="AA869" i="1"/>
  <c r="W869" i="1"/>
  <c r="V869" i="1"/>
  <c r="U869" i="1"/>
  <c r="Q869" i="1"/>
  <c r="P869" i="1"/>
  <c r="O869" i="1"/>
  <c r="K869" i="1"/>
  <c r="J869" i="1"/>
  <c r="I869" i="1"/>
  <c r="H869" i="1"/>
  <c r="G869" i="1"/>
  <c r="F869" i="1"/>
  <c r="N868" i="1"/>
  <c r="T868" i="1" s="1"/>
  <c r="Z868" i="1" s="1"/>
  <c r="AF868" i="1" s="1"/>
  <c r="AL868" i="1" s="1"/>
  <c r="AR868" i="1" s="1"/>
  <c r="AX868" i="1" s="1"/>
  <c r="BD868" i="1" s="1"/>
  <c r="BJ868" i="1" s="1"/>
  <c r="BP868" i="1" s="1"/>
  <c r="BU868" i="1" s="1"/>
  <c r="BZ868" i="1" s="1"/>
  <c r="CJ868" i="1" s="1"/>
  <c r="CL868" i="1" s="1"/>
  <c r="M868" i="1"/>
  <c r="S868" i="1" s="1"/>
  <c r="Y868" i="1" s="1"/>
  <c r="AE868" i="1" s="1"/>
  <c r="AK868" i="1" s="1"/>
  <c r="AQ868" i="1" s="1"/>
  <c r="AW868" i="1" s="1"/>
  <c r="BC868" i="1" s="1"/>
  <c r="BI868" i="1" s="1"/>
  <c r="BO868" i="1" s="1"/>
  <c r="BT868" i="1" s="1"/>
  <c r="BY868" i="1" s="1"/>
  <c r="CG868" i="1" s="1"/>
  <c r="CI868" i="1" s="1"/>
  <c r="L868" i="1"/>
  <c r="R868" i="1" s="1"/>
  <c r="X868" i="1" s="1"/>
  <c r="AD868" i="1" s="1"/>
  <c r="AJ868" i="1" s="1"/>
  <c r="AP868" i="1" s="1"/>
  <c r="AV868" i="1" s="1"/>
  <c r="BB868" i="1" s="1"/>
  <c r="BH868" i="1" s="1"/>
  <c r="BN868" i="1" s="1"/>
  <c r="BS868" i="1" s="1"/>
  <c r="BX868" i="1" s="1"/>
  <c r="CD868" i="1" s="1"/>
  <c r="CF868" i="1" s="1"/>
  <c r="CM867" i="1"/>
  <c r="CC867" i="1"/>
  <c r="CB867" i="1"/>
  <c r="CA867" i="1"/>
  <c r="CA866" i="1" s="1"/>
  <c r="CA865" i="1" s="1"/>
  <c r="BW867" i="1"/>
  <c r="BV867" i="1"/>
  <c r="BR867" i="1"/>
  <c r="BQ867" i="1"/>
  <c r="BQ866" i="1" s="1"/>
  <c r="BQ865" i="1" s="1"/>
  <c r="BM867" i="1"/>
  <c r="BL867" i="1"/>
  <c r="BK867" i="1"/>
  <c r="BG867" i="1"/>
  <c r="BF867" i="1"/>
  <c r="BE867" i="1"/>
  <c r="BA867" i="1"/>
  <c r="AZ867" i="1"/>
  <c r="AY867" i="1"/>
  <c r="AY866" i="1" s="1"/>
  <c r="AY865" i="1" s="1"/>
  <c r="AU867" i="1"/>
  <c r="AT867" i="1"/>
  <c r="AS867" i="1"/>
  <c r="AS866" i="1" s="1"/>
  <c r="AS865" i="1" s="1"/>
  <c r="AO867" i="1"/>
  <c r="AO866" i="1" s="1"/>
  <c r="AO865" i="1" s="1"/>
  <c r="AN867" i="1"/>
  <c r="AM867" i="1"/>
  <c r="AI867" i="1"/>
  <c r="AH867" i="1"/>
  <c r="AG867" i="1"/>
  <c r="AC867" i="1"/>
  <c r="AB867" i="1"/>
  <c r="AA867" i="1"/>
  <c r="W867" i="1"/>
  <c r="V867" i="1"/>
  <c r="U867" i="1"/>
  <c r="U866" i="1" s="1"/>
  <c r="U865" i="1" s="1"/>
  <c r="Q867" i="1"/>
  <c r="P867" i="1"/>
  <c r="O867" i="1"/>
  <c r="K867" i="1"/>
  <c r="J867" i="1"/>
  <c r="I867" i="1"/>
  <c r="I866" i="1" s="1"/>
  <c r="I865" i="1" s="1"/>
  <c r="H867" i="1"/>
  <c r="G867" i="1"/>
  <c r="F867" i="1"/>
  <c r="N864" i="1"/>
  <c r="T864" i="1" s="1"/>
  <c r="Z864" i="1" s="1"/>
  <c r="AF864" i="1" s="1"/>
  <c r="AL864" i="1" s="1"/>
  <c r="AR864" i="1" s="1"/>
  <c r="AX864" i="1" s="1"/>
  <c r="BD864" i="1" s="1"/>
  <c r="BJ864" i="1" s="1"/>
  <c r="BP864" i="1" s="1"/>
  <c r="BU864" i="1" s="1"/>
  <c r="BZ864" i="1" s="1"/>
  <c r="CJ864" i="1" s="1"/>
  <c r="CL864" i="1" s="1"/>
  <c r="M864" i="1"/>
  <c r="S864" i="1" s="1"/>
  <c r="Y864" i="1" s="1"/>
  <c r="AE864" i="1" s="1"/>
  <c r="AK864" i="1" s="1"/>
  <c r="AQ864" i="1" s="1"/>
  <c r="AW864" i="1" s="1"/>
  <c r="BC864" i="1" s="1"/>
  <c r="BI864" i="1" s="1"/>
  <c r="BO864" i="1" s="1"/>
  <c r="BT864" i="1" s="1"/>
  <c r="BY864" i="1" s="1"/>
  <c r="CG864" i="1" s="1"/>
  <c r="CI864" i="1" s="1"/>
  <c r="L864" i="1"/>
  <c r="R864" i="1" s="1"/>
  <c r="X864" i="1" s="1"/>
  <c r="AD864" i="1" s="1"/>
  <c r="AJ864" i="1" s="1"/>
  <c r="AP864" i="1" s="1"/>
  <c r="AV864" i="1" s="1"/>
  <c r="BB864" i="1" s="1"/>
  <c r="BH864" i="1" s="1"/>
  <c r="BN864" i="1" s="1"/>
  <c r="BS864" i="1" s="1"/>
  <c r="BX864" i="1" s="1"/>
  <c r="CD864" i="1" s="1"/>
  <c r="CF864" i="1" s="1"/>
  <c r="N863" i="1"/>
  <c r="T863" i="1" s="1"/>
  <c r="Z863" i="1" s="1"/>
  <c r="AF863" i="1" s="1"/>
  <c r="AL863" i="1" s="1"/>
  <c r="AR863" i="1" s="1"/>
  <c r="AX863" i="1" s="1"/>
  <c r="BD863" i="1" s="1"/>
  <c r="BJ863" i="1" s="1"/>
  <c r="BP863" i="1" s="1"/>
  <c r="BU863" i="1" s="1"/>
  <c r="BZ863" i="1" s="1"/>
  <c r="CJ863" i="1" s="1"/>
  <c r="CL863" i="1" s="1"/>
  <c r="M863" i="1"/>
  <c r="S863" i="1" s="1"/>
  <c r="Y863" i="1" s="1"/>
  <c r="AE863" i="1" s="1"/>
  <c r="AK863" i="1" s="1"/>
  <c r="AQ863" i="1" s="1"/>
  <c r="AW863" i="1" s="1"/>
  <c r="BC863" i="1" s="1"/>
  <c r="BI863" i="1" s="1"/>
  <c r="BO863" i="1" s="1"/>
  <c r="BT863" i="1" s="1"/>
  <c r="BY863" i="1" s="1"/>
  <c r="CG863" i="1" s="1"/>
  <c r="CI863" i="1" s="1"/>
  <c r="L863" i="1"/>
  <c r="R863" i="1" s="1"/>
  <c r="X863" i="1" s="1"/>
  <c r="AD863" i="1" s="1"/>
  <c r="AJ863" i="1" s="1"/>
  <c r="AP863" i="1" s="1"/>
  <c r="AV863" i="1" s="1"/>
  <c r="BB863" i="1" s="1"/>
  <c r="BH863" i="1" s="1"/>
  <c r="BN863" i="1" s="1"/>
  <c r="BS863" i="1" s="1"/>
  <c r="BX863" i="1" s="1"/>
  <c r="CD863" i="1" s="1"/>
  <c r="CF863" i="1" s="1"/>
  <c r="N862" i="1"/>
  <c r="T862" i="1" s="1"/>
  <c r="Z862" i="1" s="1"/>
  <c r="AF862" i="1" s="1"/>
  <c r="AL862" i="1" s="1"/>
  <c r="AR862" i="1" s="1"/>
  <c r="AX862" i="1" s="1"/>
  <c r="BD862" i="1" s="1"/>
  <c r="BJ862" i="1" s="1"/>
  <c r="BP862" i="1" s="1"/>
  <c r="BU862" i="1" s="1"/>
  <c r="BZ862" i="1" s="1"/>
  <c r="CJ862" i="1" s="1"/>
  <c r="CL862" i="1" s="1"/>
  <c r="M862" i="1"/>
  <c r="S862" i="1" s="1"/>
  <c r="Y862" i="1" s="1"/>
  <c r="AE862" i="1" s="1"/>
  <c r="AK862" i="1" s="1"/>
  <c r="AQ862" i="1" s="1"/>
  <c r="AW862" i="1" s="1"/>
  <c r="BC862" i="1" s="1"/>
  <c r="BI862" i="1" s="1"/>
  <c r="BO862" i="1" s="1"/>
  <c r="BT862" i="1" s="1"/>
  <c r="BY862" i="1" s="1"/>
  <c r="CG862" i="1" s="1"/>
  <c r="CI862" i="1" s="1"/>
  <c r="L862" i="1"/>
  <c r="R862" i="1" s="1"/>
  <c r="X862" i="1" s="1"/>
  <c r="AD862" i="1" s="1"/>
  <c r="AJ862" i="1" s="1"/>
  <c r="AP862" i="1" s="1"/>
  <c r="AV862" i="1" s="1"/>
  <c r="BB862" i="1" s="1"/>
  <c r="BH862" i="1" s="1"/>
  <c r="BN862" i="1" s="1"/>
  <c r="BS862" i="1" s="1"/>
  <c r="BX862" i="1" s="1"/>
  <c r="CD862" i="1" s="1"/>
  <c r="CF862" i="1" s="1"/>
  <c r="CM861" i="1"/>
  <c r="CM860" i="1" s="1"/>
  <c r="CC861" i="1"/>
  <c r="CC860" i="1" s="1"/>
  <c r="CB861" i="1"/>
  <c r="CB860" i="1" s="1"/>
  <c r="CA861" i="1"/>
  <c r="CA860" i="1" s="1"/>
  <c r="BW861" i="1"/>
  <c r="BW860" i="1" s="1"/>
  <c r="BV861" i="1"/>
  <c r="BV860" i="1" s="1"/>
  <c r="BR861" i="1"/>
  <c r="BR860" i="1" s="1"/>
  <c r="BQ861" i="1"/>
  <c r="BQ860" i="1" s="1"/>
  <c r="BM861" i="1"/>
  <c r="BM860" i="1" s="1"/>
  <c r="BL861" i="1"/>
  <c r="BK861" i="1"/>
  <c r="BK860" i="1" s="1"/>
  <c r="BG861" i="1"/>
  <c r="BG860" i="1" s="1"/>
  <c r="BF861" i="1"/>
  <c r="BF860" i="1" s="1"/>
  <c r="BE861" i="1"/>
  <c r="BE860" i="1" s="1"/>
  <c r="BA861" i="1"/>
  <c r="BA860" i="1" s="1"/>
  <c r="AZ861" i="1"/>
  <c r="AZ860" i="1" s="1"/>
  <c r="AY861" i="1"/>
  <c r="AY860" i="1" s="1"/>
  <c r="AU861" i="1"/>
  <c r="AU860" i="1" s="1"/>
  <c r="AT861" i="1"/>
  <c r="AS861" i="1"/>
  <c r="AS860" i="1" s="1"/>
  <c r="AO861" i="1"/>
  <c r="AO860" i="1" s="1"/>
  <c r="AN861" i="1"/>
  <c r="AN860" i="1" s="1"/>
  <c r="AM861" i="1"/>
  <c r="AM860" i="1" s="1"/>
  <c r="AI861" i="1"/>
  <c r="AH861" i="1"/>
  <c r="AH860" i="1" s="1"/>
  <c r="AG861" i="1"/>
  <c r="AG860" i="1" s="1"/>
  <c r="AC861" i="1"/>
  <c r="AC860" i="1" s="1"/>
  <c r="AB861" i="1"/>
  <c r="AB860" i="1" s="1"/>
  <c r="AA861" i="1"/>
  <c r="AA860" i="1" s="1"/>
  <c r="W861" i="1"/>
  <c r="W860" i="1" s="1"/>
  <c r="V861" i="1"/>
  <c r="V860" i="1" s="1"/>
  <c r="U861" i="1"/>
  <c r="U860" i="1" s="1"/>
  <c r="Q861" i="1"/>
  <c r="Q860" i="1" s="1"/>
  <c r="P861" i="1"/>
  <c r="P860" i="1" s="1"/>
  <c r="O861" i="1"/>
  <c r="O860" i="1" s="1"/>
  <c r="K861" i="1"/>
  <c r="K860" i="1" s="1"/>
  <c r="J861" i="1"/>
  <c r="J860" i="1" s="1"/>
  <c r="I861" i="1"/>
  <c r="I860" i="1" s="1"/>
  <c r="H861" i="1"/>
  <c r="H860" i="1" s="1"/>
  <c r="G861" i="1"/>
  <c r="F861" i="1"/>
  <c r="BL860" i="1"/>
  <c r="AT860" i="1"/>
  <c r="AI860" i="1"/>
  <c r="N859" i="1"/>
  <c r="T859" i="1" s="1"/>
  <c r="Z859" i="1" s="1"/>
  <c r="AF859" i="1" s="1"/>
  <c r="AL859" i="1" s="1"/>
  <c r="AR859" i="1" s="1"/>
  <c r="AX859" i="1" s="1"/>
  <c r="BD859" i="1" s="1"/>
  <c r="BJ859" i="1" s="1"/>
  <c r="BP859" i="1" s="1"/>
  <c r="BU859" i="1" s="1"/>
  <c r="BZ859" i="1" s="1"/>
  <c r="CJ859" i="1" s="1"/>
  <c r="CL859" i="1" s="1"/>
  <c r="M859" i="1"/>
  <c r="S859" i="1" s="1"/>
  <c r="Y859" i="1" s="1"/>
  <c r="AE859" i="1" s="1"/>
  <c r="AK859" i="1" s="1"/>
  <c r="AQ859" i="1" s="1"/>
  <c r="AW859" i="1" s="1"/>
  <c r="BC859" i="1" s="1"/>
  <c r="BI859" i="1" s="1"/>
  <c r="BO859" i="1" s="1"/>
  <c r="BT859" i="1" s="1"/>
  <c r="BY859" i="1" s="1"/>
  <c r="CG859" i="1" s="1"/>
  <c r="CI859" i="1" s="1"/>
  <c r="L859" i="1"/>
  <c r="R859" i="1" s="1"/>
  <c r="X859" i="1" s="1"/>
  <c r="AD859" i="1" s="1"/>
  <c r="AJ859" i="1" s="1"/>
  <c r="AP859" i="1" s="1"/>
  <c r="AV859" i="1" s="1"/>
  <c r="BB859" i="1" s="1"/>
  <c r="BH859" i="1" s="1"/>
  <c r="BN859" i="1" s="1"/>
  <c r="BS859" i="1" s="1"/>
  <c r="BX859" i="1" s="1"/>
  <c r="CD859" i="1" s="1"/>
  <c r="CF859" i="1" s="1"/>
  <c r="CM858" i="1"/>
  <c r="CM857" i="1" s="1"/>
  <c r="CC858" i="1"/>
  <c r="CC857" i="1" s="1"/>
  <c r="CB858" i="1"/>
  <c r="CB857" i="1" s="1"/>
  <c r="CA858" i="1"/>
  <c r="CA857" i="1" s="1"/>
  <c r="BW858" i="1"/>
  <c r="BW857" i="1" s="1"/>
  <c r="BV858" i="1"/>
  <c r="BV857" i="1" s="1"/>
  <c r="BR858" i="1"/>
  <c r="BR857" i="1" s="1"/>
  <c r="BQ858" i="1"/>
  <c r="BQ857" i="1" s="1"/>
  <c r="BM858" i="1"/>
  <c r="BM857" i="1" s="1"/>
  <c r="BL858" i="1"/>
  <c r="BL857" i="1" s="1"/>
  <c r="BK858" i="1"/>
  <c r="BK857" i="1" s="1"/>
  <c r="BG858" i="1"/>
  <c r="BG857" i="1" s="1"/>
  <c r="BF858" i="1"/>
  <c r="BF857" i="1" s="1"/>
  <c r="BE858" i="1"/>
  <c r="BE857" i="1" s="1"/>
  <c r="BA858" i="1"/>
  <c r="BA857" i="1" s="1"/>
  <c r="AZ858" i="1"/>
  <c r="AZ857" i="1" s="1"/>
  <c r="AY858" i="1"/>
  <c r="AY857" i="1" s="1"/>
  <c r="AU858" i="1"/>
  <c r="AU857" i="1" s="1"/>
  <c r="AT858" i="1"/>
  <c r="AT857" i="1" s="1"/>
  <c r="AS858" i="1"/>
  <c r="AS857" i="1" s="1"/>
  <c r="AO858" i="1"/>
  <c r="AO857" i="1" s="1"/>
  <c r="AN858" i="1"/>
  <c r="AN857" i="1" s="1"/>
  <c r="AM858" i="1"/>
  <c r="AM857" i="1" s="1"/>
  <c r="AI858" i="1"/>
  <c r="AI857" i="1" s="1"/>
  <c r="AH858" i="1"/>
  <c r="AH857" i="1" s="1"/>
  <c r="AG858" i="1"/>
  <c r="AG857" i="1" s="1"/>
  <c r="AC858" i="1"/>
  <c r="AC857" i="1" s="1"/>
  <c r="AB858" i="1"/>
  <c r="AB857" i="1" s="1"/>
  <c r="AA858" i="1"/>
  <c r="AA857" i="1" s="1"/>
  <c r="W858" i="1"/>
  <c r="W857" i="1" s="1"/>
  <c r="V858" i="1"/>
  <c r="V857" i="1" s="1"/>
  <c r="U858" i="1"/>
  <c r="U857" i="1" s="1"/>
  <c r="Q858" i="1"/>
  <c r="Q857" i="1" s="1"/>
  <c r="P858" i="1"/>
  <c r="P857" i="1" s="1"/>
  <c r="O858" i="1"/>
  <c r="O857" i="1" s="1"/>
  <c r="K858" i="1"/>
  <c r="J858" i="1"/>
  <c r="J857" i="1" s="1"/>
  <c r="I858" i="1"/>
  <c r="I857" i="1" s="1"/>
  <c r="H858" i="1"/>
  <c r="H857" i="1" s="1"/>
  <c r="G858" i="1"/>
  <c r="F858" i="1"/>
  <c r="CJ855" i="1"/>
  <c r="CL855" i="1" s="1"/>
  <c r="CG855" i="1"/>
  <c r="CI855" i="1" s="1"/>
  <c r="CD855" i="1"/>
  <c r="CF855" i="1" s="1"/>
  <c r="CM854" i="1"/>
  <c r="CM853" i="1" s="1"/>
  <c r="CM852" i="1" s="1"/>
  <c r="CC854" i="1"/>
  <c r="CB854" i="1"/>
  <c r="CG854" i="1" s="1"/>
  <c r="CA854" i="1"/>
  <c r="N851" i="1"/>
  <c r="T851" i="1" s="1"/>
  <c r="Z851" i="1" s="1"/>
  <c r="AF851" i="1" s="1"/>
  <c r="AL851" i="1" s="1"/>
  <c r="AR851" i="1" s="1"/>
  <c r="AX851" i="1" s="1"/>
  <c r="BD851" i="1" s="1"/>
  <c r="BJ851" i="1" s="1"/>
  <c r="BP851" i="1" s="1"/>
  <c r="BU851" i="1" s="1"/>
  <c r="BZ851" i="1" s="1"/>
  <c r="CJ851" i="1" s="1"/>
  <c r="CL851" i="1" s="1"/>
  <c r="M851" i="1"/>
  <c r="S851" i="1" s="1"/>
  <c r="Y851" i="1" s="1"/>
  <c r="AE851" i="1" s="1"/>
  <c r="AK851" i="1" s="1"/>
  <c r="AQ851" i="1" s="1"/>
  <c r="AW851" i="1" s="1"/>
  <c r="BC851" i="1" s="1"/>
  <c r="BI851" i="1" s="1"/>
  <c r="BO851" i="1" s="1"/>
  <c r="BT851" i="1" s="1"/>
  <c r="BY851" i="1" s="1"/>
  <c r="CG851" i="1" s="1"/>
  <c r="CI851" i="1" s="1"/>
  <c r="L851" i="1"/>
  <c r="R851" i="1" s="1"/>
  <c r="X851" i="1" s="1"/>
  <c r="AD851" i="1" s="1"/>
  <c r="AJ851" i="1" s="1"/>
  <c r="AP851" i="1" s="1"/>
  <c r="AV851" i="1" s="1"/>
  <c r="BB851" i="1" s="1"/>
  <c r="BH851" i="1" s="1"/>
  <c r="BN851" i="1" s="1"/>
  <c r="BS851" i="1" s="1"/>
  <c r="BX851" i="1" s="1"/>
  <c r="CD851" i="1" s="1"/>
  <c r="CF851" i="1" s="1"/>
  <c r="N850" i="1"/>
  <c r="T850" i="1" s="1"/>
  <c r="Z850" i="1" s="1"/>
  <c r="AF850" i="1" s="1"/>
  <c r="AL850" i="1" s="1"/>
  <c r="AR850" i="1" s="1"/>
  <c r="AX850" i="1" s="1"/>
  <c r="BD850" i="1" s="1"/>
  <c r="BJ850" i="1" s="1"/>
  <c r="BP850" i="1" s="1"/>
  <c r="BU850" i="1" s="1"/>
  <c r="BZ850" i="1" s="1"/>
  <c r="CJ850" i="1" s="1"/>
  <c r="CL850" i="1" s="1"/>
  <c r="M850" i="1"/>
  <c r="S850" i="1" s="1"/>
  <c r="Y850" i="1" s="1"/>
  <c r="AE850" i="1" s="1"/>
  <c r="AK850" i="1" s="1"/>
  <c r="AQ850" i="1" s="1"/>
  <c r="AW850" i="1" s="1"/>
  <c r="BC850" i="1" s="1"/>
  <c r="BI850" i="1" s="1"/>
  <c r="BO850" i="1" s="1"/>
  <c r="BT850" i="1" s="1"/>
  <c r="BY850" i="1" s="1"/>
  <c r="CG850" i="1" s="1"/>
  <c r="CI850" i="1" s="1"/>
  <c r="F850" i="1"/>
  <c r="L850" i="1" s="1"/>
  <c r="R850" i="1" s="1"/>
  <c r="X850" i="1" s="1"/>
  <c r="AD850" i="1" s="1"/>
  <c r="AJ850" i="1" s="1"/>
  <c r="AP850" i="1" s="1"/>
  <c r="AV850" i="1" s="1"/>
  <c r="BB850" i="1" s="1"/>
  <c r="BH850" i="1" s="1"/>
  <c r="BN850" i="1" s="1"/>
  <c r="BS850" i="1" s="1"/>
  <c r="BX850" i="1" s="1"/>
  <c r="CD850" i="1" s="1"/>
  <c r="CF850" i="1" s="1"/>
  <c r="CM849" i="1"/>
  <c r="CC849" i="1"/>
  <c r="CB849" i="1"/>
  <c r="CA849" i="1"/>
  <c r="BW849" i="1"/>
  <c r="BV849" i="1"/>
  <c r="BR849" i="1"/>
  <c r="BQ849" i="1"/>
  <c r="BM849" i="1"/>
  <c r="BL849" i="1"/>
  <c r="BK849" i="1"/>
  <c r="BG849" i="1"/>
  <c r="BF849" i="1"/>
  <c r="BE849" i="1"/>
  <c r="BA849" i="1"/>
  <c r="AZ849" i="1"/>
  <c r="AY849" i="1"/>
  <c r="AU849" i="1"/>
  <c r="AT849" i="1"/>
  <c r="AS849" i="1"/>
  <c r="AO849" i="1"/>
  <c r="AN849" i="1"/>
  <c r="AM849" i="1"/>
  <c r="AI849" i="1"/>
  <c r="AH849" i="1"/>
  <c r="AG849" i="1"/>
  <c r="AC849" i="1"/>
  <c r="AB849" i="1"/>
  <c r="AA849" i="1"/>
  <c r="W849" i="1"/>
  <c r="V849" i="1"/>
  <c r="U849" i="1"/>
  <c r="Q849" i="1"/>
  <c r="P849" i="1"/>
  <c r="O849" i="1"/>
  <c r="K849" i="1"/>
  <c r="J849" i="1"/>
  <c r="I849" i="1"/>
  <c r="H849" i="1"/>
  <c r="G849" i="1"/>
  <c r="F849" i="1"/>
  <c r="N848" i="1"/>
  <c r="T848" i="1" s="1"/>
  <c r="Z848" i="1" s="1"/>
  <c r="AF848" i="1" s="1"/>
  <c r="AL848" i="1" s="1"/>
  <c r="AR848" i="1" s="1"/>
  <c r="AX848" i="1" s="1"/>
  <c r="BD848" i="1" s="1"/>
  <c r="BJ848" i="1" s="1"/>
  <c r="BP848" i="1" s="1"/>
  <c r="BU848" i="1" s="1"/>
  <c r="BZ848" i="1" s="1"/>
  <c r="CJ848" i="1" s="1"/>
  <c r="CL848" i="1" s="1"/>
  <c r="M848" i="1"/>
  <c r="S848" i="1" s="1"/>
  <c r="Y848" i="1" s="1"/>
  <c r="AE848" i="1" s="1"/>
  <c r="AK848" i="1" s="1"/>
  <c r="AQ848" i="1" s="1"/>
  <c r="AW848" i="1" s="1"/>
  <c r="BC848" i="1" s="1"/>
  <c r="BI848" i="1" s="1"/>
  <c r="BO848" i="1" s="1"/>
  <c r="BT848" i="1" s="1"/>
  <c r="BY848" i="1" s="1"/>
  <c r="CG848" i="1" s="1"/>
  <c r="CI848" i="1" s="1"/>
  <c r="L848" i="1"/>
  <c r="R848" i="1" s="1"/>
  <c r="X848" i="1" s="1"/>
  <c r="AD848" i="1" s="1"/>
  <c r="AJ848" i="1" s="1"/>
  <c r="AP848" i="1" s="1"/>
  <c r="AV848" i="1" s="1"/>
  <c r="BB848" i="1" s="1"/>
  <c r="BH848" i="1" s="1"/>
  <c r="BN848" i="1" s="1"/>
  <c r="BS848" i="1" s="1"/>
  <c r="BX848" i="1" s="1"/>
  <c r="CD848" i="1" s="1"/>
  <c r="CF848" i="1" s="1"/>
  <c r="CM847" i="1"/>
  <c r="CC847" i="1"/>
  <c r="CB847" i="1"/>
  <c r="CA847" i="1"/>
  <c r="BW847" i="1"/>
  <c r="BV847" i="1"/>
  <c r="BR847" i="1"/>
  <c r="BQ847" i="1"/>
  <c r="BM847" i="1"/>
  <c r="BL847" i="1"/>
  <c r="BK847" i="1"/>
  <c r="BG847" i="1"/>
  <c r="BF847" i="1"/>
  <c r="BE847" i="1"/>
  <c r="BA847" i="1"/>
  <c r="AZ847" i="1"/>
  <c r="AY847" i="1"/>
  <c r="AU847" i="1"/>
  <c r="AT847" i="1"/>
  <c r="AS847" i="1"/>
  <c r="AO847" i="1"/>
  <c r="AN847" i="1"/>
  <c r="AM847" i="1"/>
  <c r="AI847" i="1"/>
  <c r="AH847" i="1"/>
  <c r="AG847" i="1"/>
  <c r="AC847" i="1"/>
  <c r="AB847" i="1"/>
  <c r="AA847" i="1"/>
  <c r="W847" i="1"/>
  <c r="V847" i="1"/>
  <c r="U847" i="1"/>
  <c r="Q847" i="1"/>
  <c r="P847" i="1"/>
  <c r="O847" i="1"/>
  <c r="O846" i="1" s="1"/>
  <c r="O845" i="1" s="1"/>
  <c r="K847" i="1"/>
  <c r="J847" i="1"/>
  <c r="I847" i="1"/>
  <c r="H847" i="1"/>
  <c r="G847" i="1"/>
  <c r="F847" i="1"/>
  <c r="N844" i="1"/>
  <c r="T844" i="1" s="1"/>
  <c r="Z844" i="1" s="1"/>
  <c r="AF844" i="1" s="1"/>
  <c r="AL844" i="1" s="1"/>
  <c r="AR844" i="1" s="1"/>
  <c r="AX844" i="1" s="1"/>
  <c r="BD844" i="1" s="1"/>
  <c r="BJ844" i="1" s="1"/>
  <c r="BP844" i="1" s="1"/>
  <c r="BU844" i="1" s="1"/>
  <c r="BZ844" i="1" s="1"/>
  <c r="CJ844" i="1" s="1"/>
  <c r="CL844" i="1" s="1"/>
  <c r="M844" i="1"/>
  <c r="S844" i="1" s="1"/>
  <c r="Y844" i="1" s="1"/>
  <c r="AE844" i="1" s="1"/>
  <c r="AK844" i="1" s="1"/>
  <c r="AQ844" i="1" s="1"/>
  <c r="AW844" i="1" s="1"/>
  <c r="BC844" i="1" s="1"/>
  <c r="BI844" i="1" s="1"/>
  <c r="BO844" i="1" s="1"/>
  <c r="BT844" i="1" s="1"/>
  <c r="BY844" i="1" s="1"/>
  <c r="CG844" i="1" s="1"/>
  <c r="CI844" i="1" s="1"/>
  <c r="L844" i="1"/>
  <c r="R844" i="1" s="1"/>
  <c r="X844" i="1" s="1"/>
  <c r="AD844" i="1" s="1"/>
  <c r="AJ844" i="1" s="1"/>
  <c r="AP844" i="1" s="1"/>
  <c r="AV844" i="1" s="1"/>
  <c r="BB844" i="1" s="1"/>
  <c r="BH844" i="1" s="1"/>
  <c r="BN844" i="1" s="1"/>
  <c r="BS844" i="1" s="1"/>
  <c r="BX844" i="1" s="1"/>
  <c r="CD844" i="1" s="1"/>
  <c r="CF844" i="1" s="1"/>
  <c r="CM843" i="1"/>
  <c r="CM842" i="1" s="1"/>
  <c r="CM841" i="1" s="1"/>
  <c r="CC843" i="1"/>
  <c r="CC842" i="1" s="1"/>
  <c r="CC841" i="1" s="1"/>
  <c r="CB843" i="1"/>
  <c r="CB842" i="1" s="1"/>
  <c r="CB841" i="1" s="1"/>
  <c r="CA843" i="1"/>
  <c r="CA842" i="1" s="1"/>
  <c r="CA841" i="1" s="1"/>
  <c r="BW843" i="1"/>
  <c r="BW842" i="1" s="1"/>
  <c r="BW841" i="1" s="1"/>
  <c r="BV843" i="1"/>
  <c r="BV842" i="1" s="1"/>
  <c r="BV841" i="1" s="1"/>
  <c r="BR843" i="1"/>
  <c r="BR842" i="1" s="1"/>
  <c r="BR841" i="1" s="1"/>
  <c r="BQ843" i="1"/>
  <c r="BQ842" i="1" s="1"/>
  <c r="BQ841" i="1" s="1"/>
  <c r="BM843" i="1"/>
  <c r="BM842" i="1" s="1"/>
  <c r="BM841" i="1" s="1"/>
  <c r="BL843" i="1"/>
  <c r="BL842" i="1" s="1"/>
  <c r="BL841" i="1" s="1"/>
  <c r="BK843" i="1"/>
  <c r="BK842" i="1" s="1"/>
  <c r="BK841" i="1" s="1"/>
  <c r="BG843" i="1"/>
  <c r="BG842" i="1" s="1"/>
  <c r="BG841" i="1" s="1"/>
  <c r="BF843" i="1"/>
  <c r="BF842" i="1" s="1"/>
  <c r="BF841" i="1" s="1"/>
  <c r="BE843" i="1"/>
  <c r="BE842" i="1" s="1"/>
  <c r="BE841" i="1" s="1"/>
  <c r="BA843" i="1"/>
  <c r="BA842" i="1" s="1"/>
  <c r="BA841" i="1" s="1"/>
  <c r="AZ843" i="1"/>
  <c r="AZ842" i="1" s="1"/>
  <c r="AZ841" i="1" s="1"/>
  <c r="AY843" i="1"/>
  <c r="AY842" i="1" s="1"/>
  <c r="AY841" i="1" s="1"/>
  <c r="AU843" i="1"/>
  <c r="AU842" i="1" s="1"/>
  <c r="AU841" i="1" s="1"/>
  <c r="AT843" i="1"/>
  <c r="AT842" i="1" s="1"/>
  <c r="AT841" i="1" s="1"/>
  <c r="AS843" i="1"/>
  <c r="AS842" i="1" s="1"/>
  <c r="AS841" i="1" s="1"/>
  <c r="AO843" i="1"/>
  <c r="AO842" i="1" s="1"/>
  <c r="AO841" i="1" s="1"/>
  <c r="AN843" i="1"/>
  <c r="AN842" i="1" s="1"/>
  <c r="AN841" i="1" s="1"/>
  <c r="AM843" i="1"/>
  <c r="AM842" i="1" s="1"/>
  <c r="AM841" i="1" s="1"/>
  <c r="AI843" i="1"/>
  <c r="AI842" i="1" s="1"/>
  <c r="AI841" i="1" s="1"/>
  <c r="AH843" i="1"/>
  <c r="AH842" i="1" s="1"/>
  <c r="AH841" i="1" s="1"/>
  <c r="AG843" i="1"/>
  <c r="AG842" i="1" s="1"/>
  <c r="AG841" i="1" s="1"/>
  <c r="AC843" i="1"/>
  <c r="AC842" i="1" s="1"/>
  <c r="AC841" i="1" s="1"/>
  <c r="AB843" i="1"/>
  <c r="AB842" i="1" s="1"/>
  <c r="AB841" i="1" s="1"/>
  <c r="AA843" i="1"/>
  <c r="AA842" i="1" s="1"/>
  <c r="AA841" i="1" s="1"/>
  <c r="W843" i="1"/>
  <c r="W842" i="1" s="1"/>
  <c r="W841" i="1" s="1"/>
  <c r="V843" i="1"/>
  <c r="V842" i="1" s="1"/>
  <c r="V841" i="1" s="1"/>
  <c r="U843" i="1"/>
  <c r="U842" i="1" s="1"/>
  <c r="U841" i="1" s="1"/>
  <c r="Q843" i="1"/>
  <c r="Q842" i="1" s="1"/>
  <c r="Q841" i="1" s="1"/>
  <c r="P843" i="1"/>
  <c r="P842" i="1" s="1"/>
  <c r="P841" i="1" s="1"/>
  <c r="O843" i="1"/>
  <c r="O842" i="1" s="1"/>
  <c r="O841" i="1" s="1"/>
  <c r="K843" i="1"/>
  <c r="K842" i="1" s="1"/>
  <c r="K841" i="1" s="1"/>
  <c r="J843" i="1"/>
  <c r="J842" i="1" s="1"/>
  <c r="J841" i="1" s="1"/>
  <c r="I843" i="1"/>
  <c r="I842" i="1" s="1"/>
  <c r="I841" i="1" s="1"/>
  <c r="H843" i="1"/>
  <c r="H842" i="1" s="1"/>
  <c r="G843" i="1"/>
  <c r="F843" i="1"/>
  <c r="N840" i="1"/>
  <c r="T840" i="1" s="1"/>
  <c r="Z840" i="1" s="1"/>
  <c r="AF840" i="1" s="1"/>
  <c r="AL840" i="1" s="1"/>
  <c r="AR840" i="1" s="1"/>
  <c r="AX840" i="1" s="1"/>
  <c r="BD840" i="1" s="1"/>
  <c r="BJ840" i="1" s="1"/>
  <c r="BP840" i="1" s="1"/>
  <c r="BU840" i="1" s="1"/>
  <c r="BZ840" i="1" s="1"/>
  <c r="CJ840" i="1" s="1"/>
  <c r="CL840" i="1" s="1"/>
  <c r="M840" i="1"/>
  <c r="S840" i="1" s="1"/>
  <c r="Y840" i="1" s="1"/>
  <c r="AE840" i="1" s="1"/>
  <c r="AK840" i="1" s="1"/>
  <c r="AQ840" i="1" s="1"/>
  <c r="AW840" i="1" s="1"/>
  <c r="BC840" i="1" s="1"/>
  <c r="BI840" i="1" s="1"/>
  <c r="BO840" i="1" s="1"/>
  <c r="BT840" i="1" s="1"/>
  <c r="BY840" i="1" s="1"/>
  <c r="CG840" i="1" s="1"/>
  <c r="CI840" i="1" s="1"/>
  <c r="L840" i="1"/>
  <c r="R840" i="1" s="1"/>
  <c r="X840" i="1" s="1"/>
  <c r="AD840" i="1" s="1"/>
  <c r="AJ840" i="1" s="1"/>
  <c r="AP840" i="1" s="1"/>
  <c r="AV840" i="1" s="1"/>
  <c r="BB840" i="1" s="1"/>
  <c r="BH840" i="1" s="1"/>
  <c r="BN840" i="1" s="1"/>
  <c r="BS840" i="1" s="1"/>
  <c r="BX840" i="1" s="1"/>
  <c r="CD840" i="1" s="1"/>
  <c r="CF840" i="1" s="1"/>
  <c r="N839" i="1"/>
  <c r="T839" i="1" s="1"/>
  <c r="Z839" i="1" s="1"/>
  <c r="AF839" i="1" s="1"/>
  <c r="AL839" i="1" s="1"/>
  <c r="AR839" i="1" s="1"/>
  <c r="AX839" i="1" s="1"/>
  <c r="BD839" i="1" s="1"/>
  <c r="BJ839" i="1" s="1"/>
  <c r="BP839" i="1" s="1"/>
  <c r="BU839" i="1" s="1"/>
  <c r="BZ839" i="1" s="1"/>
  <c r="CJ839" i="1" s="1"/>
  <c r="M839" i="1"/>
  <c r="S839" i="1" s="1"/>
  <c r="Y839" i="1" s="1"/>
  <c r="AE839" i="1" s="1"/>
  <c r="AK839" i="1" s="1"/>
  <c r="AQ839" i="1" s="1"/>
  <c r="AW839" i="1" s="1"/>
  <c r="BC839" i="1" s="1"/>
  <c r="BI839" i="1" s="1"/>
  <c r="BO839" i="1" s="1"/>
  <c r="BT839" i="1" s="1"/>
  <c r="BY839" i="1" s="1"/>
  <c r="CG839" i="1" s="1"/>
  <c r="L839" i="1"/>
  <c r="R839" i="1" s="1"/>
  <c r="X839" i="1" s="1"/>
  <c r="AD839" i="1" s="1"/>
  <c r="AJ839" i="1" s="1"/>
  <c r="AP839" i="1" s="1"/>
  <c r="AV839" i="1" s="1"/>
  <c r="BB839" i="1" s="1"/>
  <c r="BH839" i="1" s="1"/>
  <c r="BN839" i="1" s="1"/>
  <c r="BS839" i="1" s="1"/>
  <c r="BX839" i="1" s="1"/>
  <c r="CD839" i="1" s="1"/>
  <c r="CM838" i="1"/>
  <c r="CM837" i="1" s="1"/>
  <c r="CM836" i="1" s="1"/>
  <c r="CC838" i="1"/>
  <c r="CC837" i="1" s="1"/>
  <c r="CC836" i="1" s="1"/>
  <c r="CB838" i="1"/>
  <c r="CB837" i="1" s="1"/>
  <c r="CB836" i="1" s="1"/>
  <c r="CA838" i="1"/>
  <c r="CA837" i="1" s="1"/>
  <c r="CA836" i="1" s="1"/>
  <c r="BW838" i="1"/>
  <c r="BW837" i="1" s="1"/>
  <c r="BW836" i="1" s="1"/>
  <c r="BV838" i="1"/>
  <c r="BV837" i="1" s="1"/>
  <c r="BV836" i="1" s="1"/>
  <c r="BR838" i="1"/>
  <c r="BR837" i="1" s="1"/>
  <c r="BR836" i="1" s="1"/>
  <c r="BQ838" i="1"/>
  <c r="BQ837" i="1" s="1"/>
  <c r="BQ836" i="1" s="1"/>
  <c r="BM838" i="1"/>
  <c r="BM837" i="1" s="1"/>
  <c r="BM836" i="1" s="1"/>
  <c r="BL838" i="1"/>
  <c r="BL837" i="1" s="1"/>
  <c r="BL836" i="1" s="1"/>
  <c r="BK838" i="1"/>
  <c r="BK837" i="1" s="1"/>
  <c r="BK836" i="1" s="1"/>
  <c r="BG838" i="1"/>
  <c r="BG837" i="1" s="1"/>
  <c r="BG836" i="1" s="1"/>
  <c r="BF838" i="1"/>
  <c r="BF837" i="1" s="1"/>
  <c r="BF836" i="1" s="1"/>
  <c r="BE838" i="1"/>
  <c r="BE837" i="1" s="1"/>
  <c r="BE836" i="1" s="1"/>
  <c r="BA838" i="1"/>
  <c r="BA837" i="1" s="1"/>
  <c r="BA836" i="1" s="1"/>
  <c r="AZ838" i="1"/>
  <c r="AZ837" i="1" s="1"/>
  <c r="AZ836" i="1" s="1"/>
  <c r="AY838" i="1"/>
  <c r="AY837" i="1" s="1"/>
  <c r="AY836" i="1" s="1"/>
  <c r="AU838" i="1"/>
  <c r="AU837" i="1" s="1"/>
  <c r="AU836" i="1" s="1"/>
  <c r="AT838" i="1"/>
  <c r="AT837" i="1" s="1"/>
  <c r="AT836" i="1" s="1"/>
  <c r="AS838" i="1"/>
  <c r="AS837" i="1" s="1"/>
  <c r="AS836" i="1" s="1"/>
  <c r="AO838" i="1"/>
  <c r="AO837" i="1" s="1"/>
  <c r="AO836" i="1" s="1"/>
  <c r="AN838" i="1"/>
  <c r="AN837" i="1" s="1"/>
  <c r="AN836" i="1" s="1"/>
  <c r="AM838" i="1"/>
  <c r="AM837" i="1" s="1"/>
  <c r="AM836" i="1" s="1"/>
  <c r="AI838" i="1"/>
  <c r="AI837" i="1" s="1"/>
  <c r="AI836" i="1" s="1"/>
  <c r="AH838" i="1"/>
  <c r="AH837" i="1" s="1"/>
  <c r="AH836" i="1" s="1"/>
  <c r="AG838" i="1"/>
  <c r="AG837" i="1" s="1"/>
  <c r="AG836" i="1" s="1"/>
  <c r="AC838" i="1"/>
  <c r="AC837" i="1" s="1"/>
  <c r="AC836" i="1" s="1"/>
  <c r="AB838" i="1"/>
  <c r="AB837" i="1" s="1"/>
  <c r="AB836" i="1" s="1"/>
  <c r="AA838" i="1"/>
  <c r="AA837" i="1" s="1"/>
  <c r="AA836" i="1" s="1"/>
  <c r="W838" i="1"/>
  <c r="W837" i="1" s="1"/>
  <c r="W836" i="1" s="1"/>
  <c r="V838" i="1"/>
  <c r="V837" i="1" s="1"/>
  <c r="V836" i="1" s="1"/>
  <c r="U838" i="1"/>
  <c r="U837" i="1" s="1"/>
  <c r="U836" i="1" s="1"/>
  <c r="Q838" i="1"/>
  <c r="Q837" i="1" s="1"/>
  <c r="Q836" i="1" s="1"/>
  <c r="P838" i="1"/>
  <c r="P837" i="1" s="1"/>
  <c r="P836" i="1" s="1"/>
  <c r="O838" i="1"/>
  <c r="O837" i="1" s="1"/>
  <c r="O836" i="1" s="1"/>
  <c r="K838" i="1"/>
  <c r="K837" i="1" s="1"/>
  <c r="K836" i="1" s="1"/>
  <c r="J838" i="1"/>
  <c r="I838" i="1"/>
  <c r="I837" i="1" s="1"/>
  <c r="I836" i="1" s="1"/>
  <c r="H838" i="1"/>
  <c r="G838" i="1"/>
  <c r="G837" i="1" s="1"/>
  <c r="G836" i="1" s="1"/>
  <c r="F838" i="1"/>
  <c r="N835" i="1"/>
  <c r="T835" i="1" s="1"/>
  <c r="Z835" i="1" s="1"/>
  <c r="AF835" i="1" s="1"/>
  <c r="AL835" i="1" s="1"/>
  <c r="AR835" i="1" s="1"/>
  <c r="AX835" i="1" s="1"/>
  <c r="BD835" i="1" s="1"/>
  <c r="BJ835" i="1" s="1"/>
  <c r="BP835" i="1" s="1"/>
  <c r="BU835" i="1" s="1"/>
  <c r="BZ835" i="1" s="1"/>
  <c r="CJ835" i="1" s="1"/>
  <c r="M835" i="1"/>
  <c r="S835" i="1" s="1"/>
  <c r="Y835" i="1" s="1"/>
  <c r="AE835" i="1" s="1"/>
  <c r="AK835" i="1" s="1"/>
  <c r="AQ835" i="1" s="1"/>
  <c r="AW835" i="1" s="1"/>
  <c r="BC835" i="1" s="1"/>
  <c r="BI835" i="1" s="1"/>
  <c r="BO835" i="1" s="1"/>
  <c r="BT835" i="1" s="1"/>
  <c r="BY835" i="1" s="1"/>
  <c r="CG835" i="1" s="1"/>
  <c r="L835" i="1"/>
  <c r="R835" i="1" s="1"/>
  <c r="X835" i="1" s="1"/>
  <c r="AD835" i="1" s="1"/>
  <c r="AJ835" i="1" s="1"/>
  <c r="AP835" i="1" s="1"/>
  <c r="AV835" i="1" s="1"/>
  <c r="BB835" i="1" s="1"/>
  <c r="BH835" i="1" s="1"/>
  <c r="BN835" i="1" s="1"/>
  <c r="BS835" i="1" s="1"/>
  <c r="BX835" i="1" s="1"/>
  <c r="CD835" i="1" s="1"/>
  <c r="CM834" i="1"/>
  <c r="CC834" i="1"/>
  <c r="CB834" i="1"/>
  <c r="CA834" i="1"/>
  <c r="BW834" i="1"/>
  <c r="BV834" i="1"/>
  <c r="BR834" i="1"/>
  <c r="BQ834" i="1"/>
  <c r="BM834" i="1"/>
  <c r="BL834" i="1"/>
  <c r="BK834" i="1"/>
  <c r="BG834" i="1"/>
  <c r="BF834" i="1"/>
  <c r="BE834" i="1"/>
  <c r="BA834" i="1"/>
  <c r="AZ834" i="1"/>
  <c r="AY834" i="1"/>
  <c r="AU834" i="1"/>
  <c r="AT834" i="1"/>
  <c r="AS834" i="1"/>
  <c r="AO834" i="1"/>
  <c r="AN834" i="1"/>
  <c r="AM834" i="1"/>
  <c r="AI834" i="1"/>
  <c r="AH834" i="1"/>
  <c r="AG834" i="1"/>
  <c r="AC834" i="1"/>
  <c r="AB834" i="1"/>
  <c r="AA834" i="1"/>
  <c r="W834" i="1"/>
  <c r="V834" i="1"/>
  <c r="U834" i="1"/>
  <c r="Q834" i="1"/>
  <c r="P834" i="1"/>
  <c r="O834" i="1"/>
  <c r="K834" i="1"/>
  <c r="J834" i="1"/>
  <c r="I834" i="1"/>
  <c r="H834" i="1"/>
  <c r="G834" i="1"/>
  <c r="F834" i="1"/>
  <c r="N833" i="1"/>
  <c r="T833" i="1" s="1"/>
  <c r="Z833" i="1" s="1"/>
  <c r="AF833" i="1" s="1"/>
  <c r="AL833" i="1" s="1"/>
  <c r="AR833" i="1" s="1"/>
  <c r="AX833" i="1" s="1"/>
  <c r="BD833" i="1" s="1"/>
  <c r="BJ833" i="1" s="1"/>
  <c r="BP833" i="1" s="1"/>
  <c r="BU833" i="1" s="1"/>
  <c r="BZ833" i="1" s="1"/>
  <c r="CJ833" i="1" s="1"/>
  <c r="M833" i="1"/>
  <c r="S833" i="1" s="1"/>
  <c r="Y833" i="1" s="1"/>
  <c r="AE833" i="1" s="1"/>
  <c r="AK833" i="1" s="1"/>
  <c r="AQ833" i="1" s="1"/>
  <c r="AW833" i="1" s="1"/>
  <c r="BC833" i="1" s="1"/>
  <c r="BI833" i="1" s="1"/>
  <c r="BO833" i="1" s="1"/>
  <c r="BT833" i="1" s="1"/>
  <c r="BY833" i="1" s="1"/>
  <c r="CG833" i="1" s="1"/>
  <c r="L833" i="1"/>
  <c r="R833" i="1" s="1"/>
  <c r="X833" i="1" s="1"/>
  <c r="AD833" i="1" s="1"/>
  <c r="AJ833" i="1" s="1"/>
  <c r="AP833" i="1" s="1"/>
  <c r="AV833" i="1" s="1"/>
  <c r="BB833" i="1" s="1"/>
  <c r="BH833" i="1" s="1"/>
  <c r="BN833" i="1" s="1"/>
  <c r="BS833" i="1" s="1"/>
  <c r="BX833" i="1" s="1"/>
  <c r="CD833" i="1" s="1"/>
  <c r="CM832" i="1"/>
  <c r="CC832" i="1"/>
  <c r="CB832" i="1"/>
  <c r="CB831" i="1" s="1"/>
  <c r="CB830" i="1" s="1"/>
  <c r="CA832" i="1"/>
  <c r="CA831" i="1" s="1"/>
  <c r="CA830" i="1" s="1"/>
  <c r="BW832" i="1"/>
  <c r="BW831" i="1" s="1"/>
  <c r="BW830" i="1" s="1"/>
  <c r="BV832" i="1"/>
  <c r="BR832" i="1"/>
  <c r="BR831" i="1" s="1"/>
  <c r="BR830" i="1" s="1"/>
  <c r="BQ832" i="1"/>
  <c r="BM832" i="1"/>
  <c r="BL832" i="1"/>
  <c r="BK832" i="1"/>
  <c r="BK831" i="1" s="1"/>
  <c r="BK830" i="1" s="1"/>
  <c r="BG832" i="1"/>
  <c r="BG831" i="1" s="1"/>
  <c r="BG830" i="1" s="1"/>
  <c r="BF832" i="1"/>
  <c r="BF831" i="1" s="1"/>
  <c r="BF830" i="1" s="1"/>
  <c r="BE832" i="1"/>
  <c r="BA832" i="1"/>
  <c r="AZ832" i="1"/>
  <c r="AZ831" i="1" s="1"/>
  <c r="AZ830" i="1" s="1"/>
  <c r="AY832" i="1"/>
  <c r="AY831" i="1" s="1"/>
  <c r="AY830" i="1" s="1"/>
  <c r="AU832" i="1"/>
  <c r="AT832" i="1"/>
  <c r="AT831" i="1" s="1"/>
  <c r="AT830" i="1" s="1"/>
  <c r="AS832" i="1"/>
  <c r="AO832" i="1"/>
  <c r="AN832" i="1"/>
  <c r="AM832" i="1"/>
  <c r="AM831" i="1" s="1"/>
  <c r="AM830" i="1" s="1"/>
  <c r="AI832" i="1"/>
  <c r="AI831" i="1" s="1"/>
  <c r="AI830" i="1" s="1"/>
  <c r="AH832" i="1"/>
  <c r="AH831" i="1" s="1"/>
  <c r="AH830" i="1" s="1"/>
  <c r="AG832" i="1"/>
  <c r="AC832" i="1"/>
  <c r="AB832" i="1"/>
  <c r="AB831" i="1" s="1"/>
  <c r="AB830" i="1" s="1"/>
  <c r="AA832" i="1"/>
  <c r="AA831" i="1" s="1"/>
  <c r="AA830" i="1" s="1"/>
  <c r="W832" i="1"/>
  <c r="V832" i="1"/>
  <c r="V831" i="1" s="1"/>
  <c r="V830" i="1" s="1"/>
  <c r="U832" i="1"/>
  <c r="Q832" i="1"/>
  <c r="P832" i="1"/>
  <c r="O832" i="1"/>
  <c r="O831" i="1" s="1"/>
  <c r="O830" i="1" s="1"/>
  <c r="K832" i="1"/>
  <c r="K831" i="1" s="1"/>
  <c r="K830" i="1" s="1"/>
  <c r="J832" i="1"/>
  <c r="J831" i="1" s="1"/>
  <c r="J830" i="1" s="1"/>
  <c r="I832" i="1"/>
  <c r="H832" i="1"/>
  <c r="H831" i="1" s="1"/>
  <c r="H830" i="1" s="1"/>
  <c r="G832" i="1"/>
  <c r="G831" i="1" s="1"/>
  <c r="G830" i="1" s="1"/>
  <c r="F832" i="1"/>
  <c r="N829" i="1"/>
  <c r="T829" i="1" s="1"/>
  <c r="Z829" i="1" s="1"/>
  <c r="AF829" i="1" s="1"/>
  <c r="AL829" i="1" s="1"/>
  <c r="AR829" i="1" s="1"/>
  <c r="AX829" i="1" s="1"/>
  <c r="BD829" i="1" s="1"/>
  <c r="BJ829" i="1" s="1"/>
  <c r="BP829" i="1" s="1"/>
  <c r="BU829" i="1" s="1"/>
  <c r="BZ829" i="1" s="1"/>
  <c r="CJ829" i="1" s="1"/>
  <c r="CL829" i="1" s="1"/>
  <c r="M829" i="1"/>
  <c r="S829" i="1" s="1"/>
  <c r="Y829" i="1" s="1"/>
  <c r="AE829" i="1" s="1"/>
  <c r="AK829" i="1" s="1"/>
  <c r="AQ829" i="1" s="1"/>
  <c r="AW829" i="1" s="1"/>
  <c r="BC829" i="1" s="1"/>
  <c r="BI829" i="1" s="1"/>
  <c r="BO829" i="1" s="1"/>
  <c r="BT829" i="1" s="1"/>
  <c r="BY829" i="1" s="1"/>
  <c r="CG829" i="1" s="1"/>
  <c r="CI829" i="1" s="1"/>
  <c r="L829" i="1"/>
  <c r="R829" i="1" s="1"/>
  <c r="X829" i="1" s="1"/>
  <c r="AD829" i="1" s="1"/>
  <c r="AJ829" i="1" s="1"/>
  <c r="AP829" i="1" s="1"/>
  <c r="AV829" i="1" s="1"/>
  <c r="BB829" i="1" s="1"/>
  <c r="BH829" i="1" s="1"/>
  <c r="BN829" i="1" s="1"/>
  <c r="BS829" i="1" s="1"/>
  <c r="BX829" i="1" s="1"/>
  <c r="CD829" i="1" s="1"/>
  <c r="CF829" i="1" s="1"/>
  <c r="CM828" i="1"/>
  <c r="CM827" i="1" s="1"/>
  <c r="CC828" i="1"/>
  <c r="CC827" i="1" s="1"/>
  <c r="CB828" i="1"/>
  <c r="CB827" i="1" s="1"/>
  <c r="CA828" i="1"/>
  <c r="CA827" i="1" s="1"/>
  <c r="BW828" i="1"/>
  <c r="BW827" i="1" s="1"/>
  <c r="BV828" i="1"/>
  <c r="BV827" i="1" s="1"/>
  <c r="BR828" i="1"/>
  <c r="BR827" i="1" s="1"/>
  <c r="BQ828" i="1"/>
  <c r="BQ827" i="1" s="1"/>
  <c r="BM828" i="1"/>
  <c r="BM827" i="1" s="1"/>
  <c r="BL828" i="1"/>
  <c r="BL827" i="1" s="1"/>
  <c r="BK828" i="1"/>
  <c r="BK827" i="1" s="1"/>
  <c r="BG828" i="1"/>
  <c r="BG827" i="1" s="1"/>
  <c r="BF828" i="1"/>
  <c r="BF827" i="1" s="1"/>
  <c r="BE828" i="1"/>
  <c r="BE827" i="1" s="1"/>
  <c r="BA828" i="1"/>
  <c r="BA827" i="1" s="1"/>
  <c r="AZ828" i="1"/>
  <c r="AZ827" i="1" s="1"/>
  <c r="AY828" i="1"/>
  <c r="AY827" i="1" s="1"/>
  <c r="AU828" i="1"/>
  <c r="AU827" i="1" s="1"/>
  <c r="AT828" i="1"/>
  <c r="AT827" i="1" s="1"/>
  <c r="AS828" i="1"/>
  <c r="AS827" i="1" s="1"/>
  <c r="AO828" i="1"/>
  <c r="AO827" i="1" s="1"/>
  <c r="AN828" i="1"/>
  <c r="AN827" i="1" s="1"/>
  <c r="AM828" i="1"/>
  <c r="AM827" i="1" s="1"/>
  <c r="AI828" i="1"/>
  <c r="AI827" i="1" s="1"/>
  <c r="AH828" i="1"/>
  <c r="AH827" i="1" s="1"/>
  <c r="AG828" i="1"/>
  <c r="AG827" i="1" s="1"/>
  <c r="AC828" i="1"/>
  <c r="AC827" i="1" s="1"/>
  <c r="AB828" i="1"/>
  <c r="AB827" i="1" s="1"/>
  <c r="AA828" i="1"/>
  <c r="AA827" i="1" s="1"/>
  <c r="W828" i="1"/>
  <c r="W827" i="1" s="1"/>
  <c r="V828" i="1"/>
  <c r="V827" i="1" s="1"/>
  <c r="U828" i="1"/>
  <c r="U827" i="1" s="1"/>
  <c r="Q828" i="1"/>
  <c r="Q827" i="1" s="1"/>
  <c r="P828" i="1"/>
  <c r="P827" i="1" s="1"/>
  <c r="O828" i="1"/>
  <c r="O827" i="1" s="1"/>
  <c r="K828" i="1"/>
  <c r="K827" i="1" s="1"/>
  <c r="J828" i="1"/>
  <c r="J827" i="1" s="1"/>
  <c r="I828" i="1"/>
  <c r="I827" i="1" s="1"/>
  <c r="H828" i="1"/>
  <c r="H827" i="1" s="1"/>
  <c r="G828" i="1"/>
  <c r="G827" i="1" s="1"/>
  <c r="F828" i="1"/>
  <c r="N826" i="1"/>
  <c r="T826" i="1" s="1"/>
  <c r="Z826" i="1" s="1"/>
  <c r="AF826" i="1" s="1"/>
  <c r="AL826" i="1" s="1"/>
  <c r="AR826" i="1" s="1"/>
  <c r="AX826" i="1" s="1"/>
  <c r="BD826" i="1" s="1"/>
  <c r="BJ826" i="1" s="1"/>
  <c r="BP826" i="1" s="1"/>
  <c r="BU826" i="1" s="1"/>
  <c r="BZ826" i="1" s="1"/>
  <c r="CJ826" i="1" s="1"/>
  <c r="CL826" i="1" s="1"/>
  <c r="M826" i="1"/>
  <c r="S826" i="1" s="1"/>
  <c r="Y826" i="1" s="1"/>
  <c r="AE826" i="1" s="1"/>
  <c r="AK826" i="1" s="1"/>
  <c r="AQ826" i="1" s="1"/>
  <c r="AW826" i="1" s="1"/>
  <c r="BC826" i="1" s="1"/>
  <c r="BI826" i="1" s="1"/>
  <c r="BO826" i="1" s="1"/>
  <c r="BT826" i="1" s="1"/>
  <c r="BY826" i="1" s="1"/>
  <c r="CG826" i="1" s="1"/>
  <c r="CI826" i="1" s="1"/>
  <c r="L826" i="1"/>
  <c r="R826" i="1" s="1"/>
  <c r="X826" i="1" s="1"/>
  <c r="AD826" i="1" s="1"/>
  <c r="AJ826" i="1" s="1"/>
  <c r="AP826" i="1" s="1"/>
  <c r="AV826" i="1" s="1"/>
  <c r="BB826" i="1" s="1"/>
  <c r="BH826" i="1" s="1"/>
  <c r="BN826" i="1" s="1"/>
  <c r="BS826" i="1" s="1"/>
  <c r="BX826" i="1" s="1"/>
  <c r="CD826" i="1" s="1"/>
  <c r="CF826" i="1" s="1"/>
  <c r="N825" i="1"/>
  <c r="T825" i="1" s="1"/>
  <c r="Z825" i="1" s="1"/>
  <c r="AF825" i="1" s="1"/>
  <c r="AL825" i="1" s="1"/>
  <c r="AR825" i="1" s="1"/>
  <c r="AX825" i="1" s="1"/>
  <c r="BD825" i="1" s="1"/>
  <c r="BJ825" i="1" s="1"/>
  <c r="BP825" i="1" s="1"/>
  <c r="BU825" i="1" s="1"/>
  <c r="BZ825" i="1" s="1"/>
  <c r="CJ825" i="1" s="1"/>
  <c r="CL825" i="1" s="1"/>
  <c r="M825" i="1"/>
  <c r="S825" i="1" s="1"/>
  <c r="Y825" i="1" s="1"/>
  <c r="AE825" i="1" s="1"/>
  <c r="AK825" i="1" s="1"/>
  <c r="AQ825" i="1" s="1"/>
  <c r="AW825" i="1" s="1"/>
  <c r="BC825" i="1" s="1"/>
  <c r="BI825" i="1" s="1"/>
  <c r="BO825" i="1" s="1"/>
  <c r="BT825" i="1" s="1"/>
  <c r="BY825" i="1" s="1"/>
  <c r="CG825" i="1" s="1"/>
  <c r="CI825" i="1" s="1"/>
  <c r="L825" i="1"/>
  <c r="R825" i="1" s="1"/>
  <c r="X825" i="1" s="1"/>
  <c r="AD825" i="1" s="1"/>
  <c r="AJ825" i="1" s="1"/>
  <c r="AP825" i="1" s="1"/>
  <c r="AV825" i="1" s="1"/>
  <c r="BB825" i="1" s="1"/>
  <c r="BH825" i="1" s="1"/>
  <c r="BN825" i="1" s="1"/>
  <c r="BS825" i="1" s="1"/>
  <c r="BX825" i="1" s="1"/>
  <c r="CD825" i="1" s="1"/>
  <c r="CF825" i="1" s="1"/>
  <c r="CM824" i="1"/>
  <c r="CC824" i="1"/>
  <c r="CB824" i="1"/>
  <c r="CA824" i="1"/>
  <c r="BW824" i="1"/>
  <c r="BV824" i="1"/>
  <c r="BR824" i="1"/>
  <c r="BQ824" i="1"/>
  <c r="BM824" i="1"/>
  <c r="BL824" i="1"/>
  <c r="BK824" i="1"/>
  <c r="BG824" i="1"/>
  <c r="BF824" i="1"/>
  <c r="BE824" i="1"/>
  <c r="BA824" i="1"/>
  <c r="AZ824" i="1"/>
  <c r="AY824" i="1"/>
  <c r="AU824" i="1"/>
  <c r="AT824" i="1"/>
  <c r="AS824" i="1"/>
  <c r="AO824" i="1"/>
  <c r="AN824" i="1"/>
  <c r="AM824" i="1"/>
  <c r="AI824" i="1"/>
  <c r="AH824" i="1"/>
  <c r="AG824" i="1"/>
  <c r="AC824" i="1"/>
  <c r="AB824" i="1"/>
  <c r="AA824" i="1"/>
  <c r="W824" i="1"/>
  <c r="V824" i="1"/>
  <c r="U824" i="1"/>
  <c r="Q824" i="1"/>
  <c r="P824" i="1"/>
  <c r="O824" i="1"/>
  <c r="K824" i="1"/>
  <c r="J824" i="1"/>
  <c r="I824" i="1"/>
  <c r="H824" i="1"/>
  <c r="G824" i="1"/>
  <c r="F824" i="1"/>
  <c r="N823" i="1"/>
  <c r="T823" i="1" s="1"/>
  <c r="Z823" i="1" s="1"/>
  <c r="AF823" i="1" s="1"/>
  <c r="AL823" i="1" s="1"/>
  <c r="AR823" i="1" s="1"/>
  <c r="AX823" i="1" s="1"/>
  <c r="BD823" i="1" s="1"/>
  <c r="BJ823" i="1" s="1"/>
  <c r="BP823" i="1" s="1"/>
  <c r="BU823" i="1" s="1"/>
  <c r="BZ823" i="1" s="1"/>
  <c r="CJ823" i="1" s="1"/>
  <c r="CL823" i="1" s="1"/>
  <c r="M823" i="1"/>
  <c r="S823" i="1" s="1"/>
  <c r="Y823" i="1" s="1"/>
  <c r="AE823" i="1" s="1"/>
  <c r="AK823" i="1" s="1"/>
  <c r="AQ823" i="1" s="1"/>
  <c r="AW823" i="1" s="1"/>
  <c r="BC823" i="1" s="1"/>
  <c r="BI823" i="1" s="1"/>
  <c r="BO823" i="1" s="1"/>
  <c r="BT823" i="1" s="1"/>
  <c r="BY823" i="1" s="1"/>
  <c r="CG823" i="1" s="1"/>
  <c r="CI823" i="1" s="1"/>
  <c r="L823" i="1"/>
  <c r="R823" i="1" s="1"/>
  <c r="X823" i="1" s="1"/>
  <c r="AD823" i="1" s="1"/>
  <c r="AJ823" i="1" s="1"/>
  <c r="AP823" i="1" s="1"/>
  <c r="AV823" i="1" s="1"/>
  <c r="BB823" i="1" s="1"/>
  <c r="BH823" i="1" s="1"/>
  <c r="BN823" i="1" s="1"/>
  <c r="BS823" i="1" s="1"/>
  <c r="BX823" i="1" s="1"/>
  <c r="CD823" i="1" s="1"/>
  <c r="CF823" i="1" s="1"/>
  <c r="CM822" i="1"/>
  <c r="CC822" i="1"/>
  <c r="CB822" i="1"/>
  <c r="CA822" i="1"/>
  <c r="BW822" i="1"/>
  <c r="BV822" i="1"/>
  <c r="BR822" i="1"/>
  <c r="BQ822" i="1"/>
  <c r="BM822" i="1"/>
  <c r="BL822" i="1"/>
  <c r="BK822" i="1"/>
  <c r="BG822" i="1"/>
  <c r="BF822" i="1"/>
  <c r="BE822" i="1"/>
  <c r="BA822" i="1"/>
  <c r="AZ822" i="1"/>
  <c r="AY822" i="1"/>
  <c r="AU822" i="1"/>
  <c r="AT822" i="1"/>
  <c r="AS822" i="1"/>
  <c r="AO822" i="1"/>
  <c r="AN822" i="1"/>
  <c r="AM822" i="1"/>
  <c r="AI822" i="1"/>
  <c r="AH822" i="1"/>
  <c r="AG822" i="1"/>
  <c r="AC822" i="1"/>
  <c r="AB822" i="1"/>
  <c r="AA822" i="1"/>
  <c r="W822" i="1"/>
  <c r="V822" i="1"/>
  <c r="U822" i="1"/>
  <c r="Q822" i="1"/>
  <c r="P822" i="1"/>
  <c r="O822" i="1"/>
  <c r="K822" i="1"/>
  <c r="J822" i="1"/>
  <c r="J821" i="1" s="1"/>
  <c r="I822" i="1"/>
  <c r="H822" i="1"/>
  <c r="G822" i="1"/>
  <c r="F822" i="1"/>
  <c r="N820" i="1"/>
  <c r="T820" i="1" s="1"/>
  <c r="Z820" i="1" s="1"/>
  <c r="AF820" i="1" s="1"/>
  <c r="AL820" i="1" s="1"/>
  <c r="AR820" i="1" s="1"/>
  <c r="AX820" i="1" s="1"/>
  <c r="BD820" i="1" s="1"/>
  <c r="BJ820" i="1" s="1"/>
  <c r="BP820" i="1" s="1"/>
  <c r="BU820" i="1" s="1"/>
  <c r="BZ820" i="1" s="1"/>
  <c r="CJ820" i="1" s="1"/>
  <c r="CL820" i="1" s="1"/>
  <c r="M820" i="1"/>
  <c r="S820" i="1" s="1"/>
  <c r="Y820" i="1" s="1"/>
  <c r="AE820" i="1" s="1"/>
  <c r="AK820" i="1" s="1"/>
  <c r="AQ820" i="1" s="1"/>
  <c r="AW820" i="1" s="1"/>
  <c r="BC820" i="1" s="1"/>
  <c r="BI820" i="1" s="1"/>
  <c r="BO820" i="1" s="1"/>
  <c r="BT820" i="1" s="1"/>
  <c r="BY820" i="1" s="1"/>
  <c r="CG820" i="1" s="1"/>
  <c r="CI820" i="1" s="1"/>
  <c r="L820" i="1"/>
  <c r="R820" i="1" s="1"/>
  <c r="X820" i="1" s="1"/>
  <c r="AD820" i="1" s="1"/>
  <c r="AJ820" i="1" s="1"/>
  <c r="AP820" i="1" s="1"/>
  <c r="AV820" i="1" s="1"/>
  <c r="BB820" i="1" s="1"/>
  <c r="BH820" i="1" s="1"/>
  <c r="BN820" i="1" s="1"/>
  <c r="BS820" i="1" s="1"/>
  <c r="BX820" i="1" s="1"/>
  <c r="CD820" i="1" s="1"/>
  <c r="CF820" i="1" s="1"/>
  <c r="CM819" i="1"/>
  <c r="CM818" i="1" s="1"/>
  <c r="CC819" i="1"/>
  <c r="CC818" i="1" s="1"/>
  <c r="CB819" i="1"/>
  <c r="CB818" i="1" s="1"/>
  <c r="CA819" i="1"/>
  <c r="CA818" i="1" s="1"/>
  <c r="BW819" i="1"/>
  <c r="BW818" i="1" s="1"/>
  <c r="BV819" i="1"/>
  <c r="BV818" i="1" s="1"/>
  <c r="BR819" i="1"/>
  <c r="BR818" i="1" s="1"/>
  <c r="BQ819" i="1"/>
  <c r="BQ818" i="1" s="1"/>
  <c r="BM819" i="1"/>
  <c r="BM818" i="1" s="1"/>
  <c r="BL819" i="1"/>
  <c r="BL818" i="1" s="1"/>
  <c r="BK819" i="1"/>
  <c r="BK818" i="1" s="1"/>
  <c r="BG819" i="1"/>
  <c r="BG818" i="1" s="1"/>
  <c r="BF819" i="1"/>
  <c r="BF818" i="1" s="1"/>
  <c r="BE819" i="1"/>
  <c r="BE818" i="1" s="1"/>
  <c r="BA819" i="1"/>
  <c r="BA818" i="1" s="1"/>
  <c r="AZ819" i="1"/>
  <c r="AZ818" i="1" s="1"/>
  <c r="AY819" i="1"/>
  <c r="AY818" i="1" s="1"/>
  <c r="AU819" i="1"/>
  <c r="AU818" i="1" s="1"/>
  <c r="AT819" i="1"/>
  <c r="AT818" i="1" s="1"/>
  <c r="AS819" i="1"/>
  <c r="AS818" i="1" s="1"/>
  <c r="AO819" i="1"/>
  <c r="AO818" i="1" s="1"/>
  <c r="AN819" i="1"/>
  <c r="AN818" i="1" s="1"/>
  <c r="AM819" i="1"/>
  <c r="AM818" i="1" s="1"/>
  <c r="AI819" i="1"/>
  <c r="AI818" i="1" s="1"/>
  <c r="AH819" i="1"/>
  <c r="AH818" i="1" s="1"/>
  <c r="AG819" i="1"/>
  <c r="AG818" i="1" s="1"/>
  <c r="AC819" i="1"/>
  <c r="AC818" i="1" s="1"/>
  <c r="AB819" i="1"/>
  <c r="AB818" i="1" s="1"/>
  <c r="AA819" i="1"/>
  <c r="AA818" i="1" s="1"/>
  <c r="W819" i="1"/>
  <c r="W818" i="1" s="1"/>
  <c r="V819" i="1"/>
  <c r="V818" i="1" s="1"/>
  <c r="U819" i="1"/>
  <c r="U818" i="1" s="1"/>
  <c r="Q819" i="1"/>
  <c r="Q818" i="1" s="1"/>
  <c r="P819" i="1"/>
  <c r="P818" i="1" s="1"/>
  <c r="O819" i="1"/>
  <c r="O818" i="1" s="1"/>
  <c r="K819" i="1"/>
  <c r="K818" i="1" s="1"/>
  <c r="J819" i="1"/>
  <c r="J818" i="1" s="1"/>
  <c r="I819" i="1"/>
  <c r="I818" i="1" s="1"/>
  <c r="H819" i="1"/>
  <c r="H818" i="1" s="1"/>
  <c r="G819" i="1"/>
  <c r="F819" i="1"/>
  <c r="N817" i="1"/>
  <c r="T817" i="1" s="1"/>
  <c r="Z817" i="1" s="1"/>
  <c r="AF817" i="1" s="1"/>
  <c r="AL817" i="1" s="1"/>
  <c r="AR817" i="1" s="1"/>
  <c r="AX817" i="1" s="1"/>
  <c r="BD817" i="1" s="1"/>
  <c r="BJ817" i="1" s="1"/>
  <c r="BP817" i="1" s="1"/>
  <c r="BU817" i="1" s="1"/>
  <c r="BZ817" i="1" s="1"/>
  <c r="CJ817" i="1" s="1"/>
  <c r="CL817" i="1" s="1"/>
  <c r="M817" i="1"/>
  <c r="S817" i="1" s="1"/>
  <c r="Y817" i="1" s="1"/>
  <c r="AE817" i="1" s="1"/>
  <c r="AK817" i="1" s="1"/>
  <c r="AQ817" i="1" s="1"/>
  <c r="AW817" i="1" s="1"/>
  <c r="BC817" i="1" s="1"/>
  <c r="BI817" i="1" s="1"/>
  <c r="BO817" i="1" s="1"/>
  <c r="BT817" i="1" s="1"/>
  <c r="BY817" i="1" s="1"/>
  <c r="CG817" i="1" s="1"/>
  <c r="CI817" i="1" s="1"/>
  <c r="L817" i="1"/>
  <c r="R817" i="1" s="1"/>
  <c r="X817" i="1" s="1"/>
  <c r="AD817" i="1" s="1"/>
  <c r="AJ817" i="1" s="1"/>
  <c r="AP817" i="1" s="1"/>
  <c r="AV817" i="1" s="1"/>
  <c r="BB817" i="1" s="1"/>
  <c r="BH817" i="1" s="1"/>
  <c r="BN817" i="1" s="1"/>
  <c r="BS817" i="1" s="1"/>
  <c r="BX817" i="1" s="1"/>
  <c r="CD817" i="1" s="1"/>
  <c r="CF817" i="1" s="1"/>
  <c r="CM816" i="1"/>
  <c r="CM815" i="1" s="1"/>
  <c r="CC816" i="1"/>
  <c r="CB816" i="1"/>
  <c r="CB815" i="1" s="1"/>
  <c r="CA816" i="1"/>
  <c r="CA815" i="1" s="1"/>
  <c r="BW816" i="1"/>
  <c r="BW815" i="1" s="1"/>
  <c r="BV816" i="1"/>
  <c r="BV815" i="1" s="1"/>
  <c r="BR816" i="1"/>
  <c r="BQ816" i="1"/>
  <c r="BQ815" i="1" s="1"/>
  <c r="BM816" i="1"/>
  <c r="BM815" i="1" s="1"/>
  <c r="BL816" i="1"/>
  <c r="BL815" i="1" s="1"/>
  <c r="BK816" i="1"/>
  <c r="BK815" i="1" s="1"/>
  <c r="BG816" i="1"/>
  <c r="BG815" i="1" s="1"/>
  <c r="BF816" i="1"/>
  <c r="BF815" i="1" s="1"/>
  <c r="BE816" i="1"/>
  <c r="BE815" i="1" s="1"/>
  <c r="BA816" i="1"/>
  <c r="BA815" i="1" s="1"/>
  <c r="AZ816" i="1"/>
  <c r="AZ815" i="1" s="1"/>
  <c r="AY816" i="1"/>
  <c r="AY815" i="1" s="1"/>
  <c r="AU816" i="1"/>
  <c r="AU815" i="1" s="1"/>
  <c r="AT816" i="1"/>
  <c r="AT815" i="1" s="1"/>
  <c r="AS816" i="1"/>
  <c r="AS815" i="1" s="1"/>
  <c r="AO816" i="1"/>
  <c r="AO815" i="1" s="1"/>
  <c r="AN816" i="1"/>
  <c r="AN815" i="1" s="1"/>
  <c r="AM816" i="1"/>
  <c r="AM815" i="1" s="1"/>
  <c r="AI816" i="1"/>
  <c r="AI815" i="1" s="1"/>
  <c r="AH816" i="1"/>
  <c r="AH815" i="1" s="1"/>
  <c r="AG816" i="1"/>
  <c r="AG815" i="1" s="1"/>
  <c r="AC816" i="1"/>
  <c r="AC815" i="1" s="1"/>
  <c r="AB816" i="1"/>
  <c r="AB815" i="1" s="1"/>
  <c r="AA816" i="1"/>
  <c r="AA815" i="1" s="1"/>
  <c r="W816" i="1"/>
  <c r="W815" i="1" s="1"/>
  <c r="V816" i="1"/>
  <c r="V815" i="1" s="1"/>
  <c r="U816" i="1"/>
  <c r="U815" i="1" s="1"/>
  <c r="Q816" i="1"/>
  <c r="Q815" i="1" s="1"/>
  <c r="P816" i="1"/>
  <c r="P815" i="1" s="1"/>
  <c r="O816" i="1"/>
  <c r="O815" i="1" s="1"/>
  <c r="K816" i="1"/>
  <c r="K815" i="1" s="1"/>
  <c r="J816" i="1"/>
  <c r="J815" i="1" s="1"/>
  <c r="I816" i="1"/>
  <c r="I815" i="1" s="1"/>
  <c r="H816" i="1"/>
  <c r="H815" i="1" s="1"/>
  <c r="G816" i="1"/>
  <c r="F816" i="1"/>
  <c r="F815" i="1" s="1"/>
  <c r="CC815" i="1"/>
  <c r="BR815" i="1"/>
  <c r="N811" i="1"/>
  <c r="T811" i="1" s="1"/>
  <c r="Z811" i="1" s="1"/>
  <c r="AF811" i="1" s="1"/>
  <c r="AL811" i="1" s="1"/>
  <c r="AR811" i="1" s="1"/>
  <c r="AX811" i="1" s="1"/>
  <c r="BD811" i="1" s="1"/>
  <c r="BJ811" i="1" s="1"/>
  <c r="BP811" i="1" s="1"/>
  <c r="BU811" i="1" s="1"/>
  <c r="BZ811" i="1" s="1"/>
  <c r="CJ811" i="1" s="1"/>
  <c r="CL811" i="1" s="1"/>
  <c r="M811" i="1"/>
  <c r="S811" i="1" s="1"/>
  <c r="Y811" i="1" s="1"/>
  <c r="AE811" i="1" s="1"/>
  <c r="AK811" i="1" s="1"/>
  <c r="AQ811" i="1" s="1"/>
  <c r="AW811" i="1" s="1"/>
  <c r="BC811" i="1" s="1"/>
  <c r="BI811" i="1" s="1"/>
  <c r="BO811" i="1" s="1"/>
  <c r="BT811" i="1" s="1"/>
  <c r="BY811" i="1" s="1"/>
  <c r="CG811" i="1" s="1"/>
  <c r="CI811" i="1" s="1"/>
  <c r="L811" i="1"/>
  <c r="R811" i="1" s="1"/>
  <c r="X811" i="1" s="1"/>
  <c r="AD811" i="1" s="1"/>
  <c r="AJ811" i="1" s="1"/>
  <c r="AP811" i="1" s="1"/>
  <c r="AV811" i="1" s="1"/>
  <c r="BB811" i="1" s="1"/>
  <c r="BH811" i="1" s="1"/>
  <c r="BN811" i="1" s="1"/>
  <c r="BS811" i="1" s="1"/>
  <c r="BX811" i="1" s="1"/>
  <c r="CD811" i="1" s="1"/>
  <c r="CF811" i="1" s="1"/>
  <c r="CM810" i="1"/>
  <c r="CC810" i="1"/>
  <c r="CB810" i="1"/>
  <c r="CA810" i="1"/>
  <c r="BW810" i="1"/>
  <c r="BV810" i="1"/>
  <c r="BR810" i="1"/>
  <c r="BQ810" i="1"/>
  <c r="BM810" i="1"/>
  <c r="BL810" i="1"/>
  <c r="BK810" i="1"/>
  <c r="BG810" i="1"/>
  <c r="BF810" i="1"/>
  <c r="BE810" i="1"/>
  <c r="BA810" i="1"/>
  <c r="AZ810" i="1"/>
  <c r="AY810" i="1"/>
  <c r="AU810" i="1"/>
  <c r="AT810" i="1"/>
  <c r="AS810" i="1"/>
  <c r="AO810" i="1"/>
  <c r="AN810" i="1"/>
  <c r="AM810" i="1"/>
  <c r="AI810" i="1"/>
  <c r="AH810" i="1"/>
  <c r="AG810" i="1"/>
  <c r="AC810" i="1"/>
  <c r="AB810" i="1"/>
  <c r="AA810" i="1"/>
  <c r="W810" i="1"/>
  <c r="V810" i="1"/>
  <c r="U810" i="1"/>
  <c r="Q810" i="1"/>
  <c r="P810" i="1"/>
  <c r="O810" i="1"/>
  <c r="K810" i="1"/>
  <c r="J810" i="1"/>
  <c r="I810" i="1"/>
  <c r="H810" i="1"/>
  <c r="G810" i="1"/>
  <c r="F810" i="1"/>
  <c r="N809" i="1"/>
  <c r="T809" i="1" s="1"/>
  <c r="Z809" i="1" s="1"/>
  <c r="AF809" i="1" s="1"/>
  <c r="AL809" i="1" s="1"/>
  <c r="AR809" i="1" s="1"/>
  <c r="AX809" i="1" s="1"/>
  <c r="BD809" i="1" s="1"/>
  <c r="BJ809" i="1" s="1"/>
  <c r="BP809" i="1" s="1"/>
  <c r="BU809" i="1" s="1"/>
  <c r="BZ809" i="1" s="1"/>
  <c r="CJ809" i="1" s="1"/>
  <c r="CL809" i="1" s="1"/>
  <c r="M809" i="1"/>
  <c r="S809" i="1" s="1"/>
  <c r="Y809" i="1" s="1"/>
  <c r="AE809" i="1" s="1"/>
  <c r="AK809" i="1" s="1"/>
  <c r="AQ809" i="1" s="1"/>
  <c r="AW809" i="1" s="1"/>
  <c r="BC809" i="1" s="1"/>
  <c r="BI809" i="1" s="1"/>
  <c r="BO809" i="1" s="1"/>
  <c r="BT809" i="1" s="1"/>
  <c r="BY809" i="1" s="1"/>
  <c r="CG809" i="1" s="1"/>
  <c r="CI809" i="1" s="1"/>
  <c r="L809" i="1"/>
  <c r="R809" i="1" s="1"/>
  <c r="X809" i="1" s="1"/>
  <c r="AD809" i="1" s="1"/>
  <c r="AJ809" i="1" s="1"/>
  <c r="AP809" i="1" s="1"/>
  <c r="AV809" i="1" s="1"/>
  <c r="BB809" i="1" s="1"/>
  <c r="BH809" i="1" s="1"/>
  <c r="BN809" i="1" s="1"/>
  <c r="BS809" i="1" s="1"/>
  <c r="BX809" i="1" s="1"/>
  <c r="CD809" i="1" s="1"/>
  <c r="CF809" i="1" s="1"/>
  <c r="CM808" i="1"/>
  <c r="CC808" i="1"/>
  <c r="CB808" i="1"/>
  <c r="CB807" i="1" s="1"/>
  <c r="CB806" i="1" s="1"/>
  <c r="CB805" i="1" s="1"/>
  <c r="CA808" i="1"/>
  <c r="CA807" i="1" s="1"/>
  <c r="CA806" i="1" s="1"/>
  <c r="CA805" i="1" s="1"/>
  <c r="BW808" i="1"/>
  <c r="BW807" i="1" s="1"/>
  <c r="BW806" i="1" s="1"/>
  <c r="BW805" i="1" s="1"/>
  <c r="BV808" i="1"/>
  <c r="BR808" i="1"/>
  <c r="BR807" i="1" s="1"/>
  <c r="BR806" i="1" s="1"/>
  <c r="BR805" i="1" s="1"/>
  <c r="BQ808" i="1"/>
  <c r="BM808" i="1"/>
  <c r="BL808" i="1"/>
  <c r="BK808" i="1"/>
  <c r="BK807" i="1" s="1"/>
  <c r="BK806" i="1" s="1"/>
  <c r="BK805" i="1" s="1"/>
  <c r="BG808" i="1"/>
  <c r="BG807" i="1" s="1"/>
  <c r="BG806" i="1" s="1"/>
  <c r="BG805" i="1" s="1"/>
  <c r="BF808" i="1"/>
  <c r="BF807" i="1" s="1"/>
  <c r="BF806" i="1" s="1"/>
  <c r="BF805" i="1" s="1"/>
  <c r="BE808" i="1"/>
  <c r="BA808" i="1"/>
  <c r="AZ808" i="1"/>
  <c r="AZ807" i="1" s="1"/>
  <c r="AZ806" i="1" s="1"/>
  <c r="AZ805" i="1" s="1"/>
  <c r="AY808" i="1"/>
  <c r="AY807" i="1" s="1"/>
  <c r="AY806" i="1" s="1"/>
  <c r="AY805" i="1" s="1"/>
  <c r="AU808" i="1"/>
  <c r="AT808" i="1"/>
  <c r="AT807" i="1" s="1"/>
  <c r="AT806" i="1" s="1"/>
  <c r="AT805" i="1" s="1"/>
  <c r="AS808" i="1"/>
  <c r="AO808" i="1"/>
  <c r="AN808" i="1"/>
  <c r="AM808" i="1"/>
  <c r="AM807" i="1" s="1"/>
  <c r="AM806" i="1" s="1"/>
  <c r="AM805" i="1" s="1"/>
  <c r="AI808" i="1"/>
  <c r="AI807" i="1" s="1"/>
  <c r="AI806" i="1" s="1"/>
  <c r="AI805" i="1" s="1"/>
  <c r="AH808" i="1"/>
  <c r="AH807" i="1" s="1"/>
  <c r="AH806" i="1" s="1"/>
  <c r="AH805" i="1" s="1"/>
  <c r="AG808" i="1"/>
  <c r="AC808" i="1"/>
  <c r="AB808" i="1"/>
  <c r="AB807" i="1" s="1"/>
  <c r="AB806" i="1" s="1"/>
  <c r="AB805" i="1" s="1"/>
  <c r="AA808" i="1"/>
  <c r="AA807" i="1" s="1"/>
  <c r="AA806" i="1" s="1"/>
  <c r="AA805" i="1" s="1"/>
  <c r="W808" i="1"/>
  <c r="V808" i="1"/>
  <c r="V807" i="1" s="1"/>
  <c r="V806" i="1" s="1"/>
  <c r="V805" i="1" s="1"/>
  <c r="U808" i="1"/>
  <c r="Q808" i="1"/>
  <c r="P808" i="1"/>
  <c r="O808" i="1"/>
  <c r="O807" i="1" s="1"/>
  <c r="O806" i="1" s="1"/>
  <c r="O805" i="1" s="1"/>
  <c r="K808" i="1"/>
  <c r="K807" i="1" s="1"/>
  <c r="K806" i="1" s="1"/>
  <c r="K805" i="1" s="1"/>
  <c r="J808" i="1"/>
  <c r="J807" i="1" s="1"/>
  <c r="J806" i="1" s="1"/>
  <c r="J805" i="1" s="1"/>
  <c r="I808" i="1"/>
  <c r="H808" i="1"/>
  <c r="H807" i="1" s="1"/>
  <c r="H806" i="1" s="1"/>
  <c r="H805" i="1" s="1"/>
  <c r="G808" i="1"/>
  <c r="F808" i="1"/>
  <c r="N804" i="1"/>
  <c r="T804" i="1" s="1"/>
  <c r="Z804" i="1" s="1"/>
  <c r="AF804" i="1" s="1"/>
  <c r="AL804" i="1" s="1"/>
  <c r="AR804" i="1" s="1"/>
  <c r="AX804" i="1" s="1"/>
  <c r="BD804" i="1" s="1"/>
  <c r="BJ804" i="1" s="1"/>
  <c r="BP804" i="1" s="1"/>
  <c r="BU804" i="1" s="1"/>
  <c r="BZ804" i="1" s="1"/>
  <c r="CJ804" i="1" s="1"/>
  <c r="CL804" i="1" s="1"/>
  <c r="M804" i="1"/>
  <c r="S804" i="1" s="1"/>
  <c r="Y804" i="1" s="1"/>
  <c r="AE804" i="1" s="1"/>
  <c r="AK804" i="1" s="1"/>
  <c r="AQ804" i="1" s="1"/>
  <c r="AW804" i="1" s="1"/>
  <c r="BC804" i="1" s="1"/>
  <c r="BI804" i="1" s="1"/>
  <c r="BO804" i="1" s="1"/>
  <c r="BT804" i="1" s="1"/>
  <c r="BY804" i="1" s="1"/>
  <c r="CG804" i="1" s="1"/>
  <c r="CI804" i="1" s="1"/>
  <c r="H804" i="1"/>
  <c r="G804" i="1"/>
  <c r="F804" i="1"/>
  <c r="L804" i="1" s="1"/>
  <c r="R804" i="1" s="1"/>
  <c r="X804" i="1" s="1"/>
  <c r="AD804" i="1" s="1"/>
  <c r="AJ804" i="1" s="1"/>
  <c r="AP804" i="1" s="1"/>
  <c r="AV804" i="1" s="1"/>
  <c r="BB804" i="1" s="1"/>
  <c r="BH804" i="1" s="1"/>
  <c r="BN804" i="1" s="1"/>
  <c r="BS804" i="1" s="1"/>
  <c r="BX804" i="1" s="1"/>
  <c r="CD804" i="1" s="1"/>
  <c r="CF804" i="1" s="1"/>
  <c r="CM803" i="1"/>
  <c r="CC803" i="1"/>
  <c r="CB803" i="1"/>
  <c r="CA803" i="1"/>
  <c r="BW803" i="1"/>
  <c r="BV803" i="1"/>
  <c r="BR803" i="1"/>
  <c r="BQ803" i="1"/>
  <c r="BM803" i="1"/>
  <c r="BL803" i="1"/>
  <c r="BK803" i="1"/>
  <c r="BG803" i="1"/>
  <c r="BF803" i="1"/>
  <c r="BE803" i="1"/>
  <c r="BA803" i="1"/>
  <c r="AZ803" i="1"/>
  <c r="AY803" i="1"/>
  <c r="AU803" i="1"/>
  <c r="AT803" i="1"/>
  <c r="AS803" i="1"/>
  <c r="AO803" i="1"/>
  <c r="AN803" i="1"/>
  <c r="AM803" i="1"/>
  <c r="AI803" i="1"/>
  <c r="AH803" i="1"/>
  <c r="AG803" i="1"/>
  <c r="AC803" i="1"/>
  <c r="AB803" i="1"/>
  <c r="AA803" i="1"/>
  <c r="W803" i="1"/>
  <c r="V803" i="1"/>
  <c r="U803" i="1"/>
  <c r="Q803" i="1"/>
  <c r="P803" i="1"/>
  <c r="O803" i="1"/>
  <c r="K803" i="1"/>
  <c r="J803" i="1"/>
  <c r="I803" i="1"/>
  <c r="H803" i="1"/>
  <c r="G803" i="1"/>
  <c r="F803" i="1"/>
  <c r="L802" i="1"/>
  <c r="R802" i="1" s="1"/>
  <c r="X802" i="1" s="1"/>
  <c r="AD802" i="1" s="1"/>
  <c r="AJ802" i="1" s="1"/>
  <c r="AP802" i="1" s="1"/>
  <c r="AV802" i="1" s="1"/>
  <c r="BB802" i="1" s="1"/>
  <c r="BH802" i="1" s="1"/>
  <c r="BN802" i="1" s="1"/>
  <c r="BS802" i="1" s="1"/>
  <c r="BX802" i="1" s="1"/>
  <c r="CD802" i="1" s="1"/>
  <c r="CF802" i="1" s="1"/>
  <c r="H802" i="1"/>
  <c r="N802" i="1" s="1"/>
  <c r="T802" i="1" s="1"/>
  <c r="Z802" i="1" s="1"/>
  <c r="AF802" i="1" s="1"/>
  <c r="AL802" i="1" s="1"/>
  <c r="AR802" i="1" s="1"/>
  <c r="AX802" i="1" s="1"/>
  <c r="BD802" i="1" s="1"/>
  <c r="BJ802" i="1" s="1"/>
  <c r="BP802" i="1" s="1"/>
  <c r="BU802" i="1" s="1"/>
  <c r="BZ802" i="1" s="1"/>
  <c r="CJ802" i="1" s="1"/>
  <c r="CL802" i="1" s="1"/>
  <c r="G802" i="1"/>
  <c r="M802" i="1" s="1"/>
  <c r="S802" i="1" s="1"/>
  <c r="Y802" i="1" s="1"/>
  <c r="AE802" i="1" s="1"/>
  <c r="AK802" i="1" s="1"/>
  <c r="AQ802" i="1" s="1"/>
  <c r="AW802" i="1" s="1"/>
  <c r="BC802" i="1" s="1"/>
  <c r="BI802" i="1" s="1"/>
  <c r="BO802" i="1" s="1"/>
  <c r="BT802" i="1" s="1"/>
  <c r="BY802" i="1" s="1"/>
  <c r="CG802" i="1" s="1"/>
  <c r="CI802" i="1" s="1"/>
  <c r="F802" i="1"/>
  <c r="CM801" i="1"/>
  <c r="CC801" i="1"/>
  <c r="CB801" i="1"/>
  <c r="CA801" i="1"/>
  <c r="BW801" i="1"/>
  <c r="BV801" i="1"/>
  <c r="BR801" i="1"/>
  <c r="BQ801" i="1"/>
  <c r="BM801" i="1"/>
  <c r="BL801" i="1"/>
  <c r="BK801" i="1"/>
  <c r="BG801" i="1"/>
  <c r="BF801" i="1"/>
  <c r="BE801" i="1"/>
  <c r="BA801" i="1"/>
  <c r="AZ801" i="1"/>
  <c r="AY801" i="1"/>
  <c r="AU801" i="1"/>
  <c r="AT801" i="1"/>
  <c r="AS801" i="1"/>
  <c r="AO801" i="1"/>
  <c r="AN801" i="1"/>
  <c r="AM801" i="1"/>
  <c r="AI801" i="1"/>
  <c r="AH801" i="1"/>
  <c r="AG801" i="1"/>
  <c r="AC801" i="1"/>
  <c r="AB801" i="1"/>
  <c r="AA801" i="1"/>
  <c r="W801" i="1"/>
  <c r="V801" i="1"/>
  <c r="U801" i="1"/>
  <c r="Q801" i="1"/>
  <c r="P801" i="1"/>
  <c r="O801" i="1"/>
  <c r="K801" i="1"/>
  <c r="J801" i="1"/>
  <c r="I801" i="1"/>
  <c r="H801" i="1"/>
  <c r="G801" i="1"/>
  <c r="F801" i="1"/>
  <c r="N798" i="1"/>
  <c r="T798" i="1" s="1"/>
  <c r="Z798" i="1" s="1"/>
  <c r="AF798" i="1" s="1"/>
  <c r="AL798" i="1" s="1"/>
  <c r="AR798" i="1" s="1"/>
  <c r="AX798" i="1" s="1"/>
  <c r="BD798" i="1" s="1"/>
  <c r="BJ798" i="1" s="1"/>
  <c r="BP798" i="1" s="1"/>
  <c r="BU798" i="1" s="1"/>
  <c r="BZ798" i="1" s="1"/>
  <c r="CJ798" i="1" s="1"/>
  <c r="CL798" i="1" s="1"/>
  <c r="M798" i="1"/>
  <c r="S798" i="1" s="1"/>
  <c r="Y798" i="1" s="1"/>
  <c r="AE798" i="1" s="1"/>
  <c r="AK798" i="1" s="1"/>
  <c r="AQ798" i="1" s="1"/>
  <c r="AW798" i="1" s="1"/>
  <c r="BC798" i="1" s="1"/>
  <c r="BI798" i="1" s="1"/>
  <c r="BO798" i="1" s="1"/>
  <c r="BT798" i="1" s="1"/>
  <c r="BY798" i="1" s="1"/>
  <c r="CG798" i="1" s="1"/>
  <c r="CI798" i="1" s="1"/>
  <c r="L798" i="1"/>
  <c r="R798" i="1" s="1"/>
  <c r="X798" i="1" s="1"/>
  <c r="AD798" i="1" s="1"/>
  <c r="AJ798" i="1" s="1"/>
  <c r="AP798" i="1" s="1"/>
  <c r="AV798" i="1" s="1"/>
  <c r="BB798" i="1" s="1"/>
  <c r="BH798" i="1" s="1"/>
  <c r="BN798" i="1" s="1"/>
  <c r="BS798" i="1" s="1"/>
  <c r="BX798" i="1" s="1"/>
  <c r="CD798" i="1" s="1"/>
  <c r="CF798" i="1" s="1"/>
  <c r="CM797" i="1"/>
  <c r="CC797" i="1"/>
  <c r="CB797" i="1"/>
  <c r="CA797" i="1"/>
  <c r="BW797" i="1"/>
  <c r="BV797" i="1"/>
  <c r="BR797" i="1"/>
  <c r="BQ797" i="1"/>
  <c r="BM797" i="1"/>
  <c r="BL797" i="1"/>
  <c r="BK797" i="1"/>
  <c r="BG797" i="1"/>
  <c r="BF797" i="1"/>
  <c r="BE797" i="1"/>
  <c r="BA797" i="1"/>
  <c r="AZ797" i="1"/>
  <c r="AY797" i="1"/>
  <c r="AU797" i="1"/>
  <c r="AT797" i="1"/>
  <c r="AS797" i="1"/>
  <c r="AO797" i="1"/>
  <c r="AN797" i="1"/>
  <c r="AM797" i="1"/>
  <c r="AI797" i="1"/>
  <c r="AH797" i="1"/>
  <c r="AG797" i="1"/>
  <c r="AC797" i="1"/>
  <c r="AB797" i="1"/>
  <c r="AA797" i="1"/>
  <c r="W797" i="1"/>
  <c r="V797" i="1"/>
  <c r="U797" i="1"/>
  <c r="Q797" i="1"/>
  <c r="P797" i="1"/>
  <c r="O797" i="1"/>
  <c r="K797" i="1"/>
  <c r="J797" i="1"/>
  <c r="I797" i="1"/>
  <c r="H797" i="1"/>
  <c r="G797" i="1"/>
  <c r="F797" i="1"/>
  <c r="N796" i="1"/>
  <c r="T796" i="1" s="1"/>
  <c r="Z796" i="1" s="1"/>
  <c r="AF796" i="1" s="1"/>
  <c r="AL796" i="1" s="1"/>
  <c r="AR796" i="1" s="1"/>
  <c r="AX796" i="1" s="1"/>
  <c r="BD796" i="1" s="1"/>
  <c r="BJ796" i="1" s="1"/>
  <c r="BP796" i="1" s="1"/>
  <c r="BU796" i="1" s="1"/>
  <c r="BZ796" i="1" s="1"/>
  <c r="CJ796" i="1" s="1"/>
  <c r="CL796" i="1" s="1"/>
  <c r="M796" i="1"/>
  <c r="S796" i="1" s="1"/>
  <c r="Y796" i="1" s="1"/>
  <c r="AE796" i="1" s="1"/>
  <c r="AK796" i="1" s="1"/>
  <c r="AQ796" i="1" s="1"/>
  <c r="AW796" i="1" s="1"/>
  <c r="BC796" i="1" s="1"/>
  <c r="BI796" i="1" s="1"/>
  <c r="BO796" i="1" s="1"/>
  <c r="BT796" i="1" s="1"/>
  <c r="BY796" i="1" s="1"/>
  <c r="CG796" i="1" s="1"/>
  <c r="CI796" i="1" s="1"/>
  <c r="L796" i="1"/>
  <c r="R796" i="1" s="1"/>
  <c r="X796" i="1" s="1"/>
  <c r="AD796" i="1" s="1"/>
  <c r="AJ796" i="1" s="1"/>
  <c r="AP796" i="1" s="1"/>
  <c r="AV796" i="1" s="1"/>
  <c r="BB796" i="1" s="1"/>
  <c r="BH796" i="1" s="1"/>
  <c r="BN796" i="1" s="1"/>
  <c r="BS796" i="1" s="1"/>
  <c r="BX796" i="1" s="1"/>
  <c r="CD796" i="1" s="1"/>
  <c r="CF796" i="1" s="1"/>
  <c r="CM795" i="1"/>
  <c r="CM794" i="1" s="1"/>
  <c r="CM793" i="1" s="1"/>
  <c r="CC795" i="1"/>
  <c r="CC794" i="1" s="1"/>
  <c r="CC793" i="1" s="1"/>
  <c r="CB795" i="1"/>
  <c r="CB794" i="1" s="1"/>
  <c r="CB793" i="1" s="1"/>
  <c r="CA795" i="1"/>
  <c r="BW795" i="1"/>
  <c r="BV795" i="1"/>
  <c r="BV794" i="1" s="1"/>
  <c r="BV793" i="1" s="1"/>
  <c r="BR795" i="1"/>
  <c r="BR794" i="1" s="1"/>
  <c r="BR793" i="1" s="1"/>
  <c r="BQ795" i="1"/>
  <c r="BM795" i="1"/>
  <c r="BM794" i="1" s="1"/>
  <c r="BM793" i="1" s="1"/>
  <c r="BL795" i="1"/>
  <c r="BL794" i="1" s="1"/>
  <c r="BL793" i="1" s="1"/>
  <c r="BK795" i="1"/>
  <c r="BG795" i="1"/>
  <c r="BF795" i="1"/>
  <c r="BF794" i="1" s="1"/>
  <c r="BF793" i="1" s="1"/>
  <c r="BE795" i="1"/>
  <c r="BE794" i="1" s="1"/>
  <c r="BE793" i="1" s="1"/>
  <c r="BA795" i="1"/>
  <c r="BA794" i="1" s="1"/>
  <c r="BA793" i="1" s="1"/>
  <c r="AZ795" i="1"/>
  <c r="AY795" i="1"/>
  <c r="AU795" i="1"/>
  <c r="AT795" i="1"/>
  <c r="AT794" i="1" s="1"/>
  <c r="AT793" i="1" s="1"/>
  <c r="AS795" i="1"/>
  <c r="AO795" i="1"/>
  <c r="AO794" i="1" s="1"/>
  <c r="AO793" i="1" s="1"/>
  <c r="AN795" i="1"/>
  <c r="AN794" i="1" s="1"/>
  <c r="AN793" i="1" s="1"/>
  <c r="AM795" i="1"/>
  <c r="AI795" i="1"/>
  <c r="AH795" i="1"/>
  <c r="AH794" i="1" s="1"/>
  <c r="AH793" i="1" s="1"/>
  <c r="AG795" i="1"/>
  <c r="AG794" i="1" s="1"/>
  <c r="AG793" i="1" s="1"/>
  <c r="AC795" i="1"/>
  <c r="AC794" i="1" s="1"/>
  <c r="AC793" i="1" s="1"/>
  <c r="AB795" i="1"/>
  <c r="AA795" i="1"/>
  <c r="W795" i="1"/>
  <c r="V795" i="1"/>
  <c r="V794" i="1" s="1"/>
  <c r="V793" i="1" s="1"/>
  <c r="U795" i="1"/>
  <c r="Q795" i="1"/>
  <c r="Q794" i="1" s="1"/>
  <c r="Q793" i="1" s="1"/>
  <c r="P795" i="1"/>
  <c r="P794" i="1" s="1"/>
  <c r="P793" i="1" s="1"/>
  <c r="O795" i="1"/>
  <c r="K795" i="1"/>
  <c r="J795" i="1"/>
  <c r="J794" i="1" s="1"/>
  <c r="J793" i="1" s="1"/>
  <c r="I795" i="1"/>
  <c r="I794" i="1" s="1"/>
  <c r="I793" i="1" s="1"/>
  <c r="H795" i="1"/>
  <c r="H794" i="1" s="1"/>
  <c r="H793" i="1" s="1"/>
  <c r="G795" i="1"/>
  <c r="F795" i="1"/>
  <c r="F794" i="1" s="1"/>
  <c r="F793" i="1" s="1"/>
  <c r="N792" i="1"/>
  <c r="T792" i="1" s="1"/>
  <c r="Z792" i="1" s="1"/>
  <c r="AF792" i="1" s="1"/>
  <c r="AL792" i="1" s="1"/>
  <c r="AR792" i="1" s="1"/>
  <c r="AX792" i="1" s="1"/>
  <c r="BD792" i="1" s="1"/>
  <c r="BJ792" i="1" s="1"/>
  <c r="BP792" i="1" s="1"/>
  <c r="BU792" i="1" s="1"/>
  <c r="BZ792" i="1" s="1"/>
  <c r="CJ792" i="1" s="1"/>
  <c r="CL792" i="1" s="1"/>
  <c r="M792" i="1"/>
  <c r="S792" i="1" s="1"/>
  <c r="Y792" i="1" s="1"/>
  <c r="AE792" i="1" s="1"/>
  <c r="AK792" i="1" s="1"/>
  <c r="AQ792" i="1" s="1"/>
  <c r="AW792" i="1" s="1"/>
  <c r="BC792" i="1" s="1"/>
  <c r="BI792" i="1" s="1"/>
  <c r="BO792" i="1" s="1"/>
  <c r="BT792" i="1" s="1"/>
  <c r="BY792" i="1" s="1"/>
  <c r="CG792" i="1" s="1"/>
  <c r="CI792" i="1" s="1"/>
  <c r="L792" i="1"/>
  <c r="R792" i="1" s="1"/>
  <c r="X792" i="1" s="1"/>
  <c r="AD792" i="1" s="1"/>
  <c r="AJ792" i="1" s="1"/>
  <c r="AP792" i="1" s="1"/>
  <c r="AV792" i="1" s="1"/>
  <c r="BB792" i="1" s="1"/>
  <c r="BH792" i="1" s="1"/>
  <c r="BN792" i="1" s="1"/>
  <c r="BS792" i="1" s="1"/>
  <c r="BX792" i="1" s="1"/>
  <c r="CD792" i="1" s="1"/>
  <c r="CF792" i="1" s="1"/>
  <c r="CM791" i="1"/>
  <c r="CC791" i="1"/>
  <c r="CB791" i="1"/>
  <c r="CA791" i="1"/>
  <c r="BW791" i="1"/>
  <c r="BV791" i="1"/>
  <c r="BR791" i="1"/>
  <c r="BQ791" i="1"/>
  <c r="BM791" i="1"/>
  <c r="BL791" i="1"/>
  <c r="BK791" i="1"/>
  <c r="BG791" i="1"/>
  <c r="BF791" i="1"/>
  <c r="BE791" i="1"/>
  <c r="BA791" i="1"/>
  <c r="AZ791" i="1"/>
  <c r="AY791" i="1"/>
  <c r="AU791" i="1"/>
  <c r="AT791" i="1"/>
  <c r="AS791" i="1"/>
  <c r="AO791" i="1"/>
  <c r="AN791" i="1"/>
  <c r="AM791" i="1"/>
  <c r="AI791" i="1"/>
  <c r="AH791" i="1"/>
  <c r="AG791" i="1"/>
  <c r="AC791" i="1"/>
  <c r="AB791" i="1"/>
  <c r="AA791" i="1"/>
  <c r="W791" i="1"/>
  <c r="V791" i="1"/>
  <c r="U791" i="1"/>
  <c r="Q791" i="1"/>
  <c r="P791" i="1"/>
  <c r="O791" i="1"/>
  <c r="K791" i="1"/>
  <c r="J791" i="1"/>
  <c r="I791" i="1"/>
  <c r="H791" i="1"/>
  <c r="G791" i="1"/>
  <c r="F791" i="1"/>
  <c r="N790" i="1"/>
  <c r="T790" i="1" s="1"/>
  <c r="Z790" i="1" s="1"/>
  <c r="AF790" i="1" s="1"/>
  <c r="AL790" i="1" s="1"/>
  <c r="AR790" i="1" s="1"/>
  <c r="AX790" i="1" s="1"/>
  <c r="BD790" i="1" s="1"/>
  <c r="BJ790" i="1" s="1"/>
  <c r="BP790" i="1" s="1"/>
  <c r="BU790" i="1" s="1"/>
  <c r="BZ790" i="1" s="1"/>
  <c r="CJ790" i="1" s="1"/>
  <c r="CL790" i="1" s="1"/>
  <c r="M790" i="1"/>
  <c r="S790" i="1" s="1"/>
  <c r="Y790" i="1" s="1"/>
  <c r="AE790" i="1" s="1"/>
  <c r="AK790" i="1" s="1"/>
  <c r="AQ790" i="1" s="1"/>
  <c r="AW790" i="1" s="1"/>
  <c r="BC790" i="1" s="1"/>
  <c r="BI790" i="1" s="1"/>
  <c r="BO790" i="1" s="1"/>
  <c r="BT790" i="1" s="1"/>
  <c r="BY790" i="1" s="1"/>
  <c r="CG790" i="1" s="1"/>
  <c r="CI790" i="1" s="1"/>
  <c r="L790" i="1"/>
  <c r="R790" i="1" s="1"/>
  <c r="X790" i="1" s="1"/>
  <c r="AD790" i="1" s="1"/>
  <c r="AJ790" i="1" s="1"/>
  <c r="AP790" i="1" s="1"/>
  <c r="AV790" i="1" s="1"/>
  <c r="BB790" i="1" s="1"/>
  <c r="BH790" i="1" s="1"/>
  <c r="BN790" i="1" s="1"/>
  <c r="BS790" i="1" s="1"/>
  <c r="BX790" i="1" s="1"/>
  <c r="CD790" i="1" s="1"/>
  <c r="CF790" i="1" s="1"/>
  <c r="CM789" i="1"/>
  <c r="CC789" i="1"/>
  <c r="CB789" i="1"/>
  <c r="CB788" i="1" s="1"/>
  <c r="CB787" i="1" s="1"/>
  <c r="CA789" i="1"/>
  <c r="CA788" i="1" s="1"/>
  <c r="CA787" i="1" s="1"/>
  <c r="BW789" i="1"/>
  <c r="BV789" i="1"/>
  <c r="BV788" i="1" s="1"/>
  <c r="BV787" i="1" s="1"/>
  <c r="BR789" i="1"/>
  <c r="BQ789" i="1"/>
  <c r="BM789" i="1"/>
  <c r="BL789" i="1"/>
  <c r="BL788" i="1" s="1"/>
  <c r="BL787" i="1" s="1"/>
  <c r="BK789" i="1"/>
  <c r="BK788" i="1" s="1"/>
  <c r="BK787" i="1" s="1"/>
  <c r="BG789" i="1"/>
  <c r="BG788" i="1" s="1"/>
  <c r="BG787" i="1" s="1"/>
  <c r="BF789" i="1"/>
  <c r="BE789" i="1"/>
  <c r="BA789" i="1"/>
  <c r="AZ789" i="1"/>
  <c r="AZ788" i="1" s="1"/>
  <c r="AZ787" i="1" s="1"/>
  <c r="AY789" i="1"/>
  <c r="AU789" i="1"/>
  <c r="AU788" i="1" s="1"/>
  <c r="AU787" i="1" s="1"/>
  <c r="AT789" i="1"/>
  <c r="AT788" i="1" s="1"/>
  <c r="AT787" i="1" s="1"/>
  <c r="AS789" i="1"/>
  <c r="AO789" i="1"/>
  <c r="AN789" i="1"/>
  <c r="AN788" i="1" s="1"/>
  <c r="AN787" i="1" s="1"/>
  <c r="AM789" i="1"/>
  <c r="AM788" i="1" s="1"/>
  <c r="AM787" i="1" s="1"/>
  <c r="AI789" i="1"/>
  <c r="AI788" i="1" s="1"/>
  <c r="AI787" i="1" s="1"/>
  <c r="AH789" i="1"/>
  <c r="AG789" i="1"/>
  <c r="AC789" i="1"/>
  <c r="AB789" i="1"/>
  <c r="AB788" i="1" s="1"/>
  <c r="AB787" i="1" s="1"/>
  <c r="AA789" i="1"/>
  <c r="W789" i="1"/>
  <c r="W788" i="1" s="1"/>
  <c r="W787" i="1" s="1"/>
  <c r="V789" i="1"/>
  <c r="V788" i="1" s="1"/>
  <c r="V787" i="1" s="1"/>
  <c r="U789" i="1"/>
  <c r="Q789" i="1"/>
  <c r="P789" i="1"/>
  <c r="P788" i="1" s="1"/>
  <c r="P787" i="1" s="1"/>
  <c r="O789" i="1"/>
  <c r="O788" i="1" s="1"/>
  <c r="O787" i="1" s="1"/>
  <c r="K789" i="1"/>
  <c r="K788" i="1" s="1"/>
  <c r="K787" i="1" s="1"/>
  <c r="J789" i="1"/>
  <c r="J788" i="1" s="1"/>
  <c r="J787" i="1" s="1"/>
  <c r="I789" i="1"/>
  <c r="H789" i="1"/>
  <c r="G789" i="1"/>
  <c r="F789" i="1"/>
  <c r="N786" i="1"/>
  <c r="T786" i="1" s="1"/>
  <c r="Z786" i="1" s="1"/>
  <c r="AF786" i="1" s="1"/>
  <c r="AL786" i="1" s="1"/>
  <c r="AR786" i="1" s="1"/>
  <c r="AX786" i="1" s="1"/>
  <c r="BD786" i="1" s="1"/>
  <c r="BJ786" i="1" s="1"/>
  <c r="BP786" i="1" s="1"/>
  <c r="BU786" i="1" s="1"/>
  <c r="BZ786" i="1" s="1"/>
  <c r="CJ786" i="1" s="1"/>
  <c r="CL786" i="1" s="1"/>
  <c r="M786" i="1"/>
  <c r="S786" i="1" s="1"/>
  <c r="Y786" i="1" s="1"/>
  <c r="AE786" i="1" s="1"/>
  <c r="AK786" i="1" s="1"/>
  <c r="AQ786" i="1" s="1"/>
  <c r="AW786" i="1" s="1"/>
  <c r="BC786" i="1" s="1"/>
  <c r="BI786" i="1" s="1"/>
  <c r="BO786" i="1" s="1"/>
  <c r="BT786" i="1" s="1"/>
  <c r="BY786" i="1" s="1"/>
  <c r="CG786" i="1" s="1"/>
  <c r="CI786" i="1" s="1"/>
  <c r="L786" i="1"/>
  <c r="R786" i="1" s="1"/>
  <c r="X786" i="1" s="1"/>
  <c r="AD786" i="1" s="1"/>
  <c r="AJ786" i="1" s="1"/>
  <c r="AP786" i="1" s="1"/>
  <c r="AV786" i="1" s="1"/>
  <c r="BB786" i="1" s="1"/>
  <c r="BH786" i="1" s="1"/>
  <c r="BN786" i="1" s="1"/>
  <c r="BS786" i="1" s="1"/>
  <c r="BX786" i="1" s="1"/>
  <c r="CD786" i="1" s="1"/>
  <c r="CF786" i="1" s="1"/>
  <c r="CM785" i="1"/>
  <c r="CM784" i="1" s="1"/>
  <c r="CC785" i="1"/>
  <c r="CC784" i="1" s="1"/>
  <c r="CB785" i="1"/>
  <c r="CB784" i="1" s="1"/>
  <c r="CA785" i="1"/>
  <c r="CA784" i="1" s="1"/>
  <c r="BW785" i="1"/>
  <c r="BW784" i="1" s="1"/>
  <c r="BV785" i="1"/>
  <c r="BV784" i="1" s="1"/>
  <c r="BR785" i="1"/>
  <c r="BR784" i="1" s="1"/>
  <c r="BQ785" i="1"/>
  <c r="BQ784" i="1" s="1"/>
  <c r="BM785" i="1"/>
  <c r="BM784" i="1" s="1"/>
  <c r="BL785" i="1"/>
  <c r="BL784" i="1" s="1"/>
  <c r="BK785" i="1"/>
  <c r="BK784" i="1" s="1"/>
  <c r="BG785" i="1"/>
  <c r="BG784" i="1" s="1"/>
  <c r="BF785" i="1"/>
  <c r="BF784" i="1" s="1"/>
  <c r="BE785" i="1"/>
  <c r="BE784" i="1" s="1"/>
  <c r="BA785" i="1"/>
  <c r="BA784" i="1" s="1"/>
  <c r="AZ785" i="1"/>
  <c r="AZ784" i="1" s="1"/>
  <c r="AY785" i="1"/>
  <c r="AY784" i="1" s="1"/>
  <c r="AU785" i="1"/>
  <c r="AU784" i="1" s="1"/>
  <c r="AT785" i="1"/>
  <c r="AT784" i="1" s="1"/>
  <c r="AS785" i="1"/>
  <c r="AS784" i="1" s="1"/>
  <c r="AO785" i="1"/>
  <c r="AO784" i="1" s="1"/>
  <c r="AN785" i="1"/>
  <c r="AN784" i="1" s="1"/>
  <c r="AM785" i="1"/>
  <c r="AM784" i="1" s="1"/>
  <c r="AI785" i="1"/>
  <c r="AI784" i="1" s="1"/>
  <c r="AH785" i="1"/>
  <c r="AH784" i="1" s="1"/>
  <c r="AG785" i="1"/>
  <c r="AG784" i="1" s="1"/>
  <c r="AC785" i="1"/>
  <c r="AC784" i="1" s="1"/>
  <c r="AB785" i="1"/>
  <c r="AB784" i="1" s="1"/>
  <c r="AA785" i="1"/>
  <c r="AA784" i="1" s="1"/>
  <c r="W785" i="1"/>
  <c r="W784" i="1" s="1"/>
  <c r="V785" i="1"/>
  <c r="V784" i="1" s="1"/>
  <c r="U785" i="1"/>
  <c r="U784" i="1" s="1"/>
  <c r="Q785" i="1"/>
  <c r="Q784" i="1" s="1"/>
  <c r="P785" i="1"/>
  <c r="P784" i="1" s="1"/>
  <c r="O785" i="1"/>
  <c r="O784" i="1" s="1"/>
  <c r="K785" i="1"/>
  <c r="J785" i="1"/>
  <c r="J784" i="1" s="1"/>
  <c r="I785" i="1"/>
  <c r="I784" i="1" s="1"/>
  <c r="H785" i="1"/>
  <c r="H784" i="1" s="1"/>
  <c r="G785" i="1"/>
  <c r="F785" i="1"/>
  <c r="N783" i="1"/>
  <c r="T783" i="1" s="1"/>
  <c r="Z783" i="1" s="1"/>
  <c r="AF783" i="1" s="1"/>
  <c r="AL783" i="1" s="1"/>
  <c r="AR783" i="1" s="1"/>
  <c r="AX783" i="1" s="1"/>
  <c r="BD783" i="1" s="1"/>
  <c r="BJ783" i="1" s="1"/>
  <c r="BP783" i="1" s="1"/>
  <c r="BU783" i="1" s="1"/>
  <c r="BZ783" i="1" s="1"/>
  <c r="CJ783" i="1" s="1"/>
  <c r="CL783" i="1" s="1"/>
  <c r="M783" i="1"/>
  <c r="S783" i="1" s="1"/>
  <c r="Y783" i="1" s="1"/>
  <c r="AE783" i="1" s="1"/>
  <c r="AK783" i="1" s="1"/>
  <c r="AQ783" i="1" s="1"/>
  <c r="AW783" i="1" s="1"/>
  <c r="BC783" i="1" s="1"/>
  <c r="BI783" i="1" s="1"/>
  <c r="BO783" i="1" s="1"/>
  <c r="BT783" i="1" s="1"/>
  <c r="BY783" i="1" s="1"/>
  <c r="CG783" i="1" s="1"/>
  <c r="CI783" i="1" s="1"/>
  <c r="L783" i="1"/>
  <c r="R783" i="1" s="1"/>
  <c r="X783" i="1" s="1"/>
  <c r="AD783" i="1" s="1"/>
  <c r="AJ783" i="1" s="1"/>
  <c r="AP783" i="1" s="1"/>
  <c r="AV783" i="1" s="1"/>
  <c r="BB783" i="1" s="1"/>
  <c r="BH783" i="1" s="1"/>
  <c r="BN783" i="1" s="1"/>
  <c r="BS783" i="1" s="1"/>
  <c r="BX783" i="1" s="1"/>
  <c r="CD783" i="1" s="1"/>
  <c r="CF783" i="1" s="1"/>
  <c r="CM782" i="1"/>
  <c r="CM781" i="1" s="1"/>
  <c r="CC782" i="1"/>
  <c r="CB782" i="1"/>
  <c r="CA782" i="1"/>
  <c r="CA781" i="1" s="1"/>
  <c r="BW782" i="1"/>
  <c r="BW781" i="1" s="1"/>
  <c r="BV782" i="1"/>
  <c r="BV781" i="1" s="1"/>
  <c r="BR782" i="1"/>
  <c r="BR781" i="1" s="1"/>
  <c r="BQ782" i="1"/>
  <c r="BQ781" i="1" s="1"/>
  <c r="BM782" i="1"/>
  <c r="BM781" i="1" s="1"/>
  <c r="BL782" i="1"/>
  <c r="BL781" i="1" s="1"/>
  <c r="BK782" i="1"/>
  <c r="BK781" i="1" s="1"/>
  <c r="BG782" i="1"/>
  <c r="BG781" i="1" s="1"/>
  <c r="BF782" i="1"/>
  <c r="BF781" i="1" s="1"/>
  <c r="BE782" i="1"/>
  <c r="BE781" i="1" s="1"/>
  <c r="BA782" i="1"/>
  <c r="BA781" i="1" s="1"/>
  <c r="AZ782" i="1"/>
  <c r="AZ781" i="1" s="1"/>
  <c r="AZ780" i="1" s="1"/>
  <c r="AY782" i="1"/>
  <c r="AY781" i="1" s="1"/>
  <c r="AU782" i="1"/>
  <c r="AU781" i="1" s="1"/>
  <c r="AT782" i="1"/>
  <c r="AT781" i="1" s="1"/>
  <c r="AS782" i="1"/>
  <c r="AS781" i="1" s="1"/>
  <c r="AS780" i="1" s="1"/>
  <c r="AO782" i="1"/>
  <c r="AO781" i="1" s="1"/>
  <c r="AN782" i="1"/>
  <c r="AN781" i="1" s="1"/>
  <c r="AN780" i="1" s="1"/>
  <c r="AM782" i="1"/>
  <c r="AM781" i="1" s="1"/>
  <c r="AI782" i="1"/>
  <c r="AI781" i="1" s="1"/>
  <c r="AH782" i="1"/>
  <c r="AH781" i="1" s="1"/>
  <c r="AG782" i="1"/>
  <c r="AG781" i="1" s="1"/>
  <c r="AC782" i="1"/>
  <c r="AC781" i="1" s="1"/>
  <c r="AB782" i="1"/>
  <c r="AB781" i="1" s="1"/>
  <c r="AB780" i="1" s="1"/>
  <c r="AA782" i="1"/>
  <c r="AA781" i="1" s="1"/>
  <c r="W782" i="1"/>
  <c r="W781" i="1" s="1"/>
  <c r="V782" i="1"/>
  <c r="V781" i="1" s="1"/>
  <c r="U782" i="1"/>
  <c r="U781" i="1" s="1"/>
  <c r="U780" i="1" s="1"/>
  <c r="Q782" i="1"/>
  <c r="Q781" i="1" s="1"/>
  <c r="P782" i="1"/>
  <c r="P781" i="1" s="1"/>
  <c r="O782" i="1"/>
  <c r="O781" i="1" s="1"/>
  <c r="K782" i="1"/>
  <c r="K781" i="1" s="1"/>
  <c r="J782" i="1"/>
  <c r="J781" i="1" s="1"/>
  <c r="I782" i="1"/>
  <c r="I781" i="1" s="1"/>
  <c r="I780" i="1" s="1"/>
  <c r="H782" i="1"/>
  <c r="H781" i="1" s="1"/>
  <c r="G782" i="1"/>
  <c r="G781" i="1" s="1"/>
  <c r="F782" i="1"/>
  <c r="F781" i="1" s="1"/>
  <c r="CC781" i="1"/>
  <c r="CB781" i="1"/>
  <c r="N779" i="1"/>
  <c r="T779" i="1" s="1"/>
  <c r="Z779" i="1" s="1"/>
  <c r="AF779" i="1" s="1"/>
  <c r="AL779" i="1" s="1"/>
  <c r="AR779" i="1" s="1"/>
  <c r="AX779" i="1" s="1"/>
  <c r="BD779" i="1" s="1"/>
  <c r="BJ779" i="1" s="1"/>
  <c r="BP779" i="1" s="1"/>
  <c r="BU779" i="1" s="1"/>
  <c r="BZ779" i="1" s="1"/>
  <c r="CJ779" i="1" s="1"/>
  <c r="CL779" i="1" s="1"/>
  <c r="M779" i="1"/>
  <c r="S779" i="1" s="1"/>
  <c r="Y779" i="1" s="1"/>
  <c r="AE779" i="1" s="1"/>
  <c r="AK779" i="1" s="1"/>
  <c r="AQ779" i="1" s="1"/>
  <c r="AW779" i="1" s="1"/>
  <c r="BC779" i="1" s="1"/>
  <c r="BI779" i="1" s="1"/>
  <c r="BO779" i="1" s="1"/>
  <c r="BT779" i="1" s="1"/>
  <c r="BY779" i="1" s="1"/>
  <c r="CG779" i="1" s="1"/>
  <c r="CI779" i="1" s="1"/>
  <c r="L779" i="1"/>
  <c r="R779" i="1" s="1"/>
  <c r="X779" i="1" s="1"/>
  <c r="AD779" i="1" s="1"/>
  <c r="AJ779" i="1" s="1"/>
  <c r="AP779" i="1" s="1"/>
  <c r="AV779" i="1" s="1"/>
  <c r="BB779" i="1" s="1"/>
  <c r="BH779" i="1" s="1"/>
  <c r="BN779" i="1" s="1"/>
  <c r="BS779" i="1" s="1"/>
  <c r="BX779" i="1" s="1"/>
  <c r="CD779" i="1" s="1"/>
  <c r="CF779" i="1" s="1"/>
  <c r="CM778" i="1"/>
  <c r="CC778" i="1"/>
  <c r="CB778" i="1"/>
  <c r="CA778" i="1"/>
  <c r="BW778" i="1"/>
  <c r="BV778" i="1"/>
  <c r="BR778" i="1"/>
  <c r="BQ778" i="1"/>
  <c r="BM778" i="1"/>
  <c r="BL778" i="1"/>
  <c r="BK778" i="1"/>
  <c r="BG778" i="1"/>
  <c r="BF778" i="1"/>
  <c r="BE778" i="1"/>
  <c r="BA778" i="1"/>
  <c r="AZ778" i="1"/>
  <c r="AY778" i="1"/>
  <c r="AU778" i="1"/>
  <c r="AT778" i="1"/>
  <c r="AS778" i="1"/>
  <c r="AO778" i="1"/>
  <c r="AN778" i="1"/>
  <c r="AM778" i="1"/>
  <c r="AI778" i="1"/>
  <c r="AH778" i="1"/>
  <c r="AG778" i="1"/>
  <c r="AC778" i="1"/>
  <c r="AB778" i="1"/>
  <c r="AA778" i="1"/>
  <c r="W778" i="1"/>
  <c r="V778" i="1"/>
  <c r="U778" i="1"/>
  <c r="Q778" i="1"/>
  <c r="P778" i="1"/>
  <c r="O778" i="1"/>
  <c r="K778" i="1"/>
  <c r="J778" i="1"/>
  <c r="I778" i="1"/>
  <c r="H778" i="1"/>
  <c r="G778" i="1"/>
  <c r="F778" i="1"/>
  <c r="N777" i="1"/>
  <c r="T777" i="1" s="1"/>
  <c r="Z777" i="1" s="1"/>
  <c r="AF777" i="1" s="1"/>
  <c r="AL777" i="1" s="1"/>
  <c r="AR777" i="1" s="1"/>
  <c r="AX777" i="1" s="1"/>
  <c r="BD777" i="1" s="1"/>
  <c r="BJ777" i="1" s="1"/>
  <c r="BP777" i="1" s="1"/>
  <c r="BU777" i="1" s="1"/>
  <c r="BZ777" i="1" s="1"/>
  <c r="CJ777" i="1" s="1"/>
  <c r="CL777" i="1" s="1"/>
  <c r="M777" i="1"/>
  <c r="S777" i="1" s="1"/>
  <c r="Y777" i="1" s="1"/>
  <c r="AE777" i="1" s="1"/>
  <c r="AK777" i="1" s="1"/>
  <c r="AQ777" i="1" s="1"/>
  <c r="AW777" i="1" s="1"/>
  <c r="BC777" i="1" s="1"/>
  <c r="BI777" i="1" s="1"/>
  <c r="BO777" i="1" s="1"/>
  <c r="BT777" i="1" s="1"/>
  <c r="BY777" i="1" s="1"/>
  <c r="CG777" i="1" s="1"/>
  <c r="CI777" i="1" s="1"/>
  <c r="L777" i="1"/>
  <c r="R777" i="1" s="1"/>
  <c r="X777" i="1" s="1"/>
  <c r="AD777" i="1" s="1"/>
  <c r="AJ777" i="1" s="1"/>
  <c r="AP777" i="1" s="1"/>
  <c r="AV777" i="1" s="1"/>
  <c r="BB777" i="1" s="1"/>
  <c r="BH777" i="1" s="1"/>
  <c r="BN777" i="1" s="1"/>
  <c r="BS777" i="1" s="1"/>
  <c r="BX777" i="1" s="1"/>
  <c r="CD777" i="1" s="1"/>
  <c r="CF777" i="1" s="1"/>
  <c r="N776" i="1"/>
  <c r="T776" i="1" s="1"/>
  <c r="Z776" i="1" s="1"/>
  <c r="AF776" i="1" s="1"/>
  <c r="AL776" i="1" s="1"/>
  <c r="AR776" i="1" s="1"/>
  <c r="AX776" i="1" s="1"/>
  <c r="BD776" i="1" s="1"/>
  <c r="BJ776" i="1" s="1"/>
  <c r="BP776" i="1" s="1"/>
  <c r="BU776" i="1" s="1"/>
  <c r="BZ776" i="1" s="1"/>
  <c r="CJ776" i="1" s="1"/>
  <c r="CL776" i="1" s="1"/>
  <c r="M776" i="1"/>
  <c r="S776" i="1" s="1"/>
  <c r="Y776" i="1" s="1"/>
  <c r="AE776" i="1" s="1"/>
  <c r="AK776" i="1" s="1"/>
  <c r="AQ776" i="1" s="1"/>
  <c r="AW776" i="1" s="1"/>
  <c r="BC776" i="1" s="1"/>
  <c r="BI776" i="1" s="1"/>
  <c r="BO776" i="1" s="1"/>
  <c r="BT776" i="1" s="1"/>
  <c r="BY776" i="1" s="1"/>
  <c r="CG776" i="1" s="1"/>
  <c r="CI776" i="1" s="1"/>
  <c r="L776" i="1"/>
  <c r="R776" i="1" s="1"/>
  <c r="X776" i="1" s="1"/>
  <c r="AD776" i="1" s="1"/>
  <c r="AJ776" i="1" s="1"/>
  <c r="AP776" i="1" s="1"/>
  <c r="AV776" i="1" s="1"/>
  <c r="BB776" i="1" s="1"/>
  <c r="BH776" i="1" s="1"/>
  <c r="BN776" i="1" s="1"/>
  <c r="BS776" i="1" s="1"/>
  <c r="BX776" i="1" s="1"/>
  <c r="CD776" i="1" s="1"/>
  <c r="CF776" i="1" s="1"/>
  <c r="CM775" i="1"/>
  <c r="CC775" i="1"/>
  <c r="CB775" i="1"/>
  <c r="CA775" i="1"/>
  <c r="BW775" i="1"/>
  <c r="BV775" i="1"/>
  <c r="BR775" i="1"/>
  <c r="BQ775" i="1"/>
  <c r="BM775" i="1"/>
  <c r="BL775" i="1"/>
  <c r="BK775" i="1"/>
  <c r="BG775" i="1"/>
  <c r="BF775" i="1"/>
  <c r="BE775" i="1"/>
  <c r="BA775" i="1"/>
  <c r="AZ775" i="1"/>
  <c r="AY775" i="1"/>
  <c r="AU775" i="1"/>
  <c r="AT775" i="1"/>
  <c r="AS775" i="1"/>
  <c r="AO775" i="1"/>
  <c r="AN775" i="1"/>
  <c r="AM775" i="1"/>
  <c r="AI775" i="1"/>
  <c r="AH775" i="1"/>
  <c r="AG775" i="1"/>
  <c r="AC775" i="1"/>
  <c r="AB775" i="1"/>
  <c r="AA775" i="1"/>
  <c r="W775" i="1"/>
  <c r="V775" i="1"/>
  <c r="U775" i="1"/>
  <c r="Q775" i="1"/>
  <c r="P775" i="1"/>
  <c r="O775" i="1"/>
  <c r="K775" i="1"/>
  <c r="J775" i="1"/>
  <c r="I775" i="1"/>
  <c r="H775" i="1"/>
  <c r="G775" i="1"/>
  <c r="F775" i="1"/>
  <c r="N774" i="1"/>
  <c r="T774" i="1" s="1"/>
  <c r="Z774" i="1" s="1"/>
  <c r="AF774" i="1" s="1"/>
  <c r="AL774" i="1" s="1"/>
  <c r="AR774" i="1" s="1"/>
  <c r="AX774" i="1" s="1"/>
  <c r="BD774" i="1" s="1"/>
  <c r="BJ774" i="1" s="1"/>
  <c r="BP774" i="1" s="1"/>
  <c r="BU774" i="1" s="1"/>
  <c r="BZ774" i="1" s="1"/>
  <c r="CJ774" i="1" s="1"/>
  <c r="CL774" i="1" s="1"/>
  <c r="M774" i="1"/>
  <c r="S774" i="1" s="1"/>
  <c r="Y774" i="1" s="1"/>
  <c r="AE774" i="1" s="1"/>
  <c r="AK774" i="1" s="1"/>
  <c r="AQ774" i="1" s="1"/>
  <c r="AW774" i="1" s="1"/>
  <c r="BC774" i="1" s="1"/>
  <c r="BI774" i="1" s="1"/>
  <c r="BO774" i="1" s="1"/>
  <c r="BT774" i="1" s="1"/>
  <c r="BY774" i="1" s="1"/>
  <c r="CG774" i="1" s="1"/>
  <c r="CI774" i="1" s="1"/>
  <c r="L774" i="1"/>
  <c r="R774" i="1" s="1"/>
  <c r="X774" i="1" s="1"/>
  <c r="AD774" i="1" s="1"/>
  <c r="AJ774" i="1" s="1"/>
  <c r="AP774" i="1" s="1"/>
  <c r="AV774" i="1" s="1"/>
  <c r="BB774" i="1" s="1"/>
  <c r="BH774" i="1" s="1"/>
  <c r="BN774" i="1" s="1"/>
  <c r="BS774" i="1" s="1"/>
  <c r="BX774" i="1" s="1"/>
  <c r="CD774" i="1" s="1"/>
  <c r="CF774" i="1" s="1"/>
  <c r="N773" i="1"/>
  <c r="T773" i="1" s="1"/>
  <c r="Z773" i="1" s="1"/>
  <c r="AF773" i="1" s="1"/>
  <c r="AL773" i="1" s="1"/>
  <c r="AR773" i="1" s="1"/>
  <c r="AX773" i="1" s="1"/>
  <c r="BD773" i="1" s="1"/>
  <c r="BJ773" i="1" s="1"/>
  <c r="BP773" i="1" s="1"/>
  <c r="BU773" i="1" s="1"/>
  <c r="BZ773" i="1" s="1"/>
  <c r="CJ773" i="1" s="1"/>
  <c r="CL773" i="1" s="1"/>
  <c r="M773" i="1"/>
  <c r="S773" i="1" s="1"/>
  <c r="Y773" i="1" s="1"/>
  <c r="AE773" i="1" s="1"/>
  <c r="AK773" i="1" s="1"/>
  <c r="AQ773" i="1" s="1"/>
  <c r="AW773" i="1" s="1"/>
  <c r="BC773" i="1" s="1"/>
  <c r="BI773" i="1" s="1"/>
  <c r="BO773" i="1" s="1"/>
  <c r="BT773" i="1" s="1"/>
  <c r="BY773" i="1" s="1"/>
  <c r="CG773" i="1" s="1"/>
  <c r="CI773" i="1" s="1"/>
  <c r="L773" i="1"/>
  <c r="R773" i="1" s="1"/>
  <c r="X773" i="1" s="1"/>
  <c r="AD773" i="1" s="1"/>
  <c r="AJ773" i="1" s="1"/>
  <c r="AP773" i="1" s="1"/>
  <c r="AV773" i="1" s="1"/>
  <c r="BB773" i="1" s="1"/>
  <c r="BH773" i="1" s="1"/>
  <c r="BN773" i="1" s="1"/>
  <c r="BS773" i="1" s="1"/>
  <c r="BX773" i="1" s="1"/>
  <c r="CD773" i="1" s="1"/>
  <c r="CF773" i="1" s="1"/>
  <c r="CM772" i="1"/>
  <c r="CC772" i="1"/>
  <c r="CB772" i="1"/>
  <c r="CA772" i="1"/>
  <c r="BW772" i="1"/>
  <c r="BV772" i="1"/>
  <c r="BR772" i="1"/>
  <c r="BQ772" i="1"/>
  <c r="BM772" i="1"/>
  <c r="BL772" i="1"/>
  <c r="BK772" i="1"/>
  <c r="BG772" i="1"/>
  <c r="BF772" i="1"/>
  <c r="BE772" i="1"/>
  <c r="BA772" i="1"/>
  <c r="AZ772" i="1"/>
  <c r="AY772" i="1"/>
  <c r="AU772" i="1"/>
  <c r="AT772" i="1"/>
  <c r="AS772" i="1"/>
  <c r="AO772" i="1"/>
  <c r="AN772" i="1"/>
  <c r="AM772" i="1"/>
  <c r="AI772" i="1"/>
  <c r="AH772" i="1"/>
  <c r="AG772" i="1"/>
  <c r="AC772" i="1"/>
  <c r="AB772" i="1"/>
  <c r="AA772" i="1"/>
  <c r="W772" i="1"/>
  <c r="V772" i="1"/>
  <c r="U772" i="1"/>
  <c r="Q772" i="1"/>
  <c r="P772" i="1"/>
  <c r="O772" i="1"/>
  <c r="K772" i="1"/>
  <c r="J772" i="1"/>
  <c r="I772" i="1"/>
  <c r="H772" i="1"/>
  <c r="G772" i="1"/>
  <c r="F772" i="1"/>
  <c r="N768" i="1"/>
  <c r="T768" i="1" s="1"/>
  <c r="Z768" i="1" s="1"/>
  <c r="AF768" i="1" s="1"/>
  <c r="AL768" i="1" s="1"/>
  <c r="AR768" i="1" s="1"/>
  <c r="AX768" i="1" s="1"/>
  <c r="BD768" i="1" s="1"/>
  <c r="BJ768" i="1" s="1"/>
  <c r="BP768" i="1" s="1"/>
  <c r="BU768" i="1" s="1"/>
  <c r="BZ768" i="1" s="1"/>
  <c r="CJ768" i="1" s="1"/>
  <c r="CL768" i="1" s="1"/>
  <c r="M768" i="1"/>
  <c r="S768" i="1" s="1"/>
  <c r="Y768" i="1" s="1"/>
  <c r="AE768" i="1" s="1"/>
  <c r="AK768" i="1" s="1"/>
  <c r="AQ768" i="1" s="1"/>
  <c r="AW768" i="1" s="1"/>
  <c r="BC768" i="1" s="1"/>
  <c r="BI768" i="1" s="1"/>
  <c r="BO768" i="1" s="1"/>
  <c r="BT768" i="1" s="1"/>
  <c r="BY768" i="1" s="1"/>
  <c r="CG768" i="1" s="1"/>
  <c r="CI768" i="1" s="1"/>
  <c r="L768" i="1"/>
  <c r="R768" i="1" s="1"/>
  <c r="X768" i="1" s="1"/>
  <c r="AD768" i="1" s="1"/>
  <c r="AJ768" i="1" s="1"/>
  <c r="AP768" i="1" s="1"/>
  <c r="AV768" i="1" s="1"/>
  <c r="BB768" i="1" s="1"/>
  <c r="BH768" i="1" s="1"/>
  <c r="BN768" i="1" s="1"/>
  <c r="BS768" i="1" s="1"/>
  <c r="BX768" i="1" s="1"/>
  <c r="CD768" i="1" s="1"/>
  <c r="CF768" i="1" s="1"/>
  <c r="CM767" i="1"/>
  <c r="CC767" i="1"/>
  <c r="CB767" i="1"/>
  <c r="CA767" i="1"/>
  <c r="BW767" i="1"/>
  <c r="BV767" i="1"/>
  <c r="BR767" i="1"/>
  <c r="BQ767" i="1"/>
  <c r="BM767" i="1"/>
  <c r="BL767" i="1"/>
  <c r="BK767" i="1"/>
  <c r="BG767" i="1"/>
  <c r="BF767" i="1"/>
  <c r="BE767" i="1"/>
  <c r="BA767" i="1"/>
  <c r="AZ767" i="1"/>
  <c r="AY767" i="1"/>
  <c r="AU767" i="1"/>
  <c r="AT767" i="1"/>
  <c r="AS767" i="1"/>
  <c r="AO767" i="1"/>
  <c r="AN767" i="1"/>
  <c r="AM767" i="1"/>
  <c r="AI767" i="1"/>
  <c r="AH767" i="1"/>
  <c r="AG767" i="1"/>
  <c r="AC767" i="1"/>
  <c r="AB767" i="1"/>
  <c r="AA767" i="1"/>
  <c r="W767" i="1"/>
  <c r="V767" i="1"/>
  <c r="U767" i="1"/>
  <c r="Q767" i="1"/>
  <c r="P767" i="1"/>
  <c r="O767" i="1"/>
  <c r="K767" i="1"/>
  <c r="J767" i="1"/>
  <c r="I767" i="1"/>
  <c r="H767" i="1"/>
  <c r="G767" i="1"/>
  <c r="F767" i="1"/>
  <c r="N766" i="1"/>
  <c r="T766" i="1" s="1"/>
  <c r="Z766" i="1" s="1"/>
  <c r="AF766" i="1" s="1"/>
  <c r="AL766" i="1" s="1"/>
  <c r="AR766" i="1" s="1"/>
  <c r="AX766" i="1" s="1"/>
  <c r="BD766" i="1" s="1"/>
  <c r="BJ766" i="1" s="1"/>
  <c r="BP766" i="1" s="1"/>
  <c r="BU766" i="1" s="1"/>
  <c r="BZ766" i="1" s="1"/>
  <c r="CJ766" i="1" s="1"/>
  <c r="CL766" i="1" s="1"/>
  <c r="M766" i="1"/>
  <c r="S766" i="1" s="1"/>
  <c r="Y766" i="1" s="1"/>
  <c r="AE766" i="1" s="1"/>
  <c r="AK766" i="1" s="1"/>
  <c r="AQ766" i="1" s="1"/>
  <c r="AW766" i="1" s="1"/>
  <c r="BC766" i="1" s="1"/>
  <c r="BI766" i="1" s="1"/>
  <c r="BO766" i="1" s="1"/>
  <c r="BT766" i="1" s="1"/>
  <c r="BY766" i="1" s="1"/>
  <c r="CG766" i="1" s="1"/>
  <c r="CI766" i="1" s="1"/>
  <c r="L766" i="1"/>
  <c r="R766" i="1" s="1"/>
  <c r="X766" i="1" s="1"/>
  <c r="AD766" i="1" s="1"/>
  <c r="AJ766" i="1" s="1"/>
  <c r="AP766" i="1" s="1"/>
  <c r="AV766" i="1" s="1"/>
  <c r="BB766" i="1" s="1"/>
  <c r="BH766" i="1" s="1"/>
  <c r="BN766" i="1" s="1"/>
  <c r="BS766" i="1" s="1"/>
  <c r="BX766" i="1" s="1"/>
  <c r="CD766" i="1" s="1"/>
  <c r="CF766" i="1" s="1"/>
  <c r="CM765" i="1"/>
  <c r="CC765" i="1"/>
  <c r="CB765" i="1"/>
  <c r="CA765" i="1"/>
  <c r="BW765" i="1"/>
  <c r="BV765" i="1"/>
  <c r="BR765" i="1"/>
  <c r="BR764" i="1" s="1"/>
  <c r="BR763" i="1" s="1"/>
  <c r="BQ765" i="1"/>
  <c r="BM765" i="1"/>
  <c r="BL765" i="1"/>
  <c r="BK765" i="1"/>
  <c r="BK764" i="1" s="1"/>
  <c r="BK763" i="1" s="1"/>
  <c r="BG765" i="1"/>
  <c r="BF765" i="1"/>
  <c r="BE765" i="1"/>
  <c r="BA765" i="1"/>
  <c r="AZ765" i="1"/>
  <c r="AY765" i="1"/>
  <c r="AU765" i="1"/>
  <c r="AU764" i="1" s="1"/>
  <c r="AU763" i="1" s="1"/>
  <c r="AT765" i="1"/>
  <c r="AT764" i="1" s="1"/>
  <c r="AT763" i="1" s="1"/>
  <c r="AS765" i="1"/>
  <c r="AO765" i="1"/>
  <c r="AN765" i="1"/>
  <c r="AM765" i="1"/>
  <c r="AM764" i="1" s="1"/>
  <c r="AM763" i="1" s="1"/>
  <c r="AI765" i="1"/>
  <c r="AH765" i="1"/>
  <c r="AH764" i="1" s="1"/>
  <c r="AH763" i="1" s="1"/>
  <c r="AG765" i="1"/>
  <c r="AC765" i="1"/>
  <c r="AB765" i="1"/>
  <c r="AA765" i="1"/>
  <c r="W765" i="1"/>
  <c r="V765" i="1"/>
  <c r="V764" i="1" s="1"/>
  <c r="V763" i="1" s="1"/>
  <c r="U765" i="1"/>
  <c r="Q765" i="1"/>
  <c r="P765" i="1"/>
  <c r="O765" i="1"/>
  <c r="O764" i="1" s="1"/>
  <c r="O763" i="1" s="1"/>
  <c r="K765" i="1"/>
  <c r="J765" i="1"/>
  <c r="I765" i="1"/>
  <c r="H765" i="1"/>
  <c r="G765" i="1"/>
  <c r="F765" i="1"/>
  <c r="F764" i="1" s="1"/>
  <c r="F763" i="1" s="1"/>
  <c r="BP762" i="1"/>
  <c r="BU762" i="1" s="1"/>
  <c r="BZ762" i="1" s="1"/>
  <c r="CJ762" i="1" s="1"/>
  <c r="CL762" i="1" s="1"/>
  <c r="BO762" i="1"/>
  <c r="BT762" i="1" s="1"/>
  <c r="BY762" i="1" s="1"/>
  <c r="CG762" i="1" s="1"/>
  <c r="CI762" i="1" s="1"/>
  <c r="BN762" i="1"/>
  <c r="BS762" i="1" s="1"/>
  <c r="BX762" i="1" s="1"/>
  <c r="CD762" i="1" s="1"/>
  <c r="CF762" i="1" s="1"/>
  <c r="CM761" i="1"/>
  <c r="CM760" i="1" s="1"/>
  <c r="CM759" i="1" s="1"/>
  <c r="CC761" i="1"/>
  <c r="CC760" i="1" s="1"/>
  <c r="CC759" i="1" s="1"/>
  <c r="CB761" i="1"/>
  <c r="CB760" i="1" s="1"/>
  <c r="CB759" i="1" s="1"/>
  <c r="CA761" i="1"/>
  <c r="CA760" i="1" s="1"/>
  <c r="CA759" i="1" s="1"/>
  <c r="BW761" i="1"/>
  <c r="BW760" i="1" s="1"/>
  <c r="BW759" i="1" s="1"/>
  <c r="BV761" i="1"/>
  <c r="BV760" i="1" s="1"/>
  <c r="BV759" i="1" s="1"/>
  <c r="BR761" i="1"/>
  <c r="BQ761" i="1"/>
  <c r="BQ760" i="1" s="1"/>
  <c r="BQ759" i="1" s="1"/>
  <c r="BM761" i="1"/>
  <c r="BP761" i="1" s="1"/>
  <c r="BU761" i="1" s="1"/>
  <c r="BZ761" i="1" s="1"/>
  <c r="BL761" i="1"/>
  <c r="BL760" i="1" s="1"/>
  <c r="BK761" i="1"/>
  <c r="BN761" i="1" s="1"/>
  <c r="N758" i="1"/>
  <c r="T758" i="1" s="1"/>
  <c r="Z758" i="1" s="1"/>
  <c r="AF758" i="1" s="1"/>
  <c r="AL758" i="1" s="1"/>
  <c r="AR758" i="1" s="1"/>
  <c r="AX758" i="1" s="1"/>
  <c r="BD758" i="1" s="1"/>
  <c r="BJ758" i="1" s="1"/>
  <c r="BP758" i="1" s="1"/>
  <c r="BU758" i="1" s="1"/>
  <c r="BZ758" i="1" s="1"/>
  <c r="CJ758" i="1" s="1"/>
  <c r="CL758" i="1" s="1"/>
  <c r="M758" i="1"/>
  <c r="S758" i="1" s="1"/>
  <c r="Y758" i="1" s="1"/>
  <c r="AE758" i="1" s="1"/>
  <c r="AK758" i="1" s="1"/>
  <c r="AQ758" i="1" s="1"/>
  <c r="AW758" i="1" s="1"/>
  <c r="BC758" i="1" s="1"/>
  <c r="BI758" i="1" s="1"/>
  <c r="BO758" i="1" s="1"/>
  <c r="BT758" i="1" s="1"/>
  <c r="BY758" i="1" s="1"/>
  <c r="CG758" i="1" s="1"/>
  <c r="CI758" i="1" s="1"/>
  <c r="L758" i="1"/>
  <c r="R758" i="1" s="1"/>
  <c r="X758" i="1" s="1"/>
  <c r="AD758" i="1" s="1"/>
  <c r="AJ758" i="1" s="1"/>
  <c r="AP758" i="1" s="1"/>
  <c r="AV758" i="1" s="1"/>
  <c r="BB758" i="1" s="1"/>
  <c r="BH758" i="1" s="1"/>
  <c r="BN758" i="1" s="1"/>
  <c r="BS758" i="1" s="1"/>
  <c r="BX758" i="1" s="1"/>
  <c r="CD758" i="1" s="1"/>
  <c r="CF758" i="1" s="1"/>
  <c r="CM757" i="1"/>
  <c r="CM756" i="1" s="1"/>
  <c r="CM755" i="1" s="1"/>
  <c r="CC757" i="1"/>
  <c r="CC756" i="1" s="1"/>
  <c r="CC755" i="1" s="1"/>
  <c r="CB757" i="1"/>
  <c r="CB756" i="1" s="1"/>
  <c r="CB755" i="1" s="1"/>
  <c r="CA757" i="1"/>
  <c r="CA756" i="1" s="1"/>
  <c r="CA755" i="1" s="1"/>
  <c r="BW757" i="1"/>
  <c r="BW756" i="1" s="1"/>
  <c r="BW755" i="1" s="1"/>
  <c r="BV757" i="1"/>
  <c r="BR757" i="1"/>
  <c r="BR756" i="1" s="1"/>
  <c r="BR755" i="1" s="1"/>
  <c r="BQ757" i="1"/>
  <c r="BQ756" i="1" s="1"/>
  <c r="BQ755" i="1" s="1"/>
  <c r="BM757" i="1"/>
  <c r="BM756" i="1" s="1"/>
  <c r="BM755" i="1" s="1"/>
  <c r="BL757" i="1"/>
  <c r="BL756" i="1" s="1"/>
  <c r="BL755" i="1" s="1"/>
  <c r="BK757" i="1"/>
  <c r="BK756" i="1" s="1"/>
  <c r="BK755" i="1" s="1"/>
  <c r="BG757" i="1"/>
  <c r="BG756" i="1" s="1"/>
  <c r="BG755" i="1" s="1"/>
  <c r="BF757" i="1"/>
  <c r="BF756" i="1" s="1"/>
  <c r="BF755" i="1" s="1"/>
  <c r="BE757" i="1"/>
  <c r="BE756" i="1" s="1"/>
  <c r="BE755" i="1" s="1"/>
  <c r="BA757" i="1"/>
  <c r="AZ757" i="1"/>
  <c r="AZ756" i="1" s="1"/>
  <c r="AZ755" i="1" s="1"/>
  <c r="AY757" i="1"/>
  <c r="AY756" i="1" s="1"/>
  <c r="AY755" i="1" s="1"/>
  <c r="AU757" i="1"/>
  <c r="AU756" i="1" s="1"/>
  <c r="AU755" i="1" s="1"/>
  <c r="AT757" i="1"/>
  <c r="AT756" i="1" s="1"/>
  <c r="AT755" i="1" s="1"/>
  <c r="AS757" i="1"/>
  <c r="AS756" i="1" s="1"/>
  <c r="AS755" i="1" s="1"/>
  <c r="AO757" i="1"/>
  <c r="AO756" i="1" s="1"/>
  <c r="AO755" i="1" s="1"/>
  <c r="AN757" i="1"/>
  <c r="AN756" i="1" s="1"/>
  <c r="AN755" i="1" s="1"/>
  <c r="AM757" i="1"/>
  <c r="AM756" i="1" s="1"/>
  <c r="AM755" i="1" s="1"/>
  <c r="AI757" i="1"/>
  <c r="AI756" i="1" s="1"/>
  <c r="AI755" i="1" s="1"/>
  <c r="AH757" i="1"/>
  <c r="AH756" i="1" s="1"/>
  <c r="AH755" i="1" s="1"/>
  <c r="AG757" i="1"/>
  <c r="AG756" i="1" s="1"/>
  <c r="AG755" i="1" s="1"/>
  <c r="AC757" i="1"/>
  <c r="AC756" i="1" s="1"/>
  <c r="AC755" i="1" s="1"/>
  <c r="AB757" i="1"/>
  <c r="AB756" i="1" s="1"/>
  <c r="AB755" i="1" s="1"/>
  <c r="AA757" i="1"/>
  <c r="AA756" i="1" s="1"/>
  <c r="AA755" i="1" s="1"/>
  <c r="W757" i="1"/>
  <c r="W756" i="1" s="1"/>
  <c r="W755" i="1" s="1"/>
  <c r="V757" i="1"/>
  <c r="V756" i="1" s="1"/>
  <c r="V755" i="1" s="1"/>
  <c r="U757" i="1"/>
  <c r="U756" i="1" s="1"/>
  <c r="U755" i="1" s="1"/>
  <c r="Q757" i="1"/>
  <c r="Q756" i="1" s="1"/>
  <c r="Q755" i="1" s="1"/>
  <c r="P757" i="1"/>
  <c r="P756" i="1" s="1"/>
  <c r="P755" i="1" s="1"/>
  <c r="O757" i="1"/>
  <c r="O756" i="1" s="1"/>
  <c r="O755" i="1" s="1"/>
  <c r="K757" i="1"/>
  <c r="K756" i="1" s="1"/>
  <c r="K755" i="1" s="1"/>
  <c r="J757" i="1"/>
  <c r="J756" i="1" s="1"/>
  <c r="J755" i="1" s="1"/>
  <c r="I757" i="1"/>
  <c r="H757" i="1"/>
  <c r="G757" i="1"/>
  <c r="F757" i="1"/>
  <c r="F756" i="1" s="1"/>
  <c r="BV756" i="1"/>
  <c r="BV755" i="1" s="1"/>
  <c r="BA756" i="1"/>
  <c r="BA755" i="1" s="1"/>
  <c r="N754" i="1"/>
  <c r="T754" i="1" s="1"/>
  <c r="Z754" i="1" s="1"/>
  <c r="AF754" i="1" s="1"/>
  <c r="AL754" i="1" s="1"/>
  <c r="AR754" i="1" s="1"/>
  <c r="AX754" i="1" s="1"/>
  <c r="BD754" i="1" s="1"/>
  <c r="BJ754" i="1" s="1"/>
  <c r="BP754" i="1" s="1"/>
  <c r="BU754" i="1" s="1"/>
  <c r="BZ754" i="1" s="1"/>
  <c r="CJ754" i="1" s="1"/>
  <c r="CL754" i="1" s="1"/>
  <c r="M754" i="1"/>
  <c r="S754" i="1" s="1"/>
  <c r="Y754" i="1" s="1"/>
  <c r="AE754" i="1" s="1"/>
  <c r="AK754" i="1" s="1"/>
  <c r="AQ754" i="1" s="1"/>
  <c r="AW754" i="1" s="1"/>
  <c r="BC754" i="1" s="1"/>
  <c r="BI754" i="1" s="1"/>
  <c r="BO754" i="1" s="1"/>
  <c r="BT754" i="1" s="1"/>
  <c r="BY754" i="1" s="1"/>
  <c r="CG754" i="1" s="1"/>
  <c r="CI754" i="1" s="1"/>
  <c r="L754" i="1"/>
  <c r="R754" i="1" s="1"/>
  <c r="X754" i="1" s="1"/>
  <c r="AD754" i="1" s="1"/>
  <c r="AJ754" i="1" s="1"/>
  <c r="AP754" i="1" s="1"/>
  <c r="AV754" i="1" s="1"/>
  <c r="BB754" i="1" s="1"/>
  <c r="BH754" i="1" s="1"/>
  <c r="BN754" i="1" s="1"/>
  <c r="BS754" i="1" s="1"/>
  <c r="BX754" i="1" s="1"/>
  <c r="CD754" i="1" s="1"/>
  <c r="CF754" i="1" s="1"/>
  <c r="CM753" i="1"/>
  <c r="CC753" i="1"/>
  <c r="CB753" i="1"/>
  <c r="CA753" i="1"/>
  <c r="BW753" i="1"/>
  <c r="BV753" i="1"/>
  <c r="BR753" i="1"/>
  <c r="BQ753" i="1"/>
  <c r="BM753" i="1"/>
  <c r="BL753" i="1"/>
  <c r="BK753" i="1"/>
  <c r="BG753" i="1"/>
  <c r="BF753" i="1"/>
  <c r="BE753" i="1"/>
  <c r="BA753" i="1"/>
  <c r="AZ753" i="1"/>
  <c r="AY753" i="1"/>
  <c r="AU753" i="1"/>
  <c r="AT753" i="1"/>
  <c r="AS753" i="1"/>
  <c r="AO753" i="1"/>
  <c r="AN753" i="1"/>
  <c r="AM753" i="1"/>
  <c r="AI753" i="1"/>
  <c r="AH753" i="1"/>
  <c r="AG753" i="1"/>
  <c r="AC753" i="1"/>
  <c r="AB753" i="1"/>
  <c r="AA753" i="1"/>
  <c r="W753" i="1"/>
  <c r="V753" i="1"/>
  <c r="U753" i="1"/>
  <c r="Q753" i="1"/>
  <c r="P753" i="1"/>
  <c r="O753" i="1"/>
  <c r="K753" i="1"/>
  <c r="J753" i="1"/>
  <c r="I753" i="1"/>
  <c r="H753" i="1"/>
  <c r="G753" i="1"/>
  <c r="F753" i="1"/>
  <c r="N752" i="1"/>
  <c r="T752" i="1" s="1"/>
  <c r="Z752" i="1" s="1"/>
  <c r="AF752" i="1" s="1"/>
  <c r="AL752" i="1" s="1"/>
  <c r="AR752" i="1" s="1"/>
  <c r="AX752" i="1" s="1"/>
  <c r="BD752" i="1" s="1"/>
  <c r="BJ752" i="1" s="1"/>
  <c r="BP752" i="1" s="1"/>
  <c r="BU752" i="1" s="1"/>
  <c r="BZ752" i="1" s="1"/>
  <c r="CJ752" i="1" s="1"/>
  <c r="CL752" i="1" s="1"/>
  <c r="M752" i="1"/>
  <c r="S752" i="1" s="1"/>
  <c r="Y752" i="1" s="1"/>
  <c r="AE752" i="1" s="1"/>
  <c r="AK752" i="1" s="1"/>
  <c r="AQ752" i="1" s="1"/>
  <c r="AW752" i="1" s="1"/>
  <c r="BC752" i="1" s="1"/>
  <c r="BI752" i="1" s="1"/>
  <c r="BO752" i="1" s="1"/>
  <c r="BT752" i="1" s="1"/>
  <c r="BY752" i="1" s="1"/>
  <c r="CG752" i="1" s="1"/>
  <c r="CI752" i="1" s="1"/>
  <c r="L752" i="1"/>
  <c r="R752" i="1" s="1"/>
  <c r="X752" i="1" s="1"/>
  <c r="AD752" i="1" s="1"/>
  <c r="AJ752" i="1" s="1"/>
  <c r="AP752" i="1" s="1"/>
  <c r="AV752" i="1" s="1"/>
  <c r="BB752" i="1" s="1"/>
  <c r="BH752" i="1" s="1"/>
  <c r="BN752" i="1" s="1"/>
  <c r="BS752" i="1" s="1"/>
  <c r="BX752" i="1" s="1"/>
  <c r="CD752" i="1" s="1"/>
  <c r="CF752" i="1" s="1"/>
  <c r="CM751" i="1"/>
  <c r="CM750" i="1" s="1"/>
  <c r="CM749" i="1" s="1"/>
  <c r="CC751" i="1"/>
  <c r="CC750" i="1" s="1"/>
  <c r="CC749" i="1" s="1"/>
  <c r="CB751" i="1"/>
  <c r="CA751" i="1"/>
  <c r="BW751" i="1"/>
  <c r="BV751" i="1"/>
  <c r="BR751" i="1"/>
  <c r="BQ751" i="1"/>
  <c r="BM751" i="1"/>
  <c r="BM750" i="1" s="1"/>
  <c r="BM749" i="1" s="1"/>
  <c r="BL751" i="1"/>
  <c r="BL750" i="1" s="1"/>
  <c r="BL749" i="1" s="1"/>
  <c r="BK751" i="1"/>
  <c r="BG751" i="1"/>
  <c r="BF751" i="1"/>
  <c r="BE751" i="1"/>
  <c r="BA751" i="1"/>
  <c r="BA750" i="1" s="1"/>
  <c r="BA749" i="1" s="1"/>
  <c r="AZ751" i="1"/>
  <c r="AY751" i="1"/>
  <c r="AU751" i="1"/>
  <c r="AT751" i="1"/>
  <c r="AS751" i="1"/>
  <c r="AO751" i="1"/>
  <c r="AN751" i="1"/>
  <c r="AM751" i="1"/>
  <c r="AI751" i="1"/>
  <c r="AH751" i="1"/>
  <c r="AG751" i="1"/>
  <c r="AG750" i="1" s="1"/>
  <c r="AG749" i="1" s="1"/>
  <c r="AC751" i="1"/>
  <c r="AC750" i="1" s="1"/>
  <c r="AC749" i="1" s="1"/>
  <c r="AB751" i="1"/>
  <c r="AA751" i="1"/>
  <c r="W751" i="1"/>
  <c r="V751" i="1"/>
  <c r="U751" i="1"/>
  <c r="Q751" i="1"/>
  <c r="P751" i="1"/>
  <c r="O751" i="1"/>
  <c r="K751" i="1"/>
  <c r="J751" i="1"/>
  <c r="I751" i="1"/>
  <c r="I750" i="1" s="1"/>
  <c r="I749" i="1" s="1"/>
  <c r="H751" i="1"/>
  <c r="G751" i="1"/>
  <c r="F751" i="1"/>
  <c r="BE750" i="1"/>
  <c r="BE749" i="1" s="1"/>
  <c r="N748" i="1"/>
  <c r="T748" i="1" s="1"/>
  <c r="Z748" i="1" s="1"/>
  <c r="AF748" i="1" s="1"/>
  <c r="AL748" i="1" s="1"/>
  <c r="AR748" i="1" s="1"/>
  <c r="AX748" i="1" s="1"/>
  <c r="BD748" i="1" s="1"/>
  <c r="BJ748" i="1" s="1"/>
  <c r="BP748" i="1" s="1"/>
  <c r="BU748" i="1" s="1"/>
  <c r="BZ748" i="1" s="1"/>
  <c r="CJ748" i="1" s="1"/>
  <c r="CL748" i="1" s="1"/>
  <c r="M748" i="1"/>
  <c r="S748" i="1" s="1"/>
  <c r="Y748" i="1" s="1"/>
  <c r="AE748" i="1" s="1"/>
  <c r="AK748" i="1" s="1"/>
  <c r="AQ748" i="1" s="1"/>
  <c r="AW748" i="1" s="1"/>
  <c r="BC748" i="1" s="1"/>
  <c r="BI748" i="1" s="1"/>
  <c r="BO748" i="1" s="1"/>
  <c r="BT748" i="1" s="1"/>
  <c r="BY748" i="1" s="1"/>
  <c r="CG748" i="1" s="1"/>
  <c r="CI748" i="1" s="1"/>
  <c r="L748" i="1"/>
  <c r="R748" i="1" s="1"/>
  <c r="X748" i="1" s="1"/>
  <c r="AD748" i="1" s="1"/>
  <c r="AJ748" i="1" s="1"/>
  <c r="AP748" i="1" s="1"/>
  <c r="AV748" i="1" s="1"/>
  <c r="BB748" i="1" s="1"/>
  <c r="BH748" i="1" s="1"/>
  <c r="BN748" i="1" s="1"/>
  <c r="BS748" i="1" s="1"/>
  <c r="BX748" i="1" s="1"/>
  <c r="CD748" i="1" s="1"/>
  <c r="CF748" i="1" s="1"/>
  <c r="CM747" i="1"/>
  <c r="CM746" i="1" s="1"/>
  <c r="CM745" i="1" s="1"/>
  <c r="CC747" i="1"/>
  <c r="CC746" i="1" s="1"/>
  <c r="CC745" i="1" s="1"/>
  <c r="CB747" i="1"/>
  <c r="CB746" i="1" s="1"/>
  <c r="CB745" i="1" s="1"/>
  <c r="CA747" i="1"/>
  <c r="CA746" i="1" s="1"/>
  <c r="CA745" i="1" s="1"/>
  <c r="BW747" i="1"/>
  <c r="BW746" i="1" s="1"/>
  <c r="BW745" i="1" s="1"/>
  <c r="BV747" i="1"/>
  <c r="BV746" i="1" s="1"/>
  <c r="BV745" i="1" s="1"/>
  <c r="BR747" i="1"/>
  <c r="BR746" i="1" s="1"/>
  <c r="BR745" i="1" s="1"/>
  <c r="BQ747" i="1"/>
  <c r="BQ746" i="1" s="1"/>
  <c r="BM747" i="1"/>
  <c r="BM746" i="1" s="1"/>
  <c r="BM745" i="1" s="1"/>
  <c r="BL747" i="1"/>
  <c r="BL746" i="1" s="1"/>
  <c r="BL745" i="1" s="1"/>
  <c r="BK747" i="1"/>
  <c r="BK746" i="1" s="1"/>
  <c r="BK745" i="1" s="1"/>
  <c r="BG747" i="1"/>
  <c r="BG746" i="1" s="1"/>
  <c r="BG745" i="1" s="1"/>
  <c r="BF747" i="1"/>
  <c r="BF746" i="1" s="1"/>
  <c r="BF745" i="1" s="1"/>
  <c r="BE747" i="1"/>
  <c r="BE746" i="1" s="1"/>
  <c r="BE745" i="1" s="1"/>
  <c r="BA747" i="1"/>
  <c r="BA746" i="1" s="1"/>
  <c r="BA745" i="1" s="1"/>
  <c r="AZ747" i="1"/>
  <c r="AZ746" i="1" s="1"/>
  <c r="AZ745" i="1" s="1"/>
  <c r="AY747" i="1"/>
  <c r="AY746" i="1" s="1"/>
  <c r="AY745" i="1" s="1"/>
  <c r="AU747" i="1"/>
  <c r="AU746" i="1" s="1"/>
  <c r="AU745" i="1" s="1"/>
  <c r="AT747" i="1"/>
  <c r="AT746" i="1" s="1"/>
  <c r="AT745" i="1" s="1"/>
  <c r="AS747" i="1"/>
  <c r="AS746" i="1" s="1"/>
  <c r="AS745" i="1" s="1"/>
  <c r="AO747" i="1"/>
  <c r="AO746" i="1" s="1"/>
  <c r="AO745" i="1" s="1"/>
  <c r="AN747" i="1"/>
  <c r="AN746" i="1" s="1"/>
  <c r="AN745" i="1" s="1"/>
  <c r="AM747" i="1"/>
  <c r="AM746" i="1" s="1"/>
  <c r="AM745" i="1" s="1"/>
  <c r="AI747" i="1"/>
  <c r="AI746" i="1" s="1"/>
  <c r="AI745" i="1" s="1"/>
  <c r="AH747" i="1"/>
  <c r="AH746" i="1" s="1"/>
  <c r="AH745" i="1" s="1"/>
  <c r="AG747" i="1"/>
  <c r="AG746" i="1" s="1"/>
  <c r="AG745" i="1" s="1"/>
  <c r="AC747" i="1"/>
  <c r="AC746" i="1" s="1"/>
  <c r="AC745" i="1" s="1"/>
  <c r="AB747" i="1"/>
  <c r="AB746" i="1" s="1"/>
  <c r="AB745" i="1" s="1"/>
  <c r="AA747" i="1"/>
  <c r="AA746" i="1" s="1"/>
  <c r="AA745" i="1" s="1"/>
  <c r="W747" i="1"/>
  <c r="W746" i="1" s="1"/>
  <c r="W745" i="1" s="1"/>
  <c r="V747" i="1"/>
  <c r="V746" i="1" s="1"/>
  <c r="V745" i="1" s="1"/>
  <c r="U747" i="1"/>
  <c r="U746" i="1" s="1"/>
  <c r="U745" i="1" s="1"/>
  <c r="Q747" i="1"/>
  <c r="Q746" i="1" s="1"/>
  <c r="Q745" i="1" s="1"/>
  <c r="P747" i="1"/>
  <c r="P746" i="1" s="1"/>
  <c r="P745" i="1" s="1"/>
  <c r="O747" i="1"/>
  <c r="O746" i="1" s="1"/>
  <c r="O745" i="1" s="1"/>
  <c r="K747" i="1"/>
  <c r="K746" i="1" s="1"/>
  <c r="K745" i="1" s="1"/>
  <c r="J747" i="1"/>
  <c r="J746" i="1" s="1"/>
  <c r="J745" i="1" s="1"/>
  <c r="I747" i="1"/>
  <c r="H747" i="1"/>
  <c r="H746" i="1" s="1"/>
  <c r="G747" i="1"/>
  <c r="G746" i="1" s="1"/>
  <c r="G745" i="1" s="1"/>
  <c r="F747" i="1"/>
  <c r="F746" i="1" s="1"/>
  <c r="F745" i="1" s="1"/>
  <c r="BK744" i="1"/>
  <c r="BK743" i="1" s="1"/>
  <c r="BK742" i="1" s="1"/>
  <c r="BK741" i="1" s="1"/>
  <c r="N744" i="1"/>
  <c r="T744" i="1" s="1"/>
  <c r="Z744" i="1" s="1"/>
  <c r="AF744" i="1" s="1"/>
  <c r="AL744" i="1" s="1"/>
  <c r="AR744" i="1" s="1"/>
  <c r="AX744" i="1" s="1"/>
  <c r="BD744" i="1" s="1"/>
  <c r="BJ744" i="1" s="1"/>
  <c r="BP744" i="1" s="1"/>
  <c r="BU744" i="1" s="1"/>
  <c r="BZ744" i="1" s="1"/>
  <c r="CJ744" i="1" s="1"/>
  <c r="CL744" i="1" s="1"/>
  <c r="M744" i="1"/>
  <c r="S744" i="1" s="1"/>
  <c r="Y744" i="1" s="1"/>
  <c r="AE744" i="1" s="1"/>
  <c r="AK744" i="1" s="1"/>
  <c r="AQ744" i="1" s="1"/>
  <c r="AW744" i="1" s="1"/>
  <c r="BC744" i="1" s="1"/>
  <c r="BI744" i="1" s="1"/>
  <c r="BO744" i="1" s="1"/>
  <c r="BT744" i="1" s="1"/>
  <c r="BY744" i="1" s="1"/>
  <c r="CG744" i="1" s="1"/>
  <c r="CI744" i="1" s="1"/>
  <c r="L744" i="1"/>
  <c r="R744" i="1" s="1"/>
  <c r="X744" i="1" s="1"/>
  <c r="AD744" i="1" s="1"/>
  <c r="AJ744" i="1" s="1"/>
  <c r="AP744" i="1" s="1"/>
  <c r="AV744" i="1" s="1"/>
  <c r="BB744" i="1" s="1"/>
  <c r="BH744" i="1" s="1"/>
  <c r="BN744" i="1" s="1"/>
  <c r="BS744" i="1" s="1"/>
  <c r="BX744" i="1" s="1"/>
  <c r="CD744" i="1" s="1"/>
  <c r="CF744" i="1" s="1"/>
  <c r="CM743" i="1"/>
  <c r="CM742" i="1" s="1"/>
  <c r="CM741" i="1" s="1"/>
  <c r="CC743" i="1"/>
  <c r="CC742" i="1" s="1"/>
  <c r="CC741" i="1" s="1"/>
  <c r="CB743" i="1"/>
  <c r="CB742" i="1" s="1"/>
  <c r="CB741" i="1" s="1"/>
  <c r="CA743" i="1"/>
  <c r="CA742" i="1" s="1"/>
  <c r="CA741" i="1" s="1"/>
  <c r="BW743" i="1"/>
  <c r="BW742" i="1" s="1"/>
  <c r="BW741" i="1" s="1"/>
  <c r="BV743" i="1"/>
  <c r="BV742" i="1" s="1"/>
  <c r="BV741" i="1" s="1"/>
  <c r="BR743" i="1"/>
  <c r="BR742" i="1" s="1"/>
  <c r="BR741" i="1" s="1"/>
  <c r="BQ743" i="1"/>
  <c r="BQ742" i="1" s="1"/>
  <c r="BQ741" i="1" s="1"/>
  <c r="BM743" i="1"/>
  <c r="BM742" i="1" s="1"/>
  <c r="BM741" i="1" s="1"/>
  <c r="BL743" i="1"/>
  <c r="BL742" i="1" s="1"/>
  <c r="BL741" i="1" s="1"/>
  <c r="BG743" i="1"/>
  <c r="BG742" i="1" s="1"/>
  <c r="BG741" i="1" s="1"/>
  <c r="BF743" i="1"/>
  <c r="BF742" i="1" s="1"/>
  <c r="BF741" i="1" s="1"/>
  <c r="BE743" i="1"/>
  <c r="BE742" i="1" s="1"/>
  <c r="BE741" i="1" s="1"/>
  <c r="BA743" i="1"/>
  <c r="BA742" i="1" s="1"/>
  <c r="BA741" i="1" s="1"/>
  <c r="AZ743" i="1"/>
  <c r="AZ742" i="1" s="1"/>
  <c r="AZ741" i="1" s="1"/>
  <c r="AY743" i="1"/>
  <c r="AY742" i="1" s="1"/>
  <c r="AY741" i="1" s="1"/>
  <c r="AU743" i="1"/>
  <c r="AU742" i="1" s="1"/>
  <c r="AU741" i="1" s="1"/>
  <c r="AT743" i="1"/>
  <c r="AT742" i="1" s="1"/>
  <c r="AT741" i="1" s="1"/>
  <c r="AS743" i="1"/>
  <c r="AS742" i="1" s="1"/>
  <c r="AS741" i="1" s="1"/>
  <c r="AO743" i="1"/>
  <c r="AO742" i="1" s="1"/>
  <c r="AO741" i="1" s="1"/>
  <c r="AN743" i="1"/>
  <c r="AN742" i="1" s="1"/>
  <c r="AN741" i="1" s="1"/>
  <c r="AM743" i="1"/>
  <c r="AM742" i="1" s="1"/>
  <c r="AM741" i="1" s="1"/>
  <c r="AI743" i="1"/>
  <c r="AI742" i="1" s="1"/>
  <c r="AI741" i="1" s="1"/>
  <c r="AH743" i="1"/>
  <c r="AH742" i="1" s="1"/>
  <c r="AH741" i="1" s="1"/>
  <c r="AG743" i="1"/>
  <c r="AG742" i="1" s="1"/>
  <c r="AG741" i="1" s="1"/>
  <c r="AC743" i="1"/>
  <c r="AC742" i="1" s="1"/>
  <c r="AC741" i="1" s="1"/>
  <c r="AB743" i="1"/>
  <c r="AB742" i="1" s="1"/>
  <c r="AB741" i="1" s="1"/>
  <c r="AA743" i="1"/>
  <c r="AA742" i="1" s="1"/>
  <c r="AA741" i="1" s="1"/>
  <c r="W743" i="1"/>
  <c r="W742" i="1" s="1"/>
  <c r="W741" i="1" s="1"/>
  <c r="V743" i="1"/>
  <c r="V742" i="1" s="1"/>
  <c r="V741" i="1" s="1"/>
  <c r="U743" i="1"/>
  <c r="U742" i="1" s="1"/>
  <c r="U741" i="1" s="1"/>
  <c r="Q743" i="1"/>
  <c r="Q742" i="1" s="1"/>
  <c r="Q741" i="1" s="1"/>
  <c r="P743" i="1"/>
  <c r="P742" i="1" s="1"/>
  <c r="P741" i="1" s="1"/>
  <c r="O743" i="1"/>
  <c r="O742" i="1" s="1"/>
  <c r="O741" i="1" s="1"/>
  <c r="K743" i="1"/>
  <c r="K742" i="1" s="1"/>
  <c r="K741" i="1" s="1"/>
  <c r="J743" i="1"/>
  <c r="J742" i="1" s="1"/>
  <c r="J741" i="1" s="1"/>
  <c r="I743" i="1"/>
  <c r="I742" i="1" s="1"/>
  <c r="I741" i="1" s="1"/>
  <c r="H743" i="1"/>
  <c r="H742" i="1" s="1"/>
  <c r="H741" i="1" s="1"/>
  <c r="G743" i="1"/>
  <c r="F743" i="1"/>
  <c r="N740" i="1"/>
  <c r="T740" i="1" s="1"/>
  <c r="Z740" i="1" s="1"/>
  <c r="AF740" i="1" s="1"/>
  <c r="AL740" i="1" s="1"/>
  <c r="AR740" i="1" s="1"/>
  <c r="AX740" i="1" s="1"/>
  <c r="BD740" i="1" s="1"/>
  <c r="BJ740" i="1" s="1"/>
  <c r="BP740" i="1" s="1"/>
  <c r="BU740" i="1" s="1"/>
  <c r="BZ740" i="1" s="1"/>
  <c r="CJ740" i="1" s="1"/>
  <c r="CL740" i="1" s="1"/>
  <c r="M740" i="1"/>
  <c r="S740" i="1" s="1"/>
  <c r="Y740" i="1" s="1"/>
  <c r="AE740" i="1" s="1"/>
  <c r="AK740" i="1" s="1"/>
  <c r="AQ740" i="1" s="1"/>
  <c r="AW740" i="1" s="1"/>
  <c r="BC740" i="1" s="1"/>
  <c r="BI740" i="1" s="1"/>
  <c r="BO740" i="1" s="1"/>
  <c r="BT740" i="1" s="1"/>
  <c r="BY740" i="1" s="1"/>
  <c r="CG740" i="1" s="1"/>
  <c r="CI740" i="1" s="1"/>
  <c r="L740" i="1"/>
  <c r="R740" i="1" s="1"/>
  <c r="X740" i="1" s="1"/>
  <c r="AD740" i="1" s="1"/>
  <c r="AJ740" i="1" s="1"/>
  <c r="AP740" i="1" s="1"/>
  <c r="AV740" i="1" s="1"/>
  <c r="BB740" i="1" s="1"/>
  <c r="BH740" i="1" s="1"/>
  <c r="BN740" i="1" s="1"/>
  <c r="BS740" i="1" s="1"/>
  <c r="BX740" i="1" s="1"/>
  <c r="CD740" i="1" s="1"/>
  <c r="CF740" i="1" s="1"/>
  <c r="CM739" i="1"/>
  <c r="CC739" i="1"/>
  <c r="CB739" i="1"/>
  <c r="CA739" i="1"/>
  <c r="BW739" i="1"/>
  <c r="BV739" i="1"/>
  <c r="BR739" i="1"/>
  <c r="BQ739" i="1"/>
  <c r="BM739" i="1"/>
  <c r="BL739" i="1"/>
  <c r="BK739" i="1"/>
  <c r="BG739" i="1"/>
  <c r="BF739" i="1"/>
  <c r="BE739" i="1"/>
  <c r="BA739" i="1"/>
  <c r="AZ739" i="1"/>
  <c r="AY739" i="1"/>
  <c r="AU739" i="1"/>
  <c r="AT739" i="1"/>
  <c r="AS739" i="1"/>
  <c r="AO739" i="1"/>
  <c r="AN739" i="1"/>
  <c r="AM739" i="1"/>
  <c r="AI739" i="1"/>
  <c r="AH739" i="1"/>
  <c r="AG739" i="1"/>
  <c r="AC739" i="1"/>
  <c r="AB739" i="1"/>
  <c r="AA739" i="1"/>
  <c r="W739" i="1"/>
  <c r="V739" i="1"/>
  <c r="U739" i="1"/>
  <c r="Q739" i="1"/>
  <c r="P739" i="1"/>
  <c r="O739" i="1"/>
  <c r="K739" i="1"/>
  <c r="J739" i="1"/>
  <c r="I739" i="1"/>
  <c r="H739" i="1"/>
  <c r="G739" i="1"/>
  <c r="F739" i="1"/>
  <c r="N738" i="1"/>
  <c r="T738" i="1" s="1"/>
  <c r="Z738" i="1" s="1"/>
  <c r="AF738" i="1" s="1"/>
  <c r="AL738" i="1" s="1"/>
  <c r="AR738" i="1" s="1"/>
  <c r="AX738" i="1" s="1"/>
  <c r="BD738" i="1" s="1"/>
  <c r="BJ738" i="1" s="1"/>
  <c r="BP738" i="1" s="1"/>
  <c r="BU738" i="1" s="1"/>
  <c r="BZ738" i="1" s="1"/>
  <c r="CJ738" i="1" s="1"/>
  <c r="CL738" i="1" s="1"/>
  <c r="M738" i="1"/>
  <c r="S738" i="1" s="1"/>
  <c r="Y738" i="1" s="1"/>
  <c r="AE738" i="1" s="1"/>
  <c r="AK738" i="1" s="1"/>
  <c r="AQ738" i="1" s="1"/>
  <c r="AW738" i="1" s="1"/>
  <c r="BC738" i="1" s="1"/>
  <c r="BI738" i="1" s="1"/>
  <c r="BO738" i="1" s="1"/>
  <c r="BT738" i="1" s="1"/>
  <c r="BY738" i="1" s="1"/>
  <c r="CG738" i="1" s="1"/>
  <c r="CI738" i="1" s="1"/>
  <c r="L738" i="1"/>
  <c r="R738" i="1" s="1"/>
  <c r="X738" i="1" s="1"/>
  <c r="AD738" i="1" s="1"/>
  <c r="AJ738" i="1" s="1"/>
  <c r="AP738" i="1" s="1"/>
  <c r="AV738" i="1" s="1"/>
  <c r="BB738" i="1" s="1"/>
  <c r="BH738" i="1" s="1"/>
  <c r="BN738" i="1" s="1"/>
  <c r="BS738" i="1" s="1"/>
  <c r="BX738" i="1" s="1"/>
  <c r="CD738" i="1" s="1"/>
  <c r="CF738" i="1" s="1"/>
  <c r="CM737" i="1"/>
  <c r="CC737" i="1"/>
  <c r="CB737" i="1"/>
  <c r="CA737" i="1"/>
  <c r="BW737" i="1"/>
  <c r="BV737" i="1"/>
  <c r="BV736" i="1" s="1"/>
  <c r="BV735" i="1" s="1"/>
  <c r="BR737" i="1"/>
  <c r="BQ737" i="1"/>
  <c r="BM737" i="1"/>
  <c r="BL737" i="1"/>
  <c r="BK737" i="1"/>
  <c r="BG737" i="1"/>
  <c r="BF737" i="1"/>
  <c r="BE737" i="1"/>
  <c r="BE736" i="1" s="1"/>
  <c r="BE735" i="1" s="1"/>
  <c r="BA737" i="1"/>
  <c r="BA736" i="1" s="1"/>
  <c r="BA735" i="1" s="1"/>
  <c r="AZ737" i="1"/>
  <c r="AY737" i="1"/>
  <c r="AU737" i="1"/>
  <c r="AU736" i="1" s="1"/>
  <c r="AU735" i="1" s="1"/>
  <c r="AT737" i="1"/>
  <c r="AS737" i="1"/>
  <c r="AO737" i="1"/>
  <c r="AN737" i="1"/>
  <c r="AM737" i="1"/>
  <c r="AI737" i="1"/>
  <c r="AH737" i="1"/>
  <c r="AG737" i="1"/>
  <c r="AG736" i="1" s="1"/>
  <c r="AG735" i="1" s="1"/>
  <c r="AC737" i="1"/>
  <c r="AB737" i="1"/>
  <c r="AA737" i="1"/>
  <c r="W737" i="1"/>
  <c r="W736" i="1" s="1"/>
  <c r="W735" i="1" s="1"/>
  <c r="V737" i="1"/>
  <c r="U737" i="1"/>
  <c r="Q737" i="1"/>
  <c r="P737" i="1"/>
  <c r="O737" i="1"/>
  <c r="O736" i="1" s="1"/>
  <c r="O735" i="1" s="1"/>
  <c r="K737" i="1"/>
  <c r="J737" i="1"/>
  <c r="I737" i="1"/>
  <c r="H737" i="1"/>
  <c r="G737" i="1"/>
  <c r="F737" i="1"/>
  <c r="CC736" i="1"/>
  <c r="CC735" i="1" s="1"/>
  <c r="L732" i="1"/>
  <c r="R732" i="1" s="1"/>
  <c r="X732" i="1" s="1"/>
  <c r="AD732" i="1" s="1"/>
  <c r="AJ732" i="1" s="1"/>
  <c r="AP732" i="1" s="1"/>
  <c r="AV732" i="1" s="1"/>
  <c r="BB732" i="1" s="1"/>
  <c r="BH732" i="1" s="1"/>
  <c r="BN732" i="1" s="1"/>
  <c r="BS732" i="1" s="1"/>
  <c r="BX732" i="1" s="1"/>
  <c r="CD732" i="1" s="1"/>
  <c r="CF732" i="1" s="1"/>
  <c r="H732" i="1"/>
  <c r="N732" i="1" s="1"/>
  <c r="T732" i="1" s="1"/>
  <c r="Z732" i="1" s="1"/>
  <c r="AF732" i="1" s="1"/>
  <c r="AL732" i="1" s="1"/>
  <c r="AR732" i="1" s="1"/>
  <c r="AX732" i="1" s="1"/>
  <c r="BD732" i="1" s="1"/>
  <c r="BJ732" i="1" s="1"/>
  <c r="BP732" i="1" s="1"/>
  <c r="BU732" i="1" s="1"/>
  <c r="BZ732" i="1" s="1"/>
  <c r="CJ732" i="1" s="1"/>
  <c r="CL732" i="1" s="1"/>
  <c r="G732" i="1"/>
  <c r="M732" i="1" s="1"/>
  <c r="S732" i="1" s="1"/>
  <c r="Y732" i="1" s="1"/>
  <c r="AE732" i="1" s="1"/>
  <c r="AK732" i="1" s="1"/>
  <c r="AQ732" i="1" s="1"/>
  <c r="AW732" i="1" s="1"/>
  <c r="BC732" i="1" s="1"/>
  <c r="BI732" i="1" s="1"/>
  <c r="BO732" i="1" s="1"/>
  <c r="BT732" i="1" s="1"/>
  <c r="BY732" i="1" s="1"/>
  <c r="CG732" i="1" s="1"/>
  <c r="CI732" i="1" s="1"/>
  <c r="F732" i="1"/>
  <c r="CM731" i="1"/>
  <c r="CM730" i="1" s="1"/>
  <c r="CM729" i="1" s="1"/>
  <c r="CC731" i="1"/>
  <c r="CC730" i="1" s="1"/>
  <c r="CC729" i="1" s="1"/>
  <c r="CB731" i="1"/>
  <c r="CB730" i="1" s="1"/>
  <c r="CB729" i="1" s="1"/>
  <c r="CA731" i="1"/>
  <c r="CA730" i="1" s="1"/>
  <c r="CA729" i="1" s="1"/>
  <c r="BW731" i="1"/>
  <c r="BW730" i="1" s="1"/>
  <c r="BW729" i="1" s="1"/>
  <c r="BV731" i="1"/>
  <c r="BV730" i="1" s="1"/>
  <c r="BV729" i="1" s="1"/>
  <c r="BR731" i="1"/>
  <c r="BR730" i="1" s="1"/>
  <c r="BR729" i="1" s="1"/>
  <c r="BQ731" i="1"/>
  <c r="BQ730" i="1" s="1"/>
  <c r="BQ729" i="1" s="1"/>
  <c r="BM731" i="1"/>
  <c r="BM730" i="1" s="1"/>
  <c r="BM729" i="1" s="1"/>
  <c r="BL731" i="1"/>
  <c r="BL730" i="1" s="1"/>
  <c r="BL729" i="1" s="1"/>
  <c r="BK731" i="1"/>
  <c r="BK730" i="1" s="1"/>
  <c r="BK729" i="1" s="1"/>
  <c r="BG731" i="1"/>
  <c r="BG730" i="1" s="1"/>
  <c r="BG729" i="1" s="1"/>
  <c r="BF731" i="1"/>
  <c r="BF730" i="1" s="1"/>
  <c r="BF729" i="1" s="1"/>
  <c r="BE731" i="1"/>
  <c r="BE730" i="1" s="1"/>
  <c r="BE729" i="1" s="1"/>
  <c r="BA731" i="1"/>
  <c r="BA730" i="1" s="1"/>
  <c r="BA729" i="1" s="1"/>
  <c r="AZ731" i="1"/>
  <c r="AZ730" i="1" s="1"/>
  <c r="AZ729" i="1" s="1"/>
  <c r="AY731" i="1"/>
  <c r="AY730" i="1" s="1"/>
  <c r="AY729" i="1" s="1"/>
  <c r="AU731" i="1"/>
  <c r="AU730" i="1" s="1"/>
  <c r="AU729" i="1" s="1"/>
  <c r="AT731" i="1"/>
  <c r="AT730" i="1" s="1"/>
  <c r="AT729" i="1" s="1"/>
  <c r="AS731" i="1"/>
  <c r="AS730" i="1" s="1"/>
  <c r="AS729" i="1" s="1"/>
  <c r="AO731" i="1"/>
  <c r="AO730" i="1" s="1"/>
  <c r="AO729" i="1" s="1"/>
  <c r="AN731" i="1"/>
  <c r="AN730" i="1" s="1"/>
  <c r="AN729" i="1" s="1"/>
  <c r="AM731" i="1"/>
  <c r="AM730" i="1" s="1"/>
  <c r="AM729" i="1" s="1"/>
  <c r="AI731" i="1"/>
  <c r="AI730" i="1" s="1"/>
  <c r="AI729" i="1" s="1"/>
  <c r="AH731" i="1"/>
  <c r="AH730" i="1" s="1"/>
  <c r="AH729" i="1" s="1"/>
  <c r="AG731" i="1"/>
  <c r="AG730" i="1" s="1"/>
  <c r="AG729" i="1" s="1"/>
  <c r="AC731" i="1"/>
  <c r="AC730" i="1" s="1"/>
  <c r="AC729" i="1" s="1"/>
  <c r="AB731" i="1"/>
  <c r="AB730" i="1" s="1"/>
  <c r="AB729" i="1" s="1"/>
  <c r="AA731" i="1"/>
  <c r="AA730" i="1" s="1"/>
  <c r="AA729" i="1" s="1"/>
  <c r="W731" i="1"/>
  <c r="W730" i="1" s="1"/>
  <c r="W729" i="1" s="1"/>
  <c r="V731" i="1"/>
  <c r="V730" i="1" s="1"/>
  <c r="V729" i="1" s="1"/>
  <c r="U731" i="1"/>
  <c r="U730" i="1" s="1"/>
  <c r="U729" i="1" s="1"/>
  <c r="Q731" i="1"/>
  <c r="Q730" i="1" s="1"/>
  <c r="Q729" i="1" s="1"/>
  <c r="P731" i="1"/>
  <c r="P730" i="1" s="1"/>
  <c r="P729" i="1" s="1"/>
  <c r="O731" i="1"/>
  <c r="O730" i="1" s="1"/>
  <c r="O729" i="1" s="1"/>
  <c r="K731" i="1"/>
  <c r="K730" i="1" s="1"/>
  <c r="K729" i="1" s="1"/>
  <c r="J731" i="1"/>
  <c r="J730" i="1" s="1"/>
  <c r="J729" i="1" s="1"/>
  <c r="I731" i="1"/>
  <c r="I730" i="1" s="1"/>
  <c r="H731" i="1"/>
  <c r="H730" i="1" s="1"/>
  <c r="H729" i="1" s="1"/>
  <c r="G731" i="1"/>
  <c r="F731" i="1"/>
  <c r="F730" i="1" s="1"/>
  <c r="F729" i="1" s="1"/>
  <c r="N728" i="1"/>
  <c r="T728" i="1" s="1"/>
  <c r="Z728" i="1" s="1"/>
  <c r="AF728" i="1" s="1"/>
  <c r="AL728" i="1" s="1"/>
  <c r="AR728" i="1" s="1"/>
  <c r="AX728" i="1" s="1"/>
  <c r="BD728" i="1" s="1"/>
  <c r="BJ728" i="1" s="1"/>
  <c r="BP728" i="1" s="1"/>
  <c r="BU728" i="1" s="1"/>
  <c r="BZ728" i="1" s="1"/>
  <c r="CJ728" i="1" s="1"/>
  <c r="CL728" i="1" s="1"/>
  <c r="M728" i="1"/>
  <c r="S728" i="1" s="1"/>
  <c r="Y728" i="1" s="1"/>
  <c r="AE728" i="1" s="1"/>
  <c r="AK728" i="1" s="1"/>
  <c r="AQ728" i="1" s="1"/>
  <c r="AW728" i="1" s="1"/>
  <c r="BC728" i="1" s="1"/>
  <c r="BI728" i="1" s="1"/>
  <c r="BO728" i="1" s="1"/>
  <c r="BT728" i="1" s="1"/>
  <c r="BY728" i="1" s="1"/>
  <c r="CG728" i="1" s="1"/>
  <c r="CI728" i="1" s="1"/>
  <c r="L728" i="1"/>
  <c r="R728" i="1" s="1"/>
  <c r="X728" i="1" s="1"/>
  <c r="AD728" i="1" s="1"/>
  <c r="AJ728" i="1" s="1"/>
  <c r="AP728" i="1" s="1"/>
  <c r="AV728" i="1" s="1"/>
  <c r="BB728" i="1" s="1"/>
  <c r="BH728" i="1" s="1"/>
  <c r="BN728" i="1" s="1"/>
  <c r="BS728" i="1" s="1"/>
  <c r="BX728" i="1" s="1"/>
  <c r="CD728" i="1" s="1"/>
  <c r="CF728" i="1" s="1"/>
  <c r="N727" i="1"/>
  <c r="T727" i="1" s="1"/>
  <c r="Z727" i="1" s="1"/>
  <c r="AF727" i="1" s="1"/>
  <c r="AL727" i="1" s="1"/>
  <c r="AR727" i="1" s="1"/>
  <c r="AX727" i="1" s="1"/>
  <c r="BD727" i="1" s="1"/>
  <c r="BJ727" i="1" s="1"/>
  <c r="BP727" i="1" s="1"/>
  <c r="BU727" i="1" s="1"/>
  <c r="BZ727" i="1" s="1"/>
  <c r="CJ727" i="1" s="1"/>
  <c r="CL727" i="1" s="1"/>
  <c r="M727" i="1"/>
  <c r="S727" i="1" s="1"/>
  <c r="Y727" i="1" s="1"/>
  <c r="AE727" i="1" s="1"/>
  <c r="AK727" i="1" s="1"/>
  <c r="AQ727" i="1" s="1"/>
  <c r="AW727" i="1" s="1"/>
  <c r="BC727" i="1" s="1"/>
  <c r="BI727" i="1" s="1"/>
  <c r="BO727" i="1" s="1"/>
  <c r="BT727" i="1" s="1"/>
  <c r="BY727" i="1" s="1"/>
  <c r="CG727" i="1" s="1"/>
  <c r="CI727" i="1" s="1"/>
  <c r="L727" i="1"/>
  <c r="R727" i="1" s="1"/>
  <c r="X727" i="1" s="1"/>
  <c r="AD727" i="1" s="1"/>
  <c r="AJ727" i="1" s="1"/>
  <c r="AP727" i="1" s="1"/>
  <c r="AV727" i="1" s="1"/>
  <c r="BB727" i="1" s="1"/>
  <c r="BH727" i="1" s="1"/>
  <c r="BN727" i="1" s="1"/>
  <c r="BS727" i="1" s="1"/>
  <c r="BX727" i="1" s="1"/>
  <c r="CD727" i="1" s="1"/>
  <c r="CF727" i="1" s="1"/>
  <c r="N726" i="1"/>
  <c r="T726" i="1" s="1"/>
  <c r="Z726" i="1" s="1"/>
  <c r="AF726" i="1" s="1"/>
  <c r="AL726" i="1" s="1"/>
  <c r="AR726" i="1" s="1"/>
  <c r="AX726" i="1" s="1"/>
  <c r="BD726" i="1" s="1"/>
  <c r="BJ726" i="1" s="1"/>
  <c r="BP726" i="1" s="1"/>
  <c r="BU726" i="1" s="1"/>
  <c r="BZ726" i="1" s="1"/>
  <c r="CJ726" i="1" s="1"/>
  <c r="CL726" i="1" s="1"/>
  <c r="M726" i="1"/>
  <c r="S726" i="1" s="1"/>
  <c r="Y726" i="1" s="1"/>
  <c r="AE726" i="1" s="1"/>
  <c r="AK726" i="1" s="1"/>
  <c r="AQ726" i="1" s="1"/>
  <c r="AW726" i="1" s="1"/>
  <c r="BC726" i="1" s="1"/>
  <c r="BI726" i="1" s="1"/>
  <c r="BO726" i="1" s="1"/>
  <c r="BT726" i="1" s="1"/>
  <c r="BY726" i="1" s="1"/>
  <c r="CG726" i="1" s="1"/>
  <c r="CI726" i="1" s="1"/>
  <c r="L726" i="1"/>
  <c r="R726" i="1" s="1"/>
  <c r="X726" i="1" s="1"/>
  <c r="AD726" i="1" s="1"/>
  <c r="AJ726" i="1" s="1"/>
  <c r="AP726" i="1" s="1"/>
  <c r="AV726" i="1" s="1"/>
  <c r="BB726" i="1" s="1"/>
  <c r="BH726" i="1" s="1"/>
  <c r="BN726" i="1" s="1"/>
  <c r="BS726" i="1" s="1"/>
  <c r="BX726" i="1" s="1"/>
  <c r="CD726" i="1" s="1"/>
  <c r="CF726" i="1" s="1"/>
  <c r="CM725" i="1"/>
  <c r="CC725" i="1"/>
  <c r="CB725" i="1"/>
  <c r="CA725" i="1"/>
  <c r="BW725" i="1"/>
  <c r="BV725" i="1"/>
  <c r="BR725" i="1"/>
  <c r="BQ725" i="1"/>
  <c r="BM725" i="1"/>
  <c r="BL725" i="1"/>
  <c r="BK725" i="1"/>
  <c r="BG725" i="1"/>
  <c r="BF725" i="1"/>
  <c r="BE725" i="1"/>
  <c r="BA725" i="1"/>
  <c r="AZ725" i="1"/>
  <c r="AY725" i="1"/>
  <c r="AU725" i="1"/>
  <c r="AT725" i="1"/>
  <c r="AS725" i="1"/>
  <c r="AO725" i="1"/>
  <c r="AN725" i="1"/>
  <c r="AM725" i="1"/>
  <c r="AI725" i="1"/>
  <c r="AH725" i="1"/>
  <c r="AG725" i="1"/>
  <c r="AC725" i="1"/>
  <c r="AB725" i="1"/>
  <c r="AA725" i="1"/>
  <c r="W725" i="1"/>
  <c r="V725" i="1"/>
  <c r="U725" i="1"/>
  <c r="Q725" i="1"/>
  <c r="P725" i="1"/>
  <c r="O725" i="1"/>
  <c r="K725" i="1"/>
  <c r="J725" i="1"/>
  <c r="I725" i="1"/>
  <c r="H725" i="1"/>
  <c r="G725" i="1"/>
  <c r="F725" i="1"/>
  <c r="N724" i="1"/>
  <c r="T724" i="1" s="1"/>
  <c r="Z724" i="1" s="1"/>
  <c r="AF724" i="1" s="1"/>
  <c r="AL724" i="1" s="1"/>
  <c r="AR724" i="1" s="1"/>
  <c r="AX724" i="1" s="1"/>
  <c r="BD724" i="1" s="1"/>
  <c r="BJ724" i="1" s="1"/>
  <c r="BP724" i="1" s="1"/>
  <c r="BU724" i="1" s="1"/>
  <c r="BZ724" i="1" s="1"/>
  <c r="CJ724" i="1" s="1"/>
  <c r="CL724" i="1" s="1"/>
  <c r="M724" i="1"/>
  <c r="S724" i="1" s="1"/>
  <c r="Y724" i="1" s="1"/>
  <c r="AE724" i="1" s="1"/>
  <c r="AK724" i="1" s="1"/>
  <c r="AQ724" i="1" s="1"/>
  <c r="AW724" i="1" s="1"/>
  <c r="BC724" i="1" s="1"/>
  <c r="BI724" i="1" s="1"/>
  <c r="BO724" i="1" s="1"/>
  <c r="BT724" i="1" s="1"/>
  <c r="BY724" i="1" s="1"/>
  <c r="CG724" i="1" s="1"/>
  <c r="CI724" i="1" s="1"/>
  <c r="L724" i="1"/>
  <c r="R724" i="1" s="1"/>
  <c r="X724" i="1" s="1"/>
  <c r="AD724" i="1" s="1"/>
  <c r="AJ724" i="1" s="1"/>
  <c r="AP724" i="1" s="1"/>
  <c r="AV724" i="1" s="1"/>
  <c r="BB724" i="1" s="1"/>
  <c r="BH724" i="1" s="1"/>
  <c r="BN724" i="1" s="1"/>
  <c r="BS724" i="1" s="1"/>
  <c r="BX724" i="1" s="1"/>
  <c r="CD724" i="1" s="1"/>
  <c r="CF724" i="1" s="1"/>
  <c r="N723" i="1"/>
  <c r="T723" i="1" s="1"/>
  <c r="Z723" i="1" s="1"/>
  <c r="AF723" i="1" s="1"/>
  <c r="AL723" i="1" s="1"/>
  <c r="AR723" i="1" s="1"/>
  <c r="AX723" i="1" s="1"/>
  <c r="BD723" i="1" s="1"/>
  <c r="BJ723" i="1" s="1"/>
  <c r="BP723" i="1" s="1"/>
  <c r="BU723" i="1" s="1"/>
  <c r="BZ723" i="1" s="1"/>
  <c r="CJ723" i="1" s="1"/>
  <c r="CL723" i="1" s="1"/>
  <c r="M723" i="1"/>
  <c r="S723" i="1" s="1"/>
  <c r="Y723" i="1" s="1"/>
  <c r="AE723" i="1" s="1"/>
  <c r="AK723" i="1" s="1"/>
  <c r="AQ723" i="1" s="1"/>
  <c r="AW723" i="1" s="1"/>
  <c r="BC723" i="1" s="1"/>
  <c r="BI723" i="1" s="1"/>
  <c r="BO723" i="1" s="1"/>
  <c r="BT723" i="1" s="1"/>
  <c r="BY723" i="1" s="1"/>
  <c r="CG723" i="1" s="1"/>
  <c r="CI723" i="1" s="1"/>
  <c r="L723" i="1"/>
  <c r="R723" i="1" s="1"/>
  <c r="X723" i="1" s="1"/>
  <c r="AD723" i="1" s="1"/>
  <c r="AJ723" i="1" s="1"/>
  <c r="AP723" i="1" s="1"/>
  <c r="AV723" i="1" s="1"/>
  <c r="BB723" i="1" s="1"/>
  <c r="BH723" i="1" s="1"/>
  <c r="BN723" i="1" s="1"/>
  <c r="BS723" i="1" s="1"/>
  <c r="BX723" i="1" s="1"/>
  <c r="CD723" i="1" s="1"/>
  <c r="CF723" i="1" s="1"/>
  <c r="N722" i="1"/>
  <c r="T722" i="1" s="1"/>
  <c r="Z722" i="1" s="1"/>
  <c r="AF722" i="1" s="1"/>
  <c r="AL722" i="1" s="1"/>
  <c r="AR722" i="1" s="1"/>
  <c r="AX722" i="1" s="1"/>
  <c r="BD722" i="1" s="1"/>
  <c r="BJ722" i="1" s="1"/>
  <c r="BP722" i="1" s="1"/>
  <c r="BU722" i="1" s="1"/>
  <c r="BZ722" i="1" s="1"/>
  <c r="CJ722" i="1" s="1"/>
  <c r="CL722" i="1" s="1"/>
  <c r="M722" i="1"/>
  <c r="S722" i="1" s="1"/>
  <c r="Y722" i="1" s="1"/>
  <c r="AE722" i="1" s="1"/>
  <c r="AK722" i="1" s="1"/>
  <c r="AQ722" i="1" s="1"/>
  <c r="AW722" i="1" s="1"/>
  <c r="BC722" i="1" s="1"/>
  <c r="BI722" i="1" s="1"/>
  <c r="BO722" i="1" s="1"/>
  <c r="BT722" i="1" s="1"/>
  <c r="BY722" i="1" s="1"/>
  <c r="CG722" i="1" s="1"/>
  <c r="CI722" i="1" s="1"/>
  <c r="L722" i="1"/>
  <c r="R722" i="1" s="1"/>
  <c r="X722" i="1" s="1"/>
  <c r="AD722" i="1" s="1"/>
  <c r="AJ722" i="1" s="1"/>
  <c r="AP722" i="1" s="1"/>
  <c r="AV722" i="1" s="1"/>
  <c r="BB722" i="1" s="1"/>
  <c r="BH722" i="1" s="1"/>
  <c r="BN722" i="1" s="1"/>
  <c r="BS722" i="1" s="1"/>
  <c r="BX722" i="1" s="1"/>
  <c r="CD722" i="1" s="1"/>
  <c r="CF722" i="1" s="1"/>
  <c r="CM721" i="1"/>
  <c r="CC721" i="1"/>
  <c r="CB721" i="1"/>
  <c r="CA721" i="1"/>
  <c r="BW721" i="1"/>
  <c r="BV721" i="1"/>
  <c r="BR721" i="1"/>
  <c r="BQ721" i="1"/>
  <c r="BM721" i="1"/>
  <c r="BL721" i="1"/>
  <c r="BK721" i="1"/>
  <c r="BG721" i="1"/>
  <c r="BF721" i="1"/>
  <c r="BE721" i="1"/>
  <c r="BA721" i="1"/>
  <c r="AZ721" i="1"/>
  <c r="AY721" i="1"/>
  <c r="AU721" i="1"/>
  <c r="AT721" i="1"/>
  <c r="AS721" i="1"/>
  <c r="AO721" i="1"/>
  <c r="AN721" i="1"/>
  <c r="AM721" i="1"/>
  <c r="AI721" i="1"/>
  <c r="AH721" i="1"/>
  <c r="AG721" i="1"/>
  <c r="AC721" i="1"/>
  <c r="AB721" i="1"/>
  <c r="AA721" i="1"/>
  <c r="W721" i="1"/>
  <c r="V721" i="1"/>
  <c r="U721" i="1"/>
  <c r="Q721" i="1"/>
  <c r="P721" i="1"/>
  <c r="O721" i="1"/>
  <c r="K721" i="1"/>
  <c r="J721" i="1"/>
  <c r="I721" i="1"/>
  <c r="H721" i="1"/>
  <c r="G721" i="1"/>
  <c r="F721" i="1"/>
  <c r="N719" i="1"/>
  <c r="T719" i="1" s="1"/>
  <c r="Z719" i="1" s="1"/>
  <c r="AF719" i="1" s="1"/>
  <c r="AL719" i="1" s="1"/>
  <c r="AR719" i="1" s="1"/>
  <c r="AX719" i="1" s="1"/>
  <c r="BD719" i="1" s="1"/>
  <c r="BJ719" i="1" s="1"/>
  <c r="BP719" i="1" s="1"/>
  <c r="BU719" i="1" s="1"/>
  <c r="BZ719" i="1" s="1"/>
  <c r="CJ719" i="1" s="1"/>
  <c r="CL719" i="1" s="1"/>
  <c r="M719" i="1"/>
  <c r="S719" i="1" s="1"/>
  <c r="Y719" i="1" s="1"/>
  <c r="AE719" i="1" s="1"/>
  <c r="AK719" i="1" s="1"/>
  <c r="AQ719" i="1" s="1"/>
  <c r="AW719" i="1" s="1"/>
  <c r="BC719" i="1" s="1"/>
  <c r="BI719" i="1" s="1"/>
  <c r="BO719" i="1" s="1"/>
  <c r="BT719" i="1" s="1"/>
  <c r="BY719" i="1" s="1"/>
  <c r="CG719" i="1" s="1"/>
  <c r="CI719" i="1" s="1"/>
  <c r="L719" i="1"/>
  <c r="R719" i="1" s="1"/>
  <c r="X719" i="1" s="1"/>
  <c r="AD719" i="1" s="1"/>
  <c r="AJ719" i="1" s="1"/>
  <c r="AP719" i="1" s="1"/>
  <c r="AV719" i="1" s="1"/>
  <c r="BB719" i="1" s="1"/>
  <c r="BH719" i="1" s="1"/>
  <c r="BN719" i="1" s="1"/>
  <c r="BS719" i="1" s="1"/>
  <c r="BX719" i="1" s="1"/>
  <c r="CD719" i="1" s="1"/>
  <c r="CF719" i="1" s="1"/>
  <c r="CM718" i="1"/>
  <c r="CM717" i="1" s="1"/>
  <c r="CC718" i="1"/>
  <c r="CC717" i="1" s="1"/>
  <c r="CB718" i="1"/>
  <c r="CB717" i="1" s="1"/>
  <c r="CA718" i="1"/>
  <c r="CA717" i="1" s="1"/>
  <c r="BW718" i="1"/>
  <c r="BW717" i="1" s="1"/>
  <c r="BV718" i="1"/>
  <c r="BV717" i="1" s="1"/>
  <c r="BR718" i="1"/>
  <c r="BR717" i="1" s="1"/>
  <c r="BQ718" i="1"/>
  <c r="BQ717" i="1" s="1"/>
  <c r="BM718" i="1"/>
  <c r="BM717" i="1" s="1"/>
  <c r="BL718" i="1"/>
  <c r="BL717" i="1" s="1"/>
  <c r="BK718" i="1"/>
  <c r="BK717" i="1" s="1"/>
  <c r="BG718" i="1"/>
  <c r="BG717" i="1" s="1"/>
  <c r="BF718" i="1"/>
  <c r="BF717" i="1" s="1"/>
  <c r="BE718" i="1"/>
  <c r="BE717" i="1" s="1"/>
  <c r="BA718" i="1"/>
  <c r="BA717" i="1" s="1"/>
  <c r="AZ718" i="1"/>
  <c r="AZ717" i="1" s="1"/>
  <c r="AY718" i="1"/>
  <c r="AY717" i="1" s="1"/>
  <c r="AU718" i="1"/>
  <c r="AU717" i="1" s="1"/>
  <c r="AT718" i="1"/>
  <c r="AT717" i="1" s="1"/>
  <c r="AS718" i="1"/>
  <c r="AS717" i="1" s="1"/>
  <c r="AO718" i="1"/>
  <c r="AO717" i="1" s="1"/>
  <c r="AN718" i="1"/>
  <c r="AN717" i="1" s="1"/>
  <c r="AM718" i="1"/>
  <c r="AM717" i="1" s="1"/>
  <c r="AI718" i="1"/>
  <c r="AI717" i="1" s="1"/>
  <c r="AH718" i="1"/>
  <c r="AH717" i="1" s="1"/>
  <c r="AG718" i="1"/>
  <c r="AG717" i="1" s="1"/>
  <c r="AC718" i="1"/>
  <c r="AC717" i="1" s="1"/>
  <c r="AB718" i="1"/>
  <c r="AB717" i="1" s="1"/>
  <c r="AA718" i="1"/>
  <c r="AA717" i="1" s="1"/>
  <c r="W718" i="1"/>
  <c r="W717" i="1" s="1"/>
  <c r="V718" i="1"/>
  <c r="V717" i="1" s="1"/>
  <c r="U718" i="1"/>
  <c r="U717" i="1" s="1"/>
  <c r="Q718" i="1"/>
  <c r="Q717" i="1" s="1"/>
  <c r="P718" i="1"/>
  <c r="P717" i="1" s="1"/>
  <c r="O718" i="1"/>
  <c r="O717" i="1" s="1"/>
  <c r="K718" i="1"/>
  <c r="K717" i="1" s="1"/>
  <c r="J718" i="1"/>
  <c r="I718" i="1"/>
  <c r="I717" i="1" s="1"/>
  <c r="H718" i="1"/>
  <c r="H717" i="1" s="1"/>
  <c r="G718" i="1"/>
  <c r="G717" i="1" s="1"/>
  <c r="F718" i="1"/>
  <c r="N716" i="1"/>
  <c r="T716" i="1" s="1"/>
  <c r="Z716" i="1" s="1"/>
  <c r="AF716" i="1" s="1"/>
  <c r="AL716" i="1" s="1"/>
  <c r="AR716" i="1" s="1"/>
  <c r="AX716" i="1" s="1"/>
  <c r="BD716" i="1" s="1"/>
  <c r="BJ716" i="1" s="1"/>
  <c r="BP716" i="1" s="1"/>
  <c r="BU716" i="1" s="1"/>
  <c r="BZ716" i="1" s="1"/>
  <c r="CJ716" i="1" s="1"/>
  <c r="CL716" i="1" s="1"/>
  <c r="M716" i="1"/>
  <c r="S716" i="1" s="1"/>
  <c r="Y716" i="1" s="1"/>
  <c r="AE716" i="1" s="1"/>
  <c r="AK716" i="1" s="1"/>
  <c r="AQ716" i="1" s="1"/>
  <c r="AW716" i="1" s="1"/>
  <c r="BC716" i="1" s="1"/>
  <c r="BI716" i="1" s="1"/>
  <c r="BO716" i="1" s="1"/>
  <c r="BT716" i="1" s="1"/>
  <c r="BY716" i="1" s="1"/>
  <c r="CG716" i="1" s="1"/>
  <c r="CI716" i="1" s="1"/>
  <c r="L716" i="1"/>
  <c r="R716" i="1" s="1"/>
  <c r="X716" i="1" s="1"/>
  <c r="AD716" i="1" s="1"/>
  <c r="AJ716" i="1" s="1"/>
  <c r="AP716" i="1" s="1"/>
  <c r="AV716" i="1" s="1"/>
  <c r="BB716" i="1" s="1"/>
  <c r="BH716" i="1" s="1"/>
  <c r="BN716" i="1" s="1"/>
  <c r="BS716" i="1" s="1"/>
  <c r="BX716" i="1" s="1"/>
  <c r="CD716" i="1" s="1"/>
  <c r="CF716" i="1" s="1"/>
  <c r="CM715" i="1"/>
  <c r="CM714" i="1" s="1"/>
  <c r="CC715" i="1"/>
  <c r="CC714" i="1" s="1"/>
  <c r="CB715" i="1"/>
  <c r="CB714" i="1" s="1"/>
  <c r="CA715" i="1"/>
  <c r="CA714" i="1" s="1"/>
  <c r="BW715" i="1"/>
  <c r="BW714" i="1" s="1"/>
  <c r="BV715" i="1"/>
  <c r="BV714" i="1" s="1"/>
  <c r="BR715" i="1"/>
  <c r="BR714" i="1" s="1"/>
  <c r="BQ715" i="1"/>
  <c r="BQ714" i="1" s="1"/>
  <c r="BM715" i="1"/>
  <c r="BM714" i="1" s="1"/>
  <c r="BL715" i="1"/>
  <c r="BL714" i="1" s="1"/>
  <c r="BK715" i="1"/>
  <c r="BK714" i="1" s="1"/>
  <c r="BG715" i="1"/>
  <c r="BG714" i="1" s="1"/>
  <c r="BF715" i="1"/>
  <c r="BF714" i="1" s="1"/>
  <c r="BE715" i="1"/>
  <c r="BE714" i="1" s="1"/>
  <c r="BA715" i="1"/>
  <c r="BA714" i="1" s="1"/>
  <c r="AZ715" i="1"/>
  <c r="AZ714" i="1" s="1"/>
  <c r="AY715" i="1"/>
  <c r="AY714" i="1" s="1"/>
  <c r="AU715" i="1"/>
  <c r="AU714" i="1" s="1"/>
  <c r="AT715" i="1"/>
  <c r="AT714" i="1" s="1"/>
  <c r="AS715" i="1"/>
  <c r="AS714" i="1" s="1"/>
  <c r="AO715" i="1"/>
  <c r="AO714" i="1" s="1"/>
  <c r="AN715" i="1"/>
  <c r="AN714" i="1" s="1"/>
  <c r="AM715" i="1"/>
  <c r="AM714" i="1" s="1"/>
  <c r="AI715" i="1"/>
  <c r="AI714" i="1" s="1"/>
  <c r="AH715" i="1"/>
  <c r="AH714" i="1" s="1"/>
  <c r="AG715" i="1"/>
  <c r="AG714" i="1" s="1"/>
  <c r="AC715" i="1"/>
  <c r="AC714" i="1" s="1"/>
  <c r="AB715" i="1"/>
  <c r="AB714" i="1" s="1"/>
  <c r="AA715" i="1"/>
  <c r="AA714" i="1" s="1"/>
  <c r="W715" i="1"/>
  <c r="W714" i="1" s="1"/>
  <c r="V715" i="1"/>
  <c r="V714" i="1" s="1"/>
  <c r="U715" i="1"/>
  <c r="U714" i="1" s="1"/>
  <c r="Q715" i="1"/>
  <c r="Q714" i="1" s="1"/>
  <c r="P715" i="1"/>
  <c r="P714" i="1" s="1"/>
  <c r="O715" i="1"/>
  <c r="O714" i="1" s="1"/>
  <c r="K715" i="1"/>
  <c r="K714" i="1" s="1"/>
  <c r="J715" i="1"/>
  <c r="I715" i="1"/>
  <c r="I714" i="1" s="1"/>
  <c r="H715" i="1"/>
  <c r="H714" i="1" s="1"/>
  <c r="G715" i="1"/>
  <c r="G714" i="1" s="1"/>
  <c r="F715" i="1"/>
  <c r="F714" i="1" s="1"/>
  <c r="N711" i="1"/>
  <c r="T711" i="1" s="1"/>
  <c r="Z711" i="1" s="1"/>
  <c r="AF711" i="1" s="1"/>
  <c r="AL711" i="1" s="1"/>
  <c r="AR711" i="1" s="1"/>
  <c r="AX711" i="1" s="1"/>
  <c r="BD711" i="1" s="1"/>
  <c r="BJ711" i="1" s="1"/>
  <c r="BP711" i="1" s="1"/>
  <c r="BU711" i="1" s="1"/>
  <c r="BZ711" i="1" s="1"/>
  <c r="CJ711" i="1" s="1"/>
  <c r="CL711" i="1" s="1"/>
  <c r="M711" i="1"/>
  <c r="S711" i="1" s="1"/>
  <c r="Y711" i="1" s="1"/>
  <c r="AE711" i="1" s="1"/>
  <c r="AK711" i="1" s="1"/>
  <c r="AQ711" i="1" s="1"/>
  <c r="AW711" i="1" s="1"/>
  <c r="BC711" i="1" s="1"/>
  <c r="BI711" i="1" s="1"/>
  <c r="BO711" i="1" s="1"/>
  <c r="BT711" i="1" s="1"/>
  <c r="BY711" i="1" s="1"/>
  <c r="CG711" i="1" s="1"/>
  <c r="CI711" i="1" s="1"/>
  <c r="L711" i="1"/>
  <c r="R711" i="1" s="1"/>
  <c r="X711" i="1" s="1"/>
  <c r="AD711" i="1" s="1"/>
  <c r="AJ711" i="1" s="1"/>
  <c r="AP711" i="1" s="1"/>
  <c r="AV711" i="1" s="1"/>
  <c r="BB711" i="1" s="1"/>
  <c r="BH711" i="1" s="1"/>
  <c r="BN711" i="1" s="1"/>
  <c r="BS711" i="1" s="1"/>
  <c r="BX711" i="1" s="1"/>
  <c r="CD711" i="1" s="1"/>
  <c r="CF711" i="1" s="1"/>
  <c r="CM710" i="1"/>
  <c r="CC710" i="1"/>
  <c r="CB710" i="1"/>
  <c r="CA710" i="1"/>
  <c r="BW710" i="1"/>
  <c r="BV710" i="1"/>
  <c r="BR710" i="1"/>
  <c r="BQ710" i="1"/>
  <c r="BM710" i="1"/>
  <c r="BL710" i="1"/>
  <c r="BK710" i="1"/>
  <c r="BG710" i="1"/>
  <c r="BF710" i="1"/>
  <c r="BE710" i="1"/>
  <c r="BA710" i="1"/>
  <c r="AZ710" i="1"/>
  <c r="AY710" i="1"/>
  <c r="AU710" i="1"/>
  <c r="AT710" i="1"/>
  <c r="AS710" i="1"/>
  <c r="AO710" i="1"/>
  <c r="AN710" i="1"/>
  <c r="AM710" i="1"/>
  <c r="AI710" i="1"/>
  <c r="AH710" i="1"/>
  <c r="AG710" i="1"/>
  <c r="AC710" i="1"/>
  <c r="AB710" i="1"/>
  <c r="AA710" i="1"/>
  <c r="W710" i="1"/>
  <c r="V710" i="1"/>
  <c r="U710" i="1"/>
  <c r="Q710" i="1"/>
  <c r="P710" i="1"/>
  <c r="O710" i="1"/>
  <c r="K710" i="1"/>
  <c r="J710" i="1"/>
  <c r="I710" i="1"/>
  <c r="H710" i="1"/>
  <c r="G710" i="1"/>
  <c r="F710" i="1"/>
  <c r="N709" i="1"/>
  <c r="T709" i="1" s="1"/>
  <c r="Z709" i="1" s="1"/>
  <c r="AF709" i="1" s="1"/>
  <c r="AL709" i="1" s="1"/>
  <c r="AR709" i="1" s="1"/>
  <c r="AX709" i="1" s="1"/>
  <c r="BD709" i="1" s="1"/>
  <c r="BJ709" i="1" s="1"/>
  <c r="BP709" i="1" s="1"/>
  <c r="BU709" i="1" s="1"/>
  <c r="BZ709" i="1" s="1"/>
  <c r="CJ709" i="1" s="1"/>
  <c r="CL709" i="1" s="1"/>
  <c r="M709" i="1"/>
  <c r="S709" i="1" s="1"/>
  <c r="Y709" i="1" s="1"/>
  <c r="AE709" i="1" s="1"/>
  <c r="AK709" i="1" s="1"/>
  <c r="AQ709" i="1" s="1"/>
  <c r="AW709" i="1" s="1"/>
  <c r="BC709" i="1" s="1"/>
  <c r="BI709" i="1" s="1"/>
  <c r="BO709" i="1" s="1"/>
  <c r="BT709" i="1" s="1"/>
  <c r="BY709" i="1" s="1"/>
  <c r="CG709" i="1" s="1"/>
  <c r="CI709" i="1" s="1"/>
  <c r="L709" i="1"/>
  <c r="R709" i="1" s="1"/>
  <c r="X709" i="1" s="1"/>
  <c r="AD709" i="1" s="1"/>
  <c r="AJ709" i="1" s="1"/>
  <c r="AP709" i="1" s="1"/>
  <c r="AV709" i="1" s="1"/>
  <c r="BB709" i="1" s="1"/>
  <c r="BH709" i="1" s="1"/>
  <c r="BN709" i="1" s="1"/>
  <c r="BS709" i="1" s="1"/>
  <c r="BX709" i="1" s="1"/>
  <c r="CD709" i="1" s="1"/>
  <c r="CF709" i="1" s="1"/>
  <c r="CM708" i="1"/>
  <c r="CC708" i="1"/>
  <c r="CB708" i="1"/>
  <c r="CA708" i="1"/>
  <c r="CA707" i="1" s="1"/>
  <c r="CA706" i="1" s="1"/>
  <c r="CA705" i="1" s="1"/>
  <c r="BW708" i="1"/>
  <c r="BV708" i="1"/>
  <c r="BR708" i="1"/>
  <c r="BR707" i="1" s="1"/>
  <c r="BR706" i="1" s="1"/>
  <c r="BR705" i="1" s="1"/>
  <c r="BQ708" i="1"/>
  <c r="BQ707" i="1" s="1"/>
  <c r="BQ706" i="1" s="1"/>
  <c r="BQ705" i="1" s="1"/>
  <c r="BM708" i="1"/>
  <c r="BL708" i="1"/>
  <c r="BK708" i="1"/>
  <c r="BG708" i="1"/>
  <c r="BG707" i="1" s="1"/>
  <c r="BG706" i="1" s="1"/>
  <c r="BG705" i="1" s="1"/>
  <c r="BF708" i="1"/>
  <c r="BE708" i="1"/>
  <c r="BA708" i="1"/>
  <c r="AZ708" i="1"/>
  <c r="AY708" i="1"/>
  <c r="AU708" i="1"/>
  <c r="AU707" i="1" s="1"/>
  <c r="AU706" i="1" s="1"/>
  <c r="AU705" i="1" s="1"/>
  <c r="AT708" i="1"/>
  <c r="AS708" i="1"/>
  <c r="AO708" i="1"/>
  <c r="AN708" i="1"/>
  <c r="AM708" i="1"/>
  <c r="AI708" i="1"/>
  <c r="AH708" i="1"/>
  <c r="AG708" i="1"/>
  <c r="AG707" i="1" s="1"/>
  <c r="AG706" i="1" s="1"/>
  <c r="AG705" i="1" s="1"/>
  <c r="AC708" i="1"/>
  <c r="AB708" i="1"/>
  <c r="AA708" i="1"/>
  <c r="W708" i="1"/>
  <c r="V708" i="1"/>
  <c r="V707" i="1" s="1"/>
  <c r="V706" i="1" s="1"/>
  <c r="V705" i="1" s="1"/>
  <c r="U708" i="1"/>
  <c r="U707" i="1" s="1"/>
  <c r="U706" i="1" s="1"/>
  <c r="U705" i="1" s="1"/>
  <c r="Q708" i="1"/>
  <c r="P708" i="1"/>
  <c r="O708" i="1"/>
  <c r="K708" i="1"/>
  <c r="J708" i="1"/>
  <c r="J707" i="1" s="1"/>
  <c r="J706" i="1" s="1"/>
  <c r="J705" i="1" s="1"/>
  <c r="I708" i="1"/>
  <c r="I707" i="1" s="1"/>
  <c r="I706" i="1" s="1"/>
  <c r="I705" i="1" s="1"/>
  <c r="H708" i="1"/>
  <c r="G708" i="1"/>
  <c r="F708" i="1"/>
  <c r="F707" i="1" s="1"/>
  <c r="CC707" i="1"/>
  <c r="CC706" i="1" s="1"/>
  <c r="CC705" i="1" s="1"/>
  <c r="N702" i="1"/>
  <c r="T702" i="1" s="1"/>
  <c r="Z702" i="1" s="1"/>
  <c r="AF702" i="1" s="1"/>
  <c r="AL702" i="1" s="1"/>
  <c r="AR702" i="1" s="1"/>
  <c r="AX702" i="1" s="1"/>
  <c r="BD702" i="1" s="1"/>
  <c r="BJ702" i="1" s="1"/>
  <c r="BP702" i="1" s="1"/>
  <c r="BU702" i="1" s="1"/>
  <c r="BZ702" i="1" s="1"/>
  <c r="CJ702" i="1" s="1"/>
  <c r="CL702" i="1" s="1"/>
  <c r="M702" i="1"/>
  <c r="S702" i="1" s="1"/>
  <c r="Y702" i="1" s="1"/>
  <c r="AE702" i="1" s="1"/>
  <c r="AK702" i="1" s="1"/>
  <c r="AQ702" i="1" s="1"/>
  <c r="AW702" i="1" s="1"/>
  <c r="BC702" i="1" s="1"/>
  <c r="BI702" i="1" s="1"/>
  <c r="BO702" i="1" s="1"/>
  <c r="BT702" i="1" s="1"/>
  <c r="BY702" i="1" s="1"/>
  <c r="CG702" i="1" s="1"/>
  <c r="CI702" i="1" s="1"/>
  <c r="L702" i="1"/>
  <c r="R702" i="1" s="1"/>
  <c r="X702" i="1" s="1"/>
  <c r="AD702" i="1" s="1"/>
  <c r="AJ702" i="1" s="1"/>
  <c r="AP702" i="1" s="1"/>
  <c r="AV702" i="1" s="1"/>
  <c r="BB702" i="1" s="1"/>
  <c r="BH702" i="1" s="1"/>
  <c r="BN702" i="1" s="1"/>
  <c r="BS702" i="1" s="1"/>
  <c r="BX702" i="1" s="1"/>
  <c r="CD702" i="1" s="1"/>
  <c r="CF702" i="1" s="1"/>
  <c r="CM701" i="1"/>
  <c r="CM700" i="1" s="1"/>
  <c r="CM699" i="1" s="1"/>
  <c r="CM698" i="1" s="1"/>
  <c r="CC701" i="1"/>
  <c r="CB701" i="1"/>
  <c r="CA701" i="1"/>
  <c r="CA700" i="1" s="1"/>
  <c r="CA699" i="1" s="1"/>
  <c r="CA698" i="1" s="1"/>
  <c r="BW701" i="1"/>
  <c r="BW700" i="1" s="1"/>
  <c r="BW699" i="1" s="1"/>
  <c r="BW698" i="1" s="1"/>
  <c r="BV701" i="1"/>
  <c r="BV700" i="1" s="1"/>
  <c r="BV699" i="1" s="1"/>
  <c r="BV698" i="1" s="1"/>
  <c r="BR701" i="1"/>
  <c r="BR700" i="1" s="1"/>
  <c r="BR699" i="1" s="1"/>
  <c r="BR698" i="1" s="1"/>
  <c r="BQ701" i="1"/>
  <c r="BQ700" i="1" s="1"/>
  <c r="BQ699" i="1" s="1"/>
  <c r="BQ698" i="1" s="1"/>
  <c r="BM701" i="1"/>
  <c r="BM700" i="1" s="1"/>
  <c r="BM699" i="1" s="1"/>
  <c r="BM698" i="1" s="1"/>
  <c r="BL701" i="1"/>
  <c r="BL700" i="1" s="1"/>
  <c r="BL699" i="1" s="1"/>
  <c r="BL698" i="1" s="1"/>
  <c r="BK701" i="1"/>
  <c r="BK700" i="1" s="1"/>
  <c r="BK699" i="1" s="1"/>
  <c r="BK698" i="1" s="1"/>
  <c r="BG701" i="1"/>
  <c r="BG700" i="1" s="1"/>
  <c r="BG699" i="1" s="1"/>
  <c r="BG698" i="1" s="1"/>
  <c r="BF701" i="1"/>
  <c r="BF700" i="1" s="1"/>
  <c r="BF699" i="1" s="1"/>
  <c r="BF698" i="1" s="1"/>
  <c r="BE701" i="1"/>
  <c r="BE700" i="1" s="1"/>
  <c r="BE699" i="1" s="1"/>
  <c r="BE698" i="1" s="1"/>
  <c r="BA701" i="1"/>
  <c r="BA700" i="1" s="1"/>
  <c r="BA699" i="1" s="1"/>
  <c r="BA698" i="1" s="1"/>
  <c r="AZ701" i="1"/>
  <c r="AZ700" i="1" s="1"/>
  <c r="AZ699" i="1" s="1"/>
  <c r="AZ698" i="1" s="1"/>
  <c r="AY701" i="1"/>
  <c r="AY700" i="1" s="1"/>
  <c r="AY699" i="1" s="1"/>
  <c r="AY698" i="1" s="1"/>
  <c r="AU701" i="1"/>
  <c r="AU700" i="1" s="1"/>
  <c r="AU699" i="1" s="1"/>
  <c r="AU698" i="1" s="1"/>
  <c r="AT701" i="1"/>
  <c r="AT700" i="1" s="1"/>
  <c r="AT699" i="1" s="1"/>
  <c r="AT698" i="1" s="1"/>
  <c r="AS701" i="1"/>
  <c r="AS700" i="1" s="1"/>
  <c r="AS699" i="1" s="1"/>
  <c r="AS698" i="1" s="1"/>
  <c r="AO701" i="1"/>
  <c r="AO700" i="1" s="1"/>
  <c r="AO699" i="1" s="1"/>
  <c r="AO698" i="1" s="1"/>
  <c r="AN701" i="1"/>
  <c r="AN700" i="1" s="1"/>
  <c r="AN699" i="1" s="1"/>
  <c r="AN698" i="1" s="1"/>
  <c r="AM701" i="1"/>
  <c r="AM700" i="1" s="1"/>
  <c r="AM699" i="1" s="1"/>
  <c r="AM698" i="1" s="1"/>
  <c r="AI701" i="1"/>
  <c r="AI700" i="1" s="1"/>
  <c r="AI699" i="1" s="1"/>
  <c r="AI698" i="1" s="1"/>
  <c r="AH701" i="1"/>
  <c r="AH700" i="1" s="1"/>
  <c r="AH699" i="1" s="1"/>
  <c r="AH698" i="1" s="1"/>
  <c r="AG701" i="1"/>
  <c r="AG700" i="1" s="1"/>
  <c r="AG699" i="1" s="1"/>
  <c r="AG698" i="1" s="1"/>
  <c r="AC701" i="1"/>
  <c r="AC700" i="1" s="1"/>
  <c r="AC699" i="1" s="1"/>
  <c r="AC698" i="1" s="1"/>
  <c r="AB701" i="1"/>
  <c r="AB700" i="1" s="1"/>
  <c r="AB699" i="1" s="1"/>
  <c r="AB698" i="1" s="1"/>
  <c r="AA701" i="1"/>
  <c r="AA700" i="1" s="1"/>
  <c r="AA699" i="1" s="1"/>
  <c r="AA698" i="1" s="1"/>
  <c r="W701" i="1"/>
  <c r="W700" i="1" s="1"/>
  <c r="W699" i="1" s="1"/>
  <c r="W698" i="1" s="1"/>
  <c r="V701" i="1"/>
  <c r="V700" i="1" s="1"/>
  <c r="V699" i="1" s="1"/>
  <c r="V698" i="1" s="1"/>
  <c r="U701" i="1"/>
  <c r="U700" i="1" s="1"/>
  <c r="U699" i="1" s="1"/>
  <c r="U698" i="1" s="1"/>
  <c r="Q701" i="1"/>
  <c r="Q700" i="1" s="1"/>
  <c r="Q699" i="1" s="1"/>
  <c r="Q698" i="1" s="1"/>
  <c r="P701" i="1"/>
  <c r="P700" i="1" s="1"/>
  <c r="P699" i="1" s="1"/>
  <c r="P698" i="1" s="1"/>
  <c r="O701" i="1"/>
  <c r="O700" i="1" s="1"/>
  <c r="O699" i="1" s="1"/>
  <c r="O698" i="1" s="1"/>
  <c r="K701" i="1"/>
  <c r="K700" i="1" s="1"/>
  <c r="K699" i="1" s="1"/>
  <c r="K698" i="1" s="1"/>
  <c r="J701" i="1"/>
  <c r="J700" i="1" s="1"/>
  <c r="I701" i="1"/>
  <c r="I700" i="1" s="1"/>
  <c r="I699" i="1" s="1"/>
  <c r="I698" i="1" s="1"/>
  <c r="H701" i="1"/>
  <c r="H700" i="1" s="1"/>
  <c r="H699" i="1" s="1"/>
  <c r="H698" i="1" s="1"/>
  <c r="G701" i="1"/>
  <c r="G700" i="1" s="1"/>
  <c r="G699" i="1" s="1"/>
  <c r="G698" i="1" s="1"/>
  <c r="F701" i="1"/>
  <c r="CC700" i="1"/>
  <c r="CC699" i="1" s="1"/>
  <c r="CC698" i="1" s="1"/>
  <c r="CB700" i="1"/>
  <c r="CB699" i="1" s="1"/>
  <c r="CB698" i="1" s="1"/>
  <c r="N697" i="1"/>
  <c r="T697" i="1" s="1"/>
  <c r="Z697" i="1" s="1"/>
  <c r="AF697" i="1" s="1"/>
  <c r="AL697" i="1" s="1"/>
  <c r="AR697" i="1" s="1"/>
  <c r="AX697" i="1" s="1"/>
  <c r="BD697" i="1" s="1"/>
  <c r="BJ697" i="1" s="1"/>
  <c r="BP697" i="1" s="1"/>
  <c r="BU697" i="1" s="1"/>
  <c r="BZ697" i="1" s="1"/>
  <c r="CJ697" i="1" s="1"/>
  <c r="CL697" i="1" s="1"/>
  <c r="M697" i="1"/>
  <c r="S697" i="1" s="1"/>
  <c r="Y697" i="1" s="1"/>
  <c r="AE697" i="1" s="1"/>
  <c r="AK697" i="1" s="1"/>
  <c r="AQ697" i="1" s="1"/>
  <c r="AW697" i="1" s="1"/>
  <c r="BC697" i="1" s="1"/>
  <c r="BI697" i="1" s="1"/>
  <c r="BO697" i="1" s="1"/>
  <c r="BT697" i="1" s="1"/>
  <c r="BY697" i="1" s="1"/>
  <c r="CG697" i="1" s="1"/>
  <c r="CI697" i="1" s="1"/>
  <c r="L697" i="1"/>
  <c r="R697" i="1" s="1"/>
  <c r="X697" i="1" s="1"/>
  <c r="AD697" i="1" s="1"/>
  <c r="AJ697" i="1" s="1"/>
  <c r="AP697" i="1" s="1"/>
  <c r="AV697" i="1" s="1"/>
  <c r="BB697" i="1" s="1"/>
  <c r="BH697" i="1" s="1"/>
  <c r="BN697" i="1" s="1"/>
  <c r="BS697" i="1" s="1"/>
  <c r="BX697" i="1" s="1"/>
  <c r="CD697" i="1" s="1"/>
  <c r="CF697" i="1" s="1"/>
  <c r="CM696" i="1"/>
  <c r="CM695" i="1" s="1"/>
  <c r="CC696" i="1"/>
  <c r="CC695" i="1" s="1"/>
  <c r="CB696" i="1"/>
  <c r="CB695" i="1" s="1"/>
  <c r="CA696" i="1"/>
  <c r="CA695" i="1" s="1"/>
  <c r="BW696" i="1"/>
  <c r="BW695" i="1" s="1"/>
  <c r="BV696" i="1"/>
  <c r="BR696" i="1"/>
  <c r="BR695" i="1" s="1"/>
  <c r="BQ696" i="1"/>
  <c r="BM696" i="1"/>
  <c r="BM695" i="1" s="1"/>
  <c r="BL696" i="1"/>
  <c r="BL695" i="1" s="1"/>
  <c r="BK696" i="1"/>
  <c r="BK695" i="1" s="1"/>
  <c r="BG696" i="1"/>
  <c r="BG695" i="1" s="1"/>
  <c r="BF696" i="1"/>
  <c r="BF695" i="1" s="1"/>
  <c r="BE696" i="1"/>
  <c r="BE695" i="1" s="1"/>
  <c r="BA696" i="1"/>
  <c r="BA695" i="1" s="1"/>
  <c r="AZ696" i="1"/>
  <c r="AZ695" i="1" s="1"/>
  <c r="AY696" i="1"/>
  <c r="AY695" i="1" s="1"/>
  <c r="AU696" i="1"/>
  <c r="AU695" i="1" s="1"/>
  <c r="AT696" i="1"/>
  <c r="AT695" i="1" s="1"/>
  <c r="AS696" i="1"/>
  <c r="AS695" i="1" s="1"/>
  <c r="AO696" i="1"/>
  <c r="AO695" i="1" s="1"/>
  <c r="AN696" i="1"/>
  <c r="AN695" i="1" s="1"/>
  <c r="AM696" i="1"/>
  <c r="AM695" i="1" s="1"/>
  <c r="AI696" i="1"/>
  <c r="AI695" i="1" s="1"/>
  <c r="AH696" i="1"/>
  <c r="AH695" i="1" s="1"/>
  <c r="AG696" i="1"/>
  <c r="AG695" i="1" s="1"/>
  <c r="AC696" i="1"/>
  <c r="AC695" i="1" s="1"/>
  <c r="AB696" i="1"/>
  <c r="AB695" i="1" s="1"/>
  <c r="AA696" i="1"/>
  <c r="AA695" i="1" s="1"/>
  <c r="W696" i="1"/>
  <c r="W695" i="1" s="1"/>
  <c r="V696" i="1"/>
  <c r="V695" i="1" s="1"/>
  <c r="U696" i="1"/>
  <c r="U695" i="1" s="1"/>
  <c r="Q696" i="1"/>
  <c r="Q695" i="1" s="1"/>
  <c r="P696" i="1"/>
  <c r="P695" i="1" s="1"/>
  <c r="O696" i="1"/>
  <c r="O695" i="1" s="1"/>
  <c r="K696" i="1"/>
  <c r="K695" i="1" s="1"/>
  <c r="J696" i="1"/>
  <c r="J695" i="1" s="1"/>
  <c r="I696" i="1"/>
  <c r="I695" i="1" s="1"/>
  <c r="H696" i="1"/>
  <c r="G696" i="1"/>
  <c r="F696" i="1"/>
  <c r="F695" i="1" s="1"/>
  <c r="BV695" i="1"/>
  <c r="N694" i="1"/>
  <c r="T694" i="1" s="1"/>
  <c r="Z694" i="1" s="1"/>
  <c r="AF694" i="1" s="1"/>
  <c r="AL694" i="1" s="1"/>
  <c r="AR694" i="1" s="1"/>
  <c r="AX694" i="1" s="1"/>
  <c r="BD694" i="1" s="1"/>
  <c r="BJ694" i="1" s="1"/>
  <c r="BP694" i="1" s="1"/>
  <c r="BU694" i="1" s="1"/>
  <c r="BZ694" i="1" s="1"/>
  <c r="CJ694" i="1" s="1"/>
  <c r="CL694" i="1" s="1"/>
  <c r="M694" i="1"/>
  <c r="S694" i="1" s="1"/>
  <c r="Y694" i="1" s="1"/>
  <c r="AE694" i="1" s="1"/>
  <c r="AK694" i="1" s="1"/>
  <c r="AQ694" i="1" s="1"/>
  <c r="AW694" i="1" s="1"/>
  <c r="BC694" i="1" s="1"/>
  <c r="BI694" i="1" s="1"/>
  <c r="BO694" i="1" s="1"/>
  <c r="BT694" i="1" s="1"/>
  <c r="BY694" i="1" s="1"/>
  <c r="CG694" i="1" s="1"/>
  <c r="CI694" i="1" s="1"/>
  <c r="L694" i="1"/>
  <c r="R694" i="1" s="1"/>
  <c r="X694" i="1" s="1"/>
  <c r="AD694" i="1" s="1"/>
  <c r="AJ694" i="1" s="1"/>
  <c r="AP694" i="1" s="1"/>
  <c r="AV694" i="1" s="1"/>
  <c r="BB694" i="1" s="1"/>
  <c r="BH694" i="1" s="1"/>
  <c r="BN694" i="1" s="1"/>
  <c r="BS694" i="1" s="1"/>
  <c r="BX694" i="1" s="1"/>
  <c r="CD694" i="1" s="1"/>
  <c r="CF694" i="1" s="1"/>
  <c r="CM693" i="1"/>
  <c r="CM692" i="1" s="1"/>
  <c r="CC693" i="1"/>
  <c r="CC692" i="1" s="1"/>
  <c r="CB693" i="1"/>
  <c r="CB692" i="1" s="1"/>
  <c r="CA693" i="1"/>
  <c r="CA692" i="1" s="1"/>
  <c r="BW693" i="1"/>
  <c r="BW692" i="1" s="1"/>
  <c r="BV693" i="1"/>
  <c r="BV692" i="1" s="1"/>
  <c r="BR693" i="1"/>
  <c r="BR692" i="1" s="1"/>
  <c r="BQ693" i="1"/>
  <c r="BQ692" i="1" s="1"/>
  <c r="BM693" i="1"/>
  <c r="BM692" i="1" s="1"/>
  <c r="BL693" i="1"/>
  <c r="BL692" i="1" s="1"/>
  <c r="BK693" i="1"/>
  <c r="BK692" i="1" s="1"/>
  <c r="BG693" i="1"/>
  <c r="BG692" i="1" s="1"/>
  <c r="BF693" i="1"/>
  <c r="BF692" i="1" s="1"/>
  <c r="BE693" i="1"/>
  <c r="BE692" i="1" s="1"/>
  <c r="BA693" i="1"/>
  <c r="BA692" i="1" s="1"/>
  <c r="AZ693" i="1"/>
  <c r="AZ692" i="1" s="1"/>
  <c r="AY693" i="1"/>
  <c r="AY692" i="1" s="1"/>
  <c r="AU693" i="1"/>
  <c r="AU692" i="1" s="1"/>
  <c r="AT693" i="1"/>
  <c r="AT692" i="1" s="1"/>
  <c r="AS693" i="1"/>
  <c r="AS692" i="1" s="1"/>
  <c r="AO693" i="1"/>
  <c r="AO692" i="1" s="1"/>
  <c r="AN693" i="1"/>
  <c r="AN692" i="1" s="1"/>
  <c r="AM693" i="1"/>
  <c r="AM692" i="1" s="1"/>
  <c r="AI693" i="1"/>
  <c r="AI692" i="1" s="1"/>
  <c r="AH693" i="1"/>
  <c r="AH692" i="1" s="1"/>
  <c r="AG693" i="1"/>
  <c r="AG692" i="1" s="1"/>
  <c r="AC693" i="1"/>
  <c r="AC692" i="1" s="1"/>
  <c r="AB693" i="1"/>
  <c r="AB692" i="1" s="1"/>
  <c r="AA693" i="1"/>
  <c r="AA692" i="1" s="1"/>
  <c r="W693" i="1"/>
  <c r="W692" i="1" s="1"/>
  <c r="V693" i="1"/>
  <c r="V692" i="1" s="1"/>
  <c r="U693" i="1"/>
  <c r="U692" i="1" s="1"/>
  <c r="Q693" i="1"/>
  <c r="Q692" i="1" s="1"/>
  <c r="P693" i="1"/>
  <c r="P692" i="1" s="1"/>
  <c r="O693" i="1"/>
  <c r="O692" i="1" s="1"/>
  <c r="K693" i="1"/>
  <c r="K692" i="1" s="1"/>
  <c r="J693" i="1"/>
  <c r="J692" i="1" s="1"/>
  <c r="I693" i="1"/>
  <c r="I692" i="1" s="1"/>
  <c r="H693" i="1"/>
  <c r="H692" i="1" s="1"/>
  <c r="G693" i="1"/>
  <c r="F693" i="1"/>
  <c r="N689" i="1"/>
  <c r="T689" i="1" s="1"/>
  <c r="Z689" i="1" s="1"/>
  <c r="AF689" i="1" s="1"/>
  <c r="AL689" i="1" s="1"/>
  <c r="AR689" i="1" s="1"/>
  <c r="AX689" i="1" s="1"/>
  <c r="BD689" i="1" s="1"/>
  <c r="BJ689" i="1" s="1"/>
  <c r="BP689" i="1" s="1"/>
  <c r="BU689" i="1" s="1"/>
  <c r="BZ689" i="1" s="1"/>
  <c r="CJ689" i="1" s="1"/>
  <c r="CL689" i="1" s="1"/>
  <c r="M689" i="1"/>
  <c r="S689" i="1" s="1"/>
  <c r="Y689" i="1" s="1"/>
  <c r="AE689" i="1" s="1"/>
  <c r="AK689" i="1" s="1"/>
  <c r="AQ689" i="1" s="1"/>
  <c r="AW689" i="1" s="1"/>
  <c r="BC689" i="1" s="1"/>
  <c r="BI689" i="1" s="1"/>
  <c r="BO689" i="1" s="1"/>
  <c r="BT689" i="1" s="1"/>
  <c r="BY689" i="1" s="1"/>
  <c r="CG689" i="1" s="1"/>
  <c r="CI689" i="1" s="1"/>
  <c r="L689" i="1"/>
  <c r="R689" i="1" s="1"/>
  <c r="X689" i="1" s="1"/>
  <c r="AD689" i="1" s="1"/>
  <c r="AJ689" i="1" s="1"/>
  <c r="AP689" i="1" s="1"/>
  <c r="AV689" i="1" s="1"/>
  <c r="BB689" i="1" s="1"/>
  <c r="BH689" i="1" s="1"/>
  <c r="BN689" i="1" s="1"/>
  <c r="BS689" i="1" s="1"/>
  <c r="BX689" i="1" s="1"/>
  <c r="CD689" i="1" s="1"/>
  <c r="CF689" i="1" s="1"/>
  <c r="CM688" i="1"/>
  <c r="CM687" i="1" s="1"/>
  <c r="CC688" i="1"/>
  <c r="CC687" i="1" s="1"/>
  <c r="CB688" i="1"/>
  <c r="CB687" i="1" s="1"/>
  <c r="CA688" i="1"/>
  <c r="CA687" i="1" s="1"/>
  <c r="BW688" i="1"/>
  <c r="BW687" i="1" s="1"/>
  <c r="BV688" i="1"/>
  <c r="BV687" i="1" s="1"/>
  <c r="BR688" i="1"/>
  <c r="BR687" i="1" s="1"/>
  <c r="BQ688" i="1"/>
  <c r="BQ687" i="1" s="1"/>
  <c r="BM688" i="1"/>
  <c r="BM687" i="1" s="1"/>
  <c r="BL688" i="1"/>
  <c r="BL687" i="1" s="1"/>
  <c r="BK688" i="1"/>
  <c r="BK687" i="1" s="1"/>
  <c r="BG688" i="1"/>
  <c r="BG687" i="1" s="1"/>
  <c r="BF688" i="1"/>
  <c r="BF687" i="1" s="1"/>
  <c r="BE688" i="1"/>
  <c r="BE687" i="1" s="1"/>
  <c r="BA688" i="1"/>
  <c r="BA687" i="1" s="1"/>
  <c r="AZ688" i="1"/>
  <c r="AZ687" i="1" s="1"/>
  <c r="AY688" i="1"/>
  <c r="AY687" i="1" s="1"/>
  <c r="AU688" i="1"/>
  <c r="AU687" i="1" s="1"/>
  <c r="AT688" i="1"/>
  <c r="AT687" i="1" s="1"/>
  <c r="AS688" i="1"/>
  <c r="AS687" i="1" s="1"/>
  <c r="AO688" i="1"/>
  <c r="AO687" i="1" s="1"/>
  <c r="AN688" i="1"/>
  <c r="AN687" i="1" s="1"/>
  <c r="AM688" i="1"/>
  <c r="AM687" i="1" s="1"/>
  <c r="AI688" i="1"/>
  <c r="AI687" i="1" s="1"/>
  <c r="AH688" i="1"/>
  <c r="AH687" i="1" s="1"/>
  <c r="AG688" i="1"/>
  <c r="AG687" i="1" s="1"/>
  <c r="AC688" i="1"/>
  <c r="AC687" i="1" s="1"/>
  <c r="AB688" i="1"/>
  <c r="AB687" i="1" s="1"/>
  <c r="AA688" i="1"/>
  <c r="AA687" i="1" s="1"/>
  <c r="W688" i="1"/>
  <c r="W687" i="1" s="1"/>
  <c r="V688" i="1"/>
  <c r="V687" i="1" s="1"/>
  <c r="U688" i="1"/>
  <c r="U687" i="1" s="1"/>
  <c r="Q688" i="1"/>
  <c r="Q687" i="1" s="1"/>
  <c r="P688" i="1"/>
  <c r="P687" i="1" s="1"/>
  <c r="O688" i="1"/>
  <c r="O687" i="1" s="1"/>
  <c r="K688" i="1"/>
  <c r="K687" i="1" s="1"/>
  <c r="J688" i="1"/>
  <c r="J687" i="1" s="1"/>
  <c r="I688" i="1"/>
  <c r="I687" i="1" s="1"/>
  <c r="H688" i="1"/>
  <c r="H687" i="1" s="1"/>
  <c r="G688" i="1"/>
  <c r="G687" i="1" s="1"/>
  <c r="F688" i="1"/>
  <c r="N686" i="1"/>
  <c r="T686" i="1" s="1"/>
  <c r="Z686" i="1" s="1"/>
  <c r="AF686" i="1" s="1"/>
  <c r="AL686" i="1" s="1"/>
  <c r="AR686" i="1" s="1"/>
  <c r="AX686" i="1" s="1"/>
  <c r="BD686" i="1" s="1"/>
  <c r="BJ686" i="1" s="1"/>
  <c r="BP686" i="1" s="1"/>
  <c r="BU686" i="1" s="1"/>
  <c r="BZ686" i="1" s="1"/>
  <c r="CJ686" i="1" s="1"/>
  <c r="CL686" i="1" s="1"/>
  <c r="M686" i="1"/>
  <c r="S686" i="1" s="1"/>
  <c r="Y686" i="1" s="1"/>
  <c r="AE686" i="1" s="1"/>
  <c r="AK686" i="1" s="1"/>
  <c r="AQ686" i="1" s="1"/>
  <c r="AW686" i="1" s="1"/>
  <c r="BC686" i="1" s="1"/>
  <c r="BI686" i="1" s="1"/>
  <c r="BO686" i="1" s="1"/>
  <c r="BT686" i="1" s="1"/>
  <c r="BY686" i="1" s="1"/>
  <c r="CG686" i="1" s="1"/>
  <c r="CI686" i="1" s="1"/>
  <c r="L686" i="1"/>
  <c r="R686" i="1" s="1"/>
  <c r="X686" i="1" s="1"/>
  <c r="AD686" i="1" s="1"/>
  <c r="AJ686" i="1" s="1"/>
  <c r="AP686" i="1" s="1"/>
  <c r="AV686" i="1" s="1"/>
  <c r="BB686" i="1" s="1"/>
  <c r="BH686" i="1" s="1"/>
  <c r="BN686" i="1" s="1"/>
  <c r="BS686" i="1" s="1"/>
  <c r="BX686" i="1" s="1"/>
  <c r="CD686" i="1" s="1"/>
  <c r="CF686" i="1" s="1"/>
  <c r="CM685" i="1"/>
  <c r="CM684" i="1" s="1"/>
  <c r="CC685" i="1"/>
  <c r="CB685" i="1"/>
  <c r="CB684" i="1" s="1"/>
  <c r="CA685" i="1"/>
  <c r="CA684" i="1" s="1"/>
  <c r="BW685" i="1"/>
  <c r="BW684" i="1" s="1"/>
  <c r="BV685" i="1"/>
  <c r="BV684" i="1" s="1"/>
  <c r="BR685" i="1"/>
  <c r="BR684" i="1" s="1"/>
  <c r="BQ685" i="1"/>
  <c r="BQ684" i="1" s="1"/>
  <c r="BM685" i="1"/>
  <c r="BM684" i="1" s="1"/>
  <c r="BL685" i="1"/>
  <c r="BL684" i="1" s="1"/>
  <c r="BK685" i="1"/>
  <c r="BK684" i="1" s="1"/>
  <c r="BG685" i="1"/>
  <c r="BG684" i="1" s="1"/>
  <c r="BF685" i="1"/>
  <c r="BF684" i="1" s="1"/>
  <c r="BE685" i="1"/>
  <c r="BE684" i="1" s="1"/>
  <c r="BA685" i="1"/>
  <c r="BA684" i="1" s="1"/>
  <c r="AZ685" i="1"/>
  <c r="AZ684" i="1" s="1"/>
  <c r="AY685" i="1"/>
  <c r="AY684" i="1" s="1"/>
  <c r="AU685" i="1"/>
  <c r="AU684" i="1" s="1"/>
  <c r="AT685" i="1"/>
  <c r="AT684" i="1" s="1"/>
  <c r="AS685" i="1"/>
  <c r="AS684" i="1" s="1"/>
  <c r="AO685" i="1"/>
  <c r="AO684" i="1" s="1"/>
  <c r="AO683" i="1" s="1"/>
  <c r="AN685" i="1"/>
  <c r="AN684" i="1" s="1"/>
  <c r="AM685" i="1"/>
  <c r="AM684" i="1" s="1"/>
  <c r="AI685" i="1"/>
  <c r="AI684" i="1" s="1"/>
  <c r="AH685" i="1"/>
  <c r="AH684" i="1" s="1"/>
  <c r="AG685" i="1"/>
  <c r="AG684" i="1" s="1"/>
  <c r="AC685" i="1"/>
  <c r="AC684" i="1" s="1"/>
  <c r="AB685" i="1"/>
  <c r="AB684" i="1" s="1"/>
  <c r="AA685" i="1"/>
  <c r="AA684" i="1" s="1"/>
  <c r="W685" i="1"/>
  <c r="W684" i="1" s="1"/>
  <c r="V685" i="1"/>
  <c r="V684" i="1" s="1"/>
  <c r="U685" i="1"/>
  <c r="U684" i="1" s="1"/>
  <c r="Q685" i="1"/>
  <c r="Q684" i="1" s="1"/>
  <c r="P685" i="1"/>
  <c r="P684" i="1" s="1"/>
  <c r="O685" i="1"/>
  <c r="O684" i="1" s="1"/>
  <c r="K685" i="1"/>
  <c r="K684" i="1" s="1"/>
  <c r="J685" i="1"/>
  <c r="J684" i="1" s="1"/>
  <c r="I685" i="1"/>
  <c r="I684" i="1" s="1"/>
  <c r="H685" i="1"/>
  <c r="G685" i="1"/>
  <c r="G684" i="1" s="1"/>
  <c r="F685" i="1"/>
  <c r="F684" i="1" s="1"/>
  <c r="CC684" i="1"/>
  <c r="N682" i="1"/>
  <c r="T682" i="1" s="1"/>
  <c r="Z682" i="1" s="1"/>
  <c r="AF682" i="1" s="1"/>
  <c r="AL682" i="1" s="1"/>
  <c r="AR682" i="1" s="1"/>
  <c r="AX682" i="1" s="1"/>
  <c r="BD682" i="1" s="1"/>
  <c r="BJ682" i="1" s="1"/>
  <c r="BP682" i="1" s="1"/>
  <c r="BU682" i="1" s="1"/>
  <c r="BZ682" i="1" s="1"/>
  <c r="CJ682" i="1" s="1"/>
  <c r="CL682" i="1" s="1"/>
  <c r="M682" i="1"/>
  <c r="S682" i="1" s="1"/>
  <c r="Y682" i="1" s="1"/>
  <c r="AE682" i="1" s="1"/>
  <c r="AK682" i="1" s="1"/>
  <c r="AQ682" i="1" s="1"/>
  <c r="AW682" i="1" s="1"/>
  <c r="BC682" i="1" s="1"/>
  <c r="BI682" i="1" s="1"/>
  <c r="BO682" i="1" s="1"/>
  <c r="BT682" i="1" s="1"/>
  <c r="BY682" i="1" s="1"/>
  <c r="CG682" i="1" s="1"/>
  <c r="CI682" i="1" s="1"/>
  <c r="L682" i="1"/>
  <c r="R682" i="1" s="1"/>
  <c r="X682" i="1" s="1"/>
  <c r="AD682" i="1" s="1"/>
  <c r="AJ682" i="1" s="1"/>
  <c r="AP682" i="1" s="1"/>
  <c r="AV682" i="1" s="1"/>
  <c r="BB682" i="1" s="1"/>
  <c r="BH682" i="1" s="1"/>
  <c r="BN682" i="1" s="1"/>
  <c r="BS682" i="1" s="1"/>
  <c r="BX682" i="1" s="1"/>
  <c r="CD682" i="1" s="1"/>
  <c r="CF682" i="1" s="1"/>
  <c r="CM681" i="1"/>
  <c r="CM680" i="1" s="1"/>
  <c r="CM679" i="1" s="1"/>
  <c r="CC681" i="1"/>
  <c r="CC680" i="1" s="1"/>
  <c r="CC679" i="1" s="1"/>
  <c r="CB681" i="1"/>
  <c r="CB680" i="1" s="1"/>
  <c r="CB679" i="1" s="1"/>
  <c r="CA681" i="1"/>
  <c r="CA680" i="1" s="1"/>
  <c r="CA679" i="1" s="1"/>
  <c r="BW681" i="1"/>
  <c r="BW680" i="1" s="1"/>
  <c r="BW679" i="1" s="1"/>
  <c r="BV681" i="1"/>
  <c r="BV680" i="1" s="1"/>
  <c r="BV679" i="1" s="1"/>
  <c r="BR681" i="1"/>
  <c r="BR680" i="1" s="1"/>
  <c r="BR679" i="1" s="1"/>
  <c r="BQ681" i="1"/>
  <c r="BQ680" i="1" s="1"/>
  <c r="BQ679" i="1" s="1"/>
  <c r="BM681" i="1"/>
  <c r="BM680" i="1" s="1"/>
  <c r="BM679" i="1" s="1"/>
  <c r="BL681" i="1"/>
  <c r="BL680" i="1" s="1"/>
  <c r="BL679" i="1" s="1"/>
  <c r="BK681" i="1"/>
  <c r="BK680" i="1" s="1"/>
  <c r="BK679" i="1" s="1"/>
  <c r="BG681" i="1"/>
  <c r="BG680" i="1" s="1"/>
  <c r="BG679" i="1" s="1"/>
  <c r="BF681" i="1"/>
  <c r="BF680" i="1" s="1"/>
  <c r="BF679" i="1" s="1"/>
  <c r="BE681" i="1"/>
  <c r="BE680" i="1" s="1"/>
  <c r="BE679" i="1" s="1"/>
  <c r="BA681" i="1"/>
  <c r="BA680" i="1" s="1"/>
  <c r="BA679" i="1" s="1"/>
  <c r="AZ681" i="1"/>
  <c r="AZ680" i="1" s="1"/>
  <c r="AZ679" i="1" s="1"/>
  <c r="AY681" i="1"/>
  <c r="AY680" i="1" s="1"/>
  <c r="AY679" i="1" s="1"/>
  <c r="AU681" i="1"/>
  <c r="AU680" i="1" s="1"/>
  <c r="AU679" i="1" s="1"/>
  <c r="AT681" i="1"/>
  <c r="AT680" i="1" s="1"/>
  <c r="AT679" i="1" s="1"/>
  <c r="AS681" i="1"/>
  <c r="AS680" i="1" s="1"/>
  <c r="AS679" i="1" s="1"/>
  <c r="AO681" i="1"/>
  <c r="AO680" i="1" s="1"/>
  <c r="AO679" i="1" s="1"/>
  <c r="AN681" i="1"/>
  <c r="AN680" i="1" s="1"/>
  <c r="AN679" i="1" s="1"/>
  <c r="AM681" i="1"/>
  <c r="AM680" i="1" s="1"/>
  <c r="AM679" i="1" s="1"/>
  <c r="AI681" i="1"/>
  <c r="AI680" i="1" s="1"/>
  <c r="AI679" i="1" s="1"/>
  <c r="AH681" i="1"/>
  <c r="AH680" i="1" s="1"/>
  <c r="AH679" i="1" s="1"/>
  <c r="AG681" i="1"/>
  <c r="AG680" i="1" s="1"/>
  <c r="AG679" i="1" s="1"/>
  <c r="AC681" i="1"/>
  <c r="AC680" i="1" s="1"/>
  <c r="AC679" i="1" s="1"/>
  <c r="AB681" i="1"/>
  <c r="AB680" i="1" s="1"/>
  <c r="AB679" i="1" s="1"/>
  <c r="AA681" i="1"/>
  <c r="AA680" i="1" s="1"/>
  <c r="AA679" i="1" s="1"/>
  <c r="W681" i="1"/>
  <c r="W680" i="1" s="1"/>
  <c r="W679" i="1" s="1"/>
  <c r="V681" i="1"/>
  <c r="V680" i="1" s="1"/>
  <c r="V679" i="1" s="1"/>
  <c r="U681" i="1"/>
  <c r="U680" i="1" s="1"/>
  <c r="U679" i="1" s="1"/>
  <c r="Q681" i="1"/>
  <c r="Q680" i="1" s="1"/>
  <c r="Q679" i="1" s="1"/>
  <c r="P681" i="1"/>
  <c r="P680" i="1" s="1"/>
  <c r="P679" i="1" s="1"/>
  <c r="O681" i="1"/>
  <c r="O680" i="1" s="1"/>
  <c r="O679" i="1" s="1"/>
  <c r="K681" i="1"/>
  <c r="K680" i="1" s="1"/>
  <c r="K679" i="1" s="1"/>
  <c r="J681" i="1"/>
  <c r="J680" i="1" s="1"/>
  <c r="J679" i="1" s="1"/>
  <c r="I681" i="1"/>
  <c r="H681" i="1"/>
  <c r="G681" i="1"/>
  <c r="G680" i="1" s="1"/>
  <c r="F681" i="1"/>
  <c r="F680" i="1" s="1"/>
  <c r="F679" i="1" s="1"/>
  <c r="AY678" i="1"/>
  <c r="N678" i="1"/>
  <c r="T678" i="1" s="1"/>
  <c r="Z678" i="1" s="1"/>
  <c r="AF678" i="1" s="1"/>
  <c r="AL678" i="1" s="1"/>
  <c r="AR678" i="1" s="1"/>
  <c r="AX678" i="1" s="1"/>
  <c r="BD678" i="1" s="1"/>
  <c r="BJ678" i="1" s="1"/>
  <c r="BP678" i="1" s="1"/>
  <c r="BU678" i="1" s="1"/>
  <c r="BZ678" i="1" s="1"/>
  <c r="CJ678" i="1" s="1"/>
  <c r="CL678" i="1" s="1"/>
  <c r="M678" i="1"/>
  <c r="S678" i="1" s="1"/>
  <c r="Y678" i="1" s="1"/>
  <c r="AE678" i="1" s="1"/>
  <c r="AK678" i="1" s="1"/>
  <c r="AQ678" i="1" s="1"/>
  <c r="AW678" i="1" s="1"/>
  <c r="BC678" i="1" s="1"/>
  <c r="BI678" i="1" s="1"/>
  <c r="BO678" i="1" s="1"/>
  <c r="BT678" i="1" s="1"/>
  <c r="BY678" i="1" s="1"/>
  <c r="CG678" i="1" s="1"/>
  <c r="CI678" i="1" s="1"/>
  <c r="L678" i="1"/>
  <c r="R678" i="1" s="1"/>
  <c r="X678" i="1" s="1"/>
  <c r="AD678" i="1" s="1"/>
  <c r="AJ678" i="1" s="1"/>
  <c r="AP678" i="1" s="1"/>
  <c r="AV678" i="1" s="1"/>
  <c r="BB678" i="1" s="1"/>
  <c r="BH678" i="1" s="1"/>
  <c r="BN678" i="1" s="1"/>
  <c r="BS678" i="1" s="1"/>
  <c r="BX678" i="1" s="1"/>
  <c r="CD678" i="1" s="1"/>
  <c r="CF678" i="1" s="1"/>
  <c r="CM677" i="1"/>
  <c r="CC677" i="1"/>
  <c r="CB677" i="1"/>
  <c r="CA677" i="1"/>
  <c r="BW677" i="1"/>
  <c r="BV677" i="1"/>
  <c r="BR677" i="1"/>
  <c r="BQ677" i="1"/>
  <c r="BM677" i="1"/>
  <c r="BL677" i="1"/>
  <c r="BK677" i="1"/>
  <c r="BG677" i="1"/>
  <c r="BF677" i="1"/>
  <c r="BE677" i="1"/>
  <c r="BA677" i="1"/>
  <c r="AZ677" i="1"/>
  <c r="AY677" i="1"/>
  <c r="AU677" i="1"/>
  <c r="AT677" i="1"/>
  <c r="AS677" i="1"/>
  <c r="AO677" i="1"/>
  <c r="AN677" i="1"/>
  <c r="AM677" i="1"/>
  <c r="AI677" i="1"/>
  <c r="AH677" i="1"/>
  <c r="AG677" i="1"/>
  <c r="AC677" i="1"/>
  <c r="AB677" i="1"/>
  <c r="AA677" i="1"/>
  <c r="W677" i="1"/>
  <c r="V677" i="1"/>
  <c r="U677" i="1"/>
  <c r="Q677" i="1"/>
  <c r="P677" i="1"/>
  <c r="O677" i="1"/>
  <c r="K677" i="1"/>
  <c r="J677" i="1"/>
  <c r="I677" i="1"/>
  <c r="H677" i="1"/>
  <c r="G677" i="1"/>
  <c r="F677" i="1"/>
  <c r="N676" i="1"/>
  <c r="T676" i="1" s="1"/>
  <c r="Z676" i="1" s="1"/>
  <c r="AF676" i="1" s="1"/>
  <c r="AL676" i="1" s="1"/>
  <c r="AR676" i="1" s="1"/>
  <c r="AX676" i="1" s="1"/>
  <c r="BD676" i="1" s="1"/>
  <c r="BJ676" i="1" s="1"/>
  <c r="BP676" i="1" s="1"/>
  <c r="BU676" i="1" s="1"/>
  <c r="BZ676" i="1" s="1"/>
  <c r="CJ676" i="1" s="1"/>
  <c r="CL676" i="1" s="1"/>
  <c r="M676" i="1"/>
  <c r="S676" i="1" s="1"/>
  <c r="Y676" i="1" s="1"/>
  <c r="AE676" i="1" s="1"/>
  <c r="AK676" i="1" s="1"/>
  <c r="AQ676" i="1" s="1"/>
  <c r="AW676" i="1" s="1"/>
  <c r="BC676" i="1" s="1"/>
  <c r="BI676" i="1" s="1"/>
  <c r="BO676" i="1" s="1"/>
  <c r="BT676" i="1" s="1"/>
  <c r="BY676" i="1" s="1"/>
  <c r="CG676" i="1" s="1"/>
  <c r="CI676" i="1" s="1"/>
  <c r="L676" i="1"/>
  <c r="R676" i="1" s="1"/>
  <c r="X676" i="1" s="1"/>
  <c r="AD676" i="1" s="1"/>
  <c r="AJ676" i="1" s="1"/>
  <c r="AP676" i="1" s="1"/>
  <c r="AV676" i="1" s="1"/>
  <c r="BB676" i="1" s="1"/>
  <c r="BH676" i="1" s="1"/>
  <c r="BN676" i="1" s="1"/>
  <c r="BS676" i="1" s="1"/>
  <c r="BX676" i="1" s="1"/>
  <c r="CD676" i="1" s="1"/>
  <c r="CF676" i="1" s="1"/>
  <c r="CM675" i="1"/>
  <c r="CC675" i="1"/>
  <c r="CB675" i="1"/>
  <c r="CA675" i="1"/>
  <c r="BW675" i="1"/>
  <c r="BV675" i="1"/>
  <c r="BR675" i="1"/>
  <c r="BQ675" i="1"/>
  <c r="BM675" i="1"/>
  <c r="BL675" i="1"/>
  <c r="BK675" i="1"/>
  <c r="BG675" i="1"/>
  <c r="BF675" i="1"/>
  <c r="BE675" i="1"/>
  <c r="BA675" i="1"/>
  <c r="AZ675" i="1"/>
  <c r="AY675" i="1"/>
  <c r="AU675" i="1"/>
  <c r="AT675" i="1"/>
  <c r="AS675" i="1"/>
  <c r="AO675" i="1"/>
  <c r="AN675" i="1"/>
  <c r="AN674" i="1" s="1"/>
  <c r="AN673" i="1" s="1"/>
  <c r="AM675" i="1"/>
  <c r="AI675" i="1"/>
  <c r="AH675" i="1"/>
  <c r="AH674" i="1" s="1"/>
  <c r="AH673" i="1" s="1"/>
  <c r="AG675" i="1"/>
  <c r="AC675" i="1"/>
  <c r="AB675" i="1"/>
  <c r="AA675" i="1"/>
  <c r="W675" i="1"/>
  <c r="V675" i="1"/>
  <c r="U675" i="1"/>
  <c r="Q675" i="1"/>
  <c r="P675" i="1"/>
  <c r="O675" i="1"/>
  <c r="K675" i="1"/>
  <c r="K674" i="1" s="1"/>
  <c r="K673" i="1" s="1"/>
  <c r="J675" i="1"/>
  <c r="J674" i="1" s="1"/>
  <c r="J673" i="1" s="1"/>
  <c r="I675" i="1"/>
  <c r="H675" i="1"/>
  <c r="G675" i="1"/>
  <c r="F675" i="1"/>
  <c r="N671" i="1"/>
  <c r="T671" i="1" s="1"/>
  <c r="Z671" i="1" s="1"/>
  <c r="AF671" i="1" s="1"/>
  <c r="AL671" i="1" s="1"/>
  <c r="AR671" i="1" s="1"/>
  <c r="AX671" i="1" s="1"/>
  <c r="BD671" i="1" s="1"/>
  <c r="BJ671" i="1" s="1"/>
  <c r="BP671" i="1" s="1"/>
  <c r="BU671" i="1" s="1"/>
  <c r="BZ671" i="1" s="1"/>
  <c r="CJ671" i="1" s="1"/>
  <c r="CL671" i="1" s="1"/>
  <c r="M671" i="1"/>
  <c r="S671" i="1" s="1"/>
  <c r="Y671" i="1" s="1"/>
  <c r="AE671" i="1" s="1"/>
  <c r="AK671" i="1" s="1"/>
  <c r="AQ671" i="1" s="1"/>
  <c r="AW671" i="1" s="1"/>
  <c r="BC671" i="1" s="1"/>
  <c r="BI671" i="1" s="1"/>
  <c r="BO671" i="1" s="1"/>
  <c r="BT671" i="1" s="1"/>
  <c r="BY671" i="1" s="1"/>
  <c r="CG671" i="1" s="1"/>
  <c r="CI671" i="1" s="1"/>
  <c r="L671" i="1"/>
  <c r="R671" i="1" s="1"/>
  <c r="X671" i="1" s="1"/>
  <c r="AD671" i="1" s="1"/>
  <c r="AJ671" i="1" s="1"/>
  <c r="AP671" i="1" s="1"/>
  <c r="AV671" i="1" s="1"/>
  <c r="BB671" i="1" s="1"/>
  <c r="BH671" i="1" s="1"/>
  <c r="BN671" i="1" s="1"/>
  <c r="BS671" i="1" s="1"/>
  <c r="BX671" i="1" s="1"/>
  <c r="CD671" i="1" s="1"/>
  <c r="CF671" i="1" s="1"/>
  <c r="CM670" i="1"/>
  <c r="CM669" i="1" s="1"/>
  <c r="CC670" i="1"/>
  <c r="CC669" i="1" s="1"/>
  <c r="CB670" i="1"/>
  <c r="CB669" i="1" s="1"/>
  <c r="CA670" i="1"/>
  <c r="CA669" i="1" s="1"/>
  <c r="BW670" i="1"/>
  <c r="BW669" i="1" s="1"/>
  <c r="BV670" i="1"/>
  <c r="BV669" i="1" s="1"/>
  <c r="BR670" i="1"/>
  <c r="BR669" i="1" s="1"/>
  <c r="BQ670" i="1"/>
  <c r="BQ669" i="1" s="1"/>
  <c r="BM670" i="1"/>
  <c r="BM669" i="1" s="1"/>
  <c r="BL670" i="1"/>
  <c r="BL669" i="1" s="1"/>
  <c r="BK670" i="1"/>
  <c r="BK669" i="1" s="1"/>
  <c r="BG670" i="1"/>
  <c r="BG669" i="1" s="1"/>
  <c r="BF670" i="1"/>
  <c r="BF669" i="1" s="1"/>
  <c r="BE670" i="1"/>
  <c r="BE669" i="1" s="1"/>
  <c r="BA670" i="1"/>
  <c r="BA669" i="1" s="1"/>
  <c r="AZ670" i="1"/>
  <c r="AZ669" i="1" s="1"/>
  <c r="AY670" i="1"/>
  <c r="AY669" i="1" s="1"/>
  <c r="AU670" i="1"/>
  <c r="AU669" i="1" s="1"/>
  <c r="AT670" i="1"/>
  <c r="AT669" i="1" s="1"/>
  <c r="AS670" i="1"/>
  <c r="AS669" i="1" s="1"/>
  <c r="AO670" i="1"/>
  <c r="AO669" i="1" s="1"/>
  <c r="AN670" i="1"/>
  <c r="AN669" i="1" s="1"/>
  <c r="AM670" i="1"/>
  <c r="AM669" i="1" s="1"/>
  <c r="AI670" i="1"/>
  <c r="AI669" i="1" s="1"/>
  <c r="AH670" i="1"/>
  <c r="AH669" i="1" s="1"/>
  <c r="AG670" i="1"/>
  <c r="AG669" i="1" s="1"/>
  <c r="AC670" i="1"/>
  <c r="AC669" i="1" s="1"/>
  <c r="AB670" i="1"/>
  <c r="AB669" i="1" s="1"/>
  <c r="AA670" i="1"/>
  <c r="AA669" i="1" s="1"/>
  <c r="W670" i="1"/>
  <c r="W669" i="1" s="1"/>
  <c r="V670" i="1"/>
  <c r="V669" i="1" s="1"/>
  <c r="U670" i="1"/>
  <c r="U669" i="1" s="1"/>
  <c r="Q670" i="1"/>
  <c r="Q669" i="1" s="1"/>
  <c r="P670" i="1"/>
  <c r="P669" i="1" s="1"/>
  <c r="O670" i="1"/>
  <c r="O669" i="1" s="1"/>
  <c r="K670" i="1"/>
  <c r="K669" i="1" s="1"/>
  <c r="J670" i="1"/>
  <c r="J669" i="1" s="1"/>
  <c r="I670" i="1"/>
  <c r="I669" i="1" s="1"/>
  <c r="H670" i="1"/>
  <c r="H669" i="1" s="1"/>
  <c r="G670" i="1"/>
  <c r="F670" i="1"/>
  <c r="F669" i="1" s="1"/>
  <c r="N668" i="1"/>
  <c r="T668" i="1" s="1"/>
  <c r="Z668" i="1" s="1"/>
  <c r="AF668" i="1" s="1"/>
  <c r="AL668" i="1" s="1"/>
  <c r="AR668" i="1" s="1"/>
  <c r="AX668" i="1" s="1"/>
  <c r="BD668" i="1" s="1"/>
  <c r="BJ668" i="1" s="1"/>
  <c r="BP668" i="1" s="1"/>
  <c r="BU668" i="1" s="1"/>
  <c r="BZ668" i="1" s="1"/>
  <c r="CJ668" i="1" s="1"/>
  <c r="CL668" i="1" s="1"/>
  <c r="M668" i="1"/>
  <c r="S668" i="1" s="1"/>
  <c r="Y668" i="1" s="1"/>
  <c r="AE668" i="1" s="1"/>
  <c r="AK668" i="1" s="1"/>
  <c r="AQ668" i="1" s="1"/>
  <c r="AW668" i="1" s="1"/>
  <c r="BC668" i="1" s="1"/>
  <c r="BI668" i="1" s="1"/>
  <c r="BO668" i="1" s="1"/>
  <c r="BT668" i="1" s="1"/>
  <c r="BY668" i="1" s="1"/>
  <c r="CG668" i="1" s="1"/>
  <c r="CI668" i="1" s="1"/>
  <c r="L668" i="1"/>
  <c r="R668" i="1" s="1"/>
  <c r="X668" i="1" s="1"/>
  <c r="AD668" i="1" s="1"/>
  <c r="AJ668" i="1" s="1"/>
  <c r="AP668" i="1" s="1"/>
  <c r="AV668" i="1" s="1"/>
  <c r="BB668" i="1" s="1"/>
  <c r="BH668" i="1" s="1"/>
  <c r="BN668" i="1" s="1"/>
  <c r="BS668" i="1" s="1"/>
  <c r="BX668" i="1" s="1"/>
  <c r="CD668" i="1" s="1"/>
  <c r="CF668" i="1" s="1"/>
  <c r="CM667" i="1"/>
  <c r="CC667" i="1"/>
  <c r="CB667" i="1"/>
  <c r="CA667" i="1"/>
  <c r="BW667" i="1"/>
  <c r="BV667" i="1"/>
  <c r="BR667" i="1"/>
  <c r="BQ667" i="1"/>
  <c r="BM667" i="1"/>
  <c r="BL667" i="1"/>
  <c r="BK667" i="1"/>
  <c r="BG667" i="1"/>
  <c r="BF667" i="1"/>
  <c r="BE667" i="1"/>
  <c r="BA667" i="1"/>
  <c r="AZ667" i="1"/>
  <c r="AY667" i="1"/>
  <c r="AU667" i="1"/>
  <c r="AT667" i="1"/>
  <c r="AS667" i="1"/>
  <c r="AO667" i="1"/>
  <c r="AN667" i="1"/>
  <c r="AM667" i="1"/>
  <c r="AI667" i="1"/>
  <c r="AH667" i="1"/>
  <c r="AG667" i="1"/>
  <c r="AC667" i="1"/>
  <c r="AB667" i="1"/>
  <c r="AA667" i="1"/>
  <c r="W667" i="1"/>
  <c r="V667" i="1"/>
  <c r="U667" i="1"/>
  <c r="Q667" i="1"/>
  <c r="P667" i="1"/>
  <c r="O667" i="1"/>
  <c r="K667" i="1"/>
  <c r="J667" i="1"/>
  <c r="I667" i="1"/>
  <c r="H667" i="1"/>
  <c r="G667" i="1"/>
  <c r="F667" i="1"/>
  <c r="N666" i="1"/>
  <c r="T666" i="1" s="1"/>
  <c r="Z666" i="1" s="1"/>
  <c r="AF666" i="1" s="1"/>
  <c r="AL666" i="1" s="1"/>
  <c r="AR666" i="1" s="1"/>
  <c r="AX666" i="1" s="1"/>
  <c r="BD666" i="1" s="1"/>
  <c r="BJ666" i="1" s="1"/>
  <c r="BP666" i="1" s="1"/>
  <c r="BU666" i="1" s="1"/>
  <c r="BZ666" i="1" s="1"/>
  <c r="CJ666" i="1" s="1"/>
  <c r="CL666" i="1" s="1"/>
  <c r="M666" i="1"/>
  <c r="S666" i="1" s="1"/>
  <c r="Y666" i="1" s="1"/>
  <c r="AE666" i="1" s="1"/>
  <c r="AK666" i="1" s="1"/>
  <c r="AQ666" i="1" s="1"/>
  <c r="AW666" i="1" s="1"/>
  <c r="BC666" i="1" s="1"/>
  <c r="BI666" i="1" s="1"/>
  <c r="BO666" i="1" s="1"/>
  <c r="BT666" i="1" s="1"/>
  <c r="BY666" i="1" s="1"/>
  <c r="CG666" i="1" s="1"/>
  <c r="CI666" i="1" s="1"/>
  <c r="L666" i="1"/>
  <c r="R666" i="1" s="1"/>
  <c r="X666" i="1" s="1"/>
  <c r="AD666" i="1" s="1"/>
  <c r="AJ666" i="1" s="1"/>
  <c r="AP666" i="1" s="1"/>
  <c r="AV666" i="1" s="1"/>
  <c r="BB666" i="1" s="1"/>
  <c r="BH666" i="1" s="1"/>
  <c r="BN666" i="1" s="1"/>
  <c r="BS666" i="1" s="1"/>
  <c r="BX666" i="1" s="1"/>
  <c r="CD666" i="1" s="1"/>
  <c r="CF666" i="1" s="1"/>
  <c r="CM665" i="1"/>
  <c r="CC665" i="1"/>
  <c r="CB665" i="1"/>
  <c r="CA665" i="1"/>
  <c r="BW665" i="1"/>
  <c r="BV665" i="1"/>
  <c r="BR665" i="1"/>
  <c r="BQ665" i="1"/>
  <c r="BM665" i="1"/>
  <c r="BL665" i="1"/>
  <c r="BK665" i="1"/>
  <c r="BG665" i="1"/>
  <c r="BF665" i="1"/>
  <c r="BE665" i="1"/>
  <c r="BA665" i="1"/>
  <c r="AZ665" i="1"/>
  <c r="AY665" i="1"/>
  <c r="AU665" i="1"/>
  <c r="AT665" i="1"/>
  <c r="AS665" i="1"/>
  <c r="AO665" i="1"/>
  <c r="AN665" i="1"/>
  <c r="AM665" i="1"/>
  <c r="AI665" i="1"/>
  <c r="AH665" i="1"/>
  <c r="AG665" i="1"/>
  <c r="AC665" i="1"/>
  <c r="AB665" i="1"/>
  <c r="AA665" i="1"/>
  <c r="W665" i="1"/>
  <c r="V665" i="1"/>
  <c r="U665" i="1"/>
  <c r="Q665" i="1"/>
  <c r="P665" i="1"/>
  <c r="O665" i="1"/>
  <c r="K665" i="1"/>
  <c r="J665" i="1"/>
  <c r="I665" i="1"/>
  <c r="H665" i="1"/>
  <c r="G665" i="1"/>
  <c r="F665" i="1"/>
  <c r="N664" i="1"/>
  <c r="T664" i="1" s="1"/>
  <c r="Z664" i="1" s="1"/>
  <c r="AF664" i="1" s="1"/>
  <c r="AL664" i="1" s="1"/>
  <c r="AR664" i="1" s="1"/>
  <c r="AX664" i="1" s="1"/>
  <c r="BD664" i="1" s="1"/>
  <c r="BJ664" i="1" s="1"/>
  <c r="BP664" i="1" s="1"/>
  <c r="BU664" i="1" s="1"/>
  <c r="BZ664" i="1" s="1"/>
  <c r="CJ664" i="1" s="1"/>
  <c r="CL664" i="1" s="1"/>
  <c r="M664" i="1"/>
  <c r="S664" i="1" s="1"/>
  <c r="Y664" i="1" s="1"/>
  <c r="AE664" i="1" s="1"/>
  <c r="AK664" i="1" s="1"/>
  <c r="AQ664" i="1" s="1"/>
  <c r="AW664" i="1" s="1"/>
  <c r="BC664" i="1" s="1"/>
  <c r="BI664" i="1" s="1"/>
  <c r="BO664" i="1" s="1"/>
  <c r="BT664" i="1" s="1"/>
  <c r="BY664" i="1" s="1"/>
  <c r="CG664" i="1" s="1"/>
  <c r="CI664" i="1" s="1"/>
  <c r="L664" i="1"/>
  <c r="R664" i="1" s="1"/>
  <c r="X664" i="1" s="1"/>
  <c r="AD664" i="1" s="1"/>
  <c r="AJ664" i="1" s="1"/>
  <c r="AP664" i="1" s="1"/>
  <c r="AV664" i="1" s="1"/>
  <c r="BB664" i="1" s="1"/>
  <c r="BH664" i="1" s="1"/>
  <c r="BN664" i="1" s="1"/>
  <c r="BS664" i="1" s="1"/>
  <c r="BX664" i="1" s="1"/>
  <c r="CD664" i="1" s="1"/>
  <c r="CF664" i="1" s="1"/>
  <c r="CM663" i="1"/>
  <c r="CC663" i="1"/>
  <c r="CB663" i="1"/>
  <c r="CA663" i="1"/>
  <c r="BW663" i="1"/>
  <c r="BW662" i="1" s="1"/>
  <c r="BV663" i="1"/>
  <c r="BR663" i="1"/>
  <c r="BQ663" i="1"/>
  <c r="BM663" i="1"/>
  <c r="BL663" i="1"/>
  <c r="BK663" i="1"/>
  <c r="BG663" i="1"/>
  <c r="BF663" i="1"/>
  <c r="BE663" i="1"/>
  <c r="BA663" i="1"/>
  <c r="AZ663" i="1"/>
  <c r="AY663" i="1"/>
  <c r="AY662" i="1" s="1"/>
  <c r="AU663" i="1"/>
  <c r="AU662" i="1" s="1"/>
  <c r="AT663" i="1"/>
  <c r="AS663" i="1"/>
  <c r="AO663" i="1"/>
  <c r="AN663" i="1"/>
  <c r="AM663" i="1"/>
  <c r="AI663" i="1"/>
  <c r="AH663" i="1"/>
  <c r="AG663" i="1"/>
  <c r="AC663" i="1"/>
  <c r="AB663" i="1"/>
  <c r="AA663" i="1"/>
  <c r="W663" i="1"/>
  <c r="V663" i="1"/>
  <c r="U663" i="1"/>
  <c r="Q663" i="1"/>
  <c r="P663" i="1"/>
  <c r="O663" i="1"/>
  <c r="K663" i="1"/>
  <c r="J663" i="1"/>
  <c r="I663" i="1"/>
  <c r="H663" i="1"/>
  <c r="G663" i="1"/>
  <c r="F663" i="1"/>
  <c r="N661" i="1"/>
  <c r="T661" i="1" s="1"/>
  <c r="Z661" i="1" s="1"/>
  <c r="AF661" i="1" s="1"/>
  <c r="AL661" i="1" s="1"/>
  <c r="AR661" i="1" s="1"/>
  <c r="AX661" i="1" s="1"/>
  <c r="BD661" i="1" s="1"/>
  <c r="BJ661" i="1" s="1"/>
  <c r="BP661" i="1" s="1"/>
  <c r="BU661" i="1" s="1"/>
  <c r="BZ661" i="1" s="1"/>
  <c r="CJ661" i="1" s="1"/>
  <c r="CL661" i="1" s="1"/>
  <c r="M661" i="1"/>
  <c r="S661" i="1" s="1"/>
  <c r="Y661" i="1" s="1"/>
  <c r="AE661" i="1" s="1"/>
  <c r="AK661" i="1" s="1"/>
  <c r="AQ661" i="1" s="1"/>
  <c r="AW661" i="1" s="1"/>
  <c r="BC661" i="1" s="1"/>
  <c r="BI661" i="1" s="1"/>
  <c r="BO661" i="1" s="1"/>
  <c r="BT661" i="1" s="1"/>
  <c r="BY661" i="1" s="1"/>
  <c r="CG661" i="1" s="1"/>
  <c r="CI661" i="1" s="1"/>
  <c r="L661" i="1"/>
  <c r="R661" i="1" s="1"/>
  <c r="X661" i="1" s="1"/>
  <c r="AD661" i="1" s="1"/>
  <c r="AJ661" i="1" s="1"/>
  <c r="AP661" i="1" s="1"/>
  <c r="AV661" i="1" s="1"/>
  <c r="BB661" i="1" s="1"/>
  <c r="BH661" i="1" s="1"/>
  <c r="BN661" i="1" s="1"/>
  <c r="BS661" i="1" s="1"/>
  <c r="BX661" i="1" s="1"/>
  <c r="CD661" i="1" s="1"/>
  <c r="CF661" i="1" s="1"/>
  <c r="CM660" i="1"/>
  <c r="CM659" i="1" s="1"/>
  <c r="CC660" i="1"/>
  <c r="CB660" i="1"/>
  <c r="CB659" i="1" s="1"/>
  <c r="CA660" i="1"/>
  <c r="CA659" i="1" s="1"/>
  <c r="BW660" i="1"/>
  <c r="BW659" i="1" s="1"/>
  <c r="BV660" i="1"/>
  <c r="BV659" i="1" s="1"/>
  <c r="BR660" i="1"/>
  <c r="BR659" i="1" s="1"/>
  <c r="BQ660" i="1"/>
  <c r="BQ659" i="1" s="1"/>
  <c r="BM660" i="1"/>
  <c r="BM659" i="1" s="1"/>
  <c r="BL660" i="1"/>
  <c r="BL659" i="1" s="1"/>
  <c r="BK660" i="1"/>
  <c r="BK659" i="1" s="1"/>
  <c r="BG660" i="1"/>
  <c r="BG659" i="1" s="1"/>
  <c r="BF660" i="1"/>
  <c r="BF659" i="1" s="1"/>
  <c r="BE660" i="1"/>
  <c r="BE659" i="1" s="1"/>
  <c r="BA660" i="1"/>
  <c r="BA659" i="1" s="1"/>
  <c r="AZ660" i="1"/>
  <c r="AZ659" i="1" s="1"/>
  <c r="AY660" i="1"/>
  <c r="AY659" i="1" s="1"/>
  <c r="AU660" i="1"/>
  <c r="AU659" i="1" s="1"/>
  <c r="AT660" i="1"/>
  <c r="AT659" i="1" s="1"/>
  <c r="AS660" i="1"/>
  <c r="AS659" i="1" s="1"/>
  <c r="AO660" i="1"/>
  <c r="AO659" i="1" s="1"/>
  <c r="AN660" i="1"/>
  <c r="AN659" i="1" s="1"/>
  <c r="AM660" i="1"/>
  <c r="AM659" i="1" s="1"/>
  <c r="AI660" i="1"/>
  <c r="AI659" i="1" s="1"/>
  <c r="AH660" i="1"/>
  <c r="AH659" i="1" s="1"/>
  <c r="AG660" i="1"/>
  <c r="AG659" i="1" s="1"/>
  <c r="AC660" i="1"/>
  <c r="AC659" i="1" s="1"/>
  <c r="AB660" i="1"/>
  <c r="AB659" i="1" s="1"/>
  <c r="AA660" i="1"/>
  <c r="AA659" i="1" s="1"/>
  <c r="W660" i="1"/>
  <c r="W659" i="1" s="1"/>
  <c r="V660" i="1"/>
  <c r="V659" i="1" s="1"/>
  <c r="U660" i="1"/>
  <c r="U659" i="1" s="1"/>
  <c r="Q660" i="1"/>
  <c r="Q659" i="1" s="1"/>
  <c r="P660" i="1"/>
  <c r="P659" i="1" s="1"/>
  <c r="O660" i="1"/>
  <c r="O659" i="1" s="1"/>
  <c r="K660" i="1"/>
  <c r="K659" i="1" s="1"/>
  <c r="J660" i="1"/>
  <c r="J659" i="1" s="1"/>
  <c r="I660" i="1"/>
  <c r="I659" i="1" s="1"/>
  <c r="H660" i="1"/>
  <c r="H659" i="1" s="1"/>
  <c r="G660" i="1"/>
  <c r="F660" i="1"/>
  <c r="CC659" i="1"/>
  <c r="N658" i="1"/>
  <c r="T658" i="1" s="1"/>
  <c r="Z658" i="1" s="1"/>
  <c r="AF658" i="1" s="1"/>
  <c r="AL658" i="1" s="1"/>
  <c r="AR658" i="1" s="1"/>
  <c r="AX658" i="1" s="1"/>
  <c r="BD658" i="1" s="1"/>
  <c r="BJ658" i="1" s="1"/>
  <c r="BP658" i="1" s="1"/>
  <c r="BU658" i="1" s="1"/>
  <c r="BZ658" i="1" s="1"/>
  <c r="CJ658" i="1" s="1"/>
  <c r="CL658" i="1" s="1"/>
  <c r="M658" i="1"/>
  <c r="S658" i="1" s="1"/>
  <c r="Y658" i="1" s="1"/>
  <c r="AE658" i="1" s="1"/>
  <c r="AK658" i="1" s="1"/>
  <c r="AQ658" i="1" s="1"/>
  <c r="AW658" i="1" s="1"/>
  <c r="BC658" i="1" s="1"/>
  <c r="BI658" i="1" s="1"/>
  <c r="BO658" i="1" s="1"/>
  <c r="BT658" i="1" s="1"/>
  <c r="BY658" i="1" s="1"/>
  <c r="CG658" i="1" s="1"/>
  <c r="CI658" i="1" s="1"/>
  <c r="L658" i="1"/>
  <c r="R658" i="1" s="1"/>
  <c r="X658" i="1" s="1"/>
  <c r="AD658" i="1" s="1"/>
  <c r="AJ658" i="1" s="1"/>
  <c r="AP658" i="1" s="1"/>
  <c r="AV658" i="1" s="1"/>
  <c r="BB658" i="1" s="1"/>
  <c r="BH658" i="1" s="1"/>
  <c r="BN658" i="1" s="1"/>
  <c r="BS658" i="1" s="1"/>
  <c r="BX658" i="1" s="1"/>
  <c r="CD658" i="1" s="1"/>
  <c r="CF658" i="1" s="1"/>
  <c r="CM657" i="1"/>
  <c r="CM656" i="1" s="1"/>
  <c r="CC657" i="1"/>
  <c r="CC656" i="1" s="1"/>
  <c r="CB657" i="1"/>
  <c r="CB656" i="1" s="1"/>
  <c r="CA657" i="1"/>
  <c r="CA656" i="1" s="1"/>
  <c r="BW657" i="1"/>
  <c r="BW656" i="1" s="1"/>
  <c r="BV657" i="1"/>
  <c r="BV656" i="1" s="1"/>
  <c r="BR657" i="1"/>
  <c r="BR656" i="1" s="1"/>
  <c r="BQ657" i="1"/>
  <c r="BQ656" i="1" s="1"/>
  <c r="BM657" i="1"/>
  <c r="BM656" i="1" s="1"/>
  <c r="BL657" i="1"/>
  <c r="BL656" i="1" s="1"/>
  <c r="BK657" i="1"/>
  <c r="BK656" i="1" s="1"/>
  <c r="BG657" i="1"/>
  <c r="BG656" i="1" s="1"/>
  <c r="BF657" i="1"/>
  <c r="BF656" i="1" s="1"/>
  <c r="BE657" i="1"/>
  <c r="BE656" i="1" s="1"/>
  <c r="BA657" i="1"/>
  <c r="BA656" i="1" s="1"/>
  <c r="AZ657" i="1"/>
  <c r="AZ656" i="1" s="1"/>
  <c r="AY657" i="1"/>
  <c r="AY656" i="1" s="1"/>
  <c r="AU657" i="1"/>
  <c r="AU656" i="1" s="1"/>
  <c r="AT657" i="1"/>
  <c r="AT656" i="1" s="1"/>
  <c r="AS657" i="1"/>
  <c r="AS656" i="1" s="1"/>
  <c r="AO657" i="1"/>
  <c r="AO656" i="1" s="1"/>
  <c r="AN657" i="1"/>
  <c r="AN656" i="1" s="1"/>
  <c r="AM657" i="1"/>
  <c r="AM656" i="1" s="1"/>
  <c r="AI657" i="1"/>
  <c r="AI656" i="1" s="1"/>
  <c r="AH657" i="1"/>
  <c r="AH656" i="1" s="1"/>
  <c r="AG657" i="1"/>
  <c r="AG656" i="1" s="1"/>
  <c r="AC657" i="1"/>
  <c r="AC656" i="1" s="1"/>
  <c r="AB657" i="1"/>
  <c r="AB656" i="1" s="1"/>
  <c r="AA657" i="1"/>
  <c r="AA656" i="1" s="1"/>
  <c r="W657" i="1"/>
  <c r="W656" i="1" s="1"/>
  <c r="V657" i="1"/>
  <c r="V656" i="1" s="1"/>
  <c r="U657" i="1"/>
  <c r="U656" i="1" s="1"/>
  <c r="Q657" i="1"/>
  <c r="Q656" i="1" s="1"/>
  <c r="P657" i="1"/>
  <c r="P656" i="1" s="1"/>
  <c r="O657" i="1"/>
  <c r="O656" i="1" s="1"/>
  <c r="K657" i="1"/>
  <c r="K656" i="1" s="1"/>
  <c r="J657" i="1"/>
  <c r="J656" i="1" s="1"/>
  <c r="I657" i="1"/>
  <c r="I656" i="1" s="1"/>
  <c r="H657" i="1"/>
  <c r="H656" i="1" s="1"/>
  <c r="G657" i="1"/>
  <c r="G656" i="1" s="1"/>
  <c r="F657" i="1"/>
  <c r="N655" i="1"/>
  <c r="T655" i="1" s="1"/>
  <c r="Z655" i="1" s="1"/>
  <c r="AF655" i="1" s="1"/>
  <c r="AL655" i="1" s="1"/>
  <c r="AR655" i="1" s="1"/>
  <c r="AX655" i="1" s="1"/>
  <c r="BD655" i="1" s="1"/>
  <c r="BJ655" i="1" s="1"/>
  <c r="BP655" i="1" s="1"/>
  <c r="BU655" i="1" s="1"/>
  <c r="BZ655" i="1" s="1"/>
  <c r="CJ655" i="1" s="1"/>
  <c r="CL655" i="1" s="1"/>
  <c r="M655" i="1"/>
  <c r="S655" i="1" s="1"/>
  <c r="Y655" i="1" s="1"/>
  <c r="AE655" i="1" s="1"/>
  <c r="AK655" i="1" s="1"/>
  <c r="AQ655" i="1" s="1"/>
  <c r="AW655" i="1" s="1"/>
  <c r="BC655" i="1" s="1"/>
  <c r="BI655" i="1" s="1"/>
  <c r="BO655" i="1" s="1"/>
  <c r="BT655" i="1" s="1"/>
  <c r="BY655" i="1" s="1"/>
  <c r="CG655" i="1" s="1"/>
  <c r="CI655" i="1" s="1"/>
  <c r="L655" i="1"/>
  <c r="R655" i="1" s="1"/>
  <c r="X655" i="1" s="1"/>
  <c r="AD655" i="1" s="1"/>
  <c r="AJ655" i="1" s="1"/>
  <c r="AP655" i="1" s="1"/>
  <c r="AV655" i="1" s="1"/>
  <c r="BB655" i="1" s="1"/>
  <c r="BH655" i="1" s="1"/>
  <c r="BN655" i="1" s="1"/>
  <c r="BS655" i="1" s="1"/>
  <c r="BX655" i="1" s="1"/>
  <c r="CD655" i="1" s="1"/>
  <c r="CF655" i="1" s="1"/>
  <c r="CM654" i="1"/>
  <c r="CM653" i="1" s="1"/>
  <c r="CC654" i="1"/>
  <c r="CC653" i="1" s="1"/>
  <c r="CB654" i="1"/>
  <c r="CB653" i="1" s="1"/>
  <c r="CA654" i="1"/>
  <c r="CA653" i="1" s="1"/>
  <c r="BW654" i="1"/>
  <c r="BW653" i="1" s="1"/>
  <c r="BV654" i="1"/>
  <c r="BV653" i="1" s="1"/>
  <c r="BR654" i="1"/>
  <c r="BR653" i="1" s="1"/>
  <c r="BQ654" i="1"/>
  <c r="BQ653" i="1" s="1"/>
  <c r="BM654" i="1"/>
  <c r="BM653" i="1" s="1"/>
  <c r="BL654" i="1"/>
  <c r="BL653" i="1" s="1"/>
  <c r="BK654" i="1"/>
  <c r="BK653" i="1" s="1"/>
  <c r="BG654" i="1"/>
  <c r="BG653" i="1" s="1"/>
  <c r="BF654" i="1"/>
  <c r="BF653" i="1" s="1"/>
  <c r="BE654" i="1"/>
  <c r="BE653" i="1" s="1"/>
  <c r="BA654" i="1"/>
  <c r="BA653" i="1" s="1"/>
  <c r="AZ654" i="1"/>
  <c r="AZ653" i="1" s="1"/>
  <c r="AY654" i="1"/>
  <c r="AY653" i="1" s="1"/>
  <c r="AU654" i="1"/>
  <c r="AU653" i="1" s="1"/>
  <c r="AT654" i="1"/>
  <c r="AT653" i="1" s="1"/>
  <c r="AS654" i="1"/>
  <c r="AS653" i="1" s="1"/>
  <c r="AO654" i="1"/>
  <c r="AO653" i="1" s="1"/>
  <c r="AN654" i="1"/>
  <c r="AN653" i="1" s="1"/>
  <c r="AM654" i="1"/>
  <c r="AM653" i="1" s="1"/>
  <c r="AI654" i="1"/>
  <c r="AI653" i="1" s="1"/>
  <c r="AH654" i="1"/>
  <c r="AH653" i="1" s="1"/>
  <c r="AG654" i="1"/>
  <c r="AG653" i="1" s="1"/>
  <c r="AC654" i="1"/>
  <c r="AC653" i="1" s="1"/>
  <c r="AB654" i="1"/>
  <c r="AB653" i="1" s="1"/>
  <c r="AA654" i="1"/>
  <c r="AA653" i="1" s="1"/>
  <c r="W654" i="1"/>
  <c r="W653" i="1" s="1"/>
  <c r="V654" i="1"/>
  <c r="V653" i="1" s="1"/>
  <c r="U654" i="1"/>
  <c r="U653" i="1" s="1"/>
  <c r="Q654" i="1"/>
  <c r="Q653" i="1" s="1"/>
  <c r="P654" i="1"/>
  <c r="P653" i="1" s="1"/>
  <c r="O654" i="1"/>
  <c r="O653" i="1" s="1"/>
  <c r="K654" i="1"/>
  <c r="K653" i="1" s="1"/>
  <c r="J654" i="1"/>
  <c r="J653" i="1" s="1"/>
  <c r="I654" i="1"/>
  <c r="H654" i="1"/>
  <c r="H653" i="1" s="1"/>
  <c r="G654" i="1"/>
  <c r="F654" i="1"/>
  <c r="F653" i="1" s="1"/>
  <c r="I653" i="1"/>
  <c r="N649" i="1"/>
  <c r="T649" i="1" s="1"/>
  <c r="Z649" i="1" s="1"/>
  <c r="AF649" i="1" s="1"/>
  <c r="AL649" i="1" s="1"/>
  <c r="AR649" i="1" s="1"/>
  <c r="AX649" i="1" s="1"/>
  <c r="BD649" i="1" s="1"/>
  <c r="BJ649" i="1" s="1"/>
  <c r="BP649" i="1" s="1"/>
  <c r="BU649" i="1" s="1"/>
  <c r="BZ649" i="1" s="1"/>
  <c r="CJ649" i="1" s="1"/>
  <c r="CL649" i="1" s="1"/>
  <c r="M649" i="1"/>
  <c r="S649" i="1" s="1"/>
  <c r="Y649" i="1" s="1"/>
  <c r="AE649" i="1" s="1"/>
  <c r="AK649" i="1" s="1"/>
  <c r="AQ649" i="1" s="1"/>
  <c r="AW649" i="1" s="1"/>
  <c r="BC649" i="1" s="1"/>
  <c r="BI649" i="1" s="1"/>
  <c r="BO649" i="1" s="1"/>
  <c r="BT649" i="1" s="1"/>
  <c r="BY649" i="1" s="1"/>
  <c r="CG649" i="1" s="1"/>
  <c r="CI649" i="1" s="1"/>
  <c r="L649" i="1"/>
  <c r="R649" i="1" s="1"/>
  <c r="X649" i="1" s="1"/>
  <c r="AD649" i="1" s="1"/>
  <c r="AJ649" i="1" s="1"/>
  <c r="AP649" i="1" s="1"/>
  <c r="AV649" i="1" s="1"/>
  <c r="BB649" i="1" s="1"/>
  <c r="BH649" i="1" s="1"/>
  <c r="BN649" i="1" s="1"/>
  <c r="BS649" i="1" s="1"/>
  <c r="BX649" i="1" s="1"/>
  <c r="CD649" i="1" s="1"/>
  <c r="CF649" i="1" s="1"/>
  <c r="CM648" i="1"/>
  <c r="CM647" i="1" s="1"/>
  <c r="CM646" i="1" s="1"/>
  <c r="CM645" i="1" s="1"/>
  <c r="CC648" i="1"/>
  <c r="CC647" i="1" s="1"/>
  <c r="CC646" i="1" s="1"/>
  <c r="CC645" i="1" s="1"/>
  <c r="CB648" i="1"/>
  <c r="CB647" i="1" s="1"/>
  <c r="CB646" i="1" s="1"/>
  <c r="CB645" i="1" s="1"/>
  <c r="CA648" i="1"/>
  <c r="CA647" i="1" s="1"/>
  <c r="CA646" i="1" s="1"/>
  <c r="CA645" i="1" s="1"/>
  <c r="BW648" i="1"/>
  <c r="BW647" i="1" s="1"/>
  <c r="BW646" i="1" s="1"/>
  <c r="BW645" i="1" s="1"/>
  <c r="BV648" i="1"/>
  <c r="BV647" i="1" s="1"/>
  <c r="BV646" i="1" s="1"/>
  <c r="BV645" i="1" s="1"/>
  <c r="BR648" i="1"/>
  <c r="BR647" i="1" s="1"/>
  <c r="BR646" i="1" s="1"/>
  <c r="BR645" i="1" s="1"/>
  <c r="BQ648" i="1"/>
  <c r="BQ647" i="1" s="1"/>
  <c r="BQ646" i="1" s="1"/>
  <c r="BQ645" i="1" s="1"/>
  <c r="BM648" i="1"/>
  <c r="BM647" i="1" s="1"/>
  <c r="BM646" i="1" s="1"/>
  <c r="BM645" i="1" s="1"/>
  <c r="BL648" i="1"/>
  <c r="BL647" i="1" s="1"/>
  <c r="BL646" i="1" s="1"/>
  <c r="BL645" i="1" s="1"/>
  <c r="BK648" i="1"/>
  <c r="BK647" i="1" s="1"/>
  <c r="BK646" i="1" s="1"/>
  <c r="BK645" i="1" s="1"/>
  <c r="BG648" i="1"/>
  <c r="BG647" i="1" s="1"/>
  <c r="BG646" i="1" s="1"/>
  <c r="BG645" i="1" s="1"/>
  <c r="BF648" i="1"/>
  <c r="BF647" i="1" s="1"/>
  <c r="BF646" i="1" s="1"/>
  <c r="BF645" i="1" s="1"/>
  <c r="BE648" i="1"/>
  <c r="BE647" i="1" s="1"/>
  <c r="BE646" i="1" s="1"/>
  <c r="BE645" i="1" s="1"/>
  <c r="BA648" i="1"/>
  <c r="BA647" i="1" s="1"/>
  <c r="BA646" i="1" s="1"/>
  <c r="BA645" i="1" s="1"/>
  <c r="AZ648" i="1"/>
  <c r="AZ647" i="1" s="1"/>
  <c r="AZ646" i="1" s="1"/>
  <c r="AZ645" i="1" s="1"/>
  <c r="AY648" i="1"/>
  <c r="AY647" i="1" s="1"/>
  <c r="AY646" i="1" s="1"/>
  <c r="AY645" i="1" s="1"/>
  <c r="AU648" i="1"/>
  <c r="AU647" i="1" s="1"/>
  <c r="AU646" i="1" s="1"/>
  <c r="AU645" i="1" s="1"/>
  <c r="AT648" i="1"/>
  <c r="AT647" i="1" s="1"/>
  <c r="AT646" i="1" s="1"/>
  <c r="AT645" i="1" s="1"/>
  <c r="AS648" i="1"/>
  <c r="AS647" i="1" s="1"/>
  <c r="AS646" i="1" s="1"/>
  <c r="AS645" i="1" s="1"/>
  <c r="AO648" i="1"/>
  <c r="AO647" i="1" s="1"/>
  <c r="AO646" i="1" s="1"/>
  <c r="AO645" i="1" s="1"/>
  <c r="AN648" i="1"/>
  <c r="AN647" i="1" s="1"/>
  <c r="AN646" i="1" s="1"/>
  <c r="AN645" i="1" s="1"/>
  <c r="AM648" i="1"/>
  <c r="AM647" i="1" s="1"/>
  <c r="AM646" i="1" s="1"/>
  <c r="AM645" i="1" s="1"/>
  <c r="AI648" i="1"/>
  <c r="AI647" i="1" s="1"/>
  <c r="AI646" i="1" s="1"/>
  <c r="AI645" i="1" s="1"/>
  <c r="AH648" i="1"/>
  <c r="AH647" i="1" s="1"/>
  <c r="AH646" i="1" s="1"/>
  <c r="AH645" i="1" s="1"/>
  <c r="AG648" i="1"/>
  <c r="AG647" i="1" s="1"/>
  <c r="AG646" i="1" s="1"/>
  <c r="AG645" i="1" s="1"/>
  <c r="AC648" i="1"/>
  <c r="AC647" i="1" s="1"/>
  <c r="AC646" i="1" s="1"/>
  <c r="AC645" i="1" s="1"/>
  <c r="AB648" i="1"/>
  <c r="AB647" i="1" s="1"/>
  <c r="AB646" i="1" s="1"/>
  <c r="AB645" i="1" s="1"/>
  <c r="AA648" i="1"/>
  <c r="AA647" i="1" s="1"/>
  <c r="AA646" i="1" s="1"/>
  <c r="AA645" i="1" s="1"/>
  <c r="W648" i="1"/>
  <c r="W647" i="1" s="1"/>
  <c r="W646" i="1" s="1"/>
  <c r="W645" i="1" s="1"/>
  <c r="V648" i="1"/>
  <c r="V647" i="1" s="1"/>
  <c r="V646" i="1" s="1"/>
  <c r="V645" i="1" s="1"/>
  <c r="U648" i="1"/>
  <c r="U647" i="1" s="1"/>
  <c r="U646" i="1" s="1"/>
  <c r="U645" i="1" s="1"/>
  <c r="Q648" i="1"/>
  <c r="Q647" i="1" s="1"/>
  <c r="Q646" i="1" s="1"/>
  <c r="Q645" i="1" s="1"/>
  <c r="P648" i="1"/>
  <c r="P647" i="1" s="1"/>
  <c r="P646" i="1" s="1"/>
  <c r="P645" i="1" s="1"/>
  <c r="O648" i="1"/>
  <c r="O647" i="1" s="1"/>
  <c r="O646" i="1" s="1"/>
  <c r="O645" i="1" s="1"/>
  <c r="K648" i="1"/>
  <c r="K647" i="1" s="1"/>
  <c r="K646" i="1" s="1"/>
  <c r="K645" i="1" s="1"/>
  <c r="J648" i="1"/>
  <c r="J647" i="1" s="1"/>
  <c r="J646" i="1" s="1"/>
  <c r="J645" i="1" s="1"/>
  <c r="I648" i="1"/>
  <c r="I647" i="1" s="1"/>
  <c r="I646" i="1" s="1"/>
  <c r="I645" i="1" s="1"/>
  <c r="H648" i="1"/>
  <c r="H647" i="1" s="1"/>
  <c r="G648" i="1"/>
  <c r="G647" i="1" s="1"/>
  <c r="G646" i="1" s="1"/>
  <c r="F648" i="1"/>
  <c r="N644" i="1"/>
  <c r="T644" i="1" s="1"/>
  <c r="Z644" i="1" s="1"/>
  <c r="AF644" i="1" s="1"/>
  <c r="AL644" i="1" s="1"/>
  <c r="AR644" i="1" s="1"/>
  <c r="AX644" i="1" s="1"/>
  <c r="BD644" i="1" s="1"/>
  <c r="BJ644" i="1" s="1"/>
  <c r="BP644" i="1" s="1"/>
  <c r="BU644" i="1" s="1"/>
  <c r="BZ644" i="1" s="1"/>
  <c r="CJ644" i="1" s="1"/>
  <c r="CL644" i="1" s="1"/>
  <c r="M644" i="1"/>
  <c r="S644" i="1" s="1"/>
  <c r="Y644" i="1" s="1"/>
  <c r="AE644" i="1" s="1"/>
  <c r="AK644" i="1" s="1"/>
  <c r="AQ644" i="1" s="1"/>
  <c r="AW644" i="1" s="1"/>
  <c r="BC644" i="1" s="1"/>
  <c r="BI644" i="1" s="1"/>
  <c r="BO644" i="1" s="1"/>
  <c r="BT644" i="1" s="1"/>
  <c r="BY644" i="1" s="1"/>
  <c r="CG644" i="1" s="1"/>
  <c r="CI644" i="1" s="1"/>
  <c r="L644" i="1"/>
  <c r="R644" i="1" s="1"/>
  <c r="X644" i="1" s="1"/>
  <c r="AD644" i="1" s="1"/>
  <c r="AJ644" i="1" s="1"/>
  <c r="AP644" i="1" s="1"/>
  <c r="AV644" i="1" s="1"/>
  <c r="BB644" i="1" s="1"/>
  <c r="BH644" i="1" s="1"/>
  <c r="BN644" i="1" s="1"/>
  <c r="BS644" i="1" s="1"/>
  <c r="BX644" i="1" s="1"/>
  <c r="CD644" i="1" s="1"/>
  <c r="CF644" i="1" s="1"/>
  <c r="CM643" i="1"/>
  <c r="CM642" i="1" s="1"/>
  <c r="CM641" i="1" s="1"/>
  <c r="CC643" i="1"/>
  <c r="CC642" i="1" s="1"/>
  <c r="CC641" i="1" s="1"/>
  <c r="CB643" i="1"/>
  <c r="CB642" i="1" s="1"/>
  <c r="CB641" i="1" s="1"/>
  <c r="CA643" i="1"/>
  <c r="CA642" i="1" s="1"/>
  <c r="CA641" i="1" s="1"/>
  <c r="BW643" i="1"/>
  <c r="BW642" i="1" s="1"/>
  <c r="BW641" i="1" s="1"/>
  <c r="BV643" i="1"/>
  <c r="BV642" i="1" s="1"/>
  <c r="BV641" i="1" s="1"/>
  <c r="BR643" i="1"/>
  <c r="BR642" i="1" s="1"/>
  <c r="BQ643" i="1"/>
  <c r="BQ642" i="1" s="1"/>
  <c r="BQ641" i="1" s="1"/>
  <c r="BM643" i="1"/>
  <c r="BM642" i="1" s="1"/>
  <c r="BM641" i="1" s="1"/>
  <c r="BL643" i="1"/>
  <c r="BL642" i="1" s="1"/>
  <c r="BL641" i="1" s="1"/>
  <c r="BK643" i="1"/>
  <c r="BK642" i="1" s="1"/>
  <c r="BK641" i="1" s="1"/>
  <c r="BG643" i="1"/>
  <c r="BG642" i="1" s="1"/>
  <c r="BG641" i="1" s="1"/>
  <c r="BF643" i="1"/>
  <c r="BF642" i="1" s="1"/>
  <c r="BF641" i="1" s="1"/>
  <c r="BE643" i="1"/>
  <c r="BE642" i="1" s="1"/>
  <c r="BE641" i="1" s="1"/>
  <c r="BA643" i="1"/>
  <c r="BA642" i="1" s="1"/>
  <c r="BA641" i="1" s="1"/>
  <c r="AZ643" i="1"/>
  <c r="AZ642" i="1" s="1"/>
  <c r="AZ641" i="1" s="1"/>
  <c r="AY643" i="1"/>
  <c r="AY642" i="1" s="1"/>
  <c r="AY641" i="1" s="1"/>
  <c r="AU643" i="1"/>
  <c r="AU642" i="1" s="1"/>
  <c r="AU641" i="1" s="1"/>
  <c r="AT643" i="1"/>
  <c r="AT642" i="1" s="1"/>
  <c r="AT641" i="1" s="1"/>
  <c r="AS643" i="1"/>
  <c r="AS642" i="1" s="1"/>
  <c r="AS641" i="1" s="1"/>
  <c r="AO643" i="1"/>
  <c r="AO642" i="1" s="1"/>
  <c r="AO641" i="1" s="1"/>
  <c r="AN643" i="1"/>
  <c r="AN642" i="1" s="1"/>
  <c r="AN641" i="1" s="1"/>
  <c r="AM643" i="1"/>
  <c r="AM642" i="1" s="1"/>
  <c r="AM641" i="1" s="1"/>
  <c r="AI643" i="1"/>
  <c r="AI642" i="1" s="1"/>
  <c r="AI641" i="1" s="1"/>
  <c r="AH643" i="1"/>
  <c r="AH642" i="1" s="1"/>
  <c r="AH641" i="1" s="1"/>
  <c r="AG643" i="1"/>
  <c r="AG642" i="1" s="1"/>
  <c r="AG641" i="1" s="1"/>
  <c r="AC643" i="1"/>
  <c r="AC642" i="1" s="1"/>
  <c r="AC641" i="1" s="1"/>
  <c r="AB643" i="1"/>
  <c r="AB642" i="1" s="1"/>
  <c r="AB641" i="1" s="1"/>
  <c r="AA643" i="1"/>
  <c r="AA642" i="1" s="1"/>
  <c r="AA641" i="1" s="1"/>
  <c r="W643" i="1"/>
  <c r="W642" i="1" s="1"/>
  <c r="W641" i="1" s="1"/>
  <c r="V643" i="1"/>
  <c r="V642" i="1" s="1"/>
  <c r="V641" i="1" s="1"/>
  <c r="U643" i="1"/>
  <c r="U642" i="1" s="1"/>
  <c r="U641" i="1" s="1"/>
  <c r="Q643" i="1"/>
  <c r="Q642" i="1" s="1"/>
  <c r="Q641" i="1" s="1"/>
  <c r="P643" i="1"/>
  <c r="P642" i="1" s="1"/>
  <c r="P641" i="1" s="1"/>
  <c r="O643" i="1"/>
  <c r="O642" i="1" s="1"/>
  <c r="O641" i="1" s="1"/>
  <c r="K643" i="1"/>
  <c r="K642" i="1" s="1"/>
  <c r="K641" i="1" s="1"/>
  <c r="J643" i="1"/>
  <c r="J642" i="1" s="1"/>
  <c r="J641" i="1" s="1"/>
  <c r="I643" i="1"/>
  <c r="I642" i="1" s="1"/>
  <c r="I641" i="1" s="1"/>
  <c r="H643" i="1"/>
  <c r="H642" i="1" s="1"/>
  <c r="H641" i="1" s="1"/>
  <c r="G643" i="1"/>
  <c r="F643" i="1"/>
  <c r="F642" i="1" s="1"/>
  <c r="N640" i="1"/>
  <c r="T640" i="1" s="1"/>
  <c r="Z640" i="1" s="1"/>
  <c r="AF640" i="1" s="1"/>
  <c r="AL640" i="1" s="1"/>
  <c r="AR640" i="1" s="1"/>
  <c r="AX640" i="1" s="1"/>
  <c r="BD640" i="1" s="1"/>
  <c r="BJ640" i="1" s="1"/>
  <c r="BP640" i="1" s="1"/>
  <c r="BU640" i="1" s="1"/>
  <c r="BZ640" i="1" s="1"/>
  <c r="CJ640" i="1" s="1"/>
  <c r="CL640" i="1" s="1"/>
  <c r="M640" i="1"/>
  <c r="S640" i="1" s="1"/>
  <c r="Y640" i="1" s="1"/>
  <c r="AE640" i="1" s="1"/>
  <c r="AK640" i="1" s="1"/>
  <c r="AQ640" i="1" s="1"/>
  <c r="AW640" i="1" s="1"/>
  <c r="BC640" i="1" s="1"/>
  <c r="BI640" i="1" s="1"/>
  <c r="BO640" i="1" s="1"/>
  <c r="BT640" i="1" s="1"/>
  <c r="BY640" i="1" s="1"/>
  <c r="CG640" i="1" s="1"/>
  <c r="CI640" i="1" s="1"/>
  <c r="L640" i="1"/>
  <c r="R640" i="1" s="1"/>
  <c r="X640" i="1" s="1"/>
  <c r="AD640" i="1" s="1"/>
  <c r="AJ640" i="1" s="1"/>
  <c r="AP640" i="1" s="1"/>
  <c r="AV640" i="1" s="1"/>
  <c r="BB640" i="1" s="1"/>
  <c r="BH640" i="1" s="1"/>
  <c r="BN640" i="1" s="1"/>
  <c r="BS640" i="1" s="1"/>
  <c r="BX640" i="1" s="1"/>
  <c r="CD640" i="1" s="1"/>
  <c r="CF640" i="1" s="1"/>
  <c r="CM639" i="1"/>
  <c r="CM638" i="1" s="1"/>
  <c r="CM637" i="1" s="1"/>
  <c r="CC639" i="1"/>
  <c r="CB639" i="1"/>
  <c r="CB638" i="1" s="1"/>
  <c r="CA639" i="1"/>
  <c r="CA638" i="1" s="1"/>
  <c r="CA637" i="1" s="1"/>
  <c r="BW639" i="1"/>
  <c r="BW638" i="1" s="1"/>
  <c r="BW637" i="1" s="1"/>
  <c r="BV639" i="1"/>
  <c r="BV638" i="1" s="1"/>
  <c r="BV637" i="1" s="1"/>
  <c r="BR639" i="1"/>
  <c r="BR638" i="1" s="1"/>
  <c r="BR637" i="1" s="1"/>
  <c r="BQ639" i="1"/>
  <c r="BQ638" i="1" s="1"/>
  <c r="BQ637" i="1" s="1"/>
  <c r="BM639" i="1"/>
  <c r="BM638" i="1" s="1"/>
  <c r="BM637" i="1" s="1"/>
  <c r="BL639" i="1"/>
  <c r="BL638" i="1" s="1"/>
  <c r="BL637" i="1" s="1"/>
  <c r="BK639" i="1"/>
  <c r="BK638" i="1" s="1"/>
  <c r="BK637" i="1" s="1"/>
  <c r="BG639" i="1"/>
  <c r="BG638" i="1" s="1"/>
  <c r="BG637" i="1" s="1"/>
  <c r="BF639" i="1"/>
  <c r="BF638" i="1" s="1"/>
  <c r="BF637" i="1" s="1"/>
  <c r="BE639" i="1"/>
  <c r="BE638" i="1" s="1"/>
  <c r="BE637" i="1" s="1"/>
  <c r="BA639" i="1"/>
  <c r="BA638" i="1" s="1"/>
  <c r="BA637" i="1" s="1"/>
  <c r="AZ639" i="1"/>
  <c r="AZ638" i="1" s="1"/>
  <c r="AZ637" i="1" s="1"/>
  <c r="AY639" i="1"/>
  <c r="AY638" i="1" s="1"/>
  <c r="AY637" i="1" s="1"/>
  <c r="AU639" i="1"/>
  <c r="AU638" i="1" s="1"/>
  <c r="AU637" i="1" s="1"/>
  <c r="AT639" i="1"/>
  <c r="AT638" i="1" s="1"/>
  <c r="AT637" i="1" s="1"/>
  <c r="AS639" i="1"/>
  <c r="AS638" i="1" s="1"/>
  <c r="AS637" i="1" s="1"/>
  <c r="AO639" i="1"/>
  <c r="AO638" i="1" s="1"/>
  <c r="AO637" i="1" s="1"/>
  <c r="AN639" i="1"/>
  <c r="AN638" i="1" s="1"/>
  <c r="AN637" i="1" s="1"/>
  <c r="AM639" i="1"/>
  <c r="AM638" i="1" s="1"/>
  <c r="AM637" i="1" s="1"/>
  <c r="AI639" i="1"/>
  <c r="AI638" i="1" s="1"/>
  <c r="AI637" i="1" s="1"/>
  <c r="AH639" i="1"/>
  <c r="AH638" i="1" s="1"/>
  <c r="AH637" i="1" s="1"/>
  <c r="AG639" i="1"/>
  <c r="AG638" i="1" s="1"/>
  <c r="AG637" i="1" s="1"/>
  <c r="AC639" i="1"/>
  <c r="AC638" i="1" s="1"/>
  <c r="AC637" i="1" s="1"/>
  <c r="AB639" i="1"/>
  <c r="AB638" i="1" s="1"/>
  <c r="AB637" i="1" s="1"/>
  <c r="AA639" i="1"/>
  <c r="AA638" i="1" s="1"/>
  <c r="AA637" i="1" s="1"/>
  <c r="W639" i="1"/>
  <c r="W638" i="1" s="1"/>
  <c r="W637" i="1" s="1"/>
  <c r="V639" i="1"/>
  <c r="V638" i="1" s="1"/>
  <c r="V637" i="1" s="1"/>
  <c r="U639" i="1"/>
  <c r="U638" i="1" s="1"/>
  <c r="U637" i="1" s="1"/>
  <c r="Q639" i="1"/>
  <c r="Q638" i="1" s="1"/>
  <c r="Q637" i="1" s="1"/>
  <c r="P639" i="1"/>
  <c r="P638" i="1" s="1"/>
  <c r="P637" i="1" s="1"/>
  <c r="O639" i="1"/>
  <c r="O638" i="1" s="1"/>
  <c r="O637" i="1" s="1"/>
  <c r="K639" i="1"/>
  <c r="K638" i="1" s="1"/>
  <c r="K637" i="1" s="1"/>
  <c r="J639" i="1"/>
  <c r="J638" i="1" s="1"/>
  <c r="J637" i="1" s="1"/>
  <c r="I639" i="1"/>
  <c r="I638" i="1" s="1"/>
  <c r="I637" i="1" s="1"/>
  <c r="H639" i="1"/>
  <c r="G639" i="1"/>
  <c r="G638" i="1" s="1"/>
  <c r="G637" i="1" s="1"/>
  <c r="F639" i="1"/>
  <c r="F638" i="1" s="1"/>
  <c r="F637" i="1" s="1"/>
  <c r="CC638" i="1"/>
  <c r="CC637" i="1" s="1"/>
  <c r="CB637" i="1"/>
  <c r="N635" i="1"/>
  <c r="T635" i="1" s="1"/>
  <c r="Z635" i="1" s="1"/>
  <c r="AF635" i="1" s="1"/>
  <c r="AL635" i="1" s="1"/>
  <c r="AR635" i="1" s="1"/>
  <c r="AX635" i="1" s="1"/>
  <c r="BD635" i="1" s="1"/>
  <c r="BJ635" i="1" s="1"/>
  <c r="BP635" i="1" s="1"/>
  <c r="BU635" i="1" s="1"/>
  <c r="BZ635" i="1" s="1"/>
  <c r="CJ635" i="1" s="1"/>
  <c r="CL635" i="1" s="1"/>
  <c r="M635" i="1"/>
  <c r="S635" i="1" s="1"/>
  <c r="Y635" i="1" s="1"/>
  <c r="AE635" i="1" s="1"/>
  <c r="AK635" i="1" s="1"/>
  <c r="AQ635" i="1" s="1"/>
  <c r="AW635" i="1" s="1"/>
  <c r="BC635" i="1" s="1"/>
  <c r="BI635" i="1" s="1"/>
  <c r="BO635" i="1" s="1"/>
  <c r="BT635" i="1" s="1"/>
  <c r="BY635" i="1" s="1"/>
  <c r="CG635" i="1" s="1"/>
  <c r="CI635" i="1" s="1"/>
  <c r="L635" i="1"/>
  <c r="R635" i="1" s="1"/>
  <c r="X635" i="1" s="1"/>
  <c r="AD635" i="1" s="1"/>
  <c r="AJ635" i="1" s="1"/>
  <c r="AP635" i="1" s="1"/>
  <c r="AV635" i="1" s="1"/>
  <c r="BB635" i="1" s="1"/>
  <c r="BH635" i="1" s="1"/>
  <c r="BN635" i="1" s="1"/>
  <c r="BS635" i="1" s="1"/>
  <c r="BX635" i="1" s="1"/>
  <c r="CD635" i="1" s="1"/>
  <c r="CF635" i="1" s="1"/>
  <c r="CM634" i="1"/>
  <c r="CM633" i="1" s="1"/>
  <c r="CC634" i="1"/>
  <c r="CC633" i="1" s="1"/>
  <c r="CB634" i="1"/>
  <c r="CB633" i="1" s="1"/>
  <c r="CA634" i="1"/>
  <c r="CA633" i="1" s="1"/>
  <c r="BW634" i="1"/>
  <c r="BW633" i="1" s="1"/>
  <c r="BV634" i="1"/>
  <c r="BV633" i="1" s="1"/>
  <c r="BR634" i="1"/>
  <c r="BR633" i="1" s="1"/>
  <c r="BQ634" i="1"/>
  <c r="BQ633" i="1" s="1"/>
  <c r="BM634" i="1"/>
  <c r="BM633" i="1" s="1"/>
  <c r="BL634" i="1"/>
  <c r="BL633" i="1" s="1"/>
  <c r="BK634" i="1"/>
  <c r="BK633" i="1" s="1"/>
  <c r="BG634" i="1"/>
  <c r="BG633" i="1" s="1"/>
  <c r="BF634" i="1"/>
  <c r="BF633" i="1" s="1"/>
  <c r="BE634" i="1"/>
  <c r="BE633" i="1" s="1"/>
  <c r="BA634" i="1"/>
  <c r="BA633" i="1" s="1"/>
  <c r="AZ634" i="1"/>
  <c r="AZ633" i="1" s="1"/>
  <c r="AY634" i="1"/>
  <c r="AY633" i="1" s="1"/>
  <c r="AU634" i="1"/>
  <c r="AU633" i="1" s="1"/>
  <c r="AT634" i="1"/>
  <c r="AT633" i="1" s="1"/>
  <c r="AS634" i="1"/>
  <c r="AS633" i="1" s="1"/>
  <c r="AO634" i="1"/>
  <c r="AO633" i="1" s="1"/>
  <c r="AN634" i="1"/>
  <c r="AN633" i="1" s="1"/>
  <c r="AM634" i="1"/>
  <c r="AM633" i="1" s="1"/>
  <c r="AI634" i="1"/>
  <c r="AI633" i="1" s="1"/>
  <c r="AH634" i="1"/>
  <c r="AH633" i="1" s="1"/>
  <c r="AG634" i="1"/>
  <c r="AG633" i="1" s="1"/>
  <c r="AC634" i="1"/>
  <c r="AC633" i="1" s="1"/>
  <c r="AB634" i="1"/>
  <c r="AB633" i="1" s="1"/>
  <c r="AA634" i="1"/>
  <c r="AA633" i="1" s="1"/>
  <c r="W634" i="1"/>
  <c r="W633" i="1" s="1"/>
  <c r="V634" i="1"/>
  <c r="V633" i="1" s="1"/>
  <c r="U634" i="1"/>
  <c r="U633" i="1" s="1"/>
  <c r="Q634" i="1"/>
  <c r="Q633" i="1" s="1"/>
  <c r="P634" i="1"/>
  <c r="P633" i="1" s="1"/>
  <c r="O634" i="1"/>
  <c r="O633" i="1" s="1"/>
  <c r="K634" i="1"/>
  <c r="K633" i="1" s="1"/>
  <c r="J634" i="1"/>
  <c r="J633" i="1" s="1"/>
  <c r="I634" i="1"/>
  <c r="I633" i="1" s="1"/>
  <c r="H634" i="1"/>
  <c r="H633" i="1" s="1"/>
  <c r="G634" i="1"/>
  <c r="F634" i="1"/>
  <c r="F633" i="1" s="1"/>
  <c r="N632" i="1"/>
  <c r="T632" i="1" s="1"/>
  <c r="Z632" i="1" s="1"/>
  <c r="AF632" i="1" s="1"/>
  <c r="AL632" i="1" s="1"/>
  <c r="AR632" i="1" s="1"/>
  <c r="AX632" i="1" s="1"/>
  <c r="BD632" i="1" s="1"/>
  <c r="BJ632" i="1" s="1"/>
  <c r="BP632" i="1" s="1"/>
  <c r="BU632" i="1" s="1"/>
  <c r="BZ632" i="1" s="1"/>
  <c r="CJ632" i="1" s="1"/>
  <c r="CL632" i="1" s="1"/>
  <c r="M632" i="1"/>
  <c r="S632" i="1" s="1"/>
  <c r="Y632" i="1" s="1"/>
  <c r="AE632" i="1" s="1"/>
  <c r="AK632" i="1" s="1"/>
  <c r="AQ632" i="1" s="1"/>
  <c r="AW632" i="1" s="1"/>
  <c r="BC632" i="1" s="1"/>
  <c r="BI632" i="1" s="1"/>
  <c r="BO632" i="1" s="1"/>
  <c r="BT632" i="1" s="1"/>
  <c r="BY632" i="1" s="1"/>
  <c r="CG632" i="1" s="1"/>
  <c r="CI632" i="1" s="1"/>
  <c r="L632" i="1"/>
  <c r="R632" i="1" s="1"/>
  <c r="X632" i="1" s="1"/>
  <c r="AD632" i="1" s="1"/>
  <c r="AJ632" i="1" s="1"/>
  <c r="AP632" i="1" s="1"/>
  <c r="AV632" i="1" s="1"/>
  <c r="BB632" i="1" s="1"/>
  <c r="BH632" i="1" s="1"/>
  <c r="BN632" i="1" s="1"/>
  <c r="BS632" i="1" s="1"/>
  <c r="BX632" i="1" s="1"/>
  <c r="CD632" i="1" s="1"/>
  <c r="CF632" i="1" s="1"/>
  <c r="CM631" i="1"/>
  <c r="CM630" i="1" s="1"/>
  <c r="CC631" i="1"/>
  <c r="CC630" i="1" s="1"/>
  <c r="CB631" i="1"/>
  <c r="CB630" i="1" s="1"/>
  <c r="CA631" i="1"/>
  <c r="CA630" i="1" s="1"/>
  <c r="BW631" i="1"/>
  <c r="BW630" i="1" s="1"/>
  <c r="BV631" i="1"/>
  <c r="BV630" i="1" s="1"/>
  <c r="BR631" i="1"/>
  <c r="BR630" i="1" s="1"/>
  <c r="BQ631" i="1"/>
  <c r="BQ630" i="1" s="1"/>
  <c r="BM631" i="1"/>
  <c r="BM630" i="1" s="1"/>
  <c r="BL631" i="1"/>
  <c r="BL630" i="1" s="1"/>
  <c r="BK631" i="1"/>
  <c r="BK630" i="1" s="1"/>
  <c r="BG631" i="1"/>
  <c r="BG630" i="1" s="1"/>
  <c r="BF631" i="1"/>
  <c r="BF630" i="1" s="1"/>
  <c r="BE631" i="1"/>
  <c r="BE630" i="1" s="1"/>
  <c r="BA631" i="1"/>
  <c r="BA630" i="1" s="1"/>
  <c r="AZ631" i="1"/>
  <c r="AZ630" i="1" s="1"/>
  <c r="AY631" i="1"/>
  <c r="AY630" i="1" s="1"/>
  <c r="AU631" i="1"/>
  <c r="AU630" i="1" s="1"/>
  <c r="AT631" i="1"/>
  <c r="AT630" i="1" s="1"/>
  <c r="AS631" i="1"/>
  <c r="AS630" i="1" s="1"/>
  <c r="AO631" i="1"/>
  <c r="AO630" i="1" s="1"/>
  <c r="AN631" i="1"/>
  <c r="AN630" i="1" s="1"/>
  <c r="AM631" i="1"/>
  <c r="AM630" i="1" s="1"/>
  <c r="AI631" i="1"/>
  <c r="AI630" i="1" s="1"/>
  <c r="AH631" i="1"/>
  <c r="AH630" i="1" s="1"/>
  <c r="AG631" i="1"/>
  <c r="AG630" i="1" s="1"/>
  <c r="AC631" i="1"/>
  <c r="AC630" i="1" s="1"/>
  <c r="AB631" i="1"/>
  <c r="AB630" i="1" s="1"/>
  <c r="AA631" i="1"/>
  <c r="AA630" i="1" s="1"/>
  <c r="W631" i="1"/>
  <c r="W630" i="1" s="1"/>
  <c r="V631" i="1"/>
  <c r="V630" i="1" s="1"/>
  <c r="U631" i="1"/>
  <c r="U630" i="1" s="1"/>
  <c r="Q631" i="1"/>
  <c r="Q630" i="1" s="1"/>
  <c r="P631" i="1"/>
  <c r="P630" i="1" s="1"/>
  <c r="O631" i="1"/>
  <c r="O630" i="1" s="1"/>
  <c r="K631" i="1"/>
  <c r="K630" i="1" s="1"/>
  <c r="J631" i="1"/>
  <c r="J630" i="1" s="1"/>
  <c r="I631" i="1"/>
  <c r="I630" i="1" s="1"/>
  <c r="H631" i="1"/>
  <c r="H630" i="1" s="1"/>
  <c r="G631" i="1"/>
  <c r="G630" i="1" s="1"/>
  <c r="F631" i="1"/>
  <c r="N626" i="1"/>
  <c r="T626" i="1" s="1"/>
  <c r="Z626" i="1" s="1"/>
  <c r="AF626" i="1" s="1"/>
  <c r="AL626" i="1" s="1"/>
  <c r="AR626" i="1" s="1"/>
  <c r="AX626" i="1" s="1"/>
  <c r="BD626" i="1" s="1"/>
  <c r="BJ626" i="1" s="1"/>
  <c r="BP626" i="1" s="1"/>
  <c r="BU626" i="1" s="1"/>
  <c r="BZ626" i="1" s="1"/>
  <c r="CJ626" i="1" s="1"/>
  <c r="CL626" i="1" s="1"/>
  <c r="M626" i="1"/>
  <c r="S626" i="1" s="1"/>
  <c r="Y626" i="1" s="1"/>
  <c r="AE626" i="1" s="1"/>
  <c r="AK626" i="1" s="1"/>
  <c r="AQ626" i="1" s="1"/>
  <c r="AW626" i="1" s="1"/>
  <c r="BC626" i="1" s="1"/>
  <c r="BI626" i="1" s="1"/>
  <c r="BO626" i="1" s="1"/>
  <c r="BT626" i="1" s="1"/>
  <c r="BY626" i="1" s="1"/>
  <c r="CG626" i="1" s="1"/>
  <c r="CI626" i="1" s="1"/>
  <c r="L626" i="1"/>
  <c r="R626" i="1" s="1"/>
  <c r="X626" i="1" s="1"/>
  <c r="AD626" i="1" s="1"/>
  <c r="AJ626" i="1" s="1"/>
  <c r="AP626" i="1" s="1"/>
  <c r="AV626" i="1" s="1"/>
  <c r="BB626" i="1" s="1"/>
  <c r="BH626" i="1" s="1"/>
  <c r="BN626" i="1" s="1"/>
  <c r="BS626" i="1" s="1"/>
  <c r="BX626" i="1" s="1"/>
  <c r="CD626" i="1" s="1"/>
  <c r="CF626" i="1" s="1"/>
  <c r="N625" i="1"/>
  <c r="T625" i="1" s="1"/>
  <c r="Z625" i="1" s="1"/>
  <c r="AF625" i="1" s="1"/>
  <c r="AL625" i="1" s="1"/>
  <c r="AR625" i="1" s="1"/>
  <c r="AX625" i="1" s="1"/>
  <c r="BD625" i="1" s="1"/>
  <c r="BJ625" i="1" s="1"/>
  <c r="BP625" i="1" s="1"/>
  <c r="BU625" i="1" s="1"/>
  <c r="BZ625" i="1" s="1"/>
  <c r="CJ625" i="1" s="1"/>
  <c r="CL625" i="1" s="1"/>
  <c r="M625" i="1"/>
  <c r="S625" i="1" s="1"/>
  <c r="Y625" i="1" s="1"/>
  <c r="AE625" i="1" s="1"/>
  <c r="AK625" i="1" s="1"/>
  <c r="AQ625" i="1" s="1"/>
  <c r="AW625" i="1" s="1"/>
  <c r="BC625" i="1" s="1"/>
  <c r="BI625" i="1" s="1"/>
  <c r="BO625" i="1" s="1"/>
  <c r="BT625" i="1" s="1"/>
  <c r="BY625" i="1" s="1"/>
  <c r="CG625" i="1" s="1"/>
  <c r="CI625" i="1" s="1"/>
  <c r="L625" i="1"/>
  <c r="R625" i="1" s="1"/>
  <c r="X625" i="1" s="1"/>
  <c r="AD625" i="1" s="1"/>
  <c r="AJ625" i="1" s="1"/>
  <c r="AP625" i="1" s="1"/>
  <c r="AV625" i="1" s="1"/>
  <c r="BB625" i="1" s="1"/>
  <c r="BH625" i="1" s="1"/>
  <c r="BN625" i="1" s="1"/>
  <c r="BS625" i="1" s="1"/>
  <c r="BX625" i="1" s="1"/>
  <c r="CD625" i="1" s="1"/>
  <c r="CF625" i="1" s="1"/>
  <c r="N624" i="1"/>
  <c r="T624" i="1" s="1"/>
  <c r="Z624" i="1" s="1"/>
  <c r="AF624" i="1" s="1"/>
  <c r="AL624" i="1" s="1"/>
  <c r="AR624" i="1" s="1"/>
  <c r="AX624" i="1" s="1"/>
  <c r="BD624" i="1" s="1"/>
  <c r="BJ624" i="1" s="1"/>
  <c r="BP624" i="1" s="1"/>
  <c r="BU624" i="1" s="1"/>
  <c r="BZ624" i="1" s="1"/>
  <c r="CJ624" i="1" s="1"/>
  <c r="CL624" i="1" s="1"/>
  <c r="M624" i="1"/>
  <c r="S624" i="1" s="1"/>
  <c r="Y624" i="1" s="1"/>
  <c r="AE624" i="1" s="1"/>
  <c r="AK624" i="1" s="1"/>
  <c r="AQ624" i="1" s="1"/>
  <c r="AW624" i="1" s="1"/>
  <c r="BC624" i="1" s="1"/>
  <c r="BI624" i="1" s="1"/>
  <c r="BO624" i="1" s="1"/>
  <c r="BT624" i="1" s="1"/>
  <c r="BY624" i="1" s="1"/>
  <c r="CG624" i="1" s="1"/>
  <c r="CI624" i="1" s="1"/>
  <c r="L624" i="1"/>
  <c r="R624" i="1" s="1"/>
  <c r="X624" i="1" s="1"/>
  <c r="AD624" i="1" s="1"/>
  <c r="AJ624" i="1" s="1"/>
  <c r="AP624" i="1" s="1"/>
  <c r="AV624" i="1" s="1"/>
  <c r="BB624" i="1" s="1"/>
  <c r="BH624" i="1" s="1"/>
  <c r="BN624" i="1" s="1"/>
  <c r="BS624" i="1" s="1"/>
  <c r="BX624" i="1" s="1"/>
  <c r="CD624" i="1" s="1"/>
  <c r="CF624" i="1" s="1"/>
  <c r="CM623" i="1"/>
  <c r="CC623" i="1"/>
  <c r="CB623" i="1"/>
  <c r="CA623" i="1"/>
  <c r="BW623" i="1"/>
  <c r="BV623" i="1"/>
  <c r="BR623" i="1"/>
  <c r="BQ623" i="1"/>
  <c r="BM623" i="1"/>
  <c r="BL623" i="1"/>
  <c r="BK623" i="1"/>
  <c r="BG623" i="1"/>
  <c r="BF623" i="1"/>
  <c r="BE623" i="1"/>
  <c r="BA623" i="1"/>
  <c r="AZ623" i="1"/>
  <c r="AY623" i="1"/>
  <c r="AU623" i="1"/>
  <c r="AT623" i="1"/>
  <c r="AS623" i="1"/>
  <c r="AO623" i="1"/>
  <c r="AN623" i="1"/>
  <c r="AM623" i="1"/>
  <c r="AI623" i="1"/>
  <c r="AH623" i="1"/>
  <c r="AG623" i="1"/>
  <c r="AC623" i="1"/>
  <c r="AB623" i="1"/>
  <c r="AA623" i="1"/>
  <c r="W623" i="1"/>
  <c r="V623" i="1"/>
  <c r="U623" i="1"/>
  <c r="Q623" i="1"/>
  <c r="P623" i="1"/>
  <c r="O623" i="1"/>
  <c r="K623" i="1"/>
  <c r="J623" i="1"/>
  <c r="I623" i="1"/>
  <c r="H623" i="1"/>
  <c r="G623" i="1"/>
  <c r="F623" i="1"/>
  <c r="N622" i="1"/>
  <c r="T622" i="1" s="1"/>
  <c r="Z622" i="1" s="1"/>
  <c r="AF622" i="1" s="1"/>
  <c r="AL622" i="1" s="1"/>
  <c r="AR622" i="1" s="1"/>
  <c r="AX622" i="1" s="1"/>
  <c r="BD622" i="1" s="1"/>
  <c r="BJ622" i="1" s="1"/>
  <c r="BP622" i="1" s="1"/>
  <c r="BU622" i="1" s="1"/>
  <c r="BZ622" i="1" s="1"/>
  <c r="CJ622" i="1" s="1"/>
  <c r="CL622" i="1" s="1"/>
  <c r="M622" i="1"/>
  <c r="S622" i="1" s="1"/>
  <c r="Y622" i="1" s="1"/>
  <c r="AE622" i="1" s="1"/>
  <c r="AK622" i="1" s="1"/>
  <c r="AQ622" i="1" s="1"/>
  <c r="AW622" i="1" s="1"/>
  <c r="BC622" i="1" s="1"/>
  <c r="BI622" i="1" s="1"/>
  <c r="BO622" i="1" s="1"/>
  <c r="BT622" i="1" s="1"/>
  <c r="BY622" i="1" s="1"/>
  <c r="CG622" i="1" s="1"/>
  <c r="CI622" i="1" s="1"/>
  <c r="L622" i="1"/>
  <c r="R622" i="1" s="1"/>
  <c r="X622" i="1" s="1"/>
  <c r="AD622" i="1" s="1"/>
  <c r="AJ622" i="1" s="1"/>
  <c r="AP622" i="1" s="1"/>
  <c r="AV622" i="1" s="1"/>
  <c r="BB622" i="1" s="1"/>
  <c r="BH622" i="1" s="1"/>
  <c r="BN622" i="1" s="1"/>
  <c r="BS622" i="1" s="1"/>
  <c r="BX622" i="1" s="1"/>
  <c r="CD622" i="1" s="1"/>
  <c r="CF622" i="1" s="1"/>
  <c r="CJ621" i="1"/>
  <c r="CL621" i="1" s="1"/>
  <c r="CG621" i="1"/>
  <c r="CI621" i="1" s="1"/>
  <c r="CD621" i="1"/>
  <c r="CF621" i="1" s="1"/>
  <c r="CM620" i="1"/>
  <c r="CC620" i="1"/>
  <c r="CB620" i="1"/>
  <c r="CA620" i="1"/>
  <c r="BW620" i="1"/>
  <c r="BV620" i="1"/>
  <c r="BR620" i="1"/>
  <c r="BQ620" i="1"/>
  <c r="BM620" i="1"/>
  <c r="BL620" i="1"/>
  <c r="BK620" i="1"/>
  <c r="BG620" i="1"/>
  <c r="BF620" i="1"/>
  <c r="BE620" i="1"/>
  <c r="BA620" i="1"/>
  <c r="AZ620" i="1"/>
  <c r="AY620" i="1"/>
  <c r="AU620" i="1"/>
  <c r="AT620" i="1"/>
  <c r="AS620" i="1"/>
  <c r="AO620" i="1"/>
  <c r="AN620" i="1"/>
  <c r="AM620" i="1"/>
  <c r="AI620" i="1"/>
  <c r="AH620" i="1"/>
  <c r="AG620" i="1"/>
  <c r="AC620" i="1"/>
  <c r="AB620" i="1"/>
  <c r="AA620" i="1"/>
  <c r="W620" i="1"/>
  <c r="V620" i="1"/>
  <c r="U620" i="1"/>
  <c r="Q620" i="1"/>
  <c r="P620" i="1"/>
  <c r="O620" i="1"/>
  <c r="K620" i="1"/>
  <c r="J620" i="1"/>
  <c r="I620" i="1"/>
  <c r="H620" i="1"/>
  <c r="G620" i="1"/>
  <c r="F620" i="1"/>
  <c r="N618" i="1"/>
  <c r="T618" i="1" s="1"/>
  <c r="Z618" i="1" s="1"/>
  <c r="AF618" i="1" s="1"/>
  <c r="AL618" i="1" s="1"/>
  <c r="AR618" i="1" s="1"/>
  <c r="AX618" i="1" s="1"/>
  <c r="BD618" i="1" s="1"/>
  <c r="BJ618" i="1" s="1"/>
  <c r="BP618" i="1" s="1"/>
  <c r="BU618" i="1" s="1"/>
  <c r="BZ618" i="1" s="1"/>
  <c r="CJ618" i="1" s="1"/>
  <c r="CL618" i="1" s="1"/>
  <c r="M618" i="1"/>
  <c r="S618" i="1" s="1"/>
  <c r="Y618" i="1" s="1"/>
  <c r="AE618" i="1" s="1"/>
  <c r="AK618" i="1" s="1"/>
  <c r="AQ618" i="1" s="1"/>
  <c r="AW618" i="1" s="1"/>
  <c r="BC618" i="1" s="1"/>
  <c r="BI618" i="1" s="1"/>
  <c r="BO618" i="1" s="1"/>
  <c r="BT618" i="1" s="1"/>
  <c r="BY618" i="1" s="1"/>
  <c r="CG618" i="1" s="1"/>
  <c r="CI618" i="1" s="1"/>
  <c r="L618" i="1"/>
  <c r="R618" i="1" s="1"/>
  <c r="X618" i="1" s="1"/>
  <c r="AD618" i="1" s="1"/>
  <c r="AJ618" i="1" s="1"/>
  <c r="AP618" i="1" s="1"/>
  <c r="AV618" i="1" s="1"/>
  <c r="BB618" i="1" s="1"/>
  <c r="BH618" i="1" s="1"/>
  <c r="BN618" i="1" s="1"/>
  <c r="BS618" i="1" s="1"/>
  <c r="BX618" i="1" s="1"/>
  <c r="CD618" i="1" s="1"/>
  <c r="CF618" i="1" s="1"/>
  <c r="CM617" i="1"/>
  <c r="CM616" i="1" s="1"/>
  <c r="CC617" i="1"/>
  <c r="CC616" i="1" s="1"/>
  <c r="CB617" i="1"/>
  <c r="CB616" i="1" s="1"/>
  <c r="CA617" i="1"/>
  <c r="CA616" i="1" s="1"/>
  <c r="BW617" i="1"/>
  <c r="BW616" i="1" s="1"/>
  <c r="BV617" i="1"/>
  <c r="BV616" i="1" s="1"/>
  <c r="BR617" i="1"/>
  <c r="BR616" i="1" s="1"/>
  <c r="BQ617" i="1"/>
  <c r="BQ616" i="1" s="1"/>
  <c r="BM617" i="1"/>
  <c r="BM616" i="1" s="1"/>
  <c r="BL617" i="1"/>
  <c r="BL616" i="1" s="1"/>
  <c r="BK617" i="1"/>
  <c r="BK616" i="1" s="1"/>
  <c r="BG617" i="1"/>
  <c r="BG616" i="1" s="1"/>
  <c r="BF617" i="1"/>
  <c r="BF616" i="1" s="1"/>
  <c r="BE617" i="1"/>
  <c r="BE616" i="1" s="1"/>
  <c r="BA617" i="1"/>
  <c r="BA616" i="1" s="1"/>
  <c r="AZ617" i="1"/>
  <c r="AZ616" i="1" s="1"/>
  <c r="AY617" i="1"/>
  <c r="AY616" i="1" s="1"/>
  <c r="AU617" i="1"/>
  <c r="AU616" i="1" s="1"/>
  <c r="AT617" i="1"/>
  <c r="AT616" i="1" s="1"/>
  <c r="AS617" i="1"/>
  <c r="AS616" i="1" s="1"/>
  <c r="AO617" i="1"/>
  <c r="AO616" i="1" s="1"/>
  <c r="AN617" i="1"/>
  <c r="AN616" i="1" s="1"/>
  <c r="AM617" i="1"/>
  <c r="AM616" i="1" s="1"/>
  <c r="AI617" i="1"/>
  <c r="AI616" i="1" s="1"/>
  <c r="AH617" i="1"/>
  <c r="AH616" i="1" s="1"/>
  <c r="AG617" i="1"/>
  <c r="AG616" i="1" s="1"/>
  <c r="AC617" i="1"/>
  <c r="AC616" i="1" s="1"/>
  <c r="AB617" i="1"/>
  <c r="AB616" i="1" s="1"/>
  <c r="AA617" i="1"/>
  <c r="AA616" i="1" s="1"/>
  <c r="W617" i="1"/>
  <c r="W616" i="1" s="1"/>
  <c r="V617" i="1"/>
  <c r="V616" i="1" s="1"/>
  <c r="U617" i="1"/>
  <c r="U616" i="1" s="1"/>
  <c r="Q617" i="1"/>
  <c r="Q616" i="1" s="1"/>
  <c r="P617" i="1"/>
  <c r="P616" i="1" s="1"/>
  <c r="O617" i="1"/>
  <c r="O616" i="1" s="1"/>
  <c r="K617" i="1"/>
  <c r="K616" i="1" s="1"/>
  <c r="J617" i="1"/>
  <c r="J616" i="1" s="1"/>
  <c r="I617" i="1"/>
  <c r="I616" i="1" s="1"/>
  <c r="H617" i="1"/>
  <c r="H616" i="1" s="1"/>
  <c r="G617" i="1"/>
  <c r="G616" i="1" s="1"/>
  <c r="F617" i="1"/>
  <c r="N612" i="1"/>
  <c r="T612" i="1" s="1"/>
  <c r="Z612" i="1" s="1"/>
  <c r="AF612" i="1" s="1"/>
  <c r="AL612" i="1" s="1"/>
  <c r="AR612" i="1" s="1"/>
  <c r="AX612" i="1" s="1"/>
  <c r="BD612" i="1" s="1"/>
  <c r="BJ612" i="1" s="1"/>
  <c r="BP612" i="1" s="1"/>
  <c r="BU612" i="1" s="1"/>
  <c r="BZ612" i="1" s="1"/>
  <c r="CJ612" i="1" s="1"/>
  <c r="CL612" i="1" s="1"/>
  <c r="M612" i="1"/>
  <c r="S612" i="1" s="1"/>
  <c r="Y612" i="1" s="1"/>
  <c r="AE612" i="1" s="1"/>
  <c r="AK612" i="1" s="1"/>
  <c r="AQ612" i="1" s="1"/>
  <c r="AW612" i="1" s="1"/>
  <c r="BC612" i="1" s="1"/>
  <c r="BI612" i="1" s="1"/>
  <c r="BO612" i="1" s="1"/>
  <c r="BT612" i="1" s="1"/>
  <c r="BY612" i="1" s="1"/>
  <c r="CG612" i="1" s="1"/>
  <c r="CI612" i="1" s="1"/>
  <c r="L612" i="1"/>
  <c r="R612" i="1" s="1"/>
  <c r="X612" i="1" s="1"/>
  <c r="AD612" i="1" s="1"/>
  <c r="AJ612" i="1" s="1"/>
  <c r="AP612" i="1" s="1"/>
  <c r="AV612" i="1" s="1"/>
  <c r="BB612" i="1" s="1"/>
  <c r="BH612" i="1" s="1"/>
  <c r="BN612" i="1" s="1"/>
  <c r="BS612" i="1" s="1"/>
  <c r="BX612" i="1" s="1"/>
  <c r="CD612" i="1" s="1"/>
  <c r="CF612" i="1" s="1"/>
  <c r="CM611" i="1"/>
  <c r="CM610" i="1" s="1"/>
  <c r="CM609" i="1" s="1"/>
  <c r="CC611" i="1"/>
  <c r="CC610" i="1" s="1"/>
  <c r="CC609" i="1" s="1"/>
  <c r="CB611" i="1"/>
  <c r="CB610" i="1" s="1"/>
  <c r="CB609" i="1" s="1"/>
  <c r="CA611" i="1"/>
  <c r="CA610" i="1" s="1"/>
  <c r="CA609" i="1" s="1"/>
  <c r="BW611" i="1"/>
  <c r="BW610" i="1" s="1"/>
  <c r="BW609" i="1" s="1"/>
  <c r="BV611" i="1"/>
  <c r="BV610" i="1" s="1"/>
  <c r="BV609" i="1" s="1"/>
  <c r="BR611" i="1"/>
  <c r="BR610" i="1" s="1"/>
  <c r="BR609" i="1" s="1"/>
  <c r="BQ611" i="1"/>
  <c r="BQ610" i="1" s="1"/>
  <c r="BQ609" i="1" s="1"/>
  <c r="BM611" i="1"/>
  <c r="BM610" i="1" s="1"/>
  <c r="BM609" i="1" s="1"/>
  <c r="BL611" i="1"/>
  <c r="BL610" i="1" s="1"/>
  <c r="BL609" i="1" s="1"/>
  <c r="BK611" i="1"/>
  <c r="BK610" i="1" s="1"/>
  <c r="BK609" i="1" s="1"/>
  <c r="BG611" i="1"/>
  <c r="BG610" i="1" s="1"/>
  <c r="BG609" i="1" s="1"/>
  <c r="BF611" i="1"/>
  <c r="BF610" i="1" s="1"/>
  <c r="BF609" i="1" s="1"/>
  <c r="BE611" i="1"/>
  <c r="BE610" i="1" s="1"/>
  <c r="BE609" i="1" s="1"/>
  <c r="BA611" i="1"/>
  <c r="BA610" i="1" s="1"/>
  <c r="BA609" i="1" s="1"/>
  <c r="AZ611" i="1"/>
  <c r="AZ610" i="1" s="1"/>
  <c r="AZ609" i="1" s="1"/>
  <c r="AY611" i="1"/>
  <c r="AY610" i="1" s="1"/>
  <c r="AY609" i="1" s="1"/>
  <c r="AU611" i="1"/>
  <c r="AU610" i="1" s="1"/>
  <c r="AU609" i="1" s="1"/>
  <c r="AT611" i="1"/>
  <c r="AT610" i="1" s="1"/>
  <c r="AT609" i="1" s="1"/>
  <c r="AS611" i="1"/>
  <c r="AS610" i="1" s="1"/>
  <c r="AS609" i="1" s="1"/>
  <c r="AO611" i="1"/>
  <c r="AO610" i="1" s="1"/>
  <c r="AO609" i="1" s="1"/>
  <c r="AN611" i="1"/>
  <c r="AN610" i="1" s="1"/>
  <c r="AN609" i="1" s="1"/>
  <c r="AM611" i="1"/>
  <c r="AM610" i="1" s="1"/>
  <c r="AM609" i="1" s="1"/>
  <c r="AI611" i="1"/>
  <c r="AI610" i="1" s="1"/>
  <c r="AI609" i="1" s="1"/>
  <c r="AH611" i="1"/>
  <c r="AH610" i="1" s="1"/>
  <c r="AH609" i="1" s="1"/>
  <c r="AG611" i="1"/>
  <c r="AG610" i="1" s="1"/>
  <c r="AG609" i="1" s="1"/>
  <c r="AC611" i="1"/>
  <c r="AC610" i="1" s="1"/>
  <c r="AC609" i="1" s="1"/>
  <c r="AB611" i="1"/>
  <c r="AB610" i="1" s="1"/>
  <c r="AB609" i="1" s="1"/>
  <c r="AA611" i="1"/>
  <c r="AA610" i="1" s="1"/>
  <c r="AA609" i="1" s="1"/>
  <c r="W611" i="1"/>
  <c r="W610" i="1" s="1"/>
  <c r="W609" i="1" s="1"/>
  <c r="V611" i="1"/>
  <c r="V610" i="1" s="1"/>
  <c r="V609" i="1" s="1"/>
  <c r="U611" i="1"/>
  <c r="U610" i="1" s="1"/>
  <c r="U609" i="1" s="1"/>
  <c r="Q611" i="1"/>
  <c r="Q610" i="1" s="1"/>
  <c r="Q609" i="1" s="1"/>
  <c r="P611" i="1"/>
  <c r="P610" i="1" s="1"/>
  <c r="P609" i="1" s="1"/>
  <c r="O611" i="1"/>
  <c r="O610" i="1" s="1"/>
  <c r="O609" i="1" s="1"/>
  <c r="K611" i="1"/>
  <c r="K610" i="1" s="1"/>
  <c r="K609" i="1" s="1"/>
  <c r="J611" i="1"/>
  <c r="J610" i="1" s="1"/>
  <c r="J609" i="1" s="1"/>
  <c r="I611" i="1"/>
  <c r="I610" i="1" s="1"/>
  <c r="H611" i="1"/>
  <c r="H610" i="1" s="1"/>
  <c r="H609" i="1" s="1"/>
  <c r="G611" i="1"/>
  <c r="F611" i="1"/>
  <c r="F610" i="1" s="1"/>
  <c r="F609" i="1" s="1"/>
  <c r="N608" i="1"/>
  <c r="T608" i="1" s="1"/>
  <c r="Z608" i="1" s="1"/>
  <c r="AF608" i="1" s="1"/>
  <c r="AL608" i="1" s="1"/>
  <c r="AR608" i="1" s="1"/>
  <c r="AX608" i="1" s="1"/>
  <c r="BD608" i="1" s="1"/>
  <c r="BJ608" i="1" s="1"/>
  <c r="BP608" i="1" s="1"/>
  <c r="BU608" i="1" s="1"/>
  <c r="BZ608" i="1" s="1"/>
  <c r="CJ608" i="1" s="1"/>
  <c r="CL608" i="1" s="1"/>
  <c r="M608" i="1"/>
  <c r="S608" i="1" s="1"/>
  <c r="Y608" i="1" s="1"/>
  <c r="AE608" i="1" s="1"/>
  <c r="AK608" i="1" s="1"/>
  <c r="AQ608" i="1" s="1"/>
  <c r="AW608" i="1" s="1"/>
  <c r="BC608" i="1" s="1"/>
  <c r="BI608" i="1" s="1"/>
  <c r="BO608" i="1" s="1"/>
  <c r="BT608" i="1" s="1"/>
  <c r="BY608" i="1" s="1"/>
  <c r="CG608" i="1" s="1"/>
  <c r="CI608" i="1" s="1"/>
  <c r="L608" i="1"/>
  <c r="R608" i="1" s="1"/>
  <c r="X608" i="1" s="1"/>
  <c r="AD608" i="1" s="1"/>
  <c r="AJ608" i="1" s="1"/>
  <c r="AP608" i="1" s="1"/>
  <c r="AV608" i="1" s="1"/>
  <c r="BB608" i="1" s="1"/>
  <c r="BH608" i="1" s="1"/>
  <c r="BN608" i="1" s="1"/>
  <c r="BS608" i="1" s="1"/>
  <c r="BX608" i="1" s="1"/>
  <c r="CD608" i="1" s="1"/>
  <c r="CF608" i="1" s="1"/>
  <c r="CM607" i="1"/>
  <c r="CM606" i="1" s="1"/>
  <c r="CM605" i="1" s="1"/>
  <c r="CC607" i="1"/>
  <c r="CB607" i="1"/>
  <c r="CB606" i="1" s="1"/>
  <c r="CB605" i="1" s="1"/>
  <c r="CA607" i="1"/>
  <c r="CA606" i="1" s="1"/>
  <c r="CA605" i="1" s="1"/>
  <c r="BW607" i="1"/>
  <c r="BW606" i="1" s="1"/>
  <c r="BW605" i="1" s="1"/>
  <c r="BV607" i="1"/>
  <c r="BV606" i="1" s="1"/>
  <c r="BV605" i="1" s="1"/>
  <c r="BR607" i="1"/>
  <c r="BR606" i="1" s="1"/>
  <c r="BR605" i="1" s="1"/>
  <c r="BQ607" i="1"/>
  <c r="BQ606" i="1" s="1"/>
  <c r="BQ605" i="1" s="1"/>
  <c r="BM607" i="1"/>
  <c r="BM606" i="1" s="1"/>
  <c r="BM605" i="1" s="1"/>
  <c r="BL607" i="1"/>
  <c r="BL606" i="1" s="1"/>
  <c r="BL605" i="1" s="1"/>
  <c r="BK607" i="1"/>
  <c r="BK606" i="1" s="1"/>
  <c r="BK605" i="1" s="1"/>
  <c r="BG607" i="1"/>
  <c r="BG606" i="1" s="1"/>
  <c r="BG605" i="1" s="1"/>
  <c r="BF607" i="1"/>
  <c r="BF606" i="1" s="1"/>
  <c r="BF605" i="1" s="1"/>
  <c r="BE607" i="1"/>
  <c r="BE606" i="1" s="1"/>
  <c r="BE605" i="1" s="1"/>
  <c r="BA607" i="1"/>
  <c r="BA606" i="1" s="1"/>
  <c r="BA605" i="1" s="1"/>
  <c r="AZ607" i="1"/>
  <c r="AZ606" i="1" s="1"/>
  <c r="AZ605" i="1" s="1"/>
  <c r="AY607" i="1"/>
  <c r="AY606" i="1" s="1"/>
  <c r="AY605" i="1" s="1"/>
  <c r="AU607" i="1"/>
  <c r="AU606" i="1" s="1"/>
  <c r="AU605" i="1" s="1"/>
  <c r="AT607" i="1"/>
  <c r="AT606" i="1" s="1"/>
  <c r="AT605" i="1" s="1"/>
  <c r="AS607" i="1"/>
  <c r="AS606" i="1" s="1"/>
  <c r="AS605" i="1" s="1"/>
  <c r="AO607" i="1"/>
  <c r="AO606" i="1" s="1"/>
  <c r="AO605" i="1" s="1"/>
  <c r="AN607" i="1"/>
  <c r="AN606" i="1" s="1"/>
  <c r="AN605" i="1" s="1"/>
  <c r="AM607" i="1"/>
  <c r="AM606" i="1" s="1"/>
  <c r="AM605" i="1" s="1"/>
  <c r="AI607" i="1"/>
  <c r="AI606" i="1" s="1"/>
  <c r="AI605" i="1" s="1"/>
  <c r="AH607" i="1"/>
  <c r="AH606" i="1" s="1"/>
  <c r="AH605" i="1" s="1"/>
  <c r="AG607" i="1"/>
  <c r="AG606" i="1" s="1"/>
  <c r="AG605" i="1" s="1"/>
  <c r="AC607" i="1"/>
  <c r="AC606" i="1" s="1"/>
  <c r="AC605" i="1" s="1"/>
  <c r="AB607" i="1"/>
  <c r="AB606" i="1" s="1"/>
  <c r="AB605" i="1" s="1"/>
  <c r="AA607" i="1"/>
  <c r="AA606" i="1" s="1"/>
  <c r="AA605" i="1" s="1"/>
  <c r="W607" i="1"/>
  <c r="W606" i="1" s="1"/>
  <c r="W605" i="1" s="1"/>
  <c r="V607" i="1"/>
  <c r="V606" i="1" s="1"/>
  <c r="V605" i="1" s="1"/>
  <c r="U607" i="1"/>
  <c r="U606" i="1" s="1"/>
  <c r="U605" i="1" s="1"/>
  <c r="Q607" i="1"/>
  <c r="Q606" i="1" s="1"/>
  <c r="Q605" i="1" s="1"/>
  <c r="P607" i="1"/>
  <c r="P606" i="1" s="1"/>
  <c r="P605" i="1" s="1"/>
  <c r="O607" i="1"/>
  <c r="O606" i="1" s="1"/>
  <c r="O605" i="1" s="1"/>
  <c r="K607" i="1"/>
  <c r="K606" i="1" s="1"/>
  <c r="K605" i="1" s="1"/>
  <c r="J607" i="1"/>
  <c r="J606" i="1" s="1"/>
  <c r="J605" i="1" s="1"/>
  <c r="I607" i="1"/>
  <c r="H607" i="1"/>
  <c r="G607" i="1"/>
  <c r="F607" i="1"/>
  <c r="F606" i="1" s="1"/>
  <c r="CC606" i="1"/>
  <c r="CC605" i="1" s="1"/>
  <c r="N604" i="1"/>
  <c r="T604" i="1" s="1"/>
  <c r="Z604" i="1" s="1"/>
  <c r="AF604" i="1" s="1"/>
  <c r="AL604" i="1" s="1"/>
  <c r="AR604" i="1" s="1"/>
  <c r="AX604" i="1" s="1"/>
  <c r="BD604" i="1" s="1"/>
  <c r="BJ604" i="1" s="1"/>
  <c r="BP604" i="1" s="1"/>
  <c r="BU604" i="1" s="1"/>
  <c r="BZ604" i="1" s="1"/>
  <c r="CJ604" i="1" s="1"/>
  <c r="CL604" i="1" s="1"/>
  <c r="M604" i="1"/>
  <c r="S604" i="1" s="1"/>
  <c r="Y604" i="1" s="1"/>
  <c r="AE604" i="1" s="1"/>
  <c r="AK604" i="1" s="1"/>
  <c r="AQ604" i="1" s="1"/>
  <c r="AW604" i="1" s="1"/>
  <c r="BC604" i="1" s="1"/>
  <c r="BI604" i="1" s="1"/>
  <c r="BO604" i="1" s="1"/>
  <c r="BT604" i="1" s="1"/>
  <c r="BY604" i="1" s="1"/>
  <c r="CG604" i="1" s="1"/>
  <c r="CI604" i="1" s="1"/>
  <c r="L604" i="1"/>
  <c r="R604" i="1" s="1"/>
  <c r="X604" i="1" s="1"/>
  <c r="AD604" i="1" s="1"/>
  <c r="AJ604" i="1" s="1"/>
  <c r="AP604" i="1" s="1"/>
  <c r="AV604" i="1" s="1"/>
  <c r="BB604" i="1" s="1"/>
  <c r="BH604" i="1" s="1"/>
  <c r="BN604" i="1" s="1"/>
  <c r="BS604" i="1" s="1"/>
  <c r="BX604" i="1" s="1"/>
  <c r="CD604" i="1" s="1"/>
  <c r="CF604" i="1" s="1"/>
  <c r="CM603" i="1"/>
  <c r="CM602" i="1" s="1"/>
  <c r="CC603" i="1"/>
  <c r="CC602" i="1" s="1"/>
  <c r="CB603" i="1"/>
  <c r="CB602" i="1" s="1"/>
  <c r="CA603" i="1"/>
  <c r="CA602" i="1" s="1"/>
  <c r="BW603" i="1"/>
  <c r="BW602" i="1" s="1"/>
  <c r="BV603" i="1"/>
  <c r="BV602" i="1" s="1"/>
  <c r="BR603" i="1"/>
  <c r="BR602" i="1" s="1"/>
  <c r="BQ603" i="1"/>
  <c r="BQ602" i="1" s="1"/>
  <c r="BM603" i="1"/>
  <c r="BM602" i="1" s="1"/>
  <c r="BL603" i="1"/>
  <c r="BL602" i="1" s="1"/>
  <c r="BK603" i="1"/>
  <c r="BK602" i="1" s="1"/>
  <c r="BG603" i="1"/>
  <c r="BG602" i="1" s="1"/>
  <c r="BF603" i="1"/>
  <c r="BF602" i="1" s="1"/>
  <c r="BE603" i="1"/>
  <c r="BE602" i="1" s="1"/>
  <c r="BA603" i="1"/>
  <c r="BA602" i="1" s="1"/>
  <c r="AZ603" i="1"/>
  <c r="AZ602" i="1" s="1"/>
  <c r="AY603" i="1"/>
  <c r="AY602" i="1" s="1"/>
  <c r="AU603" i="1"/>
  <c r="AU602" i="1" s="1"/>
  <c r="AT603" i="1"/>
  <c r="AT602" i="1" s="1"/>
  <c r="AS603" i="1"/>
  <c r="AS602" i="1" s="1"/>
  <c r="AO603" i="1"/>
  <c r="AO602" i="1" s="1"/>
  <c r="AN603" i="1"/>
  <c r="AN602" i="1" s="1"/>
  <c r="AM603" i="1"/>
  <c r="AM602" i="1" s="1"/>
  <c r="AI603" i="1"/>
  <c r="AI602" i="1" s="1"/>
  <c r="AH603" i="1"/>
  <c r="AH602" i="1" s="1"/>
  <c r="AG603" i="1"/>
  <c r="AG602" i="1" s="1"/>
  <c r="AC603" i="1"/>
  <c r="AC602" i="1" s="1"/>
  <c r="AB603" i="1"/>
  <c r="AB602" i="1" s="1"/>
  <c r="AA603" i="1"/>
  <c r="AA602" i="1" s="1"/>
  <c r="W603" i="1"/>
  <c r="W602" i="1" s="1"/>
  <c r="V603" i="1"/>
  <c r="V602" i="1" s="1"/>
  <c r="U603" i="1"/>
  <c r="U602" i="1" s="1"/>
  <c r="Q603" i="1"/>
  <c r="Q602" i="1" s="1"/>
  <c r="P603" i="1"/>
  <c r="P602" i="1" s="1"/>
  <c r="O603" i="1"/>
  <c r="O602" i="1" s="1"/>
  <c r="K603" i="1"/>
  <c r="K602" i="1" s="1"/>
  <c r="J603" i="1"/>
  <c r="J602" i="1" s="1"/>
  <c r="I603" i="1"/>
  <c r="I602" i="1" s="1"/>
  <c r="H603" i="1"/>
  <c r="H602" i="1" s="1"/>
  <c r="G603" i="1"/>
  <c r="F603" i="1"/>
  <c r="F602" i="1" s="1"/>
  <c r="AY601" i="1"/>
  <c r="N601" i="1"/>
  <c r="T601" i="1" s="1"/>
  <c r="Z601" i="1" s="1"/>
  <c r="AF601" i="1" s="1"/>
  <c r="AL601" i="1" s="1"/>
  <c r="AR601" i="1" s="1"/>
  <c r="AX601" i="1" s="1"/>
  <c r="BD601" i="1" s="1"/>
  <c r="BJ601" i="1" s="1"/>
  <c r="BP601" i="1" s="1"/>
  <c r="BU601" i="1" s="1"/>
  <c r="BZ601" i="1" s="1"/>
  <c r="CJ601" i="1" s="1"/>
  <c r="CL601" i="1" s="1"/>
  <c r="M601" i="1"/>
  <c r="S601" i="1" s="1"/>
  <c r="Y601" i="1" s="1"/>
  <c r="AE601" i="1" s="1"/>
  <c r="AK601" i="1" s="1"/>
  <c r="AQ601" i="1" s="1"/>
  <c r="AW601" i="1" s="1"/>
  <c r="BC601" i="1" s="1"/>
  <c r="BI601" i="1" s="1"/>
  <c r="BO601" i="1" s="1"/>
  <c r="BT601" i="1" s="1"/>
  <c r="BY601" i="1" s="1"/>
  <c r="CG601" i="1" s="1"/>
  <c r="CI601" i="1" s="1"/>
  <c r="L601" i="1"/>
  <c r="R601" i="1" s="1"/>
  <c r="X601" i="1" s="1"/>
  <c r="AD601" i="1" s="1"/>
  <c r="AJ601" i="1" s="1"/>
  <c r="AP601" i="1" s="1"/>
  <c r="AV601" i="1" s="1"/>
  <c r="BB601" i="1" s="1"/>
  <c r="BH601" i="1" s="1"/>
  <c r="BN601" i="1" s="1"/>
  <c r="BS601" i="1" s="1"/>
  <c r="BX601" i="1" s="1"/>
  <c r="CD601" i="1" s="1"/>
  <c r="CF601" i="1" s="1"/>
  <c r="CM600" i="1"/>
  <c r="CM599" i="1" s="1"/>
  <c r="CC600" i="1"/>
  <c r="CB600" i="1"/>
  <c r="CB599" i="1" s="1"/>
  <c r="CA600" i="1"/>
  <c r="CA599" i="1" s="1"/>
  <c r="BW600" i="1"/>
  <c r="BW599" i="1" s="1"/>
  <c r="BV600" i="1"/>
  <c r="BV599" i="1" s="1"/>
  <c r="BR600" i="1"/>
  <c r="BR599" i="1" s="1"/>
  <c r="BQ600" i="1"/>
  <c r="BQ599" i="1" s="1"/>
  <c r="BM600" i="1"/>
  <c r="BM599" i="1" s="1"/>
  <c r="BL600" i="1"/>
  <c r="BL599" i="1" s="1"/>
  <c r="BK600" i="1"/>
  <c r="BK599" i="1" s="1"/>
  <c r="BG600" i="1"/>
  <c r="BG599" i="1" s="1"/>
  <c r="BF600" i="1"/>
  <c r="BF599" i="1" s="1"/>
  <c r="BE600" i="1"/>
  <c r="BE599" i="1" s="1"/>
  <c r="BA600" i="1"/>
  <c r="BA599" i="1" s="1"/>
  <c r="AZ600" i="1"/>
  <c r="AZ599" i="1" s="1"/>
  <c r="AY600" i="1"/>
  <c r="AY599" i="1" s="1"/>
  <c r="AU600" i="1"/>
  <c r="AU599" i="1" s="1"/>
  <c r="AT600" i="1"/>
  <c r="AT599" i="1" s="1"/>
  <c r="AS600" i="1"/>
  <c r="AS599" i="1" s="1"/>
  <c r="AO600" i="1"/>
  <c r="AO599" i="1" s="1"/>
  <c r="AN600" i="1"/>
  <c r="AN599" i="1" s="1"/>
  <c r="AM600" i="1"/>
  <c r="AM599" i="1" s="1"/>
  <c r="AI600" i="1"/>
  <c r="AI599" i="1" s="1"/>
  <c r="AH600" i="1"/>
  <c r="AH599" i="1" s="1"/>
  <c r="AG600" i="1"/>
  <c r="AG599" i="1" s="1"/>
  <c r="AC600" i="1"/>
  <c r="AC599" i="1" s="1"/>
  <c r="AB600" i="1"/>
  <c r="AB599" i="1" s="1"/>
  <c r="AA600" i="1"/>
  <c r="AA599" i="1" s="1"/>
  <c r="W600" i="1"/>
  <c r="W599" i="1" s="1"/>
  <c r="V600" i="1"/>
  <c r="V599" i="1" s="1"/>
  <c r="U600" i="1"/>
  <c r="U599" i="1" s="1"/>
  <c r="Q600" i="1"/>
  <c r="Q599" i="1" s="1"/>
  <c r="P600" i="1"/>
  <c r="P599" i="1" s="1"/>
  <c r="O600" i="1"/>
  <c r="O599" i="1" s="1"/>
  <c r="K600" i="1"/>
  <c r="K599" i="1" s="1"/>
  <c r="J600" i="1"/>
  <c r="J599" i="1" s="1"/>
  <c r="I600" i="1"/>
  <c r="I599" i="1" s="1"/>
  <c r="H600" i="1"/>
  <c r="H599" i="1" s="1"/>
  <c r="G600" i="1"/>
  <c r="F600" i="1"/>
  <c r="CC599" i="1"/>
  <c r="BK596" i="1"/>
  <c r="AM596" i="1"/>
  <c r="N596" i="1"/>
  <c r="T596" i="1" s="1"/>
  <c r="Z596" i="1" s="1"/>
  <c r="AF596" i="1" s="1"/>
  <c r="AL596" i="1" s="1"/>
  <c r="AR596" i="1" s="1"/>
  <c r="AX596" i="1" s="1"/>
  <c r="BD596" i="1" s="1"/>
  <c r="BJ596" i="1" s="1"/>
  <c r="BP596" i="1" s="1"/>
  <c r="BU596" i="1" s="1"/>
  <c r="BZ596" i="1" s="1"/>
  <c r="CJ596" i="1" s="1"/>
  <c r="CL596" i="1" s="1"/>
  <c r="M596" i="1"/>
  <c r="S596" i="1" s="1"/>
  <c r="Y596" i="1" s="1"/>
  <c r="AE596" i="1" s="1"/>
  <c r="AK596" i="1" s="1"/>
  <c r="AQ596" i="1" s="1"/>
  <c r="AW596" i="1" s="1"/>
  <c r="BC596" i="1" s="1"/>
  <c r="BI596" i="1" s="1"/>
  <c r="BO596" i="1" s="1"/>
  <c r="BT596" i="1" s="1"/>
  <c r="BY596" i="1" s="1"/>
  <c r="CG596" i="1" s="1"/>
  <c r="CI596" i="1" s="1"/>
  <c r="L596" i="1"/>
  <c r="R596" i="1" s="1"/>
  <c r="X596" i="1" s="1"/>
  <c r="AD596" i="1" s="1"/>
  <c r="AJ596" i="1" s="1"/>
  <c r="AP596" i="1" s="1"/>
  <c r="AV596" i="1" s="1"/>
  <c r="BB596" i="1" s="1"/>
  <c r="BH596" i="1" s="1"/>
  <c r="BN596" i="1" s="1"/>
  <c r="BS596" i="1" s="1"/>
  <c r="BX596" i="1" s="1"/>
  <c r="CD596" i="1" s="1"/>
  <c r="CF596" i="1" s="1"/>
  <c r="CM595" i="1"/>
  <c r="CC595" i="1"/>
  <c r="CB595" i="1"/>
  <c r="CA595" i="1"/>
  <c r="BW595" i="1"/>
  <c r="BV595" i="1"/>
  <c r="BR595" i="1"/>
  <c r="BQ595" i="1"/>
  <c r="BM595" i="1"/>
  <c r="BL595" i="1"/>
  <c r="BK595" i="1"/>
  <c r="BG595" i="1"/>
  <c r="BF595" i="1"/>
  <c r="BE595" i="1"/>
  <c r="BA595" i="1"/>
  <c r="AZ595" i="1"/>
  <c r="AY595" i="1"/>
  <c r="AU595" i="1"/>
  <c r="AT595" i="1"/>
  <c r="AS595" i="1"/>
  <c r="AO595" i="1"/>
  <c r="AN595" i="1"/>
  <c r="AM595" i="1"/>
  <c r="AI595" i="1"/>
  <c r="AH595" i="1"/>
  <c r="AG595" i="1"/>
  <c r="AC595" i="1"/>
  <c r="AB595" i="1"/>
  <c r="AA595" i="1"/>
  <c r="W595" i="1"/>
  <c r="V595" i="1"/>
  <c r="U595" i="1"/>
  <c r="Q595" i="1"/>
  <c r="P595" i="1"/>
  <c r="O595" i="1"/>
  <c r="K595" i="1"/>
  <c r="J595" i="1"/>
  <c r="I595" i="1"/>
  <c r="H595" i="1"/>
  <c r="G595" i="1"/>
  <c r="F595" i="1"/>
  <c r="BK594" i="1"/>
  <c r="AM594" i="1"/>
  <c r="AM593" i="1" s="1"/>
  <c r="N594" i="1"/>
  <c r="T594" i="1" s="1"/>
  <c r="Z594" i="1" s="1"/>
  <c r="AF594" i="1" s="1"/>
  <c r="AL594" i="1" s="1"/>
  <c r="AR594" i="1" s="1"/>
  <c r="AX594" i="1" s="1"/>
  <c r="BD594" i="1" s="1"/>
  <c r="BJ594" i="1" s="1"/>
  <c r="BP594" i="1" s="1"/>
  <c r="BU594" i="1" s="1"/>
  <c r="BZ594" i="1" s="1"/>
  <c r="CJ594" i="1" s="1"/>
  <c r="CL594" i="1" s="1"/>
  <c r="M594" i="1"/>
  <c r="S594" i="1" s="1"/>
  <c r="Y594" i="1" s="1"/>
  <c r="AE594" i="1" s="1"/>
  <c r="AK594" i="1" s="1"/>
  <c r="AQ594" i="1" s="1"/>
  <c r="AW594" i="1" s="1"/>
  <c r="BC594" i="1" s="1"/>
  <c r="BI594" i="1" s="1"/>
  <c r="BO594" i="1" s="1"/>
  <c r="BT594" i="1" s="1"/>
  <c r="BY594" i="1" s="1"/>
  <c r="CG594" i="1" s="1"/>
  <c r="CI594" i="1" s="1"/>
  <c r="L594" i="1"/>
  <c r="R594" i="1" s="1"/>
  <c r="X594" i="1" s="1"/>
  <c r="AD594" i="1" s="1"/>
  <c r="AJ594" i="1" s="1"/>
  <c r="AP594" i="1" s="1"/>
  <c r="AV594" i="1" s="1"/>
  <c r="BB594" i="1" s="1"/>
  <c r="BH594" i="1" s="1"/>
  <c r="BN594" i="1" s="1"/>
  <c r="BS594" i="1" s="1"/>
  <c r="BX594" i="1" s="1"/>
  <c r="CD594" i="1" s="1"/>
  <c r="CF594" i="1" s="1"/>
  <c r="CM593" i="1"/>
  <c r="CC593" i="1"/>
  <c r="CB593" i="1"/>
  <c r="CA593" i="1"/>
  <c r="BW593" i="1"/>
  <c r="BV593" i="1"/>
  <c r="BR593" i="1"/>
  <c r="BQ593" i="1"/>
  <c r="BM593" i="1"/>
  <c r="BL593" i="1"/>
  <c r="BK593" i="1"/>
  <c r="BG593" i="1"/>
  <c r="BF593" i="1"/>
  <c r="BE593" i="1"/>
  <c r="BA593" i="1"/>
  <c r="AZ593" i="1"/>
  <c r="AY593" i="1"/>
  <c r="AU593" i="1"/>
  <c r="AT593" i="1"/>
  <c r="AS593" i="1"/>
  <c r="AO593" i="1"/>
  <c r="AN593" i="1"/>
  <c r="AI593" i="1"/>
  <c r="AH593" i="1"/>
  <c r="AG593" i="1"/>
  <c r="AC593" i="1"/>
  <c r="AB593" i="1"/>
  <c r="AA593" i="1"/>
  <c r="W593" i="1"/>
  <c r="V593" i="1"/>
  <c r="U593" i="1"/>
  <c r="Q593" i="1"/>
  <c r="P593" i="1"/>
  <c r="O593" i="1"/>
  <c r="K593" i="1"/>
  <c r="J593" i="1"/>
  <c r="I593" i="1"/>
  <c r="H593" i="1"/>
  <c r="G593" i="1"/>
  <c r="F593" i="1"/>
  <c r="N591" i="1"/>
  <c r="T591" i="1" s="1"/>
  <c r="Z591" i="1" s="1"/>
  <c r="AF591" i="1" s="1"/>
  <c r="AL591" i="1" s="1"/>
  <c r="AR591" i="1" s="1"/>
  <c r="AX591" i="1" s="1"/>
  <c r="BD591" i="1" s="1"/>
  <c r="BJ591" i="1" s="1"/>
  <c r="BP591" i="1" s="1"/>
  <c r="BU591" i="1" s="1"/>
  <c r="BZ591" i="1" s="1"/>
  <c r="CJ591" i="1" s="1"/>
  <c r="M591" i="1"/>
  <c r="S591" i="1" s="1"/>
  <c r="Y591" i="1" s="1"/>
  <c r="AE591" i="1" s="1"/>
  <c r="AK591" i="1" s="1"/>
  <c r="AQ591" i="1" s="1"/>
  <c r="AW591" i="1" s="1"/>
  <c r="BC591" i="1" s="1"/>
  <c r="BI591" i="1" s="1"/>
  <c r="BO591" i="1" s="1"/>
  <c r="BT591" i="1" s="1"/>
  <c r="BY591" i="1" s="1"/>
  <c r="CG591" i="1" s="1"/>
  <c r="L591" i="1"/>
  <c r="R591" i="1" s="1"/>
  <c r="X591" i="1" s="1"/>
  <c r="AD591" i="1" s="1"/>
  <c r="AJ591" i="1" s="1"/>
  <c r="AP591" i="1" s="1"/>
  <c r="AV591" i="1" s="1"/>
  <c r="BB591" i="1" s="1"/>
  <c r="BH591" i="1" s="1"/>
  <c r="BN591" i="1" s="1"/>
  <c r="BS591" i="1" s="1"/>
  <c r="BX591" i="1" s="1"/>
  <c r="CD591" i="1" s="1"/>
  <c r="CM590" i="1"/>
  <c r="CM589" i="1" s="1"/>
  <c r="CC590" i="1"/>
  <c r="CC589" i="1" s="1"/>
  <c r="CB590" i="1"/>
  <c r="CB589" i="1" s="1"/>
  <c r="CA590" i="1"/>
  <c r="CA589" i="1" s="1"/>
  <c r="BW590" i="1"/>
  <c r="BW589" i="1" s="1"/>
  <c r="BV590" i="1"/>
  <c r="BV589" i="1" s="1"/>
  <c r="BR590" i="1"/>
  <c r="BR589" i="1" s="1"/>
  <c r="BQ590" i="1"/>
  <c r="BQ589" i="1" s="1"/>
  <c r="BM590" i="1"/>
  <c r="BM589" i="1" s="1"/>
  <c r="BL590" i="1"/>
  <c r="BL589" i="1" s="1"/>
  <c r="BK590" i="1"/>
  <c r="BK589" i="1" s="1"/>
  <c r="BG590" i="1"/>
  <c r="BG589" i="1" s="1"/>
  <c r="BF590" i="1"/>
  <c r="BF589" i="1" s="1"/>
  <c r="BE590" i="1"/>
  <c r="BE589" i="1" s="1"/>
  <c r="BA590" i="1"/>
  <c r="BA589" i="1" s="1"/>
  <c r="AZ590" i="1"/>
  <c r="AZ589" i="1" s="1"/>
  <c r="AY590" i="1"/>
  <c r="AY589" i="1" s="1"/>
  <c r="AU590" i="1"/>
  <c r="AU589" i="1" s="1"/>
  <c r="AT590" i="1"/>
  <c r="AT589" i="1" s="1"/>
  <c r="AS590" i="1"/>
  <c r="AS589" i="1" s="1"/>
  <c r="AO590" i="1"/>
  <c r="AO589" i="1" s="1"/>
  <c r="AN590" i="1"/>
  <c r="AN589" i="1" s="1"/>
  <c r="AM590" i="1"/>
  <c r="AM589" i="1" s="1"/>
  <c r="AI590" i="1"/>
  <c r="AI589" i="1" s="1"/>
  <c r="AH590" i="1"/>
  <c r="AH589" i="1" s="1"/>
  <c r="AG590" i="1"/>
  <c r="AG589" i="1" s="1"/>
  <c r="AC590" i="1"/>
  <c r="AC589" i="1" s="1"/>
  <c r="AB590" i="1"/>
  <c r="AB589" i="1" s="1"/>
  <c r="AA590" i="1"/>
  <c r="AA589" i="1" s="1"/>
  <c r="W590" i="1"/>
  <c r="W589" i="1" s="1"/>
  <c r="V590" i="1"/>
  <c r="V589" i="1" s="1"/>
  <c r="U590" i="1"/>
  <c r="U589" i="1" s="1"/>
  <c r="Q590" i="1"/>
  <c r="Q589" i="1" s="1"/>
  <c r="P590" i="1"/>
  <c r="P589" i="1" s="1"/>
  <c r="O590" i="1"/>
  <c r="O589" i="1" s="1"/>
  <c r="K590" i="1"/>
  <c r="K589" i="1" s="1"/>
  <c r="J590" i="1"/>
  <c r="J589" i="1" s="1"/>
  <c r="I590" i="1"/>
  <c r="I589" i="1" s="1"/>
  <c r="H590" i="1"/>
  <c r="H589" i="1" s="1"/>
  <c r="G590" i="1"/>
  <c r="F590" i="1"/>
  <c r="N587" i="1"/>
  <c r="T587" i="1" s="1"/>
  <c r="Z587" i="1" s="1"/>
  <c r="AF587" i="1" s="1"/>
  <c r="AL587" i="1" s="1"/>
  <c r="AR587" i="1" s="1"/>
  <c r="AX587" i="1" s="1"/>
  <c r="BD587" i="1" s="1"/>
  <c r="BJ587" i="1" s="1"/>
  <c r="BP587" i="1" s="1"/>
  <c r="BU587" i="1" s="1"/>
  <c r="BZ587" i="1" s="1"/>
  <c r="CJ587" i="1" s="1"/>
  <c r="CL587" i="1" s="1"/>
  <c r="M587" i="1"/>
  <c r="S587" i="1" s="1"/>
  <c r="Y587" i="1" s="1"/>
  <c r="AE587" i="1" s="1"/>
  <c r="AK587" i="1" s="1"/>
  <c r="AQ587" i="1" s="1"/>
  <c r="AW587" i="1" s="1"/>
  <c r="BC587" i="1" s="1"/>
  <c r="BI587" i="1" s="1"/>
  <c r="BO587" i="1" s="1"/>
  <c r="BT587" i="1" s="1"/>
  <c r="BY587" i="1" s="1"/>
  <c r="CG587" i="1" s="1"/>
  <c r="CI587" i="1" s="1"/>
  <c r="L587" i="1"/>
  <c r="R587" i="1" s="1"/>
  <c r="X587" i="1" s="1"/>
  <c r="AD587" i="1" s="1"/>
  <c r="AJ587" i="1" s="1"/>
  <c r="AP587" i="1" s="1"/>
  <c r="AV587" i="1" s="1"/>
  <c r="BB587" i="1" s="1"/>
  <c r="BH587" i="1" s="1"/>
  <c r="BN587" i="1" s="1"/>
  <c r="BS587" i="1" s="1"/>
  <c r="BX587" i="1" s="1"/>
  <c r="CD587" i="1" s="1"/>
  <c r="CF587" i="1" s="1"/>
  <c r="CM586" i="1"/>
  <c r="CM585" i="1" s="1"/>
  <c r="CM584" i="1" s="1"/>
  <c r="CC586" i="1"/>
  <c r="CC585" i="1" s="1"/>
  <c r="CC584" i="1" s="1"/>
  <c r="CB586" i="1"/>
  <c r="CB585" i="1" s="1"/>
  <c r="CB584" i="1" s="1"/>
  <c r="CA586" i="1"/>
  <c r="CA585" i="1" s="1"/>
  <c r="CA584" i="1" s="1"/>
  <c r="BW586" i="1"/>
  <c r="BW585" i="1" s="1"/>
  <c r="BW584" i="1" s="1"/>
  <c r="BV586" i="1"/>
  <c r="BV585" i="1" s="1"/>
  <c r="BV584" i="1" s="1"/>
  <c r="BR586" i="1"/>
  <c r="BR585" i="1" s="1"/>
  <c r="BR584" i="1" s="1"/>
  <c r="BQ586" i="1"/>
  <c r="BQ585" i="1" s="1"/>
  <c r="BQ584" i="1" s="1"/>
  <c r="BM586" i="1"/>
  <c r="BM585" i="1" s="1"/>
  <c r="BM584" i="1" s="1"/>
  <c r="BL586" i="1"/>
  <c r="BL585" i="1" s="1"/>
  <c r="BL584" i="1" s="1"/>
  <c r="BK586" i="1"/>
  <c r="BK585" i="1" s="1"/>
  <c r="BK584" i="1" s="1"/>
  <c r="BG586" i="1"/>
  <c r="BG585" i="1" s="1"/>
  <c r="BG584" i="1" s="1"/>
  <c r="BF586" i="1"/>
  <c r="BF585" i="1" s="1"/>
  <c r="BF584" i="1" s="1"/>
  <c r="BE586" i="1"/>
  <c r="BE585" i="1" s="1"/>
  <c r="BE584" i="1" s="1"/>
  <c r="BA586" i="1"/>
  <c r="BA585" i="1" s="1"/>
  <c r="BA584" i="1" s="1"/>
  <c r="AZ586" i="1"/>
  <c r="AZ585" i="1" s="1"/>
  <c r="AZ584" i="1" s="1"/>
  <c r="AY586" i="1"/>
  <c r="AY585" i="1" s="1"/>
  <c r="AY584" i="1" s="1"/>
  <c r="AU586" i="1"/>
  <c r="AU585" i="1" s="1"/>
  <c r="AU584" i="1" s="1"/>
  <c r="AT586" i="1"/>
  <c r="AT585" i="1" s="1"/>
  <c r="AT584" i="1" s="1"/>
  <c r="AS586" i="1"/>
  <c r="AS585" i="1" s="1"/>
  <c r="AS584" i="1" s="1"/>
  <c r="AO586" i="1"/>
  <c r="AO585" i="1" s="1"/>
  <c r="AO584" i="1" s="1"/>
  <c r="AN586" i="1"/>
  <c r="AN585" i="1" s="1"/>
  <c r="AN584" i="1" s="1"/>
  <c r="AM586" i="1"/>
  <c r="AM585" i="1" s="1"/>
  <c r="AM584" i="1" s="1"/>
  <c r="AI586" i="1"/>
  <c r="AI585" i="1" s="1"/>
  <c r="AI584" i="1" s="1"/>
  <c r="AH586" i="1"/>
  <c r="AH585" i="1" s="1"/>
  <c r="AH584" i="1" s="1"/>
  <c r="AG586" i="1"/>
  <c r="AG585" i="1" s="1"/>
  <c r="AG584" i="1" s="1"/>
  <c r="AC586" i="1"/>
  <c r="AC585" i="1" s="1"/>
  <c r="AC584" i="1" s="1"/>
  <c r="AB586" i="1"/>
  <c r="AB585" i="1" s="1"/>
  <c r="AB584" i="1" s="1"/>
  <c r="AA586" i="1"/>
  <c r="AA585" i="1" s="1"/>
  <c r="AA584" i="1" s="1"/>
  <c r="W586" i="1"/>
  <c r="W585" i="1" s="1"/>
  <c r="W584" i="1" s="1"/>
  <c r="V586" i="1"/>
  <c r="V585" i="1" s="1"/>
  <c r="V584" i="1" s="1"/>
  <c r="U586" i="1"/>
  <c r="U585" i="1" s="1"/>
  <c r="U584" i="1" s="1"/>
  <c r="Q586" i="1"/>
  <c r="Q585" i="1" s="1"/>
  <c r="Q584" i="1" s="1"/>
  <c r="P586" i="1"/>
  <c r="P585" i="1" s="1"/>
  <c r="P584" i="1" s="1"/>
  <c r="O586" i="1"/>
  <c r="O585" i="1" s="1"/>
  <c r="O584" i="1" s="1"/>
  <c r="K586" i="1"/>
  <c r="K585" i="1" s="1"/>
  <c r="J586" i="1"/>
  <c r="J585" i="1" s="1"/>
  <c r="J584" i="1" s="1"/>
  <c r="I586" i="1"/>
  <c r="I585" i="1" s="1"/>
  <c r="I584" i="1" s="1"/>
  <c r="H586" i="1"/>
  <c r="H585" i="1" s="1"/>
  <c r="H584" i="1" s="1"/>
  <c r="G586" i="1"/>
  <c r="G585" i="1" s="1"/>
  <c r="F586" i="1"/>
  <c r="AY583" i="1"/>
  <c r="N583" i="1"/>
  <c r="T583" i="1" s="1"/>
  <c r="Z583" i="1" s="1"/>
  <c r="AF583" i="1" s="1"/>
  <c r="AL583" i="1" s="1"/>
  <c r="AR583" i="1" s="1"/>
  <c r="AX583" i="1" s="1"/>
  <c r="BD583" i="1" s="1"/>
  <c r="BJ583" i="1" s="1"/>
  <c r="BP583" i="1" s="1"/>
  <c r="BU583" i="1" s="1"/>
  <c r="BZ583" i="1" s="1"/>
  <c r="CJ583" i="1" s="1"/>
  <c r="CL583" i="1" s="1"/>
  <c r="M583" i="1"/>
  <c r="S583" i="1" s="1"/>
  <c r="Y583" i="1" s="1"/>
  <c r="AE583" i="1" s="1"/>
  <c r="AK583" i="1" s="1"/>
  <c r="AQ583" i="1" s="1"/>
  <c r="AW583" i="1" s="1"/>
  <c r="BC583" i="1" s="1"/>
  <c r="BI583" i="1" s="1"/>
  <c r="BO583" i="1" s="1"/>
  <c r="BT583" i="1" s="1"/>
  <c r="BY583" i="1" s="1"/>
  <c r="CG583" i="1" s="1"/>
  <c r="CI583" i="1" s="1"/>
  <c r="L583" i="1"/>
  <c r="R583" i="1" s="1"/>
  <c r="X583" i="1" s="1"/>
  <c r="AD583" i="1" s="1"/>
  <c r="AJ583" i="1" s="1"/>
  <c r="AP583" i="1" s="1"/>
  <c r="AV583" i="1" s="1"/>
  <c r="BB583" i="1" s="1"/>
  <c r="BH583" i="1" s="1"/>
  <c r="BN583" i="1" s="1"/>
  <c r="BS583" i="1" s="1"/>
  <c r="BX583" i="1" s="1"/>
  <c r="CD583" i="1" s="1"/>
  <c r="CF583" i="1" s="1"/>
  <c r="CM582" i="1"/>
  <c r="CM581" i="1" s="1"/>
  <c r="CM580" i="1" s="1"/>
  <c r="CC582" i="1"/>
  <c r="CC581" i="1" s="1"/>
  <c r="CC580" i="1" s="1"/>
  <c r="CB582" i="1"/>
  <c r="CB581" i="1" s="1"/>
  <c r="CB580" i="1" s="1"/>
  <c r="CA582" i="1"/>
  <c r="CA581" i="1" s="1"/>
  <c r="CA580" i="1" s="1"/>
  <c r="BW582" i="1"/>
  <c r="BW581" i="1" s="1"/>
  <c r="BW580" i="1" s="1"/>
  <c r="BV582" i="1"/>
  <c r="BV581" i="1" s="1"/>
  <c r="BV580" i="1" s="1"/>
  <c r="BR582" i="1"/>
  <c r="BR581" i="1" s="1"/>
  <c r="BR580" i="1" s="1"/>
  <c r="BQ582" i="1"/>
  <c r="BQ581" i="1" s="1"/>
  <c r="BQ580" i="1" s="1"/>
  <c r="BM582" i="1"/>
  <c r="BM581" i="1" s="1"/>
  <c r="BM580" i="1" s="1"/>
  <c r="BL582" i="1"/>
  <c r="BL581" i="1" s="1"/>
  <c r="BL580" i="1" s="1"/>
  <c r="BK582" i="1"/>
  <c r="BK581" i="1" s="1"/>
  <c r="BG582" i="1"/>
  <c r="BG581" i="1" s="1"/>
  <c r="BG580" i="1" s="1"/>
  <c r="BF582" i="1"/>
  <c r="BF581" i="1" s="1"/>
  <c r="BF580" i="1" s="1"/>
  <c r="BE582" i="1"/>
  <c r="BE581" i="1" s="1"/>
  <c r="BE580" i="1" s="1"/>
  <c r="BA582" i="1"/>
  <c r="BA581" i="1" s="1"/>
  <c r="BA580" i="1" s="1"/>
  <c r="AZ582" i="1"/>
  <c r="AZ581" i="1" s="1"/>
  <c r="AZ580" i="1" s="1"/>
  <c r="AY582" i="1"/>
  <c r="AY581" i="1" s="1"/>
  <c r="AY580" i="1" s="1"/>
  <c r="AU582" i="1"/>
  <c r="AU581" i="1" s="1"/>
  <c r="AU580" i="1" s="1"/>
  <c r="AT582" i="1"/>
  <c r="AT581" i="1" s="1"/>
  <c r="AT580" i="1" s="1"/>
  <c r="AS582" i="1"/>
  <c r="AS581" i="1" s="1"/>
  <c r="AS580" i="1" s="1"/>
  <c r="AO582" i="1"/>
  <c r="AO581" i="1" s="1"/>
  <c r="AO580" i="1" s="1"/>
  <c r="AN582" i="1"/>
  <c r="AN581" i="1" s="1"/>
  <c r="AN580" i="1" s="1"/>
  <c r="AM582" i="1"/>
  <c r="AM581" i="1" s="1"/>
  <c r="AM580" i="1" s="1"/>
  <c r="AI582" i="1"/>
  <c r="AI581" i="1" s="1"/>
  <c r="AI580" i="1" s="1"/>
  <c r="AH582" i="1"/>
  <c r="AH581" i="1" s="1"/>
  <c r="AH580" i="1" s="1"/>
  <c r="AG582" i="1"/>
  <c r="AG581" i="1" s="1"/>
  <c r="AG580" i="1" s="1"/>
  <c r="AC582" i="1"/>
  <c r="AC581" i="1" s="1"/>
  <c r="AC580" i="1" s="1"/>
  <c r="AB582" i="1"/>
  <c r="AB581" i="1" s="1"/>
  <c r="AB580" i="1" s="1"/>
  <c r="AA582" i="1"/>
  <c r="AA581" i="1" s="1"/>
  <c r="AA580" i="1" s="1"/>
  <c r="W582" i="1"/>
  <c r="W581" i="1" s="1"/>
  <c r="W580" i="1" s="1"/>
  <c r="V582" i="1"/>
  <c r="V581" i="1" s="1"/>
  <c r="U582" i="1"/>
  <c r="U581" i="1" s="1"/>
  <c r="U580" i="1" s="1"/>
  <c r="Q582" i="1"/>
  <c r="Q581" i="1" s="1"/>
  <c r="Q580" i="1" s="1"/>
  <c r="P582" i="1"/>
  <c r="P581" i="1" s="1"/>
  <c r="P580" i="1" s="1"/>
  <c r="O582" i="1"/>
  <c r="O581" i="1" s="1"/>
  <c r="O580" i="1" s="1"/>
  <c r="K582" i="1"/>
  <c r="K581" i="1" s="1"/>
  <c r="J582" i="1"/>
  <c r="J581" i="1" s="1"/>
  <c r="J580" i="1" s="1"/>
  <c r="I582" i="1"/>
  <c r="I581" i="1" s="1"/>
  <c r="I580" i="1" s="1"/>
  <c r="H582" i="1"/>
  <c r="H581" i="1" s="1"/>
  <c r="H580" i="1" s="1"/>
  <c r="G582" i="1"/>
  <c r="G581" i="1" s="1"/>
  <c r="F582" i="1"/>
  <c r="BK580" i="1"/>
  <c r="V580" i="1"/>
  <c r="BK579" i="1"/>
  <c r="AM579" i="1"/>
  <c r="N579" i="1"/>
  <c r="T579" i="1" s="1"/>
  <c r="Z579" i="1" s="1"/>
  <c r="AF579" i="1" s="1"/>
  <c r="AL579" i="1" s="1"/>
  <c r="AR579" i="1" s="1"/>
  <c r="AX579" i="1" s="1"/>
  <c r="BD579" i="1" s="1"/>
  <c r="BJ579" i="1" s="1"/>
  <c r="BP579" i="1" s="1"/>
  <c r="BU579" i="1" s="1"/>
  <c r="BZ579" i="1" s="1"/>
  <c r="CJ579" i="1" s="1"/>
  <c r="CL579" i="1" s="1"/>
  <c r="M579" i="1"/>
  <c r="S579" i="1" s="1"/>
  <c r="Y579" i="1" s="1"/>
  <c r="AE579" i="1" s="1"/>
  <c r="AK579" i="1" s="1"/>
  <c r="AQ579" i="1" s="1"/>
  <c r="AW579" i="1" s="1"/>
  <c r="BC579" i="1" s="1"/>
  <c r="BI579" i="1" s="1"/>
  <c r="BO579" i="1" s="1"/>
  <c r="BT579" i="1" s="1"/>
  <c r="BY579" i="1" s="1"/>
  <c r="CG579" i="1" s="1"/>
  <c r="CI579" i="1" s="1"/>
  <c r="L579" i="1"/>
  <c r="R579" i="1" s="1"/>
  <c r="X579" i="1" s="1"/>
  <c r="AD579" i="1" s="1"/>
  <c r="AJ579" i="1" s="1"/>
  <c r="AP579" i="1" s="1"/>
  <c r="AV579" i="1" s="1"/>
  <c r="BB579" i="1" s="1"/>
  <c r="BH579" i="1" s="1"/>
  <c r="BN579" i="1" s="1"/>
  <c r="BS579" i="1" s="1"/>
  <c r="BX579" i="1" s="1"/>
  <c r="CD579" i="1" s="1"/>
  <c r="CF579" i="1" s="1"/>
  <c r="CM578" i="1"/>
  <c r="CM577" i="1" s="1"/>
  <c r="CM576" i="1" s="1"/>
  <c r="CC578" i="1"/>
  <c r="CC577" i="1" s="1"/>
  <c r="CC576" i="1" s="1"/>
  <c r="CB578" i="1"/>
  <c r="CB577" i="1" s="1"/>
  <c r="CB576" i="1" s="1"/>
  <c r="CA578" i="1"/>
  <c r="CA577" i="1" s="1"/>
  <c r="CA576" i="1" s="1"/>
  <c r="BW578" i="1"/>
  <c r="BW577" i="1" s="1"/>
  <c r="BW576" i="1" s="1"/>
  <c r="BV578" i="1"/>
  <c r="BV577" i="1" s="1"/>
  <c r="BV576" i="1" s="1"/>
  <c r="BR578" i="1"/>
  <c r="BR577" i="1" s="1"/>
  <c r="BR576" i="1" s="1"/>
  <c r="BQ578" i="1"/>
  <c r="BQ577" i="1" s="1"/>
  <c r="BQ576" i="1" s="1"/>
  <c r="BM578" i="1"/>
  <c r="BM577" i="1" s="1"/>
  <c r="BM576" i="1" s="1"/>
  <c r="BL578" i="1"/>
  <c r="BL577" i="1" s="1"/>
  <c r="BL576" i="1" s="1"/>
  <c r="BK578" i="1"/>
  <c r="BK577" i="1" s="1"/>
  <c r="BK576" i="1" s="1"/>
  <c r="BG578" i="1"/>
  <c r="BG577" i="1" s="1"/>
  <c r="BG576" i="1" s="1"/>
  <c r="BF578" i="1"/>
  <c r="BF577" i="1" s="1"/>
  <c r="BF576" i="1" s="1"/>
  <c r="BE578" i="1"/>
  <c r="BE577" i="1" s="1"/>
  <c r="BE576" i="1" s="1"/>
  <c r="BA578" i="1"/>
  <c r="BA577" i="1" s="1"/>
  <c r="BA576" i="1" s="1"/>
  <c r="AZ578" i="1"/>
  <c r="AZ577" i="1" s="1"/>
  <c r="AZ576" i="1" s="1"/>
  <c r="AY578" i="1"/>
  <c r="AY577" i="1" s="1"/>
  <c r="AY576" i="1" s="1"/>
  <c r="AU578" i="1"/>
  <c r="AU577" i="1" s="1"/>
  <c r="AU576" i="1" s="1"/>
  <c r="AT578" i="1"/>
  <c r="AT577" i="1" s="1"/>
  <c r="AT576" i="1" s="1"/>
  <c r="AS578" i="1"/>
  <c r="AS577" i="1" s="1"/>
  <c r="AS576" i="1" s="1"/>
  <c r="AO578" i="1"/>
  <c r="AO577" i="1" s="1"/>
  <c r="AO576" i="1" s="1"/>
  <c r="AN578" i="1"/>
  <c r="AN577" i="1" s="1"/>
  <c r="AN576" i="1" s="1"/>
  <c r="AM578" i="1"/>
  <c r="AM577" i="1" s="1"/>
  <c r="AM576" i="1" s="1"/>
  <c r="AI578" i="1"/>
  <c r="AI577" i="1" s="1"/>
  <c r="AI576" i="1" s="1"/>
  <c r="AH578" i="1"/>
  <c r="AH577" i="1" s="1"/>
  <c r="AH576" i="1" s="1"/>
  <c r="AG578" i="1"/>
  <c r="AG577" i="1" s="1"/>
  <c r="AG576" i="1" s="1"/>
  <c r="AC578" i="1"/>
  <c r="AC577" i="1" s="1"/>
  <c r="AC576" i="1" s="1"/>
  <c r="AB578" i="1"/>
  <c r="AB577" i="1" s="1"/>
  <c r="AB576" i="1" s="1"/>
  <c r="AA578" i="1"/>
  <c r="AA577" i="1" s="1"/>
  <c r="AA576" i="1" s="1"/>
  <c r="W578" i="1"/>
  <c r="W577" i="1" s="1"/>
  <c r="W576" i="1" s="1"/>
  <c r="V578" i="1"/>
  <c r="V577" i="1" s="1"/>
  <c r="V576" i="1" s="1"/>
  <c r="U578" i="1"/>
  <c r="U577" i="1" s="1"/>
  <c r="U576" i="1" s="1"/>
  <c r="Q578" i="1"/>
  <c r="Q577" i="1" s="1"/>
  <c r="Q576" i="1" s="1"/>
  <c r="P578" i="1"/>
  <c r="P577" i="1" s="1"/>
  <c r="P576" i="1" s="1"/>
  <c r="O578" i="1"/>
  <c r="O577" i="1" s="1"/>
  <c r="O576" i="1" s="1"/>
  <c r="K578" i="1"/>
  <c r="K577" i="1" s="1"/>
  <c r="K576" i="1" s="1"/>
  <c r="J578" i="1"/>
  <c r="J577" i="1" s="1"/>
  <c r="J576" i="1" s="1"/>
  <c r="I578" i="1"/>
  <c r="I577" i="1" s="1"/>
  <c r="I576" i="1" s="1"/>
  <c r="H578" i="1"/>
  <c r="H577" i="1" s="1"/>
  <c r="H576" i="1" s="1"/>
  <c r="G578" i="1"/>
  <c r="F578" i="1"/>
  <c r="N575" i="1"/>
  <c r="T575" i="1" s="1"/>
  <c r="Z575" i="1" s="1"/>
  <c r="AF575" i="1" s="1"/>
  <c r="AL575" i="1" s="1"/>
  <c r="AR575" i="1" s="1"/>
  <c r="AX575" i="1" s="1"/>
  <c r="BD575" i="1" s="1"/>
  <c r="BJ575" i="1" s="1"/>
  <c r="BP575" i="1" s="1"/>
  <c r="BU575" i="1" s="1"/>
  <c r="BZ575" i="1" s="1"/>
  <c r="CJ575" i="1" s="1"/>
  <c r="CL575" i="1" s="1"/>
  <c r="M575" i="1"/>
  <c r="S575" i="1" s="1"/>
  <c r="Y575" i="1" s="1"/>
  <c r="AE575" i="1" s="1"/>
  <c r="AK575" i="1" s="1"/>
  <c r="AQ575" i="1" s="1"/>
  <c r="AW575" i="1" s="1"/>
  <c r="BC575" i="1" s="1"/>
  <c r="BI575" i="1" s="1"/>
  <c r="BO575" i="1" s="1"/>
  <c r="BT575" i="1" s="1"/>
  <c r="BY575" i="1" s="1"/>
  <c r="CG575" i="1" s="1"/>
  <c r="CI575" i="1" s="1"/>
  <c r="L575" i="1"/>
  <c r="R575" i="1" s="1"/>
  <c r="X575" i="1" s="1"/>
  <c r="AD575" i="1" s="1"/>
  <c r="AJ575" i="1" s="1"/>
  <c r="AP575" i="1" s="1"/>
  <c r="AV575" i="1" s="1"/>
  <c r="BB575" i="1" s="1"/>
  <c r="BH575" i="1" s="1"/>
  <c r="BN575" i="1" s="1"/>
  <c r="BS575" i="1" s="1"/>
  <c r="BX575" i="1" s="1"/>
  <c r="CD575" i="1" s="1"/>
  <c r="CF575" i="1" s="1"/>
  <c r="CM574" i="1"/>
  <c r="CM573" i="1" s="1"/>
  <c r="CC574" i="1"/>
  <c r="CB574" i="1"/>
  <c r="CB573" i="1" s="1"/>
  <c r="CA574" i="1"/>
  <c r="CA573" i="1" s="1"/>
  <c r="BW574" i="1"/>
  <c r="BW573" i="1" s="1"/>
  <c r="BV574" i="1"/>
  <c r="BV573" i="1" s="1"/>
  <c r="BR574" i="1"/>
  <c r="BR573" i="1" s="1"/>
  <c r="BQ574" i="1"/>
  <c r="BQ573" i="1" s="1"/>
  <c r="BM574" i="1"/>
  <c r="BM573" i="1" s="1"/>
  <c r="BL574" i="1"/>
  <c r="BL573" i="1" s="1"/>
  <c r="BK574" i="1"/>
  <c r="BK573" i="1" s="1"/>
  <c r="BG574" i="1"/>
  <c r="BG573" i="1" s="1"/>
  <c r="BF574" i="1"/>
  <c r="BF573" i="1" s="1"/>
  <c r="BE574" i="1"/>
  <c r="BE573" i="1" s="1"/>
  <c r="BA574" i="1"/>
  <c r="BA573" i="1" s="1"/>
  <c r="AZ574" i="1"/>
  <c r="AZ573" i="1" s="1"/>
  <c r="AY574" i="1"/>
  <c r="AY573" i="1" s="1"/>
  <c r="AU574" i="1"/>
  <c r="AU573" i="1" s="1"/>
  <c r="AT574" i="1"/>
  <c r="AT573" i="1" s="1"/>
  <c r="AS574" i="1"/>
  <c r="AS573" i="1" s="1"/>
  <c r="AO574" i="1"/>
  <c r="AO573" i="1" s="1"/>
  <c r="AN574" i="1"/>
  <c r="AN573" i="1" s="1"/>
  <c r="AM574" i="1"/>
  <c r="AM573" i="1" s="1"/>
  <c r="AI574" i="1"/>
  <c r="AI573" i="1" s="1"/>
  <c r="AH574" i="1"/>
  <c r="AH573" i="1" s="1"/>
  <c r="AG574" i="1"/>
  <c r="AG573" i="1" s="1"/>
  <c r="AC574" i="1"/>
  <c r="AC573" i="1" s="1"/>
  <c r="AB574" i="1"/>
  <c r="AB573" i="1" s="1"/>
  <c r="AA574" i="1"/>
  <c r="AA573" i="1" s="1"/>
  <c r="W574" i="1"/>
  <c r="W573" i="1" s="1"/>
  <c r="V574" i="1"/>
  <c r="V573" i="1" s="1"/>
  <c r="U574" i="1"/>
  <c r="U573" i="1" s="1"/>
  <c r="Q574" i="1"/>
  <c r="Q573" i="1" s="1"/>
  <c r="P574" i="1"/>
  <c r="P573" i="1" s="1"/>
  <c r="O574" i="1"/>
  <c r="O573" i="1" s="1"/>
  <c r="K574" i="1"/>
  <c r="K573" i="1" s="1"/>
  <c r="J574" i="1"/>
  <c r="J573" i="1" s="1"/>
  <c r="I574" i="1"/>
  <c r="I573" i="1" s="1"/>
  <c r="H574" i="1"/>
  <c r="H573" i="1" s="1"/>
  <c r="G574" i="1"/>
  <c r="F574" i="1"/>
  <c r="CC573" i="1"/>
  <c r="N572" i="1"/>
  <c r="T572" i="1" s="1"/>
  <c r="Z572" i="1" s="1"/>
  <c r="AF572" i="1" s="1"/>
  <c r="AL572" i="1" s="1"/>
  <c r="AR572" i="1" s="1"/>
  <c r="AX572" i="1" s="1"/>
  <c r="BD572" i="1" s="1"/>
  <c r="BJ572" i="1" s="1"/>
  <c r="BP572" i="1" s="1"/>
  <c r="BU572" i="1" s="1"/>
  <c r="BZ572" i="1" s="1"/>
  <c r="CJ572" i="1" s="1"/>
  <c r="CL572" i="1" s="1"/>
  <c r="M572" i="1"/>
  <c r="S572" i="1" s="1"/>
  <c r="Y572" i="1" s="1"/>
  <c r="AE572" i="1" s="1"/>
  <c r="AK572" i="1" s="1"/>
  <c r="AQ572" i="1" s="1"/>
  <c r="AW572" i="1" s="1"/>
  <c r="BC572" i="1" s="1"/>
  <c r="BI572" i="1" s="1"/>
  <c r="BO572" i="1" s="1"/>
  <c r="BT572" i="1" s="1"/>
  <c r="BY572" i="1" s="1"/>
  <c r="CG572" i="1" s="1"/>
  <c r="CI572" i="1" s="1"/>
  <c r="L572" i="1"/>
  <c r="R572" i="1" s="1"/>
  <c r="X572" i="1" s="1"/>
  <c r="AD572" i="1" s="1"/>
  <c r="AJ572" i="1" s="1"/>
  <c r="AP572" i="1" s="1"/>
  <c r="AV572" i="1" s="1"/>
  <c r="BB572" i="1" s="1"/>
  <c r="BH572" i="1" s="1"/>
  <c r="BN572" i="1" s="1"/>
  <c r="BS572" i="1" s="1"/>
  <c r="BX572" i="1" s="1"/>
  <c r="CD572" i="1" s="1"/>
  <c r="CF572" i="1" s="1"/>
  <c r="CM571" i="1"/>
  <c r="CM570" i="1" s="1"/>
  <c r="CC571" i="1"/>
  <c r="CC570" i="1" s="1"/>
  <c r="CB571" i="1"/>
  <c r="CB570" i="1" s="1"/>
  <c r="CA571" i="1"/>
  <c r="CA570" i="1" s="1"/>
  <c r="BW571" i="1"/>
  <c r="BW570" i="1" s="1"/>
  <c r="BV571" i="1"/>
  <c r="BV570" i="1" s="1"/>
  <c r="BR571" i="1"/>
  <c r="BR570" i="1" s="1"/>
  <c r="BQ571" i="1"/>
  <c r="BQ570" i="1" s="1"/>
  <c r="BM571" i="1"/>
  <c r="BM570" i="1" s="1"/>
  <c r="BL571" i="1"/>
  <c r="BL570" i="1" s="1"/>
  <c r="BK571" i="1"/>
  <c r="BK570" i="1" s="1"/>
  <c r="BG571" i="1"/>
  <c r="BG570" i="1" s="1"/>
  <c r="BF571" i="1"/>
  <c r="BF570" i="1" s="1"/>
  <c r="BE571" i="1"/>
  <c r="BE570" i="1" s="1"/>
  <c r="BA571" i="1"/>
  <c r="BA570" i="1" s="1"/>
  <c r="AZ571" i="1"/>
  <c r="AZ570" i="1" s="1"/>
  <c r="AY571" i="1"/>
  <c r="AY570" i="1" s="1"/>
  <c r="AU571" i="1"/>
  <c r="AU570" i="1" s="1"/>
  <c r="AT571" i="1"/>
  <c r="AT570" i="1" s="1"/>
  <c r="AS571" i="1"/>
  <c r="AS570" i="1" s="1"/>
  <c r="AO571" i="1"/>
  <c r="AO570" i="1" s="1"/>
  <c r="AN571" i="1"/>
  <c r="AN570" i="1" s="1"/>
  <c r="AM571" i="1"/>
  <c r="AM570" i="1" s="1"/>
  <c r="AI571" i="1"/>
  <c r="AI570" i="1" s="1"/>
  <c r="AH571" i="1"/>
  <c r="AH570" i="1" s="1"/>
  <c r="AG571" i="1"/>
  <c r="AG570" i="1" s="1"/>
  <c r="AC571" i="1"/>
  <c r="AC570" i="1" s="1"/>
  <c r="AB571" i="1"/>
  <c r="AB570" i="1" s="1"/>
  <c r="AA571" i="1"/>
  <c r="AA570" i="1" s="1"/>
  <c r="W571" i="1"/>
  <c r="W570" i="1" s="1"/>
  <c r="V571" i="1"/>
  <c r="V570" i="1" s="1"/>
  <c r="U571" i="1"/>
  <c r="U570" i="1" s="1"/>
  <c r="Q571" i="1"/>
  <c r="Q570" i="1" s="1"/>
  <c r="P571" i="1"/>
  <c r="P570" i="1" s="1"/>
  <c r="O571" i="1"/>
  <c r="O570" i="1" s="1"/>
  <c r="K571" i="1"/>
  <c r="K570" i="1" s="1"/>
  <c r="J571" i="1"/>
  <c r="J570" i="1" s="1"/>
  <c r="I571" i="1"/>
  <c r="I570" i="1" s="1"/>
  <c r="H571" i="1"/>
  <c r="H570" i="1" s="1"/>
  <c r="G571" i="1"/>
  <c r="G570" i="1" s="1"/>
  <c r="F571" i="1"/>
  <c r="N568" i="1"/>
  <c r="T568" i="1" s="1"/>
  <c r="Z568" i="1" s="1"/>
  <c r="AF568" i="1" s="1"/>
  <c r="AL568" i="1" s="1"/>
  <c r="AR568" i="1" s="1"/>
  <c r="AX568" i="1" s="1"/>
  <c r="BD568" i="1" s="1"/>
  <c r="BJ568" i="1" s="1"/>
  <c r="BP568" i="1" s="1"/>
  <c r="BU568" i="1" s="1"/>
  <c r="BZ568" i="1" s="1"/>
  <c r="CJ568" i="1" s="1"/>
  <c r="CL568" i="1" s="1"/>
  <c r="M568" i="1"/>
  <c r="S568" i="1" s="1"/>
  <c r="Y568" i="1" s="1"/>
  <c r="AE568" i="1" s="1"/>
  <c r="AK568" i="1" s="1"/>
  <c r="AQ568" i="1" s="1"/>
  <c r="AW568" i="1" s="1"/>
  <c r="BC568" i="1" s="1"/>
  <c r="BI568" i="1" s="1"/>
  <c r="BO568" i="1" s="1"/>
  <c r="BT568" i="1" s="1"/>
  <c r="BY568" i="1" s="1"/>
  <c r="CG568" i="1" s="1"/>
  <c r="CI568" i="1" s="1"/>
  <c r="L568" i="1"/>
  <c r="R568" i="1" s="1"/>
  <c r="X568" i="1" s="1"/>
  <c r="AD568" i="1" s="1"/>
  <c r="AJ568" i="1" s="1"/>
  <c r="AP568" i="1" s="1"/>
  <c r="AV568" i="1" s="1"/>
  <c r="BB568" i="1" s="1"/>
  <c r="BH568" i="1" s="1"/>
  <c r="BN568" i="1" s="1"/>
  <c r="BS568" i="1" s="1"/>
  <c r="BX568" i="1" s="1"/>
  <c r="CD568" i="1" s="1"/>
  <c r="CF568" i="1" s="1"/>
  <c r="CM567" i="1"/>
  <c r="CM566" i="1" s="1"/>
  <c r="CC567" i="1"/>
  <c r="CC566" i="1" s="1"/>
  <c r="CB567" i="1"/>
  <c r="CB566" i="1" s="1"/>
  <c r="CA567" i="1"/>
  <c r="CA566" i="1" s="1"/>
  <c r="BW567" i="1"/>
  <c r="BW566" i="1" s="1"/>
  <c r="BV567" i="1"/>
  <c r="BV566" i="1" s="1"/>
  <c r="BR567" i="1"/>
  <c r="BR566" i="1" s="1"/>
  <c r="BQ567" i="1"/>
  <c r="BQ566" i="1" s="1"/>
  <c r="BM567" i="1"/>
  <c r="BM566" i="1" s="1"/>
  <c r="BL567" i="1"/>
  <c r="BL566" i="1" s="1"/>
  <c r="BK567" i="1"/>
  <c r="BK566" i="1" s="1"/>
  <c r="BG567" i="1"/>
  <c r="BG566" i="1" s="1"/>
  <c r="BF567" i="1"/>
  <c r="BF566" i="1" s="1"/>
  <c r="BE567" i="1"/>
  <c r="BE566" i="1" s="1"/>
  <c r="BA567" i="1"/>
  <c r="BA566" i="1" s="1"/>
  <c r="AZ567" i="1"/>
  <c r="AZ566" i="1" s="1"/>
  <c r="AY567" i="1"/>
  <c r="AY566" i="1" s="1"/>
  <c r="AU567" i="1"/>
  <c r="AU566" i="1" s="1"/>
  <c r="AT567" i="1"/>
  <c r="AT566" i="1" s="1"/>
  <c r="AS567" i="1"/>
  <c r="AS566" i="1" s="1"/>
  <c r="AO567" i="1"/>
  <c r="AO566" i="1" s="1"/>
  <c r="AN567" i="1"/>
  <c r="AN566" i="1" s="1"/>
  <c r="AM567" i="1"/>
  <c r="AM566" i="1" s="1"/>
  <c r="AI567" i="1"/>
  <c r="AI566" i="1" s="1"/>
  <c r="AH567" i="1"/>
  <c r="AH566" i="1" s="1"/>
  <c r="AG567" i="1"/>
  <c r="AG566" i="1" s="1"/>
  <c r="AC567" i="1"/>
  <c r="AC566" i="1" s="1"/>
  <c r="AB567" i="1"/>
  <c r="AB566" i="1" s="1"/>
  <c r="AA567" i="1"/>
  <c r="AA566" i="1" s="1"/>
  <c r="W567" i="1"/>
  <c r="W566" i="1" s="1"/>
  <c r="V567" i="1"/>
  <c r="V566" i="1" s="1"/>
  <c r="U567" i="1"/>
  <c r="U566" i="1" s="1"/>
  <c r="Q567" i="1"/>
  <c r="Q566" i="1" s="1"/>
  <c r="P567" i="1"/>
  <c r="P566" i="1" s="1"/>
  <c r="O567" i="1"/>
  <c r="O566" i="1" s="1"/>
  <c r="K567" i="1"/>
  <c r="K566" i="1" s="1"/>
  <c r="J567" i="1"/>
  <c r="J566" i="1" s="1"/>
  <c r="I567" i="1"/>
  <c r="I566" i="1" s="1"/>
  <c r="H567" i="1"/>
  <c r="H566" i="1" s="1"/>
  <c r="G567" i="1"/>
  <c r="F567" i="1"/>
  <c r="F566" i="1" s="1"/>
  <c r="N565" i="1"/>
  <c r="T565" i="1" s="1"/>
  <c r="Z565" i="1" s="1"/>
  <c r="AF565" i="1" s="1"/>
  <c r="AL565" i="1" s="1"/>
  <c r="AR565" i="1" s="1"/>
  <c r="AX565" i="1" s="1"/>
  <c r="BD565" i="1" s="1"/>
  <c r="BJ565" i="1" s="1"/>
  <c r="BP565" i="1" s="1"/>
  <c r="BU565" i="1" s="1"/>
  <c r="BZ565" i="1" s="1"/>
  <c r="CJ565" i="1" s="1"/>
  <c r="CL565" i="1" s="1"/>
  <c r="M565" i="1"/>
  <c r="S565" i="1" s="1"/>
  <c r="Y565" i="1" s="1"/>
  <c r="AE565" i="1" s="1"/>
  <c r="AK565" i="1" s="1"/>
  <c r="AQ565" i="1" s="1"/>
  <c r="AW565" i="1" s="1"/>
  <c r="BC565" i="1" s="1"/>
  <c r="BI565" i="1" s="1"/>
  <c r="BO565" i="1" s="1"/>
  <c r="BT565" i="1" s="1"/>
  <c r="BY565" i="1" s="1"/>
  <c r="CG565" i="1" s="1"/>
  <c r="CI565" i="1" s="1"/>
  <c r="L565" i="1"/>
  <c r="R565" i="1" s="1"/>
  <c r="X565" i="1" s="1"/>
  <c r="AD565" i="1" s="1"/>
  <c r="AJ565" i="1" s="1"/>
  <c r="AP565" i="1" s="1"/>
  <c r="AV565" i="1" s="1"/>
  <c r="BB565" i="1" s="1"/>
  <c r="BH565" i="1" s="1"/>
  <c r="BN565" i="1" s="1"/>
  <c r="BS565" i="1" s="1"/>
  <c r="BX565" i="1" s="1"/>
  <c r="CD565" i="1" s="1"/>
  <c r="CF565" i="1" s="1"/>
  <c r="CM564" i="1"/>
  <c r="CM563" i="1" s="1"/>
  <c r="CC564" i="1"/>
  <c r="CC563" i="1" s="1"/>
  <c r="CB564" i="1"/>
  <c r="CB563" i="1" s="1"/>
  <c r="CA564" i="1"/>
  <c r="CA563" i="1" s="1"/>
  <c r="CA562" i="1" s="1"/>
  <c r="BW564" i="1"/>
  <c r="BW563" i="1" s="1"/>
  <c r="BV564" i="1"/>
  <c r="BV563" i="1" s="1"/>
  <c r="BR564" i="1"/>
  <c r="BR563" i="1" s="1"/>
  <c r="BQ564" i="1"/>
  <c r="BQ563" i="1" s="1"/>
  <c r="BM564" i="1"/>
  <c r="BM563" i="1" s="1"/>
  <c r="BL564" i="1"/>
  <c r="BL563" i="1" s="1"/>
  <c r="BK564" i="1"/>
  <c r="BK563" i="1" s="1"/>
  <c r="BG564" i="1"/>
  <c r="BG563" i="1" s="1"/>
  <c r="BF564" i="1"/>
  <c r="BF563" i="1" s="1"/>
  <c r="BE564" i="1"/>
  <c r="BE563" i="1" s="1"/>
  <c r="BA564" i="1"/>
  <c r="BA563" i="1" s="1"/>
  <c r="AZ564" i="1"/>
  <c r="AZ563" i="1" s="1"/>
  <c r="AY564" i="1"/>
  <c r="AY563" i="1" s="1"/>
  <c r="AU564" i="1"/>
  <c r="AU563" i="1" s="1"/>
  <c r="AT564" i="1"/>
  <c r="AT563" i="1" s="1"/>
  <c r="AS564" i="1"/>
  <c r="AS563" i="1" s="1"/>
  <c r="AO564" i="1"/>
  <c r="AO563" i="1" s="1"/>
  <c r="AN564" i="1"/>
  <c r="AN563" i="1" s="1"/>
  <c r="AM564" i="1"/>
  <c r="AM563" i="1" s="1"/>
  <c r="AI564" i="1"/>
  <c r="AI563" i="1" s="1"/>
  <c r="AH564" i="1"/>
  <c r="AH563" i="1" s="1"/>
  <c r="AG564" i="1"/>
  <c r="AG563" i="1" s="1"/>
  <c r="AC564" i="1"/>
  <c r="AC563" i="1" s="1"/>
  <c r="AB564" i="1"/>
  <c r="AB563" i="1" s="1"/>
  <c r="AB562" i="1" s="1"/>
  <c r="AA564" i="1"/>
  <c r="AA563" i="1" s="1"/>
  <c r="W564" i="1"/>
  <c r="W563" i="1" s="1"/>
  <c r="V564" i="1"/>
  <c r="V563" i="1" s="1"/>
  <c r="U564" i="1"/>
  <c r="U563" i="1" s="1"/>
  <c r="Q564" i="1"/>
  <c r="Q563" i="1" s="1"/>
  <c r="P564" i="1"/>
  <c r="P563" i="1" s="1"/>
  <c r="O564" i="1"/>
  <c r="O563" i="1" s="1"/>
  <c r="K564" i="1"/>
  <c r="K563" i="1" s="1"/>
  <c r="J564" i="1"/>
  <c r="J563" i="1" s="1"/>
  <c r="I564" i="1"/>
  <c r="I563" i="1" s="1"/>
  <c r="H564" i="1"/>
  <c r="G564" i="1"/>
  <c r="G563" i="1" s="1"/>
  <c r="F564" i="1"/>
  <c r="BJ561" i="1"/>
  <c r="BP561" i="1" s="1"/>
  <c r="BU561" i="1" s="1"/>
  <c r="BZ561" i="1" s="1"/>
  <c r="CJ561" i="1" s="1"/>
  <c r="CL561" i="1" s="1"/>
  <c r="BI561" i="1"/>
  <c r="BO561" i="1" s="1"/>
  <c r="BT561" i="1" s="1"/>
  <c r="BY561" i="1" s="1"/>
  <c r="CG561" i="1" s="1"/>
  <c r="CI561" i="1" s="1"/>
  <c r="BH561" i="1"/>
  <c r="BN561" i="1" s="1"/>
  <c r="BS561" i="1" s="1"/>
  <c r="BX561" i="1" s="1"/>
  <c r="CD561" i="1" s="1"/>
  <c r="CF561" i="1" s="1"/>
  <c r="CM560" i="1"/>
  <c r="CM559" i="1" s="1"/>
  <c r="CM558" i="1" s="1"/>
  <c r="CC560" i="1"/>
  <c r="CC559" i="1" s="1"/>
  <c r="CC558" i="1" s="1"/>
  <c r="CB560" i="1"/>
  <c r="CB559" i="1" s="1"/>
  <c r="CB558" i="1" s="1"/>
  <c r="CA560" i="1"/>
  <c r="CA559" i="1" s="1"/>
  <c r="CA558" i="1" s="1"/>
  <c r="BW560" i="1"/>
  <c r="BW559" i="1" s="1"/>
  <c r="BW558" i="1" s="1"/>
  <c r="BV560" i="1"/>
  <c r="BV559" i="1" s="1"/>
  <c r="BV558" i="1" s="1"/>
  <c r="BR560" i="1"/>
  <c r="BR559" i="1" s="1"/>
  <c r="BQ560" i="1"/>
  <c r="BQ559" i="1" s="1"/>
  <c r="BQ558" i="1" s="1"/>
  <c r="BM560" i="1"/>
  <c r="BM559" i="1" s="1"/>
  <c r="BM558" i="1" s="1"/>
  <c r="BL560" i="1"/>
  <c r="BL559" i="1" s="1"/>
  <c r="BL558" i="1" s="1"/>
  <c r="BK560" i="1"/>
  <c r="BK559" i="1" s="1"/>
  <c r="BK558" i="1" s="1"/>
  <c r="BG560" i="1"/>
  <c r="BJ560" i="1" s="1"/>
  <c r="BF560" i="1"/>
  <c r="BI560" i="1" s="1"/>
  <c r="BE560" i="1"/>
  <c r="N557" i="1"/>
  <c r="T557" i="1" s="1"/>
  <c r="Z557" i="1" s="1"/>
  <c r="AF557" i="1" s="1"/>
  <c r="AL557" i="1" s="1"/>
  <c r="AR557" i="1" s="1"/>
  <c r="AX557" i="1" s="1"/>
  <c r="BD557" i="1" s="1"/>
  <c r="BJ557" i="1" s="1"/>
  <c r="BP557" i="1" s="1"/>
  <c r="BU557" i="1" s="1"/>
  <c r="BZ557" i="1" s="1"/>
  <c r="CJ557" i="1" s="1"/>
  <c r="CL557" i="1" s="1"/>
  <c r="M557" i="1"/>
  <c r="S557" i="1" s="1"/>
  <c r="Y557" i="1" s="1"/>
  <c r="AE557" i="1" s="1"/>
  <c r="AK557" i="1" s="1"/>
  <c r="AQ557" i="1" s="1"/>
  <c r="AW557" i="1" s="1"/>
  <c r="BC557" i="1" s="1"/>
  <c r="BI557" i="1" s="1"/>
  <c r="BO557" i="1" s="1"/>
  <c r="BT557" i="1" s="1"/>
  <c r="BY557" i="1" s="1"/>
  <c r="CG557" i="1" s="1"/>
  <c r="CI557" i="1" s="1"/>
  <c r="L557" i="1"/>
  <c r="R557" i="1" s="1"/>
  <c r="X557" i="1" s="1"/>
  <c r="AD557" i="1" s="1"/>
  <c r="AJ557" i="1" s="1"/>
  <c r="AP557" i="1" s="1"/>
  <c r="AV557" i="1" s="1"/>
  <c r="BB557" i="1" s="1"/>
  <c r="BH557" i="1" s="1"/>
  <c r="BN557" i="1" s="1"/>
  <c r="BS557" i="1" s="1"/>
  <c r="BX557" i="1" s="1"/>
  <c r="CD557" i="1" s="1"/>
  <c r="CF557" i="1" s="1"/>
  <c r="CM556" i="1"/>
  <c r="CM555" i="1" s="1"/>
  <c r="CM554" i="1" s="1"/>
  <c r="CC556" i="1"/>
  <c r="CC555" i="1" s="1"/>
  <c r="CC554" i="1" s="1"/>
  <c r="CB556" i="1"/>
  <c r="CB555" i="1" s="1"/>
  <c r="CB554" i="1" s="1"/>
  <c r="CA556" i="1"/>
  <c r="CA555" i="1" s="1"/>
  <c r="CA554" i="1" s="1"/>
  <c r="BW556" i="1"/>
  <c r="BW555" i="1" s="1"/>
  <c r="BW554" i="1" s="1"/>
  <c r="BV556" i="1"/>
  <c r="BV555" i="1" s="1"/>
  <c r="BV554" i="1" s="1"/>
  <c r="BR556" i="1"/>
  <c r="BR555" i="1" s="1"/>
  <c r="BR554" i="1" s="1"/>
  <c r="BQ556" i="1"/>
  <c r="BQ555" i="1" s="1"/>
  <c r="BQ554" i="1" s="1"/>
  <c r="BM556" i="1"/>
  <c r="BM555" i="1" s="1"/>
  <c r="BM554" i="1" s="1"/>
  <c r="BL556" i="1"/>
  <c r="BL555" i="1" s="1"/>
  <c r="BL554" i="1" s="1"/>
  <c r="BK556" i="1"/>
  <c r="BK555" i="1" s="1"/>
  <c r="BK554" i="1" s="1"/>
  <c r="BG556" i="1"/>
  <c r="BG555" i="1" s="1"/>
  <c r="BG554" i="1" s="1"/>
  <c r="BF556" i="1"/>
  <c r="BF555" i="1" s="1"/>
  <c r="BF554" i="1" s="1"/>
  <c r="BE556" i="1"/>
  <c r="BE555" i="1" s="1"/>
  <c r="BE554" i="1" s="1"/>
  <c r="BA556" i="1"/>
  <c r="BA555" i="1" s="1"/>
  <c r="BA554" i="1" s="1"/>
  <c r="AZ556" i="1"/>
  <c r="AZ555" i="1" s="1"/>
  <c r="AZ554" i="1" s="1"/>
  <c r="AY556" i="1"/>
  <c r="AY555" i="1" s="1"/>
  <c r="AY554" i="1" s="1"/>
  <c r="AU556" i="1"/>
  <c r="AU555" i="1" s="1"/>
  <c r="AU554" i="1" s="1"/>
  <c r="AT556" i="1"/>
  <c r="AT555" i="1" s="1"/>
  <c r="AT554" i="1" s="1"/>
  <c r="AS556" i="1"/>
  <c r="AS555" i="1" s="1"/>
  <c r="AS554" i="1" s="1"/>
  <c r="AO556" i="1"/>
  <c r="AO555" i="1" s="1"/>
  <c r="AO554" i="1" s="1"/>
  <c r="AN556" i="1"/>
  <c r="AN555" i="1" s="1"/>
  <c r="AN554" i="1" s="1"/>
  <c r="AM556" i="1"/>
  <c r="AM555" i="1" s="1"/>
  <c r="AM554" i="1" s="1"/>
  <c r="AI556" i="1"/>
  <c r="AI555" i="1" s="1"/>
  <c r="AI554" i="1" s="1"/>
  <c r="AH556" i="1"/>
  <c r="AH555" i="1" s="1"/>
  <c r="AH554" i="1" s="1"/>
  <c r="AG556" i="1"/>
  <c r="AG555" i="1" s="1"/>
  <c r="AG554" i="1" s="1"/>
  <c r="AC556" i="1"/>
  <c r="AC555" i="1" s="1"/>
  <c r="AC554" i="1" s="1"/>
  <c r="AB556" i="1"/>
  <c r="AB555" i="1" s="1"/>
  <c r="AB554" i="1" s="1"/>
  <c r="AA556" i="1"/>
  <c r="AA555" i="1" s="1"/>
  <c r="AA554" i="1" s="1"/>
  <c r="W556" i="1"/>
  <c r="W555" i="1" s="1"/>
  <c r="W554" i="1" s="1"/>
  <c r="V556" i="1"/>
  <c r="V555" i="1" s="1"/>
  <c r="V554" i="1" s="1"/>
  <c r="U556" i="1"/>
  <c r="U555" i="1" s="1"/>
  <c r="U554" i="1" s="1"/>
  <c r="Q556" i="1"/>
  <c r="Q555" i="1" s="1"/>
  <c r="Q554" i="1" s="1"/>
  <c r="P556" i="1"/>
  <c r="P555" i="1" s="1"/>
  <c r="P554" i="1" s="1"/>
  <c r="O556" i="1"/>
  <c r="O555" i="1" s="1"/>
  <c r="O554" i="1" s="1"/>
  <c r="K556" i="1"/>
  <c r="K555" i="1" s="1"/>
  <c r="K554" i="1" s="1"/>
  <c r="J556" i="1"/>
  <c r="I556" i="1"/>
  <c r="H556" i="1"/>
  <c r="G556" i="1"/>
  <c r="G555" i="1" s="1"/>
  <c r="F556" i="1"/>
  <c r="F555" i="1" s="1"/>
  <c r="F554" i="1" s="1"/>
  <c r="N550" i="1"/>
  <c r="T550" i="1" s="1"/>
  <c r="Z550" i="1" s="1"/>
  <c r="AF550" i="1" s="1"/>
  <c r="AL550" i="1" s="1"/>
  <c r="AR550" i="1" s="1"/>
  <c r="AX550" i="1" s="1"/>
  <c r="BD550" i="1" s="1"/>
  <c r="BJ550" i="1" s="1"/>
  <c r="BP550" i="1" s="1"/>
  <c r="BU550" i="1" s="1"/>
  <c r="BZ550" i="1" s="1"/>
  <c r="CJ550" i="1" s="1"/>
  <c r="CL550" i="1" s="1"/>
  <c r="M550" i="1"/>
  <c r="S550" i="1" s="1"/>
  <c r="Y550" i="1" s="1"/>
  <c r="AE550" i="1" s="1"/>
  <c r="AK550" i="1" s="1"/>
  <c r="AQ550" i="1" s="1"/>
  <c r="AW550" i="1" s="1"/>
  <c r="BC550" i="1" s="1"/>
  <c r="BI550" i="1" s="1"/>
  <c r="BO550" i="1" s="1"/>
  <c r="BT550" i="1" s="1"/>
  <c r="BY550" i="1" s="1"/>
  <c r="CG550" i="1" s="1"/>
  <c r="CI550" i="1" s="1"/>
  <c r="L550" i="1"/>
  <c r="R550" i="1" s="1"/>
  <c r="X550" i="1" s="1"/>
  <c r="AD550" i="1" s="1"/>
  <c r="AJ550" i="1" s="1"/>
  <c r="AP550" i="1" s="1"/>
  <c r="AV550" i="1" s="1"/>
  <c r="BB550" i="1" s="1"/>
  <c r="BH550" i="1" s="1"/>
  <c r="BN550" i="1" s="1"/>
  <c r="BS550" i="1" s="1"/>
  <c r="BX550" i="1" s="1"/>
  <c r="CD550" i="1" s="1"/>
  <c r="CF550" i="1" s="1"/>
  <c r="CM549" i="1"/>
  <c r="CC549" i="1"/>
  <c r="CB549" i="1"/>
  <c r="CA549" i="1"/>
  <c r="BW549" i="1"/>
  <c r="BV549" i="1"/>
  <c r="BR549" i="1"/>
  <c r="BQ549" i="1"/>
  <c r="BM549" i="1"/>
  <c r="BL549" i="1"/>
  <c r="BK549" i="1"/>
  <c r="BG549" i="1"/>
  <c r="BF549" i="1"/>
  <c r="BE549" i="1"/>
  <c r="BA549" i="1"/>
  <c r="AZ549" i="1"/>
  <c r="AY549" i="1"/>
  <c r="AU549" i="1"/>
  <c r="AT549" i="1"/>
  <c r="AS549" i="1"/>
  <c r="AO549" i="1"/>
  <c r="AN549" i="1"/>
  <c r="AM549" i="1"/>
  <c r="AI549" i="1"/>
  <c r="AH549" i="1"/>
  <c r="AG549" i="1"/>
  <c r="AC549" i="1"/>
  <c r="AB549" i="1"/>
  <c r="AA549" i="1"/>
  <c r="W549" i="1"/>
  <c r="V549" i="1"/>
  <c r="U549" i="1"/>
  <c r="Q549" i="1"/>
  <c r="P549" i="1"/>
  <c r="O549" i="1"/>
  <c r="K549" i="1"/>
  <c r="J549" i="1"/>
  <c r="I549" i="1"/>
  <c r="H549" i="1"/>
  <c r="G549" i="1"/>
  <c r="F549" i="1"/>
  <c r="N548" i="1"/>
  <c r="T548" i="1" s="1"/>
  <c r="Z548" i="1" s="1"/>
  <c r="AF548" i="1" s="1"/>
  <c r="AL548" i="1" s="1"/>
  <c r="AR548" i="1" s="1"/>
  <c r="AX548" i="1" s="1"/>
  <c r="BD548" i="1" s="1"/>
  <c r="BJ548" i="1" s="1"/>
  <c r="BP548" i="1" s="1"/>
  <c r="BU548" i="1" s="1"/>
  <c r="BZ548" i="1" s="1"/>
  <c r="CJ548" i="1" s="1"/>
  <c r="CL548" i="1" s="1"/>
  <c r="M548" i="1"/>
  <c r="S548" i="1" s="1"/>
  <c r="Y548" i="1" s="1"/>
  <c r="AE548" i="1" s="1"/>
  <c r="AK548" i="1" s="1"/>
  <c r="AQ548" i="1" s="1"/>
  <c r="AW548" i="1" s="1"/>
  <c r="BC548" i="1" s="1"/>
  <c r="BI548" i="1" s="1"/>
  <c r="BO548" i="1" s="1"/>
  <c r="BT548" i="1" s="1"/>
  <c r="BY548" i="1" s="1"/>
  <c r="CG548" i="1" s="1"/>
  <c r="CI548" i="1" s="1"/>
  <c r="L548" i="1"/>
  <c r="R548" i="1" s="1"/>
  <c r="X548" i="1" s="1"/>
  <c r="AD548" i="1" s="1"/>
  <c r="AJ548" i="1" s="1"/>
  <c r="AP548" i="1" s="1"/>
  <c r="AV548" i="1" s="1"/>
  <c r="BB548" i="1" s="1"/>
  <c r="BH548" i="1" s="1"/>
  <c r="BN548" i="1" s="1"/>
  <c r="BS548" i="1" s="1"/>
  <c r="BX548" i="1" s="1"/>
  <c r="CD548" i="1" s="1"/>
  <c r="CF548" i="1" s="1"/>
  <c r="CM547" i="1"/>
  <c r="CC547" i="1"/>
  <c r="CB547" i="1"/>
  <c r="CA547" i="1"/>
  <c r="CA546" i="1" s="1"/>
  <c r="CA545" i="1" s="1"/>
  <c r="BW547" i="1"/>
  <c r="BW546" i="1" s="1"/>
  <c r="BW545" i="1" s="1"/>
  <c r="BV547" i="1"/>
  <c r="BR547" i="1"/>
  <c r="BQ547" i="1"/>
  <c r="BM547" i="1"/>
  <c r="BL547" i="1"/>
  <c r="BK547" i="1"/>
  <c r="BG547" i="1"/>
  <c r="BF547" i="1"/>
  <c r="BF546" i="1" s="1"/>
  <c r="BF545" i="1" s="1"/>
  <c r="BE547" i="1"/>
  <c r="BA547" i="1"/>
  <c r="AZ547" i="1"/>
  <c r="AY547" i="1"/>
  <c r="AU547" i="1"/>
  <c r="AT547" i="1"/>
  <c r="AS547" i="1"/>
  <c r="AO547" i="1"/>
  <c r="AN547" i="1"/>
  <c r="AM547" i="1"/>
  <c r="AM546" i="1" s="1"/>
  <c r="AM545" i="1" s="1"/>
  <c r="AI547" i="1"/>
  <c r="AH547" i="1"/>
  <c r="AG547" i="1"/>
  <c r="AC547" i="1"/>
  <c r="AC546" i="1" s="1"/>
  <c r="AC545" i="1" s="1"/>
  <c r="AB547" i="1"/>
  <c r="AA547" i="1"/>
  <c r="AA546" i="1" s="1"/>
  <c r="AA545" i="1" s="1"/>
  <c r="W547" i="1"/>
  <c r="V547" i="1"/>
  <c r="U547" i="1"/>
  <c r="U546" i="1" s="1"/>
  <c r="U545" i="1" s="1"/>
  <c r="Q547" i="1"/>
  <c r="Q546" i="1" s="1"/>
  <c r="Q545" i="1" s="1"/>
  <c r="P547" i="1"/>
  <c r="O547" i="1"/>
  <c r="K547" i="1"/>
  <c r="J547" i="1"/>
  <c r="I547" i="1"/>
  <c r="I546" i="1" s="1"/>
  <c r="I545" i="1" s="1"/>
  <c r="H547" i="1"/>
  <c r="G547" i="1"/>
  <c r="F547" i="1"/>
  <c r="N544" i="1"/>
  <c r="T544" i="1" s="1"/>
  <c r="Z544" i="1" s="1"/>
  <c r="AF544" i="1" s="1"/>
  <c r="AL544" i="1" s="1"/>
  <c r="AR544" i="1" s="1"/>
  <c r="AX544" i="1" s="1"/>
  <c r="BD544" i="1" s="1"/>
  <c r="BJ544" i="1" s="1"/>
  <c r="BP544" i="1" s="1"/>
  <c r="BU544" i="1" s="1"/>
  <c r="BZ544" i="1" s="1"/>
  <c r="CJ544" i="1" s="1"/>
  <c r="CL544" i="1" s="1"/>
  <c r="M544" i="1"/>
  <c r="S544" i="1" s="1"/>
  <c r="Y544" i="1" s="1"/>
  <c r="AE544" i="1" s="1"/>
  <c r="AK544" i="1" s="1"/>
  <c r="AQ544" i="1" s="1"/>
  <c r="AW544" i="1" s="1"/>
  <c r="BC544" i="1" s="1"/>
  <c r="BI544" i="1" s="1"/>
  <c r="BO544" i="1" s="1"/>
  <c r="BT544" i="1" s="1"/>
  <c r="BY544" i="1" s="1"/>
  <c r="CG544" i="1" s="1"/>
  <c r="CI544" i="1" s="1"/>
  <c r="L544" i="1"/>
  <c r="R544" i="1" s="1"/>
  <c r="X544" i="1" s="1"/>
  <c r="AD544" i="1" s="1"/>
  <c r="AJ544" i="1" s="1"/>
  <c r="AP544" i="1" s="1"/>
  <c r="AV544" i="1" s="1"/>
  <c r="BB544" i="1" s="1"/>
  <c r="BH544" i="1" s="1"/>
  <c r="BN544" i="1" s="1"/>
  <c r="BS544" i="1" s="1"/>
  <c r="BX544" i="1" s="1"/>
  <c r="CD544" i="1" s="1"/>
  <c r="CF544" i="1" s="1"/>
  <c r="CM543" i="1"/>
  <c r="CM542" i="1" s="1"/>
  <c r="CM541" i="1" s="1"/>
  <c r="CC543" i="1"/>
  <c r="CC542" i="1" s="1"/>
  <c r="CC541" i="1" s="1"/>
  <c r="CB543" i="1"/>
  <c r="CB542" i="1" s="1"/>
  <c r="CB541" i="1" s="1"/>
  <c r="CA543" i="1"/>
  <c r="CA542" i="1" s="1"/>
  <c r="CA541" i="1" s="1"/>
  <c r="BW543" i="1"/>
  <c r="BW542" i="1" s="1"/>
  <c r="BW541" i="1" s="1"/>
  <c r="BV543" i="1"/>
  <c r="BV542" i="1" s="1"/>
  <c r="BV541" i="1" s="1"/>
  <c r="BR543" i="1"/>
  <c r="BR542" i="1" s="1"/>
  <c r="BR541" i="1" s="1"/>
  <c r="BQ543" i="1"/>
  <c r="BQ542" i="1" s="1"/>
  <c r="BQ541" i="1" s="1"/>
  <c r="BM543" i="1"/>
  <c r="BM542" i="1" s="1"/>
  <c r="BM541" i="1" s="1"/>
  <c r="BL543" i="1"/>
  <c r="BL542" i="1" s="1"/>
  <c r="BL541" i="1" s="1"/>
  <c r="BK543" i="1"/>
  <c r="BK542" i="1" s="1"/>
  <c r="BK541" i="1" s="1"/>
  <c r="BG543" i="1"/>
  <c r="BG542" i="1" s="1"/>
  <c r="BG541" i="1" s="1"/>
  <c r="BF543" i="1"/>
  <c r="BF542" i="1" s="1"/>
  <c r="BF541" i="1" s="1"/>
  <c r="BE543" i="1"/>
  <c r="BE542" i="1" s="1"/>
  <c r="BE541" i="1" s="1"/>
  <c r="BA543" i="1"/>
  <c r="BA542" i="1" s="1"/>
  <c r="BA541" i="1" s="1"/>
  <c r="AZ543" i="1"/>
  <c r="AZ542" i="1" s="1"/>
  <c r="AZ541" i="1" s="1"/>
  <c r="AY543" i="1"/>
  <c r="AY542" i="1" s="1"/>
  <c r="AY541" i="1" s="1"/>
  <c r="AU543" i="1"/>
  <c r="AU542" i="1" s="1"/>
  <c r="AU541" i="1" s="1"/>
  <c r="AT543" i="1"/>
  <c r="AT542" i="1" s="1"/>
  <c r="AT541" i="1" s="1"/>
  <c r="AS543" i="1"/>
  <c r="AS542" i="1" s="1"/>
  <c r="AS541" i="1" s="1"/>
  <c r="AO543" i="1"/>
  <c r="AO542" i="1" s="1"/>
  <c r="AO541" i="1" s="1"/>
  <c r="AN543" i="1"/>
  <c r="AN542" i="1" s="1"/>
  <c r="AN541" i="1" s="1"/>
  <c r="AM543" i="1"/>
  <c r="AM542" i="1" s="1"/>
  <c r="AM541" i="1" s="1"/>
  <c r="AI543" i="1"/>
  <c r="AI542" i="1" s="1"/>
  <c r="AI541" i="1" s="1"/>
  <c r="AH543" i="1"/>
  <c r="AH542" i="1" s="1"/>
  <c r="AH541" i="1" s="1"/>
  <c r="AG543" i="1"/>
  <c r="AG542" i="1" s="1"/>
  <c r="AG541" i="1" s="1"/>
  <c r="AC543" i="1"/>
  <c r="AC542" i="1" s="1"/>
  <c r="AC541" i="1" s="1"/>
  <c r="AB543" i="1"/>
  <c r="AB542" i="1" s="1"/>
  <c r="AB541" i="1" s="1"/>
  <c r="AA543" i="1"/>
  <c r="AA542" i="1" s="1"/>
  <c r="AA541" i="1" s="1"/>
  <c r="W543" i="1"/>
  <c r="W542" i="1" s="1"/>
  <c r="W541" i="1" s="1"/>
  <c r="V543" i="1"/>
  <c r="V542" i="1" s="1"/>
  <c r="V541" i="1" s="1"/>
  <c r="U543" i="1"/>
  <c r="U542" i="1" s="1"/>
  <c r="U541" i="1" s="1"/>
  <c r="Q543" i="1"/>
  <c r="Q542" i="1" s="1"/>
  <c r="Q541" i="1" s="1"/>
  <c r="P543" i="1"/>
  <c r="P542" i="1" s="1"/>
  <c r="P541" i="1" s="1"/>
  <c r="O543" i="1"/>
  <c r="O542" i="1" s="1"/>
  <c r="O541" i="1" s="1"/>
  <c r="K543" i="1"/>
  <c r="K542" i="1" s="1"/>
  <c r="K541" i="1" s="1"/>
  <c r="J543" i="1"/>
  <c r="J542" i="1" s="1"/>
  <c r="I543" i="1"/>
  <c r="I542" i="1" s="1"/>
  <c r="I541" i="1" s="1"/>
  <c r="H543" i="1"/>
  <c r="H542" i="1" s="1"/>
  <c r="G543" i="1"/>
  <c r="G542" i="1" s="1"/>
  <c r="G541" i="1" s="1"/>
  <c r="F543" i="1"/>
  <c r="N540" i="1"/>
  <c r="T540" i="1" s="1"/>
  <c r="Z540" i="1" s="1"/>
  <c r="AF540" i="1" s="1"/>
  <c r="AL540" i="1" s="1"/>
  <c r="AR540" i="1" s="1"/>
  <c r="AX540" i="1" s="1"/>
  <c r="BD540" i="1" s="1"/>
  <c r="BJ540" i="1" s="1"/>
  <c r="BP540" i="1" s="1"/>
  <c r="BU540" i="1" s="1"/>
  <c r="BZ540" i="1" s="1"/>
  <c r="CJ540" i="1" s="1"/>
  <c r="CL540" i="1" s="1"/>
  <c r="M540" i="1"/>
  <c r="S540" i="1" s="1"/>
  <c r="Y540" i="1" s="1"/>
  <c r="AE540" i="1" s="1"/>
  <c r="AK540" i="1" s="1"/>
  <c r="AQ540" i="1" s="1"/>
  <c r="AW540" i="1" s="1"/>
  <c r="BC540" i="1" s="1"/>
  <c r="BI540" i="1" s="1"/>
  <c r="BO540" i="1" s="1"/>
  <c r="BT540" i="1" s="1"/>
  <c r="BY540" i="1" s="1"/>
  <c r="CG540" i="1" s="1"/>
  <c r="CI540" i="1" s="1"/>
  <c r="L540" i="1"/>
  <c r="R540" i="1" s="1"/>
  <c r="X540" i="1" s="1"/>
  <c r="AD540" i="1" s="1"/>
  <c r="AJ540" i="1" s="1"/>
  <c r="AP540" i="1" s="1"/>
  <c r="AV540" i="1" s="1"/>
  <c r="BB540" i="1" s="1"/>
  <c r="BH540" i="1" s="1"/>
  <c r="BN540" i="1" s="1"/>
  <c r="BS540" i="1" s="1"/>
  <c r="BX540" i="1" s="1"/>
  <c r="CD540" i="1" s="1"/>
  <c r="CF540" i="1" s="1"/>
  <c r="CM539" i="1"/>
  <c r="CC539" i="1"/>
  <c r="CB539" i="1"/>
  <c r="CA539" i="1"/>
  <c r="BW539" i="1"/>
  <c r="BV539" i="1"/>
  <c r="BR539" i="1"/>
  <c r="BQ539" i="1"/>
  <c r="BM539" i="1"/>
  <c r="BL539" i="1"/>
  <c r="BK539" i="1"/>
  <c r="BG539" i="1"/>
  <c r="BF539" i="1"/>
  <c r="BE539" i="1"/>
  <c r="BA539" i="1"/>
  <c r="AZ539" i="1"/>
  <c r="AY539" i="1"/>
  <c r="AU539" i="1"/>
  <c r="AT539" i="1"/>
  <c r="AS539" i="1"/>
  <c r="AO539" i="1"/>
  <c r="AN539" i="1"/>
  <c r="AM539" i="1"/>
  <c r="AI539" i="1"/>
  <c r="AH539" i="1"/>
  <c r="AG539" i="1"/>
  <c r="AC539" i="1"/>
  <c r="AB539" i="1"/>
  <c r="AA539" i="1"/>
  <c r="W539" i="1"/>
  <c r="V539" i="1"/>
  <c r="U539" i="1"/>
  <c r="Q539" i="1"/>
  <c r="P539" i="1"/>
  <c r="O539" i="1"/>
  <c r="K539" i="1"/>
  <c r="J539" i="1"/>
  <c r="I539" i="1"/>
  <c r="H539" i="1"/>
  <c r="G539" i="1"/>
  <c r="F539" i="1"/>
  <c r="N538" i="1"/>
  <c r="T538" i="1" s="1"/>
  <c r="Z538" i="1" s="1"/>
  <c r="AF538" i="1" s="1"/>
  <c r="AL538" i="1" s="1"/>
  <c r="AR538" i="1" s="1"/>
  <c r="AX538" i="1" s="1"/>
  <c r="BD538" i="1" s="1"/>
  <c r="BJ538" i="1" s="1"/>
  <c r="BP538" i="1" s="1"/>
  <c r="BU538" i="1" s="1"/>
  <c r="BZ538" i="1" s="1"/>
  <c r="CJ538" i="1" s="1"/>
  <c r="CL538" i="1" s="1"/>
  <c r="M538" i="1"/>
  <c r="S538" i="1" s="1"/>
  <c r="Y538" i="1" s="1"/>
  <c r="AE538" i="1" s="1"/>
  <c r="AK538" i="1" s="1"/>
  <c r="AQ538" i="1" s="1"/>
  <c r="AW538" i="1" s="1"/>
  <c r="BC538" i="1" s="1"/>
  <c r="BI538" i="1" s="1"/>
  <c r="BO538" i="1" s="1"/>
  <c r="BT538" i="1" s="1"/>
  <c r="BY538" i="1" s="1"/>
  <c r="CG538" i="1" s="1"/>
  <c r="CI538" i="1" s="1"/>
  <c r="L538" i="1"/>
  <c r="R538" i="1" s="1"/>
  <c r="X538" i="1" s="1"/>
  <c r="AD538" i="1" s="1"/>
  <c r="AJ538" i="1" s="1"/>
  <c r="AP538" i="1" s="1"/>
  <c r="AV538" i="1" s="1"/>
  <c r="BB538" i="1" s="1"/>
  <c r="BH538" i="1" s="1"/>
  <c r="BN538" i="1" s="1"/>
  <c r="BS538" i="1" s="1"/>
  <c r="BX538" i="1" s="1"/>
  <c r="CD538" i="1" s="1"/>
  <c r="CF538" i="1" s="1"/>
  <c r="CM537" i="1"/>
  <c r="CC537" i="1"/>
  <c r="CB537" i="1"/>
  <c r="CA537" i="1"/>
  <c r="BW537" i="1"/>
  <c r="BV537" i="1"/>
  <c r="BR537" i="1"/>
  <c r="BQ537" i="1"/>
  <c r="BM537" i="1"/>
  <c r="BL537" i="1"/>
  <c r="BK537" i="1"/>
  <c r="BG537" i="1"/>
  <c r="BG536" i="1" s="1"/>
  <c r="BG535" i="1" s="1"/>
  <c r="BF537" i="1"/>
  <c r="BF536" i="1" s="1"/>
  <c r="BF535" i="1" s="1"/>
  <c r="BE537" i="1"/>
  <c r="BA537" i="1"/>
  <c r="AZ537" i="1"/>
  <c r="AY537" i="1"/>
  <c r="AU537" i="1"/>
  <c r="AT537" i="1"/>
  <c r="AS537" i="1"/>
  <c r="AO537" i="1"/>
  <c r="AN537" i="1"/>
  <c r="AM537" i="1"/>
  <c r="AI537" i="1"/>
  <c r="AI536" i="1" s="1"/>
  <c r="AI535" i="1" s="1"/>
  <c r="AH537" i="1"/>
  <c r="AH536" i="1" s="1"/>
  <c r="AH535" i="1" s="1"/>
  <c r="AG537" i="1"/>
  <c r="AC537" i="1"/>
  <c r="AB537" i="1"/>
  <c r="AA537" i="1"/>
  <c r="W537" i="1"/>
  <c r="V537" i="1"/>
  <c r="U537" i="1"/>
  <c r="Q537" i="1"/>
  <c r="P537" i="1"/>
  <c r="O537" i="1"/>
  <c r="K537" i="1"/>
  <c r="K536" i="1" s="1"/>
  <c r="K535" i="1" s="1"/>
  <c r="J537" i="1"/>
  <c r="J536" i="1" s="1"/>
  <c r="J535" i="1" s="1"/>
  <c r="I537" i="1"/>
  <c r="H537" i="1"/>
  <c r="G537" i="1"/>
  <c r="F537" i="1"/>
  <c r="N534" i="1"/>
  <c r="T534" i="1" s="1"/>
  <c r="Z534" i="1" s="1"/>
  <c r="AF534" i="1" s="1"/>
  <c r="AL534" i="1" s="1"/>
  <c r="AR534" i="1" s="1"/>
  <c r="AX534" i="1" s="1"/>
  <c r="BD534" i="1" s="1"/>
  <c r="BJ534" i="1" s="1"/>
  <c r="BP534" i="1" s="1"/>
  <c r="BU534" i="1" s="1"/>
  <c r="BZ534" i="1" s="1"/>
  <c r="CJ534" i="1" s="1"/>
  <c r="CL534" i="1" s="1"/>
  <c r="M534" i="1"/>
  <c r="S534" i="1" s="1"/>
  <c r="Y534" i="1" s="1"/>
  <c r="AE534" i="1" s="1"/>
  <c r="AK534" i="1" s="1"/>
  <c r="AQ534" i="1" s="1"/>
  <c r="AW534" i="1" s="1"/>
  <c r="BC534" i="1" s="1"/>
  <c r="BI534" i="1" s="1"/>
  <c r="BO534" i="1" s="1"/>
  <c r="BT534" i="1" s="1"/>
  <c r="BY534" i="1" s="1"/>
  <c r="CG534" i="1" s="1"/>
  <c r="CI534" i="1" s="1"/>
  <c r="L534" i="1"/>
  <c r="R534" i="1" s="1"/>
  <c r="X534" i="1" s="1"/>
  <c r="AD534" i="1" s="1"/>
  <c r="AJ534" i="1" s="1"/>
  <c r="AP534" i="1" s="1"/>
  <c r="AV534" i="1" s="1"/>
  <c r="BB534" i="1" s="1"/>
  <c r="BH534" i="1" s="1"/>
  <c r="BN534" i="1" s="1"/>
  <c r="BS534" i="1" s="1"/>
  <c r="BX534" i="1" s="1"/>
  <c r="CD534" i="1" s="1"/>
  <c r="CF534" i="1" s="1"/>
  <c r="CM533" i="1"/>
  <c r="CC533" i="1"/>
  <c r="CB533" i="1"/>
  <c r="CA533" i="1"/>
  <c r="BW533" i="1"/>
  <c r="BV533" i="1"/>
  <c r="BR533" i="1"/>
  <c r="BQ533" i="1"/>
  <c r="BM533" i="1"/>
  <c r="BL533" i="1"/>
  <c r="BK533" i="1"/>
  <c r="BG533" i="1"/>
  <c r="BF533" i="1"/>
  <c r="BE533" i="1"/>
  <c r="BA533" i="1"/>
  <c r="AZ533" i="1"/>
  <c r="AY533" i="1"/>
  <c r="AU533" i="1"/>
  <c r="AT533" i="1"/>
  <c r="AS533" i="1"/>
  <c r="AO533" i="1"/>
  <c r="AN533" i="1"/>
  <c r="AM533" i="1"/>
  <c r="AI533" i="1"/>
  <c r="AH533" i="1"/>
  <c r="AG533" i="1"/>
  <c r="AC533" i="1"/>
  <c r="AB533" i="1"/>
  <c r="AA533" i="1"/>
  <c r="W533" i="1"/>
  <c r="V533" i="1"/>
  <c r="U533" i="1"/>
  <c r="Q533" i="1"/>
  <c r="P533" i="1"/>
  <c r="O533" i="1"/>
  <c r="K533" i="1"/>
  <c r="J533" i="1"/>
  <c r="I533" i="1"/>
  <c r="H533" i="1"/>
  <c r="G533" i="1"/>
  <c r="F533" i="1"/>
  <c r="N532" i="1"/>
  <c r="T532" i="1" s="1"/>
  <c r="Z532" i="1" s="1"/>
  <c r="AF532" i="1" s="1"/>
  <c r="AL532" i="1" s="1"/>
  <c r="AR532" i="1" s="1"/>
  <c r="AX532" i="1" s="1"/>
  <c r="BD532" i="1" s="1"/>
  <c r="BJ532" i="1" s="1"/>
  <c r="BP532" i="1" s="1"/>
  <c r="BU532" i="1" s="1"/>
  <c r="BZ532" i="1" s="1"/>
  <c r="CJ532" i="1" s="1"/>
  <c r="CL532" i="1" s="1"/>
  <c r="M532" i="1"/>
  <c r="S532" i="1" s="1"/>
  <c r="Y532" i="1" s="1"/>
  <c r="AE532" i="1" s="1"/>
  <c r="AK532" i="1" s="1"/>
  <c r="AQ532" i="1" s="1"/>
  <c r="AW532" i="1" s="1"/>
  <c r="BC532" i="1" s="1"/>
  <c r="BI532" i="1" s="1"/>
  <c r="BO532" i="1" s="1"/>
  <c r="BT532" i="1" s="1"/>
  <c r="BY532" i="1" s="1"/>
  <c r="CG532" i="1" s="1"/>
  <c r="CI532" i="1" s="1"/>
  <c r="L532" i="1"/>
  <c r="R532" i="1" s="1"/>
  <c r="X532" i="1" s="1"/>
  <c r="AD532" i="1" s="1"/>
  <c r="AJ532" i="1" s="1"/>
  <c r="AP532" i="1" s="1"/>
  <c r="AV532" i="1" s="1"/>
  <c r="BB532" i="1" s="1"/>
  <c r="BH532" i="1" s="1"/>
  <c r="BN532" i="1" s="1"/>
  <c r="BS532" i="1" s="1"/>
  <c r="BX532" i="1" s="1"/>
  <c r="CD532" i="1" s="1"/>
  <c r="CF532" i="1" s="1"/>
  <c r="CM531" i="1"/>
  <c r="CM530" i="1" s="1"/>
  <c r="CM529" i="1" s="1"/>
  <c r="CC531" i="1"/>
  <c r="CC530" i="1" s="1"/>
  <c r="CC529" i="1" s="1"/>
  <c r="CB531" i="1"/>
  <c r="CB530" i="1" s="1"/>
  <c r="CB529" i="1" s="1"/>
  <c r="CA531" i="1"/>
  <c r="BW531" i="1"/>
  <c r="BV531" i="1"/>
  <c r="BR531" i="1"/>
  <c r="BR530" i="1" s="1"/>
  <c r="BR529" i="1" s="1"/>
  <c r="BQ531" i="1"/>
  <c r="BM531" i="1"/>
  <c r="BL531" i="1"/>
  <c r="BK531" i="1"/>
  <c r="BG531" i="1"/>
  <c r="BF531" i="1"/>
  <c r="BF530" i="1" s="1"/>
  <c r="BF529" i="1" s="1"/>
  <c r="BE531" i="1"/>
  <c r="BA531" i="1"/>
  <c r="BA530" i="1" s="1"/>
  <c r="BA529" i="1" s="1"/>
  <c r="AZ531" i="1"/>
  <c r="AZ530" i="1" s="1"/>
  <c r="AZ529" i="1" s="1"/>
  <c r="AY531" i="1"/>
  <c r="AU531" i="1"/>
  <c r="AT531" i="1"/>
  <c r="AS531" i="1"/>
  <c r="AO531" i="1"/>
  <c r="AN531" i="1"/>
  <c r="AM531" i="1"/>
  <c r="AI531" i="1"/>
  <c r="AH531" i="1"/>
  <c r="AH530" i="1" s="1"/>
  <c r="AH529" i="1" s="1"/>
  <c r="AG531" i="1"/>
  <c r="AG530" i="1" s="1"/>
  <c r="AG529" i="1" s="1"/>
  <c r="AC531" i="1"/>
  <c r="AC530" i="1" s="1"/>
  <c r="AC529" i="1" s="1"/>
  <c r="AB531" i="1"/>
  <c r="AB530" i="1" s="1"/>
  <c r="AB529" i="1" s="1"/>
  <c r="AA531" i="1"/>
  <c r="W531" i="1"/>
  <c r="V531" i="1"/>
  <c r="V530" i="1" s="1"/>
  <c r="V529" i="1" s="1"/>
  <c r="U531" i="1"/>
  <c r="Q531" i="1"/>
  <c r="P531" i="1"/>
  <c r="O531" i="1"/>
  <c r="K531" i="1"/>
  <c r="J531" i="1"/>
  <c r="J530" i="1" s="1"/>
  <c r="J529" i="1" s="1"/>
  <c r="I531" i="1"/>
  <c r="I530" i="1" s="1"/>
  <c r="I529" i="1" s="1"/>
  <c r="H531" i="1"/>
  <c r="G531" i="1"/>
  <c r="F531" i="1"/>
  <c r="BE530" i="1"/>
  <c r="BE529" i="1" s="1"/>
  <c r="AT530" i="1"/>
  <c r="AT529" i="1" s="1"/>
  <c r="AY528" i="1"/>
  <c r="N528" i="1"/>
  <c r="T528" i="1" s="1"/>
  <c r="Z528" i="1" s="1"/>
  <c r="AF528" i="1" s="1"/>
  <c r="AL528" i="1" s="1"/>
  <c r="AR528" i="1" s="1"/>
  <c r="AX528" i="1" s="1"/>
  <c r="BD528" i="1" s="1"/>
  <c r="BJ528" i="1" s="1"/>
  <c r="BP528" i="1" s="1"/>
  <c r="BU528" i="1" s="1"/>
  <c r="BZ528" i="1" s="1"/>
  <c r="CJ528" i="1" s="1"/>
  <c r="CL528" i="1" s="1"/>
  <c r="M528" i="1"/>
  <c r="S528" i="1" s="1"/>
  <c r="Y528" i="1" s="1"/>
  <c r="AE528" i="1" s="1"/>
  <c r="AK528" i="1" s="1"/>
  <c r="AQ528" i="1" s="1"/>
  <c r="AW528" i="1" s="1"/>
  <c r="BC528" i="1" s="1"/>
  <c r="BI528" i="1" s="1"/>
  <c r="BO528" i="1" s="1"/>
  <c r="BT528" i="1" s="1"/>
  <c r="BY528" i="1" s="1"/>
  <c r="CG528" i="1" s="1"/>
  <c r="CI528" i="1" s="1"/>
  <c r="L528" i="1"/>
  <c r="R528" i="1" s="1"/>
  <c r="X528" i="1" s="1"/>
  <c r="AD528" i="1" s="1"/>
  <c r="AJ528" i="1" s="1"/>
  <c r="AP528" i="1" s="1"/>
  <c r="AV528" i="1" s="1"/>
  <c r="BB528" i="1" s="1"/>
  <c r="BH528" i="1" s="1"/>
  <c r="BN528" i="1" s="1"/>
  <c r="BS528" i="1" s="1"/>
  <c r="BX528" i="1" s="1"/>
  <c r="CD528" i="1" s="1"/>
  <c r="CF528" i="1" s="1"/>
  <c r="N527" i="1"/>
  <c r="T527" i="1" s="1"/>
  <c r="Z527" i="1" s="1"/>
  <c r="AF527" i="1" s="1"/>
  <c r="AL527" i="1" s="1"/>
  <c r="AR527" i="1" s="1"/>
  <c r="AX527" i="1" s="1"/>
  <c r="BD527" i="1" s="1"/>
  <c r="BJ527" i="1" s="1"/>
  <c r="BP527" i="1" s="1"/>
  <c r="BU527" i="1" s="1"/>
  <c r="BZ527" i="1" s="1"/>
  <c r="CJ527" i="1" s="1"/>
  <c r="M527" i="1"/>
  <c r="S527" i="1" s="1"/>
  <c r="Y527" i="1" s="1"/>
  <c r="AE527" i="1" s="1"/>
  <c r="AK527" i="1" s="1"/>
  <c r="AQ527" i="1" s="1"/>
  <c r="AW527" i="1" s="1"/>
  <c r="BC527" i="1" s="1"/>
  <c r="BI527" i="1" s="1"/>
  <c r="BO527" i="1" s="1"/>
  <c r="BT527" i="1" s="1"/>
  <c r="BY527" i="1" s="1"/>
  <c r="CG527" i="1" s="1"/>
  <c r="L527" i="1"/>
  <c r="R527" i="1" s="1"/>
  <c r="X527" i="1" s="1"/>
  <c r="AD527" i="1" s="1"/>
  <c r="AJ527" i="1" s="1"/>
  <c r="AP527" i="1" s="1"/>
  <c r="AV527" i="1" s="1"/>
  <c r="BB527" i="1" s="1"/>
  <c r="BH527" i="1" s="1"/>
  <c r="BN527" i="1" s="1"/>
  <c r="BS527" i="1" s="1"/>
  <c r="BX527" i="1" s="1"/>
  <c r="CD527" i="1" s="1"/>
  <c r="CM526" i="1"/>
  <c r="CC526" i="1"/>
  <c r="CB526" i="1"/>
  <c r="CA526" i="1"/>
  <c r="BW526" i="1"/>
  <c r="BV526" i="1"/>
  <c r="BR526" i="1"/>
  <c r="BQ526" i="1"/>
  <c r="BM526" i="1"/>
  <c r="BL526" i="1"/>
  <c r="BK526" i="1"/>
  <c r="BG526" i="1"/>
  <c r="BF526" i="1"/>
  <c r="BE526" i="1"/>
  <c r="BA526" i="1"/>
  <c r="AZ526" i="1"/>
  <c r="AY526" i="1"/>
  <c r="AU526" i="1"/>
  <c r="AT526" i="1"/>
  <c r="AS526" i="1"/>
  <c r="AO526" i="1"/>
  <c r="AN526" i="1"/>
  <c r="AM526" i="1"/>
  <c r="AI526" i="1"/>
  <c r="AH526" i="1"/>
  <c r="AG526" i="1"/>
  <c r="AC526" i="1"/>
  <c r="AB526" i="1"/>
  <c r="AA526" i="1"/>
  <c r="W526" i="1"/>
  <c r="V526" i="1"/>
  <c r="U526" i="1"/>
  <c r="Q526" i="1"/>
  <c r="P526" i="1"/>
  <c r="O526" i="1"/>
  <c r="K526" i="1"/>
  <c r="J526" i="1"/>
  <c r="I526" i="1"/>
  <c r="H526" i="1"/>
  <c r="G526" i="1"/>
  <c r="F526" i="1"/>
  <c r="N525" i="1"/>
  <c r="T525" i="1" s="1"/>
  <c r="Z525" i="1" s="1"/>
  <c r="AF525" i="1" s="1"/>
  <c r="AL525" i="1" s="1"/>
  <c r="AR525" i="1" s="1"/>
  <c r="AX525" i="1" s="1"/>
  <c r="BD525" i="1" s="1"/>
  <c r="BJ525" i="1" s="1"/>
  <c r="BP525" i="1" s="1"/>
  <c r="BU525" i="1" s="1"/>
  <c r="BZ525" i="1" s="1"/>
  <c r="CJ525" i="1" s="1"/>
  <c r="CL525" i="1" s="1"/>
  <c r="M525" i="1"/>
  <c r="S525" i="1" s="1"/>
  <c r="Y525" i="1" s="1"/>
  <c r="AE525" i="1" s="1"/>
  <c r="AK525" i="1" s="1"/>
  <c r="AQ525" i="1" s="1"/>
  <c r="AW525" i="1" s="1"/>
  <c r="BC525" i="1" s="1"/>
  <c r="BI525" i="1" s="1"/>
  <c r="BO525" i="1" s="1"/>
  <c r="BT525" i="1" s="1"/>
  <c r="BY525" i="1" s="1"/>
  <c r="CG525" i="1" s="1"/>
  <c r="CI525" i="1" s="1"/>
  <c r="L525" i="1"/>
  <c r="R525" i="1" s="1"/>
  <c r="X525" i="1" s="1"/>
  <c r="AD525" i="1" s="1"/>
  <c r="AJ525" i="1" s="1"/>
  <c r="AP525" i="1" s="1"/>
  <c r="AV525" i="1" s="1"/>
  <c r="BB525" i="1" s="1"/>
  <c r="BH525" i="1" s="1"/>
  <c r="BN525" i="1" s="1"/>
  <c r="BS525" i="1" s="1"/>
  <c r="BX525" i="1" s="1"/>
  <c r="CD525" i="1" s="1"/>
  <c r="CF525" i="1" s="1"/>
  <c r="CM524" i="1"/>
  <c r="CC524" i="1"/>
  <c r="CB524" i="1"/>
  <c r="CB523" i="1" s="1"/>
  <c r="CB522" i="1" s="1"/>
  <c r="CA524" i="1"/>
  <c r="BW524" i="1"/>
  <c r="BV524" i="1"/>
  <c r="BR524" i="1"/>
  <c r="BQ524" i="1"/>
  <c r="BM524" i="1"/>
  <c r="BL524" i="1"/>
  <c r="BK524" i="1"/>
  <c r="BG524" i="1"/>
  <c r="BF524" i="1"/>
  <c r="BE524" i="1"/>
  <c r="BA524" i="1"/>
  <c r="AZ524" i="1"/>
  <c r="AY524" i="1"/>
  <c r="AU524" i="1"/>
  <c r="AT524" i="1"/>
  <c r="AS524" i="1"/>
  <c r="AO524" i="1"/>
  <c r="AN524" i="1"/>
  <c r="AM524" i="1"/>
  <c r="AI524" i="1"/>
  <c r="AH524" i="1"/>
  <c r="AH523" i="1" s="1"/>
  <c r="AH522" i="1" s="1"/>
  <c r="AG524" i="1"/>
  <c r="AC524" i="1"/>
  <c r="AB524" i="1"/>
  <c r="AA524" i="1"/>
  <c r="W524" i="1"/>
  <c r="V524" i="1"/>
  <c r="U524" i="1"/>
  <c r="Q524" i="1"/>
  <c r="P524" i="1"/>
  <c r="O524" i="1"/>
  <c r="K524" i="1"/>
  <c r="K523" i="1" s="1"/>
  <c r="K522" i="1" s="1"/>
  <c r="J524" i="1"/>
  <c r="J523" i="1" s="1"/>
  <c r="J522" i="1" s="1"/>
  <c r="I524" i="1"/>
  <c r="H524" i="1"/>
  <c r="G524" i="1"/>
  <c r="F524" i="1"/>
  <c r="N520" i="1"/>
  <c r="T520" i="1" s="1"/>
  <c r="Z520" i="1" s="1"/>
  <c r="AF520" i="1" s="1"/>
  <c r="AL520" i="1" s="1"/>
  <c r="AR520" i="1" s="1"/>
  <c r="AX520" i="1" s="1"/>
  <c r="BD520" i="1" s="1"/>
  <c r="BJ520" i="1" s="1"/>
  <c r="BP520" i="1" s="1"/>
  <c r="BU520" i="1" s="1"/>
  <c r="BZ520" i="1" s="1"/>
  <c r="CJ520" i="1" s="1"/>
  <c r="CL520" i="1" s="1"/>
  <c r="M520" i="1"/>
  <c r="S520" i="1" s="1"/>
  <c r="Y520" i="1" s="1"/>
  <c r="AE520" i="1" s="1"/>
  <c r="AK520" i="1" s="1"/>
  <c r="AQ520" i="1" s="1"/>
  <c r="AW520" i="1" s="1"/>
  <c r="BC520" i="1" s="1"/>
  <c r="BI520" i="1" s="1"/>
  <c r="BO520" i="1" s="1"/>
  <c r="BT520" i="1" s="1"/>
  <c r="BY520" i="1" s="1"/>
  <c r="CG520" i="1" s="1"/>
  <c r="CI520" i="1" s="1"/>
  <c r="L520" i="1"/>
  <c r="R520" i="1" s="1"/>
  <c r="X520" i="1" s="1"/>
  <c r="AD520" i="1" s="1"/>
  <c r="AJ520" i="1" s="1"/>
  <c r="AP520" i="1" s="1"/>
  <c r="AV520" i="1" s="1"/>
  <c r="BB520" i="1" s="1"/>
  <c r="BH520" i="1" s="1"/>
  <c r="BN520" i="1" s="1"/>
  <c r="BS520" i="1" s="1"/>
  <c r="BX520" i="1" s="1"/>
  <c r="CD520" i="1" s="1"/>
  <c r="CF520" i="1" s="1"/>
  <c r="CM519" i="1"/>
  <c r="CM518" i="1" s="1"/>
  <c r="CM517" i="1" s="1"/>
  <c r="CC519" i="1"/>
  <c r="CC518" i="1" s="1"/>
  <c r="CC517" i="1" s="1"/>
  <c r="CB519" i="1"/>
  <c r="CB518" i="1" s="1"/>
  <c r="CB517" i="1" s="1"/>
  <c r="CA519" i="1"/>
  <c r="CA518" i="1" s="1"/>
  <c r="CA517" i="1" s="1"/>
  <c r="BW519" i="1"/>
  <c r="BW518" i="1" s="1"/>
  <c r="BW517" i="1" s="1"/>
  <c r="BV519" i="1"/>
  <c r="BV518" i="1" s="1"/>
  <c r="BV517" i="1" s="1"/>
  <c r="BR519" i="1"/>
  <c r="BR518" i="1" s="1"/>
  <c r="BR517" i="1" s="1"/>
  <c r="BQ519" i="1"/>
  <c r="BQ518" i="1" s="1"/>
  <c r="BQ517" i="1" s="1"/>
  <c r="BM519" i="1"/>
  <c r="BM518" i="1" s="1"/>
  <c r="BM517" i="1" s="1"/>
  <c r="BL519" i="1"/>
  <c r="BL518" i="1" s="1"/>
  <c r="BL517" i="1" s="1"/>
  <c r="BK519" i="1"/>
  <c r="BK518" i="1" s="1"/>
  <c r="BK517" i="1" s="1"/>
  <c r="BG519" i="1"/>
  <c r="BG518" i="1" s="1"/>
  <c r="BG517" i="1" s="1"/>
  <c r="BF519" i="1"/>
  <c r="BF518" i="1" s="1"/>
  <c r="BF517" i="1" s="1"/>
  <c r="BE519" i="1"/>
  <c r="BE518" i="1" s="1"/>
  <c r="BE517" i="1" s="1"/>
  <c r="BA519" i="1"/>
  <c r="BA518" i="1" s="1"/>
  <c r="BA517" i="1" s="1"/>
  <c r="AZ519" i="1"/>
  <c r="AZ518" i="1" s="1"/>
  <c r="AZ517" i="1" s="1"/>
  <c r="AY519" i="1"/>
  <c r="AY518" i="1" s="1"/>
  <c r="AY517" i="1" s="1"/>
  <c r="AU519" i="1"/>
  <c r="AU518" i="1" s="1"/>
  <c r="AU517" i="1" s="1"/>
  <c r="AT519" i="1"/>
  <c r="AT518" i="1" s="1"/>
  <c r="AT517" i="1" s="1"/>
  <c r="AS519" i="1"/>
  <c r="AS518" i="1" s="1"/>
  <c r="AS517" i="1" s="1"/>
  <c r="AO519" i="1"/>
  <c r="AO518" i="1" s="1"/>
  <c r="AO517" i="1" s="1"/>
  <c r="AN519" i="1"/>
  <c r="AN518" i="1" s="1"/>
  <c r="AN517" i="1" s="1"/>
  <c r="AM519" i="1"/>
  <c r="AM518" i="1" s="1"/>
  <c r="AM517" i="1" s="1"/>
  <c r="AI519" i="1"/>
  <c r="AI518" i="1" s="1"/>
  <c r="AI517" i="1" s="1"/>
  <c r="AH519" i="1"/>
  <c r="AH518" i="1" s="1"/>
  <c r="AH517" i="1" s="1"/>
  <c r="AG519" i="1"/>
  <c r="AG518" i="1" s="1"/>
  <c r="AG517" i="1" s="1"/>
  <c r="AC519" i="1"/>
  <c r="AC518" i="1" s="1"/>
  <c r="AC517" i="1" s="1"/>
  <c r="AB519" i="1"/>
  <c r="AB518" i="1" s="1"/>
  <c r="AB517" i="1" s="1"/>
  <c r="AA519" i="1"/>
  <c r="AA518" i="1" s="1"/>
  <c r="AA517" i="1" s="1"/>
  <c r="W519" i="1"/>
  <c r="W518" i="1" s="1"/>
  <c r="W517" i="1" s="1"/>
  <c r="V519" i="1"/>
  <c r="V518" i="1" s="1"/>
  <c r="V517" i="1" s="1"/>
  <c r="U519" i="1"/>
  <c r="U518" i="1" s="1"/>
  <c r="U517" i="1" s="1"/>
  <c r="Q519" i="1"/>
  <c r="Q518" i="1" s="1"/>
  <c r="Q517" i="1" s="1"/>
  <c r="P519" i="1"/>
  <c r="P518" i="1" s="1"/>
  <c r="P517" i="1" s="1"/>
  <c r="O519" i="1"/>
  <c r="O518" i="1" s="1"/>
  <c r="O517" i="1" s="1"/>
  <c r="K519" i="1"/>
  <c r="K518" i="1" s="1"/>
  <c r="J519" i="1"/>
  <c r="J518" i="1" s="1"/>
  <c r="J517" i="1" s="1"/>
  <c r="I519" i="1"/>
  <c r="I518" i="1" s="1"/>
  <c r="I517" i="1" s="1"/>
  <c r="H519" i="1"/>
  <c r="H518" i="1" s="1"/>
  <c r="H517" i="1" s="1"/>
  <c r="G519" i="1"/>
  <c r="G518" i="1" s="1"/>
  <c r="F519" i="1"/>
  <c r="N516" i="1"/>
  <c r="T516" i="1" s="1"/>
  <c r="Z516" i="1" s="1"/>
  <c r="AF516" i="1" s="1"/>
  <c r="AL516" i="1" s="1"/>
  <c r="AR516" i="1" s="1"/>
  <c r="AX516" i="1" s="1"/>
  <c r="BD516" i="1" s="1"/>
  <c r="BJ516" i="1" s="1"/>
  <c r="BP516" i="1" s="1"/>
  <c r="BU516" i="1" s="1"/>
  <c r="BZ516" i="1" s="1"/>
  <c r="CJ516" i="1" s="1"/>
  <c r="CL516" i="1" s="1"/>
  <c r="M516" i="1"/>
  <c r="S516" i="1" s="1"/>
  <c r="Y516" i="1" s="1"/>
  <c r="AE516" i="1" s="1"/>
  <c r="AK516" i="1" s="1"/>
  <c r="AQ516" i="1" s="1"/>
  <c r="AW516" i="1" s="1"/>
  <c r="BC516" i="1" s="1"/>
  <c r="BI516" i="1" s="1"/>
  <c r="BO516" i="1" s="1"/>
  <c r="BT516" i="1" s="1"/>
  <c r="BY516" i="1" s="1"/>
  <c r="CG516" i="1" s="1"/>
  <c r="CI516" i="1" s="1"/>
  <c r="L516" i="1"/>
  <c r="R516" i="1" s="1"/>
  <c r="X516" i="1" s="1"/>
  <c r="AD516" i="1" s="1"/>
  <c r="AJ516" i="1" s="1"/>
  <c r="AP516" i="1" s="1"/>
  <c r="AV516" i="1" s="1"/>
  <c r="BB516" i="1" s="1"/>
  <c r="BH516" i="1" s="1"/>
  <c r="BN516" i="1" s="1"/>
  <c r="BS516" i="1" s="1"/>
  <c r="BX516" i="1" s="1"/>
  <c r="CD516" i="1" s="1"/>
  <c r="CF516" i="1" s="1"/>
  <c r="CM515" i="1"/>
  <c r="CM514" i="1" s="1"/>
  <c r="CM513" i="1" s="1"/>
  <c r="CC515" i="1"/>
  <c r="CB515" i="1"/>
  <c r="CA515" i="1"/>
  <c r="CA514" i="1" s="1"/>
  <c r="CA513" i="1" s="1"/>
  <c r="BW515" i="1"/>
  <c r="BW514" i="1" s="1"/>
  <c r="BW513" i="1" s="1"/>
  <c r="BV515" i="1"/>
  <c r="BV514" i="1" s="1"/>
  <c r="BV513" i="1" s="1"/>
  <c r="BR515" i="1"/>
  <c r="BR514" i="1" s="1"/>
  <c r="BR513" i="1" s="1"/>
  <c r="BQ515" i="1"/>
  <c r="BQ514" i="1" s="1"/>
  <c r="BQ513" i="1" s="1"/>
  <c r="BM515" i="1"/>
  <c r="BM514" i="1" s="1"/>
  <c r="BM513" i="1" s="1"/>
  <c r="BL515" i="1"/>
  <c r="BL514" i="1" s="1"/>
  <c r="BL513" i="1" s="1"/>
  <c r="BK515" i="1"/>
  <c r="BK514" i="1" s="1"/>
  <c r="BK513" i="1" s="1"/>
  <c r="BG515" i="1"/>
  <c r="BG514" i="1" s="1"/>
  <c r="BG513" i="1" s="1"/>
  <c r="BF515" i="1"/>
  <c r="BF514" i="1" s="1"/>
  <c r="BF513" i="1" s="1"/>
  <c r="BE515" i="1"/>
  <c r="BE514" i="1" s="1"/>
  <c r="BE513" i="1" s="1"/>
  <c r="BA515" i="1"/>
  <c r="BA514" i="1" s="1"/>
  <c r="BA513" i="1" s="1"/>
  <c r="AZ515" i="1"/>
  <c r="AZ514" i="1" s="1"/>
  <c r="AZ513" i="1" s="1"/>
  <c r="AY515" i="1"/>
  <c r="AY514" i="1" s="1"/>
  <c r="AY513" i="1" s="1"/>
  <c r="AU515" i="1"/>
  <c r="AU514" i="1" s="1"/>
  <c r="AU513" i="1" s="1"/>
  <c r="AT515" i="1"/>
  <c r="AT514" i="1" s="1"/>
  <c r="AT513" i="1" s="1"/>
  <c r="AS515" i="1"/>
  <c r="AS514" i="1" s="1"/>
  <c r="AS513" i="1" s="1"/>
  <c r="AO515" i="1"/>
  <c r="AO514" i="1" s="1"/>
  <c r="AO513" i="1" s="1"/>
  <c r="AN515" i="1"/>
  <c r="AN514" i="1" s="1"/>
  <c r="AN513" i="1" s="1"/>
  <c r="AM515" i="1"/>
  <c r="AM514" i="1" s="1"/>
  <c r="AM513" i="1" s="1"/>
  <c r="AI515" i="1"/>
  <c r="AI514" i="1" s="1"/>
  <c r="AI513" i="1" s="1"/>
  <c r="AH515" i="1"/>
  <c r="AH514" i="1" s="1"/>
  <c r="AH513" i="1" s="1"/>
  <c r="AG515" i="1"/>
  <c r="AG514" i="1" s="1"/>
  <c r="AG513" i="1" s="1"/>
  <c r="AC515" i="1"/>
  <c r="AC514" i="1" s="1"/>
  <c r="AC513" i="1" s="1"/>
  <c r="AB515" i="1"/>
  <c r="AB514" i="1" s="1"/>
  <c r="AB513" i="1" s="1"/>
  <c r="AA515" i="1"/>
  <c r="AA514" i="1" s="1"/>
  <c r="AA513" i="1" s="1"/>
  <c r="W515" i="1"/>
  <c r="W514" i="1" s="1"/>
  <c r="W513" i="1" s="1"/>
  <c r="V515" i="1"/>
  <c r="V514" i="1" s="1"/>
  <c r="V513" i="1" s="1"/>
  <c r="U515" i="1"/>
  <c r="U514" i="1" s="1"/>
  <c r="U513" i="1" s="1"/>
  <c r="Q515" i="1"/>
  <c r="Q514" i="1" s="1"/>
  <c r="Q513" i="1" s="1"/>
  <c r="P515" i="1"/>
  <c r="P514" i="1" s="1"/>
  <c r="P513" i="1" s="1"/>
  <c r="O515" i="1"/>
  <c r="O514" i="1" s="1"/>
  <c r="O513" i="1" s="1"/>
  <c r="K515" i="1"/>
  <c r="K514" i="1" s="1"/>
  <c r="K513" i="1" s="1"/>
  <c r="J515" i="1"/>
  <c r="J514" i="1" s="1"/>
  <c r="I515" i="1"/>
  <c r="I514" i="1" s="1"/>
  <c r="I513" i="1" s="1"/>
  <c r="H515" i="1"/>
  <c r="H514" i="1" s="1"/>
  <c r="G515" i="1"/>
  <c r="G514" i="1" s="1"/>
  <c r="G513" i="1" s="1"/>
  <c r="F515" i="1"/>
  <c r="CC514" i="1"/>
  <c r="CC513" i="1" s="1"/>
  <c r="CB514" i="1"/>
  <c r="CB513" i="1" s="1"/>
  <c r="N512" i="1"/>
  <c r="T512" i="1" s="1"/>
  <c r="Z512" i="1" s="1"/>
  <c r="AF512" i="1" s="1"/>
  <c r="AL512" i="1" s="1"/>
  <c r="AR512" i="1" s="1"/>
  <c r="AX512" i="1" s="1"/>
  <c r="BD512" i="1" s="1"/>
  <c r="BJ512" i="1" s="1"/>
  <c r="BP512" i="1" s="1"/>
  <c r="BU512" i="1" s="1"/>
  <c r="BZ512" i="1" s="1"/>
  <c r="CJ512" i="1" s="1"/>
  <c r="CL512" i="1" s="1"/>
  <c r="M512" i="1"/>
  <c r="S512" i="1" s="1"/>
  <c r="Y512" i="1" s="1"/>
  <c r="AE512" i="1" s="1"/>
  <c r="AK512" i="1" s="1"/>
  <c r="AQ512" i="1" s="1"/>
  <c r="AW512" i="1" s="1"/>
  <c r="BC512" i="1" s="1"/>
  <c r="BI512" i="1" s="1"/>
  <c r="BO512" i="1" s="1"/>
  <c r="BT512" i="1" s="1"/>
  <c r="BY512" i="1" s="1"/>
  <c r="CG512" i="1" s="1"/>
  <c r="CI512" i="1" s="1"/>
  <c r="L512" i="1"/>
  <c r="R512" i="1" s="1"/>
  <c r="X512" i="1" s="1"/>
  <c r="AD512" i="1" s="1"/>
  <c r="AJ512" i="1" s="1"/>
  <c r="AP512" i="1" s="1"/>
  <c r="AV512" i="1" s="1"/>
  <c r="BB512" i="1" s="1"/>
  <c r="BH512" i="1" s="1"/>
  <c r="BN512" i="1" s="1"/>
  <c r="BS512" i="1" s="1"/>
  <c r="BX512" i="1" s="1"/>
  <c r="CD512" i="1" s="1"/>
  <c r="CF512" i="1" s="1"/>
  <c r="CM511" i="1"/>
  <c r="CM510" i="1" s="1"/>
  <c r="CM509" i="1" s="1"/>
  <c r="CC511" i="1"/>
  <c r="CC510" i="1" s="1"/>
  <c r="CC509" i="1" s="1"/>
  <c r="CB511" i="1"/>
  <c r="CB510" i="1" s="1"/>
  <c r="CB509" i="1" s="1"/>
  <c r="CA511" i="1"/>
  <c r="CA510" i="1" s="1"/>
  <c r="CA509" i="1" s="1"/>
  <c r="BW511" i="1"/>
  <c r="BW510" i="1" s="1"/>
  <c r="BW509" i="1" s="1"/>
  <c r="BV511" i="1"/>
  <c r="BV510" i="1" s="1"/>
  <c r="BV509" i="1" s="1"/>
  <c r="BR511" i="1"/>
  <c r="BR510" i="1" s="1"/>
  <c r="BR509" i="1" s="1"/>
  <c r="BQ511" i="1"/>
  <c r="BQ510" i="1" s="1"/>
  <c r="BQ509" i="1" s="1"/>
  <c r="BM511" i="1"/>
  <c r="BM510" i="1" s="1"/>
  <c r="BM509" i="1" s="1"/>
  <c r="BL511" i="1"/>
  <c r="BL510" i="1" s="1"/>
  <c r="BL509" i="1" s="1"/>
  <c r="BK511" i="1"/>
  <c r="BK510" i="1" s="1"/>
  <c r="BK509" i="1" s="1"/>
  <c r="BG511" i="1"/>
  <c r="BG510" i="1" s="1"/>
  <c r="BG509" i="1" s="1"/>
  <c r="BF511" i="1"/>
  <c r="BF510" i="1" s="1"/>
  <c r="BF509" i="1" s="1"/>
  <c r="BE511" i="1"/>
  <c r="BA511" i="1"/>
  <c r="BA510" i="1" s="1"/>
  <c r="BA509" i="1" s="1"/>
  <c r="AZ511" i="1"/>
  <c r="AZ510" i="1" s="1"/>
  <c r="AZ509" i="1" s="1"/>
  <c r="AY511" i="1"/>
  <c r="AY510" i="1" s="1"/>
  <c r="AY509" i="1" s="1"/>
  <c r="AU511" i="1"/>
  <c r="AU510" i="1" s="1"/>
  <c r="AU509" i="1" s="1"/>
  <c r="AT511" i="1"/>
  <c r="AT510" i="1" s="1"/>
  <c r="AT509" i="1" s="1"/>
  <c r="AS511" i="1"/>
  <c r="AS510" i="1" s="1"/>
  <c r="AS509" i="1" s="1"/>
  <c r="AO511" i="1"/>
  <c r="AO510" i="1" s="1"/>
  <c r="AO509" i="1" s="1"/>
  <c r="AN511" i="1"/>
  <c r="AN510" i="1" s="1"/>
  <c r="AN509" i="1" s="1"/>
  <c r="AM511" i="1"/>
  <c r="AM510" i="1" s="1"/>
  <c r="AM509" i="1" s="1"/>
  <c r="AI511" i="1"/>
  <c r="AI510" i="1" s="1"/>
  <c r="AI509" i="1" s="1"/>
  <c r="AH511" i="1"/>
  <c r="AH510" i="1" s="1"/>
  <c r="AH509" i="1" s="1"/>
  <c r="AG511" i="1"/>
  <c r="AG510" i="1" s="1"/>
  <c r="AG509" i="1" s="1"/>
  <c r="AC511" i="1"/>
  <c r="AC510" i="1" s="1"/>
  <c r="AC509" i="1" s="1"/>
  <c r="AB511" i="1"/>
  <c r="AB510" i="1" s="1"/>
  <c r="AB509" i="1" s="1"/>
  <c r="AA511" i="1"/>
  <c r="AA510" i="1" s="1"/>
  <c r="AA509" i="1" s="1"/>
  <c r="W511" i="1"/>
  <c r="W510" i="1" s="1"/>
  <c r="W509" i="1" s="1"/>
  <c r="V511" i="1"/>
  <c r="V510" i="1" s="1"/>
  <c r="V509" i="1" s="1"/>
  <c r="U511" i="1"/>
  <c r="U510" i="1" s="1"/>
  <c r="U509" i="1" s="1"/>
  <c r="Q511" i="1"/>
  <c r="Q510" i="1" s="1"/>
  <c r="Q509" i="1" s="1"/>
  <c r="P511" i="1"/>
  <c r="P510" i="1" s="1"/>
  <c r="P509" i="1" s="1"/>
  <c r="O511" i="1"/>
  <c r="O510" i="1" s="1"/>
  <c r="O509" i="1" s="1"/>
  <c r="K511" i="1"/>
  <c r="K510" i="1" s="1"/>
  <c r="K509" i="1" s="1"/>
  <c r="J511" i="1"/>
  <c r="J510" i="1" s="1"/>
  <c r="J509" i="1" s="1"/>
  <c r="I511" i="1"/>
  <c r="I510" i="1" s="1"/>
  <c r="I509" i="1" s="1"/>
  <c r="H511" i="1"/>
  <c r="G511" i="1"/>
  <c r="F511" i="1"/>
  <c r="F510" i="1" s="1"/>
  <c r="F509" i="1" s="1"/>
  <c r="BE510" i="1"/>
  <c r="BE509" i="1" s="1"/>
  <c r="N507" i="1"/>
  <c r="T507" i="1" s="1"/>
  <c r="Z507" i="1" s="1"/>
  <c r="AF507" i="1" s="1"/>
  <c r="AL507" i="1" s="1"/>
  <c r="AR507" i="1" s="1"/>
  <c r="AX507" i="1" s="1"/>
  <c r="BD507" i="1" s="1"/>
  <c r="BJ507" i="1" s="1"/>
  <c r="BP507" i="1" s="1"/>
  <c r="BU507" i="1" s="1"/>
  <c r="BZ507" i="1" s="1"/>
  <c r="CJ507" i="1" s="1"/>
  <c r="CL507" i="1" s="1"/>
  <c r="M507" i="1"/>
  <c r="S507" i="1" s="1"/>
  <c r="Y507" i="1" s="1"/>
  <c r="AE507" i="1" s="1"/>
  <c r="AK507" i="1" s="1"/>
  <c r="AQ507" i="1" s="1"/>
  <c r="AW507" i="1" s="1"/>
  <c r="BC507" i="1" s="1"/>
  <c r="BI507" i="1" s="1"/>
  <c r="BO507" i="1" s="1"/>
  <c r="BT507" i="1" s="1"/>
  <c r="BY507" i="1" s="1"/>
  <c r="CG507" i="1" s="1"/>
  <c r="CI507" i="1" s="1"/>
  <c r="L507" i="1"/>
  <c r="R507" i="1" s="1"/>
  <c r="X507" i="1" s="1"/>
  <c r="AD507" i="1" s="1"/>
  <c r="AJ507" i="1" s="1"/>
  <c r="AP507" i="1" s="1"/>
  <c r="AV507" i="1" s="1"/>
  <c r="BB507" i="1" s="1"/>
  <c r="BH507" i="1" s="1"/>
  <c r="BN507" i="1" s="1"/>
  <c r="BS507" i="1" s="1"/>
  <c r="BX507" i="1" s="1"/>
  <c r="CD507" i="1" s="1"/>
  <c r="CF507" i="1" s="1"/>
  <c r="CM506" i="1"/>
  <c r="CC506" i="1"/>
  <c r="CB506" i="1"/>
  <c r="CA506" i="1"/>
  <c r="BW506" i="1"/>
  <c r="BV506" i="1"/>
  <c r="BR506" i="1"/>
  <c r="BQ506" i="1"/>
  <c r="BM506" i="1"/>
  <c r="BL506" i="1"/>
  <c r="BK506" i="1"/>
  <c r="BG506" i="1"/>
  <c r="BF506" i="1"/>
  <c r="BE506" i="1"/>
  <c r="BA506" i="1"/>
  <c r="AZ506" i="1"/>
  <c r="AY506" i="1"/>
  <c r="AU506" i="1"/>
  <c r="AT506" i="1"/>
  <c r="AS506" i="1"/>
  <c r="AO506" i="1"/>
  <c r="AN506" i="1"/>
  <c r="AM506" i="1"/>
  <c r="AI506" i="1"/>
  <c r="AH506" i="1"/>
  <c r="AG506" i="1"/>
  <c r="AC506" i="1"/>
  <c r="AB506" i="1"/>
  <c r="AA506" i="1"/>
  <c r="W506" i="1"/>
  <c r="V506" i="1"/>
  <c r="U506" i="1"/>
  <c r="Q506" i="1"/>
  <c r="P506" i="1"/>
  <c r="O506" i="1"/>
  <c r="K506" i="1"/>
  <c r="J506" i="1"/>
  <c r="I506" i="1"/>
  <c r="H506" i="1"/>
  <c r="G506" i="1"/>
  <c r="F506" i="1"/>
  <c r="N505" i="1"/>
  <c r="T505" i="1" s="1"/>
  <c r="Z505" i="1" s="1"/>
  <c r="AF505" i="1" s="1"/>
  <c r="AL505" i="1" s="1"/>
  <c r="AR505" i="1" s="1"/>
  <c r="AX505" i="1" s="1"/>
  <c r="BD505" i="1" s="1"/>
  <c r="BJ505" i="1" s="1"/>
  <c r="BP505" i="1" s="1"/>
  <c r="BU505" i="1" s="1"/>
  <c r="BZ505" i="1" s="1"/>
  <c r="CJ505" i="1" s="1"/>
  <c r="M505" i="1"/>
  <c r="S505" i="1" s="1"/>
  <c r="Y505" i="1" s="1"/>
  <c r="AE505" i="1" s="1"/>
  <c r="AK505" i="1" s="1"/>
  <c r="AQ505" i="1" s="1"/>
  <c r="AW505" i="1" s="1"/>
  <c r="BC505" i="1" s="1"/>
  <c r="BI505" i="1" s="1"/>
  <c r="BO505" i="1" s="1"/>
  <c r="BT505" i="1" s="1"/>
  <c r="BY505" i="1" s="1"/>
  <c r="CG505" i="1" s="1"/>
  <c r="L505" i="1"/>
  <c r="R505" i="1" s="1"/>
  <c r="X505" i="1" s="1"/>
  <c r="AD505" i="1" s="1"/>
  <c r="AJ505" i="1" s="1"/>
  <c r="AP505" i="1" s="1"/>
  <c r="AV505" i="1" s="1"/>
  <c r="BB505" i="1" s="1"/>
  <c r="BH505" i="1" s="1"/>
  <c r="BN505" i="1" s="1"/>
  <c r="BS505" i="1" s="1"/>
  <c r="BX505" i="1" s="1"/>
  <c r="CD505" i="1" s="1"/>
  <c r="CM504" i="1"/>
  <c r="CC504" i="1"/>
  <c r="CB504" i="1"/>
  <c r="CA504" i="1"/>
  <c r="BW504" i="1"/>
  <c r="BV504" i="1"/>
  <c r="BR504" i="1"/>
  <c r="BQ504" i="1"/>
  <c r="BM504" i="1"/>
  <c r="BL504" i="1"/>
  <c r="BK504" i="1"/>
  <c r="BG504" i="1"/>
  <c r="BF504" i="1"/>
  <c r="BE504" i="1"/>
  <c r="BA504" i="1"/>
  <c r="AZ504" i="1"/>
  <c r="AY504" i="1"/>
  <c r="AU504" i="1"/>
  <c r="AT504" i="1"/>
  <c r="AS504" i="1"/>
  <c r="AO504" i="1"/>
  <c r="AN504" i="1"/>
  <c r="AM504" i="1"/>
  <c r="AI504" i="1"/>
  <c r="AH504" i="1"/>
  <c r="AG504" i="1"/>
  <c r="AC504" i="1"/>
  <c r="AB504" i="1"/>
  <c r="AA504" i="1"/>
  <c r="AA503" i="1" s="1"/>
  <c r="AA502" i="1" s="1"/>
  <c r="W504" i="1"/>
  <c r="W503" i="1" s="1"/>
  <c r="W502" i="1" s="1"/>
  <c r="V504" i="1"/>
  <c r="U504" i="1"/>
  <c r="Q504" i="1"/>
  <c r="P504" i="1"/>
  <c r="O504" i="1"/>
  <c r="K504" i="1"/>
  <c r="J504" i="1"/>
  <c r="I504" i="1"/>
  <c r="H504" i="1"/>
  <c r="G504" i="1"/>
  <c r="F504" i="1"/>
  <c r="BE503" i="1"/>
  <c r="BE502" i="1" s="1"/>
  <c r="N501" i="1"/>
  <c r="T501" i="1" s="1"/>
  <c r="Z501" i="1" s="1"/>
  <c r="AF501" i="1" s="1"/>
  <c r="AL501" i="1" s="1"/>
  <c r="AR501" i="1" s="1"/>
  <c r="AX501" i="1" s="1"/>
  <c r="BD501" i="1" s="1"/>
  <c r="BJ501" i="1" s="1"/>
  <c r="BP501" i="1" s="1"/>
  <c r="BU501" i="1" s="1"/>
  <c r="BZ501" i="1" s="1"/>
  <c r="CJ501" i="1" s="1"/>
  <c r="CL501" i="1" s="1"/>
  <c r="M501" i="1"/>
  <c r="S501" i="1" s="1"/>
  <c r="Y501" i="1" s="1"/>
  <c r="AE501" i="1" s="1"/>
  <c r="AK501" i="1" s="1"/>
  <c r="AQ501" i="1" s="1"/>
  <c r="AW501" i="1" s="1"/>
  <c r="BC501" i="1" s="1"/>
  <c r="BI501" i="1" s="1"/>
  <c r="BO501" i="1" s="1"/>
  <c r="BT501" i="1" s="1"/>
  <c r="BY501" i="1" s="1"/>
  <c r="CG501" i="1" s="1"/>
  <c r="CI501" i="1" s="1"/>
  <c r="L501" i="1"/>
  <c r="R501" i="1" s="1"/>
  <c r="X501" i="1" s="1"/>
  <c r="AD501" i="1" s="1"/>
  <c r="AJ501" i="1" s="1"/>
  <c r="AP501" i="1" s="1"/>
  <c r="AV501" i="1" s="1"/>
  <c r="BB501" i="1" s="1"/>
  <c r="BH501" i="1" s="1"/>
  <c r="BN501" i="1" s="1"/>
  <c r="BS501" i="1" s="1"/>
  <c r="BX501" i="1" s="1"/>
  <c r="CD501" i="1" s="1"/>
  <c r="CF501" i="1" s="1"/>
  <c r="CM500" i="1"/>
  <c r="CC500" i="1"/>
  <c r="CB500" i="1"/>
  <c r="CA500" i="1"/>
  <c r="BW500" i="1"/>
  <c r="BV500" i="1"/>
  <c r="BR500" i="1"/>
  <c r="BQ500" i="1"/>
  <c r="BM500" i="1"/>
  <c r="BL500" i="1"/>
  <c r="BK500" i="1"/>
  <c r="BG500" i="1"/>
  <c r="BF500" i="1"/>
  <c r="BE500" i="1"/>
  <c r="BA500" i="1"/>
  <c r="AZ500" i="1"/>
  <c r="AY500" i="1"/>
  <c r="AU500" i="1"/>
  <c r="AT500" i="1"/>
  <c r="AS500" i="1"/>
  <c r="AO500" i="1"/>
  <c r="AN500" i="1"/>
  <c r="AM500" i="1"/>
  <c r="AI500" i="1"/>
  <c r="AH500" i="1"/>
  <c r="AG500" i="1"/>
  <c r="AC500" i="1"/>
  <c r="AB500" i="1"/>
  <c r="AA500" i="1"/>
  <c r="W500" i="1"/>
  <c r="V500" i="1"/>
  <c r="U500" i="1"/>
  <c r="Q500" i="1"/>
  <c r="P500" i="1"/>
  <c r="O500" i="1"/>
  <c r="K500" i="1"/>
  <c r="J500" i="1"/>
  <c r="I500" i="1"/>
  <c r="H500" i="1"/>
  <c r="G500" i="1"/>
  <c r="F500" i="1"/>
  <c r="N499" i="1"/>
  <c r="T499" i="1" s="1"/>
  <c r="Z499" i="1" s="1"/>
  <c r="AF499" i="1" s="1"/>
  <c r="AL499" i="1" s="1"/>
  <c r="AR499" i="1" s="1"/>
  <c r="AX499" i="1" s="1"/>
  <c r="BD499" i="1" s="1"/>
  <c r="BJ499" i="1" s="1"/>
  <c r="BP499" i="1" s="1"/>
  <c r="BU499" i="1" s="1"/>
  <c r="BZ499" i="1" s="1"/>
  <c r="CJ499" i="1" s="1"/>
  <c r="M499" i="1"/>
  <c r="S499" i="1" s="1"/>
  <c r="Y499" i="1" s="1"/>
  <c r="AE499" i="1" s="1"/>
  <c r="AK499" i="1" s="1"/>
  <c r="AQ499" i="1" s="1"/>
  <c r="AW499" i="1" s="1"/>
  <c r="BC499" i="1" s="1"/>
  <c r="BI499" i="1" s="1"/>
  <c r="BO499" i="1" s="1"/>
  <c r="BT499" i="1" s="1"/>
  <c r="BY499" i="1" s="1"/>
  <c r="CG499" i="1" s="1"/>
  <c r="L499" i="1"/>
  <c r="R499" i="1" s="1"/>
  <c r="X499" i="1" s="1"/>
  <c r="AD499" i="1" s="1"/>
  <c r="AJ499" i="1" s="1"/>
  <c r="AP499" i="1" s="1"/>
  <c r="AV499" i="1" s="1"/>
  <c r="BB499" i="1" s="1"/>
  <c r="BH499" i="1" s="1"/>
  <c r="BN499" i="1" s="1"/>
  <c r="BS499" i="1" s="1"/>
  <c r="BX499" i="1" s="1"/>
  <c r="CD499" i="1" s="1"/>
  <c r="CM498" i="1"/>
  <c r="CC498" i="1"/>
  <c r="CB498" i="1"/>
  <c r="CA498" i="1"/>
  <c r="BW498" i="1"/>
  <c r="BV498" i="1"/>
  <c r="BR498" i="1"/>
  <c r="BQ498" i="1"/>
  <c r="BM498" i="1"/>
  <c r="BL498" i="1"/>
  <c r="BK498" i="1"/>
  <c r="BG498" i="1"/>
  <c r="BF498" i="1"/>
  <c r="BE498" i="1"/>
  <c r="BA498" i="1"/>
  <c r="AZ498" i="1"/>
  <c r="AZ497" i="1" s="1"/>
  <c r="AZ496" i="1" s="1"/>
  <c r="AY498" i="1"/>
  <c r="AU498" i="1"/>
  <c r="AT498" i="1"/>
  <c r="AS498" i="1"/>
  <c r="AO498" i="1"/>
  <c r="AN498" i="1"/>
  <c r="AM498" i="1"/>
  <c r="AI498" i="1"/>
  <c r="AH498" i="1"/>
  <c r="AG498" i="1"/>
  <c r="AC498" i="1"/>
  <c r="AB498" i="1"/>
  <c r="AA498" i="1"/>
  <c r="W498" i="1"/>
  <c r="V498" i="1"/>
  <c r="U498" i="1"/>
  <c r="Q498" i="1"/>
  <c r="P498" i="1"/>
  <c r="O498" i="1"/>
  <c r="K498" i="1"/>
  <c r="J498" i="1"/>
  <c r="I498" i="1"/>
  <c r="H498" i="1"/>
  <c r="G498" i="1"/>
  <c r="F498" i="1"/>
  <c r="I497" i="1"/>
  <c r="I496" i="1" s="1"/>
  <c r="N494" i="1"/>
  <c r="T494" i="1" s="1"/>
  <c r="Z494" i="1" s="1"/>
  <c r="AF494" i="1" s="1"/>
  <c r="AL494" i="1" s="1"/>
  <c r="AR494" i="1" s="1"/>
  <c r="AX494" i="1" s="1"/>
  <c r="BD494" i="1" s="1"/>
  <c r="BJ494" i="1" s="1"/>
  <c r="BP494" i="1" s="1"/>
  <c r="BU494" i="1" s="1"/>
  <c r="BZ494" i="1" s="1"/>
  <c r="CJ494" i="1" s="1"/>
  <c r="CL494" i="1" s="1"/>
  <c r="M494" i="1"/>
  <c r="S494" i="1" s="1"/>
  <c r="Y494" i="1" s="1"/>
  <c r="AE494" i="1" s="1"/>
  <c r="AK494" i="1" s="1"/>
  <c r="AQ494" i="1" s="1"/>
  <c r="AW494" i="1" s="1"/>
  <c r="BC494" i="1" s="1"/>
  <c r="BI494" i="1" s="1"/>
  <c r="BO494" i="1" s="1"/>
  <c r="BT494" i="1" s="1"/>
  <c r="BY494" i="1" s="1"/>
  <c r="CG494" i="1" s="1"/>
  <c r="CI494" i="1" s="1"/>
  <c r="L494" i="1"/>
  <c r="R494" i="1" s="1"/>
  <c r="X494" i="1" s="1"/>
  <c r="AD494" i="1" s="1"/>
  <c r="AJ494" i="1" s="1"/>
  <c r="AP494" i="1" s="1"/>
  <c r="AV494" i="1" s="1"/>
  <c r="BB494" i="1" s="1"/>
  <c r="BH494" i="1" s="1"/>
  <c r="BN494" i="1" s="1"/>
  <c r="BS494" i="1" s="1"/>
  <c r="BX494" i="1" s="1"/>
  <c r="CD494" i="1" s="1"/>
  <c r="CF494" i="1" s="1"/>
  <c r="CM493" i="1"/>
  <c r="CC493" i="1"/>
  <c r="CB493" i="1"/>
  <c r="CA493" i="1"/>
  <c r="BW493" i="1"/>
  <c r="BV493" i="1"/>
  <c r="BR493" i="1"/>
  <c r="BQ493" i="1"/>
  <c r="BM493" i="1"/>
  <c r="BL493" i="1"/>
  <c r="BK493" i="1"/>
  <c r="BG493" i="1"/>
  <c r="BF493" i="1"/>
  <c r="BE493" i="1"/>
  <c r="BA493" i="1"/>
  <c r="AZ493" i="1"/>
  <c r="AY493" i="1"/>
  <c r="AU493" i="1"/>
  <c r="AT493" i="1"/>
  <c r="AS493" i="1"/>
  <c r="AO493" i="1"/>
  <c r="AN493" i="1"/>
  <c r="AM493" i="1"/>
  <c r="AI493" i="1"/>
  <c r="AH493" i="1"/>
  <c r="AG493" i="1"/>
  <c r="AC493" i="1"/>
  <c r="AB493" i="1"/>
  <c r="AA493" i="1"/>
  <c r="W493" i="1"/>
  <c r="V493" i="1"/>
  <c r="U493" i="1"/>
  <c r="Q493" i="1"/>
  <c r="P493" i="1"/>
  <c r="O493" i="1"/>
  <c r="K493" i="1"/>
  <c r="J493" i="1"/>
  <c r="I493" i="1"/>
  <c r="H493" i="1"/>
  <c r="G493" i="1"/>
  <c r="F493" i="1"/>
  <c r="N492" i="1"/>
  <c r="T492" i="1" s="1"/>
  <c r="Z492" i="1" s="1"/>
  <c r="AF492" i="1" s="1"/>
  <c r="AL492" i="1" s="1"/>
  <c r="AR492" i="1" s="1"/>
  <c r="AX492" i="1" s="1"/>
  <c r="BD492" i="1" s="1"/>
  <c r="BJ492" i="1" s="1"/>
  <c r="BP492" i="1" s="1"/>
  <c r="BU492" i="1" s="1"/>
  <c r="BZ492" i="1" s="1"/>
  <c r="CJ492" i="1" s="1"/>
  <c r="CL492" i="1" s="1"/>
  <c r="M492" i="1"/>
  <c r="S492" i="1" s="1"/>
  <c r="Y492" i="1" s="1"/>
  <c r="AE492" i="1" s="1"/>
  <c r="AK492" i="1" s="1"/>
  <c r="AQ492" i="1" s="1"/>
  <c r="AW492" i="1" s="1"/>
  <c r="BC492" i="1" s="1"/>
  <c r="BI492" i="1" s="1"/>
  <c r="BO492" i="1" s="1"/>
  <c r="BT492" i="1" s="1"/>
  <c r="BY492" i="1" s="1"/>
  <c r="CG492" i="1" s="1"/>
  <c r="CI492" i="1" s="1"/>
  <c r="L492" i="1"/>
  <c r="R492" i="1" s="1"/>
  <c r="X492" i="1" s="1"/>
  <c r="AD492" i="1" s="1"/>
  <c r="AJ492" i="1" s="1"/>
  <c r="AP492" i="1" s="1"/>
  <c r="AV492" i="1" s="1"/>
  <c r="BB492" i="1" s="1"/>
  <c r="BH492" i="1" s="1"/>
  <c r="BN492" i="1" s="1"/>
  <c r="BS492" i="1" s="1"/>
  <c r="BX492" i="1" s="1"/>
  <c r="CD492" i="1" s="1"/>
  <c r="CF492" i="1" s="1"/>
  <c r="CM491" i="1"/>
  <c r="CC491" i="1"/>
  <c r="CB491" i="1"/>
  <c r="CA491" i="1"/>
  <c r="BW491" i="1"/>
  <c r="BV491" i="1"/>
  <c r="BR491" i="1"/>
  <c r="BQ491" i="1"/>
  <c r="BM491" i="1"/>
  <c r="BL491" i="1"/>
  <c r="BK491" i="1"/>
  <c r="BG491" i="1"/>
  <c r="BF491" i="1"/>
  <c r="BE491" i="1"/>
  <c r="BA491" i="1"/>
  <c r="AZ491" i="1"/>
  <c r="AY491" i="1"/>
  <c r="AU491" i="1"/>
  <c r="AT491" i="1"/>
  <c r="AS491" i="1"/>
  <c r="AO491" i="1"/>
  <c r="AN491" i="1"/>
  <c r="AM491" i="1"/>
  <c r="AI491" i="1"/>
  <c r="AH491" i="1"/>
  <c r="AG491" i="1"/>
  <c r="AC491" i="1"/>
  <c r="AB491" i="1"/>
  <c r="AA491" i="1"/>
  <c r="W491" i="1"/>
  <c r="V491" i="1"/>
  <c r="U491" i="1"/>
  <c r="Q491" i="1"/>
  <c r="P491" i="1"/>
  <c r="O491" i="1"/>
  <c r="K491" i="1"/>
  <c r="J491" i="1"/>
  <c r="I491" i="1"/>
  <c r="H491" i="1"/>
  <c r="G491" i="1"/>
  <c r="F491" i="1"/>
  <c r="N488" i="1"/>
  <c r="T488" i="1" s="1"/>
  <c r="Z488" i="1" s="1"/>
  <c r="AF488" i="1" s="1"/>
  <c r="AL488" i="1" s="1"/>
  <c r="AR488" i="1" s="1"/>
  <c r="AX488" i="1" s="1"/>
  <c r="BD488" i="1" s="1"/>
  <c r="BJ488" i="1" s="1"/>
  <c r="BP488" i="1" s="1"/>
  <c r="BU488" i="1" s="1"/>
  <c r="BZ488" i="1" s="1"/>
  <c r="CJ488" i="1" s="1"/>
  <c r="CL488" i="1" s="1"/>
  <c r="M488" i="1"/>
  <c r="S488" i="1" s="1"/>
  <c r="Y488" i="1" s="1"/>
  <c r="AE488" i="1" s="1"/>
  <c r="AK488" i="1" s="1"/>
  <c r="AQ488" i="1" s="1"/>
  <c r="AW488" i="1" s="1"/>
  <c r="BC488" i="1" s="1"/>
  <c r="BI488" i="1" s="1"/>
  <c r="BO488" i="1" s="1"/>
  <c r="BT488" i="1" s="1"/>
  <c r="BY488" i="1" s="1"/>
  <c r="CG488" i="1" s="1"/>
  <c r="CI488" i="1" s="1"/>
  <c r="L488" i="1"/>
  <c r="R488" i="1" s="1"/>
  <c r="X488" i="1" s="1"/>
  <c r="AD488" i="1" s="1"/>
  <c r="AJ488" i="1" s="1"/>
  <c r="AP488" i="1" s="1"/>
  <c r="AV488" i="1" s="1"/>
  <c r="BB488" i="1" s="1"/>
  <c r="BH488" i="1" s="1"/>
  <c r="BN488" i="1" s="1"/>
  <c r="BS488" i="1" s="1"/>
  <c r="BX488" i="1" s="1"/>
  <c r="CD488" i="1" s="1"/>
  <c r="CF488" i="1" s="1"/>
  <c r="CM487" i="1"/>
  <c r="CC487" i="1"/>
  <c r="CB487" i="1"/>
  <c r="CA487" i="1"/>
  <c r="BW487" i="1"/>
  <c r="BV487" i="1"/>
  <c r="BR487" i="1"/>
  <c r="BQ487" i="1"/>
  <c r="BM487" i="1"/>
  <c r="BL487" i="1"/>
  <c r="BK487" i="1"/>
  <c r="BG487" i="1"/>
  <c r="BF487" i="1"/>
  <c r="BE487" i="1"/>
  <c r="BA487" i="1"/>
  <c r="AZ487" i="1"/>
  <c r="AY487" i="1"/>
  <c r="AU487" i="1"/>
  <c r="AT487" i="1"/>
  <c r="AS487" i="1"/>
  <c r="AO487" i="1"/>
  <c r="AN487" i="1"/>
  <c r="AM487" i="1"/>
  <c r="AI487" i="1"/>
  <c r="AH487" i="1"/>
  <c r="AG487" i="1"/>
  <c r="AC487" i="1"/>
  <c r="AB487" i="1"/>
  <c r="AA487" i="1"/>
  <c r="W487" i="1"/>
  <c r="V487" i="1"/>
  <c r="U487" i="1"/>
  <c r="Q487" i="1"/>
  <c r="P487" i="1"/>
  <c r="O487" i="1"/>
  <c r="K487" i="1"/>
  <c r="J487" i="1"/>
  <c r="I487" i="1"/>
  <c r="H487" i="1"/>
  <c r="G487" i="1"/>
  <c r="F487" i="1"/>
  <c r="N486" i="1"/>
  <c r="T486" i="1" s="1"/>
  <c r="Z486" i="1" s="1"/>
  <c r="AF486" i="1" s="1"/>
  <c r="AL486" i="1" s="1"/>
  <c r="AR486" i="1" s="1"/>
  <c r="AX486" i="1" s="1"/>
  <c r="BD486" i="1" s="1"/>
  <c r="BJ486" i="1" s="1"/>
  <c r="BP486" i="1" s="1"/>
  <c r="BU486" i="1" s="1"/>
  <c r="BZ486" i="1" s="1"/>
  <c r="CJ486" i="1" s="1"/>
  <c r="CL486" i="1" s="1"/>
  <c r="M486" i="1"/>
  <c r="S486" i="1" s="1"/>
  <c r="Y486" i="1" s="1"/>
  <c r="AE486" i="1" s="1"/>
  <c r="AK486" i="1" s="1"/>
  <c r="AQ486" i="1" s="1"/>
  <c r="AW486" i="1" s="1"/>
  <c r="BC486" i="1" s="1"/>
  <c r="BI486" i="1" s="1"/>
  <c r="BO486" i="1" s="1"/>
  <c r="BT486" i="1" s="1"/>
  <c r="BY486" i="1" s="1"/>
  <c r="CG486" i="1" s="1"/>
  <c r="CI486" i="1" s="1"/>
  <c r="L486" i="1"/>
  <c r="R486" i="1" s="1"/>
  <c r="X486" i="1" s="1"/>
  <c r="AD486" i="1" s="1"/>
  <c r="AJ486" i="1" s="1"/>
  <c r="AP486" i="1" s="1"/>
  <c r="AV486" i="1" s="1"/>
  <c r="BB486" i="1" s="1"/>
  <c r="BH486" i="1" s="1"/>
  <c r="BN486" i="1" s="1"/>
  <c r="BS486" i="1" s="1"/>
  <c r="BX486" i="1" s="1"/>
  <c r="CD486" i="1" s="1"/>
  <c r="CF486" i="1" s="1"/>
  <c r="CM485" i="1"/>
  <c r="CC485" i="1"/>
  <c r="CB485" i="1"/>
  <c r="CA485" i="1"/>
  <c r="BW485" i="1"/>
  <c r="BV485" i="1"/>
  <c r="BR485" i="1"/>
  <c r="BQ485" i="1"/>
  <c r="BM485" i="1"/>
  <c r="BL485" i="1"/>
  <c r="BK485" i="1"/>
  <c r="BG485" i="1"/>
  <c r="BF485" i="1"/>
  <c r="BE485" i="1"/>
  <c r="BA485" i="1"/>
  <c r="BA484" i="1" s="1"/>
  <c r="BA483" i="1" s="1"/>
  <c r="AZ485" i="1"/>
  <c r="AY485" i="1"/>
  <c r="AU485" i="1"/>
  <c r="AT485" i="1"/>
  <c r="AS485" i="1"/>
  <c r="AO485" i="1"/>
  <c r="AN485" i="1"/>
  <c r="AM485" i="1"/>
  <c r="AI485" i="1"/>
  <c r="AH485" i="1"/>
  <c r="AG485" i="1"/>
  <c r="AC485" i="1"/>
  <c r="AB485" i="1"/>
  <c r="AA485" i="1"/>
  <c r="W485" i="1"/>
  <c r="V485" i="1"/>
  <c r="U485" i="1"/>
  <c r="Q485" i="1"/>
  <c r="P485" i="1"/>
  <c r="O485" i="1"/>
  <c r="O484" i="1" s="1"/>
  <c r="O483" i="1" s="1"/>
  <c r="K485" i="1"/>
  <c r="J485" i="1"/>
  <c r="I485" i="1"/>
  <c r="H485" i="1"/>
  <c r="G485" i="1"/>
  <c r="F485" i="1"/>
  <c r="N481" i="1"/>
  <c r="T481" i="1" s="1"/>
  <c r="Z481" i="1" s="1"/>
  <c r="AF481" i="1" s="1"/>
  <c r="AL481" i="1" s="1"/>
  <c r="AR481" i="1" s="1"/>
  <c r="AX481" i="1" s="1"/>
  <c r="BD481" i="1" s="1"/>
  <c r="BJ481" i="1" s="1"/>
  <c r="BP481" i="1" s="1"/>
  <c r="BU481" i="1" s="1"/>
  <c r="BZ481" i="1" s="1"/>
  <c r="CJ481" i="1" s="1"/>
  <c r="CL481" i="1" s="1"/>
  <c r="M481" i="1"/>
  <c r="S481" i="1" s="1"/>
  <c r="Y481" i="1" s="1"/>
  <c r="AE481" i="1" s="1"/>
  <c r="AK481" i="1" s="1"/>
  <c r="AQ481" i="1" s="1"/>
  <c r="AW481" i="1" s="1"/>
  <c r="BC481" i="1" s="1"/>
  <c r="BI481" i="1" s="1"/>
  <c r="BO481" i="1" s="1"/>
  <c r="BT481" i="1" s="1"/>
  <c r="BY481" i="1" s="1"/>
  <c r="CG481" i="1" s="1"/>
  <c r="CI481" i="1" s="1"/>
  <c r="L481" i="1"/>
  <c r="R481" i="1" s="1"/>
  <c r="X481" i="1" s="1"/>
  <c r="AD481" i="1" s="1"/>
  <c r="AJ481" i="1" s="1"/>
  <c r="AP481" i="1" s="1"/>
  <c r="AV481" i="1" s="1"/>
  <c r="BB481" i="1" s="1"/>
  <c r="BH481" i="1" s="1"/>
  <c r="BN481" i="1" s="1"/>
  <c r="BS481" i="1" s="1"/>
  <c r="BX481" i="1" s="1"/>
  <c r="CD481" i="1" s="1"/>
  <c r="CF481" i="1" s="1"/>
  <c r="CM480" i="1"/>
  <c r="CC480" i="1"/>
  <c r="CB480" i="1"/>
  <c r="CA480" i="1"/>
  <c r="BW480" i="1"/>
  <c r="BV480" i="1"/>
  <c r="BR480" i="1"/>
  <c r="BQ480" i="1"/>
  <c r="BM480" i="1"/>
  <c r="BL480" i="1"/>
  <c r="BK480" i="1"/>
  <c r="BG480" i="1"/>
  <c r="BF480" i="1"/>
  <c r="BE480" i="1"/>
  <c r="BA480" i="1"/>
  <c r="AZ480" i="1"/>
  <c r="AY480" i="1"/>
  <c r="AU480" i="1"/>
  <c r="AT480" i="1"/>
  <c r="AS480" i="1"/>
  <c r="AO480" i="1"/>
  <c r="AN480" i="1"/>
  <c r="AM480" i="1"/>
  <c r="AI480" i="1"/>
  <c r="AH480" i="1"/>
  <c r="AG480" i="1"/>
  <c r="AC480" i="1"/>
  <c r="AB480" i="1"/>
  <c r="AA480" i="1"/>
  <c r="W480" i="1"/>
  <c r="V480" i="1"/>
  <c r="U480" i="1"/>
  <c r="Q480" i="1"/>
  <c r="P480" i="1"/>
  <c r="O480" i="1"/>
  <c r="K480" i="1"/>
  <c r="J480" i="1"/>
  <c r="I480" i="1"/>
  <c r="H480" i="1"/>
  <c r="G480" i="1"/>
  <c r="F480" i="1"/>
  <c r="N479" i="1"/>
  <c r="T479" i="1" s="1"/>
  <c r="Z479" i="1" s="1"/>
  <c r="AF479" i="1" s="1"/>
  <c r="AL479" i="1" s="1"/>
  <c r="AR479" i="1" s="1"/>
  <c r="AX479" i="1" s="1"/>
  <c r="BD479" i="1" s="1"/>
  <c r="BJ479" i="1" s="1"/>
  <c r="BP479" i="1" s="1"/>
  <c r="BU479" i="1" s="1"/>
  <c r="BZ479" i="1" s="1"/>
  <c r="CJ479" i="1" s="1"/>
  <c r="CL479" i="1" s="1"/>
  <c r="M479" i="1"/>
  <c r="S479" i="1" s="1"/>
  <c r="Y479" i="1" s="1"/>
  <c r="AE479" i="1" s="1"/>
  <c r="AK479" i="1" s="1"/>
  <c r="AQ479" i="1" s="1"/>
  <c r="AW479" i="1" s="1"/>
  <c r="BC479" i="1" s="1"/>
  <c r="BI479" i="1" s="1"/>
  <c r="BO479" i="1" s="1"/>
  <c r="BT479" i="1" s="1"/>
  <c r="BY479" i="1" s="1"/>
  <c r="CG479" i="1" s="1"/>
  <c r="CI479" i="1" s="1"/>
  <c r="L479" i="1"/>
  <c r="R479" i="1" s="1"/>
  <c r="X479" i="1" s="1"/>
  <c r="AD479" i="1" s="1"/>
  <c r="AJ479" i="1" s="1"/>
  <c r="AP479" i="1" s="1"/>
  <c r="AV479" i="1" s="1"/>
  <c r="BB479" i="1" s="1"/>
  <c r="BH479" i="1" s="1"/>
  <c r="BN479" i="1" s="1"/>
  <c r="BS479" i="1" s="1"/>
  <c r="BX479" i="1" s="1"/>
  <c r="CD479" i="1" s="1"/>
  <c r="CF479" i="1" s="1"/>
  <c r="CM478" i="1"/>
  <c r="CM477" i="1" s="1"/>
  <c r="CC478" i="1"/>
  <c r="CB478" i="1"/>
  <c r="CA478" i="1"/>
  <c r="BW478" i="1"/>
  <c r="BV478" i="1"/>
  <c r="BV477" i="1" s="1"/>
  <c r="BR478" i="1"/>
  <c r="BR477" i="1" s="1"/>
  <c r="BQ478" i="1"/>
  <c r="BM478" i="1"/>
  <c r="BL478" i="1"/>
  <c r="BK478" i="1"/>
  <c r="BK477" i="1" s="1"/>
  <c r="BG478" i="1"/>
  <c r="BF478" i="1"/>
  <c r="BF477" i="1" s="1"/>
  <c r="BE478" i="1"/>
  <c r="BA478" i="1"/>
  <c r="AZ478" i="1"/>
  <c r="AY478" i="1"/>
  <c r="AY477" i="1" s="1"/>
  <c r="AU478" i="1"/>
  <c r="AT478" i="1"/>
  <c r="AS478" i="1"/>
  <c r="AS477" i="1" s="1"/>
  <c r="AO478" i="1"/>
  <c r="AN478" i="1"/>
  <c r="AM478" i="1"/>
  <c r="AM477" i="1" s="1"/>
  <c r="AI478" i="1"/>
  <c r="AH478" i="1"/>
  <c r="AG478" i="1"/>
  <c r="AC478" i="1"/>
  <c r="AB478" i="1"/>
  <c r="AA478" i="1"/>
  <c r="W478" i="1"/>
  <c r="V478" i="1"/>
  <c r="U478" i="1"/>
  <c r="U477" i="1" s="1"/>
  <c r="Q478" i="1"/>
  <c r="P478" i="1"/>
  <c r="O478" i="1"/>
  <c r="K478" i="1"/>
  <c r="J478" i="1"/>
  <c r="I478" i="1"/>
  <c r="I477" i="1" s="1"/>
  <c r="H478" i="1"/>
  <c r="G478" i="1"/>
  <c r="F478" i="1"/>
  <c r="F477" i="1" s="1"/>
  <c r="N476" i="1"/>
  <c r="T476" i="1" s="1"/>
  <c r="Z476" i="1" s="1"/>
  <c r="AF476" i="1" s="1"/>
  <c r="AL476" i="1" s="1"/>
  <c r="AR476" i="1" s="1"/>
  <c r="AX476" i="1" s="1"/>
  <c r="BD476" i="1" s="1"/>
  <c r="BJ476" i="1" s="1"/>
  <c r="BP476" i="1" s="1"/>
  <c r="BU476" i="1" s="1"/>
  <c r="BZ476" i="1" s="1"/>
  <c r="CJ476" i="1" s="1"/>
  <c r="CL476" i="1" s="1"/>
  <c r="M476" i="1"/>
  <c r="S476" i="1" s="1"/>
  <c r="Y476" i="1" s="1"/>
  <c r="AE476" i="1" s="1"/>
  <c r="AK476" i="1" s="1"/>
  <c r="AQ476" i="1" s="1"/>
  <c r="AW476" i="1" s="1"/>
  <c r="BC476" i="1" s="1"/>
  <c r="BI476" i="1" s="1"/>
  <c r="BO476" i="1" s="1"/>
  <c r="BT476" i="1" s="1"/>
  <c r="BY476" i="1" s="1"/>
  <c r="CG476" i="1" s="1"/>
  <c r="CI476" i="1" s="1"/>
  <c r="L476" i="1"/>
  <c r="R476" i="1" s="1"/>
  <c r="X476" i="1" s="1"/>
  <c r="AD476" i="1" s="1"/>
  <c r="AJ476" i="1" s="1"/>
  <c r="AP476" i="1" s="1"/>
  <c r="AV476" i="1" s="1"/>
  <c r="BB476" i="1" s="1"/>
  <c r="BH476" i="1" s="1"/>
  <c r="BN476" i="1" s="1"/>
  <c r="BS476" i="1" s="1"/>
  <c r="BX476" i="1" s="1"/>
  <c r="CD476" i="1" s="1"/>
  <c r="CF476" i="1" s="1"/>
  <c r="K475" i="1"/>
  <c r="J475" i="1"/>
  <c r="M475" i="1" s="1"/>
  <c r="S475" i="1" s="1"/>
  <c r="Y475" i="1" s="1"/>
  <c r="AE475" i="1" s="1"/>
  <c r="AK475" i="1" s="1"/>
  <c r="AQ475" i="1" s="1"/>
  <c r="AW475" i="1" s="1"/>
  <c r="BC475" i="1" s="1"/>
  <c r="BI475" i="1" s="1"/>
  <c r="BO475" i="1" s="1"/>
  <c r="BT475" i="1" s="1"/>
  <c r="BY475" i="1" s="1"/>
  <c r="CG475" i="1" s="1"/>
  <c r="CI475" i="1" s="1"/>
  <c r="I475" i="1"/>
  <c r="L475" i="1" s="1"/>
  <c r="R475" i="1" s="1"/>
  <c r="X475" i="1" s="1"/>
  <c r="AD475" i="1" s="1"/>
  <c r="AJ475" i="1" s="1"/>
  <c r="AP475" i="1" s="1"/>
  <c r="AV475" i="1" s="1"/>
  <c r="BB475" i="1" s="1"/>
  <c r="BH475" i="1" s="1"/>
  <c r="BN475" i="1" s="1"/>
  <c r="BS475" i="1" s="1"/>
  <c r="BX475" i="1" s="1"/>
  <c r="CD475" i="1" s="1"/>
  <c r="CF475" i="1" s="1"/>
  <c r="CM474" i="1"/>
  <c r="CM473" i="1" s="1"/>
  <c r="CC474" i="1"/>
  <c r="CC473" i="1" s="1"/>
  <c r="CB474" i="1"/>
  <c r="CB473" i="1" s="1"/>
  <c r="CA474" i="1"/>
  <c r="CA473" i="1" s="1"/>
  <c r="BW474" i="1"/>
  <c r="BW473" i="1" s="1"/>
  <c r="BV474" i="1"/>
  <c r="BV473" i="1" s="1"/>
  <c r="BR474" i="1"/>
  <c r="BR473" i="1" s="1"/>
  <c r="BQ474" i="1"/>
  <c r="BQ473" i="1" s="1"/>
  <c r="BM474" i="1"/>
  <c r="BM473" i="1" s="1"/>
  <c r="BL474" i="1"/>
  <c r="BL473" i="1" s="1"/>
  <c r="BK474" i="1"/>
  <c r="BK473" i="1" s="1"/>
  <c r="BG474" i="1"/>
  <c r="BG473" i="1" s="1"/>
  <c r="BF474" i="1"/>
  <c r="BF473" i="1" s="1"/>
  <c r="BE474" i="1"/>
  <c r="BE473" i="1" s="1"/>
  <c r="BA474" i="1"/>
  <c r="BA473" i="1" s="1"/>
  <c r="AZ474" i="1"/>
  <c r="AZ473" i="1" s="1"/>
  <c r="AY474" i="1"/>
  <c r="AY473" i="1" s="1"/>
  <c r="AU474" i="1"/>
  <c r="AU473" i="1" s="1"/>
  <c r="AT474" i="1"/>
  <c r="AT473" i="1" s="1"/>
  <c r="AS474" i="1"/>
  <c r="AS473" i="1" s="1"/>
  <c r="AO474" i="1"/>
  <c r="AO473" i="1" s="1"/>
  <c r="AN474" i="1"/>
  <c r="AN473" i="1" s="1"/>
  <c r="AM474" i="1"/>
  <c r="AM473" i="1" s="1"/>
  <c r="AI474" i="1"/>
  <c r="AI473" i="1" s="1"/>
  <c r="AH474" i="1"/>
  <c r="AH473" i="1" s="1"/>
  <c r="AG474" i="1"/>
  <c r="AG473" i="1" s="1"/>
  <c r="AC474" i="1"/>
  <c r="AC473" i="1" s="1"/>
  <c r="AB474" i="1"/>
  <c r="AB473" i="1" s="1"/>
  <c r="AA474" i="1"/>
  <c r="AA473" i="1" s="1"/>
  <c r="W474" i="1"/>
  <c r="W473" i="1" s="1"/>
  <c r="V474" i="1"/>
  <c r="V473" i="1" s="1"/>
  <c r="U474" i="1"/>
  <c r="U473" i="1" s="1"/>
  <c r="Q474" i="1"/>
  <c r="Q473" i="1" s="1"/>
  <c r="P474" i="1"/>
  <c r="P473" i="1" s="1"/>
  <c r="O474" i="1"/>
  <c r="O473" i="1" s="1"/>
  <c r="I474" i="1"/>
  <c r="I473" i="1" s="1"/>
  <c r="H474" i="1"/>
  <c r="H473" i="1" s="1"/>
  <c r="G474" i="1"/>
  <c r="G473" i="1" s="1"/>
  <c r="F474" i="1"/>
  <c r="N471" i="1"/>
  <c r="T471" i="1" s="1"/>
  <c r="Z471" i="1" s="1"/>
  <c r="AF471" i="1" s="1"/>
  <c r="AL471" i="1" s="1"/>
  <c r="AR471" i="1" s="1"/>
  <c r="AX471" i="1" s="1"/>
  <c r="BD471" i="1" s="1"/>
  <c r="BJ471" i="1" s="1"/>
  <c r="BP471" i="1" s="1"/>
  <c r="BU471" i="1" s="1"/>
  <c r="BZ471" i="1" s="1"/>
  <c r="CJ471" i="1" s="1"/>
  <c r="CL471" i="1" s="1"/>
  <c r="M471" i="1"/>
  <c r="S471" i="1" s="1"/>
  <c r="Y471" i="1" s="1"/>
  <c r="AE471" i="1" s="1"/>
  <c r="AK471" i="1" s="1"/>
  <c r="AQ471" i="1" s="1"/>
  <c r="AW471" i="1" s="1"/>
  <c r="BC471" i="1" s="1"/>
  <c r="BI471" i="1" s="1"/>
  <c r="BO471" i="1" s="1"/>
  <c r="BT471" i="1" s="1"/>
  <c r="BY471" i="1" s="1"/>
  <c r="CG471" i="1" s="1"/>
  <c r="CI471" i="1" s="1"/>
  <c r="L471" i="1"/>
  <c r="R471" i="1" s="1"/>
  <c r="X471" i="1" s="1"/>
  <c r="AD471" i="1" s="1"/>
  <c r="AJ471" i="1" s="1"/>
  <c r="AP471" i="1" s="1"/>
  <c r="AV471" i="1" s="1"/>
  <c r="BB471" i="1" s="1"/>
  <c r="BH471" i="1" s="1"/>
  <c r="BN471" i="1" s="1"/>
  <c r="BS471" i="1" s="1"/>
  <c r="BX471" i="1" s="1"/>
  <c r="CD471" i="1" s="1"/>
  <c r="CF471" i="1" s="1"/>
  <c r="CM470" i="1"/>
  <c r="CM469" i="1" s="1"/>
  <c r="CM468" i="1" s="1"/>
  <c r="CC470" i="1"/>
  <c r="CC469" i="1" s="1"/>
  <c r="CC468" i="1" s="1"/>
  <c r="CB470" i="1"/>
  <c r="CB469" i="1" s="1"/>
  <c r="CB468" i="1" s="1"/>
  <c r="CA470" i="1"/>
  <c r="CA469" i="1" s="1"/>
  <c r="CA468" i="1" s="1"/>
  <c r="BW470" i="1"/>
  <c r="BW469" i="1" s="1"/>
  <c r="BW468" i="1" s="1"/>
  <c r="BV470" i="1"/>
  <c r="BV469" i="1" s="1"/>
  <c r="BV468" i="1" s="1"/>
  <c r="BR470" i="1"/>
  <c r="BR469" i="1" s="1"/>
  <c r="BR468" i="1" s="1"/>
  <c r="BQ470" i="1"/>
  <c r="BQ469" i="1" s="1"/>
  <c r="BQ468" i="1" s="1"/>
  <c r="BM470" i="1"/>
  <c r="BM469" i="1" s="1"/>
  <c r="BM468" i="1" s="1"/>
  <c r="BL470" i="1"/>
  <c r="BL469" i="1" s="1"/>
  <c r="BL468" i="1" s="1"/>
  <c r="BK470" i="1"/>
  <c r="BK469" i="1" s="1"/>
  <c r="BK468" i="1" s="1"/>
  <c r="BG470" i="1"/>
  <c r="BG469" i="1" s="1"/>
  <c r="BG468" i="1" s="1"/>
  <c r="BF470" i="1"/>
  <c r="BF469" i="1" s="1"/>
  <c r="BF468" i="1" s="1"/>
  <c r="BE470" i="1"/>
  <c r="BE469" i="1" s="1"/>
  <c r="BE468" i="1" s="1"/>
  <c r="BA470" i="1"/>
  <c r="BA469" i="1" s="1"/>
  <c r="BA468" i="1" s="1"/>
  <c r="AZ470" i="1"/>
  <c r="AZ469" i="1" s="1"/>
  <c r="AZ468" i="1" s="1"/>
  <c r="AY470" i="1"/>
  <c r="AY469" i="1" s="1"/>
  <c r="AY468" i="1" s="1"/>
  <c r="AU470" i="1"/>
  <c r="AU469" i="1" s="1"/>
  <c r="AU468" i="1" s="1"/>
  <c r="AT470" i="1"/>
  <c r="AT469" i="1" s="1"/>
  <c r="AT468" i="1" s="1"/>
  <c r="AS470" i="1"/>
  <c r="AS469" i="1" s="1"/>
  <c r="AS468" i="1" s="1"/>
  <c r="AO470" i="1"/>
  <c r="AO469" i="1" s="1"/>
  <c r="AO468" i="1" s="1"/>
  <c r="AN470" i="1"/>
  <c r="AN469" i="1" s="1"/>
  <c r="AN468" i="1" s="1"/>
  <c r="AM470" i="1"/>
  <c r="AM469" i="1" s="1"/>
  <c r="AM468" i="1" s="1"/>
  <c r="AI470" i="1"/>
  <c r="AI469" i="1" s="1"/>
  <c r="AI468" i="1" s="1"/>
  <c r="AH470" i="1"/>
  <c r="AH469" i="1" s="1"/>
  <c r="AH468" i="1" s="1"/>
  <c r="AG470" i="1"/>
  <c r="AG469" i="1" s="1"/>
  <c r="AG468" i="1" s="1"/>
  <c r="AC470" i="1"/>
  <c r="AC469" i="1" s="1"/>
  <c r="AC468" i="1" s="1"/>
  <c r="AB470" i="1"/>
  <c r="AB469" i="1" s="1"/>
  <c r="AB468" i="1" s="1"/>
  <c r="AA470" i="1"/>
  <c r="AA469" i="1" s="1"/>
  <c r="AA468" i="1" s="1"/>
  <c r="W470" i="1"/>
  <c r="W469" i="1" s="1"/>
  <c r="W468" i="1" s="1"/>
  <c r="V470" i="1"/>
  <c r="V469" i="1" s="1"/>
  <c r="V468" i="1" s="1"/>
  <c r="U470" i="1"/>
  <c r="U469" i="1" s="1"/>
  <c r="U468" i="1" s="1"/>
  <c r="Q470" i="1"/>
  <c r="Q469" i="1" s="1"/>
  <c r="Q468" i="1" s="1"/>
  <c r="P470" i="1"/>
  <c r="P469" i="1" s="1"/>
  <c r="P468" i="1" s="1"/>
  <c r="O470" i="1"/>
  <c r="O469" i="1" s="1"/>
  <c r="O468" i="1" s="1"/>
  <c r="K470" i="1"/>
  <c r="K469" i="1" s="1"/>
  <c r="J470" i="1"/>
  <c r="J469" i="1" s="1"/>
  <c r="J468" i="1" s="1"/>
  <c r="I470" i="1"/>
  <c r="I469" i="1" s="1"/>
  <c r="I468" i="1" s="1"/>
  <c r="H470" i="1"/>
  <c r="H469" i="1" s="1"/>
  <c r="H468" i="1" s="1"/>
  <c r="G470" i="1"/>
  <c r="G469" i="1" s="1"/>
  <c r="F470" i="1"/>
  <c r="N465" i="1"/>
  <c r="T465" i="1" s="1"/>
  <c r="Z465" i="1" s="1"/>
  <c r="AF465" i="1" s="1"/>
  <c r="AL465" i="1" s="1"/>
  <c r="AR465" i="1" s="1"/>
  <c r="AX465" i="1" s="1"/>
  <c r="BD465" i="1" s="1"/>
  <c r="BJ465" i="1" s="1"/>
  <c r="BP465" i="1" s="1"/>
  <c r="BU465" i="1" s="1"/>
  <c r="BZ465" i="1" s="1"/>
  <c r="CJ465" i="1" s="1"/>
  <c r="M465" i="1"/>
  <c r="S465" i="1" s="1"/>
  <c r="Y465" i="1" s="1"/>
  <c r="AE465" i="1" s="1"/>
  <c r="AK465" i="1" s="1"/>
  <c r="AQ465" i="1" s="1"/>
  <c r="AW465" i="1" s="1"/>
  <c r="BC465" i="1" s="1"/>
  <c r="BI465" i="1" s="1"/>
  <c r="BO465" i="1" s="1"/>
  <c r="BT465" i="1" s="1"/>
  <c r="BY465" i="1" s="1"/>
  <c r="CG465" i="1" s="1"/>
  <c r="L465" i="1"/>
  <c r="R465" i="1" s="1"/>
  <c r="X465" i="1" s="1"/>
  <c r="AD465" i="1" s="1"/>
  <c r="AJ465" i="1" s="1"/>
  <c r="AP465" i="1" s="1"/>
  <c r="AV465" i="1" s="1"/>
  <c r="BB465" i="1" s="1"/>
  <c r="BH465" i="1" s="1"/>
  <c r="BN465" i="1" s="1"/>
  <c r="BS465" i="1" s="1"/>
  <c r="BX465" i="1" s="1"/>
  <c r="CD465" i="1" s="1"/>
  <c r="CM464" i="1"/>
  <c r="CM463" i="1" s="1"/>
  <c r="CM462" i="1" s="1"/>
  <c r="CC464" i="1"/>
  <c r="CB464" i="1"/>
  <c r="CB463" i="1" s="1"/>
  <c r="CB462" i="1" s="1"/>
  <c r="CA464" i="1"/>
  <c r="CA463" i="1" s="1"/>
  <c r="CA462" i="1" s="1"/>
  <c r="BW464" i="1"/>
  <c r="BW463" i="1" s="1"/>
  <c r="BW462" i="1" s="1"/>
  <c r="BV464" i="1"/>
  <c r="BV463" i="1" s="1"/>
  <c r="BV462" i="1" s="1"/>
  <c r="BR464" i="1"/>
  <c r="BR463" i="1" s="1"/>
  <c r="BR462" i="1" s="1"/>
  <c r="BQ464" i="1"/>
  <c r="BQ463" i="1" s="1"/>
  <c r="BQ462" i="1" s="1"/>
  <c r="BM464" i="1"/>
  <c r="BM463" i="1" s="1"/>
  <c r="BM462" i="1" s="1"/>
  <c r="BL464" i="1"/>
  <c r="BL463" i="1" s="1"/>
  <c r="BL462" i="1" s="1"/>
  <c r="BK464" i="1"/>
  <c r="BK463" i="1" s="1"/>
  <c r="BK462" i="1" s="1"/>
  <c r="BG464" i="1"/>
  <c r="BG463" i="1" s="1"/>
  <c r="BG462" i="1" s="1"/>
  <c r="BF464" i="1"/>
  <c r="BF463" i="1" s="1"/>
  <c r="BF462" i="1" s="1"/>
  <c r="BE464" i="1"/>
  <c r="BE463" i="1" s="1"/>
  <c r="BE462" i="1" s="1"/>
  <c r="BA464" i="1"/>
  <c r="BA463" i="1" s="1"/>
  <c r="BA462" i="1" s="1"/>
  <c r="AZ464" i="1"/>
  <c r="AZ463" i="1" s="1"/>
  <c r="AZ462" i="1" s="1"/>
  <c r="AY464" i="1"/>
  <c r="AY463" i="1" s="1"/>
  <c r="AY462" i="1" s="1"/>
  <c r="AU464" i="1"/>
  <c r="AU463" i="1" s="1"/>
  <c r="AU462" i="1" s="1"/>
  <c r="AT464" i="1"/>
  <c r="AT463" i="1" s="1"/>
  <c r="AT462" i="1" s="1"/>
  <c r="AS464" i="1"/>
  <c r="AS463" i="1" s="1"/>
  <c r="AS462" i="1" s="1"/>
  <c r="AO464" i="1"/>
  <c r="AO463" i="1" s="1"/>
  <c r="AO462" i="1" s="1"/>
  <c r="AN464" i="1"/>
  <c r="AN463" i="1" s="1"/>
  <c r="AN462" i="1" s="1"/>
  <c r="AM464" i="1"/>
  <c r="AM463" i="1" s="1"/>
  <c r="AM462" i="1" s="1"/>
  <c r="AI464" i="1"/>
  <c r="AI463" i="1" s="1"/>
  <c r="AI462" i="1" s="1"/>
  <c r="AH464" i="1"/>
  <c r="AH463" i="1" s="1"/>
  <c r="AH462" i="1" s="1"/>
  <c r="AG464" i="1"/>
  <c r="AG463" i="1" s="1"/>
  <c r="AG462" i="1" s="1"/>
  <c r="AC464" i="1"/>
  <c r="AC463" i="1" s="1"/>
  <c r="AC462" i="1" s="1"/>
  <c r="AB464" i="1"/>
  <c r="AB463" i="1" s="1"/>
  <c r="AB462" i="1" s="1"/>
  <c r="AA464" i="1"/>
  <c r="AA463" i="1" s="1"/>
  <c r="AA462" i="1" s="1"/>
  <c r="W464" i="1"/>
  <c r="W463" i="1" s="1"/>
  <c r="W462" i="1" s="1"/>
  <c r="V464" i="1"/>
  <c r="V463" i="1" s="1"/>
  <c r="V462" i="1" s="1"/>
  <c r="U464" i="1"/>
  <c r="U463" i="1" s="1"/>
  <c r="U462" i="1" s="1"/>
  <c r="Q464" i="1"/>
  <c r="Q463" i="1" s="1"/>
  <c r="Q462" i="1" s="1"/>
  <c r="P464" i="1"/>
  <c r="P463" i="1" s="1"/>
  <c r="P462" i="1" s="1"/>
  <c r="O464" i="1"/>
  <c r="O463" i="1" s="1"/>
  <c r="O462" i="1" s="1"/>
  <c r="K464" i="1"/>
  <c r="K463" i="1" s="1"/>
  <c r="K462" i="1" s="1"/>
  <c r="J464" i="1"/>
  <c r="J463" i="1" s="1"/>
  <c r="J462" i="1" s="1"/>
  <c r="I464" i="1"/>
  <c r="I463" i="1" s="1"/>
  <c r="I462" i="1" s="1"/>
  <c r="H464" i="1"/>
  <c r="G464" i="1"/>
  <c r="G463" i="1" s="1"/>
  <c r="G462" i="1" s="1"/>
  <c r="F464" i="1"/>
  <c r="F463" i="1" s="1"/>
  <c r="F462" i="1" s="1"/>
  <c r="CC463" i="1"/>
  <c r="CC462" i="1" s="1"/>
  <c r="N461" i="1"/>
  <c r="T461" i="1" s="1"/>
  <c r="Z461" i="1" s="1"/>
  <c r="AF461" i="1" s="1"/>
  <c r="AL461" i="1" s="1"/>
  <c r="AR461" i="1" s="1"/>
  <c r="AX461" i="1" s="1"/>
  <c r="BD461" i="1" s="1"/>
  <c r="BJ461" i="1" s="1"/>
  <c r="BP461" i="1" s="1"/>
  <c r="BU461" i="1" s="1"/>
  <c r="BZ461" i="1" s="1"/>
  <c r="CJ461" i="1" s="1"/>
  <c r="M461" i="1"/>
  <c r="S461" i="1" s="1"/>
  <c r="Y461" i="1" s="1"/>
  <c r="AE461" i="1" s="1"/>
  <c r="AK461" i="1" s="1"/>
  <c r="AQ461" i="1" s="1"/>
  <c r="AW461" i="1" s="1"/>
  <c r="BC461" i="1" s="1"/>
  <c r="BI461" i="1" s="1"/>
  <c r="BO461" i="1" s="1"/>
  <c r="BT461" i="1" s="1"/>
  <c r="BY461" i="1" s="1"/>
  <c r="CG461" i="1" s="1"/>
  <c r="L461" i="1"/>
  <c r="R461" i="1" s="1"/>
  <c r="X461" i="1" s="1"/>
  <c r="AD461" i="1" s="1"/>
  <c r="AJ461" i="1" s="1"/>
  <c r="AP461" i="1" s="1"/>
  <c r="AV461" i="1" s="1"/>
  <c r="BB461" i="1" s="1"/>
  <c r="BH461" i="1" s="1"/>
  <c r="BN461" i="1" s="1"/>
  <c r="BS461" i="1" s="1"/>
  <c r="BX461" i="1" s="1"/>
  <c r="CD461" i="1" s="1"/>
  <c r="CM460" i="1"/>
  <c r="CM459" i="1" s="1"/>
  <c r="CM458" i="1" s="1"/>
  <c r="CC460" i="1"/>
  <c r="CC459" i="1" s="1"/>
  <c r="CC458" i="1" s="1"/>
  <c r="CB460" i="1"/>
  <c r="CB459" i="1" s="1"/>
  <c r="CB458" i="1" s="1"/>
  <c r="CA460" i="1"/>
  <c r="CA459" i="1" s="1"/>
  <c r="CA458" i="1" s="1"/>
  <c r="BW460" i="1"/>
  <c r="BW459" i="1" s="1"/>
  <c r="BW458" i="1" s="1"/>
  <c r="BV460" i="1"/>
  <c r="BV459" i="1" s="1"/>
  <c r="BV458" i="1" s="1"/>
  <c r="BR460" i="1"/>
  <c r="BR459" i="1" s="1"/>
  <c r="BR458" i="1" s="1"/>
  <c r="BQ460" i="1"/>
  <c r="BQ459" i="1" s="1"/>
  <c r="BQ458" i="1" s="1"/>
  <c r="BM460" i="1"/>
  <c r="BM459" i="1" s="1"/>
  <c r="BM458" i="1" s="1"/>
  <c r="BL460" i="1"/>
  <c r="BL459" i="1" s="1"/>
  <c r="BL458" i="1" s="1"/>
  <c r="BK460" i="1"/>
  <c r="BK459" i="1" s="1"/>
  <c r="BK458" i="1" s="1"/>
  <c r="BG460" i="1"/>
  <c r="BG459" i="1" s="1"/>
  <c r="BG458" i="1" s="1"/>
  <c r="BF460" i="1"/>
  <c r="BF459" i="1" s="1"/>
  <c r="BF458" i="1" s="1"/>
  <c r="BE460" i="1"/>
  <c r="BE459" i="1" s="1"/>
  <c r="BE458" i="1" s="1"/>
  <c r="BA460" i="1"/>
  <c r="BA459" i="1" s="1"/>
  <c r="BA458" i="1" s="1"/>
  <c r="AZ460" i="1"/>
  <c r="AZ459" i="1" s="1"/>
  <c r="AZ458" i="1" s="1"/>
  <c r="AY460" i="1"/>
  <c r="AY459" i="1" s="1"/>
  <c r="AY458" i="1" s="1"/>
  <c r="AU460" i="1"/>
  <c r="AU459" i="1" s="1"/>
  <c r="AU458" i="1" s="1"/>
  <c r="AT460" i="1"/>
  <c r="AT459" i="1" s="1"/>
  <c r="AT458" i="1" s="1"/>
  <c r="AS460" i="1"/>
  <c r="AS459" i="1" s="1"/>
  <c r="AS458" i="1" s="1"/>
  <c r="AO460" i="1"/>
  <c r="AO459" i="1" s="1"/>
  <c r="AO458" i="1" s="1"/>
  <c r="AN460" i="1"/>
  <c r="AN459" i="1" s="1"/>
  <c r="AN458" i="1" s="1"/>
  <c r="AM460" i="1"/>
  <c r="AM459" i="1" s="1"/>
  <c r="AM458" i="1" s="1"/>
  <c r="AI460" i="1"/>
  <c r="AI459" i="1" s="1"/>
  <c r="AI458" i="1" s="1"/>
  <c r="AH460" i="1"/>
  <c r="AH459" i="1" s="1"/>
  <c r="AH458" i="1" s="1"/>
  <c r="AG460" i="1"/>
  <c r="AG459" i="1" s="1"/>
  <c r="AG458" i="1" s="1"/>
  <c r="AC460" i="1"/>
  <c r="AC459" i="1" s="1"/>
  <c r="AC458" i="1" s="1"/>
  <c r="AB460" i="1"/>
  <c r="AB459" i="1" s="1"/>
  <c r="AB458" i="1" s="1"/>
  <c r="AA460" i="1"/>
  <c r="AA459" i="1" s="1"/>
  <c r="AA458" i="1" s="1"/>
  <c r="W460" i="1"/>
  <c r="W459" i="1" s="1"/>
  <c r="W458" i="1" s="1"/>
  <c r="V460" i="1"/>
  <c r="V459" i="1" s="1"/>
  <c r="V458" i="1" s="1"/>
  <c r="U460" i="1"/>
  <c r="U459" i="1" s="1"/>
  <c r="U458" i="1" s="1"/>
  <c r="Q460" i="1"/>
  <c r="Q459" i="1" s="1"/>
  <c r="Q458" i="1" s="1"/>
  <c r="P460" i="1"/>
  <c r="P459" i="1" s="1"/>
  <c r="P458" i="1" s="1"/>
  <c r="O460" i="1"/>
  <c r="O459" i="1" s="1"/>
  <c r="O458" i="1" s="1"/>
  <c r="K460" i="1"/>
  <c r="K459" i="1" s="1"/>
  <c r="K458" i="1" s="1"/>
  <c r="J460" i="1"/>
  <c r="J459" i="1" s="1"/>
  <c r="J458" i="1" s="1"/>
  <c r="I460" i="1"/>
  <c r="H460" i="1"/>
  <c r="G460" i="1"/>
  <c r="G459" i="1" s="1"/>
  <c r="F460" i="1"/>
  <c r="F459" i="1" s="1"/>
  <c r="F458" i="1" s="1"/>
  <c r="N456" i="1"/>
  <c r="T456" i="1" s="1"/>
  <c r="Z456" i="1" s="1"/>
  <c r="AF456" i="1" s="1"/>
  <c r="AL456" i="1" s="1"/>
  <c r="AR456" i="1" s="1"/>
  <c r="AX456" i="1" s="1"/>
  <c r="BD456" i="1" s="1"/>
  <c r="BJ456" i="1" s="1"/>
  <c r="BP456" i="1" s="1"/>
  <c r="BU456" i="1" s="1"/>
  <c r="BZ456" i="1" s="1"/>
  <c r="CJ456" i="1" s="1"/>
  <c r="CL456" i="1" s="1"/>
  <c r="M456" i="1"/>
  <c r="S456" i="1" s="1"/>
  <c r="Y456" i="1" s="1"/>
  <c r="AE456" i="1" s="1"/>
  <c r="AK456" i="1" s="1"/>
  <c r="AQ456" i="1" s="1"/>
  <c r="AW456" i="1" s="1"/>
  <c r="BC456" i="1" s="1"/>
  <c r="BI456" i="1" s="1"/>
  <c r="BO456" i="1" s="1"/>
  <c r="BT456" i="1" s="1"/>
  <c r="BY456" i="1" s="1"/>
  <c r="CG456" i="1" s="1"/>
  <c r="CI456" i="1" s="1"/>
  <c r="L456" i="1"/>
  <c r="R456" i="1" s="1"/>
  <c r="X456" i="1" s="1"/>
  <c r="AD456" i="1" s="1"/>
  <c r="AJ456" i="1" s="1"/>
  <c r="AP456" i="1" s="1"/>
  <c r="AV456" i="1" s="1"/>
  <c r="BB456" i="1" s="1"/>
  <c r="BH456" i="1" s="1"/>
  <c r="BN456" i="1" s="1"/>
  <c r="BS456" i="1" s="1"/>
  <c r="BX456" i="1" s="1"/>
  <c r="CD456" i="1" s="1"/>
  <c r="CF456" i="1" s="1"/>
  <c r="N455" i="1"/>
  <c r="T455" i="1" s="1"/>
  <c r="Z455" i="1" s="1"/>
  <c r="AF455" i="1" s="1"/>
  <c r="AL455" i="1" s="1"/>
  <c r="AR455" i="1" s="1"/>
  <c r="AX455" i="1" s="1"/>
  <c r="BD455" i="1" s="1"/>
  <c r="BJ455" i="1" s="1"/>
  <c r="BP455" i="1" s="1"/>
  <c r="BU455" i="1" s="1"/>
  <c r="BZ455" i="1" s="1"/>
  <c r="CJ455" i="1" s="1"/>
  <c r="CL455" i="1" s="1"/>
  <c r="M455" i="1"/>
  <c r="S455" i="1" s="1"/>
  <c r="Y455" i="1" s="1"/>
  <c r="AE455" i="1" s="1"/>
  <c r="AK455" i="1" s="1"/>
  <c r="AQ455" i="1" s="1"/>
  <c r="AW455" i="1" s="1"/>
  <c r="BC455" i="1" s="1"/>
  <c r="BI455" i="1" s="1"/>
  <c r="BO455" i="1" s="1"/>
  <c r="BT455" i="1" s="1"/>
  <c r="BY455" i="1" s="1"/>
  <c r="CG455" i="1" s="1"/>
  <c r="CI455" i="1" s="1"/>
  <c r="L455" i="1"/>
  <c r="R455" i="1" s="1"/>
  <c r="X455" i="1" s="1"/>
  <c r="AD455" i="1" s="1"/>
  <c r="AJ455" i="1" s="1"/>
  <c r="AP455" i="1" s="1"/>
  <c r="AV455" i="1" s="1"/>
  <c r="BB455" i="1" s="1"/>
  <c r="BH455" i="1" s="1"/>
  <c r="BN455" i="1" s="1"/>
  <c r="BS455" i="1" s="1"/>
  <c r="BX455" i="1" s="1"/>
  <c r="CD455" i="1" s="1"/>
  <c r="CF455" i="1" s="1"/>
  <c r="CM454" i="1"/>
  <c r="CM453" i="1" s="1"/>
  <c r="CM452" i="1" s="1"/>
  <c r="CC454" i="1"/>
  <c r="CC453" i="1" s="1"/>
  <c r="CC452" i="1" s="1"/>
  <c r="CB454" i="1"/>
  <c r="CB453" i="1" s="1"/>
  <c r="CB452" i="1" s="1"/>
  <c r="CA454" i="1"/>
  <c r="CA453" i="1" s="1"/>
  <c r="CA452" i="1" s="1"/>
  <c r="BW454" i="1"/>
  <c r="BW453" i="1" s="1"/>
  <c r="BW452" i="1" s="1"/>
  <c r="BV454" i="1"/>
  <c r="BV453" i="1" s="1"/>
  <c r="BV452" i="1" s="1"/>
  <c r="BR454" i="1"/>
  <c r="BR453" i="1" s="1"/>
  <c r="BR452" i="1" s="1"/>
  <c r="BQ454" i="1"/>
  <c r="BQ453" i="1" s="1"/>
  <c r="BQ452" i="1" s="1"/>
  <c r="BM454" i="1"/>
  <c r="BM453" i="1" s="1"/>
  <c r="BM452" i="1" s="1"/>
  <c r="BL454" i="1"/>
  <c r="BL453" i="1" s="1"/>
  <c r="BL452" i="1" s="1"/>
  <c r="BK454" i="1"/>
  <c r="BK453" i="1" s="1"/>
  <c r="BK452" i="1" s="1"/>
  <c r="BG454" i="1"/>
  <c r="BG453" i="1" s="1"/>
  <c r="BG452" i="1" s="1"/>
  <c r="BF454" i="1"/>
  <c r="BF453" i="1" s="1"/>
  <c r="BF452" i="1" s="1"/>
  <c r="BE454" i="1"/>
  <c r="BE453" i="1" s="1"/>
  <c r="BE452" i="1" s="1"/>
  <c r="BA454" i="1"/>
  <c r="BA453" i="1" s="1"/>
  <c r="BA452" i="1" s="1"/>
  <c r="AZ454" i="1"/>
  <c r="AZ453" i="1" s="1"/>
  <c r="AZ452" i="1" s="1"/>
  <c r="AY454" i="1"/>
  <c r="AY453" i="1" s="1"/>
  <c r="AY452" i="1" s="1"/>
  <c r="AU454" i="1"/>
  <c r="AU453" i="1" s="1"/>
  <c r="AU452" i="1" s="1"/>
  <c r="AT454" i="1"/>
  <c r="AT453" i="1" s="1"/>
  <c r="AT452" i="1" s="1"/>
  <c r="AS454" i="1"/>
  <c r="AS453" i="1" s="1"/>
  <c r="AS452" i="1" s="1"/>
  <c r="AO454" i="1"/>
  <c r="AO453" i="1" s="1"/>
  <c r="AO452" i="1" s="1"/>
  <c r="AN454" i="1"/>
  <c r="AN453" i="1" s="1"/>
  <c r="AN452" i="1" s="1"/>
  <c r="AM454" i="1"/>
  <c r="AM453" i="1" s="1"/>
  <c r="AM452" i="1" s="1"/>
  <c r="AI454" i="1"/>
  <c r="AI453" i="1" s="1"/>
  <c r="AI452" i="1" s="1"/>
  <c r="AH454" i="1"/>
  <c r="AH453" i="1" s="1"/>
  <c r="AH452" i="1" s="1"/>
  <c r="AG454" i="1"/>
  <c r="AG453" i="1" s="1"/>
  <c r="AG452" i="1" s="1"/>
  <c r="AC454" i="1"/>
  <c r="AC453" i="1" s="1"/>
  <c r="AC452" i="1" s="1"/>
  <c r="AB454" i="1"/>
  <c r="AB453" i="1" s="1"/>
  <c r="AB452" i="1" s="1"/>
  <c r="AA454" i="1"/>
  <c r="AA453" i="1" s="1"/>
  <c r="AA452" i="1" s="1"/>
  <c r="W454" i="1"/>
  <c r="W453" i="1" s="1"/>
  <c r="W452" i="1" s="1"/>
  <c r="V454" i="1"/>
  <c r="V453" i="1" s="1"/>
  <c r="V452" i="1" s="1"/>
  <c r="U454" i="1"/>
  <c r="U453" i="1" s="1"/>
  <c r="U452" i="1" s="1"/>
  <c r="Q454" i="1"/>
  <c r="Q453" i="1" s="1"/>
  <c r="Q452" i="1" s="1"/>
  <c r="P454" i="1"/>
  <c r="O454" i="1"/>
  <c r="O453" i="1" s="1"/>
  <c r="O452" i="1" s="1"/>
  <c r="K454" i="1"/>
  <c r="J454" i="1"/>
  <c r="M454" i="1" s="1"/>
  <c r="I454" i="1"/>
  <c r="L454" i="1" s="1"/>
  <c r="BP451" i="1"/>
  <c r="BU451" i="1" s="1"/>
  <c r="BZ451" i="1" s="1"/>
  <c r="CJ451" i="1" s="1"/>
  <c r="CL451" i="1" s="1"/>
  <c r="BO451" i="1"/>
  <c r="BT451" i="1" s="1"/>
  <c r="BY451" i="1" s="1"/>
  <c r="CG451" i="1" s="1"/>
  <c r="CI451" i="1" s="1"/>
  <c r="BN451" i="1"/>
  <c r="BS451" i="1" s="1"/>
  <c r="BX451" i="1" s="1"/>
  <c r="CD451" i="1" s="1"/>
  <c r="CF451" i="1" s="1"/>
  <c r="BJ450" i="1"/>
  <c r="BP450" i="1" s="1"/>
  <c r="BU450" i="1" s="1"/>
  <c r="BZ450" i="1" s="1"/>
  <c r="CJ450" i="1" s="1"/>
  <c r="CL450" i="1" s="1"/>
  <c r="BI450" i="1"/>
  <c r="BO450" i="1" s="1"/>
  <c r="BT450" i="1" s="1"/>
  <c r="BY450" i="1" s="1"/>
  <c r="CG450" i="1" s="1"/>
  <c r="CI450" i="1" s="1"/>
  <c r="BH450" i="1"/>
  <c r="BN450" i="1" s="1"/>
  <c r="BS450" i="1" s="1"/>
  <c r="BX450" i="1" s="1"/>
  <c r="CD450" i="1" s="1"/>
  <c r="CF450" i="1" s="1"/>
  <c r="CM449" i="1"/>
  <c r="CM448" i="1" s="1"/>
  <c r="CM447" i="1" s="1"/>
  <c r="CC449" i="1"/>
  <c r="CC448" i="1" s="1"/>
  <c r="CC447" i="1" s="1"/>
  <c r="CB449" i="1"/>
  <c r="CB448" i="1" s="1"/>
  <c r="CB447" i="1" s="1"/>
  <c r="CA449" i="1"/>
  <c r="CA448" i="1" s="1"/>
  <c r="CA447" i="1" s="1"/>
  <c r="BW449" i="1"/>
  <c r="BW448" i="1" s="1"/>
  <c r="BW447" i="1" s="1"/>
  <c r="BV449" i="1"/>
  <c r="BV448" i="1" s="1"/>
  <c r="BV447" i="1" s="1"/>
  <c r="BR449" i="1"/>
  <c r="BR448" i="1" s="1"/>
  <c r="BQ449" i="1"/>
  <c r="BM449" i="1"/>
  <c r="BM448" i="1" s="1"/>
  <c r="BM447" i="1" s="1"/>
  <c r="BL449" i="1"/>
  <c r="BL448" i="1" s="1"/>
  <c r="BL447" i="1" s="1"/>
  <c r="BK449" i="1"/>
  <c r="BK448" i="1" s="1"/>
  <c r="BK447" i="1" s="1"/>
  <c r="BG449" i="1"/>
  <c r="BJ449" i="1" s="1"/>
  <c r="BF449" i="1"/>
  <c r="BE449" i="1"/>
  <c r="AM446" i="1"/>
  <c r="O446" i="1"/>
  <c r="O445" i="1" s="1"/>
  <c r="N446" i="1"/>
  <c r="T446" i="1" s="1"/>
  <c r="Z446" i="1" s="1"/>
  <c r="AF446" i="1" s="1"/>
  <c r="AL446" i="1" s="1"/>
  <c r="AR446" i="1" s="1"/>
  <c r="AX446" i="1" s="1"/>
  <c r="BD446" i="1" s="1"/>
  <c r="BJ446" i="1" s="1"/>
  <c r="BP446" i="1" s="1"/>
  <c r="BU446" i="1" s="1"/>
  <c r="BZ446" i="1" s="1"/>
  <c r="CJ446" i="1" s="1"/>
  <c r="CL446" i="1" s="1"/>
  <c r="M446" i="1"/>
  <c r="S446" i="1" s="1"/>
  <c r="Y446" i="1" s="1"/>
  <c r="AE446" i="1" s="1"/>
  <c r="AK446" i="1" s="1"/>
  <c r="AQ446" i="1" s="1"/>
  <c r="AW446" i="1" s="1"/>
  <c r="BC446" i="1" s="1"/>
  <c r="BI446" i="1" s="1"/>
  <c r="BO446" i="1" s="1"/>
  <c r="BT446" i="1" s="1"/>
  <c r="BY446" i="1" s="1"/>
  <c r="CG446" i="1" s="1"/>
  <c r="CI446" i="1" s="1"/>
  <c r="L446" i="1"/>
  <c r="R446" i="1" s="1"/>
  <c r="X446" i="1" s="1"/>
  <c r="AD446" i="1" s="1"/>
  <c r="AJ446" i="1" s="1"/>
  <c r="AP446" i="1" s="1"/>
  <c r="AV446" i="1" s="1"/>
  <c r="BB446" i="1" s="1"/>
  <c r="BH446" i="1" s="1"/>
  <c r="BN446" i="1" s="1"/>
  <c r="BS446" i="1" s="1"/>
  <c r="BX446" i="1" s="1"/>
  <c r="CD446" i="1" s="1"/>
  <c r="CF446" i="1" s="1"/>
  <c r="CM445" i="1"/>
  <c r="CC445" i="1"/>
  <c r="CB445" i="1"/>
  <c r="CA445" i="1"/>
  <c r="BW445" i="1"/>
  <c r="BV445" i="1"/>
  <c r="BR445" i="1"/>
  <c r="BQ445" i="1"/>
  <c r="BM445" i="1"/>
  <c r="BL445" i="1"/>
  <c r="BK445" i="1"/>
  <c r="BG445" i="1"/>
  <c r="BF445" i="1"/>
  <c r="BE445" i="1"/>
  <c r="BA445" i="1"/>
  <c r="AZ445" i="1"/>
  <c r="AY445" i="1"/>
  <c r="AU445" i="1"/>
  <c r="AT445" i="1"/>
  <c r="AS445" i="1"/>
  <c r="AO445" i="1"/>
  <c r="AN445" i="1"/>
  <c r="AM445" i="1"/>
  <c r="AI445" i="1"/>
  <c r="AH445" i="1"/>
  <c r="AG445" i="1"/>
  <c r="AC445" i="1"/>
  <c r="AB445" i="1"/>
  <c r="AA445" i="1"/>
  <c r="W445" i="1"/>
  <c r="V445" i="1"/>
  <c r="U445" i="1"/>
  <c r="Q445" i="1"/>
  <c r="P445" i="1"/>
  <c r="K445" i="1"/>
  <c r="J445" i="1"/>
  <c r="I445" i="1"/>
  <c r="H445" i="1"/>
  <c r="G445" i="1"/>
  <c r="F445" i="1"/>
  <c r="N444" i="1"/>
  <c r="T444" i="1" s="1"/>
  <c r="Z444" i="1" s="1"/>
  <c r="AF444" i="1" s="1"/>
  <c r="AL444" i="1" s="1"/>
  <c r="AR444" i="1" s="1"/>
  <c r="AX444" i="1" s="1"/>
  <c r="BD444" i="1" s="1"/>
  <c r="BJ444" i="1" s="1"/>
  <c r="BP444" i="1" s="1"/>
  <c r="BU444" i="1" s="1"/>
  <c r="BZ444" i="1" s="1"/>
  <c r="CJ444" i="1" s="1"/>
  <c r="M444" i="1"/>
  <c r="S444" i="1" s="1"/>
  <c r="Y444" i="1" s="1"/>
  <c r="AE444" i="1" s="1"/>
  <c r="AK444" i="1" s="1"/>
  <c r="AQ444" i="1" s="1"/>
  <c r="AW444" i="1" s="1"/>
  <c r="BC444" i="1" s="1"/>
  <c r="BI444" i="1" s="1"/>
  <c r="BO444" i="1" s="1"/>
  <c r="BT444" i="1" s="1"/>
  <c r="BY444" i="1" s="1"/>
  <c r="CG444" i="1" s="1"/>
  <c r="L444" i="1"/>
  <c r="R444" i="1" s="1"/>
  <c r="X444" i="1" s="1"/>
  <c r="AD444" i="1" s="1"/>
  <c r="AJ444" i="1" s="1"/>
  <c r="AP444" i="1" s="1"/>
  <c r="AV444" i="1" s="1"/>
  <c r="BB444" i="1" s="1"/>
  <c r="BH444" i="1" s="1"/>
  <c r="BN444" i="1" s="1"/>
  <c r="BS444" i="1" s="1"/>
  <c r="BX444" i="1" s="1"/>
  <c r="CD444" i="1" s="1"/>
  <c r="CM443" i="1"/>
  <c r="CC443" i="1"/>
  <c r="CB443" i="1"/>
  <c r="CA443" i="1"/>
  <c r="BW443" i="1"/>
  <c r="BV443" i="1"/>
  <c r="BR443" i="1"/>
  <c r="BQ443" i="1"/>
  <c r="BM443" i="1"/>
  <c r="BL443" i="1"/>
  <c r="BK443" i="1"/>
  <c r="BG443" i="1"/>
  <c r="BF443" i="1"/>
  <c r="BE443" i="1"/>
  <c r="BA443" i="1"/>
  <c r="AZ443" i="1"/>
  <c r="AY443" i="1"/>
  <c r="AU443" i="1"/>
  <c r="AT443" i="1"/>
  <c r="AS443" i="1"/>
  <c r="AO443" i="1"/>
  <c r="AN443" i="1"/>
  <c r="AM443" i="1"/>
  <c r="AI443" i="1"/>
  <c r="AH443" i="1"/>
  <c r="AG443" i="1"/>
  <c r="AC443" i="1"/>
  <c r="AB443" i="1"/>
  <c r="AA443" i="1"/>
  <c r="W443" i="1"/>
  <c r="V443" i="1"/>
  <c r="U443" i="1"/>
  <c r="Q443" i="1"/>
  <c r="P443" i="1"/>
  <c r="O443" i="1"/>
  <c r="K443" i="1"/>
  <c r="J443" i="1"/>
  <c r="I443" i="1"/>
  <c r="H443" i="1"/>
  <c r="G443" i="1"/>
  <c r="F443" i="1"/>
  <c r="CA440" i="1"/>
  <c r="N440" i="1"/>
  <c r="T440" i="1" s="1"/>
  <c r="Z440" i="1" s="1"/>
  <c r="AF440" i="1" s="1"/>
  <c r="AL440" i="1" s="1"/>
  <c r="AR440" i="1" s="1"/>
  <c r="AX440" i="1" s="1"/>
  <c r="BD440" i="1" s="1"/>
  <c r="BJ440" i="1" s="1"/>
  <c r="BP440" i="1" s="1"/>
  <c r="BU440" i="1" s="1"/>
  <c r="BZ440" i="1" s="1"/>
  <c r="CJ440" i="1" s="1"/>
  <c r="CL440" i="1" s="1"/>
  <c r="M440" i="1"/>
  <c r="S440" i="1" s="1"/>
  <c r="Y440" i="1" s="1"/>
  <c r="AE440" i="1" s="1"/>
  <c r="AK440" i="1" s="1"/>
  <c r="AQ440" i="1" s="1"/>
  <c r="AW440" i="1" s="1"/>
  <c r="BC440" i="1" s="1"/>
  <c r="BI440" i="1" s="1"/>
  <c r="BO440" i="1" s="1"/>
  <c r="BT440" i="1" s="1"/>
  <c r="BY440" i="1" s="1"/>
  <c r="CG440" i="1" s="1"/>
  <c r="CI440" i="1" s="1"/>
  <c r="L440" i="1"/>
  <c r="R440" i="1" s="1"/>
  <c r="X440" i="1" s="1"/>
  <c r="AD440" i="1" s="1"/>
  <c r="AJ440" i="1" s="1"/>
  <c r="AP440" i="1" s="1"/>
  <c r="AV440" i="1" s="1"/>
  <c r="BB440" i="1" s="1"/>
  <c r="BH440" i="1" s="1"/>
  <c r="BN440" i="1" s="1"/>
  <c r="BS440" i="1" s="1"/>
  <c r="BX440" i="1" s="1"/>
  <c r="CD440" i="1" s="1"/>
  <c r="CF440" i="1" s="1"/>
  <c r="AY439" i="1"/>
  <c r="AY438" i="1" s="1"/>
  <c r="O439" i="1"/>
  <c r="O438" i="1" s="1"/>
  <c r="M439" i="1"/>
  <c r="S439" i="1" s="1"/>
  <c r="Y439" i="1" s="1"/>
  <c r="AE439" i="1" s="1"/>
  <c r="AK439" i="1" s="1"/>
  <c r="AQ439" i="1" s="1"/>
  <c r="AW439" i="1" s="1"/>
  <c r="BC439" i="1" s="1"/>
  <c r="BI439" i="1" s="1"/>
  <c r="BO439" i="1" s="1"/>
  <c r="BT439" i="1" s="1"/>
  <c r="BY439" i="1" s="1"/>
  <c r="CG439" i="1" s="1"/>
  <c r="CI439" i="1" s="1"/>
  <c r="L439" i="1"/>
  <c r="K439" i="1"/>
  <c r="K438" i="1" s="1"/>
  <c r="CM438" i="1"/>
  <c r="CC438" i="1"/>
  <c r="CB438" i="1"/>
  <c r="CA438" i="1"/>
  <c r="BW438" i="1"/>
  <c r="BV438" i="1"/>
  <c r="BR438" i="1"/>
  <c r="BQ438" i="1"/>
  <c r="BM438" i="1"/>
  <c r="BL438" i="1"/>
  <c r="BK438" i="1"/>
  <c r="BG438" i="1"/>
  <c r="BF438" i="1"/>
  <c r="BE438" i="1"/>
  <c r="BA438" i="1"/>
  <c r="AZ438" i="1"/>
  <c r="AU438" i="1"/>
  <c r="AT438" i="1"/>
  <c r="AS438" i="1"/>
  <c r="AO438" i="1"/>
  <c r="AN438" i="1"/>
  <c r="AM438" i="1"/>
  <c r="AI438" i="1"/>
  <c r="AH438" i="1"/>
  <c r="AG438" i="1"/>
  <c r="AC438" i="1"/>
  <c r="AB438" i="1"/>
  <c r="AA438" i="1"/>
  <c r="W438" i="1"/>
  <c r="V438" i="1"/>
  <c r="U438" i="1"/>
  <c r="Q438" i="1"/>
  <c r="P438" i="1"/>
  <c r="J438" i="1"/>
  <c r="I438" i="1"/>
  <c r="H438" i="1"/>
  <c r="G438" i="1"/>
  <c r="F438" i="1"/>
  <c r="N437" i="1"/>
  <c r="T437" i="1" s="1"/>
  <c r="Z437" i="1" s="1"/>
  <c r="AF437" i="1" s="1"/>
  <c r="AL437" i="1" s="1"/>
  <c r="AR437" i="1" s="1"/>
  <c r="AX437" i="1" s="1"/>
  <c r="BD437" i="1" s="1"/>
  <c r="BJ437" i="1" s="1"/>
  <c r="BP437" i="1" s="1"/>
  <c r="BU437" i="1" s="1"/>
  <c r="BZ437" i="1" s="1"/>
  <c r="CJ437" i="1" s="1"/>
  <c r="CL437" i="1" s="1"/>
  <c r="M437" i="1"/>
  <c r="S437" i="1" s="1"/>
  <c r="Y437" i="1" s="1"/>
  <c r="AE437" i="1" s="1"/>
  <c r="AK437" i="1" s="1"/>
  <c r="AQ437" i="1" s="1"/>
  <c r="AW437" i="1" s="1"/>
  <c r="BC437" i="1" s="1"/>
  <c r="BI437" i="1" s="1"/>
  <c r="BO437" i="1" s="1"/>
  <c r="BT437" i="1" s="1"/>
  <c r="BY437" i="1" s="1"/>
  <c r="CG437" i="1" s="1"/>
  <c r="CI437" i="1" s="1"/>
  <c r="L437" i="1"/>
  <c r="R437" i="1" s="1"/>
  <c r="X437" i="1" s="1"/>
  <c r="AD437" i="1" s="1"/>
  <c r="AJ437" i="1" s="1"/>
  <c r="AP437" i="1" s="1"/>
  <c r="AV437" i="1" s="1"/>
  <c r="BB437" i="1" s="1"/>
  <c r="BH437" i="1" s="1"/>
  <c r="BN437" i="1" s="1"/>
  <c r="BS437" i="1" s="1"/>
  <c r="BX437" i="1" s="1"/>
  <c r="CD437" i="1" s="1"/>
  <c r="CF437" i="1" s="1"/>
  <c r="CM436" i="1"/>
  <c r="CC436" i="1"/>
  <c r="CB436" i="1"/>
  <c r="CA436" i="1"/>
  <c r="BW436" i="1"/>
  <c r="BV436" i="1"/>
  <c r="BR436" i="1"/>
  <c r="BQ436" i="1"/>
  <c r="BM436" i="1"/>
  <c r="BL436" i="1"/>
  <c r="BK436" i="1"/>
  <c r="BG436" i="1"/>
  <c r="BF436" i="1"/>
  <c r="BE436" i="1"/>
  <c r="BA436" i="1"/>
  <c r="AZ436" i="1"/>
  <c r="AY436" i="1"/>
  <c r="AU436" i="1"/>
  <c r="AT436" i="1"/>
  <c r="AS436" i="1"/>
  <c r="AO436" i="1"/>
  <c r="AN436" i="1"/>
  <c r="AM436" i="1"/>
  <c r="AI436" i="1"/>
  <c r="AH436" i="1"/>
  <c r="AG436" i="1"/>
  <c r="AC436" i="1"/>
  <c r="AB436" i="1"/>
  <c r="AA436" i="1"/>
  <c r="W436" i="1"/>
  <c r="V436" i="1"/>
  <c r="U436" i="1"/>
  <c r="Q436" i="1"/>
  <c r="P436" i="1"/>
  <c r="O436" i="1"/>
  <c r="K436" i="1"/>
  <c r="J436" i="1"/>
  <c r="I436" i="1"/>
  <c r="H436" i="1"/>
  <c r="G436" i="1"/>
  <c r="F436" i="1"/>
  <c r="N433" i="1"/>
  <c r="T433" i="1" s="1"/>
  <c r="Z433" i="1" s="1"/>
  <c r="AF433" i="1" s="1"/>
  <c r="AL433" i="1" s="1"/>
  <c r="AR433" i="1" s="1"/>
  <c r="AX433" i="1" s="1"/>
  <c r="BD433" i="1" s="1"/>
  <c r="BJ433" i="1" s="1"/>
  <c r="BP433" i="1" s="1"/>
  <c r="BU433" i="1" s="1"/>
  <c r="BZ433" i="1" s="1"/>
  <c r="CJ433" i="1" s="1"/>
  <c r="CL433" i="1" s="1"/>
  <c r="M433" i="1"/>
  <c r="S433" i="1" s="1"/>
  <c r="Y433" i="1" s="1"/>
  <c r="AE433" i="1" s="1"/>
  <c r="AK433" i="1" s="1"/>
  <c r="AQ433" i="1" s="1"/>
  <c r="AW433" i="1" s="1"/>
  <c r="BC433" i="1" s="1"/>
  <c r="BI433" i="1" s="1"/>
  <c r="BO433" i="1" s="1"/>
  <c r="BT433" i="1" s="1"/>
  <c r="BY433" i="1" s="1"/>
  <c r="CG433" i="1" s="1"/>
  <c r="CI433" i="1" s="1"/>
  <c r="L433" i="1"/>
  <c r="R433" i="1" s="1"/>
  <c r="X433" i="1" s="1"/>
  <c r="AD433" i="1" s="1"/>
  <c r="AJ433" i="1" s="1"/>
  <c r="AP433" i="1" s="1"/>
  <c r="AV433" i="1" s="1"/>
  <c r="BB433" i="1" s="1"/>
  <c r="BH433" i="1" s="1"/>
  <c r="BN433" i="1" s="1"/>
  <c r="BS433" i="1" s="1"/>
  <c r="BX433" i="1" s="1"/>
  <c r="CD433" i="1" s="1"/>
  <c r="CF433" i="1" s="1"/>
  <c r="N432" i="1"/>
  <c r="T432" i="1" s="1"/>
  <c r="Z432" i="1" s="1"/>
  <c r="AF432" i="1" s="1"/>
  <c r="AL432" i="1" s="1"/>
  <c r="AR432" i="1" s="1"/>
  <c r="AX432" i="1" s="1"/>
  <c r="BD432" i="1" s="1"/>
  <c r="BJ432" i="1" s="1"/>
  <c r="BP432" i="1" s="1"/>
  <c r="BU432" i="1" s="1"/>
  <c r="BZ432" i="1" s="1"/>
  <c r="CJ432" i="1" s="1"/>
  <c r="CL432" i="1" s="1"/>
  <c r="M432" i="1"/>
  <c r="S432" i="1" s="1"/>
  <c r="Y432" i="1" s="1"/>
  <c r="AE432" i="1" s="1"/>
  <c r="AK432" i="1" s="1"/>
  <c r="AQ432" i="1" s="1"/>
  <c r="AW432" i="1" s="1"/>
  <c r="BC432" i="1" s="1"/>
  <c r="BI432" i="1" s="1"/>
  <c r="BO432" i="1" s="1"/>
  <c r="BT432" i="1" s="1"/>
  <c r="BY432" i="1" s="1"/>
  <c r="CG432" i="1" s="1"/>
  <c r="CI432" i="1" s="1"/>
  <c r="L432" i="1"/>
  <c r="R432" i="1" s="1"/>
  <c r="X432" i="1" s="1"/>
  <c r="AD432" i="1" s="1"/>
  <c r="AJ432" i="1" s="1"/>
  <c r="AP432" i="1" s="1"/>
  <c r="AV432" i="1" s="1"/>
  <c r="BB432" i="1" s="1"/>
  <c r="BH432" i="1" s="1"/>
  <c r="BN432" i="1" s="1"/>
  <c r="BS432" i="1" s="1"/>
  <c r="BX432" i="1" s="1"/>
  <c r="CD432" i="1" s="1"/>
  <c r="CF432" i="1" s="1"/>
  <c r="CM431" i="1"/>
  <c r="CC431" i="1"/>
  <c r="CB431" i="1"/>
  <c r="CA431" i="1"/>
  <c r="BW431" i="1"/>
  <c r="BV431" i="1"/>
  <c r="BR431" i="1"/>
  <c r="BQ431" i="1"/>
  <c r="BM431" i="1"/>
  <c r="BL431" i="1"/>
  <c r="BK431" i="1"/>
  <c r="BG431" i="1"/>
  <c r="BF431" i="1"/>
  <c r="BE431" i="1"/>
  <c r="BA431" i="1"/>
  <c r="AZ431" i="1"/>
  <c r="AY431" i="1"/>
  <c r="AU431" i="1"/>
  <c r="AT431" i="1"/>
  <c r="AS431" i="1"/>
  <c r="AO431" i="1"/>
  <c r="AN431" i="1"/>
  <c r="AM431" i="1"/>
  <c r="AI431" i="1"/>
  <c r="AH431" i="1"/>
  <c r="AG431" i="1"/>
  <c r="AC431" i="1"/>
  <c r="AB431" i="1"/>
  <c r="AA431" i="1"/>
  <c r="W431" i="1"/>
  <c r="V431" i="1"/>
  <c r="U431" i="1"/>
  <c r="Q431" i="1"/>
  <c r="P431" i="1"/>
  <c r="O431" i="1"/>
  <c r="K431" i="1"/>
  <c r="J431" i="1"/>
  <c r="I431" i="1"/>
  <c r="H431" i="1"/>
  <c r="G431" i="1"/>
  <c r="F431" i="1"/>
  <c r="N430" i="1"/>
  <c r="T430" i="1" s="1"/>
  <c r="Z430" i="1" s="1"/>
  <c r="AF430" i="1" s="1"/>
  <c r="AL430" i="1" s="1"/>
  <c r="AR430" i="1" s="1"/>
  <c r="AX430" i="1" s="1"/>
  <c r="BD430" i="1" s="1"/>
  <c r="BJ430" i="1" s="1"/>
  <c r="BP430" i="1" s="1"/>
  <c r="BU430" i="1" s="1"/>
  <c r="BZ430" i="1" s="1"/>
  <c r="CJ430" i="1" s="1"/>
  <c r="CL430" i="1" s="1"/>
  <c r="M430" i="1"/>
  <c r="S430" i="1" s="1"/>
  <c r="Y430" i="1" s="1"/>
  <c r="AE430" i="1" s="1"/>
  <c r="AK430" i="1" s="1"/>
  <c r="AQ430" i="1" s="1"/>
  <c r="AW430" i="1" s="1"/>
  <c r="BC430" i="1" s="1"/>
  <c r="BI430" i="1" s="1"/>
  <c r="BO430" i="1" s="1"/>
  <c r="BT430" i="1" s="1"/>
  <c r="BY430" i="1" s="1"/>
  <c r="CG430" i="1" s="1"/>
  <c r="CI430" i="1" s="1"/>
  <c r="L430" i="1"/>
  <c r="R430" i="1" s="1"/>
  <c r="X430" i="1" s="1"/>
  <c r="AD430" i="1" s="1"/>
  <c r="AJ430" i="1" s="1"/>
  <c r="AP430" i="1" s="1"/>
  <c r="AV430" i="1" s="1"/>
  <c r="BB430" i="1" s="1"/>
  <c r="BH430" i="1" s="1"/>
  <c r="BN430" i="1" s="1"/>
  <c r="BS430" i="1" s="1"/>
  <c r="BX430" i="1" s="1"/>
  <c r="CD430" i="1" s="1"/>
  <c r="CF430" i="1" s="1"/>
  <c r="CM429" i="1"/>
  <c r="CM428" i="1" s="1"/>
  <c r="CM427" i="1" s="1"/>
  <c r="CC429" i="1"/>
  <c r="CB429" i="1"/>
  <c r="CB428" i="1" s="1"/>
  <c r="CB427" i="1" s="1"/>
  <c r="CA429" i="1"/>
  <c r="CA428" i="1" s="1"/>
  <c r="CA427" i="1" s="1"/>
  <c r="BW429" i="1"/>
  <c r="BW428" i="1" s="1"/>
  <c r="BW427" i="1" s="1"/>
  <c r="BV429" i="1"/>
  <c r="BR429" i="1"/>
  <c r="BR428" i="1" s="1"/>
  <c r="BR427" i="1" s="1"/>
  <c r="BQ429" i="1"/>
  <c r="BQ428" i="1" s="1"/>
  <c r="BQ427" i="1" s="1"/>
  <c r="BM429" i="1"/>
  <c r="BM428" i="1" s="1"/>
  <c r="BM427" i="1" s="1"/>
  <c r="BL429" i="1"/>
  <c r="BK429" i="1"/>
  <c r="BK428" i="1" s="1"/>
  <c r="BK427" i="1" s="1"/>
  <c r="BG429" i="1"/>
  <c r="BG428" i="1" s="1"/>
  <c r="BG427" i="1" s="1"/>
  <c r="BF429" i="1"/>
  <c r="BF428" i="1" s="1"/>
  <c r="BF427" i="1" s="1"/>
  <c r="BE429" i="1"/>
  <c r="BA429" i="1"/>
  <c r="BA428" i="1" s="1"/>
  <c r="BA427" i="1" s="1"/>
  <c r="AZ429" i="1"/>
  <c r="AZ428" i="1" s="1"/>
  <c r="AZ427" i="1" s="1"/>
  <c r="AY429" i="1"/>
  <c r="AY428" i="1" s="1"/>
  <c r="AY427" i="1" s="1"/>
  <c r="AU429" i="1"/>
  <c r="AT429" i="1"/>
  <c r="AT428" i="1" s="1"/>
  <c r="AT427" i="1" s="1"/>
  <c r="AS429" i="1"/>
  <c r="AS428" i="1" s="1"/>
  <c r="AS427" i="1" s="1"/>
  <c r="AO429" i="1"/>
  <c r="AO428" i="1" s="1"/>
  <c r="AO427" i="1" s="1"/>
  <c r="AN429" i="1"/>
  <c r="AM429" i="1"/>
  <c r="AM428" i="1" s="1"/>
  <c r="AM427" i="1" s="1"/>
  <c r="AI429" i="1"/>
  <c r="AI428" i="1" s="1"/>
  <c r="AI427" i="1" s="1"/>
  <c r="AH429" i="1"/>
  <c r="AH428" i="1" s="1"/>
  <c r="AH427" i="1" s="1"/>
  <c r="AG429" i="1"/>
  <c r="AC429" i="1"/>
  <c r="AC428" i="1" s="1"/>
  <c r="AC427" i="1" s="1"/>
  <c r="AB429" i="1"/>
  <c r="AB428" i="1" s="1"/>
  <c r="AB427" i="1" s="1"/>
  <c r="AA429" i="1"/>
  <c r="AA428" i="1" s="1"/>
  <c r="AA427" i="1" s="1"/>
  <c r="W429" i="1"/>
  <c r="V429" i="1"/>
  <c r="V428" i="1" s="1"/>
  <c r="V427" i="1" s="1"/>
  <c r="U429" i="1"/>
  <c r="U428" i="1" s="1"/>
  <c r="U427" i="1" s="1"/>
  <c r="Q429" i="1"/>
  <c r="Q428" i="1" s="1"/>
  <c r="Q427" i="1" s="1"/>
  <c r="P429" i="1"/>
  <c r="O429" i="1"/>
  <c r="O428" i="1" s="1"/>
  <c r="O427" i="1" s="1"/>
  <c r="K429" i="1"/>
  <c r="J429" i="1"/>
  <c r="I429" i="1"/>
  <c r="H429" i="1"/>
  <c r="G429" i="1"/>
  <c r="F429" i="1"/>
  <c r="F428" i="1" s="1"/>
  <c r="BD426" i="1"/>
  <c r="BJ426" i="1" s="1"/>
  <c r="BP426" i="1" s="1"/>
  <c r="BU426" i="1" s="1"/>
  <c r="BZ426" i="1" s="1"/>
  <c r="CJ426" i="1" s="1"/>
  <c r="CL426" i="1" s="1"/>
  <c r="BC426" i="1"/>
  <c r="BI426" i="1" s="1"/>
  <c r="BO426" i="1" s="1"/>
  <c r="BT426" i="1" s="1"/>
  <c r="BY426" i="1" s="1"/>
  <c r="CG426" i="1" s="1"/>
  <c r="CI426" i="1" s="1"/>
  <c r="BB426" i="1"/>
  <c r="BH426" i="1" s="1"/>
  <c r="BN426" i="1" s="1"/>
  <c r="BS426" i="1" s="1"/>
  <c r="BX426" i="1" s="1"/>
  <c r="CD426" i="1" s="1"/>
  <c r="CF426" i="1" s="1"/>
  <c r="CM425" i="1"/>
  <c r="CM424" i="1" s="1"/>
  <c r="CM423" i="1" s="1"/>
  <c r="CC425" i="1"/>
  <c r="CC424" i="1" s="1"/>
  <c r="CB425" i="1"/>
  <c r="CB424" i="1" s="1"/>
  <c r="CB423" i="1" s="1"/>
  <c r="CA425" i="1"/>
  <c r="CA424" i="1" s="1"/>
  <c r="CA423" i="1" s="1"/>
  <c r="BW425" i="1"/>
  <c r="BW424" i="1" s="1"/>
  <c r="BW423" i="1" s="1"/>
  <c r="BV425" i="1"/>
  <c r="BV424" i="1" s="1"/>
  <c r="BV423" i="1" s="1"/>
  <c r="BR425" i="1"/>
  <c r="BR424" i="1" s="1"/>
  <c r="BR423" i="1" s="1"/>
  <c r="BQ425" i="1"/>
  <c r="BQ424" i="1" s="1"/>
  <c r="BQ423" i="1" s="1"/>
  <c r="BM425" i="1"/>
  <c r="BM424" i="1" s="1"/>
  <c r="BM423" i="1" s="1"/>
  <c r="BL425" i="1"/>
  <c r="BL424" i="1" s="1"/>
  <c r="BL423" i="1" s="1"/>
  <c r="BK425" i="1"/>
  <c r="BK424" i="1" s="1"/>
  <c r="BK423" i="1" s="1"/>
  <c r="BG425" i="1"/>
  <c r="BG424" i="1" s="1"/>
  <c r="BG423" i="1" s="1"/>
  <c r="BF425" i="1"/>
  <c r="BF424" i="1" s="1"/>
  <c r="BF423" i="1" s="1"/>
  <c r="BE425" i="1"/>
  <c r="BE424" i="1" s="1"/>
  <c r="BE423" i="1" s="1"/>
  <c r="BA425" i="1"/>
  <c r="AZ425" i="1"/>
  <c r="AY425" i="1"/>
  <c r="BB425" i="1" s="1"/>
  <c r="CC423" i="1"/>
  <c r="N421" i="1"/>
  <c r="T421" i="1" s="1"/>
  <c r="Z421" i="1" s="1"/>
  <c r="AF421" i="1" s="1"/>
  <c r="AL421" i="1" s="1"/>
  <c r="AR421" i="1" s="1"/>
  <c r="AX421" i="1" s="1"/>
  <c r="BD421" i="1" s="1"/>
  <c r="BJ421" i="1" s="1"/>
  <c r="BP421" i="1" s="1"/>
  <c r="BU421" i="1" s="1"/>
  <c r="BZ421" i="1" s="1"/>
  <c r="CJ421" i="1" s="1"/>
  <c r="M421" i="1"/>
  <c r="S421" i="1" s="1"/>
  <c r="Y421" i="1" s="1"/>
  <c r="AE421" i="1" s="1"/>
  <c r="AK421" i="1" s="1"/>
  <c r="AQ421" i="1" s="1"/>
  <c r="AW421" i="1" s="1"/>
  <c r="BC421" i="1" s="1"/>
  <c r="BI421" i="1" s="1"/>
  <c r="BO421" i="1" s="1"/>
  <c r="BT421" i="1" s="1"/>
  <c r="BY421" i="1" s="1"/>
  <c r="CG421" i="1" s="1"/>
  <c r="L421" i="1"/>
  <c r="R421" i="1" s="1"/>
  <c r="X421" i="1" s="1"/>
  <c r="AD421" i="1" s="1"/>
  <c r="AJ421" i="1" s="1"/>
  <c r="AP421" i="1" s="1"/>
  <c r="AV421" i="1" s="1"/>
  <c r="BB421" i="1" s="1"/>
  <c r="BH421" i="1" s="1"/>
  <c r="BN421" i="1" s="1"/>
  <c r="BS421" i="1" s="1"/>
  <c r="BX421" i="1" s="1"/>
  <c r="CD421" i="1" s="1"/>
  <c r="CM420" i="1"/>
  <c r="CC420" i="1"/>
  <c r="CB420" i="1"/>
  <c r="CA420" i="1"/>
  <c r="BW420" i="1"/>
  <c r="BV420" i="1"/>
  <c r="BR420" i="1"/>
  <c r="BQ420" i="1"/>
  <c r="BM420" i="1"/>
  <c r="BL420" i="1"/>
  <c r="BK420" i="1"/>
  <c r="BG420" i="1"/>
  <c r="BF420" i="1"/>
  <c r="BE420" i="1"/>
  <c r="BA420" i="1"/>
  <c r="AZ420" i="1"/>
  <c r="AY420" i="1"/>
  <c r="AU420" i="1"/>
  <c r="AT420" i="1"/>
  <c r="AS420" i="1"/>
  <c r="AO420" i="1"/>
  <c r="AN420" i="1"/>
  <c r="AM420" i="1"/>
  <c r="AI420" i="1"/>
  <c r="AH420" i="1"/>
  <c r="AG420" i="1"/>
  <c r="AC420" i="1"/>
  <c r="AB420" i="1"/>
  <c r="AA420" i="1"/>
  <c r="W420" i="1"/>
  <c r="V420" i="1"/>
  <c r="U420" i="1"/>
  <c r="Q420" i="1"/>
  <c r="P420" i="1"/>
  <c r="O420" i="1"/>
  <c r="K420" i="1"/>
  <c r="J420" i="1"/>
  <c r="I420" i="1"/>
  <c r="H420" i="1"/>
  <c r="G420" i="1"/>
  <c r="F420" i="1"/>
  <c r="N419" i="1"/>
  <c r="T419" i="1" s="1"/>
  <c r="Z419" i="1" s="1"/>
  <c r="AF419" i="1" s="1"/>
  <c r="AL419" i="1" s="1"/>
  <c r="AR419" i="1" s="1"/>
  <c r="AX419" i="1" s="1"/>
  <c r="BD419" i="1" s="1"/>
  <c r="BJ419" i="1" s="1"/>
  <c r="BP419" i="1" s="1"/>
  <c r="BU419" i="1" s="1"/>
  <c r="BZ419" i="1" s="1"/>
  <c r="CJ419" i="1" s="1"/>
  <c r="CL419" i="1" s="1"/>
  <c r="M419" i="1"/>
  <c r="S419" i="1" s="1"/>
  <c r="Y419" i="1" s="1"/>
  <c r="AE419" i="1" s="1"/>
  <c r="AK419" i="1" s="1"/>
  <c r="AQ419" i="1" s="1"/>
  <c r="AW419" i="1" s="1"/>
  <c r="BC419" i="1" s="1"/>
  <c r="BI419" i="1" s="1"/>
  <c r="BO419" i="1" s="1"/>
  <c r="BT419" i="1" s="1"/>
  <c r="BY419" i="1" s="1"/>
  <c r="CG419" i="1" s="1"/>
  <c r="CI419" i="1" s="1"/>
  <c r="L419" i="1"/>
  <c r="R419" i="1" s="1"/>
  <c r="X419" i="1" s="1"/>
  <c r="AD419" i="1" s="1"/>
  <c r="AJ419" i="1" s="1"/>
  <c r="AP419" i="1" s="1"/>
  <c r="AV419" i="1" s="1"/>
  <c r="BB419" i="1" s="1"/>
  <c r="BH419" i="1" s="1"/>
  <c r="BN419" i="1" s="1"/>
  <c r="BS419" i="1" s="1"/>
  <c r="BX419" i="1" s="1"/>
  <c r="CD419" i="1" s="1"/>
  <c r="CF419" i="1" s="1"/>
  <c r="CM418" i="1"/>
  <c r="CM417" i="1" s="1"/>
  <c r="CM416" i="1" s="1"/>
  <c r="CC418" i="1"/>
  <c r="CC417" i="1" s="1"/>
  <c r="CC416" i="1" s="1"/>
  <c r="CB418" i="1"/>
  <c r="CB417" i="1" s="1"/>
  <c r="CB416" i="1" s="1"/>
  <c r="CA418" i="1"/>
  <c r="CA417" i="1" s="1"/>
  <c r="CA416" i="1" s="1"/>
  <c r="BW418" i="1"/>
  <c r="BW417" i="1" s="1"/>
  <c r="BW416" i="1" s="1"/>
  <c r="BV418" i="1"/>
  <c r="BV417" i="1" s="1"/>
  <c r="BV416" i="1" s="1"/>
  <c r="BR418" i="1"/>
  <c r="BR417" i="1" s="1"/>
  <c r="BQ418" i="1"/>
  <c r="BQ417" i="1" s="1"/>
  <c r="BQ416" i="1" s="1"/>
  <c r="BM418" i="1"/>
  <c r="BM417" i="1" s="1"/>
  <c r="BM416" i="1" s="1"/>
  <c r="BL418" i="1"/>
  <c r="BL417" i="1" s="1"/>
  <c r="BL416" i="1" s="1"/>
  <c r="BK418" i="1"/>
  <c r="BK417" i="1" s="1"/>
  <c r="BK416" i="1" s="1"/>
  <c r="BG418" i="1"/>
  <c r="BG417" i="1" s="1"/>
  <c r="BG416" i="1" s="1"/>
  <c r="BF418" i="1"/>
  <c r="BF417" i="1" s="1"/>
  <c r="BF416" i="1" s="1"/>
  <c r="BE418" i="1"/>
  <c r="BE417" i="1" s="1"/>
  <c r="BE416" i="1" s="1"/>
  <c r="BA418" i="1"/>
  <c r="BA417" i="1" s="1"/>
  <c r="BA416" i="1" s="1"/>
  <c r="AZ418" i="1"/>
  <c r="AZ417" i="1" s="1"/>
  <c r="AZ416" i="1" s="1"/>
  <c r="AY418" i="1"/>
  <c r="AY417" i="1" s="1"/>
  <c r="AY416" i="1" s="1"/>
  <c r="AU418" i="1"/>
  <c r="AU417" i="1" s="1"/>
  <c r="AU416" i="1" s="1"/>
  <c r="AT418" i="1"/>
  <c r="AT417" i="1" s="1"/>
  <c r="AT416" i="1" s="1"/>
  <c r="AS418" i="1"/>
  <c r="AS417" i="1" s="1"/>
  <c r="AS416" i="1" s="1"/>
  <c r="AO418" i="1"/>
  <c r="AO417" i="1" s="1"/>
  <c r="AO416" i="1" s="1"/>
  <c r="AN418" i="1"/>
  <c r="AN417" i="1" s="1"/>
  <c r="AN416" i="1" s="1"/>
  <c r="AM418" i="1"/>
  <c r="AM417" i="1" s="1"/>
  <c r="AM416" i="1" s="1"/>
  <c r="AI418" i="1"/>
  <c r="AI417" i="1" s="1"/>
  <c r="AI416" i="1" s="1"/>
  <c r="AH418" i="1"/>
  <c r="AH417" i="1" s="1"/>
  <c r="AH416" i="1" s="1"/>
  <c r="AG418" i="1"/>
  <c r="AG417" i="1" s="1"/>
  <c r="AG416" i="1" s="1"/>
  <c r="AC418" i="1"/>
  <c r="AC417" i="1" s="1"/>
  <c r="AC416" i="1" s="1"/>
  <c r="AB418" i="1"/>
  <c r="AB417" i="1" s="1"/>
  <c r="AB416" i="1" s="1"/>
  <c r="AA418" i="1"/>
  <c r="AA417" i="1" s="1"/>
  <c r="AA416" i="1" s="1"/>
  <c r="W418" i="1"/>
  <c r="W417" i="1" s="1"/>
  <c r="W416" i="1" s="1"/>
  <c r="V418" i="1"/>
  <c r="V417" i="1" s="1"/>
  <c r="V416" i="1" s="1"/>
  <c r="U418" i="1"/>
  <c r="U417" i="1" s="1"/>
  <c r="U416" i="1" s="1"/>
  <c r="Q418" i="1"/>
  <c r="Q417" i="1" s="1"/>
  <c r="Q416" i="1" s="1"/>
  <c r="P418" i="1"/>
  <c r="P417" i="1" s="1"/>
  <c r="P416" i="1" s="1"/>
  <c r="O418" i="1"/>
  <c r="O417" i="1" s="1"/>
  <c r="O416" i="1" s="1"/>
  <c r="K418" i="1"/>
  <c r="K417" i="1" s="1"/>
  <c r="K416" i="1" s="1"/>
  <c r="J418" i="1"/>
  <c r="J417" i="1" s="1"/>
  <c r="J416" i="1" s="1"/>
  <c r="I418" i="1"/>
  <c r="I417" i="1" s="1"/>
  <c r="I416" i="1" s="1"/>
  <c r="H418" i="1"/>
  <c r="H417" i="1" s="1"/>
  <c r="G418" i="1"/>
  <c r="G417" i="1" s="1"/>
  <c r="F418" i="1"/>
  <c r="N415" i="1"/>
  <c r="T415" i="1" s="1"/>
  <c r="Z415" i="1" s="1"/>
  <c r="AF415" i="1" s="1"/>
  <c r="AL415" i="1" s="1"/>
  <c r="AR415" i="1" s="1"/>
  <c r="AX415" i="1" s="1"/>
  <c r="BD415" i="1" s="1"/>
  <c r="BJ415" i="1" s="1"/>
  <c r="BP415" i="1" s="1"/>
  <c r="BU415" i="1" s="1"/>
  <c r="BZ415" i="1" s="1"/>
  <c r="CJ415" i="1" s="1"/>
  <c r="CL415" i="1" s="1"/>
  <c r="M415" i="1"/>
  <c r="S415" i="1" s="1"/>
  <c r="Y415" i="1" s="1"/>
  <c r="AE415" i="1" s="1"/>
  <c r="AK415" i="1" s="1"/>
  <c r="AQ415" i="1" s="1"/>
  <c r="AW415" i="1" s="1"/>
  <c r="BC415" i="1" s="1"/>
  <c r="BI415" i="1" s="1"/>
  <c r="BO415" i="1" s="1"/>
  <c r="BT415" i="1" s="1"/>
  <c r="BY415" i="1" s="1"/>
  <c r="CG415" i="1" s="1"/>
  <c r="CI415" i="1" s="1"/>
  <c r="L415" i="1"/>
  <c r="R415" i="1" s="1"/>
  <c r="X415" i="1" s="1"/>
  <c r="AD415" i="1" s="1"/>
  <c r="AJ415" i="1" s="1"/>
  <c r="AP415" i="1" s="1"/>
  <c r="AV415" i="1" s="1"/>
  <c r="BB415" i="1" s="1"/>
  <c r="BH415" i="1" s="1"/>
  <c r="BN415" i="1" s="1"/>
  <c r="BS415" i="1" s="1"/>
  <c r="BX415" i="1" s="1"/>
  <c r="CD415" i="1" s="1"/>
  <c r="CF415" i="1" s="1"/>
  <c r="CM414" i="1"/>
  <c r="CM413" i="1" s="1"/>
  <c r="CM412" i="1" s="1"/>
  <c r="CC414" i="1"/>
  <c r="CC413" i="1" s="1"/>
  <c r="CC412" i="1" s="1"/>
  <c r="CB414" i="1"/>
  <c r="CB413" i="1" s="1"/>
  <c r="CB412" i="1" s="1"/>
  <c r="CA414" i="1"/>
  <c r="CA413" i="1" s="1"/>
  <c r="CA412" i="1" s="1"/>
  <c r="BW414" i="1"/>
  <c r="BW413" i="1" s="1"/>
  <c r="BW412" i="1" s="1"/>
  <c r="BV414" i="1"/>
  <c r="BV413" i="1" s="1"/>
  <c r="BV412" i="1" s="1"/>
  <c r="BR414" i="1"/>
  <c r="BR413" i="1" s="1"/>
  <c r="BR412" i="1" s="1"/>
  <c r="BQ414" i="1"/>
  <c r="BQ413" i="1" s="1"/>
  <c r="BQ412" i="1" s="1"/>
  <c r="BM414" i="1"/>
  <c r="BM413" i="1" s="1"/>
  <c r="BM412" i="1" s="1"/>
  <c r="BL414" i="1"/>
  <c r="BL413" i="1" s="1"/>
  <c r="BL412" i="1" s="1"/>
  <c r="BK414" i="1"/>
  <c r="BK413" i="1" s="1"/>
  <c r="BK412" i="1" s="1"/>
  <c r="BG414" i="1"/>
  <c r="BG413" i="1" s="1"/>
  <c r="BG412" i="1" s="1"/>
  <c r="BF414" i="1"/>
  <c r="BF413" i="1" s="1"/>
  <c r="BF412" i="1" s="1"/>
  <c r="BE414" i="1"/>
  <c r="BE413" i="1" s="1"/>
  <c r="BE412" i="1" s="1"/>
  <c r="BA414" i="1"/>
  <c r="BA413" i="1" s="1"/>
  <c r="BA412" i="1" s="1"/>
  <c r="AZ414" i="1"/>
  <c r="AZ413" i="1" s="1"/>
  <c r="AZ412" i="1" s="1"/>
  <c r="AY414" i="1"/>
  <c r="AY413" i="1" s="1"/>
  <c r="AY412" i="1" s="1"/>
  <c r="AU414" i="1"/>
  <c r="AU413" i="1" s="1"/>
  <c r="AU412" i="1" s="1"/>
  <c r="AT414" i="1"/>
  <c r="AT413" i="1" s="1"/>
  <c r="AT412" i="1" s="1"/>
  <c r="AS414" i="1"/>
  <c r="AS413" i="1" s="1"/>
  <c r="AS412" i="1" s="1"/>
  <c r="AO414" i="1"/>
  <c r="AO413" i="1" s="1"/>
  <c r="AO412" i="1" s="1"/>
  <c r="AN414" i="1"/>
  <c r="AN413" i="1" s="1"/>
  <c r="AN412" i="1" s="1"/>
  <c r="AM414" i="1"/>
  <c r="AM413" i="1" s="1"/>
  <c r="AM412" i="1" s="1"/>
  <c r="AI414" i="1"/>
  <c r="AI413" i="1" s="1"/>
  <c r="AI412" i="1" s="1"/>
  <c r="AH414" i="1"/>
  <c r="AH413" i="1" s="1"/>
  <c r="AH412" i="1" s="1"/>
  <c r="AG414" i="1"/>
  <c r="AG413" i="1" s="1"/>
  <c r="AG412" i="1" s="1"/>
  <c r="AC414" i="1"/>
  <c r="AC413" i="1" s="1"/>
  <c r="AC412" i="1" s="1"/>
  <c r="AB414" i="1"/>
  <c r="AB413" i="1" s="1"/>
  <c r="AB412" i="1" s="1"/>
  <c r="AA414" i="1"/>
  <c r="AA413" i="1" s="1"/>
  <c r="AA412" i="1" s="1"/>
  <c r="W414" i="1"/>
  <c r="W413" i="1" s="1"/>
  <c r="W412" i="1" s="1"/>
  <c r="V414" i="1"/>
  <c r="V413" i="1" s="1"/>
  <c r="V412" i="1" s="1"/>
  <c r="U414" i="1"/>
  <c r="U413" i="1" s="1"/>
  <c r="U412" i="1" s="1"/>
  <c r="Q414" i="1"/>
  <c r="Q413" i="1" s="1"/>
  <c r="Q412" i="1" s="1"/>
  <c r="P414" i="1"/>
  <c r="P413" i="1" s="1"/>
  <c r="P412" i="1" s="1"/>
  <c r="O414" i="1"/>
  <c r="O413" i="1" s="1"/>
  <c r="O412" i="1" s="1"/>
  <c r="K414" i="1"/>
  <c r="K413" i="1" s="1"/>
  <c r="K412" i="1" s="1"/>
  <c r="J414" i="1"/>
  <c r="J413" i="1" s="1"/>
  <c r="J412" i="1" s="1"/>
  <c r="I414" i="1"/>
  <c r="I413" i="1" s="1"/>
  <c r="I412" i="1" s="1"/>
  <c r="H414" i="1"/>
  <c r="G414" i="1"/>
  <c r="G413" i="1" s="1"/>
  <c r="F414" i="1"/>
  <c r="F413" i="1" s="1"/>
  <c r="N411" i="1"/>
  <c r="T411" i="1" s="1"/>
  <c r="Z411" i="1" s="1"/>
  <c r="AF411" i="1" s="1"/>
  <c r="AL411" i="1" s="1"/>
  <c r="AR411" i="1" s="1"/>
  <c r="AX411" i="1" s="1"/>
  <c r="BD411" i="1" s="1"/>
  <c r="BJ411" i="1" s="1"/>
  <c r="BP411" i="1" s="1"/>
  <c r="BU411" i="1" s="1"/>
  <c r="BZ411" i="1" s="1"/>
  <c r="CJ411" i="1" s="1"/>
  <c r="CL411" i="1" s="1"/>
  <c r="M411" i="1"/>
  <c r="S411" i="1" s="1"/>
  <c r="Y411" i="1" s="1"/>
  <c r="AE411" i="1" s="1"/>
  <c r="AK411" i="1" s="1"/>
  <c r="AQ411" i="1" s="1"/>
  <c r="AW411" i="1" s="1"/>
  <c r="BC411" i="1" s="1"/>
  <c r="BI411" i="1" s="1"/>
  <c r="BO411" i="1" s="1"/>
  <c r="BT411" i="1" s="1"/>
  <c r="BY411" i="1" s="1"/>
  <c r="CG411" i="1" s="1"/>
  <c r="CI411" i="1" s="1"/>
  <c r="L411" i="1"/>
  <c r="R411" i="1" s="1"/>
  <c r="X411" i="1" s="1"/>
  <c r="AD411" i="1" s="1"/>
  <c r="AJ411" i="1" s="1"/>
  <c r="AP411" i="1" s="1"/>
  <c r="AV411" i="1" s="1"/>
  <c r="BB411" i="1" s="1"/>
  <c r="BH411" i="1" s="1"/>
  <c r="BN411" i="1" s="1"/>
  <c r="BS411" i="1" s="1"/>
  <c r="BX411" i="1" s="1"/>
  <c r="CD411" i="1" s="1"/>
  <c r="CF411" i="1" s="1"/>
  <c r="CM410" i="1"/>
  <c r="CM409" i="1" s="1"/>
  <c r="CM408" i="1" s="1"/>
  <c r="CC410" i="1"/>
  <c r="CB410" i="1"/>
  <c r="CB409" i="1" s="1"/>
  <c r="CB408" i="1" s="1"/>
  <c r="CA410" i="1"/>
  <c r="CA409" i="1" s="1"/>
  <c r="CA408" i="1" s="1"/>
  <c r="BW410" i="1"/>
  <c r="BW409" i="1" s="1"/>
  <c r="BW408" i="1" s="1"/>
  <c r="BV410" i="1"/>
  <c r="BV409" i="1" s="1"/>
  <c r="BV408" i="1" s="1"/>
  <c r="BR410" i="1"/>
  <c r="BR409" i="1" s="1"/>
  <c r="BR408" i="1" s="1"/>
  <c r="BQ410" i="1"/>
  <c r="BQ409" i="1" s="1"/>
  <c r="BQ408" i="1" s="1"/>
  <c r="BM410" i="1"/>
  <c r="BM409" i="1" s="1"/>
  <c r="BM408" i="1" s="1"/>
  <c r="BL410" i="1"/>
  <c r="BL409" i="1" s="1"/>
  <c r="BL408" i="1" s="1"/>
  <c r="BK410" i="1"/>
  <c r="BK409" i="1" s="1"/>
  <c r="BK408" i="1" s="1"/>
  <c r="BG410" i="1"/>
  <c r="BG409" i="1" s="1"/>
  <c r="BG408" i="1" s="1"/>
  <c r="BF410" i="1"/>
  <c r="BF409" i="1" s="1"/>
  <c r="BF408" i="1" s="1"/>
  <c r="BE410" i="1"/>
  <c r="BE409" i="1" s="1"/>
  <c r="BE408" i="1" s="1"/>
  <c r="BA410" i="1"/>
  <c r="BA409" i="1" s="1"/>
  <c r="BA408" i="1" s="1"/>
  <c r="AZ410" i="1"/>
  <c r="AZ409" i="1" s="1"/>
  <c r="AZ408" i="1" s="1"/>
  <c r="AY410" i="1"/>
  <c r="AY409" i="1" s="1"/>
  <c r="AY408" i="1" s="1"/>
  <c r="AU410" i="1"/>
  <c r="AU409" i="1" s="1"/>
  <c r="AU408" i="1" s="1"/>
  <c r="AT410" i="1"/>
  <c r="AT409" i="1" s="1"/>
  <c r="AT408" i="1" s="1"/>
  <c r="AS410" i="1"/>
  <c r="AS409" i="1" s="1"/>
  <c r="AS408" i="1" s="1"/>
  <c r="AO410" i="1"/>
  <c r="AO409" i="1" s="1"/>
  <c r="AO408" i="1" s="1"/>
  <c r="AN410" i="1"/>
  <c r="AN409" i="1" s="1"/>
  <c r="AN408" i="1" s="1"/>
  <c r="AM410" i="1"/>
  <c r="AM409" i="1" s="1"/>
  <c r="AM408" i="1" s="1"/>
  <c r="AI410" i="1"/>
  <c r="AI409" i="1" s="1"/>
  <c r="AI408" i="1" s="1"/>
  <c r="AH410" i="1"/>
  <c r="AH409" i="1" s="1"/>
  <c r="AH408" i="1" s="1"/>
  <c r="AG410" i="1"/>
  <c r="AG409" i="1" s="1"/>
  <c r="AG408" i="1" s="1"/>
  <c r="AC410" i="1"/>
  <c r="AC409" i="1" s="1"/>
  <c r="AC408" i="1" s="1"/>
  <c r="AB410" i="1"/>
  <c r="AB409" i="1" s="1"/>
  <c r="AB408" i="1" s="1"/>
  <c r="AA410" i="1"/>
  <c r="AA409" i="1" s="1"/>
  <c r="AA408" i="1" s="1"/>
  <c r="W410" i="1"/>
  <c r="W409" i="1" s="1"/>
  <c r="W408" i="1" s="1"/>
  <c r="V410" i="1"/>
  <c r="V409" i="1" s="1"/>
  <c r="V408" i="1" s="1"/>
  <c r="U410" i="1"/>
  <c r="U409" i="1" s="1"/>
  <c r="U408" i="1" s="1"/>
  <c r="Q410" i="1"/>
  <c r="Q409" i="1" s="1"/>
  <c r="Q408" i="1" s="1"/>
  <c r="P410" i="1"/>
  <c r="P409" i="1" s="1"/>
  <c r="P408" i="1" s="1"/>
  <c r="O410" i="1"/>
  <c r="O409" i="1" s="1"/>
  <c r="O408" i="1" s="1"/>
  <c r="K410" i="1"/>
  <c r="K409" i="1" s="1"/>
  <c r="K408" i="1" s="1"/>
  <c r="J410" i="1"/>
  <c r="J409" i="1" s="1"/>
  <c r="J408" i="1" s="1"/>
  <c r="I410" i="1"/>
  <c r="I409" i="1" s="1"/>
  <c r="I408" i="1" s="1"/>
  <c r="H410" i="1"/>
  <c r="G410" i="1"/>
  <c r="F410" i="1"/>
  <c r="CC409" i="1"/>
  <c r="CC408" i="1" s="1"/>
  <c r="N407" i="1"/>
  <c r="T407" i="1" s="1"/>
  <c r="Z407" i="1" s="1"/>
  <c r="AF407" i="1" s="1"/>
  <c r="AL407" i="1" s="1"/>
  <c r="AR407" i="1" s="1"/>
  <c r="AX407" i="1" s="1"/>
  <c r="BD407" i="1" s="1"/>
  <c r="BJ407" i="1" s="1"/>
  <c r="BP407" i="1" s="1"/>
  <c r="BU407" i="1" s="1"/>
  <c r="BZ407" i="1" s="1"/>
  <c r="CJ407" i="1" s="1"/>
  <c r="CL407" i="1" s="1"/>
  <c r="M407" i="1"/>
  <c r="S407" i="1" s="1"/>
  <c r="Y407" i="1" s="1"/>
  <c r="AE407" i="1" s="1"/>
  <c r="AK407" i="1" s="1"/>
  <c r="AQ407" i="1" s="1"/>
  <c r="AW407" i="1" s="1"/>
  <c r="BC407" i="1" s="1"/>
  <c r="BI407" i="1" s="1"/>
  <c r="BO407" i="1" s="1"/>
  <c r="BT407" i="1" s="1"/>
  <c r="BY407" i="1" s="1"/>
  <c r="CG407" i="1" s="1"/>
  <c r="CI407" i="1" s="1"/>
  <c r="L407" i="1"/>
  <c r="R407" i="1" s="1"/>
  <c r="X407" i="1" s="1"/>
  <c r="AD407" i="1" s="1"/>
  <c r="AJ407" i="1" s="1"/>
  <c r="AP407" i="1" s="1"/>
  <c r="AV407" i="1" s="1"/>
  <c r="BB407" i="1" s="1"/>
  <c r="BH407" i="1" s="1"/>
  <c r="BN407" i="1" s="1"/>
  <c r="BS407" i="1" s="1"/>
  <c r="BX407" i="1" s="1"/>
  <c r="CD407" i="1" s="1"/>
  <c r="CF407" i="1" s="1"/>
  <c r="CM406" i="1"/>
  <c r="CM405" i="1" s="1"/>
  <c r="CM404" i="1" s="1"/>
  <c r="CC406" i="1"/>
  <c r="CC405" i="1" s="1"/>
  <c r="CC404" i="1" s="1"/>
  <c r="CB406" i="1"/>
  <c r="CB405" i="1" s="1"/>
  <c r="CB404" i="1" s="1"/>
  <c r="CA406" i="1"/>
  <c r="CA405" i="1" s="1"/>
  <c r="CA404" i="1" s="1"/>
  <c r="BW406" i="1"/>
  <c r="BW405" i="1" s="1"/>
  <c r="BW404" i="1" s="1"/>
  <c r="BV406" i="1"/>
  <c r="BV405" i="1" s="1"/>
  <c r="BV404" i="1" s="1"/>
  <c r="BR406" i="1"/>
  <c r="BR405" i="1" s="1"/>
  <c r="BR404" i="1" s="1"/>
  <c r="BQ406" i="1"/>
  <c r="BQ405" i="1" s="1"/>
  <c r="BQ404" i="1" s="1"/>
  <c r="BM406" i="1"/>
  <c r="BM405" i="1" s="1"/>
  <c r="BM404" i="1" s="1"/>
  <c r="BL406" i="1"/>
  <c r="BL405" i="1" s="1"/>
  <c r="BL404" i="1" s="1"/>
  <c r="BK406" i="1"/>
  <c r="BK405" i="1" s="1"/>
  <c r="BK404" i="1" s="1"/>
  <c r="BG406" i="1"/>
  <c r="BG405" i="1" s="1"/>
  <c r="BG404" i="1" s="1"/>
  <c r="BF406" i="1"/>
  <c r="BF405" i="1" s="1"/>
  <c r="BF404" i="1" s="1"/>
  <c r="BE406" i="1"/>
  <c r="BE405" i="1" s="1"/>
  <c r="BE404" i="1" s="1"/>
  <c r="BA406" i="1"/>
  <c r="BA405" i="1" s="1"/>
  <c r="BA404" i="1" s="1"/>
  <c r="AZ406" i="1"/>
  <c r="AZ405" i="1" s="1"/>
  <c r="AZ404" i="1" s="1"/>
  <c r="AY406" i="1"/>
  <c r="AY405" i="1" s="1"/>
  <c r="AY404" i="1" s="1"/>
  <c r="AU406" i="1"/>
  <c r="AU405" i="1" s="1"/>
  <c r="AU404" i="1" s="1"/>
  <c r="AT406" i="1"/>
  <c r="AT405" i="1" s="1"/>
  <c r="AT404" i="1" s="1"/>
  <c r="AS406" i="1"/>
  <c r="AS405" i="1" s="1"/>
  <c r="AS404" i="1" s="1"/>
  <c r="AO406" i="1"/>
  <c r="AO405" i="1" s="1"/>
  <c r="AO404" i="1" s="1"/>
  <c r="AN406" i="1"/>
  <c r="AN405" i="1" s="1"/>
  <c r="AN404" i="1" s="1"/>
  <c r="AM406" i="1"/>
  <c r="AM405" i="1" s="1"/>
  <c r="AM404" i="1" s="1"/>
  <c r="AI406" i="1"/>
  <c r="AI405" i="1" s="1"/>
  <c r="AI404" i="1" s="1"/>
  <c r="AH406" i="1"/>
  <c r="AH405" i="1" s="1"/>
  <c r="AH404" i="1" s="1"/>
  <c r="AG406" i="1"/>
  <c r="AG405" i="1" s="1"/>
  <c r="AG404" i="1" s="1"/>
  <c r="AC406" i="1"/>
  <c r="AC405" i="1" s="1"/>
  <c r="AC404" i="1" s="1"/>
  <c r="AB406" i="1"/>
  <c r="AB405" i="1" s="1"/>
  <c r="AB404" i="1" s="1"/>
  <c r="AA406" i="1"/>
  <c r="AA405" i="1" s="1"/>
  <c r="AA404" i="1" s="1"/>
  <c r="W406" i="1"/>
  <c r="W405" i="1" s="1"/>
  <c r="W404" i="1" s="1"/>
  <c r="V406" i="1"/>
  <c r="V405" i="1" s="1"/>
  <c r="V404" i="1" s="1"/>
  <c r="U406" i="1"/>
  <c r="U405" i="1" s="1"/>
  <c r="U404" i="1" s="1"/>
  <c r="Q406" i="1"/>
  <c r="Q405" i="1" s="1"/>
  <c r="Q404" i="1" s="1"/>
  <c r="P406" i="1"/>
  <c r="P405" i="1" s="1"/>
  <c r="P404" i="1" s="1"/>
  <c r="O406" i="1"/>
  <c r="O405" i="1" s="1"/>
  <c r="O404" i="1" s="1"/>
  <c r="K406" i="1"/>
  <c r="K405" i="1" s="1"/>
  <c r="K404" i="1" s="1"/>
  <c r="J406" i="1"/>
  <c r="J405" i="1" s="1"/>
  <c r="J404" i="1" s="1"/>
  <c r="I406" i="1"/>
  <c r="I405" i="1" s="1"/>
  <c r="H406" i="1"/>
  <c r="G406" i="1"/>
  <c r="G405" i="1" s="1"/>
  <c r="F406" i="1"/>
  <c r="F405" i="1" s="1"/>
  <c r="F404" i="1" s="1"/>
  <c r="N400" i="1"/>
  <c r="T400" i="1" s="1"/>
  <c r="Z400" i="1" s="1"/>
  <c r="AF400" i="1" s="1"/>
  <c r="AL400" i="1" s="1"/>
  <c r="AR400" i="1" s="1"/>
  <c r="AX400" i="1" s="1"/>
  <c r="BD400" i="1" s="1"/>
  <c r="BJ400" i="1" s="1"/>
  <c r="BP400" i="1" s="1"/>
  <c r="BU400" i="1" s="1"/>
  <c r="BZ400" i="1" s="1"/>
  <c r="CJ400" i="1" s="1"/>
  <c r="CL400" i="1" s="1"/>
  <c r="M400" i="1"/>
  <c r="S400" i="1" s="1"/>
  <c r="Y400" i="1" s="1"/>
  <c r="AE400" i="1" s="1"/>
  <c r="AK400" i="1" s="1"/>
  <c r="AQ400" i="1" s="1"/>
  <c r="AW400" i="1" s="1"/>
  <c r="BC400" i="1" s="1"/>
  <c r="BI400" i="1" s="1"/>
  <c r="BO400" i="1" s="1"/>
  <c r="BT400" i="1" s="1"/>
  <c r="BY400" i="1" s="1"/>
  <c r="CG400" i="1" s="1"/>
  <c r="CI400" i="1" s="1"/>
  <c r="L400" i="1"/>
  <c r="R400" i="1" s="1"/>
  <c r="X400" i="1" s="1"/>
  <c r="AD400" i="1" s="1"/>
  <c r="AJ400" i="1" s="1"/>
  <c r="AP400" i="1" s="1"/>
  <c r="AV400" i="1" s="1"/>
  <c r="BB400" i="1" s="1"/>
  <c r="BH400" i="1" s="1"/>
  <c r="BN400" i="1" s="1"/>
  <c r="BS400" i="1" s="1"/>
  <c r="BX400" i="1" s="1"/>
  <c r="CD400" i="1" s="1"/>
  <c r="CF400" i="1" s="1"/>
  <c r="CM399" i="1"/>
  <c r="CM398" i="1" s="1"/>
  <c r="CM397" i="1" s="1"/>
  <c r="CC399" i="1"/>
  <c r="CC398" i="1" s="1"/>
  <c r="CC397" i="1" s="1"/>
  <c r="CB399" i="1"/>
  <c r="CB398" i="1" s="1"/>
  <c r="CB397" i="1" s="1"/>
  <c r="CA399" i="1"/>
  <c r="CA398" i="1" s="1"/>
  <c r="CA397" i="1" s="1"/>
  <c r="BW399" i="1"/>
  <c r="BW398" i="1" s="1"/>
  <c r="BW397" i="1" s="1"/>
  <c r="BV399" i="1"/>
  <c r="BV398" i="1" s="1"/>
  <c r="BV397" i="1" s="1"/>
  <c r="BR399" i="1"/>
  <c r="BR398" i="1" s="1"/>
  <c r="BQ399" i="1"/>
  <c r="BQ398" i="1" s="1"/>
  <c r="BQ397" i="1" s="1"/>
  <c r="BM399" i="1"/>
  <c r="BM398" i="1" s="1"/>
  <c r="BM397" i="1" s="1"/>
  <c r="BL399" i="1"/>
  <c r="BL398" i="1" s="1"/>
  <c r="BL397" i="1" s="1"/>
  <c r="BK399" i="1"/>
  <c r="BK398" i="1" s="1"/>
  <c r="BK397" i="1" s="1"/>
  <c r="BG399" i="1"/>
  <c r="BG398" i="1" s="1"/>
  <c r="BG397" i="1" s="1"/>
  <c r="BF399" i="1"/>
  <c r="BF398" i="1" s="1"/>
  <c r="BF397" i="1" s="1"/>
  <c r="BE399" i="1"/>
  <c r="BE398" i="1" s="1"/>
  <c r="BE397" i="1" s="1"/>
  <c r="BA399" i="1"/>
  <c r="BA398" i="1" s="1"/>
  <c r="BA397" i="1" s="1"/>
  <c r="AZ399" i="1"/>
  <c r="AZ398" i="1" s="1"/>
  <c r="AZ397" i="1" s="1"/>
  <c r="AY399" i="1"/>
  <c r="AY398" i="1" s="1"/>
  <c r="AY397" i="1" s="1"/>
  <c r="AU399" i="1"/>
  <c r="AU398" i="1" s="1"/>
  <c r="AU397" i="1" s="1"/>
  <c r="AT399" i="1"/>
  <c r="AT398" i="1" s="1"/>
  <c r="AT397" i="1" s="1"/>
  <c r="AS399" i="1"/>
  <c r="AS398" i="1" s="1"/>
  <c r="AS397" i="1" s="1"/>
  <c r="AO399" i="1"/>
  <c r="AO398" i="1" s="1"/>
  <c r="AO397" i="1" s="1"/>
  <c r="AN399" i="1"/>
  <c r="AN398" i="1" s="1"/>
  <c r="AN397" i="1" s="1"/>
  <c r="AM399" i="1"/>
  <c r="AM398" i="1" s="1"/>
  <c r="AM397" i="1" s="1"/>
  <c r="AI399" i="1"/>
  <c r="AI398" i="1" s="1"/>
  <c r="AI397" i="1" s="1"/>
  <c r="AH399" i="1"/>
  <c r="AH398" i="1" s="1"/>
  <c r="AH397" i="1" s="1"/>
  <c r="AG399" i="1"/>
  <c r="AG398" i="1" s="1"/>
  <c r="AG397" i="1" s="1"/>
  <c r="AC399" i="1"/>
  <c r="AC398" i="1" s="1"/>
  <c r="AC397" i="1" s="1"/>
  <c r="AB399" i="1"/>
  <c r="AB398" i="1" s="1"/>
  <c r="AB397" i="1" s="1"/>
  <c r="AA399" i="1"/>
  <c r="AA398" i="1" s="1"/>
  <c r="AA397" i="1" s="1"/>
  <c r="W399" i="1"/>
  <c r="W398" i="1" s="1"/>
  <c r="W397" i="1" s="1"/>
  <c r="V399" i="1"/>
  <c r="V398" i="1" s="1"/>
  <c r="V397" i="1" s="1"/>
  <c r="U399" i="1"/>
  <c r="U398" i="1" s="1"/>
  <c r="U397" i="1" s="1"/>
  <c r="Q399" i="1"/>
  <c r="Q398" i="1" s="1"/>
  <c r="Q397" i="1" s="1"/>
  <c r="P399" i="1"/>
  <c r="P398" i="1" s="1"/>
  <c r="P397" i="1" s="1"/>
  <c r="O399" i="1"/>
  <c r="O398" i="1" s="1"/>
  <c r="O397" i="1" s="1"/>
  <c r="K399" i="1"/>
  <c r="K398" i="1" s="1"/>
  <c r="J399" i="1"/>
  <c r="J398" i="1" s="1"/>
  <c r="J397" i="1" s="1"/>
  <c r="I399" i="1"/>
  <c r="I398" i="1" s="1"/>
  <c r="I397" i="1" s="1"/>
  <c r="H399" i="1"/>
  <c r="G399" i="1"/>
  <c r="F399" i="1"/>
  <c r="F398" i="1" s="1"/>
  <c r="N396" i="1"/>
  <c r="T396" i="1" s="1"/>
  <c r="Z396" i="1" s="1"/>
  <c r="AF396" i="1" s="1"/>
  <c r="AL396" i="1" s="1"/>
  <c r="AR396" i="1" s="1"/>
  <c r="AX396" i="1" s="1"/>
  <c r="BD396" i="1" s="1"/>
  <c r="BJ396" i="1" s="1"/>
  <c r="BP396" i="1" s="1"/>
  <c r="BU396" i="1" s="1"/>
  <c r="BZ396" i="1" s="1"/>
  <c r="CJ396" i="1" s="1"/>
  <c r="CL396" i="1" s="1"/>
  <c r="M396" i="1"/>
  <c r="S396" i="1" s="1"/>
  <c r="Y396" i="1" s="1"/>
  <c r="AE396" i="1" s="1"/>
  <c r="AK396" i="1" s="1"/>
  <c r="AQ396" i="1" s="1"/>
  <c r="AW396" i="1" s="1"/>
  <c r="BC396" i="1" s="1"/>
  <c r="BI396" i="1" s="1"/>
  <c r="BO396" i="1" s="1"/>
  <c r="BT396" i="1" s="1"/>
  <c r="BY396" i="1" s="1"/>
  <c r="CG396" i="1" s="1"/>
  <c r="CI396" i="1" s="1"/>
  <c r="L396" i="1"/>
  <c r="R396" i="1" s="1"/>
  <c r="X396" i="1" s="1"/>
  <c r="AD396" i="1" s="1"/>
  <c r="AJ396" i="1" s="1"/>
  <c r="AP396" i="1" s="1"/>
  <c r="AV396" i="1" s="1"/>
  <c r="BB396" i="1" s="1"/>
  <c r="BH396" i="1" s="1"/>
  <c r="BN396" i="1" s="1"/>
  <c r="BS396" i="1" s="1"/>
  <c r="BX396" i="1" s="1"/>
  <c r="CD396" i="1" s="1"/>
  <c r="CF396" i="1" s="1"/>
  <c r="CM395" i="1"/>
  <c r="CM394" i="1" s="1"/>
  <c r="CM393" i="1" s="1"/>
  <c r="CC395" i="1"/>
  <c r="CC394" i="1" s="1"/>
  <c r="CC393" i="1" s="1"/>
  <c r="CC392" i="1" s="1"/>
  <c r="CC391" i="1" s="1"/>
  <c r="CB395" i="1"/>
  <c r="CB394" i="1" s="1"/>
  <c r="CB393" i="1" s="1"/>
  <c r="CB392" i="1" s="1"/>
  <c r="CB391" i="1" s="1"/>
  <c r="CA395" i="1"/>
  <c r="CA394" i="1" s="1"/>
  <c r="CA393" i="1" s="1"/>
  <c r="BW395" i="1"/>
  <c r="BW394" i="1" s="1"/>
  <c r="BW393" i="1" s="1"/>
  <c r="BV395" i="1"/>
  <c r="BV394" i="1" s="1"/>
  <c r="BV393" i="1" s="1"/>
  <c r="BR395" i="1"/>
  <c r="BR394" i="1" s="1"/>
  <c r="BR393" i="1" s="1"/>
  <c r="BQ395" i="1"/>
  <c r="BQ394" i="1" s="1"/>
  <c r="BQ393" i="1" s="1"/>
  <c r="BM395" i="1"/>
  <c r="BM394" i="1" s="1"/>
  <c r="BM393" i="1" s="1"/>
  <c r="BL395" i="1"/>
  <c r="BL394" i="1" s="1"/>
  <c r="BL393" i="1" s="1"/>
  <c r="BL392" i="1" s="1"/>
  <c r="BL391" i="1" s="1"/>
  <c r="BK395" i="1"/>
  <c r="BK394" i="1" s="1"/>
  <c r="BK393" i="1" s="1"/>
  <c r="BK392" i="1" s="1"/>
  <c r="BK391" i="1" s="1"/>
  <c r="BG395" i="1"/>
  <c r="BG394" i="1" s="1"/>
  <c r="BG393" i="1" s="1"/>
  <c r="BF395" i="1"/>
  <c r="BF394" i="1" s="1"/>
  <c r="BF393" i="1" s="1"/>
  <c r="BE395" i="1"/>
  <c r="BA395" i="1"/>
  <c r="BA394" i="1" s="1"/>
  <c r="BA393" i="1" s="1"/>
  <c r="BA392" i="1" s="1"/>
  <c r="BA391" i="1" s="1"/>
  <c r="AZ395" i="1"/>
  <c r="AZ394" i="1" s="1"/>
  <c r="AZ393" i="1" s="1"/>
  <c r="AY395" i="1"/>
  <c r="AY394" i="1" s="1"/>
  <c r="AY393" i="1" s="1"/>
  <c r="AU395" i="1"/>
  <c r="AU394" i="1" s="1"/>
  <c r="AU393" i="1" s="1"/>
  <c r="AU392" i="1" s="1"/>
  <c r="AU391" i="1" s="1"/>
  <c r="AT395" i="1"/>
  <c r="AT394" i="1" s="1"/>
  <c r="AT393" i="1" s="1"/>
  <c r="AT392" i="1" s="1"/>
  <c r="AT391" i="1" s="1"/>
  <c r="AS395" i="1"/>
  <c r="AS394" i="1" s="1"/>
  <c r="AS393" i="1" s="1"/>
  <c r="AO395" i="1"/>
  <c r="AO394" i="1" s="1"/>
  <c r="AO393" i="1" s="1"/>
  <c r="AN395" i="1"/>
  <c r="AN394" i="1" s="1"/>
  <c r="AN393" i="1" s="1"/>
  <c r="AM395" i="1"/>
  <c r="AM394" i="1" s="1"/>
  <c r="AM393" i="1" s="1"/>
  <c r="AM392" i="1" s="1"/>
  <c r="AM391" i="1" s="1"/>
  <c r="AI395" i="1"/>
  <c r="AI394" i="1" s="1"/>
  <c r="AI393" i="1" s="1"/>
  <c r="AH395" i="1"/>
  <c r="AH394" i="1" s="1"/>
  <c r="AH393" i="1" s="1"/>
  <c r="AG395" i="1"/>
  <c r="AG394" i="1" s="1"/>
  <c r="AG393" i="1" s="1"/>
  <c r="AG392" i="1" s="1"/>
  <c r="AG391" i="1" s="1"/>
  <c r="AC395" i="1"/>
  <c r="AC394" i="1" s="1"/>
  <c r="AC393" i="1" s="1"/>
  <c r="AC392" i="1" s="1"/>
  <c r="AC391" i="1" s="1"/>
  <c r="AB395" i="1"/>
  <c r="AB394" i="1" s="1"/>
  <c r="AB393" i="1" s="1"/>
  <c r="AA395" i="1"/>
  <c r="AA394" i="1" s="1"/>
  <c r="AA393" i="1" s="1"/>
  <c r="W395" i="1"/>
  <c r="W394" i="1" s="1"/>
  <c r="W393" i="1" s="1"/>
  <c r="V395" i="1"/>
  <c r="V394" i="1" s="1"/>
  <c r="V393" i="1" s="1"/>
  <c r="V392" i="1" s="1"/>
  <c r="V391" i="1" s="1"/>
  <c r="U395" i="1"/>
  <c r="U394" i="1" s="1"/>
  <c r="U393" i="1" s="1"/>
  <c r="Q395" i="1"/>
  <c r="Q394" i="1" s="1"/>
  <c r="Q393" i="1" s="1"/>
  <c r="P395" i="1"/>
  <c r="P394" i="1" s="1"/>
  <c r="P393" i="1" s="1"/>
  <c r="P392" i="1" s="1"/>
  <c r="P391" i="1" s="1"/>
  <c r="O395" i="1"/>
  <c r="O394" i="1" s="1"/>
  <c r="O393" i="1" s="1"/>
  <c r="O392" i="1" s="1"/>
  <c r="O391" i="1" s="1"/>
  <c r="K395" i="1"/>
  <c r="K394" i="1" s="1"/>
  <c r="K393" i="1" s="1"/>
  <c r="J395" i="1"/>
  <c r="I395" i="1"/>
  <c r="I394" i="1" s="1"/>
  <c r="I393" i="1" s="1"/>
  <c r="I392" i="1" s="1"/>
  <c r="I391" i="1" s="1"/>
  <c r="H395" i="1"/>
  <c r="G395" i="1"/>
  <c r="G394" i="1" s="1"/>
  <c r="G393" i="1" s="1"/>
  <c r="F395" i="1"/>
  <c r="F394" i="1" s="1"/>
  <c r="F393" i="1" s="1"/>
  <c r="BE394" i="1"/>
  <c r="BE393" i="1" s="1"/>
  <c r="T390" i="1"/>
  <c r="Z390" i="1" s="1"/>
  <c r="AF390" i="1" s="1"/>
  <c r="AL390" i="1" s="1"/>
  <c r="AR390" i="1" s="1"/>
  <c r="AX390" i="1" s="1"/>
  <c r="BD390" i="1" s="1"/>
  <c r="BJ390" i="1" s="1"/>
  <c r="BP390" i="1" s="1"/>
  <c r="BU390" i="1" s="1"/>
  <c r="BZ390" i="1" s="1"/>
  <c r="CJ390" i="1" s="1"/>
  <c r="CL390" i="1" s="1"/>
  <c r="S390" i="1"/>
  <c r="Y390" i="1" s="1"/>
  <c r="AE390" i="1" s="1"/>
  <c r="AK390" i="1" s="1"/>
  <c r="AQ390" i="1" s="1"/>
  <c r="AW390" i="1" s="1"/>
  <c r="BC390" i="1" s="1"/>
  <c r="BI390" i="1" s="1"/>
  <c r="BO390" i="1" s="1"/>
  <c r="BT390" i="1" s="1"/>
  <c r="BY390" i="1" s="1"/>
  <c r="CG390" i="1" s="1"/>
  <c r="CI390" i="1" s="1"/>
  <c r="R390" i="1"/>
  <c r="X390" i="1" s="1"/>
  <c r="AD390" i="1" s="1"/>
  <c r="AJ390" i="1" s="1"/>
  <c r="AP390" i="1" s="1"/>
  <c r="AV390" i="1" s="1"/>
  <c r="BB390" i="1" s="1"/>
  <c r="BH390" i="1" s="1"/>
  <c r="BN390" i="1" s="1"/>
  <c r="BS390" i="1" s="1"/>
  <c r="BX390" i="1" s="1"/>
  <c r="CD390" i="1" s="1"/>
  <c r="CF390" i="1" s="1"/>
  <c r="CM389" i="1"/>
  <c r="CM388" i="1" s="1"/>
  <c r="CM387" i="1" s="1"/>
  <c r="CM386" i="1" s="1"/>
  <c r="CC389" i="1"/>
  <c r="CC388" i="1" s="1"/>
  <c r="CC387" i="1" s="1"/>
  <c r="CC386" i="1" s="1"/>
  <c r="CB389" i="1"/>
  <c r="CB388" i="1" s="1"/>
  <c r="CB387" i="1" s="1"/>
  <c r="CB386" i="1" s="1"/>
  <c r="CA389" i="1"/>
  <c r="CA388" i="1" s="1"/>
  <c r="CA387" i="1" s="1"/>
  <c r="CA386" i="1" s="1"/>
  <c r="BW389" i="1"/>
  <c r="BW388" i="1" s="1"/>
  <c r="BW387" i="1" s="1"/>
  <c r="BW386" i="1" s="1"/>
  <c r="BV389" i="1"/>
  <c r="BV388" i="1" s="1"/>
  <c r="BV387" i="1" s="1"/>
  <c r="BV386" i="1" s="1"/>
  <c r="BR389" i="1"/>
  <c r="BR388" i="1" s="1"/>
  <c r="BR387" i="1" s="1"/>
  <c r="BR386" i="1" s="1"/>
  <c r="BQ389" i="1"/>
  <c r="BQ388" i="1" s="1"/>
  <c r="BQ387" i="1" s="1"/>
  <c r="BQ386" i="1" s="1"/>
  <c r="BM389" i="1"/>
  <c r="BM388" i="1" s="1"/>
  <c r="BM387" i="1" s="1"/>
  <c r="BM386" i="1" s="1"/>
  <c r="BL389" i="1"/>
  <c r="BL388" i="1" s="1"/>
  <c r="BL387" i="1" s="1"/>
  <c r="BL386" i="1" s="1"/>
  <c r="BK389" i="1"/>
  <c r="BK388" i="1" s="1"/>
  <c r="BK387" i="1" s="1"/>
  <c r="BK386" i="1" s="1"/>
  <c r="BG389" i="1"/>
  <c r="BG388" i="1" s="1"/>
  <c r="BG387" i="1" s="1"/>
  <c r="BG386" i="1" s="1"/>
  <c r="BF389" i="1"/>
  <c r="BF388" i="1" s="1"/>
  <c r="BF387" i="1" s="1"/>
  <c r="BF386" i="1" s="1"/>
  <c r="BE389" i="1"/>
  <c r="BE388" i="1" s="1"/>
  <c r="BE387" i="1" s="1"/>
  <c r="BE386" i="1" s="1"/>
  <c r="BA389" i="1"/>
  <c r="BA388" i="1" s="1"/>
  <c r="BA387" i="1" s="1"/>
  <c r="BA386" i="1" s="1"/>
  <c r="AZ389" i="1"/>
  <c r="AZ388" i="1" s="1"/>
  <c r="AZ387" i="1" s="1"/>
  <c r="AZ386" i="1" s="1"/>
  <c r="AY389" i="1"/>
  <c r="AY388" i="1" s="1"/>
  <c r="AY387" i="1" s="1"/>
  <c r="AY386" i="1" s="1"/>
  <c r="AU389" i="1"/>
  <c r="AU388" i="1" s="1"/>
  <c r="AU387" i="1" s="1"/>
  <c r="AU386" i="1" s="1"/>
  <c r="AT389" i="1"/>
  <c r="AT388" i="1" s="1"/>
  <c r="AT387" i="1" s="1"/>
  <c r="AT386" i="1" s="1"/>
  <c r="AS389" i="1"/>
  <c r="AS388" i="1" s="1"/>
  <c r="AS387" i="1" s="1"/>
  <c r="AS386" i="1" s="1"/>
  <c r="AO389" i="1"/>
  <c r="AO388" i="1" s="1"/>
  <c r="AO387" i="1" s="1"/>
  <c r="AO386" i="1" s="1"/>
  <c r="AN389" i="1"/>
  <c r="AN388" i="1" s="1"/>
  <c r="AN387" i="1" s="1"/>
  <c r="AN386" i="1" s="1"/>
  <c r="AM389" i="1"/>
  <c r="AM388" i="1" s="1"/>
  <c r="AM387" i="1" s="1"/>
  <c r="AM386" i="1" s="1"/>
  <c r="AI389" i="1"/>
  <c r="AI388" i="1" s="1"/>
  <c r="AI387" i="1" s="1"/>
  <c r="AI386" i="1" s="1"/>
  <c r="AH389" i="1"/>
  <c r="AH388" i="1" s="1"/>
  <c r="AH387" i="1" s="1"/>
  <c r="AH386" i="1" s="1"/>
  <c r="AG389" i="1"/>
  <c r="AG388" i="1" s="1"/>
  <c r="AG387" i="1" s="1"/>
  <c r="AG386" i="1" s="1"/>
  <c r="AC389" i="1"/>
  <c r="AC388" i="1" s="1"/>
  <c r="AC387" i="1" s="1"/>
  <c r="AC386" i="1" s="1"/>
  <c r="AB389" i="1"/>
  <c r="AB388" i="1" s="1"/>
  <c r="AB387" i="1" s="1"/>
  <c r="AB386" i="1" s="1"/>
  <c r="AA389" i="1"/>
  <c r="AA388" i="1" s="1"/>
  <c r="AA387" i="1" s="1"/>
  <c r="AA386" i="1" s="1"/>
  <c r="W389" i="1"/>
  <c r="W388" i="1" s="1"/>
  <c r="W387" i="1" s="1"/>
  <c r="W386" i="1" s="1"/>
  <c r="V389" i="1"/>
  <c r="V388" i="1" s="1"/>
  <c r="V387" i="1" s="1"/>
  <c r="V386" i="1" s="1"/>
  <c r="U389" i="1"/>
  <c r="U388" i="1" s="1"/>
  <c r="U387" i="1" s="1"/>
  <c r="U386" i="1" s="1"/>
  <c r="Q389" i="1"/>
  <c r="T389" i="1" s="1"/>
  <c r="P389" i="1"/>
  <c r="S389" i="1" s="1"/>
  <c r="O389" i="1"/>
  <c r="R389" i="1" s="1"/>
  <c r="N385" i="1"/>
  <c r="T385" i="1" s="1"/>
  <c r="Z385" i="1" s="1"/>
  <c r="AF385" i="1" s="1"/>
  <c r="AL385" i="1" s="1"/>
  <c r="AR385" i="1" s="1"/>
  <c r="AX385" i="1" s="1"/>
  <c r="BD385" i="1" s="1"/>
  <c r="BJ385" i="1" s="1"/>
  <c r="BP385" i="1" s="1"/>
  <c r="BU385" i="1" s="1"/>
  <c r="BZ385" i="1" s="1"/>
  <c r="CJ385" i="1" s="1"/>
  <c r="CL385" i="1" s="1"/>
  <c r="M385" i="1"/>
  <c r="S385" i="1" s="1"/>
  <c r="Y385" i="1" s="1"/>
  <c r="AE385" i="1" s="1"/>
  <c r="AK385" i="1" s="1"/>
  <c r="AQ385" i="1" s="1"/>
  <c r="AW385" i="1" s="1"/>
  <c r="BC385" i="1" s="1"/>
  <c r="BI385" i="1" s="1"/>
  <c r="BO385" i="1" s="1"/>
  <c r="BT385" i="1" s="1"/>
  <c r="BY385" i="1" s="1"/>
  <c r="CG385" i="1" s="1"/>
  <c r="CI385" i="1" s="1"/>
  <c r="L385" i="1"/>
  <c r="R385" i="1" s="1"/>
  <c r="X385" i="1" s="1"/>
  <c r="AD385" i="1" s="1"/>
  <c r="AJ385" i="1" s="1"/>
  <c r="AP385" i="1" s="1"/>
  <c r="AV385" i="1" s="1"/>
  <c r="BB385" i="1" s="1"/>
  <c r="BH385" i="1" s="1"/>
  <c r="BN385" i="1" s="1"/>
  <c r="BS385" i="1" s="1"/>
  <c r="BX385" i="1" s="1"/>
  <c r="CD385" i="1" s="1"/>
  <c r="CF385" i="1" s="1"/>
  <c r="CM384" i="1"/>
  <c r="CM383" i="1" s="1"/>
  <c r="CM382" i="1" s="1"/>
  <c r="CC384" i="1"/>
  <c r="CC383" i="1" s="1"/>
  <c r="CC382" i="1" s="1"/>
  <c r="CB384" i="1"/>
  <c r="CB383" i="1" s="1"/>
  <c r="CB382" i="1" s="1"/>
  <c r="CA384" i="1"/>
  <c r="CA383" i="1" s="1"/>
  <c r="CA382" i="1" s="1"/>
  <c r="BW384" i="1"/>
  <c r="BW383" i="1" s="1"/>
  <c r="BW382" i="1" s="1"/>
  <c r="BV384" i="1"/>
  <c r="BV383" i="1" s="1"/>
  <c r="BV382" i="1" s="1"/>
  <c r="BR384" i="1"/>
  <c r="BR383" i="1" s="1"/>
  <c r="BQ384" i="1"/>
  <c r="BQ383" i="1" s="1"/>
  <c r="BQ382" i="1" s="1"/>
  <c r="BM384" i="1"/>
  <c r="BM383" i="1" s="1"/>
  <c r="BM382" i="1" s="1"/>
  <c r="BL384" i="1"/>
  <c r="BL383" i="1" s="1"/>
  <c r="BL382" i="1" s="1"/>
  <c r="BK384" i="1"/>
  <c r="BK383" i="1" s="1"/>
  <c r="BK382" i="1" s="1"/>
  <c r="BG384" i="1"/>
  <c r="BG383" i="1" s="1"/>
  <c r="BG382" i="1" s="1"/>
  <c r="BF384" i="1"/>
  <c r="BF383" i="1" s="1"/>
  <c r="BF382" i="1" s="1"/>
  <c r="BE384" i="1"/>
  <c r="BE383" i="1" s="1"/>
  <c r="BE382" i="1" s="1"/>
  <c r="BA384" i="1"/>
  <c r="BA383" i="1" s="1"/>
  <c r="BA382" i="1" s="1"/>
  <c r="AZ384" i="1"/>
  <c r="AZ383" i="1" s="1"/>
  <c r="AZ382" i="1" s="1"/>
  <c r="AY384" i="1"/>
  <c r="AY383" i="1" s="1"/>
  <c r="AY382" i="1" s="1"/>
  <c r="AU384" i="1"/>
  <c r="AU383" i="1" s="1"/>
  <c r="AU382" i="1" s="1"/>
  <c r="AT384" i="1"/>
  <c r="AT383" i="1" s="1"/>
  <c r="AT382" i="1" s="1"/>
  <c r="AS384" i="1"/>
  <c r="AS383" i="1" s="1"/>
  <c r="AS382" i="1" s="1"/>
  <c r="AO384" i="1"/>
  <c r="AO383" i="1" s="1"/>
  <c r="AO382" i="1" s="1"/>
  <c r="AN384" i="1"/>
  <c r="AN383" i="1" s="1"/>
  <c r="AN382" i="1" s="1"/>
  <c r="AM384" i="1"/>
  <c r="AM383" i="1" s="1"/>
  <c r="AM382" i="1" s="1"/>
  <c r="AI384" i="1"/>
  <c r="AI383" i="1" s="1"/>
  <c r="AI382" i="1" s="1"/>
  <c r="AH384" i="1"/>
  <c r="AH383" i="1" s="1"/>
  <c r="AH382" i="1" s="1"/>
  <c r="AG384" i="1"/>
  <c r="AG383" i="1" s="1"/>
  <c r="AG382" i="1" s="1"/>
  <c r="AC384" i="1"/>
  <c r="AC383" i="1" s="1"/>
  <c r="AC382" i="1" s="1"/>
  <c r="AB384" i="1"/>
  <c r="AB383" i="1" s="1"/>
  <c r="AB382" i="1" s="1"/>
  <c r="AA384" i="1"/>
  <c r="AA383" i="1" s="1"/>
  <c r="AA382" i="1" s="1"/>
  <c r="W384" i="1"/>
  <c r="W383" i="1" s="1"/>
  <c r="W382" i="1" s="1"/>
  <c r="V384" i="1"/>
  <c r="V383" i="1" s="1"/>
  <c r="V382" i="1" s="1"/>
  <c r="U384" i="1"/>
  <c r="U383" i="1" s="1"/>
  <c r="U382" i="1" s="1"/>
  <c r="Q384" i="1"/>
  <c r="Q383" i="1" s="1"/>
  <c r="Q382" i="1" s="1"/>
  <c r="P384" i="1"/>
  <c r="P383" i="1" s="1"/>
  <c r="P382" i="1" s="1"/>
  <c r="O384" i="1"/>
  <c r="O383" i="1" s="1"/>
  <c r="O382" i="1" s="1"/>
  <c r="K384" i="1"/>
  <c r="K383" i="1" s="1"/>
  <c r="K382" i="1" s="1"/>
  <c r="J384" i="1"/>
  <c r="J383" i="1" s="1"/>
  <c r="J382" i="1" s="1"/>
  <c r="I384" i="1"/>
  <c r="I383" i="1" s="1"/>
  <c r="I382" i="1" s="1"/>
  <c r="H384" i="1"/>
  <c r="G384" i="1"/>
  <c r="F384" i="1"/>
  <c r="F383" i="1" s="1"/>
  <c r="N381" i="1"/>
  <c r="T381" i="1" s="1"/>
  <c r="Z381" i="1" s="1"/>
  <c r="AF381" i="1" s="1"/>
  <c r="AL381" i="1" s="1"/>
  <c r="AR381" i="1" s="1"/>
  <c r="AX381" i="1" s="1"/>
  <c r="BD381" i="1" s="1"/>
  <c r="BJ381" i="1" s="1"/>
  <c r="BP381" i="1" s="1"/>
  <c r="BU381" i="1" s="1"/>
  <c r="BZ381" i="1" s="1"/>
  <c r="CJ381" i="1" s="1"/>
  <c r="CL381" i="1" s="1"/>
  <c r="M381" i="1"/>
  <c r="S381" i="1" s="1"/>
  <c r="Y381" i="1" s="1"/>
  <c r="AE381" i="1" s="1"/>
  <c r="AK381" i="1" s="1"/>
  <c r="AQ381" i="1" s="1"/>
  <c r="AW381" i="1" s="1"/>
  <c r="BC381" i="1" s="1"/>
  <c r="BI381" i="1" s="1"/>
  <c r="BO381" i="1" s="1"/>
  <c r="BT381" i="1" s="1"/>
  <c r="BY381" i="1" s="1"/>
  <c r="CG381" i="1" s="1"/>
  <c r="CI381" i="1" s="1"/>
  <c r="L381" i="1"/>
  <c r="R381" i="1" s="1"/>
  <c r="X381" i="1" s="1"/>
  <c r="AD381" i="1" s="1"/>
  <c r="AJ381" i="1" s="1"/>
  <c r="AP381" i="1" s="1"/>
  <c r="AV381" i="1" s="1"/>
  <c r="BB381" i="1" s="1"/>
  <c r="BH381" i="1" s="1"/>
  <c r="BN381" i="1" s="1"/>
  <c r="BS381" i="1" s="1"/>
  <c r="BX381" i="1" s="1"/>
  <c r="CD381" i="1" s="1"/>
  <c r="CF381" i="1" s="1"/>
  <c r="CM380" i="1"/>
  <c r="CM379" i="1" s="1"/>
  <c r="CC380" i="1"/>
  <c r="CC379" i="1" s="1"/>
  <c r="CB380" i="1"/>
  <c r="CB379" i="1" s="1"/>
  <c r="CA380" i="1"/>
  <c r="CA379" i="1" s="1"/>
  <c r="BW380" i="1"/>
  <c r="BW379" i="1" s="1"/>
  <c r="BV380" i="1"/>
  <c r="BV379" i="1" s="1"/>
  <c r="BR380" i="1"/>
  <c r="BR379" i="1" s="1"/>
  <c r="BQ380" i="1"/>
  <c r="BQ379" i="1" s="1"/>
  <c r="BM380" i="1"/>
  <c r="BM379" i="1" s="1"/>
  <c r="BL380" i="1"/>
  <c r="BL379" i="1" s="1"/>
  <c r="BK380" i="1"/>
  <c r="BK379" i="1" s="1"/>
  <c r="BG380" i="1"/>
  <c r="BG379" i="1" s="1"/>
  <c r="BF380" i="1"/>
  <c r="BF379" i="1" s="1"/>
  <c r="BE380" i="1"/>
  <c r="BE379" i="1" s="1"/>
  <c r="BA380" i="1"/>
  <c r="BA379" i="1" s="1"/>
  <c r="AZ380" i="1"/>
  <c r="AZ379" i="1" s="1"/>
  <c r="AY380" i="1"/>
  <c r="AY379" i="1" s="1"/>
  <c r="AU380" i="1"/>
  <c r="AU379" i="1" s="1"/>
  <c r="AT380" i="1"/>
  <c r="AT379" i="1" s="1"/>
  <c r="AS380" i="1"/>
  <c r="AS379" i="1" s="1"/>
  <c r="AO380" i="1"/>
  <c r="AO379" i="1" s="1"/>
  <c r="AN380" i="1"/>
  <c r="AN379" i="1" s="1"/>
  <c r="AM380" i="1"/>
  <c r="AM379" i="1" s="1"/>
  <c r="AI380" i="1"/>
  <c r="AI379" i="1" s="1"/>
  <c r="AH380" i="1"/>
  <c r="AH379" i="1" s="1"/>
  <c r="AG380" i="1"/>
  <c r="AG379" i="1" s="1"/>
  <c r="AC380" i="1"/>
  <c r="AC379" i="1" s="1"/>
  <c r="AB380" i="1"/>
  <c r="AB379" i="1" s="1"/>
  <c r="AA380" i="1"/>
  <c r="AA379" i="1" s="1"/>
  <c r="W380" i="1"/>
  <c r="W379" i="1" s="1"/>
  <c r="V380" i="1"/>
  <c r="V379" i="1" s="1"/>
  <c r="U380" i="1"/>
  <c r="U379" i="1" s="1"/>
  <c r="Q380" i="1"/>
  <c r="Q379" i="1" s="1"/>
  <c r="P380" i="1"/>
  <c r="P379" i="1" s="1"/>
  <c r="O380" i="1"/>
  <c r="O379" i="1" s="1"/>
  <c r="K380" i="1"/>
  <c r="K379" i="1" s="1"/>
  <c r="J380" i="1"/>
  <c r="J379" i="1" s="1"/>
  <c r="I380" i="1"/>
  <c r="I379" i="1" s="1"/>
  <c r="H380" i="1"/>
  <c r="H379" i="1" s="1"/>
  <c r="G380" i="1"/>
  <c r="G379" i="1" s="1"/>
  <c r="F380" i="1"/>
  <c r="N378" i="1"/>
  <c r="T378" i="1" s="1"/>
  <c r="Z378" i="1" s="1"/>
  <c r="AF378" i="1" s="1"/>
  <c r="AL378" i="1" s="1"/>
  <c r="AR378" i="1" s="1"/>
  <c r="AX378" i="1" s="1"/>
  <c r="BD378" i="1" s="1"/>
  <c r="BJ378" i="1" s="1"/>
  <c r="BP378" i="1" s="1"/>
  <c r="BU378" i="1" s="1"/>
  <c r="BZ378" i="1" s="1"/>
  <c r="CJ378" i="1" s="1"/>
  <c r="CL378" i="1" s="1"/>
  <c r="M378" i="1"/>
  <c r="S378" i="1" s="1"/>
  <c r="Y378" i="1" s="1"/>
  <c r="AE378" i="1" s="1"/>
  <c r="AK378" i="1" s="1"/>
  <c r="AQ378" i="1" s="1"/>
  <c r="AW378" i="1" s="1"/>
  <c r="BC378" i="1" s="1"/>
  <c r="BI378" i="1" s="1"/>
  <c r="BO378" i="1" s="1"/>
  <c r="BT378" i="1" s="1"/>
  <c r="BY378" i="1" s="1"/>
  <c r="CG378" i="1" s="1"/>
  <c r="CI378" i="1" s="1"/>
  <c r="L378" i="1"/>
  <c r="R378" i="1" s="1"/>
  <c r="X378" i="1" s="1"/>
  <c r="AD378" i="1" s="1"/>
  <c r="AJ378" i="1" s="1"/>
  <c r="AP378" i="1" s="1"/>
  <c r="AV378" i="1" s="1"/>
  <c r="BB378" i="1" s="1"/>
  <c r="BH378" i="1" s="1"/>
  <c r="BN378" i="1" s="1"/>
  <c r="BS378" i="1" s="1"/>
  <c r="BX378" i="1" s="1"/>
  <c r="CD378" i="1" s="1"/>
  <c r="CF378" i="1" s="1"/>
  <c r="CM377" i="1"/>
  <c r="CM376" i="1" s="1"/>
  <c r="CC377" i="1"/>
  <c r="CC376" i="1" s="1"/>
  <c r="CB377" i="1"/>
  <c r="CB376" i="1" s="1"/>
  <c r="CA377" i="1"/>
  <c r="CA376" i="1" s="1"/>
  <c r="BW377" i="1"/>
  <c r="BW376" i="1" s="1"/>
  <c r="BV377" i="1"/>
  <c r="BV376" i="1" s="1"/>
  <c r="BR377" i="1"/>
  <c r="BR376" i="1" s="1"/>
  <c r="BQ377" i="1"/>
  <c r="BQ376" i="1" s="1"/>
  <c r="BM377" i="1"/>
  <c r="BM376" i="1" s="1"/>
  <c r="BL377" i="1"/>
  <c r="BL376" i="1" s="1"/>
  <c r="BK377" i="1"/>
  <c r="BK376" i="1" s="1"/>
  <c r="BG377" i="1"/>
  <c r="BG376" i="1" s="1"/>
  <c r="BF377" i="1"/>
  <c r="BF376" i="1" s="1"/>
  <c r="BE377" i="1"/>
  <c r="BE376" i="1" s="1"/>
  <c r="BA377" i="1"/>
  <c r="BA376" i="1" s="1"/>
  <c r="AZ377" i="1"/>
  <c r="AZ376" i="1" s="1"/>
  <c r="AY377" i="1"/>
  <c r="AY376" i="1" s="1"/>
  <c r="AU377" i="1"/>
  <c r="AU376" i="1" s="1"/>
  <c r="AT377" i="1"/>
  <c r="AT376" i="1" s="1"/>
  <c r="AS377" i="1"/>
  <c r="AS376" i="1" s="1"/>
  <c r="AO377" i="1"/>
  <c r="AO376" i="1" s="1"/>
  <c r="AN377" i="1"/>
  <c r="AN376" i="1" s="1"/>
  <c r="AM377" i="1"/>
  <c r="AM376" i="1" s="1"/>
  <c r="AI377" i="1"/>
  <c r="AI376" i="1" s="1"/>
  <c r="AH377" i="1"/>
  <c r="AH376" i="1" s="1"/>
  <c r="AG377" i="1"/>
  <c r="AG376" i="1" s="1"/>
  <c r="AC377" i="1"/>
  <c r="AC376" i="1" s="1"/>
  <c r="AB377" i="1"/>
  <c r="AB376" i="1" s="1"/>
  <c r="AA377" i="1"/>
  <c r="AA376" i="1" s="1"/>
  <c r="W377" i="1"/>
  <c r="W376" i="1" s="1"/>
  <c r="V377" i="1"/>
  <c r="V376" i="1" s="1"/>
  <c r="U377" i="1"/>
  <c r="U376" i="1" s="1"/>
  <c r="Q377" i="1"/>
  <c r="Q376" i="1" s="1"/>
  <c r="P377" i="1"/>
  <c r="P376" i="1" s="1"/>
  <c r="O377" i="1"/>
  <c r="O376" i="1" s="1"/>
  <c r="K377" i="1"/>
  <c r="K376" i="1" s="1"/>
  <c r="J377" i="1"/>
  <c r="J376" i="1" s="1"/>
  <c r="I377" i="1"/>
  <c r="I376" i="1" s="1"/>
  <c r="H377" i="1"/>
  <c r="H376" i="1" s="1"/>
  <c r="G377" i="1"/>
  <c r="F377" i="1"/>
  <c r="F376" i="1" s="1"/>
  <c r="N375" i="1"/>
  <c r="T375" i="1" s="1"/>
  <c r="Z375" i="1" s="1"/>
  <c r="AF375" i="1" s="1"/>
  <c r="AL375" i="1" s="1"/>
  <c r="AR375" i="1" s="1"/>
  <c r="AX375" i="1" s="1"/>
  <c r="BD375" i="1" s="1"/>
  <c r="BJ375" i="1" s="1"/>
  <c r="BP375" i="1" s="1"/>
  <c r="BU375" i="1" s="1"/>
  <c r="BZ375" i="1" s="1"/>
  <c r="CJ375" i="1" s="1"/>
  <c r="CL375" i="1" s="1"/>
  <c r="M375" i="1"/>
  <c r="S375" i="1" s="1"/>
  <c r="Y375" i="1" s="1"/>
  <c r="AE375" i="1" s="1"/>
  <c r="AK375" i="1" s="1"/>
  <c r="AQ375" i="1" s="1"/>
  <c r="AW375" i="1" s="1"/>
  <c r="BC375" i="1" s="1"/>
  <c r="BI375" i="1" s="1"/>
  <c r="BO375" i="1" s="1"/>
  <c r="BT375" i="1" s="1"/>
  <c r="BY375" i="1" s="1"/>
  <c r="CG375" i="1" s="1"/>
  <c r="CI375" i="1" s="1"/>
  <c r="L375" i="1"/>
  <c r="R375" i="1" s="1"/>
  <c r="X375" i="1" s="1"/>
  <c r="AD375" i="1" s="1"/>
  <c r="AJ375" i="1" s="1"/>
  <c r="AP375" i="1" s="1"/>
  <c r="AV375" i="1" s="1"/>
  <c r="BB375" i="1" s="1"/>
  <c r="BH375" i="1" s="1"/>
  <c r="BN375" i="1" s="1"/>
  <c r="BS375" i="1" s="1"/>
  <c r="BX375" i="1" s="1"/>
  <c r="CD375" i="1" s="1"/>
  <c r="CF375" i="1" s="1"/>
  <c r="CM374" i="1"/>
  <c r="CM373" i="1" s="1"/>
  <c r="CC374" i="1"/>
  <c r="CB374" i="1"/>
  <c r="CA374" i="1"/>
  <c r="CA373" i="1" s="1"/>
  <c r="BW374" i="1"/>
  <c r="BW373" i="1" s="1"/>
  <c r="BV374" i="1"/>
  <c r="BV373" i="1" s="1"/>
  <c r="BR374" i="1"/>
  <c r="BR373" i="1" s="1"/>
  <c r="BQ374" i="1"/>
  <c r="BQ373" i="1" s="1"/>
  <c r="BM374" i="1"/>
  <c r="BM373" i="1" s="1"/>
  <c r="BL374" i="1"/>
  <c r="BL373" i="1" s="1"/>
  <c r="BK374" i="1"/>
  <c r="BK373" i="1" s="1"/>
  <c r="BG374" i="1"/>
  <c r="BG373" i="1" s="1"/>
  <c r="BF374" i="1"/>
  <c r="BF373" i="1" s="1"/>
  <c r="BE374" i="1"/>
  <c r="BE373" i="1" s="1"/>
  <c r="BA374" i="1"/>
  <c r="BA373" i="1" s="1"/>
  <c r="AZ374" i="1"/>
  <c r="AZ373" i="1" s="1"/>
  <c r="AY374" i="1"/>
  <c r="AY373" i="1" s="1"/>
  <c r="AU374" i="1"/>
  <c r="AU373" i="1" s="1"/>
  <c r="AT374" i="1"/>
  <c r="AT373" i="1" s="1"/>
  <c r="AS374" i="1"/>
  <c r="AS373" i="1" s="1"/>
  <c r="AO374" i="1"/>
  <c r="AO373" i="1" s="1"/>
  <c r="AN374" i="1"/>
  <c r="AN373" i="1" s="1"/>
  <c r="AM374" i="1"/>
  <c r="AM373" i="1" s="1"/>
  <c r="AI374" i="1"/>
  <c r="AI373" i="1" s="1"/>
  <c r="AH374" i="1"/>
  <c r="AH373" i="1" s="1"/>
  <c r="AG374" i="1"/>
  <c r="AG373" i="1" s="1"/>
  <c r="AC374" i="1"/>
  <c r="AC373" i="1" s="1"/>
  <c r="AB374" i="1"/>
  <c r="AB373" i="1" s="1"/>
  <c r="AA374" i="1"/>
  <c r="AA373" i="1" s="1"/>
  <c r="W374" i="1"/>
  <c r="W373" i="1" s="1"/>
  <c r="V374" i="1"/>
  <c r="V373" i="1" s="1"/>
  <c r="U374" i="1"/>
  <c r="U373" i="1" s="1"/>
  <c r="Q374" i="1"/>
  <c r="Q373" i="1" s="1"/>
  <c r="P374" i="1"/>
  <c r="P373" i="1" s="1"/>
  <c r="O374" i="1"/>
  <c r="O373" i="1" s="1"/>
  <c r="K374" i="1"/>
  <c r="K373" i="1" s="1"/>
  <c r="J374" i="1"/>
  <c r="J373" i="1" s="1"/>
  <c r="I374" i="1"/>
  <c r="I373" i="1" s="1"/>
  <c r="H374" i="1"/>
  <c r="H373" i="1" s="1"/>
  <c r="G374" i="1"/>
  <c r="F374" i="1"/>
  <c r="CC373" i="1"/>
  <c r="CB373" i="1"/>
  <c r="N371" i="1"/>
  <c r="T371" i="1" s="1"/>
  <c r="Z371" i="1" s="1"/>
  <c r="AF371" i="1" s="1"/>
  <c r="AL371" i="1" s="1"/>
  <c r="AR371" i="1" s="1"/>
  <c r="AX371" i="1" s="1"/>
  <c r="BD371" i="1" s="1"/>
  <c r="BJ371" i="1" s="1"/>
  <c r="BP371" i="1" s="1"/>
  <c r="BU371" i="1" s="1"/>
  <c r="BZ371" i="1" s="1"/>
  <c r="CJ371" i="1" s="1"/>
  <c r="CL371" i="1" s="1"/>
  <c r="M371" i="1"/>
  <c r="S371" i="1" s="1"/>
  <c r="Y371" i="1" s="1"/>
  <c r="AE371" i="1" s="1"/>
  <c r="AK371" i="1" s="1"/>
  <c r="AQ371" i="1" s="1"/>
  <c r="AW371" i="1" s="1"/>
  <c r="BC371" i="1" s="1"/>
  <c r="BI371" i="1" s="1"/>
  <c r="BO371" i="1" s="1"/>
  <c r="BT371" i="1" s="1"/>
  <c r="BY371" i="1" s="1"/>
  <c r="CG371" i="1" s="1"/>
  <c r="CI371" i="1" s="1"/>
  <c r="L371" i="1"/>
  <c r="R371" i="1" s="1"/>
  <c r="X371" i="1" s="1"/>
  <c r="AD371" i="1" s="1"/>
  <c r="AJ371" i="1" s="1"/>
  <c r="AP371" i="1" s="1"/>
  <c r="AV371" i="1" s="1"/>
  <c r="BB371" i="1" s="1"/>
  <c r="BH371" i="1" s="1"/>
  <c r="BN371" i="1" s="1"/>
  <c r="BS371" i="1" s="1"/>
  <c r="BX371" i="1" s="1"/>
  <c r="CD371" i="1" s="1"/>
  <c r="CF371" i="1" s="1"/>
  <c r="CM370" i="1"/>
  <c r="CM369" i="1" s="1"/>
  <c r="CM368" i="1" s="1"/>
  <c r="CC370" i="1"/>
  <c r="CC369" i="1" s="1"/>
  <c r="CC368" i="1" s="1"/>
  <c r="CB370" i="1"/>
  <c r="CB369" i="1" s="1"/>
  <c r="CB368" i="1" s="1"/>
  <c r="CA370" i="1"/>
  <c r="CA369" i="1" s="1"/>
  <c r="CA368" i="1" s="1"/>
  <c r="BW370" i="1"/>
  <c r="BW369" i="1" s="1"/>
  <c r="BW368" i="1" s="1"/>
  <c r="BV370" i="1"/>
  <c r="BV369" i="1" s="1"/>
  <c r="BV368" i="1" s="1"/>
  <c r="BR370" i="1"/>
  <c r="BR369" i="1" s="1"/>
  <c r="BR368" i="1" s="1"/>
  <c r="BQ370" i="1"/>
  <c r="BQ369" i="1" s="1"/>
  <c r="BQ368" i="1" s="1"/>
  <c r="BM370" i="1"/>
  <c r="BM369" i="1" s="1"/>
  <c r="BM368" i="1" s="1"/>
  <c r="BL370" i="1"/>
  <c r="BL369" i="1" s="1"/>
  <c r="BL368" i="1" s="1"/>
  <c r="BK370" i="1"/>
  <c r="BK369" i="1" s="1"/>
  <c r="BK368" i="1" s="1"/>
  <c r="BG370" i="1"/>
  <c r="BG369" i="1" s="1"/>
  <c r="BG368" i="1" s="1"/>
  <c r="BF370" i="1"/>
  <c r="BF369" i="1" s="1"/>
  <c r="BF368" i="1" s="1"/>
  <c r="BE370" i="1"/>
  <c r="BE369" i="1" s="1"/>
  <c r="BE368" i="1" s="1"/>
  <c r="BA370" i="1"/>
  <c r="BA369" i="1" s="1"/>
  <c r="BA368" i="1" s="1"/>
  <c r="AZ370" i="1"/>
  <c r="AZ369" i="1" s="1"/>
  <c r="AZ368" i="1" s="1"/>
  <c r="AY370" i="1"/>
  <c r="AY369" i="1" s="1"/>
  <c r="AY368" i="1" s="1"/>
  <c r="AU370" i="1"/>
  <c r="AU369" i="1" s="1"/>
  <c r="AU368" i="1" s="1"/>
  <c r="AT370" i="1"/>
  <c r="AT369" i="1" s="1"/>
  <c r="AT368" i="1" s="1"/>
  <c r="AS370" i="1"/>
  <c r="AS369" i="1" s="1"/>
  <c r="AS368" i="1" s="1"/>
  <c r="AO370" i="1"/>
  <c r="AO369" i="1" s="1"/>
  <c r="AO368" i="1" s="1"/>
  <c r="AN370" i="1"/>
  <c r="AN369" i="1" s="1"/>
  <c r="AN368" i="1" s="1"/>
  <c r="AM370" i="1"/>
  <c r="AM369" i="1" s="1"/>
  <c r="AM368" i="1" s="1"/>
  <c r="AI370" i="1"/>
  <c r="AI369" i="1" s="1"/>
  <c r="AI368" i="1" s="1"/>
  <c r="AH370" i="1"/>
  <c r="AH369" i="1" s="1"/>
  <c r="AH368" i="1" s="1"/>
  <c r="AG370" i="1"/>
  <c r="AG369" i="1" s="1"/>
  <c r="AG368" i="1" s="1"/>
  <c r="AC370" i="1"/>
  <c r="AC369" i="1" s="1"/>
  <c r="AC368" i="1" s="1"/>
  <c r="AB370" i="1"/>
  <c r="AB369" i="1" s="1"/>
  <c r="AB368" i="1" s="1"/>
  <c r="AA370" i="1"/>
  <c r="AA369" i="1" s="1"/>
  <c r="AA368" i="1" s="1"/>
  <c r="W370" i="1"/>
  <c r="W369" i="1" s="1"/>
  <c r="W368" i="1" s="1"/>
  <c r="V370" i="1"/>
  <c r="V369" i="1" s="1"/>
  <c r="V368" i="1" s="1"/>
  <c r="U370" i="1"/>
  <c r="U369" i="1" s="1"/>
  <c r="U368" i="1" s="1"/>
  <c r="Q370" i="1"/>
  <c r="Q369" i="1" s="1"/>
  <c r="Q368" i="1" s="1"/>
  <c r="P370" i="1"/>
  <c r="P369" i="1" s="1"/>
  <c r="P368" i="1" s="1"/>
  <c r="O370" i="1"/>
  <c r="O369" i="1" s="1"/>
  <c r="O368" i="1" s="1"/>
  <c r="K370" i="1"/>
  <c r="K369" i="1" s="1"/>
  <c r="K368" i="1" s="1"/>
  <c r="J370" i="1"/>
  <c r="I370" i="1"/>
  <c r="I369" i="1" s="1"/>
  <c r="I368" i="1" s="1"/>
  <c r="H370" i="1"/>
  <c r="G370" i="1"/>
  <c r="G369" i="1" s="1"/>
  <c r="G368" i="1" s="1"/>
  <c r="F370" i="1"/>
  <c r="F369" i="1" s="1"/>
  <c r="N367" i="1"/>
  <c r="T367" i="1" s="1"/>
  <c r="Z367" i="1" s="1"/>
  <c r="AF367" i="1" s="1"/>
  <c r="AL367" i="1" s="1"/>
  <c r="AR367" i="1" s="1"/>
  <c r="AX367" i="1" s="1"/>
  <c r="BD367" i="1" s="1"/>
  <c r="BJ367" i="1" s="1"/>
  <c r="BP367" i="1" s="1"/>
  <c r="BU367" i="1" s="1"/>
  <c r="BZ367" i="1" s="1"/>
  <c r="CJ367" i="1" s="1"/>
  <c r="CL367" i="1" s="1"/>
  <c r="M367" i="1"/>
  <c r="S367" i="1" s="1"/>
  <c r="Y367" i="1" s="1"/>
  <c r="AE367" i="1" s="1"/>
  <c r="AK367" i="1" s="1"/>
  <c r="AQ367" i="1" s="1"/>
  <c r="AW367" i="1" s="1"/>
  <c r="BC367" i="1" s="1"/>
  <c r="BI367" i="1" s="1"/>
  <c r="BO367" i="1" s="1"/>
  <c r="BT367" i="1" s="1"/>
  <c r="BY367" i="1" s="1"/>
  <c r="CG367" i="1" s="1"/>
  <c r="CI367" i="1" s="1"/>
  <c r="L367" i="1"/>
  <c r="R367" i="1" s="1"/>
  <c r="X367" i="1" s="1"/>
  <c r="AD367" i="1" s="1"/>
  <c r="AJ367" i="1" s="1"/>
  <c r="AP367" i="1" s="1"/>
  <c r="AV367" i="1" s="1"/>
  <c r="BB367" i="1" s="1"/>
  <c r="BH367" i="1" s="1"/>
  <c r="BN367" i="1" s="1"/>
  <c r="BS367" i="1" s="1"/>
  <c r="BX367" i="1" s="1"/>
  <c r="CD367" i="1" s="1"/>
  <c r="CF367" i="1" s="1"/>
  <c r="CM366" i="1"/>
  <c r="CM365" i="1" s="1"/>
  <c r="CM364" i="1" s="1"/>
  <c r="CC366" i="1"/>
  <c r="CC365" i="1" s="1"/>
  <c r="CC364" i="1" s="1"/>
  <c r="CB366" i="1"/>
  <c r="CB365" i="1" s="1"/>
  <c r="CB364" i="1" s="1"/>
  <c r="CA366" i="1"/>
  <c r="CA365" i="1" s="1"/>
  <c r="CA364" i="1" s="1"/>
  <c r="BW366" i="1"/>
  <c r="BW365" i="1" s="1"/>
  <c r="BW364" i="1" s="1"/>
  <c r="BV366" i="1"/>
  <c r="BV365" i="1" s="1"/>
  <c r="BV364" i="1" s="1"/>
  <c r="BR366" i="1"/>
  <c r="BR365" i="1" s="1"/>
  <c r="BR364" i="1" s="1"/>
  <c r="BQ366" i="1"/>
  <c r="BM366" i="1"/>
  <c r="BM365" i="1" s="1"/>
  <c r="BM364" i="1" s="1"/>
  <c r="BL366" i="1"/>
  <c r="BL365" i="1" s="1"/>
  <c r="BL364" i="1" s="1"/>
  <c r="BK366" i="1"/>
  <c r="BK365" i="1" s="1"/>
  <c r="BK364" i="1" s="1"/>
  <c r="BG366" i="1"/>
  <c r="BG365" i="1" s="1"/>
  <c r="BG364" i="1" s="1"/>
  <c r="BF366" i="1"/>
  <c r="BF365" i="1" s="1"/>
  <c r="BF364" i="1" s="1"/>
  <c r="BE366" i="1"/>
  <c r="BE365" i="1" s="1"/>
  <c r="BE364" i="1" s="1"/>
  <c r="BA366" i="1"/>
  <c r="BA365" i="1" s="1"/>
  <c r="BA364" i="1" s="1"/>
  <c r="AZ366" i="1"/>
  <c r="AZ365" i="1" s="1"/>
  <c r="AZ364" i="1" s="1"/>
  <c r="AY366" i="1"/>
  <c r="AY365" i="1" s="1"/>
  <c r="AY364" i="1" s="1"/>
  <c r="AU366" i="1"/>
  <c r="AU365" i="1" s="1"/>
  <c r="AU364" i="1" s="1"/>
  <c r="AT366" i="1"/>
  <c r="AT365" i="1" s="1"/>
  <c r="AT364" i="1" s="1"/>
  <c r="AS366" i="1"/>
  <c r="AS365" i="1" s="1"/>
  <c r="AS364" i="1" s="1"/>
  <c r="AO366" i="1"/>
  <c r="AO365" i="1" s="1"/>
  <c r="AO364" i="1" s="1"/>
  <c r="AN366" i="1"/>
  <c r="AN365" i="1" s="1"/>
  <c r="AN364" i="1" s="1"/>
  <c r="AM366" i="1"/>
  <c r="AM365" i="1" s="1"/>
  <c r="AM364" i="1" s="1"/>
  <c r="AI366" i="1"/>
  <c r="AI365" i="1" s="1"/>
  <c r="AI364" i="1" s="1"/>
  <c r="AH366" i="1"/>
  <c r="AH365" i="1" s="1"/>
  <c r="AH364" i="1" s="1"/>
  <c r="AG366" i="1"/>
  <c r="AG365" i="1" s="1"/>
  <c r="AG364" i="1" s="1"/>
  <c r="AC366" i="1"/>
  <c r="AC365" i="1" s="1"/>
  <c r="AC364" i="1" s="1"/>
  <c r="AB366" i="1"/>
  <c r="AB365" i="1" s="1"/>
  <c r="AB364" i="1" s="1"/>
  <c r="AA366" i="1"/>
  <c r="AA365" i="1" s="1"/>
  <c r="AA364" i="1" s="1"/>
  <c r="W366" i="1"/>
  <c r="W365" i="1" s="1"/>
  <c r="W364" i="1" s="1"/>
  <c r="V366" i="1"/>
  <c r="V365" i="1" s="1"/>
  <c r="V364" i="1" s="1"/>
  <c r="U366" i="1"/>
  <c r="U365" i="1" s="1"/>
  <c r="U364" i="1" s="1"/>
  <c r="Q366" i="1"/>
  <c r="Q365" i="1" s="1"/>
  <c r="Q364" i="1" s="1"/>
  <c r="P366" i="1"/>
  <c r="P365" i="1" s="1"/>
  <c r="P364" i="1" s="1"/>
  <c r="O366" i="1"/>
  <c r="O365" i="1" s="1"/>
  <c r="O364" i="1" s="1"/>
  <c r="K366" i="1"/>
  <c r="K365" i="1" s="1"/>
  <c r="K364" i="1" s="1"/>
  <c r="J366" i="1"/>
  <c r="J365" i="1" s="1"/>
  <c r="J364" i="1" s="1"/>
  <c r="I366" i="1"/>
  <c r="I365" i="1" s="1"/>
  <c r="H366" i="1"/>
  <c r="H365" i="1" s="1"/>
  <c r="H364" i="1" s="1"/>
  <c r="G366" i="1"/>
  <c r="F366" i="1"/>
  <c r="CJ360" i="1"/>
  <c r="CL360" i="1" s="1"/>
  <c r="CG360" i="1"/>
  <c r="CI360" i="1" s="1"/>
  <c r="CD360" i="1"/>
  <c r="CF360" i="1" s="1"/>
  <c r="CM359" i="1"/>
  <c r="CM358" i="1" s="1"/>
  <c r="CM357" i="1" s="1"/>
  <c r="CC359" i="1"/>
  <c r="CB359" i="1"/>
  <c r="CG359" i="1" s="1"/>
  <c r="CA359" i="1"/>
  <c r="N356" i="1"/>
  <c r="T356" i="1" s="1"/>
  <c r="Z356" i="1" s="1"/>
  <c r="AF356" i="1" s="1"/>
  <c r="AL356" i="1" s="1"/>
  <c r="AR356" i="1" s="1"/>
  <c r="AX356" i="1" s="1"/>
  <c r="BD356" i="1" s="1"/>
  <c r="BJ356" i="1" s="1"/>
  <c r="BP356" i="1" s="1"/>
  <c r="BU356" i="1" s="1"/>
  <c r="BZ356" i="1" s="1"/>
  <c r="CJ356" i="1" s="1"/>
  <c r="CL356" i="1" s="1"/>
  <c r="M356" i="1"/>
  <c r="S356" i="1" s="1"/>
  <c r="Y356" i="1" s="1"/>
  <c r="AE356" i="1" s="1"/>
  <c r="AK356" i="1" s="1"/>
  <c r="AQ356" i="1" s="1"/>
  <c r="AW356" i="1" s="1"/>
  <c r="BC356" i="1" s="1"/>
  <c r="BI356" i="1" s="1"/>
  <c r="BO356" i="1" s="1"/>
  <c r="BT356" i="1" s="1"/>
  <c r="BY356" i="1" s="1"/>
  <c r="CG356" i="1" s="1"/>
  <c r="CI356" i="1" s="1"/>
  <c r="L356" i="1"/>
  <c r="R356" i="1" s="1"/>
  <c r="X356" i="1" s="1"/>
  <c r="AD356" i="1" s="1"/>
  <c r="AJ356" i="1" s="1"/>
  <c r="AP356" i="1" s="1"/>
  <c r="AV356" i="1" s="1"/>
  <c r="BB356" i="1" s="1"/>
  <c r="BH356" i="1" s="1"/>
  <c r="BN356" i="1" s="1"/>
  <c r="BS356" i="1" s="1"/>
  <c r="BX356" i="1" s="1"/>
  <c r="CD356" i="1" s="1"/>
  <c r="CF356" i="1" s="1"/>
  <c r="CM355" i="1"/>
  <c r="CM354" i="1" s="1"/>
  <c r="CM353" i="1" s="1"/>
  <c r="CC355" i="1"/>
  <c r="CC354" i="1" s="1"/>
  <c r="CC353" i="1" s="1"/>
  <c r="CB355" i="1"/>
  <c r="CB354" i="1" s="1"/>
  <c r="CB353" i="1" s="1"/>
  <c r="CA355" i="1"/>
  <c r="CA354" i="1" s="1"/>
  <c r="CA353" i="1" s="1"/>
  <c r="BW355" i="1"/>
  <c r="BW354" i="1" s="1"/>
  <c r="BW353" i="1" s="1"/>
  <c r="BW352" i="1" s="1"/>
  <c r="BW351" i="1" s="1"/>
  <c r="BV355" i="1"/>
  <c r="BV354" i="1" s="1"/>
  <c r="BV353" i="1" s="1"/>
  <c r="BV352" i="1" s="1"/>
  <c r="BV351" i="1" s="1"/>
  <c r="BR355" i="1"/>
  <c r="BR354" i="1" s="1"/>
  <c r="BQ355" i="1"/>
  <c r="BQ354" i="1" s="1"/>
  <c r="BQ353" i="1" s="1"/>
  <c r="BM355" i="1"/>
  <c r="BM354" i="1" s="1"/>
  <c r="BM353" i="1" s="1"/>
  <c r="BM352" i="1" s="1"/>
  <c r="BM351" i="1" s="1"/>
  <c r="BL355" i="1"/>
  <c r="BL354" i="1" s="1"/>
  <c r="BL353" i="1" s="1"/>
  <c r="BL352" i="1" s="1"/>
  <c r="BL351" i="1" s="1"/>
  <c r="BK355" i="1"/>
  <c r="BK354" i="1" s="1"/>
  <c r="BK353" i="1" s="1"/>
  <c r="BK352" i="1" s="1"/>
  <c r="BK351" i="1" s="1"/>
  <c r="BG355" i="1"/>
  <c r="BG354" i="1" s="1"/>
  <c r="BG353" i="1" s="1"/>
  <c r="BG352" i="1" s="1"/>
  <c r="BG351" i="1" s="1"/>
  <c r="BF355" i="1"/>
  <c r="BF354" i="1" s="1"/>
  <c r="BF353" i="1" s="1"/>
  <c r="BF352" i="1" s="1"/>
  <c r="BF351" i="1" s="1"/>
  <c r="BE355" i="1"/>
  <c r="BE354" i="1" s="1"/>
  <c r="BE353" i="1" s="1"/>
  <c r="BE352" i="1" s="1"/>
  <c r="BE351" i="1" s="1"/>
  <c r="BA355" i="1"/>
  <c r="BA354" i="1" s="1"/>
  <c r="BA353" i="1" s="1"/>
  <c r="BA352" i="1" s="1"/>
  <c r="BA351" i="1" s="1"/>
  <c r="AZ355" i="1"/>
  <c r="AZ354" i="1" s="1"/>
  <c r="AZ353" i="1" s="1"/>
  <c r="AZ352" i="1" s="1"/>
  <c r="AZ351" i="1" s="1"/>
  <c r="AY355" i="1"/>
  <c r="AY354" i="1" s="1"/>
  <c r="AY353" i="1" s="1"/>
  <c r="AY352" i="1" s="1"/>
  <c r="AY351" i="1" s="1"/>
  <c r="AU355" i="1"/>
  <c r="AU354" i="1" s="1"/>
  <c r="AU353" i="1" s="1"/>
  <c r="AU352" i="1" s="1"/>
  <c r="AU351" i="1" s="1"/>
  <c r="AT355" i="1"/>
  <c r="AT354" i="1" s="1"/>
  <c r="AT353" i="1" s="1"/>
  <c r="AT352" i="1" s="1"/>
  <c r="AT351" i="1" s="1"/>
  <c r="AS355" i="1"/>
  <c r="AS354" i="1" s="1"/>
  <c r="AS353" i="1" s="1"/>
  <c r="AS352" i="1" s="1"/>
  <c r="AS351" i="1" s="1"/>
  <c r="AO355" i="1"/>
  <c r="AO354" i="1" s="1"/>
  <c r="AO353" i="1" s="1"/>
  <c r="AO352" i="1" s="1"/>
  <c r="AO351" i="1" s="1"/>
  <c r="AN355" i="1"/>
  <c r="AN354" i="1" s="1"/>
  <c r="AN353" i="1" s="1"/>
  <c r="AN352" i="1" s="1"/>
  <c r="AN351" i="1" s="1"/>
  <c r="AM355" i="1"/>
  <c r="AM354" i="1" s="1"/>
  <c r="AM353" i="1" s="1"/>
  <c r="AM352" i="1" s="1"/>
  <c r="AM351" i="1" s="1"/>
  <c r="AI355" i="1"/>
  <c r="AI354" i="1" s="1"/>
  <c r="AI353" i="1" s="1"/>
  <c r="AI352" i="1" s="1"/>
  <c r="AI351" i="1" s="1"/>
  <c r="AH355" i="1"/>
  <c r="AH354" i="1" s="1"/>
  <c r="AH353" i="1" s="1"/>
  <c r="AH352" i="1" s="1"/>
  <c r="AH351" i="1" s="1"/>
  <c r="AG355" i="1"/>
  <c r="AG354" i="1" s="1"/>
  <c r="AG353" i="1" s="1"/>
  <c r="AG352" i="1" s="1"/>
  <c r="AG351" i="1" s="1"/>
  <c r="AC355" i="1"/>
  <c r="AC354" i="1" s="1"/>
  <c r="AC353" i="1" s="1"/>
  <c r="AC352" i="1" s="1"/>
  <c r="AC351" i="1" s="1"/>
  <c r="AB355" i="1"/>
  <c r="AB354" i="1" s="1"/>
  <c r="AB353" i="1" s="1"/>
  <c r="AB352" i="1" s="1"/>
  <c r="AB351" i="1" s="1"/>
  <c r="AA355" i="1"/>
  <c r="AA354" i="1" s="1"/>
  <c r="AA353" i="1" s="1"/>
  <c r="AA352" i="1" s="1"/>
  <c r="AA351" i="1" s="1"/>
  <c r="W355" i="1"/>
  <c r="W354" i="1" s="1"/>
  <c r="W353" i="1" s="1"/>
  <c r="W352" i="1" s="1"/>
  <c r="W351" i="1" s="1"/>
  <c r="V355" i="1"/>
  <c r="V354" i="1" s="1"/>
  <c r="V353" i="1" s="1"/>
  <c r="V352" i="1" s="1"/>
  <c r="V351" i="1" s="1"/>
  <c r="U355" i="1"/>
  <c r="U354" i="1" s="1"/>
  <c r="U353" i="1" s="1"/>
  <c r="U352" i="1" s="1"/>
  <c r="U351" i="1" s="1"/>
  <c r="Q355" i="1"/>
  <c r="Q354" i="1" s="1"/>
  <c r="Q353" i="1" s="1"/>
  <c r="Q352" i="1" s="1"/>
  <c r="Q351" i="1" s="1"/>
  <c r="P355" i="1"/>
  <c r="P354" i="1" s="1"/>
  <c r="P353" i="1" s="1"/>
  <c r="P352" i="1" s="1"/>
  <c r="P351" i="1" s="1"/>
  <c r="O355" i="1"/>
  <c r="O354" i="1" s="1"/>
  <c r="O353" i="1" s="1"/>
  <c r="O352" i="1" s="1"/>
  <c r="O351" i="1" s="1"/>
  <c r="K355" i="1"/>
  <c r="K354" i="1" s="1"/>
  <c r="K353" i="1" s="1"/>
  <c r="K352" i="1" s="1"/>
  <c r="K351" i="1" s="1"/>
  <c r="J355" i="1"/>
  <c r="J354" i="1" s="1"/>
  <c r="J353" i="1" s="1"/>
  <c r="J352" i="1" s="1"/>
  <c r="J351" i="1" s="1"/>
  <c r="I355" i="1"/>
  <c r="I354" i="1" s="1"/>
  <c r="I353" i="1" s="1"/>
  <c r="I352" i="1" s="1"/>
  <c r="I351" i="1" s="1"/>
  <c r="H355" i="1"/>
  <c r="H354" i="1" s="1"/>
  <c r="G355" i="1"/>
  <c r="F355" i="1"/>
  <c r="N350" i="1"/>
  <c r="T350" i="1" s="1"/>
  <c r="Z350" i="1" s="1"/>
  <c r="AF350" i="1" s="1"/>
  <c r="AL350" i="1" s="1"/>
  <c r="AR350" i="1" s="1"/>
  <c r="AX350" i="1" s="1"/>
  <c r="BD350" i="1" s="1"/>
  <c r="BJ350" i="1" s="1"/>
  <c r="BP350" i="1" s="1"/>
  <c r="BU350" i="1" s="1"/>
  <c r="BZ350" i="1" s="1"/>
  <c r="CJ350" i="1" s="1"/>
  <c r="CL350" i="1" s="1"/>
  <c r="M350" i="1"/>
  <c r="S350" i="1" s="1"/>
  <c r="Y350" i="1" s="1"/>
  <c r="AE350" i="1" s="1"/>
  <c r="AK350" i="1" s="1"/>
  <c r="AQ350" i="1" s="1"/>
  <c r="AW350" i="1" s="1"/>
  <c r="BC350" i="1" s="1"/>
  <c r="BI350" i="1" s="1"/>
  <c r="BO350" i="1" s="1"/>
  <c r="BT350" i="1" s="1"/>
  <c r="BY350" i="1" s="1"/>
  <c r="CG350" i="1" s="1"/>
  <c r="CI350" i="1" s="1"/>
  <c r="L350" i="1"/>
  <c r="R350" i="1" s="1"/>
  <c r="X350" i="1" s="1"/>
  <c r="AD350" i="1" s="1"/>
  <c r="AJ350" i="1" s="1"/>
  <c r="AP350" i="1" s="1"/>
  <c r="AV350" i="1" s="1"/>
  <c r="BB350" i="1" s="1"/>
  <c r="BH350" i="1" s="1"/>
  <c r="BN350" i="1" s="1"/>
  <c r="BS350" i="1" s="1"/>
  <c r="BX350" i="1" s="1"/>
  <c r="CD350" i="1" s="1"/>
  <c r="CF350" i="1" s="1"/>
  <c r="CM349" i="1"/>
  <c r="CM348" i="1" s="1"/>
  <c r="CM347" i="1" s="1"/>
  <c r="CC349" i="1"/>
  <c r="CC348" i="1" s="1"/>
  <c r="CC347" i="1" s="1"/>
  <c r="CB349" i="1"/>
  <c r="CB348" i="1" s="1"/>
  <c r="CB347" i="1" s="1"/>
  <c r="CA349" i="1"/>
  <c r="CA348" i="1" s="1"/>
  <c r="CA347" i="1" s="1"/>
  <c r="BW349" i="1"/>
  <c r="BW348" i="1" s="1"/>
  <c r="BW347" i="1" s="1"/>
  <c r="BV349" i="1"/>
  <c r="BV348" i="1" s="1"/>
  <c r="BV347" i="1" s="1"/>
  <c r="BR349" i="1"/>
  <c r="BQ349" i="1"/>
  <c r="BQ348" i="1" s="1"/>
  <c r="BQ347" i="1" s="1"/>
  <c r="BM349" i="1"/>
  <c r="BM348" i="1" s="1"/>
  <c r="BM347" i="1" s="1"/>
  <c r="BL349" i="1"/>
  <c r="BL348" i="1" s="1"/>
  <c r="BL347" i="1" s="1"/>
  <c r="BK349" i="1"/>
  <c r="BK348" i="1" s="1"/>
  <c r="BK347" i="1" s="1"/>
  <c r="BG349" i="1"/>
  <c r="BG348" i="1" s="1"/>
  <c r="BG347" i="1" s="1"/>
  <c r="BF349" i="1"/>
  <c r="BF348" i="1" s="1"/>
  <c r="BF347" i="1" s="1"/>
  <c r="BE349" i="1"/>
  <c r="BE348" i="1" s="1"/>
  <c r="BE347" i="1" s="1"/>
  <c r="BA349" i="1"/>
  <c r="BA348" i="1" s="1"/>
  <c r="BA347" i="1" s="1"/>
  <c r="AZ349" i="1"/>
  <c r="AZ348" i="1" s="1"/>
  <c r="AZ347" i="1" s="1"/>
  <c r="AY349" i="1"/>
  <c r="AY348" i="1" s="1"/>
  <c r="AY347" i="1" s="1"/>
  <c r="AU349" i="1"/>
  <c r="AU348" i="1" s="1"/>
  <c r="AU347" i="1" s="1"/>
  <c r="AT349" i="1"/>
  <c r="AT348" i="1" s="1"/>
  <c r="AT347" i="1" s="1"/>
  <c r="AS349" i="1"/>
  <c r="AS348" i="1" s="1"/>
  <c r="AS347" i="1" s="1"/>
  <c r="AO349" i="1"/>
  <c r="AO348" i="1" s="1"/>
  <c r="AO347" i="1" s="1"/>
  <c r="AN349" i="1"/>
  <c r="AN348" i="1" s="1"/>
  <c r="AN347" i="1" s="1"/>
  <c r="AM349" i="1"/>
  <c r="AM348" i="1" s="1"/>
  <c r="AM347" i="1" s="1"/>
  <c r="AI349" i="1"/>
  <c r="AI348" i="1" s="1"/>
  <c r="AI347" i="1" s="1"/>
  <c r="AH349" i="1"/>
  <c r="AH348" i="1" s="1"/>
  <c r="AH347" i="1" s="1"/>
  <c r="AG349" i="1"/>
  <c r="AG348" i="1" s="1"/>
  <c r="AG347" i="1" s="1"/>
  <c r="AC349" i="1"/>
  <c r="AC348" i="1" s="1"/>
  <c r="AC347" i="1" s="1"/>
  <c r="AB349" i="1"/>
  <c r="AB348" i="1" s="1"/>
  <c r="AB347" i="1" s="1"/>
  <c r="AA349" i="1"/>
  <c r="AA348" i="1" s="1"/>
  <c r="AA347" i="1" s="1"/>
  <c r="W349" i="1"/>
  <c r="W348" i="1" s="1"/>
  <c r="W347" i="1" s="1"/>
  <c r="V349" i="1"/>
  <c r="V348" i="1" s="1"/>
  <c r="V347" i="1" s="1"/>
  <c r="U349" i="1"/>
  <c r="U348" i="1" s="1"/>
  <c r="U347" i="1" s="1"/>
  <c r="Q349" i="1"/>
  <c r="Q348" i="1" s="1"/>
  <c r="Q347" i="1" s="1"/>
  <c r="P349" i="1"/>
  <c r="P348" i="1" s="1"/>
  <c r="P347" i="1" s="1"/>
  <c r="O349" i="1"/>
  <c r="O348" i="1" s="1"/>
  <c r="O347" i="1" s="1"/>
  <c r="K349" i="1"/>
  <c r="K348" i="1" s="1"/>
  <c r="K347" i="1" s="1"/>
  <c r="J349" i="1"/>
  <c r="J348" i="1" s="1"/>
  <c r="J347" i="1" s="1"/>
  <c r="I349" i="1"/>
  <c r="I348" i="1" s="1"/>
  <c r="I347" i="1" s="1"/>
  <c r="H349" i="1"/>
  <c r="G349" i="1"/>
  <c r="F349" i="1"/>
  <c r="F348" i="1" s="1"/>
  <c r="N346" i="1"/>
  <c r="T346" i="1" s="1"/>
  <c r="Z346" i="1" s="1"/>
  <c r="AF346" i="1" s="1"/>
  <c r="AL346" i="1" s="1"/>
  <c r="AR346" i="1" s="1"/>
  <c r="AX346" i="1" s="1"/>
  <c r="BD346" i="1" s="1"/>
  <c r="BJ346" i="1" s="1"/>
  <c r="BP346" i="1" s="1"/>
  <c r="BU346" i="1" s="1"/>
  <c r="BZ346" i="1" s="1"/>
  <c r="CJ346" i="1" s="1"/>
  <c r="CL346" i="1" s="1"/>
  <c r="M346" i="1"/>
  <c r="S346" i="1" s="1"/>
  <c r="Y346" i="1" s="1"/>
  <c r="AE346" i="1" s="1"/>
  <c r="AK346" i="1" s="1"/>
  <c r="AQ346" i="1" s="1"/>
  <c r="AW346" i="1" s="1"/>
  <c r="BC346" i="1" s="1"/>
  <c r="BI346" i="1" s="1"/>
  <c r="BO346" i="1" s="1"/>
  <c r="BT346" i="1" s="1"/>
  <c r="BY346" i="1" s="1"/>
  <c r="CG346" i="1" s="1"/>
  <c r="CI346" i="1" s="1"/>
  <c r="L346" i="1"/>
  <c r="R346" i="1" s="1"/>
  <c r="X346" i="1" s="1"/>
  <c r="AD346" i="1" s="1"/>
  <c r="AJ346" i="1" s="1"/>
  <c r="AP346" i="1" s="1"/>
  <c r="AV346" i="1" s="1"/>
  <c r="BB346" i="1" s="1"/>
  <c r="BH346" i="1" s="1"/>
  <c r="BN346" i="1" s="1"/>
  <c r="BS346" i="1" s="1"/>
  <c r="BX346" i="1" s="1"/>
  <c r="CD346" i="1" s="1"/>
  <c r="CF346" i="1" s="1"/>
  <c r="N345" i="1"/>
  <c r="T345" i="1" s="1"/>
  <c r="Z345" i="1" s="1"/>
  <c r="AF345" i="1" s="1"/>
  <c r="AL345" i="1" s="1"/>
  <c r="AR345" i="1" s="1"/>
  <c r="AX345" i="1" s="1"/>
  <c r="BD345" i="1" s="1"/>
  <c r="BJ345" i="1" s="1"/>
  <c r="BP345" i="1" s="1"/>
  <c r="BU345" i="1" s="1"/>
  <c r="BZ345" i="1" s="1"/>
  <c r="CJ345" i="1" s="1"/>
  <c r="CL345" i="1" s="1"/>
  <c r="M345" i="1"/>
  <c r="S345" i="1" s="1"/>
  <c r="Y345" i="1" s="1"/>
  <c r="AE345" i="1" s="1"/>
  <c r="AK345" i="1" s="1"/>
  <c r="AQ345" i="1" s="1"/>
  <c r="AW345" i="1" s="1"/>
  <c r="BC345" i="1" s="1"/>
  <c r="BI345" i="1" s="1"/>
  <c r="BO345" i="1" s="1"/>
  <c r="BT345" i="1" s="1"/>
  <c r="BY345" i="1" s="1"/>
  <c r="CG345" i="1" s="1"/>
  <c r="CI345" i="1" s="1"/>
  <c r="L345" i="1"/>
  <c r="R345" i="1" s="1"/>
  <c r="X345" i="1" s="1"/>
  <c r="AD345" i="1" s="1"/>
  <c r="AJ345" i="1" s="1"/>
  <c r="AP345" i="1" s="1"/>
  <c r="AV345" i="1" s="1"/>
  <c r="BB345" i="1" s="1"/>
  <c r="BH345" i="1" s="1"/>
  <c r="BN345" i="1" s="1"/>
  <c r="BS345" i="1" s="1"/>
  <c r="BX345" i="1" s="1"/>
  <c r="CD345" i="1" s="1"/>
  <c r="CF345" i="1" s="1"/>
  <c r="CM344" i="1"/>
  <c r="CM343" i="1" s="1"/>
  <c r="CM342" i="1" s="1"/>
  <c r="CC344" i="1"/>
  <c r="CC343" i="1" s="1"/>
  <c r="CC342" i="1" s="1"/>
  <c r="CB344" i="1"/>
  <c r="CB343" i="1" s="1"/>
  <c r="CB342" i="1" s="1"/>
  <c r="CA344" i="1"/>
  <c r="CA343" i="1" s="1"/>
  <c r="CA342" i="1" s="1"/>
  <c r="BW344" i="1"/>
  <c r="BW343" i="1" s="1"/>
  <c r="BW342" i="1" s="1"/>
  <c r="BV344" i="1"/>
  <c r="BV343" i="1" s="1"/>
  <c r="BV342" i="1" s="1"/>
  <c r="BR344" i="1"/>
  <c r="BR343" i="1" s="1"/>
  <c r="BR342" i="1" s="1"/>
  <c r="BQ344" i="1"/>
  <c r="BQ343" i="1" s="1"/>
  <c r="BQ342" i="1" s="1"/>
  <c r="BM344" i="1"/>
  <c r="BM343" i="1" s="1"/>
  <c r="BM342" i="1" s="1"/>
  <c r="BL344" i="1"/>
  <c r="BL343" i="1" s="1"/>
  <c r="BL342" i="1" s="1"/>
  <c r="BK344" i="1"/>
  <c r="BK343" i="1" s="1"/>
  <c r="BK342" i="1" s="1"/>
  <c r="BG344" i="1"/>
  <c r="BG343" i="1" s="1"/>
  <c r="BG342" i="1" s="1"/>
  <c r="BF344" i="1"/>
  <c r="BF343" i="1" s="1"/>
  <c r="BF342" i="1" s="1"/>
  <c r="BE344" i="1"/>
  <c r="BE343" i="1" s="1"/>
  <c r="BE342" i="1" s="1"/>
  <c r="BA344" i="1"/>
  <c r="BA343" i="1" s="1"/>
  <c r="BA342" i="1" s="1"/>
  <c r="AZ344" i="1"/>
  <c r="AZ343" i="1" s="1"/>
  <c r="AZ342" i="1" s="1"/>
  <c r="AY344" i="1"/>
  <c r="AY343" i="1" s="1"/>
  <c r="AY342" i="1" s="1"/>
  <c r="AU344" i="1"/>
  <c r="AU343" i="1" s="1"/>
  <c r="AU342" i="1" s="1"/>
  <c r="AT344" i="1"/>
  <c r="AT343" i="1" s="1"/>
  <c r="AT342" i="1" s="1"/>
  <c r="AS344" i="1"/>
  <c r="AS343" i="1" s="1"/>
  <c r="AS342" i="1" s="1"/>
  <c r="AO344" i="1"/>
  <c r="AO343" i="1" s="1"/>
  <c r="AO342" i="1" s="1"/>
  <c r="AN344" i="1"/>
  <c r="AN343" i="1" s="1"/>
  <c r="AN342" i="1" s="1"/>
  <c r="AM344" i="1"/>
  <c r="AM343" i="1" s="1"/>
  <c r="AM342" i="1" s="1"/>
  <c r="AI344" i="1"/>
  <c r="AI343" i="1" s="1"/>
  <c r="AI342" i="1" s="1"/>
  <c r="AH344" i="1"/>
  <c r="AH343" i="1" s="1"/>
  <c r="AH342" i="1" s="1"/>
  <c r="AG344" i="1"/>
  <c r="AG343" i="1" s="1"/>
  <c r="AG342" i="1" s="1"/>
  <c r="AC344" i="1"/>
  <c r="AC343" i="1" s="1"/>
  <c r="AC342" i="1" s="1"/>
  <c r="AB344" i="1"/>
  <c r="AB343" i="1" s="1"/>
  <c r="AB342" i="1" s="1"/>
  <c r="AA344" i="1"/>
  <c r="AA343" i="1" s="1"/>
  <c r="AA342" i="1" s="1"/>
  <c r="W344" i="1"/>
  <c r="W343" i="1" s="1"/>
  <c r="W342" i="1" s="1"/>
  <c r="V344" i="1"/>
  <c r="V343" i="1" s="1"/>
  <c r="V342" i="1" s="1"/>
  <c r="U344" i="1"/>
  <c r="U343" i="1" s="1"/>
  <c r="U342" i="1" s="1"/>
  <c r="Q344" i="1"/>
  <c r="Q343" i="1" s="1"/>
  <c r="Q342" i="1" s="1"/>
  <c r="P344" i="1"/>
  <c r="P343" i="1" s="1"/>
  <c r="P342" i="1" s="1"/>
  <c r="O344" i="1"/>
  <c r="O343" i="1" s="1"/>
  <c r="O342" i="1" s="1"/>
  <c r="K344" i="1"/>
  <c r="K343" i="1" s="1"/>
  <c r="K342" i="1" s="1"/>
  <c r="J344" i="1"/>
  <c r="J343" i="1" s="1"/>
  <c r="J342" i="1" s="1"/>
  <c r="I344" i="1"/>
  <c r="I343" i="1" s="1"/>
  <c r="I342" i="1" s="1"/>
  <c r="H344" i="1"/>
  <c r="G344" i="1"/>
  <c r="G343" i="1" s="1"/>
  <c r="F344" i="1"/>
  <c r="AR341" i="1"/>
  <c r="AX341" i="1" s="1"/>
  <c r="BD341" i="1" s="1"/>
  <c r="BJ341" i="1" s="1"/>
  <c r="BP341" i="1" s="1"/>
  <c r="BU341" i="1" s="1"/>
  <c r="BZ341" i="1" s="1"/>
  <c r="CJ341" i="1" s="1"/>
  <c r="CL341" i="1" s="1"/>
  <c r="AQ341" i="1"/>
  <c r="AW341" i="1" s="1"/>
  <c r="BC341" i="1" s="1"/>
  <c r="BI341" i="1" s="1"/>
  <c r="BO341" i="1" s="1"/>
  <c r="BT341" i="1" s="1"/>
  <c r="BY341" i="1" s="1"/>
  <c r="CG341" i="1" s="1"/>
  <c r="CI341" i="1" s="1"/>
  <c r="AP341" i="1"/>
  <c r="AV341" i="1" s="1"/>
  <c r="BB341" i="1" s="1"/>
  <c r="BH341" i="1" s="1"/>
  <c r="BN341" i="1" s="1"/>
  <c r="BS341" i="1" s="1"/>
  <c r="BX341" i="1" s="1"/>
  <c r="CD341" i="1" s="1"/>
  <c r="CF341" i="1" s="1"/>
  <c r="CM340" i="1"/>
  <c r="CM339" i="1" s="1"/>
  <c r="CM338" i="1" s="1"/>
  <c r="CC340" i="1"/>
  <c r="CC339" i="1" s="1"/>
  <c r="CC338" i="1" s="1"/>
  <c r="CB340" i="1"/>
  <c r="CB339" i="1" s="1"/>
  <c r="CB338" i="1" s="1"/>
  <c r="CA340" i="1"/>
  <c r="CA339" i="1" s="1"/>
  <c r="CA338" i="1" s="1"/>
  <c r="BW340" i="1"/>
  <c r="BW339" i="1" s="1"/>
  <c r="BW338" i="1" s="1"/>
  <c r="BV340" i="1"/>
  <c r="BV339" i="1" s="1"/>
  <c r="BV338" i="1" s="1"/>
  <c r="BR340" i="1"/>
  <c r="BR339" i="1" s="1"/>
  <c r="BR338" i="1" s="1"/>
  <c r="BQ340" i="1"/>
  <c r="BQ339" i="1" s="1"/>
  <c r="BQ338" i="1" s="1"/>
  <c r="BM340" i="1"/>
  <c r="BM339" i="1" s="1"/>
  <c r="BM338" i="1" s="1"/>
  <c r="BL340" i="1"/>
  <c r="BL339" i="1" s="1"/>
  <c r="BL338" i="1" s="1"/>
  <c r="BK340" i="1"/>
  <c r="BK339" i="1" s="1"/>
  <c r="BK338" i="1" s="1"/>
  <c r="BG340" i="1"/>
  <c r="BG339" i="1" s="1"/>
  <c r="BG338" i="1" s="1"/>
  <c r="BF340" i="1"/>
  <c r="BF339" i="1" s="1"/>
  <c r="BF338" i="1" s="1"/>
  <c r="BE340" i="1"/>
  <c r="BE339" i="1" s="1"/>
  <c r="BE338" i="1" s="1"/>
  <c r="BA340" i="1"/>
  <c r="BA339" i="1" s="1"/>
  <c r="BA338" i="1" s="1"/>
  <c r="AZ340" i="1"/>
  <c r="AZ339" i="1" s="1"/>
  <c r="AZ338" i="1" s="1"/>
  <c r="AY340" i="1"/>
  <c r="AY339" i="1" s="1"/>
  <c r="AY338" i="1" s="1"/>
  <c r="AU340" i="1"/>
  <c r="AU339" i="1" s="1"/>
  <c r="AU338" i="1" s="1"/>
  <c r="AT340" i="1"/>
  <c r="AT339" i="1" s="1"/>
  <c r="AT338" i="1" s="1"/>
  <c r="AS340" i="1"/>
  <c r="AS339" i="1" s="1"/>
  <c r="AS338" i="1" s="1"/>
  <c r="AO340" i="1"/>
  <c r="AR340" i="1" s="1"/>
  <c r="AN340" i="1"/>
  <c r="AM340" i="1"/>
  <c r="N337" i="1"/>
  <c r="T337" i="1" s="1"/>
  <c r="Z337" i="1" s="1"/>
  <c r="AF337" i="1" s="1"/>
  <c r="AL337" i="1" s="1"/>
  <c r="AR337" i="1" s="1"/>
  <c r="AX337" i="1" s="1"/>
  <c r="BD337" i="1" s="1"/>
  <c r="BJ337" i="1" s="1"/>
  <c r="BP337" i="1" s="1"/>
  <c r="BU337" i="1" s="1"/>
  <c r="BZ337" i="1" s="1"/>
  <c r="CJ337" i="1" s="1"/>
  <c r="CL337" i="1" s="1"/>
  <c r="M337" i="1"/>
  <c r="S337" i="1" s="1"/>
  <c r="Y337" i="1" s="1"/>
  <c r="AE337" i="1" s="1"/>
  <c r="AK337" i="1" s="1"/>
  <c r="AQ337" i="1" s="1"/>
  <c r="AW337" i="1" s="1"/>
  <c r="BC337" i="1" s="1"/>
  <c r="BI337" i="1" s="1"/>
  <c r="BO337" i="1" s="1"/>
  <c r="BT337" i="1" s="1"/>
  <c r="BY337" i="1" s="1"/>
  <c r="CG337" i="1" s="1"/>
  <c r="CI337" i="1" s="1"/>
  <c r="L337" i="1"/>
  <c r="R337" i="1" s="1"/>
  <c r="X337" i="1" s="1"/>
  <c r="AD337" i="1" s="1"/>
  <c r="AJ337" i="1" s="1"/>
  <c r="AP337" i="1" s="1"/>
  <c r="AV337" i="1" s="1"/>
  <c r="BB337" i="1" s="1"/>
  <c r="BH337" i="1" s="1"/>
  <c r="BN337" i="1" s="1"/>
  <c r="BS337" i="1" s="1"/>
  <c r="BX337" i="1" s="1"/>
  <c r="CD337" i="1" s="1"/>
  <c r="CF337" i="1" s="1"/>
  <c r="CM336" i="1"/>
  <c r="CM335" i="1" s="1"/>
  <c r="CM334" i="1" s="1"/>
  <c r="CC336" i="1"/>
  <c r="CC335" i="1" s="1"/>
  <c r="CC334" i="1" s="1"/>
  <c r="CB336" i="1"/>
  <c r="CB335" i="1" s="1"/>
  <c r="CB334" i="1" s="1"/>
  <c r="CA336" i="1"/>
  <c r="CA335" i="1" s="1"/>
  <c r="CA334" i="1" s="1"/>
  <c r="BW336" i="1"/>
  <c r="BW335" i="1" s="1"/>
  <c r="BW334" i="1" s="1"/>
  <c r="BV336" i="1"/>
  <c r="BV335" i="1" s="1"/>
  <c r="BV334" i="1" s="1"/>
  <c r="BR336" i="1"/>
  <c r="BR335" i="1" s="1"/>
  <c r="BR334" i="1" s="1"/>
  <c r="BQ336" i="1"/>
  <c r="BQ335" i="1" s="1"/>
  <c r="BQ334" i="1" s="1"/>
  <c r="BM336" i="1"/>
  <c r="BM335" i="1" s="1"/>
  <c r="BM334" i="1" s="1"/>
  <c r="BL336" i="1"/>
  <c r="BL335" i="1" s="1"/>
  <c r="BL334" i="1" s="1"/>
  <c r="BK336" i="1"/>
  <c r="BK335" i="1" s="1"/>
  <c r="BK334" i="1" s="1"/>
  <c r="BG336" i="1"/>
  <c r="BG335" i="1" s="1"/>
  <c r="BG334" i="1" s="1"/>
  <c r="BF336" i="1"/>
  <c r="BF335" i="1" s="1"/>
  <c r="BF334" i="1" s="1"/>
  <c r="BE336" i="1"/>
  <c r="BE335" i="1" s="1"/>
  <c r="BE334" i="1" s="1"/>
  <c r="BA336" i="1"/>
  <c r="BA335" i="1" s="1"/>
  <c r="BA334" i="1" s="1"/>
  <c r="AZ336" i="1"/>
  <c r="AZ335" i="1" s="1"/>
  <c r="AZ334" i="1" s="1"/>
  <c r="AY336" i="1"/>
  <c r="AY335" i="1" s="1"/>
  <c r="AY334" i="1" s="1"/>
  <c r="AU336" i="1"/>
  <c r="AU335" i="1" s="1"/>
  <c r="AU334" i="1" s="1"/>
  <c r="AT336" i="1"/>
  <c r="AT335" i="1" s="1"/>
  <c r="AT334" i="1" s="1"/>
  <c r="AS336" i="1"/>
  <c r="AS335" i="1" s="1"/>
  <c r="AS334" i="1" s="1"/>
  <c r="AO336" i="1"/>
  <c r="AO335" i="1" s="1"/>
  <c r="AO334" i="1" s="1"/>
  <c r="AN336" i="1"/>
  <c r="AN335" i="1" s="1"/>
  <c r="AN334" i="1" s="1"/>
  <c r="AM336" i="1"/>
  <c r="AM335" i="1" s="1"/>
  <c r="AM334" i="1" s="1"/>
  <c r="AI336" i="1"/>
  <c r="AI335" i="1" s="1"/>
  <c r="AI334" i="1" s="1"/>
  <c r="AH336" i="1"/>
  <c r="AH335" i="1" s="1"/>
  <c r="AH334" i="1" s="1"/>
  <c r="AG336" i="1"/>
  <c r="AG335" i="1" s="1"/>
  <c r="AG334" i="1" s="1"/>
  <c r="AC336" i="1"/>
  <c r="AC335" i="1" s="1"/>
  <c r="AC334" i="1" s="1"/>
  <c r="AB336" i="1"/>
  <c r="AB335" i="1" s="1"/>
  <c r="AB334" i="1" s="1"/>
  <c r="AA336" i="1"/>
  <c r="AA335" i="1" s="1"/>
  <c r="AA334" i="1" s="1"/>
  <c r="W336" i="1"/>
  <c r="W335" i="1" s="1"/>
  <c r="W334" i="1" s="1"/>
  <c r="V336" i="1"/>
  <c r="V335" i="1" s="1"/>
  <c r="V334" i="1" s="1"/>
  <c r="U336" i="1"/>
  <c r="U335" i="1" s="1"/>
  <c r="U334" i="1" s="1"/>
  <c r="Q336" i="1"/>
  <c r="Q335" i="1" s="1"/>
  <c r="Q334" i="1" s="1"/>
  <c r="P336" i="1"/>
  <c r="P335" i="1" s="1"/>
  <c r="P334" i="1" s="1"/>
  <c r="O336" i="1"/>
  <c r="O335" i="1" s="1"/>
  <c r="O334" i="1" s="1"/>
  <c r="K336" i="1"/>
  <c r="K335" i="1" s="1"/>
  <c r="K334" i="1" s="1"/>
  <c r="J336" i="1"/>
  <c r="J335" i="1" s="1"/>
  <c r="J334" i="1" s="1"/>
  <c r="I336" i="1"/>
  <c r="I335" i="1" s="1"/>
  <c r="I334" i="1" s="1"/>
  <c r="H336" i="1"/>
  <c r="H335" i="1" s="1"/>
  <c r="G336" i="1"/>
  <c r="F336" i="1"/>
  <c r="F335" i="1" s="1"/>
  <c r="N333" i="1"/>
  <c r="T333" i="1" s="1"/>
  <c r="Z333" i="1" s="1"/>
  <c r="AF333" i="1" s="1"/>
  <c r="AL333" i="1" s="1"/>
  <c r="AR333" i="1" s="1"/>
  <c r="AX333" i="1" s="1"/>
  <c r="BD333" i="1" s="1"/>
  <c r="BJ333" i="1" s="1"/>
  <c r="BP333" i="1" s="1"/>
  <c r="BU333" i="1" s="1"/>
  <c r="BZ333" i="1" s="1"/>
  <c r="CJ333" i="1" s="1"/>
  <c r="CL333" i="1" s="1"/>
  <c r="M333" i="1"/>
  <c r="S333" i="1" s="1"/>
  <c r="Y333" i="1" s="1"/>
  <c r="AE333" i="1" s="1"/>
  <c r="AK333" i="1" s="1"/>
  <c r="AQ333" i="1" s="1"/>
  <c r="AW333" i="1" s="1"/>
  <c r="BC333" i="1" s="1"/>
  <c r="BI333" i="1" s="1"/>
  <c r="BO333" i="1" s="1"/>
  <c r="BT333" i="1" s="1"/>
  <c r="BY333" i="1" s="1"/>
  <c r="CG333" i="1" s="1"/>
  <c r="CI333" i="1" s="1"/>
  <c r="L333" i="1"/>
  <c r="R333" i="1" s="1"/>
  <c r="X333" i="1" s="1"/>
  <c r="AD333" i="1" s="1"/>
  <c r="AJ333" i="1" s="1"/>
  <c r="AP333" i="1" s="1"/>
  <c r="AV333" i="1" s="1"/>
  <c r="BB333" i="1" s="1"/>
  <c r="BH333" i="1" s="1"/>
  <c r="BN333" i="1" s="1"/>
  <c r="BS333" i="1" s="1"/>
  <c r="BX333" i="1" s="1"/>
  <c r="CD333" i="1" s="1"/>
  <c r="CF333" i="1" s="1"/>
  <c r="CM332" i="1"/>
  <c r="CM331" i="1" s="1"/>
  <c r="CM330" i="1" s="1"/>
  <c r="CC332" i="1"/>
  <c r="CC331" i="1" s="1"/>
  <c r="CC330" i="1" s="1"/>
  <c r="CB332" i="1"/>
  <c r="CB331" i="1" s="1"/>
  <c r="CB330" i="1" s="1"/>
  <c r="CA332" i="1"/>
  <c r="CA331" i="1" s="1"/>
  <c r="CA330" i="1" s="1"/>
  <c r="BW332" i="1"/>
  <c r="BW331" i="1" s="1"/>
  <c r="BW330" i="1" s="1"/>
  <c r="BV332" i="1"/>
  <c r="BV331" i="1" s="1"/>
  <c r="BV330" i="1" s="1"/>
  <c r="BR332" i="1"/>
  <c r="BR331" i="1" s="1"/>
  <c r="BR330" i="1" s="1"/>
  <c r="BQ332" i="1"/>
  <c r="BQ331" i="1" s="1"/>
  <c r="BQ330" i="1" s="1"/>
  <c r="BM332" i="1"/>
  <c r="BM331" i="1" s="1"/>
  <c r="BM330" i="1" s="1"/>
  <c r="BL332" i="1"/>
  <c r="BL331" i="1" s="1"/>
  <c r="BL330" i="1" s="1"/>
  <c r="BK332" i="1"/>
  <c r="BK331" i="1" s="1"/>
  <c r="BK330" i="1" s="1"/>
  <c r="BG332" i="1"/>
  <c r="BG331" i="1" s="1"/>
  <c r="BG330" i="1" s="1"/>
  <c r="BF332" i="1"/>
  <c r="BF331" i="1" s="1"/>
  <c r="BF330" i="1" s="1"/>
  <c r="BE332" i="1"/>
  <c r="BE331" i="1" s="1"/>
  <c r="BE330" i="1" s="1"/>
  <c r="BA332" i="1"/>
  <c r="BA331" i="1" s="1"/>
  <c r="BA330" i="1" s="1"/>
  <c r="AZ332" i="1"/>
  <c r="AZ331" i="1" s="1"/>
  <c r="AZ330" i="1" s="1"/>
  <c r="AY332" i="1"/>
  <c r="AY331" i="1" s="1"/>
  <c r="AY330" i="1" s="1"/>
  <c r="AU332" i="1"/>
  <c r="AU331" i="1" s="1"/>
  <c r="AU330" i="1" s="1"/>
  <c r="AT332" i="1"/>
  <c r="AT331" i="1" s="1"/>
  <c r="AT330" i="1" s="1"/>
  <c r="AS332" i="1"/>
  <c r="AS331" i="1" s="1"/>
  <c r="AS330" i="1" s="1"/>
  <c r="AO332" i="1"/>
  <c r="AO331" i="1" s="1"/>
  <c r="AO330" i="1" s="1"/>
  <c r="AN332" i="1"/>
  <c r="AN331" i="1" s="1"/>
  <c r="AN330" i="1" s="1"/>
  <c r="AM332" i="1"/>
  <c r="AM331" i="1" s="1"/>
  <c r="AM330" i="1" s="1"/>
  <c r="AI332" i="1"/>
  <c r="AI331" i="1" s="1"/>
  <c r="AI330" i="1" s="1"/>
  <c r="AH332" i="1"/>
  <c r="AH331" i="1" s="1"/>
  <c r="AH330" i="1" s="1"/>
  <c r="AG332" i="1"/>
  <c r="AG331" i="1" s="1"/>
  <c r="AG330" i="1" s="1"/>
  <c r="AC332" i="1"/>
  <c r="AC331" i="1" s="1"/>
  <c r="AC330" i="1" s="1"/>
  <c r="AB332" i="1"/>
  <c r="AB331" i="1" s="1"/>
  <c r="AB330" i="1" s="1"/>
  <c r="AA332" i="1"/>
  <c r="AA331" i="1" s="1"/>
  <c r="AA330" i="1" s="1"/>
  <c r="W332" i="1"/>
  <c r="W331" i="1" s="1"/>
  <c r="W330" i="1" s="1"/>
  <c r="V332" i="1"/>
  <c r="V331" i="1" s="1"/>
  <c r="V330" i="1" s="1"/>
  <c r="U332" i="1"/>
  <c r="U331" i="1" s="1"/>
  <c r="U330" i="1" s="1"/>
  <c r="Q332" i="1"/>
  <c r="Q331" i="1" s="1"/>
  <c r="Q330" i="1" s="1"/>
  <c r="P332" i="1"/>
  <c r="P331" i="1" s="1"/>
  <c r="P330" i="1" s="1"/>
  <c r="O332" i="1"/>
  <c r="O331" i="1" s="1"/>
  <c r="O330" i="1" s="1"/>
  <c r="K332" i="1"/>
  <c r="K331" i="1" s="1"/>
  <c r="J332" i="1"/>
  <c r="J331" i="1" s="1"/>
  <c r="J330" i="1" s="1"/>
  <c r="I332" i="1"/>
  <c r="I331" i="1" s="1"/>
  <c r="I330" i="1" s="1"/>
  <c r="H332" i="1"/>
  <c r="H331" i="1" s="1"/>
  <c r="H330" i="1" s="1"/>
  <c r="G332" i="1"/>
  <c r="G331" i="1" s="1"/>
  <c r="F332" i="1"/>
  <c r="F331" i="1" s="1"/>
  <c r="N329" i="1"/>
  <c r="T329" i="1" s="1"/>
  <c r="Z329" i="1" s="1"/>
  <c r="AF329" i="1" s="1"/>
  <c r="AL329" i="1" s="1"/>
  <c r="AR329" i="1" s="1"/>
  <c r="AX329" i="1" s="1"/>
  <c r="BD329" i="1" s="1"/>
  <c r="BJ329" i="1" s="1"/>
  <c r="BP329" i="1" s="1"/>
  <c r="BU329" i="1" s="1"/>
  <c r="BZ329" i="1" s="1"/>
  <c r="CJ329" i="1" s="1"/>
  <c r="CL329" i="1" s="1"/>
  <c r="M329" i="1"/>
  <c r="S329" i="1" s="1"/>
  <c r="Y329" i="1" s="1"/>
  <c r="AE329" i="1" s="1"/>
  <c r="AK329" i="1" s="1"/>
  <c r="AQ329" i="1" s="1"/>
  <c r="AW329" i="1" s="1"/>
  <c r="BC329" i="1" s="1"/>
  <c r="BI329" i="1" s="1"/>
  <c r="BO329" i="1" s="1"/>
  <c r="BT329" i="1" s="1"/>
  <c r="BY329" i="1" s="1"/>
  <c r="CG329" i="1" s="1"/>
  <c r="CI329" i="1" s="1"/>
  <c r="L329" i="1"/>
  <c r="R329" i="1" s="1"/>
  <c r="X329" i="1" s="1"/>
  <c r="AD329" i="1" s="1"/>
  <c r="AJ329" i="1" s="1"/>
  <c r="AP329" i="1" s="1"/>
  <c r="AV329" i="1" s="1"/>
  <c r="BB329" i="1" s="1"/>
  <c r="BH329" i="1" s="1"/>
  <c r="BN329" i="1" s="1"/>
  <c r="BS329" i="1" s="1"/>
  <c r="BX329" i="1" s="1"/>
  <c r="CD329" i="1" s="1"/>
  <c r="CF329" i="1" s="1"/>
  <c r="CM328" i="1"/>
  <c r="CM327" i="1" s="1"/>
  <c r="CC328" i="1"/>
  <c r="CB328" i="1"/>
  <c r="CB327" i="1" s="1"/>
  <c r="CA328" i="1"/>
  <c r="CA327" i="1" s="1"/>
  <c r="BW328" i="1"/>
  <c r="BW327" i="1" s="1"/>
  <c r="BV328" i="1"/>
  <c r="BV327" i="1" s="1"/>
  <c r="BR328" i="1"/>
  <c r="BR327" i="1" s="1"/>
  <c r="BQ328" i="1"/>
  <c r="BQ327" i="1" s="1"/>
  <c r="BM328" i="1"/>
  <c r="BM327" i="1" s="1"/>
  <c r="BL328" i="1"/>
  <c r="BL327" i="1" s="1"/>
  <c r="BK328" i="1"/>
  <c r="BK327" i="1" s="1"/>
  <c r="BG328" i="1"/>
  <c r="BG327" i="1" s="1"/>
  <c r="BF328" i="1"/>
  <c r="BF327" i="1" s="1"/>
  <c r="BE328" i="1"/>
  <c r="BE327" i="1" s="1"/>
  <c r="BA328" i="1"/>
  <c r="BA327" i="1" s="1"/>
  <c r="AZ328" i="1"/>
  <c r="AZ327" i="1" s="1"/>
  <c r="AY328" i="1"/>
  <c r="AY327" i="1" s="1"/>
  <c r="AU328" i="1"/>
  <c r="AU327" i="1" s="1"/>
  <c r="AT328" i="1"/>
  <c r="AT327" i="1" s="1"/>
  <c r="AS328" i="1"/>
  <c r="AS327" i="1" s="1"/>
  <c r="AO328" i="1"/>
  <c r="AO327" i="1" s="1"/>
  <c r="AN328" i="1"/>
  <c r="AN327" i="1" s="1"/>
  <c r="AM328" i="1"/>
  <c r="AM327" i="1" s="1"/>
  <c r="AI328" i="1"/>
  <c r="AI327" i="1" s="1"/>
  <c r="AH328" i="1"/>
  <c r="AH327" i="1" s="1"/>
  <c r="AG328" i="1"/>
  <c r="AG327" i="1" s="1"/>
  <c r="AC328" i="1"/>
  <c r="AC327" i="1" s="1"/>
  <c r="AB328" i="1"/>
  <c r="AB327" i="1" s="1"/>
  <c r="AA328" i="1"/>
  <c r="AA327" i="1" s="1"/>
  <c r="W328" i="1"/>
  <c r="W327" i="1" s="1"/>
  <c r="V328" i="1"/>
  <c r="V327" i="1" s="1"/>
  <c r="U328" i="1"/>
  <c r="U327" i="1" s="1"/>
  <c r="Q328" i="1"/>
  <c r="Q327" i="1" s="1"/>
  <c r="P328" i="1"/>
  <c r="P327" i="1" s="1"/>
  <c r="O328" i="1"/>
  <c r="O327" i="1" s="1"/>
  <c r="K328" i="1"/>
  <c r="K327" i="1" s="1"/>
  <c r="J328" i="1"/>
  <c r="J327" i="1" s="1"/>
  <c r="I328" i="1"/>
  <c r="H328" i="1"/>
  <c r="G328" i="1"/>
  <c r="F328" i="1"/>
  <c r="F327" i="1" s="1"/>
  <c r="CC327" i="1"/>
  <c r="N326" i="1"/>
  <c r="T326" i="1" s="1"/>
  <c r="Z326" i="1" s="1"/>
  <c r="AF326" i="1" s="1"/>
  <c r="AL326" i="1" s="1"/>
  <c r="AR326" i="1" s="1"/>
  <c r="AX326" i="1" s="1"/>
  <c r="BD326" i="1" s="1"/>
  <c r="BJ326" i="1" s="1"/>
  <c r="BP326" i="1" s="1"/>
  <c r="BU326" i="1" s="1"/>
  <c r="BZ326" i="1" s="1"/>
  <c r="CJ326" i="1" s="1"/>
  <c r="CL326" i="1" s="1"/>
  <c r="M326" i="1"/>
  <c r="S326" i="1" s="1"/>
  <c r="Y326" i="1" s="1"/>
  <c r="AE326" i="1" s="1"/>
  <c r="AK326" i="1" s="1"/>
  <c r="AQ326" i="1" s="1"/>
  <c r="AW326" i="1" s="1"/>
  <c r="BC326" i="1" s="1"/>
  <c r="BI326" i="1" s="1"/>
  <c r="BO326" i="1" s="1"/>
  <c r="BT326" i="1" s="1"/>
  <c r="BY326" i="1" s="1"/>
  <c r="CG326" i="1" s="1"/>
  <c r="CI326" i="1" s="1"/>
  <c r="L326" i="1"/>
  <c r="R326" i="1" s="1"/>
  <c r="X326" i="1" s="1"/>
  <c r="AD326" i="1" s="1"/>
  <c r="AJ326" i="1" s="1"/>
  <c r="AP326" i="1" s="1"/>
  <c r="AV326" i="1" s="1"/>
  <c r="BB326" i="1" s="1"/>
  <c r="BH326" i="1" s="1"/>
  <c r="BN326" i="1" s="1"/>
  <c r="BS326" i="1" s="1"/>
  <c r="BX326" i="1" s="1"/>
  <c r="CD326" i="1" s="1"/>
  <c r="CF326" i="1" s="1"/>
  <c r="CM325" i="1"/>
  <c r="CM324" i="1" s="1"/>
  <c r="CC325" i="1"/>
  <c r="CC324" i="1" s="1"/>
  <c r="CB325" i="1"/>
  <c r="CB324" i="1" s="1"/>
  <c r="CA325" i="1"/>
  <c r="CA324" i="1" s="1"/>
  <c r="BW325" i="1"/>
  <c r="BW324" i="1" s="1"/>
  <c r="BV325" i="1"/>
  <c r="BR325" i="1"/>
  <c r="BR324" i="1" s="1"/>
  <c r="BQ325" i="1"/>
  <c r="BQ324" i="1" s="1"/>
  <c r="BM325" i="1"/>
  <c r="BM324" i="1" s="1"/>
  <c r="BL325" i="1"/>
  <c r="BL324" i="1" s="1"/>
  <c r="BK325" i="1"/>
  <c r="BK324" i="1" s="1"/>
  <c r="BG325" i="1"/>
  <c r="BG324" i="1" s="1"/>
  <c r="BF325" i="1"/>
  <c r="BF324" i="1" s="1"/>
  <c r="BE325" i="1"/>
  <c r="BE324" i="1" s="1"/>
  <c r="BA325" i="1"/>
  <c r="BA324" i="1" s="1"/>
  <c r="AZ325" i="1"/>
  <c r="AZ324" i="1" s="1"/>
  <c r="AY325" i="1"/>
  <c r="AY324" i="1" s="1"/>
  <c r="AU325" i="1"/>
  <c r="AU324" i="1" s="1"/>
  <c r="AT325" i="1"/>
  <c r="AT324" i="1" s="1"/>
  <c r="AS325" i="1"/>
  <c r="AS324" i="1" s="1"/>
  <c r="AO325" i="1"/>
  <c r="AO324" i="1" s="1"/>
  <c r="AN325" i="1"/>
  <c r="AN324" i="1" s="1"/>
  <c r="AM325" i="1"/>
  <c r="AM324" i="1" s="1"/>
  <c r="AI325" i="1"/>
  <c r="AI324" i="1" s="1"/>
  <c r="AH325" i="1"/>
  <c r="AH324" i="1" s="1"/>
  <c r="AG325" i="1"/>
  <c r="AG324" i="1" s="1"/>
  <c r="AC325" i="1"/>
  <c r="AC324" i="1" s="1"/>
  <c r="AB325" i="1"/>
  <c r="AB324" i="1" s="1"/>
  <c r="AA325" i="1"/>
  <c r="AA324" i="1" s="1"/>
  <c r="W325" i="1"/>
  <c r="W324" i="1" s="1"/>
  <c r="V325" i="1"/>
  <c r="V324" i="1" s="1"/>
  <c r="U325" i="1"/>
  <c r="U324" i="1" s="1"/>
  <c r="Q325" i="1"/>
  <c r="Q324" i="1" s="1"/>
  <c r="P325" i="1"/>
  <c r="P324" i="1" s="1"/>
  <c r="O325" i="1"/>
  <c r="O324" i="1" s="1"/>
  <c r="K325" i="1"/>
  <c r="K324" i="1" s="1"/>
  <c r="J325" i="1"/>
  <c r="J324" i="1" s="1"/>
  <c r="I325" i="1"/>
  <c r="I324" i="1" s="1"/>
  <c r="H325" i="1"/>
  <c r="G325" i="1"/>
  <c r="G324" i="1" s="1"/>
  <c r="F325" i="1"/>
  <c r="F324" i="1" s="1"/>
  <c r="BV324" i="1"/>
  <c r="N323" i="1"/>
  <c r="T323" i="1" s="1"/>
  <c r="Z323" i="1" s="1"/>
  <c r="AF323" i="1" s="1"/>
  <c r="AL323" i="1" s="1"/>
  <c r="AR323" i="1" s="1"/>
  <c r="AX323" i="1" s="1"/>
  <c r="BD323" i="1" s="1"/>
  <c r="BJ323" i="1" s="1"/>
  <c r="BP323" i="1" s="1"/>
  <c r="BU323" i="1" s="1"/>
  <c r="BZ323" i="1" s="1"/>
  <c r="CJ323" i="1" s="1"/>
  <c r="CL323" i="1" s="1"/>
  <c r="M323" i="1"/>
  <c r="S323" i="1" s="1"/>
  <c r="Y323" i="1" s="1"/>
  <c r="AE323" i="1" s="1"/>
  <c r="AK323" i="1" s="1"/>
  <c r="AQ323" i="1" s="1"/>
  <c r="AW323" i="1" s="1"/>
  <c r="BC323" i="1" s="1"/>
  <c r="BI323" i="1" s="1"/>
  <c r="BO323" i="1" s="1"/>
  <c r="BT323" i="1" s="1"/>
  <c r="BY323" i="1" s="1"/>
  <c r="CG323" i="1" s="1"/>
  <c r="CI323" i="1" s="1"/>
  <c r="L323" i="1"/>
  <c r="R323" i="1" s="1"/>
  <c r="X323" i="1" s="1"/>
  <c r="AD323" i="1" s="1"/>
  <c r="AJ323" i="1" s="1"/>
  <c r="AP323" i="1" s="1"/>
  <c r="AV323" i="1" s="1"/>
  <c r="BB323" i="1" s="1"/>
  <c r="BH323" i="1" s="1"/>
  <c r="BN323" i="1" s="1"/>
  <c r="BS323" i="1" s="1"/>
  <c r="BX323" i="1" s="1"/>
  <c r="CD323" i="1" s="1"/>
  <c r="CF323" i="1" s="1"/>
  <c r="CM322" i="1"/>
  <c r="CM321" i="1" s="1"/>
  <c r="CC322" i="1"/>
  <c r="CB322" i="1"/>
  <c r="CB321" i="1" s="1"/>
  <c r="CA322" i="1"/>
  <c r="CA321" i="1" s="1"/>
  <c r="BW322" i="1"/>
  <c r="BW321" i="1" s="1"/>
  <c r="BV322" i="1"/>
  <c r="BV321" i="1" s="1"/>
  <c r="BR322" i="1"/>
  <c r="BR321" i="1" s="1"/>
  <c r="BQ322" i="1"/>
  <c r="BQ321" i="1" s="1"/>
  <c r="BM322" i="1"/>
  <c r="BM321" i="1" s="1"/>
  <c r="BL322" i="1"/>
  <c r="BL321" i="1" s="1"/>
  <c r="BK322" i="1"/>
  <c r="BK321" i="1" s="1"/>
  <c r="BG322" i="1"/>
  <c r="BG321" i="1" s="1"/>
  <c r="BF322" i="1"/>
  <c r="BF321" i="1" s="1"/>
  <c r="BE322" i="1"/>
  <c r="BE321" i="1" s="1"/>
  <c r="BA322" i="1"/>
  <c r="BA321" i="1" s="1"/>
  <c r="AZ322" i="1"/>
  <c r="AZ321" i="1" s="1"/>
  <c r="AY322" i="1"/>
  <c r="AY321" i="1" s="1"/>
  <c r="AU322" i="1"/>
  <c r="AU321" i="1" s="1"/>
  <c r="AT322" i="1"/>
  <c r="AT321" i="1" s="1"/>
  <c r="AS322" i="1"/>
  <c r="AS321" i="1" s="1"/>
  <c r="AO322" i="1"/>
  <c r="AO321" i="1" s="1"/>
  <c r="AN322" i="1"/>
  <c r="AN321" i="1" s="1"/>
  <c r="AM322" i="1"/>
  <c r="AM321" i="1" s="1"/>
  <c r="AI322" i="1"/>
  <c r="AI321" i="1" s="1"/>
  <c r="AH322" i="1"/>
  <c r="AH321" i="1" s="1"/>
  <c r="AG322" i="1"/>
  <c r="AG321" i="1" s="1"/>
  <c r="AC322" i="1"/>
  <c r="AC321" i="1" s="1"/>
  <c r="AB322" i="1"/>
  <c r="AB321" i="1" s="1"/>
  <c r="AA322" i="1"/>
  <c r="AA321" i="1" s="1"/>
  <c r="W322" i="1"/>
  <c r="W321" i="1" s="1"/>
  <c r="V322" i="1"/>
  <c r="V321" i="1" s="1"/>
  <c r="U322" i="1"/>
  <c r="U321" i="1" s="1"/>
  <c r="Q322" i="1"/>
  <c r="Q321" i="1" s="1"/>
  <c r="P322" i="1"/>
  <c r="P321" i="1" s="1"/>
  <c r="O322" i="1"/>
  <c r="O321" i="1" s="1"/>
  <c r="K322" i="1"/>
  <c r="K321" i="1" s="1"/>
  <c r="J322" i="1"/>
  <c r="J321" i="1" s="1"/>
  <c r="I322" i="1"/>
  <c r="H322" i="1"/>
  <c r="G322" i="1"/>
  <c r="F322" i="1"/>
  <c r="F321" i="1" s="1"/>
  <c r="CC321" i="1"/>
  <c r="N319" i="1"/>
  <c r="T319" i="1" s="1"/>
  <c r="Z319" i="1" s="1"/>
  <c r="AF319" i="1" s="1"/>
  <c r="AL319" i="1" s="1"/>
  <c r="AR319" i="1" s="1"/>
  <c r="AX319" i="1" s="1"/>
  <c r="BD319" i="1" s="1"/>
  <c r="BJ319" i="1" s="1"/>
  <c r="BP319" i="1" s="1"/>
  <c r="BU319" i="1" s="1"/>
  <c r="BZ319" i="1" s="1"/>
  <c r="CJ319" i="1" s="1"/>
  <c r="CL319" i="1" s="1"/>
  <c r="M319" i="1"/>
  <c r="S319" i="1" s="1"/>
  <c r="Y319" i="1" s="1"/>
  <c r="AE319" i="1" s="1"/>
  <c r="AK319" i="1" s="1"/>
  <c r="AQ319" i="1" s="1"/>
  <c r="AW319" i="1" s="1"/>
  <c r="BC319" i="1" s="1"/>
  <c r="BI319" i="1" s="1"/>
  <c r="BO319" i="1" s="1"/>
  <c r="BT319" i="1" s="1"/>
  <c r="BY319" i="1" s="1"/>
  <c r="CG319" i="1" s="1"/>
  <c r="CI319" i="1" s="1"/>
  <c r="L319" i="1"/>
  <c r="R319" i="1" s="1"/>
  <c r="X319" i="1" s="1"/>
  <c r="AD319" i="1" s="1"/>
  <c r="AJ319" i="1" s="1"/>
  <c r="AP319" i="1" s="1"/>
  <c r="AV319" i="1" s="1"/>
  <c r="BB319" i="1" s="1"/>
  <c r="BH319" i="1" s="1"/>
  <c r="BN319" i="1" s="1"/>
  <c r="BS319" i="1" s="1"/>
  <c r="BX319" i="1" s="1"/>
  <c r="CD319" i="1" s="1"/>
  <c r="CF319" i="1" s="1"/>
  <c r="CM318" i="1"/>
  <c r="CM317" i="1" s="1"/>
  <c r="CM316" i="1" s="1"/>
  <c r="CC318" i="1"/>
  <c r="CC317" i="1" s="1"/>
  <c r="CC316" i="1" s="1"/>
  <c r="CB318" i="1"/>
  <c r="CB317" i="1" s="1"/>
  <c r="CB316" i="1" s="1"/>
  <c r="CA318" i="1"/>
  <c r="CA317" i="1" s="1"/>
  <c r="CA316" i="1" s="1"/>
  <c r="BW318" i="1"/>
  <c r="BW317" i="1" s="1"/>
  <c r="BW316" i="1" s="1"/>
  <c r="BV318" i="1"/>
  <c r="BV317" i="1" s="1"/>
  <c r="BV316" i="1" s="1"/>
  <c r="BR318" i="1"/>
  <c r="BR317" i="1" s="1"/>
  <c r="BQ318" i="1"/>
  <c r="BQ317" i="1" s="1"/>
  <c r="BQ316" i="1" s="1"/>
  <c r="BM318" i="1"/>
  <c r="BM317" i="1" s="1"/>
  <c r="BM316" i="1" s="1"/>
  <c r="BL318" i="1"/>
  <c r="BL317" i="1" s="1"/>
  <c r="BL316" i="1" s="1"/>
  <c r="BK318" i="1"/>
  <c r="BK317" i="1" s="1"/>
  <c r="BK316" i="1" s="1"/>
  <c r="BG318" i="1"/>
  <c r="BG317" i="1" s="1"/>
  <c r="BG316" i="1" s="1"/>
  <c r="BF318" i="1"/>
  <c r="BF317" i="1" s="1"/>
  <c r="BF316" i="1" s="1"/>
  <c r="BE318" i="1"/>
  <c r="BE317" i="1" s="1"/>
  <c r="BE316" i="1" s="1"/>
  <c r="BA318" i="1"/>
  <c r="BA317" i="1" s="1"/>
  <c r="BA316" i="1" s="1"/>
  <c r="AZ318" i="1"/>
  <c r="AZ317" i="1" s="1"/>
  <c r="AZ316" i="1" s="1"/>
  <c r="AY318" i="1"/>
  <c r="AY317" i="1" s="1"/>
  <c r="AY316" i="1" s="1"/>
  <c r="AU318" i="1"/>
  <c r="AU317" i="1" s="1"/>
  <c r="AU316" i="1" s="1"/>
  <c r="AT318" i="1"/>
  <c r="AT317" i="1" s="1"/>
  <c r="AT316" i="1" s="1"/>
  <c r="AS318" i="1"/>
  <c r="AS317" i="1" s="1"/>
  <c r="AS316" i="1" s="1"/>
  <c r="AO318" i="1"/>
  <c r="AO317" i="1" s="1"/>
  <c r="AO316" i="1" s="1"/>
  <c r="AN318" i="1"/>
  <c r="AN317" i="1" s="1"/>
  <c r="AN316" i="1" s="1"/>
  <c r="AM318" i="1"/>
  <c r="AM317" i="1" s="1"/>
  <c r="AM316" i="1" s="1"/>
  <c r="AI318" i="1"/>
  <c r="AI317" i="1" s="1"/>
  <c r="AI316" i="1" s="1"/>
  <c r="AH318" i="1"/>
  <c r="AH317" i="1" s="1"/>
  <c r="AH316" i="1" s="1"/>
  <c r="AG318" i="1"/>
  <c r="AG317" i="1" s="1"/>
  <c r="AG316" i="1" s="1"/>
  <c r="AC318" i="1"/>
  <c r="AC317" i="1" s="1"/>
  <c r="AC316" i="1" s="1"/>
  <c r="AB318" i="1"/>
  <c r="AB317" i="1" s="1"/>
  <c r="AB316" i="1" s="1"/>
  <c r="AA318" i="1"/>
  <c r="AA317" i="1" s="1"/>
  <c r="AA316" i="1" s="1"/>
  <c r="W318" i="1"/>
  <c r="W317" i="1" s="1"/>
  <c r="W316" i="1" s="1"/>
  <c r="V318" i="1"/>
  <c r="V317" i="1" s="1"/>
  <c r="V316" i="1" s="1"/>
  <c r="U318" i="1"/>
  <c r="U317" i="1" s="1"/>
  <c r="U316" i="1" s="1"/>
  <c r="Q318" i="1"/>
  <c r="Q317" i="1" s="1"/>
  <c r="Q316" i="1" s="1"/>
  <c r="P318" i="1"/>
  <c r="P317" i="1" s="1"/>
  <c r="P316" i="1" s="1"/>
  <c r="O318" i="1"/>
  <c r="O317" i="1" s="1"/>
  <c r="O316" i="1" s="1"/>
  <c r="K318" i="1"/>
  <c r="K317" i="1" s="1"/>
  <c r="K316" i="1" s="1"/>
  <c r="J318" i="1"/>
  <c r="J317" i="1" s="1"/>
  <c r="J316" i="1" s="1"/>
  <c r="I318" i="1"/>
  <c r="I317" i="1" s="1"/>
  <c r="I316" i="1" s="1"/>
  <c r="H318" i="1"/>
  <c r="G318" i="1"/>
  <c r="F318" i="1"/>
  <c r="F317" i="1" s="1"/>
  <c r="N313" i="1"/>
  <c r="T313" i="1" s="1"/>
  <c r="Z313" i="1" s="1"/>
  <c r="AF313" i="1" s="1"/>
  <c r="AL313" i="1" s="1"/>
  <c r="AR313" i="1" s="1"/>
  <c r="AX313" i="1" s="1"/>
  <c r="BD313" i="1" s="1"/>
  <c r="BJ313" i="1" s="1"/>
  <c r="BP313" i="1" s="1"/>
  <c r="BU313" i="1" s="1"/>
  <c r="BZ313" i="1" s="1"/>
  <c r="CJ313" i="1" s="1"/>
  <c r="CL313" i="1" s="1"/>
  <c r="M313" i="1"/>
  <c r="S313" i="1" s="1"/>
  <c r="Y313" i="1" s="1"/>
  <c r="AE313" i="1" s="1"/>
  <c r="AK313" i="1" s="1"/>
  <c r="AQ313" i="1" s="1"/>
  <c r="AW313" i="1" s="1"/>
  <c r="BC313" i="1" s="1"/>
  <c r="BI313" i="1" s="1"/>
  <c r="BO313" i="1" s="1"/>
  <c r="BT313" i="1" s="1"/>
  <c r="BY313" i="1" s="1"/>
  <c r="CG313" i="1" s="1"/>
  <c r="CI313" i="1" s="1"/>
  <c r="L313" i="1"/>
  <c r="R313" i="1" s="1"/>
  <c r="X313" i="1" s="1"/>
  <c r="AD313" i="1" s="1"/>
  <c r="AJ313" i="1" s="1"/>
  <c r="AP313" i="1" s="1"/>
  <c r="AV313" i="1" s="1"/>
  <c r="BB313" i="1" s="1"/>
  <c r="BH313" i="1" s="1"/>
  <c r="BN313" i="1" s="1"/>
  <c r="BS313" i="1" s="1"/>
  <c r="BX313" i="1" s="1"/>
  <c r="CD313" i="1" s="1"/>
  <c r="CF313" i="1" s="1"/>
  <c r="CM312" i="1"/>
  <c r="CM311" i="1" s="1"/>
  <c r="CM310" i="1" s="1"/>
  <c r="CC312" i="1"/>
  <c r="CC311" i="1" s="1"/>
  <c r="CC310" i="1" s="1"/>
  <c r="CB312" i="1"/>
  <c r="CB311" i="1" s="1"/>
  <c r="CB310" i="1" s="1"/>
  <c r="CA312" i="1"/>
  <c r="CA311" i="1" s="1"/>
  <c r="CA310" i="1" s="1"/>
  <c r="BW312" i="1"/>
  <c r="BW311" i="1" s="1"/>
  <c r="BW310" i="1" s="1"/>
  <c r="BV312" i="1"/>
  <c r="BV311" i="1" s="1"/>
  <c r="BV310" i="1" s="1"/>
  <c r="BR312" i="1"/>
  <c r="BR311" i="1" s="1"/>
  <c r="BR310" i="1" s="1"/>
  <c r="BQ312" i="1"/>
  <c r="BQ311" i="1" s="1"/>
  <c r="BQ310" i="1" s="1"/>
  <c r="BM312" i="1"/>
  <c r="BM311" i="1" s="1"/>
  <c r="BM310" i="1" s="1"/>
  <c r="BL312" i="1"/>
  <c r="BL311" i="1" s="1"/>
  <c r="BL310" i="1" s="1"/>
  <c r="BK312" i="1"/>
  <c r="BK311" i="1" s="1"/>
  <c r="BK310" i="1" s="1"/>
  <c r="BG312" i="1"/>
  <c r="BG311" i="1" s="1"/>
  <c r="BG310" i="1" s="1"/>
  <c r="BF312" i="1"/>
  <c r="BF311" i="1" s="1"/>
  <c r="BF310" i="1" s="1"/>
  <c r="BE312" i="1"/>
  <c r="BE311" i="1" s="1"/>
  <c r="BE310" i="1" s="1"/>
  <c r="BA312" i="1"/>
  <c r="BA311" i="1" s="1"/>
  <c r="BA310" i="1" s="1"/>
  <c r="AZ312" i="1"/>
  <c r="AZ311" i="1" s="1"/>
  <c r="AZ310" i="1" s="1"/>
  <c r="AY312" i="1"/>
  <c r="AY311" i="1" s="1"/>
  <c r="AY310" i="1" s="1"/>
  <c r="AU312" i="1"/>
  <c r="AU311" i="1" s="1"/>
  <c r="AU310" i="1" s="1"/>
  <c r="AT312" i="1"/>
  <c r="AT311" i="1" s="1"/>
  <c r="AT310" i="1" s="1"/>
  <c r="AS312" i="1"/>
  <c r="AS311" i="1" s="1"/>
  <c r="AS310" i="1" s="1"/>
  <c r="AO312" i="1"/>
  <c r="AO311" i="1" s="1"/>
  <c r="AO310" i="1" s="1"/>
  <c r="AN312" i="1"/>
  <c r="AN311" i="1" s="1"/>
  <c r="AN310" i="1" s="1"/>
  <c r="AM312" i="1"/>
  <c r="AM311" i="1" s="1"/>
  <c r="AM310" i="1" s="1"/>
  <c r="AI312" i="1"/>
  <c r="AI311" i="1" s="1"/>
  <c r="AI310" i="1" s="1"/>
  <c r="AH312" i="1"/>
  <c r="AH311" i="1" s="1"/>
  <c r="AH310" i="1" s="1"/>
  <c r="AG312" i="1"/>
  <c r="AG311" i="1" s="1"/>
  <c r="AG310" i="1" s="1"/>
  <c r="AC312" i="1"/>
  <c r="AC311" i="1" s="1"/>
  <c r="AC310" i="1" s="1"/>
  <c r="AB312" i="1"/>
  <c r="AB311" i="1" s="1"/>
  <c r="AB310" i="1" s="1"/>
  <c r="AA312" i="1"/>
  <c r="AA311" i="1" s="1"/>
  <c r="AA310" i="1" s="1"/>
  <c r="W312" i="1"/>
  <c r="W311" i="1" s="1"/>
  <c r="W310" i="1" s="1"/>
  <c r="V312" i="1"/>
  <c r="V311" i="1" s="1"/>
  <c r="V310" i="1" s="1"/>
  <c r="U312" i="1"/>
  <c r="U311" i="1" s="1"/>
  <c r="U310" i="1" s="1"/>
  <c r="Q312" i="1"/>
  <c r="Q311" i="1" s="1"/>
  <c r="Q310" i="1" s="1"/>
  <c r="P312" i="1"/>
  <c r="P311" i="1" s="1"/>
  <c r="P310" i="1" s="1"/>
  <c r="O312" i="1"/>
  <c r="O311" i="1" s="1"/>
  <c r="O310" i="1" s="1"/>
  <c r="K312" i="1"/>
  <c r="K311" i="1" s="1"/>
  <c r="K310" i="1" s="1"/>
  <c r="J312" i="1"/>
  <c r="J311" i="1" s="1"/>
  <c r="J310" i="1" s="1"/>
  <c r="I312" i="1"/>
  <c r="I311" i="1" s="1"/>
  <c r="I310" i="1" s="1"/>
  <c r="H312" i="1"/>
  <c r="G312" i="1"/>
  <c r="F312" i="1"/>
  <c r="N309" i="1"/>
  <c r="T309" i="1" s="1"/>
  <c r="Z309" i="1" s="1"/>
  <c r="AF309" i="1" s="1"/>
  <c r="AL309" i="1" s="1"/>
  <c r="AR309" i="1" s="1"/>
  <c r="AX309" i="1" s="1"/>
  <c r="BD309" i="1" s="1"/>
  <c r="BJ309" i="1" s="1"/>
  <c r="BP309" i="1" s="1"/>
  <c r="BU309" i="1" s="1"/>
  <c r="BZ309" i="1" s="1"/>
  <c r="CJ309" i="1" s="1"/>
  <c r="CL309" i="1" s="1"/>
  <c r="M309" i="1"/>
  <c r="S309" i="1" s="1"/>
  <c r="Y309" i="1" s="1"/>
  <c r="AE309" i="1" s="1"/>
  <c r="AK309" i="1" s="1"/>
  <c r="AQ309" i="1" s="1"/>
  <c r="AW309" i="1" s="1"/>
  <c r="BC309" i="1" s="1"/>
  <c r="BI309" i="1" s="1"/>
  <c r="BO309" i="1" s="1"/>
  <c r="BT309" i="1" s="1"/>
  <c r="BY309" i="1" s="1"/>
  <c r="CG309" i="1" s="1"/>
  <c r="CI309" i="1" s="1"/>
  <c r="L309" i="1"/>
  <c r="R309" i="1" s="1"/>
  <c r="X309" i="1" s="1"/>
  <c r="AD309" i="1" s="1"/>
  <c r="AJ309" i="1" s="1"/>
  <c r="AP309" i="1" s="1"/>
  <c r="AV309" i="1" s="1"/>
  <c r="BB309" i="1" s="1"/>
  <c r="BH309" i="1" s="1"/>
  <c r="BN309" i="1" s="1"/>
  <c r="BS309" i="1" s="1"/>
  <c r="BX309" i="1" s="1"/>
  <c r="CD309" i="1" s="1"/>
  <c r="CF309" i="1" s="1"/>
  <c r="N308" i="1"/>
  <c r="T308" i="1" s="1"/>
  <c r="Z308" i="1" s="1"/>
  <c r="AF308" i="1" s="1"/>
  <c r="AL308" i="1" s="1"/>
  <c r="AR308" i="1" s="1"/>
  <c r="AX308" i="1" s="1"/>
  <c r="BD308" i="1" s="1"/>
  <c r="BJ308" i="1" s="1"/>
  <c r="BP308" i="1" s="1"/>
  <c r="BU308" i="1" s="1"/>
  <c r="BZ308" i="1" s="1"/>
  <c r="CJ308" i="1" s="1"/>
  <c r="CL308" i="1" s="1"/>
  <c r="M308" i="1"/>
  <c r="S308" i="1" s="1"/>
  <c r="Y308" i="1" s="1"/>
  <c r="AE308" i="1" s="1"/>
  <c r="AK308" i="1" s="1"/>
  <c r="AQ308" i="1" s="1"/>
  <c r="AW308" i="1" s="1"/>
  <c r="BC308" i="1" s="1"/>
  <c r="BI308" i="1" s="1"/>
  <c r="BO308" i="1" s="1"/>
  <c r="BT308" i="1" s="1"/>
  <c r="BY308" i="1" s="1"/>
  <c r="CG308" i="1" s="1"/>
  <c r="CI308" i="1" s="1"/>
  <c r="L308" i="1"/>
  <c r="R308" i="1" s="1"/>
  <c r="X308" i="1" s="1"/>
  <c r="AD308" i="1" s="1"/>
  <c r="AJ308" i="1" s="1"/>
  <c r="AP308" i="1" s="1"/>
  <c r="AV308" i="1" s="1"/>
  <c r="BB308" i="1" s="1"/>
  <c r="BH308" i="1" s="1"/>
  <c r="BN308" i="1" s="1"/>
  <c r="BS308" i="1" s="1"/>
  <c r="BX308" i="1" s="1"/>
  <c r="CD308" i="1" s="1"/>
  <c r="CF308" i="1" s="1"/>
  <c r="CM307" i="1"/>
  <c r="CC307" i="1"/>
  <c r="CB307" i="1"/>
  <c r="CA307" i="1"/>
  <c r="BW307" i="1"/>
  <c r="BV307" i="1"/>
  <c r="BR307" i="1"/>
  <c r="BQ307" i="1"/>
  <c r="BM307" i="1"/>
  <c r="BL307" i="1"/>
  <c r="BK307" i="1"/>
  <c r="BG307" i="1"/>
  <c r="BF307" i="1"/>
  <c r="BE307" i="1"/>
  <c r="BA307" i="1"/>
  <c r="AZ307" i="1"/>
  <c r="AY307" i="1"/>
  <c r="AU307" i="1"/>
  <c r="AT307" i="1"/>
  <c r="AS307" i="1"/>
  <c r="AO307" i="1"/>
  <c r="AN307" i="1"/>
  <c r="AM307" i="1"/>
  <c r="AI307" i="1"/>
  <c r="AH307" i="1"/>
  <c r="AG307" i="1"/>
  <c r="AC307" i="1"/>
  <c r="AB307" i="1"/>
  <c r="AA307" i="1"/>
  <c r="W307" i="1"/>
  <c r="V307" i="1"/>
  <c r="U307" i="1"/>
  <c r="Q307" i="1"/>
  <c r="P307" i="1"/>
  <c r="O307" i="1"/>
  <c r="K307" i="1"/>
  <c r="J307" i="1"/>
  <c r="I307" i="1"/>
  <c r="H307" i="1"/>
  <c r="G307" i="1"/>
  <c r="F307" i="1"/>
  <c r="N306" i="1"/>
  <c r="T306" i="1" s="1"/>
  <c r="Z306" i="1" s="1"/>
  <c r="AF306" i="1" s="1"/>
  <c r="AL306" i="1" s="1"/>
  <c r="AR306" i="1" s="1"/>
  <c r="AX306" i="1" s="1"/>
  <c r="BD306" i="1" s="1"/>
  <c r="BJ306" i="1" s="1"/>
  <c r="BP306" i="1" s="1"/>
  <c r="BU306" i="1" s="1"/>
  <c r="BZ306" i="1" s="1"/>
  <c r="CJ306" i="1" s="1"/>
  <c r="CL306" i="1" s="1"/>
  <c r="M306" i="1"/>
  <c r="S306" i="1" s="1"/>
  <c r="Y306" i="1" s="1"/>
  <c r="AE306" i="1" s="1"/>
  <c r="AK306" i="1" s="1"/>
  <c r="AQ306" i="1" s="1"/>
  <c r="AW306" i="1" s="1"/>
  <c r="BC306" i="1" s="1"/>
  <c r="BI306" i="1" s="1"/>
  <c r="BO306" i="1" s="1"/>
  <c r="BT306" i="1" s="1"/>
  <c r="BY306" i="1" s="1"/>
  <c r="CG306" i="1" s="1"/>
  <c r="CI306" i="1" s="1"/>
  <c r="L306" i="1"/>
  <c r="R306" i="1" s="1"/>
  <c r="X306" i="1" s="1"/>
  <c r="AD306" i="1" s="1"/>
  <c r="AJ306" i="1" s="1"/>
  <c r="AP306" i="1" s="1"/>
  <c r="AV306" i="1" s="1"/>
  <c r="BB306" i="1" s="1"/>
  <c r="BH306" i="1" s="1"/>
  <c r="BN306" i="1" s="1"/>
  <c r="BS306" i="1" s="1"/>
  <c r="BX306" i="1" s="1"/>
  <c r="CD306" i="1" s="1"/>
  <c r="CF306" i="1" s="1"/>
  <c r="CM305" i="1"/>
  <c r="CM304" i="1" s="1"/>
  <c r="CM303" i="1" s="1"/>
  <c r="CC305" i="1"/>
  <c r="CC304" i="1" s="1"/>
  <c r="CC303" i="1" s="1"/>
  <c r="CB305" i="1"/>
  <c r="CA305" i="1"/>
  <c r="BW305" i="1"/>
  <c r="BW304" i="1" s="1"/>
  <c r="BW303" i="1" s="1"/>
  <c r="BV305" i="1"/>
  <c r="BV304" i="1" s="1"/>
  <c r="BV303" i="1" s="1"/>
  <c r="BR305" i="1"/>
  <c r="BQ305" i="1"/>
  <c r="BM305" i="1"/>
  <c r="BM304" i="1" s="1"/>
  <c r="BM303" i="1" s="1"/>
  <c r="BL305" i="1"/>
  <c r="BK305" i="1"/>
  <c r="BK304" i="1" s="1"/>
  <c r="BK303" i="1" s="1"/>
  <c r="BG305" i="1"/>
  <c r="BF305" i="1"/>
  <c r="BE305" i="1"/>
  <c r="BE304" i="1" s="1"/>
  <c r="BE303" i="1" s="1"/>
  <c r="BA305" i="1"/>
  <c r="AZ305" i="1"/>
  <c r="AY305" i="1"/>
  <c r="AU305" i="1"/>
  <c r="AU304" i="1" s="1"/>
  <c r="AU303" i="1" s="1"/>
  <c r="AT305" i="1"/>
  <c r="AS305" i="1"/>
  <c r="AS304" i="1" s="1"/>
  <c r="AS303" i="1" s="1"/>
  <c r="AO305" i="1"/>
  <c r="AN305" i="1"/>
  <c r="AM305" i="1"/>
  <c r="AI305" i="1"/>
  <c r="AH305" i="1"/>
  <c r="AG305" i="1"/>
  <c r="AG304" i="1" s="1"/>
  <c r="AC305" i="1"/>
  <c r="AB305" i="1"/>
  <c r="AA305" i="1"/>
  <c r="AA304" i="1" s="1"/>
  <c r="AA303" i="1" s="1"/>
  <c r="W305" i="1"/>
  <c r="W304" i="1" s="1"/>
  <c r="W303" i="1" s="1"/>
  <c r="V305" i="1"/>
  <c r="U305" i="1"/>
  <c r="Q305" i="1"/>
  <c r="Q304" i="1" s="1"/>
  <c r="Q303" i="1" s="1"/>
  <c r="P305" i="1"/>
  <c r="O305" i="1"/>
  <c r="K305" i="1"/>
  <c r="K304" i="1" s="1"/>
  <c r="K303" i="1" s="1"/>
  <c r="J305" i="1"/>
  <c r="J304" i="1" s="1"/>
  <c r="J303" i="1" s="1"/>
  <c r="I305" i="1"/>
  <c r="I304" i="1" s="1"/>
  <c r="I303" i="1" s="1"/>
  <c r="H305" i="1"/>
  <c r="G305" i="1"/>
  <c r="G304" i="1" s="1"/>
  <c r="F305" i="1"/>
  <c r="AG303" i="1"/>
  <c r="N302" i="1"/>
  <c r="T302" i="1" s="1"/>
  <c r="Z302" i="1" s="1"/>
  <c r="AF302" i="1" s="1"/>
  <c r="AL302" i="1" s="1"/>
  <c r="AR302" i="1" s="1"/>
  <c r="AX302" i="1" s="1"/>
  <c r="BD302" i="1" s="1"/>
  <c r="BJ302" i="1" s="1"/>
  <c r="BP302" i="1" s="1"/>
  <c r="BU302" i="1" s="1"/>
  <c r="BZ302" i="1" s="1"/>
  <c r="CJ302" i="1" s="1"/>
  <c r="CL302" i="1" s="1"/>
  <c r="M302" i="1"/>
  <c r="S302" i="1" s="1"/>
  <c r="Y302" i="1" s="1"/>
  <c r="AE302" i="1" s="1"/>
  <c r="AK302" i="1" s="1"/>
  <c r="AQ302" i="1" s="1"/>
  <c r="AW302" i="1" s="1"/>
  <c r="BC302" i="1" s="1"/>
  <c r="BI302" i="1" s="1"/>
  <c r="BO302" i="1" s="1"/>
  <c r="BT302" i="1" s="1"/>
  <c r="BY302" i="1" s="1"/>
  <c r="CG302" i="1" s="1"/>
  <c r="CI302" i="1" s="1"/>
  <c r="L302" i="1"/>
  <c r="R302" i="1" s="1"/>
  <c r="X302" i="1" s="1"/>
  <c r="AD302" i="1" s="1"/>
  <c r="AJ302" i="1" s="1"/>
  <c r="AP302" i="1" s="1"/>
  <c r="AV302" i="1" s="1"/>
  <c r="BB302" i="1" s="1"/>
  <c r="BH302" i="1" s="1"/>
  <c r="BN302" i="1" s="1"/>
  <c r="BS302" i="1" s="1"/>
  <c r="BX302" i="1" s="1"/>
  <c r="CD302" i="1" s="1"/>
  <c r="CF302" i="1" s="1"/>
  <c r="N301" i="1"/>
  <c r="T301" i="1" s="1"/>
  <c r="Z301" i="1" s="1"/>
  <c r="AF301" i="1" s="1"/>
  <c r="AL301" i="1" s="1"/>
  <c r="AR301" i="1" s="1"/>
  <c r="AX301" i="1" s="1"/>
  <c r="BD301" i="1" s="1"/>
  <c r="BJ301" i="1" s="1"/>
  <c r="BP301" i="1" s="1"/>
  <c r="BU301" i="1" s="1"/>
  <c r="BZ301" i="1" s="1"/>
  <c r="CJ301" i="1" s="1"/>
  <c r="CL301" i="1" s="1"/>
  <c r="M301" i="1"/>
  <c r="S301" i="1" s="1"/>
  <c r="Y301" i="1" s="1"/>
  <c r="AE301" i="1" s="1"/>
  <c r="AK301" i="1" s="1"/>
  <c r="AQ301" i="1" s="1"/>
  <c r="AW301" i="1" s="1"/>
  <c r="BC301" i="1" s="1"/>
  <c r="BI301" i="1" s="1"/>
  <c r="BO301" i="1" s="1"/>
  <c r="BT301" i="1" s="1"/>
  <c r="BY301" i="1" s="1"/>
  <c r="CG301" i="1" s="1"/>
  <c r="CI301" i="1" s="1"/>
  <c r="L301" i="1"/>
  <c r="R301" i="1" s="1"/>
  <c r="X301" i="1" s="1"/>
  <c r="AD301" i="1" s="1"/>
  <c r="AJ301" i="1" s="1"/>
  <c r="AP301" i="1" s="1"/>
  <c r="AV301" i="1" s="1"/>
  <c r="BB301" i="1" s="1"/>
  <c r="BH301" i="1" s="1"/>
  <c r="BN301" i="1" s="1"/>
  <c r="BS301" i="1" s="1"/>
  <c r="BX301" i="1" s="1"/>
  <c r="CD301" i="1" s="1"/>
  <c r="CF301" i="1" s="1"/>
  <c r="CM300" i="1"/>
  <c r="CC300" i="1"/>
  <c r="CB300" i="1"/>
  <c r="CA300" i="1"/>
  <c r="BW300" i="1"/>
  <c r="BV300" i="1"/>
  <c r="BR300" i="1"/>
  <c r="BQ300" i="1"/>
  <c r="BM300" i="1"/>
  <c r="BL300" i="1"/>
  <c r="BK300" i="1"/>
  <c r="BG300" i="1"/>
  <c r="BF300" i="1"/>
  <c r="BE300" i="1"/>
  <c r="BA300" i="1"/>
  <c r="AZ300" i="1"/>
  <c r="AY300" i="1"/>
  <c r="AU300" i="1"/>
  <c r="AT300" i="1"/>
  <c r="AS300" i="1"/>
  <c r="AO300" i="1"/>
  <c r="AN300" i="1"/>
  <c r="AM300" i="1"/>
  <c r="AI300" i="1"/>
  <c r="AH300" i="1"/>
  <c r="AG300" i="1"/>
  <c r="AC300" i="1"/>
  <c r="AB300" i="1"/>
  <c r="AA300" i="1"/>
  <c r="W300" i="1"/>
  <c r="V300" i="1"/>
  <c r="U300" i="1"/>
  <c r="Q300" i="1"/>
  <c r="P300" i="1"/>
  <c r="O300" i="1"/>
  <c r="K300" i="1"/>
  <c r="J300" i="1"/>
  <c r="I300" i="1"/>
  <c r="H300" i="1"/>
  <c r="G300" i="1"/>
  <c r="F300" i="1"/>
  <c r="N299" i="1"/>
  <c r="T299" i="1" s="1"/>
  <c r="Z299" i="1" s="1"/>
  <c r="AF299" i="1" s="1"/>
  <c r="AL299" i="1" s="1"/>
  <c r="AR299" i="1" s="1"/>
  <c r="AX299" i="1" s="1"/>
  <c r="BD299" i="1" s="1"/>
  <c r="BJ299" i="1" s="1"/>
  <c r="BP299" i="1" s="1"/>
  <c r="BU299" i="1" s="1"/>
  <c r="BZ299" i="1" s="1"/>
  <c r="CJ299" i="1" s="1"/>
  <c r="CL299" i="1" s="1"/>
  <c r="M299" i="1"/>
  <c r="S299" i="1" s="1"/>
  <c r="Y299" i="1" s="1"/>
  <c r="AE299" i="1" s="1"/>
  <c r="AK299" i="1" s="1"/>
  <c r="AQ299" i="1" s="1"/>
  <c r="AW299" i="1" s="1"/>
  <c r="BC299" i="1" s="1"/>
  <c r="BI299" i="1" s="1"/>
  <c r="BO299" i="1" s="1"/>
  <c r="BT299" i="1" s="1"/>
  <c r="BY299" i="1" s="1"/>
  <c r="CG299" i="1" s="1"/>
  <c r="CI299" i="1" s="1"/>
  <c r="L299" i="1"/>
  <c r="R299" i="1" s="1"/>
  <c r="X299" i="1" s="1"/>
  <c r="AD299" i="1" s="1"/>
  <c r="AJ299" i="1" s="1"/>
  <c r="AP299" i="1" s="1"/>
  <c r="AV299" i="1" s="1"/>
  <c r="BB299" i="1" s="1"/>
  <c r="BH299" i="1" s="1"/>
  <c r="BN299" i="1" s="1"/>
  <c r="BS299" i="1" s="1"/>
  <c r="BX299" i="1" s="1"/>
  <c r="CD299" i="1" s="1"/>
  <c r="CF299" i="1" s="1"/>
  <c r="CM298" i="1"/>
  <c r="CC298" i="1"/>
  <c r="CB298" i="1"/>
  <c r="CB297" i="1" s="1"/>
  <c r="CB296" i="1" s="1"/>
  <c r="CA298" i="1"/>
  <c r="CA297" i="1" s="1"/>
  <c r="CA296" i="1" s="1"/>
  <c r="BW298" i="1"/>
  <c r="BV298" i="1"/>
  <c r="BR298" i="1"/>
  <c r="BR297" i="1" s="1"/>
  <c r="BR296" i="1" s="1"/>
  <c r="BQ298" i="1"/>
  <c r="BM298" i="1"/>
  <c r="BL298" i="1"/>
  <c r="BL297" i="1" s="1"/>
  <c r="BL296" i="1" s="1"/>
  <c r="BK298" i="1"/>
  <c r="BK297" i="1" s="1"/>
  <c r="BK296" i="1" s="1"/>
  <c r="BG298" i="1"/>
  <c r="BG297" i="1" s="1"/>
  <c r="BG296" i="1" s="1"/>
  <c r="BF298" i="1"/>
  <c r="BF297" i="1" s="1"/>
  <c r="BF296" i="1" s="1"/>
  <c r="BE298" i="1"/>
  <c r="BA298" i="1"/>
  <c r="AZ298" i="1"/>
  <c r="AZ297" i="1" s="1"/>
  <c r="AZ296" i="1" s="1"/>
  <c r="AY298" i="1"/>
  <c r="AU298" i="1"/>
  <c r="AT298" i="1"/>
  <c r="AT297" i="1" s="1"/>
  <c r="AT296" i="1" s="1"/>
  <c r="AS298" i="1"/>
  <c r="AO298" i="1"/>
  <c r="AN298" i="1"/>
  <c r="AN297" i="1" s="1"/>
  <c r="AN296" i="1" s="1"/>
  <c r="AM298" i="1"/>
  <c r="AM297" i="1" s="1"/>
  <c r="AM296" i="1" s="1"/>
  <c r="AI298" i="1"/>
  <c r="AI297" i="1" s="1"/>
  <c r="AI296" i="1" s="1"/>
  <c r="AH298" i="1"/>
  <c r="AH297" i="1" s="1"/>
  <c r="AH296" i="1" s="1"/>
  <c r="AG298" i="1"/>
  <c r="AC298" i="1"/>
  <c r="AB298" i="1"/>
  <c r="AB297" i="1" s="1"/>
  <c r="AB296" i="1" s="1"/>
  <c r="AA298" i="1"/>
  <c r="W298" i="1"/>
  <c r="V298" i="1"/>
  <c r="V297" i="1" s="1"/>
  <c r="V296" i="1" s="1"/>
  <c r="U298" i="1"/>
  <c r="Q298" i="1"/>
  <c r="P298" i="1"/>
  <c r="P297" i="1" s="1"/>
  <c r="P296" i="1" s="1"/>
  <c r="O298" i="1"/>
  <c r="O297" i="1" s="1"/>
  <c r="O296" i="1" s="1"/>
  <c r="K298" i="1"/>
  <c r="J298" i="1"/>
  <c r="J297" i="1" s="1"/>
  <c r="J296" i="1" s="1"/>
  <c r="I298" i="1"/>
  <c r="H298" i="1"/>
  <c r="G298" i="1"/>
  <c r="F298" i="1"/>
  <c r="N295" i="1"/>
  <c r="T295" i="1" s="1"/>
  <c r="Z295" i="1" s="1"/>
  <c r="AF295" i="1" s="1"/>
  <c r="AL295" i="1" s="1"/>
  <c r="AR295" i="1" s="1"/>
  <c r="AX295" i="1" s="1"/>
  <c r="BD295" i="1" s="1"/>
  <c r="BJ295" i="1" s="1"/>
  <c r="BP295" i="1" s="1"/>
  <c r="BU295" i="1" s="1"/>
  <c r="BZ295" i="1" s="1"/>
  <c r="CJ295" i="1" s="1"/>
  <c r="CL295" i="1" s="1"/>
  <c r="M295" i="1"/>
  <c r="S295" i="1" s="1"/>
  <c r="Y295" i="1" s="1"/>
  <c r="AE295" i="1" s="1"/>
  <c r="AK295" i="1" s="1"/>
  <c r="AQ295" i="1" s="1"/>
  <c r="AW295" i="1" s="1"/>
  <c r="BC295" i="1" s="1"/>
  <c r="BI295" i="1" s="1"/>
  <c r="BO295" i="1" s="1"/>
  <c r="BT295" i="1" s="1"/>
  <c r="BY295" i="1" s="1"/>
  <c r="CG295" i="1" s="1"/>
  <c r="CI295" i="1" s="1"/>
  <c r="L295" i="1"/>
  <c r="R295" i="1" s="1"/>
  <c r="X295" i="1" s="1"/>
  <c r="AD295" i="1" s="1"/>
  <c r="AJ295" i="1" s="1"/>
  <c r="AP295" i="1" s="1"/>
  <c r="AV295" i="1" s="1"/>
  <c r="BB295" i="1" s="1"/>
  <c r="BH295" i="1" s="1"/>
  <c r="BN295" i="1" s="1"/>
  <c r="BS295" i="1" s="1"/>
  <c r="BX295" i="1" s="1"/>
  <c r="CD295" i="1" s="1"/>
  <c r="CF295" i="1" s="1"/>
  <c r="CM294" i="1"/>
  <c r="CM293" i="1" s="1"/>
  <c r="CM292" i="1" s="1"/>
  <c r="CC294" i="1"/>
  <c r="CC293" i="1" s="1"/>
  <c r="CC292" i="1" s="1"/>
  <c r="CB294" i="1"/>
  <c r="CB293" i="1" s="1"/>
  <c r="CB292" i="1" s="1"/>
  <c r="CA294" i="1"/>
  <c r="CA293" i="1" s="1"/>
  <c r="CA292" i="1" s="1"/>
  <c r="BW294" i="1"/>
  <c r="BW293" i="1" s="1"/>
  <c r="BW292" i="1" s="1"/>
  <c r="BV294" i="1"/>
  <c r="BV293" i="1" s="1"/>
  <c r="BV292" i="1" s="1"/>
  <c r="BR294" i="1"/>
  <c r="BR293" i="1" s="1"/>
  <c r="BR292" i="1" s="1"/>
  <c r="BQ294" i="1"/>
  <c r="BQ293" i="1" s="1"/>
  <c r="BQ292" i="1" s="1"/>
  <c r="BM294" i="1"/>
  <c r="BM293" i="1" s="1"/>
  <c r="BM292" i="1" s="1"/>
  <c r="BL294" i="1"/>
  <c r="BL293" i="1" s="1"/>
  <c r="BL292" i="1" s="1"/>
  <c r="BK294" i="1"/>
  <c r="BK293" i="1" s="1"/>
  <c r="BK292" i="1" s="1"/>
  <c r="BG294" i="1"/>
  <c r="BG293" i="1" s="1"/>
  <c r="BG292" i="1" s="1"/>
  <c r="BF294" i="1"/>
  <c r="BF293" i="1" s="1"/>
  <c r="BF292" i="1" s="1"/>
  <c r="BE294" i="1"/>
  <c r="BE293" i="1" s="1"/>
  <c r="BE292" i="1" s="1"/>
  <c r="BA294" i="1"/>
  <c r="BA293" i="1" s="1"/>
  <c r="BA292" i="1" s="1"/>
  <c r="AZ294" i="1"/>
  <c r="AZ293" i="1" s="1"/>
  <c r="AZ292" i="1" s="1"/>
  <c r="AY294" i="1"/>
  <c r="AY293" i="1" s="1"/>
  <c r="AY292" i="1" s="1"/>
  <c r="AU294" i="1"/>
  <c r="AU293" i="1" s="1"/>
  <c r="AU292" i="1" s="1"/>
  <c r="AT294" i="1"/>
  <c r="AT293" i="1" s="1"/>
  <c r="AT292" i="1" s="1"/>
  <c r="AS294" i="1"/>
  <c r="AS293" i="1" s="1"/>
  <c r="AS292" i="1" s="1"/>
  <c r="AO294" i="1"/>
  <c r="AO293" i="1" s="1"/>
  <c r="AO292" i="1" s="1"/>
  <c r="AN294" i="1"/>
  <c r="AN293" i="1" s="1"/>
  <c r="AN292" i="1" s="1"/>
  <c r="AM294" i="1"/>
  <c r="AM293" i="1" s="1"/>
  <c r="AM292" i="1" s="1"/>
  <c r="AI294" i="1"/>
  <c r="AI293" i="1" s="1"/>
  <c r="AI292" i="1" s="1"/>
  <c r="AH294" i="1"/>
  <c r="AH293" i="1" s="1"/>
  <c r="AH292" i="1" s="1"/>
  <c r="AG294" i="1"/>
  <c r="AG293" i="1" s="1"/>
  <c r="AG292" i="1" s="1"/>
  <c r="AC294" i="1"/>
  <c r="AC293" i="1" s="1"/>
  <c r="AC292" i="1" s="1"/>
  <c r="AB294" i="1"/>
  <c r="AB293" i="1" s="1"/>
  <c r="AB292" i="1" s="1"/>
  <c r="AA294" i="1"/>
  <c r="AA293" i="1" s="1"/>
  <c r="AA292" i="1" s="1"/>
  <c r="W294" i="1"/>
  <c r="W293" i="1" s="1"/>
  <c r="W292" i="1" s="1"/>
  <c r="V294" i="1"/>
  <c r="V293" i="1" s="1"/>
  <c r="V292" i="1" s="1"/>
  <c r="U294" i="1"/>
  <c r="U293" i="1" s="1"/>
  <c r="U292" i="1" s="1"/>
  <c r="Q294" i="1"/>
  <c r="Q293" i="1" s="1"/>
  <c r="Q292" i="1" s="1"/>
  <c r="P294" i="1"/>
  <c r="P293" i="1" s="1"/>
  <c r="P292" i="1" s="1"/>
  <c r="O294" i="1"/>
  <c r="O293" i="1" s="1"/>
  <c r="O292" i="1" s="1"/>
  <c r="K294" i="1"/>
  <c r="K293" i="1" s="1"/>
  <c r="K292" i="1" s="1"/>
  <c r="J294" i="1"/>
  <c r="J293" i="1" s="1"/>
  <c r="J292" i="1" s="1"/>
  <c r="I294" i="1"/>
  <c r="H294" i="1"/>
  <c r="H293" i="1" s="1"/>
  <c r="G294" i="1"/>
  <c r="G293" i="1" s="1"/>
  <c r="F294" i="1"/>
  <c r="F293" i="1" s="1"/>
  <c r="F292" i="1" s="1"/>
  <c r="N289" i="1"/>
  <c r="T289" i="1" s="1"/>
  <c r="Z289" i="1" s="1"/>
  <c r="AF289" i="1" s="1"/>
  <c r="AL289" i="1" s="1"/>
  <c r="AR289" i="1" s="1"/>
  <c r="AX289" i="1" s="1"/>
  <c r="BD289" i="1" s="1"/>
  <c r="BJ289" i="1" s="1"/>
  <c r="BP289" i="1" s="1"/>
  <c r="BU289" i="1" s="1"/>
  <c r="BZ289" i="1" s="1"/>
  <c r="CJ289" i="1" s="1"/>
  <c r="CL289" i="1" s="1"/>
  <c r="M289" i="1"/>
  <c r="S289" i="1" s="1"/>
  <c r="Y289" i="1" s="1"/>
  <c r="AE289" i="1" s="1"/>
  <c r="AK289" i="1" s="1"/>
  <c r="AQ289" i="1" s="1"/>
  <c r="AW289" i="1" s="1"/>
  <c r="BC289" i="1" s="1"/>
  <c r="BI289" i="1" s="1"/>
  <c r="BO289" i="1" s="1"/>
  <c r="BT289" i="1" s="1"/>
  <c r="BY289" i="1" s="1"/>
  <c r="CG289" i="1" s="1"/>
  <c r="CI289" i="1" s="1"/>
  <c r="L289" i="1"/>
  <c r="R289" i="1" s="1"/>
  <c r="X289" i="1" s="1"/>
  <c r="AD289" i="1" s="1"/>
  <c r="AJ289" i="1" s="1"/>
  <c r="AP289" i="1" s="1"/>
  <c r="AV289" i="1" s="1"/>
  <c r="BB289" i="1" s="1"/>
  <c r="BH289" i="1" s="1"/>
  <c r="BN289" i="1" s="1"/>
  <c r="BS289" i="1" s="1"/>
  <c r="BX289" i="1" s="1"/>
  <c r="CD289" i="1" s="1"/>
  <c r="CF289" i="1" s="1"/>
  <c r="CM288" i="1"/>
  <c r="CM287" i="1" s="1"/>
  <c r="CM286" i="1" s="1"/>
  <c r="CC288" i="1"/>
  <c r="CC287" i="1" s="1"/>
  <c r="CC286" i="1" s="1"/>
  <c r="CB288" i="1"/>
  <c r="CB287" i="1" s="1"/>
  <c r="CB286" i="1" s="1"/>
  <c r="CA288" i="1"/>
  <c r="CA287" i="1" s="1"/>
  <c r="CA286" i="1" s="1"/>
  <c r="BW288" i="1"/>
  <c r="BW287" i="1" s="1"/>
  <c r="BW286" i="1" s="1"/>
  <c r="BV288" i="1"/>
  <c r="BV287" i="1" s="1"/>
  <c r="BV286" i="1" s="1"/>
  <c r="BR288" i="1"/>
  <c r="BR287" i="1" s="1"/>
  <c r="BR286" i="1" s="1"/>
  <c r="BQ288" i="1"/>
  <c r="BQ287" i="1" s="1"/>
  <c r="BQ286" i="1" s="1"/>
  <c r="BM288" i="1"/>
  <c r="BM287" i="1" s="1"/>
  <c r="BM286" i="1" s="1"/>
  <c r="BL288" i="1"/>
  <c r="BL287" i="1" s="1"/>
  <c r="BL286" i="1" s="1"/>
  <c r="BK288" i="1"/>
  <c r="BK287" i="1" s="1"/>
  <c r="BK286" i="1" s="1"/>
  <c r="BG288" i="1"/>
  <c r="BG287" i="1" s="1"/>
  <c r="BG286" i="1" s="1"/>
  <c r="BF288" i="1"/>
  <c r="BF287" i="1" s="1"/>
  <c r="BF286" i="1" s="1"/>
  <c r="BE288" i="1"/>
  <c r="BE287" i="1" s="1"/>
  <c r="BE286" i="1" s="1"/>
  <c r="BA288" i="1"/>
  <c r="BA287" i="1" s="1"/>
  <c r="BA286" i="1" s="1"/>
  <c r="AZ288" i="1"/>
  <c r="AZ287" i="1" s="1"/>
  <c r="AZ286" i="1" s="1"/>
  <c r="AY288" i="1"/>
  <c r="AY287" i="1" s="1"/>
  <c r="AY286" i="1" s="1"/>
  <c r="AU288" i="1"/>
  <c r="AU287" i="1" s="1"/>
  <c r="AU286" i="1" s="1"/>
  <c r="AT288" i="1"/>
  <c r="AT287" i="1" s="1"/>
  <c r="AT286" i="1" s="1"/>
  <c r="AS288" i="1"/>
  <c r="AS287" i="1" s="1"/>
  <c r="AS286" i="1" s="1"/>
  <c r="AO288" i="1"/>
  <c r="AO287" i="1" s="1"/>
  <c r="AO286" i="1" s="1"/>
  <c r="AN288" i="1"/>
  <c r="AN287" i="1" s="1"/>
  <c r="AN286" i="1" s="1"/>
  <c r="AM288" i="1"/>
  <c r="AM287" i="1" s="1"/>
  <c r="AM286" i="1" s="1"/>
  <c r="AI288" i="1"/>
  <c r="AI287" i="1" s="1"/>
  <c r="AI286" i="1" s="1"/>
  <c r="AH288" i="1"/>
  <c r="AH287" i="1" s="1"/>
  <c r="AH286" i="1" s="1"/>
  <c r="AG288" i="1"/>
  <c r="AG287" i="1" s="1"/>
  <c r="AG286" i="1" s="1"/>
  <c r="AC288" i="1"/>
  <c r="AC287" i="1" s="1"/>
  <c r="AC286" i="1" s="1"/>
  <c r="AB288" i="1"/>
  <c r="AB287" i="1" s="1"/>
  <c r="AB286" i="1" s="1"/>
  <c r="AA288" i="1"/>
  <c r="AA287" i="1" s="1"/>
  <c r="AA286" i="1" s="1"/>
  <c r="W288" i="1"/>
  <c r="W287" i="1" s="1"/>
  <c r="W286" i="1" s="1"/>
  <c r="V288" i="1"/>
  <c r="V287" i="1" s="1"/>
  <c r="V286" i="1" s="1"/>
  <c r="U288" i="1"/>
  <c r="U287" i="1" s="1"/>
  <c r="U286" i="1" s="1"/>
  <c r="Q288" i="1"/>
  <c r="Q287" i="1" s="1"/>
  <c r="Q286" i="1" s="1"/>
  <c r="P288" i="1"/>
  <c r="P287" i="1" s="1"/>
  <c r="P286" i="1" s="1"/>
  <c r="O288" i="1"/>
  <c r="O287" i="1" s="1"/>
  <c r="O286" i="1" s="1"/>
  <c r="K288" i="1"/>
  <c r="K287" i="1" s="1"/>
  <c r="K286" i="1" s="1"/>
  <c r="J288" i="1"/>
  <c r="J287" i="1" s="1"/>
  <c r="J286" i="1" s="1"/>
  <c r="I288" i="1"/>
  <c r="I287" i="1" s="1"/>
  <c r="I286" i="1" s="1"/>
  <c r="H288" i="1"/>
  <c r="H287" i="1" s="1"/>
  <c r="H286" i="1" s="1"/>
  <c r="G288" i="1"/>
  <c r="G287" i="1" s="1"/>
  <c r="G286" i="1" s="1"/>
  <c r="F288" i="1"/>
  <c r="CJ285" i="1"/>
  <c r="CL285" i="1" s="1"/>
  <c r="CG285" i="1"/>
  <c r="CI285" i="1" s="1"/>
  <c r="CD285" i="1"/>
  <c r="CF285" i="1" s="1"/>
  <c r="CM284" i="1"/>
  <c r="CC284" i="1"/>
  <c r="CJ284" i="1" s="1"/>
  <c r="CB284" i="1"/>
  <c r="CG284" i="1" s="1"/>
  <c r="CA284" i="1"/>
  <c r="CD284" i="1" s="1"/>
  <c r="CJ283" i="1"/>
  <c r="CL283" i="1" s="1"/>
  <c r="CG283" i="1"/>
  <c r="CI283" i="1" s="1"/>
  <c r="CD283" i="1"/>
  <c r="CF283" i="1" s="1"/>
  <c r="CM282" i="1"/>
  <c r="CC282" i="1"/>
  <c r="CJ282" i="1" s="1"/>
  <c r="CB282" i="1"/>
  <c r="CG282" i="1" s="1"/>
  <c r="CA282" i="1"/>
  <c r="N279" i="1"/>
  <c r="T279" i="1" s="1"/>
  <c r="Z279" i="1" s="1"/>
  <c r="AF279" i="1" s="1"/>
  <c r="AL279" i="1" s="1"/>
  <c r="AR279" i="1" s="1"/>
  <c r="AX279" i="1" s="1"/>
  <c r="BD279" i="1" s="1"/>
  <c r="BJ279" i="1" s="1"/>
  <c r="BP279" i="1" s="1"/>
  <c r="BU279" i="1" s="1"/>
  <c r="BZ279" i="1" s="1"/>
  <c r="CJ279" i="1" s="1"/>
  <c r="CL279" i="1" s="1"/>
  <c r="M279" i="1"/>
  <c r="S279" i="1" s="1"/>
  <c r="Y279" i="1" s="1"/>
  <c r="AE279" i="1" s="1"/>
  <c r="AK279" i="1" s="1"/>
  <c r="AQ279" i="1" s="1"/>
  <c r="AW279" i="1" s="1"/>
  <c r="BC279" i="1" s="1"/>
  <c r="BI279" i="1" s="1"/>
  <c r="BO279" i="1" s="1"/>
  <c r="BT279" i="1" s="1"/>
  <c r="BY279" i="1" s="1"/>
  <c r="CG279" i="1" s="1"/>
  <c r="CI279" i="1" s="1"/>
  <c r="L279" i="1"/>
  <c r="R279" i="1" s="1"/>
  <c r="X279" i="1" s="1"/>
  <c r="AD279" i="1" s="1"/>
  <c r="AJ279" i="1" s="1"/>
  <c r="AP279" i="1" s="1"/>
  <c r="AV279" i="1" s="1"/>
  <c r="BB279" i="1" s="1"/>
  <c r="BH279" i="1" s="1"/>
  <c r="BN279" i="1" s="1"/>
  <c r="BS279" i="1" s="1"/>
  <c r="BX279" i="1" s="1"/>
  <c r="CD279" i="1" s="1"/>
  <c r="CF279" i="1" s="1"/>
  <c r="CM278" i="1"/>
  <c r="CC278" i="1"/>
  <c r="CB278" i="1"/>
  <c r="CA278" i="1"/>
  <c r="BW278" i="1"/>
  <c r="BV278" i="1"/>
  <c r="BR278" i="1"/>
  <c r="BQ278" i="1"/>
  <c r="BM278" i="1"/>
  <c r="BL278" i="1"/>
  <c r="BK278" i="1"/>
  <c r="BG278" i="1"/>
  <c r="BF278" i="1"/>
  <c r="BE278" i="1"/>
  <c r="BA278" i="1"/>
  <c r="AZ278" i="1"/>
  <c r="AY278" i="1"/>
  <c r="AU278" i="1"/>
  <c r="AT278" i="1"/>
  <c r="AS278" i="1"/>
  <c r="AO278" i="1"/>
  <c r="AN278" i="1"/>
  <c r="AM278" i="1"/>
  <c r="AI278" i="1"/>
  <c r="AH278" i="1"/>
  <c r="AG278" i="1"/>
  <c r="AC278" i="1"/>
  <c r="AB278" i="1"/>
  <c r="AA278" i="1"/>
  <c r="W278" i="1"/>
  <c r="V278" i="1"/>
  <c r="U278" i="1"/>
  <c r="Q278" i="1"/>
  <c r="P278" i="1"/>
  <c r="O278" i="1"/>
  <c r="K278" i="1"/>
  <c r="J278" i="1"/>
  <c r="I278" i="1"/>
  <c r="H278" i="1"/>
  <c r="G278" i="1"/>
  <c r="F278" i="1"/>
  <c r="N277" i="1"/>
  <c r="T277" i="1" s="1"/>
  <c r="Z277" i="1" s="1"/>
  <c r="AF277" i="1" s="1"/>
  <c r="AL277" i="1" s="1"/>
  <c r="AR277" i="1" s="1"/>
  <c r="AX277" i="1" s="1"/>
  <c r="BD277" i="1" s="1"/>
  <c r="BJ277" i="1" s="1"/>
  <c r="BP277" i="1" s="1"/>
  <c r="BU277" i="1" s="1"/>
  <c r="BZ277" i="1" s="1"/>
  <c r="CJ277" i="1" s="1"/>
  <c r="CL277" i="1" s="1"/>
  <c r="M277" i="1"/>
  <c r="S277" i="1" s="1"/>
  <c r="Y277" i="1" s="1"/>
  <c r="AE277" i="1" s="1"/>
  <c r="AK277" i="1" s="1"/>
  <c r="AQ277" i="1" s="1"/>
  <c r="AW277" i="1" s="1"/>
  <c r="BC277" i="1" s="1"/>
  <c r="BI277" i="1" s="1"/>
  <c r="BO277" i="1" s="1"/>
  <c r="BT277" i="1" s="1"/>
  <c r="BY277" i="1" s="1"/>
  <c r="CG277" i="1" s="1"/>
  <c r="CI277" i="1" s="1"/>
  <c r="L277" i="1"/>
  <c r="R277" i="1" s="1"/>
  <c r="X277" i="1" s="1"/>
  <c r="AD277" i="1" s="1"/>
  <c r="AJ277" i="1" s="1"/>
  <c r="AP277" i="1" s="1"/>
  <c r="AV277" i="1" s="1"/>
  <c r="BB277" i="1" s="1"/>
  <c r="BH277" i="1" s="1"/>
  <c r="BN277" i="1" s="1"/>
  <c r="BS277" i="1" s="1"/>
  <c r="BX277" i="1" s="1"/>
  <c r="CD277" i="1" s="1"/>
  <c r="CF277" i="1" s="1"/>
  <c r="CM276" i="1"/>
  <c r="CM275" i="1" s="1"/>
  <c r="CM274" i="1" s="1"/>
  <c r="CC276" i="1"/>
  <c r="CC275" i="1" s="1"/>
  <c r="CC274" i="1" s="1"/>
  <c r="CB276" i="1"/>
  <c r="CB275" i="1" s="1"/>
  <c r="CB274" i="1" s="1"/>
  <c r="CA276" i="1"/>
  <c r="BW276" i="1"/>
  <c r="BV276" i="1"/>
  <c r="BV275" i="1" s="1"/>
  <c r="BV274" i="1" s="1"/>
  <c r="BR276" i="1"/>
  <c r="BR275" i="1" s="1"/>
  <c r="BR274" i="1" s="1"/>
  <c r="BQ276" i="1"/>
  <c r="BQ275" i="1" s="1"/>
  <c r="BQ274" i="1" s="1"/>
  <c r="BM276" i="1"/>
  <c r="BL276" i="1"/>
  <c r="BK276" i="1"/>
  <c r="BG276" i="1"/>
  <c r="BF276" i="1"/>
  <c r="BF275" i="1" s="1"/>
  <c r="BF274" i="1" s="1"/>
  <c r="BE276" i="1"/>
  <c r="BE275" i="1" s="1"/>
  <c r="BE274" i="1" s="1"/>
  <c r="BA276" i="1"/>
  <c r="BA275" i="1" s="1"/>
  <c r="BA274" i="1" s="1"/>
  <c r="AZ276" i="1"/>
  <c r="AZ275" i="1" s="1"/>
  <c r="AZ274" i="1" s="1"/>
  <c r="AY276" i="1"/>
  <c r="AU276" i="1"/>
  <c r="AT276" i="1"/>
  <c r="AT275" i="1" s="1"/>
  <c r="AT274" i="1" s="1"/>
  <c r="AS276" i="1"/>
  <c r="AS275" i="1" s="1"/>
  <c r="AS274" i="1" s="1"/>
  <c r="AO276" i="1"/>
  <c r="AN276" i="1"/>
  <c r="AN275" i="1" s="1"/>
  <c r="AN274" i="1" s="1"/>
  <c r="AM276" i="1"/>
  <c r="AI276" i="1"/>
  <c r="AH276" i="1"/>
  <c r="AH275" i="1" s="1"/>
  <c r="AH274" i="1" s="1"/>
  <c r="AG276" i="1"/>
  <c r="AG275" i="1" s="1"/>
  <c r="AG274" i="1" s="1"/>
  <c r="AC276" i="1"/>
  <c r="AC275" i="1" s="1"/>
  <c r="AC274" i="1" s="1"/>
  <c r="AB276" i="1"/>
  <c r="AB275" i="1" s="1"/>
  <c r="AB274" i="1" s="1"/>
  <c r="AA276" i="1"/>
  <c r="W276" i="1"/>
  <c r="V276" i="1"/>
  <c r="V275" i="1" s="1"/>
  <c r="V274" i="1" s="1"/>
  <c r="U276" i="1"/>
  <c r="U275" i="1" s="1"/>
  <c r="U274" i="1" s="1"/>
  <c r="Q276" i="1"/>
  <c r="P276" i="1"/>
  <c r="P275" i="1" s="1"/>
  <c r="P274" i="1" s="1"/>
  <c r="O276" i="1"/>
  <c r="K276" i="1"/>
  <c r="J276" i="1"/>
  <c r="I276" i="1"/>
  <c r="I275" i="1" s="1"/>
  <c r="I274" i="1" s="1"/>
  <c r="H276" i="1"/>
  <c r="G276" i="1"/>
  <c r="F276" i="1"/>
  <c r="F275" i="1" s="1"/>
  <c r="F274" i="1" s="1"/>
  <c r="BL275" i="1"/>
  <c r="BL274" i="1" s="1"/>
  <c r="N273" i="1"/>
  <c r="T273" i="1" s="1"/>
  <c r="Z273" i="1" s="1"/>
  <c r="AF273" i="1" s="1"/>
  <c r="AL273" i="1" s="1"/>
  <c r="AR273" i="1" s="1"/>
  <c r="AX273" i="1" s="1"/>
  <c r="BD273" i="1" s="1"/>
  <c r="BJ273" i="1" s="1"/>
  <c r="BP273" i="1" s="1"/>
  <c r="BU273" i="1" s="1"/>
  <c r="BZ273" i="1" s="1"/>
  <c r="CJ273" i="1" s="1"/>
  <c r="CL273" i="1" s="1"/>
  <c r="M273" i="1"/>
  <c r="S273" i="1" s="1"/>
  <c r="Y273" i="1" s="1"/>
  <c r="AE273" i="1" s="1"/>
  <c r="AK273" i="1" s="1"/>
  <c r="AQ273" i="1" s="1"/>
  <c r="AW273" i="1" s="1"/>
  <c r="BC273" i="1" s="1"/>
  <c r="BI273" i="1" s="1"/>
  <c r="BO273" i="1" s="1"/>
  <c r="BT273" i="1" s="1"/>
  <c r="BY273" i="1" s="1"/>
  <c r="CG273" i="1" s="1"/>
  <c r="CI273" i="1" s="1"/>
  <c r="L273" i="1"/>
  <c r="R273" i="1" s="1"/>
  <c r="X273" i="1" s="1"/>
  <c r="AD273" i="1" s="1"/>
  <c r="AJ273" i="1" s="1"/>
  <c r="AP273" i="1" s="1"/>
  <c r="AV273" i="1" s="1"/>
  <c r="BB273" i="1" s="1"/>
  <c r="BH273" i="1" s="1"/>
  <c r="BN273" i="1" s="1"/>
  <c r="BS273" i="1" s="1"/>
  <c r="BX273" i="1" s="1"/>
  <c r="CD273" i="1" s="1"/>
  <c r="CF273" i="1" s="1"/>
  <c r="CM272" i="1"/>
  <c r="CC272" i="1"/>
  <c r="CB272" i="1"/>
  <c r="CA272" i="1"/>
  <c r="BW272" i="1"/>
  <c r="BV272" i="1"/>
  <c r="BR272" i="1"/>
  <c r="BQ272" i="1"/>
  <c r="BM272" i="1"/>
  <c r="BL272" i="1"/>
  <c r="BK272" i="1"/>
  <c r="BG272" i="1"/>
  <c r="BF272" i="1"/>
  <c r="BE272" i="1"/>
  <c r="BA272" i="1"/>
  <c r="AZ272" i="1"/>
  <c r="AY272" i="1"/>
  <c r="AU272" i="1"/>
  <c r="AT272" i="1"/>
  <c r="AS272" i="1"/>
  <c r="AO272" i="1"/>
  <c r="AN272" i="1"/>
  <c r="AM272" i="1"/>
  <c r="AI272" i="1"/>
  <c r="AH272" i="1"/>
  <c r="AG272" i="1"/>
  <c r="AC272" i="1"/>
  <c r="AB272" i="1"/>
  <c r="AA272" i="1"/>
  <c r="W272" i="1"/>
  <c r="V272" i="1"/>
  <c r="U272" i="1"/>
  <c r="Q272" i="1"/>
  <c r="P272" i="1"/>
  <c r="O272" i="1"/>
  <c r="K272" i="1"/>
  <c r="J272" i="1"/>
  <c r="I272" i="1"/>
  <c r="H272" i="1"/>
  <c r="G272" i="1"/>
  <c r="F272" i="1"/>
  <c r="N271" i="1"/>
  <c r="T271" i="1" s="1"/>
  <c r="Z271" i="1" s="1"/>
  <c r="AF271" i="1" s="1"/>
  <c r="AL271" i="1" s="1"/>
  <c r="AR271" i="1" s="1"/>
  <c r="AX271" i="1" s="1"/>
  <c r="BD271" i="1" s="1"/>
  <c r="BJ271" i="1" s="1"/>
  <c r="BP271" i="1" s="1"/>
  <c r="BU271" i="1" s="1"/>
  <c r="BZ271" i="1" s="1"/>
  <c r="CJ271" i="1" s="1"/>
  <c r="CL271" i="1" s="1"/>
  <c r="M271" i="1"/>
  <c r="S271" i="1" s="1"/>
  <c r="Y271" i="1" s="1"/>
  <c r="AE271" i="1" s="1"/>
  <c r="AK271" i="1" s="1"/>
  <c r="AQ271" i="1" s="1"/>
  <c r="AW271" i="1" s="1"/>
  <c r="BC271" i="1" s="1"/>
  <c r="BI271" i="1" s="1"/>
  <c r="BO271" i="1" s="1"/>
  <c r="BT271" i="1" s="1"/>
  <c r="BY271" i="1" s="1"/>
  <c r="CG271" i="1" s="1"/>
  <c r="CI271" i="1" s="1"/>
  <c r="L271" i="1"/>
  <c r="R271" i="1" s="1"/>
  <c r="X271" i="1" s="1"/>
  <c r="AD271" i="1" s="1"/>
  <c r="AJ271" i="1" s="1"/>
  <c r="AP271" i="1" s="1"/>
  <c r="AV271" i="1" s="1"/>
  <c r="BB271" i="1" s="1"/>
  <c r="BH271" i="1" s="1"/>
  <c r="BN271" i="1" s="1"/>
  <c r="BS271" i="1" s="1"/>
  <c r="BX271" i="1" s="1"/>
  <c r="CD271" i="1" s="1"/>
  <c r="CF271" i="1" s="1"/>
  <c r="CM270" i="1"/>
  <c r="CC270" i="1"/>
  <c r="CB270" i="1"/>
  <c r="CB269" i="1" s="1"/>
  <c r="CB268" i="1" s="1"/>
  <c r="CA270" i="1"/>
  <c r="BW270" i="1"/>
  <c r="BW269" i="1" s="1"/>
  <c r="BW268" i="1" s="1"/>
  <c r="BV270" i="1"/>
  <c r="BR270" i="1"/>
  <c r="BQ270" i="1"/>
  <c r="BM270" i="1"/>
  <c r="BL270" i="1"/>
  <c r="BL269" i="1" s="1"/>
  <c r="BL268" i="1" s="1"/>
  <c r="BK270" i="1"/>
  <c r="BG270" i="1"/>
  <c r="BF270" i="1"/>
  <c r="BE270" i="1"/>
  <c r="BA270" i="1"/>
  <c r="AZ270" i="1"/>
  <c r="AY270" i="1"/>
  <c r="AY269" i="1" s="1"/>
  <c r="AY268" i="1" s="1"/>
  <c r="AU270" i="1"/>
  <c r="AT270" i="1"/>
  <c r="AS270" i="1"/>
  <c r="AO270" i="1"/>
  <c r="AN270" i="1"/>
  <c r="AN269" i="1" s="1"/>
  <c r="AN268" i="1" s="1"/>
  <c r="AM270" i="1"/>
  <c r="AI270" i="1"/>
  <c r="AH270" i="1"/>
  <c r="AG270" i="1"/>
  <c r="AC270" i="1"/>
  <c r="AB270" i="1"/>
  <c r="AA270" i="1"/>
  <c r="W270" i="1"/>
  <c r="V270" i="1"/>
  <c r="U270" i="1"/>
  <c r="Q270" i="1"/>
  <c r="P270" i="1"/>
  <c r="O270" i="1"/>
  <c r="K270" i="1"/>
  <c r="K269" i="1" s="1"/>
  <c r="K268" i="1" s="1"/>
  <c r="J270" i="1"/>
  <c r="J269" i="1" s="1"/>
  <c r="J268" i="1" s="1"/>
  <c r="I270" i="1"/>
  <c r="H270" i="1"/>
  <c r="G270" i="1"/>
  <c r="G269" i="1" s="1"/>
  <c r="F270" i="1"/>
  <c r="N265" i="1"/>
  <c r="T265" i="1" s="1"/>
  <c r="Z265" i="1" s="1"/>
  <c r="AF265" i="1" s="1"/>
  <c r="AL265" i="1" s="1"/>
  <c r="AR265" i="1" s="1"/>
  <c r="AX265" i="1" s="1"/>
  <c r="BD265" i="1" s="1"/>
  <c r="BJ265" i="1" s="1"/>
  <c r="BP265" i="1" s="1"/>
  <c r="BU265" i="1" s="1"/>
  <c r="BZ265" i="1" s="1"/>
  <c r="CJ265" i="1" s="1"/>
  <c r="CL265" i="1" s="1"/>
  <c r="M265" i="1"/>
  <c r="S265" i="1" s="1"/>
  <c r="Y265" i="1" s="1"/>
  <c r="AE265" i="1" s="1"/>
  <c r="AK265" i="1" s="1"/>
  <c r="AQ265" i="1" s="1"/>
  <c r="AW265" i="1" s="1"/>
  <c r="BC265" i="1" s="1"/>
  <c r="BI265" i="1" s="1"/>
  <c r="BO265" i="1" s="1"/>
  <c r="BT265" i="1" s="1"/>
  <c r="BY265" i="1" s="1"/>
  <c r="CG265" i="1" s="1"/>
  <c r="CI265" i="1" s="1"/>
  <c r="L265" i="1"/>
  <c r="R265" i="1" s="1"/>
  <c r="X265" i="1" s="1"/>
  <c r="AD265" i="1" s="1"/>
  <c r="AJ265" i="1" s="1"/>
  <c r="AP265" i="1" s="1"/>
  <c r="AV265" i="1" s="1"/>
  <c r="BB265" i="1" s="1"/>
  <c r="BH265" i="1" s="1"/>
  <c r="BN265" i="1" s="1"/>
  <c r="BS265" i="1" s="1"/>
  <c r="BX265" i="1" s="1"/>
  <c r="CD265" i="1" s="1"/>
  <c r="CF265" i="1" s="1"/>
  <c r="CM264" i="1"/>
  <c r="CM263" i="1" s="1"/>
  <c r="CM262" i="1" s="1"/>
  <c r="CC264" i="1"/>
  <c r="CB264" i="1"/>
  <c r="CA264" i="1"/>
  <c r="BW264" i="1"/>
  <c r="BW263" i="1" s="1"/>
  <c r="BW262" i="1" s="1"/>
  <c r="BV264" i="1"/>
  <c r="BV263" i="1" s="1"/>
  <c r="BV262" i="1" s="1"/>
  <c r="BR264" i="1"/>
  <c r="BR263" i="1" s="1"/>
  <c r="BR262" i="1" s="1"/>
  <c r="BQ264" i="1"/>
  <c r="BQ263" i="1" s="1"/>
  <c r="BQ262" i="1" s="1"/>
  <c r="BM264" i="1"/>
  <c r="BM263" i="1" s="1"/>
  <c r="BM262" i="1" s="1"/>
  <c r="BL264" i="1"/>
  <c r="BL263" i="1" s="1"/>
  <c r="BL262" i="1" s="1"/>
  <c r="BK264" i="1"/>
  <c r="BK263" i="1" s="1"/>
  <c r="BK262" i="1" s="1"/>
  <c r="BG264" i="1"/>
  <c r="BG263" i="1" s="1"/>
  <c r="BG262" i="1" s="1"/>
  <c r="BF264" i="1"/>
  <c r="BF263" i="1" s="1"/>
  <c r="BF262" i="1" s="1"/>
  <c r="BE264" i="1"/>
  <c r="BE263" i="1" s="1"/>
  <c r="BE262" i="1" s="1"/>
  <c r="BA264" i="1"/>
  <c r="BA263" i="1" s="1"/>
  <c r="BA262" i="1" s="1"/>
  <c r="AZ264" i="1"/>
  <c r="AZ263" i="1" s="1"/>
  <c r="AZ262" i="1" s="1"/>
  <c r="AY264" i="1"/>
  <c r="AY263" i="1" s="1"/>
  <c r="AY262" i="1" s="1"/>
  <c r="AU264" i="1"/>
  <c r="AU263" i="1" s="1"/>
  <c r="AU262" i="1" s="1"/>
  <c r="AT264" i="1"/>
  <c r="AT263" i="1" s="1"/>
  <c r="AT262" i="1" s="1"/>
  <c r="AS264" i="1"/>
  <c r="AS263" i="1" s="1"/>
  <c r="AS262" i="1" s="1"/>
  <c r="AO264" i="1"/>
  <c r="AO263" i="1" s="1"/>
  <c r="AO262" i="1" s="1"/>
  <c r="AN264" i="1"/>
  <c r="AN263" i="1" s="1"/>
  <c r="AN262" i="1" s="1"/>
  <c r="AM264" i="1"/>
  <c r="AM263" i="1" s="1"/>
  <c r="AM262" i="1" s="1"/>
  <c r="AI264" i="1"/>
  <c r="AI263" i="1" s="1"/>
  <c r="AI262" i="1" s="1"/>
  <c r="AH264" i="1"/>
  <c r="AH263" i="1" s="1"/>
  <c r="AH262" i="1" s="1"/>
  <c r="AG264" i="1"/>
  <c r="AG263" i="1" s="1"/>
  <c r="AG262" i="1" s="1"/>
  <c r="AC264" i="1"/>
  <c r="AC263" i="1" s="1"/>
  <c r="AC262" i="1" s="1"/>
  <c r="AB264" i="1"/>
  <c r="AB263" i="1" s="1"/>
  <c r="AB262" i="1" s="1"/>
  <c r="AA264" i="1"/>
  <c r="AA263" i="1" s="1"/>
  <c r="AA262" i="1" s="1"/>
  <c r="W264" i="1"/>
  <c r="W263" i="1" s="1"/>
  <c r="W262" i="1" s="1"/>
  <c r="V264" i="1"/>
  <c r="V263" i="1" s="1"/>
  <c r="V262" i="1" s="1"/>
  <c r="U264" i="1"/>
  <c r="U263" i="1" s="1"/>
  <c r="U262" i="1" s="1"/>
  <c r="Q264" i="1"/>
  <c r="Q263" i="1" s="1"/>
  <c r="Q262" i="1" s="1"/>
  <c r="P264" i="1"/>
  <c r="P263" i="1" s="1"/>
  <c r="P262" i="1" s="1"/>
  <c r="O264" i="1"/>
  <c r="O263" i="1" s="1"/>
  <c r="O262" i="1" s="1"/>
  <c r="K264" i="1"/>
  <c r="K263" i="1" s="1"/>
  <c r="J264" i="1"/>
  <c r="J263" i="1" s="1"/>
  <c r="J262" i="1" s="1"/>
  <c r="I264" i="1"/>
  <c r="I263" i="1" s="1"/>
  <c r="I262" i="1" s="1"/>
  <c r="H264" i="1"/>
  <c r="H263" i="1" s="1"/>
  <c r="H262" i="1" s="1"/>
  <c r="G264" i="1"/>
  <c r="F264" i="1"/>
  <c r="CC263" i="1"/>
  <c r="CC262" i="1" s="1"/>
  <c r="CB263" i="1"/>
  <c r="CB262" i="1" s="1"/>
  <c r="CA263" i="1"/>
  <c r="CA262" i="1" s="1"/>
  <c r="N261" i="1"/>
  <c r="T261" i="1" s="1"/>
  <c r="Z261" i="1" s="1"/>
  <c r="AF261" i="1" s="1"/>
  <c r="AL261" i="1" s="1"/>
  <c r="AR261" i="1" s="1"/>
  <c r="AX261" i="1" s="1"/>
  <c r="BD261" i="1" s="1"/>
  <c r="BJ261" i="1" s="1"/>
  <c r="BP261" i="1" s="1"/>
  <c r="BU261" i="1" s="1"/>
  <c r="BZ261" i="1" s="1"/>
  <c r="CJ261" i="1" s="1"/>
  <c r="CL261" i="1" s="1"/>
  <c r="M261" i="1"/>
  <c r="S261" i="1" s="1"/>
  <c r="Y261" i="1" s="1"/>
  <c r="AE261" i="1" s="1"/>
  <c r="AK261" i="1" s="1"/>
  <c r="AQ261" i="1" s="1"/>
  <c r="AW261" i="1" s="1"/>
  <c r="BC261" i="1" s="1"/>
  <c r="BI261" i="1" s="1"/>
  <c r="BO261" i="1" s="1"/>
  <c r="BT261" i="1" s="1"/>
  <c r="BY261" i="1" s="1"/>
  <c r="CG261" i="1" s="1"/>
  <c r="CI261" i="1" s="1"/>
  <c r="L261" i="1"/>
  <c r="R261" i="1" s="1"/>
  <c r="X261" i="1" s="1"/>
  <c r="AD261" i="1" s="1"/>
  <c r="AJ261" i="1" s="1"/>
  <c r="AP261" i="1" s="1"/>
  <c r="AV261" i="1" s="1"/>
  <c r="BB261" i="1" s="1"/>
  <c r="BH261" i="1" s="1"/>
  <c r="BN261" i="1" s="1"/>
  <c r="BS261" i="1" s="1"/>
  <c r="BX261" i="1" s="1"/>
  <c r="CD261" i="1" s="1"/>
  <c r="CF261" i="1" s="1"/>
  <c r="CM260" i="1"/>
  <c r="CC260" i="1"/>
  <c r="CB260" i="1"/>
  <c r="CA260" i="1"/>
  <c r="BW260" i="1"/>
  <c r="BV260" i="1"/>
  <c r="BR260" i="1"/>
  <c r="BQ260" i="1"/>
  <c r="BM260" i="1"/>
  <c r="BL260" i="1"/>
  <c r="BK260" i="1"/>
  <c r="BG260" i="1"/>
  <c r="BF260" i="1"/>
  <c r="BE260" i="1"/>
  <c r="BA260" i="1"/>
  <c r="AZ260" i="1"/>
  <c r="AY260" i="1"/>
  <c r="AU260" i="1"/>
  <c r="AT260" i="1"/>
  <c r="AS260" i="1"/>
  <c r="AO260" i="1"/>
  <c r="AN260" i="1"/>
  <c r="AM260" i="1"/>
  <c r="AI260" i="1"/>
  <c r="AH260" i="1"/>
  <c r="AG260" i="1"/>
  <c r="AC260" i="1"/>
  <c r="AB260" i="1"/>
  <c r="AA260" i="1"/>
  <c r="W260" i="1"/>
  <c r="V260" i="1"/>
  <c r="U260" i="1"/>
  <c r="Q260" i="1"/>
  <c r="P260" i="1"/>
  <c r="O260" i="1"/>
  <c r="K260" i="1"/>
  <c r="J260" i="1"/>
  <c r="I260" i="1"/>
  <c r="H260" i="1"/>
  <c r="G260" i="1"/>
  <c r="F260" i="1"/>
  <c r="N259" i="1"/>
  <c r="T259" i="1" s="1"/>
  <c r="Z259" i="1" s="1"/>
  <c r="AF259" i="1" s="1"/>
  <c r="AL259" i="1" s="1"/>
  <c r="AR259" i="1" s="1"/>
  <c r="AX259" i="1" s="1"/>
  <c r="BD259" i="1" s="1"/>
  <c r="BJ259" i="1" s="1"/>
  <c r="BP259" i="1" s="1"/>
  <c r="BU259" i="1" s="1"/>
  <c r="BZ259" i="1" s="1"/>
  <c r="CJ259" i="1" s="1"/>
  <c r="CL259" i="1" s="1"/>
  <c r="M259" i="1"/>
  <c r="S259" i="1" s="1"/>
  <c r="Y259" i="1" s="1"/>
  <c r="AE259" i="1" s="1"/>
  <c r="AK259" i="1" s="1"/>
  <c r="AQ259" i="1" s="1"/>
  <c r="AW259" i="1" s="1"/>
  <c r="BC259" i="1" s="1"/>
  <c r="BI259" i="1" s="1"/>
  <c r="BO259" i="1" s="1"/>
  <c r="BT259" i="1" s="1"/>
  <c r="BY259" i="1" s="1"/>
  <c r="CG259" i="1" s="1"/>
  <c r="CI259" i="1" s="1"/>
  <c r="L259" i="1"/>
  <c r="R259" i="1" s="1"/>
  <c r="X259" i="1" s="1"/>
  <c r="AD259" i="1" s="1"/>
  <c r="AJ259" i="1" s="1"/>
  <c r="AP259" i="1" s="1"/>
  <c r="AV259" i="1" s="1"/>
  <c r="BB259" i="1" s="1"/>
  <c r="BH259" i="1" s="1"/>
  <c r="BN259" i="1" s="1"/>
  <c r="BS259" i="1" s="1"/>
  <c r="BX259" i="1" s="1"/>
  <c r="CD259" i="1" s="1"/>
  <c r="CF259" i="1" s="1"/>
  <c r="CM258" i="1"/>
  <c r="CM257" i="1" s="1"/>
  <c r="CC258" i="1"/>
  <c r="CB258" i="1"/>
  <c r="CB257" i="1" s="1"/>
  <c r="CA258" i="1"/>
  <c r="CA257" i="1" s="1"/>
  <c r="BW258" i="1"/>
  <c r="BW257" i="1" s="1"/>
  <c r="BV258" i="1"/>
  <c r="BR258" i="1"/>
  <c r="BQ258" i="1"/>
  <c r="BM258" i="1"/>
  <c r="BL258" i="1"/>
  <c r="BK258" i="1"/>
  <c r="BK257" i="1" s="1"/>
  <c r="BG258" i="1"/>
  <c r="BG257" i="1" s="1"/>
  <c r="BF258" i="1"/>
  <c r="BE258" i="1"/>
  <c r="BA258" i="1"/>
  <c r="BA257" i="1" s="1"/>
  <c r="AZ258" i="1"/>
  <c r="AY258" i="1"/>
  <c r="AY257" i="1" s="1"/>
  <c r="AU258" i="1"/>
  <c r="AT258" i="1"/>
  <c r="AS258" i="1"/>
  <c r="AS257" i="1" s="1"/>
  <c r="AO258" i="1"/>
  <c r="AO257" i="1" s="1"/>
  <c r="AN258" i="1"/>
  <c r="AM258" i="1"/>
  <c r="AM257" i="1" s="1"/>
  <c r="AI258" i="1"/>
  <c r="AI257" i="1" s="1"/>
  <c r="AH258" i="1"/>
  <c r="AG258" i="1"/>
  <c r="AC258" i="1"/>
  <c r="AC257" i="1" s="1"/>
  <c r="AB258" i="1"/>
  <c r="AB257" i="1" s="1"/>
  <c r="AA258" i="1"/>
  <c r="AA257" i="1" s="1"/>
  <c r="W258" i="1"/>
  <c r="V258" i="1"/>
  <c r="U258" i="1"/>
  <c r="U257" i="1" s="1"/>
  <c r="Q258" i="1"/>
  <c r="P258" i="1"/>
  <c r="O258" i="1"/>
  <c r="O257" i="1" s="1"/>
  <c r="K258" i="1"/>
  <c r="K257" i="1" s="1"/>
  <c r="J258" i="1"/>
  <c r="I258" i="1"/>
  <c r="H258" i="1"/>
  <c r="G258" i="1"/>
  <c r="F258" i="1"/>
  <c r="W257" i="1"/>
  <c r="N256" i="1"/>
  <c r="T256" i="1" s="1"/>
  <c r="Z256" i="1" s="1"/>
  <c r="AF256" i="1" s="1"/>
  <c r="AL256" i="1" s="1"/>
  <c r="AR256" i="1" s="1"/>
  <c r="AX256" i="1" s="1"/>
  <c r="BD256" i="1" s="1"/>
  <c r="BJ256" i="1" s="1"/>
  <c r="BP256" i="1" s="1"/>
  <c r="BU256" i="1" s="1"/>
  <c r="BZ256" i="1" s="1"/>
  <c r="CJ256" i="1" s="1"/>
  <c r="CL256" i="1" s="1"/>
  <c r="M256" i="1"/>
  <c r="S256" i="1" s="1"/>
  <c r="Y256" i="1" s="1"/>
  <c r="AE256" i="1" s="1"/>
  <c r="AK256" i="1" s="1"/>
  <c r="AQ256" i="1" s="1"/>
  <c r="AW256" i="1" s="1"/>
  <c r="BC256" i="1" s="1"/>
  <c r="BI256" i="1" s="1"/>
  <c r="BO256" i="1" s="1"/>
  <c r="BT256" i="1" s="1"/>
  <c r="BY256" i="1" s="1"/>
  <c r="CG256" i="1" s="1"/>
  <c r="CI256" i="1" s="1"/>
  <c r="L256" i="1"/>
  <c r="R256" i="1" s="1"/>
  <c r="X256" i="1" s="1"/>
  <c r="AD256" i="1" s="1"/>
  <c r="AJ256" i="1" s="1"/>
  <c r="AP256" i="1" s="1"/>
  <c r="AV256" i="1" s="1"/>
  <c r="BB256" i="1" s="1"/>
  <c r="BH256" i="1" s="1"/>
  <c r="BN256" i="1" s="1"/>
  <c r="BS256" i="1" s="1"/>
  <c r="BX256" i="1" s="1"/>
  <c r="CD256" i="1" s="1"/>
  <c r="CF256" i="1" s="1"/>
  <c r="CM255" i="1"/>
  <c r="CM254" i="1" s="1"/>
  <c r="CC255" i="1"/>
  <c r="CB255" i="1"/>
  <c r="CA255" i="1"/>
  <c r="BW255" i="1"/>
  <c r="BW254" i="1" s="1"/>
  <c r="BV255" i="1"/>
  <c r="BV254" i="1" s="1"/>
  <c r="BR255" i="1"/>
  <c r="BR254" i="1" s="1"/>
  <c r="BQ255" i="1"/>
  <c r="BQ254" i="1" s="1"/>
  <c r="BM255" i="1"/>
  <c r="BM254" i="1" s="1"/>
  <c r="BL255" i="1"/>
  <c r="BL254" i="1" s="1"/>
  <c r="BK255" i="1"/>
  <c r="BK254" i="1" s="1"/>
  <c r="BG255" i="1"/>
  <c r="BG254" i="1" s="1"/>
  <c r="BF255" i="1"/>
  <c r="BF254" i="1" s="1"/>
  <c r="BE255" i="1"/>
  <c r="BE254" i="1" s="1"/>
  <c r="BA255" i="1"/>
  <c r="BA254" i="1" s="1"/>
  <c r="AZ255" i="1"/>
  <c r="AZ254" i="1" s="1"/>
  <c r="AY255" i="1"/>
  <c r="AY254" i="1" s="1"/>
  <c r="AU255" i="1"/>
  <c r="AU254" i="1" s="1"/>
  <c r="AT255" i="1"/>
  <c r="AT254" i="1" s="1"/>
  <c r="AS255" i="1"/>
  <c r="AS254" i="1" s="1"/>
  <c r="AO255" i="1"/>
  <c r="AO254" i="1" s="1"/>
  <c r="AN255" i="1"/>
  <c r="AN254" i="1" s="1"/>
  <c r="AM255" i="1"/>
  <c r="AM254" i="1" s="1"/>
  <c r="AI255" i="1"/>
  <c r="AI254" i="1" s="1"/>
  <c r="AH255" i="1"/>
  <c r="AH254" i="1" s="1"/>
  <c r="AG255" i="1"/>
  <c r="AG254" i="1" s="1"/>
  <c r="AC255" i="1"/>
  <c r="AC254" i="1" s="1"/>
  <c r="AB255" i="1"/>
  <c r="AB254" i="1" s="1"/>
  <c r="AA255" i="1"/>
  <c r="AA254" i="1" s="1"/>
  <c r="W255" i="1"/>
  <c r="W254" i="1" s="1"/>
  <c r="V255" i="1"/>
  <c r="V254" i="1" s="1"/>
  <c r="U255" i="1"/>
  <c r="U254" i="1" s="1"/>
  <c r="Q255" i="1"/>
  <c r="Q254" i="1" s="1"/>
  <c r="P255" i="1"/>
  <c r="P254" i="1" s="1"/>
  <c r="O255" i="1"/>
  <c r="O254" i="1" s="1"/>
  <c r="K255" i="1"/>
  <c r="K254" i="1" s="1"/>
  <c r="J255" i="1"/>
  <c r="J254" i="1" s="1"/>
  <c r="I255" i="1"/>
  <c r="I254" i="1" s="1"/>
  <c r="H255" i="1"/>
  <c r="H254" i="1" s="1"/>
  <c r="G255" i="1"/>
  <c r="F255" i="1"/>
  <c r="CC254" i="1"/>
  <c r="CB254" i="1"/>
  <c r="CA254" i="1"/>
  <c r="N253" i="1"/>
  <c r="T253" i="1" s="1"/>
  <c r="Z253" i="1" s="1"/>
  <c r="AF253" i="1" s="1"/>
  <c r="AL253" i="1" s="1"/>
  <c r="AR253" i="1" s="1"/>
  <c r="AX253" i="1" s="1"/>
  <c r="BD253" i="1" s="1"/>
  <c r="BJ253" i="1" s="1"/>
  <c r="BP253" i="1" s="1"/>
  <c r="BU253" i="1" s="1"/>
  <c r="BZ253" i="1" s="1"/>
  <c r="CJ253" i="1" s="1"/>
  <c r="CL253" i="1" s="1"/>
  <c r="M253" i="1"/>
  <c r="S253" i="1" s="1"/>
  <c r="Y253" i="1" s="1"/>
  <c r="AE253" i="1" s="1"/>
  <c r="AK253" i="1" s="1"/>
  <c r="AQ253" i="1" s="1"/>
  <c r="AW253" i="1" s="1"/>
  <c r="BC253" i="1" s="1"/>
  <c r="BI253" i="1" s="1"/>
  <c r="BO253" i="1" s="1"/>
  <c r="BT253" i="1" s="1"/>
  <c r="BY253" i="1" s="1"/>
  <c r="CG253" i="1" s="1"/>
  <c r="CI253" i="1" s="1"/>
  <c r="L253" i="1"/>
  <c r="R253" i="1" s="1"/>
  <c r="X253" i="1" s="1"/>
  <c r="AD253" i="1" s="1"/>
  <c r="AJ253" i="1" s="1"/>
  <c r="AP253" i="1" s="1"/>
  <c r="AV253" i="1" s="1"/>
  <c r="BB253" i="1" s="1"/>
  <c r="BH253" i="1" s="1"/>
  <c r="BN253" i="1" s="1"/>
  <c r="BS253" i="1" s="1"/>
  <c r="BX253" i="1" s="1"/>
  <c r="CD253" i="1" s="1"/>
  <c r="CF253" i="1" s="1"/>
  <c r="CM252" i="1"/>
  <c r="CM251" i="1" s="1"/>
  <c r="CC252" i="1"/>
  <c r="CC251" i="1" s="1"/>
  <c r="CB252" i="1"/>
  <c r="CB251" i="1" s="1"/>
  <c r="CA252" i="1"/>
  <c r="CA251" i="1" s="1"/>
  <c r="BW252" i="1"/>
  <c r="BW251" i="1" s="1"/>
  <c r="BV252" i="1"/>
  <c r="BV251" i="1" s="1"/>
  <c r="BR252" i="1"/>
  <c r="BR251" i="1" s="1"/>
  <c r="BQ252" i="1"/>
  <c r="BQ251" i="1" s="1"/>
  <c r="BM252" i="1"/>
  <c r="BM251" i="1" s="1"/>
  <c r="BL252" i="1"/>
  <c r="BL251" i="1" s="1"/>
  <c r="BK252" i="1"/>
  <c r="BK251" i="1" s="1"/>
  <c r="BG252" i="1"/>
  <c r="BG251" i="1" s="1"/>
  <c r="BF252" i="1"/>
  <c r="BF251" i="1" s="1"/>
  <c r="BE252" i="1"/>
  <c r="BE251" i="1" s="1"/>
  <c r="BA252" i="1"/>
  <c r="BA251" i="1" s="1"/>
  <c r="AZ252" i="1"/>
  <c r="AZ251" i="1" s="1"/>
  <c r="AY252" i="1"/>
  <c r="AY251" i="1" s="1"/>
  <c r="AU252" i="1"/>
  <c r="AU251" i="1" s="1"/>
  <c r="AT252" i="1"/>
  <c r="AT251" i="1" s="1"/>
  <c r="AS252" i="1"/>
  <c r="AS251" i="1" s="1"/>
  <c r="AO252" i="1"/>
  <c r="AO251" i="1" s="1"/>
  <c r="AN252" i="1"/>
  <c r="AN251" i="1" s="1"/>
  <c r="AM252" i="1"/>
  <c r="AM251" i="1" s="1"/>
  <c r="AI252" i="1"/>
  <c r="AI251" i="1" s="1"/>
  <c r="AH252" i="1"/>
  <c r="AH251" i="1" s="1"/>
  <c r="AG252" i="1"/>
  <c r="AG251" i="1" s="1"/>
  <c r="AC252" i="1"/>
  <c r="AC251" i="1" s="1"/>
  <c r="AB252" i="1"/>
  <c r="AB251" i="1" s="1"/>
  <c r="AA252" i="1"/>
  <c r="AA251" i="1" s="1"/>
  <c r="W252" i="1"/>
  <c r="W251" i="1" s="1"/>
  <c r="V252" i="1"/>
  <c r="V251" i="1" s="1"/>
  <c r="U252" i="1"/>
  <c r="U251" i="1" s="1"/>
  <c r="Q252" i="1"/>
  <c r="Q251" i="1" s="1"/>
  <c r="P252" i="1"/>
  <c r="P251" i="1" s="1"/>
  <c r="O252" i="1"/>
  <c r="O251" i="1" s="1"/>
  <c r="K252" i="1"/>
  <c r="K251" i="1" s="1"/>
  <c r="J252" i="1"/>
  <c r="J251" i="1" s="1"/>
  <c r="I252" i="1"/>
  <c r="I251" i="1" s="1"/>
  <c r="H252" i="1"/>
  <c r="H251" i="1" s="1"/>
  <c r="G252" i="1"/>
  <c r="F252" i="1"/>
  <c r="N249" i="1"/>
  <c r="T249" i="1" s="1"/>
  <c r="Z249" i="1" s="1"/>
  <c r="AF249" i="1" s="1"/>
  <c r="AL249" i="1" s="1"/>
  <c r="AR249" i="1" s="1"/>
  <c r="AX249" i="1" s="1"/>
  <c r="BD249" i="1" s="1"/>
  <c r="BJ249" i="1" s="1"/>
  <c r="BP249" i="1" s="1"/>
  <c r="BU249" i="1" s="1"/>
  <c r="BZ249" i="1" s="1"/>
  <c r="CJ249" i="1" s="1"/>
  <c r="CL249" i="1" s="1"/>
  <c r="M249" i="1"/>
  <c r="S249" i="1" s="1"/>
  <c r="Y249" i="1" s="1"/>
  <c r="AE249" i="1" s="1"/>
  <c r="AK249" i="1" s="1"/>
  <c r="AQ249" i="1" s="1"/>
  <c r="AW249" i="1" s="1"/>
  <c r="BC249" i="1" s="1"/>
  <c r="BI249" i="1" s="1"/>
  <c r="BO249" i="1" s="1"/>
  <c r="BT249" i="1" s="1"/>
  <c r="BY249" i="1" s="1"/>
  <c r="CG249" i="1" s="1"/>
  <c r="CI249" i="1" s="1"/>
  <c r="L249" i="1"/>
  <c r="R249" i="1" s="1"/>
  <c r="X249" i="1" s="1"/>
  <c r="AD249" i="1" s="1"/>
  <c r="AJ249" i="1" s="1"/>
  <c r="AP249" i="1" s="1"/>
  <c r="AV249" i="1" s="1"/>
  <c r="BB249" i="1" s="1"/>
  <c r="BH249" i="1" s="1"/>
  <c r="BN249" i="1" s="1"/>
  <c r="BS249" i="1" s="1"/>
  <c r="BX249" i="1" s="1"/>
  <c r="CD249" i="1" s="1"/>
  <c r="CF249" i="1" s="1"/>
  <c r="CM248" i="1"/>
  <c r="CC248" i="1"/>
  <c r="CB248" i="1"/>
  <c r="CA248" i="1"/>
  <c r="BW248" i="1"/>
  <c r="BV248" i="1"/>
  <c r="BR248" i="1"/>
  <c r="BQ248" i="1"/>
  <c r="BM248" i="1"/>
  <c r="BL248" i="1"/>
  <c r="BK248" i="1"/>
  <c r="BG248" i="1"/>
  <c r="BF248" i="1"/>
  <c r="BE248" i="1"/>
  <c r="BA248" i="1"/>
  <c r="AZ248" i="1"/>
  <c r="AY248" i="1"/>
  <c r="AU248" i="1"/>
  <c r="AT248" i="1"/>
  <c r="AS248" i="1"/>
  <c r="AO248" i="1"/>
  <c r="AN248" i="1"/>
  <c r="AM248" i="1"/>
  <c r="AI248" i="1"/>
  <c r="AH248" i="1"/>
  <c r="AG248" i="1"/>
  <c r="AC248" i="1"/>
  <c r="AB248" i="1"/>
  <c r="AA248" i="1"/>
  <c r="W248" i="1"/>
  <c r="V248" i="1"/>
  <c r="U248" i="1"/>
  <c r="Q248" i="1"/>
  <c r="P248" i="1"/>
  <c r="O248" i="1"/>
  <c r="K248" i="1"/>
  <c r="J248" i="1"/>
  <c r="I248" i="1"/>
  <c r="H248" i="1"/>
  <c r="G248" i="1"/>
  <c r="F248" i="1"/>
  <c r="N247" i="1"/>
  <c r="T247" i="1" s="1"/>
  <c r="Z247" i="1" s="1"/>
  <c r="AF247" i="1" s="1"/>
  <c r="AL247" i="1" s="1"/>
  <c r="AR247" i="1" s="1"/>
  <c r="AX247" i="1" s="1"/>
  <c r="BD247" i="1" s="1"/>
  <c r="BJ247" i="1" s="1"/>
  <c r="BP247" i="1" s="1"/>
  <c r="BU247" i="1" s="1"/>
  <c r="BZ247" i="1" s="1"/>
  <c r="CJ247" i="1" s="1"/>
  <c r="CL247" i="1" s="1"/>
  <c r="M247" i="1"/>
  <c r="S247" i="1" s="1"/>
  <c r="Y247" i="1" s="1"/>
  <c r="AE247" i="1" s="1"/>
  <c r="AK247" i="1" s="1"/>
  <c r="AQ247" i="1" s="1"/>
  <c r="AW247" i="1" s="1"/>
  <c r="BC247" i="1" s="1"/>
  <c r="BI247" i="1" s="1"/>
  <c r="BO247" i="1" s="1"/>
  <c r="BT247" i="1" s="1"/>
  <c r="BY247" i="1" s="1"/>
  <c r="CG247" i="1" s="1"/>
  <c r="CI247" i="1" s="1"/>
  <c r="L247" i="1"/>
  <c r="R247" i="1" s="1"/>
  <c r="X247" i="1" s="1"/>
  <c r="AD247" i="1" s="1"/>
  <c r="AJ247" i="1" s="1"/>
  <c r="AP247" i="1" s="1"/>
  <c r="AV247" i="1" s="1"/>
  <c r="BB247" i="1" s="1"/>
  <c r="BH247" i="1" s="1"/>
  <c r="BN247" i="1" s="1"/>
  <c r="BS247" i="1" s="1"/>
  <c r="BX247" i="1" s="1"/>
  <c r="CD247" i="1" s="1"/>
  <c r="CF247" i="1" s="1"/>
  <c r="CM246" i="1"/>
  <c r="CC246" i="1"/>
  <c r="CC245" i="1" s="1"/>
  <c r="CC244" i="1" s="1"/>
  <c r="CB246" i="1"/>
  <c r="CB245" i="1" s="1"/>
  <c r="CB244" i="1" s="1"/>
  <c r="CA246" i="1"/>
  <c r="CA245" i="1" s="1"/>
  <c r="CA244" i="1" s="1"/>
  <c r="BW246" i="1"/>
  <c r="BV246" i="1"/>
  <c r="BR246" i="1"/>
  <c r="BQ246" i="1"/>
  <c r="BM246" i="1"/>
  <c r="BL246" i="1"/>
  <c r="BL245" i="1" s="1"/>
  <c r="BL244" i="1" s="1"/>
  <c r="BK246" i="1"/>
  <c r="BK245" i="1" s="1"/>
  <c r="BK244" i="1" s="1"/>
  <c r="BG246" i="1"/>
  <c r="BG245" i="1" s="1"/>
  <c r="BG244" i="1" s="1"/>
  <c r="BF246" i="1"/>
  <c r="BE246" i="1"/>
  <c r="BE245" i="1" s="1"/>
  <c r="BE244" i="1" s="1"/>
  <c r="BA246" i="1"/>
  <c r="BA245" i="1" s="1"/>
  <c r="BA244" i="1" s="1"/>
  <c r="AZ246" i="1"/>
  <c r="AZ245" i="1" s="1"/>
  <c r="AZ244" i="1" s="1"/>
  <c r="AY246" i="1"/>
  <c r="AU246" i="1"/>
  <c r="AU245" i="1" s="1"/>
  <c r="AU244" i="1" s="1"/>
  <c r="AT246" i="1"/>
  <c r="AS246" i="1"/>
  <c r="AS245" i="1" s="1"/>
  <c r="AS244" i="1" s="1"/>
  <c r="AO246" i="1"/>
  <c r="AN246" i="1"/>
  <c r="AN245" i="1" s="1"/>
  <c r="AN244" i="1" s="1"/>
  <c r="AM246" i="1"/>
  <c r="AM245" i="1" s="1"/>
  <c r="AM244" i="1" s="1"/>
  <c r="AI246" i="1"/>
  <c r="AI245" i="1" s="1"/>
  <c r="AI244" i="1" s="1"/>
  <c r="AH246" i="1"/>
  <c r="AG246" i="1"/>
  <c r="AG245" i="1" s="1"/>
  <c r="AG244" i="1" s="1"/>
  <c r="AC246" i="1"/>
  <c r="AC245" i="1" s="1"/>
  <c r="AC244" i="1" s="1"/>
  <c r="AB246" i="1"/>
  <c r="AB245" i="1" s="1"/>
  <c r="AB244" i="1" s="1"/>
  <c r="AA246" i="1"/>
  <c r="AA245" i="1" s="1"/>
  <c r="AA244" i="1" s="1"/>
  <c r="W246" i="1"/>
  <c r="W245" i="1" s="1"/>
  <c r="W244" i="1" s="1"/>
  <c r="V246" i="1"/>
  <c r="U246" i="1"/>
  <c r="U245" i="1" s="1"/>
  <c r="U244" i="1" s="1"/>
  <c r="Q246" i="1"/>
  <c r="P246" i="1"/>
  <c r="P245" i="1" s="1"/>
  <c r="P244" i="1" s="1"/>
  <c r="O246" i="1"/>
  <c r="O245" i="1" s="1"/>
  <c r="O244" i="1" s="1"/>
  <c r="K246" i="1"/>
  <c r="J246" i="1"/>
  <c r="I246" i="1"/>
  <c r="H246" i="1"/>
  <c r="G246" i="1"/>
  <c r="G245" i="1" s="1"/>
  <c r="G244" i="1" s="1"/>
  <c r="F246" i="1"/>
  <c r="N240" i="1"/>
  <c r="T240" i="1" s="1"/>
  <c r="Z240" i="1" s="1"/>
  <c r="AF240" i="1" s="1"/>
  <c r="AL240" i="1" s="1"/>
  <c r="AR240" i="1" s="1"/>
  <c r="AX240" i="1" s="1"/>
  <c r="BD240" i="1" s="1"/>
  <c r="BJ240" i="1" s="1"/>
  <c r="BP240" i="1" s="1"/>
  <c r="BU240" i="1" s="1"/>
  <c r="BZ240" i="1" s="1"/>
  <c r="CJ240" i="1" s="1"/>
  <c r="CL240" i="1" s="1"/>
  <c r="M240" i="1"/>
  <c r="S240" i="1" s="1"/>
  <c r="Y240" i="1" s="1"/>
  <c r="AE240" i="1" s="1"/>
  <c r="AK240" i="1" s="1"/>
  <c r="AQ240" i="1" s="1"/>
  <c r="AW240" i="1" s="1"/>
  <c r="BC240" i="1" s="1"/>
  <c r="BI240" i="1" s="1"/>
  <c r="BO240" i="1" s="1"/>
  <c r="BT240" i="1" s="1"/>
  <c r="BY240" i="1" s="1"/>
  <c r="CG240" i="1" s="1"/>
  <c r="CI240" i="1" s="1"/>
  <c r="L240" i="1"/>
  <c r="R240" i="1" s="1"/>
  <c r="X240" i="1" s="1"/>
  <c r="AD240" i="1" s="1"/>
  <c r="AJ240" i="1" s="1"/>
  <c r="AP240" i="1" s="1"/>
  <c r="AV240" i="1" s="1"/>
  <c r="BB240" i="1" s="1"/>
  <c r="BH240" i="1" s="1"/>
  <c r="BN240" i="1" s="1"/>
  <c r="BS240" i="1" s="1"/>
  <c r="BX240" i="1" s="1"/>
  <c r="CD240" i="1" s="1"/>
  <c r="CF240" i="1" s="1"/>
  <c r="CM239" i="1"/>
  <c r="CM238" i="1" s="1"/>
  <c r="CM237" i="1" s="1"/>
  <c r="CC239" i="1"/>
  <c r="CB239" i="1"/>
  <c r="CB238" i="1" s="1"/>
  <c r="CB237" i="1" s="1"/>
  <c r="CA239" i="1"/>
  <c r="CA238" i="1" s="1"/>
  <c r="CA237" i="1" s="1"/>
  <c r="BW239" i="1"/>
  <c r="BW238" i="1" s="1"/>
  <c r="BW237" i="1" s="1"/>
  <c r="BV239" i="1"/>
  <c r="BV238" i="1" s="1"/>
  <c r="BV237" i="1" s="1"/>
  <c r="BR239" i="1"/>
  <c r="BR238" i="1" s="1"/>
  <c r="BR237" i="1" s="1"/>
  <c r="BQ239" i="1"/>
  <c r="BQ238" i="1" s="1"/>
  <c r="BQ237" i="1" s="1"/>
  <c r="BM239" i="1"/>
  <c r="BM238" i="1" s="1"/>
  <c r="BM237" i="1" s="1"/>
  <c r="BL239" i="1"/>
  <c r="BL238" i="1" s="1"/>
  <c r="BL237" i="1" s="1"/>
  <c r="BK239" i="1"/>
  <c r="BK238" i="1" s="1"/>
  <c r="BK237" i="1" s="1"/>
  <c r="BG239" i="1"/>
  <c r="BG238" i="1" s="1"/>
  <c r="BG237" i="1" s="1"/>
  <c r="BF239" i="1"/>
  <c r="BF238" i="1" s="1"/>
  <c r="BF237" i="1" s="1"/>
  <c r="BE239" i="1"/>
  <c r="BE238" i="1" s="1"/>
  <c r="BE237" i="1" s="1"/>
  <c r="BA239" i="1"/>
  <c r="BA238" i="1" s="1"/>
  <c r="BA237" i="1" s="1"/>
  <c r="AZ239" i="1"/>
  <c r="AZ238" i="1" s="1"/>
  <c r="AZ237" i="1" s="1"/>
  <c r="AY239" i="1"/>
  <c r="AY238" i="1" s="1"/>
  <c r="AY237" i="1" s="1"/>
  <c r="AU239" i="1"/>
  <c r="AU238" i="1" s="1"/>
  <c r="AU237" i="1" s="1"/>
  <c r="AT239" i="1"/>
  <c r="AT238" i="1" s="1"/>
  <c r="AT237" i="1" s="1"/>
  <c r="AS239" i="1"/>
  <c r="AS238" i="1" s="1"/>
  <c r="AS237" i="1" s="1"/>
  <c r="AO239" i="1"/>
  <c r="AO238" i="1" s="1"/>
  <c r="AO237" i="1" s="1"/>
  <c r="AN239" i="1"/>
  <c r="AN238" i="1" s="1"/>
  <c r="AN237" i="1" s="1"/>
  <c r="AM239" i="1"/>
  <c r="AM238" i="1" s="1"/>
  <c r="AM237" i="1" s="1"/>
  <c r="AI239" i="1"/>
  <c r="AI238" i="1" s="1"/>
  <c r="AI237" i="1" s="1"/>
  <c r="AH239" i="1"/>
  <c r="AH238" i="1" s="1"/>
  <c r="AH237" i="1" s="1"/>
  <c r="AG239" i="1"/>
  <c r="AG238" i="1" s="1"/>
  <c r="AG237" i="1" s="1"/>
  <c r="AC239" i="1"/>
  <c r="AC238" i="1" s="1"/>
  <c r="AC237" i="1" s="1"/>
  <c r="AB239" i="1"/>
  <c r="AB238" i="1" s="1"/>
  <c r="AB237" i="1" s="1"/>
  <c r="AA239" i="1"/>
  <c r="AA238" i="1" s="1"/>
  <c r="AA237" i="1" s="1"/>
  <c r="W239" i="1"/>
  <c r="W238" i="1" s="1"/>
  <c r="W237" i="1" s="1"/>
  <c r="V239" i="1"/>
  <c r="V238" i="1" s="1"/>
  <c r="V237" i="1" s="1"/>
  <c r="U239" i="1"/>
  <c r="U238" i="1" s="1"/>
  <c r="U237" i="1" s="1"/>
  <c r="Q239" i="1"/>
  <c r="Q238" i="1" s="1"/>
  <c r="Q237" i="1" s="1"/>
  <c r="P239" i="1"/>
  <c r="P238" i="1" s="1"/>
  <c r="P237" i="1" s="1"/>
  <c r="O239" i="1"/>
  <c r="O238" i="1" s="1"/>
  <c r="O237" i="1" s="1"/>
  <c r="K239" i="1"/>
  <c r="K238" i="1" s="1"/>
  <c r="K237" i="1" s="1"/>
  <c r="J239" i="1"/>
  <c r="J238" i="1" s="1"/>
  <c r="J237" i="1" s="1"/>
  <c r="I239" i="1"/>
  <c r="I238" i="1" s="1"/>
  <c r="I237" i="1" s="1"/>
  <c r="H239" i="1"/>
  <c r="G239" i="1"/>
  <c r="G238" i="1" s="1"/>
  <c r="F239" i="1"/>
  <c r="CC238" i="1"/>
  <c r="CC237" i="1" s="1"/>
  <c r="N236" i="1"/>
  <c r="T236" i="1" s="1"/>
  <c r="Z236" i="1" s="1"/>
  <c r="AF236" i="1" s="1"/>
  <c r="AL236" i="1" s="1"/>
  <c r="AR236" i="1" s="1"/>
  <c r="AX236" i="1" s="1"/>
  <c r="BD236" i="1" s="1"/>
  <c r="BJ236" i="1" s="1"/>
  <c r="BP236" i="1" s="1"/>
  <c r="BU236" i="1" s="1"/>
  <c r="BZ236" i="1" s="1"/>
  <c r="CJ236" i="1" s="1"/>
  <c r="CL236" i="1" s="1"/>
  <c r="M236" i="1"/>
  <c r="S236" i="1" s="1"/>
  <c r="Y236" i="1" s="1"/>
  <c r="AE236" i="1" s="1"/>
  <c r="AK236" i="1" s="1"/>
  <c r="AQ236" i="1" s="1"/>
  <c r="AW236" i="1" s="1"/>
  <c r="BC236" i="1" s="1"/>
  <c r="BI236" i="1" s="1"/>
  <c r="BO236" i="1" s="1"/>
  <c r="BT236" i="1" s="1"/>
  <c r="BY236" i="1" s="1"/>
  <c r="CG236" i="1" s="1"/>
  <c r="CI236" i="1" s="1"/>
  <c r="L236" i="1"/>
  <c r="R236" i="1" s="1"/>
  <c r="X236" i="1" s="1"/>
  <c r="AD236" i="1" s="1"/>
  <c r="AJ236" i="1" s="1"/>
  <c r="AP236" i="1" s="1"/>
  <c r="AV236" i="1" s="1"/>
  <c r="BB236" i="1" s="1"/>
  <c r="BH236" i="1" s="1"/>
  <c r="BN236" i="1" s="1"/>
  <c r="BS236" i="1" s="1"/>
  <c r="BX236" i="1" s="1"/>
  <c r="CD236" i="1" s="1"/>
  <c r="CF236" i="1" s="1"/>
  <c r="CM235" i="1"/>
  <c r="CM234" i="1" s="1"/>
  <c r="CM233" i="1" s="1"/>
  <c r="CC235" i="1"/>
  <c r="CB235" i="1"/>
  <c r="CB234" i="1" s="1"/>
  <c r="CB233" i="1" s="1"/>
  <c r="CA235" i="1"/>
  <c r="CA234" i="1" s="1"/>
  <c r="CA233" i="1" s="1"/>
  <c r="BW235" i="1"/>
  <c r="BW234" i="1" s="1"/>
  <c r="BW233" i="1" s="1"/>
  <c r="BV235" i="1"/>
  <c r="BV234" i="1" s="1"/>
  <c r="BV233" i="1" s="1"/>
  <c r="BR235" i="1"/>
  <c r="BR234" i="1" s="1"/>
  <c r="BR233" i="1" s="1"/>
  <c r="BQ235" i="1"/>
  <c r="BQ234" i="1" s="1"/>
  <c r="BQ233" i="1" s="1"/>
  <c r="BM235" i="1"/>
  <c r="BM234" i="1" s="1"/>
  <c r="BM233" i="1" s="1"/>
  <c r="BL235" i="1"/>
  <c r="BL234" i="1" s="1"/>
  <c r="BL233" i="1" s="1"/>
  <c r="BK235" i="1"/>
  <c r="BG235" i="1"/>
  <c r="BG234" i="1" s="1"/>
  <c r="BG233" i="1" s="1"/>
  <c r="BF235" i="1"/>
  <c r="BF234" i="1" s="1"/>
  <c r="BF233" i="1" s="1"/>
  <c r="BE235" i="1"/>
  <c r="BE234" i="1" s="1"/>
  <c r="BE233" i="1" s="1"/>
  <c r="BA235" i="1"/>
  <c r="BA234" i="1" s="1"/>
  <c r="BA233" i="1" s="1"/>
  <c r="AZ235" i="1"/>
  <c r="AZ234" i="1" s="1"/>
  <c r="AZ233" i="1" s="1"/>
  <c r="AY235" i="1"/>
  <c r="AY234" i="1" s="1"/>
  <c r="AY233" i="1" s="1"/>
  <c r="AU235" i="1"/>
  <c r="AU234" i="1" s="1"/>
  <c r="AU233" i="1" s="1"/>
  <c r="AT235" i="1"/>
  <c r="AT234" i="1" s="1"/>
  <c r="AT233" i="1" s="1"/>
  <c r="AS235" i="1"/>
  <c r="AS234" i="1" s="1"/>
  <c r="AS233" i="1" s="1"/>
  <c r="AO235" i="1"/>
  <c r="AO234" i="1" s="1"/>
  <c r="AO233" i="1" s="1"/>
  <c r="AN235" i="1"/>
  <c r="AN234" i="1" s="1"/>
  <c r="AN233" i="1" s="1"/>
  <c r="AM235" i="1"/>
  <c r="AM234" i="1" s="1"/>
  <c r="AM233" i="1" s="1"/>
  <c r="AI235" i="1"/>
  <c r="AI234" i="1" s="1"/>
  <c r="AI233" i="1" s="1"/>
  <c r="AH235" i="1"/>
  <c r="AH234" i="1" s="1"/>
  <c r="AH233" i="1" s="1"/>
  <c r="AG235" i="1"/>
  <c r="AG234" i="1" s="1"/>
  <c r="AG233" i="1" s="1"/>
  <c r="AC235" i="1"/>
  <c r="AC234" i="1" s="1"/>
  <c r="AC233" i="1" s="1"/>
  <c r="AB235" i="1"/>
  <c r="AB234" i="1" s="1"/>
  <c r="AB233" i="1" s="1"/>
  <c r="AA235" i="1"/>
  <c r="AA234" i="1" s="1"/>
  <c r="AA233" i="1" s="1"/>
  <c r="W235" i="1"/>
  <c r="W234" i="1" s="1"/>
  <c r="W233" i="1" s="1"/>
  <c r="V235" i="1"/>
  <c r="V234" i="1" s="1"/>
  <c r="V233" i="1" s="1"/>
  <c r="U235" i="1"/>
  <c r="U234" i="1" s="1"/>
  <c r="U233" i="1" s="1"/>
  <c r="Q235" i="1"/>
  <c r="Q234" i="1" s="1"/>
  <c r="Q233" i="1" s="1"/>
  <c r="P235" i="1"/>
  <c r="P234" i="1" s="1"/>
  <c r="P233" i="1" s="1"/>
  <c r="O235" i="1"/>
  <c r="O234" i="1" s="1"/>
  <c r="O233" i="1" s="1"/>
  <c r="K235" i="1"/>
  <c r="K234" i="1" s="1"/>
  <c r="K233" i="1" s="1"/>
  <c r="J235" i="1"/>
  <c r="J234" i="1" s="1"/>
  <c r="J233" i="1" s="1"/>
  <c r="I235" i="1"/>
  <c r="I234" i="1" s="1"/>
  <c r="H235" i="1"/>
  <c r="H234" i="1" s="1"/>
  <c r="G235" i="1"/>
  <c r="F235" i="1"/>
  <c r="F234" i="1" s="1"/>
  <c r="F233" i="1" s="1"/>
  <c r="CC234" i="1"/>
  <c r="CC233" i="1" s="1"/>
  <c r="BK234" i="1"/>
  <c r="BK233" i="1" s="1"/>
  <c r="N232" i="1"/>
  <c r="T232" i="1" s="1"/>
  <c r="Z232" i="1" s="1"/>
  <c r="AF232" i="1" s="1"/>
  <c r="AL232" i="1" s="1"/>
  <c r="AR232" i="1" s="1"/>
  <c r="AX232" i="1" s="1"/>
  <c r="BD232" i="1" s="1"/>
  <c r="BJ232" i="1" s="1"/>
  <c r="BP232" i="1" s="1"/>
  <c r="BU232" i="1" s="1"/>
  <c r="BZ232" i="1" s="1"/>
  <c r="CJ232" i="1" s="1"/>
  <c r="CL232" i="1" s="1"/>
  <c r="M232" i="1"/>
  <c r="S232" i="1" s="1"/>
  <c r="Y232" i="1" s="1"/>
  <c r="AE232" i="1" s="1"/>
  <c r="AK232" i="1" s="1"/>
  <c r="AQ232" i="1" s="1"/>
  <c r="AW232" i="1" s="1"/>
  <c r="BC232" i="1" s="1"/>
  <c r="BI232" i="1" s="1"/>
  <c r="BO232" i="1" s="1"/>
  <c r="BT232" i="1" s="1"/>
  <c r="BY232" i="1" s="1"/>
  <c r="CG232" i="1" s="1"/>
  <c r="CI232" i="1" s="1"/>
  <c r="L232" i="1"/>
  <c r="R232" i="1" s="1"/>
  <c r="X232" i="1" s="1"/>
  <c r="AD232" i="1" s="1"/>
  <c r="AJ232" i="1" s="1"/>
  <c r="AP232" i="1" s="1"/>
  <c r="AV232" i="1" s="1"/>
  <c r="BB232" i="1" s="1"/>
  <c r="BH232" i="1" s="1"/>
  <c r="BN232" i="1" s="1"/>
  <c r="BS232" i="1" s="1"/>
  <c r="BX232" i="1" s="1"/>
  <c r="CD232" i="1" s="1"/>
  <c r="CF232" i="1" s="1"/>
  <c r="CM231" i="1"/>
  <c r="CM230" i="1" s="1"/>
  <c r="CM229" i="1" s="1"/>
  <c r="CC231" i="1"/>
  <c r="CB231" i="1"/>
  <c r="CB230" i="1" s="1"/>
  <c r="CB229" i="1" s="1"/>
  <c r="CA231" i="1"/>
  <c r="CA230" i="1" s="1"/>
  <c r="CA229" i="1" s="1"/>
  <c r="BW231" i="1"/>
  <c r="BW230" i="1" s="1"/>
  <c r="BW229" i="1" s="1"/>
  <c r="BV231" i="1"/>
  <c r="BV230" i="1" s="1"/>
  <c r="BV229" i="1" s="1"/>
  <c r="BR231" i="1"/>
  <c r="BR230" i="1" s="1"/>
  <c r="BQ231" i="1"/>
  <c r="BQ230" i="1" s="1"/>
  <c r="BQ229" i="1" s="1"/>
  <c r="BM231" i="1"/>
  <c r="BM230" i="1" s="1"/>
  <c r="BM229" i="1" s="1"/>
  <c r="BL231" i="1"/>
  <c r="BL230" i="1" s="1"/>
  <c r="BL229" i="1" s="1"/>
  <c r="BK231" i="1"/>
  <c r="BK230" i="1" s="1"/>
  <c r="BK229" i="1" s="1"/>
  <c r="BG231" i="1"/>
  <c r="BG230" i="1" s="1"/>
  <c r="BG229" i="1" s="1"/>
  <c r="BF231" i="1"/>
  <c r="BF230" i="1" s="1"/>
  <c r="BF229" i="1" s="1"/>
  <c r="BE231" i="1"/>
  <c r="BE230" i="1" s="1"/>
  <c r="BE229" i="1" s="1"/>
  <c r="BA231" i="1"/>
  <c r="BA230" i="1" s="1"/>
  <c r="BA229" i="1" s="1"/>
  <c r="AZ231" i="1"/>
  <c r="AZ230" i="1" s="1"/>
  <c r="AZ229" i="1" s="1"/>
  <c r="AY231" i="1"/>
  <c r="AY230" i="1" s="1"/>
  <c r="AY229" i="1" s="1"/>
  <c r="AU231" i="1"/>
  <c r="AU230" i="1" s="1"/>
  <c r="AU229" i="1" s="1"/>
  <c r="AT231" i="1"/>
  <c r="AT230" i="1" s="1"/>
  <c r="AT229" i="1" s="1"/>
  <c r="AS231" i="1"/>
  <c r="AS230" i="1" s="1"/>
  <c r="AS229" i="1" s="1"/>
  <c r="AO231" i="1"/>
  <c r="AO230" i="1" s="1"/>
  <c r="AO229" i="1" s="1"/>
  <c r="AN231" i="1"/>
  <c r="AN230" i="1" s="1"/>
  <c r="AN229" i="1" s="1"/>
  <c r="AM231" i="1"/>
  <c r="AM230" i="1" s="1"/>
  <c r="AM229" i="1" s="1"/>
  <c r="AI231" i="1"/>
  <c r="AI230" i="1" s="1"/>
  <c r="AI229" i="1" s="1"/>
  <c r="AH231" i="1"/>
  <c r="AH230" i="1" s="1"/>
  <c r="AH229" i="1" s="1"/>
  <c r="AG231" i="1"/>
  <c r="AG230" i="1" s="1"/>
  <c r="AG229" i="1" s="1"/>
  <c r="AC231" i="1"/>
  <c r="AC230" i="1" s="1"/>
  <c r="AC229" i="1" s="1"/>
  <c r="AB231" i="1"/>
  <c r="AB230" i="1" s="1"/>
  <c r="AB229" i="1" s="1"/>
  <c r="AA231" i="1"/>
  <c r="AA230" i="1" s="1"/>
  <c r="AA229" i="1" s="1"/>
  <c r="W231" i="1"/>
  <c r="W230" i="1" s="1"/>
  <c r="W229" i="1" s="1"/>
  <c r="V231" i="1"/>
  <c r="V230" i="1" s="1"/>
  <c r="V229" i="1" s="1"/>
  <c r="U231" i="1"/>
  <c r="U230" i="1" s="1"/>
  <c r="U229" i="1" s="1"/>
  <c r="Q231" i="1"/>
  <c r="Q230" i="1" s="1"/>
  <c r="Q229" i="1" s="1"/>
  <c r="P231" i="1"/>
  <c r="P230" i="1" s="1"/>
  <c r="P229" i="1" s="1"/>
  <c r="O231" i="1"/>
  <c r="O230" i="1" s="1"/>
  <c r="O229" i="1" s="1"/>
  <c r="K231" i="1"/>
  <c r="K230" i="1" s="1"/>
  <c r="K229" i="1" s="1"/>
  <c r="J231" i="1"/>
  <c r="J230" i="1" s="1"/>
  <c r="I231" i="1"/>
  <c r="I230" i="1" s="1"/>
  <c r="I229" i="1" s="1"/>
  <c r="H231" i="1"/>
  <c r="H230" i="1" s="1"/>
  <c r="H229" i="1" s="1"/>
  <c r="G231" i="1"/>
  <c r="F231" i="1"/>
  <c r="F230" i="1" s="1"/>
  <c r="CC230" i="1"/>
  <c r="CC229" i="1" s="1"/>
  <c r="N228" i="1"/>
  <c r="T228" i="1" s="1"/>
  <c r="Z228" i="1" s="1"/>
  <c r="AF228" i="1" s="1"/>
  <c r="AL228" i="1" s="1"/>
  <c r="AR228" i="1" s="1"/>
  <c r="AX228" i="1" s="1"/>
  <c r="BD228" i="1" s="1"/>
  <c r="BJ228" i="1" s="1"/>
  <c r="BP228" i="1" s="1"/>
  <c r="BU228" i="1" s="1"/>
  <c r="BZ228" i="1" s="1"/>
  <c r="CJ228" i="1" s="1"/>
  <c r="CL228" i="1" s="1"/>
  <c r="M228" i="1"/>
  <c r="S228" i="1" s="1"/>
  <c r="Y228" i="1" s="1"/>
  <c r="AE228" i="1" s="1"/>
  <c r="AK228" i="1" s="1"/>
  <c r="AQ228" i="1" s="1"/>
  <c r="AW228" i="1" s="1"/>
  <c r="BC228" i="1" s="1"/>
  <c r="BI228" i="1" s="1"/>
  <c r="BO228" i="1" s="1"/>
  <c r="BT228" i="1" s="1"/>
  <c r="BY228" i="1" s="1"/>
  <c r="CG228" i="1" s="1"/>
  <c r="CI228" i="1" s="1"/>
  <c r="L228" i="1"/>
  <c r="R228" i="1" s="1"/>
  <c r="X228" i="1" s="1"/>
  <c r="AD228" i="1" s="1"/>
  <c r="AJ228" i="1" s="1"/>
  <c r="AP228" i="1" s="1"/>
  <c r="AV228" i="1" s="1"/>
  <c r="BB228" i="1" s="1"/>
  <c r="BH228" i="1" s="1"/>
  <c r="BN228" i="1" s="1"/>
  <c r="BS228" i="1" s="1"/>
  <c r="BX228" i="1" s="1"/>
  <c r="CD228" i="1" s="1"/>
  <c r="CF228" i="1" s="1"/>
  <c r="CM227" i="1"/>
  <c r="CM226" i="1" s="1"/>
  <c r="CM225" i="1" s="1"/>
  <c r="CC227" i="1"/>
  <c r="CC226" i="1" s="1"/>
  <c r="CC225" i="1" s="1"/>
  <c r="CB227" i="1"/>
  <c r="CB226" i="1" s="1"/>
  <c r="CB225" i="1" s="1"/>
  <c r="CA227" i="1"/>
  <c r="CA226" i="1" s="1"/>
  <c r="CA225" i="1" s="1"/>
  <c r="BW227" i="1"/>
  <c r="BW226" i="1" s="1"/>
  <c r="BW225" i="1" s="1"/>
  <c r="BV227" i="1"/>
  <c r="BV226" i="1" s="1"/>
  <c r="BV225" i="1" s="1"/>
  <c r="BR227" i="1"/>
  <c r="BR226" i="1" s="1"/>
  <c r="BR225" i="1" s="1"/>
  <c r="BQ227" i="1"/>
  <c r="BM227" i="1"/>
  <c r="BM226" i="1" s="1"/>
  <c r="BM225" i="1" s="1"/>
  <c r="BL227" i="1"/>
  <c r="BL226" i="1" s="1"/>
  <c r="BL225" i="1" s="1"/>
  <c r="BK227" i="1"/>
  <c r="BK226" i="1" s="1"/>
  <c r="BK225" i="1" s="1"/>
  <c r="BG227" i="1"/>
  <c r="BG226" i="1" s="1"/>
  <c r="BG225" i="1" s="1"/>
  <c r="BF227" i="1"/>
  <c r="BF226" i="1" s="1"/>
  <c r="BF225" i="1" s="1"/>
  <c r="BE227" i="1"/>
  <c r="BE226" i="1" s="1"/>
  <c r="BE225" i="1" s="1"/>
  <c r="BA227" i="1"/>
  <c r="BA226" i="1" s="1"/>
  <c r="BA225" i="1" s="1"/>
  <c r="AZ227" i="1"/>
  <c r="AZ226" i="1" s="1"/>
  <c r="AZ225" i="1" s="1"/>
  <c r="AY227" i="1"/>
  <c r="AY226" i="1" s="1"/>
  <c r="AY225" i="1" s="1"/>
  <c r="AU227" i="1"/>
  <c r="AU226" i="1" s="1"/>
  <c r="AU225" i="1" s="1"/>
  <c r="AT227" i="1"/>
  <c r="AT226" i="1" s="1"/>
  <c r="AT225" i="1" s="1"/>
  <c r="AS227" i="1"/>
  <c r="AS226" i="1" s="1"/>
  <c r="AS225" i="1" s="1"/>
  <c r="AO227" i="1"/>
  <c r="AO226" i="1" s="1"/>
  <c r="AO225" i="1" s="1"/>
  <c r="AN227" i="1"/>
  <c r="AN226" i="1" s="1"/>
  <c r="AN225" i="1" s="1"/>
  <c r="AM227" i="1"/>
  <c r="AM226" i="1" s="1"/>
  <c r="AM225" i="1" s="1"/>
  <c r="AI227" i="1"/>
  <c r="AI226" i="1" s="1"/>
  <c r="AI225" i="1" s="1"/>
  <c r="AH227" i="1"/>
  <c r="AH226" i="1" s="1"/>
  <c r="AH225" i="1" s="1"/>
  <c r="AG227" i="1"/>
  <c r="AG226" i="1" s="1"/>
  <c r="AG225" i="1" s="1"/>
  <c r="AC227" i="1"/>
  <c r="AC226" i="1" s="1"/>
  <c r="AC225" i="1" s="1"/>
  <c r="AB227" i="1"/>
  <c r="AB226" i="1" s="1"/>
  <c r="AB225" i="1" s="1"/>
  <c r="AA227" i="1"/>
  <c r="AA226" i="1" s="1"/>
  <c r="AA225" i="1" s="1"/>
  <c r="W227" i="1"/>
  <c r="W226" i="1" s="1"/>
  <c r="W225" i="1" s="1"/>
  <c r="V227" i="1"/>
  <c r="V226" i="1" s="1"/>
  <c r="V225" i="1" s="1"/>
  <c r="U227" i="1"/>
  <c r="U226" i="1" s="1"/>
  <c r="U225" i="1" s="1"/>
  <c r="Q227" i="1"/>
  <c r="Q226" i="1" s="1"/>
  <c r="Q225" i="1" s="1"/>
  <c r="P227" i="1"/>
  <c r="P226" i="1" s="1"/>
  <c r="P225" i="1" s="1"/>
  <c r="O227" i="1"/>
  <c r="O226" i="1" s="1"/>
  <c r="O225" i="1" s="1"/>
  <c r="K227" i="1"/>
  <c r="K226" i="1" s="1"/>
  <c r="K225" i="1" s="1"/>
  <c r="J227" i="1"/>
  <c r="J226" i="1" s="1"/>
  <c r="I227" i="1"/>
  <c r="I226" i="1" s="1"/>
  <c r="I225" i="1" s="1"/>
  <c r="H227" i="1"/>
  <c r="H226" i="1" s="1"/>
  <c r="G227" i="1"/>
  <c r="G226" i="1" s="1"/>
  <c r="G225" i="1" s="1"/>
  <c r="F227" i="1"/>
  <c r="F226" i="1" s="1"/>
  <c r="F225" i="1" s="1"/>
  <c r="T224" i="1"/>
  <c r="Z224" i="1" s="1"/>
  <c r="AF224" i="1" s="1"/>
  <c r="AL224" i="1" s="1"/>
  <c r="AR224" i="1" s="1"/>
  <c r="AX224" i="1" s="1"/>
  <c r="BD224" i="1" s="1"/>
  <c r="BJ224" i="1" s="1"/>
  <c r="BP224" i="1" s="1"/>
  <c r="BU224" i="1" s="1"/>
  <c r="BZ224" i="1" s="1"/>
  <c r="CJ224" i="1" s="1"/>
  <c r="CL224" i="1" s="1"/>
  <c r="S224" i="1"/>
  <c r="Y224" i="1" s="1"/>
  <c r="AE224" i="1" s="1"/>
  <c r="AK224" i="1" s="1"/>
  <c r="AQ224" i="1" s="1"/>
  <c r="AW224" i="1" s="1"/>
  <c r="BC224" i="1" s="1"/>
  <c r="BI224" i="1" s="1"/>
  <c r="BO224" i="1" s="1"/>
  <c r="BT224" i="1" s="1"/>
  <c r="BY224" i="1" s="1"/>
  <c r="CG224" i="1" s="1"/>
  <c r="CI224" i="1" s="1"/>
  <c r="R224" i="1"/>
  <c r="X224" i="1" s="1"/>
  <c r="AD224" i="1" s="1"/>
  <c r="AJ224" i="1" s="1"/>
  <c r="AP224" i="1" s="1"/>
  <c r="AV224" i="1" s="1"/>
  <c r="BB224" i="1" s="1"/>
  <c r="BH224" i="1" s="1"/>
  <c r="BN224" i="1" s="1"/>
  <c r="BS224" i="1" s="1"/>
  <c r="BX224" i="1" s="1"/>
  <c r="CD224" i="1" s="1"/>
  <c r="CF224" i="1" s="1"/>
  <c r="CM223" i="1"/>
  <c r="CM222" i="1" s="1"/>
  <c r="CM221" i="1" s="1"/>
  <c r="CC223" i="1"/>
  <c r="CC222" i="1" s="1"/>
  <c r="CC221" i="1" s="1"/>
  <c r="CB223" i="1"/>
  <c r="CB222" i="1" s="1"/>
  <c r="CB221" i="1" s="1"/>
  <c r="CA223" i="1"/>
  <c r="BW223" i="1"/>
  <c r="BV223" i="1"/>
  <c r="BV222" i="1" s="1"/>
  <c r="BV221" i="1" s="1"/>
  <c r="BR223" i="1"/>
  <c r="BR222" i="1" s="1"/>
  <c r="BR221" i="1" s="1"/>
  <c r="BQ223" i="1"/>
  <c r="BQ222" i="1" s="1"/>
  <c r="BM223" i="1"/>
  <c r="BM222" i="1" s="1"/>
  <c r="BM221" i="1" s="1"/>
  <c r="BL223" i="1"/>
  <c r="BK223" i="1"/>
  <c r="BG223" i="1"/>
  <c r="BF223" i="1"/>
  <c r="BE223" i="1"/>
  <c r="BE222" i="1" s="1"/>
  <c r="BE221" i="1" s="1"/>
  <c r="BA223" i="1"/>
  <c r="BA222" i="1" s="1"/>
  <c r="BA221" i="1" s="1"/>
  <c r="AZ223" i="1"/>
  <c r="AZ222" i="1" s="1"/>
  <c r="AZ221" i="1" s="1"/>
  <c r="AY223" i="1"/>
  <c r="AY222" i="1" s="1"/>
  <c r="AY221" i="1" s="1"/>
  <c r="AU223" i="1"/>
  <c r="AU222" i="1" s="1"/>
  <c r="AU221" i="1" s="1"/>
  <c r="AT223" i="1"/>
  <c r="AT222" i="1" s="1"/>
  <c r="AT221" i="1" s="1"/>
  <c r="AS223" i="1"/>
  <c r="AS222" i="1" s="1"/>
  <c r="AS221" i="1" s="1"/>
  <c r="AO223" i="1"/>
  <c r="AO222" i="1" s="1"/>
  <c r="AO221" i="1" s="1"/>
  <c r="AN223" i="1"/>
  <c r="AN222" i="1" s="1"/>
  <c r="AN221" i="1" s="1"/>
  <c r="AM223" i="1"/>
  <c r="AM222" i="1" s="1"/>
  <c r="AM221" i="1" s="1"/>
  <c r="AI223" i="1"/>
  <c r="AI222" i="1" s="1"/>
  <c r="AI221" i="1" s="1"/>
  <c r="AH223" i="1"/>
  <c r="AH222" i="1" s="1"/>
  <c r="AH221" i="1" s="1"/>
  <c r="AG223" i="1"/>
  <c r="AG222" i="1" s="1"/>
  <c r="AG221" i="1" s="1"/>
  <c r="AC223" i="1"/>
  <c r="AC222" i="1" s="1"/>
  <c r="AC221" i="1" s="1"/>
  <c r="AB223" i="1"/>
  <c r="AB222" i="1" s="1"/>
  <c r="AB221" i="1" s="1"/>
  <c r="AA223" i="1"/>
  <c r="AA222" i="1" s="1"/>
  <c r="AA221" i="1" s="1"/>
  <c r="W223" i="1"/>
  <c r="W222" i="1" s="1"/>
  <c r="W221" i="1" s="1"/>
  <c r="V223" i="1"/>
  <c r="V222" i="1" s="1"/>
  <c r="V221" i="1" s="1"/>
  <c r="U223" i="1"/>
  <c r="U222" i="1" s="1"/>
  <c r="U221" i="1" s="1"/>
  <c r="Q223" i="1"/>
  <c r="Q222" i="1" s="1"/>
  <c r="P223" i="1"/>
  <c r="S223" i="1" s="1"/>
  <c r="O223" i="1"/>
  <c r="R223" i="1" s="1"/>
  <c r="CA222" i="1"/>
  <c r="CA221" i="1" s="1"/>
  <c r="BW222" i="1"/>
  <c r="BW221" i="1" s="1"/>
  <c r="BL222" i="1"/>
  <c r="BL221" i="1" s="1"/>
  <c r="BK222" i="1"/>
  <c r="BK221" i="1" s="1"/>
  <c r="BG222" i="1"/>
  <c r="BG221" i="1" s="1"/>
  <c r="BF222" i="1"/>
  <c r="BF221" i="1" s="1"/>
  <c r="N220" i="1"/>
  <c r="T220" i="1" s="1"/>
  <c r="Z220" i="1" s="1"/>
  <c r="AF220" i="1" s="1"/>
  <c r="AL220" i="1" s="1"/>
  <c r="AR220" i="1" s="1"/>
  <c r="AX220" i="1" s="1"/>
  <c r="BD220" i="1" s="1"/>
  <c r="BJ220" i="1" s="1"/>
  <c r="BP220" i="1" s="1"/>
  <c r="BU220" i="1" s="1"/>
  <c r="BZ220" i="1" s="1"/>
  <c r="CJ220" i="1" s="1"/>
  <c r="CL220" i="1" s="1"/>
  <c r="M220" i="1"/>
  <c r="S220" i="1" s="1"/>
  <c r="Y220" i="1" s="1"/>
  <c r="AE220" i="1" s="1"/>
  <c r="AK220" i="1" s="1"/>
  <c r="AQ220" i="1" s="1"/>
  <c r="AW220" i="1" s="1"/>
  <c r="BC220" i="1" s="1"/>
  <c r="BI220" i="1" s="1"/>
  <c r="BO220" i="1" s="1"/>
  <c r="BT220" i="1" s="1"/>
  <c r="BY220" i="1" s="1"/>
  <c r="CG220" i="1" s="1"/>
  <c r="CI220" i="1" s="1"/>
  <c r="L220" i="1"/>
  <c r="R220" i="1" s="1"/>
  <c r="X220" i="1" s="1"/>
  <c r="AD220" i="1" s="1"/>
  <c r="AJ220" i="1" s="1"/>
  <c r="AP220" i="1" s="1"/>
  <c r="AV220" i="1" s="1"/>
  <c r="BB220" i="1" s="1"/>
  <c r="BH220" i="1" s="1"/>
  <c r="BN220" i="1" s="1"/>
  <c r="BS220" i="1" s="1"/>
  <c r="BX220" i="1" s="1"/>
  <c r="CD220" i="1" s="1"/>
  <c r="CF220" i="1" s="1"/>
  <c r="CM219" i="1"/>
  <c r="CM218" i="1" s="1"/>
  <c r="CM217" i="1" s="1"/>
  <c r="CC219" i="1"/>
  <c r="CC218" i="1" s="1"/>
  <c r="CC217" i="1" s="1"/>
  <c r="CB219" i="1"/>
  <c r="CB218" i="1" s="1"/>
  <c r="CB217" i="1" s="1"/>
  <c r="CA219" i="1"/>
  <c r="CA218" i="1" s="1"/>
  <c r="CA217" i="1" s="1"/>
  <c r="BW219" i="1"/>
  <c r="BW218" i="1" s="1"/>
  <c r="BW217" i="1" s="1"/>
  <c r="BV219" i="1"/>
  <c r="BV218" i="1" s="1"/>
  <c r="BV217" i="1" s="1"/>
  <c r="BR219" i="1"/>
  <c r="BR218" i="1" s="1"/>
  <c r="BR217" i="1" s="1"/>
  <c r="BQ219" i="1"/>
  <c r="BQ218" i="1" s="1"/>
  <c r="BM219" i="1"/>
  <c r="BM218" i="1" s="1"/>
  <c r="BM217" i="1" s="1"/>
  <c r="BL219" i="1"/>
  <c r="BL218" i="1" s="1"/>
  <c r="BL217" i="1" s="1"/>
  <c r="BK219" i="1"/>
  <c r="BK218" i="1" s="1"/>
  <c r="BK217" i="1" s="1"/>
  <c r="BG219" i="1"/>
  <c r="BG218" i="1" s="1"/>
  <c r="BG217" i="1" s="1"/>
  <c r="BF219" i="1"/>
  <c r="BF218" i="1" s="1"/>
  <c r="BF217" i="1" s="1"/>
  <c r="BE219" i="1"/>
  <c r="BE218" i="1" s="1"/>
  <c r="BE217" i="1" s="1"/>
  <c r="BA219" i="1"/>
  <c r="BA218" i="1" s="1"/>
  <c r="BA217" i="1" s="1"/>
  <c r="AZ219" i="1"/>
  <c r="AZ218" i="1" s="1"/>
  <c r="AZ217" i="1" s="1"/>
  <c r="AY219" i="1"/>
  <c r="AY218" i="1" s="1"/>
  <c r="AY217" i="1" s="1"/>
  <c r="AU219" i="1"/>
  <c r="AU218" i="1" s="1"/>
  <c r="AU217" i="1" s="1"/>
  <c r="AT219" i="1"/>
  <c r="AT218" i="1" s="1"/>
  <c r="AT217" i="1" s="1"/>
  <c r="AS219" i="1"/>
  <c r="AS218" i="1" s="1"/>
  <c r="AS217" i="1" s="1"/>
  <c r="AO219" i="1"/>
  <c r="AO218" i="1" s="1"/>
  <c r="AO217" i="1" s="1"/>
  <c r="AN219" i="1"/>
  <c r="AN218" i="1" s="1"/>
  <c r="AN217" i="1" s="1"/>
  <c r="AM219" i="1"/>
  <c r="AM218" i="1" s="1"/>
  <c r="AM217" i="1" s="1"/>
  <c r="AI219" i="1"/>
  <c r="AI218" i="1" s="1"/>
  <c r="AI217" i="1" s="1"/>
  <c r="AH219" i="1"/>
  <c r="AH218" i="1" s="1"/>
  <c r="AH217" i="1" s="1"/>
  <c r="AG219" i="1"/>
  <c r="AG218" i="1" s="1"/>
  <c r="AG217" i="1" s="1"/>
  <c r="AC219" i="1"/>
  <c r="AC218" i="1" s="1"/>
  <c r="AC217" i="1" s="1"/>
  <c r="AB219" i="1"/>
  <c r="AB218" i="1" s="1"/>
  <c r="AB217" i="1" s="1"/>
  <c r="AA219" i="1"/>
  <c r="AA218" i="1" s="1"/>
  <c r="AA217" i="1" s="1"/>
  <c r="W219" i="1"/>
  <c r="W218" i="1" s="1"/>
  <c r="W217" i="1" s="1"/>
  <c r="V219" i="1"/>
  <c r="V218" i="1" s="1"/>
  <c r="V217" i="1" s="1"/>
  <c r="U219" i="1"/>
  <c r="U218" i="1" s="1"/>
  <c r="U217" i="1" s="1"/>
  <c r="Q219" i="1"/>
  <c r="Q218" i="1" s="1"/>
  <c r="Q217" i="1" s="1"/>
  <c r="P219" i="1"/>
  <c r="P218" i="1" s="1"/>
  <c r="P217" i="1" s="1"/>
  <c r="O219" i="1"/>
  <c r="O218" i="1" s="1"/>
  <c r="O217" i="1" s="1"/>
  <c r="K219" i="1"/>
  <c r="K218" i="1" s="1"/>
  <c r="K217" i="1" s="1"/>
  <c r="J219" i="1"/>
  <c r="I219" i="1"/>
  <c r="I218" i="1" s="1"/>
  <c r="I217" i="1" s="1"/>
  <c r="H219" i="1"/>
  <c r="G219" i="1"/>
  <c r="G218" i="1" s="1"/>
  <c r="F219" i="1"/>
  <c r="N216" i="1"/>
  <c r="T216" i="1" s="1"/>
  <c r="Z216" i="1" s="1"/>
  <c r="AF216" i="1" s="1"/>
  <c r="AL216" i="1" s="1"/>
  <c r="AR216" i="1" s="1"/>
  <c r="AX216" i="1" s="1"/>
  <c r="BD216" i="1" s="1"/>
  <c r="BJ216" i="1" s="1"/>
  <c r="BP216" i="1" s="1"/>
  <c r="BU216" i="1" s="1"/>
  <c r="BZ216" i="1" s="1"/>
  <c r="CJ216" i="1" s="1"/>
  <c r="CL216" i="1" s="1"/>
  <c r="M216" i="1"/>
  <c r="S216" i="1" s="1"/>
  <c r="Y216" i="1" s="1"/>
  <c r="AE216" i="1" s="1"/>
  <c r="AK216" i="1" s="1"/>
  <c r="AQ216" i="1" s="1"/>
  <c r="AW216" i="1" s="1"/>
  <c r="BC216" i="1" s="1"/>
  <c r="BI216" i="1" s="1"/>
  <c r="BO216" i="1" s="1"/>
  <c r="BT216" i="1" s="1"/>
  <c r="BY216" i="1" s="1"/>
  <c r="CG216" i="1" s="1"/>
  <c r="CI216" i="1" s="1"/>
  <c r="L216" i="1"/>
  <c r="R216" i="1" s="1"/>
  <c r="X216" i="1" s="1"/>
  <c r="AD216" i="1" s="1"/>
  <c r="AJ216" i="1" s="1"/>
  <c r="AP216" i="1" s="1"/>
  <c r="AV216" i="1" s="1"/>
  <c r="BB216" i="1" s="1"/>
  <c r="BH216" i="1" s="1"/>
  <c r="BN216" i="1" s="1"/>
  <c r="BS216" i="1" s="1"/>
  <c r="BX216" i="1" s="1"/>
  <c r="CD216" i="1" s="1"/>
  <c r="CF216" i="1" s="1"/>
  <c r="CM215" i="1"/>
  <c r="CM214" i="1" s="1"/>
  <c r="CM213" i="1" s="1"/>
  <c r="CC215" i="1"/>
  <c r="CC214" i="1" s="1"/>
  <c r="CC213" i="1" s="1"/>
  <c r="CB215" i="1"/>
  <c r="CB214" i="1" s="1"/>
  <c r="CB213" i="1" s="1"/>
  <c r="CA215" i="1"/>
  <c r="CA214" i="1" s="1"/>
  <c r="CA213" i="1" s="1"/>
  <c r="BW215" i="1"/>
  <c r="BW214" i="1" s="1"/>
  <c r="BW213" i="1" s="1"/>
  <c r="BV215" i="1"/>
  <c r="BV214" i="1" s="1"/>
  <c r="BV213" i="1" s="1"/>
  <c r="BR215" i="1"/>
  <c r="BR214" i="1" s="1"/>
  <c r="BR213" i="1" s="1"/>
  <c r="BQ215" i="1"/>
  <c r="BQ214" i="1" s="1"/>
  <c r="BQ213" i="1" s="1"/>
  <c r="BM215" i="1"/>
  <c r="BM214" i="1" s="1"/>
  <c r="BM213" i="1" s="1"/>
  <c r="BL215" i="1"/>
  <c r="BL214" i="1" s="1"/>
  <c r="BL213" i="1" s="1"/>
  <c r="BK215" i="1"/>
  <c r="BK214" i="1" s="1"/>
  <c r="BK213" i="1" s="1"/>
  <c r="BG215" i="1"/>
  <c r="BG214" i="1" s="1"/>
  <c r="BG213" i="1" s="1"/>
  <c r="BF215" i="1"/>
  <c r="BF214" i="1" s="1"/>
  <c r="BF213" i="1" s="1"/>
  <c r="BE215" i="1"/>
  <c r="BE214" i="1" s="1"/>
  <c r="BE213" i="1" s="1"/>
  <c r="BA215" i="1"/>
  <c r="BA214" i="1" s="1"/>
  <c r="BA213" i="1" s="1"/>
  <c r="AZ215" i="1"/>
  <c r="AZ214" i="1" s="1"/>
  <c r="AZ213" i="1" s="1"/>
  <c r="AY215" i="1"/>
  <c r="AY214" i="1" s="1"/>
  <c r="AY213" i="1" s="1"/>
  <c r="AU215" i="1"/>
  <c r="AU214" i="1" s="1"/>
  <c r="AU213" i="1" s="1"/>
  <c r="AT215" i="1"/>
  <c r="AT214" i="1" s="1"/>
  <c r="AT213" i="1" s="1"/>
  <c r="AS215" i="1"/>
  <c r="AS214" i="1" s="1"/>
  <c r="AS213" i="1" s="1"/>
  <c r="AO215" i="1"/>
  <c r="AO214" i="1" s="1"/>
  <c r="AO213" i="1" s="1"/>
  <c r="AN215" i="1"/>
  <c r="AN214" i="1" s="1"/>
  <c r="AN213" i="1" s="1"/>
  <c r="AM215" i="1"/>
  <c r="AM214" i="1" s="1"/>
  <c r="AM213" i="1" s="1"/>
  <c r="AI215" i="1"/>
  <c r="AI214" i="1" s="1"/>
  <c r="AI213" i="1" s="1"/>
  <c r="AH215" i="1"/>
  <c r="AH214" i="1" s="1"/>
  <c r="AH213" i="1" s="1"/>
  <c r="AG215" i="1"/>
  <c r="AG214" i="1" s="1"/>
  <c r="AG213" i="1" s="1"/>
  <c r="AC215" i="1"/>
  <c r="AC214" i="1" s="1"/>
  <c r="AC213" i="1" s="1"/>
  <c r="AB215" i="1"/>
  <c r="AB214" i="1" s="1"/>
  <c r="AB213" i="1" s="1"/>
  <c r="AA215" i="1"/>
  <c r="AA214" i="1" s="1"/>
  <c r="AA213" i="1" s="1"/>
  <c r="W215" i="1"/>
  <c r="W214" i="1" s="1"/>
  <c r="W213" i="1" s="1"/>
  <c r="V215" i="1"/>
  <c r="V214" i="1" s="1"/>
  <c r="V213" i="1" s="1"/>
  <c r="U215" i="1"/>
  <c r="U214" i="1" s="1"/>
  <c r="U213" i="1" s="1"/>
  <c r="Q215" i="1"/>
  <c r="Q214" i="1" s="1"/>
  <c r="Q213" i="1" s="1"/>
  <c r="P215" i="1"/>
  <c r="P214" i="1" s="1"/>
  <c r="P213" i="1" s="1"/>
  <c r="O215" i="1"/>
  <c r="O214" i="1" s="1"/>
  <c r="O213" i="1" s="1"/>
  <c r="K215" i="1"/>
  <c r="K214" i="1" s="1"/>
  <c r="K213" i="1" s="1"/>
  <c r="J215" i="1"/>
  <c r="I215" i="1"/>
  <c r="I214" i="1" s="1"/>
  <c r="I213" i="1" s="1"/>
  <c r="H215" i="1"/>
  <c r="G215" i="1"/>
  <c r="G214" i="1" s="1"/>
  <c r="G213" i="1" s="1"/>
  <c r="F215" i="1"/>
  <c r="N212" i="1"/>
  <c r="T212" i="1" s="1"/>
  <c r="Z212" i="1" s="1"/>
  <c r="AF212" i="1" s="1"/>
  <c r="AL212" i="1" s="1"/>
  <c r="AR212" i="1" s="1"/>
  <c r="AX212" i="1" s="1"/>
  <c r="BD212" i="1" s="1"/>
  <c r="BJ212" i="1" s="1"/>
  <c r="BP212" i="1" s="1"/>
  <c r="BU212" i="1" s="1"/>
  <c r="BZ212" i="1" s="1"/>
  <c r="CJ212" i="1" s="1"/>
  <c r="CL212" i="1" s="1"/>
  <c r="M212" i="1"/>
  <c r="S212" i="1" s="1"/>
  <c r="Y212" i="1" s="1"/>
  <c r="AE212" i="1" s="1"/>
  <c r="AK212" i="1" s="1"/>
  <c r="AQ212" i="1" s="1"/>
  <c r="AW212" i="1" s="1"/>
  <c r="BC212" i="1" s="1"/>
  <c r="BI212" i="1" s="1"/>
  <c r="BO212" i="1" s="1"/>
  <c r="BT212" i="1" s="1"/>
  <c r="BY212" i="1" s="1"/>
  <c r="CG212" i="1" s="1"/>
  <c r="CI212" i="1" s="1"/>
  <c r="L212" i="1"/>
  <c r="R212" i="1" s="1"/>
  <c r="X212" i="1" s="1"/>
  <c r="AD212" i="1" s="1"/>
  <c r="AJ212" i="1" s="1"/>
  <c r="AP212" i="1" s="1"/>
  <c r="AV212" i="1" s="1"/>
  <c r="BB212" i="1" s="1"/>
  <c r="BH212" i="1" s="1"/>
  <c r="BN212" i="1" s="1"/>
  <c r="BS212" i="1" s="1"/>
  <c r="BX212" i="1" s="1"/>
  <c r="CD212" i="1" s="1"/>
  <c r="CF212" i="1" s="1"/>
  <c r="CM211" i="1"/>
  <c r="CM210" i="1" s="1"/>
  <c r="CM209" i="1" s="1"/>
  <c r="CC211" i="1"/>
  <c r="CC210" i="1" s="1"/>
  <c r="CC209" i="1" s="1"/>
  <c r="CB211" i="1"/>
  <c r="CB210" i="1" s="1"/>
  <c r="CB209" i="1" s="1"/>
  <c r="CA211" i="1"/>
  <c r="CA210" i="1" s="1"/>
  <c r="CA209" i="1" s="1"/>
  <c r="BW211" i="1"/>
  <c r="BW210" i="1" s="1"/>
  <c r="BW209" i="1" s="1"/>
  <c r="BV211" i="1"/>
  <c r="BV210" i="1" s="1"/>
  <c r="BV209" i="1" s="1"/>
  <c r="BR211" i="1"/>
  <c r="BR210" i="1" s="1"/>
  <c r="BR209" i="1" s="1"/>
  <c r="BQ211" i="1"/>
  <c r="BQ210" i="1" s="1"/>
  <c r="BQ209" i="1" s="1"/>
  <c r="BM211" i="1"/>
  <c r="BM210" i="1" s="1"/>
  <c r="BM209" i="1" s="1"/>
  <c r="BL211" i="1"/>
  <c r="BL210" i="1" s="1"/>
  <c r="BL209" i="1" s="1"/>
  <c r="BK211" i="1"/>
  <c r="BK210" i="1" s="1"/>
  <c r="BK209" i="1" s="1"/>
  <c r="BG211" i="1"/>
  <c r="BG210" i="1" s="1"/>
  <c r="BG209" i="1" s="1"/>
  <c r="BF211" i="1"/>
  <c r="BF210" i="1" s="1"/>
  <c r="BF209" i="1" s="1"/>
  <c r="BE211" i="1"/>
  <c r="BE210" i="1" s="1"/>
  <c r="BE209" i="1" s="1"/>
  <c r="BA211" i="1"/>
  <c r="BA210" i="1" s="1"/>
  <c r="BA209" i="1" s="1"/>
  <c r="AZ211" i="1"/>
  <c r="AZ210" i="1" s="1"/>
  <c r="AZ209" i="1" s="1"/>
  <c r="AY211" i="1"/>
  <c r="AY210" i="1" s="1"/>
  <c r="AY209" i="1" s="1"/>
  <c r="AU211" i="1"/>
  <c r="AU210" i="1" s="1"/>
  <c r="AU209" i="1" s="1"/>
  <c r="AT211" i="1"/>
  <c r="AT210" i="1" s="1"/>
  <c r="AT209" i="1" s="1"/>
  <c r="AS211" i="1"/>
  <c r="AS210" i="1" s="1"/>
  <c r="AS209" i="1" s="1"/>
  <c r="AO211" i="1"/>
  <c r="AO210" i="1" s="1"/>
  <c r="AO209" i="1" s="1"/>
  <c r="AN211" i="1"/>
  <c r="AN210" i="1" s="1"/>
  <c r="AN209" i="1" s="1"/>
  <c r="AM211" i="1"/>
  <c r="AM210" i="1" s="1"/>
  <c r="AM209" i="1" s="1"/>
  <c r="AI211" i="1"/>
  <c r="AI210" i="1" s="1"/>
  <c r="AI209" i="1" s="1"/>
  <c r="AH211" i="1"/>
  <c r="AH210" i="1" s="1"/>
  <c r="AH209" i="1" s="1"/>
  <c r="AG211" i="1"/>
  <c r="AG210" i="1" s="1"/>
  <c r="AG209" i="1" s="1"/>
  <c r="AC211" i="1"/>
  <c r="AC210" i="1" s="1"/>
  <c r="AC209" i="1" s="1"/>
  <c r="AB211" i="1"/>
  <c r="AB210" i="1" s="1"/>
  <c r="AB209" i="1" s="1"/>
  <c r="AA211" i="1"/>
  <c r="AA210" i="1" s="1"/>
  <c r="AA209" i="1" s="1"/>
  <c r="W211" i="1"/>
  <c r="W210" i="1" s="1"/>
  <c r="W209" i="1" s="1"/>
  <c r="V211" i="1"/>
  <c r="V210" i="1" s="1"/>
  <c r="V209" i="1" s="1"/>
  <c r="U211" i="1"/>
  <c r="U210" i="1" s="1"/>
  <c r="U209" i="1" s="1"/>
  <c r="Q211" i="1"/>
  <c r="Q210" i="1" s="1"/>
  <c r="Q209" i="1" s="1"/>
  <c r="P211" i="1"/>
  <c r="P210" i="1" s="1"/>
  <c r="P209" i="1" s="1"/>
  <c r="O211" i="1"/>
  <c r="O210" i="1" s="1"/>
  <c r="O209" i="1" s="1"/>
  <c r="K211" i="1"/>
  <c r="K210" i="1" s="1"/>
  <c r="K209" i="1" s="1"/>
  <c r="J211" i="1"/>
  <c r="J210" i="1" s="1"/>
  <c r="J209" i="1" s="1"/>
  <c r="I211" i="1"/>
  <c r="I210" i="1" s="1"/>
  <c r="H211" i="1"/>
  <c r="G211" i="1"/>
  <c r="G210" i="1" s="1"/>
  <c r="G209" i="1" s="1"/>
  <c r="F211" i="1"/>
  <c r="F210" i="1" s="1"/>
  <c r="F209" i="1" s="1"/>
  <c r="N208" i="1"/>
  <c r="T208" i="1" s="1"/>
  <c r="Z208" i="1" s="1"/>
  <c r="AF208" i="1" s="1"/>
  <c r="AL208" i="1" s="1"/>
  <c r="AR208" i="1" s="1"/>
  <c r="AX208" i="1" s="1"/>
  <c r="BD208" i="1" s="1"/>
  <c r="BJ208" i="1" s="1"/>
  <c r="BP208" i="1" s="1"/>
  <c r="BU208" i="1" s="1"/>
  <c r="BZ208" i="1" s="1"/>
  <c r="CJ208" i="1" s="1"/>
  <c r="CL208" i="1" s="1"/>
  <c r="M208" i="1"/>
  <c r="S208" i="1" s="1"/>
  <c r="Y208" i="1" s="1"/>
  <c r="AE208" i="1" s="1"/>
  <c r="AK208" i="1" s="1"/>
  <c r="AQ208" i="1" s="1"/>
  <c r="AW208" i="1" s="1"/>
  <c r="BC208" i="1" s="1"/>
  <c r="BI208" i="1" s="1"/>
  <c r="BO208" i="1" s="1"/>
  <c r="BT208" i="1" s="1"/>
  <c r="BY208" i="1" s="1"/>
  <c r="CG208" i="1" s="1"/>
  <c r="CI208" i="1" s="1"/>
  <c r="L208" i="1"/>
  <c r="R208" i="1" s="1"/>
  <c r="X208" i="1" s="1"/>
  <c r="AD208" i="1" s="1"/>
  <c r="AJ208" i="1" s="1"/>
  <c r="AP208" i="1" s="1"/>
  <c r="AV208" i="1" s="1"/>
  <c r="BB208" i="1" s="1"/>
  <c r="BH208" i="1" s="1"/>
  <c r="BN208" i="1" s="1"/>
  <c r="BS208" i="1" s="1"/>
  <c r="BX208" i="1" s="1"/>
  <c r="CD208" i="1" s="1"/>
  <c r="CF208" i="1" s="1"/>
  <c r="CM207" i="1"/>
  <c r="CM206" i="1" s="1"/>
  <c r="CM205" i="1" s="1"/>
  <c r="CC207" i="1"/>
  <c r="CB207" i="1"/>
  <c r="CB206" i="1" s="1"/>
  <c r="CB205" i="1" s="1"/>
  <c r="CA207" i="1"/>
  <c r="CA206" i="1" s="1"/>
  <c r="CA205" i="1" s="1"/>
  <c r="BW207" i="1"/>
  <c r="BW206" i="1" s="1"/>
  <c r="BW205" i="1" s="1"/>
  <c r="BV207" i="1"/>
  <c r="BV206" i="1" s="1"/>
  <c r="BV205" i="1" s="1"/>
  <c r="BR207" i="1"/>
  <c r="BR206" i="1" s="1"/>
  <c r="BQ207" i="1"/>
  <c r="BQ206" i="1" s="1"/>
  <c r="BM207" i="1"/>
  <c r="BM206" i="1" s="1"/>
  <c r="BM205" i="1" s="1"/>
  <c r="BL207" i="1"/>
  <c r="BL206" i="1" s="1"/>
  <c r="BL205" i="1" s="1"/>
  <c r="BK207" i="1"/>
  <c r="BK206" i="1" s="1"/>
  <c r="BK205" i="1" s="1"/>
  <c r="BG207" i="1"/>
  <c r="BG206" i="1" s="1"/>
  <c r="BG205" i="1" s="1"/>
  <c r="BF207" i="1"/>
  <c r="BF206" i="1" s="1"/>
  <c r="BF205" i="1" s="1"/>
  <c r="BE207" i="1"/>
  <c r="BE206" i="1" s="1"/>
  <c r="BE205" i="1" s="1"/>
  <c r="BA207" i="1"/>
  <c r="BA206" i="1" s="1"/>
  <c r="BA205" i="1" s="1"/>
  <c r="AZ207" i="1"/>
  <c r="AZ206" i="1" s="1"/>
  <c r="AZ205" i="1" s="1"/>
  <c r="AY207" i="1"/>
  <c r="AY206" i="1" s="1"/>
  <c r="AY205" i="1" s="1"/>
  <c r="AU207" i="1"/>
  <c r="AU206" i="1" s="1"/>
  <c r="AU205" i="1" s="1"/>
  <c r="AT207" i="1"/>
  <c r="AT206" i="1" s="1"/>
  <c r="AT205" i="1" s="1"/>
  <c r="AS207" i="1"/>
  <c r="AS206" i="1" s="1"/>
  <c r="AS205" i="1" s="1"/>
  <c r="AO207" i="1"/>
  <c r="AO206" i="1" s="1"/>
  <c r="AO205" i="1" s="1"/>
  <c r="AN207" i="1"/>
  <c r="AN206" i="1" s="1"/>
  <c r="AN205" i="1" s="1"/>
  <c r="AM207" i="1"/>
  <c r="AM206" i="1" s="1"/>
  <c r="AM205" i="1" s="1"/>
  <c r="AI207" i="1"/>
  <c r="AI206" i="1" s="1"/>
  <c r="AI205" i="1" s="1"/>
  <c r="AH207" i="1"/>
  <c r="AH206" i="1" s="1"/>
  <c r="AH205" i="1" s="1"/>
  <c r="AG207" i="1"/>
  <c r="AG206" i="1" s="1"/>
  <c r="AG205" i="1" s="1"/>
  <c r="AC207" i="1"/>
  <c r="AC206" i="1" s="1"/>
  <c r="AC205" i="1" s="1"/>
  <c r="AB207" i="1"/>
  <c r="AB206" i="1" s="1"/>
  <c r="AB205" i="1" s="1"/>
  <c r="AA207" i="1"/>
  <c r="AA206" i="1" s="1"/>
  <c r="AA205" i="1" s="1"/>
  <c r="W207" i="1"/>
  <c r="W206" i="1" s="1"/>
  <c r="W205" i="1" s="1"/>
  <c r="V207" i="1"/>
  <c r="V206" i="1" s="1"/>
  <c r="V205" i="1" s="1"/>
  <c r="U207" i="1"/>
  <c r="U206" i="1" s="1"/>
  <c r="U205" i="1" s="1"/>
  <c r="Q207" i="1"/>
  <c r="Q206" i="1" s="1"/>
  <c r="Q205" i="1" s="1"/>
  <c r="P207" i="1"/>
  <c r="P206" i="1" s="1"/>
  <c r="P205" i="1" s="1"/>
  <c r="O207" i="1"/>
  <c r="O206" i="1" s="1"/>
  <c r="O205" i="1" s="1"/>
  <c r="K207" i="1"/>
  <c r="K206" i="1" s="1"/>
  <c r="K205" i="1" s="1"/>
  <c r="J207" i="1"/>
  <c r="J206" i="1" s="1"/>
  <c r="J205" i="1" s="1"/>
  <c r="I207" i="1"/>
  <c r="I206" i="1" s="1"/>
  <c r="I205" i="1" s="1"/>
  <c r="H207" i="1"/>
  <c r="G207" i="1"/>
  <c r="G206" i="1" s="1"/>
  <c r="F207" i="1"/>
  <c r="F206" i="1" s="1"/>
  <c r="F205" i="1" s="1"/>
  <c r="CC206" i="1"/>
  <c r="CC205" i="1" s="1"/>
  <c r="N204" i="1"/>
  <c r="T204" i="1" s="1"/>
  <c r="Z204" i="1" s="1"/>
  <c r="AF204" i="1" s="1"/>
  <c r="AL204" i="1" s="1"/>
  <c r="AR204" i="1" s="1"/>
  <c r="AX204" i="1" s="1"/>
  <c r="BD204" i="1" s="1"/>
  <c r="BJ204" i="1" s="1"/>
  <c r="BP204" i="1" s="1"/>
  <c r="BU204" i="1" s="1"/>
  <c r="BZ204" i="1" s="1"/>
  <c r="CJ204" i="1" s="1"/>
  <c r="CL204" i="1" s="1"/>
  <c r="M204" i="1"/>
  <c r="S204" i="1" s="1"/>
  <c r="Y204" i="1" s="1"/>
  <c r="AE204" i="1" s="1"/>
  <c r="AK204" i="1" s="1"/>
  <c r="AQ204" i="1" s="1"/>
  <c r="AW204" i="1" s="1"/>
  <c r="BC204" i="1" s="1"/>
  <c r="BI204" i="1" s="1"/>
  <c r="BO204" i="1" s="1"/>
  <c r="BT204" i="1" s="1"/>
  <c r="BY204" i="1" s="1"/>
  <c r="CG204" i="1" s="1"/>
  <c r="CI204" i="1" s="1"/>
  <c r="L204" i="1"/>
  <c r="R204" i="1" s="1"/>
  <c r="X204" i="1" s="1"/>
  <c r="AD204" i="1" s="1"/>
  <c r="AJ204" i="1" s="1"/>
  <c r="AP204" i="1" s="1"/>
  <c r="AV204" i="1" s="1"/>
  <c r="BB204" i="1" s="1"/>
  <c r="BH204" i="1" s="1"/>
  <c r="BN204" i="1" s="1"/>
  <c r="BS204" i="1" s="1"/>
  <c r="BX204" i="1" s="1"/>
  <c r="CD204" i="1" s="1"/>
  <c r="CF204" i="1" s="1"/>
  <c r="CM203" i="1"/>
  <c r="CM202" i="1" s="1"/>
  <c r="CM201" i="1" s="1"/>
  <c r="CC203" i="1"/>
  <c r="CC202" i="1" s="1"/>
  <c r="CC201" i="1" s="1"/>
  <c r="CB203" i="1"/>
  <c r="CB202" i="1" s="1"/>
  <c r="CB201" i="1" s="1"/>
  <c r="CA203" i="1"/>
  <c r="CA202" i="1" s="1"/>
  <c r="CA201" i="1" s="1"/>
  <c r="BW203" i="1"/>
  <c r="BW202" i="1" s="1"/>
  <c r="BW201" i="1" s="1"/>
  <c r="BV203" i="1"/>
  <c r="BV202" i="1" s="1"/>
  <c r="BV201" i="1" s="1"/>
  <c r="BR203" i="1"/>
  <c r="BR202" i="1" s="1"/>
  <c r="BR201" i="1" s="1"/>
  <c r="BQ203" i="1"/>
  <c r="BQ202" i="1" s="1"/>
  <c r="BQ201" i="1" s="1"/>
  <c r="BM203" i="1"/>
  <c r="BM202" i="1" s="1"/>
  <c r="BM201" i="1" s="1"/>
  <c r="BL203" i="1"/>
  <c r="BL202" i="1" s="1"/>
  <c r="BL201" i="1" s="1"/>
  <c r="BK203" i="1"/>
  <c r="BK202" i="1" s="1"/>
  <c r="BK201" i="1" s="1"/>
  <c r="BG203" i="1"/>
  <c r="BG202" i="1" s="1"/>
  <c r="BG201" i="1" s="1"/>
  <c r="BF203" i="1"/>
  <c r="BF202" i="1" s="1"/>
  <c r="BF201" i="1" s="1"/>
  <c r="BE203" i="1"/>
  <c r="BE202" i="1" s="1"/>
  <c r="BE201" i="1" s="1"/>
  <c r="BA203" i="1"/>
  <c r="BA202" i="1" s="1"/>
  <c r="BA201" i="1" s="1"/>
  <c r="AZ203" i="1"/>
  <c r="AZ202" i="1" s="1"/>
  <c r="AZ201" i="1" s="1"/>
  <c r="AY203" i="1"/>
  <c r="AY202" i="1" s="1"/>
  <c r="AY201" i="1" s="1"/>
  <c r="AU203" i="1"/>
  <c r="AU202" i="1" s="1"/>
  <c r="AU201" i="1" s="1"/>
  <c r="AT203" i="1"/>
  <c r="AT202" i="1" s="1"/>
  <c r="AT201" i="1" s="1"/>
  <c r="AS203" i="1"/>
  <c r="AS202" i="1" s="1"/>
  <c r="AS201" i="1" s="1"/>
  <c r="AO203" i="1"/>
  <c r="AO202" i="1" s="1"/>
  <c r="AO201" i="1" s="1"/>
  <c r="AN203" i="1"/>
  <c r="AN202" i="1" s="1"/>
  <c r="AN201" i="1" s="1"/>
  <c r="AM203" i="1"/>
  <c r="AM202" i="1" s="1"/>
  <c r="AM201" i="1" s="1"/>
  <c r="AI203" i="1"/>
  <c r="AI202" i="1" s="1"/>
  <c r="AI201" i="1" s="1"/>
  <c r="AH203" i="1"/>
  <c r="AH202" i="1" s="1"/>
  <c r="AH201" i="1" s="1"/>
  <c r="AG203" i="1"/>
  <c r="AG202" i="1" s="1"/>
  <c r="AG201" i="1" s="1"/>
  <c r="AC203" i="1"/>
  <c r="AC202" i="1" s="1"/>
  <c r="AC201" i="1" s="1"/>
  <c r="AB203" i="1"/>
  <c r="AB202" i="1" s="1"/>
  <c r="AB201" i="1" s="1"/>
  <c r="AA203" i="1"/>
  <c r="AA202" i="1" s="1"/>
  <c r="AA201" i="1" s="1"/>
  <c r="W203" i="1"/>
  <c r="W202" i="1" s="1"/>
  <c r="W201" i="1" s="1"/>
  <c r="V203" i="1"/>
  <c r="V202" i="1" s="1"/>
  <c r="V201" i="1" s="1"/>
  <c r="U203" i="1"/>
  <c r="U202" i="1" s="1"/>
  <c r="U201" i="1" s="1"/>
  <c r="Q203" i="1"/>
  <c r="Q202" i="1" s="1"/>
  <c r="Q201" i="1" s="1"/>
  <c r="P203" i="1"/>
  <c r="P202" i="1" s="1"/>
  <c r="P201" i="1" s="1"/>
  <c r="O203" i="1"/>
  <c r="O202" i="1" s="1"/>
  <c r="O201" i="1" s="1"/>
  <c r="K203" i="1"/>
  <c r="K202" i="1" s="1"/>
  <c r="K201" i="1" s="1"/>
  <c r="J203" i="1"/>
  <c r="J202" i="1" s="1"/>
  <c r="J201" i="1" s="1"/>
  <c r="I203" i="1"/>
  <c r="I202" i="1" s="1"/>
  <c r="I201" i="1" s="1"/>
  <c r="H203" i="1"/>
  <c r="H202" i="1" s="1"/>
  <c r="H201" i="1" s="1"/>
  <c r="G203" i="1"/>
  <c r="G202" i="1" s="1"/>
  <c r="F203" i="1"/>
  <c r="N199" i="1"/>
  <c r="T199" i="1" s="1"/>
  <c r="Z199" i="1" s="1"/>
  <c r="AF199" i="1" s="1"/>
  <c r="AL199" i="1" s="1"/>
  <c r="AR199" i="1" s="1"/>
  <c r="AX199" i="1" s="1"/>
  <c r="BD199" i="1" s="1"/>
  <c r="BJ199" i="1" s="1"/>
  <c r="BP199" i="1" s="1"/>
  <c r="BU199" i="1" s="1"/>
  <c r="BZ199" i="1" s="1"/>
  <c r="CJ199" i="1" s="1"/>
  <c r="CL199" i="1" s="1"/>
  <c r="M199" i="1"/>
  <c r="S199" i="1" s="1"/>
  <c r="Y199" i="1" s="1"/>
  <c r="AE199" i="1" s="1"/>
  <c r="AK199" i="1" s="1"/>
  <c r="AQ199" i="1" s="1"/>
  <c r="AW199" i="1" s="1"/>
  <c r="BC199" i="1" s="1"/>
  <c r="BI199" i="1" s="1"/>
  <c r="BO199" i="1" s="1"/>
  <c r="BT199" i="1" s="1"/>
  <c r="BY199" i="1" s="1"/>
  <c r="CG199" i="1" s="1"/>
  <c r="CI199" i="1" s="1"/>
  <c r="L199" i="1"/>
  <c r="R199" i="1" s="1"/>
  <c r="X199" i="1" s="1"/>
  <c r="AD199" i="1" s="1"/>
  <c r="AJ199" i="1" s="1"/>
  <c r="AP199" i="1" s="1"/>
  <c r="AV199" i="1" s="1"/>
  <c r="BB199" i="1" s="1"/>
  <c r="BH199" i="1" s="1"/>
  <c r="BN199" i="1" s="1"/>
  <c r="BS199" i="1" s="1"/>
  <c r="BX199" i="1" s="1"/>
  <c r="CD199" i="1" s="1"/>
  <c r="CF199" i="1" s="1"/>
  <c r="CM198" i="1"/>
  <c r="CM197" i="1" s="1"/>
  <c r="CM196" i="1" s="1"/>
  <c r="CC198" i="1"/>
  <c r="CC197" i="1" s="1"/>
  <c r="CC196" i="1" s="1"/>
  <c r="CB198" i="1"/>
  <c r="CB197" i="1" s="1"/>
  <c r="CB196" i="1" s="1"/>
  <c r="CA198" i="1"/>
  <c r="CA197" i="1" s="1"/>
  <c r="CA196" i="1" s="1"/>
  <c r="BW198" i="1"/>
  <c r="BW197" i="1" s="1"/>
  <c r="BW196" i="1" s="1"/>
  <c r="BV198" i="1"/>
  <c r="BV197" i="1" s="1"/>
  <c r="BV196" i="1" s="1"/>
  <c r="BR198" i="1"/>
  <c r="BR197" i="1" s="1"/>
  <c r="BR196" i="1" s="1"/>
  <c r="BQ198" i="1"/>
  <c r="BQ197" i="1" s="1"/>
  <c r="BQ196" i="1" s="1"/>
  <c r="BM198" i="1"/>
  <c r="BM197" i="1" s="1"/>
  <c r="BM196" i="1" s="1"/>
  <c r="BL198" i="1"/>
  <c r="BL197" i="1" s="1"/>
  <c r="BL196" i="1" s="1"/>
  <c r="BK198" i="1"/>
  <c r="BK197" i="1" s="1"/>
  <c r="BK196" i="1" s="1"/>
  <c r="BG198" i="1"/>
  <c r="BG197" i="1" s="1"/>
  <c r="BG196" i="1" s="1"/>
  <c r="BF198" i="1"/>
  <c r="BF197" i="1" s="1"/>
  <c r="BF196" i="1" s="1"/>
  <c r="BE198" i="1"/>
  <c r="BA198" i="1"/>
  <c r="BA197" i="1" s="1"/>
  <c r="BA196" i="1" s="1"/>
  <c r="AZ198" i="1"/>
  <c r="AZ197" i="1" s="1"/>
  <c r="AZ196" i="1" s="1"/>
  <c r="AY198" i="1"/>
  <c r="AY197" i="1" s="1"/>
  <c r="AY196" i="1" s="1"/>
  <c r="AU198" i="1"/>
  <c r="AU197" i="1" s="1"/>
  <c r="AU196" i="1" s="1"/>
  <c r="AT198" i="1"/>
  <c r="AT197" i="1" s="1"/>
  <c r="AT196" i="1" s="1"/>
  <c r="AS198" i="1"/>
  <c r="AS197" i="1" s="1"/>
  <c r="AS196" i="1" s="1"/>
  <c r="AO198" i="1"/>
  <c r="AO197" i="1" s="1"/>
  <c r="AO196" i="1" s="1"/>
  <c r="AN198" i="1"/>
  <c r="AN197" i="1" s="1"/>
  <c r="AN196" i="1" s="1"/>
  <c r="AM198" i="1"/>
  <c r="AM197" i="1" s="1"/>
  <c r="AM196" i="1" s="1"/>
  <c r="AI198" i="1"/>
  <c r="AI197" i="1" s="1"/>
  <c r="AI196" i="1" s="1"/>
  <c r="AH198" i="1"/>
  <c r="AH197" i="1" s="1"/>
  <c r="AH196" i="1" s="1"/>
  <c r="AG198" i="1"/>
  <c r="AG197" i="1" s="1"/>
  <c r="AG196" i="1" s="1"/>
  <c r="AC198" i="1"/>
  <c r="AB198" i="1"/>
  <c r="AB197" i="1" s="1"/>
  <c r="AB196" i="1" s="1"/>
  <c r="AA198" i="1"/>
  <c r="AA197" i="1" s="1"/>
  <c r="AA196" i="1" s="1"/>
  <c r="W198" i="1"/>
  <c r="W197" i="1" s="1"/>
  <c r="W196" i="1" s="1"/>
  <c r="V198" i="1"/>
  <c r="V197" i="1" s="1"/>
  <c r="V196" i="1" s="1"/>
  <c r="U198" i="1"/>
  <c r="U197" i="1" s="1"/>
  <c r="U196" i="1" s="1"/>
  <c r="Q198" i="1"/>
  <c r="Q197" i="1" s="1"/>
  <c r="Q196" i="1" s="1"/>
  <c r="P198" i="1"/>
  <c r="P197" i="1" s="1"/>
  <c r="P196" i="1" s="1"/>
  <c r="O198" i="1"/>
  <c r="O197" i="1" s="1"/>
  <c r="O196" i="1" s="1"/>
  <c r="K198" i="1"/>
  <c r="K197" i="1" s="1"/>
  <c r="K196" i="1" s="1"/>
  <c r="J198" i="1"/>
  <c r="J197" i="1" s="1"/>
  <c r="J196" i="1" s="1"/>
  <c r="I198" i="1"/>
  <c r="I197" i="1" s="1"/>
  <c r="I196" i="1" s="1"/>
  <c r="H198" i="1"/>
  <c r="G198" i="1"/>
  <c r="G197" i="1" s="1"/>
  <c r="F198" i="1"/>
  <c r="BE197" i="1"/>
  <c r="BE196" i="1" s="1"/>
  <c r="AC197" i="1"/>
  <c r="AC196" i="1" s="1"/>
  <c r="N195" i="1"/>
  <c r="T195" i="1" s="1"/>
  <c r="Z195" i="1" s="1"/>
  <c r="AF195" i="1" s="1"/>
  <c r="AL195" i="1" s="1"/>
  <c r="AR195" i="1" s="1"/>
  <c r="AX195" i="1" s="1"/>
  <c r="BD195" i="1" s="1"/>
  <c r="BJ195" i="1" s="1"/>
  <c r="BP195" i="1" s="1"/>
  <c r="BU195" i="1" s="1"/>
  <c r="BZ195" i="1" s="1"/>
  <c r="CJ195" i="1" s="1"/>
  <c r="CL195" i="1" s="1"/>
  <c r="M195" i="1"/>
  <c r="S195" i="1" s="1"/>
  <c r="Y195" i="1" s="1"/>
  <c r="AE195" i="1" s="1"/>
  <c r="AK195" i="1" s="1"/>
  <c r="AQ195" i="1" s="1"/>
  <c r="AW195" i="1" s="1"/>
  <c r="BC195" i="1" s="1"/>
  <c r="BI195" i="1" s="1"/>
  <c r="BO195" i="1" s="1"/>
  <c r="BT195" i="1" s="1"/>
  <c r="BY195" i="1" s="1"/>
  <c r="CG195" i="1" s="1"/>
  <c r="CI195" i="1" s="1"/>
  <c r="L195" i="1"/>
  <c r="R195" i="1" s="1"/>
  <c r="X195" i="1" s="1"/>
  <c r="AD195" i="1" s="1"/>
  <c r="AJ195" i="1" s="1"/>
  <c r="AP195" i="1" s="1"/>
  <c r="AV195" i="1" s="1"/>
  <c r="BB195" i="1" s="1"/>
  <c r="BH195" i="1" s="1"/>
  <c r="BN195" i="1" s="1"/>
  <c r="BS195" i="1" s="1"/>
  <c r="BX195" i="1" s="1"/>
  <c r="CD195" i="1" s="1"/>
  <c r="CF195" i="1" s="1"/>
  <c r="CM194" i="1"/>
  <c r="CM193" i="1" s="1"/>
  <c r="CC194" i="1"/>
  <c r="CC193" i="1" s="1"/>
  <c r="CB194" i="1"/>
  <c r="CB193" i="1" s="1"/>
  <c r="CA194" i="1"/>
  <c r="CA193" i="1" s="1"/>
  <c r="BW194" i="1"/>
  <c r="BW193" i="1" s="1"/>
  <c r="BV194" i="1"/>
  <c r="BV193" i="1" s="1"/>
  <c r="BR194" i="1"/>
  <c r="BR193" i="1" s="1"/>
  <c r="BQ194" i="1"/>
  <c r="BQ193" i="1" s="1"/>
  <c r="BM194" i="1"/>
  <c r="BM193" i="1" s="1"/>
  <c r="BL194" i="1"/>
  <c r="BL193" i="1" s="1"/>
  <c r="BK194" i="1"/>
  <c r="BK193" i="1" s="1"/>
  <c r="BG194" i="1"/>
  <c r="BG193" i="1" s="1"/>
  <c r="BF194" i="1"/>
  <c r="BF193" i="1" s="1"/>
  <c r="BE194" i="1"/>
  <c r="BE193" i="1" s="1"/>
  <c r="BA194" i="1"/>
  <c r="BA193" i="1" s="1"/>
  <c r="AZ194" i="1"/>
  <c r="AZ193" i="1" s="1"/>
  <c r="AY194" i="1"/>
  <c r="AY193" i="1" s="1"/>
  <c r="AU194" i="1"/>
  <c r="AU193" i="1" s="1"/>
  <c r="AT194" i="1"/>
  <c r="AT193" i="1" s="1"/>
  <c r="AS194" i="1"/>
  <c r="AS193" i="1" s="1"/>
  <c r="AO194" i="1"/>
  <c r="AO193" i="1" s="1"/>
  <c r="AN194" i="1"/>
  <c r="AN193" i="1" s="1"/>
  <c r="AM194" i="1"/>
  <c r="AM193" i="1" s="1"/>
  <c r="AI194" i="1"/>
  <c r="AI193" i="1" s="1"/>
  <c r="AH194" i="1"/>
  <c r="AH193" i="1" s="1"/>
  <c r="AG194" i="1"/>
  <c r="AG193" i="1" s="1"/>
  <c r="AC194" i="1"/>
  <c r="AC193" i="1" s="1"/>
  <c r="AB194" i="1"/>
  <c r="AB193" i="1" s="1"/>
  <c r="AA194" i="1"/>
  <c r="AA193" i="1" s="1"/>
  <c r="W194" i="1"/>
  <c r="W193" i="1" s="1"/>
  <c r="V194" i="1"/>
  <c r="V193" i="1" s="1"/>
  <c r="U194" i="1"/>
  <c r="U193" i="1" s="1"/>
  <c r="Q194" i="1"/>
  <c r="Q193" i="1" s="1"/>
  <c r="P194" i="1"/>
  <c r="P193" i="1" s="1"/>
  <c r="O194" i="1"/>
  <c r="O193" i="1" s="1"/>
  <c r="K194" i="1"/>
  <c r="K193" i="1" s="1"/>
  <c r="J194" i="1"/>
  <c r="J193" i="1" s="1"/>
  <c r="I194" i="1"/>
  <c r="I193" i="1" s="1"/>
  <c r="H194" i="1"/>
  <c r="H193" i="1" s="1"/>
  <c r="G194" i="1"/>
  <c r="G193" i="1" s="1"/>
  <c r="F194" i="1"/>
  <c r="CA192" i="1"/>
  <c r="AY192" i="1"/>
  <c r="N192" i="1"/>
  <c r="T192" i="1" s="1"/>
  <c r="Z192" i="1" s="1"/>
  <c r="AF192" i="1" s="1"/>
  <c r="AL192" i="1" s="1"/>
  <c r="AR192" i="1" s="1"/>
  <c r="AX192" i="1" s="1"/>
  <c r="BD192" i="1" s="1"/>
  <c r="BJ192" i="1" s="1"/>
  <c r="BP192" i="1" s="1"/>
  <c r="BU192" i="1" s="1"/>
  <c r="BZ192" i="1" s="1"/>
  <c r="CJ192" i="1" s="1"/>
  <c r="CL192" i="1" s="1"/>
  <c r="M192" i="1"/>
  <c r="S192" i="1" s="1"/>
  <c r="Y192" i="1" s="1"/>
  <c r="AE192" i="1" s="1"/>
  <c r="AK192" i="1" s="1"/>
  <c r="AQ192" i="1" s="1"/>
  <c r="AW192" i="1" s="1"/>
  <c r="BC192" i="1" s="1"/>
  <c r="BI192" i="1" s="1"/>
  <c r="BO192" i="1" s="1"/>
  <c r="BT192" i="1" s="1"/>
  <c r="BY192" i="1" s="1"/>
  <c r="CG192" i="1" s="1"/>
  <c r="CI192" i="1" s="1"/>
  <c r="L192" i="1"/>
  <c r="R192" i="1" s="1"/>
  <c r="X192" i="1" s="1"/>
  <c r="AD192" i="1" s="1"/>
  <c r="AJ192" i="1" s="1"/>
  <c r="AP192" i="1" s="1"/>
  <c r="AV192" i="1" s="1"/>
  <c r="BB192" i="1" s="1"/>
  <c r="BH192" i="1" s="1"/>
  <c r="BN192" i="1" s="1"/>
  <c r="BS192" i="1" s="1"/>
  <c r="BX192" i="1" s="1"/>
  <c r="CD192" i="1" s="1"/>
  <c r="CF192" i="1" s="1"/>
  <c r="CM191" i="1"/>
  <c r="CM190" i="1" s="1"/>
  <c r="CC191" i="1"/>
  <c r="CC190" i="1" s="1"/>
  <c r="CB191" i="1"/>
  <c r="CB190" i="1" s="1"/>
  <c r="CA191" i="1"/>
  <c r="CA190" i="1" s="1"/>
  <c r="BW191" i="1"/>
  <c r="BW190" i="1" s="1"/>
  <c r="BV191" i="1"/>
  <c r="BR191" i="1"/>
  <c r="BQ191" i="1"/>
  <c r="BQ190" i="1" s="1"/>
  <c r="BM191" i="1"/>
  <c r="BM190" i="1" s="1"/>
  <c r="BL191" i="1"/>
  <c r="BL190" i="1" s="1"/>
  <c r="BK191" i="1"/>
  <c r="BK190" i="1" s="1"/>
  <c r="BG191" i="1"/>
  <c r="BG190" i="1" s="1"/>
  <c r="BF191" i="1"/>
  <c r="BF190" i="1" s="1"/>
  <c r="BE191" i="1"/>
  <c r="BE190" i="1" s="1"/>
  <c r="BA191" i="1"/>
  <c r="BA190" i="1" s="1"/>
  <c r="AZ191" i="1"/>
  <c r="AZ190" i="1" s="1"/>
  <c r="AY191" i="1"/>
  <c r="AY190" i="1" s="1"/>
  <c r="AU191" i="1"/>
  <c r="AU190" i="1" s="1"/>
  <c r="AT191" i="1"/>
  <c r="AT190" i="1" s="1"/>
  <c r="AS191" i="1"/>
  <c r="AS190" i="1" s="1"/>
  <c r="AO191" i="1"/>
  <c r="AO190" i="1" s="1"/>
  <c r="AN191" i="1"/>
  <c r="AN190" i="1" s="1"/>
  <c r="AM191" i="1"/>
  <c r="AM190" i="1" s="1"/>
  <c r="AI191" i="1"/>
  <c r="AI190" i="1" s="1"/>
  <c r="AH191" i="1"/>
  <c r="AH190" i="1" s="1"/>
  <c r="AG191" i="1"/>
  <c r="AG190" i="1" s="1"/>
  <c r="AC191" i="1"/>
  <c r="AC190" i="1" s="1"/>
  <c r="AB191" i="1"/>
  <c r="AB190" i="1" s="1"/>
  <c r="AA191" i="1"/>
  <c r="AA190" i="1" s="1"/>
  <c r="W191" i="1"/>
  <c r="W190" i="1" s="1"/>
  <c r="V191" i="1"/>
  <c r="V190" i="1" s="1"/>
  <c r="U191" i="1"/>
  <c r="U190" i="1" s="1"/>
  <c r="Q191" i="1"/>
  <c r="Q190" i="1" s="1"/>
  <c r="P191" i="1"/>
  <c r="P190" i="1" s="1"/>
  <c r="O191" i="1"/>
  <c r="O190" i="1" s="1"/>
  <c r="K191" i="1"/>
  <c r="K190" i="1" s="1"/>
  <c r="J191" i="1"/>
  <c r="J190" i="1" s="1"/>
  <c r="I191" i="1"/>
  <c r="I190" i="1" s="1"/>
  <c r="H191" i="1"/>
  <c r="G191" i="1"/>
  <c r="G190" i="1" s="1"/>
  <c r="F191" i="1"/>
  <c r="BV190" i="1"/>
  <c r="BR190" i="1"/>
  <c r="AY188" i="1"/>
  <c r="N188" i="1"/>
  <c r="T188" i="1" s="1"/>
  <c r="Z188" i="1" s="1"/>
  <c r="AF188" i="1" s="1"/>
  <c r="AL188" i="1" s="1"/>
  <c r="AR188" i="1" s="1"/>
  <c r="AX188" i="1" s="1"/>
  <c r="BD188" i="1" s="1"/>
  <c r="BJ188" i="1" s="1"/>
  <c r="BP188" i="1" s="1"/>
  <c r="BU188" i="1" s="1"/>
  <c r="BZ188" i="1" s="1"/>
  <c r="CJ188" i="1" s="1"/>
  <c r="CL188" i="1" s="1"/>
  <c r="M188" i="1"/>
  <c r="S188" i="1" s="1"/>
  <c r="Y188" i="1" s="1"/>
  <c r="AE188" i="1" s="1"/>
  <c r="AK188" i="1" s="1"/>
  <c r="AQ188" i="1" s="1"/>
  <c r="AW188" i="1" s="1"/>
  <c r="BC188" i="1" s="1"/>
  <c r="BI188" i="1" s="1"/>
  <c r="BO188" i="1" s="1"/>
  <c r="BT188" i="1" s="1"/>
  <c r="BY188" i="1" s="1"/>
  <c r="CG188" i="1" s="1"/>
  <c r="CI188" i="1" s="1"/>
  <c r="L188" i="1"/>
  <c r="R188" i="1" s="1"/>
  <c r="X188" i="1" s="1"/>
  <c r="AD188" i="1" s="1"/>
  <c r="AJ188" i="1" s="1"/>
  <c r="AP188" i="1" s="1"/>
  <c r="AV188" i="1" s="1"/>
  <c r="BB188" i="1" s="1"/>
  <c r="BH188" i="1" s="1"/>
  <c r="BN188" i="1" s="1"/>
  <c r="BS188" i="1" s="1"/>
  <c r="BX188" i="1" s="1"/>
  <c r="CD188" i="1" s="1"/>
  <c r="CF188" i="1" s="1"/>
  <c r="CM187" i="1"/>
  <c r="CM186" i="1" s="1"/>
  <c r="CM185" i="1" s="1"/>
  <c r="CC187" i="1"/>
  <c r="CB187" i="1"/>
  <c r="CB186" i="1" s="1"/>
  <c r="CB185" i="1" s="1"/>
  <c r="CA187" i="1"/>
  <c r="CA186" i="1" s="1"/>
  <c r="CA185" i="1" s="1"/>
  <c r="BW187" i="1"/>
  <c r="BW186" i="1" s="1"/>
  <c r="BW185" i="1" s="1"/>
  <c r="BV187" i="1"/>
  <c r="BV186" i="1" s="1"/>
  <c r="BV185" i="1" s="1"/>
  <c r="BR187" i="1"/>
  <c r="BR186" i="1" s="1"/>
  <c r="BR185" i="1" s="1"/>
  <c r="BQ187" i="1"/>
  <c r="BQ186" i="1" s="1"/>
  <c r="BQ185" i="1" s="1"/>
  <c r="BM187" i="1"/>
  <c r="BM186" i="1" s="1"/>
  <c r="BM185" i="1" s="1"/>
  <c r="BL187" i="1"/>
  <c r="BL186" i="1" s="1"/>
  <c r="BL185" i="1" s="1"/>
  <c r="BK187" i="1"/>
  <c r="BK186" i="1" s="1"/>
  <c r="BK185" i="1" s="1"/>
  <c r="BG187" i="1"/>
  <c r="BG186" i="1" s="1"/>
  <c r="BG185" i="1" s="1"/>
  <c r="BF187" i="1"/>
  <c r="BF186" i="1" s="1"/>
  <c r="BF185" i="1" s="1"/>
  <c r="BE187" i="1"/>
  <c r="BE186" i="1" s="1"/>
  <c r="BE185" i="1" s="1"/>
  <c r="BA187" i="1"/>
  <c r="BA186" i="1" s="1"/>
  <c r="BA185" i="1" s="1"/>
  <c r="AZ187" i="1"/>
  <c r="AZ186" i="1" s="1"/>
  <c r="AZ185" i="1" s="1"/>
  <c r="AY187" i="1"/>
  <c r="AY186" i="1" s="1"/>
  <c r="AY185" i="1" s="1"/>
  <c r="AU187" i="1"/>
  <c r="AU186" i="1" s="1"/>
  <c r="AU185" i="1" s="1"/>
  <c r="AT187" i="1"/>
  <c r="AT186" i="1" s="1"/>
  <c r="AT185" i="1" s="1"/>
  <c r="AS187" i="1"/>
  <c r="AS186" i="1" s="1"/>
  <c r="AS185" i="1" s="1"/>
  <c r="AO187" i="1"/>
  <c r="AO186" i="1" s="1"/>
  <c r="AO185" i="1" s="1"/>
  <c r="AN187" i="1"/>
  <c r="AN186" i="1" s="1"/>
  <c r="AN185" i="1" s="1"/>
  <c r="AM187" i="1"/>
  <c r="AM186" i="1" s="1"/>
  <c r="AM185" i="1" s="1"/>
  <c r="AI187" i="1"/>
  <c r="AI186" i="1" s="1"/>
  <c r="AI185" i="1" s="1"/>
  <c r="AH187" i="1"/>
  <c r="AH186" i="1" s="1"/>
  <c r="AH185" i="1" s="1"/>
  <c r="AG187" i="1"/>
  <c r="AG186" i="1" s="1"/>
  <c r="AG185" i="1" s="1"/>
  <c r="AC187" i="1"/>
  <c r="AC186" i="1" s="1"/>
  <c r="AC185" i="1" s="1"/>
  <c r="AB187" i="1"/>
  <c r="AB186" i="1" s="1"/>
  <c r="AB185" i="1" s="1"/>
  <c r="AA187" i="1"/>
  <c r="AA186" i="1" s="1"/>
  <c r="AA185" i="1" s="1"/>
  <c r="W187" i="1"/>
  <c r="W186" i="1" s="1"/>
  <c r="W185" i="1" s="1"/>
  <c r="V187" i="1"/>
  <c r="V186" i="1" s="1"/>
  <c r="V185" i="1" s="1"/>
  <c r="U187" i="1"/>
  <c r="U186" i="1" s="1"/>
  <c r="U185" i="1" s="1"/>
  <c r="Q187" i="1"/>
  <c r="Q186" i="1" s="1"/>
  <c r="Q185" i="1" s="1"/>
  <c r="P187" i="1"/>
  <c r="P186" i="1" s="1"/>
  <c r="P185" i="1" s="1"/>
  <c r="O187" i="1"/>
  <c r="O186" i="1" s="1"/>
  <c r="O185" i="1" s="1"/>
  <c r="K187" i="1"/>
  <c r="K186" i="1" s="1"/>
  <c r="K185" i="1" s="1"/>
  <c r="J187" i="1"/>
  <c r="J186" i="1" s="1"/>
  <c r="J185" i="1" s="1"/>
  <c r="I187" i="1"/>
  <c r="I186" i="1" s="1"/>
  <c r="I185" i="1" s="1"/>
  <c r="H187" i="1"/>
  <c r="G187" i="1"/>
  <c r="F187" i="1"/>
  <c r="CC186" i="1"/>
  <c r="CC185" i="1" s="1"/>
  <c r="N182" i="1"/>
  <c r="T182" i="1" s="1"/>
  <c r="Z182" i="1" s="1"/>
  <c r="AF182" i="1" s="1"/>
  <c r="AL182" i="1" s="1"/>
  <c r="AR182" i="1" s="1"/>
  <c r="AX182" i="1" s="1"/>
  <c r="BD182" i="1" s="1"/>
  <c r="BJ182" i="1" s="1"/>
  <c r="BP182" i="1" s="1"/>
  <c r="BU182" i="1" s="1"/>
  <c r="BZ182" i="1" s="1"/>
  <c r="CJ182" i="1" s="1"/>
  <c r="CL182" i="1" s="1"/>
  <c r="M182" i="1"/>
  <c r="S182" i="1" s="1"/>
  <c r="Y182" i="1" s="1"/>
  <c r="AE182" i="1" s="1"/>
  <c r="AK182" i="1" s="1"/>
  <c r="AQ182" i="1" s="1"/>
  <c r="AW182" i="1" s="1"/>
  <c r="BC182" i="1" s="1"/>
  <c r="BI182" i="1" s="1"/>
  <c r="BO182" i="1" s="1"/>
  <c r="BT182" i="1" s="1"/>
  <c r="BY182" i="1" s="1"/>
  <c r="CG182" i="1" s="1"/>
  <c r="CI182" i="1" s="1"/>
  <c r="L182" i="1"/>
  <c r="R182" i="1" s="1"/>
  <c r="X182" i="1" s="1"/>
  <c r="AD182" i="1" s="1"/>
  <c r="AJ182" i="1" s="1"/>
  <c r="AP182" i="1" s="1"/>
  <c r="AV182" i="1" s="1"/>
  <c r="BB182" i="1" s="1"/>
  <c r="BH182" i="1" s="1"/>
  <c r="BN182" i="1" s="1"/>
  <c r="BS182" i="1" s="1"/>
  <c r="BX182" i="1" s="1"/>
  <c r="CD182" i="1" s="1"/>
  <c r="CF182" i="1" s="1"/>
  <c r="CM181" i="1"/>
  <c r="CM180" i="1" s="1"/>
  <c r="CM179" i="1" s="1"/>
  <c r="CM178" i="1" s="1"/>
  <c r="CC181" i="1"/>
  <c r="CC180" i="1" s="1"/>
  <c r="CC179" i="1" s="1"/>
  <c r="CC178" i="1" s="1"/>
  <c r="CB181" i="1"/>
  <c r="CB180" i="1" s="1"/>
  <c r="CB179" i="1" s="1"/>
  <c r="CB178" i="1" s="1"/>
  <c r="CA181" i="1"/>
  <c r="CA180" i="1" s="1"/>
  <c r="CA179" i="1" s="1"/>
  <c r="CA178" i="1" s="1"/>
  <c r="BW181" i="1"/>
  <c r="BW180" i="1" s="1"/>
  <c r="BW179" i="1" s="1"/>
  <c r="BW178" i="1" s="1"/>
  <c r="BV181" i="1"/>
  <c r="BR181" i="1"/>
  <c r="BR180" i="1" s="1"/>
  <c r="BR179" i="1" s="1"/>
  <c r="BR178" i="1" s="1"/>
  <c r="BQ181" i="1"/>
  <c r="BQ180" i="1" s="1"/>
  <c r="BQ179" i="1" s="1"/>
  <c r="BQ178" i="1" s="1"/>
  <c r="BM181" i="1"/>
  <c r="BM180" i="1" s="1"/>
  <c r="BM179" i="1" s="1"/>
  <c r="BM178" i="1" s="1"/>
  <c r="BL181" i="1"/>
  <c r="BL180" i="1" s="1"/>
  <c r="BL179" i="1" s="1"/>
  <c r="BL178" i="1" s="1"/>
  <c r="BK181" i="1"/>
  <c r="BK180" i="1" s="1"/>
  <c r="BK179" i="1" s="1"/>
  <c r="BK178" i="1" s="1"/>
  <c r="BG181" i="1"/>
  <c r="BG180" i="1" s="1"/>
  <c r="BG179" i="1" s="1"/>
  <c r="BG178" i="1" s="1"/>
  <c r="BF181" i="1"/>
  <c r="BF180" i="1" s="1"/>
  <c r="BF179" i="1" s="1"/>
  <c r="BF178" i="1" s="1"/>
  <c r="BE181" i="1"/>
  <c r="BE180" i="1" s="1"/>
  <c r="BE179" i="1" s="1"/>
  <c r="BE178" i="1" s="1"/>
  <c r="BA181" i="1"/>
  <c r="BA180" i="1" s="1"/>
  <c r="BA179" i="1" s="1"/>
  <c r="BA178" i="1" s="1"/>
  <c r="AZ181" i="1"/>
  <c r="AZ180" i="1" s="1"/>
  <c r="AZ179" i="1" s="1"/>
  <c r="AZ178" i="1" s="1"/>
  <c r="AY181" i="1"/>
  <c r="AY180" i="1" s="1"/>
  <c r="AY179" i="1" s="1"/>
  <c r="AY178" i="1" s="1"/>
  <c r="AU181" i="1"/>
  <c r="AU180" i="1" s="1"/>
  <c r="AU179" i="1" s="1"/>
  <c r="AU178" i="1" s="1"/>
  <c r="AT181" i="1"/>
  <c r="AT180" i="1" s="1"/>
  <c r="AT179" i="1" s="1"/>
  <c r="AT178" i="1" s="1"/>
  <c r="AS181" i="1"/>
  <c r="AS180" i="1" s="1"/>
  <c r="AS179" i="1" s="1"/>
  <c r="AS178" i="1" s="1"/>
  <c r="AO181" i="1"/>
  <c r="AO180" i="1" s="1"/>
  <c r="AO179" i="1" s="1"/>
  <c r="AO178" i="1" s="1"/>
  <c r="AN181" i="1"/>
  <c r="AN180" i="1" s="1"/>
  <c r="AN179" i="1" s="1"/>
  <c r="AN178" i="1" s="1"/>
  <c r="AM181" i="1"/>
  <c r="AM180" i="1" s="1"/>
  <c r="AM179" i="1" s="1"/>
  <c r="AM178" i="1" s="1"/>
  <c r="AI181" i="1"/>
  <c r="AI180" i="1" s="1"/>
  <c r="AI179" i="1" s="1"/>
  <c r="AI178" i="1" s="1"/>
  <c r="AH181" i="1"/>
  <c r="AH180" i="1" s="1"/>
  <c r="AH179" i="1" s="1"/>
  <c r="AH178" i="1" s="1"/>
  <c r="AG181" i="1"/>
  <c r="AG180" i="1" s="1"/>
  <c r="AG179" i="1" s="1"/>
  <c r="AG178" i="1" s="1"/>
  <c r="AC181" i="1"/>
  <c r="AC180" i="1" s="1"/>
  <c r="AC179" i="1" s="1"/>
  <c r="AC178" i="1" s="1"/>
  <c r="AB181" i="1"/>
  <c r="AB180" i="1" s="1"/>
  <c r="AB179" i="1" s="1"/>
  <c r="AB178" i="1" s="1"/>
  <c r="AA181" i="1"/>
  <c r="AA180" i="1" s="1"/>
  <c r="AA179" i="1" s="1"/>
  <c r="AA178" i="1" s="1"/>
  <c r="W181" i="1"/>
  <c r="W180" i="1" s="1"/>
  <c r="W179" i="1" s="1"/>
  <c r="W178" i="1" s="1"/>
  <c r="V181" i="1"/>
  <c r="V180" i="1" s="1"/>
  <c r="V179" i="1" s="1"/>
  <c r="V178" i="1" s="1"/>
  <c r="U181" i="1"/>
  <c r="U180" i="1" s="1"/>
  <c r="U179" i="1" s="1"/>
  <c r="U178" i="1" s="1"/>
  <c r="Q181" i="1"/>
  <c r="Q180" i="1" s="1"/>
  <c r="Q179" i="1" s="1"/>
  <c r="Q178" i="1" s="1"/>
  <c r="P181" i="1"/>
  <c r="P180" i="1" s="1"/>
  <c r="P179" i="1" s="1"/>
  <c r="P178" i="1" s="1"/>
  <c r="O181" i="1"/>
  <c r="O180" i="1" s="1"/>
  <c r="O179" i="1" s="1"/>
  <c r="O178" i="1" s="1"/>
  <c r="K181" i="1"/>
  <c r="K180" i="1" s="1"/>
  <c r="K179" i="1" s="1"/>
  <c r="K178" i="1" s="1"/>
  <c r="J181" i="1"/>
  <c r="J180" i="1" s="1"/>
  <c r="J179" i="1" s="1"/>
  <c r="J178" i="1" s="1"/>
  <c r="I181" i="1"/>
  <c r="H181" i="1"/>
  <c r="G181" i="1"/>
  <c r="F181" i="1"/>
  <c r="F180" i="1" s="1"/>
  <c r="BV180" i="1"/>
  <c r="BV179" i="1" s="1"/>
  <c r="BV178" i="1" s="1"/>
  <c r="N177" i="1"/>
  <c r="T177" i="1" s="1"/>
  <c r="Z177" i="1" s="1"/>
  <c r="AF177" i="1" s="1"/>
  <c r="AL177" i="1" s="1"/>
  <c r="AR177" i="1" s="1"/>
  <c r="AX177" i="1" s="1"/>
  <c r="BD177" i="1" s="1"/>
  <c r="BJ177" i="1" s="1"/>
  <c r="BP177" i="1" s="1"/>
  <c r="BU177" i="1" s="1"/>
  <c r="BZ177" i="1" s="1"/>
  <c r="CJ177" i="1" s="1"/>
  <c r="CL177" i="1" s="1"/>
  <c r="M177" i="1"/>
  <c r="S177" i="1" s="1"/>
  <c r="Y177" i="1" s="1"/>
  <c r="AE177" i="1" s="1"/>
  <c r="AK177" i="1" s="1"/>
  <c r="AQ177" i="1" s="1"/>
  <c r="AW177" i="1" s="1"/>
  <c r="BC177" i="1" s="1"/>
  <c r="BI177" i="1" s="1"/>
  <c r="BO177" i="1" s="1"/>
  <c r="BT177" i="1" s="1"/>
  <c r="BY177" i="1" s="1"/>
  <c r="CG177" i="1" s="1"/>
  <c r="CI177" i="1" s="1"/>
  <c r="L177" i="1"/>
  <c r="R177" i="1" s="1"/>
  <c r="X177" i="1" s="1"/>
  <c r="AD177" i="1" s="1"/>
  <c r="AJ177" i="1" s="1"/>
  <c r="AP177" i="1" s="1"/>
  <c r="AV177" i="1" s="1"/>
  <c r="BB177" i="1" s="1"/>
  <c r="BH177" i="1" s="1"/>
  <c r="BN177" i="1" s="1"/>
  <c r="BS177" i="1" s="1"/>
  <c r="BX177" i="1" s="1"/>
  <c r="CD177" i="1" s="1"/>
  <c r="CF177" i="1" s="1"/>
  <c r="CM176" i="1"/>
  <c r="CM175" i="1" s="1"/>
  <c r="CC176" i="1"/>
  <c r="CC175" i="1" s="1"/>
  <c r="CB176" i="1"/>
  <c r="CB175" i="1" s="1"/>
  <c r="CA176" i="1"/>
  <c r="CA175" i="1" s="1"/>
  <c r="BW176" i="1"/>
  <c r="BW175" i="1" s="1"/>
  <c r="BV176" i="1"/>
  <c r="BV175" i="1" s="1"/>
  <c r="BR176" i="1"/>
  <c r="BR175" i="1" s="1"/>
  <c r="BQ176" i="1"/>
  <c r="BQ175" i="1" s="1"/>
  <c r="BM176" i="1"/>
  <c r="BM175" i="1" s="1"/>
  <c r="BL176" i="1"/>
  <c r="BL175" i="1" s="1"/>
  <c r="BK176" i="1"/>
  <c r="BK175" i="1" s="1"/>
  <c r="BG176" i="1"/>
  <c r="BG175" i="1" s="1"/>
  <c r="BF176" i="1"/>
  <c r="BF175" i="1" s="1"/>
  <c r="BE176" i="1"/>
  <c r="BE175" i="1" s="1"/>
  <c r="BA176" i="1"/>
  <c r="BA175" i="1" s="1"/>
  <c r="AZ176" i="1"/>
  <c r="AZ175" i="1" s="1"/>
  <c r="AY176" i="1"/>
  <c r="AY175" i="1" s="1"/>
  <c r="AU176" i="1"/>
  <c r="AU175" i="1" s="1"/>
  <c r="AT176" i="1"/>
  <c r="AT175" i="1" s="1"/>
  <c r="AS176" i="1"/>
  <c r="AS175" i="1" s="1"/>
  <c r="AO176" i="1"/>
  <c r="AO175" i="1" s="1"/>
  <c r="AN176" i="1"/>
  <c r="AN175" i="1" s="1"/>
  <c r="AM176" i="1"/>
  <c r="AM175" i="1" s="1"/>
  <c r="AI176" i="1"/>
  <c r="AI175" i="1" s="1"/>
  <c r="AH176" i="1"/>
  <c r="AH175" i="1" s="1"/>
  <c r="AG176" i="1"/>
  <c r="AG175" i="1" s="1"/>
  <c r="AC176" i="1"/>
  <c r="AC175" i="1" s="1"/>
  <c r="AB176" i="1"/>
  <c r="AB175" i="1" s="1"/>
  <c r="AA176" i="1"/>
  <c r="AA175" i="1" s="1"/>
  <c r="W176" i="1"/>
  <c r="W175" i="1" s="1"/>
  <c r="V176" i="1"/>
  <c r="V175" i="1" s="1"/>
  <c r="U176" i="1"/>
  <c r="U175" i="1" s="1"/>
  <c r="Q176" i="1"/>
  <c r="Q175" i="1" s="1"/>
  <c r="P176" i="1"/>
  <c r="P175" i="1" s="1"/>
  <c r="O176" i="1"/>
  <c r="O175" i="1" s="1"/>
  <c r="K176" i="1"/>
  <c r="K175" i="1" s="1"/>
  <c r="J176" i="1"/>
  <c r="J175" i="1" s="1"/>
  <c r="I176" i="1"/>
  <c r="I175" i="1" s="1"/>
  <c r="H176" i="1"/>
  <c r="G176" i="1"/>
  <c r="F176" i="1"/>
  <c r="N174" i="1"/>
  <c r="T174" i="1" s="1"/>
  <c r="Z174" i="1" s="1"/>
  <c r="AF174" i="1" s="1"/>
  <c r="AL174" i="1" s="1"/>
  <c r="AR174" i="1" s="1"/>
  <c r="AX174" i="1" s="1"/>
  <c r="BD174" i="1" s="1"/>
  <c r="BJ174" i="1" s="1"/>
  <c r="BP174" i="1" s="1"/>
  <c r="BU174" i="1" s="1"/>
  <c r="BZ174" i="1" s="1"/>
  <c r="CJ174" i="1" s="1"/>
  <c r="CL174" i="1" s="1"/>
  <c r="M174" i="1"/>
  <c r="S174" i="1" s="1"/>
  <c r="Y174" i="1" s="1"/>
  <c r="AE174" i="1" s="1"/>
  <c r="AK174" i="1" s="1"/>
  <c r="AQ174" i="1" s="1"/>
  <c r="AW174" i="1" s="1"/>
  <c r="BC174" i="1" s="1"/>
  <c r="BI174" i="1" s="1"/>
  <c r="BO174" i="1" s="1"/>
  <c r="BT174" i="1" s="1"/>
  <c r="BY174" i="1" s="1"/>
  <c r="CG174" i="1" s="1"/>
  <c r="CI174" i="1" s="1"/>
  <c r="L174" i="1"/>
  <c r="R174" i="1" s="1"/>
  <c r="X174" i="1" s="1"/>
  <c r="AD174" i="1" s="1"/>
  <c r="AJ174" i="1" s="1"/>
  <c r="AP174" i="1" s="1"/>
  <c r="AV174" i="1" s="1"/>
  <c r="BB174" i="1" s="1"/>
  <c r="BH174" i="1" s="1"/>
  <c r="BN174" i="1" s="1"/>
  <c r="BS174" i="1" s="1"/>
  <c r="BX174" i="1" s="1"/>
  <c r="CD174" i="1" s="1"/>
  <c r="CF174" i="1" s="1"/>
  <c r="CM173" i="1"/>
  <c r="CM172" i="1" s="1"/>
  <c r="CC173" i="1"/>
  <c r="CB173" i="1"/>
  <c r="CB172" i="1" s="1"/>
  <c r="CA173" i="1"/>
  <c r="CA172" i="1" s="1"/>
  <c r="BW173" i="1"/>
  <c r="BW172" i="1" s="1"/>
  <c r="BV173" i="1"/>
  <c r="BV172" i="1" s="1"/>
  <c r="BR173" i="1"/>
  <c r="BR172" i="1" s="1"/>
  <c r="BQ173" i="1"/>
  <c r="BQ172" i="1" s="1"/>
  <c r="BM173" i="1"/>
  <c r="BM172" i="1" s="1"/>
  <c r="BL173" i="1"/>
  <c r="BL172" i="1" s="1"/>
  <c r="BK173" i="1"/>
  <c r="BK172" i="1" s="1"/>
  <c r="BG173" i="1"/>
  <c r="BG172" i="1" s="1"/>
  <c r="BF173" i="1"/>
  <c r="BF172" i="1" s="1"/>
  <c r="BE173" i="1"/>
  <c r="BE172" i="1" s="1"/>
  <c r="BA173" i="1"/>
  <c r="BA172" i="1" s="1"/>
  <c r="AZ173" i="1"/>
  <c r="AZ172" i="1" s="1"/>
  <c r="AY173" i="1"/>
  <c r="AY172" i="1" s="1"/>
  <c r="AU173" i="1"/>
  <c r="AU172" i="1" s="1"/>
  <c r="AT173" i="1"/>
  <c r="AT172" i="1" s="1"/>
  <c r="AS173" i="1"/>
  <c r="AS172" i="1" s="1"/>
  <c r="AO173" i="1"/>
  <c r="AO172" i="1" s="1"/>
  <c r="AN173" i="1"/>
  <c r="AN172" i="1" s="1"/>
  <c r="AM173" i="1"/>
  <c r="AM172" i="1" s="1"/>
  <c r="AI173" i="1"/>
  <c r="AI172" i="1" s="1"/>
  <c r="AH173" i="1"/>
  <c r="AH172" i="1" s="1"/>
  <c r="AG173" i="1"/>
  <c r="AG172" i="1" s="1"/>
  <c r="AC173" i="1"/>
  <c r="AC172" i="1" s="1"/>
  <c r="AB173" i="1"/>
  <c r="AB172" i="1" s="1"/>
  <c r="AA173" i="1"/>
  <c r="AA172" i="1" s="1"/>
  <c r="W173" i="1"/>
  <c r="W172" i="1" s="1"/>
  <c r="V173" i="1"/>
  <c r="V172" i="1" s="1"/>
  <c r="U173" i="1"/>
  <c r="U172" i="1" s="1"/>
  <c r="Q173" i="1"/>
  <c r="Q172" i="1" s="1"/>
  <c r="P173" i="1"/>
  <c r="P172" i="1" s="1"/>
  <c r="O173" i="1"/>
  <c r="O172" i="1" s="1"/>
  <c r="K173" i="1"/>
  <c r="K172" i="1" s="1"/>
  <c r="J173" i="1"/>
  <c r="I173" i="1"/>
  <c r="I172" i="1" s="1"/>
  <c r="H173" i="1"/>
  <c r="H172" i="1" s="1"/>
  <c r="G173" i="1"/>
  <c r="G172" i="1" s="1"/>
  <c r="F173" i="1"/>
  <c r="CC172" i="1"/>
  <c r="N170" i="1"/>
  <c r="T170" i="1" s="1"/>
  <c r="Z170" i="1" s="1"/>
  <c r="AF170" i="1" s="1"/>
  <c r="AL170" i="1" s="1"/>
  <c r="AR170" i="1" s="1"/>
  <c r="AX170" i="1" s="1"/>
  <c r="BD170" i="1" s="1"/>
  <c r="BJ170" i="1" s="1"/>
  <c r="BP170" i="1" s="1"/>
  <c r="BU170" i="1" s="1"/>
  <c r="BZ170" i="1" s="1"/>
  <c r="CJ170" i="1" s="1"/>
  <c r="CL170" i="1" s="1"/>
  <c r="M170" i="1"/>
  <c r="S170" i="1" s="1"/>
  <c r="Y170" i="1" s="1"/>
  <c r="AE170" i="1" s="1"/>
  <c r="AK170" i="1" s="1"/>
  <c r="AQ170" i="1" s="1"/>
  <c r="AW170" i="1" s="1"/>
  <c r="BC170" i="1" s="1"/>
  <c r="BI170" i="1" s="1"/>
  <c r="BO170" i="1" s="1"/>
  <c r="BT170" i="1" s="1"/>
  <c r="BY170" i="1" s="1"/>
  <c r="CG170" i="1" s="1"/>
  <c r="CI170" i="1" s="1"/>
  <c r="L170" i="1"/>
  <c r="R170" i="1" s="1"/>
  <c r="X170" i="1" s="1"/>
  <c r="AD170" i="1" s="1"/>
  <c r="AJ170" i="1" s="1"/>
  <c r="AP170" i="1" s="1"/>
  <c r="AV170" i="1" s="1"/>
  <c r="BB170" i="1" s="1"/>
  <c r="BH170" i="1" s="1"/>
  <c r="BN170" i="1" s="1"/>
  <c r="BS170" i="1" s="1"/>
  <c r="BX170" i="1" s="1"/>
  <c r="CD170" i="1" s="1"/>
  <c r="CF170" i="1" s="1"/>
  <c r="CM169" i="1"/>
  <c r="CM168" i="1" s="1"/>
  <c r="CC169" i="1"/>
  <c r="CC168" i="1" s="1"/>
  <c r="CB169" i="1"/>
  <c r="CB168" i="1" s="1"/>
  <c r="CA169" i="1"/>
  <c r="CA168" i="1" s="1"/>
  <c r="BW169" i="1"/>
  <c r="BW168" i="1" s="1"/>
  <c r="BV169" i="1"/>
  <c r="BV168" i="1" s="1"/>
  <c r="BR169" i="1"/>
  <c r="BR168" i="1" s="1"/>
  <c r="BQ169" i="1"/>
  <c r="BQ168" i="1" s="1"/>
  <c r="BM169" i="1"/>
  <c r="BM168" i="1" s="1"/>
  <c r="BL169" i="1"/>
  <c r="BL168" i="1" s="1"/>
  <c r="BK169" i="1"/>
  <c r="BK168" i="1" s="1"/>
  <c r="BG169" i="1"/>
  <c r="BG168" i="1" s="1"/>
  <c r="BF169" i="1"/>
  <c r="BF168" i="1" s="1"/>
  <c r="BE169" i="1"/>
  <c r="BE168" i="1" s="1"/>
  <c r="BA169" i="1"/>
  <c r="BA168" i="1" s="1"/>
  <c r="AZ169" i="1"/>
  <c r="AZ168" i="1" s="1"/>
  <c r="AY169" i="1"/>
  <c r="AY168" i="1" s="1"/>
  <c r="AU169" i="1"/>
  <c r="AU168" i="1" s="1"/>
  <c r="AT169" i="1"/>
  <c r="AT168" i="1" s="1"/>
  <c r="AS169" i="1"/>
  <c r="AS168" i="1" s="1"/>
  <c r="AO169" i="1"/>
  <c r="AO168" i="1" s="1"/>
  <c r="AN169" i="1"/>
  <c r="AN168" i="1" s="1"/>
  <c r="AM169" i="1"/>
  <c r="AM168" i="1" s="1"/>
  <c r="AI169" i="1"/>
  <c r="AI168" i="1" s="1"/>
  <c r="AH169" i="1"/>
  <c r="AH168" i="1" s="1"/>
  <c r="AG169" i="1"/>
  <c r="AG168" i="1" s="1"/>
  <c r="AC169" i="1"/>
  <c r="AC168" i="1" s="1"/>
  <c r="AB169" i="1"/>
  <c r="AB168" i="1" s="1"/>
  <c r="AA169" i="1"/>
  <c r="AA168" i="1" s="1"/>
  <c r="W169" i="1"/>
  <c r="W168" i="1" s="1"/>
  <c r="V169" i="1"/>
  <c r="V168" i="1" s="1"/>
  <c r="U169" i="1"/>
  <c r="U168" i="1" s="1"/>
  <c r="Q169" i="1"/>
  <c r="Q168" i="1" s="1"/>
  <c r="P169" i="1"/>
  <c r="P168" i="1" s="1"/>
  <c r="O169" i="1"/>
  <c r="O168" i="1" s="1"/>
  <c r="K169" i="1"/>
  <c r="K168" i="1" s="1"/>
  <c r="J169" i="1"/>
  <c r="J168" i="1" s="1"/>
  <c r="I169" i="1"/>
  <c r="H169" i="1"/>
  <c r="G169" i="1"/>
  <c r="G168" i="1" s="1"/>
  <c r="F169" i="1"/>
  <c r="F168" i="1" s="1"/>
  <c r="N167" i="1"/>
  <c r="T167" i="1" s="1"/>
  <c r="Z167" i="1" s="1"/>
  <c r="AF167" i="1" s="1"/>
  <c r="AL167" i="1" s="1"/>
  <c r="AR167" i="1" s="1"/>
  <c r="AX167" i="1" s="1"/>
  <c r="BD167" i="1" s="1"/>
  <c r="BJ167" i="1" s="1"/>
  <c r="BP167" i="1" s="1"/>
  <c r="BU167" i="1" s="1"/>
  <c r="BZ167" i="1" s="1"/>
  <c r="CJ167" i="1" s="1"/>
  <c r="CL167" i="1" s="1"/>
  <c r="M167" i="1"/>
  <c r="S167" i="1" s="1"/>
  <c r="Y167" i="1" s="1"/>
  <c r="AE167" i="1" s="1"/>
  <c r="AK167" i="1" s="1"/>
  <c r="AQ167" i="1" s="1"/>
  <c r="AW167" i="1" s="1"/>
  <c r="BC167" i="1" s="1"/>
  <c r="BI167" i="1" s="1"/>
  <c r="BO167" i="1" s="1"/>
  <c r="BT167" i="1" s="1"/>
  <c r="BY167" i="1" s="1"/>
  <c r="CG167" i="1" s="1"/>
  <c r="CI167" i="1" s="1"/>
  <c r="H167" i="1"/>
  <c r="G167" i="1"/>
  <c r="F167" i="1"/>
  <c r="L167" i="1" s="1"/>
  <c r="R167" i="1" s="1"/>
  <c r="X167" i="1" s="1"/>
  <c r="AD167" i="1" s="1"/>
  <c r="AJ167" i="1" s="1"/>
  <c r="AP167" i="1" s="1"/>
  <c r="AV167" i="1" s="1"/>
  <c r="BB167" i="1" s="1"/>
  <c r="BH167" i="1" s="1"/>
  <c r="BN167" i="1" s="1"/>
  <c r="BS167" i="1" s="1"/>
  <c r="BX167" i="1" s="1"/>
  <c r="CD167" i="1" s="1"/>
  <c r="CF167" i="1" s="1"/>
  <c r="CM166" i="1"/>
  <c r="CM165" i="1" s="1"/>
  <c r="CC166" i="1"/>
  <c r="CB166" i="1"/>
  <c r="CA166" i="1"/>
  <c r="CA165" i="1" s="1"/>
  <c r="BW166" i="1"/>
  <c r="BW165" i="1" s="1"/>
  <c r="BV166" i="1"/>
  <c r="BV165" i="1" s="1"/>
  <c r="BR166" i="1"/>
  <c r="BR165" i="1" s="1"/>
  <c r="BQ166" i="1"/>
  <c r="BQ165" i="1" s="1"/>
  <c r="BM166" i="1"/>
  <c r="BM165" i="1" s="1"/>
  <c r="BL166" i="1"/>
  <c r="BL165" i="1" s="1"/>
  <c r="BK166" i="1"/>
  <c r="BK165" i="1" s="1"/>
  <c r="BG166" i="1"/>
  <c r="BG165" i="1" s="1"/>
  <c r="BF166" i="1"/>
  <c r="BF165" i="1" s="1"/>
  <c r="BE166" i="1"/>
  <c r="BE165" i="1" s="1"/>
  <c r="BA166" i="1"/>
  <c r="BA165" i="1" s="1"/>
  <c r="AZ166" i="1"/>
  <c r="AZ165" i="1" s="1"/>
  <c r="AY166" i="1"/>
  <c r="AY165" i="1" s="1"/>
  <c r="AU166" i="1"/>
  <c r="AU165" i="1" s="1"/>
  <c r="AT166" i="1"/>
  <c r="AT165" i="1" s="1"/>
  <c r="AS166" i="1"/>
  <c r="AS165" i="1" s="1"/>
  <c r="AO166" i="1"/>
  <c r="AO165" i="1" s="1"/>
  <c r="AN166" i="1"/>
  <c r="AN165" i="1" s="1"/>
  <c r="AM166" i="1"/>
  <c r="AM165" i="1" s="1"/>
  <c r="AI166" i="1"/>
  <c r="AI165" i="1" s="1"/>
  <c r="AH166" i="1"/>
  <c r="AH165" i="1" s="1"/>
  <c r="AG166" i="1"/>
  <c r="AG165" i="1" s="1"/>
  <c r="AC166" i="1"/>
  <c r="AC165" i="1" s="1"/>
  <c r="AB166" i="1"/>
  <c r="AB165" i="1" s="1"/>
  <c r="AA166" i="1"/>
  <c r="AA165" i="1" s="1"/>
  <c r="W166" i="1"/>
  <c r="W165" i="1" s="1"/>
  <c r="V166" i="1"/>
  <c r="V165" i="1" s="1"/>
  <c r="U166" i="1"/>
  <c r="U165" i="1" s="1"/>
  <c r="Q166" i="1"/>
  <c r="Q165" i="1" s="1"/>
  <c r="P166" i="1"/>
  <c r="P165" i="1" s="1"/>
  <c r="O166" i="1"/>
  <c r="O165" i="1" s="1"/>
  <c r="K166" i="1"/>
  <c r="K165" i="1" s="1"/>
  <c r="J166" i="1"/>
  <c r="J165" i="1" s="1"/>
  <c r="I166" i="1"/>
  <c r="I165" i="1" s="1"/>
  <c r="H166" i="1"/>
  <c r="H165" i="1" s="1"/>
  <c r="G166" i="1"/>
  <c r="F166" i="1"/>
  <c r="CC165" i="1"/>
  <c r="CB165" i="1"/>
  <c r="L164" i="1"/>
  <c r="R164" i="1" s="1"/>
  <c r="X164" i="1" s="1"/>
  <c r="AD164" i="1" s="1"/>
  <c r="AJ164" i="1" s="1"/>
  <c r="AP164" i="1" s="1"/>
  <c r="AV164" i="1" s="1"/>
  <c r="BB164" i="1" s="1"/>
  <c r="BH164" i="1" s="1"/>
  <c r="BN164" i="1" s="1"/>
  <c r="BS164" i="1" s="1"/>
  <c r="BX164" i="1" s="1"/>
  <c r="CD164" i="1" s="1"/>
  <c r="CF164" i="1" s="1"/>
  <c r="H164" i="1"/>
  <c r="N164" i="1" s="1"/>
  <c r="T164" i="1" s="1"/>
  <c r="Z164" i="1" s="1"/>
  <c r="AF164" i="1" s="1"/>
  <c r="AL164" i="1" s="1"/>
  <c r="AR164" i="1" s="1"/>
  <c r="AX164" i="1" s="1"/>
  <c r="BD164" i="1" s="1"/>
  <c r="BJ164" i="1" s="1"/>
  <c r="BP164" i="1" s="1"/>
  <c r="BU164" i="1" s="1"/>
  <c r="BZ164" i="1" s="1"/>
  <c r="CJ164" i="1" s="1"/>
  <c r="CL164" i="1" s="1"/>
  <c r="G164" i="1"/>
  <c r="M164" i="1" s="1"/>
  <c r="S164" i="1" s="1"/>
  <c r="Y164" i="1" s="1"/>
  <c r="AE164" i="1" s="1"/>
  <c r="AK164" i="1" s="1"/>
  <c r="AQ164" i="1" s="1"/>
  <c r="AW164" i="1" s="1"/>
  <c r="BC164" i="1" s="1"/>
  <c r="BI164" i="1" s="1"/>
  <c r="BO164" i="1" s="1"/>
  <c r="BT164" i="1" s="1"/>
  <c r="BY164" i="1" s="1"/>
  <c r="CG164" i="1" s="1"/>
  <c r="CI164" i="1" s="1"/>
  <c r="F164" i="1"/>
  <c r="CM163" i="1"/>
  <c r="CM162" i="1" s="1"/>
  <c r="CC163" i="1"/>
  <c r="CB163" i="1"/>
  <c r="CB162" i="1" s="1"/>
  <c r="CA163" i="1"/>
  <c r="CA162" i="1" s="1"/>
  <c r="BW163" i="1"/>
  <c r="BW162" i="1" s="1"/>
  <c r="BV163" i="1"/>
  <c r="BV162" i="1" s="1"/>
  <c r="BR163" i="1"/>
  <c r="BR162" i="1" s="1"/>
  <c r="BQ163" i="1"/>
  <c r="BQ162" i="1" s="1"/>
  <c r="BM163" i="1"/>
  <c r="BM162" i="1" s="1"/>
  <c r="BL163" i="1"/>
  <c r="BL162" i="1" s="1"/>
  <c r="BK163" i="1"/>
  <c r="BK162" i="1" s="1"/>
  <c r="BG163" i="1"/>
  <c r="BG162" i="1" s="1"/>
  <c r="BF163" i="1"/>
  <c r="BF162" i="1" s="1"/>
  <c r="BE163" i="1"/>
  <c r="BE162" i="1" s="1"/>
  <c r="BA163" i="1"/>
  <c r="BA162" i="1" s="1"/>
  <c r="AZ163" i="1"/>
  <c r="AZ162" i="1" s="1"/>
  <c r="AY163" i="1"/>
  <c r="AY162" i="1" s="1"/>
  <c r="AU163" i="1"/>
  <c r="AU162" i="1" s="1"/>
  <c r="AT163" i="1"/>
  <c r="AT162" i="1" s="1"/>
  <c r="AS163" i="1"/>
  <c r="AS162" i="1" s="1"/>
  <c r="AO163" i="1"/>
  <c r="AO162" i="1" s="1"/>
  <c r="AN163" i="1"/>
  <c r="AN162" i="1" s="1"/>
  <c r="AM163" i="1"/>
  <c r="AM162" i="1" s="1"/>
  <c r="AI163" i="1"/>
  <c r="AI162" i="1" s="1"/>
  <c r="AH163" i="1"/>
  <c r="AH162" i="1" s="1"/>
  <c r="AG163" i="1"/>
  <c r="AG162" i="1" s="1"/>
  <c r="AC163" i="1"/>
  <c r="AC162" i="1" s="1"/>
  <c r="AB163" i="1"/>
  <c r="AB162" i="1" s="1"/>
  <c r="AA163" i="1"/>
  <c r="AA162" i="1" s="1"/>
  <c r="W163" i="1"/>
  <c r="W162" i="1" s="1"/>
  <c r="V163" i="1"/>
  <c r="V162" i="1" s="1"/>
  <c r="U163" i="1"/>
  <c r="U162" i="1" s="1"/>
  <c r="Q163" i="1"/>
  <c r="Q162" i="1" s="1"/>
  <c r="P163" i="1"/>
  <c r="P162" i="1" s="1"/>
  <c r="O163" i="1"/>
  <c r="O162" i="1" s="1"/>
  <c r="K163" i="1"/>
  <c r="K162" i="1" s="1"/>
  <c r="J163" i="1"/>
  <c r="I163" i="1"/>
  <c r="I162" i="1" s="1"/>
  <c r="H163" i="1"/>
  <c r="H162" i="1" s="1"/>
  <c r="G163" i="1"/>
  <c r="G162" i="1" s="1"/>
  <c r="F163" i="1"/>
  <c r="CC162" i="1"/>
  <c r="N159" i="1"/>
  <c r="T159" i="1" s="1"/>
  <c r="Z159" i="1" s="1"/>
  <c r="AF159" i="1" s="1"/>
  <c r="AL159" i="1" s="1"/>
  <c r="AR159" i="1" s="1"/>
  <c r="AX159" i="1" s="1"/>
  <c r="BD159" i="1" s="1"/>
  <c r="BJ159" i="1" s="1"/>
  <c r="BP159" i="1" s="1"/>
  <c r="BU159" i="1" s="1"/>
  <c r="BZ159" i="1" s="1"/>
  <c r="CJ159" i="1" s="1"/>
  <c r="CL159" i="1" s="1"/>
  <c r="M159" i="1"/>
  <c r="S159" i="1" s="1"/>
  <c r="Y159" i="1" s="1"/>
  <c r="AE159" i="1" s="1"/>
  <c r="AK159" i="1" s="1"/>
  <c r="AQ159" i="1" s="1"/>
  <c r="AW159" i="1" s="1"/>
  <c r="BC159" i="1" s="1"/>
  <c r="BI159" i="1" s="1"/>
  <c r="BO159" i="1" s="1"/>
  <c r="BT159" i="1" s="1"/>
  <c r="BY159" i="1" s="1"/>
  <c r="CG159" i="1" s="1"/>
  <c r="CI159" i="1" s="1"/>
  <c r="L159" i="1"/>
  <c r="R159" i="1" s="1"/>
  <c r="X159" i="1" s="1"/>
  <c r="AD159" i="1" s="1"/>
  <c r="AJ159" i="1" s="1"/>
  <c r="AP159" i="1" s="1"/>
  <c r="AV159" i="1" s="1"/>
  <c r="BB159" i="1" s="1"/>
  <c r="BH159" i="1" s="1"/>
  <c r="BN159" i="1" s="1"/>
  <c r="BS159" i="1" s="1"/>
  <c r="BX159" i="1" s="1"/>
  <c r="CD159" i="1" s="1"/>
  <c r="CF159" i="1" s="1"/>
  <c r="CM158" i="1"/>
  <c r="CM157" i="1" s="1"/>
  <c r="CM156" i="1" s="1"/>
  <c r="CM155" i="1" s="1"/>
  <c r="CC158" i="1"/>
  <c r="CC157" i="1" s="1"/>
  <c r="CC156" i="1" s="1"/>
  <c r="CC155" i="1" s="1"/>
  <c r="CB158" i="1"/>
  <c r="CB157" i="1" s="1"/>
  <c r="CB156" i="1" s="1"/>
  <c r="CB155" i="1" s="1"/>
  <c r="CA158" i="1"/>
  <c r="CA157" i="1" s="1"/>
  <c r="CA156" i="1" s="1"/>
  <c r="CA155" i="1" s="1"/>
  <c r="BW158" i="1"/>
  <c r="BW157" i="1" s="1"/>
  <c r="BW156" i="1" s="1"/>
  <c r="BW155" i="1" s="1"/>
  <c r="BV158" i="1"/>
  <c r="BV157" i="1" s="1"/>
  <c r="BV156" i="1" s="1"/>
  <c r="BV155" i="1" s="1"/>
  <c r="BR158" i="1"/>
  <c r="BR157" i="1" s="1"/>
  <c r="BR156" i="1" s="1"/>
  <c r="BR155" i="1" s="1"/>
  <c r="BQ158" i="1"/>
  <c r="BQ157" i="1" s="1"/>
  <c r="BQ156" i="1" s="1"/>
  <c r="BQ155" i="1" s="1"/>
  <c r="BM158" i="1"/>
  <c r="BM157" i="1" s="1"/>
  <c r="BM156" i="1" s="1"/>
  <c r="BM155" i="1" s="1"/>
  <c r="BL158" i="1"/>
  <c r="BL157" i="1" s="1"/>
  <c r="BL156" i="1" s="1"/>
  <c r="BL155" i="1" s="1"/>
  <c r="BK158" i="1"/>
  <c r="BK157" i="1" s="1"/>
  <c r="BK156" i="1" s="1"/>
  <c r="BK155" i="1" s="1"/>
  <c r="BG158" i="1"/>
  <c r="BG157" i="1" s="1"/>
  <c r="BG156" i="1" s="1"/>
  <c r="BG155" i="1" s="1"/>
  <c r="BF158" i="1"/>
  <c r="BF157" i="1" s="1"/>
  <c r="BF156" i="1" s="1"/>
  <c r="BF155" i="1" s="1"/>
  <c r="BE158" i="1"/>
  <c r="BE157" i="1" s="1"/>
  <c r="BE156" i="1" s="1"/>
  <c r="BE155" i="1" s="1"/>
  <c r="BA158" i="1"/>
  <c r="BA157" i="1" s="1"/>
  <c r="BA156" i="1" s="1"/>
  <c r="BA155" i="1" s="1"/>
  <c r="AZ158" i="1"/>
  <c r="AZ157" i="1" s="1"/>
  <c r="AZ156" i="1" s="1"/>
  <c r="AZ155" i="1" s="1"/>
  <c r="AY158" i="1"/>
  <c r="AY157" i="1" s="1"/>
  <c r="AY156" i="1" s="1"/>
  <c r="AY155" i="1" s="1"/>
  <c r="AU158" i="1"/>
  <c r="AU157" i="1" s="1"/>
  <c r="AU156" i="1" s="1"/>
  <c r="AU155" i="1" s="1"/>
  <c r="AT158" i="1"/>
  <c r="AT157" i="1" s="1"/>
  <c r="AT156" i="1" s="1"/>
  <c r="AT155" i="1" s="1"/>
  <c r="AS158" i="1"/>
  <c r="AS157" i="1" s="1"/>
  <c r="AS156" i="1" s="1"/>
  <c r="AS155" i="1" s="1"/>
  <c r="AO158" i="1"/>
  <c r="AO157" i="1" s="1"/>
  <c r="AO156" i="1" s="1"/>
  <c r="AO155" i="1" s="1"/>
  <c r="AN158" i="1"/>
  <c r="AN157" i="1" s="1"/>
  <c r="AN156" i="1" s="1"/>
  <c r="AN155" i="1" s="1"/>
  <c r="AM158" i="1"/>
  <c r="AM157" i="1" s="1"/>
  <c r="AM156" i="1" s="1"/>
  <c r="AM155" i="1" s="1"/>
  <c r="AI158" i="1"/>
  <c r="AI157" i="1" s="1"/>
  <c r="AI156" i="1" s="1"/>
  <c r="AI155" i="1" s="1"/>
  <c r="AH158" i="1"/>
  <c r="AH157" i="1" s="1"/>
  <c r="AH156" i="1" s="1"/>
  <c r="AH155" i="1" s="1"/>
  <c r="AG158" i="1"/>
  <c r="AG157" i="1" s="1"/>
  <c r="AG156" i="1" s="1"/>
  <c r="AG155" i="1" s="1"/>
  <c r="AC158" i="1"/>
  <c r="AC157" i="1" s="1"/>
  <c r="AC156" i="1" s="1"/>
  <c r="AC155" i="1" s="1"/>
  <c r="AB158" i="1"/>
  <c r="AB157" i="1" s="1"/>
  <c r="AB156" i="1" s="1"/>
  <c r="AB155" i="1" s="1"/>
  <c r="AA158" i="1"/>
  <c r="AA157" i="1" s="1"/>
  <c r="AA156" i="1" s="1"/>
  <c r="AA155" i="1" s="1"/>
  <c r="W158" i="1"/>
  <c r="W157" i="1" s="1"/>
  <c r="W156" i="1" s="1"/>
  <c r="W155" i="1" s="1"/>
  <c r="V158" i="1"/>
  <c r="V157" i="1" s="1"/>
  <c r="V156" i="1" s="1"/>
  <c r="V155" i="1" s="1"/>
  <c r="U158" i="1"/>
  <c r="U157" i="1" s="1"/>
  <c r="U156" i="1" s="1"/>
  <c r="U155" i="1" s="1"/>
  <c r="Q158" i="1"/>
  <c r="Q157" i="1" s="1"/>
  <c r="Q156" i="1" s="1"/>
  <c r="Q155" i="1" s="1"/>
  <c r="P158" i="1"/>
  <c r="P157" i="1" s="1"/>
  <c r="P156" i="1" s="1"/>
  <c r="P155" i="1" s="1"/>
  <c r="O158" i="1"/>
  <c r="O157" i="1" s="1"/>
  <c r="O156" i="1" s="1"/>
  <c r="O155" i="1" s="1"/>
  <c r="K158" i="1"/>
  <c r="K157" i="1" s="1"/>
  <c r="K156" i="1" s="1"/>
  <c r="K155" i="1" s="1"/>
  <c r="J158" i="1"/>
  <c r="J157" i="1" s="1"/>
  <c r="J156" i="1" s="1"/>
  <c r="J155" i="1" s="1"/>
  <c r="I158" i="1"/>
  <c r="I157" i="1" s="1"/>
  <c r="I156" i="1" s="1"/>
  <c r="I155" i="1" s="1"/>
  <c r="H158" i="1"/>
  <c r="H157" i="1" s="1"/>
  <c r="H156" i="1" s="1"/>
  <c r="G158" i="1"/>
  <c r="F158" i="1"/>
  <c r="AY154" i="1"/>
  <c r="N154" i="1"/>
  <c r="T154" i="1" s="1"/>
  <c r="Z154" i="1" s="1"/>
  <c r="AF154" i="1" s="1"/>
  <c r="AL154" i="1" s="1"/>
  <c r="AR154" i="1" s="1"/>
  <c r="AX154" i="1" s="1"/>
  <c r="BD154" i="1" s="1"/>
  <c r="BJ154" i="1" s="1"/>
  <c r="BP154" i="1" s="1"/>
  <c r="BU154" i="1" s="1"/>
  <c r="BZ154" i="1" s="1"/>
  <c r="CJ154" i="1" s="1"/>
  <c r="CL154" i="1" s="1"/>
  <c r="M154" i="1"/>
  <c r="S154" i="1" s="1"/>
  <c r="Y154" i="1" s="1"/>
  <c r="AE154" i="1" s="1"/>
  <c r="AK154" i="1" s="1"/>
  <c r="AQ154" i="1" s="1"/>
  <c r="AW154" i="1" s="1"/>
  <c r="BC154" i="1" s="1"/>
  <c r="BI154" i="1" s="1"/>
  <c r="BO154" i="1" s="1"/>
  <c r="BT154" i="1" s="1"/>
  <c r="BY154" i="1" s="1"/>
  <c r="CG154" i="1" s="1"/>
  <c r="CI154" i="1" s="1"/>
  <c r="L154" i="1"/>
  <c r="R154" i="1" s="1"/>
  <c r="X154" i="1" s="1"/>
  <c r="AD154" i="1" s="1"/>
  <c r="AJ154" i="1" s="1"/>
  <c r="AP154" i="1" s="1"/>
  <c r="AV154" i="1" s="1"/>
  <c r="BB154" i="1" s="1"/>
  <c r="BH154" i="1" s="1"/>
  <c r="BN154" i="1" s="1"/>
  <c r="BS154" i="1" s="1"/>
  <c r="BX154" i="1" s="1"/>
  <c r="CD154" i="1" s="1"/>
  <c r="CF154" i="1" s="1"/>
  <c r="CM153" i="1"/>
  <c r="CM152" i="1" s="1"/>
  <c r="CM151" i="1" s="1"/>
  <c r="CC153" i="1"/>
  <c r="CC152" i="1" s="1"/>
  <c r="CC151" i="1" s="1"/>
  <c r="CB153" i="1"/>
  <c r="CB152" i="1" s="1"/>
  <c r="CB151" i="1" s="1"/>
  <c r="CA153" i="1"/>
  <c r="CA152" i="1" s="1"/>
  <c r="CA151" i="1" s="1"/>
  <c r="BW153" i="1"/>
  <c r="BW152" i="1" s="1"/>
  <c r="BW151" i="1" s="1"/>
  <c r="BV153" i="1"/>
  <c r="BR153" i="1"/>
  <c r="BR152" i="1" s="1"/>
  <c r="BR151" i="1" s="1"/>
  <c r="BQ153" i="1"/>
  <c r="BQ152" i="1" s="1"/>
  <c r="BQ151" i="1" s="1"/>
  <c r="BM153" i="1"/>
  <c r="BM152" i="1" s="1"/>
  <c r="BM151" i="1" s="1"/>
  <c r="BL153" i="1"/>
  <c r="BL152" i="1" s="1"/>
  <c r="BL151" i="1" s="1"/>
  <c r="BK153" i="1"/>
  <c r="BK152" i="1" s="1"/>
  <c r="BK151" i="1" s="1"/>
  <c r="BG153" i="1"/>
  <c r="BG152" i="1" s="1"/>
  <c r="BG151" i="1" s="1"/>
  <c r="BF153" i="1"/>
  <c r="BF152" i="1" s="1"/>
  <c r="BF151" i="1" s="1"/>
  <c r="BE153" i="1"/>
  <c r="BE152" i="1" s="1"/>
  <c r="BE151" i="1" s="1"/>
  <c r="BA153" i="1"/>
  <c r="BA152" i="1" s="1"/>
  <c r="BA151" i="1" s="1"/>
  <c r="AZ153" i="1"/>
  <c r="AZ152" i="1" s="1"/>
  <c r="AZ151" i="1" s="1"/>
  <c r="AY153" i="1"/>
  <c r="AY152" i="1" s="1"/>
  <c r="AY151" i="1" s="1"/>
  <c r="AU153" i="1"/>
  <c r="AU152" i="1" s="1"/>
  <c r="AU151" i="1" s="1"/>
  <c r="AT153" i="1"/>
  <c r="AT152" i="1" s="1"/>
  <c r="AT151" i="1" s="1"/>
  <c r="AS153" i="1"/>
  <c r="AS152" i="1" s="1"/>
  <c r="AS151" i="1" s="1"/>
  <c r="AO153" i="1"/>
  <c r="AO152" i="1" s="1"/>
  <c r="AO151" i="1" s="1"/>
  <c r="AN153" i="1"/>
  <c r="AN152" i="1" s="1"/>
  <c r="AN151" i="1" s="1"/>
  <c r="AM153" i="1"/>
  <c r="AM152" i="1" s="1"/>
  <c r="AM151" i="1" s="1"/>
  <c r="AI153" i="1"/>
  <c r="AI152" i="1" s="1"/>
  <c r="AI151" i="1" s="1"/>
  <c r="AH153" i="1"/>
  <c r="AH152" i="1" s="1"/>
  <c r="AH151" i="1" s="1"/>
  <c r="AG153" i="1"/>
  <c r="AG152" i="1" s="1"/>
  <c r="AG151" i="1" s="1"/>
  <c r="AC153" i="1"/>
  <c r="AC152" i="1" s="1"/>
  <c r="AC151" i="1" s="1"/>
  <c r="AB153" i="1"/>
  <c r="AB152" i="1" s="1"/>
  <c r="AB151" i="1" s="1"/>
  <c r="AA153" i="1"/>
  <c r="AA152" i="1" s="1"/>
  <c r="AA151" i="1" s="1"/>
  <c r="W153" i="1"/>
  <c r="W152" i="1" s="1"/>
  <c r="W151" i="1" s="1"/>
  <c r="V153" i="1"/>
  <c r="V152" i="1" s="1"/>
  <c r="V151" i="1" s="1"/>
  <c r="U153" i="1"/>
  <c r="U152" i="1" s="1"/>
  <c r="U151" i="1" s="1"/>
  <c r="Q153" i="1"/>
  <c r="Q152" i="1" s="1"/>
  <c r="Q151" i="1" s="1"/>
  <c r="P153" i="1"/>
  <c r="P152" i="1" s="1"/>
  <c r="P151" i="1" s="1"/>
  <c r="O153" i="1"/>
  <c r="O152" i="1" s="1"/>
  <c r="O151" i="1" s="1"/>
  <c r="K153" i="1"/>
  <c r="K152" i="1" s="1"/>
  <c r="K151" i="1" s="1"/>
  <c r="J153" i="1"/>
  <c r="J152" i="1" s="1"/>
  <c r="J151" i="1" s="1"/>
  <c r="I153" i="1"/>
  <c r="I152" i="1" s="1"/>
  <c r="I151" i="1" s="1"/>
  <c r="H153" i="1"/>
  <c r="G153" i="1"/>
  <c r="F153" i="1"/>
  <c r="BV152" i="1"/>
  <c r="BV151" i="1" s="1"/>
  <c r="N150" i="1"/>
  <c r="T150" i="1" s="1"/>
  <c r="Z150" i="1" s="1"/>
  <c r="AF150" i="1" s="1"/>
  <c r="AL150" i="1" s="1"/>
  <c r="AR150" i="1" s="1"/>
  <c r="AX150" i="1" s="1"/>
  <c r="BD150" i="1" s="1"/>
  <c r="BJ150" i="1" s="1"/>
  <c r="BP150" i="1" s="1"/>
  <c r="BU150" i="1" s="1"/>
  <c r="BZ150" i="1" s="1"/>
  <c r="CJ150" i="1" s="1"/>
  <c r="CL150" i="1" s="1"/>
  <c r="M150" i="1"/>
  <c r="S150" i="1" s="1"/>
  <c r="Y150" i="1" s="1"/>
  <c r="AE150" i="1" s="1"/>
  <c r="AK150" i="1" s="1"/>
  <c r="AQ150" i="1" s="1"/>
  <c r="AW150" i="1" s="1"/>
  <c r="BC150" i="1" s="1"/>
  <c r="BI150" i="1" s="1"/>
  <c r="BO150" i="1" s="1"/>
  <c r="BT150" i="1" s="1"/>
  <c r="BY150" i="1" s="1"/>
  <c r="CG150" i="1" s="1"/>
  <c r="CI150" i="1" s="1"/>
  <c r="L150" i="1"/>
  <c r="R150" i="1" s="1"/>
  <c r="X150" i="1" s="1"/>
  <c r="AD150" i="1" s="1"/>
  <c r="AJ150" i="1" s="1"/>
  <c r="AP150" i="1" s="1"/>
  <c r="AV150" i="1" s="1"/>
  <c r="BB150" i="1" s="1"/>
  <c r="BH150" i="1" s="1"/>
  <c r="BN150" i="1" s="1"/>
  <c r="BS150" i="1" s="1"/>
  <c r="BX150" i="1" s="1"/>
  <c r="CD150" i="1" s="1"/>
  <c r="CF150" i="1" s="1"/>
  <c r="CM149" i="1"/>
  <c r="CM148" i="1" s="1"/>
  <c r="CM147" i="1" s="1"/>
  <c r="CC149" i="1"/>
  <c r="CB149" i="1"/>
  <c r="CA149" i="1"/>
  <c r="CA148" i="1" s="1"/>
  <c r="CA147" i="1" s="1"/>
  <c r="BW149" i="1"/>
  <c r="BW148" i="1" s="1"/>
  <c r="BW147" i="1" s="1"/>
  <c r="BV149" i="1"/>
  <c r="BV148" i="1" s="1"/>
  <c r="BV147" i="1" s="1"/>
  <c r="BR149" i="1"/>
  <c r="BR148" i="1" s="1"/>
  <c r="BR147" i="1" s="1"/>
  <c r="BQ149" i="1"/>
  <c r="BQ148" i="1" s="1"/>
  <c r="BQ147" i="1" s="1"/>
  <c r="BM149" i="1"/>
  <c r="BM148" i="1" s="1"/>
  <c r="BM147" i="1" s="1"/>
  <c r="BL149" i="1"/>
  <c r="BL148" i="1" s="1"/>
  <c r="BL147" i="1" s="1"/>
  <c r="BK149" i="1"/>
  <c r="BK148" i="1" s="1"/>
  <c r="BK147" i="1" s="1"/>
  <c r="BG149" i="1"/>
  <c r="BG148" i="1" s="1"/>
  <c r="BG147" i="1" s="1"/>
  <c r="BF149" i="1"/>
  <c r="BF148" i="1" s="1"/>
  <c r="BF147" i="1" s="1"/>
  <c r="BE149" i="1"/>
  <c r="BE148" i="1" s="1"/>
  <c r="BE147" i="1" s="1"/>
  <c r="BA149" i="1"/>
  <c r="BA148" i="1" s="1"/>
  <c r="BA147" i="1" s="1"/>
  <c r="AZ149" i="1"/>
  <c r="AZ148" i="1" s="1"/>
  <c r="AZ147" i="1" s="1"/>
  <c r="AY149" i="1"/>
  <c r="AY148" i="1" s="1"/>
  <c r="AY147" i="1" s="1"/>
  <c r="AU149" i="1"/>
  <c r="AU148" i="1" s="1"/>
  <c r="AU147" i="1" s="1"/>
  <c r="AT149" i="1"/>
  <c r="AT148" i="1" s="1"/>
  <c r="AT147" i="1" s="1"/>
  <c r="AS149" i="1"/>
  <c r="AS148" i="1" s="1"/>
  <c r="AS147" i="1" s="1"/>
  <c r="AO149" i="1"/>
  <c r="AO148" i="1" s="1"/>
  <c r="AO147" i="1" s="1"/>
  <c r="AN149" i="1"/>
  <c r="AN148" i="1" s="1"/>
  <c r="AN147" i="1" s="1"/>
  <c r="AM149" i="1"/>
  <c r="AM148" i="1" s="1"/>
  <c r="AM147" i="1" s="1"/>
  <c r="AI149" i="1"/>
  <c r="AI148" i="1" s="1"/>
  <c r="AI147" i="1" s="1"/>
  <c r="AH149" i="1"/>
  <c r="AH148" i="1" s="1"/>
  <c r="AH147" i="1" s="1"/>
  <c r="AG149" i="1"/>
  <c r="AG148" i="1" s="1"/>
  <c r="AG147" i="1" s="1"/>
  <c r="AC149" i="1"/>
  <c r="AC148" i="1" s="1"/>
  <c r="AC147" i="1" s="1"/>
  <c r="AB149" i="1"/>
  <c r="AB148" i="1" s="1"/>
  <c r="AB147" i="1" s="1"/>
  <c r="AA149" i="1"/>
  <c r="AA148" i="1" s="1"/>
  <c r="AA147" i="1" s="1"/>
  <c r="W149" i="1"/>
  <c r="W148" i="1" s="1"/>
  <c r="W147" i="1" s="1"/>
  <c r="V149" i="1"/>
  <c r="V148" i="1" s="1"/>
  <c r="V147" i="1" s="1"/>
  <c r="U149" i="1"/>
  <c r="U148" i="1" s="1"/>
  <c r="U147" i="1" s="1"/>
  <c r="Q149" i="1"/>
  <c r="Q148" i="1" s="1"/>
  <c r="Q147" i="1" s="1"/>
  <c r="P149" i="1"/>
  <c r="P148" i="1" s="1"/>
  <c r="P147" i="1" s="1"/>
  <c r="O149" i="1"/>
  <c r="O148" i="1" s="1"/>
  <c r="O147" i="1" s="1"/>
  <c r="K149" i="1"/>
  <c r="K148" i="1" s="1"/>
  <c r="K147" i="1" s="1"/>
  <c r="J149" i="1"/>
  <c r="J148" i="1" s="1"/>
  <c r="J147" i="1" s="1"/>
  <c r="I149" i="1"/>
  <c r="I148" i="1" s="1"/>
  <c r="I147" i="1" s="1"/>
  <c r="H149" i="1"/>
  <c r="H148" i="1" s="1"/>
  <c r="G149" i="1"/>
  <c r="F149" i="1"/>
  <c r="CC148" i="1"/>
  <c r="CC147" i="1" s="1"/>
  <c r="CB148" i="1"/>
  <c r="CB147" i="1" s="1"/>
  <c r="L146" i="1"/>
  <c r="R146" i="1" s="1"/>
  <c r="X146" i="1" s="1"/>
  <c r="AD146" i="1" s="1"/>
  <c r="AJ146" i="1" s="1"/>
  <c r="AP146" i="1" s="1"/>
  <c r="AV146" i="1" s="1"/>
  <c r="BB146" i="1" s="1"/>
  <c r="BH146" i="1" s="1"/>
  <c r="BN146" i="1" s="1"/>
  <c r="BS146" i="1" s="1"/>
  <c r="BX146" i="1" s="1"/>
  <c r="CD146" i="1" s="1"/>
  <c r="CF146" i="1" s="1"/>
  <c r="H146" i="1"/>
  <c r="H144" i="1" s="1"/>
  <c r="G146" i="1"/>
  <c r="M146" i="1" s="1"/>
  <c r="S146" i="1" s="1"/>
  <c r="Y146" i="1" s="1"/>
  <c r="AE146" i="1" s="1"/>
  <c r="AK146" i="1" s="1"/>
  <c r="AQ146" i="1" s="1"/>
  <c r="AW146" i="1" s="1"/>
  <c r="BC146" i="1" s="1"/>
  <c r="BI146" i="1" s="1"/>
  <c r="BO146" i="1" s="1"/>
  <c r="BT146" i="1" s="1"/>
  <c r="BY146" i="1" s="1"/>
  <c r="CG146" i="1" s="1"/>
  <c r="CI146" i="1" s="1"/>
  <c r="F146" i="1"/>
  <c r="N145" i="1"/>
  <c r="T145" i="1" s="1"/>
  <c r="Z145" i="1" s="1"/>
  <c r="AF145" i="1" s="1"/>
  <c r="AL145" i="1" s="1"/>
  <c r="AR145" i="1" s="1"/>
  <c r="AX145" i="1" s="1"/>
  <c r="BD145" i="1" s="1"/>
  <c r="BJ145" i="1" s="1"/>
  <c r="BP145" i="1" s="1"/>
  <c r="BU145" i="1" s="1"/>
  <c r="BZ145" i="1" s="1"/>
  <c r="CJ145" i="1" s="1"/>
  <c r="CL145" i="1" s="1"/>
  <c r="M145" i="1"/>
  <c r="S145" i="1" s="1"/>
  <c r="Y145" i="1" s="1"/>
  <c r="AE145" i="1" s="1"/>
  <c r="AK145" i="1" s="1"/>
  <c r="AQ145" i="1" s="1"/>
  <c r="AW145" i="1" s="1"/>
  <c r="BC145" i="1" s="1"/>
  <c r="BI145" i="1" s="1"/>
  <c r="BO145" i="1" s="1"/>
  <c r="BT145" i="1" s="1"/>
  <c r="BY145" i="1" s="1"/>
  <c r="CG145" i="1" s="1"/>
  <c r="CI145" i="1" s="1"/>
  <c r="L145" i="1"/>
  <c r="R145" i="1" s="1"/>
  <c r="X145" i="1" s="1"/>
  <c r="AD145" i="1" s="1"/>
  <c r="AJ145" i="1" s="1"/>
  <c r="AP145" i="1" s="1"/>
  <c r="AV145" i="1" s="1"/>
  <c r="BB145" i="1" s="1"/>
  <c r="BH145" i="1" s="1"/>
  <c r="BN145" i="1" s="1"/>
  <c r="BS145" i="1" s="1"/>
  <c r="BX145" i="1" s="1"/>
  <c r="CD145" i="1" s="1"/>
  <c r="CF145" i="1" s="1"/>
  <c r="CM144" i="1"/>
  <c r="CM143" i="1" s="1"/>
  <c r="CC144" i="1"/>
  <c r="CC143" i="1" s="1"/>
  <c r="CB144" i="1"/>
  <c r="CB143" i="1" s="1"/>
  <c r="CA144" i="1"/>
  <c r="CA143" i="1" s="1"/>
  <c r="BW144" i="1"/>
  <c r="BW143" i="1" s="1"/>
  <c r="BV144" i="1"/>
  <c r="BV143" i="1" s="1"/>
  <c r="BR144" i="1"/>
  <c r="BR143" i="1" s="1"/>
  <c r="BQ144" i="1"/>
  <c r="BQ143" i="1" s="1"/>
  <c r="BM144" i="1"/>
  <c r="BM143" i="1" s="1"/>
  <c r="BL144" i="1"/>
  <c r="BL143" i="1" s="1"/>
  <c r="BK144" i="1"/>
  <c r="BK143" i="1" s="1"/>
  <c r="BG144" i="1"/>
  <c r="BG143" i="1" s="1"/>
  <c r="BF144" i="1"/>
  <c r="BF143" i="1" s="1"/>
  <c r="BE144" i="1"/>
  <c r="BE143" i="1" s="1"/>
  <c r="BA144" i="1"/>
  <c r="BA143" i="1" s="1"/>
  <c r="AZ144" i="1"/>
  <c r="AZ143" i="1" s="1"/>
  <c r="AY144" i="1"/>
  <c r="AY143" i="1" s="1"/>
  <c r="AU144" i="1"/>
  <c r="AU143" i="1" s="1"/>
  <c r="AT144" i="1"/>
  <c r="AT143" i="1" s="1"/>
  <c r="AS144" i="1"/>
  <c r="AS143" i="1" s="1"/>
  <c r="AO144" i="1"/>
  <c r="AO143" i="1" s="1"/>
  <c r="AN144" i="1"/>
  <c r="AN143" i="1" s="1"/>
  <c r="AM144" i="1"/>
  <c r="AM143" i="1" s="1"/>
  <c r="AI144" i="1"/>
  <c r="AI143" i="1" s="1"/>
  <c r="AH144" i="1"/>
  <c r="AH143" i="1" s="1"/>
  <c r="AG144" i="1"/>
  <c r="AG143" i="1" s="1"/>
  <c r="AC144" i="1"/>
  <c r="AC143" i="1" s="1"/>
  <c r="AB144" i="1"/>
  <c r="AB143" i="1" s="1"/>
  <c r="AA144" i="1"/>
  <c r="AA143" i="1" s="1"/>
  <c r="W144" i="1"/>
  <c r="W143" i="1" s="1"/>
  <c r="V144" i="1"/>
  <c r="V143" i="1" s="1"/>
  <c r="U144" i="1"/>
  <c r="U143" i="1" s="1"/>
  <c r="Q144" i="1"/>
  <c r="Q143" i="1" s="1"/>
  <c r="P144" i="1"/>
  <c r="P143" i="1" s="1"/>
  <c r="O144" i="1"/>
  <c r="O143" i="1" s="1"/>
  <c r="K144" i="1"/>
  <c r="K143" i="1" s="1"/>
  <c r="J144" i="1"/>
  <c r="J143" i="1" s="1"/>
  <c r="I144" i="1"/>
  <c r="I143" i="1" s="1"/>
  <c r="G144" i="1"/>
  <c r="G143" i="1" s="1"/>
  <c r="F144" i="1"/>
  <c r="F143" i="1" s="1"/>
  <c r="M142" i="1"/>
  <c r="S142" i="1" s="1"/>
  <c r="Y142" i="1" s="1"/>
  <c r="AE142" i="1" s="1"/>
  <c r="AK142" i="1" s="1"/>
  <c r="AQ142" i="1" s="1"/>
  <c r="AW142" i="1" s="1"/>
  <c r="BC142" i="1" s="1"/>
  <c r="BI142" i="1" s="1"/>
  <c r="BO142" i="1" s="1"/>
  <c r="BT142" i="1" s="1"/>
  <c r="BY142" i="1" s="1"/>
  <c r="CG142" i="1" s="1"/>
  <c r="CI142" i="1" s="1"/>
  <c r="L142" i="1"/>
  <c r="R142" i="1" s="1"/>
  <c r="X142" i="1" s="1"/>
  <c r="AD142" i="1" s="1"/>
  <c r="AJ142" i="1" s="1"/>
  <c r="AP142" i="1" s="1"/>
  <c r="AV142" i="1" s="1"/>
  <c r="BB142" i="1" s="1"/>
  <c r="BH142" i="1" s="1"/>
  <c r="BN142" i="1" s="1"/>
  <c r="BS142" i="1" s="1"/>
  <c r="BX142" i="1" s="1"/>
  <c r="CD142" i="1" s="1"/>
  <c r="CF142" i="1" s="1"/>
  <c r="H142" i="1"/>
  <c r="N142" i="1" s="1"/>
  <c r="T142" i="1" s="1"/>
  <c r="Z142" i="1" s="1"/>
  <c r="AF142" i="1" s="1"/>
  <c r="AL142" i="1" s="1"/>
  <c r="AR142" i="1" s="1"/>
  <c r="AX142" i="1" s="1"/>
  <c r="BD142" i="1" s="1"/>
  <c r="BJ142" i="1" s="1"/>
  <c r="BP142" i="1" s="1"/>
  <c r="BU142" i="1" s="1"/>
  <c r="BZ142" i="1" s="1"/>
  <c r="CJ142" i="1" s="1"/>
  <c r="CL142" i="1" s="1"/>
  <c r="G142" i="1"/>
  <c r="F142" i="1"/>
  <c r="F140" i="1" s="1"/>
  <c r="N141" i="1"/>
  <c r="T141" i="1" s="1"/>
  <c r="Z141" i="1" s="1"/>
  <c r="AF141" i="1" s="1"/>
  <c r="AL141" i="1" s="1"/>
  <c r="AR141" i="1" s="1"/>
  <c r="AX141" i="1" s="1"/>
  <c r="BD141" i="1" s="1"/>
  <c r="BJ141" i="1" s="1"/>
  <c r="BP141" i="1" s="1"/>
  <c r="BU141" i="1" s="1"/>
  <c r="BZ141" i="1" s="1"/>
  <c r="CJ141" i="1" s="1"/>
  <c r="CL141" i="1" s="1"/>
  <c r="H141" i="1"/>
  <c r="G141" i="1"/>
  <c r="M141" i="1" s="1"/>
  <c r="S141" i="1" s="1"/>
  <c r="Y141" i="1" s="1"/>
  <c r="AE141" i="1" s="1"/>
  <c r="AK141" i="1" s="1"/>
  <c r="AQ141" i="1" s="1"/>
  <c r="AW141" i="1" s="1"/>
  <c r="BC141" i="1" s="1"/>
  <c r="BI141" i="1" s="1"/>
  <c r="BO141" i="1" s="1"/>
  <c r="BT141" i="1" s="1"/>
  <c r="BY141" i="1" s="1"/>
  <c r="CG141" i="1" s="1"/>
  <c r="CI141" i="1" s="1"/>
  <c r="F141" i="1"/>
  <c r="L141" i="1" s="1"/>
  <c r="R141" i="1" s="1"/>
  <c r="X141" i="1" s="1"/>
  <c r="AD141" i="1" s="1"/>
  <c r="AJ141" i="1" s="1"/>
  <c r="AP141" i="1" s="1"/>
  <c r="AV141" i="1" s="1"/>
  <c r="BB141" i="1" s="1"/>
  <c r="BH141" i="1" s="1"/>
  <c r="BN141" i="1" s="1"/>
  <c r="BS141" i="1" s="1"/>
  <c r="BX141" i="1" s="1"/>
  <c r="CD141" i="1" s="1"/>
  <c r="CF141" i="1" s="1"/>
  <c r="CM140" i="1"/>
  <c r="CC140" i="1"/>
  <c r="CB140" i="1"/>
  <c r="CA140" i="1"/>
  <c r="BW140" i="1"/>
  <c r="BV140" i="1"/>
  <c r="BR140" i="1"/>
  <c r="BQ140" i="1"/>
  <c r="BM140" i="1"/>
  <c r="BL140" i="1"/>
  <c r="BK140" i="1"/>
  <c r="BG140" i="1"/>
  <c r="BF140" i="1"/>
  <c r="BE140" i="1"/>
  <c r="BA140" i="1"/>
  <c r="AZ140" i="1"/>
  <c r="AY140" i="1"/>
  <c r="AU140" i="1"/>
  <c r="AT140" i="1"/>
  <c r="AS140" i="1"/>
  <c r="AO140" i="1"/>
  <c r="AN140" i="1"/>
  <c r="AM140" i="1"/>
  <c r="AI140" i="1"/>
  <c r="AH140" i="1"/>
  <c r="AG140" i="1"/>
  <c r="AC140" i="1"/>
  <c r="AB140" i="1"/>
  <c r="AA140" i="1"/>
  <c r="W140" i="1"/>
  <c r="W139" i="1" s="1"/>
  <c r="V140" i="1"/>
  <c r="V139" i="1" s="1"/>
  <c r="U140" i="1"/>
  <c r="U139" i="1" s="1"/>
  <c r="Q140" i="1"/>
  <c r="Q139" i="1" s="1"/>
  <c r="P140" i="1"/>
  <c r="P139" i="1" s="1"/>
  <c r="O140" i="1"/>
  <c r="O139" i="1" s="1"/>
  <c r="K140" i="1"/>
  <c r="J140" i="1"/>
  <c r="J139" i="1" s="1"/>
  <c r="I140" i="1"/>
  <c r="I139" i="1" s="1"/>
  <c r="H140" i="1"/>
  <c r="H139" i="1" s="1"/>
  <c r="G140" i="1"/>
  <c r="G139" i="1" s="1"/>
  <c r="CM139" i="1"/>
  <c r="CC139" i="1"/>
  <c r="CB139" i="1"/>
  <c r="CA139" i="1"/>
  <c r="BW139" i="1"/>
  <c r="BV139" i="1"/>
  <c r="BR139" i="1"/>
  <c r="BQ139" i="1"/>
  <c r="BM139" i="1"/>
  <c r="BL139" i="1"/>
  <c r="BK139" i="1"/>
  <c r="BG139" i="1"/>
  <c r="BF139" i="1"/>
  <c r="BE139" i="1"/>
  <c r="BA139" i="1"/>
  <c r="AZ139" i="1"/>
  <c r="AY139" i="1"/>
  <c r="AU139" i="1"/>
  <c r="AT139" i="1"/>
  <c r="AS139" i="1"/>
  <c r="AO139" i="1"/>
  <c r="AN139" i="1"/>
  <c r="AM139" i="1"/>
  <c r="AI139" i="1"/>
  <c r="AH139" i="1"/>
  <c r="AG139" i="1"/>
  <c r="AC139" i="1"/>
  <c r="AB139" i="1"/>
  <c r="AA139" i="1"/>
  <c r="K139" i="1"/>
  <c r="N138" i="1"/>
  <c r="T138" i="1" s="1"/>
  <c r="Z138" i="1" s="1"/>
  <c r="AF138" i="1" s="1"/>
  <c r="AL138" i="1" s="1"/>
  <c r="AR138" i="1" s="1"/>
  <c r="AX138" i="1" s="1"/>
  <c r="BD138" i="1" s="1"/>
  <c r="BJ138" i="1" s="1"/>
  <c r="BP138" i="1" s="1"/>
  <c r="BU138" i="1" s="1"/>
  <c r="BZ138" i="1" s="1"/>
  <c r="CJ138" i="1" s="1"/>
  <c r="CL138" i="1" s="1"/>
  <c r="M138" i="1"/>
  <c r="S138" i="1" s="1"/>
  <c r="Y138" i="1" s="1"/>
  <c r="AE138" i="1" s="1"/>
  <c r="AK138" i="1" s="1"/>
  <c r="AQ138" i="1" s="1"/>
  <c r="AW138" i="1" s="1"/>
  <c r="BC138" i="1" s="1"/>
  <c r="BI138" i="1" s="1"/>
  <c r="BO138" i="1" s="1"/>
  <c r="BT138" i="1" s="1"/>
  <c r="BY138" i="1" s="1"/>
  <c r="CG138" i="1" s="1"/>
  <c r="CI138" i="1" s="1"/>
  <c r="L138" i="1"/>
  <c r="R138" i="1" s="1"/>
  <c r="X138" i="1" s="1"/>
  <c r="AD138" i="1" s="1"/>
  <c r="AJ138" i="1" s="1"/>
  <c r="AP138" i="1" s="1"/>
  <c r="AV138" i="1" s="1"/>
  <c r="BB138" i="1" s="1"/>
  <c r="BH138" i="1" s="1"/>
  <c r="BN138" i="1" s="1"/>
  <c r="BS138" i="1" s="1"/>
  <c r="BX138" i="1" s="1"/>
  <c r="CD138" i="1" s="1"/>
  <c r="CF138" i="1" s="1"/>
  <c r="L137" i="1"/>
  <c r="R137" i="1" s="1"/>
  <c r="X137" i="1" s="1"/>
  <c r="AD137" i="1" s="1"/>
  <c r="AJ137" i="1" s="1"/>
  <c r="AP137" i="1" s="1"/>
  <c r="AV137" i="1" s="1"/>
  <c r="BB137" i="1" s="1"/>
  <c r="BH137" i="1" s="1"/>
  <c r="BN137" i="1" s="1"/>
  <c r="BS137" i="1" s="1"/>
  <c r="BX137" i="1" s="1"/>
  <c r="CD137" i="1" s="1"/>
  <c r="CF137" i="1" s="1"/>
  <c r="H137" i="1"/>
  <c r="N137" i="1" s="1"/>
  <c r="T137" i="1" s="1"/>
  <c r="Z137" i="1" s="1"/>
  <c r="AF137" i="1" s="1"/>
  <c r="AL137" i="1" s="1"/>
  <c r="AR137" i="1" s="1"/>
  <c r="AX137" i="1" s="1"/>
  <c r="BD137" i="1" s="1"/>
  <c r="BJ137" i="1" s="1"/>
  <c r="BP137" i="1" s="1"/>
  <c r="BU137" i="1" s="1"/>
  <c r="BZ137" i="1" s="1"/>
  <c r="CJ137" i="1" s="1"/>
  <c r="CL137" i="1" s="1"/>
  <c r="G137" i="1"/>
  <c r="M137" i="1" s="1"/>
  <c r="S137" i="1" s="1"/>
  <c r="Y137" i="1" s="1"/>
  <c r="AE137" i="1" s="1"/>
  <c r="AK137" i="1" s="1"/>
  <c r="AQ137" i="1" s="1"/>
  <c r="AW137" i="1" s="1"/>
  <c r="BC137" i="1" s="1"/>
  <c r="BI137" i="1" s="1"/>
  <c r="BO137" i="1" s="1"/>
  <c r="BT137" i="1" s="1"/>
  <c r="BY137" i="1" s="1"/>
  <c r="CG137" i="1" s="1"/>
  <c r="CI137" i="1" s="1"/>
  <c r="F137" i="1"/>
  <c r="CM136" i="1"/>
  <c r="CM135" i="1" s="1"/>
  <c r="CC136" i="1"/>
  <c r="CC135" i="1" s="1"/>
  <c r="CB136" i="1"/>
  <c r="CB135" i="1" s="1"/>
  <c r="CA136" i="1"/>
  <c r="CA135" i="1" s="1"/>
  <c r="BW136" i="1"/>
  <c r="BW135" i="1" s="1"/>
  <c r="BV136" i="1"/>
  <c r="BV135" i="1" s="1"/>
  <c r="BR136" i="1"/>
  <c r="BR135" i="1" s="1"/>
  <c r="BQ136" i="1"/>
  <c r="BQ135" i="1" s="1"/>
  <c r="BM136" i="1"/>
  <c r="BM135" i="1" s="1"/>
  <c r="BL136" i="1"/>
  <c r="BL135" i="1" s="1"/>
  <c r="BK136" i="1"/>
  <c r="BK135" i="1" s="1"/>
  <c r="BG136" i="1"/>
  <c r="BG135" i="1" s="1"/>
  <c r="BF136" i="1"/>
  <c r="BF135" i="1" s="1"/>
  <c r="BE136" i="1"/>
  <c r="BE135" i="1" s="1"/>
  <c r="BA136" i="1"/>
  <c r="BA135" i="1" s="1"/>
  <c r="AZ136" i="1"/>
  <c r="AZ135" i="1" s="1"/>
  <c r="AY136" i="1"/>
  <c r="AY135" i="1" s="1"/>
  <c r="AU136" i="1"/>
  <c r="AU135" i="1" s="1"/>
  <c r="AT136" i="1"/>
  <c r="AT135" i="1" s="1"/>
  <c r="AS136" i="1"/>
  <c r="AS135" i="1" s="1"/>
  <c r="AO136" i="1"/>
  <c r="AO135" i="1" s="1"/>
  <c r="AN136" i="1"/>
  <c r="AN135" i="1" s="1"/>
  <c r="AM136" i="1"/>
  <c r="AM135" i="1" s="1"/>
  <c r="AI136" i="1"/>
  <c r="AI135" i="1" s="1"/>
  <c r="AH136" i="1"/>
  <c r="AH135" i="1" s="1"/>
  <c r="AG136" i="1"/>
  <c r="AG135" i="1" s="1"/>
  <c r="AC136" i="1"/>
  <c r="AC135" i="1" s="1"/>
  <c r="AB136" i="1"/>
  <c r="AB135" i="1" s="1"/>
  <c r="AA136" i="1"/>
  <c r="AA135" i="1" s="1"/>
  <c r="W136" i="1"/>
  <c r="W135" i="1" s="1"/>
  <c r="V136" i="1"/>
  <c r="V135" i="1" s="1"/>
  <c r="U136" i="1"/>
  <c r="U135" i="1" s="1"/>
  <c r="Q136" i="1"/>
  <c r="Q135" i="1" s="1"/>
  <c r="P136" i="1"/>
  <c r="P135" i="1" s="1"/>
  <c r="O136" i="1"/>
  <c r="O135" i="1" s="1"/>
  <c r="K136" i="1"/>
  <c r="K135" i="1" s="1"/>
  <c r="J136" i="1"/>
  <c r="J135" i="1" s="1"/>
  <c r="I136" i="1"/>
  <c r="I135" i="1" s="1"/>
  <c r="H136" i="1"/>
  <c r="H135" i="1" s="1"/>
  <c r="G136" i="1"/>
  <c r="F136" i="1"/>
  <c r="F135" i="1" s="1"/>
  <c r="N131" i="1"/>
  <c r="T131" i="1" s="1"/>
  <c r="Z131" i="1" s="1"/>
  <c r="AF131" i="1" s="1"/>
  <c r="AL131" i="1" s="1"/>
  <c r="AR131" i="1" s="1"/>
  <c r="AX131" i="1" s="1"/>
  <c r="BD131" i="1" s="1"/>
  <c r="BJ131" i="1" s="1"/>
  <c r="BP131" i="1" s="1"/>
  <c r="BU131" i="1" s="1"/>
  <c r="BZ131" i="1" s="1"/>
  <c r="CJ131" i="1" s="1"/>
  <c r="CL131" i="1" s="1"/>
  <c r="M131" i="1"/>
  <c r="S131" i="1" s="1"/>
  <c r="Y131" i="1" s="1"/>
  <c r="AE131" i="1" s="1"/>
  <c r="AK131" i="1" s="1"/>
  <c r="AQ131" i="1" s="1"/>
  <c r="AW131" i="1" s="1"/>
  <c r="BC131" i="1" s="1"/>
  <c r="BI131" i="1" s="1"/>
  <c r="BO131" i="1" s="1"/>
  <c r="BT131" i="1" s="1"/>
  <c r="BY131" i="1" s="1"/>
  <c r="CG131" i="1" s="1"/>
  <c r="CI131" i="1" s="1"/>
  <c r="L131" i="1"/>
  <c r="R131" i="1" s="1"/>
  <c r="X131" i="1" s="1"/>
  <c r="AD131" i="1" s="1"/>
  <c r="AJ131" i="1" s="1"/>
  <c r="AP131" i="1" s="1"/>
  <c r="AV131" i="1" s="1"/>
  <c r="BB131" i="1" s="1"/>
  <c r="BH131" i="1" s="1"/>
  <c r="BN131" i="1" s="1"/>
  <c r="BS131" i="1" s="1"/>
  <c r="BX131" i="1" s="1"/>
  <c r="CD131" i="1" s="1"/>
  <c r="CF131" i="1" s="1"/>
  <c r="N130" i="1"/>
  <c r="T130" i="1" s="1"/>
  <c r="Z130" i="1" s="1"/>
  <c r="AF130" i="1" s="1"/>
  <c r="AL130" i="1" s="1"/>
  <c r="AR130" i="1" s="1"/>
  <c r="AX130" i="1" s="1"/>
  <c r="BD130" i="1" s="1"/>
  <c r="BJ130" i="1" s="1"/>
  <c r="BP130" i="1" s="1"/>
  <c r="BU130" i="1" s="1"/>
  <c r="BZ130" i="1" s="1"/>
  <c r="CJ130" i="1" s="1"/>
  <c r="CL130" i="1" s="1"/>
  <c r="M130" i="1"/>
  <c r="S130" i="1" s="1"/>
  <c r="Y130" i="1" s="1"/>
  <c r="AE130" i="1" s="1"/>
  <c r="AK130" i="1" s="1"/>
  <c r="AQ130" i="1" s="1"/>
  <c r="AW130" i="1" s="1"/>
  <c r="BC130" i="1" s="1"/>
  <c r="BI130" i="1" s="1"/>
  <c r="BO130" i="1" s="1"/>
  <c r="BT130" i="1" s="1"/>
  <c r="BY130" i="1" s="1"/>
  <c r="CG130" i="1" s="1"/>
  <c r="CI130" i="1" s="1"/>
  <c r="L130" i="1"/>
  <c r="R130" i="1" s="1"/>
  <c r="X130" i="1" s="1"/>
  <c r="AD130" i="1" s="1"/>
  <c r="AJ130" i="1" s="1"/>
  <c r="AP130" i="1" s="1"/>
  <c r="AV130" i="1" s="1"/>
  <c r="BB130" i="1" s="1"/>
  <c r="BH130" i="1" s="1"/>
  <c r="BN130" i="1" s="1"/>
  <c r="BS130" i="1" s="1"/>
  <c r="BX130" i="1" s="1"/>
  <c r="CD130" i="1" s="1"/>
  <c r="CF130" i="1" s="1"/>
  <c r="CM129" i="1"/>
  <c r="CC129" i="1"/>
  <c r="CB129" i="1"/>
  <c r="CA129" i="1"/>
  <c r="BW129" i="1"/>
  <c r="BV129" i="1"/>
  <c r="BR129" i="1"/>
  <c r="BQ129" i="1"/>
  <c r="BM129" i="1"/>
  <c r="BL129" i="1"/>
  <c r="BK129" i="1"/>
  <c r="BG129" i="1"/>
  <c r="BF129" i="1"/>
  <c r="BE129" i="1"/>
  <c r="BA129" i="1"/>
  <c r="AZ129" i="1"/>
  <c r="AY129" i="1"/>
  <c r="AU129" i="1"/>
  <c r="AT129" i="1"/>
  <c r="AS129" i="1"/>
  <c r="AO129" i="1"/>
  <c r="AN129" i="1"/>
  <c r="AM129" i="1"/>
  <c r="AI129" i="1"/>
  <c r="AH129" i="1"/>
  <c r="AG129" i="1"/>
  <c r="AC129" i="1"/>
  <c r="AB129" i="1"/>
  <c r="AA129" i="1"/>
  <c r="W129" i="1"/>
  <c r="V129" i="1"/>
  <c r="U129" i="1"/>
  <c r="Q129" i="1"/>
  <c r="P129" i="1"/>
  <c r="O129" i="1"/>
  <c r="K129" i="1"/>
  <c r="J129" i="1"/>
  <c r="I129" i="1"/>
  <c r="H129" i="1"/>
  <c r="G129" i="1"/>
  <c r="F129" i="1"/>
  <c r="N128" i="1"/>
  <c r="T128" i="1" s="1"/>
  <c r="Z128" i="1" s="1"/>
  <c r="AF128" i="1" s="1"/>
  <c r="AL128" i="1" s="1"/>
  <c r="AR128" i="1" s="1"/>
  <c r="AX128" i="1" s="1"/>
  <c r="BD128" i="1" s="1"/>
  <c r="BJ128" i="1" s="1"/>
  <c r="BP128" i="1" s="1"/>
  <c r="BU128" i="1" s="1"/>
  <c r="BZ128" i="1" s="1"/>
  <c r="CJ128" i="1" s="1"/>
  <c r="CL128" i="1" s="1"/>
  <c r="M128" i="1"/>
  <c r="S128" i="1" s="1"/>
  <c r="Y128" i="1" s="1"/>
  <c r="AE128" i="1" s="1"/>
  <c r="AK128" i="1" s="1"/>
  <c r="AQ128" i="1" s="1"/>
  <c r="AW128" i="1" s="1"/>
  <c r="BC128" i="1" s="1"/>
  <c r="BI128" i="1" s="1"/>
  <c r="BO128" i="1" s="1"/>
  <c r="BT128" i="1" s="1"/>
  <c r="BY128" i="1" s="1"/>
  <c r="CG128" i="1" s="1"/>
  <c r="CI128" i="1" s="1"/>
  <c r="L128" i="1"/>
  <c r="R128" i="1" s="1"/>
  <c r="X128" i="1" s="1"/>
  <c r="AD128" i="1" s="1"/>
  <c r="AJ128" i="1" s="1"/>
  <c r="AP128" i="1" s="1"/>
  <c r="AV128" i="1" s="1"/>
  <c r="BB128" i="1" s="1"/>
  <c r="BH128" i="1" s="1"/>
  <c r="BN128" i="1" s="1"/>
  <c r="BS128" i="1" s="1"/>
  <c r="BX128" i="1" s="1"/>
  <c r="CD128" i="1" s="1"/>
  <c r="CF128" i="1" s="1"/>
  <c r="CM127" i="1"/>
  <c r="CM126" i="1" s="1"/>
  <c r="CM125" i="1" s="1"/>
  <c r="CM124" i="1" s="1"/>
  <c r="CC127" i="1"/>
  <c r="CC126" i="1" s="1"/>
  <c r="CC125" i="1" s="1"/>
  <c r="CC124" i="1" s="1"/>
  <c r="CB127" i="1"/>
  <c r="CB126" i="1" s="1"/>
  <c r="CB125" i="1" s="1"/>
  <c r="CB124" i="1" s="1"/>
  <c r="CA127" i="1"/>
  <c r="BW127" i="1"/>
  <c r="BV127" i="1"/>
  <c r="BR127" i="1"/>
  <c r="BQ127" i="1"/>
  <c r="BQ126" i="1" s="1"/>
  <c r="BQ125" i="1" s="1"/>
  <c r="BQ124" i="1" s="1"/>
  <c r="BM127" i="1"/>
  <c r="BM126" i="1" s="1"/>
  <c r="BM125" i="1" s="1"/>
  <c r="BM124" i="1" s="1"/>
  <c r="BL127" i="1"/>
  <c r="BL126" i="1" s="1"/>
  <c r="BL125" i="1" s="1"/>
  <c r="BL124" i="1" s="1"/>
  <c r="BK127" i="1"/>
  <c r="BG127" i="1"/>
  <c r="BF127" i="1"/>
  <c r="BE127" i="1"/>
  <c r="BE126" i="1" s="1"/>
  <c r="BE125" i="1" s="1"/>
  <c r="BE124" i="1" s="1"/>
  <c r="BA127" i="1"/>
  <c r="BA126" i="1" s="1"/>
  <c r="BA125" i="1" s="1"/>
  <c r="BA124" i="1" s="1"/>
  <c r="AZ127" i="1"/>
  <c r="AZ126" i="1" s="1"/>
  <c r="AZ125" i="1" s="1"/>
  <c r="AZ124" i="1" s="1"/>
  <c r="AY127" i="1"/>
  <c r="AU127" i="1"/>
  <c r="AT127" i="1"/>
  <c r="AS127" i="1"/>
  <c r="AS126" i="1" s="1"/>
  <c r="AS125" i="1" s="1"/>
  <c r="AS124" i="1" s="1"/>
  <c r="AO127" i="1"/>
  <c r="AO126" i="1" s="1"/>
  <c r="AO125" i="1" s="1"/>
  <c r="AO124" i="1" s="1"/>
  <c r="AN127" i="1"/>
  <c r="AN126" i="1" s="1"/>
  <c r="AN125" i="1" s="1"/>
  <c r="AN124" i="1" s="1"/>
  <c r="AM127" i="1"/>
  <c r="AI127" i="1"/>
  <c r="AH127" i="1"/>
  <c r="AG127" i="1"/>
  <c r="AG126" i="1" s="1"/>
  <c r="AG125" i="1" s="1"/>
  <c r="AG124" i="1" s="1"/>
  <c r="AC127" i="1"/>
  <c r="AC126" i="1" s="1"/>
  <c r="AC125" i="1" s="1"/>
  <c r="AC124" i="1" s="1"/>
  <c r="AB127" i="1"/>
  <c r="AB126" i="1" s="1"/>
  <c r="AB125" i="1" s="1"/>
  <c r="AB124" i="1" s="1"/>
  <c r="AA127" i="1"/>
  <c r="W127" i="1"/>
  <c r="V127" i="1"/>
  <c r="U127" i="1"/>
  <c r="U126" i="1" s="1"/>
  <c r="U125" i="1" s="1"/>
  <c r="U124" i="1" s="1"/>
  <c r="Q127" i="1"/>
  <c r="Q126" i="1" s="1"/>
  <c r="Q125" i="1" s="1"/>
  <c r="Q124" i="1" s="1"/>
  <c r="P127" i="1"/>
  <c r="P126" i="1" s="1"/>
  <c r="P125" i="1" s="1"/>
  <c r="P124" i="1" s="1"/>
  <c r="O127" i="1"/>
  <c r="K127" i="1"/>
  <c r="J127" i="1"/>
  <c r="I127" i="1"/>
  <c r="H127" i="1"/>
  <c r="G127" i="1"/>
  <c r="F127" i="1"/>
  <c r="N123" i="1"/>
  <c r="T123" i="1" s="1"/>
  <c r="Z123" i="1" s="1"/>
  <c r="AF123" i="1" s="1"/>
  <c r="AL123" i="1" s="1"/>
  <c r="AR123" i="1" s="1"/>
  <c r="AX123" i="1" s="1"/>
  <c r="BD123" i="1" s="1"/>
  <c r="BJ123" i="1" s="1"/>
  <c r="BP123" i="1" s="1"/>
  <c r="BU123" i="1" s="1"/>
  <c r="BZ123" i="1" s="1"/>
  <c r="CJ123" i="1" s="1"/>
  <c r="CL123" i="1" s="1"/>
  <c r="M123" i="1"/>
  <c r="S123" i="1" s="1"/>
  <c r="Y123" i="1" s="1"/>
  <c r="AE123" i="1" s="1"/>
  <c r="AK123" i="1" s="1"/>
  <c r="AQ123" i="1" s="1"/>
  <c r="AW123" i="1" s="1"/>
  <c r="BC123" i="1" s="1"/>
  <c r="BI123" i="1" s="1"/>
  <c r="BO123" i="1" s="1"/>
  <c r="BT123" i="1" s="1"/>
  <c r="BY123" i="1" s="1"/>
  <c r="CG123" i="1" s="1"/>
  <c r="CI123" i="1" s="1"/>
  <c r="L123" i="1"/>
  <c r="R123" i="1" s="1"/>
  <c r="X123" i="1" s="1"/>
  <c r="AD123" i="1" s="1"/>
  <c r="AJ123" i="1" s="1"/>
  <c r="AP123" i="1" s="1"/>
  <c r="AV123" i="1" s="1"/>
  <c r="BB123" i="1" s="1"/>
  <c r="BH123" i="1" s="1"/>
  <c r="BN123" i="1" s="1"/>
  <c r="BS123" i="1" s="1"/>
  <c r="BX123" i="1" s="1"/>
  <c r="CD123" i="1" s="1"/>
  <c r="CF123" i="1" s="1"/>
  <c r="CM122" i="1"/>
  <c r="CM121" i="1" s="1"/>
  <c r="CM120" i="1" s="1"/>
  <c r="CM119" i="1" s="1"/>
  <c r="CC122" i="1"/>
  <c r="CC121" i="1" s="1"/>
  <c r="CC120" i="1" s="1"/>
  <c r="CC119" i="1" s="1"/>
  <c r="CB122" i="1"/>
  <c r="CB121" i="1" s="1"/>
  <c r="CB120" i="1" s="1"/>
  <c r="CB119" i="1" s="1"/>
  <c r="CA122" i="1"/>
  <c r="CA121" i="1" s="1"/>
  <c r="CA120" i="1" s="1"/>
  <c r="CA119" i="1" s="1"/>
  <c r="BW122" i="1"/>
  <c r="BW121" i="1" s="1"/>
  <c r="BW120" i="1" s="1"/>
  <c r="BW119" i="1" s="1"/>
  <c r="BV122" i="1"/>
  <c r="BV121" i="1" s="1"/>
  <c r="BV120" i="1" s="1"/>
  <c r="BV119" i="1" s="1"/>
  <c r="BR122" i="1"/>
  <c r="BR121" i="1" s="1"/>
  <c r="BR120" i="1" s="1"/>
  <c r="BR119" i="1" s="1"/>
  <c r="BQ122" i="1"/>
  <c r="BQ121" i="1" s="1"/>
  <c r="BQ120" i="1" s="1"/>
  <c r="BM122" i="1"/>
  <c r="BM121" i="1" s="1"/>
  <c r="BM120" i="1" s="1"/>
  <c r="BM119" i="1" s="1"/>
  <c r="BL122" i="1"/>
  <c r="BL121" i="1" s="1"/>
  <c r="BL120" i="1" s="1"/>
  <c r="BL119" i="1" s="1"/>
  <c r="BK122" i="1"/>
  <c r="BK121" i="1" s="1"/>
  <c r="BK120" i="1" s="1"/>
  <c r="BK119" i="1" s="1"/>
  <c r="BG122" i="1"/>
  <c r="BG121" i="1" s="1"/>
  <c r="BG120" i="1" s="1"/>
  <c r="BG119" i="1" s="1"/>
  <c r="BF122" i="1"/>
  <c r="BF121" i="1" s="1"/>
  <c r="BF120" i="1" s="1"/>
  <c r="BF119" i="1" s="1"/>
  <c r="BE122" i="1"/>
  <c r="BA122" i="1"/>
  <c r="BA121" i="1" s="1"/>
  <c r="BA120" i="1" s="1"/>
  <c r="BA119" i="1" s="1"/>
  <c r="AZ122" i="1"/>
  <c r="AZ121" i="1" s="1"/>
  <c r="AZ120" i="1" s="1"/>
  <c r="AZ119" i="1" s="1"/>
  <c r="AY122" i="1"/>
  <c r="AY121" i="1" s="1"/>
  <c r="AY120" i="1" s="1"/>
  <c r="AY119" i="1" s="1"/>
  <c r="AU122" i="1"/>
  <c r="AU121" i="1" s="1"/>
  <c r="AU120" i="1" s="1"/>
  <c r="AU119" i="1" s="1"/>
  <c r="AT122" i="1"/>
  <c r="AT121" i="1" s="1"/>
  <c r="AT120" i="1" s="1"/>
  <c r="AT119" i="1" s="1"/>
  <c r="AS122" i="1"/>
  <c r="AS121" i="1" s="1"/>
  <c r="AS120" i="1" s="1"/>
  <c r="AS119" i="1" s="1"/>
  <c r="AO122" i="1"/>
  <c r="AO121" i="1" s="1"/>
  <c r="AO120" i="1" s="1"/>
  <c r="AO119" i="1" s="1"/>
  <c r="AN122" i="1"/>
  <c r="AN121" i="1" s="1"/>
  <c r="AN120" i="1" s="1"/>
  <c r="AN119" i="1" s="1"/>
  <c r="AM122" i="1"/>
  <c r="AM121" i="1" s="1"/>
  <c r="AM120" i="1" s="1"/>
  <c r="AM119" i="1" s="1"/>
  <c r="AI122" i="1"/>
  <c r="AI121" i="1" s="1"/>
  <c r="AI120" i="1" s="1"/>
  <c r="AI119" i="1" s="1"/>
  <c r="AH122" i="1"/>
  <c r="AH121" i="1" s="1"/>
  <c r="AH120" i="1" s="1"/>
  <c r="AH119" i="1" s="1"/>
  <c r="AG122" i="1"/>
  <c r="AG121" i="1" s="1"/>
  <c r="AG120" i="1" s="1"/>
  <c r="AG119" i="1" s="1"/>
  <c r="AC122" i="1"/>
  <c r="AC121" i="1" s="1"/>
  <c r="AC120" i="1" s="1"/>
  <c r="AC119" i="1" s="1"/>
  <c r="AB122" i="1"/>
  <c r="AB121" i="1" s="1"/>
  <c r="AB120" i="1" s="1"/>
  <c r="AB119" i="1" s="1"/>
  <c r="AA122" i="1"/>
  <c r="AA121" i="1" s="1"/>
  <c r="AA120" i="1" s="1"/>
  <c r="AA119" i="1" s="1"/>
  <c r="W122" i="1"/>
  <c r="W121" i="1" s="1"/>
  <c r="W120" i="1" s="1"/>
  <c r="W119" i="1" s="1"/>
  <c r="V122" i="1"/>
  <c r="V121" i="1" s="1"/>
  <c r="V120" i="1" s="1"/>
  <c r="V119" i="1" s="1"/>
  <c r="U122" i="1"/>
  <c r="U121" i="1" s="1"/>
  <c r="U120" i="1" s="1"/>
  <c r="U119" i="1" s="1"/>
  <c r="Q122" i="1"/>
  <c r="Q121" i="1" s="1"/>
  <c r="Q120" i="1" s="1"/>
  <c r="Q119" i="1" s="1"/>
  <c r="P122" i="1"/>
  <c r="P121" i="1" s="1"/>
  <c r="P120" i="1" s="1"/>
  <c r="P119" i="1" s="1"/>
  <c r="O122" i="1"/>
  <c r="O121" i="1" s="1"/>
  <c r="O120" i="1" s="1"/>
  <c r="O119" i="1" s="1"/>
  <c r="K122" i="1"/>
  <c r="K121" i="1" s="1"/>
  <c r="K120" i="1" s="1"/>
  <c r="K119" i="1" s="1"/>
  <c r="J122" i="1"/>
  <c r="I122" i="1"/>
  <c r="I121" i="1" s="1"/>
  <c r="I120" i="1" s="1"/>
  <c r="I119" i="1" s="1"/>
  <c r="H122" i="1"/>
  <c r="H121" i="1" s="1"/>
  <c r="H120" i="1" s="1"/>
  <c r="G122" i="1"/>
  <c r="G121" i="1" s="1"/>
  <c r="G120" i="1" s="1"/>
  <c r="G119" i="1" s="1"/>
  <c r="F122" i="1"/>
  <c r="BE121" i="1"/>
  <c r="BE120" i="1" s="1"/>
  <c r="BE119" i="1" s="1"/>
  <c r="N118" i="1"/>
  <c r="T118" i="1" s="1"/>
  <c r="Z118" i="1" s="1"/>
  <c r="AF118" i="1" s="1"/>
  <c r="AL118" i="1" s="1"/>
  <c r="AR118" i="1" s="1"/>
  <c r="AX118" i="1" s="1"/>
  <c r="BD118" i="1" s="1"/>
  <c r="BJ118" i="1" s="1"/>
  <c r="BP118" i="1" s="1"/>
  <c r="BU118" i="1" s="1"/>
  <c r="BZ118" i="1" s="1"/>
  <c r="CJ118" i="1" s="1"/>
  <c r="CL118" i="1" s="1"/>
  <c r="M118" i="1"/>
  <c r="S118" i="1" s="1"/>
  <c r="Y118" i="1" s="1"/>
  <c r="AE118" i="1" s="1"/>
  <c r="AK118" i="1" s="1"/>
  <c r="AQ118" i="1" s="1"/>
  <c r="AW118" i="1" s="1"/>
  <c r="BC118" i="1" s="1"/>
  <c r="BI118" i="1" s="1"/>
  <c r="BO118" i="1" s="1"/>
  <c r="BT118" i="1" s="1"/>
  <c r="BY118" i="1" s="1"/>
  <c r="CG118" i="1" s="1"/>
  <c r="CI118" i="1" s="1"/>
  <c r="L118" i="1"/>
  <c r="R118" i="1" s="1"/>
  <c r="X118" i="1" s="1"/>
  <c r="AD118" i="1" s="1"/>
  <c r="AJ118" i="1" s="1"/>
  <c r="AP118" i="1" s="1"/>
  <c r="AV118" i="1" s="1"/>
  <c r="BB118" i="1" s="1"/>
  <c r="BH118" i="1" s="1"/>
  <c r="BN118" i="1" s="1"/>
  <c r="BS118" i="1" s="1"/>
  <c r="BX118" i="1" s="1"/>
  <c r="CD118" i="1" s="1"/>
  <c r="CF118" i="1" s="1"/>
  <c r="CM117" i="1"/>
  <c r="CM116" i="1" s="1"/>
  <c r="CM115" i="1" s="1"/>
  <c r="CM114" i="1" s="1"/>
  <c r="CC117" i="1"/>
  <c r="CB117" i="1"/>
  <c r="CB116" i="1" s="1"/>
  <c r="CB115" i="1" s="1"/>
  <c r="CB114" i="1" s="1"/>
  <c r="CA117" i="1"/>
  <c r="CA116" i="1" s="1"/>
  <c r="CA115" i="1" s="1"/>
  <c r="CA114" i="1" s="1"/>
  <c r="BW117" i="1"/>
  <c r="BW116" i="1" s="1"/>
  <c r="BW115" i="1" s="1"/>
  <c r="BW114" i="1" s="1"/>
  <c r="BV117" i="1"/>
  <c r="BV116" i="1" s="1"/>
  <c r="BV115" i="1" s="1"/>
  <c r="BV114" i="1" s="1"/>
  <c r="BR117" i="1"/>
  <c r="BR116" i="1" s="1"/>
  <c r="BR115" i="1" s="1"/>
  <c r="BR114" i="1" s="1"/>
  <c r="BQ117" i="1"/>
  <c r="BQ116" i="1" s="1"/>
  <c r="BQ115" i="1" s="1"/>
  <c r="BQ114" i="1" s="1"/>
  <c r="BM117" i="1"/>
  <c r="BM116" i="1" s="1"/>
  <c r="BM115" i="1" s="1"/>
  <c r="BM114" i="1" s="1"/>
  <c r="BL117" i="1"/>
  <c r="BL116" i="1" s="1"/>
  <c r="BL115" i="1" s="1"/>
  <c r="BL114" i="1" s="1"/>
  <c r="BK117" i="1"/>
  <c r="BK116" i="1" s="1"/>
  <c r="BK115" i="1" s="1"/>
  <c r="BK114" i="1" s="1"/>
  <c r="BG117" i="1"/>
  <c r="BG116" i="1" s="1"/>
  <c r="BG115" i="1" s="1"/>
  <c r="BG114" i="1" s="1"/>
  <c r="BF117" i="1"/>
  <c r="BF116" i="1" s="1"/>
  <c r="BF115" i="1" s="1"/>
  <c r="BF114" i="1" s="1"/>
  <c r="BE117" i="1"/>
  <c r="BE116" i="1" s="1"/>
  <c r="BE115" i="1" s="1"/>
  <c r="BE114" i="1" s="1"/>
  <c r="BA117" i="1"/>
  <c r="BA116" i="1" s="1"/>
  <c r="BA115" i="1" s="1"/>
  <c r="BA114" i="1" s="1"/>
  <c r="AZ117" i="1"/>
  <c r="AZ116" i="1" s="1"/>
  <c r="AZ115" i="1" s="1"/>
  <c r="AZ114" i="1" s="1"/>
  <c r="AY117" i="1"/>
  <c r="AY116" i="1" s="1"/>
  <c r="AY115" i="1" s="1"/>
  <c r="AY114" i="1" s="1"/>
  <c r="AU117" i="1"/>
  <c r="AU116" i="1" s="1"/>
  <c r="AU115" i="1" s="1"/>
  <c r="AU114" i="1" s="1"/>
  <c r="AT117" i="1"/>
  <c r="AT116" i="1" s="1"/>
  <c r="AT115" i="1" s="1"/>
  <c r="AT114" i="1" s="1"/>
  <c r="AS117" i="1"/>
  <c r="AS116" i="1" s="1"/>
  <c r="AS115" i="1" s="1"/>
  <c r="AS114" i="1" s="1"/>
  <c r="AO117" i="1"/>
  <c r="AO116" i="1" s="1"/>
  <c r="AO115" i="1" s="1"/>
  <c r="AO114" i="1" s="1"/>
  <c r="AN117" i="1"/>
  <c r="AN116" i="1" s="1"/>
  <c r="AN115" i="1" s="1"/>
  <c r="AN114" i="1" s="1"/>
  <c r="AM117" i="1"/>
  <c r="AM116" i="1" s="1"/>
  <c r="AM115" i="1" s="1"/>
  <c r="AM114" i="1" s="1"/>
  <c r="AI117" i="1"/>
  <c r="AI116" i="1" s="1"/>
  <c r="AI115" i="1" s="1"/>
  <c r="AI114" i="1" s="1"/>
  <c r="AH117" i="1"/>
  <c r="AH116" i="1" s="1"/>
  <c r="AH115" i="1" s="1"/>
  <c r="AH114" i="1" s="1"/>
  <c r="AG117" i="1"/>
  <c r="AG116" i="1" s="1"/>
  <c r="AG115" i="1" s="1"/>
  <c r="AG114" i="1" s="1"/>
  <c r="AC117" i="1"/>
  <c r="AC116" i="1" s="1"/>
  <c r="AC115" i="1" s="1"/>
  <c r="AC114" i="1" s="1"/>
  <c r="AB117" i="1"/>
  <c r="AB116" i="1" s="1"/>
  <c r="AB115" i="1" s="1"/>
  <c r="AB114" i="1" s="1"/>
  <c r="AA117" i="1"/>
  <c r="AA116" i="1" s="1"/>
  <c r="AA115" i="1" s="1"/>
  <c r="AA114" i="1" s="1"/>
  <c r="W117" i="1"/>
  <c r="W116" i="1" s="1"/>
  <c r="W115" i="1" s="1"/>
  <c r="W114" i="1" s="1"/>
  <c r="V117" i="1"/>
  <c r="V116" i="1" s="1"/>
  <c r="V115" i="1" s="1"/>
  <c r="V114" i="1" s="1"/>
  <c r="U117" i="1"/>
  <c r="U116" i="1" s="1"/>
  <c r="U115" i="1" s="1"/>
  <c r="U114" i="1" s="1"/>
  <c r="Q117" i="1"/>
  <c r="Q116" i="1" s="1"/>
  <c r="Q115" i="1" s="1"/>
  <c r="Q114" i="1" s="1"/>
  <c r="P117" i="1"/>
  <c r="P116" i="1" s="1"/>
  <c r="P115" i="1" s="1"/>
  <c r="P114" i="1" s="1"/>
  <c r="O117" i="1"/>
  <c r="O116" i="1" s="1"/>
  <c r="O115" i="1" s="1"/>
  <c r="O114" i="1" s="1"/>
  <c r="K117" i="1"/>
  <c r="K116" i="1" s="1"/>
  <c r="K115" i="1" s="1"/>
  <c r="K114" i="1" s="1"/>
  <c r="J117" i="1"/>
  <c r="J116" i="1" s="1"/>
  <c r="J115" i="1" s="1"/>
  <c r="J114" i="1" s="1"/>
  <c r="I117" i="1"/>
  <c r="H117" i="1"/>
  <c r="G117" i="1"/>
  <c r="F117" i="1"/>
  <c r="F116" i="1" s="1"/>
  <c r="CC116" i="1"/>
  <c r="CC115" i="1" s="1"/>
  <c r="CC114" i="1" s="1"/>
  <c r="N111" i="1"/>
  <c r="T111" i="1" s="1"/>
  <c r="Z111" i="1" s="1"/>
  <c r="AF111" i="1" s="1"/>
  <c r="AL111" i="1" s="1"/>
  <c r="AR111" i="1" s="1"/>
  <c r="AX111" i="1" s="1"/>
  <c r="BD111" i="1" s="1"/>
  <c r="BJ111" i="1" s="1"/>
  <c r="BP111" i="1" s="1"/>
  <c r="BU111" i="1" s="1"/>
  <c r="BZ111" i="1" s="1"/>
  <c r="CJ111" i="1" s="1"/>
  <c r="CL111" i="1" s="1"/>
  <c r="M111" i="1"/>
  <c r="S111" i="1" s="1"/>
  <c r="Y111" i="1" s="1"/>
  <c r="AE111" i="1" s="1"/>
  <c r="AK111" i="1" s="1"/>
  <c r="AQ111" i="1" s="1"/>
  <c r="AW111" i="1" s="1"/>
  <c r="BC111" i="1" s="1"/>
  <c r="BI111" i="1" s="1"/>
  <c r="BO111" i="1" s="1"/>
  <c r="BT111" i="1" s="1"/>
  <c r="BY111" i="1" s="1"/>
  <c r="CG111" i="1" s="1"/>
  <c r="CI111" i="1" s="1"/>
  <c r="L111" i="1"/>
  <c r="R111" i="1" s="1"/>
  <c r="X111" i="1" s="1"/>
  <c r="AD111" i="1" s="1"/>
  <c r="AJ111" i="1" s="1"/>
  <c r="AP111" i="1" s="1"/>
  <c r="AV111" i="1" s="1"/>
  <c r="BB111" i="1" s="1"/>
  <c r="BH111" i="1" s="1"/>
  <c r="BN111" i="1" s="1"/>
  <c r="BS111" i="1" s="1"/>
  <c r="BX111" i="1" s="1"/>
  <c r="CD111" i="1" s="1"/>
  <c r="CF111" i="1" s="1"/>
  <c r="CM110" i="1"/>
  <c r="CC110" i="1"/>
  <c r="CB110" i="1"/>
  <c r="CA110" i="1"/>
  <c r="BW110" i="1"/>
  <c r="BV110" i="1"/>
  <c r="BR110" i="1"/>
  <c r="BQ110" i="1"/>
  <c r="BM110" i="1"/>
  <c r="BL110" i="1"/>
  <c r="BK110" i="1"/>
  <c r="BG110" i="1"/>
  <c r="BF110" i="1"/>
  <c r="BE110" i="1"/>
  <c r="BA110" i="1"/>
  <c r="AZ110" i="1"/>
  <c r="AY110" i="1"/>
  <c r="AU110" i="1"/>
  <c r="AT110" i="1"/>
  <c r="AS110" i="1"/>
  <c r="AO110" i="1"/>
  <c r="AN110" i="1"/>
  <c r="AM110" i="1"/>
  <c r="AI110" i="1"/>
  <c r="AH110" i="1"/>
  <c r="AG110" i="1"/>
  <c r="AC110" i="1"/>
  <c r="AB110" i="1"/>
  <c r="AA110" i="1"/>
  <c r="W110" i="1"/>
  <c r="V110" i="1"/>
  <c r="U110" i="1"/>
  <c r="Q110" i="1"/>
  <c r="P110" i="1"/>
  <c r="O110" i="1"/>
  <c r="K110" i="1"/>
  <c r="J110" i="1"/>
  <c r="I110" i="1"/>
  <c r="H110" i="1"/>
  <c r="G110" i="1"/>
  <c r="F110" i="1"/>
  <c r="N109" i="1"/>
  <c r="T109" i="1" s="1"/>
  <c r="Z109" i="1" s="1"/>
  <c r="AF109" i="1" s="1"/>
  <c r="AL109" i="1" s="1"/>
  <c r="AR109" i="1" s="1"/>
  <c r="AX109" i="1" s="1"/>
  <c r="BD109" i="1" s="1"/>
  <c r="BJ109" i="1" s="1"/>
  <c r="BP109" i="1" s="1"/>
  <c r="BU109" i="1" s="1"/>
  <c r="BZ109" i="1" s="1"/>
  <c r="CJ109" i="1" s="1"/>
  <c r="CL109" i="1" s="1"/>
  <c r="M109" i="1"/>
  <c r="S109" i="1" s="1"/>
  <c r="Y109" i="1" s="1"/>
  <c r="AE109" i="1" s="1"/>
  <c r="AK109" i="1" s="1"/>
  <c r="AQ109" i="1" s="1"/>
  <c r="AW109" i="1" s="1"/>
  <c r="BC109" i="1" s="1"/>
  <c r="BI109" i="1" s="1"/>
  <c r="BO109" i="1" s="1"/>
  <c r="BT109" i="1" s="1"/>
  <c r="BY109" i="1" s="1"/>
  <c r="CG109" i="1" s="1"/>
  <c r="CI109" i="1" s="1"/>
  <c r="L109" i="1"/>
  <c r="R109" i="1" s="1"/>
  <c r="X109" i="1" s="1"/>
  <c r="AD109" i="1" s="1"/>
  <c r="AJ109" i="1" s="1"/>
  <c r="AP109" i="1" s="1"/>
  <c r="AV109" i="1" s="1"/>
  <c r="BB109" i="1" s="1"/>
  <c r="BH109" i="1" s="1"/>
  <c r="BN109" i="1" s="1"/>
  <c r="BS109" i="1" s="1"/>
  <c r="BX109" i="1" s="1"/>
  <c r="CD109" i="1" s="1"/>
  <c r="CF109" i="1" s="1"/>
  <c r="N108" i="1"/>
  <c r="T108" i="1" s="1"/>
  <c r="Z108" i="1" s="1"/>
  <c r="AF108" i="1" s="1"/>
  <c r="AL108" i="1" s="1"/>
  <c r="AR108" i="1" s="1"/>
  <c r="AX108" i="1" s="1"/>
  <c r="BD108" i="1" s="1"/>
  <c r="BJ108" i="1" s="1"/>
  <c r="BP108" i="1" s="1"/>
  <c r="BU108" i="1" s="1"/>
  <c r="BZ108" i="1" s="1"/>
  <c r="CJ108" i="1" s="1"/>
  <c r="CL108" i="1" s="1"/>
  <c r="M108" i="1"/>
  <c r="S108" i="1" s="1"/>
  <c r="Y108" i="1" s="1"/>
  <c r="AE108" i="1" s="1"/>
  <c r="AK108" i="1" s="1"/>
  <c r="AQ108" i="1" s="1"/>
  <c r="AW108" i="1" s="1"/>
  <c r="BC108" i="1" s="1"/>
  <c r="BI108" i="1" s="1"/>
  <c r="BO108" i="1" s="1"/>
  <c r="BT108" i="1" s="1"/>
  <c r="BY108" i="1" s="1"/>
  <c r="CG108" i="1" s="1"/>
  <c r="CI108" i="1" s="1"/>
  <c r="L108" i="1"/>
  <c r="R108" i="1" s="1"/>
  <c r="X108" i="1" s="1"/>
  <c r="AD108" i="1" s="1"/>
  <c r="AJ108" i="1" s="1"/>
  <c r="AP108" i="1" s="1"/>
  <c r="AV108" i="1" s="1"/>
  <c r="BB108" i="1" s="1"/>
  <c r="BH108" i="1" s="1"/>
  <c r="BN108" i="1" s="1"/>
  <c r="BS108" i="1" s="1"/>
  <c r="BX108" i="1" s="1"/>
  <c r="CD108" i="1" s="1"/>
  <c r="CF108" i="1" s="1"/>
  <c r="CM107" i="1"/>
  <c r="CC107" i="1"/>
  <c r="CB107" i="1"/>
  <c r="CA107" i="1"/>
  <c r="BW107" i="1"/>
  <c r="BV107" i="1"/>
  <c r="BR107" i="1"/>
  <c r="BQ107" i="1"/>
  <c r="BM107" i="1"/>
  <c r="BL107" i="1"/>
  <c r="BK107" i="1"/>
  <c r="BG107" i="1"/>
  <c r="BF107" i="1"/>
  <c r="BE107" i="1"/>
  <c r="BA107" i="1"/>
  <c r="AZ107" i="1"/>
  <c r="AY107" i="1"/>
  <c r="AU107" i="1"/>
  <c r="AT107" i="1"/>
  <c r="AS107" i="1"/>
  <c r="AO107" i="1"/>
  <c r="AN107" i="1"/>
  <c r="AM107" i="1"/>
  <c r="AI107" i="1"/>
  <c r="AH107" i="1"/>
  <c r="AG107" i="1"/>
  <c r="AC107" i="1"/>
  <c r="AB107" i="1"/>
  <c r="AA107" i="1"/>
  <c r="W107" i="1"/>
  <c r="V107" i="1"/>
  <c r="U107" i="1"/>
  <c r="Q107" i="1"/>
  <c r="P107" i="1"/>
  <c r="O107" i="1"/>
  <c r="K107" i="1"/>
  <c r="J107" i="1"/>
  <c r="I107" i="1"/>
  <c r="H107" i="1"/>
  <c r="G107" i="1"/>
  <c r="F107" i="1"/>
  <c r="N106" i="1"/>
  <c r="T106" i="1" s="1"/>
  <c r="Z106" i="1" s="1"/>
  <c r="AF106" i="1" s="1"/>
  <c r="AL106" i="1" s="1"/>
  <c r="AR106" i="1" s="1"/>
  <c r="AX106" i="1" s="1"/>
  <c r="BD106" i="1" s="1"/>
  <c r="BJ106" i="1" s="1"/>
  <c r="BP106" i="1" s="1"/>
  <c r="BU106" i="1" s="1"/>
  <c r="BZ106" i="1" s="1"/>
  <c r="CJ106" i="1" s="1"/>
  <c r="CL106" i="1" s="1"/>
  <c r="M106" i="1"/>
  <c r="S106" i="1" s="1"/>
  <c r="Y106" i="1" s="1"/>
  <c r="AE106" i="1" s="1"/>
  <c r="AK106" i="1" s="1"/>
  <c r="AQ106" i="1" s="1"/>
  <c r="AW106" i="1" s="1"/>
  <c r="BC106" i="1" s="1"/>
  <c r="BI106" i="1" s="1"/>
  <c r="BO106" i="1" s="1"/>
  <c r="BT106" i="1" s="1"/>
  <c r="BY106" i="1" s="1"/>
  <c r="CG106" i="1" s="1"/>
  <c r="CI106" i="1" s="1"/>
  <c r="L106" i="1"/>
  <c r="R106" i="1" s="1"/>
  <c r="X106" i="1" s="1"/>
  <c r="AD106" i="1" s="1"/>
  <c r="AJ106" i="1" s="1"/>
  <c r="AP106" i="1" s="1"/>
  <c r="AV106" i="1" s="1"/>
  <c r="BB106" i="1" s="1"/>
  <c r="BH106" i="1" s="1"/>
  <c r="BN106" i="1" s="1"/>
  <c r="BS106" i="1" s="1"/>
  <c r="BX106" i="1" s="1"/>
  <c r="CD106" i="1" s="1"/>
  <c r="CF106" i="1" s="1"/>
  <c r="N105" i="1"/>
  <c r="T105" i="1" s="1"/>
  <c r="Z105" i="1" s="1"/>
  <c r="AF105" i="1" s="1"/>
  <c r="AL105" i="1" s="1"/>
  <c r="AR105" i="1" s="1"/>
  <c r="AX105" i="1" s="1"/>
  <c r="BD105" i="1" s="1"/>
  <c r="BJ105" i="1" s="1"/>
  <c r="BP105" i="1" s="1"/>
  <c r="BU105" i="1" s="1"/>
  <c r="BZ105" i="1" s="1"/>
  <c r="CJ105" i="1" s="1"/>
  <c r="CL105" i="1" s="1"/>
  <c r="M105" i="1"/>
  <c r="S105" i="1" s="1"/>
  <c r="Y105" i="1" s="1"/>
  <c r="AE105" i="1" s="1"/>
  <c r="AK105" i="1" s="1"/>
  <c r="AQ105" i="1" s="1"/>
  <c r="AW105" i="1" s="1"/>
  <c r="BC105" i="1" s="1"/>
  <c r="BI105" i="1" s="1"/>
  <c r="BO105" i="1" s="1"/>
  <c r="BT105" i="1" s="1"/>
  <c r="BY105" i="1" s="1"/>
  <c r="CG105" i="1" s="1"/>
  <c r="CI105" i="1" s="1"/>
  <c r="L105" i="1"/>
  <c r="R105" i="1" s="1"/>
  <c r="X105" i="1" s="1"/>
  <c r="AD105" i="1" s="1"/>
  <c r="AJ105" i="1" s="1"/>
  <c r="AP105" i="1" s="1"/>
  <c r="AV105" i="1" s="1"/>
  <c r="BB105" i="1" s="1"/>
  <c r="BH105" i="1" s="1"/>
  <c r="BN105" i="1" s="1"/>
  <c r="BS105" i="1" s="1"/>
  <c r="BX105" i="1" s="1"/>
  <c r="CD105" i="1" s="1"/>
  <c r="CF105" i="1" s="1"/>
  <c r="CM104" i="1"/>
  <c r="CC104" i="1"/>
  <c r="CB104" i="1"/>
  <c r="CA104" i="1"/>
  <c r="BW104" i="1"/>
  <c r="BV104" i="1"/>
  <c r="BR104" i="1"/>
  <c r="BQ104" i="1"/>
  <c r="BM104" i="1"/>
  <c r="BL104" i="1"/>
  <c r="BK104" i="1"/>
  <c r="BG104" i="1"/>
  <c r="BF104" i="1"/>
  <c r="BE104" i="1"/>
  <c r="BA104" i="1"/>
  <c r="AZ104" i="1"/>
  <c r="AY104" i="1"/>
  <c r="AU104" i="1"/>
  <c r="AT104" i="1"/>
  <c r="AS104" i="1"/>
  <c r="AO104" i="1"/>
  <c r="AN104" i="1"/>
  <c r="AM104" i="1"/>
  <c r="AI104" i="1"/>
  <c r="AH104" i="1"/>
  <c r="AG104" i="1"/>
  <c r="AC104" i="1"/>
  <c r="AB104" i="1"/>
  <c r="AA104" i="1"/>
  <c r="W104" i="1"/>
  <c r="V104" i="1"/>
  <c r="U104" i="1"/>
  <c r="Q104" i="1"/>
  <c r="P104" i="1"/>
  <c r="O104" i="1"/>
  <c r="K104" i="1"/>
  <c r="J104" i="1"/>
  <c r="I104" i="1"/>
  <c r="H104" i="1"/>
  <c r="G104" i="1"/>
  <c r="F104" i="1"/>
  <c r="N102" i="1"/>
  <c r="T102" i="1" s="1"/>
  <c r="Z102" i="1" s="1"/>
  <c r="AF102" i="1" s="1"/>
  <c r="AL102" i="1" s="1"/>
  <c r="AR102" i="1" s="1"/>
  <c r="AX102" i="1" s="1"/>
  <c r="BD102" i="1" s="1"/>
  <c r="BJ102" i="1" s="1"/>
  <c r="BP102" i="1" s="1"/>
  <c r="BU102" i="1" s="1"/>
  <c r="BZ102" i="1" s="1"/>
  <c r="CJ102" i="1" s="1"/>
  <c r="CL102" i="1" s="1"/>
  <c r="M102" i="1"/>
  <c r="S102" i="1" s="1"/>
  <c r="Y102" i="1" s="1"/>
  <c r="AE102" i="1" s="1"/>
  <c r="AK102" i="1" s="1"/>
  <c r="AQ102" i="1" s="1"/>
  <c r="AW102" i="1" s="1"/>
  <c r="BC102" i="1" s="1"/>
  <c r="BI102" i="1" s="1"/>
  <c r="BO102" i="1" s="1"/>
  <c r="BT102" i="1" s="1"/>
  <c r="BY102" i="1" s="1"/>
  <c r="CG102" i="1" s="1"/>
  <c r="CI102" i="1" s="1"/>
  <c r="L102" i="1"/>
  <c r="R102" i="1" s="1"/>
  <c r="X102" i="1" s="1"/>
  <c r="AD102" i="1" s="1"/>
  <c r="AJ102" i="1" s="1"/>
  <c r="AP102" i="1" s="1"/>
  <c r="AV102" i="1" s="1"/>
  <c r="BB102" i="1" s="1"/>
  <c r="BH102" i="1" s="1"/>
  <c r="BN102" i="1" s="1"/>
  <c r="BS102" i="1" s="1"/>
  <c r="BX102" i="1" s="1"/>
  <c r="CD102" i="1" s="1"/>
  <c r="CF102" i="1" s="1"/>
  <c r="N101" i="1"/>
  <c r="T101" i="1" s="1"/>
  <c r="Z101" i="1" s="1"/>
  <c r="AF101" i="1" s="1"/>
  <c r="AL101" i="1" s="1"/>
  <c r="AR101" i="1" s="1"/>
  <c r="AX101" i="1" s="1"/>
  <c r="BD101" i="1" s="1"/>
  <c r="BJ101" i="1" s="1"/>
  <c r="BP101" i="1" s="1"/>
  <c r="BU101" i="1" s="1"/>
  <c r="BZ101" i="1" s="1"/>
  <c r="CJ101" i="1" s="1"/>
  <c r="M101" i="1"/>
  <c r="S101" i="1" s="1"/>
  <c r="Y101" i="1" s="1"/>
  <c r="AE101" i="1" s="1"/>
  <c r="AK101" i="1" s="1"/>
  <c r="AQ101" i="1" s="1"/>
  <c r="AW101" i="1" s="1"/>
  <c r="BC101" i="1" s="1"/>
  <c r="BI101" i="1" s="1"/>
  <c r="BO101" i="1" s="1"/>
  <c r="BT101" i="1" s="1"/>
  <c r="BY101" i="1" s="1"/>
  <c r="CG101" i="1" s="1"/>
  <c r="L101" i="1"/>
  <c r="R101" i="1" s="1"/>
  <c r="X101" i="1" s="1"/>
  <c r="AD101" i="1" s="1"/>
  <c r="AJ101" i="1" s="1"/>
  <c r="AP101" i="1" s="1"/>
  <c r="AV101" i="1" s="1"/>
  <c r="BB101" i="1" s="1"/>
  <c r="BH101" i="1" s="1"/>
  <c r="BN101" i="1" s="1"/>
  <c r="BS101" i="1" s="1"/>
  <c r="BX101" i="1" s="1"/>
  <c r="CD101" i="1" s="1"/>
  <c r="CM100" i="1"/>
  <c r="CM99" i="1" s="1"/>
  <c r="CC100" i="1"/>
  <c r="CB100" i="1"/>
  <c r="CB99" i="1" s="1"/>
  <c r="CA100" i="1"/>
  <c r="CA99" i="1" s="1"/>
  <c r="BW100" i="1"/>
  <c r="BW99" i="1" s="1"/>
  <c r="BV100" i="1"/>
  <c r="BV99" i="1" s="1"/>
  <c r="BR100" i="1"/>
  <c r="BR99" i="1" s="1"/>
  <c r="BQ100" i="1"/>
  <c r="BQ99" i="1" s="1"/>
  <c r="BM100" i="1"/>
  <c r="BM99" i="1" s="1"/>
  <c r="BL100" i="1"/>
  <c r="BL99" i="1" s="1"/>
  <c r="BK100" i="1"/>
  <c r="BK99" i="1" s="1"/>
  <c r="BG100" i="1"/>
  <c r="BG99" i="1" s="1"/>
  <c r="BF100" i="1"/>
  <c r="BF99" i="1" s="1"/>
  <c r="BE100" i="1"/>
  <c r="BE99" i="1" s="1"/>
  <c r="BA100" i="1"/>
  <c r="BA99" i="1" s="1"/>
  <c r="AZ100" i="1"/>
  <c r="AZ99" i="1" s="1"/>
  <c r="AY100" i="1"/>
  <c r="AY99" i="1" s="1"/>
  <c r="AU100" i="1"/>
  <c r="AU99" i="1" s="1"/>
  <c r="AT100" i="1"/>
  <c r="AT99" i="1" s="1"/>
  <c r="AS100" i="1"/>
  <c r="AS99" i="1" s="1"/>
  <c r="AO100" i="1"/>
  <c r="AO99" i="1" s="1"/>
  <c r="AN100" i="1"/>
  <c r="AN99" i="1" s="1"/>
  <c r="AM100" i="1"/>
  <c r="AM99" i="1" s="1"/>
  <c r="AI100" i="1"/>
  <c r="AI99" i="1" s="1"/>
  <c r="AH100" i="1"/>
  <c r="AH99" i="1" s="1"/>
  <c r="AG100" i="1"/>
  <c r="AG99" i="1" s="1"/>
  <c r="AC100" i="1"/>
  <c r="AC99" i="1" s="1"/>
  <c r="AB100" i="1"/>
  <c r="AB99" i="1" s="1"/>
  <c r="AA100" i="1"/>
  <c r="AA99" i="1" s="1"/>
  <c r="W100" i="1"/>
  <c r="W99" i="1" s="1"/>
  <c r="V100" i="1"/>
  <c r="V99" i="1" s="1"/>
  <c r="U100" i="1"/>
  <c r="U99" i="1" s="1"/>
  <c r="Q100" i="1"/>
  <c r="Q99" i="1" s="1"/>
  <c r="P100" i="1"/>
  <c r="P99" i="1" s="1"/>
  <c r="O100" i="1"/>
  <c r="O99" i="1" s="1"/>
  <c r="K100" i="1"/>
  <c r="K99" i="1" s="1"/>
  <c r="J100" i="1"/>
  <c r="J99" i="1" s="1"/>
  <c r="I100" i="1"/>
  <c r="H100" i="1"/>
  <c r="G100" i="1"/>
  <c r="F100" i="1"/>
  <c r="F99" i="1" s="1"/>
  <c r="CC99" i="1"/>
  <c r="N97" i="1"/>
  <c r="T97" i="1" s="1"/>
  <c r="Z97" i="1" s="1"/>
  <c r="AF97" i="1" s="1"/>
  <c r="AL97" i="1" s="1"/>
  <c r="AR97" i="1" s="1"/>
  <c r="AX97" i="1" s="1"/>
  <c r="BD97" i="1" s="1"/>
  <c r="BJ97" i="1" s="1"/>
  <c r="BP97" i="1" s="1"/>
  <c r="BU97" i="1" s="1"/>
  <c r="BZ97" i="1" s="1"/>
  <c r="CJ97" i="1" s="1"/>
  <c r="CL97" i="1" s="1"/>
  <c r="M97" i="1"/>
  <c r="S97" i="1" s="1"/>
  <c r="Y97" i="1" s="1"/>
  <c r="AE97" i="1" s="1"/>
  <c r="AK97" i="1" s="1"/>
  <c r="AQ97" i="1" s="1"/>
  <c r="AW97" i="1" s="1"/>
  <c r="BC97" i="1" s="1"/>
  <c r="BI97" i="1" s="1"/>
  <c r="BO97" i="1" s="1"/>
  <c r="BT97" i="1" s="1"/>
  <c r="BY97" i="1" s="1"/>
  <c r="CG97" i="1" s="1"/>
  <c r="CI97" i="1" s="1"/>
  <c r="L97" i="1"/>
  <c r="R97" i="1" s="1"/>
  <c r="X97" i="1" s="1"/>
  <c r="AD97" i="1" s="1"/>
  <c r="AJ97" i="1" s="1"/>
  <c r="AP97" i="1" s="1"/>
  <c r="AV97" i="1" s="1"/>
  <c r="BB97" i="1" s="1"/>
  <c r="BH97" i="1" s="1"/>
  <c r="BN97" i="1" s="1"/>
  <c r="BS97" i="1" s="1"/>
  <c r="BX97" i="1" s="1"/>
  <c r="CD97" i="1" s="1"/>
  <c r="CF97" i="1" s="1"/>
  <c r="CM96" i="1"/>
  <c r="CC96" i="1"/>
  <c r="CB96" i="1"/>
  <c r="CA96" i="1"/>
  <c r="BW96" i="1"/>
  <c r="BV96" i="1"/>
  <c r="BR96" i="1"/>
  <c r="BQ96" i="1"/>
  <c r="BM96" i="1"/>
  <c r="BL96" i="1"/>
  <c r="BK96" i="1"/>
  <c r="BG96" i="1"/>
  <c r="BF96" i="1"/>
  <c r="BE96" i="1"/>
  <c r="BA96" i="1"/>
  <c r="AZ96" i="1"/>
  <c r="AY96" i="1"/>
  <c r="AU96" i="1"/>
  <c r="AT96" i="1"/>
  <c r="AS96" i="1"/>
  <c r="AO96" i="1"/>
  <c r="AN96" i="1"/>
  <c r="AM96" i="1"/>
  <c r="AI96" i="1"/>
  <c r="AH96" i="1"/>
  <c r="AG96" i="1"/>
  <c r="AC96" i="1"/>
  <c r="AB96" i="1"/>
  <c r="AA96" i="1"/>
  <c r="W96" i="1"/>
  <c r="V96" i="1"/>
  <c r="U96" i="1"/>
  <c r="Q96" i="1"/>
  <c r="P96" i="1"/>
  <c r="O96" i="1"/>
  <c r="K96" i="1"/>
  <c r="J96" i="1"/>
  <c r="I96" i="1"/>
  <c r="H96" i="1"/>
  <c r="G96" i="1"/>
  <c r="F96" i="1"/>
  <c r="N95" i="1"/>
  <c r="T95" i="1" s="1"/>
  <c r="Z95" i="1" s="1"/>
  <c r="AF95" i="1" s="1"/>
  <c r="AL95" i="1" s="1"/>
  <c r="AR95" i="1" s="1"/>
  <c r="AX95" i="1" s="1"/>
  <c r="BD95" i="1" s="1"/>
  <c r="BJ95" i="1" s="1"/>
  <c r="BP95" i="1" s="1"/>
  <c r="BU95" i="1" s="1"/>
  <c r="BZ95" i="1" s="1"/>
  <c r="CJ95" i="1" s="1"/>
  <c r="CL95" i="1" s="1"/>
  <c r="M95" i="1"/>
  <c r="S95" i="1" s="1"/>
  <c r="Y95" i="1" s="1"/>
  <c r="AE95" i="1" s="1"/>
  <c r="AK95" i="1" s="1"/>
  <c r="AQ95" i="1" s="1"/>
  <c r="AW95" i="1" s="1"/>
  <c r="BC95" i="1" s="1"/>
  <c r="BI95" i="1" s="1"/>
  <c r="BO95" i="1" s="1"/>
  <c r="BT95" i="1" s="1"/>
  <c r="BY95" i="1" s="1"/>
  <c r="CG95" i="1" s="1"/>
  <c r="CI95" i="1" s="1"/>
  <c r="L95" i="1"/>
  <c r="R95" i="1" s="1"/>
  <c r="X95" i="1" s="1"/>
  <c r="AD95" i="1" s="1"/>
  <c r="AJ95" i="1" s="1"/>
  <c r="AP95" i="1" s="1"/>
  <c r="AV95" i="1" s="1"/>
  <c r="BB95" i="1" s="1"/>
  <c r="BH95" i="1" s="1"/>
  <c r="BN95" i="1" s="1"/>
  <c r="BS95" i="1" s="1"/>
  <c r="BX95" i="1" s="1"/>
  <c r="CD95" i="1" s="1"/>
  <c r="CF95" i="1" s="1"/>
  <c r="CM94" i="1"/>
  <c r="CC94" i="1"/>
  <c r="CB94" i="1"/>
  <c r="CA94" i="1"/>
  <c r="BW94" i="1"/>
  <c r="BV94" i="1"/>
  <c r="BR94" i="1"/>
  <c r="BQ94" i="1"/>
  <c r="BM94" i="1"/>
  <c r="BL94" i="1"/>
  <c r="BK94" i="1"/>
  <c r="BG94" i="1"/>
  <c r="BF94" i="1"/>
  <c r="BE94" i="1"/>
  <c r="BE93" i="1" s="1"/>
  <c r="BA94" i="1"/>
  <c r="AZ94" i="1"/>
  <c r="AY94" i="1"/>
  <c r="AU94" i="1"/>
  <c r="AT94" i="1"/>
  <c r="AS94" i="1"/>
  <c r="AO94" i="1"/>
  <c r="AN94" i="1"/>
  <c r="AM94" i="1"/>
  <c r="AI94" i="1"/>
  <c r="AH94" i="1"/>
  <c r="AG94" i="1"/>
  <c r="AG93" i="1" s="1"/>
  <c r="AC94" i="1"/>
  <c r="AB94" i="1"/>
  <c r="AA94" i="1"/>
  <c r="W94" i="1"/>
  <c r="V94" i="1"/>
  <c r="U94" i="1"/>
  <c r="Q94" i="1"/>
  <c r="P94" i="1"/>
  <c r="O94" i="1"/>
  <c r="K94" i="1"/>
  <c r="J94" i="1"/>
  <c r="I94" i="1"/>
  <c r="H94" i="1"/>
  <c r="G94" i="1"/>
  <c r="F94" i="1"/>
  <c r="N92" i="1"/>
  <c r="T92" i="1" s="1"/>
  <c r="Z92" i="1" s="1"/>
  <c r="AF92" i="1" s="1"/>
  <c r="AL92" i="1" s="1"/>
  <c r="AR92" i="1" s="1"/>
  <c r="AX92" i="1" s="1"/>
  <c r="BD92" i="1" s="1"/>
  <c r="BJ92" i="1" s="1"/>
  <c r="BP92" i="1" s="1"/>
  <c r="BU92" i="1" s="1"/>
  <c r="BZ92" i="1" s="1"/>
  <c r="CJ92" i="1" s="1"/>
  <c r="M92" i="1"/>
  <c r="S92" i="1" s="1"/>
  <c r="Y92" i="1" s="1"/>
  <c r="AE92" i="1" s="1"/>
  <c r="AK92" i="1" s="1"/>
  <c r="AQ92" i="1" s="1"/>
  <c r="AW92" i="1" s="1"/>
  <c r="BC92" i="1" s="1"/>
  <c r="BI92" i="1" s="1"/>
  <c r="BO92" i="1" s="1"/>
  <c r="BT92" i="1" s="1"/>
  <c r="BY92" i="1" s="1"/>
  <c r="CG92" i="1" s="1"/>
  <c r="L92" i="1"/>
  <c r="R92" i="1" s="1"/>
  <c r="X92" i="1" s="1"/>
  <c r="AD92" i="1" s="1"/>
  <c r="AJ92" i="1" s="1"/>
  <c r="AP92" i="1" s="1"/>
  <c r="AV92" i="1" s="1"/>
  <c r="BB92" i="1" s="1"/>
  <c r="BH92" i="1" s="1"/>
  <c r="BN92" i="1" s="1"/>
  <c r="BS92" i="1" s="1"/>
  <c r="BX92" i="1" s="1"/>
  <c r="CD92" i="1" s="1"/>
  <c r="CM91" i="1"/>
  <c r="CM90" i="1" s="1"/>
  <c r="CC91" i="1"/>
  <c r="CC90" i="1" s="1"/>
  <c r="CB91" i="1"/>
  <c r="CB90" i="1" s="1"/>
  <c r="CA91" i="1"/>
  <c r="CA90" i="1" s="1"/>
  <c r="BW91" i="1"/>
  <c r="BW90" i="1" s="1"/>
  <c r="BV91" i="1"/>
  <c r="BV90" i="1" s="1"/>
  <c r="BR91" i="1"/>
  <c r="BR90" i="1" s="1"/>
  <c r="BQ91" i="1"/>
  <c r="BQ90" i="1" s="1"/>
  <c r="BM91" i="1"/>
  <c r="BM90" i="1" s="1"/>
  <c r="BL91" i="1"/>
  <c r="BL90" i="1" s="1"/>
  <c r="BK91" i="1"/>
  <c r="BK90" i="1" s="1"/>
  <c r="BG91" i="1"/>
  <c r="BG90" i="1" s="1"/>
  <c r="BF91" i="1"/>
  <c r="BF90" i="1" s="1"/>
  <c r="BE91" i="1"/>
  <c r="BE90" i="1" s="1"/>
  <c r="BA91" i="1"/>
  <c r="BA90" i="1" s="1"/>
  <c r="AZ91" i="1"/>
  <c r="AZ90" i="1" s="1"/>
  <c r="AY91" i="1"/>
  <c r="AY90" i="1" s="1"/>
  <c r="AU91" i="1"/>
  <c r="AU90" i="1" s="1"/>
  <c r="AT91" i="1"/>
  <c r="AT90" i="1" s="1"/>
  <c r="AS91" i="1"/>
  <c r="AS90" i="1" s="1"/>
  <c r="AO91" i="1"/>
  <c r="AO90" i="1" s="1"/>
  <c r="AN91" i="1"/>
  <c r="AN90" i="1" s="1"/>
  <c r="AM91" i="1"/>
  <c r="AM90" i="1" s="1"/>
  <c r="AI91" i="1"/>
  <c r="AI90" i="1" s="1"/>
  <c r="AH91" i="1"/>
  <c r="AH90" i="1" s="1"/>
  <c r="AG91" i="1"/>
  <c r="AG90" i="1" s="1"/>
  <c r="AC91" i="1"/>
  <c r="AC90" i="1" s="1"/>
  <c r="AB91" i="1"/>
  <c r="AB90" i="1" s="1"/>
  <c r="AA91" i="1"/>
  <c r="AA90" i="1" s="1"/>
  <c r="W91" i="1"/>
  <c r="W90" i="1" s="1"/>
  <c r="V91" i="1"/>
  <c r="V90" i="1" s="1"/>
  <c r="U91" i="1"/>
  <c r="U90" i="1" s="1"/>
  <c r="Q91" i="1"/>
  <c r="Q90" i="1" s="1"/>
  <c r="P91" i="1"/>
  <c r="P90" i="1" s="1"/>
  <c r="O91" i="1"/>
  <c r="O90" i="1" s="1"/>
  <c r="K91" i="1"/>
  <c r="J91" i="1"/>
  <c r="J90" i="1" s="1"/>
  <c r="I91" i="1"/>
  <c r="I90" i="1" s="1"/>
  <c r="H91" i="1"/>
  <c r="H90" i="1" s="1"/>
  <c r="G91" i="1"/>
  <c r="F91" i="1"/>
  <c r="F90" i="1" s="1"/>
  <c r="N88" i="1"/>
  <c r="T88" i="1" s="1"/>
  <c r="Z88" i="1" s="1"/>
  <c r="AF88" i="1" s="1"/>
  <c r="AL88" i="1" s="1"/>
  <c r="AR88" i="1" s="1"/>
  <c r="AX88" i="1" s="1"/>
  <c r="BD88" i="1" s="1"/>
  <c r="BJ88" i="1" s="1"/>
  <c r="BP88" i="1" s="1"/>
  <c r="BU88" i="1" s="1"/>
  <c r="BZ88" i="1" s="1"/>
  <c r="CJ88" i="1" s="1"/>
  <c r="CL88" i="1" s="1"/>
  <c r="M88" i="1"/>
  <c r="S88" i="1" s="1"/>
  <c r="Y88" i="1" s="1"/>
  <c r="AE88" i="1" s="1"/>
  <c r="AK88" i="1" s="1"/>
  <c r="AQ88" i="1" s="1"/>
  <c r="AW88" i="1" s="1"/>
  <c r="BC88" i="1" s="1"/>
  <c r="BI88" i="1" s="1"/>
  <c r="BO88" i="1" s="1"/>
  <c r="BT88" i="1" s="1"/>
  <c r="BY88" i="1" s="1"/>
  <c r="CG88" i="1" s="1"/>
  <c r="CI88" i="1" s="1"/>
  <c r="L88" i="1"/>
  <c r="R88" i="1" s="1"/>
  <c r="X88" i="1" s="1"/>
  <c r="AD88" i="1" s="1"/>
  <c r="AJ88" i="1" s="1"/>
  <c r="AP88" i="1" s="1"/>
  <c r="AV88" i="1" s="1"/>
  <c r="BB88" i="1" s="1"/>
  <c r="BH88" i="1" s="1"/>
  <c r="BN88" i="1" s="1"/>
  <c r="BS88" i="1" s="1"/>
  <c r="BX88" i="1" s="1"/>
  <c r="CD88" i="1" s="1"/>
  <c r="CF88" i="1" s="1"/>
  <c r="CM87" i="1"/>
  <c r="CM86" i="1" s="1"/>
  <c r="CM85" i="1" s="1"/>
  <c r="CC87" i="1"/>
  <c r="CC86" i="1" s="1"/>
  <c r="CC85" i="1" s="1"/>
  <c r="CB87" i="1"/>
  <c r="CB86" i="1" s="1"/>
  <c r="CB85" i="1" s="1"/>
  <c r="CA87" i="1"/>
  <c r="CA86" i="1" s="1"/>
  <c r="CA85" i="1" s="1"/>
  <c r="BW87" i="1"/>
  <c r="BW86" i="1" s="1"/>
  <c r="BW85" i="1" s="1"/>
  <c r="BV87" i="1"/>
  <c r="BV86" i="1" s="1"/>
  <c r="BV85" i="1" s="1"/>
  <c r="BR87" i="1"/>
  <c r="BR86" i="1" s="1"/>
  <c r="BR85" i="1" s="1"/>
  <c r="BQ87" i="1"/>
  <c r="BQ86" i="1" s="1"/>
  <c r="BQ85" i="1" s="1"/>
  <c r="BM87" i="1"/>
  <c r="BM86" i="1" s="1"/>
  <c r="BM85" i="1" s="1"/>
  <c r="BL87" i="1"/>
  <c r="BL86" i="1" s="1"/>
  <c r="BL85" i="1" s="1"/>
  <c r="BK87" i="1"/>
  <c r="BK86" i="1" s="1"/>
  <c r="BK85" i="1" s="1"/>
  <c r="BG87" i="1"/>
  <c r="BG86" i="1" s="1"/>
  <c r="BG85" i="1" s="1"/>
  <c r="BF87" i="1"/>
  <c r="BF86" i="1" s="1"/>
  <c r="BF85" i="1" s="1"/>
  <c r="BE87" i="1"/>
  <c r="BE86" i="1" s="1"/>
  <c r="BE85" i="1" s="1"/>
  <c r="BA87" i="1"/>
  <c r="BA86" i="1" s="1"/>
  <c r="BA85" i="1" s="1"/>
  <c r="AZ87" i="1"/>
  <c r="AZ86" i="1" s="1"/>
  <c r="AZ85" i="1" s="1"/>
  <c r="AY87" i="1"/>
  <c r="AY86" i="1" s="1"/>
  <c r="AY85" i="1" s="1"/>
  <c r="AU87" i="1"/>
  <c r="AU86" i="1" s="1"/>
  <c r="AU85" i="1" s="1"/>
  <c r="AT87" i="1"/>
  <c r="AT86" i="1" s="1"/>
  <c r="AT85" i="1" s="1"/>
  <c r="AS87" i="1"/>
  <c r="AS86" i="1" s="1"/>
  <c r="AS85" i="1" s="1"/>
  <c r="AO87" i="1"/>
  <c r="AO86" i="1" s="1"/>
  <c r="AO85" i="1" s="1"/>
  <c r="AN87" i="1"/>
  <c r="AN86" i="1" s="1"/>
  <c r="AN85" i="1" s="1"/>
  <c r="AM87" i="1"/>
  <c r="AM86" i="1" s="1"/>
  <c r="AM85" i="1" s="1"/>
  <c r="AI87" i="1"/>
  <c r="AI86" i="1" s="1"/>
  <c r="AI85" i="1" s="1"/>
  <c r="AH87" i="1"/>
  <c r="AH86" i="1" s="1"/>
  <c r="AH85" i="1" s="1"/>
  <c r="AG87" i="1"/>
  <c r="AG86" i="1" s="1"/>
  <c r="AG85" i="1" s="1"/>
  <c r="AC87" i="1"/>
  <c r="AC86" i="1" s="1"/>
  <c r="AC85" i="1" s="1"/>
  <c r="AB87" i="1"/>
  <c r="AB86" i="1" s="1"/>
  <c r="AB85" i="1" s="1"/>
  <c r="AA87" i="1"/>
  <c r="AA86" i="1" s="1"/>
  <c r="AA85" i="1" s="1"/>
  <c r="W87" i="1"/>
  <c r="W86" i="1" s="1"/>
  <c r="W85" i="1" s="1"/>
  <c r="V87" i="1"/>
  <c r="V86" i="1" s="1"/>
  <c r="V85" i="1" s="1"/>
  <c r="U87" i="1"/>
  <c r="U86" i="1" s="1"/>
  <c r="U85" i="1" s="1"/>
  <c r="Q87" i="1"/>
  <c r="Q86" i="1" s="1"/>
  <c r="Q85" i="1" s="1"/>
  <c r="P87" i="1"/>
  <c r="P86" i="1" s="1"/>
  <c r="P85" i="1" s="1"/>
  <c r="O87" i="1"/>
  <c r="O86" i="1" s="1"/>
  <c r="O85" i="1" s="1"/>
  <c r="K87" i="1"/>
  <c r="K86" i="1" s="1"/>
  <c r="K85" i="1" s="1"/>
  <c r="J87" i="1"/>
  <c r="J86" i="1" s="1"/>
  <c r="J85" i="1" s="1"/>
  <c r="I87" i="1"/>
  <c r="I86" i="1" s="1"/>
  <c r="I85" i="1" s="1"/>
  <c r="H87" i="1"/>
  <c r="H86" i="1" s="1"/>
  <c r="H85" i="1" s="1"/>
  <c r="G87" i="1"/>
  <c r="F87" i="1"/>
  <c r="F86" i="1" s="1"/>
  <c r="N82" i="1"/>
  <c r="T82" i="1" s="1"/>
  <c r="Z82" i="1" s="1"/>
  <c r="AF82" i="1" s="1"/>
  <c r="AL82" i="1" s="1"/>
  <c r="AR82" i="1" s="1"/>
  <c r="AX82" i="1" s="1"/>
  <c r="BD82" i="1" s="1"/>
  <c r="BJ82" i="1" s="1"/>
  <c r="BP82" i="1" s="1"/>
  <c r="BU82" i="1" s="1"/>
  <c r="BZ82" i="1" s="1"/>
  <c r="CJ82" i="1" s="1"/>
  <c r="CL82" i="1" s="1"/>
  <c r="M82" i="1"/>
  <c r="S82" i="1" s="1"/>
  <c r="Y82" i="1" s="1"/>
  <c r="AE82" i="1" s="1"/>
  <c r="AK82" i="1" s="1"/>
  <c r="AQ82" i="1" s="1"/>
  <c r="AW82" i="1" s="1"/>
  <c r="BC82" i="1" s="1"/>
  <c r="BI82" i="1" s="1"/>
  <c r="BO82" i="1" s="1"/>
  <c r="BT82" i="1" s="1"/>
  <c r="BY82" i="1" s="1"/>
  <c r="CG82" i="1" s="1"/>
  <c r="CI82" i="1" s="1"/>
  <c r="L82" i="1"/>
  <c r="R82" i="1" s="1"/>
  <c r="X82" i="1" s="1"/>
  <c r="AD82" i="1" s="1"/>
  <c r="AJ82" i="1" s="1"/>
  <c r="AP82" i="1" s="1"/>
  <c r="AV82" i="1" s="1"/>
  <c r="BB82" i="1" s="1"/>
  <c r="BH82" i="1" s="1"/>
  <c r="BN82" i="1" s="1"/>
  <c r="BS82" i="1" s="1"/>
  <c r="BX82" i="1" s="1"/>
  <c r="CD82" i="1" s="1"/>
  <c r="CF82" i="1" s="1"/>
  <c r="CM81" i="1"/>
  <c r="CM80" i="1" s="1"/>
  <c r="CM79" i="1" s="1"/>
  <c r="CC81" i="1"/>
  <c r="CC80" i="1" s="1"/>
  <c r="CC79" i="1" s="1"/>
  <c r="CB81" i="1"/>
  <c r="CB80" i="1" s="1"/>
  <c r="CB79" i="1" s="1"/>
  <c r="CA81" i="1"/>
  <c r="CA80" i="1" s="1"/>
  <c r="CA79" i="1" s="1"/>
  <c r="BW81" i="1"/>
  <c r="BW80" i="1" s="1"/>
  <c r="BW79" i="1" s="1"/>
  <c r="BV81" i="1"/>
  <c r="BV80" i="1" s="1"/>
  <c r="BV79" i="1" s="1"/>
  <c r="BR81" i="1"/>
  <c r="BR80" i="1" s="1"/>
  <c r="BR79" i="1" s="1"/>
  <c r="BQ81" i="1"/>
  <c r="BQ80" i="1" s="1"/>
  <c r="BQ79" i="1" s="1"/>
  <c r="BM81" i="1"/>
  <c r="BM80" i="1" s="1"/>
  <c r="BM79" i="1" s="1"/>
  <c r="BL81" i="1"/>
  <c r="BL80" i="1" s="1"/>
  <c r="BL79" i="1" s="1"/>
  <c r="BK81" i="1"/>
  <c r="BK80" i="1" s="1"/>
  <c r="BK79" i="1" s="1"/>
  <c r="BG81" i="1"/>
  <c r="BG80" i="1" s="1"/>
  <c r="BG79" i="1" s="1"/>
  <c r="BF81" i="1"/>
  <c r="BF80" i="1" s="1"/>
  <c r="BF79" i="1" s="1"/>
  <c r="BE81" i="1"/>
  <c r="BE80" i="1" s="1"/>
  <c r="BE79" i="1" s="1"/>
  <c r="BA81" i="1"/>
  <c r="BA80" i="1" s="1"/>
  <c r="BA79" i="1" s="1"/>
  <c r="AZ81" i="1"/>
  <c r="AZ80" i="1" s="1"/>
  <c r="AZ79" i="1" s="1"/>
  <c r="AY81" i="1"/>
  <c r="AY80" i="1" s="1"/>
  <c r="AY79" i="1" s="1"/>
  <c r="AU81" i="1"/>
  <c r="AU80" i="1" s="1"/>
  <c r="AU79" i="1" s="1"/>
  <c r="AT81" i="1"/>
  <c r="AT80" i="1" s="1"/>
  <c r="AT79" i="1" s="1"/>
  <c r="AS81" i="1"/>
  <c r="AS80" i="1" s="1"/>
  <c r="AS79" i="1" s="1"/>
  <c r="AO81" i="1"/>
  <c r="AO80" i="1" s="1"/>
  <c r="AO79" i="1" s="1"/>
  <c r="AN81" i="1"/>
  <c r="AN80" i="1" s="1"/>
  <c r="AN79" i="1" s="1"/>
  <c r="AM81" i="1"/>
  <c r="AM80" i="1" s="1"/>
  <c r="AM79" i="1" s="1"/>
  <c r="AI81" i="1"/>
  <c r="AI80" i="1" s="1"/>
  <c r="AI79" i="1" s="1"/>
  <c r="AH81" i="1"/>
  <c r="AH80" i="1" s="1"/>
  <c r="AH79" i="1" s="1"/>
  <c r="AG81" i="1"/>
  <c r="AG80" i="1" s="1"/>
  <c r="AG79" i="1" s="1"/>
  <c r="AC81" i="1"/>
  <c r="AC80" i="1" s="1"/>
  <c r="AC79" i="1" s="1"/>
  <c r="AB81" i="1"/>
  <c r="AB80" i="1" s="1"/>
  <c r="AB79" i="1" s="1"/>
  <c r="AA81" i="1"/>
  <c r="AA80" i="1" s="1"/>
  <c r="AA79" i="1" s="1"/>
  <c r="W81" i="1"/>
  <c r="W80" i="1" s="1"/>
  <c r="W79" i="1" s="1"/>
  <c r="V81" i="1"/>
  <c r="V80" i="1" s="1"/>
  <c r="V79" i="1" s="1"/>
  <c r="U81" i="1"/>
  <c r="U80" i="1" s="1"/>
  <c r="U79" i="1" s="1"/>
  <c r="Q81" i="1"/>
  <c r="Q80" i="1" s="1"/>
  <c r="Q79" i="1" s="1"/>
  <c r="P81" i="1"/>
  <c r="P80" i="1" s="1"/>
  <c r="P79" i="1" s="1"/>
  <c r="O81" i="1"/>
  <c r="O80" i="1" s="1"/>
  <c r="O79" i="1" s="1"/>
  <c r="K81" i="1"/>
  <c r="K80" i="1" s="1"/>
  <c r="K79" i="1" s="1"/>
  <c r="J81" i="1"/>
  <c r="J80" i="1" s="1"/>
  <c r="J79" i="1" s="1"/>
  <c r="I81" i="1"/>
  <c r="I80" i="1" s="1"/>
  <c r="I79" i="1" s="1"/>
  <c r="H81" i="1"/>
  <c r="H80" i="1" s="1"/>
  <c r="H79" i="1" s="1"/>
  <c r="G81" i="1"/>
  <c r="F81" i="1"/>
  <c r="N78" i="1"/>
  <c r="T78" i="1" s="1"/>
  <c r="Z78" i="1" s="1"/>
  <c r="AF78" i="1" s="1"/>
  <c r="AL78" i="1" s="1"/>
  <c r="AR78" i="1" s="1"/>
  <c r="AX78" i="1" s="1"/>
  <c r="BD78" i="1" s="1"/>
  <c r="BJ78" i="1" s="1"/>
  <c r="BP78" i="1" s="1"/>
  <c r="BU78" i="1" s="1"/>
  <c r="BZ78" i="1" s="1"/>
  <c r="CJ78" i="1" s="1"/>
  <c r="CL78" i="1" s="1"/>
  <c r="M78" i="1"/>
  <c r="S78" i="1" s="1"/>
  <c r="Y78" i="1" s="1"/>
  <c r="AE78" i="1" s="1"/>
  <c r="AK78" i="1" s="1"/>
  <c r="AQ78" i="1" s="1"/>
  <c r="AW78" i="1" s="1"/>
  <c r="BC78" i="1" s="1"/>
  <c r="BI78" i="1" s="1"/>
  <c r="BO78" i="1" s="1"/>
  <c r="BT78" i="1" s="1"/>
  <c r="BY78" i="1" s="1"/>
  <c r="CG78" i="1" s="1"/>
  <c r="CI78" i="1" s="1"/>
  <c r="L78" i="1"/>
  <c r="R78" i="1" s="1"/>
  <c r="X78" i="1" s="1"/>
  <c r="AD78" i="1" s="1"/>
  <c r="AJ78" i="1" s="1"/>
  <c r="AP78" i="1" s="1"/>
  <c r="AV78" i="1" s="1"/>
  <c r="BB78" i="1" s="1"/>
  <c r="BH78" i="1" s="1"/>
  <c r="BN78" i="1" s="1"/>
  <c r="BS78" i="1" s="1"/>
  <c r="BX78" i="1" s="1"/>
  <c r="CD78" i="1" s="1"/>
  <c r="CF78" i="1" s="1"/>
  <c r="CM77" i="1"/>
  <c r="CM76" i="1" s="1"/>
  <c r="CM75" i="1" s="1"/>
  <c r="CC77" i="1"/>
  <c r="CC76" i="1" s="1"/>
  <c r="CC75" i="1" s="1"/>
  <c r="CB77" i="1"/>
  <c r="CB76" i="1" s="1"/>
  <c r="CB75" i="1" s="1"/>
  <c r="CA77" i="1"/>
  <c r="CA76" i="1" s="1"/>
  <c r="CA75" i="1" s="1"/>
  <c r="BW77" i="1"/>
  <c r="BW76" i="1" s="1"/>
  <c r="BW75" i="1" s="1"/>
  <c r="BV77" i="1"/>
  <c r="BV76" i="1" s="1"/>
  <c r="BV75" i="1" s="1"/>
  <c r="BR77" i="1"/>
  <c r="BR76" i="1" s="1"/>
  <c r="BR75" i="1" s="1"/>
  <c r="BQ77" i="1"/>
  <c r="BQ76" i="1" s="1"/>
  <c r="BQ75" i="1" s="1"/>
  <c r="BM77" i="1"/>
  <c r="BM76" i="1" s="1"/>
  <c r="BM75" i="1" s="1"/>
  <c r="BL77" i="1"/>
  <c r="BL76" i="1" s="1"/>
  <c r="BL75" i="1" s="1"/>
  <c r="BK77" i="1"/>
  <c r="BK76" i="1" s="1"/>
  <c r="BK75" i="1" s="1"/>
  <c r="BG77" i="1"/>
  <c r="BG76" i="1" s="1"/>
  <c r="BG75" i="1" s="1"/>
  <c r="BF77" i="1"/>
  <c r="BF76" i="1" s="1"/>
  <c r="BF75" i="1" s="1"/>
  <c r="BE77" i="1"/>
  <c r="BE76" i="1" s="1"/>
  <c r="BE75" i="1" s="1"/>
  <c r="BA77" i="1"/>
  <c r="BA76" i="1" s="1"/>
  <c r="BA75" i="1" s="1"/>
  <c r="AZ77" i="1"/>
  <c r="AZ76" i="1" s="1"/>
  <c r="AZ75" i="1" s="1"/>
  <c r="AY77" i="1"/>
  <c r="AY76" i="1" s="1"/>
  <c r="AY75" i="1" s="1"/>
  <c r="AU77" i="1"/>
  <c r="AU76" i="1" s="1"/>
  <c r="AU75" i="1" s="1"/>
  <c r="AT77" i="1"/>
  <c r="AT76" i="1" s="1"/>
  <c r="AT75" i="1" s="1"/>
  <c r="AS77" i="1"/>
  <c r="AS76" i="1" s="1"/>
  <c r="AS75" i="1" s="1"/>
  <c r="AO77" i="1"/>
  <c r="AO76" i="1" s="1"/>
  <c r="AO75" i="1" s="1"/>
  <c r="AN77" i="1"/>
  <c r="AN76" i="1" s="1"/>
  <c r="AN75" i="1" s="1"/>
  <c r="AM77" i="1"/>
  <c r="AM76" i="1" s="1"/>
  <c r="AM75" i="1" s="1"/>
  <c r="AI77" i="1"/>
  <c r="AI76" i="1" s="1"/>
  <c r="AI75" i="1" s="1"/>
  <c r="AH77" i="1"/>
  <c r="AH76" i="1" s="1"/>
  <c r="AH75" i="1" s="1"/>
  <c r="AG77" i="1"/>
  <c r="AG76" i="1" s="1"/>
  <c r="AG75" i="1" s="1"/>
  <c r="AC77" i="1"/>
  <c r="AC76" i="1" s="1"/>
  <c r="AC75" i="1" s="1"/>
  <c r="AB77" i="1"/>
  <c r="AB76" i="1" s="1"/>
  <c r="AB75" i="1" s="1"/>
  <c r="AA77" i="1"/>
  <c r="AA76" i="1" s="1"/>
  <c r="AA75" i="1" s="1"/>
  <c r="W77" i="1"/>
  <c r="W76" i="1" s="1"/>
  <c r="W75" i="1" s="1"/>
  <c r="V77" i="1"/>
  <c r="V76" i="1" s="1"/>
  <c r="V75" i="1" s="1"/>
  <c r="U77" i="1"/>
  <c r="U76" i="1" s="1"/>
  <c r="U75" i="1" s="1"/>
  <c r="Q77" i="1"/>
  <c r="Q76" i="1" s="1"/>
  <c r="Q75" i="1" s="1"/>
  <c r="P77" i="1"/>
  <c r="P76" i="1" s="1"/>
  <c r="P75" i="1" s="1"/>
  <c r="O77" i="1"/>
  <c r="O76" i="1" s="1"/>
  <c r="O75" i="1" s="1"/>
  <c r="K77" i="1"/>
  <c r="K76" i="1" s="1"/>
  <c r="K75" i="1" s="1"/>
  <c r="J77" i="1"/>
  <c r="J76" i="1" s="1"/>
  <c r="J75" i="1" s="1"/>
  <c r="I77" i="1"/>
  <c r="I76" i="1" s="1"/>
  <c r="I75" i="1" s="1"/>
  <c r="H77" i="1"/>
  <c r="H76" i="1" s="1"/>
  <c r="G77" i="1"/>
  <c r="F77" i="1"/>
  <c r="F76" i="1" s="1"/>
  <c r="N74" i="1"/>
  <c r="T74" i="1" s="1"/>
  <c r="Z74" i="1" s="1"/>
  <c r="AF74" i="1" s="1"/>
  <c r="AL74" i="1" s="1"/>
  <c r="AR74" i="1" s="1"/>
  <c r="AX74" i="1" s="1"/>
  <c r="BD74" i="1" s="1"/>
  <c r="BJ74" i="1" s="1"/>
  <c r="BP74" i="1" s="1"/>
  <c r="BU74" i="1" s="1"/>
  <c r="BZ74" i="1" s="1"/>
  <c r="CJ74" i="1" s="1"/>
  <c r="CL74" i="1" s="1"/>
  <c r="M74" i="1"/>
  <c r="S74" i="1" s="1"/>
  <c r="Y74" i="1" s="1"/>
  <c r="AE74" i="1" s="1"/>
  <c r="AK74" i="1" s="1"/>
  <c r="AQ74" i="1" s="1"/>
  <c r="AW74" i="1" s="1"/>
  <c r="BC74" i="1" s="1"/>
  <c r="BI74" i="1" s="1"/>
  <c r="BO74" i="1" s="1"/>
  <c r="BT74" i="1" s="1"/>
  <c r="BY74" i="1" s="1"/>
  <c r="CG74" i="1" s="1"/>
  <c r="CI74" i="1" s="1"/>
  <c r="L74" i="1"/>
  <c r="R74" i="1" s="1"/>
  <c r="X74" i="1" s="1"/>
  <c r="AD74" i="1" s="1"/>
  <c r="AJ74" i="1" s="1"/>
  <c r="AP74" i="1" s="1"/>
  <c r="AV74" i="1" s="1"/>
  <c r="BB74" i="1" s="1"/>
  <c r="BH74" i="1" s="1"/>
  <c r="BN74" i="1" s="1"/>
  <c r="BS74" i="1" s="1"/>
  <c r="BX74" i="1" s="1"/>
  <c r="CD74" i="1" s="1"/>
  <c r="CF74" i="1" s="1"/>
  <c r="CM73" i="1"/>
  <c r="CM72" i="1" s="1"/>
  <c r="CM71" i="1" s="1"/>
  <c r="CC73" i="1"/>
  <c r="CC72" i="1" s="1"/>
  <c r="CC71" i="1" s="1"/>
  <c r="CB73" i="1"/>
  <c r="CB72" i="1" s="1"/>
  <c r="CB71" i="1" s="1"/>
  <c r="CA73" i="1"/>
  <c r="CA72" i="1" s="1"/>
  <c r="CA71" i="1" s="1"/>
  <c r="BW73" i="1"/>
  <c r="BW72" i="1" s="1"/>
  <c r="BW71" i="1" s="1"/>
  <c r="BV73" i="1"/>
  <c r="BV72" i="1" s="1"/>
  <c r="BV71" i="1" s="1"/>
  <c r="BR73" i="1"/>
  <c r="BR72" i="1" s="1"/>
  <c r="BR71" i="1" s="1"/>
  <c r="BQ73" i="1"/>
  <c r="BQ72" i="1" s="1"/>
  <c r="BQ71" i="1" s="1"/>
  <c r="BM73" i="1"/>
  <c r="BM72" i="1" s="1"/>
  <c r="BM71" i="1" s="1"/>
  <c r="BL73" i="1"/>
  <c r="BL72" i="1" s="1"/>
  <c r="BL71" i="1" s="1"/>
  <c r="BK73" i="1"/>
  <c r="BK72" i="1" s="1"/>
  <c r="BK71" i="1" s="1"/>
  <c r="BG73" i="1"/>
  <c r="BG72" i="1" s="1"/>
  <c r="BG71" i="1" s="1"/>
  <c r="BF73" i="1"/>
  <c r="BF72" i="1" s="1"/>
  <c r="BF71" i="1" s="1"/>
  <c r="BE73" i="1"/>
  <c r="BE72" i="1" s="1"/>
  <c r="BE71" i="1" s="1"/>
  <c r="BA73" i="1"/>
  <c r="BA72" i="1" s="1"/>
  <c r="BA71" i="1" s="1"/>
  <c r="AZ73" i="1"/>
  <c r="AZ72" i="1" s="1"/>
  <c r="AZ71" i="1" s="1"/>
  <c r="AY73" i="1"/>
  <c r="AY72" i="1" s="1"/>
  <c r="AY71" i="1" s="1"/>
  <c r="AU73" i="1"/>
  <c r="AU72" i="1" s="1"/>
  <c r="AU71" i="1" s="1"/>
  <c r="AT73" i="1"/>
  <c r="AT72" i="1" s="1"/>
  <c r="AT71" i="1" s="1"/>
  <c r="AS73" i="1"/>
  <c r="AS72" i="1" s="1"/>
  <c r="AS71" i="1" s="1"/>
  <c r="AO73" i="1"/>
  <c r="AO72" i="1" s="1"/>
  <c r="AO71" i="1" s="1"/>
  <c r="AN73" i="1"/>
  <c r="AN72" i="1" s="1"/>
  <c r="AN71" i="1" s="1"/>
  <c r="AM73" i="1"/>
  <c r="AM72" i="1" s="1"/>
  <c r="AM71" i="1" s="1"/>
  <c r="AI73" i="1"/>
  <c r="AI72" i="1" s="1"/>
  <c r="AI71" i="1" s="1"/>
  <c r="AH73" i="1"/>
  <c r="AH72" i="1" s="1"/>
  <c r="AH71" i="1" s="1"/>
  <c r="AG73" i="1"/>
  <c r="AG72" i="1" s="1"/>
  <c r="AG71" i="1" s="1"/>
  <c r="AC73" i="1"/>
  <c r="AC72" i="1" s="1"/>
  <c r="AC71" i="1" s="1"/>
  <c r="AB73" i="1"/>
  <c r="AB72" i="1" s="1"/>
  <c r="AB71" i="1" s="1"/>
  <c r="AA73" i="1"/>
  <c r="AA72" i="1" s="1"/>
  <c r="AA71" i="1" s="1"/>
  <c r="W73" i="1"/>
  <c r="W72" i="1" s="1"/>
  <c r="W71" i="1" s="1"/>
  <c r="V73" i="1"/>
  <c r="V72" i="1" s="1"/>
  <c r="V71" i="1" s="1"/>
  <c r="U73" i="1"/>
  <c r="U72" i="1" s="1"/>
  <c r="U71" i="1" s="1"/>
  <c r="Q73" i="1"/>
  <c r="Q72" i="1" s="1"/>
  <c r="Q71" i="1" s="1"/>
  <c r="P73" i="1"/>
  <c r="P72" i="1" s="1"/>
  <c r="P71" i="1" s="1"/>
  <c r="O73" i="1"/>
  <c r="O72" i="1" s="1"/>
  <c r="O71" i="1" s="1"/>
  <c r="K73" i="1"/>
  <c r="K72" i="1" s="1"/>
  <c r="K71" i="1" s="1"/>
  <c r="J73" i="1"/>
  <c r="J72" i="1" s="1"/>
  <c r="J71" i="1" s="1"/>
  <c r="I73" i="1"/>
  <c r="I72" i="1" s="1"/>
  <c r="I71" i="1" s="1"/>
  <c r="H73" i="1"/>
  <c r="G73" i="1"/>
  <c r="F73" i="1"/>
  <c r="N70" i="1"/>
  <c r="T70" i="1" s="1"/>
  <c r="Z70" i="1" s="1"/>
  <c r="AF70" i="1" s="1"/>
  <c r="AL70" i="1" s="1"/>
  <c r="AR70" i="1" s="1"/>
  <c r="AX70" i="1" s="1"/>
  <c r="BD70" i="1" s="1"/>
  <c r="BJ70" i="1" s="1"/>
  <c r="BP70" i="1" s="1"/>
  <c r="BU70" i="1" s="1"/>
  <c r="BZ70" i="1" s="1"/>
  <c r="CJ70" i="1" s="1"/>
  <c r="CL70" i="1" s="1"/>
  <c r="M70" i="1"/>
  <c r="S70" i="1" s="1"/>
  <c r="Y70" i="1" s="1"/>
  <c r="AE70" i="1" s="1"/>
  <c r="AK70" i="1" s="1"/>
  <c r="AQ70" i="1" s="1"/>
  <c r="AW70" i="1" s="1"/>
  <c r="BC70" i="1" s="1"/>
  <c r="BI70" i="1" s="1"/>
  <c r="BO70" i="1" s="1"/>
  <c r="BT70" i="1" s="1"/>
  <c r="BY70" i="1" s="1"/>
  <c r="CG70" i="1" s="1"/>
  <c r="CI70" i="1" s="1"/>
  <c r="L70" i="1"/>
  <c r="R70" i="1" s="1"/>
  <c r="X70" i="1" s="1"/>
  <c r="AD70" i="1" s="1"/>
  <c r="AJ70" i="1" s="1"/>
  <c r="AP70" i="1" s="1"/>
  <c r="AV70" i="1" s="1"/>
  <c r="BB70" i="1" s="1"/>
  <c r="BH70" i="1" s="1"/>
  <c r="BN70" i="1" s="1"/>
  <c r="BS70" i="1" s="1"/>
  <c r="BX70" i="1" s="1"/>
  <c r="CD70" i="1" s="1"/>
  <c r="CF70" i="1" s="1"/>
  <c r="CM69" i="1"/>
  <c r="CM68" i="1" s="1"/>
  <c r="CM67" i="1" s="1"/>
  <c r="CC69" i="1"/>
  <c r="CC68" i="1" s="1"/>
  <c r="CC67" i="1" s="1"/>
  <c r="CB69" i="1"/>
  <c r="CB68" i="1" s="1"/>
  <c r="CB67" i="1" s="1"/>
  <c r="CA69" i="1"/>
  <c r="CA68" i="1" s="1"/>
  <c r="CA67" i="1" s="1"/>
  <c r="BW69" i="1"/>
  <c r="BW68" i="1" s="1"/>
  <c r="BW67" i="1" s="1"/>
  <c r="BV69" i="1"/>
  <c r="BV68" i="1" s="1"/>
  <c r="BV67" i="1" s="1"/>
  <c r="BR69" i="1"/>
  <c r="BR68" i="1" s="1"/>
  <c r="BR67" i="1" s="1"/>
  <c r="BQ69" i="1"/>
  <c r="BQ68" i="1" s="1"/>
  <c r="BM69" i="1"/>
  <c r="BL69" i="1"/>
  <c r="BL68" i="1" s="1"/>
  <c r="BL67" i="1" s="1"/>
  <c r="BK69" i="1"/>
  <c r="BK68" i="1" s="1"/>
  <c r="BK67" i="1" s="1"/>
  <c r="BG69" i="1"/>
  <c r="BG68" i="1" s="1"/>
  <c r="BG67" i="1" s="1"/>
  <c r="BF69" i="1"/>
  <c r="BF68" i="1" s="1"/>
  <c r="BF67" i="1" s="1"/>
  <c r="BE69" i="1"/>
  <c r="BE68" i="1" s="1"/>
  <c r="BE67" i="1" s="1"/>
  <c r="BA69" i="1"/>
  <c r="BA68" i="1" s="1"/>
  <c r="BA67" i="1" s="1"/>
  <c r="AZ69" i="1"/>
  <c r="AZ68" i="1" s="1"/>
  <c r="AZ67" i="1" s="1"/>
  <c r="AY69" i="1"/>
  <c r="AY68" i="1" s="1"/>
  <c r="AY67" i="1" s="1"/>
  <c r="AU69" i="1"/>
  <c r="AU68" i="1" s="1"/>
  <c r="AU67" i="1" s="1"/>
  <c r="AT69" i="1"/>
  <c r="AT68" i="1" s="1"/>
  <c r="AT67" i="1" s="1"/>
  <c r="AS69" i="1"/>
  <c r="AS68" i="1" s="1"/>
  <c r="AS67" i="1" s="1"/>
  <c r="AO69" i="1"/>
  <c r="AO68" i="1" s="1"/>
  <c r="AO67" i="1" s="1"/>
  <c r="AN69" i="1"/>
  <c r="AN68" i="1" s="1"/>
  <c r="AN67" i="1" s="1"/>
  <c r="AM69" i="1"/>
  <c r="AM68" i="1" s="1"/>
  <c r="AM67" i="1" s="1"/>
  <c r="AI69" i="1"/>
  <c r="AI68" i="1" s="1"/>
  <c r="AI67" i="1" s="1"/>
  <c r="AH69" i="1"/>
  <c r="AH68" i="1" s="1"/>
  <c r="AH67" i="1" s="1"/>
  <c r="AG69" i="1"/>
  <c r="AG68" i="1" s="1"/>
  <c r="AG67" i="1" s="1"/>
  <c r="AC69" i="1"/>
  <c r="AC68" i="1" s="1"/>
  <c r="AC67" i="1" s="1"/>
  <c r="AB69" i="1"/>
  <c r="AB68" i="1" s="1"/>
  <c r="AB67" i="1" s="1"/>
  <c r="AA69" i="1"/>
  <c r="AA68" i="1" s="1"/>
  <c r="AA67" i="1" s="1"/>
  <c r="W69" i="1"/>
  <c r="W68" i="1" s="1"/>
  <c r="W67" i="1" s="1"/>
  <c r="V69" i="1"/>
  <c r="V68" i="1" s="1"/>
  <c r="V67" i="1" s="1"/>
  <c r="U69" i="1"/>
  <c r="U68" i="1" s="1"/>
  <c r="U67" i="1" s="1"/>
  <c r="Q69" i="1"/>
  <c r="Q68" i="1" s="1"/>
  <c r="Q67" i="1" s="1"/>
  <c r="P69" i="1"/>
  <c r="P68" i="1" s="1"/>
  <c r="P67" i="1" s="1"/>
  <c r="O69" i="1"/>
  <c r="O68" i="1" s="1"/>
  <c r="O67" i="1" s="1"/>
  <c r="K69" i="1"/>
  <c r="K68" i="1" s="1"/>
  <c r="K67" i="1" s="1"/>
  <c r="J69" i="1"/>
  <c r="J68" i="1" s="1"/>
  <c r="J67" i="1" s="1"/>
  <c r="I69" i="1"/>
  <c r="H69" i="1"/>
  <c r="H68" i="1" s="1"/>
  <c r="H67" i="1" s="1"/>
  <c r="G69" i="1"/>
  <c r="G68" i="1" s="1"/>
  <c r="F69" i="1"/>
  <c r="F68" i="1" s="1"/>
  <c r="F67" i="1" s="1"/>
  <c r="BM68" i="1"/>
  <c r="BM67" i="1" s="1"/>
  <c r="N66" i="1"/>
  <c r="T66" i="1" s="1"/>
  <c r="Z66" i="1" s="1"/>
  <c r="AF66" i="1" s="1"/>
  <c r="AL66" i="1" s="1"/>
  <c r="AR66" i="1" s="1"/>
  <c r="AX66" i="1" s="1"/>
  <c r="BD66" i="1" s="1"/>
  <c r="BJ66" i="1" s="1"/>
  <c r="BP66" i="1" s="1"/>
  <c r="BU66" i="1" s="1"/>
  <c r="BZ66" i="1" s="1"/>
  <c r="CJ66" i="1" s="1"/>
  <c r="CL66" i="1" s="1"/>
  <c r="M66" i="1"/>
  <c r="S66" i="1" s="1"/>
  <c r="Y66" i="1" s="1"/>
  <c r="AE66" i="1" s="1"/>
  <c r="AK66" i="1" s="1"/>
  <c r="AQ66" i="1" s="1"/>
  <c r="AW66" i="1" s="1"/>
  <c r="BC66" i="1" s="1"/>
  <c r="BI66" i="1" s="1"/>
  <c r="BO66" i="1" s="1"/>
  <c r="BT66" i="1" s="1"/>
  <c r="BY66" i="1" s="1"/>
  <c r="CG66" i="1" s="1"/>
  <c r="CI66" i="1" s="1"/>
  <c r="L66" i="1"/>
  <c r="R66" i="1" s="1"/>
  <c r="X66" i="1" s="1"/>
  <c r="AD66" i="1" s="1"/>
  <c r="AJ66" i="1" s="1"/>
  <c r="AP66" i="1" s="1"/>
  <c r="AV66" i="1" s="1"/>
  <c r="BB66" i="1" s="1"/>
  <c r="BH66" i="1" s="1"/>
  <c r="BN66" i="1" s="1"/>
  <c r="BS66" i="1" s="1"/>
  <c r="BX66" i="1" s="1"/>
  <c r="CD66" i="1" s="1"/>
  <c r="CF66" i="1" s="1"/>
  <c r="CM65" i="1"/>
  <c r="CM64" i="1" s="1"/>
  <c r="CM63" i="1" s="1"/>
  <c r="CC65" i="1"/>
  <c r="CB65" i="1"/>
  <c r="CB64" i="1" s="1"/>
  <c r="CB63" i="1" s="1"/>
  <c r="CA65" i="1"/>
  <c r="CA64" i="1" s="1"/>
  <c r="CA63" i="1" s="1"/>
  <c r="BW65" i="1"/>
  <c r="BW64" i="1" s="1"/>
  <c r="BW63" i="1" s="1"/>
  <c r="BV65" i="1"/>
  <c r="BV64" i="1" s="1"/>
  <c r="BV63" i="1" s="1"/>
  <c r="BR65" i="1"/>
  <c r="BR64" i="1" s="1"/>
  <c r="BR63" i="1" s="1"/>
  <c r="BQ65" i="1"/>
  <c r="BQ64" i="1" s="1"/>
  <c r="BQ63" i="1" s="1"/>
  <c r="BM65" i="1"/>
  <c r="BM64" i="1" s="1"/>
  <c r="BM63" i="1" s="1"/>
  <c r="BL65" i="1"/>
  <c r="BL64" i="1" s="1"/>
  <c r="BL63" i="1" s="1"/>
  <c r="BK65" i="1"/>
  <c r="BK64" i="1" s="1"/>
  <c r="BK63" i="1" s="1"/>
  <c r="BG65" i="1"/>
  <c r="BG64" i="1" s="1"/>
  <c r="BG63" i="1" s="1"/>
  <c r="BF65" i="1"/>
  <c r="BF64" i="1" s="1"/>
  <c r="BF63" i="1" s="1"/>
  <c r="BE65" i="1"/>
  <c r="BE64" i="1" s="1"/>
  <c r="BE63" i="1" s="1"/>
  <c r="BA65" i="1"/>
  <c r="BA64" i="1" s="1"/>
  <c r="BA63" i="1" s="1"/>
  <c r="AZ65" i="1"/>
  <c r="AZ64" i="1" s="1"/>
  <c r="AZ63" i="1" s="1"/>
  <c r="AY65" i="1"/>
  <c r="AY64" i="1" s="1"/>
  <c r="AY63" i="1" s="1"/>
  <c r="AU65" i="1"/>
  <c r="AU64" i="1" s="1"/>
  <c r="AU63" i="1" s="1"/>
  <c r="AT65" i="1"/>
  <c r="AT64" i="1" s="1"/>
  <c r="AT63" i="1" s="1"/>
  <c r="AS65" i="1"/>
  <c r="AS64" i="1" s="1"/>
  <c r="AS63" i="1" s="1"/>
  <c r="AO65" i="1"/>
  <c r="AO64" i="1" s="1"/>
  <c r="AO63" i="1" s="1"/>
  <c r="AN65" i="1"/>
  <c r="AN64" i="1" s="1"/>
  <c r="AN63" i="1" s="1"/>
  <c r="AM65" i="1"/>
  <c r="AM64" i="1" s="1"/>
  <c r="AM63" i="1" s="1"/>
  <c r="AI65" i="1"/>
  <c r="AI64" i="1" s="1"/>
  <c r="AI63" i="1" s="1"/>
  <c r="AH65" i="1"/>
  <c r="AH64" i="1" s="1"/>
  <c r="AH63" i="1" s="1"/>
  <c r="AG65" i="1"/>
  <c r="AG64" i="1" s="1"/>
  <c r="AG63" i="1" s="1"/>
  <c r="AC65" i="1"/>
  <c r="AC64" i="1" s="1"/>
  <c r="AC63" i="1" s="1"/>
  <c r="AB65" i="1"/>
  <c r="AB64" i="1" s="1"/>
  <c r="AB63" i="1" s="1"/>
  <c r="AA65" i="1"/>
  <c r="AA64" i="1" s="1"/>
  <c r="AA63" i="1" s="1"/>
  <c r="W65" i="1"/>
  <c r="W64" i="1" s="1"/>
  <c r="W63" i="1" s="1"/>
  <c r="V65" i="1"/>
  <c r="V64" i="1" s="1"/>
  <c r="V63" i="1" s="1"/>
  <c r="U65" i="1"/>
  <c r="U64" i="1" s="1"/>
  <c r="U63" i="1" s="1"/>
  <c r="Q65" i="1"/>
  <c r="Q64" i="1" s="1"/>
  <c r="Q63" i="1" s="1"/>
  <c r="P65" i="1"/>
  <c r="P64" i="1" s="1"/>
  <c r="P63" i="1" s="1"/>
  <c r="O65" i="1"/>
  <c r="O64" i="1" s="1"/>
  <c r="O63" i="1" s="1"/>
  <c r="K65" i="1"/>
  <c r="K64" i="1" s="1"/>
  <c r="K63" i="1" s="1"/>
  <c r="J65" i="1"/>
  <c r="J64" i="1" s="1"/>
  <c r="J63" i="1" s="1"/>
  <c r="I65" i="1"/>
  <c r="H65" i="1"/>
  <c r="H64" i="1" s="1"/>
  <c r="G65" i="1"/>
  <c r="F65" i="1"/>
  <c r="F64" i="1" s="1"/>
  <c r="CC64" i="1"/>
  <c r="CC63" i="1" s="1"/>
  <c r="N61" i="1"/>
  <c r="T61" i="1" s="1"/>
  <c r="Z61" i="1" s="1"/>
  <c r="AF61" i="1" s="1"/>
  <c r="AL61" i="1" s="1"/>
  <c r="AR61" i="1" s="1"/>
  <c r="AX61" i="1" s="1"/>
  <c r="BD61" i="1" s="1"/>
  <c r="BJ61" i="1" s="1"/>
  <c r="BP61" i="1" s="1"/>
  <c r="BU61" i="1" s="1"/>
  <c r="BZ61" i="1" s="1"/>
  <c r="CJ61" i="1" s="1"/>
  <c r="CL61" i="1" s="1"/>
  <c r="M61" i="1"/>
  <c r="S61" i="1" s="1"/>
  <c r="Y61" i="1" s="1"/>
  <c r="AE61" i="1" s="1"/>
  <c r="AK61" i="1" s="1"/>
  <c r="AQ61" i="1" s="1"/>
  <c r="AW61" i="1" s="1"/>
  <c r="BC61" i="1" s="1"/>
  <c r="BI61" i="1" s="1"/>
  <c r="BO61" i="1" s="1"/>
  <c r="BT61" i="1" s="1"/>
  <c r="BY61" i="1" s="1"/>
  <c r="CG61" i="1" s="1"/>
  <c r="CI61" i="1" s="1"/>
  <c r="L61" i="1"/>
  <c r="R61" i="1" s="1"/>
  <c r="X61" i="1" s="1"/>
  <c r="AD61" i="1" s="1"/>
  <c r="AJ61" i="1" s="1"/>
  <c r="AP61" i="1" s="1"/>
  <c r="AV61" i="1" s="1"/>
  <c r="BB61" i="1" s="1"/>
  <c r="BH61" i="1" s="1"/>
  <c r="BN61" i="1" s="1"/>
  <c r="BS61" i="1" s="1"/>
  <c r="BX61" i="1" s="1"/>
  <c r="CD61" i="1" s="1"/>
  <c r="CF61" i="1" s="1"/>
  <c r="CM60" i="1"/>
  <c r="CM59" i="1" s="1"/>
  <c r="CC60" i="1"/>
  <c r="CC59" i="1" s="1"/>
  <c r="CB60" i="1"/>
  <c r="CB59" i="1" s="1"/>
  <c r="CA60" i="1"/>
  <c r="CA59" i="1" s="1"/>
  <c r="BW60" i="1"/>
  <c r="BW59" i="1" s="1"/>
  <c r="BV60" i="1"/>
  <c r="BV59" i="1" s="1"/>
  <c r="BR60" i="1"/>
  <c r="BR59" i="1" s="1"/>
  <c r="BQ60" i="1"/>
  <c r="BQ59" i="1" s="1"/>
  <c r="BM60" i="1"/>
  <c r="BM59" i="1" s="1"/>
  <c r="BL60" i="1"/>
  <c r="BL59" i="1" s="1"/>
  <c r="BK60" i="1"/>
  <c r="BK59" i="1" s="1"/>
  <c r="BG60" i="1"/>
  <c r="BG59" i="1" s="1"/>
  <c r="BF60" i="1"/>
  <c r="BF59" i="1" s="1"/>
  <c r="BE60" i="1"/>
  <c r="BE59" i="1" s="1"/>
  <c r="BA60" i="1"/>
  <c r="BA59" i="1" s="1"/>
  <c r="AZ60" i="1"/>
  <c r="AZ59" i="1" s="1"/>
  <c r="AY60" i="1"/>
  <c r="AY59" i="1" s="1"/>
  <c r="AU60" i="1"/>
  <c r="AU59" i="1" s="1"/>
  <c r="AT60" i="1"/>
  <c r="AT59" i="1" s="1"/>
  <c r="AS60" i="1"/>
  <c r="AS59" i="1" s="1"/>
  <c r="AO60" i="1"/>
  <c r="AO59" i="1" s="1"/>
  <c r="AN60" i="1"/>
  <c r="AN59" i="1" s="1"/>
  <c r="AM60" i="1"/>
  <c r="AM59" i="1" s="1"/>
  <c r="AI60" i="1"/>
  <c r="AI59" i="1" s="1"/>
  <c r="AH60" i="1"/>
  <c r="AH59" i="1" s="1"/>
  <c r="AG60" i="1"/>
  <c r="AG59" i="1" s="1"/>
  <c r="AC60" i="1"/>
  <c r="AC59" i="1" s="1"/>
  <c r="AB60" i="1"/>
  <c r="AB59" i="1" s="1"/>
  <c r="AA60" i="1"/>
  <c r="AA59" i="1" s="1"/>
  <c r="W60" i="1"/>
  <c r="W59" i="1" s="1"/>
  <c r="V60" i="1"/>
  <c r="V59" i="1" s="1"/>
  <c r="U60" i="1"/>
  <c r="U59" i="1" s="1"/>
  <c r="Q60" i="1"/>
  <c r="Q59" i="1" s="1"/>
  <c r="P60" i="1"/>
  <c r="P59" i="1" s="1"/>
  <c r="O60" i="1"/>
  <c r="O59" i="1" s="1"/>
  <c r="K60" i="1"/>
  <c r="K59" i="1" s="1"/>
  <c r="J60" i="1"/>
  <c r="J59" i="1" s="1"/>
  <c r="I60" i="1"/>
  <c r="I59" i="1" s="1"/>
  <c r="H60" i="1"/>
  <c r="G60" i="1"/>
  <c r="G59" i="1" s="1"/>
  <c r="F60" i="1"/>
  <c r="CA58" i="1"/>
  <c r="CA57" i="1" s="1"/>
  <c r="CA56" i="1" s="1"/>
  <c r="BK58" i="1"/>
  <c r="AY58" i="1"/>
  <c r="N58" i="1"/>
  <c r="T58" i="1" s="1"/>
  <c r="Z58" i="1" s="1"/>
  <c r="AF58" i="1" s="1"/>
  <c r="AL58" i="1" s="1"/>
  <c r="AR58" i="1" s="1"/>
  <c r="AX58" i="1" s="1"/>
  <c r="BD58" i="1" s="1"/>
  <c r="BJ58" i="1" s="1"/>
  <c r="BP58" i="1" s="1"/>
  <c r="BU58" i="1" s="1"/>
  <c r="BZ58" i="1" s="1"/>
  <c r="CJ58" i="1" s="1"/>
  <c r="CL58" i="1" s="1"/>
  <c r="M58" i="1"/>
  <c r="S58" i="1" s="1"/>
  <c r="Y58" i="1" s="1"/>
  <c r="AE58" i="1" s="1"/>
  <c r="AK58" i="1" s="1"/>
  <c r="AQ58" i="1" s="1"/>
  <c r="AW58" i="1" s="1"/>
  <c r="BC58" i="1" s="1"/>
  <c r="BI58" i="1" s="1"/>
  <c r="BO58" i="1" s="1"/>
  <c r="BT58" i="1" s="1"/>
  <c r="BY58" i="1" s="1"/>
  <c r="CG58" i="1" s="1"/>
  <c r="CI58" i="1" s="1"/>
  <c r="L58" i="1"/>
  <c r="R58" i="1" s="1"/>
  <c r="X58" i="1" s="1"/>
  <c r="AD58" i="1" s="1"/>
  <c r="AJ58" i="1" s="1"/>
  <c r="AP58" i="1" s="1"/>
  <c r="AV58" i="1" s="1"/>
  <c r="BB58" i="1" s="1"/>
  <c r="BH58" i="1" s="1"/>
  <c r="BN58" i="1" s="1"/>
  <c r="BS58" i="1" s="1"/>
  <c r="BX58" i="1" s="1"/>
  <c r="CD58" i="1" s="1"/>
  <c r="CF58" i="1" s="1"/>
  <c r="CM57" i="1"/>
  <c r="CC57" i="1"/>
  <c r="CC56" i="1" s="1"/>
  <c r="CB57" i="1"/>
  <c r="CB56" i="1" s="1"/>
  <c r="BW57" i="1"/>
  <c r="BW56" i="1" s="1"/>
  <c r="BV57" i="1"/>
  <c r="BV56" i="1" s="1"/>
  <c r="BR57" i="1"/>
  <c r="BR56" i="1" s="1"/>
  <c r="BQ57" i="1"/>
  <c r="BQ56" i="1" s="1"/>
  <c r="BM57" i="1"/>
  <c r="BM56" i="1" s="1"/>
  <c r="BL57" i="1"/>
  <c r="BL56" i="1" s="1"/>
  <c r="BK57" i="1"/>
  <c r="BK56" i="1" s="1"/>
  <c r="BG57" i="1"/>
  <c r="BG56" i="1" s="1"/>
  <c r="BF57" i="1"/>
  <c r="BF56" i="1" s="1"/>
  <c r="BE57" i="1"/>
  <c r="BE56" i="1" s="1"/>
  <c r="BA57" i="1"/>
  <c r="BA56" i="1" s="1"/>
  <c r="AZ57" i="1"/>
  <c r="AZ56" i="1" s="1"/>
  <c r="AY57" i="1"/>
  <c r="AY56" i="1" s="1"/>
  <c r="AU57" i="1"/>
  <c r="AU56" i="1" s="1"/>
  <c r="AT57" i="1"/>
  <c r="AT56" i="1" s="1"/>
  <c r="AS57" i="1"/>
  <c r="AS56" i="1" s="1"/>
  <c r="AO57" i="1"/>
  <c r="AO56" i="1" s="1"/>
  <c r="AN57" i="1"/>
  <c r="AN56" i="1" s="1"/>
  <c r="AM57" i="1"/>
  <c r="AM56" i="1" s="1"/>
  <c r="AI57" i="1"/>
  <c r="AI56" i="1" s="1"/>
  <c r="AH57" i="1"/>
  <c r="AH56" i="1" s="1"/>
  <c r="AG57" i="1"/>
  <c r="AG56" i="1" s="1"/>
  <c r="AC57" i="1"/>
  <c r="AC56" i="1" s="1"/>
  <c r="AB57" i="1"/>
  <c r="AB56" i="1" s="1"/>
  <c r="AA57" i="1"/>
  <c r="AA56" i="1" s="1"/>
  <c r="W57" i="1"/>
  <c r="W56" i="1" s="1"/>
  <c r="V57" i="1"/>
  <c r="V56" i="1" s="1"/>
  <c r="U57" i="1"/>
  <c r="U56" i="1" s="1"/>
  <c r="Q57" i="1"/>
  <c r="Q56" i="1" s="1"/>
  <c r="P57" i="1"/>
  <c r="P56" i="1" s="1"/>
  <c r="O57" i="1"/>
  <c r="O56" i="1" s="1"/>
  <c r="K57" i="1"/>
  <c r="K56" i="1" s="1"/>
  <c r="J57" i="1"/>
  <c r="I57" i="1"/>
  <c r="I56" i="1" s="1"/>
  <c r="H57" i="1"/>
  <c r="G57" i="1"/>
  <c r="G56" i="1" s="1"/>
  <c r="F57" i="1"/>
  <c r="CM56" i="1"/>
  <c r="N53" i="1"/>
  <c r="T53" i="1" s="1"/>
  <c r="Z53" i="1" s="1"/>
  <c r="AF53" i="1" s="1"/>
  <c r="AL53" i="1" s="1"/>
  <c r="AR53" i="1" s="1"/>
  <c r="AX53" i="1" s="1"/>
  <c r="BD53" i="1" s="1"/>
  <c r="BJ53" i="1" s="1"/>
  <c r="BP53" i="1" s="1"/>
  <c r="BU53" i="1" s="1"/>
  <c r="BZ53" i="1" s="1"/>
  <c r="CJ53" i="1" s="1"/>
  <c r="CL53" i="1" s="1"/>
  <c r="M53" i="1"/>
  <c r="S53" i="1" s="1"/>
  <c r="Y53" i="1" s="1"/>
  <c r="AE53" i="1" s="1"/>
  <c r="AK53" i="1" s="1"/>
  <c r="AQ53" i="1" s="1"/>
  <c r="AW53" i="1" s="1"/>
  <c r="BC53" i="1" s="1"/>
  <c r="BI53" i="1" s="1"/>
  <c r="BO53" i="1" s="1"/>
  <c r="BT53" i="1" s="1"/>
  <c r="BY53" i="1" s="1"/>
  <c r="CG53" i="1" s="1"/>
  <c r="CI53" i="1" s="1"/>
  <c r="L53" i="1"/>
  <c r="R53" i="1" s="1"/>
  <c r="X53" i="1" s="1"/>
  <c r="AD53" i="1" s="1"/>
  <c r="AJ53" i="1" s="1"/>
  <c r="AP53" i="1" s="1"/>
  <c r="AV53" i="1" s="1"/>
  <c r="BB53" i="1" s="1"/>
  <c r="BH53" i="1" s="1"/>
  <c r="BN53" i="1" s="1"/>
  <c r="BS53" i="1" s="1"/>
  <c r="BX53" i="1" s="1"/>
  <c r="CD53" i="1" s="1"/>
  <c r="CF53" i="1" s="1"/>
  <c r="CM52" i="1"/>
  <c r="CM51" i="1" s="1"/>
  <c r="CM50" i="1" s="1"/>
  <c r="CM49" i="1" s="1"/>
  <c r="CC52" i="1"/>
  <c r="CC51" i="1" s="1"/>
  <c r="CC50" i="1" s="1"/>
  <c r="CC49" i="1" s="1"/>
  <c r="CB52" i="1"/>
  <c r="CB51" i="1" s="1"/>
  <c r="CB50" i="1" s="1"/>
  <c r="CB49" i="1" s="1"/>
  <c r="CA52" i="1"/>
  <c r="CA51" i="1" s="1"/>
  <c r="CA50" i="1" s="1"/>
  <c r="CA49" i="1" s="1"/>
  <c r="BW52" i="1"/>
  <c r="BW51" i="1" s="1"/>
  <c r="BW50" i="1" s="1"/>
  <c r="BW49" i="1" s="1"/>
  <c r="BV52" i="1"/>
  <c r="BV51" i="1" s="1"/>
  <c r="BV50" i="1" s="1"/>
  <c r="BV49" i="1" s="1"/>
  <c r="BR52" i="1"/>
  <c r="BR51" i="1" s="1"/>
  <c r="BR50" i="1" s="1"/>
  <c r="BR49" i="1" s="1"/>
  <c r="BQ52" i="1"/>
  <c r="BQ51" i="1" s="1"/>
  <c r="BQ50" i="1" s="1"/>
  <c r="BQ49" i="1" s="1"/>
  <c r="BM52" i="1"/>
  <c r="BM51" i="1" s="1"/>
  <c r="BM50" i="1" s="1"/>
  <c r="BM49" i="1" s="1"/>
  <c r="BL52" i="1"/>
  <c r="BL51" i="1" s="1"/>
  <c r="BL50" i="1" s="1"/>
  <c r="BL49" i="1" s="1"/>
  <c r="BK52" i="1"/>
  <c r="BK51" i="1" s="1"/>
  <c r="BK50" i="1" s="1"/>
  <c r="BK49" i="1" s="1"/>
  <c r="BG52" i="1"/>
  <c r="BG51" i="1" s="1"/>
  <c r="BG50" i="1" s="1"/>
  <c r="BG49" i="1" s="1"/>
  <c r="BF52" i="1"/>
  <c r="BF51" i="1" s="1"/>
  <c r="BF50" i="1" s="1"/>
  <c r="BF49" i="1" s="1"/>
  <c r="BE52" i="1"/>
  <c r="BE51" i="1" s="1"/>
  <c r="BE50" i="1" s="1"/>
  <c r="BE49" i="1" s="1"/>
  <c r="BA52" i="1"/>
  <c r="BA51" i="1" s="1"/>
  <c r="BA50" i="1" s="1"/>
  <c r="BA49" i="1" s="1"/>
  <c r="AZ52" i="1"/>
  <c r="AZ51" i="1" s="1"/>
  <c r="AZ50" i="1" s="1"/>
  <c r="AZ49" i="1" s="1"/>
  <c r="AY52" i="1"/>
  <c r="AY51" i="1" s="1"/>
  <c r="AY50" i="1" s="1"/>
  <c r="AY49" i="1" s="1"/>
  <c r="AU52" i="1"/>
  <c r="AU51" i="1" s="1"/>
  <c r="AU50" i="1" s="1"/>
  <c r="AU49" i="1" s="1"/>
  <c r="AT52" i="1"/>
  <c r="AT51" i="1" s="1"/>
  <c r="AT50" i="1" s="1"/>
  <c r="AT49" i="1" s="1"/>
  <c r="AS52" i="1"/>
  <c r="AS51" i="1" s="1"/>
  <c r="AS50" i="1" s="1"/>
  <c r="AS49" i="1" s="1"/>
  <c r="AO52" i="1"/>
  <c r="AO51" i="1" s="1"/>
  <c r="AO50" i="1" s="1"/>
  <c r="AO49" i="1" s="1"/>
  <c r="AN52" i="1"/>
  <c r="AN51" i="1" s="1"/>
  <c r="AN50" i="1" s="1"/>
  <c r="AN49" i="1" s="1"/>
  <c r="AM52" i="1"/>
  <c r="AM51" i="1" s="1"/>
  <c r="AM50" i="1" s="1"/>
  <c r="AM49" i="1" s="1"/>
  <c r="AI52" i="1"/>
  <c r="AI51" i="1" s="1"/>
  <c r="AI50" i="1" s="1"/>
  <c r="AI49" i="1" s="1"/>
  <c r="AH52" i="1"/>
  <c r="AH51" i="1" s="1"/>
  <c r="AH50" i="1" s="1"/>
  <c r="AH49" i="1" s="1"/>
  <c r="AG52" i="1"/>
  <c r="AG51" i="1" s="1"/>
  <c r="AG50" i="1" s="1"/>
  <c r="AG49" i="1" s="1"/>
  <c r="AC52" i="1"/>
  <c r="AC51" i="1" s="1"/>
  <c r="AC50" i="1" s="1"/>
  <c r="AC49" i="1" s="1"/>
  <c r="AB52" i="1"/>
  <c r="AB51" i="1" s="1"/>
  <c r="AB50" i="1" s="1"/>
  <c r="AB49" i="1" s="1"/>
  <c r="AA52" i="1"/>
  <c r="AA51" i="1" s="1"/>
  <c r="AA50" i="1" s="1"/>
  <c r="AA49" i="1" s="1"/>
  <c r="W52" i="1"/>
  <c r="W51" i="1" s="1"/>
  <c r="W50" i="1" s="1"/>
  <c r="W49" i="1" s="1"/>
  <c r="V52" i="1"/>
  <c r="V51" i="1" s="1"/>
  <c r="V50" i="1" s="1"/>
  <c r="V49" i="1" s="1"/>
  <c r="U52" i="1"/>
  <c r="U51" i="1" s="1"/>
  <c r="U50" i="1" s="1"/>
  <c r="U49" i="1" s="1"/>
  <c r="Q52" i="1"/>
  <c r="Q51" i="1" s="1"/>
  <c r="Q50" i="1" s="1"/>
  <c r="Q49" i="1" s="1"/>
  <c r="P52" i="1"/>
  <c r="P51" i="1" s="1"/>
  <c r="P50" i="1" s="1"/>
  <c r="P49" i="1" s="1"/>
  <c r="O52" i="1"/>
  <c r="O51" i="1" s="1"/>
  <c r="O50" i="1" s="1"/>
  <c r="O49" i="1" s="1"/>
  <c r="K52" i="1"/>
  <c r="K51" i="1" s="1"/>
  <c r="K50" i="1" s="1"/>
  <c r="K49" i="1" s="1"/>
  <c r="J52" i="1"/>
  <c r="J51" i="1" s="1"/>
  <c r="J50" i="1" s="1"/>
  <c r="J49" i="1" s="1"/>
  <c r="I52" i="1"/>
  <c r="I51" i="1" s="1"/>
  <c r="I50" i="1" s="1"/>
  <c r="I49" i="1" s="1"/>
  <c r="H52" i="1"/>
  <c r="G52" i="1"/>
  <c r="G51" i="1" s="1"/>
  <c r="G50" i="1" s="1"/>
  <c r="F52" i="1"/>
  <c r="T48" i="1"/>
  <c r="Z48" i="1" s="1"/>
  <c r="AF48" i="1" s="1"/>
  <c r="AL48" i="1" s="1"/>
  <c r="AR48" i="1" s="1"/>
  <c r="AX48" i="1" s="1"/>
  <c r="BD48" i="1" s="1"/>
  <c r="BJ48" i="1" s="1"/>
  <c r="BP48" i="1" s="1"/>
  <c r="BU48" i="1" s="1"/>
  <c r="BZ48" i="1" s="1"/>
  <c r="CJ48" i="1" s="1"/>
  <c r="CL48" i="1" s="1"/>
  <c r="S48" i="1"/>
  <c r="Y48" i="1" s="1"/>
  <c r="AE48" i="1" s="1"/>
  <c r="AK48" i="1" s="1"/>
  <c r="AQ48" i="1" s="1"/>
  <c r="AW48" i="1" s="1"/>
  <c r="BC48" i="1" s="1"/>
  <c r="BI48" i="1" s="1"/>
  <c r="BO48" i="1" s="1"/>
  <c r="BT48" i="1" s="1"/>
  <c r="BY48" i="1" s="1"/>
  <c r="CG48" i="1" s="1"/>
  <c r="CI48" i="1" s="1"/>
  <c r="R48" i="1"/>
  <c r="X48" i="1" s="1"/>
  <c r="AD48" i="1" s="1"/>
  <c r="AJ48" i="1" s="1"/>
  <c r="AP48" i="1" s="1"/>
  <c r="AV48" i="1" s="1"/>
  <c r="BB48" i="1" s="1"/>
  <c r="BH48" i="1" s="1"/>
  <c r="BN48" i="1" s="1"/>
  <c r="BS48" i="1" s="1"/>
  <c r="BX48" i="1" s="1"/>
  <c r="CD48" i="1" s="1"/>
  <c r="CF48" i="1" s="1"/>
  <c r="CM47" i="1"/>
  <c r="CM46" i="1" s="1"/>
  <c r="CM45" i="1" s="1"/>
  <c r="CC47" i="1"/>
  <c r="CC46" i="1" s="1"/>
  <c r="CC45" i="1" s="1"/>
  <c r="CB47" i="1"/>
  <c r="CB46" i="1" s="1"/>
  <c r="CB45" i="1" s="1"/>
  <c r="CA47" i="1"/>
  <c r="CA46" i="1" s="1"/>
  <c r="CA45" i="1" s="1"/>
  <c r="BW47" i="1"/>
  <c r="BW46" i="1" s="1"/>
  <c r="BW45" i="1" s="1"/>
  <c r="BV47" i="1"/>
  <c r="BV46" i="1" s="1"/>
  <c r="BV45" i="1" s="1"/>
  <c r="BR47" i="1"/>
  <c r="BR46" i="1" s="1"/>
  <c r="BR45" i="1" s="1"/>
  <c r="BQ47" i="1"/>
  <c r="BQ46" i="1" s="1"/>
  <c r="BQ45" i="1" s="1"/>
  <c r="BM47" i="1"/>
  <c r="BM46" i="1" s="1"/>
  <c r="BM45" i="1" s="1"/>
  <c r="BL47" i="1"/>
  <c r="BL46" i="1" s="1"/>
  <c r="BL45" i="1" s="1"/>
  <c r="BK47" i="1"/>
  <c r="BK46" i="1" s="1"/>
  <c r="BK45" i="1" s="1"/>
  <c r="BG47" i="1"/>
  <c r="BG46" i="1" s="1"/>
  <c r="BG45" i="1" s="1"/>
  <c r="BF47" i="1"/>
  <c r="BF46" i="1" s="1"/>
  <c r="BF45" i="1" s="1"/>
  <c r="BE47" i="1"/>
  <c r="BE46" i="1" s="1"/>
  <c r="BE45" i="1" s="1"/>
  <c r="BA47" i="1"/>
  <c r="BA46" i="1" s="1"/>
  <c r="BA45" i="1" s="1"/>
  <c r="AZ47" i="1"/>
  <c r="AZ46" i="1" s="1"/>
  <c r="AZ45" i="1" s="1"/>
  <c r="AY47" i="1"/>
  <c r="AY46" i="1" s="1"/>
  <c r="AY45" i="1" s="1"/>
  <c r="AU47" i="1"/>
  <c r="AU46" i="1" s="1"/>
  <c r="AU45" i="1" s="1"/>
  <c r="AT47" i="1"/>
  <c r="AT46" i="1" s="1"/>
  <c r="AT45" i="1" s="1"/>
  <c r="AS47" i="1"/>
  <c r="AS46" i="1" s="1"/>
  <c r="AS45" i="1" s="1"/>
  <c r="AO47" i="1"/>
  <c r="AO46" i="1" s="1"/>
  <c r="AO45" i="1" s="1"/>
  <c r="AN47" i="1"/>
  <c r="AN46" i="1" s="1"/>
  <c r="AN45" i="1" s="1"/>
  <c r="AM47" i="1"/>
  <c r="AM46" i="1" s="1"/>
  <c r="AM45" i="1" s="1"/>
  <c r="AI47" i="1"/>
  <c r="AI46" i="1" s="1"/>
  <c r="AI45" i="1" s="1"/>
  <c r="AH47" i="1"/>
  <c r="AH46" i="1" s="1"/>
  <c r="AH45" i="1" s="1"/>
  <c r="AG47" i="1"/>
  <c r="AG46" i="1" s="1"/>
  <c r="AG45" i="1" s="1"/>
  <c r="AC47" i="1"/>
  <c r="AC46" i="1" s="1"/>
  <c r="AC45" i="1" s="1"/>
  <c r="AB47" i="1"/>
  <c r="AB46" i="1" s="1"/>
  <c r="AB45" i="1" s="1"/>
  <c r="AA47" i="1"/>
  <c r="AA46" i="1" s="1"/>
  <c r="AA45" i="1" s="1"/>
  <c r="W47" i="1"/>
  <c r="W46" i="1" s="1"/>
  <c r="V47" i="1"/>
  <c r="V46" i="1" s="1"/>
  <c r="V45" i="1" s="1"/>
  <c r="U47" i="1"/>
  <c r="U46" i="1" s="1"/>
  <c r="U45" i="1" s="1"/>
  <c r="Q47" i="1"/>
  <c r="Q46" i="1" s="1"/>
  <c r="P47" i="1"/>
  <c r="P46" i="1" s="1"/>
  <c r="O47" i="1"/>
  <c r="O46" i="1" s="1"/>
  <c r="N44" i="1"/>
  <c r="T44" i="1" s="1"/>
  <c r="Z44" i="1" s="1"/>
  <c r="AF44" i="1" s="1"/>
  <c r="AL44" i="1" s="1"/>
  <c r="AR44" i="1" s="1"/>
  <c r="AX44" i="1" s="1"/>
  <c r="BD44" i="1" s="1"/>
  <c r="BJ44" i="1" s="1"/>
  <c r="BP44" i="1" s="1"/>
  <c r="BU44" i="1" s="1"/>
  <c r="BZ44" i="1" s="1"/>
  <c r="CJ44" i="1" s="1"/>
  <c r="CL44" i="1" s="1"/>
  <c r="M44" i="1"/>
  <c r="S44" i="1" s="1"/>
  <c r="Y44" i="1" s="1"/>
  <c r="AE44" i="1" s="1"/>
  <c r="AK44" i="1" s="1"/>
  <c r="AQ44" i="1" s="1"/>
  <c r="AW44" i="1" s="1"/>
  <c r="BC44" i="1" s="1"/>
  <c r="BI44" i="1" s="1"/>
  <c r="BO44" i="1" s="1"/>
  <c r="BT44" i="1" s="1"/>
  <c r="BY44" i="1" s="1"/>
  <c r="CG44" i="1" s="1"/>
  <c r="CI44" i="1" s="1"/>
  <c r="K44" i="1"/>
  <c r="J44" i="1"/>
  <c r="I44" i="1"/>
  <c r="L44" i="1" s="1"/>
  <c r="R44" i="1" s="1"/>
  <c r="X44" i="1" s="1"/>
  <c r="AD44" i="1" s="1"/>
  <c r="AJ44" i="1" s="1"/>
  <c r="AP44" i="1" s="1"/>
  <c r="AV44" i="1" s="1"/>
  <c r="BB44" i="1" s="1"/>
  <c r="BH44" i="1" s="1"/>
  <c r="BN44" i="1" s="1"/>
  <c r="BS44" i="1" s="1"/>
  <c r="BX44" i="1" s="1"/>
  <c r="CD44" i="1" s="1"/>
  <c r="CF44" i="1" s="1"/>
  <c r="CM43" i="1"/>
  <c r="CM42" i="1" s="1"/>
  <c r="CM41" i="1" s="1"/>
  <c r="CC43" i="1"/>
  <c r="CC42" i="1" s="1"/>
  <c r="CC41" i="1" s="1"/>
  <c r="CB43" i="1"/>
  <c r="CB42" i="1" s="1"/>
  <c r="CB41" i="1" s="1"/>
  <c r="CA43" i="1"/>
  <c r="CA42" i="1" s="1"/>
  <c r="CA41" i="1" s="1"/>
  <c r="BW43" i="1"/>
  <c r="BW42" i="1" s="1"/>
  <c r="BW41" i="1" s="1"/>
  <c r="BV43" i="1"/>
  <c r="BV42" i="1" s="1"/>
  <c r="BV41" i="1" s="1"/>
  <c r="BR43" i="1"/>
  <c r="BR42" i="1" s="1"/>
  <c r="BQ43" i="1"/>
  <c r="BQ42" i="1" s="1"/>
  <c r="BQ41" i="1" s="1"/>
  <c r="BM43" i="1"/>
  <c r="BM42" i="1" s="1"/>
  <c r="BM41" i="1" s="1"/>
  <c r="BL43" i="1"/>
  <c r="BL42" i="1" s="1"/>
  <c r="BL41" i="1" s="1"/>
  <c r="BK43" i="1"/>
  <c r="BK42" i="1" s="1"/>
  <c r="BK41" i="1" s="1"/>
  <c r="BG43" i="1"/>
  <c r="BG42" i="1" s="1"/>
  <c r="BG41" i="1" s="1"/>
  <c r="BF43" i="1"/>
  <c r="BF42" i="1" s="1"/>
  <c r="BF41" i="1" s="1"/>
  <c r="BE43" i="1"/>
  <c r="BE42" i="1" s="1"/>
  <c r="BE41" i="1" s="1"/>
  <c r="BA43" i="1"/>
  <c r="BA42" i="1" s="1"/>
  <c r="BA41" i="1" s="1"/>
  <c r="AZ43" i="1"/>
  <c r="AZ42" i="1" s="1"/>
  <c r="AZ41" i="1" s="1"/>
  <c r="AY43" i="1"/>
  <c r="AY42" i="1" s="1"/>
  <c r="AY41" i="1" s="1"/>
  <c r="AU43" i="1"/>
  <c r="AU42" i="1" s="1"/>
  <c r="AU41" i="1" s="1"/>
  <c r="AT43" i="1"/>
  <c r="AT42" i="1" s="1"/>
  <c r="AT41" i="1" s="1"/>
  <c r="AS43" i="1"/>
  <c r="AS42" i="1" s="1"/>
  <c r="AS41" i="1" s="1"/>
  <c r="AO43" i="1"/>
  <c r="AO42" i="1" s="1"/>
  <c r="AO41" i="1" s="1"/>
  <c r="AN43" i="1"/>
  <c r="AN42" i="1" s="1"/>
  <c r="AN41" i="1" s="1"/>
  <c r="AM43" i="1"/>
  <c r="AM42" i="1" s="1"/>
  <c r="AM41" i="1" s="1"/>
  <c r="AI43" i="1"/>
  <c r="AI42" i="1" s="1"/>
  <c r="AI41" i="1" s="1"/>
  <c r="AH43" i="1"/>
  <c r="AH42" i="1" s="1"/>
  <c r="AH41" i="1" s="1"/>
  <c r="AG43" i="1"/>
  <c r="AG42" i="1" s="1"/>
  <c r="AG41" i="1" s="1"/>
  <c r="AC43" i="1"/>
  <c r="AC42" i="1" s="1"/>
  <c r="AC41" i="1" s="1"/>
  <c r="AB43" i="1"/>
  <c r="AB42" i="1" s="1"/>
  <c r="AB41" i="1" s="1"/>
  <c r="AA43" i="1"/>
  <c r="AA42" i="1" s="1"/>
  <c r="AA41" i="1" s="1"/>
  <c r="W43" i="1"/>
  <c r="W42" i="1" s="1"/>
  <c r="W41" i="1" s="1"/>
  <c r="V43" i="1"/>
  <c r="V42" i="1" s="1"/>
  <c r="V41" i="1" s="1"/>
  <c r="U43" i="1"/>
  <c r="U42" i="1" s="1"/>
  <c r="U41" i="1" s="1"/>
  <c r="Q43" i="1"/>
  <c r="Q42" i="1" s="1"/>
  <c r="Q41" i="1" s="1"/>
  <c r="P43" i="1"/>
  <c r="P42" i="1" s="1"/>
  <c r="P41" i="1" s="1"/>
  <c r="O43" i="1"/>
  <c r="O42" i="1" s="1"/>
  <c r="O41" i="1" s="1"/>
  <c r="K43" i="1"/>
  <c r="K42" i="1" s="1"/>
  <c r="K41" i="1" s="1"/>
  <c r="J43" i="1"/>
  <c r="J42" i="1" s="1"/>
  <c r="J41" i="1" s="1"/>
  <c r="H43" i="1"/>
  <c r="G43" i="1"/>
  <c r="G42" i="1" s="1"/>
  <c r="F43" i="1"/>
  <c r="F42" i="1" s="1"/>
  <c r="F41" i="1" s="1"/>
  <c r="N40" i="1"/>
  <c r="T40" i="1" s="1"/>
  <c r="Z40" i="1" s="1"/>
  <c r="AF40" i="1" s="1"/>
  <c r="AL40" i="1" s="1"/>
  <c r="AR40" i="1" s="1"/>
  <c r="AX40" i="1" s="1"/>
  <c r="BD40" i="1" s="1"/>
  <c r="BJ40" i="1" s="1"/>
  <c r="BP40" i="1" s="1"/>
  <c r="BU40" i="1" s="1"/>
  <c r="BZ40" i="1" s="1"/>
  <c r="CJ40" i="1" s="1"/>
  <c r="CL40" i="1" s="1"/>
  <c r="M40" i="1"/>
  <c r="S40" i="1" s="1"/>
  <c r="Y40" i="1" s="1"/>
  <c r="AE40" i="1" s="1"/>
  <c r="AK40" i="1" s="1"/>
  <c r="AQ40" i="1" s="1"/>
  <c r="AW40" i="1" s="1"/>
  <c r="BC40" i="1" s="1"/>
  <c r="BI40" i="1" s="1"/>
  <c r="BO40" i="1" s="1"/>
  <c r="BT40" i="1" s="1"/>
  <c r="BY40" i="1" s="1"/>
  <c r="CG40" i="1" s="1"/>
  <c r="CI40" i="1" s="1"/>
  <c r="L40" i="1"/>
  <c r="R40" i="1" s="1"/>
  <c r="X40" i="1" s="1"/>
  <c r="AD40" i="1" s="1"/>
  <c r="AJ40" i="1" s="1"/>
  <c r="AP40" i="1" s="1"/>
  <c r="AV40" i="1" s="1"/>
  <c r="BB40" i="1" s="1"/>
  <c r="BH40" i="1" s="1"/>
  <c r="BN40" i="1" s="1"/>
  <c r="BS40" i="1" s="1"/>
  <c r="BX40" i="1" s="1"/>
  <c r="CD40" i="1" s="1"/>
  <c r="CF40" i="1" s="1"/>
  <c r="CM39" i="1"/>
  <c r="CM38" i="1" s="1"/>
  <c r="CM37" i="1" s="1"/>
  <c r="CC39" i="1"/>
  <c r="CC38" i="1" s="1"/>
  <c r="CC37" i="1" s="1"/>
  <c r="CB39" i="1"/>
  <c r="CB38" i="1" s="1"/>
  <c r="CB37" i="1" s="1"/>
  <c r="CA39" i="1"/>
  <c r="CA38" i="1" s="1"/>
  <c r="CA37" i="1" s="1"/>
  <c r="BW39" i="1"/>
  <c r="BW38" i="1" s="1"/>
  <c r="BW37" i="1" s="1"/>
  <c r="BV39" i="1"/>
  <c r="BV38" i="1" s="1"/>
  <c r="BV37" i="1" s="1"/>
  <c r="BR39" i="1"/>
  <c r="BR38" i="1" s="1"/>
  <c r="BR37" i="1" s="1"/>
  <c r="BQ39" i="1"/>
  <c r="BQ38" i="1" s="1"/>
  <c r="BM39" i="1"/>
  <c r="BM38" i="1" s="1"/>
  <c r="BM37" i="1" s="1"/>
  <c r="BL39" i="1"/>
  <c r="BL38" i="1" s="1"/>
  <c r="BL37" i="1" s="1"/>
  <c r="BK39" i="1"/>
  <c r="BK38" i="1" s="1"/>
  <c r="BK37" i="1" s="1"/>
  <c r="BG39" i="1"/>
  <c r="BG38" i="1" s="1"/>
  <c r="BG37" i="1" s="1"/>
  <c r="BF39" i="1"/>
  <c r="BF38" i="1" s="1"/>
  <c r="BF37" i="1" s="1"/>
  <c r="BE39" i="1"/>
  <c r="BE38" i="1" s="1"/>
  <c r="BE37" i="1" s="1"/>
  <c r="BA39" i="1"/>
  <c r="BA38" i="1" s="1"/>
  <c r="BA37" i="1" s="1"/>
  <c r="AZ39" i="1"/>
  <c r="AZ38" i="1" s="1"/>
  <c r="AZ37" i="1" s="1"/>
  <c r="AY39" i="1"/>
  <c r="AY38" i="1" s="1"/>
  <c r="AY37" i="1" s="1"/>
  <c r="AU39" i="1"/>
  <c r="AU38" i="1" s="1"/>
  <c r="AU37" i="1" s="1"/>
  <c r="AT39" i="1"/>
  <c r="AT38" i="1" s="1"/>
  <c r="AT37" i="1" s="1"/>
  <c r="AS39" i="1"/>
  <c r="AS38" i="1" s="1"/>
  <c r="AS37" i="1" s="1"/>
  <c r="AO39" i="1"/>
  <c r="AN39" i="1"/>
  <c r="AN38" i="1" s="1"/>
  <c r="AN37" i="1" s="1"/>
  <c r="AM39" i="1"/>
  <c r="AM38" i="1" s="1"/>
  <c r="AM37" i="1" s="1"/>
  <c r="AI39" i="1"/>
  <c r="AI38" i="1" s="1"/>
  <c r="AI37" i="1" s="1"/>
  <c r="AH39" i="1"/>
  <c r="AH38" i="1" s="1"/>
  <c r="AH37" i="1" s="1"/>
  <c r="AG39" i="1"/>
  <c r="AG38" i="1" s="1"/>
  <c r="AG37" i="1" s="1"/>
  <c r="AC39" i="1"/>
  <c r="AC38" i="1" s="1"/>
  <c r="AC37" i="1" s="1"/>
  <c r="AB39" i="1"/>
  <c r="AB38" i="1" s="1"/>
  <c r="AB37" i="1" s="1"/>
  <c r="AA39" i="1"/>
  <c r="AA38" i="1" s="1"/>
  <c r="AA37" i="1" s="1"/>
  <c r="W39" i="1"/>
  <c r="W38" i="1" s="1"/>
  <c r="W37" i="1" s="1"/>
  <c r="V39" i="1"/>
  <c r="V38" i="1" s="1"/>
  <c r="V37" i="1" s="1"/>
  <c r="U39" i="1"/>
  <c r="U38" i="1" s="1"/>
  <c r="U37" i="1" s="1"/>
  <c r="Q39" i="1"/>
  <c r="Q38" i="1" s="1"/>
  <c r="Q37" i="1" s="1"/>
  <c r="P39" i="1"/>
  <c r="P38" i="1" s="1"/>
  <c r="P37" i="1" s="1"/>
  <c r="O39" i="1"/>
  <c r="O38" i="1" s="1"/>
  <c r="O37" i="1" s="1"/>
  <c r="K39" i="1"/>
  <c r="K38" i="1" s="1"/>
  <c r="K37" i="1" s="1"/>
  <c r="J39" i="1"/>
  <c r="J38" i="1" s="1"/>
  <c r="J37" i="1" s="1"/>
  <c r="I39" i="1"/>
  <c r="I38" i="1" s="1"/>
  <c r="I37" i="1" s="1"/>
  <c r="H39" i="1"/>
  <c r="H38" i="1" s="1"/>
  <c r="G39" i="1"/>
  <c r="F39" i="1"/>
  <c r="F38" i="1" s="1"/>
  <c r="AO38" i="1"/>
  <c r="AO37" i="1" s="1"/>
  <c r="BK36" i="1"/>
  <c r="BK35" i="1" s="1"/>
  <c r="BK34" i="1" s="1"/>
  <c r="BK33" i="1" s="1"/>
  <c r="AY36" i="1"/>
  <c r="N36" i="1"/>
  <c r="T36" i="1" s="1"/>
  <c r="Z36" i="1" s="1"/>
  <c r="AF36" i="1" s="1"/>
  <c r="AL36" i="1" s="1"/>
  <c r="AR36" i="1" s="1"/>
  <c r="AX36" i="1" s="1"/>
  <c r="BD36" i="1" s="1"/>
  <c r="BJ36" i="1" s="1"/>
  <c r="BP36" i="1" s="1"/>
  <c r="BU36" i="1" s="1"/>
  <c r="BZ36" i="1" s="1"/>
  <c r="CJ36" i="1" s="1"/>
  <c r="CL36" i="1" s="1"/>
  <c r="M36" i="1"/>
  <c r="S36" i="1" s="1"/>
  <c r="Y36" i="1" s="1"/>
  <c r="AE36" i="1" s="1"/>
  <c r="AK36" i="1" s="1"/>
  <c r="AQ36" i="1" s="1"/>
  <c r="AW36" i="1" s="1"/>
  <c r="BC36" i="1" s="1"/>
  <c r="BI36" i="1" s="1"/>
  <c r="BO36" i="1" s="1"/>
  <c r="BT36" i="1" s="1"/>
  <c r="BY36" i="1" s="1"/>
  <c r="CG36" i="1" s="1"/>
  <c r="CI36" i="1" s="1"/>
  <c r="L36" i="1"/>
  <c r="R36" i="1" s="1"/>
  <c r="X36" i="1" s="1"/>
  <c r="AD36" i="1" s="1"/>
  <c r="AJ36" i="1" s="1"/>
  <c r="AP36" i="1" s="1"/>
  <c r="AV36" i="1" s="1"/>
  <c r="BB36" i="1" s="1"/>
  <c r="BH36" i="1" s="1"/>
  <c r="BN36" i="1" s="1"/>
  <c r="BS36" i="1" s="1"/>
  <c r="BX36" i="1" s="1"/>
  <c r="CD36" i="1" s="1"/>
  <c r="CF36" i="1" s="1"/>
  <c r="CM35" i="1"/>
  <c r="CM34" i="1" s="1"/>
  <c r="CM33" i="1" s="1"/>
  <c r="CC35" i="1"/>
  <c r="CC34" i="1" s="1"/>
  <c r="CC33" i="1" s="1"/>
  <c r="CB35" i="1"/>
  <c r="CB34" i="1" s="1"/>
  <c r="CB33" i="1" s="1"/>
  <c r="CA35" i="1"/>
  <c r="CA34" i="1" s="1"/>
  <c r="CA33" i="1" s="1"/>
  <c r="BW35" i="1"/>
  <c r="BW34" i="1" s="1"/>
  <c r="BW33" i="1" s="1"/>
  <c r="BV35" i="1"/>
  <c r="BV34" i="1" s="1"/>
  <c r="BV33" i="1" s="1"/>
  <c r="BR35" i="1"/>
  <c r="BR34" i="1" s="1"/>
  <c r="BR33" i="1" s="1"/>
  <c r="BQ35" i="1"/>
  <c r="BQ34" i="1" s="1"/>
  <c r="BQ33" i="1" s="1"/>
  <c r="BM35" i="1"/>
  <c r="BM34" i="1" s="1"/>
  <c r="BM33" i="1" s="1"/>
  <c r="BL35" i="1"/>
  <c r="BL34" i="1" s="1"/>
  <c r="BL33" i="1" s="1"/>
  <c r="BG35" i="1"/>
  <c r="BG34" i="1" s="1"/>
  <c r="BG33" i="1" s="1"/>
  <c r="BF35" i="1"/>
  <c r="BF34" i="1" s="1"/>
  <c r="BF33" i="1" s="1"/>
  <c r="BE35" i="1"/>
  <c r="BE34" i="1" s="1"/>
  <c r="BE33" i="1" s="1"/>
  <c r="BA35" i="1"/>
  <c r="BA34" i="1" s="1"/>
  <c r="BA33" i="1" s="1"/>
  <c r="AZ35" i="1"/>
  <c r="AZ34" i="1" s="1"/>
  <c r="AZ33" i="1" s="1"/>
  <c r="AY35" i="1"/>
  <c r="AY34" i="1" s="1"/>
  <c r="AY33" i="1" s="1"/>
  <c r="AU35" i="1"/>
  <c r="AU34" i="1" s="1"/>
  <c r="AU33" i="1" s="1"/>
  <c r="AT35" i="1"/>
  <c r="AT34" i="1" s="1"/>
  <c r="AT33" i="1" s="1"/>
  <c r="AS35" i="1"/>
  <c r="AS34" i="1" s="1"/>
  <c r="AS33" i="1" s="1"/>
  <c r="AO35" i="1"/>
  <c r="AO34" i="1" s="1"/>
  <c r="AO33" i="1" s="1"/>
  <c r="AN35" i="1"/>
  <c r="AM35" i="1"/>
  <c r="AM34" i="1" s="1"/>
  <c r="AM33" i="1" s="1"/>
  <c r="AI35" i="1"/>
  <c r="AI34" i="1" s="1"/>
  <c r="AI33" i="1" s="1"/>
  <c r="AH35" i="1"/>
  <c r="AH34" i="1" s="1"/>
  <c r="AH33" i="1" s="1"/>
  <c r="AG35" i="1"/>
  <c r="AG34" i="1" s="1"/>
  <c r="AG33" i="1" s="1"/>
  <c r="AC35" i="1"/>
  <c r="AC34" i="1" s="1"/>
  <c r="AC33" i="1" s="1"/>
  <c r="AB35" i="1"/>
  <c r="AB34" i="1" s="1"/>
  <c r="AB33" i="1" s="1"/>
  <c r="AA35" i="1"/>
  <c r="AA34" i="1" s="1"/>
  <c r="AA33" i="1" s="1"/>
  <c r="W35" i="1"/>
  <c r="W34" i="1" s="1"/>
  <c r="W33" i="1" s="1"/>
  <c r="V35" i="1"/>
  <c r="V34" i="1" s="1"/>
  <c r="V33" i="1" s="1"/>
  <c r="U35" i="1"/>
  <c r="U34" i="1" s="1"/>
  <c r="U33" i="1" s="1"/>
  <c r="Q35" i="1"/>
  <c r="Q34" i="1" s="1"/>
  <c r="Q33" i="1" s="1"/>
  <c r="P35" i="1"/>
  <c r="P34" i="1" s="1"/>
  <c r="P33" i="1" s="1"/>
  <c r="O35" i="1"/>
  <c r="O34" i="1" s="1"/>
  <c r="O33" i="1" s="1"/>
  <c r="K35" i="1"/>
  <c r="K34" i="1" s="1"/>
  <c r="K33" i="1" s="1"/>
  <c r="J35" i="1"/>
  <c r="J34" i="1" s="1"/>
  <c r="J33" i="1" s="1"/>
  <c r="I35" i="1"/>
  <c r="I34" i="1" s="1"/>
  <c r="I33" i="1" s="1"/>
  <c r="H35" i="1"/>
  <c r="G35" i="1"/>
  <c r="G34" i="1" s="1"/>
  <c r="G33" i="1" s="1"/>
  <c r="F35" i="1"/>
  <c r="AN34" i="1"/>
  <c r="AN33" i="1" s="1"/>
  <c r="N32" i="1"/>
  <c r="T32" i="1" s="1"/>
  <c r="Z32" i="1" s="1"/>
  <c r="AF32" i="1" s="1"/>
  <c r="AL32" i="1" s="1"/>
  <c r="AR32" i="1" s="1"/>
  <c r="AX32" i="1" s="1"/>
  <c r="BD32" i="1" s="1"/>
  <c r="BJ32" i="1" s="1"/>
  <c r="BP32" i="1" s="1"/>
  <c r="BU32" i="1" s="1"/>
  <c r="BZ32" i="1" s="1"/>
  <c r="CJ32" i="1" s="1"/>
  <c r="CL32" i="1" s="1"/>
  <c r="M32" i="1"/>
  <c r="S32" i="1" s="1"/>
  <c r="Y32" i="1" s="1"/>
  <c r="AE32" i="1" s="1"/>
  <c r="AK32" i="1" s="1"/>
  <c r="AQ32" i="1" s="1"/>
  <c r="AW32" i="1" s="1"/>
  <c r="BC32" i="1" s="1"/>
  <c r="BI32" i="1" s="1"/>
  <c r="BO32" i="1" s="1"/>
  <c r="BT32" i="1" s="1"/>
  <c r="BY32" i="1" s="1"/>
  <c r="CG32" i="1" s="1"/>
  <c r="CI32" i="1" s="1"/>
  <c r="L32" i="1"/>
  <c r="R32" i="1" s="1"/>
  <c r="X32" i="1" s="1"/>
  <c r="AD32" i="1" s="1"/>
  <c r="AJ32" i="1" s="1"/>
  <c r="AP32" i="1" s="1"/>
  <c r="AV32" i="1" s="1"/>
  <c r="BB32" i="1" s="1"/>
  <c r="BH32" i="1" s="1"/>
  <c r="BN32" i="1" s="1"/>
  <c r="BS32" i="1" s="1"/>
  <c r="BX32" i="1" s="1"/>
  <c r="CD32" i="1" s="1"/>
  <c r="CF32" i="1" s="1"/>
  <c r="CM31" i="1"/>
  <c r="CM30" i="1" s="1"/>
  <c r="CM29" i="1" s="1"/>
  <c r="CC31" i="1"/>
  <c r="CC30" i="1" s="1"/>
  <c r="CC29" i="1" s="1"/>
  <c r="CB31" i="1"/>
  <c r="CB30" i="1" s="1"/>
  <c r="CB29" i="1" s="1"/>
  <c r="CA31" i="1"/>
  <c r="CA30" i="1" s="1"/>
  <c r="CA29" i="1" s="1"/>
  <c r="BW31" i="1"/>
  <c r="BW30" i="1" s="1"/>
  <c r="BW29" i="1" s="1"/>
  <c r="BV31" i="1"/>
  <c r="BV30" i="1" s="1"/>
  <c r="BV29" i="1" s="1"/>
  <c r="BR31" i="1"/>
  <c r="BR30" i="1" s="1"/>
  <c r="BR29" i="1" s="1"/>
  <c r="BQ31" i="1"/>
  <c r="BQ30" i="1" s="1"/>
  <c r="BM31" i="1"/>
  <c r="BM30" i="1" s="1"/>
  <c r="BM29" i="1" s="1"/>
  <c r="BL31" i="1"/>
  <c r="BL30" i="1" s="1"/>
  <c r="BL29" i="1" s="1"/>
  <c r="BK31" i="1"/>
  <c r="BK30" i="1" s="1"/>
  <c r="BK29" i="1" s="1"/>
  <c r="BG31" i="1"/>
  <c r="BG30" i="1" s="1"/>
  <c r="BG29" i="1" s="1"/>
  <c r="BF31" i="1"/>
  <c r="BF30" i="1" s="1"/>
  <c r="BF29" i="1" s="1"/>
  <c r="BE31" i="1"/>
  <c r="BE30" i="1" s="1"/>
  <c r="BE29" i="1" s="1"/>
  <c r="BA31" i="1"/>
  <c r="BA30" i="1" s="1"/>
  <c r="BA29" i="1" s="1"/>
  <c r="AZ31" i="1"/>
  <c r="AZ30" i="1" s="1"/>
  <c r="AZ29" i="1" s="1"/>
  <c r="AY31" i="1"/>
  <c r="AY30" i="1" s="1"/>
  <c r="AY29" i="1" s="1"/>
  <c r="AU31" i="1"/>
  <c r="AU30" i="1" s="1"/>
  <c r="AU29" i="1" s="1"/>
  <c r="AT31" i="1"/>
  <c r="AT30" i="1" s="1"/>
  <c r="AT29" i="1" s="1"/>
  <c r="AS31" i="1"/>
  <c r="AS30" i="1" s="1"/>
  <c r="AS29" i="1" s="1"/>
  <c r="AO31" i="1"/>
  <c r="AO30" i="1" s="1"/>
  <c r="AO29" i="1" s="1"/>
  <c r="AN31" i="1"/>
  <c r="AN30" i="1" s="1"/>
  <c r="AN29" i="1" s="1"/>
  <c r="AM31" i="1"/>
  <c r="AM30" i="1" s="1"/>
  <c r="AM29" i="1" s="1"/>
  <c r="AI31" i="1"/>
  <c r="AI30" i="1" s="1"/>
  <c r="AI29" i="1" s="1"/>
  <c r="AH31" i="1"/>
  <c r="AH30" i="1" s="1"/>
  <c r="AH29" i="1" s="1"/>
  <c r="AG31" i="1"/>
  <c r="AG30" i="1" s="1"/>
  <c r="AG29" i="1" s="1"/>
  <c r="AC31" i="1"/>
  <c r="AC30" i="1" s="1"/>
  <c r="AC29" i="1" s="1"/>
  <c r="AB31" i="1"/>
  <c r="AB30" i="1" s="1"/>
  <c r="AB29" i="1" s="1"/>
  <c r="AA31" i="1"/>
  <c r="AA30" i="1" s="1"/>
  <c r="AA29" i="1" s="1"/>
  <c r="W31" i="1"/>
  <c r="W30" i="1" s="1"/>
  <c r="W29" i="1" s="1"/>
  <c r="V31" i="1"/>
  <c r="V30" i="1" s="1"/>
  <c r="V29" i="1" s="1"/>
  <c r="U31" i="1"/>
  <c r="U30" i="1" s="1"/>
  <c r="U29" i="1" s="1"/>
  <c r="Q31" i="1"/>
  <c r="Q30" i="1" s="1"/>
  <c r="Q29" i="1" s="1"/>
  <c r="P31" i="1"/>
  <c r="P30" i="1" s="1"/>
  <c r="P29" i="1" s="1"/>
  <c r="O31" i="1"/>
  <c r="O30" i="1" s="1"/>
  <c r="O29" i="1" s="1"/>
  <c r="K31" i="1"/>
  <c r="K30" i="1" s="1"/>
  <c r="K29" i="1" s="1"/>
  <c r="J31" i="1"/>
  <c r="J30" i="1" s="1"/>
  <c r="J29" i="1" s="1"/>
  <c r="I31" i="1"/>
  <c r="I30" i="1" s="1"/>
  <c r="I29" i="1" s="1"/>
  <c r="H31" i="1"/>
  <c r="H30" i="1" s="1"/>
  <c r="G31" i="1"/>
  <c r="G30" i="1" s="1"/>
  <c r="G29" i="1" s="1"/>
  <c r="F31" i="1"/>
  <c r="F30" i="1" s="1"/>
  <c r="F29" i="1" s="1"/>
  <c r="N28" i="1"/>
  <c r="T28" i="1" s="1"/>
  <c r="Z28" i="1" s="1"/>
  <c r="AF28" i="1" s="1"/>
  <c r="AL28" i="1" s="1"/>
  <c r="AR28" i="1" s="1"/>
  <c r="AX28" i="1" s="1"/>
  <c r="BD28" i="1" s="1"/>
  <c r="BJ28" i="1" s="1"/>
  <c r="BP28" i="1" s="1"/>
  <c r="BU28" i="1" s="1"/>
  <c r="BZ28" i="1" s="1"/>
  <c r="CJ28" i="1" s="1"/>
  <c r="CL28" i="1" s="1"/>
  <c r="M28" i="1"/>
  <c r="S28" i="1" s="1"/>
  <c r="Y28" i="1" s="1"/>
  <c r="AE28" i="1" s="1"/>
  <c r="AK28" i="1" s="1"/>
  <c r="AQ28" i="1" s="1"/>
  <c r="AW28" i="1" s="1"/>
  <c r="BC28" i="1" s="1"/>
  <c r="BI28" i="1" s="1"/>
  <c r="BO28" i="1" s="1"/>
  <c r="BT28" i="1" s="1"/>
  <c r="BY28" i="1" s="1"/>
  <c r="CG28" i="1" s="1"/>
  <c r="CI28" i="1" s="1"/>
  <c r="L28" i="1"/>
  <c r="R28" i="1" s="1"/>
  <c r="X28" i="1" s="1"/>
  <c r="AD28" i="1" s="1"/>
  <c r="AJ28" i="1" s="1"/>
  <c r="AP28" i="1" s="1"/>
  <c r="AV28" i="1" s="1"/>
  <c r="BB28" i="1" s="1"/>
  <c r="BH28" i="1" s="1"/>
  <c r="BN28" i="1" s="1"/>
  <c r="BS28" i="1" s="1"/>
  <c r="BX28" i="1" s="1"/>
  <c r="CD28" i="1" s="1"/>
  <c r="CF28" i="1" s="1"/>
  <c r="CM27" i="1"/>
  <c r="CC27" i="1"/>
  <c r="CB27" i="1"/>
  <c r="CA27" i="1"/>
  <c r="BW27" i="1"/>
  <c r="BV27" i="1"/>
  <c r="BR27" i="1"/>
  <c r="BQ27" i="1"/>
  <c r="BM27" i="1"/>
  <c r="BL27" i="1"/>
  <c r="BK27" i="1"/>
  <c r="BG27" i="1"/>
  <c r="BF27" i="1"/>
  <c r="BE27" i="1"/>
  <c r="BA27" i="1"/>
  <c r="AZ27" i="1"/>
  <c r="AY27" i="1"/>
  <c r="AU27" i="1"/>
  <c r="AT27" i="1"/>
  <c r="AS27" i="1"/>
  <c r="AO27" i="1"/>
  <c r="AN27" i="1"/>
  <c r="AM27" i="1"/>
  <c r="AI27" i="1"/>
  <c r="AH27" i="1"/>
  <c r="AG27" i="1"/>
  <c r="AC27" i="1"/>
  <c r="AB27" i="1"/>
  <c r="AA27" i="1"/>
  <c r="W27" i="1"/>
  <c r="V27" i="1"/>
  <c r="U27" i="1"/>
  <c r="Q27" i="1"/>
  <c r="P27" i="1"/>
  <c r="O27" i="1"/>
  <c r="K27" i="1"/>
  <c r="J27" i="1"/>
  <c r="I27" i="1"/>
  <c r="H27" i="1"/>
  <c r="G27" i="1"/>
  <c r="F27" i="1"/>
  <c r="N26" i="1"/>
  <c r="T26" i="1" s="1"/>
  <c r="Z26" i="1" s="1"/>
  <c r="AF26" i="1" s="1"/>
  <c r="AL26" i="1" s="1"/>
  <c r="AR26" i="1" s="1"/>
  <c r="AX26" i="1" s="1"/>
  <c r="BD26" i="1" s="1"/>
  <c r="BJ26" i="1" s="1"/>
  <c r="BP26" i="1" s="1"/>
  <c r="BU26" i="1" s="1"/>
  <c r="BZ26" i="1" s="1"/>
  <c r="CJ26" i="1" s="1"/>
  <c r="CL26" i="1" s="1"/>
  <c r="M26" i="1"/>
  <c r="S26" i="1" s="1"/>
  <c r="Y26" i="1" s="1"/>
  <c r="AE26" i="1" s="1"/>
  <c r="AK26" i="1" s="1"/>
  <c r="AQ26" i="1" s="1"/>
  <c r="AW26" i="1" s="1"/>
  <c r="BC26" i="1" s="1"/>
  <c r="BI26" i="1" s="1"/>
  <c r="BO26" i="1" s="1"/>
  <c r="BT26" i="1" s="1"/>
  <c r="BY26" i="1" s="1"/>
  <c r="CG26" i="1" s="1"/>
  <c r="CI26" i="1" s="1"/>
  <c r="L26" i="1"/>
  <c r="R26" i="1" s="1"/>
  <c r="X26" i="1" s="1"/>
  <c r="AD26" i="1" s="1"/>
  <c r="AJ26" i="1" s="1"/>
  <c r="AP26" i="1" s="1"/>
  <c r="AV26" i="1" s="1"/>
  <c r="BB26" i="1" s="1"/>
  <c r="BH26" i="1" s="1"/>
  <c r="BN26" i="1" s="1"/>
  <c r="BS26" i="1" s="1"/>
  <c r="BX26" i="1" s="1"/>
  <c r="CD26" i="1" s="1"/>
  <c r="CF26" i="1" s="1"/>
  <c r="N25" i="1"/>
  <c r="T25" i="1" s="1"/>
  <c r="Z25" i="1" s="1"/>
  <c r="AF25" i="1" s="1"/>
  <c r="AL25" i="1" s="1"/>
  <c r="AR25" i="1" s="1"/>
  <c r="AX25" i="1" s="1"/>
  <c r="BD25" i="1" s="1"/>
  <c r="BJ25" i="1" s="1"/>
  <c r="BP25" i="1" s="1"/>
  <c r="BU25" i="1" s="1"/>
  <c r="BZ25" i="1" s="1"/>
  <c r="CJ25" i="1" s="1"/>
  <c r="CL25" i="1" s="1"/>
  <c r="M25" i="1"/>
  <c r="S25" i="1" s="1"/>
  <c r="Y25" i="1" s="1"/>
  <c r="AE25" i="1" s="1"/>
  <c r="AK25" i="1" s="1"/>
  <c r="AQ25" i="1" s="1"/>
  <c r="AW25" i="1" s="1"/>
  <c r="BC25" i="1" s="1"/>
  <c r="BI25" i="1" s="1"/>
  <c r="BO25" i="1" s="1"/>
  <c r="BT25" i="1" s="1"/>
  <c r="BY25" i="1" s="1"/>
  <c r="CG25" i="1" s="1"/>
  <c r="CI25" i="1" s="1"/>
  <c r="L25" i="1"/>
  <c r="R25" i="1" s="1"/>
  <c r="X25" i="1" s="1"/>
  <c r="AD25" i="1" s="1"/>
  <c r="AJ25" i="1" s="1"/>
  <c r="AP25" i="1" s="1"/>
  <c r="AV25" i="1" s="1"/>
  <c r="BB25" i="1" s="1"/>
  <c r="BH25" i="1" s="1"/>
  <c r="BN25" i="1" s="1"/>
  <c r="BS25" i="1" s="1"/>
  <c r="BX25" i="1" s="1"/>
  <c r="CD25" i="1" s="1"/>
  <c r="CF25" i="1" s="1"/>
  <c r="CM24" i="1"/>
  <c r="CC24" i="1"/>
  <c r="CB24" i="1"/>
  <c r="CA24" i="1"/>
  <c r="BW24" i="1"/>
  <c r="BV24" i="1"/>
  <c r="BR24" i="1"/>
  <c r="BQ24" i="1"/>
  <c r="BM24" i="1"/>
  <c r="BL24" i="1"/>
  <c r="BK24" i="1"/>
  <c r="BG24" i="1"/>
  <c r="BF24" i="1"/>
  <c r="BE24" i="1"/>
  <c r="BA24" i="1"/>
  <c r="AZ24" i="1"/>
  <c r="AY24" i="1"/>
  <c r="AU24" i="1"/>
  <c r="AT24" i="1"/>
  <c r="AS24" i="1"/>
  <c r="AO24" i="1"/>
  <c r="AN24" i="1"/>
  <c r="AM24" i="1"/>
  <c r="AI24" i="1"/>
  <c r="AH24" i="1"/>
  <c r="AG24" i="1"/>
  <c r="AC24" i="1"/>
  <c r="AB24" i="1"/>
  <c r="AA24" i="1"/>
  <c r="W24" i="1"/>
  <c r="V24" i="1"/>
  <c r="U24" i="1"/>
  <c r="Q24" i="1"/>
  <c r="P24" i="1"/>
  <c r="O24" i="1"/>
  <c r="K24" i="1"/>
  <c r="J24" i="1"/>
  <c r="I24" i="1"/>
  <c r="H24" i="1"/>
  <c r="G24" i="1"/>
  <c r="F24" i="1"/>
  <c r="N22" i="1"/>
  <c r="T22" i="1" s="1"/>
  <c r="Z22" i="1" s="1"/>
  <c r="AF22" i="1" s="1"/>
  <c r="AL22" i="1" s="1"/>
  <c r="AR22" i="1" s="1"/>
  <c r="AX22" i="1" s="1"/>
  <c r="BD22" i="1" s="1"/>
  <c r="BJ22" i="1" s="1"/>
  <c r="BP22" i="1" s="1"/>
  <c r="BU22" i="1" s="1"/>
  <c r="BZ22" i="1" s="1"/>
  <c r="CJ22" i="1" s="1"/>
  <c r="CL22" i="1" s="1"/>
  <c r="M22" i="1"/>
  <c r="S22" i="1" s="1"/>
  <c r="Y22" i="1" s="1"/>
  <c r="AE22" i="1" s="1"/>
  <c r="AK22" i="1" s="1"/>
  <c r="AQ22" i="1" s="1"/>
  <c r="AW22" i="1" s="1"/>
  <c r="BC22" i="1" s="1"/>
  <c r="BI22" i="1" s="1"/>
  <c r="BO22" i="1" s="1"/>
  <c r="BT22" i="1" s="1"/>
  <c r="BY22" i="1" s="1"/>
  <c r="CG22" i="1" s="1"/>
  <c r="CI22" i="1" s="1"/>
  <c r="L22" i="1"/>
  <c r="R22" i="1" s="1"/>
  <c r="X22" i="1" s="1"/>
  <c r="AD22" i="1" s="1"/>
  <c r="AJ22" i="1" s="1"/>
  <c r="AP22" i="1" s="1"/>
  <c r="AV22" i="1" s="1"/>
  <c r="BB22" i="1" s="1"/>
  <c r="BH22" i="1" s="1"/>
  <c r="BN22" i="1" s="1"/>
  <c r="BS22" i="1" s="1"/>
  <c r="BX22" i="1" s="1"/>
  <c r="CD22" i="1" s="1"/>
  <c r="CF22" i="1" s="1"/>
  <c r="CM21" i="1"/>
  <c r="CM20" i="1" s="1"/>
  <c r="CC21" i="1"/>
  <c r="CB21" i="1"/>
  <c r="CB20" i="1" s="1"/>
  <c r="CA21" i="1"/>
  <c r="CA20" i="1" s="1"/>
  <c r="BW21" i="1"/>
  <c r="BW20" i="1" s="1"/>
  <c r="BV21" i="1"/>
  <c r="BV20" i="1" s="1"/>
  <c r="BR21" i="1"/>
  <c r="BR20" i="1" s="1"/>
  <c r="BQ21" i="1"/>
  <c r="BQ20" i="1" s="1"/>
  <c r="BM21" i="1"/>
  <c r="BM20" i="1" s="1"/>
  <c r="BL21" i="1"/>
  <c r="BL20" i="1" s="1"/>
  <c r="BK21" i="1"/>
  <c r="BK20" i="1" s="1"/>
  <c r="BG21" i="1"/>
  <c r="BG20" i="1" s="1"/>
  <c r="BF21" i="1"/>
  <c r="BF20" i="1" s="1"/>
  <c r="BE21" i="1"/>
  <c r="BE20" i="1" s="1"/>
  <c r="BA21" i="1"/>
  <c r="BA20" i="1" s="1"/>
  <c r="AZ21" i="1"/>
  <c r="AZ20" i="1" s="1"/>
  <c r="AY21" i="1"/>
  <c r="AY20" i="1" s="1"/>
  <c r="AU21" i="1"/>
  <c r="AU20" i="1" s="1"/>
  <c r="AT21" i="1"/>
  <c r="AT20" i="1" s="1"/>
  <c r="AS21" i="1"/>
  <c r="AS20" i="1" s="1"/>
  <c r="AO21" i="1"/>
  <c r="AO20" i="1" s="1"/>
  <c r="AN21" i="1"/>
  <c r="AN20" i="1" s="1"/>
  <c r="AM21" i="1"/>
  <c r="AM20" i="1" s="1"/>
  <c r="AI21" i="1"/>
  <c r="AI20" i="1" s="1"/>
  <c r="AH21" i="1"/>
  <c r="AH20" i="1" s="1"/>
  <c r="AG21" i="1"/>
  <c r="AG20" i="1" s="1"/>
  <c r="AC21" i="1"/>
  <c r="AC20" i="1" s="1"/>
  <c r="AB21" i="1"/>
  <c r="AB20" i="1" s="1"/>
  <c r="AA21" i="1"/>
  <c r="AA20" i="1" s="1"/>
  <c r="W21" i="1"/>
  <c r="W20" i="1" s="1"/>
  <c r="V21" i="1"/>
  <c r="V20" i="1" s="1"/>
  <c r="U21" i="1"/>
  <c r="U20" i="1" s="1"/>
  <c r="Q21" i="1"/>
  <c r="Q20" i="1" s="1"/>
  <c r="P21" i="1"/>
  <c r="P20" i="1" s="1"/>
  <c r="O21" i="1"/>
  <c r="O20" i="1" s="1"/>
  <c r="K21" i="1"/>
  <c r="K20" i="1" s="1"/>
  <c r="J21" i="1"/>
  <c r="J20" i="1" s="1"/>
  <c r="I21" i="1"/>
  <c r="I20" i="1" s="1"/>
  <c r="H21" i="1"/>
  <c r="G21" i="1"/>
  <c r="F21" i="1"/>
  <c r="CC20" i="1"/>
  <c r="N169" i="1" l="1"/>
  <c r="AC1215" i="1"/>
  <c r="AI1743" i="1"/>
  <c r="CA1743" i="1"/>
  <c r="O1752" i="1"/>
  <c r="AC1752" i="1"/>
  <c r="AT1752" i="1"/>
  <c r="M2436" i="1"/>
  <c r="S2436" i="1" s="1"/>
  <c r="Y2436" i="1" s="1"/>
  <c r="AE2436" i="1" s="1"/>
  <c r="AK2436" i="1" s="1"/>
  <c r="AQ2436" i="1" s="1"/>
  <c r="AW2436" i="1" s="1"/>
  <c r="BC2436" i="1" s="1"/>
  <c r="BI2436" i="1" s="1"/>
  <c r="BO2436" i="1" s="1"/>
  <c r="BT2436" i="1" s="1"/>
  <c r="BY2436" i="1" s="1"/>
  <c r="CG2436" i="1" s="1"/>
  <c r="CI2436" i="1" s="1"/>
  <c r="Q55" i="1"/>
  <c r="Q54" i="1" s="1"/>
  <c r="AA55" i="1"/>
  <c r="AA54" i="1" s="1"/>
  <c r="AO55" i="1"/>
  <c r="AO54" i="1" s="1"/>
  <c r="BW55" i="1"/>
  <c r="BW54" i="1" s="1"/>
  <c r="I2378" i="1"/>
  <c r="BE2378" i="1"/>
  <c r="CB750" i="1"/>
  <c r="CB749" i="1" s="1"/>
  <c r="L2003" i="1"/>
  <c r="R2003" i="1" s="1"/>
  <c r="X2003" i="1" s="1"/>
  <c r="AD2003" i="1" s="1"/>
  <c r="AJ2003" i="1" s="1"/>
  <c r="AP2003" i="1" s="1"/>
  <c r="AV2003" i="1" s="1"/>
  <c r="BB2003" i="1" s="1"/>
  <c r="BH2003" i="1" s="1"/>
  <c r="BN2003" i="1" s="1"/>
  <c r="BS2003" i="1" s="1"/>
  <c r="BX2003" i="1" s="1"/>
  <c r="CD2003" i="1" s="1"/>
  <c r="AZ257" i="1"/>
  <c r="BK880" i="1"/>
  <c r="BK873" i="1" s="1"/>
  <c r="CB1917" i="1"/>
  <c r="BM800" i="1"/>
  <c r="BM799" i="1" s="1"/>
  <c r="BW1215" i="1"/>
  <c r="BW1204" i="1" s="1"/>
  <c r="AB1441" i="1"/>
  <c r="AI1441" i="1"/>
  <c r="AS1441" i="1"/>
  <c r="AZ1441" i="1"/>
  <c r="BG1441" i="1"/>
  <c r="CA1441" i="1"/>
  <c r="BM1540" i="1"/>
  <c r="AS2520" i="1"/>
  <c r="U161" i="1"/>
  <c r="AI161" i="1"/>
  <c r="AU23" i="1"/>
  <c r="AU19" i="1" s="1"/>
  <c r="AU18" i="1" s="1"/>
  <c r="L2286" i="1"/>
  <c r="N1552" i="1"/>
  <c r="T1552" i="1" s="1"/>
  <c r="Z1552" i="1" s="1"/>
  <c r="AF1552" i="1" s="1"/>
  <c r="AL1552" i="1" s="1"/>
  <c r="AR1552" i="1" s="1"/>
  <c r="AX1552" i="1" s="1"/>
  <c r="BD1552" i="1" s="1"/>
  <c r="BJ1552" i="1" s="1"/>
  <c r="BP1552" i="1" s="1"/>
  <c r="BU1552" i="1" s="1"/>
  <c r="BZ1552" i="1" s="1"/>
  <c r="CJ1552" i="1" s="1"/>
  <c r="CL1552" i="1" s="1"/>
  <c r="M110" i="1"/>
  <c r="AC189" i="1"/>
  <c r="AC184" i="1" s="1"/>
  <c r="BA189" i="1"/>
  <c r="BA184" i="1" s="1"/>
  <c r="CB189" i="1"/>
  <c r="CB184" i="1" s="1"/>
  <c r="F821" i="1"/>
  <c r="O1441" i="1"/>
  <c r="AT1441" i="1"/>
  <c r="CB1441" i="1"/>
  <c r="BM2125" i="1"/>
  <c r="BM2124" i="1" s="1"/>
  <c r="CL284" i="1"/>
  <c r="Q388" i="1"/>
  <c r="T388" i="1" s="1"/>
  <c r="L801" i="1"/>
  <c r="R801" i="1" s="1"/>
  <c r="X801" i="1" s="1"/>
  <c r="AD801" i="1" s="1"/>
  <c r="AJ801" i="1" s="1"/>
  <c r="AP801" i="1" s="1"/>
  <c r="AV801" i="1" s="1"/>
  <c r="BB801" i="1" s="1"/>
  <c r="BH801" i="1" s="1"/>
  <c r="BN801" i="1" s="1"/>
  <c r="BS801" i="1" s="1"/>
  <c r="BX801" i="1" s="1"/>
  <c r="CD801" i="1" s="1"/>
  <c r="CF801" i="1" s="1"/>
  <c r="CI1014" i="1"/>
  <c r="L765" i="1"/>
  <c r="R765" i="1" s="1"/>
  <c r="X765" i="1" s="1"/>
  <c r="AD765" i="1" s="1"/>
  <c r="AJ765" i="1" s="1"/>
  <c r="AP765" i="1" s="1"/>
  <c r="AV765" i="1" s="1"/>
  <c r="BB765" i="1" s="1"/>
  <c r="BH765" i="1" s="1"/>
  <c r="BN765" i="1" s="1"/>
  <c r="BS765" i="1" s="1"/>
  <c r="BX765" i="1" s="1"/>
  <c r="CD765" i="1" s="1"/>
  <c r="CF765" i="1" s="1"/>
  <c r="CH304" i="1"/>
  <c r="CH303" i="1" s="1"/>
  <c r="CK171" i="1"/>
  <c r="BE1292" i="1"/>
  <c r="O1835" i="1"/>
  <c r="O1834" i="1" s="1"/>
  <c r="O1833" i="1" s="1"/>
  <c r="AT1835" i="1"/>
  <c r="AT1834" i="1" s="1"/>
  <c r="AT1833" i="1" s="1"/>
  <c r="Z2226" i="1"/>
  <c r="AF2226" i="1" s="1"/>
  <c r="AL2226" i="1" s="1"/>
  <c r="AR2226" i="1" s="1"/>
  <c r="AX2226" i="1" s="1"/>
  <c r="BD2226" i="1" s="1"/>
  <c r="BJ2226" i="1" s="1"/>
  <c r="BP2226" i="1" s="1"/>
  <c r="BU2226" i="1" s="1"/>
  <c r="BZ2226" i="1" s="1"/>
  <c r="CJ2226" i="1" s="1"/>
  <c r="CL2226" i="1" s="1"/>
  <c r="AO2312" i="1"/>
  <c r="AO2311" i="1" s="1"/>
  <c r="L2359" i="1"/>
  <c r="R2359" i="1" s="1"/>
  <c r="X2359" i="1" s="1"/>
  <c r="AD2359" i="1" s="1"/>
  <c r="AJ2359" i="1" s="1"/>
  <c r="AP2359" i="1" s="1"/>
  <c r="AV2359" i="1" s="1"/>
  <c r="BB2359" i="1" s="1"/>
  <c r="BH2359" i="1" s="1"/>
  <c r="BN2359" i="1" s="1"/>
  <c r="BS2359" i="1" s="1"/>
  <c r="BX2359" i="1" s="1"/>
  <c r="CD2359" i="1" s="1"/>
  <c r="CF2359" i="1" s="1"/>
  <c r="CE1052" i="1"/>
  <c r="CE1051" i="1" s="1"/>
  <c r="I23" i="1"/>
  <c r="BR788" i="1"/>
  <c r="BR787" i="1" s="1"/>
  <c r="L198" i="1"/>
  <c r="R198" i="1" s="1"/>
  <c r="X198" i="1" s="1"/>
  <c r="AD198" i="1" s="1"/>
  <c r="AJ198" i="1" s="1"/>
  <c r="AP198" i="1" s="1"/>
  <c r="AV198" i="1" s="1"/>
  <c r="BB198" i="1" s="1"/>
  <c r="BH198" i="1" s="1"/>
  <c r="BN198" i="1" s="1"/>
  <c r="BS198" i="1" s="1"/>
  <c r="BX198" i="1" s="1"/>
  <c r="CD198" i="1" s="1"/>
  <c r="CF198" i="1" s="1"/>
  <c r="CI284" i="1"/>
  <c r="V442" i="1"/>
  <c r="V441" i="1" s="1"/>
  <c r="AT442" i="1"/>
  <c r="AT441" i="1" s="1"/>
  <c r="AO979" i="1"/>
  <c r="AO978" i="1" s="1"/>
  <c r="L986" i="1"/>
  <c r="R986" i="1" s="1"/>
  <c r="X986" i="1" s="1"/>
  <c r="AD986" i="1" s="1"/>
  <c r="AJ986" i="1" s="1"/>
  <c r="AP986" i="1" s="1"/>
  <c r="AV986" i="1" s="1"/>
  <c r="BB986" i="1" s="1"/>
  <c r="BH986" i="1" s="1"/>
  <c r="BN986" i="1" s="1"/>
  <c r="BS986" i="1" s="1"/>
  <c r="BX986" i="1" s="1"/>
  <c r="CD986" i="1" s="1"/>
  <c r="AB1100" i="1"/>
  <c r="AB1096" i="1" s="1"/>
  <c r="V2153" i="1"/>
  <c r="AM2153" i="1"/>
  <c r="BK2153" i="1"/>
  <c r="AS472" i="1"/>
  <c r="AS467" i="1" s="1"/>
  <c r="O23" i="1"/>
  <c r="I55" i="1"/>
  <c r="I54" i="1" s="1"/>
  <c r="AN55" i="1"/>
  <c r="AN54" i="1" s="1"/>
  <c r="AC457" i="1"/>
  <c r="BA1035" i="1"/>
  <c r="BA1034" i="1" s="1"/>
  <c r="L1055" i="1"/>
  <c r="R1055" i="1" s="1"/>
  <c r="X1055" i="1" s="1"/>
  <c r="AD1055" i="1" s="1"/>
  <c r="AJ1055" i="1" s="1"/>
  <c r="AP1055" i="1" s="1"/>
  <c r="AV1055" i="1" s="1"/>
  <c r="BB1055" i="1" s="1"/>
  <c r="BH1055" i="1" s="1"/>
  <c r="BN1055" i="1" s="1"/>
  <c r="BS1055" i="1" s="1"/>
  <c r="BX1055" i="1" s="1"/>
  <c r="CD1055" i="1" s="1"/>
  <c r="CF1055" i="1" s="1"/>
  <c r="N2663" i="1"/>
  <c r="CE788" i="1"/>
  <c r="CE787" i="1" s="1"/>
  <c r="F23" i="1"/>
  <c r="J23" i="1"/>
  <c r="M23" i="1" s="1"/>
  <c r="BF23" i="1"/>
  <c r="BF19" i="1" s="1"/>
  <c r="BF18" i="1" s="1"/>
  <c r="L29" i="1"/>
  <c r="R29" i="1" s="1"/>
  <c r="X29" i="1" s="1"/>
  <c r="AD29" i="1" s="1"/>
  <c r="AJ29" i="1" s="1"/>
  <c r="AP29" i="1" s="1"/>
  <c r="AV29" i="1" s="1"/>
  <c r="BB29" i="1" s="1"/>
  <c r="BH29" i="1" s="1"/>
  <c r="BN29" i="1" s="1"/>
  <c r="L35" i="1"/>
  <c r="AL1420" i="1"/>
  <c r="AR1420" i="1" s="1"/>
  <c r="AX1420" i="1" s="1"/>
  <c r="BD1420" i="1" s="1"/>
  <c r="BJ1420" i="1" s="1"/>
  <c r="BP1420" i="1" s="1"/>
  <c r="BU1420" i="1" s="1"/>
  <c r="BZ1420" i="1" s="1"/>
  <c r="CJ1420" i="1" s="1"/>
  <c r="K1609" i="1"/>
  <c r="K1608" i="1" s="1"/>
  <c r="AI1609" i="1"/>
  <c r="AI1608" i="1" s="1"/>
  <c r="N2425" i="1"/>
  <c r="T2425" i="1" s="1"/>
  <c r="Z2425" i="1" s="1"/>
  <c r="AF2425" i="1" s="1"/>
  <c r="AL2425" i="1" s="1"/>
  <c r="AR2425" i="1" s="1"/>
  <c r="AX2425" i="1" s="1"/>
  <c r="BD2425" i="1" s="1"/>
  <c r="BJ2425" i="1" s="1"/>
  <c r="BP2425" i="1" s="1"/>
  <c r="BU2425" i="1" s="1"/>
  <c r="BZ2425" i="1" s="1"/>
  <c r="CJ2425" i="1" s="1"/>
  <c r="CL2425" i="1" s="1"/>
  <c r="L149" i="1"/>
  <c r="R149" i="1" s="1"/>
  <c r="X149" i="1" s="1"/>
  <c r="AD149" i="1" s="1"/>
  <c r="AJ149" i="1" s="1"/>
  <c r="AP149" i="1" s="1"/>
  <c r="AV149" i="1" s="1"/>
  <c r="BB149" i="1" s="1"/>
  <c r="BH149" i="1" s="1"/>
  <c r="BN149" i="1" s="1"/>
  <c r="BS149" i="1" s="1"/>
  <c r="BX149" i="1" s="1"/>
  <c r="CD149" i="1" s="1"/>
  <c r="CF149" i="1" s="1"/>
  <c r="CI854" i="1"/>
  <c r="AS1363" i="1"/>
  <c r="AB1419" i="1"/>
  <c r="AE1419" i="1" s="1"/>
  <c r="U1609" i="1"/>
  <c r="U1608" i="1" s="1"/>
  <c r="AZ1609" i="1"/>
  <c r="AZ1608" i="1" s="1"/>
  <c r="CL282" i="1"/>
  <c r="L374" i="1"/>
  <c r="R374" i="1" s="1"/>
  <c r="M443" i="1"/>
  <c r="S443" i="1" s="1"/>
  <c r="Y443" i="1" s="1"/>
  <c r="AE443" i="1" s="1"/>
  <c r="AK443" i="1" s="1"/>
  <c r="AQ443" i="1" s="1"/>
  <c r="AW443" i="1" s="1"/>
  <c r="BC443" i="1" s="1"/>
  <c r="BI443" i="1" s="1"/>
  <c r="BO443" i="1" s="1"/>
  <c r="BT443" i="1" s="1"/>
  <c r="BY443" i="1" s="1"/>
  <c r="CG443" i="1" s="1"/>
  <c r="U1052" i="1"/>
  <c r="U1051" i="1" s="1"/>
  <c r="AI1052" i="1"/>
  <c r="AI1051" i="1" s="1"/>
  <c r="AS1052" i="1"/>
  <c r="AS1051" i="1" s="1"/>
  <c r="O1363" i="1"/>
  <c r="AT1363" i="1"/>
  <c r="O2618" i="1"/>
  <c r="O2613" i="1" s="1"/>
  <c r="M27" i="1"/>
  <c r="S27" i="1" s="1"/>
  <c r="Y27" i="1" s="1"/>
  <c r="AE27" i="1" s="1"/>
  <c r="AK27" i="1" s="1"/>
  <c r="AQ27" i="1" s="1"/>
  <c r="AW27" i="1" s="1"/>
  <c r="BC27" i="1" s="1"/>
  <c r="BI27" i="1" s="1"/>
  <c r="BO27" i="1" s="1"/>
  <c r="BT27" i="1" s="1"/>
  <c r="BY27" i="1" s="1"/>
  <c r="CG27" i="1" s="1"/>
  <c r="CI27" i="1" s="1"/>
  <c r="M153" i="1"/>
  <c r="S153" i="1" s="1"/>
  <c r="Y153" i="1" s="1"/>
  <c r="AE153" i="1" s="1"/>
  <c r="AK153" i="1" s="1"/>
  <c r="AQ153" i="1" s="1"/>
  <c r="AW153" i="1" s="1"/>
  <c r="BC153" i="1" s="1"/>
  <c r="BI153" i="1" s="1"/>
  <c r="BO153" i="1" s="1"/>
  <c r="BT153" i="1" s="1"/>
  <c r="BY153" i="1" s="1"/>
  <c r="CG153" i="1" s="1"/>
  <c r="CI153" i="1" s="1"/>
  <c r="M1856" i="1"/>
  <c r="S1856" i="1" s="1"/>
  <c r="Y1856" i="1" s="1"/>
  <c r="AE1856" i="1" s="1"/>
  <c r="AK1856" i="1" s="1"/>
  <c r="AQ1856" i="1" s="1"/>
  <c r="AW1856" i="1" s="1"/>
  <c r="BC1856" i="1" s="1"/>
  <c r="BI1856" i="1" s="1"/>
  <c r="BO1856" i="1" s="1"/>
  <c r="BT1856" i="1" s="1"/>
  <c r="BY1856" i="1" s="1"/>
  <c r="CG1856" i="1" s="1"/>
  <c r="BV2113" i="1"/>
  <c r="BV2104" i="1" s="1"/>
  <c r="CF284" i="1"/>
  <c r="W442" i="1"/>
  <c r="W441" i="1" s="1"/>
  <c r="AU442" i="1"/>
  <c r="AU441" i="1" s="1"/>
  <c r="O1666" i="1"/>
  <c r="O1665" i="1" s="1"/>
  <c r="AC1666" i="1"/>
  <c r="AC1665" i="1" s="1"/>
  <c r="BK1666" i="1"/>
  <c r="BK1665" i="1" s="1"/>
  <c r="CH417" i="1"/>
  <c r="CH416" i="1" s="1"/>
  <c r="CH403" i="1" s="1"/>
  <c r="M107" i="1"/>
  <c r="S107" i="1" s="1"/>
  <c r="M136" i="1"/>
  <c r="N298" i="1"/>
  <c r="T298" i="1" s="1"/>
  <c r="Z298" i="1" s="1"/>
  <c r="AF298" i="1" s="1"/>
  <c r="AL298" i="1" s="1"/>
  <c r="AR298" i="1" s="1"/>
  <c r="AX298" i="1" s="1"/>
  <c r="BD298" i="1" s="1"/>
  <c r="BJ298" i="1" s="1"/>
  <c r="BP298" i="1" s="1"/>
  <c r="BU298" i="1" s="1"/>
  <c r="BZ298" i="1" s="1"/>
  <c r="CJ298" i="1" s="1"/>
  <c r="CL298" i="1" s="1"/>
  <c r="N76" i="1"/>
  <c r="T76" i="1" s="1"/>
  <c r="Z76" i="1" s="1"/>
  <c r="AF76" i="1" s="1"/>
  <c r="AL76" i="1" s="1"/>
  <c r="AR76" i="1" s="1"/>
  <c r="AX76" i="1" s="1"/>
  <c r="BD76" i="1" s="1"/>
  <c r="BJ76" i="1" s="1"/>
  <c r="BP76" i="1" s="1"/>
  <c r="BU76" i="1" s="1"/>
  <c r="BZ76" i="1" s="1"/>
  <c r="CJ76" i="1" s="1"/>
  <c r="CL76" i="1" s="1"/>
  <c r="N549" i="1"/>
  <c r="T549" i="1" s="1"/>
  <c r="Z549" i="1" s="1"/>
  <c r="AF549" i="1" s="1"/>
  <c r="AL549" i="1" s="1"/>
  <c r="AR549" i="1" s="1"/>
  <c r="AX549" i="1" s="1"/>
  <c r="BD549" i="1" s="1"/>
  <c r="BJ549" i="1" s="1"/>
  <c r="BP549" i="1" s="1"/>
  <c r="BU549" i="1" s="1"/>
  <c r="BZ549" i="1" s="1"/>
  <c r="CJ549" i="1" s="1"/>
  <c r="CL549" i="1" s="1"/>
  <c r="BF592" i="1"/>
  <c r="BP1065" i="1"/>
  <c r="BU1065" i="1" s="1"/>
  <c r="BZ1065" i="1" s="1"/>
  <c r="CJ1065" i="1" s="1"/>
  <c r="CL1065" i="1" s="1"/>
  <c r="BM1064" i="1"/>
  <c r="BP1064" i="1" s="1"/>
  <c r="BU1064" i="1" s="1"/>
  <c r="BZ1064" i="1" s="1"/>
  <c r="CJ1064" i="1" s="1"/>
  <c r="CL1064" i="1" s="1"/>
  <c r="AH1170" i="1"/>
  <c r="AH1169" i="1" s="1"/>
  <c r="BM1170" i="1"/>
  <c r="BM1169" i="1" s="1"/>
  <c r="CC1292" i="1"/>
  <c r="L278" i="1"/>
  <c r="R278" i="1" s="1"/>
  <c r="X278" i="1" s="1"/>
  <c r="AD278" i="1" s="1"/>
  <c r="AJ278" i="1" s="1"/>
  <c r="AP278" i="1" s="1"/>
  <c r="AV278" i="1" s="1"/>
  <c r="BB278" i="1" s="1"/>
  <c r="BH278" i="1" s="1"/>
  <c r="BN278" i="1" s="1"/>
  <c r="BS278" i="1" s="1"/>
  <c r="BX278" i="1" s="1"/>
  <c r="CD278" i="1" s="1"/>
  <c r="CF278" i="1" s="1"/>
  <c r="X389" i="1"/>
  <c r="AD389" i="1" s="1"/>
  <c r="AJ389" i="1" s="1"/>
  <c r="AP389" i="1" s="1"/>
  <c r="AV389" i="1" s="1"/>
  <c r="BB389" i="1" s="1"/>
  <c r="BH389" i="1" s="1"/>
  <c r="BN389" i="1" s="1"/>
  <c r="BS389" i="1" s="1"/>
  <c r="BX389" i="1" s="1"/>
  <c r="CD389" i="1" s="1"/>
  <c r="CF389" i="1" s="1"/>
  <c r="N436" i="1"/>
  <c r="T436" i="1" s="1"/>
  <c r="Z436" i="1" s="1"/>
  <c r="AF436" i="1" s="1"/>
  <c r="AL436" i="1" s="1"/>
  <c r="AR436" i="1" s="1"/>
  <c r="AX436" i="1" s="1"/>
  <c r="BD436" i="1" s="1"/>
  <c r="BJ436" i="1" s="1"/>
  <c r="BP436" i="1" s="1"/>
  <c r="BU436" i="1" s="1"/>
  <c r="BZ436" i="1" s="1"/>
  <c r="CJ436" i="1" s="1"/>
  <c r="CL436" i="1" s="1"/>
  <c r="M607" i="1"/>
  <c r="S607" i="1" s="1"/>
  <c r="Y607" i="1" s="1"/>
  <c r="AE607" i="1" s="1"/>
  <c r="AK607" i="1" s="1"/>
  <c r="AQ607" i="1" s="1"/>
  <c r="AW607" i="1" s="1"/>
  <c r="BC607" i="1" s="1"/>
  <c r="BI607" i="1" s="1"/>
  <c r="BO607" i="1" s="1"/>
  <c r="BT607" i="1" s="1"/>
  <c r="BY607" i="1" s="1"/>
  <c r="CG607" i="1" s="1"/>
  <c r="CI607" i="1" s="1"/>
  <c r="L1657" i="1"/>
  <c r="R1657" i="1" s="1"/>
  <c r="X1657" i="1" s="1"/>
  <c r="AD1657" i="1" s="1"/>
  <c r="AJ1657" i="1" s="1"/>
  <c r="AP1657" i="1" s="1"/>
  <c r="AV1657" i="1" s="1"/>
  <c r="BB1657" i="1" s="1"/>
  <c r="BH1657" i="1" s="1"/>
  <c r="BN1657" i="1" s="1"/>
  <c r="BS1657" i="1" s="1"/>
  <c r="BX1657" i="1" s="1"/>
  <c r="CD1657" i="1" s="1"/>
  <c r="CF1657" i="1" s="1"/>
  <c r="J189" i="1"/>
  <c r="J184" i="1" s="1"/>
  <c r="Q189" i="1"/>
  <c r="AH189" i="1"/>
  <c r="AH184" i="1" s="1"/>
  <c r="AO189" i="1"/>
  <c r="AO184" i="1" s="1"/>
  <c r="BF189" i="1"/>
  <c r="BF184" i="1" s="1"/>
  <c r="BM189" i="1"/>
  <c r="BM184" i="1" s="1"/>
  <c r="CM189" i="1"/>
  <c r="CM184" i="1" s="1"/>
  <c r="L239" i="1"/>
  <c r="R239" i="1" s="1"/>
  <c r="X239" i="1" s="1"/>
  <c r="AD239" i="1" s="1"/>
  <c r="AJ239" i="1" s="1"/>
  <c r="AP239" i="1" s="1"/>
  <c r="AV239" i="1" s="1"/>
  <c r="BB239" i="1" s="1"/>
  <c r="BH239" i="1" s="1"/>
  <c r="BN239" i="1" s="1"/>
  <c r="BS239" i="1" s="1"/>
  <c r="BX239" i="1" s="1"/>
  <c r="CD239" i="1" s="1"/>
  <c r="CF239" i="1" s="1"/>
  <c r="K1666" i="1"/>
  <c r="K1665" i="1" s="1"/>
  <c r="N616" i="1"/>
  <c r="T616" i="1" s="1"/>
  <c r="Z616" i="1" s="1"/>
  <c r="AF616" i="1" s="1"/>
  <c r="AL616" i="1" s="1"/>
  <c r="AR616" i="1" s="1"/>
  <c r="AX616" i="1" s="1"/>
  <c r="BD616" i="1" s="1"/>
  <c r="BJ616" i="1" s="1"/>
  <c r="BP616" i="1" s="1"/>
  <c r="BU616" i="1" s="1"/>
  <c r="BZ616" i="1" s="1"/>
  <c r="CJ616" i="1" s="1"/>
  <c r="CL616" i="1" s="1"/>
  <c r="N656" i="1"/>
  <c r="T656" i="1" s="1"/>
  <c r="Z656" i="1" s="1"/>
  <c r="AF656" i="1" s="1"/>
  <c r="AL656" i="1" s="1"/>
  <c r="AR656" i="1" s="1"/>
  <c r="AX656" i="1" s="1"/>
  <c r="BD656" i="1" s="1"/>
  <c r="BJ656" i="1" s="1"/>
  <c r="BP656" i="1" s="1"/>
  <c r="BU656" i="1" s="1"/>
  <c r="BZ656" i="1" s="1"/>
  <c r="CJ656" i="1" s="1"/>
  <c r="CL656" i="1" s="1"/>
  <c r="M660" i="1"/>
  <c r="S660" i="1" s="1"/>
  <c r="Y660" i="1" s="1"/>
  <c r="AE660" i="1" s="1"/>
  <c r="AK660" i="1" s="1"/>
  <c r="AQ660" i="1" s="1"/>
  <c r="AW660" i="1" s="1"/>
  <c r="BC660" i="1" s="1"/>
  <c r="BI660" i="1" s="1"/>
  <c r="BO660" i="1" s="1"/>
  <c r="BT660" i="1" s="1"/>
  <c r="BY660" i="1" s="1"/>
  <c r="CG660" i="1" s="1"/>
  <c r="CI660" i="1" s="1"/>
  <c r="AG1245" i="1"/>
  <c r="L1295" i="1"/>
  <c r="R1295" i="1" s="1"/>
  <c r="X1295" i="1" s="1"/>
  <c r="AD1295" i="1" s="1"/>
  <c r="AJ1295" i="1" s="1"/>
  <c r="AP1295" i="1" s="1"/>
  <c r="AV1295" i="1" s="1"/>
  <c r="BB1295" i="1" s="1"/>
  <c r="BH1295" i="1" s="1"/>
  <c r="BN1295" i="1" s="1"/>
  <c r="BS1295" i="1" s="1"/>
  <c r="BX1295" i="1" s="1"/>
  <c r="CD1295" i="1" s="1"/>
  <c r="CF1295" i="1" s="1"/>
  <c r="AG1559" i="1"/>
  <c r="AG1558" i="1" s="1"/>
  <c r="BE1559" i="1"/>
  <c r="BE1558" i="1" s="1"/>
  <c r="CC1559" i="1"/>
  <c r="CC1558" i="1" s="1"/>
  <c r="AG1714" i="1"/>
  <c r="V1724" i="1"/>
  <c r="AM1724" i="1"/>
  <c r="AG2163" i="1"/>
  <c r="AG2162" i="1" s="1"/>
  <c r="P2225" i="1"/>
  <c r="N2414" i="1"/>
  <c r="T2414" i="1" s="1"/>
  <c r="Z2414" i="1" s="1"/>
  <c r="AF2414" i="1" s="1"/>
  <c r="AL2414" i="1" s="1"/>
  <c r="AR2414" i="1" s="1"/>
  <c r="AX2414" i="1" s="1"/>
  <c r="BD2414" i="1" s="1"/>
  <c r="BJ2414" i="1" s="1"/>
  <c r="BP2414" i="1" s="1"/>
  <c r="BU2414" i="1" s="1"/>
  <c r="BZ2414" i="1" s="1"/>
  <c r="CJ2414" i="1" s="1"/>
  <c r="BQ2413" i="1"/>
  <c r="O2579" i="1"/>
  <c r="O2574" i="1" s="1"/>
  <c r="AM2579" i="1"/>
  <c r="AM2574" i="1" s="1"/>
  <c r="CB2579" i="1"/>
  <c r="CB2574" i="1" s="1"/>
  <c r="AA1826" i="1"/>
  <c r="AA1825" i="1" s="1"/>
  <c r="AY1826" i="1"/>
  <c r="AY1825" i="1" s="1"/>
  <c r="AB2639" i="1"/>
  <c r="AB2625" i="1" s="1"/>
  <c r="CA2639" i="1"/>
  <c r="CA2625" i="1" s="1"/>
  <c r="N2278" i="1"/>
  <c r="T2278" i="1" s="1"/>
  <c r="Z2278" i="1" s="1"/>
  <c r="AF2278" i="1" s="1"/>
  <c r="AL2278" i="1" s="1"/>
  <c r="AR2278" i="1" s="1"/>
  <c r="AX2278" i="1" s="1"/>
  <c r="BD2278" i="1" s="1"/>
  <c r="BJ2278" i="1" s="1"/>
  <c r="BP2278" i="1" s="1"/>
  <c r="BU2278" i="1" s="1"/>
  <c r="BZ2278" i="1" s="1"/>
  <c r="CJ2278" i="1" s="1"/>
  <c r="CL2278" i="1" s="1"/>
  <c r="V2367" i="1"/>
  <c r="CH269" i="1"/>
  <c r="CH268" i="1" s="1"/>
  <c r="CH297" i="1"/>
  <c r="CH296" i="1" s="1"/>
  <c r="CH497" i="1"/>
  <c r="CH496" i="1" s="1"/>
  <c r="G23" i="1"/>
  <c r="N35" i="1"/>
  <c r="N52" i="1"/>
  <c r="T52" i="1" s="1"/>
  <c r="N94" i="1"/>
  <c r="T94" i="1" s="1"/>
  <c r="Z94" i="1" s="1"/>
  <c r="AF94" i="1" s="1"/>
  <c r="AL94" i="1" s="1"/>
  <c r="AR94" i="1" s="1"/>
  <c r="AX94" i="1" s="1"/>
  <c r="BD94" i="1" s="1"/>
  <c r="BJ94" i="1" s="1"/>
  <c r="BP94" i="1" s="1"/>
  <c r="BU94" i="1" s="1"/>
  <c r="BZ94" i="1" s="1"/>
  <c r="CJ94" i="1" s="1"/>
  <c r="CL94" i="1" s="1"/>
  <c r="N127" i="1"/>
  <c r="T127" i="1" s="1"/>
  <c r="Z127" i="1" s="1"/>
  <c r="AF127" i="1" s="1"/>
  <c r="AL127" i="1" s="1"/>
  <c r="AR127" i="1" s="1"/>
  <c r="AX127" i="1" s="1"/>
  <c r="BD127" i="1" s="1"/>
  <c r="BJ127" i="1" s="1"/>
  <c r="BP127" i="1" s="1"/>
  <c r="BU127" i="1" s="1"/>
  <c r="BZ127" i="1" s="1"/>
  <c r="CJ127" i="1" s="1"/>
  <c r="CL127" i="1" s="1"/>
  <c r="N751" i="1"/>
  <c r="T751" i="1" s="1"/>
  <c r="Z751" i="1" s="1"/>
  <c r="AF751" i="1" s="1"/>
  <c r="AL751" i="1" s="1"/>
  <c r="AR751" i="1" s="1"/>
  <c r="AX751" i="1" s="1"/>
  <c r="BD751" i="1" s="1"/>
  <c r="BJ751" i="1" s="1"/>
  <c r="BP751" i="1" s="1"/>
  <c r="BU751" i="1" s="1"/>
  <c r="BZ751" i="1" s="1"/>
  <c r="CJ751" i="1" s="1"/>
  <c r="CL751" i="1" s="1"/>
  <c r="J771" i="1"/>
  <c r="J770" i="1" s="1"/>
  <c r="M778" i="1"/>
  <c r="AH821" i="1"/>
  <c r="AH814" i="1" s="1"/>
  <c r="L491" i="1"/>
  <c r="I490" i="1"/>
  <c r="I489" i="1" s="1"/>
  <c r="P490" i="1"/>
  <c r="P489" i="1" s="1"/>
  <c r="AG490" i="1"/>
  <c r="AG489" i="1" s="1"/>
  <c r="AN490" i="1"/>
  <c r="AN489" i="1" s="1"/>
  <c r="AU490" i="1"/>
  <c r="AU489" i="1" s="1"/>
  <c r="BE490" i="1"/>
  <c r="BE489" i="1" s="1"/>
  <c r="N685" i="1"/>
  <c r="AM866" i="1"/>
  <c r="AM865" i="1" s="1"/>
  <c r="BA866" i="1"/>
  <c r="BA865" i="1" s="1"/>
  <c r="BZ1014" i="1"/>
  <c r="BW1013" i="1"/>
  <c r="N564" i="1"/>
  <c r="T564" i="1" s="1"/>
  <c r="Z564" i="1" s="1"/>
  <c r="AF564" i="1" s="1"/>
  <c r="AL564" i="1" s="1"/>
  <c r="AR564" i="1" s="1"/>
  <c r="AX564" i="1" s="1"/>
  <c r="BD564" i="1" s="1"/>
  <c r="BJ564" i="1" s="1"/>
  <c r="BP564" i="1" s="1"/>
  <c r="BU564" i="1" s="1"/>
  <c r="BZ564" i="1" s="1"/>
  <c r="CJ564" i="1" s="1"/>
  <c r="CL564" i="1" s="1"/>
  <c r="H1503" i="1"/>
  <c r="AB171" i="1"/>
  <c r="AH569" i="1"/>
  <c r="AM662" i="1"/>
  <c r="AM652" i="1" s="1"/>
  <c r="AM651" i="1" s="1"/>
  <c r="AR1426" i="1"/>
  <c r="AX1426" i="1" s="1"/>
  <c r="BD1426" i="1" s="1"/>
  <c r="BJ1426" i="1" s="1"/>
  <c r="BP1426" i="1" s="1"/>
  <c r="BU1426" i="1" s="1"/>
  <c r="BZ1426" i="1" s="1"/>
  <c r="CJ1426" i="1" s="1"/>
  <c r="CL1426" i="1" s="1"/>
  <c r="AO1425" i="1"/>
  <c r="AR1425" i="1" s="1"/>
  <c r="U1086" i="1"/>
  <c r="U1082" i="1" s="1"/>
  <c r="AB1086" i="1"/>
  <c r="AB1082" i="1" s="1"/>
  <c r="AS1086" i="1"/>
  <c r="AS1082" i="1" s="1"/>
  <c r="AZ1086" i="1"/>
  <c r="L1198" i="1"/>
  <c r="R1198" i="1" s="1"/>
  <c r="X1198" i="1" s="1"/>
  <c r="AD1198" i="1" s="1"/>
  <c r="AJ1198" i="1" s="1"/>
  <c r="AP1198" i="1" s="1"/>
  <c r="AV1198" i="1" s="1"/>
  <c r="BB1198" i="1" s="1"/>
  <c r="BH1198" i="1" s="1"/>
  <c r="BN1198" i="1" s="1"/>
  <c r="BS1198" i="1" s="1"/>
  <c r="BX1198" i="1" s="1"/>
  <c r="CD1198" i="1" s="1"/>
  <c r="CF1198" i="1" s="1"/>
  <c r="BK1245" i="1"/>
  <c r="P1301" i="1"/>
  <c r="BL1301" i="1"/>
  <c r="AP1426" i="1"/>
  <c r="AV1426" i="1" s="1"/>
  <c r="BB1426" i="1" s="1"/>
  <c r="BH1426" i="1" s="1"/>
  <c r="BN1426" i="1" s="1"/>
  <c r="BS1426" i="1" s="1"/>
  <c r="BX1426" i="1" s="1"/>
  <c r="CD1426" i="1" s="1"/>
  <c r="CF1426" i="1" s="1"/>
  <c r="P1441" i="1"/>
  <c r="W1441" i="1"/>
  <c r="AN1441" i="1"/>
  <c r="BE1441" i="1"/>
  <c r="BV1441" i="1"/>
  <c r="AY1441" i="1"/>
  <c r="AN1540" i="1"/>
  <c r="N215" i="1"/>
  <c r="N229" i="1"/>
  <c r="T229" i="1" s="1"/>
  <c r="Z229" i="1" s="1"/>
  <c r="AF229" i="1" s="1"/>
  <c r="AL229" i="1" s="1"/>
  <c r="AR229" i="1" s="1"/>
  <c r="AX229" i="1" s="1"/>
  <c r="BD229" i="1" s="1"/>
  <c r="BJ229" i="1" s="1"/>
  <c r="BP229" i="1" s="1"/>
  <c r="BU229" i="1" s="1"/>
  <c r="BZ229" i="1" s="1"/>
  <c r="CJ229" i="1" s="1"/>
  <c r="CL229" i="1" s="1"/>
  <c r="N429" i="1"/>
  <c r="T429" i="1" s="1"/>
  <c r="Z429" i="1" s="1"/>
  <c r="AF429" i="1" s="1"/>
  <c r="AL429" i="1" s="1"/>
  <c r="AR429" i="1" s="1"/>
  <c r="AX429" i="1" s="1"/>
  <c r="BD429" i="1" s="1"/>
  <c r="BJ429" i="1" s="1"/>
  <c r="BP429" i="1" s="1"/>
  <c r="BU429" i="1" s="1"/>
  <c r="BZ429" i="1" s="1"/>
  <c r="CJ429" i="1" s="1"/>
  <c r="CL429" i="1" s="1"/>
  <c r="N506" i="1"/>
  <c r="L515" i="1"/>
  <c r="R515" i="1" s="1"/>
  <c r="X515" i="1" s="1"/>
  <c r="AD515" i="1" s="1"/>
  <c r="AJ515" i="1" s="1"/>
  <c r="AP515" i="1" s="1"/>
  <c r="AV515" i="1" s="1"/>
  <c r="BB515" i="1" s="1"/>
  <c r="BH515" i="1" s="1"/>
  <c r="BN515" i="1" s="1"/>
  <c r="BS515" i="1" s="1"/>
  <c r="BX515" i="1" s="1"/>
  <c r="CD515" i="1" s="1"/>
  <c r="CF515" i="1" s="1"/>
  <c r="M643" i="1"/>
  <c r="L743" i="1"/>
  <c r="R743" i="1" s="1"/>
  <c r="X743" i="1" s="1"/>
  <c r="AD743" i="1" s="1"/>
  <c r="AJ743" i="1" s="1"/>
  <c r="AP743" i="1" s="1"/>
  <c r="AV743" i="1" s="1"/>
  <c r="BB743" i="1" s="1"/>
  <c r="BH743" i="1" s="1"/>
  <c r="BN743" i="1" s="1"/>
  <c r="BS743" i="1" s="1"/>
  <c r="BX743" i="1" s="1"/>
  <c r="CD743" i="1" s="1"/>
  <c r="CF743" i="1" s="1"/>
  <c r="M824" i="1"/>
  <c r="S824" i="1" s="1"/>
  <c r="AS856" i="1"/>
  <c r="N1004" i="1"/>
  <c r="T1004" i="1" s="1"/>
  <c r="Z1004" i="1" s="1"/>
  <c r="AF1004" i="1" s="1"/>
  <c r="AL1004" i="1" s="1"/>
  <c r="AR1004" i="1" s="1"/>
  <c r="AX1004" i="1" s="1"/>
  <c r="BD1004" i="1" s="1"/>
  <c r="BJ1004" i="1" s="1"/>
  <c r="BP1004" i="1" s="1"/>
  <c r="BU1004" i="1" s="1"/>
  <c r="BZ1004" i="1" s="1"/>
  <c r="CJ1004" i="1" s="1"/>
  <c r="CL1004" i="1" s="1"/>
  <c r="N1006" i="1"/>
  <c r="T1006" i="1" s="1"/>
  <c r="Z1006" i="1" s="1"/>
  <c r="AF1006" i="1" s="1"/>
  <c r="AL1006" i="1" s="1"/>
  <c r="AR1006" i="1" s="1"/>
  <c r="AX1006" i="1" s="1"/>
  <c r="BD1006" i="1" s="1"/>
  <c r="BJ1006" i="1" s="1"/>
  <c r="BP1006" i="1" s="1"/>
  <c r="BU1006" i="1" s="1"/>
  <c r="BZ1006" i="1" s="1"/>
  <c r="CJ1006" i="1" s="1"/>
  <c r="CL1006" i="1" s="1"/>
  <c r="AB1115" i="1"/>
  <c r="AB1114" i="1" s="1"/>
  <c r="BH425" i="1"/>
  <c r="BN425" i="1" s="1"/>
  <c r="BS425" i="1" s="1"/>
  <c r="BX425" i="1" s="1"/>
  <c r="CD425" i="1" s="1"/>
  <c r="CF425" i="1" s="1"/>
  <c r="M436" i="1"/>
  <c r="S436" i="1" s="1"/>
  <c r="Y436" i="1" s="1"/>
  <c r="AE436" i="1" s="1"/>
  <c r="AK436" i="1" s="1"/>
  <c r="AQ436" i="1" s="1"/>
  <c r="AW436" i="1" s="1"/>
  <c r="BC436" i="1" s="1"/>
  <c r="BI436" i="1" s="1"/>
  <c r="BO436" i="1" s="1"/>
  <c r="BT436" i="1" s="1"/>
  <c r="BY436" i="1" s="1"/>
  <c r="CG436" i="1" s="1"/>
  <c r="CI436" i="1" s="1"/>
  <c r="F442" i="1"/>
  <c r="F441" i="1" s="1"/>
  <c r="J442" i="1"/>
  <c r="J441" i="1" s="1"/>
  <c r="BL508" i="1"/>
  <c r="CC508" i="1"/>
  <c r="L537" i="1"/>
  <c r="R537" i="1" s="1"/>
  <c r="X537" i="1" s="1"/>
  <c r="AD537" i="1" s="1"/>
  <c r="AJ537" i="1" s="1"/>
  <c r="AP537" i="1" s="1"/>
  <c r="AV537" i="1" s="1"/>
  <c r="BB537" i="1" s="1"/>
  <c r="BH537" i="1" s="1"/>
  <c r="BN537" i="1" s="1"/>
  <c r="BS537" i="1" s="1"/>
  <c r="BX537" i="1" s="1"/>
  <c r="CD537" i="1" s="1"/>
  <c r="CF537" i="1" s="1"/>
  <c r="N556" i="1"/>
  <c r="T556" i="1" s="1"/>
  <c r="P598" i="1"/>
  <c r="P597" i="1" s="1"/>
  <c r="O636" i="1"/>
  <c r="V636" i="1"/>
  <c r="BA636" i="1"/>
  <c r="AB720" i="1"/>
  <c r="AB713" i="1" s="1"/>
  <c r="AB712" i="1" s="1"/>
  <c r="AI720" i="1"/>
  <c r="AI713" i="1" s="1"/>
  <c r="AI712" i="1" s="1"/>
  <c r="CA720" i="1"/>
  <c r="CA713" i="1" s="1"/>
  <c r="CA712" i="1" s="1"/>
  <c r="CA704" i="1" s="1"/>
  <c r="L904" i="1"/>
  <c r="N1314" i="1"/>
  <c r="O1540" i="1"/>
  <c r="AC1540" i="1"/>
  <c r="AT1540" i="1"/>
  <c r="BK1540" i="1"/>
  <c r="CB1540" i="1"/>
  <c r="AU1714" i="1"/>
  <c r="AQ1903" i="1"/>
  <c r="AR1907" i="1"/>
  <c r="AX1907" i="1" s="1"/>
  <c r="BD1907" i="1" s="1"/>
  <c r="BJ1907" i="1" s="1"/>
  <c r="BP1907" i="1" s="1"/>
  <c r="BU1907" i="1" s="1"/>
  <c r="BZ1907" i="1" s="1"/>
  <c r="CJ1907" i="1" s="1"/>
  <c r="CL1907" i="1" s="1"/>
  <c r="BW2184" i="1"/>
  <c r="L2206" i="1"/>
  <c r="R2206" i="1" s="1"/>
  <c r="X2206" i="1" s="1"/>
  <c r="AD2206" i="1" s="1"/>
  <c r="AJ2206" i="1" s="1"/>
  <c r="AP2206" i="1" s="1"/>
  <c r="AV2206" i="1" s="1"/>
  <c r="BB2206" i="1" s="1"/>
  <c r="BH2206" i="1" s="1"/>
  <c r="BN2206" i="1" s="1"/>
  <c r="BS2206" i="1" s="1"/>
  <c r="BX2206" i="1" s="1"/>
  <c r="CD2206" i="1" s="1"/>
  <c r="CF2206" i="1" s="1"/>
  <c r="N2246" i="1"/>
  <c r="T2246" i="1" s="1"/>
  <c r="Z2246" i="1" s="1"/>
  <c r="AF2246" i="1" s="1"/>
  <c r="AL2246" i="1" s="1"/>
  <c r="AR2246" i="1" s="1"/>
  <c r="AX2246" i="1" s="1"/>
  <c r="BD2246" i="1" s="1"/>
  <c r="BJ2246" i="1" s="1"/>
  <c r="BP2246" i="1" s="1"/>
  <c r="BU2246" i="1" s="1"/>
  <c r="BZ2246" i="1" s="1"/>
  <c r="CJ2246" i="1" s="1"/>
  <c r="CL2246" i="1" s="1"/>
  <c r="AG2378" i="1"/>
  <c r="V2557" i="1"/>
  <c r="CB2557" i="1"/>
  <c r="CC2639" i="1"/>
  <c r="CC2625" i="1" s="1"/>
  <c r="AU2639" i="1"/>
  <c r="AU2625" i="1" s="1"/>
  <c r="BK2671" i="1"/>
  <c r="BK2666" i="1" s="1"/>
  <c r="M2708" i="1"/>
  <c r="S2708" i="1" s="1"/>
  <c r="Y2708" i="1" s="1"/>
  <c r="AE2708" i="1" s="1"/>
  <c r="AK2708" i="1" s="1"/>
  <c r="AQ2708" i="1" s="1"/>
  <c r="AW2708" i="1" s="1"/>
  <c r="BC2708" i="1" s="1"/>
  <c r="BI2708" i="1" s="1"/>
  <c r="BO2708" i="1" s="1"/>
  <c r="BT2708" i="1" s="1"/>
  <c r="BY2708" i="1" s="1"/>
  <c r="CG2708" i="1" s="1"/>
  <c r="CI2708" i="1" s="1"/>
  <c r="CH2020" i="1"/>
  <c r="CH2019" i="1" s="1"/>
  <c r="CK428" i="1"/>
  <c r="CK427" i="1" s="1"/>
  <c r="CK442" i="1"/>
  <c r="CK441" i="1" s="1"/>
  <c r="CK477" i="1"/>
  <c r="CK472" i="1" s="1"/>
  <c r="CK467" i="1" s="1"/>
  <c r="CK546" i="1"/>
  <c r="CK545" i="1" s="1"/>
  <c r="CK914" i="1"/>
  <c r="CK1292" i="1"/>
  <c r="AT1724" i="1"/>
  <c r="O1767" i="1"/>
  <c r="CB1767" i="1"/>
  <c r="Q2027" i="1"/>
  <c r="AH2027" i="1"/>
  <c r="AO2027" i="1"/>
  <c r="BF2027" i="1"/>
  <c r="BM2027" i="1"/>
  <c r="CM2027" i="1"/>
  <c r="BE2145" i="1"/>
  <c r="BE2144" i="1" s="1"/>
  <c r="BE2138" i="1" s="1"/>
  <c r="CC2145" i="1"/>
  <c r="CC2144" i="1" s="1"/>
  <c r="CC2138" i="1" s="1"/>
  <c r="AI2618" i="1"/>
  <c r="AI2613" i="1" s="1"/>
  <c r="AY2700" i="1"/>
  <c r="AY2699" i="1" s="1"/>
  <c r="AY2698" i="1" s="1"/>
  <c r="BW2700" i="1"/>
  <c r="BW2699" i="1" s="1"/>
  <c r="BW2698" i="1" s="1"/>
  <c r="CH257" i="1"/>
  <c r="CH250" i="1" s="1"/>
  <c r="CH442" i="1"/>
  <c r="CH441" i="1" s="1"/>
  <c r="BM1666" i="1"/>
  <c r="BM1665" i="1" s="1"/>
  <c r="CA1997" i="1"/>
  <c r="CA2020" i="1"/>
  <c r="CA2019" i="1" s="1"/>
  <c r="W2027" i="1"/>
  <c r="BR2204" i="1"/>
  <c r="BR2203" i="1" s="1"/>
  <c r="AH2302" i="1"/>
  <c r="BW2302" i="1"/>
  <c r="L2434" i="1"/>
  <c r="R2434" i="1" s="1"/>
  <c r="X2434" i="1" s="1"/>
  <c r="BV2565" i="1"/>
  <c r="L2688" i="1"/>
  <c r="R2688" i="1" s="1"/>
  <c r="X2688" i="1" s="1"/>
  <c r="AD2688" i="1" s="1"/>
  <c r="AJ2688" i="1" s="1"/>
  <c r="AP2688" i="1" s="1"/>
  <c r="AV2688" i="1" s="1"/>
  <c r="BB2688" i="1" s="1"/>
  <c r="BH2688" i="1" s="1"/>
  <c r="BN2688" i="1" s="1"/>
  <c r="BS2688" i="1" s="1"/>
  <c r="BX2688" i="1" s="1"/>
  <c r="CD2688" i="1" s="1"/>
  <c r="CF2688" i="1" s="1"/>
  <c r="CK304" i="1"/>
  <c r="CK303" i="1" s="1"/>
  <c r="CK897" i="1"/>
  <c r="CK896" i="1" s="1"/>
  <c r="CK1115" i="1"/>
  <c r="CK1114" i="1" s="1"/>
  <c r="P929" i="1"/>
  <c r="P928" i="1" s="1"/>
  <c r="O19" i="1"/>
  <c r="L57" i="1"/>
  <c r="R57" i="1" s="1"/>
  <c r="X57" i="1" s="1"/>
  <c r="AD57" i="1" s="1"/>
  <c r="AJ57" i="1" s="1"/>
  <c r="AP57" i="1" s="1"/>
  <c r="AV57" i="1" s="1"/>
  <c r="BB57" i="1" s="1"/>
  <c r="BH57" i="1" s="1"/>
  <c r="BN57" i="1" s="1"/>
  <c r="BS57" i="1" s="1"/>
  <c r="BX57" i="1" s="1"/>
  <c r="CD57" i="1" s="1"/>
  <c r="CF57" i="1" s="1"/>
  <c r="M73" i="1"/>
  <c r="S73" i="1" s="1"/>
  <c r="Y73" i="1" s="1"/>
  <c r="AE73" i="1" s="1"/>
  <c r="AK73" i="1" s="1"/>
  <c r="AQ73" i="1" s="1"/>
  <c r="AW73" i="1" s="1"/>
  <c r="BC73" i="1" s="1"/>
  <c r="BI73" i="1" s="1"/>
  <c r="BO73" i="1" s="1"/>
  <c r="BT73" i="1" s="1"/>
  <c r="BY73" i="1" s="1"/>
  <c r="CG73" i="1" s="1"/>
  <c r="CI73" i="1" s="1"/>
  <c r="M81" i="1"/>
  <c r="BV103" i="1"/>
  <c r="BV98" i="1" s="1"/>
  <c r="L191" i="1"/>
  <c r="R191" i="1" s="1"/>
  <c r="X191" i="1" s="1"/>
  <c r="AD191" i="1" s="1"/>
  <c r="AJ191" i="1" s="1"/>
  <c r="AP191" i="1" s="1"/>
  <c r="AV191" i="1" s="1"/>
  <c r="BB191" i="1" s="1"/>
  <c r="BH191" i="1" s="1"/>
  <c r="BN191" i="1" s="1"/>
  <c r="BS191" i="1" s="1"/>
  <c r="BX191" i="1" s="1"/>
  <c r="CD191" i="1" s="1"/>
  <c r="CF191" i="1" s="1"/>
  <c r="N198" i="1"/>
  <c r="T198" i="1" s="1"/>
  <c r="Z198" i="1" s="1"/>
  <c r="AF198" i="1" s="1"/>
  <c r="AL198" i="1" s="1"/>
  <c r="AR198" i="1" s="1"/>
  <c r="AX198" i="1" s="1"/>
  <c r="BD198" i="1" s="1"/>
  <c r="BJ198" i="1" s="1"/>
  <c r="BP198" i="1" s="1"/>
  <c r="BU198" i="1" s="1"/>
  <c r="BZ198" i="1" s="1"/>
  <c r="CJ198" i="1" s="1"/>
  <c r="CL198" i="1" s="1"/>
  <c r="N219" i="1"/>
  <c r="T219" i="1" s="1"/>
  <c r="N239" i="1"/>
  <c r="T239" i="1" s="1"/>
  <c r="Z239" i="1" s="1"/>
  <c r="AF239" i="1" s="1"/>
  <c r="AL239" i="1" s="1"/>
  <c r="AR239" i="1" s="1"/>
  <c r="AX239" i="1" s="1"/>
  <c r="BD239" i="1" s="1"/>
  <c r="BJ239" i="1" s="1"/>
  <c r="BP239" i="1" s="1"/>
  <c r="BU239" i="1" s="1"/>
  <c r="BZ239" i="1" s="1"/>
  <c r="CJ239" i="1" s="1"/>
  <c r="CL239" i="1" s="1"/>
  <c r="L255" i="1"/>
  <c r="R255" i="1" s="1"/>
  <c r="X255" i="1" s="1"/>
  <c r="AD255" i="1" s="1"/>
  <c r="AJ255" i="1" s="1"/>
  <c r="AP255" i="1" s="1"/>
  <c r="AV255" i="1" s="1"/>
  <c r="BB255" i="1" s="1"/>
  <c r="BH255" i="1" s="1"/>
  <c r="BN255" i="1" s="1"/>
  <c r="BS255" i="1" s="1"/>
  <c r="BX255" i="1" s="1"/>
  <c r="CD255" i="1" s="1"/>
  <c r="CF255" i="1" s="1"/>
  <c r="CA281" i="1"/>
  <c r="CD281" i="1" s="1"/>
  <c r="L298" i="1"/>
  <c r="R298" i="1" s="1"/>
  <c r="X298" i="1" s="1"/>
  <c r="AD298" i="1" s="1"/>
  <c r="AJ298" i="1" s="1"/>
  <c r="AP298" i="1" s="1"/>
  <c r="AV298" i="1" s="1"/>
  <c r="BB298" i="1" s="1"/>
  <c r="BH298" i="1" s="1"/>
  <c r="BN298" i="1" s="1"/>
  <c r="BS298" i="1" s="1"/>
  <c r="BX298" i="1" s="1"/>
  <c r="CD298" i="1" s="1"/>
  <c r="CF298" i="1" s="1"/>
  <c r="M328" i="1"/>
  <c r="S328" i="1" s="1"/>
  <c r="Y328" i="1" s="1"/>
  <c r="AE328" i="1" s="1"/>
  <c r="AK328" i="1" s="1"/>
  <c r="AQ328" i="1" s="1"/>
  <c r="AW328" i="1" s="1"/>
  <c r="BC328" i="1" s="1"/>
  <c r="BI328" i="1" s="1"/>
  <c r="BO328" i="1" s="1"/>
  <c r="BT328" i="1" s="1"/>
  <c r="BY328" i="1" s="1"/>
  <c r="CG328" i="1" s="1"/>
  <c r="CI328" i="1" s="1"/>
  <c r="CI359" i="1"/>
  <c r="Y389" i="1"/>
  <c r="AE389" i="1" s="1"/>
  <c r="AK389" i="1" s="1"/>
  <c r="AQ389" i="1" s="1"/>
  <c r="AW389" i="1" s="1"/>
  <c r="BC389" i="1" s="1"/>
  <c r="BI389" i="1" s="1"/>
  <c r="BO389" i="1" s="1"/>
  <c r="BT389" i="1" s="1"/>
  <c r="BY389" i="1" s="1"/>
  <c r="CG389" i="1" s="1"/>
  <c r="CI389" i="1" s="1"/>
  <c r="M438" i="1"/>
  <c r="S438" i="1" s="1"/>
  <c r="Y438" i="1" s="1"/>
  <c r="BW435" i="1"/>
  <c r="BW434" i="1" s="1"/>
  <c r="L443" i="1"/>
  <c r="R443" i="1" s="1"/>
  <c r="X443" i="1" s="1"/>
  <c r="AD443" i="1" s="1"/>
  <c r="AJ443" i="1" s="1"/>
  <c r="AP443" i="1" s="1"/>
  <c r="AV443" i="1" s="1"/>
  <c r="BB443" i="1" s="1"/>
  <c r="BH443" i="1" s="1"/>
  <c r="BN443" i="1" s="1"/>
  <c r="BS443" i="1" s="1"/>
  <c r="BX443" i="1" s="1"/>
  <c r="CD443" i="1" s="1"/>
  <c r="M524" i="1"/>
  <c r="S524" i="1" s="1"/>
  <c r="Y524" i="1" s="1"/>
  <c r="AE524" i="1" s="1"/>
  <c r="AK524" i="1" s="1"/>
  <c r="AQ524" i="1" s="1"/>
  <c r="AW524" i="1" s="1"/>
  <c r="BC524" i="1" s="1"/>
  <c r="BI524" i="1" s="1"/>
  <c r="BO524" i="1" s="1"/>
  <c r="BT524" i="1" s="1"/>
  <c r="BY524" i="1" s="1"/>
  <c r="CG524" i="1" s="1"/>
  <c r="CI524" i="1" s="1"/>
  <c r="M526" i="1"/>
  <c r="S526" i="1" s="1"/>
  <c r="Y526" i="1" s="1"/>
  <c r="AE526" i="1" s="1"/>
  <c r="AK526" i="1" s="1"/>
  <c r="AQ526" i="1" s="1"/>
  <c r="AW526" i="1" s="1"/>
  <c r="BC526" i="1" s="1"/>
  <c r="BI526" i="1" s="1"/>
  <c r="BO526" i="1" s="1"/>
  <c r="BT526" i="1" s="1"/>
  <c r="BY526" i="1" s="1"/>
  <c r="CG526" i="1" s="1"/>
  <c r="CI526" i="1" s="1"/>
  <c r="M556" i="1"/>
  <c r="S556" i="1" s="1"/>
  <c r="Y556" i="1" s="1"/>
  <c r="AE556" i="1" s="1"/>
  <c r="AK556" i="1" s="1"/>
  <c r="AQ556" i="1" s="1"/>
  <c r="AW556" i="1" s="1"/>
  <c r="BC556" i="1" s="1"/>
  <c r="BI556" i="1" s="1"/>
  <c r="BO556" i="1" s="1"/>
  <c r="BT556" i="1" s="1"/>
  <c r="BY556" i="1" s="1"/>
  <c r="CG556" i="1" s="1"/>
  <c r="CI556" i="1" s="1"/>
  <c r="L578" i="1"/>
  <c r="R578" i="1" s="1"/>
  <c r="X578" i="1" s="1"/>
  <c r="AD578" i="1" s="1"/>
  <c r="AJ578" i="1" s="1"/>
  <c r="AP578" i="1" s="1"/>
  <c r="AV578" i="1" s="1"/>
  <c r="BB578" i="1" s="1"/>
  <c r="BH578" i="1" s="1"/>
  <c r="BN578" i="1" s="1"/>
  <c r="BS578" i="1" s="1"/>
  <c r="BX578" i="1" s="1"/>
  <c r="CD578" i="1" s="1"/>
  <c r="CF578" i="1" s="1"/>
  <c r="AY619" i="1"/>
  <c r="AY615" i="1" s="1"/>
  <c r="AY614" i="1" s="1"/>
  <c r="AY613" i="1" s="1"/>
  <c r="BW619" i="1"/>
  <c r="P720" i="1"/>
  <c r="P713" i="1" s="1"/>
  <c r="P712" i="1" s="1"/>
  <c r="W720" i="1"/>
  <c r="AG720" i="1"/>
  <c r="AG713" i="1" s="1"/>
  <c r="AG712" i="1" s="1"/>
  <c r="AG704" i="1" s="1"/>
  <c r="AN720" i="1"/>
  <c r="AU720" i="1"/>
  <c r="AU713" i="1" s="1"/>
  <c r="AU712" i="1" s="1"/>
  <c r="AU704" i="1" s="1"/>
  <c r="BE720" i="1"/>
  <c r="BL720" i="1"/>
  <c r="BL713" i="1" s="1"/>
  <c r="BL712" i="1" s="1"/>
  <c r="BV720" i="1"/>
  <c r="BV713" i="1" s="1"/>
  <c r="BV712" i="1" s="1"/>
  <c r="CC720" i="1"/>
  <c r="CC713" i="1" s="1"/>
  <c r="CC712" i="1" s="1"/>
  <c r="CC704" i="1" s="1"/>
  <c r="N822" i="1"/>
  <c r="T822" i="1" s="1"/>
  <c r="N824" i="1"/>
  <c r="T824" i="1" s="1"/>
  <c r="Z824" i="1" s="1"/>
  <c r="AF824" i="1" s="1"/>
  <c r="AL824" i="1" s="1"/>
  <c r="AR824" i="1" s="1"/>
  <c r="AX824" i="1" s="1"/>
  <c r="BD824" i="1" s="1"/>
  <c r="BJ824" i="1" s="1"/>
  <c r="BP824" i="1" s="1"/>
  <c r="BU824" i="1" s="1"/>
  <c r="BZ824" i="1" s="1"/>
  <c r="CJ824" i="1" s="1"/>
  <c r="CL824" i="1" s="1"/>
  <c r="U821" i="1"/>
  <c r="U814" i="1" s="1"/>
  <c r="AB821" i="1"/>
  <c r="AI821" i="1"/>
  <c r="AI814" i="1" s="1"/>
  <c r="AS821" i="1"/>
  <c r="AS814" i="1" s="1"/>
  <c r="AZ821" i="1"/>
  <c r="AZ814" i="1" s="1"/>
  <c r="BG821" i="1"/>
  <c r="BG814" i="1" s="1"/>
  <c r="CA821" i="1"/>
  <c r="CA814" i="1" s="1"/>
  <c r="BR856" i="1"/>
  <c r="N1030" i="1"/>
  <c r="L1213" i="1"/>
  <c r="AC1292" i="1"/>
  <c r="P1332" i="1"/>
  <c r="P1331" i="1" s="1"/>
  <c r="P1325" i="1" s="1"/>
  <c r="N1378" i="1"/>
  <c r="O1381" i="1"/>
  <c r="O1372" i="1" s="1"/>
  <c r="V1381" i="1"/>
  <c r="V1372" i="1" s="1"/>
  <c r="AC1381" i="1"/>
  <c r="AC1372" i="1" s="1"/>
  <c r="AM1381" i="1"/>
  <c r="AT1381" i="1"/>
  <c r="AT1372" i="1" s="1"/>
  <c r="BA1381" i="1"/>
  <c r="BA1372" i="1" s="1"/>
  <c r="BK1381" i="1"/>
  <c r="BK1372" i="1" s="1"/>
  <c r="BR1381" i="1"/>
  <c r="L1670" i="1"/>
  <c r="R1670" i="1" s="1"/>
  <c r="X1670" i="1" s="1"/>
  <c r="AD1670" i="1" s="1"/>
  <c r="AJ1670" i="1" s="1"/>
  <c r="AP1670" i="1" s="1"/>
  <c r="AV1670" i="1" s="1"/>
  <c r="BB1670" i="1" s="1"/>
  <c r="BH1670" i="1" s="1"/>
  <c r="BN1670" i="1" s="1"/>
  <c r="BS1670" i="1" s="1"/>
  <c r="BX1670" i="1" s="1"/>
  <c r="CD1670" i="1" s="1"/>
  <c r="CF1670" i="1" s="1"/>
  <c r="M1771" i="1"/>
  <c r="S1771" i="1" s="1"/>
  <c r="Y1771" i="1" s="1"/>
  <c r="AE1771" i="1" s="1"/>
  <c r="AK1771" i="1" s="1"/>
  <c r="AQ1771" i="1" s="1"/>
  <c r="AW1771" i="1" s="1"/>
  <c r="BC1771" i="1" s="1"/>
  <c r="BI1771" i="1" s="1"/>
  <c r="BO1771" i="1" s="1"/>
  <c r="BT1771" i="1" s="1"/>
  <c r="BY1771" i="1" s="1"/>
  <c r="CG1771" i="1" s="1"/>
  <c r="CI1771" i="1" s="1"/>
  <c r="N1836" i="1"/>
  <c r="T1836" i="1" s="1"/>
  <c r="Z1836" i="1" s="1"/>
  <c r="AF1836" i="1" s="1"/>
  <c r="AL1836" i="1" s="1"/>
  <c r="AR1836" i="1" s="1"/>
  <c r="AX1836" i="1" s="1"/>
  <c r="BD1836" i="1" s="1"/>
  <c r="BJ1836" i="1" s="1"/>
  <c r="BP1836" i="1" s="1"/>
  <c r="BU1836" i="1" s="1"/>
  <c r="BZ1836" i="1" s="1"/>
  <c r="CJ1836" i="1" s="1"/>
  <c r="CL1836" i="1" s="1"/>
  <c r="L2065" i="1"/>
  <c r="R2065" i="1" s="1"/>
  <c r="X2065" i="1" s="1"/>
  <c r="AD2065" i="1" s="1"/>
  <c r="AJ2065" i="1" s="1"/>
  <c r="AP2065" i="1" s="1"/>
  <c r="AV2065" i="1" s="1"/>
  <c r="BB2065" i="1" s="1"/>
  <c r="BH2065" i="1" s="1"/>
  <c r="BN2065" i="1" s="1"/>
  <c r="BS2065" i="1" s="1"/>
  <c r="BX2065" i="1" s="1"/>
  <c r="CD2065" i="1" s="1"/>
  <c r="CF2065" i="1" s="1"/>
  <c r="CB2163" i="1"/>
  <c r="CB2162" i="1" s="1"/>
  <c r="Y2226" i="1"/>
  <c r="AE2226" i="1" s="1"/>
  <c r="AK2226" i="1" s="1"/>
  <c r="AQ2226" i="1" s="1"/>
  <c r="AW2226" i="1" s="1"/>
  <c r="BC2226" i="1" s="1"/>
  <c r="BI2226" i="1" s="1"/>
  <c r="BO2226" i="1" s="1"/>
  <c r="BT2226" i="1" s="1"/>
  <c r="BY2226" i="1" s="1"/>
  <c r="CG2226" i="1" s="1"/>
  <c r="CI2226" i="1" s="1"/>
  <c r="CH2508" i="1"/>
  <c r="CH2507" i="1" s="1"/>
  <c r="CK245" i="1"/>
  <c r="CK244" i="1" s="1"/>
  <c r="AZ1115" i="1"/>
  <c r="AZ1114" i="1" s="1"/>
  <c r="L203" i="1"/>
  <c r="R203" i="1" s="1"/>
  <c r="X203" i="1" s="1"/>
  <c r="AD203" i="1" s="1"/>
  <c r="AJ203" i="1" s="1"/>
  <c r="AP203" i="1" s="1"/>
  <c r="AV203" i="1" s="1"/>
  <c r="BB203" i="1" s="1"/>
  <c r="BH203" i="1" s="1"/>
  <c r="BN203" i="1" s="1"/>
  <c r="BS203" i="1" s="1"/>
  <c r="BX203" i="1" s="1"/>
  <c r="CD203" i="1" s="1"/>
  <c r="CF203" i="1" s="1"/>
  <c r="N246" i="1"/>
  <c r="T246" i="1" s="1"/>
  <c r="Z246" i="1" s="1"/>
  <c r="AF246" i="1" s="1"/>
  <c r="AL246" i="1" s="1"/>
  <c r="AR246" i="1" s="1"/>
  <c r="AX246" i="1" s="1"/>
  <c r="BD246" i="1" s="1"/>
  <c r="BJ246" i="1" s="1"/>
  <c r="BP246" i="1" s="1"/>
  <c r="BU246" i="1" s="1"/>
  <c r="BZ246" i="1" s="1"/>
  <c r="CJ246" i="1" s="1"/>
  <c r="CL246" i="1" s="1"/>
  <c r="N248" i="1"/>
  <c r="T248" i="1" s="1"/>
  <c r="Z248" i="1" s="1"/>
  <c r="AF248" i="1" s="1"/>
  <c r="AL248" i="1" s="1"/>
  <c r="AR248" i="1" s="1"/>
  <c r="AX248" i="1" s="1"/>
  <c r="BD248" i="1" s="1"/>
  <c r="BJ248" i="1" s="1"/>
  <c r="BP248" i="1" s="1"/>
  <c r="BU248" i="1" s="1"/>
  <c r="BZ248" i="1" s="1"/>
  <c r="CJ248" i="1" s="1"/>
  <c r="CL248" i="1" s="1"/>
  <c r="CI282" i="1"/>
  <c r="AB442" i="1"/>
  <c r="AB441" i="1" s="1"/>
  <c r="BL490" i="1"/>
  <c r="BL489" i="1" s="1"/>
  <c r="BV490" i="1"/>
  <c r="BV489" i="1" s="1"/>
  <c r="CC490" i="1"/>
  <c r="CC489" i="1" s="1"/>
  <c r="Q800" i="1"/>
  <c r="Q799" i="1" s="1"/>
  <c r="AS929" i="1"/>
  <c r="AS928" i="1" s="1"/>
  <c r="CM1017" i="1"/>
  <c r="CM1016" i="1" s="1"/>
  <c r="BL1195" i="1"/>
  <c r="AN1195" i="1"/>
  <c r="BV1195" i="1"/>
  <c r="CC1195" i="1"/>
  <c r="P1215" i="1"/>
  <c r="P1204" i="1" s="1"/>
  <c r="W1215" i="1"/>
  <c r="AN1215" i="1"/>
  <c r="AN1204" i="1" s="1"/>
  <c r="BE1215" i="1"/>
  <c r="BE1204" i="1" s="1"/>
  <c r="BV1215" i="1"/>
  <c r="BV1204" i="1" s="1"/>
  <c r="CC1215" i="1"/>
  <c r="CC1204" i="1" s="1"/>
  <c r="AU1381" i="1"/>
  <c r="AU1372" i="1" s="1"/>
  <c r="V1578" i="1"/>
  <c r="V1577" i="1" s="1"/>
  <c r="V1567" i="1" s="1"/>
  <c r="AM1578" i="1"/>
  <c r="AM1577" i="1" s="1"/>
  <c r="AM1567" i="1" s="1"/>
  <c r="BR1578" i="1"/>
  <c r="BR1577" i="1" s="1"/>
  <c r="BR1567" i="1" s="1"/>
  <c r="K2153" i="1"/>
  <c r="I2507" i="1"/>
  <c r="P2507" i="1"/>
  <c r="AG2507" i="1"/>
  <c r="L2704" i="1"/>
  <c r="R2704" i="1" s="1"/>
  <c r="X2704" i="1" s="1"/>
  <c r="AD2704" i="1" s="1"/>
  <c r="AJ2704" i="1" s="1"/>
  <c r="AP2704" i="1" s="1"/>
  <c r="AV2704" i="1" s="1"/>
  <c r="BB2704" i="1" s="1"/>
  <c r="BH2704" i="1" s="1"/>
  <c r="BN2704" i="1" s="1"/>
  <c r="BS2704" i="1" s="1"/>
  <c r="BX2704" i="1" s="1"/>
  <c r="CD2704" i="1" s="1"/>
  <c r="CF2704" i="1" s="1"/>
  <c r="L60" i="1"/>
  <c r="R60" i="1" s="1"/>
  <c r="X60" i="1" s="1"/>
  <c r="AD60" i="1" s="1"/>
  <c r="AJ60" i="1" s="1"/>
  <c r="AP60" i="1" s="1"/>
  <c r="AV60" i="1" s="1"/>
  <c r="BB60" i="1" s="1"/>
  <c r="BH60" i="1" s="1"/>
  <c r="BN60" i="1" s="1"/>
  <c r="BS60" i="1" s="1"/>
  <c r="BX60" i="1" s="1"/>
  <c r="CD60" i="1" s="1"/>
  <c r="CF60" i="1" s="1"/>
  <c r="U93" i="1"/>
  <c r="U89" i="1" s="1"/>
  <c r="BQ93" i="1"/>
  <c r="BQ89" i="1" s="1"/>
  <c r="L234" i="1"/>
  <c r="R234" i="1" s="1"/>
  <c r="X234" i="1" s="1"/>
  <c r="AD234" i="1" s="1"/>
  <c r="AJ234" i="1" s="1"/>
  <c r="AP234" i="1" s="1"/>
  <c r="AV234" i="1" s="1"/>
  <c r="BB234" i="1" s="1"/>
  <c r="BH234" i="1" s="1"/>
  <c r="BN234" i="1" s="1"/>
  <c r="BS234" i="1" s="1"/>
  <c r="BX234" i="1" s="1"/>
  <c r="CD234" i="1" s="1"/>
  <c r="CF234" i="1" s="1"/>
  <c r="L420" i="1"/>
  <c r="BL435" i="1"/>
  <c r="BL434" i="1" s="1"/>
  <c r="CC435" i="1"/>
  <c r="CC434" i="1" s="1"/>
  <c r="F592" i="1"/>
  <c r="N675" i="1"/>
  <c r="T675" i="1" s="1"/>
  <c r="Z675" i="1" s="1"/>
  <c r="AF675" i="1" s="1"/>
  <c r="AL675" i="1" s="1"/>
  <c r="AR675" i="1" s="1"/>
  <c r="AX675" i="1" s="1"/>
  <c r="BD675" i="1" s="1"/>
  <c r="BJ675" i="1" s="1"/>
  <c r="BP675" i="1" s="1"/>
  <c r="BU675" i="1" s="1"/>
  <c r="BZ675" i="1" s="1"/>
  <c r="CJ675" i="1" s="1"/>
  <c r="CL675" i="1" s="1"/>
  <c r="W846" i="1"/>
  <c r="W845" i="1" s="1"/>
  <c r="AB979" i="1"/>
  <c r="AB978" i="1" s="1"/>
  <c r="AZ1052" i="1"/>
  <c r="AZ1051" i="1" s="1"/>
  <c r="BQ1052" i="1"/>
  <c r="BQ1051" i="1" s="1"/>
  <c r="CA1052" i="1"/>
  <c r="CA1051" i="1" s="1"/>
  <c r="BG1100" i="1"/>
  <c r="BG1096" i="1" s="1"/>
  <c r="AI1245" i="1"/>
  <c r="AZ1245" i="1"/>
  <c r="G1245" i="1"/>
  <c r="AS1245" i="1"/>
  <c r="CA1245" i="1"/>
  <c r="AZ1342" i="1"/>
  <c r="AZ1341" i="1" s="1"/>
  <c r="AZ1403" i="1"/>
  <c r="AS1674" i="1"/>
  <c r="AS1673" i="1" s="1"/>
  <c r="BA1688" i="1"/>
  <c r="BA1687" i="1" s="1"/>
  <c r="BA1681" i="1" s="1"/>
  <c r="AB1826" i="1"/>
  <c r="AB1825" i="1" s="1"/>
  <c r="BG1826" i="1"/>
  <c r="BG1825" i="1" s="1"/>
  <c r="BE1997" i="1"/>
  <c r="L2361" i="1"/>
  <c r="R2361" i="1" s="1"/>
  <c r="X2361" i="1" s="1"/>
  <c r="AD2361" i="1" s="1"/>
  <c r="AJ2361" i="1" s="1"/>
  <c r="AP2361" i="1" s="1"/>
  <c r="AV2361" i="1" s="1"/>
  <c r="BB2361" i="1" s="1"/>
  <c r="BH2361" i="1" s="1"/>
  <c r="BN2361" i="1" s="1"/>
  <c r="BS2361" i="1" s="1"/>
  <c r="BX2361" i="1" s="1"/>
  <c r="CD2361" i="1" s="1"/>
  <c r="CF2361" i="1" s="1"/>
  <c r="N2708" i="1"/>
  <c r="T2708" i="1" s="1"/>
  <c r="Z2708" i="1" s="1"/>
  <c r="AF2708" i="1" s="1"/>
  <c r="AL2708" i="1" s="1"/>
  <c r="AR2708" i="1" s="1"/>
  <c r="AX2708" i="1" s="1"/>
  <c r="BD2708" i="1" s="1"/>
  <c r="BJ2708" i="1" s="1"/>
  <c r="BP2708" i="1" s="1"/>
  <c r="BU2708" i="1" s="1"/>
  <c r="BZ2708" i="1" s="1"/>
  <c r="CJ2708" i="1" s="1"/>
  <c r="CL2708" i="1" s="1"/>
  <c r="CE457" i="1"/>
  <c r="CE490" i="1"/>
  <c r="CE489" i="1" s="1"/>
  <c r="CE482" i="1" s="1"/>
  <c r="CE503" i="1"/>
  <c r="CE502" i="1" s="1"/>
  <c r="CK269" i="1"/>
  <c r="CK268" i="1" s="1"/>
  <c r="CK281" i="1"/>
  <c r="CK280" i="1" s="1"/>
  <c r="CK297" i="1"/>
  <c r="CK296" i="1" s="1"/>
  <c r="CK1003" i="1"/>
  <c r="CK1002" i="1" s="1"/>
  <c r="CK1017" i="1"/>
  <c r="CK1016" i="1" s="1"/>
  <c r="CK1029" i="1"/>
  <c r="CK1028" i="1" s="1"/>
  <c r="G257" i="1"/>
  <c r="L52" i="1"/>
  <c r="R52" i="1" s="1"/>
  <c r="X52" i="1" s="1"/>
  <c r="AD52" i="1" s="1"/>
  <c r="AJ52" i="1" s="1"/>
  <c r="AP52" i="1" s="1"/>
  <c r="AV52" i="1" s="1"/>
  <c r="BB52" i="1" s="1"/>
  <c r="BH52" i="1" s="1"/>
  <c r="BN52" i="1" s="1"/>
  <c r="BS52" i="1" s="1"/>
  <c r="BX52" i="1" s="1"/>
  <c r="CD52" i="1" s="1"/>
  <c r="CF52" i="1" s="1"/>
  <c r="M65" i="1"/>
  <c r="S65" i="1" s="1"/>
  <c r="Y65" i="1" s="1"/>
  <c r="AE65" i="1" s="1"/>
  <c r="AK65" i="1" s="1"/>
  <c r="AQ65" i="1" s="1"/>
  <c r="AW65" i="1" s="1"/>
  <c r="BC65" i="1" s="1"/>
  <c r="BI65" i="1" s="1"/>
  <c r="BO65" i="1" s="1"/>
  <c r="BT65" i="1" s="1"/>
  <c r="BY65" i="1" s="1"/>
  <c r="CG65" i="1" s="1"/>
  <c r="CI65" i="1" s="1"/>
  <c r="N79" i="1"/>
  <c r="T79" i="1" s="1"/>
  <c r="Z79" i="1" s="1"/>
  <c r="AF79" i="1" s="1"/>
  <c r="AL79" i="1" s="1"/>
  <c r="AR79" i="1" s="1"/>
  <c r="AX79" i="1" s="1"/>
  <c r="BD79" i="1" s="1"/>
  <c r="BJ79" i="1" s="1"/>
  <c r="BP79" i="1" s="1"/>
  <c r="BU79" i="1" s="1"/>
  <c r="BZ79" i="1" s="1"/>
  <c r="CJ79" i="1" s="1"/>
  <c r="CL79" i="1" s="1"/>
  <c r="BV93" i="1"/>
  <c r="BV89" i="1" s="1"/>
  <c r="CC93" i="1"/>
  <c r="CC89" i="1" s="1"/>
  <c r="N104" i="1"/>
  <c r="T104" i="1" s="1"/>
  <c r="Z104" i="1" s="1"/>
  <c r="AF104" i="1" s="1"/>
  <c r="AL104" i="1" s="1"/>
  <c r="AR104" i="1" s="1"/>
  <c r="AX104" i="1" s="1"/>
  <c r="BD104" i="1" s="1"/>
  <c r="BJ104" i="1" s="1"/>
  <c r="BP104" i="1" s="1"/>
  <c r="BU104" i="1" s="1"/>
  <c r="BZ104" i="1" s="1"/>
  <c r="CJ104" i="1" s="1"/>
  <c r="CL104" i="1" s="1"/>
  <c r="L153" i="1"/>
  <c r="R153" i="1" s="1"/>
  <c r="X153" i="1" s="1"/>
  <c r="AD153" i="1" s="1"/>
  <c r="AJ153" i="1" s="1"/>
  <c r="AP153" i="1" s="1"/>
  <c r="AV153" i="1" s="1"/>
  <c r="BB153" i="1" s="1"/>
  <c r="BH153" i="1" s="1"/>
  <c r="BN153" i="1" s="1"/>
  <c r="BS153" i="1" s="1"/>
  <c r="BX153" i="1" s="1"/>
  <c r="CD153" i="1" s="1"/>
  <c r="CF153" i="1" s="1"/>
  <c r="N162" i="1"/>
  <c r="T162" i="1" s="1"/>
  <c r="Z162" i="1" s="1"/>
  <c r="AF162" i="1" s="1"/>
  <c r="AL162" i="1" s="1"/>
  <c r="AR162" i="1" s="1"/>
  <c r="AX162" i="1" s="1"/>
  <c r="BD162" i="1" s="1"/>
  <c r="BJ162" i="1" s="1"/>
  <c r="BP162" i="1" s="1"/>
  <c r="BU162" i="1" s="1"/>
  <c r="BZ162" i="1" s="1"/>
  <c r="CJ162" i="1" s="1"/>
  <c r="CL162" i="1" s="1"/>
  <c r="M181" i="1"/>
  <c r="S181" i="1" s="1"/>
  <c r="Y181" i="1" s="1"/>
  <c r="AE181" i="1" s="1"/>
  <c r="AK181" i="1" s="1"/>
  <c r="AQ181" i="1" s="1"/>
  <c r="AW181" i="1" s="1"/>
  <c r="BC181" i="1" s="1"/>
  <c r="BI181" i="1" s="1"/>
  <c r="BO181" i="1" s="1"/>
  <c r="BT181" i="1" s="1"/>
  <c r="BY181" i="1" s="1"/>
  <c r="CG181" i="1" s="1"/>
  <c r="CI181" i="1" s="1"/>
  <c r="L187" i="1"/>
  <c r="R187" i="1" s="1"/>
  <c r="X187" i="1" s="1"/>
  <c r="AD187" i="1" s="1"/>
  <c r="AJ187" i="1" s="1"/>
  <c r="AP187" i="1" s="1"/>
  <c r="AV187" i="1" s="1"/>
  <c r="BB187" i="1" s="1"/>
  <c r="BH187" i="1" s="1"/>
  <c r="BN187" i="1" s="1"/>
  <c r="BS187" i="1" s="1"/>
  <c r="BX187" i="1" s="1"/>
  <c r="CD187" i="1" s="1"/>
  <c r="CF187" i="1" s="1"/>
  <c r="AB189" i="1"/>
  <c r="AB184" i="1" s="1"/>
  <c r="M231" i="1"/>
  <c r="S231" i="1" s="1"/>
  <c r="Y231" i="1" s="1"/>
  <c r="AE231" i="1" s="1"/>
  <c r="AK231" i="1" s="1"/>
  <c r="AQ231" i="1" s="1"/>
  <c r="AW231" i="1" s="1"/>
  <c r="BC231" i="1" s="1"/>
  <c r="BI231" i="1" s="1"/>
  <c r="BO231" i="1" s="1"/>
  <c r="BT231" i="1" s="1"/>
  <c r="BY231" i="1" s="1"/>
  <c r="CG231" i="1" s="1"/>
  <c r="CI231" i="1" s="1"/>
  <c r="N258" i="1"/>
  <c r="T258" i="1" s="1"/>
  <c r="Z258" i="1" s="1"/>
  <c r="AF258" i="1" s="1"/>
  <c r="AL258" i="1" s="1"/>
  <c r="AR258" i="1" s="1"/>
  <c r="AX258" i="1" s="1"/>
  <c r="BD258" i="1" s="1"/>
  <c r="BJ258" i="1" s="1"/>
  <c r="BP258" i="1" s="1"/>
  <c r="BU258" i="1" s="1"/>
  <c r="BZ258" i="1" s="1"/>
  <c r="CJ258" i="1" s="1"/>
  <c r="CL258" i="1" s="1"/>
  <c r="M307" i="1"/>
  <c r="S307" i="1" s="1"/>
  <c r="Y307" i="1" s="1"/>
  <c r="AE307" i="1" s="1"/>
  <c r="AK307" i="1" s="1"/>
  <c r="AQ307" i="1" s="1"/>
  <c r="AW307" i="1" s="1"/>
  <c r="BC307" i="1" s="1"/>
  <c r="BI307" i="1" s="1"/>
  <c r="BO307" i="1" s="1"/>
  <c r="BT307" i="1" s="1"/>
  <c r="BY307" i="1" s="1"/>
  <c r="CG307" i="1" s="1"/>
  <c r="CI307" i="1" s="1"/>
  <c r="N318" i="1"/>
  <c r="T318" i="1" s="1"/>
  <c r="Z318" i="1" s="1"/>
  <c r="AF318" i="1" s="1"/>
  <c r="AL318" i="1" s="1"/>
  <c r="AR318" i="1" s="1"/>
  <c r="AX318" i="1" s="1"/>
  <c r="BD318" i="1" s="1"/>
  <c r="BJ318" i="1" s="1"/>
  <c r="BP318" i="1" s="1"/>
  <c r="BU318" i="1" s="1"/>
  <c r="BZ318" i="1" s="1"/>
  <c r="CJ318" i="1" s="1"/>
  <c r="CL318" i="1" s="1"/>
  <c r="L410" i="1"/>
  <c r="R410" i="1" s="1"/>
  <c r="X410" i="1" s="1"/>
  <c r="AD410" i="1" s="1"/>
  <c r="AJ410" i="1" s="1"/>
  <c r="AP410" i="1" s="1"/>
  <c r="AV410" i="1" s="1"/>
  <c r="BB410" i="1" s="1"/>
  <c r="BH410" i="1" s="1"/>
  <c r="BN410" i="1" s="1"/>
  <c r="BS410" i="1" s="1"/>
  <c r="BX410" i="1" s="1"/>
  <c r="CD410" i="1" s="1"/>
  <c r="CF410" i="1" s="1"/>
  <c r="M431" i="1"/>
  <c r="S431" i="1" s="1"/>
  <c r="Y431" i="1" s="1"/>
  <c r="AE431" i="1" s="1"/>
  <c r="AK431" i="1" s="1"/>
  <c r="AQ431" i="1" s="1"/>
  <c r="AW431" i="1" s="1"/>
  <c r="BC431" i="1" s="1"/>
  <c r="BI431" i="1" s="1"/>
  <c r="BO431" i="1" s="1"/>
  <c r="BT431" i="1" s="1"/>
  <c r="BY431" i="1" s="1"/>
  <c r="CG431" i="1" s="1"/>
  <c r="CI431" i="1" s="1"/>
  <c r="J435" i="1"/>
  <c r="J434" i="1" s="1"/>
  <c r="M445" i="1"/>
  <c r="S445" i="1" s="1"/>
  <c r="Y445" i="1" s="1"/>
  <c r="AE445" i="1" s="1"/>
  <c r="AK445" i="1" s="1"/>
  <c r="AQ445" i="1" s="1"/>
  <c r="AW445" i="1" s="1"/>
  <c r="BC445" i="1" s="1"/>
  <c r="BI445" i="1" s="1"/>
  <c r="BO445" i="1" s="1"/>
  <c r="BT445" i="1" s="1"/>
  <c r="BY445" i="1" s="1"/>
  <c r="CG445" i="1" s="1"/>
  <c r="CI445" i="1" s="1"/>
  <c r="AG484" i="1"/>
  <c r="AG483" i="1" s="1"/>
  <c r="N487" i="1"/>
  <c r="T487" i="1" s="1"/>
  <c r="Z487" i="1" s="1"/>
  <c r="AF487" i="1" s="1"/>
  <c r="AL487" i="1" s="1"/>
  <c r="AR487" i="1" s="1"/>
  <c r="AX487" i="1" s="1"/>
  <c r="BD487" i="1" s="1"/>
  <c r="BJ487" i="1" s="1"/>
  <c r="BP487" i="1" s="1"/>
  <c r="BU487" i="1" s="1"/>
  <c r="BZ487" i="1" s="1"/>
  <c r="CJ487" i="1" s="1"/>
  <c r="CL487" i="1" s="1"/>
  <c r="M491" i="1"/>
  <c r="S491" i="1" s="1"/>
  <c r="Y491" i="1" s="1"/>
  <c r="AE491" i="1" s="1"/>
  <c r="AK491" i="1" s="1"/>
  <c r="AQ491" i="1" s="1"/>
  <c r="AW491" i="1" s="1"/>
  <c r="BC491" i="1" s="1"/>
  <c r="BI491" i="1" s="1"/>
  <c r="BO491" i="1" s="1"/>
  <c r="BT491" i="1" s="1"/>
  <c r="BY491" i="1" s="1"/>
  <c r="CG491" i="1" s="1"/>
  <c r="CI491" i="1" s="1"/>
  <c r="L493" i="1"/>
  <c r="R493" i="1" s="1"/>
  <c r="X493" i="1" s="1"/>
  <c r="AD493" i="1" s="1"/>
  <c r="AJ493" i="1" s="1"/>
  <c r="AP493" i="1" s="1"/>
  <c r="AV493" i="1" s="1"/>
  <c r="BB493" i="1" s="1"/>
  <c r="BH493" i="1" s="1"/>
  <c r="BN493" i="1" s="1"/>
  <c r="BS493" i="1" s="1"/>
  <c r="BX493" i="1" s="1"/>
  <c r="CD493" i="1" s="1"/>
  <c r="CF493" i="1" s="1"/>
  <c r="J490" i="1"/>
  <c r="J489" i="1" s="1"/>
  <c r="Q490" i="1"/>
  <c r="Q489" i="1" s="1"/>
  <c r="AA490" i="1"/>
  <c r="AA489" i="1" s="1"/>
  <c r="AO490" i="1"/>
  <c r="AO489" i="1" s="1"/>
  <c r="BF490" i="1"/>
  <c r="BF489" i="1" s="1"/>
  <c r="BM490" i="1"/>
  <c r="BM489" i="1" s="1"/>
  <c r="BW490" i="1"/>
  <c r="BW489" i="1" s="1"/>
  <c r="Q523" i="1"/>
  <c r="Q522" i="1" s="1"/>
  <c r="AA523" i="1"/>
  <c r="AA522" i="1" s="1"/>
  <c r="AO523" i="1"/>
  <c r="AO522" i="1" s="1"/>
  <c r="AY523" i="1"/>
  <c r="AY522" i="1" s="1"/>
  <c r="BF523" i="1"/>
  <c r="BF522" i="1" s="1"/>
  <c r="BF521" i="1" s="1"/>
  <c r="BM523" i="1"/>
  <c r="BM522" i="1" s="1"/>
  <c r="BW523" i="1"/>
  <c r="BW522" i="1" s="1"/>
  <c r="CM523" i="1"/>
  <c r="CM522" i="1" s="1"/>
  <c r="N531" i="1"/>
  <c r="T531" i="1" s="1"/>
  <c r="Z531" i="1" s="1"/>
  <c r="AF531" i="1" s="1"/>
  <c r="AL531" i="1" s="1"/>
  <c r="AR531" i="1" s="1"/>
  <c r="AX531" i="1" s="1"/>
  <c r="BD531" i="1" s="1"/>
  <c r="BJ531" i="1" s="1"/>
  <c r="BP531" i="1" s="1"/>
  <c r="BU531" i="1" s="1"/>
  <c r="BZ531" i="1" s="1"/>
  <c r="CJ531" i="1" s="1"/>
  <c r="CL531" i="1" s="1"/>
  <c r="L549" i="1"/>
  <c r="N570" i="1"/>
  <c r="T570" i="1" s="1"/>
  <c r="Z570" i="1" s="1"/>
  <c r="AF570" i="1" s="1"/>
  <c r="AL570" i="1" s="1"/>
  <c r="AR570" i="1" s="1"/>
  <c r="AX570" i="1" s="1"/>
  <c r="BD570" i="1" s="1"/>
  <c r="BJ570" i="1" s="1"/>
  <c r="BP570" i="1" s="1"/>
  <c r="BU570" i="1" s="1"/>
  <c r="BZ570" i="1" s="1"/>
  <c r="CJ570" i="1" s="1"/>
  <c r="CL570" i="1" s="1"/>
  <c r="V569" i="1"/>
  <c r="AT569" i="1"/>
  <c r="BA569" i="1"/>
  <c r="BR569" i="1"/>
  <c r="L574" i="1"/>
  <c r="R574" i="1" s="1"/>
  <c r="X574" i="1" s="1"/>
  <c r="AD574" i="1" s="1"/>
  <c r="AJ574" i="1" s="1"/>
  <c r="AP574" i="1" s="1"/>
  <c r="AV574" i="1" s="1"/>
  <c r="BB574" i="1" s="1"/>
  <c r="BH574" i="1" s="1"/>
  <c r="BN574" i="1" s="1"/>
  <c r="BS574" i="1" s="1"/>
  <c r="BX574" i="1" s="1"/>
  <c r="CD574" i="1" s="1"/>
  <c r="CF574" i="1" s="1"/>
  <c r="L590" i="1"/>
  <c r="R590" i="1" s="1"/>
  <c r="X590" i="1" s="1"/>
  <c r="AD590" i="1" s="1"/>
  <c r="AJ590" i="1" s="1"/>
  <c r="AP590" i="1" s="1"/>
  <c r="AV590" i="1" s="1"/>
  <c r="BB590" i="1" s="1"/>
  <c r="BH590" i="1" s="1"/>
  <c r="BN590" i="1" s="1"/>
  <c r="BS590" i="1" s="1"/>
  <c r="BX590" i="1" s="1"/>
  <c r="CD590" i="1" s="1"/>
  <c r="N593" i="1"/>
  <c r="T593" i="1" s="1"/>
  <c r="Z593" i="1" s="1"/>
  <c r="AF593" i="1" s="1"/>
  <c r="AL593" i="1" s="1"/>
  <c r="AR593" i="1" s="1"/>
  <c r="AX593" i="1" s="1"/>
  <c r="BD593" i="1" s="1"/>
  <c r="BJ593" i="1" s="1"/>
  <c r="BP593" i="1" s="1"/>
  <c r="BU593" i="1" s="1"/>
  <c r="BZ593" i="1" s="1"/>
  <c r="CJ593" i="1" s="1"/>
  <c r="CL593" i="1" s="1"/>
  <c r="U592" i="1"/>
  <c r="U588" i="1" s="1"/>
  <c r="L602" i="1"/>
  <c r="R602" i="1" s="1"/>
  <c r="X602" i="1" s="1"/>
  <c r="AD602" i="1" s="1"/>
  <c r="AJ602" i="1" s="1"/>
  <c r="AP602" i="1" s="1"/>
  <c r="AV602" i="1" s="1"/>
  <c r="BB602" i="1" s="1"/>
  <c r="BH602" i="1" s="1"/>
  <c r="BN602" i="1" s="1"/>
  <c r="BS602" i="1" s="1"/>
  <c r="BX602" i="1" s="1"/>
  <c r="CD602" i="1" s="1"/>
  <c r="CF602" i="1" s="1"/>
  <c r="BF598" i="1"/>
  <c r="BF597" i="1" s="1"/>
  <c r="L617" i="1"/>
  <c r="R617" i="1" s="1"/>
  <c r="X617" i="1" s="1"/>
  <c r="AD617" i="1" s="1"/>
  <c r="AJ617" i="1" s="1"/>
  <c r="AP617" i="1" s="1"/>
  <c r="AV617" i="1" s="1"/>
  <c r="BB617" i="1" s="1"/>
  <c r="BH617" i="1" s="1"/>
  <c r="BN617" i="1" s="1"/>
  <c r="BS617" i="1" s="1"/>
  <c r="BX617" i="1" s="1"/>
  <c r="CD617" i="1" s="1"/>
  <c r="CF617" i="1" s="1"/>
  <c r="R904" i="1"/>
  <c r="X904" i="1" s="1"/>
  <c r="AD904" i="1" s="1"/>
  <c r="AJ904" i="1" s="1"/>
  <c r="AP904" i="1" s="1"/>
  <c r="AV904" i="1" s="1"/>
  <c r="BB904" i="1" s="1"/>
  <c r="BH904" i="1" s="1"/>
  <c r="BN904" i="1" s="1"/>
  <c r="BS904" i="1" s="1"/>
  <c r="BX904" i="1" s="1"/>
  <c r="CD904" i="1" s="1"/>
  <c r="T35" i="1"/>
  <c r="Z35" i="1" s="1"/>
  <c r="AF35" i="1" s="1"/>
  <c r="AL35" i="1" s="1"/>
  <c r="AR35" i="1" s="1"/>
  <c r="AX35" i="1" s="1"/>
  <c r="BD35" i="1" s="1"/>
  <c r="BJ35" i="1" s="1"/>
  <c r="BP35" i="1" s="1"/>
  <c r="BU35" i="1" s="1"/>
  <c r="BZ35" i="1" s="1"/>
  <c r="CJ35" i="1" s="1"/>
  <c r="CL35" i="1" s="1"/>
  <c r="L69" i="1"/>
  <c r="R69" i="1" s="1"/>
  <c r="X69" i="1" s="1"/>
  <c r="AD69" i="1" s="1"/>
  <c r="AJ69" i="1" s="1"/>
  <c r="AP69" i="1" s="1"/>
  <c r="AV69" i="1" s="1"/>
  <c r="BB69" i="1" s="1"/>
  <c r="BH69" i="1" s="1"/>
  <c r="BN69" i="1" s="1"/>
  <c r="BS69" i="1" s="1"/>
  <c r="BX69" i="1" s="1"/>
  <c r="CD69" i="1" s="1"/>
  <c r="CF69" i="1" s="1"/>
  <c r="W103" i="1"/>
  <c r="W98" i="1" s="1"/>
  <c r="AU103" i="1"/>
  <c r="AU98" i="1" s="1"/>
  <c r="S110" i="1"/>
  <c r="Y110" i="1" s="1"/>
  <c r="AE110" i="1" s="1"/>
  <c r="AK110" i="1" s="1"/>
  <c r="AQ110" i="1" s="1"/>
  <c r="AW110" i="1" s="1"/>
  <c r="BC110" i="1" s="1"/>
  <c r="BI110" i="1" s="1"/>
  <c r="BO110" i="1" s="1"/>
  <c r="BT110" i="1" s="1"/>
  <c r="BY110" i="1" s="1"/>
  <c r="CG110" i="1" s="1"/>
  <c r="CI110" i="1" s="1"/>
  <c r="T169" i="1"/>
  <c r="Z169" i="1" s="1"/>
  <c r="AF169" i="1" s="1"/>
  <c r="AN171" i="1"/>
  <c r="T215" i="1"/>
  <c r="Z215" i="1" s="1"/>
  <c r="AF215" i="1" s="1"/>
  <c r="AL215" i="1" s="1"/>
  <c r="AR215" i="1" s="1"/>
  <c r="AX215" i="1" s="1"/>
  <c r="BD215" i="1" s="1"/>
  <c r="BJ215" i="1" s="1"/>
  <c r="BP215" i="1" s="1"/>
  <c r="BU215" i="1" s="1"/>
  <c r="BZ215" i="1" s="1"/>
  <c r="CJ215" i="1" s="1"/>
  <c r="CL215" i="1" s="1"/>
  <c r="CM281" i="1"/>
  <c r="CM280" i="1" s="1"/>
  <c r="BF372" i="1"/>
  <c r="BF363" i="1" s="1"/>
  <c r="BF362" i="1" s="1"/>
  <c r="J403" i="1"/>
  <c r="U435" i="1"/>
  <c r="U434" i="1" s="1"/>
  <c r="AB435" i="1"/>
  <c r="AB434" i="1" s="1"/>
  <c r="AI435" i="1"/>
  <c r="AI434" i="1" s="1"/>
  <c r="AS435" i="1"/>
  <c r="AS434" i="1" s="1"/>
  <c r="AE438" i="1"/>
  <c r="AK438" i="1" s="1"/>
  <c r="AQ438" i="1" s="1"/>
  <c r="AW438" i="1" s="1"/>
  <c r="BC438" i="1" s="1"/>
  <c r="BI438" i="1" s="1"/>
  <c r="BO438" i="1" s="1"/>
  <c r="BT438" i="1" s="1"/>
  <c r="BY438" i="1" s="1"/>
  <c r="CG438" i="1" s="1"/>
  <c r="CI438" i="1" s="1"/>
  <c r="P435" i="1"/>
  <c r="P434" i="1" s="1"/>
  <c r="W435" i="1"/>
  <c r="W434" i="1" s="1"/>
  <c r="AG435" i="1"/>
  <c r="AG434" i="1" s="1"/>
  <c r="AN435" i="1"/>
  <c r="AN434" i="1" s="1"/>
  <c r="I453" i="1"/>
  <c r="I452" i="1" s="1"/>
  <c r="L452" i="1" s="1"/>
  <c r="R452" i="1" s="1"/>
  <c r="X452" i="1" s="1"/>
  <c r="AD452" i="1" s="1"/>
  <c r="AJ452" i="1" s="1"/>
  <c r="AP452" i="1" s="1"/>
  <c r="AV452" i="1" s="1"/>
  <c r="BB452" i="1" s="1"/>
  <c r="BH452" i="1" s="1"/>
  <c r="BN452" i="1" s="1"/>
  <c r="BS452" i="1" s="1"/>
  <c r="BX452" i="1" s="1"/>
  <c r="CD452" i="1" s="1"/>
  <c r="CF452" i="1" s="1"/>
  <c r="J555" i="1"/>
  <c r="J554" i="1" s="1"/>
  <c r="Z556" i="1"/>
  <c r="AO592" i="1"/>
  <c r="AO588" i="1" s="1"/>
  <c r="BM592" i="1"/>
  <c r="BM588" i="1" s="1"/>
  <c r="CM592" i="1"/>
  <c r="CM588" i="1" s="1"/>
  <c r="AT592" i="1"/>
  <c r="AT588" i="1" s="1"/>
  <c r="BA592" i="1"/>
  <c r="BA588" i="1" s="1"/>
  <c r="L1755" i="1"/>
  <c r="R1755" i="1" s="1"/>
  <c r="X1755" i="1" s="1"/>
  <c r="AD1755" i="1" s="1"/>
  <c r="AJ1755" i="1" s="1"/>
  <c r="AP1755" i="1" s="1"/>
  <c r="AV1755" i="1" s="1"/>
  <c r="BB1755" i="1" s="1"/>
  <c r="BH1755" i="1" s="1"/>
  <c r="BN1755" i="1" s="1"/>
  <c r="BS1755" i="1" s="1"/>
  <c r="BX1755" i="1" s="1"/>
  <c r="CD1755" i="1" s="1"/>
  <c r="CF1755" i="1" s="1"/>
  <c r="I1754" i="1"/>
  <c r="G72" i="1"/>
  <c r="M72" i="1" s="1"/>
  <c r="S72" i="1" s="1"/>
  <c r="Y72" i="1" s="1"/>
  <c r="AE72" i="1" s="1"/>
  <c r="AK72" i="1" s="1"/>
  <c r="AQ72" i="1" s="1"/>
  <c r="AW72" i="1" s="1"/>
  <c r="BC72" i="1" s="1"/>
  <c r="BI72" i="1" s="1"/>
  <c r="BO72" i="1" s="1"/>
  <c r="BT72" i="1" s="1"/>
  <c r="BY72" i="1" s="1"/>
  <c r="CG72" i="1" s="1"/>
  <c r="CI72" i="1" s="1"/>
  <c r="M258" i="1"/>
  <c r="S258" i="1" s="1"/>
  <c r="Y258" i="1" s="1"/>
  <c r="AE258" i="1" s="1"/>
  <c r="AK258" i="1" s="1"/>
  <c r="AQ258" i="1" s="1"/>
  <c r="AW258" i="1" s="1"/>
  <c r="BC258" i="1" s="1"/>
  <c r="BI258" i="1" s="1"/>
  <c r="BO258" i="1" s="1"/>
  <c r="BT258" i="1" s="1"/>
  <c r="BY258" i="1" s="1"/>
  <c r="CG258" i="1" s="1"/>
  <c r="CI258" i="1" s="1"/>
  <c r="M395" i="1"/>
  <c r="S395" i="1" s="1"/>
  <c r="Y395" i="1" s="1"/>
  <c r="AE395" i="1" s="1"/>
  <c r="AK395" i="1" s="1"/>
  <c r="AQ395" i="1" s="1"/>
  <c r="AW395" i="1" s="1"/>
  <c r="BC395" i="1" s="1"/>
  <c r="BI395" i="1" s="1"/>
  <c r="BO395" i="1" s="1"/>
  <c r="BT395" i="1" s="1"/>
  <c r="BY395" i="1" s="1"/>
  <c r="CG395" i="1" s="1"/>
  <c r="CI395" i="1" s="1"/>
  <c r="K484" i="1"/>
  <c r="K483" i="1" s="1"/>
  <c r="BG484" i="1"/>
  <c r="BG483" i="1" s="1"/>
  <c r="BQ484" i="1"/>
  <c r="BQ483" i="1" s="1"/>
  <c r="AT523" i="1"/>
  <c r="AT522" i="1" s="1"/>
  <c r="BR523" i="1"/>
  <c r="BR522" i="1" s="1"/>
  <c r="BF636" i="1"/>
  <c r="Q771" i="1"/>
  <c r="Q770" i="1" s="1"/>
  <c r="AH771" i="1"/>
  <c r="AH770" i="1" s="1"/>
  <c r="AO771" i="1"/>
  <c r="AO770" i="1" s="1"/>
  <c r="BF771" i="1"/>
  <c r="BF770" i="1" s="1"/>
  <c r="BM771" i="1"/>
  <c r="BM770" i="1" s="1"/>
  <c r="CM771" i="1"/>
  <c r="CM770" i="1" s="1"/>
  <c r="AR1490" i="1"/>
  <c r="AX1490" i="1" s="1"/>
  <c r="BD1490" i="1" s="1"/>
  <c r="BJ1490" i="1" s="1"/>
  <c r="BP1490" i="1" s="1"/>
  <c r="BU1490" i="1" s="1"/>
  <c r="BZ1490" i="1" s="1"/>
  <c r="CJ1490" i="1" s="1"/>
  <c r="AO1489" i="1"/>
  <c r="AR1489" i="1" s="1"/>
  <c r="AX1489" i="1" s="1"/>
  <c r="BD1489" i="1" s="1"/>
  <c r="BJ1489" i="1" s="1"/>
  <c r="BP1489" i="1" s="1"/>
  <c r="BU1489" i="1" s="1"/>
  <c r="BZ1489" i="1" s="1"/>
  <c r="CJ1489" i="1" s="1"/>
  <c r="W619" i="1"/>
  <c r="W615" i="1" s="1"/>
  <c r="W614" i="1" s="1"/>
  <c r="W613" i="1" s="1"/>
  <c r="AU619" i="1"/>
  <c r="AU615" i="1" s="1"/>
  <c r="AU614" i="1" s="1"/>
  <c r="AU613" i="1" s="1"/>
  <c r="BV619" i="1"/>
  <c r="BV615" i="1" s="1"/>
  <c r="BV614" i="1" s="1"/>
  <c r="BV613" i="1" s="1"/>
  <c r="K629" i="1"/>
  <c r="K628" i="1" s="1"/>
  <c r="AB629" i="1"/>
  <c r="AB628" i="1" s="1"/>
  <c r="AI629" i="1"/>
  <c r="AI628" i="1" s="1"/>
  <c r="AZ629" i="1"/>
  <c r="AZ628" i="1" s="1"/>
  <c r="BG629" i="1"/>
  <c r="BG628" i="1" s="1"/>
  <c r="CA629" i="1"/>
  <c r="CA628" i="1" s="1"/>
  <c r="N681" i="1"/>
  <c r="T681" i="1" s="1"/>
  <c r="Z681" i="1" s="1"/>
  <c r="AF681" i="1" s="1"/>
  <c r="AL681" i="1" s="1"/>
  <c r="AR681" i="1" s="1"/>
  <c r="AX681" i="1" s="1"/>
  <c r="BD681" i="1" s="1"/>
  <c r="BJ681" i="1" s="1"/>
  <c r="BP681" i="1" s="1"/>
  <c r="BU681" i="1" s="1"/>
  <c r="BZ681" i="1" s="1"/>
  <c r="CJ681" i="1" s="1"/>
  <c r="CL681" i="1" s="1"/>
  <c r="L693" i="1"/>
  <c r="R693" i="1" s="1"/>
  <c r="X693" i="1" s="1"/>
  <c r="AD693" i="1" s="1"/>
  <c r="AJ693" i="1" s="1"/>
  <c r="AP693" i="1" s="1"/>
  <c r="AV693" i="1" s="1"/>
  <c r="BB693" i="1" s="1"/>
  <c r="BH693" i="1" s="1"/>
  <c r="BN693" i="1" s="1"/>
  <c r="BS693" i="1" s="1"/>
  <c r="BX693" i="1" s="1"/>
  <c r="CD693" i="1" s="1"/>
  <c r="CF693" i="1" s="1"/>
  <c r="O720" i="1"/>
  <c r="O713" i="1" s="1"/>
  <c r="O712" i="1" s="1"/>
  <c r="AM720" i="1"/>
  <c r="AM713" i="1" s="1"/>
  <c r="AM712" i="1" s="1"/>
  <c r="BK720" i="1"/>
  <c r="BK713" i="1" s="1"/>
  <c r="BK712" i="1" s="1"/>
  <c r="CB720" i="1"/>
  <c r="CB713" i="1" s="1"/>
  <c r="CB712" i="1" s="1"/>
  <c r="BW720" i="1"/>
  <c r="BW713" i="1" s="1"/>
  <c r="BW712" i="1" s="1"/>
  <c r="L753" i="1"/>
  <c r="R753" i="1" s="1"/>
  <c r="X753" i="1" s="1"/>
  <c r="AD753" i="1" s="1"/>
  <c r="AJ753" i="1" s="1"/>
  <c r="AP753" i="1" s="1"/>
  <c r="AV753" i="1" s="1"/>
  <c r="BB753" i="1" s="1"/>
  <c r="BH753" i="1" s="1"/>
  <c r="BN753" i="1" s="1"/>
  <c r="BS753" i="1" s="1"/>
  <c r="BX753" i="1" s="1"/>
  <c r="CD753" i="1" s="1"/>
  <c r="CF753" i="1" s="1"/>
  <c r="M765" i="1"/>
  <c r="S765" i="1" s="1"/>
  <c r="Y765" i="1" s="1"/>
  <c r="AE765" i="1" s="1"/>
  <c r="AK765" i="1" s="1"/>
  <c r="AQ765" i="1" s="1"/>
  <c r="AW765" i="1" s="1"/>
  <c r="BC765" i="1" s="1"/>
  <c r="BI765" i="1" s="1"/>
  <c r="BO765" i="1" s="1"/>
  <c r="BT765" i="1" s="1"/>
  <c r="BY765" i="1" s="1"/>
  <c r="CG765" i="1" s="1"/>
  <c r="CI765" i="1" s="1"/>
  <c r="M767" i="1"/>
  <c r="S767" i="1" s="1"/>
  <c r="Y767" i="1" s="1"/>
  <c r="AE767" i="1" s="1"/>
  <c r="AK767" i="1" s="1"/>
  <c r="AQ767" i="1" s="1"/>
  <c r="AW767" i="1" s="1"/>
  <c r="BC767" i="1" s="1"/>
  <c r="BI767" i="1" s="1"/>
  <c r="BO767" i="1" s="1"/>
  <c r="BT767" i="1" s="1"/>
  <c r="BY767" i="1" s="1"/>
  <c r="CG767" i="1" s="1"/>
  <c r="CI767" i="1" s="1"/>
  <c r="M772" i="1"/>
  <c r="S772" i="1" s="1"/>
  <c r="Y772" i="1" s="1"/>
  <c r="AE772" i="1" s="1"/>
  <c r="AK772" i="1" s="1"/>
  <c r="AQ772" i="1" s="1"/>
  <c r="AW772" i="1" s="1"/>
  <c r="BC772" i="1" s="1"/>
  <c r="BI772" i="1" s="1"/>
  <c r="BO772" i="1" s="1"/>
  <c r="BT772" i="1" s="1"/>
  <c r="BY772" i="1" s="1"/>
  <c r="CG772" i="1" s="1"/>
  <c r="CI772" i="1" s="1"/>
  <c r="AN800" i="1"/>
  <c r="AN799" i="1" s="1"/>
  <c r="AU800" i="1"/>
  <c r="AU799" i="1" s="1"/>
  <c r="BE800" i="1"/>
  <c r="BE799" i="1" s="1"/>
  <c r="BL800" i="1"/>
  <c r="BL799" i="1" s="1"/>
  <c r="CC800" i="1"/>
  <c r="CC799" i="1" s="1"/>
  <c r="BF821" i="1"/>
  <c r="BF814" i="1" s="1"/>
  <c r="BV821" i="1"/>
  <c r="BV814" i="1" s="1"/>
  <c r="M832" i="1"/>
  <c r="S832" i="1" s="1"/>
  <c r="Y832" i="1" s="1"/>
  <c r="AE832" i="1" s="1"/>
  <c r="AK832" i="1" s="1"/>
  <c r="AQ832" i="1" s="1"/>
  <c r="AW832" i="1" s="1"/>
  <c r="BC832" i="1" s="1"/>
  <c r="BI832" i="1" s="1"/>
  <c r="BO832" i="1" s="1"/>
  <c r="BT832" i="1" s="1"/>
  <c r="BY832" i="1" s="1"/>
  <c r="CG832" i="1" s="1"/>
  <c r="N915" i="1"/>
  <c r="T915" i="1" s="1"/>
  <c r="Z915" i="1" s="1"/>
  <c r="AF915" i="1" s="1"/>
  <c r="AL915" i="1" s="1"/>
  <c r="AR915" i="1" s="1"/>
  <c r="AX915" i="1" s="1"/>
  <c r="BD915" i="1" s="1"/>
  <c r="BJ915" i="1" s="1"/>
  <c r="BP915" i="1" s="1"/>
  <c r="BU915" i="1" s="1"/>
  <c r="BZ915" i="1" s="1"/>
  <c r="CJ915" i="1" s="1"/>
  <c r="CL915" i="1" s="1"/>
  <c r="O929" i="1"/>
  <c r="O928" i="1" s="1"/>
  <c r="N1020" i="1"/>
  <c r="T1020" i="1" s="1"/>
  <c r="Z1020" i="1" s="1"/>
  <c r="AF1020" i="1" s="1"/>
  <c r="AL1020" i="1" s="1"/>
  <c r="AR1020" i="1" s="1"/>
  <c r="AX1020" i="1" s="1"/>
  <c r="BD1020" i="1" s="1"/>
  <c r="BJ1020" i="1" s="1"/>
  <c r="BP1020" i="1" s="1"/>
  <c r="BU1020" i="1" s="1"/>
  <c r="BZ1020" i="1" s="1"/>
  <c r="CJ1020" i="1" s="1"/>
  <c r="CL1020" i="1" s="1"/>
  <c r="O1017" i="1"/>
  <c r="O1016" i="1" s="1"/>
  <c r="V1017" i="1"/>
  <c r="V1016" i="1" s="1"/>
  <c r="AC1017" i="1"/>
  <c r="AC1016" i="1" s="1"/>
  <c r="AM1017" i="1"/>
  <c r="AM1016" i="1" s="1"/>
  <c r="AT1017" i="1"/>
  <c r="AT1016" i="1" s="1"/>
  <c r="BA1017" i="1"/>
  <c r="BA1016" i="1" s="1"/>
  <c r="BK1017" i="1"/>
  <c r="BK1016" i="1" s="1"/>
  <c r="BR1017" i="1"/>
  <c r="BR1016" i="1" s="1"/>
  <c r="CB1017" i="1"/>
  <c r="CB1016" i="1" s="1"/>
  <c r="V1035" i="1"/>
  <c r="V1034" i="1" s="1"/>
  <c r="AC1035" i="1"/>
  <c r="AC1034" i="1" s="1"/>
  <c r="AM1035" i="1"/>
  <c r="AM1034" i="1" s="1"/>
  <c r="AT1035" i="1"/>
  <c r="AT1034" i="1" s="1"/>
  <c r="BK1035" i="1"/>
  <c r="BK1034" i="1" s="1"/>
  <c r="BR1035" i="1"/>
  <c r="BR1034" i="1" s="1"/>
  <c r="N1061" i="1"/>
  <c r="T1061" i="1" s="1"/>
  <c r="Z1061" i="1" s="1"/>
  <c r="AF1061" i="1" s="1"/>
  <c r="AL1061" i="1" s="1"/>
  <c r="AR1061" i="1" s="1"/>
  <c r="AX1061" i="1" s="1"/>
  <c r="BD1061" i="1" s="1"/>
  <c r="BJ1061" i="1" s="1"/>
  <c r="BP1061" i="1" s="1"/>
  <c r="BU1061" i="1" s="1"/>
  <c r="BZ1061" i="1" s="1"/>
  <c r="CJ1061" i="1" s="1"/>
  <c r="CL1061" i="1" s="1"/>
  <c r="P1086" i="1"/>
  <c r="P1082" i="1" s="1"/>
  <c r="AG1086" i="1"/>
  <c r="AG1082" i="1" s="1"/>
  <c r="AN1086" i="1"/>
  <c r="AN1082" i="1" s="1"/>
  <c r="BE1086" i="1"/>
  <c r="BE1082" i="1" s="1"/>
  <c r="BL1086" i="1"/>
  <c r="BL1082" i="1" s="1"/>
  <c r="CC1086" i="1"/>
  <c r="CC1082" i="1" s="1"/>
  <c r="P1100" i="1"/>
  <c r="P1096" i="1" s="1"/>
  <c r="W1100" i="1"/>
  <c r="W1096" i="1" s="1"/>
  <c r="AN1100" i="1"/>
  <c r="AN1096" i="1" s="1"/>
  <c r="AU1100" i="1"/>
  <c r="AU1096" i="1" s="1"/>
  <c r="W1115" i="1"/>
  <c r="W1114" i="1" s="1"/>
  <c r="AN1332" i="1"/>
  <c r="AN1331" i="1" s="1"/>
  <c r="AN1325" i="1" s="1"/>
  <c r="T1739" i="1"/>
  <c r="Z1739" i="1" s="1"/>
  <c r="AF1739" i="1" s="1"/>
  <c r="AL1739" i="1" s="1"/>
  <c r="AR1739" i="1" s="1"/>
  <c r="AX1739" i="1" s="1"/>
  <c r="BD1739" i="1" s="1"/>
  <c r="BJ1739" i="1" s="1"/>
  <c r="BP1739" i="1" s="1"/>
  <c r="BU1739" i="1" s="1"/>
  <c r="BZ1739" i="1" s="1"/>
  <c r="CJ1739" i="1" s="1"/>
  <c r="CL1739" i="1" s="1"/>
  <c r="Q1738" i="1"/>
  <c r="T1738" i="1" s="1"/>
  <c r="Z1738" i="1" s="1"/>
  <c r="AF1738" i="1" s="1"/>
  <c r="AL1738" i="1" s="1"/>
  <c r="AR1738" i="1" s="1"/>
  <c r="AX1738" i="1" s="1"/>
  <c r="BD1738" i="1" s="1"/>
  <c r="BJ1738" i="1" s="1"/>
  <c r="BP1738" i="1" s="1"/>
  <c r="BU1738" i="1" s="1"/>
  <c r="BZ1738" i="1" s="1"/>
  <c r="CJ1738" i="1" s="1"/>
  <c r="CL1738" i="1" s="1"/>
  <c r="J2277" i="1"/>
  <c r="M2278" i="1"/>
  <c r="S2278" i="1" s="1"/>
  <c r="Y2278" i="1" s="1"/>
  <c r="AE2278" i="1" s="1"/>
  <c r="AK2278" i="1" s="1"/>
  <c r="AQ2278" i="1" s="1"/>
  <c r="AW2278" i="1" s="1"/>
  <c r="BC2278" i="1" s="1"/>
  <c r="BI2278" i="1" s="1"/>
  <c r="BO2278" i="1" s="1"/>
  <c r="BT2278" i="1" s="1"/>
  <c r="BY2278" i="1" s="1"/>
  <c r="CG2278" i="1" s="1"/>
  <c r="CI2278" i="1" s="1"/>
  <c r="U800" i="1"/>
  <c r="U799" i="1" s="1"/>
  <c r="AB800" i="1"/>
  <c r="AB799" i="1" s="1"/>
  <c r="AI800" i="1"/>
  <c r="AI799" i="1" s="1"/>
  <c r="AS800" i="1"/>
  <c r="AS799" i="1" s="1"/>
  <c r="AZ800" i="1"/>
  <c r="AZ799" i="1" s="1"/>
  <c r="BG800" i="1"/>
  <c r="BG799" i="1" s="1"/>
  <c r="BQ800" i="1"/>
  <c r="BQ799" i="1" s="1"/>
  <c r="CA800" i="1"/>
  <c r="CA799" i="1" s="1"/>
  <c r="N858" i="1"/>
  <c r="T858" i="1" s="1"/>
  <c r="Z858" i="1" s="1"/>
  <c r="AF858" i="1" s="1"/>
  <c r="AL858" i="1" s="1"/>
  <c r="AR858" i="1" s="1"/>
  <c r="AX858" i="1" s="1"/>
  <c r="BD858" i="1" s="1"/>
  <c r="BJ858" i="1" s="1"/>
  <c r="BP858" i="1" s="1"/>
  <c r="BU858" i="1" s="1"/>
  <c r="BZ858" i="1" s="1"/>
  <c r="CJ858" i="1" s="1"/>
  <c r="CL858" i="1" s="1"/>
  <c r="AT979" i="1"/>
  <c r="AT978" i="1" s="1"/>
  <c r="O1100" i="1"/>
  <c r="O1096" i="1" s="1"/>
  <c r="AM1100" i="1"/>
  <c r="AM1096" i="1" s="1"/>
  <c r="CB1181" i="1"/>
  <c r="CB1180" i="1" s="1"/>
  <c r="AB1215" i="1"/>
  <c r="AB1204" i="1" s="1"/>
  <c r="AS1215" i="1"/>
  <c r="AS1204" i="1" s="1"/>
  <c r="BG1215" i="1"/>
  <c r="BG1204" i="1" s="1"/>
  <c r="CA1215" i="1"/>
  <c r="CA1204" i="1" s="1"/>
  <c r="N1595" i="1"/>
  <c r="T1595" i="1" s="1"/>
  <c r="Z1595" i="1" s="1"/>
  <c r="AF1595" i="1" s="1"/>
  <c r="AL1595" i="1" s="1"/>
  <c r="AR1595" i="1" s="1"/>
  <c r="AX1595" i="1" s="1"/>
  <c r="BD1595" i="1" s="1"/>
  <c r="BJ1595" i="1" s="1"/>
  <c r="BP1595" i="1" s="1"/>
  <c r="BU1595" i="1" s="1"/>
  <c r="BZ1595" i="1" s="1"/>
  <c r="CJ1595" i="1" s="1"/>
  <c r="CL1595" i="1" s="1"/>
  <c r="H1594" i="1"/>
  <c r="P1781" i="1"/>
  <c r="P1777" i="1" s="1"/>
  <c r="AN1781" i="1"/>
  <c r="AN1777" i="1" s="1"/>
  <c r="L1827" i="1"/>
  <c r="R1827" i="1" s="1"/>
  <c r="X1827" i="1" s="1"/>
  <c r="AD1827" i="1" s="1"/>
  <c r="AJ1827" i="1" s="1"/>
  <c r="AP1827" i="1" s="1"/>
  <c r="AV1827" i="1" s="1"/>
  <c r="BB1827" i="1" s="1"/>
  <c r="BH1827" i="1" s="1"/>
  <c r="BN1827" i="1" s="1"/>
  <c r="BS1827" i="1" s="1"/>
  <c r="BX1827" i="1" s="1"/>
  <c r="CD1827" i="1" s="1"/>
  <c r="CF1827" i="1" s="1"/>
  <c r="AT938" i="1"/>
  <c r="AT937" i="1" s="1"/>
  <c r="CC979" i="1"/>
  <c r="CC978" i="1" s="1"/>
  <c r="W979" i="1"/>
  <c r="W978" i="1" s="1"/>
  <c r="AG979" i="1"/>
  <c r="AG978" i="1" s="1"/>
  <c r="AU979" i="1"/>
  <c r="AU978" i="1" s="1"/>
  <c r="U1017" i="1"/>
  <c r="U1016" i="1" s="1"/>
  <c r="AZ1017" i="1"/>
  <c r="AZ1016" i="1" s="1"/>
  <c r="BQ1017" i="1"/>
  <c r="BQ1016" i="1" s="1"/>
  <c r="M1038" i="1"/>
  <c r="S1038" i="1" s="1"/>
  <c r="Y1038" i="1" s="1"/>
  <c r="AE1038" i="1" s="1"/>
  <c r="AK1038" i="1" s="1"/>
  <c r="AQ1038" i="1" s="1"/>
  <c r="AW1038" i="1" s="1"/>
  <c r="BC1038" i="1" s="1"/>
  <c r="BI1038" i="1" s="1"/>
  <c r="BO1038" i="1" s="1"/>
  <c r="BT1038" i="1" s="1"/>
  <c r="BY1038" i="1" s="1"/>
  <c r="CG1038" i="1" s="1"/>
  <c r="P1052" i="1"/>
  <c r="P1051" i="1" s="1"/>
  <c r="W1052" i="1"/>
  <c r="W1051" i="1" s="1"/>
  <c r="AG1052" i="1"/>
  <c r="AG1051" i="1" s="1"/>
  <c r="AN1052" i="1"/>
  <c r="AN1051" i="1" s="1"/>
  <c r="AU1052" i="1"/>
  <c r="AU1051" i="1" s="1"/>
  <c r="BE1052" i="1"/>
  <c r="BE1051" i="1" s="1"/>
  <c r="BL1052" i="1"/>
  <c r="BL1051" i="1" s="1"/>
  <c r="BV1052" i="1"/>
  <c r="BV1051" i="1" s="1"/>
  <c r="CC1052" i="1"/>
  <c r="CC1051" i="1" s="1"/>
  <c r="O1215" i="1"/>
  <c r="O1204" i="1" s="1"/>
  <c r="AT1215" i="1"/>
  <c r="AT1204" i="1" s="1"/>
  <c r="BK1215" i="1"/>
  <c r="BK1204" i="1" s="1"/>
  <c r="CB1215" i="1"/>
  <c r="CB1204" i="1" s="1"/>
  <c r="K1423" i="1"/>
  <c r="AT1578" i="1"/>
  <c r="AT1577" i="1" s="1"/>
  <c r="AT1567" i="1" s="1"/>
  <c r="BM1609" i="1"/>
  <c r="BM1608" i="1" s="1"/>
  <c r="O1724" i="1"/>
  <c r="BR1724" i="1"/>
  <c r="BK1752" i="1"/>
  <c r="AP1915" i="1"/>
  <c r="AV1915" i="1" s="1"/>
  <c r="BB1915" i="1" s="1"/>
  <c r="BH1915" i="1" s="1"/>
  <c r="BN1915" i="1" s="1"/>
  <c r="BS1915" i="1" s="1"/>
  <c r="BX1915" i="1" s="1"/>
  <c r="CD1915" i="1" s="1"/>
  <c r="CF1915" i="1" s="1"/>
  <c r="AM1914" i="1"/>
  <c r="AP1914" i="1" s="1"/>
  <c r="AV1914" i="1" s="1"/>
  <c r="BB1914" i="1" s="1"/>
  <c r="BH1914" i="1" s="1"/>
  <c r="BN1914" i="1" s="1"/>
  <c r="M1266" i="1"/>
  <c r="S1266" i="1" s="1"/>
  <c r="Y1266" i="1" s="1"/>
  <c r="AE1266" i="1" s="1"/>
  <c r="AK1266" i="1" s="1"/>
  <c r="AQ1266" i="1" s="1"/>
  <c r="AW1266" i="1" s="1"/>
  <c r="BC1266" i="1" s="1"/>
  <c r="BI1266" i="1" s="1"/>
  <c r="BO1266" i="1" s="1"/>
  <c r="BT1266" i="1" s="1"/>
  <c r="BY1266" i="1" s="1"/>
  <c r="CG1266" i="1" s="1"/>
  <c r="BQ1292" i="1"/>
  <c r="N1406" i="1"/>
  <c r="T1406" i="1" s="1"/>
  <c r="Z1406" i="1" s="1"/>
  <c r="AF1406" i="1" s="1"/>
  <c r="AL1406" i="1" s="1"/>
  <c r="AR1406" i="1" s="1"/>
  <c r="AX1406" i="1" s="1"/>
  <c r="BD1406" i="1" s="1"/>
  <c r="BJ1406" i="1" s="1"/>
  <c r="BP1406" i="1" s="1"/>
  <c r="BU1406" i="1" s="1"/>
  <c r="BZ1406" i="1" s="1"/>
  <c r="CJ1406" i="1" s="1"/>
  <c r="CL1406" i="1" s="1"/>
  <c r="N1433" i="1"/>
  <c r="T1433" i="1" s="1"/>
  <c r="Z1433" i="1" s="1"/>
  <c r="AF1433" i="1" s="1"/>
  <c r="AL1433" i="1" s="1"/>
  <c r="AR1433" i="1" s="1"/>
  <c r="AX1433" i="1" s="1"/>
  <c r="BD1433" i="1" s="1"/>
  <c r="BJ1433" i="1" s="1"/>
  <c r="BP1433" i="1" s="1"/>
  <c r="BU1433" i="1" s="1"/>
  <c r="BZ1433" i="1" s="1"/>
  <c r="CJ1433" i="1" s="1"/>
  <c r="CL1433" i="1" s="1"/>
  <c r="Q1540" i="1"/>
  <c r="M1552" i="1"/>
  <c r="S1552" i="1" s="1"/>
  <c r="Y1552" i="1" s="1"/>
  <c r="AE1552" i="1" s="1"/>
  <c r="AK1552" i="1" s="1"/>
  <c r="AQ1552" i="1" s="1"/>
  <c r="AW1552" i="1" s="1"/>
  <c r="BC1552" i="1" s="1"/>
  <c r="BI1552" i="1" s="1"/>
  <c r="BO1552" i="1" s="1"/>
  <c r="BT1552" i="1" s="1"/>
  <c r="BY1552" i="1" s="1"/>
  <c r="CG1552" i="1" s="1"/>
  <c r="CI1552" i="1" s="1"/>
  <c r="N1624" i="1"/>
  <c r="P1688" i="1"/>
  <c r="P1687" i="1" s="1"/>
  <c r="P1681" i="1" s="1"/>
  <c r="N1746" i="1"/>
  <c r="T1746" i="1" s="1"/>
  <c r="Z1746" i="1" s="1"/>
  <c r="AF1746" i="1" s="1"/>
  <c r="AL1746" i="1" s="1"/>
  <c r="AR1746" i="1" s="1"/>
  <c r="AX1746" i="1" s="1"/>
  <c r="BD1746" i="1" s="1"/>
  <c r="BJ1746" i="1" s="1"/>
  <c r="BP1746" i="1" s="1"/>
  <c r="BU1746" i="1" s="1"/>
  <c r="BZ1746" i="1" s="1"/>
  <c r="CJ1746" i="1" s="1"/>
  <c r="CL1746" i="1" s="1"/>
  <c r="V1743" i="1"/>
  <c r="AM1743" i="1"/>
  <c r="CB1743" i="1"/>
  <c r="BA1762" i="1"/>
  <c r="BD1762" i="1" s="1"/>
  <c r="BJ1762" i="1" s="1"/>
  <c r="BP1762" i="1" s="1"/>
  <c r="BU1762" i="1" s="1"/>
  <c r="BZ1762" i="1" s="1"/>
  <c r="CJ1762" i="1" s="1"/>
  <c r="Q1767" i="1"/>
  <c r="AH1767" i="1"/>
  <c r="AY1767" i="1"/>
  <c r="BM1767" i="1"/>
  <c r="CM1767" i="1"/>
  <c r="M1823" i="1"/>
  <c r="S1823" i="1" s="1"/>
  <c r="Y1823" i="1" s="1"/>
  <c r="AE1823" i="1" s="1"/>
  <c r="AK1823" i="1" s="1"/>
  <c r="AI1826" i="1"/>
  <c r="AI1825" i="1" s="1"/>
  <c r="N1924" i="1"/>
  <c r="T1924" i="1" s="1"/>
  <c r="Z1924" i="1" s="1"/>
  <c r="AF1924" i="1" s="1"/>
  <c r="AL1924" i="1" s="1"/>
  <c r="AR1924" i="1" s="1"/>
  <c r="AX1924" i="1" s="1"/>
  <c r="BD1924" i="1" s="1"/>
  <c r="BJ1924" i="1" s="1"/>
  <c r="BP1924" i="1" s="1"/>
  <c r="BU1924" i="1" s="1"/>
  <c r="BZ1924" i="1" s="1"/>
  <c r="CJ1924" i="1" s="1"/>
  <c r="CL1924" i="1" s="1"/>
  <c r="L1952" i="1"/>
  <c r="R1952" i="1" s="1"/>
  <c r="X1952" i="1" s="1"/>
  <c r="AD1952" i="1" s="1"/>
  <c r="AJ1952" i="1" s="1"/>
  <c r="AP1952" i="1" s="1"/>
  <c r="AV1952" i="1" s="1"/>
  <c r="BB1952" i="1" s="1"/>
  <c r="BH1952" i="1" s="1"/>
  <c r="BN1952" i="1" s="1"/>
  <c r="BS1952" i="1" s="1"/>
  <c r="BX1952" i="1" s="1"/>
  <c r="CD1952" i="1" s="1"/>
  <c r="CF1952" i="1" s="1"/>
  <c r="H2113" i="1"/>
  <c r="BK2113" i="1"/>
  <c r="BK2104" i="1" s="1"/>
  <c r="Q1245" i="1"/>
  <c r="AA1245" i="1"/>
  <c r="AY1245" i="1"/>
  <c r="BF1245" i="1"/>
  <c r="BM1245" i="1"/>
  <c r="BR1332" i="1"/>
  <c r="BR1331" i="1" s="1"/>
  <c r="BR1325" i="1" s="1"/>
  <c r="N1446" i="1"/>
  <c r="T1446" i="1" s="1"/>
  <c r="Z1446" i="1" s="1"/>
  <c r="AF1446" i="1" s="1"/>
  <c r="AL1446" i="1" s="1"/>
  <c r="BL1468" i="1"/>
  <c r="BO1468" i="1" s="1"/>
  <c r="BT1468" i="1" s="1"/>
  <c r="BY1468" i="1" s="1"/>
  <c r="CG1468" i="1" s="1"/>
  <c r="CI1468" i="1" s="1"/>
  <c r="AV1490" i="1"/>
  <c r="BB1490" i="1" s="1"/>
  <c r="BH1490" i="1" s="1"/>
  <c r="BN1490" i="1" s="1"/>
  <c r="BS1490" i="1" s="1"/>
  <c r="BX1490" i="1" s="1"/>
  <c r="CD1490" i="1" s="1"/>
  <c r="AU1503" i="1"/>
  <c r="U1559" i="1"/>
  <c r="U1558" i="1" s="1"/>
  <c r="AI1559" i="1"/>
  <c r="AI1558" i="1" s="1"/>
  <c r="AS1559" i="1"/>
  <c r="AS1558" i="1" s="1"/>
  <c r="BQ1559" i="1"/>
  <c r="BQ1558" i="1" s="1"/>
  <c r="CA1559" i="1"/>
  <c r="CA1558" i="1" s="1"/>
  <c r="AN1674" i="1"/>
  <c r="AN1673" i="1" s="1"/>
  <c r="I1674" i="1"/>
  <c r="I1673" i="1" s="1"/>
  <c r="W1674" i="1"/>
  <c r="W1673" i="1" s="1"/>
  <c r="AG1674" i="1"/>
  <c r="AG1673" i="1" s="1"/>
  <c r="BE1674" i="1"/>
  <c r="BE1673" i="1" s="1"/>
  <c r="BL1674" i="1"/>
  <c r="BL1673" i="1" s="1"/>
  <c r="BV1674" i="1"/>
  <c r="BV1673" i="1" s="1"/>
  <c r="CC1743" i="1"/>
  <c r="AU1743" i="1"/>
  <c r="W1743" i="1"/>
  <c r="AA1752" i="1"/>
  <c r="AO1752" i="1"/>
  <c r="BL1777" i="1"/>
  <c r="AX1786" i="1"/>
  <c r="BD1786" i="1" s="1"/>
  <c r="BJ1786" i="1" s="1"/>
  <c r="BP1786" i="1" s="1"/>
  <c r="BU1786" i="1" s="1"/>
  <c r="BZ1786" i="1" s="1"/>
  <c r="CJ1786" i="1" s="1"/>
  <c r="CL1786" i="1" s="1"/>
  <c r="BK1826" i="1"/>
  <c r="BK1825" i="1" s="1"/>
  <c r="J1835" i="1"/>
  <c r="J1834" i="1" s="1"/>
  <c r="J1833" i="1" s="1"/>
  <c r="BW1860" i="1"/>
  <c r="BW1859" i="1" s="1"/>
  <c r="BW1858" i="1" s="1"/>
  <c r="U2014" i="1"/>
  <c r="U2013" i="1" s="1"/>
  <c r="U2012" i="1" s="1"/>
  <c r="AB2014" i="1"/>
  <c r="AB2013" i="1" s="1"/>
  <c r="AB2012" i="1" s="1"/>
  <c r="AI2014" i="1"/>
  <c r="AI2013" i="1" s="1"/>
  <c r="AI2012" i="1" s="1"/>
  <c r="AS2014" i="1"/>
  <c r="AS2013" i="1" s="1"/>
  <c r="AS2012" i="1" s="1"/>
  <c r="AZ2014" i="1"/>
  <c r="AZ2013" i="1" s="1"/>
  <c r="AZ2012" i="1" s="1"/>
  <c r="BG2014" i="1"/>
  <c r="BG2013" i="1" s="1"/>
  <c r="BG2012" i="1" s="1"/>
  <c r="BQ2014" i="1"/>
  <c r="BQ2013" i="1" s="1"/>
  <c r="BQ2012" i="1" s="1"/>
  <c r="CA2014" i="1"/>
  <c r="CA2013" i="1" s="1"/>
  <c r="CA2012" i="1" s="1"/>
  <c r="M2029" i="1"/>
  <c r="S2029" i="1" s="1"/>
  <c r="Y2029" i="1" s="1"/>
  <c r="AE2029" i="1" s="1"/>
  <c r="AK2029" i="1" s="1"/>
  <c r="AQ2029" i="1" s="1"/>
  <c r="AW2029" i="1" s="1"/>
  <c r="BC2029" i="1" s="1"/>
  <c r="BI2029" i="1" s="1"/>
  <c r="BO2029" i="1" s="1"/>
  <c r="BT2029" i="1" s="1"/>
  <c r="BY2029" i="1" s="1"/>
  <c r="CG2029" i="1" s="1"/>
  <c r="CI2029" i="1" s="1"/>
  <c r="V1312" i="1"/>
  <c r="V1311" i="1" s="1"/>
  <c r="V1310" i="1" s="1"/>
  <c r="AT1312" i="1"/>
  <c r="AT1311" i="1" s="1"/>
  <c r="AT1310" i="1" s="1"/>
  <c r="BV1487" i="1"/>
  <c r="BV1481" i="1" s="1"/>
  <c r="AC1549" i="1"/>
  <c r="M1624" i="1"/>
  <c r="S1624" i="1" s="1"/>
  <c r="Y1624" i="1" s="1"/>
  <c r="AE1624" i="1" s="1"/>
  <c r="AK1624" i="1" s="1"/>
  <c r="AQ1624" i="1" s="1"/>
  <c r="AW1624" i="1" s="1"/>
  <c r="BC1624" i="1" s="1"/>
  <c r="BI1624" i="1" s="1"/>
  <c r="BO1624" i="1" s="1"/>
  <c r="BT1624" i="1" s="1"/>
  <c r="BY1624" i="1" s="1"/>
  <c r="CG1624" i="1" s="1"/>
  <c r="CI1624" i="1" s="1"/>
  <c r="AH1641" i="1"/>
  <c r="P1714" i="1"/>
  <c r="BL1714" i="1"/>
  <c r="L1926" i="1"/>
  <c r="R1926" i="1" s="1"/>
  <c r="X1926" i="1" s="1"/>
  <c r="AD1926" i="1" s="1"/>
  <c r="AJ1926" i="1" s="1"/>
  <c r="AP1926" i="1" s="1"/>
  <c r="AV1926" i="1" s="1"/>
  <c r="BB1926" i="1" s="1"/>
  <c r="BH1926" i="1" s="1"/>
  <c r="BN1926" i="1" s="1"/>
  <c r="BS1926" i="1" s="1"/>
  <c r="BX1926" i="1" s="1"/>
  <c r="CD1926" i="1" s="1"/>
  <c r="CF1926" i="1" s="1"/>
  <c r="M1942" i="1"/>
  <c r="S1942" i="1" s="1"/>
  <c r="Y1942" i="1" s="1"/>
  <c r="AE1942" i="1" s="1"/>
  <c r="AK1942" i="1" s="1"/>
  <c r="AQ1942" i="1" s="1"/>
  <c r="AW1942" i="1" s="1"/>
  <c r="BC1942" i="1" s="1"/>
  <c r="BI1942" i="1" s="1"/>
  <c r="BO1942" i="1" s="1"/>
  <c r="Z1969" i="1"/>
  <c r="AF1969" i="1" s="1"/>
  <c r="AL1969" i="1" s="1"/>
  <c r="AR1969" i="1" s="1"/>
  <c r="AX1969" i="1" s="1"/>
  <c r="BD1969" i="1" s="1"/>
  <c r="BJ1969" i="1" s="1"/>
  <c r="BP1969" i="1" s="1"/>
  <c r="BU1969" i="1" s="1"/>
  <c r="BZ1969" i="1" s="1"/>
  <c r="CJ1969" i="1" s="1"/>
  <c r="CL1969" i="1" s="1"/>
  <c r="V2113" i="1"/>
  <c r="V2104" i="1" s="1"/>
  <c r="N2045" i="1"/>
  <c r="T2045" i="1" s="1"/>
  <c r="Z2045" i="1" s="1"/>
  <c r="AF2045" i="1" s="1"/>
  <c r="AL2045" i="1" s="1"/>
  <c r="AR2045" i="1" s="1"/>
  <c r="AX2045" i="1" s="1"/>
  <c r="BD2045" i="1" s="1"/>
  <c r="BJ2045" i="1" s="1"/>
  <c r="BP2045" i="1" s="1"/>
  <c r="BU2045" i="1" s="1"/>
  <c r="BZ2045" i="1" s="1"/>
  <c r="CJ2045" i="1" s="1"/>
  <c r="CL2045" i="1" s="1"/>
  <c r="L2071" i="1"/>
  <c r="L2074" i="1"/>
  <c r="R2074" i="1" s="1"/>
  <c r="X2074" i="1" s="1"/>
  <c r="AD2074" i="1" s="1"/>
  <c r="AJ2074" i="1" s="1"/>
  <c r="AP2074" i="1" s="1"/>
  <c r="AV2074" i="1" s="1"/>
  <c r="BB2074" i="1" s="1"/>
  <c r="BH2074" i="1" s="1"/>
  <c r="BN2074" i="1" s="1"/>
  <c r="BS2074" i="1" s="1"/>
  <c r="BX2074" i="1" s="1"/>
  <c r="CD2074" i="1" s="1"/>
  <c r="CF2074" i="1" s="1"/>
  <c r="BA2163" i="1"/>
  <c r="BA2162" i="1" s="1"/>
  <c r="BR2163" i="1"/>
  <c r="BR2162" i="1" s="1"/>
  <c r="M2189" i="1"/>
  <c r="S2189" i="1" s="1"/>
  <c r="Y2189" i="1" s="1"/>
  <c r="AE2189" i="1" s="1"/>
  <c r="AK2189" i="1" s="1"/>
  <c r="AQ2189" i="1" s="1"/>
  <c r="AW2189" i="1" s="1"/>
  <c r="BC2189" i="1" s="1"/>
  <c r="BI2189" i="1" s="1"/>
  <c r="BO2189" i="1" s="1"/>
  <c r="BT2189" i="1" s="1"/>
  <c r="BY2189" i="1" s="1"/>
  <c r="CG2189" i="1" s="1"/>
  <c r="CI2189" i="1" s="1"/>
  <c r="I2433" i="1"/>
  <c r="I2432" i="1" s="1"/>
  <c r="L2432" i="1" s="1"/>
  <c r="R2432" i="1" s="1"/>
  <c r="X2432" i="1" s="1"/>
  <c r="AD2432" i="1" s="1"/>
  <c r="AJ2432" i="1" s="1"/>
  <c r="AP2432" i="1" s="1"/>
  <c r="AV2432" i="1" s="1"/>
  <c r="BB2432" i="1" s="1"/>
  <c r="BH2432" i="1" s="1"/>
  <c r="BN2432" i="1" s="1"/>
  <c r="BS2432" i="1" s="1"/>
  <c r="BX2432" i="1" s="1"/>
  <c r="CD2432" i="1" s="1"/>
  <c r="CF2432" i="1" s="1"/>
  <c r="AU1997" i="1"/>
  <c r="O2020" i="1"/>
  <c r="O2019" i="1" s="1"/>
  <c r="AC2020" i="1"/>
  <c r="AC2019" i="1" s="1"/>
  <c r="AM2020" i="1"/>
  <c r="AM2019" i="1" s="1"/>
  <c r="BA2020" i="1"/>
  <c r="BA2019" i="1" s="1"/>
  <c r="BK2020" i="1"/>
  <c r="BK2019" i="1" s="1"/>
  <c r="BR2020" i="1"/>
  <c r="BR2019" i="1" s="1"/>
  <c r="M2065" i="1"/>
  <c r="S2065" i="1" s="1"/>
  <c r="Y2065" i="1" s="1"/>
  <c r="AE2065" i="1" s="1"/>
  <c r="AK2065" i="1" s="1"/>
  <c r="AQ2065" i="1" s="1"/>
  <c r="AW2065" i="1" s="1"/>
  <c r="BC2065" i="1" s="1"/>
  <c r="BI2065" i="1" s="1"/>
  <c r="BO2065" i="1" s="1"/>
  <c r="BT2065" i="1" s="1"/>
  <c r="BY2065" i="1" s="1"/>
  <c r="CG2065" i="1" s="1"/>
  <c r="CI2065" i="1" s="1"/>
  <c r="K2113" i="1"/>
  <c r="U2113" i="1"/>
  <c r="U2104" i="1" s="1"/>
  <c r="AI2113" i="1"/>
  <c r="AI2104" i="1" s="1"/>
  <c r="AA2302" i="1"/>
  <c r="BF2302" i="1"/>
  <c r="BQ2302" i="1"/>
  <c r="AN2323" i="1"/>
  <c r="AZ2346" i="1"/>
  <c r="AZ2345" i="1" s="1"/>
  <c r="L2394" i="1"/>
  <c r="R2394" i="1" s="1"/>
  <c r="X2394" i="1" s="1"/>
  <c r="AD2394" i="1" s="1"/>
  <c r="AJ2394" i="1" s="1"/>
  <c r="AP2394" i="1" s="1"/>
  <c r="AV2394" i="1" s="1"/>
  <c r="BB2394" i="1" s="1"/>
  <c r="BH2394" i="1" s="1"/>
  <c r="BN2394" i="1" s="1"/>
  <c r="BS2394" i="1" s="1"/>
  <c r="BX2394" i="1" s="1"/>
  <c r="CD2394" i="1" s="1"/>
  <c r="CF2394" i="1" s="1"/>
  <c r="Q2337" i="1"/>
  <c r="Q2336" i="1" s="1"/>
  <c r="L2464" i="1"/>
  <c r="R2464" i="1" s="1"/>
  <c r="X2464" i="1" s="1"/>
  <c r="AD2464" i="1" s="1"/>
  <c r="AJ2464" i="1" s="1"/>
  <c r="M2551" i="1"/>
  <c r="S2551" i="1" s="1"/>
  <c r="Y2551" i="1" s="1"/>
  <c r="AE2551" i="1" s="1"/>
  <c r="AK2551" i="1" s="1"/>
  <c r="AQ2551" i="1" s="1"/>
  <c r="AW2551" i="1" s="1"/>
  <c r="BC2551" i="1" s="1"/>
  <c r="BI2551" i="1" s="1"/>
  <c r="BO2551" i="1" s="1"/>
  <c r="BT2551" i="1" s="1"/>
  <c r="BY2551" i="1" s="1"/>
  <c r="CG2551" i="1" s="1"/>
  <c r="CI2551" i="1" s="1"/>
  <c r="P2557" i="1"/>
  <c r="BM2700" i="1"/>
  <c r="BM2699" i="1" s="1"/>
  <c r="BM2698" i="1" s="1"/>
  <c r="N2282" i="1"/>
  <c r="T2282" i="1" s="1"/>
  <c r="AT2367" i="1"/>
  <c r="AC2367" i="1"/>
  <c r="O2378" i="1"/>
  <c r="G2387" i="1"/>
  <c r="AY2398" i="1"/>
  <c r="AY2387" i="1" s="1"/>
  <c r="M2438" i="1"/>
  <c r="S2438" i="1" s="1"/>
  <c r="Y2438" i="1" s="1"/>
  <c r="AE2438" i="1" s="1"/>
  <c r="AK2438" i="1" s="1"/>
  <c r="AQ2438" i="1" s="1"/>
  <c r="AW2438" i="1" s="1"/>
  <c r="BC2438" i="1" s="1"/>
  <c r="BI2438" i="1" s="1"/>
  <c r="BO2438" i="1" s="1"/>
  <c r="BT2438" i="1" s="1"/>
  <c r="BY2438" i="1" s="1"/>
  <c r="CG2438" i="1" s="1"/>
  <c r="CI2438" i="1" s="1"/>
  <c r="L2445" i="1"/>
  <c r="R2445" i="1" s="1"/>
  <c r="X2445" i="1" s="1"/>
  <c r="AD2445" i="1" s="1"/>
  <c r="AJ2445" i="1" s="1"/>
  <c r="AP2445" i="1" s="1"/>
  <c r="AV2445" i="1" s="1"/>
  <c r="BB2445" i="1" s="1"/>
  <c r="BH2445" i="1" s="1"/>
  <c r="BN2445" i="1" s="1"/>
  <c r="BS2445" i="1" s="1"/>
  <c r="BX2445" i="1" s="1"/>
  <c r="CD2445" i="1" s="1"/>
  <c r="CF2445" i="1" s="1"/>
  <c r="N2462" i="1"/>
  <c r="N2502" i="1"/>
  <c r="T2502" i="1" s="1"/>
  <c r="Z2502" i="1" s="1"/>
  <c r="AF2502" i="1" s="1"/>
  <c r="AL2502" i="1" s="1"/>
  <c r="AR2502" i="1" s="1"/>
  <c r="AX2502" i="1" s="1"/>
  <c r="BD2502" i="1" s="1"/>
  <c r="BJ2502" i="1" s="1"/>
  <c r="BP2502" i="1" s="1"/>
  <c r="BU2502" i="1" s="1"/>
  <c r="BZ2502" i="1" s="1"/>
  <c r="CJ2502" i="1" s="1"/>
  <c r="CL2502" i="1" s="1"/>
  <c r="O2499" i="1"/>
  <c r="O2498" i="1" s="1"/>
  <c r="M2555" i="1"/>
  <c r="S2555" i="1" s="1"/>
  <c r="Y2555" i="1" s="1"/>
  <c r="AE2555" i="1" s="1"/>
  <c r="AK2555" i="1" s="1"/>
  <c r="AQ2555" i="1" s="1"/>
  <c r="AW2555" i="1" s="1"/>
  <c r="BC2555" i="1" s="1"/>
  <c r="BI2555" i="1" s="1"/>
  <c r="BO2555" i="1" s="1"/>
  <c r="BT2555" i="1" s="1"/>
  <c r="BY2555" i="1" s="1"/>
  <c r="CG2555" i="1" s="1"/>
  <c r="CI2555" i="1" s="1"/>
  <c r="U2597" i="1"/>
  <c r="U2592" i="1" s="1"/>
  <c r="Q2499" i="1"/>
  <c r="Q2498" i="1" s="1"/>
  <c r="L2504" i="1"/>
  <c r="R2504" i="1" s="1"/>
  <c r="X2504" i="1" s="1"/>
  <c r="AD2504" i="1" s="1"/>
  <c r="AJ2504" i="1" s="1"/>
  <c r="AP2504" i="1" s="1"/>
  <c r="AV2504" i="1" s="1"/>
  <c r="BB2504" i="1" s="1"/>
  <c r="BH2504" i="1" s="1"/>
  <c r="BN2504" i="1" s="1"/>
  <c r="BS2504" i="1" s="1"/>
  <c r="BX2504" i="1" s="1"/>
  <c r="CD2504" i="1" s="1"/>
  <c r="CF2504" i="1" s="1"/>
  <c r="BF2565" i="1"/>
  <c r="J2687" i="1"/>
  <c r="J2683" i="1" s="1"/>
  <c r="J2682" i="1" s="1"/>
  <c r="CE23" i="1"/>
  <c r="CE19" i="1" s="1"/>
  <c r="CE18" i="1" s="1"/>
  <c r="CE794" i="1"/>
  <c r="CE793" i="1" s="1"/>
  <c r="CE807" i="1"/>
  <c r="CE806" i="1" s="1"/>
  <c r="CE805" i="1" s="1"/>
  <c r="CE821" i="1"/>
  <c r="CE831" i="1"/>
  <c r="CE830" i="1" s="1"/>
  <c r="CE1003" i="1"/>
  <c r="CE1002" i="1" s="1"/>
  <c r="CE1017" i="1"/>
  <c r="CE1016" i="1" s="1"/>
  <c r="CE2014" i="1"/>
  <c r="CE2013" i="1" s="1"/>
  <c r="CE2012" i="1" s="1"/>
  <c r="CE2027" i="1"/>
  <c r="CH1058" i="1"/>
  <c r="CH1057" i="1" s="1"/>
  <c r="CK592" i="1"/>
  <c r="CK588" i="1" s="1"/>
  <c r="CK788" i="1"/>
  <c r="CK787" i="1" s="1"/>
  <c r="F2671" i="1"/>
  <c r="AM2639" i="1"/>
  <c r="AM2625" i="1" s="1"/>
  <c r="CE736" i="1"/>
  <c r="CE735" i="1" s="1"/>
  <c r="CE780" i="1"/>
  <c r="CE800" i="1"/>
  <c r="CE799" i="1" s="1"/>
  <c r="CE958" i="1"/>
  <c r="CE957" i="1" s="1"/>
  <c r="CE1035" i="1"/>
  <c r="CE1034" i="1" s="1"/>
  <c r="CE1046" i="1"/>
  <c r="CE1045" i="1" s="1"/>
  <c r="CE1332" i="1"/>
  <c r="CE1331" i="1" s="1"/>
  <c r="CE1325" i="1" s="1"/>
  <c r="CE2204" i="1"/>
  <c r="CE2203" i="1" s="1"/>
  <c r="CE2499" i="1"/>
  <c r="CE2498" i="1" s="1"/>
  <c r="CH736" i="1"/>
  <c r="CH735" i="1" s="1"/>
  <c r="CH794" i="1"/>
  <c r="CH793" i="1" s="1"/>
  <c r="CK497" i="1"/>
  <c r="CK496" i="1" s="1"/>
  <c r="O503" i="1"/>
  <c r="O502" i="1" s="1"/>
  <c r="AT503" i="1"/>
  <c r="AT502" i="1" s="1"/>
  <c r="BK503" i="1"/>
  <c r="BK502" i="1" s="1"/>
  <c r="BR503" i="1"/>
  <c r="BR502" i="1" s="1"/>
  <c r="U921" i="1"/>
  <c r="U920" i="1" s="1"/>
  <c r="U919" i="1" s="1"/>
  <c r="BN1154" i="1"/>
  <c r="BK1153" i="1"/>
  <c r="BN1153" i="1" s="1"/>
  <c r="L73" i="1"/>
  <c r="R73" i="1" s="1"/>
  <c r="X73" i="1" s="1"/>
  <c r="AD73" i="1" s="1"/>
  <c r="AJ73" i="1" s="1"/>
  <c r="AP73" i="1" s="1"/>
  <c r="AV73" i="1" s="1"/>
  <c r="BB73" i="1" s="1"/>
  <c r="BH73" i="1" s="1"/>
  <c r="BN73" i="1" s="1"/>
  <c r="BS73" i="1" s="1"/>
  <c r="BX73" i="1" s="1"/>
  <c r="CD73" i="1" s="1"/>
  <c r="CF73" i="1" s="1"/>
  <c r="M77" i="1"/>
  <c r="S77" i="1" s="1"/>
  <c r="Y77" i="1" s="1"/>
  <c r="AE77" i="1" s="1"/>
  <c r="AK77" i="1" s="1"/>
  <c r="AQ77" i="1" s="1"/>
  <c r="AW77" i="1" s="1"/>
  <c r="BC77" i="1" s="1"/>
  <c r="BI77" i="1" s="1"/>
  <c r="BO77" i="1" s="1"/>
  <c r="BT77" i="1" s="1"/>
  <c r="BY77" i="1" s="1"/>
  <c r="CG77" i="1" s="1"/>
  <c r="CI77" i="1" s="1"/>
  <c r="AS93" i="1"/>
  <c r="J93" i="1"/>
  <c r="J89" i="1" s="1"/>
  <c r="M100" i="1"/>
  <c r="S100" i="1" s="1"/>
  <c r="Y100" i="1" s="1"/>
  <c r="AE100" i="1" s="1"/>
  <c r="AK100" i="1" s="1"/>
  <c r="AQ100" i="1" s="1"/>
  <c r="AW100" i="1" s="1"/>
  <c r="BC100" i="1" s="1"/>
  <c r="BI100" i="1" s="1"/>
  <c r="BO100" i="1" s="1"/>
  <c r="BT100" i="1" s="1"/>
  <c r="BY100" i="1" s="1"/>
  <c r="CG100" i="1" s="1"/>
  <c r="CI100" i="1" s="1"/>
  <c r="U103" i="1"/>
  <c r="U98" i="1" s="1"/>
  <c r="AB103" i="1"/>
  <c r="AB98" i="1" s="1"/>
  <c r="AS103" i="1"/>
  <c r="AS98" i="1" s="1"/>
  <c r="AZ103" i="1"/>
  <c r="AZ98" i="1" s="1"/>
  <c r="BG103" i="1"/>
  <c r="BG98" i="1" s="1"/>
  <c r="CA103" i="1"/>
  <c r="M117" i="1"/>
  <c r="S117" i="1" s="1"/>
  <c r="Y117" i="1" s="1"/>
  <c r="AE117" i="1" s="1"/>
  <c r="AK117" i="1" s="1"/>
  <c r="AQ117" i="1" s="1"/>
  <c r="AW117" i="1" s="1"/>
  <c r="BC117" i="1" s="1"/>
  <c r="BI117" i="1" s="1"/>
  <c r="BO117" i="1" s="1"/>
  <c r="BT117" i="1" s="1"/>
  <c r="BY117" i="1" s="1"/>
  <c r="CG117" i="1" s="1"/>
  <c r="CI117" i="1" s="1"/>
  <c r="L127" i="1"/>
  <c r="R127" i="1" s="1"/>
  <c r="X127" i="1" s="1"/>
  <c r="AD127" i="1" s="1"/>
  <c r="AJ127" i="1" s="1"/>
  <c r="AP127" i="1" s="1"/>
  <c r="AV127" i="1" s="1"/>
  <c r="BB127" i="1" s="1"/>
  <c r="BH127" i="1" s="1"/>
  <c r="BN127" i="1" s="1"/>
  <c r="BS127" i="1" s="1"/>
  <c r="BX127" i="1" s="1"/>
  <c r="CD127" i="1" s="1"/>
  <c r="CF127" i="1" s="1"/>
  <c r="M127" i="1"/>
  <c r="S127" i="1" s="1"/>
  <c r="Y127" i="1" s="1"/>
  <c r="AE127" i="1" s="1"/>
  <c r="AK127" i="1" s="1"/>
  <c r="AQ127" i="1" s="1"/>
  <c r="AW127" i="1" s="1"/>
  <c r="BC127" i="1" s="1"/>
  <c r="BI127" i="1" s="1"/>
  <c r="BO127" i="1" s="1"/>
  <c r="BT127" i="1" s="1"/>
  <c r="BY127" i="1" s="1"/>
  <c r="CG127" i="1" s="1"/>
  <c r="CI127" i="1" s="1"/>
  <c r="J134" i="1"/>
  <c r="BM134" i="1"/>
  <c r="BM133" i="1" s="1"/>
  <c r="F152" i="1"/>
  <c r="L152" i="1" s="1"/>
  <c r="R152" i="1" s="1"/>
  <c r="X152" i="1" s="1"/>
  <c r="AD152" i="1" s="1"/>
  <c r="AJ152" i="1" s="1"/>
  <c r="AP152" i="1" s="1"/>
  <c r="AV152" i="1" s="1"/>
  <c r="BB152" i="1" s="1"/>
  <c r="BH152" i="1" s="1"/>
  <c r="BN152" i="1" s="1"/>
  <c r="BS152" i="1" s="1"/>
  <c r="BX152" i="1" s="1"/>
  <c r="CD152" i="1" s="1"/>
  <c r="CF152" i="1" s="1"/>
  <c r="M158" i="1"/>
  <c r="S158" i="1" s="1"/>
  <c r="Y158" i="1" s="1"/>
  <c r="AE158" i="1" s="1"/>
  <c r="AK158" i="1" s="1"/>
  <c r="AQ158" i="1" s="1"/>
  <c r="AW158" i="1" s="1"/>
  <c r="BC158" i="1" s="1"/>
  <c r="BI158" i="1" s="1"/>
  <c r="BO158" i="1" s="1"/>
  <c r="BT158" i="1" s="1"/>
  <c r="BY158" i="1" s="1"/>
  <c r="CG158" i="1" s="1"/>
  <c r="CI158" i="1" s="1"/>
  <c r="BG161" i="1"/>
  <c r="BQ161" i="1"/>
  <c r="N173" i="1"/>
  <c r="T173" i="1" s="1"/>
  <c r="Z173" i="1" s="1"/>
  <c r="AF173" i="1" s="1"/>
  <c r="AL173" i="1" s="1"/>
  <c r="AR173" i="1" s="1"/>
  <c r="AX173" i="1" s="1"/>
  <c r="BD173" i="1" s="1"/>
  <c r="BJ173" i="1" s="1"/>
  <c r="BP173" i="1" s="1"/>
  <c r="BU173" i="1" s="1"/>
  <c r="BZ173" i="1" s="1"/>
  <c r="CJ173" i="1" s="1"/>
  <c r="CL173" i="1" s="1"/>
  <c r="L176" i="1"/>
  <c r="R176" i="1" s="1"/>
  <c r="X176" i="1" s="1"/>
  <c r="AD176" i="1" s="1"/>
  <c r="AJ176" i="1" s="1"/>
  <c r="AP176" i="1" s="1"/>
  <c r="AV176" i="1" s="1"/>
  <c r="BB176" i="1" s="1"/>
  <c r="BH176" i="1" s="1"/>
  <c r="BN176" i="1" s="1"/>
  <c r="BS176" i="1" s="1"/>
  <c r="BX176" i="1" s="1"/>
  <c r="CD176" i="1" s="1"/>
  <c r="CF176" i="1" s="1"/>
  <c r="Q171" i="1"/>
  <c r="AH171" i="1"/>
  <c r="BF171" i="1"/>
  <c r="BW171" i="1"/>
  <c r="X223" i="1"/>
  <c r="AD223" i="1" s="1"/>
  <c r="AY250" i="1"/>
  <c r="BW250" i="1"/>
  <c r="F257" i="1"/>
  <c r="J257" i="1"/>
  <c r="BL267" i="1"/>
  <c r="BL266" i="1" s="1"/>
  <c r="CB281" i="1"/>
  <c r="CG281" i="1" s="1"/>
  <c r="N325" i="1"/>
  <c r="T325" i="1" s="1"/>
  <c r="Z325" i="1" s="1"/>
  <c r="AF325" i="1" s="1"/>
  <c r="AL325" i="1" s="1"/>
  <c r="AR325" i="1" s="1"/>
  <c r="AX325" i="1" s="1"/>
  <c r="BD325" i="1" s="1"/>
  <c r="BJ325" i="1" s="1"/>
  <c r="BP325" i="1" s="1"/>
  <c r="BU325" i="1" s="1"/>
  <c r="BZ325" i="1" s="1"/>
  <c r="CJ325" i="1" s="1"/>
  <c r="CL325" i="1" s="1"/>
  <c r="M325" i="1"/>
  <c r="S325" i="1" s="1"/>
  <c r="AZ662" i="1"/>
  <c r="AZ652" i="1" s="1"/>
  <c r="AZ651" i="1" s="1"/>
  <c r="P674" i="1"/>
  <c r="P673" i="1" s="1"/>
  <c r="W674" i="1"/>
  <c r="W673" i="1" s="1"/>
  <c r="AG674" i="1"/>
  <c r="AG673" i="1" s="1"/>
  <c r="AU674" i="1"/>
  <c r="AU673" i="1" s="1"/>
  <c r="BE674" i="1"/>
  <c r="BE673" i="1" s="1"/>
  <c r="BL674" i="1"/>
  <c r="BL673" i="1" s="1"/>
  <c r="BV674" i="1"/>
  <c r="BV673" i="1" s="1"/>
  <c r="CC674" i="1"/>
  <c r="CC673" i="1" s="1"/>
  <c r="J904" i="1"/>
  <c r="J903" i="1" s="1"/>
  <c r="M905" i="1"/>
  <c r="S905" i="1" s="1"/>
  <c r="Y905" i="1" s="1"/>
  <c r="AE905" i="1" s="1"/>
  <c r="AK905" i="1" s="1"/>
  <c r="AQ905" i="1" s="1"/>
  <c r="AW905" i="1" s="1"/>
  <c r="BC905" i="1" s="1"/>
  <c r="BI905" i="1" s="1"/>
  <c r="BO905" i="1" s="1"/>
  <c r="BT905" i="1" s="1"/>
  <c r="BY905" i="1" s="1"/>
  <c r="CG905" i="1" s="1"/>
  <c r="O914" i="1"/>
  <c r="O907" i="1" s="1"/>
  <c r="O902" i="1" s="1"/>
  <c r="I985" i="1"/>
  <c r="BA503" i="1"/>
  <c r="BA502" i="1" s="1"/>
  <c r="CB503" i="1"/>
  <c r="CB502" i="1" s="1"/>
  <c r="P23" i="1"/>
  <c r="P19" i="1" s="1"/>
  <c r="W23" i="1"/>
  <c r="W19" i="1" s="1"/>
  <c r="AG23" i="1"/>
  <c r="AG19" i="1" s="1"/>
  <c r="AG18" i="1" s="1"/>
  <c r="AN23" i="1"/>
  <c r="BE23" i="1"/>
  <c r="BE19" i="1" s="1"/>
  <c r="BE18" i="1" s="1"/>
  <c r="BL23" i="1"/>
  <c r="BL19" i="1" s="1"/>
  <c r="BL18" i="1" s="1"/>
  <c r="BV23" i="1"/>
  <c r="BV19" i="1" s="1"/>
  <c r="BV18" i="1" s="1"/>
  <c r="CC23" i="1"/>
  <c r="CC19" i="1" s="1"/>
  <c r="CC18" i="1" s="1"/>
  <c r="V93" i="1"/>
  <c r="V89" i="1" s="1"/>
  <c r="AC93" i="1"/>
  <c r="AC89" i="1" s="1"/>
  <c r="AT93" i="1"/>
  <c r="AT89" i="1" s="1"/>
  <c r="BA93" i="1"/>
  <c r="BA89" i="1" s="1"/>
  <c r="BR93" i="1"/>
  <c r="BR89" i="1" s="1"/>
  <c r="H126" i="1"/>
  <c r="H125" i="1" s="1"/>
  <c r="H124" i="1" s="1"/>
  <c r="S136" i="1"/>
  <c r="Y136" i="1" s="1"/>
  <c r="AE136" i="1" s="1"/>
  <c r="AK136" i="1" s="1"/>
  <c r="AQ136" i="1" s="1"/>
  <c r="AW136" i="1" s="1"/>
  <c r="BC136" i="1" s="1"/>
  <c r="BI136" i="1" s="1"/>
  <c r="BO136" i="1" s="1"/>
  <c r="BT136" i="1" s="1"/>
  <c r="BY136" i="1" s="1"/>
  <c r="CG136" i="1" s="1"/>
  <c r="CI136" i="1" s="1"/>
  <c r="U134" i="1"/>
  <c r="U133" i="1" s="1"/>
  <c r="AB134" i="1"/>
  <c r="AB133" i="1" s="1"/>
  <c r="AZ134" i="1"/>
  <c r="AZ133" i="1" s="1"/>
  <c r="G297" i="1"/>
  <c r="AP340" i="1"/>
  <c r="AV340" i="1" s="1"/>
  <c r="BB340" i="1" s="1"/>
  <c r="BH340" i="1" s="1"/>
  <c r="BN340" i="1" s="1"/>
  <c r="BS340" i="1" s="1"/>
  <c r="BX340" i="1" s="1"/>
  <c r="CD340" i="1" s="1"/>
  <c r="CF340" i="1" s="1"/>
  <c r="AM339" i="1"/>
  <c r="AP339" i="1" s="1"/>
  <c r="AV339" i="1" s="1"/>
  <c r="BB339" i="1" s="1"/>
  <c r="BH339" i="1" s="1"/>
  <c r="BN339" i="1" s="1"/>
  <c r="BS339" i="1" s="1"/>
  <c r="BX339" i="1" s="1"/>
  <c r="CD339" i="1" s="1"/>
  <c r="CF339" i="1" s="1"/>
  <c r="CJ359" i="1"/>
  <c r="CL359" i="1" s="1"/>
  <c r="CC358" i="1"/>
  <c r="L757" i="1"/>
  <c r="R757" i="1" s="1"/>
  <c r="X757" i="1" s="1"/>
  <c r="AD757" i="1" s="1"/>
  <c r="AJ757" i="1" s="1"/>
  <c r="AP757" i="1" s="1"/>
  <c r="AV757" i="1" s="1"/>
  <c r="BB757" i="1" s="1"/>
  <c r="BH757" i="1" s="1"/>
  <c r="BN757" i="1" s="1"/>
  <c r="BS757" i="1" s="1"/>
  <c r="BX757" i="1" s="1"/>
  <c r="CD757" i="1" s="1"/>
  <c r="CF757" i="1" s="1"/>
  <c r="I756" i="1"/>
  <c r="AY800" i="1"/>
  <c r="AY799" i="1" s="1"/>
  <c r="AC1058" i="1"/>
  <c r="AC1057" i="1" s="1"/>
  <c r="BA1058" i="1"/>
  <c r="BA1057" i="1" s="1"/>
  <c r="V503" i="1"/>
  <c r="V502" i="1" s="1"/>
  <c r="G510" i="1"/>
  <c r="G509" i="1" s="1"/>
  <c r="M509" i="1" s="1"/>
  <c r="S509" i="1" s="1"/>
  <c r="Y509" i="1" s="1"/>
  <c r="AE509" i="1" s="1"/>
  <c r="AK509" i="1" s="1"/>
  <c r="AQ509" i="1" s="1"/>
  <c r="AW509" i="1" s="1"/>
  <c r="BC509" i="1" s="1"/>
  <c r="BI509" i="1" s="1"/>
  <c r="BO509" i="1" s="1"/>
  <c r="BT509" i="1" s="1"/>
  <c r="BY509" i="1" s="1"/>
  <c r="CG509" i="1" s="1"/>
  <c r="CI509" i="1" s="1"/>
  <c r="M511" i="1"/>
  <c r="S511" i="1" s="1"/>
  <c r="Y511" i="1" s="1"/>
  <c r="AE511" i="1" s="1"/>
  <c r="AK511" i="1" s="1"/>
  <c r="AQ511" i="1" s="1"/>
  <c r="AW511" i="1" s="1"/>
  <c r="BC511" i="1" s="1"/>
  <c r="BI511" i="1" s="1"/>
  <c r="BO511" i="1" s="1"/>
  <c r="BT511" i="1" s="1"/>
  <c r="BY511" i="1" s="1"/>
  <c r="CG511" i="1" s="1"/>
  <c r="CI511" i="1" s="1"/>
  <c r="AH23" i="1"/>
  <c r="AH19" i="1" s="1"/>
  <c r="AH18" i="1" s="1"/>
  <c r="L100" i="1"/>
  <c r="R100" i="1" s="1"/>
  <c r="X100" i="1" s="1"/>
  <c r="AD100" i="1" s="1"/>
  <c r="AJ100" i="1" s="1"/>
  <c r="AP100" i="1" s="1"/>
  <c r="AV100" i="1" s="1"/>
  <c r="BB100" i="1" s="1"/>
  <c r="BH100" i="1" s="1"/>
  <c r="BN100" i="1" s="1"/>
  <c r="BS100" i="1" s="1"/>
  <c r="BX100" i="1" s="1"/>
  <c r="CD100" i="1" s="1"/>
  <c r="CF100" i="1" s="1"/>
  <c r="J103" i="1"/>
  <c r="J98" i="1" s="1"/>
  <c r="F197" i="1"/>
  <c r="H214" i="1"/>
  <c r="H213" i="1" s="1"/>
  <c r="N213" i="1" s="1"/>
  <c r="T213" i="1" s="1"/>
  <c r="Z213" i="1" s="1"/>
  <c r="AF213" i="1" s="1"/>
  <c r="AL213" i="1" s="1"/>
  <c r="AR213" i="1" s="1"/>
  <c r="AX213" i="1" s="1"/>
  <c r="BD213" i="1" s="1"/>
  <c r="BJ213" i="1" s="1"/>
  <c r="BP213" i="1" s="1"/>
  <c r="BU213" i="1" s="1"/>
  <c r="BZ213" i="1" s="1"/>
  <c r="CJ213" i="1" s="1"/>
  <c r="CL213" i="1" s="1"/>
  <c r="BH560" i="1"/>
  <c r="BN560" i="1" s="1"/>
  <c r="BS560" i="1" s="1"/>
  <c r="BX560" i="1" s="1"/>
  <c r="CD560" i="1" s="1"/>
  <c r="CF560" i="1" s="1"/>
  <c r="BE559" i="1"/>
  <c r="BE558" i="1" s="1"/>
  <c r="BH558" i="1" s="1"/>
  <c r="BN558" i="1" s="1"/>
  <c r="BS558" i="1" s="1"/>
  <c r="BX558" i="1" s="1"/>
  <c r="CD558" i="1" s="1"/>
  <c r="CF558" i="1" s="1"/>
  <c r="AY1192" i="1"/>
  <c r="AY1191" i="1" s="1"/>
  <c r="BB1193" i="1"/>
  <c r="BH1193" i="1" s="1"/>
  <c r="BN1193" i="1" s="1"/>
  <c r="BS1193" i="1" s="1"/>
  <c r="BX1193" i="1" s="1"/>
  <c r="CD1193" i="1" s="1"/>
  <c r="CF1193" i="1" s="1"/>
  <c r="N294" i="1"/>
  <c r="N305" i="1"/>
  <c r="T305" i="1" s="1"/>
  <c r="Z305" i="1" s="1"/>
  <c r="AF305" i="1" s="1"/>
  <c r="AL305" i="1" s="1"/>
  <c r="AR305" i="1" s="1"/>
  <c r="AX305" i="1" s="1"/>
  <c r="BD305" i="1" s="1"/>
  <c r="BJ305" i="1" s="1"/>
  <c r="BP305" i="1" s="1"/>
  <c r="BU305" i="1" s="1"/>
  <c r="BZ305" i="1" s="1"/>
  <c r="CJ305" i="1" s="1"/>
  <c r="CL305" i="1" s="1"/>
  <c r="L312" i="1"/>
  <c r="R312" i="1" s="1"/>
  <c r="X312" i="1" s="1"/>
  <c r="AD312" i="1" s="1"/>
  <c r="AJ312" i="1" s="1"/>
  <c r="AP312" i="1" s="1"/>
  <c r="AV312" i="1" s="1"/>
  <c r="BB312" i="1" s="1"/>
  <c r="BH312" i="1" s="1"/>
  <c r="BN312" i="1" s="1"/>
  <c r="BS312" i="1" s="1"/>
  <c r="BX312" i="1" s="1"/>
  <c r="CD312" i="1" s="1"/>
  <c r="CF312" i="1" s="1"/>
  <c r="M322" i="1"/>
  <c r="S322" i="1" s="1"/>
  <c r="Y322" i="1" s="1"/>
  <c r="AE322" i="1" s="1"/>
  <c r="AK322" i="1" s="1"/>
  <c r="AQ322" i="1" s="1"/>
  <c r="AW322" i="1" s="1"/>
  <c r="BC322" i="1" s="1"/>
  <c r="BI322" i="1" s="1"/>
  <c r="BO322" i="1" s="1"/>
  <c r="BT322" i="1" s="1"/>
  <c r="BY322" i="1" s="1"/>
  <c r="CG322" i="1" s="1"/>
  <c r="CI322" i="1" s="1"/>
  <c r="O320" i="1"/>
  <c r="O315" i="1" s="1"/>
  <c r="O314" i="1" s="1"/>
  <c r="L355" i="1"/>
  <c r="R355" i="1" s="1"/>
  <c r="X355" i="1" s="1"/>
  <c r="AD355" i="1" s="1"/>
  <c r="AJ355" i="1" s="1"/>
  <c r="AP355" i="1" s="1"/>
  <c r="AV355" i="1" s="1"/>
  <c r="BB355" i="1" s="1"/>
  <c r="BH355" i="1" s="1"/>
  <c r="BN355" i="1" s="1"/>
  <c r="BS355" i="1" s="1"/>
  <c r="BX355" i="1" s="1"/>
  <c r="CD355" i="1" s="1"/>
  <c r="CF355" i="1" s="1"/>
  <c r="L366" i="1"/>
  <c r="R366" i="1" s="1"/>
  <c r="X366" i="1" s="1"/>
  <c r="AD366" i="1" s="1"/>
  <c r="AJ366" i="1" s="1"/>
  <c r="AP366" i="1" s="1"/>
  <c r="AV366" i="1" s="1"/>
  <c r="BB366" i="1" s="1"/>
  <c r="BH366" i="1" s="1"/>
  <c r="BN366" i="1" s="1"/>
  <c r="BS366" i="1" s="1"/>
  <c r="BX366" i="1" s="1"/>
  <c r="CD366" i="1" s="1"/>
  <c r="CF366" i="1" s="1"/>
  <c r="I372" i="1"/>
  <c r="W372" i="1"/>
  <c r="W363" i="1" s="1"/>
  <c r="W362" i="1" s="1"/>
  <c r="AN372" i="1"/>
  <c r="AN363" i="1" s="1"/>
  <c r="AN362" i="1" s="1"/>
  <c r="BE372" i="1"/>
  <c r="BE363" i="1" s="1"/>
  <c r="BE362" i="1" s="1"/>
  <c r="BV372" i="1"/>
  <c r="BV363" i="1" s="1"/>
  <c r="BV362" i="1" s="1"/>
  <c r="BP449" i="1"/>
  <c r="BU449" i="1" s="1"/>
  <c r="BZ449" i="1" s="1"/>
  <c r="CJ449" i="1" s="1"/>
  <c r="CL449" i="1" s="1"/>
  <c r="O457" i="1"/>
  <c r="AM457" i="1"/>
  <c r="BA457" i="1"/>
  <c r="BK457" i="1"/>
  <c r="M478" i="1"/>
  <c r="S478" i="1" s="1"/>
  <c r="Y478" i="1" s="1"/>
  <c r="AE478" i="1" s="1"/>
  <c r="AK478" i="1" s="1"/>
  <c r="AQ478" i="1" s="1"/>
  <c r="AW478" i="1" s="1"/>
  <c r="BC478" i="1" s="1"/>
  <c r="BI478" i="1" s="1"/>
  <c r="BO478" i="1" s="1"/>
  <c r="BT478" i="1" s="1"/>
  <c r="BY478" i="1" s="1"/>
  <c r="CG478" i="1" s="1"/>
  <c r="CI478" i="1" s="1"/>
  <c r="M480" i="1"/>
  <c r="S480" i="1" s="1"/>
  <c r="Y480" i="1" s="1"/>
  <c r="AE480" i="1" s="1"/>
  <c r="AK480" i="1" s="1"/>
  <c r="AQ480" i="1" s="1"/>
  <c r="AW480" i="1" s="1"/>
  <c r="BC480" i="1" s="1"/>
  <c r="BI480" i="1" s="1"/>
  <c r="BO480" i="1" s="1"/>
  <c r="BT480" i="1" s="1"/>
  <c r="BY480" i="1" s="1"/>
  <c r="CG480" i="1" s="1"/>
  <c r="CI480" i="1" s="1"/>
  <c r="N514" i="1"/>
  <c r="T514" i="1" s="1"/>
  <c r="Z514" i="1" s="1"/>
  <c r="AF514" i="1" s="1"/>
  <c r="AL514" i="1" s="1"/>
  <c r="AR514" i="1" s="1"/>
  <c r="AX514" i="1" s="1"/>
  <c r="BD514" i="1" s="1"/>
  <c r="BJ514" i="1" s="1"/>
  <c r="BP514" i="1" s="1"/>
  <c r="BU514" i="1" s="1"/>
  <c r="BZ514" i="1" s="1"/>
  <c r="CJ514" i="1" s="1"/>
  <c r="CL514" i="1" s="1"/>
  <c r="N524" i="1"/>
  <c r="T524" i="1" s="1"/>
  <c r="U523" i="1"/>
  <c r="U522" i="1" s="1"/>
  <c r="AB523" i="1"/>
  <c r="AB522" i="1" s="1"/>
  <c r="AS523" i="1"/>
  <c r="AS522" i="1" s="1"/>
  <c r="AZ523" i="1"/>
  <c r="AZ522" i="1" s="1"/>
  <c r="CA523" i="1"/>
  <c r="CA522" i="1" s="1"/>
  <c r="L543" i="1"/>
  <c r="R543" i="1" s="1"/>
  <c r="X543" i="1" s="1"/>
  <c r="AD543" i="1" s="1"/>
  <c r="AJ543" i="1" s="1"/>
  <c r="AP543" i="1" s="1"/>
  <c r="AV543" i="1" s="1"/>
  <c r="BB543" i="1" s="1"/>
  <c r="BH543" i="1" s="1"/>
  <c r="BN543" i="1" s="1"/>
  <c r="BS543" i="1" s="1"/>
  <c r="BX543" i="1" s="1"/>
  <c r="CD543" i="1" s="1"/>
  <c r="CF543" i="1" s="1"/>
  <c r="M593" i="1"/>
  <c r="S593" i="1" s="1"/>
  <c r="Y593" i="1" s="1"/>
  <c r="AE593" i="1" s="1"/>
  <c r="AK593" i="1" s="1"/>
  <c r="AQ593" i="1" s="1"/>
  <c r="AW593" i="1" s="1"/>
  <c r="BC593" i="1" s="1"/>
  <c r="BI593" i="1" s="1"/>
  <c r="BO593" i="1" s="1"/>
  <c r="BT593" i="1" s="1"/>
  <c r="BY593" i="1" s="1"/>
  <c r="CG593" i="1" s="1"/>
  <c r="CI593" i="1" s="1"/>
  <c r="AH592" i="1"/>
  <c r="AH588" i="1" s="1"/>
  <c r="CC598" i="1"/>
  <c r="CC597" i="1" s="1"/>
  <c r="I598" i="1"/>
  <c r="W598" i="1"/>
  <c r="W597" i="1" s="1"/>
  <c r="AG598" i="1"/>
  <c r="AN598" i="1"/>
  <c r="AN597" i="1" s="1"/>
  <c r="AU598" i="1"/>
  <c r="AU597" i="1" s="1"/>
  <c r="BE598" i="1"/>
  <c r="BE597" i="1" s="1"/>
  <c r="BL598" i="1"/>
  <c r="BL597" i="1" s="1"/>
  <c r="BV598" i="1"/>
  <c r="BV597" i="1" s="1"/>
  <c r="O619" i="1"/>
  <c r="O615" i="1" s="1"/>
  <c r="O614" i="1" s="1"/>
  <c r="O613" i="1" s="1"/>
  <c r="V619" i="1"/>
  <c r="V615" i="1" s="1"/>
  <c r="V614" i="1" s="1"/>
  <c r="V613" i="1" s="1"/>
  <c r="AM619" i="1"/>
  <c r="AT619" i="1"/>
  <c r="AT615" i="1" s="1"/>
  <c r="AT614" i="1" s="1"/>
  <c r="AT613" i="1" s="1"/>
  <c r="BK619" i="1"/>
  <c r="BK615" i="1" s="1"/>
  <c r="BK614" i="1" s="1"/>
  <c r="BK613" i="1" s="1"/>
  <c r="BR619" i="1"/>
  <c r="BR615" i="1" s="1"/>
  <c r="BR614" i="1" s="1"/>
  <c r="BR613" i="1" s="1"/>
  <c r="N665" i="1"/>
  <c r="M670" i="1"/>
  <c r="S670" i="1" s="1"/>
  <c r="Y670" i="1" s="1"/>
  <c r="AE670" i="1" s="1"/>
  <c r="AK670" i="1" s="1"/>
  <c r="AQ670" i="1" s="1"/>
  <c r="AW670" i="1" s="1"/>
  <c r="BC670" i="1" s="1"/>
  <c r="BI670" i="1" s="1"/>
  <c r="BO670" i="1" s="1"/>
  <c r="BT670" i="1" s="1"/>
  <c r="BY670" i="1" s="1"/>
  <c r="CG670" i="1" s="1"/>
  <c r="CI670" i="1" s="1"/>
  <c r="M677" i="1"/>
  <c r="S677" i="1" s="1"/>
  <c r="Y677" i="1" s="1"/>
  <c r="AE677" i="1" s="1"/>
  <c r="AK677" i="1" s="1"/>
  <c r="AQ677" i="1" s="1"/>
  <c r="AW677" i="1" s="1"/>
  <c r="BC677" i="1" s="1"/>
  <c r="BI677" i="1" s="1"/>
  <c r="BO677" i="1" s="1"/>
  <c r="BT677" i="1" s="1"/>
  <c r="BY677" i="1" s="1"/>
  <c r="CG677" i="1" s="1"/>
  <c r="CI677" i="1" s="1"/>
  <c r="M687" i="1"/>
  <c r="S687" i="1" s="1"/>
  <c r="Y687" i="1" s="1"/>
  <c r="AE687" i="1" s="1"/>
  <c r="AK687" i="1" s="1"/>
  <c r="AQ687" i="1" s="1"/>
  <c r="AW687" i="1" s="1"/>
  <c r="BC687" i="1" s="1"/>
  <c r="BI687" i="1" s="1"/>
  <c r="BO687" i="1" s="1"/>
  <c r="BT687" i="1" s="1"/>
  <c r="BY687" i="1" s="1"/>
  <c r="CG687" i="1" s="1"/>
  <c r="CI687" i="1" s="1"/>
  <c r="M708" i="1"/>
  <c r="S708" i="1" s="1"/>
  <c r="Y708" i="1" s="1"/>
  <c r="AE708" i="1" s="1"/>
  <c r="AK708" i="1" s="1"/>
  <c r="AQ708" i="1" s="1"/>
  <c r="AW708" i="1" s="1"/>
  <c r="BC708" i="1" s="1"/>
  <c r="BI708" i="1" s="1"/>
  <c r="BO708" i="1" s="1"/>
  <c r="BT708" i="1" s="1"/>
  <c r="BY708" i="1" s="1"/>
  <c r="CG708" i="1" s="1"/>
  <c r="CI708" i="1" s="1"/>
  <c r="M710" i="1"/>
  <c r="S710" i="1" s="1"/>
  <c r="Y710" i="1" s="1"/>
  <c r="AE710" i="1" s="1"/>
  <c r="AK710" i="1" s="1"/>
  <c r="AQ710" i="1" s="1"/>
  <c r="AW710" i="1" s="1"/>
  <c r="BC710" i="1" s="1"/>
  <c r="BI710" i="1" s="1"/>
  <c r="BO710" i="1" s="1"/>
  <c r="BT710" i="1" s="1"/>
  <c r="BY710" i="1" s="1"/>
  <c r="CG710" i="1" s="1"/>
  <c r="CI710" i="1" s="1"/>
  <c r="F736" i="1"/>
  <c r="F735" i="1" s="1"/>
  <c r="J736" i="1"/>
  <c r="J735" i="1" s="1"/>
  <c r="AO736" i="1"/>
  <c r="AO735" i="1" s="1"/>
  <c r="BF736" i="1"/>
  <c r="BF735" i="1" s="1"/>
  <c r="L781" i="1"/>
  <c r="R781" i="1" s="1"/>
  <c r="X781" i="1" s="1"/>
  <c r="AD781" i="1" s="1"/>
  <c r="AJ781" i="1" s="1"/>
  <c r="AP781" i="1" s="1"/>
  <c r="AV781" i="1" s="1"/>
  <c r="BB781" i="1" s="1"/>
  <c r="BH781" i="1" s="1"/>
  <c r="BN781" i="1" s="1"/>
  <c r="BS781" i="1" s="1"/>
  <c r="BX781" i="1" s="1"/>
  <c r="CD781" i="1" s="1"/>
  <c r="CF781" i="1" s="1"/>
  <c r="N789" i="1"/>
  <c r="T789" i="1" s="1"/>
  <c r="Z789" i="1" s="1"/>
  <c r="AF789" i="1" s="1"/>
  <c r="AL789" i="1" s="1"/>
  <c r="AR789" i="1" s="1"/>
  <c r="AX789" i="1" s="1"/>
  <c r="BD789" i="1" s="1"/>
  <c r="BJ789" i="1" s="1"/>
  <c r="BP789" i="1" s="1"/>
  <c r="BU789" i="1" s="1"/>
  <c r="BZ789" i="1" s="1"/>
  <c r="CJ789" i="1" s="1"/>
  <c r="CL789" i="1" s="1"/>
  <c r="M797" i="1"/>
  <c r="S797" i="1" s="1"/>
  <c r="Y797" i="1" s="1"/>
  <c r="AE797" i="1" s="1"/>
  <c r="AK797" i="1" s="1"/>
  <c r="AQ797" i="1" s="1"/>
  <c r="AW797" i="1" s="1"/>
  <c r="BC797" i="1" s="1"/>
  <c r="BI797" i="1" s="1"/>
  <c r="BO797" i="1" s="1"/>
  <c r="N797" i="1"/>
  <c r="T797" i="1" s="1"/>
  <c r="Z797" i="1" s="1"/>
  <c r="AF797" i="1" s="1"/>
  <c r="AL797" i="1" s="1"/>
  <c r="AR797" i="1" s="1"/>
  <c r="AX797" i="1" s="1"/>
  <c r="BD797" i="1" s="1"/>
  <c r="BJ797" i="1" s="1"/>
  <c r="BP797" i="1" s="1"/>
  <c r="BU797" i="1" s="1"/>
  <c r="BZ797" i="1" s="1"/>
  <c r="CJ797" i="1" s="1"/>
  <c r="CL797" i="1" s="1"/>
  <c r="P800" i="1"/>
  <c r="P799" i="1" s="1"/>
  <c r="G846" i="1"/>
  <c r="G845" i="1" s="1"/>
  <c r="K846" i="1"/>
  <c r="K845" i="1" s="1"/>
  <c r="CA846" i="1"/>
  <c r="CA845" i="1" s="1"/>
  <c r="L849" i="1"/>
  <c r="R849" i="1" s="1"/>
  <c r="X849" i="1" s="1"/>
  <c r="AD849" i="1" s="1"/>
  <c r="AJ849" i="1" s="1"/>
  <c r="AP849" i="1" s="1"/>
  <c r="AV849" i="1" s="1"/>
  <c r="BB849" i="1" s="1"/>
  <c r="BH849" i="1" s="1"/>
  <c r="BN849" i="1" s="1"/>
  <c r="BS849" i="1" s="1"/>
  <c r="BX849" i="1" s="1"/>
  <c r="CD849" i="1" s="1"/>
  <c r="CF849" i="1" s="1"/>
  <c r="M849" i="1"/>
  <c r="S849" i="1" s="1"/>
  <c r="Y849" i="1" s="1"/>
  <c r="AE849" i="1" s="1"/>
  <c r="AK849" i="1" s="1"/>
  <c r="AQ849" i="1" s="1"/>
  <c r="AW849" i="1" s="1"/>
  <c r="BC849" i="1" s="1"/>
  <c r="BI849" i="1" s="1"/>
  <c r="BO849" i="1" s="1"/>
  <c r="BT849" i="1" s="1"/>
  <c r="BY849" i="1" s="1"/>
  <c r="CG849" i="1" s="1"/>
  <c r="CI849" i="1" s="1"/>
  <c r="Q846" i="1"/>
  <c r="Q845" i="1" s="1"/>
  <c r="AA846" i="1"/>
  <c r="AA845" i="1" s="1"/>
  <c r="AO846" i="1"/>
  <c r="AO845" i="1" s="1"/>
  <c r="AY846" i="1"/>
  <c r="AY845" i="1" s="1"/>
  <c r="BM846" i="1"/>
  <c r="BM845" i="1" s="1"/>
  <c r="BW846" i="1"/>
  <c r="BW845" i="1" s="1"/>
  <c r="CM846" i="1"/>
  <c r="CM845" i="1" s="1"/>
  <c r="L875" i="1"/>
  <c r="R875" i="1" s="1"/>
  <c r="X875" i="1" s="1"/>
  <c r="AD875" i="1" s="1"/>
  <c r="AJ875" i="1" s="1"/>
  <c r="AP875" i="1" s="1"/>
  <c r="AV875" i="1" s="1"/>
  <c r="BB875" i="1" s="1"/>
  <c r="BH875" i="1" s="1"/>
  <c r="BN875" i="1" s="1"/>
  <c r="BS875" i="1" s="1"/>
  <c r="BX875" i="1" s="1"/>
  <c r="CD875" i="1" s="1"/>
  <c r="CF875" i="1" s="1"/>
  <c r="M891" i="1"/>
  <c r="S891" i="1" s="1"/>
  <c r="Y891" i="1" s="1"/>
  <c r="AE891" i="1" s="1"/>
  <c r="AK891" i="1" s="1"/>
  <c r="AQ891" i="1" s="1"/>
  <c r="AW891" i="1" s="1"/>
  <c r="BC891" i="1" s="1"/>
  <c r="BI891" i="1" s="1"/>
  <c r="BO891" i="1" s="1"/>
  <c r="BT891" i="1" s="1"/>
  <c r="BY891" i="1" s="1"/>
  <c r="CG891" i="1" s="1"/>
  <c r="CI891" i="1" s="1"/>
  <c r="V897" i="1"/>
  <c r="V896" i="1" s="1"/>
  <c r="AC897" i="1"/>
  <c r="AC896" i="1" s="1"/>
  <c r="BR897" i="1"/>
  <c r="BR896" i="1" s="1"/>
  <c r="G929" i="1"/>
  <c r="G928" i="1" s="1"/>
  <c r="U929" i="1"/>
  <c r="U928" i="1" s="1"/>
  <c r="N950" i="1"/>
  <c r="T950" i="1" s="1"/>
  <c r="Z950" i="1" s="1"/>
  <c r="AF950" i="1" s="1"/>
  <c r="AL950" i="1" s="1"/>
  <c r="AR950" i="1" s="1"/>
  <c r="AX950" i="1" s="1"/>
  <c r="BD950" i="1" s="1"/>
  <c r="BJ950" i="1" s="1"/>
  <c r="BP950" i="1" s="1"/>
  <c r="BU950" i="1" s="1"/>
  <c r="BZ950" i="1" s="1"/>
  <c r="CJ950" i="1" s="1"/>
  <c r="CL950" i="1" s="1"/>
  <c r="AI1017" i="1"/>
  <c r="AI1016" i="1" s="1"/>
  <c r="G1023" i="1"/>
  <c r="G1022" i="1" s="1"/>
  <c r="K1023" i="1"/>
  <c r="K1022" i="1" s="1"/>
  <c r="AB1023" i="1"/>
  <c r="AB1022" i="1" s="1"/>
  <c r="AI1023" i="1"/>
  <c r="AI1022" i="1" s="1"/>
  <c r="AZ1023" i="1"/>
  <c r="AZ1022" i="1" s="1"/>
  <c r="BG1023" i="1"/>
  <c r="BG1022" i="1" s="1"/>
  <c r="CA1023" i="1"/>
  <c r="CA1022" i="1" s="1"/>
  <c r="CB1086" i="1"/>
  <c r="CB1082" i="1" s="1"/>
  <c r="BJ1131" i="1"/>
  <c r="BP1131" i="1" s="1"/>
  <c r="BU1131" i="1" s="1"/>
  <c r="BZ1131" i="1" s="1"/>
  <c r="CJ1131" i="1" s="1"/>
  <c r="CL1131" i="1" s="1"/>
  <c r="K1781" i="1"/>
  <c r="K1777" i="1" s="1"/>
  <c r="J372" i="1"/>
  <c r="R420" i="1"/>
  <c r="X420" i="1" s="1"/>
  <c r="AD420" i="1" s="1"/>
  <c r="AJ420" i="1" s="1"/>
  <c r="AP420" i="1" s="1"/>
  <c r="AV420" i="1" s="1"/>
  <c r="BB420" i="1" s="1"/>
  <c r="BH420" i="1" s="1"/>
  <c r="BN420" i="1" s="1"/>
  <c r="BS420" i="1" s="1"/>
  <c r="BX420" i="1" s="1"/>
  <c r="CD420" i="1" s="1"/>
  <c r="AU457" i="1"/>
  <c r="CC457" i="1"/>
  <c r="AY490" i="1"/>
  <c r="AY489" i="1" s="1"/>
  <c r="L524" i="1"/>
  <c r="R524" i="1" s="1"/>
  <c r="X524" i="1" s="1"/>
  <c r="AD524" i="1" s="1"/>
  <c r="AJ524" i="1" s="1"/>
  <c r="AP524" i="1" s="1"/>
  <c r="AV524" i="1" s="1"/>
  <c r="BB524" i="1" s="1"/>
  <c r="BH524" i="1" s="1"/>
  <c r="BN524" i="1" s="1"/>
  <c r="BS524" i="1" s="1"/>
  <c r="BX524" i="1" s="1"/>
  <c r="CD524" i="1" s="1"/>
  <c r="CF524" i="1" s="1"/>
  <c r="P523" i="1"/>
  <c r="P522" i="1" s="1"/>
  <c r="AN523" i="1"/>
  <c r="AN522" i="1" s="1"/>
  <c r="BL523" i="1"/>
  <c r="BL522" i="1" s="1"/>
  <c r="U674" i="1"/>
  <c r="U673" i="1" s="1"/>
  <c r="AB674" i="1"/>
  <c r="AB673" i="1" s="1"/>
  <c r="AS674" i="1"/>
  <c r="AS673" i="1" s="1"/>
  <c r="AZ674" i="1"/>
  <c r="AZ673" i="1" s="1"/>
  <c r="T685" i="1"/>
  <c r="Z685" i="1" s="1"/>
  <c r="AF685" i="1" s="1"/>
  <c r="AL685" i="1" s="1"/>
  <c r="AR685" i="1" s="1"/>
  <c r="AX685" i="1" s="1"/>
  <c r="BD685" i="1" s="1"/>
  <c r="BJ685" i="1" s="1"/>
  <c r="BP685" i="1" s="1"/>
  <c r="BU685" i="1" s="1"/>
  <c r="BZ685" i="1" s="1"/>
  <c r="CJ685" i="1" s="1"/>
  <c r="CL685" i="1" s="1"/>
  <c r="CB683" i="1"/>
  <c r="AS736" i="1"/>
  <c r="AS735" i="1" s="1"/>
  <c r="S778" i="1"/>
  <c r="Y778" i="1" s="1"/>
  <c r="AE778" i="1" s="1"/>
  <c r="AK778" i="1" s="1"/>
  <c r="AQ778" i="1" s="1"/>
  <c r="AW778" i="1" s="1"/>
  <c r="BC778" i="1" s="1"/>
  <c r="BI778" i="1" s="1"/>
  <c r="BO778" i="1" s="1"/>
  <c r="BT778" i="1" s="1"/>
  <c r="BY778" i="1" s="1"/>
  <c r="CG778" i="1" s="1"/>
  <c r="CI778" i="1" s="1"/>
  <c r="AA800" i="1"/>
  <c r="AA799" i="1" s="1"/>
  <c r="AO800" i="1"/>
  <c r="AO799" i="1" s="1"/>
  <c r="BW800" i="1"/>
  <c r="BW799" i="1" s="1"/>
  <c r="CM800" i="1"/>
  <c r="CM799" i="1" s="1"/>
  <c r="O800" i="1"/>
  <c r="O799" i="1" s="1"/>
  <c r="V800" i="1"/>
  <c r="V799" i="1" s="1"/>
  <c r="AC800" i="1"/>
  <c r="AC799" i="1" s="1"/>
  <c r="AM800" i="1"/>
  <c r="AM799" i="1" s="1"/>
  <c r="AT800" i="1"/>
  <c r="AT799" i="1" s="1"/>
  <c r="BA800" i="1"/>
  <c r="BA799" i="1" s="1"/>
  <c r="BK800" i="1"/>
  <c r="BK799" i="1" s="1"/>
  <c r="CB800" i="1"/>
  <c r="CB799" i="1" s="1"/>
  <c r="BF914" i="1"/>
  <c r="BF907" i="1" s="1"/>
  <c r="BF902" i="1" s="1"/>
  <c r="V979" i="1"/>
  <c r="V978" i="1" s="1"/>
  <c r="BR979" i="1"/>
  <c r="BR978" i="1" s="1"/>
  <c r="CB1035" i="1"/>
  <c r="CB1034" i="1" s="1"/>
  <c r="N1415" i="1"/>
  <c r="T1415" i="1" s="1"/>
  <c r="Z1415" i="1" s="1"/>
  <c r="AF1415" i="1" s="1"/>
  <c r="AL1415" i="1" s="1"/>
  <c r="AR1415" i="1" s="1"/>
  <c r="AX1415" i="1" s="1"/>
  <c r="BD1415" i="1" s="1"/>
  <c r="BJ1415" i="1" s="1"/>
  <c r="BP1415" i="1" s="1"/>
  <c r="BU1415" i="1" s="1"/>
  <c r="BZ1415" i="1" s="1"/>
  <c r="CJ1415" i="1" s="1"/>
  <c r="CL1415" i="1" s="1"/>
  <c r="H1414" i="1"/>
  <c r="H1413" i="1" s="1"/>
  <c r="BW1503" i="1"/>
  <c r="G435" i="1"/>
  <c r="G434" i="1" s="1"/>
  <c r="CM435" i="1"/>
  <c r="CM434" i="1" s="1"/>
  <c r="AZ442" i="1"/>
  <c r="AZ441" i="1" s="1"/>
  <c r="AY457" i="1"/>
  <c r="BM457" i="1"/>
  <c r="CA490" i="1"/>
  <c r="CA489" i="1" s="1"/>
  <c r="AG497" i="1"/>
  <c r="AG496" i="1" s="1"/>
  <c r="AN497" i="1"/>
  <c r="AN496" i="1" s="1"/>
  <c r="P508" i="1"/>
  <c r="O562" i="1"/>
  <c r="AT562" i="1"/>
  <c r="CB562" i="1"/>
  <c r="BF588" i="1"/>
  <c r="BG619" i="1"/>
  <c r="BG615" i="1" s="1"/>
  <c r="BG614" i="1" s="1"/>
  <c r="BG613" i="1" s="1"/>
  <c r="BF629" i="1"/>
  <c r="BF628" i="1" s="1"/>
  <c r="AT636" i="1"/>
  <c r="N772" i="1"/>
  <c r="T772" i="1" s="1"/>
  <c r="Z772" i="1" s="1"/>
  <c r="AF772" i="1" s="1"/>
  <c r="AL772" i="1" s="1"/>
  <c r="AR772" i="1" s="1"/>
  <c r="AX772" i="1" s="1"/>
  <c r="BD772" i="1" s="1"/>
  <c r="BJ772" i="1" s="1"/>
  <c r="BP772" i="1" s="1"/>
  <c r="BU772" i="1" s="1"/>
  <c r="BZ772" i="1" s="1"/>
  <c r="CJ772" i="1" s="1"/>
  <c r="CL772" i="1" s="1"/>
  <c r="O780" i="1"/>
  <c r="V780" i="1"/>
  <c r="AM780" i="1"/>
  <c r="BR780" i="1"/>
  <c r="L789" i="1"/>
  <c r="R789" i="1" s="1"/>
  <c r="X789" i="1" s="1"/>
  <c r="AD789" i="1" s="1"/>
  <c r="AJ789" i="1" s="1"/>
  <c r="AP789" i="1" s="1"/>
  <c r="AV789" i="1" s="1"/>
  <c r="BB789" i="1" s="1"/>
  <c r="BH789" i="1" s="1"/>
  <c r="BN789" i="1" s="1"/>
  <c r="BS789" i="1" s="1"/>
  <c r="BX789" i="1" s="1"/>
  <c r="CD789" i="1" s="1"/>
  <c r="CF789" i="1" s="1"/>
  <c r="I800" i="1"/>
  <c r="I799" i="1" s="1"/>
  <c r="L808" i="1"/>
  <c r="R808" i="1" s="1"/>
  <c r="X808" i="1" s="1"/>
  <c r="AD808" i="1" s="1"/>
  <c r="AJ808" i="1" s="1"/>
  <c r="AP808" i="1" s="1"/>
  <c r="AV808" i="1" s="1"/>
  <c r="BB808" i="1" s="1"/>
  <c r="BH808" i="1" s="1"/>
  <c r="BN808" i="1" s="1"/>
  <c r="BS808" i="1" s="1"/>
  <c r="BX808" i="1" s="1"/>
  <c r="CD808" i="1" s="1"/>
  <c r="CF808" i="1" s="1"/>
  <c r="K821" i="1"/>
  <c r="K814" i="1" s="1"/>
  <c r="BK846" i="1"/>
  <c r="BK845" i="1" s="1"/>
  <c r="K857" i="1"/>
  <c r="N857" i="1" s="1"/>
  <c r="T857" i="1" s="1"/>
  <c r="Z857" i="1" s="1"/>
  <c r="AF857" i="1" s="1"/>
  <c r="AL857" i="1" s="1"/>
  <c r="AR857" i="1" s="1"/>
  <c r="AX857" i="1" s="1"/>
  <c r="BD857" i="1" s="1"/>
  <c r="BJ857" i="1" s="1"/>
  <c r="BP857" i="1" s="1"/>
  <c r="BU857" i="1" s="1"/>
  <c r="BZ857" i="1" s="1"/>
  <c r="CJ857" i="1" s="1"/>
  <c r="CL857" i="1" s="1"/>
  <c r="N869" i="1"/>
  <c r="T869" i="1" s="1"/>
  <c r="Z869" i="1" s="1"/>
  <c r="AF869" i="1" s="1"/>
  <c r="AL869" i="1" s="1"/>
  <c r="AR869" i="1" s="1"/>
  <c r="AX869" i="1" s="1"/>
  <c r="BD869" i="1" s="1"/>
  <c r="BJ869" i="1" s="1"/>
  <c r="BP869" i="1" s="1"/>
  <c r="BU869" i="1" s="1"/>
  <c r="BZ869" i="1" s="1"/>
  <c r="CJ869" i="1" s="1"/>
  <c r="CL869" i="1" s="1"/>
  <c r="O866" i="1"/>
  <c r="O865" i="1" s="1"/>
  <c r="AC866" i="1"/>
  <c r="AC865" i="1" s="1"/>
  <c r="AT866" i="1"/>
  <c r="AT865" i="1" s="1"/>
  <c r="BK866" i="1"/>
  <c r="BK865" i="1" s="1"/>
  <c r="U873" i="1"/>
  <c r="L893" i="1"/>
  <c r="R893" i="1" s="1"/>
  <c r="X893" i="1" s="1"/>
  <c r="AD893" i="1" s="1"/>
  <c r="AJ893" i="1" s="1"/>
  <c r="AP893" i="1" s="1"/>
  <c r="AV893" i="1" s="1"/>
  <c r="BB893" i="1" s="1"/>
  <c r="BH893" i="1" s="1"/>
  <c r="BN893" i="1" s="1"/>
  <c r="BS893" i="1" s="1"/>
  <c r="BX893" i="1" s="1"/>
  <c r="CD893" i="1" s="1"/>
  <c r="CF893" i="1" s="1"/>
  <c r="AB914" i="1"/>
  <c r="AB907" i="1" s="1"/>
  <c r="AB902" i="1" s="1"/>
  <c r="M922" i="1"/>
  <c r="S922" i="1" s="1"/>
  <c r="Y922" i="1" s="1"/>
  <c r="AE922" i="1" s="1"/>
  <c r="AK922" i="1" s="1"/>
  <c r="AQ922" i="1" s="1"/>
  <c r="AW922" i="1" s="1"/>
  <c r="BC922" i="1" s="1"/>
  <c r="BI922" i="1" s="1"/>
  <c r="BO922" i="1" s="1"/>
  <c r="BT922" i="1" s="1"/>
  <c r="BY922" i="1" s="1"/>
  <c r="CG922" i="1" s="1"/>
  <c r="CI922" i="1" s="1"/>
  <c r="AN929" i="1"/>
  <c r="AN928" i="1" s="1"/>
  <c r="BG979" i="1"/>
  <c r="BG978" i="1" s="1"/>
  <c r="Q1017" i="1"/>
  <c r="Q1016" i="1" s="1"/>
  <c r="AA1017" i="1"/>
  <c r="AA1016" i="1" s="1"/>
  <c r="AH1017" i="1"/>
  <c r="AH1016" i="1" s="1"/>
  <c r="AO1017" i="1"/>
  <c r="AO1016" i="1" s="1"/>
  <c r="AY1017" i="1"/>
  <c r="AY1016" i="1" s="1"/>
  <c r="BF1017" i="1"/>
  <c r="BF1016" i="1" s="1"/>
  <c r="BM1017" i="1"/>
  <c r="BM1016" i="1" s="1"/>
  <c r="BW1017" i="1"/>
  <c r="BW1016" i="1" s="1"/>
  <c r="AG1046" i="1"/>
  <c r="AG1045" i="1" s="1"/>
  <c r="CC1046" i="1"/>
  <c r="CC1045" i="1" s="1"/>
  <c r="AB1301" i="1"/>
  <c r="AZ1301" i="1"/>
  <c r="CA1301" i="1"/>
  <c r="BV1312" i="1"/>
  <c r="BV1311" i="1" s="1"/>
  <c r="BV1310" i="1" s="1"/>
  <c r="G1317" i="1"/>
  <c r="M1317" i="1" s="1"/>
  <c r="S1317" i="1" s="1"/>
  <c r="Y1317" i="1" s="1"/>
  <c r="AE1317" i="1" s="1"/>
  <c r="AK1317" i="1" s="1"/>
  <c r="AQ1317" i="1" s="1"/>
  <c r="AW1317" i="1" s="1"/>
  <c r="BC1317" i="1" s="1"/>
  <c r="BI1317" i="1" s="1"/>
  <c r="BO1317" i="1" s="1"/>
  <c r="BT1317" i="1" s="1"/>
  <c r="BY1317" i="1" s="1"/>
  <c r="CG1317" i="1" s="1"/>
  <c r="CI1317" i="1" s="1"/>
  <c r="M1318" i="1"/>
  <c r="S1318" i="1" s="1"/>
  <c r="Y1318" i="1" s="1"/>
  <c r="AE1318" i="1" s="1"/>
  <c r="AK1318" i="1" s="1"/>
  <c r="AQ1318" i="1" s="1"/>
  <c r="AW1318" i="1" s="1"/>
  <c r="BC1318" i="1" s="1"/>
  <c r="BI1318" i="1" s="1"/>
  <c r="BO1318" i="1" s="1"/>
  <c r="BT1318" i="1" s="1"/>
  <c r="BY1318" i="1" s="1"/>
  <c r="CG1318" i="1" s="1"/>
  <c r="CI1318" i="1" s="1"/>
  <c r="O1578" i="1"/>
  <c r="O1577" i="1" s="1"/>
  <c r="O1567" i="1" s="1"/>
  <c r="AA1917" i="1"/>
  <c r="AA1884" i="1" s="1"/>
  <c r="BF1917" i="1"/>
  <c r="BF1884" i="1" s="1"/>
  <c r="K1100" i="1"/>
  <c r="K1096" i="1" s="1"/>
  <c r="BC1131" i="1"/>
  <c r="BI1131" i="1" s="1"/>
  <c r="BO1131" i="1" s="1"/>
  <c r="BT1131" i="1" s="1"/>
  <c r="BY1131" i="1" s="1"/>
  <c r="CG1131" i="1" s="1"/>
  <c r="CI1131" i="1" s="1"/>
  <c r="BI1135" i="1"/>
  <c r="BO1135" i="1" s="1"/>
  <c r="BT1135" i="1" s="1"/>
  <c r="BY1135" i="1" s="1"/>
  <c r="CG1135" i="1" s="1"/>
  <c r="O1137" i="1"/>
  <c r="AZ1195" i="1"/>
  <c r="U1195" i="1"/>
  <c r="AB1195" i="1"/>
  <c r="AI1195" i="1"/>
  <c r="BG1195" i="1"/>
  <c r="AH1215" i="1"/>
  <c r="AH1204" i="1" s="1"/>
  <c r="CB1245" i="1"/>
  <c r="N1318" i="1"/>
  <c r="T1318" i="1" s="1"/>
  <c r="Z1318" i="1" s="1"/>
  <c r="AF1318" i="1" s="1"/>
  <c r="AL1318" i="1" s="1"/>
  <c r="AR1318" i="1" s="1"/>
  <c r="AX1318" i="1" s="1"/>
  <c r="BD1318" i="1" s="1"/>
  <c r="BJ1318" i="1" s="1"/>
  <c r="BP1318" i="1" s="1"/>
  <c r="BU1318" i="1" s="1"/>
  <c r="BZ1318" i="1" s="1"/>
  <c r="CJ1318" i="1" s="1"/>
  <c r="CL1318" i="1" s="1"/>
  <c r="F1332" i="1"/>
  <c r="F1331" i="1" s="1"/>
  <c r="P1342" i="1"/>
  <c r="P1341" i="1" s="1"/>
  <c r="AG1342" i="1"/>
  <c r="AG1341" i="1" s="1"/>
  <c r="BE1342" i="1"/>
  <c r="BE1341" i="1" s="1"/>
  <c r="BL1342" i="1"/>
  <c r="BL1341" i="1" s="1"/>
  <c r="CC1342" i="1"/>
  <c r="CC1341" i="1" s="1"/>
  <c r="L1347" i="1"/>
  <c r="R1347" i="1" s="1"/>
  <c r="X1347" i="1" s="1"/>
  <c r="AD1347" i="1" s="1"/>
  <c r="AJ1347" i="1" s="1"/>
  <c r="AP1347" i="1" s="1"/>
  <c r="AV1347" i="1" s="1"/>
  <c r="BB1347" i="1" s="1"/>
  <c r="BH1347" i="1" s="1"/>
  <c r="BN1347" i="1" s="1"/>
  <c r="BS1347" i="1" s="1"/>
  <c r="BX1347" i="1" s="1"/>
  <c r="CD1347" i="1" s="1"/>
  <c r="CF1347" i="1" s="1"/>
  <c r="AA1342" i="1"/>
  <c r="AA1341" i="1" s="1"/>
  <c r="AH1342" i="1"/>
  <c r="AH1341" i="1" s="1"/>
  <c r="AY1342" i="1"/>
  <c r="AY1341" i="1" s="1"/>
  <c r="BW1342" i="1"/>
  <c r="BW1341" i="1" s="1"/>
  <c r="N1430" i="1"/>
  <c r="T1430" i="1" s="1"/>
  <c r="Z1430" i="1" s="1"/>
  <c r="AF1430" i="1" s="1"/>
  <c r="AL1430" i="1" s="1"/>
  <c r="AR1430" i="1" s="1"/>
  <c r="AX1430" i="1" s="1"/>
  <c r="BD1430" i="1" s="1"/>
  <c r="BJ1430" i="1" s="1"/>
  <c r="BP1430" i="1" s="1"/>
  <c r="BU1430" i="1" s="1"/>
  <c r="BZ1430" i="1" s="1"/>
  <c r="CJ1430" i="1" s="1"/>
  <c r="CL1430" i="1" s="1"/>
  <c r="BV1423" i="1"/>
  <c r="M1439" i="1"/>
  <c r="S1439" i="1" s="1"/>
  <c r="Y1439" i="1" s="1"/>
  <c r="AE1439" i="1" s="1"/>
  <c r="AK1439" i="1" s="1"/>
  <c r="AQ1439" i="1" s="1"/>
  <c r="AW1439" i="1" s="1"/>
  <c r="BC1439" i="1" s="1"/>
  <c r="BI1439" i="1" s="1"/>
  <c r="BO1439" i="1" s="1"/>
  <c r="BT1439" i="1" s="1"/>
  <c r="BY1439" i="1" s="1"/>
  <c r="CG1439" i="1" s="1"/>
  <c r="CI1439" i="1" s="1"/>
  <c r="BW1459" i="1"/>
  <c r="BW1450" i="1" s="1"/>
  <c r="AO1473" i="1"/>
  <c r="AO1472" i="1" s="1"/>
  <c r="AO1471" i="1" s="1"/>
  <c r="J1549" i="1"/>
  <c r="L1595" i="1"/>
  <c r="R1595" i="1" s="1"/>
  <c r="X1595" i="1" s="1"/>
  <c r="AD1595" i="1" s="1"/>
  <c r="AJ1595" i="1" s="1"/>
  <c r="AP1595" i="1" s="1"/>
  <c r="AV1595" i="1" s="1"/>
  <c r="BB1595" i="1" s="1"/>
  <c r="BH1595" i="1" s="1"/>
  <c r="BN1595" i="1" s="1"/>
  <c r="BS1595" i="1" s="1"/>
  <c r="BX1595" i="1" s="1"/>
  <c r="CD1595" i="1" s="1"/>
  <c r="CF1595" i="1" s="1"/>
  <c r="W1631" i="1"/>
  <c r="Q1641" i="1"/>
  <c r="Q1640" i="1" s="1"/>
  <c r="AA1641" i="1"/>
  <c r="AA1640" i="1" s="1"/>
  <c r="BF1641" i="1"/>
  <c r="BF1640" i="1" s="1"/>
  <c r="BM1641" i="1"/>
  <c r="BM1640" i="1" s="1"/>
  <c r="V1714" i="1"/>
  <c r="I1714" i="1"/>
  <c r="CC1714" i="1"/>
  <c r="AY1743" i="1"/>
  <c r="CB1752" i="1"/>
  <c r="L1757" i="1"/>
  <c r="R1757" i="1" s="1"/>
  <c r="X1757" i="1" s="1"/>
  <c r="AD1757" i="1" s="1"/>
  <c r="AJ1757" i="1" s="1"/>
  <c r="AP1757" i="1" s="1"/>
  <c r="AV1757" i="1" s="1"/>
  <c r="BB1757" i="1" s="1"/>
  <c r="BH1757" i="1" s="1"/>
  <c r="BN1757" i="1" s="1"/>
  <c r="L1815" i="1"/>
  <c r="R1815" i="1" s="1"/>
  <c r="X1815" i="1" s="1"/>
  <c r="AD1815" i="1" s="1"/>
  <c r="AJ1815" i="1" s="1"/>
  <c r="AP1815" i="1" s="1"/>
  <c r="AV1815" i="1" s="1"/>
  <c r="BB1815" i="1" s="1"/>
  <c r="BH1815" i="1" s="1"/>
  <c r="BN1815" i="1" s="1"/>
  <c r="BS1815" i="1" s="1"/>
  <c r="BX1815" i="1" s="1"/>
  <c r="CD1815" i="1" s="1"/>
  <c r="CF1815" i="1" s="1"/>
  <c r="P1826" i="1"/>
  <c r="P1825" i="1" s="1"/>
  <c r="W1826" i="1"/>
  <c r="W1825" i="1" s="1"/>
  <c r="AN1826" i="1"/>
  <c r="AN1825" i="1" s="1"/>
  <c r="AU1826" i="1"/>
  <c r="AU1825" i="1" s="1"/>
  <c r="AI1955" i="1"/>
  <c r="AI1954" i="1" s="1"/>
  <c r="N2015" i="1"/>
  <c r="T2015" i="1" s="1"/>
  <c r="Z2015" i="1" s="1"/>
  <c r="AF2015" i="1" s="1"/>
  <c r="AL2015" i="1" s="1"/>
  <c r="AR2015" i="1" s="1"/>
  <c r="AX2015" i="1" s="1"/>
  <c r="BD2015" i="1" s="1"/>
  <c r="BJ2015" i="1" s="1"/>
  <c r="BP2015" i="1" s="1"/>
  <c r="BU2015" i="1" s="1"/>
  <c r="BZ2015" i="1" s="1"/>
  <c r="CJ2015" i="1" s="1"/>
  <c r="CL2015" i="1" s="1"/>
  <c r="H2014" i="1"/>
  <c r="H2013" i="1" s="1"/>
  <c r="H2012" i="1" s="1"/>
  <c r="AB2113" i="1"/>
  <c r="AB2104" i="1" s="1"/>
  <c r="K1181" i="1"/>
  <c r="K1180" i="1" s="1"/>
  <c r="AO1215" i="1"/>
  <c r="AO1204" i="1" s="1"/>
  <c r="Q1215" i="1"/>
  <c r="Q1204" i="1" s="1"/>
  <c r="BM1215" i="1"/>
  <c r="BM1204" i="1" s="1"/>
  <c r="BK1232" i="1"/>
  <c r="L1239" i="1"/>
  <c r="R1239" i="1" s="1"/>
  <c r="X1239" i="1" s="1"/>
  <c r="AD1239" i="1" s="1"/>
  <c r="AJ1239" i="1" s="1"/>
  <c r="AP1239" i="1" s="1"/>
  <c r="AV1239" i="1" s="1"/>
  <c r="BB1239" i="1" s="1"/>
  <c r="BH1239" i="1" s="1"/>
  <c r="BN1239" i="1" s="1"/>
  <c r="BS1239" i="1" s="1"/>
  <c r="BX1239" i="1" s="1"/>
  <c r="CD1239" i="1" s="1"/>
  <c r="CF1239" i="1" s="1"/>
  <c r="AC1245" i="1"/>
  <c r="BR1245" i="1"/>
  <c r="Q1381" i="1"/>
  <c r="Q1372" i="1" s="1"/>
  <c r="AH1381" i="1"/>
  <c r="AH1372" i="1" s="1"/>
  <c r="AY1381" i="1"/>
  <c r="AY1372" i="1" s="1"/>
  <c r="BM1381" i="1"/>
  <c r="BM1372" i="1" s="1"/>
  <c r="CB1423" i="1"/>
  <c r="AU1450" i="1"/>
  <c r="BK1487" i="1"/>
  <c r="BK1481" i="1" s="1"/>
  <c r="AS1549" i="1"/>
  <c r="AM1666" i="1"/>
  <c r="AM1665" i="1" s="1"/>
  <c r="AT1666" i="1"/>
  <c r="AT1665" i="1" s="1"/>
  <c r="CB1666" i="1"/>
  <c r="CB1665" i="1" s="1"/>
  <c r="AA1674" i="1"/>
  <c r="AA1673" i="1" s="1"/>
  <c r="AC1724" i="1"/>
  <c r="BK1724" i="1"/>
  <c r="AC1767" i="1"/>
  <c r="BK1767" i="1"/>
  <c r="BL1791" i="1"/>
  <c r="AC1917" i="1"/>
  <c r="AC1884" i="1" s="1"/>
  <c r="AH1955" i="1"/>
  <c r="AH1954" i="1" s="1"/>
  <c r="AU1983" i="1"/>
  <c r="L1049" i="1"/>
  <c r="R1049" i="1" s="1"/>
  <c r="X1049" i="1" s="1"/>
  <c r="AD1049" i="1" s="1"/>
  <c r="AJ1049" i="1" s="1"/>
  <c r="AP1049" i="1" s="1"/>
  <c r="AV1049" i="1" s="1"/>
  <c r="BB1049" i="1" s="1"/>
  <c r="BH1049" i="1" s="1"/>
  <c r="BN1049" i="1" s="1"/>
  <c r="BS1049" i="1" s="1"/>
  <c r="BX1049" i="1" s="1"/>
  <c r="CD1049" i="1" s="1"/>
  <c r="CF1049" i="1" s="1"/>
  <c r="Q1046" i="1"/>
  <c r="Q1045" i="1" s="1"/>
  <c r="AO1046" i="1"/>
  <c r="AO1045" i="1" s="1"/>
  <c r="BF1046" i="1"/>
  <c r="BF1045" i="1" s="1"/>
  <c r="M1087" i="1"/>
  <c r="S1087" i="1" s="1"/>
  <c r="Y1087" i="1" s="1"/>
  <c r="AE1087" i="1" s="1"/>
  <c r="AK1087" i="1" s="1"/>
  <c r="AQ1087" i="1" s="1"/>
  <c r="AW1087" i="1" s="1"/>
  <c r="BC1087" i="1" s="1"/>
  <c r="BI1087" i="1" s="1"/>
  <c r="BO1087" i="1" s="1"/>
  <c r="BT1087" i="1" s="1"/>
  <c r="BY1087" i="1" s="1"/>
  <c r="CG1087" i="1" s="1"/>
  <c r="CI1087" i="1" s="1"/>
  <c r="AY1215" i="1"/>
  <c r="AY1204" i="1" s="1"/>
  <c r="BG1232" i="1"/>
  <c r="AA1332" i="1"/>
  <c r="AA1331" i="1" s="1"/>
  <c r="AA1325" i="1" s="1"/>
  <c r="O1342" i="1"/>
  <c r="O1341" i="1" s="1"/>
  <c r="AT1342" i="1"/>
  <c r="AT1341" i="1" s="1"/>
  <c r="BK1342" i="1"/>
  <c r="BK1341" i="1" s="1"/>
  <c r="BV1403" i="1"/>
  <c r="BM1473" i="1"/>
  <c r="BM1472" i="1" s="1"/>
  <c r="BM1471" i="1" s="1"/>
  <c r="AG1473" i="1"/>
  <c r="AG1472" i="1" s="1"/>
  <c r="AG1471" i="1" s="1"/>
  <c r="BV1473" i="1"/>
  <c r="BV1472" i="1" s="1"/>
  <c r="BV1471" i="1" s="1"/>
  <c r="BE1487" i="1"/>
  <c r="BE1481" i="1" s="1"/>
  <c r="L1575" i="1"/>
  <c r="R1575" i="1" s="1"/>
  <c r="X1575" i="1" s="1"/>
  <c r="AD1575" i="1" s="1"/>
  <c r="AJ1575" i="1" s="1"/>
  <c r="AP1575" i="1" s="1"/>
  <c r="AV1575" i="1" s="1"/>
  <c r="BB1575" i="1" s="1"/>
  <c r="BH1575" i="1" s="1"/>
  <c r="BN1575" i="1" s="1"/>
  <c r="BS1575" i="1" s="1"/>
  <c r="BX1575" i="1" s="1"/>
  <c r="CD1575" i="1" s="1"/>
  <c r="CB1609" i="1"/>
  <c r="CB1608" i="1" s="1"/>
  <c r="O1609" i="1"/>
  <c r="O1608" i="1" s="1"/>
  <c r="AC1609" i="1"/>
  <c r="AC1608" i="1" s="1"/>
  <c r="AT1609" i="1"/>
  <c r="AT1608" i="1" s="1"/>
  <c r="BK1609" i="1"/>
  <c r="BK1608" i="1" s="1"/>
  <c r="CB1724" i="1"/>
  <c r="I1724" i="1"/>
  <c r="P1724" i="1"/>
  <c r="AG1724" i="1"/>
  <c r="AU1724" i="1"/>
  <c r="BE1724" i="1"/>
  <c r="BL1724" i="1"/>
  <c r="CC1724" i="1"/>
  <c r="O1743" i="1"/>
  <c r="K1752" i="1"/>
  <c r="Q1752" i="1"/>
  <c r="AM1752" i="1"/>
  <c r="L1782" i="1"/>
  <c r="R1782" i="1" s="1"/>
  <c r="X1782" i="1" s="1"/>
  <c r="AD1782" i="1" s="1"/>
  <c r="AJ1782" i="1" s="1"/>
  <c r="AP1782" i="1" s="1"/>
  <c r="AV1782" i="1" s="1"/>
  <c r="BB1782" i="1" s="1"/>
  <c r="BH1782" i="1" s="1"/>
  <c r="BN1782" i="1" s="1"/>
  <c r="BS1782" i="1" s="1"/>
  <c r="BX1782" i="1" s="1"/>
  <c r="CD1782" i="1" s="1"/>
  <c r="CF1782" i="1" s="1"/>
  <c r="AO1791" i="1"/>
  <c r="M1802" i="1"/>
  <c r="S1802" i="1" s="1"/>
  <c r="Y1802" i="1" s="1"/>
  <c r="AE1802" i="1" s="1"/>
  <c r="AK1802" i="1" s="1"/>
  <c r="AQ1802" i="1" s="1"/>
  <c r="AW1802" i="1" s="1"/>
  <c r="BC1802" i="1" s="1"/>
  <c r="BI1802" i="1" s="1"/>
  <c r="BO1802" i="1" s="1"/>
  <c r="BT1802" i="1" s="1"/>
  <c r="BY1802" i="1" s="1"/>
  <c r="CG1802" i="1" s="1"/>
  <c r="CI1802" i="1" s="1"/>
  <c r="AZ1826" i="1"/>
  <c r="AZ1825" i="1" s="1"/>
  <c r="BF1853" i="1"/>
  <c r="BF1849" i="1" s="1"/>
  <c r="BF1844" i="1" s="1"/>
  <c r="BF1843" i="1" s="1"/>
  <c r="V2020" i="1"/>
  <c r="V2019" i="1" s="1"/>
  <c r="AT2020" i="1"/>
  <c r="AT2019" i="1" s="1"/>
  <c r="BM2113" i="1"/>
  <c r="BM2104" i="1" s="1"/>
  <c r="BM2098" i="1" s="1"/>
  <c r="O2125" i="1"/>
  <c r="O2124" i="1" s="1"/>
  <c r="AC2125" i="1"/>
  <c r="AC2124" i="1" s="1"/>
  <c r="AT2125" i="1"/>
  <c r="AT2124" i="1" s="1"/>
  <c r="BK2125" i="1"/>
  <c r="BK2124" i="1" s="1"/>
  <c r="P2145" i="1"/>
  <c r="P2144" i="1" s="1"/>
  <c r="P2138" i="1" s="1"/>
  <c r="N2191" i="1"/>
  <c r="T2191" i="1" s="1"/>
  <c r="Z2191" i="1" s="1"/>
  <c r="AF2191" i="1" s="1"/>
  <c r="AL2191" i="1" s="1"/>
  <c r="AR2191" i="1" s="1"/>
  <c r="AX2191" i="1" s="1"/>
  <c r="BD2191" i="1" s="1"/>
  <c r="BJ2191" i="1" s="1"/>
  <c r="BP2191" i="1" s="1"/>
  <c r="BU2191" i="1" s="1"/>
  <c r="BZ2191" i="1" s="1"/>
  <c r="CJ2191" i="1" s="1"/>
  <c r="CL2191" i="1" s="1"/>
  <c r="N2197" i="1"/>
  <c r="T2197" i="1" s="1"/>
  <c r="Z2197" i="1" s="1"/>
  <c r="AF2197" i="1" s="1"/>
  <c r="AL2197" i="1" s="1"/>
  <c r="AR2197" i="1" s="1"/>
  <c r="AX2197" i="1" s="1"/>
  <c r="BD2197" i="1" s="1"/>
  <c r="BJ2197" i="1" s="1"/>
  <c r="BP2197" i="1" s="1"/>
  <c r="BU2197" i="1" s="1"/>
  <c r="BZ2197" i="1" s="1"/>
  <c r="CJ2197" i="1" s="1"/>
  <c r="CL2197" i="1" s="1"/>
  <c r="AB2346" i="1"/>
  <c r="AB2345" i="1" s="1"/>
  <c r="F2367" i="1"/>
  <c r="Q2367" i="1"/>
  <c r="AH2367" i="1"/>
  <c r="AO2367" i="1"/>
  <c r="BF2367" i="1"/>
  <c r="N2004" i="1"/>
  <c r="T2004" i="1" s="1"/>
  <c r="Z2004" i="1" s="1"/>
  <c r="AF2004" i="1" s="1"/>
  <c r="AL2004" i="1" s="1"/>
  <c r="AR2004" i="1" s="1"/>
  <c r="AX2004" i="1" s="1"/>
  <c r="BD2004" i="1" s="1"/>
  <c r="BJ2004" i="1" s="1"/>
  <c r="BP2004" i="1" s="1"/>
  <c r="BU2004" i="1" s="1"/>
  <c r="BZ2004" i="1" s="1"/>
  <c r="CJ2004" i="1" s="1"/>
  <c r="L2015" i="1"/>
  <c r="R2015" i="1" s="1"/>
  <c r="X2015" i="1" s="1"/>
  <c r="AD2015" i="1" s="1"/>
  <c r="AJ2015" i="1" s="1"/>
  <c r="AP2015" i="1" s="1"/>
  <c r="AV2015" i="1" s="1"/>
  <c r="BB2015" i="1" s="1"/>
  <c r="BH2015" i="1" s="1"/>
  <c r="BN2015" i="1" s="1"/>
  <c r="BS2015" i="1" s="1"/>
  <c r="BX2015" i="1" s="1"/>
  <c r="CD2015" i="1" s="1"/>
  <c r="CF2015" i="1" s="1"/>
  <c r="M2015" i="1"/>
  <c r="S2015" i="1" s="1"/>
  <c r="Y2015" i="1" s="1"/>
  <c r="AE2015" i="1" s="1"/>
  <c r="AK2015" i="1" s="1"/>
  <c r="AQ2015" i="1" s="1"/>
  <c r="AW2015" i="1" s="1"/>
  <c r="BC2015" i="1" s="1"/>
  <c r="BI2015" i="1" s="1"/>
  <c r="BO2015" i="1" s="1"/>
  <c r="BT2015" i="1" s="1"/>
  <c r="BY2015" i="1" s="1"/>
  <c r="CG2015" i="1" s="1"/>
  <c r="CI2015" i="1" s="1"/>
  <c r="BM2014" i="1"/>
  <c r="BM2013" i="1" s="1"/>
  <c r="BM2012" i="1" s="1"/>
  <c r="W2014" i="1"/>
  <c r="W2013" i="1" s="1"/>
  <c r="W2012" i="1" s="1"/>
  <c r="AG2014" i="1"/>
  <c r="AG2013" i="1" s="1"/>
  <c r="AG2012" i="1" s="1"/>
  <c r="AU2014" i="1"/>
  <c r="AU2013" i="1" s="1"/>
  <c r="AU2012" i="1" s="1"/>
  <c r="BE2081" i="1"/>
  <c r="AN2145" i="1"/>
  <c r="AN2144" i="1" s="1"/>
  <c r="AN2138" i="1" s="1"/>
  <c r="L2165" i="1"/>
  <c r="R2165" i="1" s="1"/>
  <c r="X2165" i="1" s="1"/>
  <c r="AD2165" i="1" s="1"/>
  <c r="AJ2165" i="1" s="1"/>
  <c r="AP2165" i="1" s="1"/>
  <c r="AV2165" i="1" s="1"/>
  <c r="BB2165" i="1" s="1"/>
  <c r="BH2165" i="1" s="1"/>
  <c r="BN2165" i="1" s="1"/>
  <c r="BS2165" i="1" s="1"/>
  <c r="BX2165" i="1" s="1"/>
  <c r="CD2165" i="1" s="1"/>
  <c r="CF2165" i="1" s="1"/>
  <c r="CC2163" i="1"/>
  <c r="CC2162" i="1" s="1"/>
  <c r="N2250" i="1"/>
  <c r="T2250" i="1" s="1"/>
  <c r="Z2250" i="1" s="1"/>
  <c r="AF2250" i="1" s="1"/>
  <c r="AL2250" i="1" s="1"/>
  <c r="AR2250" i="1" s="1"/>
  <c r="AX2250" i="1" s="1"/>
  <c r="BD2250" i="1" s="1"/>
  <c r="BJ2250" i="1" s="1"/>
  <c r="BP2250" i="1" s="1"/>
  <c r="BU2250" i="1" s="1"/>
  <c r="BZ2250" i="1" s="1"/>
  <c r="CJ2250" i="1" s="1"/>
  <c r="CL2250" i="1" s="1"/>
  <c r="M2250" i="1"/>
  <c r="S2250" i="1" s="1"/>
  <c r="Y2250" i="1" s="1"/>
  <c r="AE2250" i="1" s="1"/>
  <c r="AK2250" i="1" s="1"/>
  <c r="AQ2250" i="1" s="1"/>
  <c r="AW2250" i="1" s="1"/>
  <c r="BC2250" i="1" s="1"/>
  <c r="BI2250" i="1" s="1"/>
  <c r="BO2250" i="1" s="1"/>
  <c r="BT2250" i="1" s="1"/>
  <c r="BY2250" i="1" s="1"/>
  <c r="CG2250" i="1" s="1"/>
  <c r="CI2250" i="1" s="1"/>
  <c r="N2000" i="1"/>
  <c r="T2000" i="1" s="1"/>
  <c r="Z2000" i="1" s="1"/>
  <c r="AF2000" i="1" s="1"/>
  <c r="AL2000" i="1" s="1"/>
  <c r="AR2000" i="1" s="1"/>
  <c r="AX2000" i="1" s="1"/>
  <c r="BD2000" i="1" s="1"/>
  <c r="BJ2000" i="1" s="1"/>
  <c r="BP2000" i="1" s="1"/>
  <c r="BU2000" i="1" s="1"/>
  <c r="BZ2000" i="1" s="1"/>
  <c r="CJ2000" i="1" s="1"/>
  <c r="CL2000" i="1" s="1"/>
  <c r="AI1997" i="1"/>
  <c r="BQ1997" i="1"/>
  <c r="BG2020" i="1"/>
  <c r="BG2019" i="1" s="1"/>
  <c r="F2020" i="1"/>
  <c r="F2019" i="1" s="1"/>
  <c r="J2020" i="1"/>
  <c r="J2019" i="1" s="1"/>
  <c r="Q2020" i="1"/>
  <c r="Q2019" i="1" s="1"/>
  <c r="AA2020" i="1"/>
  <c r="AA2019" i="1" s="1"/>
  <c r="AH2020" i="1"/>
  <c r="AH2019" i="1" s="1"/>
  <c r="AO2020" i="1"/>
  <c r="AO2019" i="1" s="1"/>
  <c r="AY2020" i="1"/>
  <c r="AY2019" i="1" s="1"/>
  <c r="BF2020" i="1"/>
  <c r="BF2019" i="1" s="1"/>
  <c r="BM2020" i="1"/>
  <c r="BM2019" i="1" s="1"/>
  <c r="BW2020" i="1"/>
  <c r="BW2019" i="1" s="1"/>
  <c r="BF2113" i="1"/>
  <c r="BF2104" i="1" s="1"/>
  <c r="Q2113" i="1"/>
  <c r="Q2104" i="1" s="1"/>
  <c r="AA2113" i="1"/>
  <c r="AA2104" i="1" s="1"/>
  <c r="BW2113" i="1"/>
  <c r="BW2104" i="1" s="1"/>
  <c r="L2118" i="1"/>
  <c r="R2118" i="1" s="1"/>
  <c r="X2118" i="1" s="1"/>
  <c r="AD2118" i="1" s="1"/>
  <c r="AJ2118" i="1" s="1"/>
  <c r="AP2118" i="1" s="1"/>
  <c r="AV2118" i="1" s="1"/>
  <c r="BB2118" i="1" s="1"/>
  <c r="BH2118" i="1" s="1"/>
  <c r="BN2118" i="1" s="1"/>
  <c r="BS2118" i="1" s="1"/>
  <c r="BX2118" i="1" s="1"/>
  <c r="CD2118" i="1" s="1"/>
  <c r="CF2118" i="1" s="1"/>
  <c r="AB2125" i="1"/>
  <c r="AB2124" i="1" s="1"/>
  <c r="AA2153" i="1"/>
  <c r="BW2153" i="1"/>
  <c r="AU2184" i="1"/>
  <c r="AU2183" i="1" s="1"/>
  <c r="AU2182" i="1" s="1"/>
  <c r="AC2312" i="1"/>
  <c r="AC2311" i="1" s="1"/>
  <c r="BA2312" i="1"/>
  <c r="BA2311" i="1" s="1"/>
  <c r="L2300" i="1"/>
  <c r="R2300" i="1" s="1"/>
  <c r="X2300" i="1" s="1"/>
  <c r="AD2300" i="1" s="1"/>
  <c r="AJ2300" i="1" s="1"/>
  <c r="AP2300" i="1" s="1"/>
  <c r="AV2300" i="1" s="1"/>
  <c r="BB2300" i="1" s="1"/>
  <c r="BH2300" i="1" s="1"/>
  <c r="BN2300" i="1" s="1"/>
  <c r="BS2300" i="1" s="1"/>
  <c r="BX2300" i="1" s="1"/>
  <c r="CD2300" i="1" s="1"/>
  <c r="CF2300" i="1" s="1"/>
  <c r="P2312" i="1"/>
  <c r="P2311" i="1" s="1"/>
  <c r="BG2323" i="1"/>
  <c r="CA2323" i="1"/>
  <c r="BA2357" i="1"/>
  <c r="AN2378" i="1"/>
  <c r="BL2378" i="1"/>
  <c r="BV2378" i="1"/>
  <c r="AZ2378" i="1"/>
  <c r="L2135" i="1"/>
  <c r="R2135" i="1" s="1"/>
  <c r="X2135" i="1" s="1"/>
  <c r="AD2135" i="1" s="1"/>
  <c r="AJ2135" i="1" s="1"/>
  <c r="AP2135" i="1" s="1"/>
  <c r="AV2135" i="1" s="1"/>
  <c r="BB2135" i="1" s="1"/>
  <c r="BH2135" i="1" s="1"/>
  <c r="BN2135" i="1" s="1"/>
  <c r="BS2135" i="1" s="1"/>
  <c r="BX2135" i="1" s="1"/>
  <c r="CD2135" i="1" s="1"/>
  <c r="CF2135" i="1" s="1"/>
  <c r="AC2163" i="1"/>
  <c r="AC2162" i="1" s="1"/>
  <c r="AT2163" i="1"/>
  <c r="AT2162" i="1" s="1"/>
  <c r="O2163" i="1"/>
  <c r="O2162" i="1" s="1"/>
  <c r="U2163" i="1"/>
  <c r="U2162" i="1" s="1"/>
  <c r="L2230" i="1"/>
  <c r="R2230" i="1" s="1"/>
  <c r="X2230" i="1" s="1"/>
  <c r="AD2230" i="1" s="1"/>
  <c r="AJ2230" i="1" s="1"/>
  <c r="AP2230" i="1" s="1"/>
  <c r="AV2230" i="1" s="1"/>
  <c r="BB2230" i="1" s="1"/>
  <c r="BH2230" i="1" s="1"/>
  <c r="BN2230" i="1" s="1"/>
  <c r="BS2230" i="1" s="1"/>
  <c r="BX2230" i="1" s="1"/>
  <c r="CD2230" i="1" s="1"/>
  <c r="CF2230" i="1" s="1"/>
  <c r="M2234" i="1"/>
  <c r="S2234" i="1" s="1"/>
  <c r="Y2234" i="1" s="1"/>
  <c r="AE2234" i="1" s="1"/>
  <c r="AK2234" i="1" s="1"/>
  <c r="AQ2234" i="1" s="1"/>
  <c r="AW2234" i="1" s="1"/>
  <c r="BC2234" i="1" s="1"/>
  <c r="BI2234" i="1" s="1"/>
  <c r="BO2234" i="1" s="1"/>
  <c r="BT2234" i="1" s="1"/>
  <c r="BY2234" i="1" s="1"/>
  <c r="CG2234" i="1" s="1"/>
  <c r="CI2234" i="1" s="1"/>
  <c r="M2246" i="1"/>
  <c r="S2246" i="1" s="1"/>
  <c r="Y2246" i="1" s="1"/>
  <c r="AE2246" i="1" s="1"/>
  <c r="AK2246" i="1" s="1"/>
  <c r="AQ2246" i="1" s="1"/>
  <c r="AW2246" i="1" s="1"/>
  <c r="BC2246" i="1" s="1"/>
  <c r="BI2246" i="1" s="1"/>
  <c r="BO2246" i="1" s="1"/>
  <c r="BT2246" i="1" s="1"/>
  <c r="BY2246" i="1" s="1"/>
  <c r="CG2246" i="1" s="1"/>
  <c r="CI2246" i="1" s="1"/>
  <c r="N2266" i="1"/>
  <c r="T2266" i="1" s="1"/>
  <c r="Z2266" i="1" s="1"/>
  <c r="AF2266" i="1" s="1"/>
  <c r="AL2266" i="1" s="1"/>
  <c r="AR2266" i="1" s="1"/>
  <c r="AX2266" i="1" s="1"/>
  <c r="BD2266" i="1" s="1"/>
  <c r="BJ2266" i="1" s="1"/>
  <c r="BP2266" i="1" s="1"/>
  <c r="BU2266" i="1" s="1"/>
  <c r="BZ2266" i="1" s="1"/>
  <c r="CJ2266" i="1" s="1"/>
  <c r="CL2266" i="1" s="1"/>
  <c r="L2362" i="1"/>
  <c r="R2362" i="1" s="1"/>
  <c r="X2362" i="1" s="1"/>
  <c r="AD2362" i="1" s="1"/>
  <c r="AJ2362" i="1" s="1"/>
  <c r="AP2362" i="1" s="1"/>
  <c r="AV2362" i="1" s="1"/>
  <c r="BB2362" i="1" s="1"/>
  <c r="BH2362" i="1" s="1"/>
  <c r="BN2362" i="1" s="1"/>
  <c r="BS2362" i="1" s="1"/>
  <c r="BX2362" i="1" s="1"/>
  <c r="CD2362" i="1" s="1"/>
  <c r="CF2362" i="1" s="1"/>
  <c r="I2367" i="1"/>
  <c r="BK2487" i="1"/>
  <c r="BN2487" i="1" s="1"/>
  <c r="U2312" i="1"/>
  <c r="U2311" i="1" s="1"/>
  <c r="AZ2312" i="1"/>
  <c r="AZ2311" i="1" s="1"/>
  <c r="I2337" i="1"/>
  <c r="I2336" i="1" s="1"/>
  <c r="W2337" i="1"/>
  <c r="W2336" i="1" s="1"/>
  <c r="AG2337" i="1"/>
  <c r="AG2336" i="1" s="1"/>
  <c r="AN2337" i="1"/>
  <c r="AN2336" i="1" s="1"/>
  <c r="AN2322" i="1" s="1"/>
  <c r="AU2337" i="1"/>
  <c r="AU2336" i="1" s="1"/>
  <c r="BL2337" i="1"/>
  <c r="BL2336" i="1" s="1"/>
  <c r="BV2337" i="1"/>
  <c r="BV2336" i="1" s="1"/>
  <c r="CC2337" i="1"/>
  <c r="CC2336" i="1" s="1"/>
  <c r="BR2346" i="1"/>
  <c r="BR2345" i="1" s="1"/>
  <c r="N2362" i="1"/>
  <c r="T2362" i="1" s="1"/>
  <c r="Z2362" i="1" s="1"/>
  <c r="AF2362" i="1" s="1"/>
  <c r="AL2362" i="1" s="1"/>
  <c r="AR2362" i="1" s="1"/>
  <c r="AX2362" i="1" s="1"/>
  <c r="BD2362" i="1" s="1"/>
  <c r="BJ2362" i="1" s="1"/>
  <c r="BP2362" i="1" s="1"/>
  <c r="BU2362" i="1" s="1"/>
  <c r="BZ2362" i="1" s="1"/>
  <c r="CJ2362" i="1" s="1"/>
  <c r="CL2362" i="1" s="1"/>
  <c r="BQ2357" i="1"/>
  <c r="BK2367" i="1"/>
  <c r="U2398" i="1"/>
  <c r="U2387" i="1" s="1"/>
  <c r="AB2398" i="1"/>
  <c r="AB2387" i="1" s="1"/>
  <c r="AI2398" i="1"/>
  <c r="AI2387" i="1" s="1"/>
  <c r="AS2398" i="1"/>
  <c r="AS2387" i="1" s="1"/>
  <c r="AZ2398" i="1"/>
  <c r="AZ2387" i="1" s="1"/>
  <c r="BG2398" i="1"/>
  <c r="BG2387" i="1" s="1"/>
  <c r="BQ2398" i="1"/>
  <c r="BQ2387" i="1" s="1"/>
  <c r="CA2398" i="1"/>
  <c r="CA2387" i="1" s="1"/>
  <c r="AT2413" i="1"/>
  <c r="N2456" i="1"/>
  <c r="T2456" i="1" s="1"/>
  <c r="Z2456" i="1" s="1"/>
  <c r="AF2456" i="1" s="1"/>
  <c r="AL2456" i="1" s="1"/>
  <c r="AR2456" i="1" s="1"/>
  <c r="AX2456" i="1" s="1"/>
  <c r="BD2456" i="1" s="1"/>
  <c r="BJ2456" i="1" s="1"/>
  <c r="BP2456" i="1" s="1"/>
  <c r="BU2456" i="1" s="1"/>
  <c r="BZ2456" i="1" s="1"/>
  <c r="CJ2456" i="1" s="1"/>
  <c r="CL2456" i="1" s="1"/>
  <c r="M2496" i="1"/>
  <c r="S2496" i="1" s="1"/>
  <c r="Y2496" i="1" s="1"/>
  <c r="AE2496" i="1" s="1"/>
  <c r="AK2496" i="1" s="1"/>
  <c r="AQ2496" i="1" s="1"/>
  <c r="AW2496" i="1" s="1"/>
  <c r="BC2496" i="1" s="1"/>
  <c r="BI2496" i="1" s="1"/>
  <c r="BO2496" i="1" s="1"/>
  <c r="BT2496" i="1" s="1"/>
  <c r="BY2496" i="1" s="1"/>
  <c r="CG2496" i="1" s="1"/>
  <c r="CI2496" i="1" s="1"/>
  <c r="U2499" i="1"/>
  <c r="U2498" i="1" s="1"/>
  <c r="AB2499" i="1"/>
  <c r="AB2498" i="1" s="1"/>
  <c r="AS2499" i="1"/>
  <c r="AS2498" i="1" s="1"/>
  <c r="AZ2499" i="1"/>
  <c r="AZ2498" i="1" s="1"/>
  <c r="J2499" i="1"/>
  <c r="J2498" i="1" s="1"/>
  <c r="BM2499" i="1"/>
  <c r="BM2498" i="1" s="1"/>
  <c r="CB2520" i="1"/>
  <c r="N2547" i="1"/>
  <c r="T2547" i="1" s="1"/>
  <c r="Z2547" i="1" s="1"/>
  <c r="AF2547" i="1" s="1"/>
  <c r="AL2547" i="1" s="1"/>
  <c r="AR2547" i="1" s="1"/>
  <c r="AX2547" i="1" s="1"/>
  <c r="BD2547" i="1" s="1"/>
  <c r="BJ2547" i="1" s="1"/>
  <c r="BP2547" i="1" s="1"/>
  <c r="BU2547" i="1" s="1"/>
  <c r="BZ2547" i="1" s="1"/>
  <c r="CJ2547" i="1" s="1"/>
  <c r="CL2547" i="1" s="1"/>
  <c r="K2618" i="1"/>
  <c r="U2618" i="1"/>
  <c r="U2613" i="1" s="1"/>
  <c r="AS2618" i="1"/>
  <c r="AS2613" i="1" s="1"/>
  <c r="BQ2618" i="1"/>
  <c r="BQ2613" i="1" s="1"/>
  <c r="CA2618" i="1"/>
  <c r="CA2613" i="1" s="1"/>
  <c r="AH2618" i="1"/>
  <c r="AH2613" i="1" s="1"/>
  <c r="CE1835" i="1"/>
  <c r="CE1834" i="1" s="1"/>
  <c r="CE1833" i="1" s="1"/>
  <c r="Q2531" i="1"/>
  <c r="G2554" i="1"/>
  <c r="M2554" i="1" s="1"/>
  <c r="S2554" i="1" s="1"/>
  <c r="Y2554" i="1" s="1"/>
  <c r="AE2554" i="1" s="1"/>
  <c r="AK2554" i="1" s="1"/>
  <c r="AQ2554" i="1" s="1"/>
  <c r="AW2554" i="1" s="1"/>
  <c r="BC2554" i="1" s="1"/>
  <c r="BI2554" i="1" s="1"/>
  <c r="BO2554" i="1" s="1"/>
  <c r="BT2554" i="1" s="1"/>
  <c r="BY2554" i="1" s="1"/>
  <c r="CG2554" i="1" s="1"/>
  <c r="CI2554" i="1" s="1"/>
  <c r="N2583" i="1"/>
  <c r="T2583" i="1" s="1"/>
  <c r="Z2583" i="1" s="1"/>
  <c r="AF2583" i="1" s="1"/>
  <c r="AL2583" i="1" s="1"/>
  <c r="AR2583" i="1" s="1"/>
  <c r="AX2583" i="1" s="1"/>
  <c r="BD2583" i="1" s="1"/>
  <c r="BJ2583" i="1" s="1"/>
  <c r="BP2583" i="1" s="1"/>
  <c r="BU2583" i="1" s="1"/>
  <c r="BZ2583" i="1" s="1"/>
  <c r="CJ2583" i="1" s="1"/>
  <c r="CL2583" i="1" s="1"/>
  <c r="Q2398" i="1"/>
  <c r="AH2398" i="1"/>
  <c r="AH2387" i="1" s="1"/>
  <c r="AO2398" i="1"/>
  <c r="AO2387" i="1" s="1"/>
  <c r="BM2398" i="1"/>
  <c r="BM2387" i="1" s="1"/>
  <c r="BW2398" i="1"/>
  <c r="BW2387" i="1" s="1"/>
  <c r="CM2398" i="1"/>
  <c r="CM2387" i="1" s="1"/>
  <c r="J2413" i="1"/>
  <c r="BF2413" i="1"/>
  <c r="M2434" i="1"/>
  <c r="S2434" i="1" s="1"/>
  <c r="Y2434" i="1" s="1"/>
  <c r="AE2434" i="1" s="1"/>
  <c r="AK2434" i="1" s="1"/>
  <c r="AQ2434" i="1" s="1"/>
  <c r="AW2434" i="1" s="1"/>
  <c r="BC2434" i="1" s="1"/>
  <c r="BI2434" i="1" s="1"/>
  <c r="BO2434" i="1" s="1"/>
  <c r="BT2434" i="1" s="1"/>
  <c r="BY2434" i="1" s="1"/>
  <c r="CG2434" i="1" s="1"/>
  <c r="CI2434" i="1" s="1"/>
  <c r="AT2557" i="1"/>
  <c r="BR2557" i="1"/>
  <c r="K2579" i="1"/>
  <c r="AI2579" i="1"/>
  <c r="AI2574" i="1" s="1"/>
  <c r="BG2579" i="1"/>
  <c r="BG2574" i="1" s="1"/>
  <c r="BQ2579" i="1"/>
  <c r="BQ2574" i="1" s="1"/>
  <c r="CE683" i="1"/>
  <c r="CH2499" i="1"/>
  <c r="CH2498" i="1" s="1"/>
  <c r="CK800" i="1"/>
  <c r="CK799" i="1" s="1"/>
  <c r="CK921" i="1"/>
  <c r="CK920" i="1" s="1"/>
  <c r="CK919" i="1" s="1"/>
  <c r="CK1052" i="1"/>
  <c r="CK1051" i="1" s="1"/>
  <c r="CK1195" i="1"/>
  <c r="CK1853" i="1"/>
  <c r="CK1849" i="1" s="1"/>
  <c r="CK1844" i="1" s="1"/>
  <c r="CK1843" i="1" s="1"/>
  <c r="AC2579" i="1"/>
  <c r="AC2574" i="1" s="1"/>
  <c r="BK2579" i="1"/>
  <c r="BK2574" i="1" s="1"/>
  <c r="M2691" i="1"/>
  <c r="S2691" i="1" s="1"/>
  <c r="Y2691" i="1" s="1"/>
  <c r="AE2691" i="1" s="1"/>
  <c r="AK2691" i="1" s="1"/>
  <c r="AQ2691" i="1" s="1"/>
  <c r="AW2691" i="1" s="1"/>
  <c r="BC2691" i="1" s="1"/>
  <c r="BI2691" i="1" s="1"/>
  <c r="BO2691" i="1" s="1"/>
  <c r="BT2691" i="1" s="1"/>
  <c r="BY2691" i="1" s="1"/>
  <c r="CG2691" i="1" s="1"/>
  <c r="CI2691" i="1" s="1"/>
  <c r="O2700" i="1"/>
  <c r="O2699" i="1" s="1"/>
  <c r="O2698" i="1" s="1"/>
  <c r="BA2700" i="1"/>
  <c r="BA2699" i="1" s="1"/>
  <c r="BA2698" i="1" s="1"/>
  <c r="BK2700" i="1"/>
  <c r="BK2699" i="1" s="1"/>
  <c r="BK2698" i="1" s="1"/>
  <c r="CB2700" i="1"/>
  <c r="CB2699" i="1" s="1"/>
  <c r="CB2698" i="1" s="1"/>
  <c r="CE126" i="1"/>
  <c r="CE125" i="1" s="1"/>
  <c r="CE124" i="1" s="1"/>
  <c r="CE113" i="1" s="1"/>
  <c r="CE134" i="1"/>
  <c r="CE133" i="1" s="1"/>
  <c r="CE269" i="1"/>
  <c r="CE268" i="1" s="1"/>
  <c r="CE281" i="1"/>
  <c r="CE280" i="1" s="1"/>
  <c r="CE890" i="1"/>
  <c r="CE889" i="1" s="1"/>
  <c r="CE1342" i="1"/>
  <c r="CE1341" i="1" s="1"/>
  <c r="CE1724" i="1"/>
  <c r="CE1983" i="1"/>
  <c r="CH126" i="1"/>
  <c r="CH125" i="1" s="1"/>
  <c r="CH124" i="1" s="1"/>
  <c r="CH113" i="1" s="1"/>
  <c r="CH245" i="1"/>
  <c r="CH244" i="1" s="1"/>
  <c r="CH530" i="1"/>
  <c r="CH529" i="1" s="1"/>
  <c r="CH619" i="1"/>
  <c r="CH615" i="1" s="1"/>
  <c r="CH614" i="1" s="1"/>
  <c r="CH613" i="1" s="1"/>
  <c r="CH788" i="1"/>
  <c r="CH787" i="1" s="1"/>
  <c r="CH846" i="1"/>
  <c r="CH845" i="1" s="1"/>
  <c r="CH1003" i="1"/>
  <c r="CH1002" i="1" s="1"/>
  <c r="CH1017" i="1"/>
  <c r="CH1016" i="1" s="1"/>
  <c r="CH1029" i="1"/>
  <c r="CH1028" i="1" s="1"/>
  <c r="CH1086" i="1"/>
  <c r="CH1082" i="1" s="1"/>
  <c r="CH1983" i="1"/>
  <c r="CK417" i="1"/>
  <c r="CK416" i="1" s="1"/>
  <c r="CK403" i="1" s="1"/>
  <c r="U2639" i="1"/>
  <c r="U2625" i="1" s="1"/>
  <c r="CE508" i="1"/>
  <c r="CE1195" i="1"/>
  <c r="CE1559" i="1"/>
  <c r="CE1558" i="1" s="1"/>
  <c r="CH2014" i="1"/>
  <c r="CH2013" i="1" s="1"/>
  <c r="CH2012" i="1" s="1"/>
  <c r="CK720" i="1"/>
  <c r="CK713" i="1" s="1"/>
  <c r="CK712" i="1" s="1"/>
  <c r="CK1086" i="1"/>
  <c r="CK1082" i="1" s="1"/>
  <c r="CK1578" i="1"/>
  <c r="CK1577" i="1" s="1"/>
  <c r="CK1567" i="1" s="1"/>
  <c r="CK2687" i="1"/>
  <c r="CK2683" i="1" s="1"/>
  <c r="CK2682" i="1" s="1"/>
  <c r="CK2681" i="1" s="1"/>
  <c r="AC2639" i="1"/>
  <c r="AC2625" i="1" s="1"/>
  <c r="BE2687" i="1"/>
  <c r="BE2683" i="1" s="1"/>
  <c r="BE2682" i="1" s="1"/>
  <c r="BE2681" i="1" s="1"/>
  <c r="CC2687" i="1"/>
  <c r="Q2700" i="1"/>
  <c r="Q2699" i="1" s="1"/>
  <c r="Q2698" i="1" s="1"/>
  <c r="CE275" i="1"/>
  <c r="CE274" i="1" s="1"/>
  <c r="CE691" i="1"/>
  <c r="CE690" i="1" s="1"/>
  <c r="CE720" i="1"/>
  <c r="CE713" i="1" s="1"/>
  <c r="CE712" i="1" s="1"/>
  <c r="CE897" i="1"/>
  <c r="CE896" i="1" s="1"/>
  <c r="CE921" i="1"/>
  <c r="CE920" i="1" s="1"/>
  <c r="CE919" i="1" s="1"/>
  <c r="CE1666" i="1"/>
  <c r="CE1665" i="1" s="1"/>
  <c r="CE1781" i="1"/>
  <c r="CE1777" i="1" s="1"/>
  <c r="CH503" i="1"/>
  <c r="CH502" i="1" s="1"/>
  <c r="CH523" i="1"/>
  <c r="CH522" i="1" s="1"/>
  <c r="CH536" i="1"/>
  <c r="CH535" i="1" s="1"/>
  <c r="CH720" i="1"/>
  <c r="CH713" i="1" s="1"/>
  <c r="CH712" i="1" s="1"/>
  <c r="CH1023" i="1"/>
  <c r="CH1022" i="1" s="1"/>
  <c r="CH1035" i="1"/>
  <c r="CH1034" i="1" s="1"/>
  <c r="CH2687" i="1"/>
  <c r="CH2683" i="1" s="1"/>
  <c r="CH2682" i="1" s="1"/>
  <c r="CH2681" i="1" s="1"/>
  <c r="CK619" i="1"/>
  <c r="CK615" i="1" s="1"/>
  <c r="CK614" i="1" s="1"/>
  <c r="CK613" i="1" s="1"/>
  <c r="AS134" i="1"/>
  <c r="AS133" i="1" s="1"/>
  <c r="G55" i="1"/>
  <c r="G54" i="1" s="1"/>
  <c r="BQ134" i="1"/>
  <c r="BQ133" i="1" s="1"/>
  <c r="AH161" i="1"/>
  <c r="BQ171" i="1"/>
  <c r="M206" i="1"/>
  <c r="S206" i="1" s="1"/>
  <c r="Y206" i="1" s="1"/>
  <c r="AE206" i="1" s="1"/>
  <c r="AK206" i="1" s="1"/>
  <c r="AQ206" i="1" s="1"/>
  <c r="AW206" i="1" s="1"/>
  <c r="BC206" i="1" s="1"/>
  <c r="BI206" i="1" s="1"/>
  <c r="BO206" i="1" s="1"/>
  <c r="BT206" i="1" s="1"/>
  <c r="BY206" i="1" s="1"/>
  <c r="CG206" i="1" s="1"/>
  <c r="CI206" i="1" s="1"/>
  <c r="AA269" i="1"/>
  <c r="AA268" i="1" s="1"/>
  <c r="K275" i="1"/>
  <c r="O304" i="1"/>
  <c r="O303" i="1" s="1"/>
  <c r="O291" i="1" s="1"/>
  <c r="O290" i="1" s="1"/>
  <c r="BA304" i="1"/>
  <c r="BA303" i="1" s="1"/>
  <c r="BR304" i="1"/>
  <c r="BR303" i="1" s="1"/>
  <c r="BR291" i="1" s="1"/>
  <c r="BR290" i="1" s="1"/>
  <c r="CB304" i="1"/>
  <c r="CB303" i="1" s="1"/>
  <c r="BW320" i="1"/>
  <c r="BW315" i="1" s="1"/>
  <c r="BW314" i="1" s="1"/>
  <c r="AT320" i="1"/>
  <c r="AT315" i="1" s="1"/>
  <c r="AT314" i="1" s="1"/>
  <c r="BK320" i="1"/>
  <c r="BK315" i="1" s="1"/>
  <c r="BK314" i="1" s="1"/>
  <c r="AA372" i="1"/>
  <c r="AA363" i="1" s="1"/>
  <c r="AA362" i="1" s="1"/>
  <c r="AA403" i="1"/>
  <c r="AA536" i="1"/>
  <c r="AA535" i="1" s="1"/>
  <c r="BW536" i="1"/>
  <c r="BW535" i="1" s="1"/>
  <c r="V546" i="1"/>
  <c r="V545" i="1" s="1"/>
  <c r="BK562" i="1"/>
  <c r="AI794" i="1"/>
  <c r="AI793" i="1" s="1"/>
  <c r="AQ1426" i="1"/>
  <c r="AW1426" i="1" s="1"/>
  <c r="BC1426" i="1" s="1"/>
  <c r="BI1426" i="1" s="1"/>
  <c r="BO1426" i="1" s="1"/>
  <c r="BT1426" i="1" s="1"/>
  <c r="BY1426" i="1" s="1"/>
  <c r="CG1426" i="1" s="1"/>
  <c r="CI1426" i="1" s="1"/>
  <c r="AN1425" i="1"/>
  <c r="M21" i="1"/>
  <c r="S21" i="1" s="1"/>
  <c r="Y21" i="1" s="1"/>
  <c r="AE21" i="1" s="1"/>
  <c r="AK21" i="1" s="1"/>
  <c r="AQ21" i="1" s="1"/>
  <c r="AW21" i="1" s="1"/>
  <c r="BC21" i="1" s="1"/>
  <c r="BI21" i="1" s="1"/>
  <c r="BO21" i="1" s="1"/>
  <c r="BT21" i="1" s="1"/>
  <c r="BY21" i="1" s="1"/>
  <c r="CG21" i="1" s="1"/>
  <c r="CI21" i="1" s="1"/>
  <c r="N24" i="1"/>
  <c r="T24" i="1" s="1"/>
  <c r="Z24" i="1" s="1"/>
  <c r="AF24" i="1" s="1"/>
  <c r="AL24" i="1" s="1"/>
  <c r="AR24" i="1" s="1"/>
  <c r="AX24" i="1" s="1"/>
  <c r="BD24" i="1" s="1"/>
  <c r="BJ24" i="1" s="1"/>
  <c r="BP24" i="1" s="1"/>
  <c r="BU24" i="1" s="1"/>
  <c r="BZ24" i="1" s="1"/>
  <c r="CJ24" i="1" s="1"/>
  <c r="CL24" i="1" s="1"/>
  <c r="V23" i="1"/>
  <c r="V19" i="1" s="1"/>
  <c r="V18" i="1" s="1"/>
  <c r="AC23" i="1"/>
  <c r="AC19" i="1" s="1"/>
  <c r="AC18" i="1" s="1"/>
  <c r="AM23" i="1"/>
  <c r="AM19" i="1" s="1"/>
  <c r="AM18" i="1" s="1"/>
  <c r="AT23" i="1"/>
  <c r="AT19" i="1" s="1"/>
  <c r="AT18" i="1" s="1"/>
  <c r="BA23" i="1"/>
  <c r="BA19" i="1" s="1"/>
  <c r="BA18" i="1" s="1"/>
  <c r="BK23" i="1"/>
  <c r="BK19" i="1" s="1"/>
  <c r="BK18" i="1" s="1"/>
  <c r="U23" i="1"/>
  <c r="U19" i="1" s="1"/>
  <c r="U18" i="1" s="1"/>
  <c r="AB23" i="1"/>
  <c r="AB19" i="1" s="1"/>
  <c r="AB18" i="1" s="1"/>
  <c r="AS23" i="1"/>
  <c r="AS19" i="1" s="1"/>
  <c r="AS18" i="1" s="1"/>
  <c r="AZ23" i="1"/>
  <c r="AZ19" i="1" s="1"/>
  <c r="AZ18" i="1" s="1"/>
  <c r="BG23" i="1"/>
  <c r="BG19" i="1" s="1"/>
  <c r="BG18" i="1" s="1"/>
  <c r="CA23" i="1"/>
  <c r="CA19" i="1" s="1"/>
  <c r="CA18" i="1" s="1"/>
  <c r="N57" i="1"/>
  <c r="T57" i="1" s="1"/>
  <c r="Z57" i="1" s="1"/>
  <c r="AF57" i="1" s="1"/>
  <c r="AL57" i="1" s="1"/>
  <c r="AR57" i="1" s="1"/>
  <c r="AX57" i="1" s="1"/>
  <c r="BD57" i="1" s="1"/>
  <c r="BJ57" i="1" s="1"/>
  <c r="BP57" i="1" s="1"/>
  <c r="BU57" i="1" s="1"/>
  <c r="BZ57" i="1" s="1"/>
  <c r="CJ57" i="1" s="1"/>
  <c r="CL57" i="1" s="1"/>
  <c r="CC55" i="1"/>
  <c r="CC54" i="1" s="1"/>
  <c r="N60" i="1"/>
  <c r="T60" i="1" s="1"/>
  <c r="Z60" i="1" s="1"/>
  <c r="AF60" i="1" s="1"/>
  <c r="AL60" i="1" s="1"/>
  <c r="AR60" i="1" s="1"/>
  <c r="AX60" i="1" s="1"/>
  <c r="BD60" i="1" s="1"/>
  <c r="BJ60" i="1" s="1"/>
  <c r="BP60" i="1" s="1"/>
  <c r="BU60" i="1" s="1"/>
  <c r="BZ60" i="1" s="1"/>
  <c r="CJ60" i="1" s="1"/>
  <c r="CL60" i="1" s="1"/>
  <c r="L65" i="1"/>
  <c r="R65" i="1" s="1"/>
  <c r="X65" i="1" s="1"/>
  <c r="AD65" i="1" s="1"/>
  <c r="AJ65" i="1" s="1"/>
  <c r="AP65" i="1" s="1"/>
  <c r="AV65" i="1" s="1"/>
  <c r="BB65" i="1" s="1"/>
  <c r="BH65" i="1" s="1"/>
  <c r="BN65" i="1" s="1"/>
  <c r="BS65" i="1" s="1"/>
  <c r="BX65" i="1" s="1"/>
  <c r="CD65" i="1" s="1"/>
  <c r="CF65" i="1" s="1"/>
  <c r="N73" i="1"/>
  <c r="T73" i="1" s="1"/>
  <c r="Z73" i="1" s="1"/>
  <c r="AF73" i="1" s="1"/>
  <c r="AL73" i="1" s="1"/>
  <c r="AR73" i="1" s="1"/>
  <c r="AX73" i="1" s="1"/>
  <c r="BD73" i="1" s="1"/>
  <c r="BJ73" i="1" s="1"/>
  <c r="BP73" i="1" s="1"/>
  <c r="BU73" i="1" s="1"/>
  <c r="BZ73" i="1" s="1"/>
  <c r="CJ73" i="1" s="1"/>
  <c r="CL73" i="1" s="1"/>
  <c r="M87" i="1"/>
  <c r="S87" i="1" s="1"/>
  <c r="Y87" i="1" s="1"/>
  <c r="AE87" i="1" s="1"/>
  <c r="AK87" i="1" s="1"/>
  <c r="AQ87" i="1" s="1"/>
  <c r="AW87" i="1" s="1"/>
  <c r="BC87" i="1" s="1"/>
  <c r="BI87" i="1" s="1"/>
  <c r="BO87" i="1" s="1"/>
  <c r="BT87" i="1" s="1"/>
  <c r="BY87" i="1" s="1"/>
  <c r="CG87" i="1" s="1"/>
  <c r="CI87" i="1" s="1"/>
  <c r="F103" i="1"/>
  <c r="F98" i="1" s="1"/>
  <c r="AA103" i="1"/>
  <c r="AA98" i="1" s="1"/>
  <c r="AH103" i="1"/>
  <c r="AH98" i="1" s="1"/>
  <c r="AY103" i="1"/>
  <c r="AY98" i="1" s="1"/>
  <c r="BW103" i="1"/>
  <c r="BW98" i="1" s="1"/>
  <c r="P103" i="1"/>
  <c r="P98" i="1" s="1"/>
  <c r="AG103" i="1"/>
  <c r="AG98" i="1" s="1"/>
  <c r="AN103" i="1"/>
  <c r="AN98" i="1" s="1"/>
  <c r="BE103" i="1"/>
  <c r="BE98" i="1" s="1"/>
  <c r="BL103" i="1"/>
  <c r="BL98" i="1" s="1"/>
  <c r="CC103" i="1"/>
  <c r="CC98" i="1" s="1"/>
  <c r="L117" i="1"/>
  <c r="R117" i="1" s="1"/>
  <c r="X117" i="1" s="1"/>
  <c r="AD117" i="1" s="1"/>
  <c r="AJ117" i="1" s="1"/>
  <c r="AP117" i="1" s="1"/>
  <c r="AV117" i="1" s="1"/>
  <c r="BB117" i="1" s="1"/>
  <c r="BH117" i="1" s="1"/>
  <c r="BN117" i="1" s="1"/>
  <c r="BS117" i="1" s="1"/>
  <c r="BX117" i="1" s="1"/>
  <c r="CD117" i="1" s="1"/>
  <c r="CF117" i="1" s="1"/>
  <c r="M129" i="1"/>
  <c r="S129" i="1" s="1"/>
  <c r="Y129" i="1" s="1"/>
  <c r="AE129" i="1" s="1"/>
  <c r="AK129" i="1" s="1"/>
  <c r="AQ129" i="1" s="1"/>
  <c r="AW129" i="1" s="1"/>
  <c r="BC129" i="1" s="1"/>
  <c r="BI129" i="1" s="1"/>
  <c r="BO129" i="1" s="1"/>
  <c r="BT129" i="1" s="1"/>
  <c r="BY129" i="1" s="1"/>
  <c r="CG129" i="1" s="1"/>
  <c r="CI129" i="1" s="1"/>
  <c r="K126" i="1"/>
  <c r="K125" i="1" s="1"/>
  <c r="V134" i="1"/>
  <c r="V133" i="1" s="1"/>
  <c r="N153" i="1"/>
  <c r="T153" i="1" s="1"/>
  <c r="Z153" i="1" s="1"/>
  <c r="AF153" i="1" s="1"/>
  <c r="AL153" i="1" s="1"/>
  <c r="AR153" i="1" s="1"/>
  <c r="AX153" i="1" s="1"/>
  <c r="BD153" i="1" s="1"/>
  <c r="BJ153" i="1" s="1"/>
  <c r="BP153" i="1" s="1"/>
  <c r="BU153" i="1" s="1"/>
  <c r="BZ153" i="1" s="1"/>
  <c r="CJ153" i="1" s="1"/>
  <c r="CL153" i="1" s="1"/>
  <c r="P161" i="1"/>
  <c r="W161" i="1"/>
  <c r="AG161" i="1"/>
  <c r="M166" i="1"/>
  <c r="S166" i="1" s="1"/>
  <c r="Y166" i="1" s="1"/>
  <c r="AE166" i="1" s="1"/>
  <c r="AK166" i="1" s="1"/>
  <c r="AQ166" i="1" s="1"/>
  <c r="AW166" i="1" s="1"/>
  <c r="BC166" i="1" s="1"/>
  <c r="BI166" i="1" s="1"/>
  <c r="BO166" i="1" s="1"/>
  <c r="BT166" i="1" s="1"/>
  <c r="BY166" i="1" s="1"/>
  <c r="CG166" i="1" s="1"/>
  <c r="CI166" i="1" s="1"/>
  <c r="K161" i="1"/>
  <c r="M173" i="1"/>
  <c r="S173" i="1" s="1"/>
  <c r="Y173" i="1" s="1"/>
  <c r="AE173" i="1" s="1"/>
  <c r="AK173" i="1" s="1"/>
  <c r="AQ173" i="1" s="1"/>
  <c r="AW173" i="1" s="1"/>
  <c r="BC173" i="1" s="1"/>
  <c r="BI173" i="1" s="1"/>
  <c r="BO173" i="1" s="1"/>
  <c r="BT173" i="1" s="1"/>
  <c r="BY173" i="1" s="1"/>
  <c r="CG173" i="1" s="1"/>
  <c r="CI173" i="1" s="1"/>
  <c r="M197" i="1"/>
  <c r="S197" i="1" s="1"/>
  <c r="Y197" i="1" s="1"/>
  <c r="AE197" i="1" s="1"/>
  <c r="AK197" i="1" s="1"/>
  <c r="AQ197" i="1" s="1"/>
  <c r="AW197" i="1" s="1"/>
  <c r="BC197" i="1" s="1"/>
  <c r="BI197" i="1" s="1"/>
  <c r="BO197" i="1" s="1"/>
  <c r="BT197" i="1" s="1"/>
  <c r="BY197" i="1" s="1"/>
  <c r="CG197" i="1" s="1"/>
  <c r="CI197" i="1" s="1"/>
  <c r="M198" i="1"/>
  <c r="S198" i="1" s="1"/>
  <c r="Y198" i="1" s="1"/>
  <c r="AE198" i="1" s="1"/>
  <c r="AK198" i="1" s="1"/>
  <c r="AQ198" i="1" s="1"/>
  <c r="AW198" i="1" s="1"/>
  <c r="BC198" i="1" s="1"/>
  <c r="BI198" i="1" s="1"/>
  <c r="BO198" i="1" s="1"/>
  <c r="BT198" i="1" s="1"/>
  <c r="BY198" i="1" s="1"/>
  <c r="CG198" i="1" s="1"/>
  <c r="CI198" i="1" s="1"/>
  <c r="N201" i="1"/>
  <c r="T201" i="1" s="1"/>
  <c r="Z201" i="1" s="1"/>
  <c r="AF201" i="1" s="1"/>
  <c r="AL201" i="1" s="1"/>
  <c r="AR201" i="1" s="1"/>
  <c r="AX201" i="1" s="1"/>
  <c r="BD201" i="1" s="1"/>
  <c r="BJ201" i="1" s="1"/>
  <c r="BP201" i="1" s="1"/>
  <c r="BU201" i="1" s="1"/>
  <c r="BZ201" i="1" s="1"/>
  <c r="CJ201" i="1" s="1"/>
  <c r="CL201" i="1" s="1"/>
  <c r="N207" i="1"/>
  <c r="T207" i="1" s="1"/>
  <c r="Z207" i="1" s="1"/>
  <c r="AF207" i="1" s="1"/>
  <c r="AL207" i="1" s="1"/>
  <c r="AR207" i="1" s="1"/>
  <c r="AX207" i="1" s="1"/>
  <c r="BD207" i="1" s="1"/>
  <c r="BJ207" i="1" s="1"/>
  <c r="BP207" i="1" s="1"/>
  <c r="BU207" i="1" s="1"/>
  <c r="BZ207" i="1" s="1"/>
  <c r="CJ207" i="1" s="1"/>
  <c r="CL207" i="1" s="1"/>
  <c r="M219" i="1"/>
  <c r="S219" i="1" s="1"/>
  <c r="Y219" i="1" s="1"/>
  <c r="AE219" i="1" s="1"/>
  <c r="AK219" i="1" s="1"/>
  <c r="AQ219" i="1" s="1"/>
  <c r="AW219" i="1" s="1"/>
  <c r="BC219" i="1" s="1"/>
  <c r="BI219" i="1" s="1"/>
  <c r="BO219" i="1" s="1"/>
  <c r="BT219" i="1" s="1"/>
  <c r="BY219" i="1" s="1"/>
  <c r="CG219" i="1" s="1"/>
  <c r="CI219" i="1" s="1"/>
  <c r="Y223" i="1"/>
  <c r="AE223" i="1" s="1"/>
  <c r="AK223" i="1" s="1"/>
  <c r="AQ223" i="1" s="1"/>
  <c r="AW223" i="1" s="1"/>
  <c r="BC223" i="1" s="1"/>
  <c r="BI223" i="1" s="1"/>
  <c r="BO223" i="1" s="1"/>
  <c r="BT223" i="1" s="1"/>
  <c r="BY223" i="1" s="1"/>
  <c r="CG223" i="1" s="1"/>
  <c r="CI223" i="1" s="1"/>
  <c r="N227" i="1"/>
  <c r="T227" i="1" s="1"/>
  <c r="Z227" i="1" s="1"/>
  <c r="AF227" i="1" s="1"/>
  <c r="AL227" i="1" s="1"/>
  <c r="AR227" i="1" s="1"/>
  <c r="AX227" i="1" s="1"/>
  <c r="BD227" i="1" s="1"/>
  <c r="BJ227" i="1" s="1"/>
  <c r="BP227" i="1" s="1"/>
  <c r="BU227" i="1" s="1"/>
  <c r="BZ227" i="1" s="1"/>
  <c r="CJ227" i="1" s="1"/>
  <c r="CL227" i="1" s="1"/>
  <c r="G230" i="1"/>
  <c r="M246" i="1"/>
  <c r="S246" i="1" s="1"/>
  <c r="Y246" i="1" s="1"/>
  <c r="AE246" i="1" s="1"/>
  <c r="AK246" i="1" s="1"/>
  <c r="AQ246" i="1" s="1"/>
  <c r="AW246" i="1" s="1"/>
  <c r="BC246" i="1" s="1"/>
  <c r="BI246" i="1" s="1"/>
  <c r="BO246" i="1" s="1"/>
  <c r="BT246" i="1" s="1"/>
  <c r="BY246" i="1" s="1"/>
  <c r="CG246" i="1" s="1"/>
  <c r="CI246" i="1" s="1"/>
  <c r="O250" i="1"/>
  <c r="O243" i="1" s="1"/>
  <c r="O242" i="1" s="1"/>
  <c r="AM250" i="1"/>
  <c r="AM243" i="1" s="1"/>
  <c r="AM242" i="1" s="1"/>
  <c r="AI250" i="1"/>
  <c r="AI243" i="1" s="1"/>
  <c r="AI242" i="1" s="1"/>
  <c r="M264" i="1"/>
  <c r="S264" i="1" s="1"/>
  <c r="Y264" i="1" s="1"/>
  <c r="AE264" i="1" s="1"/>
  <c r="AK264" i="1" s="1"/>
  <c r="AQ264" i="1" s="1"/>
  <c r="AW264" i="1" s="1"/>
  <c r="BC264" i="1" s="1"/>
  <c r="BI264" i="1" s="1"/>
  <c r="BO264" i="1" s="1"/>
  <c r="BT264" i="1" s="1"/>
  <c r="BY264" i="1" s="1"/>
  <c r="CG264" i="1" s="1"/>
  <c r="CI264" i="1" s="1"/>
  <c r="M269" i="1"/>
  <c r="M270" i="1"/>
  <c r="S270" i="1" s="1"/>
  <c r="Y270" i="1" s="1"/>
  <c r="AE270" i="1" s="1"/>
  <c r="AK270" i="1" s="1"/>
  <c r="AQ270" i="1" s="1"/>
  <c r="AW270" i="1" s="1"/>
  <c r="BC270" i="1" s="1"/>
  <c r="BI270" i="1" s="1"/>
  <c r="BO270" i="1" s="1"/>
  <c r="BT270" i="1" s="1"/>
  <c r="BY270" i="1" s="1"/>
  <c r="CG270" i="1" s="1"/>
  <c r="CI270" i="1" s="1"/>
  <c r="M272" i="1"/>
  <c r="S272" i="1" s="1"/>
  <c r="Y272" i="1" s="1"/>
  <c r="AE272" i="1" s="1"/>
  <c r="AK272" i="1" s="1"/>
  <c r="AQ272" i="1" s="1"/>
  <c r="AW272" i="1" s="1"/>
  <c r="BC272" i="1" s="1"/>
  <c r="BI272" i="1" s="1"/>
  <c r="BO272" i="1" s="1"/>
  <c r="BT272" i="1" s="1"/>
  <c r="BY272" i="1" s="1"/>
  <c r="CG272" i="1" s="1"/>
  <c r="CI272" i="1" s="1"/>
  <c r="M286" i="1"/>
  <c r="S286" i="1" s="1"/>
  <c r="Y286" i="1" s="1"/>
  <c r="AE286" i="1" s="1"/>
  <c r="AK286" i="1" s="1"/>
  <c r="AQ286" i="1" s="1"/>
  <c r="AW286" i="1" s="1"/>
  <c r="BC286" i="1" s="1"/>
  <c r="BI286" i="1" s="1"/>
  <c r="BO286" i="1" s="1"/>
  <c r="BT286" i="1" s="1"/>
  <c r="BY286" i="1" s="1"/>
  <c r="CG286" i="1" s="1"/>
  <c r="CI286" i="1" s="1"/>
  <c r="M298" i="1"/>
  <c r="S298" i="1" s="1"/>
  <c r="Y298" i="1" s="1"/>
  <c r="AE298" i="1" s="1"/>
  <c r="AK298" i="1" s="1"/>
  <c r="AQ298" i="1" s="1"/>
  <c r="AW298" i="1" s="1"/>
  <c r="BC298" i="1" s="1"/>
  <c r="BI298" i="1" s="1"/>
  <c r="BO298" i="1" s="1"/>
  <c r="BT298" i="1" s="1"/>
  <c r="BY298" i="1" s="1"/>
  <c r="CG298" i="1" s="1"/>
  <c r="CI298" i="1" s="1"/>
  <c r="L300" i="1"/>
  <c r="R300" i="1" s="1"/>
  <c r="X300" i="1" s="1"/>
  <c r="AD300" i="1" s="1"/>
  <c r="AJ300" i="1" s="1"/>
  <c r="AP300" i="1" s="1"/>
  <c r="AV300" i="1" s="1"/>
  <c r="BB300" i="1" s="1"/>
  <c r="BH300" i="1" s="1"/>
  <c r="BN300" i="1" s="1"/>
  <c r="BS300" i="1" s="1"/>
  <c r="BX300" i="1" s="1"/>
  <c r="CD300" i="1" s="1"/>
  <c r="CF300" i="1" s="1"/>
  <c r="L307" i="1"/>
  <c r="R307" i="1" s="1"/>
  <c r="X307" i="1" s="1"/>
  <c r="AD307" i="1" s="1"/>
  <c r="AJ307" i="1" s="1"/>
  <c r="AP307" i="1" s="1"/>
  <c r="AV307" i="1" s="1"/>
  <c r="BB307" i="1" s="1"/>
  <c r="BH307" i="1" s="1"/>
  <c r="BN307" i="1" s="1"/>
  <c r="BS307" i="1" s="1"/>
  <c r="BX307" i="1" s="1"/>
  <c r="CD307" i="1" s="1"/>
  <c r="CF307" i="1" s="1"/>
  <c r="N312" i="1"/>
  <c r="T312" i="1" s="1"/>
  <c r="Z312" i="1" s="1"/>
  <c r="AF312" i="1" s="1"/>
  <c r="AL312" i="1" s="1"/>
  <c r="AR312" i="1" s="1"/>
  <c r="AX312" i="1" s="1"/>
  <c r="BD312" i="1" s="1"/>
  <c r="BJ312" i="1" s="1"/>
  <c r="BP312" i="1" s="1"/>
  <c r="BU312" i="1" s="1"/>
  <c r="BZ312" i="1" s="1"/>
  <c r="CJ312" i="1" s="1"/>
  <c r="CL312" i="1" s="1"/>
  <c r="N322" i="1"/>
  <c r="T322" i="1" s="1"/>
  <c r="Z322" i="1" s="1"/>
  <c r="AF322" i="1" s="1"/>
  <c r="AL322" i="1" s="1"/>
  <c r="AR322" i="1" s="1"/>
  <c r="AX322" i="1" s="1"/>
  <c r="BD322" i="1" s="1"/>
  <c r="BJ322" i="1" s="1"/>
  <c r="BP322" i="1" s="1"/>
  <c r="BU322" i="1" s="1"/>
  <c r="BZ322" i="1" s="1"/>
  <c r="CJ322" i="1" s="1"/>
  <c r="CL322" i="1" s="1"/>
  <c r="AO339" i="1"/>
  <c r="N344" i="1"/>
  <c r="T344" i="1" s="1"/>
  <c r="Z344" i="1" s="1"/>
  <c r="AF344" i="1" s="1"/>
  <c r="AL344" i="1" s="1"/>
  <c r="AR344" i="1" s="1"/>
  <c r="AX344" i="1" s="1"/>
  <c r="BD344" i="1" s="1"/>
  <c r="BJ344" i="1" s="1"/>
  <c r="BP344" i="1" s="1"/>
  <c r="BU344" i="1" s="1"/>
  <c r="BZ344" i="1" s="1"/>
  <c r="CJ344" i="1" s="1"/>
  <c r="CL344" i="1" s="1"/>
  <c r="M374" i="1"/>
  <c r="S374" i="1" s="1"/>
  <c r="Y374" i="1" s="1"/>
  <c r="AE374" i="1" s="1"/>
  <c r="AK374" i="1" s="1"/>
  <c r="AQ374" i="1" s="1"/>
  <c r="AW374" i="1" s="1"/>
  <c r="BC374" i="1" s="1"/>
  <c r="BI374" i="1" s="1"/>
  <c r="BO374" i="1" s="1"/>
  <c r="BT374" i="1" s="1"/>
  <c r="BY374" i="1" s="1"/>
  <c r="CG374" i="1" s="1"/>
  <c r="CI374" i="1" s="1"/>
  <c r="K372" i="1"/>
  <c r="K363" i="1" s="1"/>
  <c r="K362" i="1" s="1"/>
  <c r="U372" i="1"/>
  <c r="U363" i="1" s="1"/>
  <c r="U362" i="1" s="1"/>
  <c r="AB372" i="1"/>
  <c r="AB363" i="1" s="1"/>
  <c r="AB362" i="1" s="1"/>
  <c r="AI372" i="1"/>
  <c r="AI363" i="1" s="1"/>
  <c r="AI362" i="1" s="1"/>
  <c r="AS372" i="1"/>
  <c r="AS363" i="1" s="1"/>
  <c r="AS362" i="1" s="1"/>
  <c r="AZ372" i="1"/>
  <c r="AZ363" i="1" s="1"/>
  <c r="AZ362" i="1" s="1"/>
  <c r="BG372" i="1"/>
  <c r="BG363" i="1" s="1"/>
  <c r="BG362" i="1" s="1"/>
  <c r="CA372" i="1"/>
  <c r="CA363" i="1" s="1"/>
  <c r="CA362" i="1" s="1"/>
  <c r="M377" i="1"/>
  <c r="S377" i="1" s="1"/>
  <c r="Y377" i="1" s="1"/>
  <c r="AE377" i="1" s="1"/>
  <c r="AK377" i="1" s="1"/>
  <c r="AQ377" i="1" s="1"/>
  <c r="AW377" i="1" s="1"/>
  <c r="BC377" i="1" s="1"/>
  <c r="BI377" i="1" s="1"/>
  <c r="BO377" i="1" s="1"/>
  <c r="BT377" i="1" s="1"/>
  <c r="BY377" i="1" s="1"/>
  <c r="CG377" i="1" s="1"/>
  <c r="CI377" i="1" s="1"/>
  <c r="N380" i="1"/>
  <c r="T380" i="1" s="1"/>
  <c r="Z380" i="1" s="1"/>
  <c r="AF380" i="1" s="1"/>
  <c r="AL380" i="1" s="1"/>
  <c r="AR380" i="1" s="1"/>
  <c r="AX380" i="1" s="1"/>
  <c r="BD380" i="1" s="1"/>
  <c r="BJ380" i="1" s="1"/>
  <c r="BP380" i="1" s="1"/>
  <c r="BU380" i="1" s="1"/>
  <c r="BZ380" i="1" s="1"/>
  <c r="CJ380" i="1" s="1"/>
  <c r="CL380" i="1" s="1"/>
  <c r="N384" i="1"/>
  <c r="T384" i="1" s="1"/>
  <c r="Z384" i="1" s="1"/>
  <c r="AF384" i="1" s="1"/>
  <c r="AL384" i="1" s="1"/>
  <c r="AR384" i="1" s="1"/>
  <c r="AX384" i="1" s="1"/>
  <c r="BD384" i="1" s="1"/>
  <c r="BJ384" i="1" s="1"/>
  <c r="BP384" i="1" s="1"/>
  <c r="BU384" i="1" s="1"/>
  <c r="BZ384" i="1" s="1"/>
  <c r="CJ384" i="1" s="1"/>
  <c r="CL384" i="1" s="1"/>
  <c r="N399" i="1"/>
  <c r="T399" i="1" s="1"/>
  <c r="Z399" i="1" s="1"/>
  <c r="AF399" i="1" s="1"/>
  <c r="AL399" i="1" s="1"/>
  <c r="AR399" i="1" s="1"/>
  <c r="AX399" i="1" s="1"/>
  <c r="BD399" i="1" s="1"/>
  <c r="BJ399" i="1" s="1"/>
  <c r="BP399" i="1" s="1"/>
  <c r="BU399" i="1" s="1"/>
  <c r="BZ399" i="1" s="1"/>
  <c r="CJ399" i="1" s="1"/>
  <c r="CL399" i="1" s="1"/>
  <c r="M414" i="1"/>
  <c r="S414" i="1" s="1"/>
  <c r="Y414" i="1" s="1"/>
  <c r="AE414" i="1" s="1"/>
  <c r="AK414" i="1" s="1"/>
  <c r="AQ414" i="1" s="1"/>
  <c r="AW414" i="1" s="1"/>
  <c r="BC414" i="1" s="1"/>
  <c r="BI414" i="1" s="1"/>
  <c r="BO414" i="1" s="1"/>
  <c r="BT414" i="1" s="1"/>
  <c r="BY414" i="1" s="1"/>
  <c r="CG414" i="1" s="1"/>
  <c r="CI414" i="1" s="1"/>
  <c r="I435" i="1"/>
  <c r="I434" i="1" s="1"/>
  <c r="AC435" i="1"/>
  <c r="AC434" i="1" s="1"/>
  <c r="AM435" i="1"/>
  <c r="AM434" i="1" s="1"/>
  <c r="H435" i="1"/>
  <c r="H434" i="1" s="1"/>
  <c r="Q435" i="1"/>
  <c r="Q434" i="1" s="1"/>
  <c r="AO435" i="1"/>
  <c r="AO434" i="1" s="1"/>
  <c r="BG435" i="1"/>
  <c r="BG434" i="1" s="1"/>
  <c r="K435" i="1"/>
  <c r="K434" i="1" s="1"/>
  <c r="P442" i="1"/>
  <c r="P441" i="1" s="1"/>
  <c r="AG442" i="1"/>
  <c r="AG441" i="1" s="1"/>
  <c r="AN442" i="1"/>
  <c r="AN441" i="1" s="1"/>
  <c r="BE442" i="1"/>
  <c r="BE441" i="1" s="1"/>
  <c r="BV442" i="1"/>
  <c r="BV441" i="1" s="1"/>
  <c r="CC442" i="1"/>
  <c r="CC441" i="1" s="1"/>
  <c r="N460" i="1"/>
  <c r="T460" i="1" s="1"/>
  <c r="Z460" i="1" s="1"/>
  <c r="AF460" i="1" s="1"/>
  <c r="AL460" i="1" s="1"/>
  <c r="AR460" i="1" s="1"/>
  <c r="AX460" i="1" s="1"/>
  <c r="BD460" i="1" s="1"/>
  <c r="BJ460" i="1" s="1"/>
  <c r="BP460" i="1" s="1"/>
  <c r="BU460" i="1" s="1"/>
  <c r="BZ460" i="1" s="1"/>
  <c r="CJ460" i="1" s="1"/>
  <c r="M460" i="1"/>
  <c r="S460" i="1" s="1"/>
  <c r="Y460" i="1" s="1"/>
  <c r="AE460" i="1" s="1"/>
  <c r="AK460" i="1" s="1"/>
  <c r="AQ460" i="1" s="1"/>
  <c r="AW460" i="1" s="1"/>
  <c r="BC460" i="1" s="1"/>
  <c r="BI460" i="1" s="1"/>
  <c r="BO460" i="1" s="1"/>
  <c r="BT460" i="1" s="1"/>
  <c r="BY460" i="1" s="1"/>
  <c r="CG460" i="1" s="1"/>
  <c r="K457" i="1"/>
  <c r="U457" i="1"/>
  <c r="AZ457" i="1"/>
  <c r="AY472" i="1"/>
  <c r="AY467" i="1" s="1"/>
  <c r="BF472" i="1"/>
  <c r="BF467" i="1" s="1"/>
  <c r="CM472" i="1"/>
  <c r="CM467" i="1" s="1"/>
  <c r="L480" i="1"/>
  <c r="R480" i="1" s="1"/>
  <c r="X480" i="1" s="1"/>
  <c r="AD480" i="1" s="1"/>
  <c r="AJ480" i="1" s="1"/>
  <c r="AP480" i="1" s="1"/>
  <c r="AV480" i="1" s="1"/>
  <c r="BB480" i="1" s="1"/>
  <c r="BH480" i="1" s="1"/>
  <c r="BN480" i="1" s="1"/>
  <c r="BS480" i="1" s="1"/>
  <c r="BX480" i="1" s="1"/>
  <c r="CD480" i="1" s="1"/>
  <c r="CF480" i="1" s="1"/>
  <c r="Q477" i="1"/>
  <c r="Q472" i="1" s="1"/>
  <c r="Q467" i="1" s="1"/>
  <c r="AH477" i="1"/>
  <c r="AH472" i="1" s="1"/>
  <c r="AH467" i="1" s="1"/>
  <c r="AO477" i="1"/>
  <c r="AO472" i="1" s="1"/>
  <c r="AO467" i="1" s="1"/>
  <c r="BM477" i="1"/>
  <c r="BM472" i="1" s="1"/>
  <c r="BM467" i="1" s="1"/>
  <c r="BW477" i="1"/>
  <c r="BW472" i="1" s="1"/>
  <c r="BW467" i="1" s="1"/>
  <c r="AM484" i="1"/>
  <c r="AM483" i="1" s="1"/>
  <c r="BK484" i="1"/>
  <c r="BK483" i="1" s="1"/>
  <c r="CB484" i="1"/>
  <c r="CB483" i="1" s="1"/>
  <c r="O490" i="1"/>
  <c r="O489" i="1" s="1"/>
  <c r="O482" i="1" s="1"/>
  <c r="V490" i="1"/>
  <c r="V489" i="1" s="1"/>
  <c r="AC490" i="1"/>
  <c r="AC489" i="1" s="1"/>
  <c r="AM490" i="1"/>
  <c r="AM489" i="1" s="1"/>
  <c r="AT490" i="1"/>
  <c r="AT489" i="1" s="1"/>
  <c r="BA490" i="1"/>
  <c r="BA489" i="1" s="1"/>
  <c r="BA482" i="1" s="1"/>
  <c r="BK490" i="1"/>
  <c r="BK489" i="1" s="1"/>
  <c r="BK482" i="1" s="1"/>
  <c r="BR490" i="1"/>
  <c r="BR489" i="1" s="1"/>
  <c r="M493" i="1"/>
  <c r="S493" i="1" s="1"/>
  <c r="Y493" i="1" s="1"/>
  <c r="AE493" i="1" s="1"/>
  <c r="AK493" i="1" s="1"/>
  <c r="AQ493" i="1" s="1"/>
  <c r="AW493" i="1" s="1"/>
  <c r="BC493" i="1" s="1"/>
  <c r="BI493" i="1" s="1"/>
  <c r="BO493" i="1" s="1"/>
  <c r="BT493" i="1" s="1"/>
  <c r="BY493" i="1" s="1"/>
  <c r="CG493" i="1" s="1"/>
  <c r="CI493" i="1" s="1"/>
  <c r="U490" i="1"/>
  <c r="U489" i="1" s="1"/>
  <c r="N500" i="1"/>
  <c r="T500" i="1" s="1"/>
  <c r="Z500" i="1" s="1"/>
  <c r="AF500" i="1" s="1"/>
  <c r="AL500" i="1" s="1"/>
  <c r="AR500" i="1" s="1"/>
  <c r="AX500" i="1" s="1"/>
  <c r="BD500" i="1" s="1"/>
  <c r="BJ500" i="1" s="1"/>
  <c r="BP500" i="1" s="1"/>
  <c r="BU500" i="1" s="1"/>
  <c r="BZ500" i="1" s="1"/>
  <c r="CJ500" i="1" s="1"/>
  <c r="CL500" i="1" s="1"/>
  <c r="O497" i="1"/>
  <c r="O496" i="1" s="1"/>
  <c r="V497" i="1"/>
  <c r="V496" i="1" s="1"/>
  <c r="AC497" i="1"/>
  <c r="AC496" i="1" s="1"/>
  <c r="AM497" i="1"/>
  <c r="AM496" i="1" s="1"/>
  <c r="AT497" i="1"/>
  <c r="AT496" i="1" s="1"/>
  <c r="AT495" i="1" s="1"/>
  <c r="BK497" i="1"/>
  <c r="BK496" i="1" s="1"/>
  <c r="CB497" i="1"/>
  <c r="CB496" i="1" s="1"/>
  <c r="BV503" i="1"/>
  <c r="BV502" i="1" s="1"/>
  <c r="AC508" i="1"/>
  <c r="L533" i="1"/>
  <c r="R533" i="1" s="1"/>
  <c r="X533" i="1" s="1"/>
  <c r="AD533" i="1" s="1"/>
  <c r="AJ533" i="1" s="1"/>
  <c r="AP533" i="1" s="1"/>
  <c r="AV533" i="1" s="1"/>
  <c r="BB533" i="1" s="1"/>
  <c r="BH533" i="1" s="1"/>
  <c r="BN533" i="1" s="1"/>
  <c r="BS533" i="1" s="1"/>
  <c r="BX533" i="1" s="1"/>
  <c r="CD533" i="1" s="1"/>
  <c r="CF533" i="1" s="1"/>
  <c r="H563" i="1"/>
  <c r="P562" i="1"/>
  <c r="W562" i="1"/>
  <c r="AN562" i="1"/>
  <c r="AU562" i="1"/>
  <c r="BL562" i="1"/>
  <c r="BV562" i="1"/>
  <c r="AZ562" i="1"/>
  <c r="P569" i="1"/>
  <c r="BE569" i="1"/>
  <c r="CC569" i="1"/>
  <c r="L595" i="1"/>
  <c r="R595" i="1" s="1"/>
  <c r="X595" i="1" s="1"/>
  <c r="AD595" i="1" s="1"/>
  <c r="AJ595" i="1" s="1"/>
  <c r="AP595" i="1" s="1"/>
  <c r="AV595" i="1" s="1"/>
  <c r="BB595" i="1" s="1"/>
  <c r="BH595" i="1" s="1"/>
  <c r="BN595" i="1" s="1"/>
  <c r="BS595" i="1" s="1"/>
  <c r="BX595" i="1" s="1"/>
  <c r="CD595" i="1" s="1"/>
  <c r="CF595" i="1" s="1"/>
  <c r="Q592" i="1"/>
  <c r="Q588" i="1" s="1"/>
  <c r="L600" i="1"/>
  <c r="R600" i="1" s="1"/>
  <c r="X600" i="1" s="1"/>
  <c r="AD600" i="1" s="1"/>
  <c r="AJ600" i="1" s="1"/>
  <c r="AP600" i="1" s="1"/>
  <c r="AV600" i="1" s="1"/>
  <c r="BB600" i="1" s="1"/>
  <c r="BH600" i="1" s="1"/>
  <c r="BN600" i="1" s="1"/>
  <c r="BS600" i="1" s="1"/>
  <c r="BX600" i="1" s="1"/>
  <c r="CD600" i="1" s="1"/>
  <c r="CF600" i="1" s="1"/>
  <c r="Q598" i="1"/>
  <c r="Q597" i="1" s="1"/>
  <c r="AA598" i="1"/>
  <c r="AA597" i="1" s="1"/>
  <c r="AH598" i="1"/>
  <c r="AH597" i="1" s="1"/>
  <c r="BM598" i="1"/>
  <c r="BM597" i="1" s="1"/>
  <c r="M620" i="1"/>
  <c r="S620" i="1" s="1"/>
  <c r="Y620" i="1" s="1"/>
  <c r="AE620" i="1" s="1"/>
  <c r="AK620" i="1" s="1"/>
  <c r="AQ620" i="1" s="1"/>
  <c r="AW620" i="1" s="1"/>
  <c r="BC620" i="1" s="1"/>
  <c r="BI620" i="1" s="1"/>
  <c r="BO620" i="1" s="1"/>
  <c r="BT620" i="1" s="1"/>
  <c r="BY620" i="1" s="1"/>
  <c r="CG620" i="1" s="1"/>
  <c r="CI620" i="1" s="1"/>
  <c r="AI619" i="1"/>
  <c r="AI615" i="1" s="1"/>
  <c r="AI614" i="1" s="1"/>
  <c r="AI613" i="1" s="1"/>
  <c r="CA619" i="1"/>
  <c r="CA615" i="1" s="1"/>
  <c r="CA614" i="1" s="1"/>
  <c r="CA613" i="1" s="1"/>
  <c r="N639" i="1"/>
  <c r="T639" i="1" s="1"/>
  <c r="Z639" i="1" s="1"/>
  <c r="AF639" i="1" s="1"/>
  <c r="AL639" i="1" s="1"/>
  <c r="AR639" i="1" s="1"/>
  <c r="AX639" i="1" s="1"/>
  <c r="BD639" i="1" s="1"/>
  <c r="BJ639" i="1" s="1"/>
  <c r="BP639" i="1" s="1"/>
  <c r="BU639" i="1" s="1"/>
  <c r="BZ639" i="1" s="1"/>
  <c r="CJ639" i="1" s="1"/>
  <c r="CL639" i="1" s="1"/>
  <c r="AH636" i="1"/>
  <c r="J636" i="1"/>
  <c r="AO636" i="1"/>
  <c r="BW636" i="1"/>
  <c r="L657" i="1"/>
  <c r="R657" i="1" s="1"/>
  <c r="X657" i="1" s="1"/>
  <c r="AD657" i="1" s="1"/>
  <c r="AJ657" i="1" s="1"/>
  <c r="AP657" i="1" s="1"/>
  <c r="AV657" i="1" s="1"/>
  <c r="BB657" i="1" s="1"/>
  <c r="BH657" i="1" s="1"/>
  <c r="BN657" i="1" s="1"/>
  <c r="BS657" i="1" s="1"/>
  <c r="BX657" i="1" s="1"/>
  <c r="CD657" i="1" s="1"/>
  <c r="CF657" i="1" s="1"/>
  <c r="M675" i="1"/>
  <c r="S675" i="1" s="1"/>
  <c r="Y675" i="1" s="1"/>
  <c r="AE675" i="1" s="1"/>
  <c r="AK675" i="1" s="1"/>
  <c r="AQ675" i="1" s="1"/>
  <c r="AW675" i="1" s="1"/>
  <c r="BC675" i="1" s="1"/>
  <c r="BI675" i="1" s="1"/>
  <c r="BO675" i="1" s="1"/>
  <c r="BT675" i="1" s="1"/>
  <c r="BY675" i="1" s="1"/>
  <c r="CG675" i="1" s="1"/>
  <c r="CI675" i="1" s="1"/>
  <c r="Q674" i="1"/>
  <c r="Q673" i="1" s="1"/>
  <c r="AA674" i="1"/>
  <c r="AA673" i="1" s="1"/>
  <c r="AO674" i="1"/>
  <c r="AO673" i="1" s="1"/>
  <c r="AO672" i="1" s="1"/>
  <c r="AY674" i="1"/>
  <c r="AY673" i="1" s="1"/>
  <c r="BF674" i="1"/>
  <c r="BF673" i="1" s="1"/>
  <c r="BM674" i="1"/>
  <c r="BM673" i="1" s="1"/>
  <c r="BW674" i="1"/>
  <c r="BW673" i="1" s="1"/>
  <c r="CM674" i="1"/>
  <c r="CM673" i="1" s="1"/>
  <c r="M808" i="1"/>
  <c r="S808" i="1" s="1"/>
  <c r="Y808" i="1" s="1"/>
  <c r="AE808" i="1" s="1"/>
  <c r="AK808" i="1" s="1"/>
  <c r="AQ808" i="1" s="1"/>
  <c r="AW808" i="1" s="1"/>
  <c r="BC808" i="1" s="1"/>
  <c r="BI808" i="1" s="1"/>
  <c r="BO808" i="1" s="1"/>
  <c r="BT808" i="1" s="1"/>
  <c r="BY808" i="1" s="1"/>
  <c r="CG808" i="1" s="1"/>
  <c r="CI808" i="1" s="1"/>
  <c r="G807" i="1"/>
  <c r="G806" i="1" s="1"/>
  <c r="AG856" i="1"/>
  <c r="BQ873" i="1"/>
  <c r="AT929" i="1"/>
  <c r="AT928" i="1" s="1"/>
  <c r="BA929" i="1"/>
  <c r="BA928" i="1" s="1"/>
  <c r="CB929" i="1"/>
  <c r="CB928" i="1" s="1"/>
  <c r="F1029" i="1"/>
  <c r="AH1029" i="1"/>
  <c r="AH1028" i="1" s="1"/>
  <c r="BF1029" i="1"/>
  <c r="BF1028" i="1" s="1"/>
  <c r="CM1029" i="1"/>
  <c r="CM1028" i="1" s="1"/>
  <c r="M1210" i="1"/>
  <c r="S1210" i="1" s="1"/>
  <c r="Y1210" i="1" s="1"/>
  <c r="AE1210" i="1" s="1"/>
  <c r="AK1210" i="1" s="1"/>
  <c r="AQ1210" i="1" s="1"/>
  <c r="AW1210" i="1" s="1"/>
  <c r="BC1210" i="1" s="1"/>
  <c r="BI1210" i="1" s="1"/>
  <c r="BO1210" i="1" s="1"/>
  <c r="AG1215" i="1"/>
  <c r="AG1204" i="1" s="1"/>
  <c r="AU1215" i="1"/>
  <c r="AU1204" i="1" s="1"/>
  <c r="BL1215" i="1"/>
  <c r="BL1204" i="1" s="1"/>
  <c r="BA1259" i="1"/>
  <c r="BW1259" i="1"/>
  <c r="AT1259" i="1"/>
  <c r="BG1487" i="1"/>
  <c r="CA1487" i="1"/>
  <c r="BJ1494" i="1"/>
  <c r="BP1494" i="1" s="1"/>
  <c r="BU1494" i="1" s="1"/>
  <c r="BZ1494" i="1" s="1"/>
  <c r="CJ1494" i="1" s="1"/>
  <c r="I1503" i="1"/>
  <c r="BF1540" i="1"/>
  <c r="AU1549" i="1"/>
  <c r="AC1578" i="1"/>
  <c r="AC1577" i="1" s="1"/>
  <c r="AC1567" i="1" s="1"/>
  <c r="BK1578" i="1"/>
  <c r="BK1577" i="1" s="1"/>
  <c r="BK1567" i="1" s="1"/>
  <c r="F1590" i="1"/>
  <c r="L1590" i="1" s="1"/>
  <c r="R1590" i="1" s="1"/>
  <c r="X1590" i="1" s="1"/>
  <c r="AD1590" i="1" s="1"/>
  <c r="AJ1590" i="1" s="1"/>
  <c r="AP1590" i="1" s="1"/>
  <c r="AV1590" i="1" s="1"/>
  <c r="BB1590" i="1" s="1"/>
  <c r="BH1590" i="1" s="1"/>
  <c r="BN1590" i="1" s="1"/>
  <c r="BS1590" i="1" s="1"/>
  <c r="BX1590" i="1" s="1"/>
  <c r="CD1590" i="1" s="1"/>
  <c r="L1591" i="1"/>
  <c r="R1591" i="1" s="1"/>
  <c r="X1591" i="1" s="1"/>
  <c r="AD1591" i="1" s="1"/>
  <c r="AJ1591" i="1" s="1"/>
  <c r="AP1591" i="1" s="1"/>
  <c r="AV1591" i="1" s="1"/>
  <c r="BB1591" i="1" s="1"/>
  <c r="BH1591" i="1" s="1"/>
  <c r="BN1591" i="1" s="1"/>
  <c r="BS1591" i="1" s="1"/>
  <c r="BX1591" i="1" s="1"/>
  <c r="CD1591" i="1" s="1"/>
  <c r="N2107" i="1"/>
  <c r="T2107" i="1" s="1"/>
  <c r="Z2107" i="1" s="1"/>
  <c r="AF2107" i="1" s="1"/>
  <c r="AL2107" i="1" s="1"/>
  <c r="AR2107" i="1" s="1"/>
  <c r="AX2107" i="1" s="1"/>
  <c r="BD2107" i="1" s="1"/>
  <c r="BJ2107" i="1" s="1"/>
  <c r="BP2107" i="1" s="1"/>
  <c r="BU2107" i="1" s="1"/>
  <c r="BZ2107" i="1" s="1"/>
  <c r="CJ2107" i="1" s="1"/>
  <c r="CL2107" i="1" s="1"/>
  <c r="H2106" i="1"/>
  <c r="H2105" i="1" s="1"/>
  <c r="N2105" i="1" s="1"/>
  <c r="T2105" i="1" s="1"/>
  <c r="Z2105" i="1" s="1"/>
  <c r="AF2105" i="1" s="1"/>
  <c r="AL2105" i="1" s="1"/>
  <c r="AR2105" i="1" s="1"/>
  <c r="AX2105" i="1" s="1"/>
  <c r="BD2105" i="1" s="1"/>
  <c r="BJ2105" i="1" s="1"/>
  <c r="BP2105" i="1" s="1"/>
  <c r="BU2105" i="1" s="1"/>
  <c r="BZ2105" i="1" s="1"/>
  <c r="CJ2105" i="1" s="1"/>
  <c r="CL2105" i="1" s="1"/>
  <c r="AH269" i="1"/>
  <c r="AH268" i="1" s="1"/>
  <c r="AH267" i="1" s="1"/>
  <c r="AH266" i="1" s="1"/>
  <c r="G275" i="1"/>
  <c r="G274" i="1" s="1"/>
  <c r="AT304" i="1"/>
  <c r="AT303" i="1" s="1"/>
  <c r="AT291" i="1" s="1"/>
  <c r="AT290" i="1" s="1"/>
  <c r="AO320" i="1"/>
  <c r="AG477" i="1"/>
  <c r="AG472" i="1" s="1"/>
  <c r="AG467" i="1" s="1"/>
  <c r="AO536" i="1"/>
  <c r="AO535" i="1" s="1"/>
  <c r="CM536" i="1"/>
  <c r="CM535" i="1" s="1"/>
  <c r="BA546" i="1"/>
  <c r="BA545" i="1" s="1"/>
  <c r="CB546" i="1"/>
  <c r="CB545" i="1" s="1"/>
  <c r="AB794" i="1"/>
  <c r="AB793" i="1" s="1"/>
  <c r="AS794" i="1"/>
  <c r="AS793" i="1" s="1"/>
  <c r="BG794" i="1"/>
  <c r="BG793" i="1" s="1"/>
  <c r="CA794" i="1"/>
  <c r="CA793" i="1" s="1"/>
  <c r="BG1559" i="1"/>
  <c r="BG1558" i="1" s="1"/>
  <c r="S81" i="1"/>
  <c r="Y81" i="1" s="1"/>
  <c r="AE81" i="1" s="1"/>
  <c r="AK81" i="1" s="1"/>
  <c r="AQ81" i="1" s="1"/>
  <c r="AW81" i="1" s="1"/>
  <c r="BC81" i="1" s="1"/>
  <c r="BI81" i="1" s="1"/>
  <c r="BO81" i="1" s="1"/>
  <c r="BT81" i="1" s="1"/>
  <c r="BY81" i="1" s="1"/>
  <c r="CG81" i="1" s="1"/>
  <c r="CI81" i="1" s="1"/>
  <c r="F93" i="1"/>
  <c r="F89" i="1" s="1"/>
  <c r="AH93" i="1"/>
  <c r="AH89" i="1" s="1"/>
  <c r="BF93" i="1"/>
  <c r="BF89" i="1" s="1"/>
  <c r="CM93" i="1"/>
  <c r="CM89" i="1" s="1"/>
  <c r="BA134" i="1"/>
  <c r="BA133" i="1" s="1"/>
  <c r="BR134" i="1"/>
  <c r="BR133" i="1" s="1"/>
  <c r="I134" i="1"/>
  <c r="I133" i="1" s="1"/>
  <c r="M169" i="1"/>
  <c r="S169" i="1" s="1"/>
  <c r="Y169" i="1" s="1"/>
  <c r="AE169" i="1" s="1"/>
  <c r="AK169" i="1" s="1"/>
  <c r="AQ169" i="1" s="1"/>
  <c r="AW169" i="1" s="1"/>
  <c r="BC169" i="1" s="1"/>
  <c r="BI169" i="1" s="1"/>
  <c r="BO169" i="1" s="1"/>
  <c r="BT169" i="1" s="1"/>
  <c r="BY169" i="1" s="1"/>
  <c r="CG169" i="1" s="1"/>
  <c r="CI169" i="1" s="1"/>
  <c r="AS171" i="1"/>
  <c r="L181" i="1"/>
  <c r="R181" i="1" s="1"/>
  <c r="X181" i="1" s="1"/>
  <c r="AD181" i="1" s="1"/>
  <c r="AJ181" i="1" s="1"/>
  <c r="AP181" i="1" s="1"/>
  <c r="AV181" i="1" s="1"/>
  <c r="BB181" i="1" s="1"/>
  <c r="BH181" i="1" s="1"/>
  <c r="BN181" i="1" s="1"/>
  <c r="BS181" i="1" s="1"/>
  <c r="BX181" i="1" s="1"/>
  <c r="CD181" i="1" s="1"/>
  <c r="CF181" i="1" s="1"/>
  <c r="F190" i="1"/>
  <c r="L190" i="1" s="1"/>
  <c r="R190" i="1" s="1"/>
  <c r="X190" i="1" s="1"/>
  <c r="AD190" i="1" s="1"/>
  <c r="AJ190" i="1" s="1"/>
  <c r="AP190" i="1" s="1"/>
  <c r="AV190" i="1" s="1"/>
  <c r="BB190" i="1" s="1"/>
  <c r="BH190" i="1" s="1"/>
  <c r="BN190" i="1" s="1"/>
  <c r="BS190" i="1" s="1"/>
  <c r="BX190" i="1" s="1"/>
  <c r="CD190" i="1" s="1"/>
  <c r="CF190" i="1" s="1"/>
  <c r="F238" i="1"/>
  <c r="K245" i="1"/>
  <c r="K244" i="1" s="1"/>
  <c r="AA320" i="1"/>
  <c r="AA315" i="1" s="1"/>
  <c r="AA314" i="1" s="1"/>
  <c r="M324" i="1"/>
  <c r="S324" i="1" s="1"/>
  <c r="Y324" i="1" s="1"/>
  <c r="AE324" i="1" s="1"/>
  <c r="AK324" i="1" s="1"/>
  <c r="AQ324" i="1" s="1"/>
  <c r="AW324" i="1" s="1"/>
  <c r="BC324" i="1" s="1"/>
  <c r="BI324" i="1" s="1"/>
  <c r="BO324" i="1" s="1"/>
  <c r="BT324" i="1" s="1"/>
  <c r="BY324" i="1" s="1"/>
  <c r="CG324" i="1" s="1"/>
  <c r="CI324" i="1" s="1"/>
  <c r="AY320" i="1"/>
  <c r="AY315" i="1" s="1"/>
  <c r="AY314" i="1" s="1"/>
  <c r="J394" i="1"/>
  <c r="Q403" i="1"/>
  <c r="AH403" i="1"/>
  <c r="AO403" i="1"/>
  <c r="AY403" i="1"/>
  <c r="BF403" i="1"/>
  <c r="BM403" i="1"/>
  <c r="BW403" i="1"/>
  <c r="BG448" i="1"/>
  <c r="BG447" i="1" s="1"/>
  <c r="BJ447" i="1" s="1"/>
  <c r="BP447" i="1" s="1"/>
  <c r="BU447" i="1" s="1"/>
  <c r="BZ447" i="1" s="1"/>
  <c r="CJ447" i="1" s="1"/>
  <c r="CL447" i="1" s="1"/>
  <c r="Q497" i="1"/>
  <c r="Q496" i="1" s="1"/>
  <c r="AA497" i="1"/>
  <c r="AA496" i="1" s="1"/>
  <c r="AA495" i="1" s="1"/>
  <c r="AO497" i="1"/>
  <c r="AO496" i="1" s="1"/>
  <c r="AY497" i="1"/>
  <c r="AY496" i="1" s="1"/>
  <c r="BM497" i="1"/>
  <c r="BM496" i="1" s="1"/>
  <c r="BW497" i="1"/>
  <c r="BW496" i="1" s="1"/>
  <c r="CM497" i="1"/>
  <c r="CM496" i="1" s="1"/>
  <c r="G503" i="1"/>
  <c r="AI503" i="1"/>
  <c r="AI502" i="1" s="1"/>
  <c r="AS503" i="1"/>
  <c r="AS502" i="1" s="1"/>
  <c r="F536" i="1"/>
  <c r="F535" i="1" s="1"/>
  <c r="V536" i="1"/>
  <c r="V535" i="1" s="1"/>
  <c r="AC536" i="1"/>
  <c r="AC535" i="1" s="1"/>
  <c r="AT536" i="1"/>
  <c r="AT535" i="1" s="1"/>
  <c r="BA536" i="1"/>
  <c r="BA535" i="1" s="1"/>
  <c r="BR536" i="1"/>
  <c r="BR535" i="1" s="1"/>
  <c r="CB536" i="1"/>
  <c r="CB535" i="1" s="1"/>
  <c r="J546" i="1"/>
  <c r="J545" i="1" s="1"/>
  <c r="BM546" i="1"/>
  <c r="BM545" i="1" s="1"/>
  <c r="AH562" i="1"/>
  <c r="AS592" i="1"/>
  <c r="AS588" i="1" s="1"/>
  <c r="BQ592" i="1"/>
  <c r="AI636" i="1"/>
  <c r="BG636" i="1"/>
  <c r="BQ636" i="1"/>
  <c r="T665" i="1"/>
  <c r="Z665" i="1" s="1"/>
  <c r="AF665" i="1" s="1"/>
  <c r="AL665" i="1" s="1"/>
  <c r="AR665" i="1" s="1"/>
  <c r="AX665" i="1" s="1"/>
  <c r="BD665" i="1" s="1"/>
  <c r="BJ665" i="1" s="1"/>
  <c r="BP665" i="1" s="1"/>
  <c r="BU665" i="1" s="1"/>
  <c r="BZ665" i="1" s="1"/>
  <c r="CJ665" i="1" s="1"/>
  <c r="CL665" i="1" s="1"/>
  <c r="O674" i="1"/>
  <c r="O673" i="1" s="1"/>
  <c r="V674" i="1"/>
  <c r="V673" i="1" s="1"/>
  <c r="AM674" i="1"/>
  <c r="AM673" i="1" s="1"/>
  <c r="AT674" i="1"/>
  <c r="AT673" i="1" s="1"/>
  <c r="BK674" i="1"/>
  <c r="BK673" i="1" s="1"/>
  <c r="BR674" i="1"/>
  <c r="BR673" i="1" s="1"/>
  <c r="CB674" i="1"/>
  <c r="CB673" i="1" s="1"/>
  <c r="CA674" i="1"/>
  <c r="CA673" i="1" s="1"/>
  <c r="M681" i="1"/>
  <c r="S681" i="1" s="1"/>
  <c r="Y681" i="1" s="1"/>
  <c r="AE681" i="1" s="1"/>
  <c r="AK681" i="1" s="1"/>
  <c r="AQ681" i="1" s="1"/>
  <c r="AW681" i="1" s="1"/>
  <c r="BC681" i="1" s="1"/>
  <c r="BI681" i="1" s="1"/>
  <c r="BO681" i="1" s="1"/>
  <c r="BT681" i="1" s="1"/>
  <c r="BY681" i="1" s="1"/>
  <c r="CG681" i="1" s="1"/>
  <c r="CI681" i="1" s="1"/>
  <c r="J683" i="1"/>
  <c r="J672" i="1" s="1"/>
  <c r="O691" i="1"/>
  <c r="O690" i="1" s="1"/>
  <c r="V691" i="1"/>
  <c r="V690" i="1" s="1"/>
  <c r="AM691" i="1"/>
  <c r="AM690" i="1" s="1"/>
  <c r="AT691" i="1"/>
  <c r="AT690" i="1" s="1"/>
  <c r="BK691" i="1"/>
  <c r="BK690" i="1" s="1"/>
  <c r="BR691" i="1"/>
  <c r="BR690" i="1" s="1"/>
  <c r="CB691" i="1"/>
  <c r="CB690" i="1" s="1"/>
  <c r="K707" i="1"/>
  <c r="K706" i="1" s="1"/>
  <c r="K705" i="1" s="1"/>
  <c r="M737" i="1"/>
  <c r="S737" i="1" s="1"/>
  <c r="Y737" i="1" s="1"/>
  <c r="AE737" i="1" s="1"/>
  <c r="AK737" i="1" s="1"/>
  <c r="AQ737" i="1" s="1"/>
  <c r="AW737" i="1" s="1"/>
  <c r="BC737" i="1" s="1"/>
  <c r="BI737" i="1" s="1"/>
  <c r="BO737" i="1" s="1"/>
  <c r="BT737" i="1" s="1"/>
  <c r="BY737" i="1" s="1"/>
  <c r="CG737" i="1" s="1"/>
  <c r="CI737" i="1" s="1"/>
  <c r="G736" i="1"/>
  <c r="K736" i="1"/>
  <c r="K735" i="1" s="1"/>
  <c r="U736" i="1"/>
  <c r="U735" i="1" s="1"/>
  <c r="AI736" i="1"/>
  <c r="AI735" i="1" s="1"/>
  <c r="BQ736" i="1"/>
  <c r="BQ735" i="1" s="1"/>
  <c r="Q750" i="1"/>
  <c r="Q749" i="1" s="1"/>
  <c r="Q866" i="1"/>
  <c r="Q865" i="1" s="1"/>
  <c r="AA866" i="1"/>
  <c r="AA865" i="1" s="1"/>
  <c r="BM866" i="1"/>
  <c r="BM865" i="1" s="1"/>
  <c r="CM866" i="1"/>
  <c r="CM865" i="1" s="1"/>
  <c r="G1336" i="1"/>
  <c r="M1336" i="1" s="1"/>
  <c r="S1336" i="1" s="1"/>
  <c r="Y1336" i="1" s="1"/>
  <c r="AE1336" i="1" s="1"/>
  <c r="AK1336" i="1" s="1"/>
  <c r="AQ1336" i="1" s="1"/>
  <c r="AW1336" i="1" s="1"/>
  <c r="BC1336" i="1" s="1"/>
  <c r="BI1336" i="1" s="1"/>
  <c r="BO1336" i="1" s="1"/>
  <c r="BT1336" i="1" s="1"/>
  <c r="BY1336" i="1" s="1"/>
  <c r="CG1336" i="1" s="1"/>
  <c r="CI1336" i="1" s="1"/>
  <c r="M1337" i="1"/>
  <c r="S1337" i="1" s="1"/>
  <c r="Y1337" i="1" s="1"/>
  <c r="AE1337" i="1" s="1"/>
  <c r="AK1337" i="1" s="1"/>
  <c r="AQ1337" i="1" s="1"/>
  <c r="AW1337" i="1" s="1"/>
  <c r="BC1337" i="1" s="1"/>
  <c r="BI1337" i="1" s="1"/>
  <c r="BO1337" i="1" s="1"/>
  <c r="BT1337" i="1" s="1"/>
  <c r="BY1337" i="1" s="1"/>
  <c r="CG1337" i="1" s="1"/>
  <c r="CI1337" i="1" s="1"/>
  <c r="AB1381" i="1"/>
  <c r="AB1372" i="1" s="1"/>
  <c r="BF1473" i="1"/>
  <c r="BF1472" i="1" s="1"/>
  <c r="BF1471" i="1" s="1"/>
  <c r="BC1499" i="1"/>
  <c r="BI1499" i="1" s="1"/>
  <c r="BO1499" i="1" s="1"/>
  <c r="BT1499" i="1" s="1"/>
  <c r="BY1499" i="1" s="1"/>
  <c r="CG1499" i="1" s="1"/>
  <c r="CI1499" i="1" s="1"/>
  <c r="AZ1498" i="1"/>
  <c r="BC1498" i="1" s="1"/>
  <c r="BI1498" i="1" s="1"/>
  <c r="BO1498" i="1" s="1"/>
  <c r="BT1498" i="1" s="1"/>
  <c r="BY1498" i="1" s="1"/>
  <c r="CG1498" i="1" s="1"/>
  <c r="CI1498" i="1" s="1"/>
  <c r="F1555" i="1"/>
  <c r="L1556" i="1"/>
  <c r="R1556" i="1" s="1"/>
  <c r="X1556" i="1" s="1"/>
  <c r="AD1556" i="1" s="1"/>
  <c r="AJ1556" i="1" s="1"/>
  <c r="AP1556" i="1" s="1"/>
  <c r="AV1556" i="1" s="1"/>
  <c r="BB1556" i="1" s="1"/>
  <c r="BH1556" i="1" s="1"/>
  <c r="BN1556" i="1" s="1"/>
  <c r="BS1556" i="1" s="1"/>
  <c r="BX1556" i="1" s="1"/>
  <c r="CD1556" i="1" s="1"/>
  <c r="CF1556" i="1" s="1"/>
  <c r="BA1578" i="1"/>
  <c r="BA1577" i="1" s="1"/>
  <c r="G2237" i="1"/>
  <c r="M2238" i="1"/>
  <c r="S2238" i="1" s="1"/>
  <c r="Y2238" i="1" s="1"/>
  <c r="AE2238" i="1" s="1"/>
  <c r="AK2238" i="1" s="1"/>
  <c r="AQ2238" i="1" s="1"/>
  <c r="AW2238" i="1" s="1"/>
  <c r="BC2238" i="1" s="1"/>
  <c r="BI2238" i="1" s="1"/>
  <c r="BO2238" i="1" s="1"/>
  <c r="BT2238" i="1" s="1"/>
  <c r="BY2238" i="1" s="1"/>
  <c r="CG2238" i="1" s="1"/>
  <c r="I171" i="1"/>
  <c r="BK250" i="1"/>
  <c r="BK243" i="1" s="1"/>
  <c r="BK242" i="1" s="1"/>
  <c r="BF269" i="1"/>
  <c r="BF268" i="1" s="1"/>
  <c r="BF267" i="1" s="1"/>
  <c r="BF266" i="1" s="1"/>
  <c r="V304" i="1"/>
  <c r="V303" i="1" s="1"/>
  <c r="V291" i="1" s="1"/>
  <c r="V290" i="1" s="1"/>
  <c r="AM320" i="1"/>
  <c r="CB320" i="1"/>
  <c r="CB315" i="1" s="1"/>
  <c r="CB314" i="1" s="1"/>
  <c r="Q372" i="1"/>
  <c r="Q363" i="1" s="1"/>
  <c r="AY372" i="1"/>
  <c r="AY363" i="1" s="1"/>
  <c r="AY362" i="1" s="1"/>
  <c r="I472" i="1"/>
  <c r="I467" i="1" s="1"/>
  <c r="BV472" i="1"/>
  <c r="BV467" i="1" s="1"/>
  <c r="Q536" i="1"/>
  <c r="Q535" i="1" s="1"/>
  <c r="AY536" i="1"/>
  <c r="AY535" i="1" s="1"/>
  <c r="BM536" i="1"/>
  <c r="BM535" i="1" s="1"/>
  <c r="O546" i="1"/>
  <c r="O545" i="1" s="1"/>
  <c r="AT546" i="1"/>
  <c r="AT545" i="1" s="1"/>
  <c r="BK546" i="1"/>
  <c r="BK545" i="1" s="1"/>
  <c r="BR546" i="1"/>
  <c r="BR545" i="1" s="1"/>
  <c r="U794" i="1"/>
  <c r="U793" i="1" s="1"/>
  <c r="AZ794" i="1"/>
  <c r="AZ793" i="1" s="1"/>
  <c r="BQ794" i="1"/>
  <c r="BQ793" i="1" s="1"/>
  <c r="L1004" i="1"/>
  <c r="R1004" i="1" s="1"/>
  <c r="X1004" i="1" s="1"/>
  <c r="AD1004" i="1" s="1"/>
  <c r="AJ1004" i="1" s="1"/>
  <c r="AP1004" i="1" s="1"/>
  <c r="AV1004" i="1" s="1"/>
  <c r="BB1004" i="1" s="1"/>
  <c r="BH1004" i="1" s="1"/>
  <c r="BN1004" i="1" s="1"/>
  <c r="BS1004" i="1" s="1"/>
  <c r="BX1004" i="1" s="1"/>
  <c r="CD1004" i="1" s="1"/>
  <c r="CF1004" i="1" s="1"/>
  <c r="F1003" i="1"/>
  <c r="F1002" i="1" s="1"/>
  <c r="BK1064" i="1"/>
  <c r="BK1063" i="1" s="1"/>
  <c r="BN1063" i="1" s="1"/>
  <c r="BN1065" i="1"/>
  <c r="BS1065" i="1" s="1"/>
  <c r="BX1065" i="1" s="1"/>
  <c r="CD1065" i="1" s="1"/>
  <c r="CF1065" i="1" s="1"/>
  <c r="Q23" i="1"/>
  <c r="Q19" i="1" s="1"/>
  <c r="AA23" i="1"/>
  <c r="AA19" i="1" s="1"/>
  <c r="AA18" i="1" s="1"/>
  <c r="AO23" i="1"/>
  <c r="AO19" i="1" s="1"/>
  <c r="AO18" i="1" s="1"/>
  <c r="AY23" i="1"/>
  <c r="AY19" i="1" s="1"/>
  <c r="AY18" i="1" s="1"/>
  <c r="BM23" i="1"/>
  <c r="BM19" i="1" s="1"/>
  <c r="BM18" i="1" s="1"/>
  <c r="BW23" i="1"/>
  <c r="BW19" i="1" s="1"/>
  <c r="BW18" i="1" s="1"/>
  <c r="CM23" i="1"/>
  <c r="CM19" i="1" s="1"/>
  <c r="CM18" i="1" s="1"/>
  <c r="M57" i="1"/>
  <c r="S57" i="1" s="1"/>
  <c r="Y57" i="1" s="1"/>
  <c r="AE57" i="1" s="1"/>
  <c r="AK57" i="1" s="1"/>
  <c r="AQ57" i="1" s="1"/>
  <c r="AW57" i="1" s="1"/>
  <c r="BC57" i="1" s="1"/>
  <c r="BI57" i="1" s="1"/>
  <c r="BO57" i="1" s="1"/>
  <c r="BT57" i="1" s="1"/>
  <c r="BY57" i="1" s="1"/>
  <c r="CG57" i="1" s="1"/>
  <c r="CI57" i="1" s="1"/>
  <c r="O103" i="1"/>
  <c r="O98" i="1" s="1"/>
  <c r="V103" i="1"/>
  <c r="V98" i="1" s="1"/>
  <c r="AM103" i="1"/>
  <c r="AM98" i="1" s="1"/>
  <c r="AT103" i="1"/>
  <c r="AT98" i="1" s="1"/>
  <c r="BK103" i="1"/>
  <c r="BK98" i="1" s="1"/>
  <c r="BR103" i="1"/>
  <c r="BR98" i="1" s="1"/>
  <c r="Y107" i="1"/>
  <c r="AE107" i="1" s="1"/>
  <c r="AK107" i="1" s="1"/>
  <c r="AQ107" i="1" s="1"/>
  <c r="AW107" i="1" s="1"/>
  <c r="BC107" i="1" s="1"/>
  <c r="BI107" i="1" s="1"/>
  <c r="BO107" i="1" s="1"/>
  <c r="BT107" i="1" s="1"/>
  <c r="BY107" i="1" s="1"/>
  <c r="CG107" i="1" s="1"/>
  <c r="CI107" i="1" s="1"/>
  <c r="CA98" i="1"/>
  <c r="AB113" i="1"/>
  <c r="Q161" i="1"/>
  <c r="Q160" i="1" s="1"/>
  <c r="N172" i="1"/>
  <c r="T172" i="1" s="1"/>
  <c r="Z172" i="1" s="1"/>
  <c r="AF172" i="1" s="1"/>
  <c r="AL172" i="1" s="1"/>
  <c r="AR172" i="1" s="1"/>
  <c r="AX172" i="1" s="1"/>
  <c r="BD172" i="1" s="1"/>
  <c r="BJ172" i="1" s="1"/>
  <c r="BP172" i="1" s="1"/>
  <c r="BU172" i="1" s="1"/>
  <c r="BZ172" i="1" s="1"/>
  <c r="CJ172" i="1" s="1"/>
  <c r="CL172" i="1" s="1"/>
  <c r="O222" i="1"/>
  <c r="R222" i="1" s="1"/>
  <c r="X222" i="1" s="1"/>
  <c r="AD222" i="1" s="1"/>
  <c r="AJ222" i="1" s="1"/>
  <c r="AP222" i="1" s="1"/>
  <c r="AV222" i="1" s="1"/>
  <c r="BB222" i="1" s="1"/>
  <c r="BH222" i="1" s="1"/>
  <c r="BN222" i="1" s="1"/>
  <c r="BS222" i="1" s="1"/>
  <c r="BX222" i="1" s="1"/>
  <c r="CD222" i="1" s="1"/>
  <c r="CF222" i="1" s="1"/>
  <c r="N226" i="1"/>
  <c r="T226" i="1" s="1"/>
  <c r="Z226" i="1" s="1"/>
  <c r="AF226" i="1" s="1"/>
  <c r="AL226" i="1" s="1"/>
  <c r="AR226" i="1" s="1"/>
  <c r="AX226" i="1" s="1"/>
  <c r="BD226" i="1" s="1"/>
  <c r="BJ226" i="1" s="1"/>
  <c r="BP226" i="1" s="1"/>
  <c r="BU226" i="1" s="1"/>
  <c r="BZ226" i="1" s="1"/>
  <c r="CJ226" i="1" s="1"/>
  <c r="CL226" i="1" s="1"/>
  <c r="M227" i="1"/>
  <c r="S227" i="1" s="1"/>
  <c r="Y227" i="1" s="1"/>
  <c r="AE227" i="1" s="1"/>
  <c r="AK227" i="1" s="1"/>
  <c r="AQ227" i="1" s="1"/>
  <c r="AW227" i="1" s="1"/>
  <c r="BC227" i="1" s="1"/>
  <c r="BI227" i="1" s="1"/>
  <c r="BO227" i="1" s="1"/>
  <c r="BT227" i="1" s="1"/>
  <c r="BY227" i="1" s="1"/>
  <c r="CG227" i="1" s="1"/>
  <c r="CI227" i="1" s="1"/>
  <c r="P269" i="1"/>
  <c r="P268" i="1" s="1"/>
  <c r="P267" i="1" s="1"/>
  <c r="P266" i="1" s="1"/>
  <c r="W269" i="1"/>
  <c r="W268" i="1" s="1"/>
  <c r="AG269" i="1"/>
  <c r="AG268" i="1" s="1"/>
  <c r="AU269" i="1"/>
  <c r="AU268" i="1" s="1"/>
  <c r="BE269" i="1"/>
  <c r="BE268" i="1" s="1"/>
  <c r="BE267" i="1" s="1"/>
  <c r="BE266" i="1" s="1"/>
  <c r="BV269" i="1"/>
  <c r="BV268" i="1" s="1"/>
  <c r="BV267" i="1" s="1"/>
  <c r="BV266" i="1" s="1"/>
  <c r="CC269" i="1"/>
  <c r="CC268" i="1" s="1"/>
  <c r="U304" i="1"/>
  <c r="U303" i="1" s="1"/>
  <c r="AB304" i="1"/>
  <c r="AB303" i="1" s="1"/>
  <c r="AB291" i="1" s="1"/>
  <c r="AB290" i="1" s="1"/>
  <c r="AI304" i="1"/>
  <c r="AI303" i="1" s="1"/>
  <c r="AI291" i="1" s="1"/>
  <c r="AI290" i="1" s="1"/>
  <c r="AZ304" i="1"/>
  <c r="AZ303" i="1" s="1"/>
  <c r="AZ291" i="1" s="1"/>
  <c r="AZ290" i="1" s="1"/>
  <c r="BG304" i="1"/>
  <c r="BG303" i="1" s="1"/>
  <c r="BG291" i="1" s="1"/>
  <c r="BG290" i="1" s="1"/>
  <c r="BQ304" i="1"/>
  <c r="BQ303" i="1" s="1"/>
  <c r="CA304" i="1"/>
  <c r="CA303" i="1" s="1"/>
  <c r="CA291" i="1" s="1"/>
  <c r="CA290" i="1" s="1"/>
  <c r="BM435" i="1"/>
  <c r="BM434" i="1" s="1"/>
  <c r="U442" i="1"/>
  <c r="U441" i="1" s="1"/>
  <c r="AI442" i="1"/>
  <c r="AI441" i="1" s="1"/>
  <c r="AS442" i="1"/>
  <c r="AS441" i="1" s="1"/>
  <c r="BG442" i="1"/>
  <c r="BG441" i="1" s="1"/>
  <c r="CA442" i="1"/>
  <c r="CA441" i="1" s="1"/>
  <c r="AG457" i="1"/>
  <c r="AC477" i="1"/>
  <c r="AC472" i="1" s="1"/>
  <c r="AC467" i="1" s="1"/>
  <c r="Q484" i="1"/>
  <c r="Q483" i="1" s="1"/>
  <c r="AA484" i="1"/>
  <c r="AA483" i="1" s="1"/>
  <c r="AO484" i="1"/>
  <c r="AO483" i="1" s="1"/>
  <c r="AY484" i="1"/>
  <c r="AY483" i="1" s="1"/>
  <c r="BM484" i="1"/>
  <c r="BM483" i="1" s="1"/>
  <c r="BW484" i="1"/>
  <c r="BW483" i="1" s="1"/>
  <c r="CM484" i="1"/>
  <c r="CM483" i="1" s="1"/>
  <c r="K497" i="1"/>
  <c r="K496" i="1" s="1"/>
  <c r="AS508" i="1"/>
  <c r="BV536" i="1"/>
  <c r="BV535" i="1" s="1"/>
  <c r="BQ546" i="1"/>
  <c r="BQ545" i="1" s="1"/>
  <c r="AZ569" i="1"/>
  <c r="J619" i="1"/>
  <c r="J615" i="1" s="1"/>
  <c r="J614" i="1" s="1"/>
  <c r="J613" i="1" s="1"/>
  <c r="AA619" i="1"/>
  <c r="AA615" i="1" s="1"/>
  <c r="AA614" i="1" s="1"/>
  <c r="AA613" i="1" s="1"/>
  <c r="BF619" i="1"/>
  <c r="BF615" i="1" s="1"/>
  <c r="BF614" i="1" s="1"/>
  <c r="BF613" i="1" s="1"/>
  <c r="J629" i="1"/>
  <c r="J628" i="1" s="1"/>
  <c r="AH629" i="1"/>
  <c r="AH628" i="1" s="1"/>
  <c r="L633" i="1"/>
  <c r="R633" i="1" s="1"/>
  <c r="X633" i="1" s="1"/>
  <c r="AD633" i="1" s="1"/>
  <c r="AJ633" i="1" s="1"/>
  <c r="AP633" i="1" s="1"/>
  <c r="AV633" i="1" s="1"/>
  <c r="BB633" i="1" s="1"/>
  <c r="BH633" i="1" s="1"/>
  <c r="BN633" i="1" s="1"/>
  <c r="BS633" i="1" s="1"/>
  <c r="BX633" i="1" s="1"/>
  <c r="CD633" i="1" s="1"/>
  <c r="CF633" i="1" s="1"/>
  <c r="AB636" i="1"/>
  <c r="CB636" i="1"/>
  <c r="AC683" i="1"/>
  <c r="BA683" i="1"/>
  <c r="N687" i="1"/>
  <c r="T687" i="1" s="1"/>
  <c r="Z687" i="1" s="1"/>
  <c r="AF687" i="1" s="1"/>
  <c r="AL687" i="1" s="1"/>
  <c r="AR687" i="1" s="1"/>
  <c r="AX687" i="1" s="1"/>
  <c r="BD687" i="1" s="1"/>
  <c r="BJ687" i="1" s="1"/>
  <c r="BP687" i="1" s="1"/>
  <c r="BU687" i="1" s="1"/>
  <c r="BZ687" i="1" s="1"/>
  <c r="CJ687" i="1" s="1"/>
  <c r="CL687" i="1" s="1"/>
  <c r="N698" i="1"/>
  <c r="T698" i="1" s="1"/>
  <c r="Z698" i="1" s="1"/>
  <c r="AF698" i="1" s="1"/>
  <c r="AL698" i="1" s="1"/>
  <c r="AR698" i="1" s="1"/>
  <c r="AX698" i="1" s="1"/>
  <c r="BD698" i="1" s="1"/>
  <c r="BJ698" i="1" s="1"/>
  <c r="BP698" i="1" s="1"/>
  <c r="BU698" i="1" s="1"/>
  <c r="BZ698" i="1" s="1"/>
  <c r="CJ698" i="1" s="1"/>
  <c r="CL698" i="1" s="1"/>
  <c r="K764" i="1"/>
  <c r="K763" i="1" s="1"/>
  <c r="BG764" i="1"/>
  <c r="BG763" i="1" s="1"/>
  <c r="CA764" i="1"/>
  <c r="CA763" i="1" s="1"/>
  <c r="U856" i="1"/>
  <c r="N975" i="1"/>
  <c r="T975" i="1" s="1"/>
  <c r="Z975" i="1" s="1"/>
  <c r="AF975" i="1" s="1"/>
  <c r="AL975" i="1" s="1"/>
  <c r="AR975" i="1" s="1"/>
  <c r="AX975" i="1" s="1"/>
  <c r="BD975" i="1" s="1"/>
  <c r="BJ975" i="1" s="1"/>
  <c r="BP975" i="1" s="1"/>
  <c r="BU975" i="1" s="1"/>
  <c r="BZ975" i="1" s="1"/>
  <c r="CJ975" i="1" s="1"/>
  <c r="CL975" i="1" s="1"/>
  <c r="H974" i="1"/>
  <c r="AA1115" i="1"/>
  <c r="AA1114" i="1" s="1"/>
  <c r="AY1115" i="1"/>
  <c r="AY1114" i="1" s="1"/>
  <c r="BW1115" i="1"/>
  <c r="BW1114" i="1" s="1"/>
  <c r="F1197" i="1"/>
  <c r="AO1245" i="1"/>
  <c r="BK1259" i="1"/>
  <c r="O1423" i="1"/>
  <c r="AC1423" i="1"/>
  <c r="AT1450" i="1"/>
  <c r="M1580" i="1"/>
  <c r="S1580" i="1" s="1"/>
  <c r="Y1580" i="1" s="1"/>
  <c r="AE1580" i="1" s="1"/>
  <c r="AK1580" i="1" s="1"/>
  <c r="AQ1580" i="1" s="1"/>
  <c r="AW1580" i="1" s="1"/>
  <c r="BC1580" i="1" s="1"/>
  <c r="BI1580" i="1" s="1"/>
  <c r="BO1580" i="1" s="1"/>
  <c r="BT1580" i="1" s="1"/>
  <c r="BY1580" i="1" s="1"/>
  <c r="CG1580" i="1" s="1"/>
  <c r="CI1580" i="1" s="1"/>
  <c r="J1579" i="1"/>
  <c r="J1578" i="1" s="1"/>
  <c r="J1577" i="1" s="1"/>
  <c r="J1641" i="1"/>
  <c r="J1640" i="1" s="1"/>
  <c r="AH691" i="1"/>
  <c r="AH690" i="1" s="1"/>
  <c r="L710" i="1"/>
  <c r="R710" i="1" s="1"/>
  <c r="X710" i="1" s="1"/>
  <c r="AD710" i="1" s="1"/>
  <c r="AJ710" i="1" s="1"/>
  <c r="AP710" i="1" s="1"/>
  <c r="AV710" i="1" s="1"/>
  <c r="BB710" i="1" s="1"/>
  <c r="BH710" i="1" s="1"/>
  <c r="BN710" i="1" s="1"/>
  <c r="BS710" i="1" s="1"/>
  <c r="BX710" i="1" s="1"/>
  <c r="CD710" i="1" s="1"/>
  <c r="CF710" i="1" s="1"/>
  <c r="AA720" i="1"/>
  <c r="AA713" i="1" s="1"/>
  <c r="AA712" i="1" s="1"/>
  <c r="N739" i="1"/>
  <c r="T739" i="1" s="1"/>
  <c r="Z739" i="1" s="1"/>
  <c r="AF739" i="1" s="1"/>
  <c r="AL739" i="1" s="1"/>
  <c r="AR739" i="1" s="1"/>
  <c r="AX739" i="1" s="1"/>
  <c r="BD739" i="1" s="1"/>
  <c r="BJ739" i="1" s="1"/>
  <c r="BP739" i="1" s="1"/>
  <c r="BU739" i="1" s="1"/>
  <c r="BZ739" i="1" s="1"/>
  <c r="CJ739" i="1" s="1"/>
  <c r="CL739" i="1" s="1"/>
  <c r="M747" i="1"/>
  <c r="S747" i="1" s="1"/>
  <c r="Y747" i="1" s="1"/>
  <c r="AE747" i="1" s="1"/>
  <c r="AK747" i="1" s="1"/>
  <c r="AQ747" i="1" s="1"/>
  <c r="AW747" i="1" s="1"/>
  <c r="BC747" i="1" s="1"/>
  <c r="BI747" i="1" s="1"/>
  <c r="BO747" i="1" s="1"/>
  <c r="BT747" i="1" s="1"/>
  <c r="BY747" i="1" s="1"/>
  <c r="CG747" i="1" s="1"/>
  <c r="CI747" i="1" s="1"/>
  <c r="M753" i="1"/>
  <c r="S753" i="1" s="1"/>
  <c r="Y753" i="1" s="1"/>
  <c r="AE753" i="1" s="1"/>
  <c r="AK753" i="1" s="1"/>
  <c r="AQ753" i="1" s="1"/>
  <c r="AW753" i="1" s="1"/>
  <c r="BC753" i="1" s="1"/>
  <c r="BI753" i="1" s="1"/>
  <c r="BO753" i="1" s="1"/>
  <c r="BT753" i="1" s="1"/>
  <c r="BY753" i="1" s="1"/>
  <c r="CG753" i="1" s="1"/>
  <c r="CI753" i="1" s="1"/>
  <c r="K750" i="1"/>
  <c r="K749" i="1" s="1"/>
  <c r="AI750" i="1"/>
  <c r="AI749" i="1" s="1"/>
  <c r="BG750" i="1"/>
  <c r="BG749" i="1" s="1"/>
  <c r="CA750" i="1"/>
  <c r="CA749" i="1" s="1"/>
  <c r="L767" i="1"/>
  <c r="R767" i="1" s="1"/>
  <c r="X767" i="1" s="1"/>
  <c r="AD767" i="1" s="1"/>
  <c r="AJ767" i="1" s="1"/>
  <c r="AP767" i="1" s="1"/>
  <c r="AV767" i="1" s="1"/>
  <c r="BB767" i="1" s="1"/>
  <c r="BH767" i="1" s="1"/>
  <c r="BN767" i="1" s="1"/>
  <c r="I771" i="1"/>
  <c r="I770" i="1" s="1"/>
  <c r="U771" i="1"/>
  <c r="U770" i="1" s="1"/>
  <c r="AB771" i="1"/>
  <c r="AB770" i="1" s="1"/>
  <c r="AS771" i="1"/>
  <c r="AS770" i="1" s="1"/>
  <c r="AZ771" i="1"/>
  <c r="AZ770" i="1" s="1"/>
  <c r="BQ771" i="1"/>
  <c r="BQ770" i="1" s="1"/>
  <c r="V771" i="1"/>
  <c r="V770" i="1" s="1"/>
  <c r="AT771" i="1"/>
  <c r="AT770" i="1" s="1"/>
  <c r="BR771" i="1"/>
  <c r="BR770" i="1" s="1"/>
  <c r="AC780" i="1"/>
  <c r="P821" i="1"/>
  <c r="W821" i="1"/>
  <c r="W814" i="1" s="1"/>
  <c r="AN821" i="1"/>
  <c r="AN814" i="1" s="1"/>
  <c r="AU821" i="1"/>
  <c r="AU814" i="1" s="1"/>
  <c r="BL821" i="1"/>
  <c r="BL814" i="1" s="1"/>
  <c r="L824" i="1"/>
  <c r="R824" i="1" s="1"/>
  <c r="X824" i="1" s="1"/>
  <c r="AD824" i="1" s="1"/>
  <c r="AJ824" i="1" s="1"/>
  <c r="AP824" i="1" s="1"/>
  <c r="AV824" i="1" s="1"/>
  <c r="BB824" i="1" s="1"/>
  <c r="BH824" i="1" s="1"/>
  <c r="BN824" i="1" s="1"/>
  <c r="BS824" i="1" s="1"/>
  <c r="BX824" i="1" s="1"/>
  <c r="CD824" i="1" s="1"/>
  <c r="CF824" i="1" s="1"/>
  <c r="AC846" i="1"/>
  <c r="AC845" i="1" s="1"/>
  <c r="BA846" i="1"/>
  <c r="BA845" i="1" s="1"/>
  <c r="CB853" i="1"/>
  <c r="CG853" i="1" s="1"/>
  <c r="CI853" i="1" s="1"/>
  <c r="BM856" i="1"/>
  <c r="Q856" i="1"/>
  <c r="AA856" i="1"/>
  <c r="AH856" i="1"/>
  <c r="AY856" i="1"/>
  <c r="BF856" i="1"/>
  <c r="BW856" i="1"/>
  <c r="CM856" i="1"/>
  <c r="AC856" i="1"/>
  <c r="N883" i="1"/>
  <c r="T883" i="1" s="1"/>
  <c r="Z883" i="1" s="1"/>
  <c r="AF883" i="1" s="1"/>
  <c r="AL883" i="1" s="1"/>
  <c r="AR883" i="1" s="1"/>
  <c r="AX883" i="1" s="1"/>
  <c r="BD883" i="1" s="1"/>
  <c r="BJ883" i="1" s="1"/>
  <c r="BP883" i="1" s="1"/>
  <c r="BU883" i="1" s="1"/>
  <c r="BZ883" i="1" s="1"/>
  <c r="CJ883" i="1" s="1"/>
  <c r="CL883" i="1" s="1"/>
  <c r="F897" i="1"/>
  <c r="F896" i="1" s="1"/>
  <c r="P897" i="1"/>
  <c r="P896" i="1" s="1"/>
  <c r="W897" i="1"/>
  <c r="W896" i="1" s="1"/>
  <c r="AN897" i="1"/>
  <c r="AN896" i="1" s="1"/>
  <c r="AU897" i="1"/>
  <c r="AU896" i="1" s="1"/>
  <c r="BL897" i="1"/>
  <c r="BL896" i="1" s="1"/>
  <c r="BV897" i="1"/>
  <c r="BV896" i="1" s="1"/>
  <c r="AI907" i="1"/>
  <c r="AI902" i="1" s="1"/>
  <c r="BA921" i="1"/>
  <c r="BA920" i="1" s="1"/>
  <c r="BA919" i="1" s="1"/>
  <c r="L931" i="1"/>
  <c r="R931" i="1" s="1"/>
  <c r="X931" i="1" s="1"/>
  <c r="AD931" i="1" s="1"/>
  <c r="AJ931" i="1" s="1"/>
  <c r="AP931" i="1" s="1"/>
  <c r="AV931" i="1" s="1"/>
  <c r="BB931" i="1" s="1"/>
  <c r="BH931" i="1" s="1"/>
  <c r="BN931" i="1" s="1"/>
  <c r="BS931" i="1" s="1"/>
  <c r="BX931" i="1" s="1"/>
  <c r="CD931" i="1" s="1"/>
  <c r="CF931" i="1" s="1"/>
  <c r="CC929" i="1"/>
  <c r="CC928" i="1" s="1"/>
  <c r="BV929" i="1"/>
  <c r="BV928" i="1" s="1"/>
  <c r="I938" i="1"/>
  <c r="W938" i="1"/>
  <c r="W937" i="1" s="1"/>
  <c r="AG938" i="1"/>
  <c r="AG937" i="1" s="1"/>
  <c r="AU938" i="1"/>
  <c r="AU937" i="1" s="1"/>
  <c r="BE938" i="1"/>
  <c r="BE937" i="1" s="1"/>
  <c r="BV938" i="1"/>
  <c r="BV937" i="1" s="1"/>
  <c r="CC938" i="1"/>
  <c r="CC937" i="1" s="1"/>
  <c r="AB938" i="1"/>
  <c r="AB937" i="1" s="1"/>
  <c r="AI938" i="1"/>
  <c r="AI937" i="1" s="1"/>
  <c r="AS958" i="1"/>
  <c r="AS957" i="1" s="1"/>
  <c r="N963" i="1"/>
  <c r="T963" i="1" s="1"/>
  <c r="Z963" i="1" s="1"/>
  <c r="AF963" i="1" s="1"/>
  <c r="AL963" i="1" s="1"/>
  <c r="AR963" i="1" s="1"/>
  <c r="AX963" i="1" s="1"/>
  <c r="BD963" i="1" s="1"/>
  <c r="BJ963" i="1" s="1"/>
  <c r="BP963" i="1" s="1"/>
  <c r="BU963" i="1" s="1"/>
  <c r="BZ963" i="1" s="1"/>
  <c r="CJ963" i="1" s="1"/>
  <c r="CL963" i="1" s="1"/>
  <c r="AY979" i="1"/>
  <c r="AY978" i="1" s="1"/>
  <c r="N992" i="1"/>
  <c r="T992" i="1" s="1"/>
  <c r="Z992" i="1" s="1"/>
  <c r="AF992" i="1" s="1"/>
  <c r="AL992" i="1" s="1"/>
  <c r="AR992" i="1" s="1"/>
  <c r="AX992" i="1" s="1"/>
  <c r="BD992" i="1" s="1"/>
  <c r="BJ992" i="1" s="1"/>
  <c r="BP992" i="1" s="1"/>
  <c r="BU992" i="1" s="1"/>
  <c r="BZ992" i="1" s="1"/>
  <c r="CJ992" i="1" s="1"/>
  <c r="CL992" i="1" s="1"/>
  <c r="AC1003" i="1"/>
  <c r="AC1002" i="1" s="1"/>
  <c r="BA1003" i="1"/>
  <c r="BA1002" i="1" s="1"/>
  <c r="L1010" i="1"/>
  <c r="R1010" i="1" s="1"/>
  <c r="X1010" i="1" s="1"/>
  <c r="AD1010" i="1" s="1"/>
  <c r="AJ1010" i="1" s="1"/>
  <c r="AP1010" i="1" s="1"/>
  <c r="AV1010" i="1" s="1"/>
  <c r="BB1010" i="1" s="1"/>
  <c r="BH1010" i="1" s="1"/>
  <c r="BN1010" i="1" s="1"/>
  <c r="BS1010" i="1" s="1"/>
  <c r="BX1010" i="1" s="1"/>
  <c r="CD1010" i="1" s="1"/>
  <c r="CF1010" i="1" s="1"/>
  <c r="BV1013" i="1"/>
  <c r="L1018" i="1"/>
  <c r="R1018" i="1" s="1"/>
  <c r="X1018" i="1" s="1"/>
  <c r="AD1018" i="1" s="1"/>
  <c r="AJ1018" i="1" s="1"/>
  <c r="AP1018" i="1" s="1"/>
  <c r="AV1018" i="1" s="1"/>
  <c r="BB1018" i="1" s="1"/>
  <c r="BH1018" i="1" s="1"/>
  <c r="BN1018" i="1" s="1"/>
  <c r="BS1018" i="1" s="1"/>
  <c r="BX1018" i="1" s="1"/>
  <c r="CD1018" i="1" s="1"/>
  <c r="CF1018" i="1" s="1"/>
  <c r="K1017" i="1"/>
  <c r="K1016" i="1" s="1"/>
  <c r="AB1017" i="1"/>
  <c r="AB1016" i="1" s="1"/>
  <c r="AS1017" i="1"/>
  <c r="AS1016" i="1" s="1"/>
  <c r="BG1017" i="1"/>
  <c r="BG1016" i="1" s="1"/>
  <c r="CA1017" i="1"/>
  <c r="CA1016" i="1" s="1"/>
  <c r="I1017" i="1"/>
  <c r="I1016" i="1" s="1"/>
  <c r="P1017" i="1"/>
  <c r="P1016" i="1" s="1"/>
  <c r="W1017" i="1"/>
  <c r="W1016" i="1" s="1"/>
  <c r="AG1017" i="1"/>
  <c r="AG1016" i="1" s="1"/>
  <c r="AN1017" i="1"/>
  <c r="AN1016" i="1" s="1"/>
  <c r="AU1017" i="1"/>
  <c r="AU1016" i="1" s="1"/>
  <c r="BE1017" i="1"/>
  <c r="BE1016" i="1" s="1"/>
  <c r="BL1017" i="1"/>
  <c r="BL1016" i="1" s="1"/>
  <c r="BV1017" i="1"/>
  <c r="BV1016" i="1" s="1"/>
  <c r="CC1017" i="1"/>
  <c r="CC1016" i="1" s="1"/>
  <c r="P1023" i="1"/>
  <c r="P1022" i="1" s="1"/>
  <c r="AN1023" i="1"/>
  <c r="AN1022" i="1" s="1"/>
  <c r="M1030" i="1"/>
  <c r="S1030" i="1" s="1"/>
  <c r="Y1030" i="1" s="1"/>
  <c r="AE1030" i="1" s="1"/>
  <c r="AK1030" i="1" s="1"/>
  <c r="AQ1030" i="1" s="1"/>
  <c r="AW1030" i="1" s="1"/>
  <c r="BC1030" i="1" s="1"/>
  <c r="BI1030" i="1" s="1"/>
  <c r="BO1030" i="1" s="1"/>
  <c r="BT1030" i="1" s="1"/>
  <c r="BY1030" i="1" s="1"/>
  <c r="CG1030" i="1" s="1"/>
  <c r="I1046" i="1"/>
  <c r="I1045" i="1" s="1"/>
  <c r="BE1046" i="1"/>
  <c r="BE1045" i="1" s="1"/>
  <c r="BV1046" i="1"/>
  <c r="BV1045" i="1" s="1"/>
  <c r="N1049" i="1"/>
  <c r="T1049" i="1" s="1"/>
  <c r="Z1049" i="1" s="1"/>
  <c r="AF1049" i="1" s="1"/>
  <c r="AL1049" i="1" s="1"/>
  <c r="AR1049" i="1" s="1"/>
  <c r="AX1049" i="1" s="1"/>
  <c r="BD1049" i="1" s="1"/>
  <c r="BJ1049" i="1" s="1"/>
  <c r="BP1049" i="1" s="1"/>
  <c r="BU1049" i="1" s="1"/>
  <c r="BZ1049" i="1" s="1"/>
  <c r="CJ1049" i="1" s="1"/>
  <c r="CL1049" i="1" s="1"/>
  <c r="L1059" i="1"/>
  <c r="R1059" i="1" s="1"/>
  <c r="X1059" i="1" s="1"/>
  <c r="AD1059" i="1" s="1"/>
  <c r="AJ1059" i="1" s="1"/>
  <c r="AP1059" i="1" s="1"/>
  <c r="AV1059" i="1" s="1"/>
  <c r="BB1059" i="1" s="1"/>
  <c r="BH1059" i="1" s="1"/>
  <c r="BN1059" i="1" s="1"/>
  <c r="BS1059" i="1" s="1"/>
  <c r="BX1059" i="1" s="1"/>
  <c r="CD1059" i="1" s="1"/>
  <c r="CF1059" i="1" s="1"/>
  <c r="I1058" i="1"/>
  <c r="I1057" i="1" s="1"/>
  <c r="L1084" i="1"/>
  <c r="R1084" i="1" s="1"/>
  <c r="X1084" i="1" s="1"/>
  <c r="AD1084" i="1" s="1"/>
  <c r="AJ1084" i="1" s="1"/>
  <c r="AP1084" i="1" s="1"/>
  <c r="AV1084" i="1" s="1"/>
  <c r="BB1084" i="1" s="1"/>
  <c r="BH1084" i="1" s="1"/>
  <c r="BN1084" i="1" s="1"/>
  <c r="BS1084" i="1" s="1"/>
  <c r="BX1084" i="1" s="1"/>
  <c r="CD1084" i="1" s="1"/>
  <c r="CF1084" i="1" s="1"/>
  <c r="AA1100" i="1"/>
  <c r="AA1096" i="1" s="1"/>
  <c r="BW1100" i="1"/>
  <c r="BW1096" i="1" s="1"/>
  <c r="BA1100" i="1"/>
  <c r="BA1096" i="1" s="1"/>
  <c r="BC1123" i="1"/>
  <c r="BI1123" i="1" s="1"/>
  <c r="BO1123" i="1" s="1"/>
  <c r="BT1123" i="1" s="1"/>
  <c r="BY1123" i="1" s="1"/>
  <c r="CG1123" i="1" s="1"/>
  <c r="CI1123" i="1" s="1"/>
  <c r="K1170" i="1"/>
  <c r="K1169" i="1" s="1"/>
  <c r="L1188" i="1"/>
  <c r="R1188" i="1" s="1"/>
  <c r="X1188" i="1" s="1"/>
  <c r="AD1188" i="1" s="1"/>
  <c r="AJ1188" i="1" s="1"/>
  <c r="AP1188" i="1" s="1"/>
  <c r="AV1188" i="1" s="1"/>
  <c r="BB1188" i="1" s="1"/>
  <c r="BH1188" i="1" s="1"/>
  <c r="BN1188" i="1" s="1"/>
  <c r="BS1188" i="1" s="1"/>
  <c r="BX1188" i="1" s="1"/>
  <c r="CD1188" i="1" s="1"/>
  <c r="CF1188" i="1" s="1"/>
  <c r="AA1215" i="1"/>
  <c r="AA1204" i="1" s="1"/>
  <c r="BF1215" i="1"/>
  <c r="BF1204" i="1" s="1"/>
  <c r="K1232" i="1"/>
  <c r="U1232" i="1"/>
  <c r="AZ1232" i="1"/>
  <c r="N1272" i="1"/>
  <c r="T1272" i="1" s="1"/>
  <c r="Z1272" i="1" s="1"/>
  <c r="AF1272" i="1" s="1"/>
  <c r="AL1272" i="1" s="1"/>
  <c r="AR1272" i="1" s="1"/>
  <c r="AX1272" i="1" s="1"/>
  <c r="BD1272" i="1" s="1"/>
  <c r="BJ1272" i="1" s="1"/>
  <c r="BP1272" i="1" s="1"/>
  <c r="BU1272" i="1" s="1"/>
  <c r="BZ1272" i="1" s="1"/>
  <c r="CJ1272" i="1" s="1"/>
  <c r="CL1272" i="1" s="1"/>
  <c r="X1299" i="1"/>
  <c r="AD1299" i="1" s="1"/>
  <c r="AJ1299" i="1" s="1"/>
  <c r="AP1299" i="1" s="1"/>
  <c r="AV1299" i="1" s="1"/>
  <c r="BB1299" i="1" s="1"/>
  <c r="BH1299" i="1" s="1"/>
  <c r="BN1299" i="1" s="1"/>
  <c r="BS1299" i="1" s="1"/>
  <c r="BX1299" i="1" s="1"/>
  <c r="CD1299" i="1" s="1"/>
  <c r="CF1299" i="1" s="1"/>
  <c r="N1306" i="1"/>
  <c r="T1306" i="1" s="1"/>
  <c r="Z1306" i="1" s="1"/>
  <c r="AF1306" i="1" s="1"/>
  <c r="AL1306" i="1" s="1"/>
  <c r="AR1306" i="1" s="1"/>
  <c r="AX1306" i="1" s="1"/>
  <c r="BD1306" i="1" s="1"/>
  <c r="BJ1306" i="1" s="1"/>
  <c r="BP1306" i="1" s="1"/>
  <c r="BU1306" i="1" s="1"/>
  <c r="BZ1306" i="1" s="1"/>
  <c r="CJ1306" i="1" s="1"/>
  <c r="CL1306" i="1" s="1"/>
  <c r="AM1301" i="1"/>
  <c r="BR1301" i="1"/>
  <c r="M1321" i="1"/>
  <c r="S1321" i="1" s="1"/>
  <c r="Y1321" i="1" s="1"/>
  <c r="AE1321" i="1" s="1"/>
  <c r="AK1321" i="1" s="1"/>
  <c r="AQ1321" i="1" s="1"/>
  <c r="AW1321" i="1" s="1"/>
  <c r="BC1321" i="1" s="1"/>
  <c r="BI1321" i="1" s="1"/>
  <c r="BO1321" i="1" s="1"/>
  <c r="BT1321" i="1" s="1"/>
  <c r="BY1321" i="1" s="1"/>
  <c r="CG1321" i="1" s="1"/>
  <c r="CI1321" i="1" s="1"/>
  <c r="AI1312" i="1"/>
  <c r="AI1311" i="1" s="1"/>
  <c r="AI1310" i="1" s="1"/>
  <c r="O1332" i="1"/>
  <c r="O1331" i="1" s="1"/>
  <c r="O1325" i="1" s="1"/>
  <c r="V1332" i="1"/>
  <c r="V1331" i="1" s="1"/>
  <c r="V1325" i="1" s="1"/>
  <c r="AM1332" i="1"/>
  <c r="AM1331" i="1" s="1"/>
  <c r="AM1325" i="1" s="1"/>
  <c r="AT1332" i="1"/>
  <c r="AT1331" i="1" s="1"/>
  <c r="AT1325" i="1" s="1"/>
  <c r="BL1332" i="1"/>
  <c r="BL1331" i="1" s="1"/>
  <c r="BL1325" i="1" s="1"/>
  <c r="BV1332" i="1"/>
  <c r="BV1331" i="1" s="1"/>
  <c r="BV1325" i="1" s="1"/>
  <c r="U1332" i="1"/>
  <c r="U1331" i="1" s="1"/>
  <c r="U1325" i="1" s="1"/>
  <c r="CA1332" i="1"/>
  <c r="CA1331" i="1" s="1"/>
  <c r="CA1325" i="1" s="1"/>
  <c r="L1366" i="1"/>
  <c r="R1366" i="1" s="1"/>
  <c r="X1366" i="1" s="1"/>
  <c r="AD1366" i="1" s="1"/>
  <c r="AJ1366" i="1" s="1"/>
  <c r="AP1366" i="1" s="1"/>
  <c r="AV1366" i="1" s="1"/>
  <c r="BB1366" i="1" s="1"/>
  <c r="BH1366" i="1" s="1"/>
  <c r="BN1366" i="1" s="1"/>
  <c r="BS1366" i="1" s="1"/>
  <c r="BX1366" i="1" s="1"/>
  <c r="CD1366" i="1" s="1"/>
  <c r="CF1366" i="1" s="1"/>
  <c r="Q1363" i="1"/>
  <c r="AH1363" i="1"/>
  <c r="AY1363" i="1"/>
  <c r="BM1363" i="1"/>
  <c r="N1370" i="1"/>
  <c r="T1370" i="1" s="1"/>
  <c r="Z1370" i="1" s="1"/>
  <c r="AF1370" i="1" s="1"/>
  <c r="AL1370" i="1" s="1"/>
  <c r="AR1370" i="1" s="1"/>
  <c r="AX1370" i="1" s="1"/>
  <c r="BD1370" i="1" s="1"/>
  <c r="BJ1370" i="1" s="1"/>
  <c r="BP1370" i="1" s="1"/>
  <c r="BU1370" i="1" s="1"/>
  <c r="BZ1370" i="1" s="1"/>
  <c r="CJ1370" i="1" s="1"/>
  <c r="CL1370" i="1" s="1"/>
  <c r="N1385" i="1"/>
  <c r="T1385" i="1" s="1"/>
  <c r="Z1385" i="1" s="1"/>
  <c r="AF1385" i="1" s="1"/>
  <c r="N1386" i="1"/>
  <c r="T1386" i="1" s="1"/>
  <c r="Z1386" i="1" s="1"/>
  <c r="AF1386" i="1" s="1"/>
  <c r="AL1386" i="1" s="1"/>
  <c r="AR1386" i="1" s="1"/>
  <c r="AX1386" i="1" s="1"/>
  <c r="BD1386" i="1" s="1"/>
  <c r="BJ1386" i="1" s="1"/>
  <c r="BP1386" i="1" s="1"/>
  <c r="BU1386" i="1" s="1"/>
  <c r="BZ1386" i="1" s="1"/>
  <c r="CJ1386" i="1" s="1"/>
  <c r="CL1386" i="1" s="1"/>
  <c r="AS1403" i="1"/>
  <c r="AB1403" i="1"/>
  <c r="CA1403" i="1"/>
  <c r="CA1423" i="1"/>
  <c r="Q1441" i="1"/>
  <c r="CB1459" i="1"/>
  <c r="CB1450" i="1" s="1"/>
  <c r="L1474" i="1"/>
  <c r="R1474" i="1" s="1"/>
  <c r="X1474" i="1" s="1"/>
  <c r="AD1474" i="1" s="1"/>
  <c r="AJ1474" i="1" s="1"/>
  <c r="AP1474" i="1" s="1"/>
  <c r="AV1474" i="1" s="1"/>
  <c r="BB1474" i="1" s="1"/>
  <c r="BH1474" i="1" s="1"/>
  <c r="BN1474" i="1" s="1"/>
  <c r="BS1474" i="1" s="1"/>
  <c r="BX1474" i="1" s="1"/>
  <c r="CD1474" i="1" s="1"/>
  <c r="CF1474" i="1" s="1"/>
  <c r="AU1481" i="1"/>
  <c r="BC1494" i="1"/>
  <c r="BI1494" i="1" s="1"/>
  <c r="BO1494" i="1" s="1"/>
  <c r="J1503" i="1"/>
  <c r="AA1503" i="1"/>
  <c r="AY1503" i="1"/>
  <c r="Q1513" i="1"/>
  <c r="Q1512" i="1" s="1"/>
  <c r="T1512" i="1" s="1"/>
  <c r="Z1512" i="1" s="1"/>
  <c r="AF1512" i="1" s="1"/>
  <c r="AL1512" i="1" s="1"/>
  <c r="AR1512" i="1" s="1"/>
  <c r="AX1512" i="1" s="1"/>
  <c r="BD1512" i="1" s="1"/>
  <c r="BJ1512" i="1" s="1"/>
  <c r="BP1512" i="1" s="1"/>
  <c r="BU1512" i="1" s="1"/>
  <c r="BZ1512" i="1" s="1"/>
  <c r="CJ1512" i="1" s="1"/>
  <c r="V1503" i="1"/>
  <c r="AC1503" i="1"/>
  <c r="BW1517" i="1"/>
  <c r="BW1516" i="1" s="1"/>
  <c r="U1517" i="1"/>
  <c r="U1516" i="1" s="1"/>
  <c r="AI1517" i="1"/>
  <c r="AI1516" i="1" s="1"/>
  <c r="AZ1517" i="1"/>
  <c r="AZ1516" i="1" s="1"/>
  <c r="U1540" i="1"/>
  <c r="AI1540" i="1"/>
  <c r="AZ1540" i="1"/>
  <c r="AA1549" i="1"/>
  <c r="BF1549" i="1"/>
  <c r="AM1559" i="1"/>
  <c r="AM1558" i="1" s="1"/>
  <c r="N1599" i="1"/>
  <c r="T1599" i="1" s="1"/>
  <c r="Z1599" i="1" s="1"/>
  <c r="AF1599" i="1" s="1"/>
  <c r="AL1599" i="1" s="1"/>
  <c r="AR1599" i="1" s="1"/>
  <c r="AX1599" i="1" s="1"/>
  <c r="BD1599" i="1" s="1"/>
  <c r="BJ1599" i="1" s="1"/>
  <c r="BP1599" i="1" s="1"/>
  <c r="BU1599" i="1" s="1"/>
  <c r="BZ1599" i="1" s="1"/>
  <c r="CJ1599" i="1" s="1"/>
  <c r="CL1599" i="1" s="1"/>
  <c r="P1609" i="1"/>
  <c r="P1608" i="1" s="1"/>
  <c r="W1609" i="1"/>
  <c r="W1608" i="1" s="1"/>
  <c r="AU1609" i="1"/>
  <c r="AU1608" i="1" s="1"/>
  <c r="BE1609" i="1"/>
  <c r="BE1608" i="1" s="1"/>
  <c r="CC1609" i="1"/>
  <c r="CC1608" i="1" s="1"/>
  <c r="AH1666" i="1"/>
  <c r="AH1665" i="1" s="1"/>
  <c r="AA1666" i="1"/>
  <c r="AA1665" i="1" s="1"/>
  <c r="AO1666" i="1"/>
  <c r="AO1665" i="1" s="1"/>
  <c r="BF1666" i="1"/>
  <c r="BF1665" i="1" s="1"/>
  <c r="BW1666" i="1"/>
  <c r="BW1665" i="1" s="1"/>
  <c r="CC1688" i="1"/>
  <c r="CC1687" i="1" s="1"/>
  <c r="CC1681" i="1" s="1"/>
  <c r="AG1688" i="1"/>
  <c r="AG1687" i="1" s="1"/>
  <c r="AG1681" i="1" s="1"/>
  <c r="BL1688" i="1"/>
  <c r="BL1687" i="1" s="1"/>
  <c r="BL1681" i="1" s="1"/>
  <c r="BM1688" i="1"/>
  <c r="BM1687" i="1" s="1"/>
  <c r="BM1681" i="1" s="1"/>
  <c r="W1724" i="1"/>
  <c r="AN1724" i="1"/>
  <c r="BV1724" i="1"/>
  <c r="AY1781" i="1"/>
  <c r="AY1777" i="1" s="1"/>
  <c r="L1887" i="1"/>
  <c r="R1887" i="1" s="1"/>
  <c r="X1887" i="1" s="1"/>
  <c r="AD1887" i="1" s="1"/>
  <c r="AJ1887" i="1" s="1"/>
  <c r="AP1887" i="1" s="1"/>
  <c r="AV1887" i="1" s="1"/>
  <c r="BB1887" i="1" s="1"/>
  <c r="BH1887" i="1" s="1"/>
  <c r="BN1887" i="1" s="1"/>
  <c r="BS1887" i="1" s="1"/>
  <c r="BX1887" i="1" s="1"/>
  <c r="CD1887" i="1" s="1"/>
  <c r="CF1887" i="1" s="1"/>
  <c r="I1886" i="1"/>
  <c r="I1885" i="1" s="1"/>
  <c r="L1937" i="1"/>
  <c r="R1937" i="1" s="1"/>
  <c r="X1937" i="1" s="1"/>
  <c r="AD1937" i="1" s="1"/>
  <c r="AJ1937" i="1" s="1"/>
  <c r="AP1937" i="1" s="1"/>
  <c r="AV1937" i="1" s="1"/>
  <c r="BB1937" i="1" s="1"/>
  <c r="BH1937" i="1" s="1"/>
  <c r="BN1937" i="1" s="1"/>
  <c r="BS1937" i="1" s="1"/>
  <c r="BX1937" i="1" s="1"/>
  <c r="CD1937" i="1" s="1"/>
  <c r="F1936" i="1"/>
  <c r="L1936" i="1" s="1"/>
  <c r="R1936" i="1" s="1"/>
  <c r="X1936" i="1" s="1"/>
  <c r="AD1936" i="1" s="1"/>
  <c r="AJ1936" i="1" s="1"/>
  <c r="AP1936" i="1" s="1"/>
  <c r="AV1936" i="1" s="1"/>
  <c r="BB1936" i="1" s="1"/>
  <c r="BH1936" i="1" s="1"/>
  <c r="BN1936" i="1" s="1"/>
  <c r="BS1936" i="1" s="1"/>
  <c r="BX1936" i="1" s="1"/>
  <c r="CD1936" i="1" s="1"/>
  <c r="Q2461" i="1"/>
  <c r="Q2460" i="1" s="1"/>
  <c r="AT780" i="1"/>
  <c r="AT856" i="1"/>
  <c r="U890" i="1"/>
  <c r="U889" i="1" s="1"/>
  <c r="AB890" i="1"/>
  <c r="AB889" i="1" s="1"/>
  <c r="AS890" i="1"/>
  <c r="AS889" i="1" s="1"/>
  <c r="AZ890" i="1"/>
  <c r="AZ889" i="1" s="1"/>
  <c r="BQ890" i="1"/>
  <c r="BQ889" i="1" s="1"/>
  <c r="CA890" i="1"/>
  <c r="CA889" i="1" s="1"/>
  <c r="BF938" i="1"/>
  <c r="BF937" i="1" s="1"/>
  <c r="J938" i="1"/>
  <c r="Q938" i="1"/>
  <c r="Q937" i="1" s="1"/>
  <c r="AA938" i="1"/>
  <c r="AA937" i="1" s="1"/>
  <c r="AH938" i="1"/>
  <c r="AH937" i="1" s="1"/>
  <c r="AO938" i="1"/>
  <c r="AO937" i="1" s="1"/>
  <c r="AY938" i="1"/>
  <c r="AY937" i="1" s="1"/>
  <c r="BM938" i="1"/>
  <c r="BM937" i="1" s="1"/>
  <c r="BW938" i="1"/>
  <c r="BW937" i="1" s="1"/>
  <c r="CM938" i="1"/>
  <c r="CM937" i="1" s="1"/>
  <c r="U979" i="1"/>
  <c r="U978" i="1" s="1"/>
  <c r="M1010" i="1"/>
  <c r="S1010" i="1" s="1"/>
  <c r="Y1010" i="1" s="1"/>
  <c r="AE1010" i="1" s="1"/>
  <c r="AK1010" i="1" s="1"/>
  <c r="AQ1010" i="1" s="1"/>
  <c r="AW1010" i="1" s="1"/>
  <c r="BC1010" i="1" s="1"/>
  <c r="BI1010" i="1" s="1"/>
  <c r="BO1010" i="1" s="1"/>
  <c r="BT1010" i="1" s="1"/>
  <c r="BY1010" i="1" s="1"/>
  <c r="CG1010" i="1" s="1"/>
  <c r="CI1010" i="1" s="1"/>
  <c r="T1030" i="1"/>
  <c r="Z1030" i="1" s="1"/>
  <c r="AF1030" i="1" s="1"/>
  <c r="AL1030" i="1" s="1"/>
  <c r="AR1030" i="1" s="1"/>
  <c r="AX1030" i="1" s="1"/>
  <c r="BD1030" i="1" s="1"/>
  <c r="BJ1030" i="1" s="1"/>
  <c r="BP1030" i="1" s="1"/>
  <c r="BU1030" i="1" s="1"/>
  <c r="BZ1030" i="1" s="1"/>
  <c r="CJ1030" i="1" s="1"/>
  <c r="AC1046" i="1"/>
  <c r="AC1045" i="1" s="1"/>
  <c r="BA1046" i="1"/>
  <c r="BA1045" i="1" s="1"/>
  <c r="BR1046" i="1"/>
  <c r="BR1045" i="1" s="1"/>
  <c r="AY1137" i="1"/>
  <c r="O1170" i="1"/>
  <c r="O1169" i="1" s="1"/>
  <c r="V1170" i="1"/>
  <c r="V1169" i="1" s="1"/>
  <c r="AC1170" i="1"/>
  <c r="AC1169" i="1" s="1"/>
  <c r="AM1170" i="1"/>
  <c r="AM1169" i="1" s="1"/>
  <c r="AT1170" i="1"/>
  <c r="AT1169" i="1" s="1"/>
  <c r="BA1170" i="1"/>
  <c r="BA1169" i="1" s="1"/>
  <c r="BK1170" i="1"/>
  <c r="BK1169" i="1" s="1"/>
  <c r="BR1170" i="1"/>
  <c r="BR1169" i="1" s="1"/>
  <c r="CB1170" i="1"/>
  <c r="CB1169" i="1" s="1"/>
  <c r="AO1170" i="1"/>
  <c r="AO1169" i="1" s="1"/>
  <c r="BQ1195" i="1"/>
  <c r="AS1292" i="1"/>
  <c r="AT1301" i="1"/>
  <c r="AH1312" i="1"/>
  <c r="AH1311" i="1" s="1"/>
  <c r="AH1310" i="1" s="1"/>
  <c r="V1342" i="1"/>
  <c r="V1341" i="1" s="1"/>
  <c r="U1363" i="1"/>
  <c r="AI1363" i="1"/>
  <c r="BG1363" i="1"/>
  <c r="BQ1363" i="1"/>
  <c r="CA1363" i="1"/>
  <c r="Q1423" i="1"/>
  <c r="AC1441" i="1"/>
  <c r="BK1441" i="1"/>
  <c r="AA1473" i="1"/>
  <c r="AA1472" i="1" s="1"/>
  <c r="AA1471" i="1" s="1"/>
  <c r="AS1481" i="1"/>
  <c r="CA1549" i="1"/>
  <c r="Q1609" i="1"/>
  <c r="Q1608" i="1" s="1"/>
  <c r="AA1609" i="1"/>
  <c r="AA1608" i="1" s="1"/>
  <c r="AH1609" i="1"/>
  <c r="AH1608" i="1" s="1"/>
  <c r="AO1609" i="1"/>
  <c r="AO1608" i="1" s="1"/>
  <c r="AY1609" i="1"/>
  <c r="AY1608" i="1" s="1"/>
  <c r="BF1609" i="1"/>
  <c r="BF1608" i="1" s="1"/>
  <c r="BW1609" i="1"/>
  <c r="BW1608" i="1" s="1"/>
  <c r="AY1641" i="1"/>
  <c r="AY1640" i="1" s="1"/>
  <c r="AY1666" i="1"/>
  <c r="AY1665" i="1" s="1"/>
  <c r="K1674" i="1"/>
  <c r="K1673" i="1" s="1"/>
  <c r="CA1674" i="1"/>
  <c r="CA1673" i="1" s="1"/>
  <c r="BB1763" i="1"/>
  <c r="BH1763" i="1" s="1"/>
  <c r="BN1763" i="1" s="1"/>
  <c r="BS1763" i="1" s="1"/>
  <c r="BX1763" i="1" s="1"/>
  <c r="CD1763" i="1" s="1"/>
  <c r="AY1762" i="1"/>
  <c r="BB1762" i="1" s="1"/>
  <c r="BH1762" i="1" s="1"/>
  <c r="BN1762" i="1" s="1"/>
  <c r="BS1762" i="1" s="1"/>
  <c r="BX1762" i="1" s="1"/>
  <c r="CD1762" i="1" s="1"/>
  <c r="AT1767" i="1"/>
  <c r="BW1826" i="1"/>
  <c r="BW1825" i="1" s="1"/>
  <c r="V1860" i="1"/>
  <c r="V1859" i="1" s="1"/>
  <c r="V1858" i="1" s="1"/>
  <c r="BA1860" i="1"/>
  <c r="BA1859" i="1" s="1"/>
  <c r="BA1858" i="1" s="1"/>
  <c r="BR1860" i="1"/>
  <c r="AA1955" i="1"/>
  <c r="AA1954" i="1" s="1"/>
  <c r="AY1955" i="1"/>
  <c r="AY1954" i="1" s="1"/>
  <c r="P1969" i="1"/>
  <c r="P1968" i="1" s="1"/>
  <c r="S1970" i="1"/>
  <c r="Y1970" i="1" s="1"/>
  <c r="AE1970" i="1" s="1"/>
  <c r="AK1970" i="1" s="1"/>
  <c r="AQ1970" i="1" s="1"/>
  <c r="AW1970" i="1" s="1"/>
  <c r="BC1970" i="1" s="1"/>
  <c r="BI1970" i="1" s="1"/>
  <c r="BO1970" i="1" s="1"/>
  <c r="BT1970" i="1" s="1"/>
  <c r="BY1970" i="1" s="1"/>
  <c r="CG1970" i="1" s="1"/>
  <c r="CI1970" i="1" s="1"/>
  <c r="L1986" i="1"/>
  <c r="R1986" i="1" s="1"/>
  <c r="X1986" i="1" s="1"/>
  <c r="AD1986" i="1" s="1"/>
  <c r="AJ1986" i="1" s="1"/>
  <c r="AP1986" i="1" s="1"/>
  <c r="AV1986" i="1" s="1"/>
  <c r="BB1986" i="1" s="1"/>
  <c r="BH1986" i="1" s="1"/>
  <c r="BN1986" i="1" s="1"/>
  <c r="BS1986" i="1" s="1"/>
  <c r="BX1986" i="1" s="1"/>
  <c r="CD1986" i="1" s="1"/>
  <c r="CF1986" i="1" s="1"/>
  <c r="I1985" i="1"/>
  <c r="I1984" i="1" s="1"/>
  <c r="I1983" i="1" s="1"/>
  <c r="L2105" i="1"/>
  <c r="AU2113" i="1"/>
  <c r="AU2104" i="1" s="1"/>
  <c r="AO2153" i="1"/>
  <c r="N737" i="1"/>
  <c r="T737" i="1" s="1"/>
  <c r="Z737" i="1" s="1"/>
  <c r="AF737" i="1" s="1"/>
  <c r="AL737" i="1" s="1"/>
  <c r="AR737" i="1" s="1"/>
  <c r="AX737" i="1" s="1"/>
  <c r="BD737" i="1" s="1"/>
  <c r="BJ737" i="1" s="1"/>
  <c r="BP737" i="1" s="1"/>
  <c r="BU737" i="1" s="1"/>
  <c r="BZ737" i="1" s="1"/>
  <c r="CJ737" i="1" s="1"/>
  <c r="CL737" i="1" s="1"/>
  <c r="N747" i="1"/>
  <c r="T747" i="1" s="1"/>
  <c r="Z747" i="1" s="1"/>
  <c r="AF747" i="1" s="1"/>
  <c r="AL747" i="1" s="1"/>
  <c r="AR747" i="1" s="1"/>
  <c r="AX747" i="1" s="1"/>
  <c r="BD747" i="1" s="1"/>
  <c r="BJ747" i="1" s="1"/>
  <c r="BP747" i="1" s="1"/>
  <c r="BU747" i="1" s="1"/>
  <c r="BZ747" i="1" s="1"/>
  <c r="CJ747" i="1" s="1"/>
  <c r="CL747" i="1" s="1"/>
  <c r="M751" i="1"/>
  <c r="S751" i="1" s="1"/>
  <c r="Y751" i="1" s="1"/>
  <c r="AE751" i="1" s="1"/>
  <c r="AK751" i="1" s="1"/>
  <c r="AQ751" i="1" s="1"/>
  <c r="AW751" i="1" s="1"/>
  <c r="BC751" i="1" s="1"/>
  <c r="BI751" i="1" s="1"/>
  <c r="BO751" i="1" s="1"/>
  <c r="BT751" i="1" s="1"/>
  <c r="BY751" i="1" s="1"/>
  <c r="CG751" i="1" s="1"/>
  <c r="CI751" i="1" s="1"/>
  <c r="P750" i="1"/>
  <c r="P749" i="1" s="1"/>
  <c r="M757" i="1"/>
  <c r="S757" i="1" s="1"/>
  <c r="Y757" i="1" s="1"/>
  <c r="AE757" i="1" s="1"/>
  <c r="AK757" i="1" s="1"/>
  <c r="AQ757" i="1" s="1"/>
  <c r="AW757" i="1" s="1"/>
  <c r="BC757" i="1" s="1"/>
  <c r="BI757" i="1" s="1"/>
  <c r="BO757" i="1" s="1"/>
  <c r="BT757" i="1" s="1"/>
  <c r="BY757" i="1" s="1"/>
  <c r="CG757" i="1" s="1"/>
  <c r="CI757" i="1" s="1"/>
  <c r="CJ761" i="1"/>
  <c r="CL761" i="1" s="1"/>
  <c r="N765" i="1"/>
  <c r="T765" i="1" s="1"/>
  <c r="Z765" i="1" s="1"/>
  <c r="AF765" i="1" s="1"/>
  <c r="AL765" i="1" s="1"/>
  <c r="AR765" i="1" s="1"/>
  <c r="AX765" i="1" s="1"/>
  <c r="BD765" i="1" s="1"/>
  <c r="BJ765" i="1" s="1"/>
  <c r="BP765" i="1" s="1"/>
  <c r="BU765" i="1" s="1"/>
  <c r="BZ765" i="1" s="1"/>
  <c r="CJ765" i="1" s="1"/>
  <c r="CL765" i="1" s="1"/>
  <c r="P771" i="1"/>
  <c r="P770" i="1" s="1"/>
  <c r="AN771" i="1"/>
  <c r="AN770" i="1" s="1"/>
  <c r="BL771" i="1"/>
  <c r="BL770" i="1" s="1"/>
  <c r="BV771" i="1"/>
  <c r="BV770" i="1" s="1"/>
  <c r="L778" i="1"/>
  <c r="R778" i="1" s="1"/>
  <c r="X778" i="1" s="1"/>
  <c r="AD778" i="1" s="1"/>
  <c r="AJ778" i="1" s="1"/>
  <c r="AP778" i="1" s="1"/>
  <c r="AV778" i="1" s="1"/>
  <c r="BB778" i="1" s="1"/>
  <c r="BH778" i="1" s="1"/>
  <c r="BN778" i="1" s="1"/>
  <c r="BS778" i="1" s="1"/>
  <c r="BX778" i="1" s="1"/>
  <c r="CD778" i="1" s="1"/>
  <c r="CF778" i="1" s="1"/>
  <c r="Q780" i="1"/>
  <c r="AH780" i="1"/>
  <c r="AO780" i="1"/>
  <c r="BF780" i="1"/>
  <c r="BM780" i="1"/>
  <c r="CM780" i="1"/>
  <c r="L797" i="1"/>
  <c r="R797" i="1" s="1"/>
  <c r="X797" i="1" s="1"/>
  <c r="AD797" i="1" s="1"/>
  <c r="AJ797" i="1" s="1"/>
  <c r="AP797" i="1" s="1"/>
  <c r="AV797" i="1" s="1"/>
  <c r="BB797" i="1" s="1"/>
  <c r="BH797" i="1" s="1"/>
  <c r="BN797" i="1" s="1"/>
  <c r="BS797" i="1" s="1"/>
  <c r="BX797" i="1" s="1"/>
  <c r="CD797" i="1" s="1"/>
  <c r="CF797" i="1" s="1"/>
  <c r="M801" i="1"/>
  <c r="S801" i="1" s="1"/>
  <c r="Y801" i="1" s="1"/>
  <c r="AE801" i="1" s="1"/>
  <c r="AK801" i="1" s="1"/>
  <c r="AQ801" i="1" s="1"/>
  <c r="AW801" i="1" s="1"/>
  <c r="BC801" i="1" s="1"/>
  <c r="BI801" i="1" s="1"/>
  <c r="BO801" i="1" s="1"/>
  <c r="BT801" i="1" s="1"/>
  <c r="BY801" i="1" s="1"/>
  <c r="CG801" i="1" s="1"/>
  <c r="CI801" i="1" s="1"/>
  <c r="K800" i="1"/>
  <c r="K799" i="1" s="1"/>
  <c r="N803" i="1"/>
  <c r="T803" i="1" s="1"/>
  <c r="Z803" i="1" s="1"/>
  <c r="AF803" i="1" s="1"/>
  <c r="AL803" i="1" s="1"/>
  <c r="AR803" i="1" s="1"/>
  <c r="AX803" i="1" s="1"/>
  <c r="BD803" i="1" s="1"/>
  <c r="BJ803" i="1" s="1"/>
  <c r="BP803" i="1" s="1"/>
  <c r="BU803" i="1" s="1"/>
  <c r="BZ803" i="1" s="1"/>
  <c r="CJ803" i="1" s="1"/>
  <c r="CL803" i="1" s="1"/>
  <c r="L816" i="1"/>
  <c r="R816" i="1" s="1"/>
  <c r="X816" i="1" s="1"/>
  <c r="AD816" i="1" s="1"/>
  <c r="AJ816" i="1" s="1"/>
  <c r="AP816" i="1" s="1"/>
  <c r="AV816" i="1" s="1"/>
  <c r="BB816" i="1" s="1"/>
  <c r="BH816" i="1" s="1"/>
  <c r="BN816" i="1" s="1"/>
  <c r="BS816" i="1" s="1"/>
  <c r="BX816" i="1" s="1"/>
  <c r="CD816" i="1" s="1"/>
  <c r="CF816" i="1" s="1"/>
  <c r="P846" i="1"/>
  <c r="P845" i="1" s="1"/>
  <c r="AN846" i="1"/>
  <c r="AN845" i="1" s="1"/>
  <c r="BL846" i="1"/>
  <c r="BL845" i="1" s="1"/>
  <c r="CC846" i="1"/>
  <c r="CC845" i="1" s="1"/>
  <c r="N878" i="1"/>
  <c r="T878" i="1" s="1"/>
  <c r="Z878" i="1" s="1"/>
  <c r="AF878" i="1" s="1"/>
  <c r="AL878" i="1" s="1"/>
  <c r="AR878" i="1" s="1"/>
  <c r="AX878" i="1" s="1"/>
  <c r="BD878" i="1" s="1"/>
  <c r="BJ878" i="1" s="1"/>
  <c r="BP878" i="1" s="1"/>
  <c r="BU878" i="1" s="1"/>
  <c r="BZ878" i="1" s="1"/>
  <c r="CJ878" i="1" s="1"/>
  <c r="CL878" i="1" s="1"/>
  <c r="N886" i="1"/>
  <c r="T886" i="1" s="1"/>
  <c r="Z886" i="1" s="1"/>
  <c r="AF886" i="1" s="1"/>
  <c r="AL886" i="1" s="1"/>
  <c r="AR886" i="1" s="1"/>
  <c r="AX886" i="1" s="1"/>
  <c r="BD886" i="1" s="1"/>
  <c r="BJ886" i="1" s="1"/>
  <c r="BP886" i="1" s="1"/>
  <c r="BU886" i="1" s="1"/>
  <c r="BZ886" i="1" s="1"/>
  <c r="CJ886" i="1" s="1"/>
  <c r="CL886" i="1" s="1"/>
  <c r="G890" i="1"/>
  <c r="M890" i="1" s="1"/>
  <c r="N893" i="1"/>
  <c r="T893" i="1" s="1"/>
  <c r="Z893" i="1" s="1"/>
  <c r="AF893" i="1" s="1"/>
  <c r="AL893" i="1" s="1"/>
  <c r="AR893" i="1" s="1"/>
  <c r="AX893" i="1" s="1"/>
  <c r="BD893" i="1" s="1"/>
  <c r="BJ893" i="1" s="1"/>
  <c r="BP893" i="1" s="1"/>
  <c r="BU893" i="1" s="1"/>
  <c r="BZ893" i="1" s="1"/>
  <c r="CJ893" i="1" s="1"/>
  <c r="CL893" i="1" s="1"/>
  <c r="BR890" i="1"/>
  <c r="BR889" i="1" s="1"/>
  <c r="N900" i="1"/>
  <c r="T900" i="1" s="1"/>
  <c r="Z900" i="1" s="1"/>
  <c r="AF900" i="1" s="1"/>
  <c r="AL900" i="1" s="1"/>
  <c r="AR900" i="1" s="1"/>
  <c r="AX900" i="1" s="1"/>
  <c r="BD900" i="1" s="1"/>
  <c r="BJ900" i="1" s="1"/>
  <c r="BP900" i="1" s="1"/>
  <c r="BU900" i="1" s="1"/>
  <c r="BZ900" i="1" s="1"/>
  <c r="CJ900" i="1" s="1"/>
  <c r="CL900" i="1" s="1"/>
  <c r="AS921" i="1"/>
  <c r="AS920" i="1" s="1"/>
  <c r="AS919" i="1" s="1"/>
  <c r="AB929" i="1"/>
  <c r="AB928" i="1" s="1"/>
  <c r="N940" i="1"/>
  <c r="T940" i="1" s="1"/>
  <c r="Z940" i="1" s="1"/>
  <c r="AF940" i="1" s="1"/>
  <c r="AL940" i="1" s="1"/>
  <c r="AR940" i="1" s="1"/>
  <c r="AX940" i="1" s="1"/>
  <c r="BD940" i="1" s="1"/>
  <c r="BJ940" i="1" s="1"/>
  <c r="BP940" i="1" s="1"/>
  <c r="BU940" i="1" s="1"/>
  <c r="BZ940" i="1" s="1"/>
  <c r="CJ940" i="1" s="1"/>
  <c r="CL940" i="1" s="1"/>
  <c r="N982" i="1"/>
  <c r="T982" i="1" s="1"/>
  <c r="Z982" i="1" s="1"/>
  <c r="AF982" i="1" s="1"/>
  <c r="AL982" i="1" s="1"/>
  <c r="AR982" i="1" s="1"/>
  <c r="AX982" i="1" s="1"/>
  <c r="BD982" i="1" s="1"/>
  <c r="BJ982" i="1" s="1"/>
  <c r="BP982" i="1" s="1"/>
  <c r="BU982" i="1" s="1"/>
  <c r="BZ982" i="1" s="1"/>
  <c r="CJ982" i="1" s="1"/>
  <c r="BK979" i="1"/>
  <c r="BK978" i="1" s="1"/>
  <c r="L1024" i="1"/>
  <c r="R1024" i="1" s="1"/>
  <c r="X1024" i="1" s="1"/>
  <c r="AD1024" i="1" s="1"/>
  <c r="AJ1024" i="1" s="1"/>
  <c r="AP1024" i="1" s="1"/>
  <c r="AV1024" i="1" s="1"/>
  <c r="BB1024" i="1" s="1"/>
  <c r="BH1024" i="1" s="1"/>
  <c r="BN1024" i="1" s="1"/>
  <c r="BS1024" i="1" s="1"/>
  <c r="BX1024" i="1" s="1"/>
  <c r="CD1024" i="1" s="1"/>
  <c r="CF1024" i="1" s="1"/>
  <c r="M1026" i="1"/>
  <c r="S1026" i="1" s="1"/>
  <c r="Y1026" i="1" s="1"/>
  <c r="AE1026" i="1" s="1"/>
  <c r="AK1026" i="1" s="1"/>
  <c r="AQ1026" i="1" s="1"/>
  <c r="AW1026" i="1" s="1"/>
  <c r="BC1026" i="1" s="1"/>
  <c r="BI1026" i="1" s="1"/>
  <c r="BO1026" i="1" s="1"/>
  <c r="BT1026" i="1" s="1"/>
  <c r="BY1026" i="1" s="1"/>
  <c r="CG1026" i="1" s="1"/>
  <c r="CI1026" i="1" s="1"/>
  <c r="AG1029" i="1"/>
  <c r="AG1028" i="1" s="1"/>
  <c r="Q1035" i="1"/>
  <c r="Q1034" i="1" s="1"/>
  <c r="AA1035" i="1"/>
  <c r="AA1034" i="1" s="1"/>
  <c r="AH1035" i="1"/>
  <c r="AH1034" i="1" s="1"/>
  <c r="AO1035" i="1"/>
  <c r="AO1034" i="1" s="1"/>
  <c r="AY1035" i="1"/>
  <c r="AY1034" i="1" s="1"/>
  <c r="BF1035" i="1"/>
  <c r="BF1034" i="1" s="1"/>
  <c r="BM1035" i="1"/>
  <c r="BM1034" i="1" s="1"/>
  <c r="BW1035" i="1"/>
  <c r="BW1034" i="1" s="1"/>
  <c r="CM1035" i="1"/>
  <c r="CM1034" i="1" s="1"/>
  <c r="O1035" i="1"/>
  <c r="O1034" i="1" s="1"/>
  <c r="L1038" i="1"/>
  <c r="R1038" i="1" s="1"/>
  <c r="X1038" i="1" s="1"/>
  <c r="AD1038" i="1" s="1"/>
  <c r="AJ1038" i="1" s="1"/>
  <c r="AP1038" i="1" s="1"/>
  <c r="AV1038" i="1" s="1"/>
  <c r="BB1038" i="1" s="1"/>
  <c r="BH1038" i="1" s="1"/>
  <c r="BN1038" i="1" s="1"/>
  <c r="BS1038" i="1" s="1"/>
  <c r="BX1038" i="1" s="1"/>
  <c r="CD1038" i="1" s="1"/>
  <c r="N1053" i="1"/>
  <c r="T1053" i="1" s="1"/>
  <c r="Z1053" i="1" s="1"/>
  <c r="AF1053" i="1" s="1"/>
  <c r="AL1053" i="1" s="1"/>
  <c r="AR1053" i="1" s="1"/>
  <c r="AX1053" i="1" s="1"/>
  <c r="BD1053" i="1" s="1"/>
  <c r="BJ1053" i="1" s="1"/>
  <c r="BP1053" i="1" s="1"/>
  <c r="BU1053" i="1" s="1"/>
  <c r="BZ1053" i="1" s="1"/>
  <c r="CJ1053" i="1" s="1"/>
  <c r="CL1053" i="1" s="1"/>
  <c r="N1055" i="1"/>
  <c r="T1055" i="1" s="1"/>
  <c r="Z1055" i="1" s="1"/>
  <c r="AF1055" i="1" s="1"/>
  <c r="AL1055" i="1" s="1"/>
  <c r="AR1055" i="1" s="1"/>
  <c r="AX1055" i="1" s="1"/>
  <c r="BD1055" i="1" s="1"/>
  <c r="BJ1055" i="1" s="1"/>
  <c r="BP1055" i="1" s="1"/>
  <c r="BU1055" i="1" s="1"/>
  <c r="BZ1055" i="1" s="1"/>
  <c r="CJ1055" i="1" s="1"/>
  <c r="CL1055" i="1" s="1"/>
  <c r="N1097" i="1"/>
  <c r="T1097" i="1" s="1"/>
  <c r="Z1097" i="1" s="1"/>
  <c r="AF1097" i="1" s="1"/>
  <c r="AL1097" i="1" s="1"/>
  <c r="AR1097" i="1" s="1"/>
  <c r="AX1097" i="1" s="1"/>
  <c r="BD1097" i="1" s="1"/>
  <c r="BJ1097" i="1" s="1"/>
  <c r="BP1097" i="1" s="1"/>
  <c r="BU1097" i="1" s="1"/>
  <c r="BZ1097" i="1" s="1"/>
  <c r="CJ1097" i="1" s="1"/>
  <c r="N1098" i="1"/>
  <c r="T1098" i="1" s="1"/>
  <c r="Z1098" i="1" s="1"/>
  <c r="AF1098" i="1" s="1"/>
  <c r="AL1098" i="1" s="1"/>
  <c r="AR1098" i="1" s="1"/>
  <c r="AX1098" i="1" s="1"/>
  <c r="BD1098" i="1" s="1"/>
  <c r="BJ1098" i="1" s="1"/>
  <c r="BP1098" i="1" s="1"/>
  <c r="BU1098" i="1" s="1"/>
  <c r="BZ1098" i="1" s="1"/>
  <c r="CJ1098" i="1" s="1"/>
  <c r="BF1100" i="1"/>
  <c r="BF1096" i="1" s="1"/>
  <c r="AM1137" i="1"/>
  <c r="V1181" i="1"/>
  <c r="V1180" i="1" s="1"/>
  <c r="AM1181" i="1"/>
  <c r="AM1180" i="1" s="1"/>
  <c r="BA1181" i="1"/>
  <c r="N1188" i="1"/>
  <c r="T1188" i="1" s="1"/>
  <c r="Z1188" i="1" s="1"/>
  <c r="AF1188" i="1" s="1"/>
  <c r="AL1188" i="1" s="1"/>
  <c r="AR1188" i="1" s="1"/>
  <c r="AX1188" i="1" s="1"/>
  <c r="BD1188" i="1" s="1"/>
  <c r="BJ1188" i="1" s="1"/>
  <c r="BP1188" i="1" s="1"/>
  <c r="BU1188" i="1" s="1"/>
  <c r="BZ1188" i="1" s="1"/>
  <c r="CJ1188" i="1" s="1"/>
  <c r="CL1188" i="1" s="1"/>
  <c r="V1195" i="1"/>
  <c r="AM1195" i="1"/>
  <c r="BA1195" i="1"/>
  <c r="BR1195" i="1"/>
  <c r="AG1232" i="1"/>
  <c r="BL1232" i="1"/>
  <c r="I1245" i="1"/>
  <c r="G1265" i="1"/>
  <c r="G1264" i="1" s="1"/>
  <c r="M1264" i="1" s="1"/>
  <c r="S1264" i="1" s="1"/>
  <c r="Y1264" i="1" s="1"/>
  <c r="AE1264" i="1" s="1"/>
  <c r="AK1264" i="1" s="1"/>
  <c r="AQ1264" i="1" s="1"/>
  <c r="AW1264" i="1" s="1"/>
  <c r="BC1264" i="1" s="1"/>
  <c r="BI1264" i="1" s="1"/>
  <c r="BO1264" i="1" s="1"/>
  <c r="BT1264" i="1" s="1"/>
  <c r="BY1264" i="1" s="1"/>
  <c r="CG1264" i="1" s="1"/>
  <c r="N1265" i="1"/>
  <c r="T1265" i="1" s="1"/>
  <c r="Z1265" i="1" s="1"/>
  <c r="AF1265" i="1" s="1"/>
  <c r="AL1265" i="1" s="1"/>
  <c r="AR1265" i="1" s="1"/>
  <c r="AX1265" i="1" s="1"/>
  <c r="BD1265" i="1" s="1"/>
  <c r="BJ1265" i="1" s="1"/>
  <c r="BP1265" i="1" s="1"/>
  <c r="BU1265" i="1" s="1"/>
  <c r="BZ1265" i="1" s="1"/>
  <c r="CJ1265" i="1" s="1"/>
  <c r="F1294" i="1"/>
  <c r="L1294" i="1" s="1"/>
  <c r="R1294" i="1" s="1"/>
  <c r="X1294" i="1" s="1"/>
  <c r="AD1294" i="1" s="1"/>
  <c r="AJ1294" i="1" s="1"/>
  <c r="AP1294" i="1" s="1"/>
  <c r="AV1294" i="1" s="1"/>
  <c r="BB1294" i="1" s="1"/>
  <c r="BH1294" i="1" s="1"/>
  <c r="BN1294" i="1" s="1"/>
  <c r="BS1294" i="1" s="1"/>
  <c r="BX1294" i="1" s="1"/>
  <c r="CD1294" i="1" s="1"/>
  <c r="CF1294" i="1" s="1"/>
  <c r="AA1301" i="1"/>
  <c r="V1301" i="1"/>
  <c r="AN1312" i="1"/>
  <c r="AN1311" i="1" s="1"/>
  <c r="AN1310" i="1" s="1"/>
  <c r="AM1489" i="1"/>
  <c r="AM1488" i="1" s="1"/>
  <c r="V1517" i="1"/>
  <c r="V1516" i="1" s="1"/>
  <c r="AM1517" i="1"/>
  <c r="AM1516" i="1" s="1"/>
  <c r="AT1517" i="1"/>
  <c r="AT1516" i="1" s="1"/>
  <c r="BR1517" i="1"/>
  <c r="BR1516" i="1" s="1"/>
  <c r="AB1540" i="1"/>
  <c r="AS1540" i="1"/>
  <c r="BG1540" i="1"/>
  <c r="I1540" i="1"/>
  <c r="P1540" i="1"/>
  <c r="AG1540" i="1"/>
  <c r="BE1540" i="1"/>
  <c r="BL1540" i="1"/>
  <c r="BV1540" i="1"/>
  <c r="CC1540" i="1"/>
  <c r="N1545" i="1"/>
  <c r="T1545" i="1" s="1"/>
  <c r="Z1545" i="1" s="1"/>
  <c r="AF1545" i="1" s="1"/>
  <c r="AL1545" i="1" s="1"/>
  <c r="AR1545" i="1" s="1"/>
  <c r="AX1545" i="1" s="1"/>
  <c r="BD1545" i="1" s="1"/>
  <c r="BJ1545" i="1" s="1"/>
  <c r="BP1545" i="1" s="1"/>
  <c r="BU1545" i="1" s="1"/>
  <c r="BZ1545" i="1" s="1"/>
  <c r="CJ1545" i="1" s="1"/>
  <c r="CL1545" i="1" s="1"/>
  <c r="AO1549" i="1"/>
  <c r="BW1549" i="1"/>
  <c r="I1559" i="1"/>
  <c r="I1558" i="1" s="1"/>
  <c r="M1564" i="1"/>
  <c r="S1564" i="1" s="1"/>
  <c r="Y1564" i="1" s="1"/>
  <c r="AE1564" i="1" s="1"/>
  <c r="AK1564" i="1" s="1"/>
  <c r="AQ1564" i="1" s="1"/>
  <c r="AW1564" i="1" s="1"/>
  <c r="BC1564" i="1" s="1"/>
  <c r="BI1564" i="1" s="1"/>
  <c r="BO1564" i="1" s="1"/>
  <c r="BT1564" i="1" s="1"/>
  <c r="BY1564" i="1" s="1"/>
  <c r="CG1564" i="1" s="1"/>
  <c r="CI1564" i="1" s="1"/>
  <c r="AY1570" i="1"/>
  <c r="BB1570" i="1" s="1"/>
  <c r="BH1570" i="1" s="1"/>
  <c r="BN1570" i="1" s="1"/>
  <c r="BS1570" i="1" s="1"/>
  <c r="BX1570" i="1" s="1"/>
  <c r="CD1570" i="1" s="1"/>
  <c r="CF1570" i="1" s="1"/>
  <c r="M1584" i="1"/>
  <c r="S1584" i="1" s="1"/>
  <c r="Y1584" i="1" s="1"/>
  <c r="AE1584" i="1" s="1"/>
  <c r="AK1584" i="1" s="1"/>
  <c r="AQ1584" i="1" s="1"/>
  <c r="AW1584" i="1" s="1"/>
  <c r="BC1584" i="1" s="1"/>
  <c r="BI1584" i="1" s="1"/>
  <c r="BO1584" i="1" s="1"/>
  <c r="BT1584" i="1" s="1"/>
  <c r="BY1584" i="1" s="1"/>
  <c r="CG1584" i="1" s="1"/>
  <c r="CI1584" i="1" s="1"/>
  <c r="U1578" i="1"/>
  <c r="U1577" i="1" s="1"/>
  <c r="U1567" i="1" s="1"/>
  <c r="AB1578" i="1"/>
  <c r="AB1577" i="1" s="1"/>
  <c r="AB1567" i="1" s="1"/>
  <c r="AI1578" i="1"/>
  <c r="AI1577" i="1" s="1"/>
  <c r="AI1567" i="1" s="1"/>
  <c r="AS1578" i="1"/>
  <c r="AS1577" i="1" s="1"/>
  <c r="AS1567" i="1" s="1"/>
  <c r="AZ1578" i="1"/>
  <c r="AZ1577" i="1" s="1"/>
  <c r="BG1578" i="1"/>
  <c r="BG1577" i="1" s="1"/>
  <c r="BG1567" i="1" s="1"/>
  <c r="CA1578" i="1"/>
  <c r="CA1577" i="1" s="1"/>
  <c r="CA1567" i="1" s="1"/>
  <c r="K1588" i="1"/>
  <c r="K1587" i="1" s="1"/>
  <c r="L1599" i="1"/>
  <c r="R1599" i="1" s="1"/>
  <c r="X1599" i="1" s="1"/>
  <c r="AD1599" i="1" s="1"/>
  <c r="AJ1599" i="1" s="1"/>
  <c r="AP1599" i="1" s="1"/>
  <c r="AV1599" i="1" s="1"/>
  <c r="BB1599" i="1" s="1"/>
  <c r="BH1599" i="1" s="1"/>
  <c r="BN1599" i="1" s="1"/>
  <c r="BS1599" i="1" s="1"/>
  <c r="BX1599" i="1" s="1"/>
  <c r="CD1599" i="1" s="1"/>
  <c r="CF1599" i="1" s="1"/>
  <c r="BV1609" i="1"/>
  <c r="BV1608" i="1" s="1"/>
  <c r="N1619" i="1"/>
  <c r="T1619" i="1" s="1"/>
  <c r="Z1619" i="1" s="1"/>
  <c r="AF1619" i="1" s="1"/>
  <c r="AL1619" i="1" s="1"/>
  <c r="AR1619" i="1" s="1"/>
  <c r="AX1619" i="1" s="1"/>
  <c r="BD1619" i="1" s="1"/>
  <c r="BJ1619" i="1" s="1"/>
  <c r="BP1619" i="1" s="1"/>
  <c r="BU1619" i="1" s="1"/>
  <c r="BZ1619" i="1" s="1"/>
  <c r="CJ1619" i="1" s="1"/>
  <c r="CL1619" i="1" s="1"/>
  <c r="I1631" i="1"/>
  <c r="AU1631" i="1"/>
  <c r="BE1631" i="1"/>
  <c r="BV1631" i="1"/>
  <c r="M1648" i="1"/>
  <c r="S1648" i="1" s="1"/>
  <c r="Y1648" i="1" s="1"/>
  <c r="AE1648" i="1" s="1"/>
  <c r="AK1648" i="1" s="1"/>
  <c r="AQ1648" i="1" s="1"/>
  <c r="AW1648" i="1" s="1"/>
  <c r="BC1648" i="1" s="1"/>
  <c r="BI1648" i="1" s="1"/>
  <c r="BO1648" i="1" s="1"/>
  <c r="BT1648" i="1" s="1"/>
  <c r="BY1648" i="1" s="1"/>
  <c r="CG1648" i="1" s="1"/>
  <c r="CI1648" i="1" s="1"/>
  <c r="N1648" i="1"/>
  <c r="T1648" i="1" s="1"/>
  <c r="Z1648" i="1" s="1"/>
  <c r="AF1648" i="1" s="1"/>
  <c r="AL1648" i="1" s="1"/>
  <c r="AR1648" i="1" s="1"/>
  <c r="AX1648" i="1" s="1"/>
  <c r="BD1648" i="1" s="1"/>
  <c r="BJ1648" i="1" s="1"/>
  <c r="BP1648" i="1" s="1"/>
  <c r="BU1648" i="1" s="1"/>
  <c r="BZ1648" i="1" s="1"/>
  <c r="CJ1648" i="1" s="1"/>
  <c r="CL1648" i="1" s="1"/>
  <c r="Q1666" i="1"/>
  <c r="Q1665" i="1" s="1"/>
  <c r="O1674" i="1"/>
  <c r="O1673" i="1" s="1"/>
  <c r="V1674" i="1"/>
  <c r="V1673" i="1" s="1"/>
  <c r="AC1674" i="1"/>
  <c r="AC1673" i="1" s="1"/>
  <c r="AM1674" i="1"/>
  <c r="AM1673" i="1" s="1"/>
  <c r="AT1674" i="1"/>
  <c r="AT1673" i="1" s="1"/>
  <c r="BA1674" i="1"/>
  <c r="BA1673" i="1" s="1"/>
  <c r="BK1674" i="1"/>
  <c r="BK1673" i="1" s="1"/>
  <c r="CB1674" i="1"/>
  <c r="CB1673" i="1" s="1"/>
  <c r="AZ1688" i="1"/>
  <c r="AZ1687" i="1" s="1"/>
  <c r="AZ1681" i="1" s="1"/>
  <c r="AN1714" i="1"/>
  <c r="BV1714" i="1"/>
  <c r="U1752" i="1"/>
  <c r="AB1752" i="1"/>
  <c r="AI1752" i="1"/>
  <c r="AS1752" i="1"/>
  <c r="BG1752" i="1"/>
  <c r="CA1752" i="1"/>
  <c r="L1819" i="1"/>
  <c r="R1819" i="1" s="1"/>
  <c r="X1819" i="1" s="1"/>
  <c r="AD1819" i="1" s="1"/>
  <c r="AJ1819" i="1" s="1"/>
  <c r="AP1819" i="1" s="1"/>
  <c r="AV1819" i="1" s="1"/>
  <c r="BB1819" i="1" s="1"/>
  <c r="BH1819" i="1" s="1"/>
  <c r="BN1819" i="1" s="1"/>
  <c r="BS1819" i="1" s="1"/>
  <c r="BX1819" i="1" s="1"/>
  <c r="CD1819" i="1" s="1"/>
  <c r="CF1819" i="1" s="1"/>
  <c r="F1818" i="1"/>
  <c r="AO1917" i="1"/>
  <c r="G1941" i="1"/>
  <c r="G1940" i="1" s="1"/>
  <c r="U2125" i="1"/>
  <c r="U2124" i="1" s="1"/>
  <c r="F2134" i="1"/>
  <c r="L2134" i="1" s="1"/>
  <c r="R2134" i="1" s="1"/>
  <c r="X2134" i="1" s="1"/>
  <c r="AD2134" i="1" s="1"/>
  <c r="AJ2134" i="1" s="1"/>
  <c r="AP2134" i="1" s="1"/>
  <c r="AV2134" i="1" s="1"/>
  <c r="BB2134" i="1" s="1"/>
  <c r="BH2134" i="1" s="1"/>
  <c r="BN2134" i="1" s="1"/>
  <c r="BS2134" i="1" s="1"/>
  <c r="BX2134" i="1" s="1"/>
  <c r="CD2134" i="1" s="1"/>
  <c r="CF2134" i="1" s="1"/>
  <c r="AB2145" i="1"/>
  <c r="AB2144" i="1" s="1"/>
  <c r="AB2138" i="1" s="1"/>
  <c r="AI2145" i="1"/>
  <c r="AI2144" i="1" s="1"/>
  <c r="AI2138" i="1" s="1"/>
  <c r="BG2145" i="1"/>
  <c r="BG2144" i="1" s="1"/>
  <c r="BG2138" i="1" s="1"/>
  <c r="BQ2145" i="1"/>
  <c r="BQ2144" i="1" s="1"/>
  <c r="CA2145" i="1"/>
  <c r="CA2144" i="1" s="1"/>
  <c r="CA2138" i="1" s="1"/>
  <c r="H2298" i="1"/>
  <c r="H2297" i="1" s="1"/>
  <c r="N2297" i="1" s="1"/>
  <c r="T2297" i="1" s="1"/>
  <c r="Z2297" i="1" s="1"/>
  <c r="AF2297" i="1" s="1"/>
  <c r="AL2297" i="1" s="1"/>
  <c r="AR2297" i="1" s="1"/>
  <c r="AX2297" i="1" s="1"/>
  <c r="BD2297" i="1" s="1"/>
  <c r="BJ2297" i="1" s="1"/>
  <c r="BP2297" i="1" s="1"/>
  <c r="BU2297" i="1" s="1"/>
  <c r="BZ2297" i="1" s="1"/>
  <c r="CJ2297" i="1" s="1"/>
  <c r="CL2297" i="1" s="1"/>
  <c r="N2299" i="1"/>
  <c r="T2299" i="1" s="1"/>
  <c r="Z2299" i="1" s="1"/>
  <c r="AF2299" i="1" s="1"/>
  <c r="AL2299" i="1" s="1"/>
  <c r="AR2299" i="1" s="1"/>
  <c r="AX2299" i="1" s="1"/>
  <c r="BD2299" i="1" s="1"/>
  <c r="BJ2299" i="1" s="1"/>
  <c r="BP2299" i="1" s="1"/>
  <c r="BU2299" i="1" s="1"/>
  <c r="BZ2299" i="1" s="1"/>
  <c r="CJ2299" i="1" s="1"/>
  <c r="CL2299" i="1" s="1"/>
  <c r="AI2413" i="1"/>
  <c r="W1714" i="1"/>
  <c r="BE1714" i="1"/>
  <c r="BE1713" i="1" s="1"/>
  <c r="BE1712" i="1" s="1"/>
  <c r="L1721" i="1"/>
  <c r="R1721" i="1" s="1"/>
  <c r="X1721" i="1" s="1"/>
  <c r="AD1721" i="1" s="1"/>
  <c r="AJ1721" i="1" s="1"/>
  <c r="AP1721" i="1" s="1"/>
  <c r="AV1721" i="1" s="1"/>
  <c r="BB1721" i="1" s="1"/>
  <c r="BH1721" i="1" s="1"/>
  <c r="BN1721" i="1" s="1"/>
  <c r="BS1721" i="1" s="1"/>
  <c r="BX1721" i="1" s="1"/>
  <c r="CD1721" i="1" s="1"/>
  <c r="CF1721" i="1" s="1"/>
  <c r="AB1724" i="1"/>
  <c r="BG1724" i="1"/>
  <c r="P1743" i="1"/>
  <c r="AN1743" i="1"/>
  <c r="BE1743" i="1"/>
  <c r="AS1743" i="1"/>
  <c r="V1752" i="1"/>
  <c r="N1772" i="1"/>
  <c r="T1772" i="1" s="1"/>
  <c r="Z1772" i="1" s="1"/>
  <c r="AF1772" i="1" s="1"/>
  <c r="AL1772" i="1" s="1"/>
  <c r="AR1772" i="1" s="1"/>
  <c r="AX1772" i="1" s="1"/>
  <c r="BD1772" i="1" s="1"/>
  <c r="BJ1772" i="1" s="1"/>
  <c r="BP1772" i="1" s="1"/>
  <c r="BU1772" i="1" s="1"/>
  <c r="BZ1772" i="1" s="1"/>
  <c r="CJ1772" i="1" s="1"/>
  <c r="CL1772" i="1" s="1"/>
  <c r="U1791" i="1"/>
  <c r="AZ1791" i="1"/>
  <c r="BM1791" i="1"/>
  <c r="N1798" i="1"/>
  <c r="T1798" i="1" s="1"/>
  <c r="Z1798" i="1" s="1"/>
  <c r="AF1798" i="1" s="1"/>
  <c r="AL1798" i="1" s="1"/>
  <c r="AR1798" i="1" s="1"/>
  <c r="AX1798" i="1" s="1"/>
  <c r="BD1798" i="1" s="1"/>
  <c r="BJ1798" i="1" s="1"/>
  <c r="BP1798" i="1" s="1"/>
  <c r="BU1798" i="1" s="1"/>
  <c r="BZ1798" i="1" s="1"/>
  <c r="CJ1798" i="1" s="1"/>
  <c r="CL1798" i="1" s="1"/>
  <c r="BK1791" i="1"/>
  <c r="L1807" i="1"/>
  <c r="R1807" i="1" s="1"/>
  <c r="X1807" i="1" s="1"/>
  <c r="AD1807" i="1" s="1"/>
  <c r="AJ1807" i="1" s="1"/>
  <c r="AP1807" i="1" s="1"/>
  <c r="AV1807" i="1" s="1"/>
  <c r="BB1807" i="1" s="1"/>
  <c r="BH1807" i="1" s="1"/>
  <c r="BN1807" i="1" s="1"/>
  <c r="BS1807" i="1" s="1"/>
  <c r="BX1807" i="1" s="1"/>
  <c r="CD1807" i="1" s="1"/>
  <c r="L1809" i="1"/>
  <c r="R1809" i="1" s="1"/>
  <c r="X1809" i="1" s="1"/>
  <c r="AD1809" i="1" s="1"/>
  <c r="AJ1809" i="1" s="1"/>
  <c r="AP1809" i="1" s="1"/>
  <c r="AV1809" i="1" s="1"/>
  <c r="BB1809" i="1" s="1"/>
  <c r="BH1809" i="1" s="1"/>
  <c r="BN1809" i="1" s="1"/>
  <c r="BS1809" i="1" s="1"/>
  <c r="BX1809" i="1" s="1"/>
  <c r="CD1809" i="1" s="1"/>
  <c r="CF1809" i="1" s="1"/>
  <c r="L1810" i="1"/>
  <c r="R1810" i="1" s="1"/>
  <c r="X1810" i="1" s="1"/>
  <c r="AD1810" i="1" s="1"/>
  <c r="AJ1810" i="1" s="1"/>
  <c r="AP1810" i="1" s="1"/>
  <c r="AV1810" i="1" s="1"/>
  <c r="BB1810" i="1" s="1"/>
  <c r="BH1810" i="1" s="1"/>
  <c r="BN1810" i="1" s="1"/>
  <c r="BS1810" i="1" s="1"/>
  <c r="BX1810" i="1" s="1"/>
  <c r="CD1810" i="1" s="1"/>
  <c r="CF1810" i="1" s="1"/>
  <c r="N1815" i="1"/>
  <c r="T1815" i="1" s="1"/>
  <c r="Z1815" i="1" s="1"/>
  <c r="AF1815" i="1" s="1"/>
  <c r="AL1815" i="1" s="1"/>
  <c r="AR1815" i="1" s="1"/>
  <c r="AX1815" i="1" s="1"/>
  <c r="BD1815" i="1" s="1"/>
  <c r="BJ1815" i="1" s="1"/>
  <c r="BP1815" i="1" s="1"/>
  <c r="BU1815" i="1" s="1"/>
  <c r="BZ1815" i="1" s="1"/>
  <c r="CJ1815" i="1" s="1"/>
  <c r="CL1815" i="1" s="1"/>
  <c r="BR1835" i="1"/>
  <c r="BR1834" i="1" s="1"/>
  <c r="BR1833" i="1" s="1"/>
  <c r="V1835" i="1"/>
  <c r="V1834" i="1" s="1"/>
  <c r="V1833" i="1" s="1"/>
  <c r="CB1835" i="1"/>
  <c r="CB1834" i="1" s="1"/>
  <c r="CB1833" i="1" s="1"/>
  <c r="N1854" i="1"/>
  <c r="T1854" i="1" s="1"/>
  <c r="Z1854" i="1" s="1"/>
  <c r="AF1854" i="1" s="1"/>
  <c r="AL1854" i="1" s="1"/>
  <c r="AR1854" i="1" s="1"/>
  <c r="AX1854" i="1" s="1"/>
  <c r="BD1854" i="1" s="1"/>
  <c r="BJ1854" i="1" s="1"/>
  <c r="BP1854" i="1" s="1"/>
  <c r="BU1854" i="1" s="1"/>
  <c r="BZ1854" i="1" s="1"/>
  <c r="CJ1854" i="1" s="1"/>
  <c r="CL1854" i="1" s="1"/>
  <c r="O1853" i="1"/>
  <c r="O1849" i="1" s="1"/>
  <c r="O1844" i="1" s="1"/>
  <c r="O1843" i="1" s="1"/>
  <c r="V1853" i="1"/>
  <c r="V1849" i="1" s="1"/>
  <c r="V1844" i="1" s="1"/>
  <c r="V1843" i="1" s="1"/>
  <c r="AM1853" i="1"/>
  <c r="AM1849" i="1" s="1"/>
  <c r="AM1844" i="1" s="1"/>
  <c r="AM1843" i="1" s="1"/>
  <c r="AT1853" i="1"/>
  <c r="AT1849" i="1" s="1"/>
  <c r="AT1844" i="1" s="1"/>
  <c r="AT1843" i="1" s="1"/>
  <c r="BK1853" i="1"/>
  <c r="BK1849" i="1" s="1"/>
  <c r="BK1844" i="1" s="1"/>
  <c r="BK1843" i="1" s="1"/>
  <c r="BR1853" i="1"/>
  <c r="BR1849" i="1" s="1"/>
  <c r="U1853" i="1"/>
  <c r="U1849" i="1" s="1"/>
  <c r="U1844" i="1" s="1"/>
  <c r="U1843" i="1" s="1"/>
  <c r="AB1853" i="1"/>
  <c r="AB1849" i="1" s="1"/>
  <c r="AB1844" i="1" s="1"/>
  <c r="AB1843" i="1" s="1"/>
  <c r="AI1853" i="1"/>
  <c r="AI1849" i="1" s="1"/>
  <c r="AI1844" i="1" s="1"/>
  <c r="AI1843" i="1" s="1"/>
  <c r="AS1853" i="1"/>
  <c r="AS1849" i="1" s="1"/>
  <c r="AS1844" i="1" s="1"/>
  <c r="AS1843" i="1" s="1"/>
  <c r="AZ1853" i="1"/>
  <c r="AZ1849" i="1" s="1"/>
  <c r="AZ1844" i="1" s="1"/>
  <c r="AZ1843" i="1" s="1"/>
  <c r="CA1853" i="1"/>
  <c r="CA1849" i="1" s="1"/>
  <c r="CA1844" i="1" s="1"/>
  <c r="CA1843" i="1" s="1"/>
  <c r="N1899" i="1"/>
  <c r="T1899" i="1" s="1"/>
  <c r="Z1899" i="1" s="1"/>
  <c r="AF1899" i="1" s="1"/>
  <c r="AL1899" i="1" s="1"/>
  <c r="AR1899" i="1" s="1"/>
  <c r="AX1899" i="1" s="1"/>
  <c r="BD1899" i="1" s="1"/>
  <c r="BJ1899" i="1" s="1"/>
  <c r="BP1899" i="1" s="1"/>
  <c r="BU1899" i="1" s="1"/>
  <c r="BZ1899" i="1" s="1"/>
  <c r="CJ1899" i="1" s="1"/>
  <c r="CL1899" i="1" s="1"/>
  <c r="G1902" i="1"/>
  <c r="M1902" i="1" s="1"/>
  <c r="S1902" i="1" s="1"/>
  <c r="Y1902" i="1" s="1"/>
  <c r="AE1902" i="1" s="1"/>
  <c r="AK1902" i="1" s="1"/>
  <c r="AQ1902" i="1" s="1"/>
  <c r="AW1902" i="1" s="1"/>
  <c r="BC1902" i="1" s="1"/>
  <c r="BI1902" i="1" s="1"/>
  <c r="BO1902" i="1" s="1"/>
  <c r="BT1902" i="1" s="1"/>
  <c r="BY1902" i="1" s="1"/>
  <c r="CG1902" i="1" s="1"/>
  <c r="CI1902" i="1" s="1"/>
  <c r="N1934" i="1"/>
  <c r="T1934" i="1" s="1"/>
  <c r="Z1934" i="1" s="1"/>
  <c r="AF1934" i="1" s="1"/>
  <c r="AL1934" i="1" s="1"/>
  <c r="AR1934" i="1" s="1"/>
  <c r="AX1934" i="1" s="1"/>
  <c r="BD1934" i="1" s="1"/>
  <c r="BJ1934" i="1" s="1"/>
  <c r="BP1934" i="1" s="1"/>
  <c r="BU1934" i="1" s="1"/>
  <c r="BZ1934" i="1" s="1"/>
  <c r="CJ1934" i="1" s="1"/>
  <c r="N1938" i="1"/>
  <c r="T1938" i="1" s="1"/>
  <c r="Z1938" i="1" s="1"/>
  <c r="AF1938" i="1" s="1"/>
  <c r="AL1938" i="1" s="1"/>
  <c r="AR1938" i="1" s="1"/>
  <c r="AX1938" i="1" s="1"/>
  <c r="BD1938" i="1" s="1"/>
  <c r="BJ1938" i="1" s="1"/>
  <c r="BP1938" i="1" s="1"/>
  <c r="BU1938" i="1" s="1"/>
  <c r="BZ1938" i="1" s="1"/>
  <c r="CJ1938" i="1" s="1"/>
  <c r="N1942" i="1"/>
  <c r="W1983" i="1"/>
  <c r="AN1983" i="1"/>
  <c r="K2020" i="1"/>
  <c r="K2019" i="1" s="1"/>
  <c r="AG2027" i="1"/>
  <c r="BL2027" i="1"/>
  <c r="O2056" i="1"/>
  <c r="R2056" i="1" s="1"/>
  <c r="X2056" i="1" s="1"/>
  <c r="AD2056" i="1" s="1"/>
  <c r="AJ2056" i="1" s="1"/>
  <c r="AP2056" i="1" s="1"/>
  <c r="AV2056" i="1" s="1"/>
  <c r="BB2056" i="1" s="1"/>
  <c r="BH2056" i="1" s="1"/>
  <c r="BN2056" i="1" s="1"/>
  <c r="BS2056" i="1" s="1"/>
  <c r="BX2056" i="1" s="1"/>
  <c r="CD2056" i="1" s="1"/>
  <c r="AM2113" i="1"/>
  <c r="AM2104" i="1" s="1"/>
  <c r="BR2113" i="1"/>
  <c r="CB2113" i="1"/>
  <c r="CB2104" i="1" s="1"/>
  <c r="AU2125" i="1"/>
  <c r="AU2124" i="1" s="1"/>
  <c r="BE2125" i="1"/>
  <c r="BE2124" i="1" s="1"/>
  <c r="BL2125" i="1"/>
  <c r="BL2124" i="1" s="1"/>
  <c r="BV2125" i="1"/>
  <c r="BV2124" i="1" s="1"/>
  <c r="N2147" i="1"/>
  <c r="T2147" i="1" s="1"/>
  <c r="Z2147" i="1" s="1"/>
  <c r="AF2147" i="1" s="1"/>
  <c r="AL2147" i="1" s="1"/>
  <c r="AR2147" i="1" s="1"/>
  <c r="AX2147" i="1" s="1"/>
  <c r="BD2147" i="1" s="1"/>
  <c r="BJ2147" i="1" s="1"/>
  <c r="BP2147" i="1" s="1"/>
  <c r="BU2147" i="1" s="1"/>
  <c r="BZ2147" i="1" s="1"/>
  <c r="CJ2147" i="1" s="1"/>
  <c r="CL2147" i="1" s="1"/>
  <c r="H2145" i="1"/>
  <c r="H2144" i="1" s="1"/>
  <c r="BK2145" i="1"/>
  <c r="BK2144" i="1" s="1"/>
  <c r="N2156" i="1"/>
  <c r="T2156" i="1" s="1"/>
  <c r="Z2156" i="1" s="1"/>
  <c r="AF2156" i="1" s="1"/>
  <c r="AL2156" i="1" s="1"/>
  <c r="AR2156" i="1" s="1"/>
  <c r="AX2156" i="1" s="1"/>
  <c r="BD2156" i="1" s="1"/>
  <c r="BJ2156" i="1" s="1"/>
  <c r="BP2156" i="1" s="1"/>
  <c r="BU2156" i="1" s="1"/>
  <c r="BZ2156" i="1" s="1"/>
  <c r="CJ2156" i="1" s="1"/>
  <c r="CL2156" i="1" s="1"/>
  <c r="L2156" i="1"/>
  <c r="R2156" i="1" s="1"/>
  <c r="X2156" i="1" s="1"/>
  <c r="AD2156" i="1" s="1"/>
  <c r="AJ2156" i="1" s="1"/>
  <c r="AP2156" i="1" s="1"/>
  <c r="AV2156" i="1" s="1"/>
  <c r="BB2156" i="1" s="1"/>
  <c r="BH2156" i="1" s="1"/>
  <c r="BN2156" i="1" s="1"/>
  <c r="BS2156" i="1" s="1"/>
  <c r="BX2156" i="1" s="1"/>
  <c r="CD2156" i="1" s="1"/>
  <c r="CF2156" i="1" s="1"/>
  <c r="N2160" i="1"/>
  <c r="T2160" i="1" s="1"/>
  <c r="Z2160" i="1" s="1"/>
  <c r="AF2160" i="1" s="1"/>
  <c r="AL2160" i="1" s="1"/>
  <c r="AR2160" i="1" s="1"/>
  <c r="AX2160" i="1" s="1"/>
  <c r="BD2160" i="1" s="1"/>
  <c r="BJ2160" i="1" s="1"/>
  <c r="BP2160" i="1" s="1"/>
  <c r="BU2160" i="1" s="1"/>
  <c r="BZ2160" i="1" s="1"/>
  <c r="CJ2160" i="1" s="1"/>
  <c r="CL2160" i="1" s="1"/>
  <c r="AT2153" i="1"/>
  <c r="AM2204" i="1"/>
  <c r="AM2203" i="1" s="1"/>
  <c r="N2309" i="1"/>
  <c r="T2309" i="1" s="1"/>
  <c r="Z2309" i="1" s="1"/>
  <c r="AF2309" i="1" s="1"/>
  <c r="AL2309" i="1" s="1"/>
  <c r="AR2309" i="1" s="1"/>
  <c r="AX2309" i="1" s="1"/>
  <c r="BD2309" i="1" s="1"/>
  <c r="BJ2309" i="1" s="1"/>
  <c r="BP2309" i="1" s="1"/>
  <c r="BU2309" i="1" s="1"/>
  <c r="BZ2309" i="1" s="1"/>
  <c r="CJ2309" i="1" s="1"/>
  <c r="CL2309" i="1" s="1"/>
  <c r="H2308" i="1"/>
  <c r="N2308" i="1" s="1"/>
  <c r="T2308" i="1" s="1"/>
  <c r="Z2308" i="1" s="1"/>
  <c r="AF2308" i="1" s="1"/>
  <c r="AL2308" i="1" s="1"/>
  <c r="AR2308" i="1" s="1"/>
  <c r="AX2308" i="1" s="1"/>
  <c r="BD2308" i="1" s="1"/>
  <c r="BJ2308" i="1" s="1"/>
  <c r="BP2308" i="1" s="1"/>
  <c r="BU2308" i="1" s="1"/>
  <c r="BZ2308" i="1" s="1"/>
  <c r="CJ2308" i="1" s="1"/>
  <c r="CL2308" i="1" s="1"/>
  <c r="AB2323" i="1"/>
  <c r="V2346" i="1"/>
  <c r="V2345" i="1" s="1"/>
  <c r="U2413" i="1"/>
  <c r="CA2413" i="1"/>
  <c r="J2565" i="1"/>
  <c r="AA1743" i="1"/>
  <c r="AO1743" i="1"/>
  <c r="AO1742" i="1" s="1"/>
  <c r="BM1752" i="1"/>
  <c r="J1767" i="1"/>
  <c r="CC1767" i="1"/>
  <c r="N1784" i="1"/>
  <c r="T1784" i="1" s="1"/>
  <c r="Z1784" i="1" s="1"/>
  <c r="AF1784" i="1" s="1"/>
  <c r="AL1784" i="1" s="1"/>
  <c r="AR1784" i="1" s="1"/>
  <c r="AX1784" i="1" s="1"/>
  <c r="BD1784" i="1" s="1"/>
  <c r="BJ1784" i="1" s="1"/>
  <c r="BP1784" i="1" s="1"/>
  <c r="BU1784" i="1" s="1"/>
  <c r="BZ1784" i="1" s="1"/>
  <c r="CJ1784" i="1" s="1"/>
  <c r="CL1784" i="1" s="1"/>
  <c r="AB1791" i="1"/>
  <c r="K1835" i="1"/>
  <c r="K1834" i="1" s="1"/>
  <c r="K1833" i="1" s="1"/>
  <c r="CA1835" i="1"/>
  <c r="CA1834" i="1" s="1"/>
  <c r="CA1833" i="1" s="1"/>
  <c r="BM1860" i="1"/>
  <c r="BM1859" i="1" s="1"/>
  <c r="BM1858" i="1" s="1"/>
  <c r="J1997" i="1"/>
  <c r="AO1997" i="1"/>
  <c r="AI2020" i="1"/>
  <c r="AI2019" i="1" s="1"/>
  <c r="BG2081" i="1"/>
  <c r="CA2081" i="1"/>
  <c r="BL2145" i="1"/>
  <c r="BL2144" i="1" s="1"/>
  <c r="BL2138" i="1" s="1"/>
  <c r="I2145" i="1"/>
  <c r="I2144" i="1" s="1"/>
  <c r="AG2145" i="1"/>
  <c r="AG2144" i="1" s="1"/>
  <c r="AG2138" i="1" s="1"/>
  <c r="BV2145" i="1"/>
  <c r="BV2144" i="1" s="1"/>
  <c r="BV2138" i="1" s="1"/>
  <c r="AS2163" i="1"/>
  <c r="AS2162" i="1" s="1"/>
  <c r="P2204" i="1"/>
  <c r="P2203" i="1" s="1"/>
  <c r="W2204" i="1"/>
  <c r="W2203" i="1" s="1"/>
  <c r="AN2204" i="1"/>
  <c r="AN2203" i="1" s="1"/>
  <c r="AU2204" i="1"/>
  <c r="AU2203" i="1" s="1"/>
  <c r="BL2204" i="1"/>
  <c r="BL2203" i="1" s="1"/>
  <c r="BV2204" i="1"/>
  <c r="BV2203" i="1" s="1"/>
  <c r="BV2346" i="1"/>
  <c r="BV2345" i="1" s="1"/>
  <c r="BV2357" i="1"/>
  <c r="L2595" i="1"/>
  <c r="R2595" i="1" s="1"/>
  <c r="X2595" i="1" s="1"/>
  <c r="AD2595" i="1" s="1"/>
  <c r="AJ2595" i="1" s="1"/>
  <c r="AP2595" i="1" s="1"/>
  <c r="AV2595" i="1" s="1"/>
  <c r="BB2595" i="1" s="1"/>
  <c r="BH2595" i="1" s="1"/>
  <c r="BN2595" i="1" s="1"/>
  <c r="BS2595" i="1" s="1"/>
  <c r="BX2595" i="1" s="1"/>
  <c r="CD2595" i="1" s="1"/>
  <c r="CF2595" i="1" s="1"/>
  <c r="F2594" i="1"/>
  <c r="BQ1724" i="1"/>
  <c r="J1752" i="1"/>
  <c r="P1767" i="1"/>
  <c r="AR1787" i="1"/>
  <c r="AX1787" i="1" s="1"/>
  <c r="BD1787" i="1" s="1"/>
  <c r="BJ1787" i="1" s="1"/>
  <c r="BP1787" i="1" s="1"/>
  <c r="BU1787" i="1" s="1"/>
  <c r="BZ1787" i="1" s="1"/>
  <c r="CJ1787" i="1" s="1"/>
  <c r="CL1787" i="1" s="1"/>
  <c r="BQ1791" i="1"/>
  <c r="M1831" i="1"/>
  <c r="S1831" i="1" s="1"/>
  <c r="Y1831" i="1" s="1"/>
  <c r="AE1831" i="1" s="1"/>
  <c r="AK1831" i="1" s="1"/>
  <c r="AQ1831" i="1" s="1"/>
  <c r="AW1831" i="1" s="1"/>
  <c r="BC1831" i="1" s="1"/>
  <c r="BI1831" i="1" s="1"/>
  <c r="BO1831" i="1" s="1"/>
  <c r="BT1831" i="1" s="1"/>
  <c r="BY1831" i="1" s="1"/>
  <c r="CG1831" i="1" s="1"/>
  <c r="CI1831" i="1" s="1"/>
  <c r="AA1853" i="1"/>
  <c r="AY1853" i="1"/>
  <c r="AY1849" i="1" s="1"/>
  <c r="AY1844" i="1" s="1"/>
  <c r="AY1843" i="1" s="1"/>
  <c r="BW1853" i="1"/>
  <c r="BW1849" i="1" s="1"/>
  <c r="BW1844" i="1" s="1"/>
  <c r="BW1843" i="1" s="1"/>
  <c r="BV1853" i="1"/>
  <c r="BV1849" i="1" s="1"/>
  <c r="BV1844" i="1" s="1"/>
  <c r="BV1843" i="1" s="1"/>
  <c r="M1862" i="1"/>
  <c r="S1862" i="1" s="1"/>
  <c r="Y1862" i="1" s="1"/>
  <c r="N1885" i="1"/>
  <c r="T1885" i="1" s="1"/>
  <c r="Z1885" i="1" s="1"/>
  <c r="AF1885" i="1" s="1"/>
  <c r="AL1885" i="1" s="1"/>
  <c r="AR1885" i="1" s="1"/>
  <c r="AX1885" i="1" s="1"/>
  <c r="BD1885" i="1" s="1"/>
  <c r="BJ1885" i="1" s="1"/>
  <c r="BP1885" i="1" s="1"/>
  <c r="BU1885" i="1" s="1"/>
  <c r="BZ1885" i="1" s="1"/>
  <c r="CJ1885" i="1" s="1"/>
  <c r="CL1885" i="1" s="1"/>
  <c r="L1899" i="1"/>
  <c r="R1899" i="1" s="1"/>
  <c r="X1899" i="1" s="1"/>
  <c r="AD1899" i="1" s="1"/>
  <c r="AJ1899" i="1" s="1"/>
  <c r="AP1899" i="1" s="1"/>
  <c r="AV1899" i="1" s="1"/>
  <c r="BB1899" i="1" s="1"/>
  <c r="BH1899" i="1" s="1"/>
  <c r="BN1899" i="1" s="1"/>
  <c r="BS1899" i="1" s="1"/>
  <c r="BX1899" i="1" s="1"/>
  <c r="CD1899" i="1" s="1"/>
  <c r="CF1899" i="1" s="1"/>
  <c r="AR1903" i="1"/>
  <c r="AX1903" i="1" s="1"/>
  <c r="BD1903" i="1" s="1"/>
  <c r="BJ1903" i="1" s="1"/>
  <c r="BP1903" i="1" s="1"/>
  <c r="BU1903" i="1" s="1"/>
  <c r="BZ1903" i="1" s="1"/>
  <c r="CJ1903" i="1" s="1"/>
  <c r="CL1903" i="1" s="1"/>
  <c r="H1906" i="1"/>
  <c r="N1906" i="1" s="1"/>
  <c r="T1906" i="1" s="1"/>
  <c r="Z1906" i="1" s="1"/>
  <c r="AF1906" i="1" s="1"/>
  <c r="AL1906" i="1" s="1"/>
  <c r="AR1906" i="1" s="1"/>
  <c r="AX1906" i="1" s="1"/>
  <c r="BD1906" i="1" s="1"/>
  <c r="BJ1906" i="1" s="1"/>
  <c r="BP1906" i="1" s="1"/>
  <c r="BU1906" i="1" s="1"/>
  <c r="BZ1906" i="1" s="1"/>
  <c r="CJ1906" i="1" s="1"/>
  <c r="CL1906" i="1" s="1"/>
  <c r="BA1917" i="1"/>
  <c r="BA1884" i="1" s="1"/>
  <c r="M1921" i="1"/>
  <c r="S1921" i="1" s="1"/>
  <c r="Y1921" i="1" s="1"/>
  <c r="AE1921" i="1" s="1"/>
  <c r="AK1921" i="1" s="1"/>
  <c r="AQ1921" i="1" s="1"/>
  <c r="AW1921" i="1" s="1"/>
  <c r="BC1921" i="1" s="1"/>
  <c r="BI1921" i="1" s="1"/>
  <c r="BO1921" i="1" s="1"/>
  <c r="BT1921" i="1" s="1"/>
  <c r="BY1921" i="1" s="1"/>
  <c r="CG1921" i="1" s="1"/>
  <c r="CI1921" i="1" s="1"/>
  <c r="AB1917" i="1"/>
  <c r="AI1917" i="1"/>
  <c r="AI1884" i="1" s="1"/>
  <c r="AS1917" i="1"/>
  <c r="AS1884" i="1" s="1"/>
  <c r="AZ1917" i="1"/>
  <c r="AZ1884" i="1" s="1"/>
  <c r="CA1917" i="1"/>
  <c r="CA1884" i="1" s="1"/>
  <c r="L1938" i="1"/>
  <c r="R1938" i="1" s="1"/>
  <c r="X1938" i="1" s="1"/>
  <c r="AD1938" i="1" s="1"/>
  <c r="AJ1938" i="1" s="1"/>
  <c r="AP1938" i="1" s="1"/>
  <c r="AV1938" i="1" s="1"/>
  <c r="BB1938" i="1" s="1"/>
  <c r="BH1938" i="1" s="1"/>
  <c r="BN1938" i="1" s="1"/>
  <c r="BS1938" i="1" s="1"/>
  <c r="BX1938" i="1" s="1"/>
  <c r="CD1938" i="1" s="1"/>
  <c r="M1979" i="1"/>
  <c r="S1979" i="1" s="1"/>
  <c r="Y1979" i="1" s="1"/>
  <c r="AE1979" i="1" s="1"/>
  <c r="AK1979" i="1" s="1"/>
  <c r="AQ1979" i="1" s="1"/>
  <c r="AW1979" i="1" s="1"/>
  <c r="BC1979" i="1" s="1"/>
  <c r="BI1979" i="1" s="1"/>
  <c r="BO1979" i="1" s="1"/>
  <c r="BT1979" i="1" s="1"/>
  <c r="BY1979" i="1" s="1"/>
  <c r="CG1979" i="1" s="1"/>
  <c r="CI1979" i="1" s="1"/>
  <c r="U1983" i="1"/>
  <c r="AB1983" i="1"/>
  <c r="AI1983" i="1"/>
  <c r="BG1983" i="1"/>
  <c r="CA1983" i="1"/>
  <c r="BF1983" i="1"/>
  <c r="N2021" i="1"/>
  <c r="T2021" i="1" s="1"/>
  <c r="Z2021" i="1" s="1"/>
  <c r="AF2021" i="1" s="1"/>
  <c r="AL2021" i="1" s="1"/>
  <c r="AR2021" i="1" s="1"/>
  <c r="AX2021" i="1" s="1"/>
  <c r="BD2021" i="1" s="1"/>
  <c r="BJ2021" i="1" s="1"/>
  <c r="BP2021" i="1" s="1"/>
  <c r="BU2021" i="1" s="1"/>
  <c r="BZ2021" i="1" s="1"/>
  <c r="CJ2021" i="1" s="1"/>
  <c r="CL2021" i="1" s="1"/>
  <c r="AS2020" i="1"/>
  <c r="AS2019" i="1" s="1"/>
  <c r="AN2027" i="1"/>
  <c r="BV2027" i="1"/>
  <c r="U2027" i="1"/>
  <c r="AB2027" i="1"/>
  <c r="AS2027" i="1"/>
  <c r="AZ2027" i="1"/>
  <c r="BQ2027" i="1"/>
  <c r="AM2027" i="1"/>
  <c r="L2039" i="1"/>
  <c r="R2039" i="1" s="1"/>
  <c r="X2039" i="1" s="1"/>
  <c r="AD2039" i="1" s="1"/>
  <c r="AJ2039" i="1" s="1"/>
  <c r="AP2039" i="1" s="1"/>
  <c r="AV2039" i="1" s="1"/>
  <c r="BB2039" i="1" s="1"/>
  <c r="BH2039" i="1" s="1"/>
  <c r="BN2039" i="1" s="1"/>
  <c r="BS2039" i="1" s="1"/>
  <c r="BX2039" i="1" s="1"/>
  <c r="CD2039" i="1" s="1"/>
  <c r="CF2039" i="1" s="1"/>
  <c r="M2049" i="1"/>
  <c r="S2049" i="1" s="1"/>
  <c r="Y2049" i="1" s="1"/>
  <c r="AE2049" i="1" s="1"/>
  <c r="AK2049" i="1" s="1"/>
  <c r="AQ2049" i="1" s="1"/>
  <c r="AW2049" i="1" s="1"/>
  <c r="BC2049" i="1" s="1"/>
  <c r="BI2049" i="1" s="1"/>
  <c r="BO2049" i="1" s="1"/>
  <c r="BT2049" i="1" s="1"/>
  <c r="BY2049" i="1" s="1"/>
  <c r="CG2049" i="1" s="1"/>
  <c r="CI2049" i="1" s="1"/>
  <c r="L2069" i="1"/>
  <c r="R2069" i="1" s="1"/>
  <c r="X2069" i="1" s="1"/>
  <c r="AD2069" i="1" s="1"/>
  <c r="AJ2069" i="1" s="1"/>
  <c r="AP2069" i="1" s="1"/>
  <c r="AV2069" i="1" s="1"/>
  <c r="BB2069" i="1" s="1"/>
  <c r="BH2069" i="1" s="1"/>
  <c r="BN2069" i="1" s="1"/>
  <c r="BS2069" i="1" s="1"/>
  <c r="BX2069" i="1" s="1"/>
  <c r="CD2069" i="1" s="1"/>
  <c r="M2067" i="1"/>
  <c r="S2067" i="1" s="1"/>
  <c r="Y2067" i="1" s="1"/>
  <c r="AE2067" i="1" s="1"/>
  <c r="AK2067" i="1" s="1"/>
  <c r="AQ2067" i="1" s="1"/>
  <c r="AW2067" i="1" s="1"/>
  <c r="BC2067" i="1" s="1"/>
  <c r="BI2067" i="1" s="1"/>
  <c r="BO2067" i="1" s="1"/>
  <c r="BT2067" i="1" s="1"/>
  <c r="BY2067" i="1" s="1"/>
  <c r="CG2067" i="1" s="1"/>
  <c r="M2079" i="1"/>
  <c r="S2079" i="1" s="1"/>
  <c r="Y2079" i="1" s="1"/>
  <c r="AE2079" i="1" s="1"/>
  <c r="AK2079" i="1" s="1"/>
  <c r="AQ2079" i="1" s="1"/>
  <c r="AW2079" i="1" s="1"/>
  <c r="BC2079" i="1" s="1"/>
  <c r="BI2079" i="1" s="1"/>
  <c r="BO2079" i="1" s="1"/>
  <c r="BT2079" i="1" s="1"/>
  <c r="BY2079" i="1" s="1"/>
  <c r="CG2079" i="1" s="1"/>
  <c r="J2113" i="1"/>
  <c r="O2113" i="1"/>
  <c r="AH2125" i="1"/>
  <c r="AH2124" i="1" s="1"/>
  <c r="AO2125" i="1"/>
  <c r="AO2124" i="1" s="1"/>
  <c r="N2146" i="1"/>
  <c r="T2146" i="1" s="1"/>
  <c r="Z2146" i="1" s="1"/>
  <c r="AF2146" i="1" s="1"/>
  <c r="AL2146" i="1" s="1"/>
  <c r="AR2146" i="1" s="1"/>
  <c r="AX2146" i="1" s="1"/>
  <c r="BD2146" i="1" s="1"/>
  <c r="BJ2146" i="1" s="1"/>
  <c r="BP2146" i="1" s="1"/>
  <c r="BU2146" i="1" s="1"/>
  <c r="BZ2146" i="1" s="1"/>
  <c r="CJ2146" i="1" s="1"/>
  <c r="CL2146" i="1" s="1"/>
  <c r="L2253" i="1"/>
  <c r="R2253" i="1" s="1"/>
  <c r="X2253" i="1" s="1"/>
  <c r="AD2253" i="1" s="1"/>
  <c r="AJ2253" i="1" s="1"/>
  <c r="AP2253" i="1" s="1"/>
  <c r="AV2253" i="1" s="1"/>
  <c r="BB2253" i="1" s="1"/>
  <c r="BH2253" i="1" s="1"/>
  <c r="BN2253" i="1" s="1"/>
  <c r="BS2253" i="1" s="1"/>
  <c r="BX2253" i="1" s="1"/>
  <c r="CD2253" i="1" s="1"/>
  <c r="CF2253" i="1" s="1"/>
  <c r="P2323" i="1"/>
  <c r="BE2323" i="1"/>
  <c r="CC2323" i="1"/>
  <c r="AO2337" i="1"/>
  <c r="AO2336" i="1" s="1"/>
  <c r="M2372" i="1"/>
  <c r="S2372" i="1" s="1"/>
  <c r="Y2372" i="1" s="1"/>
  <c r="AE2372" i="1" s="1"/>
  <c r="AK2372" i="1" s="1"/>
  <c r="AQ2372" i="1" s="1"/>
  <c r="AW2372" i="1" s="1"/>
  <c r="BC2372" i="1" s="1"/>
  <c r="BI2372" i="1" s="1"/>
  <c r="BO2372" i="1" s="1"/>
  <c r="BT2372" i="1" s="1"/>
  <c r="BY2372" i="1" s="1"/>
  <c r="CG2372" i="1" s="1"/>
  <c r="CI2372" i="1" s="1"/>
  <c r="G2371" i="1"/>
  <c r="G2367" i="1" s="1"/>
  <c r="CA2367" i="1"/>
  <c r="L2536" i="1"/>
  <c r="R2536" i="1" s="1"/>
  <c r="X2536" i="1" s="1"/>
  <c r="AD2536" i="1" s="1"/>
  <c r="AJ2536" i="1" s="1"/>
  <c r="AP2536" i="1" s="1"/>
  <c r="AV2536" i="1" s="1"/>
  <c r="BB2536" i="1" s="1"/>
  <c r="BH2536" i="1" s="1"/>
  <c r="BN2536" i="1" s="1"/>
  <c r="BS2536" i="1" s="1"/>
  <c r="BX2536" i="1" s="1"/>
  <c r="CD2536" i="1" s="1"/>
  <c r="CF2536" i="1" s="1"/>
  <c r="F2535" i="1"/>
  <c r="L2535" i="1" s="1"/>
  <c r="R2535" i="1" s="1"/>
  <c r="X2535" i="1" s="1"/>
  <c r="AD2535" i="1" s="1"/>
  <c r="AJ2535" i="1" s="1"/>
  <c r="AP2535" i="1" s="1"/>
  <c r="AV2535" i="1" s="1"/>
  <c r="BB2535" i="1" s="1"/>
  <c r="BH2535" i="1" s="1"/>
  <c r="BN2535" i="1" s="1"/>
  <c r="BS2535" i="1" s="1"/>
  <c r="BX2535" i="1" s="1"/>
  <c r="CD2535" i="1" s="1"/>
  <c r="CF2535" i="1" s="1"/>
  <c r="U2579" i="1"/>
  <c r="U2574" i="1" s="1"/>
  <c r="BA2597" i="1"/>
  <c r="BA2592" i="1" s="1"/>
  <c r="BA2586" i="1" s="1"/>
  <c r="AB2153" i="1"/>
  <c r="BG2153" i="1"/>
  <c r="CA2153" i="1"/>
  <c r="BV2163" i="1"/>
  <c r="BV2162" i="1" s="1"/>
  <c r="L2179" i="1"/>
  <c r="R2179" i="1" s="1"/>
  <c r="X2179" i="1" s="1"/>
  <c r="AD2179" i="1" s="1"/>
  <c r="AJ2179" i="1" s="1"/>
  <c r="AP2179" i="1" s="1"/>
  <c r="AV2179" i="1" s="1"/>
  <c r="BB2179" i="1" s="1"/>
  <c r="BH2179" i="1" s="1"/>
  <c r="BN2179" i="1" s="1"/>
  <c r="BS2179" i="1" s="1"/>
  <c r="BX2179" i="1" s="1"/>
  <c r="CD2179" i="1" s="1"/>
  <c r="CF2179" i="1" s="1"/>
  <c r="W2184" i="1"/>
  <c r="W2183" i="1" s="1"/>
  <c r="W2182" i="1" s="1"/>
  <c r="AG2184" i="1"/>
  <c r="AG2183" i="1" s="1"/>
  <c r="AG2182" i="1" s="1"/>
  <c r="BE2184" i="1"/>
  <c r="BE2183" i="1" s="1"/>
  <c r="BE2182" i="1" s="1"/>
  <c r="CC2184" i="1"/>
  <c r="CC2183" i="1" s="1"/>
  <c r="CC2182" i="1" s="1"/>
  <c r="N2200" i="1"/>
  <c r="T2200" i="1" s="1"/>
  <c r="Z2200" i="1" s="1"/>
  <c r="AF2200" i="1" s="1"/>
  <c r="AL2200" i="1" s="1"/>
  <c r="AR2200" i="1" s="1"/>
  <c r="AX2200" i="1" s="1"/>
  <c r="BD2200" i="1" s="1"/>
  <c r="BJ2200" i="1" s="1"/>
  <c r="BP2200" i="1" s="1"/>
  <c r="BU2200" i="1" s="1"/>
  <c r="BZ2200" i="1" s="1"/>
  <c r="CJ2200" i="1" s="1"/>
  <c r="CL2200" i="1" s="1"/>
  <c r="N2201" i="1"/>
  <c r="T2201" i="1" s="1"/>
  <c r="Z2201" i="1" s="1"/>
  <c r="AF2201" i="1" s="1"/>
  <c r="AL2201" i="1" s="1"/>
  <c r="AR2201" i="1" s="1"/>
  <c r="AX2201" i="1" s="1"/>
  <c r="BD2201" i="1" s="1"/>
  <c r="BJ2201" i="1" s="1"/>
  <c r="BP2201" i="1" s="1"/>
  <c r="BU2201" i="1" s="1"/>
  <c r="BZ2201" i="1" s="1"/>
  <c r="CJ2201" i="1" s="1"/>
  <c r="CL2201" i="1" s="1"/>
  <c r="L2207" i="1"/>
  <c r="R2207" i="1" s="1"/>
  <c r="X2207" i="1" s="1"/>
  <c r="AD2207" i="1" s="1"/>
  <c r="AJ2207" i="1" s="1"/>
  <c r="AP2207" i="1" s="1"/>
  <c r="AV2207" i="1" s="1"/>
  <c r="BB2207" i="1" s="1"/>
  <c r="BH2207" i="1" s="1"/>
  <c r="BN2207" i="1" s="1"/>
  <c r="BS2207" i="1" s="1"/>
  <c r="BX2207" i="1" s="1"/>
  <c r="CD2207" i="1" s="1"/>
  <c r="CF2207" i="1" s="1"/>
  <c r="AH2204" i="1"/>
  <c r="AH2203" i="1" s="1"/>
  <c r="L2218" i="1"/>
  <c r="R2218" i="1" s="1"/>
  <c r="X2218" i="1" s="1"/>
  <c r="AD2218" i="1" s="1"/>
  <c r="AJ2218" i="1" s="1"/>
  <c r="AP2218" i="1" s="1"/>
  <c r="AV2218" i="1" s="1"/>
  <c r="BB2218" i="1" s="1"/>
  <c r="BH2218" i="1" s="1"/>
  <c r="BN2218" i="1" s="1"/>
  <c r="BS2218" i="1" s="1"/>
  <c r="BX2218" i="1" s="1"/>
  <c r="CD2218" i="1" s="1"/>
  <c r="CF2218" i="1" s="1"/>
  <c r="M2217" i="1"/>
  <c r="S2217" i="1" s="1"/>
  <c r="Y2217" i="1" s="1"/>
  <c r="AE2217" i="1" s="1"/>
  <c r="AK2217" i="1" s="1"/>
  <c r="AQ2217" i="1" s="1"/>
  <c r="AW2217" i="1" s="1"/>
  <c r="BC2217" i="1" s="1"/>
  <c r="BI2217" i="1" s="1"/>
  <c r="BO2217" i="1" s="1"/>
  <c r="BT2217" i="1" s="1"/>
  <c r="BY2217" i="1" s="1"/>
  <c r="CG2217" i="1" s="1"/>
  <c r="CI2217" i="1" s="1"/>
  <c r="N2238" i="1"/>
  <c r="T2238" i="1" s="1"/>
  <c r="Z2238" i="1" s="1"/>
  <c r="AF2238" i="1" s="1"/>
  <c r="AL2238" i="1" s="1"/>
  <c r="AR2238" i="1" s="1"/>
  <c r="AX2238" i="1" s="1"/>
  <c r="BD2238" i="1" s="1"/>
  <c r="BJ2238" i="1" s="1"/>
  <c r="BP2238" i="1" s="1"/>
  <c r="BU2238" i="1" s="1"/>
  <c r="BZ2238" i="1" s="1"/>
  <c r="CJ2238" i="1" s="1"/>
  <c r="N2290" i="1"/>
  <c r="T2290" i="1" s="1"/>
  <c r="Z2290" i="1" s="1"/>
  <c r="AF2290" i="1" s="1"/>
  <c r="AL2290" i="1" s="1"/>
  <c r="AR2290" i="1" s="1"/>
  <c r="AX2290" i="1" s="1"/>
  <c r="BD2290" i="1" s="1"/>
  <c r="BJ2290" i="1" s="1"/>
  <c r="BP2290" i="1" s="1"/>
  <c r="BU2290" i="1" s="1"/>
  <c r="BZ2290" i="1" s="1"/>
  <c r="CJ2290" i="1" s="1"/>
  <c r="AN2302" i="1"/>
  <c r="P2302" i="1"/>
  <c r="AG2302" i="1"/>
  <c r="AU2302" i="1"/>
  <c r="BE2302" i="1"/>
  <c r="BL2302" i="1"/>
  <c r="BV2302" i="1"/>
  <c r="CC2302" i="1"/>
  <c r="N2343" i="1"/>
  <c r="T2343" i="1" s="1"/>
  <c r="Z2343" i="1" s="1"/>
  <c r="AF2343" i="1" s="1"/>
  <c r="AL2343" i="1" s="1"/>
  <c r="AR2343" i="1" s="1"/>
  <c r="AX2343" i="1" s="1"/>
  <c r="BD2343" i="1" s="1"/>
  <c r="BJ2343" i="1" s="1"/>
  <c r="BP2343" i="1" s="1"/>
  <c r="BU2343" i="1" s="1"/>
  <c r="BZ2343" i="1" s="1"/>
  <c r="CJ2343" i="1" s="1"/>
  <c r="CL2343" i="1" s="1"/>
  <c r="L2348" i="1"/>
  <c r="R2348" i="1" s="1"/>
  <c r="X2348" i="1" s="1"/>
  <c r="AD2348" i="1" s="1"/>
  <c r="AJ2348" i="1" s="1"/>
  <c r="AP2348" i="1" s="1"/>
  <c r="AV2348" i="1" s="1"/>
  <c r="BB2348" i="1" s="1"/>
  <c r="BH2348" i="1" s="1"/>
  <c r="BN2348" i="1" s="1"/>
  <c r="BS2348" i="1" s="1"/>
  <c r="BX2348" i="1" s="1"/>
  <c r="CD2348" i="1" s="1"/>
  <c r="CF2348" i="1" s="1"/>
  <c r="U2367" i="1"/>
  <c r="AB2367" i="1"/>
  <c r="AS2367" i="1"/>
  <c r="AZ2367" i="1"/>
  <c r="AO2378" i="1"/>
  <c r="M2381" i="1"/>
  <c r="S2381" i="1" s="1"/>
  <c r="Y2381" i="1" s="1"/>
  <c r="AE2381" i="1" s="1"/>
  <c r="AK2381" i="1" s="1"/>
  <c r="AQ2381" i="1" s="1"/>
  <c r="AW2381" i="1" s="1"/>
  <c r="BC2381" i="1" s="1"/>
  <c r="BI2381" i="1" s="1"/>
  <c r="BO2381" i="1" s="1"/>
  <c r="BT2381" i="1" s="1"/>
  <c r="BY2381" i="1" s="1"/>
  <c r="CG2381" i="1" s="1"/>
  <c r="CI2381" i="1" s="1"/>
  <c r="Y2389" i="1"/>
  <c r="AE2389" i="1" s="1"/>
  <c r="AK2389" i="1" s="1"/>
  <c r="AQ2389" i="1" s="1"/>
  <c r="AW2389" i="1" s="1"/>
  <c r="BC2389" i="1" s="1"/>
  <c r="BI2389" i="1" s="1"/>
  <c r="BO2389" i="1" s="1"/>
  <c r="BT2389" i="1" s="1"/>
  <c r="BY2389" i="1" s="1"/>
  <c r="CG2389" i="1" s="1"/>
  <c r="CI2389" i="1" s="1"/>
  <c r="L2402" i="1"/>
  <c r="R2402" i="1" s="1"/>
  <c r="X2402" i="1" s="1"/>
  <c r="AD2402" i="1" s="1"/>
  <c r="AJ2402" i="1" s="1"/>
  <c r="AP2402" i="1" s="1"/>
  <c r="AV2402" i="1" s="1"/>
  <c r="BB2402" i="1" s="1"/>
  <c r="BH2402" i="1" s="1"/>
  <c r="BN2402" i="1" s="1"/>
  <c r="BS2402" i="1" s="1"/>
  <c r="BX2402" i="1" s="1"/>
  <c r="CD2402" i="1" s="1"/>
  <c r="CF2402" i="1" s="1"/>
  <c r="AA2398" i="1"/>
  <c r="AA2387" i="1" s="1"/>
  <c r="BF2398" i="1"/>
  <c r="BF2387" i="1" s="1"/>
  <c r="BK2413" i="1"/>
  <c r="BA2413" i="1"/>
  <c r="BL2440" i="1"/>
  <c r="M2464" i="1"/>
  <c r="S2464" i="1" s="1"/>
  <c r="Y2464" i="1" s="1"/>
  <c r="AE2464" i="1" s="1"/>
  <c r="AK2464" i="1" s="1"/>
  <c r="AQ2464" i="1" s="1"/>
  <c r="AW2464" i="1" s="1"/>
  <c r="BC2464" i="1" s="1"/>
  <c r="BI2464" i="1" s="1"/>
  <c r="BO2464" i="1" s="1"/>
  <c r="BT2464" i="1" s="1"/>
  <c r="BY2464" i="1" s="1"/>
  <c r="CG2464" i="1" s="1"/>
  <c r="CI2464" i="1" s="1"/>
  <c r="K2461" i="1"/>
  <c r="K2460" i="1" s="1"/>
  <c r="N2468" i="1"/>
  <c r="T2468" i="1" s="1"/>
  <c r="Z2468" i="1" s="1"/>
  <c r="AF2468" i="1" s="1"/>
  <c r="AL2468" i="1" s="1"/>
  <c r="AR2468" i="1" s="1"/>
  <c r="AX2468" i="1" s="1"/>
  <c r="BD2468" i="1" s="1"/>
  <c r="BJ2468" i="1" s="1"/>
  <c r="BP2468" i="1" s="1"/>
  <c r="BU2468" i="1" s="1"/>
  <c r="BZ2468" i="1" s="1"/>
  <c r="CJ2468" i="1" s="1"/>
  <c r="CL2468" i="1" s="1"/>
  <c r="AN2507" i="1"/>
  <c r="AB2520" i="1"/>
  <c r="BF2520" i="1"/>
  <c r="M2533" i="1"/>
  <c r="S2533" i="1" s="1"/>
  <c r="Y2533" i="1" s="1"/>
  <c r="AE2533" i="1" s="1"/>
  <c r="AK2533" i="1" s="1"/>
  <c r="AQ2533" i="1" s="1"/>
  <c r="AW2533" i="1" s="1"/>
  <c r="BC2533" i="1" s="1"/>
  <c r="BI2533" i="1" s="1"/>
  <c r="BO2533" i="1" s="1"/>
  <c r="BT2533" i="1" s="1"/>
  <c r="BY2533" i="1" s="1"/>
  <c r="CG2533" i="1" s="1"/>
  <c r="CI2533" i="1" s="1"/>
  <c r="N2533" i="1"/>
  <c r="T2533" i="1" s="1"/>
  <c r="Z2533" i="1" s="1"/>
  <c r="AF2533" i="1" s="1"/>
  <c r="AL2533" i="1" s="1"/>
  <c r="AR2533" i="1" s="1"/>
  <c r="AX2533" i="1" s="1"/>
  <c r="BD2533" i="1" s="1"/>
  <c r="BJ2533" i="1" s="1"/>
  <c r="BP2533" i="1" s="1"/>
  <c r="BU2533" i="1" s="1"/>
  <c r="BZ2533" i="1" s="1"/>
  <c r="CJ2533" i="1" s="1"/>
  <c r="CL2533" i="1" s="1"/>
  <c r="M2536" i="1"/>
  <c r="S2536" i="1" s="1"/>
  <c r="Y2536" i="1" s="1"/>
  <c r="AE2536" i="1" s="1"/>
  <c r="AK2536" i="1" s="1"/>
  <c r="AQ2536" i="1" s="1"/>
  <c r="AW2536" i="1" s="1"/>
  <c r="BC2536" i="1" s="1"/>
  <c r="BI2536" i="1" s="1"/>
  <c r="BO2536" i="1" s="1"/>
  <c r="BT2536" i="1" s="1"/>
  <c r="BY2536" i="1" s="1"/>
  <c r="CG2536" i="1" s="1"/>
  <c r="CI2536" i="1" s="1"/>
  <c r="U2557" i="1"/>
  <c r="AS2557" i="1"/>
  <c r="AZ2557" i="1"/>
  <c r="CA2557" i="1"/>
  <c r="M2568" i="1"/>
  <c r="S2568" i="1" s="1"/>
  <c r="Y2568" i="1" s="1"/>
  <c r="AE2568" i="1" s="1"/>
  <c r="AK2568" i="1" s="1"/>
  <c r="AQ2568" i="1" s="1"/>
  <c r="AW2568" i="1" s="1"/>
  <c r="BC2568" i="1" s="1"/>
  <c r="BI2568" i="1" s="1"/>
  <c r="BO2568" i="1" s="1"/>
  <c r="BT2568" i="1" s="1"/>
  <c r="BY2568" i="1" s="1"/>
  <c r="CG2568" i="1" s="1"/>
  <c r="CI2568" i="1" s="1"/>
  <c r="AZ2565" i="1"/>
  <c r="BA2579" i="1"/>
  <c r="BA2574" i="1" s="1"/>
  <c r="M2594" i="1"/>
  <c r="S2594" i="1" s="1"/>
  <c r="Y2594" i="1" s="1"/>
  <c r="AE2594" i="1" s="1"/>
  <c r="AK2594" i="1" s="1"/>
  <c r="AQ2594" i="1" s="1"/>
  <c r="AW2594" i="1" s="1"/>
  <c r="BC2594" i="1" s="1"/>
  <c r="BI2594" i="1" s="1"/>
  <c r="BO2594" i="1" s="1"/>
  <c r="BT2594" i="1" s="1"/>
  <c r="BY2594" i="1" s="1"/>
  <c r="CG2594" i="1" s="1"/>
  <c r="CI2594" i="1" s="1"/>
  <c r="M2620" i="1"/>
  <c r="S2620" i="1" s="1"/>
  <c r="Y2620" i="1" s="1"/>
  <c r="AE2620" i="1" s="1"/>
  <c r="AK2620" i="1" s="1"/>
  <c r="AQ2620" i="1" s="1"/>
  <c r="AW2620" i="1" s="1"/>
  <c r="BC2620" i="1" s="1"/>
  <c r="BI2620" i="1" s="1"/>
  <c r="BO2620" i="1" s="1"/>
  <c r="BT2620" i="1" s="1"/>
  <c r="BY2620" i="1" s="1"/>
  <c r="CG2620" i="1" s="1"/>
  <c r="CI2620" i="1" s="1"/>
  <c r="L2623" i="1"/>
  <c r="R2623" i="1" s="1"/>
  <c r="X2623" i="1" s="1"/>
  <c r="AD2623" i="1" s="1"/>
  <c r="AJ2623" i="1" s="1"/>
  <c r="AP2623" i="1" s="1"/>
  <c r="AV2623" i="1" s="1"/>
  <c r="BB2623" i="1" s="1"/>
  <c r="BH2623" i="1" s="1"/>
  <c r="BN2623" i="1" s="1"/>
  <c r="BS2623" i="1" s="1"/>
  <c r="BX2623" i="1" s="1"/>
  <c r="CD2623" i="1" s="1"/>
  <c r="CF2623" i="1" s="1"/>
  <c r="J2618" i="1"/>
  <c r="H2196" i="1"/>
  <c r="H2195" i="1" s="1"/>
  <c r="N2195" i="1" s="1"/>
  <c r="T2195" i="1" s="1"/>
  <c r="Z2195" i="1" s="1"/>
  <c r="AF2195" i="1" s="1"/>
  <c r="AL2195" i="1" s="1"/>
  <c r="AR2195" i="1" s="1"/>
  <c r="AX2195" i="1" s="1"/>
  <c r="BD2195" i="1" s="1"/>
  <c r="BJ2195" i="1" s="1"/>
  <c r="BP2195" i="1" s="1"/>
  <c r="BU2195" i="1" s="1"/>
  <c r="BZ2195" i="1" s="1"/>
  <c r="CJ2195" i="1" s="1"/>
  <c r="CL2195" i="1" s="1"/>
  <c r="R2286" i="1"/>
  <c r="X2286" i="1" s="1"/>
  <c r="AD2286" i="1" s="1"/>
  <c r="AJ2286" i="1" s="1"/>
  <c r="AP2286" i="1" s="1"/>
  <c r="AV2286" i="1" s="1"/>
  <c r="BB2286" i="1" s="1"/>
  <c r="BH2286" i="1" s="1"/>
  <c r="BN2286" i="1" s="1"/>
  <c r="BS2286" i="1" s="1"/>
  <c r="BX2286" i="1" s="1"/>
  <c r="CD2286" i="1" s="1"/>
  <c r="M2297" i="1"/>
  <c r="S2297" i="1" s="1"/>
  <c r="Y2297" i="1" s="1"/>
  <c r="AE2297" i="1" s="1"/>
  <c r="AK2297" i="1" s="1"/>
  <c r="AQ2297" i="1" s="1"/>
  <c r="AW2297" i="1" s="1"/>
  <c r="BC2297" i="1" s="1"/>
  <c r="BI2297" i="1" s="1"/>
  <c r="BO2297" i="1" s="1"/>
  <c r="BT2297" i="1" s="1"/>
  <c r="BY2297" i="1" s="1"/>
  <c r="CG2297" i="1" s="1"/>
  <c r="CI2297" i="1" s="1"/>
  <c r="J2302" i="1"/>
  <c r="AZ2323" i="1"/>
  <c r="AU2323" i="1"/>
  <c r="AH2337" i="1"/>
  <c r="AH2336" i="1" s="1"/>
  <c r="BF2337" i="1"/>
  <c r="BF2336" i="1" s="1"/>
  <c r="BM2337" i="1"/>
  <c r="BM2336" i="1" s="1"/>
  <c r="CM2337" i="1"/>
  <c r="CM2336" i="1" s="1"/>
  <c r="W2357" i="1"/>
  <c r="BE2357" i="1"/>
  <c r="CC2367" i="1"/>
  <c r="AS2378" i="1"/>
  <c r="M2421" i="1"/>
  <c r="S2421" i="1" s="1"/>
  <c r="Y2421" i="1" s="1"/>
  <c r="AE2421" i="1" s="1"/>
  <c r="AK2421" i="1" s="1"/>
  <c r="AQ2421" i="1" s="1"/>
  <c r="AW2421" i="1" s="1"/>
  <c r="BC2421" i="1" s="1"/>
  <c r="BI2421" i="1" s="1"/>
  <c r="BO2421" i="1" s="1"/>
  <c r="BT2421" i="1" s="1"/>
  <c r="BY2421" i="1" s="1"/>
  <c r="CG2421" i="1" s="1"/>
  <c r="CI2421" i="1" s="1"/>
  <c r="AN2440" i="1"/>
  <c r="AA2440" i="1"/>
  <c r="T2462" i="1"/>
  <c r="Z2462" i="1" s="1"/>
  <c r="AF2462" i="1" s="1"/>
  <c r="AL2462" i="1" s="1"/>
  <c r="AR2462" i="1" s="1"/>
  <c r="AX2462" i="1" s="1"/>
  <c r="BD2462" i="1" s="1"/>
  <c r="BJ2462" i="1" s="1"/>
  <c r="BP2462" i="1" s="1"/>
  <c r="BU2462" i="1" s="1"/>
  <c r="BZ2462" i="1" s="1"/>
  <c r="CJ2462" i="1" s="1"/>
  <c r="CL2462" i="1" s="1"/>
  <c r="V2499" i="1"/>
  <c r="V2498" i="1" s="1"/>
  <c r="CB2499" i="1"/>
  <c r="CB2498" i="1" s="1"/>
  <c r="O2507" i="1"/>
  <c r="BM2520" i="1"/>
  <c r="L2555" i="1"/>
  <c r="R2555" i="1" s="1"/>
  <c r="X2555" i="1" s="1"/>
  <c r="AD2555" i="1" s="1"/>
  <c r="AJ2555" i="1" s="1"/>
  <c r="AP2555" i="1" s="1"/>
  <c r="AV2555" i="1" s="1"/>
  <c r="BB2555" i="1" s="1"/>
  <c r="BH2555" i="1" s="1"/>
  <c r="BN2555" i="1" s="1"/>
  <c r="BS2555" i="1" s="1"/>
  <c r="BX2555" i="1" s="1"/>
  <c r="CD2555" i="1" s="1"/>
  <c r="CF2555" i="1" s="1"/>
  <c r="L2572" i="1"/>
  <c r="R2572" i="1" s="1"/>
  <c r="X2572" i="1" s="1"/>
  <c r="AD2572" i="1" s="1"/>
  <c r="AJ2572" i="1" s="1"/>
  <c r="AP2572" i="1" s="1"/>
  <c r="AV2572" i="1" s="1"/>
  <c r="BB2572" i="1" s="1"/>
  <c r="BH2572" i="1" s="1"/>
  <c r="BN2572" i="1" s="1"/>
  <c r="BS2572" i="1" s="1"/>
  <c r="BX2572" i="1" s="1"/>
  <c r="CD2572" i="1" s="1"/>
  <c r="CF2572" i="1" s="1"/>
  <c r="P2579" i="1"/>
  <c r="P2574" i="1" s="1"/>
  <c r="M2598" i="1"/>
  <c r="S2598" i="1" s="1"/>
  <c r="Y2598" i="1" s="1"/>
  <c r="AE2598" i="1" s="1"/>
  <c r="AK2598" i="1" s="1"/>
  <c r="AQ2598" i="1" s="1"/>
  <c r="AW2598" i="1" s="1"/>
  <c r="BC2598" i="1" s="1"/>
  <c r="BI2598" i="1" s="1"/>
  <c r="BO2598" i="1" s="1"/>
  <c r="BT2598" i="1" s="1"/>
  <c r="BY2598" i="1" s="1"/>
  <c r="CG2598" i="1" s="1"/>
  <c r="CI2598" i="1" s="1"/>
  <c r="L2626" i="1"/>
  <c r="R2626" i="1" s="1"/>
  <c r="X2626" i="1" s="1"/>
  <c r="AD2626" i="1" s="1"/>
  <c r="AJ2626" i="1" s="1"/>
  <c r="AP2626" i="1" s="1"/>
  <c r="AV2626" i="1" s="1"/>
  <c r="BB2626" i="1" s="1"/>
  <c r="BH2626" i="1" s="1"/>
  <c r="BN2626" i="1" s="1"/>
  <c r="BS2626" i="1" s="1"/>
  <c r="BX2626" i="1" s="1"/>
  <c r="CD2626" i="1" s="1"/>
  <c r="CF2626" i="1" s="1"/>
  <c r="I2671" i="1"/>
  <c r="W2671" i="1"/>
  <c r="W2666" i="1" s="1"/>
  <c r="AG2671" i="1"/>
  <c r="AG2666" i="1" s="1"/>
  <c r="AN2671" i="1"/>
  <c r="AN2666" i="1" s="1"/>
  <c r="AU2671" i="1"/>
  <c r="AU2666" i="1" s="1"/>
  <c r="BE2671" i="1"/>
  <c r="BE2666" i="1" s="1"/>
  <c r="BL2671" i="1"/>
  <c r="BL2666" i="1" s="1"/>
  <c r="BV2671" i="1"/>
  <c r="BV2666" i="1" s="1"/>
  <c r="L2168" i="1"/>
  <c r="R2168" i="1" s="1"/>
  <c r="X2168" i="1" s="1"/>
  <c r="AD2168" i="1" s="1"/>
  <c r="AJ2168" i="1" s="1"/>
  <c r="AP2168" i="1" s="1"/>
  <c r="AV2168" i="1" s="1"/>
  <c r="BB2168" i="1" s="1"/>
  <c r="BH2168" i="1" s="1"/>
  <c r="BN2168" i="1" s="1"/>
  <c r="BS2168" i="1" s="1"/>
  <c r="BX2168" i="1" s="1"/>
  <c r="CD2168" i="1" s="1"/>
  <c r="CF2168" i="1" s="1"/>
  <c r="AA2163" i="1"/>
  <c r="AA2162" i="1" s="1"/>
  <c r="M2186" i="1"/>
  <c r="S2186" i="1" s="1"/>
  <c r="Y2186" i="1" s="1"/>
  <c r="AE2186" i="1" s="1"/>
  <c r="AK2186" i="1" s="1"/>
  <c r="AQ2186" i="1" s="1"/>
  <c r="AW2186" i="1" s="1"/>
  <c r="BC2186" i="1" s="1"/>
  <c r="BI2186" i="1" s="1"/>
  <c r="BO2186" i="1" s="1"/>
  <c r="BT2186" i="1" s="1"/>
  <c r="BY2186" i="1" s="1"/>
  <c r="CG2186" i="1" s="1"/>
  <c r="CI2186" i="1" s="1"/>
  <c r="N2189" i="1"/>
  <c r="T2189" i="1" s="1"/>
  <c r="Z2189" i="1" s="1"/>
  <c r="AF2189" i="1" s="1"/>
  <c r="AL2189" i="1" s="1"/>
  <c r="AR2189" i="1" s="1"/>
  <c r="AX2189" i="1" s="1"/>
  <c r="BD2189" i="1" s="1"/>
  <c r="BJ2189" i="1" s="1"/>
  <c r="BP2189" i="1" s="1"/>
  <c r="BU2189" i="1" s="1"/>
  <c r="BZ2189" i="1" s="1"/>
  <c r="CJ2189" i="1" s="1"/>
  <c r="CL2189" i="1" s="1"/>
  <c r="V2184" i="1"/>
  <c r="V2183" i="1" s="1"/>
  <c r="V2182" i="1" s="1"/>
  <c r="AT2184" i="1"/>
  <c r="AT2183" i="1" s="1"/>
  <c r="AT2182" i="1" s="1"/>
  <c r="CB2184" i="1"/>
  <c r="CB2183" i="1" s="1"/>
  <c r="CB2182" i="1" s="1"/>
  <c r="AT2204" i="1"/>
  <c r="AT2203" i="1" s="1"/>
  <c r="AC2204" i="1"/>
  <c r="AC2203" i="1" s="1"/>
  <c r="L2232" i="1"/>
  <c r="R2232" i="1" s="1"/>
  <c r="X2232" i="1" s="1"/>
  <c r="AD2232" i="1" s="1"/>
  <c r="AJ2232" i="1" s="1"/>
  <c r="AP2232" i="1" s="1"/>
  <c r="AV2232" i="1" s="1"/>
  <c r="BB2232" i="1" s="1"/>
  <c r="BH2232" i="1" s="1"/>
  <c r="BN2232" i="1" s="1"/>
  <c r="BS2232" i="1" s="1"/>
  <c r="BX2232" i="1" s="1"/>
  <c r="CD2232" i="1" s="1"/>
  <c r="CF2232" i="1" s="1"/>
  <c r="O2302" i="1"/>
  <c r="V2302" i="1"/>
  <c r="AM2302" i="1"/>
  <c r="BK2302" i="1"/>
  <c r="Q2312" i="1"/>
  <c r="Q2311" i="1" s="1"/>
  <c r="N2319" i="1"/>
  <c r="T2319" i="1" s="1"/>
  <c r="Z2319" i="1" s="1"/>
  <c r="AF2319" i="1" s="1"/>
  <c r="AL2319" i="1" s="1"/>
  <c r="AR2319" i="1" s="1"/>
  <c r="AX2319" i="1" s="1"/>
  <c r="BD2319" i="1" s="1"/>
  <c r="BJ2319" i="1" s="1"/>
  <c r="BP2319" i="1" s="1"/>
  <c r="BU2319" i="1" s="1"/>
  <c r="BZ2319" i="1" s="1"/>
  <c r="CJ2319" i="1" s="1"/>
  <c r="CL2319" i="1" s="1"/>
  <c r="BV2312" i="1"/>
  <c r="BV2311" i="1" s="1"/>
  <c r="AS2336" i="1"/>
  <c r="AT2346" i="1"/>
  <c r="AT2345" i="1" s="1"/>
  <c r="AI2357" i="1"/>
  <c r="AS2357" i="1"/>
  <c r="BG2357" i="1"/>
  <c r="CA2357" i="1"/>
  <c r="AT2378" i="1"/>
  <c r="BG2378" i="1"/>
  <c r="N2394" i="1"/>
  <c r="T2394" i="1" s="1"/>
  <c r="Z2394" i="1" s="1"/>
  <c r="AF2394" i="1" s="1"/>
  <c r="AL2394" i="1" s="1"/>
  <c r="AR2394" i="1" s="1"/>
  <c r="AX2394" i="1" s="1"/>
  <c r="BD2394" i="1" s="1"/>
  <c r="BJ2394" i="1" s="1"/>
  <c r="BP2394" i="1" s="1"/>
  <c r="BU2394" i="1" s="1"/>
  <c r="BZ2394" i="1" s="1"/>
  <c r="CJ2394" i="1" s="1"/>
  <c r="CL2394" i="1" s="1"/>
  <c r="P2398" i="1"/>
  <c r="W2398" i="1"/>
  <c r="W2387" i="1" s="1"/>
  <c r="AG2398" i="1"/>
  <c r="AG2387" i="1" s="1"/>
  <c r="AN2398" i="1"/>
  <c r="AN2387" i="1" s="1"/>
  <c r="AU2398" i="1"/>
  <c r="AU2387" i="1" s="1"/>
  <c r="BE2398" i="1"/>
  <c r="BE2387" i="1" s="1"/>
  <c r="BL2398" i="1"/>
  <c r="BL2387" i="1" s="1"/>
  <c r="BV2398" i="1"/>
  <c r="BV2387" i="1" s="1"/>
  <c r="CC2398" i="1"/>
  <c r="CC2387" i="1" s="1"/>
  <c r="AI2440" i="1"/>
  <c r="AS2440" i="1"/>
  <c r="BG2440" i="1"/>
  <c r="AG2461" i="1"/>
  <c r="AG2460" i="1" s="1"/>
  <c r="AN2461" i="1"/>
  <c r="AN2460" i="1" s="1"/>
  <c r="N2480" i="1"/>
  <c r="T2480" i="1" s="1"/>
  <c r="Z2480" i="1" s="1"/>
  <c r="AF2480" i="1" s="1"/>
  <c r="AL2480" i="1" s="1"/>
  <c r="AR2480" i="1" s="1"/>
  <c r="AX2480" i="1" s="1"/>
  <c r="BD2480" i="1" s="1"/>
  <c r="BJ2480" i="1" s="1"/>
  <c r="BP2480" i="1" s="1"/>
  <c r="BU2480" i="1" s="1"/>
  <c r="BZ2480" i="1" s="1"/>
  <c r="CJ2480" i="1" s="1"/>
  <c r="CL2480" i="1" s="1"/>
  <c r="AO2499" i="1"/>
  <c r="AO2498" i="1" s="1"/>
  <c r="BF2499" i="1"/>
  <c r="BF2498" i="1" s="1"/>
  <c r="CM2499" i="1"/>
  <c r="CM2498" i="1" s="1"/>
  <c r="I2499" i="1"/>
  <c r="I2498" i="1" s="1"/>
  <c r="AG2499" i="1"/>
  <c r="AG2498" i="1" s="1"/>
  <c r="AN2499" i="1"/>
  <c r="AN2498" i="1" s="1"/>
  <c r="BL2499" i="1"/>
  <c r="BL2498" i="1" s="1"/>
  <c r="CC2499" i="1"/>
  <c r="CC2498" i="1" s="1"/>
  <c r="AI2508" i="1"/>
  <c r="AI2507" i="1" s="1"/>
  <c r="BQ2508" i="1"/>
  <c r="BQ2507" i="1" s="1"/>
  <c r="P2520" i="1"/>
  <c r="AN2520" i="1"/>
  <c r="AU2520" i="1"/>
  <c r="BL2520" i="1"/>
  <c r="BV2520" i="1"/>
  <c r="CC2520" i="1"/>
  <c r="AT2531" i="1"/>
  <c r="AN2531" i="1"/>
  <c r="BV2531" i="1"/>
  <c r="AH2557" i="1"/>
  <c r="AG2557" i="1"/>
  <c r="AU2557" i="1"/>
  <c r="BE2557" i="1"/>
  <c r="AB2565" i="1"/>
  <c r="Q2565" i="1"/>
  <c r="AA2565" i="1"/>
  <c r="AH2565" i="1"/>
  <c r="AY2565" i="1"/>
  <c r="BM2565" i="1"/>
  <c r="L2577" i="1"/>
  <c r="R2577" i="1" s="1"/>
  <c r="X2577" i="1" s="1"/>
  <c r="AD2577" i="1" s="1"/>
  <c r="AJ2577" i="1" s="1"/>
  <c r="AP2577" i="1" s="1"/>
  <c r="AV2577" i="1" s="1"/>
  <c r="BB2577" i="1" s="1"/>
  <c r="BH2577" i="1" s="1"/>
  <c r="BN2577" i="1" s="1"/>
  <c r="BS2577" i="1" s="1"/>
  <c r="BX2577" i="1" s="1"/>
  <c r="CD2577" i="1" s="1"/>
  <c r="CF2577" i="1" s="1"/>
  <c r="Q2579" i="1"/>
  <c r="Q2574" i="1" s="1"/>
  <c r="AY2579" i="1"/>
  <c r="AY2574" i="1" s="1"/>
  <c r="BW2579" i="1"/>
  <c r="BW2574" i="1" s="1"/>
  <c r="I2687" i="1"/>
  <c r="I2683" i="1" s="1"/>
  <c r="I2682" i="1" s="1"/>
  <c r="I2681" i="1" s="1"/>
  <c r="AA2687" i="1"/>
  <c r="AA2683" i="1" s="1"/>
  <c r="AA2682" i="1" s="1"/>
  <c r="AA2681" i="1" s="1"/>
  <c r="AH2687" i="1"/>
  <c r="AH2683" i="1" s="1"/>
  <c r="AH2682" i="1" s="1"/>
  <c r="AH2681" i="1" s="1"/>
  <c r="AO2687" i="1"/>
  <c r="AO2683" i="1" s="1"/>
  <c r="AO2682" i="1" s="1"/>
  <c r="AO2681" i="1" s="1"/>
  <c r="BF2687" i="1"/>
  <c r="BF2683" i="1" s="1"/>
  <c r="BF2682" i="1" s="1"/>
  <c r="BF2681" i="1" s="1"/>
  <c r="AS2681" i="1"/>
  <c r="N2705" i="1"/>
  <c r="T2705" i="1" s="1"/>
  <c r="Z2705" i="1" s="1"/>
  <c r="AF2705" i="1" s="1"/>
  <c r="AL2705" i="1" s="1"/>
  <c r="AR2705" i="1" s="1"/>
  <c r="AX2705" i="1" s="1"/>
  <c r="BD2705" i="1" s="1"/>
  <c r="BJ2705" i="1" s="1"/>
  <c r="BP2705" i="1" s="1"/>
  <c r="BU2705" i="1" s="1"/>
  <c r="BZ2705" i="1" s="1"/>
  <c r="CJ2705" i="1" s="1"/>
  <c r="CL2705" i="1" s="1"/>
  <c r="CE93" i="1"/>
  <c r="CE89" i="1" s="1"/>
  <c r="CE245" i="1"/>
  <c r="CE244" i="1" s="1"/>
  <c r="CE442" i="1"/>
  <c r="CE441" i="1" s="1"/>
  <c r="CE497" i="1"/>
  <c r="CE496" i="1" s="1"/>
  <c r="CE598" i="1"/>
  <c r="CE597" i="1" s="1"/>
  <c r="CE750" i="1"/>
  <c r="CE749" i="1" s="1"/>
  <c r="CE914" i="1"/>
  <c r="CE907" i="1" s="1"/>
  <c r="CE902" i="1" s="1"/>
  <c r="CE938" i="1"/>
  <c r="CE937" i="1" s="1"/>
  <c r="CE1115" i="1"/>
  <c r="CE1114" i="1" s="1"/>
  <c r="CE1674" i="1"/>
  <c r="CE1673" i="1" s="1"/>
  <c r="CE1714" i="1"/>
  <c r="CE2153" i="1"/>
  <c r="CE2565" i="1"/>
  <c r="CE2639" i="1"/>
  <c r="CE2625" i="1" s="1"/>
  <c r="CE2700" i="1"/>
  <c r="CE2699" i="1" s="1"/>
  <c r="CE2698" i="1" s="1"/>
  <c r="CH93" i="1"/>
  <c r="CH89" i="1" s="1"/>
  <c r="CH275" i="1"/>
  <c r="CH274" i="1" s="1"/>
  <c r="CH807" i="1"/>
  <c r="CH806" i="1" s="1"/>
  <c r="CH805" i="1" s="1"/>
  <c r="CH890" i="1"/>
  <c r="CH889" i="1" s="1"/>
  <c r="CH914" i="1"/>
  <c r="CH907" i="1" s="1"/>
  <c r="CH902" i="1" s="1"/>
  <c r="CH2323" i="1"/>
  <c r="CK1983" i="1"/>
  <c r="AO2671" i="1"/>
  <c r="AO2666" i="1" s="1"/>
  <c r="AS2671" i="1"/>
  <c r="AS2666" i="1" s="1"/>
  <c r="P2687" i="1"/>
  <c r="P2683" i="1" s="1"/>
  <c r="P2682" i="1" s="1"/>
  <c r="P2681" i="1" s="1"/>
  <c r="W2687" i="1"/>
  <c r="W2683" i="1" s="1"/>
  <c r="W2682" i="1" s="1"/>
  <c r="W2681" i="1" s="1"/>
  <c r="AG2687" i="1"/>
  <c r="AG2683" i="1" s="1"/>
  <c r="AG2682" i="1" s="1"/>
  <c r="AG2681" i="1" s="1"/>
  <c r="AN2687" i="1"/>
  <c r="AN2683" i="1" s="1"/>
  <c r="AN2682" i="1" s="1"/>
  <c r="AN2681" i="1" s="1"/>
  <c r="AU2687" i="1"/>
  <c r="AU2683" i="1" s="1"/>
  <c r="AU2682" i="1" s="1"/>
  <c r="AU2681" i="1" s="1"/>
  <c r="BL2687" i="1"/>
  <c r="BV2687" i="1"/>
  <c r="BV2683" i="1" s="1"/>
  <c r="BV2682" i="1" s="1"/>
  <c r="BV2681" i="1" s="1"/>
  <c r="CE1363" i="1"/>
  <c r="CE1955" i="1"/>
  <c r="CE1954" i="1" s="1"/>
  <c r="AH2639" i="1"/>
  <c r="AH2625" i="1" s="1"/>
  <c r="AO2639" i="1"/>
  <c r="AO2625" i="1" s="1"/>
  <c r="BM2639" i="1"/>
  <c r="BM2625" i="1" s="1"/>
  <c r="CM2639" i="1"/>
  <c r="CM2625" i="1" s="1"/>
  <c r="BG2671" i="1"/>
  <c r="BG2666" i="1" s="1"/>
  <c r="AM2687" i="1"/>
  <c r="AM2683" i="1" s="1"/>
  <c r="AM2682" i="1" s="1"/>
  <c r="AM2681" i="1" s="1"/>
  <c r="AH2700" i="1"/>
  <c r="AH2699" i="1" s="1"/>
  <c r="AH2698" i="1" s="1"/>
  <c r="J2700" i="1"/>
  <c r="J2699" i="1" s="1"/>
  <c r="J2698" i="1" s="1"/>
  <c r="CE536" i="1"/>
  <c r="CE535" i="1" s="1"/>
  <c r="CE569" i="1"/>
  <c r="CE592" i="1"/>
  <c r="CE588" i="1" s="1"/>
  <c r="CE619" i="1"/>
  <c r="CE615" i="1" s="1"/>
  <c r="CE614" i="1" s="1"/>
  <c r="CE613" i="1" s="1"/>
  <c r="CE856" i="1"/>
  <c r="CE1058" i="1"/>
  <c r="CE1057" i="1" s="1"/>
  <c r="CE1086" i="1"/>
  <c r="CE1082" i="1" s="1"/>
  <c r="CE1503" i="1"/>
  <c r="CE1540" i="1"/>
  <c r="CE1609" i="1"/>
  <c r="CE1608" i="1" s="1"/>
  <c r="CE2081" i="1"/>
  <c r="CE2145" i="1"/>
  <c r="CE2144" i="1" s="1"/>
  <c r="CE2138" i="1" s="1"/>
  <c r="CE2337" i="1"/>
  <c r="CE2336" i="1" s="1"/>
  <c r="CE2461" i="1"/>
  <c r="CE2460" i="1" s="1"/>
  <c r="CE2618" i="1"/>
  <c r="CE2613" i="1" s="1"/>
  <c r="CE2687" i="1"/>
  <c r="CE2683" i="1" s="1"/>
  <c r="CE2682" i="1" s="1"/>
  <c r="CE2681" i="1" s="1"/>
  <c r="CH281" i="1"/>
  <c r="CH280" i="1" s="1"/>
  <c r="CH592" i="1"/>
  <c r="CH588" i="1" s="1"/>
  <c r="CH750" i="1"/>
  <c r="CH749" i="1" s="1"/>
  <c r="CH764" i="1"/>
  <c r="CH763" i="1" s="1"/>
  <c r="CH800" i="1"/>
  <c r="CH799" i="1" s="1"/>
  <c r="CH866" i="1"/>
  <c r="CH865" i="1" s="1"/>
  <c r="CH880" i="1"/>
  <c r="CH873" i="1" s="1"/>
  <c r="CH897" i="1"/>
  <c r="CH896" i="1" s="1"/>
  <c r="CH1473" i="1"/>
  <c r="CH1472" i="1" s="1"/>
  <c r="CH1471" i="1" s="1"/>
  <c r="CH1917" i="1"/>
  <c r="CH1884" i="1" s="1"/>
  <c r="CK126" i="1"/>
  <c r="CK125" i="1" s="1"/>
  <c r="CK124" i="1" s="1"/>
  <c r="CK113" i="1" s="1"/>
  <c r="CK1100" i="1"/>
  <c r="CK1096" i="1" s="1"/>
  <c r="CK2163" i="1"/>
  <c r="CK2162" i="1" s="1"/>
  <c r="CK2323" i="1"/>
  <c r="CH1115" i="1"/>
  <c r="CH1114" i="1" s="1"/>
  <c r="CH2337" i="1"/>
  <c r="CH2336" i="1" s="1"/>
  <c r="CK2337" i="1"/>
  <c r="CK2336" i="1" s="1"/>
  <c r="CK2378" i="1"/>
  <c r="CH1853" i="1"/>
  <c r="CH1849" i="1" s="1"/>
  <c r="CH1844" i="1" s="1"/>
  <c r="CH1843" i="1" s="1"/>
  <c r="CH2700" i="1"/>
  <c r="CH2699" i="1" s="1"/>
  <c r="CH2698" i="1" s="1"/>
  <c r="CK23" i="1"/>
  <c r="CK19" i="1" s="1"/>
  <c r="CK18" i="1" s="1"/>
  <c r="CK103" i="1"/>
  <c r="CK98" i="1" s="1"/>
  <c r="CK275" i="1"/>
  <c r="CK274" i="1" s="1"/>
  <c r="CK392" i="1"/>
  <c r="CK391" i="1" s="1"/>
  <c r="CK807" i="1"/>
  <c r="CK806" i="1" s="1"/>
  <c r="CK805" i="1" s="1"/>
  <c r="CK846" i="1"/>
  <c r="CK845" i="1" s="1"/>
  <c r="CK1674" i="1"/>
  <c r="CK1673" i="1" s="1"/>
  <c r="CK1835" i="1"/>
  <c r="CK1834" i="1" s="1"/>
  <c r="CK1833" i="1" s="1"/>
  <c r="CK1860" i="1"/>
  <c r="CK1859" i="1" s="1"/>
  <c r="CK1858" i="1" s="1"/>
  <c r="CK2014" i="1"/>
  <c r="CK2013" i="1" s="1"/>
  <c r="CK2012" i="1" s="1"/>
  <c r="CK2027" i="1"/>
  <c r="CK2367" i="1"/>
  <c r="CK2398" i="1"/>
  <c r="CK2461" i="1"/>
  <c r="CK2460" i="1" s="1"/>
  <c r="CK2499" i="1"/>
  <c r="CK2498" i="1" s="1"/>
  <c r="BM55" i="1"/>
  <c r="BM54" i="1" s="1"/>
  <c r="N31" i="1"/>
  <c r="T31" i="1" s="1"/>
  <c r="Z31" i="1" s="1"/>
  <c r="AF31" i="1" s="1"/>
  <c r="AL31" i="1" s="1"/>
  <c r="AR31" i="1" s="1"/>
  <c r="AX31" i="1" s="1"/>
  <c r="BD31" i="1" s="1"/>
  <c r="BJ31" i="1" s="1"/>
  <c r="BP31" i="1" s="1"/>
  <c r="BU31" i="1" s="1"/>
  <c r="BZ31" i="1" s="1"/>
  <c r="CJ31" i="1" s="1"/>
  <c r="CL31" i="1" s="1"/>
  <c r="M42" i="1"/>
  <c r="S42" i="1" s="1"/>
  <c r="Y42" i="1" s="1"/>
  <c r="AE42" i="1" s="1"/>
  <c r="AK42" i="1" s="1"/>
  <c r="AQ42" i="1" s="1"/>
  <c r="AW42" i="1" s="1"/>
  <c r="BC42" i="1" s="1"/>
  <c r="BI42" i="1" s="1"/>
  <c r="BO42" i="1" s="1"/>
  <c r="BT42" i="1" s="1"/>
  <c r="BY42" i="1" s="1"/>
  <c r="CG42" i="1" s="1"/>
  <c r="CI42" i="1" s="1"/>
  <c r="AY55" i="1"/>
  <c r="AY54" i="1" s="1"/>
  <c r="AI62" i="1"/>
  <c r="CA62" i="1"/>
  <c r="BL161" i="1"/>
  <c r="AN161" i="1"/>
  <c r="AN160" i="1" s="1"/>
  <c r="BE161" i="1"/>
  <c r="AZ161" i="1"/>
  <c r="P189" i="1"/>
  <c r="P184" i="1" s="1"/>
  <c r="AU189" i="1"/>
  <c r="AU184" i="1" s="1"/>
  <c r="BV189" i="1"/>
  <c r="BV184" i="1" s="1"/>
  <c r="L219" i="1"/>
  <c r="R219" i="1" s="1"/>
  <c r="X219" i="1" s="1"/>
  <c r="AD219" i="1" s="1"/>
  <c r="AJ219" i="1" s="1"/>
  <c r="AP219" i="1" s="1"/>
  <c r="AV219" i="1" s="1"/>
  <c r="BB219" i="1" s="1"/>
  <c r="BH219" i="1" s="1"/>
  <c r="BN219" i="1" s="1"/>
  <c r="BS219" i="1" s="1"/>
  <c r="BX219" i="1" s="1"/>
  <c r="CD219" i="1" s="1"/>
  <c r="CF219" i="1" s="1"/>
  <c r="F218" i="1"/>
  <c r="AQ340" i="1"/>
  <c r="AW340" i="1" s="1"/>
  <c r="BC340" i="1" s="1"/>
  <c r="BI340" i="1" s="1"/>
  <c r="BO340" i="1" s="1"/>
  <c r="BT340" i="1" s="1"/>
  <c r="BY340" i="1" s="1"/>
  <c r="CG340" i="1" s="1"/>
  <c r="CI340" i="1" s="1"/>
  <c r="AN339" i="1"/>
  <c r="P428" i="1"/>
  <c r="P427" i="1" s="1"/>
  <c r="AN428" i="1"/>
  <c r="AN427" i="1" s="1"/>
  <c r="AA530" i="1"/>
  <c r="AA529" i="1" s="1"/>
  <c r="AY530" i="1"/>
  <c r="AY529" i="1" s="1"/>
  <c r="BM530" i="1"/>
  <c r="BM529" i="1" s="1"/>
  <c r="G536" i="1"/>
  <c r="M536" i="1" s="1"/>
  <c r="M539" i="1"/>
  <c r="S539" i="1" s="1"/>
  <c r="Y539" i="1" s="1"/>
  <c r="AE539" i="1" s="1"/>
  <c r="AK539" i="1" s="1"/>
  <c r="AQ539" i="1" s="1"/>
  <c r="AW539" i="1" s="1"/>
  <c r="BC539" i="1" s="1"/>
  <c r="BI539" i="1" s="1"/>
  <c r="BO539" i="1" s="1"/>
  <c r="BT539" i="1" s="1"/>
  <c r="BY539" i="1" s="1"/>
  <c r="CG539" i="1" s="1"/>
  <c r="CI539" i="1" s="1"/>
  <c r="N1807" i="1"/>
  <c r="T1807" i="1" s="1"/>
  <c r="Z1807" i="1" s="1"/>
  <c r="AF1807" i="1" s="1"/>
  <c r="AL1807" i="1" s="1"/>
  <c r="AR1807" i="1" s="1"/>
  <c r="AX1807" i="1" s="1"/>
  <c r="BD1807" i="1" s="1"/>
  <c r="BJ1807" i="1" s="1"/>
  <c r="BP1807" i="1" s="1"/>
  <c r="BU1807" i="1" s="1"/>
  <c r="BZ1807" i="1" s="1"/>
  <c r="CJ1807" i="1" s="1"/>
  <c r="H1806" i="1"/>
  <c r="K2120" i="1"/>
  <c r="N2120" i="1" s="1"/>
  <c r="T2120" i="1" s="1"/>
  <c r="Z2120" i="1" s="1"/>
  <c r="AF2120" i="1" s="1"/>
  <c r="AL2120" i="1" s="1"/>
  <c r="AR2120" i="1" s="1"/>
  <c r="AX2120" i="1" s="1"/>
  <c r="BD2120" i="1" s="1"/>
  <c r="BJ2120" i="1" s="1"/>
  <c r="BP2120" i="1" s="1"/>
  <c r="BU2120" i="1" s="1"/>
  <c r="BZ2120" i="1" s="1"/>
  <c r="CJ2120" i="1" s="1"/>
  <c r="CL2120" i="1" s="1"/>
  <c r="N2121" i="1"/>
  <c r="T2121" i="1" s="1"/>
  <c r="Z2121" i="1" s="1"/>
  <c r="AF2121" i="1" s="1"/>
  <c r="AL2121" i="1" s="1"/>
  <c r="AR2121" i="1" s="1"/>
  <c r="AX2121" i="1" s="1"/>
  <c r="BD2121" i="1" s="1"/>
  <c r="BJ2121" i="1" s="1"/>
  <c r="BP2121" i="1" s="1"/>
  <c r="BU2121" i="1" s="1"/>
  <c r="BZ2121" i="1" s="1"/>
  <c r="CJ2121" i="1" s="1"/>
  <c r="CL2121" i="1" s="1"/>
  <c r="G20" i="1"/>
  <c r="L21" i="1"/>
  <c r="R21" i="1" s="1"/>
  <c r="X21" i="1" s="1"/>
  <c r="AD21" i="1" s="1"/>
  <c r="AJ21" i="1" s="1"/>
  <c r="AP21" i="1" s="1"/>
  <c r="AV21" i="1" s="1"/>
  <c r="BB21" i="1" s="1"/>
  <c r="BH21" i="1" s="1"/>
  <c r="BN21" i="1" s="1"/>
  <c r="BS21" i="1" s="1"/>
  <c r="BX21" i="1" s="1"/>
  <c r="CD21" i="1" s="1"/>
  <c r="CF21" i="1" s="1"/>
  <c r="M24" i="1"/>
  <c r="S24" i="1" s="1"/>
  <c r="Y24" i="1" s="1"/>
  <c r="AE24" i="1" s="1"/>
  <c r="AK24" i="1" s="1"/>
  <c r="AQ24" i="1" s="1"/>
  <c r="AW24" i="1" s="1"/>
  <c r="BC24" i="1" s="1"/>
  <c r="BI24" i="1" s="1"/>
  <c r="BO24" i="1" s="1"/>
  <c r="BT24" i="1" s="1"/>
  <c r="BY24" i="1" s="1"/>
  <c r="CG24" i="1" s="1"/>
  <c r="CI24" i="1" s="1"/>
  <c r="K23" i="1"/>
  <c r="K19" i="1" s="1"/>
  <c r="K18" i="1" s="1"/>
  <c r="AI23" i="1"/>
  <c r="AI19" i="1" s="1"/>
  <c r="AI18" i="1" s="1"/>
  <c r="L27" i="1"/>
  <c r="R27" i="1" s="1"/>
  <c r="X27" i="1" s="1"/>
  <c r="AD27" i="1" s="1"/>
  <c r="AJ27" i="1" s="1"/>
  <c r="AP27" i="1" s="1"/>
  <c r="AV27" i="1" s="1"/>
  <c r="BB27" i="1" s="1"/>
  <c r="BH27" i="1" s="1"/>
  <c r="BN27" i="1" s="1"/>
  <c r="BS27" i="1" s="1"/>
  <c r="BX27" i="1" s="1"/>
  <c r="CD27" i="1" s="1"/>
  <c r="CF27" i="1" s="1"/>
  <c r="H34" i="1"/>
  <c r="N43" i="1"/>
  <c r="T43" i="1" s="1"/>
  <c r="Z43" i="1" s="1"/>
  <c r="AF43" i="1" s="1"/>
  <c r="AL43" i="1" s="1"/>
  <c r="AR43" i="1" s="1"/>
  <c r="AX43" i="1" s="1"/>
  <c r="BD43" i="1" s="1"/>
  <c r="BJ43" i="1" s="1"/>
  <c r="BP43" i="1" s="1"/>
  <c r="BU43" i="1" s="1"/>
  <c r="BZ43" i="1" s="1"/>
  <c r="CJ43" i="1" s="1"/>
  <c r="CL43" i="1" s="1"/>
  <c r="H56" i="1"/>
  <c r="U55" i="1"/>
  <c r="U54" i="1" s="1"/>
  <c r="AB55" i="1"/>
  <c r="AB54" i="1" s="1"/>
  <c r="AI55" i="1"/>
  <c r="AI54" i="1" s="1"/>
  <c r="AS55" i="1"/>
  <c r="AS54" i="1" s="1"/>
  <c r="AZ55" i="1"/>
  <c r="AZ54" i="1" s="1"/>
  <c r="BG55" i="1"/>
  <c r="BG54" i="1" s="1"/>
  <c r="CB55" i="1"/>
  <c r="CB54" i="1" s="1"/>
  <c r="P55" i="1"/>
  <c r="P54" i="1" s="1"/>
  <c r="W55" i="1"/>
  <c r="W54" i="1" s="1"/>
  <c r="AG55" i="1"/>
  <c r="AG54" i="1" s="1"/>
  <c r="AU55" i="1"/>
  <c r="AU54" i="1" s="1"/>
  <c r="BE55" i="1"/>
  <c r="BE54" i="1" s="1"/>
  <c r="BL55" i="1"/>
  <c r="BL54" i="1" s="1"/>
  <c r="BV55" i="1"/>
  <c r="BV54" i="1" s="1"/>
  <c r="AM62" i="1"/>
  <c r="N77" i="1"/>
  <c r="T77" i="1" s="1"/>
  <c r="Z77" i="1" s="1"/>
  <c r="AF77" i="1" s="1"/>
  <c r="AL77" i="1" s="1"/>
  <c r="AR77" i="1" s="1"/>
  <c r="AX77" i="1" s="1"/>
  <c r="BD77" i="1" s="1"/>
  <c r="BJ77" i="1" s="1"/>
  <c r="BP77" i="1" s="1"/>
  <c r="BU77" i="1" s="1"/>
  <c r="BZ77" i="1" s="1"/>
  <c r="CJ77" i="1" s="1"/>
  <c r="CL77" i="1" s="1"/>
  <c r="M91" i="1"/>
  <c r="S91" i="1" s="1"/>
  <c r="Y91" i="1" s="1"/>
  <c r="AE91" i="1" s="1"/>
  <c r="AK91" i="1" s="1"/>
  <c r="AQ91" i="1" s="1"/>
  <c r="AW91" i="1" s="1"/>
  <c r="BC91" i="1" s="1"/>
  <c r="BI91" i="1" s="1"/>
  <c r="BO91" i="1" s="1"/>
  <c r="BT91" i="1" s="1"/>
  <c r="BY91" i="1" s="1"/>
  <c r="CG91" i="1" s="1"/>
  <c r="CI91" i="1" s="1"/>
  <c r="N91" i="1"/>
  <c r="T91" i="1" s="1"/>
  <c r="Z91" i="1" s="1"/>
  <c r="AF91" i="1" s="1"/>
  <c r="AL91" i="1" s="1"/>
  <c r="AR91" i="1" s="1"/>
  <c r="AX91" i="1" s="1"/>
  <c r="BD91" i="1" s="1"/>
  <c r="BJ91" i="1" s="1"/>
  <c r="BP91" i="1" s="1"/>
  <c r="BU91" i="1" s="1"/>
  <c r="BZ91" i="1" s="1"/>
  <c r="CJ91" i="1" s="1"/>
  <c r="CL91" i="1" s="1"/>
  <c r="AS89" i="1"/>
  <c r="I93" i="1"/>
  <c r="G99" i="1"/>
  <c r="M99" i="1" s="1"/>
  <c r="S99" i="1" s="1"/>
  <c r="Y99" i="1" s="1"/>
  <c r="AE99" i="1" s="1"/>
  <c r="AK99" i="1" s="1"/>
  <c r="AQ99" i="1" s="1"/>
  <c r="AW99" i="1" s="1"/>
  <c r="BC99" i="1" s="1"/>
  <c r="BI99" i="1" s="1"/>
  <c r="BO99" i="1" s="1"/>
  <c r="BT99" i="1" s="1"/>
  <c r="BY99" i="1" s="1"/>
  <c r="CG99" i="1" s="1"/>
  <c r="CI99" i="1" s="1"/>
  <c r="M104" i="1"/>
  <c r="S104" i="1" s="1"/>
  <c r="Y104" i="1" s="1"/>
  <c r="AE104" i="1" s="1"/>
  <c r="AK104" i="1" s="1"/>
  <c r="AQ104" i="1" s="1"/>
  <c r="AW104" i="1" s="1"/>
  <c r="BC104" i="1" s="1"/>
  <c r="BI104" i="1" s="1"/>
  <c r="BO104" i="1" s="1"/>
  <c r="BT104" i="1" s="1"/>
  <c r="BY104" i="1" s="1"/>
  <c r="CG104" i="1" s="1"/>
  <c r="CI104" i="1" s="1"/>
  <c r="K103" i="1"/>
  <c r="K98" i="1" s="1"/>
  <c r="AI103" i="1"/>
  <c r="AI98" i="1" s="1"/>
  <c r="N110" i="1"/>
  <c r="T110" i="1" s="1"/>
  <c r="Z110" i="1" s="1"/>
  <c r="AF110" i="1" s="1"/>
  <c r="AL110" i="1" s="1"/>
  <c r="AR110" i="1" s="1"/>
  <c r="AX110" i="1" s="1"/>
  <c r="BD110" i="1" s="1"/>
  <c r="BJ110" i="1" s="1"/>
  <c r="BP110" i="1" s="1"/>
  <c r="BU110" i="1" s="1"/>
  <c r="BZ110" i="1" s="1"/>
  <c r="CJ110" i="1" s="1"/>
  <c r="CL110" i="1" s="1"/>
  <c r="G116" i="1"/>
  <c r="N122" i="1"/>
  <c r="T122" i="1" s="1"/>
  <c r="Z122" i="1" s="1"/>
  <c r="AF122" i="1" s="1"/>
  <c r="AL122" i="1" s="1"/>
  <c r="AR122" i="1" s="1"/>
  <c r="AX122" i="1" s="1"/>
  <c r="BD122" i="1" s="1"/>
  <c r="BJ122" i="1" s="1"/>
  <c r="BP122" i="1" s="1"/>
  <c r="BU122" i="1" s="1"/>
  <c r="BZ122" i="1" s="1"/>
  <c r="CJ122" i="1" s="1"/>
  <c r="CL122" i="1" s="1"/>
  <c r="L135" i="1"/>
  <c r="R135" i="1" s="1"/>
  <c r="X135" i="1" s="1"/>
  <c r="AD135" i="1" s="1"/>
  <c r="AJ135" i="1" s="1"/>
  <c r="AP135" i="1" s="1"/>
  <c r="AV135" i="1" s="1"/>
  <c r="BB135" i="1" s="1"/>
  <c r="BH135" i="1" s="1"/>
  <c r="BN135" i="1" s="1"/>
  <c r="BS135" i="1" s="1"/>
  <c r="BX135" i="1" s="1"/>
  <c r="CD135" i="1" s="1"/>
  <c r="CF135" i="1" s="1"/>
  <c r="AT134" i="1"/>
  <c r="AT133" i="1" s="1"/>
  <c r="CB134" i="1"/>
  <c r="CB133" i="1" s="1"/>
  <c r="AH134" i="1"/>
  <c r="AH133" i="1" s="1"/>
  <c r="BF134" i="1"/>
  <c r="BF133" i="1" s="1"/>
  <c r="CM134" i="1"/>
  <c r="CM133" i="1" s="1"/>
  <c r="L143" i="1"/>
  <c r="R143" i="1" s="1"/>
  <c r="X143" i="1" s="1"/>
  <c r="AD143" i="1" s="1"/>
  <c r="AJ143" i="1" s="1"/>
  <c r="AP143" i="1" s="1"/>
  <c r="AV143" i="1" s="1"/>
  <c r="BB143" i="1" s="1"/>
  <c r="BH143" i="1" s="1"/>
  <c r="BN143" i="1" s="1"/>
  <c r="BS143" i="1" s="1"/>
  <c r="BX143" i="1" s="1"/>
  <c r="CD143" i="1" s="1"/>
  <c r="CF143" i="1" s="1"/>
  <c r="F148" i="1"/>
  <c r="L148" i="1" s="1"/>
  <c r="R148" i="1" s="1"/>
  <c r="X148" i="1" s="1"/>
  <c r="AD148" i="1" s="1"/>
  <c r="AJ148" i="1" s="1"/>
  <c r="AP148" i="1" s="1"/>
  <c r="AV148" i="1" s="1"/>
  <c r="BB148" i="1" s="1"/>
  <c r="BH148" i="1" s="1"/>
  <c r="BN148" i="1" s="1"/>
  <c r="BS148" i="1" s="1"/>
  <c r="BX148" i="1" s="1"/>
  <c r="CD148" i="1" s="1"/>
  <c r="CF148" i="1" s="1"/>
  <c r="L158" i="1"/>
  <c r="R158" i="1" s="1"/>
  <c r="X158" i="1" s="1"/>
  <c r="AD158" i="1" s="1"/>
  <c r="AJ158" i="1" s="1"/>
  <c r="AP158" i="1" s="1"/>
  <c r="AV158" i="1" s="1"/>
  <c r="BB158" i="1" s="1"/>
  <c r="BH158" i="1" s="1"/>
  <c r="BN158" i="1" s="1"/>
  <c r="BS158" i="1" s="1"/>
  <c r="BX158" i="1" s="1"/>
  <c r="CD158" i="1" s="1"/>
  <c r="CF158" i="1" s="1"/>
  <c r="AA161" i="1"/>
  <c r="L163" i="1"/>
  <c r="R163" i="1" s="1"/>
  <c r="X163" i="1" s="1"/>
  <c r="AD163" i="1" s="1"/>
  <c r="AJ163" i="1" s="1"/>
  <c r="AP163" i="1" s="1"/>
  <c r="AV163" i="1" s="1"/>
  <c r="BB163" i="1" s="1"/>
  <c r="BH163" i="1" s="1"/>
  <c r="BN163" i="1" s="1"/>
  <c r="BS163" i="1" s="1"/>
  <c r="BX163" i="1" s="1"/>
  <c r="CD163" i="1" s="1"/>
  <c r="CF163" i="1" s="1"/>
  <c r="M163" i="1"/>
  <c r="S163" i="1" s="1"/>
  <c r="Y163" i="1" s="1"/>
  <c r="AE163" i="1" s="1"/>
  <c r="AK163" i="1" s="1"/>
  <c r="AQ163" i="1" s="1"/>
  <c r="AW163" i="1" s="1"/>
  <c r="BC163" i="1" s="1"/>
  <c r="BI163" i="1" s="1"/>
  <c r="BO163" i="1" s="1"/>
  <c r="BT163" i="1" s="1"/>
  <c r="BY163" i="1" s="1"/>
  <c r="CG163" i="1" s="1"/>
  <c r="CI163" i="1" s="1"/>
  <c r="BM161" i="1"/>
  <c r="N165" i="1"/>
  <c r="T165" i="1" s="1"/>
  <c r="Z165" i="1" s="1"/>
  <c r="AF165" i="1" s="1"/>
  <c r="AL165" i="1" s="1"/>
  <c r="AR165" i="1" s="1"/>
  <c r="AX165" i="1" s="1"/>
  <c r="BD165" i="1" s="1"/>
  <c r="BJ165" i="1" s="1"/>
  <c r="BP165" i="1" s="1"/>
  <c r="BU165" i="1" s="1"/>
  <c r="BZ165" i="1" s="1"/>
  <c r="CJ165" i="1" s="1"/>
  <c r="CL165" i="1" s="1"/>
  <c r="U171" i="1"/>
  <c r="AZ171" i="1"/>
  <c r="P171" i="1"/>
  <c r="W171" i="1"/>
  <c r="AG171" i="1"/>
  <c r="AU171" i="1"/>
  <c r="BE171" i="1"/>
  <c r="BL171" i="1"/>
  <c r="BV171" i="1"/>
  <c r="CC171" i="1"/>
  <c r="M187" i="1"/>
  <c r="S187" i="1" s="1"/>
  <c r="Y187" i="1" s="1"/>
  <c r="AE187" i="1" s="1"/>
  <c r="AK187" i="1" s="1"/>
  <c r="AQ187" i="1" s="1"/>
  <c r="AW187" i="1" s="1"/>
  <c r="BC187" i="1" s="1"/>
  <c r="BI187" i="1" s="1"/>
  <c r="BO187" i="1" s="1"/>
  <c r="BT187" i="1" s="1"/>
  <c r="BY187" i="1" s="1"/>
  <c r="CG187" i="1" s="1"/>
  <c r="CI187" i="1" s="1"/>
  <c r="G186" i="1"/>
  <c r="L194" i="1"/>
  <c r="R194" i="1" s="1"/>
  <c r="X194" i="1" s="1"/>
  <c r="AD194" i="1" s="1"/>
  <c r="AJ194" i="1" s="1"/>
  <c r="AP194" i="1" s="1"/>
  <c r="AV194" i="1" s="1"/>
  <c r="BB194" i="1" s="1"/>
  <c r="BH194" i="1" s="1"/>
  <c r="BN194" i="1" s="1"/>
  <c r="BS194" i="1" s="1"/>
  <c r="BX194" i="1" s="1"/>
  <c r="CD194" i="1" s="1"/>
  <c r="CF194" i="1" s="1"/>
  <c r="K250" i="1"/>
  <c r="BL320" i="1"/>
  <c r="BL315" i="1" s="1"/>
  <c r="BL314" i="1" s="1"/>
  <c r="G404" i="1"/>
  <c r="M404" i="1" s="1"/>
  <c r="S404" i="1" s="1"/>
  <c r="Y404" i="1" s="1"/>
  <c r="AE404" i="1" s="1"/>
  <c r="AK404" i="1" s="1"/>
  <c r="AQ404" i="1" s="1"/>
  <c r="AW404" i="1" s="1"/>
  <c r="BC404" i="1" s="1"/>
  <c r="BI404" i="1" s="1"/>
  <c r="BO404" i="1" s="1"/>
  <c r="BT404" i="1" s="1"/>
  <c r="BY404" i="1" s="1"/>
  <c r="CG404" i="1" s="1"/>
  <c r="CI404" i="1" s="1"/>
  <c r="M405" i="1"/>
  <c r="S405" i="1" s="1"/>
  <c r="Y405" i="1" s="1"/>
  <c r="AE405" i="1" s="1"/>
  <c r="AK405" i="1" s="1"/>
  <c r="AQ405" i="1" s="1"/>
  <c r="AW405" i="1" s="1"/>
  <c r="BC405" i="1" s="1"/>
  <c r="BI405" i="1" s="1"/>
  <c r="BO405" i="1" s="1"/>
  <c r="BT405" i="1" s="1"/>
  <c r="BY405" i="1" s="1"/>
  <c r="CG405" i="1" s="1"/>
  <c r="CI405" i="1" s="1"/>
  <c r="BD425" i="1"/>
  <c r="BJ425" i="1" s="1"/>
  <c r="BP425" i="1" s="1"/>
  <c r="BU425" i="1" s="1"/>
  <c r="BZ425" i="1" s="1"/>
  <c r="CJ425" i="1" s="1"/>
  <c r="CL425" i="1" s="1"/>
  <c r="BA424" i="1"/>
  <c r="BD424" i="1" s="1"/>
  <c r="BJ424" i="1" s="1"/>
  <c r="BP424" i="1" s="1"/>
  <c r="BU424" i="1" s="1"/>
  <c r="BZ424" i="1" s="1"/>
  <c r="CJ424" i="1" s="1"/>
  <c r="CL424" i="1" s="1"/>
  <c r="M429" i="1"/>
  <c r="S429" i="1" s="1"/>
  <c r="Y429" i="1" s="1"/>
  <c r="AE429" i="1" s="1"/>
  <c r="AK429" i="1" s="1"/>
  <c r="AQ429" i="1" s="1"/>
  <c r="AW429" i="1" s="1"/>
  <c r="BC429" i="1" s="1"/>
  <c r="BI429" i="1" s="1"/>
  <c r="BO429" i="1" s="1"/>
  <c r="BT429" i="1" s="1"/>
  <c r="BY429" i="1" s="1"/>
  <c r="CG429" i="1" s="1"/>
  <c r="CI429" i="1" s="1"/>
  <c r="J428" i="1"/>
  <c r="J427" i="1" s="1"/>
  <c r="U472" i="1"/>
  <c r="U467" i="1" s="1"/>
  <c r="L474" i="1"/>
  <c r="R474" i="1" s="1"/>
  <c r="X474" i="1" s="1"/>
  <c r="AD474" i="1" s="1"/>
  <c r="AJ474" i="1" s="1"/>
  <c r="AP474" i="1" s="1"/>
  <c r="AV474" i="1" s="1"/>
  <c r="BB474" i="1" s="1"/>
  <c r="BH474" i="1" s="1"/>
  <c r="BN474" i="1" s="1"/>
  <c r="BS474" i="1" s="1"/>
  <c r="BX474" i="1" s="1"/>
  <c r="CD474" i="1" s="1"/>
  <c r="CF474" i="1" s="1"/>
  <c r="F473" i="1"/>
  <c r="O508" i="1"/>
  <c r="V523" i="1"/>
  <c r="V522" i="1" s="1"/>
  <c r="N542" i="1"/>
  <c r="T542" i="1" s="1"/>
  <c r="Z542" i="1" s="1"/>
  <c r="AF542" i="1" s="1"/>
  <c r="AL542" i="1" s="1"/>
  <c r="AR542" i="1" s="1"/>
  <c r="AX542" i="1" s="1"/>
  <c r="BD542" i="1" s="1"/>
  <c r="BJ542" i="1" s="1"/>
  <c r="BP542" i="1" s="1"/>
  <c r="BU542" i="1" s="1"/>
  <c r="BZ542" i="1" s="1"/>
  <c r="CJ542" i="1" s="1"/>
  <c r="CL542" i="1" s="1"/>
  <c r="G695" i="1"/>
  <c r="M695" i="1" s="1"/>
  <c r="S695" i="1" s="1"/>
  <c r="Y695" i="1" s="1"/>
  <c r="AE695" i="1" s="1"/>
  <c r="AK695" i="1" s="1"/>
  <c r="AQ695" i="1" s="1"/>
  <c r="AW695" i="1" s="1"/>
  <c r="BC695" i="1" s="1"/>
  <c r="BI695" i="1" s="1"/>
  <c r="BO695" i="1" s="1"/>
  <c r="BT695" i="1" s="1"/>
  <c r="BY695" i="1" s="1"/>
  <c r="CG695" i="1" s="1"/>
  <c r="CI695" i="1" s="1"/>
  <c r="M696" i="1"/>
  <c r="S696" i="1" s="1"/>
  <c r="Y696" i="1" s="1"/>
  <c r="AE696" i="1" s="1"/>
  <c r="AK696" i="1" s="1"/>
  <c r="AQ696" i="1" s="1"/>
  <c r="AW696" i="1" s="1"/>
  <c r="BC696" i="1" s="1"/>
  <c r="BI696" i="1" s="1"/>
  <c r="BO696" i="1" s="1"/>
  <c r="BT696" i="1" s="1"/>
  <c r="BY696" i="1" s="1"/>
  <c r="CG696" i="1" s="1"/>
  <c r="CI696" i="1" s="1"/>
  <c r="L701" i="1"/>
  <c r="R701" i="1" s="1"/>
  <c r="X701" i="1" s="1"/>
  <c r="AD701" i="1" s="1"/>
  <c r="AJ701" i="1" s="1"/>
  <c r="AP701" i="1" s="1"/>
  <c r="AV701" i="1" s="1"/>
  <c r="BB701" i="1" s="1"/>
  <c r="BH701" i="1" s="1"/>
  <c r="BN701" i="1" s="1"/>
  <c r="BS701" i="1" s="1"/>
  <c r="BX701" i="1" s="1"/>
  <c r="CD701" i="1" s="1"/>
  <c r="CF701" i="1" s="1"/>
  <c r="F700" i="1"/>
  <c r="L700" i="1" s="1"/>
  <c r="R700" i="1" s="1"/>
  <c r="X700" i="1" s="1"/>
  <c r="AD700" i="1" s="1"/>
  <c r="AJ700" i="1" s="1"/>
  <c r="AP700" i="1" s="1"/>
  <c r="AV700" i="1" s="1"/>
  <c r="BB700" i="1" s="1"/>
  <c r="BH700" i="1" s="1"/>
  <c r="BN700" i="1" s="1"/>
  <c r="BS700" i="1" s="1"/>
  <c r="BX700" i="1" s="1"/>
  <c r="CD700" i="1" s="1"/>
  <c r="CF700" i="1" s="1"/>
  <c r="M745" i="1"/>
  <c r="S745" i="1" s="1"/>
  <c r="Y745" i="1" s="1"/>
  <c r="AE745" i="1" s="1"/>
  <c r="AK745" i="1" s="1"/>
  <c r="AQ745" i="1" s="1"/>
  <c r="AW745" i="1" s="1"/>
  <c r="BC745" i="1" s="1"/>
  <c r="BI745" i="1" s="1"/>
  <c r="BO745" i="1" s="1"/>
  <c r="BT745" i="1" s="1"/>
  <c r="BY745" i="1" s="1"/>
  <c r="CG745" i="1" s="1"/>
  <c r="CI745" i="1" s="1"/>
  <c r="L858" i="1"/>
  <c r="R858" i="1" s="1"/>
  <c r="X858" i="1" s="1"/>
  <c r="AD858" i="1" s="1"/>
  <c r="AJ858" i="1" s="1"/>
  <c r="AP858" i="1" s="1"/>
  <c r="AV858" i="1" s="1"/>
  <c r="BB858" i="1" s="1"/>
  <c r="BH858" i="1" s="1"/>
  <c r="BN858" i="1" s="1"/>
  <c r="BS858" i="1" s="1"/>
  <c r="BX858" i="1" s="1"/>
  <c r="CD858" i="1" s="1"/>
  <c r="CF858" i="1" s="1"/>
  <c r="F857" i="1"/>
  <c r="L857" i="1" s="1"/>
  <c r="R857" i="1" s="1"/>
  <c r="X857" i="1" s="1"/>
  <c r="AD857" i="1" s="1"/>
  <c r="AJ857" i="1" s="1"/>
  <c r="AP857" i="1" s="1"/>
  <c r="AV857" i="1" s="1"/>
  <c r="BB857" i="1" s="1"/>
  <c r="BH857" i="1" s="1"/>
  <c r="BN857" i="1" s="1"/>
  <c r="BS857" i="1" s="1"/>
  <c r="BX857" i="1" s="1"/>
  <c r="CD857" i="1" s="1"/>
  <c r="CF857" i="1" s="1"/>
  <c r="G903" i="1"/>
  <c r="AO958" i="1"/>
  <c r="AO957" i="1" s="1"/>
  <c r="AY1423" i="1"/>
  <c r="N39" i="1"/>
  <c r="T39" i="1" s="1"/>
  <c r="Z39" i="1" s="1"/>
  <c r="AF39" i="1" s="1"/>
  <c r="AL39" i="1" s="1"/>
  <c r="AR39" i="1" s="1"/>
  <c r="AX39" i="1" s="1"/>
  <c r="BD39" i="1" s="1"/>
  <c r="BJ39" i="1" s="1"/>
  <c r="BP39" i="1" s="1"/>
  <c r="BU39" i="1" s="1"/>
  <c r="BZ39" i="1" s="1"/>
  <c r="CJ39" i="1" s="1"/>
  <c r="CL39" i="1" s="1"/>
  <c r="BG62" i="1"/>
  <c r="BV161" i="1"/>
  <c r="W189" i="1"/>
  <c r="W184" i="1" s="1"/>
  <c r="AN189" i="1"/>
  <c r="AN184" i="1" s="1"/>
  <c r="BL189" i="1"/>
  <c r="BL184" i="1" s="1"/>
  <c r="CD359" i="1"/>
  <c r="CF359" i="1" s="1"/>
  <c r="CA358" i="1"/>
  <c r="G416" i="1"/>
  <c r="M416" i="1" s="1"/>
  <c r="S416" i="1" s="1"/>
  <c r="Y416" i="1" s="1"/>
  <c r="AE416" i="1" s="1"/>
  <c r="AK416" i="1" s="1"/>
  <c r="AQ416" i="1" s="1"/>
  <c r="AW416" i="1" s="1"/>
  <c r="BC416" i="1" s="1"/>
  <c r="BI416" i="1" s="1"/>
  <c r="BO416" i="1" s="1"/>
  <c r="M417" i="1"/>
  <c r="S417" i="1" s="1"/>
  <c r="Y417" i="1" s="1"/>
  <c r="AE417" i="1" s="1"/>
  <c r="AK417" i="1" s="1"/>
  <c r="AQ417" i="1" s="1"/>
  <c r="AW417" i="1" s="1"/>
  <c r="BC417" i="1" s="1"/>
  <c r="BI417" i="1" s="1"/>
  <c r="BO417" i="1" s="1"/>
  <c r="BT417" i="1" s="1"/>
  <c r="BY417" i="1" s="1"/>
  <c r="CG417" i="1" s="1"/>
  <c r="W428" i="1"/>
  <c r="W427" i="1" s="1"/>
  <c r="AU428" i="1"/>
  <c r="AU427" i="1" s="1"/>
  <c r="BL428" i="1"/>
  <c r="BL427" i="1" s="1"/>
  <c r="CC428" i="1"/>
  <c r="CC427" i="1" s="1"/>
  <c r="G484" i="1"/>
  <c r="G483" i="1" s="1"/>
  <c r="M485" i="1"/>
  <c r="S485" i="1" s="1"/>
  <c r="Y485" i="1" s="1"/>
  <c r="AE485" i="1" s="1"/>
  <c r="AK485" i="1" s="1"/>
  <c r="AQ485" i="1" s="1"/>
  <c r="AW485" i="1" s="1"/>
  <c r="BC485" i="1" s="1"/>
  <c r="BI485" i="1" s="1"/>
  <c r="BO485" i="1" s="1"/>
  <c r="BT485" i="1" s="1"/>
  <c r="BY485" i="1" s="1"/>
  <c r="CG485" i="1" s="1"/>
  <c r="CI485" i="1" s="1"/>
  <c r="Q530" i="1"/>
  <c r="Q529" i="1" s="1"/>
  <c r="AO530" i="1"/>
  <c r="AO529" i="1" s="1"/>
  <c r="BW530" i="1"/>
  <c r="BW529" i="1" s="1"/>
  <c r="R35" i="1"/>
  <c r="X35" i="1" s="1"/>
  <c r="AD35" i="1" s="1"/>
  <c r="AJ35" i="1" s="1"/>
  <c r="AP35" i="1" s="1"/>
  <c r="AV35" i="1" s="1"/>
  <c r="BB35" i="1" s="1"/>
  <c r="BH35" i="1" s="1"/>
  <c r="BN35" i="1" s="1"/>
  <c r="BS35" i="1" s="1"/>
  <c r="BX35" i="1" s="1"/>
  <c r="CD35" i="1" s="1"/>
  <c r="CF35" i="1" s="1"/>
  <c r="K55" i="1"/>
  <c r="K54" i="1" s="1"/>
  <c r="O55" i="1"/>
  <c r="O54" i="1" s="1"/>
  <c r="AC55" i="1"/>
  <c r="AC54" i="1" s="1"/>
  <c r="AM55" i="1"/>
  <c r="AM54" i="1" s="1"/>
  <c r="BA55" i="1"/>
  <c r="BA54" i="1" s="1"/>
  <c r="BK55" i="1"/>
  <c r="BK54" i="1" s="1"/>
  <c r="AT62" i="1"/>
  <c r="L86" i="1"/>
  <c r="R86" i="1" s="1"/>
  <c r="X86" i="1" s="1"/>
  <c r="AD86" i="1" s="1"/>
  <c r="AJ86" i="1" s="1"/>
  <c r="AP86" i="1" s="1"/>
  <c r="AV86" i="1" s="1"/>
  <c r="BB86" i="1" s="1"/>
  <c r="BH86" i="1" s="1"/>
  <c r="BN86" i="1" s="1"/>
  <c r="BS86" i="1" s="1"/>
  <c r="BX86" i="1" s="1"/>
  <c r="CD86" i="1" s="1"/>
  <c r="CF86" i="1" s="1"/>
  <c r="Q93" i="1"/>
  <c r="Q89" i="1" s="1"/>
  <c r="AO93" i="1"/>
  <c r="AO89" i="1" s="1"/>
  <c r="BM93" i="1"/>
  <c r="BM89" i="1" s="1"/>
  <c r="I99" i="1"/>
  <c r="L99" i="1" s="1"/>
  <c r="R99" i="1" s="1"/>
  <c r="X99" i="1" s="1"/>
  <c r="AD99" i="1" s="1"/>
  <c r="AJ99" i="1" s="1"/>
  <c r="AP99" i="1" s="1"/>
  <c r="AV99" i="1" s="1"/>
  <c r="BB99" i="1" s="1"/>
  <c r="BH99" i="1" s="1"/>
  <c r="BN99" i="1" s="1"/>
  <c r="BS99" i="1" s="1"/>
  <c r="BX99" i="1" s="1"/>
  <c r="CD99" i="1" s="1"/>
  <c r="CF99" i="1" s="1"/>
  <c r="N120" i="1"/>
  <c r="T120" i="1" s="1"/>
  <c r="Z120" i="1" s="1"/>
  <c r="AF120" i="1" s="1"/>
  <c r="AL120" i="1" s="1"/>
  <c r="AR120" i="1" s="1"/>
  <c r="AX120" i="1" s="1"/>
  <c r="BD120" i="1" s="1"/>
  <c r="BJ120" i="1" s="1"/>
  <c r="BP120" i="1" s="1"/>
  <c r="BU120" i="1" s="1"/>
  <c r="BZ120" i="1" s="1"/>
  <c r="CJ120" i="1" s="1"/>
  <c r="CL120" i="1" s="1"/>
  <c r="N121" i="1"/>
  <c r="T121" i="1" s="1"/>
  <c r="Z121" i="1" s="1"/>
  <c r="Q134" i="1"/>
  <c r="Q133" i="1" s="1"/>
  <c r="P134" i="1"/>
  <c r="P133" i="1" s="1"/>
  <c r="AG134" i="1"/>
  <c r="AN134" i="1"/>
  <c r="AN133" i="1" s="1"/>
  <c r="BE134" i="1"/>
  <c r="BE133" i="1" s="1"/>
  <c r="BL134" i="1"/>
  <c r="BL133" i="1" s="1"/>
  <c r="BV134" i="1"/>
  <c r="BV133" i="1" s="1"/>
  <c r="CC134" i="1"/>
  <c r="CC133" i="1" s="1"/>
  <c r="AB161" i="1"/>
  <c r="AB160" i="1" s="1"/>
  <c r="AS161" i="1"/>
  <c r="CA161" i="1"/>
  <c r="AC171" i="1"/>
  <c r="BA171" i="1"/>
  <c r="CB171" i="1"/>
  <c r="AA171" i="1"/>
  <c r="AY171" i="1"/>
  <c r="BM171" i="1"/>
  <c r="M190" i="1"/>
  <c r="S190" i="1" s="1"/>
  <c r="Y190" i="1" s="1"/>
  <c r="AE190" i="1" s="1"/>
  <c r="AK190" i="1" s="1"/>
  <c r="AQ190" i="1" s="1"/>
  <c r="AW190" i="1" s="1"/>
  <c r="BC190" i="1" s="1"/>
  <c r="BI190" i="1" s="1"/>
  <c r="BO190" i="1" s="1"/>
  <c r="BT190" i="1" s="1"/>
  <c r="BY190" i="1" s="1"/>
  <c r="CG190" i="1" s="1"/>
  <c r="CI190" i="1" s="1"/>
  <c r="J218" i="1"/>
  <c r="J217" i="1" s="1"/>
  <c r="J225" i="1"/>
  <c r="M225" i="1" s="1"/>
  <c r="S225" i="1" s="1"/>
  <c r="Y225" i="1" s="1"/>
  <c r="AE225" i="1" s="1"/>
  <c r="AK225" i="1" s="1"/>
  <c r="AQ225" i="1" s="1"/>
  <c r="AW225" i="1" s="1"/>
  <c r="BC225" i="1" s="1"/>
  <c r="BI225" i="1" s="1"/>
  <c r="BO225" i="1" s="1"/>
  <c r="BT225" i="1" s="1"/>
  <c r="BY225" i="1" s="1"/>
  <c r="CG225" i="1" s="1"/>
  <c r="CI225" i="1" s="1"/>
  <c r="M226" i="1"/>
  <c r="S226" i="1" s="1"/>
  <c r="Y226" i="1" s="1"/>
  <c r="AE226" i="1" s="1"/>
  <c r="AK226" i="1" s="1"/>
  <c r="AQ226" i="1" s="1"/>
  <c r="AW226" i="1" s="1"/>
  <c r="BC226" i="1" s="1"/>
  <c r="BI226" i="1" s="1"/>
  <c r="BO226" i="1" s="1"/>
  <c r="BT226" i="1" s="1"/>
  <c r="BY226" i="1" s="1"/>
  <c r="CG226" i="1" s="1"/>
  <c r="CI226" i="1" s="1"/>
  <c r="U250" i="1"/>
  <c r="U243" i="1" s="1"/>
  <c r="U242" i="1" s="1"/>
  <c r="AS250" i="1"/>
  <c r="AS243" i="1" s="1"/>
  <c r="AS242" i="1" s="1"/>
  <c r="G348" i="1"/>
  <c r="G347" i="1" s="1"/>
  <c r="M347" i="1" s="1"/>
  <c r="S347" i="1" s="1"/>
  <c r="Y347" i="1" s="1"/>
  <c r="AE347" i="1" s="1"/>
  <c r="AK347" i="1" s="1"/>
  <c r="AQ347" i="1" s="1"/>
  <c r="AW347" i="1" s="1"/>
  <c r="BC347" i="1" s="1"/>
  <c r="BI347" i="1" s="1"/>
  <c r="BO347" i="1" s="1"/>
  <c r="M349" i="1"/>
  <c r="S349" i="1" s="1"/>
  <c r="Y349" i="1" s="1"/>
  <c r="AE349" i="1" s="1"/>
  <c r="AK349" i="1" s="1"/>
  <c r="AQ349" i="1" s="1"/>
  <c r="AW349" i="1" s="1"/>
  <c r="BC349" i="1" s="1"/>
  <c r="BI349" i="1" s="1"/>
  <c r="BO349" i="1" s="1"/>
  <c r="BT349" i="1" s="1"/>
  <c r="BY349" i="1" s="1"/>
  <c r="CG349" i="1" s="1"/>
  <c r="CI349" i="1" s="1"/>
  <c r="N406" i="1"/>
  <c r="T406" i="1" s="1"/>
  <c r="Z406" i="1" s="1"/>
  <c r="AF406" i="1" s="1"/>
  <c r="AL406" i="1" s="1"/>
  <c r="AR406" i="1" s="1"/>
  <c r="AX406" i="1" s="1"/>
  <c r="BD406" i="1" s="1"/>
  <c r="BJ406" i="1" s="1"/>
  <c r="BP406" i="1" s="1"/>
  <c r="BU406" i="1" s="1"/>
  <c r="BZ406" i="1" s="1"/>
  <c r="CJ406" i="1" s="1"/>
  <c r="CL406" i="1" s="1"/>
  <c r="H405" i="1"/>
  <c r="N405" i="1" s="1"/>
  <c r="T405" i="1" s="1"/>
  <c r="Z405" i="1" s="1"/>
  <c r="AF405" i="1" s="1"/>
  <c r="AL405" i="1" s="1"/>
  <c r="AR405" i="1" s="1"/>
  <c r="AX405" i="1" s="1"/>
  <c r="BD405" i="1" s="1"/>
  <c r="BJ405" i="1" s="1"/>
  <c r="BP405" i="1" s="1"/>
  <c r="BU405" i="1" s="1"/>
  <c r="BZ405" i="1" s="1"/>
  <c r="CJ405" i="1" s="1"/>
  <c r="CL405" i="1" s="1"/>
  <c r="S454" i="1"/>
  <c r="Y454" i="1" s="1"/>
  <c r="AE454" i="1" s="1"/>
  <c r="AK454" i="1" s="1"/>
  <c r="AQ454" i="1" s="1"/>
  <c r="AW454" i="1" s="1"/>
  <c r="BC454" i="1" s="1"/>
  <c r="BI454" i="1" s="1"/>
  <c r="BO454" i="1" s="1"/>
  <c r="BT454" i="1" s="1"/>
  <c r="BY454" i="1" s="1"/>
  <c r="CG454" i="1" s="1"/>
  <c r="CI454" i="1" s="1"/>
  <c r="P453" i="1"/>
  <c r="P452" i="1" s="1"/>
  <c r="P484" i="1"/>
  <c r="P483" i="1" s="1"/>
  <c r="W484" i="1"/>
  <c r="W483" i="1" s="1"/>
  <c r="AU484" i="1"/>
  <c r="AU483" i="1" s="1"/>
  <c r="BL484" i="1"/>
  <c r="BL483" i="1" s="1"/>
  <c r="CC484" i="1"/>
  <c r="CC483" i="1" s="1"/>
  <c r="BG490" i="1"/>
  <c r="BG489" i="1" s="1"/>
  <c r="BQ490" i="1"/>
  <c r="BQ489" i="1" s="1"/>
  <c r="P497" i="1"/>
  <c r="P496" i="1" s="1"/>
  <c r="W497" i="1"/>
  <c r="W496" i="1" s="1"/>
  <c r="W495" i="1" s="1"/>
  <c r="AU497" i="1"/>
  <c r="AU496" i="1" s="1"/>
  <c r="BL497" i="1"/>
  <c r="BL496" i="1" s="1"/>
  <c r="CC497" i="1"/>
  <c r="CC496" i="1" s="1"/>
  <c r="AY598" i="1"/>
  <c r="AY597" i="1" s="1"/>
  <c r="J598" i="1"/>
  <c r="J597" i="1" s="1"/>
  <c r="AO598" i="1"/>
  <c r="AO597" i="1" s="1"/>
  <c r="BW598" i="1"/>
  <c r="BW597" i="1" s="1"/>
  <c r="CM598" i="1"/>
  <c r="CM597" i="1" s="1"/>
  <c r="L607" i="1"/>
  <c r="R607" i="1" s="1"/>
  <c r="X607" i="1" s="1"/>
  <c r="AD607" i="1" s="1"/>
  <c r="AJ607" i="1" s="1"/>
  <c r="AP607" i="1" s="1"/>
  <c r="AV607" i="1" s="1"/>
  <c r="BB607" i="1" s="1"/>
  <c r="BH607" i="1" s="1"/>
  <c r="BN607" i="1" s="1"/>
  <c r="BS607" i="1" s="1"/>
  <c r="BX607" i="1" s="1"/>
  <c r="CD607" i="1" s="1"/>
  <c r="CF607" i="1" s="1"/>
  <c r="I606" i="1"/>
  <c r="I605" i="1" s="1"/>
  <c r="N630" i="1"/>
  <c r="T630" i="1" s="1"/>
  <c r="Z630" i="1" s="1"/>
  <c r="AF630" i="1" s="1"/>
  <c r="AL630" i="1" s="1"/>
  <c r="AR630" i="1" s="1"/>
  <c r="AX630" i="1" s="1"/>
  <c r="BD630" i="1" s="1"/>
  <c r="BJ630" i="1" s="1"/>
  <c r="BP630" i="1" s="1"/>
  <c r="BU630" i="1" s="1"/>
  <c r="BZ630" i="1" s="1"/>
  <c r="CJ630" i="1" s="1"/>
  <c r="CL630" i="1" s="1"/>
  <c r="H629" i="1"/>
  <c r="H628" i="1" s="1"/>
  <c r="P662" i="1"/>
  <c r="P652" i="1" s="1"/>
  <c r="P651" i="1" s="1"/>
  <c r="BL662" i="1"/>
  <c r="BL652" i="1" s="1"/>
  <c r="BL651" i="1" s="1"/>
  <c r="W662" i="1"/>
  <c r="W652" i="1" s="1"/>
  <c r="W651" i="1" s="1"/>
  <c r="AN662" i="1"/>
  <c r="AN652" i="1" s="1"/>
  <c r="AN651" i="1" s="1"/>
  <c r="AH736" i="1"/>
  <c r="AH735" i="1" s="1"/>
  <c r="AY736" i="1"/>
  <c r="AY735" i="1" s="1"/>
  <c r="BM736" i="1"/>
  <c r="BM735" i="1" s="1"/>
  <c r="CM736" i="1"/>
  <c r="CM735" i="1" s="1"/>
  <c r="BK780" i="1"/>
  <c r="N176" i="1"/>
  <c r="T176" i="1" s="1"/>
  <c r="Z176" i="1" s="1"/>
  <c r="AF176" i="1" s="1"/>
  <c r="AL176" i="1" s="1"/>
  <c r="AR176" i="1" s="1"/>
  <c r="AX176" i="1" s="1"/>
  <c r="BD176" i="1" s="1"/>
  <c r="BJ176" i="1" s="1"/>
  <c r="BP176" i="1" s="1"/>
  <c r="BU176" i="1" s="1"/>
  <c r="BZ176" i="1" s="1"/>
  <c r="CJ176" i="1" s="1"/>
  <c r="CL176" i="1" s="1"/>
  <c r="H175" i="1"/>
  <c r="N175" i="1" s="1"/>
  <c r="T175" i="1" s="1"/>
  <c r="Z175" i="1" s="1"/>
  <c r="AF175" i="1" s="1"/>
  <c r="AL175" i="1" s="1"/>
  <c r="AR175" i="1" s="1"/>
  <c r="AX175" i="1" s="1"/>
  <c r="BD175" i="1" s="1"/>
  <c r="BJ175" i="1" s="1"/>
  <c r="BP175" i="1" s="1"/>
  <c r="BU175" i="1" s="1"/>
  <c r="BZ175" i="1" s="1"/>
  <c r="CJ175" i="1" s="1"/>
  <c r="CL175" i="1" s="1"/>
  <c r="AG428" i="1"/>
  <c r="AG427" i="1" s="1"/>
  <c r="BE428" i="1"/>
  <c r="BE427" i="1" s="1"/>
  <c r="BV428" i="1"/>
  <c r="BV427" i="1" s="1"/>
  <c r="G497" i="1"/>
  <c r="G496" i="1" s="1"/>
  <c r="M498" i="1"/>
  <c r="S498" i="1" s="1"/>
  <c r="Y498" i="1" s="1"/>
  <c r="AE498" i="1" s="1"/>
  <c r="AK498" i="1" s="1"/>
  <c r="AQ498" i="1" s="1"/>
  <c r="AW498" i="1" s="1"/>
  <c r="BC498" i="1" s="1"/>
  <c r="BI498" i="1" s="1"/>
  <c r="BO498" i="1" s="1"/>
  <c r="BT498" i="1" s="1"/>
  <c r="BY498" i="1" s="1"/>
  <c r="CG498" i="1" s="1"/>
  <c r="N21" i="1"/>
  <c r="T21" i="1" s="1"/>
  <c r="Z21" i="1" s="1"/>
  <c r="AF21" i="1" s="1"/>
  <c r="AL21" i="1" s="1"/>
  <c r="AR21" i="1" s="1"/>
  <c r="AX21" i="1" s="1"/>
  <c r="BD21" i="1" s="1"/>
  <c r="BJ21" i="1" s="1"/>
  <c r="BP21" i="1" s="1"/>
  <c r="BU21" i="1" s="1"/>
  <c r="BZ21" i="1" s="1"/>
  <c r="CJ21" i="1" s="1"/>
  <c r="CL21" i="1" s="1"/>
  <c r="M31" i="1"/>
  <c r="S31" i="1" s="1"/>
  <c r="Y31" i="1" s="1"/>
  <c r="AE31" i="1" s="1"/>
  <c r="AK31" i="1" s="1"/>
  <c r="AQ31" i="1" s="1"/>
  <c r="AW31" i="1" s="1"/>
  <c r="BC31" i="1" s="1"/>
  <c r="BI31" i="1" s="1"/>
  <c r="BO31" i="1" s="1"/>
  <c r="BT31" i="1" s="1"/>
  <c r="BY31" i="1" s="1"/>
  <c r="CG31" i="1" s="1"/>
  <c r="CI31" i="1" s="1"/>
  <c r="F34" i="1"/>
  <c r="M39" i="1"/>
  <c r="S39" i="1" s="1"/>
  <c r="Y39" i="1" s="1"/>
  <c r="AE39" i="1" s="1"/>
  <c r="AK39" i="1" s="1"/>
  <c r="AQ39" i="1" s="1"/>
  <c r="AW39" i="1" s="1"/>
  <c r="BC39" i="1" s="1"/>
  <c r="BI39" i="1" s="1"/>
  <c r="BO39" i="1" s="1"/>
  <c r="BT39" i="1" s="1"/>
  <c r="BY39" i="1" s="1"/>
  <c r="CG39" i="1" s="1"/>
  <c r="CI39" i="1" s="1"/>
  <c r="H51" i="1"/>
  <c r="N51" i="1" s="1"/>
  <c r="T51" i="1" s="1"/>
  <c r="Z51" i="1" s="1"/>
  <c r="AF51" i="1" s="1"/>
  <c r="AL51" i="1" s="1"/>
  <c r="AR51" i="1" s="1"/>
  <c r="AX51" i="1" s="1"/>
  <c r="BD51" i="1" s="1"/>
  <c r="BJ51" i="1" s="1"/>
  <c r="BP51" i="1" s="1"/>
  <c r="BU51" i="1" s="1"/>
  <c r="BZ51" i="1" s="1"/>
  <c r="CJ51" i="1" s="1"/>
  <c r="CL51" i="1" s="1"/>
  <c r="H59" i="1"/>
  <c r="N59" i="1" s="1"/>
  <c r="T59" i="1" s="1"/>
  <c r="Z59" i="1" s="1"/>
  <c r="AF59" i="1" s="1"/>
  <c r="AL59" i="1" s="1"/>
  <c r="AR59" i="1" s="1"/>
  <c r="AX59" i="1" s="1"/>
  <c r="BD59" i="1" s="1"/>
  <c r="BJ59" i="1" s="1"/>
  <c r="BP59" i="1" s="1"/>
  <c r="BU59" i="1" s="1"/>
  <c r="BZ59" i="1" s="1"/>
  <c r="CJ59" i="1" s="1"/>
  <c r="CL59" i="1" s="1"/>
  <c r="G64" i="1"/>
  <c r="AY62" i="1"/>
  <c r="M69" i="1"/>
  <c r="S69" i="1" s="1"/>
  <c r="Y69" i="1" s="1"/>
  <c r="AE69" i="1" s="1"/>
  <c r="AK69" i="1" s="1"/>
  <c r="AQ69" i="1" s="1"/>
  <c r="AW69" i="1" s="1"/>
  <c r="BC69" i="1" s="1"/>
  <c r="BI69" i="1" s="1"/>
  <c r="BO69" i="1" s="1"/>
  <c r="BT69" i="1" s="1"/>
  <c r="BY69" i="1" s="1"/>
  <c r="CG69" i="1" s="1"/>
  <c r="CI69" i="1" s="1"/>
  <c r="F72" i="1"/>
  <c r="F71" i="1" s="1"/>
  <c r="L71" i="1" s="1"/>
  <c r="R71" i="1" s="1"/>
  <c r="X71" i="1" s="1"/>
  <c r="AD71" i="1" s="1"/>
  <c r="AJ71" i="1" s="1"/>
  <c r="AP71" i="1" s="1"/>
  <c r="AV71" i="1" s="1"/>
  <c r="BB71" i="1" s="1"/>
  <c r="BH71" i="1" s="1"/>
  <c r="BN71" i="1" s="1"/>
  <c r="BS71" i="1" s="1"/>
  <c r="BX71" i="1" s="1"/>
  <c r="CD71" i="1" s="1"/>
  <c r="CF71" i="1" s="1"/>
  <c r="L81" i="1"/>
  <c r="R81" i="1" s="1"/>
  <c r="X81" i="1" s="1"/>
  <c r="AD81" i="1" s="1"/>
  <c r="AJ81" i="1" s="1"/>
  <c r="AP81" i="1" s="1"/>
  <c r="AV81" i="1" s="1"/>
  <c r="BB81" i="1" s="1"/>
  <c r="BH81" i="1" s="1"/>
  <c r="BN81" i="1" s="1"/>
  <c r="BS81" i="1" s="1"/>
  <c r="BX81" i="1" s="1"/>
  <c r="CD81" i="1" s="1"/>
  <c r="CF81" i="1" s="1"/>
  <c r="L87" i="1"/>
  <c r="R87" i="1" s="1"/>
  <c r="X87" i="1" s="1"/>
  <c r="AD87" i="1" s="1"/>
  <c r="AJ87" i="1" s="1"/>
  <c r="AP87" i="1" s="1"/>
  <c r="AV87" i="1" s="1"/>
  <c r="BB87" i="1" s="1"/>
  <c r="BH87" i="1" s="1"/>
  <c r="BN87" i="1" s="1"/>
  <c r="BS87" i="1" s="1"/>
  <c r="BX87" i="1" s="1"/>
  <c r="CD87" i="1" s="1"/>
  <c r="CF87" i="1" s="1"/>
  <c r="AG89" i="1"/>
  <c r="BE89" i="1"/>
  <c r="M94" i="1"/>
  <c r="S94" i="1" s="1"/>
  <c r="Y94" i="1" s="1"/>
  <c r="AE94" i="1" s="1"/>
  <c r="AK94" i="1" s="1"/>
  <c r="AQ94" i="1" s="1"/>
  <c r="AW94" i="1" s="1"/>
  <c r="BC94" i="1" s="1"/>
  <c r="BI94" i="1" s="1"/>
  <c r="BO94" i="1" s="1"/>
  <c r="BT94" i="1" s="1"/>
  <c r="BY94" i="1" s="1"/>
  <c r="CG94" i="1" s="1"/>
  <c r="CI94" i="1" s="1"/>
  <c r="L96" i="1"/>
  <c r="R96" i="1" s="1"/>
  <c r="X96" i="1" s="1"/>
  <c r="AD96" i="1" s="1"/>
  <c r="AJ96" i="1" s="1"/>
  <c r="AP96" i="1" s="1"/>
  <c r="AV96" i="1" s="1"/>
  <c r="BB96" i="1" s="1"/>
  <c r="BH96" i="1" s="1"/>
  <c r="BN96" i="1" s="1"/>
  <c r="BS96" i="1" s="1"/>
  <c r="BX96" i="1" s="1"/>
  <c r="CD96" i="1" s="1"/>
  <c r="CF96" i="1" s="1"/>
  <c r="N100" i="1"/>
  <c r="T100" i="1" s="1"/>
  <c r="Z100" i="1" s="1"/>
  <c r="AF100" i="1" s="1"/>
  <c r="AL100" i="1" s="1"/>
  <c r="AR100" i="1" s="1"/>
  <c r="AX100" i="1" s="1"/>
  <c r="BD100" i="1" s="1"/>
  <c r="BJ100" i="1" s="1"/>
  <c r="BP100" i="1" s="1"/>
  <c r="BU100" i="1" s="1"/>
  <c r="BZ100" i="1" s="1"/>
  <c r="CJ100" i="1" s="1"/>
  <c r="CL100" i="1" s="1"/>
  <c r="L110" i="1"/>
  <c r="R110" i="1" s="1"/>
  <c r="X110" i="1" s="1"/>
  <c r="AD110" i="1" s="1"/>
  <c r="AJ110" i="1" s="1"/>
  <c r="AP110" i="1" s="1"/>
  <c r="AV110" i="1" s="1"/>
  <c r="BB110" i="1" s="1"/>
  <c r="BH110" i="1" s="1"/>
  <c r="BN110" i="1" s="1"/>
  <c r="BS110" i="1" s="1"/>
  <c r="BX110" i="1" s="1"/>
  <c r="CD110" i="1" s="1"/>
  <c r="CF110" i="1" s="1"/>
  <c r="BF103" i="1"/>
  <c r="BF98" i="1" s="1"/>
  <c r="N117" i="1"/>
  <c r="T117" i="1" s="1"/>
  <c r="Z117" i="1" s="1"/>
  <c r="AF117" i="1" s="1"/>
  <c r="AL117" i="1" s="1"/>
  <c r="AR117" i="1" s="1"/>
  <c r="AX117" i="1" s="1"/>
  <c r="BD117" i="1" s="1"/>
  <c r="BJ117" i="1" s="1"/>
  <c r="BP117" i="1" s="1"/>
  <c r="BU117" i="1" s="1"/>
  <c r="BZ117" i="1" s="1"/>
  <c r="CJ117" i="1" s="1"/>
  <c r="CL117" i="1" s="1"/>
  <c r="AO113" i="1"/>
  <c r="L122" i="1"/>
  <c r="R122" i="1" s="1"/>
  <c r="X122" i="1" s="1"/>
  <c r="AD122" i="1" s="1"/>
  <c r="AJ122" i="1" s="1"/>
  <c r="AP122" i="1" s="1"/>
  <c r="AV122" i="1" s="1"/>
  <c r="BB122" i="1" s="1"/>
  <c r="BH122" i="1" s="1"/>
  <c r="BN122" i="1" s="1"/>
  <c r="BS122" i="1" s="1"/>
  <c r="BX122" i="1" s="1"/>
  <c r="CD122" i="1" s="1"/>
  <c r="CF122" i="1" s="1"/>
  <c r="M122" i="1"/>
  <c r="S122" i="1" s="1"/>
  <c r="Y122" i="1" s="1"/>
  <c r="AE122" i="1" s="1"/>
  <c r="AK122" i="1" s="1"/>
  <c r="AQ122" i="1" s="1"/>
  <c r="AW122" i="1" s="1"/>
  <c r="BC122" i="1" s="1"/>
  <c r="BI122" i="1" s="1"/>
  <c r="BO122" i="1" s="1"/>
  <c r="BT122" i="1" s="1"/>
  <c r="BY122" i="1" s="1"/>
  <c r="CG122" i="1" s="1"/>
  <c r="CI122" i="1" s="1"/>
  <c r="I126" i="1"/>
  <c r="I125" i="1" s="1"/>
  <c r="I124" i="1" s="1"/>
  <c r="N129" i="1"/>
  <c r="T129" i="1" s="1"/>
  <c r="Z129" i="1" s="1"/>
  <c r="AF129" i="1" s="1"/>
  <c r="AL129" i="1" s="1"/>
  <c r="AR129" i="1" s="1"/>
  <c r="AX129" i="1" s="1"/>
  <c r="BD129" i="1" s="1"/>
  <c r="BJ129" i="1" s="1"/>
  <c r="BP129" i="1" s="1"/>
  <c r="BU129" i="1" s="1"/>
  <c r="BZ129" i="1" s="1"/>
  <c r="CJ129" i="1" s="1"/>
  <c r="CL129" i="1" s="1"/>
  <c r="AC134" i="1"/>
  <c r="AC133" i="1" s="1"/>
  <c r="AO134" i="1"/>
  <c r="AO133" i="1" s="1"/>
  <c r="L136" i="1"/>
  <c r="R136" i="1" s="1"/>
  <c r="X136" i="1" s="1"/>
  <c r="AD136" i="1" s="1"/>
  <c r="AJ136" i="1" s="1"/>
  <c r="AP136" i="1" s="1"/>
  <c r="AV136" i="1" s="1"/>
  <c r="BB136" i="1" s="1"/>
  <c r="BH136" i="1" s="1"/>
  <c r="BN136" i="1" s="1"/>
  <c r="BS136" i="1" s="1"/>
  <c r="BX136" i="1" s="1"/>
  <c r="CD136" i="1" s="1"/>
  <c r="CF136" i="1" s="1"/>
  <c r="N139" i="1"/>
  <c r="T139" i="1" s="1"/>
  <c r="Z139" i="1" s="1"/>
  <c r="AF139" i="1" s="1"/>
  <c r="AL139" i="1" s="1"/>
  <c r="AR139" i="1" s="1"/>
  <c r="AX139" i="1" s="1"/>
  <c r="BD139" i="1" s="1"/>
  <c r="BJ139" i="1" s="1"/>
  <c r="BP139" i="1" s="1"/>
  <c r="BU139" i="1" s="1"/>
  <c r="BZ139" i="1" s="1"/>
  <c r="CJ139" i="1" s="1"/>
  <c r="CL139" i="1" s="1"/>
  <c r="N140" i="1"/>
  <c r="T140" i="1" s="1"/>
  <c r="Z140" i="1" s="1"/>
  <c r="AF140" i="1" s="1"/>
  <c r="AL140" i="1" s="1"/>
  <c r="AR140" i="1" s="1"/>
  <c r="AX140" i="1" s="1"/>
  <c r="BD140" i="1" s="1"/>
  <c r="BJ140" i="1" s="1"/>
  <c r="BP140" i="1" s="1"/>
  <c r="BU140" i="1" s="1"/>
  <c r="BZ140" i="1" s="1"/>
  <c r="CJ140" i="1" s="1"/>
  <c r="CL140" i="1" s="1"/>
  <c r="M149" i="1"/>
  <c r="S149" i="1" s="1"/>
  <c r="Y149" i="1" s="1"/>
  <c r="AE149" i="1" s="1"/>
  <c r="AK149" i="1" s="1"/>
  <c r="AQ149" i="1" s="1"/>
  <c r="AW149" i="1" s="1"/>
  <c r="BC149" i="1" s="1"/>
  <c r="BI149" i="1" s="1"/>
  <c r="BO149" i="1" s="1"/>
  <c r="BT149" i="1" s="1"/>
  <c r="BY149" i="1" s="1"/>
  <c r="CG149" i="1" s="1"/>
  <c r="CI149" i="1" s="1"/>
  <c r="L166" i="1"/>
  <c r="R166" i="1" s="1"/>
  <c r="X166" i="1" s="1"/>
  <c r="AD166" i="1" s="1"/>
  <c r="AJ166" i="1" s="1"/>
  <c r="AP166" i="1" s="1"/>
  <c r="AV166" i="1" s="1"/>
  <c r="BB166" i="1" s="1"/>
  <c r="BH166" i="1" s="1"/>
  <c r="BN166" i="1" s="1"/>
  <c r="BS166" i="1" s="1"/>
  <c r="BX166" i="1" s="1"/>
  <c r="CD166" i="1" s="1"/>
  <c r="CF166" i="1" s="1"/>
  <c r="F165" i="1"/>
  <c r="L165" i="1" s="1"/>
  <c r="R165" i="1" s="1"/>
  <c r="X165" i="1" s="1"/>
  <c r="AD165" i="1" s="1"/>
  <c r="AJ165" i="1" s="1"/>
  <c r="AP165" i="1" s="1"/>
  <c r="AV165" i="1" s="1"/>
  <c r="BB165" i="1" s="1"/>
  <c r="BH165" i="1" s="1"/>
  <c r="BN165" i="1" s="1"/>
  <c r="BS165" i="1" s="1"/>
  <c r="BX165" i="1" s="1"/>
  <c r="CD165" i="1" s="1"/>
  <c r="CF165" i="1" s="1"/>
  <c r="AO161" i="1"/>
  <c r="AY161" i="1"/>
  <c r="BF161" i="1"/>
  <c r="BW161" i="1"/>
  <c r="H168" i="1"/>
  <c r="L169" i="1"/>
  <c r="R169" i="1" s="1"/>
  <c r="X169" i="1" s="1"/>
  <c r="AD169" i="1" s="1"/>
  <c r="AJ169" i="1" s="1"/>
  <c r="AP169" i="1" s="1"/>
  <c r="AV169" i="1" s="1"/>
  <c r="BB169" i="1" s="1"/>
  <c r="BH169" i="1" s="1"/>
  <c r="BN169" i="1" s="1"/>
  <c r="BS169" i="1" s="1"/>
  <c r="BX169" i="1" s="1"/>
  <c r="CD169" i="1" s="1"/>
  <c r="CF169" i="1" s="1"/>
  <c r="L173" i="1"/>
  <c r="R173" i="1" s="1"/>
  <c r="X173" i="1" s="1"/>
  <c r="AD173" i="1" s="1"/>
  <c r="AJ173" i="1" s="1"/>
  <c r="AP173" i="1" s="1"/>
  <c r="AV173" i="1" s="1"/>
  <c r="BB173" i="1" s="1"/>
  <c r="BH173" i="1" s="1"/>
  <c r="BN173" i="1" s="1"/>
  <c r="BS173" i="1" s="1"/>
  <c r="BX173" i="1" s="1"/>
  <c r="CD173" i="1" s="1"/>
  <c r="CF173" i="1" s="1"/>
  <c r="G180" i="1"/>
  <c r="F186" i="1"/>
  <c r="I189" i="1"/>
  <c r="I184" i="1" s="1"/>
  <c r="P222" i="1"/>
  <c r="P221" i="1" s="1"/>
  <c r="S221" i="1" s="1"/>
  <c r="Y221" i="1" s="1"/>
  <c r="AE221" i="1" s="1"/>
  <c r="AK221" i="1" s="1"/>
  <c r="AQ221" i="1" s="1"/>
  <c r="AW221" i="1" s="1"/>
  <c r="BC221" i="1" s="1"/>
  <c r="BI221" i="1" s="1"/>
  <c r="BO221" i="1" s="1"/>
  <c r="BT221" i="1" s="1"/>
  <c r="BY221" i="1" s="1"/>
  <c r="CG221" i="1" s="1"/>
  <c r="CI221" i="1" s="1"/>
  <c r="H238" i="1"/>
  <c r="H237" i="1" s="1"/>
  <c r="N237" i="1" s="1"/>
  <c r="T237" i="1" s="1"/>
  <c r="Z237" i="1" s="1"/>
  <c r="AF237" i="1" s="1"/>
  <c r="AL237" i="1" s="1"/>
  <c r="AR237" i="1" s="1"/>
  <c r="AX237" i="1" s="1"/>
  <c r="BD237" i="1" s="1"/>
  <c r="BJ237" i="1" s="1"/>
  <c r="BP237" i="1" s="1"/>
  <c r="BU237" i="1" s="1"/>
  <c r="BZ237" i="1" s="1"/>
  <c r="CJ237" i="1" s="1"/>
  <c r="CL237" i="1" s="1"/>
  <c r="H297" i="1"/>
  <c r="H296" i="1" s="1"/>
  <c r="P320" i="1"/>
  <c r="P315" i="1" s="1"/>
  <c r="P314" i="1" s="1"/>
  <c r="AU320" i="1"/>
  <c r="L328" i="1"/>
  <c r="R328" i="1" s="1"/>
  <c r="X328" i="1" s="1"/>
  <c r="AD328" i="1" s="1"/>
  <c r="AJ328" i="1" s="1"/>
  <c r="AP328" i="1" s="1"/>
  <c r="AV328" i="1" s="1"/>
  <c r="BB328" i="1" s="1"/>
  <c r="BH328" i="1" s="1"/>
  <c r="BN328" i="1" s="1"/>
  <c r="BS328" i="1" s="1"/>
  <c r="BX328" i="1" s="1"/>
  <c r="CD328" i="1" s="1"/>
  <c r="CF328" i="1" s="1"/>
  <c r="I327" i="1"/>
  <c r="L327" i="1" s="1"/>
  <c r="R327" i="1" s="1"/>
  <c r="X327" i="1" s="1"/>
  <c r="AD327" i="1" s="1"/>
  <c r="AJ327" i="1" s="1"/>
  <c r="AP327" i="1" s="1"/>
  <c r="AV327" i="1" s="1"/>
  <c r="BB327" i="1" s="1"/>
  <c r="BH327" i="1" s="1"/>
  <c r="BN327" i="1" s="1"/>
  <c r="BS327" i="1" s="1"/>
  <c r="BX327" i="1" s="1"/>
  <c r="CD327" i="1" s="1"/>
  <c r="CF327" i="1" s="1"/>
  <c r="M370" i="1"/>
  <c r="S370" i="1" s="1"/>
  <c r="Y370" i="1" s="1"/>
  <c r="AE370" i="1" s="1"/>
  <c r="AK370" i="1" s="1"/>
  <c r="AQ370" i="1" s="1"/>
  <c r="AW370" i="1" s="1"/>
  <c r="BC370" i="1" s="1"/>
  <c r="BI370" i="1" s="1"/>
  <c r="BO370" i="1" s="1"/>
  <c r="BT370" i="1" s="1"/>
  <c r="BY370" i="1" s="1"/>
  <c r="CG370" i="1" s="1"/>
  <c r="CI370" i="1" s="1"/>
  <c r="J369" i="1"/>
  <c r="J368" i="1" s="1"/>
  <c r="M368" i="1" s="1"/>
  <c r="S368" i="1" s="1"/>
  <c r="Y368" i="1" s="1"/>
  <c r="AE368" i="1" s="1"/>
  <c r="AK368" i="1" s="1"/>
  <c r="AQ368" i="1" s="1"/>
  <c r="AW368" i="1" s="1"/>
  <c r="BC368" i="1" s="1"/>
  <c r="BI368" i="1" s="1"/>
  <c r="BO368" i="1" s="1"/>
  <c r="BT368" i="1" s="1"/>
  <c r="BY368" i="1" s="1"/>
  <c r="CG368" i="1" s="1"/>
  <c r="CI368" i="1" s="1"/>
  <c r="BM503" i="1"/>
  <c r="BM502" i="1" s="1"/>
  <c r="V508" i="1"/>
  <c r="N717" i="1"/>
  <c r="T717" i="1" s="1"/>
  <c r="Z717" i="1" s="1"/>
  <c r="AF717" i="1" s="1"/>
  <c r="AL717" i="1" s="1"/>
  <c r="AR717" i="1" s="1"/>
  <c r="AX717" i="1" s="1"/>
  <c r="BD717" i="1" s="1"/>
  <c r="BJ717" i="1" s="1"/>
  <c r="BP717" i="1" s="1"/>
  <c r="BU717" i="1" s="1"/>
  <c r="BZ717" i="1" s="1"/>
  <c r="CJ717" i="1" s="1"/>
  <c r="CL717" i="1" s="1"/>
  <c r="AM929" i="1"/>
  <c r="AM928" i="1" s="1"/>
  <c r="AZ929" i="1"/>
  <c r="AZ928" i="1" s="1"/>
  <c r="M1009" i="1"/>
  <c r="S1009" i="1" s="1"/>
  <c r="Y1009" i="1" s="1"/>
  <c r="AE1009" i="1" s="1"/>
  <c r="AK1009" i="1" s="1"/>
  <c r="AQ1009" i="1" s="1"/>
  <c r="AW1009" i="1" s="1"/>
  <c r="BC1009" i="1" s="1"/>
  <c r="BI1009" i="1" s="1"/>
  <c r="BO1009" i="1" s="1"/>
  <c r="BT1009" i="1" s="1"/>
  <c r="BY1009" i="1" s="1"/>
  <c r="CG1009" i="1" s="1"/>
  <c r="CI1009" i="1" s="1"/>
  <c r="G1008" i="1"/>
  <c r="M1008" i="1" s="1"/>
  <c r="S1008" i="1" s="1"/>
  <c r="Y1008" i="1" s="1"/>
  <c r="AE1008" i="1" s="1"/>
  <c r="AK1008" i="1" s="1"/>
  <c r="AQ1008" i="1" s="1"/>
  <c r="AW1008" i="1" s="1"/>
  <c r="BC1008" i="1" s="1"/>
  <c r="BI1008" i="1" s="1"/>
  <c r="BO1008" i="1" s="1"/>
  <c r="BT1008" i="1" s="1"/>
  <c r="BY1008" i="1" s="1"/>
  <c r="CG1008" i="1" s="1"/>
  <c r="CI1008" i="1" s="1"/>
  <c r="N163" i="1"/>
  <c r="T163" i="1" s="1"/>
  <c r="Z163" i="1" s="1"/>
  <c r="AF163" i="1" s="1"/>
  <c r="AL163" i="1" s="1"/>
  <c r="AR163" i="1" s="1"/>
  <c r="AX163" i="1" s="1"/>
  <c r="BD163" i="1" s="1"/>
  <c r="BJ163" i="1" s="1"/>
  <c r="BP163" i="1" s="1"/>
  <c r="BU163" i="1" s="1"/>
  <c r="BZ163" i="1" s="1"/>
  <c r="CJ163" i="1" s="1"/>
  <c r="CL163" i="1" s="1"/>
  <c r="O161" i="1"/>
  <c r="AC161" i="1"/>
  <c r="AM161" i="1"/>
  <c r="BA161" i="1"/>
  <c r="BK161" i="1"/>
  <c r="CB161" i="1"/>
  <c r="AU161" i="1"/>
  <c r="CC161" i="1"/>
  <c r="M168" i="1"/>
  <c r="S168" i="1" s="1"/>
  <c r="Y168" i="1" s="1"/>
  <c r="AE168" i="1" s="1"/>
  <c r="AK168" i="1" s="1"/>
  <c r="AQ168" i="1" s="1"/>
  <c r="AW168" i="1" s="1"/>
  <c r="BC168" i="1" s="1"/>
  <c r="BI168" i="1" s="1"/>
  <c r="BO168" i="1" s="1"/>
  <c r="BT168" i="1" s="1"/>
  <c r="BY168" i="1" s="1"/>
  <c r="CG168" i="1" s="1"/>
  <c r="CI168" i="1" s="1"/>
  <c r="AO171" i="1"/>
  <c r="M176" i="1"/>
  <c r="S176" i="1" s="1"/>
  <c r="Y176" i="1" s="1"/>
  <c r="AE176" i="1" s="1"/>
  <c r="AK176" i="1" s="1"/>
  <c r="AQ176" i="1" s="1"/>
  <c r="AW176" i="1" s="1"/>
  <c r="BC176" i="1" s="1"/>
  <c r="BI176" i="1" s="1"/>
  <c r="BO176" i="1" s="1"/>
  <c r="BT176" i="1" s="1"/>
  <c r="BY176" i="1" s="1"/>
  <c r="CG176" i="1" s="1"/>
  <c r="CI176" i="1" s="1"/>
  <c r="K171" i="1"/>
  <c r="N181" i="1"/>
  <c r="T181" i="1" s="1"/>
  <c r="Z181" i="1" s="1"/>
  <c r="AF181" i="1" s="1"/>
  <c r="AL181" i="1" s="1"/>
  <c r="AR181" i="1" s="1"/>
  <c r="AX181" i="1" s="1"/>
  <c r="BD181" i="1" s="1"/>
  <c r="BJ181" i="1" s="1"/>
  <c r="BP181" i="1" s="1"/>
  <c r="BU181" i="1" s="1"/>
  <c r="BZ181" i="1" s="1"/>
  <c r="CJ181" i="1" s="1"/>
  <c r="CL181" i="1" s="1"/>
  <c r="N187" i="1"/>
  <c r="T187" i="1" s="1"/>
  <c r="Z187" i="1" s="1"/>
  <c r="AF187" i="1" s="1"/>
  <c r="AL187" i="1" s="1"/>
  <c r="AR187" i="1" s="1"/>
  <c r="AX187" i="1" s="1"/>
  <c r="BD187" i="1" s="1"/>
  <c r="BJ187" i="1" s="1"/>
  <c r="BP187" i="1" s="1"/>
  <c r="BU187" i="1" s="1"/>
  <c r="BZ187" i="1" s="1"/>
  <c r="CJ187" i="1" s="1"/>
  <c r="CL187" i="1" s="1"/>
  <c r="N191" i="1"/>
  <c r="T191" i="1" s="1"/>
  <c r="Z191" i="1" s="1"/>
  <c r="AF191" i="1" s="1"/>
  <c r="AL191" i="1" s="1"/>
  <c r="AR191" i="1" s="1"/>
  <c r="AX191" i="1" s="1"/>
  <c r="BD191" i="1" s="1"/>
  <c r="BJ191" i="1" s="1"/>
  <c r="BP191" i="1" s="1"/>
  <c r="BU191" i="1" s="1"/>
  <c r="BZ191" i="1" s="1"/>
  <c r="CJ191" i="1" s="1"/>
  <c r="CL191" i="1" s="1"/>
  <c r="U189" i="1"/>
  <c r="U184" i="1" s="1"/>
  <c r="AS189" i="1"/>
  <c r="AS184" i="1" s="1"/>
  <c r="AZ189" i="1"/>
  <c r="AZ184" i="1" s="1"/>
  <c r="BQ189" i="1"/>
  <c r="BQ184" i="1" s="1"/>
  <c r="N211" i="1"/>
  <c r="T211" i="1" s="1"/>
  <c r="Z211" i="1" s="1"/>
  <c r="AF211" i="1" s="1"/>
  <c r="AL211" i="1" s="1"/>
  <c r="AR211" i="1" s="1"/>
  <c r="AX211" i="1" s="1"/>
  <c r="BD211" i="1" s="1"/>
  <c r="BJ211" i="1" s="1"/>
  <c r="BP211" i="1" s="1"/>
  <c r="BU211" i="1" s="1"/>
  <c r="BZ211" i="1" s="1"/>
  <c r="CJ211" i="1" s="1"/>
  <c r="CL211" i="1" s="1"/>
  <c r="L215" i="1"/>
  <c r="R215" i="1" s="1"/>
  <c r="X215" i="1" s="1"/>
  <c r="AD215" i="1" s="1"/>
  <c r="AJ215" i="1" s="1"/>
  <c r="AP215" i="1" s="1"/>
  <c r="AV215" i="1" s="1"/>
  <c r="BB215" i="1" s="1"/>
  <c r="BH215" i="1" s="1"/>
  <c r="BN215" i="1" s="1"/>
  <c r="BS215" i="1" s="1"/>
  <c r="BX215" i="1" s="1"/>
  <c r="CD215" i="1" s="1"/>
  <c r="CF215" i="1" s="1"/>
  <c r="M215" i="1"/>
  <c r="S215" i="1" s="1"/>
  <c r="Y215" i="1" s="1"/>
  <c r="AE215" i="1" s="1"/>
  <c r="AK215" i="1" s="1"/>
  <c r="AQ215" i="1" s="1"/>
  <c r="AW215" i="1" s="1"/>
  <c r="BC215" i="1" s="1"/>
  <c r="BI215" i="1" s="1"/>
  <c r="BO215" i="1" s="1"/>
  <c r="BT215" i="1" s="1"/>
  <c r="BY215" i="1" s="1"/>
  <c r="CG215" i="1" s="1"/>
  <c r="CI215" i="1" s="1"/>
  <c r="N235" i="1"/>
  <c r="T235" i="1" s="1"/>
  <c r="Z235" i="1" s="1"/>
  <c r="AF235" i="1" s="1"/>
  <c r="AL235" i="1" s="1"/>
  <c r="AR235" i="1" s="1"/>
  <c r="AX235" i="1" s="1"/>
  <c r="BD235" i="1" s="1"/>
  <c r="BJ235" i="1" s="1"/>
  <c r="BP235" i="1" s="1"/>
  <c r="BU235" i="1" s="1"/>
  <c r="BZ235" i="1" s="1"/>
  <c r="CJ235" i="1" s="1"/>
  <c r="CL235" i="1" s="1"/>
  <c r="F245" i="1"/>
  <c r="F244" i="1" s="1"/>
  <c r="J245" i="1"/>
  <c r="J244" i="1" s="1"/>
  <c r="Q245" i="1"/>
  <c r="Q244" i="1" s="1"/>
  <c r="AH245" i="1"/>
  <c r="AH244" i="1" s="1"/>
  <c r="AO245" i="1"/>
  <c r="AO244" i="1" s="1"/>
  <c r="AY245" i="1"/>
  <c r="AY244" i="1" s="1"/>
  <c r="BF245" i="1"/>
  <c r="BF244" i="1" s="1"/>
  <c r="BM245" i="1"/>
  <c r="BM244" i="1" s="1"/>
  <c r="BW245" i="1"/>
  <c r="BW244" i="1" s="1"/>
  <c r="CM245" i="1"/>
  <c r="CM244" i="1" s="1"/>
  <c r="W250" i="1"/>
  <c r="W243" i="1" s="1"/>
  <c r="W242" i="1" s="1"/>
  <c r="N260" i="1"/>
  <c r="T260" i="1" s="1"/>
  <c r="Z260" i="1" s="1"/>
  <c r="AF260" i="1" s="1"/>
  <c r="AL260" i="1" s="1"/>
  <c r="AR260" i="1" s="1"/>
  <c r="AX260" i="1" s="1"/>
  <c r="BD260" i="1" s="1"/>
  <c r="BJ260" i="1" s="1"/>
  <c r="BP260" i="1" s="1"/>
  <c r="BU260" i="1" s="1"/>
  <c r="BZ260" i="1" s="1"/>
  <c r="CJ260" i="1" s="1"/>
  <c r="CL260" i="1" s="1"/>
  <c r="O269" i="1"/>
  <c r="O268" i="1" s="1"/>
  <c r="V269" i="1"/>
  <c r="V268" i="1" s="1"/>
  <c r="V267" i="1" s="1"/>
  <c r="V266" i="1" s="1"/>
  <c r="AM269" i="1"/>
  <c r="AM268" i="1" s="1"/>
  <c r="AT269" i="1"/>
  <c r="AT268" i="1" s="1"/>
  <c r="AT267" i="1" s="1"/>
  <c r="AT266" i="1" s="1"/>
  <c r="BK269" i="1"/>
  <c r="BK268" i="1" s="1"/>
  <c r="BR269" i="1"/>
  <c r="BR268" i="1" s="1"/>
  <c r="BR267" i="1" s="1"/>
  <c r="N272" i="1"/>
  <c r="T272" i="1" s="1"/>
  <c r="Z272" i="1" s="1"/>
  <c r="AF272" i="1" s="1"/>
  <c r="AL272" i="1" s="1"/>
  <c r="AR272" i="1" s="1"/>
  <c r="AX272" i="1" s="1"/>
  <c r="BD272" i="1" s="1"/>
  <c r="BJ272" i="1" s="1"/>
  <c r="BP272" i="1" s="1"/>
  <c r="BU272" i="1" s="1"/>
  <c r="BZ272" i="1" s="1"/>
  <c r="CJ272" i="1" s="1"/>
  <c r="CL272" i="1" s="1"/>
  <c r="U269" i="1"/>
  <c r="U268" i="1" s="1"/>
  <c r="U267" i="1" s="1"/>
  <c r="U266" i="1" s="1"/>
  <c r="AB269" i="1"/>
  <c r="AB268" i="1" s="1"/>
  <c r="AB267" i="1" s="1"/>
  <c r="AB266" i="1" s="1"/>
  <c r="AS269" i="1"/>
  <c r="AS268" i="1" s="1"/>
  <c r="AS267" i="1" s="1"/>
  <c r="AS266" i="1" s="1"/>
  <c r="AZ269" i="1"/>
  <c r="AZ268" i="1" s="1"/>
  <c r="AZ267" i="1" s="1"/>
  <c r="AZ266" i="1" s="1"/>
  <c r="BQ269" i="1"/>
  <c r="BQ268" i="1" s="1"/>
  <c r="CA269" i="1"/>
  <c r="CA268" i="1" s="1"/>
  <c r="M276" i="1"/>
  <c r="S276" i="1" s="1"/>
  <c r="Y276" i="1" s="1"/>
  <c r="AE276" i="1" s="1"/>
  <c r="AK276" i="1" s="1"/>
  <c r="AQ276" i="1" s="1"/>
  <c r="AW276" i="1" s="1"/>
  <c r="BC276" i="1" s="1"/>
  <c r="BI276" i="1" s="1"/>
  <c r="BO276" i="1" s="1"/>
  <c r="BT276" i="1" s="1"/>
  <c r="BY276" i="1" s="1"/>
  <c r="CG276" i="1" s="1"/>
  <c r="CI276" i="1" s="1"/>
  <c r="N288" i="1"/>
  <c r="T288" i="1" s="1"/>
  <c r="Z288" i="1" s="1"/>
  <c r="AF288" i="1" s="1"/>
  <c r="AL288" i="1" s="1"/>
  <c r="AR288" i="1" s="1"/>
  <c r="AX288" i="1" s="1"/>
  <c r="BD288" i="1" s="1"/>
  <c r="BJ288" i="1" s="1"/>
  <c r="BP288" i="1" s="1"/>
  <c r="BU288" i="1" s="1"/>
  <c r="BZ288" i="1" s="1"/>
  <c r="CJ288" i="1" s="1"/>
  <c r="CL288" i="1" s="1"/>
  <c r="AH304" i="1"/>
  <c r="AH303" i="1" s="1"/>
  <c r="AH291" i="1" s="1"/>
  <c r="AH290" i="1" s="1"/>
  <c r="AO304" i="1"/>
  <c r="AO303" i="1" s="1"/>
  <c r="AY304" i="1"/>
  <c r="AY303" i="1" s="1"/>
  <c r="BF304" i="1"/>
  <c r="BF303" i="1" s="1"/>
  <c r="BF291" i="1" s="1"/>
  <c r="BF290" i="1" s="1"/>
  <c r="H311" i="1"/>
  <c r="N311" i="1" s="1"/>
  <c r="T311" i="1" s="1"/>
  <c r="Z311" i="1" s="1"/>
  <c r="AF311" i="1" s="1"/>
  <c r="AL311" i="1" s="1"/>
  <c r="AR311" i="1" s="1"/>
  <c r="AX311" i="1" s="1"/>
  <c r="BD311" i="1" s="1"/>
  <c r="BJ311" i="1" s="1"/>
  <c r="BP311" i="1" s="1"/>
  <c r="BU311" i="1" s="1"/>
  <c r="BZ311" i="1" s="1"/>
  <c r="CJ311" i="1" s="1"/>
  <c r="CL311" i="1" s="1"/>
  <c r="M318" i="1"/>
  <c r="S318" i="1" s="1"/>
  <c r="Y318" i="1" s="1"/>
  <c r="AE318" i="1" s="1"/>
  <c r="AK318" i="1" s="1"/>
  <c r="AQ318" i="1" s="1"/>
  <c r="AW318" i="1" s="1"/>
  <c r="BC318" i="1" s="1"/>
  <c r="BI318" i="1" s="1"/>
  <c r="BO318" i="1" s="1"/>
  <c r="BT318" i="1" s="1"/>
  <c r="BY318" i="1" s="1"/>
  <c r="CG318" i="1" s="1"/>
  <c r="CI318" i="1" s="1"/>
  <c r="G321" i="1"/>
  <c r="M321" i="1" s="1"/>
  <c r="S321" i="1" s="1"/>
  <c r="Y321" i="1" s="1"/>
  <c r="AE321" i="1" s="1"/>
  <c r="AK321" i="1" s="1"/>
  <c r="AQ321" i="1" s="1"/>
  <c r="AW321" i="1" s="1"/>
  <c r="BC321" i="1" s="1"/>
  <c r="BI321" i="1" s="1"/>
  <c r="BO321" i="1" s="1"/>
  <c r="BT321" i="1" s="1"/>
  <c r="BY321" i="1" s="1"/>
  <c r="CG321" i="1" s="1"/>
  <c r="CI321" i="1" s="1"/>
  <c r="L332" i="1"/>
  <c r="R332" i="1" s="1"/>
  <c r="X332" i="1" s="1"/>
  <c r="AD332" i="1" s="1"/>
  <c r="AJ332" i="1" s="1"/>
  <c r="AP332" i="1" s="1"/>
  <c r="AV332" i="1" s="1"/>
  <c r="BB332" i="1" s="1"/>
  <c r="BH332" i="1" s="1"/>
  <c r="BN332" i="1" s="1"/>
  <c r="BS332" i="1" s="1"/>
  <c r="BX332" i="1" s="1"/>
  <c r="CD332" i="1" s="1"/>
  <c r="CF332" i="1" s="1"/>
  <c r="AX340" i="1"/>
  <c r="BD340" i="1" s="1"/>
  <c r="BJ340" i="1" s="1"/>
  <c r="BP340" i="1" s="1"/>
  <c r="BU340" i="1" s="1"/>
  <c r="BZ340" i="1" s="1"/>
  <c r="CJ340" i="1" s="1"/>
  <c r="CL340" i="1" s="1"/>
  <c r="N349" i="1"/>
  <c r="T349" i="1" s="1"/>
  <c r="Z349" i="1" s="1"/>
  <c r="AF349" i="1" s="1"/>
  <c r="AL349" i="1" s="1"/>
  <c r="AR349" i="1" s="1"/>
  <c r="AX349" i="1" s="1"/>
  <c r="BD349" i="1" s="1"/>
  <c r="BJ349" i="1" s="1"/>
  <c r="BP349" i="1" s="1"/>
  <c r="BU349" i="1" s="1"/>
  <c r="BZ349" i="1" s="1"/>
  <c r="CJ349" i="1" s="1"/>
  <c r="CL349" i="1" s="1"/>
  <c r="O372" i="1"/>
  <c r="O363" i="1" s="1"/>
  <c r="AC372" i="1"/>
  <c r="AC363" i="1" s="1"/>
  <c r="AC362" i="1" s="1"/>
  <c r="AC361" i="1" s="1"/>
  <c r="AT372" i="1"/>
  <c r="AT363" i="1" s="1"/>
  <c r="AT362" i="1" s="1"/>
  <c r="AT361" i="1" s="1"/>
  <c r="BK372" i="1"/>
  <c r="BK363" i="1" s="1"/>
  <c r="BK362" i="1" s="1"/>
  <c r="BK361" i="1" s="1"/>
  <c r="CB372" i="1"/>
  <c r="CB363" i="1" s="1"/>
  <c r="CB362" i="1" s="1"/>
  <c r="CB361" i="1" s="1"/>
  <c r="M384" i="1"/>
  <c r="S384" i="1" s="1"/>
  <c r="Y384" i="1" s="1"/>
  <c r="AE384" i="1" s="1"/>
  <c r="AK384" i="1" s="1"/>
  <c r="AQ384" i="1" s="1"/>
  <c r="AW384" i="1" s="1"/>
  <c r="BC384" i="1" s="1"/>
  <c r="BI384" i="1" s="1"/>
  <c r="BO384" i="1" s="1"/>
  <c r="BT384" i="1" s="1"/>
  <c r="BY384" i="1" s="1"/>
  <c r="CG384" i="1" s="1"/>
  <c r="CI384" i="1" s="1"/>
  <c r="M399" i="1"/>
  <c r="S399" i="1" s="1"/>
  <c r="Y399" i="1" s="1"/>
  <c r="AE399" i="1" s="1"/>
  <c r="AK399" i="1" s="1"/>
  <c r="AQ399" i="1" s="1"/>
  <c r="AW399" i="1" s="1"/>
  <c r="BC399" i="1" s="1"/>
  <c r="BI399" i="1" s="1"/>
  <c r="BO399" i="1" s="1"/>
  <c r="BT399" i="1" s="1"/>
  <c r="BY399" i="1" s="1"/>
  <c r="CG399" i="1" s="1"/>
  <c r="CI399" i="1" s="1"/>
  <c r="L405" i="1"/>
  <c r="R405" i="1" s="1"/>
  <c r="X405" i="1" s="1"/>
  <c r="AD405" i="1" s="1"/>
  <c r="AJ405" i="1" s="1"/>
  <c r="AP405" i="1" s="1"/>
  <c r="AV405" i="1" s="1"/>
  <c r="BB405" i="1" s="1"/>
  <c r="BH405" i="1" s="1"/>
  <c r="BN405" i="1" s="1"/>
  <c r="BS405" i="1" s="1"/>
  <c r="BX405" i="1" s="1"/>
  <c r="CD405" i="1" s="1"/>
  <c r="CF405" i="1" s="1"/>
  <c r="M410" i="1"/>
  <c r="S410" i="1" s="1"/>
  <c r="N418" i="1"/>
  <c r="T418" i="1" s="1"/>
  <c r="Z418" i="1" s="1"/>
  <c r="AF418" i="1" s="1"/>
  <c r="AL418" i="1" s="1"/>
  <c r="AR418" i="1" s="1"/>
  <c r="AX418" i="1" s="1"/>
  <c r="BD418" i="1" s="1"/>
  <c r="BJ418" i="1" s="1"/>
  <c r="BP418" i="1" s="1"/>
  <c r="BU418" i="1" s="1"/>
  <c r="BZ418" i="1" s="1"/>
  <c r="CJ418" i="1" s="1"/>
  <c r="CL418" i="1" s="1"/>
  <c r="N420" i="1"/>
  <c r="T420" i="1" s="1"/>
  <c r="Z420" i="1" s="1"/>
  <c r="AF420" i="1" s="1"/>
  <c r="AL420" i="1" s="1"/>
  <c r="AR420" i="1" s="1"/>
  <c r="AX420" i="1" s="1"/>
  <c r="BD420" i="1" s="1"/>
  <c r="BJ420" i="1" s="1"/>
  <c r="BP420" i="1" s="1"/>
  <c r="BU420" i="1" s="1"/>
  <c r="BZ420" i="1" s="1"/>
  <c r="CJ420" i="1" s="1"/>
  <c r="G428" i="1"/>
  <c r="K428" i="1"/>
  <c r="K427" i="1" s="1"/>
  <c r="AU435" i="1"/>
  <c r="AU434" i="1" s="1"/>
  <c r="BE435" i="1"/>
  <c r="BE434" i="1" s="1"/>
  <c r="BA435" i="1"/>
  <c r="BA434" i="1" s="1"/>
  <c r="BK435" i="1"/>
  <c r="BK434" i="1" s="1"/>
  <c r="CB435" i="1"/>
  <c r="CB434" i="1" s="1"/>
  <c r="AY435" i="1"/>
  <c r="AY434" i="1" s="1"/>
  <c r="N445" i="1"/>
  <c r="T445" i="1" s="1"/>
  <c r="Z445" i="1" s="1"/>
  <c r="AF445" i="1" s="1"/>
  <c r="AL445" i="1" s="1"/>
  <c r="AR445" i="1" s="1"/>
  <c r="AX445" i="1" s="1"/>
  <c r="BD445" i="1" s="1"/>
  <c r="BJ445" i="1" s="1"/>
  <c r="BP445" i="1" s="1"/>
  <c r="BU445" i="1" s="1"/>
  <c r="BZ445" i="1" s="1"/>
  <c r="CJ445" i="1" s="1"/>
  <c r="CL445" i="1" s="1"/>
  <c r="AC442" i="1"/>
  <c r="AC441" i="1" s="1"/>
  <c r="AM442" i="1"/>
  <c r="AM441" i="1" s="1"/>
  <c r="BA442" i="1"/>
  <c r="BA441" i="1" s="1"/>
  <c r="BK442" i="1"/>
  <c r="BK441" i="1" s="1"/>
  <c r="BR442" i="1"/>
  <c r="BR441" i="1" s="1"/>
  <c r="CB442" i="1"/>
  <c r="CB441" i="1" s="1"/>
  <c r="W457" i="1"/>
  <c r="AN457" i="1"/>
  <c r="BE457" i="1"/>
  <c r="N464" i="1"/>
  <c r="T464" i="1" s="1"/>
  <c r="Z464" i="1" s="1"/>
  <c r="AF464" i="1" s="1"/>
  <c r="AL464" i="1" s="1"/>
  <c r="AR464" i="1" s="1"/>
  <c r="AX464" i="1" s="1"/>
  <c r="BD464" i="1" s="1"/>
  <c r="BJ464" i="1" s="1"/>
  <c r="BP464" i="1" s="1"/>
  <c r="BU464" i="1" s="1"/>
  <c r="BZ464" i="1" s="1"/>
  <c r="CJ464" i="1" s="1"/>
  <c r="O477" i="1"/>
  <c r="O472" i="1" s="1"/>
  <c r="O467" i="1" s="1"/>
  <c r="V477" i="1"/>
  <c r="V472" i="1" s="1"/>
  <c r="V467" i="1" s="1"/>
  <c r="AT477" i="1"/>
  <c r="AT472" i="1" s="1"/>
  <c r="AT467" i="1" s="1"/>
  <c r="BA477" i="1"/>
  <c r="BA472" i="1" s="1"/>
  <c r="BA467" i="1" s="1"/>
  <c r="AB477" i="1"/>
  <c r="AB472" i="1" s="1"/>
  <c r="AB467" i="1" s="1"/>
  <c r="AI477" i="1"/>
  <c r="AI472" i="1" s="1"/>
  <c r="AI467" i="1" s="1"/>
  <c r="AZ477" i="1"/>
  <c r="AZ472" i="1" s="1"/>
  <c r="AZ467" i="1" s="1"/>
  <c r="BQ477" i="1"/>
  <c r="BQ472" i="1" s="1"/>
  <c r="BQ467" i="1" s="1"/>
  <c r="CA477" i="1"/>
  <c r="CA472" i="1" s="1"/>
  <c r="CA467" i="1" s="1"/>
  <c r="U484" i="1"/>
  <c r="U483" i="1" s="1"/>
  <c r="AB484" i="1"/>
  <c r="AB483" i="1" s="1"/>
  <c r="AI484" i="1"/>
  <c r="AI483" i="1" s="1"/>
  <c r="AS484" i="1"/>
  <c r="AS483" i="1" s="1"/>
  <c r="AZ484" i="1"/>
  <c r="AZ483" i="1" s="1"/>
  <c r="CA484" i="1"/>
  <c r="CA483" i="1" s="1"/>
  <c r="U497" i="1"/>
  <c r="U496" i="1" s="1"/>
  <c r="AB497" i="1"/>
  <c r="AB496" i="1" s="1"/>
  <c r="AI497" i="1"/>
  <c r="AI496" i="1" s="1"/>
  <c r="AI495" i="1" s="1"/>
  <c r="AS497" i="1"/>
  <c r="AS496" i="1" s="1"/>
  <c r="BG497" i="1"/>
  <c r="BG496" i="1" s="1"/>
  <c r="CA497" i="1"/>
  <c r="CA496" i="1" s="1"/>
  <c r="AC503" i="1"/>
  <c r="AC502" i="1" s="1"/>
  <c r="AM503" i="1"/>
  <c r="AM502" i="1" s="1"/>
  <c r="M506" i="1"/>
  <c r="S506" i="1" s="1"/>
  <c r="Y506" i="1" s="1"/>
  <c r="AE506" i="1" s="1"/>
  <c r="AK506" i="1" s="1"/>
  <c r="AQ506" i="1" s="1"/>
  <c r="AW506" i="1" s="1"/>
  <c r="BC506" i="1" s="1"/>
  <c r="BI506" i="1" s="1"/>
  <c r="BO506" i="1" s="1"/>
  <c r="BT506" i="1" s="1"/>
  <c r="BY506" i="1" s="1"/>
  <c r="CG506" i="1" s="1"/>
  <c r="CI506" i="1" s="1"/>
  <c r="K503" i="1"/>
  <c r="K502" i="1" s="1"/>
  <c r="U503" i="1"/>
  <c r="U502" i="1" s="1"/>
  <c r="AB503" i="1"/>
  <c r="AB502" i="1" s="1"/>
  <c r="AZ503" i="1"/>
  <c r="AZ502" i="1" s="1"/>
  <c r="AZ495" i="1" s="1"/>
  <c r="BG503" i="1"/>
  <c r="BG502" i="1" s="1"/>
  <c r="BQ503" i="1"/>
  <c r="BQ502" i="1" s="1"/>
  <c r="CA503" i="1"/>
  <c r="CA502" i="1" s="1"/>
  <c r="F514" i="1"/>
  <c r="F513" i="1" s="1"/>
  <c r="L513" i="1" s="1"/>
  <c r="R513" i="1" s="1"/>
  <c r="X513" i="1" s="1"/>
  <c r="AD513" i="1" s="1"/>
  <c r="AJ513" i="1" s="1"/>
  <c r="AP513" i="1" s="1"/>
  <c r="AV513" i="1" s="1"/>
  <c r="BB513" i="1" s="1"/>
  <c r="BH513" i="1" s="1"/>
  <c r="BN513" i="1" s="1"/>
  <c r="BS513" i="1" s="1"/>
  <c r="BX513" i="1" s="1"/>
  <c r="CD513" i="1" s="1"/>
  <c r="CF513" i="1" s="1"/>
  <c r="F523" i="1"/>
  <c r="F522" i="1" s="1"/>
  <c r="W523" i="1"/>
  <c r="W522" i="1" s="1"/>
  <c r="AG523" i="1"/>
  <c r="AG522" i="1" s="1"/>
  <c r="AU523" i="1"/>
  <c r="AU522" i="1" s="1"/>
  <c r="BE523" i="1"/>
  <c r="BE522" i="1" s="1"/>
  <c r="BV523" i="1"/>
  <c r="BV522" i="1" s="1"/>
  <c r="CC523" i="1"/>
  <c r="CC522" i="1" s="1"/>
  <c r="M533" i="1"/>
  <c r="S533" i="1" s="1"/>
  <c r="Y533" i="1" s="1"/>
  <c r="AE533" i="1" s="1"/>
  <c r="AK533" i="1" s="1"/>
  <c r="AQ533" i="1" s="1"/>
  <c r="AW533" i="1" s="1"/>
  <c r="BC533" i="1" s="1"/>
  <c r="BI533" i="1" s="1"/>
  <c r="BO533" i="1" s="1"/>
  <c r="BT533" i="1" s="1"/>
  <c r="BY533" i="1" s="1"/>
  <c r="CG533" i="1" s="1"/>
  <c r="CI533" i="1" s="1"/>
  <c r="N533" i="1"/>
  <c r="T533" i="1" s="1"/>
  <c r="Z533" i="1" s="1"/>
  <c r="AF533" i="1" s="1"/>
  <c r="AL533" i="1" s="1"/>
  <c r="AR533" i="1" s="1"/>
  <c r="AX533" i="1" s="1"/>
  <c r="BD533" i="1" s="1"/>
  <c r="BJ533" i="1" s="1"/>
  <c r="BP533" i="1" s="1"/>
  <c r="BU533" i="1" s="1"/>
  <c r="BZ533" i="1" s="1"/>
  <c r="CJ533" i="1" s="1"/>
  <c r="CL533" i="1" s="1"/>
  <c r="U530" i="1"/>
  <c r="U529" i="1" s="1"/>
  <c r="AI530" i="1"/>
  <c r="AI529" i="1" s="1"/>
  <c r="AS530" i="1"/>
  <c r="AS529" i="1" s="1"/>
  <c r="BG530" i="1"/>
  <c r="BG529" i="1" s="1"/>
  <c r="BQ530" i="1"/>
  <c r="BQ529" i="1" s="1"/>
  <c r="CA530" i="1"/>
  <c r="CA529" i="1" s="1"/>
  <c r="N537" i="1"/>
  <c r="T537" i="1" s="1"/>
  <c r="Z537" i="1" s="1"/>
  <c r="AF537" i="1" s="1"/>
  <c r="AL537" i="1" s="1"/>
  <c r="AR537" i="1" s="1"/>
  <c r="AX537" i="1" s="1"/>
  <c r="BD537" i="1" s="1"/>
  <c r="BJ537" i="1" s="1"/>
  <c r="BP537" i="1" s="1"/>
  <c r="BU537" i="1" s="1"/>
  <c r="BZ537" i="1" s="1"/>
  <c r="CJ537" i="1" s="1"/>
  <c r="CL537" i="1" s="1"/>
  <c r="N539" i="1"/>
  <c r="T539" i="1" s="1"/>
  <c r="Z539" i="1" s="1"/>
  <c r="AF539" i="1" s="1"/>
  <c r="AL539" i="1" s="1"/>
  <c r="AR539" i="1" s="1"/>
  <c r="AX539" i="1" s="1"/>
  <c r="BD539" i="1" s="1"/>
  <c r="BJ539" i="1" s="1"/>
  <c r="BP539" i="1" s="1"/>
  <c r="BU539" i="1" s="1"/>
  <c r="BZ539" i="1" s="1"/>
  <c r="CJ539" i="1" s="1"/>
  <c r="CL539" i="1" s="1"/>
  <c r="U536" i="1"/>
  <c r="U535" i="1" s="1"/>
  <c r="AB536" i="1"/>
  <c r="AB535" i="1" s="1"/>
  <c r="AS536" i="1"/>
  <c r="AS535" i="1" s="1"/>
  <c r="AZ536" i="1"/>
  <c r="AZ535" i="1" s="1"/>
  <c r="CA536" i="1"/>
  <c r="CA535" i="1" s="1"/>
  <c r="L547" i="1"/>
  <c r="R547" i="1" s="1"/>
  <c r="X547" i="1" s="1"/>
  <c r="AD547" i="1" s="1"/>
  <c r="AJ547" i="1" s="1"/>
  <c r="AP547" i="1" s="1"/>
  <c r="AV547" i="1" s="1"/>
  <c r="BB547" i="1" s="1"/>
  <c r="BH547" i="1" s="1"/>
  <c r="BN547" i="1" s="1"/>
  <c r="BS547" i="1" s="1"/>
  <c r="BX547" i="1" s="1"/>
  <c r="CD547" i="1" s="1"/>
  <c r="CF547" i="1" s="1"/>
  <c r="AH546" i="1"/>
  <c r="AH545" i="1" s="1"/>
  <c r="AH521" i="1" s="1"/>
  <c r="AO546" i="1"/>
  <c r="AO545" i="1" s="1"/>
  <c r="AY546" i="1"/>
  <c r="AY545" i="1" s="1"/>
  <c r="CM546" i="1"/>
  <c r="CM545" i="1" s="1"/>
  <c r="P546" i="1"/>
  <c r="P545" i="1" s="1"/>
  <c r="W546" i="1"/>
  <c r="W545" i="1" s="1"/>
  <c r="AN546" i="1"/>
  <c r="AN545" i="1" s="1"/>
  <c r="AU546" i="1"/>
  <c r="AU545" i="1" s="1"/>
  <c r="BE546" i="1"/>
  <c r="BE545" i="1" s="1"/>
  <c r="BL546" i="1"/>
  <c r="BL545" i="1" s="1"/>
  <c r="BV546" i="1"/>
  <c r="BV545" i="1" s="1"/>
  <c r="BP560" i="1"/>
  <c r="BU560" i="1" s="1"/>
  <c r="BZ560" i="1" s="1"/>
  <c r="AI562" i="1"/>
  <c r="L571" i="1"/>
  <c r="R571" i="1" s="1"/>
  <c r="X571" i="1" s="1"/>
  <c r="AD571" i="1" s="1"/>
  <c r="AJ571" i="1" s="1"/>
  <c r="AP571" i="1" s="1"/>
  <c r="AV571" i="1" s="1"/>
  <c r="BB571" i="1" s="1"/>
  <c r="BH571" i="1" s="1"/>
  <c r="BN571" i="1" s="1"/>
  <c r="BS571" i="1" s="1"/>
  <c r="BX571" i="1" s="1"/>
  <c r="CD571" i="1" s="1"/>
  <c r="CF571" i="1" s="1"/>
  <c r="J569" i="1"/>
  <c r="Q569" i="1"/>
  <c r="AO569" i="1"/>
  <c r="BF569" i="1"/>
  <c r="BM569" i="1"/>
  <c r="M574" i="1"/>
  <c r="S574" i="1" s="1"/>
  <c r="Y574" i="1" s="1"/>
  <c r="AE574" i="1" s="1"/>
  <c r="AK574" i="1" s="1"/>
  <c r="AQ574" i="1" s="1"/>
  <c r="AW574" i="1" s="1"/>
  <c r="BC574" i="1" s="1"/>
  <c r="BI574" i="1" s="1"/>
  <c r="BO574" i="1" s="1"/>
  <c r="BT574" i="1" s="1"/>
  <c r="BY574" i="1" s="1"/>
  <c r="CG574" i="1" s="1"/>
  <c r="CI574" i="1" s="1"/>
  <c r="U569" i="1"/>
  <c r="AI569" i="1"/>
  <c r="AS569" i="1"/>
  <c r="BG569" i="1"/>
  <c r="BQ569" i="1"/>
  <c r="CA569" i="1"/>
  <c r="P592" i="1"/>
  <c r="P588" i="1" s="1"/>
  <c r="W592" i="1"/>
  <c r="W588" i="1" s="1"/>
  <c r="AG592" i="1"/>
  <c r="AG588" i="1" s="1"/>
  <c r="AN592" i="1"/>
  <c r="AN588" i="1" s="1"/>
  <c r="AU592" i="1"/>
  <c r="AU588" i="1" s="1"/>
  <c r="BL592" i="1"/>
  <c r="BL588" i="1" s="1"/>
  <c r="M600" i="1"/>
  <c r="S600" i="1" s="1"/>
  <c r="Y600" i="1" s="1"/>
  <c r="AE600" i="1" s="1"/>
  <c r="AK600" i="1" s="1"/>
  <c r="AQ600" i="1" s="1"/>
  <c r="AW600" i="1" s="1"/>
  <c r="BC600" i="1" s="1"/>
  <c r="BI600" i="1" s="1"/>
  <c r="BO600" i="1" s="1"/>
  <c r="BT600" i="1" s="1"/>
  <c r="BY600" i="1" s="1"/>
  <c r="CG600" i="1" s="1"/>
  <c r="CI600" i="1" s="1"/>
  <c r="M603" i="1"/>
  <c r="S603" i="1" s="1"/>
  <c r="Y603" i="1" s="1"/>
  <c r="AE603" i="1" s="1"/>
  <c r="AK603" i="1" s="1"/>
  <c r="AQ603" i="1" s="1"/>
  <c r="AW603" i="1" s="1"/>
  <c r="BC603" i="1" s="1"/>
  <c r="BI603" i="1" s="1"/>
  <c r="BO603" i="1" s="1"/>
  <c r="BT603" i="1" s="1"/>
  <c r="BY603" i="1" s="1"/>
  <c r="CG603" i="1" s="1"/>
  <c r="CI603" i="1" s="1"/>
  <c r="N617" i="1"/>
  <c r="T617" i="1" s="1"/>
  <c r="Z617" i="1" s="1"/>
  <c r="AF617" i="1" s="1"/>
  <c r="AL617" i="1" s="1"/>
  <c r="AR617" i="1" s="1"/>
  <c r="AX617" i="1" s="1"/>
  <c r="BD617" i="1" s="1"/>
  <c r="BJ617" i="1" s="1"/>
  <c r="BP617" i="1" s="1"/>
  <c r="BU617" i="1" s="1"/>
  <c r="BZ617" i="1" s="1"/>
  <c r="CJ617" i="1" s="1"/>
  <c r="CL617" i="1" s="1"/>
  <c r="L620" i="1"/>
  <c r="R620" i="1" s="1"/>
  <c r="X620" i="1" s="1"/>
  <c r="AD620" i="1" s="1"/>
  <c r="AJ620" i="1" s="1"/>
  <c r="AP620" i="1" s="1"/>
  <c r="AV620" i="1" s="1"/>
  <c r="BB620" i="1" s="1"/>
  <c r="BH620" i="1" s="1"/>
  <c r="BN620" i="1" s="1"/>
  <c r="BS620" i="1" s="1"/>
  <c r="BX620" i="1" s="1"/>
  <c r="CD620" i="1" s="1"/>
  <c r="CF620" i="1" s="1"/>
  <c r="AH619" i="1"/>
  <c r="AH615" i="1" s="1"/>
  <c r="AH614" i="1" s="1"/>
  <c r="AH613" i="1" s="1"/>
  <c r="K619" i="1"/>
  <c r="K615" i="1" s="1"/>
  <c r="K614" i="1" s="1"/>
  <c r="K613" i="1" s="1"/>
  <c r="N631" i="1"/>
  <c r="T631" i="1" s="1"/>
  <c r="Z631" i="1" s="1"/>
  <c r="AF631" i="1" s="1"/>
  <c r="AL631" i="1" s="1"/>
  <c r="AR631" i="1" s="1"/>
  <c r="AX631" i="1" s="1"/>
  <c r="BD631" i="1" s="1"/>
  <c r="BJ631" i="1" s="1"/>
  <c r="BP631" i="1" s="1"/>
  <c r="BU631" i="1" s="1"/>
  <c r="BZ631" i="1" s="1"/>
  <c r="CJ631" i="1" s="1"/>
  <c r="CL631" i="1" s="1"/>
  <c r="O629" i="1"/>
  <c r="O628" i="1" s="1"/>
  <c r="V629" i="1"/>
  <c r="V628" i="1" s="1"/>
  <c r="AM629" i="1"/>
  <c r="AM628" i="1" s="1"/>
  <c r="AT629" i="1"/>
  <c r="AT628" i="1" s="1"/>
  <c r="BK629" i="1"/>
  <c r="BK628" i="1" s="1"/>
  <c r="BR629" i="1"/>
  <c r="BR628" i="1" s="1"/>
  <c r="CB629" i="1"/>
  <c r="CB628" i="1" s="1"/>
  <c r="P629" i="1"/>
  <c r="P628" i="1" s="1"/>
  <c r="AG629" i="1"/>
  <c r="AG628" i="1" s="1"/>
  <c r="AN629" i="1"/>
  <c r="AN628" i="1" s="1"/>
  <c r="BE629" i="1"/>
  <c r="BE628" i="1" s="1"/>
  <c r="BL629" i="1"/>
  <c r="BL628" i="1" s="1"/>
  <c r="CC629" i="1"/>
  <c r="CC628" i="1" s="1"/>
  <c r="N648" i="1"/>
  <c r="T648" i="1" s="1"/>
  <c r="Z648" i="1" s="1"/>
  <c r="AF648" i="1" s="1"/>
  <c r="AL648" i="1" s="1"/>
  <c r="AR648" i="1" s="1"/>
  <c r="AX648" i="1" s="1"/>
  <c r="BD648" i="1" s="1"/>
  <c r="BJ648" i="1" s="1"/>
  <c r="BP648" i="1" s="1"/>
  <c r="BU648" i="1" s="1"/>
  <c r="BZ648" i="1" s="1"/>
  <c r="CJ648" i="1" s="1"/>
  <c r="CL648" i="1" s="1"/>
  <c r="L660" i="1"/>
  <c r="R660" i="1" s="1"/>
  <c r="X660" i="1" s="1"/>
  <c r="AD660" i="1" s="1"/>
  <c r="AJ660" i="1" s="1"/>
  <c r="AP660" i="1" s="1"/>
  <c r="AV660" i="1" s="1"/>
  <c r="BB660" i="1" s="1"/>
  <c r="BH660" i="1" s="1"/>
  <c r="BN660" i="1" s="1"/>
  <c r="BS660" i="1" s="1"/>
  <c r="BX660" i="1" s="1"/>
  <c r="CD660" i="1" s="1"/>
  <c r="CF660" i="1" s="1"/>
  <c r="L663" i="1"/>
  <c r="R663" i="1" s="1"/>
  <c r="X663" i="1" s="1"/>
  <c r="AD663" i="1" s="1"/>
  <c r="AJ663" i="1" s="1"/>
  <c r="AP663" i="1" s="1"/>
  <c r="AV663" i="1" s="1"/>
  <c r="BB663" i="1" s="1"/>
  <c r="BH663" i="1" s="1"/>
  <c r="BN663" i="1" s="1"/>
  <c r="BS663" i="1" s="1"/>
  <c r="BX663" i="1" s="1"/>
  <c r="CD663" i="1" s="1"/>
  <c r="CF663" i="1" s="1"/>
  <c r="M665" i="1"/>
  <c r="S665" i="1" s="1"/>
  <c r="Y665" i="1" s="1"/>
  <c r="AE665" i="1" s="1"/>
  <c r="AK665" i="1" s="1"/>
  <c r="AQ665" i="1" s="1"/>
  <c r="AW665" i="1" s="1"/>
  <c r="BC665" i="1" s="1"/>
  <c r="BI665" i="1" s="1"/>
  <c r="BO665" i="1" s="1"/>
  <c r="BT665" i="1" s="1"/>
  <c r="BY665" i="1" s="1"/>
  <c r="CG665" i="1" s="1"/>
  <c r="CI665" i="1" s="1"/>
  <c r="L667" i="1"/>
  <c r="R667" i="1" s="1"/>
  <c r="X667" i="1" s="1"/>
  <c r="AD667" i="1" s="1"/>
  <c r="AJ667" i="1" s="1"/>
  <c r="AP667" i="1" s="1"/>
  <c r="AV667" i="1" s="1"/>
  <c r="BB667" i="1" s="1"/>
  <c r="BH667" i="1" s="1"/>
  <c r="BN667" i="1" s="1"/>
  <c r="BS667" i="1" s="1"/>
  <c r="BX667" i="1" s="1"/>
  <c r="CD667" i="1" s="1"/>
  <c r="CF667" i="1" s="1"/>
  <c r="L675" i="1"/>
  <c r="R675" i="1" s="1"/>
  <c r="X675" i="1" s="1"/>
  <c r="AD675" i="1" s="1"/>
  <c r="AJ675" i="1" s="1"/>
  <c r="AP675" i="1" s="1"/>
  <c r="AV675" i="1" s="1"/>
  <c r="BB675" i="1" s="1"/>
  <c r="BH675" i="1" s="1"/>
  <c r="BN675" i="1" s="1"/>
  <c r="BS675" i="1" s="1"/>
  <c r="BX675" i="1" s="1"/>
  <c r="CD675" i="1" s="1"/>
  <c r="CF675" i="1" s="1"/>
  <c r="Q683" i="1"/>
  <c r="BM683" i="1"/>
  <c r="O683" i="1"/>
  <c r="V683" i="1"/>
  <c r="AM683" i="1"/>
  <c r="AT683" i="1"/>
  <c r="BK683" i="1"/>
  <c r="BR683" i="1"/>
  <c r="P691" i="1"/>
  <c r="P690" i="1" s="1"/>
  <c r="W691" i="1"/>
  <c r="W690" i="1" s="1"/>
  <c r="AN691" i="1"/>
  <c r="AN690" i="1" s="1"/>
  <c r="AU691" i="1"/>
  <c r="AU690" i="1" s="1"/>
  <c r="BL691" i="1"/>
  <c r="BL690" i="1" s="1"/>
  <c r="BV691" i="1"/>
  <c r="BV690" i="1" s="1"/>
  <c r="U691" i="1"/>
  <c r="U690" i="1" s="1"/>
  <c r="AB691" i="1"/>
  <c r="AB690" i="1" s="1"/>
  <c r="AS691" i="1"/>
  <c r="AS690" i="1" s="1"/>
  <c r="AZ691" i="1"/>
  <c r="AZ690" i="1" s="1"/>
  <c r="CA691" i="1"/>
  <c r="CA690" i="1" s="1"/>
  <c r="L708" i="1"/>
  <c r="R708" i="1" s="1"/>
  <c r="X708" i="1" s="1"/>
  <c r="AD708" i="1" s="1"/>
  <c r="AJ708" i="1" s="1"/>
  <c r="AP708" i="1" s="1"/>
  <c r="AV708" i="1" s="1"/>
  <c r="BB708" i="1" s="1"/>
  <c r="BH708" i="1" s="1"/>
  <c r="BN708" i="1" s="1"/>
  <c r="BS708" i="1" s="1"/>
  <c r="BX708" i="1" s="1"/>
  <c r="CD708" i="1" s="1"/>
  <c r="CF708" i="1" s="1"/>
  <c r="P707" i="1"/>
  <c r="P706" i="1" s="1"/>
  <c r="P705" i="1" s="1"/>
  <c r="W707" i="1"/>
  <c r="W706" i="1" s="1"/>
  <c r="W705" i="1" s="1"/>
  <c r="AN707" i="1"/>
  <c r="AN706" i="1" s="1"/>
  <c r="AN705" i="1" s="1"/>
  <c r="BE707" i="1"/>
  <c r="BE706" i="1" s="1"/>
  <c r="BE705" i="1" s="1"/>
  <c r="BL707" i="1"/>
  <c r="BL706" i="1" s="1"/>
  <c r="BL705" i="1" s="1"/>
  <c r="BV707" i="1"/>
  <c r="BV706" i="1" s="1"/>
  <c r="BV705" i="1" s="1"/>
  <c r="N715" i="1"/>
  <c r="T715" i="1" s="1"/>
  <c r="Z715" i="1" s="1"/>
  <c r="AF715" i="1" s="1"/>
  <c r="AL715" i="1" s="1"/>
  <c r="AR715" i="1" s="1"/>
  <c r="AX715" i="1" s="1"/>
  <c r="BD715" i="1" s="1"/>
  <c r="BJ715" i="1" s="1"/>
  <c r="BP715" i="1" s="1"/>
  <c r="BU715" i="1" s="1"/>
  <c r="BZ715" i="1" s="1"/>
  <c r="CJ715" i="1" s="1"/>
  <c r="CL715" i="1" s="1"/>
  <c r="N718" i="1"/>
  <c r="T718" i="1" s="1"/>
  <c r="Z718" i="1" s="1"/>
  <c r="AF718" i="1" s="1"/>
  <c r="AL718" i="1" s="1"/>
  <c r="AR718" i="1" s="1"/>
  <c r="AX718" i="1" s="1"/>
  <c r="BD718" i="1" s="1"/>
  <c r="BJ718" i="1" s="1"/>
  <c r="BP718" i="1" s="1"/>
  <c r="BU718" i="1" s="1"/>
  <c r="BZ718" i="1" s="1"/>
  <c r="CJ718" i="1" s="1"/>
  <c r="CL718" i="1" s="1"/>
  <c r="Q720" i="1"/>
  <c r="Q713" i="1" s="1"/>
  <c r="Q712" i="1" s="1"/>
  <c r="AH720" i="1"/>
  <c r="AH713" i="1" s="1"/>
  <c r="AH712" i="1" s="1"/>
  <c r="AO720" i="1"/>
  <c r="AO713" i="1" s="1"/>
  <c r="AO712" i="1" s="1"/>
  <c r="AY720" i="1"/>
  <c r="AY713" i="1" s="1"/>
  <c r="AY712" i="1" s="1"/>
  <c r="BF720" i="1"/>
  <c r="BF713" i="1" s="1"/>
  <c r="BF712" i="1" s="1"/>
  <c r="BM720" i="1"/>
  <c r="BM713" i="1" s="1"/>
  <c r="BM712" i="1" s="1"/>
  <c r="CM720" i="1"/>
  <c r="CM713" i="1" s="1"/>
  <c r="CM712" i="1" s="1"/>
  <c r="I736" i="1"/>
  <c r="M739" i="1"/>
  <c r="S739" i="1" s="1"/>
  <c r="Y739" i="1" s="1"/>
  <c r="AE739" i="1" s="1"/>
  <c r="AK739" i="1" s="1"/>
  <c r="AQ739" i="1" s="1"/>
  <c r="AW739" i="1" s="1"/>
  <c r="BC739" i="1" s="1"/>
  <c r="BI739" i="1" s="1"/>
  <c r="BO739" i="1" s="1"/>
  <c r="BT739" i="1" s="1"/>
  <c r="BY739" i="1" s="1"/>
  <c r="CG739" i="1" s="1"/>
  <c r="CI739" i="1" s="1"/>
  <c r="AN750" i="1"/>
  <c r="AN749" i="1" s="1"/>
  <c r="N753" i="1"/>
  <c r="T753" i="1" s="1"/>
  <c r="Z753" i="1" s="1"/>
  <c r="AF753" i="1" s="1"/>
  <c r="AL753" i="1" s="1"/>
  <c r="AR753" i="1" s="1"/>
  <c r="AX753" i="1" s="1"/>
  <c r="BD753" i="1" s="1"/>
  <c r="BJ753" i="1" s="1"/>
  <c r="BP753" i="1" s="1"/>
  <c r="BU753" i="1" s="1"/>
  <c r="BZ753" i="1" s="1"/>
  <c r="CJ753" i="1" s="1"/>
  <c r="CL753" i="1" s="1"/>
  <c r="P780" i="1"/>
  <c r="W780" i="1"/>
  <c r="AU780" i="1"/>
  <c r="BL780" i="1"/>
  <c r="BV780" i="1"/>
  <c r="H788" i="1"/>
  <c r="N808" i="1"/>
  <c r="T808" i="1" s="1"/>
  <c r="Z808" i="1" s="1"/>
  <c r="AF808" i="1" s="1"/>
  <c r="AL808" i="1" s="1"/>
  <c r="AR808" i="1" s="1"/>
  <c r="AX808" i="1" s="1"/>
  <c r="BD808" i="1" s="1"/>
  <c r="BJ808" i="1" s="1"/>
  <c r="BP808" i="1" s="1"/>
  <c r="BU808" i="1" s="1"/>
  <c r="BZ808" i="1" s="1"/>
  <c r="CJ808" i="1" s="1"/>
  <c r="CL808" i="1" s="1"/>
  <c r="N810" i="1"/>
  <c r="T810" i="1" s="1"/>
  <c r="Z810" i="1" s="1"/>
  <c r="AF810" i="1" s="1"/>
  <c r="AL810" i="1" s="1"/>
  <c r="AR810" i="1" s="1"/>
  <c r="AX810" i="1" s="1"/>
  <c r="BD810" i="1" s="1"/>
  <c r="BJ810" i="1" s="1"/>
  <c r="BP810" i="1" s="1"/>
  <c r="BU810" i="1" s="1"/>
  <c r="BZ810" i="1" s="1"/>
  <c r="CJ810" i="1" s="1"/>
  <c r="CL810" i="1" s="1"/>
  <c r="O821" i="1"/>
  <c r="O814" i="1" s="1"/>
  <c r="V821" i="1"/>
  <c r="V814" i="1" s="1"/>
  <c r="AC821" i="1"/>
  <c r="AC814" i="1" s="1"/>
  <c r="AM821" i="1"/>
  <c r="AM814" i="1" s="1"/>
  <c r="AT821" i="1"/>
  <c r="AT814" i="1" s="1"/>
  <c r="BA821" i="1"/>
  <c r="BA814" i="1" s="1"/>
  <c r="BK821" i="1"/>
  <c r="BK814" i="1" s="1"/>
  <c r="BR821" i="1"/>
  <c r="BR814" i="1" s="1"/>
  <c r="CB821" i="1"/>
  <c r="CB814" i="1" s="1"/>
  <c r="N838" i="1"/>
  <c r="T838" i="1" s="1"/>
  <c r="Z838" i="1" s="1"/>
  <c r="AF838" i="1" s="1"/>
  <c r="AL838" i="1" s="1"/>
  <c r="AR838" i="1" s="1"/>
  <c r="AX838" i="1" s="1"/>
  <c r="BD838" i="1" s="1"/>
  <c r="BJ838" i="1" s="1"/>
  <c r="BP838" i="1" s="1"/>
  <c r="BU838" i="1" s="1"/>
  <c r="BZ838" i="1" s="1"/>
  <c r="CJ838" i="1" s="1"/>
  <c r="CL838" i="1" s="1"/>
  <c r="H837" i="1"/>
  <c r="M843" i="1"/>
  <c r="S843" i="1" s="1"/>
  <c r="Y843" i="1" s="1"/>
  <c r="AE843" i="1" s="1"/>
  <c r="AK843" i="1" s="1"/>
  <c r="AQ843" i="1" s="1"/>
  <c r="AW843" i="1" s="1"/>
  <c r="BC843" i="1" s="1"/>
  <c r="BI843" i="1" s="1"/>
  <c r="BO843" i="1" s="1"/>
  <c r="BT843" i="1" s="1"/>
  <c r="BY843" i="1" s="1"/>
  <c r="CG843" i="1" s="1"/>
  <c r="CI843" i="1" s="1"/>
  <c r="G842" i="1"/>
  <c r="CD854" i="1"/>
  <c r="CF854" i="1" s="1"/>
  <c r="CA853" i="1"/>
  <c r="CA852" i="1" s="1"/>
  <c r="CD852" i="1" s="1"/>
  <c r="CF852" i="1" s="1"/>
  <c r="V880" i="1"/>
  <c r="V873" i="1" s="1"/>
  <c r="BR880" i="1"/>
  <c r="BR873" i="1" s="1"/>
  <c r="CB880" i="1"/>
  <c r="CB873" i="1" s="1"/>
  <c r="L886" i="1"/>
  <c r="R886" i="1" s="1"/>
  <c r="X886" i="1" s="1"/>
  <c r="AD886" i="1" s="1"/>
  <c r="AJ886" i="1" s="1"/>
  <c r="AP886" i="1" s="1"/>
  <c r="AV886" i="1" s="1"/>
  <c r="BB886" i="1" s="1"/>
  <c r="BH886" i="1" s="1"/>
  <c r="BN886" i="1" s="1"/>
  <c r="BS886" i="1" s="1"/>
  <c r="BX886" i="1" s="1"/>
  <c r="CD886" i="1" s="1"/>
  <c r="CF886" i="1" s="1"/>
  <c r="V890" i="1"/>
  <c r="V889" i="1" s="1"/>
  <c r="AM890" i="1"/>
  <c r="AM889" i="1" s="1"/>
  <c r="AT890" i="1"/>
  <c r="AT889" i="1" s="1"/>
  <c r="BK890" i="1"/>
  <c r="BK889" i="1" s="1"/>
  <c r="I921" i="1"/>
  <c r="I920" i="1" s="1"/>
  <c r="I919" i="1" s="1"/>
  <c r="W921" i="1"/>
  <c r="W920" i="1" s="1"/>
  <c r="W919" i="1" s="1"/>
  <c r="AG921" i="1"/>
  <c r="AG920" i="1" s="1"/>
  <c r="AG919" i="1" s="1"/>
  <c r="AU921" i="1"/>
  <c r="AU920" i="1" s="1"/>
  <c r="AU919" i="1" s="1"/>
  <c r="BE921" i="1"/>
  <c r="BE920" i="1" s="1"/>
  <c r="BE919" i="1" s="1"/>
  <c r="BV921" i="1"/>
  <c r="BV920" i="1" s="1"/>
  <c r="BV919" i="1" s="1"/>
  <c r="CC921" i="1"/>
  <c r="CC920" i="1" s="1"/>
  <c r="CC919" i="1" s="1"/>
  <c r="W929" i="1"/>
  <c r="W928" i="1" s="1"/>
  <c r="L947" i="1"/>
  <c r="R947" i="1" s="1"/>
  <c r="X947" i="1" s="1"/>
  <c r="AD947" i="1" s="1"/>
  <c r="AJ947" i="1" s="1"/>
  <c r="AP947" i="1" s="1"/>
  <c r="AV947" i="1" s="1"/>
  <c r="BB947" i="1" s="1"/>
  <c r="BH947" i="1" s="1"/>
  <c r="BN947" i="1" s="1"/>
  <c r="BS947" i="1" s="1"/>
  <c r="BX947" i="1" s="1"/>
  <c r="CD947" i="1" s="1"/>
  <c r="CF947" i="1" s="1"/>
  <c r="I946" i="1"/>
  <c r="I945" i="1" s="1"/>
  <c r="H1052" i="1"/>
  <c r="N1052" i="1" s="1"/>
  <c r="H1115" i="1"/>
  <c r="H1114" i="1" s="1"/>
  <c r="O1115" i="1"/>
  <c r="O1114" i="1" s="1"/>
  <c r="AM1115" i="1"/>
  <c r="AM1114" i="1" s="1"/>
  <c r="BK1115" i="1"/>
  <c r="BK1114" i="1" s="1"/>
  <c r="CB1115" i="1"/>
  <c r="CB1114" i="1" s="1"/>
  <c r="M1274" i="1"/>
  <c r="S1274" i="1" s="1"/>
  <c r="Y1274" i="1" s="1"/>
  <c r="AE1274" i="1" s="1"/>
  <c r="AK1274" i="1" s="1"/>
  <c r="AQ1274" i="1" s="1"/>
  <c r="AW1274" i="1" s="1"/>
  <c r="BC1274" i="1" s="1"/>
  <c r="BI1274" i="1" s="1"/>
  <c r="BO1274" i="1" s="1"/>
  <c r="BT1274" i="1" s="1"/>
  <c r="BY1274" i="1" s="1"/>
  <c r="CG1274" i="1" s="1"/>
  <c r="CI1274" i="1" s="1"/>
  <c r="G1273" i="1"/>
  <c r="G1272" i="1" s="1"/>
  <c r="M1272" i="1" s="1"/>
  <c r="S1272" i="1" s="1"/>
  <c r="Y1272" i="1" s="1"/>
  <c r="AE1272" i="1" s="1"/>
  <c r="AK1272" i="1" s="1"/>
  <c r="AQ1272" i="1" s="1"/>
  <c r="AW1272" i="1" s="1"/>
  <c r="BC1272" i="1" s="1"/>
  <c r="BI1272" i="1" s="1"/>
  <c r="BO1272" i="1" s="1"/>
  <c r="BT1272" i="1" s="1"/>
  <c r="BY1272" i="1" s="1"/>
  <c r="CG1272" i="1" s="1"/>
  <c r="CI1272" i="1" s="1"/>
  <c r="O189" i="1"/>
  <c r="O184" i="1" s="1"/>
  <c r="V189" i="1"/>
  <c r="V184" i="1" s="1"/>
  <c r="AM189" i="1"/>
  <c r="AM184" i="1" s="1"/>
  <c r="AT189" i="1"/>
  <c r="AT184" i="1" s="1"/>
  <c r="BK189" i="1"/>
  <c r="BK184" i="1" s="1"/>
  <c r="BR189" i="1"/>
  <c r="BR184" i="1" s="1"/>
  <c r="Z219" i="1"/>
  <c r="AF219" i="1" s="1"/>
  <c r="AL219" i="1" s="1"/>
  <c r="AR219" i="1" s="1"/>
  <c r="AX219" i="1" s="1"/>
  <c r="BD219" i="1" s="1"/>
  <c r="BJ219" i="1" s="1"/>
  <c r="BP219" i="1" s="1"/>
  <c r="BU219" i="1" s="1"/>
  <c r="BZ219" i="1" s="1"/>
  <c r="CJ219" i="1" s="1"/>
  <c r="CL219" i="1" s="1"/>
  <c r="L235" i="1"/>
  <c r="R235" i="1" s="1"/>
  <c r="X235" i="1" s="1"/>
  <c r="AD235" i="1" s="1"/>
  <c r="AJ235" i="1" s="1"/>
  <c r="AP235" i="1" s="1"/>
  <c r="AV235" i="1" s="1"/>
  <c r="BB235" i="1" s="1"/>
  <c r="BH235" i="1" s="1"/>
  <c r="BN235" i="1" s="1"/>
  <c r="BS235" i="1" s="1"/>
  <c r="BX235" i="1" s="1"/>
  <c r="CD235" i="1" s="1"/>
  <c r="CF235" i="1" s="1"/>
  <c r="AA250" i="1"/>
  <c r="P257" i="1"/>
  <c r="P250" i="1" s="1"/>
  <c r="P243" i="1" s="1"/>
  <c r="P242" i="1" s="1"/>
  <c r="AG257" i="1"/>
  <c r="AG250" i="1" s="1"/>
  <c r="AG243" i="1" s="1"/>
  <c r="AG242" i="1" s="1"/>
  <c r="AN257" i="1"/>
  <c r="AN250" i="1" s="1"/>
  <c r="AN243" i="1" s="1"/>
  <c r="AN242" i="1" s="1"/>
  <c r="BL257" i="1"/>
  <c r="BL250" i="1" s="1"/>
  <c r="BL243" i="1" s="1"/>
  <c r="BL242" i="1" s="1"/>
  <c r="BV257" i="1"/>
  <c r="BV250" i="1" s="1"/>
  <c r="CC257" i="1"/>
  <c r="CC250" i="1" s="1"/>
  <c r="CC243" i="1" s="1"/>
  <c r="CC242" i="1" s="1"/>
  <c r="L270" i="1"/>
  <c r="R270" i="1" s="1"/>
  <c r="X270" i="1" s="1"/>
  <c r="AD270" i="1" s="1"/>
  <c r="AJ270" i="1" s="1"/>
  <c r="AP270" i="1" s="1"/>
  <c r="AV270" i="1" s="1"/>
  <c r="BB270" i="1" s="1"/>
  <c r="BH270" i="1" s="1"/>
  <c r="BN270" i="1" s="1"/>
  <c r="BS270" i="1" s="1"/>
  <c r="BX270" i="1" s="1"/>
  <c r="CD270" i="1" s="1"/>
  <c r="CF270" i="1" s="1"/>
  <c r="Q275" i="1"/>
  <c r="Q274" i="1" s="1"/>
  <c r="AA275" i="1"/>
  <c r="AA274" i="1" s="1"/>
  <c r="AO275" i="1"/>
  <c r="AO274" i="1" s="1"/>
  <c r="AY275" i="1"/>
  <c r="AY274" i="1" s="1"/>
  <c r="BM275" i="1"/>
  <c r="BM274" i="1" s="1"/>
  <c r="BW275" i="1"/>
  <c r="BW274" i="1" s="1"/>
  <c r="BW267" i="1" s="1"/>
  <c r="BW266" i="1" s="1"/>
  <c r="W297" i="1"/>
  <c r="W296" i="1" s="1"/>
  <c r="W291" i="1" s="1"/>
  <c r="W290" i="1" s="1"/>
  <c r="AG297" i="1"/>
  <c r="AG296" i="1" s="1"/>
  <c r="AG291" i="1" s="1"/>
  <c r="AG290" i="1" s="1"/>
  <c r="AU297" i="1"/>
  <c r="AU296" i="1" s="1"/>
  <c r="AU291" i="1" s="1"/>
  <c r="AU290" i="1" s="1"/>
  <c r="BE297" i="1"/>
  <c r="BE296" i="1" s="1"/>
  <c r="BE291" i="1" s="1"/>
  <c r="BE290" i="1" s="1"/>
  <c r="BV297" i="1"/>
  <c r="BV296" i="1" s="1"/>
  <c r="BV291" i="1" s="1"/>
  <c r="BV290" i="1" s="1"/>
  <c r="CC297" i="1"/>
  <c r="CC296" i="1" s="1"/>
  <c r="CC291" i="1" s="1"/>
  <c r="CC290" i="1" s="1"/>
  <c r="J320" i="1"/>
  <c r="J315" i="1" s="1"/>
  <c r="J314" i="1" s="1"/>
  <c r="W320" i="1"/>
  <c r="W315" i="1" s="1"/>
  <c r="W314" i="1" s="1"/>
  <c r="AN320" i="1"/>
  <c r="BV320" i="1"/>
  <c r="BV315" i="1" s="1"/>
  <c r="BV314" i="1" s="1"/>
  <c r="Q387" i="1"/>
  <c r="O388" i="1"/>
  <c r="W392" i="1"/>
  <c r="W391" i="1" s="1"/>
  <c r="AN392" i="1"/>
  <c r="AN391" i="1" s="1"/>
  <c r="BE392" i="1"/>
  <c r="BE391" i="1" s="1"/>
  <c r="BV392" i="1"/>
  <c r="BV391" i="1" s="1"/>
  <c r="Q392" i="1"/>
  <c r="Q391" i="1" s="1"/>
  <c r="AA392" i="1"/>
  <c r="AA391" i="1" s="1"/>
  <c r="AO392" i="1"/>
  <c r="AO391" i="1" s="1"/>
  <c r="AY392" i="1"/>
  <c r="AY391" i="1" s="1"/>
  <c r="BF392" i="1"/>
  <c r="BF391" i="1" s="1"/>
  <c r="BW392" i="1"/>
  <c r="BW391" i="1" s="1"/>
  <c r="O403" i="1"/>
  <c r="V403" i="1"/>
  <c r="AC403" i="1"/>
  <c r="AM403" i="1"/>
  <c r="AT403" i="1"/>
  <c r="BA403" i="1"/>
  <c r="BK403" i="1"/>
  <c r="CB403" i="1"/>
  <c r="AA435" i="1"/>
  <c r="AA434" i="1" s="1"/>
  <c r="AA442" i="1"/>
  <c r="AA441" i="1" s="1"/>
  <c r="AH442" i="1"/>
  <c r="AH441" i="1" s="1"/>
  <c r="AY442" i="1"/>
  <c r="AY441" i="1" s="1"/>
  <c r="BF442" i="1"/>
  <c r="BF441" i="1" s="1"/>
  <c r="BW442" i="1"/>
  <c r="BW441" i="1" s="1"/>
  <c r="AA457" i="1"/>
  <c r="AO457" i="1"/>
  <c r="BW457" i="1"/>
  <c r="W477" i="1"/>
  <c r="W472" i="1" s="1"/>
  <c r="W467" i="1" s="1"/>
  <c r="AU477" i="1"/>
  <c r="AU472" i="1" s="1"/>
  <c r="AU467" i="1" s="1"/>
  <c r="BE477" i="1"/>
  <c r="BE472" i="1" s="1"/>
  <c r="BE467" i="1" s="1"/>
  <c r="CC477" i="1"/>
  <c r="CC472" i="1" s="1"/>
  <c r="CC467" i="1" s="1"/>
  <c r="AC484" i="1"/>
  <c r="AC483" i="1" s="1"/>
  <c r="AH490" i="1"/>
  <c r="AH489" i="1" s="1"/>
  <c r="CM490" i="1"/>
  <c r="CM489" i="1" s="1"/>
  <c r="AG503" i="1"/>
  <c r="AG502" i="1" s="1"/>
  <c r="AU503" i="1"/>
  <c r="AU502" i="1" s="1"/>
  <c r="CC503" i="1"/>
  <c r="CC502" i="1" s="1"/>
  <c r="T506" i="1"/>
  <c r="Z506" i="1" s="1"/>
  <c r="AN508" i="1"/>
  <c r="BE508" i="1"/>
  <c r="Q508" i="1"/>
  <c r="AO508" i="1"/>
  <c r="BM508" i="1"/>
  <c r="AI523" i="1"/>
  <c r="AI522" i="1" s="1"/>
  <c r="BG523" i="1"/>
  <c r="BG522" i="1" s="1"/>
  <c r="G523" i="1"/>
  <c r="G522" i="1" s="1"/>
  <c r="M522" i="1" s="1"/>
  <c r="P536" i="1"/>
  <c r="P535" i="1" s="1"/>
  <c r="W536" i="1"/>
  <c r="W535" i="1" s="1"/>
  <c r="AN536" i="1"/>
  <c r="AN535" i="1" s="1"/>
  <c r="AU536" i="1"/>
  <c r="AU535" i="1" s="1"/>
  <c r="BL536" i="1"/>
  <c r="BL535" i="1" s="1"/>
  <c r="L539" i="1"/>
  <c r="R539" i="1" s="1"/>
  <c r="X539" i="1" s="1"/>
  <c r="AD539" i="1" s="1"/>
  <c r="AJ539" i="1" s="1"/>
  <c r="AP539" i="1" s="1"/>
  <c r="AV539" i="1" s="1"/>
  <c r="BB539" i="1" s="1"/>
  <c r="BH539" i="1" s="1"/>
  <c r="BN539" i="1" s="1"/>
  <c r="BS539" i="1" s="1"/>
  <c r="BX539" i="1" s="1"/>
  <c r="CD539" i="1" s="1"/>
  <c r="CF539" i="1" s="1"/>
  <c r="AI546" i="1"/>
  <c r="AI545" i="1" s="1"/>
  <c r="AS546" i="1"/>
  <c r="AS545" i="1" s="1"/>
  <c r="BG546" i="1"/>
  <c r="BG545" i="1" s="1"/>
  <c r="R549" i="1"/>
  <c r="X549" i="1" s="1"/>
  <c r="AD549" i="1" s="1"/>
  <c r="AJ549" i="1" s="1"/>
  <c r="AP549" i="1" s="1"/>
  <c r="AV549" i="1" s="1"/>
  <c r="BB549" i="1" s="1"/>
  <c r="BH549" i="1" s="1"/>
  <c r="BN549" i="1" s="1"/>
  <c r="BS549" i="1" s="1"/>
  <c r="BX549" i="1" s="1"/>
  <c r="CD549" i="1" s="1"/>
  <c r="CF549" i="1" s="1"/>
  <c r="V562" i="1"/>
  <c r="AM562" i="1"/>
  <c r="BR562" i="1"/>
  <c r="O569" i="1"/>
  <c r="BK569" i="1"/>
  <c r="BR592" i="1"/>
  <c r="BR588" i="1" s="1"/>
  <c r="J592" i="1"/>
  <c r="J588" i="1" s="1"/>
  <c r="Q629" i="1"/>
  <c r="Q628" i="1" s="1"/>
  <c r="AA629" i="1"/>
  <c r="AA628" i="1" s="1"/>
  <c r="AO629" i="1"/>
  <c r="AO628" i="1" s="1"/>
  <c r="AY629" i="1"/>
  <c r="AY628" i="1" s="1"/>
  <c r="BM629" i="1"/>
  <c r="BM628" i="1" s="1"/>
  <c r="BW629" i="1"/>
  <c r="BW628" i="1" s="1"/>
  <c r="U662" i="1"/>
  <c r="U652" i="1" s="1"/>
  <c r="U651" i="1" s="1"/>
  <c r="AB662" i="1"/>
  <c r="AB652" i="1" s="1"/>
  <c r="AB651" i="1" s="1"/>
  <c r="AI662" i="1"/>
  <c r="AI652" i="1" s="1"/>
  <c r="AI651" i="1" s="1"/>
  <c r="AS662" i="1"/>
  <c r="AS652" i="1" s="1"/>
  <c r="AS651" i="1" s="1"/>
  <c r="BG662" i="1"/>
  <c r="BG652" i="1" s="1"/>
  <c r="BG651" i="1" s="1"/>
  <c r="CA662" i="1"/>
  <c r="CA652" i="1" s="1"/>
  <c r="CA651" i="1" s="1"/>
  <c r="N669" i="1"/>
  <c r="T669" i="1" s="1"/>
  <c r="Z669" i="1" s="1"/>
  <c r="AF669" i="1" s="1"/>
  <c r="AL669" i="1" s="1"/>
  <c r="AR669" i="1" s="1"/>
  <c r="AX669" i="1" s="1"/>
  <c r="BD669" i="1" s="1"/>
  <c r="BJ669" i="1" s="1"/>
  <c r="BP669" i="1" s="1"/>
  <c r="BU669" i="1" s="1"/>
  <c r="BZ669" i="1" s="1"/>
  <c r="CJ669" i="1" s="1"/>
  <c r="CL669" i="1" s="1"/>
  <c r="F674" i="1"/>
  <c r="F673" i="1" s="1"/>
  <c r="I683" i="1"/>
  <c r="P683" i="1"/>
  <c r="W683" i="1"/>
  <c r="AG683" i="1"/>
  <c r="AN683" i="1"/>
  <c r="AN672" i="1" s="1"/>
  <c r="AU683" i="1"/>
  <c r="BE683" i="1"/>
  <c r="BL683" i="1"/>
  <c r="BV683" i="1"/>
  <c r="BV672" i="1" s="1"/>
  <c r="CC683" i="1"/>
  <c r="J691" i="1"/>
  <c r="J690" i="1" s="1"/>
  <c r="AA691" i="1"/>
  <c r="AA690" i="1" s="1"/>
  <c r="AY691" i="1"/>
  <c r="AY690" i="1" s="1"/>
  <c r="BF691" i="1"/>
  <c r="BF690" i="1" s="1"/>
  <c r="BW691" i="1"/>
  <c r="BW690" i="1" s="1"/>
  <c r="AI707" i="1"/>
  <c r="AI706" i="1" s="1"/>
  <c r="AI705" i="1" s="1"/>
  <c r="AS707" i="1"/>
  <c r="AS706" i="1" s="1"/>
  <c r="AS705" i="1" s="1"/>
  <c r="Q707" i="1"/>
  <c r="Q706" i="1" s="1"/>
  <c r="Q705" i="1" s="1"/>
  <c r="AA707" i="1"/>
  <c r="AA706" i="1" s="1"/>
  <c r="AA705" i="1" s="1"/>
  <c r="AO707" i="1"/>
  <c r="AO706" i="1" s="1"/>
  <c r="AO705" i="1" s="1"/>
  <c r="AY707" i="1"/>
  <c r="AY706" i="1" s="1"/>
  <c r="AY705" i="1" s="1"/>
  <c r="BF707" i="1"/>
  <c r="BF706" i="1" s="1"/>
  <c r="BF705" i="1" s="1"/>
  <c r="BM707" i="1"/>
  <c r="BM706" i="1" s="1"/>
  <c r="BM705" i="1" s="1"/>
  <c r="BW707" i="1"/>
  <c r="BW706" i="1" s="1"/>
  <c r="BW705" i="1" s="1"/>
  <c r="L714" i="1"/>
  <c r="R714" i="1" s="1"/>
  <c r="X714" i="1" s="1"/>
  <c r="AD714" i="1" s="1"/>
  <c r="AJ714" i="1" s="1"/>
  <c r="AP714" i="1" s="1"/>
  <c r="AV714" i="1" s="1"/>
  <c r="BB714" i="1" s="1"/>
  <c r="BH714" i="1" s="1"/>
  <c r="BN714" i="1" s="1"/>
  <c r="BS714" i="1" s="1"/>
  <c r="BX714" i="1" s="1"/>
  <c r="CD714" i="1" s="1"/>
  <c r="CF714" i="1" s="1"/>
  <c r="U720" i="1"/>
  <c r="U713" i="1" s="1"/>
  <c r="U712" i="1" s="1"/>
  <c r="U704" i="1" s="1"/>
  <c r="AS720" i="1"/>
  <c r="AS713" i="1" s="1"/>
  <c r="AS712" i="1" s="1"/>
  <c r="AZ720" i="1"/>
  <c r="AZ713" i="1" s="1"/>
  <c r="AZ712" i="1" s="1"/>
  <c r="BG720" i="1"/>
  <c r="BG713" i="1" s="1"/>
  <c r="BG712" i="1" s="1"/>
  <c r="BG704" i="1" s="1"/>
  <c r="BQ720" i="1"/>
  <c r="BQ713" i="1" s="1"/>
  <c r="Q736" i="1"/>
  <c r="Q735" i="1" s="1"/>
  <c r="AA736" i="1"/>
  <c r="AA735" i="1" s="1"/>
  <c r="BK736" i="1"/>
  <c r="BK735" i="1" s="1"/>
  <c r="CB736" i="1"/>
  <c r="CB735" i="1" s="1"/>
  <c r="M746" i="1"/>
  <c r="S746" i="1" s="1"/>
  <c r="Y746" i="1" s="1"/>
  <c r="AE746" i="1" s="1"/>
  <c r="AK746" i="1" s="1"/>
  <c r="AQ746" i="1" s="1"/>
  <c r="AW746" i="1" s="1"/>
  <c r="BC746" i="1" s="1"/>
  <c r="BI746" i="1" s="1"/>
  <c r="BO746" i="1" s="1"/>
  <c r="BT746" i="1" s="1"/>
  <c r="BY746" i="1" s="1"/>
  <c r="CG746" i="1" s="1"/>
  <c r="CI746" i="1" s="1"/>
  <c r="AO750" i="1"/>
  <c r="AO749" i="1" s="1"/>
  <c r="BA780" i="1"/>
  <c r="F831" i="1"/>
  <c r="F830" i="1" s="1"/>
  <c r="M834" i="1"/>
  <c r="S834" i="1" s="1"/>
  <c r="Y834" i="1" s="1"/>
  <c r="AE834" i="1" s="1"/>
  <c r="AK834" i="1" s="1"/>
  <c r="AQ834" i="1" s="1"/>
  <c r="AW834" i="1" s="1"/>
  <c r="BC834" i="1" s="1"/>
  <c r="BI834" i="1" s="1"/>
  <c r="BO834" i="1" s="1"/>
  <c r="BT834" i="1" s="1"/>
  <c r="BY834" i="1" s="1"/>
  <c r="CG834" i="1" s="1"/>
  <c r="M847" i="1"/>
  <c r="S847" i="1" s="1"/>
  <c r="Y847" i="1" s="1"/>
  <c r="AE847" i="1" s="1"/>
  <c r="AK847" i="1" s="1"/>
  <c r="AQ847" i="1" s="1"/>
  <c r="AW847" i="1" s="1"/>
  <c r="BC847" i="1" s="1"/>
  <c r="BI847" i="1" s="1"/>
  <c r="BO847" i="1" s="1"/>
  <c r="BT847" i="1" s="1"/>
  <c r="BY847" i="1" s="1"/>
  <c r="CG847" i="1" s="1"/>
  <c r="CI847" i="1" s="1"/>
  <c r="BL856" i="1"/>
  <c r="P866" i="1"/>
  <c r="P865" i="1" s="1"/>
  <c r="W866" i="1"/>
  <c r="W865" i="1" s="1"/>
  <c r="AG866" i="1"/>
  <c r="AG865" i="1" s="1"/>
  <c r="AN866" i="1"/>
  <c r="AN865" i="1" s="1"/>
  <c r="AU866" i="1"/>
  <c r="AU865" i="1" s="1"/>
  <c r="BE866" i="1"/>
  <c r="BE865" i="1" s="1"/>
  <c r="BL866" i="1"/>
  <c r="BL865" i="1" s="1"/>
  <c r="BV866" i="1"/>
  <c r="BV865" i="1" s="1"/>
  <c r="CC866" i="1"/>
  <c r="CC865" i="1" s="1"/>
  <c r="AU873" i="1"/>
  <c r="P880" i="1"/>
  <c r="P873" i="1" s="1"/>
  <c r="W880" i="1"/>
  <c r="W873" i="1" s="1"/>
  <c r="AN880" i="1"/>
  <c r="AN873" i="1" s="1"/>
  <c r="BL880" i="1"/>
  <c r="J897" i="1"/>
  <c r="J896" i="1" s="1"/>
  <c r="Q897" i="1"/>
  <c r="Q896" i="1" s="1"/>
  <c r="AH897" i="1"/>
  <c r="AH896" i="1" s="1"/>
  <c r="AO897" i="1"/>
  <c r="AO896" i="1" s="1"/>
  <c r="BF897" i="1"/>
  <c r="BF896" i="1" s="1"/>
  <c r="CM897" i="1"/>
  <c r="CM896" i="1" s="1"/>
  <c r="V914" i="1"/>
  <c r="V907" i="1" s="1"/>
  <c r="V902" i="1" s="1"/>
  <c r="AC914" i="1"/>
  <c r="AC907" i="1" s="1"/>
  <c r="AC902" i="1" s="1"/>
  <c r="AM914" i="1"/>
  <c r="AM907" i="1" s="1"/>
  <c r="AM902" i="1" s="1"/>
  <c r="AT914" i="1"/>
  <c r="AT907" i="1" s="1"/>
  <c r="AT902" i="1" s="1"/>
  <c r="BA914" i="1"/>
  <c r="BA907" i="1" s="1"/>
  <c r="BA902" i="1" s="1"/>
  <c r="BR914" i="1"/>
  <c r="BR907" i="1" s="1"/>
  <c r="BR902" i="1" s="1"/>
  <c r="CB914" i="1"/>
  <c r="CB907" i="1" s="1"/>
  <c r="CB902" i="1" s="1"/>
  <c r="L934" i="1"/>
  <c r="R934" i="1" s="1"/>
  <c r="X934" i="1" s="1"/>
  <c r="AD934" i="1" s="1"/>
  <c r="AJ934" i="1" s="1"/>
  <c r="AP934" i="1" s="1"/>
  <c r="AV934" i="1" s="1"/>
  <c r="BB934" i="1" s="1"/>
  <c r="BH934" i="1" s="1"/>
  <c r="BN934" i="1" s="1"/>
  <c r="BS934" i="1" s="1"/>
  <c r="BX934" i="1" s="1"/>
  <c r="CD934" i="1" s="1"/>
  <c r="CF934" i="1" s="1"/>
  <c r="M934" i="1"/>
  <c r="S934" i="1" s="1"/>
  <c r="Y934" i="1" s="1"/>
  <c r="AE934" i="1" s="1"/>
  <c r="AK934" i="1" s="1"/>
  <c r="AQ934" i="1" s="1"/>
  <c r="AW934" i="1" s="1"/>
  <c r="BC934" i="1" s="1"/>
  <c r="BI934" i="1" s="1"/>
  <c r="BO934" i="1" s="1"/>
  <c r="BT934" i="1" s="1"/>
  <c r="BY934" i="1" s="1"/>
  <c r="CG934" i="1" s="1"/>
  <c r="CI934" i="1" s="1"/>
  <c r="J933" i="1"/>
  <c r="M933" i="1" s="1"/>
  <c r="S933" i="1" s="1"/>
  <c r="Y933" i="1" s="1"/>
  <c r="AE933" i="1" s="1"/>
  <c r="AK933" i="1" s="1"/>
  <c r="AQ933" i="1" s="1"/>
  <c r="AW933" i="1" s="1"/>
  <c r="BC933" i="1" s="1"/>
  <c r="BI933" i="1" s="1"/>
  <c r="BO933" i="1" s="1"/>
  <c r="BT933" i="1" s="1"/>
  <c r="BY933" i="1" s="1"/>
  <c r="CG933" i="1" s="1"/>
  <c r="CI933" i="1" s="1"/>
  <c r="M955" i="1"/>
  <c r="S955" i="1" s="1"/>
  <c r="Y955" i="1" s="1"/>
  <c r="AE955" i="1" s="1"/>
  <c r="AK955" i="1" s="1"/>
  <c r="AQ955" i="1" s="1"/>
  <c r="AW955" i="1" s="1"/>
  <c r="BC955" i="1" s="1"/>
  <c r="BI955" i="1" s="1"/>
  <c r="BO955" i="1" s="1"/>
  <c r="BT955" i="1" s="1"/>
  <c r="BY955" i="1" s="1"/>
  <c r="CG955" i="1" s="1"/>
  <c r="CI955" i="1" s="1"/>
  <c r="G954" i="1"/>
  <c r="M954" i="1" s="1"/>
  <c r="S954" i="1" s="1"/>
  <c r="Y954" i="1" s="1"/>
  <c r="AE954" i="1" s="1"/>
  <c r="AK954" i="1" s="1"/>
  <c r="AQ954" i="1" s="1"/>
  <c r="AW954" i="1" s="1"/>
  <c r="BC954" i="1" s="1"/>
  <c r="BI954" i="1" s="1"/>
  <c r="BO954" i="1" s="1"/>
  <c r="BT954" i="1" s="1"/>
  <c r="BY954" i="1" s="1"/>
  <c r="CG954" i="1" s="1"/>
  <c r="CI954" i="1" s="1"/>
  <c r="BM958" i="1"/>
  <c r="BM957" i="1" s="1"/>
  <c r="N962" i="1"/>
  <c r="T962" i="1" s="1"/>
  <c r="Z962" i="1" s="1"/>
  <c r="AF962" i="1" s="1"/>
  <c r="AL962" i="1" s="1"/>
  <c r="AR962" i="1" s="1"/>
  <c r="AX962" i="1" s="1"/>
  <c r="BD962" i="1" s="1"/>
  <c r="BJ962" i="1" s="1"/>
  <c r="BP962" i="1" s="1"/>
  <c r="BU962" i="1" s="1"/>
  <c r="BZ962" i="1" s="1"/>
  <c r="CJ962" i="1" s="1"/>
  <c r="CL962" i="1" s="1"/>
  <c r="V958" i="1"/>
  <c r="V957" i="1" s="1"/>
  <c r="H991" i="1"/>
  <c r="H990" i="1" s="1"/>
  <c r="N990" i="1" s="1"/>
  <c r="T990" i="1" s="1"/>
  <c r="Z990" i="1" s="1"/>
  <c r="AF990" i="1" s="1"/>
  <c r="AL990" i="1" s="1"/>
  <c r="AR990" i="1" s="1"/>
  <c r="AX990" i="1" s="1"/>
  <c r="BD990" i="1" s="1"/>
  <c r="BJ990" i="1" s="1"/>
  <c r="BP990" i="1" s="1"/>
  <c r="BU990" i="1" s="1"/>
  <c r="BZ990" i="1" s="1"/>
  <c r="CJ990" i="1" s="1"/>
  <c r="CL990" i="1" s="1"/>
  <c r="H1003" i="1"/>
  <c r="O1023" i="1"/>
  <c r="O1022" i="1" s="1"/>
  <c r="V1023" i="1"/>
  <c r="V1022" i="1" s="1"/>
  <c r="AC1023" i="1"/>
  <c r="AC1022" i="1" s="1"/>
  <c r="AM1023" i="1"/>
  <c r="AM1022" i="1" s="1"/>
  <c r="AT1023" i="1"/>
  <c r="AT1022" i="1" s="1"/>
  <c r="BA1023" i="1"/>
  <c r="BA1022" i="1" s="1"/>
  <c r="BK1023" i="1"/>
  <c r="BK1022" i="1" s="1"/>
  <c r="CB1023" i="1"/>
  <c r="CB1022" i="1" s="1"/>
  <c r="AB1137" i="1"/>
  <c r="AI1137" i="1"/>
  <c r="AS1137" i="1"/>
  <c r="BG1137" i="1"/>
  <c r="M1705" i="1"/>
  <c r="S1705" i="1" s="1"/>
  <c r="Y1705" i="1" s="1"/>
  <c r="AE1705" i="1" s="1"/>
  <c r="AK1705" i="1" s="1"/>
  <c r="AQ1705" i="1" s="1"/>
  <c r="AW1705" i="1" s="1"/>
  <c r="BC1705" i="1" s="1"/>
  <c r="BI1705" i="1" s="1"/>
  <c r="BO1705" i="1" s="1"/>
  <c r="BT1705" i="1" s="1"/>
  <c r="BY1705" i="1" s="1"/>
  <c r="CG1705" i="1" s="1"/>
  <c r="CI1705" i="1" s="1"/>
  <c r="J1704" i="1"/>
  <c r="AJ223" i="1"/>
  <c r="AP223" i="1" s="1"/>
  <c r="AV223" i="1" s="1"/>
  <c r="BB223" i="1" s="1"/>
  <c r="BH223" i="1" s="1"/>
  <c r="BN223" i="1" s="1"/>
  <c r="BS223" i="1" s="1"/>
  <c r="BX223" i="1" s="1"/>
  <c r="CD223" i="1" s="1"/>
  <c r="CF223" i="1" s="1"/>
  <c r="L227" i="1"/>
  <c r="R227" i="1" s="1"/>
  <c r="X227" i="1" s="1"/>
  <c r="AD227" i="1" s="1"/>
  <c r="AJ227" i="1" s="1"/>
  <c r="AP227" i="1" s="1"/>
  <c r="AV227" i="1" s="1"/>
  <c r="BB227" i="1" s="1"/>
  <c r="BH227" i="1" s="1"/>
  <c r="BN227" i="1" s="1"/>
  <c r="BS227" i="1" s="1"/>
  <c r="BX227" i="1" s="1"/>
  <c r="CD227" i="1" s="1"/>
  <c r="CF227" i="1" s="1"/>
  <c r="BG250" i="1"/>
  <c r="BG243" i="1" s="1"/>
  <c r="BG242" i="1" s="1"/>
  <c r="N252" i="1"/>
  <c r="T252" i="1" s="1"/>
  <c r="Z252" i="1" s="1"/>
  <c r="AF252" i="1" s="1"/>
  <c r="AL252" i="1" s="1"/>
  <c r="AR252" i="1" s="1"/>
  <c r="AX252" i="1" s="1"/>
  <c r="BD252" i="1" s="1"/>
  <c r="BJ252" i="1" s="1"/>
  <c r="BP252" i="1" s="1"/>
  <c r="BU252" i="1" s="1"/>
  <c r="BZ252" i="1" s="1"/>
  <c r="CJ252" i="1" s="1"/>
  <c r="CL252" i="1" s="1"/>
  <c r="Q257" i="1"/>
  <c r="Q250" i="1" s="1"/>
  <c r="AH257" i="1"/>
  <c r="AH250" i="1" s="1"/>
  <c r="BF257" i="1"/>
  <c r="BF250" i="1" s="1"/>
  <c r="BM257" i="1"/>
  <c r="BM250" i="1" s="1"/>
  <c r="N264" i="1"/>
  <c r="T264" i="1" s="1"/>
  <c r="Z264" i="1" s="1"/>
  <c r="AF264" i="1" s="1"/>
  <c r="AL264" i="1" s="1"/>
  <c r="AR264" i="1" s="1"/>
  <c r="AX264" i="1" s="1"/>
  <c r="BD264" i="1" s="1"/>
  <c r="BJ264" i="1" s="1"/>
  <c r="BP264" i="1" s="1"/>
  <c r="BU264" i="1" s="1"/>
  <c r="BZ264" i="1" s="1"/>
  <c r="CJ264" i="1" s="1"/>
  <c r="CL264" i="1" s="1"/>
  <c r="F269" i="1"/>
  <c r="F268" i="1" s="1"/>
  <c r="H275" i="1"/>
  <c r="H274" i="1" s="1"/>
  <c r="N276" i="1"/>
  <c r="T276" i="1" s="1"/>
  <c r="Z276" i="1" s="1"/>
  <c r="AF276" i="1" s="1"/>
  <c r="AL276" i="1" s="1"/>
  <c r="AR276" i="1" s="1"/>
  <c r="AX276" i="1" s="1"/>
  <c r="BD276" i="1" s="1"/>
  <c r="BJ276" i="1" s="1"/>
  <c r="BP276" i="1" s="1"/>
  <c r="BU276" i="1" s="1"/>
  <c r="BZ276" i="1" s="1"/>
  <c r="CJ276" i="1" s="1"/>
  <c r="CL276" i="1" s="1"/>
  <c r="BK291" i="1"/>
  <c r="BK290" i="1" s="1"/>
  <c r="K297" i="1"/>
  <c r="K296" i="1" s="1"/>
  <c r="K291" i="1" s="1"/>
  <c r="K290" i="1" s="1"/>
  <c r="Q297" i="1"/>
  <c r="Q296" i="1" s="1"/>
  <c r="Q291" i="1" s="1"/>
  <c r="Q290" i="1" s="1"/>
  <c r="AA297" i="1"/>
  <c r="AA296" i="1" s="1"/>
  <c r="AA291" i="1" s="1"/>
  <c r="AA290" i="1" s="1"/>
  <c r="AO297" i="1"/>
  <c r="AO296" i="1" s="1"/>
  <c r="AY297" i="1"/>
  <c r="AY296" i="1" s="1"/>
  <c r="BM297" i="1"/>
  <c r="BM296" i="1" s="1"/>
  <c r="BM291" i="1" s="1"/>
  <c r="BM290" i="1" s="1"/>
  <c r="BW297" i="1"/>
  <c r="BW296" i="1" s="1"/>
  <c r="BW291" i="1" s="1"/>
  <c r="BW290" i="1" s="1"/>
  <c r="CM297" i="1"/>
  <c r="CM296" i="1" s="1"/>
  <c r="CM291" i="1" s="1"/>
  <c r="CM290" i="1" s="1"/>
  <c r="AC304" i="1"/>
  <c r="AC303" i="1" s="1"/>
  <c r="AM304" i="1"/>
  <c r="AM303" i="1" s="1"/>
  <c r="AM291" i="1" s="1"/>
  <c r="AM290" i="1" s="1"/>
  <c r="H304" i="1"/>
  <c r="AB320" i="1"/>
  <c r="AB315" i="1" s="1"/>
  <c r="AB314" i="1" s="1"/>
  <c r="AI320" i="1"/>
  <c r="AI315" i="1" s="1"/>
  <c r="AI314" i="1" s="1"/>
  <c r="AZ320" i="1"/>
  <c r="AZ315" i="1" s="1"/>
  <c r="AZ314" i="1" s="1"/>
  <c r="BG320" i="1"/>
  <c r="BG315" i="1" s="1"/>
  <c r="BG314" i="1" s="1"/>
  <c r="CA320" i="1"/>
  <c r="CA315" i="1" s="1"/>
  <c r="CA314" i="1" s="1"/>
  <c r="CM352" i="1"/>
  <c r="CM351" i="1" s="1"/>
  <c r="V372" i="1"/>
  <c r="V363" i="1" s="1"/>
  <c r="V362" i="1" s="1"/>
  <c r="V361" i="1" s="1"/>
  <c r="AM372" i="1"/>
  <c r="AM363" i="1" s="1"/>
  <c r="AM362" i="1" s="1"/>
  <c r="AM361" i="1" s="1"/>
  <c r="BA372" i="1"/>
  <c r="BA363" i="1" s="1"/>
  <c r="BA362" i="1" s="1"/>
  <c r="BA361" i="1" s="1"/>
  <c r="BR372" i="1"/>
  <c r="AH372" i="1"/>
  <c r="AH363" i="1" s="1"/>
  <c r="AH362" i="1" s="1"/>
  <c r="AO372" i="1"/>
  <c r="AO363" i="1" s="1"/>
  <c r="AO362" i="1" s="1"/>
  <c r="BM372" i="1"/>
  <c r="BM363" i="1" s="1"/>
  <c r="BM362" i="1" s="1"/>
  <c r="BW372" i="1"/>
  <c r="BW363" i="1" s="1"/>
  <c r="BW362" i="1" s="1"/>
  <c r="N376" i="1"/>
  <c r="T376" i="1" s="1"/>
  <c r="Z376" i="1" s="1"/>
  <c r="AF376" i="1" s="1"/>
  <c r="AL376" i="1" s="1"/>
  <c r="AR376" i="1" s="1"/>
  <c r="AX376" i="1" s="1"/>
  <c r="BD376" i="1" s="1"/>
  <c r="BJ376" i="1" s="1"/>
  <c r="BP376" i="1" s="1"/>
  <c r="BU376" i="1" s="1"/>
  <c r="BZ376" i="1" s="1"/>
  <c r="CJ376" i="1" s="1"/>
  <c r="CL376" i="1" s="1"/>
  <c r="N379" i="1"/>
  <c r="T379" i="1" s="1"/>
  <c r="Z379" i="1" s="1"/>
  <c r="AF379" i="1" s="1"/>
  <c r="AL379" i="1" s="1"/>
  <c r="AR379" i="1" s="1"/>
  <c r="AX379" i="1" s="1"/>
  <c r="BD379" i="1" s="1"/>
  <c r="BJ379" i="1" s="1"/>
  <c r="BP379" i="1" s="1"/>
  <c r="BU379" i="1" s="1"/>
  <c r="BZ379" i="1" s="1"/>
  <c r="CJ379" i="1" s="1"/>
  <c r="CL379" i="1" s="1"/>
  <c r="I428" i="1"/>
  <c r="I427" i="1" s="1"/>
  <c r="AZ435" i="1"/>
  <c r="AZ434" i="1" s="1"/>
  <c r="CA435" i="1"/>
  <c r="CA434" i="1" s="1"/>
  <c r="K442" i="1"/>
  <c r="K441" i="1" s="1"/>
  <c r="BL457" i="1"/>
  <c r="BK472" i="1"/>
  <c r="BK467" i="1" s="1"/>
  <c r="J477" i="1"/>
  <c r="AN484" i="1"/>
  <c r="AN483" i="1" s="1"/>
  <c r="BE484" i="1"/>
  <c r="BE483" i="1" s="1"/>
  <c r="K490" i="1"/>
  <c r="K489" i="1" s="1"/>
  <c r="AI490" i="1"/>
  <c r="AI489" i="1" s="1"/>
  <c r="AS490" i="1"/>
  <c r="AS489" i="1" s="1"/>
  <c r="BE497" i="1"/>
  <c r="BE496" i="1" s="1"/>
  <c r="BE495" i="1" s="1"/>
  <c r="J503" i="1"/>
  <c r="J502" i="1" s="1"/>
  <c r="Q503" i="1"/>
  <c r="Q502" i="1" s="1"/>
  <c r="AH503" i="1"/>
  <c r="AH502" i="1" s="1"/>
  <c r="AO503" i="1"/>
  <c r="AO502" i="1" s="1"/>
  <c r="AY503" i="1"/>
  <c r="AY502" i="1" s="1"/>
  <c r="BF503" i="1"/>
  <c r="BF502" i="1" s="1"/>
  <c r="BW503" i="1"/>
  <c r="BW502" i="1" s="1"/>
  <c r="CM503" i="1"/>
  <c r="CM502" i="1" s="1"/>
  <c r="Z524" i="1"/>
  <c r="AF524" i="1" s="1"/>
  <c r="AL524" i="1" s="1"/>
  <c r="AR524" i="1" s="1"/>
  <c r="AX524" i="1" s="1"/>
  <c r="BD524" i="1" s="1"/>
  <c r="BJ524" i="1" s="1"/>
  <c r="BP524" i="1" s="1"/>
  <c r="BU524" i="1" s="1"/>
  <c r="BZ524" i="1" s="1"/>
  <c r="CJ524" i="1" s="1"/>
  <c r="CL524" i="1" s="1"/>
  <c r="O523" i="1"/>
  <c r="O522" i="1" s="1"/>
  <c r="AM523" i="1"/>
  <c r="AM522" i="1" s="1"/>
  <c r="BK523" i="1"/>
  <c r="BK522" i="1" s="1"/>
  <c r="P530" i="1"/>
  <c r="P529" i="1" s="1"/>
  <c r="W530" i="1"/>
  <c r="W529" i="1" s="1"/>
  <c r="AN530" i="1"/>
  <c r="AN529" i="1" s="1"/>
  <c r="AU530" i="1"/>
  <c r="AU529" i="1" s="1"/>
  <c r="BL530" i="1"/>
  <c r="BL529" i="1" s="1"/>
  <c r="BV530" i="1"/>
  <c r="BV529" i="1" s="1"/>
  <c r="K562" i="1"/>
  <c r="BG562" i="1"/>
  <c r="Q562" i="1"/>
  <c r="AA562" i="1"/>
  <c r="AO562" i="1"/>
  <c r="AY562" i="1"/>
  <c r="BM562" i="1"/>
  <c r="BW562" i="1"/>
  <c r="V592" i="1"/>
  <c r="V588" i="1" s="1"/>
  <c r="AC592" i="1"/>
  <c r="AC588" i="1" s="1"/>
  <c r="M616" i="1"/>
  <c r="S616" i="1" s="1"/>
  <c r="Y616" i="1" s="1"/>
  <c r="AE616" i="1" s="1"/>
  <c r="AK616" i="1" s="1"/>
  <c r="AQ616" i="1" s="1"/>
  <c r="AW616" i="1" s="1"/>
  <c r="BC616" i="1" s="1"/>
  <c r="BI616" i="1" s="1"/>
  <c r="BO616" i="1" s="1"/>
  <c r="BT616" i="1" s="1"/>
  <c r="BY616" i="1" s="1"/>
  <c r="CG616" i="1" s="1"/>
  <c r="CI616" i="1" s="1"/>
  <c r="AM615" i="1"/>
  <c r="AM614" i="1" s="1"/>
  <c r="AM613" i="1" s="1"/>
  <c r="O662" i="1"/>
  <c r="O652" i="1" s="1"/>
  <c r="O651" i="1" s="1"/>
  <c r="BK662" i="1"/>
  <c r="BK652" i="1" s="1"/>
  <c r="BK651" i="1" s="1"/>
  <c r="CB662" i="1"/>
  <c r="CB652" i="1" s="1"/>
  <c r="CB651" i="1" s="1"/>
  <c r="H662" i="1"/>
  <c r="H652" i="1" s="1"/>
  <c r="H651" i="1" s="1"/>
  <c r="AI674" i="1"/>
  <c r="AI673" i="1" s="1"/>
  <c r="BG674" i="1"/>
  <c r="BG673" i="1" s="1"/>
  <c r="G674" i="1"/>
  <c r="M674" i="1" s="1"/>
  <c r="K691" i="1"/>
  <c r="K690" i="1" s="1"/>
  <c r="O707" i="1"/>
  <c r="O706" i="1" s="1"/>
  <c r="O705" i="1" s="1"/>
  <c r="AC707" i="1"/>
  <c r="AC706" i="1" s="1"/>
  <c r="AC705" i="1" s="1"/>
  <c r="AM707" i="1"/>
  <c r="AM706" i="1" s="1"/>
  <c r="AM705" i="1" s="1"/>
  <c r="AT707" i="1"/>
  <c r="AT706" i="1" s="1"/>
  <c r="AT705" i="1" s="1"/>
  <c r="BA707" i="1"/>
  <c r="BA706" i="1" s="1"/>
  <c r="BA705" i="1" s="1"/>
  <c r="BK707" i="1"/>
  <c r="BK706" i="1" s="1"/>
  <c r="BK705" i="1" s="1"/>
  <c r="L739" i="1"/>
  <c r="R739" i="1" s="1"/>
  <c r="X739" i="1" s="1"/>
  <c r="AD739" i="1" s="1"/>
  <c r="AJ739" i="1" s="1"/>
  <c r="AP739" i="1" s="1"/>
  <c r="AV739" i="1" s="1"/>
  <c r="BB739" i="1" s="1"/>
  <c r="BH739" i="1" s="1"/>
  <c r="BN739" i="1" s="1"/>
  <c r="BS739" i="1" s="1"/>
  <c r="BX739" i="1" s="1"/>
  <c r="CD739" i="1" s="1"/>
  <c r="CF739" i="1" s="1"/>
  <c r="AZ750" i="1"/>
  <c r="AZ749" i="1" s="1"/>
  <c r="J750" i="1"/>
  <c r="J749" i="1" s="1"/>
  <c r="H771" i="1"/>
  <c r="H770" i="1" s="1"/>
  <c r="N778" i="1"/>
  <c r="T778" i="1" s="1"/>
  <c r="Z778" i="1" s="1"/>
  <c r="AF778" i="1" s="1"/>
  <c r="AL778" i="1" s="1"/>
  <c r="AR778" i="1" s="1"/>
  <c r="AX778" i="1" s="1"/>
  <c r="BD778" i="1" s="1"/>
  <c r="BJ778" i="1" s="1"/>
  <c r="BP778" i="1" s="1"/>
  <c r="BU778" i="1" s="1"/>
  <c r="BZ778" i="1" s="1"/>
  <c r="CJ778" i="1" s="1"/>
  <c r="CL778" i="1" s="1"/>
  <c r="L815" i="1"/>
  <c r="R815" i="1" s="1"/>
  <c r="X815" i="1" s="1"/>
  <c r="AD815" i="1" s="1"/>
  <c r="AJ815" i="1" s="1"/>
  <c r="AP815" i="1" s="1"/>
  <c r="AV815" i="1" s="1"/>
  <c r="BB815" i="1" s="1"/>
  <c r="BH815" i="1" s="1"/>
  <c r="BN815" i="1" s="1"/>
  <c r="BS815" i="1" s="1"/>
  <c r="BX815" i="1" s="1"/>
  <c r="CD815" i="1" s="1"/>
  <c r="CF815" i="1" s="1"/>
  <c r="AM856" i="1"/>
  <c r="F866" i="1"/>
  <c r="J866" i="1"/>
  <c r="J865" i="1" s="1"/>
  <c r="AH866" i="1"/>
  <c r="AH865" i="1" s="1"/>
  <c r="BF866" i="1"/>
  <c r="BF865" i="1" s="1"/>
  <c r="BW866" i="1"/>
  <c r="BW865" i="1" s="1"/>
  <c r="AT873" i="1"/>
  <c r="BK929" i="1"/>
  <c r="BK928" i="1" s="1"/>
  <c r="AU929" i="1"/>
  <c r="AU928" i="1" s="1"/>
  <c r="BQ929" i="1"/>
  <c r="BQ928" i="1" s="1"/>
  <c r="N960" i="1"/>
  <c r="T960" i="1" s="1"/>
  <c r="Z960" i="1" s="1"/>
  <c r="AF960" i="1" s="1"/>
  <c r="AL960" i="1" s="1"/>
  <c r="AR960" i="1" s="1"/>
  <c r="AX960" i="1" s="1"/>
  <c r="BD960" i="1" s="1"/>
  <c r="BJ960" i="1" s="1"/>
  <c r="BP960" i="1" s="1"/>
  <c r="BU960" i="1" s="1"/>
  <c r="BZ960" i="1" s="1"/>
  <c r="CJ960" i="1" s="1"/>
  <c r="H959" i="1"/>
  <c r="AS979" i="1"/>
  <c r="AS978" i="1" s="1"/>
  <c r="J995" i="1"/>
  <c r="M996" i="1"/>
  <c r="S996" i="1" s="1"/>
  <c r="Y996" i="1" s="1"/>
  <c r="AE996" i="1" s="1"/>
  <c r="AK996" i="1" s="1"/>
  <c r="AQ996" i="1" s="1"/>
  <c r="AW996" i="1" s="1"/>
  <c r="BC996" i="1" s="1"/>
  <c r="BI996" i="1" s="1"/>
  <c r="BO996" i="1" s="1"/>
  <c r="BT996" i="1" s="1"/>
  <c r="BY996" i="1" s="1"/>
  <c r="CG996" i="1" s="1"/>
  <c r="L1009" i="1"/>
  <c r="R1009" i="1" s="1"/>
  <c r="X1009" i="1" s="1"/>
  <c r="AD1009" i="1" s="1"/>
  <c r="AJ1009" i="1" s="1"/>
  <c r="AP1009" i="1" s="1"/>
  <c r="AV1009" i="1" s="1"/>
  <c r="BB1009" i="1" s="1"/>
  <c r="BH1009" i="1" s="1"/>
  <c r="BN1009" i="1" s="1"/>
  <c r="BS1009" i="1" s="1"/>
  <c r="BX1009" i="1" s="1"/>
  <c r="CD1009" i="1" s="1"/>
  <c r="CF1009" i="1" s="1"/>
  <c r="F1008" i="1"/>
  <c r="L1008" i="1" s="1"/>
  <c r="R1008" i="1" s="1"/>
  <c r="X1008" i="1" s="1"/>
  <c r="AD1008" i="1" s="1"/>
  <c r="AJ1008" i="1" s="1"/>
  <c r="AP1008" i="1" s="1"/>
  <c r="AV1008" i="1" s="1"/>
  <c r="BB1008" i="1" s="1"/>
  <c r="BH1008" i="1" s="1"/>
  <c r="BN1008" i="1" s="1"/>
  <c r="BS1008" i="1" s="1"/>
  <c r="BX1008" i="1" s="1"/>
  <c r="CD1008" i="1" s="1"/>
  <c r="CF1008" i="1" s="1"/>
  <c r="BA1130" i="1"/>
  <c r="BA1129" i="1" s="1"/>
  <c r="BD1129" i="1" s="1"/>
  <c r="BJ1129" i="1" s="1"/>
  <c r="BP1129" i="1" s="1"/>
  <c r="BU1129" i="1" s="1"/>
  <c r="BZ1129" i="1" s="1"/>
  <c r="CJ1129" i="1" s="1"/>
  <c r="CL1129" i="1" s="1"/>
  <c r="BB1135" i="1"/>
  <c r="BH1135" i="1" s="1"/>
  <c r="BN1135" i="1" s="1"/>
  <c r="BS1135" i="1" s="1"/>
  <c r="BX1135" i="1" s="1"/>
  <c r="CD1135" i="1" s="1"/>
  <c r="AY1134" i="1"/>
  <c r="BF1137" i="1"/>
  <c r="G1158" i="1"/>
  <c r="M1159" i="1"/>
  <c r="S1159" i="1" s="1"/>
  <c r="Y1159" i="1" s="1"/>
  <c r="AE1159" i="1" s="1"/>
  <c r="AK1159" i="1" s="1"/>
  <c r="AQ1159" i="1" s="1"/>
  <c r="AW1159" i="1" s="1"/>
  <c r="BC1159" i="1" s="1"/>
  <c r="BI1159" i="1" s="1"/>
  <c r="BO1159" i="1" s="1"/>
  <c r="BT1159" i="1" s="1"/>
  <c r="BY1159" i="1" s="1"/>
  <c r="CG1159" i="1" s="1"/>
  <c r="CI1159" i="1" s="1"/>
  <c r="M1261" i="1"/>
  <c r="G1260" i="1"/>
  <c r="M1260" i="1" s="1"/>
  <c r="S1260" i="1" s="1"/>
  <c r="Y1260" i="1" s="1"/>
  <c r="AE1260" i="1" s="1"/>
  <c r="AK1260" i="1" s="1"/>
  <c r="AQ1260" i="1" s="1"/>
  <c r="AW1260" i="1" s="1"/>
  <c r="BC1260" i="1" s="1"/>
  <c r="BI1260" i="1" s="1"/>
  <c r="BO1260" i="1" s="1"/>
  <c r="BT1260" i="1" s="1"/>
  <c r="BY1260" i="1" s="1"/>
  <c r="CG1260" i="1" s="1"/>
  <c r="CI1260" i="1" s="1"/>
  <c r="M1304" i="1"/>
  <c r="S1304" i="1" s="1"/>
  <c r="Y1304" i="1" s="1"/>
  <c r="AE1304" i="1" s="1"/>
  <c r="AK1304" i="1" s="1"/>
  <c r="AQ1304" i="1" s="1"/>
  <c r="AW1304" i="1" s="1"/>
  <c r="BC1304" i="1" s="1"/>
  <c r="BI1304" i="1" s="1"/>
  <c r="BO1304" i="1" s="1"/>
  <c r="BT1304" i="1" s="1"/>
  <c r="BY1304" i="1" s="1"/>
  <c r="CG1304" i="1" s="1"/>
  <c r="CI1304" i="1" s="1"/>
  <c r="G1303" i="1"/>
  <c r="G1302" i="1" s="1"/>
  <c r="M1302" i="1" s="1"/>
  <c r="S1302" i="1" s="1"/>
  <c r="Y1302" i="1" s="1"/>
  <c r="AE1302" i="1" s="1"/>
  <c r="AK1302" i="1" s="1"/>
  <c r="AQ1302" i="1" s="1"/>
  <c r="AW1302" i="1" s="1"/>
  <c r="BC1302" i="1" s="1"/>
  <c r="BI1302" i="1" s="1"/>
  <c r="BO1302" i="1" s="1"/>
  <c r="BT1302" i="1" s="1"/>
  <c r="BY1302" i="1" s="1"/>
  <c r="CG1302" i="1" s="1"/>
  <c r="CI1302" i="1" s="1"/>
  <c r="M1444" i="1"/>
  <c r="S1444" i="1" s="1"/>
  <c r="Y1444" i="1" s="1"/>
  <c r="AE1444" i="1" s="1"/>
  <c r="AK1444" i="1" s="1"/>
  <c r="AQ1444" i="1" s="1"/>
  <c r="AW1444" i="1" s="1"/>
  <c r="BC1444" i="1" s="1"/>
  <c r="BI1444" i="1" s="1"/>
  <c r="BO1444" i="1" s="1"/>
  <c r="BT1444" i="1" s="1"/>
  <c r="BY1444" i="1" s="1"/>
  <c r="CG1444" i="1" s="1"/>
  <c r="CI1444" i="1" s="1"/>
  <c r="J1443" i="1"/>
  <c r="J1442" i="1" s="1"/>
  <c r="J1441" i="1" s="1"/>
  <c r="J1594" i="1"/>
  <c r="M1595" i="1"/>
  <c r="S1595" i="1" s="1"/>
  <c r="Y1595" i="1" s="1"/>
  <c r="AE1595" i="1" s="1"/>
  <c r="AK1595" i="1" s="1"/>
  <c r="AQ1595" i="1" s="1"/>
  <c r="AW1595" i="1" s="1"/>
  <c r="BC1595" i="1" s="1"/>
  <c r="BI1595" i="1" s="1"/>
  <c r="BO1595" i="1" s="1"/>
  <c r="BT1595" i="1" s="1"/>
  <c r="BY1595" i="1" s="1"/>
  <c r="CG1595" i="1" s="1"/>
  <c r="CI1595" i="1" s="1"/>
  <c r="L1646" i="1"/>
  <c r="R1646" i="1" s="1"/>
  <c r="X1646" i="1" s="1"/>
  <c r="AD1646" i="1" s="1"/>
  <c r="AJ1646" i="1" s="1"/>
  <c r="AP1646" i="1" s="1"/>
  <c r="AV1646" i="1" s="1"/>
  <c r="BB1646" i="1" s="1"/>
  <c r="BH1646" i="1" s="1"/>
  <c r="BN1646" i="1" s="1"/>
  <c r="BS1646" i="1" s="1"/>
  <c r="BX1646" i="1" s="1"/>
  <c r="CD1646" i="1" s="1"/>
  <c r="CF1646" i="1" s="1"/>
  <c r="I1645" i="1"/>
  <c r="L1645" i="1" s="1"/>
  <c r="R1645" i="1" s="1"/>
  <c r="X1645" i="1" s="1"/>
  <c r="AD1645" i="1" s="1"/>
  <c r="AJ1645" i="1" s="1"/>
  <c r="AP1645" i="1" s="1"/>
  <c r="AV1645" i="1" s="1"/>
  <c r="BB1645" i="1" s="1"/>
  <c r="BH1645" i="1" s="1"/>
  <c r="BN1645" i="1" s="1"/>
  <c r="BS1645" i="1" s="1"/>
  <c r="BX1645" i="1" s="1"/>
  <c r="CD1645" i="1" s="1"/>
  <c r="CF1645" i="1" s="1"/>
  <c r="I1662" i="1"/>
  <c r="L1663" i="1"/>
  <c r="R1663" i="1" s="1"/>
  <c r="X1663" i="1" s="1"/>
  <c r="AD1663" i="1" s="1"/>
  <c r="AJ1663" i="1" s="1"/>
  <c r="AP1663" i="1" s="1"/>
  <c r="AV1663" i="1" s="1"/>
  <c r="BB1663" i="1" s="1"/>
  <c r="BH1663" i="1" s="1"/>
  <c r="BN1663" i="1" s="1"/>
  <c r="BS1663" i="1" s="1"/>
  <c r="BX1663" i="1" s="1"/>
  <c r="CD1663" i="1" s="1"/>
  <c r="CF1663" i="1" s="1"/>
  <c r="P764" i="1"/>
  <c r="P763" i="1" s="1"/>
  <c r="W764" i="1"/>
  <c r="W763" i="1" s="1"/>
  <c r="AG764" i="1"/>
  <c r="AG763" i="1" s="1"/>
  <c r="AG734" i="1" s="1"/>
  <c r="AN764" i="1"/>
  <c r="AN763" i="1" s="1"/>
  <c r="BE764" i="1"/>
  <c r="BE763" i="1" s="1"/>
  <c r="BE734" i="1" s="1"/>
  <c r="BL764" i="1"/>
  <c r="BL763" i="1" s="1"/>
  <c r="BV764" i="1"/>
  <c r="BV763" i="1" s="1"/>
  <c r="CC764" i="1"/>
  <c r="CC763" i="1" s="1"/>
  <c r="CC734" i="1" s="1"/>
  <c r="N775" i="1"/>
  <c r="T775" i="1" s="1"/>
  <c r="Z775" i="1" s="1"/>
  <c r="AF775" i="1" s="1"/>
  <c r="AL775" i="1" s="1"/>
  <c r="AR775" i="1" s="1"/>
  <c r="AX775" i="1" s="1"/>
  <c r="BD775" i="1" s="1"/>
  <c r="BJ775" i="1" s="1"/>
  <c r="BP775" i="1" s="1"/>
  <c r="BU775" i="1" s="1"/>
  <c r="BZ775" i="1" s="1"/>
  <c r="CJ775" i="1" s="1"/>
  <c r="CL775" i="1" s="1"/>
  <c r="O771" i="1"/>
  <c r="O770" i="1" s="1"/>
  <c r="AC771" i="1"/>
  <c r="AC770" i="1" s="1"/>
  <c r="AM771" i="1"/>
  <c r="AM770" i="1" s="1"/>
  <c r="BA771" i="1"/>
  <c r="BA770" i="1" s="1"/>
  <c r="BK771" i="1"/>
  <c r="BK770" i="1" s="1"/>
  <c r="CB771" i="1"/>
  <c r="CB770" i="1" s="1"/>
  <c r="L782" i="1"/>
  <c r="R782" i="1" s="1"/>
  <c r="X782" i="1" s="1"/>
  <c r="AD782" i="1" s="1"/>
  <c r="AJ782" i="1" s="1"/>
  <c r="AP782" i="1" s="1"/>
  <c r="AV782" i="1" s="1"/>
  <c r="BB782" i="1" s="1"/>
  <c r="BH782" i="1" s="1"/>
  <c r="BN782" i="1" s="1"/>
  <c r="BS782" i="1" s="1"/>
  <c r="BX782" i="1" s="1"/>
  <c r="CD782" i="1" s="1"/>
  <c r="CF782" i="1" s="1"/>
  <c r="L785" i="1"/>
  <c r="R785" i="1" s="1"/>
  <c r="X785" i="1" s="1"/>
  <c r="AD785" i="1" s="1"/>
  <c r="AJ785" i="1" s="1"/>
  <c r="AP785" i="1" s="1"/>
  <c r="AV785" i="1" s="1"/>
  <c r="BB785" i="1" s="1"/>
  <c r="BH785" i="1" s="1"/>
  <c r="BN785" i="1" s="1"/>
  <c r="BS785" i="1" s="1"/>
  <c r="BX785" i="1" s="1"/>
  <c r="CD785" i="1" s="1"/>
  <c r="CF785" i="1" s="1"/>
  <c r="L795" i="1"/>
  <c r="R795" i="1" s="1"/>
  <c r="X795" i="1" s="1"/>
  <c r="AD795" i="1" s="1"/>
  <c r="AJ795" i="1" s="1"/>
  <c r="AP795" i="1" s="1"/>
  <c r="AV795" i="1" s="1"/>
  <c r="BB795" i="1" s="1"/>
  <c r="BH795" i="1" s="1"/>
  <c r="BN795" i="1" s="1"/>
  <c r="BS795" i="1" s="1"/>
  <c r="BX795" i="1" s="1"/>
  <c r="CD795" i="1" s="1"/>
  <c r="CF795" i="1" s="1"/>
  <c r="P807" i="1"/>
  <c r="P806" i="1" s="1"/>
  <c r="P805" i="1" s="1"/>
  <c r="W807" i="1"/>
  <c r="W806" i="1" s="1"/>
  <c r="W805" i="1" s="1"/>
  <c r="AG807" i="1"/>
  <c r="AG806" i="1" s="1"/>
  <c r="AG805" i="1" s="1"/>
  <c r="AN807" i="1"/>
  <c r="AN806" i="1" s="1"/>
  <c r="AN805" i="1" s="1"/>
  <c r="AU807" i="1"/>
  <c r="AU806" i="1" s="1"/>
  <c r="AU805" i="1" s="1"/>
  <c r="BE807" i="1"/>
  <c r="BE806" i="1" s="1"/>
  <c r="BE805" i="1" s="1"/>
  <c r="BL807" i="1"/>
  <c r="BL806" i="1" s="1"/>
  <c r="BL805" i="1" s="1"/>
  <c r="BV807" i="1"/>
  <c r="BV806" i="1" s="1"/>
  <c r="BV805" i="1" s="1"/>
  <c r="CC807" i="1"/>
  <c r="CC806" i="1" s="1"/>
  <c r="CC805" i="1" s="1"/>
  <c r="M816" i="1"/>
  <c r="S816" i="1" s="1"/>
  <c r="Y816" i="1" s="1"/>
  <c r="AE816" i="1" s="1"/>
  <c r="AK816" i="1" s="1"/>
  <c r="AQ816" i="1" s="1"/>
  <c r="AW816" i="1" s="1"/>
  <c r="BC816" i="1" s="1"/>
  <c r="BI816" i="1" s="1"/>
  <c r="BO816" i="1" s="1"/>
  <c r="BT816" i="1" s="1"/>
  <c r="BY816" i="1" s="1"/>
  <c r="CG816" i="1" s="1"/>
  <c r="CI816" i="1" s="1"/>
  <c r="L819" i="1"/>
  <c r="R819" i="1" s="1"/>
  <c r="X819" i="1" s="1"/>
  <c r="AD819" i="1" s="1"/>
  <c r="AJ819" i="1" s="1"/>
  <c r="AP819" i="1" s="1"/>
  <c r="AV819" i="1" s="1"/>
  <c r="BB819" i="1" s="1"/>
  <c r="BH819" i="1" s="1"/>
  <c r="BN819" i="1" s="1"/>
  <c r="BS819" i="1" s="1"/>
  <c r="BX819" i="1" s="1"/>
  <c r="CD819" i="1" s="1"/>
  <c r="CF819" i="1" s="1"/>
  <c r="L822" i="1"/>
  <c r="R822" i="1" s="1"/>
  <c r="X822" i="1" s="1"/>
  <c r="AD822" i="1" s="1"/>
  <c r="AJ822" i="1" s="1"/>
  <c r="AP822" i="1" s="1"/>
  <c r="AV822" i="1" s="1"/>
  <c r="BB822" i="1" s="1"/>
  <c r="BH822" i="1" s="1"/>
  <c r="BN822" i="1" s="1"/>
  <c r="BS822" i="1" s="1"/>
  <c r="BX822" i="1" s="1"/>
  <c r="CD822" i="1" s="1"/>
  <c r="CF822" i="1" s="1"/>
  <c r="N832" i="1"/>
  <c r="T832" i="1" s="1"/>
  <c r="Z832" i="1" s="1"/>
  <c r="AF832" i="1" s="1"/>
  <c r="AL832" i="1" s="1"/>
  <c r="AR832" i="1" s="1"/>
  <c r="AX832" i="1" s="1"/>
  <c r="BD832" i="1" s="1"/>
  <c r="BJ832" i="1" s="1"/>
  <c r="BP832" i="1" s="1"/>
  <c r="BU832" i="1" s="1"/>
  <c r="BZ832" i="1" s="1"/>
  <c r="CJ832" i="1" s="1"/>
  <c r="N834" i="1"/>
  <c r="T834" i="1" s="1"/>
  <c r="Z834" i="1" s="1"/>
  <c r="AF834" i="1" s="1"/>
  <c r="AL834" i="1" s="1"/>
  <c r="AR834" i="1" s="1"/>
  <c r="AX834" i="1" s="1"/>
  <c r="BD834" i="1" s="1"/>
  <c r="BJ834" i="1" s="1"/>
  <c r="BP834" i="1" s="1"/>
  <c r="BU834" i="1" s="1"/>
  <c r="BZ834" i="1" s="1"/>
  <c r="CJ834" i="1" s="1"/>
  <c r="N847" i="1"/>
  <c r="T847" i="1" s="1"/>
  <c r="Z847" i="1" s="1"/>
  <c r="AF847" i="1" s="1"/>
  <c r="AL847" i="1" s="1"/>
  <c r="AR847" i="1" s="1"/>
  <c r="AX847" i="1" s="1"/>
  <c r="BD847" i="1" s="1"/>
  <c r="BJ847" i="1" s="1"/>
  <c r="BP847" i="1" s="1"/>
  <c r="BU847" i="1" s="1"/>
  <c r="BZ847" i="1" s="1"/>
  <c r="CJ847" i="1" s="1"/>
  <c r="CL847" i="1" s="1"/>
  <c r="U846" i="1"/>
  <c r="U845" i="1" s="1"/>
  <c r="AB846" i="1"/>
  <c r="AB845" i="1" s="1"/>
  <c r="AI846" i="1"/>
  <c r="AI845" i="1" s="1"/>
  <c r="AS846" i="1"/>
  <c r="AS845" i="1" s="1"/>
  <c r="AZ846" i="1"/>
  <c r="AZ845" i="1" s="1"/>
  <c r="BG846" i="1"/>
  <c r="BG845" i="1" s="1"/>
  <c r="O856" i="1"/>
  <c r="AI856" i="1"/>
  <c r="BG856" i="1"/>
  <c r="BQ856" i="1"/>
  <c r="AN856" i="1"/>
  <c r="I856" i="1"/>
  <c r="P856" i="1"/>
  <c r="BE856" i="1"/>
  <c r="CC856" i="1"/>
  <c r="Q873" i="1"/>
  <c r="AO873" i="1"/>
  <c r="BM873" i="1"/>
  <c r="CM873" i="1"/>
  <c r="L880" i="1"/>
  <c r="R880" i="1" s="1"/>
  <c r="X880" i="1" s="1"/>
  <c r="AD880" i="1" s="1"/>
  <c r="L883" i="1"/>
  <c r="R883" i="1" s="1"/>
  <c r="X883" i="1" s="1"/>
  <c r="AD883" i="1" s="1"/>
  <c r="AJ883" i="1" s="1"/>
  <c r="AP883" i="1" s="1"/>
  <c r="AV883" i="1" s="1"/>
  <c r="BB883" i="1" s="1"/>
  <c r="BH883" i="1" s="1"/>
  <c r="BN883" i="1" s="1"/>
  <c r="BS883" i="1" s="1"/>
  <c r="BX883" i="1" s="1"/>
  <c r="CD883" i="1" s="1"/>
  <c r="CF883" i="1" s="1"/>
  <c r="J880" i="1"/>
  <c r="J873" i="1" s="1"/>
  <c r="F890" i="1"/>
  <c r="L890" i="1" s="1"/>
  <c r="R890" i="1" s="1"/>
  <c r="N898" i="1"/>
  <c r="T898" i="1" s="1"/>
  <c r="Z898" i="1" s="1"/>
  <c r="AF898" i="1" s="1"/>
  <c r="AL898" i="1" s="1"/>
  <c r="AR898" i="1" s="1"/>
  <c r="AX898" i="1" s="1"/>
  <c r="BD898" i="1" s="1"/>
  <c r="BJ898" i="1" s="1"/>
  <c r="BP898" i="1" s="1"/>
  <c r="BU898" i="1" s="1"/>
  <c r="BZ898" i="1" s="1"/>
  <c r="CJ898" i="1" s="1"/>
  <c r="CL898" i="1" s="1"/>
  <c r="M900" i="1"/>
  <c r="S900" i="1" s="1"/>
  <c r="Y900" i="1" s="1"/>
  <c r="AE900" i="1" s="1"/>
  <c r="AK900" i="1" s="1"/>
  <c r="AQ900" i="1" s="1"/>
  <c r="AW900" i="1" s="1"/>
  <c r="BC900" i="1" s="1"/>
  <c r="BI900" i="1" s="1"/>
  <c r="BO900" i="1" s="1"/>
  <c r="BT900" i="1" s="1"/>
  <c r="BY900" i="1" s="1"/>
  <c r="CG900" i="1" s="1"/>
  <c r="CI900" i="1" s="1"/>
  <c r="U897" i="1"/>
  <c r="U896" i="1" s="1"/>
  <c r="AB897" i="1"/>
  <c r="AB896" i="1" s="1"/>
  <c r="AI897" i="1"/>
  <c r="AI896" i="1" s="1"/>
  <c r="AS897" i="1"/>
  <c r="AS896" i="1" s="1"/>
  <c r="AZ897" i="1"/>
  <c r="AZ896" i="1" s="1"/>
  <c r="N908" i="1"/>
  <c r="T908" i="1" s="1"/>
  <c r="Z908" i="1" s="1"/>
  <c r="AF908" i="1" s="1"/>
  <c r="AL908" i="1" s="1"/>
  <c r="AR908" i="1" s="1"/>
  <c r="AX908" i="1" s="1"/>
  <c r="BD908" i="1" s="1"/>
  <c r="BJ908" i="1" s="1"/>
  <c r="BP908" i="1" s="1"/>
  <c r="BU908" i="1" s="1"/>
  <c r="BZ908" i="1" s="1"/>
  <c r="CJ908" i="1" s="1"/>
  <c r="CL908" i="1" s="1"/>
  <c r="Q914" i="1"/>
  <c r="Q907" i="1" s="1"/>
  <c r="Q902" i="1" s="1"/>
  <c r="AA914" i="1"/>
  <c r="AA907" i="1" s="1"/>
  <c r="AA902" i="1" s="1"/>
  <c r="AH914" i="1"/>
  <c r="AH907" i="1" s="1"/>
  <c r="AH902" i="1" s="1"/>
  <c r="AO914" i="1"/>
  <c r="AO907" i="1" s="1"/>
  <c r="AO902" i="1" s="1"/>
  <c r="AY914" i="1"/>
  <c r="AY907" i="1" s="1"/>
  <c r="AY902" i="1" s="1"/>
  <c r="BM914" i="1"/>
  <c r="BM907" i="1" s="1"/>
  <c r="BM902" i="1" s="1"/>
  <c r="BW914" i="1"/>
  <c r="BW907" i="1" s="1"/>
  <c r="BW902" i="1" s="1"/>
  <c r="CM914" i="1"/>
  <c r="CM907" i="1" s="1"/>
  <c r="CM902" i="1" s="1"/>
  <c r="L926" i="1"/>
  <c r="R926" i="1" s="1"/>
  <c r="X926" i="1" s="1"/>
  <c r="AD926" i="1" s="1"/>
  <c r="AJ926" i="1" s="1"/>
  <c r="AP926" i="1" s="1"/>
  <c r="AV926" i="1" s="1"/>
  <c r="BB926" i="1" s="1"/>
  <c r="BH926" i="1" s="1"/>
  <c r="BN926" i="1" s="1"/>
  <c r="BS926" i="1" s="1"/>
  <c r="BX926" i="1" s="1"/>
  <c r="CD926" i="1" s="1"/>
  <c r="CF926" i="1" s="1"/>
  <c r="Q921" i="1"/>
  <c r="Q920" i="1" s="1"/>
  <c r="Q919" i="1" s="1"/>
  <c r="AH921" i="1"/>
  <c r="AH920" i="1" s="1"/>
  <c r="AH919" i="1" s="1"/>
  <c r="BM921" i="1"/>
  <c r="BM920" i="1" s="1"/>
  <c r="BM919" i="1" s="1"/>
  <c r="BL929" i="1"/>
  <c r="BL928" i="1" s="1"/>
  <c r="K929" i="1"/>
  <c r="K928" i="1" s="1"/>
  <c r="AA929" i="1"/>
  <c r="AA928" i="1" s="1"/>
  <c r="AH929" i="1"/>
  <c r="AH928" i="1" s="1"/>
  <c r="BF929" i="1"/>
  <c r="BF928" i="1" s="1"/>
  <c r="BW929" i="1"/>
  <c r="BW928" i="1" s="1"/>
  <c r="M940" i="1"/>
  <c r="S940" i="1" s="1"/>
  <c r="Y940" i="1" s="1"/>
  <c r="AE940" i="1" s="1"/>
  <c r="AK940" i="1" s="1"/>
  <c r="AQ940" i="1" s="1"/>
  <c r="AW940" i="1" s="1"/>
  <c r="BC940" i="1" s="1"/>
  <c r="BI940" i="1" s="1"/>
  <c r="BO940" i="1" s="1"/>
  <c r="BT940" i="1" s="1"/>
  <c r="BY940" i="1" s="1"/>
  <c r="CG940" i="1" s="1"/>
  <c r="CI940" i="1" s="1"/>
  <c r="U938" i="1"/>
  <c r="U937" i="1" s="1"/>
  <c r="BQ938" i="1"/>
  <c r="BQ937" i="1" s="1"/>
  <c r="N942" i="1"/>
  <c r="T942" i="1" s="1"/>
  <c r="Z942" i="1" s="1"/>
  <c r="AF942" i="1" s="1"/>
  <c r="AL942" i="1" s="1"/>
  <c r="AR942" i="1" s="1"/>
  <c r="AX942" i="1" s="1"/>
  <c r="BD942" i="1" s="1"/>
  <c r="BJ942" i="1" s="1"/>
  <c r="BP942" i="1" s="1"/>
  <c r="BU942" i="1" s="1"/>
  <c r="BZ942" i="1" s="1"/>
  <c r="CJ942" i="1" s="1"/>
  <c r="CL942" i="1" s="1"/>
  <c r="N943" i="1"/>
  <c r="T943" i="1" s="1"/>
  <c r="Z943" i="1" s="1"/>
  <c r="AF943" i="1" s="1"/>
  <c r="AL943" i="1" s="1"/>
  <c r="AR943" i="1" s="1"/>
  <c r="AX943" i="1" s="1"/>
  <c r="BD943" i="1" s="1"/>
  <c r="BJ943" i="1" s="1"/>
  <c r="BP943" i="1" s="1"/>
  <c r="BU943" i="1" s="1"/>
  <c r="BZ943" i="1" s="1"/>
  <c r="CJ943" i="1" s="1"/>
  <c r="CL943" i="1" s="1"/>
  <c r="V938" i="1"/>
  <c r="V937" i="1" s="1"/>
  <c r="BR938" i="1"/>
  <c r="CB938" i="1"/>
  <c r="CB937" i="1" s="1"/>
  <c r="K958" i="1"/>
  <c r="K957" i="1" s="1"/>
  <c r="O979" i="1"/>
  <c r="O978" i="1" s="1"/>
  <c r="BA979" i="1"/>
  <c r="BA978" i="1" s="1"/>
  <c r="CA979" i="1"/>
  <c r="CA978" i="1" s="1"/>
  <c r="AC979" i="1"/>
  <c r="AC978" i="1" s="1"/>
  <c r="AA1003" i="1"/>
  <c r="AA1002" i="1" s="1"/>
  <c r="AH1003" i="1"/>
  <c r="AH1002" i="1" s="1"/>
  <c r="AY1003" i="1"/>
  <c r="AY1002" i="1" s="1"/>
  <c r="BF1003" i="1"/>
  <c r="BF1002" i="1" s="1"/>
  <c r="BW1003" i="1"/>
  <c r="BW1002" i="1" s="1"/>
  <c r="O1003" i="1"/>
  <c r="O1002" i="1" s="1"/>
  <c r="I1003" i="1"/>
  <c r="I1002" i="1" s="1"/>
  <c r="W1023" i="1"/>
  <c r="W1022" i="1" s="1"/>
  <c r="AU1023" i="1"/>
  <c r="AU1022" i="1" s="1"/>
  <c r="BL1023" i="1"/>
  <c r="BL1022" i="1" s="1"/>
  <c r="L1026" i="1"/>
  <c r="R1026" i="1" s="1"/>
  <c r="X1026" i="1" s="1"/>
  <c r="AD1026" i="1" s="1"/>
  <c r="AJ1026" i="1" s="1"/>
  <c r="AP1026" i="1" s="1"/>
  <c r="AV1026" i="1" s="1"/>
  <c r="BB1026" i="1" s="1"/>
  <c r="BH1026" i="1" s="1"/>
  <c r="BN1026" i="1" s="1"/>
  <c r="BS1026" i="1" s="1"/>
  <c r="BX1026" i="1" s="1"/>
  <c r="CD1026" i="1" s="1"/>
  <c r="CF1026" i="1" s="1"/>
  <c r="L1032" i="1"/>
  <c r="R1032" i="1" s="1"/>
  <c r="X1032" i="1" s="1"/>
  <c r="AD1032" i="1" s="1"/>
  <c r="AJ1032" i="1" s="1"/>
  <c r="AP1032" i="1" s="1"/>
  <c r="AV1032" i="1" s="1"/>
  <c r="BB1032" i="1" s="1"/>
  <c r="BH1032" i="1" s="1"/>
  <c r="BN1032" i="1" s="1"/>
  <c r="BS1032" i="1" s="1"/>
  <c r="BX1032" i="1" s="1"/>
  <c r="CD1032" i="1" s="1"/>
  <c r="L1036" i="1"/>
  <c r="R1036" i="1" s="1"/>
  <c r="X1036" i="1" s="1"/>
  <c r="AD1036" i="1" s="1"/>
  <c r="AJ1036" i="1" s="1"/>
  <c r="AP1036" i="1" s="1"/>
  <c r="AV1036" i="1" s="1"/>
  <c r="BB1036" i="1" s="1"/>
  <c r="BH1036" i="1" s="1"/>
  <c r="BN1036" i="1" s="1"/>
  <c r="BS1036" i="1" s="1"/>
  <c r="BX1036" i="1" s="1"/>
  <c r="CD1036" i="1" s="1"/>
  <c r="CF1036" i="1" s="1"/>
  <c r="L1047" i="1"/>
  <c r="R1047" i="1" s="1"/>
  <c r="X1047" i="1" s="1"/>
  <c r="AD1047" i="1" s="1"/>
  <c r="AJ1047" i="1" s="1"/>
  <c r="AP1047" i="1" s="1"/>
  <c r="AV1047" i="1" s="1"/>
  <c r="BB1047" i="1" s="1"/>
  <c r="BH1047" i="1" s="1"/>
  <c r="BN1047" i="1" s="1"/>
  <c r="BS1047" i="1" s="1"/>
  <c r="BX1047" i="1" s="1"/>
  <c r="CD1047" i="1" s="1"/>
  <c r="CF1047" i="1" s="1"/>
  <c r="AH1046" i="1"/>
  <c r="AH1045" i="1" s="1"/>
  <c r="BM1046" i="1"/>
  <c r="BM1045" i="1" s="1"/>
  <c r="CM1046" i="1"/>
  <c r="CM1045" i="1" s="1"/>
  <c r="AO1137" i="1"/>
  <c r="M1167" i="1"/>
  <c r="S1167" i="1" s="1"/>
  <c r="Y1167" i="1" s="1"/>
  <c r="AE1167" i="1" s="1"/>
  <c r="AK1167" i="1" s="1"/>
  <c r="AQ1167" i="1" s="1"/>
  <c r="AW1167" i="1" s="1"/>
  <c r="BC1167" i="1" s="1"/>
  <c r="BI1167" i="1" s="1"/>
  <c r="BO1167" i="1" s="1"/>
  <c r="G1166" i="1"/>
  <c r="M1166" i="1" s="1"/>
  <c r="S1166" i="1" s="1"/>
  <c r="Y1166" i="1" s="1"/>
  <c r="AE1166" i="1" s="1"/>
  <c r="AK1166" i="1" s="1"/>
  <c r="AQ1166" i="1" s="1"/>
  <c r="AW1166" i="1" s="1"/>
  <c r="BC1166" i="1" s="1"/>
  <c r="BI1166" i="1" s="1"/>
  <c r="BO1166" i="1" s="1"/>
  <c r="BT1166" i="1" s="1"/>
  <c r="BY1166" i="1" s="1"/>
  <c r="CG1166" i="1" s="1"/>
  <c r="CI1166" i="1" s="1"/>
  <c r="AA1170" i="1"/>
  <c r="AA1169" i="1" s="1"/>
  <c r="BF1170" i="1"/>
  <c r="BF1169" i="1" s="1"/>
  <c r="BW1170" i="1"/>
  <c r="BW1169" i="1" s="1"/>
  <c r="M1186" i="1"/>
  <c r="S1186" i="1" s="1"/>
  <c r="Y1186" i="1" s="1"/>
  <c r="AE1186" i="1" s="1"/>
  <c r="AK1186" i="1" s="1"/>
  <c r="AQ1186" i="1" s="1"/>
  <c r="AW1186" i="1" s="1"/>
  <c r="BC1186" i="1" s="1"/>
  <c r="BI1186" i="1" s="1"/>
  <c r="BO1186" i="1" s="1"/>
  <c r="BT1186" i="1" s="1"/>
  <c r="BY1186" i="1" s="1"/>
  <c r="CG1186" i="1" s="1"/>
  <c r="CI1186" i="1" s="1"/>
  <c r="G1185" i="1"/>
  <c r="M1185" i="1" s="1"/>
  <c r="S1185" i="1" s="1"/>
  <c r="Y1185" i="1" s="1"/>
  <c r="AE1185" i="1" s="1"/>
  <c r="AK1185" i="1" s="1"/>
  <c r="AQ1185" i="1" s="1"/>
  <c r="AW1185" i="1" s="1"/>
  <c r="BC1185" i="1" s="1"/>
  <c r="BI1185" i="1" s="1"/>
  <c r="BO1185" i="1" s="1"/>
  <c r="BT1185" i="1" s="1"/>
  <c r="BY1185" i="1" s="1"/>
  <c r="CG1185" i="1" s="1"/>
  <c r="CI1185" i="1" s="1"/>
  <c r="M1222" i="1"/>
  <c r="S1222" i="1" s="1"/>
  <c r="Y1222" i="1" s="1"/>
  <c r="AE1222" i="1" s="1"/>
  <c r="AK1222" i="1" s="1"/>
  <c r="AQ1222" i="1" s="1"/>
  <c r="AW1222" i="1" s="1"/>
  <c r="BC1222" i="1" s="1"/>
  <c r="BI1222" i="1" s="1"/>
  <c r="BO1222" i="1" s="1"/>
  <c r="BT1222" i="1" s="1"/>
  <c r="BY1222" i="1" s="1"/>
  <c r="CG1222" i="1" s="1"/>
  <c r="CI1222" i="1" s="1"/>
  <c r="G1221" i="1"/>
  <c r="BG1245" i="1"/>
  <c r="M1250" i="1"/>
  <c r="S1250" i="1" s="1"/>
  <c r="Y1250" i="1" s="1"/>
  <c r="AE1250" i="1" s="1"/>
  <c r="AK1250" i="1" s="1"/>
  <c r="AQ1250" i="1" s="1"/>
  <c r="AW1250" i="1" s="1"/>
  <c r="BC1250" i="1" s="1"/>
  <c r="BI1250" i="1" s="1"/>
  <c r="BO1250" i="1" s="1"/>
  <c r="BT1250" i="1" s="1"/>
  <c r="BY1250" i="1" s="1"/>
  <c r="CG1250" i="1" s="1"/>
  <c r="CI1250" i="1" s="1"/>
  <c r="AB1245" i="1"/>
  <c r="O1259" i="1"/>
  <c r="F1261" i="1"/>
  <c r="L1262" i="1"/>
  <c r="R1262" i="1" s="1"/>
  <c r="X1262" i="1" s="1"/>
  <c r="AD1262" i="1" s="1"/>
  <c r="AJ1262" i="1" s="1"/>
  <c r="AP1262" i="1" s="1"/>
  <c r="AV1262" i="1" s="1"/>
  <c r="BB1262" i="1" s="1"/>
  <c r="BH1262" i="1" s="1"/>
  <c r="BN1262" i="1" s="1"/>
  <c r="BS1262" i="1" s="1"/>
  <c r="BX1262" i="1" s="1"/>
  <c r="CD1262" i="1" s="1"/>
  <c r="CF1262" i="1" s="1"/>
  <c r="AO1259" i="1"/>
  <c r="Q1259" i="1"/>
  <c r="AY1259" i="1"/>
  <c r="L1290" i="1"/>
  <c r="R1290" i="1" s="1"/>
  <c r="X1290" i="1" s="1"/>
  <c r="AD1290" i="1" s="1"/>
  <c r="AJ1290" i="1" s="1"/>
  <c r="AP1290" i="1" s="1"/>
  <c r="AV1290" i="1" s="1"/>
  <c r="BB1290" i="1" s="1"/>
  <c r="BH1290" i="1" s="1"/>
  <c r="BN1290" i="1" s="1"/>
  <c r="BS1290" i="1" s="1"/>
  <c r="BX1290" i="1" s="1"/>
  <c r="CD1290" i="1" s="1"/>
  <c r="F1289" i="1"/>
  <c r="AO1292" i="1"/>
  <c r="BM1292" i="1"/>
  <c r="P1312" i="1"/>
  <c r="P1311" i="1" s="1"/>
  <c r="P1310" i="1" s="1"/>
  <c r="W1312" i="1"/>
  <c r="W1311" i="1" s="1"/>
  <c r="W1310" i="1" s="1"/>
  <c r="AU1312" i="1"/>
  <c r="AU1311" i="1" s="1"/>
  <c r="AU1310" i="1" s="1"/>
  <c r="BL1312" i="1"/>
  <c r="BL1311" i="1" s="1"/>
  <c r="BL1310" i="1" s="1"/>
  <c r="N1351" i="1"/>
  <c r="T1351" i="1" s="1"/>
  <c r="Z1351" i="1" s="1"/>
  <c r="AF1351" i="1" s="1"/>
  <c r="AL1351" i="1" s="1"/>
  <c r="AR1351" i="1" s="1"/>
  <c r="AX1351" i="1" s="1"/>
  <c r="BD1351" i="1" s="1"/>
  <c r="BJ1351" i="1" s="1"/>
  <c r="BP1351" i="1" s="1"/>
  <c r="BU1351" i="1" s="1"/>
  <c r="BZ1351" i="1" s="1"/>
  <c r="CJ1351" i="1" s="1"/>
  <c r="CL1351" i="1" s="1"/>
  <c r="H1350" i="1"/>
  <c r="N1350" i="1" s="1"/>
  <c r="T1350" i="1" s="1"/>
  <c r="Z1350" i="1" s="1"/>
  <c r="AF1350" i="1" s="1"/>
  <c r="AL1350" i="1" s="1"/>
  <c r="AR1350" i="1" s="1"/>
  <c r="AX1350" i="1" s="1"/>
  <c r="BD1350" i="1" s="1"/>
  <c r="BJ1350" i="1" s="1"/>
  <c r="BP1350" i="1" s="1"/>
  <c r="BU1350" i="1" s="1"/>
  <c r="BZ1350" i="1" s="1"/>
  <c r="CJ1350" i="1" s="1"/>
  <c r="CL1350" i="1" s="1"/>
  <c r="U1473" i="1"/>
  <c r="U1472" i="1" s="1"/>
  <c r="U1471" i="1" s="1"/>
  <c r="M1668" i="1"/>
  <c r="S1668" i="1" s="1"/>
  <c r="Y1668" i="1" s="1"/>
  <c r="AE1668" i="1" s="1"/>
  <c r="AK1668" i="1" s="1"/>
  <c r="AQ1668" i="1" s="1"/>
  <c r="AW1668" i="1" s="1"/>
  <c r="BC1668" i="1" s="1"/>
  <c r="BI1668" i="1" s="1"/>
  <c r="BO1668" i="1" s="1"/>
  <c r="BT1668" i="1" s="1"/>
  <c r="BY1668" i="1" s="1"/>
  <c r="CG1668" i="1" s="1"/>
  <c r="CI1668" i="1" s="1"/>
  <c r="G1667" i="1"/>
  <c r="G1666" i="1" s="1"/>
  <c r="L1690" i="1"/>
  <c r="R1690" i="1" s="1"/>
  <c r="X1690" i="1" s="1"/>
  <c r="AD1690" i="1" s="1"/>
  <c r="AJ1690" i="1" s="1"/>
  <c r="AP1690" i="1" s="1"/>
  <c r="AV1690" i="1" s="1"/>
  <c r="BB1690" i="1" s="1"/>
  <c r="BH1690" i="1" s="1"/>
  <c r="BN1690" i="1" s="1"/>
  <c r="BS1690" i="1" s="1"/>
  <c r="BX1690" i="1" s="1"/>
  <c r="CD1690" i="1" s="1"/>
  <c r="CF1690" i="1" s="1"/>
  <c r="I1689" i="1"/>
  <c r="W1688" i="1"/>
  <c r="W1687" i="1" s="1"/>
  <c r="W1681" i="1" s="1"/>
  <c r="AI764" i="1"/>
  <c r="AI763" i="1" s="1"/>
  <c r="J764" i="1"/>
  <c r="J763" i="1" s="1"/>
  <c r="Q764" i="1"/>
  <c r="Q763" i="1" s="1"/>
  <c r="AA764" i="1"/>
  <c r="AA763" i="1" s="1"/>
  <c r="AO764" i="1"/>
  <c r="AO763" i="1" s="1"/>
  <c r="BF764" i="1"/>
  <c r="BF763" i="1" s="1"/>
  <c r="BM764" i="1"/>
  <c r="BM763" i="1" s="1"/>
  <c r="BW764" i="1"/>
  <c r="BW763" i="1" s="1"/>
  <c r="CM764" i="1"/>
  <c r="CM763" i="1" s="1"/>
  <c r="W771" i="1"/>
  <c r="W770" i="1" s="1"/>
  <c r="AG771" i="1"/>
  <c r="AG770" i="1" s="1"/>
  <c r="AU771" i="1"/>
  <c r="AU770" i="1" s="1"/>
  <c r="BE771" i="1"/>
  <c r="BE770" i="1" s="1"/>
  <c r="CC771" i="1"/>
  <c r="CC770" i="1" s="1"/>
  <c r="Q788" i="1"/>
  <c r="Q787" i="1" s="1"/>
  <c r="AA788" i="1"/>
  <c r="AA787" i="1" s="1"/>
  <c r="AH788" i="1"/>
  <c r="AH787" i="1" s="1"/>
  <c r="AO788" i="1"/>
  <c r="AO787" i="1" s="1"/>
  <c r="AY788" i="1"/>
  <c r="AY787" i="1" s="1"/>
  <c r="BF788" i="1"/>
  <c r="BF787" i="1" s="1"/>
  <c r="BM788" i="1"/>
  <c r="BM787" i="1" s="1"/>
  <c r="BW788" i="1"/>
  <c r="BW787" i="1" s="1"/>
  <c r="CM788" i="1"/>
  <c r="CM787" i="1" s="1"/>
  <c r="W800" i="1"/>
  <c r="W799" i="1" s="1"/>
  <c r="AG800" i="1"/>
  <c r="AG799" i="1" s="1"/>
  <c r="M810" i="1"/>
  <c r="S810" i="1" s="1"/>
  <c r="Y810" i="1" s="1"/>
  <c r="AE810" i="1" s="1"/>
  <c r="AK810" i="1" s="1"/>
  <c r="AQ810" i="1" s="1"/>
  <c r="AW810" i="1" s="1"/>
  <c r="BC810" i="1" s="1"/>
  <c r="BI810" i="1" s="1"/>
  <c r="BO810" i="1" s="1"/>
  <c r="BT810" i="1" s="1"/>
  <c r="BY810" i="1" s="1"/>
  <c r="CG810" i="1" s="1"/>
  <c r="CI810" i="1" s="1"/>
  <c r="N815" i="1"/>
  <c r="T815" i="1" s="1"/>
  <c r="Z815" i="1" s="1"/>
  <c r="AF815" i="1" s="1"/>
  <c r="AL815" i="1" s="1"/>
  <c r="AR815" i="1" s="1"/>
  <c r="AX815" i="1" s="1"/>
  <c r="BD815" i="1" s="1"/>
  <c r="BJ815" i="1" s="1"/>
  <c r="BP815" i="1" s="1"/>
  <c r="BU815" i="1" s="1"/>
  <c r="BZ815" i="1" s="1"/>
  <c r="CJ815" i="1" s="1"/>
  <c r="CL815" i="1" s="1"/>
  <c r="N816" i="1"/>
  <c r="T816" i="1" s="1"/>
  <c r="Z816" i="1" s="1"/>
  <c r="AF816" i="1" s="1"/>
  <c r="AL816" i="1" s="1"/>
  <c r="AR816" i="1" s="1"/>
  <c r="AX816" i="1" s="1"/>
  <c r="BD816" i="1" s="1"/>
  <c r="BJ816" i="1" s="1"/>
  <c r="BP816" i="1" s="1"/>
  <c r="BU816" i="1" s="1"/>
  <c r="BZ816" i="1" s="1"/>
  <c r="CJ816" i="1" s="1"/>
  <c r="CL816" i="1" s="1"/>
  <c r="G821" i="1"/>
  <c r="M821" i="1" s="1"/>
  <c r="Q821" i="1"/>
  <c r="Q814" i="1" s="1"/>
  <c r="AA821" i="1"/>
  <c r="AA814" i="1" s="1"/>
  <c r="AO821" i="1"/>
  <c r="AO814" i="1" s="1"/>
  <c r="AY821" i="1"/>
  <c r="AY814" i="1" s="1"/>
  <c r="BM821" i="1"/>
  <c r="BM814" i="1" s="1"/>
  <c r="BW821" i="1"/>
  <c r="BW814" i="1" s="1"/>
  <c r="CM821" i="1"/>
  <c r="CM814" i="1" s="1"/>
  <c r="L832" i="1"/>
  <c r="R832" i="1" s="1"/>
  <c r="X832" i="1" s="1"/>
  <c r="AD832" i="1" s="1"/>
  <c r="AJ832" i="1" s="1"/>
  <c r="AP832" i="1" s="1"/>
  <c r="AV832" i="1" s="1"/>
  <c r="BB832" i="1" s="1"/>
  <c r="BH832" i="1" s="1"/>
  <c r="BN832" i="1" s="1"/>
  <c r="BS832" i="1" s="1"/>
  <c r="BX832" i="1" s="1"/>
  <c r="CD832" i="1" s="1"/>
  <c r="P831" i="1"/>
  <c r="P830" i="1" s="1"/>
  <c r="W831" i="1"/>
  <c r="W830" i="1" s="1"/>
  <c r="AG831" i="1"/>
  <c r="AG830" i="1" s="1"/>
  <c r="AN831" i="1"/>
  <c r="AN830" i="1" s="1"/>
  <c r="AU831" i="1"/>
  <c r="AU830" i="1" s="1"/>
  <c r="BE831" i="1"/>
  <c r="BE830" i="1" s="1"/>
  <c r="BL831" i="1"/>
  <c r="BL830" i="1" s="1"/>
  <c r="BV831" i="1"/>
  <c r="BV830" i="1" s="1"/>
  <c r="CC831" i="1"/>
  <c r="CC830" i="1" s="1"/>
  <c r="AG846" i="1"/>
  <c r="AG845" i="1" s="1"/>
  <c r="H846" i="1"/>
  <c r="BK856" i="1"/>
  <c r="CA856" i="1"/>
  <c r="AO856" i="1"/>
  <c r="V866" i="1"/>
  <c r="V865" i="1" s="1"/>
  <c r="BR866" i="1"/>
  <c r="BR865" i="1" s="1"/>
  <c r="CB866" i="1"/>
  <c r="CB865" i="1" s="1"/>
  <c r="M875" i="1"/>
  <c r="S875" i="1" s="1"/>
  <c r="Y875" i="1" s="1"/>
  <c r="AE875" i="1" s="1"/>
  <c r="AK875" i="1" s="1"/>
  <c r="AQ875" i="1" s="1"/>
  <c r="AW875" i="1" s="1"/>
  <c r="BC875" i="1" s="1"/>
  <c r="BI875" i="1" s="1"/>
  <c r="BO875" i="1" s="1"/>
  <c r="BT875" i="1" s="1"/>
  <c r="BY875" i="1" s="1"/>
  <c r="CG875" i="1" s="1"/>
  <c r="CI875" i="1" s="1"/>
  <c r="AS873" i="1"/>
  <c r="AI873" i="1"/>
  <c r="BG873" i="1"/>
  <c r="CA873" i="1"/>
  <c r="N891" i="1"/>
  <c r="T891" i="1" s="1"/>
  <c r="Z891" i="1" s="1"/>
  <c r="AF891" i="1" s="1"/>
  <c r="AL891" i="1" s="1"/>
  <c r="AR891" i="1" s="1"/>
  <c r="AX891" i="1" s="1"/>
  <c r="BD891" i="1" s="1"/>
  <c r="BJ891" i="1" s="1"/>
  <c r="BP891" i="1" s="1"/>
  <c r="BU891" i="1" s="1"/>
  <c r="BZ891" i="1" s="1"/>
  <c r="CJ891" i="1" s="1"/>
  <c r="CL891" i="1" s="1"/>
  <c r="Q890" i="1"/>
  <c r="Q889" i="1" s="1"/>
  <c r="AA890" i="1"/>
  <c r="AA889" i="1" s="1"/>
  <c r="BM890" i="1"/>
  <c r="BM889" i="1" s="1"/>
  <c r="BW890" i="1"/>
  <c r="BW889" i="1" s="1"/>
  <c r="M917" i="1"/>
  <c r="S917" i="1" s="1"/>
  <c r="Y917" i="1" s="1"/>
  <c r="AE917" i="1" s="1"/>
  <c r="AK917" i="1" s="1"/>
  <c r="AQ917" i="1" s="1"/>
  <c r="AW917" i="1" s="1"/>
  <c r="BC917" i="1" s="1"/>
  <c r="BI917" i="1" s="1"/>
  <c r="BO917" i="1" s="1"/>
  <c r="BT917" i="1" s="1"/>
  <c r="BY917" i="1" s="1"/>
  <c r="CG917" i="1" s="1"/>
  <c r="CI917" i="1" s="1"/>
  <c r="K914" i="1"/>
  <c r="CA914" i="1"/>
  <c r="CA907" i="1" s="1"/>
  <c r="CA902" i="1" s="1"/>
  <c r="Q958" i="1"/>
  <c r="Q957" i="1" s="1"/>
  <c r="BE979" i="1"/>
  <c r="BE978" i="1" s="1"/>
  <c r="BV979" i="1"/>
  <c r="BV978" i="1" s="1"/>
  <c r="AB1052" i="1"/>
  <c r="AB1051" i="1" s="1"/>
  <c r="BG1052" i="1"/>
  <c r="BG1051" i="1" s="1"/>
  <c r="M1059" i="1"/>
  <c r="S1059" i="1" s="1"/>
  <c r="Y1059" i="1" s="1"/>
  <c r="AE1059" i="1" s="1"/>
  <c r="AK1059" i="1" s="1"/>
  <c r="AQ1059" i="1" s="1"/>
  <c r="AW1059" i="1" s="1"/>
  <c r="BC1059" i="1" s="1"/>
  <c r="BI1059" i="1" s="1"/>
  <c r="BO1059" i="1" s="1"/>
  <c r="BT1059" i="1" s="1"/>
  <c r="BY1059" i="1" s="1"/>
  <c r="CG1059" i="1" s="1"/>
  <c r="CI1059" i="1" s="1"/>
  <c r="BJ1080" i="1"/>
  <c r="BP1080" i="1" s="1"/>
  <c r="BU1080" i="1" s="1"/>
  <c r="BZ1080" i="1" s="1"/>
  <c r="CJ1080" i="1" s="1"/>
  <c r="CL1080" i="1" s="1"/>
  <c r="BG1079" i="1"/>
  <c r="BJ1079" i="1" s="1"/>
  <c r="BP1079" i="1" s="1"/>
  <c r="BU1079" i="1" s="1"/>
  <c r="BZ1079" i="1" s="1"/>
  <c r="CJ1079" i="1" s="1"/>
  <c r="CL1079" i="1" s="1"/>
  <c r="AA1137" i="1"/>
  <c r="J1181" i="1"/>
  <c r="J1180" i="1" s="1"/>
  <c r="J1179" i="1" s="1"/>
  <c r="AA1181" i="1"/>
  <c r="AA1180" i="1" s="1"/>
  <c r="AO1181" i="1"/>
  <c r="AO1180" i="1" s="1"/>
  <c r="BF1181" i="1"/>
  <c r="BW1181" i="1"/>
  <c r="BW1180" i="1" s="1"/>
  <c r="BD1193" i="1"/>
  <c r="BJ1193" i="1" s="1"/>
  <c r="BP1193" i="1" s="1"/>
  <c r="BU1193" i="1" s="1"/>
  <c r="BZ1193" i="1" s="1"/>
  <c r="CJ1193" i="1" s="1"/>
  <c r="CL1193" i="1" s="1"/>
  <c r="BA1192" i="1"/>
  <c r="BD1192" i="1" s="1"/>
  <c r="BJ1192" i="1" s="1"/>
  <c r="BP1192" i="1" s="1"/>
  <c r="BU1192" i="1" s="1"/>
  <c r="BZ1192" i="1" s="1"/>
  <c r="CJ1192" i="1" s="1"/>
  <c r="CL1192" i="1" s="1"/>
  <c r="N1207" i="1"/>
  <c r="T1207" i="1" s="1"/>
  <c r="Z1207" i="1" s="1"/>
  <c r="AF1207" i="1" s="1"/>
  <c r="AL1207" i="1" s="1"/>
  <c r="AR1207" i="1" s="1"/>
  <c r="AX1207" i="1" s="1"/>
  <c r="BD1207" i="1" s="1"/>
  <c r="BJ1207" i="1" s="1"/>
  <c r="BP1207" i="1" s="1"/>
  <c r="BU1207" i="1" s="1"/>
  <c r="BZ1207" i="1" s="1"/>
  <c r="CJ1207" i="1" s="1"/>
  <c r="CL1207" i="1" s="1"/>
  <c r="AH1245" i="1"/>
  <c r="N1264" i="1"/>
  <c r="T1264" i="1" s="1"/>
  <c r="Z1264" i="1" s="1"/>
  <c r="AF1264" i="1" s="1"/>
  <c r="AL1264" i="1" s="1"/>
  <c r="AR1264" i="1" s="1"/>
  <c r="AX1264" i="1" s="1"/>
  <c r="BD1264" i="1" s="1"/>
  <c r="BJ1264" i="1" s="1"/>
  <c r="BP1264" i="1" s="1"/>
  <c r="BU1264" i="1" s="1"/>
  <c r="BZ1264" i="1" s="1"/>
  <c r="CJ1264" i="1" s="1"/>
  <c r="AA1259" i="1"/>
  <c r="CB1259" i="1"/>
  <c r="CB1301" i="1"/>
  <c r="W1301" i="1"/>
  <c r="AG1301" i="1"/>
  <c r="AN1301" i="1"/>
  <c r="AU1301" i="1"/>
  <c r="BE1301" i="1"/>
  <c r="BV1301" i="1"/>
  <c r="CC1301" i="1"/>
  <c r="M1390" i="1"/>
  <c r="S1390" i="1" s="1"/>
  <c r="Y1390" i="1" s="1"/>
  <c r="AE1390" i="1" s="1"/>
  <c r="AK1390" i="1" s="1"/>
  <c r="AQ1390" i="1" s="1"/>
  <c r="AW1390" i="1" s="1"/>
  <c r="BC1390" i="1" s="1"/>
  <c r="BI1390" i="1" s="1"/>
  <c r="BO1390" i="1" s="1"/>
  <c r="BT1390" i="1" s="1"/>
  <c r="BY1390" i="1" s="1"/>
  <c r="CG1390" i="1" s="1"/>
  <c r="CI1390" i="1" s="1"/>
  <c r="G1389" i="1"/>
  <c r="V1423" i="1"/>
  <c r="AJ1485" i="1"/>
  <c r="AP1485" i="1" s="1"/>
  <c r="AV1485" i="1" s="1"/>
  <c r="BB1485" i="1" s="1"/>
  <c r="BH1485" i="1" s="1"/>
  <c r="BN1485" i="1" s="1"/>
  <c r="BS1485" i="1" s="1"/>
  <c r="BX1485" i="1" s="1"/>
  <c r="CD1485" i="1" s="1"/>
  <c r="CF1485" i="1" s="1"/>
  <c r="AG1484" i="1"/>
  <c r="AY1517" i="1"/>
  <c r="AY1516" i="1" s="1"/>
  <c r="L1074" i="1"/>
  <c r="R1074" i="1" s="1"/>
  <c r="X1074" i="1" s="1"/>
  <c r="AD1074" i="1" s="1"/>
  <c r="AJ1074" i="1" s="1"/>
  <c r="AP1074" i="1" s="1"/>
  <c r="AV1074" i="1" s="1"/>
  <c r="BB1074" i="1" s="1"/>
  <c r="BH1074" i="1" s="1"/>
  <c r="BN1074" i="1" s="1"/>
  <c r="BS1074" i="1" s="1"/>
  <c r="BX1074" i="1" s="1"/>
  <c r="CD1074" i="1" s="1"/>
  <c r="CF1074" i="1" s="1"/>
  <c r="J1086" i="1"/>
  <c r="J1082" i="1" s="1"/>
  <c r="Q1086" i="1"/>
  <c r="Q1082" i="1" s="1"/>
  <c r="AA1086" i="1"/>
  <c r="AA1082" i="1" s="1"/>
  <c r="AH1086" i="1"/>
  <c r="AH1082" i="1" s="1"/>
  <c r="AO1086" i="1"/>
  <c r="AO1082" i="1" s="1"/>
  <c r="AY1086" i="1"/>
  <c r="AY1082" i="1" s="1"/>
  <c r="BF1086" i="1"/>
  <c r="BF1082" i="1" s="1"/>
  <c r="BM1086" i="1"/>
  <c r="BM1082" i="1" s="1"/>
  <c r="BW1086" i="1"/>
  <c r="BW1082" i="1" s="1"/>
  <c r="CM1086" i="1"/>
  <c r="CM1082" i="1" s="1"/>
  <c r="L1101" i="1"/>
  <c r="R1101" i="1" s="1"/>
  <c r="X1101" i="1" s="1"/>
  <c r="AD1101" i="1" s="1"/>
  <c r="AJ1101" i="1" s="1"/>
  <c r="AP1101" i="1" s="1"/>
  <c r="AV1101" i="1" s="1"/>
  <c r="BB1101" i="1" s="1"/>
  <c r="BH1101" i="1" s="1"/>
  <c r="BN1101" i="1" s="1"/>
  <c r="BS1101" i="1" s="1"/>
  <c r="BX1101" i="1" s="1"/>
  <c r="CD1101" i="1" s="1"/>
  <c r="CF1101" i="1" s="1"/>
  <c r="J1100" i="1"/>
  <c r="J1096" i="1" s="1"/>
  <c r="Q1100" i="1"/>
  <c r="Q1096" i="1" s="1"/>
  <c r="AH1100" i="1"/>
  <c r="AH1096" i="1" s="1"/>
  <c r="AO1100" i="1"/>
  <c r="AO1096" i="1" s="1"/>
  <c r="AY1100" i="1"/>
  <c r="AY1096" i="1" s="1"/>
  <c r="M1112" i="1"/>
  <c r="S1112" i="1" s="1"/>
  <c r="Y1112" i="1" s="1"/>
  <c r="AE1112" i="1" s="1"/>
  <c r="AK1112" i="1" s="1"/>
  <c r="AQ1112" i="1" s="1"/>
  <c r="AW1112" i="1" s="1"/>
  <c r="BC1112" i="1" s="1"/>
  <c r="BI1112" i="1" s="1"/>
  <c r="BO1112" i="1" s="1"/>
  <c r="BT1112" i="1" s="1"/>
  <c r="BY1112" i="1" s="1"/>
  <c r="CG1112" i="1" s="1"/>
  <c r="CI1112" i="1" s="1"/>
  <c r="N1150" i="1"/>
  <c r="T1150" i="1" s="1"/>
  <c r="Z1150" i="1" s="1"/>
  <c r="AF1150" i="1" s="1"/>
  <c r="AL1150" i="1" s="1"/>
  <c r="AR1150" i="1" s="1"/>
  <c r="AX1150" i="1" s="1"/>
  <c r="BD1150" i="1" s="1"/>
  <c r="BJ1150" i="1" s="1"/>
  <c r="BP1150" i="1" s="1"/>
  <c r="BU1150" i="1" s="1"/>
  <c r="BZ1150" i="1" s="1"/>
  <c r="CJ1150" i="1" s="1"/>
  <c r="CL1150" i="1" s="1"/>
  <c r="N1167" i="1"/>
  <c r="T1167" i="1" s="1"/>
  <c r="Z1167" i="1" s="1"/>
  <c r="AF1167" i="1" s="1"/>
  <c r="AL1167" i="1" s="1"/>
  <c r="AR1167" i="1" s="1"/>
  <c r="AX1167" i="1" s="1"/>
  <c r="BD1167" i="1" s="1"/>
  <c r="BJ1167" i="1" s="1"/>
  <c r="BP1167" i="1" s="1"/>
  <c r="BU1167" i="1" s="1"/>
  <c r="BZ1167" i="1" s="1"/>
  <c r="CJ1167" i="1" s="1"/>
  <c r="CL1167" i="1" s="1"/>
  <c r="M1173" i="1"/>
  <c r="S1173" i="1" s="1"/>
  <c r="Y1173" i="1" s="1"/>
  <c r="AE1173" i="1" s="1"/>
  <c r="AK1173" i="1" s="1"/>
  <c r="AQ1173" i="1" s="1"/>
  <c r="AW1173" i="1" s="1"/>
  <c r="BC1173" i="1" s="1"/>
  <c r="BI1173" i="1" s="1"/>
  <c r="BO1173" i="1" s="1"/>
  <c r="BT1173" i="1" s="1"/>
  <c r="BY1173" i="1" s="1"/>
  <c r="CG1173" i="1" s="1"/>
  <c r="CI1173" i="1" s="1"/>
  <c r="AB1170" i="1"/>
  <c r="AB1169" i="1" s="1"/>
  <c r="AS1170" i="1"/>
  <c r="AS1169" i="1" s="1"/>
  <c r="BG1170" i="1"/>
  <c r="BG1169" i="1" s="1"/>
  <c r="CA1170" i="1"/>
  <c r="CA1169" i="1" s="1"/>
  <c r="Q1170" i="1"/>
  <c r="Q1169" i="1" s="1"/>
  <c r="AY1170" i="1"/>
  <c r="AY1169" i="1" s="1"/>
  <c r="W1181" i="1"/>
  <c r="W1180" i="1" s="1"/>
  <c r="AN1181" i="1"/>
  <c r="AN1180" i="1" s="1"/>
  <c r="AN1179" i="1" s="1"/>
  <c r="BE1181" i="1"/>
  <c r="BE1180" i="1" s="1"/>
  <c r="BV1181" i="1"/>
  <c r="BV1180" i="1" s="1"/>
  <c r="U1181" i="1"/>
  <c r="U1180" i="1" s="1"/>
  <c r="AB1181" i="1"/>
  <c r="AB1180" i="1" s="1"/>
  <c r="AI1181" i="1"/>
  <c r="AI1180" i="1" s="1"/>
  <c r="AS1181" i="1"/>
  <c r="AS1180" i="1" s="1"/>
  <c r="AZ1181" i="1"/>
  <c r="BG1181" i="1"/>
  <c r="BG1180" i="1" s="1"/>
  <c r="CA1181" i="1"/>
  <c r="CA1180" i="1" s="1"/>
  <c r="N1185" i="1"/>
  <c r="T1185" i="1" s="1"/>
  <c r="Z1185" i="1" s="1"/>
  <c r="AF1185" i="1" s="1"/>
  <c r="AL1185" i="1" s="1"/>
  <c r="AR1185" i="1" s="1"/>
  <c r="AX1185" i="1" s="1"/>
  <c r="BD1185" i="1" s="1"/>
  <c r="BJ1185" i="1" s="1"/>
  <c r="BP1185" i="1" s="1"/>
  <c r="BU1185" i="1" s="1"/>
  <c r="BZ1185" i="1" s="1"/>
  <c r="CJ1185" i="1" s="1"/>
  <c r="CL1185" i="1" s="1"/>
  <c r="O1181" i="1"/>
  <c r="O1180" i="1" s="1"/>
  <c r="AC1181" i="1"/>
  <c r="AC1180" i="1" s="1"/>
  <c r="AT1181" i="1"/>
  <c r="AT1180" i="1" s="1"/>
  <c r="BK1181" i="1"/>
  <c r="BK1180" i="1" s="1"/>
  <c r="W1195" i="1"/>
  <c r="BE1195" i="1"/>
  <c r="L1218" i="1"/>
  <c r="R1218" i="1" s="1"/>
  <c r="X1218" i="1" s="1"/>
  <c r="AD1218" i="1" s="1"/>
  <c r="AJ1218" i="1" s="1"/>
  <c r="AP1218" i="1" s="1"/>
  <c r="AV1218" i="1" s="1"/>
  <c r="BB1218" i="1" s="1"/>
  <c r="BH1218" i="1" s="1"/>
  <c r="BN1218" i="1" s="1"/>
  <c r="BS1218" i="1" s="1"/>
  <c r="BX1218" i="1" s="1"/>
  <c r="CD1218" i="1" s="1"/>
  <c r="CF1218" i="1" s="1"/>
  <c r="J1215" i="1"/>
  <c r="V1215" i="1"/>
  <c r="V1204" i="1" s="1"/>
  <c r="AM1215" i="1"/>
  <c r="AM1204" i="1" s="1"/>
  <c r="BA1215" i="1"/>
  <c r="BA1204" i="1" s="1"/>
  <c r="BR1215" i="1"/>
  <c r="AA1232" i="1"/>
  <c r="AH1232" i="1"/>
  <c r="AO1232" i="1"/>
  <c r="AY1232" i="1"/>
  <c r="BF1232" i="1"/>
  <c r="BM1232" i="1"/>
  <c r="BW1232" i="1"/>
  <c r="CM1232" i="1"/>
  <c r="P1232" i="1"/>
  <c r="AU1232" i="1"/>
  <c r="O1245" i="1"/>
  <c r="AM1245" i="1"/>
  <c r="BW1245" i="1"/>
  <c r="N1248" i="1"/>
  <c r="T1248" i="1" s="1"/>
  <c r="Z1248" i="1" s="1"/>
  <c r="AF1248" i="1" s="1"/>
  <c r="AL1248" i="1" s="1"/>
  <c r="AR1248" i="1" s="1"/>
  <c r="AX1248" i="1" s="1"/>
  <c r="BD1248" i="1" s="1"/>
  <c r="BJ1248" i="1" s="1"/>
  <c r="BP1248" i="1" s="1"/>
  <c r="BU1248" i="1" s="1"/>
  <c r="BZ1248" i="1" s="1"/>
  <c r="CJ1248" i="1" s="1"/>
  <c r="CL1248" i="1" s="1"/>
  <c r="V1245" i="1"/>
  <c r="BA1245" i="1"/>
  <c r="M1251" i="1"/>
  <c r="S1251" i="1" s="1"/>
  <c r="Y1251" i="1" s="1"/>
  <c r="AE1251" i="1" s="1"/>
  <c r="AK1251" i="1" s="1"/>
  <c r="AQ1251" i="1" s="1"/>
  <c r="AW1251" i="1" s="1"/>
  <c r="BC1251" i="1" s="1"/>
  <c r="BI1251" i="1" s="1"/>
  <c r="BO1251" i="1" s="1"/>
  <c r="BT1251" i="1" s="1"/>
  <c r="BY1251" i="1" s="1"/>
  <c r="CG1251" i="1" s="1"/>
  <c r="CI1251" i="1" s="1"/>
  <c r="M1257" i="1"/>
  <c r="S1257" i="1" s="1"/>
  <c r="Y1257" i="1" s="1"/>
  <c r="AE1257" i="1" s="1"/>
  <c r="AK1257" i="1" s="1"/>
  <c r="AQ1257" i="1" s="1"/>
  <c r="AW1257" i="1" s="1"/>
  <c r="BC1257" i="1" s="1"/>
  <c r="BI1257" i="1" s="1"/>
  <c r="BO1257" i="1" s="1"/>
  <c r="BT1257" i="1" s="1"/>
  <c r="BY1257" i="1" s="1"/>
  <c r="CG1257" i="1" s="1"/>
  <c r="CI1257" i="1" s="1"/>
  <c r="M1262" i="1"/>
  <c r="S1262" i="1" s="1"/>
  <c r="Y1262" i="1" s="1"/>
  <c r="AE1262" i="1" s="1"/>
  <c r="AK1262" i="1" s="1"/>
  <c r="AQ1262" i="1" s="1"/>
  <c r="AW1262" i="1" s="1"/>
  <c r="BC1262" i="1" s="1"/>
  <c r="BI1262" i="1" s="1"/>
  <c r="BO1262" i="1" s="1"/>
  <c r="BT1262" i="1" s="1"/>
  <c r="BY1262" i="1" s="1"/>
  <c r="CG1262" i="1" s="1"/>
  <c r="CI1262" i="1" s="1"/>
  <c r="M1268" i="1"/>
  <c r="S1268" i="1" s="1"/>
  <c r="Y1268" i="1" s="1"/>
  <c r="AE1268" i="1" s="1"/>
  <c r="AK1268" i="1" s="1"/>
  <c r="AQ1268" i="1" s="1"/>
  <c r="AW1268" i="1" s="1"/>
  <c r="BC1268" i="1" s="1"/>
  <c r="BI1268" i="1" s="1"/>
  <c r="BO1268" i="1" s="1"/>
  <c r="BT1268" i="1" s="1"/>
  <c r="BY1268" i="1" s="1"/>
  <c r="CG1268" i="1" s="1"/>
  <c r="CI1268" i="1" s="1"/>
  <c r="M1270" i="1"/>
  <c r="S1270" i="1" s="1"/>
  <c r="Y1270" i="1" s="1"/>
  <c r="AE1270" i="1" s="1"/>
  <c r="AK1270" i="1" s="1"/>
  <c r="AQ1270" i="1" s="1"/>
  <c r="AW1270" i="1" s="1"/>
  <c r="BC1270" i="1" s="1"/>
  <c r="BI1270" i="1" s="1"/>
  <c r="BO1270" i="1" s="1"/>
  <c r="BT1270" i="1" s="1"/>
  <c r="BY1270" i="1" s="1"/>
  <c r="CG1270" i="1" s="1"/>
  <c r="CI1270" i="1" s="1"/>
  <c r="N1304" i="1"/>
  <c r="T1304" i="1" s="1"/>
  <c r="Z1304" i="1" s="1"/>
  <c r="AF1304" i="1" s="1"/>
  <c r="AL1304" i="1" s="1"/>
  <c r="AR1304" i="1" s="1"/>
  <c r="AX1304" i="1" s="1"/>
  <c r="BD1304" i="1" s="1"/>
  <c r="BJ1304" i="1" s="1"/>
  <c r="BP1304" i="1" s="1"/>
  <c r="BU1304" i="1" s="1"/>
  <c r="BZ1304" i="1" s="1"/>
  <c r="CJ1304" i="1" s="1"/>
  <c r="CL1304" i="1" s="1"/>
  <c r="J1301" i="1"/>
  <c r="M1314" i="1"/>
  <c r="S1314" i="1" s="1"/>
  <c r="AB1312" i="1"/>
  <c r="AB1311" i="1" s="1"/>
  <c r="AB1310" i="1" s="1"/>
  <c r="AZ1312" i="1"/>
  <c r="AZ1311" i="1" s="1"/>
  <c r="AZ1310" i="1" s="1"/>
  <c r="L1333" i="1"/>
  <c r="R1333" i="1" s="1"/>
  <c r="X1333" i="1" s="1"/>
  <c r="AD1333" i="1" s="1"/>
  <c r="AJ1333" i="1" s="1"/>
  <c r="AP1333" i="1" s="1"/>
  <c r="AV1333" i="1" s="1"/>
  <c r="BB1333" i="1" s="1"/>
  <c r="BH1333" i="1" s="1"/>
  <c r="BN1333" i="1" s="1"/>
  <c r="BS1333" i="1" s="1"/>
  <c r="BX1333" i="1" s="1"/>
  <c r="CD1333" i="1" s="1"/>
  <c r="CF1333" i="1" s="1"/>
  <c r="CB1332" i="1"/>
  <c r="CB1331" i="1" s="1"/>
  <c r="CB1325" i="1" s="1"/>
  <c r="W1332" i="1"/>
  <c r="W1331" i="1" s="1"/>
  <c r="W1325" i="1" s="1"/>
  <c r="AU1332" i="1"/>
  <c r="AU1331" i="1" s="1"/>
  <c r="AU1325" i="1" s="1"/>
  <c r="BF1332" i="1"/>
  <c r="BF1331" i="1" s="1"/>
  <c r="BF1325" i="1" s="1"/>
  <c r="BW1332" i="1"/>
  <c r="BW1331" i="1" s="1"/>
  <c r="BW1325" i="1" s="1"/>
  <c r="N1343" i="1"/>
  <c r="T1343" i="1" s="1"/>
  <c r="Z1343" i="1" s="1"/>
  <c r="AF1343" i="1" s="1"/>
  <c r="AL1343" i="1" s="1"/>
  <c r="AR1343" i="1" s="1"/>
  <c r="AX1343" i="1" s="1"/>
  <c r="BD1343" i="1" s="1"/>
  <c r="BJ1343" i="1" s="1"/>
  <c r="BP1343" i="1" s="1"/>
  <c r="BU1343" i="1" s="1"/>
  <c r="BZ1343" i="1" s="1"/>
  <c r="CJ1343" i="1" s="1"/>
  <c r="CL1343" i="1" s="1"/>
  <c r="BR1342" i="1"/>
  <c r="BR1341" i="1" s="1"/>
  <c r="BA1363" i="1"/>
  <c r="BK1363" i="1"/>
  <c r="N1375" i="1"/>
  <c r="T1375" i="1" s="1"/>
  <c r="Z1375" i="1" s="1"/>
  <c r="AF1375" i="1" s="1"/>
  <c r="AL1375" i="1" s="1"/>
  <c r="AR1375" i="1" s="1"/>
  <c r="AX1375" i="1" s="1"/>
  <c r="BD1375" i="1" s="1"/>
  <c r="BJ1375" i="1" s="1"/>
  <c r="BP1375" i="1" s="1"/>
  <c r="BU1375" i="1" s="1"/>
  <c r="BZ1375" i="1" s="1"/>
  <c r="CJ1375" i="1" s="1"/>
  <c r="CL1375" i="1" s="1"/>
  <c r="T1378" i="1"/>
  <c r="Z1378" i="1" s="1"/>
  <c r="AF1378" i="1" s="1"/>
  <c r="AL1378" i="1" s="1"/>
  <c r="AR1378" i="1" s="1"/>
  <c r="AX1378" i="1" s="1"/>
  <c r="BD1378" i="1" s="1"/>
  <c r="BJ1378" i="1" s="1"/>
  <c r="BP1378" i="1" s="1"/>
  <c r="BU1378" i="1" s="1"/>
  <c r="BZ1378" i="1" s="1"/>
  <c r="CJ1378" i="1" s="1"/>
  <c r="CL1378" i="1" s="1"/>
  <c r="CA1381" i="1"/>
  <c r="CA1372" i="1" s="1"/>
  <c r="P1381" i="1"/>
  <c r="AN1381" i="1"/>
  <c r="AN1372" i="1" s="1"/>
  <c r="BL1381" i="1"/>
  <c r="BL1372" i="1" s="1"/>
  <c r="BK1403" i="1"/>
  <c r="AP1425" i="1"/>
  <c r="AM1424" i="1"/>
  <c r="L1439" i="1"/>
  <c r="R1439" i="1" s="1"/>
  <c r="X1439" i="1" s="1"/>
  <c r="AD1439" i="1" s="1"/>
  <c r="AJ1439" i="1" s="1"/>
  <c r="AP1439" i="1" s="1"/>
  <c r="AV1439" i="1" s="1"/>
  <c r="BB1439" i="1" s="1"/>
  <c r="BH1439" i="1" s="1"/>
  <c r="BN1439" i="1" s="1"/>
  <c r="BS1439" i="1" s="1"/>
  <c r="BX1439" i="1" s="1"/>
  <c r="CD1439" i="1" s="1"/>
  <c r="CF1439" i="1" s="1"/>
  <c r="BR1441" i="1"/>
  <c r="AA1441" i="1"/>
  <c r="CC1441" i="1"/>
  <c r="BP1457" i="1"/>
  <c r="BU1457" i="1" s="1"/>
  <c r="BZ1457" i="1" s="1"/>
  <c r="CJ1457" i="1" s="1"/>
  <c r="CL1457" i="1" s="1"/>
  <c r="BM1456" i="1"/>
  <c r="BW1487" i="1"/>
  <c r="BW1481" i="1" s="1"/>
  <c r="CA1481" i="1"/>
  <c r="U1503" i="1"/>
  <c r="AZ1503" i="1"/>
  <c r="BG1588" i="1"/>
  <c r="BG1587" i="1" s="1"/>
  <c r="J1609" i="1"/>
  <c r="J1608" i="1" s="1"/>
  <c r="O1631" i="1"/>
  <c r="AT1631" i="1"/>
  <c r="CB1631" i="1"/>
  <c r="N1679" i="1"/>
  <c r="T1679" i="1" s="1"/>
  <c r="Z1679" i="1" s="1"/>
  <c r="AF1679" i="1" s="1"/>
  <c r="AL1679" i="1" s="1"/>
  <c r="AR1679" i="1" s="1"/>
  <c r="AX1679" i="1" s="1"/>
  <c r="BD1679" i="1" s="1"/>
  <c r="BJ1679" i="1" s="1"/>
  <c r="BP1679" i="1" s="1"/>
  <c r="BU1679" i="1" s="1"/>
  <c r="BZ1679" i="1" s="1"/>
  <c r="CJ1679" i="1" s="1"/>
  <c r="CL1679" i="1" s="1"/>
  <c r="H1678" i="1"/>
  <c r="H1674" i="1" s="1"/>
  <c r="N1709" i="1"/>
  <c r="T1709" i="1" s="1"/>
  <c r="Z1709" i="1" s="1"/>
  <c r="AF1709" i="1" s="1"/>
  <c r="AL1709" i="1" s="1"/>
  <c r="AR1709" i="1" s="1"/>
  <c r="AX1709" i="1" s="1"/>
  <c r="BD1709" i="1" s="1"/>
  <c r="BJ1709" i="1" s="1"/>
  <c r="BP1709" i="1" s="1"/>
  <c r="BU1709" i="1" s="1"/>
  <c r="BZ1709" i="1" s="1"/>
  <c r="CJ1709" i="1" s="1"/>
  <c r="CL1709" i="1" s="1"/>
  <c r="BA1714" i="1"/>
  <c r="O1714" i="1"/>
  <c r="O1713" i="1" s="1"/>
  <c r="AC1714" i="1"/>
  <c r="AC1713" i="1" s="1"/>
  <c r="AC1712" i="1" s="1"/>
  <c r="AT1714" i="1"/>
  <c r="BK1714" i="1"/>
  <c r="CB1714" i="1"/>
  <c r="AG1743" i="1"/>
  <c r="BV1743" i="1"/>
  <c r="N1876" i="1"/>
  <c r="T1876" i="1" s="1"/>
  <c r="Z1876" i="1" s="1"/>
  <c r="AF1876" i="1" s="1"/>
  <c r="AL1876" i="1" s="1"/>
  <c r="AR1876" i="1" s="1"/>
  <c r="AX1876" i="1" s="1"/>
  <c r="BD1876" i="1" s="1"/>
  <c r="BJ1876" i="1" s="1"/>
  <c r="BP1876" i="1" s="1"/>
  <c r="BU1876" i="1" s="1"/>
  <c r="BZ1876" i="1" s="1"/>
  <c r="CJ1876" i="1" s="1"/>
  <c r="H1875" i="1"/>
  <c r="N1875" i="1" s="1"/>
  <c r="T1875" i="1" s="1"/>
  <c r="Z1875" i="1" s="1"/>
  <c r="AF1875" i="1" s="1"/>
  <c r="AL1875" i="1" s="1"/>
  <c r="AR1875" i="1" s="1"/>
  <c r="AX1875" i="1" s="1"/>
  <c r="BD1875" i="1" s="1"/>
  <c r="BJ1875" i="1" s="1"/>
  <c r="BP1875" i="1" s="1"/>
  <c r="BU1875" i="1" s="1"/>
  <c r="BZ1875" i="1" s="1"/>
  <c r="CJ1875" i="1" s="1"/>
  <c r="L1020" i="1"/>
  <c r="R1020" i="1" s="1"/>
  <c r="X1020" i="1" s="1"/>
  <c r="AD1020" i="1" s="1"/>
  <c r="AJ1020" i="1" s="1"/>
  <c r="AP1020" i="1" s="1"/>
  <c r="AV1020" i="1" s="1"/>
  <c r="BB1020" i="1" s="1"/>
  <c r="BH1020" i="1" s="1"/>
  <c r="BN1020" i="1" s="1"/>
  <c r="BS1020" i="1" s="1"/>
  <c r="BX1020" i="1" s="1"/>
  <c r="CD1020" i="1" s="1"/>
  <c r="CF1020" i="1" s="1"/>
  <c r="J1017" i="1"/>
  <c r="J1016" i="1" s="1"/>
  <c r="Q1023" i="1"/>
  <c r="Q1022" i="1" s="1"/>
  <c r="AA1023" i="1"/>
  <c r="AA1022" i="1" s="1"/>
  <c r="AH1023" i="1"/>
  <c r="AH1022" i="1" s="1"/>
  <c r="AO1023" i="1"/>
  <c r="AO1022" i="1" s="1"/>
  <c r="AY1023" i="1"/>
  <c r="AY1022" i="1" s="1"/>
  <c r="BF1023" i="1"/>
  <c r="BF1022" i="1" s="1"/>
  <c r="BM1023" i="1"/>
  <c r="BM1022" i="1" s="1"/>
  <c r="BW1023" i="1"/>
  <c r="BW1022" i="1" s="1"/>
  <c r="CM1023" i="1"/>
  <c r="CM1022" i="1" s="1"/>
  <c r="I1029" i="1"/>
  <c r="I1028" i="1" s="1"/>
  <c r="M1032" i="1"/>
  <c r="S1032" i="1" s="1"/>
  <c r="Y1032" i="1" s="1"/>
  <c r="AE1032" i="1" s="1"/>
  <c r="AK1032" i="1" s="1"/>
  <c r="AQ1032" i="1" s="1"/>
  <c r="AW1032" i="1" s="1"/>
  <c r="BC1032" i="1" s="1"/>
  <c r="BI1032" i="1" s="1"/>
  <c r="BO1032" i="1" s="1"/>
  <c r="BT1032" i="1" s="1"/>
  <c r="BY1032" i="1" s="1"/>
  <c r="CG1032" i="1" s="1"/>
  <c r="U1046" i="1"/>
  <c r="U1045" i="1" s="1"/>
  <c r="AS1046" i="1"/>
  <c r="AS1045" i="1" s="1"/>
  <c r="BQ1046" i="1"/>
  <c r="BQ1045" i="1" s="1"/>
  <c r="AA1058" i="1"/>
  <c r="AA1057" i="1" s="1"/>
  <c r="AH1058" i="1"/>
  <c r="AH1057" i="1" s="1"/>
  <c r="AY1058" i="1"/>
  <c r="AY1057" i="1" s="1"/>
  <c r="BF1058" i="1"/>
  <c r="BF1057" i="1" s="1"/>
  <c r="BW1058" i="1"/>
  <c r="BW1057" i="1" s="1"/>
  <c r="BN1080" i="1"/>
  <c r="BS1080" i="1" s="1"/>
  <c r="BX1080" i="1" s="1"/>
  <c r="CD1080" i="1" s="1"/>
  <c r="CF1080" i="1" s="1"/>
  <c r="AZ1082" i="1"/>
  <c r="K1086" i="1"/>
  <c r="K1082" i="1" s="1"/>
  <c r="M1101" i="1"/>
  <c r="S1101" i="1" s="1"/>
  <c r="Y1101" i="1" s="1"/>
  <c r="AE1101" i="1" s="1"/>
  <c r="AK1101" i="1" s="1"/>
  <c r="AQ1101" i="1" s="1"/>
  <c r="AW1101" i="1" s="1"/>
  <c r="BC1101" i="1" s="1"/>
  <c r="BI1101" i="1" s="1"/>
  <c r="BO1101" i="1" s="1"/>
  <c r="BT1101" i="1" s="1"/>
  <c r="BY1101" i="1" s="1"/>
  <c r="CG1101" i="1" s="1"/>
  <c r="CI1101" i="1" s="1"/>
  <c r="AZ1100" i="1"/>
  <c r="AZ1096" i="1" s="1"/>
  <c r="CA1100" i="1"/>
  <c r="CA1096" i="1" s="1"/>
  <c r="U1100" i="1"/>
  <c r="U1096" i="1" s="1"/>
  <c r="AS1100" i="1"/>
  <c r="AS1096" i="1" s="1"/>
  <c r="L1116" i="1"/>
  <c r="R1116" i="1" s="1"/>
  <c r="X1116" i="1" s="1"/>
  <c r="AD1116" i="1" s="1"/>
  <c r="AJ1116" i="1" s="1"/>
  <c r="AP1116" i="1" s="1"/>
  <c r="AV1116" i="1" s="1"/>
  <c r="BB1116" i="1" s="1"/>
  <c r="BH1116" i="1" s="1"/>
  <c r="BN1116" i="1" s="1"/>
  <c r="BS1116" i="1" s="1"/>
  <c r="BX1116" i="1" s="1"/>
  <c r="CD1116" i="1" s="1"/>
  <c r="CF1116" i="1" s="1"/>
  <c r="M1127" i="1"/>
  <c r="S1127" i="1" s="1"/>
  <c r="Y1127" i="1" s="1"/>
  <c r="AE1127" i="1" s="1"/>
  <c r="AK1127" i="1" s="1"/>
  <c r="AQ1127" i="1" s="1"/>
  <c r="AW1127" i="1" s="1"/>
  <c r="BC1127" i="1" s="1"/>
  <c r="BI1127" i="1" s="1"/>
  <c r="BO1127" i="1" s="1"/>
  <c r="BT1127" i="1" s="1"/>
  <c r="BY1127" i="1" s="1"/>
  <c r="CG1127" i="1" s="1"/>
  <c r="CI1127" i="1" s="1"/>
  <c r="N1183" i="1"/>
  <c r="T1183" i="1" s="1"/>
  <c r="Z1183" i="1" s="1"/>
  <c r="AF1183" i="1" s="1"/>
  <c r="AL1183" i="1" s="1"/>
  <c r="AR1183" i="1" s="1"/>
  <c r="AX1183" i="1" s="1"/>
  <c r="BD1183" i="1" s="1"/>
  <c r="BJ1183" i="1" s="1"/>
  <c r="BP1183" i="1" s="1"/>
  <c r="BU1183" i="1" s="1"/>
  <c r="BZ1183" i="1" s="1"/>
  <c r="CJ1183" i="1" s="1"/>
  <c r="CL1183" i="1" s="1"/>
  <c r="P1195" i="1"/>
  <c r="AG1195" i="1"/>
  <c r="AU1195" i="1"/>
  <c r="L1202" i="1"/>
  <c r="R1202" i="1" s="1"/>
  <c r="X1202" i="1" s="1"/>
  <c r="AD1202" i="1" s="1"/>
  <c r="AJ1202" i="1" s="1"/>
  <c r="AP1202" i="1" s="1"/>
  <c r="AV1202" i="1" s="1"/>
  <c r="BB1202" i="1" s="1"/>
  <c r="BH1202" i="1" s="1"/>
  <c r="BN1202" i="1" s="1"/>
  <c r="BS1202" i="1" s="1"/>
  <c r="BX1202" i="1" s="1"/>
  <c r="CD1202" i="1" s="1"/>
  <c r="CF1202" i="1" s="1"/>
  <c r="K1215" i="1"/>
  <c r="K1204" i="1" s="1"/>
  <c r="Q1232" i="1"/>
  <c r="AB1232" i="1"/>
  <c r="BQ1232" i="1"/>
  <c r="O1232" i="1"/>
  <c r="AT1232" i="1"/>
  <c r="AT1245" i="1"/>
  <c r="BV1245" i="1"/>
  <c r="M1256" i="1"/>
  <c r="S1256" i="1" s="1"/>
  <c r="Y1256" i="1" s="1"/>
  <c r="AE1256" i="1" s="1"/>
  <c r="AK1256" i="1" s="1"/>
  <c r="AQ1256" i="1" s="1"/>
  <c r="AW1256" i="1" s="1"/>
  <c r="BC1256" i="1" s="1"/>
  <c r="BI1256" i="1" s="1"/>
  <c r="BO1256" i="1" s="1"/>
  <c r="BT1256" i="1" s="1"/>
  <c r="BY1256" i="1" s="1"/>
  <c r="CG1256" i="1" s="1"/>
  <c r="CI1256" i="1" s="1"/>
  <c r="V1259" i="1"/>
  <c r="AG1292" i="1"/>
  <c r="AT1292" i="1"/>
  <c r="V1292" i="1"/>
  <c r="AM1292" i="1"/>
  <c r="BA1292" i="1"/>
  <c r="BK1292" i="1"/>
  <c r="CB1292" i="1"/>
  <c r="BA1301" i="1"/>
  <c r="K1301" i="1"/>
  <c r="T1314" i="1"/>
  <c r="Z1314" i="1" s="1"/>
  <c r="AF1314" i="1" s="1"/>
  <c r="AL1314" i="1" s="1"/>
  <c r="AR1314" i="1" s="1"/>
  <c r="AX1314" i="1" s="1"/>
  <c r="BD1314" i="1" s="1"/>
  <c r="BJ1314" i="1" s="1"/>
  <c r="BP1314" i="1" s="1"/>
  <c r="BU1314" i="1" s="1"/>
  <c r="BZ1314" i="1" s="1"/>
  <c r="CJ1314" i="1" s="1"/>
  <c r="CL1314" i="1" s="1"/>
  <c r="AZ1332" i="1"/>
  <c r="AZ1331" i="1" s="1"/>
  <c r="AZ1325" i="1" s="1"/>
  <c r="BA1342" i="1"/>
  <c r="BA1341" i="1" s="1"/>
  <c r="AA1381" i="1"/>
  <c r="AA1372" i="1" s="1"/>
  <c r="AO1381" i="1"/>
  <c r="AO1372" i="1" s="1"/>
  <c r="BF1381" i="1"/>
  <c r="BF1372" i="1" s="1"/>
  <c r="BW1381" i="1"/>
  <c r="BW1372" i="1" s="1"/>
  <c r="J1381" i="1"/>
  <c r="BW1394" i="1"/>
  <c r="H1404" i="1"/>
  <c r="H1403" i="1" s="1"/>
  <c r="N1405" i="1"/>
  <c r="T1405" i="1" s="1"/>
  <c r="Z1405" i="1" s="1"/>
  <c r="AF1405" i="1" s="1"/>
  <c r="AL1405" i="1" s="1"/>
  <c r="AR1405" i="1" s="1"/>
  <c r="AX1405" i="1" s="1"/>
  <c r="BD1405" i="1" s="1"/>
  <c r="BJ1405" i="1" s="1"/>
  <c r="BP1405" i="1" s="1"/>
  <c r="BU1405" i="1" s="1"/>
  <c r="BZ1405" i="1" s="1"/>
  <c r="CJ1405" i="1" s="1"/>
  <c r="CL1405" i="1" s="1"/>
  <c r="AC1403" i="1"/>
  <c r="W1423" i="1"/>
  <c r="AA1423" i="1"/>
  <c r="BG1423" i="1"/>
  <c r="BA1441" i="1"/>
  <c r="BG1450" i="1"/>
  <c r="AB1473" i="1"/>
  <c r="AB1472" i="1" s="1"/>
  <c r="AB1471" i="1" s="1"/>
  <c r="AS1473" i="1"/>
  <c r="AS1472" i="1" s="1"/>
  <c r="AS1471" i="1" s="1"/>
  <c r="F1473" i="1"/>
  <c r="F1472" i="1" s="1"/>
  <c r="F1471" i="1" s="1"/>
  <c r="CC1473" i="1"/>
  <c r="CC1472" i="1" s="1"/>
  <c r="CC1471" i="1" s="1"/>
  <c r="AN1473" i="1"/>
  <c r="AN1472" i="1" s="1"/>
  <c r="AN1471" i="1" s="1"/>
  <c r="AU1473" i="1"/>
  <c r="AU1472" i="1" s="1"/>
  <c r="AU1471" i="1" s="1"/>
  <c r="BE1473" i="1"/>
  <c r="BE1472" i="1" s="1"/>
  <c r="BE1471" i="1" s="1"/>
  <c r="BL1503" i="1"/>
  <c r="N1564" i="1"/>
  <c r="T1564" i="1" s="1"/>
  <c r="Z1564" i="1" s="1"/>
  <c r="AF1564" i="1" s="1"/>
  <c r="AL1564" i="1" s="1"/>
  <c r="AR1564" i="1" s="1"/>
  <c r="AX1564" i="1" s="1"/>
  <c r="BD1564" i="1" s="1"/>
  <c r="BJ1564" i="1" s="1"/>
  <c r="BP1564" i="1" s="1"/>
  <c r="BU1564" i="1" s="1"/>
  <c r="BZ1564" i="1" s="1"/>
  <c r="CJ1564" i="1" s="1"/>
  <c r="CL1564" i="1" s="1"/>
  <c r="H1563" i="1"/>
  <c r="N1563" i="1" s="1"/>
  <c r="T1563" i="1" s="1"/>
  <c r="Z1563" i="1" s="1"/>
  <c r="AF1563" i="1" s="1"/>
  <c r="AL1563" i="1" s="1"/>
  <c r="AR1563" i="1" s="1"/>
  <c r="AX1563" i="1" s="1"/>
  <c r="BD1563" i="1" s="1"/>
  <c r="BJ1563" i="1" s="1"/>
  <c r="BP1563" i="1" s="1"/>
  <c r="BU1563" i="1" s="1"/>
  <c r="BZ1563" i="1" s="1"/>
  <c r="CJ1563" i="1" s="1"/>
  <c r="CL1563" i="1" s="1"/>
  <c r="AN1609" i="1"/>
  <c r="AN1608" i="1" s="1"/>
  <c r="AG1609" i="1"/>
  <c r="AG1608" i="1" s="1"/>
  <c r="BL1609" i="1"/>
  <c r="BL1608" i="1" s="1"/>
  <c r="P1631" i="1"/>
  <c r="AG1631" i="1"/>
  <c r="AN1631" i="1"/>
  <c r="BL1631" i="1"/>
  <c r="CC1631" i="1"/>
  <c r="BF1674" i="1"/>
  <c r="BF1673" i="1" s="1"/>
  <c r="BA1724" i="1"/>
  <c r="W1767" i="1"/>
  <c r="AU1767" i="1"/>
  <c r="AI1835" i="1"/>
  <c r="AI1834" i="1" s="1"/>
  <c r="AI1833" i="1" s="1"/>
  <c r="BG897" i="1"/>
  <c r="BG896" i="1" s="1"/>
  <c r="BQ897" i="1"/>
  <c r="BQ896" i="1" s="1"/>
  <c r="CA897" i="1"/>
  <c r="CA896" i="1" s="1"/>
  <c r="N909" i="1"/>
  <c r="T909" i="1" s="1"/>
  <c r="Z909" i="1" s="1"/>
  <c r="AF909" i="1" s="1"/>
  <c r="AL909" i="1" s="1"/>
  <c r="AR909" i="1" s="1"/>
  <c r="AX909" i="1" s="1"/>
  <c r="BD909" i="1" s="1"/>
  <c r="BJ909" i="1" s="1"/>
  <c r="BP909" i="1" s="1"/>
  <c r="BU909" i="1" s="1"/>
  <c r="BZ909" i="1" s="1"/>
  <c r="CJ909" i="1" s="1"/>
  <c r="CL909" i="1" s="1"/>
  <c r="AN907" i="1"/>
  <c r="AN902" i="1" s="1"/>
  <c r="BL907" i="1"/>
  <c r="BL902" i="1" s="1"/>
  <c r="N922" i="1"/>
  <c r="T922" i="1" s="1"/>
  <c r="Z922" i="1" s="1"/>
  <c r="AF922" i="1" s="1"/>
  <c r="AL922" i="1" s="1"/>
  <c r="AR922" i="1" s="1"/>
  <c r="AX922" i="1" s="1"/>
  <c r="BD922" i="1" s="1"/>
  <c r="BJ922" i="1" s="1"/>
  <c r="BP922" i="1" s="1"/>
  <c r="BU922" i="1" s="1"/>
  <c r="BZ922" i="1" s="1"/>
  <c r="CJ922" i="1" s="1"/>
  <c r="CL922" i="1" s="1"/>
  <c r="V921" i="1"/>
  <c r="V920" i="1" s="1"/>
  <c r="V919" i="1" s="1"/>
  <c r="AC921" i="1"/>
  <c r="AC920" i="1" s="1"/>
  <c r="AC919" i="1" s="1"/>
  <c r="AT921" i="1"/>
  <c r="AT920" i="1" s="1"/>
  <c r="AT919" i="1" s="1"/>
  <c r="AI921" i="1"/>
  <c r="AI920" i="1" s="1"/>
  <c r="AI919" i="1" s="1"/>
  <c r="BG921" i="1"/>
  <c r="BG920" i="1" s="1"/>
  <c r="BG919" i="1" s="1"/>
  <c r="BQ921" i="1"/>
  <c r="BQ920" i="1" s="1"/>
  <c r="BQ919" i="1" s="1"/>
  <c r="CA921" i="1"/>
  <c r="CA920" i="1" s="1"/>
  <c r="CA919" i="1" s="1"/>
  <c r="M926" i="1"/>
  <c r="S926" i="1" s="1"/>
  <c r="Y926" i="1" s="1"/>
  <c r="AE926" i="1" s="1"/>
  <c r="AK926" i="1" s="1"/>
  <c r="AQ926" i="1" s="1"/>
  <c r="AW926" i="1" s="1"/>
  <c r="BC926" i="1" s="1"/>
  <c r="BI926" i="1" s="1"/>
  <c r="BO926" i="1" s="1"/>
  <c r="BT926" i="1" s="1"/>
  <c r="BY926" i="1" s="1"/>
  <c r="CG926" i="1" s="1"/>
  <c r="CI926" i="1" s="1"/>
  <c r="M930" i="1"/>
  <c r="S930" i="1" s="1"/>
  <c r="Y930" i="1" s="1"/>
  <c r="AE930" i="1" s="1"/>
  <c r="AK930" i="1" s="1"/>
  <c r="AQ930" i="1" s="1"/>
  <c r="AW930" i="1" s="1"/>
  <c r="BC930" i="1" s="1"/>
  <c r="BI930" i="1" s="1"/>
  <c r="BO930" i="1" s="1"/>
  <c r="BT930" i="1" s="1"/>
  <c r="BY930" i="1" s="1"/>
  <c r="CG930" i="1" s="1"/>
  <c r="CI930" i="1" s="1"/>
  <c r="M931" i="1"/>
  <c r="S931" i="1" s="1"/>
  <c r="Y931" i="1" s="1"/>
  <c r="AE931" i="1" s="1"/>
  <c r="AK931" i="1" s="1"/>
  <c r="AQ931" i="1" s="1"/>
  <c r="AW931" i="1" s="1"/>
  <c r="BC931" i="1" s="1"/>
  <c r="BI931" i="1" s="1"/>
  <c r="BO931" i="1" s="1"/>
  <c r="BT931" i="1" s="1"/>
  <c r="BY931" i="1" s="1"/>
  <c r="CG931" i="1" s="1"/>
  <c r="CI931" i="1" s="1"/>
  <c r="AI929" i="1"/>
  <c r="AI928" i="1" s="1"/>
  <c r="BG929" i="1"/>
  <c r="BG928" i="1" s="1"/>
  <c r="CA929" i="1"/>
  <c r="CA928" i="1" s="1"/>
  <c r="N933" i="1"/>
  <c r="T933" i="1" s="1"/>
  <c r="Z933" i="1" s="1"/>
  <c r="AF933" i="1" s="1"/>
  <c r="AL933" i="1" s="1"/>
  <c r="AR933" i="1" s="1"/>
  <c r="AX933" i="1" s="1"/>
  <c r="BD933" i="1" s="1"/>
  <c r="BJ933" i="1" s="1"/>
  <c r="BP933" i="1" s="1"/>
  <c r="BU933" i="1" s="1"/>
  <c r="BZ933" i="1" s="1"/>
  <c r="CJ933" i="1" s="1"/>
  <c r="CL933" i="1" s="1"/>
  <c r="M962" i="1"/>
  <c r="S962" i="1" s="1"/>
  <c r="Y962" i="1" s="1"/>
  <c r="AE962" i="1" s="1"/>
  <c r="AK962" i="1" s="1"/>
  <c r="AQ962" i="1" s="1"/>
  <c r="AW962" i="1" s="1"/>
  <c r="BC962" i="1" s="1"/>
  <c r="BI962" i="1" s="1"/>
  <c r="BO962" i="1" s="1"/>
  <c r="BT962" i="1" s="1"/>
  <c r="BY962" i="1" s="1"/>
  <c r="CG962" i="1" s="1"/>
  <c r="CI962" i="1" s="1"/>
  <c r="W958" i="1"/>
  <c r="W957" i="1" s="1"/>
  <c r="AU958" i="1"/>
  <c r="AU957" i="1" s="1"/>
  <c r="BL958" i="1"/>
  <c r="BL957" i="1" s="1"/>
  <c r="M1006" i="1"/>
  <c r="S1006" i="1" s="1"/>
  <c r="Y1006" i="1" s="1"/>
  <c r="AE1006" i="1" s="1"/>
  <c r="AK1006" i="1" s="1"/>
  <c r="AQ1006" i="1" s="1"/>
  <c r="AW1006" i="1" s="1"/>
  <c r="BC1006" i="1" s="1"/>
  <c r="BI1006" i="1" s="1"/>
  <c r="BO1006" i="1" s="1"/>
  <c r="BT1006" i="1" s="1"/>
  <c r="BY1006" i="1" s="1"/>
  <c r="CG1006" i="1" s="1"/>
  <c r="CI1006" i="1" s="1"/>
  <c r="U1003" i="1"/>
  <c r="U1002" i="1" s="1"/>
  <c r="AS1003" i="1"/>
  <c r="AS1002" i="1" s="1"/>
  <c r="BQ1003" i="1"/>
  <c r="BQ1002" i="1" s="1"/>
  <c r="G1017" i="1"/>
  <c r="G1016" i="1" s="1"/>
  <c r="N1026" i="1"/>
  <c r="T1026" i="1" s="1"/>
  <c r="Z1026" i="1" s="1"/>
  <c r="AF1026" i="1" s="1"/>
  <c r="AL1026" i="1" s="1"/>
  <c r="AR1026" i="1" s="1"/>
  <c r="AX1026" i="1" s="1"/>
  <c r="BD1026" i="1" s="1"/>
  <c r="BJ1026" i="1" s="1"/>
  <c r="BP1026" i="1" s="1"/>
  <c r="BU1026" i="1" s="1"/>
  <c r="BZ1026" i="1" s="1"/>
  <c r="CJ1026" i="1" s="1"/>
  <c r="CL1026" i="1" s="1"/>
  <c r="Q1029" i="1"/>
  <c r="Q1028" i="1" s="1"/>
  <c r="AO1029" i="1"/>
  <c r="AO1028" i="1" s="1"/>
  <c r="BM1029" i="1"/>
  <c r="BM1028" i="1" s="1"/>
  <c r="P1035" i="1"/>
  <c r="P1034" i="1" s="1"/>
  <c r="W1035" i="1"/>
  <c r="W1034" i="1" s="1"/>
  <c r="AG1035" i="1"/>
  <c r="AG1034" i="1" s="1"/>
  <c r="AN1035" i="1"/>
  <c r="AN1034" i="1" s="1"/>
  <c r="AU1035" i="1"/>
  <c r="AU1034" i="1" s="1"/>
  <c r="BE1035" i="1"/>
  <c r="BE1034" i="1" s="1"/>
  <c r="BL1035" i="1"/>
  <c r="BL1034" i="1" s="1"/>
  <c r="BV1035" i="1"/>
  <c r="BV1034" i="1" s="1"/>
  <c r="CC1035" i="1"/>
  <c r="CC1034" i="1" s="1"/>
  <c r="U1035" i="1"/>
  <c r="U1034" i="1" s="1"/>
  <c r="AB1035" i="1"/>
  <c r="AB1034" i="1" s="1"/>
  <c r="AI1035" i="1"/>
  <c r="AI1034" i="1" s="1"/>
  <c r="AS1035" i="1"/>
  <c r="AS1034" i="1" s="1"/>
  <c r="AZ1035" i="1"/>
  <c r="AZ1034" i="1" s="1"/>
  <c r="BG1035" i="1"/>
  <c r="BG1034" i="1" s="1"/>
  <c r="CA1035" i="1"/>
  <c r="CA1034" i="1" s="1"/>
  <c r="N1047" i="1"/>
  <c r="T1047" i="1" s="1"/>
  <c r="Z1047" i="1" s="1"/>
  <c r="AF1047" i="1" s="1"/>
  <c r="AL1047" i="1" s="1"/>
  <c r="AR1047" i="1" s="1"/>
  <c r="AX1047" i="1" s="1"/>
  <c r="BD1047" i="1" s="1"/>
  <c r="BJ1047" i="1" s="1"/>
  <c r="BP1047" i="1" s="1"/>
  <c r="BU1047" i="1" s="1"/>
  <c r="BZ1047" i="1" s="1"/>
  <c r="CJ1047" i="1" s="1"/>
  <c r="CL1047" i="1" s="1"/>
  <c r="V1052" i="1"/>
  <c r="V1051" i="1" s="1"/>
  <c r="AC1052" i="1"/>
  <c r="AC1051" i="1" s="1"/>
  <c r="AM1052" i="1"/>
  <c r="AM1051" i="1" s="1"/>
  <c r="AT1052" i="1"/>
  <c r="AT1051" i="1" s="1"/>
  <c r="BA1052" i="1"/>
  <c r="BA1051" i="1" s="1"/>
  <c r="BK1052" i="1"/>
  <c r="BK1051" i="1" s="1"/>
  <c r="BR1052" i="1"/>
  <c r="BR1051" i="1" s="1"/>
  <c r="CB1052" i="1"/>
  <c r="CB1051" i="1" s="1"/>
  <c r="M1055" i="1"/>
  <c r="S1055" i="1" s="1"/>
  <c r="Y1055" i="1" s="1"/>
  <c r="AE1055" i="1" s="1"/>
  <c r="AK1055" i="1" s="1"/>
  <c r="AQ1055" i="1" s="1"/>
  <c r="AW1055" i="1" s="1"/>
  <c r="BC1055" i="1" s="1"/>
  <c r="BI1055" i="1" s="1"/>
  <c r="BO1055" i="1" s="1"/>
  <c r="BT1055" i="1" s="1"/>
  <c r="BY1055" i="1" s="1"/>
  <c r="CG1055" i="1" s="1"/>
  <c r="CI1055" i="1" s="1"/>
  <c r="Q1052" i="1"/>
  <c r="Q1051" i="1" s="1"/>
  <c r="AA1052" i="1"/>
  <c r="AA1051" i="1" s="1"/>
  <c r="AH1052" i="1"/>
  <c r="AH1051" i="1" s="1"/>
  <c r="AO1052" i="1"/>
  <c r="AO1051" i="1" s="1"/>
  <c r="AY1052" i="1"/>
  <c r="AY1051" i="1" s="1"/>
  <c r="BF1052" i="1"/>
  <c r="BF1051" i="1" s="1"/>
  <c r="BM1052" i="1"/>
  <c r="BM1051" i="1" s="1"/>
  <c r="BW1052" i="1"/>
  <c r="BW1051" i="1" s="1"/>
  <c r="CM1052" i="1"/>
  <c r="CM1051" i="1" s="1"/>
  <c r="CB1058" i="1"/>
  <c r="CB1057" i="1" s="1"/>
  <c r="M1061" i="1"/>
  <c r="S1061" i="1" s="1"/>
  <c r="Y1061" i="1" s="1"/>
  <c r="AE1061" i="1" s="1"/>
  <c r="AK1061" i="1" s="1"/>
  <c r="AQ1061" i="1" s="1"/>
  <c r="AW1061" i="1" s="1"/>
  <c r="BC1061" i="1" s="1"/>
  <c r="BI1061" i="1" s="1"/>
  <c r="BO1061" i="1" s="1"/>
  <c r="BT1061" i="1" s="1"/>
  <c r="BY1061" i="1" s="1"/>
  <c r="CG1061" i="1" s="1"/>
  <c r="CI1061" i="1" s="1"/>
  <c r="K1058" i="1"/>
  <c r="K1057" i="1" s="1"/>
  <c r="M1074" i="1"/>
  <c r="S1074" i="1" s="1"/>
  <c r="Y1074" i="1" s="1"/>
  <c r="AE1074" i="1" s="1"/>
  <c r="AK1074" i="1" s="1"/>
  <c r="AQ1074" i="1" s="1"/>
  <c r="AW1074" i="1" s="1"/>
  <c r="BC1074" i="1" s="1"/>
  <c r="BI1074" i="1" s="1"/>
  <c r="BO1074" i="1" s="1"/>
  <c r="BT1074" i="1" s="1"/>
  <c r="BY1074" i="1" s="1"/>
  <c r="CG1074" i="1" s="1"/>
  <c r="CI1074" i="1" s="1"/>
  <c r="BO1080" i="1"/>
  <c r="BT1080" i="1" s="1"/>
  <c r="BY1080" i="1" s="1"/>
  <c r="CG1080" i="1" s="1"/>
  <c r="CI1080" i="1" s="1"/>
  <c r="O1086" i="1"/>
  <c r="O1082" i="1" s="1"/>
  <c r="V1086" i="1"/>
  <c r="V1082" i="1" s="1"/>
  <c r="AC1086" i="1"/>
  <c r="AC1082" i="1" s="1"/>
  <c r="AM1086" i="1"/>
  <c r="AM1082" i="1" s="1"/>
  <c r="AT1086" i="1"/>
  <c r="AT1082" i="1" s="1"/>
  <c r="BA1086" i="1"/>
  <c r="BA1082" i="1" s="1"/>
  <c r="BK1086" i="1"/>
  <c r="BK1082" i="1" s="1"/>
  <c r="H1100" i="1"/>
  <c r="G1111" i="1"/>
  <c r="M1111" i="1" s="1"/>
  <c r="S1111" i="1" s="1"/>
  <c r="Y1111" i="1" s="1"/>
  <c r="AE1111" i="1" s="1"/>
  <c r="AK1111" i="1" s="1"/>
  <c r="AQ1111" i="1" s="1"/>
  <c r="AW1111" i="1" s="1"/>
  <c r="BC1111" i="1" s="1"/>
  <c r="BI1111" i="1" s="1"/>
  <c r="BO1111" i="1" s="1"/>
  <c r="BT1111" i="1" s="1"/>
  <c r="BY1111" i="1" s="1"/>
  <c r="CG1111" i="1" s="1"/>
  <c r="CI1111" i="1" s="1"/>
  <c r="M1116" i="1"/>
  <c r="S1116" i="1" s="1"/>
  <c r="Y1116" i="1" s="1"/>
  <c r="AE1116" i="1" s="1"/>
  <c r="AK1116" i="1" s="1"/>
  <c r="AQ1116" i="1" s="1"/>
  <c r="AW1116" i="1" s="1"/>
  <c r="BC1116" i="1" s="1"/>
  <c r="BI1116" i="1" s="1"/>
  <c r="BO1116" i="1" s="1"/>
  <c r="BT1116" i="1" s="1"/>
  <c r="BY1116" i="1" s="1"/>
  <c r="CG1116" i="1" s="1"/>
  <c r="CI1116" i="1" s="1"/>
  <c r="AI1115" i="1"/>
  <c r="AI1114" i="1" s="1"/>
  <c r="BG1115" i="1"/>
  <c r="BG1114" i="1" s="1"/>
  <c r="CA1115" i="1"/>
  <c r="CA1114" i="1" s="1"/>
  <c r="BD1135" i="1"/>
  <c r="BJ1135" i="1" s="1"/>
  <c r="BP1135" i="1" s="1"/>
  <c r="BU1135" i="1" s="1"/>
  <c r="BZ1135" i="1" s="1"/>
  <c r="CJ1135" i="1" s="1"/>
  <c r="CB1137" i="1"/>
  <c r="L1159" i="1"/>
  <c r="R1159" i="1" s="1"/>
  <c r="X1159" i="1" s="1"/>
  <c r="AD1159" i="1" s="1"/>
  <c r="AJ1159" i="1" s="1"/>
  <c r="AP1159" i="1" s="1"/>
  <c r="AV1159" i="1" s="1"/>
  <c r="BB1159" i="1" s="1"/>
  <c r="BH1159" i="1" s="1"/>
  <c r="BN1159" i="1" s="1"/>
  <c r="BS1159" i="1" s="1"/>
  <c r="BX1159" i="1" s="1"/>
  <c r="CD1159" i="1" s="1"/>
  <c r="CF1159" i="1" s="1"/>
  <c r="P1170" i="1"/>
  <c r="P1169" i="1" s="1"/>
  <c r="AG1170" i="1"/>
  <c r="AG1169" i="1" s="1"/>
  <c r="AU1170" i="1"/>
  <c r="AU1169" i="1" s="1"/>
  <c r="BL1170" i="1"/>
  <c r="BL1169" i="1" s="1"/>
  <c r="CC1170" i="1"/>
  <c r="CC1169" i="1" s="1"/>
  <c r="N1177" i="1"/>
  <c r="T1177" i="1" s="1"/>
  <c r="Z1177" i="1" s="1"/>
  <c r="AF1177" i="1" s="1"/>
  <c r="AL1177" i="1" s="1"/>
  <c r="AR1177" i="1" s="1"/>
  <c r="AX1177" i="1" s="1"/>
  <c r="BD1177" i="1" s="1"/>
  <c r="BJ1177" i="1" s="1"/>
  <c r="BP1177" i="1" s="1"/>
  <c r="BU1177" i="1" s="1"/>
  <c r="BZ1177" i="1" s="1"/>
  <c r="CJ1177" i="1" s="1"/>
  <c r="CL1177" i="1" s="1"/>
  <c r="P1181" i="1"/>
  <c r="P1180" i="1" s="1"/>
  <c r="AG1181" i="1"/>
  <c r="AG1180" i="1" s="1"/>
  <c r="AU1181" i="1"/>
  <c r="AU1180" i="1" s="1"/>
  <c r="BL1181" i="1"/>
  <c r="BL1180" i="1" s="1"/>
  <c r="CC1181" i="1"/>
  <c r="CC1180" i="1" s="1"/>
  <c r="AC1232" i="1"/>
  <c r="N1235" i="1"/>
  <c r="T1235" i="1" s="1"/>
  <c r="Z1235" i="1" s="1"/>
  <c r="AF1235" i="1" s="1"/>
  <c r="AL1235" i="1" s="1"/>
  <c r="AR1235" i="1" s="1"/>
  <c r="AX1235" i="1" s="1"/>
  <c r="BD1235" i="1" s="1"/>
  <c r="BJ1235" i="1" s="1"/>
  <c r="BP1235" i="1" s="1"/>
  <c r="BU1235" i="1" s="1"/>
  <c r="BZ1235" i="1" s="1"/>
  <c r="CJ1235" i="1" s="1"/>
  <c r="CL1235" i="1" s="1"/>
  <c r="F1238" i="1"/>
  <c r="L1238" i="1" s="1"/>
  <c r="R1238" i="1" s="1"/>
  <c r="X1238" i="1" s="1"/>
  <c r="AD1238" i="1" s="1"/>
  <c r="AS1232" i="1"/>
  <c r="CA1232" i="1"/>
  <c r="M1252" i="1"/>
  <c r="S1252" i="1" s="1"/>
  <c r="Y1252" i="1" s="1"/>
  <c r="AE1252" i="1" s="1"/>
  <c r="AK1252" i="1" s="1"/>
  <c r="AQ1252" i="1" s="1"/>
  <c r="AW1252" i="1" s="1"/>
  <c r="BC1252" i="1" s="1"/>
  <c r="BI1252" i="1" s="1"/>
  <c r="BO1252" i="1" s="1"/>
  <c r="BT1252" i="1" s="1"/>
  <c r="BY1252" i="1" s="1"/>
  <c r="CG1252" i="1" s="1"/>
  <c r="CI1252" i="1" s="1"/>
  <c r="CM1245" i="1"/>
  <c r="N1266" i="1"/>
  <c r="T1266" i="1" s="1"/>
  <c r="Z1266" i="1" s="1"/>
  <c r="AF1266" i="1" s="1"/>
  <c r="AL1266" i="1" s="1"/>
  <c r="AR1266" i="1" s="1"/>
  <c r="AX1266" i="1" s="1"/>
  <c r="BD1266" i="1" s="1"/>
  <c r="BJ1266" i="1" s="1"/>
  <c r="BP1266" i="1" s="1"/>
  <c r="BU1266" i="1" s="1"/>
  <c r="BZ1266" i="1" s="1"/>
  <c r="CJ1266" i="1" s="1"/>
  <c r="W1259" i="1"/>
  <c r="AN1259" i="1"/>
  <c r="BE1259" i="1"/>
  <c r="BV1259" i="1"/>
  <c r="M1278" i="1"/>
  <c r="S1278" i="1" s="1"/>
  <c r="Y1278" i="1" s="1"/>
  <c r="AE1278" i="1" s="1"/>
  <c r="AK1278" i="1" s="1"/>
  <c r="AQ1278" i="1" s="1"/>
  <c r="AW1278" i="1" s="1"/>
  <c r="BC1278" i="1" s="1"/>
  <c r="BI1278" i="1" s="1"/>
  <c r="BO1278" i="1" s="1"/>
  <c r="BT1278" i="1" s="1"/>
  <c r="BY1278" i="1" s="1"/>
  <c r="CG1278" i="1" s="1"/>
  <c r="CI1278" i="1" s="1"/>
  <c r="N1286" i="1"/>
  <c r="T1286" i="1" s="1"/>
  <c r="Z1286" i="1" s="1"/>
  <c r="AF1286" i="1" s="1"/>
  <c r="AL1286" i="1" s="1"/>
  <c r="AR1286" i="1" s="1"/>
  <c r="AX1286" i="1" s="1"/>
  <c r="BD1286" i="1" s="1"/>
  <c r="BJ1286" i="1" s="1"/>
  <c r="BP1286" i="1" s="1"/>
  <c r="BU1286" i="1" s="1"/>
  <c r="BZ1286" i="1" s="1"/>
  <c r="CJ1286" i="1" s="1"/>
  <c r="CL1286" i="1" s="1"/>
  <c r="BF1301" i="1"/>
  <c r="M1313" i="1"/>
  <c r="S1313" i="1" s="1"/>
  <c r="Y1313" i="1" s="1"/>
  <c r="AE1313" i="1" s="1"/>
  <c r="AK1313" i="1" s="1"/>
  <c r="AQ1313" i="1" s="1"/>
  <c r="AW1313" i="1" s="1"/>
  <c r="BC1313" i="1" s="1"/>
  <c r="BI1313" i="1" s="1"/>
  <c r="BO1313" i="1" s="1"/>
  <c r="BT1313" i="1" s="1"/>
  <c r="BY1313" i="1" s="1"/>
  <c r="CG1313" i="1" s="1"/>
  <c r="CI1313" i="1" s="1"/>
  <c r="AO1312" i="1"/>
  <c r="AO1311" i="1" s="1"/>
  <c r="AO1310" i="1" s="1"/>
  <c r="O1312" i="1"/>
  <c r="O1311" i="1" s="1"/>
  <c r="O1310" i="1" s="1"/>
  <c r="AM1312" i="1"/>
  <c r="AM1311" i="1" s="1"/>
  <c r="AM1310" i="1" s="1"/>
  <c r="BK1312" i="1"/>
  <c r="BK1311" i="1" s="1"/>
  <c r="BK1310" i="1" s="1"/>
  <c r="L1329" i="1"/>
  <c r="R1329" i="1" s="1"/>
  <c r="X1329" i="1" s="1"/>
  <c r="AD1329" i="1" s="1"/>
  <c r="AJ1329" i="1" s="1"/>
  <c r="AP1329" i="1" s="1"/>
  <c r="AV1329" i="1" s="1"/>
  <c r="BB1329" i="1" s="1"/>
  <c r="BH1329" i="1" s="1"/>
  <c r="BN1329" i="1" s="1"/>
  <c r="BS1329" i="1" s="1"/>
  <c r="BX1329" i="1" s="1"/>
  <c r="CD1329" i="1" s="1"/>
  <c r="CF1329" i="1" s="1"/>
  <c r="Q1332" i="1"/>
  <c r="Q1331" i="1" s="1"/>
  <c r="Q1325" i="1" s="1"/>
  <c r="AO1332" i="1"/>
  <c r="AO1331" i="1" s="1"/>
  <c r="AO1325" i="1" s="1"/>
  <c r="L1344" i="1"/>
  <c r="R1344" i="1" s="1"/>
  <c r="X1344" i="1" s="1"/>
  <c r="AD1344" i="1" s="1"/>
  <c r="AJ1344" i="1" s="1"/>
  <c r="AP1344" i="1" s="1"/>
  <c r="AV1344" i="1" s="1"/>
  <c r="BB1344" i="1" s="1"/>
  <c r="BH1344" i="1" s="1"/>
  <c r="BN1344" i="1" s="1"/>
  <c r="BS1344" i="1" s="1"/>
  <c r="BX1344" i="1" s="1"/>
  <c r="CD1344" i="1" s="1"/>
  <c r="CF1344" i="1" s="1"/>
  <c r="J1342" i="1"/>
  <c r="J1341" i="1" s="1"/>
  <c r="BF1342" i="1"/>
  <c r="BF1341" i="1" s="1"/>
  <c r="M1347" i="1"/>
  <c r="S1347" i="1" s="1"/>
  <c r="Y1347" i="1" s="1"/>
  <c r="AE1347" i="1" s="1"/>
  <c r="AK1347" i="1" s="1"/>
  <c r="AQ1347" i="1" s="1"/>
  <c r="AW1347" i="1" s="1"/>
  <c r="BC1347" i="1" s="1"/>
  <c r="BI1347" i="1" s="1"/>
  <c r="BO1347" i="1" s="1"/>
  <c r="BT1347" i="1" s="1"/>
  <c r="BY1347" i="1" s="1"/>
  <c r="CG1347" i="1" s="1"/>
  <c r="CI1347" i="1" s="1"/>
  <c r="U1342" i="1"/>
  <c r="U1341" i="1" s="1"/>
  <c r="AI1342" i="1"/>
  <c r="AI1341" i="1" s="1"/>
  <c r="AS1342" i="1"/>
  <c r="AS1341" i="1" s="1"/>
  <c r="BG1342" i="1"/>
  <c r="BG1341" i="1" s="1"/>
  <c r="BQ1342" i="1"/>
  <c r="BQ1341" i="1" s="1"/>
  <c r="CA1342" i="1"/>
  <c r="CA1341" i="1" s="1"/>
  <c r="M1361" i="1"/>
  <c r="S1361" i="1" s="1"/>
  <c r="Y1361" i="1" s="1"/>
  <c r="AE1361" i="1" s="1"/>
  <c r="AK1361" i="1" s="1"/>
  <c r="AQ1361" i="1" s="1"/>
  <c r="AW1361" i="1" s="1"/>
  <c r="BC1361" i="1" s="1"/>
  <c r="BI1361" i="1" s="1"/>
  <c r="BO1361" i="1" s="1"/>
  <c r="BT1361" i="1" s="1"/>
  <c r="BY1361" i="1" s="1"/>
  <c r="CG1361" i="1" s="1"/>
  <c r="CI1361" i="1" s="1"/>
  <c r="W1363" i="1"/>
  <c r="AG1363" i="1"/>
  <c r="AU1363" i="1"/>
  <c r="BE1363" i="1"/>
  <c r="BV1363" i="1"/>
  <c r="CC1363" i="1"/>
  <c r="L1379" i="1"/>
  <c r="R1379" i="1" s="1"/>
  <c r="X1379" i="1" s="1"/>
  <c r="AD1379" i="1" s="1"/>
  <c r="AJ1379" i="1" s="1"/>
  <c r="AP1379" i="1" s="1"/>
  <c r="AV1379" i="1" s="1"/>
  <c r="BB1379" i="1" s="1"/>
  <c r="BH1379" i="1" s="1"/>
  <c r="BN1379" i="1" s="1"/>
  <c r="BS1379" i="1" s="1"/>
  <c r="BX1379" i="1" s="1"/>
  <c r="CD1379" i="1" s="1"/>
  <c r="CF1379" i="1" s="1"/>
  <c r="M1391" i="1"/>
  <c r="S1391" i="1" s="1"/>
  <c r="Y1391" i="1" s="1"/>
  <c r="AE1391" i="1" s="1"/>
  <c r="AK1391" i="1" s="1"/>
  <c r="AQ1391" i="1" s="1"/>
  <c r="AW1391" i="1" s="1"/>
  <c r="BC1391" i="1" s="1"/>
  <c r="BI1391" i="1" s="1"/>
  <c r="BO1391" i="1" s="1"/>
  <c r="BT1391" i="1" s="1"/>
  <c r="BY1391" i="1" s="1"/>
  <c r="CG1391" i="1" s="1"/>
  <c r="CI1391" i="1" s="1"/>
  <c r="N1397" i="1"/>
  <c r="T1397" i="1" s="1"/>
  <c r="Z1397" i="1" s="1"/>
  <c r="AF1397" i="1" s="1"/>
  <c r="AL1397" i="1" s="1"/>
  <c r="AR1397" i="1" s="1"/>
  <c r="AX1397" i="1" s="1"/>
  <c r="BD1397" i="1" s="1"/>
  <c r="BJ1397" i="1" s="1"/>
  <c r="BP1397" i="1" s="1"/>
  <c r="BU1397" i="1" s="1"/>
  <c r="BZ1397" i="1" s="1"/>
  <c r="CJ1397" i="1" s="1"/>
  <c r="CL1397" i="1" s="1"/>
  <c r="M1397" i="1"/>
  <c r="S1397" i="1" s="1"/>
  <c r="Y1397" i="1" s="1"/>
  <c r="AE1397" i="1" s="1"/>
  <c r="AK1397" i="1" s="1"/>
  <c r="AQ1397" i="1" s="1"/>
  <c r="AW1397" i="1" s="1"/>
  <c r="BC1397" i="1" s="1"/>
  <c r="BI1397" i="1" s="1"/>
  <c r="BO1397" i="1" s="1"/>
  <c r="BT1397" i="1" s="1"/>
  <c r="BY1397" i="1" s="1"/>
  <c r="CG1397" i="1" s="1"/>
  <c r="CI1397" i="1" s="1"/>
  <c r="AF1401" i="1"/>
  <c r="AL1401" i="1" s="1"/>
  <c r="AR1401" i="1" s="1"/>
  <c r="AX1401" i="1" s="1"/>
  <c r="BD1401" i="1" s="1"/>
  <c r="BJ1401" i="1" s="1"/>
  <c r="BP1401" i="1" s="1"/>
  <c r="BU1401" i="1" s="1"/>
  <c r="BZ1401" i="1" s="1"/>
  <c r="CJ1401" i="1" s="1"/>
  <c r="AI1403" i="1"/>
  <c r="BQ1403" i="1"/>
  <c r="AK1420" i="1"/>
  <c r="AQ1420" i="1" s="1"/>
  <c r="AW1420" i="1" s="1"/>
  <c r="BC1420" i="1" s="1"/>
  <c r="BI1420" i="1" s="1"/>
  <c r="BO1420" i="1" s="1"/>
  <c r="BT1420" i="1" s="1"/>
  <c r="BY1420" i="1" s="1"/>
  <c r="CG1420" i="1" s="1"/>
  <c r="AG1423" i="1"/>
  <c r="U1423" i="1"/>
  <c r="N1434" i="1"/>
  <c r="T1434" i="1" s="1"/>
  <c r="Z1434" i="1" s="1"/>
  <c r="AF1434" i="1" s="1"/>
  <c r="AL1434" i="1" s="1"/>
  <c r="AR1434" i="1" s="1"/>
  <c r="AX1434" i="1" s="1"/>
  <c r="BD1434" i="1" s="1"/>
  <c r="BJ1434" i="1" s="1"/>
  <c r="BP1434" i="1" s="1"/>
  <c r="BU1434" i="1" s="1"/>
  <c r="BZ1434" i="1" s="1"/>
  <c r="CJ1434" i="1" s="1"/>
  <c r="CL1434" i="1" s="1"/>
  <c r="BO1461" i="1"/>
  <c r="BT1461" i="1" s="1"/>
  <c r="BY1461" i="1" s="1"/>
  <c r="CG1461" i="1" s="1"/>
  <c r="BL1460" i="1"/>
  <c r="BO1460" i="1" s="1"/>
  <c r="N1474" i="1"/>
  <c r="T1474" i="1" s="1"/>
  <c r="Z1474" i="1" s="1"/>
  <c r="AF1474" i="1" s="1"/>
  <c r="AL1474" i="1" s="1"/>
  <c r="AR1474" i="1" s="1"/>
  <c r="AX1474" i="1" s="1"/>
  <c r="BD1474" i="1" s="1"/>
  <c r="BJ1474" i="1" s="1"/>
  <c r="BP1474" i="1" s="1"/>
  <c r="BU1474" i="1" s="1"/>
  <c r="BZ1474" i="1" s="1"/>
  <c r="CJ1474" i="1" s="1"/>
  <c r="CL1474" i="1" s="1"/>
  <c r="BB1499" i="1"/>
  <c r="BH1499" i="1" s="1"/>
  <c r="BN1499" i="1" s="1"/>
  <c r="BS1499" i="1" s="1"/>
  <c r="BX1499" i="1" s="1"/>
  <c r="CD1499" i="1" s="1"/>
  <c r="CF1499" i="1" s="1"/>
  <c r="AY1498" i="1"/>
  <c r="N1521" i="1"/>
  <c r="T1521" i="1" s="1"/>
  <c r="Z1521" i="1" s="1"/>
  <c r="AF1521" i="1" s="1"/>
  <c r="AL1521" i="1" s="1"/>
  <c r="AR1521" i="1" s="1"/>
  <c r="AX1521" i="1" s="1"/>
  <c r="BD1521" i="1" s="1"/>
  <c r="BJ1521" i="1" s="1"/>
  <c r="BP1521" i="1" s="1"/>
  <c r="BU1521" i="1" s="1"/>
  <c r="BZ1521" i="1" s="1"/>
  <c r="CJ1521" i="1" s="1"/>
  <c r="CL1521" i="1" s="1"/>
  <c r="M1525" i="1"/>
  <c r="S1525" i="1" s="1"/>
  <c r="Y1525" i="1" s="1"/>
  <c r="AE1525" i="1" s="1"/>
  <c r="AK1525" i="1" s="1"/>
  <c r="AQ1525" i="1" s="1"/>
  <c r="AW1525" i="1" s="1"/>
  <c r="BC1525" i="1" s="1"/>
  <c r="BI1525" i="1" s="1"/>
  <c r="BO1525" i="1" s="1"/>
  <c r="BT1525" i="1" s="1"/>
  <c r="BY1525" i="1" s="1"/>
  <c r="CG1525" i="1" s="1"/>
  <c r="CI1525" i="1" s="1"/>
  <c r="G1524" i="1"/>
  <c r="M1524" i="1" s="1"/>
  <c r="S1524" i="1" s="1"/>
  <c r="Y1524" i="1" s="1"/>
  <c r="AE1524" i="1" s="1"/>
  <c r="AK1524" i="1" s="1"/>
  <c r="AQ1524" i="1" s="1"/>
  <c r="AW1524" i="1" s="1"/>
  <c r="BC1524" i="1" s="1"/>
  <c r="BI1524" i="1" s="1"/>
  <c r="BO1524" i="1" s="1"/>
  <c r="BT1524" i="1" s="1"/>
  <c r="BY1524" i="1" s="1"/>
  <c r="CG1524" i="1" s="1"/>
  <c r="CI1524" i="1" s="1"/>
  <c r="L1533" i="1"/>
  <c r="R1533" i="1" s="1"/>
  <c r="X1533" i="1" s="1"/>
  <c r="AD1533" i="1" s="1"/>
  <c r="AJ1533" i="1" s="1"/>
  <c r="AP1533" i="1" s="1"/>
  <c r="AV1533" i="1" s="1"/>
  <c r="BB1533" i="1" s="1"/>
  <c r="BH1533" i="1" s="1"/>
  <c r="BN1533" i="1" s="1"/>
  <c r="BS1533" i="1" s="1"/>
  <c r="BX1533" i="1" s="1"/>
  <c r="CD1533" i="1" s="1"/>
  <c r="CF1533" i="1" s="1"/>
  <c r="I1532" i="1"/>
  <c r="CA1540" i="1"/>
  <c r="W1540" i="1"/>
  <c r="AU1540" i="1"/>
  <c r="BQ1549" i="1"/>
  <c r="CB1578" i="1"/>
  <c r="CB1577" i="1" s="1"/>
  <c r="CB1567" i="1" s="1"/>
  <c r="AN1588" i="1"/>
  <c r="AN1587" i="1" s="1"/>
  <c r="L1614" i="1"/>
  <c r="R1614" i="1" s="1"/>
  <c r="X1614" i="1" s="1"/>
  <c r="AD1614" i="1" s="1"/>
  <c r="AJ1614" i="1" s="1"/>
  <c r="AP1614" i="1" s="1"/>
  <c r="AV1614" i="1" s="1"/>
  <c r="BB1614" i="1" s="1"/>
  <c r="BH1614" i="1" s="1"/>
  <c r="BN1614" i="1" s="1"/>
  <c r="BS1614" i="1" s="1"/>
  <c r="BX1614" i="1" s="1"/>
  <c r="CD1614" i="1" s="1"/>
  <c r="CF1614" i="1" s="1"/>
  <c r="F1613" i="1"/>
  <c r="L1613" i="1" s="1"/>
  <c r="R1613" i="1" s="1"/>
  <c r="X1613" i="1" s="1"/>
  <c r="AD1613" i="1" s="1"/>
  <c r="AJ1613" i="1" s="1"/>
  <c r="AP1613" i="1" s="1"/>
  <c r="AV1613" i="1" s="1"/>
  <c r="BB1613" i="1" s="1"/>
  <c r="BH1613" i="1" s="1"/>
  <c r="BN1613" i="1" s="1"/>
  <c r="BS1613" i="1" s="1"/>
  <c r="BX1613" i="1" s="1"/>
  <c r="CD1613" i="1" s="1"/>
  <c r="CF1613" i="1" s="1"/>
  <c r="F1674" i="1"/>
  <c r="F1673" i="1" s="1"/>
  <c r="Q1674" i="1"/>
  <c r="Q1673" i="1" s="1"/>
  <c r="AH1674" i="1"/>
  <c r="AH1673" i="1" s="1"/>
  <c r="AY1674" i="1"/>
  <c r="AY1673" i="1" s="1"/>
  <c r="BM1674" i="1"/>
  <c r="BM1673" i="1" s="1"/>
  <c r="L1700" i="1"/>
  <c r="R1700" i="1" s="1"/>
  <c r="X1700" i="1" s="1"/>
  <c r="I1699" i="1"/>
  <c r="I1698" i="1" s="1"/>
  <c r="L1716" i="1"/>
  <c r="R1716" i="1" s="1"/>
  <c r="X1716" i="1" s="1"/>
  <c r="AD1716" i="1" s="1"/>
  <c r="AJ1716" i="1" s="1"/>
  <c r="AP1716" i="1" s="1"/>
  <c r="AV1716" i="1" s="1"/>
  <c r="BB1716" i="1" s="1"/>
  <c r="BH1716" i="1" s="1"/>
  <c r="BN1716" i="1" s="1"/>
  <c r="BS1716" i="1" s="1"/>
  <c r="BX1716" i="1" s="1"/>
  <c r="CD1716" i="1" s="1"/>
  <c r="CF1716" i="1" s="1"/>
  <c r="F1715" i="1"/>
  <c r="L1715" i="1" s="1"/>
  <c r="R1715" i="1" s="1"/>
  <c r="X1715" i="1" s="1"/>
  <c r="AD1715" i="1" s="1"/>
  <c r="AJ1715" i="1" s="1"/>
  <c r="AP1715" i="1" s="1"/>
  <c r="AV1715" i="1" s="1"/>
  <c r="BB1715" i="1" s="1"/>
  <c r="BH1715" i="1" s="1"/>
  <c r="BN1715" i="1" s="1"/>
  <c r="BS1715" i="1" s="1"/>
  <c r="BX1715" i="1" s="1"/>
  <c r="CD1715" i="1" s="1"/>
  <c r="CF1715" i="1" s="1"/>
  <c r="L1775" i="1"/>
  <c r="R1775" i="1" s="1"/>
  <c r="X1775" i="1" s="1"/>
  <c r="AD1775" i="1" s="1"/>
  <c r="AJ1775" i="1" s="1"/>
  <c r="AP1775" i="1" s="1"/>
  <c r="AV1775" i="1" s="1"/>
  <c r="BB1775" i="1" s="1"/>
  <c r="BH1775" i="1" s="1"/>
  <c r="BN1775" i="1" s="1"/>
  <c r="BS1775" i="1" s="1"/>
  <c r="BX1775" i="1" s="1"/>
  <c r="CD1775" i="1" s="1"/>
  <c r="CF1775" i="1" s="1"/>
  <c r="I1774" i="1"/>
  <c r="L1774" i="1" s="1"/>
  <c r="R1774" i="1" s="1"/>
  <c r="X1774" i="1" s="1"/>
  <c r="AD1774" i="1" s="1"/>
  <c r="AJ1774" i="1" s="1"/>
  <c r="AP1774" i="1" s="1"/>
  <c r="AV1774" i="1" s="1"/>
  <c r="BB1774" i="1" s="1"/>
  <c r="BH1774" i="1" s="1"/>
  <c r="BN1774" i="1" s="1"/>
  <c r="BS1774" i="1" s="1"/>
  <c r="BX1774" i="1" s="1"/>
  <c r="CD1774" i="1" s="1"/>
  <c r="CF1774" i="1" s="1"/>
  <c r="J1781" i="1"/>
  <c r="J1777" i="1" s="1"/>
  <c r="AA1781" i="1"/>
  <c r="AA1777" i="1" s="1"/>
  <c r="AH1781" i="1"/>
  <c r="AH1777" i="1" s="1"/>
  <c r="AH1766" i="1" s="1"/>
  <c r="AH1765" i="1" s="1"/>
  <c r="BF1781" i="1"/>
  <c r="BF1777" i="1" s="1"/>
  <c r="BW1781" i="1"/>
  <c r="BW1777" i="1" s="1"/>
  <c r="M1868" i="1"/>
  <c r="S1868" i="1" s="1"/>
  <c r="Y1868" i="1" s="1"/>
  <c r="AE1868" i="1" s="1"/>
  <c r="AK1868" i="1" s="1"/>
  <c r="AQ1868" i="1" s="1"/>
  <c r="AW1868" i="1" s="1"/>
  <c r="BC1868" i="1" s="1"/>
  <c r="BI1868" i="1" s="1"/>
  <c r="BO1868" i="1" s="1"/>
  <c r="BT1868" i="1" s="1"/>
  <c r="BY1868" i="1" s="1"/>
  <c r="CG1868" i="1" s="1"/>
  <c r="CI1868" i="1" s="1"/>
  <c r="G1867" i="1"/>
  <c r="M1867" i="1" s="1"/>
  <c r="S1867" i="1" s="1"/>
  <c r="Y1867" i="1" s="1"/>
  <c r="AE1867" i="1" s="1"/>
  <c r="AK1867" i="1" s="1"/>
  <c r="AQ1867" i="1" s="1"/>
  <c r="AW1867" i="1" s="1"/>
  <c r="BC1867" i="1" s="1"/>
  <c r="BI1867" i="1" s="1"/>
  <c r="BO1867" i="1" s="1"/>
  <c r="BT1867" i="1" s="1"/>
  <c r="BY1867" i="1" s="1"/>
  <c r="CG1867" i="1" s="1"/>
  <c r="CI1867" i="1" s="1"/>
  <c r="BK1332" i="1"/>
  <c r="BK1331" i="1" s="1"/>
  <c r="BK1325" i="1" s="1"/>
  <c r="K1332" i="1"/>
  <c r="K1331" i="1" s="1"/>
  <c r="K1325" i="1" s="1"/>
  <c r="N1361" i="1"/>
  <c r="T1361" i="1" s="1"/>
  <c r="Z1361" i="1" s="1"/>
  <c r="AF1361" i="1" s="1"/>
  <c r="AL1361" i="1" s="1"/>
  <c r="AR1361" i="1" s="1"/>
  <c r="AX1361" i="1" s="1"/>
  <c r="BD1361" i="1" s="1"/>
  <c r="BJ1361" i="1" s="1"/>
  <c r="BP1361" i="1" s="1"/>
  <c r="BU1361" i="1" s="1"/>
  <c r="BZ1361" i="1" s="1"/>
  <c r="CJ1361" i="1" s="1"/>
  <c r="CL1361" i="1" s="1"/>
  <c r="M1370" i="1"/>
  <c r="S1370" i="1" s="1"/>
  <c r="Y1370" i="1" s="1"/>
  <c r="AE1370" i="1" s="1"/>
  <c r="AK1370" i="1" s="1"/>
  <c r="AQ1370" i="1" s="1"/>
  <c r="AW1370" i="1" s="1"/>
  <c r="BC1370" i="1" s="1"/>
  <c r="BI1370" i="1" s="1"/>
  <c r="BO1370" i="1" s="1"/>
  <c r="BT1370" i="1" s="1"/>
  <c r="BY1370" i="1" s="1"/>
  <c r="CG1370" i="1" s="1"/>
  <c r="CI1370" i="1" s="1"/>
  <c r="AZ1381" i="1"/>
  <c r="AZ1372" i="1" s="1"/>
  <c r="N1388" i="1"/>
  <c r="T1388" i="1" s="1"/>
  <c r="Z1388" i="1" s="1"/>
  <c r="AF1388" i="1" s="1"/>
  <c r="AL1388" i="1" s="1"/>
  <c r="AR1388" i="1" s="1"/>
  <c r="AX1388" i="1" s="1"/>
  <c r="BD1388" i="1" s="1"/>
  <c r="BJ1388" i="1" s="1"/>
  <c r="BP1388" i="1" s="1"/>
  <c r="BU1388" i="1" s="1"/>
  <c r="BZ1388" i="1" s="1"/>
  <c r="CJ1388" i="1" s="1"/>
  <c r="CL1388" i="1" s="1"/>
  <c r="N1389" i="1"/>
  <c r="T1389" i="1" s="1"/>
  <c r="Z1389" i="1" s="1"/>
  <c r="AF1389" i="1" s="1"/>
  <c r="AL1389" i="1" s="1"/>
  <c r="AR1389" i="1" s="1"/>
  <c r="AX1389" i="1" s="1"/>
  <c r="BD1389" i="1" s="1"/>
  <c r="BJ1389" i="1" s="1"/>
  <c r="BP1389" i="1" s="1"/>
  <c r="BU1389" i="1" s="1"/>
  <c r="BZ1389" i="1" s="1"/>
  <c r="CJ1389" i="1" s="1"/>
  <c r="CL1389" i="1" s="1"/>
  <c r="N1390" i="1"/>
  <c r="T1390" i="1" s="1"/>
  <c r="Z1390" i="1" s="1"/>
  <c r="AF1390" i="1" s="1"/>
  <c r="AL1390" i="1" s="1"/>
  <c r="AR1390" i="1" s="1"/>
  <c r="AX1390" i="1" s="1"/>
  <c r="BD1390" i="1" s="1"/>
  <c r="BJ1390" i="1" s="1"/>
  <c r="BP1390" i="1" s="1"/>
  <c r="BU1390" i="1" s="1"/>
  <c r="BZ1390" i="1" s="1"/>
  <c r="CJ1390" i="1" s="1"/>
  <c r="CL1390" i="1" s="1"/>
  <c r="N1391" i="1"/>
  <c r="T1391" i="1" s="1"/>
  <c r="Z1391" i="1" s="1"/>
  <c r="AF1391" i="1" s="1"/>
  <c r="AL1391" i="1" s="1"/>
  <c r="AR1391" i="1" s="1"/>
  <c r="AX1391" i="1" s="1"/>
  <c r="BD1391" i="1" s="1"/>
  <c r="BJ1391" i="1" s="1"/>
  <c r="BP1391" i="1" s="1"/>
  <c r="BU1391" i="1" s="1"/>
  <c r="BZ1391" i="1" s="1"/>
  <c r="CJ1391" i="1" s="1"/>
  <c r="CL1391" i="1" s="1"/>
  <c r="AM1403" i="1"/>
  <c r="BR1403" i="1"/>
  <c r="P1423" i="1"/>
  <c r="L1434" i="1"/>
  <c r="R1434" i="1" s="1"/>
  <c r="X1434" i="1" s="1"/>
  <c r="AD1434" i="1" s="1"/>
  <c r="AJ1434" i="1" s="1"/>
  <c r="AP1434" i="1" s="1"/>
  <c r="AV1434" i="1" s="1"/>
  <c r="BB1434" i="1" s="1"/>
  <c r="BH1434" i="1" s="1"/>
  <c r="BN1434" i="1" s="1"/>
  <c r="BS1434" i="1" s="1"/>
  <c r="BX1434" i="1" s="1"/>
  <c r="CD1434" i="1" s="1"/>
  <c r="CF1434" i="1" s="1"/>
  <c r="L1448" i="1"/>
  <c r="R1448" i="1" s="1"/>
  <c r="X1448" i="1" s="1"/>
  <c r="AD1448" i="1" s="1"/>
  <c r="AJ1448" i="1" s="1"/>
  <c r="AP1448" i="1" s="1"/>
  <c r="AV1448" i="1" s="1"/>
  <c r="BB1448" i="1" s="1"/>
  <c r="BH1448" i="1" s="1"/>
  <c r="BN1448" i="1" s="1"/>
  <c r="BS1448" i="1" s="1"/>
  <c r="BX1448" i="1" s="1"/>
  <c r="CD1448" i="1" s="1"/>
  <c r="CF1448" i="1" s="1"/>
  <c r="AY1450" i="1"/>
  <c r="BV1459" i="1"/>
  <c r="BV1450" i="1" s="1"/>
  <c r="N1463" i="1"/>
  <c r="T1463" i="1" s="1"/>
  <c r="Z1463" i="1" s="1"/>
  <c r="AF1463" i="1" s="1"/>
  <c r="AL1463" i="1" s="1"/>
  <c r="AR1463" i="1" s="1"/>
  <c r="AX1463" i="1" s="1"/>
  <c r="BD1463" i="1" s="1"/>
  <c r="BJ1463" i="1" s="1"/>
  <c r="BP1463" i="1" s="1"/>
  <c r="BU1463" i="1" s="1"/>
  <c r="BZ1463" i="1" s="1"/>
  <c r="CJ1463" i="1" s="1"/>
  <c r="CL1463" i="1" s="1"/>
  <c r="AQ1485" i="1"/>
  <c r="AW1485" i="1" s="1"/>
  <c r="BC1485" i="1" s="1"/>
  <c r="BI1485" i="1" s="1"/>
  <c r="BO1485" i="1" s="1"/>
  <c r="BT1485" i="1" s="1"/>
  <c r="BY1485" i="1" s="1"/>
  <c r="CG1485" i="1" s="1"/>
  <c r="CI1485" i="1" s="1"/>
  <c r="Z1514" i="1"/>
  <c r="AF1514" i="1" s="1"/>
  <c r="AL1514" i="1" s="1"/>
  <c r="AR1514" i="1" s="1"/>
  <c r="AX1514" i="1" s="1"/>
  <c r="BD1514" i="1" s="1"/>
  <c r="BJ1514" i="1" s="1"/>
  <c r="BP1514" i="1" s="1"/>
  <c r="BU1514" i="1" s="1"/>
  <c r="BZ1514" i="1" s="1"/>
  <c r="CJ1514" i="1" s="1"/>
  <c r="W1517" i="1"/>
  <c r="W1516" i="1" s="1"/>
  <c r="BV1517" i="1"/>
  <c r="BV1516" i="1" s="1"/>
  <c r="N1522" i="1"/>
  <c r="T1522" i="1" s="1"/>
  <c r="Z1522" i="1" s="1"/>
  <c r="AF1522" i="1" s="1"/>
  <c r="AL1522" i="1" s="1"/>
  <c r="AR1522" i="1" s="1"/>
  <c r="AX1522" i="1" s="1"/>
  <c r="BD1522" i="1" s="1"/>
  <c r="BJ1522" i="1" s="1"/>
  <c r="BP1522" i="1" s="1"/>
  <c r="BU1522" i="1" s="1"/>
  <c r="BZ1522" i="1" s="1"/>
  <c r="CJ1522" i="1" s="1"/>
  <c r="CL1522" i="1" s="1"/>
  <c r="N1529" i="1"/>
  <c r="T1529" i="1" s="1"/>
  <c r="Z1529" i="1" s="1"/>
  <c r="AF1529" i="1" s="1"/>
  <c r="AL1529" i="1" s="1"/>
  <c r="AR1529" i="1" s="1"/>
  <c r="AX1529" i="1" s="1"/>
  <c r="BD1529" i="1" s="1"/>
  <c r="BJ1529" i="1" s="1"/>
  <c r="BP1529" i="1" s="1"/>
  <c r="BU1529" i="1" s="1"/>
  <c r="BZ1529" i="1" s="1"/>
  <c r="CJ1529" i="1" s="1"/>
  <c r="CL1529" i="1" s="1"/>
  <c r="AH1540" i="1"/>
  <c r="O1549" i="1"/>
  <c r="V1549" i="1"/>
  <c r="AM1549" i="1"/>
  <c r="AT1549" i="1"/>
  <c r="BA1549" i="1"/>
  <c r="BK1549" i="1"/>
  <c r="BR1549" i="1"/>
  <c r="CB1549" i="1"/>
  <c r="V1559" i="1"/>
  <c r="V1558" i="1" s="1"/>
  <c r="AC1559" i="1"/>
  <c r="AC1558" i="1" s="1"/>
  <c r="AT1559" i="1"/>
  <c r="AT1558" i="1" s="1"/>
  <c r="BA1559" i="1"/>
  <c r="BA1558" i="1" s="1"/>
  <c r="BK1559" i="1"/>
  <c r="BK1558" i="1" s="1"/>
  <c r="BR1559" i="1"/>
  <c r="BR1558" i="1" s="1"/>
  <c r="P1559" i="1"/>
  <c r="P1558" i="1" s="1"/>
  <c r="W1559" i="1"/>
  <c r="W1558" i="1" s="1"/>
  <c r="AN1559" i="1"/>
  <c r="AN1558" i="1" s="1"/>
  <c r="AU1559" i="1"/>
  <c r="AU1558" i="1" s="1"/>
  <c r="BL1559" i="1"/>
  <c r="BL1558" i="1" s="1"/>
  <c r="BV1559" i="1"/>
  <c r="BV1558" i="1" s="1"/>
  <c r="BH1571" i="1"/>
  <c r="BN1571" i="1" s="1"/>
  <c r="BS1571" i="1" s="1"/>
  <c r="BX1571" i="1" s="1"/>
  <c r="CD1571" i="1" s="1"/>
  <c r="CF1571" i="1" s="1"/>
  <c r="AT1588" i="1"/>
  <c r="AT1587" i="1" s="1"/>
  <c r="AS1609" i="1"/>
  <c r="AS1608" i="1" s="1"/>
  <c r="CA1609" i="1"/>
  <c r="CA1608" i="1" s="1"/>
  <c r="H1623" i="1"/>
  <c r="N1623" i="1" s="1"/>
  <c r="T1623" i="1" s="1"/>
  <c r="Z1623" i="1" s="1"/>
  <c r="AF1623" i="1" s="1"/>
  <c r="AL1623" i="1" s="1"/>
  <c r="AR1623" i="1" s="1"/>
  <c r="AX1623" i="1" s="1"/>
  <c r="BD1623" i="1" s="1"/>
  <c r="BJ1623" i="1" s="1"/>
  <c r="BP1623" i="1" s="1"/>
  <c r="BU1623" i="1" s="1"/>
  <c r="BZ1623" i="1" s="1"/>
  <c r="CJ1623" i="1" s="1"/>
  <c r="CL1623" i="1" s="1"/>
  <c r="N1634" i="1"/>
  <c r="T1634" i="1" s="1"/>
  <c r="Z1634" i="1" s="1"/>
  <c r="AF1634" i="1" s="1"/>
  <c r="AL1634" i="1" s="1"/>
  <c r="AR1634" i="1" s="1"/>
  <c r="AX1634" i="1" s="1"/>
  <c r="BD1634" i="1" s="1"/>
  <c r="BJ1634" i="1" s="1"/>
  <c r="BP1634" i="1" s="1"/>
  <c r="BU1634" i="1" s="1"/>
  <c r="BZ1634" i="1" s="1"/>
  <c r="CJ1634" i="1" s="1"/>
  <c r="CL1634" i="1" s="1"/>
  <c r="Q1631" i="1"/>
  <c r="AH1631" i="1"/>
  <c r="AY1631" i="1"/>
  <c r="BM1631" i="1"/>
  <c r="O1641" i="1"/>
  <c r="O1640" i="1" s="1"/>
  <c r="AC1641" i="1"/>
  <c r="AC1640" i="1" s="1"/>
  <c r="AT1641" i="1"/>
  <c r="AT1640" i="1" s="1"/>
  <c r="BK1641" i="1"/>
  <c r="BK1640" i="1" s="1"/>
  <c r="CB1641" i="1"/>
  <c r="CB1640" i="1" s="1"/>
  <c r="N1653" i="1"/>
  <c r="T1653" i="1" s="1"/>
  <c r="Z1653" i="1" s="1"/>
  <c r="AF1653" i="1" s="1"/>
  <c r="AL1653" i="1" s="1"/>
  <c r="AR1653" i="1" s="1"/>
  <c r="AX1653" i="1" s="1"/>
  <c r="BD1653" i="1" s="1"/>
  <c r="BJ1653" i="1" s="1"/>
  <c r="BP1653" i="1" s="1"/>
  <c r="BU1653" i="1" s="1"/>
  <c r="BZ1653" i="1" s="1"/>
  <c r="CJ1653" i="1" s="1"/>
  <c r="CL1653" i="1" s="1"/>
  <c r="V1666" i="1"/>
  <c r="V1665" i="1" s="1"/>
  <c r="BA1666" i="1"/>
  <c r="BA1665" i="1" s="1"/>
  <c r="P1674" i="1"/>
  <c r="P1673" i="1" s="1"/>
  <c r="AU1674" i="1"/>
  <c r="AU1673" i="1" s="1"/>
  <c r="CC1674" i="1"/>
  <c r="CC1673" i="1" s="1"/>
  <c r="Q1688" i="1"/>
  <c r="Q1687" i="1" s="1"/>
  <c r="Q1681" i="1" s="1"/>
  <c r="AO1688" i="1"/>
  <c r="AO1687" i="1" s="1"/>
  <c r="AO1681" i="1" s="1"/>
  <c r="AT1688" i="1"/>
  <c r="AT1687" i="1" s="1"/>
  <c r="AT1681" i="1" s="1"/>
  <c r="AU1688" i="1"/>
  <c r="AU1687" i="1" s="1"/>
  <c r="AU1681" i="1" s="1"/>
  <c r="K1714" i="1"/>
  <c r="U1714" i="1"/>
  <c r="AB1714" i="1"/>
  <c r="AI1714" i="1"/>
  <c r="AS1714" i="1"/>
  <c r="AZ1714" i="1"/>
  <c r="BG1714" i="1"/>
  <c r="BQ1714" i="1"/>
  <c r="CA1714" i="1"/>
  <c r="P1738" i="1"/>
  <c r="AZ1743" i="1"/>
  <c r="L1779" i="1"/>
  <c r="R1779" i="1" s="1"/>
  <c r="X1779" i="1" s="1"/>
  <c r="AD1779" i="1" s="1"/>
  <c r="AJ1779" i="1" s="1"/>
  <c r="AP1779" i="1" s="1"/>
  <c r="AV1779" i="1" s="1"/>
  <c r="BB1779" i="1" s="1"/>
  <c r="BH1779" i="1" s="1"/>
  <c r="BN1779" i="1" s="1"/>
  <c r="BS1779" i="1" s="1"/>
  <c r="BX1779" i="1" s="1"/>
  <c r="CD1779" i="1" s="1"/>
  <c r="CF1779" i="1" s="1"/>
  <c r="M1782" i="1"/>
  <c r="S1782" i="1" s="1"/>
  <c r="Y1782" i="1" s="1"/>
  <c r="AE1782" i="1" s="1"/>
  <c r="AK1782" i="1" s="1"/>
  <c r="AQ1782" i="1" s="1"/>
  <c r="AW1782" i="1" s="1"/>
  <c r="BC1782" i="1" s="1"/>
  <c r="BI1782" i="1" s="1"/>
  <c r="BO1782" i="1" s="1"/>
  <c r="BT1782" i="1" s="1"/>
  <c r="BY1782" i="1" s="1"/>
  <c r="CG1782" i="1" s="1"/>
  <c r="CI1782" i="1" s="1"/>
  <c r="G1781" i="1"/>
  <c r="G1777" i="1" s="1"/>
  <c r="AI1804" i="1"/>
  <c r="H1814" i="1"/>
  <c r="K1826" i="1"/>
  <c r="K1825" i="1" s="1"/>
  <c r="CA1826" i="1"/>
  <c r="CA1825" i="1" s="1"/>
  <c r="BG1835" i="1"/>
  <c r="BG1834" i="1" s="1"/>
  <c r="BG1833" i="1" s="1"/>
  <c r="J1860" i="1"/>
  <c r="AH1860" i="1"/>
  <c r="AH1859" i="1" s="1"/>
  <c r="AH1858" i="1" s="1"/>
  <c r="BF1860" i="1"/>
  <c r="BF1859" i="1" s="1"/>
  <c r="BF1858" i="1" s="1"/>
  <c r="AO1860" i="1"/>
  <c r="AO1859" i="1" s="1"/>
  <c r="AO1858" i="1" s="1"/>
  <c r="AQ1911" i="1"/>
  <c r="AW1911" i="1" s="1"/>
  <c r="BC1911" i="1" s="1"/>
  <c r="BI1911" i="1" s="1"/>
  <c r="BO1911" i="1" s="1"/>
  <c r="BT1911" i="1" s="1"/>
  <c r="BY1911" i="1" s="1"/>
  <c r="CG1911" i="1" s="1"/>
  <c r="CI1911" i="1" s="1"/>
  <c r="AN1910" i="1"/>
  <c r="AQ1915" i="1"/>
  <c r="AW1915" i="1" s="1"/>
  <c r="BC1915" i="1" s="1"/>
  <c r="BI1915" i="1" s="1"/>
  <c r="BO1915" i="1" s="1"/>
  <c r="BT1915" i="1" s="1"/>
  <c r="BY1915" i="1" s="1"/>
  <c r="CG1915" i="1" s="1"/>
  <c r="CI1915" i="1" s="1"/>
  <c r="AN1914" i="1"/>
  <c r="AM1983" i="1"/>
  <c r="O1983" i="1"/>
  <c r="CM1997" i="1"/>
  <c r="V2081" i="1"/>
  <c r="U1549" i="1"/>
  <c r="U1588" i="1"/>
  <c r="U1587" i="1" s="1"/>
  <c r="Q1588" i="1"/>
  <c r="Q1587" i="1" s="1"/>
  <c r="AA1588" i="1"/>
  <c r="AA1587" i="1" s="1"/>
  <c r="AH1588" i="1"/>
  <c r="AH1587" i="1" s="1"/>
  <c r="AO1588" i="1"/>
  <c r="AO1587" i="1" s="1"/>
  <c r="AY1588" i="1"/>
  <c r="AY1587" i="1" s="1"/>
  <c r="BF1588" i="1"/>
  <c r="BF1587" i="1" s="1"/>
  <c r="BM1588" i="1"/>
  <c r="BM1587" i="1" s="1"/>
  <c r="BW1588" i="1"/>
  <c r="BW1587" i="1" s="1"/>
  <c r="T1624" i="1"/>
  <c r="Z1624" i="1" s="1"/>
  <c r="AF1624" i="1" s="1"/>
  <c r="AL1624" i="1" s="1"/>
  <c r="AR1624" i="1" s="1"/>
  <c r="AX1624" i="1" s="1"/>
  <c r="BD1624" i="1" s="1"/>
  <c r="BJ1624" i="1" s="1"/>
  <c r="BP1624" i="1" s="1"/>
  <c r="BU1624" i="1" s="1"/>
  <c r="BZ1624" i="1" s="1"/>
  <c r="CJ1624" i="1" s="1"/>
  <c r="CL1624" i="1" s="1"/>
  <c r="AH1640" i="1"/>
  <c r="P1641" i="1"/>
  <c r="P1640" i="1" s="1"/>
  <c r="AG1641" i="1"/>
  <c r="AG1640" i="1" s="1"/>
  <c r="AU1641" i="1"/>
  <c r="AU1640" i="1" s="1"/>
  <c r="BL1641" i="1"/>
  <c r="BL1640" i="1" s="1"/>
  <c r="CC1641" i="1"/>
  <c r="CC1640" i="1" s="1"/>
  <c r="W1666" i="1"/>
  <c r="W1665" i="1" s="1"/>
  <c r="AN1666" i="1"/>
  <c r="AN1665" i="1" s="1"/>
  <c r="BE1666" i="1"/>
  <c r="BE1665" i="1" s="1"/>
  <c r="BV1666" i="1"/>
  <c r="BV1665" i="1" s="1"/>
  <c r="J1674" i="1"/>
  <c r="J1673" i="1" s="1"/>
  <c r="AO1674" i="1"/>
  <c r="AO1673" i="1" s="1"/>
  <c r="BW1674" i="1"/>
  <c r="BW1673" i="1" s="1"/>
  <c r="AN1688" i="1"/>
  <c r="AN1687" i="1" s="1"/>
  <c r="AN1681" i="1" s="1"/>
  <c r="AM1714" i="1"/>
  <c r="BR1714" i="1"/>
  <c r="Q1714" i="1"/>
  <c r="AH1714" i="1"/>
  <c r="AY1714" i="1"/>
  <c r="BM1714" i="1"/>
  <c r="AI1724" i="1"/>
  <c r="I1743" i="1"/>
  <c r="BL1743" i="1"/>
  <c r="AH1752" i="1"/>
  <c r="O1781" i="1"/>
  <c r="O1777" i="1" s="1"/>
  <c r="O1766" i="1" s="1"/>
  <c r="O1765" i="1" s="1"/>
  <c r="V1781" i="1"/>
  <c r="V1777" i="1" s="1"/>
  <c r="AC1781" i="1"/>
  <c r="AC1777" i="1" s="1"/>
  <c r="AM1781" i="1"/>
  <c r="AM1777" i="1" s="1"/>
  <c r="AT1781" i="1"/>
  <c r="AT1777" i="1" s="1"/>
  <c r="BA1781" i="1"/>
  <c r="BA1777" i="1" s="1"/>
  <c r="BK1781" i="1"/>
  <c r="BK1777" i="1" s="1"/>
  <c r="BR1781" i="1"/>
  <c r="BR1777" i="1" s="1"/>
  <c r="CB1781" i="1"/>
  <c r="CB1777" i="1" s="1"/>
  <c r="AQ1788" i="1"/>
  <c r="AW1788" i="1" s="1"/>
  <c r="BC1788" i="1" s="1"/>
  <c r="BI1788" i="1" s="1"/>
  <c r="BO1788" i="1" s="1"/>
  <c r="BT1788" i="1" s="1"/>
  <c r="BY1788" i="1" s="1"/>
  <c r="CG1788" i="1" s="1"/>
  <c r="CI1788" i="1" s="1"/>
  <c r="AN1787" i="1"/>
  <c r="AN1786" i="1" s="1"/>
  <c r="AQ1786" i="1" s="1"/>
  <c r="AW1786" i="1" s="1"/>
  <c r="BC1786" i="1" s="1"/>
  <c r="BI1786" i="1" s="1"/>
  <c r="BO1786" i="1" s="1"/>
  <c r="BT1786" i="1" s="1"/>
  <c r="BY1786" i="1" s="1"/>
  <c r="CG1786" i="1" s="1"/>
  <c r="CI1786" i="1" s="1"/>
  <c r="N1794" i="1"/>
  <c r="T1794" i="1" s="1"/>
  <c r="Z1794" i="1" s="1"/>
  <c r="AF1794" i="1" s="1"/>
  <c r="AL1794" i="1" s="1"/>
  <c r="AR1794" i="1" s="1"/>
  <c r="AX1794" i="1" s="1"/>
  <c r="BD1794" i="1" s="1"/>
  <c r="BJ1794" i="1" s="1"/>
  <c r="BP1794" i="1" s="1"/>
  <c r="BU1794" i="1" s="1"/>
  <c r="BZ1794" i="1" s="1"/>
  <c r="CJ1794" i="1" s="1"/>
  <c r="CL1794" i="1" s="1"/>
  <c r="H1793" i="1"/>
  <c r="N1793" i="1" s="1"/>
  <c r="T1793" i="1" s="1"/>
  <c r="Z1793" i="1" s="1"/>
  <c r="AF1793" i="1" s="1"/>
  <c r="AL1793" i="1" s="1"/>
  <c r="AR1793" i="1" s="1"/>
  <c r="AX1793" i="1" s="1"/>
  <c r="BD1793" i="1" s="1"/>
  <c r="BJ1793" i="1" s="1"/>
  <c r="BP1793" i="1" s="1"/>
  <c r="BU1793" i="1" s="1"/>
  <c r="BZ1793" i="1" s="1"/>
  <c r="CJ1793" i="1" s="1"/>
  <c r="CL1793" i="1" s="1"/>
  <c r="BA1791" i="1"/>
  <c r="K1804" i="1"/>
  <c r="AC1804" i="1"/>
  <c r="L1821" i="1"/>
  <c r="R1821" i="1" s="1"/>
  <c r="X1821" i="1" s="1"/>
  <c r="AD1821" i="1" s="1"/>
  <c r="AJ1821" i="1" s="1"/>
  <c r="AP1821" i="1" s="1"/>
  <c r="AV1821" i="1" s="1"/>
  <c r="BB1821" i="1" s="1"/>
  <c r="BH1821" i="1" s="1"/>
  <c r="BN1821" i="1" s="1"/>
  <c r="BS1821" i="1" s="1"/>
  <c r="BX1821" i="1" s="1"/>
  <c r="CD1821" i="1" s="1"/>
  <c r="CF1821" i="1" s="1"/>
  <c r="L1822" i="1"/>
  <c r="R1822" i="1" s="1"/>
  <c r="X1822" i="1" s="1"/>
  <c r="AD1822" i="1" s="1"/>
  <c r="AJ1822" i="1" s="1"/>
  <c r="AP1822" i="1" s="1"/>
  <c r="AV1822" i="1" s="1"/>
  <c r="BB1822" i="1" s="1"/>
  <c r="BH1822" i="1" s="1"/>
  <c r="BN1822" i="1" s="1"/>
  <c r="BS1822" i="1" s="1"/>
  <c r="BX1822" i="1" s="1"/>
  <c r="CD1822" i="1" s="1"/>
  <c r="CF1822" i="1" s="1"/>
  <c r="L1830" i="1"/>
  <c r="R1830" i="1" s="1"/>
  <c r="X1830" i="1" s="1"/>
  <c r="AD1830" i="1" s="1"/>
  <c r="AJ1830" i="1" s="1"/>
  <c r="AP1830" i="1" s="1"/>
  <c r="AV1830" i="1" s="1"/>
  <c r="BB1830" i="1" s="1"/>
  <c r="BH1830" i="1" s="1"/>
  <c r="BN1830" i="1" s="1"/>
  <c r="BS1830" i="1" s="1"/>
  <c r="BX1830" i="1" s="1"/>
  <c r="CD1830" i="1" s="1"/>
  <c r="CF1830" i="1" s="1"/>
  <c r="AM1835" i="1"/>
  <c r="AM1834" i="1" s="1"/>
  <c r="AM1833" i="1" s="1"/>
  <c r="L1840" i="1"/>
  <c r="R1840" i="1" s="1"/>
  <c r="X1840" i="1" s="1"/>
  <c r="AD1840" i="1" s="1"/>
  <c r="AJ1840" i="1" s="1"/>
  <c r="AP1840" i="1" s="1"/>
  <c r="AV1840" i="1" s="1"/>
  <c r="BB1840" i="1" s="1"/>
  <c r="BH1840" i="1" s="1"/>
  <c r="BN1840" i="1" s="1"/>
  <c r="BS1840" i="1" s="1"/>
  <c r="BX1840" i="1" s="1"/>
  <c r="CD1840" i="1" s="1"/>
  <c r="F1839" i="1"/>
  <c r="L1839" i="1" s="1"/>
  <c r="R1839" i="1" s="1"/>
  <c r="X1839" i="1" s="1"/>
  <c r="AD1839" i="1" s="1"/>
  <c r="AJ1839" i="1" s="1"/>
  <c r="AP1839" i="1" s="1"/>
  <c r="AV1839" i="1" s="1"/>
  <c r="BB1839" i="1" s="1"/>
  <c r="BH1839" i="1" s="1"/>
  <c r="BN1839" i="1" s="1"/>
  <c r="BS1839" i="1" s="1"/>
  <c r="BX1839" i="1" s="1"/>
  <c r="CD1839" i="1" s="1"/>
  <c r="N1846" i="1"/>
  <c r="T1846" i="1" s="1"/>
  <c r="Z1846" i="1" s="1"/>
  <c r="AF1846" i="1" s="1"/>
  <c r="AL1846" i="1" s="1"/>
  <c r="AR1846" i="1" s="1"/>
  <c r="AX1846" i="1" s="1"/>
  <c r="BD1846" i="1" s="1"/>
  <c r="BJ1846" i="1" s="1"/>
  <c r="BP1846" i="1" s="1"/>
  <c r="BU1846" i="1" s="1"/>
  <c r="BZ1846" i="1" s="1"/>
  <c r="CJ1846" i="1" s="1"/>
  <c r="CL1846" i="1" s="1"/>
  <c r="N1850" i="1"/>
  <c r="T1850" i="1" s="1"/>
  <c r="Z1850" i="1" s="1"/>
  <c r="AF1850" i="1" s="1"/>
  <c r="AL1850" i="1" s="1"/>
  <c r="AR1850" i="1" s="1"/>
  <c r="AX1850" i="1" s="1"/>
  <c r="BD1850" i="1" s="1"/>
  <c r="BJ1850" i="1" s="1"/>
  <c r="BP1850" i="1" s="1"/>
  <c r="BU1850" i="1" s="1"/>
  <c r="BZ1850" i="1" s="1"/>
  <c r="CJ1850" i="1" s="1"/>
  <c r="CL1850" i="1" s="1"/>
  <c r="F1984" i="1"/>
  <c r="BA1997" i="1"/>
  <c r="M2010" i="1"/>
  <c r="S2010" i="1" s="1"/>
  <c r="Y2010" i="1" s="1"/>
  <c r="AE2010" i="1" s="1"/>
  <c r="AK2010" i="1" s="1"/>
  <c r="AQ2010" i="1" s="1"/>
  <c r="AW2010" i="1" s="1"/>
  <c r="BC2010" i="1" s="1"/>
  <c r="BI2010" i="1" s="1"/>
  <c r="BO2010" i="1" s="1"/>
  <c r="BT2010" i="1" s="1"/>
  <c r="BY2010" i="1" s="1"/>
  <c r="CG2010" i="1" s="1"/>
  <c r="G2009" i="1"/>
  <c r="AV1453" i="1"/>
  <c r="BB1453" i="1" s="1"/>
  <c r="BH1453" i="1" s="1"/>
  <c r="BN1453" i="1" s="1"/>
  <c r="BS1453" i="1" s="1"/>
  <c r="BX1453" i="1" s="1"/>
  <c r="CD1453" i="1" s="1"/>
  <c r="CF1453" i="1" s="1"/>
  <c r="L1464" i="1"/>
  <c r="R1464" i="1" s="1"/>
  <c r="X1464" i="1" s="1"/>
  <c r="AD1464" i="1" s="1"/>
  <c r="AJ1464" i="1" s="1"/>
  <c r="AP1464" i="1" s="1"/>
  <c r="AV1464" i="1" s="1"/>
  <c r="BB1464" i="1" s="1"/>
  <c r="BH1464" i="1" s="1"/>
  <c r="BN1464" i="1" s="1"/>
  <c r="BS1464" i="1" s="1"/>
  <c r="BX1464" i="1" s="1"/>
  <c r="CD1464" i="1" s="1"/>
  <c r="CF1464" i="1" s="1"/>
  <c r="L1478" i="1"/>
  <c r="R1478" i="1" s="1"/>
  <c r="X1478" i="1" s="1"/>
  <c r="AD1478" i="1" s="1"/>
  <c r="AJ1478" i="1" s="1"/>
  <c r="AP1478" i="1" s="1"/>
  <c r="AV1478" i="1" s="1"/>
  <c r="BB1478" i="1" s="1"/>
  <c r="BH1478" i="1" s="1"/>
  <c r="BN1478" i="1" s="1"/>
  <c r="BS1478" i="1" s="1"/>
  <c r="BX1478" i="1" s="1"/>
  <c r="CD1478" i="1" s="1"/>
  <c r="CF1478" i="1" s="1"/>
  <c r="L1479" i="1"/>
  <c r="R1479" i="1" s="1"/>
  <c r="X1479" i="1" s="1"/>
  <c r="AD1479" i="1" s="1"/>
  <c r="AJ1479" i="1" s="1"/>
  <c r="AP1479" i="1" s="1"/>
  <c r="AV1479" i="1" s="1"/>
  <c r="BB1479" i="1" s="1"/>
  <c r="BH1479" i="1" s="1"/>
  <c r="BN1479" i="1" s="1"/>
  <c r="BS1479" i="1" s="1"/>
  <c r="BX1479" i="1" s="1"/>
  <c r="CD1479" i="1" s="1"/>
  <c r="CF1479" i="1" s="1"/>
  <c r="AY1473" i="1"/>
  <c r="AY1472" i="1" s="1"/>
  <c r="AY1471" i="1" s="1"/>
  <c r="BW1473" i="1"/>
  <c r="BW1472" i="1" s="1"/>
  <c r="BW1471" i="1" s="1"/>
  <c r="CM1473" i="1"/>
  <c r="CM1472" i="1" s="1"/>
  <c r="CM1471" i="1" s="1"/>
  <c r="BL1487" i="1"/>
  <c r="BL1481" i="1" s="1"/>
  <c r="AO1503" i="1"/>
  <c r="BM1503" i="1"/>
  <c r="M1519" i="1"/>
  <c r="S1519" i="1" s="1"/>
  <c r="Y1519" i="1" s="1"/>
  <c r="AE1519" i="1" s="1"/>
  <c r="AK1519" i="1" s="1"/>
  <c r="AQ1519" i="1" s="1"/>
  <c r="AW1519" i="1" s="1"/>
  <c r="BC1519" i="1" s="1"/>
  <c r="BI1519" i="1" s="1"/>
  <c r="BO1519" i="1" s="1"/>
  <c r="BT1519" i="1" s="1"/>
  <c r="BY1519" i="1" s="1"/>
  <c r="CG1519" i="1" s="1"/>
  <c r="CI1519" i="1" s="1"/>
  <c r="BG1517" i="1"/>
  <c r="CA1517" i="1"/>
  <c r="CA1516" i="1" s="1"/>
  <c r="L1525" i="1"/>
  <c r="R1525" i="1" s="1"/>
  <c r="X1525" i="1" s="1"/>
  <c r="AD1525" i="1" s="1"/>
  <c r="AJ1525" i="1" s="1"/>
  <c r="AP1525" i="1" s="1"/>
  <c r="AV1525" i="1" s="1"/>
  <c r="BB1525" i="1" s="1"/>
  <c r="BH1525" i="1" s="1"/>
  <c r="BN1525" i="1" s="1"/>
  <c r="BS1525" i="1" s="1"/>
  <c r="BX1525" i="1" s="1"/>
  <c r="CD1525" i="1" s="1"/>
  <c r="CF1525" i="1" s="1"/>
  <c r="BF1517" i="1"/>
  <c r="BF1516" i="1" s="1"/>
  <c r="N1538" i="1"/>
  <c r="T1538" i="1" s="1"/>
  <c r="Z1538" i="1" s="1"/>
  <c r="AF1538" i="1" s="1"/>
  <c r="AL1538" i="1" s="1"/>
  <c r="AR1538" i="1" s="1"/>
  <c r="AX1538" i="1" s="1"/>
  <c r="BD1538" i="1" s="1"/>
  <c r="BJ1538" i="1" s="1"/>
  <c r="BP1538" i="1" s="1"/>
  <c r="BU1538" i="1" s="1"/>
  <c r="BZ1538" i="1" s="1"/>
  <c r="CJ1538" i="1" s="1"/>
  <c r="CL1538" i="1" s="1"/>
  <c r="AA1540" i="1"/>
  <c r="N1543" i="1"/>
  <c r="T1543" i="1" s="1"/>
  <c r="Z1543" i="1" s="1"/>
  <c r="AF1543" i="1" s="1"/>
  <c r="AL1543" i="1" s="1"/>
  <c r="AR1543" i="1" s="1"/>
  <c r="AX1543" i="1" s="1"/>
  <c r="BD1543" i="1" s="1"/>
  <c r="BJ1543" i="1" s="1"/>
  <c r="BP1543" i="1" s="1"/>
  <c r="BU1543" i="1" s="1"/>
  <c r="BZ1543" i="1" s="1"/>
  <c r="CJ1543" i="1" s="1"/>
  <c r="CL1543" i="1" s="1"/>
  <c r="V1540" i="1"/>
  <c r="AM1540" i="1"/>
  <c r="BA1540" i="1"/>
  <c r="Q1559" i="1"/>
  <c r="Q1558" i="1" s="1"/>
  <c r="AA1559" i="1"/>
  <c r="AA1558" i="1" s="1"/>
  <c r="AH1559" i="1"/>
  <c r="AH1558" i="1" s="1"/>
  <c r="AO1559" i="1"/>
  <c r="AO1558" i="1" s="1"/>
  <c r="AY1559" i="1"/>
  <c r="AY1558" i="1" s="1"/>
  <c r="BF1559" i="1"/>
  <c r="BF1558" i="1" s="1"/>
  <c r="BM1559" i="1"/>
  <c r="BM1558" i="1" s="1"/>
  <c r="BW1559" i="1"/>
  <c r="BW1558" i="1" s="1"/>
  <c r="CM1559" i="1"/>
  <c r="CM1558" i="1" s="1"/>
  <c r="O1559" i="1"/>
  <c r="O1558" i="1" s="1"/>
  <c r="BJ1571" i="1"/>
  <c r="BP1571" i="1" s="1"/>
  <c r="BU1571" i="1" s="1"/>
  <c r="BZ1571" i="1" s="1"/>
  <c r="CJ1571" i="1" s="1"/>
  <c r="CL1571" i="1" s="1"/>
  <c r="K1578" i="1"/>
  <c r="K1577" i="1" s="1"/>
  <c r="K1567" i="1" s="1"/>
  <c r="M1591" i="1"/>
  <c r="S1591" i="1" s="1"/>
  <c r="Y1591" i="1" s="1"/>
  <c r="AE1591" i="1" s="1"/>
  <c r="AK1591" i="1" s="1"/>
  <c r="AQ1591" i="1" s="1"/>
  <c r="AW1591" i="1" s="1"/>
  <c r="BC1591" i="1" s="1"/>
  <c r="BI1591" i="1" s="1"/>
  <c r="BO1591" i="1" s="1"/>
  <c r="BT1591" i="1" s="1"/>
  <c r="BY1591" i="1" s="1"/>
  <c r="CG1591" i="1" s="1"/>
  <c r="L1604" i="1"/>
  <c r="R1604" i="1" s="1"/>
  <c r="X1604" i="1" s="1"/>
  <c r="AD1604" i="1" s="1"/>
  <c r="AJ1604" i="1" s="1"/>
  <c r="AP1604" i="1" s="1"/>
  <c r="AV1604" i="1" s="1"/>
  <c r="BB1604" i="1" s="1"/>
  <c r="BH1604" i="1" s="1"/>
  <c r="BN1604" i="1" s="1"/>
  <c r="BS1604" i="1" s="1"/>
  <c r="BX1604" i="1" s="1"/>
  <c r="CD1604" i="1" s="1"/>
  <c r="CF1604" i="1" s="1"/>
  <c r="AB1609" i="1"/>
  <c r="AB1608" i="1" s="1"/>
  <c r="BG1609" i="1"/>
  <c r="BG1608" i="1" s="1"/>
  <c r="I1609" i="1"/>
  <c r="I1608" i="1" s="1"/>
  <c r="V1609" i="1"/>
  <c r="V1608" i="1" s="1"/>
  <c r="AM1609" i="1"/>
  <c r="AM1608" i="1" s="1"/>
  <c r="BA1609" i="1"/>
  <c r="BA1608" i="1" s="1"/>
  <c r="BR1609" i="1"/>
  <c r="BR1608" i="1" s="1"/>
  <c r="H1618" i="1"/>
  <c r="H1617" i="1" s="1"/>
  <c r="L1629" i="1"/>
  <c r="R1629" i="1" s="1"/>
  <c r="X1629" i="1" s="1"/>
  <c r="AD1629" i="1" s="1"/>
  <c r="AJ1629" i="1" s="1"/>
  <c r="AP1629" i="1" s="1"/>
  <c r="AV1629" i="1" s="1"/>
  <c r="BB1629" i="1" s="1"/>
  <c r="BH1629" i="1" s="1"/>
  <c r="BN1629" i="1" s="1"/>
  <c r="BS1629" i="1" s="1"/>
  <c r="BX1629" i="1" s="1"/>
  <c r="CD1629" i="1" s="1"/>
  <c r="CF1629" i="1" s="1"/>
  <c r="N1638" i="1"/>
  <c r="T1638" i="1" s="1"/>
  <c r="Z1638" i="1" s="1"/>
  <c r="AF1638" i="1" s="1"/>
  <c r="AL1638" i="1" s="1"/>
  <c r="AR1638" i="1" s="1"/>
  <c r="AX1638" i="1" s="1"/>
  <c r="BD1638" i="1" s="1"/>
  <c r="BJ1638" i="1" s="1"/>
  <c r="BP1638" i="1" s="1"/>
  <c r="BU1638" i="1" s="1"/>
  <c r="BZ1638" i="1" s="1"/>
  <c r="CJ1638" i="1" s="1"/>
  <c r="CL1638" i="1" s="1"/>
  <c r="L1643" i="1"/>
  <c r="R1643" i="1" s="1"/>
  <c r="X1643" i="1" s="1"/>
  <c r="AD1643" i="1" s="1"/>
  <c r="AJ1643" i="1" s="1"/>
  <c r="AP1643" i="1" s="1"/>
  <c r="AV1643" i="1" s="1"/>
  <c r="BB1643" i="1" s="1"/>
  <c r="BH1643" i="1" s="1"/>
  <c r="BN1643" i="1" s="1"/>
  <c r="BS1643" i="1" s="1"/>
  <c r="BX1643" i="1" s="1"/>
  <c r="CD1643" i="1" s="1"/>
  <c r="CF1643" i="1" s="1"/>
  <c r="AO1641" i="1"/>
  <c r="AO1640" i="1" s="1"/>
  <c r="BW1641" i="1"/>
  <c r="BW1640" i="1" s="1"/>
  <c r="CM1641" i="1"/>
  <c r="CM1640" i="1" s="1"/>
  <c r="F1656" i="1"/>
  <c r="F1655" i="1" s="1"/>
  <c r="L1655" i="1" s="1"/>
  <c r="R1655" i="1" s="1"/>
  <c r="X1655" i="1" s="1"/>
  <c r="AD1655" i="1" s="1"/>
  <c r="AJ1655" i="1" s="1"/>
  <c r="AP1655" i="1" s="1"/>
  <c r="AV1655" i="1" s="1"/>
  <c r="BB1655" i="1" s="1"/>
  <c r="BH1655" i="1" s="1"/>
  <c r="BN1655" i="1" s="1"/>
  <c r="BS1655" i="1" s="1"/>
  <c r="BX1655" i="1" s="1"/>
  <c r="CD1655" i="1" s="1"/>
  <c r="CF1655" i="1" s="1"/>
  <c r="N1670" i="1"/>
  <c r="T1670" i="1" s="1"/>
  <c r="Z1670" i="1" s="1"/>
  <c r="AF1670" i="1" s="1"/>
  <c r="AL1670" i="1" s="1"/>
  <c r="AR1670" i="1" s="1"/>
  <c r="AX1670" i="1" s="1"/>
  <c r="BD1670" i="1" s="1"/>
  <c r="BJ1670" i="1" s="1"/>
  <c r="BP1670" i="1" s="1"/>
  <c r="BU1670" i="1" s="1"/>
  <c r="BZ1670" i="1" s="1"/>
  <c r="CJ1670" i="1" s="1"/>
  <c r="CL1670" i="1" s="1"/>
  <c r="U1674" i="1"/>
  <c r="U1673" i="1" s="1"/>
  <c r="AB1674" i="1"/>
  <c r="AB1673" i="1" s="1"/>
  <c r="AI1674" i="1"/>
  <c r="AI1673" i="1" s="1"/>
  <c r="AZ1674" i="1"/>
  <c r="AZ1673" i="1" s="1"/>
  <c r="BG1674" i="1"/>
  <c r="BG1673" i="1" s="1"/>
  <c r="BQ1674" i="1"/>
  <c r="BQ1673" i="1" s="1"/>
  <c r="L1693" i="1"/>
  <c r="R1693" i="1" s="1"/>
  <c r="X1693" i="1" s="1"/>
  <c r="AD1693" i="1" s="1"/>
  <c r="AJ1693" i="1" s="1"/>
  <c r="AP1693" i="1" s="1"/>
  <c r="AV1693" i="1" s="1"/>
  <c r="BB1693" i="1" s="1"/>
  <c r="BH1693" i="1" s="1"/>
  <c r="BN1693" i="1" s="1"/>
  <c r="BS1693" i="1" s="1"/>
  <c r="BX1693" i="1" s="1"/>
  <c r="CD1693" i="1" s="1"/>
  <c r="CF1693" i="1" s="1"/>
  <c r="M1696" i="1"/>
  <c r="S1696" i="1" s="1"/>
  <c r="Y1696" i="1" s="1"/>
  <c r="AE1696" i="1" s="1"/>
  <c r="AK1696" i="1" s="1"/>
  <c r="AQ1696" i="1" s="1"/>
  <c r="AW1696" i="1" s="1"/>
  <c r="BC1696" i="1" s="1"/>
  <c r="BI1696" i="1" s="1"/>
  <c r="BO1696" i="1" s="1"/>
  <c r="BT1696" i="1" s="1"/>
  <c r="BY1696" i="1" s="1"/>
  <c r="CG1696" i="1" s="1"/>
  <c r="CI1696" i="1" s="1"/>
  <c r="M1710" i="1"/>
  <c r="S1710" i="1" s="1"/>
  <c r="Y1710" i="1" s="1"/>
  <c r="AE1710" i="1" s="1"/>
  <c r="AK1710" i="1" s="1"/>
  <c r="AQ1710" i="1" s="1"/>
  <c r="AW1710" i="1" s="1"/>
  <c r="BC1710" i="1" s="1"/>
  <c r="BI1710" i="1" s="1"/>
  <c r="BO1710" i="1" s="1"/>
  <c r="BT1710" i="1" s="1"/>
  <c r="BY1710" i="1" s="1"/>
  <c r="CG1710" i="1" s="1"/>
  <c r="CI1710" i="1" s="1"/>
  <c r="BF1743" i="1"/>
  <c r="Q1743" i="1"/>
  <c r="AH1743" i="1"/>
  <c r="BM1743" i="1"/>
  <c r="BW1743" i="1"/>
  <c r="AB1743" i="1"/>
  <c r="BG1743" i="1"/>
  <c r="L1769" i="1"/>
  <c r="R1769" i="1" s="1"/>
  <c r="X1769" i="1" s="1"/>
  <c r="AD1769" i="1" s="1"/>
  <c r="AJ1769" i="1" s="1"/>
  <c r="AP1769" i="1" s="1"/>
  <c r="AV1769" i="1" s="1"/>
  <c r="BB1769" i="1" s="1"/>
  <c r="BH1769" i="1" s="1"/>
  <c r="BN1769" i="1" s="1"/>
  <c r="BS1769" i="1" s="1"/>
  <c r="BX1769" i="1" s="1"/>
  <c r="CD1769" i="1" s="1"/>
  <c r="CF1769" i="1" s="1"/>
  <c r="AG1767" i="1"/>
  <c r="AN1767" i="1"/>
  <c r="BE1767" i="1"/>
  <c r="BL1767" i="1"/>
  <c r="BV1767" i="1"/>
  <c r="W1781" i="1"/>
  <c r="W1777" i="1" s="1"/>
  <c r="AU1781" i="1"/>
  <c r="AU1777" i="1" s="1"/>
  <c r="BV1781" i="1"/>
  <c r="BV1777" i="1" s="1"/>
  <c r="M1798" i="1"/>
  <c r="S1798" i="1" s="1"/>
  <c r="Y1798" i="1" s="1"/>
  <c r="AE1798" i="1" s="1"/>
  <c r="AK1798" i="1" s="1"/>
  <c r="AQ1798" i="1" s="1"/>
  <c r="AW1798" i="1" s="1"/>
  <c r="BC1798" i="1" s="1"/>
  <c r="BI1798" i="1" s="1"/>
  <c r="BO1798" i="1" s="1"/>
  <c r="BT1798" i="1" s="1"/>
  <c r="BY1798" i="1" s="1"/>
  <c r="CG1798" i="1" s="1"/>
  <c r="CI1798" i="1" s="1"/>
  <c r="J1797" i="1"/>
  <c r="L1800" i="1"/>
  <c r="R1800" i="1" s="1"/>
  <c r="X1800" i="1" s="1"/>
  <c r="AD1800" i="1" s="1"/>
  <c r="AJ1800" i="1" s="1"/>
  <c r="AP1800" i="1" s="1"/>
  <c r="AV1800" i="1" s="1"/>
  <c r="BB1800" i="1" s="1"/>
  <c r="BH1800" i="1" s="1"/>
  <c r="BN1800" i="1" s="1"/>
  <c r="BS1800" i="1" s="1"/>
  <c r="BX1800" i="1" s="1"/>
  <c r="CD1800" i="1" s="1"/>
  <c r="CF1800" i="1" s="1"/>
  <c r="G1801" i="1"/>
  <c r="M1801" i="1" s="1"/>
  <c r="S1801" i="1" s="1"/>
  <c r="Y1801" i="1" s="1"/>
  <c r="AE1801" i="1" s="1"/>
  <c r="AK1801" i="1" s="1"/>
  <c r="AQ1801" i="1" s="1"/>
  <c r="AW1801" i="1" s="1"/>
  <c r="BC1801" i="1" s="1"/>
  <c r="BI1801" i="1" s="1"/>
  <c r="BO1801" i="1" s="1"/>
  <c r="BT1801" i="1" s="1"/>
  <c r="BY1801" i="1" s="1"/>
  <c r="CG1801" i="1" s="1"/>
  <c r="CI1801" i="1" s="1"/>
  <c r="BK1835" i="1"/>
  <c r="BK1834" i="1" s="1"/>
  <c r="BK1833" i="1" s="1"/>
  <c r="H1845" i="1"/>
  <c r="N1845" i="1" s="1"/>
  <c r="T1845" i="1" s="1"/>
  <c r="Z1845" i="1" s="1"/>
  <c r="AF1845" i="1" s="1"/>
  <c r="AL1845" i="1" s="1"/>
  <c r="AR1845" i="1" s="1"/>
  <c r="AX1845" i="1" s="1"/>
  <c r="BD1845" i="1" s="1"/>
  <c r="BJ1845" i="1" s="1"/>
  <c r="BP1845" i="1" s="1"/>
  <c r="BU1845" i="1" s="1"/>
  <c r="BZ1845" i="1" s="1"/>
  <c r="CJ1845" i="1" s="1"/>
  <c r="CL1845" i="1" s="1"/>
  <c r="M1846" i="1"/>
  <c r="S1846" i="1" s="1"/>
  <c r="Y1846" i="1" s="1"/>
  <c r="AE1846" i="1" s="1"/>
  <c r="AK1846" i="1" s="1"/>
  <c r="AQ1846" i="1" s="1"/>
  <c r="AW1846" i="1" s="1"/>
  <c r="BC1846" i="1" s="1"/>
  <c r="BI1846" i="1" s="1"/>
  <c r="BO1846" i="1" s="1"/>
  <c r="BT1846" i="1" s="1"/>
  <c r="BY1846" i="1" s="1"/>
  <c r="CG1846" i="1" s="1"/>
  <c r="CI1846" i="1" s="1"/>
  <c r="G1845" i="1"/>
  <c r="M1845" i="1" s="1"/>
  <c r="S1845" i="1" s="1"/>
  <c r="Y1845" i="1" s="1"/>
  <c r="AE1845" i="1" s="1"/>
  <c r="AK1845" i="1" s="1"/>
  <c r="AQ1845" i="1" s="1"/>
  <c r="AW1845" i="1" s="1"/>
  <c r="BC1845" i="1" s="1"/>
  <c r="BI1845" i="1" s="1"/>
  <c r="BO1845" i="1" s="1"/>
  <c r="BT1845" i="1" s="1"/>
  <c r="BY1845" i="1" s="1"/>
  <c r="CG1845" i="1" s="1"/>
  <c r="CI1845" i="1" s="1"/>
  <c r="G1861" i="1"/>
  <c r="M1861" i="1" s="1"/>
  <c r="S1861" i="1" s="1"/>
  <c r="Y1861" i="1" s="1"/>
  <c r="AE1861" i="1" s="1"/>
  <c r="AK1861" i="1" s="1"/>
  <c r="AQ1861" i="1" s="1"/>
  <c r="AW1861" i="1" s="1"/>
  <c r="BC1861" i="1" s="1"/>
  <c r="BI1861" i="1" s="1"/>
  <c r="BO1861" i="1" s="1"/>
  <c r="BT1861" i="1" s="1"/>
  <c r="BY1861" i="1" s="1"/>
  <c r="CG1861" i="1" s="1"/>
  <c r="CI1861" i="1" s="1"/>
  <c r="N1862" i="1"/>
  <c r="T1862" i="1" s="1"/>
  <c r="Z1862" i="1" s="1"/>
  <c r="AF1862" i="1" s="1"/>
  <c r="AL1862" i="1" s="1"/>
  <c r="AR1862" i="1" s="1"/>
  <c r="AX1862" i="1" s="1"/>
  <c r="BD1862" i="1" s="1"/>
  <c r="BJ1862" i="1" s="1"/>
  <c r="BP1862" i="1" s="1"/>
  <c r="BU1862" i="1" s="1"/>
  <c r="BZ1862" i="1" s="1"/>
  <c r="CJ1862" i="1" s="1"/>
  <c r="CL1862" i="1" s="1"/>
  <c r="AC1860" i="1"/>
  <c r="AC1859" i="1" s="1"/>
  <c r="AC1858" i="1" s="1"/>
  <c r="AT1860" i="1"/>
  <c r="AT1859" i="1" s="1"/>
  <c r="AT1858" i="1" s="1"/>
  <c r="L1903" i="1"/>
  <c r="R1903" i="1" s="1"/>
  <c r="X1903" i="1" s="1"/>
  <c r="AD1903" i="1" s="1"/>
  <c r="AJ1903" i="1" s="1"/>
  <c r="AP1903" i="1" s="1"/>
  <c r="AV1903" i="1" s="1"/>
  <c r="BB1903" i="1" s="1"/>
  <c r="BH1903" i="1" s="1"/>
  <c r="BN1903" i="1" s="1"/>
  <c r="BS1903" i="1" s="1"/>
  <c r="BX1903" i="1" s="1"/>
  <c r="CD1903" i="1" s="1"/>
  <c r="CF1903" i="1" s="1"/>
  <c r="F1902" i="1"/>
  <c r="F1901" i="1" s="1"/>
  <c r="L1901" i="1" s="1"/>
  <c r="R1901" i="1" s="1"/>
  <c r="X1901" i="1" s="1"/>
  <c r="AD1901" i="1" s="1"/>
  <c r="AJ1901" i="1" s="1"/>
  <c r="AP1901" i="1" s="1"/>
  <c r="AV1901" i="1" s="1"/>
  <c r="BB1901" i="1" s="1"/>
  <c r="BH1901" i="1" s="1"/>
  <c r="BN1901" i="1" s="1"/>
  <c r="K1917" i="1"/>
  <c r="K1884" i="1" s="1"/>
  <c r="BG1955" i="1"/>
  <c r="BG1954" i="1" s="1"/>
  <c r="AC1955" i="1"/>
  <c r="AC1954" i="1" s="1"/>
  <c r="N1964" i="1"/>
  <c r="T1964" i="1" s="1"/>
  <c r="Z1964" i="1" s="1"/>
  <c r="AF1964" i="1" s="1"/>
  <c r="AL1964" i="1" s="1"/>
  <c r="AR1964" i="1" s="1"/>
  <c r="AX1964" i="1" s="1"/>
  <c r="BD1964" i="1" s="1"/>
  <c r="BJ1964" i="1" s="1"/>
  <c r="BP1964" i="1" s="1"/>
  <c r="BU1964" i="1" s="1"/>
  <c r="BZ1964" i="1" s="1"/>
  <c r="CJ1964" i="1" s="1"/>
  <c r="CL1964" i="1" s="1"/>
  <c r="BK1983" i="1"/>
  <c r="V1983" i="1"/>
  <c r="AC1997" i="1"/>
  <c r="I2125" i="1"/>
  <c r="I2124" i="1" s="1"/>
  <c r="AN2125" i="1"/>
  <c r="AN2124" i="1" s="1"/>
  <c r="L1734" i="1"/>
  <c r="R1734" i="1" s="1"/>
  <c r="X1734" i="1" s="1"/>
  <c r="AD1734" i="1" s="1"/>
  <c r="AJ1734" i="1" s="1"/>
  <c r="AP1734" i="1" s="1"/>
  <c r="AV1734" i="1" s="1"/>
  <c r="BB1734" i="1" s="1"/>
  <c r="BH1734" i="1" s="1"/>
  <c r="BN1734" i="1" s="1"/>
  <c r="BS1734" i="1" s="1"/>
  <c r="BX1734" i="1" s="1"/>
  <c r="CD1734" i="1" s="1"/>
  <c r="CF1734" i="1" s="1"/>
  <c r="U1743" i="1"/>
  <c r="BA1743" i="1"/>
  <c r="U1767" i="1"/>
  <c r="AI1767" i="1"/>
  <c r="AZ1767" i="1"/>
  <c r="M1784" i="1"/>
  <c r="S1784" i="1" s="1"/>
  <c r="Y1784" i="1" s="1"/>
  <c r="AE1784" i="1" s="1"/>
  <c r="AK1784" i="1" s="1"/>
  <c r="AQ1784" i="1" s="1"/>
  <c r="AW1784" i="1" s="1"/>
  <c r="BC1784" i="1" s="1"/>
  <c r="BI1784" i="1" s="1"/>
  <c r="BO1784" i="1" s="1"/>
  <c r="BT1784" i="1" s="1"/>
  <c r="BY1784" i="1" s="1"/>
  <c r="CG1784" i="1" s="1"/>
  <c r="CI1784" i="1" s="1"/>
  <c r="CA1804" i="1"/>
  <c r="L1811" i="1"/>
  <c r="R1811" i="1" s="1"/>
  <c r="X1811" i="1" s="1"/>
  <c r="AD1811" i="1" s="1"/>
  <c r="AJ1811" i="1" s="1"/>
  <c r="AP1811" i="1" s="1"/>
  <c r="AV1811" i="1" s="1"/>
  <c r="BB1811" i="1" s="1"/>
  <c r="BH1811" i="1" s="1"/>
  <c r="BN1811" i="1" s="1"/>
  <c r="BS1811" i="1" s="1"/>
  <c r="BX1811" i="1" s="1"/>
  <c r="CD1811" i="1" s="1"/>
  <c r="CF1811" i="1" s="1"/>
  <c r="L1823" i="1"/>
  <c r="R1823" i="1" s="1"/>
  <c r="X1823" i="1" s="1"/>
  <c r="AD1823" i="1" s="1"/>
  <c r="AJ1823" i="1" s="1"/>
  <c r="AP1823" i="1" s="1"/>
  <c r="AV1823" i="1" s="1"/>
  <c r="BB1823" i="1" s="1"/>
  <c r="BH1823" i="1" s="1"/>
  <c r="BN1823" i="1" s="1"/>
  <c r="BS1823" i="1" s="1"/>
  <c r="BX1823" i="1" s="1"/>
  <c r="CD1823" i="1" s="1"/>
  <c r="CF1823" i="1" s="1"/>
  <c r="L1828" i="1"/>
  <c r="R1828" i="1" s="1"/>
  <c r="X1828" i="1" s="1"/>
  <c r="AD1828" i="1" s="1"/>
  <c r="AJ1828" i="1" s="1"/>
  <c r="AP1828" i="1" s="1"/>
  <c r="AV1828" i="1" s="1"/>
  <c r="BB1828" i="1" s="1"/>
  <c r="BH1828" i="1" s="1"/>
  <c r="BN1828" i="1" s="1"/>
  <c r="BS1828" i="1" s="1"/>
  <c r="BX1828" i="1" s="1"/>
  <c r="CD1828" i="1" s="1"/>
  <c r="CF1828" i="1" s="1"/>
  <c r="N1831" i="1"/>
  <c r="T1831" i="1" s="1"/>
  <c r="Z1831" i="1" s="1"/>
  <c r="AF1831" i="1" s="1"/>
  <c r="AL1831" i="1" s="1"/>
  <c r="AR1831" i="1" s="1"/>
  <c r="AX1831" i="1" s="1"/>
  <c r="BD1831" i="1" s="1"/>
  <c r="BJ1831" i="1" s="1"/>
  <c r="BP1831" i="1" s="1"/>
  <c r="BU1831" i="1" s="1"/>
  <c r="BZ1831" i="1" s="1"/>
  <c r="CJ1831" i="1" s="1"/>
  <c r="CL1831" i="1" s="1"/>
  <c r="O1826" i="1"/>
  <c r="O1825" i="1" s="1"/>
  <c r="V1826" i="1"/>
  <c r="V1825" i="1" s="1"/>
  <c r="AT1826" i="1"/>
  <c r="AT1825" i="1" s="1"/>
  <c r="AA1835" i="1"/>
  <c r="AA1834" i="1" s="1"/>
  <c r="AA1833" i="1" s="1"/>
  <c r="AH1835" i="1"/>
  <c r="AH1834" i="1" s="1"/>
  <c r="AH1833" i="1" s="1"/>
  <c r="AY1835" i="1"/>
  <c r="AY1834" i="1" s="1"/>
  <c r="AY1833" i="1" s="1"/>
  <c r="BF1835" i="1"/>
  <c r="BF1834" i="1" s="1"/>
  <c r="BF1833" i="1" s="1"/>
  <c r="BW1835" i="1"/>
  <c r="BW1834" i="1" s="1"/>
  <c r="BW1833" i="1" s="1"/>
  <c r="N1847" i="1"/>
  <c r="T1847" i="1" s="1"/>
  <c r="Z1847" i="1" s="1"/>
  <c r="AF1847" i="1" s="1"/>
  <c r="AL1847" i="1" s="1"/>
  <c r="AR1847" i="1" s="1"/>
  <c r="AX1847" i="1" s="1"/>
  <c r="BD1847" i="1" s="1"/>
  <c r="BJ1847" i="1" s="1"/>
  <c r="BP1847" i="1" s="1"/>
  <c r="BU1847" i="1" s="1"/>
  <c r="BZ1847" i="1" s="1"/>
  <c r="CJ1847" i="1" s="1"/>
  <c r="CL1847" i="1" s="1"/>
  <c r="AH1849" i="1"/>
  <c r="AH1844" i="1" s="1"/>
  <c r="AH1843" i="1" s="1"/>
  <c r="P1860" i="1"/>
  <c r="P1859" i="1" s="1"/>
  <c r="P1858" i="1" s="1"/>
  <c r="CC1860" i="1"/>
  <c r="CC1859" i="1" s="1"/>
  <c r="CC1858" i="1" s="1"/>
  <c r="N1868" i="1"/>
  <c r="T1868" i="1" s="1"/>
  <c r="Z1868" i="1" s="1"/>
  <c r="AF1868" i="1" s="1"/>
  <c r="AL1868" i="1" s="1"/>
  <c r="AR1868" i="1" s="1"/>
  <c r="AX1868" i="1" s="1"/>
  <c r="BD1868" i="1" s="1"/>
  <c r="BJ1868" i="1" s="1"/>
  <c r="BP1868" i="1" s="1"/>
  <c r="BU1868" i="1" s="1"/>
  <c r="BZ1868" i="1" s="1"/>
  <c r="CJ1868" i="1" s="1"/>
  <c r="CL1868" i="1" s="1"/>
  <c r="N1872" i="1"/>
  <c r="T1872" i="1" s="1"/>
  <c r="Z1872" i="1" s="1"/>
  <c r="AF1872" i="1" s="1"/>
  <c r="AL1872" i="1" s="1"/>
  <c r="AR1872" i="1" s="1"/>
  <c r="AX1872" i="1" s="1"/>
  <c r="BD1872" i="1" s="1"/>
  <c r="BJ1872" i="1" s="1"/>
  <c r="BP1872" i="1" s="1"/>
  <c r="BU1872" i="1" s="1"/>
  <c r="BZ1872" i="1" s="1"/>
  <c r="CJ1872" i="1" s="1"/>
  <c r="CL1872" i="1" s="1"/>
  <c r="AW1903" i="1"/>
  <c r="BC1903" i="1" s="1"/>
  <c r="BI1903" i="1" s="1"/>
  <c r="BO1903" i="1" s="1"/>
  <c r="BT1903" i="1" s="1"/>
  <c r="BY1903" i="1" s="1"/>
  <c r="CG1903" i="1" s="1"/>
  <c r="CI1903" i="1" s="1"/>
  <c r="AG1917" i="1"/>
  <c r="AG1884" i="1" s="1"/>
  <c r="AN1917" i="1"/>
  <c r="BE1917" i="1"/>
  <c r="BE1884" i="1" s="1"/>
  <c r="BL1917" i="1"/>
  <c r="BL1884" i="1" s="1"/>
  <c r="CC1917" i="1"/>
  <c r="CC1884" i="1" s="1"/>
  <c r="Q1917" i="1"/>
  <c r="Q1884" i="1" s="1"/>
  <c r="AY1917" i="1"/>
  <c r="AY1884" i="1" s="1"/>
  <c r="M1936" i="1"/>
  <c r="S1936" i="1" s="1"/>
  <c r="Y1936" i="1" s="1"/>
  <c r="AE1936" i="1" s="1"/>
  <c r="AK1936" i="1" s="1"/>
  <c r="AQ1936" i="1" s="1"/>
  <c r="AW1936" i="1" s="1"/>
  <c r="BC1936" i="1" s="1"/>
  <c r="BI1936" i="1" s="1"/>
  <c r="BO1936" i="1" s="1"/>
  <c r="BT1936" i="1" s="1"/>
  <c r="BY1936" i="1" s="1"/>
  <c r="CG1936" i="1" s="1"/>
  <c r="M1937" i="1"/>
  <c r="S1937" i="1" s="1"/>
  <c r="Y1937" i="1" s="1"/>
  <c r="AE1937" i="1" s="1"/>
  <c r="AK1937" i="1" s="1"/>
  <c r="AQ1937" i="1" s="1"/>
  <c r="AW1937" i="1" s="1"/>
  <c r="BC1937" i="1" s="1"/>
  <c r="BI1937" i="1" s="1"/>
  <c r="BO1937" i="1" s="1"/>
  <c r="BT1937" i="1" s="1"/>
  <c r="BY1937" i="1" s="1"/>
  <c r="CG1937" i="1" s="1"/>
  <c r="M1938" i="1"/>
  <c r="S1938" i="1" s="1"/>
  <c r="Y1938" i="1" s="1"/>
  <c r="AE1938" i="1" s="1"/>
  <c r="AK1938" i="1" s="1"/>
  <c r="AQ1938" i="1" s="1"/>
  <c r="AW1938" i="1" s="1"/>
  <c r="BC1938" i="1" s="1"/>
  <c r="BI1938" i="1" s="1"/>
  <c r="BO1938" i="1" s="1"/>
  <c r="BT1938" i="1" s="1"/>
  <c r="BY1938" i="1" s="1"/>
  <c r="CG1938" i="1" s="1"/>
  <c r="H1941" i="1"/>
  <c r="N1945" i="1"/>
  <c r="T1945" i="1" s="1"/>
  <c r="Z1945" i="1" s="1"/>
  <c r="AF1945" i="1" s="1"/>
  <c r="AL1945" i="1" s="1"/>
  <c r="AR1945" i="1" s="1"/>
  <c r="AX1945" i="1" s="1"/>
  <c r="BD1945" i="1" s="1"/>
  <c r="BJ1945" i="1" s="1"/>
  <c r="BP1945" i="1" s="1"/>
  <c r="BU1945" i="1" s="1"/>
  <c r="BZ1945" i="1" s="1"/>
  <c r="CJ1945" i="1" s="1"/>
  <c r="M1952" i="1"/>
  <c r="S1952" i="1" s="1"/>
  <c r="Y1952" i="1" s="1"/>
  <c r="AE1952" i="1" s="1"/>
  <c r="AK1952" i="1" s="1"/>
  <c r="AQ1952" i="1" s="1"/>
  <c r="AW1952" i="1" s="1"/>
  <c r="BC1952" i="1" s="1"/>
  <c r="BI1952" i="1" s="1"/>
  <c r="BO1952" i="1" s="1"/>
  <c r="BT1952" i="1" s="1"/>
  <c r="BY1952" i="1" s="1"/>
  <c r="CG1952" i="1" s="1"/>
  <c r="CI1952" i="1" s="1"/>
  <c r="O1955" i="1"/>
  <c r="O1954" i="1" s="1"/>
  <c r="N1980" i="1"/>
  <c r="T1980" i="1" s="1"/>
  <c r="Z1980" i="1" s="1"/>
  <c r="AF1980" i="1" s="1"/>
  <c r="AL1980" i="1" s="1"/>
  <c r="AR1980" i="1" s="1"/>
  <c r="AX1980" i="1" s="1"/>
  <c r="BD1980" i="1" s="1"/>
  <c r="BJ1980" i="1" s="1"/>
  <c r="BP1980" i="1" s="1"/>
  <c r="BU1980" i="1" s="1"/>
  <c r="BZ1980" i="1" s="1"/>
  <c r="CJ1980" i="1" s="1"/>
  <c r="CL1980" i="1" s="1"/>
  <c r="L2021" i="1"/>
  <c r="R2021" i="1" s="1"/>
  <c r="X2021" i="1" s="1"/>
  <c r="AD2021" i="1" s="1"/>
  <c r="AJ2021" i="1" s="1"/>
  <c r="AP2021" i="1" s="1"/>
  <c r="AV2021" i="1" s="1"/>
  <c r="BB2021" i="1" s="1"/>
  <c r="BH2021" i="1" s="1"/>
  <c r="BN2021" i="1" s="1"/>
  <c r="BS2021" i="1" s="1"/>
  <c r="BX2021" i="1" s="1"/>
  <c r="CD2021" i="1" s="1"/>
  <c r="CF2021" i="1" s="1"/>
  <c r="AG2038" i="1"/>
  <c r="AG2037" i="1" s="1"/>
  <c r="BE2038" i="1"/>
  <c r="BE2037" i="1" s="1"/>
  <c r="CC2038" i="1"/>
  <c r="CC2037" i="1" s="1"/>
  <c r="X2057" i="1"/>
  <c r="AD2057" i="1" s="1"/>
  <c r="AJ2057" i="1" s="1"/>
  <c r="AP2057" i="1" s="1"/>
  <c r="AV2057" i="1" s="1"/>
  <c r="BB2057" i="1" s="1"/>
  <c r="BH2057" i="1" s="1"/>
  <c r="BN2057" i="1" s="1"/>
  <c r="BS2057" i="1" s="1"/>
  <c r="BX2057" i="1" s="1"/>
  <c r="CD2057" i="1" s="1"/>
  <c r="U2081" i="1"/>
  <c r="AS2081" i="1"/>
  <c r="BQ2081" i="1"/>
  <c r="BG2125" i="1"/>
  <c r="BG2124" i="1" s="1"/>
  <c r="L2197" i="1"/>
  <c r="R2197" i="1" s="1"/>
  <c r="X2197" i="1" s="1"/>
  <c r="AD2197" i="1" s="1"/>
  <c r="AJ2197" i="1" s="1"/>
  <c r="AP2197" i="1" s="1"/>
  <c r="AV2197" i="1" s="1"/>
  <c r="BB2197" i="1" s="1"/>
  <c r="BH2197" i="1" s="1"/>
  <c r="BN2197" i="1" s="1"/>
  <c r="BS2197" i="1" s="1"/>
  <c r="BX2197" i="1" s="1"/>
  <c r="CD2197" i="1" s="1"/>
  <c r="CF2197" i="1" s="1"/>
  <c r="F2196" i="1"/>
  <c r="M1918" i="1"/>
  <c r="S1918" i="1" s="1"/>
  <c r="Y1918" i="1" s="1"/>
  <c r="AE1918" i="1" s="1"/>
  <c r="AK1918" i="1" s="1"/>
  <c r="AQ1918" i="1" s="1"/>
  <c r="AW1918" i="1" s="1"/>
  <c r="BC1918" i="1" s="1"/>
  <c r="BI1918" i="1" s="1"/>
  <c r="BO1918" i="1" s="1"/>
  <c r="BT1918" i="1" s="1"/>
  <c r="BY1918" i="1" s="1"/>
  <c r="CG1918" i="1" s="1"/>
  <c r="CI1918" i="1" s="1"/>
  <c r="BG1917" i="1"/>
  <c r="BG1884" i="1" s="1"/>
  <c r="N1929" i="1"/>
  <c r="T1929" i="1" s="1"/>
  <c r="Z1929" i="1" s="1"/>
  <c r="AF1929" i="1" s="1"/>
  <c r="AL1929" i="1" s="1"/>
  <c r="AR1929" i="1" s="1"/>
  <c r="AX1929" i="1" s="1"/>
  <c r="BD1929" i="1" s="1"/>
  <c r="BJ1929" i="1" s="1"/>
  <c r="BP1929" i="1" s="1"/>
  <c r="BU1929" i="1" s="1"/>
  <c r="BZ1929" i="1" s="1"/>
  <c r="CJ1929" i="1" s="1"/>
  <c r="CB1955" i="1"/>
  <c r="CB1954" i="1" s="1"/>
  <c r="BE1983" i="1"/>
  <c r="Q1997" i="1"/>
  <c r="AY1997" i="1"/>
  <c r="BM1997" i="1"/>
  <c r="AG1997" i="1"/>
  <c r="AT1997" i="1"/>
  <c r="I2027" i="1"/>
  <c r="I2059" i="1"/>
  <c r="L2059" i="1" s="1"/>
  <c r="R2059" i="1" s="1"/>
  <c r="X2059" i="1" s="1"/>
  <c r="AD2059" i="1" s="1"/>
  <c r="AJ2059" i="1" s="1"/>
  <c r="AP2059" i="1" s="1"/>
  <c r="AV2059" i="1" s="1"/>
  <c r="BB2059" i="1" s="1"/>
  <c r="BH2059" i="1" s="1"/>
  <c r="BN2059" i="1" s="1"/>
  <c r="BS2059" i="1" s="1"/>
  <c r="BX2059" i="1" s="1"/>
  <c r="CD2059" i="1" s="1"/>
  <c r="CF2059" i="1" s="1"/>
  <c r="L2060" i="1"/>
  <c r="R2060" i="1" s="1"/>
  <c r="X2060" i="1" s="1"/>
  <c r="AD2060" i="1" s="1"/>
  <c r="AJ2060" i="1" s="1"/>
  <c r="AP2060" i="1" s="1"/>
  <c r="AV2060" i="1" s="1"/>
  <c r="BB2060" i="1" s="1"/>
  <c r="BH2060" i="1" s="1"/>
  <c r="BN2060" i="1" s="1"/>
  <c r="BS2060" i="1" s="1"/>
  <c r="BX2060" i="1" s="1"/>
  <c r="CD2060" i="1" s="1"/>
  <c r="CF2060" i="1" s="1"/>
  <c r="AC2081" i="1"/>
  <c r="L2354" i="1"/>
  <c r="R2354" i="1" s="1"/>
  <c r="X2354" i="1" s="1"/>
  <c r="AD2354" i="1" s="1"/>
  <c r="AJ2354" i="1" s="1"/>
  <c r="AP2354" i="1" s="1"/>
  <c r="AV2354" i="1" s="1"/>
  <c r="BB2354" i="1" s="1"/>
  <c r="BH2354" i="1" s="1"/>
  <c r="BN2354" i="1" s="1"/>
  <c r="BS2354" i="1" s="1"/>
  <c r="BX2354" i="1" s="1"/>
  <c r="CD2354" i="1" s="1"/>
  <c r="CF2354" i="1" s="1"/>
  <c r="F2353" i="1"/>
  <c r="M2354" i="1"/>
  <c r="S2354" i="1" s="1"/>
  <c r="Y2354" i="1" s="1"/>
  <c r="AE2354" i="1" s="1"/>
  <c r="AK2354" i="1" s="1"/>
  <c r="AQ2354" i="1" s="1"/>
  <c r="AW2354" i="1" s="1"/>
  <c r="BC2354" i="1" s="1"/>
  <c r="BI2354" i="1" s="1"/>
  <c r="BO2354" i="1" s="1"/>
  <c r="BT2354" i="1" s="1"/>
  <c r="BY2354" i="1" s="1"/>
  <c r="CG2354" i="1" s="1"/>
  <c r="CI2354" i="1" s="1"/>
  <c r="J2353" i="1"/>
  <c r="M2365" i="1"/>
  <c r="S2365" i="1" s="1"/>
  <c r="Y2365" i="1" s="1"/>
  <c r="AE2365" i="1" s="1"/>
  <c r="AK2365" i="1" s="1"/>
  <c r="AQ2365" i="1" s="1"/>
  <c r="AW2365" i="1" s="1"/>
  <c r="BC2365" i="1" s="1"/>
  <c r="BI2365" i="1" s="1"/>
  <c r="BO2365" i="1" s="1"/>
  <c r="BT2365" i="1" s="1"/>
  <c r="BY2365" i="1" s="1"/>
  <c r="CG2365" i="1" s="1"/>
  <c r="CI2365" i="1" s="1"/>
  <c r="J2364" i="1"/>
  <c r="M2364" i="1" s="1"/>
  <c r="S2364" i="1" s="1"/>
  <c r="Y2364" i="1" s="1"/>
  <c r="AE2364" i="1" s="1"/>
  <c r="AK2364" i="1" s="1"/>
  <c r="AQ2364" i="1" s="1"/>
  <c r="AW2364" i="1" s="1"/>
  <c r="BC2364" i="1" s="1"/>
  <c r="BI2364" i="1" s="1"/>
  <c r="BO2364" i="1" s="1"/>
  <c r="BT2364" i="1" s="1"/>
  <c r="BY2364" i="1" s="1"/>
  <c r="CG2364" i="1" s="1"/>
  <c r="CI2364" i="1" s="1"/>
  <c r="M2368" i="1"/>
  <c r="S2368" i="1" s="1"/>
  <c r="Y2368" i="1" s="1"/>
  <c r="AE2368" i="1" s="1"/>
  <c r="AK2368" i="1" s="1"/>
  <c r="AQ2368" i="1" s="1"/>
  <c r="AW2368" i="1" s="1"/>
  <c r="BC2368" i="1" s="1"/>
  <c r="BI2368" i="1" s="1"/>
  <c r="BO2368" i="1" s="1"/>
  <c r="BT2368" i="1" s="1"/>
  <c r="BY2368" i="1" s="1"/>
  <c r="CG2368" i="1" s="1"/>
  <c r="CI2368" i="1" s="1"/>
  <c r="J2367" i="1"/>
  <c r="K2367" i="1"/>
  <c r="AG1791" i="1"/>
  <c r="CC1791" i="1"/>
  <c r="BV1791" i="1"/>
  <c r="L1801" i="1"/>
  <c r="R1801" i="1" s="1"/>
  <c r="X1801" i="1" s="1"/>
  <c r="AD1801" i="1" s="1"/>
  <c r="AJ1801" i="1" s="1"/>
  <c r="AP1801" i="1" s="1"/>
  <c r="AV1801" i="1" s="1"/>
  <c r="BB1801" i="1" s="1"/>
  <c r="BH1801" i="1" s="1"/>
  <c r="BN1801" i="1" s="1"/>
  <c r="BS1801" i="1" s="1"/>
  <c r="BX1801" i="1" s="1"/>
  <c r="CD1801" i="1" s="1"/>
  <c r="CF1801" i="1" s="1"/>
  <c r="L1802" i="1"/>
  <c r="R1802" i="1" s="1"/>
  <c r="X1802" i="1" s="1"/>
  <c r="AD1802" i="1" s="1"/>
  <c r="AJ1802" i="1" s="1"/>
  <c r="AP1802" i="1" s="1"/>
  <c r="AV1802" i="1" s="1"/>
  <c r="BB1802" i="1" s="1"/>
  <c r="BH1802" i="1" s="1"/>
  <c r="BN1802" i="1" s="1"/>
  <c r="BS1802" i="1" s="1"/>
  <c r="BX1802" i="1" s="1"/>
  <c r="CD1802" i="1" s="1"/>
  <c r="CF1802" i="1" s="1"/>
  <c r="N1827" i="1"/>
  <c r="T1827" i="1" s="1"/>
  <c r="Z1827" i="1" s="1"/>
  <c r="AF1827" i="1" s="1"/>
  <c r="AL1827" i="1" s="1"/>
  <c r="AR1827" i="1" s="1"/>
  <c r="AX1827" i="1" s="1"/>
  <c r="BD1827" i="1" s="1"/>
  <c r="BJ1827" i="1" s="1"/>
  <c r="BP1827" i="1" s="1"/>
  <c r="BU1827" i="1" s="1"/>
  <c r="BZ1827" i="1" s="1"/>
  <c r="CJ1827" i="1" s="1"/>
  <c r="CL1827" i="1" s="1"/>
  <c r="N1830" i="1"/>
  <c r="T1830" i="1" s="1"/>
  <c r="Z1830" i="1" s="1"/>
  <c r="AF1830" i="1" s="1"/>
  <c r="AL1830" i="1" s="1"/>
  <c r="AR1830" i="1" s="1"/>
  <c r="AX1830" i="1" s="1"/>
  <c r="BD1830" i="1" s="1"/>
  <c r="BJ1830" i="1" s="1"/>
  <c r="BP1830" i="1" s="1"/>
  <c r="BU1830" i="1" s="1"/>
  <c r="BZ1830" i="1" s="1"/>
  <c r="CJ1830" i="1" s="1"/>
  <c r="CL1830" i="1" s="1"/>
  <c r="P1835" i="1"/>
  <c r="P1834" i="1" s="1"/>
  <c r="P1833" i="1" s="1"/>
  <c r="W1835" i="1"/>
  <c r="W1834" i="1" s="1"/>
  <c r="W1833" i="1" s="1"/>
  <c r="AG1835" i="1"/>
  <c r="AG1834" i="1" s="1"/>
  <c r="AG1833" i="1" s="1"/>
  <c r="AN1835" i="1"/>
  <c r="AN1834" i="1" s="1"/>
  <c r="AN1833" i="1" s="1"/>
  <c r="AU1835" i="1"/>
  <c r="AU1834" i="1" s="1"/>
  <c r="AU1833" i="1" s="1"/>
  <c r="BE1835" i="1"/>
  <c r="BE1834" i="1" s="1"/>
  <c r="BE1833" i="1" s="1"/>
  <c r="BL1835" i="1"/>
  <c r="BL1834" i="1" s="1"/>
  <c r="BL1833" i="1" s="1"/>
  <c r="CC1835" i="1"/>
  <c r="CC1834" i="1" s="1"/>
  <c r="CC1833" i="1" s="1"/>
  <c r="N1851" i="1"/>
  <c r="T1851" i="1" s="1"/>
  <c r="Z1851" i="1" s="1"/>
  <c r="AF1851" i="1" s="1"/>
  <c r="AL1851" i="1" s="1"/>
  <c r="AR1851" i="1" s="1"/>
  <c r="AX1851" i="1" s="1"/>
  <c r="BD1851" i="1" s="1"/>
  <c r="BJ1851" i="1" s="1"/>
  <c r="BP1851" i="1" s="1"/>
  <c r="BU1851" i="1" s="1"/>
  <c r="BZ1851" i="1" s="1"/>
  <c r="CJ1851" i="1" s="1"/>
  <c r="CL1851" i="1" s="1"/>
  <c r="I1853" i="1"/>
  <c r="I1849" i="1" s="1"/>
  <c r="I1844" i="1" s="1"/>
  <c r="I1843" i="1" s="1"/>
  <c r="N1861" i="1"/>
  <c r="T1861" i="1" s="1"/>
  <c r="Z1861" i="1" s="1"/>
  <c r="AF1861" i="1" s="1"/>
  <c r="AL1861" i="1" s="1"/>
  <c r="AR1861" i="1" s="1"/>
  <c r="AX1861" i="1" s="1"/>
  <c r="BD1861" i="1" s="1"/>
  <c r="BJ1861" i="1" s="1"/>
  <c r="BP1861" i="1" s="1"/>
  <c r="BU1861" i="1" s="1"/>
  <c r="BZ1861" i="1" s="1"/>
  <c r="CJ1861" i="1" s="1"/>
  <c r="CL1861" i="1" s="1"/>
  <c r="U1860" i="1"/>
  <c r="U1859" i="1" s="1"/>
  <c r="U1858" i="1" s="1"/>
  <c r="AS1860" i="1"/>
  <c r="AS1859" i="1" s="1"/>
  <c r="AS1858" i="1" s="1"/>
  <c r="BQ1860" i="1"/>
  <c r="BQ1859" i="1" s="1"/>
  <c r="N1891" i="1"/>
  <c r="T1891" i="1" s="1"/>
  <c r="Z1891" i="1" s="1"/>
  <c r="AF1891" i="1" s="1"/>
  <c r="AL1891" i="1" s="1"/>
  <c r="AR1891" i="1" s="1"/>
  <c r="AX1891" i="1" s="1"/>
  <c r="BD1891" i="1" s="1"/>
  <c r="BJ1891" i="1" s="1"/>
  <c r="BP1891" i="1" s="1"/>
  <c r="BU1891" i="1" s="1"/>
  <c r="BZ1891" i="1" s="1"/>
  <c r="CJ1891" i="1" s="1"/>
  <c r="N1895" i="1"/>
  <c r="T1895" i="1" s="1"/>
  <c r="Z1895" i="1" s="1"/>
  <c r="AF1895" i="1" s="1"/>
  <c r="AL1895" i="1" s="1"/>
  <c r="AR1895" i="1" s="1"/>
  <c r="AX1895" i="1" s="1"/>
  <c r="BD1895" i="1" s="1"/>
  <c r="BJ1895" i="1" s="1"/>
  <c r="BP1895" i="1" s="1"/>
  <c r="BU1895" i="1" s="1"/>
  <c r="BZ1895" i="1" s="1"/>
  <c r="CJ1895" i="1" s="1"/>
  <c r="CL1895" i="1" s="1"/>
  <c r="P1917" i="1"/>
  <c r="P1884" i="1" s="1"/>
  <c r="M1919" i="1"/>
  <c r="S1919" i="1" s="1"/>
  <c r="Y1919" i="1" s="1"/>
  <c r="AE1919" i="1" s="1"/>
  <c r="AK1919" i="1" s="1"/>
  <c r="AQ1919" i="1" s="1"/>
  <c r="AW1919" i="1" s="1"/>
  <c r="BC1919" i="1" s="1"/>
  <c r="BI1919" i="1" s="1"/>
  <c r="BO1919" i="1" s="1"/>
  <c r="BT1919" i="1" s="1"/>
  <c r="BY1919" i="1" s="1"/>
  <c r="CG1919" i="1" s="1"/>
  <c r="CI1919" i="1" s="1"/>
  <c r="AH1917" i="1"/>
  <c r="AH1884" i="1" s="1"/>
  <c r="BM1917" i="1"/>
  <c r="BM1884" i="1" s="1"/>
  <c r="N1922" i="1"/>
  <c r="T1922" i="1" s="1"/>
  <c r="Z1922" i="1" s="1"/>
  <c r="AF1922" i="1" s="1"/>
  <c r="AL1922" i="1" s="1"/>
  <c r="AR1922" i="1" s="1"/>
  <c r="AX1922" i="1" s="1"/>
  <c r="BD1922" i="1" s="1"/>
  <c r="BJ1922" i="1" s="1"/>
  <c r="BP1922" i="1" s="1"/>
  <c r="BU1922" i="1" s="1"/>
  <c r="BZ1922" i="1" s="1"/>
  <c r="CJ1922" i="1" s="1"/>
  <c r="CL1922" i="1" s="1"/>
  <c r="O1917" i="1"/>
  <c r="O1884" i="1" s="1"/>
  <c r="H1928" i="1"/>
  <c r="N1928" i="1" s="1"/>
  <c r="T1928" i="1" s="1"/>
  <c r="Z1928" i="1" s="1"/>
  <c r="AF1928" i="1" s="1"/>
  <c r="N1930" i="1"/>
  <c r="T1930" i="1" s="1"/>
  <c r="Z1930" i="1" s="1"/>
  <c r="AF1930" i="1" s="1"/>
  <c r="AL1930" i="1" s="1"/>
  <c r="AR1930" i="1" s="1"/>
  <c r="AX1930" i="1" s="1"/>
  <c r="BD1930" i="1" s="1"/>
  <c r="BJ1930" i="1" s="1"/>
  <c r="BP1930" i="1" s="1"/>
  <c r="BU1930" i="1" s="1"/>
  <c r="BZ1930" i="1" s="1"/>
  <c r="CJ1930" i="1" s="1"/>
  <c r="N1944" i="1"/>
  <c r="T1944" i="1" s="1"/>
  <c r="Z1944" i="1" s="1"/>
  <c r="AF1944" i="1" s="1"/>
  <c r="AL1944" i="1" s="1"/>
  <c r="AR1944" i="1" s="1"/>
  <c r="AX1944" i="1" s="1"/>
  <c r="BD1944" i="1" s="1"/>
  <c r="BJ1944" i="1" s="1"/>
  <c r="BP1944" i="1" s="1"/>
  <c r="BU1944" i="1" s="1"/>
  <c r="BZ1944" i="1" s="1"/>
  <c r="CJ1944" i="1" s="1"/>
  <c r="L1947" i="1"/>
  <c r="R1947" i="1" s="1"/>
  <c r="X1947" i="1" s="1"/>
  <c r="AD1947" i="1" s="1"/>
  <c r="AJ1947" i="1" s="1"/>
  <c r="AP1947" i="1" s="1"/>
  <c r="AV1947" i="1" s="1"/>
  <c r="BB1947" i="1" s="1"/>
  <c r="BH1947" i="1" s="1"/>
  <c r="BN1947" i="1" s="1"/>
  <c r="BS1947" i="1" s="1"/>
  <c r="BX1947" i="1" s="1"/>
  <c r="CD1947" i="1" s="1"/>
  <c r="U1955" i="1"/>
  <c r="U1954" i="1" s="1"/>
  <c r="L1965" i="1"/>
  <c r="R1965" i="1" s="1"/>
  <c r="X1965" i="1" s="1"/>
  <c r="AD1965" i="1" s="1"/>
  <c r="AJ1965" i="1" s="1"/>
  <c r="AP1965" i="1" s="1"/>
  <c r="AV1965" i="1" s="1"/>
  <c r="BB1965" i="1" s="1"/>
  <c r="BH1965" i="1" s="1"/>
  <c r="BN1965" i="1" s="1"/>
  <c r="BS1965" i="1" s="1"/>
  <c r="BX1965" i="1" s="1"/>
  <c r="CD1965" i="1" s="1"/>
  <c r="CF1965" i="1" s="1"/>
  <c r="Q1968" i="1"/>
  <c r="T1968" i="1" s="1"/>
  <c r="Z1968" i="1" s="1"/>
  <c r="AF1968" i="1" s="1"/>
  <c r="AL1968" i="1" s="1"/>
  <c r="AR1968" i="1" s="1"/>
  <c r="AX1968" i="1" s="1"/>
  <c r="BD1968" i="1" s="1"/>
  <c r="BJ1968" i="1" s="1"/>
  <c r="BP1968" i="1" s="1"/>
  <c r="BU1968" i="1" s="1"/>
  <c r="BZ1968" i="1" s="1"/>
  <c r="CJ1968" i="1" s="1"/>
  <c r="CL1968" i="1" s="1"/>
  <c r="M1986" i="1"/>
  <c r="S1986" i="1" s="1"/>
  <c r="Y1986" i="1" s="1"/>
  <c r="AE1986" i="1" s="1"/>
  <c r="AK1986" i="1" s="1"/>
  <c r="AQ1986" i="1" s="1"/>
  <c r="AW1986" i="1" s="1"/>
  <c r="BC1986" i="1" s="1"/>
  <c r="BI1986" i="1" s="1"/>
  <c r="BO1986" i="1" s="1"/>
  <c r="BT1986" i="1" s="1"/>
  <c r="BY1986" i="1" s="1"/>
  <c r="CG1986" i="1" s="1"/>
  <c r="CI1986" i="1" s="1"/>
  <c r="K1983" i="1"/>
  <c r="AA1997" i="1"/>
  <c r="BG1997" i="1"/>
  <c r="L2029" i="1"/>
  <c r="R2029" i="1" s="1"/>
  <c r="X2029" i="1" s="1"/>
  <c r="AD2029" i="1" s="1"/>
  <c r="AJ2029" i="1" s="1"/>
  <c r="AP2029" i="1" s="1"/>
  <c r="AV2029" i="1" s="1"/>
  <c r="BB2029" i="1" s="1"/>
  <c r="BH2029" i="1" s="1"/>
  <c r="BN2029" i="1" s="1"/>
  <c r="BS2029" i="1" s="1"/>
  <c r="BX2029" i="1" s="1"/>
  <c r="CD2029" i="1" s="1"/>
  <c r="CF2029" i="1" s="1"/>
  <c r="AC2038" i="1"/>
  <c r="AC2037" i="1" s="1"/>
  <c r="AS2038" i="1"/>
  <c r="AS2037" i="1" s="1"/>
  <c r="Q2056" i="1"/>
  <c r="T2057" i="1"/>
  <c r="Z2057" i="1" s="1"/>
  <c r="AF2057" i="1" s="1"/>
  <c r="AL2057" i="1" s="1"/>
  <c r="AR2057" i="1" s="1"/>
  <c r="AX2057" i="1" s="1"/>
  <c r="BD2057" i="1" s="1"/>
  <c r="BJ2057" i="1" s="1"/>
  <c r="BP2057" i="1" s="1"/>
  <c r="BU2057" i="1" s="1"/>
  <c r="BZ2057" i="1" s="1"/>
  <c r="CJ2057" i="1" s="1"/>
  <c r="M2064" i="1"/>
  <c r="S2064" i="1" s="1"/>
  <c r="Y2064" i="1" s="1"/>
  <c r="AE2064" i="1" s="1"/>
  <c r="AK2064" i="1" s="1"/>
  <c r="AQ2064" i="1" s="1"/>
  <c r="AW2064" i="1" s="1"/>
  <c r="BC2064" i="1" s="1"/>
  <c r="BI2064" i="1" s="1"/>
  <c r="BO2064" i="1" s="1"/>
  <c r="BT2064" i="1" s="1"/>
  <c r="BY2064" i="1" s="1"/>
  <c r="CG2064" i="1" s="1"/>
  <c r="CI2064" i="1" s="1"/>
  <c r="L2073" i="1"/>
  <c r="R2073" i="1" s="1"/>
  <c r="X2073" i="1" s="1"/>
  <c r="AD2073" i="1" s="1"/>
  <c r="AJ2073" i="1" s="1"/>
  <c r="AP2073" i="1" s="1"/>
  <c r="AV2073" i="1" s="1"/>
  <c r="BB2073" i="1" s="1"/>
  <c r="BH2073" i="1" s="1"/>
  <c r="BN2073" i="1" s="1"/>
  <c r="BS2073" i="1" s="1"/>
  <c r="BX2073" i="1" s="1"/>
  <c r="CD2073" i="1" s="1"/>
  <c r="CF2073" i="1" s="1"/>
  <c r="L2090" i="1"/>
  <c r="R2090" i="1" s="1"/>
  <c r="X2090" i="1" s="1"/>
  <c r="AD2090" i="1" s="1"/>
  <c r="AJ2090" i="1" s="1"/>
  <c r="AP2090" i="1" s="1"/>
  <c r="AV2090" i="1" s="1"/>
  <c r="BB2090" i="1" s="1"/>
  <c r="BH2090" i="1" s="1"/>
  <c r="BN2090" i="1" s="1"/>
  <c r="BS2090" i="1" s="1"/>
  <c r="BX2090" i="1" s="1"/>
  <c r="CD2090" i="1" s="1"/>
  <c r="I2089" i="1"/>
  <c r="I2088" i="1" s="1"/>
  <c r="W2081" i="1"/>
  <c r="BW1997" i="1"/>
  <c r="L2004" i="1"/>
  <c r="R2004" i="1" s="1"/>
  <c r="X2004" i="1" s="1"/>
  <c r="AD2004" i="1" s="1"/>
  <c r="AJ2004" i="1" s="1"/>
  <c r="AP2004" i="1" s="1"/>
  <c r="AV2004" i="1" s="1"/>
  <c r="BB2004" i="1" s="1"/>
  <c r="BH2004" i="1" s="1"/>
  <c r="BN2004" i="1" s="1"/>
  <c r="BS2004" i="1" s="1"/>
  <c r="BX2004" i="1" s="1"/>
  <c r="CD2004" i="1" s="1"/>
  <c r="Q2014" i="1"/>
  <c r="Q2013" i="1" s="1"/>
  <c r="Q2012" i="1" s="1"/>
  <c r="AA2014" i="1"/>
  <c r="AA2013" i="1" s="1"/>
  <c r="AA2012" i="1" s="1"/>
  <c r="AO2014" i="1"/>
  <c r="AO2013" i="1" s="1"/>
  <c r="AO2012" i="1" s="1"/>
  <c r="AY2014" i="1"/>
  <c r="AY2013" i="1" s="1"/>
  <c r="AY2012" i="1" s="1"/>
  <c r="BW2014" i="1"/>
  <c r="BW2013" i="1" s="1"/>
  <c r="BW2012" i="1" s="1"/>
  <c r="CM2014" i="1"/>
  <c r="CM2013" i="1" s="1"/>
  <c r="CM2012" i="1" s="1"/>
  <c r="AU2020" i="1"/>
  <c r="AU2019" i="1" s="1"/>
  <c r="L2034" i="1"/>
  <c r="R2034" i="1" s="1"/>
  <c r="X2034" i="1" s="1"/>
  <c r="AD2034" i="1" s="1"/>
  <c r="AJ2034" i="1" s="1"/>
  <c r="AP2034" i="1" s="1"/>
  <c r="AV2034" i="1" s="1"/>
  <c r="BB2034" i="1" s="1"/>
  <c r="BH2034" i="1" s="1"/>
  <c r="BN2034" i="1" s="1"/>
  <c r="BS2034" i="1" s="1"/>
  <c r="BX2034" i="1" s="1"/>
  <c r="CD2034" i="1" s="1"/>
  <c r="CF2034" i="1" s="1"/>
  <c r="AM2038" i="1"/>
  <c r="AM2037" i="1" s="1"/>
  <c r="Q2081" i="1"/>
  <c r="BF2081" i="1"/>
  <c r="L2106" i="1"/>
  <c r="F2113" i="1"/>
  <c r="AY2113" i="1"/>
  <c r="AY2104" i="1" s="1"/>
  <c r="AS2125" i="1"/>
  <c r="AS2124" i="1" s="1"/>
  <c r="L2130" i="1"/>
  <c r="R2130" i="1" s="1"/>
  <c r="X2130" i="1" s="1"/>
  <c r="AD2130" i="1" s="1"/>
  <c r="AJ2130" i="1" s="1"/>
  <c r="AP2130" i="1" s="1"/>
  <c r="AV2130" i="1" s="1"/>
  <c r="BB2130" i="1" s="1"/>
  <c r="BH2130" i="1" s="1"/>
  <c r="BN2130" i="1" s="1"/>
  <c r="BS2130" i="1" s="1"/>
  <c r="BX2130" i="1" s="1"/>
  <c r="CD2130" i="1" s="1"/>
  <c r="CF2130" i="1" s="1"/>
  <c r="Q2125" i="1"/>
  <c r="Q2124" i="1" s="1"/>
  <c r="AA2125" i="1"/>
  <c r="AA2124" i="1" s="1"/>
  <c r="AN2153" i="1"/>
  <c r="M2295" i="1"/>
  <c r="S2295" i="1" s="1"/>
  <c r="Y2295" i="1" s="1"/>
  <c r="AE2295" i="1" s="1"/>
  <c r="AK2295" i="1" s="1"/>
  <c r="AQ2295" i="1" s="1"/>
  <c r="AW2295" i="1" s="1"/>
  <c r="BC2295" i="1" s="1"/>
  <c r="BI2295" i="1" s="1"/>
  <c r="BO2295" i="1" s="1"/>
  <c r="BT2295" i="1" s="1"/>
  <c r="BY2295" i="1" s="1"/>
  <c r="CG2295" i="1" s="1"/>
  <c r="F2308" i="1"/>
  <c r="L2309" i="1"/>
  <c r="R2309" i="1" s="1"/>
  <c r="X2309" i="1" s="1"/>
  <c r="AD2309" i="1" s="1"/>
  <c r="AJ2309" i="1" s="1"/>
  <c r="AP2309" i="1" s="1"/>
  <c r="AV2309" i="1" s="1"/>
  <c r="BB2309" i="1" s="1"/>
  <c r="BH2309" i="1" s="1"/>
  <c r="BN2309" i="1" s="1"/>
  <c r="BS2309" i="1" s="1"/>
  <c r="BX2309" i="1" s="1"/>
  <c r="CD2309" i="1" s="1"/>
  <c r="CF2309" i="1" s="1"/>
  <c r="AH2357" i="1"/>
  <c r="M2581" i="1"/>
  <c r="S2581" i="1" s="1"/>
  <c r="Y2581" i="1" s="1"/>
  <c r="AE2581" i="1" s="1"/>
  <c r="AK2581" i="1" s="1"/>
  <c r="AQ2581" i="1" s="1"/>
  <c r="AW2581" i="1" s="1"/>
  <c r="BC2581" i="1" s="1"/>
  <c r="BI2581" i="1" s="1"/>
  <c r="BO2581" i="1" s="1"/>
  <c r="BT2581" i="1" s="1"/>
  <c r="BY2581" i="1" s="1"/>
  <c r="CG2581" i="1" s="1"/>
  <c r="CI2581" i="1" s="1"/>
  <c r="G2580" i="1"/>
  <c r="G2579" i="1" s="1"/>
  <c r="G2574" i="1" s="1"/>
  <c r="CA2113" i="1"/>
  <c r="CA2104" i="1" s="1"/>
  <c r="AS2113" i="1"/>
  <c r="AS2104" i="1" s="1"/>
  <c r="AS2098" i="1" s="1"/>
  <c r="BG2113" i="1"/>
  <c r="BG2104" i="1" s="1"/>
  <c r="G2141" i="1"/>
  <c r="M2142" i="1"/>
  <c r="S2142" i="1" s="1"/>
  <c r="Y2142" i="1" s="1"/>
  <c r="AE2142" i="1" s="1"/>
  <c r="AK2142" i="1" s="1"/>
  <c r="AQ2142" i="1" s="1"/>
  <c r="AW2142" i="1" s="1"/>
  <c r="BC2142" i="1" s="1"/>
  <c r="BI2142" i="1" s="1"/>
  <c r="BO2142" i="1" s="1"/>
  <c r="BT2142" i="1" s="1"/>
  <c r="BY2142" i="1" s="1"/>
  <c r="CG2142" i="1" s="1"/>
  <c r="CI2142" i="1" s="1"/>
  <c r="AZ2145" i="1"/>
  <c r="AZ2144" i="1" s="1"/>
  <c r="AZ2138" i="1" s="1"/>
  <c r="N2165" i="1"/>
  <c r="T2165" i="1" s="1"/>
  <c r="Z2165" i="1" s="1"/>
  <c r="AF2165" i="1" s="1"/>
  <c r="AL2165" i="1" s="1"/>
  <c r="AR2165" i="1" s="1"/>
  <c r="AX2165" i="1" s="1"/>
  <c r="BD2165" i="1" s="1"/>
  <c r="BJ2165" i="1" s="1"/>
  <c r="BP2165" i="1" s="1"/>
  <c r="BU2165" i="1" s="1"/>
  <c r="BZ2165" i="1" s="1"/>
  <c r="CJ2165" i="1" s="1"/>
  <c r="CL2165" i="1" s="1"/>
  <c r="H2164" i="1"/>
  <c r="N2164" i="1" s="1"/>
  <c r="T2164" i="1" s="1"/>
  <c r="Z2164" i="1" s="1"/>
  <c r="AF2164" i="1" s="1"/>
  <c r="AL2164" i="1" s="1"/>
  <c r="AR2164" i="1" s="1"/>
  <c r="AX2164" i="1" s="1"/>
  <c r="BD2164" i="1" s="1"/>
  <c r="BJ2164" i="1" s="1"/>
  <c r="BP2164" i="1" s="1"/>
  <c r="BU2164" i="1" s="1"/>
  <c r="BZ2164" i="1" s="1"/>
  <c r="CJ2164" i="1" s="1"/>
  <c r="CL2164" i="1" s="1"/>
  <c r="BM2163" i="1"/>
  <c r="BM2162" i="1" s="1"/>
  <c r="M2178" i="1"/>
  <c r="S2178" i="1" s="1"/>
  <c r="Y2178" i="1" s="1"/>
  <c r="AE2178" i="1" s="1"/>
  <c r="AK2178" i="1" s="1"/>
  <c r="AQ2178" i="1" s="1"/>
  <c r="AW2178" i="1" s="1"/>
  <c r="BC2178" i="1" s="1"/>
  <c r="BI2178" i="1" s="1"/>
  <c r="BO2178" i="1" s="1"/>
  <c r="BT2178" i="1" s="1"/>
  <c r="BY2178" i="1" s="1"/>
  <c r="CG2178" i="1" s="1"/>
  <c r="CI2178" i="1" s="1"/>
  <c r="J2177" i="1"/>
  <c r="J2176" i="1" s="1"/>
  <c r="BM2312" i="1"/>
  <c r="BM2311" i="1" s="1"/>
  <c r="W2323" i="1"/>
  <c r="BL2323" i="1"/>
  <c r="M2461" i="1"/>
  <c r="G2460" i="1"/>
  <c r="M2460" i="1" s="1"/>
  <c r="AN2014" i="1"/>
  <c r="AN2013" i="1" s="1"/>
  <c r="AN2012" i="1" s="1"/>
  <c r="U2020" i="1"/>
  <c r="U2019" i="1" s="1"/>
  <c r="O2027" i="1"/>
  <c r="BK2027" i="1"/>
  <c r="N2039" i="1"/>
  <c r="T2039" i="1" s="1"/>
  <c r="Z2039" i="1" s="1"/>
  <c r="AF2039" i="1" s="1"/>
  <c r="AL2039" i="1" s="1"/>
  <c r="AR2039" i="1" s="1"/>
  <c r="AX2039" i="1" s="1"/>
  <c r="BD2039" i="1" s="1"/>
  <c r="BJ2039" i="1" s="1"/>
  <c r="BP2039" i="1" s="1"/>
  <c r="BU2039" i="1" s="1"/>
  <c r="BZ2039" i="1" s="1"/>
  <c r="CJ2039" i="1" s="1"/>
  <c r="CL2039" i="1" s="1"/>
  <c r="L2048" i="1"/>
  <c r="R2048" i="1" s="1"/>
  <c r="X2048" i="1" s="1"/>
  <c r="AD2048" i="1" s="1"/>
  <c r="AJ2048" i="1" s="1"/>
  <c r="AP2048" i="1" s="1"/>
  <c r="AV2048" i="1" s="1"/>
  <c r="BB2048" i="1" s="1"/>
  <c r="BH2048" i="1" s="1"/>
  <c r="BN2048" i="1" s="1"/>
  <c r="BS2048" i="1" s="1"/>
  <c r="BX2048" i="1" s="1"/>
  <c r="CD2048" i="1" s="1"/>
  <c r="CF2048" i="1" s="1"/>
  <c r="N2053" i="1"/>
  <c r="T2053" i="1" s="1"/>
  <c r="Z2053" i="1" s="1"/>
  <c r="AF2053" i="1" s="1"/>
  <c r="AL2053" i="1" s="1"/>
  <c r="AR2053" i="1" s="1"/>
  <c r="AX2053" i="1" s="1"/>
  <c r="BD2053" i="1" s="1"/>
  <c r="BJ2053" i="1" s="1"/>
  <c r="BP2053" i="1" s="1"/>
  <c r="BU2053" i="1" s="1"/>
  <c r="BZ2053" i="1" s="1"/>
  <c r="CJ2053" i="1" s="1"/>
  <c r="CL2053" i="1" s="1"/>
  <c r="N2065" i="1"/>
  <c r="T2065" i="1" s="1"/>
  <c r="Z2065" i="1" s="1"/>
  <c r="AF2065" i="1" s="1"/>
  <c r="AL2065" i="1" s="1"/>
  <c r="AR2065" i="1" s="1"/>
  <c r="AX2065" i="1" s="1"/>
  <c r="BD2065" i="1" s="1"/>
  <c r="BJ2065" i="1" s="1"/>
  <c r="BP2065" i="1" s="1"/>
  <c r="BU2065" i="1" s="1"/>
  <c r="BZ2065" i="1" s="1"/>
  <c r="CJ2065" i="1" s="1"/>
  <c r="CL2065" i="1" s="1"/>
  <c r="W2113" i="1"/>
  <c r="W2104" i="1" s="1"/>
  <c r="AZ2125" i="1"/>
  <c r="AZ2124" i="1" s="1"/>
  <c r="CA2125" i="1"/>
  <c r="CA2124" i="1" s="1"/>
  <c r="M2135" i="1"/>
  <c r="S2135" i="1" s="1"/>
  <c r="Y2135" i="1" s="1"/>
  <c r="AE2135" i="1" s="1"/>
  <c r="AK2135" i="1" s="1"/>
  <c r="AQ2135" i="1" s="1"/>
  <c r="AW2135" i="1" s="1"/>
  <c r="BC2135" i="1" s="1"/>
  <c r="BI2135" i="1" s="1"/>
  <c r="BO2135" i="1" s="1"/>
  <c r="BT2135" i="1" s="1"/>
  <c r="BY2135" i="1" s="1"/>
  <c r="CG2135" i="1" s="1"/>
  <c r="CI2135" i="1" s="1"/>
  <c r="G2134" i="1"/>
  <c r="M2134" i="1" s="1"/>
  <c r="S2134" i="1" s="1"/>
  <c r="Y2134" i="1" s="1"/>
  <c r="AE2134" i="1" s="1"/>
  <c r="AK2134" i="1" s="1"/>
  <c r="AQ2134" i="1" s="1"/>
  <c r="AW2134" i="1" s="1"/>
  <c r="BC2134" i="1" s="1"/>
  <c r="BI2134" i="1" s="1"/>
  <c r="BO2134" i="1" s="1"/>
  <c r="BT2134" i="1" s="1"/>
  <c r="BY2134" i="1" s="1"/>
  <c r="CG2134" i="1" s="1"/>
  <c r="CI2134" i="1" s="1"/>
  <c r="H2199" i="1"/>
  <c r="N2199" i="1" s="1"/>
  <c r="T2199" i="1" s="1"/>
  <c r="Z2199" i="1" s="1"/>
  <c r="AF2199" i="1" s="1"/>
  <c r="AL2199" i="1" s="1"/>
  <c r="AR2199" i="1" s="1"/>
  <c r="AX2199" i="1" s="1"/>
  <c r="BD2199" i="1" s="1"/>
  <c r="BJ2199" i="1" s="1"/>
  <c r="BP2199" i="1" s="1"/>
  <c r="BU2199" i="1" s="1"/>
  <c r="BZ2199" i="1" s="1"/>
  <c r="CJ2199" i="1" s="1"/>
  <c r="CL2199" i="1" s="1"/>
  <c r="AI2204" i="1"/>
  <c r="AI2203" i="1" s="1"/>
  <c r="V2204" i="1"/>
  <c r="V2203" i="1" s="1"/>
  <c r="N2274" i="1"/>
  <c r="T2274" i="1" s="1"/>
  <c r="Z2274" i="1" s="1"/>
  <c r="AF2274" i="1" s="1"/>
  <c r="AL2274" i="1" s="1"/>
  <c r="AR2274" i="1" s="1"/>
  <c r="AX2274" i="1" s="1"/>
  <c r="BD2274" i="1" s="1"/>
  <c r="BJ2274" i="1" s="1"/>
  <c r="BP2274" i="1" s="1"/>
  <c r="BU2274" i="1" s="1"/>
  <c r="BZ2274" i="1" s="1"/>
  <c r="CJ2274" i="1" s="1"/>
  <c r="H2273" i="1"/>
  <c r="N2273" i="1" s="1"/>
  <c r="T2273" i="1" s="1"/>
  <c r="Z2273" i="1" s="1"/>
  <c r="AF2273" i="1" s="1"/>
  <c r="AL2273" i="1" s="1"/>
  <c r="AR2273" i="1" s="1"/>
  <c r="AX2273" i="1" s="1"/>
  <c r="BD2273" i="1" s="1"/>
  <c r="BJ2273" i="1" s="1"/>
  <c r="BP2273" i="1" s="1"/>
  <c r="BU2273" i="1" s="1"/>
  <c r="BZ2273" i="1" s="1"/>
  <c r="CJ2273" i="1" s="1"/>
  <c r="W2302" i="1"/>
  <c r="BE2337" i="1"/>
  <c r="BE2336" i="1" s="1"/>
  <c r="L2351" i="1"/>
  <c r="R2351" i="1" s="1"/>
  <c r="X2351" i="1" s="1"/>
  <c r="AD2351" i="1" s="1"/>
  <c r="AJ2351" i="1" s="1"/>
  <c r="AP2351" i="1" s="1"/>
  <c r="AV2351" i="1" s="1"/>
  <c r="BB2351" i="1" s="1"/>
  <c r="BH2351" i="1" s="1"/>
  <c r="BN2351" i="1" s="1"/>
  <c r="BS2351" i="1" s="1"/>
  <c r="BX2351" i="1" s="1"/>
  <c r="CD2351" i="1" s="1"/>
  <c r="CF2351" i="1" s="1"/>
  <c r="I2350" i="1"/>
  <c r="I2346" i="1" s="1"/>
  <c r="I2345" i="1" s="1"/>
  <c r="AN2346" i="1"/>
  <c r="AN2345" i="1" s="1"/>
  <c r="U2357" i="1"/>
  <c r="AH2440" i="1"/>
  <c r="L2107" i="1"/>
  <c r="R2107" i="1" s="1"/>
  <c r="X2107" i="1" s="1"/>
  <c r="AD2107" i="1" s="1"/>
  <c r="AJ2107" i="1" s="1"/>
  <c r="AP2107" i="1" s="1"/>
  <c r="AV2107" i="1" s="1"/>
  <c r="BB2107" i="1" s="1"/>
  <c r="BH2107" i="1" s="1"/>
  <c r="BN2107" i="1" s="1"/>
  <c r="BS2107" i="1" s="1"/>
  <c r="BX2107" i="1" s="1"/>
  <c r="CD2107" i="1" s="1"/>
  <c r="CF2107" i="1" s="1"/>
  <c r="M2111" i="1"/>
  <c r="S2111" i="1" s="1"/>
  <c r="Y2111" i="1" s="1"/>
  <c r="AE2111" i="1" s="1"/>
  <c r="AK2111" i="1" s="1"/>
  <c r="AQ2111" i="1" s="1"/>
  <c r="AW2111" i="1" s="1"/>
  <c r="BC2111" i="1" s="1"/>
  <c r="BI2111" i="1" s="1"/>
  <c r="BO2111" i="1" s="1"/>
  <c r="BT2111" i="1" s="1"/>
  <c r="BY2111" i="1" s="1"/>
  <c r="CG2111" i="1" s="1"/>
  <c r="CI2111" i="1" s="1"/>
  <c r="P2113" i="1"/>
  <c r="P2104" i="1" s="1"/>
  <c r="CC2113" i="1"/>
  <c r="CC2104" i="1" s="1"/>
  <c r="L2115" i="1"/>
  <c r="R2115" i="1" s="1"/>
  <c r="X2115" i="1" s="1"/>
  <c r="AD2115" i="1" s="1"/>
  <c r="AJ2115" i="1" s="1"/>
  <c r="AP2115" i="1" s="1"/>
  <c r="AV2115" i="1" s="1"/>
  <c r="BB2115" i="1" s="1"/>
  <c r="BH2115" i="1" s="1"/>
  <c r="BN2115" i="1" s="1"/>
  <c r="BS2115" i="1" s="1"/>
  <c r="BX2115" i="1" s="1"/>
  <c r="CD2115" i="1" s="1"/>
  <c r="CF2115" i="1" s="1"/>
  <c r="AS2145" i="1"/>
  <c r="AS2144" i="1" s="1"/>
  <c r="AS2138" i="1" s="1"/>
  <c r="O2153" i="1"/>
  <c r="H2159" i="1"/>
  <c r="M2160" i="1"/>
  <c r="S2160" i="1" s="1"/>
  <c r="Y2160" i="1" s="1"/>
  <c r="AE2160" i="1" s="1"/>
  <c r="AK2160" i="1" s="1"/>
  <c r="AQ2160" i="1" s="1"/>
  <c r="AW2160" i="1" s="1"/>
  <c r="BC2160" i="1" s="1"/>
  <c r="BI2160" i="1" s="1"/>
  <c r="BO2160" i="1" s="1"/>
  <c r="BT2160" i="1" s="1"/>
  <c r="BY2160" i="1" s="1"/>
  <c r="CG2160" i="1" s="1"/>
  <c r="CI2160" i="1" s="1"/>
  <c r="I2163" i="1"/>
  <c r="I2162" i="1" s="1"/>
  <c r="AH2163" i="1"/>
  <c r="AH2162" i="1" s="1"/>
  <c r="AO2163" i="1"/>
  <c r="AO2162" i="1" s="1"/>
  <c r="BQ2163" i="1"/>
  <c r="BQ2162" i="1" s="1"/>
  <c r="CA2163" i="1"/>
  <c r="CA2162" i="1" s="1"/>
  <c r="K2163" i="1"/>
  <c r="K2162" i="1" s="1"/>
  <c r="N2178" i="1"/>
  <c r="T2178" i="1" s="1"/>
  <c r="Z2178" i="1" s="1"/>
  <c r="AF2178" i="1" s="1"/>
  <c r="AL2178" i="1" s="1"/>
  <c r="AR2178" i="1" s="1"/>
  <c r="AX2178" i="1" s="1"/>
  <c r="BD2178" i="1" s="1"/>
  <c r="BJ2178" i="1" s="1"/>
  <c r="BP2178" i="1" s="1"/>
  <c r="BU2178" i="1" s="1"/>
  <c r="BZ2178" i="1" s="1"/>
  <c r="CJ2178" i="1" s="1"/>
  <c r="CL2178" i="1" s="1"/>
  <c r="AA2184" i="1"/>
  <c r="AA2183" i="1" s="1"/>
  <c r="AA2182" i="1" s="1"/>
  <c r="M2207" i="1"/>
  <c r="S2207" i="1" s="1"/>
  <c r="Y2207" i="1" s="1"/>
  <c r="AE2207" i="1" s="1"/>
  <c r="AK2207" i="1" s="1"/>
  <c r="AQ2207" i="1" s="1"/>
  <c r="AW2207" i="1" s="1"/>
  <c r="BC2207" i="1" s="1"/>
  <c r="BI2207" i="1" s="1"/>
  <c r="BO2207" i="1" s="1"/>
  <c r="BT2207" i="1" s="1"/>
  <c r="BY2207" i="1" s="1"/>
  <c r="CG2207" i="1" s="1"/>
  <c r="CI2207" i="1" s="1"/>
  <c r="AA2204" i="1"/>
  <c r="AA2203" i="1" s="1"/>
  <c r="AY2204" i="1"/>
  <c r="AY2203" i="1" s="1"/>
  <c r="BF2204" i="1"/>
  <c r="BF2203" i="1" s="1"/>
  <c r="BW2204" i="1"/>
  <c r="BW2203" i="1" s="1"/>
  <c r="M2230" i="1"/>
  <c r="S2230" i="1" s="1"/>
  <c r="Y2230" i="1" s="1"/>
  <c r="AE2230" i="1" s="1"/>
  <c r="AK2230" i="1" s="1"/>
  <c r="AQ2230" i="1" s="1"/>
  <c r="AW2230" i="1" s="1"/>
  <c r="BC2230" i="1" s="1"/>
  <c r="BI2230" i="1" s="1"/>
  <c r="BO2230" i="1" s="1"/>
  <c r="BT2230" i="1" s="1"/>
  <c r="BY2230" i="1" s="1"/>
  <c r="CG2230" i="1" s="1"/>
  <c r="CI2230" i="1" s="1"/>
  <c r="L2233" i="1"/>
  <c r="R2233" i="1" s="1"/>
  <c r="X2233" i="1" s="1"/>
  <c r="AD2233" i="1" s="1"/>
  <c r="AJ2233" i="1" s="1"/>
  <c r="AP2233" i="1" s="1"/>
  <c r="AV2233" i="1" s="1"/>
  <c r="BB2233" i="1" s="1"/>
  <c r="BH2233" i="1" s="1"/>
  <c r="BN2233" i="1" s="1"/>
  <c r="BS2233" i="1" s="1"/>
  <c r="BX2233" i="1" s="1"/>
  <c r="CD2233" i="1" s="1"/>
  <c r="CF2233" i="1" s="1"/>
  <c r="Y2242" i="1"/>
  <c r="AE2242" i="1" s="1"/>
  <c r="AK2242" i="1" s="1"/>
  <c r="AQ2242" i="1" s="1"/>
  <c r="AW2242" i="1" s="1"/>
  <c r="BC2242" i="1" s="1"/>
  <c r="BI2242" i="1" s="1"/>
  <c r="BO2242" i="1" s="1"/>
  <c r="BT2242" i="1" s="1"/>
  <c r="BY2242" i="1" s="1"/>
  <c r="CG2242" i="1" s="1"/>
  <c r="CI2242" i="1" s="1"/>
  <c r="M2280" i="1"/>
  <c r="S2280" i="1" s="1"/>
  <c r="Y2280" i="1" s="1"/>
  <c r="AE2280" i="1" s="1"/>
  <c r="AK2280" i="1" s="1"/>
  <c r="AQ2280" i="1" s="1"/>
  <c r="AW2280" i="1" s="1"/>
  <c r="BC2280" i="1" s="1"/>
  <c r="BI2280" i="1" s="1"/>
  <c r="BO2280" i="1" s="1"/>
  <c r="BT2280" i="1" s="1"/>
  <c r="BY2280" i="1" s="1"/>
  <c r="CG2280" i="1" s="1"/>
  <c r="Q2302" i="1"/>
  <c r="BM2302" i="1"/>
  <c r="CA2312" i="1"/>
  <c r="CA2311" i="1" s="1"/>
  <c r="Q2323" i="1"/>
  <c r="AH2323" i="1"/>
  <c r="AO2323" i="1"/>
  <c r="AM2323" i="1"/>
  <c r="O2323" i="1"/>
  <c r="N2338" i="1"/>
  <c r="T2338" i="1" s="1"/>
  <c r="Z2338" i="1" s="1"/>
  <c r="AF2338" i="1" s="1"/>
  <c r="AL2338" i="1" s="1"/>
  <c r="AR2338" i="1" s="1"/>
  <c r="AX2338" i="1" s="1"/>
  <c r="BD2338" i="1" s="1"/>
  <c r="BJ2338" i="1" s="1"/>
  <c r="BP2338" i="1" s="1"/>
  <c r="BU2338" i="1" s="1"/>
  <c r="BZ2338" i="1" s="1"/>
  <c r="CJ2338" i="1" s="1"/>
  <c r="CL2338" i="1" s="1"/>
  <c r="V2337" i="1"/>
  <c r="V2336" i="1" s="1"/>
  <c r="AC2337" i="1"/>
  <c r="AC2336" i="1" s="1"/>
  <c r="AT2337" i="1"/>
  <c r="AT2336" i="1" s="1"/>
  <c r="BA2337" i="1"/>
  <c r="BA2336" i="1" s="1"/>
  <c r="AC2346" i="1"/>
  <c r="AC2345" i="1" s="1"/>
  <c r="CB2346" i="1"/>
  <c r="CB2345" i="1" s="1"/>
  <c r="O2357" i="1"/>
  <c r="V2357" i="1"/>
  <c r="V2356" i="1" s="1"/>
  <c r="AC2357" i="1"/>
  <c r="AM2357" i="1"/>
  <c r="AT2357" i="1"/>
  <c r="BK2357" i="1"/>
  <c r="AB2378" i="1"/>
  <c r="N2381" i="1"/>
  <c r="T2381" i="1" s="1"/>
  <c r="Z2381" i="1" s="1"/>
  <c r="AF2381" i="1" s="1"/>
  <c r="AL2381" i="1" s="1"/>
  <c r="AR2381" i="1" s="1"/>
  <c r="AX2381" i="1" s="1"/>
  <c r="BD2381" i="1" s="1"/>
  <c r="BJ2381" i="1" s="1"/>
  <c r="BP2381" i="1" s="1"/>
  <c r="BU2381" i="1" s="1"/>
  <c r="BZ2381" i="1" s="1"/>
  <c r="CJ2381" i="1" s="1"/>
  <c r="CL2381" i="1" s="1"/>
  <c r="H2380" i="1"/>
  <c r="AC2378" i="1"/>
  <c r="BA2378" i="1"/>
  <c r="CB2378" i="1"/>
  <c r="F2406" i="1"/>
  <c r="L2407" i="1"/>
  <c r="R2407" i="1" s="1"/>
  <c r="X2407" i="1" s="1"/>
  <c r="AD2407" i="1" s="1"/>
  <c r="AJ2407" i="1" s="1"/>
  <c r="AP2407" i="1" s="1"/>
  <c r="AV2407" i="1" s="1"/>
  <c r="BB2407" i="1" s="1"/>
  <c r="BH2407" i="1" s="1"/>
  <c r="BN2407" i="1" s="1"/>
  <c r="BS2407" i="1" s="1"/>
  <c r="BX2407" i="1" s="1"/>
  <c r="CD2407" i="1" s="1"/>
  <c r="CF2407" i="1" s="1"/>
  <c r="BE2461" i="1"/>
  <c r="BE2460" i="1" s="1"/>
  <c r="BV2461" i="1"/>
  <c r="BV2460" i="1" s="1"/>
  <c r="CC2461" i="1"/>
  <c r="CC2460" i="1" s="1"/>
  <c r="I2520" i="1"/>
  <c r="N2577" i="1"/>
  <c r="T2577" i="1" s="1"/>
  <c r="Z2577" i="1" s="1"/>
  <c r="AF2577" i="1" s="1"/>
  <c r="AL2577" i="1" s="1"/>
  <c r="AR2577" i="1" s="1"/>
  <c r="AX2577" i="1" s="1"/>
  <c r="BD2577" i="1" s="1"/>
  <c r="BJ2577" i="1" s="1"/>
  <c r="BP2577" i="1" s="1"/>
  <c r="BU2577" i="1" s="1"/>
  <c r="BZ2577" i="1" s="1"/>
  <c r="CJ2577" i="1" s="1"/>
  <c r="CL2577" i="1" s="1"/>
  <c r="H2576" i="1"/>
  <c r="H2575" i="1" s="1"/>
  <c r="AM2125" i="1"/>
  <c r="AM2124" i="1" s="1"/>
  <c r="AC2145" i="1"/>
  <c r="AC2144" i="1" s="1"/>
  <c r="AC2138" i="1" s="1"/>
  <c r="BA2145" i="1"/>
  <c r="BA2144" i="1" s="1"/>
  <c r="BA2138" i="1" s="1"/>
  <c r="AA2145" i="1"/>
  <c r="AA2144" i="1" s="1"/>
  <c r="AA2138" i="1" s="1"/>
  <c r="AO2145" i="1"/>
  <c r="AO2144" i="1" s="1"/>
  <c r="AO2138" i="1" s="1"/>
  <c r="AY2145" i="1"/>
  <c r="AY2144" i="1" s="1"/>
  <c r="AY2138" i="1" s="1"/>
  <c r="BW2145" i="1"/>
  <c r="BW2144" i="1" s="1"/>
  <c r="BW2138" i="1" s="1"/>
  <c r="AU2153" i="1"/>
  <c r="BL2153" i="1"/>
  <c r="BV2153" i="1"/>
  <c r="U2153" i="1"/>
  <c r="AS2153" i="1"/>
  <c r="M2165" i="1"/>
  <c r="S2165" i="1" s="1"/>
  <c r="Y2165" i="1" s="1"/>
  <c r="AE2165" i="1" s="1"/>
  <c r="AK2165" i="1" s="1"/>
  <c r="AQ2165" i="1" s="1"/>
  <c r="AW2165" i="1" s="1"/>
  <c r="BC2165" i="1" s="1"/>
  <c r="BI2165" i="1" s="1"/>
  <c r="BO2165" i="1" s="1"/>
  <c r="BT2165" i="1" s="1"/>
  <c r="BY2165" i="1" s="1"/>
  <c r="CG2165" i="1" s="1"/>
  <c r="CI2165" i="1" s="1"/>
  <c r="M2167" i="1"/>
  <c r="S2167" i="1" s="1"/>
  <c r="Y2167" i="1" s="1"/>
  <c r="AE2167" i="1" s="1"/>
  <c r="AK2167" i="1" s="1"/>
  <c r="AQ2167" i="1" s="1"/>
  <c r="AW2167" i="1" s="1"/>
  <c r="BC2167" i="1" s="1"/>
  <c r="BI2167" i="1" s="1"/>
  <c r="BO2167" i="1" s="1"/>
  <c r="BT2167" i="1" s="1"/>
  <c r="BY2167" i="1" s="1"/>
  <c r="CG2167" i="1" s="1"/>
  <c r="CI2167" i="1" s="1"/>
  <c r="BK2163" i="1"/>
  <c r="BK2162" i="1" s="1"/>
  <c r="F2178" i="1"/>
  <c r="F2177" i="1" s="1"/>
  <c r="F2176" i="1" s="1"/>
  <c r="U2184" i="1"/>
  <c r="U2183" i="1" s="1"/>
  <c r="U2182" i="1" s="1"/>
  <c r="AI2184" i="1"/>
  <c r="AI2183" i="1" s="1"/>
  <c r="AI2182" i="1" s="1"/>
  <c r="AS2184" i="1"/>
  <c r="AS2183" i="1" s="1"/>
  <c r="AS2182" i="1" s="1"/>
  <c r="BG2184" i="1"/>
  <c r="BG2183" i="1" s="1"/>
  <c r="BG2182" i="1" s="1"/>
  <c r="BQ2184" i="1"/>
  <c r="CA2184" i="1"/>
  <c r="CA2183" i="1" s="1"/>
  <c r="CA2182" i="1" s="1"/>
  <c r="G2188" i="1"/>
  <c r="M2188" i="1" s="1"/>
  <c r="S2188" i="1" s="1"/>
  <c r="Y2188" i="1" s="1"/>
  <c r="AE2188" i="1" s="1"/>
  <c r="AK2188" i="1" s="1"/>
  <c r="AQ2188" i="1" s="1"/>
  <c r="AW2188" i="1" s="1"/>
  <c r="BC2188" i="1" s="1"/>
  <c r="BI2188" i="1" s="1"/>
  <c r="BO2188" i="1" s="1"/>
  <c r="BT2188" i="1" s="1"/>
  <c r="BY2188" i="1" s="1"/>
  <c r="CG2188" i="1" s="1"/>
  <c r="CI2188" i="1" s="1"/>
  <c r="AH2184" i="1"/>
  <c r="AH2183" i="1" s="1"/>
  <c r="AH2182" i="1" s="1"/>
  <c r="AZ2204" i="1"/>
  <c r="AZ2203" i="1" s="1"/>
  <c r="BG2204" i="1"/>
  <c r="BG2203" i="1" s="1"/>
  <c r="L2234" i="1"/>
  <c r="R2234" i="1" s="1"/>
  <c r="X2234" i="1" s="1"/>
  <c r="AD2234" i="1" s="1"/>
  <c r="AJ2234" i="1" s="1"/>
  <c r="AP2234" i="1" s="1"/>
  <c r="AV2234" i="1" s="1"/>
  <c r="BB2234" i="1" s="1"/>
  <c r="BH2234" i="1" s="1"/>
  <c r="BN2234" i="1" s="1"/>
  <c r="BS2234" i="1" s="1"/>
  <c r="BX2234" i="1" s="1"/>
  <c r="CD2234" i="1" s="1"/>
  <c r="CF2234" i="1" s="1"/>
  <c r="P2241" i="1"/>
  <c r="S2241" i="1" s="1"/>
  <c r="Y2241" i="1" s="1"/>
  <c r="AE2241" i="1" s="1"/>
  <c r="AK2241" i="1" s="1"/>
  <c r="AQ2241" i="1" s="1"/>
  <c r="AW2241" i="1" s="1"/>
  <c r="BC2241" i="1" s="1"/>
  <c r="BI2241" i="1" s="1"/>
  <c r="BO2241" i="1" s="1"/>
  <c r="BT2241" i="1" s="1"/>
  <c r="BY2241" i="1" s="1"/>
  <c r="CG2241" i="1" s="1"/>
  <c r="CI2241" i="1" s="1"/>
  <c r="G2245" i="1"/>
  <c r="G2244" i="1" s="1"/>
  <c r="M2244" i="1" s="1"/>
  <c r="S2244" i="1" s="1"/>
  <c r="Y2244" i="1" s="1"/>
  <c r="AE2244" i="1" s="1"/>
  <c r="AK2244" i="1" s="1"/>
  <c r="AQ2244" i="1" s="1"/>
  <c r="AW2244" i="1" s="1"/>
  <c r="BC2244" i="1" s="1"/>
  <c r="BI2244" i="1" s="1"/>
  <c r="BO2244" i="1" s="1"/>
  <c r="BT2244" i="1" s="1"/>
  <c r="BY2244" i="1" s="1"/>
  <c r="CG2244" i="1" s="1"/>
  <c r="CI2244" i="1" s="1"/>
  <c r="M2253" i="1"/>
  <c r="S2253" i="1" s="1"/>
  <c r="Y2253" i="1" s="1"/>
  <c r="AE2253" i="1" s="1"/>
  <c r="AK2253" i="1" s="1"/>
  <c r="AQ2253" i="1" s="1"/>
  <c r="AW2253" i="1" s="1"/>
  <c r="BC2253" i="1" s="1"/>
  <c r="BI2253" i="1" s="1"/>
  <c r="BO2253" i="1" s="1"/>
  <c r="BT2253" i="1" s="1"/>
  <c r="BY2253" i="1" s="1"/>
  <c r="CG2253" i="1" s="1"/>
  <c r="CI2253" i="1" s="1"/>
  <c r="L2254" i="1"/>
  <c r="R2254" i="1" s="1"/>
  <c r="X2254" i="1" s="1"/>
  <c r="AD2254" i="1" s="1"/>
  <c r="AJ2254" i="1" s="1"/>
  <c r="AP2254" i="1" s="1"/>
  <c r="AV2254" i="1" s="1"/>
  <c r="BB2254" i="1" s="1"/>
  <c r="BH2254" i="1" s="1"/>
  <c r="BN2254" i="1" s="1"/>
  <c r="BS2254" i="1" s="1"/>
  <c r="BX2254" i="1" s="1"/>
  <c r="CD2254" i="1" s="1"/>
  <c r="CF2254" i="1" s="1"/>
  <c r="BK2261" i="1"/>
  <c r="BN2261" i="1" s="1"/>
  <c r="BS2261" i="1" s="1"/>
  <c r="BX2261" i="1" s="1"/>
  <c r="CD2261" i="1" s="1"/>
  <c r="CF2261" i="1" s="1"/>
  <c r="L2270" i="1"/>
  <c r="R2270" i="1" s="1"/>
  <c r="X2270" i="1" s="1"/>
  <c r="AD2270" i="1" s="1"/>
  <c r="AJ2270" i="1" s="1"/>
  <c r="AP2270" i="1" s="1"/>
  <c r="AV2270" i="1" s="1"/>
  <c r="BB2270" i="1" s="1"/>
  <c r="BH2270" i="1" s="1"/>
  <c r="BN2270" i="1" s="1"/>
  <c r="BS2270" i="1" s="1"/>
  <c r="BX2270" i="1" s="1"/>
  <c r="CD2270" i="1" s="1"/>
  <c r="CF2270" i="1" s="1"/>
  <c r="H2289" i="1"/>
  <c r="N2295" i="1"/>
  <c r="T2295" i="1" s="1"/>
  <c r="Z2295" i="1" s="1"/>
  <c r="AF2295" i="1" s="1"/>
  <c r="AL2295" i="1" s="1"/>
  <c r="AR2295" i="1" s="1"/>
  <c r="AX2295" i="1" s="1"/>
  <c r="BD2295" i="1" s="1"/>
  <c r="BJ2295" i="1" s="1"/>
  <c r="BP2295" i="1" s="1"/>
  <c r="BU2295" i="1" s="1"/>
  <c r="BZ2295" i="1" s="1"/>
  <c r="CJ2295" i="1" s="1"/>
  <c r="N2300" i="1"/>
  <c r="T2300" i="1" s="1"/>
  <c r="Z2300" i="1" s="1"/>
  <c r="AF2300" i="1" s="1"/>
  <c r="AL2300" i="1" s="1"/>
  <c r="AR2300" i="1" s="1"/>
  <c r="AX2300" i="1" s="1"/>
  <c r="BD2300" i="1" s="1"/>
  <c r="BJ2300" i="1" s="1"/>
  <c r="BP2300" i="1" s="1"/>
  <c r="BU2300" i="1" s="1"/>
  <c r="BZ2300" i="1" s="1"/>
  <c r="CJ2300" i="1" s="1"/>
  <c r="CL2300" i="1" s="1"/>
  <c r="AB2302" i="1"/>
  <c r="AS2302" i="1"/>
  <c r="CA2302" i="1"/>
  <c r="CB2312" i="1"/>
  <c r="CB2311" i="1" s="1"/>
  <c r="L2315" i="1"/>
  <c r="R2315" i="1" s="1"/>
  <c r="X2315" i="1" s="1"/>
  <c r="AD2315" i="1" s="1"/>
  <c r="AJ2315" i="1" s="1"/>
  <c r="AP2315" i="1" s="1"/>
  <c r="AV2315" i="1" s="1"/>
  <c r="BB2315" i="1" s="1"/>
  <c r="BH2315" i="1" s="1"/>
  <c r="BN2315" i="1" s="1"/>
  <c r="BS2315" i="1" s="1"/>
  <c r="BX2315" i="1" s="1"/>
  <c r="CD2315" i="1" s="1"/>
  <c r="CF2315" i="1" s="1"/>
  <c r="AG2312" i="1"/>
  <c r="AG2311" i="1" s="1"/>
  <c r="AN2312" i="1"/>
  <c r="AN2311" i="1" s="1"/>
  <c r="BE2312" i="1"/>
  <c r="BE2311" i="1" s="1"/>
  <c r="AH2312" i="1"/>
  <c r="AH2311" i="1" s="1"/>
  <c r="H2318" i="1"/>
  <c r="N2318" i="1" s="1"/>
  <c r="T2318" i="1" s="1"/>
  <c r="Z2318" i="1" s="1"/>
  <c r="AF2318" i="1" s="1"/>
  <c r="AL2318" i="1" s="1"/>
  <c r="AR2318" i="1" s="1"/>
  <c r="AX2318" i="1" s="1"/>
  <c r="BD2318" i="1" s="1"/>
  <c r="BJ2318" i="1" s="1"/>
  <c r="BP2318" i="1" s="1"/>
  <c r="BU2318" i="1" s="1"/>
  <c r="BZ2318" i="1" s="1"/>
  <c r="CJ2318" i="1" s="1"/>
  <c r="CL2318" i="1" s="1"/>
  <c r="K2312" i="1"/>
  <c r="K2311" i="1" s="1"/>
  <c r="U2323" i="1"/>
  <c r="BW2323" i="1"/>
  <c r="CM2323" i="1"/>
  <c r="G2337" i="1"/>
  <c r="G2336" i="1" s="1"/>
  <c r="K2337" i="1"/>
  <c r="K2336" i="1" s="1"/>
  <c r="U2337" i="1"/>
  <c r="U2336" i="1" s="1"/>
  <c r="AB2337" i="1"/>
  <c r="AB2336" i="1" s="1"/>
  <c r="AI2337" i="1"/>
  <c r="AI2336" i="1" s="1"/>
  <c r="AZ2337" i="1"/>
  <c r="AZ2336" i="1" s="1"/>
  <c r="BG2337" i="1"/>
  <c r="BG2336" i="1" s="1"/>
  <c r="BQ2337" i="1"/>
  <c r="BQ2336" i="1" s="1"/>
  <c r="CA2337" i="1"/>
  <c r="CA2336" i="1" s="1"/>
  <c r="N2342" i="1"/>
  <c r="T2342" i="1" s="1"/>
  <c r="Z2342" i="1" s="1"/>
  <c r="AF2342" i="1" s="1"/>
  <c r="AL2342" i="1" s="1"/>
  <c r="AR2342" i="1" s="1"/>
  <c r="AX2342" i="1" s="1"/>
  <c r="BD2342" i="1" s="1"/>
  <c r="BJ2342" i="1" s="1"/>
  <c r="BP2342" i="1" s="1"/>
  <c r="BU2342" i="1" s="1"/>
  <c r="BZ2342" i="1" s="1"/>
  <c r="CJ2342" i="1" s="1"/>
  <c r="CL2342" i="1" s="1"/>
  <c r="F2347" i="1"/>
  <c r="L2347" i="1" s="1"/>
  <c r="R2347" i="1" s="1"/>
  <c r="X2347" i="1" s="1"/>
  <c r="AD2347" i="1" s="1"/>
  <c r="AJ2347" i="1" s="1"/>
  <c r="AP2347" i="1" s="1"/>
  <c r="AV2347" i="1" s="1"/>
  <c r="BB2347" i="1" s="1"/>
  <c r="BH2347" i="1" s="1"/>
  <c r="BN2347" i="1" s="1"/>
  <c r="BS2347" i="1" s="1"/>
  <c r="BX2347" i="1" s="1"/>
  <c r="CD2347" i="1" s="1"/>
  <c r="CF2347" i="1" s="1"/>
  <c r="P2346" i="1"/>
  <c r="P2345" i="1" s="1"/>
  <c r="AG2346" i="1"/>
  <c r="AG2345" i="1" s="1"/>
  <c r="BL2346" i="1"/>
  <c r="BL2345" i="1" s="1"/>
  <c r="CC2346" i="1"/>
  <c r="CC2345" i="1" s="1"/>
  <c r="AG2357" i="1"/>
  <c r="AU2357" i="1"/>
  <c r="CC2357" i="1"/>
  <c r="P2367" i="1"/>
  <c r="W2367" i="1"/>
  <c r="AN2367" i="1"/>
  <c r="AU2367" i="1"/>
  <c r="BE2367" i="1"/>
  <c r="BE2356" i="1" s="1"/>
  <c r="CB2367" i="1"/>
  <c r="AH2378" i="1"/>
  <c r="P2378" i="1"/>
  <c r="CC2378" i="1"/>
  <c r="Q2413" i="1"/>
  <c r="BM2413" i="1"/>
  <c r="AH2413" i="1"/>
  <c r="AO2413" i="1"/>
  <c r="F2461" i="1"/>
  <c r="L2462" i="1"/>
  <c r="R2462" i="1" s="1"/>
  <c r="X2462" i="1" s="1"/>
  <c r="AD2462" i="1" s="1"/>
  <c r="AJ2462" i="1" s="1"/>
  <c r="AP2462" i="1" s="1"/>
  <c r="AV2462" i="1" s="1"/>
  <c r="BB2462" i="1" s="1"/>
  <c r="BH2462" i="1" s="1"/>
  <c r="BN2462" i="1" s="1"/>
  <c r="BS2462" i="1" s="1"/>
  <c r="BX2462" i="1" s="1"/>
  <c r="CD2462" i="1" s="1"/>
  <c r="CF2462" i="1" s="1"/>
  <c r="AM2507" i="1"/>
  <c r="CB2145" i="1"/>
  <c r="CB2144" i="1" s="1"/>
  <c r="CB2138" i="1" s="1"/>
  <c r="AC2153" i="1"/>
  <c r="BR2153" i="1"/>
  <c r="BE2163" i="1"/>
  <c r="BE2162" i="1" s="1"/>
  <c r="AO2184" i="1"/>
  <c r="AO2183" i="1" s="1"/>
  <c r="AO2182" i="1" s="1"/>
  <c r="M2199" i="1"/>
  <c r="S2199" i="1" s="1"/>
  <c r="Y2199" i="1" s="1"/>
  <c r="AE2199" i="1" s="1"/>
  <c r="AK2199" i="1" s="1"/>
  <c r="AQ2199" i="1" s="1"/>
  <c r="AW2199" i="1" s="1"/>
  <c r="BC2199" i="1" s="1"/>
  <c r="BI2199" i="1" s="1"/>
  <c r="BO2199" i="1" s="1"/>
  <c r="BT2199" i="1" s="1"/>
  <c r="BY2199" i="1" s="1"/>
  <c r="CG2199" i="1" s="1"/>
  <c r="CI2199" i="1" s="1"/>
  <c r="AB2204" i="1"/>
  <c r="AB2203" i="1" s="1"/>
  <c r="CA2204" i="1"/>
  <c r="CA2203" i="1" s="1"/>
  <c r="Z2282" i="1"/>
  <c r="AF2282" i="1" s="1"/>
  <c r="AL2282" i="1" s="1"/>
  <c r="AR2282" i="1" s="1"/>
  <c r="AX2282" i="1" s="1"/>
  <c r="BD2282" i="1" s="1"/>
  <c r="BJ2282" i="1" s="1"/>
  <c r="BP2282" i="1" s="1"/>
  <c r="BU2282" i="1" s="1"/>
  <c r="BZ2282" i="1" s="1"/>
  <c r="CJ2282" i="1" s="1"/>
  <c r="CM2312" i="1"/>
  <c r="CM2311" i="1" s="1"/>
  <c r="AS2312" i="1"/>
  <c r="AS2311" i="1" s="1"/>
  <c r="BG2312" i="1"/>
  <c r="BG2311" i="1" s="1"/>
  <c r="O2312" i="1"/>
  <c r="O2311" i="1" s="1"/>
  <c r="AT2312" i="1"/>
  <c r="AT2311" i="1" s="1"/>
  <c r="BK2312" i="1"/>
  <c r="BK2311" i="1" s="1"/>
  <c r="BA2346" i="1"/>
  <c r="BA2345" i="1" s="1"/>
  <c r="M2348" i="1"/>
  <c r="S2348" i="1" s="1"/>
  <c r="Y2348" i="1" s="1"/>
  <c r="AE2348" i="1" s="1"/>
  <c r="AK2348" i="1" s="1"/>
  <c r="AQ2348" i="1" s="1"/>
  <c r="AW2348" i="1" s="1"/>
  <c r="BC2348" i="1" s="1"/>
  <c r="BI2348" i="1" s="1"/>
  <c r="BO2348" i="1" s="1"/>
  <c r="BT2348" i="1" s="1"/>
  <c r="BY2348" i="1" s="1"/>
  <c r="CG2348" i="1" s="1"/>
  <c r="CI2348" i="1" s="1"/>
  <c r="AI2346" i="1"/>
  <c r="AI2345" i="1" s="1"/>
  <c r="BG2346" i="1"/>
  <c r="BG2345" i="1" s="1"/>
  <c r="CA2346" i="1"/>
  <c r="CA2345" i="1" s="1"/>
  <c r="Q2357" i="1"/>
  <c r="AA2357" i="1"/>
  <c r="AO2357" i="1"/>
  <c r="AY2357" i="1"/>
  <c r="BF2357" i="1"/>
  <c r="BM2357" i="1"/>
  <c r="BW2357" i="1"/>
  <c r="N2472" i="1"/>
  <c r="T2472" i="1" s="1"/>
  <c r="Z2472" i="1" s="1"/>
  <c r="AF2472" i="1" s="1"/>
  <c r="AL2472" i="1" s="1"/>
  <c r="AR2472" i="1" s="1"/>
  <c r="AX2472" i="1" s="1"/>
  <c r="BD2472" i="1" s="1"/>
  <c r="BJ2472" i="1" s="1"/>
  <c r="BP2472" i="1" s="1"/>
  <c r="BU2472" i="1" s="1"/>
  <c r="BZ2472" i="1" s="1"/>
  <c r="CJ2472" i="1" s="1"/>
  <c r="CL2472" i="1" s="1"/>
  <c r="H2471" i="1"/>
  <c r="H2494" i="1"/>
  <c r="N2494" i="1" s="1"/>
  <c r="T2494" i="1" s="1"/>
  <c r="Z2494" i="1" s="1"/>
  <c r="AF2494" i="1" s="1"/>
  <c r="AL2494" i="1" s="1"/>
  <c r="AR2494" i="1" s="1"/>
  <c r="AX2494" i="1" s="1"/>
  <c r="BD2494" i="1" s="1"/>
  <c r="BJ2494" i="1" s="1"/>
  <c r="BP2494" i="1" s="1"/>
  <c r="BU2494" i="1" s="1"/>
  <c r="BZ2494" i="1" s="1"/>
  <c r="CJ2494" i="1" s="1"/>
  <c r="CL2494" i="1" s="1"/>
  <c r="N2495" i="1"/>
  <c r="T2495" i="1" s="1"/>
  <c r="Z2495" i="1" s="1"/>
  <c r="AF2495" i="1" s="1"/>
  <c r="AL2495" i="1" s="1"/>
  <c r="AR2495" i="1" s="1"/>
  <c r="AX2495" i="1" s="1"/>
  <c r="BD2495" i="1" s="1"/>
  <c r="BJ2495" i="1" s="1"/>
  <c r="BP2495" i="1" s="1"/>
  <c r="BU2495" i="1" s="1"/>
  <c r="BZ2495" i="1" s="1"/>
  <c r="CJ2495" i="1" s="1"/>
  <c r="CL2495" i="1" s="1"/>
  <c r="N2496" i="1"/>
  <c r="T2496" i="1" s="1"/>
  <c r="Z2496" i="1" s="1"/>
  <c r="AF2496" i="1" s="1"/>
  <c r="AL2496" i="1" s="1"/>
  <c r="AR2496" i="1" s="1"/>
  <c r="AX2496" i="1" s="1"/>
  <c r="BD2496" i="1" s="1"/>
  <c r="BJ2496" i="1" s="1"/>
  <c r="BP2496" i="1" s="1"/>
  <c r="BU2496" i="1" s="1"/>
  <c r="BZ2496" i="1" s="1"/>
  <c r="CJ2496" i="1" s="1"/>
  <c r="CL2496" i="1" s="1"/>
  <c r="I2557" i="1"/>
  <c r="N2376" i="1"/>
  <c r="T2376" i="1" s="1"/>
  <c r="Z2376" i="1" s="1"/>
  <c r="AF2376" i="1" s="1"/>
  <c r="AL2376" i="1" s="1"/>
  <c r="AR2376" i="1" s="1"/>
  <c r="AX2376" i="1" s="1"/>
  <c r="BD2376" i="1" s="1"/>
  <c r="BJ2376" i="1" s="1"/>
  <c r="BP2376" i="1" s="1"/>
  <c r="BU2376" i="1" s="1"/>
  <c r="BZ2376" i="1" s="1"/>
  <c r="CJ2376" i="1" s="1"/>
  <c r="CL2376" i="1" s="1"/>
  <c r="Q2378" i="1"/>
  <c r="CM2378" i="1"/>
  <c r="H2387" i="1"/>
  <c r="N2415" i="1"/>
  <c r="T2415" i="1" s="1"/>
  <c r="Z2415" i="1" s="1"/>
  <c r="AF2415" i="1" s="1"/>
  <c r="AL2415" i="1" s="1"/>
  <c r="AR2415" i="1" s="1"/>
  <c r="AX2415" i="1" s="1"/>
  <c r="BD2415" i="1" s="1"/>
  <c r="BJ2415" i="1" s="1"/>
  <c r="BP2415" i="1" s="1"/>
  <c r="BU2415" i="1" s="1"/>
  <c r="BZ2415" i="1" s="1"/>
  <c r="CJ2415" i="1" s="1"/>
  <c r="AU2440" i="1"/>
  <c r="AZ2440" i="1"/>
  <c r="N2445" i="1"/>
  <c r="T2445" i="1" s="1"/>
  <c r="Z2445" i="1" s="1"/>
  <c r="AF2445" i="1" s="1"/>
  <c r="AL2445" i="1" s="1"/>
  <c r="AR2445" i="1" s="1"/>
  <c r="AX2445" i="1" s="1"/>
  <c r="BD2445" i="1" s="1"/>
  <c r="BJ2445" i="1" s="1"/>
  <c r="BP2445" i="1" s="1"/>
  <c r="BU2445" i="1" s="1"/>
  <c r="BZ2445" i="1" s="1"/>
  <c r="CJ2445" i="1" s="1"/>
  <c r="CL2445" i="1" s="1"/>
  <c r="H2479" i="1"/>
  <c r="N2479" i="1" s="1"/>
  <c r="T2479" i="1" s="1"/>
  <c r="Z2479" i="1" s="1"/>
  <c r="AF2479" i="1" s="1"/>
  <c r="AL2479" i="1" s="1"/>
  <c r="AR2479" i="1" s="1"/>
  <c r="AX2479" i="1" s="1"/>
  <c r="BD2479" i="1" s="1"/>
  <c r="BJ2479" i="1" s="1"/>
  <c r="BP2479" i="1" s="1"/>
  <c r="BU2479" i="1" s="1"/>
  <c r="BZ2479" i="1" s="1"/>
  <c r="CJ2479" i="1" s="1"/>
  <c r="CL2479" i="1" s="1"/>
  <c r="H2499" i="1"/>
  <c r="H2498" i="1" s="1"/>
  <c r="AC2499" i="1"/>
  <c r="AC2498" i="1" s="1"/>
  <c r="AT2499" i="1"/>
  <c r="AT2498" i="1" s="1"/>
  <c r="BA2499" i="1"/>
  <c r="BA2498" i="1" s="1"/>
  <c r="BR2499" i="1"/>
  <c r="BR2498" i="1" s="1"/>
  <c r="M2505" i="1"/>
  <c r="S2505" i="1" s="1"/>
  <c r="Y2505" i="1" s="1"/>
  <c r="AE2505" i="1" s="1"/>
  <c r="AK2505" i="1" s="1"/>
  <c r="AQ2505" i="1" s="1"/>
  <c r="AW2505" i="1" s="1"/>
  <c r="BC2505" i="1" s="1"/>
  <c r="BI2505" i="1" s="1"/>
  <c r="BO2505" i="1" s="1"/>
  <c r="BT2505" i="1" s="1"/>
  <c r="BY2505" i="1" s="1"/>
  <c r="CG2505" i="1" s="1"/>
  <c r="CI2505" i="1" s="1"/>
  <c r="N2511" i="1"/>
  <c r="T2511" i="1" s="1"/>
  <c r="Z2511" i="1" s="1"/>
  <c r="AF2511" i="1" s="1"/>
  <c r="AL2511" i="1" s="1"/>
  <c r="AR2511" i="1" s="1"/>
  <c r="AX2511" i="1" s="1"/>
  <c r="BD2511" i="1" s="1"/>
  <c r="BJ2511" i="1" s="1"/>
  <c r="BP2511" i="1" s="1"/>
  <c r="BU2511" i="1" s="1"/>
  <c r="BZ2511" i="1" s="1"/>
  <c r="CJ2511" i="1" s="1"/>
  <c r="CL2511" i="1" s="1"/>
  <c r="M2547" i="1"/>
  <c r="S2547" i="1" s="1"/>
  <c r="Y2547" i="1" s="1"/>
  <c r="AE2547" i="1" s="1"/>
  <c r="AK2547" i="1" s="1"/>
  <c r="AQ2547" i="1" s="1"/>
  <c r="AW2547" i="1" s="1"/>
  <c r="BC2547" i="1" s="1"/>
  <c r="BI2547" i="1" s="1"/>
  <c r="BO2547" i="1" s="1"/>
  <c r="BT2547" i="1" s="1"/>
  <c r="BY2547" i="1" s="1"/>
  <c r="CG2547" i="1" s="1"/>
  <c r="CI2547" i="1" s="1"/>
  <c r="J2546" i="1"/>
  <c r="J2545" i="1" s="1"/>
  <c r="BL2557" i="1"/>
  <c r="AO2565" i="1"/>
  <c r="BW2565" i="1"/>
  <c r="AN2579" i="1"/>
  <c r="AN2574" i="1" s="1"/>
  <c r="BE2579" i="1"/>
  <c r="BE2574" i="1" s="1"/>
  <c r="L2590" i="1"/>
  <c r="R2590" i="1" s="1"/>
  <c r="X2590" i="1" s="1"/>
  <c r="AD2590" i="1" s="1"/>
  <c r="AJ2590" i="1" s="1"/>
  <c r="AP2590" i="1" s="1"/>
  <c r="AV2590" i="1" s="1"/>
  <c r="BB2590" i="1" s="1"/>
  <c r="BH2590" i="1" s="1"/>
  <c r="BN2590" i="1" s="1"/>
  <c r="BS2590" i="1" s="1"/>
  <c r="BX2590" i="1" s="1"/>
  <c r="CD2590" i="1" s="1"/>
  <c r="CF2590" i="1" s="1"/>
  <c r="F2589" i="1"/>
  <c r="F2588" i="1" s="1"/>
  <c r="F2587" i="1" s="1"/>
  <c r="L2587" i="1" s="1"/>
  <c r="R2587" i="1" s="1"/>
  <c r="X2587" i="1" s="1"/>
  <c r="AD2587" i="1" s="1"/>
  <c r="AJ2587" i="1" s="1"/>
  <c r="AP2587" i="1" s="1"/>
  <c r="AV2587" i="1" s="1"/>
  <c r="BB2587" i="1" s="1"/>
  <c r="BH2587" i="1" s="1"/>
  <c r="BN2587" i="1" s="1"/>
  <c r="M2590" i="1"/>
  <c r="S2590" i="1" s="1"/>
  <c r="Y2590" i="1" s="1"/>
  <c r="AE2590" i="1" s="1"/>
  <c r="AK2590" i="1" s="1"/>
  <c r="AQ2590" i="1" s="1"/>
  <c r="AW2590" i="1" s="1"/>
  <c r="BC2590" i="1" s="1"/>
  <c r="BI2590" i="1" s="1"/>
  <c r="BO2590" i="1" s="1"/>
  <c r="BT2590" i="1" s="1"/>
  <c r="BY2590" i="1" s="1"/>
  <c r="CG2590" i="1" s="1"/>
  <c r="CI2590" i="1" s="1"/>
  <c r="J2589" i="1"/>
  <c r="J2588" i="1" s="1"/>
  <c r="J2587" i="1" s="1"/>
  <c r="G2593" i="1"/>
  <c r="M2593" i="1" s="1"/>
  <c r="S2593" i="1" s="1"/>
  <c r="Y2593" i="1" s="1"/>
  <c r="AE2593" i="1" s="1"/>
  <c r="AK2593" i="1" s="1"/>
  <c r="AQ2593" i="1" s="1"/>
  <c r="AW2593" i="1" s="1"/>
  <c r="BC2593" i="1" s="1"/>
  <c r="BI2593" i="1" s="1"/>
  <c r="BO2593" i="1" s="1"/>
  <c r="BT2593" i="1" s="1"/>
  <c r="BY2593" i="1" s="1"/>
  <c r="CG2593" i="1" s="1"/>
  <c r="CI2593" i="1" s="1"/>
  <c r="J2380" i="1"/>
  <c r="M2380" i="1" s="1"/>
  <c r="S2380" i="1" s="1"/>
  <c r="Y2380" i="1" s="1"/>
  <c r="AE2380" i="1" s="1"/>
  <c r="AK2380" i="1" s="1"/>
  <c r="AQ2380" i="1" s="1"/>
  <c r="AW2380" i="1" s="1"/>
  <c r="BC2380" i="1" s="1"/>
  <c r="BI2380" i="1" s="1"/>
  <c r="BO2380" i="1" s="1"/>
  <c r="AY2440" i="1"/>
  <c r="BA2440" i="1"/>
  <c r="AC2440" i="1"/>
  <c r="M2448" i="1"/>
  <c r="S2448" i="1" s="1"/>
  <c r="Y2448" i="1" s="1"/>
  <c r="AE2448" i="1" s="1"/>
  <c r="AK2448" i="1" s="1"/>
  <c r="AQ2448" i="1" s="1"/>
  <c r="AW2448" i="1" s="1"/>
  <c r="BC2448" i="1" s="1"/>
  <c r="BI2448" i="1" s="1"/>
  <c r="BO2448" i="1" s="1"/>
  <c r="BT2448" i="1" s="1"/>
  <c r="BY2448" i="1" s="1"/>
  <c r="CG2448" i="1" s="1"/>
  <c r="CI2448" i="1" s="1"/>
  <c r="BE2499" i="1"/>
  <c r="BE2498" i="1" s="1"/>
  <c r="BV2499" i="1"/>
  <c r="BV2498" i="1" s="1"/>
  <c r="L2524" i="1"/>
  <c r="R2524" i="1" s="1"/>
  <c r="X2524" i="1" s="1"/>
  <c r="AD2524" i="1" s="1"/>
  <c r="AJ2524" i="1" s="1"/>
  <c r="AP2524" i="1" s="1"/>
  <c r="AV2524" i="1" s="1"/>
  <c r="BB2524" i="1" s="1"/>
  <c r="BH2524" i="1" s="1"/>
  <c r="BN2524" i="1" s="1"/>
  <c r="BS2524" i="1" s="1"/>
  <c r="BX2524" i="1" s="1"/>
  <c r="CD2524" i="1" s="1"/>
  <c r="CF2524" i="1" s="1"/>
  <c r="AS2531" i="1"/>
  <c r="BG2531" i="1"/>
  <c r="CA2531" i="1"/>
  <c r="AC2557" i="1"/>
  <c r="W2565" i="1"/>
  <c r="G2571" i="1"/>
  <c r="M2572" i="1"/>
  <c r="S2572" i="1" s="1"/>
  <c r="Y2572" i="1" s="1"/>
  <c r="AE2572" i="1" s="1"/>
  <c r="AK2572" i="1" s="1"/>
  <c r="AQ2572" i="1" s="1"/>
  <c r="AW2572" i="1" s="1"/>
  <c r="BC2572" i="1" s="1"/>
  <c r="BI2572" i="1" s="1"/>
  <c r="BO2572" i="1" s="1"/>
  <c r="BT2572" i="1" s="1"/>
  <c r="BY2572" i="1" s="1"/>
  <c r="CG2572" i="1" s="1"/>
  <c r="CI2572" i="1" s="1"/>
  <c r="AG2597" i="1"/>
  <c r="AG2592" i="1" s="1"/>
  <c r="AG2586" i="1" s="1"/>
  <c r="CC2597" i="1"/>
  <c r="CC2592" i="1" s="1"/>
  <c r="CC2586" i="1" s="1"/>
  <c r="O2398" i="1"/>
  <c r="V2398" i="1"/>
  <c r="V2387" i="1" s="1"/>
  <c r="AC2398" i="1"/>
  <c r="AC2387" i="1" s="1"/>
  <c r="AM2398" i="1"/>
  <c r="AM2387" i="1" s="1"/>
  <c r="AT2398" i="1"/>
  <c r="AT2387" i="1" s="1"/>
  <c r="BA2398" i="1"/>
  <c r="BA2387" i="1" s="1"/>
  <c r="BK2398" i="1"/>
  <c r="BK2387" i="1" s="1"/>
  <c r="BR2398" i="1"/>
  <c r="CB2398" i="1"/>
  <c r="CB2387" i="1" s="1"/>
  <c r="I2413" i="1"/>
  <c r="P2413" i="1"/>
  <c r="W2413" i="1"/>
  <c r="AG2413" i="1"/>
  <c r="AN2413" i="1"/>
  <c r="AU2413" i="1"/>
  <c r="BE2413" i="1"/>
  <c r="BL2413" i="1"/>
  <c r="CC2413" i="1"/>
  <c r="BW2440" i="1"/>
  <c r="K2440" i="1"/>
  <c r="L2444" i="1"/>
  <c r="R2444" i="1" s="1"/>
  <c r="X2444" i="1" s="1"/>
  <c r="AD2444" i="1" s="1"/>
  <c r="AJ2444" i="1" s="1"/>
  <c r="AP2444" i="1" s="1"/>
  <c r="AV2444" i="1" s="1"/>
  <c r="BB2444" i="1" s="1"/>
  <c r="BH2444" i="1" s="1"/>
  <c r="BN2444" i="1" s="1"/>
  <c r="BS2444" i="1" s="1"/>
  <c r="BX2444" i="1" s="1"/>
  <c r="CD2444" i="1" s="1"/>
  <c r="CF2444" i="1" s="1"/>
  <c r="N2457" i="1"/>
  <c r="T2457" i="1" s="1"/>
  <c r="Z2457" i="1" s="1"/>
  <c r="AF2457" i="1" s="1"/>
  <c r="AL2457" i="1" s="1"/>
  <c r="AR2457" i="1" s="1"/>
  <c r="AX2457" i="1" s="1"/>
  <c r="BD2457" i="1" s="1"/>
  <c r="BJ2457" i="1" s="1"/>
  <c r="BP2457" i="1" s="1"/>
  <c r="BU2457" i="1" s="1"/>
  <c r="BZ2457" i="1" s="1"/>
  <c r="CJ2457" i="1" s="1"/>
  <c r="CL2457" i="1" s="1"/>
  <c r="P2461" i="1"/>
  <c r="P2460" i="1" s="1"/>
  <c r="AC2461" i="1"/>
  <c r="AC2460" i="1" s="1"/>
  <c r="AM2461" i="1"/>
  <c r="AM2460" i="1" s="1"/>
  <c r="BA2461" i="1"/>
  <c r="BA2460" i="1" s="1"/>
  <c r="CB2461" i="1"/>
  <c r="CB2460" i="1" s="1"/>
  <c r="M2500" i="1"/>
  <c r="S2500" i="1" s="1"/>
  <c r="Y2500" i="1" s="1"/>
  <c r="AE2500" i="1" s="1"/>
  <c r="AK2500" i="1" s="1"/>
  <c r="AQ2500" i="1" s="1"/>
  <c r="AW2500" i="1" s="1"/>
  <c r="BC2500" i="1" s="1"/>
  <c r="BI2500" i="1" s="1"/>
  <c r="BO2500" i="1" s="1"/>
  <c r="BT2500" i="1" s="1"/>
  <c r="BY2500" i="1" s="1"/>
  <c r="CG2500" i="1" s="1"/>
  <c r="CI2500" i="1" s="1"/>
  <c r="CB2507" i="1"/>
  <c r="AM2557" i="1"/>
  <c r="BL2579" i="1"/>
  <c r="BL2574" i="1" s="1"/>
  <c r="AA2508" i="1"/>
  <c r="AA2507" i="1" s="1"/>
  <c r="AH2508" i="1"/>
  <c r="AH2507" i="1" s="1"/>
  <c r="AY2508" i="1"/>
  <c r="AY2507" i="1" s="1"/>
  <c r="BF2508" i="1"/>
  <c r="BF2507" i="1" s="1"/>
  <c r="BW2508" i="1"/>
  <c r="BW2507" i="1" s="1"/>
  <c r="U2520" i="1"/>
  <c r="AZ2520" i="1"/>
  <c r="N2527" i="1"/>
  <c r="T2527" i="1" s="1"/>
  <c r="Z2527" i="1" s="1"/>
  <c r="AF2527" i="1" s="1"/>
  <c r="AL2527" i="1" s="1"/>
  <c r="AR2527" i="1" s="1"/>
  <c r="AX2527" i="1" s="1"/>
  <c r="BD2527" i="1" s="1"/>
  <c r="BJ2527" i="1" s="1"/>
  <c r="BP2527" i="1" s="1"/>
  <c r="BU2527" i="1" s="1"/>
  <c r="BZ2527" i="1" s="1"/>
  <c r="CJ2527" i="1" s="1"/>
  <c r="CL2527" i="1" s="1"/>
  <c r="L2529" i="1"/>
  <c r="R2529" i="1" s="1"/>
  <c r="X2529" i="1" s="1"/>
  <c r="AD2529" i="1" s="1"/>
  <c r="AJ2529" i="1" s="1"/>
  <c r="AP2529" i="1" s="1"/>
  <c r="AV2529" i="1" s="1"/>
  <c r="BB2529" i="1" s="1"/>
  <c r="BH2529" i="1" s="1"/>
  <c r="BN2529" i="1" s="1"/>
  <c r="BS2529" i="1" s="1"/>
  <c r="BX2529" i="1" s="1"/>
  <c r="CD2529" i="1" s="1"/>
  <c r="CF2529" i="1" s="1"/>
  <c r="G2535" i="1"/>
  <c r="M2535" i="1" s="1"/>
  <c r="S2535" i="1" s="1"/>
  <c r="Y2535" i="1" s="1"/>
  <c r="AE2535" i="1" s="1"/>
  <c r="AK2535" i="1" s="1"/>
  <c r="AQ2535" i="1" s="1"/>
  <c r="AW2535" i="1" s="1"/>
  <c r="BC2535" i="1" s="1"/>
  <c r="BI2535" i="1" s="1"/>
  <c r="BO2535" i="1" s="1"/>
  <c r="BT2535" i="1" s="1"/>
  <c r="BY2535" i="1" s="1"/>
  <c r="CG2535" i="1" s="1"/>
  <c r="CI2535" i="1" s="1"/>
  <c r="L2559" i="1"/>
  <c r="R2559" i="1" s="1"/>
  <c r="X2559" i="1" s="1"/>
  <c r="AD2559" i="1" s="1"/>
  <c r="AJ2559" i="1" s="1"/>
  <c r="AP2559" i="1" s="1"/>
  <c r="AV2559" i="1" s="1"/>
  <c r="BB2559" i="1" s="1"/>
  <c r="BH2559" i="1" s="1"/>
  <c r="BN2559" i="1" s="1"/>
  <c r="BS2559" i="1" s="1"/>
  <c r="BX2559" i="1" s="1"/>
  <c r="CD2559" i="1" s="1"/>
  <c r="CF2559" i="1" s="1"/>
  <c r="AN2557" i="1"/>
  <c r="BV2557" i="1"/>
  <c r="J2557" i="1"/>
  <c r="V2565" i="1"/>
  <c r="AT2565" i="1"/>
  <c r="BR2565" i="1"/>
  <c r="I2571" i="1"/>
  <c r="I2570" i="1" s="1"/>
  <c r="L2570" i="1" s="1"/>
  <c r="R2570" i="1" s="1"/>
  <c r="X2570" i="1" s="1"/>
  <c r="AD2570" i="1" s="1"/>
  <c r="AJ2570" i="1" s="1"/>
  <c r="AP2570" i="1" s="1"/>
  <c r="AV2570" i="1" s="1"/>
  <c r="BB2570" i="1" s="1"/>
  <c r="BH2570" i="1" s="1"/>
  <c r="BN2570" i="1" s="1"/>
  <c r="BS2570" i="1" s="1"/>
  <c r="BX2570" i="1" s="1"/>
  <c r="CD2570" i="1" s="1"/>
  <c r="CF2570" i="1" s="1"/>
  <c r="AS2565" i="1"/>
  <c r="AS2579" i="1"/>
  <c r="AS2574" i="1" s="1"/>
  <c r="H2579" i="1"/>
  <c r="AB2579" i="1"/>
  <c r="AB2574" i="1" s="1"/>
  <c r="CA2579" i="1"/>
  <c r="CA2574" i="1" s="1"/>
  <c r="AC2618" i="1"/>
  <c r="AC2613" i="1" s="1"/>
  <c r="AM2618" i="1"/>
  <c r="AM2613" i="1" s="1"/>
  <c r="AT2618" i="1"/>
  <c r="AT2613" i="1" s="1"/>
  <c r="AZ2639" i="1"/>
  <c r="AZ2625" i="1" s="1"/>
  <c r="AT2671" i="1"/>
  <c r="AT2666" i="1" s="1"/>
  <c r="O2671" i="1"/>
  <c r="O2666" i="1" s="1"/>
  <c r="BA2671" i="1"/>
  <c r="BA2666" i="1" s="1"/>
  <c r="V2671" i="1"/>
  <c r="V2666" i="1" s="1"/>
  <c r="U2681" i="1"/>
  <c r="BG2681" i="1"/>
  <c r="BF2557" i="1"/>
  <c r="AB2557" i="1"/>
  <c r="BG2557" i="1"/>
  <c r="P2565" i="1"/>
  <c r="CB2565" i="1"/>
  <c r="BL2565" i="1"/>
  <c r="CC2565" i="1"/>
  <c r="W2579" i="1"/>
  <c r="W2574" i="1" s="1"/>
  <c r="AU2579" i="1"/>
  <c r="AU2574" i="1" s="1"/>
  <c r="AS2597" i="1"/>
  <c r="AS2592" i="1" s="1"/>
  <c r="AS2586" i="1" s="1"/>
  <c r="AT2597" i="1"/>
  <c r="AT2592" i="1" s="1"/>
  <c r="AT2586" i="1" s="1"/>
  <c r="L2616" i="1"/>
  <c r="R2616" i="1" s="1"/>
  <c r="X2616" i="1" s="1"/>
  <c r="AD2616" i="1" s="1"/>
  <c r="AJ2616" i="1" s="1"/>
  <c r="AP2616" i="1" s="1"/>
  <c r="AV2616" i="1" s="1"/>
  <c r="BB2616" i="1" s="1"/>
  <c r="BH2616" i="1" s="1"/>
  <c r="BN2616" i="1" s="1"/>
  <c r="BS2616" i="1" s="1"/>
  <c r="BX2616" i="1" s="1"/>
  <c r="CD2616" i="1" s="1"/>
  <c r="CF2616" i="1" s="1"/>
  <c r="F2615" i="1"/>
  <c r="L2615" i="1" s="1"/>
  <c r="R2615" i="1" s="1"/>
  <c r="X2615" i="1" s="1"/>
  <c r="AD2615" i="1" s="1"/>
  <c r="AJ2615" i="1" s="1"/>
  <c r="AP2615" i="1" s="1"/>
  <c r="AV2615" i="1" s="1"/>
  <c r="BB2615" i="1" s="1"/>
  <c r="BH2615" i="1" s="1"/>
  <c r="BN2615" i="1" s="1"/>
  <c r="BS2615" i="1" s="1"/>
  <c r="BX2615" i="1" s="1"/>
  <c r="CD2615" i="1" s="1"/>
  <c r="CF2615" i="1" s="1"/>
  <c r="BW2671" i="1"/>
  <c r="BW2666" i="1" s="1"/>
  <c r="P2671" i="1"/>
  <c r="P2666" i="1" s="1"/>
  <c r="BW2520" i="1"/>
  <c r="L2527" i="1"/>
  <c r="R2527" i="1" s="1"/>
  <c r="X2527" i="1" s="1"/>
  <c r="AD2527" i="1" s="1"/>
  <c r="AJ2527" i="1" s="1"/>
  <c r="AP2527" i="1" s="1"/>
  <c r="AV2527" i="1" s="1"/>
  <c r="BB2527" i="1" s="1"/>
  <c r="BH2527" i="1" s="1"/>
  <c r="BN2527" i="1" s="1"/>
  <c r="BS2527" i="1" s="1"/>
  <c r="BX2527" i="1" s="1"/>
  <c r="CD2527" i="1" s="1"/>
  <c r="CF2527" i="1" s="1"/>
  <c r="BF2531" i="1"/>
  <c r="L2558" i="1"/>
  <c r="R2558" i="1" s="1"/>
  <c r="X2558" i="1" s="1"/>
  <c r="AD2558" i="1" s="1"/>
  <c r="AJ2558" i="1" s="1"/>
  <c r="AP2558" i="1" s="1"/>
  <c r="AV2558" i="1" s="1"/>
  <c r="BB2558" i="1" s="1"/>
  <c r="BH2558" i="1" s="1"/>
  <c r="BN2558" i="1" s="1"/>
  <c r="BS2558" i="1" s="1"/>
  <c r="BX2558" i="1" s="1"/>
  <c r="CD2558" i="1" s="1"/>
  <c r="CF2558" i="1" s="1"/>
  <c r="N2559" i="1"/>
  <c r="T2559" i="1" s="1"/>
  <c r="Z2559" i="1" s="1"/>
  <c r="AF2559" i="1" s="1"/>
  <c r="AL2559" i="1" s="1"/>
  <c r="AR2559" i="1" s="1"/>
  <c r="AX2559" i="1" s="1"/>
  <c r="BD2559" i="1" s="1"/>
  <c r="BJ2559" i="1" s="1"/>
  <c r="BP2559" i="1" s="1"/>
  <c r="BU2559" i="1" s="1"/>
  <c r="BZ2559" i="1" s="1"/>
  <c r="CJ2559" i="1" s="1"/>
  <c r="CL2559" i="1" s="1"/>
  <c r="O2557" i="1"/>
  <c r="BK2557" i="1"/>
  <c r="N2584" i="1"/>
  <c r="T2584" i="1" s="1"/>
  <c r="Z2584" i="1" s="1"/>
  <c r="AF2584" i="1" s="1"/>
  <c r="AL2584" i="1" s="1"/>
  <c r="AR2584" i="1" s="1"/>
  <c r="AX2584" i="1" s="1"/>
  <c r="BD2584" i="1" s="1"/>
  <c r="BJ2584" i="1" s="1"/>
  <c r="BP2584" i="1" s="1"/>
  <c r="BU2584" i="1" s="1"/>
  <c r="BZ2584" i="1" s="1"/>
  <c r="CJ2584" i="1" s="1"/>
  <c r="CL2584" i="1" s="1"/>
  <c r="AI2597" i="1"/>
  <c r="AI2592" i="1" s="1"/>
  <c r="AI2586" i="1" s="1"/>
  <c r="BG2597" i="1"/>
  <c r="BG2592" i="1" s="1"/>
  <c r="BG2586" i="1" s="1"/>
  <c r="BQ2597" i="1"/>
  <c r="BF2618" i="1"/>
  <c r="BF2613" i="1" s="1"/>
  <c r="CE352" i="1"/>
  <c r="CE351" i="1" s="1"/>
  <c r="N2602" i="1"/>
  <c r="T2602" i="1" s="1"/>
  <c r="Z2602" i="1" s="1"/>
  <c r="AF2602" i="1" s="1"/>
  <c r="AL2602" i="1" s="1"/>
  <c r="AR2602" i="1" s="1"/>
  <c r="AX2602" i="1" s="1"/>
  <c r="BD2602" i="1" s="1"/>
  <c r="BJ2602" i="1" s="1"/>
  <c r="BP2602" i="1" s="1"/>
  <c r="BU2602" i="1" s="1"/>
  <c r="BZ2602" i="1" s="1"/>
  <c r="CJ2602" i="1" s="1"/>
  <c r="CL2602" i="1" s="1"/>
  <c r="M2616" i="1"/>
  <c r="S2616" i="1" s="1"/>
  <c r="Y2616" i="1" s="1"/>
  <c r="AE2616" i="1" s="1"/>
  <c r="AK2616" i="1" s="1"/>
  <c r="AQ2616" i="1" s="1"/>
  <c r="AW2616" i="1" s="1"/>
  <c r="BC2616" i="1" s="1"/>
  <c r="BI2616" i="1" s="1"/>
  <c r="BO2616" i="1" s="1"/>
  <c r="BT2616" i="1" s="1"/>
  <c r="BY2616" i="1" s="1"/>
  <c r="CG2616" i="1" s="1"/>
  <c r="CI2616" i="1" s="1"/>
  <c r="AA2618" i="1"/>
  <c r="AA2613" i="1" s="1"/>
  <c r="Q2618" i="1"/>
  <c r="Q2613" i="1" s="1"/>
  <c r="P2618" i="1"/>
  <c r="AN2618" i="1"/>
  <c r="AN2613" i="1" s="1"/>
  <c r="AU2618" i="1"/>
  <c r="AU2613" i="1" s="1"/>
  <c r="BL2618" i="1"/>
  <c r="BL2613" i="1" s="1"/>
  <c r="BE2639" i="1"/>
  <c r="BE2625" i="1" s="1"/>
  <c r="BL2639" i="1"/>
  <c r="BL2625" i="1" s="1"/>
  <c r="N2668" i="1"/>
  <c r="T2668" i="1" s="1"/>
  <c r="Z2668" i="1" s="1"/>
  <c r="AF2668" i="1" s="1"/>
  <c r="AL2668" i="1" s="1"/>
  <c r="AR2668" i="1" s="1"/>
  <c r="AX2668" i="1" s="1"/>
  <c r="BD2668" i="1" s="1"/>
  <c r="BJ2668" i="1" s="1"/>
  <c r="BP2668" i="1" s="1"/>
  <c r="BU2668" i="1" s="1"/>
  <c r="BZ2668" i="1" s="1"/>
  <c r="CJ2668" i="1" s="1"/>
  <c r="CL2668" i="1" s="1"/>
  <c r="BM2671" i="1"/>
  <c r="BM2666" i="1" s="1"/>
  <c r="M2673" i="1"/>
  <c r="S2673" i="1" s="1"/>
  <c r="Y2673" i="1" s="1"/>
  <c r="AE2673" i="1" s="1"/>
  <c r="AK2673" i="1" s="1"/>
  <c r="AQ2673" i="1" s="1"/>
  <c r="AW2673" i="1" s="1"/>
  <c r="BC2673" i="1" s="1"/>
  <c r="BI2673" i="1" s="1"/>
  <c r="BO2673" i="1" s="1"/>
  <c r="BT2673" i="1" s="1"/>
  <c r="BY2673" i="1" s="1"/>
  <c r="CG2673" i="1" s="1"/>
  <c r="CI2673" i="1" s="1"/>
  <c r="O2687" i="1"/>
  <c r="O2683" i="1" s="1"/>
  <c r="O2682" i="1" s="1"/>
  <c r="O2681" i="1" s="1"/>
  <c r="AC2687" i="1"/>
  <c r="AC2683" i="1" s="1"/>
  <c r="AC2682" i="1" s="1"/>
  <c r="AC2681" i="1" s="1"/>
  <c r="BA2687" i="1"/>
  <c r="BA2683" i="1" s="1"/>
  <c r="BA2682" i="1" s="1"/>
  <c r="BA2681" i="1" s="1"/>
  <c r="BK2687" i="1"/>
  <c r="CB2687" i="1"/>
  <c r="CB2683" i="1" s="1"/>
  <c r="CB2682" i="1" s="1"/>
  <c r="CB2681" i="1" s="1"/>
  <c r="N2696" i="1"/>
  <c r="T2696" i="1" s="1"/>
  <c r="Z2696" i="1" s="1"/>
  <c r="AF2696" i="1" s="1"/>
  <c r="AL2696" i="1" s="1"/>
  <c r="AR2696" i="1" s="1"/>
  <c r="AX2696" i="1" s="1"/>
  <c r="BD2696" i="1" s="1"/>
  <c r="BJ2696" i="1" s="1"/>
  <c r="BP2696" i="1" s="1"/>
  <c r="BU2696" i="1" s="1"/>
  <c r="BZ2696" i="1" s="1"/>
  <c r="CJ2696" i="1" s="1"/>
  <c r="CL2696" i="1" s="1"/>
  <c r="I2700" i="1"/>
  <c r="I2699" i="1" s="1"/>
  <c r="I2698" i="1" s="1"/>
  <c r="AB2700" i="1"/>
  <c r="AB2699" i="1" s="1"/>
  <c r="AB2698" i="1" s="1"/>
  <c r="CA2700" i="1"/>
  <c r="CA2699" i="1" s="1"/>
  <c r="CA2698" i="1" s="1"/>
  <c r="P2700" i="1"/>
  <c r="P2699" i="1" s="1"/>
  <c r="P2698" i="1" s="1"/>
  <c r="W2700" i="1"/>
  <c r="W2699" i="1" s="1"/>
  <c r="W2698" i="1" s="1"/>
  <c r="AG2700" i="1"/>
  <c r="AG2699" i="1" s="1"/>
  <c r="AG2698" i="1" s="1"/>
  <c r="AN2700" i="1"/>
  <c r="AN2699" i="1" s="1"/>
  <c r="AN2698" i="1" s="1"/>
  <c r="AU2700" i="1"/>
  <c r="AU2699" i="1" s="1"/>
  <c r="AU2698" i="1" s="1"/>
  <c r="BE2700" i="1"/>
  <c r="BE2699" i="1" s="1"/>
  <c r="BE2698" i="1" s="1"/>
  <c r="BL2700" i="1"/>
  <c r="BL2699" i="1" s="1"/>
  <c r="BL2698" i="1" s="1"/>
  <c r="CC2700" i="1"/>
  <c r="CC2699" i="1" s="1"/>
  <c r="CC2698" i="1" s="1"/>
  <c r="H2704" i="1"/>
  <c r="N2704" i="1" s="1"/>
  <c r="T2704" i="1" s="1"/>
  <c r="Z2704" i="1" s="1"/>
  <c r="AF2704" i="1" s="1"/>
  <c r="AL2704" i="1" s="1"/>
  <c r="AR2704" i="1" s="1"/>
  <c r="AX2704" i="1" s="1"/>
  <c r="BD2704" i="1" s="1"/>
  <c r="BJ2704" i="1" s="1"/>
  <c r="BP2704" i="1" s="1"/>
  <c r="BU2704" i="1" s="1"/>
  <c r="BZ2704" i="1" s="1"/>
  <c r="CJ2704" i="1" s="1"/>
  <c r="CL2704" i="1" s="1"/>
  <c r="AI2700" i="1"/>
  <c r="AI2699" i="1" s="1"/>
  <c r="AI2698" i="1" s="1"/>
  <c r="L2708" i="1"/>
  <c r="R2708" i="1" s="1"/>
  <c r="X2708" i="1" s="1"/>
  <c r="AD2708" i="1" s="1"/>
  <c r="AJ2708" i="1" s="1"/>
  <c r="AP2708" i="1" s="1"/>
  <c r="AV2708" i="1" s="1"/>
  <c r="BB2708" i="1" s="1"/>
  <c r="BH2708" i="1" s="1"/>
  <c r="BN2708" i="1" s="1"/>
  <c r="BS2708" i="1" s="1"/>
  <c r="BX2708" i="1" s="1"/>
  <c r="CD2708" i="1" s="1"/>
  <c r="CF2708" i="1" s="1"/>
  <c r="CE257" i="1"/>
  <c r="CE250" i="1" s="1"/>
  <c r="CE297" i="1"/>
  <c r="CE296" i="1" s="1"/>
  <c r="CE320" i="1"/>
  <c r="CE315" i="1" s="1"/>
  <c r="CE314" i="1" s="1"/>
  <c r="CE562" i="1"/>
  <c r="CE1752" i="1"/>
  <c r="CE1997" i="1"/>
  <c r="CE2038" i="1"/>
  <c r="CE2037" i="1" s="1"/>
  <c r="BG2639" i="1"/>
  <c r="BG2625" i="1" s="1"/>
  <c r="T2663" i="1"/>
  <c r="Z2663" i="1" s="1"/>
  <c r="AF2663" i="1" s="1"/>
  <c r="AL2663" i="1" s="1"/>
  <c r="AR2663" i="1" s="1"/>
  <c r="AX2663" i="1" s="1"/>
  <c r="BD2663" i="1" s="1"/>
  <c r="BJ2663" i="1" s="1"/>
  <c r="BP2663" i="1" s="1"/>
  <c r="BU2663" i="1" s="1"/>
  <c r="BZ2663" i="1" s="1"/>
  <c r="CJ2663" i="1" s="1"/>
  <c r="CL2663" i="1" s="1"/>
  <c r="AT2639" i="1"/>
  <c r="AT2625" i="1" s="1"/>
  <c r="BK2639" i="1"/>
  <c r="BK2625" i="1" s="1"/>
  <c r="BR2639" i="1"/>
  <c r="BR2625" i="1" s="1"/>
  <c r="N2673" i="1"/>
  <c r="T2673" i="1" s="1"/>
  <c r="Z2673" i="1" s="1"/>
  <c r="AF2673" i="1" s="1"/>
  <c r="AL2673" i="1" s="1"/>
  <c r="AR2673" i="1" s="1"/>
  <c r="AX2673" i="1" s="1"/>
  <c r="BD2673" i="1" s="1"/>
  <c r="BJ2673" i="1" s="1"/>
  <c r="BP2673" i="1" s="1"/>
  <c r="BU2673" i="1" s="1"/>
  <c r="BZ2673" i="1" s="1"/>
  <c r="CJ2673" i="1" s="1"/>
  <c r="CL2673" i="1" s="1"/>
  <c r="BF2671" i="1"/>
  <c r="BF2666" i="1" s="1"/>
  <c r="CE55" i="1"/>
  <c r="CE54" i="1" s="1"/>
  <c r="CE372" i="1"/>
  <c r="CE363" i="1" s="1"/>
  <c r="CE362" i="1" s="1"/>
  <c r="CE636" i="1"/>
  <c r="CE1137" i="1"/>
  <c r="CE1215" i="1"/>
  <c r="CE1204" i="1" s="1"/>
  <c r="CE1487" i="1"/>
  <c r="CE1481" i="1" s="1"/>
  <c r="CE1743" i="1"/>
  <c r="CE1860" i="1"/>
  <c r="CE1859" i="1" s="1"/>
  <c r="CE1858" i="1" s="1"/>
  <c r="BF2597" i="1"/>
  <c r="BF2592" i="1" s="1"/>
  <c r="O2597" i="1"/>
  <c r="O2592" i="1" s="1"/>
  <c r="O2586" i="1" s="1"/>
  <c r="AY2618" i="1"/>
  <c r="AY2613" i="1" s="1"/>
  <c r="BW2618" i="1"/>
  <c r="BW2613" i="1" s="1"/>
  <c r="AS2639" i="1"/>
  <c r="AS2625" i="1" s="1"/>
  <c r="H2662" i="1"/>
  <c r="N2662" i="1" s="1"/>
  <c r="T2662" i="1" s="1"/>
  <c r="Z2662" i="1" s="1"/>
  <c r="AF2662" i="1" s="1"/>
  <c r="AL2662" i="1" s="1"/>
  <c r="AR2662" i="1" s="1"/>
  <c r="AX2662" i="1" s="1"/>
  <c r="BD2662" i="1" s="1"/>
  <c r="BJ2662" i="1" s="1"/>
  <c r="BP2662" i="1" s="1"/>
  <c r="BU2662" i="1" s="1"/>
  <c r="BZ2662" i="1" s="1"/>
  <c r="CJ2662" i="1" s="1"/>
  <c r="CL2662" i="1" s="1"/>
  <c r="Q2671" i="1"/>
  <c r="Q2666" i="1" s="1"/>
  <c r="BR2671" i="1"/>
  <c r="BR2666" i="1" s="1"/>
  <c r="AI2671" i="1"/>
  <c r="AI2666" i="1" s="1"/>
  <c r="CA2671" i="1"/>
  <c r="CA2666" i="1" s="1"/>
  <c r="AY2687" i="1"/>
  <c r="AY2683" i="1" s="1"/>
  <c r="AY2682" i="1" s="1"/>
  <c r="AY2681" i="1" s="1"/>
  <c r="BM2687" i="1"/>
  <c r="BW2687" i="1"/>
  <c r="CM2687" i="1"/>
  <c r="CM2683" i="1" s="1"/>
  <c r="CM2682" i="1" s="1"/>
  <c r="CM2681" i="1" s="1"/>
  <c r="F2687" i="1"/>
  <c r="F2683" i="1" s="1"/>
  <c r="F2682" i="1" s="1"/>
  <c r="H2695" i="1"/>
  <c r="N2695" i="1" s="1"/>
  <c r="T2695" i="1" s="1"/>
  <c r="Z2695" i="1" s="1"/>
  <c r="AF2695" i="1" s="1"/>
  <c r="AL2695" i="1" s="1"/>
  <c r="AR2695" i="1" s="1"/>
  <c r="AX2695" i="1" s="1"/>
  <c r="BD2695" i="1" s="1"/>
  <c r="BJ2695" i="1" s="1"/>
  <c r="BP2695" i="1" s="1"/>
  <c r="BU2695" i="1" s="1"/>
  <c r="BZ2695" i="1" s="1"/>
  <c r="CJ2695" i="1" s="1"/>
  <c r="CL2695" i="1" s="1"/>
  <c r="M2702" i="1"/>
  <c r="S2702" i="1" s="1"/>
  <c r="Y2702" i="1" s="1"/>
  <c r="AE2702" i="1" s="1"/>
  <c r="AK2702" i="1" s="1"/>
  <c r="AQ2702" i="1" s="1"/>
  <c r="AW2702" i="1" s="1"/>
  <c r="BC2702" i="1" s="1"/>
  <c r="BI2702" i="1" s="1"/>
  <c r="BO2702" i="1" s="1"/>
  <c r="BT2702" i="1" s="1"/>
  <c r="BY2702" i="1" s="1"/>
  <c r="CG2702" i="1" s="1"/>
  <c r="CI2702" i="1" s="1"/>
  <c r="CE103" i="1"/>
  <c r="CE98" i="1" s="1"/>
  <c r="CE171" i="1"/>
  <c r="CE304" i="1"/>
  <c r="CE303" i="1" s="1"/>
  <c r="CE435" i="1"/>
  <c r="CE434" i="1" s="1"/>
  <c r="CE929" i="1"/>
  <c r="CE928" i="1" s="1"/>
  <c r="CE1232" i="1"/>
  <c r="CE1473" i="1"/>
  <c r="CE1472" i="1" s="1"/>
  <c r="CE1471" i="1" s="1"/>
  <c r="CE1517" i="1"/>
  <c r="CE1516" i="1" s="1"/>
  <c r="CE1578" i="1"/>
  <c r="CE1577" i="1" s="1"/>
  <c r="CE1567" i="1" s="1"/>
  <c r="CE2184" i="1"/>
  <c r="CE2183" i="1" s="1"/>
  <c r="CE2182" i="1" s="1"/>
  <c r="CE523" i="1"/>
  <c r="CE522" i="1" s="1"/>
  <c r="CE866" i="1"/>
  <c r="CE865" i="1" s="1"/>
  <c r="CE1023" i="1"/>
  <c r="CE1022" i="1" s="1"/>
  <c r="CE1423" i="1"/>
  <c r="CE1549" i="1"/>
  <c r="CE2346" i="1"/>
  <c r="CE2345" i="1" s="1"/>
  <c r="CE2215" i="1"/>
  <c r="CE530" i="1"/>
  <c r="CE529" i="1" s="1"/>
  <c r="CE707" i="1"/>
  <c r="CE706" i="1" s="1"/>
  <c r="CE705" i="1" s="1"/>
  <c r="CE846" i="1"/>
  <c r="CE845" i="1" s="1"/>
  <c r="CE1029" i="1"/>
  <c r="CE1028" i="1" s="1"/>
  <c r="CE1170" i="1"/>
  <c r="CE1169" i="1" s="1"/>
  <c r="CE1403" i="1"/>
  <c r="CE1588" i="1"/>
  <c r="CE1587" i="1" s="1"/>
  <c r="CE1688" i="1"/>
  <c r="CE1687" i="1" s="1"/>
  <c r="CE1681" i="1" s="1"/>
  <c r="CE2163" i="1"/>
  <c r="CE2162" i="1" s="1"/>
  <c r="CE2367" i="1"/>
  <c r="CE2378" i="1"/>
  <c r="CE2557" i="1"/>
  <c r="CH2520" i="1"/>
  <c r="CK257" i="1"/>
  <c r="CK250" i="1" s="1"/>
  <c r="CK457" i="1"/>
  <c r="CK490" i="1"/>
  <c r="CK489" i="1" s="1"/>
  <c r="CK503" i="1"/>
  <c r="CK502" i="1" s="1"/>
  <c r="CK794" i="1"/>
  <c r="CK793" i="1" s="1"/>
  <c r="CK856" i="1"/>
  <c r="CK938" i="1"/>
  <c r="CK937" i="1" s="1"/>
  <c r="CK1441" i="1"/>
  <c r="CK1549" i="1"/>
  <c r="CK1781" i="1"/>
  <c r="CK1777" i="1" s="1"/>
  <c r="CK2153" i="1"/>
  <c r="CK2639" i="1"/>
  <c r="CK2625" i="1" s="1"/>
  <c r="CE2323" i="1"/>
  <c r="CE2357" i="1"/>
  <c r="CE2508" i="1"/>
  <c r="CE2507" i="1" s="1"/>
  <c r="CE2520" i="1"/>
  <c r="CH23" i="1"/>
  <c r="CH19" i="1" s="1"/>
  <c r="CH18" i="1" s="1"/>
  <c r="CH428" i="1"/>
  <c r="CH427" i="1" s="1"/>
  <c r="CH484" i="1"/>
  <c r="CH483" i="1" s="1"/>
  <c r="CH546" i="1"/>
  <c r="CH545" i="1" s="1"/>
  <c r="CH674" i="1"/>
  <c r="CH673" i="1" s="1"/>
  <c r="CH707" i="1"/>
  <c r="CH706" i="1" s="1"/>
  <c r="CH705" i="1" s="1"/>
  <c r="CH771" i="1"/>
  <c r="CH770" i="1" s="1"/>
  <c r="CH821" i="1"/>
  <c r="CH814" i="1" s="1"/>
  <c r="CH1046" i="1"/>
  <c r="CH1045" i="1" s="1"/>
  <c r="CH1332" i="1"/>
  <c r="CH1331" i="1" s="1"/>
  <c r="CH1325" i="1" s="1"/>
  <c r="CH1517" i="1"/>
  <c r="CH1516" i="1" s="1"/>
  <c r="CH2461" i="1"/>
  <c r="CH2460" i="1" s="1"/>
  <c r="CK189" i="1"/>
  <c r="CK184" i="1" s="1"/>
  <c r="CK1559" i="1"/>
  <c r="CK1558" i="1" s="1"/>
  <c r="CK2125" i="1"/>
  <c r="CK2124" i="1" s="1"/>
  <c r="CK2346" i="1"/>
  <c r="CK2345" i="1" s="1"/>
  <c r="CK2700" i="1"/>
  <c r="CK2699" i="1" s="1"/>
  <c r="CK2698" i="1" s="1"/>
  <c r="CK161" i="1"/>
  <c r="CK866" i="1"/>
  <c r="CK865" i="1" s="1"/>
  <c r="CK1312" i="1"/>
  <c r="CK1311" i="1" s="1"/>
  <c r="CK1310" i="1" s="1"/>
  <c r="CK1403" i="1"/>
  <c r="CK1459" i="1"/>
  <c r="CK1450" i="1" s="1"/>
  <c r="CK1631" i="1"/>
  <c r="CK2508" i="1"/>
  <c r="CK2507" i="1" s="1"/>
  <c r="CE2398" i="1"/>
  <c r="CE2387" i="1" s="1"/>
  <c r="CE2440" i="1"/>
  <c r="CE2579" i="1"/>
  <c r="CE2574" i="1" s="1"/>
  <c r="CH103" i="1"/>
  <c r="CH98" i="1" s="1"/>
  <c r="CH435" i="1"/>
  <c r="CH434" i="1" s="1"/>
  <c r="CH477" i="1"/>
  <c r="CH472" i="1" s="1"/>
  <c r="CH467" i="1" s="1"/>
  <c r="CH490" i="1"/>
  <c r="CH489" i="1" s="1"/>
  <c r="CH662" i="1"/>
  <c r="CH652" i="1" s="1"/>
  <c r="CH651" i="1" s="1"/>
  <c r="CH921" i="1"/>
  <c r="CH920" i="1" s="1"/>
  <c r="CH919" i="1" s="1"/>
  <c r="CH1052" i="1"/>
  <c r="CH1051" i="1" s="1"/>
  <c r="CH1100" i="1"/>
  <c r="CH1096" i="1" s="1"/>
  <c r="CH1487" i="1"/>
  <c r="CH1481" i="1" s="1"/>
  <c r="CH1781" i="1"/>
  <c r="CH1777" i="1" s="1"/>
  <c r="CK320" i="1"/>
  <c r="CK315" i="1" s="1"/>
  <c r="CK314" i="1" s="1"/>
  <c r="CK435" i="1"/>
  <c r="CK434" i="1" s="1"/>
  <c r="CK907" i="1"/>
  <c r="CK902" i="1" s="1"/>
  <c r="CK1215" i="1"/>
  <c r="CK1204" i="1" s="1"/>
  <c r="CM457" i="1"/>
  <c r="M623" i="1"/>
  <c r="S623" i="1" s="1"/>
  <c r="Y623" i="1" s="1"/>
  <c r="AE623" i="1" s="1"/>
  <c r="AK623" i="1" s="1"/>
  <c r="AQ623" i="1" s="1"/>
  <c r="AW623" i="1" s="1"/>
  <c r="BC623" i="1" s="1"/>
  <c r="BI623" i="1" s="1"/>
  <c r="BO623" i="1" s="1"/>
  <c r="BT623" i="1" s="1"/>
  <c r="BY623" i="1" s="1"/>
  <c r="CG623" i="1" s="1"/>
  <c r="CI623" i="1" s="1"/>
  <c r="CM1540" i="1"/>
  <c r="CH1791" i="1"/>
  <c r="CH1835" i="1"/>
  <c r="CH1834" i="1" s="1"/>
  <c r="CH1833" i="1" s="1"/>
  <c r="CK200" i="1"/>
  <c r="CK629" i="1"/>
  <c r="CK628" i="1" s="1"/>
  <c r="CK1381" i="1"/>
  <c r="CK1372" i="1" s="1"/>
  <c r="CK1423" i="1"/>
  <c r="CK691" i="1"/>
  <c r="CK690" i="1" s="1"/>
  <c r="CK1259" i="1"/>
  <c r="CM569" i="1"/>
  <c r="CM2520" i="1"/>
  <c r="CH2027" i="1"/>
  <c r="CK55" i="1"/>
  <c r="CK54" i="1" s="1"/>
  <c r="CK569" i="1"/>
  <c r="CK598" i="1"/>
  <c r="CK597" i="1" s="1"/>
  <c r="CK1137" i="1"/>
  <c r="CK1181" i="1"/>
  <c r="CK1180" i="1" s="1"/>
  <c r="CK1245" i="1"/>
  <c r="CK1641" i="1"/>
  <c r="CK1640" i="1" s="1"/>
  <c r="CM392" i="1"/>
  <c r="CM391" i="1" s="1"/>
  <c r="CM1342" i="1"/>
  <c r="CM1341" i="1" s="1"/>
  <c r="M2325" i="1"/>
  <c r="S2325" i="1" s="1"/>
  <c r="Y2325" i="1" s="1"/>
  <c r="AE2325" i="1" s="1"/>
  <c r="AK2325" i="1" s="1"/>
  <c r="AQ2325" i="1" s="1"/>
  <c r="AW2325" i="1" s="1"/>
  <c r="BC2325" i="1" s="1"/>
  <c r="BI2325" i="1" s="1"/>
  <c r="BO2325" i="1" s="1"/>
  <c r="BT2325" i="1" s="1"/>
  <c r="BY2325" i="1" s="1"/>
  <c r="CG2325" i="1" s="1"/>
  <c r="CI2325" i="1" s="1"/>
  <c r="CH569" i="1"/>
  <c r="CH1195" i="1"/>
  <c r="CH1559" i="1"/>
  <c r="CH1558" i="1" s="1"/>
  <c r="CH2125" i="1"/>
  <c r="CH2124" i="1" s="1"/>
  <c r="CH2153" i="1"/>
  <c r="CH2413" i="1"/>
  <c r="CK683" i="1"/>
  <c r="CK672" i="1" s="1"/>
  <c r="CK1301" i="1"/>
  <c r="CK929" i="1"/>
  <c r="CK928" i="1" s="1"/>
  <c r="CK979" i="1"/>
  <c r="CK978" i="1" s="1"/>
  <c r="CK2145" i="1"/>
  <c r="CK2144" i="1" s="1"/>
  <c r="CK2138" i="1" s="1"/>
  <c r="CK1342" i="1"/>
  <c r="CK1341" i="1" s="1"/>
  <c r="CK1394" i="1"/>
  <c r="CK2038" i="1"/>
  <c r="CK2037" i="1" s="1"/>
  <c r="CK2204" i="1"/>
  <c r="CK2203" i="1" s="1"/>
  <c r="CK2357" i="1"/>
  <c r="CK2597" i="1"/>
  <c r="CK2592" i="1" s="1"/>
  <c r="CK2586" i="1" s="1"/>
  <c r="CK1609" i="1"/>
  <c r="CK1608" i="1" s="1"/>
  <c r="CK1688" i="1"/>
  <c r="CK1687" i="1" s="1"/>
  <c r="CK1681" i="1" s="1"/>
  <c r="CK1752" i="1"/>
  <c r="CK1767" i="1"/>
  <c r="CK1917" i="1"/>
  <c r="CK1884" i="1" s="1"/>
  <c r="CK2020" i="1"/>
  <c r="CK2019" i="1" s="1"/>
  <c r="CK2113" i="1"/>
  <c r="CK2104" i="1" s="1"/>
  <c r="CK2184" i="1"/>
  <c r="CK2183" i="1" s="1"/>
  <c r="CK2182" i="1" s="1"/>
  <c r="CK2215" i="1"/>
  <c r="CK1487" i="1"/>
  <c r="CK1481" i="1" s="1"/>
  <c r="CK1517" i="1"/>
  <c r="CK1516" i="1" s="1"/>
  <c r="CK1666" i="1"/>
  <c r="CK1665" i="1" s="1"/>
  <c r="CK1743" i="1"/>
  <c r="CK1826" i="1"/>
  <c r="CK1825" i="1" s="1"/>
  <c r="CK2520" i="1"/>
  <c r="CK2579" i="1"/>
  <c r="CK2574" i="1" s="1"/>
  <c r="CK62" i="1"/>
  <c r="CM958" i="1"/>
  <c r="CM957" i="1" s="1"/>
  <c r="CM1714" i="1"/>
  <c r="CH938" i="1"/>
  <c r="CH937" i="1" s="1"/>
  <c r="CH979" i="1"/>
  <c r="CH978" i="1" s="1"/>
  <c r="CH1292" i="1"/>
  <c r="CH1666" i="1"/>
  <c r="CH1665" i="1" s="1"/>
  <c r="CH1714" i="1"/>
  <c r="CH2357" i="1"/>
  <c r="CK508" i="1"/>
  <c r="CK1170" i="1"/>
  <c r="CK1169" i="1" s="1"/>
  <c r="CM1363" i="1"/>
  <c r="CM1423" i="1"/>
  <c r="CM1441" i="1"/>
  <c r="CM1631" i="1"/>
  <c r="CM1688" i="1"/>
  <c r="CM1687" i="1" s="1"/>
  <c r="CM1681" i="1" s="1"/>
  <c r="CH171" i="1"/>
  <c r="CH562" i="1"/>
  <c r="CH1137" i="1"/>
  <c r="CH1459" i="1"/>
  <c r="CH1450" i="1" s="1"/>
  <c r="CK352" i="1"/>
  <c r="CK351" i="1" s="1"/>
  <c r="CK873" i="1"/>
  <c r="CH780" i="1"/>
  <c r="CH1170" i="1"/>
  <c r="CH1169" i="1" s="1"/>
  <c r="CM1292" i="1"/>
  <c r="CM1381" i="1"/>
  <c r="CM1372" i="1" s="1"/>
  <c r="CM1588" i="1"/>
  <c r="CM1587" i="1" s="1"/>
  <c r="CM1666" i="1"/>
  <c r="CM1665" i="1" s="1"/>
  <c r="CM1860" i="1"/>
  <c r="CM1859" i="1" s="1"/>
  <c r="CM1858" i="1" s="1"/>
  <c r="CH1181" i="1"/>
  <c r="CH1180" i="1" s="1"/>
  <c r="CH1540" i="1"/>
  <c r="CH1609" i="1"/>
  <c r="CH1608" i="1" s="1"/>
  <c r="CH1804" i="1"/>
  <c r="CH1955" i="1"/>
  <c r="CH1954" i="1" s="1"/>
  <c r="CH2312" i="1"/>
  <c r="CH2311" i="1" s="1"/>
  <c r="CK372" i="1"/>
  <c r="CK363" i="1" s="1"/>
  <c r="CK362" i="1" s="1"/>
  <c r="CK958" i="1"/>
  <c r="CK957" i="1" s="1"/>
  <c r="CK93" i="1"/>
  <c r="CK89" i="1" s="1"/>
  <c r="CK134" i="1"/>
  <c r="CK133" i="1" s="1"/>
  <c r="CK530" i="1"/>
  <c r="CK529" i="1" s="1"/>
  <c r="CK780" i="1"/>
  <c r="CK1791" i="1"/>
  <c r="CK1997" i="1"/>
  <c r="CK2557" i="1"/>
  <c r="CK484" i="1"/>
  <c r="CK483" i="1" s="1"/>
  <c r="CK707" i="1"/>
  <c r="CK706" i="1" s="1"/>
  <c r="CK705" i="1" s="1"/>
  <c r="CK750" i="1"/>
  <c r="CK749" i="1" s="1"/>
  <c r="CK734" i="1" s="1"/>
  <c r="CK890" i="1"/>
  <c r="CK889" i="1" s="1"/>
  <c r="CK1023" i="1"/>
  <c r="CK1022" i="1" s="1"/>
  <c r="CK1035" i="1"/>
  <c r="CK1034" i="1" s="1"/>
  <c r="CK1046" i="1"/>
  <c r="CK1045" i="1" s="1"/>
  <c r="CK1058" i="1"/>
  <c r="CK1057" i="1" s="1"/>
  <c r="CK1540" i="1"/>
  <c r="CK523" i="1"/>
  <c r="CK522" i="1" s="1"/>
  <c r="CK536" i="1"/>
  <c r="CK535" i="1" s="1"/>
  <c r="CK562" i="1"/>
  <c r="CK636" i="1"/>
  <c r="CK662" i="1"/>
  <c r="CK652" i="1" s="1"/>
  <c r="CK651" i="1" s="1"/>
  <c r="CK771" i="1"/>
  <c r="CK770" i="1" s="1"/>
  <c r="CK821" i="1"/>
  <c r="CK814" i="1" s="1"/>
  <c r="CK1332" i="1"/>
  <c r="CK1331" i="1" s="1"/>
  <c r="CK1325" i="1" s="1"/>
  <c r="CK1588" i="1"/>
  <c r="CK1587" i="1" s="1"/>
  <c r="CK1232" i="1"/>
  <c r="CK1363" i="1"/>
  <c r="CK1473" i="1"/>
  <c r="CK1472" i="1" s="1"/>
  <c r="CK1471" i="1" s="1"/>
  <c r="CK1503" i="1"/>
  <c r="CK1714" i="1"/>
  <c r="CK1804" i="1"/>
  <c r="CK2531" i="1"/>
  <c r="CK2671" i="1"/>
  <c r="CK2666" i="1" s="1"/>
  <c r="CK1724" i="1"/>
  <c r="CK1955" i="1"/>
  <c r="CK1954" i="1" s="1"/>
  <c r="CK2413" i="1"/>
  <c r="CK2081" i="1"/>
  <c r="CK2302" i="1"/>
  <c r="CK2312" i="1"/>
  <c r="CK2311" i="1" s="1"/>
  <c r="CK2440" i="1"/>
  <c r="CK2565" i="1"/>
  <c r="CK2618" i="1"/>
  <c r="CK2613" i="1" s="1"/>
  <c r="CK2387" i="1"/>
  <c r="CM636" i="1"/>
  <c r="CM2184" i="1"/>
  <c r="CM2183" i="1" s="1"/>
  <c r="CM2182" i="1" s="1"/>
  <c r="N623" i="1"/>
  <c r="T623" i="1" s="1"/>
  <c r="Z623" i="1" s="1"/>
  <c r="AF623" i="1" s="1"/>
  <c r="AL623" i="1" s="1"/>
  <c r="AR623" i="1" s="1"/>
  <c r="AX623" i="1" s="1"/>
  <c r="BD623" i="1" s="1"/>
  <c r="BJ623" i="1" s="1"/>
  <c r="BP623" i="1" s="1"/>
  <c r="BU623" i="1" s="1"/>
  <c r="BZ623" i="1" s="1"/>
  <c r="CJ623" i="1" s="1"/>
  <c r="CL623" i="1" s="1"/>
  <c r="CM629" i="1"/>
  <c r="CM628" i="1" s="1"/>
  <c r="L861" i="1"/>
  <c r="R861" i="1" s="1"/>
  <c r="X861" i="1" s="1"/>
  <c r="AD861" i="1" s="1"/>
  <c r="AJ861" i="1" s="1"/>
  <c r="AP861" i="1" s="1"/>
  <c r="AV861" i="1" s="1"/>
  <c r="BB861" i="1" s="1"/>
  <c r="BH861" i="1" s="1"/>
  <c r="BN861" i="1" s="1"/>
  <c r="BS861" i="1" s="1"/>
  <c r="BX861" i="1" s="1"/>
  <c r="CD861" i="1" s="1"/>
  <c r="CF861" i="1" s="1"/>
  <c r="N1090" i="1"/>
  <c r="T1090" i="1" s="1"/>
  <c r="Z1090" i="1" s="1"/>
  <c r="AF1090" i="1" s="1"/>
  <c r="AL1090" i="1" s="1"/>
  <c r="AR1090" i="1" s="1"/>
  <c r="AX1090" i="1" s="1"/>
  <c r="BD1090" i="1" s="1"/>
  <c r="BJ1090" i="1" s="1"/>
  <c r="BP1090" i="1" s="1"/>
  <c r="BU1090" i="1" s="1"/>
  <c r="BZ1090" i="1" s="1"/>
  <c r="CJ1090" i="1" s="1"/>
  <c r="CL1090" i="1" s="1"/>
  <c r="CM1170" i="1"/>
  <c r="CM1169" i="1" s="1"/>
  <c r="CM1215" i="1"/>
  <c r="CM1204" i="1" s="1"/>
  <c r="CM1609" i="1"/>
  <c r="CM1608" i="1" s="1"/>
  <c r="CM2020" i="1"/>
  <c r="CM2019" i="1" s="1"/>
  <c r="CM2357" i="1"/>
  <c r="CM2700" i="1"/>
  <c r="CM2699" i="1" s="1"/>
  <c r="CM2698" i="1" s="1"/>
  <c r="CH1232" i="1"/>
  <c r="CH2671" i="1"/>
  <c r="CH2666" i="1" s="1"/>
  <c r="CM161" i="1"/>
  <c r="CM372" i="1"/>
  <c r="CM363" i="1" s="1"/>
  <c r="CM362" i="1" s="1"/>
  <c r="CM55" i="1"/>
  <c r="CM54" i="1" s="1"/>
  <c r="CM508" i="1"/>
  <c r="CM562" i="1"/>
  <c r="CM1743" i="1"/>
  <c r="CM2163" i="1"/>
  <c r="CM2162" i="1" s="1"/>
  <c r="CM2413" i="1"/>
  <c r="CH2302" i="1"/>
  <c r="CM1674" i="1"/>
  <c r="CM1673" i="1" s="1"/>
  <c r="CM1791" i="1"/>
  <c r="CM171" i="1"/>
  <c r="CM403" i="1"/>
  <c r="CM1752" i="1"/>
  <c r="CM2125" i="1"/>
  <c r="CM2124" i="1" s="1"/>
  <c r="CM2302" i="1"/>
  <c r="CM2671" i="1"/>
  <c r="CM2666" i="1" s="1"/>
  <c r="CH161" i="1"/>
  <c r="CH189" i="1"/>
  <c r="CH184" i="1" s="1"/>
  <c r="CH629" i="1"/>
  <c r="CH628" i="1" s="1"/>
  <c r="CH2531" i="1"/>
  <c r="CH320" i="1"/>
  <c r="CH315" i="1" s="1"/>
  <c r="CH314" i="1" s="1"/>
  <c r="CH683" i="1"/>
  <c r="CH929" i="1"/>
  <c r="CH928" i="1" s="1"/>
  <c r="CH1503" i="1"/>
  <c r="CH1688" i="1"/>
  <c r="CH1687" i="1" s="1"/>
  <c r="CH1681" i="1" s="1"/>
  <c r="CH2081" i="1"/>
  <c r="CH2367" i="1"/>
  <c r="CH291" i="1"/>
  <c r="CH290" i="1" s="1"/>
  <c r="CH691" i="1"/>
  <c r="CH690" i="1" s="1"/>
  <c r="CH856" i="1"/>
  <c r="CH1342" i="1"/>
  <c r="CH1341" i="1" s="1"/>
  <c r="CH1826" i="1"/>
  <c r="CH1825" i="1" s="1"/>
  <c r="CH2204" i="1"/>
  <c r="CH2203" i="1" s="1"/>
  <c r="CH55" i="1"/>
  <c r="CH54" i="1" s="1"/>
  <c r="CH598" i="1"/>
  <c r="CH597" i="1" s="1"/>
  <c r="CH1381" i="1"/>
  <c r="CH1372" i="1" s="1"/>
  <c r="CH1403" i="1"/>
  <c r="CH1674" i="1"/>
  <c r="CH1673" i="1" s="1"/>
  <c r="CH2038" i="1"/>
  <c r="CH2037" i="1" s="1"/>
  <c r="CH2184" i="1"/>
  <c r="CH2183" i="1" s="1"/>
  <c r="CH2182" i="1" s="1"/>
  <c r="CH2346" i="1"/>
  <c r="CH2345" i="1" s="1"/>
  <c r="CH2557" i="1"/>
  <c r="CH2597" i="1"/>
  <c r="CH2592" i="1" s="1"/>
  <c r="CH2586" i="1" s="1"/>
  <c r="CH2618" i="1"/>
  <c r="CH2613" i="1" s="1"/>
  <c r="CH352" i="1"/>
  <c r="CH351" i="1" s="1"/>
  <c r="CH392" i="1"/>
  <c r="CH391" i="1" s="1"/>
  <c r="CH508" i="1"/>
  <c r="CH636" i="1"/>
  <c r="CH62" i="1"/>
  <c r="CH200" i="1"/>
  <c r="CH372" i="1"/>
  <c r="CH363" i="1" s="1"/>
  <c r="CH362" i="1" s="1"/>
  <c r="CH134" i="1"/>
  <c r="CH133" i="1" s="1"/>
  <c r="CH457" i="1"/>
  <c r="I2323" i="1"/>
  <c r="CH1301" i="1"/>
  <c r="CH1441" i="1"/>
  <c r="CH958" i="1"/>
  <c r="CH957" i="1" s="1"/>
  <c r="CH1259" i="1"/>
  <c r="CH1363" i="1"/>
  <c r="CH1215" i="1"/>
  <c r="CH1204" i="1" s="1"/>
  <c r="CH1245" i="1"/>
  <c r="CH1312" i="1"/>
  <c r="CH1311" i="1" s="1"/>
  <c r="CH1310" i="1" s="1"/>
  <c r="CH1394" i="1"/>
  <c r="CH1423" i="1"/>
  <c r="CH1641" i="1"/>
  <c r="CH1640" i="1" s="1"/>
  <c r="CH1752" i="1"/>
  <c r="CH2639" i="1"/>
  <c r="CH2625" i="1" s="1"/>
  <c r="CH1588" i="1"/>
  <c r="CH1587" i="1" s="1"/>
  <c r="CH1724" i="1"/>
  <c r="CH1743" i="1"/>
  <c r="CH1767" i="1"/>
  <c r="CH1860" i="1"/>
  <c r="CH1859" i="1" s="1"/>
  <c r="CH1858" i="1" s="1"/>
  <c r="CH1549" i="1"/>
  <c r="CH1578" i="1"/>
  <c r="CH1577" i="1" s="1"/>
  <c r="CH1567" i="1" s="1"/>
  <c r="CH1631" i="1"/>
  <c r="CH1997" i="1"/>
  <c r="CH2163" i="1"/>
  <c r="CH2162" i="1" s="1"/>
  <c r="CH2145" i="1"/>
  <c r="CH2144" i="1" s="1"/>
  <c r="CH2138" i="1" s="1"/>
  <c r="CH2215" i="1"/>
  <c r="CH2378" i="1"/>
  <c r="CH2440" i="1"/>
  <c r="CH2565" i="1"/>
  <c r="CH2579" i="1"/>
  <c r="CH2574" i="1" s="1"/>
  <c r="CH2113" i="1"/>
  <c r="CH2104" i="1" s="1"/>
  <c r="CH2398" i="1"/>
  <c r="CH2387" i="1" s="1"/>
  <c r="M1138" i="1"/>
  <c r="S1138" i="1" s="1"/>
  <c r="Y1138" i="1" s="1"/>
  <c r="AE1138" i="1" s="1"/>
  <c r="AK1138" i="1" s="1"/>
  <c r="AQ1138" i="1" s="1"/>
  <c r="AW1138" i="1" s="1"/>
  <c r="BC1138" i="1" s="1"/>
  <c r="BI1138" i="1" s="1"/>
  <c r="BO1138" i="1" s="1"/>
  <c r="M1090" i="1"/>
  <c r="S1090" i="1" s="1"/>
  <c r="Y1090" i="1" s="1"/>
  <c r="AE1090" i="1" s="1"/>
  <c r="AK1090" i="1" s="1"/>
  <c r="AQ1090" i="1" s="1"/>
  <c r="AW1090" i="1" s="1"/>
  <c r="BC1090" i="1" s="1"/>
  <c r="BI1090" i="1" s="1"/>
  <c r="BO1090" i="1" s="1"/>
  <c r="BT1090" i="1" s="1"/>
  <c r="BY1090" i="1" s="1"/>
  <c r="CG1090" i="1" s="1"/>
  <c r="CI1090" i="1" s="1"/>
  <c r="L2641" i="1"/>
  <c r="R2641" i="1" s="1"/>
  <c r="X2641" i="1" s="1"/>
  <c r="AD2641" i="1" s="1"/>
  <c r="AJ2641" i="1" s="1"/>
  <c r="AP2641" i="1" s="1"/>
  <c r="AV2641" i="1" s="1"/>
  <c r="BB2641" i="1" s="1"/>
  <c r="BH2641" i="1" s="1"/>
  <c r="BN2641" i="1" s="1"/>
  <c r="BS2641" i="1" s="1"/>
  <c r="BX2641" i="1" s="1"/>
  <c r="CD2641" i="1" s="1"/>
  <c r="CF2641" i="1" s="1"/>
  <c r="L623" i="1"/>
  <c r="R623" i="1" s="1"/>
  <c r="X623" i="1" s="1"/>
  <c r="AD623" i="1" s="1"/>
  <c r="AJ623" i="1" s="1"/>
  <c r="AP623" i="1" s="1"/>
  <c r="AV623" i="1" s="1"/>
  <c r="BB623" i="1" s="1"/>
  <c r="BH623" i="1" s="1"/>
  <c r="BN623" i="1" s="1"/>
  <c r="BS623" i="1" s="1"/>
  <c r="BX623" i="1" s="1"/>
  <c r="CD623" i="1" s="1"/>
  <c r="CF623" i="1" s="1"/>
  <c r="M721" i="1"/>
  <c r="S721" i="1" s="1"/>
  <c r="Y721" i="1" s="1"/>
  <c r="AE721" i="1" s="1"/>
  <c r="AK721" i="1" s="1"/>
  <c r="AQ721" i="1" s="1"/>
  <c r="AW721" i="1" s="1"/>
  <c r="BC721" i="1" s="1"/>
  <c r="BI721" i="1" s="1"/>
  <c r="BO721" i="1" s="1"/>
  <c r="BT721" i="1" s="1"/>
  <c r="BY721" i="1" s="1"/>
  <c r="CG721" i="1" s="1"/>
  <c r="CI721" i="1" s="1"/>
  <c r="K720" i="1"/>
  <c r="K713" i="1" s="1"/>
  <c r="K712" i="1" s="1"/>
  <c r="N725" i="1"/>
  <c r="T725" i="1" s="1"/>
  <c r="Z725" i="1" s="1"/>
  <c r="AF725" i="1" s="1"/>
  <c r="AL725" i="1" s="1"/>
  <c r="AR725" i="1" s="1"/>
  <c r="AX725" i="1" s="1"/>
  <c r="BD725" i="1" s="1"/>
  <c r="BJ725" i="1" s="1"/>
  <c r="BP725" i="1" s="1"/>
  <c r="BU725" i="1" s="1"/>
  <c r="BZ725" i="1" s="1"/>
  <c r="CJ725" i="1" s="1"/>
  <c r="CL725" i="1" s="1"/>
  <c r="CE200" i="1"/>
  <c r="CE1245" i="1"/>
  <c r="CE62" i="1"/>
  <c r="CE161" i="1"/>
  <c r="CE189" i="1"/>
  <c r="CE184" i="1" s="1"/>
  <c r="CE814" i="1"/>
  <c r="L721" i="1"/>
  <c r="R721" i="1" s="1"/>
  <c r="X721" i="1" s="1"/>
  <c r="AD721" i="1" s="1"/>
  <c r="AJ721" i="1" s="1"/>
  <c r="AP721" i="1" s="1"/>
  <c r="AV721" i="1" s="1"/>
  <c r="BB721" i="1" s="1"/>
  <c r="BH721" i="1" s="1"/>
  <c r="BN721" i="1" s="1"/>
  <c r="BS721" i="1" s="1"/>
  <c r="BX721" i="1" s="1"/>
  <c r="CD721" i="1" s="1"/>
  <c r="CF721" i="1" s="1"/>
  <c r="J856" i="1"/>
  <c r="N1139" i="1"/>
  <c r="T1139" i="1" s="1"/>
  <c r="Z1139" i="1" s="1"/>
  <c r="AF1139" i="1" s="1"/>
  <c r="AL1139" i="1" s="1"/>
  <c r="AR1139" i="1" s="1"/>
  <c r="AX1139" i="1" s="1"/>
  <c r="BD1139" i="1" s="1"/>
  <c r="BJ1139" i="1" s="1"/>
  <c r="BP1139" i="1" s="1"/>
  <c r="BU1139" i="1" s="1"/>
  <c r="BZ1139" i="1" s="1"/>
  <c r="CJ1139" i="1" s="1"/>
  <c r="N1140" i="1"/>
  <c r="T1140" i="1" s="1"/>
  <c r="Z1140" i="1" s="1"/>
  <c r="AF1140" i="1" s="1"/>
  <c r="AL1140" i="1" s="1"/>
  <c r="AR1140" i="1" s="1"/>
  <c r="AX1140" i="1" s="1"/>
  <c r="BD1140" i="1" s="1"/>
  <c r="BJ1140" i="1" s="1"/>
  <c r="BP1140" i="1" s="1"/>
  <c r="BU1140" i="1" s="1"/>
  <c r="BZ1140" i="1" s="1"/>
  <c r="CJ1140" i="1" s="1"/>
  <c r="J1137" i="1"/>
  <c r="M2084" i="1"/>
  <c r="S2084" i="1" s="1"/>
  <c r="Y2084" i="1" s="1"/>
  <c r="AE2084" i="1" s="1"/>
  <c r="AK2084" i="1" s="1"/>
  <c r="AQ2084" i="1" s="1"/>
  <c r="AW2084" i="1" s="1"/>
  <c r="BC2084" i="1" s="1"/>
  <c r="BI2084" i="1" s="1"/>
  <c r="BO2084" i="1" s="1"/>
  <c r="BT2084" i="1" s="1"/>
  <c r="BY2084" i="1" s="1"/>
  <c r="CG2084" i="1" s="1"/>
  <c r="K2323" i="1"/>
  <c r="N2627" i="1"/>
  <c r="T2627" i="1" s="1"/>
  <c r="Z2627" i="1" s="1"/>
  <c r="AF2627" i="1" s="1"/>
  <c r="AL2627" i="1" s="1"/>
  <c r="AR2627" i="1" s="1"/>
  <c r="AX2627" i="1" s="1"/>
  <c r="BD2627" i="1" s="1"/>
  <c r="BJ2627" i="1" s="1"/>
  <c r="BP2627" i="1" s="1"/>
  <c r="BU2627" i="1" s="1"/>
  <c r="BZ2627" i="1" s="1"/>
  <c r="CJ2627" i="1" s="1"/>
  <c r="CL2627" i="1" s="1"/>
  <c r="M2641" i="1"/>
  <c r="S2641" i="1" s="1"/>
  <c r="Y2641" i="1" s="1"/>
  <c r="AE2641" i="1" s="1"/>
  <c r="AK2641" i="1" s="1"/>
  <c r="AQ2641" i="1" s="1"/>
  <c r="AW2641" i="1" s="1"/>
  <c r="BC2641" i="1" s="1"/>
  <c r="BI2641" i="1" s="1"/>
  <c r="BO2641" i="1" s="1"/>
  <c r="BT2641" i="1" s="1"/>
  <c r="BY2641" i="1" s="1"/>
  <c r="CG2641" i="1" s="1"/>
  <c r="CI2641" i="1" s="1"/>
  <c r="CE392" i="1"/>
  <c r="CE391" i="1" s="1"/>
  <c r="CE979" i="1"/>
  <c r="CE978" i="1" s="1"/>
  <c r="CE1181" i="1"/>
  <c r="CE1180" i="1" s="1"/>
  <c r="CE1259" i="1"/>
  <c r="CE1791" i="1"/>
  <c r="H2626" i="1"/>
  <c r="N2626" i="1" s="1"/>
  <c r="T2626" i="1" s="1"/>
  <c r="Z2626" i="1" s="1"/>
  <c r="AF2626" i="1" s="1"/>
  <c r="AL2626" i="1" s="1"/>
  <c r="AR2626" i="1" s="1"/>
  <c r="AX2626" i="1" s="1"/>
  <c r="BD2626" i="1" s="1"/>
  <c r="BJ2626" i="1" s="1"/>
  <c r="BP2626" i="1" s="1"/>
  <c r="BU2626" i="1" s="1"/>
  <c r="BZ2626" i="1" s="1"/>
  <c r="CJ2626" i="1" s="1"/>
  <c r="CL2626" i="1" s="1"/>
  <c r="CE417" i="1"/>
  <c r="CE416" i="1" s="1"/>
  <c r="CE403" i="1" s="1"/>
  <c r="CE428" i="1"/>
  <c r="CE427" i="1" s="1"/>
  <c r="CE477" i="1"/>
  <c r="CE472" i="1" s="1"/>
  <c r="CE467" i="1" s="1"/>
  <c r="CE546" i="1"/>
  <c r="CE545" i="1" s="1"/>
  <c r="CE629" i="1"/>
  <c r="CE628" i="1" s="1"/>
  <c r="CE662" i="1"/>
  <c r="CE652" i="1" s="1"/>
  <c r="CE651" i="1" s="1"/>
  <c r="CE771" i="1"/>
  <c r="CE770" i="1" s="1"/>
  <c r="CE1100" i="1"/>
  <c r="CE1096" i="1" s="1"/>
  <c r="CE1301" i="1"/>
  <c r="CE1441" i="1"/>
  <c r="CE1641" i="1"/>
  <c r="CE1640" i="1" s="1"/>
  <c r="CE1767" i="1"/>
  <c r="F860" i="1"/>
  <c r="L860" i="1" s="1"/>
  <c r="R860" i="1" s="1"/>
  <c r="X860" i="1" s="1"/>
  <c r="AD860" i="1" s="1"/>
  <c r="AJ860" i="1" s="1"/>
  <c r="AP860" i="1" s="1"/>
  <c r="AV860" i="1" s="1"/>
  <c r="BB860" i="1" s="1"/>
  <c r="BH860" i="1" s="1"/>
  <c r="BN860" i="1" s="1"/>
  <c r="BS860" i="1" s="1"/>
  <c r="BX860" i="1" s="1"/>
  <c r="CD860" i="1" s="1"/>
  <c r="CF860" i="1" s="1"/>
  <c r="H1086" i="1"/>
  <c r="J2324" i="1"/>
  <c r="J2323" i="1" s="1"/>
  <c r="CE674" i="1"/>
  <c r="CE673" i="1" s="1"/>
  <c r="CE764" i="1"/>
  <c r="CE763" i="1" s="1"/>
  <c r="CE880" i="1"/>
  <c r="CE873" i="1" s="1"/>
  <c r="CE1312" i="1"/>
  <c r="CE1311" i="1" s="1"/>
  <c r="CE1310" i="1" s="1"/>
  <c r="CE1394" i="1"/>
  <c r="CE1804" i="1"/>
  <c r="CE2302" i="1"/>
  <c r="CE1292" i="1"/>
  <c r="CE1459" i="1"/>
  <c r="CE1450" i="1" s="1"/>
  <c r="CE1631" i="1"/>
  <c r="CE1381" i="1"/>
  <c r="CE1372" i="1" s="1"/>
  <c r="CE1826" i="1"/>
  <c r="CE1825" i="1" s="1"/>
  <c r="CE1853" i="1"/>
  <c r="CE1849" i="1" s="1"/>
  <c r="CE1844" i="1" s="1"/>
  <c r="CE1843" i="1" s="1"/>
  <c r="CE1917" i="1"/>
  <c r="CE1884" i="1" s="1"/>
  <c r="CE2312" i="1"/>
  <c r="CE2311" i="1" s="1"/>
  <c r="CE2020" i="1"/>
  <c r="CE2019" i="1" s="1"/>
  <c r="CE2413" i="1"/>
  <c r="CE2531" i="1"/>
  <c r="CE2597" i="1"/>
  <c r="CE2592" i="1" s="1"/>
  <c r="CE2586" i="1" s="1"/>
  <c r="CE2113" i="1"/>
  <c r="CE2104" i="1" s="1"/>
  <c r="CE2125" i="1"/>
  <c r="CE2124" i="1" s="1"/>
  <c r="CE2671" i="1"/>
  <c r="CE2666" i="1" s="1"/>
  <c r="AI200" i="1"/>
  <c r="BQ217" i="1"/>
  <c r="N30" i="1"/>
  <c r="T30" i="1" s="1"/>
  <c r="Z30" i="1" s="1"/>
  <c r="AF30" i="1" s="1"/>
  <c r="AL30" i="1" s="1"/>
  <c r="AR30" i="1" s="1"/>
  <c r="AX30" i="1" s="1"/>
  <c r="BD30" i="1" s="1"/>
  <c r="BJ30" i="1" s="1"/>
  <c r="BP30" i="1" s="1"/>
  <c r="BU30" i="1" s="1"/>
  <c r="BZ30" i="1" s="1"/>
  <c r="CJ30" i="1" s="1"/>
  <c r="CL30" i="1" s="1"/>
  <c r="H29" i="1"/>
  <c r="N29" i="1" s="1"/>
  <c r="T29" i="1" s="1"/>
  <c r="Z29" i="1" s="1"/>
  <c r="AF29" i="1" s="1"/>
  <c r="AL29" i="1" s="1"/>
  <c r="AR29" i="1" s="1"/>
  <c r="AX29" i="1" s="1"/>
  <c r="BD29" i="1" s="1"/>
  <c r="BJ29" i="1" s="1"/>
  <c r="BP29" i="1" s="1"/>
  <c r="BU29" i="1" s="1"/>
  <c r="BZ29" i="1" s="1"/>
  <c r="CJ29" i="1" s="1"/>
  <c r="CL29" i="1" s="1"/>
  <c r="BQ29" i="1"/>
  <c r="BQ37" i="1"/>
  <c r="BR41" i="1"/>
  <c r="V55" i="1"/>
  <c r="V54" i="1" s="1"/>
  <c r="AT55" i="1"/>
  <c r="AT54" i="1" s="1"/>
  <c r="W62" i="1"/>
  <c r="CB62" i="1"/>
  <c r="AB62" i="1"/>
  <c r="AZ62" i="1"/>
  <c r="BQ67" i="1"/>
  <c r="BQ62" i="1" s="1"/>
  <c r="AG62" i="1"/>
  <c r="Q62" i="1"/>
  <c r="AO62" i="1"/>
  <c r="BM62" i="1"/>
  <c r="CM62" i="1"/>
  <c r="L76" i="1"/>
  <c r="R76" i="1" s="1"/>
  <c r="X76" i="1" s="1"/>
  <c r="AD76" i="1" s="1"/>
  <c r="AJ76" i="1" s="1"/>
  <c r="AP76" i="1" s="1"/>
  <c r="AV76" i="1" s="1"/>
  <c r="BB76" i="1" s="1"/>
  <c r="BH76" i="1" s="1"/>
  <c r="BN76" i="1" s="1"/>
  <c r="BS76" i="1" s="1"/>
  <c r="BX76" i="1" s="1"/>
  <c r="CD76" i="1" s="1"/>
  <c r="CF76" i="1" s="1"/>
  <c r="F75" i="1"/>
  <c r="L75" i="1" s="1"/>
  <c r="R75" i="1" s="1"/>
  <c r="X75" i="1" s="1"/>
  <c r="AD75" i="1" s="1"/>
  <c r="AJ75" i="1" s="1"/>
  <c r="AP75" i="1" s="1"/>
  <c r="AV75" i="1" s="1"/>
  <c r="BB75" i="1" s="1"/>
  <c r="BH75" i="1" s="1"/>
  <c r="BN75" i="1" s="1"/>
  <c r="BS75" i="1" s="1"/>
  <c r="BX75" i="1" s="1"/>
  <c r="CD75" i="1" s="1"/>
  <c r="CF75" i="1" s="1"/>
  <c r="J62" i="1"/>
  <c r="AH62" i="1"/>
  <c r="BF62" i="1"/>
  <c r="U113" i="1"/>
  <c r="AZ113" i="1"/>
  <c r="AG133" i="1"/>
  <c r="Q184" i="1"/>
  <c r="BE189" i="1"/>
  <c r="BE184" i="1" s="1"/>
  <c r="AA189" i="1"/>
  <c r="AA184" i="1" s="1"/>
  <c r="AY189" i="1"/>
  <c r="AY184" i="1" s="1"/>
  <c r="BW189" i="1"/>
  <c r="BW184" i="1" s="1"/>
  <c r="M202" i="1"/>
  <c r="S202" i="1" s="1"/>
  <c r="Y202" i="1" s="1"/>
  <c r="AE202" i="1" s="1"/>
  <c r="AK202" i="1" s="1"/>
  <c r="AQ202" i="1" s="1"/>
  <c r="AW202" i="1" s="1"/>
  <c r="BC202" i="1" s="1"/>
  <c r="BI202" i="1" s="1"/>
  <c r="BO202" i="1" s="1"/>
  <c r="BT202" i="1" s="1"/>
  <c r="BY202" i="1" s="1"/>
  <c r="CG202" i="1" s="1"/>
  <c r="CI202" i="1" s="1"/>
  <c r="G201" i="1"/>
  <c r="M201" i="1" s="1"/>
  <c r="S201" i="1" s="1"/>
  <c r="Y201" i="1" s="1"/>
  <c r="AE201" i="1" s="1"/>
  <c r="AK201" i="1" s="1"/>
  <c r="AQ201" i="1" s="1"/>
  <c r="AW201" i="1" s="1"/>
  <c r="BC201" i="1" s="1"/>
  <c r="BI201" i="1" s="1"/>
  <c r="BO201" i="1" s="1"/>
  <c r="BT201" i="1" s="1"/>
  <c r="BY201" i="1" s="1"/>
  <c r="CG201" i="1" s="1"/>
  <c r="CI201" i="1" s="1"/>
  <c r="V200" i="1"/>
  <c r="AT200" i="1"/>
  <c r="BR205" i="1"/>
  <c r="M209" i="1"/>
  <c r="S209" i="1" s="1"/>
  <c r="Y209" i="1" s="1"/>
  <c r="AE209" i="1" s="1"/>
  <c r="AK209" i="1" s="1"/>
  <c r="AQ209" i="1" s="1"/>
  <c r="AW209" i="1" s="1"/>
  <c r="BC209" i="1" s="1"/>
  <c r="BI209" i="1" s="1"/>
  <c r="BO209" i="1" s="1"/>
  <c r="BT209" i="1" s="1"/>
  <c r="BY209" i="1" s="1"/>
  <c r="CG209" i="1" s="1"/>
  <c r="CI209" i="1" s="1"/>
  <c r="AA200" i="1"/>
  <c r="BW200" i="1"/>
  <c r="G67" i="1"/>
  <c r="M67" i="1" s="1"/>
  <c r="S67" i="1" s="1"/>
  <c r="Y67" i="1" s="1"/>
  <c r="AE67" i="1" s="1"/>
  <c r="AK67" i="1" s="1"/>
  <c r="AQ67" i="1" s="1"/>
  <c r="AW67" i="1" s="1"/>
  <c r="BC67" i="1" s="1"/>
  <c r="BI67" i="1" s="1"/>
  <c r="BO67" i="1" s="1"/>
  <c r="BT67" i="1" s="1"/>
  <c r="BY67" i="1" s="1"/>
  <c r="CG67" i="1" s="1"/>
  <c r="CI67" i="1" s="1"/>
  <c r="M68" i="1"/>
  <c r="S68" i="1" s="1"/>
  <c r="Y68" i="1" s="1"/>
  <c r="AE68" i="1" s="1"/>
  <c r="AK68" i="1" s="1"/>
  <c r="AQ68" i="1" s="1"/>
  <c r="AW68" i="1" s="1"/>
  <c r="BC68" i="1" s="1"/>
  <c r="BI68" i="1" s="1"/>
  <c r="BO68" i="1" s="1"/>
  <c r="BT68" i="1" s="1"/>
  <c r="BY68" i="1" s="1"/>
  <c r="CG68" i="1" s="1"/>
  <c r="CI68" i="1" s="1"/>
  <c r="BF200" i="1"/>
  <c r="BQ205" i="1"/>
  <c r="M29" i="1"/>
  <c r="S29" i="1" s="1"/>
  <c r="Y29" i="1" s="1"/>
  <c r="AE29" i="1" s="1"/>
  <c r="AK29" i="1" s="1"/>
  <c r="AQ29" i="1" s="1"/>
  <c r="AW29" i="1" s="1"/>
  <c r="BC29" i="1" s="1"/>
  <c r="BI29" i="1" s="1"/>
  <c r="BO29" i="1" s="1"/>
  <c r="BT29" i="1" s="1"/>
  <c r="BY29" i="1" s="1"/>
  <c r="CG29" i="1" s="1"/>
  <c r="CI29" i="1" s="1"/>
  <c r="Q45" i="1"/>
  <c r="T46" i="1"/>
  <c r="Z46" i="1" s="1"/>
  <c r="AF46" i="1" s="1"/>
  <c r="AL46" i="1" s="1"/>
  <c r="AR46" i="1" s="1"/>
  <c r="AX46" i="1" s="1"/>
  <c r="BD46" i="1" s="1"/>
  <c r="BJ46" i="1" s="1"/>
  <c r="BP46" i="1" s="1"/>
  <c r="BU46" i="1" s="1"/>
  <c r="BZ46" i="1" s="1"/>
  <c r="CJ46" i="1" s="1"/>
  <c r="CL46" i="1" s="1"/>
  <c r="BQ55" i="1"/>
  <c r="BQ54" i="1" s="1"/>
  <c r="K62" i="1"/>
  <c r="AA62" i="1"/>
  <c r="BW62" i="1"/>
  <c r="BE62" i="1"/>
  <c r="V62" i="1"/>
  <c r="BR62" i="1"/>
  <c r="Q113" i="1"/>
  <c r="BM113" i="1"/>
  <c r="CM113" i="1"/>
  <c r="AS113" i="1"/>
  <c r="J133" i="1"/>
  <c r="AH200" i="1"/>
  <c r="K200" i="1"/>
  <c r="BG200" i="1"/>
  <c r="CA200" i="1"/>
  <c r="AM200" i="1"/>
  <c r="BK200" i="1"/>
  <c r="AB200" i="1"/>
  <c r="BV62" i="1"/>
  <c r="BR229" i="1"/>
  <c r="N38" i="1"/>
  <c r="T38" i="1" s="1"/>
  <c r="Z38" i="1" s="1"/>
  <c r="AF38" i="1" s="1"/>
  <c r="AL38" i="1" s="1"/>
  <c r="AR38" i="1" s="1"/>
  <c r="AX38" i="1" s="1"/>
  <c r="BD38" i="1" s="1"/>
  <c r="BJ38" i="1" s="1"/>
  <c r="BP38" i="1" s="1"/>
  <c r="BU38" i="1" s="1"/>
  <c r="BZ38" i="1" s="1"/>
  <c r="CJ38" i="1" s="1"/>
  <c r="CL38" i="1" s="1"/>
  <c r="M50" i="1"/>
  <c r="S50" i="1" s="1"/>
  <c r="Y50" i="1" s="1"/>
  <c r="AE50" i="1" s="1"/>
  <c r="AK50" i="1" s="1"/>
  <c r="AQ50" i="1" s="1"/>
  <c r="AW50" i="1" s="1"/>
  <c r="BC50" i="1" s="1"/>
  <c r="BI50" i="1" s="1"/>
  <c r="BO50" i="1" s="1"/>
  <c r="BT50" i="1" s="1"/>
  <c r="BY50" i="1" s="1"/>
  <c r="CG50" i="1" s="1"/>
  <c r="CI50" i="1" s="1"/>
  <c r="G49" i="1"/>
  <c r="M49" i="1" s="1"/>
  <c r="S49" i="1" s="1"/>
  <c r="Y49" i="1" s="1"/>
  <c r="AE49" i="1" s="1"/>
  <c r="AK49" i="1" s="1"/>
  <c r="AQ49" i="1" s="1"/>
  <c r="AW49" i="1" s="1"/>
  <c r="BC49" i="1" s="1"/>
  <c r="BI49" i="1" s="1"/>
  <c r="BO49" i="1" s="1"/>
  <c r="BT49" i="1" s="1"/>
  <c r="BY49" i="1" s="1"/>
  <c r="CG49" i="1" s="1"/>
  <c r="CI49" i="1" s="1"/>
  <c r="AU62" i="1"/>
  <c r="N64" i="1"/>
  <c r="T64" i="1" s="1"/>
  <c r="Z64" i="1" s="1"/>
  <c r="AF64" i="1" s="1"/>
  <c r="AL64" i="1" s="1"/>
  <c r="AR64" i="1" s="1"/>
  <c r="AX64" i="1" s="1"/>
  <c r="BD64" i="1" s="1"/>
  <c r="BJ64" i="1" s="1"/>
  <c r="BP64" i="1" s="1"/>
  <c r="BU64" i="1" s="1"/>
  <c r="BZ64" i="1" s="1"/>
  <c r="CJ64" i="1" s="1"/>
  <c r="CL64" i="1" s="1"/>
  <c r="H63" i="1"/>
  <c r="N63" i="1" s="1"/>
  <c r="T63" i="1" s="1"/>
  <c r="Z63" i="1" s="1"/>
  <c r="AF63" i="1" s="1"/>
  <c r="AL63" i="1" s="1"/>
  <c r="AR63" i="1" s="1"/>
  <c r="AX63" i="1" s="1"/>
  <c r="BD63" i="1" s="1"/>
  <c r="BJ63" i="1" s="1"/>
  <c r="BP63" i="1" s="1"/>
  <c r="BU63" i="1" s="1"/>
  <c r="BZ63" i="1" s="1"/>
  <c r="CJ63" i="1" s="1"/>
  <c r="CL63" i="1" s="1"/>
  <c r="O62" i="1"/>
  <c r="BK62" i="1"/>
  <c r="P62" i="1"/>
  <c r="AN62" i="1"/>
  <c r="BL62" i="1"/>
  <c r="CC62" i="1"/>
  <c r="BQ119" i="1"/>
  <c r="BQ113" i="1" s="1"/>
  <c r="AC113" i="1"/>
  <c r="BA113" i="1"/>
  <c r="CB113" i="1"/>
  <c r="N148" i="1"/>
  <c r="T148" i="1" s="1"/>
  <c r="Z148" i="1" s="1"/>
  <c r="AF148" i="1" s="1"/>
  <c r="AL148" i="1" s="1"/>
  <c r="AR148" i="1" s="1"/>
  <c r="AX148" i="1" s="1"/>
  <c r="BD148" i="1" s="1"/>
  <c r="BJ148" i="1" s="1"/>
  <c r="BP148" i="1" s="1"/>
  <c r="BU148" i="1" s="1"/>
  <c r="BZ148" i="1" s="1"/>
  <c r="CJ148" i="1" s="1"/>
  <c r="CL148" i="1" s="1"/>
  <c r="H147" i="1"/>
  <c r="N147" i="1" s="1"/>
  <c r="T147" i="1" s="1"/>
  <c r="Z147" i="1" s="1"/>
  <c r="AF147" i="1" s="1"/>
  <c r="AL147" i="1" s="1"/>
  <c r="AR147" i="1" s="1"/>
  <c r="AX147" i="1" s="1"/>
  <c r="BD147" i="1" s="1"/>
  <c r="BJ147" i="1" s="1"/>
  <c r="BP147" i="1" s="1"/>
  <c r="BU147" i="1" s="1"/>
  <c r="BZ147" i="1" s="1"/>
  <c r="CJ147" i="1" s="1"/>
  <c r="CL147" i="1" s="1"/>
  <c r="N156" i="1"/>
  <c r="T156" i="1" s="1"/>
  <c r="Z156" i="1" s="1"/>
  <c r="AF156" i="1" s="1"/>
  <c r="AL156" i="1" s="1"/>
  <c r="AR156" i="1" s="1"/>
  <c r="AX156" i="1" s="1"/>
  <c r="BD156" i="1" s="1"/>
  <c r="BJ156" i="1" s="1"/>
  <c r="BP156" i="1" s="1"/>
  <c r="BU156" i="1" s="1"/>
  <c r="BZ156" i="1" s="1"/>
  <c r="CJ156" i="1" s="1"/>
  <c r="CL156" i="1" s="1"/>
  <c r="H155" i="1"/>
  <c r="N155" i="1" s="1"/>
  <c r="T155" i="1" s="1"/>
  <c r="Z155" i="1" s="1"/>
  <c r="AF155" i="1" s="1"/>
  <c r="AL155" i="1" s="1"/>
  <c r="AR155" i="1" s="1"/>
  <c r="AX155" i="1" s="1"/>
  <c r="BD155" i="1" s="1"/>
  <c r="BJ155" i="1" s="1"/>
  <c r="BP155" i="1" s="1"/>
  <c r="BU155" i="1" s="1"/>
  <c r="BZ155" i="1" s="1"/>
  <c r="CJ155" i="1" s="1"/>
  <c r="CL155" i="1" s="1"/>
  <c r="AG189" i="1"/>
  <c r="AG184" i="1" s="1"/>
  <c r="CC189" i="1"/>
  <c r="CC184" i="1" s="1"/>
  <c r="BV200" i="1"/>
  <c r="AY200" i="1"/>
  <c r="L210" i="1"/>
  <c r="R210" i="1" s="1"/>
  <c r="X210" i="1" s="1"/>
  <c r="AD210" i="1" s="1"/>
  <c r="AJ210" i="1" s="1"/>
  <c r="AP210" i="1" s="1"/>
  <c r="AV210" i="1" s="1"/>
  <c r="BB210" i="1" s="1"/>
  <c r="BH210" i="1" s="1"/>
  <c r="BN210" i="1" s="1"/>
  <c r="BS210" i="1" s="1"/>
  <c r="BX210" i="1" s="1"/>
  <c r="CD210" i="1" s="1"/>
  <c r="CF210" i="1" s="1"/>
  <c r="I209" i="1"/>
  <c r="W200" i="1"/>
  <c r="AU200" i="1"/>
  <c r="AZ200" i="1"/>
  <c r="AA243" i="1"/>
  <c r="AA242" i="1" s="1"/>
  <c r="AC62" i="1"/>
  <c r="BK93" i="1"/>
  <c r="BK89" i="1" s="1"/>
  <c r="P113" i="1"/>
  <c r="BE113" i="1"/>
  <c r="BK126" i="1"/>
  <c r="BK125" i="1" s="1"/>
  <c r="BK124" i="1" s="1"/>
  <c r="BK113" i="1" s="1"/>
  <c r="AY134" i="1"/>
  <c r="AY133" i="1" s="1"/>
  <c r="M143" i="1"/>
  <c r="S143" i="1" s="1"/>
  <c r="Y143" i="1" s="1"/>
  <c r="AE143" i="1" s="1"/>
  <c r="AK143" i="1" s="1"/>
  <c r="AQ143" i="1" s="1"/>
  <c r="AW143" i="1" s="1"/>
  <c r="BC143" i="1" s="1"/>
  <c r="BI143" i="1" s="1"/>
  <c r="BO143" i="1" s="1"/>
  <c r="BT143" i="1" s="1"/>
  <c r="BY143" i="1" s="1"/>
  <c r="CG143" i="1" s="1"/>
  <c r="CI143" i="1" s="1"/>
  <c r="N166" i="1"/>
  <c r="T166" i="1" s="1"/>
  <c r="Z166" i="1" s="1"/>
  <c r="AF166" i="1" s="1"/>
  <c r="AL166" i="1" s="1"/>
  <c r="AR166" i="1" s="1"/>
  <c r="AX166" i="1" s="1"/>
  <c r="BD166" i="1" s="1"/>
  <c r="BJ166" i="1" s="1"/>
  <c r="BP166" i="1" s="1"/>
  <c r="BU166" i="1" s="1"/>
  <c r="BZ166" i="1" s="1"/>
  <c r="CJ166" i="1" s="1"/>
  <c r="CL166" i="1" s="1"/>
  <c r="AI189" i="1"/>
  <c r="AI184" i="1" s="1"/>
  <c r="CC200" i="1"/>
  <c r="BQ226" i="1"/>
  <c r="BQ225" i="1" s="1"/>
  <c r="N263" i="1"/>
  <c r="T263" i="1" s="1"/>
  <c r="Z263" i="1" s="1"/>
  <c r="AF263" i="1" s="1"/>
  <c r="AL263" i="1" s="1"/>
  <c r="AR263" i="1" s="1"/>
  <c r="AX263" i="1" s="1"/>
  <c r="BD263" i="1" s="1"/>
  <c r="BJ263" i="1" s="1"/>
  <c r="BP263" i="1" s="1"/>
  <c r="BU263" i="1" s="1"/>
  <c r="BZ263" i="1" s="1"/>
  <c r="CJ263" i="1" s="1"/>
  <c r="CL263" i="1" s="1"/>
  <c r="K262" i="1"/>
  <c r="N262" i="1" s="1"/>
  <c r="T262" i="1" s="1"/>
  <c r="Z262" i="1" s="1"/>
  <c r="AF262" i="1" s="1"/>
  <c r="AL262" i="1" s="1"/>
  <c r="AR262" i="1" s="1"/>
  <c r="AX262" i="1" s="1"/>
  <c r="BD262" i="1" s="1"/>
  <c r="BJ262" i="1" s="1"/>
  <c r="BP262" i="1" s="1"/>
  <c r="BU262" i="1" s="1"/>
  <c r="BZ262" i="1" s="1"/>
  <c r="CJ262" i="1" s="1"/>
  <c r="CL262" i="1" s="1"/>
  <c r="BG275" i="1"/>
  <c r="BG274" i="1" s="1"/>
  <c r="L322" i="1"/>
  <c r="R322" i="1" s="1"/>
  <c r="X322" i="1" s="1"/>
  <c r="AD322" i="1" s="1"/>
  <c r="AJ322" i="1" s="1"/>
  <c r="AP322" i="1" s="1"/>
  <c r="AV322" i="1" s="1"/>
  <c r="BB322" i="1" s="1"/>
  <c r="BH322" i="1" s="1"/>
  <c r="BN322" i="1" s="1"/>
  <c r="BS322" i="1" s="1"/>
  <c r="BX322" i="1" s="1"/>
  <c r="CD322" i="1" s="1"/>
  <c r="CF322" i="1" s="1"/>
  <c r="I321" i="1"/>
  <c r="BR382" i="1"/>
  <c r="AB392" i="1"/>
  <c r="AB391" i="1" s="1"/>
  <c r="BV403" i="1"/>
  <c r="N410" i="1"/>
  <c r="T410" i="1" s="1"/>
  <c r="Z410" i="1" s="1"/>
  <c r="AF410" i="1" s="1"/>
  <c r="AL410" i="1" s="1"/>
  <c r="AR410" i="1" s="1"/>
  <c r="AX410" i="1" s="1"/>
  <c r="BD410" i="1" s="1"/>
  <c r="BJ410" i="1" s="1"/>
  <c r="BP410" i="1" s="1"/>
  <c r="BU410" i="1" s="1"/>
  <c r="BZ410" i="1" s="1"/>
  <c r="CJ410" i="1" s="1"/>
  <c r="CL410" i="1" s="1"/>
  <c r="H409" i="1"/>
  <c r="M542" i="1"/>
  <c r="S542" i="1" s="1"/>
  <c r="Y542" i="1" s="1"/>
  <c r="AE542" i="1" s="1"/>
  <c r="AK542" i="1" s="1"/>
  <c r="AQ542" i="1" s="1"/>
  <c r="AW542" i="1" s="1"/>
  <c r="BC542" i="1" s="1"/>
  <c r="BI542" i="1" s="1"/>
  <c r="BO542" i="1" s="1"/>
  <c r="BT542" i="1" s="1"/>
  <c r="BY542" i="1" s="1"/>
  <c r="CG542" i="1" s="1"/>
  <c r="CI542" i="1" s="1"/>
  <c r="J541" i="1"/>
  <c r="M541" i="1" s="1"/>
  <c r="S541" i="1" s="1"/>
  <c r="Y541" i="1" s="1"/>
  <c r="AE541" i="1" s="1"/>
  <c r="AK541" i="1" s="1"/>
  <c r="AQ541" i="1" s="1"/>
  <c r="AW541" i="1" s="1"/>
  <c r="BC541" i="1" s="1"/>
  <c r="BI541" i="1" s="1"/>
  <c r="BO541" i="1" s="1"/>
  <c r="BT541" i="1" s="1"/>
  <c r="BY541" i="1" s="1"/>
  <c r="CG541" i="1" s="1"/>
  <c r="CI541" i="1" s="1"/>
  <c r="N585" i="1"/>
  <c r="T585" i="1" s="1"/>
  <c r="Z585" i="1" s="1"/>
  <c r="AF585" i="1" s="1"/>
  <c r="AL585" i="1" s="1"/>
  <c r="AR585" i="1" s="1"/>
  <c r="AX585" i="1" s="1"/>
  <c r="BD585" i="1" s="1"/>
  <c r="BJ585" i="1" s="1"/>
  <c r="BP585" i="1" s="1"/>
  <c r="BU585" i="1" s="1"/>
  <c r="BZ585" i="1" s="1"/>
  <c r="CJ585" i="1" s="1"/>
  <c r="CL585" i="1" s="1"/>
  <c r="K584" i="1"/>
  <c r="N584" i="1" s="1"/>
  <c r="T584" i="1" s="1"/>
  <c r="Z584" i="1" s="1"/>
  <c r="AF584" i="1" s="1"/>
  <c r="AL584" i="1" s="1"/>
  <c r="AR584" i="1" s="1"/>
  <c r="AX584" i="1" s="1"/>
  <c r="BD584" i="1" s="1"/>
  <c r="BJ584" i="1" s="1"/>
  <c r="BP584" i="1" s="1"/>
  <c r="BU584" i="1" s="1"/>
  <c r="BZ584" i="1" s="1"/>
  <c r="CJ584" i="1" s="1"/>
  <c r="CL584" i="1" s="1"/>
  <c r="F605" i="1"/>
  <c r="AC636" i="1"/>
  <c r="L681" i="1"/>
  <c r="R681" i="1" s="1"/>
  <c r="X681" i="1" s="1"/>
  <c r="AD681" i="1" s="1"/>
  <c r="AJ681" i="1" s="1"/>
  <c r="AP681" i="1" s="1"/>
  <c r="AV681" i="1" s="1"/>
  <c r="BB681" i="1" s="1"/>
  <c r="BH681" i="1" s="1"/>
  <c r="BN681" i="1" s="1"/>
  <c r="BS681" i="1" s="1"/>
  <c r="BX681" i="1" s="1"/>
  <c r="CD681" i="1" s="1"/>
  <c r="CF681" i="1" s="1"/>
  <c r="I680" i="1"/>
  <c r="AS683" i="1"/>
  <c r="M693" i="1"/>
  <c r="S693" i="1" s="1"/>
  <c r="Y693" i="1" s="1"/>
  <c r="AE693" i="1" s="1"/>
  <c r="AK693" i="1" s="1"/>
  <c r="AQ693" i="1" s="1"/>
  <c r="AW693" i="1" s="1"/>
  <c r="BC693" i="1" s="1"/>
  <c r="BI693" i="1" s="1"/>
  <c r="BO693" i="1" s="1"/>
  <c r="BT693" i="1" s="1"/>
  <c r="BY693" i="1" s="1"/>
  <c r="CG693" i="1" s="1"/>
  <c r="CI693" i="1" s="1"/>
  <c r="G692" i="1"/>
  <c r="L718" i="1"/>
  <c r="R718" i="1" s="1"/>
  <c r="X718" i="1" s="1"/>
  <c r="AD718" i="1" s="1"/>
  <c r="AJ718" i="1" s="1"/>
  <c r="AP718" i="1" s="1"/>
  <c r="AV718" i="1" s="1"/>
  <c r="BB718" i="1" s="1"/>
  <c r="BH718" i="1" s="1"/>
  <c r="BN718" i="1" s="1"/>
  <c r="BS718" i="1" s="1"/>
  <c r="BX718" i="1" s="1"/>
  <c r="CD718" i="1" s="1"/>
  <c r="CF718" i="1" s="1"/>
  <c r="F717" i="1"/>
  <c r="L717" i="1" s="1"/>
  <c r="R717" i="1" s="1"/>
  <c r="X717" i="1" s="1"/>
  <c r="AD717" i="1" s="1"/>
  <c r="AJ717" i="1" s="1"/>
  <c r="AP717" i="1" s="1"/>
  <c r="AV717" i="1" s="1"/>
  <c r="BB717" i="1" s="1"/>
  <c r="BH717" i="1" s="1"/>
  <c r="BN717" i="1" s="1"/>
  <c r="BS717" i="1" s="1"/>
  <c r="BX717" i="1" s="1"/>
  <c r="CD717" i="1" s="1"/>
  <c r="CF717" i="1" s="1"/>
  <c r="M718" i="1"/>
  <c r="S718" i="1" s="1"/>
  <c r="Y718" i="1" s="1"/>
  <c r="AE718" i="1" s="1"/>
  <c r="AK718" i="1" s="1"/>
  <c r="AQ718" i="1" s="1"/>
  <c r="AW718" i="1" s="1"/>
  <c r="BC718" i="1" s="1"/>
  <c r="BI718" i="1" s="1"/>
  <c r="BO718" i="1" s="1"/>
  <c r="BT718" i="1" s="1"/>
  <c r="BY718" i="1" s="1"/>
  <c r="CG718" i="1" s="1"/>
  <c r="CI718" i="1" s="1"/>
  <c r="J717" i="1"/>
  <c r="M717" i="1" s="1"/>
  <c r="S717" i="1" s="1"/>
  <c r="Y717" i="1" s="1"/>
  <c r="AE717" i="1" s="1"/>
  <c r="AK717" i="1" s="1"/>
  <c r="AQ717" i="1" s="1"/>
  <c r="AW717" i="1" s="1"/>
  <c r="BC717" i="1" s="1"/>
  <c r="BI717" i="1" s="1"/>
  <c r="BO717" i="1" s="1"/>
  <c r="BT717" i="1" s="1"/>
  <c r="BY717" i="1" s="1"/>
  <c r="CG717" i="1" s="1"/>
  <c r="CI717" i="1" s="1"/>
  <c r="M819" i="1"/>
  <c r="S819" i="1" s="1"/>
  <c r="Y819" i="1" s="1"/>
  <c r="AE819" i="1" s="1"/>
  <c r="AK819" i="1" s="1"/>
  <c r="AQ819" i="1" s="1"/>
  <c r="AW819" i="1" s="1"/>
  <c r="BC819" i="1" s="1"/>
  <c r="BI819" i="1" s="1"/>
  <c r="BO819" i="1" s="1"/>
  <c r="BT819" i="1" s="1"/>
  <c r="BY819" i="1" s="1"/>
  <c r="CG819" i="1" s="1"/>
  <c r="CI819" i="1" s="1"/>
  <c r="G818" i="1"/>
  <c r="M818" i="1" s="1"/>
  <c r="S818" i="1" s="1"/>
  <c r="Y818" i="1" s="1"/>
  <c r="AE818" i="1" s="1"/>
  <c r="AK818" i="1" s="1"/>
  <c r="AQ818" i="1" s="1"/>
  <c r="AW818" i="1" s="1"/>
  <c r="BC818" i="1" s="1"/>
  <c r="BI818" i="1" s="1"/>
  <c r="BO818" i="1" s="1"/>
  <c r="BT818" i="1" s="1"/>
  <c r="BY818" i="1" s="1"/>
  <c r="CG818" i="1" s="1"/>
  <c r="CI818" i="1" s="1"/>
  <c r="M861" i="1"/>
  <c r="S861" i="1" s="1"/>
  <c r="Y861" i="1" s="1"/>
  <c r="AE861" i="1" s="1"/>
  <c r="AK861" i="1" s="1"/>
  <c r="AQ861" i="1" s="1"/>
  <c r="AW861" i="1" s="1"/>
  <c r="BC861" i="1" s="1"/>
  <c r="BI861" i="1" s="1"/>
  <c r="BO861" i="1" s="1"/>
  <c r="BT861" i="1" s="1"/>
  <c r="BY861" i="1" s="1"/>
  <c r="CG861" i="1" s="1"/>
  <c r="CI861" i="1" s="1"/>
  <c r="G860" i="1"/>
  <c r="M860" i="1" s="1"/>
  <c r="S860" i="1" s="1"/>
  <c r="Y860" i="1" s="1"/>
  <c r="AE860" i="1" s="1"/>
  <c r="AK860" i="1" s="1"/>
  <c r="AQ860" i="1" s="1"/>
  <c r="AW860" i="1" s="1"/>
  <c r="BC860" i="1" s="1"/>
  <c r="BI860" i="1" s="1"/>
  <c r="BO860" i="1" s="1"/>
  <c r="BT860" i="1" s="1"/>
  <c r="BY860" i="1" s="1"/>
  <c r="CG860" i="1" s="1"/>
  <c r="CI860" i="1" s="1"/>
  <c r="M867" i="1"/>
  <c r="S867" i="1" s="1"/>
  <c r="Y867" i="1" s="1"/>
  <c r="AE867" i="1" s="1"/>
  <c r="AK867" i="1" s="1"/>
  <c r="AQ867" i="1" s="1"/>
  <c r="AW867" i="1" s="1"/>
  <c r="BC867" i="1" s="1"/>
  <c r="BI867" i="1" s="1"/>
  <c r="BO867" i="1" s="1"/>
  <c r="BT867" i="1" s="1"/>
  <c r="BY867" i="1" s="1"/>
  <c r="CG867" i="1" s="1"/>
  <c r="CI867" i="1" s="1"/>
  <c r="G866" i="1"/>
  <c r="N934" i="1"/>
  <c r="T934" i="1" s="1"/>
  <c r="Z934" i="1" s="1"/>
  <c r="AF934" i="1" s="1"/>
  <c r="AL934" i="1" s="1"/>
  <c r="AR934" i="1" s="1"/>
  <c r="AX934" i="1" s="1"/>
  <c r="BD934" i="1" s="1"/>
  <c r="BJ934" i="1" s="1"/>
  <c r="BP934" i="1" s="1"/>
  <c r="BU934" i="1" s="1"/>
  <c r="BZ934" i="1" s="1"/>
  <c r="CJ934" i="1" s="1"/>
  <c r="CL934" i="1" s="1"/>
  <c r="M1233" i="1"/>
  <c r="S1233" i="1" s="1"/>
  <c r="Y1233" i="1" s="1"/>
  <c r="AE1233" i="1" s="1"/>
  <c r="AK1233" i="1" s="1"/>
  <c r="AQ1233" i="1" s="1"/>
  <c r="AW1233" i="1" s="1"/>
  <c r="BC1233" i="1" s="1"/>
  <c r="BI1233" i="1" s="1"/>
  <c r="BO1233" i="1" s="1"/>
  <c r="J1232" i="1"/>
  <c r="BF1259" i="1"/>
  <c r="L1304" i="1"/>
  <c r="R1304" i="1" s="1"/>
  <c r="X1304" i="1" s="1"/>
  <c r="AD1304" i="1" s="1"/>
  <c r="AJ1304" i="1" s="1"/>
  <c r="AP1304" i="1" s="1"/>
  <c r="AV1304" i="1" s="1"/>
  <c r="BB1304" i="1" s="1"/>
  <c r="BH1304" i="1" s="1"/>
  <c r="BN1304" i="1" s="1"/>
  <c r="BS1304" i="1" s="1"/>
  <c r="BX1304" i="1" s="1"/>
  <c r="CD1304" i="1" s="1"/>
  <c r="CF1304" i="1" s="1"/>
  <c r="I1303" i="1"/>
  <c r="I1302" i="1" s="1"/>
  <c r="AM1342" i="1"/>
  <c r="AM1341" i="1" s="1"/>
  <c r="F2667" i="1"/>
  <c r="L2668" i="1"/>
  <c r="R2668" i="1" s="1"/>
  <c r="X2668" i="1" s="1"/>
  <c r="AD2668" i="1" s="1"/>
  <c r="AJ2668" i="1" s="1"/>
  <c r="AP2668" i="1" s="1"/>
  <c r="AV2668" i="1" s="1"/>
  <c r="BB2668" i="1" s="1"/>
  <c r="BH2668" i="1" s="1"/>
  <c r="BN2668" i="1" s="1"/>
  <c r="BS2668" i="1" s="1"/>
  <c r="BX2668" i="1" s="1"/>
  <c r="CD2668" i="1" s="1"/>
  <c r="CF2668" i="1" s="1"/>
  <c r="M2676" i="1"/>
  <c r="S2676" i="1" s="1"/>
  <c r="Y2676" i="1" s="1"/>
  <c r="AE2676" i="1" s="1"/>
  <c r="AK2676" i="1" s="1"/>
  <c r="AQ2676" i="1" s="1"/>
  <c r="AW2676" i="1" s="1"/>
  <c r="BC2676" i="1" s="1"/>
  <c r="BI2676" i="1" s="1"/>
  <c r="BO2676" i="1" s="1"/>
  <c r="BT2676" i="1" s="1"/>
  <c r="BY2676" i="1" s="1"/>
  <c r="CG2676" i="1" s="1"/>
  <c r="CI2676" i="1" s="1"/>
  <c r="G2675" i="1"/>
  <c r="M2675" i="1" s="1"/>
  <c r="S2675" i="1" s="1"/>
  <c r="Y2675" i="1" s="1"/>
  <c r="AE2675" i="1" s="1"/>
  <c r="AK2675" i="1" s="1"/>
  <c r="AQ2675" i="1" s="1"/>
  <c r="AW2675" i="1" s="1"/>
  <c r="BC2675" i="1" s="1"/>
  <c r="BI2675" i="1" s="1"/>
  <c r="BO2675" i="1" s="1"/>
  <c r="BT2675" i="1" s="1"/>
  <c r="BY2675" i="1" s="1"/>
  <c r="CG2675" i="1" s="1"/>
  <c r="CI2675" i="1" s="1"/>
  <c r="H20" i="1"/>
  <c r="N20" i="1" s="1"/>
  <c r="T20" i="1" s="1"/>
  <c r="Z20" i="1" s="1"/>
  <c r="AF20" i="1" s="1"/>
  <c r="AL20" i="1" s="1"/>
  <c r="AR20" i="1" s="1"/>
  <c r="AX20" i="1" s="1"/>
  <c r="BD20" i="1" s="1"/>
  <c r="BJ20" i="1" s="1"/>
  <c r="BP20" i="1" s="1"/>
  <c r="BU20" i="1" s="1"/>
  <c r="BZ20" i="1" s="1"/>
  <c r="CJ20" i="1" s="1"/>
  <c r="CL20" i="1" s="1"/>
  <c r="L24" i="1"/>
  <c r="R24" i="1" s="1"/>
  <c r="X24" i="1" s="1"/>
  <c r="AD24" i="1" s="1"/>
  <c r="AJ24" i="1" s="1"/>
  <c r="AP24" i="1" s="1"/>
  <c r="AV24" i="1" s="1"/>
  <c r="BB24" i="1" s="1"/>
  <c r="BH24" i="1" s="1"/>
  <c r="BN24" i="1" s="1"/>
  <c r="BS24" i="1" s="1"/>
  <c r="BX24" i="1" s="1"/>
  <c r="CD24" i="1" s="1"/>
  <c r="CF24" i="1" s="1"/>
  <c r="CB23" i="1"/>
  <c r="CB19" i="1" s="1"/>
  <c r="CB18" i="1" s="1"/>
  <c r="M30" i="1"/>
  <c r="S30" i="1" s="1"/>
  <c r="Y30" i="1" s="1"/>
  <c r="AE30" i="1" s="1"/>
  <c r="AK30" i="1" s="1"/>
  <c r="AQ30" i="1" s="1"/>
  <c r="AW30" i="1" s="1"/>
  <c r="BC30" i="1" s="1"/>
  <c r="BI30" i="1" s="1"/>
  <c r="BO30" i="1" s="1"/>
  <c r="BT30" i="1" s="1"/>
  <c r="BY30" i="1" s="1"/>
  <c r="CG30" i="1" s="1"/>
  <c r="CI30" i="1" s="1"/>
  <c r="L31" i="1"/>
  <c r="R31" i="1" s="1"/>
  <c r="X31" i="1" s="1"/>
  <c r="AD31" i="1" s="1"/>
  <c r="AJ31" i="1" s="1"/>
  <c r="AP31" i="1" s="1"/>
  <c r="AV31" i="1" s="1"/>
  <c r="BB31" i="1" s="1"/>
  <c r="BH31" i="1" s="1"/>
  <c r="BN31" i="1" s="1"/>
  <c r="BS31" i="1" s="1"/>
  <c r="BX31" i="1" s="1"/>
  <c r="CD31" i="1" s="1"/>
  <c r="CF31" i="1" s="1"/>
  <c r="H37" i="1"/>
  <c r="N37" i="1" s="1"/>
  <c r="T37" i="1" s="1"/>
  <c r="Z37" i="1" s="1"/>
  <c r="AF37" i="1" s="1"/>
  <c r="AL37" i="1" s="1"/>
  <c r="AR37" i="1" s="1"/>
  <c r="AX37" i="1" s="1"/>
  <c r="BD37" i="1" s="1"/>
  <c r="BJ37" i="1" s="1"/>
  <c r="BP37" i="1" s="1"/>
  <c r="BU37" i="1" s="1"/>
  <c r="BZ37" i="1" s="1"/>
  <c r="CJ37" i="1" s="1"/>
  <c r="CL37" i="1" s="1"/>
  <c r="L39" i="1"/>
  <c r="R39" i="1" s="1"/>
  <c r="X39" i="1" s="1"/>
  <c r="AD39" i="1" s="1"/>
  <c r="AJ39" i="1" s="1"/>
  <c r="AP39" i="1" s="1"/>
  <c r="AV39" i="1" s="1"/>
  <c r="BB39" i="1" s="1"/>
  <c r="BH39" i="1" s="1"/>
  <c r="BN39" i="1" s="1"/>
  <c r="BS39" i="1" s="1"/>
  <c r="BX39" i="1" s="1"/>
  <c r="CD39" i="1" s="1"/>
  <c r="CF39" i="1" s="1"/>
  <c r="H42" i="1"/>
  <c r="M43" i="1"/>
  <c r="S43" i="1" s="1"/>
  <c r="Y43" i="1" s="1"/>
  <c r="AE43" i="1" s="1"/>
  <c r="AK43" i="1" s="1"/>
  <c r="AQ43" i="1" s="1"/>
  <c r="AW43" i="1" s="1"/>
  <c r="BC43" i="1" s="1"/>
  <c r="BI43" i="1" s="1"/>
  <c r="BO43" i="1" s="1"/>
  <c r="BT43" i="1" s="1"/>
  <c r="BY43" i="1" s="1"/>
  <c r="CG43" i="1" s="1"/>
  <c r="CI43" i="1" s="1"/>
  <c r="S47" i="1"/>
  <c r="Y47" i="1" s="1"/>
  <c r="AE47" i="1" s="1"/>
  <c r="AK47" i="1" s="1"/>
  <c r="AQ47" i="1" s="1"/>
  <c r="AW47" i="1" s="1"/>
  <c r="BC47" i="1" s="1"/>
  <c r="BI47" i="1" s="1"/>
  <c r="BO47" i="1" s="1"/>
  <c r="BT47" i="1" s="1"/>
  <c r="BY47" i="1" s="1"/>
  <c r="CG47" i="1" s="1"/>
  <c r="CI47" i="1" s="1"/>
  <c r="M52" i="1"/>
  <c r="S52" i="1" s="1"/>
  <c r="Y52" i="1" s="1"/>
  <c r="AE52" i="1" s="1"/>
  <c r="AK52" i="1" s="1"/>
  <c r="AQ52" i="1" s="1"/>
  <c r="AW52" i="1" s="1"/>
  <c r="BC52" i="1" s="1"/>
  <c r="BI52" i="1" s="1"/>
  <c r="BO52" i="1" s="1"/>
  <c r="BT52" i="1" s="1"/>
  <c r="BY52" i="1" s="1"/>
  <c r="CG52" i="1" s="1"/>
  <c r="CI52" i="1" s="1"/>
  <c r="CA55" i="1"/>
  <c r="CA54" i="1" s="1"/>
  <c r="M60" i="1"/>
  <c r="S60" i="1" s="1"/>
  <c r="Y60" i="1" s="1"/>
  <c r="AE60" i="1" s="1"/>
  <c r="AK60" i="1" s="1"/>
  <c r="AQ60" i="1" s="1"/>
  <c r="AW60" i="1" s="1"/>
  <c r="BC60" i="1" s="1"/>
  <c r="BI60" i="1" s="1"/>
  <c r="BO60" i="1" s="1"/>
  <c r="BT60" i="1" s="1"/>
  <c r="BY60" i="1" s="1"/>
  <c r="CG60" i="1" s="1"/>
  <c r="CI60" i="1" s="1"/>
  <c r="F63" i="1"/>
  <c r="I68" i="1"/>
  <c r="H72" i="1"/>
  <c r="H75" i="1"/>
  <c r="N75" i="1" s="1"/>
  <c r="T75" i="1" s="1"/>
  <c r="Z75" i="1" s="1"/>
  <c r="AF75" i="1" s="1"/>
  <c r="AL75" i="1" s="1"/>
  <c r="AR75" i="1" s="1"/>
  <c r="AX75" i="1" s="1"/>
  <c r="BD75" i="1" s="1"/>
  <c r="BJ75" i="1" s="1"/>
  <c r="BP75" i="1" s="1"/>
  <c r="BU75" i="1" s="1"/>
  <c r="BZ75" i="1" s="1"/>
  <c r="CJ75" i="1" s="1"/>
  <c r="CL75" i="1" s="1"/>
  <c r="F80" i="1"/>
  <c r="N81" i="1"/>
  <c r="T81" i="1" s="1"/>
  <c r="Z81" i="1" s="1"/>
  <c r="AF81" i="1" s="1"/>
  <c r="AL81" i="1" s="1"/>
  <c r="AR81" i="1" s="1"/>
  <c r="AX81" i="1" s="1"/>
  <c r="BD81" i="1" s="1"/>
  <c r="BJ81" i="1" s="1"/>
  <c r="BP81" i="1" s="1"/>
  <c r="BU81" i="1" s="1"/>
  <c r="BZ81" i="1" s="1"/>
  <c r="CJ81" i="1" s="1"/>
  <c r="CL81" i="1" s="1"/>
  <c r="F85" i="1"/>
  <c r="L85" i="1" s="1"/>
  <c r="R85" i="1" s="1"/>
  <c r="X85" i="1" s="1"/>
  <c r="AD85" i="1" s="1"/>
  <c r="AJ85" i="1" s="1"/>
  <c r="AP85" i="1" s="1"/>
  <c r="AV85" i="1" s="1"/>
  <c r="BB85" i="1" s="1"/>
  <c r="BH85" i="1" s="1"/>
  <c r="BN85" i="1" s="1"/>
  <c r="BS85" i="1" s="1"/>
  <c r="BX85" i="1" s="1"/>
  <c r="CD85" i="1" s="1"/>
  <c r="CF85" i="1" s="1"/>
  <c r="G86" i="1"/>
  <c r="N87" i="1"/>
  <c r="T87" i="1" s="1"/>
  <c r="Z87" i="1" s="1"/>
  <c r="AF87" i="1" s="1"/>
  <c r="AL87" i="1" s="1"/>
  <c r="AR87" i="1" s="1"/>
  <c r="AX87" i="1" s="1"/>
  <c r="BD87" i="1" s="1"/>
  <c r="BJ87" i="1" s="1"/>
  <c r="BP87" i="1" s="1"/>
  <c r="BU87" i="1" s="1"/>
  <c r="BZ87" i="1" s="1"/>
  <c r="CJ87" i="1" s="1"/>
  <c r="CL87" i="1" s="1"/>
  <c r="G90" i="1"/>
  <c r="K90" i="1"/>
  <c r="N90" i="1" s="1"/>
  <c r="T90" i="1" s="1"/>
  <c r="Z90" i="1" s="1"/>
  <c r="AF90" i="1" s="1"/>
  <c r="AL90" i="1" s="1"/>
  <c r="AR90" i="1" s="1"/>
  <c r="AX90" i="1" s="1"/>
  <c r="BD90" i="1" s="1"/>
  <c r="BJ90" i="1" s="1"/>
  <c r="BP90" i="1" s="1"/>
  <c r="BU90" i="1" s="1"/>
  <c r="BZ90" i="1" s="1"/>
  <c r="CJ90" i="1" s="1"/>
  <c r="L94" i="1"/>
  <c r="R94" i="1" s="1"/>
  <c r="X94" i="1" s="1"/>
  <c r="AD94" i="1" s="1"/>
  <c r="AJ94" i="1" s="1"/>
  <c r="AP94" i="1" s="1"/>
  <c r="AV94" i="1" s="1"/>
  <c r="BB94" i="1" s="1"/>
  <c r="BH94" i="1" s="1"/>
  <c r="BN94" i="1" s="1"/>
  <c r="BS94" i="1" s="1"/>
  <c r="BX94" i="1" s="1"/>
  <c r="CD94" i="1" s="1"/>
  <c r="CF94" i="1" s="1"/>
  <c r="P93" i="1"/>
  <c r="P89" i="1" s="1"/>
  <c r="W93" i="1"/>
  <c r="W89" i="1" s="1"/>
  <c r="AN93" i="1"/>
  <c r="AN89" i="1" s="1"/>
  <c r="AU93" i="1"/>
  <c r="AU89" i="1" s="1"/>
  <c r="BL93" i="1"/>
  <c r="BL89" i="1" s="1"/>
  <c r="H99" i="1"/>
  <c r="N99" i="1" s="1"/>
  <c r="T99" i="1" s="1"/>
  <c r="Z99" i="1" s="1"/>
  <c r="AF99" i="1" s="1"/>
  <c r="AL99" i="1" s="1"/>
  <c r="AR99" i="1" s="1"/>
  <c r="AX99" i="1" s="1"/>
  <c r="BD99" i="1" s="1"/>
  <c r="BJ99" i="1" s="1"/>
  <c r="BP99" i="1" s="1"/>
  <c r="BU99" i="1" s="1"/>
  <c r="BZ99" i="1" s="1"/>
  <c r="CJ99" i="1" s="1"/>
  <c r="CL99" i="1" s="1"/>
  <c r="G103" i="1"/>
  <c r="L104" i="1"/>
  <c r="R104" i="1" s="1"/>
  <c r="X104" i="1" s="1"/>
  <c r="AD104" i="1" s="1"/>
  <c r="AJ104" i="1" s="1"/>
  <c r="AP104" i="1" s="1"/>
  <c r="AV104" i="1" s="1"/>
  <c r="BB104" i="1" s="1"/>
  <c r="BH104" i="1" s="1"/>
  <c r="BN104" i="1" s="1"/>
  <c r="BS104" i="1" s="1"/>
  <c r="BX104" i="1" s="1"/>
  <c r="CD104" i="1" s="1"/>
  <c r="CF104" i="1" s="1"/>
  <c r="AC103" i="1"/>
  <c r="AC98" i="1" s="1"/>
  <c r="BA103" i="1"/>
  <c r="BA98" i="1" s="1"/>
  <c r="CB103" i="1"/>
  <c r="CB98" i="1" s="1"/>
  <c r="F115" i="1"/>
  <c r="H116" i="1"/>
  <c r="H119" i="1"/>
  <c r="F121" i="1"/>
  <c r="J121" i="1"/>
  <c r="F126" i="1"/>
  <c r="F125" i="1" s="1"/>
  <c r="J126" i="1"/>
  <c r="J125" i="1" s="1"/>
  <c r="J124" i="1" s="1"/>
  <c r="W126" i="1"/>
  <c r="W125" i="1" s="1"/>
  <c r="W124" i="1" s="1"/>
  <c r="W113" i="1" s="1"/>
  <c r="AU126" i="1"/>
  <c r="AU125" i="1" s="1"/>
  <c r="AU124" i="1" s="1"/>
  <c r="AU113" i="1" s="1"/>
  <c r="BV126" i="1"/>
  <c r="BV125" i="1" s="1"/>
  <c r="BV124" i="1" s="1"/>
  <c r="BV113" i="1" s="1"/>
  <c r="G135" i="1"/>
  <c r="M135" i="1" s="1"/>
  <c r="S135" i="1" s="1"/>
  <c r="Y135" i="1" s="1"/>
  <c r="AE135" i="1" s="1"/>
  <c r="AK135" i="1" s="1"/>
  <c r="AQ135" i="1" s="1"/>
  <c r="AW135" i="1" s="1"/>
  <c r="BC135" i="1" s="1"/>
  <c r="BI135" i="1" s="1"/>
  <c r="BO135" i="1" s="1"/>
  <c r="BT135" i="1" s="1"/>
  <c r="BY135" i="1" s="1"/>
  <c r="CG135" i="1" s="1"/>
  <c r="CI135" i="1" s="1"/>
  <c r="N136" i="1"/>
  <c r="T136" i="1" s="1"/>
  <c r="Z136" i="1" s="1"/>
  <c r="AF136" i="1" s="1"/>
  <c r="AL136" i="1" s="1"/>
  <c r="AR136" i="1" s="1"/>
  <c r="AX136" i="1" s="1"/>
  <c r="BD136" i="1" s="1"/>
  <c r="BJ136" i="1" s="1"/>
  <c r="BP136" i="1" s="1"/>
  <c r="BU136" i="1" s="1"/>
  <c r="BZ136" i="1" s="1"/>
  <c r="CJ136" i="1" s="1"/>
  <c r="CL136" i="1" s="1"/>
  <c r="K134" i="1"/>
  <c r="K133" i="1" s="1"/>
  <c r="AI134" i="1"/>
  <c r="AI133" i="1" s="1"/>
  <c r="BG134" i="1"/>
  <c r="BG133" i="1" s="1"/>
  <c r="CA134" i="1"/>
  <c r="CA133" i="1" s="1"/>
  <c r="M140" i="1"/>
  <c r="S140" i="1" s="1"/>
  <c r="Y140" i="1" s="1"/>
  <c r="AE140" i="1" s="1"/>
  <c r="AK140" i="1" s="1"/>
  <c r="AQ140" i="1" s="1"/>
  <c r="AW140" i="1" s="1"/>
  <c r="BC140" i="1" s="1"/>
  <c r="BI140" i="1" s="1"/>
  <c r="BO140" i="1" s="1"/>
  <c r="BT140" i="1" s="1"/>
  <c r="BY140" i="1" s="1"/>
  <c r="CG140" i="1" s="1"/>
  <c r="CI140" i="1" s="1"/>
  <c r="M144" i="1"/>
  <c r="S144" i="1" s="1"/>
  <c r="Y144" i="1" s="1"/>
  <c r="AE144" i="1" s="1"/>
  <c r="AK144" i="1" s="1"/>
  <c r="AQ144" i="1" s="1"/>
  <c r="AW144" i="1" s="1"/>
  <c r="BC144" i="1" s="1"/>
  <c r="BI144" i="1" s="1"/>
  <c r="BO144" i="1" s="1"/>
  <c r="BT144" i="1" s="1"/>
  <c r="BY144" i="1" s="1"/>
  <c r="CG144" i="1" s="1"/>
  <c r="CI144" i="1" s="1"/>
  <c r="L144" i="1"/>
  <c r="R144" i="1" s="1"/>
  <c r="X144" i="1" s="1"/>
  <c r="AD144" i="1" s="1"/>
  <c r="AJ144" i="1" s="1"/>
  <c r="AP144" i="1" s="1"/>
  <c r="AV144" i="1" s="1"/>
  <c r="BB144" i="1" s="1"/>
  <c r="BH144" i="1" s="1"/>
  <c r="BN144" i="1" s="1"/>
  <c r="BS144" i="1" s="1"/>
  <c r="BX144" i="1" s="1"/>
  <c r="CD144" i="1" s="1"/>
  <c r="CF144" i="1" s="1"/>
  <c r="G148" i="1"/>
  <c r="G152" i="1"/>
  <c r="F157" i="1"/>
  <c r="N158" i="1"/>
  <c r="T158" i="1" s="1"/>
  <c r="Z158" i="1" s="1"/>
  <c r="AF158" i="1" s="1"/>
  <c r="AL158" i="1" s="1"/>
  <c r="AR158" i="1" s="1"/>
  <c r="AX158" i="1" s="1"/>
  <c r="BD158" i="1" s="1"/>
  <c r="BJ158" i="1" s="1"/>
  <c r="BP158" i="1" s="1"/>
  <c r="BU158" i="1" s="1"/>
  <c r="BZ158" i="1" s="1"/>
  <c r="CJ158" i="1" s="1"/>
  <c r="CL158" i="1" s="1"/>
  <c r="F162" i="1"/>
  <c r="L162" i="1" s="1"/>
  <c r="R162" i="1" s="1"/>
  <c r="X162" i="1" s="1"/>
  <c r="AD162" i="1" s="1"/>
  <c r="AJ162" i="1" s="1"/>
  <c r="AP162" i="1" s="1"/>
  <c r="AV162" i="1" s="1"/>
  <c r="BB162" i="1" s="1"/>
  <c r="BH162" i="1" s="1"/>
  <c r="BN162" i="1" s="1"/>
  <c r="BS162" i="1" s="1"/>
  <c r="BX162" i="1" s="1"/>
  <c r="CD162" i="1" s="1"/>
  <c r="CF162" i="1" s="1"/>
  <c r="J162" i="1"/>
  <c r="M162" i="1" s="1"/>
  <c r="S162" i="1" s="1"/>
  <c r="Y162" i="1" s="1"/>
  <c r="AE162" i="1" s="1"/>
  <c r="AK162" i="1" s="1"/>
  <c r="AQ162" i="1" s="1"/>
  <c r="AW162" i="1" s="1"/>
  <c r="BC162" i="1" s="1"/>
  <c r="BI162" i="1" s="1"/>
  <c r="BO162" i="1" s="1"/>
  <c r="BT162" i="1" s="1"/>
  <c r="BY162" i="1" s="1"/>
  <c r="CG162" i="1" s="1"/>
  <c r="CI162" i="1" s="1"/>
  <c r="G165" i="1"/>
  <c r="I168" i="1"/>
  <c r="L168" i="1" s="1"/>
  <c r="R168" i="1" s="1"/>
  <c r="X168" i="1" s="1"/>
  <c r="AD168" i="1" s="1"/>
  <c r="AJ168" i="1" s="1"/>
  <c r="AP168" i="1" s="1"/>
  <c r="AV168" i="1" s="1"/>
  <c r="BB168" i="1" s="1"/>
  <c r="BH168" i="1" s="1"/>
  <c r="BN168" i="1" s="1"/>
  <c r="BS168" i="1" s="1"/>
  <c r="BX168" i="1" s="1"/>
  <c r="CD168" i="1" s="1"/>
  <c r="CF168" i="1" s="1"/>
  <c r="F172" i="1"/>
  <c r="L172" i="1" s="1"/>
  <c r="R172" i="1" s="1"/>
  <c r="X172" i="1" s="1"/>
  <c r="AD172" i="1" s="1"/>
  <c r="AJ172" i="1" s="1"/>
  <c r="AP172" i="1" s="1"/>
  <c r="AV172" i="1" s="1"/>
  <c r="BB172" i="1" s="1"/>
  <c r="BH172" i="1" s="1"/>
  <c r="BN172" i="1" s="1"/>
  <c r="BS172" i="1" s="1"/>
  <c r="BX172" i="1" s="1"/>
  <c r="CD172" i="1" s="1"/>
  <c r="CF172" i="1" s="1"/>
  <c r="J172" i="1"/>
  <c r="M172" i="1" s="1"/>
  <c r="S172" i="1" s="1"/>
  <c r="Y172" i="1" s="1"/>
  <c r="AE172" i="1" s="1"/>
  <c r="AK172" i="1" s="1"/>
  <c r="AQ172" i="1" s="1"/>
  <c r="AW172" i="1" s="1"/>
  <c r="BC172" i="1" s="1"/>
  <c r="BI172" i="1" s="1"/>
  <c r="BO172" i="1" s="1"/>
  <c r="BT172" i="1" s="1"/>
  <c r="BY172" i="1" s="1"/>
  <c r="CG172" i="1" s="1"/>
  <c r="CI172" i="1" s="1"/>
  <c r="F175" i="1"/>
  <c r="L175" i="1" s="1"/>
  <c r="R175" i="1" s="1"/>
  <c r="X175" i="1" s="1"/>
  <c r="AD175" i="1" s="1"/>
  <c r="AJ175" i="1" s="1"/>
  <c r="AP175" i="1" s="1"/>
  <c r="AV175" i="1" s="1"/>
  <c r="BB175" i="1" s="1"/>
  <c r="BH175" i="1" s="1"/>
  <c r="BN175" i="1" s="1"/>
  <c r="BS175" i="1" s="1"/>
  <c r="BX175" i="1" s="1"/>
  <c r="CD175" i="1" s="1"/>
  <c r="CF175" i="1" s="1"/>
  <c r="F179" i="1"/>
  <c r="H180" i="1"/>
  <c r="H186" i="1"/>
  <c r="M194" i="1"/>
  <c r="S194" i="1" s="1"/>
  <c r="Y194" i="1" s="1"/>
  <c r="AE194" i="1" s="1"/>
  <c r="AK194" i="1" s="1"/>
  <c r="AQ194" i="1" s="1"/>
  <c r="AW194" i="1" s="1"/>
  <c r="BC194" i="1" s="1"/>
  <c r="BI194" i="1" s="1"/>
  <c r="BO194" i="1" s="1"/>
  <c r="BT194" i="1" s="1"/>
  <c r="BY194" i="1" s="1"/>
  <c r="CG194" i="1" s="1"/>
  <c r="CI194" i="1" s="1"/>
  <c r="N194" i="1"/>
  <c r="T194" i="1" s="1"/>
  <c r="Z194" i="1" s="1"/>
  <c r="AF194" i="1" s="1"/>
  <c r="AL194" i="1" s="1"/>
  <c r="AR194" i="1" s="1"/>
  <c r="AX194" i="1" s="1"/>
  <c r="BD194" i="1" s="1"/>
  <c r="BJ194" i="1" s="1"/>
  <c r="BP194" i="1" s="1"/>
  <c r="BU194" i="1" s="1"/>
  <c r="BZ194" i="1" s="1"/>
  <c r="CJ194" i="1" s="1"/>
  <c r="CL194" i="1" s="1"/>
  <c r="H197" i="1"/>
  <c r="F202" i="1"/>
  <c r="N203" i="1"/>
  <c r="T203" i="1" s="1"/>
  <c r="Z203" i="1" s="1"/>
  <c r="AF203" i="1" s="1"/>
  <c r="AL203" i="1" s="1"/>
  <c r="AR203" i="1" s="1"/>
  <c r="AX203" i="1" s="1"/>
  <c r="BD203" i="1" s="1"/>
  <c r="BJ203" i="1" s="1"/>
  <c r="BP203" i="1" s="1"/>
  <c r="BU203" i="1" s="1"/>
  <c r="BZ203" i="1" s="1"/>
  <c r="CJ203" i="1" s="1"/>
  <c r="CL203" i="1" s="1"/>
  <c r="M203" i="1"/>
  <c r="S203" i="1" s="1"/>
  <c r="Y203" i="1" s="1"/>
  <c r="AE203" i="1" s="1"/>
  <c r="AK203" i="1" s="1"/>
  <c r="AQ203" i="1" s="1"/>
  <c r="AW203" i="1" s="1"/>
  <c r="BC203" i="1" s="1"/>
  <c r="BI203" i="1" s="1"/>
  <c r="BO203" i="1" s="1"/>
  <c r="BT203" i="1" s="1"/>
  <c r="BY203" i="1" s="1"/>
  <c r="CG203" i="1" s="1"/>
  <c r="CI203" i="1" s="1"/>
  <c r="H206" i="1"/>
  <c r="L207" i="1"/>
  <c r="R207" i="1" s="1"/>
  <c r="X207" i="1" s="1"/>
  <c r="AD207" i="1" s="1"/>
  <c r="AJ207" i="1" s="1"/>
  <c r="AP207" i="1" s="1"/>
  <c r="AV207" i="1" s="1"/>
  <c r="BB207" i="1" s="1"/>
  <c r="BH207" i="1" s="1"/>
  <c r="BN207" i="1" s="1"/>
  <c r="BS207" i="1" s="1"/>
  <c r="BX207" i="1" s="1"/>
  <c r="CD207" i="1" s="1"/>
  <c r="CF207" i="1" s="1"/>
  <c r="M207" i="1"/>
  <c r="S207" i="1" s="1"/>
  <c r="Y207" i="1" s="1"/>
  <c r="AE207" i="1" s="1"/>
  <c r="AK207" i="1" s="1"/>
  <c r="AQ207" i="1" s="1"/>
  <c r="AW207" i="1" s="1"/>
  <c r="BC207" i="1" s="1"/>
  <c r="BI207" i="1" s="1"/>
  <c r="BO207" i="1" s="1"/>
  <c r="BT207" i="1" s="1"/>
  <c r="BY207" i="1" s="1"/>
  <c r="CG207" i="1" s="1"/>
  <c r="CI207" i="1" s="1"/>
  <c r="H210" i="1"/>
  <c r="M211" i="1"/>
  <c r="S211" i="1" s="1"/>
  <c r="Y211" i="1" s="1"/>
  <c r="AE211" i="1" s="1"/>
  <c r="AK211" i="1" s="1"/>
  <c r="AQ211" i="1" s="1"/>
  <c r="AW211" i="1" s="1"/>
  <c r="BC211" i="1" s="1"/>
  <c r="BI211" i="1" s="1"/>
  <c r="BO211" i="1" s="1"/>
  <c r="BT211" i="1" s="1"/>
  <c r="BY211" i="1" s="1"/>
  <c r="CG211" i="1" s="1"/>
  <c r="CI211" i="1" s="1"/>
  <c r="F214" i="1"/>
  <c r="J214" i="1"/>
  <c r="G217" i="1"/>
  <c r="H218" i="1"/>
  <c r="AO200" i="1"/>
  <c r="BM200" i="1"/>
  <c r="CM200" i="1"/>
  <c r="L226" i="1"/>
  <c r="R226" i="1" s="1"/>
  <c r="X226" i="1" s="1"/>
  <c r="AD226" i="1" s="1"/>
  <c r="AJ226" i="1" s="1"/>
  <c r="AP226" i="1" s="1"/>
  <c r="AV226" i="1" s="1"/>
  <c r="BB226" i="1" s="1"/>
  <c r="BH226" i="1" s="1"/>
  <c r="BN226" i="1" s="1"/>
  <c r="L230" i="1"/>
  <c r="R230" i="1" s="1"/>
  <c r="X230" i="1" s="1"/>
  <c r="AD230" i="1" s="1"/>
  <c r="AJ230" i="1" s="1"/>
  <c r="AP230" i="1" s="1"/>
  <c r="AV230" i="1" s="1"/>
  <c r="BB230" i="1" s="1"/>
  <c r="BH230" i="1" s="1"/>
  <c r="BN230" i="1" s="1"/>
  <c r="BS230" i="1" s="1"/>
  <c r="BX230" i="1" s="1"/>
  <c r="CD230" i="1" s="1"/>
  <c r="CF230" i="1" s="1"/>
  <c r="F229" i="1"/>
  <c r="L229" i="1" s="1"/>
  <c r="R229" i="1" s="1"/>
  <c r="X229" i="1" s="1"/>
  <c r="AD229" i="1" s="1"/>
  <c r="AJ229" i="1" s="1"/>
  <c r="AP229" i="1" s="1"/>
  <c r="AV229" i="1" s="1"/>
  <c r="BB229" i="1" s="1"/>
  <c r="BH229" i="1" s="1"/>
  <c r="BN229" i="1" s="1"/>
  <c r="BS229" i="1" s="1"/>
  <c r="BX229" i="1" s="1"/>
  <c r="CD229" i="1" s="1"/>
  <c r="CF229" i="1" s="1"/>
  <c r="I233" i="1"/>
  <c r="L233" i="1" s="1"/>
  <c r="R233" i="1" s="1"/>
  <c r="X233" i="1" s="1"/>
  <c r="AD233" i="1" s="1"/>
  <c r="AJ233" i="1" s="1"/>
  <c r="AP233" i="1" s="1"/>
  <c r="AV233" i="1" s="1"/>
  <c r="BB233" i="1" s="1"/>
  <c r="BH233" i="1" s="1"/>
  <c r="BN233" i="1" s="1"/>
  <c r="BS233" i="1" s="1"/>
  <c r="BX233" i="1" s="1"/>
  <c r="CD233" i="1" s="1"/>
  <c r="CF233" i="1" s="1"/>
  <c r="BQ245" i="1"/>
  <c r="BQ244" i="1" s="1"/>
  <c r="L246" i="1"/>
  <c r="R246" i="1" s="1"/>
  <c r="X246" i="1" s="1"/>
  <c r="AD246" i="1" s="1"/>
  <c r="AJ246" i="1" s="1"/>
  <c r="AP246" i="1" s="1"/>
  <c r="AV246" i="1" s="1"/>
  <c r="BB246" i="1" s="1"/>
  <c r="BH246" i="1" s="1"/>
  <c r="BN246" i="1" s="1"/>
  <c r="BS246" i="1" s="1"/>
  <c r="BX246" i="1" s="1"/>
  <c r="CD246" i="1" s="1"/>
  <c r="CF246" i="1" s="1"/>
  <c r="I245" i="1"/>
  <c r="I244" i="1" s="1"/>
  <c r="L252" i="1"/>
  <c r="R252" i="1" s="1"/>
  <c r="X252" i="1" s="1"/>
  <c r="AD252" i="1" s="1"/>
  <c r="AJ252" i="1" s="1"/>
  <c r="AP252" i="1" s="1"/>
  <c r="AV252" i="1" s="1"/>
  <c r="BB252" i="1" s="1"/>
  <c r="BH252" i="1" s="1"/>
  <c r="BN252" i="1" s="1"/>
  <c r="BS252" i="1" s="1"/>
  <c r="BX252" i="1" s="1"/>
  <c r="CD252" i="1" s="1"/>
  <c r="CF252" i="1" s="1"/>
  <c r="AZ250" i="1"/>
  <c r="AZ243" i="1" s="1"/>
  <c r="AZ242" i="1" s="1"/>
  <c r="G263" i="1"/>
  <c r="AN267" i="1"/>
  <c r="AN266" i="1" s="1"/>
  <c r="H269" i="1"/>
  <c r="L275" i="1"/>
  <c r="N278" i="1"/>
  <c r="T278" i="1" s="1"/>
  <c r="Z278" i="1" s="1"/>
  <c r="AF278" i="1" s="1"/>
  <c r="AL278" i="1" s="1"/>
  <c r="AR278" i="1" s="1"/>
  <c r="AX278" i="1" s="1"/>
  <c r="BD278" i="1" s="1"/>
  <c r="BJ278" i="1" s="1"/>
  <c r="BP278" i="1" s="1"/>
  <c r="BU278" i="1" s="1"/>
  <c r="BZ278" i="1" s="1"/>
  <c r="CJ278" i="1" s="1"/>
  <c r="CL278" i="1" s="1"/>
  <c r="O275" i="1"/>
  <c r="O274" i="1" s="1"/>
  <c r="AM275" i="1"/>
  <c r="AM274" i="1" s="1"/>
  <c r="BK275" i="1"/>
  <c r="BK274" i="1" s="1"/>
  <c r="N287" i="1"/>
  <c r="T287" i="1" s="1"/>
  <c r="Z287" i="1" s="1"/>
  <c r="AF287" i="1" s="1"/>
  <c r="AL287" i="1" s="1"/>
  <c r="AR287" i="1" s="1"/>
  <c r="AX287" i="1" s="1"/>
  <c r="BD287" i="1" s="1"/>
  <c r="BJ287" i="1" s="1"/>
  <c r="BP287" i="1" s="1"/>
  <c r="BU287" i="1" s="1"/>
  <c r="BZ287" i="1" s="1"/>
  <c r="CJ287" i="1" s="1"/>
  <c r="CL287" i="1" s="1"/>
  <c r="M293" i="1"/>
  <c r="S293" i="1" s="1"/>
  <c r="Y293" i="1" s="1"/>
  <c r="AE293" i="1" s="1"/>
  <c r="AK293" i="1" s="1"/>
  <c r="AQ293" i="1" s="1"/>
  <c r="AW293" i="1" s="1"/>
  <c r="BC293" i="1" s="1"/>
  <c r="BI293" i="1" s="1"/>
  <c r="BO293" i="1" s="1"/>
  <c r="BT293" i="1" s="1"/>
  <c r="BY293" i="1" s="1"/>
  <c r="CG293" i="1" s="1"/>
  <c r="CI293" i="1" s="1"/>
  <c r="G292" i="1"/>
  <c r="L294" i="1"/>
  <c r="R294" i="1" s="1"/>
  <c r="X294" i="1" s="1"/>
  <c r="AD294" i="1" s="1"/>
  <c r="AJ294" i="1" s="1"/>
  <c r="AP294" i="1" s="1"/>
  <c r="AV294" i="1" s="1"/>
  <c r="BB294" i="1" s="1"/>
  <c r="BH294" i="1" s="1"/>
  <c r="BN294" i="1" s="1"/>
  <c r="BS294" i="1" s="1"/>
  <c r="BX294" i="1" s="1"/>
  <c r="CD294" i="1" s="1"/>
  <c r="CF294" i="1" s="1"/>
  <c r="I293" i="1"/>
  <c r="L305" i="1"/>
  <c r="R305" i="1" s="1"/>
  <c r="X305" i="1" s="1"/>
  <c r="AD305" i="1" s="1"/>
  <c r="AJ305" i="1" s="1"/>
  <c r="AP305" i="1" s="1"/>
  <c r="AV305" i="1" s="1"/>
  <c r="BB305" i="1" s="1"/>
  <c r="BH305" i="1" s="1"/>
  <c r="BN305" i="1" s="1"/>
  <c r="BS305" i="1" s="1"/>
  <c r="BX305" i="1" s="1"/>
  <c r="CD305" i="1" s="1"/>
  <c r="CF305" i="1" s="1"/>
  <c r="F304" i="1"/>
  <c r="M312" i="1"/>
  <c r="S312" i="1" s="1"/>
  <c r="Y312" i="1" s="1"/>
  <c r="AE312" i="1" s="1"/>
  <c r="AK312" i="1" s="1"/>
  <c r="AQ312" i="1" s="1"/>
  <c r="AW312" i="1" s="1"/>
  <c r="BC312" i="1" s="1"/>
  <c r="BI312" i="1" s="1"/>
  <c r="BO312" i="1" s="1"/>
  <c r="BT312" i="1" s="1"/>
  <c r="BY312" i="1" s="1"/>
  <c r="CG312" i="1" s="1"/>
  <c r="CI312" i="1" s="1"/>
  <c r="G311" i="1"/>
  <c r="L317" i="1"/>
  <c r="R317" i="1" s="1"/>
  <c r="X317" i="1" s="1"/>
  <c r="AD317" i="1" s="1"/>
  <c r="AJ317" i="1" s="1"/>
  <c r="AP317" i="1" s="1"/>
  <c r="AV317" i="1" s="1"/>
  <c r="BB317" i="1" s="1"/>
  <c r="BH317" i="1" s="1"/>
  <c r="BN317" i="1" s="1"/>
  <c r="BS317" i="1" s="1"/>
  <c r="BX317" i="1" s="1"/>
  <c r="CD317" i="1" s="1"/>
  <c r="CF317" i="1" s="1"/>
  <c r="F316" i="1"/>
  <c r="U320" i="1"/>
  <c r="U315" i="1" s="1"/>
  <c r="U314" i="1" s="1"/>
  <c r="AS320" i="1"/>
  <c r="AS315" i="1" s="1"/>
  <c r="AS314" i="1" s="1"/>
  <c r="BQ320" i="1"/>
  <c r="BQ315" i="1" s="1"/>
  <c r="F320" i="1"/>
  <c r="M331" i="1"/>
  <c r="S331" i="1" s="1"/>
  <c r="Y331" i="1" s="1"/>
  <c r="AE331" i="1" s="1"/>
  <c r="AK331" i="1" s="1"/>
  <c r="AQ331" i="1" s="1"/>
  <c r="AW331" i="1" s="1"/>
  <c r="BC331" i="1" s="1"/>
  <c r="BI331" i="1" s="1"/>
  <c r="BO331" i="1" s="1"/>
  <c r="BT331" i="1" s="1"/>
  <c r="BY331" i="1" s="1"/>
  <c r="CG331" i="1" s="1"/>
  <c r="CI331" i="1" s="1"/>
  <c r="G330" i="1"/>
  <c r="M330" i="1" s="1"/>
  <c r="S330" i="1" s="1"/>
  <c r="Y330" i="1" s="1"/>
  <c r="AE330" i="1" s="1"/>
  <c r="AK330" i="1" s="1"/>
  <c r="AQ330" i="1" s="1"/>
  <c r="AW330" i="1" s="1"/>
  <c r="BC330" i="1" s="1"/>
  <c r="BI330" i="1" s="1"/>
  <c r="BO330" i="1" s="1"/>
  <c r="BT330" i="1" s="1"/>
  <c r="BY330" i="1" s="1"/>
  <c r="CG330" i="1" s="1"/>
  <c r="CI330" i="1" s="1"/>
  <c r="N331" i="1"/>
  <c r="T331" i="1" s="1"/>
  <c r="Z331" i="1" s="1"/>
  <c r="AF331" i="1" s="1"/>
  <c r="AL331" i="1" s="1"/>
  <c r="AR331" i="1" s="1"/>
  <c r="AX331" i="1" s="1"/>
  <c r="BD331" i="1" s="1"/>
  <c r="BJ331" i="1" s="1"/>
  <c r="BP331" i="1" s="1"/>
  <c r="BU331" i="1" s="1"/>
  <c r="BZ331" i="1" s="1"/>
  <c r="CJ331" i="1" s="1"/>
  <c r="CL331" i="1" s="1"/>
  <c r="K330" i="1"/>
  <c r="N330" i="1" s="1"/>
  <c r="T330" i="1" s="1"/>
  <c r="Z330" i="1" s="1"/>
  <c r="AF330" i="1" s="1"/>
  <c r="AL330" i="1" s="1"/>
  <c r="AR330" i="1" s="1"/>
  <c r="AX330" i="1" s="1"/>
  <c r="BD330" i="1" s="1"/>
  <c r="BJ330" i="1" s="1"/>
  <c r="BP330" i="1" s="1"/>
  <c r="BU330" i="1" s="1"/>
  <c r="BZ330" i="1" s="1"/>
  <c r="CJ330" i="1" s="1"/>
  <c r="CL330" i="1" s="1"/>
  <c r="L335" i="1"/>
  <c r="R335" i="1" s="1"/>
  <c r="X335" i="1" s="1"/>
  <c r="AD335" i="1" s="1"/>
  <c r="AJ335" i="1" s="1"/>
  <c r="AP335" i="1" s="1"/>
  <c r="AV335" i="1" s="1"/>
  <c r="BB335" i="1" s="1"/>
  <c r="BH335" i="1" s="1"/>
  <c r="BN335" i="1" s="1"/>
  <c r="BS335" i="1" s="1"/>
  <c r="BX335" i="1" s="1"/>
  <c r="CD335" i="1" s="1"/>
  <c r="CF335" i="1" s="1"/>
  <c r="F334" i="1"/>
  <c r="L334" i="1" s="1"/>
  <c r="R334" i="1" s="1"/>
  <c r="X334" i="1" s="1"/>
  <c r="AD334" i="1" s="1"/>
  <c r="AJ334" i="1" s="1"/>
  <c r="AP334" i="1" s="1"/>
  <c r="AV334" i="1" s="1"/>
  <c r="BB334" i="1" s="1"/>
  <c r="BH334" i="1" s="1"/>
  <c r="BN334" i="1" s="1"/>
  <c r="BS334" i="1" s="1"/>
  <c r="BX334" i="1" s="1"/>
  <c r="CD334" i="1" s="1"/>
  <c r="CF334" i="1" s="1"/>
  <c r="L344" i="1"/>
  <c r="R344" i="1" s="1"/>
  <c r="X344" i="1" s="1"/>
  <c r="AD344" i="1" s="1"/>
  <c r="AJ344" i="1" s="1"/>
  <c r="AP344" i="1" s="1"/>
  <c r="AV344" i="1" s="1"/>
  <c r="BB344" i="1" s="1"/>
  <c r="BH344" i="1" s="1"/>
  <c r="BN344" i="1" s="1"/>
  <c r="BS344" i="1" s="1"/>
  <c r="BX344" i="1" s="1"/>
  <c r="CD344" i="1" s="1"/>
  <c r="CF344" i="1" s="1"/>
  <c r="F343" i="1"/>
  <c r="BR348" i="1"/>
  <c r="BR347" i="1" s="1"/>
  <c r="M355" i="1"/>
  <c r="S355" i="1" s="1"/>
  <c r="Y355" i="1" s="1"/>
  <c r="AE355" i="1" s="1"/>
  <c r="AK355" i="1" s="1"/>
  <c r="AQ355" i="1" s="1"/>
  <c r="AW355" i="1" s="1"/>
  <c r="BC355" i="1" s="1"/>
  <c r="BI355" i="1" s="1"/>
  <c r="BO355" i="1" s="1"/>
  <c r="BT355" i="1" s="1"/>
  <c r="BY355" i="1" s="1"/>
  <c r="CG355" i="1" s="1"/>
  <c r="CI355" i="1" s="1"/>
  <c r="G354" i="1"/>
  <c r="BQ352" i="1"/>
  <c r="N373" i="1"/>
  <c r="T373" i="1" s="1"/>
  <c r="Z373" i="1" s="1"/>
  <c r="AF373" i="1" s="1"/>
  <c r="AL373" i="1" s="1"/>
  <c r="AR373" i="1" s="1"/>
  <c r="AX373" i="1" s="1"/>
  <c r="BD373" i="1" s="1"/>
  <c r="BJ373" i="1" s="1"/>
  <c r="BP373" i="1" s="1"/>
  <c r="BU373" i="1" s="1"/>
  <c r="BZ373" i="1" s="1"/>
  <c r="CJ373" i="1" s="1"/>
  <c r="CL373" i="1" s="1"/>
  <c r="H372" i="1"/>
  <c r="N374" i="1"/>
  <c r="T374" i="1" s="1"/>
  <c r="Z374" i="1" s="1"/>
  <c r="AF374" i="1" s="1"/>
  <c r="AL374" i="1" s="1"/>
  <c r="AR374" i="1" s="1"/>
  <c r="AX374" i="1" s="1"/>
  <c r="BD374" i="1" s="1"/>
  <c r="BJ374" i="1" s="1"/>
  <c r="BP374" i="1" s="1"/>
  <c r="BU374" i="1" s="1"/>
  <c r="BZ374" i="1" s="1"/>
  <c r="CJ374" i="1" s="1"/>
  <c r="CL374" i="1" s="1"/>
  <c r="BQ372" i="1"/>
  <c r="L376" i="1"/>
  <c r="R376" i="1" s="1"/>
  <c r="X376" i="1" s="1"/>
  <c r="AD376" i="1" s="1"/>
  <c r="AJ376" i="1" s="1"/>
  <c r="AP376" i="1" s="1"/>
  <c r="AV376" i="1" s="1"/>
  <c r="BB376" i="1" s="1"/>
  <c r="BH376" i="1" s="1"/>
  <c r="BN376" i="1" s="1"/>
  <c r="BS376" i="1" s="1"/>
  <c r="BX376" i="1" s="1"/>
  <c r="CD376" i="1" s="1"/>
  <c r="CF376" i="1" s="1"/>
  <c r="L380" i="1"/>
  <c r="R380" i="1" s="1"/>
  <c r="X380" i="1" s="1"/>
  <c r="AD380" i="1" s="1"/>
  <c r="AJ380" i="1" s="1"/>
  <c r="AP380" i="1" s="1"/>
  <c r="AV380" i="1" s="1"/>
  <c r="BB380" i="1" s="1"/>
  <c r="BH380" i="1" s="1"/>
  <c r="BN380" i="1" s="1"/>
  <c r="BS380" i="1" s="1"/>
  <c r="BX380" i="1" s="1"/>
  <c r="CD380" i="1" s="1"/>
  <c r="CF380" i="1" s="1"/>
  <c r="F379" i="1"/>
  <c r="L379" i="1" s="1"/>
  <c r="R379" i="1" s="1"/>
  <c r="X379" i="1" s="1"/>
  <c r="AD379" i="1" s="1"/>
  <c r="AJ379" i="1" s="1"/>
  <c r="AP379" i="1" s="1"/>
  <c r="AV379" i="1" s="1"/>
  <c r="BB379" i="1" s="1"/>
  <c r="BH379" i="1" s="1"/>
  <c r="BN379" i="1" s="1"/>
  <c r="BS379" i="1" s="1"/>
  <c r="BX379" i="1" s="1"/>
  <c r="CD379" i="1" s="1"/>
  <c r="CF379" i="1" s="1"/>
  <c r="P388" i="1"/>
  <c r="AI392" i="1"/>
  <c r="AI391" i="1" s="1"/>
  <c r="BQ392" i="1"/>
  <c r="BQ391" i="1" s="1"/>
  <c r="AH392" i="1"/>
  <c r="AH391" i="1" s="1"/>
  <c r="BM392" i="1"/>
  <c r="BM391" i="1" s="1"/>
  <c r="BR397" i="1"/>
  <c r="BR392" i="1" s="1"/>
  <c r="P403" i="1"/>
  <c r="AU403" i="1"/>
  <c r="CC403" i="1"/>
  <c r="L418" i="1"/>
  <c r="R418" i="1" s="1"/>
  <c r="X418" i="1" s="1"/>
  <c r="AD418" i="1" s="1"/>
  <c r="AJ418" i="1" s="1"/>
  <c r="AP418" i="1" s="1"/>
  <c r="AV418" i="1" s="1"/>
  <c r="BB418" i="1" s="1"/>
  <c r="BH418" i="1" s="1"/>
  <c r="BN418" i="1" s="1"/>
  <c r="BS418" i="1" s="1"/>
  <c r="BX418" i="1" s="1"/>
  <c r="CD418" i="1" s="1"/>
  <c r="CF418" i="1" s="1"/>
  <c r="F417" i="1"/>
  <c r="BC425" i="1"/>
  <c r="BI425" i="1" s="1"/>
  <c r="BO425" i="1" s="1"/>
  <c r="BT425" i="1" s="1"/>
  <c r="BY425" i="1" s="1"/>
  <c r="CG425" i="1" s="1"/>
  <c r="CI425" i="1" s="1"/>
  <c r="AZ424" i="1"/>
  <c r="G442" i="1"/>
  <c r="CB457" i="1"/>
  <c r="V457" i="1"/>
  <c r="AT457" i="1"/>
  <c r="L470" i="1"/>
  <c r="R470" i="1" s="1"/>
  <c r="X470" i="1" s="1"/>
  <c r="AD470" i="1" s="1"/>
  <c r="AJ470" i="1" s="1"/>
  <c r="AP470" i="1" s="1"/>
  <c r="AV470" i="1" s="1"/>
  <c r="BB470" i="1" s="1"/>
  <c r="BH470" i="1" s="1"/>
  <c r="BN470" i="1" s="1"/>
  <c r="BS470" i="1" s="1"/>
  <c r="BX470" i="1" s="1"/>
  <c r="CD470" i="1" s="1"/>
  <c r="CF470" i="1" s="1"/>
  <c r="F469" i="1"/>
  <c r="N485" i="1"/>
  <c r="T485" i="1" s="1"/>
  <c r="Z485" i="1" s="1"/>
  <c r="AF485" i="1" s="1"/>
  <c r="AL485" i="1" s="1"/>
  <c r="AR485" i="1" s="1"/>
  <c r="AX485" i="1" s="1"/>
  <c r="BD485" i="1" s="1"/>
  <c r="BJ485" i="1" s="1"/>
  <c r="BP485" i="1" s="1"/>
  <c r="BU485" i="1" s="1"/>
  <c r="BZ485" i="1" s="1"/>
  <c r="CJ485" i="1" s="1"/>
  <c r="CL485" i="1" s="1"/>
  <c r="H484" i="1"/>
  <c r="CB508" i="1"/>
  <c r="N511" i="1"/>
  <c r="T511" i="1" s="1"/>
  <c r="Z511" i="1" s="1"/>
  <c r="AF511" i="1" s="1"/>
  <c r="AL511" i="1" s="1"/>
  <c r="AR511" i="1" s="1"/>
  <c r="AX511" i="1" s="1"/>
  <c r="BD511" i="1" s="1"/>
  <c r="BJ511" i="1" s="1"/>
  <c r="BP511" i="1" s="1"/>
  <c r="BU511" i="1" s="1"/>
  <c r="BZ511" i="1" s="1"/>
  <c r="CJ511" i="1" s="1"/>
  <c r="CL511" i="1" s="1"/>
  <c r="H510" i="1"/>
  <c r="H513" i="1"/>
  <c r="N513" i="1" s="1"/>
  <c r="T513" i="1" s="1"/>
  <c r="Z513" i="1" s="1"/>
  <c r="AF513" i="1" s="1"/>
  <c r="AL513" i="1" s="1"/>
  <c r="AR513" i="1" s="1"/>
  <c r="AX513" i="1" s="1"/>
  <c r="BD513" i="1" s="1"/>
  <c r="BJ513" i="1" s="1"/>
  <c r="BP513" i="1" s="1"/>
  <c r="BU513" i="1" s="1"/>
  <c r="BZ513" i="1" s="1"/>
  <c r="CJ513" i="1" s="1"/>
  <c r="CL513" i="1" s="1"/>
  <c r="M514" i="1"/>
  <c r="S514" i="1" s="1"/>
  <c r="Y514" i="1" s="1"/>
  <c r="AE514" i="1" s="1"/>
  <c r="AK514" i="1" s="1"/>
  <c r="AQ514" i="1" s="1"/>
  <c r="AW514" i="1" s="1"/>
  <c r="BC514" i="1" s="1"/>
  <c r="BI514" i="1" s="1"/>
  <c r="BO514" i="1" s="1"/>
  <c r="BT514" i="1" s="1"/>
  <c r="BY514" i="1" s="1"/>
  <c r="CG514" i="1" s="1"/>
  <c r="CI514" i="1" s="1"/>
  <c r="J513" i="1"/>
  <c r="M513" i="1" s="1"/>
  <c r="S513" i="1" s="1"/>
  <c r="Y513" i="1" s="1"/>
  <c r="AE513" i="1" s="1"/>
  <c r="AK513" i="1" s="1"/>
  <c r="AQ513" i="1" s="1"/>
  <c r="AW513" i="1" s="1"/>
  <c r="BC513" i="1" s="1"/>
  <c r="BI513" i="1" s="1"/>
  <c r="BO513" i="1" s="1"/>
  <c r="BT513" i="1" s="1"/>
  <c r="BY513" i="1" s="1"/>
  <c r="CG513" i="1" s="1"/>
  <c r="CI513" i="1" s="1"/>
  <c r="BV508" i="1"/>
  <c r="AH508" i="1"/>
  <c r="BF508" i="1"/>
  <c r="M518" i="1"/>
  <c r="S518" i="1" s="1"/>
  <c r="Y518" i="1" s="1"/>
  <c r="AE518" i="1" s="1"/>
  <c r="AK518" i="1" s="1"/>
  <c r="AQ518" i="1" s="1"/>
  <c r="AW518" i="1" s="1"/>
  <c r="BC518" i="1" s="1"/>
  <c r="BI518" i="1" s="1"/>
  <c r="BO518" i="1" s="1"/>
  <c r="BT518" i="1" s="1"/>
  <c r="BY518" i="1" s="1"/>
  <c r="CG518" i="1" s="1"/>
  <c r="CI518" i="1" s="1"/>
  <c r="G517" i="1"/>
  <c r="M517" i="1" s="1"/>
  <c r="S517" i="1" s="1"/>
  <c r="Y517" i="1" s="1"/>
  <c r="AE517" i="1" s="1"/>
  <c r="AK517" i="1" s="1"/>
  <c r="AQ517" i="1" s="1"/>
  <c r="AW517" i="1" s="1"/>
  <c r="BC517" i="1" s="1"/>
  <c r="BI517" i="1" s="1"/>
  <c r="BO517" i="1" s="1"/>
  <c r="BT517" i="1" s="1"/>
  <c r="BY517" i="1" s="1"/>
  <c r="CG517" i="1" s="1"/>
  <c r="CI517" i="1" s="1"/>
  <c r="AI508" i="1"/>
  <c r="M547" i="1"/>
  <c r="S547" i="1" s="1"/>
  <c r="Y547" i="1" s="1"/>
  <c r="AE547" i="1" s="1"/>
  <c r="AK547" i="1" s="1"/>
  <c r="AQ547" i="1" s="1"/>
  <c r="AW547" i="1" s="1"/>
  <c r="BC547" i="1" s="1"/>
  <c r="BI547" i="1" s="1"/>
  <c r="BO547" i="1" s="1"/>
  <c r="BT547" i="1" s="1"/>
  <c r="BY547" i="1" s="1"/>
  <c r="CG547" i="1" s="1"/>
  <c r="CI547" i="1" s="1"/>
  <c r="G546" i="1"/>
  <c r="N547" i="1"/>
  <c r="T547" i="1" s="1"/>
  <c r="Z547" i="1" s="1"/>
  <c r="AF547" i="1" s="1"/>
  <c r="AL547" i="1" s="1"/>
  <c r="AR547" i="1" s="1"/>
  <c r="AX547" i="1" s="1"/>
  <c r="BD547" i="1" s="1"/>
  <c r="BJ547" i="1" s="1"/>
  <c r="BP547" i="1" s="1"/>
  <c r="BU547" i="1" s="1"/>
  <c r="BZ547" i="1" s="1"/>
  <c r="CJ547" i="1" s="1"/>
  <c r="CL547" i="1" s="1"/>
  <c r="K546" i="1"/>
  <c r="K545" i="1" s="1"/>
  <c r="L564" i="1"/>
  <c r="R564" i="1" s="1"/>
  <c r="X564" i="1" s="1"/>
  <c r="AD564" i="1" s="1"/>
  <c r="AJ564" i="1" s="1"/>
  <c r="AP564" i="1" s="1"/>
  <c r="AV564" i="1" s="1"/>
  <c r="BB564" i="1" s="1"/>
  <c r="BH564" i="1" s="1"/>
  <c r="BN564" i="1" s="1"/>
  <c r="BS564" i="1" s="1"/>
  <c r="BX564" i="1" s="1"/>
  <c r="CD564" i="1" s="1"/>
  <c r="CF564" i="1" s="1"/>
  <c r="F563" i="1"/>
  <c r="J562" i="1"/>
  <c r="BA562" i="1"/>
  <c r="G566" i="1"/>
  <c r="M567" i="1"/>
  <c r="S567" i="1" s="1"/>
  <c r="Y567" i="1" s="1"/>
  <c r="AE567" i="1" s="1"/>
  <c r="AK567" i="1" s="1"/>
  <c r="AQ567" i="1" s="1"/>
  <c r="AW567" i="1" s="1"/>
  <c r="BC567" i="1" s="1"/>
  <c r="BI567" i="1" s="1"/>
  <c r="BO567" i="1" s="1"/>
  <c r="BT567" i="1" s="1"/>
  <c r="BY567" i="1" s="1"/>
  <c r="CG567" i="1" s="1"/>
  <c r="CI567" i="1" s="1"/>
  <c r="I569" i="1"/>
  <c r="AB569" i="1"/>
  <c r="N571" i="1"/>
  <c r="T571" i="1" s="1"/>
  <c r="Z571" i="1" s="1"/>
  <c r="AF571" i="1" s="1"/>
  <c r="AL571" i="1" s="1"/>
  <c r="AR571" i="1" s="1"/>
  <c r="AX571" i="1" s="1"/>
  <c r="BD571" i="1" s="1"/>
  <c r="BJ571" i="1" s="1"/>
  <c r="BP571" i="1" s="1"/>
  <c r="BU571" i="1" s="1"/>
  <c r="BZ571" i="1" s="1"/>
  <c r="CJ571" i="1" s="1"/>
  <c r="CL571" i="1" s="1"/>
  <c r="AU569" i="1"/>
  <c r="M581" i="1"/>
  <c r="S581" i="1" s="1"/>
  <c r="Y581" i="1" s="1"/>
  <c r="AE581" i="1" s="1"/>
  <c r="AK581" i="1" s="1"/>
  <c r="AQ581" i="1" s="1"/>
  <c r="AW581" i="1" s="1"/>
  <c r="BC581" i="1" s="1"/>
  <c r="BI581" i="1" s="1"/>
  <c r="BO581" i="1" s="1"/>
  <c r="BT581" i="1" s="1"/>
  <c r="BY581" i="1" s="1"/>
  <c r="CG581" i="1" s="1"/>
  <c r="CI581" i="1" s="1"/>
  <c r="G580" i="1"/>
  <c r="M580" i="1" s="1"/>
  <c r="S580" i="1" s="1"/>
  <c r="Y580" i="1" s="1"/>
  <c r="AE580" i="1" s="1"/>
  <c r="AK580" i="1" s="1"/>
  <c r="AQ580" i="1" s="1"/>
  <c r="AW580" i="1" s="1"/>
  <c r="BC580" i="1" s="1"/>
  <c r="BI580" i="1" s="1"/>
  <c r="BO580" i="1" s="1"/>
  <c r="BT580" i="1" s="1"/>
  <c r="BY580" i="1" s="1"/>
  <c r="CG580" i="1" s="1"/>
  <c r="CI580" i="1" s="1"/>
  <c r="L586" i="1"/>
  <c r="R586" i="1" s="1"/>
  <c r="X586" i="1" s="1"/>
  <c r="AD586" i="1" s="1"/>
  <c r="AJ586" i="1" s="1"/>
  <c r="AP586" i="1" s="1"/>
  <c r="AV586" i="1" s="1"/>
  <c r="BB586" i="1" s="1"/>
  <c r="BH586" i="1" s="1"/>
  <c r="BN586" i="1" s="1"/>
  <c r="BS586" i="1" s="1"/>
  <c r="BX586" i="1" s="1"/>
  <c r="CD586" i="1" s="1"/>
  <c r="CF586" i="1" s="1"/>
  <c r="F585" i="1"/>
  <c r="N609" i="1"/>
  <c r="T609" i="1" s="1"/>
  <c r="Z609" i="1" s="1"/>
  <c r="AF609" i="1" s="1"/>
  <c r="AL609" i="1" s="1"/>
  <c r="AR609" i="1" s="1"/>
  <c r="AX609" i="1" s="1"/>
  <c r="BD609" i="1" s="1"/>
  <c r="BJ609" i="1" s="1"/>
  <c r="BP609" i="1" s="1"/>
  <c r="BU609" i="1" s="1"/>
  <c r="BZ609" i="1" s="1"/>
  <c r="CJ609" i="1" s="1"/>
  <c r="CL609" i="1" s="1"/>
  <c r="G610" i="1"/>
  <c r="M611" i="1"/>
  <c r="S611" i="1" s="1"/>
  <c r="Y611" i="1" s="1"/>
  <c r="AE611" i="1" s="1"/>
  <c r="AK611" i="1" s="1"/>
  <c r="AQ611" i="1" s="1"/>
  <c r="AW611" i="1" s="1"/>
  <c r="BC611" i="1" s="1"/>
  <c r="BI611" i="1" s="1"/>
  <c r="BO611" i="1" s="1"/>
  <c r="BT611" i="1" s="1"/>
  <c r="BY611" i="1" s="1"/>
  <c r="CG611" i="1" s="1"/>
  <c r="CI611" i="1" s="1"/>
  <c r="BW615" i="1"/>
  <c r="BW614" i="1" s="1"/>
  <c r="BW613" i="1" s="1"/>
  <c r="W629" i="1"/>
  <c r="W628" i="1" s="1"/>
  <c r="AU629" i="1"/>
  <c r="AU628" i="1" s="1"/>
  <c r="BV629" i="1"/>
  <c r="BV628" i="1" s="1"/>
  <c r="M637" i="1"/>
  <c r="S637" i="1" s="1"/>
  <c r="Y637" i="1" s="1"/>
  <c r="AE637" i="1" s="1"/>
  <c r="AK637" i="1" s="1"/>
  <c r="AQ637" i="1" s="1"/>
  <c r="AW637" i="1" s="1"/>
  <c r="BC637" i="1" s="1"/>
  <c r="BI637" i="1" s="1"/>
  <c r="BO637" i="1" s="1"/>
  <c r="BT637" i="1" s="1"/>
  <c r="BY637" i="1" s="1"/>
  <c r="CG637" i="1" s="1"/>
  <c r="CI637" i="1" s="1"/>
  <c r="Q636" i="1"/>
  <c r="AY636" i="1"/>
  <c r="I636" i="1"/>
  <c r="P636" i="1"/>
  <c r="W636" i="1"/>
  <c r="AG636" i="1"/>
  <c r="AG627" i="1" s="1"/>
  <c r="AN636" i="1"/>
  <c r="AU636" i="1"/>
  <c r="BE636" i="1"/>
  <c r="BL636" i="1"/>
  <c r="BV636" i="1"/>
  <c r="BV627" i="1" s="1"/>
  <c r="CC636" i="1"/>
  <c r="L653" i="1"/>
  <c r="R653" i="1" s="1"/>
  <c r="X653" i="1" s="1"/>
  <c r="AD653" i="1" s="1"/>
  <c r="AJ653" i="1" s="1"/>
  <c r="AP653" i="1" s="1"/>
  <c r="AV653" i="1" s="1"/>
  <c r="BB653" i="1" s="1"/>
  <c r="BH653" i="1" s="1"/>
  <c r="BN653" i="1" s="1"/>
  <c r="BS653" i="1" s="1"/>
  <c r="BX653" i="1" s="1"/>
  <c r="CD653" i="1" s="1"/>
  <c r="CF653" i="1" s="1"/>
  <c r="N657" i="1"/>
  <c r="T657" i="1" s="1"/>
  <c r="Z657" i="1" s="1"/>
  <c r="AF657" i="1" s="1"/>
  <c r="AL657" i="1" s="1"/>
  <c r="AR657" i="1" s="1"/>
  <c r="AX657" i="1" s="1"/>
  <c r="BD657" i="1" s="1"/>
  <c r="BJ657" i="1" s="1"/>
  <c r="BP657" i="1" s="1"/>
  <c r="BU657" i="1" s="1"/>
  <c r="BZ657" i="1" s="1"/>
  <c r="CJ657" i="1" s="1"/>
  <c r="CL657" i="1" s="1"/>
  <c r="AU652" i="1"/>
  <c r="AU651" i="1" s="1"/>
  <c r="M663" i="1"/>
  <c r="S663" i="1" s="1"/>
  <c r="Y663" i="1" s="1"/>
  <c r="AE663" i="1" s="1"/>
  <c r="AK663" i="1" s="1"/>
  <c r="AQ663" i="1" s="1"/>
  <c r="AW663" i="1" s="1"/>
  <c r="BC663" i="1" s="1"/>
  <c r="BI663" i="1" s="1"/>
  <c r="BO663" i="1" s="1"/>
  <c r="BT663" i="1" s="1"/>
  <c r="BY663" i="1" s="1"/>
  <c r="CG663" i="1" s="1"/>
  <c r="CI663" i="1" s="1"/>
  <c r="G662" i="1"/>
  <c r="K662" i="1"/>
  <c r="AA662" i="1"/>
  <c r="AA652" i="1" s="1"/>
  <c r="AA651" i="1" s="1"/>
  <c r="N677" i="1"/>
  <c r="T677" i="1" s="1"/>
  <c r="Z677" i="1" s="1"/>
  <c r="AF677" i="1" s="1"/>
  <c r="AL677" i="1" s="1"/>
  <c r="AR677" i="1" s="1"/>
  <c r="AX677" i="1" s="1"/>
  <c r="BD677" i="1" s="1"/>
  <c r="BJ677" i="1" s="1"/>
  <c r="BP677" i="1" s="1"/>
  <c r="BU677" i="1" s="1"/>
  <c r="BZ677" i="1" s="1"/>
  <c r="CJ677" i="1" s="1"/>
  <c r="CL677" i="1" s="1"/>
  <c r="H674" i="1"/>
  <c r="U683" i="1"/>
  <c r="AZ683" i="1"/>
  <c r="L688" i="1"/>
  <c r="R688" i="1" s="1"/>
  <c r="X688" i="1" s="1"/>
  <c r="AD688" i="1" s="1"/>
  <c r="AJ688" i="1" s="1"/>
  <c r="AP688" i="1" s="1"/>
  <c r="AV688" i="1" s="1"/>
  <c r="BB688" i="1" s="1"/>
  <c r="BH688" i="1" s="1"/>
  <c r="BN688" i="1" s="1"/>
  <c r="BS688" i="1" s="1"/>
  <c r="BX688" i="1" s="1"/>
  <c r="CD688" i="1" s="1"/>
  <c r="CF688" i="1" s="1"/>
  <c r="F687" i="1"/>
  <c r="AA683" i="1"/>
  <c r="AH683" i="1"/>
  <c r="AH672" i="1" s="1"/>
  <c r="AY683" i="1"/>
  <c r="BF683" i="1"/>
  <c r="BW683" i="1"/>
  <c r="BW672" i="1" s="1"/>
  <c r="CM683" i="1"/>
  <c r="BG691" i="1"/>
  <c r="BG690" i="1" s="1"/>
  <c r="BE691" i="1"/>
  <c r="BE690" i="1" s="1"/>
  <c r="Q691" i="1"/>
  <c r="Q690" i="1" s="1"/>
  <c r="AO691" i="1"/>
  <c r="AO690" i="1" s="1"/>
  <c r="BM691" i="1"/>
  <c r="BM690" i="1" s="1"/>
  <c r="CM691" i="1"/>
  <c r="CM690" i="1" s="1"/>
  <c r="N699" i="1"/>
  <c r="T699" i="1" s="1"/>
  <c r="Z699" i="1" s="1"/>
  <c r="AF699" i="1" s="1"/>
  <c r="AL699" i="1" s="1"/>
  <c r="AR699" i="1" s="1"/>
  <c r="AX699" i="1" s="1"/>
  <c r="BD699" i="1" s="1"/>
  <c r="BJ699" i="1" s="1"/>
  <c r="BP699" i="1" s="1"/>
  <c r="BU699" i="1" s="1"/>
  <c r="BZ699" i="1" s="1"/>
  <c r="CJ699" i="1" s="1"/>
  <c r="CL699" i="1" s="1"/>
  <c r="N700" i="1"/>
  <c r="T700" i="1" s="1"/>
  <c r="Z700" i="1" s="1"/>
  <c r="AF700" i="1" s="1"/>
  <c r="AL700" i="1" s="1"/>
  <c r="AR700" i="1" s="1"/>
  <c r="AX700" i="1" s="1"/>
  <c r="BD700" i="1" s="1"/>
  <c r="BJ700" i="1" s="1"/>
  <c r="BP700" i="1" s="1"/>
  <c r="BU700" i="1" s="1"/>
  <c r="BZ700" i="1" s="1"/>
  <c r="CJ700" i="1" s="1"/>
  <c r="CL700" i="1" s="1"/>
  <c r="N701" i="1"/>
  <c r="T701" i="1" s="1"/>
  <c r="Z701" i="1" s="1"/>
  <c r="AF701" i="1" s="1"/>
  <c r="AL701" i="1" s="1"/>
  <c r="AR701" i="1" s="1"/>
  <c r="AX701" i="1" s="1"/>
  <c r="BD701" i="1" s="1"/>
  <c r="BJ701" i="1" s="1"/>
  <c r="BP701" i="1" s="1"/>
  <c r="BU701" i="1" s="1"/>
  <c r="BZ701" i="1" s="1"/>
  <c r="CJ701" i="1" s="1"/>
  <c r="CL701" i="1" s="1"/>
  <c r="AH707" i="1"/>
  <c r="AH706" i="1" s="1"/>
  <c r="AH705" i="1" s="1"/>
  <c r="CM707" i="1"/>
  <c r="CM706" i="1" s="1"/>
  <c r="CM705" i="1" s="1"/>
  <c r="L730" i="1"/>
  <c r="R730" i="1" s="1"/>
  <c r="X730" i="1" s="1"/>
  <c r="AD730" i="1" s="1"/>
  <c r="AJ730" i="1" s="1"/>
  <c r="AP730" i="1" s="1"/>
  <c r="AV730" i="1" s="1"/>
  <c r="BB730" i="1" s="1"/>
  <c r="BH730" i="1" s="1"/>
  <c r="BN730" i="1" s="1"/>
  <c r="BS730" i="1" s="1"/>
  <c r="BX730" i="1" s="1"/>
  <c r="CD730" i="1" s="1"/>
  <c r="CF730" i="1" s="1"/>
  <c r="I729" i="1"/>
  <c r="L729" i="1" s="1"/>
  <c r="R729" i="1" s="1"/>
  <c r="X729" i="1" s="1"/>
  <c r="AD729" i="1" s="1"/>
  <c r="AJ729" i="1" s="1"/>
  <c r="AP729" i="1" s="1"/>
  <c r="AV729" i="1" s="1"/>
  <c r="BB729" i="1" s="1"/>
  <c r="BH729" i="1" s="1"/>
  <c r="BN729" i="1" s="1"/>
  <c r="BS729" i="1" s="1"/>
  <c r="BX729" i="1" s="1"/>
  <c r="CD729" i="1" s="1"/>
  <c r="CF729" i="1" s="1"/>
  <c r="H750" i="1"/>
  <c r="H749" i="1" s="1"/>
  <c r="AY764" i="1"/>
  <c r="AY763" i="1" s="1"/>
  <c r="L775" i="1"/>
  <c r="R775" i="1" s="1"/>
  <c r="X775" i="1" s="1"/>
  <c r="AD775" i="1" s="1"/>
  <c r="AJ775" i="1" s="1"/>
  <c r="AP775" i="1" s="1"/>
  <c r="AV775" i="1" s="1"/>
  <c r="BB775" i="1" s="1"/>
  <c r="BH775" i="1" s="1"/>
  <c r="BN775" i="1" s="1"/>
  <c r="BS775" i="1" s="1"/>
  <c r="BX775" i="1" s="1"/>
  <c r="CD775" i="1" s="1"/>
  <c r="CF775" i="1" s="1"/>
  <c r="F771" i="1"/>
  <c r="M781" i="1"/>
  <c r="S781" i="1" s="1"/>
  <c r="Y781" i="1" s="1"/>
  <c r="AE781" i="1" s="1"/>
  <c r="AK781" i="1" s="1"/>
  <c r="AQ781" i="1" s="1"/>
  <c r="AW781" i="1" s="1"/>
  <c r="BC781" i="1" s="1"/>
  <c r="BI781" i="1" s="1"/>
  <c r="BO781" i="1" s="1"/>
  <c r="BT781" i="1" s="1"/>
  <c r="BY781" i="1" s="1"/>
  <c r="CG781" i="1" s="1"/>
  <c r="CI781" i="1" s="1"/>
  <c r="J780" i="1"/>
  <c r="BE780" i="1"/>
  <c r="AA780" i="1"/>
  <c r="AY780" i="1"/>
  <c r="BW780" i="1"/>
  <c r="F788" i="1"/>
  <c r="F787" i="1" s="1"/>
  <c r="M791" i="1"/>
  <c r="S791" i="1" s="1"/>
  <c r="Y791" i="1" s="1"/>
  <c r="AE791" i="1" s="1"/>
  <c r="AK791" i="1" s="1"/>
  <c r="AQ791" i="1" s="1"/>
  <c r="AW791" i="1" s="1"/>
  <c r="BC791" i="1" s="1"/>
  <c r="BI791" i="1" s="1"/>
  <c r="BO791" i="1" s="1"/>
  <c r="BT791" i="1" s="1"/>
  <c r="BY791" i="1" s="1"/>
  <c r="CG791" i="1" s="1"/>
  <c r="CI791" i="1" s="1"/>
  <c r="G788" i="1"/>
  <c r="N795" i="1"/>
  <c r="T795" i="1" s="1"/>
  <c r="Z795" i="1" s="1"/>
  <c r="AF795" i="1" s="1"/>
  <c r="AL795" i="1" s="1"/>
  <c r="AR795" i="1" s="1"/>
  <c r="AX795" i="1" s="1"/>
  <c r="BD795" i="1" s="1"/>
  <c r="BJ795" i="1" s="1"/>
  <c r="BP795" i="1" s="1"/>
  <c r="BU795" i="1" s="1"/>
  <c r="BZ795" i="1" s="1"/>
  <c r="CJ795" i="1" s="1"/>
  <c r="CL795" i="1" s="1"/>
  <c r="N818" i="1"/>
  <c r="T818" i="1" s="1"/>
  <c r="Z818" i="1" s="1"/>
  <c r="AF818" i="1" s="1"/>
  <c r="AL818" i="1" s="1"/>
  <c r="AR818" i="1" s="1"/>
  <c r="AX818" i="1" s="1"/>
  <c r="BD818" i="1" s="1"/>
  <c r="BJ818" i="1" s="1"/>
  <c r="BP818" i="1" s="1"/>
  <c r="BU818" i="1" s="1"/>
  <c r="BZ818" i="1" s="1"/>
  <c r="CJ818" i="1" s="1"/>
  <c r="CL818" i="1" s="1"/>
  <c r="M827" i="1"/>
  <c r="S827" i="1" s="1"/>
  <c r="Y827" i="1" s="1"/>
  <c r="AE827" i="1" s="1"/>
  <c r="AK827" i="1" s="1"/>
  <c r="AQ827" i="1" s="1"/>
  <c r="AW827" i="1" s="1"/>
  <c r="BC827" i="1" s="1"/>
  <c r="BI827" i="1" s="1"/>
  <c r="BO827" i="1" s="1"/>
  <c r="BT827" i="1" s="1"/>
  <c r="BY827" i="1" s="1"/>
  <c r="CG827" i="1" s="1"/>
  <c r="CI827" i="1" s="1"/>
  <c r="BA856" i="1"/>
  <c r="M858" i="1"/>
  <c r="S858" i="1" s="1"/>
  <c r="Y858" i="1" s="1"/>
  <c r="AE858" i="1" s="1"/>
  <c r="AK858" i="1" s="1"/>
  <c r="AQ858" i="1" s="1"/>
  <c r="AW858" i="1" s="1"/>
  <c r="BC858" i="1" s="1"/>
  <c r="BI858" i="1" s="1"/>
  <c r="BO858" i="1" s="1"/>
  <c r="BT858" i="1" s="1"/>
  <c r="BY858" i="1" s="1"/>
  <c r="CG858" i="1" s="1"/>
  <c r="CI858" i="1" s="1"/>
  <c r="G857" i="1"/>
  <c r="L874" i="1"/>
  <c r="R874" i="1" s="1"/>
  <c r="X874" i="1" s="1"/>
  <c r="AD874" i="1" s="1"/>
  <c r="AJ874" i="1" s="1"/>
  <c r="AP874" i="1" s="1"/>
  <c r="AV874" i="1" s="1"/>
  <c r="BB874" i="1" s="1"/>
  <c r="BH874" i="1" s="1"/>
  <c r="BN874" i="1" s="1"/>
  <c r="BS874" i="1" s="1"/>
  <c r="BX874" i="1" s="1"/>
  <c r="CD874" i="1" s="1"/>
  <c r="CF874" i="1" s="1"/>
  <c r="I873" i="1"/>
  <c r="N905" i="1"/>
  <c r="T905" i="1" s="1"/>
  <c r="Z905" i="1" s="1"/>
  <c r="AF905" i="1" s="1"/>
  <c r="AL905" i="1" s="1"/>
  <c r="AR905" i="1" s="1"/>
  <c r="AX905" i="1" s="1"/>
  <c r="BD905" i="1" s="1"/>
  <c r="BJ905" i="1" s="1"/>
  <c r="BP905" i="1" s="1"/>
  <c r="BU905" i="1" s="1"/>
  <c r="BZ905" i="1" s="1"/>
  <c r="CJ905" i="1" s="1"/>
  <c r="H904" i="1"/>
  <c r="H929" i="1"/>
  <c r="BR949" i="1"/>
  <c r="P958" i="1"/>
  <c r="P957" i="1" s="1"/>
  <c r="CC958" i="1"/>
  <c r="CC957" i="1" s="1"/>
  <c r="AC958" i="1"/>
  <c r="AC957" i="1" s="1"/>
  <c r="BQ973" i="1"/>
  <c r="BQ972" i="1" s="1"/>
  <c r="L975" i="1"/>
  <c r="R975" i="1" s="1"/>
  <c r="X975" i="1" s="1"/>
  <c r="AD975" i="1" s="1"/>
  <c r="AJ975" i="1" s="1"/>
  <c r="AP975" i="1" s="1"/>
  <c r="AV975" i="1" s="1"/>
  <c r="BB975" i="1" s="1"/>
  <c r="BH975" i="1" s="1"/>
  <c r="BN975" i="1" s="1"/>
  <c r="BS975" i="1" s="1"/>
  <c r="BX975" i="1" s="1"/>
  <c r="CD975" i="1" s="1"/>
  <c r="CF975" i="1" s="1"/>
  <c r="F974" i="1"/>
  <c r="AN979" i="1"/>
  <c r="AN978" i="1" s="1"/>
  <c r="M985" i="1"/>
  <c r="S985" i="1" s="1"/>
  <c r="Y985" i="1" s="1"/>
  <c r="AE985" i="1" s="1"/>
  <c r="AK985" i="1" s="1"/>
  <c r="AQ985" i="1" s="1"/>
  <c r="AW985" i="1" s="1"/>
  <c r="BC985" i="1" s="1"/>
  <c r="BI985" i="1" s="1"/>
  <c r="BO985" i="1" s="1"/>
  <c r="BT985" i="1" s="1"/>
  <c r="BY985" i="1" s="1"/>
  <c r="CG985" i="1" s="1"/>
  <c r="G984" i="1"/>
  <c r="M984" i="1" s="1"/>
  <c r="S984" i="1" s="1"/>
  <c r="Y984" i="1" s="1"/>
  <c r="AE984" i="1" s="1"/>
  <c r="AK984" i="1" s="1"/>
  <c r="AQ984" i="1" s="1"/>
  <c r="AW984" i="1" s="1"/>
  <c r="BC984" i="1" s="1"/>
  <c r="BI984" i="1" s="1"/>
  <c r="BO984" i="1" s="1"/>
  <c r="BT984" i="1" s="1"/>
  <c r="BY984" i="1" s="1"/>
  <c r="CG984" i="1" s="1"/>
  <c r="BQ1035" i="1"/>
  <c r="BQ1034" i="1" s="1"/>
  <c r="M1042" i="1"/>
  <c r="S1042" i="1" s="1"/>
  <c r="Y1042" i="1" s="1"/>
  <c r="AE1042" i="1" s="1"/>
  <c r="AK1042" i="1" s="1"/>
  <c r="AQ1042" i="1" s="1"/>
  <c r="AW1042" i="1" s="1"/>
  <c r="BC1042" i="1" s="1"/>
  <c r="BI1042" i="1" s="1"/>
  <c r="BO1042" i="1" s="1"/>
  <c r="BT1042" i="1" s="1"/>
  <c r="BY1042" i="1" s="1"/>
  <c r="CG1042" i="1" s="1"/>
  <c r="CI1042" i="1" s="1"/>
  <c r="G1041" i="1"/>
  <c r="N1042" i="1"/>
  <c r="T1042" i="1" s="1"/>
  <c r="Z1042" i="1" s="1"/>
  <c r="AF1042" i="1" s="1"/>
  <c r="AL1042" i="1" s="1"/>
  <c r="AR1042" i="1" s="1"/>
  <c r="AX1042" i="1" s="1"/>
  <c r="BD1042" i="1" s="1"/>
  <c r="BJ1042" i="1" s="1"/>
  <c r="BP1042" i="1" s="1"/>
  <c r="BU1042" i="1" s="1"/>
  <c r="BZ1042" i="1" s="1"/>
  <c r="CJ1042" i="1" s="1"/>
  <c r="CL1042" i="1" s="1"/>
  <c r="K1041" i="1"/>
  <c r="K1040" i="1" s="1"/>
  <c r="L1053" i="1"/>
  <c r="R1053" i="1" s="1"/>
  <c r="X1053" i="1" s="1"/>
  <c r="AD1053" i="1" s="1"/>
  <c r="AJ1053" i="1" s="1"/>
  <c r="AP1053" i="1" s="1"/>
  <c r="AV1053" i="1" s="1"/>
  <c r="BB1053" i="1" s="1"/>
  <c r="BH1053" i="1" s="1"/>
  <c r="BN1053" i="1" s="1"/>
  <c r="BS1053" i="1" s="1"/>
  <c r="BX1053" i="1" s="1"/>
  <c r="CD1053" i="1" s="1"/>
  <c r="CF1053" i="1" s="1"/>
  <c r="F1052" i="1"/>
  <c r="M1053" i="1"/>
  <c r="S1053" i="1" s="1"/>
  <c r="Y1053" i="1" s="1"/>
  <c r="AE1053" i="1" s="1"/>
  <c r="AK1053" i="1" s="1"/>
  <c r="AQ1053" i="1" s="1"/>
  <c r="AW1053" i="1" s="1"/>
  <c r="BC1053" i="1" s="1"/>
  <c r="BI1053" i="1" s="1"/>
  <c r="BO1053" i="1" s="1"/>
  <c r="BT1053" i="1" s="1"/>
  <c r="BY1053" i="1" s="1"/>
  <c r="CG1053" i="1" s="1"/>
  <c r="CI1053" i="1" s="1"/>
  <c r="J1052" i="1"/>
  <c r="J1051" i="1" s="1"/>
  <c r="H1058" i="1"/>
  <c r="H1057" i="1" s="1"/>
  <c r="N1059" i="1"/>
  <c r="T1059" i="1" s="1"/>
  <c r="Z1059" i="1" s="1"/>
  <c r="AF1059" i="1" s="1"/>
  <c r="AL1059" i="1" s="1"/>
  <c r="AR1059" i="1" s="1"/>
  <c r="AX1059" i="1" s="1"/>
  <c r="BD1059" i="1" s="1"/>
  <c r="BJ1059" i="1" s="1"/>
  <c r="BP1059" i="1" s="1"/>
  <c r="BU1059" i="1" s="1"/>
  <c r="BZ1059" i="1" s="1"/>
  <c r="CJ1059" i="1" s="1"/>
  <c r="CL1059" i="1" s="1"/>
  <c r="P1115" i="1"/>
  <c r="P1114" i="1" s="1"/>
  <c r="AG1115" i="1"/>
  <c r="AG1114" i="1" s="1"/>
  <c r="AN1115" i="1"/>
  <c r="AN1114" i="1" s="1"/>
  <c r="AU1115" i="1"/>
  <c r="AU1114" i="1" s="1"/>
  <c r="BE1115" i="1"/>
  <c r="BE1114" i="1" s="1"/>
  <c r="BL1115" i="1"/>
  <c r="BL1114" i="1" s="1"/>
  <c r="BV1115" i="1"/>
  <c r="BV1114" i="1" s="1"/>
  <c r="CC1115" i="1"/>
  <c r="CC1114" i="1" s="1"/>
  <c r="I1137" i="1"/>
  <c r="L1177" i="1"/>
  <c r="R1177" i="1" s="1"/>
  <c r="X1177" i="1" s="1"/>
  <c r="AD1177" i="1" s="1"/>
  <c r="AJ1177" i="1" s="1"/>
  <c r="AP1177" i="1" s="1"/>
  <c r="AV1177" i="1" s="1"/>
  <c r="BB1177" i="1" s="1"/>
  <c r="BH1177" i="1" s="1"/>
  <c r="BN1177" i="1" s="1"/>
  <c r="BS1177" i="1" s="1"/>
  <c r="BX1177" i="1" s="1"/>
  <c r="CD1177" i="1" s="1"/>
  <c r="CF1177" i="1" s="1"/>
  <c r="F1176" i="1"/>
  <c r="Q1298" i="1"/>
  <c r="T1299" i="1"/>
  <c r="Z1299" i="1" s="1"/>
  <c r="AF1299" i="1" s="1"/>
  <c r="AL1299" i="1" s="1"/>
  <c r="AR1299" i="1" s="1"/>
  <c r="AX1299" i="1" s="1"/>
  <c r="BD1299" i="1" s="1"/>
  <c r="BJ1299" i="1" s="1"/>
  <c r="BP1299" i="1" s="1"/>
  <c r="BU1299" i="1" s="1"/>
  <c r="BZ1299" i="1" s="1"/>
  <c r="CJ1299" i="1" s="1"/>
  <c r="CL1299" i="1" s="1"/>
  <c r="L1386" i="1"/>
  <c r="R1386" i="1" s="1"/>
  <c r="X1386" i="1" s="1"/>
  <c r="AD1386" i="1" s="1"/>
  <c r="AJ1386" i="1" s="1"/>
  <c r="AP1386" i="1" s="1"/>
  <c r="AV1386" i="1" s="1"/>
  <c r="BB1386" i="1" s="1"/>
  <c r="BH1386" i="1" s="1"/>
  <c r="BN1386" i="1" s="1"/>
  <c r="BS1386" i="1" s="1"/>
  <c r="BX1386" i="1" s="1"/>
  <c r="CD1386" i="1" s="1"/>
  <c r="CF1386" i="1" s="1"/>
  <c r="F1385" i="1"/>
  <c r="L1385" i="1" s="1"/>
  <c r="R1385" i="1" s="1"/>
  <c r="X1385" i="1" s="1"/>
  <c r="AD1385" i="1" s="1"/>
  <c r="AJ1385" i="1" s="1"/>
  <c r="AP1385" i="1" s="1"/>
  <c r="AV1385" i="1" s="1"/>
  <c r="BB1385" i="1" s="1"/>
  <c r="BH1385" i="1" s="1"/>
  <c r="BN1385" i="1" s="1"/>
  <c r="BS1385" i="1" s="1"/>
  <c r="BX1385" i="1" s="1"/>
  <c r="CD1385" i="1" s="1"/>
  <c r="CF1385" i="1" s="1"/>
  <c r="AM93" i="1"/>
  <c r="AM89" i="1" s="1"/>
  <c r="AN113" i="1"/>
  <c r="BL113" i="1"/>
  <c r="V126" i="1"/>
  <c r="V125" i="1" s="1"/>
  <c r="V124" i="1" s="1"/>
  <c r="V113" i="1" s="1"/>
  <c r="AM126" i="1"/>
  <c r="AM125" i="1" s="1"/>
  <c r="AM124" i="1" s="1"/>
  <c r="AM113" i="1" s="1"/>
  <c r="BR126" i="1"/>
  <c r="BR125" i="1" s="1"/>
  <c r="AA134" i="1"/>
  <c r="AA133" i="1" s="1"/>
  <c r="N149" i="1"/>
  <c r="T149" i="1" s="1"/>
  <c r="Z149" i="1" s="1"/>
  <c r="AF149" i="1" s="1"/>
  <c r="AL149" i="1" s="1"/>
  <c r="AR149" i="1" s="1"/>
  <c r="AX149" i="1" s="1"/>
  <c r="BD149" i="1" s="1"/>
  <c r="BJ149" i="1" s="1"/>
  <c r="BP149" i="1" s="1"/>
  <c r="BU149" i="1" s="1"/>
  <c r="BZ149" i="1" s="1"/>
  <c r="CJ149" i="1" s="1"/>
  <c r="CL149" i="1" s="1"/>
  <c r="O171" i="1"/>
  <c r="AM171" i="1"/>
  <c r="G189" i="1"/>
  <c r="BG189" i="1"/>
  <c r="BG184" i="1" s="1"/>
  <c r="CA189" i="1"/>
  <c r="CA184" i="1" s="1"/>
  <c r="AG200" i="1"/>
  <c r="BE200" i="1"/>
  <c r="L274" i="1"/>
  <c r="N469" i="1"/>
  <c r="T469" i="1" s="1"/>
  <c r="Z469" i="1" s="1"/>
  <c r="AF469" i="1" s="1"/>
  <c r="AL469" i="1" s="1"/>
  <c r="AR469" i="1" s="1"/>
  <c r="AX469" i="1" s="1"/>
  <c r="BD469" i="1" s="1"/>
  <c r="BJ469" i="1" s="1"/>
  <c r="BP469" i="1" s="1"/>
  <c r="BU469" i="1" s="1"/>
  <c r="BZ469" i="1" s="1"/>
  <c r="CJ469" i="1" s="1"/>
  <c r="CL469" i="1" s="1"/>
  <c r="K468" i="1"/>
  <c r="N468" i="1" s="1"/>
  <c r="T468" i="1" s="1"/>
  <c r="Z468" i="1" s="1"/>
  <c r="AF468" i="1" s="1"/>
  <c r="AL468" i="1" s="1"/>
  <c r="AR468" i="1" s="1"/>
  <c r="AX468" i="1" s="1"/>
  <c r="BD468" i="1" s="1"/>
  <c r="BJ468" i="1" s="1"/>
  <c r="BP468" i="1" s="1"/>
  <c r="BU468" i="1" s="1"/>
  <c r="BZ468" i="1" s="1"/>
  <c r="CJ468" i="1" s="1"/>
  <c r="CL468" i="1" s="1"/>
  <c r="BG508" i="1"/>
  <c r="L556" i="1"/>
  <c r="R556" i="1" s="1"/>
  <c r="X556" i="1" s="1"/>
  <c r="AD556" i="1" s="1"/>
  <c r="AJ556" i="1" s="1"/>
  <c r="AP556" i="1" s="1"/>
  <c r="AV556" i="1" s="1"/>
  <c r="BB556" i="1" s="1"/>
  <c r="BH556" i="1" s="1"/>
  <c r="BN556" i="1" s="1"/>
  <c r="BS556" i="1" s="1"/>
  <c r="BX556" i="1" s="1"/>
  <c r="CD556" i="1" s="1"/>
  <c r="CF556" i="1" s="1"/>
  <c r="I555" i="1"/>
  <c r="AM569" i="1"/>
  <c r="BA619" i="1"/>
  <c r="BA615" i="1" s="1"/>
  <c r="BA614" i="1" s="1"/>
  <c r="BA613" i="1" s="1"/>
  <c r="BR641" i="1"/>
  <c r="BR636" i="1" s="1"/>
  <c r="G653" i="1"/>
  <c r="M653" i="1" s="1"/>
  <c r="S653" i="1" s="1"/>
  <c r="Y653" i="1" s="1"/>
  <c r="AE653" i="1" s="1"/>
  <c r="AK653" i="1" s="1"/>
  <c r="AQ653" i="1" s="1"/>
  <c r="AW653" i="1" s="1"/>
  <c r="BC653" i="1" s="1"/>
  <c r="BI653" i="1" s="1"/>
  <c r="BO653" i="1" s="1"/>
  <c r="BT653" i="1" s="1"/>
  <c r="BY653" i="1" s="1"/>
  <c r="CG653" i="1" s="1"/>
  <c r="CI653" i="1" s="1"/>
  <c r="M654" i="1"/>
  <c r="S654" i="1" s="1"/>
  <c r="Y654" i="1" s="1"/>
  <c r="AE654" i="1" s="1"/>
  <c r="AK654" i="1" s="1"/>
  <c r="AQ654" i="1" s="1"/>
  <c r="AW654" i="1" s="1"/>
  <c r="BC654" i="1" s="1"/>
  <c r="BI654" i="1" s="1"/>
  <c r="BO654" i="1" s="1"/>
  <c r="BT654" i="1" s="1"/>
  <c r="BY654" i="1" s="1"/>
  <c r="CG654" i="1" s="1"/>
  <c r="CI654" i="1" s="1"/>
  <c r="G679" i="1"/>
  <c r="M679" i="1" s="1"/>
  <c r="S679" i="1" s="1"/>
  <c r="Y679" i="1" s="1"/>
  <c r="AE679" i="1" s="1"/>
  <c r="AK679" i="1" s="1"/>
  <c r="AQ679" i="1" s="1"/>
  <c r="AW679" i="1" s="1"/>
  <c r="BC679" i="1" s="1"/>
  <c r="BI679" i="1" s="1"/>
  <c r="BO679" i="1" s="1"/>
  <c r="BT679" i="1" s="1"/>
  <c r="BY679" i="1" s="1"/>
  <c r="CG679" i="1" s="1"/>
  <c r="CI679" i="1" s="1"/>
  <c r="M680" i="1"/>
  <c r="S680" i="1" s="1"/>
  <c r="Y680" i="1" s="1"/>
  <c r="AE680" i="1" s="1"/>
  <c r="AK680" i="1" s="1"/>
  <c r="AQ680" i="1" s="1"/>
  <c r="AW680" i="1" s="1"/>
  <c r="BC680" i="1" s="1"/>
  <c r="BI680" i="1" s="1"/>
  <c r="BO680" i="1" s="1"/>
  <c r="BT680" i="1" s="1"/>
  <c r="BY680" i="1" s="1"/>
  <c r="CG680" i="1" s="1"/>
  <c r="CI680" i="1" s="1"/>
  <c r="L747" i="1"/>
  <c r="R747" i="1" s="1"/>
  <c r="X747" i="1" s="1"/>
  <c r="AD747" i="1" s="1"/>
  <c r="AJ747" i="1" s="1"/>
  <c r="AP747" i="1" s="1"/>
  <c r="AV747" i="1" s="1"/>
  <c r="BB747" i="1" s="1"/>
  <c r="BH747" i="1" s="1"/>
  <c r="BN747" i="1" s="1"/>
  <c r="BS747" i="1" s="1"/>
  <c r="BX747" i="1" s="1"/>
  <c r="CD747" i="1" s="1"/>
  <c r="CF747" i="1" s="1"/>
  <c r="I746" i="1"/>
  <c r="G994" i="1"/>
  <c r="N1172" i="1"/>
  <c r="T1172" i="1" s="1"/>
  <c r="Z1172" i="1" s="1"/>
  <c r="AF1172" i="1" s="1"/>
  <c r="AL1172" i="1" s="1"/>
  <c r="AR1172" i="1" s="1"/>
  <c r="AX1172" i="1" s="1"/>
  <c r="BD1172" i="1" s="1"/>
  <c r="BJ1172" i="1" s="1"/>
  <c r="BP1172" i="1" s="1"/>
  <c r="BU1172" i="1" s="1"/>
  <c r="BZ1172" i="1" s="1"/>
  <c r="CJ1172" i="1" s="1"/>
  <c r="CL1172" i="1" s="1"/>
  <c r="H1171" i="1"/>
  <c r="AN19" i="1"/>
  <c r="AN18" i="1" s="1"/>
  <c r="L38" i="1"/>
  <c r="R38" i="1" s="1"/>
  <c r="X38" i="1" s="1"/>
  <c r="AD38" i="1" s="1"/>
  <c r="AJ38" i="1" s="1"/>
  <c r="AP38" i="1" s="1"/>
  <c r="AV38" i="1" s="1"/>
  <c r="BB38" i="1" s="1"/>
  <c r="BH38" i="1" s="1"/>
  <c r="BN38" i="1" s="1"/>
  <c r="BS38" i="1" s="1"/>
  <c r="BX38" i="1" s="1"/>
  <c r="CD38" i="1" s="1"/>
  <c r="CF38" i="1" s="1"/>
  <c r="T47" i="1"/>
  <c r="Z47" i="1" s="1"/>
  <c r="AF47" i="1" s="1"/>
  <c r="AL47" i="1" s="1"/>
  <c r="AR47" i="1" s="1"/>
  <c r="AX47" i="1" s="1"/>
  <c r="BD47" i="1" s="1"/>
  <c r="BJ47" i="1" s="1"/>
  <c r="BP47" i="1" s="1"/>
  <c r="BU47" i="1" s="1"/>
  <c r="BZ47" i="1" s="1"/>
  <c r="CJ47" i="1" s="1"/>
  <c r="CL47" i="1" s="1"/>
  <c r="F51" i="1"/>
  <c r="Z52" i="1"/>
  <c r="AF52" i="1" s="1"/>
  <c r="AL52" i="1" s="1"/>
  <c r="AR52" i="1" s="1"/>
  <c r="AX52" i="1" s="1"/>
  <c r="BD52" i="1" s="1"/>
  <c r="BJ52" i="1" s="1"/>
  <c r="BP52" i="1" s="1"/>
  <c r="BU52" i="1" s="1"/>
  <c r="BZ52" i="1" s="1"/>
  <c r="CJ52" i="1" s="1"/>
  <c r="CL52" i="1" s="1"/>
  <c r="F56" i="1"/>
  <c r="L56" i="1" s="1"/>
  <c r="R56" i="1" s="1"/>
  <c r="X56" i="1" s="1"/>
  <c r="AD56" i="1" s="1"/>
  <c r="AJ56" i="1" s="1"/>
  <c r="AP56" i="1" s="1"/>
  <c r="AV56" i="1" s="1"/>
  <c r="BB56" i="1" s="1"/>
  <c r="BH56" i="1" s="1"/>
  <c r="BN56" i="1" s="1"/>
  <c r="BS56" i="1" s="1"/>
  <c r="BX56" i="1" s="1"/>
  <c r="CD56" i="1" s="1"/>
  <c r="CF56" i="1" s="1"/>
  <c r="J56" i="1"/>
  <c r="M56" i="1" s="1"/>
  <c r="S56" i="1" s="1"/>
  <c r="Y56" i="1" s="1"/>
  <c r="AE56" i="1" s="1"/>
  <c r="AK56" i="1" s="1"/>
  <c r="AQ56" i="1" s="1"/>
  <c r="AW56" i="1" s="1"/>
  <c r="BC56" i="1" s="1"/>
  <c r="BI56" i="1" s="1"/>
  <c r="BO56" i="1" s="1"/>
  <c r="BT56" i="1" s="1"/>
  <c r="BY56" i="1" s="1"/>
  <c r="CG56" i="1" s="1"/>
  <c r="CI56" i="1" s="1"/>
  <c r="F59" i="1"/>
  <c r="L59" i="1" s="1"/>
  <c r="R59" i="1" s="1"/>
  <c r="X59" i="1" s="1"/>
  <c r="AD59" i="1" s="1"/>
  <c r="AJ59" i="1" s="1"/>
  <c r="AP59" i="1" s="1"/>
  <c r="AV59" i="1" s="1"/>
  <c r="BB59" i="1" s="1"/>
  <c r="BH59" i="1" s="1"/>
  <c r="BN59" i="1" s="1"/>
  <c r="BS59" i="1" s="1"/>
  <c r="BX59" i="1" s="1"/>
  <c r="CD59" i="1" s="1"/>
  <c r="CF59" i="1" s="1"/>
  <c r="I64" i="1"/>
  <c r="I63" i="1" s="1"/>
  <c r="G76" i="1"/>
  <c r="G80" i="1"/>
  <c r="N86" i="1"/>
  <c r="T86" i="1" s="1"/>
  <c r="Z86" i="1" s="1"/>
  <c r="AF86" i="1" s="1"/>
  <c r="AL86" i="1" s="1"/>
  <c r="AR86" i="1" s="1"/>
  <c r="AX86" i="1" s="1"/>
  <c r="BD86" i="1" s="1"/>
  <c r="BJ86" i="1" s="1"/>
  <c r="BP86" i="1" s="1"/>
  <c r="BU86" i="1" s="1"/>
  <c r="BZ86" i="1" s="1"/>
  <c r="CJ86" i="1" s="1"/>
  <c r="CL86" i="1" s="1"/>
  <c r="G93" i="1"/>
  <c r="K93" i="1"/>
  <c r="AA93" i="1"/>
  <c r="AA89" i="1" s="1"/>
  <c r="AY93" i="1"/>
  <c r="AY89" i="1" s="1"/>
  <c r="BW93" i="1"/>
  <c r="BW89" i="1" s="1"/>
  <c r="I116" i="1"/>
  <c r="I115" i="1" s="1"/>
  <c r="I114" i="1" s="1"/>
  <c r="AA126" i="1"/>
  <c r="AA125" i="1" s="1"/>
  <c r="AA124" i="1" s="1"/>
  <c r="AA113" i="1" s="1"/>
  <c r="AH126" i="1"/>
  <c r="AH125" i="1" s="1"/>
  <c r="AH124" i="1" s="1"/>
  <c r="AH113" i="1" s="1"/>
  <c r="AY126" i="1"/>
  <c r="AY125" i="1" s="1"/>
  <c r="AY124" i="1" s="1"/>
  <c r="AY113" i="1" s="1"/>
  <c r="BF126" i="1"/>
  <c r="BF125" i="1" s="1"/>
  <c r="BF124" i="1" s="1"/>
  <c r="BF113" i="1" s="1"/>
  <c r="BW126" i="1"/>
  <c r="BW125" i="1" s="1"/>
  <c r="BW124" i="1" s="1"/>
  <c r="BW113" i="1" s="1"/>
  <c r="N135" i="1"/>
  <c r="T135" i="1" s="1"/>
  <c r="Z135" i="1" s="1"/>
  <c r="AF135" i="1" s="1"/>
  <c r="AL135" i="1" s="1"/>
  <c r="AR135" i="1" s="1"/>
  <c r="AX135" i="1" s="1"/>
  <c r="BD135" i="1" s="1"/>
  <c r="BJ135" i="1" s="1"/>
  <c r="BP135" i="1" s="1"/>
  <c r="BU135" i="1" s="1"/>
  <c r="BZ135" i="1" s="1"/>
  <c r="CJ135" i="1" s="1"/>
  <c r="CL135" i="1" s="1"/>
  <c r="O134" i="1"/>
  <c r="O133" i="1" s="1"/>
  <c r="AM134" i="1"/>
  <c r="AM133" i="1" s="1"/>
  <c r="BK134" i="1"/>
  <c r="BK133" i="1" s="1"/>
  <c r="H152" i="1"/>
  <c r="G157" i="1"/>
  <c r="G175" i="1"/>
  <c r="M175" i="1" s="1"/>
  <c r="S175" i="1" s="1"/>
  <c r="Y175" i="1" s="1"/>
  <c r="AE175" i="1" s="1"/>
  <c r="AK175" i="1" s="1"/>
  <c r="AQ175" i="1" s="1"/>
  <c r="AW175" i="1" s="1"/>
  <c r="BC175" i="1" s="1"/>
  <c r="BI175" i="1" s="1"/>
  <c r="BO175" i="1" s="1"/>
  <c r="BT175" i="1" s="1"/>
  <c r="BY175" i="1" s="1"/>
  <c r="CG175" i="1" s="1"/>
  <c r="CI175" i="1" s="1"/>
  <c r="I180" i="1"/>
  <c r="I179" i="1" s="1"/>
  <c r="I178" i="1" s="1"/>
  <c r="H190" i="1"/>
  <c r="G196" i="1"/>
  <c r="M196" i="1" s="1"/>
  <c r="S196" i="1" s="1"/>
  <c r="Y196" i="1" s="1"/>
  <c r="AE196" i="1" s="1"/>
  <c r="AK196" i="1" s="1"/>
  <c r="AQ196" i="1" s="1"/>
  <c r="AW196" i="1" s="1"/>
  <c r="BC196" i="1" s="1"/>
  <c r="BI196" i="1" s="1"/>
  <c r="BO196" i="1" s="1"/>
  <c r="BT196" i="1" s="1"/>
  <c r="BY196" i="1" s="1"/>
  <c r="CG196" i="1" s="1"/>
  <c r="CI196" i="1" s="1"/>
  <c r="G205" i="1"/>
  <c r="M205" i="1" s="1"/>
  <c r="S205" i="1" s="1"/>
  <c r="Y205" i="1" s="1"/>
  <c r="AE205" i="1" s="1"/>
  <c r="AK205" i="1" s="1"/>
  <c r="AQ205" i="1" s="1"/>
  <c r="AW205" i="1" s="1"/>
  <c r="BC205" i="1" s="1"/>
  <c r="BI205" i="1" s="1"/>
  <c r="BO205" i="1" s="1"/>
  <c r="L211" i="1"/>
  <c r="R211" i="1" s="1"/>
  <c r="X211" i="1" s="1"/>
  <c r="AD211" i="1" s="1"/>
  <c r="AJ211" i="1" s="1"/>
  <c r="AP211" i="1" s="1"/>
  <c r="AV211" i="1" s="1"/>
  <c r="BB211" i="1" s="1"/>
  <c r="BH211" i="1" s="1"/>
  <c r="BN211" i="1" s="1"/>
  <c r="BS211" i="1" s="1"/>
  <c r="BX211" i="1" s="1"/>
  <c r="CD211" i="1" s="1"/>
  <c r="CF211" i="1" s="1"/>
  <c r="U200" i="1"/>
  <c r="AS200" i="1"/>
  <c r="H225" i="1"/>
  <c r="N225" i="1" s="1"/>
  <c r="T225" i="1" s="1"/>
  <c r="Z225" i="1" s="1"/>
  <c r="AF225" i="1" s="1"/>
  <c r="AL225" i="1" s="1"/>
  <c r="AR225" i="1" s="1"/>
  <c r="AX225" i="1" s="1"/>
  <c r="BD225" i="1" s="1"/>
  <c r="BJ225" i="1" s="1"/>
  <c r="BP225" i="1" s="1"/>
  <c r="BU225" i="1" s="1"/>
  <c r="BZ225" i="1" s="1"/>
  <c r="CJ225" i="1" s="1"/>
  <c r="CL225" i="1" s="1"/>
  <c r="M235" i="1"/>
  <c r="S235" i="1" s="1"/>
  <c r="Y235" i="1" s="1"/>
  <c r="AE235" i="1" s="1"/>
  <c r="AK235" i="1" s="1"/>
  <c r="AQ235" i="1" s="1"/>
  <c r="AW235" i="1" s="1"/>
  <c r="BC235" i="1" s="1"/>
  <c r="BI235" i="1" s="1"/>
  <c r="BO235" i="1" s="1"/>
  <c r="BT235" i="1" s="1"/>
  <c r="BY235" i="1" s="1"/>
  <c r="CG235" i="1" s="1"/>
  <c r="CI235" i="1" s="1"/>
  <c r="G234" i="1"/>
  <c r="H245" i="1"/>
  <c r="V245" i="1"/>
  <c r="V244" i="1" s="1"/>
  <c r="AT245" i="1"/>
  <c r="AT244" i="1" s="1"/>
  <c r="BR245" i="1"/>
  <c r="BR244" i="1" s="1"/>
  <c r="F251" i="1"/>
  <c r="L251" i="1" s="1"/>
  <c r="R251" i="1" s="1"/>
  <c r="X251" i="1" s="1"/>
  <c r="AD251" i="1" s="1"/>
  <c r="AJ251" i="1" s="1"/>
  <c r="AP251" i="1" s="1"/>
  <c r="AV251" i="1" s="1"/>
  <c r="BB251" i="1" s="1"/>
  <c r="BH251" i="1" s="1"/>
  <c r="BN251" i="1" s="1"/>
  <c r="BS251" i="1" s="1"/>
  <c r="BX251" i="1" s="1"/>
  <c r="CD251" i="1" s="1"/>
  <c r="CF251" i="1" s="1"/>
  <c r="N251" i="1"/>
  <c r="T251" i="1" s="1"/>
  <c r="Z251" i="1" s="1"/>
  <c r="AF251" i="1" s="1"/>
  <c r="AL251" i="1" s="1"/>
  <c r="AR251" i="1" s="1"/>
  <c r="AX251" i="1" s="1"/>
  <c r="BD251" i="1" s="1"/>
  <c r="BJ251" i="1" s="1"/>
  <c r="BP251" i="1" s="1"/>
  <c r="BU251" i="1" s="1"/>
  <c r="BZ251" i="1" s="1"/>
  <c r="CJ251" i="1" s="1"/>
  <c r="CL251" i="1" s="1"/>
  <c r="CA250" i="1"/>
  <c r="CA243" i="1" s="1"/>
  <c r="CA242" i="1" s="1"/>
  <c r="M252" i="1"/>
  <c r="S252" i="1" s="1"/>
  <c r="Y252" i="1" s="1"/>
  <c r="AE252" i="1" s="1"/>
  <c r="AK252" i="1" s="1"/>
  <c r="AQ252" i="1" s="1"/>
  <c r="AW252" i="1" s="1"/>
  <c r="BC252" i="1" s="1"/>
  <c r="BI252" i="1" s="1"/>
  <c r="BO252" i="1" s="1"/>
  <c r="BT252" i="1" s="1"/>
  <c r="BY252" i="1" s="1"/>
  <c r="CG252" i="1" s="1"/>
  <c r="CI252" i="1" s="1"/>
  <c r="F254" i="1"/>
  <c r="L254" i="1" s="1"/>
  <c r="R254" i="1" s="1"/>
  <c r="X254" i="1" s="1"/>
  <c r="AD254" i="1" s="1"/>
  <c r="AJ254" i="1" s="1"/>
  <c r="AP254" i="1" s="1"/>
  <c r="AV254" i="1" s="1"/>
  <c r="BB254" i="1" s="1"/>
  <c r="BH254" i="1" s="1"/>
  <c r="BN254" i="1" s="1"/>
  <c r="BS254" i="1" s="1"/>
  <c r="BX254" i="1" s="1"/>
  <c r="CD254" i="1" s="1"/>
  <c r="CF254" i="1" s="1"/>
  <c r="M255" i="1"/>
  <c r="S255" i="1" s="1"/>
  <c r="Y255" i="1" s="1"/>
  <c r="AE255" i="1" s="1"/>
  <c r="AK255" i="1" s="1"/>
  <c r="AQ255" i="1" s="1"/>
  <c r="AW255" i="1" s="1"/>
  <c r="BC255" i="1" s="1"/>
  <c r="BI255" i="1" s="1"/>
  <c r="BO255" i="1" s="1"/>
  <c r="BT255" i="1" s="1"/>
  <c r="BY255" i="1" s="1"/>
  <c r="CG255" i="1" s="1"/>
  <c r="CI255" i="1" s="1"/>
  <c r="G254" i="1"/>
  <c r="M254" i="1" s="1"/>
  <c r="S254" i="1" s="1"/>
  <c r="Y254" i="1" s="1"/>
  <c r="AE254" i="1" s="1"/>
  <c r="AK254" i="1" s="1"/>
  <c r="AQ254" i="1" s="1"/>
  <c r="AW254" i="1" s="1"/>
  <c r="BC254" i="1" s="1"/>
  <c r="BI254" i="1" s="1"/>
  <c r="BO254" i="1" s="1"/>
  <c r="BT254" i="1" s="1"/>
  <c r="BY254" i="1" s="1"/>
  <c r="CG254" i="1" s="1"/>
  <c r="CI254" i="1" s="1"/>
  <c r="AC250" i="1"/>
  <c r="AC243" i="1" s="1"/>
  <c r="AC242" i="1" s="1"/>
  <c r="AO250" i="1"/>
  <c r="BA250" i="1"/>
  <c r="BA243" i="1" s="1"/>
  <c r="BA242" i="1" s="1"/>
  <c r="BQ257" i="1"/>
  <c r="BQ250" i="1" s="1"/>
  <c r="CM250" i="1"/>
  <c r="L258" i="1"/>
  <c r="R258" i="1" s="1"/>
  <c r="X258" i="1" s="1"/>
  <c r="AD258" i="1" s="1"/>
  <c r="AJ258" i="1" s="1"/>
  <c r="AP258" i="1" s="1"/>
  <c r="AV258" i="1" s="1"/>
  <c r="BB258" i="1" s="1"/>
  <c r="BH258" i="1" s="1"/>
  <c r="BN258" i="1" s="1"/>
  <c r="BS258" i="1" s="1"/>
  <c r="BX258" i="1" s="1"/>
  <c r="CD258" i="1" s="1"/>
  <c r="CF258" i="1" s="1"/>
  <c r="I257" i="1"/>
  <c r="I250" i="1" s="1"/>
  <c r="AG267" i="1"/>
  <c r="AG266" i="1" s="1"/>
  <c r="L276" i="1"/>
  <c r="R276" i="1" s="1"/>
  <c r="X276" i="1" s="1"/>
  <c r="AD276" i="1" s="1"/>
  <c r="AJ276" i="1" s="1"/>
  <c r="AP276" i="1" s="1"/>
  <c r="AV276" i="1" s="1"/>
  <c r="BB276" i="1" s="1"/>
  <c r="BH276" i="1" s="1"/>
  <c r="BN276" i="1" s="1"/>
  <c r="BS276" i="1" s="1"/>
  <c r="BX276" i="1" s="1"/>
  <c r="CD276" i="1" s="1"/>
  <c r="CF276" i="1" s="1"/>
  <c r="N293" i="1"/>
  <c r="T293" i="1" s="1"/>
  <c r="Z293" i="1" s="1"/>
  <c r="AF293" i="1" s="1"/>
  <c r="AL293" i="1" s="1"/>
  <c r="AR293" i="1" s="1"/>
  <c r="AX293" i="1" s="1"/>
  <c r="BD293" i="1" s="1"/>
  <c r="BJ293" i="1" s="1"/>
  <c r="BP293" i="1" s="1"/>
  <c r="BU293" i="1" s="1"/>
  <c r="BZ293" i="1" s="1"/>
  <c r="CJ293" i="1" s="1"/>
  <c r="CL293" i="1" s="1"/>
  <c r="H292" i="1"/>
  <c r="N292" i="1" s="1"/>
  <c r="T292" i="1" s="1"/>
  <c r="Z292" i="1" s="1"/>
  <c r="AF292" i="1" s="1"/>
  <c r="AL292" i="1" s="1"/>
  <c r="AR292" i="1" s="1"/>
  <c r="AX292" i="1" s="1"/>
  <c r="BD292" i="1" s="1"/>
  <c r="BJ292" i="1" s="1"/>
  <c r="BP292" i="1" s="1"/>
  <c r="BU292" i="1" s="1"/>
  <c r="BZ292" i="1" s="1"/>
  <c r="CJ292" i="1" s="1"/>
  <c r="CL292" i="1" s="1"/>
  <c r="N300" i="1"/>
  <c r="T300" i="1" s="1"/>
  <c r="Z300" i="1" s="1"/>
  <c r="AF300" i="1" s="1"/>
  <c r="AL300" i="1" s="1"/>
  <c r="AR300" i="1" s="1"/>
  <c r="AX300" i="1" s="1"/>
  <c r="BD300" i="1" s="1"/>
  <c r="BJ300" i="1" s="1"/>
  <c r="BP300" i="1" s="1"/>
  <c r="BU300" i="1" s="1"/>
  <c r="BZ300" i="1" s="1"/>
  <c r="CJ300" i="1" s="1"/>
  <c r="CL300" i="1" s="1"/>
  <c r="M300" i="1"/>
  <c r="S300" i="1" s="1"/>
  <c r="Y300" i="1" s="1"/>
  <c r="AE300" i="1" s="1"/>
  <c r="AK300" i="1" s="1"/>
  <c r="AQ300" i="1" s="1"/>
  <c r="AW300" i="1" s="1"/>
  <c r="BC300" i="1" s="1"/>
  <c r="BI300" i="1" s="1"/>
  <c r="BO300" i="1" s="1"/>
  <c r="BT300" i="1" s="1"/>
  <c r="BY300" i="1" s="1"/>
  <c r="CG300" i="1" s="1"/>
  <c r="CI300" i="1" s="1"/>
  <c r="U297" i="1"/>
  <c r="U296" i="1" s="1"/>
  <c r="AS297" i="1"/>
  <c r="AS296" i="1" s="1"/>
  <c r="AS291" i="1" s="1"/>
  <c r="AS290" i="1" s="1"/>
  <c r="BQ297" i="1"/>
  <c r="BQ296" i="1" s="1"/>
  <c r="BR316" i="1"/>
  <c r="Q320" i="1"/>
  <c r="Q315" i="1" s="1"/>
  <c r="Q314" i="1" s="1"/>
  <c r="BM320" i="1"/>
  <c r="BM315" i="1" s="1"/>
  <c r="BM314" i="1" s="1"/>
  <c r="CM320" i="1"/>
  <c r="CM315" i="1" s="1"/>
  <c r="CM314" i="1" s="1"/>
  <c r="AC320" i="1"/>
  <c r="AC315" i="1" s="1"/>
  <c r="AC314" i="1" s="1"/>
  <c r="BA320" i="1"/>
  <c r="BA315" i="1" s="1"/>
  <c r="BA314" i="1" s="1"/>
  <c r="V320" i="1"/>
  <c r="V315" i="1" s="1"/>
  <c r="V314" i="1" s="1"/>
  <c r="BR320" i="1"/>
  <c r="N332" i="1"/>
  <c r="T332" i="1" s="1"/>
  <c r="Z332" i="1" s="1"/>
  <c r="AF332" i="1" s="1"/>
  <c r="AL332" i="1" s="1"/>
  <c r="AR332" i="1" s="1"/>
  <c r="AX332" i="1" s="1"/>
  <c r="BD332" i="1" s="1"/>
  <c r="BJ332" i="1" s="1"/>
  <c r="BP332" i="1" s="1"/>
  <c r="BU332" i="1" s="1"/>
  <c r="BZ332" i="1" s="1"/>
  <c r="CJ332" i="1" s="1"/>
  <c r="CL332" i="1" s="1"/>
  <c r="M336" i="1"/>
  <c r="S336" i="1" s="1"/>
  <c r="Y336" i="1" s="1"/>
  <c r="AE336" i="1" s="1"/>
  <c r="AK336" i="1" s="1"/>
  <c r="AQ336" i="1" s="1"/>
  <c r="AW336" i="1" s="1"/>
  <c r="BC336" i="1" s="1"/>
  <c r="BI336" i="1" s="1"/>
  <c r="BO336" i="1" s="1"/>
  <c r="BT336" i="1" s="1"/>
  <c r="BY336" i="1" s="1"/>
  <c r="CG336" i="1" s="1"/>
  <c r="CI336" i="1" s="1"/>
  <c r="G335" i="1"/>
  <c r="L348" i="1"/>
  <c r="R348" i="1" s="1"/>
  <c r="X348" i="1" s="1"/>
  <c r="AD348" i="1" s="1"/>
  <c r="AJ348" i="1" s="1"/>
  <c r="AP348" i="1" s="1"/>
  <c r="AV348" i="1" s="1"/>
  <c r="BB348" i="1" s="1"/>
  <c r="BH348" i="1" s="1"/>
  <c r="BN348" i="1" s="1"/>
  <c r="BS348" i="1" s="1"/>
  <c r="BX348" i="1" s="1"/>
  <c r="CD348" i="1" s="1"/>
  <c r="CF348" i="1" s="1"/>
  <c r="F347" i="1"/>
  <c r="L347" i="1" s="1"/>
  <c r="R347" i="1" s="1"/>
  <c r="X347" i="1" s="1"/>
  <c r="AD347" i="1" s="1"/>
  <c r="AJ347" i="1" s="1"/>
  <c r="AP347" i="1" s="1"/>
  <c r="AV347" i="1" s="1"/>
  <c r="BB347" i="1" s="1"/>
  <c r="BH347" i="1" s="1"/>
  <c r="BN347" i="1" s="1"/>
  <c r="BS347" i="1" s="1"/>
  <c r="BX347" i="1" s="1"/>
  <c r="CD347" i="1" s="1"/>
  <c r="CF347" i="1" s="1"/>
  <c r="N354" i="1"/>
  <c r="T354" i="1" s="1"/>
  <c r="Z354" i="1" s="1"/>
  <c r="AF354" i="1" s="1"/>
  <c r="AL354" i="1" s="1"/>
  <c r="AR354" i="1" s="1"/>
  <c r="AX354" i="1" s="1"/>
  <c r="BD354" i="1" s="1"/>
  <c r="BJ354" i="1" s="1"/>
  <c r="BP354" i="1" s="1"/>
  <c r="BU354" i="1" s="1"/>
  <c r="BZ354" i="1" s="1"/>
  <c r="CJ354" i="1" s="1"/>
  <c r="CL354" i="1" s="1"/>
  <c r="H353" i="1"/>
  <c r="BR353" i="1"/>
  <c r="BR352" i="1" s="1"/>
  <c r="BR351" i="1" s="1"/>
  <c r="N364" i="1"/>
  <c r="T364" i="1" s="1"/>
  <c r="Z364" i="1" s="1"/>
  <c r="AF364" i="1" s="1"/>
  <c r="AL364" i="1" s="1"/>
  <c r="AR364" i="1" s="1"/>
  <c r="AX364" i="1" s="1"/>
  <c r="BD364" i="1" s="1"/>
  <c r="BJ364" i="1" s="1"/>
  <c r="BP364" i="1" s="1"/>
  <c r="BU364" i="1" s="1"/>
  <c r="BZ364" i="1" s="1"/>
  <c r="CJ364" i="1" s="1"/>
  <c r="CL364" i="1" s="1"/>
  <c r="M366" i="1"/>
  <c r="S366" i="1" s="1"/>
  <c r="Y366" i="1" s="1"/>
  <c r="AE366" i="1" s="1"/>
  <c r="AK366" i="1" s="1"/>
  <c r="AQ366" i="1" s="1"/>
  <c r="AW366" i="1" s="1"/>
  <c r="BC366" i="1" s="1"/>
  <c r="BI366" i="1" s="1"/>
  <c r="BO366" i="1" s="1"/>
  <c r="BT366" i="1" s="1"/>
  <c r="BY366" i="1" s="1"/>
  <c r="CG366" i="1" s="1"/>
  <c r="CI366" i="1" s="1"/>
  <c r="G365" i="1"/>
  <c r="BQ365" i="1"/>
  <c r="BQ364" i="1" s="1"/>
  <c r="N370" i="1"/>
  <c r="T370" i="1" s="1"/>
  <c r="Z370" i="1" s="1"/>
  <c r="AF370" i="1" s="1"/>
  <c r="AL370" i="1" s="1"/>
  <c r="AR370" i="1" s="1"/>
  <c r="AX370" i="1" s="1"/>
  <c r="BD370" i="1" s="1"/>
  <c r="BJ370" i="1" s="1"/>
  <c r="BP370" i="1" s="1"/>
  <c r="BU370" i="1" s="1"/>
  <c r="BZ370" i="1" s="1"/>
  <c r="CJ370" i="1" s="1"/>
  <c r="CL370" i="1" s="1"/>
  <c r="H369" i="1"/>
  <c r="P372" i="1"/>
  <c r="P363" i="1" s="1"/>
  <c r="AG372" i="1"/>
  <c r="AG363" i="1" s="1"/>
  <c r="AG362" i="1" s="1"/>
  <c r="AG361" i="1" s="1"/>
  <c r="AU372" i="1"/>
  <c r="AU363" i="1" s="1"/>
  <c r="AU362" i="1" s="1"/>
  <c r="AU361" i="1" s="1"/>
  <c r="BL372" i="1"/>
  <c r="BL363" i="1" s="1"/>
  <c r="BL362" i="1" s="1"/>
  <c r="BL361" i="1" s="1"/>
  <c r="CC372" i="1"/>
  <c r="CC363" i="1" s="1"/>
  <c r="CC362" i="1" s="1"/>
  <c r="CC361" i="1" s="1"/>
  <c r="AS392" i="1"/>
  <c r="AS391" i="1" s="1"/>
  <c r="CA392" i="1"/>
  <c r="CA391" i="1" s="1"/>
  <c r="N395" i="1"/>
  <c r="T395" i="1" s="1"/>
  <c r="Z395" i="1" s="1"/>
  <c r="AF395" i="1" s="1"/>
  <c r="AL395" i="1" s="1"/>
  <c r="AR395" i="1" s="1"/>
  <c r="AX395" i="1" s="1"/>
  <c r="BD395" i="1" s="1"/>
  <c r="BJ395" i="1" s="1"/>
  <c r="BP395" i="1" s="1"/>
  <c r="BU395" i="1" s="1"/>
  <c r="BZ395" i="1" s="1"/>
  <c r="CJ395" i="1" s="1"/>
  <c r="CL395" i="1" s="1"/>
  <c r="H394" i="1"/>
  <c r="W403" i="1"/>
  <c r="BE403" i="1"/>
  <c r="G412" i="1"/>
  <c r="M412" i="1" s="1"/>
  <c r="S412" i="1" s="1"/>
  <c r="Y412" i="1" s="1"/>
  <c r="AE412" i="1" s="1"/>
  <c r="AK412" i="1" s="1"/>
  <c r="AQ412" i="1" s="1"/>
  <c r="AW412" i="1" s="1"/>
  <c r="BC412" i="1" s="1"/>
  <c r="BI412" i="1" s="1"/>
  <c r="BO412" i="1" s="1"/>
  <c r="BT412" i="1" s="1"/>
  <c r="BY412" i="1" s="1"/>
  <c r="CG412" i="1" s="1"/>
  <c r="CI412" i="1" s="1"/>
  <c r="M413" i="1"/>
  <c r="S413" i="1" s="1"/>
  <c r="Y413" i="1" s="1"/>
  <c r="AE413" i="1" s="1"/>
  <c r="AK413" i="1" s="1"/>
  <c r="AQ413" i="1" s="1"/>
  <c r="AW413" i="1" s="1"/>
  <c r="BC413" i="1" s="1"/>
  <c r="BI413" i="1" s="1"/>
  <c r="BO413" i="1" s="1"/>
  <c r="BT413" i="1" s="1"/>
  <c r="BY413" i="1" s="1"/>
  <c r="CG413" i="1" s="1"/>
  <c r="CI413" i="1" s="1"/>
  <c r="N417" i="1"/>
  <c r="T417" i="1" s="1"/>
  <c r="Z417" i="1" s="1"/>
  <c r="AF417" i="1" s="1"/>
  <c r="AL417" i="1" s="1"/>
  <c r="AR417" i="1" s="1"/>
  <c r="AX417" i="1" s="1"/>
  <c r="BD417" i="1" s="1"/>
  <c r="BJ417" i="1" s="1"/>
  <c r="BP417" i="1" s="1"/>
  <c r="BU417" i="1" s="1"/>
  <c r="BZ417" i="1" s="1"/>
  <c r="CJ417" i="1" s="1"/>
  <c r="CL417" i="1" s="1"/>
  <c r="H416" i="1"/>
  <c r="N416" i="1" s="1"/>
  <c r="T416" i="1" s="1"/>
  <c r="Z416" i="1" s="1"/>
  <c r="AF416" i="1" s="1"/>
  <c r="AL416" i="1" s="1"/>
  <c r="AR416" i="1" s="1"/>
  <c r="AX416" i="1" s="1"/>
  <c r="BD416" i="1" s="1"/>
  <c r="BJ416" i="1" s="1"/>
  <c r="BP416" i="1" s="1"/>
  <c r="BU416" i="1" s="1"/>
  <c r="BZ416" i="1" s="1"/>
  <c r="CJ416" i="1" s="1"/>
  <c r="CL416" i="1" s="1"/>
  <c r="F427" i="1"/>
  <c r="P457" i="1"/>
  <c r="AB457" i="1"/>
  <c r="AI457" i="1"/>
  <c r="AS457" i="1"/>
  <c r="BG457" i="1"/>
  <c r="BQ457" i="1"/>
  <c r="CA457" i="1"/>
  <c r="L504" i="1"/>
  <c r="R504" i="1" s="1"/>
  <c r="X504" i="1" s="1"/>
  <c r="AD504" i="1" s="1"/>
  <c r="AJ504" i="1" s="1"/>
  <c r="AP504" i="1" s="1"/>
  <c r="AV504" i="1" s="1"/>
  <c r="BB504" i="1" s="1"/>
  <c r="BH504" i="1" s="1"/>
  <c r="BN504" i="1" s="1"/>
  <c r="BS504" i="1" s="1"/>
  <c r="BX504" i="1" s="1"/>
  <c r="CD504" i="1" s="1"/>
  <c r="F503" i="1"/>
  <c r="L506" i="1"/>
  <c r="R506" i="1" s="1"/>
  <c r="X506" i="1" s="1"/>
  <c r="AD506" i="1" s="1"/>
  <c r="AJ506" i="1" s="1"/>
  <c r="AP506" i="1" s="1"/>
  <c r="AV506" i="1" s="1"/>
  <c r="BB506" i="1" s="1"/>
  <c r="BH506" i="1" s="1"/>
  <c r="BN506" i="1" s="1"/>
  <c r="BS506" i="1" s="1"/>
  <c r="BX506" i="1" s="1"/>
  <c r="CD506" i="1" s="1"/>
  <c r="CF506" i="1" s="1"/>
  <c r="I503" i="1"/>
  <c r="I502" i="1" s="1"/>
  <c r="I495" i="1" s="1"/>
  <c r="U508" i="1"/>
  <c r="AZ508" i="1"/>
  <c r="AG508" i="1"/>
  <c r="AT508" i="1"/>
  <c r="N515" i="1"/>
  <c r="T515" i="1" s="1"/>
  <c r="Z515" i="1" s="1"/>
  <c r="AF515" i="1" s="1"/>
  <c r="AL515" i="1" s="1"/>
  <c r="AR515" i="1" s="1"/>
  <c r="AX515" i="1" s="1"/>
  <c r="BD515" i="1" s="1"/>
  <c r="BJ515" i="1" s="1"/>
  <c r="BP515" i="1" s="1"/>
  <c r="BU515" i="1" s="1"/>
  <c r="BZ515" i="1" s="1"/>
  <c r="CJ515" i="1" s="1"/>
  <c r="CL515" i="1" s="1"/>
  <c r="BK508" i="1"/>
  <c r="N518" i="1"/>
  <c r="T518" i="1" s="1"/>
  <c r="Z518" i="1" s="1"/>
  <c r="AF518" i="1" s="1"/>
  <c r="AL518" i="1" s="1"/>
  <c r="AR518" i="1" s="1"/>
  <c r="AX518" i="1" s="1"/>
  <c r="BD518" i="1" s="1"/>
  <c r="BJ518" i="1" s="1"/>
  <c r="BP518" i="1" s="1"/>
  <c r="BU518" i="1" s="1"/>
  <c r="BZ518" i="1" s="1"/>
  <c r="CJ518" i="1" s="1"/>
  <c r="CL518" i="1" s="1"/>
  <c r="K517" i="1"/>
  <c r="CA508" i="1"/>
  <c r="W508" i="1"/>
  <c r="AU508" i="1"/>
  <c r="N526" i="1"/>
  <c r="T526" i="1" s="1"/>
  <c r="Z526" i="1" s="1"/>
  <c r="AF526" i="1" s="1"/>
  <c r="AL526" i="1" s="1"/>
  <c r="AR526" i="1" s="1"/>
  <c r="AX526" i="1" s="1"/>
  <c r="BD526" i="1" s="1"/>
  <c r="BJ526" i="1" s="1"/>
  <c r="BP526" i="1" s="1"/>
  <c r="BU526" i="1" s="1"/>
  <c r="BZ526" i="1" s="1"/>
  <c r="CJ526" i="1" s="1"/>
  <c r="CL526" i="1" s="1"/>
  <c r="H523" i="1"/>
  <c r="N543" i="1"/>
  <c r="T543" i="1" s="1"/>
  <c r="Z543" i="1" s="1"/>
  <c r="AF543" i="1" s="1"/>
  <c r="AL543" i="1" s="1"/>
  <c r="AR543" i="1" s="1"/>
  <c r="AX543" i="1" s="1"/>
  <c r="BD543" i="1" s="1"/>
  <c r="BJ543" i="1" s="1"/>
  <c r="BP543" i="1" s="1"/>
  <c r="BU543" i="1" s="1"/>
  <c r="BZ543" i="1" s="1"/>
  <c r="CJ543" i="1" s="1"/>
  <c r="CL543" i="1" s="1"/>
  <c r="BF562" i="1"/>
  <c r="L566" i="1"/>
  <c r="R566" i="1" s="1"/>
  <c r="X566" i="1" s="1"/>
  <c r="AD566" i="1" s="1"/>
  <c r="AJ566" i="1" s="1"/>
  <c r="AP566" i="1" s="1"/>
  <c r="AV566" i="1" s="1"/>
  <c r="BB566" i="1" s="1"/>
  <c r="BH566" i="1" s="1"/>
  <c r="BN566" i="1" s="1"/>
  <c r="BS566" i="1" s="1"/>
  <c r="BX566" i="1" s="1"/>
  <c r="CD566" i="1" s="1"/>
  <c r="CF566" i="1" s="1"/>
  <c r="AC569" i="1"/>
  <c r="CB569" i="1"/>
  <c r="AG569" i="1"/>
  <c r="AN569" i="1"/>
  <c r="BL569" i="1"/>
  <c r="BV569" i="1"/>
  <c r="W569" i="1"/>
  <c r="AA569" i="1"/>
  <c r="AY569" i="1"/>
  <c r="BW569" i="1"/>
  <c r="N576" i="1"/>
  <c r="T576" i="1" s="1"/>
  <c r="Z576" i="1" s="1"/>
  <c r="AF576" i="1" s="1"/>
  <c r="AL576" i="1" s="1"/>
  <c r="AR576" i="1" s="1"/>
  <c r="AX576" i="1" s="1"/>
  <c r="BD576" i="1" s="1"/>
  <c r="BJ576" i="1" s="1"/>
  <c r="BP576" i="1" s="1"/>
  <c r="BU576" i="1" s="1"/>
  <c r="BZ576" i="1" s="1"/>
  <c r="CJ576" i="1" s="1"/>
  <c r="CL576" i="1" s="1"/>
  <c r="M578" i="1"/>
  <c r="S578" i="1" s="1"/>
  <c r="Y578" i="1" s="1"/>
  <c r="AE578" i="1" s="1"/>
  <c r="AK578" i="1" s="1"/>
  <c r="AQ578" i="1" s="1"/>
  <c r="AW578" i="1" s="1"/>
  <c r="BC578" i="1" s="1"/>
  <c r="BI578" i="1" s="1"/>
  <c r="BO578" i="1" s="1"/>
  <c r="BT578" i="1" s="1"/>
  <c r="BY578" i="1" s="1"/>
  <c r="CG578" i="1" s="1"/>
  <c r="CI578" i="1" s="1"/>
  <c r="G577" i="1"/>
  <c r="N581" i="1"/>
  <c r="T581" i="1" s="1"/>
  <c r="Z581" i="1" s="1"/>
  <c r="AF581" i="1" s="1"/>
  <c r="AL581" i="1" s="1"/>
  <c r="AR581" i="1" s="1"/>
  <c r="AX581" i="1" s="1"/>
  <c r="BD581" i="1" s="1"/>
  <c r="BJ581" i="1" s="1"/>
  <c r="BP581" i="1" s="1"/>
  <c r="BU581" i="1" s="1"/>
  <c r="BZ581" i="1" s="1"/>
  <c r="CJ581" i="1" s="1"/>
  <c r="CL581" i="1" s="1"/>
  <c r="K580" i="1"/>
  <c r="N580" i="1" s="1"/>
  <c r="T580" i="1" s="1"/>
  <c r="Z580" i="1" s="1"/>
  <c r="AF580" i="1" s="1"/>
  <c r="AL580" i="1" s="1"/>
  <c r="AR580" i="1" s="1"/>
  <c r="AX580" i="1" s="1"/>
  <c r="BD580" i="1" s="1"/>
  <c r="BJ580" i="1" s="1"/>
  <c r="BP580" i="1" s="1"/>
  <c r="BU580" i="1" s="1"/>
  <c r="BZ580" i="1" s="1"/>
  <c r="CJ580" i="1" s="1"/>
  <c r="CL580" i="1" s="1"/>
  <c r="L593" i="1"/>
  <c r="R593" i="1" s="1"/>
  <c r="X593" i="1" s="1"/>
  <c r="AD593" i="1" s="1"/>
  <c r="AJ593" i="1" s="1"/>
  <c r="I592" i="1"/>
  <c r="BE592" i="1"/>
  <c r="BE588" i="1" s="1"/>
  <c r="BV592" i="1"/>
  <c r="BV588" i="1" s="1"/>
  <c r="CC592" i="1"/>
  <c r="CC588" i="1" s="1"/>
  <c r="N599" i="1"/>
  <c r="T599" i="1" s="1"/>
  <c r="Z599" i="1" s="1"/>
  <c r="AF599" i="1" s="1"/>
  <c r="AL599" i="1" s="1"/>
  <c r="AR599" i="1" s="1"/>
  <c r="AX599" i="1" s="1"/>
  <c r="BD599" i="1" s="1"/>
  <c r="BJ599" i="1" s="1"/>
  <c r="BP599" i="1" s="1"/>
  <c r="BU599" i="1" s="1"/>
  <c r="BZ599" i="1" s="1"/>
  <c r="CJ599" i="1" s="1"/>
  <c r="CL599" i="1" s="1"/>
  <c r="K598" i="1"/>
  <c r="U598" i="1"/>
  <c r="U597" i="1" s="1"/>
  <c r="AB598" i="1"/>
  <c r="AB597" i="1" s="1"/>
  <c r="AI598" i="1"/>
  <c r="AI597" i="1" s="1"/>
  <c r="AS598" i="1"/>
  <c r="AS597" i="1" s="1"/>
  <c r="AZ598" i="1"/>
  <c r="AZ597" i="1" s="1"/>
  <c r="BG598" i="1"/>
  <c r="BG597" i="1" s="1"/>
  <c r="BQ598" i="1"/>
  <c r="BQ597" i="1" s="1"/>
  <c r="CA598" i="1"/>
  <c r="CA597" i="1" s="1"/>
  <c r="L610" i="1"/>
  <c r="R610" i="1" s="1"/>
  <c r="X610" i="1" s="1"/>
  <c r="AD610" i="1" s="1"/>
  <c r="AJ610" i="1" s="1"/>
  <c r="AP610" i="1" s="1"/>
  <c r="AV610" i="1" s="1"/>
  <c r="BB610" i="1" s="1"/>
  <c r="BH610" i="1" s="1"/>
  <c r="BN610" i="1" s="1"/>
  <c r="BS610" i="1" s="1"/>
  <c r="BX610" i="1" s="1"/>
  <c r="CD610" i="1" s="1"/>
  <c r="CF610" i="1" s="1"/>
  <c r="I609" i="1"/>
  <c r="L609" i="1" s="1"/>
  <c r="R609" i="1" s="1"/>
  <c r="X609" i="1" s="1"/>
  <c r="AD609" i="1" s="1"/>
  <c r="AJ609" i="1" s="1"/>
  <c r="AP609" i="1" s="1"/>
  <c r="AV609" i="1" s="1"/>
  <c r="BB609" i="1" s="1"/>
  <c r="BH609" i="1" s="1"/>
  <c r="BN609" i="1" s="1"/>
  <c r="BS609" i="1" s="1"/>
  <c r="BX609" i="1" s="1"/>
  <c r="CD609" i="1" s="1"/>
  <c r="CF609" i="1" s="1"/>
  <c r="L631" i="1"/>
  <c r="R631" i="1" s="1"/>
  <c r="X631" i="1" s="1"/>
  <c r="AD631" i="1" s="1"/>
  <c r="AJ631" i="1" s="1"/>
  <c r="AP631" i="1" s="1"/>
  <c r="AV631" i="1" s="1"/>
  <c r="BB631" i="1" s="1"/>
  <c r="BH631" i="1" s="1"/>
  <c r="BN631" i="1" s="1"/>
  <c r="BS631" i="1" s="1"/>
  <c r="BX631" i="1" s="1"/>
  <c r="CD631" i="1" s="1"/>
  <c r="CF631" i="1" s="1"/>
  <c r="F630" i="1"/>
  <c r="BA629" i="1"/>
  <c r="BA628" i="1" s="1"/>
  <c r="G633" i="1"/>
  <c r="M634" i="1"/>
  <c r="S634" i="1" s="1"/>
  <c r="Y634" i="1" s="1"/>
  <c r="AE634" i="1" s="1"/>
  <c r="AK634" i="1" s="1"/>
  <c r="AQ634" i="1" s="1"/>
  <c r="AW634" i="1" s="1"/>
  <c r="BC634" i="1" s="1"/>
  <c r="BI634" i="1" s="1"/>
  <c r="BO634" i="1" s="1"/>
  <c r="BT634" i="1" s="1"/>
  <c r="BY634" i="1" s="1"/>
  <c r="CG634" i="1" s="1"/>
  <c r="CI634" i="1" s="1"/>
  <c r="N641" i="1"/>
  <c r="T641" i="1" s="1"/>
  <c r="Z641" i="1" s="1"/>
  <c r="AF641" i="1" s="1"/>
  <c r="AL641" i="1" s="1"/>
  <c r="AR641" i="1" s="1"/>
  <c r="AX641" i="1" s="1"/>
  <c r="BD641" i="1" s="1"/>
  <c r="BJ641" i="1" s="1"/>
  <c r="BP641" i="1" s="1"/>
  <c r="BU641" i="1" s="1"/>
  <c r="BZ641" i="1" s="1"/>
  <c r="CJ641" i="1" s="1"/>
  <c r="CL641" i="1" s="1"/>
  <c r="AS636" i="1"/>
  <c r="CA636" i="1"/>
  <c r="AA636" i="1"/>
  <c r="AY652" i="1"/>
  <c r="AY651" i="1" s="1"/>
  <c r="BW652" i="1"/>
  <c r="BW651" i="1" s="1"/>
  <c r="N667" i="1"/>
  <c r="T667" i="1" s="1"/>
  <c r="Z667" i="1" s="1"/>
  <c r="AF667" i="1" s="1"/>
  <c r="AL667" i="1" s="1"/>
  <c r="AR667" i="1" s="1"/>
  <c r="AX667" i="1" s="1"/>
  <c r="BD667" i="1" s="1"/>
  <c r="BJ667" i="1" s="1"/>
  <c r="BP667" i="1" s="1"/>
  <c r="BU667" i="1" s="1"/>
  <c r="BZ667" i="1" s="1"/>
  <c r="CJ667" i="1" s="1"/>
  <c r="CL667" i="1" s="1"/>
  <c r="L669" i="1"/>
  <c r="R669" i="1" s="1"/>
  <c r="X669" i="1" s="1"/>
  <c r="AD669" i="1" s="1"/>
  <c r="AJ669" i="1" s="1"/>
  <c r="AP669" i="1" s="1"/>
  <c r="AV669" i="1" s="1"/>
  <c r="BB669" i="1" s="1"/>
  <c r="BH669" i="1" s="1"/>
  <c r="BN669" i="1" s="1"/>
  <c r="BS669" i="1" s="1"/>
  <c r="BX669" i="1" s="1"/>
  <c r="CD669" i="1" s="1"/>
  <c r="CF669" i="1" s="1"/>
  <c r="AB683" i="1"/>
  <c r="BG683" i="1"/>
  <c r="N696" i="1"/>
  <c r="T696" i="1" s="1"/>
  <c r="Z696" i="1" s="1"/>
  <c r="AF696" i="1" s="1"/>
  <c r="AL696" i="1" s="1"/>
  <c r="AR696" i="1" s="1"/>
  <c r="AX696" i="1" s="1"/>
  <c r="BD696" i="1" s="1"/>
  <c r="BJ696" i="1" s="1"/>
  <c r="BP696" i="1" s="1"/>
  <c r="BU696" i="1" s="1"/>
  <c r="BZ696" i="1" s="1"/>
  <c r="CJ696" i="1" s="1"/>
  <c r="CL696" i="1" s="1"/>
  <c r="H695" i="1"/>
  <c r="BQ695" i="1"/>
  <c r="L707" i="1"/>
  <c r="F706" i="1"/>
  <c r="AN713" i="1"/>
  <c r="AN712" i="1" s="1"/>
  <c r="V736" i="1"/>
  <c r="V735" i="1" s="1"/>
  <c r="AC736" i="1"/>
  <c r="AC735" i="1" s="1"/>
  <c r="AM736" i="1"/>
  <c r="AM735" i="1" s="1"/>
  <c r="AT736" i="1"/>
  <c r="AT735" i="1" s="1"/>
  <c r="BR736" i="1"/>
  <c r="BR735" i="1" s="1"/>
  <c r="N741" i="1"/>
  <c r="T741" i="1" s="1"/>
  <c r="Z741" i="1" s="1"/>
  <c r="AF741" i="1" s="1"/>
  <c r="AL741" i="1" s="1"/>
  <c r="AR741" i="1" s="1"/>
  <c r="AX741" i="1" s="1"/>
  <c r="BD741" i="1" s="1"/>
  <c r="BJ741" i="1" s="1"/>
  <c r="BP741" i="1" s="1"/>
  <c r="BU741" i="1" s="1"/>
  <c r="BZ741" i="1" s="1"/>
  <c r="CJ741" i="1" s="1"/>
  <c r="CL741" i="1" s="1"/>
  <c r="M743" i="1"/>
  <c r="S743" i="1" s="1"/>
  <c r="Y743" i="1" s="1"/>
  <c r="AE743" i="1" s="1"/>
  <c r="AK743" i="1" s="1"/>
  <c r="AQ743" i="1" s="1"/>
  <c r="AW743" i="1" s="1"/>
  <c r="BC743" i="1" s="1"/>
  <c r="BI743" i="1" s="1"/>
  <c r="BO743" i="1" s="1"/>
  <c r="BT743" i="1" s="1"/>
  <c r="BY743" i="1" s="1"/>
  <c r="CG743" i="1" s="1"/>
  <c r="CI743" i="1" s="1"/>
  <c r="G742" i="1"/>
  <c r="N746" i="1"/>
  <c r="T746" i="1" s="1"/>
  <c r="Z746" i="1" s="1"/>
  <c r="AF746" i="1" s="1"/>
  <c r="AL746" i="1" s="1"/>
  <c r="AR746" i="1" s="1"/>
  <c r="AX746" i="1" s="1"/>
  <c r="BD746" i="1" s="1"/>
  <c r="BJ746" i="1" s="1"/>
  <c r="BP746" i="1" s="1"/>
  <c r="BU746" i="1" s="1"/>
  <c r="BZ746" i="1" s="1"/>
  <c r="CJ746" i="1" s="1"/>
  <c r="CL746" i="1" s="1"/>
  <c r="H745" i="1"/>
  <c r="N745" i="1" s="1"/>
  <c r="T745" i="1" s="1"/>
  <c r="Z745" i="1" s="1"/>
  <c r="AF745" i="1" s="1"/>
  <c r="AL745" i="1" s="1"/>
  <c r="AR745" i="1" s="1"/>
  <c r="AX745" i="1" s="1"/>
  <c r="BD745" i="1" s="1"/>
  <c r="BJ745" i="1" s="1"/>
  <c r="BP745" i="1" s="1"/>
  <c r="BU745" i="1" s="1"/>
  <c r="BZ745" i="1" s="1"/>
  <c r="CJ745" i="1" s="1"/>
  <c r="CL745" i="1" s="1"/>
  <c r="U750" i="1"/>
  <c r="U749" i="1" s="1"/>
  <c r="AB750" i="1"/>
  <c r="AB749" i="1" s="1"/>
  <c r="AS750" i="1"/>
  <c r="AS749" i="1" s="1"/>
  <c r="BQ750" i="1"/>
  <c r="BQ749" i="1" s="1"/>
  <c r="N757" i="1"/>
  <c r="T757" i="1" s="1"/>
  <c r="Z757" i="1" s="1"/>
  <c r="AF757" i="1" s="1"/>
  <c r="AL757" i="1" s="1"/>
  <c r="AR757" i="1" s="1"/>
  <c r="AX757" i="1" s="1"/>
  <c r="BD757" i="1" s="1"/>
  <c r="BJ757" i="1" s="1"/>
  <c r="BP757" i="1" s="1"/>
  <c r="BU757" i="1" s="1"/>
  <c r="BZ757" i="1" s="1"/>
  <c r="CJ757" i="1" s="1"/>
  <c r="CL757" i="1" s="1"/>
  <c r="H756" i="1"/>
  <c r="BR760" i="1"/>
  <c r="BR759" i="1" s="1"/>
  <c r="CB780" i="1"/>
  <c r="N781" i="1"/>
  <c r="T781" i="1" s="1"/>
  <c r="Z781" i="1" s="1"/>
  <c r="AF781" i="1" s="1"/>
  <c r="AL781" i="1" s="1"/>
  <c r="AR781" i="1" s="1"/>
  <c r="AX781" i="1" s="1"/>
  <c r="BD781" i="1" s="1"/>
  <c r="BJ781" i="1" s="1"/>
  <c r="BP781" i="1" s="1"/>
  <c r="BU781" i="1" s="1"/>
  <c r="BZ781" i="1" s="1"/>
  <c r="CJ781" i="1" s="1"/>
  <c r="CL781" i="1" s="1"/>
  <c r="H780" i="1"/>
  <c r="N782" i="1"/>
  <c r="T782" i="1" s="1"/>
  <c r="Z782" i="1" s="1"/>
  <c r="AF782" i="1" s="1"/>
  <c r="AL782" i="1" s="1"/>
  <c r="AR782" i="1" s="1"/>
  <c r="AX782" i="1" s="1"/>
  <c r="BD782" i="1" s="1"/>
  <c r="BJ782" i="1" s="1"/>
  <c r="BP782" i="1" s="1"/>
  <c r="BU782" i="1" s="1"/>
  <c r="BZ782" i="1" s="1"/>
  <c r="CJ782" i="1" s="1"/>
  <c r="CL782" i="1" s="1"/>
  <c r="BQ780" i="1"/>
  <c r="M785" i="1"/>
  <c r="S785" i="1" s="1"/>
  <c r="Y785" i="1" s="1"/>
  <c r="AE785" i="1" s="1"/>
  <c r="AK785" i="1" s="1"/>
  <c r="AQ785" i="1" s="1"/>
  <c r="AW785" i="1" s="1"/>
  <c r="BC785" i="1" s="1"/>
  <c r="BI785" i="1" s="1"/>
  <c r="BO785" i="1" s="1"/>
  <c r="BT785" i="1" s="1"/>
  <c r="BY785" i="1" s="1"/>
  <c r="CG785" i="1" s="1"/>
  <c r="CI785" i="1" s="1"/>
  <c r="G784" i="1"/>
  <c r="M784" i="1" s="1"/>
  <c r="S784" i="1" s="1"/>
  <c r="Y784" i="1" s="1"/>
  <c r="AE784" i="1" s="1"/>
  <c r="AK784" i="1" s="1"/>
  <c r="AQ784" i="1" s="1"/>
  <c r="AW784" i="1" s="1"/>
  <c r="BC784" i="1" s="1"/>
  <c r="BI784" i="1" s="1"/>
  <c r="BO784" i="1" s="1"/>
  <c r="BT784" i="1" s="1"/>
  <c r="BY784" i="1" s="1"/>
  <c r="CG784" i="1" s="1"/>
  <c r="CI784" i="1" s="1"/>
  <c r="N785" i="1"/>
  <c r="T785" i="1" s="1"/>
  <c r="Z785" i="1" s="1"/>
  <c r="AF785" i="1" s="1"/>
  <c r="AL785" i="1" s="1"/>
  <c r="AR785" i="1" s="1"/>
  <c r="AX785" i="1" s="1"/>
  <c r="BD785" i="1" s="1"/>
  <c r="BJ785" i="1" s="1"/>
  <c r="BP785" i="1" s="1"/>
  <c r="BU785" i="1" s="1"/>
  <c r="BZ785" i="1" s="1"/>
  <c r="CJ785" i="1" s="1"/>
  <c r="CL785" i="1" s="1"/>
  <c r="K784" i="1"/>
  <c r="N784" i="1" s="1"/>
  <c r="T784" i="1" s="1"/>
  <c r="Z784" i="1" s="1"/>
  <c r="AF784" i="1" s="1"/>
  <c r="AL784" i="1" s="1"/>
  <c r="AR784" i="1" s="1"/>
  <c r="AX784" i="1" s="1"/>
  <c r="BD784" i="1" s="1"/>
  <c r="BJ784" i="1" s="1"/>
  <c r="BP784" i="1" s="1"/>
  <c r="BU784" i="1" s="1"/>
  <c r="BZ784" i="1" s="1"/>
  <c r="CJ784" i="1" s="1"/>
  <c r="CL784" i="1" s="1"/>
  <c r="AI780" i="1"/>
  <c r="BG780" i="1"/>
  <c r="CA780" i="1"/>
  <c r="N801" i="1"/>
  <c r="T801" i="1" s="1"/>
  <c r="Z801" i="1" s="1"/>
  <c r="AF801" i="1" s="1"/>
  <c r="AL801" i="1" s="1"/>
  <c r="AR801" i="1" s="1"/>
  <c r="AX801" i="1" s="1"/>
  <c r="BD801" i="1" s="1"/>
  <c r="BJ801" i="1" s="1"/>
  <c r="BP801" i="1" s="1"/>
  <c r="BU801" i="1" s="1"/>
  <c r="BZ801" i="1" s="1"/>
  <c r="CJ801" i="1" s="1"/>
  <c r="CL801" i="1" s="1"/>
  <c r="H800" i="1"/>
  <c r="N827" i="1"/>
  <c r="T827" i="1" s="1"/>
  <c r="Z827" i="1" s="1"/>
  <c r="AF827" i="1" s="1"/>
  <c r="AL827" i="1" s="1"/>
  <c r="AR827" i="1" s="1"/>
  <c r="AX827" i="1" s="1"/>
  <c r="BD827" i="1" s="1"/>
  <c r="BJ827" i="1" s="1"/>
  <c r="BP827" i="1" s="1"/>
  <c r="BU827" i="1" s="1"/>
  <c r="BZ827" i="1" s="1"/>
  <c r="CJ827" i="1" s="1"/>
  <c r="CL827" i="1" s="1"/>
  <c r="L838" i="1"/>
  <c r="R838" i="1" s="1"/>
  <c r="X838" i="1" s="1"/>
  <c r="AD838" i="1" s="1"/>
  <c r="AJ838" i="1" s="1"/>
  <c r="AP838" i="1" s="1"/>
  <c r="AV838" i="1" s="1"/>
  <c r="BB838" i="1" s="1"/>
  <c r="BH838" i="1" s="1"/>
  <c r="BN838" i="1" s="1"/>
  <c r="BS838" i="1" s="1"/>
  <c r="BX838" i="1" s="1"/>
  <c r="CD838" i="1" s="1"/>
  <c r="CF838" i="1" s="1"/>
  <c r="F837" i="1"/>
  <c r="M838" i="1"/>
  <c r="S838" i="1" s="1"/>
  <c r="Y838" i="1" s="1"/>
  <c r="AE838" i="1" s="1"/>
  <c r="AK838" i="1" s="1"/>
  <c r="AQ838" i="1" s="1"/>
  <c r="AW838" i="1" s="1"/>
  <c r="BC838" i="1" s="1"/>
  <c r="BI838" i="1" s="1"/>
  <c r="BO838" i="1" s="1"/>
  <c r="BT838" i="1" s="1"/>
  <c r="BY838" i="1" s="1"/>
  <c r="CG838" i="1" s="1"/>
  <c r="CI838" i="1" s="1"/>
  <c r="J837" i="1"/>
  <c r="N842" i="1"/>
  <c r="T842" i="1" s="1"/>
  <c r="Z842" i="1" s="1"/>
  <c r="AF842" i="1" s="1"/>
  <c r="AL842" i="1" s="1"/>
  <c r="AR842" i="1" s="1"/>
  <c r="AX842" i="1" s="1"/>
  <c r="BD842" i="1" s="1"/>
  <c r="BJ842" i="1" s="1"/>
  <c r="BP842" i="1" s="1"/>
  <c r="BU842" i="1" s="1"/>
  <c r="BZ842" i="1" s="1"/>
  <c r="CJ842" i="1" s="1"/>
  <c r="CL842" i="1" s="1"/>
  <c r="H841" i="1"/>
  <c r="N841" i="1" s="1"/>
  <c r="T841" i="1" s="1"/>
  <c r="Z841" i="1" s="1"/>
  <c r="AF841" i="1" s="1"/>
  <c r="AL841" i="1" s="1"/>
  <c r="AR841" i="1" s="1"/>
  <c r="AX841" i="1" s="1"/>
  <c r="BD841" i="1" s="1"/>
  <c r="BJ841" i="1" s="1"/>
  <c r="BP841" i="1" s="1"/>
  <c r="BU841" i="1" s="1"/>
  <c r="BZ841" i="1" s="1"/>
  <c r="CJ841" i="1" s="1"/>
  <c r="CL841" i="1" s="1"/>
  <c r="V856" i="1"/>
  <c r="AC873" i="1"/>
  <c r="BA873" i="1"/>
  <c r="BA872" i="1" s="1"/>
  <c r="L912" i="1"/>
  <c r="R912" i="1" s="1"/>
  <c r="X912" i="1" s="1"/>
  <c r="AD912" i="1" s="1"/>
  <c r="AJ912" i="1" s="1"/>
  <c r="AP912" i="1" s="1"/>
  <c r="AV912" i="1" s="1"/>
  <c r="BB912" i="1" s="1"/>
  <c r="BH912" i="1" s="1"/>
  <c r="BN912" i="1" s="1"/>
  <c r="BS912" i="1" s="1"/>
  <c r="BX912" i="1" s="1"/>
  <c r="CD912" i="1" s="1"/>
  <c r="CF912" i="1" s="1"/>
  <c r="F911" i="1"/>
  <c r="L911" i="1" s="1"/>
  <c r="R911" i="1" s="1"/>
  <c r="X911" i="1" s="1"/>
  <c r="AD911" i="1" s="1"/>
  <c r="AJ911" i="1" s="1"/>
  <c r="AP911" i="1" s="1"/>
  <c r="AV911" i="1" s="1"/>
  <c r="BB911" i="1" s="1"/>
  <c r="BH911" i="1" s="1"/>
  <c r="BN911" i="1" s="1"/>
  <c r="BS911" i="1" s="1"/>
  <c r="BX911" i="1" s="1"/>
  <c r="CD911" i="1" s="1"/>
  <c r="CF911" i="1" s="1"/>
  <c r="L939" i="1"/>
  <c r="R939" i="1" s="1"/>
  <c r="X939" i="1" s="1"/>
  <c r="AD939" i="1" s="1"/>
  <c r="AJ939" i="1" s="1"/>
  <c r="AP939" i="1" s="1"/>
  <c r="AV939" i="1" s="1"/>
  <c r="BB939" i="1" s="1"/>
  <c r="BH939" i="1" s="1"/>
  <c r="BN939" i="1" s="1"/>
  <c r="BS939" i="1" s="1"/>
  <c r="BX939" i="1" s="1"/>
  <c r="CD939" i="1" s="1"/>
  <c r="CF939" i="1" s="1"/>
  <c r="L963" i="1"/>
  <c r="R963" i="1" s="1"/>
  <c r="X963" i="1" s="1"/>
  <c r="AD963" i="1" s="1"/>
  <c r="AJ963" i="1" s="1"/>
  <c r="AP963" i="1" s="1"/>
  <c r="AV963" i="1" s="1"/>
  <c r="BB963" i="1" s="1"/>
  <c r="BH963" i="1" s="1"/>
  <c r="BN963" i="1" s="1"/>
  <c r="BS963" i="1" s="1"/>
  <c r="BX963" i="1" s="1"/>
  <c r="CD963" i="1" s="1"/>
  <c r="CF963" i="1" s="1"/>
  <c r="F962" i="1"/>
  <c r="L962" i="1" s="1"/>
  <c r="R962" i="1" s="1"/>
  <c r="X962" i="1" s="1"/>
  <c r="AD962" i="1" s="1"/>
  <c r="AJ962" i="1" s="1"/>
  <c r="AP962" i="1" s="1"/>
  <c r="AV962" i="1" s="1"/>
  <c r="BB962" i="1" s="1"/>
  <c r="BH962" i="1" s="1"/>
  <c r="BN962" i="1" s="1"/>
  <c r="BS962" i="1" s="1"/>
  <c r="BX962" i="1" s="1"/>
  <c r="CD962" i="1" s="1"/>
  <c r="CF962" i="1" s="1"/>
  <c r="BR998" i="1"/>
  <c r="N1111" i="1"/>
  <c r="T1111" i="1" s="1"/>
  <c r="Z1111" i="1" s="1"/>
  <c r="AF1111" i="1" s="1"/>
  <c r="AL1111" i="1" s="1"/>
  <c r="AR1111" i="1" s="1"/>
  <c r="AX1111" i="1" s="1"/>
  <c r="BD1111" i="1" s="1"/>
  <c r="BJ1111" i="1" s="1"/>
  <c r="BP1111" i="1" s="1"/>
  <c r="BU1111" i="1" s="1"/>
  <c r="BZ1111" i="1" s="1"/>
  <c r="CJ1111" i="1" s="1"/>
  <c r="CL1111" i="1" s="1"/>
  <c r="H1110" i="1"/>
  <c r="N1110" i="1" s="1"/>
  <c r="T1110" i="1" s="1"/>
  <c r="Z1110" i="1" s="1"/>
  <c r="AF1110" i="1" s="1"/>
  <c r="AL1110" i="1" s="1"/>
  <c r="AR1110" i="1" s="1"/>
  <c r="AX1110" i="1" s="1"/>
  <c r="BD1110" i="1" s="1"/>
  <c r="BJ1110" i="1" s="1"/>
  <c r="BP1110" i="1" s="1"/>
  <c r="BU1110" i="1" s="1"/>
  <c r="BZ1110" i="1" s="1"/>
  <c r="CJ1110" i="1" s="1"/>
  <c r="CL1110" i="1" s="1"/>
  <c r="M1146" i="1"/>
  <c r="S1146" i="1" s="1"/>
  <c r="Y1146" i="1" s="1"/>
  <c r="AE1146" i="1" s="1"/>
  <c r="AK1146" i="1" s="1"/>
  <c r="AQ1146" i="1" s="1"/>
  <c r="AW1146" i="1" s="1"/>
  <c r="BC1146" i="1" s="1"/>
  <c r="BI1146" i="1" s="1"/>
  <c r="BO1146" i="1" s="1"/>
  <c r="BT1146" i="1" s="1"/>
  <c r="BY1146" i="1" s="1"/>
  <c r="CG1146" i="1" s="1"/>
  <c r="CI1146" i="1" s="1"/>
  <c r="G1145" i="1"/>
  <c r="N1146" i="1"/>
  <c r="T1146" i="1" s="1"/>
  <c r="Z1146" i="1" s="1"/>
  <c r="AF1146" i="1" s="1"/>
  <c r="AL1146" i="1" s="1"/>
  <c r="AR1146" i="1" s="1"/>
  <c r="AX1146" i="1" s="1"/>
  <c r="BD1146" i="1" s="1"/>
  <c r="BJ1146" i="1" s="1"/>
  <c r="BP1146" i="1" s="1"/>
  <c r="BU1146" i="1" s="1"/>
  <c r="BZ1146" i="1" s="1"/>
  <c r="CJ1146" i="1" s="1"/>
  <c r="CL1146" i="1" s="1"/>
  <c r="K1145" i="1"/>
  <c r="K1144" i="1" s="1"/>
  <c r="K1137" i="1" s="1"/>
  <c r="U1137" i="1"/>
  <c r="AZ1137" i="1"/>
  <c r="N1176" i="1"/>
  <c r="T1176" i="1" s="1"/>
  <c r="Z1176" i="1" s="1"/>
  <c r="AF1176" i="1" s="1"/>
  <c r="AL1176" i="1" s="1"/>
  <c r="AR1176" i="1" s="1"/>
  <c r="AX1176" i="1" s="1"/>
  <c r="BD1176" i="1" s="1"/>
  <c r="BJ1176" i="1" s="1"/>
  <c r="BP1176" i="1" s="1"/>
  <c r="BU1176" i="1" s="1"/>
  <c r="BZ1176" i="1" s="1"/>
  <c r="CJ1176" i="1" s="1"/>
  <c r="CL1176" i="1" s="1"/>
  <c r="H1175" i="1"/>
  <c r="N1175" i="1" s="1"/>
  <c r="T1175" i="1" s="1"/>
  <c r="Z1175" i="1" s="1"/>
  <c r="AF1175" i="1" s="1"/>
  <c r="AL1175" i="1" s="1"/>
  <c r="AR1175" i="1" s="1"/>
  <c r="AX1175" i="1" s="1"/>
  <c r="BD1175" i="1" s="1"/>
  <c r="BJ1175" i="1" s="1"/>
  <c r="BP1175" i="1" s="1"/>
  <c r="BU1175" i="1" s="1"/>
  <c r="BZ1175" i="1" s="1"/>
  <c r="CJ1175" i="1" s="1"/>
  <c r="CL1175" i="1" s="1"/>
  <c r="BR1206" i="1"/>
  <c r="BR1205" i="1" s="1"/>
  <c r="AN1245" i="1"/>
  <c r="N1285" i="1"/>
  <c r="T1285" i="1" s="1"/>
  <c r="Z1285" i="1" s="1"/>
  <c r="AF1285" i="1" s="1"/>
  <c r="AL1285" i="1" s="1"/>
  <c r="AR1285" i="1" s="1"/>
  <c r="AX1285" i="1" s="1"/>
  <c r="BD1285" i="1" s="1"/>
  <c r="BJ1285" i="1" s="1"/>
  <c r="BP1285" i="1" s="1"/>
  <c r="BU1285" i="1" s="1"/>
  <c r="BZ1285" i="1" s="1"/>
  <c r="CJ1285" i="1" s="1"/>
  <c r="CL1285" i="1" s="1"/>
  <c r="H1284" i="1"/>
  <c r="N1284" i="1" s="1"/>
  <c r="T1284" i="1" s="1"/>
  <c r="Z1284" i="1" s="1"/>
  <c r="AF1284" i="1" s="1"/>
  <c r="AL1284" i="1" s="1"/>
  <c r="AR1284" i="1" s="1"/>
  <c r="AX1284" i="1" s="1"/>
  <c r="BD1284" i="1" s="1"/>
  <c r="BJ1284" i="1" s="1"/>
  <c r="BP1284" i="1" s="1"/>
  <c r="BU1284" i="1" s="1"/>
  <c r="BZ1284" i="1" s="1"/>
  <c r="CJ1284" i="1" s="1"/>
  <c r="CL1284" i="1" s="1"/>
  <c r="G1353" i="1"/>
  <c r="N68" i="1"/>
  <c r="T68" i="1" s="1"/>
  <c r="Z68" i="1" s="1"/>
  <c r="AF68" i="1" s="1"/>
  <c r="AL68" i="1" s="1"/>
  <c r="AR68" i="1" s="1"/>
  <c r="AX68" i="1" s="1"/>
  <c r="BD68" i="1" s="1"/>
  <c r="BJ68" i="1" s="1"/>
  <c r="BP68" i="1" s="1"/>
  <c r="BU68" i="1" s="1"/>
  <c r="BZ68" i="1" s="1"/>
  <c r="CJ68" i="1" s="1"/>
  <c r="CL68" i="1" s="1"/>
  <c r="BA62" i="1"/>
  <c r="L90" i="1"/>
  <c r="R90" i="1" s="1"/>
  <c r="X90" i="1" s="1"/>
  <c r="AD90" i="1" s="1"/>
  <c r="AJ90" i="1" s="1"/>
  <c r="AP90" i="1" s="1"/>
  <c r="AV90" i="1" s="1"/>
  <c r="BB90" i="1" s="1"/>
  <c r="BH90" i="1" s="1"/>
  <c r="BN90" i="1" s="1"/>
  <c r="BS90" i="1" s="1"/>
  <c r="BX90" i="1" s="1"/>
  <c r="CD90" i="1" s="1"/>
  <c r="O93" i="1"/>
  <c r="O89" i="1" s="1"/>
  <c r="CB93" i="1"/>
  <c r="CB89" i="1" s="1"/>
  <c r="I103" i="1"/>
  <c r="AG113" i="1"/>
  <c r="CC113" i="1"/>
  <c r="O126" i="1"/>
  <c r="O125" i="1" s="1"/>
  <c r="O124" i="1" s="1"/>
  <c r="O113" i="1" s="1"/>
  <c r="AT126" i="1"/>
  <c r="AT125" i="1" s="1"/>
  <c r="AT124" i="1" s="1"/>
  <c r="AT113" i="1" s="1"/>
  <c r="BW134" i="1"/>
  <c r="BW133" i="1" s="1"/>
  <c r="V171" i="1"/>
  <c r="AT171" i="1"/>
  <c r="BK171" i="1"/>
  <c r="BR171" i="1"/>
  <c r="N193" i="1"/>
  <c r="T193" i="1" s="1"/>
  <c r="Z193" i="1" s="1"/>
  <c r="AF193" i="1" s="1"/>
  <c r="AL193" i="1" s="1"/>
  <c r="AR193" i="1" s="1"/>
  <c r="AX193" i="1" s="1"/>
  <c r="BD193" i="1" s="1"/>
  <c r="BJ193" i="1" s="1"/>
  <c r="BP193" i="1" s="1"/>
  <c r="BU193" i="1" s="1"/>
  <c r="BZ193" i="1" s="1"/>
  <c r="CJ193" i="1" s="1"/>
  <c r="CL193" i="1" s="1"/>
  <c r="M210" i="1"/>
  <c r="S210" i="1" s="1"/>
  <c r="Y210" i="1" s="1"/>
  <c r="AE210" i="1" s="1"/>
  <c r="AK210" i="1" s="1"/>
  <c r="AQ210" i="1" s="1"/>
  <c r="AW210" i="1" s="1"/>
  <c r="BC210" i="1" s="1"/>
  <c r="BI210" i="1" s="1"/>
  <c r="BO210" i="1" s="1"/>
  <c r="BT210" i="1" s="1"/>
  <c r="BY210" i="1" s="1"/>
  <c r="CG210" i="1" s="1"/>
  <c r="CI210" i="1" s="1"/>
  <c r="J229" i="1"/>
  <c r="M238" i="1"/>
  <c r="S238" i="1" s="1"/>
  <c r="Y238" i="1" s="1"/>
  <c r="AE238" i="1" s="1"/>
  <c r="AK238" i="1" s="1"/>
  <c r="AQ238" i="1" s="1"/>
  <c r="AW238" i="1" s="1"/>
  <c r="BC238" i="1" s="1"/>
  <c r="BI238" i="1" s="1"/>
  <c r="BO238" i="1" s="1"/>
  <c r="BT238" i="1" s="1"/>
  <c r="BY238" i="1" s="1"/>
  <c r="CG238" i="1" s="1"/>
  <c r="CI238" i="1" s="1"/>
  <c r="G237" i="1"/>
  <c r="M237" i="1" s="1"/>
  <c r="S237" i="1" s="1"/>
  <c r="Y237" i="1" s="1"/>
  <c r="AE237" i="1" s="1"/>
  <c r="AK237" i="1" s="1"/>
  <c r="AQ237" i="1" s="1"/>
  <c r="AW237" i="1" s="1"/>
  <c r="BC237" i="1" s="1"/>
  <c r="BI237" i="1" s="1"/>
  <c r="BO237" i="1" s="1"/>
  <c r="BT237" i="1" s="1"/>
  <c r="BY237" i="1" s="1"/>
  <c r="CG237" i="1" s="1"/>
  <c r="CI237" i="1" s="1"/>
  <c r="AB250" i="1"/>
  <c r="AB243" i="1" s="1"/>
  <c r="AB242" i="1" s="1"/>
  <c r="AI275" i="1"/>
  <c r="AI274" i="1" s="1"/>
  <c r="CA275" i="1"/>
  <c r="CA274" i="1" s="1"/>
  <c r="CB291" i="1"/>
  <c r="CB290" i="1" s="1"/>
  <c r="N328" i="1"/>
  <c r="T328" i="1" s="1"/>
  <c r="Z328" i="1" s="1"/>
  <c r="AF328" i="1" s="1"/>
  <c r="AL328" i="1" s="1"/>
  <c r="AR328" i="1" s="1"/>
  <c r="AX328" i="1" s="1"/>
  <c r="BD328" i="1" s="1"/>
  <c r="BJ328" i="1" s="1"/>
  <c r="BP328" i="1" s="1"/>
  <c r="BU328" i="1" s="1"/>
  <c r="BZ328" i="1" s="1"/>
  <c r="CJ328" i="1" s="1"/>
  <c r="CL328" i="1" s="1"/>
  <c r="H327" i="1"/>
  <c r="BG392" i="1"/>
  <c r="BG391" i="1" s="1"/>
  <c r="L398" i="1"/>
  <c r="R398" i="1" s="1"/>
  <c r="X398" i="1" s="1"/>
  <c r="AD398" i="1" s="1"/>
  <c r="AJ398" i="1" s="1"/>
  <c r="AP398" i="1" s="1"/>
  <c r="AV398" i="1" s="1"/>
  <c r="BB398" i="1" s="1"/>
  <c r="BH398" i="1" s="1"/>
  <c r="BN398" i="1" s="1"/>
  <c r="BS398" i="1" s="1"/>
  <c r="BX398" i="1" s="1"/>
  <c r="CD398" i="1" s="1"/>
  <c r="CF398" i="1" s="1"/>
  <c r="F397" i="1"/>
  <c r="L397" i="1" s="1"/>
  <c r="R397" i="1" s="1"/>
  <c r="X397" i="1" s="1"/>
  <c r="AD397" i="1" s="1"/>
  <c r="AJ397" i="1" s="1"/>
  <c r="AP397" i="1" s="1"/>
  <c r="AV397" i="1" s="1"/>
  <c r="BB397" i="1" s="1"/>
  <c r="BH397" i="1" s="1"/>
  <c r="BN397" i="1" s="1"/>
  <c r="BS397" i="1" s="1"/>
  <c r="BX397" i="1" s="1"/>
  <c r="CD397" i="1" s="1"/>
  <c r="CF397" i="1" s="1"/>
  <c r="K397" i="1"/>
  <c r="K392" i="1" s="1"/>
  <c r="K391" i="1" s="1"/>
  <c r="AN403" i="1"/>
  <c r="L413" i="1"/>
  <c r="R413" i="1" s="1"/>
  <c r="X413" i="1" s="1"/>
  <c r="AD413" i="1" s="1"/>
  <c r="AJ413" i="1" s="1"/>
  <c r="AP413" i="1" s="1"/>
  <c r="AV413" i="1" s="1"/>
  <c r="BB413" i="1" s="1"/>
  <c r="BH413" i="1" s="1"/>
  <c r="BN413" i="1" s="1"/>
  <c r="BS413" i="1" s="1"/>
  <c r="BX413" i="1" s="1"/>
  <c r="CD413" i="1" s="1"/>
  <c r="CF413" i="1" s="1"/>
  <c r="F412" i="1"/>
  <c r="L412" i="1" s="1"/>
  <c r="R412" i="1" s="1"/>
  <c r="X412" i="1" s="1"/>
  <c r="AD412" i="1" s="1"/>
  <c r="AJ412" i="1" s="1"/>
  <c r="AP412" i="1" s="1"/>
  <c r="AV412" i="1" s="1"/>
  <c r="BB412" i="1" s="1"/>
  <c r="BH412" i="1" s="1"/>
  <c r="BN412" i="1" s="1"/>
  <c r="BS412" i="1" s="1"/>
  <c r="BX412" i="1" s="1"/>
  <c r="CD412" i="1" s="1"/>
  <c r="CF412" i="1" s="1"/>
  <c r="BQ508" i="1"/>
  <c r="G554" i="1"/>
  <c r="M590" i="1"/>
  <c r="S590" i="1" s="1"/>
  <c r="Y590" i="1" s="1"/>
  <c r="AE590" i="1" s="1"/>
  <c r="AK590" i="1" s="1"/>
  <c r="AQ590" i="1" s="1"/>
  <c r="AW590" i="1" s="1"/>
  <c r="BC590" i="1" s="1"/>
  <c r="BI590" i="1" s="1"/>
  <c r="BO590" i="1" s="1"/>
  <c r="BT590" i="1" s="1"/>
  <c r="BY590" i="1" s="1"/>
  <c r="CG590" i="1" s="1"/>
  <c r="G589" i="1"/>
  <c r="M589" i="1" s="1"/>
  <c r="S589" i="1" s="1"/>
  <c r="Y589" i="1" s="1"/>
  <c r="AE589" i="1" s="1"/>
  <c r="AK589" i="1" s="1"/>
  <c r="AQ589" i="1" s="1"/>
  <c r="AW589" i="1" s="1"/>
  <c r="BC589" i="1" s="1"/>
  <c r="BI589" i="1" s="1"/>
  <c r="BO589" i="1" s="1"/>
  <c r="BT589" i="1" s="1"/>
  <c r="BY589" i="1" s="1"/>
  <c r="CG589" i="1" s="1"/>
  <c r="AC619" i="1"/>
  <c r="AC615" i="1" s="1"/>
  <c r="AC614" i="1" s="1"/>
  <c r="AC613" i="1" s="1"/>
  <c r="CB619" i="1"/>
  <c r="CB615" i="1" s="1"/>
  <c r="CB614" i="1" s="1"/>
  <c r="CB613" i="1" s="1"/>
  <c r="AC629" i="1"/>
  <c r="AC628" i="1" s="1"/>
  <c r="AM636" i="1"/>
  <c r="BK636" i="1"/>
  <c r="N647" i="1"/>
  <c r="T647" i="1" s="1"/>
  <c r="Z647" i="1" s="1"/>
  <c r="AF647" i="1" s="1"/>
  <c r="AL647" i="1" s="1"/>
  <c r="AR647" i="1" s="1"/>
  <c r="AX647" i="1" s="1"/>
  <c r="BD647" i="1" s="1"/>
  <c r="BJ647" i="1" s="1"/>
  <c r="BP647" i="1" s="1"/>
  <c r="BU647" i="1" s="1"/>
  <c r="BZ647" i="1" s="1"/>
  <c r="CJ647" i="1" s="1"/>
  <c r="CL647" i="1" s="1"/>
  <c r="H646" i="1"/>
  <c r="L648" i="1"/>
  <c r="R648" i="1" s="1"/>
  <c r="X648" i="1" s="1"/>
  <c r="AD648" i="1" s="1"/>
  <c r="AJ648" i="1" s="1"/>
  <c r="AP648" i="1" s="1"/>
  <c r="AV648" i="1" s="1"/>
  <c r="BB648" i="1" s="1"/>
  <c r="BH648" i="1" s="1"/>
  <c r="BN648" i="1" s="1"/>
  <c r="BS648" i="1" s="1"/>
  <c r="BX648" i="1" s="1"/>
  <c r="CD648" i="1" s="1"/>
  <c r="CF648" i="1" s="1"/>
  <c r="F647" i="1"/>
  <c r="CA683" i="1"/>
  <c r="M700" i="1"/>
  <c r="S700" i="1" s="1"/>
  <c r="Y700" i="1" s="1"/>
  <c r="AE700" i="1" s="1"/>
  <c r="AK700" i="1" s="1"/>
  <c r="AQ700" i="1" s="1"/>
  <c r="AW700" i="1" s="1"/>
  <c r="BC700" i="1" s="1"/>
  <c r="BI700" i="1" s="1"/>
  <c r="BO700" i="1" s="1"/>
  <c r="BT700" i="1" s="1"/>
  <c r="BY700" i="1" s="1"/>
  <c r="CG700" i="1" s="1"/>
  <c r="CI700" i="1" s="1"/>
  <c r="J699" i="1"/>
  <c r="N729" i="1"/>
  <c r="T729" i="1" s="1"/>
  <c r="Z729" i="1" s="1"/>
  <c r="AF729" i="1" s="1"/>
  <c r="AL729" i="1" s="1"/>
  <c r="AR729" i="1" s="1"/>
  <c r="AX729" i="1" s="1"/>
  <c r="BD729" i="1" s="1"/>
  <c r="BJ729" i="1" s="1"/>
  <c r="BP729" i="1" s="1"/>
  <c r="BU729" i="1" s="1"/>
  <c r="BZ729" i="1" s="1"/>
  <c r="CJ729" i="1" s="1"/>
  <c r="CL729" i="1" s="1"/>
  <c r="G730" i="1"/>
  <c r="M731" i="1"/>
  <c r="S731" i="1" s="1"/>
  <c r="Y731" i="1" s="1"/>
  <c r="AE731" i="1" s="1"/>
  <c r="AK731" i="1" s="1"/>
  <c r="AQ731" i="1" s="1"/>
  <c r="AW731" i="1" s="1"/>
  <c r="BC731" i="1" s="1"/>
  <c r="BI731" i="1" s="1"/>
  <c r="BO731" i="1" s="1"/>
  <c r="BT731" i="1" s="1"/>
  <c r="BY731" i="1" s="1"/>
  <c r="CG731" i="1" s="1"/>
  <c r="CI731" i="1" s="1"/>
  <c r="N867" i="1"/>
  <c r="T867" i="1" s="1"/>
  <c r="Z867" i="1" s="1"/>
  <c r="AF867" i="1" s="1"/>
  <c r="AL867" i="1" s="1"/>
  <c r="AR867" i="1" s="1"/>
  <c r="AX867" i="1" s="1"/>
  <c r="BD867" i="1" s="1"/>
  <c r="BJ867" i="1" s="1"/>
  <c r="BP867" i="1" s="1"/>
  <c r="BU867" i="1" s="1"/>
  <c r="BZ867" i="1" s="1"/>
  <c r="CJ867" i="1" s="1"/>
  <c r="CL867" i="1" s="1"/>
  <c r="K866" i="1"/>
  <c r="K865" i="1" s="1"/>
  <c r="H1148" i="1"/>
  <c r="N1148" i="1" s="1"/>
  <c r="T1148" i="1" s="1"/>
  <c r="Z1148" i="1" s="1"/>
  <c r="AF1148" i="1" s="1"/>
  <c r="AL1148" i="1" s="1"/>
  <c r="AR1148" i="1" s="1"/>
  <c r="AX1148" i="1" s="1"/>
  <c r="BD1148" i="1" s="1"/>
  <c r="BJ1148" i="1" s="1"/>
  <c r="BP1148" i="1" s="1"/>
  <c r="BU1148" i="1" s="1"/>
  <c r="BZ1148" i="1" s="1"/>
  <c r="CJ1148" i="1" s="1"/>
  <c r="CL1148" i="1" s="1"/>
  <c r="N1149" i="1"/>
  <c r="T1149" i="1" s="1"/>
  <c r="Z1149" i="1" s="1"/>
  <c r="AF1149" i="1" s="1"/>
  <c r="AL1149" i="1" s="1"/>
  <c r="AR1149" i="1" s="1"/>
  <c r="AX1149" i="1" s="1"/>
  <c r="BD1149" i="1" s="1"/>
  <c r="BJ1149" i="1" s="1"/>
  <c r="BP1149" i="1" s="1"/>
  <c r="BU1149" i="1" s="1"/>
  <c r="BZ1149" i="1" s="1"/>
  <c r="CJ1149" i="1" s="1"/>
  <c r="CL1149" i="1" s="1"/>
  <c r="L1235" i="1"/>
  <c r="R1235" i="1" s="1"/>
  <c r="X1235" i="1" s="1"/>
  <c r="AD1235" i="1" s="1"/>
  <c r="AJ1235" i="1" s="1"/>
  <c r="AP1235" i="1" s="1"/>
  <c r="AV1235" i="1" s="1"/>
  <c r="BB1235" i="1" s="1"/>
  <c r="BH1235" i="1" s="1"/>
  <c r="BN1235" i="1" s="1"/>
  <c r="BS1235" i="1" s="1"/>
  <c r="BX1235" i="1" s="1"/>
  <c r="CD1235" i="1" s="1"/>
  <c r="CF1235" i="1" s="1"/>
  <c r="F1234" i="1"/>
  <c r="G1307" i="1"/>
  <c r="M1308" i="1"/>
  <c r="S1308" i="1" s="1"/>
  <c r="Y1308" i="1" s="1"/>
  <c r="AE1308" i="1" s="1"/>
  <c r="AK1308" i="1" s="1"/>
  <c r="AQ1308" i="1" s="1"/>
  <c r="AW1308" i="1" s="1"/>
  <c r="BC1308" i="1" s="1"/>
  <c r="BI1308" i="1" s="1"/>
  <c r="BO1308" i="1" s="1"/>
  <c r="BT1308" i="1" s="1"/>
  <c r="BY1308" i="1" s="1"/>
  <c r="CG1308" i="1" s="1"/>
  <c r="CI1308" i="1" s="1"/>
  <c r="M2668" i="1"/>
  <c r="S2668" i="1" s="1"/>
  <c r="Y2668" i="1" s="1"/>
  <c r="AE2668" i="1" s="1"/>
  <c r="AK2668" i="1" s="1"/>
  <c r="AQ2668" i="1" s="1"/>
  <c r="AW2668" i="1" s="1"/>
  <c r="BC2668" i="1" s="1"/>
  <c r="BI2668" i="1" s="1"/>
  <c r="BO2668" i="1" s="1"/>
  <c r="BT2668" i="1" s="1"/>
  <c r="BY2668" i="1" s="1"/>
  <c r="CG2668" i="1" s="1"/>
  <c r="CI2668" i="1" s="1"/>
  <c r="J2667" i="1"/>
  <c r="N2676" i="1"/>
  <c r="T2676" i="1" s="1"/>
  <c r="Z2676" i="1" s="1"/>
  <c r="AF2676" i="1" s="1"/>
  <c r="K2675" i="1"/>
  <c r="BQ23" i="1"/>
  <c r="BQ19" i="1" s="1"/>
  <c r="F20" i="1"/>
  <c r="L20" i="1" s="1"/>
  <c r="R20" i="1" s="1"/>
  <c r="X20" i="1" s="1"/>
  <c r="AD20" i="1" s="1"/>
  <c r="AJ20" i="1" s="1"/>
  <c r="AP20" i="1" s="1"/>
  <c r="AV20" i="1" s="1"/>
  <c r="BB20" i="1" s="1"/>
  <c r="BH20" i="1" s="1"/>
  <c r="BN20" i="1" s="1"/>
  <c r="BS20" i="1" s="1"/>
  <c r="BX20" i="1" s="1"/>
  <c r="CD20" i="1" s="1"/>
  <c r="CF20" i="1" s="1"/>
  <c r="BR23" i="1"/>
  <c r="BR19" i="1" s="1"/>
  <c r="N27" i="1"/>
  <c r="T27" i="1" s="1"/>
  <c r="Z27" i="1" s="1"/>
  <c r="AF27" i="1" s="1"/>
  <c r="AL27" i="1" s="1"/>
  <c r="AR27" i="1" s="1"/>
  <c r="AX27" i="1" s="1"/>
  <c r="BD27" i="1" s="1"/>
  <c r="BJ27" i="1" s="1"/>
  <c r="BP27" i="1" s="1"/>
  <c r="BU27" i="1" s="1"/>
  <c r="BZ27" i="1" s="1"/>
  <c r="CJ27" i="1" s="1"/>
  <c r="CL27" i="1" s="1"/>
  <c r="L30" i="1"/>
  <c r="R30" i="1" s="1"/>
  <c r="X30" i="1" s="1"/>
  <c r="AD30" i="1" s="1"/>
  <c r="AJ30" i="1" s="1"/>
  <c r="AP30" i="1" s="1"/>
  <c r="AV30" i="1" s="1"/>
  <c r="BB30" i="1" s="1"/>
  <c r="BH30" i="1" s="1"/>
  <c r="BN30" i="1" s="1"/>
  <c r="BS30" i="1" s="1"/>
  <c r="BX30" i="1" s="1"/>
  <c r="CD30" i="1" s="1"/>
  <c r="CF30" i="1" s="1"/>
  <c r="M33" i="1"/>
  <c r="S33" i="1" s="1"/>
  <c r="Y33" i="1" s="1"/>
  <c r="AE33" i="1" s="1"/>
  <c r="AK33" i="1" s="1"/>
  <c r="AQ33" i="1" s="1"/>
  <c r="AW33" i="1" s="1"/>
  <c r="BC33" i="1" s="1"/>
  <c r="BI33" i="1" s="1"/>
  <c r="BO33" i="1" s="1"/>
  <c r="BT33" i="1" s="1"/>
  <c r="BY33" i="1" s="1"/>
  <c r="CG33" i="1" s="1"/>
  <c r="CI33" i="1" s="1"/>
  <c r="M34" i="1"/>
  <c r="S34" i="1" s="1"/>
  <c r="Y34" i="1" s="1"/>
  <c r="AE34" i="1" s="1"/>
  <c r="AK34" i="1" s="1"/>
  <c r="AQ34" i="1" s="1"/>
  <c r="AW34" i="1" s="1"/>
  <c r="BC34" i="1" s="1"/>
  <c r="BI34" i="1" s="1"/>
  <c r="BO34" i="1" s="1"/>
  <c r="BT34" i="1" s="1"/>
  <c r="BY34" i="1" s="1"/>
  <c r="CG34" i="1" s="1"/>
  <c r="CI34" i="1" s="1"/>
  <c r="M35" i="1"/>
  <c r="S35" i="1" s="1"/>
  <c r="Y35" i="1" s="1"/>
  <c r="AE35" i="1" s="1"/>
  <c r="AK35" i="1" s="1"/>
  <c r="AQ35" i="1" s="1"/>
  <c r="AW35" i="1" s="1"/>
  <c r="BC35" i="1" s="1"/>
  <c r="BI35" i="1" s="1"/>
  <c r="BO35" i="1" s="1"/>
  <c r="BT35" i="1" s="1"/>
  <c r="BY35" i="1" s="1"/>
  <c r="CG35" i="1" s="1"/>
  <c r="CI35" i="1" s="1"/>
  <c r="F37" i="1"/>
  <c r="L37" i="1" s="1"/>
  <c r="R37" i="1" s="1"/>
  <c r="X37" i="1" s="1"/>
  <c r="AD37" i="1" s="1"/>
  <c r="AJ37" i="1" s="1"/>
  <c r="AP37" i="1" s="1"/>
  <c r="AV37" i="1" s="1"/>
  <c r="BB37" i="1" s="1"/>
  <c r="BH37" i="1" s="1"/>
  <c r="BN37" i="1" s="1"/>
  <c r="G38" i="1"/>
  <c r="G41" i="1"/>
  <c r="M41" i="1" s="1"/>
  <c r="S41" i="1" s="1"/>
  <c r="Y41" i="1" s="1"/>
  <c r="AE41" i="1" s="1"/>
  <c r="AK41" i="1" s="1"/>
  <c r="AQ41" i="1" s="1"/>
  <c r="AW41" i="1" s="1"/>
  <c r="BC41" i="1" s="1"/>
  <c r="BI41" i="1" s="1"/>
  <c r="BO41" i="1" s="1"/>
  <c r="M51" i="1"/>
  <c r="S51" i="1" s="1"/>
  <c r="Y51" i="1" s="1"/>
  <c r="AE51" i="1" s="1"/>
  <c r="AK51" i="1" s="1"/>
  <c r="AQ51" i="1" s="1"/>
  <c r="AW51" i="1" s="1"/>
  <c r="BC51" i="1" s="1"/>
  <c r="BI51" i="1" s="1"/>
  <c r="BO51" i="1" s="1"/>
  <c r="BT51" i="1" s="1"/>
  <c r="BY51" i="1" s="1"/>
  <c r="CG51" i="1" s="1"/>
  <c r="CI51" i="1" s="1"/>
  <c r="M59" i="1"/>
  <c r="S59" i="1" s="1"/>
  <c r="Y59" i="1" s="1"/>
  <c r="AE59" i="1" s="1"/>
  <c r="AK59" i="1" s="1"/>
  <c r="AQ59" i="1" s="1"/>
  <c r="AW59" i="1" s="1"/>
  <c r="BC59" i="1" s="1"/>
  <c r="BI59" i="1" s="1"/>
  <c r="BO59" i="1" s="1"/>
  <c r="BT59" i="1" s="1"/>
  <c r="BY59" i="1" s="1"/>
  <c r="CG59" i="1" s="1"/>
  <c r="CI59" i="1" s="1"/>
  <c r="AH55" i="1"/>
  <c r="AH54" i="1" s="1"/>
  <c r="BF55" i="1"/>
  <c r="BF54" i="1" s="1"/>
  <c r="N65" i="1"/>
  <c r="T65" i="1" s="1"/>
  <c r="Z65" i="1" s="1"/>
  <c r="AF65" i="1" s="1"/>
  <c r="AL65" i="1" s="1"/>
  <c r="AR65" i="1" s="1"/>
  <c r="AX65" i="1" s="1"/>
  <c r="BD65" i="1" s="1"/>
  <c r="BJ65" i="1" s="1"/>
  <c r="BP65" i="1" s="1"/>
  <c r="BU65" i="1" s="1"/>
  <c r="BZ65" i="1" s="1"/>
  <c r="CJ65" i="1" s="1"/>
  <c r="CL65" i="1" s="1"/>
  <c r="N69" i="1"/>
  <c r="T69" i="1" s="1"/>
  <c r="Z69" i="1" s="1"/>
  <c r="AF69" i="1" s="1"/>
  <c r="AL69" i="1" s="1"/>
  <c r="AR69" i="1" s="1"/>
  <c r="AX69" i="1" s="1"/>
  <c r="BD69" i="1" s="1"/>
  <c r="BJ69" i="1" s="1"/>
  <c r="BP69" i="1" s="1"/>
  <c r="BU69" i="1" s="1"/>
  <c r="BZ69" i="1" s="1"/>
  <c r="CJ69" i="1" s="1"/>
  <c r="CL69" i="1" s="1"/>
  <c r="U62" i="1"/>
  <c r="AS62" i="1"/>
  <c r="L77" i="1"/>
  <c r="R77" i="1" s="1"/>
  <c r="X77" i="1" s="1"/>
  <c r="AD77" i="1" s="1"/>
  <c r="AJ77" i="1" s="1"/>
  <c r="AP77" i="1" s="1"/>
  <c r="AV77" i="1" s="1"/>
  <c r="BB77" i="1" s="1"/>
  <c r="BH77" i="1" s="1"/>
  <c r="BN77" i="1" s="1"/>
  <c r="BS77" i="1" s="1"/>
  <c r="BX77" i="1" s="1"/>
  <c r="CD77" i="1" s="1"/>
  <c r="CF77" i="1" s="1"/>
  <c r="N80" i="1"/>
  <c r="T80" i="1" s="1"/>
  <c r="Z80" i="1" s="1"/>
  <c r="AF80" i="1" s="1"/>
  <c r="AL80" i="1" s="1"/>
  <c r="AR80" i="1" s="1"/>
  <c r="AX80" i="1" s="1"/>
  <c r="BD80" i="1" s="1"/>
  <c r="BJ80" i="1" s="1"/>
  <c r="BP80" i="1" s="1"/>
  <c r="BU80" i="1" s="1"/>
  <c r="BZ80" i="1" s="1"/>
  <c r="CJ80" i="1" s="1"/>
  <c r="CL80" i="1" s="1"/>
  <c r="N85" i="1"/>
  <c r="T85" i="1" s="1"/>
  <c r="Z85" i="1" s="1"/>
  <c r="AF85" i="1" s="1"/>
  <c r="AL85" i="1" s="1"/>
  <c r="AR85" i="1" s="1"/>
  <c r="AX85" i="1" s="1"/>
  <c r="BD85" i="1" s="1"/>
  <c r="BJ85" i="1" s="1"/>
  <c r="BP85" i="1" s="1"/>
  <c r="BU85" i="1" s="1"/>
  <c r="BZ85" i="1" s="1"/>
  <c r="CJ85" i="1" s="1"/>
  <c r="CL85" i="1" s="1"/>
  <c r="L91" i="1"/>
  <c r="R91" i="1" s="1"/>
  <c r="X91" i="1" s="1"/>
  <c r="AD91" i="1" s="1"/>
  <c r="AJ91" i="1" s="1"/>
  <c r="AP91" i="1" s="1"/>
  <c r="AV91" i="1" s="1"/>
  <c r="BB91" i="1" s="1"/>
  <c r="BH91" i="1" s="1"/>
  <c r="BN91" i="1" s="1"/>
  <c r="BS91" i="1" s="1"/>
  <c r="BX91" i="1" s="1"/>
  <c r="CD91" i="1" s="1"/>
  <c r="CF91" i="1" s="1"/>
  <c r="N96" i="1"/>
  <c r="T96" i="1" s="1"/>
  <c r="Z96" i="1" s="1"/>
  <c r="AF96" i="1" s="1"/>
  <c r="AL96" i="1" s="1"/>
  <c r="AR96" i="1" s="1"/>
  <c r="AX96" i="1" s="1"/>
  <c r="BD96" i="1" s="1"/>
  <c r="BJ96" i="1" s="1"/>
  <c r="BP96" i="1" s="1"/>
  <c r="BU96" i="1" s="1"/>
  <c r="BZ96" i="1" s="1"/>
  <c r="CJ96" i="1" s="1"/>
  <c r="CL96" i="1" s="1"/>
  <c r="AB93" i="1"/>
  <c r="AB89" i="1" s="1"/>
  <c r="AB84" i="1" s="1"/>
  <c r="AB83" i="1" s="1"/>
  <c r="AI93" i="1"/>
  <c r="AI89" i="1" s="1"/>
  <c r="AZ93" i="1"/>
  <c r="AZ89" i="1" s="1"/>
  <c r="BG93" i="1"/>
  <c r="BG89" i="1" s="1"/>
  <c r="CA93" i="1"/>
  <c r="CA89" i="1" s="1"/>
  <c r="N107" i="1"/>
  <c r="T107" i="1" s="1"/>
  <c r="Z107" i="1" s="1"/>
  <c r="AF107" i="1" s="1"/>
  <c r="AL107" i="1" s="1"/>
  <c r="AR107" i="1" s="1"/>
  <c r="AX107" i="1" s="1"/>
  <c r="BD107" i="1" s="1"/>
  <c r="BJ107" i="1" s="1"/>
  <c r="BP107" i="1" s="1"/>
  <c r="BU107" i="1" s="1"/>
  <c r="BZ107" i="1" s="1"/>
  <c r="CJ107" i="1" s="1"/>
  <c r="CL107" i="1" s="1"/>
  <c r="L107" i="1"/>
  <c r="R107" i="1" s="1"/>
  <c r="X107" i="1" s="1"/>
  <c r="AD107" i="1" s="1"/>
  <c r="AJ107" i="1" s="1"/>
  <c r="AP107" i="1" s="1"/>
  <c r="AV107" i="1" s="1"/>
  <c r="BB107" i="1" s="1"/>
  <c r="BH107" i="1" s="1"/>
  <c r="BN107" i="1" s="1"/>
  <c r="Q103" i="1"/>
  <c r="Q98" i="1" s="1"/>
  <c r="AO103" i="1"/>
  <c r="AO98" i="1" s="1"/>
  <c r="BM103" i="1"/>
  <c r="BM98" i="1" s="1"/>
  <c r="CM103" i="1"/>
  <c r="CM98" i="1" s="1"/>
  <c r="AF121" i="1"/>
  <c r="AL121" i="1" s="1"/>
  <c r="AR121" i="1" s="1"/>
  <c r="AX121" i="1" s="1"/>
  <c r="BD121" i="1" s="1"/>
  <c r="BJ121" i="1" s="1"/>
  <c r="BP121" i="1" s="1"/>
  <c r="BU121" i="1" s="1"/>
  <c r="BZ121" i="1" s="1"/>
  <c r="CJ121" i="1" s="1"/>
  <c r="CL121" i="1" s="1"/>
  <c r="AI126" i="1"/>
  <c r="AI125" i="1" s="1"/>
  <c r="AI124" i="1" s="1"/>
  <c r="AI113" i="1" s="1"/>
  <c r="BG126" i="1"/>
  <c r="BG125" i="1" s="1"/>
  <c r="BG124" i="1" s="1"/>
  <c r="BG113" i="1" s="1"/>
  <c r="CA126" i="1"/>
  <c r="CA125" i="1" s="1"/>
  <c r="CA124" i="1" s="1"/>
  <c r="CA113" i="1" s="1"/>
  <c r="W134" i="1"/>
  <c r="W133" i="1" s="1"/>
  <c r="AU134" i="1"/>
  <c r="AU133" i="1" s="1"/>
  <c r="N157" i="1"/>
  <c r="T157" i="1" s="1"/>
  <c r="Z157" i="1" s="1"/>
  <c r="AF157" i="1" s="1"/>
  <c r="AL157" i="1" s="1"/>
  <c r="AR157" i="1" s="1"/>
  <c r="AX157" i="1" s="1"/>
  <c r="BD157" i="1" s="1"/>
  <c r="BJ157" i="1" s="1"/>
  <c r="BP157" i="1" s="1"/>
  <c r="BU157" i="1" s="1"/>
  <c r="BZ157" i="1" s="1"/>
  <c r="CJ157" i="1" s="1"/>
  <c r="CL157" i="1" s="1"/>
  <c r="V161" i="1"/>
  <c r="AT161" i="1"/>
  <c r="AL169" i="1"/>
  <c r="AR169" i="1" s="1"/>
  <c r="AX169" i="1" s="1"/>
  <c r="BD169" i="1" s="1"/>
  <c r="BJ169" i="1" s="1"/>
  <c r="BP169" i="1" s="1"/>
  <c r="BU169" i="1" s="1"/>
  <c r="BZ169" i="1" s="1"/>
  <c r="CJ169" i="1" s="1"/>
  <c r="CL169" i="1" s="1"/>
  <c r="AI171" i="1"/>
  <c r="BG171" i="1"/>
  <c r="BG160" i="1" s="1"/>
  <c r="CA171" i="1"/>
  <c r="M191" i="1"/>
  <c r="S191" i="1" s="1"/>
  <c r="Y191" i="1" s="1"/>
  <c r="AE191" i="1" s="1"/>
  <c r="AK191" i="1" s="1"/>
  <c r="AQ191" i="1" s="1"/>
  <c r="AW191" i="1" s="1"/>
  <c r="BC191" i="1" s="1"/>
  <c r="BI191" i="1" s="1"/>
  <c r="BO191" i="1" s="1"/>
  <c r="BT191" i="1" s="1"/>
  <c r="BY191" i="1" s="1"/>
  <c r="CG191" i="1" s="1"/>
  <c r="CI191" i="1" s="1"/>
  <c r="F193" i="1"/>
  <c r="L193" i="1" s="1"/>
  <c r="R193" i="1" s="1"/>
  <c r="X193" i="1" s="1"/>
  <c r="AD193" i="1" s="1"/>
  <c r="AJ193" i="1" s="1"/>
  <c r="AP193" i="1" s="1"/>
  <c r="AV193" i="1" s="1"/>
  <c r="BB193" i="1" s="1"/>
  <c r="BH193" i="1" s="1"/>
  <c r="BN193" i="1" s="1"/>
  <c r="BS193" i="1" s="1"/>
  <c r="BX193" i="1" s="1"/>
  <c r="CD193" i="1" s="1"/>
  <c r="CF193" i="1" s="1"/>
  <c r="N202" i="1"/>
  <c r="T202" i="1" s="1"/>
  <c r="Z202" i="1" s="1"/>
  <c r="AF202" i="1" s="1"/>
  <c r="AL202" i="1" s="1"/>
  <c r="AR202" i="1" s="1"/>
  <c r="AX202" i="1" s="1"/>
  <c r="BD202" i="1" s="1"/>
  <c r="BJ202" i="1" s="1"/>
  <c r="BP202" i="1" s="1"/>
  <c r="BU202" i="1" s="1"/>
  <c r="BZ202" i="1" s="1"/>
  <c r="CJ202" i="1" s="1"/>
  <c r="CL202" i="1" s="1"/>
  <c r="L206" i="1"/>
  <c r="R206" i="1" s="1"/>
  <c r="X206" i="1" s="1"/>
  <c r="AD206" i="1" s="1"/>
  <c r="AJ206" i="1" s="1"/>
  <c r="AP206" i="1" s="1"/>
  <c r="AV206" i="1" s="1"/>
  <c r="BB206" i="1" s="1"/>
  <c r="BH206" i="1" s="1"/>
  <c r="BN206" i="1" s="1"/>
  <c r="BS206" i="1" s="1"/>
  <c r="BX206" i="1" s="1"/>
  <c r="CD206" i="1" s="1"/>
  <c r="CF206" i="1" s="1"/>
  <c r="AN200" i="1"/>
  <c r="BL200" i="1"/>
  <c r="AC200" i="1"/>
  <c r="BA200" i="1"/>
  <c r="L225" i="1"/>
  <c r="R225" i="1" s="1"/>
  <c r="X225" i="1" s="1"/>
  <c r="AD225" i="1" s="1"/>
  <c r="AJ225" i="1" s="1"/>
  <c r="AP225" i="1" s="1"/>
  <c r="AV225" i="1" s="1"/>
  <c r="BB225" i="1" s="1"/>
  <c r="BH225" i="1" s="1"/>
  <c r="BN225" i="1" s="1"/>
  <c r="N230" i="1"/>
  <c r="T230" i="1" s="1"/>
  <c r="Z230" i="1" s="1"/>
  <c r="AF230" i="1" s="1"/>
  <c r="AL230" i="1" s="1"/>
  <c r="AR230" i="1" s="1"/>
  <c r="AX230" i="1" s="1"/>
  <c r="BD230" i="1" s="1"/>
  <c r="BJ230" i="1" s="1"/>
  <c r="BP230" i="1" s="1"/>
  <c r="BU230" i="1" s="1"/>
  <c r="BZ230" i="1" s="1"/>
  <c r="CJ230" i="1" s="1"/>
  <c r="CL230" i="1" s="1"/>
  <c r="N231" i="1"/>
  <c r="T231" i="1" s="1"/>
  <c r="Z231" i="1" s="1"/>
  <c r="AF231" i="1" s="1"/>
  <c r="AL231" i="1" s="1"/>
  <c r="AR231" i="1" s="1"/>
  <c r="AX231" i="1" s="1"/>
  <c r="BD231" i="1" s="1"/>
  <c r="BJ231" i="1" s="1"/>
  <c r="BP231" i="1" s="1"/>
  <c r="BU231" i="1" s="1"/>
  <c r="BZ231" i="1" s="1"/>
  <c r="CJ231" i="1" s="1"/>
  <c r="CL231" i="1" s="1"/>
  <c r="N234" i="1"/>
  <c r="T234" i="1" s="1"/>
  <c r="Z234" i="1" s="1"/>
  <c r="AF234" i="1" s="1"/>
  <c r="AL234" i="1" s="1"/>
  <c r="AR234" i="1" s="1"/>
  <c r="AX234" i="1" s="1"/>
  <c r="BD234" i="1" s="1"/>
  <c r="BJ234" i="1" s="1"/>
  <c r="BP234" i="1" s="1"/>
  <c r="BU234" i="1" s="1"/>
  <c r="BZ234" i="1" s="1"/>
  <c r="CJ234" i="1" s="1"/>
  <c r="CL234" i="1" s="1"/>
  <c r="H233" i="1"/>
  <c r="N233" i="1" s="1"/>
  <c r="T233" i="1" s="1"/>
  <c r="Z233" i="1" s="1"/>
  <c r="AF233" i="1" s="1"/>
  <c r="AL233" i="1" s="1"/>
  <c r="AR233" i="1" s="1"/>
  <c r="AX233" i="1" s="1"/>
  <c r="BD233" i="1" s="1"/>
  <c r="BJ233" i="1" s="1"/>
  <c r="BP233" i="1" s="1"/>
  <c r="BU233" i="1" s="1"/>
  <c r="BZ233" i="1" s="1"/>
  <c r="CJ233" i="1" s="1"/>
  <c r="CL233" i="1" s="1"/>
  <c r="BV245" i="1"/>
  <c r="BV244" i="1" s="1"/>
  <c r="G251" i="1"/>
  <c r="CB250" i="1"/>
  <c r="CB243" i="1" s="1"/>
  <c r="CB242" i="1" s="1"/>
  <c r="N255" i="1"/>
  <c r="T255" i="1" s="1"/>
  <c r="Z255" i="1" s="1"/>
  <c r="AF255" i="1" s="1"/>
  <c r="AL255" i="1" s="1"/>
  <c r="AR255" i="1" s="1"/>
  <c r="AX255" i="1" s="1"/>
  <c r="BD255" i="1" s="1"/>
  <c r="BJ255" i="1" s="1"/>
  <c r="BP255" i="1" s="1"/>
  <c r="BU255" i="1" s="1"/>
  <c r="BZ255" i="1" s="1"/>
  <c r="CJ255" i="1" s="1"/>
  <c r="CL255" i="1" s="1"/>
  <c r="H257" i="1"/>
  <c r="N257" i="1" s="1"/>
  <c r="AU257" i="1"/>
  <c r="AU250" i="1" s="1"/>
  <c r="AU243" i="1" s="1"/>
  <c r="AU242" i="1" s="1"/>
  <c r="BE257" i="1"/>
  <c r="BE250" i="1" s="1"/>
  <c r="BE243" i="1" s="1"/>
  <c r="BE242" i="1" s="1"/>
  <c r="L264" i="1"/>
  <c r="R264" i="1" s="1"/>
  <c r="X264" i="1" s="1"/>
  <c r="AD264" i="1" s="1"/>
  <c r="AJ264" i="1" s="1"/>
  <c r="AP264" i="1" s="1"/>
  <c r="AV264" i="1" s="1"/>
  <c r="BB264" i="1" s="1"/>
  <c r="BH264" i="1" s="1"/>
  <c r="BN264" i="1" s="1"/>
  <c r="BS264" i="1" s="1"/>
  <c r="BX264" i="1" s="1"/>
  <c r="CD264" i="1" s="1"/>
  <c r="CF264" i="1" s="1"/>
  <c r="F263" i="1"/>
  <c r="G268" i="1"/>
  <c r="M268" i="1" s="1"/>
  <c r="N270" i="1"/>
  <c r="T270" i="1" s="1"/>
  <c r="Z270" i="1" s="1"/>
  <c r="AF270" i="1" s="1"/>
  <c r="AL270" i="1" s="1"/>
  <c r="AR270" i="1" s="1"/>
  <c r="AX270" i="1" s="1"/>
  <c r="BD270" i="1" s="1"/>
  <c r="BJ270" i="1" s="1"/>
  <c r="BP270" i="1" s="1"/>
  <c r="BU270" i="1" s="1"/>
  <c r="BZ270" i="1" s="1"/>
  <c r="CJ270" i="1" s="1"/>
  <c r="CL270" i="1" s="1"/>
  <c r="AI269" i="1"/>
  <c r="AI268" i="1" s="1"/>
  <c r="BG269" i="1"/>
  <c r="BG268" i="1" s="1"/>
  <c r="Q269" i="1"/>
  <c r="Q268" i="1" s="1"/>
  <c r="AO269" i="1"/>
  <c r="AO268" i="1" s="1"/>
  <c r="BM269" i="1"/>
  <c r="BM268" i="1" s="1"/>
  <c r="CM269" i="1"/>
  <c r="CM268" i="1" s="1"/>
  <c r="J275" i="1"/>
  <c r="J274" i="1" s="1"/>
  <c r="J267" i="1" s="1"/>
  <c r="J266" i="1" s="1"/>
  <c r="AY267" i="1"/>
  <c r="AY266" i="1" s="1"/>
  <c r="N286" i="1"/>
  <c r="T286" i="1" s="1"/>
  <c r="Z286" i="1" s="1"/>
  <c r="AF286" i="1" s="1"/>
  <c r="AL286" i="1" s="1"/>
  <c r="AR286" i="1" s="1"/>
  <c r="AX286" i="1" s="1"/>
  <c r="BD286" i="1" s="1"/>
  <c r="BJ286" i="1" s="1"/>
  <c r="BP286" i="1" s="1"/>
  <c r="BU286" i="1" s="1"/>
  <c r="BZ286" i="1" s="1"/>
  <c r="CJ286" i="1" s="1"/>
  <c r="CL286" i="1" s="1"/>
  <c r="L288" i="1"/>
  <c r="R288" i="1" s="1"/>
  <c r="X288" i="1" s="1"/>
  <c r="AD288" i="1" s="1"/>
  <c r="AJ288" i="1" s="1"/>
  <c r="AP288" i="1" s="1"/>
  <c r="AV288" i="1" s="1"/>
  <c r="BB288" i="1" s="1"/>
  <c r="BH288" i="1" s="1"/>
  <c r="BN288" i="1" s="1"/>
  <c r="BS288" i="1" s="1"/>
  <c r="BX288" i="1" s="1"/>
  <c r="CD288" i="1" s="1"/>
  <c r="CF288" i="1" s="1"/>
  <c r="F287" i="1"/>
  <c r="M287" i="1"/>
  <c r="S287" i="1" s="1"/>
  <c r="Y287" i="1" s="1"/>
  <c r="AE287" i="1" s="1"/>
  <c r="AK287" i="1" s="1"/>
  <c r="AQ287" i="1" s="1"/>
  <c r="AW287" i="1" s="1"/>
  <c r="BC287" i="1" s="1"/>
  <c r="BI287" i="1" s="1"/>
  <c r="BO287" i="1" s="1"/>
  <c r="BT287" i="1" s="1"/>
  <c r="BY287" i="1" s="1"/>
  <c r="CG287" i="1" s="1"/>
  <c r="CI287" i="1" s="1"/>
  <c r="M304" i="1"/>
  <c r="G303" i="1"/>
  <c r="M303" i="1" s="1"/>
  <c r="AU315" i="1"/>
  <c r="AU314" i="1" s="1"/>
  <c r="K320" i="1"/>
  <c r="AH320" i="1"/>
  <c r="AH315" i="1" s="1"/>
  <c r="AH314" i="1" s="1"/>
  <c r="BF320" i="1"/>
  <c r="BF315" i="1" s="1"/>
  <c r="BF314" i="1" s="1"/>
  <c r="L331" i="1"/>
  <c r="R331" i="1" s="1"/>
  <c r="X331" i="1" s="1"/>
  <c r="AD331" i="1" s="1"/>
  <c r="AJ331" i="1" s="1"/>
  <c r="AP331" i="1" s="1"/>
  <c r="AV331" i="1" s="1"/>
  <c r="BB331" i="1" s="1"/>
  <c r="BH331" i="1" s="1"/>
  <c r="BN331" i="1" s="1"/>
  <c r="BS331" i="1" s="1"/>
  <c r="BX331" i="1" s="1"/>
  <c r="CD331" i="1" s="1"/>
  <c r="CF331" i="1" s="1"/>
  <c r="F330" i="1"/>
  <c r="L330" i="1" s="1"/>
  <c r="R330" i="1" s="1"/>
  <c r="X330" i="1" s="1"/>
  <c r="AD330" i="1" s="1"/>
  <c r="AJ330" i="1" s="1"/>
  <c r="AP330" i="1" s="1"/>
  <c r="AV330" i="1" s="1"/>
  <c r="BB330" i="1" s="1"/>
  <c r="BH330" i="1" s="1"/>
  <c r="BN330" i="1" s="1"/>
  <c r="BS330" i="1" s="1"/>
  <c r="BX330" i="1" s="1"/>
  <c r="CD330" i="1" s="1"/>
  <c r="CF330" i="1" s="1"/>
  <c r="N335" i="1"/>
  <c r="T335" i="1" s="1"/>
  <c r="Z335" i="1" s="1"/>
  <c r="AF335" i="1" s="1"/>
  <c r="AL335" i="1" s="1"/>
  <c r="AR335" i="1" s="1"/>
  <c r="AX335" i="1" s="1"/>
  <c r="BD335" i="1" s="1"/>
  <c r="BJ335" i="1" s="1"/>
  <c r="BP335" i="1" s="1"/>
  <c r="BU335" i="1" s="1"/>
  <c r="BZ335" i="1" s="1"/>
  <c r="CJ335" i="1" s="1"/>
  <c r="CL335" i="1" s="1"/>
  <c r="H334" i="1"/>
  <c r="N334" i="1" s="1"/>
  <c r="T334" i="1" s="1"/>
  <c r="Z334" i="1" s="1"/>
  <c r="AF334" i="1" s="1"/>
  <c r="AL334" i="1" s="1"/>
  <c r="AR334" i="1" s="1"/>
  <c r="AX334" i="1" s="1"/>
  <c r="BD334" i="1" s="1"/>
  <c r="BJ334" i="1" s="1"/>
  <c r="BP334" i="1" s="1"/>
  <c r="BU334" i="1" s="1"/>
  <c r="BZ334" i="1" s="1"/>
  <c r="CJ334" i="1" s="1"/>
  <c r="CL334" i="1" s="1"/>
  <c r="M343" i="1"/>
  <c r="S343" i="1" s="1"/>
  <c r="Y343" i="1" s="1"/>
  <c r="AE343" i="1" s="1"/>
  <c r="AK343" i="1" s="1"/>
  <c r="AQ343" i="1" s="1"/>
  <c r="AW343" i="1" s="1"/>
  <c r="BC343" i="1" s="1"/>
  <c r="BI343" i="1" s="1"/>
  <c r="BO343" i="1" s="1"/>
  <c r="BT343" i="1" s="1"/>
  <c r="BY343" i="1" s="1"/>
  <c r="CG343" i="1" s="1"/>
  <c r="CI343" i="1" s="1"/>
  <c r="G342" i="1"/>
  <c r="M342" i="1" s="1"/>
  <c r="S342" i="1" s="1"/>
  <c r="Y342" i="1" s="1"/>
  <c r="AE342" i="1" s="1"/>
  <c r="AK342" i="1" s="1"/>
  <c r="AQ342" i="1" s="1"/>
  <c r="AW342" i="1" s="1"/>
  <c r="BC342" i="1" s="1"/>
  <c r="BI342" i="1" s="1"/>
  <c r="BO342" i="1" s="1"/>
  <c r="BT342" i="1" s="1"/>
  <c r="BY342" i="1" s="1"/>
  <c r="CG342" i="1" s="1"/>
  <c r="CI342" i="1" s="1"/>
  <c r="I364" i="1"/>
  <c r="L369" i="1"/>
  <c r="R369" i="1" s="1"/>
  <c r="X369" i="1" s="1"/>
  <c r="AD369" i="1" s="1"/>
  <c r="AJ369" i="1" s="1"/>
  <c r="AP369" i="1" s="1"/>
  <c r="AV369" i="1" s="1"/>
  <c r="BB369" i="1" s="1"/>
  <c r="BH369" i="1" s="1"/>
  <c r="BN369" i="1" s="1"/>
  <c r="BS369" i="1" s="1"/>
  <c r="BX369" i="1" s="1"/>
  <c r="CD369" i="1" s="1"/>
  <c r="CF369" i="1" s="1"/>
  <c r="F368" i="1"/>
  <c r="L368" i="1" s="1"/>
  <c r="R368" i="1" s="1"/>
  <c r="X368" i="1" s="1"/>
  <c r="AD368" i="1" s="1"/>
  <c r="AJ368" i="1" s="1"/>
  <c r="AP368" i="1" s="1"/>
  <c r="AV368" i="1" s="1"/>
  <c r="BB368" i="1" s="1"/>
  <c r="BH368" i="1" s="1"/>
  <c r="BN368" i="1" s="1"/>
  <c r="BS368" i="1" s="1"/>
  <c r="BX368" i="1" s="1"/>
  <c r="CD368" i="1" s="1"/>
  <c r="CF368" i="1" s="1"/>
  <c r="L383" i="1"/>
  <c r="R383" i="1" s="1"/>
  <c r="X383" i="1" s="1"/>
  <c r="AD383" i="1" s="1"/>
  <c r="AJ383" i="1" s="1"/>
  <c r="AP383" i="1" s="1"/>
  <c r="AV383" i="1" s="1"/>
  <c r="BB383" i="1" s="1"/>
  <c r="BH383" i="1" s="1"/>
  <c r="BN383" i="1" s="1"/>
  <c r="BS383" i="1" s="1"/>
  <c r="BX383" i="1" s="1"/>
  <c r="CD383" i="1" s="1"/>
  <c r="CF383" i="1" s="1"/>
  <c r="F382" i="1"/>
  <c r="L382" i="1" s="1"/>
  <c r="R382" i="1" s="1"/>
  <c r="X382" i="1" s="1"/>
  <c r="AD382" i="1" s="1"/>
  <c r="AJ382" i="1" s="1"/>
  <c r="AP382" i="1" s="1"/>
  <c r="AV382" i="1" s="1"/>
  <c r="BB382" i="1" s="1"/>
  <c r="BH382" i="1" s="1"/>
  <c r="BN382" i="1" s="1"/>
  <c r="BS382" i="1" s="1"/>
  <c r="BX382" i="1" s="1"/>
  <c r="CD382" i="1" s="1"/>
  <c r="CF382" i="1" s="1"/>
  <c r="U392" i="1"/>
  <c r="U391" i="1" s="1"/>
  <c r="AZ392" i="1"/>
  <c r="AZ391" i="1" s="1"/>
  <c r="L393" i="1"/>
  <c r="R393" i="1" s="1"/>
  <c r="X393" i="1" s="1"/>
  <c r="AD393" i="1" s="1"/>
  <c r="AJ393" i="1" s="1"/>
  <c r="AP393" i="1" s="1"/>
  <c r="AV393" i="1" s="1"/>
  <c r="BB393" i="1" s="1"/>
  <c r="BH393" i="1" s="1"/>
  <c r="BN393" i="1" s="1"/>
  <c r="BS393" i="1" s="1"/>
  <c r="BX393" i="1" s="1"/>
  <c r="CD393" i="1" s="1"/>
  <c r="CF393" i="1" s="1"/>
  <c r="I404" i="1"/>
  <c r="L404" i="1" s="1"/>
  <c r="R404" i="1" s="1"/>
  <c r="X404" i="1" s="1"/>
  <c r="AD404" i="1" s="1"/>
  <c r="AJ404" i="1" s="1"/>
  <c r="AP404" i="1" s="1"/>
  <c r="AV404" i="1" s="1"/>
  <c r="BB404" i="1" s="1"/>
  <c r="BH404" i="1" s="1"/>
  <c r="BN404" i="1" s="1"/>
  <c r="BS404" i="1" s="1"/>
  <c r="BX404" i="1" s="1"/>
  <c r="CD404" i="1" s="1"/>
  <c r="CF404" i="1" s="1"/>
  <c r="AG403" i="1"/>
  <c r="BL403" i="1"/>
  <c r="K403" i="1"/>
  <c r="U403" i="1"/>
  <c r="AB403" i="1"/>
  <c r="AI403" i="1"/>
  <c r="AS403" i="1"/>
  <c r="AZ403" i="1"/>
  <c r="BG403" i="1"/>
  <c r="BQ403" i="1"/>
  <c r="CA403" i="1"/>
  <c r="N414" i="1"/>
  <c r="T414" i="1" s="1"/>
  <c r="Z414" i="1" s="1"/>
  <c r="AF414" i="1" s="1"/>
  <c r="AL414" i="1" s="1"/>
  <c r="AR414" i="1" s="1"/>
  <c r="AX414" i="1" s="1"/>
  <c r="BD414" i="1" s="1"/>
  <c r="BJ414" i="1" s="1"/>
  <c r="BP414" i="1" s="1"/>
  <c r="BU414" i="1" s="1"/>
  <c r="BZ414" i="1" s="1"/>
  <c r="CJ414" i="1" s="1"/>
  <c r="CL414" i="1" s="1"/>
  <c r="H413" i="1"/>
  <c r="BR416" i="1"/>
  <c r="BF448" i="1"/>
  <c r="BI448" i="1" s="1"/>
  <c r="BO448" i="1" s="1"/>
  <c r="BT448" i="1" s="1"/>
  <c r="BY448" i="1" s="1"/>
  <c r="CG448" i="1" s="1"/>
  <c r="CI448" i="1" s="1"/>
  <c r="BI449" i="1"/>
  <c r="BO449" i="1" s="1"/>
  <c r="BT449" i="1" s="1"/>
  <c r="BY449" i="1" s="1"/>
  <c r="CG449" i="1" s="1"/>
  <c r="CI449" i="1" s="1"/>
  <c r="G458" i="1"/>
  <c r="M459" i="1"/>
  <c r="S459" i="1" s="1"/>
  <c r="Y459" i="1" s="1"/>
  <c r="AE459" i="1" s="1"/>
  <c r="AK459" i="1" s="1"/>
  <c r="AQ459" i="1" s="1"/>
  <c r="AW459" i="1" s="1"/>
  <c r="BC459" i="1" s="1"/>
  <c r="BI459" i="1" s="1"/>
  <c r="BO459" i="1" s="1"/>
  <c r="BT459" i="1" s="1"/>
  <c r="BY459" i="1" s="1"/>
  <c r="CG459" i="1" s="1"/>
  <c r="Q457" i="1"/>
  <c r="L460" i="1"/>
  <c r="R460" i="1" s="1"/>
  <c r="X460" i="1" s="1"/>
  <c r="AD460" i="1" s="1"/>
  <c r="AJ460" i="1" s="1"/>
  <c r="AP460" i="1" s="1"/>
  <c r="AV460" i="1" s="1"/>
  <c r="BB460" i="1" s="1"/>
  <c r="BH460" i="1" s="1"/>
  <c r="BN460" i="1" s="1"/>
  <c r="BS460" i="1" s="1"/>
  <c r="BX460" i="1" s="1"/>
  <c r="CD460" i="1" s="1"/>
  <c r="I459" i="1"/>
  <c r="AH457" i="1"/>
  <c r="BF457" i="1"/>
  <c r="M469" i="1"/>
  <c r="S469" i="1" s="1"/>
  <c r="Y469" i="1" s="1"/>
  <c r="AE469" i="1" s="1"/>
  <c r="AK469" i="1" s="1"/>
  <c r="AQ469" i="1" s="1"/>
  <c r="AW469" i="1" s="1"/>
  <c r="BC469" i="1" s="1"/>
  <c r="BI469" i="1" s="1"/>
  <c r="BO469" i="1" s="1"/>
  <c r="BT469" i="1" s="1"/>
  <c r="BY469" i="1" s="1"/>
  <c r="CG469" i="1" s="1"/>
  <c r="CI469" i="1" s="1"/>
  <c r="G468" i="1"/>
  <c r="M468" i="1" s="1"/>
  <c r="S468" i="1" s="1"/>
  <c r="Y468" i="1" s="1"/>
  <c r="AE468" i="1" s="1"/>
  <c r="AK468" i="1" s="1"/>
  <c r="AQ468" i="1" s="1"/>
  <c r="AW468" i="1" s="1"/>
  <c r="BC468" i="1" s="1"/>
  <c r="BI468" i="1" s="1"/>
  <c r="BO468" i="1" s="1"/>
  <c r="BT468" i="1" s="1"/>
  <c r="BY468" i="1" s="1"/>
  <c r="CG468" i="1" s="1"/>
  <c r="CI468" i="1" s="1"/>
  <c r="N498" i="1"/>
  <c r="T498" i="1" s="1"/>
  <c r="Z498" i="1" s="1"/>
  <c r="AF498" i="1" s="1"/>
  <c r="AL498" i="1" s="1"/>
  <c r="AR498" i="1" s="1"/>
  <c r="AX498" i="1" s="1"/>
  <c r="BD498" i="1" s="1"/>
  <c r="BJ498" i="1" s="1"/>
  <c r="BP498" i="1" s="1"/>
  <c r="BU498" i="1" s="1"/>
  <c r="BZ498" i="1" s="1"/>
  <c r="CJ498" i="1" s="1"/>
  <c r="H497" i="1"/>
  <c r="AB508" i="1"/>
  <c r="L509" i="1"/>
  <c r="R509" i="1" s="1"/>
  <c r="X509" i="1" s="1"/>
  <c r="AD509" i="1" s="1"/>
  <c r="AJ509" i="1" s="1"/>
  <c r="AP509" i="1" s="1"/>
  <c r="AV509" i="1" s="1"/>
  <c r="BB509" i="1" s="1"/>
  <c r="BH509" i="1" s="1"/>
  <c r="BN509" i="1" s="1"/>
  <c r="BS509" i="1" s="1"/>
  <c r="BX509" i="1" s="1"/>
  <c r="CD509" i="1" s="1"/>
  <c r="CF509" i="1" s="1"/>
  <c r="I508" i="1"/>
  <c r="BA508" i="1"/>
  <c r="AM508" i="1"/>
  <c r="L519" i="1"/>
  <c r="R519" i="1" s="1"/>
  <c r="X519" i="1" s="1"/>
  <c r="AD519" i="1" s="1"/>
  <c r="AJ519" i="1" s="1"/>
  <c r="AP519" i="1" s="1"/>
  <c r="AV519" i="1" s="1"/>
  <c r="BB519" i="1" s="1"/>
  <c r="BH519" i="1" s="1"/>
  <c r="BN519" i="1" s="1"/>
  <c r="BS519" i="1" s="1"/>
  <c r="BX519" i="1" s="1"/>
  <c r="CD519" i="1" s="1"/>
  <c r="CF519" i="1" s="1"/>
  <c r="F518" i="1"/>
  <c r="AA508" i="1"/>
  <c r="AY508" i="1"/>
  <c r="BW508" i="1"/>
  <c r="O536" i="1"/>
  <c r="O535" i="1" s="1"/>
  <c r="AM536" i="1"/>
  <c r="AM535" i="1" s="1"/>
  <c r="BK536" i="1"/>
  <c r="BK535" i="1" s="1"/>
  <c r="AG546" i="1"/>
  <c r="AG545" i="1" s="1"/>
  <c r="CC546" i="1"/>
  <c r="CC545" i="1" s="1"/>
  <c r="AC562" i="1"/>
  <c r="AG562" i="1"/>
  <c r="BE562" i="1"/>
  <c r="CC562" i="1"/>
  <c r="M570" i="1"/>
  <c r="S570" i="1" s="1"/>
  <c r="Y570" i="1" s="1"/>
  <c r="AE570" i="1" s="1"/>
  <c r="AK570" i="1" s="1"/>
  <c r="AQ570" i="1" s="1"/>
  <c r="AW570" i="1" s="1"/>
  <c r="BC570" i="1" s="1"/>
  <c r="BI570" i="1" s="1"/>
  <c r="BO570" i="1" s="1"/>
  <c r="BT570" i="1" s="1"/>
  <c r="BY570" i="1" s="1"/>
  <c r="CG570" i="1" s="1"/>
  <c r="CI570" i="1" s="1"/>
  <c r="N573" i="1"/>
  <c r="T573" i="1" s="1"/>
  <c r="Z573" i="1" s="1"/>
  <c r="AF573" i="1" s="1"/>
  <c r="AL573" i="1" s="1"/>
  <c r="AR573" i="1" s="1"/>
  <c r="AX573" i="1" s="1"/>
  <c r="BD573" i="1" s="1"/>
  <c r="BJ573" i="1" s="1"/>
  <c r="BP573" i="1" s="1"/>
  <c r="BU573" i="1" s="1"/>
  <c r="BZ573" i="1" s="1"/>
  <c r="CJ573" i="1" s="1"/>
  <c r="CL573" i="1" s="1"/>
  <c r="L582" i="1"/>
  <c r="R582" i="1" s="1"/>
  <c r="X582" i="1" s="1"/>
  <c r="AD582" i="1" s="1"/>
  <c r="AJ582" i="1" s="1"/>
  <c r="AP582" i="1" s="1"/>
  <c r="AV582" i="1" s="1"/>
  <c r="BB582" i="1" s="1"/>
  <c r="BH582" i="1" s="1"/>
  <c r="BN582" i="1" s="1"/>
  <c r="BS582" i="1" s="1"/>
  <c r="BX582" i="1" s="1"/>
  <c r="CD582" i="1" s="1"/>
  <c r="CF582" i="1" s="1"/>
  <c r="F581" i="1"/>
  <c r="M585" i="1"/>
  <c r="S585" i="1" s="1"/>
  <c r="Y585" i="1" s="1"/>
  <c r="AE585" i="1" s="1"/>
  <c r="AK585" i="1" s="1"/>
  <c r="AQ585" i="1" s="1"/>
  <c r="AW585" i="1" s="1"/>
  <c r="BC585" i="1" s="1"/>
  <c r="BI585" i="1" s="1"/>
  <c r="BO585" i="1" s="1"/>
  <c r="BT585" i="1" s="1"/>
  <c r="BY585" i="1" s="1"/>
  <c r="CG585" i="1" s="1"/>
  <c r="CI585" i="1" s="1"/>
  <c r="G584" i="1"/>
  <c r="M584" i="1" s="1"/>
  <c r="S584" i="1" s="1"/>
  <c r="Y584" i="1" s="1"/>
  <c r="AE584" i="1" s="1"/>
  <c r="AK584" i="1" s="1"/>
  <c r="AQ584" i="1" s="1"/>
  <c r="AW584" i="1" s="1"/>
  <c r="BC584" i="1" s="1"/>
  <c r="BI584" i="1" s="1"/>
  <c r="BO584" i="1" s="1"/>
  <c r="BT584" i="1" s="1"/>
  <c r="BY584" i="1" s="1"/>
  <c r="CG584" i="1" s="1"/>
  <c r="CI584" i="1" s="1"/>
  <c r="H598" i="1"/>
  <c r="O598" i="1"/>
  <c r="O597" i="1" s="1"/>
  <c r="V598" i="1"/>
  <c r="V597" i="1" s="1"/>
  <c r="AC598" i="1"/>
  <c r="AC597" i="1" s="1"/>
  <c r="AM598" i="1"/>
  <c r="AM597" i="1" s="1"/>
  <c r="AT598" i="1"/>
  <c r="AT597" i="1" s="1"/>
  <c r="BA598" i="1"/>
  <c r="BA597" i="1" s="1"/>
  <c r="BK598" i="1"/>
  <c r="BK597" i="1" s="1"/>
  <c r="BR598" i="1"/>
  <c r="CB598" i="1"/>
  <c r="CB597" i="1" s="1"/>
  <c r="N602" i="1"/>
  <c r="T602" i="1" s="1"/>
  <c r="Z602" i="1" s="1"/>
  <c r="AF602" i="1" s="1"/>
  <c r="AL602" i="1" s="1"/>
  <c r="AR602" i="1" s="1"/>
  <c r="AX602" i="1" s="1"/>
  <c r="BD602" i="1" s="1"/>
  <c r="BJ602" i="1" s="1"/>
  <c r="BP602" i="1" s="1"/>
  <c r="BU602" i="1" s="1"/>
  <c r="BZ602" i="1" s="1"/>
  <c r="CJ602" i="1" s="1"/>
  <c r="CL602" i="1" s="1"/>
  <c r="N607" i="1"/>
  <c r="T607" i="1" s="1"/>
  <c r="Z607" i="1" s="1"/>
  <c r="AF607" i="1" s="1"/>
  <c r="AL607" i="1" s="1"/>
  <c r="AR607" i="1" s="1"/>
  <c r="AX607" i="1" s="1"/>
  <c r="BD607" i="1" s="1"/>
  <c r="BJ607" i="1" s="1"/>
  <c r="BP607" i="1" s="1"/>
  <c r="BU607" i="1" s="1"/>
  <c r="BZ607" i="1" s="1"/>
  <c r="CJ607" i="1" s="1"/>
  <c r="CL607" i="1" s="1"/>
  <c r="H606" i="1"/>
  <c r="AG597" i="1"/>
  <c r="L637" i="1"/>
  <c r="R637" i="1" s="1"/>
  <c r="X637" i="1" s="1"/>
  <c r="AD637" i="1" s="1"/>
  <c r="AJ637" i="1" s="1"/>
  <c r="AP637" i="1" s="1"/>
  <c r="AV637" i="1" s="1"/>
  <c r="BB637" i="1" s="1"/>
  <c r="BH637" i="1" s="1"/>
  <c r="BN637" i="1" s="1"/>
  <c r="BS637" i="1" s="1"/>
  <c r="BX637" i="1" s="1"/>
  <c r="CD637" i="1" s="1"/>
  <c r="CF637" i="1" s="1"/>
  <c r="U636" i="1"/>
  <c r="AZ636" i="1"/>
  <c r="L642" i="1"/>
  <c r="R642" i="1" s="1"/>
  <c r="X642" i="1" s="1"/>
  <c r="AD642" i="1" s="1"/>
  <c r="AJ642" i="1" s="1"/>
  <c r="AP642" i="1" s="1"/>
  <c r="AV642" i="1" s="1"/>
  <c r="BB642" i="1" s="1"/>
  <c r="BH642" i="1" s="1"/>
  <c r="BN642" i="1" s="1"/>
  <c r="BS642" i="1" s="1"/>
  <c r="BX642" i="1" s="1"/>
  <c r="CD642" i="1" s="1"/>
  <c r="CF642" i="1" s="1"/>
  <c r="F641" i="1"/>
  <c r="BM636" i="1"/>
  <c r="N642" i="1"/>
  <c r="T642" i="1" s="1"/>
  <c r="Z642" i="1" s="1"/>
  <c r="AF642" i="1" s="1"/>
  <c r="AL642" i="1" s="1"/>
  <c r="AR642" i="1" s="1"/>
  <c r="AX642" i="1" s="1"/>
  <c r="BD642" i="1" s="1"/>
  <c r="BJ642" i="1" s="1"/>
  <c r="BP642" i="1" s="1"/>
  <c r="BU642" i="1" s="1"/>
  <c r="BZ642" i="1" s="1"/>
  <c r="CJ642" i="1" s="1"/>
  <c r="CL642" i="1" s="1"/>
  <c r="M646" i="1"/>
  <c r="S646" i="1" s="1"/>
  <c r="Y646" i="1" s="1"/>
  <c r="AE646" i="1" s="1"/>
  <c r="AK646" i="1" s="1"/>
  <c r="AQ646" i="1" s="1"/>
  <c r="AW646" i="1" s="1"/>
  <c r="BC646" i="1" s="1"/>
  <c r="BI646" i="1" s="1"/>
  <c r="BO646" i="1" s="1"/>
  <c r="BT646" i="1" s="1"/>
  <c r="BY646" i="1" s="1"/>
  <c r="CG646" i="1" s="1"/>
  <c r="CI646" i="1" s="1"/>
  <c r="G645" i="1"/>
  <c r="M645" i="1" s="1"/>
  <c r="S645" i="1" s="1"/>
  <c r="Y645" i="1" s="1"/>
  <c r="AE645" i="1" s="1"/>
  <c r="AK645" i="1" s="1"/>
  <c r="AQ645" i="1" s="1"/>
  <c r="AW645" i="1" s="1"/>
  <c r="BC645" i="1" s="1"/>
  <c r="BI645" i="1" s="1"/>
  <c r="BO645" i="1" s="1"/>
  <c r="BT645" i="1" s="1"/>
  <c r="BY645" i="1" s="1"/>
  <c r="CG645" i="1" s="1"/>
  <c r="CI645" i="1" s="1"/>
  <c r="M656" i="1"/>
  <c r="S656" i="1" s="1"/>
  <c r="Y656" i="1" s="1"/>
  <c r="AE656" i="1" s="1"/>
  <c r="AK656" i="1" s="1"/>
  <c r="AQ656" i="1" s="1"/>
  <c r="AW656" i="1" s="1"/>
  <c r="BC656" i="1" s="1"/>
  <c r="BI656" i="1" s="1"/>
  <c r="BO656" i="1" s="1"/>
  <c r="BT656" i="1" s="1"/>
  <c r="BY656" i="1" s="1"/>
  <c r="CG656" i="1" s="1"/>
  <c r="CI656" i="1" s="1"/>
  <c r="N659" i="1"/>
  <c r="T659" i="1" s="1"/>
  <c r="Z659" i="1" s="1"/>
  <c r="AF659" i="1" s="1"/>
  <c r="AL659" i="1" s="1"/>
  <c r="AR659" i="1" s="1"/>
  <c r="AX659" i="1" s="1"/>
  <c r="BD659" i="1" s="1"/>
  <c r="BJ659" i="1" s="1"/>
  <c r="BP659" i="1" s="1"/>
  <c r="BU659" i="1" s="1"/>
  <c r="BZ659" i="1" s="1"/>
  <c r="CJ659" i="1" s="1"/>
  <c r="CL659" i="1" s="1"/>
  <c r="AI683" i="1"/>
  <c r="BQ683" i="1"/>
  <c r="AI691" i="1"/>
  <c r="AI690" i="1" s="1"/>
  <c r="AG691" i="1"/>
  <c r="AG690" i="1" s="1"/>
  <c r="CC691" i="1"/>
  <c r="CC690" i="1" s="1"/>
  <c r="N714" i="1"/>
  <c r="T714" i="1" s="1"/>
  <c r="Z714" i="1" s="1"/>
  <c r="AF714" i="1" s="1"/>
  <c r="AL714" i="1" s="1"/>
  <c r="AR714" i="1" s="1"/>
  <c r="AX714" i="1" s="1"/>
  <c r="BD714" i="1" s="1"/>
  <c r="BJ714" i="1" s="1"/>
  <c r="BP714" i="1" s="1"/>
  <c r="BU714" i="1" s="1"/>
  <c r="BZ714" i="1" s="1"/>
  <c r="CJ714" i="1" s="1"/>
  <c r="CL714" i="1" s="1"/>
  <c r="M715" i="1"/>
  <c r="S715" i="1" s="1"/>
  <c r="Y715" i="1" s="1"/>
  <c r="AE715" i="1" s="1"/>
  <c r="AK715" i="1" s="1"/>
  <c r="AQ715" i="1" s="1"/>
  <c r="AW715" i="1" s="1"/>
  <c r="BC715" i="1" s="1"/>
  <c r="BI715" i="1" s="1"/>
  <c r="BO715" i="1" s="1"/>
  <c r="BT715" i="1" s="1"/>
  <c r="BY715" i="1" s="1"/>
  <c r="CG715" i="1" s="1"/>
  <c r="CI715" i="1" s="1"/>
  <c r="J714" i="1"/>
  <c r="M714" i="1" s="1"/>
  <c r="S714" i="1" s="1"/>
  <c r="Y714" i="1" s="1"/>
  <c r="AE714" i="1" s="1"/>
  <c r="AK714" i="1" s="1"/>
  <c r="AQ714" i="1" s="1"/>
  <c r="AW714" i="1" s="1"/>
  <c r="BC714" i="1" s="1"/>
  <c r="BI714" i="1" s="1"/>
  <c r="BO714" i="1" s="1"/>
  <c r="BT714" i="1" s="1"/>
  <c r="BY714" i="1" s="1"/>
  <c r="CG714" i="1" s="1"/>
  <c r="CI714" i="1" s="1"/>
  <c r="H720" i="1"/>
  <c r="BQ745" i="1"/>
  <c r="F755" i="1"/>
  <c r="BM760" i="1"/>
  <c r="AG780" i="1"/>
  <c r="CC780" i="1"/>
  <c r="L810" i="1"/>
  <c r="R810" i="1" s="1"/>
  <c r="X810" i="1" s="1"/>
  <c r="AD810" i="1" s="1"/>
  <c r="AJ810" i="1" s="1"/>
  <c r="AP810" i="1" s="1"/>
  <c r="AV810" i="1" s="1"/>
  <c r="BB810" i="1" s="1"/>
  <c r="BH810" i="1" s="1"/>
  <c r="BN810" i="1" s="1"/>
  <c r="BS810" i="1" s="1"/>
  <c r="BX810" i="1" s="1"/>
  <c r="CD810" i="1" s="1"/>
  <c r="CF810" i="1" s="1"/>
  <c r="F807" i="1"/>
  <c r="F806" i="1" s="1"/>
  <c r="F805" i="1" s="1"/>
  <c r="J814" i="1"/>
  <c r="AB814" i="1"/>
  <c r="L828" i="1"/>
  <c r="R828" i="1" s="1"/>
  <c r="X828" i="1" s="1"/>
  <c r="AD828" i="1" s="1"/>
  <c r="AJ828" i="1" s="1"/>
  <c r="AP828" i="1" s="1"/>
  <c r="AV828" i="1" s="1"/>
  <c r="BB828" i="1" s="1"/>
  <c r="BH828" i="1" s="1"/>
  <c r="BN828" i="1" s="1"/>
  <c r="BS828" i="1" s="1"/>
  <c r="BX828" i="1" s="1"/>
  <c r="CD828" i="1" s="1"/>
  <c r="CF828" i="1" s="1"/>
  <c r="F827" i="1"/>
  <c r="L827" i="1" s="1"/>
  <c r="R827" i="1" s="1"/>
  <c r="X827" i="1" s="1"/>
  <c r="AD827" i="1" s="1"/>
  <c r="AJ827" i="1" s="1"/>
  <c r="AP827" i="1" s="1"/>
  <c r="AV827" i="1" s="1"/>
  <c r="BB827" i="1" s="1"/>
  <c r="BH827" i="1" s="1"/>
  <c r="BN827" i="1" s="1"/>
  <c r="BS827" i="1" s="1"/>
  <c r="BX827" i="1" s="1"/>
  <c r="CD827" i="1" s="1"/>
  <c r="CF827" i="1" s="1"/>
  <c r="N849" i="1"/>
  <c r="T849" i="1" s="1"/>
  <c r="Z849" i="1" s="1"/>
  <c r="AF849" i="1" s="1"/>
  <c r="AL849" i="1" s="1"/>
  <c r="AR849" i="1" s="1"/>
  <c r="AX849" i="1" s="1"/>
  <c r="BD849" i="1" s="1"/>
  <c r="BJ849" i="1" s="1"/>
  <c r="BP849" i="1" s="1"/>
  <c r="BU849" i="1" s="1"/>
  <c r="BZ849" i="1" s="1"/>
  <c r="CJ849" i="1" s="1"/>
  <c r="CL849" i="1" s="1"/>
  <c r="BQ846" i="1"/>
  <c r="BQ845" i="1" s="1"/>
  <c r="AU856" i="1"/>
  <c r="BF873" i="1"/>
  <c r="M881" i="1"/>
  <c r="S881" i="1" s="1"/>
  <c r="Y881" i="1" s="1"/>
  <c r="AE881" i="1" s="1"/>
  <c r="AK881" i="1" s="1"/>
  <c r="AQ881" i="1" s="1"/>
  <c r="AW881" i="1" s="1"/>
  <c r="BC881" i="1" s="1"/>
  <c r="BI881" i="1" s="1"/>
  <c r="BO881" i="1" s="1"/>
  <c r="BT881" i="1" s="1"/>
  <c r="BY881" i="1" s="1"/>
  <c r="CG881" i="1" s="1"/>
  <c r="CI881" i="1" s="1"/>
  <c r="G880" i="1"/>
  <c r="N881" i="1"/>
  <c r="T881" i="1" s="1"/>
  <c r="Z881" i="1" s="1"/>
  <c r="AF881" i="1" s="1"/>
  <c r="AL881" i="1" s="1"/>
  <c r="AR881" i="1" s="1"/>
  <c r="AX881" i="1" s="1"/>
  <c r="BD881" i="1" s="1"/>
  <c r="BJ881" i="1" s="1"/>
  <c r="BP881" i="1" s="1"/>
  <c r="BU881" i="1" s="1"/>
  <c r="BZ881" i="1" s="1"/>
  <c r="CJ881" i="1" s="1"/>
  <c r="CL881" i="1" s="1"/>
  <c r="K880" i="1"/>
  <c r="K873" i="1" s="1"/>
  <c r="AO929" i="1"/>
  <c r="AO928" i="1" s="1"/>
  <c r="AY929" i="1"/>
  <c r="AY928" i="1" s="1"/>
  <c r="BM929" i="1"/>
  <c r="BM928" i="1" s="1"/>
  <c r="CM929" i="1"/>
  <c r="CM928" i="1" s="1"/>
  <c r="G1072" i="1"/>
  <c r="M1073" i="1"/>
  <c r="S1073" i="1" s="1"/>
  <c r="Y1073" i="1" s="1"/>
  <c r="AE1073" i="1" s="1"/>
  <c r="AK1073" i="1" s="1"/>
  <c r="AQ1073" i="1" s="1"/>
  <c r="AW1073" i="1" s="1"/>
  <c r="BC1073" i="1" s="1"/>
  <c r="BI1073" i="1" s="1"/>
  <c r="BO1073" i="1" s="1"/>
  <c r="BT1073" i="1" s="1"/>
  <c r="BY1073" i="1" s="1"/>
  <c r="CG1073" i="1" s="1"/>
  <c r="CI1073" i="1" s="1"/>
  <c r="BQ1073" i="1"/>
  <c r="BQ1072" i="1" s="1"/>
  <c r="BQ1086" i="1"/>
  <c r="BQ1082" i="1" s="1"/>
  <c r="BL1096" i="1"/>
  <c r="M1126" i="1"/>
  <c r="S1126" i="1" s="1"/>
  <c r="Y1126" i="1" s="1"/>
  <c r="AE1126" i="1" s="1"/>
  <c r="AK1126" i="1" s="1"/>
  <c r="AQ1126" i="1" s="1"/>
  <c r="AW1126" i="1" s="1"/>
  <c r="BC1126" i="1" s="1"/>
  <c r="BI1126" i="1" s="1"/>
  <c r="BO1126" i="1" s="1"/>
  <c r="BT1126" i="1" s="1"/>
  <c r="BY1126" i="1" s="1"/>
  <c r="CG1126" i="1" s="1"/>
  <c r="CI1126" i="1" s="1"/>
  <c r="G1125" i="1"/>
  <c r="M1125" i="1" s="1"/>
  <c r="S1125" i="1" s="1"/>
  <c r="Y1125" i="1" s="1"/>
  <c r="AE1125" i="1" s="1"/>
  <c r="AK1125" i="1" s="1"/>
  <c r="AQ1125" i="1" s="1"/>
  <c r="AW1125" i="1" s="1"/>
  <c r="BC1125" i="1" s="1"/>
  <c r="BI1125" i="1" s="1"/>
  <c r="BO1125" i="1" s="1"/>
  <c r="BT1125" i="1" s="1"/>
  <c r="BY1125" i="1" s="1"/>
  <c r="CG1125" i="1" s="1"/>
  <c r="CI1125" i="1" s="1"/>
  <c r="L1150" i="1"/>
  <c r="R1150" i="1" s="1"/>
  <c r="X1150" i="1" s="1"/>
  <c r="AD1150" i="1" s="1"/>
  <c r="AJ1150" i="1" s="1"/>
  <c r="AP1150" i="1" s="1"/>
  <c r="AV1150" i="1" s="1"/>
  <c r="BB1150" i="1" s="1"/>
  <c r="BH1150" i="1" s="1"/>
  <c r="BN1150" i="1" s="1"/>
  <c r="BS1150" i="1" s="1"/>
  <c r="BX1150" i="1" s="1"/>
  <c r="CD1150" i="1" s="1"/>
  <c r="CF1150" i="1" s="1"/>
  <c r="F1149" i="1"/>
  <c r="BW1137" i="1"/>
  <c r="BO1154" i="1"/>
  <c r="BT1154" i="1" s="1"/>
  <c r="BY1154" i="1" s="1"/>
  <c r="CG1154" i="1" s="1"/>
  <c r="CI1154" i="1" s="1"/>
  <c r="BL1153" i="1"/>
  <c r="BQ1181" i="1"/>
  <c r="M1189" i="1"/>
  <c r="S1189" i="1" s="1"/>
  <c r="Y1189" i="1" s="1"/>
  <c r="AE1189" i="1" s="1"/>
  <c r="AK1189" i="1" s="1"/>
  <c r="AQ1189" i="1" s="1"/>
  <c r="AW1189" i="1" s="1"/>
  <c r="BC1189" i="1" s="1"/>
  <c r="BI1189" i="1" s="1"/>
  <c r="BO1189" i="1" s="1"/>
  <c r="BT1189" i="1" s="1"/>
  <c r="BY1189" i="1" s="1"/>
  <c r="CG1189" i="1" s="1"/>
  <c r="CI1189" i="1" s="1"/>
  <c r="G1188" i="1"/>
  <c r="M1188" i="1" s="1"/>
  <c r="S1188" i="1" s="1"/>
  <c r="Y1188" i="1" s="1"/>
  <c r="AE1188" i="1" s="1"/>
  <c r="AK1188" i="1" s="1"/>
  <c r="AQ1188" i="1" s="1"/>
  <c r="AW1188" i="1" s="1"/>
  <c r="BC1188" i="1" s="1"/>
  <c r="BI1188" i="1" s="1"/>
  <c r="BO1188" i="1" s="1"/>
  <c r="BT1188" i="1" s="1"/>
  <c r="BY1188" i="1" s="1"/>
  <c r="CG1188" i="1" s="1"/>
  <c r="CI1188" i="1" s="1"/>
  <c r="N1221" i="1"/>
  <c r="T1221" i="1" s="1"/>
  <c r="Z1221" i="1" s="1"/>
  <c r="AF1221" i="1" s="1"/>
  <c r="AL1221" i="1" s="1"/>
  <c r="AR1221" i="1" s="1"/>
  <c r="AX1221" i="1" s="1"/>
  <c r="BD1221" i="1" s="1"/>
  <c r="BJ1221" i="1" s="1"/>
  <c r="BP1221" i="1" s="1"/>
  <c r="BU1221" i="1" s="1"/>
  <c r="BZ1221" i="1" s="1"/>
  <c r="CJ1221" i="1" s="1"/>
  <c r="CL1221" i="1" s="1"/>
  <c r="H1220" i="1"/>
  <c r="L1248" i="1"/>
  <c r="R1248" i="1" s="1"/>
  <c r="X1248" i="1" s="1"/>
  <c r="AD1248" i="1" s="1"/>
  <c r="AJ1248" i="1" s="1"/>
  <c r="AP1248" i="1" s="1"/>
  <c r="AV1248" i="1" s="1"/>
  <c r="BB1248" i="1" s="1"/>
  <c r="BH1248" i="1" s="1"/>
  <c r="BN1248" i="1" s="1"/>
  <c r="BS1248" i="1" s="1"/>
  <c r="BX1248" i="1" s="1"/>
  <c r="CD1248" i="1" s="1"/>
  <c r="CF1248" i="1" s="1"/>
  <c r="F1247" i="1"/>
  <c r="M1248" i="1"/>
  <c r="S1248" i="1" s="1"/>
  <c r="Y1248" i="1" s="1"/>
  <c r="AE1248" i="1" s="1"/>
  <c r="AK1248" i="1" s="1"/>
  <c r="AQ1248" i="1" s="1"/>
  <c r="AW1248" i="1" s="1"/>
  <c r="BC1248" i="1" s="1"/>
  <c r="BI1248" i="1" s="1"/>
  <c r="BO1248" i="1" s="1"/>
  <c r="BT1248" i="1" s="1"/>
  <c r="BY1248" i="1" s="1"/>
  <c r="CG1248" i="1" s="1"/>
  <c r="CI1248" i="1" s="1"/>
  <c r="J1247" i="1"/>
  <c r="BR1254" i="1"/>
  <c r="AH1259" i="1"/>
  <c r="BM1259" i="1"/>
  <c r="CM1259" i="1"/>
  <c r="M1633" i="1"/>
  <c r="S1633" i="1" s="1"/>
  <c r="Y1633" i="1" s="1"/>
  <c r="AE1633" i="1" s="1"/>
  <c r="AK1633" i="1" s="1"/>
  <c r="AQ1633" i="1" s="1"/>
  <c r="AW1633" i="1" s="1"/>
  <c r="BC1633" i="1" s="1"/>
  <c r="BI1633" i="1" s="1"/>
  <c r="BO1633" i="1" s="1"/>
  <c r="BT1633" i="1" s="1"/>
  <c r="BY1633" i="1" s="1"/>
  <c r="CG1633" i="1" s="1"/>
  <c r="CI1633" i="1" s="1"/>
  <c r="G1632" i="1"/>
  <c r="M1632" i="1" s="1"/>
  <c r="S1632" i="1" s="1"/>
  <c r="Y1632" i="1" s="1"/>
  <c r="AE1632" i="1" s="1"/>
  <c r="AK1632" i="1" s="1"/>
  <c r="AQ1632" i="1" s="1"/>
  <c r="AW1632" i="1" s="1"/>
  <c r="BC1632" i="1" s="1"/>
  <c r="BI1632" i="1" s="1"/>
  <c r="BO1632" i="1" s="1"/>
  <c r="BT1632" i="1" s="1"/>
  <c r="BY1632" i="1" s="1"/>
  <c r="CG1632" i="1" s="1"/>
  <c r="CI1632" i="1" s="1"/>
  <c r="L231" i="1"/>
  <c r="R231" i="1" s="1"/>
  <c r="X231" i="1" s="1"/>
  <c r="AD231" i="1" s="1"/>
  <c r="AJ231" i="1" s="1"/>
  <c r="AP231" i="1" s="1"/>
  <c r="AV231" i="1" s="1"/>
  <c r="BB231" i="1" s="1"/>
  <c r="BH231" i="1" s="1"/>
  <c r="BN231" i="1" s="1"/>
  <c r="BS231" i="1" s="1"/>
  <c r="BX231" i="1" s="1"/>
  <c r="CD231" i="1" s="1"/>
  <c r="CF231" i="1" s="1"/>
  <c r="M239" i="1"/>
  <c r="S239" i="1" s="1"/>
  <c r="Y239" i="1" s="1"/>
  <c r="AE239" i="1" s="1"/>
  <c r="AK239" i="1" s="1"/>
  <c r="AQ239" i="1" s="1"/>
  <c r="AW239" i="1" s="1"/>
  <c r="BC239" i="1" s="1"/>
  <c r="BI239" i="1" s="1"/>
  <c r="BO239" i="1" s="1"/>
  <c r="BT239" i="1" s="1"/>
  <c r="BY239" i="1" s="1"/>
  <c r="CG239" i="1" s="1"/>
  <c r="CI239" i="1" s="1"/>
  <c r="V257" i="1"/>
  <c r="V250" i="1" s="1"/>
  <c r="AT257" i="1"/>
  <c r="AT250" i="1" s="1"/>
  <c r="BR257" i="1"/>
  <c r="BR250" i="1" s="1"/>
  <c r="I269" i="1"/>
  <c r="I268" i="1" s="1"/>
  <c r="AC269" i="1"/>
  <c r="AC268" i="1" s="1"/>
  <c r="AC267" i="1" s="1"/>
  <c r="AC266" i="1" s="1"/>
  <c r="BA269" i="1"/>
  <c r="BA268" i="1" s="1"/>
  <c r="BA267" i="1" s="1"/>
  <c r="BA266" i="1" s="1"/>
  <c r="W275" i="1"/>
  <c r="W274" i="1" s="1"/>
  <c r="AU275" i="1"/>
  <c r="AU274" i="1" s="1"/>
  <c r="M288" i="1"/>
  <c r="S288" i="1" s="1"/>
  <c r="Y288" i="1" s="1"/>
  <c r="AE288" i="1" s="1"/>
  <c r="AK288" i="1" s="1"/>
  <c r="AQ288" i="1" s="1"/>
  <c r="AW288" i="1" s="1"/>
  <c r="BC288" i="1" s="1"/>
  <c r="BI288" i="1" s="1"/>
  <c r="BO288" i="1" s="1"/>
  <c r="BT288" i="1" s="1"/>
  <c r="BY288" i="1" s="1"/>
  <c r="CG288" i="1" s="1"/>
  <c r="CI288" i="1" s="1"/>
  <c r="M294" i="1"/>
  <c r="S294" i="1" s="1"/>
  <c r="Y294" i="1" s="1"/>
  <c r="AE294" i="1" s="1"/>
  <c r="AK294" i="1" s="1"/>
  <c r="AQ294" i="1" s="1"/>
  <c r="AW294" i="1" s="1"/>
  <c r="BC294" i="1" s="1"/>
  <c r="BI294" i="1" s="1"/>
  <c r="BO294" i="1" s="1"/>
  <c r="BT294" i="1" s="1"/>
  <c r="BY294" i="1" s="1"/>
  <c r="CG294" i="1" s="1"/>
  <c r="CI294" i="1" s="1"/>
  <c r="F297" i="1"/>
  <c r="F296" i="1" s="1"/>
  <c r="I297" i="1"/>
  <c r="I296" i="1" s="1"/>
  <c r="AC297" i="1"/>
  <c r="AC296" i="1" s="1"/>
  <c r="BA297" i="1"/>
  <c r="BA296" i="1" s="1"/>
  <c r="M305" i="1"/>
  <c r="S305" i="1" s="1"/>
  <c r="Y305" i="1" s="1"/>
  <c r="AE305" i="1" s="1"/>
  <c r="AK305" i="1" s="1"/>
  <c r="AQ305" i="1" s="1"/>
  <c r="AW305" i="1" s="1"/>
  <c r="BC305" i="1" s="1"/>
  <c r="BI305" i="1" s="1"/>
  <c r="BO305" i="1" s="1"/>
  <c r="BT305" i="1" s="1"/>
  <c r="BY305" i="1" s="1"/>
  <c r="CG305" i="1" s="1"/>
  <c r="CI305" i="1" s="1"/>
  <c r="P304" i="1"/>
  <c r="P303" i="1" s="1"/>
  <c r="P291" i="1" s="1"/>
  <c r="P290" i="1" s="1"/>
  <c r="AN304" i="1"/>
  <c r="AN303" i="1" s="1"/>
  <c r="AN291" i="1" s="1"/>
  <c r="AN290" i="1" s="1"/>
  <c r="BL304" i="1"/>
  <c r="BL303" i="1" s="1"/>
  <c r="BL291" i="1" s="1"/>
  <c r="BL290" i="1" s="1"/>
  <c r="F311" i="1"/>
  <c r="G317" i="1"/>
  <c r="L318" i="1"/>
  <c r="R318" i="1" s="1"/>
  <c r="X318" i="1" s="1"/>
  <c r="AD318" i="1" s="1"/>
  <c r="AJ318" i="1" s="1"/>
  <c r="AP318" i="1" s="1"/>
  <c r="AV318" i="1" s="1"/>
  <c r="BB318" i="1" s="1"/>
  <c r="BH318" i="1" s="1"/>
  <c r="BN318" i="1" s="1"/>
  <c r="BS318" i="1" s="1"/>
  <c r="BX318" i="1" s="1"/>
  <c r="CD318" i="1" s="1"/>
  <c r="CF318" i="1" s="1"/>
  <c r="H321" i="1"/>
  <c r="N321" i="1" s="1"/>
  <c r="T321" i="1" s="1"/>
  <c r="Z321" i="1" s="1"/>
  <c r="AF321" i="1" s="1"/>
  <c r="AL321" i="1" s="1"/>
  <c r="AR321" i="1" s="1"/>
  <c r="AX321" i="1" s="1"/>
  <c r="BD321" i="1" s="1"/>
  <c r="BJ321" i="1" s="1"/>
  <c r="BP321" i="1" s="1"/>
  <c r="BU321" i="1" s="1"/>
  <c r="BZ321" i="1" s="1"/>
  <c r="CJ321" i="1" s="1"/>
  <c r="CL321" i="1" s="1"/>
  <c r="H324" i="1"/>
  <c r="N324" i="1" s="1"/>
  <c r="T324" i="1" s="1"/>
  <c r="Z324" i="1" s="1"/>
  <c r="AF324" i="1" s="1"/>
  <c r="AL324" i="1" s="1"/>
  <c r="AR324" i="1" s="1"/>
  <c r="AX324" i="1" s="1"/>
  <c r="BD324" i="1" s="1"/>
  <c r="BJ324" i="1" s="1"/>
  <c r="BP324" i="1" s="1"/>
  <c r="BU324" i="1" s="1"/>
  <c r="BZ324" i="1" s="1"/>
  <c r="CJ324" i="1" s="1"/>
  <c r="CL324" i="1" s="1"/>
  <c r="L325" i="1"/>
  <c r="R325" i="1" s="1"/>
  <c r="X325" i="1" s="1"/>
  <c r="AD325" i="1" s="1"/>
  <c r="AJ325" i="1" s="1"/>
  <c r="AP325" i="1" s="1"/>
  <c r="AV325" i="1" s="1"/>
  <c r="BB325" i="1" s="1"/>
  <c r="BH325" i="1" s="1"/>
  <c r="BN325" i="1" s="1"/>
  <c r="BS325" i="1" s="1"/>
  <c r="BX325" i="1" s="1"/>
  <c r="CD325" i="1" s="1"/>
  <c r="CF325" i="1" s="1"/>
  <c r="G327" i="1"/>
  <c r="N336" i="1"/>
  <c r="T336" i="1" s="1"/>
  <c r="Z336" i="1" s="1"/>
  <c r="AF336" i="1" s="1"/>
  <c r="AL336" i="1" s="1"/>
  <c r="AR336" i="1" s="1"/>
  <c r="AX336" i="1" s="1"/>
  <c r="BD336" i="1" s="1"/>
  <c r="BJ336" i="1" s="1"/>
  <c r="BP336" i="1" s="1"/>
  <c r="BU336" i="1" s="1"/>
  <c r="BZ336" i="1" s="1"/>
  <c r="CJ336" i="1" s="1"/>
  <c r="CL336" i="1" s="1"/>
  <c r="L336" i="1"/>
  <c r="R336" i="1" s="1"/>
  <c r="X336" i="1" s="1"/>
  <c r="AD336" i="1" s="1"/>
  <c r="AJ336" i="1" s="1"/>
  <c r="AP336" i="1" s="1"/>
  <c r="AV336" i="1" s="1"/>
  <c r="BB336" i="1" s="1"/>
  <c r="BH336" i="1" s="1"/>
  <c r="BN336" i="1" s="1"/>
  <c r="BS336" i="1" s="1"/>
  <c r="BX336" i="1" s="1"/>
  <c r="CD336" i="1" s="1"/>
  <c r="CF336" i="1" s="1"/>
  <c r="H343" i="1"/>
  <c r="M344" i="1"/>
  <c r="S344" i="1" s="1"/>
  <c r="Y344" i="1" s="1"/>
  <c r="AE344" i="1" s="1"/>
  <c r="AK344" i="1" s="1"/>
  <c r="AQ344" i="1" s="1"/>
  <c r="AW344" i="1" s="1"/>
  <c r="BC344" i="1" s="1"/>
  <c r="BI344" i="1" s="1"/>
  <c r="BO344" i="1" s="1"/>
  <c r="BT344" i="1" s="1"/>
  <c r="BY344" i="1" s="1"/>
  <c r="CG344" i="1" s="1"/>
  <c r="CI344" i="1" s="1"/>
  <c r="L349" i="1"/>
  <c r="R349" i="1" s="1"/>
  <c r="X349" i="1" s="1"/>
  <c r="AD349" i="1" s="1"/>
  <c r="AJ349" i="1" s="1"/>
  <c r="AP349" i="1" s="1"/>
  <c r="AV349" i="1" s="1"/>
  <c r="BB349" i="1" s="1"/>
  <c r="BH349" i="1" s="1"/>
  <c r="BN349" i="1" s="1"/>
  <c r="BS349" i="1" s="1"/>
  <c r="BX349" i="1" s="1"/>
  <c r="CD349" i="1" s="1"/>
  <c r="CF349" i="1" s="1"/>
  <c r="N355" i="1"/>
  <c r="T355" i="1" s="1"/>
  <c r="Z355" i="1" s="1"/>
  <c r="AF355" i="1" s="1"/>
  <c r="AL355" i="1" s="1"/>
  <c r="AR355" i="1" s="1"/>
  <c r="AX355" i="1" s="1"/>
  <c r="BD355" i="1" s="1"/>
  <c r="BJ355" i="1" s="1"/>
  <c r="BP355" i="1" s="1"/>
  <c r="BU355" i="1" s="1"/>
  <c r="BZ355" i="1" s="1"/>
  <c r="CJ355" i="1" s="1"/>
  <c r="CL355" i="1" s="1"/>
  <c r="F365" i="1"/>
  <c r="F364" i="1" s="1"/>
  <c r="N366" i="1"/>
  <c r="T366" i="1" s="1"/>
  <c r="Z366" i="1" s="1"/>
  <c r="AF366" i="1" s="1"/>
  <c r="AL366" i="1" s="1"/>
  <c r="AR366" i="1" s="1"/>
  <c r="AX366" i="1" s="1"/>
  <c r="BD366" i="1" s="1"/>
  <c r="BJ366" i="1" s="1"/>
  <c r="BP366" i="1" s="1"/>
  <c r="BU366" i="1" s="1"/>
  <c r="BZ366" i="1" s="1"/>
  <c r="CJ366" i="1" s="1"/>
  <c r="CL366" i="1" s="1"/>
  <c r="L370" i="1"/>
  <c r="R370" i="1" s="1"/>
  <c r="X370" i="1" s="1"/>
  <c r="AD370" i="1" s="1"/>
  <c r="AJ370" i="1" s="1"/>
  <c r="AP370" i="1" s="1"/>
  <c r="AV370" i="1" s="1"/>
  <c r="BB370" i="1" s="1"/>
  <c r="BH370" i="1" s="1"/>
  <c r="BN370" i="1" s="1"/>
  <c r="BS370" i="1" s="1"/>
  <c r="BX370" i="1" s="1"/>
  <c r="CD370" i="1" s="1"/>
  <c r="CF370" i="1" s="1"/>
  <c r="F373" i="1"/>
  <c r="G376" i="1"/>
  <c r="M376" i="1" s="1"/>
  <c r="S376" i="1" s="1"/>
  <c r="Y376" i="1" s="1"/>
  <c r="AE376" i="1" s="1"/>
  <c r="AK376" i="1" s="1"/>
  <c r="AQ376" i="1" s="1"/>
  <c r="AW376" i="1" s="1"/>
  <c r="BC376" i="1" s="1"/>
  <c r="BI376" i="1" s="1"/>
  <c r="BO376" i="1" s="1"/>
  <c r="BT376" i="1" s="1"/>
  <c r="BY376" i="1" s="1"/>
  <c r="CG376" i="1" s="1"/>
  <c r="CI376" i="1" s="1"/>
  <c r="L377" i="1"/>
  <c r="R377" i="1" s="1"/>
  <c r="X377" i="1" s="1"/>
  <c r="AD377" i="1" s="1"/>
  <c r="AJ377" i="1" s="1"/>
  <c r="AP377" i="1" s="1"/>
  <c r="AV377" i="1" s="1"/>
  <c r="BB377" i="1" s="1"/>
  <c r="BH377" i="1" s="1"/>
  <c r="BN377" i="1" s="1"/>
  <c r="BS377" i="1" s="1"/>
  <c r="BX377" i="1" s="1"/>
  <c r="CD377" i="1" s="1"/>
  <c r="CF377" i="1" s="1"/>
  <c r="M380" i="1"/>
  <c r="S380" i="1" s="1"/>
  <c r="Y380" i="1" s="1"/>
  <c r="AE380" i="1" s="1"/>
  <c r="AK380" i="1" s="1"/>
  <c r="AQ380" i="1" s="1"/>
  <c r="AW380" i="1" s="1"/>
  <c r="BC380" i="1" s="1"/>
  <c r="BI380" i="1" s="1"/>
  <c r="BO380" i="1" s="1"/>
  <c r="BT380" i="1" s="1"/>
  <c r="BY380" i="1" s="1"/>
  <c r="CG380" i="1" s="1"/>
  <c r="CI380" i="1" s="1"/>
  <c r="G383" i="1"/>
  <c r="L384" i="1"/>
  <c r="R384" i="1" s="1"/>
  <c r="X384" i="1" s="1"/>
  <c r="AD384" i="1" s="1"/>
  <c r="AJ384" i="1" s="1"/>
  <c r="AP384" i="1" s="1"/>
  <c r="AV384" i="1" s="1"/>
  <c r="BB384" i="1" s="1"/>
  <c r="BH384" i="1" s="1"/>
  <c r="BN384" i="1" s="1"/>
  <c r="BS384" i="1" s="1"/>
  <c r="BX384" i="1" s="1"/>
  <c r="CD384" i="1" s="1"/>
  <c r="CF384" i="1" s="1"/>
  <c r="Z388" i="1"/>
  <c r="AF388" i="1" s="1"/>
  <c r="AL388" i="1" s="1"/>
  <c r="AR388" i="1" s="1"/>
  <c r="AX388" i="1" s="1"/>
  <c r="BD388" i="1" s="1"/>
  <c r="BJ388" i="1" s="1"/>
  <c r="BP388" i="1" s="1"/>
  <c r="BU388" i="1" s="1"/>
  <c r="BZ388" i="1" s="1"/>
  <c r="CJ388" i="1" s="1"/>
  <c r="CL388" i="1" s="1"/>
  <c r="Z389" i="1"/>
  <c r="AF389" i="1" s="1"/>
  <c r="AL389" i="1" s="1"/>
  <c r="AR389" i="1" s="1"/>
  <c r="AX389" i="1" s="1"/>
  <c r="BD389" i="1" s="1"/>
  <c r="BJ389" i="1" s="1"/>
  <c r="BP389" i="1" s="1"/>
  <c r="BU389" i="1" s="1"/>
  <c r="BZ389" i="1" s="1"/>
  <c r="CJ389" i="1" s="1"/>
  <c r="CL389" i="1" s="1"/>
  <c r="L395" i="1"/>
  <c r="R395" i="1" s="1"/>
  <c r="X395" i="1" s="1"/>
  <c r="AD395" i="1" s="1"/>
  <c r="AJ395" i="1" s="1"/>
  <c r="AP395" i="1" s="1"/>
  <c r="AV395" i="1" s="1"/>
  <c r="BB395" i="1" s="1"/>
  <c r="BH395" i="1" s="1"/>
  <c r="BN395" i="1" s="1"/>
  <c r="BS395" i="1" s="1"/>
  <c r="BX395" i="1" s="1"/>
  <c r="CD395" i="1" s="1"/>
  <c r="CF395" i="1" s="1"/>
  <c r="G398" i="1"/>
  <c r="L399" i="1"/>
  <c r="R399" i="1" s="1"/>
  <c r="X399" i="1" s="1"/>
  <c r="AD399" i="1" s="1"/>
  <c r="AJ399" i="1" s="1"/>
  <c r="AP399" i="1" s="1"/>
  <c r="AV399" i="1" s="1"/>
  <c r="BB399" i="1" s="1"/>
  <c r="BH399" i="1" s="1"/>
  <c r="BN399" i="1" s="1"/>
  <c r="BS399" i="1" s="1"/>
  <c r="BX399" i="1" s="1"/>
  <c r="CD399" i="1" s="1"/>
  <c r="CF399" i="1" s="1"/>
  <c r="M406" i="1"/>
  <c r="S406" i="1" s="1"/>
  <c r="Y406" i="1" s="1"/>
  <c r="AE406" i="1" s="1"/>
  <c r="AK406" i="1" s="1"/>
  <c r="AQ406" i="1" s="1"/>
  <c r="AW406" i="1" s="1"/>
  <c r="BC406" i="1" s="1"/>
  <c r="BI406" i="1" s="1"/>
  <c r="BO406" i="1" s="1"/>
  <c r="BT406" i="1" s="1"/>
  <c r="BY406" i="1" s="1"/>
  <c r="CG406" i="1" s="1"/>
  <c r="CI406" i="1" s="1"/>
  <c r="F409" i="1"/>
  <c r="L414" i="1"/>
  <c r="R414" i="1" s="1"/>
  <c r="X414" i="1" s="1"/>
  <c r="AD414" i="1" s="1"/>
  <c r="AJ414" i="1" s="1"/>
  <c r="AP414" i="1" s="1"/>
  <c r="AV414" i="1" s="1"/>
  <c r="BB414" i="1" s="1"/>
  <c r="BH414" i="1" s="1"/>
  <c r="BN414" i="1" s="1"/>
  <c r="BS414" i="1" s="1"/>
  <c r="BX414" i="1" s="1"/>
  <c r="CD414" i="1" s="1"/>
  <c r="CF414" i="1" s="1"/>
  <c r="M418" i="1"/>
  <c r="S418" i="1" s="1"/>
  <c r="Y418" i="1" s="1"/>
  <c r="AE418" i="1" s="1"/>
  <c r="AK418" i="1" s="1"/>
  <c r="AQ418" i="1" s="1"/>
  <c r="AW418" i="1" s="1"/>
  <c r="BC418" i="1" s="1"/>
  <c r="BI418" i="1" s="1"/>
  <c r="BO418" i="1" s="1"/>
  <c r="BT418" i="1" s="1"/>
  <c r="BY418" i="1" s="1"/>
  <c r="CG418" i="1" s="1"/>
  <c r="CI418" i="1" s="1"/>
  <c r="M420" i="1"/>
  <c r="S420" i="1" s="1"/>
  <c r="Y420" i="1" s="1"/>
  <c r="AE420" i="1" s="1"/>
  <c r="AK420" i="1" s="1"/>
  <c r="AQ420" i="1" s="1"/>
  <c r="AW420" i="1" s="1"/>
  <c r="BC420" i="1" s="1"/>
  <c r="BI420" i="1" s="1"/>
  <c r="BO420" i="1" s="1"/>
  <c r="BT420" i="1" s="1"/>
  <c r="BY420" i="1" s="1"/>
  <c r="CG420" i="1" s="1"/>
  <c r="L429" i="1"/>
  <c r="R429" i="1" s="1"/>
  <c r="X429" i="1" s="1"/>
  <c r="AD429" i="1" s="1"/>
  <c r="AJ429" i="1" s="1"/>
  <c r="AP429" i="1" s="1"/>
  <c r="AV429" i="1" s="1"/>
  <c r="BB429" i="1" s="1"/>
  <c r="BH429" i="1" s="1"/>
  <c r="BN429" i="1" s="1"/>
  <c r="BS429" i="1" s="1"/>
  <c r="BX429" i="1" s="1"/>
  <c r="CD429" i="1" s="1"/>
  <c r="CF429" i="1" s="1"/>
  <c r="L431" i="1"/>
  <c r="R431" i="1" s="1"/>
  <c r="X431" i="1" s="1"/>
  <c r="AD431" i="1" s="1"/>
  <c r="AJ431" i="1" s="1"/>
  <c r="AP431" i="1" s="1"/>
  <c r="AV431" i="1" s="1"/>
  <c r="BB431" i="1" s="1"/>
  <c r="BH431" i="1" s="1"/>
  <c r="BN431" i="1" s="1"/>
  <c r="BS431" i="1" s="1"/>
  <c r="BX431" i="1" s="1"/>
  <c r="CD431" i="1" s="1"/>
  <c r="CF431" i="1" s="1"/>
  <c r="V435" i="1"/>
  <c r="V434" i="1" s="1"/>
  <c r="AT435" i="1"/>
  <c r="AT434" i="1" s="1"/>
  <c r="BV435" i="1"/>
  <c r="BV434" i="1" s="1"/>
  <c r="N443" i="1"/>
  <c r="T443" i="1" s="1"/>
  <c r="Z443" i="1" s="1"/>
  <c r="AF443" i="1" s="1"/>
  <c r="AL443" i="1" s="1"/>
  <c r="AR443" i="1" s="1"/>
  <c r="AX443" i="1" s="1"/>
  <c r="BD443" i="1" s="1"/>
  <c r="BJ443" i="1" s="1"/>
  <c r="BP443" i="1" s="1"/>
  <c r="BU443" i="1" s="1"/>
  <c r="BZ443" i="1" s="1"/>
  <c r="CJ443" i="1" s="1"/>
  <c r="Q442" i="1"/>
  <c r="Q441" i="1" s="1"/>
  <c r="AO442" i="1"/>
  <c r="AO441" i="1" s="1"/>
  <c r="BM442" i="1"/>
  <c r="BM441" i="1" s="1"/>
  <c r="CM442" i="1"/>
  <c r="CM441" i="1" s="1"/>
  <c r="O442" i="1"/>
  <c r="O441" i="1" s="1"/>
  <c r="R454" i="1"/>
  <c r="X454" i="1" s="1"/>
  <c r="AD454" i="1" s="1"/>
  <c r="AJ454" i="1" s="1"/>
  <c r="AP454" i="1" s="1"/>
  <c r="AV454" i="1" s="1"/>
  <c r="BB454" i="1" s="1"/>
  <c r="BH454" i="1" s="1"/>
  <c r="BN454" i="1" s="1"/>
  <c r="BS454" i="1" s="1"/>
  <c r="BX454" i="1" s="1"/>
  <c r="CD454" i="1" s="1"/>
  <c r="CF454" i="1" s="1"/>
  <c r="H459" i="1"/>
  <c r="H463" i="1"/>
  <c r="L464" i="1"/>
  <c r="R464" i="1" s="1"/>
  <c r="X464" i="1" s="1"/>
  <c r="AD464" i="1" s="1"/>
  <c r="AJ464" i="1" s="1"/>
  <c r="AP464" i="1" s="1"/>
  <c r="AV464" i="1" s="1"/>
  <c r="BB464" i="1" s="1"/>
  <c r="BH464" i="1" s="1"/>
  <c r="BN464" i="1" s="1"/>
  <c r="BS464" i="1" s="1"/>
  <c r="BX464" i="1" s="1"/>
  <c r="CD464" i="1" s="1"/>
  <c r="M464" i="1"/>
  <c r="S464" i="1" s="1"/>
  <c r="Y464" i="1" s="1"/>
  <c r="AE464" i="1" s="1"/>
  <c r="AK464" i="1" s="1"/>
  <c r="AQ464" i="1" s="1"/>
  <c r="AW464" i="1" s="1"/>
  <c r="BC464" i="1" s="1"/>
  <c r="BI464" i="1" s="1"/>
  <c r="BO464" i="1" s="1"/>
  <c r="BT464" i="1" s="1"/>
  <c r="BY464" i="1" s="1"/>
  <c r="CG464" i="1" s="1"/>
  <c r="BV457" i="1"/>
  <c r="M470" i="1"/>
  <c r="S470" i="1" s="1"/>
  <c r="Y470" i="1" s="1"/>
  <c r="AE470" i="1" s="1"/>
  <c r="AK470" i="1" s="1"/>
  <c r="AQ470" i="1" s="1"/>
  <c r="AW470" i="1" s="1"/>
  <c r="BC470" i="1" s="1"/>
  <c r="BI470" i="1" s="1"/>
  <c r="BO470" i="1" s="1"/>
  <c r="BT470" i="1" s="1"/>
  <c r="BY470" i="1" s="1"/>
  <c r="CG470" i="1" s="1"/>
  <c r="CI470" i="1" s="1"/>
  <c r="N470" i="1"/>
  <c r="T470" i="1" s="1"/>
  <c r="Z470" i="1" s="1"/>
  <c r="AF470" i="1" s="1"/>
  <c r="AL470" i="1" s="1"/>
  <c r="AR470" i="1" s="1"/>
  <c r="AX470" i="1" s="1"/>
  <c r="BD470" i="1" s="1"/>
  <c r="BJ470" i="1" s="1"/>
  <c r="BP470" i="1" s="1"/>
  <c r="BU470" i="1" s="1"/>
  <c r="BZ470" i="1" s="1"/>
  <c r="CJ470" i="1" s="1"/>
  <c r="CL470" i="1" s="1"/>
  <c r="L478" i="1"/>
  <c r="R478" i="1" s="1"/>
  <c r="X478" i="1" s="1"/>
  <c r="AD478" i="1" s="1"/>
  <c r="AJ478" i="1" s="1"/>
  <c r="AP478" i="1" s="1"/>
  <c r="AV478" i="1" s="1"/>
  <c r="BB478" i="1" s="1"/>
  <c r="BH478" i="1" s="1"/>
  <c r="BN478" i="1" s="1"/>
  <c r="BS478" i="1" s="1"/>
  <c r="BX478" i="1" s="1"/>
  <c r="CD478" i="1" s="1"/>
  <c r="CF478" i="1" s="1"/>
  <c r="AA477" i="1"/>
  <c r="AA472" i="1" s="1"/>
  <c r="AA467" i="1" s="1"/>
  <c r="CB477" i="1"/>
  <c r="CB472" i="1" s="1"/>
  <c r="CB467" i="1" s="1"/>
  <c r="L485" i="1"/>
  <c r="R485" i="1" s="1"/>
  <c r="X485" i="1" s="1"/>
  <c r="AD485" i="1" s="1"/>
  <c r="AJ485" i="1" s="1"/>
  <c r="AP485" i="1" s="1"/>
  <c r="AV485" i="1" s="1"/>
  <c r="BB485" i="1" s="1"/>
  <c r="BH485" i="1" s="1"/>
  <c r="BN485" i="1" s="1"/>
  <c r="BS485" i="1" s="1"/>
  <c r="BX485" i="1" s="1"/>
  <c r="CD485" i="1" s="1"/>
  <c r="CF485" i="1" s="1"/>
  <c r="V484" i="1"/>
  <c r="V483" i="1" s="1"/>
  <c r="AT484" i="1"/>
  <c r="AT483" i="1" s="1"/>
  <c r="F490" i="1"/>
  <c r="W490" i="1"/>
  <c r="W489" i="1" s="1"/>
  <c r="AB490" i="1"/>
  <c r="AB489" i="1" s="1"/>
  <c r="AZ490" i="1"/>
  <c r="AZ489" i="1" s="1"/>
  <c r="L498" i="1"/>
  <c r="R498" i="1" s="1"/>
  <c r="X498" i="1" s="1"/>
  <c r="AD498" i="1" s="1"/>
  <c r="AJ498" i="1" s="1"/>
  <c r="AP498" i="1" s="1"/>
  <c r="AV498" i="1" s="1"/>
  <c r="BB498" i="1" s="1"/>
  <c r="BH498" i="1" s="1"/>
  <c r="BN498" i="1" s="1"/>
  <c r="BS498" i="1" s="1"/>
  <c r="BX498" i="1" s="1"/>
  <c r="CD498" i="1" s="1"/>
  <c r="BA497" i="1"/>
  <c r="BA496" i="1" s="1"/>
  <c r="BV497" i="1"/>
  <c r="BV496" i="1" s="1"/>
  <c r="M504" i="1"/>
  <c r="S504" i="1" s="1"/>
  <c r="Y504" i="1" s="1"/>
  <c r="AE504" i="1" s="1"/>
  <c r="AK504" i="1" s="1"/>
  <c r="AQ504" i="1" s="1"/>
  <c r="AW504" i="1" s="1"/>
  <c r="BC504" i="1" s="1"/>
  <c r="BI504" i="1" s="1"/>
  <c r="BO504" i="1" s="1"/>
  <c r="BT504" i="1" s="1"/>
  <c r="BY504" i="1" s="1"/>
  <c r="CG504" i="1" s="1"/>
  <c r="N504" i="1"/>
  <c r="T504" i="1" s="1"/>
  <c r="Z504" i="1" s="1"/>
  <c r="AF504" i="1" s="1"/>
  <c r="AL504" i="1" s="1"/>
  <c r="AR504" i="1" s="1"/>
  <c r="AX504" i="1" s="1"/>
  <c r="BD504" i="1" s="1"/>
  <c r="BJ504" i="1" s="1"/>
  <c r="BP504" i="1" s="1"/>
  <c r="BU504" i="1" s="1"/>
  <c r="BZ504" i="1" s="1"/>
  <c r="CJ504" i="1" s="1"/>
  <c r="P503" i="1"/>
  <c r="P502" i="1" s="1"/>
  <c r="AN503" i="1"/>
  <c r="AN502" i="1" s="1"/>
  <c r="BL503" i="1"/>
  <c r="BL502" i="1" s="1"/>
  <c r="L511" i="1"/>
  <c r="R511" i="1" s="1"/>
  <c r="X511" i="1" s="1"/>
  <c r="AD511" i="1" s="1"/>
  <c r="AJ511" i="1" s="1"/>
  <c r="AP511" i="1" s="1"/>
  <c r="AV511" i="1" s="1"/>
  <c r="BB511" i="1" s="1"/>
  <c r="BH511" i="1" s="1"/>
  <c r="BN511" i="1" s="1"/>
  <c r="BS511" i="1" s="1"/>
  <c r="BX511" i="1" s="1"/>
  <c r="CD511" i="1" s="1"/>
  <c r="CF511" i="1" s="1"/>
  <c r="M519" i="1"/>
  <c r="S519" i="1" s="1"/>
  <c r="Y519" i="1" s="1"/>
  <c r="AE519" i="1" s="1"/>
  <c r="AK519" i="1" s="1"/>
  <c r="AQ519" i="1" s="1"/>
  <c r="AW519" i="1" s="1"/>
  <c r="BC519" i="1" s="1"/>
  <c r="BI519" i="1" s="1"/>
  <c r="BO519" i="1" s="1"/>
  <c r="BT519" i="1" s="1"/>
  <c r="BY519" i="1" s="1"/>
  <c r="CG519" i="1" s="1"/>
  <c r="CI519" i="1" s="1"/>
  <c r="N519" i="1"/>
  <c r="T519" i="1" s="1"/>
  <c r="Z519" i="1" s="1"/>
  <c r="AF519" i="1" s="1"/>
  <c r="AL519" i="1" s="1"/>
  <c r="AR519" i="1" s="1"/>
  <c r="AX519" i="1" s="1"/>
  <c r="BD519" i="1" s="1"/>
  <c r="BJ519" i="1" s="1"/>
  <c r="BP519" i="1" s="1"/>
  <c r="BU519" i="1" s="1"/>
  <c r="BZ519" i="1" s="1"/>
  <c r="CJ519" i="1" s="1"/>
  <c r="CL519" i="1" s="1"/>
  <c r="L526" i="1"/>
  <c r="R526" i="1" s="1"/>
  <c r="X526" i="1" s="1"/>
  <c r="AD526" i="1" s="1"/>
  <c r="AJ526" i="1" s="1"/>
  <c r="AP526" i="1" s="1"/>
  <c r="AV526" i="1" s="1"/>
  <c r="BB526" i="1" s="1"/>
  <c r="BH526" i="1" s="1"/>
  <c r="BN526" i="1" s="1"/>
  <c r="BS526" i="1" s="1"/>
  <c r="BX526" i="1" s="1"/>
  <c r="CD526" i="1" s="1"/>
  <c r="CF526" i="1" s="1"/>
  <c r="AC523" i="1"/>
  <c r="AC522" i="1" s="1"/>
  <c r="AC521" i="1" s="1"/>
  <c r="BA523" i="1"/>
  <c r="BA522" i="1" s="1"/>
  <c r="F530" i="1"/>
  <c r="L531" i="1"/>
  <c r="R531" i="1" s="1"/>
  <c r="X531" i="1" s="1"/>
  <c r="AD531" i="1" s="1"/>
  <c r="AJ531" i="1" s="1"/>
  <c r="AP531" i="1" s="1"/>
  <c r="AV531" i="1" s="1"/>
  <c r="BB531" i="1" s="1"/>
  <c r="BH531" i="1" s="1"/>
  <c r="BN531" i="1" s="1"/>
  <c r="BS531" i="1" s="1"/>
  <c r="BX531" i="1" s="1"/>
  <c r="CD531" i="1" s="1"/>
  <c r="CF531" i="1" s="1"/>
  <c r="M531" i="1"/>
  <c r="S531" i="1" s="1"/>
  <c r="Y531" i="1" s="1"/>
  <c r="AE531" i="1" s="1"/>
  <c r="AK531" i="1" s="1"/>
  <c r="AQ531" i="1" s="1"/>
  <c r="AW531" i="1" s="1"/>
  <c r="BC531" i="1" s="1"/>
  <c r="BI531" i="1" s="1"/>
  <c r="BO531" i="1" s="1"/>
  <c r="BT531" i="1" s="1"/>
  <c r="BY531" i="1" s="1"/>
  <c r="CG531" i="1" s="1"/>
  <c r="CI531" i="1" s="1"/>
  <c r="O530" i="1"/>
  <c r="O529" i="1" s="1"/>
  <c r="AM530" i="1"/>
  <c r="AM529" i="1" s="1"/>
  <c r="BK530" i="1"/>
  <c r="BK529" i="1" s="1"/>
  <c r="M537" i="1"/>
  <c r="S537" i="1" s="1"/>
  <c r="Y537" i="1" s="1"/>
  <c r="AE537" i="1" s="1"/>
  <c r="AK537" i="1" s="1"/>
  <c r="AQ537" i="1" s="1"/>
  <c r="AW537" i="1" s="1"/>
  <c r="BC537" i="1" s="1"/>
  <c r="BI537" i="1" s="1"/>
  <c r="BO537" i="1" s="1"/>
  <c r="BT537" i="1" s="1"/>
  <c r="BY537" i="1" s="1"/>
  <c r="CG537" i="1" s="1"/>
  <c r="CI537" i="1" s="1"/>
  <c r="AG536" i="1"/>
  <c r="AG535" i="1" s="1"/>
  <c r="BE536" i="1"/>
  <c r="BE535" i="1" s="1"/>
  <c r="CC536" i="1"/>
  <c r="CC535" i="1" s="1"/>
  <c r="H541" i="1"/>
  <c r="N541" i="1" s="1"/>
  <c r="T541" i="1" s="1"/>
  <c r="Z541" i="1" s="1"/>
  <c r="AF541" i="1" s="1"/>
  <c r="AL541" i="1" s="1"/>
  <c r="AR541" i="1" s="1"/>
  <c r="AX541" i="1" s="1"/>
  <c r="BD541" i="1" s="1"/>
  <c r="BJ541" i="1" s="1"/>
  <c r="BP541" i="1" s="1"/>
  <c r="BU541" i="1" s="1"/>
  <c r="BZ541" i="1" s="1"/>
  <c r="CJ541" i="1" s="1"/>
  <c r="CL541" i="1" s="1"/>
  <c r="F542" i="1"/>
  <c r="F546" i="1"/>
  <c r="M549" i="1"/>
  <c r="S549" i="1" s="1"/>
  <c r="Y549" i="1" s="1"/>
  <c r="AE549" i="1" s="1"/>
  <c r="AK549" i="1" s="1"/>
  <c r="AQ549" i="1" s="1"/>
  <c r="AW549" i="1" s="1"/>
  <c r="BC549" i="1" s="1"/>
  <c r="BI549" i="1" s="1"/>
  <c r="BO549" i="1" s="1"/>
  <c r="BT549" i="1" s="1"/>
  <c r="BY549" i="1" s="1"/>
  <c r="CG549" i="1" s="1"/>
  <c r="CI549" i="1" s="1"/>
  <c r="H555" i="1"/>
  <c r="BO560" i="1"/>
  <c r="BT560" i="1" s="1"/>
  <c r="BY560" i="1" s="1"/>
  <c r="CG560" i="1" s="1"/>
  <c r="CI560" i="1" s="1"/>
  <c r="M564" i="1"/>
  <c r="S564" i="1" s="1"/>
  <c r="Y564" i="1" s="1"/>
  <c r="AE564" i="1" s="1"/>
  <c r="AK564" i="1" s="1"/>
  <c r="AQ564" i="1" s="1"/>
  <c r="AW564" i="1" s="1"/>
  <c r="BC564" i="1" s="1"/>
  <c r="BI564" i="1" s="1"/>
  <c r="BO564" i="1" s="1"/>
  <c r="BT564" i="1" s="1"/>
  <c r="BY564" i="1" s="1"/>
  <c r="CG564" i="1" s="1"/>
  <c r="CI564" i="1" s="1"/>
  <c r="N567" i="1"/>
  <c r="T567" i="1" s="1"/>
  <c r="Z567" i="1" s="1"/>
  <c r="AF567" i="1" s="1"/>
  <c r="AL567" i="1" s="1"/>
  <c r="AR567" i="1" s="1"/>
  <c r="AX567" i="1" s="1"/>
  <c r="BD567" i="1" s="1"/>
  <c r="BJ567" i="1" s="1"/>
  <c r="BP567" i="1" s="1"/>
  <c r="BU567" i="1" s="1"/>
  <c r="BZ567" i="1" s="1"/>
  <c r="CJ567" i="1" s="1"/>
  <c r="CL567" i="1" s="1"/>
  <c r="F570" i="1"/>
  <c r="F573" i="1"/>
  <c r="L573" i="1" s="1"/>
  <c r="R573" i="1" s="1"/>
  <c r="X573" i="1" s="1"/>
  <c r="AD573" i="1" s="1"/>
  <c r="AJ573" i="1" s="1"/>
  <c r="AP573" i="1" s="1"/>
  <c r="AV573" i="1" s="1"/>
  <c r="BB573" i="1" s="1"/>
  <c r="BH573" i="1" s="1"/>
  <c r="BN573" i="1" s="1"/>
  <c r="BS573" i="1" s="1"/>
  <c r="BX573" i="1" s="1"/>
  <c r="CD573" i="1" s="1"/>
  <c r="CF573" i="1" s="1"/>
  <c r="F577" i="1"/>
  <c r="N578" i="1"/>
  <c r="T578" i="1" s="1"/>
  <c r="Z578" i="1" s="1"/>
  <c r="AF578" i="1" s="1"/>
  <c r="AL578" i="1" s="1"/>
  <c r="AR578" i="1" s="1"/>
  <c r="AX578" i="1" s="1"/>
  <c r="BD578" i="1" s="1"/>
  <c r="BJ578" i="1" s="1"/>
  <c r="BP578" i="1" s="1"/>
  <c r="BU578" i="1" s="1"/>
  <c r="BZ578" i="1" s="1"/>
  <c r="CJ578" i="1" s="1"/>
  <c r="CL578" i="1" s="1"/>
  <c r="M582" i="1"/>
  <c r="S582" i="1" s="1"/>
  <c r="Y582" i="1" s="1"/>
  <c r="AE582" i="1" s="1"/>
  <c r="AK582" i="1" s="1"/>
  <c r="AQ582" i="1" s="1"/>
  <c r="AW582" i="1" s="1"/>
  <c r="BC582" i="1" s="1"/>
  <c r="BI582" i="1" s="1"/>
  <c r="BO582" i="1" s="1"/>
  <c r="BT582" i="1" s="1"/>
  <c r="BY582" i="1" s="1"/>
  <c r="CG582" i="1" s="1"/>
  <c r="CI582" i="1" s="1"/>
  <c r="N582" i="1"/>
  <c r="T582" i="1" s="1"/>
  <c r="Z582" i="1" s="1"/>
  <c r="AF582" i="1" s="1"/>
  <c r="AL582" i="1" s="1"/>
  <c r="AR582" i="1" s="1"/>
  <c r="AX582" i="1" s="1"/>
  <c r="BD582" i="1" s="1"/>
  <c r="BJ582" i="1" s="1"/>
  <c r="BP582" i="1" s="1"/>
  <c r="BU582" i="1" s="1"/>
  <c r="BZ582" i="1" s="1"/>
  <c r="CJ582" i="1" s="1"/>
  <c r="CL582" i="1" s="1"/>
  <c r="M586" i="1"/>
  <c r="S586" i="1" s="1"/>
  <c r="Y586" i="1" s="1"/>
  <c r="AE586" i="1" s="1"/>
  <c r="AK586" i="1" s="1"/>
  <c r="AQ586" i="1" s="1"/>
  <c r="AW586" i="1" s="1"/>
  <c r="BC586" i="1" s="1"/>
  <c r="BI586" i="1" s="1"/>
  <c r="BO586" i="1" s="1"/>
  <c r="BT586" i="1" s="1"/>
  <c r="BY586" i="1" s="1"/>
  <c r="CG586" i="1" s="1"/>
  <c r="CI586" i="1" s="1"/>
  <c r="N586" i="1"/>
  <c r="T586" i="1" s="1"/>
  <c r="Z586" i="1" s="1"/>
  <c r="AF586" i="1" s="1"/>
  <c r="AL586" i="1" s="1"/>
  <c r="AR586" i="1" s="1"/>
  <c r="AX586" i="1" s="1"/>
  <c r="BD586" i="1" s="1"/>
  <c r="BJ586" i="1" s="1"/>
  <c r="BP586" i="1" s="1"/>
  <c r="BU586" i="1" s="1"/>
  <c r="BZ586" i="1" s="1"/>
  <c r="CJ586" i="1" s="1"/>
  <c r="CL586" i="1" s="1"/>
  <c r="F589" i="1"/>
  <c r="L589" i="1" s="1"/>
  <c r="R589" i="1" s="1"/>
  <c r="X589" i="1" s="1"/>
  <c r="AD589" i="1" s="1"/>
  <c r="AJ589" i="1" s="1"/>
  <c r="AP589" i="1" s="1"/>
  <c r="AV589" i="1" s="1"/>
  <c r="BB589" i="1" s="1"/>
  <c r="BH589" i="1" s="1"/>
  <c r="BN589" i="1" s="1"/>
  <c r="BS589" i="1" s="1"/>
  <c r="BX589" i="1" s="1"/>
  <c r="CD589" i="1" s="1"/>
  <c r="N590" i="1"/>
  <c r="T590" i="1" s="1"/>
  <c r="Z590" i="1" s="1"/>
  <c r="AF590" i="1" s="1"/>
  <c r="AL590" i="1" s="1"/>
  <c r="AR590" i="1" s="1"/>
  <c r="AX590" i="1" s="1"/>
  <c r="BD590" i="1" s="1"/>
  <c r="BJ590" i="1" s="1"/>
  <c r="BP590" i="1" s="1"/>
  <c r="BU590" i="1" s="1"/>
  <c r="BZ590" i="1" s="1"/>
  <c r="CJ590" i="1" s="1"/>
  <c r="G592" i="1"/>
  <c r="K592" i="1"/>
  <c r="K588" i="1" s="1"/>
  <c r="AA592" i="1"/>
  <c r="AA588" i="1" s="1"/>
  <c r="AY592" i="1"/>
  <c r="AY588" i="1" s="1"/>
  <c r="BW592" i="1"/>
  <c r="BW588" i="1" s="1"/>
  <c r="F599" i="1"/>
  <c r="G602" i="1"/>
  <c r="M602" i="1" s="1"/>
  <c r="S602" i="1" s="1"/>
  <c r="Y602" i="1" s="1"/>
  <c r="AE602" i="1" s="1"/>
  <c r="AK602" i="1" s="1"/>
  <c r="AQ602" i="1" s="1"/>
  <c r="AW602" i="1" s="1"/>
  <c r="BC602" i="1" s="1"/>
  <c r="BI602" i="1" s="1"/>
  <c r="BO602" i="1" s="1"/>
  <c r="BT602" i="1" s="1"/>
  <c r="BY602" i="1" s="1"/>
  <c r="CG602" i="1" s="1"/>
  <c r="CI602" i="1" s="1"/>
  <c r="L603" i="1"/>
  <c r="R603" i="1" s="1"/>
  <c r="X603" i="1" s="1"/>
  <c r="AD603" i="1" s="1"/>
  <c r="AJ603" i="1" s="1"/>
  <c r="AP603" i="1" s="1"/>
  <c r="AV603" i="1" s="1"/>
  <c r="BB603" i="1" s="1"/>
  <c r="BH603" i="1" s="1"/>
  <c r="BN603" i="1" s="1"/>
  <c r="BS603" i="1" s="1"/>
  <c r="BX603" i="1" s="1"/>
  <c r="CD603" i="1" s="1"/>
  <c r="CF603" i="1" s="1"/>
  <c r="G606" i="1"/>
  <c r="N611" i="1"/>
  <c r="T611" i="1" s="1"/>
  <c r="Z611" i="1" s="1"/>
  <c r="AF611" i="1" s="1"/>
  <c r="AL611" i="1" s="1"/>
  <c r="AR611" i="1" s="1"/>
  <c r="AX611" i="1" s="1"/>
  <c r="BD611" i="1" s="1"/>
  <c r="BJ611" i="1" s="1"/>
  <c r="BP611" i="1" s="1"/>
  <c r="BU611" i="1" s="1"/>
  <c r="BZ611" i="1" s="1"/>
  <c r="CJ611" i="1" s="1"/>
  <c r="CL611" i="1" s="1"/>
  <c r="F616" i="1"/>
  <c r="L616" i="1" s="1"/>
  <c r="R616" i="1" s="1"/>
  <c r="X616" i="1" s="1"/>
  <c r="AD616" i="1" s="1"/>
  <c r="AJ616" i="1" s="1"/>
  <c r="AP616" i="1" s="1"/>
  <c r="AV616" i="1" s="1"/>
  <c r="BB616" i="1" s="1"/>
  <c r="BH616" i="1" s="1"/>
  <c r="BN616" i="1" s="1"/>
  <c r="BS616" i="1" s="1"/>
  <c r="BX616" i="1" s="1"/>
  <c r="CD616" i="1" s="1"/>
  <c r="CF616" i="1" s="1"/>
  <c r="F619" i="1"/>
  <c r="P619" i="1"/>
  <c r="P615" i="1" s="1"/>
  <c r="P614" i="1" s="1"/>
  <c r="P613" i="1" s="1"/>
  <c r="AG619" i="1"/>
  <c r="AG615" i="1" s="1"/>
  <c r="AG614" i="1" s="1"/>
  <c r="AG613" i="1" s="1"/>
  <c r="AN619" i="1"/>
  <c r="AN615" i="1" s="1"/>
  <c r="AN614" i="1" s="1"/>
  <c r="AN613" i="1" s="1"/>
  <c r="BE619" i="1"/>
  <c r="BE615" i="1" s="1"/>
  <c r="BE614" i="1" s="1"/>
  <c r="BE613" i="1" s="1"/>
  <c r="BL619" i="1"/>
  <c r="BL615" i="1" s="1"/>
  <c r="BL614" i="1" s="1"/>
  <c r="BL613" i="1" s="1"/>
  <c r="CC619" i="1"/>
  <c r="CC615" i="1" s="1"/>
  <c r="CC614" i="1" s="1"/>
  <c r="CC613" i="1" s="1"/>
  <c r="M631" i="1"/>
  <c r="S631" i="1" s="1"/>
  <c r="Y631" i="1" s="1"/>
  <c r="AE631" i="1" s="1"/>
  <c r="AK631" i="1" s="1"/>
  <c r="AQ631" i="1" s="1"/>
  <c r="AW631" i="1" s="1"/>
  <c r="BC631" i="1" s="1"/>
  <c r="BI631" i="1" s="1"/>
  <c r="BO631" i="1" s="1"/>
  <c r="BT631" i="1" s="1"/>
  <c r="BY631" i="1" s="1"/>
  <c r="CG631" i="1" s="1"/>
  <c r="CI631" i="1" s="1"/>
  <c r="N634" i="1"/>
  <c r="T634" i="1" s="1"/>
  <c r="Z634" i="1" s="1"/>
  <c r="AF634" i="1" s="1"/>
  <c r="AL634" i="1" s="1"/>
  <c r="AR634" i="1" s="1"/>
  <c r="AX634" i="1" s="1"/>
  <c r="BD634" i="1" s="1"/>
  <c r="BJ634" i="1" s="1"/>
  <c r="BP634" i="1" s="1"/>
  <c r="BU634" i="1" s="1"/>
  <c r="BZ634" i="1" s="1"/>
  <c r="CJ634" i="1" s="1"/>
  <c r="CL634" i="1" s="1"/>
  <c r="H638" i="1"/>
  <c r="L639" i="1"/>
  <c r="R639" i="1" s="1"/>
  <c r="X639" i="1" s="1"/>
  <c r="AD639" i="1" s="1"/>
  <c r="AJ639" i="1" s="1"/>
  <c r="AP639" i="1" s="1"/>
  <c r="AV639" i="1" s="1"/>
  <c r="BB639" i="1" s="1"/>
  <c r="BH639" i="1" s="1"/>
  <c r="BN639" i="1" s="1"/>
  <c r="BS639" i="1" s="1"/>
  <c r="BX639" i="1" s="1"/>
  <c r="CD639" i="1" s="1"/>
  <c r="CF639" i="1" s="1"/>
  <c r="M639" i="1"/>
  <c r="S639" i="1" s="1"/>
  <c r="Y639" i="1" s="1"/>
  <c r="AE639" i="1" s="1"/>
  <c r="AK639" i="1" s="1"/>
  <c r="AQ639" i="1" s="1"/>
  <c r="AW639" i="1" s="1"/>
  <c r="BC639" i="1" s="1"/>
  <c r="BI639" i="1" s="1"/>
  <c r="BO639" i="1" s="1"/>
  <c r="BT639" i="1" s="1"/>
  <c r="BY639" i="1" s="1"/>
  <c r="CG639" i="1" s="1"/>
  <c r="CI639" i="1" s="1"/>
  <c r="G642" i="1"/>
  <c r="L643" i="1"/>
  <c r="R643" i="1" s="1"/>
  <c r="X643" i="1" s="1"/>
  <c r="AD643" i="1" s="1"/>
  <c r="AJ643" i="1" s="1"/>
  <c r="AP643" i="1" s="1"/>
  <c r="AV643" i="1" s="1"/>
  <c r="BB643" i="1" s="1"/>
  <c r="BH643" i="1" s="1"/>
  <c r="BN643" i="1" s="1"/>
  <c r="BS643" i="1" s="1"/>
  <c r="BX643" i="1" s="1"/>
  <c r="CD643" i="1" s="1"/>
  <c r="CF643" i="1" s="1"/>
  <c r="M648" i="1"/>
  <c r="S648" i="1" s="1"/>
  <c r="Y648" i="1" s="1"/>
  <c r="AE648" i="1" s="1"/>
  <c r="AK648" i="1" s="1"/>
  <c r="AQ648" i="1" s="1"/>
  <c r="AW648" i="1" s="1"/>
  <c r="BC648" i="1" s="1"/>
  <c r="BI648" i="1" s="1"/>
  <c r="BO648" i="1" s="1"/>
  <c r="BT648" i="1" s="1"/>
  <c r="BY648" i="1" s="1"/>
  <c r="CG648" i="1" s="1"/>
  <c r="CI648" i="1" s="1"/>
  <c r="N654" i="1"/>
  <c r="T654" i="1" s="1"/>
  <c r="Z654" i="1" s="1"/>
  <c r="AF654" i="1" s="1"/>
  <c r="AL654" i="1" s="1"/>
  <c r="AR654" i="1" s="1"/>
  <c r="AX654" i="1" s="1"/>
  <c r="BD654" i="1" s="1"/>
  <c r="BJ654" i="1" s="1"/>
  <c r="BP654" i="1" s="1"/>
  <c r="BU654" i="1" s="1"/>
  <c r="BZ654" i="1" s="1"/>
  <c r="CJ654" i="1" s="1"/>
  <c r="CL654" i="1" s="1"/>
  <c r="F656" i="1"/>
  <c r="L656" i="1" s="1"/>
  <c r="R656" i="1" s="1"/>
  <c r="X656" i="1" s="1"/>
  <c r="AD656" i="1" s="1"/>
  <c r="AJ656" i="1" s="1"/>
  <c r="AP656" i="1" s="1"/>
  <c r="AV656" i="1" s="1"/>
  <c r="BB656" i="1" s="1"/>
  <c r="BH656" i="1" s="1"/>
  <c r="BN656" i="1" s="1"/>
  <c r="BS656" i="1" s="1"/>
  <c r="BX656" i="1" s="1"/>
  <c r="CD656" i="1" s="1"/>
  <c r="CF656" i="1" s="1"/>
  <c r="F659" i="1"/>
  <c r="L659" i="1" s="1"/>
  <c r="R659" i="1" s="1"/>
  <c r="X659" i="1" s="1"/>
  <c r="AD659" i="1" s="1"/>
  <c r="AJ659" i="1" s="1"/>
  <c r="AP659" i="1" s="1"/>
  <c r="AV659" i="1" s="1"/>
  <c r="BB659" i="1" s="1"/>
  <c r="BH659" i="1" s="1"/>
  <c r="BN659" i="1" s="1"/>
  <c r="BS659" i="1" s="1"/>
  <c r="BX659" i="1" s="1"/>
  <c r="CD659" i="1" s="1"/>
  <c r="CF659" i="1" s="1"/>
  <c r="N663" i="1"/>
  <c r="T663" i="1" s="1"/>
  <c r="Z663" i="1" s="1"/>
  <c r="AF663" i="1" s="1"/>
  <c r="AL663" i="1" s="1"/>
  <c r="AR663" i="1" s="1"/>
  <c r="AX663" i="1" s="1"/>
  <c r="BD663" i="1" s="1"/>
  <c r="BJ663" i="1" s="1"/>
  <c r="BP663" i="1" s="1"/>
  <c r="BU663" i="1" s="1"/>
  <c r="BZ663" i="1" s="1"/>
  <c r="CJ663" i="1" s="1"/>
  <c r="CL663" i="1" s="1"/>
  <c r="I662" i="1"/>
  <c r="I652" i="1" s="1"/>
  <c r="I651" i="1" s="1"/>
  <c r="V662" i="1"/>
  <c r="V652" i="1" s="1"/>
  <c r="V651" i="1" s="1"/>
  <c r="AC662" i="1"/>
  <c r="AC652" i="1" s="1"/>
  <c r="AC651" i="1" s="1"/>
  <c r="AT662" i="1"/>
  <c r="AT652" i="1" s="1"/>
  <c r="AT651" i="1" s="1"/>
  <c r="BA662" i="1"/>
  <c r="BA652" i="1" s="1"/>
  <c r="BA651" i="1" s="1"/>
  <c r="G669" i="1"/>
  <c r="M669" i="1" s="1"/>
  <c r="S669" i="1" s="1"/>
  <c r="Y669" i="1" s="1"/>
  <c r="AE669" i="1" s="1"/>
  <c r="AK669" i="1" s="1"/>
  <c r="AQ669" i="1" s="1"/>
  <c r="AW669" i="1" s="1"/>
  <c r="BC669" i="1" s="1"/>
  <c r="BI669" i="1" s="1"/>
  <c r="BO669" i="1" s="1"/>
  <c r="BT669" i="1" s="1"/>
  <c r="BY669" i="1" s="1"/>
  <c r="CG669" i="1" s="1"/>
  <c r="CI669" i="1" s="1"/>
  <c r="L670" i="1"/>
  <c r="R670" i="1" s="1"/>
  <c r="X670" i="1" s="1"/>
  <c r="AD670" i="1" s="1"/>
  <c r="AJ670" i="1" s="1"/>
  <c r="AP670" i="1" s="1"/>
  <c r="AV670" i="1" s="1"/>
  <c r="BB670" i="1" s="1"/>
  <c r="BH670" i="1" s="1"/>
  <c r="BN670" i="1" s="1"/>
  <c r="BS670" i="1" s="1"/>
  <c r="BX670" i="1" s="1"/>
  <c r="CD670" i="1" s="1"/>
  <c r="CF670" i="1" s="1"/>
  <c r="L677" i="1"/>
  <c r="R677" i="1" s="1"/>
  <c r="X677" i="1" s="1"/>
  <c r="AD677" i="1" s="1"/>
  <c r="AJ677" i="1" s="1"/>
  <c r="AP677" i="1" s="1"/>
  <c r="AV677" i="1" s="1"/>
  <c r="BB677" i="1" s="1"/>
  <c r="BH677" i="1" s="1"/>
  <c r="BN677" i="1" s="1"/>
  <c r="BS677" i="1" s="1"/>
  <c r="BX677" i="1" s="1"/>
  <c r="CD677" i="1" s="1"/>
  <c r="CF677" i="1" s="1"/>
  <c r="AC674" i="1"/>
  <c r="AC673" i="1" s="1"/>
  <c r="BA674" i="1"/>
  <c r="BA673" i="1" s="1"/>
  <c r="H680" i="1"/>
  <c r="H684" i="1"/>
  <c r="L685" i="1"/>
  <c r="R685" i="1" s="1"/>
  <c r="X685" i="1" s="1"/>
  <c r="AD685" i="1" s="1"/>
  <c r="AJ685" i="1" s="1"/>
  <c r="AP685" i="1" s="1"/>
  <c r="AV685" i="1" s="1"/>
  <c r="BB685" i="1" s="1"/>
  <c r="BH685" i="1" s="1"/>
  <c r="BN685" i="1" s="1"/>
  <c r="BS685" i="1" s="1"/>
  <c r="BX685" i="1" s="1"/>
  <c r="CD685" i="1" s="1"/>
  <c r="CF685" i="1" s="1"/>
  <c r="M685" i="1"/>
  <c r="S685" i="1" s="1"/>
  <c r="Y685" i="1" s="1"/>
  <c r="AE685" i="1" s="1"/>
  <c r="AK685" i="1" s="1"/>
  <c r="AQ685" i="1" s="1"/>
  <c r="AW685" i="1" s="1"/>
  <c r="BC685" i="1" s="1"/>
  <c r="BI685" i="1" s="1"/>
  <c r="BO685" i="1" s="1"/>
  <c r="BT685" i="1" s="1"/>
  <c r="BY685" i="1" s="1"/>
  <c r="CG685" i="1" s="1"/>
  <c r="CI685" i="1" s="1"/>
  <c r="M688" i="1"/>
  <c r="S688" i="1" s="1"/>
  <c r="Y688" i="1" s="1"/>
  <c r="AE688" i="1" s="1"/>
  <c r="AK688" i="1" s="1"/>
  <c r="AQ688" i="1" s="1"/>
  <c r="AW688" i="1" s="1"/>
  <c r="BC688" i="1" s="1"/>
  <c r="BI688" i="1" s="1"/>
  <c r="BO688" i="1" s="1"/>
  <c r="BT688" i="1" s="1"/>
  <c r="BY688" i="1" s="1"/>
  <c r="CG688" i="1" s="1"/>
  <c r="CI688" i="1" s="1"/>
  <c r="N688" i="1"/>
  <c r="T688" i="1" s="1"/>
  <c r="Z688" i="1" s="1"/>
  <c r="AF688" i="1" s="1"/>
  <c r="AL688" i="1" s="1"/>
  <c r="AR688" i="1" s="1"/>
  <c r="AX688" i="1" s="1"/>
  <c r="BD688" i="1" s="1"/>
  <c r="BJ688" i="1" s="1"/>
  <c r="BP688" i="1" s="1"/>
  <c r="BU688" i="1" s="1"/>
  <c r="BZ688" i="1" s="1"/>
  <c r="CJ688" i="1" s="1"/>
  <c r="CL688" i="1" s="1"/>
  <c r="F692" i="1"/>
  <c r="N693" i="1"/>
  <c r="T693" i="1" s="1"/>
  <c r="Z693" i="1" s="1"/>
  <c r="AF693" i="1" s="1"/>
  <c r="AL693" i="1" s="1"/>
  <c r="AR693" i="1" s="1"/>
  <c r="AX693" i="1" s="1"/>
  <c r="BD693" i="1" s="1"/>
  <c r="BJ693" i="1" s="1"/>
  <c r="BP693" i="1" s="1"/>
  <c r="BU693" i="1" s="1"/>
  <c r="BZ693" i="1" s="1"/>
  <c r="CJ693" i="1" s="1"/>
  <c r="CL693" i="1" s="1"/>
  <c r="L696" i="1"/>
  <c r="R696" i="1" s="1"/>
  <c r="X696" i="1" s="1"/>
  <c r="AD696" i="1" s="1"/>
  <c r="AJ696" i="1" s="1"/>
  <c r="AP696" i="1" s="1"/>
  <c r="AV696" i="1" s="1"/>
  <c r="BB696" i="1" s="1"/>
  <c r="BH696" i="1" s="1"/>
  <c r="BN696" i="1" s="1"/>
  <c r="BS696" i="1" s="1"/>
  <c r="BX696" i="1" s="1"/>
  <c r="CD696" i="1" s="1"/>
  <c r="CF696" i="1" s="1"/>
  <c r="G707" i="1"/>
  <c r="N710" i="1"/>
  <c r="T710" i="1" s="1"/>
  <c r="Z710" i="1" s="1"/>
  <c r="AF710" i="1" s="1"/>
  <c r="AL710" i="1" s="1"/>
  <c r="AR710" i="1" s="1"/>
  <c r="AX710" i="1" s="1"/>
  <c r="BD710" i="1" s="1"/>
  <c r="BJ710" i="1" s="1"/>
  <c r="BP710" i="1" s="1"/>
  <c r="BU710" i="1" s="1"/>
  <c r="BZ710" i="1" s="1"/>
  <c r="CJ710" i="1" s="1"/>
  <c r="CL710" i="1" s="1"/>
  <c r="AB707" i="1"/>
  <c r="AB706" i="1" s="1"/>
  <c r="AB705" i="1" s="1"/>
  <c r="AZ707" i="1"/>
  <c r="AZ706" i="1" s="1"/>
  <c r="AZ705" i="1" s="1"/>
  <c r="I720" i="1"/>
  <c r="I713" i="1" s="1"/>
  <c r="V720" i="1"/>
  <c r="V713" i="1" s="1"/>
  <c r="V712" i="1" s="1"/>
  <c r="V704" i="1" s="1"/>
  <c r="AC720" i="1"/>
  <c r="AC713" i="1" s="1"/>
  <c r="AC712" i="1" s="1"/>
  <c r="AT720" i="1"/>
  <c r="AT713" i="1" s="1"/>
  <c r="AT712" i="1" s="1"/>
  <c r="BA720" i="1"/>
  <c r="BA713" i="1" s="1"/>
  <c r="BA712" i="1" s="1"/>
  <c r="BR720" i="1"/>
  <c r="BR713" i="1" s="1"/>
  <c r="N731" i="1"/>
  <c r="T731" i="1" s="1"/>
  <c r="Z731" i="1" s="1"/>
  <c r="AF731" i="1" s="1"/>
  <c r="AL731" i="1" s="1"/>
  <c r="AR731" i="1" s="1"/>
  <c r="AX731" i="1" s="1"/>
  <c r="BD731" i="1" s="1"/>
  <c r="BJ731" i="1" s="1"/>
  <c r="BP731" i="1" s="1"/>
  <c r="BU731" i="1" s="1"/>
  <c r="BZ731" i="1" s="1"/>
  <c r="CJ731" i="1" s="1"/>
  <c r="CL731" i="1" s="1"/>
  <c r="L737" i="1"/>
  <c r="R737" i="1" s="1"/>
  <c r="X737" i="1" s="1"/>
  <c r="AD737" i="1" s="1"/>
  <c r="AJ737" i="1" s="1"/>
  <c r="AP737" i="1" s="1"/>
  <c r="AV737" i="1" s="1"/>
  <c r="BB737" i="1" s="1"/>
  <c r="BH737" i="1" s="1"/>
  <c r="BN737" i="1" s="1"/>
  <c r="BS737" i="1" s="1"/>
  <c r="BX737" i="1" s="1"/>
  <c r="CD737" i="1" s="1"/>
  <c r="CF737" i="1" s="1"/>
  <c r="P736" i="1"/>
  <c r="P735" i="1" s="1"/>
  <c r="AN736" i="1"/>
  <c r="AN735" i="1" s="1"/>
  <c r="BL736" i="1"/>
  <c r="BL735" i="1" s="1"/>
  <c r="F742" i="1"/>
  <c r="N743" i="1"/>
  <c r="T743" i="1" s="1"/>
  <c r="Z743" i="1" s="1"/>
  <c r="AF743" i="1" s="1"/>
  <c r="AL743" i="1" s="1"/>
  <c r="AR743" i="1" s="1"/>
  <c r="AX743" i="1" s="1"/>
  <c r="BD743" i="1" s="1"/>
  <c r="BJ743" i="1" s="1"/>
  <c r="BP743" i="1" s="1"/>
  <c r="BU743" i="1" s="1"/>
  <c r="BZ743" i="1" s="1"/>
  <c r="CJ743" i="1" s="1"/>
  <c r="CL743" i="1" s="1"/>
  <c r="L751" i="1"/>
  <c r="R751" i="1" s="1"/>
  <c r="X751" i="1" s="1"/>
  <c r="AD751" i="1" s="1"/>
  <c r="AJ751" i="1" s="1"/>
  <c r="AP751" i="1" s="1"/>
  <c r="AV751" i="1" s="1"/>
  <c r="BB751" i="1" s="1"/>
  <c r="BH751" i="1" s="1"/>
  <c r="BN751" i="1" s="1"/>
  <c r="BS751" i="1" s="1"/>
  <c r="BX751" i="1" s="1"/>
  <c r="CD751" i="1" s="1"/>
  <c r="CF751" i="1" s="1"/>
  <c r="O750" i="1"/>
  <c r="O749" i="1" s="1"/>
  <c r="O734" i="1" s="1"/>
  <c r="V750" i="1"/>
  <c r="V749" i="1" s="1"/>
  <c r="AM750" i="1"/>
  <c r="AM749" i="1" s="1"/>
  <c r="AT750" i="1"/>
  <c r="AT749" i="1" s="1"/>
  <c r="BK750" i="1"/>
  <c r="BK749" i="1" s="1"/>
  <c r="G756" i="1"/>
  <c r="BO761" i="1"/>
  <c r="BT761" i="1" s="1"/>
  <c r="BY761" i="1" s="1"/>
  <c r="CG761" i="1" s="1"/>
  <c r="CI761" i="1" s="1"/>
  <c r="G764" i="1"/>
  <c r="N767" i="1"/>
  <c r="T767" i="1" s="1"/>
  <c r="Z767" i="1" s="1"/>
  <c r="AF767" i="1" s="1"/>
  <c r="AL767" i="1" s="1"/>
  <c r="AR767" i="1" s="1"/>
  <c r="AX767" i="1" s="1"/>
  <c r="BD767" i="1" s="1"/>
  <c r="BJ767" i="1" s="1"/>
  <c r="BP767" i="1" s="1"/>
  <c r="BU767" i="1" s="1"/>
  <c r="BZ767" i="1" s="1"/>
  <c r="CJ767" i="1" s="1"/>
  <c r="CL767" i="1" s="1"/>
  <c r="U764" i="1"/>
  <c r="U763" i="1" s="1"/>
  <c r="AB764" i="1"/>
  <c r="AB763" i="1" s="1"/>
  <c r="AS764" i="1"/>
  <c r="AS763" i="1" s="1"/>
  <c r="AZ764" i="1"/>
  <c r="AZ763" i="1" s="1"/>
  <c r="L772" i="1"/>
  <c r="R772" i="1" s="1"/>
  <c r="X772" i="1" s="1"/>
  <c r="AD772" i="1" s="1"/>
  <c r="AJ772" i="1" s="1"/>
  <c r="AP772" i="1" s="1"/>
  <c r="AV772" i="1" s="1"/>
  <c r="BB772" i="1" s="1"/>
  <c r="BH772" i="1" s="1"/>
  <c r="BN772" i="1" s="1"/>
  <c r="BS772" i="1" s="1"/>
  <c r="BX772" i="1" s="1"/>
  <c r="CD772" i="1" s="1"/>
  <c r="CF772" i="1" s="1"/>
  <c r="M775" i="1"/>
  <c r="S775" i="1" s="1"/>
  <c r="Y775" i="1" s="1"/>
  <c r="AE775" i="1" s="1"/>
  <c r="AK775" i="1" s="1"/>
  <c r="AQ775" i="1" s="1"/>
  <c r="AW775" i="1" s="1"/>
  <c r="BC775" i="1" s="1"/>
  <c r="BI775" i="1" s="1"/>
  <c r="BO775" i="1" s="1"/>
  <c r="BT775" i="1" s="1"/>
  <c r="BY775" i="1" s="1"/>
  <c r="CG775" i="1" s="1"/>
  <c r="CI775" i="1" s="1"/>
  <c r="K771" i="1"/>
  <c r="K770" i="1" s="1"/>
  <c r="AA771" i="1"/>
  <c r="AA770" i="1" s="1"/>
  <c r="AY771" i="1"/>
  <c r="AY770" i="1" s="1"/>
  <c r="BW771" i="1"/>
  <c r="BW770" i="1" s="1"/>
  <c r="M789" i="1"/>
  <c r="S789" i="1" s="1"/>
  <c r="Y789" i="1" s="1"/>
  <c r="AE789" i="1" s="1"/>
  <c r="AK789" i="1" s="1"/>
  <c r="AQ789" i="1" s="1"/>
  <c r="AW789" i="1" s="1"/>
  <c r="BC789" i="1" s="1"/>
  <c r="BI789" i="1" s="1"/>
  <c r="BO789" i="1" s="1"/>
  <c r="BT789" i="1" s="1"/>
  <c r="BY789" i="1" s="1"/>
  <c r="CG789" i="1" s="1"/>
  <c r="CI789" i="1" s="1"/>
  <c r="N791" i="1"/>
  <c r="T791" i="1" s="1"/>
  <c r="Z791" i="1" s="1"/>
  <c r="AF791" i="1" s="1"/>
  <c r="AL791" i="1" s="1"/>
  <c r="AR791" i="1" s="1"/>
  <c r="AX791" i="1" s="1"/>
  <c r="BD791" i="1" s="1"/>
  <c r="BJ791" i="1" s="1"/>
  <c r="BP791" i="1" s="1"/>
  <c r="BU791" i="1" s="1"/>
  <c r="BZ791" i="1" s="1"/>
  <c r="CJ791" i="1" s="1"/>
  <c r="CL791" i="1" s="1"/>
  <c r="U788" i="1"/>
  <c r="U787" i="1" s="1"/>
  <c r="AS788" i="1"/>
  <c r="AS787" i="1" s="1"/>
  <c r="O794" i="1"/>
  <c r="O793" i="1" s="1"/>
  <c r="AM794" i="1"/>
  <c r="AM793" i="1" s="1"/>
  <c r="BK794" i="1"/>
  <c r="BK793" i="1" s="1"/>
  <c r="BT797" i="1"/>
  <c r="BY797" i="1" s="1"/>
  <c r="CG797" i="1" s="1"/>
  <c r="CI797" i="1" s="1"/>
  <c r="G800" i="1"/>
  <c r="G799" i="1" s="1"/>
  <c r="L803" i="1"/>
  <c r="R803" i="1" s="1"/>
  <c r="X803" i="1" s="1"/>
  <c r="AD803" i="1" s="1"/>
  <c r="AJ803" i="1" s="1"/>
  <c r="AP803" i="1" s="1"/>
  <c r="AV803" i="1" s="1"/>
  <c r="BB803" i="1" s="1"/>
  <c r="BH803" i="1" s="1"/>
  <c r="BN803" i="1" s="1"/>
  <c r="BS803" i="1" s="1"/>
  <c r="BX803" i="1" s="1"/>
  <c r="CD803" i="1" s="1"/>
  <c r="CF803" i="1" s="1"/>
  <c r="M803" i="1"/>
  <c r="S803" i="1" s="1"/>
  <c r="Y803" i="1" s="1"/>
  <c r="AE803" i="1" s="1"/>
  <c r="AK803" i="1" s="1"/>
  <c r="AQ803" i="1" s="1"/>
  <c r="AW803" i="1" s="1"/>
  <c r="BC803" i="1" s="1"/>
  <c r="BI803" i="1" s="1"/>
  <c r="BO803" i="1" s="1"/>
  <c r="BT803" i="1" s="1"/>
  <c r="BY803" i="1" s="1"/>
  <c r="CG803" i="1" s="1"/>
  <c r="CI803" i="1" s="1"/>
  <c r="BV800" i="1"/>
  <c r="BV799" i="1" s="1"/>
  <c r="Q807" i="1"/>
  <c r="Q806" i="1" s="1"/>
  <c r="Q805" i="1" s="1"/>
  <c r="AO807" i="1"/>
  <c r="AO806" i="1" s="1"/>
  <c r="AO805" i="1" s="1"/>
  <c r="BM807" i="1"/>
  <c r="BM806" i="1" s="1"/>
  <c r="BM805" i="1" s="1"/>
  <c r="CM807" i="1"/>
  <c r="CM806" i="1" s="1"/>
  <c r="CM805" i="1" s="1"/>
  <c r="G815" i="1"/>
  <c r="M815" i="1" s="1"/>
  <c r="S815" i="1" s="1"/>
  <c r="Y815" i="1" s="1"/>
  <c r="AE815" i="1" s="1"/>
  <c r="AK815" i="1" s="1"/>
  <c r="AQ815" i="1" s="1"/>
  <c r="AW815" i="1" s="1"/>
  <c r="BC815" i="1" s="1"/>
  <c r="BI815" i="1" s="1"/>
  <c r="BO815" i="1" s="1"/>
  <c r="BT815" i="1" s="1"/>
  <c r="BY815" i="1" s="1"/>
  <c r="CG815" i="1" s="1"/>
  <c r="CI815" i="1" s="1"/>
  <c r="N819" i="1"/>
  <c r="T819" i="1" s="1"/>
  <c r="Z819" i="1" s="1"/>
  <c r="AF819" i="1" s="1"/>
  <c r="AL819" i="1" s="1"/>
  <c r="AR819" i="1" s="1"/>
  <c r="AX819" i="1" s="1"/>
  <c r="BD819" i="1" s="1"/>
  <c r="BJ819" i="1" s="1"/>
  <c r="BP819" i="1" s="1"/>
  <c r="BU819" i="1" s="1"/>
  <c r="BZ819" i="1" s="1"/>
  <c r="CJ819" i="1" s="1"/>
  <c r="CL819" i="1" s="1"/>
  <c r="M822" i="1"/>
  <c r="S822" i="1" s="1"/>
  <c r="Y822" i="1" s="1"/>
  <c r="AE822" i="1" s="1"/>
  <c r="AK822" i="1" s="1"/>
  <c r="AQ822" i="1" s="1"/>
  <c r="AW822" i="1" s="1"/>
  <c r="BC822" i="1" s="1"/>
  <c r="BI822" i="1" s="1"/>
  <c r="BO822" i="1" s="1"/>
  <c r="BT822" i="1" s="1"/>
  <c r="BY822" i="1" s="1"/>
  <c r="CG822" i="1" s="1"/>
  <c r="CI822" i="1" s="1"/>
  <c r="AG821" i="1"/>
  <c r="AG814" i="1" s="1"/>
  <c r="BE821" i="1"/>
  <c r="BE814" i="1" s="1"/>
  <c r="CC821" i="1"/>
  <c r="CC814" i="1" s="1"/>
  <c r="M828" i="1"/>
  <c r="S828" i="1" s="1"/>
  <c r="Y828" i="1" s="1"/>
  <c r="AE828" i="1" s="1"/>
  <c r="AK828" i="1" s="1"/>
  <c r="AQ828" i="1" s="1"/>
  <c r="AW828" i="1" s="1"/>
  <c r="BC828" i="1" s="1"/>
  <c r="BI828" i="1" s="1"/>
  <c r="BO828" i="1" s="1"/>
  <c r="BT828" i="1" s="1"/>
  <c r="BY828" i="1" s="1"/>
  <c r="CG828" i="1" s="1"/>
  <c r="CI828" i="1" s="1"/>
  <c r="N828" i="1"/>
  <c r="T828" i="1" s="1"/>
  <c r="Z828" i="1" s="1"/>
  <c r="AF828" i="1" s="1"/>
  <c r="AL828" i="1" s="1"/>
  <c r="AR828" i="1" s="1"/>
  <c r="AX828" i="1" s="1"/>
  <c r="BD828" i="1" s="1"/>
  <c r="BJ828" i="1" s="1"/>
  <c r="BP828" i="1" s="1"/>
  <c r="BU828" i="1" s="1"/>
  <c r="BZ828" i="1" s="1"/>
  <c r="CJ828" i="1" s="1"/>
  <c r="CL828" i="1" s="1"/>
  <c r="Q831" i="1"/>
  <c r="Q830" i="1" s="1"/>
  <c r="AO831" i="1"/>
  <c r="AO830" i="1" s="1"/>
  <c r="BM831" i="1"/>
  <c r="BM830" i="1" s="1"/>
  <c r="CM831" i="1"/>
  <c r="CM830" i="1" s="1"/>
  <c r="I846" i="1"/>
  <c r="I845" i="1" s="1"/>
  <c r="V846" i="1"/>
  <c r="V845" i="1" s="1"/>
  <c r="AM846" i="1"/>
  <c r="AM845" i="1" s="1"/>
  <c r="AT846" i="1"/>
  <c r="AT845" i="1" s="1"/>
  <c r="CB846" i="1"/>
  <c r="CB845" i="1" s="1"/>
  <c r="CJ854" i="1"/>
  <c r="CL854" i="1" s="1"/>
  <c r="CC853" i="1"/>
  <c r="CJ853" i="1" s="1"/>
  <c r="CL853" i="1" s="1"/>
  <c r="N860" i="1"/>
  <c r="T860" i="1" s="1"/>
  <c r="Z860" i="1" s="1"/>
  <c r="AF860" i="1" s="1"/>
  <c r="AL860" i="1" s="1"/>
  <c r="AR860" i="1" s="1"/>
  <c r="AX860" i="1" s="1"/>
  <c r="BD860" i="1" s="1"/>
  <c r="BJ860" i="1" s="1"/>
  <c r="BP860" i="1" s="1"/>
  <c r="BU860" i="1" s="1"/>
  <c r="BZ860" i="1" s="1"/>
  <c r="CJ860" i="1" s="1"/>
  <c r="CL860" i="1" s="1"/>
  <c r="CB856" i="1"/>
  <c r="N861" i="1"/>
  <c r="T861" i="1" s="1"/>
  <c r="Z861" i="1" s="1"/>
  <c r="AF861" i="1" s="1"/>
  <c r="AL861" i="1" s="1"/>
  <c r="AR861" i="1" s="1"/>
  <c r="AX861" i="1" s="1"/>
  <c r="BD861" i="1" s="1"/>
  <c r="BJ861" i="1" s="1"/>
  <c r="BP861" i="1" s="1"/>
  <c r="BU861" i="1" s="1"/>
  <c r="BZ861" i="1" s="1"/>
  <c r="CJ861" i="1" s="1"/>
  <c r="CL861" i="1" s="1"/>
  <c r="L869" i="1"/>
  <c r="R869" i="1" s="1"/>
  <c r="X869" i="1" s="1"/>
  <c r="AD869" i="1" s="1"/>
  <c r="AJ869" i="1" s="1"/>
  <c r="AP869" i="1" s="1"/>
  <c r="AV869" i="1" s="1"/>
  <c r="BB869" i="1" s="1"/>
  <c r="BH869" i="1" s="1"/>
  <c r="BN869" i="1" s="1"/>
  <c r="BS869" i="1" s="1"/>
  <c r="BX869" i="1" s="1"/>
  <c r="CD869" i="1" s="1"/>
  <c r="CF869" i="1" s="1"/>
  <c r="AB866" i="1"/>
  <c r="AB865" i="1" s="1"/>
  <c r="AI866" i="1"/>
  <c r="AI865" i="1" s="1"/>
  <c r="AZ866" i="1"/>
  <c r="AZ865" i="1" s="1"/>
  <c r="BG866" i="1"/>
  <c r="BG865" i="1" s="1"/>
  <c r="AB880" i="1"/>
  <c r="AB873" i="1" s="1"/>
  <c r="AZ880" i="1"/>
  <c r="AZ873" i="1" s="1"/>
  <c r="N887" i="1"/>
  <c r="T887" i="1" s="1"/>
  <c r="Z887" i="1" s="1"/>
  <c r="AF887" i="1" s="1"/>
  <c r="AL887" i="1" s="1"/>
  <c r="AR887" i="1" s="1"/>
  <c r="AX887" i="1" s="1"/>
  <c r="BD887" i="1" s="1"/>
  <c r="BJ887" i="1" s="1"/>
  <c r="BP887" i="1" s="1"/>
  <c r="BU887" i="1" s="1"/>
  <c r="BZ887" i="1" s="1"/>
  <c r="CJ887" i="1" s="1"/>
  <c r="CL887" i="1" s="1"/>
  <c r="I897" i="1"/>
  <c r="I896" i="1" s="1"/>
  <c r="AG897" i="1"/>
  <c r="AG896" i="1" s="1"/>
  <c r="BE897" i="1"/>
  <c r="BE896" i="1" s="1"/>
  <c r="CC897" i="1"/>
  <c r="CC896" i="1" s="1"/>
  <c r="G914" i="1"/>
  <c r="M914" i="1" s="1"/>
  <c r="S914" i="1" s="1"/>
  <c r="P907" i="1"/>
  <c r="P902" i="1" s="1"/>
  <c r="AU914" i="1"/>
  <c r="AU907" i="1" s="1"/>
  <c r="AU902" i="1" s="1"/>
  <c r="I930" i="1"/>
  <c r="L930" i="1" s="1"/>
  <c r="R930" i="1" s="1"/>
  <c r="X930" i="1" s="1"/>
  <c r="AD930" i="1" s="1"/>
  <c r="AJ930" i="1" s="1"/>
  <c r="AP930" i="1" s="1"/>
  <c r="AV930" i="1" s="1"/>
  <c r="BB930" i="1" s="1"/>
  <c r="BH930" i="1" s="1"/>
  <c r="BN930" i="1" s="1"/>
  <c r="BS930" i="1" s="1"/>
  <c r="BX930" i="1" s="1"/>
  <c r="CD930" i="1" s="1"/>
  <c r="CF930" i="1" s="1"/>
  <c r="AM938" i="1"/>
  <c r="AM937" i="1" s="1"/>
  <c r="BA938" i="1"/>
  <c r="BA937" i="1" s="1"/>
  <c r="P938" i="1"/>
  <c r="P937" i="1" s="1"/>
  <c r="AN938" i="1"/>
  <c r="AN937" i="1" s="1"/>
  <c r="BL938" i="1"/>
  <c r="BL937" i="1" s="1"/>
  <c r="N945" i="1"/>
  <c r="T945" i="1" s="1"/>
  <c r="Z945" i="1" s="1"/>
  <c r="AF945" i="1" s="1"/>
  <c r="AL945" i="1" s="1"/>
  <c r="AR945" i="1" s="1"/>
  <c r="AX945" i="1" s="1"/>
  <c r="BD945" i="1" s="1"/>
  <c r="BJ945" i="1" s="1"/>
  <c r="BP945" i="1" s="1"/>
  <c r="BU945" i="1" s="1"/>
  <c r="BZ945" i="1" s="1"/>
  <c r="CJ945" i="1" s="1"/>
  <c r="CL945" i="1" s="1"/>
  <c r="G946" i="1"/>
  <c r="M947" i="1"/>
  <c r="S947" i="1" s="1"/>
  <c r="Y947" i="1" s="1"/>
  <c r="AE947" i="1" s="1"/>
  <c r="AK947" i="1" s="1"/>
  <c r="AQ947" i="1" s="1"/>
  <c r="AW947" i="1" s="1"/>
  <c r="BC947" i="1" s="1"/>
  <c r="BI947" i="1" s="1"/>
  <c r="BO947" i="1" s="1"/>
  <c r="BT947" i="1" s="1"/>
  <c r="BY947" i="1" s="1"/>
  <c r="CG947" i="1" s="1"/>
  <c r="CI947" i="1" s="1"/>
  <c r="N951" i="1"/>
  <c r="T951" i="1" s="1"/>
  <c r="Z951" i="1" s="1"/>
  <c r="AF951" i="1" s="1"/>
  <c r="AL951" i="1" s="1"/>
  <c r="AR951" i="1" s="1"/>
  <c r="AX951" i="1" s="1"/>
  <c r="BD951" i="1" s="1"/>
  <c r="BJ951" i="1" s="1"/>
  <c r="BP951" i="1" s="1"/>
  <c r="BU951" i="1" s="1"/>
  <c r="BZ951" i="1" s="1"/>
  <c r="CJ951" i="1" s="1"/>
  <c r="CL951" i="1" s="1"/>
  <c r="AB958" i="1"/>
  <c r="AB957" i="1" s="1"/>
  <c r="BA958" i="1"/>
  <c r="BA957" i="1" s="1"/>
  <c r="CB958" i="1"/>
  <c r="CB957" i="1" s="1"/>
  <c r="N965" i="1"/>
  <c r="T965" i="1" s="1"/>
  <c r="Z965" i="1" s="1"/>
  <c r="AF965" i="1" s="1"/>
  <c r="AL965" i="1" s="1"/>
  <c r="AR965" i="1" s="1"/>
  <c r="AX965" i="1" s="1"/>
  <c r="BD965" i="1" s="1"/>
  <c r="BJ965" i="1" s="1"/>
  <c r="BP965" i="1" s="1"/>
  <c r="BU965" i="1" s="1"/>
  <c r="BZ965" i="1" s="1"/>
  <c r="CJ965" i="1" s="1"/>
  <c r="CL965" i="1" s="1"/>
  <c r="AM958" i="1"/>
  <c r="AM957" i="1" s="1"/>
  <c r="L969" i="1"/>
  <c r="R969" i="1" s="1"/>
  <c r="X969" i="1" s="1"/>
  <c r="AD969" i="1" s="1"/>
  <c r="AJ969" i="1" s="1"/>
  <c r="AP969" i="1" s="1"/>
  <c r="AV969" i="1" s="1"/>
  <c r="BB969" i="1" s="1"/>
  <c r="BH969" i="1" s="1"/>
  <c r="BN969" i="1" s="1"/>
  <c r="BS969" i="1" s="1"/>
  <c r="BX969" i="1" s="1"/>
  <c r="CD969" i="1" s="1"/>
  <c r="CF969" i="1" s="1"/>
  <c r="AM979" i="1"/>
  <c r="AM978" i="1" s="1"/>
  <c r="K980" i="1"/>
  <c r="CB979" i="1"/>
  <c r="CB978" i="1" s="1"/>
  <c r="N986" i="1"/>
  <c r="T986" i="1" s="1"/>
  <c r="Z986" i="1" s="1"/>
  <c r="AF986" i="1" s="1"/>
  <c r="AL986" i="1" s="1"/>
  <c r="AR986" i="1" s="1"/>
  <c r="AX986" i="1" s="1"/>
  <c r="BD986" i="1" s="1"/>
  <c r="BJ986" i="1" s="1"/>
  <c r="BP986" i="1" s="1"/>
  <c r="BU986" i="1" s="1"/>
  <c r="BZ986" i="1" s="1"/>
  <c r="CJ986" i="1" s="1"/>
  <c r="H985" i="1"/>
  <c r="L992" i="1"/>
  <c r="R992" i="1" s="1"/>
  <c r="X992" i="1" s="1"/>
  <c r="AD992" i="1" s="1"/>
  <c r="AJ992" i="1" s="1"/>
  <c r="AP992" i="1" s="1"/>
  <c r="AV992" i="1" s="1"/>
  <c r="BB992" i="1" s="1"/>
  <c r="BH992" i="1" s="1"/>
  <c r="BN992" i="1" s="1"/>
  <c r="BS992" i="1" s="1"/>
  <c r="BX992" i="1" s="1"/>
  <c r="CD992" i="1" s="1"/>
  <c r="CF992" i="1" s="1"/>
  <c r="F991" i="1"/>
  <c r="M992" i="1"/>
  <c r="S992" i="1" s="1"/>
  <c r="Y992" i="1" s="1"/>
  <c r="AE992" i="1" s="1"/>
  <c r="AK992" i="1" s="1"/>
  <c r="AQ992" i="1" s="1"/>
  <c r="AW992" i="1" s="1"/>
  <c r="BC992" i="1" s="1"/>
  <c r="BI992" i="1" s="1"/>
  <c r="BO992" i="1" s="1"/>
  <c r="BT992" i="1" s="1"/>
  <c r="BY992" i="1" s="1"/>
  <c r="CG992" i="1" s="1"/>
  <c r="CI992" i="1" s="1"/>
  <c r="J991" i="1"/>
  <c r="BQ995" i="1"/>
  <c r="BQ994" i="1" s="1"/>
  <c r="M1000" i="1"/>
  <c r="S1000" i="1" s="1"/>
  <c r="Y1000" i="1" s="1"/>
  <c r="AE1000" i="1" s="1"/>
  <c r="AK1000" i="1" s="1"/>
  <c r="AQ1000" i="1" s="1"/>
  <c r="AW1000" i="1" s="1"/>
  <c r="BC1000" i="1" s="1"/>
  <c r="BI1000" i="1" s="1"/>
  <c r="BO1000" i="1" s="1"/>
  <c r="BT1000" i="1" s="1"/>
  <c r="BY1000" i="1" s="1"/>
  <c r="CG1000" i="1" s="1"/>
  <c r="CI1000" i="1" s="1"/>
  <c r="G999" i="1"/>
  <c r="N1000" i="1"/>
  <c r="T1000" i="1" s="1"/>
  <c r="Z1000" i="1" s="1"/>
  <c r="AF1000" i="1" s="1"/>
  <c r="AL1000" i="1" s="1"/>
  <c r="AR1000" i="1" s="1"/>
  <c r="AX1000" i="1" s="1"/>
  <c r="BD1000" i="1" s="1"/>
  <c r="BJ1000" i="1" s="1"/>
  <c r="BP1000" i="1" s="1"/>
  <c r="BU1000" i="1" s="1"/>
  <c r="BZ1000" i="1" s="1"/>
  <c r="CJ1000" i="1" s="1"/>
  <c r="CL1000" i="1" s="1"/>
  <c r="K999" i="1"/>
  <c r="K998" i="1" s="1"/>
  <c r="F1017" i="1"/>
  <c r="N1024" i="1"/>
  <c r="T1024" i="1" s="1"/>
  <c r="Z1024" i="1" s="1"/>
  <c r="AF1024" i="1" s="1"/>
  <c r="AL1024" i="1" s="1"/>
  <c r="AR1024" i="1" s="1"/>
  <c r="AX1024" i="1" s="1"/>
  <c r="BD1024" i="1" s="1"/>
  <c r="BJ1024" i="1" s="1"/>
  <c r="BP1024" i="1" s="1"/>
  <c r="BU1024" i="1" s="1"/>
  <c r="BZ1024" i="1" s="1"/>
  <c r="CJ1024" i="1" s="1"/>
  <c r="CL1024" i="1" s="1"/>
  <c r="H1023" i="1"/>
  <c r="O1029" i="1"/>
  <c r="O1028" i="1" s="1"/>
  <c r="AM1029" i="1"/>
  <c r="AM1028" i="1" s="1"/>
  <c r="BK1029" i="1"/>
  <c r="BK1028" i="1" s="1"/>
  <c r="CB1029" i="1"/>
  <c r="CB1028" i="1" s="1"/>
  <c r="CJ1069" i="1"/>
  <c r="CL1069" i="1" s="1"/>
  <c r="H1073" i="1"/>
  <c r="N1074" i="1"/>
  <c r="T1074" i="1" s="1"/>
  <c r="Z1074" i="1" s="1"/>
  <c r="AF1074" i="1" s="1"/>
  <c r="AL1074" i="1" s="1"/>
  <c r="AR1074" i="1" s="1"/>
  <c r="AX1074" i="1" s="1"/>
  <c r="BD1074" i="1" s="1"/>
  <c r="BJ1074" i="1" s="1"/>
  <c r="BP1074" i="1" s="1"/>
  <c r="BU1074" i="1" s="1"/>
  <c r="BZ1074" i="1" s="1"/>
  <c r="CJ1074" i="1" s="1"/>
  <c r="CL1074" i="1" s="1"/>
  <c r="L1087" i="1"/>
  <c r="R1087" i="1" s="1"/>
  <c r="X1087" i="1" s="1"/>
  <c r="AD1087" i="1" s="1"/>
  <c r="AJ1087" i="1" s="1"/>
  <c r="AP1087" i="1" s="1"/>
  <c r="AV1087" i="1" s="1"/>
  <c r="BB1087" i="1" s="1"/>
  <c r="BH1087" i="1" s="1"/>
  <c r="BN1087" i="1" s="1"/>
  <c r="BS1087" i="1" s="1"/>
  <c r="BX1087" i="1" s="1"/>
  <c r="CD1087" i="1" s="1"/>
  <c r="CF1087" i="1" s="1"/>
  <c r="I1086" i="1"/>
  <c r="I1082" i="1" s="1"/>
  <c r="L1098" i="1"/>
  <c r="R1098" i="1" s="1"/>
  <c r="X1098" i="1" s="1"/>
  <c r="AD1098" i="1" s="1"/>
  <c r="AJ1098" i="1" s="1"/>
  <c r="AP1098" i="1" s="1"/>
  <c r="AV1098" i="1" s="1"/>
  <c r="BB1098" i="1" s="1"/>
  <c r="BH1098" i="1" s="1"/>
  <c r="BN1098" i="1" s="1"/>
  <c r="BS1098" i="1" s="1"/>
  <c r="BX1098" i="1" s="1"/>
  <c r="CD1098" i="1" s="1"/>
  <c r="F1097" i="1"/>
  <c r="L1097" i="1" s="1"/>
  <c r="R1097" i="1" s="1"/>
  <c r="X1097" i="1" s="1"/>
  <c r="AD1097" i="1" s="1"/>
  <c r="AJ1097" i="1" s="1"/>
  <c r="AP1097" i="1" s="1"/>
  <c r="AV1097" i="1" s="1"/>
  <c r="BB1097" i="1" s="1"/>
  <c r="BH1097" i="1" s="1"/>
  <c r="BN1097" i="1" s="1"/>
  <c r="BS1097" i="1" s="1"/>
  <c r="BX1097" i="1" s="1"/>
  <c r="CD1097" i="1" s="1"/>
  <c r="L1112" i="1"/>
  <c r="R1112" i="1" s="1"/>
  <c r="X1112" i="1" s="1"/>
  <c r="AD1112" i="1" s="1"/>
  <c r="AJ1112" i="1" s="1"/>
  <c r="AP1112" i="1" s="1"/>
  <c r="AV1112" i="1" s="1"/>
  <c r="BB1112" i="1" s="1"/>
  <c r="BH1112" i="1" s="1"/>
  <c r="BN1112" i="1" s="1"/>
  <c r="BS1112" i="1" s="1"/>
  <c r="BX1112" i="1" s="1"/>
  <c r="CD1112" i="1" s="1"/>
  <c r="CF1112" i="1" s="1"/>
  <c r="I1111" i="1"/>
  <c r="I1110" i="1" s="1"/>
  <c r="BC1122" i="1"/>
  <c r="BI1122" i="1" s="1"/>
  <c r="BO1122" i="1" s="1"/>
  <c r="AZ1121" i="1"/>
  <c r="BC1121" i="1" s="1"/>
  <c r="BI1121" i="1" s="1"/>
  <c r="BO1121" i="1" s="1"/>
  <c r="BQ1126" i="1"/>
  <c r="BQ1125" i="1" s="1"/>
  <c r="N1138" i="1"/>
  <c r="T1138" i="1" s="1"/>
  <c r="Z1138" i="1" s="1"/>
  <c r="AF1138" i="1" s="1"/>
  <c r="AL1138" i="1" s="1"/>
  <c r="AR1138" i="1" s="1"/>
  <c r="AX1138" i="1" s="1"/>
  <c r="BD1138" i="1" s="1"/>
  <c r="BJ1138" i="1" s="1"/>
  <c r="BP1138" i="1" s="1"/>
  <c r="BU1138" i="1" s="1"/>
  <c r="BZ1138" i="1" s="1"/>
  <c r="CJ1138" i="1" s="1"/>
  <c r="L1140" i="1"/>
  <c r="R1140" i="1" s="1"/>
  <c r="X1140" i="1" s="1"/>
  <c r="AD1140" i="1" s="1"/>
  <c r="AJ1140" i="1" s="1"/>
  <c r="AP1140" i="1" s="1"/>
  <c r="AV1140" i="1" s="1"/>
  <c r="BB1140" i="1" s="1"/>
  <c r="BH1140" i="1" s="1"/>
  <c r="BN1140" i="1" s="1"/>
  <c r="BS1140" i="1" s="1"/>
  <c r="BX1140" i="1" s="1"/>
  <c r="CD1140" i="1" s="1"/>
  <c r="F1139" i="1"/>
  <c r="AC1137" i="1"/>
  <c r="AT1137" i="1"/>
  <c r="L1165" i="1"/>
  <c r="R1165" i="1" s="1"/>
  <c r="X1165" i="1" s="1"/>
  <c r="AD1165" i="1" s="1"/>
  <c r="AJ1165" i="1" s="1"/>
  <c r="AP1165" i="1" s="1"/>
  <c r="AV1165" i="1" s="1"/>
  <c r="BB1165" i="1" s="1"/>
  <c r="BH1165" i="1" s="1"/>
  <c r="BN1165" i="1" s="1"/>
  <c r="BS1165" i="1" s="1"/>
  <c r="BX1165" i="1" s="1"/>
  <c r="CD1165" i="1" s="1"/>
  <c r="CF1165" i="1" s="1"/>
  <c r="F1164" i="1"/>
  <c r="M1172" i="1"/>
  <c r="S1172" i="1" s="1"/>
  <c r="Y1172" i="1" s="1"/>
  <c r="AE1172" i="1" s="1"/>
  <c r="AK1172" i="1" s="1"/>
  <c r="AQ1172" i="1" s="1"/>
  <c r="AW1172" i="1" s="1"/>
  <c r="BC1172" i="1" s="1"/>
  <c r="BI1172" i="1" s="1"/>
  <c r="BO1172" i="1" s="1"/>
  <c r="BT1172" i="1" s="1"/>
  <c r="BY1172" i="1" s="1"/>
  <c r="CG1172" i="1" s="1"/>
  <c r="CI1172" i="1" s="1"/>
  <c r="G1171" i="1"/>
  <c r="L1173" i="1"/>
  <c r="R1173" i="1" s="1"/>
  <c r="X1173" i="1" s="1"/>
  <c r="AD1173" i="1" s="1"/>
  <c r="AJ1173" i="1" s="1"/>
  <c r="AP1173" i="1" s="1"/>
  <c r="AV1173" i="1" s="1"/>
  <c r="BB1173" i="1" s="1"/>
  <c r="BH1173" i="1" s="1"/>
  <c r="BN1173" i="1" s="1"/>
  <c r="BS1173" i="1" s="1"/>
  <c r="BX1173" i="1" s="1"/>
  <c r="CD1173" i="1" s="1"/>
  <c r="CF1173" i="1" s="1"/>
  <c r="I1172" i="1"/>
  <c r="I1171" i="1" s="1"/>
  <c r="I1170" i="1" s="1"/>
  <c r="I1169" i="1" s="1"/>
  <c r="BR1182" i="1"/>
  <c r="BR1181" i="1" s="1"/>
  <c r="L1186" i="1"/>
  <c r="R1186" i="1" s="1"/>
  <c r="X1186" i="1" s="1"/>
  <c r="AD1186" i="1" s="1"/>
  <c r="AJ1186" i="1" s="1"/>
  <c r="AP1186" i="1" s="1"/>
  <c r="AV1186" i="1" s="1"/>
  <c r="BB1186" i="1" s="1"/>
  <c r="BH1186" i="1" s="1"/>
  <c r="BN1186" i="1" s="1"/>
  <c r="BS1186" i="1" s="1"/>
  <c r="BX1186" i="1" s="1"/>
  <c r="CD1186" i="1" s="1"/>
  <c r="CF1186" i="1" s="1"/>
  <c r="I1185" i="1"/>
  <c r="L1185" i="1" s="1"/>
  <c r="R1185" i="1" s="1"/>
  <c r="X1185" i="1" s="1"/>
  <c r="AD1185" i="1" s="1"/>
  <c r="AJ1185" i="1" s="1"/>
  <c r="AP1185" i="1" s="1"/>
  <c r="AV1185" i="1" s="1"/>
  <c r="BB1185" i="1" s="1"/>
  <c r="BH1185" i="1" s="1"/>
  <c r="BN1185" i="1" s="1"/>
  <c r="BS1185" i="1" s="1"/>
  <c r="BX1185" i="1" s="1"/>
  <c r="CD1185" i="1" s="1"/>
  <c r="CF1185" i="1" s="1"/>
  <c r="N1189" i="1"/>
  <c r="T1189" i="1" s="1"/>
  <c r="Z1189" i="1" s="1"/>
  <c r="AF1189" i="1" s="1"/>
  <c r="AL1189" i="1" s="1"/>
  <c r="AR1189" i="1" s="1"/>
  <c r="AX1189" i="1" s="1"/>
  <c r="BD1189" i="1" s="1"/>
  <c r="BJ1189" i="1" s="1"/>
  <c r="BP1189" i="1" s="1"/>
  <c r="BU1189" i="1" s="1"/>
  <c r="BZ1189" i="1" s="1"/>
  <c r="CJ1189" i="1" s="1"/>
  <c r="CL1189" i="1" s="1"/>
  <c r="I1195" i="1"/>
  <c r="L1201" i="1"/>
  <c r="R1201" i="1" s="1"/>
  <c r="X1201" i="1" s="1"/>
  <c r="AD1201" i="1" s="1"/>
  <c r="AJ1201" i="1" s="1"/>
  <c r="AP1201" i="1" s="1"/>
  <c r="AV1201" i="1" s="1"/>
  <c r="BB1201" i="1" s="1"/>
  <c r="BH1201" i="1" s="1"/>
  <c r="BN1201" i="1" s="1"/>
  <c r="BS1201" i="1" s="1"/>
  <c r="BX1201" i="1" s="1"/>
  <c r="CD1201" i="1" s="1"/>
  <c r="CF1201" i="1" s="1"/>
  <c r="F1200" i="1"/>
  <c r="L1200" i="1" s="1"/>
  <c r="R1200" i="1" s="1"/>
  <c r="X1200" i="1" s="1"/>
  <c r="AD1200" i="1" s="1"/>
  <c r="AJ1200" i="1" s="1"/>
  <c r="AP1200" i="1" s="1"/>
  <c r="AV1200" i="1" s="1"/>
  <c r="BB1200" i="1" s="1"/>
  <c r="BH1200" i="1" s="1"/>
  <c r="BN1200" i="1" s="1"/>
  <c r="BS1200" i="1" s="1"/>
  <c r="BX1200" i="1" s="1"/>
  <c r="CD1200" i="1" s="1"/>
  <c r="CF1200" i="1" s="1"/>
  <c r="N1208" i="1"/>
  <c r="T1208" i="1" s="1"/>
  <c r="Z1208" i="1" s="1"/>
  <c r="AF1208" i="1" s="1"/>
  <c r="AL1208" i="1" s="1"/>
  <c r="AR1208" i="1" s="1"/>
  <c r="AX1208" i="1" s="1"/>
  <c r="BD1208" i="1" s="1"/>
  <c r="BJ1208" i="1" s="1"/>
  <c r="BP1208" i="1" s="1"/>
  <c r="BU1208" i="1" s="1"/>
  <c r="BZ1208" i="1" s="1"/>
  <c r="CJ1208" i="1" s="1"/>
  <c r="CL1208" i="1" s="1"/>
  <c r="M1211" i="1"/>
  <c r="S1211" i="1" s="1"/>
  <c r="Y1211" i="1" s="1"/>
  <c r="AE1211" i="1" s="1"/>
  <c r="AK1211" i="1" s="1"/>
  <c r="AQ1211" i="1" s="1"/>
  <c r="AW1211" i="1" s="1"/>
  <c r="BC1211" i="1" s="1"/>
  <c r="BI1211" i="1" s="1"/>
  <c r="BO1211" i="1" s="1"/>
  <c r="U1215" i="1"/>
  <c r="U1204" i="1" s="1"/>
  <c r="AI1215" i="1"/>
  <c r="AI1204" i="1" s="1"/>
  <c r="AZ1215" i="1"/>
  <c r="AZ1204" i="1" s="1"/>
  <c r="BQ1215" i="1"/>
  <c r="L1222" i="1"/>
  <c r="R1222" i="1" s="1"/>
  <c r="X1222" i="1" s="1"/>
  <c r="AD1222" i="1" s="1"/>
  <c r="AJ1222" i="1" s="1"/>
  <c r="AP1222" i="1" s="1"/>
  <c r="AV1222" i="1" s="1"/>
  <c r="BB1222" i="1" s="1"/>
  <c r="BH1222" i="1" s="1"/>
  <c r="BN1222" i="1" s="1"/>
  <c r="BS1222" i="1" s="1"/>
  <c r="BX1222" i="1" s="1"/>
  <c r="CD1222" i="1" s="1"/>
  <c r="CF1222" i="1" s="1"/>
  <c r="I1221" i="1"/>
  <c r="I1220" i="1" s="1"/>
  <c r="I1215" i="1" s="1"/>
  <c r="L1227" i="1"/>
  <c r="R1227" i="1" s="1"/>
  <c r="X1227" i="1" s="1"/>
  <c r="AD1227" i="1" s="1"/>
  <c r="AJ1227" i="1" s="1"/>
  <c r="AP1227" i="1" s="1"/>
  <c r="AV1227" i="1" s="1"/>
  <c r="BB1227" i="1" s="1"/>
  <c r="BH1227" i="1" s="1"/>
  <c r="BN1227" i="1" s="1"/>
  <c r="BS1227" i="1" s="1"/>
  <c r="BX1227" i="1" s="1"/>
  <c r="CD1227" i="1" s="1"/>
  <c r="CF1227" i="1" s="1"/>
  <c r="F1226" i="1"/>
  <c r="W1232" i="1"/>
  <c r="BV1232" i="1"/>
  <c r="AI1232" i="1"/>
  <c r="U1245" i="1"/>
  <c r="L1252" i="1"/>
  <c r="R1252" i="1" s="1"/>
  <c r="X1252" i="1" s="1"/>
  <c r="AD1252" i="1" s="1"/>
  <c r="AJ1252" i="1" s="1"/>
  <c r="AP1252" i="1" s="1"/>
  <c r="AV1252" i="1" s="1"/>
  <c r="BB1252" i="1" s="1"/>
  <c r="BH1252" i="1" s="1"/>
  <c r="BN1252" i="1" s="1"/>
  <c r="BS1252" i="1" s="1"/>
  <c r="BX1252" i="1" s="1"/>
  <c r="CD1252" i="1" s="1"/>
  <c r="CF1252" i="1" s="1"/>
  <c r="F1251" i="1"/>
  <c r="N1256" i="1"/>
  <c r="T1256" i="1" s="1"/>
  <c r="Z1256" i="1" s="1"/>
  <c r="AF1256" i="1" s="1"/>
  <c r="AL1256" i="1" s="1"/>
  <c r="AR1256" i="1" s="1"/>
  <c r="AX1256" i="1" s="1"/>
  <c r="BD1256" i="1" s="1"/>
  <c r="BJ1256" i="1" s="1"/>
  <c r="BP1256" i="1" s="1"/>
  <c r="BU1256" i="1" s="1"/>
  <c r="BZ1256" i="1" s="1"/>
  <c r="CJ1256" i="1" s="1"/>
  <c r="CL1256" i="1" s="1"/>
  <c r="K1255" i="1"/>
  <c r="K1254" i="1" s="1"/>
  <c r="N1254" i="1" s="1"/>
  <c r="T1254" i="1" s="1"/>
  <c r="Z1254" i="1" s="1"/>
  <c r="AF1254" i="1" s="1"/>
  <c r="AL1254" i="1" s="1"/>
  <c r="AR1254" i="1" s="1"/>
  <c r="AX1254" i="1" s="1"/>
  <c r="BD1254" i="1" s="1"/>
  <c r="BJ1254" i="1" s="1"/>
  <c r="BP1254" i="1" s="1"/>
  <c r="BU1254" i="1" s="1"/>
  <c r="BZ1254" i="1" s="1"/>
  <c r="CJ1254" i="1" s="1"/>
  <c r="CL1254" i="1" s="1"/>
  <c r="I1264" i="1"/>
  <c r="I1259" i="1" s="1"/>
  <c r="L1265" i="1"/>
  <c r="R1265" i="1" s="1"/>
  <c r="X1265" i="1" s="1"/>
  <c r="AD1265" i="1" s="1"/>
  <c r="AJ1265" i="1" s="1"/>
  <c r="AP1265" i="1" s="1"/>
  <c r="AV1265" i="1" s="1"/>
  <c r="BB1265" i="1" s="1"/>
  <c r="BH1265" i="1" s="1"/>
  <c r="BN1265" i="1" s="1"/>
  <c r="BS1265" i="1" s="1"/>
  <c r="BX1265" i="1" s="1"/>
  <c r="CD1265" i="1" s="1"/>
  <c r="N1289" i="1"/>
  <c r="T1289" i="1" s="1"/>
  <c r="Z1289" i="1" s="1"/>
  <c r="AF1289" i="1" s="1"/>
  <c r="AL1289" i="1" s="1"/>
  <c r="AR1289" i="1" s="1"/>
  <c r="AX1289" i="1" s="1"/>
  <c r="BD1289" i="1" s="1"/>
  <c r="BJ1289" i="1" s="1"/>
  <c r="BP1289" i="1" s="1"/>
  <c r="BU1289" i="1" s="1"/>
  <c r="BZ1289" i="1" s="1"/>
  <c r="CJ1289" i="1" s="1"/>
  <c r="H1288" i="1"/>
  <c r="N1288" i="1" s="1"/>
  <c r="T1288" i="1" s="1"/>
  <c r="Z1288" i="1" s="1"/>
  <c r="AF1288" i="1" s="1"/>
  <c r="AL1288" i="1" s="1"/>
  <c r="AR1288" i="1" s="1"/>
  <c r="AX1288" i="1" s="1"/>
  <c r="BD1288" i="1" s="1"/>
  <c r="BJ1288" i="1" s="1"/>
  <c r="BP1288" i="1" s="1"/>
  <c r="BU1288" i="1" s="1"/>
  <c r="BZ1288" i="1" s="1"/>
  <c r="CJ1288" i="1" s="1"/>
  <c r="N1290" i="1"/>
  <c r="T1290" i="1" s="1"/>
  <c r="Z1290" i="1" s="1"/>
  <c r="AF1290" i="1" s="1"/>
  <c r="AL1290" i="1" s="1"/>
  <c r="AR1290" i="1" s="1"/>
  <c r="AX1290" i="1" s="1"/>
  <c r="BD1290" i="1" s="1"/>
  <c r="BJ1290" i="1" s="1"/>
  <c r="BP1290" i="1" s="1"/>
  <c r="BU1290" i="1" s="1"/>
  <c r="BZ1290" i="1" s="1"/>
  <c r="CJ1290" i="1" s="1"/>
  <c r="U1292" i="1"/>
  <c r="AY1292" i="1"/>
  <c r="M1329" i="1"/>
  <c r="S1329" i="1" s="1"/>
  <c r="Y1329" i="1" s="1"/>
  <c r="AE1329" i="1" s="1"/>
  <c r="AK1329" i="1" s="1"/>
  <c r="AQ1329" i="1" s="1"/>
  <c r="AW1329" i="1" s="1"/>
  <c r="BC1329" i="1" s="1"/>
  <c r="BI1329" i="1" s="1"/>
  <c r="BO1329" i="1" s="1"/>
  <c r="BT1329" i="1" s="1"/>
  <c r="BY1329" i="1" s="1"/>
  <c r="CG1329" i="1" s="1"/>
  <c r="CI1329" i="1" s="1"/>
  <c r="G1328" i="1"/>
  <c r="N1337" i="1"/>
  <c r="T1337" i="1" s="1"/>
  <c r="Z1337" i="1" s="1"/>
  <c r="AF1337" i="1" s="1"/>
  <c r="AL1337" i="1" s="1"/>
  <c r="AR1337" i="1" s="1"/>
  <c r="AX1337" i="1" s="1"/>
  <c r="BD1337" i="1" s="1"/>
  <c r="BJ1337" i="1" s="1"/>
  <c r="BP1337" i="1" s="1"/>
  <c r="BU1337" i="1" s="1"/>
  <c r="BZ1337" i="1" s="1"/>
  <c r="CJ1337" i="1" s="1"/>
  <c r="CL1337" i="1" s="1"/>
  <c r="H1336" i="1"/>
  <c r="AS1332" i="1"/>
  <c r="AS1331" i="1" s="1"/>
  <c r="AS1325" i="1" s="1"/>
  <c r="M1382" i="1"/>
  <c r="S1382" i="1" s="1"/>
  <c r="Y1382" i="1" s="1"/>
  <c r="AE1382" i="1" s="1"/>
  <c r="AK1382" i="1" s="1"/>
  <c r="AQ1382" i="1" s="1"/>
  <c r="AW1382" i="1" s="1"/>
  <c r="BC1382" i="1" s="1"/>
  <c r="BI1382" i="1" s="1"/>
  <c r="BO1382" i="1" s="1"/>
  <c r="BT1382" i="1" s="1"/>
  <c r="BY1382" i="1" s="1"/>
  <c r="CG1382" i="1" s="1"/>
  <c r="CI1382" i="1" s="1"/>
  <c r="G1381" i="1"/>
  <c r="G1372" i="1" s="1"/>
  <c r="AI1381" i="1"/>
  <c r="AI1372" i="1" s="1"/>
  <c r="BQ1381" i="1"/>
  <c r="AM1372" i="1"/>
  <c r="AL1385" i="1"/>
  <c r="AR1385" i="1" s="1"/>
  <c r="AX1385" i="1" s="1"/>
  <c r="BD1385" i="1" s="1"/>
  <c r="BJ1385" i="1" s="1"/>
  <c r="BP1385" i="1" s="1"/>
  <c r="BU1385" i="1" s="1"/>
  <c r="BZ1385" i="1" s="1"/>
  <c r="CJ1385" i="1" s="1"/>
  <c r="CL1385" i="1" s="1"/>
  <c r="AH1423" i="1"/>
  <c r="AR1446" i="1"/>
  <c r="AX1446" i="1" s="1"/>
  <c r="BD1446" i="1" s="1"/>
  <c r="BJ1446" i="1" s="1"/>
  <c r="BP1446" i="1" s="1"/>
  <c r="BU1446" i="1" s="1"/>
  <c r="BZ1446" i="1" s="1"/>
  <c r="CJ1446" i="1" s="1"/>
  <c r="CL1446" i="1" s="1"/>
  <c r="G1447" i="1"/>
  <c r="M1448" i="1"/>
  <c r="S1448" i="1" s="1"/>
  <c r="Y1448" i="1" s="1"/>
  <c r="AE1448" i="1" s="1"/>
  <c r="AK1448" i="1" s="1"/>
  <c r="AQ1448" i="1" s="1"/>
  <c r="AW1448" i="1" s="1"/>
  <c r="BC1448" i="1" s="1"/>
  <c r="BI1448" i="1" s="1"/>
  <c r="BO1448" i="1" s="1"/>
  <c r="BT1448" i="1" s="1"/>
  <c r="BY1448" i="1" s="1"/>
  <c r="CG1448" i="1" s="1"/>
  <c r="CI1448" i="1" s="1"/>
  <c r="T294" i="1"/>
  <c r="Z294" i="1" s="1"/>
  <c r="AF294" i="1" s="1"/>
  <c r="AL294" i="1" s="1"/>
  <c r="AR294" i="1" s="1"/>
  <c r="AX294" i="1" s="1"/>
  <c r="BD294" i="1" s="1"/>
  <c r="BJ294" i="1" s="1"/>
  <c r="BP294" i="1" s="1"/>
  <c r="BU294" i="1" s="1"/>
  <c r="BZ294" i="1" s="1"/>
  <c r="CJ294" i="1" s="1"/>
  <c r="CL294" i="1" s="1"/>
  <c r="H317" i="1"/>
  <c r="H316" i="1" s="1"/>
  <c r="N316" i="1" s="1"/>
  <c r="T316" i="1" s="1"/>
  <c r="Z316" i="1" s="1"/>
  <c r="AF316" i="1" s="1"/>
  <c r="AL316" i="1" s="1"/>
  <c r="AR316" i="1" s="1"/>
  <c r="AX316" i="1" s="1"/>
  <c r="BD316" i="1" s="1"/>
  <c r="BJ316" i="1" s="1"/>
  <c r="BP316" i="1" s="1"/>
  <c r="BU316" i="1" s="1"/>
  <c r="BZ316" i="1" s="1"/>
  <c r="CJ316" i="1" s="1"/>
  <c r="CL316" i="1" s="1"/>
  <c r="H348" i="1"/>
  <c r="F354" i="1"/>
  <c r="G373" i="1"/>
  <c r="X374" i="1"/>
  <c r="AD374" i="1" s="1"/>
  <c r="AJ374" i="1" s="1"/>
  <c r="AP374" i="1" s="1"/>
  <c r="AV374" i="1" s="1"/>
  <c r="BB374" i="1" s="1"/>
  <c r="BH374" i="1" s="1"/>
  <c r="BN374" i="1" s="1"/>
  <c r="BS374" i="1" s="1"/>
  <c r="BX374" i="1" s="1"/>
  <c r="CD374" i="1" s="1"/>
  <c r="CF374" i="1" s="1"/>
  <c r="N377" i="1"/>
  <c r="T377" i="1" s="1"/>
  <c r="Z377" i="1" s="1"/>
  <c r="AF377" i="1" s="1"/>
  <c r="AL377" i="1" s="1"/>
  <c r="AR377" i="1" s="1"/>
  <c r="AX377" i="1" s="1"/>
  <c r="BD377" i="1" s="1"/>
  <c r="BJ377" i="1" s="1"/>
  <c r="BP377" i="1" s="1"/>
  <c r="BU377" i="1" s="1"/>
  <c r="BZ377" i="1" s="1"/>
  <c r="CJ377" i="1" s="1"/>
  <c r="CL377" i="1" s="1"/>
  <c r="H383" i="1"/>
  <c r="H398" i="1"/>
  <c r="H397" i="1" s="1"/>
  <c r="G409" i="1"/>
  <c r="AY424" i="1"/>
  <c r="H428" i="1"/>
  <c r="N431" i="1"/>
  <c r="T431" i="1" s="1"/>
  <c r="Z431" i="1" s="1"/>
  <c r="AF431" i="1" s="1"/>
  <c r="AL431" i="1" s="1"/>
  <c r="AR431" i="1" s="1"/>
  <c r="AX431" i="1" s="1"/>
  <c r="BD431" i="1" s="1"/>
  <c r="BJ431" i="1" s="1"/>
  <c r="BP431" i="1" s="1"/>
  <c r="BU431" i="1" s="1"/>
  <c r="BZ431" i="1" s="1"/>
  <c r="CJ431" i="1" s="1"/>
  <c r="CL431" i="1" s="1"/>
  <c r="BF435" i="1"/>
  <c r="BF434" i="1" s="1"/>
  <c r="O435" i="1"/>
  <c r="O434" i="1" s="1"/>
  <c r="H442" i="1"/>
  <c r="N478" i="1"/>
  <c r="T478" i="1" s="1"/>
  <c r="Z478" i="1" s="1"/>
  <c r="AF478" i="1" s="1"/>
  <c r="AL478" i="1" s="1"/>
  <c r="AR478" i="1" s="1"/>
  <c r="AX478" i="1" s="1"/>
  <c r="BD478" i="1" s="1"/>
  <c r="BJ478" i="1" s="1"/>
  <c r="BP478" i="1" s="1"/>
  <c r="BU478" i="1" s="1"/>
  <c r="BZ478" i="1" s="1"/>
  <c r="CJ478" i="1" s="1"/>
  <c r="CL478" i="1" s="1"/>
  <c r="BG477" i="1"/>
  <c r="BG472" i="1" s="1"/>
  <c r="BG467" i="1" s="1"/>
  <c r="P477" i="1"/>
  <c r="P472" i="1" s="1"/>
  <c r="P467" i="1" s="1"/>
  <c r="AN477" i="1"/>
  <c r="AN472" i="1" s="1"/>
  <c r="AN467" i="1" s="1"/>
  <c r="BL477" i="1"/>
  <c r="BL472" i="1" s="1"/>
  <c r="BL467" i="1" s="1"/>
  <c r="BV484" i="1"/>
  <c r="BV483" i="1" s="1"/>
  <c r="BV482" i="1" s="1"/>
  <c r="G490" i="1"/>
  <c r="R491" i="1"/>
  <c r="X491" i="1" s="1"/>
  <c r="AD491" i="1" s="1"/>
  <c r="AJ491" i="1" s="1"/>
  <c r="AP491" i="1" s="1"/>
  <c r="AV491" i="1" s="1"/>
  <c r="BB491" i="1" s="1"/>
  <c r="BH491" i="1" s="1"/>
  <c r="BN491" i="1" s="1"/>
  <c r="BS491" i="1" s="1"/>
  <c r="BX491" i="1" s="1"/>
  <c r="CD491" i="1" s="1"/>
  <c r="CF491" i="1" s="1"/>
  <c r="CB490" i="1"/>
  <c r="CB489" i="1" s="1"/>
  <c r="AH497" i="1"/>
  <c r="AH496" i="1" s="1"/>
  <c r="BF497" i="1"/>
  <c r="BF496" i="1" s="1"/>
  <c r="M515" i="1"/>
  <c r="S515" i="1" s="1"/>
  <c r="Y515" i="1" s="1"/>
  <c r="AE515" i="1" s="1"/>
  <c r="AK515" i="1" s="1"/>
  <c r="AQ515" i="1" s="1"/>
  <c r="AW515" i="1" s="1"/>
  <c r="BC515" i="1" s="1"/>
  <c r="BI515" i="1" s="1"/>
  <c r="BO515" i="1" s="1"/>
  <c r="BT515" i="1" s="1"/>
  <c r="BY515" i="1" s="1"/>
  <c r="CG515" i="1" s="1"/>
  <c r="CI515" i="1" s="1"/>
  <c r="H530" i="1"/>
  <c r="H529" i="1" s="1"/>
  <c r="H536" i="1"/>
  <c r="AB546" i="1"/>
  <c r="AB545" i="1" s="1"/>
  <c r="AZ546" i="1"/>
  <c r="AZ545" i="1" s="1"/>
  <c r="CJ560" i="1"/>
  <c r="CL560" i="1" s="1"/>
  <c r="L567" i="1"/>
  <c r="R567" i="1" s="1"/>
  <c r="X567" i="1" s="1"/>
  <c r="AD567" i="1" s="1"/>
  <c r="AJ567" i="1" s="1"/>
  <c r="AP567" i="1" s="1"/>
  <c r="AV567" i="1" s="1"/>
  <c r="BB567" i="1" s="1"/>
  <c r="BH567" i="1" s="1"/>
  <c r="BN567" i="1" s="1"/>
  <c r="BS567" i="1" s="1"/>
  <c r="BX567" i="1" s="1"/>
  <c r="CD567" i="1" s="1"/>
  <c r="CF567" i="1" s="1"/>
  <c r="H569" i="1"/>
  <c r="G573" i="1"/>
  <c r="M573" i="1" s="1"/>
  <c r="S573" i="1" s="1"/>
  <c r="Y573" i="1" s="1"/>
  <c r="AE573" i="1" s="1"/>
  <c r="AK573" i="1" s="1"/>
  <c r="AQ573" i="1" s="1"/>
  <c r="AW573" i="1" s="1"/>
  <c r="BC573" i="1" s="1"/>
  <c r="BI573" i="1" s="1"/>
  <c r="BO573" i="1" s="1"/>
  <c r="BT573" i="1" s="1"/>
  <c r="BY573" i="1" s="1"/>
  <c r="CG573" i="1" s="1"/>
  <c r="CI573" i="1" s="1"/>
  <c r="AM592" i="1"/>
  <c r="AM588" i="1" s="1"/>
  <c r="H592" i="1"/>
  <c r="H588" i="1" s="1"/>
  <c r="AB592" i="1"/>
  <c r="AB588" i="1" s="1"/>
  <c r="AI592" i="1"/>
  <c r="AI588" i="1" s="1"/>
  <c r="AZ592" i="1"/>
  <c r="AZ588" i="1" s="1"/>
  <c r="BG592" i="1"/>
  <c r="BG588" i="1" s="1"/>
  <c r="CA592" i="1"/>
  <c r="CA588" i="1" s="1"/>
  <c r="G599" i="1"/>
  <c r="N603" i="1"/>
  <c r="T603" i="1" s="1"/>
  <c r="Z603" i="1" s="1"/>
  <c r="AF603" i="1" s="1"/>
  <c r="AL603" i="1" s="1"/>
  <c r="AR603" i="1" s="1"/>
  <c r="AX603" i="1" s="1"/>
  <c r="BD603" i="1" s="1"/>
  <c r="BJ603" i="1" s="1"/>
  <c r="BP603" i="1" s="1"/>
  <c r="BU603" i="1" s="1"/>
  <c r="BZ603" i="1" s="1"/>
  <c r="CJ603" i="1" s="1"/>
  <c r="CL603" i="1" s="1"/>
  <c r="L611" i="1"/>
  <c r="R611" i="1" s="1"/>
  <c r="X611" i="1" s="1"/>
  <c r="AD611" i="1" s="1"/>
  <c r="AJ611" i="1" s="1"/>
  <c r="AP611" i="1" s="1"/>
  <c r="AV611" i="1" s="1"/>
  <c r="BB611" i="1" s="1"/>
  <c r="BH611" i="1" s="1"/>
  <c r="BN611" i="1" s="1"/>
  <c r="BS611" i="1" s="1"/>
  <c r="BX611" i="1" s="1"/>
  <c r="CD611" i="1" s="1"/>
  <c r="CF611" i="1" s="1"/>
  <c r="G619" i="1"/>
  <c r="Q619" i="1"/>
  <c r="Q615" i="1" s="1"/>
  <c r="Q614" i="1" s="1"/>
  <c r="Q613" i="1" s="1"/>
  <c r="AO619" i="1"/>
  <c r="AO615" i="1" s="1"/>
  <c r="AO614" i="1" s="1"/>
  <c r="AO613" i="1" s="1"/>
  <c r="BM619" i="1"/>
  <c r="BM615" i="1" s="1"/>
  <c r="BM614" i="1" s="1"/>
  <c r="BM613" i="1" s="1"/>
  <c r="CM619" i="1"/>
  <c r="CM615" i="1" s="1"/>
  <c r="CM614" i="1" s="1"/>
  <c r="CM613" i="1" s="1"/>
  <c r="L634" i="1"/>
  <c r="R634" i="1" s="1"/>
  <c r="X634" i="1" s="1"/>
  <c r="AD634" i="1" s="1"/>
  <c r="AJ634" i="1" s="1"/>
  <c r="AP634" i="1" s="1"/>
  <c r="AV634" i="1" s="1"/>
  <c r="BB634" i="1" s="1"/>
  <c r="BH634" i="1" s="1"/>
  <c r="BN634" i="1" s="1"/>
  <c r="BS634" i="1" s="1"/>
  <c r="BX634" i="1" s="1"/>
  <c r="CD634" i="1" s="1"/>
  <c r="CF634" i="1" s="1"/>
  <c r="S643" i="1"/>
  <c r="Y643" i="1" s="1"/>
  <c r="AE643" i="1" s="1"/>
  <c r="AK643" i="1" s="1"/>
  <c r="AQ643" i="1" s="1"/>
  <c r="AW643" i="1" s="1"/>
  <c r="BC643" i="1" s="1"/>
  <c r="BI643" i="1" s="1"/>
  <c r="BO643" i="1" s="1"/>
  <c r="BT643" i="1" s="1"/>
  <c r="BY643" i="1" s="1"/>
  <c r="CG643" i="1" s="1"/>
  <c r="CI643" i="1" s="1"/>
  <c r="N643" i="1"/>
  <c r="T643" i="1" s="1"/>
  <c r="Z643" i="1" s="1"/>
  <c r="AF643" i="1" s="1"/>
  <c r="AL643" i="1" s="1"/>
  <c r="AR643" i="1" s="1"/>
  <c r="AX643" i="1" s="1"/>
  <c r="BD643" i="1" s="1"/>
  <c r="BJ643" i="1" s="1"/>
  <c r="BP643" i="1" s="1"/>
  <c r="BU643" i="1" s="1"/>
  <c r="BZ643" i="1" s="1"/>
  <c r="CJ643" i="1" s="1"/>
  <c r="CL643" i="1" s="1"/>
  <c r="L654" i="1"/>
  <c r="R654" i="1" s="1"/>
  <c r="X654" i="1" s="1"/>
  <c r="AD654" i="1" s="1"/>
  <c r="AJ654" i="1" s="1"/>
  <c r="AP654" i="1" s="1"/>
  <c r="AV654" i="1" s="1"/>
  <c r="BB654" i="1" s="1"/>
  <c r="BH654" i="1" s="1"/>
  <c r="BN654" i="1" s="1"/>
  <c r="BS654" i="1" s="1"/>
  <c r="BX654" i="1" s="1"/>
  <c r="CD654" i="1" s="1"/>
  <c r="CF654" i="1" s="1"/>
  <c r="G659" i="1"/>
  <c r="M659" i="1" s="1"/>
  <c r="S659" i="1" s="1"/>
  <c r="Y659" i="1" s="1"/>
  <c r="AE659" i="1" s="1"/>
  <c r="AK659" i="1" s="1"/>
  <c r="AQ659" i="1" s="1"/>
  <c r="AW659" i="1" s="1"/>
  <c r="BC659" i="1" s="1"/>
  <c r="BI659" i="1" s="1"/>
  <c r="BO659" i="1" s="1"/>
  <c r="BT659" i="1" s="1"/>
  <c r="BY659" i="1" s="1"/>
  <c r="CG659" i="1" s="1"/>
  <c r="CI659" i="1" s="1"/>
  <c r="M667" i="1"/>
  <c r="S667" i="1" s="1"/>
  <c r="Y667" i="1" s="1"/>
  <c r="AE667" i="1" s="1"/>
  <c r="AK667" i="1" s="1"/>
  <c r="AQ667" i="1" s="1"/>
  <c r="AW667" i="1" s="1"/>
  <c r="BC667" i="1" s="1"/>
  <c r="BI667" i="1" s="1"/>
  <c r="BO667" i="1" s="1"/>
  <c r="BT667" i="1" s="1"/>
  <c r="BY667" i="1" s="1"/>
  <c r="CG667" i="1" s="1"/>
  <c r="CI667" i="1" s="1"/>
  <c r="AG662" i="1"/>
  <c r="AG652" i="1" s="1"/>
  <c r="AG651" i="1" s="1"/>
  <c r="BE662" i="1"/>
  <c r="BE652" i="1" s="1"/>
  <c r="BE651" i="1" s="1"/>
  <c r="BV662" i="1"/>
  <c r="BV652" i="1" s="1"/>
  <c r="BV651" i="1" s="1"/>
  <c r="CC662" i="1"/>
  <c r="CC652" i="1" s="1"/>
  <c r="CC651" i="1" s="1"/>
  <c r="N670" i="1"/>
  <c r="T670" i="1" s="1"/>
  <c r="Z670" i="1" s="1"/>
  <c r="AF670" i="1" s="1"/>
  <c r="AL670" i="1" s="1"/>
  <c r="AR670" i="1" s="1"/>
  <c r="AX670" i="1" s="1"/>
  <c r="BD670" i="1" s="1"/>
  <c r="BJ670" i="1" s="1"/>
  <c r="BP670" i="1" s="1"/>
  <c r="BU670" i="1" s="1"/>
  <c r="BZ670" i="1" s="1"/>
  <c r="CJ670" i="1" s="1"/>
  <c r="CL670" i="1" s="1"/>
  <c r="AG672" i="1"/>
  <c r="M701" i="1"/>
  <c r="S701" i="1" s="1"/>
  <c r="Y701" i="1" s="1"/>
  <c r="AE701" i="1" s="1"/>
  <c r="AK701" i="1" s="1"/>
  <c r="AQ701" i="1" s="1"/>
  <c r="AW701" i="1" s="1"/>
  <c r="BC701" i="1" s="1"/>
  <c r="BI701" i="1" s="1"/>
  <c r="BO701" i="1" s="1"/>
  <c r="BT701" i="1" s="1"/>
  <c r="BY701" i="1" s="1"/>
  <c r="CG701" i="1" s="1"/>
  <c r="CI701" i="1" s="1"/>
  <c r="CB707" i="1"/>
  <c r="CB706" i="1" s="1"/>
  <c r="CB705" i="1" s="1"/>
  <c r="G720" i="1"/>
  <c r="G713" i="1" s="1"/>
  <c r="F720" i="1"/>
  <c r="M725" i="1"/>
  <c r="S725" i="1" s="1"/>
  <c r="Y725" i="1" s="1"/>
  <c r="AE725" i="1" s="1"/>
  <c r="AK725" i="1" s="1"/>
  <c r="AQ725" i="1" s="1"/>
  <c r="AW725" i="1" s="1"/>
  <c r="BC725" i="1" s="1"/>
  <c r="BI725" i="1" s="1"/>
  <c r="BO725" i="1" s="1"/>
  <c r="BT725" i="1" s="1"/>
  <c r="BY725" i="1" s="1"/>
  <c r="CG725" i="1" s="1"/>
  <c r="CI725" i="1" s="1"/>
  <c r="BE713" i="1"/>
  <c r="BE712" i="1" s="1"/>
  <c r="L731" i="1"/>
  <c r="R731" i="1" s="1"/>
  <c r="X731" i="1" s="1"/>
  <c r="AD731" i="1" s="1"/>
  <c r="AJ731" i="1" s="1"/>
  <c r="AP731" i="1" s="1"/>
  <c r="AV731" i="1" s="1"/>
  <c r="BB731" i="1" s="1"/>
  <c r="BH731" i="1" s="1"/>
  <c r="BN731" i="1" s="1"/>
  <c r="BS731" i="1" s="1"/>
  <c r="BX731" i="1" s="1"/>
  <c r="CD731" i="1" s="1"/>
  <c r="CF731" i="1" s="1"/>
  <c r="BW736" i="1"/>
  <c r="BW735" i="1" s="1"/>
  <c r="W750" i="1"/>
  <c r="W749" i="1" s="1"/>
  <c r="AU750" i="1"/>
  <c r="AU749" i="1" s="1"/>
  <c r="AU734" i="1" s="1"/>
  <c r="BV750" i="1"/>
  <c r="BV749" i="1" s="1"/>
  <c r="BS761" i="1"/>
  <c r="BX761" i="1" s="1"/>
  <c r="CD761" i="1" s="1"/>
  <c r="CF761" i="1" s="1"/>
  <c r="I764" i="1"/>
  <c r="I763" i="1" s="1"/>
  <c r="L763" i="1" s="1"/>
  <c r="R763" i="1" s="1"/>
  <c r="AC764" i="1"/>
  <c r="AC763" i="1" s="1"/>
  <c r="BA764" i="1"/>
  <c r="BA763" i="1" s="1"/>
  <c r="BA734" i="1" s="1"/>
  <c r="CB764" i="1"/>
  <c r="CB763" i="1" s="1"/>
  <c r="AI771" i="1"/>
  <c r="AI770" i="1" s="1"/>
  <c r="BG771" i="1"/>
  <c r="BG770" i="1" s="1"/>
  <c r="CA771" i="1"/>
  <c r="CA770" i="1" s="1"/>
  <c r="M782" i="1"/>
  <c r="S782" i="1" s="1"/>
  <c r="Y782" i="1" s="1"/>
  <c r="AE782" i="1" s="1"/>
  <c r="AK782" i="1" s="1"/>
  <c r="AQ782" i="1" s="1"/>
  <c r="AW782" i="1" s="1"/>
  <c r="BC782" i="1" s="1"/>
  <c r="BI782" i="1" s="1"/>
  <c r="BO782" i="1" s="1"/>
  <c r="BT782" i="1" s="1"/>
  <c r="BY782" i="1" s="1"/>
  <c r="CG782" i="1" s="1"/>
  <c r="CI782" i="1" s="1"/>
  <c r="F784" i="1"/>
  <c r="L791" i="1"/>
  <c r="R791" i="1" s="1"/>
  <c r="X791" i="1" s="1"/>
  <c r="AD791" i="1" s="1"/>
  <c r="AJ791" i="1" s="1"/>
  <c r="AP791" i="1" s="1"/>
  <c r="AV791" i="1" s="1"/>
  <c r="BB791" i="1" s="1"/>
  <c r="BH791" i="1" s="1"/>
  <c r="BN791" i="1" s="1"/>
  <c r="BS791" i="1" s="1"/>
  <c r="BX791" i="1" s="1"/>
  <c r="CD791" i="1" s="1"/>
  <c r="CF791" i="1" s="1"/>
  <c r="AC788" i="1"/>
  <c r="AC787" i="1" s="1"/>
  <c r="BA788" i="1"/>
  <c r="BA787" i="1" s="1"/>
  <c r="W794" i="1"/>
  <c r="W793" i="1" s="1"/>
  <c r="AU794" i="1"/>
  <c r="AU793" i="1" s="1"/>
  <c r="AH800" i="1"/>
  <c r="AH799" i="1" s="1"/>
  <c r="BF800" i="1"/>
  <c r="BF799" i="1" s="1"/>
  <c r="U807" i="1"/>
  <c r="U806" i="1" s="1"/>
  <c r="U805" i="1" s="1"/>
  <c r="AS807" i="1"/>
  <c r="AS806" i="1" s="1"/>
  <c r="AS805" i="1" s="1"/>
  <c r="F818" i="1"/>
  <c r="H821" i="1"/>
  <c r="Z822" i="1"/>
  <c r="AF822" i="1" s="1"/>
  <c r="AL822" i="1" s="1"/>
  <c r="AR822" i="1" s="1"/>
  <c r="AX822" i="1" s="1"/>
  <c r="BD822" i="1" s="1"/>
  <c r="BJ822" i="1" s="1"/>
  <c r="BP822" i="1" s="1"/>
  <c r="BU822" i="1" s="1"/>
  <c r="BZ822" i="1" s="1"/>
  <c r="CJ822" i="1" s="1"/>
  <c r="CL822" i="1" s="1"/>
  <c r="M830" i="1"/>
  <c r="M831" i="1"/>
  <c r="U831" i="1"/>
  <c r="U830" i="1" s="1"/>
  <c r="AS831" i="1"/>
  <c r="AS830" i="1" s="1"/>
  <c r="L843" i="1"/>
  <c r="R843" i="1" s="1"/>
  <c r="X843" i="1" s="1"/>
  <c r="AD843" i="1" s="1"/>
  <c r="AJ843" i="1" s="1"/>
  <c r="AP843" i="1" s="1"/>
  <c r="AV843" i="1" s="1"/>
  <c r="BB843" i="1" s="1"/>
  <c r="BH843" i="1" s="1"/>
  <c r="BN843" i="1" s="1"/>
  <c r="BS843" i="1" s="1"/>
  <c r="BX843" i="1" s="1"/>
  <c r="CD843" i="1" s="1"/>
  <c r="CF843" i="1" s="1"/>
  <c r="F842" i="1"/>
  <c r="L847" i="1"/>
  <c r="R847" i="1" s="1"/>
  <c r="X847" i="1" s="1"/>
  <c r="AD847" i="1" s="1"/>
  <c r="AJ847" i="1" s="1"/>
  <c r="AP847" i="1" s="1"/>
  <c r="AV847" i="1" s="1"/>
  <c r="BB847" i="1" s="1"/>
  <c r="BH847" i="1" s="1"/>
  <c r="BN847" i="1" s="1"/>
  <c r="BS847" i="1" s="1"/>
  <c r="BX847" i="1" s="1"/>
  <c r="CD847" i="1" s="1"/>
  <c r="CF847" i="1" s="1"/>
  <c r="AU846" i="1"/>
  <c r="AU845" i="1" s="1"/>
  <c r="BE846" i="1"/>
  <c r="BE845" i="1" s="1"/>
  <c r="BV846" i="1"/>
  <c r="BV845" i="1" s="1"/>
  <c r="W856" i="1"/>
  <c r="BV856" i="1"/>
  <c r="AB856" i="1"/>
  <c r="M874" i="1"/>
  <c r="S874" i="1" s="1"/>
  <c r="Y874" i="1" s="1"/>
  <c r="AE874" i="1" s="1"/>
  <c r="AK874" i="1" s="1"/>
  <c r="AQ874" i="1" s="1"/>
  <c r="AW874" i="1" s="1"/>
  <c r="BC874" i="1" s="1"/>
  <c r="BI874" i="1" s="1"/>
  <c r="BO874" i="1" s="1"/>
  <c r="BT874" i="1" s="1"/>
  <c r="BY874" i="1" s="1"/>
  <c r="CG874" i="1" s="1"/>
  <c r="CI874" i="1" s="1"/>
  <c r="AM873" i="1"/>
  <c r="AG880" i="1"/>
  <c r="AG873" i="1" s="1"/>
  <c r="BE880" i="1"/>
  <c r="BE873" i="1" s="1"/>
  <c r="CC880" i="1"/>
  <c r="CC873" i="1" s="1"/>
  <c r="AI890" i="1"/>
  <c r="AI889" i="1" s="1"/>
  <c r="BG890" i="1"/>
  <c r="BG889" i="1" s="1"/>
  <c r="L909" i="1"/>
  <c r="R909" i="1" s="1"/>
  <c r="X909" i="1" s="1"/>
  <c r="AD909" i="1" s="1"/>
  <c r="AJ909" i="1" s="1"/>
  <c r="AP909" i="1" s="1"/>
  <c r="AV909" i="1" s="1"/>
  <c r="BB909" i="1" s="1"/>
  <c r="BH909" i="1" s="1"/>
  <c r="BN909" i="1" s="1"/>
  <c r="BS909" i="1" s="1"/>
  <c r="BX909" i="1" s="1"/>
  <c r="CD909" i="1" s="1"/>
  <c r="CF909" i="1" s="1"/>
  <c r="F908" i="1"/>
  <c r="M909" i="1"/>
  <c r="S909" i="1" s="1"/>
  <c r="Y909" i="1" s="1"/>
  <c r="AE909" i="1" s="1"/>
  <c r="AK909" i="1" s="1"/>
  <c r="AQ909" i="1" s="1"/>
  <c r="AW909" i="1" s="1"/>
  <c r="BC909" i="1" s="1"/>
  <c r="BI909" i="1" s="1"/>
  <c r="BO909" i="1" s="1"/>
  <c r="BT909" i="1" s="1"/>
  <c r="BY909" i="1" s="1"/>
  <c r="CG909" i="1" s="1"/>
  <c r="CI909" i="1" s="1"/>
  <c r="J908" i="1"/>
  <c r="M908" i="1" s="1"/>
  <c r="S908" i="1" s="1"/>
  <c r="Y908" i="1" s="1"/>
  <c r="AE908" i="1" s="1"/>
  <c r="AK908" i="1" s="1"/>
  <c r="AQ908" i="1" s="1"/>
  <c r="AW908" i="1" s="1"/>
  <c r="BC908" i="1" s="1"/>
  <c r="BI908" i="1" s="1"/>
  <c r="BO908" i="1" s="1"/>
  <c r="BT908" i="1" s="1"/>
  <c r="BY908" i="1" s="1"/>
  <c r="CG908" i="1" s="1"/>
  <c r="CI908" i="1" s="1"/>
  <c r="BG907" i="1"/>
  <c r="BG902" i="1" s="1"/>
  <c r="BK907" i="1"/>
  <c r="BK902" i="1" s="1"/>
  <c r="F914" i="1"/>
  <c r="L915" i="1"/>
  <c r="R915" i="1" s="1"/>
  <c r="X915" i="1" s="1"/>
  <c r="AD915" i="1" s="1"/>
  <c r="AJ915" i="1" s="1"/>
  <c r="AP915" i="1" s="1"/>
  <c r="AV915" i="1" s="1"/>
  <c r="BB915" i="1" s="1"/>
  <c r="BH915" i="1" s="1"/>
  <c r="BN915" i="1" s="1"/>
  <c r="BS915" i="1" s="1"/>
  <c r="BX915" i="1" s="1"/>
  <c r="CD915" i="1" s="1"/>
  <c r="CF915" i="1" s="1"/>
  <c r="Q929" i="1"/>
  <c r="Q928" i="1" s="1"/>
  <c r="V929" i="1"/>
  <c r="V928" i="1" s="1"/>
  <c r="AS938" i="1"/>
  <c r="AS937" i="1" s="1"/>
  <c r="BG938" i="1"/>
  <c r="BG937" i="1" s="1"/>
  <c r="CA938" i="1"/>
  <c r="CA937" i="1" s="1"/>
  <c r="AZ938" i="1"/>
  <c r="AZ937" i="1" s="1"/>
  <c r="L943" i="1"/>
  <c r="R943" i="1" s="1"/>
  <c r="X943" i="1" s="1"/>
  <c r="AD943" i="1" s="1"/>
  <c r="AJ943" i="1" s="1"/>
  <c r="AP943" i="1" s="1"/>
  <c r="AV943" i="1" s="1"/>
  <c r="BB943" i="1" s="1"/>
  <c r="BH943" i="1" s="1"/>
  <c r="BN943" i="1" s="1"/>
  <c r="BS943" i="1" s="1"/>
  <c r="BX943" i="1" s="1"/>
  <c r="CD943" i="1" s="1"/>
  <c r="CF943" i="1" s="1"/>
  <c r="F942" i="1"/>
  <c r="L942" i="1" s="1"/>
  <c r="R942" i="1" s="1"/>
  <c r="X942" i="1" s="1"/>
  <c r="AD942" i="1" s="1"/>
  <c r="AJ942" i="1" s="1"/>
  <c r="AP942" i="1" s="1"/>
  <c r="AV942" i="1" s="1"/>
  <c r="BB942" i="1" s="1"/>
  <c r="BH942" i="1" s="1"/>
  <c r="BN942" i="1" s="1"/>
  <c r="BS942" i="1" s="1"/>
  <c r="BX942" i="1" s="1"/>
  <c r="CD942" i="1" s="1"/>
  <c r="CF942" i="1" s="1"/>
  <c r="N954" i="1"/>
  <c r="T954" i="1" s="1"/>
  <c r="Z954" i="1" s="1"/>
  <c r="AF954" i="1" s="1"/>
  <c r="AL954" i="1" s="1"/>
  <c r="AR954" i="1" s="1"/>
  <c r="AX954" i="1" s="1"/>
  <c r="BD954" i="1" s="1"/>
  <c r="BJ954" i="1" s="1"/>
  <c r="BP954" i="1" s="1"/>
  <c r="BU954" i="1" s="1"/>
  <c r="BZ954" i="1" s="1"/>
  <c r="CJ954" i="1" s="1"/>
  <c r="CL954" i="1" s="1"/>
  <c r="H953" i="1"/>
  <c r="N953" i="1" s="1"/>
  <c r="T953" i="1" s="1"/>
  <c r="Z953" i="1" s="1"/>
  <c r="AF953" i="1" s="1"/>
  <c r="AL953" i="1" s="1"/>
  <c r="AR953" i="1" s="1"/>
  <c r="AX953" i="1" s="1"/>
  <c r="BD953" i="1" s="1"/>
  <c r="BJ953" i="1" s="1"/>
  <c r="BP953" i="1" s="1"/>
  <c r="BU953" i="1" s="1"/>
  <c r="BZ953" i="1" s="1"/>
  <c r="CJ953" i="1" s="1"/>
  <c r="CL953" i="1" s="1"/>
  <c r="L959" i="1"/>
  <c r="R959" i="1" s="1"/>
  <c r="X959" i="1" s="1"/>
  <c r="AD959" i="1" s="1"/>
  <c r="AJ959" i="1" s="1"/>
  <c r="AP959" i="1" s="1"/>
  <c r="AV959" i="1" s="1"/>
  <c r="BB959" i="1" s="1"/>
  <c r="BH959" i="1" s="1"/>
  <c r="BN959" i="1" s="1"/>
  <c r="BS959" i="1" s="1"/>
  <c r="BX959" i="1" s="1"/>
  <c r="CD959" i="1" s="1"/>
  <c r="I958" i="1"/>
  <c r="I957" i="1" s="1"/>
  <c r="AG958" i="1"/>
  <c r="AG957" i="1" s="1"/>
  <c r="AN958" i="1"/>
  <c r="AN957" i="1" s="1"/>
  <c r="BE958" i="1"/>
  <c r="BE957" i="1" s="1"/>
  <c r="AT958" i="1"/>
  <c r="AT957" i="1" s="1"/>
  <c r="M966" i="1"/>
  <c r="S966" i="1" s="1"/>
  <c r="Y966" i="1" s="1"/>
  <c r="AE966" i="1" s="1"/>
  <c r="AK966" i="1" s="1"/>
  <c r="AQ966" i="1" s="1"/>
  <c r="AW966" i="1" s="1"/>
  <c r="BC966" i="1" s="1"/>
  <c r="BI966" i="1" s="1"/>
  <c r="BO966" i="1" s="1"/>
  <c r="BT966" i="1" s="1"/>
  <c r="BY966" i="1" s="1"/>
  <c r="CG966" i="1" s="1"/>
  <c r="CI966" i="1" s="1"/>
  <c r="G965" i="1"/>
  <c r="M965" i="1" s="1"/>
  <c r="S965" i="1" s="1"/>
  <c r="Y965" i="1" s="1"/>
  <c r="AE965" i="1" s="1"/>
  <c r="AK965" i="1" s="1"/>
  <c r="AQ965" i="1" s="1"/>
  <c r="AW965" i="1" s="1"/>
  <c r="BC965" i="1" s="1"/>
  <c r="BI965" i="1" s="1"/>
  <c r="BO965" i="1" s="1"/>
  <c r="BT965" i="1" s="1"/>
  <c r="BY965" i="1" s="1"/>
  <c r="CG965" i="1" s="1"/>
  <c r="CI965" i="1" s="1"/>
  <c r="AI958" i="1"/>
  <c r="AI957" i="1" s="1"/>
  <c r="BG958" i="1"/>
  <c r="BG957" i="1" s="1"/>
  <c r="CA958" i="1"/>
  <c r="CA957" i="1" s="1"/>
  <c r="G969" i="1"/>
  <c r="M969" i="1" s="1"/>
  <c r="S969" i="1" s="1"/>
  <c r="Y969" i="1" s="1"/>
  <c r="AE969" i="1" s="1"/>
  <c r="AK969" i="1" s="1"/>
  <c r="AQ969" i="1" s="1"/>
  <c r="AW969" i="1" s="1"/>
  <c r="BC969" i="1" s="1"/>
  <c r="BI969" i="1" s="1"/>
  <c r="BO969" i="1" s="1"/>
  <c r="BT969" i="1" s="1"/>
  <c r="BY969" i="1" s="1"/>
  <c r="CG969" i="1" s="1"/>
  <c r="CI969" i="1" s="1"/>
  <c r="M970" i="1"/>
  <c r="S970" i="1" s="1"/>
  <c r="Y970" i="1" s="1"/>
  <c r="AE970" i="1" s="1"/>
  <c r="AK970" i="1" s="1"/>
  <c r="AQ970" i="1" s="1"/>
  <c r="AW970" i="1" s="1"/>
  <c r="BC970" i="1" s="1"/>
  <c r="BI970" i="1" s="1"/>
  <c r="BO970" i="1" s="1"/>
  <c r="BT970" i="1" s="1"/>
  <c r="BY970" i="1" s="1"/>
  <c r="CG970" i="1" s="1"/>
  <c r="CI970" i="1" s="1"/>
  <c r="BR972" i="1"/>
  <c r="AZ979" i="1"/>
  <c r="AZ978" i="1" s="1"/>
  <c r="F984" i="1"/>
  <c r="P979" i="1"/>
  <c r="P978" i="1" s="1"/>
  <c r="BL979" i="1"/>
  <c r="BL978" i="1" s="1"/>
  <c r="N995" i="1"/>
  <c r="T995" i="1" s="1"/>
  <c r="Z995" i="1" s="1"/>
  <c r="AF995" i="1" s="1"/>
  <c r="AL995" i="1" s="1"/>
  <c r="AR995" i="1" s="1"/>
  <c r="AX995" i="1" s="1"/>
  <c r="BD995" i="1" s="1"/>
  <c r="BJ995" i="1" s="1"/>
  <c r="BP995" i="1" s="1"/>
  <c r="BU995" i="1" s="1"/>
  <c r="BZ995" i="1" s="1"/>
  <c r="CJ995" i="1" s="1"/>
  <c r="H994" i="1"/>
  <c r="N994" i="1" s="1"/>
  <c r="T994" i="1" s="1"/>
  <c r="Z994" i="1" s="1"/>
  <c r="AF994" i="1" s="1"/>
  <c r="AL994" i="1" s="1"/>
  <c r="AR994" i="1" s="1"/>
  <c r="AX994" i="1" s="1"/>
  <c r="BD994" i="1" s="1"/>
  <c r="BJ994" i="1" s="1"/>
  <c r="BP994" i="1" s="1"/>
  <c r="BU994" i="1" s="1"/>
  <c r="BZ994" i="1" s="1"/>
  <c r="CJ994" i="1" s="1"/>
  <c r="L996" i="1"/>
  <c r="R996" i="1" s="1"/>
  <c r="X996" i="1" s="1"/>
  <c r="AD996" i="1" s="1"/>
  <c r="AJ996" i="1" s="1"/>
  <c r="AP996" i="1" s="1"/>
  <c r="AV996" i="1" s="1"/>
  <c r="BB996" i="1" s="1"/>
  <c r="BH996" i="1" s="1"/>
  <c r="BN996" i="1" s="1"/>
  <c r="BS996" i="1" s="1"/>
  <c r="BX996" i="1" s="1"/>
  <c r="CD996" i="1" s="1"/>
  <c r="I995" i="1"/>
  <c r="V1003" i="1"/>
  <c r="V1002" i="1" s="1"/>
  <c r="AM1003" i="1"/>
  <c r="AM1002" i="1" s="1"/>
  <c r="AT1003" i="1"/>
  <c r="AT1002" i="1" s="1"/>
  <c r="BK1003" i="1"/>
  <c r="BK1002" i="1" s="1"/>
  <c r="BR1003" i="1"/>
  <c r="CB1003" i="1"/>
  <c r="CB1002" i="1" s="1"/>
  <c r="L1041" i="1"/>
  <c r="R1041" i="1" s="1"/>
  <c r="X1041" i="1" s="1"/>
  <c r="AD1041" i="1" s="1"/>
  <c r="AJ1041" i="1" s="1"/>
  <c r="AP1041" i="1" s="1"/>
  <c r="AV1041" i="1" s="1"/>
  <c r="BB1041" i="1" s="1"/>
  <c r="BH1041" i="1" s="1"/>
  <c r="BN1041" i="1" s="1"/>
  <c r="BS1041" i="1" s="1"/>
  <c r="BX1041" i="1" s="1"/>
  <c r="CD1041" i="1" s="1"/>
  <c r="CF1041" i="1" s="1"/>
  <c r="F1040" i="1"/>
  <c r="L1040" i="1" s="1"/>
  <c r="R1040" i="1" s="1"/>
  <c r="X1040" i="1" s="1"/>
  <c r="AD1040" i="1" s="1"/>
  <c r="AJ1040" i="1" s="1"/>
  <c r="AP1040" i="1" s="1"/>
  <c r="AV1040" i="1" s="1"/>
  <c r="BB1040" i="1" s="1"/>
  <c r="BH1040" i="1" s="1"/>
  <c r="BN1040" i="1" s="1"/>
  <c r="BS1040" i="1" s="1"/>
  <c r="BX1040" i="1" s="1"/>
  <c r="CD1040" i="1" s="1"/>
  <c r="CF1040" i="1" s="1"/>
  <c r="AB1046" i="1"/>
  <c r="AB1045" i="1" s="1"/>
  <c r="AI1046" i="1"/>
  <c r="AI1045" i="1" s="1"/>
  <c r="AZ1046" i="1"/>
  <c r="AZ1045" i="1" s="1"/>
  <c r="BG1046" i="1"/>
  <c r="BG1045" i="1" s="1"/>
  <c r="CA1046" i="1"/>
  <c r="CA1045" i="1" s="1"/>
  <c r="BO1065" i="1"/>
  <c r="BT1065" i="1" s="1"/>
  <c r="BY1065" i="1" s="1"/>
  <c r="CG1065" i="1" s="1"/>
  <c r="CI1065" i="1" s="1"/>
  <c r="BL1064" i="1"/>
  <c r="AI1100" i="1"/>
  <c r="AI1096" i="1" s="1"/>
  <c r="G1115" i="1"/>
  <c r="G1114" i="1" s="1"/>
  <c r="M1118" i="1"/>
  <c r="S1118" i="1" s="1"/>
  <c r="Y1118" i="1" s="1"/>
  <c r="AE1118" i="1" s="1"/>
  <c r="AK1118" i="1" s="1"/>
  <c r="AQ1118" i="1" s="1"/>
  <c r="AW1118" i="1" s="1"/>
  <c r="BC1118" i="1" s="1"/>
  <c r="BI1118" i="1" s="1"/>
  <c r="BO1118" i="1" s="1"/>
  <c r="BT1118" i="1" s="1"/>
  <c r="BY1118" i="1" s="1"/>
  <c r="CG1118" i="1" s="1"/>
  <c r="CI1118" i="1" s="1"/>
  <c r="N1118" i="1"/>
  <c r="T1118" i="1" s="1"/>
  <c r="Z1118" i="1" s="1"/>
  <c r="AF1118" i="1" s="1"/>
  <c r="AL1118" i="1" s="1"/>
  <c r="AR1118" i="1" s="1"/>
  <c r="AX1118" i="1" s="1"/>
  <c r="BD1118" i="1" s="1"/>
  <c r="BJ1118" i="1" s="1"/>
  <c r="BP1118" i="1" s="1"/>
  <c r="BU1118" i="1" s="1"/>
  <c r="BZ1118" i="1" s="1"/>
  <c r="CJ1118" i="1" s="1"/>
  <c r="CL1118" i="1" s="1"/>
  <c r="K1115" i="1"/>
  <c r="K1114" i="1" s="1"/>
  <c r="BD1123" i="1"/>
  <c r="BJ1123" i="1" s="1"/>
  <c r="BP1123" i="1" s="1"/>
  <c r="BU1123" i="1" s="1"/>
  <c r="BZ1123" i="1" s="1"/>
  <c r="CJ1123" i="1" s="1"/>
  <c r="CL1123" i="1" s="1"/>
  <c r="BA1122" i="1"/>
  <c r="BD1122" i="1" s="1"/>
  <c r="BJ1122" i="1" s="1"/>
  <c r="BP1122" i="1" s="1"/>
  <c r="BU1122" i="1" s="1"/>
  <c r="BZ1122" i="1" s="1"/>
  <c r="CJ1122" i="1" s="1"/>
  <c r="CL1122" i="1" s="1"/>
  <c r="N1126" i="1"/>
  <c r="T1126" i="1" s="1"/>
  <c r="Z1126" i="1" s="1"/>
  <c r="AF1126" i="1" s="1"/>
  <c r="AL1126" i="1" s="1"/>
  <c r="AR1126" i="1" s="1"/>
  <c r="AX1126" i="1" s="1"/>
  <c r="BD1126" i="1" s="1"/>
  <c r="BJ1126" i="1" s="1"/>
  <c r="BP1126" i="1" s="1"/>
  <c r="BU1126" i="1" s="1"/>
  <c r="BZ1126" i="1" s="1"/>
  <c r="CJ1126" i="1" s="1"/>
  <c r="CL1126" i="1" s="1"/>
  <c r="H1125" i="1"/>
  <c r="N1125" i="1" s="1"/>
  <c r="T1125" i="1" s="1"/>
  <c r="Z1125" i="1" s="1"/>
  <c r="AF1125" i="1" s="1"/>
  <c r="AL1125" i="1" s="1"/>
  <c r="AR1125" i="1" s="1"/>
  <c r="AX1125" i="1" s="1"/>
  <c r="BD1125" i="1" s="1"/>
  <c r="BJ1125" i="1" s="1"/>
  <c r="BP1125" i="1" s="1"/>
  <c r="BU1125" i="1" s="1"/>
  <c r="BZ1125" i="1" s="1"/>
  <c r="CJ1125" i="1" s="1"/>
  <c r="CL1125" i="1" s="1"/>
  <c r="L1127" i="1"/>
  <c r="R1127" i="1" s="1"/>
  <c r="X1127" i="1" s="1"/>
  <c r="AD1127" i="1" s="1"/>
  <c r="AJ1127" i="1" s="1"/>
  <c r="AP1127" i="1" s="1"/>
  <c r="AV1127" i="1" s="1"/>
  <c r="BB1127" i="1" s="1"/>
  <c r="BH1127" i="1" s="1"/>
  <c r="BN1127" i="1" s="1"/>
  <c r="BS1127" i="1" s="1"/>
  <c r="BX1127" i="1" s="1"/>
  <c r="CD1127" i="1" s="1"/>
  <c r="CF1127" i="1" s="1"/>
  <c r="I1126" i="1"/>
  <c r="L1145" i="1"/>
  <c r="R1145" i="1" s="1"/>
  <c r="X1145" i="1" s="1"/>
  <c r="AD1145" i="1" s="1"/>
  <c r="AJ1145" i="1" s="1"/>
  <c r="AP1145" i="1" s="1"/>
  <c r="AV1145" i="1" s="1"/>
  <c r="BB1145" i="1" s="1"/>
  <c r="BH1145" i="1" s="1"/>
  <c r="BN1145" i="1" s="1"/>
  <c r="F1144" i="1"/>
  <c r="Q1137" i="1"/>
  <c r="AH1137" i="1"/>
  <c r="CM1137" i="1"/>
  <c r="P1137" i="1"/>
  <c r="W1137" i="1"/>
  <c r="AG1137" i="1"/>
  <c r="AN1137" i="1"/>
  <c r="AU1137" i="1"/>
  <c r="BE1137" i="1"/>
  <c r="CC1137" i="1"/>
  <c r="BR1148" i="1"/>
  <c r="J1170" i="1"/>
  <c r="J1169" i="1" s="1"/>
  <c r="W1170" i="1"/>
  <c r="W1169" i="1" s="1"/>
  <c r="AN1170" i="1"/>
  <c r="AN1169" i="1" s="1"/>
  <c r="BE1170" i="1"/>
  <c r="BE1169" i="1" s="1"/>
  <c r="BV1170" i="1"/>
  <c r="BV1169" i="1" s="1"/>
  <c r="F1181" i="1"/>
  <c r="Q1181" i="1"/>
  <c r="Q1180" i="1" s="1"/>
  <c r="AH1181" i="1"/>
  <c r="AH1180" i="1" s="1"/>
  <c r="AY1181" i="1"/>
  <c r="BM1181" i="1"/>
  <c r="BM1180" i="1" s="1"/>
  <c r="CM1181" i="1"/>
  <c r="CM1180" i="1" s="1"/>
  <c r="M1197" i="1"/>
  <c r="S1197" i="1" s="1"/>
  <c r="Y1197" i="1" s="1"/>
  <c r="AE1197" i="1" s="1"/>
  <c r="AK1197" i="1" s="1"/>
  <c r="AQ1197" i="1" s="1"/>
  <c r="AW1197" i="1" s="1"/>
  <c r="BC1197" i="1" s="1"/>
  <c r="BI1197" i="1" s="1"/>
  <c r="BO1197" i="1" s="1"/>
  <c r="BT1197" i="1" s="1"/>
  <c r="BY1197" i="1" s="1"/>
  <c r="CG1197" i="1" s="1"/>
  <c r="CI1197" i="1" s="1"/>
  <c r="G1196" i="1"/>
  <c r="K1195" i="1"/>
  <c r="Q1195" i="1"/>
  <c r="AA1195" i="1"/>
  <c r="AH1195" i="1"/>
  <c r="AO1195" i="1"/>
  <c r="AY1195" i="1"/>
  <c r="BF1195" i="1"/>
  <c r="BM1195" i="1"/>
  <c r="BW1195" i="1"/>
  <c r="CM1195" i="1"/>
  <c r="AC1204" i="1"/>
  <c r="W1204" i="1"/>
  <c r="N1216" i="1"/>
  <c r="T1216" i="1" s="1"/>
  <c r="Z1216" i="1" s="1"/>
  <c r="AF1216" i="1" s="1"/>
  <c r="AL1216" i="1" s="1"/>
  <c r="AR1216" i="1" s="1"/>
  <c r="AX1216" i="1" s="1"/>
  <c r="BD1216" i="1" s="1"/>
  <c r="BJ1216" i="1" s="1"/>
  <c r="BP1216" i="1" s="1"/>
  <c r="BU1216" i="1" s="1"/>
  <c r="BZ1216" i="1" s="1"/>
  <c r="CJ1216" i="1" s="1"/>
  <c r="CL1216" i="1" s="1"/>
  <c r="M1218" i="1"/>
  <c r="S1218" i="1" s="1"/>
  <c r="Y1218" i="1" s="1"/>
  <c r="AE1218" i="1" s="1"/>
  <c r="AK1218" i="1" s="1"/>
  <c r="AQ1218" i="1" s="1"/>
  <c r="AW1218" i="1" s="1"/>
  <c r="BC1218" i="1" s="1"/>
  <c r="BI1218" i="1" s="1"/>
  <c r="BO1218" i="1" s="1"/>
  <c r="BT1218" i="1" s="1"/>
  <c r="BY1218" i="1" s="1"/>
  <c r="CG1218" i="1" s="1"/>
  <c r="CI1218" i="1" s="1"/>
  <c r="G1217" i="1"/>
  <c r="BR1226" i="1"/>
  <c r="BR1225" i="1" s="1"/>
  <c r="CB1232" i="1"/>
  <c r="V1232" i="1"/>
  <c r="AM1232" i="1"/>
  <c r="BA1232" i="1"/>
  <c r="K1259" i="1"/>
  <c r="P1259" i="1"/>
  <c r="AG1259" i="1"/>
  <c r="AU1259" i="1"/>
  <c r="BL1259" i="1"/>
  <c r="CC1259" i="1"/>
  <c r="AM1259" i="1"/>
  <c r="BR1312" i="1"/>
  <c r="BR1311" i="1" s="1"/>
  <c r="BR1310" i="1" s="1"/>
  <c r="P1363" i="1"/>
  <c r="BL1363" i="1"/>
  <c r="CB1363" i="1"/>
  <c r="N1409" i="1"/>
  <c r="T1409" i="1" s="1"/>
  <c r="Z1409" i="1" s="1"/>
  <c r="AF1409" i="1" s="1"/>
  <c r="AL1409" i="1" s="1"/>
  <c r="AR1409" i="1" s="1"/>
  <c r="AX1409" i="1" s="1"/>
  <c r="BD1409" i="1" s="1"/>
  <c r="BJ1409" i="1" s="1"/>
  <c r="BP1409" i="1" s="1"/>
  <c r="BU1409" i="1" s="1"/>
  <c r="BZ1409" i="1" s="1"/>
  <c r="CJ1409" i="1" s="1"/>
  <c r="CL1409" i="1" s="1"/>
  <c r="K1408" i="1"/>
  <c r="N1408" i="1" s="1"/>
  <c r="T1408" i="1" s="1"/>
  <c r="Z1408" i="1" s="1"/>
  <c r="AF1408" i="1" s="1"/>
  <c r="AL1408" i="1" s="1"/>
  <c r="AR1408" i="1" s="1"/>
  <c r="AX1408" i="1" s="1"/>
  <c r="BD1408" i="1" s="1"/>
  <c r="BJ1408" i="1" s="1"/>
  <c r="BP1408" i="1" s="1"/>
  <c r="BU1408" i="1" s="1"/>
  <c r="BZ1408" i="1" s="1"/>
  <c r="CJ1408" i="1" s="1"/>
  <c r="CL1408" i="1" s="1"/>
  <c r="I1403" i="1"/>
  <c r="P1403" i="1"/>
  <c r="W1403" i="1"/>
  <c r="AG1403" i="1"/>
  <c r="AN1403" i="1"/>
  <c r="AU1403" i="1"/>
  <c r="BE1403" i="1"/>
  <c r="BL1403" i="1"/>
  <c r="CC1403" i="1"/>
  <c r="L1415" i="1"/>
  <c r="R1415" i="1" s="1"/>
  <c r="X1415" i="1" s="1"/>
  <c r="AD1415" i="1" s="1"/>
  <c r="AJ1415" i="1" s="1"/>
  <c r="AP1415" i="1" s="1"/>
  <c r="AV1415" i="1" s="1"/>
  <c r="BB1415" i="1" s="1"/>
  <c r="BH1415" i="1" s="1"/>
  <c r="BN1415" i="1" s="1"/>
  <c r="BS1415" i="1" s="1"/>
  <c r="BX1415" i="1" s="1"/>
  <c r="CD1415" i="1" s="1"/>
  <c r="CF1415" i="1" s="1"/>
  <c r="F1414" i="1"/>
  <c r="AH1441" i="1"/>
  <c r="AO1441" i="1"/>
  <c r="AI1473" i="1"/>
  <c r="AI1472" i="1" s="1"/>
  <c r="AI1471" i="1" s="1"/>
  <c r="L1598" i="1"/>
  <c r="R1598" i="1" s="1"/>
  <c r="X1598" i="1" s="1"/>
  <c r="AD1598" i="1" s="1"/>
  <c r="AJ1598" i="1" s="1"/>
  <c r="AP1598" i="1" s="1"/>
  <c r="AV1598" i="1" s="1"/>
  <c r="BB1598" i="1" s="1"/>
  <c r="BH1598" i="1" s="1"/>
  <c r="BN1598" i="1" s="1"/>
  <c r="BS1598" i="1" s="1"/>
  <c r="BX1598" i="1" s="1"/>
  <c r="CD1598" i="1" s="1"/>
  <c r="CF1598" i="1" s="1"/>
  <c r="F1597" i="1"/>
  <c r="N1642" i="1"/>
  <c r="T1642" i="1" s="1"/>
  <c r="Z1642" i="1" s="1"/>
  <c r="AF1642" i="1" s="1"/>
  <c r="AL1642" i="1" s="1"/>
  <c r="AR1642" i="1" s="1"/>
  <c r="AX1642" i="1" s="1"/>
  <c r="BD1642" i="1" s="1"/>
  <c r="BJ1642" i="1" s="1"/>
  <c r="BP1642" i="1" s="1"/>
  <c r="BU1642" i="1" s="1"/>
  <c r="BZ1642" i="1" s="1"/>
  <c r="CJ1642" i="1" s="1"/>
  <c r="CL1642" i="1" s="1"/>
  <c r="M1716" i="1"/>
  <c r="S1716" i="1" s="1"/>
  <c r="Y1716" i="1" s="1"/>
  <c r="AE1716" i="1" s="1"/>
  <c r="AK1716" i="1" s="1"/>
  <c r="AQ1716" i="1" s="1"/>
  <c r="AW1716" i="1" s="1"/>
  <c r="BC1716" i="1" s="1"/>
  <c r="BI1716" i="1" s="1"/>
  <c r="BO1716" i="1" s="1"/>
  <c r="BT1716" i="1" s="1"/>
  <c r="BY1716" i="1" s="1"/>
  <c r="CG1716" i="1" s="1"/>
  <c r="CI1716" i="1" s="1"/>
  <c r="G1715" i="1"/>
  <c r="L324" i="1"/>
  <c r="R324" i="1" s="1"/>
  <c r="X324" i="1" s="1"/>
  <c r="AD324" i="1" s="1"/>
  <c r="AJ324" i="1" s="1"/>
  <c r="AP324" i="1" s="1"/>
  <c r="AV324" i="1" s="1"/>
  <c r="BB324" i="1" s="1"/>
  <c r="BH324" i="1" s="1"/>
  <c r="BN324" i="1" s="1"/>
  <c r="BS324" i="1" s="1"/>
  <c r="BX324" i="1" s="1"/>
  <c r="CD324" i="1" s="1"/>
  <c r="CF324" i="1" s="1"/>
  <c r="AG320" i="1"/>
  <c r="AG315" i="1" s="1"/>
  <c r="AG314" i="1" s="1"/>
  <c r="BE320" i="1"/>
  <c r="BE315" i="1" s="1"/>
  <c r="BE314" i="1" s="1"/>
  <c r="CC320" i="1"/>
  <c r="CC315" i="1" s="1"/>
  <c r="CC314" i="1" s="1"/>
  <c r="Y325" i="1"/>
  <c r="AE325" i="1" s="1"/>
  <c r="AK325" i="1" s="1"/>
  <c r="AQ325" i="1" s="1"/>
  <c r="AW325" i="1" s="1"/>
  <c r="BC325" i="1" s="1"/>
  <c r="BI325" i="1" s="1"/>
  <c r="BO325" i="1" s="1"/>
  <c r="BT325" i="1" s="1"/>
  <c r="BY325" i="1" s="1"/>
  <c r="CG325" i="1" s="1"/>
  <c r="CI325" i="1" s="1"/>
  <c r="M332" i="1"/>
  <c r="S332" i="1" s="1"/>
  <c r="Y332" i="1" s="1"/>
  <c r="AE332" i="1" s="1"/>
  <c r="AK332" i="1" s="1"/>
  <c r="AQ332" i="1" s="1"/>
  <c r="AW332" i="1" s="1"/>
  <c r="BC332" i="1" s="1"/>
  <c r="BI332" i="1" s="1"/>
  <c r="BO332" i="1" s="1"/>
  <c r="BT332" i="1" s="1"/>
  <c r="BY332" i="1" s="1"/>
  <c r="CG332" i="1" s="1"/>
  <c r="CI332" i="1" s="1"/>
  <c r="N365" i="1"/>
  <c r="T365" i="1" s="1"/>
  <c r="Z365" i="1" s="1"/>
  <c r="AF365" i="1" s="1"/>
  <c r="AL365" i="1" s="1"/>
  <c r="AR365" i="1" s="1"/>
  <c r="AX365" i="1" s="1"/>
  <c r="BD365" i="1" s="1"/>
  <c r="BJ365" i="1" s="1"/>
  <c r="BP365" i="1" s="1"/>
  <c r="BU365" i="1" s="1"/>
  <c r="BZ365" i="1" s="1"/>
  <c r="CJ365" i="1" s="1"/>
  <c r="CL365" i="1" s="1"/>
  <c r="M379" i="1"/>
  <c r="S379" i="1" s="1"/>
  <c r="Y379" i="1" s="1"/>
  <c r="AE379" i="1" s="1"/>
  <c r="AK379" i="1" s="1"/>
  <c r="AQ379" i="1" s="1"/>
  <c r="AW379" i="1" s="1"/>
  <c r="BC379" i="1" s="1"/>
  <c r="BI379" i="1" s="1"/>
  <c r="BO379" i="1" s="1"/>
  <c r="BT379" i="1" s="1"/>
  <c r="BY379" i="1" s="1"/>
  <c r="CG379" i="1" s="1"/>
  <c r="CI379" i="1" s="1"/>
  <c r="L394" i="1"/>
  <c r="R394" i="1" s="1"/>
  <c r="X394" i="1" s="1"/>
  <c r="AD394" i="1" s="1"/>
  <c r="AJ394" i="1" s="1"/>
  <c r="AP394" i="1" s="1"/>
  <c r="AV394" i="1" s="1"/>
  <c r="BB394" i="1" s="1"/>
  <c r="BH394" i="1" s="1"/>
  <c r="BN394" i="1" s="1"/>
  <c r="BS394" i="1" s="1"/>
  <c r="BX394" i="1" s="1"/>
  <c r="CD394" i="1" s="1"/>
  <c r="CF394" i="1" s="1"/>
  <c r="L406" i="1"/>
  <c r="R406" i="1" s="1"/>
  <c r="X406" i="1" s="1"/>
  <c r="AD406" i="1" s="1"/>
  <c r="AJ406" i="1" s="1"/>
  <c r="AP406" i="1" s="1"/>
  <c r="AV406" i="1" s="1"/>
  <c r="BB406" i="1" s="1"/>
  <c r="BH406" i="1" s="1"/>
  <c r="BN406" i="1" s="1"/>
  <c r="BS406" i="1" s="1"/>
  <c r="BX406" i="1" s="1"/>
  <c r="CD406" i="1" s="1"/>
  <c r="CF406" i="1" s="1"/>
  <c r="Y410" i="1"/>
  <c r="AE410" i="1" s="1"/>
  <c r="AK410" i="1" s="1"/>
  <c r="AQ410" i="1" s="1"/>
  <c r="AW410" i="1" s="1"/>
  <c r="BC410" i="1" s="1"/>
  <c r="BI410" i="1" s="1"/>
  <c r="BO410" i="1" s="1"/>
  <c r="BT410" i="1" s="1"/>
  <c r="BY410" i="1" s="1"/>
  <c r="CG410" i="1" s="1"/>
  <c r="CI410" i="1" s="1"/>
  <c r="AH435" i="1"/>
  <c r="AH434" i="1" s="1"/>
  <c r="BL442" i="1"/>
  <c r="BL441" i="1" s="1"/>
  <c r="L463" i="1"/>
  <c r="R463" i="1" s="1"/>
  <c r="X463" i="1" s="1"/>
  <c r="AD463" i="1" s="1"/>
  <c r="AJ463" i="1" s="1"/>
  <c r="AP463" i="1" s="1"/>
  <c r="AV463" i="1" s="1"/>
  <c r="BB463" i="1" s="1"/>
  <c r="BH463" i="1" s="1"/>
  <c r="BN463" i="1" s="1"/>
  <c r="BS463" i="1" s="1"/>
  <c r="BX463" i="1" s="1"/>
  <c r="CD463" i="1" s="1"/>
  <c r="M463" i="1"/>
  <c r="S463" i="1" s="1"/>
  <c r="Y463" i="1" s="1"/>
  <c r="AE463" i="1" s="1"/>
  <c r="AK463" i="1" s="1"/>
  <c r="AQ463" i="1" s="1"/>
  <c r="AW463" i="1" s="1"/>
  <c r="BC463" i="1" s="1"/>
  <c r="BI463" i="1" s="1"/>
  <c r="BO463" i="1" s="1"/>
  <c r="BT463" i="1" s="1"/>
  <c r="BY463" i="1" s="1"/>
  <c r="CG463" i="1" s="1"/>
  <c r="AM472" i="1"/>
  <c r="AM467" i="1" s="1"/>
  <c r="BR472" i="1"/>
  <c r="BR467" i="1" s="1"/>
  <c r="AH484" i="1"/>
  <c r="AH483" i="1" s="1"/>
  <c r="BF484" i="1"/>
  <c r="BF483" i="1" s="1"/>
  <c r="BF482" i="1" s="1"/>
  <c r="N491" i="1"/>
  <c r="T491" i="1" s="1"/>
  <c r="Z491" i="1" s="1"/>
  <c r="AF491" i="1" s="1"/>
  <c r="AL491" i="1" s="1"/>
  <c r="AR491" i="1" s="1"/>
  <c r="AX491" i="1" s="1"/>
  <c r="BD491" i="1" s="1"/>
  <c r="BJ491" i="1" s="1"/>
  <c r="BP491" i="1" s="1"/>
  <c r="BU491" i="1" s="1"/>
  <c r="BZ491" i="1" s="1"/>
  <c r="CJ491" i="1" s="1"/>
  <c r="CL491" i="1" s="1"/>
  <c r="BM495" i="1"/>
  <c r="AF506" i="1"/>
  <c r="AL506" i="1" s="1"/>
  <c r="AR506" i="1" s="1"/>
  <c r="AX506" i="1" s="1"/>
  <c r="BD506" i="1" s="1"/>
  <c r="BJ506" i="1" s="1"/>
  <c r="BP506" i="1" s="1"/>
  <c r="BU506" i="1" s="1"/>
  <c r="BZ506" i="1" s="1"/>
  <c r="CJ506" i="1" s="1"/>
  <c r="CL506" i="1" s="1"/>
  <c r="L510" i="1"/>
  <c r="R510" i="1" s="1"/>
  <c r="X510" i="1" s="1"/>
  <c r="AD510" i="1" s="1"/>
  <c r="AJ510" i="1" s="1"/>
  <c r="AP510" i="1" s="1"/>
  <c r="AV510" i="1" s="1"/>
  <c r="BB510" i="1" s="1"/>
  <c r="BH510" i="1" s="1"/>
  <c r="BN510" i="1" s="1"/>
  <c r="BS510" i="1" s="1"/>
  <c r="BX510" i="1" s="1"/>
  <c r="CD510" i="1" s="1"/>
  <c r="CF510" i="1" s="1"/>
  <c r="M543" i="1"/>
  <c r="S543" i="1" s="1"/>
  <c r="Y543" i="1" s="1"/>
  <c r="AE543" i="1" s="1"/>
  <c r="AK543" i="1" s="1"/>
  <c r="AQ543" i="1" s="1"/>
  <c r="AW543" i="1" s="1"/>
  <c r="BC543" i="1" s="1"/>
  <c r="BI543" i="1" s="1"/>
  <c r="BO543" i="1" s="1"/>
  <c r="BT543" i="1" s="1"/>
  <c r="BY543" i="1" s="1"/>
  <c r="CG543" i="1" s="1"/>
  <c r="CI543" i="1" s="1"/>
  <c r="AF556" i="1"/>
  <c r="AL556" i="1" s="1"/>
  <c r="AR556" i="1" s="1"/>
  <c r="AX556" i="1" s="1"/>
  <c r="BD556" i="1" s="1"/>
  <c r="BJ556" i="1" s="1"/>
  <c r="BP556" i="1" s="1"/>
  <c r="BU556" i="1" s="1"/>
  <c r="BZ556" i="1" s="1"/>
  <c r="CJ556" i="1" s="1"/>
  <c r="CL556" i="1" s="1"/>
  <c r="M563" i="1"/>
  <c r="S563" i="1" s="1"/>
  <c r="Y563" i="1" s="1"/>
  <c r="AE563" i="1" s="1"/>
  <c r="AK563" i="1" s="1"/>
  <c r="AQ563" i="1" s="1"/>
  <c r="AW563" i="1" s="1"/>
  <c r="BC563" i="1" s="1"/>
  <c r="BI563" i="1" s="1"/>
  <c r="BO563" i="1" s="1"/>
  <c r="BT563" i="1" s="1"/>
  <c r="BY563" i="1" s="1"/>
  <c r="CG563" i="1" s="1"/>
  <c r="CI563" i="1" s="1"/>
  <c r="N566" i="1"/>
  <c r="T566" i="1" s="1"/>
  <c r="Z566" i="1" s="1"/>
  <c r="AF566" i="1" s="1"/>
  <c r="AL566" i="1" s="1"/>
  <c r="AR566" i="1" s="1"/>
  <c r="AX566" i="1" s="1"/>
  <c r="BD566" i="1" s="1"/>
  <c r="BJ566" i="1" s="1"/>
  <c r="BP566" i="1" s="1"/>
  <c r="BU566" i="1" s="1"/>
  <c r="BZ566" i="1" s="1"/>
  <c r="CJ566" i="1" s="1"/>
  <c r="CL566" i="1" s="1"/>
  <c r="U562" i="1"/>
  <c r="AS562" i="1"/>
  <c r="M571" i="1"/>
  <c r="S571" i="1" s="1"/>
  <c r="Y571" i="1" s="1"/>
  <c r="AE571" i="1" s="1"/>
  <c r="AK571" i="1" s="1"/>
  <c r="AQ571" i="1" s="1"/>
  <c r="AW571" i="1" s="1"/>
  <c r="BC571" i="1" s="1"/>
  <c r="BI571" i="1" s="1"/>
  <c r="BO571" i="1" s="1"/>
  <c r="BT571" i="1" s="1"/>
  <c r="BY571" i="1" s="1"/>
  <c r="CG571" i="1" s="1"/>
  <c r="CI571" i="1" s="1"/>
  <c r="N574" i="1"/>
  <c r="T574" i="1" s="1"/>
  <c r="Z574" i="1" s="1"/>
  <c r="AF574" i="1" s="1"/>
  <c r="AL574" i="1" s="1"/>
  <c r="AR574" i="1" s="1"/>
  <c r="AX574" i="1" s="1"/>
  <c r="BD574" i="1" s="1"/>
  <c r="BJ574" i="1" s="1"/>
  <c r="BP574" i="1" s="1"/>
  <c r="BU574" i="1" s="1"/>
  <c r="BZ574" i="1" s="1"/>
  <c r="CJ574" i="1" s="1"/>
  <c r="CL574" i="1" s="1"/>
  <c r="N577" i="1"/>
  <c r="T577" i="1" s="1"/>
  <c r="Z577" i="1" s="1"/>
  <c r="AF577" i="1" s="1"/>
  <c r="AL577" i="1" s="1"/>
  <c r="AR577" i="1" s="1"/>
  <c r="AX577" i="1" s="1"/>
  <c r="BD577" i="1" s="1"/>
  <c r="BJ577" i="1" s="1"/>
  <c r="BP577" i="1" s="1"/>
  <c r="BU577" i="1" s="1"/>
  <c r="BZ577" i="1" s="1"/>
  <c r="CJ577" i="1" s="1"/>
  <c r="CL577" i="1" s="1"/>
  <c r="N589" i="1"/>
  <c r="T589" i="1" s="1"/>
  <c r="Z589" i="1" s="1"/>
  <c r="AF589" i="1" s="1"/>
  <c r="AL589" i="1" s="1"/>
  <c r="AR589" i="1" s="1"/>
  <c r="AX589" i="1" s="1"/>
  <c r="BD589" i="1" s="1"/>
  <c r="BJ589" i="1" s="1"/>
  <c r="BP589" i="1" s="1"/>
  <c r="BU589" i="1" s="1"/>
  <c r="BZ589" i="1" s="1"/>
  <c r="CJ589" i="1" s="1"/>
  <c r="O592" i="1"/>
  <c r="O588" i="1" s="1"/>
  <c r="BK592" i="1"/>
  <c r="BK588" i="1" s="1"/>
  <c r="CB592" i="1"/>
  <c r="CB588" i="1" s="1"/>
  <c r="N600" i="1"/>
  <c r="T600" i="1" s="1"/>
  <c r="Z600" i="1" s="1"/>
  <c r="AF600" i="1" s="1"/>
  <c r="AL600" i="1" s="1"/>
  <c r="AR600" i="1" s="1"/>
  <c r="AX600" i="1" s="1"/>
  <c r="BD600" i="1" s="1"/>
  <c r="BJ600" i="1" s="1"/>
  <c r="BP600" i="1" s="1"/>
  <c r="BU600" i="1" s="1"/>
  <c r="BZ600" i="1" s="1"/>
  <c r="CJ600" i="1" s="1"/>
  <c r="CL600" i="1" s="1"/>
  <c r="N610" i="1"/>
  <c r="T610" i="1" s="1"/>
  <c r="Z610" i="1" s="1"/>
  <c r="AF610" i="1" s="1"/>
  <c r="AL610" i="1" s="1"/>
  <c r="AR610" i="1" s="1"/>
  <c r="AX610" i="1" s="1"/>
  <c r="BD610" i="1" s="1"/>
  <c r="BJ610" i="1" s="1"/>
  <c r="BP610" i="1" s="1"/>
  <c r="BU610" i="1" s="1"/>
  <c r="BZ610" i="1" s="1"/>
  <c r="CJ610" i="1" s="1"/>
  <c r="CL610" i="1" s="1"/>
  <c r="M617" i="1"/>
  <c r="S617" i="1" s="1"/>
  <c r="Y617" i="1" s="1"/>
  <c r="AE617" i="1" s="1"/>
  <c r="AK617" i="1" s="1"/>
  <c r="AQ617" i="1" s="1"/>
  <c r="AW617" i="1" s="1"/>
  <c r="BC617" i="1" s="1"/>
  <c r="BI617" i="1" s="1"/>
  <c r="BO617" i="1" s="1"/>
  <c r="BT617" i="1" s="1"/>
  <c r="BY617" i="1" s="1"/>
  <c r="CG617" i="1" s="1"/>
  <c r="CI617" i="1" s="1"/>
  <c r="N620" i="1"/>
  <c r="T620" i="1" s="1"/>
  <c r="Z620" i="1" s="1"/>
  <c r="AF620" i="1" s="1"/>
  <c r="AL620" i="1" s="1"/>
  <c r="AR620" i="1" s="1"/>
  <c r="AX620" i="1" s="1"/>
  <c r="BD620" i="1" s="1"/>
  <c r="BJ620" i="1" s="1"/>
  <c r="BP620" i="1" s="1"/>
  <c r="BU620" i="1" s="1"/>
  <c r="BZ620" i="1" s="1"/>
  <c r="CJ620" i="1" s="1"/>
  <c r="CL620" i="1" s="1"/>
  <c r="U619" i="1"/>
  <c r="U615" i="1" s="1"/>
  <c r="U614" i="1" s="1"/>
  <c r="U613" i="1" s="1"/>
  <c r="AB619" i="1"/>
  <c r="AB615" i="1" s="1"/>
  <c r="AB614" i="1" s="1"/>
  <c r="AB613" i="1" s="1"/>
  <c r="AS619" i="1"/>
  <c r="AS615" i="1" s="1"/>
  <c r="AS614" i="1" s="1"/>
  <c r="AS613" i="1" s="1"/>
  <c r="AZ619" i="1"/>
  <c r="AZ615" i="1" s="1"/>
  <c r="AZ614" i="1" s="1"/>
  <c r="AZ613" i="1" s="1"/>
  <c r="M630" i="1"/>
  <c r="S630" i="1" s="1"/>
  <c r="Y630" i="1" s="1"/>
  <c r="AE630" i="1" s="1"/>
  <c r="AK630" i="1" s="1"/>
  <c r="AQ630" i="1" s="1"/>
  <c r="AW630" i="1" s="1"/>
  <c r="BC630" i="1" s="1"/>
  <c r="BI630" i="1" s="1"/>
  <c r="BO630" i="1" s="1"/>
  <c r="BT630" i="1" s="1"/>
  <c r="BY630" i="1" s="1"/>
  <c r="CG630" i="1" s="1"/>
  <c r="CI630" i="1" s="1"/>
  <c r="N633" i="1"/>
  <c r="T633" i="1" s="1"/>
  <c r="Z633" i="1" s="1"/>
  <c r="AF633" i="1" s="1"/>
  <c r="AL633" i="1" s="1"/>
  <c r="AR633" i="1" s="1"/>
  <c r="AX633" i="1" s="1"/>
  <c r="BD633" i="1" s="1"/>
  <c r="BJ633" i="1" s="1"/>
  <c r="BP633" i="1" s="1"/>
  <c r="BU633" i="1" s="1"/>
  <c r="BZ633" i="1" s="1"/>
  <c r="CJ633" i="1" s="1"/>
  <c r="CL633" i="1" s="1"/>
  <c r="U629" i="1"/>
  <c r="U628" i="1" s="1"/>
  <c r="AS629" i="1"/>
  <c r="AS628" i="1" s="1"/>
  <c r="L638" i="1"/>
  <c r="R638" i="1" s="1"/>
  <c r="X638" i="1" s="1"/>
  <c r="AD638" i="1" s="1"/>
  <c r="AJ638" i="1" s="1"/>
  <c r="AP638" i="1" s="1"/>
  <c r="AV638" i="1" s="1"/>
  <c r="BB638" i="1" s="1"/>
  <c r="BH638" i="1" s="1"/>
  <c r="BN638" i="1" s="1"/>
  <c r="BS638" i="1" s="1"/>
  <c r="BX638" i="1" s="1"/>
  <c r="CD638" i="1" s="1"/>
  <c r="CF638" i="1" s="1"/>
  <c r="M638" i="1"/>
  <c r="S638" i="1" s="1"/>
  <c r="Y638" i="1" s="1"/>
  <c r="AE638" i="1" s="1"/>
  <c r="AK638" i="1" s="1"/>
  <c r="AQ638" i="1" s="1"/>
  <c r="AW638" i="1" s="1"/>
  <c r="BC638" i="1" s="1"/>
  <c r="BI638" i="1" s="1"/>
  <c r="BO638" i="1" s="1"/>
  <c r="BT638" i="1" s="1"/>
  <c r="BY638" i="1" s="1"/>
  <c r="CG638" i="1" s="1"/>
  <c r="CI638" i="1" s="1"/>
  <c r="M647" i="1"/>
  <c r="S647" i="1" s="1"/>
  <c r="Y647" i="1" s="1"/>
  <c r="AE647" i="1" s="1"/>
  <c r="AK647" i="1" s="1"/>
  <c r="AQ647" i="1" s="1"/>
  <c r="AW647" i="1" s="1"/>
  <c r="BC647" i="1" s="1"/>
  <c r="BI647" i="1" s="1"/>
  <c r="BO647" i="1" s="1"/>
  <c r="BT647" i="1" s="1"/>
  <c r="BY647" i="1" s="1"/>
  <c r="CG647" i="1" s="1"/>
  <c r="CI647" i="1" s="1"/>
  <c r="N653" i="1"/>
  <c r="T653" i="1" s="1"/>
  <c r="Z653" i="1" s="1"/>
  <c r="AF653" i="1" s="1"/>
  <c r="AL653" i="1" s="1"/>
  <c r="AR653" i="1" s="1"/>
  <c r="AX653" i="1" s="1"/>
  <c r="BD653" i="1" s="1"/>
  <c r="BJ653" i="1" s="1"/>
  <c r="BP653" i="1" s="1"/>
  <c r="BU653" i="1" s="1"/>
  <c r="BZ653" i="1" s="1"/>
  <c r="CJ653" i="1" s="1"/>
  <c r="CL653" i="1" s="1"/>
  <c r="M657" i="1"/>
  <c r="S657" i="1" s="1"/>
  <c r="Y657" i="1" s="1"/>
  <c r="AE657" i="1" s="1"/>
  <c r="AK657" i="1" s="1"/>
  <c r="AQ657" i="1" s="1"/>
  <c r="AW657" i="1" s="1"/>
  <c r="BC657" i="1" s="1"/>
  <c r="BI657" i="1" s="1"/>
  <c r="BO657" i="1" s="1"/>
  <c r="BT657" i="1" s="1"/>
  <c r="BY657" i="1" s="1"/>
  <c r="CG657" i="1" s="1"/>
  <c r="CI657" i="1" s="1"/>
  <c r="N660" i="1"/>
  <c r="T660" i="1" s="1"/>
  <c r="Z660" i="1" s="1"/>
  <c r="AF660" i="1" s="1"/>
  <c r="AL660" i="1" s="1"/>
  <c r="AR660" i="1" s="1"/>
  <c r="AX660" i="1" s="1"/>
  <c r="BD660" i="1" s="1"/>
  <c r="BJ660" i="1" s="1"/>
  <c r="BP660" i="1" s="1"/>
  <c r="BU660" i="1" s="1"/>
  <c r="BZ660" i="1" s="1"/>
  <c r="CJ660" i="1" s="1"/>
  <c r="CL660" i="1" s="1"/>
  <c r="L665" i="1"/>
  <c r="R665" i="1" s="1"/>
  <c r="X665" i="1" s="1"/>
  <c r="AD665" i="1" s="1"/>
  <c r="AJ665" i="1" s="1"/>
  <c r="AP665" i="1" s="1"/>
  <c r="AV665" i="1" s="1"/>
  <c r="BB665" i="1" s="1"/>
  <c r="BH665" i="1" s="1"/>
  <c r="BN665" i="1" s="1"/>
  <c r="BS665" i="1" s="1"/>
  <c r="BX665" i="1" s="1"/>
  <c r="CD665" i="1" s="1"/>
  <c r="CF665" i="1" s="1"/>
  <c r="Q662" i="1"/>
  <c r="Q652" i="1" s="1"/>
  <c r="Q651" i="1" s="1"/>
  <c r="AH662" i="1"/>
  <c r="AH652" i="1" s="1"/>
  <c r="AH651" i="1" s="1"/>
  <c r="AO662" i="1"/>
  <c r="AO652" i="1" s="1"/>
  <c r="AO651" i="1" s="1"/>
  <c r="BF662" i="1"/>
  <c r="BF652" i="1" s="1"/>
  <c r="BF651" i="1" s="1"/>
  <c r="BM662" i="1"/>
  <c r="BM652" i="1" s="1"/>
  <c r="BM651" i="1" s="1"/>
  <c r="CM662" i="1"/>
  <c r="CM652" i="1" s="1"/>
  <c r="CM651" i="1" s="1"/>
  <c r="L684" i="1"/>
  <c r="R684" i="1" s="1"/>
  <c r="X684" i="1" s="1"/>
  <c r="AD684" i="1" s="1"/>
  <c r="AJ684" i="1" s="1"/>
  <c r="AP684" i="1" s="1"/>
  <c r="AV684" i="1" s="1"/>
  <c r="BB684" i="1" s="1"/>
  <c r="BH684" i="1" s="1"/>
  <c r="BN684" i="1" s="1"/>
  <c r="BS684" i="1" s="1"/>
  <c r="BX684" i="1" s="1"/>
  <c r="CD684" i="1" s="1"/>
  <c r="CF684" i="1" s="1"/>
  <c r="M684" i="1"/>
  <c r="S684" i="1" s="1"/>
  <c r="Y684" i="1" s="1"/>
  <c r="AE684" i="1" s="1"/>
  <c r="AK684" i="1" s="1"/>
  <c r="AQ684" i="1" s="1"/>
  <c r="AW684" i="1" s="1"/>
  <c r="BC684" i="1" s="1"/>
  <c r="BI684" i="1" s="1"/>
  <c r="BO684" i="1" s="1"/>
  <c r="BT684" i="1" s="1"/>
  <c r="BY684" i="1" s="1"/>
  <c r="CG684" i="1" s="1"/>
  <c r="CI684" i="1" s="1"/>
  <c r="N692" i="1"/>
  <c r="T692" i="1" s="1"/>
  <c r="Z692" i="1" s="1"/>
  <c r="AF692" i="1" s="1"/>
  <c r="AL692" i="1" s="1"/>
  <c r="AR692" i="1" s="1"/>
  <c r="AX692" i="1" s="1"/>
  <c r="BD692" i="1" s="1"/>
  <c r="BJ692" i="1" s="1"/>
  <c r="BP692" i="1" s="1"/>
  <c r="BU692" i="1" s="1"/>
  <c r="BZ692" i="1" s="1"/>
  <c r="CJ692" i="1" s="1"/>
  <c r="CL692" i="1" s="1"/>
  <c r="L695" i="1"/>
  <c r="R695" i="1" s="1"/>
  <c r="X695" i="1" s="1"/>
  <c r="AD695" i="1" s="1"/>
  <c r="AJ695" i="1" s="1"/>
  <c r="AP695" i="1" s="1"/>
  <c r="AV695" i="1" s="1"/>
  <c r="BB695" i="1" s="1"/>
  <c r="BH695" i="1" s="1"/>
  <c r="BN695" i="1" s="1"/>
  <c r="AC691" i="1"/>
  <c r="AC690" i="1" s="1"/>
  <c r="BA691" i="1"/>
  <c r="BA690" i="1" s="1"/>
  <c r="N708" i="1"/>
  <c r="T708" i="1" s="1"/>
  <c r="Z708" i="1" s="1"/>
  <c r="AF708" i="1" s="1"/>
  <c r="AL708" i="1" s="1"/>
  <c r="AR708" i="1" s="1"/>
  <c r="AX708" i="1" s="1"/>
  <c r="BD708" i="1" s="1"/>
  <c r="BJ708" i="1" s="1"/>
  <c r="BP708" i="1" s="1"/>
  <c r="BU708" i="1" s="1"/>
  <c r="BZ708" i="1" s="1"/>
  <c r="CJ708" i="1" s="1"/>
  <c r="CL708" i="1" s="1"/>
  <c r="L715" i="1"/>
  <c r="R715" i="1" s="1"/>
  <c r="X715" i="1" s="1"/>
  <c r="AD715" i="1" s="1"/>
  <c r="AJ715" i="1" s="1"/>
  <c r="AP715" i="1" s="1"/>
  <c r="AV715" i="1" s="1"/>
  <c r="BB715" i="1" s="1"/>
  <c r="BH715" i="1" s="1"/>
  <c r="BN715" i="1" s="1"/>
  <c r="BS715" i="1" s="1"/>
  <c r="BX715" i="1" s="1"/>
  <c r="CD715" i="1" s="1"/>
  <c r="CF715" i="1" s="1"/>
  <c r="W713" i="1"/>
  <c r="W712" i="1" s="1"/>
  <c r="W704" i="1" s="1"/>
  <c r="N721" i="1"/>
  <c r="T721" i="1" s="1"/>
  <c r="Z721" i="1" s="1"/>
  <c r="AF721" i="1" s="1"/>
  <c r="AL721" i="1" s="1"/>
  <c r="AR721" i="1" s="1"/>
  <c r="AX721" i="1" s="1"/>
  <c r="BD721" i="1" s="1"/>
  <c r="BJ721" i="1" s="1"/>
  <c r="BP721" i="1" s="1"/>
  <c r="BU721" i="1" s="1"/>
  <c r="BZ721" i="1" s="1"/>
  <c r="CJ721" i="1" s="1"/>
  <c r="CL721" i="1" s="1"/>
  <c r="N730" i="1"/>
  <c r="T730" i="1" s="1"/>
  <c r="Z730" i="1" s="1"/>
  <c r="AF730" i="1" s="1"/>
  <c r="AL730" i="1" s="1"/>
  <c r="AR730" i="1" s="1"/>
  <c r="AX730" i="1" s="1"/>
  <c r="BD730" i="1" s="1"/>
  <c r="BJ730" i="1" s="1"/>
  <c r="BP730" i="1" s="1"/>
  <c r="BU730" i="1" s="1"/>
  <c r="BZ730" i="1" s="1"/>
  <c r="CJ730" i="1" s="1"/>
  <c r="CL730" i="1" s="1"/>
  <c r="AB736" i="1"/>
  <c r="AB735" i="1" s="1"/>
  <c r="AZ736" i="1"/>
  <c r="AZ735" i="1" s="1"/>
  <c r="BG736" i="1"/>
  <c r="BG735" i="1" s="1"/>
  <c r="CA736" i="1"/>
  <c r="CA735" i="1" s="1"/>
  <c r="N742" i="1"/>
  <c r="T742" i="1" s="1"/>
  <c r="Z742" i="1" s="1"/>
  <c r="AF742" i="1" s="1"/>
  <c r="AL742" i="1" s="1"/>
  <c r="AR742" i="1" s="1"/>
  <c r="AX742" i="1" s="1"/>
  <c r="BD742" i="1" s="1"/>
  <c r="BJ742" i="1" s="1"/>
  <c r="BP742" i="1" s="1"/>
  <c r="BU742" i="1" s="1"/>
  <c r="BZ742" i="1" s="1"/>
  <c r="CJ742" i="1" s="1"/>
  <c r="CL742" i="1" s="1"/>
  <c r="AA750" i="1"/>
  <c r="AA749" i="1" s="1"/>
  <c r="AH750" i="1"/>
  <c r="AH749" i="1" s="1"/>
  <c r="AY750" i="1"/>
  <c r="AY749" i="1" s="1"/>
  <c r="BF750" i="1"/>
  <c r="BF749" i="1" s="1"/>
  <c r="BW750" i="1"/>
  <c r="BW749" i="1" s="1"/>
  <c r="AG788" i="1"/>
  <c r="AG787" i="1" s="1"/>
  <c r="BE788" i="1"/>
  <c r="BE787" i="1" s="1"/>
  <c r="CC788" i="1"/>
  <c r="CC787" i="1" s="1"/>
  <c r="L793" i="1"/>
  <c r="L794" i="1"/>
  <c r="M795" i="1"/>
  <c r="S795" i="1" s="1"/>
  <c r="Y795" i="1" s="1"/>
  <c r="AE795" i="1" s="1"/>
  <c r="AK795" i="1" s="1"/>
  <c r="AQ795" i="1" s="1"/>
  <c r="AW795" i="1" s="1"/>
  <c r="BC795" i="1" s="1"/>
  <c r="BI795" i="1" s="1"/>
  <c r="BO795" i="1" s="1"/>
  <c r="BT795" i="1" s="1"/>
  <c r="BY795" i="1" s="1"/>
  <c r="CG795" i="1" s="1"/>
  <c r="CI795" i="1" s="1"/>
  <c r="AA794" i="1"/>
  <c r="AA793" i="1" s="1"/>
  <c r="AY794" i="1"/>
  <c r="AY793" i="1" s="1"/>
  <c r="BW794" i="1"/>
  <c r="BW793" i="1" s="1"/>
  <c r="N805" i="1"/>
  <c r="N806" i="1"/>
  <c r="N807" i="1"/>
  <c r="I807" i="1"/>
  <c r="AC807" i="1"/>
  <c r="AC806" i="1" s="1"/>
  <c r="AC805" i="1" s="1"/>
  <c r="BA807" i="1"/>
  <c r="BA806" i="1" s="1"/>
  <c r="BA805" i="1" s="1"/>
  <c r="Y824" i="1"/>
  <c r="AE824" i="1" s="1"/>
  <c r="AK824" i="1" s="1"/>
  <c r="AQ824" i="1" s="1"/>
  <c r="AW824" i="1" s="1"/>
  <c r="BC824" i="1" s="1"/>
  <c r="BI824" i="1" s="1"/>
  <c r="BO824" i="1" s="1"/>
  <c r="BT824" i="1" s="1"/>
  <c r="BY824" i="1" s="1"/>
  <c r="CG824" i="1" s="1"/>
  <c r="CI824" i="1" s="1"/>
  <c r="N830" i="1"/>
  <c r="N831" i="1"/>
  <c r="L834" i="1"/>
  <c r="R834" i="1" s="1"/>
  <c r="X834" i="1" s="1"/>
  <c r="AD834" i="1" s="1"/>
  <c r="AJ834" i="1" s="1"/>
  <c r="AP834" i="1" s="1"/>
  <c r="AV834" i="1" s="1"/>
  <c r="BB834" i="1" s="1"/>
  <c r="BH834" i="1" s="1"/>
  <c r="BN834" i="1" s="1"/>
  <c r="BS834" i="1" s="1"/>
  <c r="BX834" i="1" s="1"/>
  <c r="CD834" i="1" s="1"/>
  <c r="AC831" i="1"/>
  <c r="AC830" i="1" s="1"/>
  <c r="BA831" i="1"/>
  <c r="BA830" i="1" s="1"/>
  <c r="AZ856" i="1"/>
  <c r="AH873" i="1"/>
  <c r="O873" i="1"/>
  <c r="AY873" i="1"/>
  <c r="BL873" i="1"/>
  <c r="M886" i="1"/>
  <c r="S886" i="1" s="1"/>
  <c r="Y886" i="1" s="1"/>
  <c r="AE886" i="1" s="1"/>
  <c r="AK886" i="1" s="1"/>
  <c r="AQ886" i="1" s="1"/>
  <c r="AW886" i="1" s="1"/>
  <c r="BC886" i="1" s="1"/>
  <c r="BI886" i="1" s="1"/>
  <c r="BO886" i="1" s="1"/>
  <c r="BT886" i="1" s="1"/>
  <c r="BY886" i="1" s="1"/>
  <c r="CG886" i="1" s="1"/>
  <c r="CI886" i="1" s="1"/>
  <c r="AZ907" i="1"/>
  <c r="AZ902" i="1" s="1"/>
  <c r="L922" i="1"/>
  <c r="R922" i="1" s="1"/>
  <c r="X922" i="1" s="1"/>
  <c r="AD922" i="1" s="1"/>
  <c r="AJ922" i="1" s="1"/>
  <c r="AP922" i="1" s="1"/>
  <c r="AV922" i="1" s="1"/>
  <c r="BB922" i="1" s="1"/>
  <c r="BH922" i="1" s="1"/>
  <c r="BN922" i="1" s="1"/>
  <c r="BS922" i="1" s="1"/>
  <c r="BX922" i="1" s="1"/>
  <c r="CD922" i="1" s="1"/>
  <c r="CF922" i="1" s="1"/>
  <c r="F921" i="1"/>
  <c r="AO921" i="1"/>
  <c r="AO920" i="1" s="1"/>
  <c r="AO919" i="1" s="1"/>
  <c r="CM921" i="1"/>
  <c r="CM920" i="1" s="1"/>
  <c r="CM919" i="1" s="1"/>
  <c r="O938" i="1"/>
  <c r="O937" i="1" s="1"/>
  <c r="AC938" i="1"/>
  <c r="AC937" i="1" s="1"/>
  <c r="BK938" i="1"/>
  <c r="BK937" i="1" s="1"/>
  <c r="L950" i="1"/>
  <c r="R950" i="1" s="1"/>
  <c r="X950" i="1" s="1"/>
  <c r="AD950" i="1" s="1"/>
  <c r="AJ950" i="1" s="1"/>
  <c r="AP950" i="1" s="1"/>
  <c r="AV950" i="1" s="1"/>
  <c r="BB950" i="1" s="1"/>
  <c r="BH950" i="1" s="1"/>
  <c r="BN950" i="1" s="1"/>
  <c r="BS950" i="1" s="1"/>
  <c r="BX950" i="1" s="1"/>
  <c r="CD950" i="1" s="1"/>
  <c r="CF950" i="1" s="1"/>
  <c r="F949" i="1"/>
  <c r="L949" i="1" s="1"/>
  <c r="R949" i="1" s="1"/>
  <c r="X949" i="1" s="1"/>
  <c r="AD949" i="1" s="1"/>
  <c r="AJ949" i="1" s="1"/>
  <c r="AP949" i="1" s="1"/>
  <c r="AV949" i="1" s="1"/>
  <c r="BB949" i="1" s="1"/>
  <c r="BH949" i="1" s="1"/>
  <c r="BN949" i="1" s="1"/>
  <c r="BS949" i="1" s="1"/>
  <c r="BX949" i="1" s="1"/>
  <c r="CD949" i="1" s="1"/>
  <c r="CF949" i="1" s="1"/>
  <c r="M950" i="1"/>
  <c r="S950" i="1" s="1"/>
  <c r="Y950" i="1" s="1"/>
  <c r="AE950" i="1" s="1"/>
  <c r="AK950" i="1" s="1"/>
  <c r="AQ950" i="1" s="1"/>
  <c r="AW950" i="1" s="1"/>
  <c r="BC950" i="1" s="1"/>
  <c r="BI950" i="1" s="1"/>
  <c r="BO950" i="1" s="1"/>
  <c r="BT950" i="1" s="1"/>
  <c r="BY950" i="1" s="1"/>
  <c r="CG950" i="1" s="1"/>
  <c r="CI950" i="1" s="1"/>
  <c r="J949" i="1"/>
  <c r="M949" i="1" s="1"/>
  <c r="S949" i="1" s="1"/>
  <c r="Y949" i="1" s="1"/>
  <c r="AE949" i="1" s="1"/>
  <c r="AK949" i="1" s="1"/>
  <c r="AQ949" i="1" s="1"/>
  <c r="AW949" i="1" s="1"/>
  <c r="BC949" i="1" s="1"/>
  <c r="BI949" i="1" s="1"/>
  <c r="BO949" i="1" s="1"/>
  <c r="L955" i="1"/>
  <c r="R955" i="1" s="1"/>
  <c r="X955" i="1" s="1"/>
  <c r="AD955" i="1" s="1"/>
  <c r="AJ955" i="1" s="1"/>
  <c r="AP955" i="1" s="1"/>
  <c r="AV955" i="1" s="1"/>
  <c r="BB955" i="1" s="1"/>
  <c r="BH955" i="1" s="1"/>
  <c r="BN955" i="1" s="1"/>
  <c r="BS955" i="1" s="1"/>
  <c r="BX955" i="1" s="1"/>
  <c r="CD955" i="1" s="1"/>
  <c r="CF955" i="1" s="1"/>
  <c r="I954" i="1"/>
  <c r="I953" i="1" s="1"/>
  <c r="U958" i="1"/>
  <c r="U957" i="1" s="1"/>
  <c r="AZ958" i="1"/>
  <c r="AZ957" i="1" s="1"/>
  <c r="BQ958" i="1"/>
  <c r="BQ957" i="1" s="1"/>
  <c r="M960" i="1"/>
  <c r="S960" i="1" s="1"/>
  <c r="Y960" i="1" s="1"/>
  <c r="AE960" i="1" s="1"/>
  <c r="AK960" i="1" s="1"/>
  <c r="AQ960" i="1" s="1"/>
  <c r="AW960" i="1" s="1"/>
  <c r="BC960" i="1" s="1"/>
  <c r="BI960" i="1" s="1"/>
  <c r="BO960" i="1" s="1"/>
  <c r="BT960" i="1" s="1"/>
  <c r="BY960" i="1" s="1"/>
  <c r="CG960" i="1" s="1"/>
  <c r="J959" i="1"/>
  <c r="M959" i="1" s="1"/>
  <c r="S959" i="1" s="1"/>
  <c r="Y959" i="1" s="1"/>
  <c r="AE959" i="1" s="1"/>
  <c r="AK959" i="1" s="1"/>
  <c r="AQ959" i="1" s="1"/>
  <c r="AW959" i="1" s="1"/>
  <c r="BC959" i="1" s="1"/>
  <c r="BI959" i="1" s="1"/>
  <c r="BO959" i="1" s="1"/>
  <c r="BT959" i="1" s="1"/>
  <c r="BY959" i="1" s="1"/>
  <c r="CG959" i="1" s="1"/>
  <c r="BV958" i="1"/>
  <c r="BV957" i="1" s="1"/>
  <c r="O958" i="1"/>
  <c r="O957" i="1" s="1"/>
  <c r="BK958" i="1"/>
  <c r="BK957" i="1" s="1"/>
  <c r="M973" i="1"/>
  <c r="S973" i="1" s="1"/>
  <c r="Y973" i="1" s="1"/>
  <c r="AE973" i="1" s="1"/>
  <c r="AK973" i="1" s="1"/>
  <c r="AQ973" i="1" s="1"/>
  <c r="AW973" i="1" s="1"/>
  <c r="BC973" i="1" s="1"/>
  <c r="BI973" i="1" s="1"/>
  <c r="BO973" i="1" s="1"/>
  <c r="BT973" i="1" s="1"/>
  <c r="BY973" i="1" s="1"/>
  <c r="CG973" i="1" s="1"/>
  <c r="CI973" i="1" s="1"/>
  <c r="G972" i="1"/>
  <c r="M972" i="1" s="1"/>
  <c r="S972" i="1" s="1"/>
  <c r="Y972" i="1" s="1"/>
  <c r="AE972" i="1" s="1"/>
  <c r="AK972" i="1" s="1"/>
  <c r="AQ972" i="1" s="1"/>
  <c r="AW972" i="1" s="1"/>
  <c r="BC972" i="1" s="1"/>
  <c r="BI972" i="1" s="1"/>
  <c r="BO972" i="1" s="1"/>
  <c r="M981" i="1"/>
  <c r="S981" i="1" s="1"/>
  <c r="Y981" i="1" s="1"/>
  <c r="AE981" i="1" s="1"/>
  <c r="AK981" i="1" s="1"/>
  <c r="AQ981" i="1" s="1"/>
  <c r="AW981" i="1" s="1"/>
  <c r="BC981" i="1" s="1"/>
  <c r="BI981" i="1" s="1"/>
  <c r="BO981" i="1" s="1"/>
  <c r="BT981" i="1" s="1"/>
  <c r="BY981" i="1" s="1"/>
  <c r="CG981" i="1" s="1"/>
  <c r="G980" i="1"/>
  <c r="AI979" i="1"/>
  <c r="AI978" i="1" s="1"/>
  <c r="BQ979" i="1"/>
  <c r="BQ978" i="1" s="1"/>
  <c r="L982" i="1"/>
  <c r="R982" i="1" s="1"/>
  <c r="X982" i="1" s="1"/>
  <c r="AD982" i="1" s="1"/>
  <c r="AJ982" i="1" s="1"/>
  <c r="AP982" i="1" s="1"/>
  <c r="AV982" i="1" s="1"/>
  <c r="BB982" i="1" s="1"/>
  <c r="BH982" i="1" s="1"/>
  <c r="BN982" i="1" s="1"/>
  <c r="BS982" i="1" s="1"/>
  <c r="BX982" i="1" s="1"/>
  <c r="CD982" i="1" s="1"/>
  <c r="F981" i="1"/>
  <c r="J979" i="1"/>
  <c r="J978" i="1" s="1"/>
  <c r="Q979" i="1"/>
  <c r="Q978" i="1" s="1"/>
  <c r="AA979" i="1"/>
  <c r="AA978" i="1" s="1"/>
  <c r="AH979" i="1"/>
  <c r="AH978" i="1" s="1"/>
  <c r="BF979" i="1"/>
  <c r="BF978" i="1" s="1"/>
  <c r="BM979" i="1"/>
  <c r="BM978" i="1" s="1"/>
  <c r="BW979" i="1"/>
  <c r="BW978" i="1" s="1"/>
  <c r="CM979" i="1"/>
  <c r="CM978" i="1" s="1"/>
  <c r="L999" i="1"/>
  <c r="R999" i="1" s="1"/>
  <c r="X999" i="1" s="1"/>
  <c r="AD999" i="1" s="1"/>
  <c r="AJ999" i="1" s="1"/>
  <c r="AP999" i="1" s="1"/>
  <c r="AV999" i="1" s="1"/>
  <c r="BB999" i="1" s="1"/>
  <c r="BH999" i="1" s="1"/>
  <c r="BN999" i="1" s="1"/>
  <c r="BS999" i="1" s="1"/>
  <c r="BX999" i="1" s="1"/>
  <c r="CD999" i="1" s="1"/>
  <c r="CF999" i="1" s="1"/>
  <c r="F998" i="1"/>
  <c r="L998" i="1" s="1"/>
  <c r="R998" i="1" s="1"/>
  <c r="X998" i="1" s="1"/>
  <c r="AD998" i="1" s="1"/>
  <c r="AJ998" i="1" s="1"/>
  <c r="AP998" i="1" s="1"/>
  <c r="AV998" i="1" s="1"/>
  <c r="BB998" i="1" s="1"/>
  <c r="BH998" i="1" s="1"/>
  <c r="BN998" i="1" s="1"/>
  <c r="BS998" i="1" s="1"/>
  <c r="BX998" i="1" s="1"/>
  <c r="CD998" i="1" s="1"/>
  <c r="CF998" i="1" s="1"/>
  <c r="BR1029" i="1"/>
  <c r="BR1028" i="1" s="1"/>
  <c r="N1034" i="1"/>
  <c r="M1036" i="1"/>
  <c r="S1036" i="1" s="1"/>
  <c r="Y1036" i="1" s="1"/>
  <c r="AE1036" i="1" s="1"/>
  <c r="AK1036" i="1" s="1"/>
  <c r="AQ1036" i="1" s="1"/>
  <c r="AW1036" i="1" s="1"/>
  <c r="BC1036" i="1" s="1"/>
  <c r="BI1036" i="1" s="1"/>
  <c r="BO1036" i="1" s="1"/>
  <c r="BT1036" i="1" s="1"/>
  <c r="BY1036" i="1" s="1"/>
  <c r="CG1036" i="1" s="1"/>
  <c r="CI1036" i="1" s="1"/>
  <c r="G1035" i="1"/>
  <c r="BR1040" i="1"/>
  <c r="Q1058" i="1"/>
  <c r="Q1057" i="1" s="1"/>
  <c r="AO1058" i="1"/>
  <c r="AO1057" i="1" s="1"/>
  <c r="BM1058" i="1"/>
  <c r="BM1057" i="1" s="1"/>
  <c r="CM1058" i="1"/>
  <c r="CM1057" i="1" s="1"/>
  <c r="L1073" i="1"/>
  <c r="R1073" i="1" s="1"/>
  <c r="X1073" i="1" s="1"/>
  <c r="AD1073" i="1" s="1"/>
  <c r="AJ1073" i="1" s="1"/>
  <c r="AP1073" i="1" s="1"/>
  <c r="AV1073" i="1" s="1"/>
  <c r="BB1073" i="1" s="1"/>
  <c r="BH1073" i="1" s="1"/>
  <c r="BN1073" i="1" s="1"/>
  <c r="F1072" i="1"/>
  <c r="BR1071" i="1"/>
  <c r="M1084" i="1"/>
  <c r="S1084" i="1" s="1"/>
  <c r="Y1084" i="1" s="1"/>
  <c r="AE1084" i="1" s="1"/>
  <c r="AK1084" i="1" s="1"/>
  <c r="AQ1084" i="1" s="1"/>
  <c r="AW1084" i="1" s="1"/>
  <c r="BC1084" i="1" s="1"/>
  <c r="BI1084" i="1" s="1"/>
  <c r="BO1084" i="1" s="1"/>
  <c r="BT1084" i="1" s="1"/>
  <c r="BY1084" i="1" s="1"/>
  <c r="CG1084" i="1" s="1"/>
  <c r="CI1084" i="1" s="1"/>
  <c r="G1083" i="1"/>
  <c r="M1083" i="1" s="1"/>
  <c r="S1083" i="1" s="1"/>
  <c r="Y1083" i="1" s="1"/>
  <c r="AE1083" i="1" s="1"/>
  <c r="AK1083" i="1" s="1"/>
  <c r="AQ1083" i="1" s="1"/>
  <c r="AW1083" i="1" s="1"/>
  <c r="BC1083" i="1" s="1"/>
  <c r="BI1083" i="1" s="1"/>
  <c r="BO1083" i="1" s="1"/>
  <c r="BT1083" i="1" s="1"/>
  <c r="BY1083" i="1" s="1"/>
  <c r="CG1083" i="1" s="1"/>
  <c r="CI1083" i="1" s="1"/>
  <c r="N1104" i="1"/>
  <c r="T1104" i="1" s="1"/>
  <c r="Z1104" i="1" s="1"/>
  <c r="AF1104" i="1" s="1"/>
  <c r="AL1104" i="1" s="1"/>
  <c r="AR1104" i="1" s="1"/>
  <c r="AX1104" i="1" s="1"/>
  <c r="BD1104" i="1" s="1"/>
  <c r="BJ1104" i="1" s="1"/>
  <c r="BP1104" i="1" s="1"/>
  <c r="BU1104" i="1" s="1"/>
  <c r="BZ1104" i="1" s="1"/>
  <c r="CJ1104" i="1" s="1"/>
  <c r="CL1104" i="1" s="1"/>
  <c r="BV1100" i="1"/>
  <c r="BV1096" i="1" s="1"/>
  <c r="CC1100" i="1"/>
  <c r="CC1096" i="1" s="1"/>
  <c r="BR1138" i="1"/>
  <c r="V1137" i="1"/>
  <c r="BA1137" i="1"/>
  <c r="M1148" i="1"/>
  <c r="S1148" i="1" s="1"/>
  <c r="Y1148" i="1" s="1"/>
  <c r="AE1148" i="1" s="1"/>
  <c r="AK1148" i="1" s="1"/>
  <c r="AQ1148" i="1" s="1"/>
  <c r="AW1148" i="1" s="1"/>
  <c r="BC1148" i="1" s="1"/>
  <c r="BI1148" i="1" s="1"/>
  <c r="BO1148" i="1" s="1"/>
  <c r="CA1137" i="1"/>
  <c r="N1159" i="1"/>
  <c r="T1159" i="1" s="1"/>
  <c r="Z1159" i="1" s="1"/>
  <c r="AF1159" i="1" s="1"/>
  <c r="AL1159" i="1" s="1"/>
  <c r="AR1159" i="1" s="1"/>
  <c r="AX1159" i="1" s="1"/>
  <c r="BD1159" i="1" s="1"/>
  <c r="BJ1159" i="1" s="1"/>
  <c r="BP1159" i="1" s="1"/>
  <c r="BU1159" i="1" s="1"/>
  <c r="BZ1159" i="1" s="1"/>
  <c r="CJ1159" i="1" s="1"/>
  <c r="CL1159" i="1" s="1"/>
  <c r="H1158" i="1"/>
  <c r="U1170" i="1"/>
  <c r="U1169" i="1" s="1"/>
  <c r="AI1170" i="1"/>
  <c r="AI1169" i="1" s="1"/>
  <c r="AZ1170" i="1"/>
  <c r="AZ1169" i="1" s="1"/>
  <c r="BQ1170" i="1"/>
  <c r="BQ1169" i="1" s="1"/>
  <c r="M1175" i="1"/>
  <c r="S1175" i="1" s="1"/>
  <c r="Y1175" i="1" s="1"/>
  <c r="AE1175" i="1" s="1"/>
  <c r="AK1175" i="1" s="1"/>
  <c r="AQ1175" i="1" s="1"/>
  <c r="AW1175" i="1" s="1"/>
  <c r="BC1175" i="1" s="1"/>
  <c r="BI1175" i="1" s="1"/>
  <c r="BO1175" i="1" s="1"/>
  <c r="BT1175" i="1" s="1"/>
  <c r="BY1175" i="1" s="1"/>
  <c r="CG1175" i="1" s="1"/>
  <c r="CI1175" i="1" s="1"/>
  <c r="BC1193" i="1"/>
  <c r="BI1193" i="1" s="1"/>
  <c r="BO1193" i="1" s="1"/>
  <c r="BT1193" i="1" s="1"/>
  <c r="BY1193" i="1" s="1"/>
  <c r="CG1193" i="1" s="1"/>
  <c r="CI1193" i="1" s="1"/>
  <c r="AZ1192" i="1"/>
  <c r="AS1195" i="1"/>
  <c r="CA1195" i="1"/>
  <c r="O1195" i="1"/>
  <c r="O1179" i="1" s="1"/>
  <c r="AC1195" i="1"/>
  <c r="AT1195" i="1"/>
  <c r="BK1195" i="1"/>
  <c r="CB1195" i="1"/>
  <c r="N1198" i="1"/>
  <c r="T1198" i="1" s="1"/>
  <c r="Z1198" i="1" s="1"/>
  <c r="AF1198" i="1" s="1"/>
  <c r="AL1198" i="1" s="1"/>
  <c r="AR1198" i="1" s="1"/>
  <c r="AX1198" i="1" s="1"/>
  <c r="BD1198" i="1" s="1"/>
  <c r="BJ1198" i="1" s="1"/>
  <c r="BP1198" i="1" s="1"/>
  <c r="BU1198" i="1" s="1"/>
  <c r="BZ1198" i="1" s="1"/>
  <c r="CJ1198" i="1" s="1"/>
  <c r="CL1198" i="1" s="1"/>
  <c r="H1197" i="1"/>
  <c r="M1202" i="1"/>
  <c r="S1202" i="1" s="1"/>
  <c r="Y1202" i="1" s="1"/>
  <c r="AE1202" i="1" s="1"/>
  <c r="AK1202" i="1" s="1"/>
  <c r="AQ1202" i="1" s="1"/>
  <c r="AW1202" i="1" s="1"/>
  <c r="BC1202" i="1" s="1"/>
  <c r="BI1202" i="1" s="1"/>
  <c r="BO1202" i="1" s="1"/>
  <c r="BT1202" i="1" s="1"/>
  <c r="BY1202" i="1" s="1"/>
  <c r="CG1202" i="1" s="1"/>
  <c r="CI1202" i="1" s="1"/>
  <c r="G1201" i="1"/>
  <c r="BQ1205" i="1"/>
  <c r="L1207" i="1"/>
  <c r="R1207" i="1" s="1"/>
  <c r="X1207" i="1" s="1"/>
  <c r="AD1207" i="1" s="1"/>
  <c r="AJ1207" i="1" s="1"/>
  <c r="AP1207" i="1" s="1"/>
  <c r="AV1207" i="1" s="1"/>
  <c r="BB1207" i="1" s="1"/>
  <c r="BH1207" i="1" s="1"/>
  <c r="BN1207" i="1" s="1"/>
  <c r="BS1207" i="1" s="1"/>
  <c r="BX1207" i="1" s="1"/>
  <c r="CD1207" i="1" s="1"/>
  <c r="CF1207" i="1" s="1"/>
  <c r="F1206" i="1"/>
  <c r="M1207" i="1"/>
  <c r="S1207" i="1" s="1"/>
  <c r="Y1207" i="1" s="1"/>
  <c r="AE1207" i="1" s="1"/>
  <c r="AK1207" i="1" s="1"/>
  <c r="AQ1207" i="1" s="1"/>
  <c r="AW1207" i="1" s="1"/>
  <c r="BC1207" i="1" s="1"/>
  <c r="BI1207" i="1" s="1"/>
  <c r="BO1207" i="1" s="1"/>
  <c r="BT1207" i="1" s="1"/>
  <c r="BY1207" i="1" s="1"/>
  <c r="CG1207" i="1" s="1"/>
  <c r="CI1207" i="1" s="1"/>
  <c r="J1206" i="1"/>
  <c r="N1213" i="1"/>
  <c r="T1213" i="1" s="1"/>
  <c r="Z1213" i="1" s="1"/>
  <c r="AF1213" i="1" s="1"/>
  <c r="AL1213" i="1" s="1"/>
  <c r="AR1213" i="1" s="1"/>
  <c r="AX1213" i="1" s="1"/>
  <c r="BD1213" i="1" s="1"/>
  <c r="BJ1213" i="1" s="1"/>
  <c r="BP1213" i="1" s="1"/>
  <c r="BU1213" i="1" s="1"/>
  <c r="BZ1213" i="1" s="1"/>
  <c r="CJ1213" i="1" s="1"/>
  <c r="CL1213" i="1" s="1"/>
  <c r="H1212" i="1"/>
  <c r="BR1212" i="1"/>
  <c r="BQ1225" i="1"/>
  <c r="BQ1224" i="1" s="1"/>
  <c r="M1228" i="1"/>
  <c r="S1228" i="1" s="1"/>
  <c r="Y1228" i="1" s="1"/>
  <c r="AE1228" i="1" s="1"/>
  <c r="AK1228" i="1" s="1"/>
  <c r="AQ1228" i="1" s="1"/>
  <c r="AW1228" i="1" s="1"/>
  <c r="BC1228" i="1" s="1"/>
  <c r="BI1228" i="1" s="1"/>
  <c r="BO1228" i="1" s="1"/>
  <c r="BT1228" i="1" s="1"/>
  <c r="BY1228" i="1" s="1"/>
  <c r="CG1228" i="1" s="1"/>
  <c r="CI1228" i="1" s="1"/>
  <c r="G1227" i="1"/>
  <c r="N1228" i="1"/>
  <c r="T1228" i="1" s="1"/>
  <c r="Z1228" i="1" s="1"/>
  <c r="AF1228" i="1" s="1"/>
  <c r="AL1228" i="1" s="1"/>
  <c r="AR1228" i="1" s="1"/>
  <c r="AX1228" i="1" s="1"/>
  <c r="BD1228" i="1" s="1"/>
  <c r="BJ1228" i="1" s="1"/>
  <c r="BP1228" i="1" s="1"/>
  <c r="BU1228" i="1" s="1"/>
  <c r="BZ1228" i="1" s="1"/>
  <c r="CJ1228" i="1" s="1"/>
  <c r="CL1228" i="1" s="1"/>
  <c r="K1227" i="1"/>
  <c r="K1226" i="1" s="1"/>
  <c r="AN1232" i="1"/>
  <c r="BL1245" i="1"/>
  <c r="P1245" i="1"/>
  <c r="W1245" i="1"/>
  <c r="AU1245" i="1"/>
  <c r="BE1245" i="1"/>
  <c r="CC1245" i="1"/>
  <c r="N1262" i="1"/>
  <c r="T1262" i="1" s="1"/>
  <c r="Z1262" i="1" s="1"/>
  <c r="AF1262" i="1" s="1"/>
  <c r="AL1262" i="1" s="1"/>
  <c r="AR1262" i="1" s="1"/>
  <c r="AX1262" i="1" s="1"/>
  <c r="BD1262" i="1" s="1"/>
  <c r="BJ1262" i="1" s="1"/>
  <c r="BP1262" i="1" s="1"/>
  <c r="BU1262" i="1" s="1"/>
  <c r="BZ1262" i="1" s="1"/>
  <c r="CJ1262" i="1" s="1"/>
  <c r="CL1262" i="1" s="1"/>
  <c r="H1261" i="1"/>
  <c r="AC1259" i="1"/>
  <c r="L1286" i="1"/>
  <c r="R1286" i="1" s="1"/>
  <c r="X1286" i="1" s="1"/>
  <c r="AD1286" i="1" s="1"/>
  <c r="AJ1286" i="1" s="1"/>
  <c r="AP1286" i="1" s="1"/>
  <c r="AV1286" i="1" s="1"/>
  <c r="BB1286" i="1" s="1"/>
  <c r="BH1286" i="1" s="1"/>
  <c r="BN1286" i="1" s="1"/>
  <c r="BS1286" i="1" s="1"/>
  <c r="BX1286" i="1" s="1"/>
  <c r="CD1286" i="1" s="1"/>
  <c r="CF1286" i="1" s="1"/>
  <c r="F1285" i="1"/>
  <c r="M1286" i="1"/>
  <c r="S1286" i="1" s="1"/>
  <c r="Y1286" i="1" s="1"/>
  <c r="AE1286" i="1" s="1"/>
  <c r="AK1286" i="1" s="1"/>
  <c r="AQ1286" i="1" s="1"/>
  <c r="AW1286" i="1" s="1"/>
  <c r="BC1286" i="1" s="1"/>
  <c r="BI1286" i="1" s="1"/>
  <c r="BO1286" i="1" s="1"/>
  <c r="BT1286" i="1" s="1"/>
  <c r="BY1286" i="1" s="1"/>
  <c r="CG1286" i="1" s="1"/>
  <c r="CI1286" i="1" s="1"/>
  <c r="J1285" i="1"/>
  <c r="M1295" i="1"/>
  <c r="S1295" i="1" s="1"/>
  <c r="Y1295" i="1" s="1"/>
  <c r="AE1295" i="1" s="1"/>
  <c r="AK1295" i="1" s="1"/>
  <c r="AQ1295" i="1" s="1"/>
  <c r="AW1295" i="1" s="1"/>
  <c r="BC1295" i="1" s="1"/>
  <c r="BI1295" i="1" s="1"/>
  <c r="BO1295" i="1" s="1"/>
  <c r="BT1295" i="1" s="1"/>
  <c r="BY1295" i="1" s="1"/>
  <c r="CG1295" i="1" s="1"/>
  <c r="CI1295" i="1" s="1"/>
  <c r="G1294" i="1"/>
  <c r="AH1301" i="1"/>
  <c r="BM1301" i="1"/>
  <c r="L1374" i="1"/>
  <c r="R1374" i="1" s="1"/>
  <c r="X1374" i="1" s="1"/>
  <c r="AD1374" i="1" s="1"/>
  <c r="AJ1374" i="1" s="1"/>
  <c r="AP1374" i="1" s="1"/>
  <c r="AV1374" i="1" s="1"/>
  <c r="BB1374" i="1" s="1"/>
  <c r="BH1374" i="1" s="1"/>
  <c r="BN1374" i="1" s="1"/>
  <c r="BS1374" i="1" s="1"/>
  <c r="BX1374" i="1" s="1"/>
  <c r="CD1374" i="1" s="1"/>
  <c r="CF1374" i="1" s="1"/>
  <c r="I1373" i="1"/>
  <c r="L1373" i="1" s="1"/>
  <c r="R1373" i="1" s="1"/>
  <c r="X1373" i="1" s="1"/>
  <c r="AD1373" i="1" s="1"/>
  <c r="AJ1373" i="1" s="1"/>
  <c r="AP1373" i="1" s="1"/>
  <c r="AV1373" i="1" s="1"/>
  <c r="BB1373" i="1" s="1"/>
  <c r="BH1373" i="1" s="1"/>
  <c r="BN1373" i="1" s="1"/>
  <c r="BR1377" i="1"/>
  <c r="U1381" i="1"/>
  <c r="U1372" i="1" s="1"/>
  <c r="N1444" i="1"/>
  <c r="T1444" i="1" s="1"/>
  <c r="Z1444" i="1" s="1"/>
  <c r="AF1444" i="1" s="1"/>
  <c r="AL1444" i="1" s="1"/>
  <c r="AR1444" i="1" s="1"/>
  <c r="AX1444" i="1" s="1"/>
  <c r="BD1444" i="1" s="1"/>
  <c r="BJ1444" i="1" s="1"/>
  <c r="BP1444" i="1" s="1"/>
  <c r="BU1444" i="1" s="1"/>
  <c r="BZ1444" i="1" s="1"/>
  <c r="CJ1444" i="1" s="1"/>
  <c r="CL1444" i="1" s="1"/>
  <c r="H1443" i="1"/>
  <c r="N1528" i="1"/>
  <c r="T1528" i="1" s="1"/>
  <c r="Z1528" i="1" s="1"/>
  <c r="AF1528" i="1" s="1"/>
  <c r="AL1528" i="1" s="1"/>
  <c r="AR1528" i="1" s="1"/>
  <c r="AX1528" i="1" s="1"/>
  <c r="BD1528" i="1" s="1"/>
  <c r="BJ1528" i="1" s="1"/>
  <c r="BP1528" i="1" s="1"/>
  <c r="BU1528" i="1" s="1"/>
  <c r="BZ1528" i="1" s="1"/>
  <c r="CJ1528" i="1" s="1"/>
  <c r="CL1528" i="1" s="1"/>
  <c r="H1527" i="1"/>
  <c r="N1527" i="1" s="1"/>
  <c r="T1527" i="1" s="1"/>
  <c r="Z1527" i="1" s="1"/>
  <c r="AF1527" i="1" s="1"/>
  <c r="AL1527" i="1" s="1"/>
  <c r="AR1527" i="1" s="1"/>
  <c r="AX1527" i="1" s="1"/>
  <c r="BD1527" i="1" s="1"/>
  <c r="BJ1527" i="1" s="1"/>
  <c r="BP1527" i="1" s="1"/>
  <c r="BU1527" i="1" s="1"/>
  <c r="BZ1527" i="1" s="1"/>
  <c r="CJ1527" i="1" s="1"/>
  <c r="CL1527" i="1" s="1"/>
  <c r="M1676" i="1"/>
  <c r="S1676" i="1" s="1"/>
  <c r="Y1676" i="1" s="1"/>
  <c r="AE1676" i="1" s="1"/>
  <c r="AK1676" i="1" s="1"/>
  <c r="AQ1676" i="1" s="1"/>
  <c r="AW1676" i="1" s="1"/>
  <c r="BC1676" i="1" s="1"/>
  <c r="BI1676" i="1" s="1"/>
  <c r="BO1676" i="1" s="1"/>
  <c r="BT1676" i="1" s="1"/>
  <c r="BY1676" i="1" s="1"/>
  <c r="CG1676" i="1" s="1"/>
  <c r="CI1676" i="1" s="1"/>
  <c r="G1675" i="1"/>
  <c r="N843" i="1"/>
  <c r="T843" i="1" s="1"/>
  <c r="Z843" i="1" s="1"/>
  <c r="AF843" i="1" s="1"/>
  <c r="AL843" i="1" s="1"/>
  <c r="AR843" i="1" s="1"/>
  <c r="AX843" i="1" s="1"/>
  <c r="BD843" i="1" s="1"/>
  <c r="BJ843" i="1" s="1"/>
  <c r="BP843" i="1" s="1"/>
  <c r="BU843" i="1" s="1"/>
  <c r="BZ843" i="1" s="1"/>
  <c r="CJ843" i="1" s="1"/>
  <c r="CL843" i="1" s="1"/>
  <c r="AH846" i="1"/>
  <c r="AH845" i="1" s="1"/>
  <c r="BF846" i="1"/>
  <c r="BF845" i="1" s="1"/>
  <c r="M869" i="1"/>
  <c r="S869" i="1" s="1"/>
  <c r="Y869" i="1" s="1"/>
  <c r="AE869" i="1" s="1"/>
  <c r="AK869" i="1" s="1"/>
  <c r="AQ869" i="1" s="1"/>
  <c r="AW869" i="1" s="1"/>
  <c r="BC869" i="1" s="1"/>
  <c r="BI869" i="1" s="1"/>
  <c r="BO869" i="1" s="1"/>
  <c r="BT869" i="1" s="1"/>
  <c r="BY869" i="1" s="1"/>
  <c r="CG869" i="1" s="1"/>
  <c r="CI869" i="1" s="1"/>
  <c r="N875" i="1"/>
  <c r="T875" i="1" s="1"/>
  <c r="Z875" i="1" s="1"/>
  <c r="AF875" i="1" s="1"/>
  <c r="AL875" i="1" s="1"/>
  <c r="AR875" i="1" s="1"/>
  <c r="AX875" i="1" s="1"/>
  <c r="BD875" i="1" s="1"/>
  <c r="BJ875" i="1" s="1"/>
  <c r="BP875" i="1" s="1"/>
  <c r="BU875" i="1" s="1"/>
  <c r="BZ875" i="1" s="1"/>
  <c r="CJ875" i="1" s="1"/>
  <c r="CL875" i="1" s="1"/>
  <c r="H877" i="1"/>
  <c r="N877" i="1" s="1"/>
  <c r="T877" i="1" s="1"/>
  <c r="Z877" i="1" s="1"/>
  <c r="AF877" i="1" s="1"/>
  <c r="AL877" i="1" s="1"/>
  <c r="AR877" i="1" s="1"/>
  <c r="AX877" i="1" s="1"/>
  <c r="BD877" i="1" s="1"/>
  <c r="BJ877" i="1" s="1"/>
  <c r="BP877" i="1" s="1"/>
  <c r="BU877" i="1" s="1"/>
  <c r="BZ877" i="1" s="1"/>
  <c r="CJ877" i="1" s="1"/>
  <c r="CL877" i="1" s="1"/>
  <c r="L878" i="1"/>
  <c r="R878" i="1" s="1"/>
  <c r="X878" i="1" s="1"/>
  <c r="AD878" i="1" s="1"/>
  <c r="AJ878" i="1" s="1"/>
  <c r="AP878" i="1" s="1"/>
  <c r="AV878" i="1" s="1"/>
  <c r="BB878" i="1" s="1"/>
  <c r="BH878" i="1" s="1"/>
  <c r="BN878" i="1" s="1"/>
  <c r="BS878" i="1" s="1"/>
  <c r="BX878" i="1" s="1"/>
  <c r="CD878" i="1" s="1"/>
  <c r="CF878" i="1" s="1"/>
  <c r="M878" i="1"/>
  <c r="S878" i="1" s="1"/>
  <c r="Y878" i="1" s="1"/>
  <c r="AE878" i="1" s="1"/>
  <c r="AK878" i="1" s="1"/>
  <c r="AQ878" i="1" s="1"/>
  <c r="AW878" i="1" s="1"/>
  <c r="BC878" i="1" s="1"/>
  <c r="BI878" i="1" s="1"/>
  <c r="BO878" i="1" s="1"/>
  <c r="BT878" i="1" s="1"/>
  <c r="BY878" i="1" s="1"/>
  <c r="CG878" i="1" s="1"/>
  <c r="CI878" i="1" s="1"/>
  <c r="M883" i="1"/>
  <c r="S883" i="1" s="1"/>
  <c r="Y883" i="1" s="1"/>
  <c r="AE883" i="1" s="1"/>
  <c r="AK883" i="1" s="1"/>
  <c r="AQ883" i="1" s="1"/>
  <c r="AW883" i="1" s="1"/>
  <c r="BC883" i="1" s="1"/>
  <c r="BI883" i="1" s="1"/>
  <c r="BO883" i="1" s="1"/>
  <c r="BT883" i="1" s="1"/>
  <c r="BY883" i="1" s="1"/>
  <c r="CG883" i="1" s="1"/>
  <c r="CI883" i="1" s="1"/>
  <c r="L891" i="1"/>
  <c r="R891" i="1" s="1"/>
  <c r="X891" i="1" s="1"/>
  <c r="AD891" i="1" s="1"/>
  <c r="AJ891" i="1" s="1"/>
  <c r="AP891" i="1" s="1"/>
  <c r="AV891" i="1" s="1"/>
  <c r="BB891" i="1" s="1"/>
  <c r="BH891" i="1" s="1"/>
  <c r="BN891" i="1" s="1"/>
  <c r="BS891" i="1" s="1"/>
  <c r="BX891" i="1" s="1"/>
  <c r="CD891" i="1" s="1"/>
  <c r="CF891" i="1" s="1"/>
  <c r="CB890" i="1"/>
  <c r="CB889" i="1" s="1"/>
  <c r="L900" i="1"/>
  <c r="R900" i="1" s="1"/>
  <c r="X900" i="1" s="1"/>
  <c r="AD900" i="1" s="1"/>
  <c r="AJ900" i="1" s="1"/>
  <c r="AP900" i="1" s="1"/>
  <c r="AV900" i="1" s="1"/>
  <c r="BB900" i="1" s="1"/>
  <c r="BH900" i="1" s="1"/>
  <c r="BN900" i="1" s="1"/>
  <c r="BS900" i="1" s="1"/>
  <c r="BX900" i="1" s="1"/>
  <c r="CD900" i="1" s="1"/>
  <c r="CF900" i="1" s="1"/>
  <c r="AA897" i="1"/>
  <c r="AA896" i="1" s="1"/>
  <c r="AY897" i="1"/>
  <c r="AY896" i="1" s="1"/>
  <c r="BW897" i="1"/>
  <c r="BW896" i="1" s="1"/>
  <c r="L905" i="1"/>
  <c r="R905" i="1" s="1"/>
  <c r="X905" i="1" s="1"/>
  <c r="AD905" i="1" s="1"/>
  <c r="AJ905" i="1" s="1"/>
  <c r="AP905" i="1" s="1"/>
  <c r="AV905" i="1" s="1"/>
  <c r="BB905" i="1" s="1"/>
  <c r="BH905" i="1" s="1"/>
  <c r="BN905" i="1" s="1"/>
  <c r="BS905" i="1" s="1"/>
  <c r="BX905" i="1" s="1"/>
  <c r="CD905" i="1" s="1"/>
  <c r="BV907" i="1"/>
  <c r="BV902" i="1" s="1"/>
  <c r="M912" i="1"/>
  <c r="S912" i="1" s="1"/>
  <c r="Y912" i="1" s="1"/>
  <c r="AE912" i="1" s="1"/>
  <c r="AK912" i="1" s="1"/>
  <c r="AQ912" i="1" s="1"/>
  <c r="AW912" i="1" s="1"/>
  <c r="BC912" i="1" s="1"/>
  <c r="BI912" i="1" s="1"/>
  <c r="BO912" i="1" s="1"/>
  <c r="BT912" i="1" s="1"/>
  <c r="BY912" i="1" s="1"/>
  <c r="CG912" i="1" s="1"/>
  <c r="CI912" i="1" s="1"/>
  <c r="N912" i="1"/>
  <c r="T912" i="1" s="1"/>
  <c r="Z912" i="1" s="1"/>
  <c r="AF912" i="1" s="1"/>
  <c r="AL912" i="1" s="1"/>
  <c r="AR912" i="1" s="1"/>
  <c r="AX912" i="1" s="1"/>
  <c r="BD912" i="1" s="1"/>
  <c r="BJ912" i="1" s="1"/>
  <c r="BP912" i="1" s="1"/>
  <c r="BU912" i="1" s="1"/>
  <c r="BZ912" i="1" s="1"/>
  <c r="CJ912" i="1" s="1"/>
  <c r="CL912" i="1" s="1"/>
  <c r="H914" i="1"/>
  <c r="H907" i="1" s="1"/>
  <c r="M915" i="1"/>
  <c r="S915" i="1" s="1"/>
  <c r="Y915" i="1" s="1"/>
  <c r="AE915" i="1" s="1"/>
  <c r="AK915" i="1" s="1"/>
  <c r="AQ915" i="1" s="1"/>
  <c r="AW915" i="1" s="1"/>
  <c r="BC915" i="1" s="1"/>
  <c r="BI915" i="1" s="1"/>
  <c r="BO915" i="1" s="1"/>
  <c r="BT915" i="1" s="1"/>
  <c r="BY915" i="1" s="1"/>
  <c r="CG915" i="1" s="1"/>
  <c r="CI915" i="1" s="1"/>
  <c r="N917" i="1"/>
  <c r="T917" i="1" s="1"/>
  <c r="Z917" i="1" s="1"/>
  <c r="AF917" i="1" s="1"/>
  <c r="AL917" i="1" s="1"/>
  <c r="AR917" i="1" s="1"/>
  <c r="AX917" i="1" s="1"/>
  <c r="BD917" i="1" s="1"/>
  <c r="BJ917" i="1" s="1"/>
  <c r="BP917" i="1" s="1"/>
  <c r="BU917" i="1" s="1"/>
  <c r="BZ917" i="1" s="1"/>
  <c r="CJ917" i="1" s="1"/>
  <c r="CL917" i="1" s="1"/>
  <c r="U914" i="1"/>
  <c r="U907" i="1" s="1"/>
  <c r="U902" i="1" s="1"/>
  <c r="AS914" i="1"/>
  <c r="AS907" i="1" s="1"/>
  <c r="AS902" i="1" s="1"/>
  <c r="L924" i="1"/>
  <c r="R924" i="1" s="1"/>
  <c r="X924" i="1" s="1"/>
  <c r="AD924" i="1" s="1"/>
  <c r="AJ924" i="1" s="1"/>
  <c r="AP924" i="1" s="1"/>
  <c r="AV924" i="1" s="1"/>
  <c r="BB924" i="1" s="1"/>
  <c r="BH924" i="1" s="1"/>
  <c r="BN924" i="1" s="1"/>
  <c r="BS924" i="1" s="1"/>
  <c r="BX924" i="1" s="1"/>
  <c r="CD924" i="1" s="1"/>
  <c r="CF924" i="1" s="1"/>
  <c r="AA921" i="1"/>
  <c r="AA920" i="1" s="1"/>
  <c r="AA919" i="1" s="1"/>
  <c r="AY921" i="1"/>
  <c r="AY920" i="1" s="1"/>
  <c r="AY919" i="1" s="1"/>
  <c r="BW921" i="1"/>
  <c r="BW920" i="1" s="1"/>
  <c r="BW919" i="1" s="1"/>
  <c r="AB921" i="1"/>
  <c r="AB920" i="1" s="1"/>
  <c r="AB919" i="1" s="1"/>
  <c r="AZ921" i="1"/>
  <c r="AZ920" i="1" s="1"/>
  <c r="AZ919" i="1" s="1"/>
  <c r="AC929" i="1"/>
  <c r="AC928" i="1" s="1"/>
  <c r="G939" i="1"/>
  <c r="K939" i="1"/>
  <c r="L940" i="1"/>
  <c r="R940" i="1" s="1"/>
  <c r="X940" i="1" s="1"/>
  <c r="AD940" i="1" s="1"/>
  <c r="AJ940" i="1" s="1"/>
  <c r="AP940" i="1" s="1"/>
  <c r="AV940" i="1" s="1"/>
  <c r="BB940" i="1" s="1"/>
  <c r="BH940" i="1" s="1"/>
  <c r="BN940" i="1" s="1"/>
  <c r="BS940" i="1" s="1"/>
  <c r="BX940" i="1" s="1"/>
  <c r="CD940" i="1" s="1"/>
  <c r="CF940" i="1" s="1"/>
  <c r="M943" i="1"/>
  <c r="S943" i="1" s="1"/>
  <c r="Y943" i="1" s="1"/>
  <c r="AE943" i="1" s="1"/>
  <c r="AK943" i="1" s="1"/>
  <c r="AQ943" i="1" s="1"/>
  <c r="AW943" i="1" s="1"/>
  <c r="BC943" i="1" s="1"/>
  <c r="BI943" i="1" s="1"/>
  <c r="BO943" i="1" s="1"/>
  <c r="BT943" i="1" s="1"/>
  <c r="BY943" i="1" s="1"/>
  <c r="CG943" i="1" s="1"/>
  <c r="CI943" i="1" s="1"/>
  <c r="N947" i="1"/>
  <c r="T947" i="1" s="1"/>
  <c r="Z947" i="1" s="1"/>
  <c r="AF947" i="1" s="1"/>
  <c r="AL947" i="1" s="1"/>
  <c r="AR947" i="1" s="1"/>
  <c r="AX947" i="1" s="1"/>
  <c r="BD947" i="1" s="1"/>
  <c r="BJ947" i="1" s="1"/>
  <c r="BP947" i="1" s="1"/>
  <c r="BU947" i="1" s="1"/>
  <c r="BZ947" i="1" s="1"/>
  <c r="CJ947" i="1" s="1"/>
  <c r="CL947" i="1" s="1"/>
  <c r="H949" i="1"/>
  <c r="N949" i="1" s="1"/>
  <c r="T949" i="1" s="1"/>
  <c r="Z949" i="1" s="1"/>
  <c r="AF949" i="1" s="1"/>
  <c r="AL949" i="1" s="1"/>
  <c r="AR949" i="1" s="1"/>
  <c r="AX949" i="1" s="1"/>
  <c r="BD949" i="1" s="1"/>
  <c r="BJ949" i="1" s="1"/>
  <c r="BP949" i="1" s="1"/>
  <c r="BU949" i="1" s="1"/>
  <c r="BZ949" i="1" s="1"/>
  <c r="CJ949" i="1" s="1"/>
  <c r="CL949" i="1" s="1"/>
  <c r="F953" i="1"/>
  <c r="M963" i="1"/>
  <c r="S963" i="1" s="1"/>
  <c r="Y963" i="1" s="1"/>
  <c r="AE963" i="1" s="1"/>
  <c r="AK963" i="1" s="1"/>
  <c r="AQ963" i="1" s="1"/>
  <c r="AW963" i="1" s="1"/>
  <c r="BC963" i="1" s="1"/>
  <c r="BI963" i="1" s="1"/>
  <c r="BO963" i="1" s="1"/>
  <c r="BT963" i="1" s="1"/>
  <c r="BY963" i="1" s="1"/>
  <c r="CG963" i="1" s="1"/>
  <c r="CI963" i="1" s="1"/>
  <c r="N966" i="1"/>
  <c r="T966" i="1" s="1"/>
  <c r="Z966" i="1" s="1"/>
  <c r="AF966" i="1" s="1"/>
  <c r="AL966" i="1" s="1"/>
  <c r="AR966" i="1" s="1"/>
  <c r="AX966" i="1" s="1"/>
  <c r="BD966" i="1" s="1"/>
  <c r="BJ966" i="1" s="1"/>
  <c r="BP966" i="1" s="1"/>
  <c r="BU966" i="1" s="1"/>
  <c r="BZ966" i="1" s="1"/>
  <c r="CJ966" i="1" s="1"/>
  <c r="CL966" i="1" s="1"/>
  <c r="N970" i="1"/>
  <c r="T970" i="1" s="1"/>
  <c r="Z970" i="1" s="1"/>
  <c r="AF970" i="1" s="1"/>
  <c r="AL970" i="1" s="1"/>
  <c r="AR970" i="1" s="1"/>
  <c r="AX970" i="1" s="1"/>
  <c r="BD970" i="1" s="1"/>
  <c r="BJ970" i="1" s="1"/>
  <c r="BP970" i="1" s="1"/>
  <c r="BU970" i="1" s="1"/>
  <c r="BZ970" i="1" s="1"/>
  <c r="CJ970" i="1" s="1"/>
  <c r="CL970" i="1" s="1"/>
  <c r="M975" i="1"/>
  <c r="S975" i="1" s="1"/>
  <c r="Y975" i="1" s="1"/>
  <c r="AE975" i="1" s="1"/>
  <c r="AK975" i="1" s="1"/>
  <c r="AQ975" i="1" s="1"/>
  <c r="AW975" i="1" s="1"/>
  <c r="BC975" i="1" s="1"/>
  <c r="BI975" i="1" s="1"/>
  <c r="BO975" i="1" s="1"/>
  <c r="BT975" i="1" s="1"/>
  <c r="BY975" i="1" s="1"/>
  <c r="CG975" i="1" s="1"/>
  <c r="CI975" i="1" s="1"/>
  <c r="H981" i="1"/>
  <c r="H980" i="1" s="1"/>
  <c r="M982" i="1"/>
  <c r="S982" i="1" s="1"/>
  <c r="Y982" i="1" s="1"/>
  <c r="AE982" i="1" s="1"/>
  <c r="AK982" i="1" s="1"/>
  <c r="AQ982" i="1" s="1"/>
  <c r="AW982" i="1" s="1"/>
  <c r="BC982" i="1" s="1"/>
  <c r="BI982" i="1" s="1"/>
  <c r="BO982" i="1" s="1"/>
  <c r="BT982" i="1" s="1"/>
  <c r="BY982" i="1" s="1"/>
  <c r="CG982" i="1" s="1"/>
  <c r="G1003" i="1"/>
  <c r="M1004" i="1"/>
  <c r="S1004" i="1" s="1"/>
  <c r="Y1004" i="1" s="1"/>
  <c r="AE1004" i="1" s="1"/>
  <c r="AK1004" i="1" s="1"/>
  <c r="AQ1004" i="1" s="1"/>
  <c r="AW1004" i="1" s="1"/>
  <c r="BC1004" i="1" s="1"/>
  <c r="BI1004" i="1" s="1"/>
  <c r="BO1004" i="1" s="1"/>
  <c r="BT1004" i="1" s="1"/>
  <c r="BY1004" i="1" s="1"/>
  <c r="CG1004" i="1" s="1"/>
  <c r="CI1004" i="1" s="1"/>
  <c r="L1006" i="1"/>
  <c r="R1006" i="1" s="1"/>
  <c r="X1006" i="1" s="1"/>
  <c r="AD1006" i="1" s="1"/>
  <c r="AJ1006" i="1" s="1"/>
  <c r="AP1006" i="1" s="1"/>
  <c r="AV1006" i="1" s="1"/>
  <c r="BB1006" i="1" s="1"/>
  <c r="BH1006" i="1" s="1"/>
  <c r="BN1006" i="1" s="1"/>
  <c r="BS1006" i="1" s="1"/>
  <c r="BX1006" i="1" s="1"/>
  <c r="CD1006" i="1" s="1"/>
  <c r="CF1006" i="1" s="1"/>
  <c r="AG1003" i="1"/>
  <c r="AG1002" i="1" s="1"/>
  <c r="BE1003" i="1"/>
  <c r="BE1002" i="1" s="1"/>
  <c r="CC1003" i="1"/>
  <c r="CC1002" i="1" s="1"/>
  <c r="CJ1014" i="1"/>
  <c r="CL1014" i="1" s="1"/>
  <c r="M1018" i="1"/>
  <c r="S1018" i="1" s="1"/>
  <c r="Y1018" i="1" s="1"/>
  <c r="AE1018" i="1" s="1"/>
  <c r="AK1018" i="1" s="1"/>
  <c r="AQ1018" i="1" s="1"/>
  <c r="AW1018" i="1" s="1"/>
  <c r="BC1018" i="1" s="1"/>
  <c r="BI1018" i="1" s="1"/>
  <c r="BO1018" i="1" s="1"/>
  <c r="BT1018" i="1" s="1"/>
  <c r="BY1018" i="1" s="1"/>
  <c r="CG1018" i="1" s="1"/>
  <c r="CI1018" i="1" s="1"/>
  <c r="I1023" i="1"/>
  <c r="I1022" i="1" s="1"/>
  <c r="U1023" i="1"/>
  <c r="U1022" i="1" s="1"/>
  <c r="AS1023" i="1"/>
  <c r="AS1022" i="1" s="1"/>
  <c r="L1030" i="1"/>
  <c r="R1030" i="1" s="1"/>
  <c r="X1030" i="1" s="1"/>
  <c r="AD1030" i="1" s="1"/>
  <c r="AJ1030" i="1" s="1"/>
  <c r="AP1030" i="1" s="1"/>
  <c r="AV1030" i="1" s="1"/>
  <c r="BB1030" i="1" s="1"/>
  <c r="BH1030" i="1" s="1"/>
  <c r="BN1030" i="1" s="1"/>
  <c r="BS1030" i="1" s="1"/>
  <c r="BX1030" i="1" s="1"/>
  <c r="CD1030" i="1" s="1"/>
  <c r="P1029" i="1"/>
  <c r="P1028" i="1" s="1"/>
  <c r="W1029" i="1"/>
  <c r="W1028" i="1" s="1"/>
  <c r="AN1029" i="1"/>
  <c r="AN1028" i="1" s="1"/>
  <c r="AU1029" i="1"/>
  <c r="AU1028" i="1" s="1"/>
  <c r="BL1029" i="1"/>
  <c r="BL1028" i="1" s="1"/>
  <c r="F1035" i="1"/>
  <c r="N1036" i="1"/>
  <c r="T1036" i="1" s="1"/>
  <c r="Z1036" i="1" s="1"/>
  <c r="AF1036" i="1" s="1"/>
  <c r="AL1036" i="1" s="1"/>
  <c r="AR1036" i="1" s="1"/>
  <c r="AX1036" i="1" s="1"/>
  <c r="BD1036" i="1" s="1"/>
  <c r="BJ1036" i="1" s="1"/>
  <c r="BP1036" i="1" s="1"/>
  <c r="BU1036" i="1" s="1"/>
  <c r="BZ1036" i="1" s="1"/>
  <c r="CJ1036" i="1" s="1"/>
  <c r="CL1036" i="1" s="1"/>
  <c r="F1046" i="1"/>
  <c r="O1046" i="1"/>
  <c r="O1045" i="1" s="1"/>
  <c r="AM1046" i="1"/>
  <c r="AM1045" i="1" s="1"/>
  <c r="BK1046" i="1"/>
  <c r="BK1045" i="1" s="1"/>
  <c r="CB1046" i="1"/>
  <c r="CB1045" i="1" s="1"/>
  <c r="G1051" i="1"/>
  <c r="O1052" i="1"/>
  <c r="O1051" i="1" s="1"/>
  <c r="AI1058" i="1"/>
  <c r="AI1057" i="1" s="1"/>
  <c r="BG1058" i="1"/>
  <c r="BG1057" i="1" s="1"/>
  <c r="CA1058" i="1"/>
  <c r="CA1057" i="1" s="1"/>
  <c r="BK1068" i="1"/>
  <c r="F1083" i="1"/>
  <c r="L1083" i="1" s="1"/>
  <c r="R1083" i="1" s="1"/>
  <c r="X1083" i="1" s="1"/>
  <c r="AD1083" i="1" s="1"/>
  <c r="AJ1083" i="1" s="1"/>
  <c r="AP1083" i="1" s="1"/>
  <c r="AV1083" i="1" s="1"/>
  <c r="BB1083" i="1" s="1"/>
  <c r="BH1083" i="1" s="1"/>
  <c r="BN1083" i="1" s="1"/>
  <c r="BS1083" i="1" s="1"/>
  <c r="BX1083" i="1" s="1"/>
  <c r="CD1083" i="1" s="1"/>
  <c r="CF1083" i="1" s="1"/>
  <c r="N1084" i="1"/>
  <c r="T1084" i="1" s="1"/>
  <c r="Z1084" i="1" s="1"/>
  <c r="AF1084" i="1" s="1"/>
  <c r="AL1084" i="1" s="1"/>
  <c r="AR1084" i="1" s="1"/>
  <c r="AX1084" i="1" s="1"/>
  <c r="BD1084" i="1" s="1"/>
  <c r="BJ1084" i="1" s="1"/>
  <c r="BP1084" i="1" s="1"/>
  <c r="BU1084" i="1" s="1"/>
  <c r="BZ1084" i="1" s="1"/>
  <c r="CJ1084" i="1" s="1"/>
  <c r="CL1084" i="1" s="1"/>
  <c r="AI1086" i="1"/>
  <c r="AI1082" i="1" s="1"/>
  <c r="BG1086" i="1"/>
  <c r="BG1082" i="1" s="1"/>
  <c r="CA1086" i="1"/>
  <c r="CA1082" i="1" s="1"/>
  <c r="M1098" i="1"/>
  <c r="S1098" i="1" s="1"/>
  <c r="Y1098" i="1" s="1"/>
  <c r="AE1098" i="1" s="1"/>
  <c r="AK1098" i="1" s="1"/>
  <c r="AQ1098" i="1" s="1"/>
  <c r="AW1098" i="1" s="1"/>
  <c r="BC1098" i="1" s="1"/>
  <c r="BI1098" i="1" s="1"/>
  <c r="BO1098" i="1" s="1"/>
  <c r="BT1098" i="1" s="1"/>
  <c r="BY1098" i="1" s="1"/>
  <c r="CG1098" i="1" s="1"/>
  <c r="N1101" i="1"/>
  <c r="T1101" i="1" s="1"/>
  <c r="Z1101" i="1" s="1"/>
  <c r="AF1101" i="1" s="1"/>
  <c r="AL1101" i="1" s="1"/>
  <c r="AR1101" i="1" s="1"/>
  <c r="AX1101" i="1" s="1"/>
  <c r="BD1101" i="1" s="1"/>
  <c r="BJ1101" i="1" s="1"/>
  <c r="BP1101" i="1" s="1"/>
  <c r="BU1101" i="1" s="1"/>
  <c r="BZ1101" i="1" s="1"/>
  <c r="CJ1101" i="1" s="1"/>
  <c r="CL1101" i="1" s="1"/>
  <c r="I1100" i="1"/>
  <c r="I1096" i="1" s="1"/>
  <c r="V1100" i="1"/>
  <c r="V1096" i="1" s="1"/>
  <c r="AC1100" i="1"/>
  <c r="AC1096" i="1" s="1"/>
  <c r="AT1100" i="1"/>
  <c r="AT1096" i="1" s="1"/>
  <c r="BE1100" i="1"/>
  <c r="BE1096" i="1" s="1"/>
  <c r="BM1100" i="1"/>
  <c r="BM1096" i="1" s="1"/>
  <c r="CM1100" i="1"/>
  <c r="CM1096" i="1" s="1"/>
  <c r="BK1100" i="1"/>
  <c r="BK1096" i="1" s="1"/>
  <c r="F1110" i="1"/>
  <c r="N1116" i="1"/>
  <c r="T1116" i="1" s="1"/>
  <c r="Z1116" i="1" s="1"/>
  <c r="AF1116" i="1" s="1"/>
  <c r="AL1116" i="1" s="1"/>
  <c r="AR1116" i="1" s="1"/>
  <c r="AX1116" i="1" s="1"/>
  <c r="BD1116" i="1" s="1"/>
  <c r="BJ1116" i="1" s="1"/>
  <c r="BP1116" i="1" s="1"/>
  <c r="BU1116" i="1" s="1"/>
  <c r="BZ1116" i="1" s="1"/>
  <c r="CJ1116" i="1" s="1"/>
  <c r="CL1116" i="1" s="1"/>
  <c r="Q1115" i="1"/>
  <c r="Q1114" i="1" s="1"/>
  <c r="AH1115" i="1"/>
  <c r="AH1114" i="1" s="1"/>
  <c r="AO1115" i="1"/>
  <c r="AO1114" i="1" s="1"/>
  <c r="BF1115" i="1"/>
  <c r="BF1114" i="1" s="1"/>
  <c r="BM1115" i="1"/>
  <c r="BM1114" i="1" s="1"/>
  <c r="CM1115" i="1"/>
  <c r="CM1114" i="1" s="1"/>
  <c r="BB1123" i="1"/>
  <c r="BH1123" i="1" s="1"/>
  <c r="BN1123" i="1" s="1"/>
  <c r="BS1123" i="1" s="1"/>
  <c r="BX1123" i="1" s="1"/>
  <c r="CD1123" i="1" s="1"/>
  <c r="CF1123" i="1" s="1"/>
  <c r="BH1131" i="1"/>
  <c r="BN1131" i="1" s="1"/>
  <c r="BS1131" i="1" s="1"/>
  <c r="BX1131" i="1" s="1"/>
  <c r="CD1131" i="1" s="1"/>
  <c r="CF1131" i="1" s="1"/>
  <c r="M1140" i="1"/>
  <c r="S1140" i="1" s="1"/>
  <c r="Y1140" i="1" s="1"/>
  <c r="AE1140" i="1" s="1"/>
  <c r="AK1140" i="1" s="1"/>
  <c r="AQ1140" i="1" s="1"/>
  <c r="AW1140" i="1" s="1"/>
  <c r="BC1140" i="1" s="1"/>
  <c r="BI1140" i="1" s="1"/>
  <c r="BO1140" i="1" s="1"/>
  <c r="BT1140" i="1" s="1"/>
  <c r="BY1140" i="1" s="1"/>
  <c r="CG1140" i="1" s="1"/>
  <c r="M1150" i="1"/>
  <c r="S1150" i="1" s="1"/>
  <c r="Y1150" i="1" s="1"/>
  <c r="AE1150" i="1" s="1"/>
  <c r="AK1150" i="1" s="1"/>
  <c r="AQ1150" i="1" s="1"/>
  <c r="AW1150" i="1" s="1"/>
  <c r="BC1150" i="1" s="1"/>
  <c r="BI1150" i="1" s="1"/>
  <c r="BO1150" i="1" s="1"/>
  <c r="BT1150" i="1" s="1"/>
  <c r="BY1150" i="1" s="1"/>
  <c r="CG1150" i="1" s="1"/>
  <c r="CI1150" i="1" s="1"/>
  <c r="BZ1154" i="1"/>
  <c r="CJ1154" i="1" s="1"/>
  <c r="CL1154" i="1" s="1"/>
  <c r="BV1137" i="1"/>
  <c r="H1166" i="1"/>
  <c r="L1167" i="1"/>
  <c r="R1167" i="1" s="1"/>
  <c r="X1167" i="1" s="1"/>
  <c r="AD1167" i="1" s="1"/>
  <c r="AJ1167" i="1" s="1"/>
  <c r="AP1167" i="1" s="1"/>
  <c r="AV1167" i="1" s="1"/>
  <c r="BB1167" i="1" s="1"/>
  <c r="BH1167" i="1" s="1"/>
  <c r="BN1167" i="1" s="1"/>
  <c r="BS1167" i="1" s="1"/>
  <c r="BX1167" i="1" s="1"/>
  <c r="CD1167" i="1" s="1"/>
  <c r="CF1167" i="1" s="1"/>
  <c r="F1171" i="1"/>
  <c r="M1177" i="1"/>
  <c r="S1177" i="1" s="1"/>
  <c r="Y1177" i="1" s="1"/>
  <c r="AE1177" i="1" s="1"/>
  <c r="AK1177" i="1" s="1"/>
  <c r="AQ1177" i="1" s="1"/>
  <c r="AW1177" i="1" s="1"/>
  <c r="BC1177" i="1" s="1"/>
  <c r="BI1177" i="1" s="1"/>
  <c r="BO1177" i="1" s="1"/>
  <c r="BT1177" i="1" s="1"/>
  <c r="BY1177" i="1" s="1"/>
  <c r="CG1177" i="1" s="1"/>
  <c r="CI1177" i="1" s="1"/>
  <c r="H1182" i="1"/>
  <c r="L1183" i="1"/>
  <c r="R1183" i="1" s="1"/>
  <c r="X1183" i="1" s="1"/>
  <c r="AD1183" i="1" s="1"/>
  <c r="AJ1183" i="1" s="1"/>
  <c r="AP1183" i="1" s="1"/>
  <c r="AV1183" i="1" s="1"/>
  <c r="BB1183" i="1" s="1"/>
  <c r="BH1183" i="1" s="1"/>
  <c r="BN1183" i="1" s="1"/>
  <c r="BS1183" i="1" s="1"/>
  <c r="BX1183" i="1" s="1"/>
  <c r="CD1183" i="1" s="1"/>
  <c r="CF1183" i="1" s="1"/>
  <c r="M1183" i="1"/>
  <c r="S1183" i="1" s="1"/>
  <c r="Y1183" i="1" s="1"/>
  <c r="AE1183" i="1" s="1"/>
  <c r="AK1183" i="1" s="1"/>
  <c r="AQ1183" i="1" s="1"/>
  <c r="AW1183" i="1" s="1"/>
  <c r="BC1183" i="1" s="1"/>
  <c r="BI1183" i="1" s="1"/>
  <c r="BO1183" i="1" s="1"/>
  <c r="BT1183" i="1" s="1"/>
  <c r="BY1183" i="1" s="1"/>
  <c r="CG1183" i="1" s="1"/>
  <c r="CI1183" i="1" s="1"/>
  <c r="N1202" i="1"/>
  <c r="T1202" i="1" s="1"/>
  <c r="Z1202" i="1" s="1"/>
  <c r="AF1202" i="1" s="1"/>
  <c r="AL1202" i="1" s="1"/>
  <c r="AR1202" i="1" s="1"/>
  <c r="AX1202" i="1" s="1"/>
  <c r="BD1202" i="1" s="1"/>
  <c r="BJ1202" i="1" s="1"/>
  <c r="BP1202" i="1" s="1"/>
  <c r="BU1202" i="1" s="1"/>
  <c r="BZ1202" i="1" s="1"/>
  <c r="CJ1202" i="1" s="1"/>
  <c r="CL1202" i="1" s="1"/>
  <c r="H1206" i="1"/>
  <c r="F1212" i="1"/>
  <c r="F1217" i="1"/>
  <c r="N1218" i="1"/>
  <c r="T1218" i="1" s="1"/>
  <c r="Z1218" i="1" s="1"/>
  <c r="AF1218" i="1" s="1"/>
  <c r="AL1218" i="1" s="1"/>
  <c r="AR1218" i="1" s="1"/>
  <c r="AX1218" i="1" s="1"/>
  <c r="BD1218" i="1" s="1"/>
  <c r="BJ1218" i="1" s="1"/>
  <c r="BP1218" i="1" s="1"/>
  <c r="BU1218" i="1" s="1"/>
  <c r="BZ1218" i="1" s="1"/>
  <c r="CJ1218" i="1" s="1"/>
  <c r="CL1218" i="1" s="1"/>
  <c r="F1220" i="1"/>
  <c r="M1234" i="1"/>
  <c r="S1234" i="1" s="1"/>
  <c r="Y1234" i="1" s="1"/>
  <c r="AE1234" i="1" s="1"/>
  <c r="AK1234" i="1" s="1"/>
  <c r="AQ1234" i="1" s="1"/>
  <c r="AW1234" i="1" s="1"/>
  <c r="BC1234" i="1" s="1"/>
  <c r="BI1234" i="1" s="1"/>
  <c r="BO1234" i="1" s="1"/>
  <c r="N1234" i="1"/>
  <c r="T1234" i="1" s="1"/>
  <c r="Z1234" i="1" s="1"/>
  <c r="AF1234" i="1" s="1"/>
  <c r="AL1234" i="1" s="1"/>
  <c r="AR1234" i="1" s="1"/>
  <c r="AX1234" i="1" s="1"/>
  <c r="BD1234" i="1" s="1"/>
  <c r="BJ1234" i="1" s="1"/>
  <c r="BP1234" i="1" s="1"/>
  <c r="BU1234" i="1" s="1"/>
  <c r="BZ1234" i="1" s="1"/>
  <c r="CJ1234" i="1" s="1"/>
  <c r="CL1234" i="1" s="1"/>
  <c r="M1235" i="1"/>
  <c r="S1235" i="1" s="1"/>
  <c r="Y1235" i="1" s="1"/>
  <c r="AE1235" i="1" s="1"/>
  <c r="AK1235" i="1" s="1"/>
  <c r="AQ1235" i="1" s="1"/>
  <c r="AW1235" i="1" s="1"/>
  <c r="BC1235" i="1" s="1"/>
  <c r="BI1235" i="1" s="1"/>
  <c r="BO1235" i="1" s="1"/>
  <c r="BT1235" i="1" s="1"/>
  <c r="BY1235" i="1" s="1"/>
  <c r="CG1235" i="1" s="1"/>
  <c r="CI1235" i="1" s="1"/>
  <c r="N1252" i="1"/>
  <c r="T1252" i="1" s="1"/>
  <c r="Z1252" i="1" s="1"/>
  <c r="AF1252" i="1" s="1"/>
  <c r="AL1252" i="1" s="1"/>
  <c r="AR1252" i="1" s="1"/>
  <c r="AX1252" i="1" s="1"/>
  <c r="BD1252" i="1" s="1"/>
  <c r="BJ1252" i="1" s="1"/>
  <c r="BP1252" i="1" s="1"/>
  <c r="BU1252" i="1" s="1"/>
  <c r="BZ1252" i="1" s="1"/>
  <c r="CJ1252" i="1" s="1"/>
  <c r="CL1252" i="1" s="1"/>
  <c r="K1251" i="1"/>
  <c r="L1257" i="1"/>
  <c r="R1257" i="1" s="1"/>
  <c r="X1257" i="1" s="1"/>
  <c r="AD1257" i="1" s="1"/>
  <c r="AJ1257" i="1" s="1"/>
  <c r="AP1257" i="1" s="1"/>
  <c r="AV1257" i="1" s="1"/>
  <c r="BB1257" i="1" s="1"/>
  <c r="BH1257" i="1" s="1"/>
  <c r="BN1257" i="1" s="1"/>
  <c r="BS1257" i="1" s="1"/>
  <c r="BX1257" i="1" s="1"/>
  <c r="CD1257" i="1" s="1"/>
  <c r="CF1257" i="1" s="1"/>
  <c r="F1256" i="1"/>
  <c r="L1266" i="1"/>
  <c r="R1266" i="1" s="1"/>
  <c r="X1266" i="1" s="1"/>
  <c r="AD1266" i="1" s="1"/>
  <c r="AJ1266" i="1" s="1"/>
  <c r="AP1266" i="1" s="1"/>
  <c r="AV1266" i="1" s="1"/>
  <c r="BB1266" i="1" s="1"/>
  <c r="BH1266" i="1" s="1"/>
  <c r="BN1266" i="1" s="1"/>
  <c r="BS1266" i="1" s="1"/>
  <c r="BX1266" i="1" s="1"/>
  <c r="CD1266" i="1" s="1"/>
  <c r="L1270" i="1"/>
  <c r="R1270" i="1" s="1"/>
  <c r="X1270" i="1" s="1"/>
  <c r="AD1270" i="1" s="1"/>
  <c r="AJ1270" i="1" s="1"/>
  <c r="AP1270" i="1" s="1"/>
  <c r="AV1270" i="1" s="1"/>
  <c r="BB1270" i="1" s="1"/>
  <c r="BH1270" i="1" s="1"/>
  <c r="BN1270" i="1" s="1"/>
  <c r="BS1270" i="1" s="1"/>
  <c r="BX1270" i="1" s="1"/>
  <c r="CD1270" i="1" s="1"/>
  <c r="CF1270" i="1" s="1"/>
  <c r="F1269" i="1"/>
  <c r="L1273" i="1"/>
  <c r="R1273" i="1" s="1"/>
  <c r="X1273" i="1" s="1"/>
  <c r="AD1273" i="1" s="1"/>
  <c r="AJ1273" i="1" s="1"/>
  <c r="AP1273" i="1" s="1"/>
  <c r="AV1273" i="1" s="1"/>
  <c r="BB1273" i="1" s="1"/>
  <c r="BH1273" i="1" s="1"/>
  <c r="BN1273" i="1" s="1"/>
  <c r="F1272" i="1"/>
  <c r="L1272" i="1" s="1"/>
  <c r="R1272" i="1" s="1"/>
  <c r="X1272" i="1" s="1"/>
  <c r="AD1272" i="1" s="1"/>
  <c r="AJ1272" i="1" s="1"/>
  <c r="AP1272" i="1" s="1"/>
  <c r="AV1272" i="1" s="1"/>
  <c r="BB1272" i="1" s="1"/>
  <c r="BH1272" i="1" s="1"/>
  <c r="BN1272" i="1" s="1"/>
  <c r="AB1259" i="1"/>
  <c r="AS1259" i="1"/>
  <c r="BG1259" i="1"/>
  <c r="CA1259" i="1"/>
  <c r="N1295" i="1"/>
  <c r="T1295" i="1" s="1"/>
  <c r="Z1295" i="1" s="1"/>
  <c r="AF1295" i="1" s="1"/>
  <c r="AL1295" i="1" s="1"/>
  <c r="AR1295" i="1" s="1"/>
  <c r="AX1295" i="1" s="1"/>
  <c r="BD1295" i="1" s="1"/>
  <c r="BJ1295" i="1" s="1"/>
  <c r="BP1295" i="1" s="1"/>
  <c r="BU1295" i="1" s="1"/>
  <c r="BZ1295" i="1" s="1"/>
  <c r="CJ1295" i="1" s="1"/>
  <c r="CL1295" i="1" s="1"/>
  <c r="H1294" i="1"/>
  <c r="BF1292" i="1"/>
  <c r="L1307" i="1"/>
  <c r="R1307" i="1" s="1"/>
  <c r="X1307" i="1" s="1"/>
  <c r="AD1307" i="1" s="1"/>
  <c r="AJ1307" i="1" s="1"/>
  <c r="AP1307" i="1" s="1"/>
  <c r="AV1307" i="1" s="1"/>
  <c r="BB1307" i="1" s="1"/>
  <c r="BH1307" i="1" s="1"/>
  <c r="BN1307" i="1" s="1"/>
  <c r="BS1307" i="1" s="1"/>
  <c r="BX1307" i="1" s="1"/>
  <c r="CD1307" i="1" s="1"/>
  <c r="CF1307" i="1" s="1"/>
  <c r="I1306" i="1"/>
  <c r="L1306" i="1" s="1"/>
  <c r="R1306" i="1" s="1"/>
  <c r="X1306" i="1" s="1"/>
  <c r="AD1306" i="1" s="1"/>
  <c r="AJ1306" i="1" s="1"/>
  <c r="AP1306" i="1" s="1"/>
  <c r="AV1306" i="1" s="1"/>
  <c r="BB1306" i="1" s="1"/>
  <c r="BH1306" i="1" s="1"/>
  <c r="BN1306" i="1" s="1"/>
  <c r="BS1306" i="1" s="1"/>
  <c r="BX1306" i="1" s="1"/>
  <c r="CD1306" i="1" s="1"/>
  <c r="CF1306" i="1" s="1"/>
  <c r="AS1301" i="1"/>
  <c r="BG1301" i="1"/>
  <c r="J1312" i="1"/>
  <c r="J1311" i="1" s="1"/>
  <c r="J1310" i="1" s="1"/>
  <c r="U1312" i="1"/>
  <c r="U1311" i="1" s="1"/>
  <c r="U1310" i="1" s="1"/>
  <c r="AS1312" i="1"/>
  <c r="AS1311" i="1" s="1"/>
  <c r="AS1310" i="1" s="1"/>
  <c r="BQ1312" i="1"/>
  <c r="BQ1311" i="1" s="1"/>
  <c r="N1321" i="1"/>
  <c r="T1321" i="1" s="1"/>
  <c r="Z1321" i="1" s="1"/>
  <c r="AF1321" i="1" s="1"/>
  <c r="AL1321" i="1" s="1"/>
  <c r="AR1321" i="1" s="1"/>
  <c r="AX1321" i="1" s="1"/>
  <c r="BD1321" i="1" s="1"/>
  <c r="BJ1321" i="1" s="1"/>
  <c r="BP1321" i="1" s="1"/>
  <c r="BU1321" i="1" s="1"/>
  <c r="BZ1321" i="1" s="1"/>
  <c r="CJ1321" i="1" s="1"/>
  <c r="CL1321" i="1" s="1"/>
  <c r="CA1312" i="1"/>
  <c r="CA1311" i="1" s="1"/>
  <c r="CA1310" i="1" s="1"/>
  <c r="J1332" i="1"/>
  <c r="J1331" i="1" s="1"/>
  <c r="J1325" i="1" s="1"/>
  <c r="AH1332" i="1"/>
  <c r="AH1331" i="1" s="1"/>
  <c r="AH1325" i="1" s="1"/>
  <c r="BG1332" i="1"/>
  <c r="BG1331" i="1" s="1"/>
  <c r="BG1325" i="1" s="1"/>
  <c r="AG1332" i="1"/>
  <c r="AG1331" i="1" s="1"/>
  <c r="AG1325" i="1" s="1"/>
  <c r="CC1332" i="1"/>
  <c r="CC1331" i="1" s="1"/>
  <c r="CC1325" i="1" s="1"/>
  <c r="I1342" i="1"/>
  <c r="I1341" i="1" s="1"/>
  <c r="AB1342" i="1"/>
  <c r="AB1341" i="1" s="1"/>
  <c r="N1344" i="1"/>
  <c r="T1344" i="1" s="1"/>
  <c r="Z1344" i="1" s="1"/>
  <c r="AF1344" i="1" s="1"/>
  <c r="AL1344" i="1" s="1"/>
  <c r="AR1344" i="1" s="1"/>
  <c r="AX1344" i="1" s="1"/>
  <c r="BD1344" i="1" s="1"/>
  <c r="BJ1344" i="1" s="1"/>
  <c r="BP1344" i="1" s="1"/>
  <c r="BU1344" i="1" s="1"/>
  <c r="BZ1344" i="1" s="1"/>
  <c r="CJ1344" i="1" s="1"/>
  <c r="CL1344" i="1" s="1"/>
  <c r="AU1342" i="1"/>
  <c r="AU1341" i="1" s="1"/>
  <c r="L1356" i="1"/>
  <c r="R1356" i="1" s="1"/>
  <c r="X1356" i="1" s="1"/>
  <c r="AD1356" i="1" s="1"/>
  <c r="AJ1356" i="1" s="1"/>
  <c r="AP1356" i="1" s="1"/>
  <c r="AV1356" i="1" s="1"/>
  <c r="BB1356" i="1" s="1"/>
  <c r="BH1356" i="1" s="1"/>
  <c r="BN1356" i="1" s="1"/>
  <c r="BS1356" i="1" s="1"/>
  <c r="BX1356" i="1" s="1"/>
  <c r="CD1356" i="1" s="1"/>
  <c r="CF1356" i="1" s="1"/>
  <c r="F1355" i="1"/>
  <c r="M1356" i="1"/>
  <c r="S1356" i="1" s="1"/>
  <c r="Y1356" i="1" s="1"/>
  <c r="AE1356" i="1" s="1"/>
  <c r="AK1356" i="1" s="1"/>
  <c r="AQ1356" i="1" s="1"/>
  <c r="AW1356" i="1" s="1"/>
  <c r="BC1356" i="1" s="1"/>
  <c r="BI1356" i="1" s="1"/>
  <c r="BO1356" i="1" s="1"/>
  <c r="BT1356" i="1" s="1"/>
  <c r="BY1356" i="1" s="1"/>
  <c r="CG1356" i="1" s="1"/>
  <c r="CI1356" i="1" s="1"/>
  <c r="J1355" i="1"/>
  <c r="V1363" i="1"/>
  <c r="J1363" i="1"/>
  <c r="AA1363" i="1"/>
  <c r="AO1363" i="1"/>
  <c r="BF1363" i="1"/>
  <c r="BW1363" i="1"/>
  <c r="M1369" i="1"/>
  <c r="S1369" i="1" s="1"/>
  <c r="Y1369" i="1" s="1"/>
  <c r="AE1369" i="1" s="1"/>
  <c r="AK1369" i="1" s="1"/>
  <c r="AQ1369" i="1" s="1"/>
  <c r="AW1369" i="1" s="1"/>
  <c r="BC1369" i="1" s="1"/>
  <c r="BI1369" i="1" s="1"/>
  <c r="BO1369" i="1" s="1"/>
  <c r="BT1369" i="1" s="1"/>
  <c r="BY1369" i="1" s="1"/>
  <c r="CG1369" i="1" s="1"/>
  <c r="CI1369" i="1" s="1"/>
  <c r="G1368" i="1"/>
  <c r="M1368" i="1" s="1"/>
  <c r="S1368" i="1" s="1"/>
  <c r="Y1368" i="1" s="1"/>
  <c r="AE1368" i="1" s="1"/>
  <c r="AK1368" i="1" s="1"/>
  <c r="AQ1368" i="1" s="1"/>
  <c r="AW1368" i="1" s="1"/>
  <c r="BC1368" i="1" s="1"/>
  <c r="BI1368" i="1" s="1"/>
  <c r="BO1368" i="1" s="1"/>
  <c r="BT1368" i="1" s="1"/>
  <c r="BY1368" i="1" s="1"/>
  <c r="CG1368" i="1" s="1"/>
  <c r="CI1368" i="1" s="1"/>
  <c r="L1370" i="1"/>
  <c r="R1370" i="1" s="1"/>
  <c r="X1370" i="1" s="1"/>
  <c r="AD1370" i="1" s="1"/>
  <c r="AJ1370" i="1" s="1"/>
  <c r="AP1370" i="1" s="1"/>
  <c r="AV1370" i="1" s="1"/>
  <c r="BB1370" i="1" s="1"/>
  <c r="BH1370" i="1" s="1"/>
  <c r="BN1370" i="1" s="1"/>
  <c r="BS1370" i="1" s="1"/>
  <c r="BX1370" i="1" s="1"/>
  <c r="CD1370" i="1" s="1"/>
  <c r="CF1370" i="1" s="1"/>
  <c r="I1369" i="1"/>
  <c r="I1368" i="1" s="1"/>
  <c r="I1363" i="1" s="1"/>
  <c r="N1374" i="1"/>
  <c r="T1374" i="1" s="1"/>
  <c r="Z1374" i="1" s="1"/>
  <c r="AF1374" i="1" s="1"/>
  <c r="AL1374" i="1" s="1"/>
  <c r="AR1374" i="1" s="1"/>
  <c r="AX1374" i="1" s="1"/>
  <c r="BD1374" i="1" s="1"/>
  <c r="BJ1374" i="1" s="1"/>
  <c r="BP1374" i="1" s="1"/>
  <c r="BU1374" i="1" s="1"/>
  <c r="BZ1374" i="1" s="1"/>
  <c r="CJ1374" i="1" s="1"/>
  <c r="CL1374" i="1" s="1"/>
  <c r="H1373" i="1"/>
  <c r="N1373" i="1" s="1"/>
  <c r="T1373" i="1" s="1"/>
  <c r="Z1373" i="1" s="1"/>
  <c r="AF1373" i="1" s="1"/>
  <c r="AL1373" i="1" s="1"/>
  <c r="AR1373" i="1" s="1"/>
  <c r="AX1373" i="1" s="1"/>
  <c r="BD1373" i="1" s="1"/>
  <c r="BJ1373" i="1" s="1"/>
  <c r="BP1373" i="1" s="1"/>
  <c r="BU1373" i="1" s="1"/>
  <c r="BZ1373" i="1" s="1"/>
  <c r="CJ1373" i="1" s="1"/>
  <c r="CL1373" i="1" s="1"/>
  <c r="BQ1373" i="1"/>
  <c r="M1375" i="1"/>
  <c r="S1375" i="1" s="1"/>
  <c r="Y1375" i="1" s="1"/>
  <c r="AE1375" i="1" s="1"/>
  <c r="AK1375" i="1" s="1"/>
  <c r="AQ1375" i="1" s="1"/>
  <c r="AW1375" i="1" s="1"/>
  <c r="BC1375" i="1" s="1"/>
  <c r="BI1375" i="1" s="1"/>
  <c r="BO1375" i="1" s="1"/>
  <c r="BT1375" i="1" s="1"/>
  <c r="BY1375" i="1" s="1"/>
  <c r="CG1375" i="1" s="1"/>
  <c r="CI1375" i="1" s="1"/>
  <c r="J1374" i="1"/>
  <c r="N1379" i="1"/>
  <c r="T1379" i="1" s="1"/>
  <c r="Z1379" i="1" s="1"/>
  <c r="AF1379" i="1" s="1"/>
  <c r="AL1379" i="1" s="1"/>
  <c r="AR1379" i="1" s="1"/>
  <c r="AX1379" i="1" s="1"/>
  <c r="BD1379" i="1" s="1"/>
  <c r="BJ1379" i="1" s="1"/>
  <c r="BP1379" i="1" s="1"/>
  <c r="BU1379" i="1" s="1"/>
  <c r="BZ1379" i="1" s="1"/>
  <c r="CJ1379" i="1" s="1"/>
  <c r="CL1379" i="1" s="1"/>
  <c r="N1382" i="1"/>
  <c r="T1382" i="1" s="1"/>
  <c r="Z1382" i="1" s="1"/>
  <c r="AF1382" i="1" s="1"/>
  <c r="AL1382" i="1" s="1"/>
  <c r="AR1382" i="1" s="1"/>
  <c r="AX1382" i="1" s="1"/>
  <c r="BD1382" i="1" s="1"/>
  <c r="BJ1382" i="1" s="1"/>
  <c r="BP1382" i="1" s="1"/>
  <c r="BU1382" i="1" s="1"/>
  <c r="BZ1382" i="1" s="1"/>
  <c r="CJ1382" i="1" s="1"/>
  <c r="CL1382" i="1" s="1"/>
  <c r="K1381" i="1"/>
  <c r="K1372" i="1" s="1"/>
  <c r="AS1381" i="1"/>
  <c r="AS1372" i="1" s="1"/>
  <c r="I1381" i="1"/>
  <c r="I1372" i="1" s="1"/>
  <c r="W1381" i="1"/>
  <c r="W1372" i="1" s="1"/>
  <c r="AG1381" i="1"/>
  <c r="AG1372" i="1" s="1"/>
  <c r="BE1381" i="1"/>
  <c r="BE1372" i="1" s="1"/>
  <c r="BV1381" i="1"/>
  <c r="BV1372" i="1" s="1"/>
  <c r="CC1381" i="1"/>
  <c r="CC1372" i="1" s="1"/>
  <c r="AI1394" i="1"/>
  <c r="AO1394" i="1"/>
  <c r="AY1394" i="1"/>
  <c r="BM1394" i="1"/>
  <c r="L1406" i="1"/>
  <c r="R1406" i="1" s="1"/>
  <c r="X1406" i="1" s="1"/>
  <c r="AD1406" i="1" s="1"/>
  <c r="AJ1406" i="1" s="1"/>
  <c r="AP1406" i="1" s="1"/>
  <c r="AV1406" i="1" s="1"/>
  <c r="BB1406" i="1" s="1"/>
  <c r="BH1406" i="1" s="1"/>
  <c r="BN1406" i="1" s="1"/>
  <c r="BS1406" i="1" s="1"/>
  <c r="BX1406" i="1" s="1"/>
  <c r="CD1406" i="1" s="1"/>
  <c r="CF1406" i="1" s="1"/>
  <c r="F1405" i="1"/>
  <c r="M1406" i="1"/>
  <c r="S1406" i="1" s="1"/>
  <c r="Y1406" i="1" s="1"/>
  <c r="AE1406" i="1" s="1"/>
  <c r="AK1406" i="1" s="1"/>
  <c r="AQ1406" i="1" s="1"/>
  <c r="AW1406" i="1" s="1"/>
  <c r="BC1406" i="1" s="1"/>
  <c r="BI1406" i="1" s="1"/>
  <c r="BO1406" i="1" s="1"/>
  <c r="BT1406" i="1" s="1"/>
  <c r="BY1406" i="1" s="1"/>
  <c r="CG1406" i="1" s="1"/>
  <c r="CI1406" i="1" s="1"/>
  <c r="J1405" i="1"/>
  <c r="U1403" i="1"/>
  <c r="L1410" i="1"/>
  <c r="R1410" i="1" s="1"/>
  <c r="X1410" i="1" s="1"/>
  <c r="AD1410" i="1" s="1"/>
  <c r="AJ1410" i="1" s="1"/>
  <c r="AP1410" i="1" s="1"/>
  <c r="AV1410" i="1" s="1"/>
  <c r="BB1410" i="1" s="1"/>
  <c r="BH1410" i="1" s="1"/>
  <c r="BN1410" i="1" s="1"/>
  <c r="BS1410" i="1" s="1"/>
  <c r="BX1410" i="1" s="1"/>
  <c r="CD1410" i="1" s="1"/>
  <c r="CF1410" i="1" s="1"/>
  <c r="F1409" i="1"/>
  <c r="Q1403" i="1"/>
  <c r="AA1403" i="1"/>
  <c r="AH1403" i="1"/>
  <c r="AO1403" i="1"/>
  <c r="AY1403" i="1"/>
  <c r="BF1403" i="1"/>
  <c r="BM1403" i="1"/>
  <c r="BW1403" i="1"/>
  <c r="CM1403" i="1"/>
  <c r="BA1423" i="1"/>
  <c r="L1429" i="1"/>
  <c r="R1429" i="1" s="1"/>
  <c r="X1429" i="1" s="1"/>
  <c r="AD1429" i="1" s="1"/>
  <c r="AJ1429" i="1" s="1"/>
  <c r="F1428" i="1"/>
  <c r="L1428" i="1" s="1"/>
  <c r="R1428" i="1" s="1"/>
  <c r="X1428" i="1" s="1"/>
  <c r="AD1428" i="1" s="1"/>
  <c r="AJ1428" i="1" s="1"/>
  <c r="AP1428" i="1" s="1"/>
  <c r="AV1428" i="1" s="1"/>
  <c r="BB1428" i="1" s="1"/>
  <c r="BH1428" i="1" s="1"/>
  <c r="BN1428" i="1" s="1"/>
  <c r="BS1428" i="1" s="1"/>
  <c r="BX1428" i="1" s="1"/>
  <c r="CD1428" i="1" s="1"/>
  <c r="CF1428" i="1" s="1"/>
  <c r="AB1423" i="1"/>
  <c r="AI1423" i="1"/>
  <c r="BK1423" i="1"/>
  <c r="BR1428" i="1"/>
  <c r="L1438" i="1"/>
  <c r="R1438" i="1" s="1"/>
  <c r="X1438" i="1" s="1"/>
  <c r="AD1438" i="1" s="1"/>
  <c r="AJ1438" i="1" s="1"/>
  <c r="AP1438" i="1" s="1"/>
  <c r="AV1438" i="1" s="1"/>
  <c r="BB1438" i="1" s="1"/>
  <c r="BH1438" i="1" s="1"/>
  <c r="BN1438" i="1" s="1"/>
  <c r="BS1438" i="1" s="1"/>
  <c r="BX1438" i="1" s="1"/>
  <c r="CD1438" i="1" s="1"/>
  <c r="CF1438" i="1" s="1"/>
  <c r="F1437" i="1"/>
  <c r="L1443" i="1"/>
  <c r="R1443" i="1" s="1"/>
  <c r="X1443" i="1" s="1"/>
  <c r="AD1443" i="1" s="1"/>
  <c r="AJ1443" i="1" s="1"/>
  <c r="AP1443" i="1" s="1"/>
  <c r="AV1443" i="1" s="1"/>
  <c r="BB1443" i="1" s="1"/>
  <c r="BH1443" i="1" s="1"/>
  <c r="BN1443" i="1" s="1"/>
  <c r="BS1443" i="1" s="1"/>
  <c r="BX1443" i="1" s="1"/>
  <c r="CD1443" i="1" s="1"/>
  <c r="CF1443" i="1" s="1"/>
  <c r="F1442" i="1"/>
  <c r="L1442" i="1" s="1"/>
  <c r="R1442" i="1" s="1"/>
  <c r="X1442" i="1" s="1"/>
  <c r="AD1442" i="1" s="1"/>
  <c r="AJ1442" i="1" s="1"/>
  <c r="AP1442" i="1" s="1"/>
  <c r="AV1442" i="1" s="1"/>
  <c r="BB1442" i="1" s="1"/>
  <c r="BH1442" i="1" s="1"/>
  <c r="BN1442" i="1" s="1"/>
  <c r="BS1442" i="1" s="1"/>
  <c r="BX1442" i="1" s="1"/>
  <c r="CD1442" i="1" s="1"/>
  <c r="CF1442" i="1" s="1"/>
  <c r="AG1441" i="1"/>
  <c r="AU1441" i="1"/>
  <c r="BL1441" i="1"/>
  <c r="I1446" i="1"/>
  <c r="I1441" i="1" s="1"/>
  <c r="P1473" i="1"/>
  <c r="P1472" i="1" s="1"/>
  <c r="P1471" i="1" s="1"/>
  <c r="BQ1473" i="1"/>
  <c r="BQ1472" i="1" s="1"/>
  <c r="BQ1471" i="1" s="1"/>
  <c r="J1473" i="1"/>
  <c r="J1472" i="1" s="1"/>
  <c r="J1471" i="1" s="1"/>
  <c r="N1505" i="1"/>
  <c r="T1505" i="1" s="1"/>
  <c r="Z1505" i="1" s="1"/>
  <c r="AF1505" i="1" s="1"/>
  <c r="AL1505" i="1" s="1"/>
  <c r="AR1505" i="1" s="1"/>
  <c r="AX1505" i="1" s="1"/>
  <c r="BD1505" i="1" s="1"/>
  <c r="BJ1505" i="1" s="1"/>
  <c r="BP1505" i="1" s="1"/>
  <c r="BU1505" i="1" s="1"/>
  <c r="BZ1505" i="1" s="1"/>
  <c r="CJ1505" i="1" s="1"/>
  <c r="CL1505" i="1" s="1"/>
  <c r="K1504" i="1"/>
  <c r="BG1503" i="1"/>
  <c r="CA1503" i="1"/>
  <c r="BK1503" i="1"/>
  <c r="AY1540" i="1"/>
  <c r="K1641" i="1"/>
  <c r="K1640" i="1" s="1"/>
  <c r="BR1731" i="1"/>
  <c r="AT1743" i="1"/>
  <c r="AT1742" i="1" s="1"/>
  <c r="F1805" i="1"/>
  <c r="L1805" i="1" s="1"/>
  <c r="R1805" i="1" s="1"/>
  <c r="X1805" i="1" s="1"/>
  <c r="AD1805" i="1" s="1"/>
  <c r="AJ1805" i="1" s="1"/>
  <c r="AP1805" i="1" s="1"/>
  <c r="AV1805" i="1" s="1"/>
  <c r="BB1805" i="1" s="1"/>
  <c r="BH1805" i="1" s="1"/>
  <c r="BN1805" i="1" s="1"/>
  <c r="BS1805" i="1" s="1"/>
  <c r="BX1805" i="1" s="1"/>
  <c r="CD1805" i="1" s="1"/>
  <c r="L1806" i="1"/>
  <c r="R1806" i="1" s="1"/>
  <c r="X1806" i="1" s="1"/>
  <c r="AD1806" i="1" s="1"/>
  <c r="AJ1806" i="1" s="1"/>
  <c r="AP1806" i="1" s="1"/>
  <c r="AV1806" i="1" s="1"/>
  <c r="BB1806" i="1" s="1"/>
  <c r="BH1806" i="1" s="1"/>
  <c r="BN1806" i="1" s="1"/>
  <c r="BS1806" i="1" s="1"/>
  <c r="BX1806" i="1" s="1"/>
  <c r="CD1806" i="1" s="1"/>
  <c r="P890" i="1"/>
  <c r="P889" i="1" s="1"/>
  <c r="AN890" i="1"/>
  <c r="AN889" i="1" s="1"/>
  <c r="BL890" i="1"/>
  <c r="BL889" i="1" s="1"/>
  <c r="W907" i="1"/>
  <c r="W902" i="1" s="1"/>
  <c r="BF921" i="1"/>
  <c r="BF920" i="1" s="1"/>
  <c r="BF919" i="1" s="1"/>
  <c r="CB921" i="1"/>
  <c r="CB920" i="1" s="1"/>
  <c r="CB919" i="1" s="1"/>
  <c r="AG929" i="1"/>
  <c r="AG928" i="1" s="1"/>
  <c r="L965" i="1"/>
  <c r="R965" i="1" s="1"/>
  <c r="X965" i="1" s="1"/>
  <c r="AD965" i="1" s="1"/>
  <c r="AJ965" i="1" s="1"/>
  <c r="AP965" i="1" s="1"/>
  <c r="AV965" i="1" s="1"/>
  <c r="BB965" i="1" s="1"/>
  <c r="BH965" i="1" s="1"/>
  <c r="BN965" i="1" s="1"/>
  <c r="BS965" i="1" s="1"/>
  <c r="BX965" i="1" s="1"/>
  <c r="CD965" i="1" s="1"/>
  <c r="CF965" i="1" s="1"/>
  <c r="AA958" i="1"/>
  <c r="AA957" i="1" s="1"/>
  <c r="AY958" i="1"/>
  <c r="AY957" i="1" s="1"/>
  <c r="BW958" i="1"/>
  <c r="BW957" i="1" s="1"/>
  <c r="Q1003" i="1"/>
  <c r="Q1002" i="1" s="1"/>
  <c r="AO1003" i="1"/>
  <c r="AO1002" i="1" s="1"/>
  <c r="BM1003" i="1"/>
  <c r="BM1002" i="1" s="1"/>
  <c r="CM1003" i="1"/>
  <c r="CM1002" i="1" s="1"/>
  <c r="CD1012" i="1"/>
  <c r="CF1012" i="1" s="1"/>
  <c r="CD1013" i="1"/>
  <c r="CF1013" i="1" s="1"/>
  <c r="CD1014" i="1"/>
  <c r="CF1014" i="1" s="1"/>
  <c r="J1023" i="1"/>
  <c r="J1022" i="1" s="1"/>
  <c r="K1029" i="1"/>
  <c r="K1028" i="1" s="1"/>
  <c r="AA1029" i="1"/>
  <c r="AA1028" i="1" s="1"/>
  <c r="AY1029" i="1"/>
  <c r="AY1028" i="1" s="1"/>
  <c r="BW1029" i="1"/>
  <c r="BW1028" i="1" s="1"/>
  <c r="P1046" i="1"/>
  <c r="P1045" i="1" s="1"/>
  <c r="W1046" i="1"/>
  <c r="W1045" i="1" s="1"/>
  <c r="AN1046" i="1"/>
  <c r="AN1045" i="1" s="1"/>
  <c r="AN1044" i="1" s="1"/>
  <c r="AU1046" i="1"/>
  <c r="AU1045" i="1" s="1"/>
  <c r="BL1046" i="1"/>
  <c r="BL1045" i="1" s="1"/>
  <c r="O1058" i="1"/>
  <c r="O1057" i="1" s="1"/>
  <c r="V1058" i="1"/>
  <c r="V1057" i="1" s="1"/>
  <c r="AM1058" i="1"/>
  <c r="AM1057" i="1" s="1"/>
  <c r="AT1058" i="1"/>
  <c r="AT1057" i="1" s="1"/>
  <c r="BK1058" i="1"/>
  <c r="BK1057" i="1" s="1"/>
  <c r="BS1069" i="1"/>
  <c r="BX1069" i="1" s="1"/>
  <c r="CD1069" i="1" s="1"/>
  <c r="CF1069" i="1" s="1"/>
  <c r="CB1096" i="1"/>
  <c r="AG1100" i="1"/>
  <c r="AG1096" i="1" s="1"/>
  <c r="I1115" i="1"/>
  <c r="I1114" i="1" s="1"/>
  <c r="U1115" i="1"/>
  <c r="U1114" i="1" s="1"/>
  <c r="AS1115" i="1"/>
  <c r="AS1114" i="1" s="1"/>
  <c r="N1201" i="1"/>
  <c r="T1201" i="1" s="1"/>
  <c r="Z1201" i="1" s="1"/>
  <c r="AF1201" i="1" s="1"/>
  <c r="AL1201" i="1" s="1"/>
  <c r="AR1201" i="1" s="1"/>
  <c r="AX1201" i="1" s="1"/>
  <c r="BD1201" i="1" s="1"/>
  <c r="BJ1201" i="1" s="1"/>
  <c r="BP1201" i="1" s="1"/>
  <c r="BU1201" i="1" s="1"/>
  <c r="BZ1201" i="1" s="1"/>
  <c r="CJ1201" i="1" s="1"/>
  <c r="CL1201" i="1" s="1"/>
  <c r="M1212" i="1"/>
  <c r="S1212" i="1" s="1"/>
  <c r="Y1212" i="1" s="1"/>
  <c r="AE1212" i="1" s="1"/>
  <c r="AK1212" i="1" s="1"/>
  <c r="AQ1212" i="1" s="1"/>
  <c r="AW1212" i="1" s="1"/>
  <c r="BC1212" i="1" s="1"/>
  <c r="BI1212" i="1" s="1"/>
  <c r="BO1212" i="1" s="1"/>
  <c r="R1213" i="1"/>
  <c r="X1213" i="1" s="1"/>
  <c r="AD1213" i="1" s="1"/>
  <c r="AJ1213" i="1" s="1"/>
  <c r="AP1213" i="1" s="1"/>
  <c r="AV1213" i="1" s="1"/>
  <c r="BB1213" i="1" s="1"/>
  <c r="BH1213" i="1" s="1"/>
  <c r="BN1213" i="1" s="1"/>
  <c r="BS1213" i="1" s="1"/>
  <c r="BX1213" i="1" s="1"/>
  <c r="CD1213" i="1" s="1"/>
  <c r="CF1213" i="1" s="1"/>
  <c r="BE1232" i="1"/>
  <c r="N1233" i="1"/>
  <c r="T1233" i="1" s="1"/>
  <c r="Z1233" i="1" s="1"/>
  <c r="AF1233" i="1" s="1"/>
  <c r="AL1233" i="1" s="1"/>
  <c r="AR1233" i="1" s="1"/>
  <c r="AX1233" i="1" s="1"/>
  <c r="BD1233" i="1" s="1"/>
  <c r="BJ1233" i="1" s="1"/>
  <c r="BP1233" i="1" s="1"/>
  <c r="BU1233" i="1" s="1"/>
  <c r="BZ1233" i="1" s="1"/>
  <c r="CJ1233" i="1" s="1"/>
  <c r="CL1233" i="1" s="1"/>
  <c r="AJ1238" i="1"/>
  <c r="AP1238" i="1" s="1"/>
  <c r="AV1238" i="1" s="1"/>
  <c r="BB1238" i="1" s="1"/>
  <c r="BH1238" i="1" s="1"/>
  <c r="BN1238" i="1" s="1"/>
  <c r="BS1238" i="1" s="1"/>
  <c r="BX1238" i="1" s="1"/>
  <c r="CD1238" i="1" s="1"/>
  <c r="CF1238" i="1" s="1"/>
  <c r="N1239" i="1"/>
  <c r="T1239" i="1" s="1"/>
  <c r="Z1239" i="1" s="1"/>
  <c r="AF1239" i="1" s="1"/>
  <c r="AL1239" i="1" s="1"/>
  <c r="AR1239" i="1" s="1"/>
  <c r="AX1239" i="1" s="1"/>
  <c r="BD1239" i="1" s="1"/>
  <c r="BJ1239" i="1" s="1"/>
  <c r="BP1239" i="1" s="1"/>
  <c r="BU1239" i="1" s="1"/>
  <c r="BZ1239" i="1" s="1"/>
  <c r="CJ1239" i="1" s="1"/>
  <c r="CL1239" i="1" s="1"/>
  <c r="H1238" i="1"/>
  <c r="M1242" i="1"/>
  <c r="S1242" i="1" s="1"/>
  <c r="Y1242" i="1" s="1"/>
  <c r="AE1242" i="1" s="1"/>
  <c r="AK1242" i="1" s="1"/>
  <c r="AQ1242" i="1" s="1"/>
  <c r="AW1242" i="1" s="1"/>
  <c r="BC1242" i="1" s="1"/>
  <c r="BI1242" i="1" s="1"/>
  <c r="BO1242" i="1" s="1"/>
  <c r="BT1242" i="1" s="1"/>
  <c r="BY1242" i="1" s="1"/>
  <c r="CG1242" i="1" s="1"/>
  <c r="N1243" i="1"/>
  <c r="T1243" i="1" s="1"/>
  <c r="Z1243" i="1" s="1"/>
  <c r="AF1243" i="1" s="1"/>
  <c r="AL1243" i="1" s="1"/>
  <c r="AR1243" i="1" s="1"/>
  <c r="AX1243" i="1" s="1"/>
  <c r="BD1243" i="1" s="1"/>
  <c r="BJ1243" i="1" s="1"/>
  <c r="BP1243" i="1" s="1"/>
  <c r="BU1243" i="1" s="1"/>
  <c r="BZ1243" i="1" s="1"/>
  <c r="CJ1243" i="1" s="1"/>
  <c r="H1242" i="1"/>
  <c r="N1246" i="1"/>
  <c r="T1246" i="1" s="1"/>
  <c r="Z1246" i="1" s="1"/>
  <c r="AF1246" i="1" s="1"/>
  <c r="AL1246" i="1" s="1"/>
  <c r="AR1246" i="1" s="1"/>
  <c r="AX1246" i="1" s="1"/>
  <c r="BD1246" i="1" s="1"/>
  <c r="BJ1246" i="1" s="1"/>
  <c r="BP1246" i="1" s="1"/>
  <c r="BU1246" i="1" s="1"/>
  <c r="BZ1246" i="1" s="1"/>
  <c r="CJ1246" i="1" s="1"/>
  <c r="CL1246" i="1" s="1"/>
  <c r="N1247" i="1"/>
  <c r="T1247" i="1" s="1"/>
  <c r="Z1247" i="1" s="1"/>
  <c r="AF1247" i="1" s="1"/>
  <c r="AL1247" i="1" s="1"/>
  <c r="AR1247" i="1" s="1"/>
  <c r="AX1247" i="1" s="1"/>
  <c r="BD1247" i="1" s="1"/>
  <c r="BJ1247" i="1" s="1"/>
  <c r="BP1247" i="1" s="1"/>
  <c r="BU1247" i="1" s="1"/>
  <c r="BZ1247" i="1" s="1"/>
  <c r="CJ1247" i="1" s="1"/>
  <c r="CL1247" i="1" s="1"/>
  <c r="M1269" i="1"/>
  <c r="S1269" i="1" s="1"/>
  <c r="Y1269" i="1" s="1"/>
  <c r="AE1269" i="1" s="1"/>
  <c r="AK1269" i="1" s="1"/>
  <c r="AQ1269" i="1" s="1"/>
  <c r="AW1269" i="1" s="1"/>
  <c r="BC1269" i="1" s="1"/>
  <c r="BI1269" i="1" s="1"/>
  <c r="BO1269" i="1" s="1"/>
  <c r="BT1269" i="1" s="1"/>
  <c r="BY1269" i="1" s="1"/>
  <c r="CG1269" i="1" s="1"/>
  <c r="CI1269" i="1" s="1"/>
  <c r="L1276" i="1"/>
  <c r="R1276" i="1" s="1"/>
  <c r="X1276" i="1" s="1"/>
  <c r="AD1276" i="1" s="1"/>
  <c r="AJ1276" i="1" s="1"/>
  <c r="AP1276" i="1" s="1"/>
  <c r="AV1276" i="1" s="1"/>
  <c r="BB1276" i="1" s="1"/>
  <c r="BH1276" i="1" s="1"/>
  <c r="BN1276" i="1" s="1"/>
  <c r="BS1276" i="1" s="1"/>
  <c r="BX1276" i="1" s="1"/>
  <c r="CD1276" i="1" s="1"/>
  <c r="CF1276" i="1" s="1"/>
  <c r="N1278" i="1"/>
  <c r="T1278" i="1" s="1"/>
  <c r="Z1278" i="1" s="1"/>
  <c r="AF1278" i="1" s="1"/>
  <c r="AL1278" i="1" s="1"/>
  <c r="AR1278" i="1" s="1"/>
  <c r="AX1278" i="1" s="1"/>
  <c r="BD1278" i="1" s="1"/>
  <c r="BJ1278" i="1" s="1"/>
  <c r="BP1278" i="1" s="1"/>
  <c r="BU1278" i="1" s="1"/>
  <c r="BZ1278" i="1" s="1"/>
  <c r="CJ1278" i="1" s="1"/>
  <c r="CL1278" i="1" s="1"/>
  <c r="H1277" i="1"/>
  <c r="BR1276" i="1"/>
  <c r="N1281" i="1"/>
  <c r="T1281" i="1" s="1"/>
  <c r="Z1281" i="1" s="1"/>
  <c r="AF1281" i="1" s="1"/>
  <c r="AL1281" i="1" s="1"/>
  <c r="AR1281" i="1" s="1"/>
  <c r="AX1281" i="1" s="1"/>
  <c r="BD1281" i="1" s="1"/>
  <c r="BJ1281" i="1" s="1"/>
  <c r="BP1281" i="1" s="1"/>
  <c r="BU1281" i="1" s="1"/>
  <c r="BZ1281" i="1" s="1"/>
  <c r="CJ1281" i="1" s="1"/>
  <c r="H1280" i="1"/>
  <c r="N1280" i="1" s="1"/>
  <c r="T1280" i="1" s="1"/>
  <c r="Z1280" i="1" s="1"/>
  <c r="AF1280" i="1" s="1"/>
  <c r="AL1280" i="1" s="1"/>
  <c r="AR1280" i="1" s="1"/>
  <c r="AX1280" i="1" s="1"/>
  <c r="BD1280" i="1" s="1"/>
  <c r="BJ1280" i="1" s="1"/>
  <c r="BP1280" i="1" s="1"/>
  <c r="BU1280" i="1" s="1"/>
  <c r="BZ1280" i="1" s="1"/>
  <c r="CJ1280" i="1" s="1"/>
  <c r="L1282" i="1"/>
  <c r="R1282" i="1" s="1"/>
  <c r="X1282" i="1" s="1"/>
  <c r="AD1282" i="1" s="1"/>
  <c r="AJ1282" i="1" s="1"/>
  <c r="AP1282" i="1" s="1"/>
  <c r="AV1282" i="1" s="1"/>
  <c r="BB1282" i="1" s="1"/>
  <c r="BH1282" i="1" s="1"/>
  <c r="BN1282" i="1" s="1"/>
  <c r="BS1282" i="1" s="1"/>
  <c r="BX1282" i="1" s="1"/>
  <c r="CD1282" i="1" s="1"/>
  <c r="F1281" i="1"/>
  <c r="BR1288" i="1"/>
  <c r="BG1292" i="1"/>
  <c r="AO1301" i="1"/>
  <c r="BW1301" i="1"/>
  <c r="O1301" i="1"/>
  <c r="AC1301" i="1"/>
  <c r="BK1301" i="1"/>
  <c r="BF1312" i="1"/>
  <c r="BF1311" i="1" s="1"/>
  <c r="BF1310" i="1" s="1"/>
  <c r="Q1312" i="1"/>
  <c r="Q1311" i="1" s="1"/>
  <c r="Q1310" i="1" s="1"/>
  <c r="BM1312" i="1"/>
  <c r="BM1311" i="1" s="1"/>
  <c r="BM1310" i="1" s="1"/>
  <c r="CM1312" i="1"/>
  <c r="CM1311" i="1" s="1"/>
  <c r="CM1310" i="1" s="1"/>
  <c r="L1318" i="1"/>
  <c r="R1318" i="1" s="1"/>
  <c r="X1318" i="1" s="1"/>
  <c r="AD1318" i="1" s="1"/>
  <c r="AJ1318" i="1" s="1"/>
  <c r="AP1318" i="1" s="1"/>
  <c r="AV1318" i="1" s="1"/>
  <c r="BB1318" i="1" s="1"/>
  <c r="BH1318" i="1" s="1"/>
  <c r="BN1318" i="1" s="1"/>
  <c r="BS1318" i="1" s="1"/>
  <c r="BX1318" i="1" s="1"/>
  <c r="CD1318" i="1" s="1"/>
  <c r="CF1318" i="1" s="1"/>
  <c r="I1317" i="1"/>
  <c r="I1312" i="1" s="1"/>
  <c r="I1311" i="1" s="1"/>
  <c r="I1310" i="1" s="1"/>
  <c r="AC1312" i="1"/>
  <c r="AC1311" i="1" s="1"/>
  <c r="AC1310" i="1" s="1"/>
  <c r="BA1312" i="1"/>
  <c r="BA1311" i="1" s="1"/>
  <c r="BA1310" i="1" s="1"/>
  <c r="L1322" i="1"/>
  <c r="R1322" i="1" s="1"/>
  <c r="X1322" i="1" s="1"/>
  <c r="AD1322" i="1" s="1"/>
  <c r="AJ1322" i="1" s="1"/>
  <c r="AP1322" i="1" s="1"/>
  <c r="AV1322" i="1" s="1"/>
  <c r="BB1322" i="1" s="1"/>
  <c r="BH1322" i="1" s="1"/>
  <c r="BN1322" i="1" s="1"/>
  <c r="BS1322" i="1" s="1"/>
  <c r="BX1322" i="1" s="1"/>
  <c r="CD1322" i="1" s="1"/>
  <c r="CF1322" i="1" s="1"/>
  <c r="F1321" i="1"/>
  <c r="AA1312" i="1"/>
  <c r="AA1311" i="1" s="1"/>
  <c r="AA1310" i="1" s="1"/>
  <c r="AY1312" i="1"/>
  <c r="AY1311" i="1" s="1"/>
  <c r="AY1310" i="1" s="1"/>
  <c r="BW1312" i="1"/>
  <c r="BW1311" i="1" s="1"/>
  <c r="BW1310" i="1" s="1"/>
  <c r="AB1332" i="1"/>
  <c r="AB1331" i="1" s="1"/>
  <c r="AB1325" i="1" s="1"/>
  <c r="M1334" i="1"/>
  <c r="S1334" i="1" s="1"/>
  <c r="Y1334" i="1" s="1"/>
  <c r="AE1334" i="1" s="1"/>
  <c r="AK1334" i="1" s="1"/>
  <c r="AQ1334" i="1" s="1"/>
  <c r="AW1334" i="1" s="1"/>
  <c r="BC1334" i="1" s="1"/>
  <c r="BI1334" i="1" s="1"/>
  <c r="BO1334" i="1" s="1"/>
  <c r="BT1334" i="1" s="1"/>
  <c r="BY1334" i="1" s="1"/>
  <c r="CG1334" i="1" s="1"/>
  <c r="CI1334" i="1" s="1"/>
  <c r="G1333" i="1"/>
  <c r="AC1342" i="1"/>
  <c r="AC1341" i="1" s="1"/>
  <c r="CB1342" i="1"/>
  <c r="CB1341" i="1" s="1"/>
  <c r="AN1342" i="1"/>
  <c r="AN1341" i="1" s="1"/>
  <c r="BV1342" i="1"/>
  <c r="BV1341" i="1" s="1"/>
  <c r="W1342" i="1"/>
  <c r="W1341" i="1" s="1"/>
  <c r="M1349" i="1"/>
  <c r="S1349" i="1" s="1"/>
  <c r="Y1349" i="1" s="1"/>
  <c r="AE1349" i="1" s="1"/>
  <c r="AK1349" i="1" s="1"/>
  <c r="AQ1349" i="1" s="1"/>
  <c r="AW1349" i="1" s="1"/>
  <c r="BC1349" i="1" s="1"/>
  <c r="BI1349" i="1" s="1"/>
  <c r="BO1349" i="1" s="1"/>
  <c r="BT1349" i="1" s="1"/>
  <c r="BY1349" i="1" s="1"/>
  <c r="CG1349" i="1" s="1"/>
  <c r="CI1349" i="1" s="1"/>
  <c r="N1354" i="1"/>
  <c r="T1354" i="1" s="1"/>
  <c r="Z1354" i="1" s="1"/>
  <c r="AF1354" i="1" s="1"/>
  <c r="AL1354" i="1" s="1"/>
  <c r="AR1354" i="1" s="1"/>
  <c r="AX1354" i="1" s="1"/>
  <c r="BD1354" i="1" s="1"/>
  <c r="BJ1354" i="1" s="1"/>
  <c r="BP1354" i="1" s="1"/>
  <c r="BU1354" i="1" s="1"/>
  <c r="BZ1354" i="1" s="1"/>
  <c r="CJ1354" i="1" s="1"/>
  <c r="CL1354" i="1" s="1"/>
  <c r="K1353" i="1"/>
  <c r="N1353" i="1" s="1"/>
  <c r="T1353" i="1" s="1"/>
  <c r="Z1353" i="1" s="1"/>
  <c r="AF1353" i="1" s="1"/>
  <c r="AL1353" i="1" s="1"/>
  <c r="AR1353" i="1" s="1"/>
  <c r="AX1353" i="1" s="1"/>
  <c r="BD1353" i="1" s="1"/>
  <c r="BJ1353" i="1" s="1"/>
  <c r="BP1353" i="1" s="1"/>
  <c r="BU1353" i="1" s="1"/>
  <c r="BZ1353" i="1" s="1"/>
  <c r="CJ1353" i="1" s="1"/>
  <c r="CL1353" i="1" s="1"/>
  <c r="L1359" i="1"/>
  <c r="R1359" i="1" s="1"/>
  <c r="X1359" i="1" s="1"/>
  <c r="AD1359" i="1" s="1"/>
  <c r="AJ1359" i="1" s="1"/>
  <c r="AP1359" i="1" s="1"/>
  <c r="AV1359" i="1" s="1"/>
  <c r="BB1359" i="1" s="1"/>
  <c r="BH1359" i="1" s="1"/>
  <c r="BN1359" i="1" s="1"/>
  <c r="BS1359" i="1" s="1"/>
  <c r="BX1359" i="1" s="1"/>
  <c r="CD1359" i="1" s="1"/>
  <c r="CF1359" i="1" s="1"/>
  <c r="F1358" i="1"/>
  <c r="L1358" i="1" s="1"/>
  <c r="R1358" i="1" s="1"/>
  <c r="X1358" i="1" s="1"/>
  <c r="AD1358" i="1" s="1"/>
  <c r="AJ1358" i="1" s="1"/>
  <c r="AP1358" i="1" s="1"/>
  <c r="AV1358" i="1" s="1"/>
  <c r="BB1358" i="1" s="1"/>
  <c r="BH1358" i="1" s="1"/>
  <c r="BN1358" i="1" s="1"/>
  <c r="BS1358" i="1" s="1"/>
  <c r="BX1358" i="1" s="1"/>
  <c r="CD1358" i="1" s="1"/>
  <c r="CF1358" i="1" s="1"/>
  <c r="AC1363" i="1"/>
  <c r="M1366" i="1"/>
  <c r="S1366" i="1" s="1"/>
  <c r="Y1366" i="1" s="1"/>
  <c r="AE1366" i="1" s="1"/>
  <c r="AK1366" i="1" s="1"/>
  <c r="AQ1366" i="1" s="1"/>
  <c r="AW1366" i="1" s="1"/>
  <c r="BC1366" i="1" s="1"/>
  <c r="BI1366" i="1" s="1"/>
  <c r="BO1366" i="1" s="1"/>
  <c r="BT1366" i="1" s="1"/>
  <c r="BY1366" i="1" s="1"/>
  <c r="CG1366" i="1" s="1"/>
  <c r="CI1366" i="1" s="1"/>
  <c r="G1365" i="1"/>
  <c r="N1365" i="1"/>
  <c r="T1365" i="1" s="1"/>
  <c r="Z1365" i="1" s="1"/>
  <c r="AF1365" i="1" s="1"/>
  <c r="AL1365" i="1" s="1"/>
  <c r="AR1365" i="1" s="1"/>
  <c r="AX1365" i="1" s="1"/>
  <c r="BD1365" i="1" s="1"/>
  <c r="BJ1365" i="1" s="1"/>
  <c r="BP1365" i="1" s="1"/>
  <c r="BU1365" i="1" s="1"/>
  <c r="BZ1365" i="1" s="1"/>
  <c r="CJ1365" i="1" s="1"/>
  <c r="CL1365" i="1" s="1"/>
  <c r="K1364" i="1"/>
  <c r="AN1363" i="1"/>
  <c r="L1383" i="1"/>
  <c r="R1383" i="1" s="1"/>
  <c r="X1383" i="1" s="1"/>
  <c r="AD1383" i="1" s="1"/>
  <c r="AJ1383" i="1" s="1"/>
  <c r="AP1383" i="1" s="1"/>
  <c r="AV1383" i="1" s="1"/>
  <c r="BB1383" i="1" s="1"/>
  <c r="BH1383" i="1" s="1"/>
  <c r="BN1383" i="1" s="1"/>
  <c r="BS1383" i="1" s="1"/>
  <c r="BX1383" i="1" s="1"/>
  <c r="CD1383" i="1" s="1"/>
  <c r="CF1383" i="1" s="1"/>
  <c r="F1382" i="1"/>
  <c r="CB1381" i="1"/>
  <c r="CB1372" i="1" s="1"/>
  <c r="BG1394" i="1"/>
  <c r="AS1394" i="1"/>
  <c r="AZ1394" i="1"/>
  <c r="CA1394" i="1"/>
  <c r="O1403" i="1"/>
  <c r="AT1403" i="1"/>
  <c r="CB1403" i="1"/>
  <c r="BG1403" i="1"/>
  <c r="AZ1423" i="1"/>
  <c r="M1429" i="1"/>
  <c r="S1429" i="1" s="1"/>
  <c r="Y1429" i="1" s="1"/>
  <c r="AE1429" i="1" s="1"/>
  <c r="AK1429" i="1" s="1"/>
  <c r="AQ1429" i="1" s="1"/>
  <c r="AW1429" i="1" s="1"/>
  <c r="BC1429" i="1" s="1"/>
  <c r="BI1429" i="1" s="1"/>
  <c r="BO1429" i="1" s="1"/>
  <c r="BT1429" i="1" s="1"/>
  <c r="BY1429" i="1" s="1"/>
  <c r="CG1429" i="1" s="1"/>
  <c r="CI1429" i="1" s="1"/>
  <c r="J1428" i="1"/>
  <c r="M1428" i="1" s="1"/>
  <c r="S1428" i="1" s="1"/>
  <c r="Y1428" i="1" s="1"/>
  <c r="AE1428" i="1" s="1"/>
  <c r="AK1428" i="1" s="1"/>
  <c r="AQ1428" i="1" s="1"/>
  <c r="AW1428" i="1" s="1"/>
  <c r="BC1428" i="1" s="1"/>
  <c r="BI1428" i="1" s="1"/>
  <c r="BO1428" i="1" s="1"/>
  <c r="BW1423" i="1"/>
  <c r="AU1423" i="1"/>
  <c r="M1433" i="1"/>
  <c r="S1433" i="1" s="1"/>
  <c r="Y1433" i="1" s="1"/>
  <c r="AE1433" i="1" s="1"/>
  <c r="AK1433" i="1" s="1"/>
  <c r="AQ1433" i="1" s="1"/>
  <c r="AW1433" i="1" s="1"/>
  <c r="BC1433" i="1" s="1"/>
  <c r="BI1433" i="1" s="1"/>
  <c r="BO1433" i="1" s="1"/>
  <c r="BT1433" i="1" s="1"/>
  <c r="BY1433" i="1" s="1"/>
  <c r="CG1433" i="1" s="1"/>
  <c r="CI1433" i="1" s="1"/>
  <c r="J1432" i="1"/>
  <c r="M1432" i="1" s="1"/>
  <c r="S1432" i="1" s="1"/>
  <c r="Y1432" i="1" s="1"/>
  <c r="AE1432" i="1" s="1"/>
  <c r="AK1432" i="1" s="1"/>
  <c r="AQ1432" i="1" s="1"/>
  <c r="AW1432" i="1" s="1"/>
  <c r="BC1432" i="1" s="1"/>
  <c r="BI1432" i="1" s="1"/>
  <c r="BO1432" i="1" s="1"/>
  <c r="BT1432" i="1" s="1"/>
  <c r="BY1432" i="1" s="1"/>
  <c r="CG1432" i="1" s="1"/>
  <c r="CI1432" i="1" s="1"/>
  <c r="N1439" i="1"/>
  <c r="T1439" i="1" s="1"/>
  <c r="Z1439" i="1" s="1"/>
  <c r="AF1439" i="1" s="1"/>
  <c r="AL1439" i="1" s="1"/>
  <c r="AR1439" i="1" s="1"/>
  <c r="AX1439" i="1" s="1"/>
  <c r="BD1439" i="1" s="1"/>
  <c r="BJ1439" i="1" s="1"/>
  <c r="BP1439" i="1" s="1"/>
  <c r="BU1439" i="1" s="1"/>
  <c r="BZ1439" i="1" s="1"/>
  <c r="CJ1439" i="1" s="1"/>
  <c r="CL1439" i="1" s="1"/>
  <c r="H1438" i="1"/>
  <c r="V1441" i="1"/>
  <c r="AM1441" i="1"/>
  <c r="BA1450" i="1"/>
  <c r="H1459" i="1"/>
  <c r="BF1450" i="1"/>
  <c r="CA1459" i="1"/>
  <c r="CA1450" i="1" s="1"/>
  <c r="N1509" i="1"/>
  <c r="T1509" i="1" s="1"/>
  <c r="Z1509" i="1" s="1"/>
  <c r="AF1509" i="1" s="1"/>
  <c r="AL1509" i="1" s="1"/>
  <c r="AR1509" i="1" s="1"/>
  <c r="AX1509" i="1" s="1"/>
  <c r="BD1509" i="1" s="1"/>
  <c r="BJ1509" i="1" s="1"/>
  <c r="BP1509" i="1" s="1"/>
  <c r="BU1509" i="1" s="1"/>
  <c r="BZ1509" i="1" s="1"/>
  <c r="CJ1509" i="1" s="1"/>
  <c r="CL1509" i="1" s="1"/>
  <c r="K1508" i="1"/>
  <c r="N1508" i="1" s="1"/>
  <c r="T1508" i="1" s="1"/>
  <c r="Z1508" i="1" s="1"/>
  <c r="AF1508" i="1" s="1"/>
  <c r="AL1508" i="1" s="1"/>
  <c r="AR1508" i="1" s="1"/>
  <c r="AX1508" i="1" s="1"/>
  <c r="BD1508" i="1" s="1"/>
  <c r="BJ1508" i="1" s="1"/>
  <c r="BP1508" i="1" s="1"/>
  <c r="BU1508" i="1" s="1"/>
  <c r="BZ1508" i="1" s="1"/>
  <c r="CJ1508" i="1" s="1"/>
  <c r="CL1508" i="1" s="1"/>
  <c r="BR1540" i="1"/>
  <c r="W1578" i="1"/>
  <c r="W1577" i="1" s="1"/>
  <c r="W1567" i="1" s="1"/>
  <c r="AN1578" i="1"/>
  <c r="AN1577" i="1" s="1"/>
  <c r="AN1567" i="1" s="1"/>
  <c r="BE1578" i="1"/>
  <c r="BE1577" i="1" s="1"/>
  <c r="BE1567" i="1" s="1"/>
  <c r="BV1578" i="1"/>
  <c r="BV1577" i="1" s="1"/>
  <c r="BV1567" i="1" s="1"/>
  <c r="Q1578" i="1"/>
  <c r="Q1577" i="1" s="1"/>
  <c r="Q1567" i="1" s="1"/>
  <c r="AA1578" i="1"/>
  <c r="AA1577" i="1" s="1"/>
  <c r="AA1567" i="1" s="1"/>
  <c r="AH1578" i="1"/>
  <c r="AH1577" i="1" s="1"/>
  <c r="AH1567" i="1" s="1"/>
  <c r="AO1578" i="1"/>
  <c r="AO1577" i="1" s="1"/>
  <c r="AO1567" i="1" s="1"/>
  <c r="AY1578" i="1"/>
  <c r="AY1577" i="1" s="1"/>
  <c r="BF1578" i="1"/>
  <c r="BF1577" i="1" s="1"/>
  <c r="BF1567" i="1" s="1"/>
  <c r="BM1578" i="1"/>
  <c r="BM1577" i="1" s="1"/>
  <c r="BM1567" i="1" s="1"/>
  <c r="BW1578" i="1"/>
  <c r="BW1577" i="1" s="1"/>
  <c r="BW1567" i="1" s="1"/>
  <c r="CM1578" i="1"/>
  <c r="CM1577" i="1" s="1"/>
  <c r="CM1567" i="1" s="1"/>
  <c r="N1671" i="1"/>
  <c r="T1671" i="1" s="1"/>
  <c r="Z1671" i="1" s="1"/>
  <c r="AF1671" i="1" s="1"/>
  <c r="AL1671" i="1" s="1"/>
  <c r="AR1671" i="1" s="1"/>
  <c r="AX1671" i="1" s="1"/>
  <c r="BD1671" i="1" s="1"/>
  <c r="BJ1671" i="1" s="1"/>
  <c r="BP1671" i="1" s="1"/>
  <c r="BU1671" i="1" s="1"/>
  <c r="BZ1671" i="1" s="1"/>
  <c r="CJ1671" i="1" s="1"/>
  <c r="CL1671" i="1" s="1"/>
  <c r="L1729" i="1"/>
  <c r="R1729" i="1" s="1"/>
  <c r="X1729" i="1" s="1"/>
  <c r="AD1729" i="1" s="1"/>
  <c r="AJ1729" i="1" s="1"/>
  <c r="AP1729" i="1" s="1"/>
  <c r="AV1729" i="1" s="1"/>
  <c r="BB1729" i="1" s="1"/>
  <c r="BH1729" i="1" s="1"/>
  <c r="BN1729" i="1" s="1"/>
  <c r="BS1729" i="1" s="1"/>
  <c r="BX1729" i="1" s="1"/>
  <c r="CD1729" i="1" s="1"/>
  <c r="CF1729" i="1" s="1"/>
  <c r="F1728" i="1"/>
  <c r="L1728" i="1" s="1"/>
  <c r="R1728" i="1" s="1"/>
  <c r="X1728" i="1" s="1"/>
  <c r="AD1728" i="1" s="1"/>
  <c r="AJ1728" i="1" s="1"/>
  <c r="AP1728" i="1" s="1"/>
  <c r="AV1728" i="1" s="1"/>
  <c r="BB1728" i="1" s="1"/>
  <c r="BH1728" i="1" s="1"/>
  <c r="BN1728" i="1" s="1"/>
  <c r="BS1728" i="1" s="1"/>
  <c r="BX1728" i="1" s="1"/>
  <c r="CD1728" i="1" s="1"/>
  <c r="CF1728" i="1" s="1"/>
  <c r="M1729" i="1"/>
  <c r="S1729" i="1" s="1"/>
  <c r="Y1729" i="1" s="1"/>
  <c r="AE1729" i="1" s="1"/>
  <c r="AK1729" i="1" s="1"/>
  <c r="AQ1729" i="1" s="1"/>
  <c r="AW1729" i="1" s="1"/>
  <c r="BC1729" i="1" s="1"/>
  <c r="BI1729" i="1" s="1"/>
  <c r="BO1729" i="1" s="1"/>
  <c r="BT1729" i="1" s="1"/>
  <c r="BY1729" i="1" s="1"/>
  <c r="CG1729" i="1" s="1"/>
  <c r="CI1729" i="1" s="1"/>
  <c r="J1728" i="1"/>
  <c r="M1728" i="1" s="1"/>
  <c r="S1728" i="1" s="1"/>
  <c r="Y1728" i="1" s="1"/>
  <c r="AE1728" i="1" s="1"/>
  <c r="AK1728" i="1" s="1"/>
  <c r="AQ1728" i="1" s="1"/>
  <c r="AW1728" i="1" s="1"/>
  <c r="BC1728" i="1" s="1"/>
  <c r="BI1728" i="1" s="1"/>
  <c r="BO1728" i="1" s="1"/>
  <c r="BT1728" i="1" s="1"/>
  <c r="BY1728" i="1" s="1"/>
  <c r="CG1728" i="1" s="1"/>
  <c r="CI1728" i="1" s="1"/>
  <c r="BR1761" i="1"/>
  <c r="H1870" i="1"/>
  <c r="N1870" i="1" s="1"/>
  <c r="T1870" i="1" s="1"/>
  <c r="Z1870" i="1" s="1"/>
  <c r="AF1870" i="1" s="1"/>
  <c r="AL1870" i="1" s="1"/>
  <c r="AR1870" i="1" s="1"/>
  <c r="AX1870" i="1" s="1"/>
  <c r="BD1870" i="1" s="1"/>
  <c r="BJ1870" i="1" s="1"/>
  <c r="BP1870" i="1" s="1"/>
  <c r="BU1870" i="1" s="1"/>
  <c r="BZ1870" i="1" s="1"/>
  <c r="CJ1870" i="1" s="1"/>
  <c r="CL1870" i="1" s="1"/>
  <c r="N1871" i="1"/>
  <c r="T1871" i="1" s="1"/>
  <c r="Z1871" i="1" s="1"/>
  <c r="AF1871" i="1" s="1"/>
  <c r="AL1871" i="1" s="1"/>
  <c r="AR1871" i="1" s="1"/>
  <c r="AX1871" i="1" s="1"/>
  <c r="BD1871" i="1" s="1"/>
  <c r="BJ1871" i="1" s="1"/>
  <c r="BP1871" i="1" s="1"/>
  <c r="BU1871" i="1" s="1"/>
  <c r="BZ1871" i="1" s="1"/>
  <c r="CJ1871" i="1" s="1"/>
  <c r="CL1871" i="1" s="1"/>
  <c r="L1880" i="1"/>
  <c r="R1880" i="1" s="1"/>
  <c r="X1880" i="1" s="1"/>
  <c r="AD1880" i="1" s="1"/>
  <c r="AJ1880" i="1" s="1"/>
  <c r="AP1880" i="1" s="1"/>
  <c r="AV1880" i="1" s="1"/>
  <c r="BB1880" i="1" s="1"/>
  <c r="BH1880" i="1" s="1"/>
  <c r="BN1880" i="1" s="1"/>
  <c r="BS1880" i="1" s="1"/>
  <c r="BX1880" i="1" s="1"/>
  <c r="CD1880" i="1" s="1"/>
  <c r="CF1880" i="1" s="1"/>
  <c r="F1879" i="1"/>
  <c r="L1934" i="1"/>
  <c r="R1934" i="1" s="1"/>
  <c r="X1934" i="1" s="1"/>
  <c r="AD1934" i="1" s="1"/>
  <c r="AJ1934" i="1" s="1"/>
  <c r="AP1934" i="1" s="1"/>
  <c r="AV1934" i="1" s="1"/>
  <c r="BB1934" i="1" s="1"/>
  <c r="BH1934" i="1" s="1"/>
  <c r="BN1934" i="1" s="1"/>
  <c r="BS1934" i="1" s="1"/>
  <c r="BX1934" i="1" s="1"/>
  <c r="CD1934" i="1" s="1"/>
  <c r="F1933" i="1"/>
  <c r="L867" i="1"/>
  <c r="R867" i="1" s="1"/>
  <c r="X867" i="1" s="1"/>
  <c r="AD867" i="1" s="1"/>
  <c r="AJ867" i="1" s="1"/>
  <c r="AP867" i="1" s="1"/>
  <c r="AV867" i="1" s="1"/>
  <c r="BB867" i="1" s="1"/>
  <c r="BH867" i="1" s="1"/>
  <c r="BN867" i="1" s="1"/>
  <c r="BS867" i="1" s="1"/>
  <c r="BX867" i="1" s="1"/>
  <c r="CD867" i="1" s="1"/>
  <c r="CF867" i="1" s="1"/>
  <c r="N874" i="1"/>
  <c r="T874" i="1" s="1"/>
  <c r="Z874" i="1" s="1"/>
  <c r="AF874" i="1" s="1"/>
  <c r="AL874" i="1" s="1"/>
  <c r="AR874" i="1" s="1"/>
  <c r="AX874" i="1" s="1"/>
  <c r="BD874" i="1" s="1"/>
  <c r="BJ874" i="1" s="1"/>
  <c r="BP874" i="1" s="1"/>
  <c r="BU874" i="1" s="1"/>
  <c r="BZ874" i="1" s="1"/>
  <c r="CJ874" i="1" s="1"/>
  <c r="CL874" i="1" s="1"/>
  <c r="L877" i="1"/>
  <c r="R877" i="1" s="1"/>
  <c r="X877" i="1" s="1"/>
  <c r="AD877" i="1" s="1"/>
  <c r="AJ877" i="1" s="1"/>
  <c r="AP877" i="1" s="1"/>
  <c r="AV877" i="1" s="1"/>
  <c r="BB877" i="1" s="1"/>
  <c r="BH877" i="1" s="1"/>
  <c r="BN877" i="1" s="1"/>
  <c r="BS877" i="1" s="1"/>
  <c r="BX877" i="1" s="1"/>
  <c r="CD877" i="1" s="1"/>
  <c r="CF877" i="1" s="1"/>
  <c r="M877" i="1"/>
  <c r="S877" i="1" s="1"/>
  <c r="Y877" i="1" s="1"/>
  <c r="AE877" i="1" s="1"/>
  <c r="AK877" i="1" s="1"/>
  <c r="AQ877" i="1" s="1"/>
  <c r="AW877" i="1" s="1"/>
  <c r="BC877" i="1" s="1"/>
  <c r="BI877" i="1" s="1"/>
  <c r="BO877" i="1" s="1"/>
  <c r="BT877" i="1" s="1"/>
  <c r="BY877" i="1" s="1"/>
  <c r="CG877" i="1" s="1"/>
  <c r="CI877" i="1" s="1"/>
  <c r="BV873" i="1"/>
  <c r="AA873" i="1"/>
  <c r="BW873" i="1"/>
  <c r="L881" i="1"/>
  <c r="R881" i="1" s="1"/>
  <c r="X881" i="1" s="1"/>
  <c r="AD881" i="1" s="1"/>
  <c r="AJ881" i="1" s="1"/>
  <c r="AP881" i="1" s="1"/>
  <c r="AV881" i="1" s="1"/>
  <c r="BB881" i="1" s="1"/>
  <c r="BH881" i="1" s="1"/>
  <c r="BN881" i="1" s="1"/>
  <c r="BS881" i="1" s="1"/>
  <c r="BX881" i="1" s="1"/>
  <c r="CD881" i="1" s="1"/>
  <c r="CF881" i="1" s="1"/>
  <c r="L887" i="1"/>
  <c r="R887" i="1" s="1"/>
  <c r="X887" i="1" s="1"/>
  <c r="AD887" i="1" s="1"/>
  <c r="AJ887" i="1" s="1"/>
  <c r="AP887" i="1" s="1"/>
  <c r="AV887" i="1" s="1"/>
  <c r="BB887" i="1" s="1"/>
  <c r="BH887" i="1" s="1"/>
  <c r="BN887" i="1" s="1"/>
  <c r="BS887" i="1" s="1"/>
  <c r="BX887" i="1" s="1"/>
  <c r="CD887" i="1" s="1"/>
  <c r="CF887" i="1" s="1"/>
  <c r="M887" i="1"/>
  <c r="S887" i="1" s="1"/>
  <c r="Y887" i="1" s="1"/>
  <c r="AE887" i="1" s="1"/>
  <c r="AK887" i="1" s="1"/>
  <c r="AQ887" i="1" s="1"/>
  <c r="AW887" i="1" s="1"/>
  <c r="BC887" i="1" s="1"/>
  <c r="BI887" i="1" s="1"/>
  <c r="BO887" i="1" s="1"/>
  <c r="BT887" i="1" s="1"/>
  <c r="BY887" i="1" s="1"/>
  <c r="CG887" i="1" s="1"/>
  <c r="CI887" i="1" s="1"/>
  <c r="K890" i="1"/>
  <c r="K889" i="1" s="1"/>
  <c r="M893" i="1"/>
  <c r="S893" i="1" s="1"/>
  <c r="Y893" i="1" s="1"/>
  <c r="AE893" i="1" s="1"/>
  <c r="AK893" i="1" s="1"/>
  <c r="AQ893" i="1" s="1"/>
  <c r="AW893" i="1" s="1"/>
  <c r="BC893" i="1" s="1"/>
  <c r="BI893" i="1" s="1"/>
  <c r="BO893" i="1" s="1"/>
  <c r="BT893" i="1" s="1"/>
  <c r="BY893" i="1" s="1"/>
  <c r="CG893" i="1" s="1"/>
  <c r="CI893" i="1" s="1"/>
  <c r="L898" i="1"/>
  <c r="R898" i="1" s="1"/>
  <c r="X898" i="1" s="1"/>
  <c r="AD898" i="1" s="1"/>
  <c r="AJ898" i="1" s="1"/>
  <c r="AP898" i="1" s="1"/>
  <c r="AV898" i="1" s="1"/>
  <c r="BB898" i="1" s="1"/>
  <c r="BH898" i="1" s="1"/>
  <c r="BN898" i="1" s="1"/>
  <c r="BS898" i="1" s="1"/>
  <c r="BX898" i="1" s="1"/>
  <c r="CD898" i="1" s="1"/>
  <c r="CF898" i="1" s="1"/>
  <c r="M898" i="1"/>
  <c r="S898" i="1" s="1"/>
  <c r="Y898" i="1" s="1"/>
  <c r="AE898" i="1" s="1"/>
  <c r="AK898" i="1" s="1"/>
  <c r="AQ898" i="1" s="1"/>
  <c r="AW898" i="1" s="1"/>
  <c r="BC898" i="1" s="1"/>
  <c r="BI898" i="1" s="1"/>
  <c r="BO898" i="1" s="1"/>
  <c r="BT898" i="1" s="1"/>
  <c r="BY898" i="1" s="1"/>
  <c r="CG898" i="1" s="1"/>
  <c r="CI898" i="1" s="1"/>
  <c r="O897" i="1"/>
  <c r="O896" i="1" s="1"/>
  <c r="AM897" i="1"/>
  <c r="AM896" i="1" s="1"/>
  <c r="BK897" i="1"/>
  <c r="BK896" i="1" s="1"/>
  <c r="AG914" i="1"/>
  <c r="AG907" i="1" s="1"/>
  <c r="AG902" i="1" s="1"/>
  <c r="BE914" i="1"/>
  <c r="BE907" i="1" s="1"/>
  <c r="BE902" i="1" s="1"/>
  <c r="CC914" i="1"/>
  <c r="CC907" i="1" s="1"/>
  <c r="CC902" i="1" s="1"/>
  <c r="O921" i="1"/>
  <c r="O920" i="1" s="1"/>
  <c r="O919" i="1" s="1"/>
  <c r="AM921" i="1"/>
  <c r="AM920" i="1" s="1"/>
  <c r="AM919" i="1" s="1"/>
  <c r="BK921" i="1"/>
  <c r="BK920" i="1" s="1"/>
  <c r="BK919" i="1" s="1"/>
  <c r="P921" i="1"/>
  <c r="P920" i="1" s="1"/>
  <c r="P919" i="1" s="1"/>
  <c r="AN921" i="1"/>
  <c r="AN920" i="1" s="1"/>
  <c r="AN919" i="1" s="1"/>
  <c r="BL921" i="1"/>
  <c r="BL920" i="1" s="1"/>
  <c r="BL919" i="1" s="1"/>
  <c r="N930" i="1"/>
  <c r="T930" i="1" s="1"/>
  <c r="Z930" i="1" s="1"/>
  <c r="AF930" i="1" s="1"/>
  <c r="AL930" i="1" s="1"/>
  <c r="AR930" i="1" s="1"/>
  <c r="AX930" i="1" s="1"/>
  <c r="BD930" i="1" s="1"/>
  <c r="BJ930" i="1" s="1"/>
  <c r="BP930" i="1" s="1"/>
  <c r="BU930" i="1" s="1"/>
  <c r="BZ930" i="1" s="1"/>
  <c r="CJ930" i="1" s="1"/>
  <c r="CL930" i="1" s="1"/>
  <c r="BE929" i="1"/>
  <c r="BE928" i="1" s="1"/>
  <c r="N931" i="1"/>
  <c r="T931" i="1" s="1"/>
  <c r="Z931" i="1" s="1"/>
  <c r="AF931" i="1" s="1"/>
  <c r="AL931" i="1" s="1"/>
  <c r="AR931" i="1" s="1"/>
  <c r="AX931" i="1" s="1"/>
  <c r="BD931" i="1" s="1"/>
  <c r="BJ931" i="1" s="1"/>
  <c r="BP931" i="1" s="1"/>
  <c r="BU931" i="1" s="1"/>
  <c r="BZ931" i="1" s="1"/>
  <c r="CJ931" i="1" s="1"/>
  <c r="CL931" i="1" s="1"/>
  <c r="M942" i="1"/>
  <c r="S942" i="1" s="1"/>
  <c r="Y942" i="1" s="1"/>
  <c r="AE942" i="1" s="1"/>
  <c r="AK942" i="1" s="1"/>
  <c r="AQ942" i="1" s="1"/>
  <c r="AW942" i="1" s="1"/>
  <c r="BC942" i="1" s="1"/>
  <c r="BI942" i="1" s="1"/>
  <c r="BO942" i="1" s="1"/>
  <c r="BT942" i="1" s="1"/>
  <c r="BY942" i="1" s="1"/>
  <c r="CG942" i="1" s="1"/>
  <c r="CI942" i="1" s="1"/>
  <c r="N946" i="1"/>
  <c r="T946" i="1" s="1"/>
  <c r="Z946" i="1" s="1"/>
  <c r="AF946" i="1" s="1"/>
  <c r="AL946" i="1" s="1"/>
  <c r="AR946" i="1" s="1"/>
  <c r="AX946" i="1" s="1"/>
  <c r="BD946" i="1" s="1"/>
  <c r="BJ946" i="1" s="1"/>
  <c r="BP946" i="1" s="1"/>
  <c r="BU946" i="1" s="1"/>
  <c r="BZ946" i="1" s="1"/>
  <c r="CJ946" i="1" s="1"/>
  <c r="CL946" i="1" s="1"/>
  <c r="L951" i="1"/>
  <c r="R951" i="1" s="1"/>
  <c r="X951" i="1" s="1"/>
  <c r="AD951" i="1" s="1"/>
  <c r="AJ951" i="1" s="1"/>
  <c r="AP951" i="1" s="1"/>
  <c r="AV951" i="1" s="1"/>
  <c r="BB951" i="1" s="1"/>
  <c r="BH951" i="1" s="1"/>
  <c r="BN951" i="1" s="1"/>
  <c r="BS951" i="1" s="1"/>
  <c r="BX951" i="1" s="1"/>
  <c r="CD951" i="1" s="1"/>
  <c r="CF951" i="1" s="1"/>
  <c r="M951" i="1"/>
  <c r="S951" i="1" s="1"/>
  <c r="Y951" i="1" s="1"/>
  <c r="AE951" i="1" s="1"/>
  <c r="AK951" i="1" s="1"/>
  <c r="AQ951" i="1" s="1"/>
  <c r="AW951" i="1" s="1"/>
  <c r="BC951" i="1" s="1"/>
  <c r="BI951" i="1" s="1"/>
  <c r="BO951" i="1" s="1"/>
  <c r="BT951" i="1" s="1"/>
  <c r="BY951" i="1" s="1"/>
  <c r="CG951" i="1" s="1"/>
  <c r="CI951" i="1" s="1"/>
  <c r="N955" i="1"/>
  <c r="T955" i="1" s="1"/>
  <c r="Z955" i="1" s="1"/>
  <c r="AF955" i="1" s="1"/>
  <c r="AL955" i="1" s="1"/>
  <c r="AR955" i="1" s="1"/>
  <c r="AX955" i="1" s="1"/>
  <c r="BD955" i="1" s="1"/>
  <c r="BJ955" i="1" s="1"/>
  <c r="BP955" i="1" s="1"/>
  <c r="BU955" i="1" s="1"/>
  <c r="BZ955" i="1" s="1"/>
  <c r="CJ955" i="1" s="1"/>
  <c r="CL955" i="1" s="1"/>
  <c r="L960" i="1"/>
  <c r="R960" i="1" s="1"/>
  <c r="X960" i="1" s="1"/>
  <c r="AD960" i="1" s="1"/>
  <c r="AJ960" i="1" s="1"/>
  <c r="AP960" i="1" s="1"/>
  <c r="AV960" i="1" s="1"/>
  <c r="BB960" i="1" s="1"/>
  <c r="BH960" i="1" s="1"/>
  <c r="BN960" i="1" s="1"/>
  <c r="BS960" i="1" s="1"/>
  <c r="BX960" i="1" s="1"/>
  <c r="CD960" i="1" s="1"/>
  <c r="AH958" i="1"/>
  <c r="AH957" i="1" s="1"/>
  <c r="BF958" i="1"/>
  <c r="BF957" i="1" s="1"/>
  <c r="L966" i="1"/>
  <c r="R966" i="1" s="1"/>
  <c r="X966" i="1" s="1"/>
  <c r="AD966" i="1" s="1"/>
  <c r="AJ966" i="1" s="1"/>
  <c r="AP966" i="1" s="1"/>
  <c r="AV966" i="1" s="1"/>
  <c r="BB966" i="1" s="1"/>
  <c r="BH966" i="1" s="1"/>
  <c r="BN966" i="1" s="1"/>
  <c r="BS966" i="1" s="1"/>
  <c r="BX966" i="1" s="1"/>
  <c r="CD966" i="1" s="1"/>
  <c r="CF966" i="1" s="1"/>
  <c r="N969" i="1"/>
  <c r="T969" i="1" s="1"/>
  <c r="Z969" i="1" s="1"/>
  <c r="AF969" i="1" s="1"/>
  <c r="AL969" i="1" s="1"/>
  <c r="AR969" i="1" s="1"/>
  <c r="AX969" i="1" s="1"/>
  <c r="BD969" i="1" s="1"/>
  <c r="BJ969" i="1" s="1"/>
  <c r="BP969" i="1" s="1"/>
  <c r="BU969" i="1" s="1"/>
  <c r="BZ969" i="1" s="1"/>
  <c r="CJ969" i="1" s="1"/>
  <c r="CL969" i="1" s="1"/>
  <c r="L970" i="1"/>
  <c r="R970" i="1" s="1"/>
  <c r="X970" i="1" s="1"/>
  <c r="AD970" i="1" s="1"/>
  <c r="AJ970" i="1" s="1"/>
  <c r="AP970" i="1" s="1"/>
  <c r="AV970" i="1" s="1"/>
  <c r="BB970" i="1" s="1"/>
  <c r="BH970" i="1" s="1"/>
  <c r="BN970" i="1" s="1"/>
  <c r="BS970" i="1" s="1"/>
  <c r="BX970" i="1" s="1"/>
  <c r="CD970" i="1" s="1"/>
  <c r="CF970" i="1" s="1"/>
  <c r="M974" i="1"/>
  <c r="S974" i="1" s="1"/>
  <c r="Y974" i="1" s="1"/>
  <c r="AE974" i="1" s="1"/>
  <c r="AK974" i="1" s="1"/>
  <c r="AQ974" i="1" s="1"/>
  <c r="AW974" i="1" s="1"/>
  <c r="BC974" i="1" s="1"/>
  <c r="BI974" i="1" s="1"/>
  <c r="BO974" i="1" s="1"/>
  <c r="BT974" i="1" s="1"/>
  <c r="BY974" i="1" s="1"/>
  <c r="CG974" i="1" s="1"/>
  <c r="CI974" i="1" s="1"/>
  <c r="M986" i="1"/>
  <c r="S986" i="1" s="1"/>
  <c r="Y986" i="1" s="1"/>
  <c r="AE986" i="1" s="1"/>
  <c r="AK986" i="1" s="1"/>
  <c r="AQ986" i="1" s="1"/>
  <c r="AW986" i="1" s="1"/>
  <c r="BC986" i="1" s="1"/>
  <c r="BI986" i="1" s="1"/>
  <c r="BO986" i="1" s="1"/>
  <c r="BT986" i="1" s="1"/>
  <c r="BY986" i="1" s="1"/>
  <c r="CG986" i="1" s="1"/>
  <c r="N996" i="1"/>
  <c r="T996" i="1" s="1"/>
  <c r="Z996" i="1" s="1"/>
  <c r="AF996" i="1" s="1"/>
  <c r="AL996" i="1" s="1"/>
  <c r="AR996" i="1" s="1"/>
  <c r="AX996" i="1" s="1"/>
  <c r="BD996" i="1" s="1"/>
  <c r="BJ996" i="1" s="1"/>
  <c r="BP996" i="1" s="1"/>
  <c r="BU996" i="1" s="1"/>
  <c r="BZ996" i="1" s="1"/>
  <c r="CJ996" i="1" s="1"/>
  <c r="H998" i="1"/>
  <c r="L1000" i="1"/>
  <c r="R1000" i="1" s="1"/>
  <c r="X1000" i="1" s="1"/>
  <c r="AD1000" i="1" s="1"/>
  <c r="AJ1000" i="1" s="1"/>
  <c r="AP1000" i="1" s="1"/>
  <c r="AV1000" i="1" s="1"/>
  <c r="BB1000" i="1" s="1"/>
  <c r="BH1000" i="1" s="1"/>
  <c r="BN1000" i="1" s="1"/>
  <c r="BS1000" i="1" s="1"/>
  <c r="BX1000" i="1" s="1"/>
  <c r="CD1000" i="1" s="1"/>
  <c r="CF1000" i="1" s="1"/>
  <c r="M1020" i="1"/>
  <c r="S1020" i="1" s="1"/>
  <c r="Y1020" i="1" s="1"/>
  <c r="AE1020" i="1" s="1"/>
  <c r="AK1020" i="1" s="1"/>
  <c r="AQ1020" i="1" s="1"/>
  <c r="AW1020" i="1" s="1"/>
  <c r="BC1020" i="1" s="1"/>
  <c r="BI1020" i="1" s="1"/>
  <c r="BO1020" i="1" s="1"/>
  <c r="BT1020" i="1" s="1"/>
  <c r="BY1020" i="1" s="1"/>
  <c r="CG1020" i="1" s="1"/>
  <c r="CI1020" i="1" s="1"/>
  <c r="M1024" i="1"/>
  <c r="S1024" i="1" s="1"/>
  <c r="Y1024" i="1" s="1"/>
  <c r="AE1024" i="1" s="1"/>
  <c r="AK1024" i="1" s="1"/>
  <c r="AQ1024" i="1" s="1"/>
  <c r="AW1024" i="1" s="1"/>
  <c r="BC1024" i="1" s="1"/>
  <c r="BI1024" i="1" s="1"/>
  <c r="BO1024" i="1" s="1"/>
  <c r="BT1024" i="1" s="1"/>
  <c r="BY1024" i="1" s="1"/>
  <c r="CG1024" i="1" s="1"/>
  <c r="CI1024" i="1" s="1"/>
  <c r="AG1023" i="1"/>
  <c r="AG1022" i="1" s="1"/>
  <c r="BE1023" i="1"/>
  <c r="BE1022" i="1" s="1"/>
  <c r="BV1023" i="1"/>
  <c r="BV1022" i="1" s="1"/>
  <c r="CC1023" i="1"/>
  <c r="CC1022" i="1" s="1"/>
  <c r="N1032" i="1"/>
  <c r="T1032" i="1" s="1"/>
  <c r="Z1032" i="1" s="1"/>
  <c r="AF1032" i="1" s="1"/>
  <c r="AL1032" i="1" s="1"/>
  <c r="AR1032" i="1" s="1"/>
  <c r="AX1032" i="1" s="1"/>
  <c r="BD1032" i="1" s="1"/>
  <c r="BJ1032" i="1" s="1"/>
  <c r="BP1032" i="1" s="1"/>
  <c r="BU1032" i="1" s="1"/>
  <c r="BZ1032" i="1" s="1"/>
  <c r="CJ1032" i="1" s="1"/>
  <c r="AB1029" i="1"/>
  <c r="AB1028" i="1" s="1"/>
  <c r="AI1029" i="1"/>
  <c r="AI1028" i="1" s="1"/>
  <c r="AZ1029" i="1"/>
  <c r="AZ1028" i="1" s="1"/>
  <c r="BG1029" i="1"/>
  <c r="BG1028" i="1" s="1"/>
  <c r="CA1029" i="1"/>
  <c r="CA1028" i="1" s="1"/>
  <c r="N1035" i="1"/>
  <c r="N1038" i="1"/>
  <c r="T1038" i="1" s="1"/>
  <c r="Z1038" i="1" s="1"/>
  <c r="AF1038" i="1" s="1"/>
  <c r="AL1038" i="1" s="1"/>
  <c r="AR1038" i="1" s="1"/>
  <c r="AX1038" i="1" s="1"/>
  <c r="BD1038" i="1" s="1"/>
  <c r="BJ1038" i="1" s="1"/>
  <c r="BP1038" i="1" s="1"/>
  <c r="BU1038" i="1" s="1"/>
  <c r="BZ1038" i="1" s="1"/>
  <c r="CJ1038" i="1" s="1"/>
  <c r="H1040" i="1"/>
  <c r="L1042" i="1"/>
  <c r="R1042" i="1" s="1"/>
  <c r="X1042" i="1" s="1"/>
  <c r="AD1042" i="1" s="1"/>
  <c r="AJ1042" i="1" s="1"/>
  <c r="AP1042" i="1" s="1"/>
  <c r="AV1042" i="1" s="1"/>
  <c r="BB1042" i="1" s="1"/>
  <c r="BH1042" i="1" s="1"/>
  <c r="BN1042" i="1" s="1"/>
  <c r="BS1042" i="1" s="1"/>
  <c r="BX1042" i="1" s="1"/>
  <c r="CD1042" i="1" s="1"/>
  <c r="CF1042" i="1" s="1"/>
  <c r="M1047" i="1"/>
  <c r="S1047" i="1" s="1"/>
  <c r="Y1047" i="1" s="1"/>
  <c r="AE1047" i="1" s="1"/>
  <c r="AK1047" i="1" s="1"/>
  <c r="AQ1047" i="1" s="1"/>
  <c r="AW1047" i="1" s="1"/>
  <c r="BC1047" i="1" s="1"/>
  <c r="BI1047" i="1" s="1"/>
  <c r="BO1047" i="1" s="1"/>
  <c r="BT1047" i="1" s="1"/>
  <c r="BY1047" i="1" s="1"/>
  <c r="CG1047" i="1" s="1"/>
  <c r="CI1047" i="1" s="1"/>
  <c r="M1049" i="1"/>
  <c r="S1049" i="1" s="1"/>
  <c r="Y1049" i="1" s="1"/>
  <c r="AE1049" i="1" s="1"/>
  <c r="AK1049" i="1" s="1"/>
  <c r="AQ1049" i="1" s="1"/>
  <c r="AW1049" i="1" s="1"/>
  <c r="BC1049" i="1" s="1"/>
  <c r="BI1049" i="1" s="1"/>
  <c r="BO1049" i="1" s="1"/>
  <c r="BT1049" i="1" s="1"/>
  <c r="BY1049" i="1" s="1"/>
  <c r="CG1049" i="1" s="1"/>
  <c r="CI1049" i="1" s="1"/>
  <c r="K1046" i="1"/>
  <c r="K1045" i="1" s="1"/>
  <c r="AA1046" i="1"/>
  <c r="AA1045" i="1" s="1"/>
  <c r="AY1046" i="1"/>
  <c r="AY1045" i="1" s="1"/>
  <c r="BW1046" i="1"/>
  <c r="BW1045" i="1" s="1"/>
  <c r="L1061" i="1"/>
  <c r="R1061" i="1" s="1"/>
  <c r="X1061" i="1" s="1"/>
  <c r="AD1061" i="1" s="1"/>
  <c r="AJ1061" i="1" s="1"/>
  <c r="AP1061" i="1" s="1"/>
  <c r="AV1061" i="1" s="1"/>
  <c r="BB1061" i="1" s="1"/>
  <c r="BH1061" i="1" s="1"/>
  <c r="BN1061" i="1" s="1"/>
  <c r="BS1061" i="1" s="1"/>
  <c r="BX1061" i="1" s="1"/>
  <c r="CD1061" i="1" s="1"/>
  <c r="CF1061" i="1" s="1"/>
  <c r="J1058" i="1"/>
  <c r="J1057" i="1" s="1"/>
  <c r="W1058" i="1"/>
  <c r="W1057" i="1" s="1"/>
  <c r="AU1058" i="1"/>
  <c r="AU1057" i="1" s="1"/>
  <c r="BV1058" i="1"/>
  <c r="BV1057" i="1" s="1"/>
  <c r="N1083" i="1"/>
  <c r="T1083" i="1" s="1"/>
  <c r="Z1083" i="1" s="1"/>
  <c r="AF1083" i="1" s="1"/>
  <c r="AL1083" i="1" s="1"/>
  <c r="AR1083" i="1" s="1"/>
  <c r="AX1083" i="1" s="1"/>
  <c r="BD1083" i="1" s="1"/>
  <c r="BJ1083" i="1" s="1"/>
  <c r="BP1083" i="1" s="1"/>
  <c r="BU1083" i="1" s="1"/>
  <c r="BZ1083" i="1" s="1"/>
  <c r="CJ1083" i="1" s="1"/>
  <c r="CL1083" i="1" s="1"/>
  <c r="N1087" i="1"/>
  <c r="T1087" i="1" s="1"/>
  <c r="Z1087" i="1" s="1"/>
  <c r="AF1087" i="1" s="1"/>
  <c r="AL1087" i="1" s="1"/>
  <c r="AR1087" i="1" s="1"/>
  <c r="AX1087" i="1" s="1"/>
  <c r="BD1087" i="1" s="1"/>
  <c r="BJ1087" i="1" s="1"/>
  <c r="BP1087" i="1" s="1"/>
  <c r="BU1087" i="1" s="1"/>
  <c r="BZ1087" i="1" s="1"/>
  <c r="CJ1087" i="1" s="1"/>
  <c r="CL1087" i="1" s="1"/>
  <c r="L1090" i="1"/>
  <c r="R1090" i="1" s="1"/>
  <c r="X1090" i="1" s="1"/>
  <c r="AD1090" i="1" s="1"/>
  <c r="AJ1090" i="1" s="1"/>
  <c r="AP1090" i="1" s="1"/>
  <c r="AV1090" i="1" s="1"/>
  <c r="BB1090" i="1" s="1"/>
  <c r="BH1090" i="1" s="1"/>
  <c r="BN1090" i="1" s="1"/>
  <c r="BS1090" i="1" s="1"/>
  <c r="BX1090" i="1" s="1"/>
  <c r="CD1090" i="1" s="1"/>
  <c r="CF1090" i="1" s="1"/>
  <c r="W1086" i="1"/>
  <c r="W1082" i="1" s="1"/>
  <c r="AU1086" i="1"/>
  <c r="AU1082" i="1" s="1"/>
  <c r="BV1086" i="1"/>
  <c r="BV1082" i="1" s="1"/>
  <c r="M1097" i="1"/>
  <c r="S1097" i="1" s="1"/>
  <c r="Y1097" i="1" s="1"/>
  <c r="AE1097" i="1" s="1"/>
  <c r="AK1097" i="1" s="1"/>
  <c r="AQ1097" i="1" s="1"/>
  <c r="AW1097" i="1" s="1"/>
  <c r="BC1097" i="1" s="1"/>
  <c r="BI1097" i="1" s="1"/>
  <c r="BO1097" i="1" s="1"/>
  <c r="BT1097" i="1" s="1"/>
  <c r="BY1097" i="1" s="1"/>
  <c r="CG1097" i="1" s="1"/>
  <c r="N1112" i="1"/>
  <c r="T1112" i="1" s="1"/>
  <c r="Z1112" i="1" s="1"/>
  <c r="AF1112" i="1" s="1"/>
  <c r="AL1112" i="1" s="1"/>
  <c r="AR1112" i="1" s="1"/>
  <c r="AX1112" i="1" s="1"/>
  <c r="BD1112" i="1" s="1"/>
  <c r="BJ1112" i="1" s="1"/>
  <c r="BP1112" i="1" s="1"/>
  <c r="BU1112" i="1" s="1"/>
  <c r="BZ1112" i="1" s="1"/>
  <c r="CJ1112" i="1" s="1"/>
  <c r="CL1112" i="1" s="1"/>
  <c r="L1118" i="1"/>
  <c r="R1118" i="1" s="1"/>
  <c r="X1118" i="1" s="1"/>
  <c r="AD1118" i="1" s="1"/>
  <c r="AJ1118" i="1" s="1"/>
  <c r="AP1118" i="1" s="1"/>
  <c r="AV1118" i="1" s="1"/>
  <c r="BB1118" i="1" s="1"/>
  <c r="BH1118" i="1" s="1"/>
  <c r="BN1118" i="1" s="1"/>
  <c r="BS1118" i="1" s="1"/>
  <c r="BX1118" i="1" s="1"/>
  <c r="CD1118" i="1" s="1"/>
  <c r="CF1118" i="1" s="1"/>
  <c r="J1115" i="1"/>
  <c r="J1114" i="1" s="1"/>
  <c r="V1115" i="1"/>
  <c r="V1114" i="1" s="1"/>
  <c r="AC1115" i="1"/>
  <c r="AC1114" i="1" s="1"/>
  <c r="AT1115" i="1"/>
  <c r="AT1114" i="1" s="1"/>
  <c r="BA1115" i="1"/>
  <c r="BA1114" i="1" s="1"/>
  <c r="N1127" i="1"/>
  <c r="T1127" i="1" s="1"/>
  <c r="Z1127" i="1" s="1"/>
  <c r="AF1127" i="1" s="1"/>
  <c r="AL1127" i="1" s="1"/>
  <c r="AR1127" i="1" s="1"/>
  <c r="AX1127" i="1" s="1"/>
  <c r="BD1127" i="1" s="1"/>
  <c r="BJ1127" i="1" s="1"/>
  <c r="BP1127" i="1" s="1"/>
  <c r="BU1127" i="1" s="1"/>
  <c r="BZ1127" i="1" s="1"/>
  <c r="CJ1127" i="1" s="1"/>
  <c r="CL1127" i="1" s="1"/>
  <c r="M1139" i="1"/>
  <c r="S1139" i="1" s="1"/>
  <c r="Y1139" i="1" s="1"/>
  <c r="AE1139" i="1" s="1"/>
  <c r="AK1139" i="1" s="1"/>
  <c r="AQ1139" i="1" s="1"/>
  <c r="AW1139" i="1" s="1"/>
  <c r="BC1139" i="1" s="1"/>
  <c r="BI1139" i="1" s="1"/>
  <c r="BO1139" i="1" s="1"/>
  <c r="BT1139" i="1" s="1"/>
  <c r="BY1139" i="1" s="1"/>
  <c r="CG1139" i="1" s="1"/>
  <c r="H1144" i="1"/>
  <c r="BQ1145" i="1"/>
  <c r="L1146" i="1"/>
  <c r="R1146" i="1" s="1"/>
  <c r="X1146" i="1" s="1"/>
  <c r="AD1146" i="1" s="1"/>
  <c r="AJ1146" i="1" s="1"/>
  <c r="AP1146" i="1" s="1"/>
  <c r="AV1146" i="1" s="1"/>
  <c r="BB1146" i="1" s="1"/>
  <c r="BH1146" i="1" s="1"/>
  <c r="BN1146" i="1" s="1"/>
  <c r="BS1146" i="1" s="1"/>
  <c r="BX1146" i="1" s="1"/>
  <c r="CD1146" i="1" s="1"/>
  <c r="CF1146" i="1" s="1"/>
  <c r="M1149" i="1"/>
  <c r="S1149" i="1" s="1"/>
  <c r="Y1149" i="1" s="1"/>
  <c r="AE1149" i="1" s="1"/>
  <c r="AK1149" i="1" s="1"/>
  <c r="AQ1149" i="1" s="1"/>
  <c r="AW1149" i="1" s="1"/>
  <c r="BC1149" i="1" s="1"/>
  <c r="BI1149" i="1" s="1"/>
  <c r="BO1149" i="1" s="1"/>
  <c r="BT1149" i="1" s="1"/>
  <c r="BY1149" i="1" s="1"/>
  <c r="CG1149" i="1" s="1"/>
  <c r="CI1149" i="1" s="1"/>
  <c r="BS1154" i="1"/>
  <c r="BX1154" i="1" s="1"/>
  <c r="CD1154" i="1" s="1"/>
  <c r="CF1154" i="1" s="1"/>
  <c r="F1158" i="1"/>
  <c r="BR1158" i="1"/>
  <c r="L1166" i="1"/>
  <c r="R1166" i="1" s="1"/>
  <c r="X1166" i="1" s="1"/>
  <c r="AD1166" i="1" s="1"/>
  <c r="AJ1166" i="1" s="1"/>
  <c r="AP1166" i="1" s="1"/>
  <c r="AV1166" i="1" s="1"/>
  <c r="BB1166" i="1" s="1"/>
  <c r="BH1166" i="1" s="1"/>
  <c r="BN1166" i="1" s="1"/>
  <c r="BS1166" i="1" s="1"/>
  <c r="BX1166" i="1" s="1"/>
  <c r="CD1166" i="1" s="1"/>
  <c r="CF1166" i="1" s="1"/>
  <c r="N1173" i="1"/>
  <c r="T1173" i="1" s="1"/>
  <c r="Z1173" i="1" s="1"/>
  <c r="AF1173" i="1" s="1"/>
  <c r="AL1173" i="1" s="1"/>
  <c r="AR1173" i="1" s="1"/>
  <c r="AX1173" i="1" s="1"/>
  <c r="BD1173" i="1" s="1"/>
  <c r="BJ1173" i="1" s="1"/>
  <c r="BP1173" i="1" s="1"/>
  <c r="BU1173" i="1" s="1"/>
  <c r="BZ1173" i="1" s="1"/>
  <c r="CJ1173" i="1" s="1"/>
  <c r="CL1173" i="1" s="1"/>
  <c r="M1176" i="1"/>
  <c r="S1176" i="1" s="1"/>
  <c r="Y1176" i="1" s="1"/>
  <c r="AE1176" i="1" s="1"/>
  <c r="AK1176" i="1" s="1"/>
  <c r="AQ1176" i="1" s="1"/>
  <c r="AW1176" i="1" s="1"/>
  <c r="BC1176" i="1" s="1"/>
  <c r="BI1176" i="1" s="1"/>
  <c r="BO1176" i="1" s="1"/>
  <c r="BT1176" i="1" s="1"/>
  <c r="BY1176" i="1" s="1"/>
  <c r="CG1176" i="1" s="1"/>
  <c r="CI1176" i="1" s="1"/>
  <c r="L1182" i="1"/>
  <c r="R1182" i="1" s="1"/>
  <c r="X1182" i="1" s="1"/>
  <c r="AD1182" i="1" s="1"/>
  <c r="AJ1182" i="1" s="1"/>
  <c r="AP1182" i="1" s="1"/>
  <c r="AV1182" i="1" s="1"/>
  <c r="BB1182" i="1" s="1"/>
  <c r="BH1182" i="1" s="1"/>
  <c r="BN1182" i="1" s="1"/>
  <c r="BS1182" i="1" s="1"/>
  <c r="BX1182" i="1" s="1"/>
  <c r="CD1182" i="1" s="1"/>
  <c r="CF1182" i="1" s="1"/>
  <c r="M1182" i="1"/>
  <c r="S1182" i="1" s="1"/>
  <c r="Y1182" i="1" s="1"/>
  <c r="AE1182" i="1" s="1"/>
  <c r="AK1182" i="1" s="1"/>
  <c r="AQ1182" i="1" s="1"/>
  <c r="AW1182" i="1" s="1"/>
  <c r="BC1182" i="1" s="1"/>
  <c r="BI1182" i="1" s="1"/>
  <c r="BO1182" i="1" s="1"/>
  <c r="N1186" i="1"/>
  <c r="T1186" i="1" s="1"/>
  <c r="Z1186" i="1" s="1"/>
  <c r="AF1186" i="1" s="1"/>
  <c r="AL1186" i="1" s="1"/>
  <c r="AR1186" i="1" s="1"/>
  <c r="AX1186" i="1" s="1"/>
  <c r="BD1186" i="1" s="1"/>
  <c r="BJ1186" i="1" s="1"/>
  <c r="BP1186" i="1" s="1"/>
  <c r="BU1186" i="1" s="1"/>
  <c r="BZ1186" i="1" s="1"/>
  <c r="CJ1186" i="1" s="1"/>
  <c r="CL1186" i="1" s="1"/>
  <c r="L1189" i="1"/>
  <c r="R1189" i="1" s="1"/>
  <c r="X1189" i="1" s="1"/>
  <c r="AD1189" i="1" s="1"/>
  <c r="AJ1189" i="1" s="1"/>
  <c r="AP1189" i="1" s="1"/>
  <c r="AV1189" i="1" s="1"/>
  <c r="BB1189" i="1" s="1"/>
  <c r="BH1189" i="1" s="1"/>
  <c r="BN1189" i="1" s="1"/>
  <c r="BS1189" i="1" s="1"/>
  <c r="BX1189" i="1" s="1"/>
  <c r="CD1189" i="1" s="1"/>
  <c r="CF1189" i="1" s="1"/>
  <c r="M1198" i="1"/>
  <c r="S1198" i="1" s="1"/>
  <c r="Y1198" i="1" s="1"/>
  <c r="AE1198" i="1" s="1"/>
  <c r="AK1198" i="1" s="1"/>
  <c r="AQ1198" i="1" s="1"/>
  <c r="AW1198" i="1" s="1"/>
  <c r="BC1198" i="1" s="1"/>
  <c r="BI1198" i="1" s="1"/>
  <c r="BO1198" i="1" s="1"/>
  <c r="BT1198" i="1" s="1"/>
  <c r="BY1198" i="1" s="1"/>
  <c r="CG1198" i="1" s="1"/>
  <c r="CI1198" i="1" s="1"/>
  <c r="H1200" i="1"/>
  <c r="N1200" i="1" s="1"/>
  <c r="T1200" i="1" s="1"/>
  <c r="Z1200" i="1" s="1"/>
  <c r="AF1200" i="1" s="1"/>
  <c r="AL1200" i="1" s="1"/>
  <c r="AR1200" i="1" s="1"/>
  <c r="AX1200" i="1" s="1"/>
  <c r="BD1200" i="1" s="1"/>
  <c r="BJ1200" i="1" s="1"/>
  <c r="BP1200" i="1" s="1"/>
  <c r="BU1200" i="1" s="1"/>
  <c r="BZ1200" i="1" s="1"/>
  <c r="CJ1200" i="1" s="1"/>
  <c r="CL1200" i="1" s="1"/>
  <c r="L1208" i="1"/>
  <c r="R1208" i="1" s="1"/>
  <c r="X1208" i="1" s="1"/>
  <c r="AD1208" i="1" s="1"/>
  <c r="AJ1208" i="1" s="1"/>
  <c r="AP1208" i="1" s="1"/>
  <c r="AV1208" i="1" s="1"/>
  <c r="BB1208" i="1" s="1"/>
  <c r="BH1208" i="1" s="1"/>
  <c r="BN1208" i="1" s="1"/>
  <c r="BS1208" i="1" s="1"/>
  <c r="BX1208" i="1" s="1"/>
  <c r="CD1208" i="1" s="1"/>
  <c r="CF1208" i="1" s="1"/>
  <c r="M1208" i="1"/>
  <c r="S1208" i="1" s="1"/>
  <c r="Y1208" i="1" s="1"/>
  <c r="AE1208" i="1" s="1"/>
  <c r="AK1208" i="1" s="1"/>
  <c r="AQ1208" i="1" s="1"/>
  <c r="AW1208" i="1" s="1"/>
  <c r="BC1208" i="1" s="1"/>
  <c r="BI1208" i="1" s="1"/>
  <c r="BO1208" i="1" s="1"/>
  <c r="BT1208" i="1" s="1"/>
  <c r="BY1208" i="1" s="1"/>
  <c r="CG1208" i="1" s="1"/>
  <c r="CI1208" i="1" s="1"/>
  <c r="M1213" i="1"/>
  <c r="S1213" i="1" s="1"/>
  <c r="Y1213" i="1" s="1"/>
  <c r="AE1213" i="1" s="1"/>
  <c r="AK1213" i="1" s="1"/>
  <c r="AQ1213" i="1" s="1"/>
  <c r="AW1213" i="1" s="1"/>
  <c r="BC1213" i="1" s="1"/>
  <c r="BI1213" i="1" s="1"/>
  <c r="BO1213" i="1" s="1"/>
  <c r="BT1213" i="1" s="1"/>
  <c r="BY1213" i="1" s="1"/>
  <c r="CG1213" i="1" s="1"/>
  <c r="CI1213" i="1" s="1"/>
  <c r="N1217" i="1"/>
  <c r="T1217" i="1" s="1"/>
  <c r="Z1217" i="1" s="1"/>
  <c r="AF1217" i="1" s="1"/>
  <c r="AL1217" i="1" s="1"/>
  <c r="AR1217" i="1" s="1"/>
  <c r="AX1217" i="1" s="1"/>
  <c r="BD1217" i="1" s="1"/>
  <c r="BJ1217" i="1" s="1"/>
  <c r="BP1217" i="1" s="1"/>
  <c r="BU1217" i="1" s="1"/>
  <c r="BZ1217" i="1" s="1"/>
  <c r="CJ1217" i="1" s="1"/>
  <c r="CL1217" i="1" s="1"/>
  <c r="N1222" i="1"/>
  <c r="T1222" i="1" s="1"/>
  <c r="Z1222" i="1" s="1"/>
  <c r="AF1222" i="1" s="1"/>
  <c r="AL1222" i="1" s="1"/>
  <c r="AR1222" i="1" s="1"/>
  <c r="AX1222" i="1" s="1"/>
  <c r="BD1222" i="1" s="1"/>
  <c r="BJ1222" i="1" s="1"/>
  <c r="BP1222" i="1" s="1"/>
  <c r="BU1222" i="1" s="1"/>
  <c r="BZ1222" i="1" s="1"/>
  <c r="CJ1222" i="1" s="1"/>
  <c r="CL1222" i="1" s="1"/>
  <c r="L1228" i="1"/>
  <c r="R1228" i="1" s="1"/>
  <c r="X1228" i="1" s="1"/>
  <c r="AD1228" i="1" s="1"/>
  <c r="AJ1228" i="1" s="1"/>
  <c r="AP1228" i="1" s="1"/>
  <c r="AV1228" i="1" s="1"/>
  <c r="BB1228" i="1" s="1"/>
  <c r="BH1228" i="1" s="1"/>
  <c r="BN1228" i="1" s="1"/>
  <c r="BS1228" i="1" s="1"/>
  <c r="BX1228" i="1" s="1"/>
  <c r="CD1228" i="1" s="1"/>
  <c r="CF1228" i="1" s="1"/>
  <c r="CC1232" i="1"/>
  <c r="BR1234" i="1"/>
  <c r="BR1233" i="1" s="1"/>
  <c r="G1241" i="1"/>
  <c r="M1241" i="1" s="1"/>
  <c r="S1241" i="1" s="1"/>
  <c r="Y1241" i="1" s="1"/>
  <c r="AE1241" i="1" s="1"/>
  <c r="AK1241" i="1" s="1"/>
  <c r="AQ1241" i="1" s="1"/>
  <c r="AW1241" i="1" s="1"/>
  <c r="BC1241" i="1" s="1"/>
  <c r="BI1241" i="1" s="1"/>
  <c r="BO1241" i="1" s="1"/>
  <c r="BT1241" i="1" s="1"/>
  <c r="BY1241" i="1" s="1"/>
  <c r="CG1241" i="1" s="1"/>
  <c r="L1242" i="1"/>
  <c r="R1242" i="1" s="1"/>
  <c r="X1242" i="1" s="1"/>
  <c r="AD1242" i="1" s="1"/>
  <c r="AJ1242" i="1" s="1"/>
  <c r="AP1242" i="1" s="1"/>
  <c r="AV1242" i="1" s="1"/>
  <c r="BB1242" i="1" s="1"/>
  <c r="BH1242" i="1" s="1"/>
  <c r="BN1242" i="1" s="1"/>
  <c r="BS1242" i="1" s="1"/>
  <c r="BX1242" i="1" s="1"/>
  <c r="CD1242" i="1" s="1"/>
  <c r="I1241" i="1"/>
  <c r="L1243" i="1"/>
  <c r="R1243" i="1" s="1"/>
  <c r="X1243" i="1" s="1"/>
  <c r="AD1243" i="1" s="1"/>
  <c r="AJ1243" i="1" s="1"/>
  <c r="AP1243" i="1" s="1"/>
  <c r="AV1243" i="1" s="1"/>
  <c r="BB1243" i="1" s="1"/>
  <c r="BH1243" i="1" s="1"/>
  <c r="BN1243" i="1" s="1"/>
  <c r="BS1243" i="1" s="1"/>
  <c r="BX1243" i="1" s="1"/>
  <c r="CD1243" i="1" s="1"/>
  <c r="H1245" i="1"/>
  <c r="BQ1250" i="1"/>
  <c r="BQ1245" i="1" s="1"/>
  <c r="G1255" i="1"/>
  <c r="N1257" i="1"/>
  <c r="T1257" i="1" s="1"/>
  <c r="Z1257" i="1" s="1"/>
  <c r="AF1257" i="1" s="1"/>
  <c r="AL1257" i="1" s="1"/>
  <c r="AR1257" i="1" s="1"/>
  <c r="AX1257" i="1" s="1"/>
  <c r="BD1257" i="1" s="1"/>
  <c r="BJ1257" i="1" s="1"/>
  <c r="BP1257" i="1" s="1"/>
  <c r="BU1257" i="1" s="1"/>
  <c r="BZ1257" i="1" s="1"/>
  <c r="CJ1257" i="1" s="1"/>
  <c r="CL1257" i="1" s="1"/>
  <c r="S1261" i="1"/>
  <c r="Y1261" i="1" s="1"/>
  <c r="AE1261" i="1" s="1"/>
  <c r="AK1261" i="1" s="1"/>
  <c r="AQ1261" i="1" s="1"/>
  <c r="AW1261" i="1" s="1"/>
  <c r="BC1261" i="1" s="1"/>
  <c r="BI1261" i="1" s="1"/>
  <c r="BO1261" i="1" s="1"/>
  <c r="BT1261" i="1" s="1"/>
  <c r="BY1261" i="1" s="1"/>
  <c r="CG1261" i="1" s="1"/>
  <c r="CI1261" i="1" s="1"/>
  <c r="N1269" i="1"/>
  <c r="T1269" i="1" s="1"/>
  <c r="Z1269" i="1" s="1"/>
  <c r="AF1269" i="1" s="1"/>
  <c r="AL1269" i="1" s="1"/>
  <c r="AR1269" i="1" s="1"/>
  <c r="AX1269" i="1" s="1"/>
  <c r="BD1269" i="1" s="1"/>
  <c r="BJ1269" i="1" s="1"/>
  <c r="BP1269" i="1" s="1"/>
  <c r="BU1269" i="1" s="1"/>
  <c r="BZ1269" i="1" s="1"/>
  <c r="CJ1269" i="1" s="1"/>
  <c r="CL1269" i="1" s="1"/>
  <c r="H1268" i="1"/>
  <c r="N1268" i="1" s="1"/>
  <c r="T1268" i="1" s="1"/>
  <c r="Z1268" i="1" s="1"/>
  <c r="AF1268" i="1" s="1"/>
  <c r="AL1268" i="1" s="1"/>
  <c r="AR1268" i="1" s="1"/>
  <c r="AX1268" i="1" s="1"/>
  <c r="BD1268" i="1" s="1"/>
  <c r="BJ1268" i="1" s="1"/>
  <c r="BP1268" i="1" s="1"/>
  <c r="BU1268" i="1" s="1"/>
  <c r="BZ1268" i="1" s="1"/>
  <c r="CJ1268" i="1" s="1"/>
  <c r="CL1268" i="1" s="1"/>
  <c r="BQ1268" i="1"/>
  <c r="N1273" i="1"/>
  <c r="T1273" i="1" s="1"/>
  <c r="Z1273" i="1" s="1"/>
  <c r="AF1273" i="1" s="1"/>
  <c r="AL1273" i="1" s="1"/>
  <c r="AR1273" i="1" s="1"/>
  <c r="AX1273" i="1" s="1"/>
  <c r="BD1273" i="1" s="1"/>
  <c r="BJ1273" i="1" s="1"/>
  <c r="BP1273" i="1" s="1"/>
  <c r="BU1273" i="1" s="1"/>
  <c r="BZ1273" i="1" s="1"/>
  <c r="CJ1273" i="1" s="1"/>
  <c r="CL1273" i="1" s="1"/>
  <c r="N1274" i="1"/>
  <c r="T1274" i="1" s="1"/>
  <c r="Z1274" i="1" s="1"/>
  <c r="AF1274" i="1" s="1"/>
  <c r="AL1274" i="1" s="1"/>
  <c r="AR1274" i="1" s="1"/>
  <c r="AX1274" i="1" s="1"/>
  <c r="BD1274" i="1" s="1"/>
  <c r="BJ1274" i="1" s="1"/>
  <c r="BP1274" i="1" s="1"/>
  <c r="BU1274" i="1" s="1"/>
  <c r="BZ1274" i="1" s="1"/>
  <c r="CJ1274" i="1" s="1"/>
  <c r="CL1274" i="1" s="1"/>
  <c r="BQ1273" i="1"/>
  <c r="BQ1272" i="1" s="1"/>
  <c r="U1259" i="1"/>
  <c r="AI1259" i="1"/>
  <c r="AZ1259" i="1"/>
  <c r="L1277" i="1"/>
  <c r="R1277" i="1" s="1"/>
  <c r="X1277" i="1" s="1"/>
  <c r="AD1277" i="1" s="1"/>
  <c r="AJ1277" i="1" s="1"/>
  <c r="AP1277" i="1" s="1"/>
  <c r="AV1277" i="1" s="1"/>
  <c r="BB1277" i="1" s="1"/>
  <c r="BH1277" i="1" s="1"/>
  <c r="BN1277" i="1" s="1"/>
  <c r="BS1277" i="1" s="1"/>
  <c r="BX1277" i="1" s="1"/>
  <c r="CD1277" i="1" s="1"/>
  <c r="CF1277" i="1" s="1"/>
  <c r="M1282" i="1"/>
  <c r="S1282" i="1" s="1"/>
  <c r="Y1282" i="1" s="1"/>
  <c r="AE1282" i="1" s="1"/>
  <c r="AK1282" i="1" s="1"/>
  <c r="AQ1282" i="1" s="1"/>
  <c r="AW1282" i="1" s="1"/>
  <c r="BC1282" i="1" s="1"/>
  <c r="BI1282" i="1" s="1"/>
  <c r="BO1282" i="1" s="1"/>
  <c r="BT1282" i="1" s="1"/>
  <c r="BY1282" i="1" s="1"/>
  <c r="CG1282" i="1" s="1"/>
  <c r="G1281" i="1"/>
  <c r="M1290" i="1"/>
  <c r="S1290" i="1" s="1"/>
  <c r="Y1290" i="1" s="1"/>
  <c r="AE1290" i="1" s="1"/>
  <c r="AK1290" i="1" s="1"/>
  <c r="AQ1290" i="1" s="1"/>
  <c r="AW1290" i="1" s="1"/>
  <c r="BC1290" i="1" s="1"/>
  <c r="BI1290" i="1" s="1"/>
  <c r="BO1290" i="1" s="1"/>
  <c r="BT1290" i="1" s="1"/>
  <c r="BY1290" i="1" s="1"/>
  <c r="CG1290" i="1" s="1"/>
  <c r="G1289" i="1"/>
  <c r="AH1292" i="1"/>
  <c r="AU1292" i="1"/>
  <c r="CA1292" i="1"/>
  <c r="Y1299" i="1"/>
  <c r="AE1299" i="1" s="1"/>
  <c r="AK1299" i="1" s="1"/>
  <c r="AQ1299" i="1" s="1"/>
  <c r="AW1299" i="1" s="1"/>
  <c r="BC1299" i="1" s="1"/>
  <c r="BI1299" i="1" s="1"/>
  <c r="BO1299" i="1" s="1"/>
  <c r="BT1299" i="1" s="1"/>
  <c r="BY1299" i="1" s="1"/>
  <c r="CG1299" i="1" s="1"/>
  <c r="CI1299" i="1" s="1"/>
  <c r="W1292" i="1"/>
  <c r="AN1292" i="1"/>
  <c r="BL1292" i="1"/>
  <c r="BV1292" i="1"/>
  <c r="Q1301" i="1"/>
  <c r="AY1301" i="1"/>
  <c r="CM1301" i="1"/>
  <c r="U1301" i="1"/>
  <c r="AI1301" i="1"/>
  <c r="CB1312" i="1"/>
  <c r="CB1311" i="1" s="1"/>
  <c r="CB1310" i="1" s="1"/>
  <c r="BG1312" i="1"/>
  <c r="BG1311" i="1" s="1"/>
  <c r="BG1310" i="1" s="1"/>
  <c r="N1327" i="1"/>
  <c r="T1327" i="1" s="1"/>
  <c r="Z1327" i="1" s="1"/>
  <c r="AF1327" i="1" s="1"/>
  <c r="AL1327" i="1" s="1"/>
  <c r="AR1327" i="1" s="1"/>
  <c r="AX1327" i="1" s="1"/>
  <c r="BD1327" i="1" s="1"/>
  <c r="BJ1327" i="1" s="1"/>
  <c r="BP1327" i="1" s="1"/>
  <c r="BU1327" i="1" s="1"/>
  <c r="BZ1327" i="1" s="1"/>
  <c r="CJ1327" i="1" s="1"/>
  <c r="CL1327" i="1" s="1"/>
  <c r="H1326" i="1"/>
  <c r="N1333" i="1"/>
  <c r="T1333" i="1" s="1"/>
  <c r="Z1333" i="1" s="1"/>
  <c r="AF1333" i="1" s="1"/>
  <c r="AL1333" i="1" s="1"/>
  <c r="AR1333" i="1" s="1"/>
  <c r="AX1333" i="1" s="1"/>
  <c r="BD1333" i="1" s="1"/>
  <c r="BJ1333" i="1" s="1"/>
  <c r="BP1333" i="1" s="1"/>
  <c r="BU1333" i="1" s="1"/>
  <c r="BZ1333" i="1" s="1"/>
  <c r="CJ1333" i="1" s="1"/>
  <c r="CL1333" i="1" s="1"/>
  <c r="AI1332" i="1"/>
  <c r="AI1331" i="1" s="1"/>
  <c r="AI1325" i="1" s="1"/>
  <c r="BE1332" i="1"/>
  <c r="BE1331" i="1" s="1"/>
  <c r="BE1325" i="1" s="1"/>
  <c r="BM1332" i="1"/>
  <c r="BM1331" i="1" s="1"/>
  <c r="BM1325" i="1" s="1"/>
  <c r="CM1332" i="1"/>
  <c r="CM1331" i="1" s="1"/>
  <c r="CM1325" i="1" s="1"/>
  <c r="M1343" i="1"/>
  <c r="S1343" i="1" s="1"/>
  <c r="Y1343" i="1" s="1"/>
  <c r="AE1343" i="1" s="1"/>
  <c r="AK1343" i="1" s="1"/>
  <c r="AQ1343" i="1" s="1"/>
  <c r="AW1343" i="1" s="1"/>
  <c r="BC1343" i="1" s="1"/>
  <c r="BI1343" i="1" s="1"/>
  <c r="BO1343" i="1" s="1"/>
  <c r="BT1343" i="1" s="1"/>
  <c r="BY1343" i="1" s="1"/>
  <c r="CG1343" i="1" s="1"/>
  <c r="CI1343" i="1" s="1"/>
  <c r="Q1342" i="1"/>
  <c r="Q1341" i="1" s="1"/>
  <c r="AO1342" i="1"/>
  <c r="AO1341" i="1" s="1"/>
  <c r="BM1342" i="1"/>
  <c r="BM1341" i="1" s="1"/>
  <c r="N1346" i="1"/>
  <c r="T1346" i="1" s="1"/>
  <c r="Z1346" i="1" s="1"/>
  <c r="AF1346" i="1" s="1"/>
  <c r="AL1346" i="1" s="1"/>
  <c r="AR1346" i="1" s="1"/>
  <c r="AX1346" i="1" s="1"/>
  <c r="BD1346" i="1" s="1"/>
  <c r="BJ1346" i="1" s="1"/>
  <c r="BP1346" i="1" s="1"/>
  <c r="BU1346" i="1" s="1"/>
  <c r="BZ1346" i="1" s="1"/>
  <c r="CJ1346" i="1" s="1"/>
  <c r="CL1346" i="1" s="1"/>
  <c r="L1351" i="1"/>
  <c r="R1351" i="1" s="1"/>
  <c r="X1351" i="1" s="1"/>
  <c r="AD1351" i="1" s="1"/>
  <c r="AJ1351" i="1" s="1"/>
  <c r="AP1351" i="1" s="1"/>
  <c r="AV1351" i="1" s="1"/>
  <c r="BB1351" i="1" s="1"/>
  <c r="BH1351" i="1" s="1"/>
  <c r="BN1351" i="1" s="1"/>
  <c r="BS1351" i="1" s="1"/>
  <c r="BX1351" i="1" s="1"/>
  <c r="CD1351" i="1" s="1"/>
  <c r="CF1351" i="1" s="1"/>
  <c r="F1350" i="1"/>
  <c r="BR1354" i="1"/>
  <c r="M1360" i="1"/>
  <c r="S1360" i="1" s="1"/>
  <c r="Y1360" i="1" s="1"/>
  <c r="AE1360" i="1" s="1"/>
  <c r="AK1360" i="1" s="1"/>
  <c r="AQ1360" i="1" s="1"/>
  <c r="AW1360" i="1" s="1"/>
  <c r="BC1360" i="1" s="1"/>
  <c r="BI1360" i="1" s="1"/>
  <c r="BO1360" i="1" s="1"/>
  <c r="BT1360" i="1" s="1"/>
  <c r="BY1360" i="1" s="1"/>
  <c r="CG1360" i="1" s="1"/>
  <c r="CI1360" i="1" s="1"/>
  <c r="G1359" i="1"/>
  <c r="AM1363" i="1"/>
  <c r="BR1363" i="1"/>
  <c r="AB1363" i="1"/>
  <c r="AZ1363" i="1"/>
  <c r="M1378" i="1"/>
  <c r="S1378" i="1" s="1"/>
  <c r="Y1378" i="1" s="1"/>
  <c r="AE1378" i="1" s="1"/>
  <c r="AK1378" i="1" s="1"/>
  <c r="AQ1378" i="1" s="1"/>
  <c r="AW1378" i="1" s="1"/>
  <c r="BC1378" i="1" s="1"/>
  <c r="BI1378" i="1" s="1"/>
  <c r="BO1378" i="1" s="1"/>
  <c r="BT1378" i="1" s="1"/>
  <c r="BY1378" i="1" s="1"/>
  <c r="CG1378" i="1" s="1"/>
  <c r="CI1378" i="1" s="1"/>
  <c r="J1377" i="1"/>
  <c r="M1377" i="1" s="1"/>
  <c r="S1377" i="1" s="1"/>
  <c r="Y1377" i="1" s="1"/>
  <c r="AE1377" i="1" s="1"/>
  <c r="AK1377" i="1" s="1"/>
  <c r="AQ1377" i="1" s="1"/>
  <c r="AW1377" i="1" s="1"/>
  <c r="BC1377" i="1" s="1"/>
  <c r="BI1377" i="1" s="1"/>
  <c r="BO1377" i="1" s="1"/>
  <c r="BG1381" i="1"/>
  <c r="BG1372" i="1" s="1"/>
  <c r="P1372" i="1"/>
  <c r="G1395" i="1"/>
  <c r="M1396" i="1"/>
  <c r="S1396" i="1" s="1"/>
  <c r="Y1396" i="1" s="1"/>
  <c r="AE1396" i="1" s="1"/>
  <c r="AK1396" i="1" s="1"/>
  <c r="AQ1396" i="1" s="1"/>
  <c r="AW1396" i="1" s="1"/>
  <c r="BC1396" i="1" s="1"/>
  <c r="BI1396" i="1" s="1"/>
  <c r="BO1396" i="1" s="1"/>
  <c r="BT1396" i="1" s="1"/>
  <c r="BY1396" i="1" s="1"/>
  <c r="CG1396" i="1" s="1"/>
  <c r="CI1396" i="1" s="1"/>
  <c r="L1397" i="1"/>
  <c r="R1397" i="1" s="1"/>
  <c r="X1397" i="1" s="1"/>
  <c r="AD1397" i="1" s="1"/>
  <c r="AJ1397" i="1" s="1"/>
  <c r="AP1397" i="1" s="1"/>
  <c r="AV1397" i="1" s="1"/>
  <c r="BB1397" i="1" s="1"/>
  <c r="BH1397" i="1" s="1"/>
  <c r="BN1397" i="1" s="1"/>
  <c r="BS1397" i="1" s="1"/>
  <c r="BX1397" i="1" s="1"/>
  <c r="CD1397" i="1" s="1"/>
  <c r="CF1397" i="1" s="1"/>
  <c r="I1396" i="1"/>
  <c r="AU1394" i="1"/>
  <c r="AD1401" i="1"/>
  <c r="AJ1401" i="1" s="1"/>
  <c r="AP1401" i="1" s="1"/>
  <c r="AV1401" i="1" s="1"/>
  <c r="BB1401" i="1" s="1"/>
  <c r="BH1401" i="1" s="1"/>
  <c r="BN1401" i="1" s="1"/>
  <c r="BS1401" i="1" s="1"/>
  <c r="BX1401" i="1" s="1"/>
  <c r="CD1401" i="1" s="1"/>
  <c r="AA1400" i="1"/>
  <c r="AD1400" i="1" s="1"/>
  <c r="AJ1400" i="1" s="1"/>
  <c r="AP1400" i="1" s="1"/>
  <c r="AV1400" i="1" s="1"/>
  <c r="BB1400" i="1" s="1"/>
  <c r="BH1400" i="1" s="1"/>
  <c r="BN1400" i="1" s="1"/>
  <c r="BS1400" i="1" s="1"/>
  <c r="BX1400" i="1" s="1"/>
  <c r="CD1400" i="1" s="1"/>
  <c r="V1403" i="1"/>
  <c r="BA1403" i="1"/>
  <c r="M1409" i="1"/>
  <c r="S1409" i="1" s="1"/>
  <c r="Y1409" i="1" s="1"/>
  <c r="AE1409" i="1" s="1"/>
  <c r="AK1409" i="1" s="1"/>
  <c r="AQ1409" i="1" s="1"/>
  <c r="AW1409" i="1" s="1"/>
  <c r="BC1409" i="1" s="1"/>
  <c r="BI1409" i="1" s="1"/>
  <c r="BO1409" i="1" s="1"/>
  <c r="BT1409" i="1" s="1"/>
  <c r="BY1409" i="1" s="1"/>
  <c r="CG1409" i="1" s="1"/>
  <c r="CI1409" i="1" s="1"/>
  <c r="G1408" i="1"/>
  <c r="M1413" i="1"/>
  <c r="S1413" i="1" s="1"/>
  <c r="Y1413" i="1" s="1"/>
  <c r="AE1413" i="1" s="1"/>
  <c r="AK1413" i="1" s="1"/>
  <c r="AQ1413" i="1" s="1"/>
  <c r="AW1413" i="1" s="1"/>
  <c r="BC1413" i="1" s="1"/>
  <c r="BI1413" i="1" s="1"/>
  <c r="BO1413" i="1" s="1"/>
  <c r="BT1413" i="1" s="1"/>
  <c r="BY1413" i="1" s="1"/>
  <c r="CG1413" i="1" s="1"/>
  <c r="CI1413" i="1" s="1"/>
  <c r="G1412" i="1"/>
  <c r="M1412" i="1" s="1"/>
  <c r="S1412" i="1" s="1"/>
  <c r="Y1412" i="1" s="1"/>
  <c r="AE1412" i="1" s="1"/>
  <c r="AK1412" i="1" s="1"/>
  <c r="AQ1412" i="1" s="1"/>
  <c r="AW1412" i="1" s="1"/>
  <c r="BC1412" i="1" s="1"/>
  <c r="BI1412" i="1" s="1"/>
  <c r="BO1412" i="1" s="1"/>
  <c r="BT1412" i="1" s="1"/>
  <c r="BY1412" i="1" s="1"/>
  <c r="CG1412" i="1" s="1"/>
  <c r="CI1412" i="1" s="1"/>
  <c r="G1423" i="1"/>
  <c r="I1423" i="1"/>
  <c r="G1442" i="1"/>
  <c r="K1441" i="1"/>
  <c r="BF1441" i="1"/>
  <c r="BM1441" i="1"/>
  <c r="BW1441" i="1"/>
  <c r="U1441" i="1"/>
  <c r="AQ1453" i="1"/>
  <c r="AW1453" i="1" s="1"/>
  <c r="BC1453" i="1" s="1"/>
  <c r="BI1453" i="1" s="1"/>
  <c r="BO1453" i="1" s="1"/>
  <c r="BT1453" i="1" s="1"/>
  <c r="BY1453" i="1" s="1"/>
  <c r="CG1453" i="1" s="1"/>
  <c r="CI1453" i="1" s="1"/>
  <c r="AN1452" i="1"/>
  <c r="AQ1452" i="1" s="1"/>
  <c r="AW1452" i="1" s="1"/>
  <c r="BC1452" i="1" s="1"/>
  <c r="BI1452" i="1" s="1"/>
  <c r="BO1452" i="1" s="1"/>
  <c r="BT1452" i="1" s="1"/>
  <c r="BY1452" i="1" s="1"/>
  <c r="CG1452" i="1" s="1"/>
  <c r="CI1452" i="1" s="1"/>
  <c r="BN1461" i="1"/>
  <c r="BS1461" i="1" s="1"/>
  <c r="BX1461" i="1" s="1"/>
  <c r="CD1461" i="1" s="1"/>
  <c r="BK1460" i="1"/>
  <c r="BN1460" i="1" s="1"/>
  <c r="BS1460" i="1" s="1"/>
  <c r="BX1460" i="1" s="1"/>
  <c r="CD1460" i="1" s="1"/>
  <c r="N1464" i="1"/>
  <c r="T1464" i="1" s="1"/>
  <c r="Z1464" i="1" s="1"/>
  <c r="AF1464" i="1" s="1"/>
  <c r="AL1464" i="1" s="1"/>
  <c r="AR1464" i="1" s="1"/>
  <c r="AX1464" i="1" s="1"/>
  <c r="BD1464" i="1" s="1"/>
  <c r="BJ1464" i="1" s="1"/>
  <c r="BP1464" i="1" s="1"/>
  <c r="BU1464" i="1" s="1"/>
  <c r="BZ1464" i="1" s="1"/>
  <c r="CJ1464" i="1" s="1"/>
  <c r="CL1464" i="1" s="1"/>
  <c r="BC1493" i="1"/>
  <c r="BI1493" i="1" s="1"/>
  <c r="BO1493" i="1" s="1"/>
  <c r="BT1493" i="1" s="1"/>
  <c r="BY1493" i="1" s="1"/>
  <c r="CG1493" i="1" s="1"/>
  <c r="AZ1492" i="1"/>
  <c r="BC1492" i="1" s="1"/>
  <c r="BI1492" i="1" s="1"/>
  <c r="BO1492" i="1" s="1"/>
  <c r="L1529" i="1"/>
  <c r="R1529" i="1" s="1"/>
  <c r="X1529" i="1" s="1"/>
  <c r="AD1529" i="1" s="1"/>
  <c r="AJ1529" i="1" s="1"/>
  <c r="AP1529" i="1" s="1"/>
  <c r="AV1529" i="1" s="1"/>
  <c r="BB1529" i="1" s="1"/>
  <c r="BH1529" i="1" s="1"/>
  <c r="BN1529" i="1" s="1"/>
  <c r="BS1529" i="1" s="1"/>
  <c r="BX1529" i="1" s="1"/>
  <c r="CD1529" i="1" s="1"/>
  <c r="CF1529" i="1" s="1"/>
  <c r="F1528" i="1"/>
  <c r="L1536" i="1"/>
  <c r="R1536" i="1" s="1"/>
  <c r="X1536" i="1" s="1"/>
  <c r="AD1536" i="1" s="1"/>
  <c r="AJ1536" i="1" s="1"/>
  <c r="AP1536" i="1" s="1"/>
  <c r="AV1536" i="1" s="1"/>
  <c r="BB1536" i="1" s="1"/>
  <c r="BH1536" i="1" s="1"/>
  <c r="BN1536" i="1" s="1"/>
  <c r="F1535" i="1"/>
  <c r="L1535" i="1" s="1"/>
  <c r="R1535" i="1" s="1"/>
  <c r="X1535" i="1" s="1"/>
  <c r="AD1535" i="1" s="1"/>
  <c r="AJ1535" i="1" s="1"/>
  <c r="AP1535" i="1" s="1"/>
  <c r="AV1535" i="1" s="1"/>
  <c r="BB1535" i="1" s="1"/>
  <c r="BH1535" i="1" s="1"/>
  <c r="BN1535" i="1" s="1"/>
  <c r="BR1536" i="1"/>
  <c r="BR1535" i="1" s="1"/>
  <c r="M1693" i="1"/>
  <c r="S1693" i="1" s="1"/>
  <c r="Y1693" i="1" s="1"/>
  <c r="AE1693" i="1" s="1"/>
  <c r="AK1693" i="1" s="1"/>
  <c r="AQ1693" i="1" s="1"/>
  <c r="AW1693" i="1" s="1"/>
  <c r="BC1693" i="1" s="1"/>
  <c r="BI1693" i="1" s="1"/>
  <c r="BO1693" i="1" s="1"/>
  <c r="BT1693" i="1" s="1"/>
  <c r="BY1693" i="1" s="1"/>
  <c r="CG1693" i="1" s="1"/>
  <c r="CI1693" i="1" s="1"/>
  <c r="G1692" i="1"/>
  <c r="M1692" i="1" s="1"/>
  <c r="S1692" i="1" s="1"/>
  <c r="Y1692" i="1" s="1"/>
  <c r="AE1692" i="1" s="1"/>
  <c r="AK1692" i="1" s="1"/>
  <c r="AQ1692" i="1" s="1"/>
  <c r="AW1692" i="1" s="1"/>
  <c r="BC1692" i="1" s="1"/>
  <c r="BI1692" i="1" s="1"/>
  <c r="BO1692" i="1" s="1"/>
  <c r="BT1692" i="1" s="1"/>
  <c r="BY1692" i="1" s="1"/>
  <c r="CG1692" i="1" s="1"/>
  <c r="CI1692" i="1" s="1"/>
  <c r="M1700" i="1"/>
  <c r="S1700" i="1" s="1"/>
  <c r="Y1700" i="1" s="1"/>
  <c r="AE1700" i="1" s="1"/>
  <c r="AK1700" i="1" s="1"/>
  <c r="AQ1700" i="1" s="1"/>
  <c r="AW1700" i="1" s="1"/>
  <c r="BC1700" i="1" s="1"/>
  <c r="BI1700" i="1" s="1"/>
  <c r="BO1700" i="1" s="1"/>
  <c r="BT1700" i="1" s="1"/>
  <c r="BY1700" i="1" s="1"/>
  <c r="CG1700" i="1" s="1"/>
  <c r="CI1700" i="1" s="1"/>
  <c r="G1699" i="1"/>
  <c r="M1725" i="1"/>
  <c r="S1725" i="1" s="1"/>
  <c r="Y1725" i="1" s="1"/>
  <c r="AE1725" i="1" s="1"/>
  <c r="AK1725" i="1" s="1"/>
  <c r="AQ1725" i="1" s="1"/>
  <c r="AW1725" i="1" s="1"/>
  <c r="BC1725" i="1" s="1"/>
  <c r="BI1725" i="1" s="1"/>
  <c r="BO1725" i="1" s="1"/>
  <c r="BT1725" i="1" s="1"/>
  <c r="BY1725" i="1" s="1"/>
  <c r="CG1725" i="1" s="1"/>
  <c r="CI1725" i="1" s="1"/>
  <c r="G1724" i="1"/>
  <c r="N1728" i="1"/>
  <c r="T1728" i="1" s="1"/>
  <c r="Z1728" i="1" s="1"/>
  <c r="AF1728" i="1" s="1"/>
  <c r="AL1728" i="1" s="1"/>
  <c r="AR1728" i="1" s="1"/>
  <c r="AX1728" i="1" s="1"/>
  <c r="BD1728" i="1" s="1"/>
  <c r="BJ1728" i="1" s="1"/>
  <c r="BP1728" i="1" s="1"/>
  <c r="BU1728" i="1" s="1"/>
  <c r="BZ1728" i="1" s="1"/>
  <c r="CJ1728" i="1" s="1"/>
  <c r="CL1728" i="1" s="1"/>
  <c r="H1724" i="1"/>
  <c r="M1243" i="1"/>
  <c r="S1243" i="1" s="1"/>
  <c r="Y1243" i="1" s="1"/>
  <c r="AE1243" i="1" s="1"/>
  <c r="AK1243" i="1" s="1"/>
  <c r="AQ1243" i="1" s="1"/>
  <c r="AW1243" i="1" s="1"/>
  <c r="BC1243" i="1" s="1"/>
  <c r="BI1243" i="1" s="1"/>
  <c r="BO1243" i="1" s="1"/>
  <c r="BT1243" i="1" s="1"/>
  <c r="BY1243" i="1" s="1"/>
  <c r="CG1243" i="1" s="1"/>
  <c r="N1270" i="1"/>
  <c r="T1270" i="1" s="1"/>
  <c r="Z1270" i="1" s="1"/>
  <c r="AF1270" i="1" s="1"/>
  <c r="AL1270" i="1" s="1"/>
  <c r="AR1270" i="1" s="1"/>
  <c r="AX1270" i="1" s="1"/>
  <c r="BD1270" i="1" s="1"/>
  <c r="BJ1270" i="1" s="1"/>
  <c r="BP1270" i="1" s="1"/>
  <c r="BU1270" i="1" s="1"/>
  <c r="BZ1270" i="1" s="1"/>
  <c r="CJ1270" i="1" s="1"/>
  <c r="CL1270" i="1" s="1"/>
  <c r="L1274" i="1"/>
  <c r="R1274" i="1" s="1"/>
  <c r="X1274" i="1" s="1"/>
  <c r="AD1274" i="1" s="1"/>
  <c r="AJ1274" i="1" s="1"/>
  <c r="AP1274" i="1" s="1"/>
  <c r="AV1274" i="1" s="1"/>
  <c r="BB1274" i="1" s="1"/>
  <c r="BH1274" i="1" s="1"/>
  <c r="BN1274" i="1" s="1"/>
  <c r="BS1274" i="1" s="1"/>
  <c r="BX1274" i="1" s="1"/>
  <c r="CD1274" i="1" s="1"/>
  <c r="CF1274" i="1" s="1"/>
  <c r="G1277" i="1"/>
  <c r="L1278" i="1"/>
  <c r="R1278" i="1" s="1"/>
  <c r="X1278" i="1" s="1"/>
  <c r="AD1278" i="1" s="1"/>
  <c r="AJ1278" i="1" s="1"/>
  <c r="AP1278" i="1" s="1"/>
  <c r="AV1278" i="1" s="1"/>
  <c r="BB1278" i="1" s="1"/>
  <c r="BH1278" i="1" s="1"/>
  <c r="BN1278" i="1" s="1"/>
  <c r="BS1278" i="1" s="1"/>
  <c r="BX1278" i="1" s="1"/>
  <c r="CD1278" i="1" s="1"/>
  <c r="CF1278" i="1" s="1"/>
  <c r="N1282" i="1"/>
  <c r="T1282" i="1" s="1"/>
  <c r="Z1282" i="1" s="1"/>
  <c r="AF1282" i="1" s="1"/>
  <c r="AL1282" i="1" s="1"/>
  <c r="AR1282" i="1" s="1"/>
  <c r="AX1282" i="1" s="1"/>
  <c r="BD1282" i="1" s="1"/>
  <c r="BJ1282" i="1" s="1"/>
  <c r="BP1282" i="1" s="1"/>
  <c r="BU1282" i="1" s="1"/>
  <c r="BZ1282" i="1" s="1"/>
  <c r="CJ1282" i="1" s="1"/>
  <c r="O1298" i="1"/>
  <c r="R1298" i="1" s="1"/>
  <c r="X1298" i="1" s="1"/>
  <c r="AD1298" i="1" s="1"/>
  <c r="AJ1298" i="1" s="1"/>
  <c r="AP1298" i="1" s="1"/>
  <c r="AV1298" i="1" s="1"/>
  <c r="BB1298" i="1" s="1"/>
  <c r="BH1298" i="1" s="1"/>
  <c r="BN1298" i="1" s="1"/>
  <c r="BS1298" i="1" s="1"/>
  <c r="BX1298" i="1" s="1"/>
  <c r="CD1298" i="1" s="1"/>
  <c r="CF1298" i="1" s="1"/>
  <c r="F1302" i="1"/>
  <c r="H1303" i="1"/>
  <c r="N1308" i="1"/>
  <c r="T1308" i="1" s="1"/>
  <c r="Z1308" i="1" s="1"/>
  <c r="AF1308" i="1" s="1"/>
  <c r="AL1308" i="1" s="1"/>
  <c r="AR1308" i="1" s="1"/>
  <c r="AX1308" i="1" s="1"/>
  <c r="BD1308" i="1" s="1"/>
  <c r="BJ1308" i="1" s="1"/>
  <c r="BP1308" i="1" s="1"/>
  <c r="BU1308" i="1" s="1"/>
  <c r="BZ1308" i="1" s="1"/>
  <c r="CJ1308" i="1" s="1"/>
  <c r="CL1308" i="1" s="1"/>
  <c r="H1313" i="1"/>
  <c r="L1314" i="1"/>
  <c r="R1314" i="1" s="1"/>
  <c r="X1314" i="1" s="1"/>
  <c r="AD1314" i="1" s="1"/>
  <c r="AJ1314" i="1" s="1"/>
  <c r="AP1314" i="1" s="1"/>
  <c r="AV1314" i="1" s="1"/>
  <c r="BB1314" i="1" s="1"/>
  <c r="BH1314" i="1" s="1"/>
  <c r="BN1314" i="1" s="1"/>
  <c r="BS1314" i="1" s="1"/>
  <c r="BX1314" i="1" s="1"/>
  <c r="CD1314" i="1" s="1"/>
  <c r="CF1314" i="1" s="1"/>
  <c r="H1317" i="1"/>
  <c r="N1317" i="1" s="1"/>
  <c r="T1317" i="1" s="1"/>
  <c r="Z1317" i="1" s="1"/>
  <c r="AF1317" i="1" s="1"/>
  <c r="AL1317" i="1" s="1"/>
  <c r="AR1317" i="1" s="1"/>
  <c r="AX1317" i="1" s="1"/>
  <c r="BD1317" i="1" s="1"/>
  <c r="BJ1317" i="1" s="1"/>
  <c r="BP1317" i="1" s="1"/>
  <c r="BU1317" i="1" s="1"/>
  <c r="BZ1317" i="1" s="1"/>
  <c r="CJ1317" i="1" s="1"/>
  <c r="CL1317" i="1" s="1"/>
  <c r="M1322" i="1"/>
  <c r="S1322" i="1" s="1"/>
  <c r="Y1322" i="1" s="1"/>
  <c r="AE1322" i="1" s="1"/>
  <c r="AK1322" i="1" s="1"/>
  <c r="AQ1322" i="1" s="1"/>
  <c r="AW1322" i="1" s="1"/>
  <c r="BC1322" i="1" s="1"/>
  <c r="BI1322" i="1" s="1"/>
  <c r="BO1322" i="1" s="1"/>
  <c r="BT1322" i="1" s="1"/>
  <c r="BY1322" i="1" s="1"/>
  <c r="CG1322" i="1" s="1"/>
  <c r="CI1322" i="1" s="1"/>
  <c r="N1322" i="1"/>
  <c r="T1322" i="1" s="1"/>
  <c r="Z1322" i="1" s="1"/>
  <c r="AF1322" i="1" s="1"/>
  <c r="AL1322" i="1" s="1"/>
  <c r="AR1322" i="1" s="1"/>
  <c r="AX1322" i="1" s="1"/>
  <c r="BD1322" i="1" s="1"/>
  <c r="BJ1322" i="1" s="1"/>
  <c r="BP1322" i="1" s="1"/>
  <c r="BU1322" i="1" s="1"/>
  <c r="BZ1322" i="1" s="1"/>
  <c r="CJ1322" i="1" s="1"/>
  <c r="CL1322" i="1" s="1"/>
  <c r="F1328" i="1"/>
  <c r="N1329" i="1"/>
  <c r="T1329" i="1" s="1"/>
  <c r="Z1329" i="1" s="1"/>
  <c r="AF1329" i="1" s="1"/>
  <c r="AL1329" i="1" s="1"/>
  <c r="AR1329" i="1" s="1"/>
  <c r="AX1329" i="1" s="1"/>
  <c r="BD1329" i="1" s="1"/>
  <c r="BJ1329" i="1" s="1"/>
  <c r="BP1329" i="1" s="1"/>
  <c r="BU1329" i="1" s="1"/>
  <c r="BZ1329" i="1" s="1"/>
  <c r="CJ1329" i="1" s="1"/>
  <c r="CL1329" i="1" s="1"/>
  <c r="N1334" i="1"/>
  <c r="T1334" i="1" s="1"/>
  <c r="Z1334" i="1" s="1"/>
  <c r="AF1334" i="1" s="1"/>
  <c r="AL1334" i="1" s="1"/>
  <c r="AR1334" i="1" s="1"/>
  <c r="AX1334" i="1" s="1"/>
  <c r="BD1334" i="1" s="1"/>
  <c r="BJ1334" i="1" s="1"/>
  <c r="BP1334" i="1" s="1"/>
  <c r="BU1334" i="1" s="1"/>
  <c r="BZ1334" i="1" s="1"/>
  <c r="CJ1334" i="1" s="1"/>
  <c r="CL1334" i="1" s="1"/>
  <c r="L1334" i="1"/>
  <c r="R1334" i="1" s="1"/>
  <c r="X1334" i="1" s="1"/>
  <c r="AD1334" i="1" s="1"/>
  <c r="AJ1334" i="1" s="1"/>
  <c r="AP1334" i="1" s="1"/>
  <c r="AV1334" i="1" s="1"/>
  <c r="BB1334" i="1" s="1"/>
  <c r="BH1334" i="1" s="1"/>
  <c r="BN1334" i="1" s="1"/>
  <c r="BS1334" i="1" s="1"/>
  <c r="BX1334" i="1" s="1"/>
  <c r="CD1334" i="1" s="1"/>
  <c r="CF1334" i="1" s="1"/>
  <c r="AY1332" i="1"/>
  <c r="AY1331" i="1" s="1"/>
  <c r="AY1325" i="1" s="1"/>
  <c r="L1337" i="1"/>
  <c r="R1337" i="1" s="1"/>
  <c r="X1337" i="1" s="1"/>
  <c r="AD1337" i="1" s="1"/>
  <c r="AJ1337" i="1" s="1"/>
  <c r="AP1337" i="1" s="1"/>
  <c r="AV1337" i="1" s="1"/>
  <c r="BB1337" i="1" s="1"/>
  <c r="BH1337" i="1" s="1"/>
  <c r="BN1337" i="1" s="1"/>
  <c r="BS1337" i="1" s="1"/>
  <c r="BX1337" i="1" s="1"/>
  <c r="CD1337" i="1" s="1"/>
  <c r="CF1337" i="1" s="1"/>
  <c r="F1343" i="1"/>
  <c r="F1346" i="1"/>
  <c r="L1346" i="1" s="1"/>
  <c r="R1346" i="1" s="1"/>
  <c r="X1346" i="1" s="1"/>
  <c r="AD1346" i="1" s="1"/>
  <c r="AJ1346" i="1" s="1"/>
  <c r="AP1346" i="1" s="1"/>
  <c r="AV1346" i="1" s="1"/>
  <c r="BB1346" i="1" s="1"/>
  <c r="BH1346" i="1" s="1"/>
  <c r="BN1346" i="1" s="1"/>
  <c r="BS1346" i="1" s="1"/>
  <c r="BX1346" i="1" s="1"/>
  <c r="CD1346" i="1" s="1"/>
  <c r="CF1346" i="1" s="1"/>
  <c r="M1351" i="1"/>
  <c r="S1351" i="1" s="1"/>
  <c r="Y1351" i="1" s="1"/>
  <c r="AE1351" i="1" s="1"/>
  <c r="AK1351" i="1" s="1"/>
  <c r="AQ1351" i="1" s="1"/>
  <c r="AW1351" i="1" s="1"/>
  <c r="BC1351" i="1" s="1"/>
  <c r="BI1351" i="1" s="1"/>
  <c r="BO1351" i="1" s="1"/>
  <c r="BT1351" i="1" s="1"/>
  <c r="BY1351" i="1" s="1"/>
  <c r="CG1351" i="1" s="1"/>
  <c r="CI1351" i="1" s="1"/>
  <c r="N1356" i="1"/>
  <c r="T1356" i="1" s="1"/>
  <c r="Z1356" i="1" s="1"/>
  <c r="AF1356" i="1" s="1"/>
  <c r="AL1356" i="1" s="1"/>
  <c r="AR1356" i="1" s="1"/>
  <c r="AX1356" i="1" s="1"/>
  <c r="BD1356" i="1" s="1"/>
  <c r="BJ1356" i="1" s="1"/>
  <c r="BP1356" i="1" s="1"/>
  <c r="BU1356" i="1" s="1"/>
  <c r="BZ1356" i="1" s="1"/>
  <c r="CJ1356" i="1" s="1"/>
  <c r="CL1356" i="1" s="1"/>
  <c r="H1360" i="1"/>
  <c r="L1361" i="1"/>
  <c r="R1361" i="1" s="1"/>
  <c r="X1361" i="1" s="1"/>
  <c r="AD1361" i="1" s="1"/>
  <c r="AJ1361" i="1" s="1"/>
  <c r="AP1361" i="1" s="1"/>
  <c r="AV1361" i="1" s="1"/>
  <c r="BB1361" i="1" s="1"/>
  <c r="BH1361" i="1" s="1"/>
  <c r="BN1361" i="1" s="1"/>
  <c r="BS1361" i="1" s="1"/>
  <c r="BX1361" i="1" s="1"/>
  <c r="CD1361" i="1" s="1"/>
  <c r="CF1361" i="1" s="1"/>
  <c r="N1366" i="1"/>
  <c r="T1366" i="1" s="1"/>
  <c r="Z1366" i="1" s="1"/>
  <c r="AF1366" i="1" s="1"/>
  <c r="AL1366" i="1" s="1"/>
  <c r="AR1366" i="1" s="1"/>
  <c r="AX1366" i="1" s="1"/>
  <c r="BD1366" i="1" s="1"/>
  <c r="BJ1366" i="1" s="1"/>
  <c r="BP1366" i="1" s="1"/>
  <c r="BU1366" i="1" s="1"/>
  <c r="BZ1366" i="1" s="1"/>
  <c r="CJ1366" i="1" s="1"/>
  <c r="CL1366" i="1" s="1"/>
  <c r="F1368" i="1"/>
  <c r="H1369" i="1"/>
  <c r="H1377" i="1"/>
  <c r="N1377" i="1" s="1"/>
  <c r="T1377" i="1" s="1"/>
  <c r="Z1377" i="1" s="1"/>
  <c r="AF1377" i="1" s="1"/>
  <c r="AL1377" i="1" s="1"/>
  <c r="AR1377" i="1" s="1"/>
  <c r="AX1377" i="1" s="1"/>
  <c r="BD1377" i="1" s="1"/>
  <c r="BJ1377" i="1" s="1"/>
  <c r="BP1377" i="1" s="1"/>
  <c r="BU1377" i="1" s="1"/>
  <c r="BZ1377" i="1" s="1"/>
  <c r="CJ1377" i="1" s="1"/>
  <c r="CL1377" i="1" s="1"/>
  <c r="F1378" i="1"/>
  <c r="M1383" i="1"/>
  <c r="S1383" i="1" s="1"/>
  <c r="Y1383" i="1" s="1"/>
  <c r="AE1383" i="1" s="1"/>
  <c r="AK1383" i="1" s="1"/>
  <c r="AQ1383" i="1" s="1"/>
  <c r="AW1383" i="1" s="1"/>
  <c r="BC1383" i="1" s="1"/>
  <c r="BI1383" i="1" s="1"/>
  <c r="BO1383" i="1" s="1"/>
  <c r="BT1383" i="1" s="1"/>
  <c r="BY1383" i="1" s="1"/>
  <c r="CG1383" i="1" s="1"/>
  <c r="CI1383" i="1" s="1"/>
  <c r="N1383" i="1"/>
  <c r="T1383" i="1" s="1"/>
  <c r="Z1383" i="1" s="1"/>
  <c r="AF1383" i="1" s="1"/>
  <c r="AL1383" i="1" s="1"/>
  <c r="AR1383" i="1" s="1"/>
  <c r="AX1383" i="1" s="1"/>
  <c r="BD1383" i="1" s="1"/>
  <c r="BJ1383" i="1" s="1"/>
  <c r="BP1383" i="1" s="1"/>
  <c r="BU1383" i="1" s="1"/>
  <c r="BZ1383" i="1" s="1"/>
  <c r="CJ1383" i="1" s="1"/>
  <c r="CL1383" i="1" s="1"/>
  <c r="M1386" i="1"/>
  <c r="S1386" i="1" s="1"/>
  <c r="Y1386" i="1" s="1"/>
  <c r="AE1386" i="1" s="1"/>
  <c r="AK1386" i="1" s="1"/>
  <c r="AQ1386" i="1" s="1"/>
  <c r="AW1386" i="1" s="1"/>
  <c r="BC1386" i="1" s="1"/>
  <c r="BI1386" i="1" s="1"/>
  <c r="BO1386" i="1" s="1"/>
  <c r="BT1386" i="1" s="1"/>
  <c r="BY1386" i="1" s="1"/>
  <c r="CG1386" i="1" s="1"/>
  <c r="CI1386" i="1" s="1"/>
  <c r="H1396" i="1"/>
  <c r="AM1394" i="1"/>
  <c r="BK1394" i="1"/>
  <c r="AK1401" i="1"/>
  <c r="AQ1401" i="1" s="1"/>
  <c r="AW1401" i="1" s="1"/>
  <c r="BC1401" i="1" s="1"/>
  <c r="BI1401" i="1" s="1"/>
  <c r="BO1401" i="1" s="1"/>
  <c r="BT1401" i="1" s="1"/>
  <c r="BY1401" i="1" s="1"/>
  <c r="CG1401" i="1" s="1"/>
  <c r="AT1394" i="1"/>
  <c r="CB1394" i="1"/>
  <c r="M1410" i="1"/>
  <c r="S1410" i="1" s="1"/>
  <c r="Y1410" i="1" s="1"/>
  <c r="AE1410" i="1" s="1"/>
  <c r="AK1410" i="1" s="1"/>
  <c r="AQ1410" i="1" s="1"/>
  <c r="AW1410" i="1" s="1"/>
  <c r="BC1410" i="1" s="1"/>
  <c r="BI1410" i="1" s="1"/>
  <c r="BO1410" i="1" s="1"/>
  <c r="BT1410" i="1" s="1"/>
  <c r="BY1410" i="1" s="1"/>
  <c r="CG1410" i="1" s="1"/>
  <c r="CI1410" i="1" s="1"/>
  <c r="N1410" i="1"/>
  <c r="T1410" i="1" s="1"/>
  <c r="Z1410" i="1" s="1"/>
  <c r="AF1410" i="1" s="1"/>
  <c r="AL1410" i="1" s="1"/>
  <c r="AR1410" i="1" s="1"/>
  <c r="AX1410" i="1" s="1"/>
  <c r="BD1410" i="1" s="1"/>
  <c r="BJ1410" i="1" s="1"/>
  <c r="BP1410" i="1" s="1"/>
  <c r="BU1410" i="1" s="1"/>
  <c r="BZ1410" i="1" s="1"/>
  <c r="CJ1410" i="1" s="1"/>
  <c r="CL1410" i="1" s="1"/>
  <c r="M1415" i="1"/>
  <c r="S1415" i="1" s="1"/>
  <c r="Y1415" i="1" s="1"/>
  <c r="AE1415" i="1" s="1"/>
  <c r="AK1415" i="1" s="1"/>
  <c r="AQ1415" i="1" s="1"/>
  <c r="AW1415" i="1" s="1"/>
  <c r="BC1415" i="1" s="1"/>
  <c r="BI1415" i="1" s="1"/>
  <c r="BO1415" i="1" s="1"/>
  <c r="BT1415" i="1" s="1"/>
  <c r="BY1415" i="1" s="1"/>
  <c r="CG1415" i="1" s="1"/>
  <c r="CI1415" i="1" s="1"/>
  <c r="BL1423" i="1"/>
  <c r="AV1425" i="1"/>
  <c r="BB1425" i="1" s="1"/>
  <c r="BH1425" i="1" s="1"/>
  <c r="BN1425" i="1" s="1"/>
  <c r="BS1425" i="1" s="1"/>
  <c r="BX1425" i="1" s="1"/>
  <c r="CD1425" i="1" s="1"/>
  <c r="CF1425" i="1" s="1"/>
  <c r="L1430" i="1"/>
  <c r="R1430" i="1" s="1"/>
  <c r="X1430" i="1" s="1"/>
  <c r="AD1430" i="1" s="1"/>
  <c r="AJ1430" i="1" s="1"/>
  <c r="AP1430" i="1" s="1"/>
  <c r="AV1430" i="1" s="1"/>
  <c r="BB1430" i="1" s="1"/>
  <c r="BH1430" i="1" s="1"/>
  <c r="BN1430" i="1" s="1"/>
  <c r="BS1430" i="1" s="1"/>
  <c r="BX1430" i="1" s="1"/>
  <c r="CD1430" i="1" s="1"/>
  <c r="CF1430" i="1" s="1"/>
  <c r="M1430" i="1"/>
  <c r="S1430" i="1" s="1"/>
  <c r="Y1430" i="1" s="1"/>
  <c r="AE1430" i="1" s="1"/>
  <c r="AK1430" i="1" s="1"/>
  <c r="AQ1430" i="1" s="1"/>
  <c r="AW1430" i="1" s="1"/>
  <c r="BC1430" i="1" s="1"/>
  <c r="BI1430" i="1" s="1"/>
  <c r="BO1430" i="1" s="1"/>
  <c r="BT1430" i="1" s="1"/>
  <c r="BY1430" i="1" s="1"/>
  <c r="CG1430" i="1" s="1"/>
  <c r="CI1430" i="1" s="1"/>
  <c r="H1432" i="1"/>
  <c r="N1432" i="1" s="1"/>
  <c r="T1432" i="1" s="1"/>
  <c r="Z1432" i="1" s="1"/>
  <c r="AF1432" i="1" s="1"/>
  <c r="AL1432" i="1" s="1"/>
  <c r="AR1432" i="1" s="1"/>
  <c r="AX1432" i="1" s="1"/>
  <c r="BD1432" i="1" s="1"/>
  <c r="BJ1432" i="1" s="1"/>
  <c r="BP1432" i="1" s="1"/>
  <c r="BU1432" i="1" s="1"/>
  <c r="BZ1432" i="1" s="1"/>
  <c r="CJ1432" i="1" s="1"/>
  <c r="CL1432" i="1" s="1"/>
  <c r="F1433" i="1"/>
  <c r="G1438" i="1"/>
  <c r="L1444" i="1"/>
  <c r="R1444" i="1" s="1"/>
  <c r="X1444" i="1" s="1"/>
  <c r="AD1444" i="1" s="1"/>
  <c r="AJ1444" i="1" s="1"/>
  <c r="AP1444" i="1" s="1"/>
  <c r="AV1444" i="1" s="1"/>
  <c r="BB1444" i="1" s="1"/>
  <c r="BH1444" i="1" s="1"/>
  <c r="BN1444" i="1" s="1"/>
  <c r="BS1444" i="1" s="1"/>
  <c r="BX1444" i="1" s="1"/>
  <c r="CD1444" i="1" s="1"/>
  <c r="CF1444" i="1" s="1"/>
  <c r="F1447" i="1"/>
  <c r="F1446" i="1" s="1"/>
  <c r="N1448" i="1"/>
  <c r="T1448" i="1" s="1"/>
  <c r="Z1448" i="1" s="1"/>
  <c r="AF1448" i="1" s="1"/>
  <c r="AL1448" i="1" s="1"/>
  <c r="AR1448" i="1" s="1"/>
  <c r="AX1448" i="1" s="1"/>
  <c r="BD1448" i="1" s="1"/>
  <c r="BJ1448" i="1" s="1"/>
  <c r="BP1448" i="1" s="1"/>
  <c r="BU1448" i="1" s="1"/>
  <c r="BZ1448" i="1" s="1"/>
  <c r="CJ1448" i="1" s="1"/>
  <c r="CL1448" i="1" s="1"/>
  <c r="BE1450" i="1"/>
  <c r="BM1460" i="1"/>
  <c r="BP1460" i="1" s="1"/>
  <c r="BU1460" i="1" s="1"/>
  <c r="BZ1460" i="1" s="1"/>
  <c r="CJ1460" i="1" s="1"/>
  <c r="F1463" i="1"/>
  <c r="L1475" i="1"/>
  <c r="R1475" i="1" s="1"/>
  <c r="X1475" i="1" s="1"/>
  <c r="AD1475" i="1" s="1"/>
  <c r="AJ1475" i="1" s="1"/>
  <c r="AP1475" i="1" s="1"/>
  <c r="AV1475" i="1" s="1"/>
  <c r="BB1475" i="1" s="1"/>
  <c r="BH1475" i="1" s="1"/>
  <c r="BN1475" i="1" s="1"/>
  <c r="BS1475" i="1" s="1"/>
  <c r="BX1475" i="1" s="1"/>
  <c r="CD1475" i="1" s="1"/>
  <c r="CF1475" i="1" s="1"/>
  <c r="I1473" i="1"/>
  <c r="I1472" i="1" s="1"/>
  <c r="BG1473" i="1"/>
  <c r="BG1472" i="1" s="1"/>
  <c r="BG1471" i="1" s="1"/>
  <c r="CA1473" i="1"/>
  <c r="CA1472" i="1" s="1"/>
  <c r="CA1471" i="1" s="1"/>
  <c r="O1473" i="1"/>
  <c r="O1472" i="1" s="1"/>
  <c r="O1471" i="1" s="1"/>
  <c r="V1473" i="1"/>
  <c r="V1472" i="1" s="1"/>
  <c r="V1471" i="1" s="1"/>
  <c r="AM1473" i="1"/>
  <c r="AM1472" i="1" s="1"/>
  <c r="AM1471" i="1" s="1"/>
  <c r="BK1473" i="1"/>
  <c r="BK1472" i="1" s="1"/>
  <c r="BK1471" i="1" s="1"/>
  <c r="CB1473" i="1"/>
  <c r="CB1472" i="1" s="1"/>
  <c r="CB1471" i="1" s="1"/>
  <c r="CM1487" i="1"/>
  <c r="CM1481" i="1" s="1"/>
  <c r="BF1487" i="1"/>
  <c r="BF1481" i="1" s="1"/>
  <c r="P1513" i="1"/>
  <c r="S1514" i="1"/>
  <c r="Y1514" i="1" s="1"/>
  <c r="AE1514" i="1" s="1"/>
  <c r="AK1514" i="1" s="1"/>
  <c r="AQ1514" i="1" s="1"/>
  <c r="AW1514" i="1" s="1"/>
  <c r="BC1514" i="1" s="1"/>
  <c r="BI1514" i="1" s="1"/>
  <c r="BO1514" i="1" s="1"/>
  <c r="BT1514" i="1" s="1"/>
  <c r="BY1514" i="1" s="1"/>
  <c r="CG1514" i="1" s="1"/>
  <c r="AG1503" i="1"/>
  <c r="CC1503" i="1"/>
  <c r="AA1517" i="1"/>
  <c r="AA1516" i="1" s="1"/>
  <c r="AB1517" i="1"/>
  <c r="AB1516" i="1" s="1"/>
  <c r="AS1517" i="1"/>
  <c r="AS1516" i="1" s="1"/>
  <c r="AC1517" i="1"/>
  <c r="AC1516" i="1" s="1"/>
  <c r="BA1517" i="1"/>
  <c r="BA1516" i="1" s="1"/>
  <c r="CB1517" i="1"/>
  <c r="CB1516" i="1" s="1"/>
  <c r="O1517" i="1"/>
  <c r="O1516" i="1" s="1"/>
  <c r="BK1517" i="1"/>
  <c r="BK1516" i="1" s="1"/>
  <c r="G1541" i="1"/>
  <c r="BQ1541" i="1"/>
  <c r="BQ1540" i="1" s="1"/>
  <c r="L1543" i="1"/>
  <c r="R1543" i="1" s="1"/>
  <c r="X1543" i="1" s="1"/>
  <c r="AD1543" i="1" s="1"/>
  <c r="AJ1543" i="1" s="1"/>
  <c r="AP1543" i="1" s="1"/>
  <c r="AV1543" i="1" s="1"/>
  <c r="BB1543" i="1" s="1"/>
  <c r="BH1543" i="1" s="1"/>
  <c r="BN1543" i="1" s="1"/>
  <c r="BS1543" i="1" s="1"/>
  <c r="BX1543" i="1" s="1"/>
  <c r="CD1543" i="1" s="1"/>
  <c r="CF1543" i="1" s="1"/>
  <c r="F1542" i="1"/>
  <c r="M1543" i="1"/>
  <c r="S1543" i="1" s="1"/>
  <c r="Y1543" i="1" s="1"/>
  <c r="AE1543" i="1" s="1"/>
  <c r="AK1543" i="1" s="1"/>
  <c r="AQ1543" i="1" s="1"/>
  <c r="AW1543" i="1" s="1"/>
  <c r="BC1543" i="1" s="1"/>
  <c r="BI1543" i="1" s="1"/>
  <c r="BO1543" i="1" s="1"/>
  <c r="BT1543" i="1" s="1"/>
  <c r="BY1543" i="1" s="1"/>
  <c r="CG1543" i="1" s="1"/>
  <c r="CI1543" i="1" s="1"/>
  <c r="J1542" i="1"/>
  <c r="J1541" i="1" s="1"/>
  <c r="J1540" i="1" s="1"/>
  <c r="N1547" i="1"/>
  <c r="T1547" i="1" s="1"/>
  <c r="Z1547" i="1" s="1"/>
  <c r="AF1547" i="1" s="1"/>
  <c r="AL1547" i="1" s="1"/>
  <c r="AR1547" i="1" s="1"/>
  <c r="AX1547" i="1" s="1"/>
  <c r="BD1547" i="1" s="1"/>
  <c r="BJ1547" i="1" s="1"/>
  <c r="BP1547" i="1" s="1"/>
  <c r="BU1547" i="1" s="1"/>
  <c r="BZ1547" i="1" s="1"/>
  <c r="CJ1547" i="1" s="1"/>
  <c r="CL1547" i="1" s="1"/>
  <c r="AZ1549" i="1"/>
  <c r="P1549" i="1"/>
  <c r="AG1549" i="1"/>
  <c r="BL1549" i="1"/>
  <c r="CC1549" i="1"/>
  <c r="N1556" i="1"/>
  <c r="T1556" i="1" s="1"/>
  <c r="Z1556" i="1" s="1"/>
  <c r="AF1556" i="1" s="1"/>
  <c r="AL1556" i="1" s="1"/>
  <c r="AR1556" i="1" s="1"/>
  <c r="AX1556" i="1" s="1"/>
  <c r="BD1556" i="1" s="1"/>
  <c r="BJ1556" i="1" s="1"/>
  <c r="BP1556" i="1" s="1"/>
  <c r="BU1556" i="1" s="1"/>
  <c r="BZ1556" i="1" s="1"/>
  <c r="CJ1556" i="1" s="1"/>
  <c r="CL1556" i="1" s="1"/>
  <c r="H1555" i="1"/>
  <c r="G1559" i="1"/>
  <c r="L1561" i="1"/>
  <c r="R1561" i="1" s="1"/>
  <c r="X1561" i="1" s="1"/>
  <c r="AD1561" i="1" s="1"/>
  <c r="AJ1561" i="1" s="1"/>
  <c r="AP1561" i="1" s="1"/>
  <c r="AV1561" i="1" s="1"/>
  <c r="BB1561" i="1" s="1"/>
  <c r="BH1561" i="1" s="1"/>
  <c r="BN1561" i="1" s="1"/>
  <c r="BS1561" i="1" s="1"/>
  <c r="BX1561" i="1" s="1"/>
  <c r="CD1561" i="1" s="1"/>
  <c r="F1560" i="1"/>
  <c r="J1560" i="1"/>
  <c r="M1560" i="1" s="1"/>
  <c r="S1560" i="1" s="1"/>
  <c r="Y1560" i="1" s="1"/>
  <c r="AE1560" i="1" s="1"/>
  <c r="AK1560" i="1" s="1"/>
  <c r="AQ1560" i="1" s="1"/>
  <c r="AW1560" i="1" s="1"/>
  <c r="BC1560" i="1" s="1"/>
  <c r="BI1560" i="1" s="1"/>
  <c r="BO1560" i="1" s="1"/>
  <c r="BT1560" i="1" s="1"/>
  <c r="BY1560" i="1" s="1"/>
  <c r="CG1560" i="1" s="1"/>
  <c r="M1561" i="1"/>
  <c r="S1561" i="1" s="1"/>
  <c r="Y1561" i="1" s="1"/>
  <c r="AE1561" i="1" s="1"/>
  <c r="AK1561" i="1" s="1"/>
  <c r="AQ1561" i="1" s="1"/>
  <c r="AW1561" i="1" s="1"/>
  <c r="BC1561" i="1" s="1"/>
  <c r="BI1561" i="1" s="1"/>
  <c r="BO1561" i="1" s="1"/>
  <c r="BT1561" i="1" s="1"/>
  <c r="BY1561" i="1" s="1"/>
  <c r="CG1561" i="1" s="1"/>
  <c r="CB1559" i="1"/>
  <c r="CB1558" i="1" s="1"/>
  <c r="L1574" i="1"/>
  <c r="R1574" i="1" s="1"/>
  <c r="X1574" i="1" s="1"/>
  <c r="AD1574" i="1" s="1"/>
  <c r="AJ1574" i="1" s="1"/>
  <c r="AP1574" i="1" s="1"/>
  <c r="AV1574" i="1" s="1"/>
  <c r="BB1574" i="1" s="1"/>
  <c r="BH1574" i="1" s="1"/>
  <c r="BN1574" i="1" s="1"/>
  <c r="BS1574" i="1" s="1"/>
  <c r="BX1574" i="1" s="1"/>
  <c r="CD1574" i="1" s="1"/>
  <c r="L1579" i="1"/>
  <c r="R1579" i="1" s="1"/>
  <c r="X1579" i="1" s="1"/>
  <c r="AD1579" i="1" s="1"/>
  <c r="AJ1579" i="1" s="1"/>
  <c r="AP1579" i="1" s="1"/>
  <c r="AV1579" i="1" s="1"/>
  <c r="BB1579" i="1" s="1"/>
  <c r="BH1579" i="1" s="1"/>
  <c r="BN1579" i="1" s="1"/>
  <c r="F1578" i="1"/>
  <c r="F1577" i="1" s="1"/>
  <c r="H1579" i="1"/>
  <c r="N1579" i="1" s="1"/>
  <c r="T1579" i="1" s="1"/>
  <c r="Z1579" i="1" s="1"/>
  <c r="AF1579" i="1" s="1"/>
  <c r="AL1579" i="1" s="1"/>
  <c r="AR1579" i="1" s="1"/>
  <c r="AX1579" i="1" s="1"/>
  <c r="BD1579" i="1" s="1"/>
  <c r="BJ1579" i="1" s="1"/>
  <c r="BP1579" i="1" s="1"/>
  <c r="BU1579" i="1" s="1"/>
  <c r="BZ1579" i="1" s="1"/>
  <c r="CJ1579" i="1" s="1"/>
  <c r="CL1579" i="1" s="1"/>
  <c r="N1580" i="1"/>
  <c r="T1580" i="1" s="1"/>
  <c r="Z1580" i="1" s="1"/>
  <c r="AF1580" i="1" s="1"/>
  <c r="AL1580" i="1" s="1"/>
  <c r="AR1580" i="1" s="1"/>
  <c r="AX1580" i="1" s="1"/>
  <c r="BD1580" i="1" s="1"/>
  <c r="BJ1580" i="1" s="1"/>
  <c r="BP1580" i="1" s="1"/>
  <c r="BU1580" i="1" s="1"/>
  <c r="BZ1580" i="1" s="1"/>
  <c r="CJ1580" i="1" s="1"/>
  <c r="CL1580" i="1" s="1"/>
  <c r="N1584" i="1"/>
  <c r="T1584" i="1" s="1"/>
  <c r="Z1584" i="1" s="1"/>
  <c r="AF1584" i="1" s="1"/>
  <c r="AL1584" i="1" s="1"/>
  <c r="AR1584" i="1" s="1"/>
  <c r="AX1584" i="1" s="1"/>
  <c r="BD1584" i="1" s="1"/>
  <c r="BJ1584" i="1" s="1"/>
  <c r="BP1584" i="1" s="1"/>
  <c r="BU1584" i="1" s="1"/>
  <c r="BZ1584" i="1" s="1"/>
  <c r="CJ1584" i="1" s="1"/>
  <c r="CL1584" i="1" s="1"/>
  <c r="H1583" i="1"/>
  <c r="P1588" i="1"/>
  <c r="P1587" i="1" s="1"/>
  <c r="V1588" i="1"/>
  <c r="V1587" i="1" s="1"/>
  <c r="AM1588" i="1"/>
  <c r="AM1587" i="1" s="1"/>
  <c r="BA1588" i="1"/>
  <c r="BA1587" i="1" s="1"/>
  <c r="BR1597" i="1"/>
  <c r="M1599" i="1"/>
  <c r="S1599" i="1" s="1"/>
  <c r="Y1599" i="1" s="1"/>
  <c r="AE1599" i="1" s="1"/>
  <c r="AK1599" i="1" s="1"/>
  <c r="AQ1599" i="1" s="1"/>
  <c r="AW1599" i="1" s="1"/>
  <c r="BC1599" i="1" s="1"/>
  <c r="BI1599" i="1" s="1"/>
  <c r="BO1599" i="1" s="1"/>
  <c r="BT1599" i="1" s="1"/>
  <c r="BY1599" i="1" s="1"/>
  <c r="CG1599" i="1" s="1"/>
  <c r="CI1599" i="1" s="1"/>
  <c r="G1598" i="1"/>
  <c r="M1604" i="1"/>
  <c r="S1604" i="1" s="1"/>
  <c r="Y1604" i="1" s="1"/>
  <c r="AE1604" i="1" s="1"/>
  <c r="AK1604" i="1" s="1"/>
  <c r="AQ1604" i="1" s="1"/>
  <c r="AW1604" i="1" s="1"/>
  <c r="BC1604" i="1" s="1"/>
  <c r="BI1604" i="1" s="1"/>
  <c r="BO1604" i="1" s="1"/>
  <c r="BT1604" i="1" s="1"/>
  <c r="BY1604" i="1" s="1"/>
  <c r="CG1604" i="1" s="1"/>
  <c r="CI1604" i="1" s="1"/>
  <c r="G1603" i="1"/>
  <c r="BQ1602" i="1"/>
  <c r="BQ1601" i="1" s="1"/>
  <c r="M1610" i="1"/>
  <c r="S1610" i="1" s="1"/>
  <c r="Y1610" i="1" s="1"/>
  <c r="AE1610" i="1" s="1"/>
  <c r="AK1610" i="1" s="1"/>
  <c r="AQ1610" i="1" s="1"/>
  <c r="AW1610" i="1" s="1"/>
  <c r="BC1610" i="1" s="1"/>
  <c r="BI1610" i="1" s="1"/>
  <c r="BO1610" i="1" s="1"/>
  <c r="BT1610" i="1" s="1"/>
  <c r="BY1610" i="1" s="1"/>
  <c r="CG1610" i="1" s="1"/>
  <c r="CI1610" i="1" s="1"/>
  <c r="G1609" i="1"/>
  <c r="BQ1609" i="1"/>
  <c r="N1614" i="1"/>
  <c r="T1614" i="1" s="1"/>
  <c r="Z1614" i="1" s="1"/>
  <c r="AF1614" i="1" s="1"/>
  <c r="AL1614" i="1" s="1"/>
  <c r="AR1614" i="1" s="1"/>
  <c r="AX1614" i="1" s="1"/>
  <c r="BD1614" i="1" s="1"/>
  <c r="BJ1614" i="1" s="1"/>
  <c r="BP1614" i="1" s="1"/>
  <c r="BU1614" i="1" s="1"/>
  <c r="BZ1614" i="1" s="1"/>
  <c r="CJ1614" i="1" s="1"/>
  <c r="CL1614" i="1" s="1"/>
  <c r="H1613" i="1"/>
  <c r="H1609" i="1" s="1"/>
  <c r="G1617" i="1"/>
  <c r="M1618" i="1"/>
  <c r="S1618" i="1" s="1"/>
  <c r="Y1618" i="1" s="1"/>
  <c r="AE1618" i="1" s="1"/>
  <c r="AK1618" i="1" s="1"/>
  <c r="AQ1618" i="1" s="1"/>
  <c r="AW1618" i="1" s="1"/>
  <c r="BC1618" i="1" s="1"/>
  <c r="BI1618" i="1" s="1"/>
  <c r="BO1618" i="1" s="1"/>
  <c r="BT1618" i="1" s="1"/>
  <c r="BY1618" i="1" s="1"/>
  <c r="CG1618" i="1" s="1"/>
  <c r="CI1618" i="1" s="1"/>
  <c r="L1624" i="1"/>
  <c r="R1624" i="1" s="1"/>
  <c r="X1624" i="1" s="1"/>
  <c r="AD1624" i="1" s="1"/>
  <c r="AJ1624" i="1" s="1"/>
  <c r="AP1624" i="1" s="1"/>
  <c r="AV1624" i="1" s="1"/>
  <c r="BB1624" i="1" s="1"/>
  <c r="BH1624" i="1" s="1"/>
  <c r="BN1624" i="1" s="1"/>
  <c r="BS1624" i="1" s="1"/>
  <c r="BX1624" i="1" s="1"/>
  <c r="CD1624" i="1" s="1"/>
  <c r="CF1624" i="1" s="1"/>
  <c r="I1623" i="1"/>
  <c r="BR1627" i="1"/>
  <c r="BR1626" i="1" s="1"/>
  <c r="V1631" i="1"/>
  <c r="BA1631" i="1"/>
  <c r="M1637" i="1"/>
  <c r="S1637" i="1" s="1"/>
  <c r="Y1637" i="1" s="1"/>
  <c r="AE1637" i="1" s="1"/>
  <c r="AK1637" i="1" s="1"/>
  <c r="AQ1637" i="1" s="1"/>
  <c r="AW1637" i="1" s="1"/>
  <c r="BC1637" i="1" s="1"/>
  <c r="BI1637" i="1" s="1"/>
  <c r="BO1637" i="1" s="1"/>
  <c r="BT1637" i="1" s="1"/>
  <c r="BY1637" i="1" s="1"/>
  <c r="CG1637" i="1" s="1"/>
  <c r="CI1637" i="1" s="1"/>
  <c r="G1636" i="1"/>
  <c r="U1631" i="1"/>
  <c r="AI1631" i="1"/>
  <c r="AZ1631" i="1"/>
  <c r="BQ1631" i="1"/>
  <c r="L1638" i="1"/>
  <c r="R1638" i="1" s="1"/>
  <c r="X1638" i="1" s="1"/>
  <c r="AD1638" i="1" s="1"/>
  <c r="AJ1638" i="1" s="1"/>
  <c r="AP1638" i="1" s="1"/>
  <c r="AV1638" i="1" s="1"/>
  <c r="BB1638" i="1" s="1"/>
  <c r="BH1638" i="1" s="1"/>
  <c r="BN1638" i="1" s="1"/>
  <c r="BS1638" i="1" s="1"/>
  <c r="BX1638" i="1" s="1"/>
  <c r="CD1638" i="1" s="1"/>
  <c r="CF1638" i="1" s="1"/>
  <c r="J1631" i="1"/>
  <c r="M1646" i="1"/>
  <c r="S1646" i="1" s="1"/>
  <c r="Y1646" i="1" s="1"/>
  <c r="AE1646" i="1" s="1"/>
  <c r="AK1646" i="1" s="1"/>
  <c r="AQ1646" i="1" s="1"/>
  <c r="AW1646" i="1" s="1"/>
  <c r="BC1646" i="1" s="1"/>
  <c r="BI1646" i="1" s="1"/>
  <c r="BO1646" i="1" s="1"/>
  <c r="BT1646" i="1" s="1"/>
  <c r="BY1646" i="1" s="1"/>
  <c r="CG1646" i="1" s="1"/>
  <c r="CI1646" i="1" s="1"/>
  <c r="G1645" i="1"/>
  <c r="M1645" i="1" s="1"/>
  <c r="S1645" i="1" s="1"/>
  <c r="Y1645" i="1" s="1"/>
  <c r="AE1645" i="1" s="1"/>
  <c r="AK1645" i="1" s="1"/>
  <c r="AQ1645" i="1" s="1"/>
  <c r="AW1645" i="1" s="1"/>
  <c r="BC1645" i="1" s="1"/>
  <c r="BI1645" i="1" s="1"/>
  <c r="BO1645" i="1" s="1"/>
  <c r="BT1645" i="1" s="1"/>
  <c r="BY1645" i="1" s="1"/>
  <c r="CG1645" i="1" s="1"/>
  <c r="CI1645" i="1" s="1"/>
  <c r="M1651" i="1"/>
  <c r="S1651" i="1" s="1"/>
  <c r="Y1651" i="1" s="1"/>
  <c r="AE1651" i="1" s="1"/>
  <c r="AK1651" i="1" s="1"/>
  <c r="AQ1651" i="1" s="1"/>
  <c r="AW1651" i="1" s="1"/>
  <c r="BC1651" i="1" s="1"/>
  <c r="BI1651" i="1" s="1"/>
  <c r="BO1651" i="1" s="1"/>
  <c r="BT1651" i="1" s="1"/>
  <c r="BY1651" i="1" s="1"/>
  <c r="CG1651" i="1" s="1"/>
  <c r="CI1651" i="1" s="1"/>
  <c r="M1657" i="1"/>
  <c r="S1657" i="1" s="1"/>
  <c r="Y1657" i="1" s="1"/>
  <c r="AE1657" i="1" s="1"/>
  <c r="AK1657" i="1" s="1"/>
  <c r="AQ1657" i="1" s="1"/>
  <c r="AW1657" i="1" s="1"/>
  <c r="BC1657" i="1" s="1"/>
  <c r="BI1657" i="1" s="1"/>
  <c r="BO1657" i="1" s="1"/>
  <c r="BT1657" i="1" s="1"/>
  <c r="BY1657" i="1" s="1"/>
  <c r="CG1657" i="1" s="1"/>
  <c r="CI1657" i="1" s="1"/>
  <c r="G1656" i="1"/>
  <c r="M1661" i="1"/>
  <c r="S1661" i="1" s="1"/>
  <c r="Y1661" i="1" s="1"/>
  <c r="AE1661" i="1" s="1"/>
  <c r="AK1661" i="1" s="1"/>
  <c r="AQ1661" i="1" s="1"/>
  <c r="AW1661" i="1" s="1"/>
  <c r="BC1661" i="1" s="1"/>
  <c r="BI1661" i="1" s="1"/>
  <c r="BO1661" i="1" s="1"/>
  <c r="BT1661" i="1" s="1"/>
  <c r="BY1661" i="1" s="1"/>
  <c r="CG1661" i="1" s="1"/>
  <c r="CI1661" i="1" s="1"/>
  <c r="G1660" i="1"/>
  <c r="M1660" i="1" s="1"/>
  <c r="S1660" i="1" s="1"/>
  <c r="Y1660" i="1" s="1"/>
  <c r="AE1660" i="1" s="1"/>
  <c r="AK1660" i="1" s="1"/>
  <c r="AQ1660" i="1" s="1"/>
  <c r="AW1660" i="1" s="1"/>
  <c r="BC1660" i="1" s="1"/>
  <c r="BI1660" i="1" s="1"/>
  <c r="BO1660" i="1" s="1"/>
  <c r="BT1660" i="1" s="1"/>
  <c r="BY1660" i="1" s="1"/>
  <c r="CG1660" i="1" s="1"/>
  <c r="CI1660" i="1" s="1"/>
  <c r="BQ1660" i="1"/>
  <c r="AB1666" i="1"/>
  <c r="AB1665" i="1" s="1"/>
  <c r="AS1666" i="1"/>
  <c r="AS1665" i="1" s="1"/>
  <c r="BG1666" i="1"/>
  <c r="BG1665" i="1" s="1"/>
  <c r="CA1666" i="1"/>
  <c r="CA1665" i="1" s="1"/>
  <c r="BR1667" i="1"/>
  <c r="BR1666" i="1" s="1"/>
  <c r="N1675" i="1"/>
  <c r="T1675" i="1" s="1"/>
  <c r="Z1675" i="1" s="1"/>
  <c r="AF1675" i="1" s="1"/>
  <c r="AL1675" i="1" s="1"/>
  <c r="AR1675" i="1" s="1"/>
  <c r="AX1675" i="1" s="1"/>
  <c r="BD1675" i="1" s="1"/>
  <c r="BJ1675" i="1" s="1"/>
  <c r="BP1675" i="1" s="1"/>
  <c r="BU1675" i="1" s="1"/>
  <c r="BZ1675" i="1" s="1"/>
  <c r="CJ1675" i="1" s="1"/>
  <c r="CL1675" i="1" s="1"/>
  <c r="BR1674" i="1"/>
  <c r="BR1673" i="1" s="1"/>
  <c r="N1692" i="1"/>
  <c r="T1692" i="1" s="1"/>
  <c r="Z1692" i="1" s="1"/>
  <c r="AF1692" i="1" s="1"/>
  <c r="AL1692" i="1" s="1"/>
  <c r="AR1692" i="1" s="1"/>
  <c r="AX1692" i="1" s="1"/>
  <c r="BD1692" i="1" s="1"/>
  <c r="BJ1692" i="1" s="1"/>
  <c r="BP1692" i="1" s="1"/>
  <c r="BU1692" i="1" s="1"/>
  <c r="BZ1692" i="1" s="1"/>
  <c r="CJ1692" i="1" s="1"/>
  <c r="CL1692" i="1" s="1"/>
  <c r="O1688" i="1"/>
  <c r="O1687" i="1" s="1"/>
  <c r="O1681" i="1" s="1"/>
  <c r="AM1688" i="1"/>
  <c r="AM1687" i="1" s="1"/>
  <c r="AM1681" i="1" s="1"/>
  <c r="BK1688" i="1"/>
  <c r="BK1687" i="1" s="1"/>
  <c r="BK1681" i="1" s="1"/>
  <c r="BR1695" i="1"/>
  <c r="L1704" i="1"/>
  <c r="R1704" i="1" s="1"/>
  <c r="X1704" i="1" s="1"/>
  <c r="AD1704" i="1" s="1"/>
  <c r="AJ1704" i="1" s="1"/>
  <c r="AP1704" i="1" s="1"/>
  <c r="AV1704" i="1" s="1"/>
  <c r="BB1704" i="1" s="1"/>
  <c r="BH1704" i="1" s="1"/>
  <c r="BN1704" i="1" s="1"/>
  <c r="F1703" i="1"/>
  <c r="F1702" i="1" s="1"/>
  <c r="N1705" i="1"/>
  <c r="T1705" i="1" s="1"/>
  <c r="Z1705" i="1" s="1"/>
  <c r="AF1705" i="1" s="1"/>
  <c r="AL1705" i="1" s="1"/>
  <c r="AR1705" i="1" s="1"/>
  <c r="AX1705" i="1" s="1"/>
  <c r="BD1705" i="1" s="1"/>
  <c r="BJ1705" i="1" s="1"/>
  <c r="BP1705" i="1" s="1"/>
  <c r="BU1705" i="1" s="1"/>
  <c r="BZ1705" i="1" s="1"/>
  <c r="CJ1705" i="1" s="1"/>
  <c r="CL1705" i="1" s="1"/>
  <c r="H1704" i="1"/>
  <c r="BQ1704" i="1"/>
  <c r="L1709" i="1"/>
  <c r="R1709" i="1" s="1"/>
  <c r="X1709" i="1" s="1"/>
  <c r="AD1709" i="1" s="1"/>
  <c r="AJ1709" i="1" s="1"/>
  <c r="AP1709" i="1" s="1"/>
  <c r="AV1709" i="1" s="1"/>
  <c r="BB1709" i="1" s="1"/>
  <c r="BH1709" i="1" s="1"/>
  <c r="BN1709" i="1" s="1"/>
  <c r="BS1709" i="1" s="1"/>
  <c r="BX1709" i="1" s="1"/>
  <c r="CD1709" i="1" s="1"/>
  <c r="CF1709" i="1" s="1"/>
  <c r="F1708" i="1"/>
  <c r="N1710" i="1"/>
  <c r="T1710" i="1" s="1"/>
  <c r="Z1710" i="1" s="1"/>
  <c r="AF1710" i="1" s="1"/>
  <c r="AL1710" i="1" s="1"/>
  <c r="AR1710" i="1" s="1"/>
  <c r="AX1710" i="1" s="1"/>
  <c r="BD1710" i="1" s="1"/>
  <c r="BJ1710" i="1" s="1"/>
  <c r="BP1710" i="1" s="1"/>
  <c r="BU1710" i="1" s="1"/>
  <c r="BZ1710" i="1" s="1"/>
  <c r="CJ1710" i="1" s="1"/>
  <c r="CL1710" i="1" s="1"/>
  <c r="N1715" i="1"/>
  <c r="T1715" i="1" s="1"/>
  <c r="Z1715" i="1" s="1"/>
  <c r="AF1715" i="1" s="1"/>
  <c r="AL1715" i="1" s="1"/>
  <c r="AR1715" i="1" s="1"/>
  <c r="AX1715" i="1" s="1"/>
  <c r="BD1715" i="1" s="1"/>
  <c r="BJ1715" i="1" s="1"/>
  <c r="BP1715" i="1" s="1"/>
  <c r="BU1715" i="1" s="1"/>
  <c r="BZ1715" i="1" s="1"/>
  <c r="CJ1715" i="1" s="1"/>
  <c r="CL1715" i="1" s="1"/>
  <c r="H1714" i="1"/>
  <c r="L1719" i="1"/>
  <c r="R1719" i="1" s="1"/>
  <c r="X1719" i="1" s="1"/>
  <c r="AD1719" i="1" s="1"/>
  <c r="AJ1719" i="1" s="1"/>
  <c r="AP1719" i="1" s="1"/>
  <c r="AV1719" i="1" s="1"/>
  <c r="BB1719" i="1" s="1"/>
  <c r="BH1719" i="1" s="1"/>
  <c r="BN1719" i="1" s="1"/>
  <c r="BS1719" i="1" s="1"/>
  <c r="BX1719" i="1" s="1"/>
  <c r="CD1719" i="1" s="1"/>
  <c r="CF1719" i="1" s="1"/>
  <c r="F1718" i="1"/>
  <c r="J1714" i="1"/>
  <c r="AA1714" i="1"/>
  <c r="AO1714" i="1"/>
  <c r="BF1714" i="1"/>
  <c r="BW1714" i="1"/>
  <c r="G1733" i="1"/>
  <c r="M1734" i="1"/>
  <c r="S1734" i="1" s="1"/>
  <c r="Y1734" i="1" s="1"/>
  <c r="AE1734" i="1" s="1"/>
  <c r="AK1734" i="1" s="1"/>
  <c r="AQ1734" i="1" s="1"/>
  <c r="AW1734" i="1" s="1"/>
  <c r="BC1734" i="1" s="1"/>
  <c r="BI1734" i="1" s="1"/>
  <c r="BO1734" i="1" s="1"/>
  <c r="BT1734" i="1" s="1"/>
  <c r="BY1734" i="1" s="1"/>
  <c r="CG1734" i="1" s="1"/>
  <c r="CI1734" i="1" s="1"/>
  <c r="BK1743" i="1"/>
  <c r="N1750" i="1"/>
  <c r="T1750" i="1" s="1"/>
  <c r="Z1750" i="1" s="1"/>
  <c r="AF1750" i="1" s="1"/>
  <c r="AL1750" i="1" s="1"/>
  <c r="AR1750" i="1" s="1"/>
  <c r="AX1750" i="1" s="1"/>
  <c r="BD1750" i="1" s="1"/>
  <c r="BJ1750" i="1" s="1"/>
  <c r="BP1750" i="1" s="1"/>
  <c r="BU1750" i="1" s="1"/>
  <c r="BZ1750" i="1" s="1"/>
  <c r="CJ1750" i="1" s="1"/>
  <c r="CL1750" i="1" s="1"/>
  <c r="H1749" i="1"/>
  <c r="W1752" i="1"/>
  <c r="BE1752" i="1"/>
  <c r="AU1791" i="1"/>
  <c r="M1818" i="1"/>
  <c r="S1818" i="1" s="1"/>
  <c r="Y1818" i="1" s="1"/>
  <c r="AE1818" i="1" s="1"/>
  <c r="AK1818" i="1" s="1"/>
  <c r="AQ1818" i="1" s="1"/>
  <c r="AW1818" i="1" s="1"/>
  <c r="BC1818" i="1" s="1"/>
  <c r="BI1818" i="1" s="1"/>
  <c r="BO1818" i="1" s="1"/>
  <c r="BT1818" i="1" s="1"/>
  <c r="BY1818" i="1" s="1"/>
  <c r="CG1818" i="1" s="1"/>
  <c r="CI1818" i="1" s="1"/>
  <c r="G1817" i="1"/>
  <c r="M1817" i="1" s="1"/>
  <c r="S1817" i="1" s="1"/>
  <c r="Y1817" i="1" s="1"/>
  <c r="AE1817" i="1" s="1"/>
  <c r="AK1817" i="1" s="1"/>
  <c r="AQ1817" i="1" s="1"/>
  <c r="AW1817" i="1" s="1"/>
  <c r="BC1817" i="1" s="1"/>
  <c r="BI1817" i="1" s="1"/>
  <c r="BO1817" i="1" s="1"/>
  <c r="BT1817" i="1" s="1"/>
  <c r="BY1817" i="1" s="1"/>
  <c r="CG1817" i="1" s="1"/>
  <c r="CI1817" i="1" s="1"/>
  <c r="J1826" i="1"/>
  <c r="J1825" i="1" s="1"/>
  <c r="M1830" i="1"/>
  <c r="S1830" i="1" s="1"/>
  <c r="Y1830" i="1" s="1"/>
  <c r="AE1830" i="1" s="1"/>
  <c r="AK1830" i="1" s="1"/>
  <c r="AQ1830" i="1" s="1"/>
  <c r="AW1830" i="1" s="1"/>
  <c r="BC1830" i="1" s="1"/>
  <c r="BI1830" i="1" s="1"/>
  <c r="BO1830" i="1" s="1"/>
  <c r="BT1830" i="1" s="1"/>
  <c r="BY1830" i="1" s="1"/>
  <c r="CG1830" i="1" s="1"/>
  <c r="CI1830" i="1" s="1"/>
  <c r="AC1826" i="1"/>
  <c r="AC1825" i="1" s="1"/>
  <c r="N1878" i="1"/>
  <c r="T1878" i="1" s="1"/>
  <c r="Z1878" i="1" s="1"/>
  <c r="AF1878" i="1" s="1"/>
  <c r="AL1878" i="1" s="1"/>
  <c r="AR1878" i="1" s="1"/>
  <c r="AX1878" i="1" s="1"/>
  <c r="BD1878" i="1" s="1"/>
  <c r="BJ1878" i="1" s="1"/>
  <c r="BP1878" i="1" s="1"/>
  <c r="BU1878" i="1" s="1"/>
  <c r="BZ1878" i="1" s="1"/>
  <c r="CJ1878" i="1" s="1"/>
  <c r="CL1878" i="1" s="1"/>
  <c r="N1898" i="1"/>
  <c r="T1898" i="1" s="1"/>
  <c r="Z1898" i="1" s="1"/>
  <c r="AF1898" i="1" s="1"/>
  <c r="AL1898" i="1" s="1"/>
  <c r="AR1898" i="1" s="1"/>
  <c r="AX1898" i="1" s="1"/>
  <c r="BD1898" i="1" s="1"/>
  <c r="BJ1898" i="1" s="1"/>
  <c r="BP1898" i="1" s="1"/>
  <c r="BU1898" i="1" s="1"/>
  <c r="BZ1898" i="1" s="1"/>
  <c r="CJ1898" i="1" s="1"/>
  <c r="CL1898" i="1" s="1"/>
  <c r="H1897" i="1"/>
  <c r="N1897" i="1" s="1"/>
  <c r="T1897" i="1" s="1"/>
  <c r="Z1897" i="1" s="1"/>
  <c r="AF1897" i="1" s="1"/>
  <c r="AL1897" i="1" s="1"/>
  <c r="AR1897" i="1" s="1"/>
  <c r="AX1897" i="1" s="1"/>
  <c r="BD1897" i="1" s="1"/>
  <c r="BJ1897" i="1" s="1"/>
  <c r="BP1897" i="1" s="1"/>
  <c r="BU1897" i="1" s="1"/>
  <c r="BZ1897" i="1" s="1"/>
  <c r="CJ1897" i="1" s="1"/>
  <c r="CL1897" i="1" s="1"/>
  <c r="AA2027" i="1"/>
  <c r="AY2027" i="1"/>
  <c r="BW2027" i="1"/>
  <c r="AT2081" i="1"/>
  <c r="AA1292" i="1"/>
  <c r="AI1292" i="1"/>
  <c r="BW1292" i="1"/>
  <c r="AB1292" i="1"/>
  <c r="AZ1292" i="1"/>
  <c r="L1308" i="1"/>
  <c r="R1308" i="1" s="1"/>
  <c r="X1308" i="1" s="1"/>
  <c r="AD1308" i="1" s="1"/>
  <c r="AJ1308" i="1" s="1"/>
  <c r="AP1308" i="1" s="1"/>
  <c r="AV1308" i="1" s="1"/>
  <c r="BB1308" i="1" s="1"/>
  <c r="BH1308" i="1" s="1"/>
  <c r="BN1308" i="1" s="1"/>
  <c r="BS1308" i="1" s="1"/>
  <c r="BX1308" i="1" s="1"/>
  <c r="CD1308" i="1" s="1"/>
  <c r="CF1308" i="1" s="1"/>
  <c r="Y1314" i="1"/>
  <c r="AE1314" i="1" s="1"/>
  <c r="AK1314" i="1" s="1"/>
  <c r="AQ1314" i="1" s="1"/>
  <c r="AW1314" i="1" s="1"/>
  <c r="BC1314" i="1" s="1"/>
  <c r="BI1314" i="1" s="1"/>
  <c r="BO1314" i="1" s="1"/>
  <c r="BT1314" i="1" s="1"/>
  <c r="BY1314" i="1" s="1"/>
  <c r="CG1314" i="1" s="1"/>
  <c r="CI1314" i="1" s="1"/>
  <c r="H1342" i="1"/>
  <c r="G1346" i="1"/>
  <c r="M1346" i="1" s="1"/>
  <c r="S1346" i="1" s="1"/>
  <c r="Y1346" i="1" s="1"/>
  <c r="AE1346" i="1" s="1"/>
  <c r="AK1346" i="1" s="1"/>
  <c r="AQ1346" i="1" s="1"/>
  <c r="AW1346" i="1" s="1"/>
  <c r="BC1346" i="1" s="1"/>
  <c r="BI1346" i="1" s="1"/>
  <c r="BO1346" i="1" s="1"/>
  <c r="BT1346" i="1" s="1"/>
  <c r="BY1346" i="1" s="1"/>
  <c r="CG1346" i="1" s="1"/>
  <c r="CI1346" i="1" s="1"/>
  <c r="F1365" i="1"/>
  <c r="BA1394" i="1"/>
  <c r="CC1394" i="1"/>
  <c r="AH1394" i="1"/>
  <c r="AN1394" i="1"/>
  <c r="BL1394" i="1"/>
  <c r="BV1394" i="1"/>
  <c r="AK1419" i="1"/>
  <c r="AQ1419" i="1" s="1"/>
  <c r="AW1419" i="1" s="1"/>
  <c r="BC1419" i="1" s="1"/>
  <c r="BI1419" i="1" s="1"/>
  <c r="BO1419" i="1" s="1"/>
  <c r="BT1419" i="1" s="1"/>
  <c r="BY1419" i="1" s="1"/>
  <c r="CG1419" i="1" s="1"/>
  <c r="BE1423" i="1"/>
  <c r="BM1423" i="1"/>
  <c r="H1429" i="1"/>
  <c r="AM1452" i="1"/>
  <c r="AS1450" i="1"/>
  <c r="BK1456" i="1"/>
  <c r="BN1456" i="1" s="1"/>
  <c r="BS1456" i="1" s="1"/>
  <c r="BX1456" i="1" s="1"/>
  <c r="CD1456" i="1" s="1"/>
  <c r="CF1456" i="1" s="1"/>
  <c r="CC1459" i="1"/>
  <c r="CC1450" i="1" s="1"/>
  <c r="BZ1461" i="1"/>
  <c r="CJ1461" i="1" s="1"/>
  <c r="M1464" i="1"/>
  <c r="S1464" i="1" s="1"/>
  <c r="Y1464" i="1" s="1"/>
  <c r="AE1464" i="1" s="1"/>
  <c r="AK1464" i="1" s="1"/>
  <c r="AQ1464" i="1" s="1"/>
  <c r="AW1464" i="1" s="1"/>
  <c r="BC1464" i="1" s="1"/>
  <c r="BI1464" i="1" s="1"/>
  <c r="BO1464" i="1" s="1"/>
  <c r="BT1464" i="1" s="1"/>
  <c r="BY1464" i="1" s="1"/>
  <c r="CG1464" i="1" s="1"/>
  <c r="CI1464" i="1" s="1"/>
  <c r="Q1473" i="1"/>
  <c r="Q1472" i="1" s="1"/>
  <c r="Q1471" i="1" s="1"/>
  <c r="AZ1473" i="1"/>
  <c r="AZ1472" i="1" s="1"/>
  <c r="AZ1471" i="1" s="1"/>
  <c r="BL1473" i="1"/>
  <c r="BL1472" i="1" s="1"/>
  <c r="BL1471" i="1" s="1"/>
  <c r="M1505" i="1"/>
  <c r="S1505" i="1" s="1"/>
  <c r="Y1505" i="1" s="1"/>
  <c r="AE1505" i="1" s="1"/>
  <c r="AK1505" i="1" s="1"/>
  <c r="AQ1505" i="1" s="1"/>
  <c r="AW1505" i="1" s="1"/>
  <c r="BC1505" i="1" s="1"/>
  <c r="BI1505" i="1" s="1"/>
  <c r="BO1505" i="1" s="1"/>
  <c r="BT1505" i="1" s="1"/>
  <c r="BY1505" i="1" s="1"/>
  <c r="CG1505" i="1" s="1"/>
  <c r="CI1505" i="1" s="1"/>
  <c r="G1504" i="1"/>
  <c r="AI1503" i="1"/>
  <c r="L1506" i="1"/>
  <c r="R1506" i="1" s="1"/>
  <c r="X1506" i="1" s="1"/>
  <c r="AD1506" i="1" s="1"/>
  <c r="AJ1506" i="1" s="1"/>
  <c r="AP1506" i="1" s="1"/>
  <c r="AV1506" i="1" s="1"/>
  <c r="BB1506" i="1" s="1"/>
  <c r="BH1506" i="1" s="1"/>
  <c r="BN1506" i="1" s="1"/>
  <c r="BS1506" i="1" s="1"/>
  <c r="BX1506" i="1" s="1"/>
  <c r="CD1506" i="1" s="1"/>
  <c r="CF1506" i="1" s="1"/>
  <c r="F1505" i="1"/>
  <c r="M1509" i="1"/>
  <c r="S1509" i="1" s="1"/>
  <c r="Y1509" i="1" s="1"/>
  <c r="AE1509" i="1" s="1"/>
  <c r="AK1509" i="1" s="1"/>
  <c r="AQ1509" i="1" s="1"/>
  <c r="AW1509" i="1" s="1"/>
  <c r="BC1509" i="1" s="1"/>
  <c r="BI1509" i="1" s="1"/>
  <c r="BO1509" i="1" s="1"/>
  <c r="BT1509" i="1" s="1"/>
  <c r="BY1509" i="1" s="1"/>
  <c r="CG1509" i="1" s="1"/>
  <c r="CI1509" i="1" s="1"/>
  <c r="G1508" i="1"/>
  <c r="M1508" i="1" s="1"/>
  <c r="S1508" i="1" s="1"/>
  <c r="Y1508" i="1" s="1"/>
  <c r="AE1508" i="1" s="1"/>
  <c r="AK1508" i="1" s="1"/>
  <c r="AQ1508" i="1" s="1"/>
  <c r="AW1508" i="1" s="1"/>
  <c r="BC1508" i="1" s="1"/>
  <c r="BI1508" i="1" s="1"/>
  <c r="BO1508" i="1" s="1"/>
  <c r="BT1508" i="1" s="1"/>
  <c r="BY1508" i="1" s="1"/>
  <c r="CG1508" i="1" s="1"/>
  <c r="CI1508" i="1" s="1"/>
  <c r="L1510" i="1"/>
  <c r="R1510" i="1" s="1"/>
  <c r="X1510" i="1" s="1"/>
  <c r="AD1510" i="1" s="1"/>
  <c r="AJ1510" i="1" s="1"/>
  <c r="AP1510" i="1" s="1"/>
  <c r="AV1510" i="1" s="1"/>
  <c r="BB1510" i="1" s="1"/>
  <c r="BH1510" i="1" s="1"/>
  <c r="BN1510" i="1" s="1"/>
  <c r="BS1510" i="1" s="1"/>
  <c r="BX1510" i="1" s="1"/>
  <c r="CD1510" i="1" s="1"/>
  <c r="CF1510" i="1" s="1"/>
  <c r="F1509" i="1"/>
  <c r="BE1503" i="1"/>
  <c r="BA1503" i="1"/>
  <c r="AH1503" i="1"/>
  <c r="BF1503" i="1"/>
  <c r="CM1503" i="1"/>
  <c r="L1518" i="1"/>
  <c r="R1518" i="1" s="1"/>
  <c r="X1518" i="1" s="1"/>
  <c r="AD1518" i="1" s="1"/>
  <c r="AJ1518" i="1" s="1"/>
  <c r="AP1518" i="1" s="1"/>
  <c r="AV1518" i="1" s="1"/>
  <c r="BB1518" i="1" s="1"/>
  <c r="BH1518" i="1" s="1"/>
  <c r="BN1518" i="1" s="1"/>
  <c r="BS1518" i="1" s="1"/>
  <c r="BX1518" i="1" s="1"/>
  <c r="CD1518" i="1" s="1"/>
  <c r="CF1518" i="1" s="1"/>
  <c r="AH1517" i="1"/>
  <c r="AH1516" i="1" s="1"/>
  <c r="N1518" i="1"/>
  <c r="T1518" i="1" s="1"/>
  <c r="Z1518" i="1" s="1"/>
  <c r="AF1518" i="1" s="1"/>
  <c r="AL1518" i="1" s="1"/>
  <c r="AR1518" i="1" s="1"/>
  <c r="AX1518" i="1" s="1"/>
  <c r="BD1518" i="1" s="1"/>
  <c r="BJ1518" i="1" s="1"/>
  <c r="BP1518" i="1" s="1"/>
  <c r="BU1518" i="1" s="1"/>
  <c r="BZ1518" i="1" s="1"/>
  <c r="CJ1518" i="1" s="1"/>
  <c r="CL1518" i="1" s="1"/>
  <c r="BG1516" i="1"/>
  <c r="P1517" i="1"/>
  <c r="P1516" i="1" s="1"/>
  <c r="AG1517" i="1"/>
  <c r="AG1516" i="1" s="1"/>
  <c r="AN1517" i="1"/>
  <c r="AN1516" i="1" s="1"/>
  <c r="BE1517" i="1"/>
  <c r="BE1516" i="1" s="1"/>
  <c r="BL1517" i="1"/>
  <c r="BL1516" i="1" s="1"/>
  <c r="CC1517" i="1"/>
  <c r="CC1516" i="1" s="1"/>
  <c r="AU1517" i="1"/>
  <c r="AU1516" i="1" s="1"/>
  <c r="M1536" i="1"/>
  <c r="S1536" i="1" s="1"/>
  <c r="Y1536" i="1" s="1"/>
  <c r="AE1536" i="1" s="1"/>
  <c r="AK1536" i="1" s="1"/>
  <c r="AQ1536" i="1" s="1"/>
  <c r="AW1536" i="1" s="1"/>
  <c r="BC1536" i="1" s="1"/>
  <c r="BI1536" i="1" s="1"/>
  <c r="BO1536" i="1" s="1"/>
  <c r="J1535" i="1"/>
  <c r="M1535" i="1" s="1"/>
  <c r="S1535" i="1" s="1"/>
  <c r="Y1535" i="1" s="1"/>
  <c r="AE1535" i="1" s="1"/>
  <c r="AK1535" i="1" s="1"/>
  <c r="AQ1535" i="1" s="1"/>
  <c r="AW1535" i="1" s="1"/>
  <c r="BC1535" i="1" s="1"/>
  <c r="BI1535" i="1" s="1"/>
  <c r="BO1535" i="1" s="1"/>
  <c r="AO1540" i="1"/>
  <c r="BW1540" i="1"/>
  <c r="N1546" i="1"/>
  <c r="T1546" i="1" s="1"/>
  <c r="Z1546" i="1" s="1"/>
  <c r="AF1546" i="1" s="1"/>
  <c r="AL1546" i="1" s="1"/>
  <c r="AR1546" i="1" s="1"/>
  <c r="AX1546" i="1" s="1"/>
  <c r="BD1546" i="1" s="1"/>
  <c r="BJ1546" i="1" s="1"/>
  <c r="BP1546" i="1" s="1"/>
  <c r="BU1546" i="1" s="1"/>
  <c r="BZ1546" i="1" s="1"/>
  <c r="CJ1546" i="1" s="1"/>
  <c r="CL1546" i="1" s="1"/>
  <c r="L1551" i="1"/>
  <c r="R1551" i="1" s="1"/>
  <c r="X1551" i="1" s="1"/>
  <c r="AD1551" i="1" s="1"/>
  <c r="AJ1551" i="1" s="1"/>
  <c r="AP1551" i="1" s="1"/>
  <c r="AV1551" i="1" s="1"/>
  <c r="BB1551" i="1" s="1"/>
  <c r="BH1551" i="1" s="1"/>
  <c r="BN1551" i="1" s="1"/>
  <c r="BS1551" i="1" s="1"/>
  <c r="BX1551" i="1" s="1"/>
  <c r="CD1551" i="1" s="1"/>
  <c r="CF1551" i="1" s="1"/>
  <c r="F1550" i="1"/>
  <c r="L1550" i="1" s="1"/>
  <c r="R1550" i="1" s="1"/>
  <c r="X1550" i="1" s="1"/>
  <c r="AD1550" i="1" s="1"/>
  <c r="AJ1550" i="1" s="1"/>
  <c r="AP1550" i="1" s="1"/>
  <c r="AV1550" i="1" s="1"/>
  <c r="BB1550" i="1" s="1"/>
  <c r="BH1550" i="1" s="1"/>
  <c r="BN1550" i="1" s="1"/>
  <c r="BS1550" i="1" s="1"/>
  <c r="BX1550" i="1" s="1"/>
  <c r="CD1550" i="1" s="1"/>
  <c r="CF1550" i="1" s="1"/>
  <c r="AB1549" i="1"/>
  <c r="BG1549" i="1"/>
  <c r="Q1549" i="1"/>
  <c r="AH1549" i="1"/>
  <c r="AY1549" i="1"/>
  <c r="BM1549" i="1"/>
  <c r="CM1549" i="1"/>
  <c r="I1549" i="1"/>
  <c r="G1568" i="1"/>
  <c r="G1578" i="1"/>
  <c r="M1583" i="1"/>
  <c r="S1583" i="1" s="1"/>
  <c r="Y1583" i="1" s="1"/>
  <c r="AE1583" i="1" s="1"/>
  <c r="AK1583" i="1" s="1"/>
  <c r="AQ1583" i="1" s="1"/>
  <c r="AW1583" i="1" s="1"/>
  <c r="BC1583" i="1" s="1"/>
  <c r="BI1583" i="1" s="1"/>
  <c r="BO1583" i="1" s="1"/>
  <c r="BT1583" i="1" s="1"/>
  <c r="BY1583" i="1" s="1"/>
  <c r="CG1583" i="1" s="1"/>
  <c r="CI1583" i="1" s="1"/>
  <c r="P1578" i="1"/>
  <c r="P1577" i="1" s="1"/>
  <c r="P1567" i="1" s="1"/>
  <c r="AG1578" i="1"/>
  <c r="AG1577" i="1" s="1"/>
  <c r="AG1567" i="1" s="1"/>
  <c r="AU1578" i="1"/>
  <c r="AU1577" i="1" s="1"/>
  <c r="AU1567" i="1" s="1"/>
  <c r="BL1578" i="1"/>
  <c r="BL1577" i="1" s="1"/>
  <c r="BL1567" i="1" s="1"/>
  <c r="CC1578" i="1"/>
  <c r="CC1577" i="1" s="1"/>
  <c r="CC1567" i="1" s="1"/>
  <c r="I1578" i="1"/>
  <c r="AB1588" i="1"/>
  <c r="AB1587" i="1" s="1"/>
  <c r="AZ1588" i="1"/>
  <c r="AZ1587" i="1" s="1"/>
  <c r="BQ1594" i="1"/>
  <c r="BQ1593" i="1" s="1"/>
  <c r="I1588" i="1"/>
  <c r="I1587" i="1" s="1"/>
  <c r="AI1588" i="1"/>
  <c r="AI1587" i="1" s="1"/>
  <c r="N1603" i="1"/>
  <c r="T1603" i="1" s="1"/>
  <c r="Z1603" i="1" s="1"/>
  <c r="AF1603" i="1" s="1"/>
  <c r="AL1603" i="1" s="1"/>
  <c r="AR1603" i="1" s="1"/>
  <c r="AX1603" i="1" s="1"/>
  <c r="BD1603" i="1" s="1"/>
  <c r="BJ1603" i="1" s="1"/>
  <c r="BP1603" i="1" s="1"/>
  <c r="BU1603" i="1" s="1"/>
  <c r="BZ1603" i="1" s="1"/>
  <c r="CJ1603" i="1" s="1"/>
  <c r="CL1603" i="1" s="1"/>
  <c r="H1602" i="1"/>
  <c r="BR1602" i="1"/>
  <c r="G1622" i="1"/>
  <c r="F1621" i="1"/>
  <c r="M1629" i="1"/>
  <c r="S1629" i="1" s="1"/>
  <c r="Y1629" i="1" s="1"/>
  <c r="AE1629" i="1" s="1"/>
  <c r="AK1629" i="1" s="1"/>
  <c r="AQ1629" i="1" s="1"/>
  <c r="AW1629" i="1" s="1"/>
  <c r="BC1629" i="1" s="1"/>
  <c r="BI1629" i="1" s="1"/>
  <c r="BO1629" i="1" s="1"/>
  <c r="BT1629" i="1" s="1"/>
  <c r="BY1629" i="1" s="1"/>
  <c r="CG1629" i="1" s="1"/>
  <c r="CI1629" i="1" s="1"/>
  <c r="G1628" i="1"/>
  <c r="G1627" i="1" s="1"/>
  <c r="L1634" i="1"/>
  <c r="R1634" i="1" s="1"/>
  <c r="X1634" i="1" s="1"/>
  <c r="AD1634" i="1" s="1"/>
  <c r="AJ1634" i="1" s="1"/>
  <c r="AP1634" i="1" s="1"/>
  <c r="AV1634" i="1" s="1"/>
  <c r="BB1634" i="1" s="1"/>
  <c r="BH1634" i="1" s="1"/>
  <c r="BN1634" i="1" s="1"/>
  <c r="BS1634" i="1" s="1"/>
  <c r="BX1634" i="1" s="1"/>
  <c r="CD1634" i="1" s="1"/>
  <c r="CF1634" i="1" s="1"/>
  <c r="F1633" i="1"/>
  <c r="AC1631" i="1"/>
  <c r="BK1631" i="1"/>
  <c r="AA1631" i="1"/>
  <c r="AO1631" i="1"/>
  <c r="BF1631" i="1"/>
  <c r="BW1631" i="1"/>
  <c r="I1641" i="1"/>
  <c r="V1641" i="1"/>
  <c r="V1640" i="1" s="1"/>
  <c r="AM1641" i="1"/>
  <c r="AM1640" i="1" s="1"/>
  <c r="BA1641" i="1"/>
  <c r="BA1640" i="1" s="1"/>
  <c r="BR1641" i="1"/>
  <c r="BR1640" i="1" s="1"/>
  <c r="N1656" i="1"/>
  <c r="T1656" i="1" s="1"/>
  <c r="Z1656" i="1" s="1"/>
  <c r="AF1656" i="1" s="1"/>
  <c r="AL1656" i="1" s="1"/>
  <c r="AR1656" i="1" s="1"/>
  <c r="AX1656" i="1" s="1"/>
  <c r="BD1656" i="1" s="1"/>
  <c r="BJ1656" i="1" s="1"/>
  <c r="BP1656" i="1" s="1"/>
  <c r="BU1656" i="1" s="1"/>
  <c r="BZ1656" i="1" s="1"/>
  <c r="CJ1656" i="1" s="1"/>
  <c r="CL1656" i="1" s="1"/>
  <c r="H1655" i="1"/>
  <c r="N1655" i="1" s="1"/>
  <c r="T1655" i="1" s="1"/>
  <c r="Z1655" i="1" s="1"/>
  <c r="AF1655" i="1" s="1"/>
  <c r="AL1655" i="1" s="1"/>
  <c r="AR1655" i="1" s="1"/>
  <c r="AX1655" i="1" s="1"/>
  <c r="BD1655" i="1" s="1"/>
  <c r="BJ1655" i="1" s="1"/>
  <c r="BP1655" i="1" s="1"/>
  <c r="BU1655" i="1" s="1"/>
  <c r="BZ1655" i="1" s="1"/>
  <c r="CJ1655" i="1" s="1"/>
  <c r="CL1655" i="1" s="1"/>
  <c r="L1668" i="1"/>
  <c r="R1668" i="1" s="1"/>
  <c r="X1668" i="1" s="1"/>
  <c r="AD1668" i="1" s="1"/>
  <c r="AJ1668" i="1" s="1"/>
  <c r="AP1668" i="1" s="1"/>
  <c r="AV1668" i="1" s="1"/>
  <c r="BB1668" i="1" s="1"/>
  <c r="BH1668" i="1" s="1"/>
  <c r="BN1668" i="1" s="1"/>
  <c r="BS1668" i="1" s="1"/>
  <c r="BX1668" i="1" s="1"/>
  <c r="CD1668" i="1" s="1"/>
  <c r="CF1668" i="1" s="1"/>
  <c r="I1667" i="1"/>
  <c r="I1666" i="1" s="1"/>
  <c r="I1665" i="1" s="1"/>
  <c r="P1666" i="1"/>
  <c r="P1665" i="1" s="1"/>
  <c r="AG1666" i="1"/>
  <c r="AG1665" i="1" s="1"/>
  <c r="AU1666" i="1"/>
  <c r="AU1665" i="1" s="1"/>
  <c r="BL1666" i="1"/>
  <c r="BL1665" i="1" s="1"/>
  <c r="CC1666" i="1"/>
  <c r="CC1665" i="1" s="1"/>
  <c r="L1678" i="1"/>
  <c r="R1678" i="1" s="1"/>
  <c r="X1678" i="1" s="1"/>
  <c r="AD1678" i="1" s="1"/>
  <c r="AJ1678" i="1" s="1"/>
  <c r="AP1678" i="1" s="1"/>
  <c r="AV1678" i="1" s="1"/>
  <c r="BB1678" i="1" s="1"/>
  <c r="BH1678" i="1" s="1"/>
  <c r="BN1678" i="1" s="1"/>
  <c r="BS1678" i="1" s="1"/>
  <c r="BX1678" i="1" s="1"/>
  <c r="CD1678" i="1" s="1"/>
  <c r="CF1678" i="1" s="1"/>
  <c r="N1684" i="1"/>
  <c r="T1684" i="1" s="1"/>
  <c r="Z1684" i="1" s="1"/>
  <c r="AF1684" i="1" s="1"/>
  <c r="AL1684" i="1" s="1"/>
  <c r="AR1684" i="1" s="1"/>
  <c r="AX1684" i="1" s="1"/>
  <c r="BD1684" i="1" s="1"/>
  <c r="BJ1684" i="1" s="1"/>
  <c r="BP1684" i="1" s="1"/>
  <c r="BU1684" i="1" s="1"/>
  <c r="BZ1684" i="1" s="1"/>
  <c r="CJ1684" i="1" s="1"/>
  <c r="CL1684" i="1" s="1"/>
  <c r="H1683" i="1"/>
  <c r="L1685" i="1"/>
  <c r="R1685" i="1" s="1"/>
  <c r="X1685" i="1" s="1"/>
  <c r="AD1685" i="1" s="1"/>
  <c r="AJ1685" i="1" s="1"/>
  <c r="AP1685" i="1" s="1"/>
  <c r="AV1685" i="1" s="1"/>
  <c r="BB1685" i="1" s="1"/>
  <c r="BH1685" i="1" s="1"/>
  <c r="BN1685" i="1" s="1"/>
  <c r="BS1685" i="1" s="1"/>
  <c r="BX1685" i="1" s="1"/>
  <c r="CD1685" i="1" s="1"/>
  <c r="CF1685" i="1" s="1"/>
  <c r="F1684" i="1"/>
  <c r="BE1688" i="1"/>
  <c r="BE1687" i="1" s="1"/>
  <c r="BE1681" i="1" s="1"/>
  <c r="G1689" i="1"/>
  <c r="M1689" i="1" s="1"/>
  <c r="S1689" i="1" s="1"/>
  <c r="Y1689" i="1" s="1"/>
  <c r="AE1689" i="1" s="1"/>
  <c r="AK1689" i="1" s="1"/>
  <c r="AQ1689" i="1" s="1"/>
  <c r="AW1689" i="1" s="1"/>
  <c r="BC1689" i="1" s="1"/>
  <c r="BI1689" i="1" s="1"/>
  <c r="BO1689" i="1" s="1"/>
  <c r="BT1689" i="1" s="1"/>
  <c r="BY1689" i="1" s="1"/>
  <c r="CG1689" i="1" s="1"/>
  <c r="CI1689" i="1" s="1"/>
  <c r="M1690" i="1"/>
  <c r="S1690" i="1" s="1"/>
  <c r="Y1690" i="1" s="1"/>
  <c r="AE1690" i="1" s="1"/>
  <c r="AK1690" i="1" s="1"/>
  <c r="AQ1690" i="1" s="1"/>
  <c r="AW1690" i="1" s="1"/>
  <c r="BC1690" i="1" s="1"/>
  <c r="BI1690" i="1" s="1"/>
  <c r="BO1690" i="1" s="1"/>
  <c r="BT1690" i="1" s="1"/>
  <c r="BY1690" i="1" s="1"/>
  <c r="CG1690" i="1" s="1"/>
  <c r="CI1690" i="1" s="1"/>
  <c r="U1688" i="1"/>
  <c r="U1687" i="1" s="1"/>
  <c r="U1681" i="1" s="1"/>
  <c r="AB1688" i="1"/>
  <c r="AB1687" i="1" s="1"/>
  <c r="AB1681" i="1" s="1"/>
  <c r="AS1688" i="1"/>
  <c r="AS1687" i="1" s="1"/>
  <c r="AS1681" i="1" s="1"/>
  <c r="BQ1688" i="1"/>
  <c r="BQ1687" i="1" s="1"/>
  <c r="I1702" i="1"/>
  <c r="U1724" i="1"/>
  <c r="AZ1724" i="1"/>
  <c r="L1725" i="1"/>
  <c r="R1725" i="1" s="1"/>
  <c r="X1725" i="1" s="1"/>
  <c r="AD1725" i="1" s="1"/>
  <c r="AJ1725" i="1" s="1"/>
  <c r="AP1725" i="1" s="1"/>
  <c r="AV1725" i="1" s="1"/>
  <c r="BB1725" i="1" s="1"/>
  <c r="BH1725" i="1" s="1"/>
  <c r="BN1725" i="1" s="1"/>
  <c r="BS1725" i="1" s="1"/>
  <c r="BX1725" i="1" s="1"/>
  <c r="CD1725" i="1" s="1"/>
  <c r="CF1725" i="1" s="1"/>
  <c r="Q1724" i="1"/>
  <c r="AA1724" i="1"/>
  <c r="AH1724" i="1"/>
  <c r="AO1724" i="1"/>
  <c r="AY1724" i="1"/>
  <c r="AY1713" i="1" s="1"/>
  <c r="AY1712" i="1" s="1"/>
  <c r="BF1724" i="1"/>
  <c r="BM1724" i="1"/>
  <c r="BW1724" i="1"/>
  <c r="CM1724" i="1"/>
  <c r="L1746" i="1"/>
  <c r="R1746" i="1" s="1"/>
  <c r="X1746" i="1" s="1"/>
  <c r="AD1746" i="1" s="1"/>
  <c r="AJ1746" i="1" s="1"/>
  <c r="AP1746" i="1" s="1"/>
  <c r="AV1746" i="1" s="1"/>
  <c r="BB1746" i="1" s="1"/>
  <c r="BH1746" i="1" s="1"/>
  <c r="BN1746" i="1" s="1"/>
  <c r="BS1746" i="1" s="1"/>
  <c r="BX1746" i="1" s="1"/>
  <c r="CD1746" i="1" s="1"/>
  <c r="CF1746" i="1" s="1"/>
  <c r="F1745" i="1"/>
  <c r="N1782" i="1"/>
  <c r="T1782" i="1" s="1"/>
  <c r="Z1782" i="1" s="1"/>
  <c r="AF1782" i="1" s="1"/>
  <c r="AL1782" i="1" s="1"/>
  <c r="AR1782" i="1" s="1"/>
  <c r="AX1782" i="1" s="1"/>
  <c r="BD1782" i="1" s="1"/>
  <c r="BJ1782" i="1" s="1"/>
  <c r="BP1782" i="1" s="1"/>
  <c r="BU1782" i="1" s="1"/>
  <c r="BZ1782" i="1" s="1"/>
  <c r="CJ1782" i="1" s="1"/>
  <c r="CL1782" i="1" s="1"/>
  <c r="H1781" i="1"/>
  <c r="M1794" i="1"/>
  <c r="S1794" i="1" s="1"/>
  <c r="Y1794" i="1" s="1"/>
  <c r="AE1794" i="1" s="1"/>
  <c r="AK1794" i="1" s="1"/>
  <c r="AQ1794" i="1" s="1"/>
  <c r="AW1794" i="1" s="1"/>
  <c r="BC1794" i="1" s="1"/>
  <c r="BI1794" i="1" s="1"/>
  <c r="BO1794" i="1" s="1"/>
  <c r="BT1794" i="1" s="1"/>
  <c r="BY1794" i="1" s="1"/>
  <c r="CG1794" i="1" s="1"/>
  <c r="CI1794" i="1" s="1"/>
  <c r="J1793" i="1"/>
  <c r="CB1791" i="1"/>
  <c r="M1814" i="1"/>
  <c r="S1814" i="1" s="1"/>
  <c r="Y1814" i="1" s="1"/>
  <c r="AE1814" i="1" s="1"/>
  <c r="AK1814" i="1" s="1"/>
  <c r="AQ1814" i="1" s="1"/>
  <c r="AW1814" i="1" s="1"/>
  <c r="BC1814" i="1" s="1"/>
  <c r="BI1814" i="1" s="1"/>
  <c r="BO1814" i="1" s="1"/>
  <c r="BT1814" i="1" s="1"/>
  <c r="BY1814" i="1" s="1"/>
  <c r="CG1814" i="1" s="1"/>
  <c r="CI1814" i="1" s="1"/>
  <c r="J1813" i="1"/>
  <c r="J1804" i="1" s="1"/>
  <c r="L1868" i="1"/>
  <c r="R1868" i="1" s="1"/>
  <c r="X1868" i="1" s="1"/>
  <c r="AD1868" i="1" s="1"/>
  <c r="AJ1868" i="1" s="1"/>
  <c r="AP1868" i="1" s="1"/>
  <c r="AV1868" i="1" s="1"/>
  <c r="BB1868" i="1" s="1"/>
  <c r="BH1868" i="1" s="1"/>
  <c r="BN1868" i="1" s="1"/>
  <c r="BS1868" i="1" s="1"/>
  <c r="BX1868" i="1" s="1"/>
  <c r="CD1868" i="1" s="1"/>
  <c r="CF1868" i="1" s="1"/>
  <c r="I1867" i="1"/>
  <c r="H1918" i="1"/>
  <c r="N1919" i="1"/>
  <c r="T1919" i="1" s="1"/>
  <c r="Z1919" i="1" s="1"/>
  <c r="AF1919" i="1" s="1"/>
  <c r="AL1919" i="1" s="1"/>
  <c r="AR1919" i="1" s="1"/>
  <c r="AX1919" i="1" s="1"/>
  <c r="BD1919" i="1" s="1"/>
  <c r="BJ1919" i="1" s="1"/>
  <c r="BP1919" i="1" s="1"/>
  <c r="BU1919" i="1" s="1"/>
  <c r="BZ1919" i="1" s="1"/>
  <c r="CJ1919" i="1" s="1"/>
  <c r="CL1919" i="1" s="1"/>
  <c r="L1990" i="1"/>
  <c r="R1990" i="1" s="1"/>
  <c r="X1990" i="1" s="1"/>
  <c r="AD1990" i="1" s="1"/>
  <c r="AJ1990" i="1" s="1"/>
  <c r="AP1990" i="1" s="1"/>
  <c r="AV1990" i="1" s="1"/>
  <c r="BB1990" i="1" s="1"/>
  <c r="BH1990" i="1" s="1"/>
  <c r="BN1990" i="1" s="1"/>
  <c r="BS1990" i="1" s="1"/>
  <c r="BX1990" i="1" s="1"/>
  <c r="CD1990" i="1" s="1"/>
  <c r="CF1990" i="1" s="1"/>
  <c r="F1989" i="1"/>
  <c r="J1989" i="1"/>
  <c r="J1988" i="1" s="1"/>
  <c r="J1983" i="1" s="1"/>
  <c r="M1990" i="1"/>
  <c r="S1990" i="1" s="1"/>
  <c r="Y1990" i="1" s="1"/>
  <c r="AE1990" i="1" s="1"/>
  <c r="AK1990" i="1" s="1"/>
  <c r="AQ1990" i="1" s="1"/>
  <c r="AW1990" i="1" s="1"/>
  <c r="BC1990" i="1" s="1"/>
  <c r="BI1990" i="1" s="1"/>
  <c r="BO1990" i="1" s="1"/>
  <c r="BT1990" i="1" s="1"/>
  <c r="BY1990" i="1" s="1"/>
  <c r="CG1990" i="1" s="1"/>
  <c r="CI1990" i="1" s="1"/>
  <c r="L2155" i="1"/>
  <c r="R2155" i="1" s="1"/>
  <c r="X2155" i="1" s="1"/>
  <c r="AD2155" i="1" s="1"/>
  <c r="AJ2155" i="1" s="1"/>
  <c r="AP2155" i="1" s="1"/>
  <c r="AV2155" i="1" s="1"/>
  <c r="BB2155" i="1" s="1"/>
  <c r="BH2155" i="1" s="1"/>
  <c r="BN2155" i="1" s="1"/>
  <c r="BS2155" i="1" s="1"/>
  <c r="BX2155" i="1" s="1"/>
  <c r="CD2155" i="1" s="1"/>
  <c r="CF2155" i="1" s="1"/>
  <c r="F2154" i="1"/>
  <c r="N1307" i="1"/>
  <c r="T1307" i="1" s="1"/>
  <c r="Z1307" i="1" s="1"/>
  <c r="AF1307" i="1" s="1"/>
  <c r="AL1307" i="1" s="1"/>
  <c r="AR1307" i="1" s="1"/>
  <c r="AX1307" i="1" s="1"/>
  <c r="BD1307" i="1" s="1"/>
  <c r="BJ1307" i="1" s="1"/>
  <c r="BP1307" i="1" s="1"/>
  <c r="BU1307" i="1" s="1"/>
  <c r="BZ1307" i="1" s="1"/>
  <c r="CJ1307" i="1" s="1"/>
  <c r="CL1307" i="1" s="1"/>
  <c r="L1313" i="1"/>
  <c r="R1313" i="1" s="1"/>
  <c r="X1313" i="1" s="1"/>
  <c r="AD1313" i="1" s="1"/>
  <c r="AJ1313" i="1" s="1"/>
  <c r="AP1313" i="1" s="1"/>
  <c r="AV1313" i="1" s="1"/>
  <c r="BB1313" i="1" s="1"/>
  <c r="BH1313" i="1" s="1"/>
  <c r="BN1313" i="1" s="1"/>
  <c r="BS1313" i="1" s="1"/>
  <c r="BX1313" i="1" s="1"/>
  <c r="CD1313" i="1" s="1"/>
  <c r="CF1313" i="1" s="1"/>
  <c r="AG1312" i="1"/>
  <c r="AG1311" i="1" s="1"/>
  <c r="AG1310" i="1" s="1"/>
  <c r="BE1312" i="1"/>
  <c r="BE1311" i="1" s="1"/>
  <c r="BE1310" i="1" s="1"/>
  <c r="CC1312" i="1"/>
  <c r="CC1311" i="1" s="1"/>
  <c r="CC1310" i="1" s="1"/>
  <c r="N1328" i="1"/>
  <c r="T1328" i="1" s="1"/>
  <c r="Z1328" i="1" s="1"/>
  <c r="AF1328" i="1" s="1"/>
  <c r="AL1328" i="1" s="1"/>
  <c r="AR1328" i="1" s="1"/>
  <c r="AX1328" i="1" s="1"/>
  <c r="BD1328" i="1" s="1"/>
  <c r="BJ1328" i="1" s="1"/>
  <c r="BP1328" i="1" s="1"/>
  <c r="BU1328" i="1" s="1"/>
  <c r="BZ1328" i="1" s="1"/>
  <c r="CJ1328" i="1" s="1"/>
  <c r="CL1328" i="1" s="1"/>
  <c r="L1336" i="1"/>
  <c r="R1336" i="1" s="1"/>
  <c r="X1336" i="1" s="1"/>
  <c r="AD1336" i="1" s="1"/>
  <c r="AJ1336" i="1" s="1"/>
  <c r="AP1336" i="1" s="1"/>
  <c r="AV1336" i="1" s="1"/>
  <c r="BB1336" i="1" s="1"/>
  <c r="BH1336" i="1" s="1"/>
  <c r="BN1336" i="1" s="1"/>
  <c r="BS1336" i="1" s="1"/>
  <c r="BX1336" i="1" s="1"/>
  <c r="CD1336" i="1" s="1"/>
  <c r="CF1336" i="1" s="1"/>
  <c r="AC1332" i="1"/>
  <c r="AC1331" i="1" s="1"/>
  <c r="AC1325" i="1" s="1"/>
  <c r="BA1332" i="1"/>
  <c r="BA1331" i="1" s="1"/>
  <c r="BA1325" i="1" s="1"/>
  <c r="M1344" i="1"/>
  <c r="S1344" i="1" s="1"/>
  <c r="Y1344" i="1" s="1"/>
  <c r="AE1344" i="1" s="1"/>
  <c r="AK1344" i="1" s="1"/>
  <c r="AQ1344" i="1" s="1"/>
  <c r="AW1344" i="1" s="1"/>
  <c r="BC1344" i="1" s="1"/>
  <c r="BI1344" i="1" s="1"/>
  <c r="BO1344" i="1" s="1"/>
  <c r="BT1344" i="1" s="1"/>
  <c r="BY1344" i="1" s="1"/>
  <c r="CG1344" i="1" s="1"/>
  <c r="CI1344" i="1" s="1"/>
  <c r="N1347" i="1"/>
  <c r="T1347" i="1" s="1"/>
  <c r="Z1347" i="1" s="1"/>
  <c r="AF1347" i="1" s="1"/>
  <c r="AL1347" i="1" s="1"/>
  <c r="AR1347" i="1" s="1"/>
  <c r="AX1347" i="1" s="1"/>
  <c r="BD1347" i="1" s="1"/>
  <c r="BJ1347" i="1" s="1"/>
  <c r="BP1347" i="1" s="1"/>
  <c r="BU1347" i="1" s="1"/>
  <c r="BZ1347" i="1" s="1"/>
  <c r="CJ1347" i="1" s="1"/>
  <c r="CL1347" i="1" s="1"/>
  <c r="M1350" i="1"/>
  <c r="S1350" i="1" s="1"/>
  <c r="Y1350" i="1" s="1"/>
  <c r="AE1350" i="1" s="1"/>
  <c r="AK1350" i="1" s="1"/>
  <c r="AQ1350" i="1" s="1"/>
  <c r="AW1350" i="1" s="1"/>
  <c r="BC1350" i="1" s="1"/>
  <c r="BI1350" i="1" s="1"/>
  <c r="BO1350" i="1" s="1"/>
  <c r="BT1350" i="1" s="1"/>
  <c r="BY1350" i="1" s="1"/>
  <c r="CG1350" i="1" s="1"/>
  <c r="CI1350" i="1" s="1"/>
  <c r="N1355" i="1"/>
  <c r="T1355" i="1" s="1"/>
  <c r="Z1355" i="1" s="1"/>
  <c r="AF1355" i="1" s="1"/>
  <c r="AL1355" i="1" s="1"/>
  <c r="AR1355" i="1" s="1"/>
  <c r="AX1355" i="1" s="1"/>
  <c r="BD1355" i="1" s="1"/>
  <c r="BJ1355" i="1" s="1"/>
  <c r="BP1355" i="1" s="1"/>
  <c r="BU1355" i="1" s="1"/>
  <c r="BZ1355" i="1" s="1"/>
  <c r="CJ1355" i="1" s="1"/>
  <c r="CL1355" i="1" s="1"/>
  <c r="L1360" i="1"/>
  <c r="R1360" i="1" s="1"/>
  <c r="X1360" i="1" s="1"/>
  <c r="AD1360" i="1" s="1"/>
  <c r="AJ1360" i="1" s="1"/>
  <c r="AP1360" i="1" s="1"/>
  <c r="AV1360" i="1" s="1"/>
  <c r="BB1360" i="1" s="1"/>
  <c r="BH1360" i="1" s="1"/>
  <c r="BN1360" i="1" s="1"/>
  <c r="BS1360" i="1" s="1"/>
  <c r="BX1360" i="1" s="1"/>
  <c r="CD1360" i="1" s="1"/>
  <c r="CF1360" i="1" s="1"/>
  <c r="L1375" i="1"/>
  <c r="R1375" i="1" s="1"/>
  <c r="X1375" i="1" s="1"/>
  <c r="AD1375" i="1" s="1"/>
  <c r="AJ1375" i="1" s="1"/>
  <c r="AP1375" i="1" s="1"/>
  <c r="AV1375" i="1" s="1"/>
  <c r="BB1375" i="1" s="1"/>
  <c r="BH1375" i="1" s="1"/>
  <c r="BN1375" i="1" s="1"/>
  <c r="BS1375" i="1" s="1"/>
  <c r="BX1375" i="1" s="1"/>
  <c r="CD1375" i="1" s="1"/>
  <c r="CF1375" i="1" s="1"/>
  <c r="M1379" i="1"/>
  <c r="S1379" i="1" s="1"/>
  <c r="Y1379" i="1" s="1"/>
  <c r="AE1379" i="1" s="1"/>
  <c r="AK1379" i="1" s="1"/>
  <c r="AQ1379" i="1" s="1"/>
  <c r="AW1379" i="1" s="1"/>
  <c r="BC1379" i="1" s="1"/>
  <c r="BI1379" i="1" s="1"/>
  <c r="BO1379" i="1" s="1"/>
  <c r="BT1379" i="1" s="1"/>
  <c r="BY1379" i="1" s="1"/>
  <c r="CG1379" i="1" s="1"/>
  <c r="CI1379" i="1" s="1"/>
  <c r="M1385" i="1"/>
  <c r="S1385" i="1" s="1"/>
  <c r="Y1385" i="1" s="1"/>
  <c r="AE1385" i="1" s="1"/>
  <c r="AK1385" i="1" s="1"/>
  <c r="AQ1385" i="1" s="1"/>
  <c r="AW1385" i="1" s="1"/>
  <c r="BC1385" i="1" s="1"/>
  <c r="BI1385" i="1" s="1"/>
  <c r="BO1385" i="1" s="1"/>
  <c r="BT1385" i="1" s="1"/>
  <c r="BY1385" i="1" s="1"/>
  <c r="CG1385" i="1" s="1"/>
  <c r="CI1385" i="1" s="1"/>
  <c r="AG1394" i="1"/>
  <c r="BE1394" i="1"/>
  <c r="CM1394" i="1"/>
  <c r="BF1394" i="1"/>
  <c r="M1414" i="1"/>
  <c r="S1414" i="1" s="1"/>
  <c r="Y1414" i="1" s="1"/>
  <c r="AE1414" i="1" s="1"/>
  <c r="AK1414" i="1" s="1"/>
  <c r="AQ1414" i="1" s="1"/>
  <c r="AW1414" i="1" s="1"/>
  <c r="BC1414" i="1" s="1"/>
  <c r="BI1414" i="1" s="1"/>
  <c r="BO1414" i="1" s="1"/>
  <c r="BT1414" i="1" s="1"/>
  <c r="BY1414" i="1" s="1"/>
  <c r="CG1414" i="1" s="1"/>
  <c r="CI1414" i="1" s="1"/>
  <c r="AX1425" i="1"/>
  <c r="BD1425" i="1" s="1"/>
  <c r="BJ1425" i="1" s="1"/>
  <c r="BP1425" i="1" s="1"/>
  <c r="BU1425" i="1" s="1"/>
  <c r="BZ1425" i="1" s="1"/>
  <c r="CJ1425" i="1" s="1"/>
  <c r="CL1425" i="1" s="1"/>
  <c r="CC1423" i="1"/>
  <c r="M1434" i="1"/>
  <c r="S1434" i="1" s="1"/>
  <c r="Y1434" i="1" s="1"/>
  <c r="AE1434" i="1" s="1"/>
  <c r="AK1434" i="1" s="1"/>
  <c r="AQ1434" i="1" s="1"/>
  <c r="AW1434" i="1" s="1"/>
  <c r="BC1434" i="1" s="1"/>
  <c r="BI1434" i="1" s="1"/>
  <c r="BO1434" i="1" s="1"/>
  <c r="BT1434" i="1" s="1"/>
  <c r="BY1434" i="1" s="1"/>
  <c r="CG1434" i="1" s="1"/>
  <c r="CI1434" i="1" s="1"/>
  <c r="N1447" i="1"/>
  <c r="T1447" i="1" s="1"/>
  <c r="Z1447" i="1" s="1"/>
  <c r="AF1447" i="1" s="1"/>
  <c r="AL1447" i="1" s="1"/>
  <c r="AR1447" i="1" s="1"/>
  <c r="AX1447" i="1" s="1"/>
  <c r="BD1447" i="1" s="1"/>
  <c r="BJ1447" i="1" s="1"/>
  <c r="BP1447" i="1" s="1"/>
  <c r="BU1447" i="1" s="1"/>
  <c r="BZ1447" i="1" s="1"/>
  <c r="CJ1447" i="1" s="1"/>
  <c r="CL1447" i="1" s="1"/>
  <c r="CM1459" i="1"/>
  <c r="CM1450" i="1" s="1"/>
  <c r="BN1469" i="1"/>
  <c r="BS1469" i="1" s="1"/>
  <c r="BX1469" i="1" s="1"/>
  <c r="CD1469" i="1" s="1"/>
  <c r="CF1469" i="1" s="1"/>
  <c r="BK1468" i="1"/>
  <c r="M1475" i="1"/>
  <c r="S1475" i="1" s="1"/>
  <c r="Y1475" i="1" s="1"/>
  <c r="AE1475" i="1" s="1"/>
  <c r="AK1475" i="1" s="1"/>
  <c r="AQ1475" i="1" s="1"/>
  <c r="AW1475" i="1" s="1"/>
  <c r="BC1475" i="1" s="1"/>
  <c r="BI1475" i="1" s="1"/>
  <c r="BO1475" i="1" s="1"/>
  <c r="BT1475" i="1" s="1"/>
  <c r="BY1475" i="1" s="1"/>
  <c r="CG1475" i="1" s="1"/>
  <c r="CI1475" i="1" s="1"/>
  <c r="G1474" i="1"/>
  <c r="M1474" i="1" s="1"/>
  <c r="S1474" i="1" s="1"/>
  <c r="Y1474" i="1" s="1"/>
  <c r="AE1474" i="1" s="1"/>
  <c r="AK1474" i="1" s="1"/>
  <c r="AQ1474" i="1" s="1"/>
  <c r="AW1474" i="1" s="1"/>
  <c r="BC1474" i="1" s="1"/>
  <c r="BI1474" i="1" s="1"/>
  <c r="BO1474" i="1" s="1"/>
  <c r="BT1474" i="1" s="1"/>
  <c r="BY1474" i="1" s="1"/>
  <c r="CG1474" i="1" s="1"/>
  <c r="CI1474" i="1" s="1"/>
  <c r="W1473" i="1"/>
  <c r="W1472" i="1" s="1"/>
  <c r="W1471" i="1" s="1"/>
  <c r="AH1473" i="1"/>
  <c r="AH1472" i="1" s="1"/>
  <c r="AH1471" i="1" s="1"/>
  <c r="BM1487" i="1"/>
  <c r="BM1481" i="1" s="1"/>
  <c r="AB1503" i="1"/>
  <c r="CB1503" i="1"/>
  <c r="AS1503" i="1"/>
  <c r="M1522" i="1"/>
  <c r="S1522" i="1" s="1"/>
  <c r="Y1522" i="1" s="1"/>
  <c r="AE1522" i="1" s="1"/>
  <c r="AK1522" i="1" s="1"/>
  <c r="AQ1522" i="1" s="1"/>
  <c r="AW1522" i="1" s="1"/>
  <c r="BC1522" i="1" s="1"/>
  <c r="BI1522" i="1" s="1"/>
  <c r="BO1522" i="1" s="1"/>
  <c r="BT1522" i="1" s="1"/>
  <c r="BY1522" i="1" s="1"/>
  <c r="CG1522" i="1" s="1"/>
  <c r="CI1522" i="1" s="1"/>
  <c r="J1521" i="1"/>
  <c r="M1527" i="1"/>
  <c r="S1527" i="1" s="1"/>
  <c r="Y1527" i="1" s="1"/>
  <c r="AE1527" i="1" s="1"/>
  <c r="AK1527" i="1" s="1"/>
  <c r="AQ1527" i="1" s="1"/>
  <c r="AW1527" i="1" s="1"/>
  <c r="BC1527" i="1" s="1"/>
  <c r="BI1527" i="1" s="1"/>
  <c r="BO1527" i="1" s="1"/>
  <c r="BT1527" i="1" s="1"/>
  <c r="BY1527" i="1" s="1"/>
  <c r="CG1527" i="1" s="1"/>
  <c r="CI1527" i="1" s="1"/>
  <c r="N1531" i="1"/>
  <c r="T1531" i="1" s="1"/>
  <c r="Z1531" i="1" s="1"/>
  <c r="AF1531" i="1" s="1"/>
  <c r="AL1531" i="1" s="1"/>
  <c r="AR1531" i="1" s="1"/>
  <c r="AX1531" i="1" s="1"/>
  <c r="BD1531" i="1" s="1"/>
  <c r="BJ1531" i="1" s="1"/>
  <c r="BP1531" i="1" s="1"/>
  <c r="BU1531" i="1" s="1"/>
  <c r="BZ1531" i="1" s="1"/>
  <c r="CJ1531" i="1" s="1"/>
  <c r="CL1531" i="1" s="1"/>
  <c r="G1532" i="1"/>
  <c r="M1533" i="1"/>
  <c r="S1533" i="1" s="1"/>
  <c r="Y1533" i="1" s="1"/>
  <c r="AE1533" i="1" s="1"/>
  <c r="AK1533" i="1" s="1"/>
  <c r="AQ1533" i="1" s="1"/>
  <c r="AW1533" i="1" s="1"/>
  <c r="BC1533" i="1" s="1"/>
  <c r="BI1533" i="1" s="1"/>
  <c r="BO1533" i="1" s="1"/>
  <c r="BT1533" i="1" s="1"/>
  <c r="BY1533" i="1" s="1"/>
  <c r="CG1533" i="1" s="1"/>
  <c r="CI1533" i="1" s="1"/>
  <c r="BQ1536" i="1"/>
  <c r="BQ1535" i="1" s="1"/>
  <c r="K1541" i="1"/>
  <c r="AI1549" i="1"/>
  <c r="W1549" i="1"/>
  <c r="AN1549" i="1"/>
  <c r="BE1549" i="1"/>
  <c r="BV1549" i="1"/>
  <c r="N1560" i="1"/>
  <c r="T1560" i="1" s="1"/>
  <c r="Z1560" i="1" s="1"/>
  <c r="AF1560" i="1" s="1"/>
  <c r="AL1560" i="1" s="1"/>
  <c r="AR1560" i="1" s="1"/>
  <c r="AX1560" i="1" s="1"/>
  <c r="BD1560" i="1" s="1"/>
  <c r="BJ1560" i="1" s="1"/>
  <c r="BP1560" i="1" s="1"/>
  <c r="BU1560" i="1" s="1"/>
  <c r="BZ1560" i="1" s="1"/>
  <c r="CJ1560" i="1" s="1"/>
  <c r="K1559" i="1"/>
  <c r="K1558" i="1" s="1"/>
  <c r="L1564" i="1"/>
  <c r="R1564" i="1" s="1"/>
  <c r="X1564" i="1" s="1"/>
  <c r="AD1564" i="1" s="1"/>
  <c r="AJ1564" i="1" s="1"/>
  <c r="AP1564" i="1" s="1"/>
  <c r="AV1564" i="1" s="1"/>
  <c r="BB1564" i="1" s="1"/>
  <c r="BH1564" i="1" s="1"/>
  <c r="BN1564" i="1" s="1"/>
  <c r="BS1564" i="1" s="1"/>
  <c r="BX1564" i="1" s="1"/>
  <c r="CD1564" i="1" s="1"/>
  <c r="CF1564" i="1" s="1"/>
  <c r="BC1571" i="1"/>
  <c r="BI1571" i="1" s="1"/>
  <c r="BO1571" i="1" s="1"/>
  <c r="BT1571" i="1" s="1"/>
  <c r="BY1571" i="1" s="1"/>
  <c r="CG1571" i="1" s="1"/>
  <c r="CI1571" i="1" s="1"/>
  <c r="AZ1570" i="1"/>
  <c r="F1589" i="1"/>
  <c r="L1589" i="1" s="1"/>
  <c r="R1589" i="1" s="1"/>
  <c r="X1589" i="1" s="1"/>
  <c r="AD1589" i="1" s="1"/>
  <c r="AJ1589" i="1" s="1"/>
  <c r="AP1589" i="1" s="1"/>
  <c r="AV1589" i="1" s="1"/>
  <c r="BB1589" i="1" s="1"/>
  <c r="BH1589" i="1" s="1"/>
  <c r="BN1589" i="1" s="1"/>
  <c r="BS1589" i="1" s="1"/>
  <c r="BX1589" i="1" s="1"/>
  <c r="CD1589" i="1" s="1"/>
  <c r="N1591" i="1"/>
  <c r="T1591" i="1" s="1"/>
  <c r="Z1591" i="1" s="1"/>
  <c r="AF1591" i="1" s="1"/>
  <c r="AL1591" i="1" s="1"/>
  <c r="AR1591" i="1" s="1"/>
  <c r="AX1591" i="1" s="1"/>
  <c r="BD1591" i="1" s="1"/>
  <c r="BJ1591" i="1" s="1"/>
  <c r="BP1591" i="1" s="1"/>
  <c r="BU1591" i="1" s="1"/>
  <c r="BZ1591" i="1" s="1"/>
  <c r="CJ1591" i="1" s="1"/>
  <c r="H1590" i="1"/>
  <c r="BL1588" i="1"/>
  <c r="BL1587" i="1" s="1"/>
  <c r="CB1588" i="1"/>
  <c r="CB1587" i="1" s="1"/>
  <c r="AS1588" i="1"/>
  <c r="AS1587" i="1" s="1"/>
  <c r="CA1588" i="1"/>
  <c r="CA1587" i="1" s="1"/>
  <c r="O1588" i="1"/>
  <c r="O1587" i="1" s="1"/>
  <c r="AC1588" i="1"/>
  <c r="AC1587" i="1" s="1"/>
  <c r="BK1588" i="1"/>
  <c r="BK1587" i="1" s="1"/>
  <c r="W1588" i="1"/>
  <c r="W1587" i="1" s="1"/>
  <c r="AG1588" i="1"/>
  <c r="AG1587" i="1" s="1"/>
  <c r="AU1588" i="1"/>
  <c r="AU1587" i="1" s="1"/>
  <c r="BE1588" i="1"/>
  <c r="BE1587" i="1" s="1"/>
  <c r="BV1588" i="1"/>
  <c r="BV1587" i="1" s="1"/>
  <c r="CC1588" i="1"/>
  <c r="CC1587" i="1" s="1"/>
  <c r="L1611" i="1"/>
  <c r="R1611" i="1" s="1"/>
  <c r="X1611" i="1" s="1"/>
  <c r="AD1611" i="1" s="1"/>
  <c r="AJ1611" i="1" s="1"/>
  <c r="AP1611" i="1" s="1"/>
  <c r="AV1611" i="1" s="1"/>
  <c r="BB1611" i="1" s="1"/>
  <c r="BH1611" i="1" s="1"/>
  <c r="BN1611" i="1" s="1"/>
  <c r="BS1611" i="1" s="1"/>
  <c r="BX1611" i="1" s="1"/>
  <c r="CD1611" i="1" s="1"/>
  <c r="CF1611" i="1" s="1"/>
  <c r="F1610" i="1"/>
  <c r="I1617" i="1"/>
  <c r="N1628" i="1"/>
  <c r="T1628" i="1" s="1"/>
  <c r="Z1628" i="1" s="1"/>
  <c r="AF1628" i="1" s="1"/>
  <c r="AL1628" i="1" s="1"/>
  <c r="AR1628" i="1" s="1"/>
  <c r="AX1628" i="1" s="1"/>
  <c r="BD1628" i="1" s="1"/>
  <c r="BJ1628" i="1" s="1"/>
  <c r="BP1628" i="1" s="1"/>
  <c r="BU1628" i="1" s="1"/>
  <c r="BZ1628" i="1" s="1"/>
  <c r="CJ1628" i="1" s="1"/>
  <c r="CL1628" i="1" s="1"/>
  <c r="H1627" i="1"/>
  <c r="N1633" i="1"/>
  <c r="T1633" i="1" s="1"/>
  <c r="Z1633" i="1" s="1"/>
  <c r="AF1633" i="1" s="1"/>
  <c r="AL1633" i="1" s="1"/>
  <c r="AR1633" i="1" s="1"/>
  <c r="AX1633" i="1" s="1"/>
  <c r="BD1633" i="1" s="1"/>
  <c r="BJ1633" i="1" s="1"/>
  <c r="BP1633" i="1" s="1"/>
  <c r="BU1633" i="1" s="1"/>
  <c r="BZ1633" i="1" s="1"/>
  <c r="CJ1633" i="1" s="1"/>
  <c r="CL1633" i="1" s="1"/>
  <c r="K1632" i="1"/>
  <c r="N1632" i="1" s="1"/>
  <c r="T1632" i="1" s="1"/>
  <c r="Z1632" i="1" s="1"/>
  <c r="AF1632" i="1" s="1"/>
  <c r="AL1632" i="1" s="1"/>
  <c r="AR1632" i="1" s="1"/>
  <c r="AX1632" i="1" s="1"/>
  <c r="BD1632" i="1" s="1"/>
  <c r="BJ1632" i="1" s="1"/>
  <c r="BP1632" i="1" s="1"/>
  <c r="BU1632" i="1" s="1"/>
  <c r="BZ1632" i="1" s="1"/>
  <c r="CJ1632" i="1" s="1"/>
  <c r="CL1632" i="1" s="1"/>
  <c r="AM1631" i="1"/>
  <c r="BR1631" i="1"/>
  <c r="AB1631" i="1"/>
  <c r="AS1631" i="1"/>
  <c r="BG1631" i="1"/>
  <c r="CA1631" i="1"/>
  <c r="W1641" i="1"/>
  <c r="W1640" i="1" s="1"/>
  <c r="AN1641" i="1"/>
  <c r="AN1640" i="1" s="1"/>
  <c r="BE1641" i="1"/>
  <c r="BE1640" i="1" s="1"/>
  <c r="BV1641" i="1"/>
  <c r="BV1640" i="1" s="1"/>
  <c r="M1643" i="1"/>
  <c r="S1643" i="1" s="1"/>
  <c r="Y1643" i="1" s="1"/>
  <c r="AE1643" i="1" s="1"/>
  <c r="AK1643" i="1" s="1"/>
  <c r="AQ1643" i="1" s="1"/>
  <c r="AW1643" i="1" s="1"/>
  <c r="BC1643" i="1" s="1"/>
  <c r="BI1643" i="1" s="1"/>
  <c r="BO1643" i="1" s="1"/>
  <c r="BT1643" i="1" s="1"/>
  <c r="BY1643" i="1" s="1"/>
  <c r="CG1643" i="1" s="1"/>
  <c r="CI1643" i="1" s="1"/>
  <c r="G1642" i="1"/>
  <c r="U1641" i="1"/>
  <c r="U1640" i="1" s="1"/>
  <c r="AB1641" i="1"/>
  <c r="AB1640" i="1" s="1"/>
  <c r="AI1641" i="1"/>
  <c r="AI1640" i="1" s="1"/>
  <c r="AS1641" i="1"/>
  <c r="AS1640" i="1" s="1"/>
  <c r="AZ1641" i="1"/>
  <c r="AZ1640" i="1" s="1"/>
  <c r="BG1641" i="1"/>
  <c r="BG1640" i="1" s="1"/>
  <c r="BQ1641" i="1"/>
  <c r="BQ1640" i="1" s="1"/>
  <c r="CA1641" i="1"/>
  <c r="CA1640" i="1" s="1"/>
  <c r="L1649" i="1"/>
  <c r="R1649" i="1" s="1"/>
  <c r="X1649" i="1" s="1"/>
  <c r="AD1649" i="1" s="1"/>
  <c r="AJ1649" i="1" s="1"/>
  <c r="AP1649" i="1" s="1"/>
  <c r="AV1649" i="1" s="1"/>
  <c r="BB1649" i="1" s="1"/>
  <c r="BH1649" i="1" s="1"/>
  <c r="BN1649" i="1" s="1"/>
  <c r="BS1649" i="1" s="1"/>
  <c r="BX1649" i="1" s="1"/>
  <c r="CD1649" i="1" s="1"/>
  <c r="CF1649" i="1" s="1"/>
  <c r="F1648" i="1"/>
  <c r="L1648" i="1" s="1"/>
  <c r="R1648" i="1" s="1"/>
  <c r="X1648" i="1" s="1"/>
  <c r="AD1648" i="1" s="1"/>
  <c r="AJ1648" i="1" s="1"/>
  <c r="AP1648" i="1" s="1"/>
  <c r="AV1648" i="1" s="1"/>
  <c r="BB1648" i="1" s="1"/>
  <c r="BH1648" i="1" s="1"/>
  <c r="BN1648" i="1" s="1"/>
  <c r="BS1648" i="1" s="1"/>
  <c r="BX1648" i="1" s="1"/>
  <c r="CD1648" i="1" s="1"/>
  <c r="CF1648" i="1" s="1"/>
  <c r="L1653" i="1"/>
  <c r="R1653" i="1" s="1"/>
  <c r="X1653" i="1" s="1"/>
  <c r="AD1653" i="1" s="1"/>
  <c r="AJ1653" i="1" s="1"/>
  <c r="AP1653" i="1" s="1"/>
  <c r="AV1653" i="1" s="1"/>
  <c r="BB1653" i="1" s="1"/>
  <c r="BH1653" i="1" s="1"/>
  <c r="BN1653" i="1" s="1"/>
  <c r="BS1653" i="1" s="1"/>
  <c r="BX1653" i="1" s="1"/>
  <c r="CD1653" i="1" s="1"/>
  <c r="CF1653" i="1" s="1"/>
  <c r="I1652" i="1"/>
  <c r="F1661" i="1"/>
  <c r="N1663" i="1"/>
  <c r="T1663" i="1" s="1"/>
  <c r="Z1663" i="1" s="1"/>
  <c r="AF1663" i="1" s="1"/>
  <c r="AL1663" i="1" s="1"/>
  <c r="AR1663" i="1" s="1"/>
  <c r="AX1663" i="1" s="1"/>
  <c r="BD1663" i="1" s="1"/>
  <c r="BJ1663" i="1" s="1"/>
  <c r="BP1663" i="1" s="1"/>
  <c r="BU1663" i="1" s="1"/>
  <c r="BZ1663" i="1" s="1"/>
  <c r="CJ1663" i="1" s="1"/>
  <c r="CL1663" i="1" s="1"/>
  <c r="H1662" i="1"/>
  <c r="U1666" i="1"/>
  <c r="U1665" i="1" s="1"/>
  <c r="AI1666" i="1"/>
  <c r="AI1665" i="1" s="1"/>
  <c r="AZ1666" i="1"/>
  <c r="AZ1665" i="1" s="1"/>
  <c r="BQ1666" i="1"/>
  <c r="BQ1665" i="1" s="1"/>
  <c r="F1666" i="1"/>
  <c r="J1666" i="1"/>
  <c r="J1665" i="1" s="1"/>
  <c r="AC1688" i="1"/>
  <c r="AC1687" i="1" s="1"/>
  <c r="AC1681" i="1" s="1"/>
  <c r="CB1688" i="1"/>
  <c r="CB1687" i="1" s="1"/>
  <c r="CB1681" i="1" s="1"/>
  <c r="V1688" i="1"/>
  <c r="V1687" i="1" s="1"/>
  <c r="V1681" i="1" s="1"/>
  <c r="AH1688" i="1"/>
  <c r="AH1687" i="1" s="1"/>
  <c r="AH1681" i="1" s="1"/>
  <c r="BF1688" i="1"/>
  <c r="BF1687" i="1" s="1"/>
  <c r="BF1681" i="1" s="1"/>
  <c r="H1708" i="1"/>
  <c r="M1718" i="1"/>
  <c r="S1718" i="1" s="1"/>
  <c r="Y1718" i="1" s="1"/>
  <c r="AE1718" i="1" s="1"/>
  <c r="AK1718" i="1" s="1"/>
  <c r="AQ1718" i="1" s="1"/>
  <c r="AW1718" i="1" s="1"/>
  <c r="BC1718" i="1" s="1"/>
  <c r="BI1718" i="1" s="1"/>
  <c r="BO1718" i="1" s="1"/>
  <c r="BT1718" i="1" s="1"/>
  <c r="BY1718" i="1" s="1"/>
  <c r="CG1718" i="1" s="1"/>
  <c r="CI1718" i="1" s="1"/>
  <c r="N1725" i="1"/>
  <c r="T1725" i="1" s="1"/>
  <c r="Z1725" i="1" s="1"/>
  <c r="AF1725" i="1" s="1"/>
  <c r="AL1725" i="1" s="1"/>
  <c r="AR1725" i="1" s="1"/>
  <c r="AX1725" i="1" s="1"/>
  <c r="BD1725" i="1" s="1"/>
  <c r="BJ1725" i="1" s="1"/>
  <c r="BP1725" i="1" s="1"/>
  <c r="BU1725" i="1" s="1"/>
  <c r="BZ1725" i="1" s="1"/>
  <c r="CJ1725" i="1" s="1"/>
  <c r="CL1725" i="1" s="1"/>
  <c r="K1724" i="1"/>
  <c r="AS1724" i="1"/>
  <c r="CA1724" i="1"/>
  <c r="AG1713" i="1"/>
  <c r="AG1712" i="1" s="1"/>
  <c r="L1732" i="1"/>
  <c r="R1732" i="1" s="1"/>
  <c r="X1732" i="1" s="1"/>
  <c r="AD1732" i="1" s="1"/>
  <c r="AJ1732" i="1" s="1"/>
  <c r="AP1732" i="1" s="1"/>
  <c r="AV1732" i="1" s="1"/>
  <c r="BB1732" i="1" s="1"/>
  <c r="BH1732" i="1" s="1"/>
  <c r="BN1732" i="1" s="1"/>
  <c r="F1731" i="1"/>
  <c r="L1731" i="1" s="1"/>
  <c r="R1731" i="1" s="1"/>
  <c r="X1731" i="1" s="1"/>
  <c r="AD1731" i="1" s="1"/>
  <c r="AJ1731" i="1" s="1"/>
  <c r="AP1731" i="1" s="1"/>
  <c r="AV1731" i="1" s="1"/>
  <c r="BB1731" i="1" s="1"/>
  <c r="BH1731" i="1" s="1"/>
  <c r="BN1731" i="1" s="1"/>
  <c r="N1733" i="1"/>
  <c r="T1733" i="1" s="1"/>
  <c r="Z1733" i="1" s="1"/>
  <c r="AF1733" i="1" s="1"/>
  <c r="AL1733" i="1" s="1"/>
  <c r="AR1733" i="1" s="1"/>
  <c r="AX1733" i="1" s="1"/>
  <c r="BD1733" i="1" s="1"/>
  <c r="BJ1733" i="1" s="1"/>
  <c r="BP1733" i="1" s="1"/>
  <c r="BU1733" i="1" s="1"/>
  <c r="BZ1733" i="1" s="1"/>
  <c r="CJ1733" i="1" s="1"/>
  <c r="CL1733" i="1" s="1"/>
  <c r="H1732" i="1"/>
  <c r="AC1743" i="1"/>
  <c r="BE1791" i="1"/>
  <c r="H1792" i="1"/>
  <c r="N1810" i="1"/>
  <c r="T1810" i="1" s="1"/>
  <c r="Z1810" i="1" s="1"/>
  <c r="AF1810" i="1" s="1"/>
  <c r="AL1810" i="1" s="1"/>
  <c r="AR1810" i="1" s="1"/>
  <c r="AX1810" i="1" s="1"/>
  <c r="BD1810" i="1" s="1"/>
  <c r="BJ1810" i="1" s="1"/>
  <c r="BP1810" i="1" s="1"/>
  <c r="BU1810" i="1" s="1"/>
  <c r="BZ1810" i="1" s="1"/>
  <c r="CJ1810" i="1" s="1"/>
  <c r="CL1810" i="1" s="1"/>
  <c r="H1809" i="1"/>
  <c r="M1837" i="1"/>
  <c r="S1837" i="1" s="1"/>
  <c r="Y1837" i="1" s="1"/>
  <c r="AE1837" i="1" s="1"/>
  <c r="AK1837" i="1" s="1"/>
  <c r="AQ1837" i="1" s="1"/>
  <c r="AW1837" i="1" s="1"/>
  <c r="BC1837" i="1" s="1"/>
  <c r="BI1837" i="1" s="1"/>
  <c r="BO1837" i="1" s="1"/>
  <c r="BT1837" i="1" s="1"/>
  <c r="BY1837" i="1" s="1"/>
  <c r="CG1837" i="1" s="1"/>
  <c r="CI1837" i="1" s="1"/>
  <c r="G1836" i="1"/>
  <c r="M1836" i="1" s="1"/>
  <c r="S1836" i="1" s="1"/>
  <c r="Y1836" i="1" s="1"/>
  <c r="AE1836" i="1" s="1"/>
  <c r="AK1836" i="1" s="1"/>
  <c r="AQ1836" i="1" s="1"/>
  <c r="AW1836" i="1" s="1"/>
  <c r="BC1836" i="1" s="1"/>
  <c r="BI1836" i="1" s="1"/>
  <c r="BO1836" i="1" s="1"/>
  <c r="BT1836" i="1" s="1"/>
  <c r="BY1836" i="1" s="1"/>
  <c r="CG1836" i="1" s="1"/>
  <c r="CI1836" i="1" s="1"/>
  <c r="G1893" i="1"/>
  <c r="L1907" i="1"/>
  <c r="R1907" i="1" s="1"/>
  <c r="X1907" i="1" s="1"/>
  <c r="AD1907" i="1" s="1"/>
  <c r="AJ1907" i="1" s="1"/>
  <c r="AP1907" i="1" s="1"/>
  <c r="AV1907" i="1" s="1"/>
  <c r="BB1907" i="1" s="1"/>
  <c r="BH1907" i="1" s="1"/>
  <c r="BN1907" i="1" s="1"/>
  <c r="BS1907" i="1" s="1"/>
  <c r="BX1907" i="1" s="1"/>
  <c r="CD1907" i="1" s="1"/>
  <c r="CF1907" i="1" s="1"/>
  <c r="F1906" i="1"/>
  <c r="N1937" i="1"/>
  <c r="T1937" i="1" s="1"/>
  <c r="Z1937" i="1" s="1"/>
  <c r="AF1937" i="1" s="1"/>
  <c r="AL1937" i="1" s="1"/>
  <c r="AR1937" i="1" s="1"/>
  <c r="AX1937" i="1" s="1"/>
  <c r="BD1937" i="1" s="1"/>
  <c r="BJ1937" i="1" s="1"/>
  <c r="BP1937" i="1" s="1"/>
  <c r="BU1937" i="1" s="1"/>
  <c r="BZ1937" i="1" s="1"/>
  <c r="CJ1937" i="1" s="1"/>
  <c r="H1936" i="1"/>
  <c r="N1936" i="1" s="1"/>
  <c r="T1936" i="1" s="1"/>
  <c r="Z1936" i="1" s="1"/>
  <c r="AF1936" i="1" s="1"/>
  <c r="AL1936" i="1" s="1"/>
  <c r="AR1936" i="1" s="1"/>
  <c r="AX1936" i="1" s="1"/>
  <c r="BD1936" i="1" s="1"/>
  <c r="BJ1936" i="1" s="1"/>
  <c r="BP1936" i="1" s="1"/>
  <c r="BU1936" i="1" s="1"/>
  <c r="BZ1936" i="1" s="1"/>
  <c r="CJ1936" i="1" s="1"/>
  <c r="G1956" i="1"/>
  <c r="M1957" i="1"/>
  <c r="S1957" i="1" s="1"/>
  <c r="Y1957" i="1" s="1"/>
  <c r="AE1957" i="1" s="1"/>
  <c r="AK1957" i="1" s="1"/>
  <c r="AQ1957" i="1" s="1"/>
  <c r="AW1957" i="1" s="1"/>
  <c r="BC1957" i="1" s="1"/>
  <c r="BI1957" i="1" s="1"/>
  <c r="BO1957" i="1" s="1"/>
  <c r="BT1957" i="1" s="1"/>
  <c r="BY1957" i="1" s="1"/>
  <c r="CG1957" i="1" s="1"/>
  <c r="AS1955" i="1"/>
  <c r="AS1954" i="1" s="1"/>
  <c r="M1960" i="1"/>
  <c r="S1960" i="1" s="1"/>
  <c r="Y1960" i="1" s="1"/>
  <c r="AE1960" i="1" s="1"/>
  <c r="AK1960" i="1" s="1"/>
  <c r="AQ1960" i="1" s="1"/>
  <c r="AW1960" i="1" s="1"/>
  <c r="BC1960" i="1" s="1"/>
  <c r="BI1960" i="1" s="1"/>
  <c r="BO1960" i="1" s="1"/>
  <c r="BT1960" i="1" s="1"/>
  <c r="BY1960" i="1" s="1"/>
  <c r="CG1960" i="1" s="1"/>
  <c r="CI1960" i="1" s="1"/>
  <c r="G1959" i="1"/>
  <c r="M1959" i="1" s="1"/>
  <c r="S1959" i="1" s="1"/>
  <c r="Y1959" i="1" s="1"/>
  <c r="AE1959" i="1" s="1"/>
  <c r="AK1959" i="1" s="1"/>
  <c r="AQ1959" i="1" s="1"/>
  <c r="AW1959" i="1" s="1"/>
  <c r="BC1959" i="1" s="1"/>
  <c r="BI1959" i="1" s="1"/>
  <c r="BO1959" i="1" s="1"/>
  <c r="BT1959" i="1" s="1"/>
  <c r="BY1959" i="1" s="1"/>
  <c r="CG1959" i="1" s="1"/>
  <c r="CI1959" i="1" s="1"/>
  <c r="N1960" i="1"/>
  <c r="T1960" i="1" s="1"/>
  <c r="Z1960" i="1" s="1"/>
  <c r="AF1960" i="1" s="1"/>
  <c r="AL1960" i="1" s="1"/>
  <c r="AR1960" i="1" s="1"/>
  <c r="AX1960" i="1" s="1"/>
  <c r="BD1960" i="1" s="1"/>
  <c r="BJ1960" i="1" s="1"/>
  <c r="BP1960" i="1" s="1"/>
  <c r="BU1960" i="1" s="1"/>
  <c r="BZ1960" i="1" s="1"/>
  <c r="CJ1960" i="1" s="1"/>
  <c r="CL1960" i="1" s="1"/>
  <c r="K1959" i="1"/>
  <c r="N1959" i="1" s="1"/>
  <c r="T1959" i="1" s="1"/>
  <c r="Z1959" i="1" s="1"/>
  <c r="AF1959" i="1" s="1"/>
  <c r="AL1959" i="1" s="1"/>
  <c r="AR1959" i="1" s="1"/>
  <c r="AX1959" i="1" s="1"/>
  <c r="BD1959" i="1" s="1"/>
  <c r="BJ1959" i="1" s="1"/>
  <c r="BP1959" i="1" s="1"/>
  <c r="BU1959" i="1" s="1"/>
  <c r="BZ1959" i="1" s="1"/>
  <c r="CJ1959" i="1" s="1"/>
  <c r="CL1959" i="1" s="1"/>
  <c r="BM1974" i="1"/>
  <c r="BP1975" i="1"/>
  <c r="BU1975" i="1" s="1"/>
  <c r="BZ1975" i="1" s="1"/>
  <c r="CJ1975" i="1" s="1"/>
  <c r="CL1975" i="1" s="1"/>
  <c r="BT1469" i="1"/>
  <c r="BY1469" i="1" s="1"/>
  <c r="CG1469" i="1" s="1"/>
  <c r="CI1469" i="1" s="1"/>
  <c r="N1475" i="1"/>
  <c r="T1475" i="1" s="1"/>
  <c r="Z1475" i="1" s="1"/>
  <c r="AF1475" i="1" s="1"/>
  <c r="AL1475" i="1" s="1"/>
  <c r="AR1475" i="1" s="1"/>
  <c r="AX1475" i="1" s="1"/>
  <c r="BD1475" i="1" s="1"/>
  <c r="BJ1475" i="1" s="1"/>
  <c r="BP1475" i="1" s="1"/>
  <c r="BU1475" i="1" s="1"/>
  <c r="BZ1475" i="1" s="1"/>
  <c r="CJ1475" i="1" s="1"/>
  <c r="CL1475" i="1" s="1"/>
  <c r="M1479" i="1"/>
  <c r="S1479" i="1" s="1"/>
  <c r="Y1479" i="1" s="1"/>
  <c r="AE1479" i="1" s="1"/>
  <c r="AK1479" i="1" s="1"/>
  <c r="AQ1479" i="1" s="1"/>
  <c r="AW1479" i="1" s="1"/>
  <c r="BC1479" i="1" s="1"/>
  <c r="BI1479" i="1" s="1"/>
  <c r="BO1479" i="1" s="1"/>
  <c r="BT1479" i="1" s="1"/>
  <c r="BY1479" i="1" s="1"/>
  <c r="CG1479" i="1" s="1"/>
  <c r="CI1479" i="1" s="1"/>
  <c r="N1479" i="1"/>
  <c r="T1479" i="1" s="1"/>
  <c r="Z1479" i="1" s="1"/>
  <c r="AF1479" i="1" s="1"/>
  <c r="AL1479" i="1" s="1"/>
  <c r="AR1479" i="1" s="1"/>
  <c r="AX1479" i="1" s="1"/>
  <c r="BD1479" i="1" s="1"/>
  <c r="BJ1479" i="1" s="1"/>
  <c r="BP1479" i="1" s="1"/>
  <c r="BU1479" i="1" s="1"/>
  <c r="BZ1479" i="1" s="1"/>
  <c r="CJ1479" i="1" s="1"/>
  <c r="CL1479" i="1" s="1"/>
  <c r="BG1481" i="1"/>
  <c r="M1506" i="1"/>
  <c r="S1506" i="1" s="1"/>
  <c r="Y1506" i="1" s="1"/>
  <c r="AE1506" i="1" s="1"/>
  <c r="AK1506" i="1" s="1"/>
  <c r="AQ1506" i="1" s="1"/>
  <c r="AW1506" i="1" s="1"/>
  <c r="BC1506" i="1" s="1"/>
  <c r="BI1506" i="1" s="1"/>
  <c r="BO1506" i="1" s="1"/>
  <c r="BT1506" i="1" s="1"/>
  <c r="BY1506" i="1" s="1"/>
  <c r="CG1506" i="1" s="1"/>
  <c r="CI1506" i="1" s="1"/>
  <c r="N1506" i="1"/>
  <c r="T1506" i="1" s="1"/>
  <c r="Z1506" i="1" s="1"/>
  <c r="AF1506" i="1" s="1"/>
  <c r="AL1506" i="1" s="1"/>
  <c r="AR1506" i="1" s="1"/>
  <c r="AX1506" i="1" s="1"/>
  <c r="BD1506" i="1" s="1"/>
  <c r="BJ1506" i="1" s="1"/>
  <c r="BP1506" i="1" s="1"/>
  <c r="BU1506" i="1" s="1"/>
  <c r="BZ1506" i="1" s="1"/>
  <c r="CJ1506" i="1" s="1"/>
  <c r="CL1506" i="1" s="1"/>
  <c r="M1510" i="1"/>
  <c r="S1510" i="1" s="1"/>
  <c r="Y1510" i="1" s="1"/>
  <c r="AE1510" i="1" s="1"/>
  <c r="AK1510" i="1" s="1"/>
  <c r="AQ1510" i="1" s="1"/>
  <c r="AW1510" i="1" s="1"/>
  <c r="BC1510" i="1" s="1"/>
  <c r="BI1510" i="1" s="1"/>
  <c r="BO1510" i="1" s="1"/>
  <c r="BT1510" i="1" s="1"/>
  <c r="BY1510" i="1" s="1"/>
  <c r="CG1510" i="1" s="1"/>
  <c r="CI1510" i="1" s="1"/>
  <c r="N1510" i="1"/>
  <c r="T1510" i="1" s="1"/>
  <c r="Z1510" i="1" s="1"/>
  <c r="AF1510" i="1" s="1"/>
  <c r="AL1510" i="1" s="1"/>
  <c r="AR1510" i="1" s="1"/>
  <c r="AX1510" i="1" s="1"/>
  <c r="BD1510" i="1" s="1"/>
  <c r="BJ1510" i="1" s="1"/>
  <c r="BP1510" i="1" s="1"/>
  <c r="BU1510" i="1" s="1"/>
  <c r="BZ1510" i="1" s="1"/>
  <c r="CJ1510" i="1" s="1"/>
  <c r="CL1510" i="1" s="1"/>
  <c r="W1503" i="1"/>
  <c r="AM1503" i="1"/>
  <c r="G1518" i="1"/>
  <c r="L1519" i="1"/>
  <c r="R1519" i="1" s="1"/>
  <c r="X1519" i="1" s="1"/>
  <c r="AD1519" i="1" s="1"/>
  <c r="AJ1519" i="1" s="1"/>
  <c r="AP1519" i="1" s="1"/>
  <c r="AV1519" i="1" s="1"/>
  <c r="BB1519" i="1" s="1"/>
  <c r="BH1519" i="1" s="1"/>
  <c r="BN1519" i="1" s="1"/>
  <c r="BS1519" i="1" s="1"/>
  <c r="BX1519" i="1" s="1"/>
  <c r="CD1519" i="1" s="1"/>
  <c r="CF1519" i="1" s="1"/>
  <c r="F1524" i="1"/>
  <c r="L1524" i="1" s="1"/>
  <c r="R1524" i="1" s="1"/>
  <c r="X1524" i="1" s="1"/>
  <c r="AD1524" i="1" s="1"/>
  <c r="AJ1524" i="1" s="1"/>
  <c r="AP1524" i="1" s="1"/>
  <c r="AV1524" i="1" s="1"/>
  <c r="BB1524" i="1" s="1"/>
  <c r="BH1524" i="1" s="1"/>
  <c r="BN1524" i="1" s="1"/>
  <c r="BS1524" i="1" s="1"/>
  <c r="BX1524" i="1" s="1"/>
  <c r="CD1524" i="1" s="1"/>
  <c r="CF1524" i="1" s="1"/>
  <c r="M1529" i="1"/>
  <c r="S1529" i="1" s="1"/>
  <c r="Y1529" i="1" s="1"/>
  <c r="AE1529" i="1" s="1"/>
  <c r="AK1529" i="1" s="1"/>
  <c r="AQ1529" i="1" s="1"/>
  <c r="AW1529" i="1" s="1"/>
  <c r="BC1529" i="1" s="1"/>
  <c r="BI1529" i="1" s="1"/>
  <c r="BO1529" i="1" s="1"/>
  <c r="BT1529" i="1" s="1"/>
  <c r="BY1529" i="1" s="1"/>
  <c r="CG1529" i="1" s="1"/>
  <c r="CI1529" i="1" s="1"/>
  <c r="N1533" i="1"/>
  <c r="T1533" i="1" s="1"/>
  <c r="Z1533" i="1" s="1"/>
  <c r="AF1533" i="1" s="1"/>
  <c r="AL1533" i="1" s="1"/>
  <c r="AR1533" i="1" s="1"/>
  <c r="AX1533" i="1" s="1"/>
  <c r="BD1533" i="1" s="1"/>
  <c r="BJ1533" i="1" s="1"/>
  <c r="BP1533" i="1" s="1"/>
  <c r="BU1533" i="1" s="1"/>
  <c r="BZ1533" i="1" s="1"/>
  <c r="CJ1533" i="1" s="1"/>
  <c r="CL1533" i="1" s="1"/>
  <c r="H1537" i="1"/>
  <c r="L1538" i="1"/>
  <c r="R1538" i="1" s="1"/>
  <c r="X1538" i="1" s="1"/>
  <c r="AD1538" i="1" s="1"/>
  <c r="AJ1538" i="1" s="1"/>
  <c r="AP1538" i="1" s="1"/>
  <c r="AV1538" i="1" s="1"/>
  <c r="BB1538" i="1" s="1"/>
  <c r="BH1538" i="1" s="1"/>
  <c r="BN1538" i="1" s="1"/>
  <c r="BS1538" i="1" s="1"/>
  <c r="BX1538" i="1" s="1"/>
  <c r="CD1538" i="1" s="1"/>
  <c r="CF1538" i="1" s="1"/>
  <c r="M1538" i="1"/>
  <c r="S1538" i="1" s="1"/>
  <c r="Y1538" i="1" s="1"/>
  <c r="AE1538" i="1" s="1"/>
  <c r="AK1538" i="1" s="1"/>
  <c r="AQ1538" i="1" s="1"/>
  <c r="AW1538" i="1" s="1"/>
  <c r="BC1538" i="1" s="1"/>
  <c r="BI1538" i="1" s="1"/>
  <c r="BO1538" i="1" s="1"/>
  <c r="BT1538" i="1" s="1"/>
  <c r="BY1538" i="1" s="1"/>
  <c r="CG1538" i="1" s="1"/>
  <c r="CI1538" i="1" s="1"/>
  <c r="H1542" i="1"/>
  <c r="H1541" i="1" s="1"/>
  <c r="H1540" i="1" s="1"/>
  <c r="L1546" i="1"/>
  <c r="R1546" i="1" s="1"/>
  <c r="X1546" i="1" s="1"/>
  <c r="AD1546" i="1" s="1"/>
  <c r="AJ1546" i="1" s="1"/>
  <c r="AP1546" i="1" s="1"/>
  <c r="AV1546" i="1" s="1"/>
  <c r="BB1546" i="1" s="1"/>
  <c r="BH1546" i="1" s="1"/>
  <c r="BN1546" i="1" s="1"/>
  <c r="BS1546" i="1" s="1"/>
  <c r="BX1546" i="1" s="1"/>
  <c r="CD1546" i="1" s="1"/>
  <c r="CF1546" i="1" s="1"/>
  <c r="M1546" i="1"/>
  <c r="S1546" i="1" s="1"/>
  <c r="Y1546" i="1" s="1"/>
  <c r="AE1546" i="1" s="1"/>
  <c r="AK1546" i="1" s="1"/>
  <c r="AQ1546" i="1" s="1"/>
  <c r="AW1546" i="1" s="1"/>
  <c r="BC1546" i="1" s="1"/>
  <c r="BI1546" i="1" s="1"/>
  <c r="BO1546" i="1" s="1"/>
  <c r="BT1546" i="1" s="1"/>
  <c r="BY1546" i="1" s="1"/>
  <c r="CG1546" i="1" s="1"/>
  <c r="CI1546" i="1" s="1"/>
  <c r="G1551" i="1"/>
  <c r="K1551" i="1"/>
  <c r="L1552" i="1"/>
  <c r="R1552" i="1" s="1"/>
  <c r="X1552" i="1" s="1"/>
  <c r="AD1552" i="1" s="1"/>
  <c r="AJ1552" i="1" s="1"/>
  <c r="AP1552" i="1" s="1"/>
  <c r="AV1552" i="1" s="1"/>
  <c r="BB1552" i="1" s="1"/>
  <c r="BH1552" i="1" s="1"/>
  <c r="BN1552" i="1" s="1"/>
  <c r="BS1552" i="1" s="1"/>
  <c r="BX1552" i="1" s="1"/>
  <c r="CD1552" i="1" s="1"/>
  <c r="CF1552" i="1" s="1"/>
  <c r="M1555" i="1"/>
  <c r="S1555" i="1" s="1"/>
  <c r="Y1555" i="1" s="1"/>
  <c r="AE1555" i="1" s="1"/>
  <c r="AK1555" i="1" s="1"/>
  <c r="AQ1555" i="1" s="1"/>
  <c r="AW1555" i="1" s="1"/>
  <c r="BC1555" i="1" s="1"/>
  <c r="BI1555" i="1" s="1"/>
  <c r="BO1555" i="1" s="1"/>
  <c r="BT1555" i="1" s="1"/>
  <c r="BY1555" i="1" s="1"/>
  <c r="CG1555" i="1" s="1"/>
  <c r="CI1555" i="1" s="1"/>
  <c r="N1561" i="1"/>
  <c r="T1561" i="1" s="1"/>
  <c r="Z1561" i="1" s="1"/>
  <c r="AF1561" i="1" s="1"/>
  <c r="AL1561" i="1" s="1"/>
  <c r="AR1561" i="1" s="1"/>
  <c r="AX1561" i="1" s="1"/>
  <c r="BD1561" i="1" s="1"/>
  <c r="BJ1561" i="1" s="1"/>
  <c r="BP1561" i="1" s="1"/>
  <c r="BU1561" i="1" s="1"/>
  <c r="BZ1561" i="1" s="1"/>
  <c r="CJ1561" i="1" s="1"/>
  <c r="AB1559" i="1"/>
  <c r="AB1558" i="1" s="1"/>
  <c r="AZ1559" i="1"/>
  <c r="AZ1558" i="1" s="1"/>
  <c r="M1574" i="1"/>
  <c r="S1574" i="1" s="1"/>
  <c r="Y1574" i="1" s="1"/>
  <c r="AE1574" i="1" s="1"/>
  <c r="AK1574" i="1" s="1"/>
  <c r="AQ1574" i="1" s="1"/>
  <c r="AW1574" i="1" s="1"/>
  <c r="BC1574" i="1" s="1"/>
  <c r="BI1574" i="1" s="1"/>
  <c r="BO1574" i="1" s="1"/>
  <c r="BT1574" i="1" s="1"/>
  <c r="BY1574" i="1" s="1"/>
  <c r="CG1574" i="1" s="1"/>
  <c r="N1575" i="1"/>
  <c r="T1575" i="1" s="1"/>
  <c r="Z1575" i="1" s="1"/>
  <c r="AF1575" i="1" s="1"/>
  <c r="AL1575" i="1" s="1"/>
  <c r="AR1575" i="1" s="1"/>
  <c r="AX1575" i="1" s="1"/>
  <c r="BD1575" i="1" s="1"/>
  <c r="BJ1575" i="1" s="1"/>
  <c r="BP1575" i="1" s="1"/>
  <c r="BU1575" i="1" s="1"/>
  <c r="BZ1575" i="1" s="1"/>
  <c r="CJ1575" i="1" s="1"/>
  <c r="M1590" i="1"/>
  <c r="S1590" i="1" s="1"/>
  <c r="Y1590" i="1" s="1"/>
  <c r="AE1590" i="1" s="1"/>
  <c r="AK1590" i="1" s="1"/>
  <c r="AQ1590" i="1" s="1"/>
  <c r="AW1590" i="1" s="1"/>
  <c r="BC1590" i="1" s="1"/>
  <c r="BI1590" i="1" s="1"/>
  <c r="BO1590" i="1" s="1"/>
  <c r="BT1590" i="1" s="1"/>
  <c r="BY1590" i="1" s="1"/>
  <c r="CG1590" i="1" s="1"/>
  <c r="L1602" i="1"/>
  <c r="R1602" i="1" s="1"/>
  <c r="X1602" i="1" s="1"/>
  <c r="AD1602" i="1" s="1"/>
  <c r="AJ1602" i="1" s="1"/>
  <c r="AP1602" i="1" s="1"/>
  <c r="AV1602" i="1" s="1"/>
  <c r="BB1602" i="1" s="1"/>
  <c r="BH1602" i="1" s="1"/>
  <c r="BN1602" i="1" s="1"/>
  <c r="N1604" i="1"/>
  <c r="T1604" i="1" s="1"/>
  <c r="Z1604" i="1" s="1"/>
  <c r="AF1604" i="1" s="1"/>
  <c r="AL1604" i="1" s="1"/>
  <c r="AR1604" i="1" s="1"/>
  <c r="AX1604" i="1" s="1"/>
  <c r="BD1604" i="1" s="1"/>
  <c r="BJ1604" i="1" s="1"/>
  <c r="BP1604" i="1" s="1"/>
  <c r="BU1604" i="1" s="1"/>
  <c r="BZ1604" i="1" s="1"/>
  <c r="CJ1604" i="1" s="1"/>
  <c r="CL1604" i="1" s="1"/>
  <c r="N1610" i="1"/>
  <c r="T1610" i="1" s="1"/>
  <c r="Z1610" i="1" s="1"/>
  <c r="AF1610" i="1" s="1"/>
  <c r="AL1610" i="1" s="1"/>
  <c r="AR1610" i="1" s="1"/>
  <c r="AX1610" i="1" s="1"/>
  <c r="BD1610" i="1" s="1"/>
  <c r="BJ1610" i="1" s="1"/>
  <c r="BP1610" i="1" s="1"/>
  <c r="BU1610" i="1" s="1"/>
  <c r="BZ1610" i="1" s="1"/>
  <c r="CJ1610" i="1" s="1"/>
  <c r="CL1610" i="1" s="1"/>
  <c r="M1611" i="1"/>
  <c r="S1611" i="1" s="1"/>
  <c r="Y1611" i="1" s="1"/>
  <c r="AE1611" i="1" s="1"/>
  <c r="AK1611" i="1" s="1"/>
  <c r="AQ1611" i="1" s="1"/>
  <c r="AW1611" i="1" s="1"/>
  <c r="BC1611" i="1" s="1"/>
  <c r="BI1611" i="1" s="1"/>
  <c r="BO1611" i="1" s="1"/>
  <c r="BT1611" i="1" s="1"/>
  <c r="BY1611" i="1" s="1"/>
  <c r="CG1611" i="1" s="1"/>
  <c r="CI1611" i="1" s="1"/>
  <c r="L1619" i="1"/>
  <c r="R1619" i="1" s="1"/>
  <c r="X1619" i="1" s="1"/>
  <c r="AD1619" i="1" s="1"/>
  <c r="AJ1619" i="1" s="1"/>
  <c r="AP1619" i="1" s="1"/>
  <c r="AV1619" i="1" s="1"/>
  <c r="BB1619" i="1" s="1"/>
  <c r="BH1619" i="1" s="1"/>
  <c r="BN1619" i="1" s="1"/>
  <c r="BS1619" i="1" s="1"/>
  <c r="BX1619" i="1" s="1"/>
  <c r="CD1619" i="1" s="1"/>
  <c r="CF1619" i="1" s="1"/>
  <c r="L1628" i="1"/>
  <c r="R1628" i="1" s="1"/>
  <c r="X1628" i="1" s="1"/>
  <c r="AD1628" i="1" s="1"/>
  <c r="AJ1628" i="1" s="1"/>
  <c r="AP1628" i="1" s="1"/>
  <c r="AV1628" i="1" s="1"/>
  <c r="BB1628" i="1" s="1"/>
  <c r="BH1628" i="1" s="1"/>
  <c r="BN1628" i="1" s="1"/>
  <c r="N1629" i="1"/>
  <c r="T1629" i="1" s="1"/>
  <c r="Z1629" i="1" s="1"/>
  <c r="AF1629" i="1" s="1"/>
  <c r="AL1629" i="1" s="1"/>
  <c r="AR1629" i="1" s="1"/>
  <c r="AX1629" i="1" s="1"/>
  <c r="BD1629" i="1" s="1"/>
  <c r="BJ1629" i="1" s="1"/>
  <c r="BP1629" i="1" s="1"/>
  <c r="BU1629" i="1" s="1"/>
  <c r="BZ1629" i="1" s="1"/>
  <c r="CJ1629" i="1" s="1"/>
  <c r="CL1629" i="1" s="1"/>
  <c r="M1634" i="1"/>
  <c r="S1634" i="1" s="1"/>
  <c r="Y1634" i="1" s="1"/>
  <c r="AE1634" i="1" s="1"/>
  <c r="AK1634" i="1" s="1"/>
  <c r="AQ1634" i="1" s="1"/>
  <c r="AW1634" i="1" s="1"/>
  <c r="BC1634" i="1" s="1"/>
  <c r="BI1634" i="1" s="1"/>
  <c r="BO1634" i="1" s="1"/>
  <c r="BT1634" i="1" s="1"/>
  <c r="BY1634" i="1" s="1"/>
  <c r="CG1634" i="1" s="1"/>
  <c r="CI1634" i="1" s="1"/>
  <c r="N1637" i="1"/>
  <c r="T1637" i="1" s="1"/>
  <c r="Z1637" i="1" s="1"/>
  <c r="AF1637" i="1" s="1"/>
  <c r="AL1637" i="1" s="1"/>
  <c r="AR1637" i="1" s="1"/>
  <c r="AX1637" i="1" s="1"/>
  <c r="BD1637" i="1" s="1"/>
  <c r="BJ1637" i="1" s="1"/>
  <c r="BP1637" i="1" s="1"/>
  <c r="BU1637" i="1" s="1"/>
  <c r="BZ1637" i="1" s="1"/>
  <c r="CJ1637" i="1" s="1"/>
  <c r="CL1637" i="1" s="1"/>
  <c r="L1642" i="1"/>
  <c r="R1642" i="1" s="1"/>
  <c r="X1642" i="1" s="1"/>
  <c r="AD1642" i="1" s="1"/>
  <c r="AJ1642" i="1" s="1"/>
  <c r="AP1642" i="1" s="1"/>
  <c r="AV1642" i="1" s="1"/>
  <c r="BB1642" i="1" s="1"/>
  <c r="BH1642" i="1" s="1"/>
  <c r="BN1642" i="1" s="1"/>
  <c r="BS1642" i="1" s="1"/>
  <c r="BX1642" i="1" s="1"/>
  <c r="CD1642" i="1" s="1"/>
  <c r="CF1642" i="1" s="1"/>
  <c r="N1643" i="1"/>
  <c r="T1643" i="1" s="1"/>
  <c r="Z1643" i="1" s="1"/>
  <c r="AF1643" i="1" s="1"/>
  <c r="AL1643" i="1" s="1"/>
  <c r="AR1643" i="1" s="1"/>
  <c r="AX1643" i="1" s="1"/>
  <c r="BD1643" i="1" s="1"/>
  <c r="BJ1643" i="1" s="1"/>
  <c r="BP1643" i="1" s="1"/>
  <c r="BU1643" i="1" s="1"/>
  <c r="BZ1643" i="1" s="1"/>
  <c r="CJ1643" i="1" s="1"/>
  <c r="CL1643" i="1" s="1"/>
  <c r="N1646" i="1"/>
  <c r="T1646" i="1" s="1"/>
  <c r="Z1646" i="1" s="1"/>
  <c r="AF1646" i="1" s="1"/>
  <c r="AL1646" i="1" s="1"/>
  <c r="AR1646" i="1" s="1"/>
  <c r="AX1646" i="1" s="1"/>
  <c r="BD1646" i="1" s="1"/>
  <c r="BJ1646" i="1" s="1"/>
  <c r="BP1646" i="1" s="1"/>
  <c r="BU1646" i="1" s="1"/>
  <c r="BZ1646" i="1" s="1"/>
  <c r="CJ1646" i="1" s="1"/>
  <c r="CL1646" i="1" s="1"/>
  <c r="N1651" i="1"/>
  <c r="T1651" i="1" s="1"/>
  <c r="Z1651" i="1" s="1"/>
  <c r="AF1651" i="1" s="1"/>
  <c r="AL1651" i="1" s="1"/>
  <c r="AR1651" i="1" s="1"/>
  <c r="AX1651" i="1" s="1"/>
  <c r="BD1651" i="1" s="1"/>
  <c r="BJ1651" i="1" s="1"/>
  <c r="BP1651" i="1" s="1"/>
  <c r="BU1651" i="1" s="1"/>
  <c r="BZ1651" i="1" s="1"/>
  <c r="CJ1651" i="1" s="1"/>
  <c r="CL1651" i="1" s="1"/>
  <c r="M1652" i="1"/>
  <c r="S1652" i="1" s="1"/>
  <c r="Y1652" i="1" s="1"/>
  <c r="AE1652" i="1" s="1"/>
  <c r="AK1652" i="1" s="1"/>
  <c r="AQ1652" i="1" s="1"/>
  <c r="AW1652" i="1" s="1"/>
  <c r="BC1652" i="1" s="1"/>
  <c r="BI1652" i="1" s="1"/>
  <c r="BO1652" i="1" s="1"/>
  <c r="BT1652" i="1" s="1"/>
  <c r="BY1652" i="1" s="1"/>
  <c r="CG1652" i="1" s="1"/>
  <c r="CI1652" i="1" s="1"/>
  <c r="N1657" i="1"/>
  <c r="T1657" i="1" s="1"/>
  <c r="Z1657" i="1" s="1"/>
  <c r="AF1657" i="1" s="1"/>
  <c r="AL1657" i="1" s="1"/>
  <c r="AR1657" i="1" s="1"/>
  <c r="AX1657" i="1" s="1"/>
  <c r="BD1657" i="1" s="1"/>
  <c r="BJ1657" i="1" s="1"/>
  <c r="BP1657" i="1" s="1"/>
  <c r="BU1657" i="1" s="1"/>
  <c r="BZ1657" i="1" s="1"/>
  <c r="CJ1657" i="1" s="1"/>
  <c r="CL1657" i="1" s="1"/>
  <c r="M1662" i="1"/>
  <c r="S1662" i="1" s="1"/>
  <c r="Y1662" i="1" s="1"/>
  <c r="AE1662" i="1" s="1"/>
  <c r="AK1662" i="1" s="1"/>
  <c r="AQ1662" i="1" s="1"/>
  <c r="AW1662" i="1" s="1"/>
  <c r="BC1662" i="1" s="1"/>
  <c r="BI1662" i="1" s="1"/>
  <c r="BO1662" i="1" s="1"/>
  <c r="BT1662" i="1" s="1"/>
  <c r="BY1662" i="1" s="1"/>
  <c r="CG1662" i="1" s="1"/>
  <c r="CI1662" i="1" s="1"/>
  <c r="N1667" i="1"/>
  <c r="T1667" i="1" s="1"/>
  <c r="Z1667" i="1" s="1"/>
  <c r="AF1667" i="1" s="1"/>
  <c r="AL1667" i="1" s="1"/>
  <c r="AR1667" i="1" s="1"/>
  <c r="AX1667" i="1" s="1"/>
  <c r="BD1667" i="1" s="1"/>
  <c r="BJ1667" i="1" s="1"/>
  <c r="BP1667" i="1" s="1"/>
  <c r="BU1667" i="1" s="1"/>
  <c r="BZ1667" i="1" s="1"/>
  <c r="CJ1667" i="1" s="1"/>
  <c r="CL1667" i="1" s="1"/>
  <c r="M1670" i="1"/>
  <c r="S1670" i="1" s="1"/>
  <c r="Y1670" i="1" s="1"/>
  <c r="AE1670" i="1" s="1"/>
  <c r="AK1670" i="1" s="1"/>
  <c r="AQ1670" i="1" s="1"/>
  <c r="AW1670" i="1" s="1"/>
  <c r="BC1670" i="1" s="1"/>
  <c r="BI1670" i="1" s="1"/>
  <c r="BO1670" i="1" s="1"/>
  <c r="BT1670" i="1" s="1"/>
  <c r="BY1670" i="1" s="1"/>
  <c r="CG1670" i="1" s="1"/>
  <c r="CI1670" i="1" s="1"/>
  <c r="N1676" i="1"/>
  <c r="T1676" i="1" s="1"/>
  <c r="Z1676" i="1" s="1"/>
  <c r="AF1676" i="1" s="1"/>
  <c r="AL1676" i="1" s="1"/>
  <c r="AR1676" i="1" s="1"/>
  <c r="AX1676" i="1" s="1"/>
  <c r="BD1676" i="1" s="1"/>
  <c r="BJ1676" i="1" s="1"/>
  <c r="BP1676" i="1" s="1"/>
  <c r="BU1676" i="1" s="1"/>
  <c r="BZ1676" i="1" s="1"/>
  <c r="CJ1676" i="1" s="1"/>
  <c r="CL1676" i="1" s="1"/>
  <c r="M1678" i="1"/>
  <c r="S1678" i="1" s="1"/>
  <c r="Y1678" i="1" s="1"/>
  <c r="AE1678" i="1" s="1"/>
  <c r="AK1678" i="1" s="1"/>
  <c r="AQ1678" i="1" s="1"/>
  <c r="AW1678" i="1" s="1"/>
  <c r="BC1678" i="1" s="1"/>
  <c r="BI1678" i="1" s="1"/>
  <c r="BO1678" i="1" s="1"/>
  <c r="BT1678" i="1" s="1"/>
  <c r="BY1678" i="1" s="1"/>
  <c r="CG1678" i="1" s="1"/>
  <c r="CI1678" i="1" s="1"/>
  <c r="L1679" i="1"/>
  <c r="R1679" i="1" s="1"/>
  <c r="X1679" i="1" s="1"/>
  <c r="AD1679" i="1" s="1"/>
  <c r="AJ1679" i="1" s="1"/>
  <c r="AP1679" i="1" s="1"/>
  <c r="AV1679" i="1" s="1"/>
  <c r="BB1679" i="1" s="1"/>
  <c r="BH1679" i="1" s="1"/>
  <c r="BN1679" i="1" s="1"/>
  <c r="BS1679" i="1" s="1"/>
  <c r="BX1679" i="1" s="1"/>
  <c r="CD1679" i="1" s="1"/>
  <c r="CF1679" i="1" s="1"/>
  <c r="M1685" i="1"/>
  <c r="S1685" i="1" s="1"/>
  <c r="Y1685" i="1" s="1"/>
  <c r="AE1685" i="1" s="1"/>
  <c r="AK1685" i="1" s="1"/>
  <c r="AQ1685" i="1" s="1"/>
  <c r="AW1685" i="1" s="1"/>
  <c r="BC1685" i="1" s="1"/>
  <c r="BI1685" i="1" s="1"/>
  <c r="BO1685" i="1" s="1"/>
  <c r="BT1685" i="1" s="1"/>
  <c r="BY1685" i="1" s="1"/>
  <c r="CG1685" i="1" s="1"/>
  <c r="CI1685" i="1" s="1"/>
  <c r="N1690" i="1"/>
  <c r="T1690" i="1" s="1"/>
  <c r="Z1690" i="1" s="1"/>
  <c r="AF1690" i="1" s="1"/>
  <c r="AL1690" i="1" s="1"/>
  <c r="AR1690" i="1" s="1"/>
  <c r="AX1690" i="1" s="1"/>
  <c r="BD1690" i="1" s="1"/>
  <c r="BJ1690" i="1" s="1"/>
  <c r="BP1690" i="1" s="1"/>
  <c r="BU1690" i="1" s="1"/>
  <c r="BZ1690" i="1" s="1"/>
  <c r="CJ1690" i="1" s="1"/>
  <c r="CL1690" i="1" s="1"/>
  <c r="L1692" i="1"/>
  <c r="R1692" i="1" s="1"/>
  <c r="X1692" i="1" s="1"/>
  <c r="AD1692" i="1" s="1"/>
  <c r="AJ1692" i="1" s="1"/>
  <c r="AP1692" i="1" s="1"/>
  <c r="AV1692" i="1" s="1"/>
  <c r="BB1692" i="1" s="1"/>
  <c r="BH1692" i="1" s="1"/>
  <c r="BN1692" i="1" s="1"/>
  <c r="BS1692" i="1" s="1"/>
  <c r="BX1692" i="1" s="1"/>
  <c r="CD1692" i="1" s="1"/>
  <c r="CF1692" i="1" s="1"/>
  <c r="BV1688" i="1"/>
  <c r="BV1687" i="1" s="1"/>
  <c r="BV1681" i="1" s="1"/>
  <c r="N1693" i="1"/>
  <c r="T1693" i="1" s="1"/>
  <c r="Z1693" i="1" s="1"/>
  <c r="AF1693" i="1" s="1"/>
  <c r="AL1693" i="1" s="1"/>
  <c r="AR1693" i="1" s="1"/>
  <c r="AX1693" i="1" s="1"/>
  <c r="BD1693" i="1" s="1"/>
  <c r="BJ1693" i="1" s="1"/>
  <c r="BP1693" i="1" s="1"/>
  <c r="BU1693" i="1" s="1"/>
  <c r="BZ1693" i="1" s="1"/>
  <c r="CJ1693" i="1" s="1"/>
  <c r="CL1693" i="1" s="1"/>
  <c r="L1695" i="1"/>
  <c r="R1695" i="1" s="1"/>
  <c r="X1695" i="1" s="1"/>
  <c r="AD1695" i="1" s="1"/>
  <c r="AJ1695" i="1" s="1"/>
  <c r="AP1695" i="1" s="1"/>
  <c r="AV1695" i="1" s="1"/>
  <c r="BB1695" i="1" s="1"/>
  <c r="BH1695" i="1" s="1"/>
  <c r="BN1695" i="1" s="1"/>
  <c r="BS1695" i="1" s="1"/>
  <c r="BX1695" i="1" s="1"/>
  <c r="CD1695" i="1" s="1"/>
  <c r="CF1695" i="1" s="1"/>
  <c r="AA1688" i="1"/>
  <c r="AA1687" i="1" s="1"/>
  <c r="AA1681" i="1" s="1"/>
  <c r="AY1688" i="1"/>
  <c r="AY1687" i="1" s="1"/>
  <c r="AY1681" i="1" s="1"/>
  <c r="BW1688" i="1"/>
  <c r="BW1687" i="1" s="1"/>
  <c r="BW1681" i="1" s="1"/>
  <c r="N1700" i="1"/>
  <c r="T1700" i="1" s="1"/>
  <c r="Z1700" i="1" s="1"/>
  <c r="AF1700" i="1" s="1"/>
  <c r="AL1700" i="1" s="1"/>
  <c r="AR1700" i="1" s="1"/>
  <c r="AX1700" i="1" s="1"/>
  <c r="BD1700" i="1" s="1"/>
  <c r="BJ1700" i="1" s="1"/>
  <c r="BP1700" i="1" s="1"/>
  <c r="BU1700" i="1" s="1"/>
  <c r="BZ1700" i="1" s="1"/>
  <c r="CJ1700" i="1" s="1"/>
  <c r="CL1700" i="1" s="1"/>
  <c r="AD1700" i="1"/>
  <c r="AJ1700" i="1" s="1"/>
  <c r="AP1700" i="1" s="1"/>
  <c r="AV1700" i="1" s="1"/>
  <c r="BB1700" i="1" s="1"/>
  <c r="BH1700" i="1" s="1"/>
  <c r="BN1700" i="1" s="1"/>
  <c r="BS1700" i="1" s="1"/>
  <c r="BX1700" i="1" s="1"/>
  <c r="CD1700" i="1" s="1"/>
  <c r="CF1700" i="1" s="1"/>
  <c r="M1709" i="1"/>
  <c r="S1709" i="1" s="1"/>
  <c r="Y1709" i="1" s="1"/>
  <c r="AE1709" i="1" s="1"/>
  <c r="AK1709" i="1" s="1"/>
  <c r="AQ1709" i="1" s="1"/>
  <c r="AW1709" i="1" s="1"/>
  <c r="BC1709" i="1" s="1"/>
  <c r="BI1709" i="1" s="1"/>
  <c r="BO1709" i="1" s="1"/>
  <c r="BT1709" i="1" s="1"/>
  <c r="BY1709" i="1" s="1"/>
  <c r="CG1709" i="1" s="1"/>
  <c r="CI1709" i="1" s="1"/>
  <c r="N1716" i="1"/>
  <c r="T1716" i="1" s="1"/>
  <c r="Z1716" i="1" s="1"/>
  <c r="AF1716" i="1" s="1"/>
  <c r="AL1716" i="1" s="1"/>
  <c r="AR1716" i="1" s="1"/>
  <c r="AX1716" i="1" s="1"/>
  <c r="BD1716" i="1" s="1"/>
  <c r="BJ1716" i="1" s="1"/>
  <c r="BP1716" i="1" s="1"/>
  <c r="BU1716" i="1" s="1"/>
  <c r="BZ1716" i="1" s="1"/>
  <c r="CJ1716" i="1" s="1"/>
  <c r="CL1716" i="1" s="1"/>
  <c r="N1718" i="1"/>
  <c r="T1718" i="1" s="1"/>
  <c r="Z1718" i="1" s="1"/>
  <c r="AF1718" i="1" s="1"/>
  <c r="AL1718" i="1" s="1"/>
  <c r="AR1718" i="1" s="1"/>
  <c r="AX1718" i="1" s="1"/>
  <c r="BD1718" i="1" s="1"/>
  <c r="BJ1718" i="1" s="1"/>
  <c r="BP1718" i="1" s="1"/>
  <c r="BU1718" i="1" s="1"/>
  <c r="BZ1718" i="1" s="1"/>
  <c r="CJ1718" i="1" s="1"/>
  <c r="CL1718" i="1" s="1"/>
  <c r="M1719" i="1"/>
  <c r="S1719" i="1" s="1"/>
  <c r="Y1719" i="1" s="1"/>
  <c r="AE1719" i="1" s="1"/>
  <c r="AK1719" i="1" s="1"/>
  <c r="AQ1719" i="1" s="1"/>
  <c r="AW1719" i="1" s="1"/>
  <c r="BC1719" i="1" s="1"/>
  <c r="BI1719" i="1" s="1"/>
  <c r="BO1719" i="1" s="1"/>
  <c r="BT1719" i="1" s="1"/>
  <c r="BY1719" i="1" s="1"/>
  <c r="CG1719" i="1" s="1"/>
  <c r="CI1719" i="1" s="1"/>
  <c r="M1721" i="1"/>
  <c r="S1721" i="1" s="1"/>
  <c r="Y1721" i="1" s="1"/>
  <c r="AE1721" i="1" s="1"/>
  <c r="AK1721" i="1" s="1"/>
  <c r="AQ1721" i="1" s="1"/>
  <c r="AW1721" i="1" s="1"/>
  <c r="BC1721" i="1" s="1"/>
  <c r="BI1721" i="1" s="1"/>
  <c r="BO1721" i="1" s="1"/>
  <c r="BT1721" i="1" s="1"/>
  <c r="BY1721" i="1" s="1"/>
  <c r="CG1721" i="1" s="1"/>
  <c r="CI1721" i="1" s="1"/>
  <c r="L1722" i="1"/>
  <c r="R1722" i="1" s="1"/>
  <c r="X1722" i="1" s="1"/>
  <c r="AD1722" i="1" s="1"/>
  <c r="AJ1722" i="1" s="1"/>
  <c r="AP1722" i="1" s="1"/>
  <c r="AV1722" i="1" s="1"/>
  <c r="BB1722" i="1" s="1"/>
  <c r="BH1722" i="1" s="1"/>
  <c r="BN1722" i="1" s="1"/>
  <c r="BS1722" i="1" s="1"/>
  <c r="BX1722" i="1" s="1"/>
  <c r="CD1722" i="1" s="1"/>
  <c r="CF1722" i="1" s="1"/>
  <c r="M1726" i="1"/>
  <c r="S1726" i="1" s="1"/>
  <c r="Y1726" i="1" s="1"/>
  <c r="AE1726" i="1" s="1"/>
  <c r="AK1726" i="1" s="1"/>
  <c r="AQ1726" i="1" s="1"/>
  <c r="AW1726" i="1" s="1"/>
  <c r="BC1726" i="1" s="1"/>
  <c r="BI1726" i="1" s="1"/>
  <c r="BO1726" i="1" s="1"/>
  <c r="BT1726" i="1" s="1"/>
  <c r="BY1726" i="1" s="1"/>
  <c r="CG1726" i="1" s="1"/>
  <c r="CI1726" i="1" s="1"/>
  <c r="N1734" i="1"/>
  <c r="T1734" i="1" s="1"/>
  <c r="Z1734" i="1" s="1"/>
  <c r="AF1734" i="1" s="1"/>
  <c r="AL1734" i="1" s="1"/>
  <c r="AR1734" i="1" s="1"/>
  <c r="AX1734" i="1" s="1"/>
  <c r="BD1734" i="1" s="1"/>
  <c r="BJ1734" i="1" s="1"/>
  <c r="BP1734" i="1" s="1"/>
  <c r="BU1734" i="1" s="1"/>
  <c r="BZ1734" i="1" s="1"/>
  <c r="CJ1734" i="1" s="1"/>
  <c r="CL1734" i="1" s="1"/>
  <c r="X1739" i="1"/>
  <c r="AD1739" i="1" s="1"/>
  <c r="AJ1739" i="1" s="1"/>
  <c r="AP1739" i="1" s="1"/>
  <c r="AV1739" i="1" s="1"/>
  <c r="BB1739" i="1" s="1"/>
  <c r="BH1739" i="1" s="1"/>
  <c r="BN1739" i="1" s="1"/>
  <c r="BS1739" i="1" s="1"/>
  <c r="BX1739" i="1" s="1"/>
  <c r="CD1739" i="1" s="1"/>
  <c r="CF1739" i="1" s="1"/>
  <c r="K1744" i="1"/>
  <c r="M1753" i="1"/>
  <c r="S1753" i="1" s="1"/>
  <c r="Y1753" i="1" s="1"/>
  <c r="AE1753" i="1" s="1"/>
  <c r="AK1753" i="1" s="1"/>
  <c r="AQ1753" i="1" s="1"/>
  <c r="AW1753" i="1" s="1"/>
  <c r="BC1753" i="1" s="1"/>
  <c r="BI1753" i="1" s="1"/>
  <c r="BO1753" i="1" s="1"/>
  <c r="BT1753" i="1" s="1"/>
  <c r="BY1753" i="1" s="1"/>
  <c r="CG1753" i="1" s="1"/>
  <c r="CI1753" i="1" s="1"/>
  <c r="P1752" i="1"/>
  <c r="AU1752" i="1"/>
  <c r="CC1752" i="1"/>
  <c r="CC1742" i="1" s="1"/>
  <c r="N1755" i="1"/>
  <c r="T1755" i="1" s="1"/>
  <c r="Z1755" i="1" s="1"/>
  <c r="AF1755" i="1" s="1"/>
  <c r="AL1755" i="1" s="1"/>
  <c r="AR1755" i="1" s="1"/>
  <c r="AX1755" i="1" s="1"/>
  <c r="BD1755" i="1" s="1"/>
  <c r="BJ1755" i="1" s="1"/>
  <c r="BP1755" i="1" s="1"/>
  <c r="BU1755" i="1" s="1"/>
  <c r="BZ1755" i="1" s="1"/>
  <c r="CJ1755" i="1" s="1"/>
  <c r="CL1755" i="1" s="1"/>
  <c r="H1754" i="1"/>
  <c r="BQ1753" i="1"/>
  <c r="N1758" i="1"/>
  <c r="T1758" i="1" s="1"/>
  <c r="Z1758" i="1" s="1"/>
  <c r="AF1758" i="1" s="1"/>
  <c r="AL1758" i="1" s="1"/>
  <c r="AR1758" i="1" s="1"/>
  <c r="AX1758" i="1" s="1"/>
  <c r="BD1758" i="1" s="1"/>
  <c r="BJ1758" i="1" s="1"/>
  <c r="BP1758" i="1" s="1"/>
  <c r="BU1758" i="1" s="1"/>
  <c r="BZ1758" i="1" s="1"/>
  <c r="CJ1758" i="1" s="1"/>
  <c r="CL1758" i="1" s="1"/>
  <c r="H1757" i="1"/>
  <c r="N1757" i="1" s="1"/>
  <c r="T1757" i="1" s="1"/>
  <c r="Z1757" i="1" s="1"/>
  <c r="AF1757" i="1" s="1"/>
  <c r="AL1757" i="1" s="1"/>
  <c r="AR1757" i="1" s="1"/>
  <c r="AX1757" i="1" s="1"/>
  <c r="BD1757" i="1" s="1"/>
  <c r="BJ1757" i="1" s="1"/>
  <c r="BP1757" i="1" s="1"/>
  <c r="BU1757" i="1" s="1"/>
  <c r="BZ1757" i="1" s="1"/>
  <c r="CJ1757" i="1" s="1"/>
  <c r="CL1757" i="1" s="1"/>
  <c r="BR1757" i="1"/>
  <c r="BC1763" i="1"/>
  <c r="BI1763" i="1" s="1"/>
  <c r="BO1763" i="1" s="1"/>
  <c r="BT1763" i="1" s="1"/>
  <c r="BY1763" i="1" s="1"/>
  <c r="CG1763" i="1" s="1"/>
  <c r="AZ1762" i="1"/>
  <c r="AB1777" i="1"/>
  <c r="AI1777" i="1"/>
  <c r="N1778" i="1"/>
  <c r="T1778" i="1" s="1"/>
  <c r="Z1778" i="1" s="1"/>
  <c r="AF1778" i="1" s="1"/>
  <c r="AL1778" i="1" s="1"/>
  <c r="AR1778" i="1" s="1"/>
  <c r="AX1778" i="1" s="1"/>
  <c r="BD1778" i="1" s="1"/>
  <c r="BJ1778" i="1" s="1"/>
  <c r="BP1778" i="1" s="1"/>
  <c r="BU1778" i="1" s="1"/>
  <c r="BZ1778" i="1" s="1"/>
  <c r="CJ1778" i="1" s="1"/>
  <c r="CL1778" i="1" s="1"/>
  <c r="N1779" i="1"/>
  <c r="T1779" i="1" s="1"/>
  <c r="Z1779" i="1" s="1"/>
  <c r="AF1779" i="1" s="1"/>
  <c r="AL1779" i="1" s="1"/>
  <c r="AR1779" i="1" s="1"/>
  <c r="AX1779" i="1" s="1"/>
  <c r="BD1779" i="1" s="1"/>
  <c r="BJ1779" i="1" s="1"/>
  <c r="BP1779" i="1" s="1"/>
  <c r="BU1779" i="1" s="1"/>
  <c r="BZ1779" i="1" s="1"/>
  <c r="CJ1779" i="1" s="1"/>
  <c r="CL1779" i="1" s="1"/>
  <c r="AZ1777" i="1"/>
  <c r="BG1777" i="1"/>
  <c r="CA1777" i="1"/>
  <c r="AN1791" i="1"/>
  <c r="AT1791" i="1"/>
  <c r="BF1791" i="1"/>
  <c r="K1791" i="1"/>
  <c r="M1805" i="1"/>
  <c r="S1805" i="1" s="1"/>
  <c r="Y1805" i="1" s="1"/>
  <c r="AE1805" i="1" s="1"/>
  <c r="AK1805" i="1" s="1"/>
  <c r="AQ1805" i="1" s="1"/>
  <c r="AW1805" i="1" s="1"/>
  <c r="BC1805" i="1" s="1"/>
  <c r="BI1805" i="1" s="1"/>
  <c r="BO1805" i="1" s="1"/>
  <c r="BT1805" i="1" s="1"/>
  <c r="BY1805" i="1" s="1"/>
  <c r="CG1805" i="1" s="1"/>
  <c r="AB1804" i="1"/>
  <c r="H1817" i="1"/>
  <c r="N1817" i="1" s="1"/>
  <c r="T1817" i="1" s="1"/>
  <c r="Z1817" i="1" s="1"/>
  <c r="AF1817" i="1" s="1"/>
  <c r="AL1817" i="1" s="1"/>
  <c r="AR1817" i="1" s="1"/>
  <c r="AX1817" i="1" s="1"/>
  <c r="BD1817" i="1" s="1"/>
  <c r="BJ1817" i="1" s="1"/>
  <c r="BP1817" i="1" s="1"/>
  <c r="BU1817" i="1" s="1"/>
  <c r="BZ1817" i="1" s="1"/>
  <c r="CJ1817" i="1" s="1"/>
  <c r="CL1817" i="1" s="1"/>
  <c r="N1818" i="1"/>
  <c r="T1818" i="1" s="1"/>
  <c r="Z1818" i="1" s="1"/>
  <c r="AF1818" i="1" s="1"/>
  <c r="AL1818" i="1" s="1"/>
  <c r="AR1818" i="1" s="1"/>
  <c r="AX1818" i="1" s="1"/>
  <c r="BD1818" i="1" s="1"/>
  <c r="BJ1818" i="1" s="1"/>
  <c r="BP1818" i="1" s="1"/>
  <c r="BU1818" i="1" s="1"/>
  <c r="BZ1818" i="1" s="1"/>
  <c r="CJ1818" i="1" s="1"/>
  <c r="CL1818" i="1" s="1"/>
  <c r="N1819" i="1"/>
  <c r="T1819" i="1" s="1"/>
  <c r="Z1819" i="1" s="1"/>
  <c r="AF1819" i="1" s="1"/>
  <c r="AL1819" i="1" s="1"/>
  <c r="AR1819" i="1" s="1"/>
  <c r="AX1819" i="1" s="1"/>
  <c r="BD1819" i="1" s="1"/>
  <c r="BJ1819" i="1" s="1"/>
  <c r="BP1819" i="1" s="1"/>
  <c r="BU1819" i="1" s="1"/>
  <c r="BZ1819" i="1" s="1"/>
  <c r="CJ1819" i="1" s="1"/>
  <c r="CL1819" i="1" s="1"/>
  <c r="G1827" i="1"/>
  <c r="M1828" i="1"/>
  <c r="S1828" i="1" s="1"/>
  <c r="Y1828" i="1" s="1"/>
  <c r="AE1828" i="1" s="1"/>
  <c r="AK1828" i="1" s="1"/>
  <c r="AQ1828" i="1" s="1"/>
  <c r="AW1828" i="1" s="1"/>
  <c r="BC1828" i="1" s="1"/>
  <c r="BI1828" i="1" s="1"/>
  <c r="BO1828" i="1" s="1"/>
  <c r="BT1828" i="1" s="1"/>
  <c r="BY1828" i="1" s="1"/>
  <c r="CG1828" i="1" s="1"/>
  <c r="CI1828" i="1" s="1"/>
  <c r="BA1826" i="1"/>
  <c r="BA1825" i="1" s="1"/>
  <c r="N1837" i="1"/>
  <c r="T1837" i="1" s="1"/>
  <c r="Z1837" i="1" s="1"/>
  <c r="AF1837" i="1" s="1"/>
  <c r="AL1837" i="1" s="1"/>
  <c r="AR1837" i="1" s="1"/>
  <c r="AX1837" i="1" s="1"/>
  <c r="BD1837" i="1" s="1"/>
  <c r="BJ1837" i="1" s="1"/>
  <c r="BP1837" i="1" s="1"/>
  <c r="BU1837" i="1" s="1"/>
  <c r="BZ1837" i="1" s="1"/>
  <c r="CJ1837" i="1" s="1"/>
  <c r="CL1837" i="1" s="1"/>
  <c r="I1835" i="1"/>
  <c r="I1834" i="1" s="1"/>
  <c r="I1833" i="1" s="1"/>
  <c r="F1853" i="1"/>
  <c r="L1854" i="1"/>
  <c r="R1854" i="1" s="1"/>
  <c r="X1854" i="1" s="1"/>
  <c r="AD1854" i="1" s="1"/>
  <c r="AJ1854" i="1" s="1"/>
  <c r="AP1854" i="1" s="1"/>
  <c r="AV1854" i="1" s="1"/>
  <c r="BB1854" i="1" s="1"/>
  <c r="BH1854" i="1" s="1"/>
  <c r="BN1854" i="1" s="1"/>
  <c r="BS1854" i="1" s="1"/>
  <c r="BX1854" i="1" s="1"/>
  <c r="CD1854" i="1" s="1"/>
  <c r="CF1854" i="1" s="1"/>
  <c r="L1872" i="1"/>
  <c r="R1872" i="1" s="1"/>
  <c r="X1872" i="1" s="1"/>
  <c r="AD1872" i="1" s="1"/>
  <c r="AJ1872" i="1" s="1"/>
  <c r="AP1872" i="1" s="1"/>
  <c r="AV1872" i="1" s="1"/>
  <c r="BB1872" i="1" s="1"/>
  <c r="BH1872" i="1" s="1"/>
  <c r="BN1872" i="1" s="1"/>
  <c r="BS1872" i="1" s="1"/>
  <c r="BX1872" i="1" s="1"/>
  <c r="CD1872" i="1" s="1"/>
  <c r="CF1872" i="1" s="1"/>
  <c r="F1871" i="1"/>
  <c r="M1872" i="1"/>
  <c r="S1872" i="1" s="1"/>
  <c r="Y1872" i="1" s="1"/>
  <c r="AE1872" i="1" s="1"/>
  <c r="AK1872" i="1" s="1"/>
  <c r="AQ1872" i="1" s="1"/>
  <c r="AW1872" i="1" s="1"/>
  <c r="BC1872" i="1" s="1"/>
  <c r="BI1872" i="1" s="1"/>
  <c r="BO1872" i="1" s="1"/>
  <c r="BT1872" i="1" s="1"/>
  <c r="BY1872" i="1" s="1"/>
  <c r="CG1872" i="1" s="1"/>
  <c r="CI1872" i="1" s="1"/>
  <c r="J1871" i="1"/>
  <c r="F1890" i="1"/>
  <c r="L1891" i="1"/>
  <c r="R1891" i="1" s="1"/>
  <c r="X1891" i="1" s="1"/>
  <c r="AD1891" i="1" s="1"/>
  <c r="AJ1891" i="1" s="1"/>
  <c r="AP1891" i="1" s="1"/>
  <c r="AV1891" i="1" s="1"/>
  <c r="BB1891" i="1" s="1"/>
  <c r="BH1891" i="1" s="1"/>
  <c r="BN1891" i="1" s="1"/>
  <c r="BS1891" i="1" s="1"/>
  <c r="BX1891" i="1" s="1"/>
  <c r="CD1891" i="1" s="1"/>
  <c r="AR1911" i="1"/>
  <c r="AX1911" i="1" s="1"/>
  <c r="BD1911" i="1" s="1"/>
  <c r="BJ1911" i="1" s="1"/>
  <c r="BP1911" i="1" s="1"/>
  <c r="BU1911" i="1" s="1"/>
  <c r="BZ1911" i="1" s="1"/>
  <c r="CJ1911" i="1" s="1"/>
  <c r="CL1911" i="1" s="1"/>
  <c r="AO1910" i="1"/>
  <c r="AR1910" i="1" s="1"/>
  <c r="AX1910" i="1" s="1"/>
  <c r="BD1910" i="1" s="1"/>
  <c r="BJ1910" i="1" s="1"/>
  <c r="BP1910" i="1" s="1"/>
  <c r="BU1910" i="1" s="1"/>
  <c r="BZ1910" i="1" s="1"/>
  <c r="CJ1910" i="1" s="1"/>
  <c r="CL1910" i="1" s="1"/>
  <c r="J1940" i="1"/>
  <c r="V1955" i="1"/>
  <c r="V1954" i="1" s="1"/>
  <c r="AT1955" i="1"/>
  <c r="AT1954" i="1" s="1"/>
  <c r="BA1955" i="1"/>
  <c r="BA1954" i="1" s="1"/>
  <c r="BK1955" i="1"/>
  <c r="BK1954" i="1" s="1"/>
  <c r="N1963" i="1"/>
  <c r="T1963" i="1" s="1"/>
  <c r="Z1963" i="1" s="1"/>
  <c r="AF1963" i="1" s="1"/>
  <c r="AL1963" i="1" s="1"/>
  <c r="AR1963" i="1" s="1"/>
  <c r="AX1963" i="1" s="1"/>
  <c r="BD1963" i="1" s="1"/>
  <c r="BJ1963" i="1" s="1"/>
  <c r="BP1963" i="1" s="1"/>
  <c r="BU1963" i="1" s="1"/>
  <c r="BZ1963" i="1" s="1"/>
  <c r="CJ1963" i="1" s="1"/>
  <c r="CL1963" i="1" s="1"/>
  <c r="N1965" i="1"/>
  <c r="T1965" i="1" s="1"/>
  <c r="Z1965" i="1" s="1"/>
  <c r="AF1965" i="1" s="1"/>
  <c r="AL1965" i="1" s="1"/>
  <c r="AR1965" i="1" s="1"/>
  <c r="AX1965" i="1" s="1"/>
  <c r="BD1965" i="1" s="1"/>
  <c r="BJ1965" i="1" s="1"/>
  <c r="BP1965" i="1" s="1"/>
  <c r="BU1965" i="1" s="1"/>
  <c r="BZ1965" i="1" s="1"/>
  <c r="CJ1965" i="1" s="1"/>
  <c r="CL1965" i="1" s="1"/>
  <c r="L1980" i="1"/>
  <c r="R1980" i="1" s="1"/>
  <c r="X1980" i="1" s="1"/>
  <c r="AD1980" i="1" s="1"/>
  <c r="AJ1980" i="1" s="1"/>
  <c r="AP1980" i="1" s="1"/>
  <c r="AV1980" i="1" s="1"/>
  <c r="BB1980" i="1" s="1"/>
  <c r="BH1980" i="1" s="1"/>
  <c r="BN1980" i="1" s="1"/>
  <c r="BS1980" i="1" s="1"/>
  <c r="BX1980" i="1" s="1"/>
  <c r="CD1980" i="1" s="1"/>
  <c r="CF1980" i="1" s="1"/>
  <c r="F1979" i="1"/>
  <c r="AY1983" i="1"/>
  <c r="G1988" i="1"/>
  <c r="W2020" i="1"/>
  <c r="W2019" i="1" s="1"/>
  <c r="M2025" i="1"/>
  <c r="S2025" i="1" s="1"/>
  <c r="Y2025" i="1" s="1"/>
  <c r="AE2025" i="1" s="1"/>
  <c r="AK2025" i="1" s="1"/>
  <c r="AQ2025" i="1" s="1"/>
  <c r="AW2025" i="1" s="1"/>
  <c r="BC2025" i="1" s="1"/>
  <c r="BI2025" i="1" s="1"/>
  <c r="BO2025" i="1" s="1"/>
  <c r="BT2025" i="1" s="1"/>
  <c r="BY2025" i="1" s="1"/>
  <c r="CG2025" i="1" s="1"/>
  <c r="CI2025" i="1" s="1"/>
  <c r="G2024" i="1"/>
  <c r="BE2027" i="1"/>
  <c r="M2061" i="1"/>
  <c r="S2061" i="1" s="1"/>
  <c r="Y2061" i="1" s="1"/>
  <c r="AE2061" i="1" s="1"/>
  <c r="AK2061" i="1" s="1"/>
  <c r="AQ2061" i="1" s="1"/>
  <c r="AW2061" i="1" s="1"/>
  <c r="BC2061" i="1" s="1"/>
  <c r="BI2061" i="1" s="1"/>
  <c r="BO2061" i="1" s="1"/>
  <c r="BT2061" i="1" s="1"/>
  <c r="BY2061" i="1" s="1"/>
  <c r="CG2061" i="1" s="1"/>
  <c r="CI2061" i="1" s="1"/>
  <c r="G2060" i="1"/>
  <c r="M2159" i="1"/>
  <c r="S2159" i="1" s="1"/>
  <c r="Y2159" i="1" s="1"/>
  <c r="AE2159" i="1" s="1"/>
  <c r="AK2159" i="1" s="1"/>
  <c r="AQ2159" i="1" s="1"/>
  <c r="AW2159" i="1" s="1"/>
  <c r="BC2159" i="1" s="1"/>
  <c r="BI2159" i="1" s="1"/>
  <c r="BO2159" i="1" s="1"/>
  <c r="BT2159" i="1" s="1"/>
  <c r="BY2159" i="1" s="1"/>
  <c r="CG2159" i="1" s="1"/>
  <c r="CI2159" i="1" s="1"/>
  <c r="J2158" i="1"/>
  <c r="M2158" i="1" s="1"/>
  <c r="S2158" i="1" s="1"/>
  <c r="Y2158" i="1" s="1"/>
  <c r="AE2158" i="1" s="1"/>
  <c r="AK2158" i="1" s="1"/>
  <c r="AQ2158" i="1" s="1"/>
  <c r="AW2158" i="1" s="1"/>
  <c r="BC2158" i="1" s="1"/>
  <c r="BI2158" i="1" s="1"/>
  <c r="BO2158" i="1" s="1"/>
  <c r="BT2158" i="1" s="1"/>
  <c r="BY2158" i="1" s="1"/>
  <c r="CG2158" i="1" s="1"/>
  <c r="CI2158" i="1" s="1"/>
  <c r="AT1481" i="1"/>
  <c r="CB1487" i="1"/>
  <c r="CB1481" i="1" s="1"/>
  <c r="BA1493" i="1"/>
  <c r="AT1503" i="1"/>
  <c r="N1519" i="1"/>
  <c r="T1519" i="1" s="1"/>
  <c r="Z1519" i="1" s="1"/>
  <c r="AF1519" i="1" s="1"/>
  <c r="AL1519" i="1" s="1"/>
  <c r="AR1519" i="1" s="1"/>
  <c r="AX1519" i="1" s="1"/>
  <c r="BD1519" i="1" s="1"/>
  <c r="BJ1519" i="1" s="1"/>
  <c r="BP1519" i="1" s="1"/>
  <c r="BU1519" i="1" s="1"/>
  <c r="BZ1519" i="1" s="1"/>
  <c r="CJ1519" i="1" s="1"/>
  <c r="CL1519" i="1" s="1"/>
  <c r="N1524" i="1"/>
  <c r="T1524" i="1" s="1"/>
  <c r="Z1524" i="1" s="1"/>
  <c r="AF1524" i="1" s="1"/>
  <c r="AL1524" i="1" s="1"/>
  <c r="AR1524" i="1" s="1"/>
  <c r="AX1524" i="1" s="1"/>
  <c r="BD1524" i="1" s="1"/>
  <c r="BJ1524" i="1" s="1"/>
  <c r="BP1524" i="1" s="1"/>
  <c r="BU1524" i="1" s="1"/>
  <c r="BZ1524" i="1" s="1"/>
  <c r="CJ1524" i="1" s="1"/>
  <c r="CL1524" i="1" s="1"/>
  <c r="BA1570" i="1"/>
  <c r="BD1570" i="1" s="1"/>
  <c r="BJ1570" i="1" s="1"/>
  <c r="BP1570" i="1" s="1"/>
  <c r="BU1570" i="1" s="1"/>
  <c r="BZ1570" i="1" s="1"/>
  <c r="CJ1570" i="1" s="1"/>
  <c r="CL1570" i="1" s="1"/>
  <c r="BQ1579" i="1"/>
  <c r="L1580" i="1"/>
  <c r="R1580" i="1" s="1"/>
  <c r="X1580" i="1" s="1"/>
  <c r="AD1580" i="1" s="1"/>
  <c r="AJ1580" i="1" s="1"/>
  <c r="AP1580" i="1" s="1"/>
  <c r="AV1580" i="1" s="1"/>
  <c r="BB1580" i="1" s="1"/>
  <c r="BH1580" i="1" s="1"/>
  <c r="BN1580" i="1" s="1"/>
  <c r="BS1580" i="1" s="1"/>
  <c r="BX1580" i="1" s="1"/>
  <c r="CD1580" i="1" s="1"/>
  <c r="CF1580" i="1" s="1"/>
  <c r="BQ1583" i="1"/>
  <c r="L1584" i="1"/>
  <c r="R1584" i="1" s="1"/>
  <c r="X1584" i="1" s="1"/>
  <c r="AD1584" i="1" s="1"/>
  <c r="AJ1584" i="1" s="1"/>
  <c r="AP1584" i="1" s="1"/>
  <c r="AV1584" i="1" s="1"/>
  <c r="BB1584" i="1" s="1"/>
  <c r="BH1584" i="1" s="1"/>
  <c r="BN1584" i="1" s="1"/>
  <c r="BS1584" i="1" s="1"/>
  <c r="BX1584" i="1" s="1"/>
  <c r="CD1584" i="1" s="1"/>
  <c r="CF1584" i="1" s="1"/>
  <c r="F1594" i="1"/>
  <c r="H1598" i="1"/>
  <c r="L1603" i="1"/>
  <c r="R1603" i="1" s="1"/>
  <c r="X1603" i="1" s="1"/>
  <c r="AD1603" i="1" s="1"/>
  <c r="AJ1603" i="1" s="1"/>
  <c r="AP1603" i="1" s="1"/>
  <c r="AV1603" i="1" s="1"/>
  <c r="BB1603" i="1" s="1"/>
  <c r="BH1603" i="1" s="1"/>
  <c r="BN1603" i="1" s="1"/>
  <c r="BS1603" i="1" s="1"/>
  <c r="BX1603" i="1" s="1"/>
  <c r="CD1603" i="1" s="1"/>
  <c r="CF1603" i="1" s="1"/>
  <c r="N1611" i="1"/>
  <c r="T1611" i="1" s="1"/>
  <c r="Z1611" i="1" s="1"/>
  <c r="AF1611" i="1" s="1"/>
  <c r="AL1611" i="1" s="1"/>
  <c r="AR1611" i="1" s="1"/>
  <c r="AX1611" i="1" s="1"/>
  <c r="BD1611" i="1" s="1"/>
  <c r="BJ1611" i="1" s="1"/>
  <c r="BP1611" i="1" s="1"/>
  <c r="BU1611" i="1" s="1"/>
  <c r="BZ1611" i="1" s="1"/>
  <c r="CJ1611" i="1" s="1"/>
  <c r="CL1611" i="1" s="1"/>
  <c r="M1613" i="1"/>
  <c r="S1613" i="1" s="1"/>
  <c r="Y1613" i="1" s="1"/>
  <c r="AE1613" i="1" s="1"/>
  <c r="AK1613" i="1" s="1"/>
  <c r="AQ1613" i="1" s="1"/>
  <c r="AW1613" i="1" s="1"/>
  <c r="BC1613" i="1" s="1"/>
  <c r="BI1613" i="1" s="1"/>
  <c r="BO1613" i="1" s="1"/>
  <c r="BT1613" i="1" s="1"/>
  <c r="BY1613" i="1" s="1"/>
  <c r="CG1613" i="1" s="1"/>
  <c r="CI1613" i="1" s="1"/>
  <c r="M1619" i="1"/>
  <c r="S1619" i="1" s="1"/>
  <c r="Y1619" i="1" s="1"/>
  <c r="AE1619" i="1" s="1"/>
  <c r="AK1619" i="1" s="1"/>
  <c r="AQ1619" i="1" s="1"/>
  <c r="AW1619" i="1" s="1"/>
  <c r="BC1619" i="1" s="1"/>
  <c r="BI1619" i="1" s="1"/>
  <c r="BO1619" i="1" s="1"/>
  <c r="BT1619" i="1" s="1"/>
  <c r="BY1619" i="1" s="1"/>
  <c r="CG1619" i="1" s="1"/>
  <c r="CI1619" i="1" s="1"/>
  <c r="M1638" i="1"/>
  <c r="S1638" i="1" s="1"/>
  <c r="Y1638" i="1" s="1"/>
  <c r="AE1638" i="1" s="1"/>
  <c r="AK1638" i="1" s="1"/>
  <c r="AQ1638" i="1" s="1"/>
  <c r="AW1638" i="1" s="1"/>
  <c r="BC1638" i="1" s="1"/>
  <c r="BI1638" i="1" s="1"/>
  <c r="BO1638" i="1" s="1"/>
  <c r="BT1638" i="1" s="1"/>
  <c r="BY1638" i="1" s="1"/>
  <c r="CG1638" i="1" s="1"/>
  <c r="CI1638" i="1" s="1"/>
  <c r="N1649" i="1"/>
  <c r="T1649" i="1" s="1"/>
  <c r="Z1649" i="1" s="1"/>
  <c r="AF1649" i="1" s="1"/>
  <c r="AL1649" i="1" s="1"/>
  <c r="AR1649" i="1" s="1"/>
  <c r="AX1649" i="1" s="1"/>
  <c r="BD1649" i="1" s="1"/>
  <c r="BJ1649" i="1" s="1"/>
  <c r="BP1649" i="1" s="1"/>
  <c r="BU1649" i="1" s="1"/>
  <c r="BZ1649" i="1" s="1"/>
  <c r="CJ1649" i="1" s="1"/>
  <c r="CL1649" i="1" s="1"/>
  <c r="M1649" i="1"/>
  <c r="S1649" i="1" s="1"/>
  <c r="Y1649" i="1" s="1"/>
  <c r="AE1649" i="1" s="1"/>
  <c r="AK1649" i="1" s="1"/>
  <c r="AQ1649" i="1" s="1"/>
  <c r="AW1649" i="1" s="1"/>
  <c r="BC1649" i="1" s="1"/>
  <c r="BI1649" i="1" s="1"/>
  <c r="BO1649" i="1" s="1"/>
  <c r="BT1649" i="1" s="1"/>
  <c r="BY1649" i="1" s="1"/>
  <c r="CG1649" i="1" s="1"/>
  <c r="CI1649" i="1" s="1"/>
  <c r="N1652" i="1"/>
  <c r="T1652" i="1" s="1"/>
  <c r="Z1652" i="1" s="1"/>
  <c r="AF1652" i="1" s="1"/>
  <c r="AL1652" i="1" s="1"/>
  <c r="AR1652" i="1" s="1"/>
  <c r="AX1652" i="1" s="1"/>
  <c r="BD1652" i="1" s="1"/>
  <c r="BJ1652" i="1" s="1"/>
  <c r="BP1652" i="1" s="1"/>
  <c r="BU1652" i="1" s="1"/>
  <c r="BZ1652" i="1" s="1"/>
  <c r="CJ1652" i="1" s="1"/>
  <c r="CL1652" i="1" s="1"/>
  <c r="M1653" i="1"/>
  <c r="S1653" i="1" s="1"/>
  <c r="Y1653" i="1" s="1"/>
  <c r="AE1653" i="1" s="1"/>
  <c r="AK1653" i="1" s="1"/>
  <c r="AQ1653" i="1" s="1"/>
  <c r="AW1653" i="1" s="1"/>
  <c r="BC1653" i="1" s="1"/>
  <c r="BI1653" i="1" s="1"/>
  <c r="BO1653" i="1" s="1"/>
  <c r="BT1653" i="1" s="1"/>
  <c r="BY1653" i="1" s="1"/>
  <c r="CG1653" i="1" s="1"/>
  <c r="CI1653" i="1" s="1"/>
  <c r="L1671" i="1"/>
  <c r="R1671" i="1" s="1"/>
  <c r="X1671" i="1" s="1"/>
  <c r="AD1671" i="1" s="1"/>
  <c r="AJ1671" i="1" s="1"/>
  <c r="AP1671" i="1" s="1"/>
  <c r="AV1671" i="1" s="1"/>
  <c r="BB1671" i="1" s="1"/>
  <c r="BH1671" i="1" s="1"/>
  <c r="BN1671" i="1" s="1"/>
  <c r="BS1671" i="1" s="1"/>
  <c r="BX1671" i="1" s="1"/>
  <c r="CD1671" i="1" s="1"/>
  <c r="CF1671" i="1" s="1"/>
  <c r="L1675" i="1"/>
  <c r="R1675" i="1" s="1"/>
  <c r="X1675" i="1" s="1"/>
  <c r="AD1675" i="1" s="1"/>
  <c r="AJ1675" i="1" s="1"/>
  <c r="AP1675" i="1" s="1"/>
  <c r="AV1675" i="1" s="1"/>
  <c r="BB1675" i="1" s="1"/>
  <c r="BH1675" i="1" s="1"/>
  <c r="BN1675" i="1" s="1"/>
  <c r="BS1675" i="1" s="1"/>
  <c r="BX1675" i="1" s="1"/>
  <c r="CD1675" i="1" s="1"/>
  <c r="CF1675" i="1" s="1"/>
  <c r="M1679" i="1"/>
  <c r="S1679" i="1" s="1"/>
  <c r="Y1679" i="1" s="1"/>
  <c r="AE1679" i="1" s="1"/>
  <c r="AK1679" i="1" s="1"/>
  <c r="AQ1679" i="1" s="1"/>
  <c r="AW1679" i="1" s="1"/>
  <c r="BC1679" i="1" s="1"/>
  <c r="BI1679" i="1" s="1"/>
  <c r="BO1679" i="1" s="1"/>
  <c r="BT1679" i="1" s="1"/>
  <c r="BY1679" i="1" s="1"/>
  <c r="CG1679" i="1" s="1"/>
  <c r="CI1679" i="1" s="1"/>
  <c r="N1685" i="1"/>
  <c r="T1685" i="1" s="1"/>
  <c r="Z1685" i="1" s="1"/>
  <c r="AF1685" i="1" s="1"/>
  <c r="AL1685" i="1" s="1"/>
  <c r="AR1685" i="1" s="1"/>
  <c r="AX1685" i="1" s="1"/>
  <c r="BD1685" i="1" s="1"/>
  <c r="BJ1685" i="1" s="1"/>
  <c r="BP1685" i="1" s="1"/>
  <c r="BU1685" i="1" s="1"/>
  <c r="BZ1685" i="1" s="1"/>
  <c r="CJ1685" i="1" s="1"/>
  <c r="CL1685" i="1" s="1"/>
  <c r="M1695" i="1"/>
  <c r="S1695" i="1" s="1"/>
  <c r="Y1695" i="1" s="1"/>
  <c r="AE1695" i="1" s="1"/>
  <c r="AK1695" i="1" s="1"/>
  <c r="AQ1695" i="1" s="1"/>
  <c r="AW1695" i="1" s="1"/>
  <c r="BC1695" i="1" s="1"/>
  <c r="BI1695" i="1" s="1"/>
  <c r="BO1695" i="1" s="1"/>
  <c r="N1695" i="1"/>
  <c r="T1695" i="1" s="1"/>
  <c r="Z1695" i="1" s="1"/>
  <c r="AF1695" i="1" s="1"/>
  <c r="AL1695" i="1" s="1"/>
  <c r="AR1695" i="1" s="1"/>
  <c r="AX1695" i="1" s="1"/>
  <c r="BD1695" i="1" s="1"/>
  <c r="BJ1695" i="1" s="1"/>
  <c r="BP1695" i="1" s="1"/>
  <c r="BU1695" i="1" s="1"/>
  <c r="BZ1695" i="1" s="1"/>
  <c r="CJ1695" i="1" s="1"/>
  <c r="CL1695" i="1" s="1"/>
  <c r="AI1688" i="1"/>
  <c r="AI1687" i="1" s="1"/>
  <c r="AI1681" i="1" s="1"/>
  <c r="BG1688" i="1"/>
  <c r="BG1687" i="1" s="1"/>
  <c r="BG1681" i="1" s="1"/>
  <c r="CA1688" i="1"/>
  <c r="CA1687" i="1" s="1"/>
  <c r="CA1681" i="1" s="1"/>
  <c r="L1696" i="1"/>
  <c r="R1696" i="1" s="1"/>
  <c r="X1696" i="1" s="1"/>
  <c r="AD1696" i="1" s="1"/>
  <c r="AJ1696" i="1" s="1"/>
  <c r="AP1696" i="1" s="1"/>
  <c r="AV1696" i="1" s="1"/>
  <c r="BB1696" i="1" s="1"/>
  <c r="BH1696" i="1" s="1"/>
  <c r="BN1696" i="1" s="1"/>
  <c r="BS1696" i="1" s="1"/>
  <c r="BX1696" i="1" s="1"/>
  <c r="CD1696" i="1" s="1"/>
  <c r="CF1696" i="1" s="1"/>
  <c r="L1705" i="1"/>
  <c r="R1705" i="1" s="1"/>
  <c r="X1705" i="1" s="1"/>
  <c r="AD1705" i="1" s="1"/>
  <c r="AJ1705" i="1" s="1"/>
  <c r="AP1705" i="1" s="1"/>
  <c r="AV1705" i="1" s="1"/>
  <c r="BB1705" i="1" s="1"/>
  <c r="BH1705" i="1" s="1"/>
  <c r="BN1705" i="1" s="1"/>
  <c r="BS1705" i="1" s="1"/>
  <c r="BX1705" i="1" s="1"/>
  <c r="CD1705" i="1" s="1"/>
  <c r="CF1705" i="1" s="1"/>
  <c r="L1710" i="1"/>
  <c r="R1710" i="1" s="1"/>
  <c r="X1710" i="1" s="1"/>
  <c r="AD1710" i="1" s="1"/>
  <c r="AJ1710" i="1" s="1"/>
  <c r="AP1710" i="1" s="1"/>
  <c r="AV1710" i="1" s="1"/>
  <c r="BB1710" i="1" s="1"/>
  <c r="BH1710" i="1" s="1"/>
  <c r="BN1710" i="1" s="1"/>
  <c r="BS1710" i="1" s="1"/>
  <c r="BX1710" i="1" s="1"/>
  <c r="CD1710" i="1" s="1"/>
  <c r="CF1710" i="1" s="1"/>
  <c r="N1719" i="1"/>
  <c r="T1719" i="1" s="1"/>
  <c r="Z1719" i="1" s="1"/>
  <c r="AF1719" i="1" s="1"/>
  <c r="AL1719" i="1" s="1"/>
  <c r="AR1719" i="1" s="1"/>
  <c r="AX1719" i="1" s="1"/>
  <c r="BD1719" i="1" s="1"/>
  <c r="BJ1719" i="1" s="1"/>
  <c r="BP1719" i="1" s="1"/>
  <c r="BU1719" i="1" s="1"/>
  <c r="BZ1719" i="1" s="1"/>
  <c r="CJ1719" i="1" s="1"/>
  <c r="CL1719" i="1" s="1"/>
  <c r="N1721" i="1"/>
  <c r="T1721" i="1" s="1"/>
  <c r="Z1721" i="1" s="1"/>
  <c r="AF1721" i="1" s="1"/>
  <c r="AL1721" i="1" s="1"/>
  <c r="AR1721" i="1" s="1"/>
  <c r="AX1721" i="1" s="1"/>
  <c r="BD1721" i="1" s="1"/>
  <c r="BJ1721" i="1" s="1"/>
  <c r="BP1721" i="1" s="1"/>
  <c r="BU1721" i="1" s="1"/>
  <c r="BZ1721" i="1" s="1"/>
  <c r="CJ1721" i="1" s="1"/>
  <c r="CL1721" i="1" s="1"/>
  <c r="M1722" i="1"/>
  <c r="S1722" i="1" s="1"/>
  <c r="Y1722" i="1" s="1"/>
  <c r="AE1722" i="1" s="1"/>
  <c r="AK1722" i="1" s="1"/>
  <c r="AQ1722" i="1" s="1"/>
  <c r="AW1722" i="1" s="1"/>
  <c r="BC1722" i="1" s="1"/>
  <c r="BI1722" i="1" s="1"/>
  <c r="BO1722" i="1" s="1"/>
  <c r="BT1722" i="1" s="1"/>
  <c r="BY1722" i="1" s="1"/>
  <c r="CG1722" i="1" s="1"/>
  <c r="CI1722" i="1" s="1"/>
  <c r="N1726" i="1"/>
  <c r="T1726" i="1" s="1"/>
  <c r="Z1726" i="1" s="1"/>
  <c r="AF1726" i="1" s="1"/>
  <c r="AL1726" i="1" s="1"/>
  <c r="AR1726" i="1" s="1"/>
  <c r="AX1726" i="1" s="1"/>
  <c r="BD1726" i="1" s="1"/>
  <c r="BJ1726" i="1" s="1"/>
  <c r="BP1726" i="1" s="1"/>
  <c r="BU1726" i="1" s="1"/>
  <c r="BZ1726" i="1" s="1"/>
  <c r="CJ1726" i="1" s="1"/>
  <c r="CL1726" i="1" s="1"/>
  <c r="N1729" i="1"/>
  <c r="T1729" i="1" s="1"/>
  <c r="Z1729" i="1" s="1"/>
  <c r="AF1729" i="1" s="1"/>
  <c r="AL1729" i="1" s="1"/>
  <c r="AR1729" i="1" s="1"/>
  <c r="AX1729" i="1" s="1"/>
  <c r="BD1729" i="1" s="1"/>
  <c r="BJ1729" i="1" s="1"/>
  <c r="BP1729" i="1" s="1"/>
  <c r="BU1729" i="1" s="1"/>
  <c r="BZ1729" i="1" s="1"/>
  <c r="CJ1729" i="1" s="1"/>
  <c r="CL1729" i="1" s="1"/>
  <c r="L1733" i="1"/>
  <c r="R1733" i="1" s="1"/>
  <c r="X1733" i="1" s="1"/>
  <c r="AD1733" i="1" s="1"/>
  <c r="AJ1733" i="1" s="1"/>
  <c r="AP1733" i="1" s="1"/>
  <c r="AV1733" i="1" s="1"/>
  <c r="BB1733" i="1" s="1"/>
  <c r="BH1733" i="1" s="1"/>
  <c r="BN1733" i="1" s="1"/>
  <c r="BR1738" i="1"/>
  <c r="BR1737" i="1" s="1"/>
  <c r="BR1736" i="1" s="1"/>
  <c r="Y1739" i="1"/>
  <c r="AE1739" i="1" s="1"/>
  <c r="AK1739" i="1" s="1"/>
  <c r="AQ1739" i="1" s="1"/>
  <c r="AW1739" i="1" s="1"/>
  <c r="BC1739" i="1" s="1"/>
  <c r="BI1739" i="1" s="1"/>
  <c r="BO1739" i="1" s="1"/>
  <c r="BT1739" i="1" s="1"/>
  <c r="BY1739" i="1" s="1"/>
  <c r="CG1739" i="1" s="1"/>
  <c r="CI1739" i="1" s="1"/>
  <c r="M1745" i="1"/>
  <c r="S1745" i="1" s="1"/>
  <c r="Y1745" i="1" s="1"/>
  <c r="AE1745" i="1" s="1"/>
  <c r="AK1745" i="1" s="1"/>
  <c r="AQ1745" i="1" s="1"/>
  <c r="AW1745" i="1" s="1"/>
  <c r="BC1745" i="1" s="1"/>
  <c r="BI1745" i="1" s="1"/>
  <c r="BO1745" i="1" s="1"/>
  <c r="G1744" i="1"/>
  <c r="BR1745" i="1"/>
  <c r="BR1744" i="1" s="1"/>
  <c r="BR1743" i="1" s="1"/>
  <c r="BQ1748" i="1"/>
  <c r="BQ1743" i="1" s="1"/>
  <c r="L1750" i="1"/>
  <c r="R1750" i="1" s="1"/>
  <c r="X1750" i="1" s="1"/>
  <c r="AD1750" i="1" s="1"/>
  <c r="AJ1750" i="1" s="1"/>
  <c r="AP1750" i="1" s="1"/>
  <c r="AV1750" i="1" s="1"/>
  <c r="BB1750" i="1" s="1"/>
  <c r="BH1750" i="1" s="1"/>
  <c r="BN1750" i="1" s="1"/>
  <c r="BS1750" i="1" s="1"/>
  <c r="BX1750" i="1" s="1"/>
  <c r="CD1750" i="1" s="1"/>
  <c r="CF1750" i="1" s="1"/>
  <c r="F1749" i="1"/>
  <c r="M1750" i="1"/>
  <c r="S1750" i="1" s="1"/>
  <c r="Y1750" i="1" s="1"/>
  <c r="AE1750" i="1" s="1"/>
  <c r="AK1750" i="1" s="1"/>
  <c r="AQ1750" i="1" s="1"/>
  <c r="AW1750" i="1" s="1"/>
  <c r="BC1750" i="1" s="1"/>
  <c r="BI1750" i="1" s="1"/>
  <c r="BO1750" i="1" s="1"/>
  <c r="BT1750" i="1" s="1"/>
  <c r="BY1750" i="1" s="1"/>
  <c r="CG1750" i="1" s="1"/>
  <c r="CI1750" i="1" s="1"/>
  <c r="J1749" i="1"/>
  <c r="J1748" i="1" s="1"/>
  <c r="J1743" i="1" s="1"/>
  <c r="BF1752" i="1"/>
  <c r="BW1752" i="1"/>
  <c r="AN1752" i="1"/>
  <c r="BV1752" i="1"/>
  <c r="M1759" i="1"/>
  <c r="S1759" i="1" s="1"/>
  <c r="Y1759" i="1" s="1"/>
  <c r="AE1759" i="1" s="1"/>
  <c r="AK1759" i="1" s="1"/>
  <c r="AQ1759" i="1" s="1"/>
  <c r="AW1759" i="1" s="1"/>
  <c r="BC1759" i="1" s="1"/>
  <c r="BI1759" i="1" s="1"/>
  <c r="BO1759" i="1" s="1"/>
  <c r="BT1759" i="1" s="1"/>
  <c r="BY1759" i="1" s="1"/>
  <c r="CG1759" i="1" s="1"/>
  <c r="CI1759" i="1" s="1"/>
  <c r="G1758" i="1"/>
  <c r="BQ1758" i="1"/>
  <c r="BQ1757" i="1" s="1"/>
  <c r="N1768" i="1"/>
  <c r="T1768" i="1" s="1"/>
  <c r="Z1768" i="1" s="1"/>
  <c r="AF1768" i="1" s="1"/>
  <c r="AL1768" i="1" s="1"/>
  <c r="AR1768" i="1" s="1"/>
  <c r="AX1768" i="1" s="1"/>
  <c r="BD1768" i="1" s="1"/>
  <c r="BJ1768" i="1" s="1"/>
  <c r="BP1768" i="1" s="1"/>
  <c r="BU1768" i="1" s="1"/>
  <c r="BZ1768" i="1" s="1"/>
  <c r="CJ1768" i="1" s="1"/>
  <c r="CL1768" i="1" s="1"/>
  <c r="V1767" i="1"/>
  <c r="AM1767" i="1"/>
  <c r="BA1767" i="1"/>
  <c r="BR1767" i="1"/>
  <c r="L1772" i="1"/>
  <c r="R1772" i="1" s="1"/>
  <c r="X1772" i="1" s="1"/>
  <c r="AD1772" i="1" s="1"/>
  <c r="AJ1772" i="1" s="1"/>
  <c r="AP1772" i="1" s="1"/>
  <c r="AV1772" i="1" s="1"/>
  <c r="BB1772" i="1" s="1"/>
  <c r="BH1772" i="1" s="1"/>
  <c r="BN1772" i="1" s="1"/>
  <c r="BS1772" i="1" s="1"/>
  <c r="BX1772" i="1" s="1"/>
  <c r="CD1772" i="1" s="1"/>
  <c r="CF1772" i="1" s="1"/>
  <c r="F1771" i="1"/>
  <c r="L1771" i="1" s="1"/>
  <c r="R1771" i="1" s="1"/>
  <c r="X1771" i="1" s="1"/>
  <c r="AD1771" i="1" s="1"/>
  <c r="AJ1771" i="1" s="1"/>
  <c r="AP1771" i="1" s="1"/>
  <c r="AV1771" i="1" s="1"/>
  <c r="BB1771" i="1" s="1"/>
  <c r="BH1771" i="1" s="1"/>
  <c r="BN1771" i="1" s="1"/>
  <c r="BS1771" i="1" s="1"/>
  <c r="BX1771" i="1" s="1"/>
  <c r="CD1771" i="1" s="1"/>
  <c r="CF1771" i="1" s="1"/>
  <c r="G1774" i="1"/>
  <c r="M1774" i="1" s="1"/>
  <c r="S1774" i="1" s="1"/>
  <c r="Y1774" i="1" s="1"/>
  <c r="AE1774" i="1" s="1"/>
  <c r="AK1774" i="1" s="1"/>
  <c r="AQ1774" i="1" s="1"/>
  <c r="AW1774" i="1" s="1"/>
  <c r="BC1774" i="1" s="1"/>
  <c r="BI1774" i="1" s="1"/>
  <c r="BO1774" i="1" s="1"/>
  <c r="BT1774" i="1" s="1"/>
  <c r="BY1774" i="1" s="1"/>
  <c r="CG1774" i="1" s="1"/>
  <c r="CI1774" i="1" s="1"/>
  <c r="M1775" i="1"/>
  <c r="S1775" i="1" s="1"/>
  <c r="Y1775" i="1" s="1"/>
  <c r="AE1775" i="1" s="1"/>
  <c r="AK1775" i="1" s="1"/>
  <c r="AQ1775" i="1" s="1"/>
  <c r="AW1775" i="1" s="1"/>
  <c r="BC1775" i="1" s="1"/>
  <c r="BI1775" i="1" s="1"/>
  <c r="BO1775" i="1" s="1"/>
  <c r="BT1775" i="1" s="1"/>
  <c r="BY1775" i="1" s="1"/>
  <c r="CG1775" i="1" s="1"/>
  <c r="CI1775" i="1" s="1"/>
  <c r="Q1791" i="1"/>
  <c r="AS1791" i="1"/>
  <c r="AC1791" i="1"/>
  <c r="V1791" i="1"/>
  <c r="AM1791" i="1"/>
  <c r="AM1804" i="1"/>
  <c r="BK1804" i="1"/>
  <c r="M1815" i="1"/>
  <c r="S1815" i="1" s="1"/>
  <c r="Y1815" i="1" s="1"/>
  <c r="AE1815" i="1" s="1"/>
  <c r="AK1815" i="1" s="1"/>
  <c r="AQ1815" i="1" s="1"/>
  <c r="AW1815" i="1" s="1"/>
  <c r="BC1815" i="1" s="1"/>
  <c r="BI1815" i="1" s="1"/>
  <c r="BO1815" i="1" s="1"/>
  <c r="BT1815" i="1" s="1"/>
  <c r="BY1815" i="1" s="1"/>
  <c r="CG1815" i="1" s="1"/>
  <c r="CI1815" i="1" s="1"/>
  <c r="AQ1823" i="1"/>
  <c r="AW1823" i="1" s="1"/>
  <c r="BC1823" i="1" s="1"/>
  <c r="BI1823" i="1" s="1"/>
  <c r="BO1823" i="1" s="1"/>
  <c r="BT1823" i="1" s="1"/>
  <c r="BY1823" i="1" s="1"/>
  <c r="CG1823" i="1" s="1"/>
  <c r="CI1823" i="1" s="1"/>
  <c r="CB1826" i="1"/>
  <c r="CB1825" i="1" s="1"/>
  <c r="BE1826" i="1"/>
  <c r="BE1825" i="1" s="1"/>
  <c r="AO1835" i="1"/>
  <c r="AO1834" i="1" s="1"/>
  <c r="AO1833" i="1" s="1"/>
  <c r="M1840" i="1"/>
  <c r="S1840" i="1" s="1"/>
  <c r="Y1840" i="1" s="1"/>
  <c r="AE1840" i="1" s="1"/>
  <c r="AK1840" i="1" s="1"/>
  <c r="AQ1840" i="1" s="1"/>
  <c r="AW1840" i="1" s="1"/>
  <c r="BC1840" i="1" s="1"/>
  <c r="BI1840" i="1" s="1"/>
  <c r="BO1840" i="1" s="1"/>
  <c r="BT1840" i="1" s="1"/>
  <c r="BY1840" i="1" s="1"/>
  <c r="CG1840" i="1" s="1"/>
  <c r="G1839" i="1"/>
  <c r="M1839" i="1" s="1"/>
  <c r="S1839" i="1" s="1"/>
  <c r="Y1839" i="1" s="1"/>
  <c r="AE1839" i="1" s="1"/>
  <c r="AK1839" i="1" s="1"/>
  <c r="AQ1839" i="1" s="1"/>
  <c r="AW1839" i="1" s="1"/>
  <c r="BC1839" i="1" s="1"/>
  <c r="BI1839" i="1" s="1"/>
  <c r="BO1839" i="1" s="1"/>
  <c r="BT1839" i="1" s="1"/>
  <c r="BY1839" i="1" s="1"/>
  <c r="CG1839" i="1" s="1"/>
  <c r="M1847" i="1"/>
  <c r="S1847" i="1" s="1"/>
  <c r="Y1847" i="1" s="1"/>
  <c r="AE1847" i="1" s="1"/>
  <c r="AK1847" i="1" s="1"/>
  <c r="AQ1847" i="1" s="1"/>
  <c r="AW1847" i="1" s="1"/>
  <c r="BC1847" i="1" s="1"/>
  <c r="BI1847" i="1" s="1"/>
  <c r="BO1847" i="1" s="1"/>
  <c r="BT1847" i="1" s="1"/>
  <c r="BY1847" i="1" s="1"/>
  <c r="CG1847" i="1" s="1"/>
  <c r="CI1847" i="1" s="1"/>
  <c r="L1856" i="1"/>
  <c r="R1856" i="1" s="1"/>
  <c r="X1856" i="1" s="1"/>
  <c r="AD1856" i="1" s="1"/>
  <c r="AJ1856" i="1" s="1"/>
  <c r="AP1856" i="1" s="1"/>
  <c r="AV1856" i="1" s="1"/>
  <c r="BB1856" i="1" s="1"/>
  <c r="BH1856" i="1" s="1"/>
  <c r="BN1856" i="1" s="1"/>
  <c r="BS1856" i="1" s="1"/>
  <c r="BX1856" i="1" s="1"/>
  <c r="CD1856" i="1" s="1"/>
  <c r="AE1862" i="1"/>
  <c r="AK1862" i="1" s="1"/>
  <c r="AQ1862" i="1" s="1"/>
  <c r="AW1862" i="1" s="1"/>
  <c r="BC1862" i="1" s="1"/>
  <c r="BI1862" i="1" s="1"/>
  <c r="BO1862" i="1" s="1"/>
  <c r="BT1862" i="1" s="1"/>
  <c r="BY1862" i="1" s="1"/>
  <c r="CG1862" i="1" s="1"/>
  <c r="CI1862" i="1" s="1"/>
  <c r="O1860" i="1"/>
  <c r="O1859" i="1" s="1"/>
  <c r="O1858" i="1" s="1"/>
  <c r="W1860" i="1"/>
  <c r="W1859" i="1" s="1"/>
  <c r="W1858" i="1" s="1"/>
  <c r="AN1860" i="1"/>
  <c r="AN1859" i="1" s="1"/>
  <c r="AN1858" i="1" s="1"/>
  <c r="AU1860" i="1"/>
  <c r="AU1859" i="1" s="1"/>
  <c r="AU1858" i="1" s="1"/>
  <c r="BE1860" i="1"/>
  <c r="BE1859" i="1" s="1"/>
  <c r="BE1858" i="1" s="1"/>
  <c r="BL1860" i="1"/>
  <c r="BL1859" i="1" s="1"/>
  <c r="BL1858" i="1" s="1"/>
  <c r="BV1860" i="1"/>
  <c r="BV1859" i="1" s="1"/>
  <c r="BV1858" i="1" s="1"/>
  <c r="M1878" i="1"/>
  <c r="S1878" i="1" s="1"/>
  <c r="Y1878" i="1" s="1"/>
  <c r="AE1878" i="1" s="1"/>
  <c r="AK1878" i="1" s="1"/>
  <c r="AQ1878" i="1" s="1"/>
  <c r="AW1878" i="1" s="1"/>
  <c r="BC1878" i="1" s="1"/>
  <c r="BI1878" i="1" s="1"/>
  <c r="BO1878" i="1" s="1"/>
  <c r="BT1878" i="1" s="1"/>
  <c r="BY1878" i="1" s="1"/>
  <c r="CG1878" i="1" s="1"/>
  <c r="CI1878" i="1" s="1"/>
  <c r="F1885" i="1"/>
  <c r="M1890" i="1"/>
  <c r="S1890" i="1" s="1"/>
  <c r="Y1890" i="1" s="1"/>
  <c r="AE1890" i="1" s="1"/>
  <c r="AK1890" i="1" s="1"/>
  <c r="AQ1890" i="1" s="1"/>
  <c r="AW1890" i="1" s="1"/>
  <c r="BC1890" i="1" s="1"/>
  <c r="BI1890" i="1" s="1"/>
  <c r="BO1890" i="1" s="1"/>
  <c r="BT1890" i="1" s="1"/>
  <c r="BY1890" i="1" s="1"/>
  <c r="CG1890" i="1" s="1"/>
  <c r="G1889" i="1"/>
  <c r="M1889" i="1" s="1"/>
  <c r="S1889" i="1" s="1"/>
  <c r="Y1889" i="1" s="1"/>
  <c r="AE1889" i="1" s="1"/>
  <c r="AK1889" i="1" s="1"/>
  <c r="AQ1889" i="1" s="1"/>
  <c r="AW1889" i="1" s="1"/>
  <c r="BC1889" i="1" s="1"/>
  <c r="BI1889" i="1" s="1"/>
  <c r="BO1889" i="1" s="1"/>
  <c r="BT1889" i="1" s="1"/>
  <c r="BY1889" i="1" s="1"/>
  <c r="CG1889" i="1" s="1"/>
  <c r="M1891" i="1"/>
  <c r="S1891" i="1" s="1"/>
  <c r="Y1891" i="1" s="1"/>
  <c r="AE1891" i="1" s="1"/>
  <c r="AK1891" i="1" s="1"/>
  <c r="AQ1891" i="1" s="1"/>
  <c r="AW1891" i="1" s="1"/>
  <c r="BC1891" i="1" s="1"/>
  <c r="BI1891" i="1" s="1"/>
  <c r="BO1891" i="1" s="1"/>
  <c r="BT1891" i="1" s="1"/>
  <c r="BY1891" i="1" s="1"/>
  <c r="CG1891" i="1" s="1"/>
  <c r="N1921" i="1"/>
  <c r="T1921" i="1" s="1"/>
  <c r="Z1921" i="1" s="1"/>
  <c r="AF1921" i="1" s="1"/>
  <c r="AL1921" i="1" s="1"/>
  <c r="AR1921" i="1" s="1"/>
  <c r="AX1921" i="1" s="1"/>
  <c r="BD1921" i="1" s="1"/>
  <c r="BJ1921" i="1" s="1"/>
  <c r="BP1921" i="1" s="1"/>
  <c r="BU1921" i="1" s="1"/>
  <c r="BZ1921" i="1" s="1"/>
  <c r="CJ1921" i="1" s="1"/>
  <c r="CL1921" i="1" s="1"/>
  <c r="N1925" i="1"/>
  <c r="T1925" i="1" s="1"/>
  <c r="Z1925" i="1" s="1"/>
  <c r="AF1925" i="1" s="1"/>
  <c r="AL1925" i="1" s="1"/>
  <c r="AR1925" i="1" s="1"/>
  <c r="AX1925" i="1" s="1"/>
  <c r="BD1925" i="1" s="1"/>
  <c r="BJ1925" i="1" s="1"/>
  <c r="BP1925" i="1" s="1"/>
  <c r="BU1925" i="1" s="1"/>
  <c r="BZ1925" i="1" s="1"/>
  <c r="CJ1925" i="1" s="1"/>
  <c r="CL1925" i="1" s="1"/>
  <c r="N1926" i="1"/>
  <c r="T1926" i="1" s="1"/>
  <c r="Z1926" i="1" s="1"/>
  <c r="AF1926" i="1" s="1"/>
  <c r="AL1926" i="1" s="1"/>
  <c r="AR1926" i="1" s="1"/>
  <c r="AX1926" i="1" s="1"/>
  <c r="BD1926" i="1" s="1"/>
  <c r="BJ1926" i="1" s="1"/>
  <c r="BP1926" i="1" s="1"/>
  <c r="BU1926" i="1" s="1"/>
  <c r="BZ1926" i="1" s="1"/>
  <c r="CJ1926" i="1" s="1"/>
  <c r="CL1926" i="1" s="1"/>
  <c r="N1946" i="1"/>
  <c r="T1946" i="1" s="1"/>
  <c r="Z1946" i="1" s="1"/>
  <c r="AF1946" i="1" s="1"/>
  <c r="AL1946" i="1" s="1"/>
  <c r="AR1946" i="1" s="1"/>
  <c r="AX1946" i="1" s="1"/>
  <c r="BD1946" i="1" s="1"/>
  <c r="BJ1946" i="1" s="1"/>
  <c r="BP1946" i="1" s="1"/>
  <c r="BU1946" i="1" s="1"/>
  <c r="BZ1946" i="1" s="1"/>
  <c r="CJ1946" i="1" s="1"/>
  <c r="N1947" i="1"/>
  <c r="T1947" i="1" s="1"/>
  <c r="Z1947" i="1" s="1"/>
  <c r="AF1947" i="1" s="1"/>
  <c r="AL1947" i="1" s="1"/>
  <c r="AR1947" i="1" s="1"/>
  <c r="AX1947" i="1" s="1"/>
  <c r="BD1947" i="1" s="1"/>
  <c r="BJ1947" i="1" s="1"/>
  <c r="BP1947" i="1" s="1"/>
  <c r="BU1947" i="1" s="1"/>
  <c r="BZ1947" i="1" s="1"/>
  <c r="CJ1947" i="1" s="1"/>
  <c r="P1955" i="1"/>
  <c r="P1954" i="1" s="1"/>
  <c r="AG1955" i="1"/>
  <c r="AG1954" i="1" s="1"/>
  <c r="BE1955" i="1"/>
  <c r="BE1954" i="1" s="1"/>
  <c r="BV1955" i="1"/>
  <c r="BV1954" i="1" s="1"/>
  <c r="CC1955" i="1"/>
  <c r="CC1954" i="1" s="1"/>
  <c r="G1978" i="1"/>
  <c r="L1994" i="1"/>
  <c r="R1994" i="1" s="1"/>
  <c r="X1994" i="1" s="1"/>
  <c r="AD1994" i="1" s="1"/>
  <c r="AJ1994" i="1" s="1"/>
  <c r="AP1994" i="1" s="1"/>
  <c r="AV1994" i="1" s="1"/>
  <c r="BB1994" i="1" s="1"/>
  <c r="BH1994" i="1" s="1"/>
  <c r="BN1994" i="1" s="1"/>
  <c r="BS1994" i="1" s="1"/>
  <c r="BX1994" i="1" s="1"/>
  <c r="CD1994" i="1" s="1"/>
  <c r="CF1994" i="1" s="1"/>
  <c r="F1993" i="1"/>
  <c r="W1997" i="1"/>
  <c r="W1982" i="1" s="1"/>
  <c r="BV1997" i="1"/>
  <c r="BL1997" i="1"/>
  <c r="L2010" i="1"/>
  <c r="R2010" i="1" s="1"/>
  <c r="X2010" i="1" s="1"/>
  <c r="AD2010" i="1" s="1"/>
  <c r="AJ2010" i="1" s="1"/>
  <c r="AP2010" i="1" s="1"/>
  <c r="AV2010" i="1" s="1"/>
  <c r="BB2010" i="1" s="1"/>
  <c r="BH2010" i="1" s="1"/>
  <c r="BN2010" i="1" s="1"/>
  <c r="BS2010" i="1" s="1"/>
  <c r="BX2010" i="1" s="1"/>
  <c r="CD2010" i="1" s="1"/>
  <c r="I2009" i="1"/>
  <c r="L2017" i="1"/>
  <c r="R2017" i="1" s="1"/>
  <c r="X2017" i="1" s="1"/>
  <c r="AD2017" i="1" s="1"/>
  <c r="AJ2017" i="1" s="1"/>
  <c r="AP2017" i="1" s="1"/>
  <c r="AV2017" i="1" s="1"/>
  <c r="BB2017" i="1" s="1"/>
  <c r="BH2017" i="1" s="1"/>
  <c r="BN2017" i="1" s="1"/>
  <c r="BS2017" i="1" s="1"/>
  <c r="BX2017" i="1" s="1"/>
  <c r="CD2017" i="1" s="1"/>
  <c r="CF2017" i="1" s="1"/>
  <c r="F2014" i="1"/>
  <c r="L2111" i="1"/>
  <c r="R2111" i="1" s="1"/>
  <c r="X2111" i="1" s="1"/>
  <c r="AD2111" i="1" s="1"/>
  <c r="AJ2111" i="1" s="1"/>
  <c r="AP2111" i="1" s="1"/>
  <c r="AV2111" i="1" s="1"/>
  <c r="BB2111" i="1" s="1"/>
  <c r="BH2111" i="1" s="1"/>
  <c r="BN2111" i="1" s="1"/>
  <c r="BS2111" i="1" s="1"/>
  <c r="BX2111" i="1" s="1"/>
  <c r="CD2111" i="1" s="1"/>
  <c r="CF2111" i="1" s="1"/>
  <c r="I2110" i="1"/>
  <c r="G2114" i="1"/>
  <c r="M2115" i="1"/>
  <c r="S2115" i="1" s="1"/>
  <c r="Y2115" i="1" s="1"/>
  <c r="AE2115" i="1" s="1"/>
  <c r="AK2115" i="1" s="1"/>
  <c r="AQ2115" i="1" s="1"/>
  <c r="AW2115" i="1" s="1"/>
  <c r="BC2115" i="1" s="1"/>
  <c r="BI2115" i="1" s="1"/>
  <c r="BO2115" i="1" s="1"/>
  <c r="BT2115" i="1" s="1"/>
  <c r="BY2115" i="1" s="1"/>
  <c r="CG2115" i="1" s="1"/>
  <c r="CI2115" i="1" s="1"/>
  <c r="N2217" i="1"/>
  <c r="T2217" i="1" s="1"/>
  <c r="Z2217" i="1" s="1"/>
  <c r="AF2217" i="1" s="1"/>
  <c r="AL2217" i="1" s="1"/>
  <c r="AR2217" i="1" s="1"/>
  <c r="AX2217" i="1" s="1"/>
  <c r="BD2217" i="1" s="1"/>
  <c r="BJ2217" i="1" s="1"/>
  <c r="BP2217" i="1" s="1"/>
  <c r="BU2217" i="1" s="1"/>
  <c r="BZ2217" i="1" s="1"/>
  <c r="CJ2217" i="1" s="1"/>
  <c r="CL2217" i="1" s="1"/>
  <c r="H2216" i="1"/>
  <c r="N2216" i="1" s="1"/>
  <c r="T2216" i="1" s="1"/>
  <c r="Z2216" i="1" s="1"/>
  <c r="AF2216" i="1" s="1"/>
  <c r="AL2216" i="1" s="1"/>
  <c r="AR2216" i="1" s="1"/>
  <c r="AX2216" i="1" s="1"/>
  <c r="BD2216" i="1" s="1"/>
  <c r="BJ2216" i="1" s="1"/>
  <c r="BP2216" i="1" s="1"/>
  <c r="BU2216" i="1" s="1"/>
  <c r="BZ2216" i="1" s="1"/>
  <c r="CJ2216" i="1" s="1"/>
  <c r="CL2216" i="1" s="1"/>
  <c r="N2218" i="1"/>
  <c r="T2218" i="1" s="1"/>
  <c r="Z2218" i="1" s="1"/>
  <c r="AF2218" i="1" s="1"/>
  <c r="AL2218" i="1" s="1"/>
  <c r="AR2218" i="1" s="1"/>
  <c r="AX2218" i="1" s="1"/>
  <c r="BD2218" i="1" s="1"/>
  <c r="BJ2218" i="1" s="1"/>
  <c r="BP2218" i="1" s="1"/>
  <c r="BU2218" i="1" s="1"/>
  <c r="BZ2218" i="1" s="1"/>
  <c r="CJ2218" i="1" s="1"/>
  <c r="CL2218" i="1" s="1"/>
  <c r="N2221" i="1"/>
  <c r="T2221" i="1" s="1"/>
  <c r="Z2221" i="1" s="1"/>
  <c r="AF2221" i="1" s="1"/>
  <c r="AL2221" i="1" s="1"/>
  <c r="AR2221" i="1" s="1"/>
  <c r="AX2221" i="1" s="1"/>
  <c r="BD2221" i="1" s="1"/>
  <c r="BJ2221" i="1" s="1"/>
  <c r="BP2221" i="1" s="1"/>
  <c r="BU2221" i="1" s="1"/>
  <c r="BZ2221" i="1" s="1"/>
  <c r="CJ2221" i="1" s="1"/>
  <c r="CL2221" i="1" s="1"/>
  <c r="K2220" i="1"/>
  <c r="N2220" i="1" s="1"/>
  <c r="T2220" i="1" s="1"/>
  <c r="Z2220" i="1" s="1"/>
  <c r="AF2220" i="1" s="1"/>
  <c r="AL2220" i="1" s="1"/>
  <c r="AR2220" i="1" s="1"/>
  <c r="AX2220" i="1" s="1"/>
  <c r="BD2220" i="1" s="1"/>
  <c r="BJ2220" i="1" s="1"/>
  <c r="BP2220" i="1" s="1"/>
  <c r="BU2220" i="1" s="1"/>
  <c r="BZ2220" i="1" s="1"/>
  <c r="CJ2220" i="1" s="1"/>
  <c r="CL2220" i="1" s="1"/>
  <c r="CC1487" i="1"/>
  <c r="CC1481" i="1" s="1"/>
  <c r="AN1503" i="1"/>
  <c r="BV1503" i="1"/>
  <c r="Q1517" i="1"/>
  <c r="Q1516" i="1" s="1"/>
  <c r="AO1517" i="1"/>
  <c r="AO1516" i="1" s="1"/>
  <c r="BM1517" i="1"/>
  <c r="BM1516" i="1" s="1"/>
  <c r="CM1517" i="1"/>
  <c r="CM1516" i="1" s="1"/>
  <c r="L1522" i="1"/>
  <c r="R1522" i="1" s="1"/>
  <c r="X1522" i="1" s="1"/>
  <c r="AD1522" i="1" s="1"/>
  <c r="AJ1522" i="1" s="1"/>
  <c r="AP1522" i="1" s="1"/>
  <c r="AV1522" i="1" s="1"/>
  <c r="BB1522" i="1" s="1"/>
  <c r="BH1522" i="1" s="1"/>
  <c r="BN1522" i="1" s="1"/>
  <c r="BS1522" i="1" s="1"/>
  <c r="BX1522" i="1" s="1"/>
  <c r="CD1522" i="1" s="1"/>
  <c r="CF1522" i="1" s="1"/>
  <c r="N1525" i="1"/>
  <c r="T1525" i="1" s="1"/>
  <c r="Z1525" i="1" s="1"/>
  <c r="AF1525" i="1" s="1"/>
  <c r="AL1525" i="1" s="1"/>
  <c r="AR1525" i="1" s="1"/>
  <c r="AX1525" i="1" s="1"/>
  <c r="BD1525" i="1" s="1"/>
  <c r="BJ1525" i="1" s="1"/>
  <c r="BP1525" i="1" s="1"/>
  <c r="BU1525" i="1" s="1"/>
  <c r="BZ1525" i="1" s="1"/>
  <c r="CJ1525" i="1" s="1"/>
  <c r="CL1525" i="1" s="1"/>
  <c r="M1528" i="1"/>
  <c r="S1528" i="1" s="1"/>
  <c r="Y1528" i="1" s="1"/>
  <c r="AE1528" i="1" s="1"/>
  <c r="AK1528" i="1" s="1"/>
  <c r="AQ1528" i="1" s="1"/>
  <c r="AW1528" i="1" s="1"/>
  <c r="BC1528" i="1" s="1"/>
  <c r="BI1528" i="1" s="1"/>
  <c r="BO1528" i="1" s="1"/>
  <c r="BT1528" i="1" s="1"/>
  <c r="BY1528" i="1" s="1"/>
  <c r="CG1528" i="1" s="1"/>
  <c r="CI1528" i="1" s="1"/>
  <c r="N1532" i="1"/>
  <c r="T1532" i="1" s="1"/>
  <c r="Z1532" i="1" s="1"/>
  <c r="AF1532" i="1" s="1"/>
  <c r="AL1532" i="1" s="1"/>
  <c r="AR1532" i="1" s="1"/>
  <c r="AX1532" i="1" s="1"/>
  <c r="BD1532" i="1" s="1"/>
  <c r="BJ1532" i="1" s="1"/>
  <c r="BP1532" i="1" s="1"/>
  <c r="BU1532" i="1" s="1"/>
  <c r="BZ1532" i="1" s="1"/>
  <c r="CJ1532" i="1" s="1"/>
  <c r="CL1532" i="1" s="1"/>
  <c r="L1537" i="1"/>
  <c r="R1537" i="1" s="1"/>
  <c r="X1537" i="1" s="1"/>
  <c r="AD1537" i="1" s="1"/>
  <c r="AJ1537" i="1" s="1"/>
  <c r="AP1537" i="1" s="1"/>
  <c r="AV1537" i="1" s="1"/>
  <c r="BB1537" i="1" s="1"/>
  <c r="BH1537" i="1" s="1"/>
  <c r="BN1537" i="1" s="1"/>
  <c r="BS1537" i="1" s="1"/>
  <c r="BX1537" i="1" s="1"/>
  <c r="CD1537" i="1" s="1"/>
  <c r="CF1537" i="1" s="1"/>
  <c r="M1537" i="1"/>
  <c r="S1537" i="1" s="1"/>
  <c r="Y1537" i="1" s="1"/>
  <c r="AE1537" i="1" s="1"/>
  <c r="AK1537" i="1" s="1"/>
  <c r="AQ1537" i="1" s="1"/>
  <c r="AW1537" i="1" s="1"/>
  <c r="BC1537" i="1" s="1"/>
  <c r="BI1537" i="1" s="1"/>
  <c r="BO1537" i="1" s="1"/>
  <c r="BT1537" i="1" s="1"/>
  <c r="BY1537" i="1" s="1"/>
  <c r="CG1537" i="1" s="1"/>
  <c r="CI1537" i="1" s="1"/>
  <c r="L1545" i="1"/>
  <c r="R1545" i="1" s="1"/>
  <c r="X1545" i="1" s="1"/>
  <c r="AD1545" i="1" s="1"/>
  <c r="AJ1545" i="1" s="1"/>
  <c r="AP1545" i="1" s="1"/>
  <c r="AV1545" i="1" s="1"/>
  <c r="BB1545" i="1" s="1"/>
  <c r="BH1545" i="1" s="1"/>
  <c r="BN1545" i="1" s="1"/>
  <c r="BS1545" i="1" s="1"/>
  <c r="BX1545" i="1" s="1"/>
  <c r="CD1545" i="1" s="1"/>
  <c r="CF1545" i="1" s="1"/>
  <c r="M1545" i="1"/>
  <c r="S1545" i="1" s="1"/>
  <c r="Y1545" i="1" s="1"/>
  <c r="AE1545" i="1" s="1"/>
  <c r="AK1545" i="1" s="1"/>
  <c r="AQ1545" i="1" s="1"/>
  <c r="AW1545" i="1" s="1"/>
  <c r="BC1545" i="1" s="1"/>
  <c r="BI1545" i="1" s="1"/>
  <c r="BO1545" i="1" s="1"/>
  <c r="BT1545" i="1" s="1"/>
  <c r="BY1545" i="1" s="1"/>
  <c r="CG1545" i="1" s="1"/>
  <c r="CI1545" i="1" s="1"/>
  <c r="L1547" i="1"/>
  <c r="R1547" i="1" s="1"/>
  <c r="X1547" i="1" s="1"/>
  <c r="AD1547" i="1" s="1"/>
  <c r="AJ1547" i="1" s="1"/>
  <c r="AP1547" i="1" s="1"/>
  <c r="AV1547" i="1" s="1"/>
  <c r="BB1547" i="1" s="1"/>
  <c r="BH1547" i="1" s="1"/>
  <c r="BN1547" i="1" s="1"/>
  <c r="BS1547" i="1" s="1"/>
  <c r="BX1547" i="1" s="1"/>
  <c r="CD1547" i="1" s="1"/>
  <c r="CF1547" i="1" s="1"/>
  <c r="M1547" i="1"/>
  <c r="S1547" i="1" s="1"/>
  <c r="Y1547" i="1" s="1"/>
  <c r="AE1547" i="1" s="1"/>
  <c r="AK1547" i="1" s="1"/>
  <c r="AQ1547" i="1" s="1"/>
  <c r="AW1547" i="1" s="1"/>
  <c r="BC1547" i="1" s="1"/>
  <c r="BI1547" i="1" s="1"/>
  <c r="BO1547" i="1" s="1"/>
  <c r="BT1547" i="1" s="1"/>
  <c r="BY1547" i="1" s="1"/>
  <c r="CG1547" i="1" s="1"/>
  <c r="CI1547" i="1" s="1"/>
  <c r="G1554" i="1"/>
  <c r="M1556" i="1"/>
  <c r="S1556" i="1" s="1"/>
  <c r="Y1556" i="1" s="1"/>
  <c r="AE1556" i="1" s="1"/>
  <c r="AK1556" i="1" s="1"/>
  <c r="AQ1556" i="1" s="1"/>
  <c r="AW1556" i="1" s="1"/>
  <c r="BC1556" i="1" s="1"/>
  <c r="BI1556" i="1" s="1"/>
  <c r="BO1556" i="1" s="1"/>
  <c r="BT1556" i="1" s="1"/>
  <c r="BY1556" i="1" s="1"/>
  <c r="CG1556" i="1" s="1"/>
  <c r="CI1556" i="1" s="1"/>
  <c r="F1563" i="1"/>
  <c r="L1563" i="1" s="1"/>
  <c r="R1563" i="1" s="1"/>
  <c r="X1563" i="1" s="1"/>
  <c r="AD1563" i="1" s="1"/>
  <c r="AJ1563" i="1" s="1"/>
  <c r="AP1563" i="1" s="1"/>
  <c r="AV1563" i="1" s="1"/>
  <c r="BB1563" i="1" s="1"/>
  <c r="BH1563" i="1" s="1"/>
  <c r="BN1563" i="1" s="1"/>
  <c r="BS1563" i="1" s="1"/>
  <c r="BX1563" i="1" s="1"/>
  <c r="CD1563" i="1" s="1"/>
  <c r="CF1563" i="1" s="1"/>
  <c r="J1563" i="1"/>
  <c r="M1563" i="1" s="1"/>
  <c r="S1563" i="1" s="1"/>
  <c r="Y1563" i="1" s="1"/>
  <c r="AE1563" i="1" s="1"/>
  <c r="AK1563" i="1" s="1"/>
  <c r="AQ1563" i="1" s="1"/>
  <c r="AW1563" i="1" s="1"/>
  <c r="BC1563" i="1" s="1"/>
  <c r="BI1563" i="1" s="1"/>
  <c r="BO1563" i="1" s="1"/>
  <c r="BT1563" i="1" s="1"/>
  <c r="BY1563" i="1" s="1"/>
  <c r="CG1563" i="1" s="1"/>
  <c r="CI1563" i="1" s="1"/>
  <c r="F1573" i="1"/>
  <c r="J1573" i="1"/>
  <c r="J1568" i="1" s="1"/>
  <c r="H1574" i="1"/>
  <c r="M1575" i="1"/>
  <c r="S1575" i="1" s="1"/>
  <c r="Y1575" i="1" s="1"/>
  <c r="AE1575" i="1" s="1"/>
  <c r="AK1575" i="1" s="1"/>
  <c r="AQ1575" i="1" s="1"/>
  <c r="AW1575" i="1" s="1"/>
  <c r="BC1575" i="1" s="1"/>
  <c r="BI1575" i="1" s="1"/>
  <c r="BO1575" i="1" s="1"/>
  <c r="BT1575" i="1" s="1"/>
  <c r="BY1575" i="1" s="1"/>
  <c r="CG1575" i="1" s="1"/>
  <c r="L1583" i="1"/>
  <c r="R1583" i="1" s="1"/>
  <c r="X1583" i="1" s="1"/>
  <c r="AD1583" i="1" s="1"/>
  <c r="AJ1583" i="1" s="1"/>
  <c r="AP1583" i="1" s="1"/>
  <c r="AV1583" i="1" s="1"/>
  <c r="BB1583" i="1" s="1"/>
  <c r="BH1583" i="1" s="1"/>
  <c r="BN1583" i="1" s="1"/>
  <c r="G1589" i="1"/>
  <c r="M1589" i="1" s="1"/>
  <c r="S1589" i="1" s="1"/>
  <c r="Y1589" i="1" s="1"/>
  <c r="AE1589" i="1" s="1"/>
  <c r="AK1589" i="1" s="1"/>
  <c r="AQ1589" i="1" s="1"/>
  <c r="AW1589" i="1" s="1"/>
  <c r="BC1589" i="1" s="1"/>
  <c r="BI1589" i="1" s="1"/>
  <c r="BO1589" i="1" s="1"/>
  <c r="BT1589" i="1" s="1"/>
  <c r="BY1589" i="1" s="1"/>
  <c r="CG1589" i="1" s="1"/>
  <c r="M1614" i="1"/>
  <c r="S1614" i="1" s="1"/>
  <c r="Y1614" i="1" s="1"/>
  <c r="AE1614" i="1" s="1"/>
  <c r="AK1614" i="1" s="1"/>
  <c r="AQ1614" i="1" s="1"/>
  <c r="AW1614" i="1" s="1"/>
  <c r="BC1614" i="1" s="1"/>
  <c r="BI1614" i="1" s="1"/>
  <c r="BO1614" i="1" s="1"/>
  <c r="BT1614" i="1" s="1"/>
  <c r="BY1614" i="1" s="1"/>
  <c r="CG1614" i="1" s="1"/>
  <c r="CI1614" i="1" s="1"/>
  <c r="BQ1617" i="1"/>
  <c r="BQ1616" i="1" s="1"/>
  <c r="F1618" i="1"/>
  <c r="F1617" i="1" s="1"/>
  <c r="F1616" i="1" s="1"/>
  <c r="BQ1622" i="1"/>
  <c r="BQ1621" i="1" s="1"/>
  <c r="J1623" i="1"/>
  <c r="J1622" i="1" s="1"/>
  <c r="J1621" i="1" s="1"/>
  <c r="F1627" i="1"/>
  <c r="J1627" i="1"/>
  <c r="J1626" i="1" s="1"/>
  <c r="BQ1628" i="1"/>
  <c r="BQ1627" i="1" s="1"/>
  <c r="H1636" i="1"/>
  <c r="F1637" i="1"/>
  <c r="H1645" i="1"/>
  <c r="N1645" i="1" s="1"/>
  <c r="T1645" i="1" s="1"/>
  <c r="Z1645" i="1" s="1"/>
  <c r="AF1645" i="1" s="1"/>
  <c r="AL1645" i="1" s="1"/>
  <c r="AR1645" i="1" s="1"/>
  <c r="AX1645" i="1" s="1"/>
  <c r="BD1645" i="1" s="1"/>
  <c r="BJ1645" i="1" s="1"/>
  <c r="BP1645" i="1" s="1"/>
  <c r="BU1645" i="1" s="1"/>
  <c r="BZ1645" i="1" s="1"/>
  <c r="CJ1645" i="1" s="1"/>
  <c r="CL1645" i="1" s="1"/>
  <c r="M1663" i="1"/>
  <c r="S1663" i="1" s="1"/>
  <c r="Y1663" i="1" s="1"/>
  <c r="AE1663" i="1" s="1"/>
  <c r="AK1663" i="1" s="1"/>
  <c r="AQ1663" i="1" s="1"/>
  <c r="AW1663" i="1" s="1"/>
  <c r="BC1663" i="1" s="1"/>
  <c r="BI1663" i="1" s="1"/>
  <c r="BO1663" i="1" s="1"/>
  <c r="BT1663" i="1" s="1"/>
  <c r="BY1663" i="1" s="1"/>
  <c r="CG1663" i="1" s="1"/>
  <c r="CI1663" i="1" s="1"/>
  <c r="H1666" i="1"/>
  <c r="N1668" i="1"/>
  <c r="T1668" i="1" s="1"/>
  <c r="Z1668" i="1" s="1"/>
  <c r="AF1668" i="1" s="1"/>
  <c r="AL1668" i="1" s="1"/>
  <c r="AR1668" i="1" s="1"/>
  <c r="AX1668" i="1" s="1"/>
  <c r="BD1668" i="1" s="1"/>
  <c r="BJ1668" i="1" s="1"/>
  <c r="BP1668" i="1" s="1"/>
  <c r="BU1668" i="1" s="1"/>
  <c r="BZ1668" i="1" s="1"/>
  <c r="CJ1668" i="1" s="1"/>
  <c r="CL1668" i="1" s="1"/>
  <c r="M1671" i="1"/>
  <c r="S1671" i="1" s="1"/>
  <c r="Y1671" i="1" s="1"/>
  <c r="AE1671" i="1" s="1"/>
  <c r="AK1671" i="1" s="1"/>
  <c r="AQ1671" i="1" s="1"/>
  <c r="AW1671" i="1" s="1"/>
  <c r="BC1671" i="1" s="1"/>
  <c r="BI1671" i="1" s="1"/>
  <c r="BO1671" i="1" s="1"/>
  <c r="BT1671" i="1" s="1"/>
  <c r="BY1671" i="1" s="1"/>
  <c r="CG1671" i="1" s="1"/>
  <c r="CI1671" i="1" s="1"/>
  <c r="L1676" i="1"/>
  <c r="R1676" i="1" s="1"/>
  <c r="X1676" i="1" s="1"/>
  <c r="AD1676" i="1" s="1"/>
  <c r="AJ1676" i="1" s="1"/>
  <c r="AP1676" i="1" s="1"/>
  <c r="AV1676" i="1" s="1"/>
  <c r="BB1676" i="1" s="1"/>
  <c r="BH1676" i="1" s="1"/>
  <c r="BN1676" i="1" s="1"/>
  <c r="BS1676" i="1" s="1"/>
  <c r="BX1676" i="1" s="1"/>
  <c r="CD1676" i="1" s="1"/>
  <c r="CF1676" i="1" s="1"/>
  <c r="G1684" i="1"/>
  <c r="H1689" i="1"/>
  <c r="N1696" i="1"/>
  <c r="T1696" i="1" s="1"/>
  <c r="Z1696" i="1" s="1"/>
  <c r="AF1696" i="1" s="1"/>
  <c r="AL1696" i="1" s="1"/>
  <c r="AR1696" i="1" s="1"/>
  <c r="AX1696" i="1" s="1"/>
  <c r="BD1696" i="1" s="1"/>
  <c r="BJ1696" i="1" s="1"/>
  <c r="BP1696" i="1" s="1"/>
  <c r="BU1696" i="1" s="1"/>
  <c r="BZ1696" i="1" s="1"/>
  <c r="CJ1696" i="1" s="1"/>
  <c r="CL1696" i="1" s="1"/>
  <c r="F1698" i="1"/>
  <c r="H1699" i="1"/>
  <c r="G1708" i="1"/>
  <c r="N1722" i="1"/>
  <c r="T1722" i="1" s="1"/>
  <c r="Z1722" i="1" s="1"/>
  <c r="AF1722" i="1" s="1"/>
  <c r="AL1722" i="1" s="1"/>
  <c r="AR1722" i="1" s="1"/>
  <c r="AX1722" i="1" s="1"/>
  <c r="BD1722" i="1" s="1"/>
  <c r="BJ1722" i="1" s="1"/>
  <c r="BP1722" i="1" s="1"/>
  <c r="BU1722" i="1" s="1"/>
  <c r="BZ1722" i="1" s="1"/>
  <c r="CJ1722" i="1" s="1"/>
  <c r="CL1722" i="1" s="1"/>
  <c r="L1726" i="1"/>
  <c r="R1726" i="1" s="1"/>
  <c r="X1726" i="1" s="1"/>
  <c r="AD1726" i="1" s="1"/>
  <c r="AJ1726" i="1" s="1"/>
  <c r="AP1726" i="1" s="1"/>
  <c r="AV1726" i="1" s="1"/>
  <c r="BB1726" i="1" s="1"/>
  <c r="BH1726" i="1" s="1"/>
  <c r="BN1726" i="1" s="1"/>
  <c r="BS1726" i="1" s="1"/>
  <c r="BX1726" i="1" s="1"/>
  <c r="CD1726" i="1" s="1"/>
  <c r="CF1726" i="1" s="1"/>
  <c r="BQ1733" i="1"/>
  <c r="O1738" i="1"/>
  <c r="H1745" i="1"/>
  <c r="H1744" i="1" s="1"/>
  <c r="AG1752" i="1"/>
  <c r="BL1752" i="1"/>
  <c r="F1753" i="1"/>
  <c r="AA1767" i="1"/>
  <c r="AO1767" i="1"/>
  <c r="BF1767" i="1"/>
  <c r="BW1767" i="1"/>
  <c r="M1769" i="1"/>
  <c r="S1769" i="1" s="1"/>
  <c r="Y1769" i="1" s="1"/>
  <c r="AE1769" i="1" s="1"/>
  <c r="AK1769" i="1" s="1"/>
  <c r="AQ1769" i="1" s="1"/>
  <c r="AW1769" i="1" s="1"/>
  <c r="BC1769" i="1" s="1"/>
  <c r="BI1769" i="1" s="1"/>
  <c r="BO1769" i="1" s="1"/>
  <c r="BT1769" i="1" s="1"/>
  <c r="BY1769" i="1" s="1"/>
  <c r="CG1769" i="1" s="1"/>
  <c r="CI1769" i="1" s="1"/>
  <c r="G1768" i="1"/>
  <c r="K1767" i="1"/>
  <c r="AB1767" i="1"/>
  <c r="AS1767" i="1"/>
  <c r="BG1767" i="1"/>
  <c r="BQ1768" i="1"/>
  <c r="CA1767" i="1"/>
  <c r="L1784" i="1"/>
  <c r="R1784" i="1" s="1"/>
  <c r="X1784" i="1" s="1"/>
  <c r="AD1784" i="1" s="1"/>
  <c r="AJ1784" i="1" s="1"/>
  <c r="AP1784" i="1" s="1"/>
  <c r="AV1784" i="1" s="1"/>
  <c r="BB1784" i="1" s="1"/>
  <c r="BH1784" i="1" s="1"/>
  <c r="BN1784" i="1" s="1"/>
  <c r="BS1784" i="1" s="1"/>
  <c r="BX1784" i="1" s="1"/>
  <c r="CD1784" i="1" s="1"/>
  <c r="CF1784" i="1" s="1"/>
  <c r="F1781" i="1"/>
  <c r="AP1788" i="1"/>
  <c r="AV1788" i="1" s="1"/>
  <c r="BB1788" i="1" s="1"/>
  <c r="BH1788" i="1" s="1"/>
  <c r="BN1788" i="1" s="1"/>
  <c r="BS1788" i="1" s="1"/>
  <c r="BX1788" i="1" s="1"/>
  <c r="CD1788" i="1" s="1"/>
  <c r="CF1788" i="1" s="1"/>
  <c r="AM1787" i="1"/>
  <c r="L1793" i="1"/>
  <c r="R1793" i="1" s="1"/>
  <c r="X1793" i="1" s="1"/>
  <c r="AD1793" i="1" s="1"/>
  <c r="AJ1793" i="1" s="1"/>
  <c r="AP1793" i="1" s="1"/>
  <c r="AV1793" i="1" s="1"/>
  <c r="BB1793" i="1" s="1"/>
  <c r="BH1793" i="1" s="1"/>
  <c r="BN1793" i="1" s="1"/>
  <c r="BS1793" i="1" s="1"/>
  <c r="BX1793" i="1" s="1"/>
  <c r="CD1793" i="1" s="1"/>
  <c r="CF1793" i="1" s="1"/>
  <c r="I1792" i="1"/>
  <c r="P1791" i="1"/>
  <c r="AH1791" i="1"/>
  <c r="W1791" i="1"/>
  <c r="H1800" i="1"/>
  <c r="N1800" i="1" s="1"/>
  <c r="T1800" i="1" s="1"/>
  <c r="Z1800" i="1" s="1"/>
  <c r="AF1800" i="1" s="1"/>
  <c r="AL1800" i="1" s="1"/>
  <c r="AR1800" i="1" s="1"/>
  <c r="AX1800" i="1" s="1"/>
  <c r="BD1800" i="1" s="1"/>
  <c r="BJ1800" i="1" s="1"/>
  <c r="BP1800" i="1" s="1"/>
  <c r="BU1800" i="1" s="1"/>
  <c r="BZ1800" i="1" s="1"/>
  <c r="CJ1800" i="1" s="1"/>
  <c r="CL1800" i="1" s="1"/>
  <c r="N1801" i="1"/>
  <c r="T1801" i="1" s="1"/>
  <c r="Z1801" i="1" s="1"/>
  <c r="AF1801" i="1" s="1"/>
  <c r="AL1801" i="1" s="1"/>
  <c r="AR1801" i="1" s="1"/>
  <c r="AX1801" i="1" s="1"/>
  <c r="BD1801" i="1" s="1"/>
  <c r="BJ1801" i="1" s="1"/>
  <c r="BP1801" i="1" s="1"/>
  <c r="BU1801" i="1" s="1"/>
  <c r="BZ1801" i="1" s="1"/>
  <c r="CJ1801" i="1" s="1"/>
  <c r="CL1801" i="1" s="1"/>
  <c r="N1802" i="1"/>
  <c r="T1802" i="1" s="1"/>
  <c r="Z1802" i="1" s="1"/>
  <c r="AF1802" i="1" s="1"/>
  <c r="AL1802" i="1" s="1"/>
  <c r="AR1802" i="1" s="1"/>
  <c r="AX1802" i="1" s="1"/>
  <c r="BD1802" i="1" s="1"/>
  <c r="BJ1802" i="1" s="1"/>
  <c r="BP1802" i="1" s="1"/>
  <c r="BU1802" i="1" s="1"/>
  <c r="BZ1802" i="1" s="1"/>
  <c r="CJ1802" i="1" s="1"/>
  <c r="CL1802" i="1" s="1"/>
  <c r="AA1791" i="1"/>
  <c r="AY1791" i="1"/>
  <c r="BW1791" i="1"/>
  <c r="P1804" i="1"/>
  <c r="CB1804" i="1"/>
  <c r="G1810" i="1"/>
  <c r="M1811" i="1"/>
  <c r="S1811" i="1" s="1"/>
  <c r="Y1811" i="1" s="1"/>
  <c r="AE1811" i="1" s="1"/>
  <c r="AK1811" i="1" s="1"/>
  <c r="AQ1811" i="1" s="1"/>
  <c r="AW1811" i="1" s="1"/>
  <c r="BC1811" i="1" s="1"/>
  <c r="BI1811" i="1" s="1"/>
  <c r="BO1811" i="1" s="1"/>
  <c r="BT1811" i="1" s="1"/>
  <c r="BY1811" i="1" s="1"/>
  <c r="CG1811" i="1" s="1"/>
  <c r="CI1811" i="1" s="1"/>
  <c r="AS1804" i="1"/>
  <c r="AZ1804" i="1"/>
  <c r="F1814" i="1"/>
  <c r="F1813" i="1" s="1"/>
  <c r="L1813" i="1" s="1"/>
  <c r="R1813" i="1" s="1"/>
  <c r="X1813" i="1" s="1"/>
  <c r="AD1813" i="1" s="1"/>
  <c r="AJ1813" i="1" s="1"/>
  <c r="AP1813" i="1" s="1"/>
  <c r="AV1813" i="1" s="1"/>
  <c r="BB1813" i="1" s="1"/>
  <c r="BH1813" i="1" s="1"/>
  <c r="BN1813" i="1" s="1"/>
  <c r="BS1813" i="1" s="1"/>
  <c r="BX1813" i="1" s="1"/>
  <c r="CD1813" i="1" s="1"/>
  <c r="CF1813" i="1" s="1"/>
  <c r="AH1804" i="1"/>
  <c r="V1804" i="1"/>
  <c r="AM1826" i="1"/>
  <c r="AM1825" i="1" s="1"/>
  <c r="BL1826" i="1"/>
  <c r="BL1825" i="1" s="1"/>
  <c r="AG1860" i="1"/>
  <c r="AG1859" i="1" s="1"/>
  <c r="AG1858" i="1" s="1"/>
  <c r="AY1860" i="1"/>
  <c r="AY1859" i="1" s="1"/>
  <c r="AY1858" i="1" s="1"/>
  <c r="F1864" i="1"/>
  <c r="L1864" i="1" s="1"/>
  <c r="R1864" i="1" s="1"/>
  <c r="X1864" i="1" s="1"/>
  <c r="AD1864" i="1" s="1"/>
  <c r="AJ1864" i="1" s="1"/>
  <c r="AP1864" i="1" s="1"/>
  <c r="AV1864" i="1" s="1"/>
  <c r="BB1864" i="1" s="1"/>
  <c r="BH1864" i="1" s="1"/>
  <c r="BN1864" i="1" s="1"/>
  <c r="BS1864" i="1" s="1"/>
  <c r="BX1864" i="1" s="1"/>
  <c r="CD1864" i="1" s="1"/>
  <c r="CF1864" i="1" s="1"/>
  <c r="L1865" i="1"/>
  <c r="R1865" i="1" s="1"/>
  <c r="X1865" i="1" s="1"/>
  <c r="AD1865" i="1" s="1"/>
  <c r="AJ1865" i="1" s="1"/>
  <c r="AP1865" i="1" s="1"/>
  <c r="AV1865" i="1" s="1"/>
  <c r="BB1865" i="1" s="1"/>
  <c r="BH1865" i="1" s="1"/>
  <c r="BN1865" i="1" s="1"/>
  <c r="BS1865" i="1" s="1"/>
  <c r="BX1865" i="1" s="1"/>
  <c r="CD1865" i="1" s="1"/>
  <c r="CF1865" i="1" s="1"/>
  <c r="CB1884" i="1"/>
  <c r="L1895" i="1"/>
  <c r="R1895" i="1" s="1"/>
  <c r="X1895" i="1" s="1"/>
  <c r="AD1895" i="1" s="1"/>
  <c r="AJ1895" i="1" s="1"/>
  <c r="AP1895" i="1" s="1"/>
  <c r="AV1895" i="1" s="1"/>
  <c r="BB1895" i="1" s="1"/>
  <c r="BH1895" i="1" s="1"/>
  <c r="BN1895" i="1" s="1"/>
  <c r="BS1895" i="1" s="1"/>
  <c r="BX1895" i="1" s="1"/>
  <c r="CD1895" i="1" s="1"/>
  <c r="CF1895" i="1" s="1"/>
  <c r="F1894" i="1"/>
  <c r="F1893" i="1" s="1"/>
  <c r="L1893" i="1" s="1"/>
  <c r="R1893" i="1" s="1"/>
  <c r="X1893" i="1" s="1"/>
  <c r="AD1893" i="1" s="1"/>
  <c r="AJ1893" i="1" s="1"/>
  <c r="AP1893" i="1" s="1"/>
  <c r="AV1893" i="1" s="1"/>
  <c r="BB1893" i="1" s="1"/>
  <c r="BH1893" i="1" s="1"/>
  <c r="BN1893" i="1" s="1"/>
  <c r="J1894" i="1"/>
  <c r="J1893" i="1" s="1"/>
  <c r="M1895" i="1"/>
  <c r="S1895" i="1" s="1"/>
  <c r="Y1895" i="1" s="1"/>
  <c r="AE1895" i="1" s="1"/>
  <c r="AK1895" i="1" s="1"/>
  <c r="AQ1895" i="1" s="1"/>
  <c r="AW1895" i="1" s="1"/>
  <c r="BC1895" i="1" s="1"/>
  <c r="BI1895" i="1" s="1"/>
  <c r="BO1895" i="1" s="1"/>
  <c r="BT1895" i="1" s="1"/>
  <c r="BY1895" i="1" s="1"/>
  <c r="CG1895" i="1" s="1"/>
  <c r="CI1895" i="1" s="1"/>
  <c r="G1901" i="1"/>
  <c r="M1901" i="1" s="1"/>
  <c r="S1901" i="1" s="1"/>
  <c r="Y1901" i="1" s="1"/>
  <c r="AE1901" i="1" s="1"/>
  <c r="AK1901" i="1" s="1"/>
  <c r="AQ1901" i="1" s="1"/>
  <c r="AW1901" i="1" s="1"/>
  <c r="BC1901" i="1" s="1"/>
  <c r="BI1901" i="1" s="1"/>
  <c r="BO1901" i="1" s="1"/>
  <c r="BT1901" i="1" s="1"/>
  <c r="BY1901" i="1" s="1"/>
  <c r="CG1901" i="1" s="1"/>
  <c r="CI1901" i="1" s="1"/>
  <c r="CM1917" i="1"/>
  <c r="CM1884" i="1" s="1"/>
  <c r="BW1917" i="1"/>
  <c r="BW1884" i="1" s="1"/>
  <c r="AL1928" i="1"/>
  <c r="AR1928" i="1" s="1"/>
  <c r="AX1928" i="1" s="1"/>
  <c r="BD1928" i="1" s="1"/>
  <c r="BJ1928" i="1" s="1"/>
  <c r="BP1928" i="1" s="1"/>
  <c r="BU1928" i="1" s="1"/>
  <c r="BZ1928" i="1" s="1"/>
  <c r="CJ1928" i="1" s="1"/>
  <c r="L1946" i="1"/>
  <c r="R1946" i="1" s="1"/>
  <c r="X1946" i="1" s="1"/>
  <c r="AD1946" i="1" s="1"/>
  <c r="AJ1946" i="1" s="1"/>
  <c r="AP1946" i="1" s="1"/>
  <c r="AV1946" i="1" s="1"/>
  <c r="BB1946" i="1" s="1"/>
  <c r="BH1946" i="1" s="1"/>
  <c r="BN1946" i="1" s="1"/>
  <c r="BS1946" i="1" s="1"/>
  <c r="BX1946" i="1" s="1"/>
  <c r="CD1946" i="1" s="1"/>
  <c r="F1945" i="1"/>
  <c r="AM1955" i="1"/>
  <c r="AM1954" i="1" s="1"/>
  <c r="L1956" i="1"/>
  <c r="R1956" i="1" s="1"/>
  <c r="X1956" i="1" s="1"/>
  <c r="AD1956" i="1" s="1"/>
  <c r="AJ1956" i="1" s="1"/>
  <c r="AP1956" i="1" s="1"/>
  <c r="AV1956" i="1" s="1"/>
  <c r="BB1956" i="1" s="1"/>
  <c r="BH1956" i="1" s="1"/>
  <c r="BN1956" i="1" s="1"/>
  <c r="BS1956" i="1" s="1"/>
  <c r="BX1956" i="1" s="1"/>
  <c r="CD1956" i="1" s="1"/>
  <c r="AS1983" i="1"/>
  <c r="H1998" i="1"/>
  <c r="V1997" i="1"/>
  <c r="N2046" i="1"/>
  <c r="T2046" i="1" s="1"/>
  <c r="Z2046" i="1" s="1"/>
  <c r="AF2046" i="1" s="1"/>
  <c r="AL2046" i="1" s="1"/>
  <c r="AR2046" i="1" s="1"/>
  <c r="AX2046" i="1" s="1"/>
  <c r="BD2046" i="1" s="1"/>
  <c r="BJ2046" i="1" s="1"/>
  <c r="BP2046" i="1" s="1"/>
  <c r="BU2046" i="1" s="1"/>
  <c r="BZ2046" i="1" s="1"/>
  <c r="CJ2046" i="1" s="1"/>
  <c r="CL2046" i="1" s="1"/>
  <c r="AH2038" i="1"/>
  <c r="AH2037" i="1" s="1"/>
  <c r="BF2038" i="1"/>
  <c r="BF2037" i="1" s="1"/>
  <c r="O2038" i="1"/>
  <c r="BK2038" i="1"/>
  <c r="BK2037" i="1" s="1"/>
  <c r="F2052" i="1"/>
  <c r="L2053" i="1"/>
  <c r="R2053" i="1" s="1"/>
  <c r="X2053" i="1" s="1"/>
  <c r="AD2053" i="1" s="1"/>
  <c r="AJ2053" i="1" s="1"/>
  <c r="AP2053" i="1" s="1"/>
  <c r="AV2053" i="1" s="1"/>
  <c r="BB2053" i="1" s="1"/>
  <c r="BH2053" i="1" s="1"/>
  <c r="BN2053" i="1" s="1"/>
  <c r="BS2053" i="1" s="1"/>
  <c r="BX2053" i="1" s="1"/>
  <c r="CD2053" i="1" s="1"/>
  <c r="CF2053" i="1" s="1"/>
  <c r="M2074" i="1"/>
  <c r="S2074" i="1" s="1"/>
  <c r="Y2074" i="1" s="1"/>
  <c r="AE2074" i="1" s="1"/>
  <c r="AK2074" i="1" s="1"/>
  <c r="AQ2074" i="1" s="1"/>
  <c r="AW2074" i="1" s="1"/>
  <c r="BC2074" i="1" s="1"/>
  <c r="BI2074" i="1" s="1"/>
  <c r="BO2074" i="1" s="1"/>
  <c r="BT2074" i="1" s="1"/>
  <c r="BY2074" i="1" s="1"/>
  <c r="CG2074" i="1" s="1"/>
  <c r="CI2074" i="1" s="1"/>
  <c r="G2073" i="1"/>
  <c r="N2074" i="1"/>
  <c r="T2074" i="1" s="1"/>
  <c r="Z2074" i="1" s="1"/>
  <c r="AF2074" i="1" s="1"/>
  <c r="AL2074" i="1" s="1"/>
  <c r="AR2074" i="1" s="1"/>
  <c r="AX2074" i="1" s="1"/>
  <c r="BD2074" i="1" s="1"/>
  <c r="BJ2074" i="1" s="1"/>
  <c r="BP2074" i="1" s="1"/>
  <c r="BU2074" i="1" s="1"/>
  <c r="BZ2074" i="1" s="1"/>
  <c r="CJ2074" i="1" s="1"/>
  <c r="CL2074" i="1" s="1"/>
  <c r="K2073" i="1"/>
  <c r="L2079" i="1"/>
  <c r="R2079" i="1" s="1"/>
  <c r="X2079" i="1" s="1"/>
  <c r="AD2079" i="1" s="1"/>
  <c r="AJ2079" i="1" s="1"/>
  <c r="AP2079" i="1" s="1"/>
  <c r="AV2079" i="1" s="1"/>
  <c r="BB2079" i="1" s="1"/>
  <c r="BH2079" i="1" s="1"/>
  <c r="BN2079" i="1" s="1"/>
  <c r="BS2079" i="1" s="1"/>
  <c r="BX2079" i="1" s="1"/>
  <c r="CD2079" i="1" s="1"/>
  <c r="I2078" i="1"/>
  <c r="N2084" i="1"/>
  <c r="T2084" i="1" s="1"/>
  <c r="Z2084" i="1" s="1"/>
  <c r="AF2084" i="1" s="1"/>
  <c r="AL2084" i="1" s="1"/>
  <c r="AR2084" i="1" s="1"/>
  <c r="AX2084" i="1" s="1"/>
  <c r="BD2084" i="1" s="1"/>
  <c r="BJ2084" i="1" s="1"/>
  <c r="BP2084" i="1" s="1"/>
  <c r="BU2084" i="1" s="1"/>
  <c r="BZ2084" i="1" s="1"/>
  <c r="CJ2084" i="1" s="1"/>
  <c r="H2083" i="1"/>
  <c r="L2127" i="1"/>
  <c r="R2127" i="1" s="1"/>
  <c r="X2127" i="1" s="1"/>
  <c r="AD2127" i="1" s="1"/>
  <c r="AJ2127" i="1" s="1"/>
  <c r="AP2127" i="1" s="1"/>
  <c r="AV2127" i="1" s="1"/>
  <c r="BB2127" i="1" s="1"/>
  <c r="BH2127" i="1" s="1"/>
  <c r="BN2127" i="1" s="1"/>
  <c r="BS2127" i="1" s="1"/>
  <c r="BX2127" i="1" s="1"/>
  <c r="CD2127" i="1" s="1"/>
  <c r="CF2127" i="1" s="1"/>
  <c r="F2126" i="1"/>
  <c r="M2127" i="1"/>
  <c r="S2127" i="1" s="1"/>
  <c r="Y2127" i="1" s="1"/>
  <c r="AE2127" i="1" s="1"/>
  <c r="AK2127" i="1" s="1"/>
  <c r="AQ2127" i="1" s="1"/>
  <c r="AW2127" i="1" s="1"/>
  <c r="BC2127" i="1" s="1"/>
  <c r="BI2127" i="1" s="1"/>
  <c r="BO2127" i="1" s="1"/>
  <c r="BT2127" i="1" s="1"/>
  <c r="BY2127" i="1" s="1"/>
  <c r="CG2127" i="1" s="1"/>
  <c r="CI2127" i="1" s="1"/>
  <c r="J2126" i="1"/>
  <c r="M2126" i="1" s="1"/>
  <c r="S2126" i="1" s="1"/>
  <c r="Y2126" i="1" s="1"/>
  <c r="AE2126" i="1" s="1"/>
  <c r="AK2126" i="1" s="1"/>
  <c r="AQ2126" i="1" s="1"/>
  <c r="AW2126" i="1" s="1"/>
  <c r="BC2126" i="1" s="1"/>
  <c r="BI2126" i="1" s="1"/>
  <c r="BO2126" i="1" s="1"/>
  <c r="BT2126" i="1" s="1"/>
  <c r="BY2126" i="1" s="1"/>
  <c r="CG2126" i="1" s="1"/>
  <c r="CI2126" i="1" s="1"/>
  <c r="N1759" i="1"/>
  <c r="T1759" i="1" s="1"/>
  <c r="Z1759" i="1" s="1"/>
  <c r="AF1759" i="1" s="1"/>
  <c r="AL1759" i="1" s="1"/>
  <c r="AR1759" i="1" s="1"/>
  <c r="AX1759" i="1" s="1"/>
  <c r="BD1759" i="1" s="1"/>
  <c r="BJ1759" i="1" s="1"/>
  <c r="BP1759" i="1" s="1"/>
  <c r="BU1759" i="1" s="1"/>
  <c r="BZ1759" i="1" s="1"/>
  <c r="CJ1759" i="1" s="1"/>
  <c r="CL1759" i="1" s="1"/>
  <c r="BJ1763" i="1"/>
  <c r="BP1763" i="1" s="1"/>
  <c r="BU1763" i="1" s="1"/>
  <c r="BZ1763" i="1" s="1"/>
  <c r="CJ1763" i="1" s="1"/>
  <c r="I1768" i="1"/>
  <c r="L1768" i="1" s="1"/>
  <c r="R1768" i="1" s="1"/>
  <c r="X1768" i="1" s="1"/>
  <c r="AD1768" i="1" s="1"/>
  <c r="AJ1768" i="1" s="1"/>
  <c r="AP1768" i="1" s="1"/>
  <c r="AV1768" i="1" s="1"/>
  <c r="BB1768" i="1" s="1"/>
  <c r="BH1768" i="1" s="1"/>
  <c r="BN1768" i="1" s="1"/>
  <c r="N1769" i="1"/>
  <c r="T1769" i="1" s="1"/>
  <c r="Z1769" i="1" s="1"/>
  <c r="AF1769" i="1" s="1"/>
  <c r="AL1769" i="1" s="1"/>
  <c r="AR1769" i="1" s="1"/>
  <c r="AX1769" i="1" s="1"/>
  <c r="BD1769" i="1" s="1"/>
  <c r="BJ1769" i="1" s="1"/>
  <c r="BP1769" i="1" s="1"/>
  <c r="BU1769" i="1" s="1"/>
  <c r="BZ1769" i="1" s="1"/>
  <c r="CJ1769" i="1" s="1"/>
  <c r="CL1769" i="1" s="1"/>
  <c r="H1771" i="1"/>
  <c r="N1771" i="1" s="1"/>
  <c r="T1771" i="1" s="1"/>
  <c r="Z1771" i="1" s="1"/>
  <c r="AF1771" i="1" s="1"/>
  <c r="AL1771" i="1" s="1"/>
  <c r="AR1771" i="1" s="1"/>
  <c r="AX1771" i="1" s="1"/>
  <c r="BD1771" i="1" s="1"/>
  <c r="BJ1771" i="1" s="1"/>
  <c r="BP1771" i="1" s="1"/>
  <c r="BU1771" i="1" s="1"/>
  <c r="BZ1771" i="1" s="1"/>
  <c r="CJ1771" i="1" s="1"/>
  <c r="CL1771" i="1" s="1"/>
  <c r="M1772" i="1"/>
  <c r="S1772" i="1" s="1"/>
  <c r="Y1772" i="1" s="1"/>
  <c r="AE1772" i="1" s="1"/>
  <c r="AK1772" i="1" s="1"/>
  <c r="AQ1772" i="1" s="1"/>
  <c r="AW1772" i="1" s="1"/>
  <c r="BC1772" i="1" s="1"/>
  <c r="BI1772" i="1" s="1"/>
  <c r="BO1772" i="1" s="1"/>
  <c r="BT1772" i="1" s="1"/>
  <c r="BY1772" i="1" s="1"/>
  <c r="CG1772" i="1" s="1"/>
  <c r="CI1772" i="1" s="1"/>
  <c r="N1775" i="1"/>
  <c r="T1775" i="1" s="1"/>
  <c r="Z1775" i="1" s="1"/>
  <c r="AF1775" i="1" s="1"/>
  <c r="AL1775" i="1" s="1"/>
  <c r="AR1775" i="1" s="1"/>
  <c r="AX1775" i="1" s="1"/>
  <c r="BD1775" i="1" s="1"/>
  <c r="BJ1775" i="1" s="1"/>
  <c r="BP1775" i="1" s="1"/>
  <c r="BU1775" i="1" s="1"/>
  <c r="BZ1775" i="1" s="1"/>
  <c r="CJ1775" i="1" s="1"/>
  <c r="CL1775" i="1" s="1"/>
  <c r="AG1781" i="1"/>
  <c r="AG1777" i="1" s="1"/>
  <c r="BE1781" i="1"/>
  <c r="BE1777" i="1" s="1"/>
  <c r="CC1781" i="1"/>
  <c r="CC1777" i="1" s="1"/>
  <c r="H1797" i="1"/>
  <c r="M1806" i="1"/>
  <c r="S1806" i="1" s="1"/>
  <c r="Y1806" i="1" s="1"/>
  <c r="AE1806" i="1" s="1"/>
  <c r="AK1806" i="1" s="1"/>
  <c r="AQ1806" i="1" s="1"/>
  <c r="AW1806" i="1" s="1"/>
  <c r="BC1806" i="1" s="1"/>
  <c r="BI1806" i="1" s="1"/>
  <c r="BO1806" i="1" s="1"/>
  <c r="BT1806" i="1" s="1"/>
  <c r="BY1806" i="1" s="1"/>
  <c r="CG1806" i="1" s="1"/>
  <c r="M1807" i="1"/>
  <c r="S1807" i="1" s="1"/>
  <c r="Y1807" i="1" s="1"/>
  <c r="AE1807" i="1" s="1"/>
  <c r="AK1807" i="1" s="1"/>
  <c r="AQ1807" i="1" s="1"/>
  <c r="AW1807" i="1" s="1"/>
  <c r="BC1807" i="1" s="1"/>
  <c r="BI1807" i="1" s="1"/>
  <c r="BO1807" i="1" s="1"/>
  <c r="BT1807" i="1" s="1"/>
  <c r="BY1807" i="1" s="1"/>
  <c r="CG1807" i="1" s="1"/>
  <c r="AU1804" i="1"/>
  <c r="AN1804" i="1"/>
  <c r="BE1804" i="1"/>
  <c r="BL1804" i="1"/>
  <c r="CM1804" i="1"/>
  <c r="N1811" i="1"/>
  <c r="T1811" i="1" s="1"/>
  <c r="Z1811" i="1" s="1"/>
  <c r="AF1811" i="1" s="1"/>
  <c r="AL1811" i="1" s="1"/>
  <c r="AR1811" i="1" s="1"/>
  <c r="AX1811" i="1" s="1"/>
  <c r="BD1811" i="1" s="1"/>
  <c r="BJ1811" i="1" s="1"/>
  <c r="BP1811" i="1" s="1"/>
  <c r="BU1811" i="1" s="1"/>
  <c r="BZ1811" i="1" s="1"/>
  <c r="CJ1811" i="1" s="1"/>
  <c r="CL1811" i="1" s="1"/>
  <c r="N1823" i="1"/>
  <c r="T1823" i="1" s="1"/>
  <c r="Z1823" i="1" s="1"/>
  <c r="AF1823" i="1" s="1"/>
  <c r="AL1823" i="1" s="1"/>
  <c r="AR1823" i="1" s="1"/>
  <c r="AX1823" i="1" s="1"/>
  <c r="BD1823" i="1" s="1"/>
  <c r="BJ1823" i="1" s="1"/>
  <c r="BP1823" i="1" s="1"/>
  <c r="BU1823" i="1" s="1"/>
  <c r="BZ1823" i="1" s="1"/>
  <c r="CJ1823" i="1" s="1"/>
  <c r="CL1823" i="1" s="1"/>
  <c r="N1828" i="1"/>
  <c r="T1828" i="1" s="1"/>
  <c r="Z1828" i="1" s="1"/>
  <c r="AF1828" i="1" s="1"/>
  <c r="AL1828" i="1" s="1"/>
  <c r="AR1828" i="1" s="1"/>
  <c r="AX1828" i="1" s="1"/>
  <c r="BD1828" i="1" s="1"/>
  <c r="BJ1828" i="1" s="1"/>
  <c r="BP1828" i="1" s="1"/>
  <c r="BU1828" i="1" s="1"/>
  <c r="BZ1828" i="1" s="1"/>
  <c r="CJ1828" i="1" s="1"/>
  <c r="CL1828" i="1" s="1"/>
  <c r="AG1826" i="1"/>
  <c r="AG1825" i="1" s="1"/>
  <c r="BF1826" i="1"/>
  <c r="BF1825" i="1" s="1"/>
  <c r="BM1826" i="1"/>
  <c r="BM1825" i="1" s="1"/>
  <c r="CC1826" i="1"/>
  <c r="CC1825" i="1" s="1"/>
  <c r="AS1835" i="1"/>
  <c r="AS1834" i="1" s="1"/>
  <c r="AS1833" i="1" s="1"/>
  <c r="BA1835" i="1"/>
  <c r="BA1834" i="1" s="1"/>
  <c r="BA1833" i="1" s="1"/>
  <c r="N1840" i="1"/>
  <c r="T1840" i="1" s="1"/>
  <c r="Z1840" i="1" s="1"/>
  <c r="AF1840" i="1" s="1"/>
  <c r="AL1840" i="1" s="1"/>
  <c r="AR1840" i="1" s="1"/>
  <c r="AX1840" i="1" s="1"/>
  <c r="BD1840" i="1" s="1"/>
  <c r="BJ1840" i="1" s="1"/>
  <c r="BP1840" i="1" s="1"/>
  <c r="BU1840" i="1" s="1"/>
  <c r="BZ1840" i="1" s="1"/>
  <c r="CJ1840" i="1" s="1"/>
  <c r="L1851" i="1"/>
  <c r="R1851" i="1" s="1"/>
  <c r="X1851" i="1" s="1"/>
  <c r="AD1851" i="1" s="1"/>
  <c r="AJ1851" i="1" s="1"/>
  <c r="AP1851" i="1" s="1"/>
  <c r="AV1851" i="1" s="1"/>
  <c r="BB1851" i="1" s="1"/>
  <c r="BH1851" i="1" s="1"/>
  <c r="BN1851" i="1" s="1"/>
  <c r="BS1851" i="1" s="1"/>
  <c r="BX1851" i="1" s="1"/>
  <c r="CD1851" i="1" s="1"/>
  <c r="CF1851" i="1" s="1"/>
  <c r="J1849" i="1"/>
  <c r="J1844" i="1" s="1"/>
  <c r="J1843" i="1" s="1"/>
  <c r="W1849" i="1"/>
  <c r="W1844" i="1" s="1"/>
  <c r="W1843" i="1" s="1"/>
  <c r="M1854" i="1"/>
  <c r="S1854" i="1" s="1"/>
  <c r="Y1854" i="1" s="1"/>
  <c r="AE1854" i="1" s="1"/>
  <c r="AK1854" i="1" s="1"/>
  <c r="AQ1854" i="1" s="1"/>
  <c r="AW1854" i="1" s="1"/>
  <c r="BC1854" i="1" s="1"/>
  <c r="BI1854" i="1" s="1"/>
  <c r="BO1854" i="1" s="1"/>
  <c r="BT1854" i="1" s="1"/>
  <c r="BY1854" i="1" s="1"/>
  <c r="CG1854" i="1" s="1"/>
  <c r="CI1854" i="1" s="1"/>
  <c r="AC1853" i="1"/>
  <c r="AC1849" i="1" s="1"/>
  <c r="AC1844" i="1" s="1"/>
  <c r="AC1843" i="1" s="1"/>
  <c r="BA1853" i="1"/>
  <c r="BA1849" i="1" s="1"/>
  <c r="BA1844" i="1" s="1"/>
  <c r="BA1843" i="1" s="1"/>
  <c r="CB1853" i="1"/>
  <c r="CB1849" i="1" s="1"/>
  <c r="CB1844" i="1" s="1"/>
  <c r="CB1843" i="1" s="1"/>
  <c r="AA1860" i="1"/>
  <c r="AA1859" i="1" s="1"/>
  <c r="AA1858" i="1" s="1"/>
  <c r="AZ1860" i="1"/>
  <c r="AZ1859" i="1" s="1"/>
  <c r="AZ1858" i="1" s="1"/>
  <c r="BG1860" i="1"/>
  <c r="BG1859" i="1" s="1"/>
  <c r="BG1858" i="1" s="1"/>
  <c r="M1865" i="1"/>
  <c r="S1865" i="1" s="1"/>
  <c r="Y1865" i="1" s="1"/>
  <c r="AE1865" i="1" s="1"/>
  <c r="AK1865" i="1" s="1"/>
  <c r="AQ1865" i="1" s="1"/>
  <c r="AW1865" i="1" s="1"/>
  <c r="BC1865" i="1" s="1"/>
  <c r="BI1865" i="1" s="1"/>
  <c r="BO1865" i="1" s="1"/>
  <c r="BT1865" i="1" s="1"/>
  <c r="BY1865" i="1" s="1"/>
  <c r="CG1865" i="1" s="1"/>
  <c r="CI1865" i="1" s="1"/>
  <c r="K1860" i="1"/>
  <c r="K1859" i="1" s="1"/>
  <c r="K1858" i="1" s="1"/>
  <c r="H1867" i="1"/>
  <c r="N1867" i="1" s="1"/>
  <c r="T1867" i="1" s="1"/>
  <c r="Z1867" i="1" s="1"/>
  <c r="AF1867" i="1" s="1"/>
  <c r="AL1867" i="1" s="1"/>
  <c r="AR1867" i="1" s="1"/>
  <c r="AX1867" i="1" s="1"/>
  <c r="BD1867" i="1" s="1"/>
  <c r="BJ1867" i="1" s="1"/>
  <c r="BP1867" i="1" s="1"/>
  <c r="BU1867" i="1" s="1"/>
  <c r="BZ1867" i="1" s="1"/>
  <c r="CJ1867" i="1" s="1"/>
  <c r="CL1867" i="1" s="1"/>
  <c r="M1880" i="1"/>
  <c r="S1880" i="1" s="1"/>
  <c r="Y1880" i="1" s="1"/>
  <c r="AE1880" i="1" s="1"/>
  <c r="AK1880" i="1" s="1"/>
  <c r="AQ1880" i="1" s="1"/>
  <c r="AW1880" i="1" s="1"/>
  <c r="BC1880" i="1" s="1"/>
  <c r="BI1880" i="1" s="1"/>
  <c r="BO1880" i="1" s="1"/>
  <c r="BT1880" i="1" s="1"/>
  <c r="BY1880" i="1" s="1"/>
  <c r="CG1880" i="1" s="1"/>
  <c r="CI1880" i="1" s="1"/>
  <c r="M1886" i="1"/>
  <c r="S1886" i="1" s="1"/>
  <c r="Y1886" i="1" s="1"/>
  <c r="AE1886" i="1" s="1"/>
  <c r="AK1886" i="1" s="1"/>
  <c r="AQ1886" i="1" s="1"/>
  <c r="AW1886" i="1" s="1"/>
  <c r="BC1886" i="1" s="1"/>
  <c r="BI1886" i="1" s="1"/>
  <c r="BO1886" i="1" s="1"/>
  <c r="BT1886" i="1" s="1"/>
  <c r="BY1886" i="1" s="1"/>
  <c r="CG1886" i="1" s="1"/>
  <c r="CI1886" i="1" s="1"/>
  <c r="N1890" i="1"/>
  <c r="T1890" i="1" s="1"/>
  <c r="Z1890" i="1" s="1"/>
  <c r="AF1890" i="1" s="1"/>
  <c r="AL1890" i="1" s="1"/>
  <c r="AR1890" i="1" s="1"/>
  <c r="AX1890" i="1" s="1"/>
  <c r="BD1890" i="1" s="1"/>
  <c r="BJ1890" i="1" s="1"/>
  <c r="BP1890" i="1" s="1"/>
  <c r="BU1890" i="1" s="1"/>
  <c r="BZ1890" i="1" s="1"/>
  <c r="CJ1890" i="1" s="1"/>
  <c r="H1894" i="1"/>
  <c r="H1902" i="1"/>
  <c r="AP1911" i="1"/>
  <c r="AV1911" i="1" s="1"/>
  <c r="BB1911" i="1" s="1"/>
  <c r="BH1911" i="1" s="1"/>
  <c r="BN1911" i="1" s="1"/>
  <c r="BS1911" i="1" s="1"/>
  <c r="BX1911" i="1" s="1"/>
  <c r="CD1911" i="1" s="1"/>
  <c r="CF1911" i="1" s="1"/>
  <c r="I1917" i="1"/>
  <c r="U1917" i="1"/>
  <c r="U1884" i="1" s="1"/>
  <c r="L1922" i="1"/>
  <c r="R1922" i="1" s="1"/>
  <c r="X1922" i="1" s="1"/>
  <c r="AD1922" i="1" s="1"/>
  <c r="AJ1922" i="1" s="1"/>
  <c r="AP1922" i="1" s="1"/>
  <c r="AV1922" i="1" s="1"/>
  <c r="BB1922" i="1" s="1"/>
  <c r="BH1922" i="1" s="1"/>
  <c r="BN1922" i="1" s="1"/>
  <c r="BS1922" i="1" s="1"/>
  <c r="BX1922" i="1" s="1"/>
  <c r="CD1922" i="1" s="1"/>
  <c r="CF1922" i="1" s="1"/>
  <c r="L1930" i="1"/>
  <c r="R1930" i="1" s="1"/>
  <c r="X1930" i="1" s="1"/>
  <c r="AD1930" i="1" s="1"/>
  <c r="AJ1930" i="1" s="1"/>
  <c r="AP1930" i="1" s="1"/>
  <c r="AV1930" i="1" s="1"/>
  <c r="BB1930" i="1" s="1"/>
  <c r="BH1930" i="1" s="1"/>
  <c r="BN1930" i="1" s="1"/>
  <c r="BS1930" i="1" s="1"/>
  <c r="BX1930" i="1" s="1"/>
  <c r="CD1930" i="1" s="1"/>
  <c r="M1934" i="1"/>
  <c r="S1934" i="1" s="1"/>
  <c r="Y1934" i="1" s="1"/>
  <c r="AE1934" i="1" s="1"/>
  <c r="AK1934" i="1" s="1"/>
  <c r="AQ1934" i="1" s="1"/>
  <c r="AW1934" i="1" s="1"/>
  <c r="BC1934" i="1" s="1"/>
  <c r="BI1934" i="1" s="1"/>
  <c r="BO1934" i="1" s="1"/>
  <c r="BT1934" i="1" s="1"/>
  <c r="BY1934" i="1" s="1"/>
  <c r="CG1934" i="1" s="1"/>
  <c r="F1951" i="1"/>
  <c r="N1957" i="1"/>
  <c r="T1957" i="1" s="1"/>
  <c r="Z1957" i="1" s="1"/>
  <c r="AF1957" i="1" s="1"/>
  <c r="AL1957" i="1" s="1"/>
  <c r="AR1957" i="1" s="1"/>
  <c r="AX1957" i="1" s="1"/>
  <c r="BD1957" i="1" s="1"/>
  <c r="BJ1957" i="1" s="1"/>
  <c r="BP1957" i="1" s="1"/>
  <c r="BU1957" i="1" s="1"/>
  <c r="BZ1957" i="1" s="1"/>
  <c r="CJ1957" i="1" s="1"/>
  <c r="L1957" i="1"/>
  <c r="R1957" i="1" s="1"/>
  <c r="X1957" i="1" s="1"/>
  <c r="AD1957" i="1" s="1"/>
  <c r="AJ1957" i="1" s="1"/>
  <c r="AP1957" i="1" s="1"/>
  <c r="AV1957" i="1" s="1"/>
  <c r="BB1957" i="1" s="1"/>
  <c r="BH1957" i="1" s="1"/>
  <c r="BN1957" i="1" s="1"/>
  <c r="BS1957" i="1" s="1"/>
  <c r="BX1957" i="1" s="1"/>
  <c r="CD1957" i="1" s="1"/>
  <c r="Q1955" i="1"/>
  <c r="Q1954" i="1" s="1"/>
  <c r="BM1955" i="1"/>
  <c r="BM1954" i="1" s="1"/>
  <c r="H1962" i="1"/>
  <c r="N1962" i="1" s="1"/>
  <c r="T1962" i="1" s="1"/>
  <c r="Z1962" i="1" s="1"/>
  <c r="AF1962" i="1" s="1"/>
  <c r="AL1962" i="1" s="1"/>
  <c r="AR1962" i="1" s="1"/>
  <c r="AX1962" i="1" s="1"/>
  <c r="BD1962" i="1" s="1"/>
  <c r="BJ1962" i="1" s="1"/>
  <c r="BP1962" i="1" s="1"/>
  <c r="BU1962" i="1" s="1"/>
  <c r="BZ1962" i="1" s="1"/>
  <c r="CJ1962" i="1" s="1"/>
  <c r="CL1962" i="1" s="1"/>
  <c r="F1964" i="1"/>
  <c r="L1964" i="1" s="1"/>
  <c r="R1964" i="1" s="1"/>
  <c r="X1964" i="1" s="1"/>
  <c r="AD1964" i="1" s="1"/>
  <c r="AJ1964" i="1" s="1"/>
  <c r="AP1964" i="1" s="1"/>
  <c r="AV1964" i="1" s="1"/>
  <c r="BB1964" i="1" s="1"/>
  <c r="BH1964" i="1" s="1"/>
  <c r="BN1964" i="1" s="1"/>
  <c r="BS1964" i="1" s="1"/>
  <c r="BX1964" i="1" s="1"/>
  <c r="CD1964" i="1" s="1"/>
  <c r="CF1964" i="1" s="1"/>
  <c r="T1970" i="1"/>
  <c r="Z1970" i="1" s="1"/>
  <c r="AF1970" i="1" s="1"/>
  <c r="AL1970" i="1" s="1"/>
  <c r="AR1970" i="1" s="1"/>
  <c r="AX1970" i="1" s="1"/>
  <c r="BD1970" i="1" s="1"/>
  <c r="BJ1970" i="1" s="1"/>
  <c r="BP1970" i="1" s="1"/>
  <c r="BU1970" i="1" s="1"/>
  <c r="BZ1970" i="1" s="1"/>
  <c r="CJ1970" i="1" s="1"/>
  <c r="CL1970" i="1" s="1"/>
  <c r="BO1975" i="1"/>
  <c r="BT1975" i="1" s="1"/>
  <c r="BY1975" i="1" s="1"/>
  <c r="CG1975" i="1" s="1"/>
  <c r="CI1975" i="1" s="1"/>
  <c r="H1979" i="1"/>
  <c r="P1983" i="1"/>
  <c r="BL1983" i="1"/>
  <c r="BA1983" i="1"/>
  <c r="BA1982" i="1" s="1"/>
  <c r="AZ1983" i="1"/>
  <c r="M1994" i="1"/>
  <c r="S1994" i="1" s="1"/>
  <c r="Y1994" i="1" s="1"/>
  <c r="AE1994" i="1" s="1"/>
  <c r="AK1994" i="1" s="1"/>
  <c r="AQ1994" i="1" s="1"/>
  <c r="AW1994" i="1" s="1"/>
  <c r="BC1994" i="1" s="1"/>
  <c r="BI1994" i="1" s="1"/>
  <c r="BO1994" i="1" s="1"/>
  <c r="BT1994" i="1" s="1"/>
  <c r="BY1994" i="1" s="1"/>
  <c r="CG1994" i="1" s="1"/>
  <c r="CI1994" i="1" s="1"/>
  <c r="G1993" i="1"/>
  <c r="L2000" i="1"/>
  <c r="R2000" i="1" s="1"/>
  <c r="X2000" i="1" s="1"/>
  <c r="AD2000" i="1" s="1"/>
  <c r="AJ2000" i="1" s="1"/>
  <c r="AP2000" i="1" s="1"/>
  <c r="AV2000" i="1" s="1"/>
  <c r="BB2000" i="1" s="1"/>
  <c r="BH2000" i="1" s="1"/>
  <c r="BN2000" i="1" s="1"/>
  <c r="BS2000" i="1" s="1"/>
  <c r="BX2000" i="1" s="1"/>
  <c r="CD2000" i="1" s="1"/>
  <c r="CF2000" i="1" s="1"/>
  <c r="F1999" i="1"/>
  <c r="AS1997" i="1"/>
  <c r="U1997" i="1"/>
  <c r="AB1997" i="1"/>
  <c r="AZ1997" i="1"/>
  <c r="AC2027" i="1"/>
  <c r="CB2027" i="1"/>
  <c r="N2029" i="1"/>
  <c r="T2029" i="1" s="1"/>
  <c r="Z2029" i="1" s="1"/>
  <c r="AF2029" i="1" s="1"/>
  <c r="AL2029" i="1" s="1"/>
  <c r="AR2029" i="1" s="1"/>
  <c r="AX2029" i="1" s="1"/>
  <c r="BD2029" i="1" s="1"/>
  <c r="BJ2029" i="1" s="1"/>
  <c r="BP2029" i="1" s="1"/>
  <c r="BU2029" i="1" s="1"/>
  <c r="BZ2029" i="1" s="1"/>
  <c r="CJ2029" i="1" s="1"/>
  <c r="CL2029" i="1" s="1"/>
  <c r="H2028" i="1"/>
  <c r="N2030" i="1"/>
  <c r="T2030" i="1" s="1"/>
  <c r="Z2030" i="1" s="1"/>
  <c r="AF2030" i="1" s="1"/>
  <c r="AL2030" i="1" s="1"/>
  <c r="AR2030" i="1" s="1"/>
  <c r="AX2030" i="1" s="1"/>
  <c r="BD2030" i="1" s="1"/>
  <c r="BJ2030" i="1" s="1"/>
  <c r="BP2030" i="1" s="1"/>
  <c r="BU2030" i="1" s="1"/>
  <c r="BZ2030" i="1" s="1"/>
  <c r="CJ2030" i="1" s="1"/>
  <c r="CL2030" i="1" s="1"/>
  <c r="M2034" i="1"/>
  <c r="S2034" i="1" s="1"/>
  <c r="Y2034" i="1" s="1"/>
  <c r="AE2034" i="1" s="1"/>
  <c r="AK2034" i="1" s="1"/>
  <c r="AQ2034" i="1" s="1"/>
  <c r="AW2034" i="1" s="1"/>
  <c r="BC2034" i="1" s="1"/>
  <c r="BI2034" i="1" s="1"/>
  <c r="BO2034" i="1" s="1"/>
  <c r="BT2034" i="1" s="1"/>
  <c r="BY2034" i="1" s="1"/>
  <c r="CG2034" i="1" s="1"/>
  <c r="CI2034" i="1" s="1"/>
  <c r="G2033" i="1"/>
  <c r="N2034" i="1"/>
  <c r="T2034" i="1" s="1"/>
  <c r="Z2034" i="1" s="1"/>
  <c r="AF2034" i="1" s="1"/>
  <c r="AL2034" i="1" s="1"/>
  <c r="AR2034" i="1" s="1"/>
  <c r="AX2034" i="1" s="1"/>
  <c r="BD2034" i="1" s="1"/>
  <c r="BJ2034" i="1" s="1"/>
  <c r="BP2034" i="1" s="1"/>
  <c r="BU2034" i="1" s="1"/>
  <c r="BZ2034" i="1" s="1"/>
  <c r="CJ2034" i="1" s="1"/>
  <c r="CL2034" i="1" s="1"/>
  <c r="K2033" i="1"/>
  <c r="AI2027" i="1"/>
  <c r="BG2027" i="1"/>
  <c r="CA2027" i="1"/>
  <c r="M2040" i="1"/>
  <c r="S2040" i="1" s="1"/>
  <c r="Y2040" i="1" s="1"/>
  <c r="AE2040" i="1" s="1"/>
  <c r="AK2040" i="1" s="1"/>
  <c r="AQ2040" i="1" s="1"/>
  <c r="AW2040" i="1" s="1"/>
  <c r="BC2040" i="1" s="1"/>
  <c r="BI2040" i="1" s="1"/>
  <c r="BO2040" i="1" s="1"/>
  <c r="BT2040" i="1" s="1"/>
  <c r="BY2040" i="1" s="1"/>
  <c r="CG2040" i="1" s="1"/>
  <c r="CI2040" i="1" s="1"/>
  <c r="G2039" i="1"/>
  <c r="M2039" i="1" s="1"/>
  <c r="S2039" i="1" s="1"/>
  <c r="Y2039" i="1" s="1"/>
  <c r="AE2039" i="1" s="1"/>
  <c r="AK2039" i="1" s="1"/>
  <c r="AQ2039" i="1" s="1"/>
  <c r="AW2039" i="1" s="1"/>
  <c r="BC2039" i="1" s="1"/>
  <c r="BI2039" i="1" s="1"/>
  <c r="BO2039" i="1" s="1"/>
  <c r="BT2039" i="1" s="1"/>
  <c r="BY2039" i="1" s="1"/>
  <c r="CG2039" i="1" s="1"/>
  <c r="CI2039" i="1" s="1"/>
  <c r="Q2038" i="1"/>
  <c r="AO2038" i="1"/>
  <c r="AO2037" i="1" s="1"/>
  <c r="BM2038" i="1"/>
  <c r="BM2037" i="1" s="1"/>
  <c r="CM2038" i="1"/>
  <c r="CM2037" i="1" s="1"/>
  <c r="AT2038" i="1"/>
  <c r="AT2037" i="1" s="1"/>
  <c r="AY2038" i="1"/>
  <c r="AY2037" i="1" s="1"/>
  <c r="W2038" i="1"/>
  <c r="W2037" i="1" s="1"/>
  <c r="AU2038" i="1"/>
  <c r="AU2037" i="1" s="1"/>
  <c r="N2060" i="1"/>
  <c r="T2060" i="1" s="1"/>
  <c r="Z2060" i="1" s="1"/>
  <c r="AF2060" i="1" s="1"/>
  <c r="AL2060" i="1" s="1"/>
  <c r="AR2060" i="1" s="1"/>
  <c r="AX2060" i="1" s="1"/>
  <c r="BD2060" i="1" s="1"/>
  <c r="BJ2060" i="1" s="1"/>
  <c r="BP2060" i="1" s="1"/>
  <c r="BU2060" i="1" s="1"/>
  <c r="BZ2060" i="1" s="1"/>
  <c r="CJ2060" i="1" s="1"/>
  <c r="CL2060" i="1" s="1"/>
  <c r="BA2081" i="1"/>
  <c r="M2083" i="1"/>
  <c r="S2083" i="1" s="1"/>
  <c r="Y2083" i="1" s="1"/>
  <c r="AE2083" i="1" s="1"/>
  <c r="AK2083" i="1" s="1"/>
  <c r="AQ2083" i="1" s="1"/>
  <c r="AW2083" i="1" s="1"/>
  <c r="BC2083" i="1" s="1"/>
  <c r="BI2083" i="1" s="1"/>
  <c r="BO2083" i="1" s="1"/>
  <c r="BT2083" i="1" s="1"/>
  <c r="BY2083" i="1" s="1"/>
  <c r="CG2083" i="1" s="1"/>
  <c r="G2082" i="1"/>
  <c r="M2082" i="1" s="1"/>
  <c r="S2082" i="1" s="1"/>
  <c r="Y2082" i="1" s="1"/>
  <c r="AE2082" i="1" s="1"/>
  <c r="AK2082" i="1" s="1"/>
  <c r="AQ2082" i="1" s="1"/>
  <c r="AW2082" i="1" s="1"/>
  <c r="BC2082" i="1" s="1"/>
  <c r="BI2082" i="1" s="1"/>
  <c r="BO2082" i="1" s="1"/>
  <c r="BT2082" i="1" s="1"/>
  <c r="BY2082" i="1" s="1"/>
  <c r="CG2082" i="1" s="1"/>
  <c r="AG2081" i="1"/>
  <c r="CC2081" i="1"/>
  <c r="BK2081" i="1"/>
  <c r="F2088" i="1"/>
  <c r="AT2113" i="1"/>
  <c r="AT2104" i="1" s="1"/>
  <c r="N2117" i="1"/>
  <c r="T2117" i="1" s="1"/>
  <c r="Z2117" i="1" s="1"/>
  <c r="AF2117" i="1" s="1"/>
  <c r="AL2117" i="1" s="1"/>
  <c r="AR2117" i="1" s="1"/>
  <c r="AX2117" i="1" s="1"/>
  <c r="BD2117" i="1" s="1"/>
  <c r="BJ2117" i="1" s="1"/>
  <c r="BP2117" i="1" s="1"/>
  <c r="BU2117" i="1" s="1"/>
  <c r="BZ2117" i="1" s="1"/>
  <c r="CJ2117" i="1" s="1"/>
  <c r="CL2117" i="1" s="1"/>
  <c r="AY2125" i="1"/>
  <c r="AY2124" i="1" s="1"/>
  <c r="BF2125" i="1"/>
  <c r="BF2124" i="1" s="1"/>
  <c r="BW2125" i="1"/>
  <c r="BW2124" i="1" s="1"/>
  <c r="N2142" i="1"/>
  <c r="T2142" i="1" s="1"/>
  <c r="Z2142" i="1" s="1"/>
  <c r="AF2142" i="1" s="1"/>
  <c r="AL2142" i="1" s="1"/>
  <c r="AR2142" i="1" s="1"/>
  <c r="AX2142" i="1" s="1"/>
  <c r="H2141" i="1"/>
  <c r="U2145" i="1"/>
  <c r="U2144" i="1" s="1"/>
  <c r="U2138" i="1" s="1"/>
  <c r="BM2145" i="1"/>
  <c r="BM2144" i="1" s="1"/>
  <c r="BM2138" i="1" s="1"/>
  <c r="Q2145" i="1"/>
  <c r="Q2144" i="1" s="1"/>
  <c r="AH2145" i="1"/>
  <c r="AH2144" i="1" s="1"/>
  <c r="AH2138" i="1" s="1"/>
  <c r="BF2145" i="1"/>
  <c r="BF2144" i="1" s="1"/>
  <c r="BF2138" i="1" s="1"/>
  <c r="CM2145" i="1"/>
  <c r="CM2144" i="1" s="1"/>
  <c r="CM2138" i="1" s="1"/>
  <c r="O2145" i="1"/>
  <c r="O2144" i="1" s="1"/>
  <c r="O2138" i="1" s="1"/>
  <c r="AM2145" i="1"/>
  <c r="AM2144" i="1" s="1"/>
  <c r="AM2138" i="1" s="1"/>
  <c r="BK2138" i="1"/>
  <c r="W2153" i="1"/>
  <c r="AY2153" i="1"/>
  <c r="BF2153" i="1"/>
  <c r="BA2153" i="1"/>
  <c r="BA2152" i="1" s="1"/>
  <c r="BF2163" i="1"/>
  <c r="BF2162" i="1" s="1"/>
  <c r="BR2177" i="1"/>
  <c r="BR2176" i="1" s="1"/>
  <c r="N2185" i="1"/>
  <c r="T2185" i="1" s="1"/>
  <c r="Z2185" i="1" s="1"/>
  <c r="AF2185" i="1" s="1"/>
  <c r="AL2185" i="1" s="1"/>
  <c r="AR2185" i="1" s="1"/>
  <c r="AX2185" i="1" s="1"/>
  <c r="BD2185" i="1" s="1"/>
  <c r="BJ2185" i="1" s="1"/>
  <c r="BP2185" i="1" s="1"/>
  <c r="BU2185" i="1" s="1"/>
  <c r="BZ2185" i="1" s="1"/>
  <c r="CJ2185" i="1" s="1"/>
  <c r="CL2185" i="1" s="1"/>
  <c r="K2184" i="1"/>
  <c r="K2183" i="1" s="1"/>
  <c r="K2182" i="1" s="1"/>
  <c r="L2189" i="1"/>
  <c r="R2189" i="1" s="1"/>
  <c r="X2189" i="1" s="1"/>
  <c r="AD2189" i="1" s="1"/>
  <c r="AJ2189" i="1" s="1"/>
  <c r="AP2189" i="1" s="1"/>
  <c r="AV2189" i="1" s="1"/>
  <c r="BB2189" i="1" s="1"/>
  <c r="BH2189" i="1" s="1"/>
  <c r="BN2189" i="1" s="1"/>
  <c r="BS2189" i="1" s="1"/>
  <c r="BX2189" i="1" s="1"/>
  <c r="CD2189" i="1" s="1"/>
  <c r="CF2189" i="1" s="1"/>
  <c r="I2188" i="1"/>
  <c r="L2188" i="1" s="1"/>
  <c r="R2188" i="1" s="1"/>
  <c r="X2188" i="1" s="1"/>
  <c r="AD2188" i="1" s="1"/>
  <c r="AJ2188" i="1" s="1"/>
  <c r="AP2188" i="1" s="1"/>
  <c r="AV2188" i="1" s="1"/>
  <c r="BB2188" i="1" s="1"/>
  <c r="BH2188" i="1" s="1"/>
  <c r="BN2188" i="1" s="1"/>
  <c r="BS2188" i="1" s="1"/>
  <c r="BX2188" i="1" s="1"/>
  <c r="CD2188" i="1" s="1"/>
  <c r="CF2188" i="1" s="1"/>
  <c r="G2192" i="1"/>
  <c r="M2193" i="1"/>
  <c r="S2193" i="1" s="1"/>
  <c r="Y2193" i="1" s="1"/>
  <c r="AE2193" i="1" s="1"/>
  <c r="AK2193" i="1" s="1"/>
  <c r="AQ2193" i="1" s="1"/>
  <c r="AW2193" i="1" s="1"/>
  <c r="BC2193" i="1" s="1"/>
  <c r="BI2193" i="1" s="1"/>
  <c r="BO2193" i="1" s="1"/>
  <c r="BT2193" i="1" s="1"/>
  <c r="BY2193" i="1" s="1"/>
  <c r="CG2193" i="1" s="1"/>
  <c r="CI2193" i="1" s="1"/>
  <c r="R2242" i="1"/>
  <c r="X2242" i="1" s="1"/>
  <c r="AD2242" i="1" s="1"/>
  <c r="AJ2242" i="1" s="1"/>
  <c r="AP2242" i="1" s="1"/>
  <c r="AV2242" i="1" s="1"/>
  <c r="BB2242" i="1" s="1"/>
  <c r="BH2242" i="1" s="1"/>
  <c r="BN2242" i="1" s="1"/>
  <c r="BS2242" i="1" s="1"/>
  <c r="BX2242" i="1" s="1"/>
  <c r="CD2242" i="1" s="1"/>
  <c r="CF2242" i="1" s="1"/>
  <c r="O2241" i="1"/>
  <c r="M1754" i="1"/>
  <c r="S1754" i="1" s="1"/>
  <c r="Y1754" i="1" s="1"/>
  <c r="AE1754" i="1" s="1"/>
  <c r="AK1754" i="1" s="1"/>
  <c r="AQ1754" i="1" s="1"/>
  <c r="AW1754" i="1" s="1"/>
  <c r="BC1754" i="1" s="1"/>
  <c r="BI1754" i="1" s="1"/>
  <c r="BO1754" i="1" s="1"/>
  <c r="BT1754" i="1" s="1"/>
  <c r="BY1754" i="1" s="1"/>
  <c r="CG1754" i="1" s="1"/>
  <c r="CI1754" i="1" s="1"/>
  <c r="L1758" i="1"/>
  <c r="R1758" i="1" s="1"/>
  <c r="X1758" i="1" s="1"/>
  <c r="AD1758" i="1" s="1"/>
  <c r="AJ1758" i="1" s="1"/>
  <c r="AP1758" i="1" s="1"/>
  <c r="AV1758" i="1" s="1"/>
  <c r="BB1758" i="1" s="1"/>
  <c r="BH1758" i="1" s="1"/>
  <c r="BN1758" i="1" s="1"/>
  <c r="Q1781" i="1"/>
  <c r="Q1777" i="1" s="1"/>
  <c r="AO1781" i="1"/>
  <c r="AO1777" i="1" s="1"/>
  <c r="BM1781" i="1"/>
  <c r="BM1777" i="1" s="1"/>
  <c r="CM1781" i="1"/>
  <c r="CM1777" i="1" s="1"/>
  <c r="AY1804" i="1"/>
  <c r="AA1804" i="1"/>
  <c r="BW1804" i="1"/>
  <c r="AO1804" i="1"/>
  <c r="Q1826" i="1"/>
  <c r="Q1825" i="1" s="1"/>
  <c r="AH1826" i="1"/>
  <c r="AH1825" i="1" s="1"/>
  <c r="AO1826" i="1"/>
  <c r="AO1825" i="1" s="1"/>
  <c r="Q1835" i="1"/>
  <c r="Q1834" i="1" s="1"/>
  <c r="Q1833" i="1" s="1"/>
  <c r="BM1835" i="1"/>
  <c r="BM1834" i="1" s="1"/>
  <c r="BM1833" i="1" s="1"/>
  <c r="CM1835" i="1"/>
  <c r="CM1834" i="1" s="1"/>
  <c r="CM1833" i="1" s="1"/>
  <c r="AB1835" i="1"/>
  <c r="AB1834" i="1" s="1"/>
  <c r="AB1833" i="1" s="1"/>
  <c r="AZ1835" i="1"/>
  <c r="AZ1834" i="1" s="1"/>
  <c r="AZ1833" i="1" s="1"/>
  <c r="K1849" i="1"/>
  <c r="K1844" i="1" s="1"/>
  <c r="K1843" i="1" s="1"/>
  <c r="AU1849" i="1"/>
  <c r="AU1844" i="1" s="1"/>
  <c r="AU1843" i="1" s="1"/>
  <c r="AA1849" i="1"/>
  <c r="AA1844" i="1" s="1"/>
  <c r="AA1843" i="1" s="1"/>
  <c r="P1853" i="1"/>
  <c r="P1849" i="1" s="1"/>
  <c r="P1844" i="1" s="1"/>
  <c r="P1843" i="1" s="1"/>
  <c r="AG1853" i="1"/>
  <c r="AG1849" i="1" s="1"/>
  <c r="AG1844" i="1" s="1"/>
  <c r="AG1843" i="1" s="1"/>
  <c r="AN1853" i="1"/>
  <c r="AN1849" i="1" s="1"/>
  <c r="AN1844" i="1" s="1"/>
  <c r="AN1843" i="1" s="1"/>
  <c r="BE1853" i="1"/>
  <c r="BE1849" i="1" s="1"/>
  <c r="BE1844" i="1" s="1"/>
  <c r="BE1843" i="1" s="1"/>
  <c r="BL1853" i="1"/>
  <c r="BL1849" i="1" s="1"/>
  <c r="BL1844" i="1" s="1"/>
  <c r="BL1843" i="1" s="1"/>
  <c r="CC1853" i="1"/>
  <c r="CC1849" i="1" s="1"/>
  <c r="CC1844" i="1" s="1"/>
  <c r="CC1843" i="1" s="1"/>
  <c r="Q1860" i="1"/>
  <c r="Q1859" i="1" s="1"/>
  <c r="Q1858" i="1" s="1"/>
  <c r="AB1860" i="1"/>
  <c r="AB1859" i="1" s="1"/>
  <c r="AB1858" i="1" s="1"/>
  <c r="AI1860" i="1"/>
  <c r="AI1859" i="1" s="1"/>
  <c r="AI1858" i="1" s="1"/>
  <c r="BK1860" i="1"/>
  <c r="BK1859" i="1" s="1"/>
  <c r="BK1858" i="1" s="1"/>
  <c r="CA1860" i="1"/>
  <c r="CA1859" i="1" s="1"/>
  <c r="CA1858" i="1" s="1"/>
  <c r="L1876" i="1"/>
  <c r="R1876" i="1" s="1"/>
  <c r="X1876" i="1" s="1"/>
  <c r="AD1876" i="1" s="1"/>
  <c r="AJ1876" i="1" s="1"/>
  <c r="AP1876" i="1" s="1"/>
  <c r="AV1876" i="1" s="1"/>
  <c r="BB1876" i="1" s="1"/>
  <c r="BH1876" i="1" s="1"/>
  <c r="BN1876" i="1" s="1"/>
  <c r="BS1876" i="1" s="1"/>
  <c r="BX1876" i="1" s="1"/>
  <c r="CD1876" i="1" s="1"/>
  <c r="M1885" i="1"/>
  <c r="S1885" i="1" s="1"/>
  <c r="Y1885" i="1" s="1"/>
  <c r="AE1885" i="1" s="1"/>
  <c r="AK1885" i="1" s="1"/>
  <c r="AQ1885" i="1" s="1"/>
  <c r="AW1885" i="1" s="1"/>
  <c r="BC1885" i="1" s="1"/>
  <c r="BI1885" i="1" s="1"/>
  <c r="BO1885" i="1" s="1"/>
  <c r="BT1885" i="1" s="1"/>
  <c r="BY1885" i="1" s="1"/>
  <c r="CG1885" i="1" s="1"/>
  <c r="CI1885" i="1" s="1"/>
  <c r="V1917" i="1"/>
  <c r="V1884" i="1" s="1"/>
  <c r="AM1917" i="1"/>
  <c r="AT1917" i="1"/>
  <c r="AT1884" i="1" s="1"/>
  <c r="BK1917" i="1"/>
  <c r="BK1884" i="1" s="1"/>
  <c r="M1933" i="1"/>
  <c r="S1933" i="1" s="1"/>
  <c r="Y1933" i="1" s="1"/>
  <c r="AE1933" i="1" s="1"/>
  <c r="AK1933" i="1" s="1"/>
  <c r="AQ1933" i="1" s="1"/>
  <c r="AW1933" i="1" s="1"/>
  <c r="BC1933" i="1" s="1"/>
  <c r="BI1933" i="1" s="1"/>
  <c r="BO1933" i="1" s="1"/>
  <c r="BT1933" i="1" s="1"/>
  <c r="BY1933" i="1" s="1"/>
  <c r="CG1933" i="1" s="1"/>
  <c r="AB1955" i="1"/>
  <c r="AB1954" i="1" s="1"/>
  <c r="AZ1955" i="1"/>
  <c r="AZ1954" i="1" s="1"/>
  <c r="I1955" i="1"/>
  <c r="I1954" i="1" s="1"/>
  <c r="BW1955" i="1"/>
  <c r="BW1954" i="1" s="1"/>
  <c r="CM1955" i="1"/>
  <c r="CM1954" i="1" s="1"/>
  <c r="CC1983" i="1"/>
  <c r="M2002" i="1"/>
  <c r="S2002" i="1" s="1"/>
  <c r="Y2002" i="1" s="1"/>
  <c r="AE2002" i="1" s="1"/>
  <c r="AK2002" i="1" s="1"/>
  <c r="AQ2002" i="1" s="1"/>
  <c r="AW2002" i="1" s="1"/>
  <c r="BC2002" i="1" s="1"/>
  <c r="BI2002" i="1" s="1"/>
  <c r="BO2002" i="1" s="1"/>
  <c r="BT2002" i="1" s="1"/>
  <c r="BY2002" i="1" s="1"/>
  <c r="CG2002" i="1" s="1"/>
  <c r="CC1997" i="1"/>
  <c r="P1997" i="1"/>
  <c r="BF1997" i="1"/>
  <c r="CB1997" i="1"/>
  <c r="I2014" i="1"/>
  <c r="I2013" i="1" s="1"/>
  <c r="I2012" i="1" s="1"/>
  <c r="P2014" i="1"/>
  <c r="P2013" i="1" s="1"/>
  <c r="P2012" i="1" s="1"/>
  <c r="BE2014" i="1"/>
  <c r="BE2013" i="1" s="1"/>
  <c r="BE2012" i="1" s="1"/>
  <c r="BL2014" i="1"/>
  <c r="BL2013" i="1" s="1"/>
  <c r="BL2012" i="1" s="1"/>
  <c r="BV2014" i="1"/>
  <c r="BV2013" i="1" s="1"/>
  <c r="BV2012" i="1" s="1"/>
  <c r="CC2014" i="1"/>
  <c r="CC2013" i="1" s="1"/>
  <c r="CC2012" i="1" s="1"/>
  <c r="M2022" i="1"/>
  <c r="S2022" i="1" s="1"/>
  <c r="Y2022" i="1" s="1"/>
  <c r="AE2022" i="1" s="1"/>
  <c r="AK2022" i="1" s="1"/>
  <c r="AQ2022" i="1" s="1"/>
  <c r="AW2022" i="1" s="1"/>
  <c r="BC2022" i="1" s="1"/>
  <c r="BI2022" i="1" s="1"/>
  <c r="BO2022" i="1" s="1"/>
  <c r="BT2022" i="1" s="1"/>
  <c r="BY2022" i="1" s="1"/>
  <c r="CG2022" i="1" s="1"/>
  <c r="CI2022" i="1" s="1"/>
  <c r="G2021" i="1"/>
  <c r="M2021" i="1" s="1"/>
  <c r="S2021" i="1" s="1"/>
  <c r="Y2021" i="1" s="1"/>
  <c r="AE2021" i="1" s="1"/>
  <c r="AK2021" i="1" s="1"/>
  <c r="AQ2021" i="1" s="1"/>
  <c r="AW2021" i="1" s="1"/>
  <c r="BC2021" i="1" s="1"/>
  <c r="BI2021" i="1" s="1"/>
  <c r="BO2021" i="1" s="1"/>
  <c r="BT2021" i="1" s="1"/>
  <c r="BY2021" i="1" s="1"/>
  <c r="CG2021" i="1" s="1"/>
  <c r="CI2021" i="1" s="1"/>
  <c r="CB2020" i="1"/>
  <c r="CB2019" i="1" s="1"/>
  <c r="BA2027" i="1"/>
  <c r="P2027" i="1"/>
  <c r="CC2027" i="1"/>
  <c r="BA2038" i="1"/>
  <c r="G2042" i="1"/>
  <c r="M2042" i="1" s="1"/>
  <c r="S2042" i="1" s="1"/>
  <c r="Y2042" i="1" s="1"/>
  <c r="AE2042" i="1" s="1"/>
  <c r="AK2042" i="1" s="1"/>
  <c r="AQ2042" i="1" s="1"/>
  <c r="AW2042" i="1" s="1"/>
  <c r="BC2042" i="1" s="1"/>
  <c r="BI2042" i="1" s="1"/>
  <c r="BO2042" i="1" s="1"/>
  <c r="BT2042" i="1" s="1"/>
  <c r="BY2042" i="1" s="1"/>
  <c r="CG2042" i="1" s="1"/>
  <c r="CI2042" i="1" s="1"/>
  <c r="M2043" i="1"/>
  <c r="S2043" i="1" s="1"/>
  <c r="Y2043" i="1" s="1"/>
  <c r="AE2043" i="1" s="1"/>
  <c r="AK2043" i="1" s="1"/>
  <c r="AQ2043" i="1" s="1"/>
  <c r="AW2043" i="1" s="1"/>
  <c r="BC2043" i="1" s="1"/>
  <c r="BI2043" i="1" s="1"/>
  <c r="BO2043" i="1" s="1"/>
  <c r="BT2043" i="1" s="1"/>
  <c r="BY2043" i="1" s="1"/>
  <c r="CG2043" i="1" s="1"/>
  <c r="CI2043" i="1" s="1"/>
  <c r="M2052" i="1"/>
  <c r="S2052" i="1" s="1"/>
  <c r="Y2052" i="1" s="1"/>
  <c r="AE2052" i="1" s="1"/>
  <c r="AK2052" i="1" s="1"/>
  <c r="AQ2052" i="1" s="1"/>
  <c r="AW2052" i="1" s="1"/>
  <c r="BC2052" i="1" s="1"/>
  <c r="BI2052" i="1" s="1"/>
  <c r="BO2052" i="1" s="1"/>
  <c r="BT2052" i="1" s="1"/>
  <c r="BY2052" i="1" s="1"/>
  <c r="CG2052" i="1" s="1"/>
  <c r="CI2052" i="1" s="1"/>
  <c r="G2051" i="1"/>
  <c r="M2051" i="1" s="1"/>
  <c r="S2051" i="1" s="1"/>
  <c r="Y2051" i="1" s="1"/>
  <c r="AE2051" i="1" s="1"/>
  <c r="AK2051" i="1" s="1"/>
  <c r="AQ2051" i="1" s="1"/>
  <c r="AW2051" i="1" s="1"/>
  <c r="BC2051" i="1" s="1"/>
  <c r="BI2051" i="1" s="1"/>
  <c r="BO2051" i="1" s="1"/>
  <c r="BT2051" i="1" s="1"/>
  <c r="BY2051" i="1" s="1"/>
  <c r="CG2051" i="1" s="1"/>
  <c r="CI2051" i="1" s="1"/>
  <c r="N2064" i="1"/>
  <c r="T2064" i="1" s="1"/>
  <c r="Z2064" i="1" s="1"/>
  <c r="AF2064" i="1" s="1"/>
  <c r="AL2064" i="1" s="1"/>
  <c r="AR2064" i="1" s="1"/>
  <c r="AX2064" i="1" s="1"/>
  <c r="BD2064" i="1" s="1"/>
  <c r="BJ2064" i="1" s="1"/>
  <c r="BP2064" i="1" s="1"/>
  <c r="BU2064" i="1" s="1"/>
  <c r="BZ2064" i="1" s="1"/>
  <c r="CJ2064" i="1" s="1"/>
  <c r="CL2064" i="1" s="1"/>
  <c r="H2063" i="1"/>
  <c r="N2063" i="1" s="1"/>
  <c r="T2063" i="1" s="1"/>
  <c r="Z2063" i="1" s="1"/>
  <c r="AF2063" i="1" s="1"/>
  <c r="AL2063" i="1" s="1"/>
  <c r="AR2063" i="1" s="1"/>
  <c r="AX2063" i="1" s="1"/>
  <c r="BD2063" i="1" s="1"/>
  <c r="BJ2063" i="1" s="1"/>
  <c r="BP2063" i="1" s="1"/>
  <c r="BU2063" i="1" s="1"/>
  <c r="BZ2063" i="1" s="1"/>
  <c r="CJ2063" i="1" s="1"/>
  <c r="CL2063" i="1" s="1"/>
  <c r="F2077" i="1"/>
  <c r="O2081" i="1"/>
  <c r="I2092" i="1"/>
  <c r="F2093" i="1"/>
  <c r="F2092" i="1" s="1"/>
  <c r="L2094" i="1"/>
  <c r="R2094" i="1" s="1"/>
  <c r="X2094" i="1" s="1"/>
  <c r="AD2094" i="1" s="1"/>
  <c r="AJ2094" i="1" s="1"/>
  <c r="AP2094" i="1" s="1"/>
  <c r="AV2094" i="1" s="1"/>
  <c r="BB2094" i="1" s="1"/>
  <c r="BH2094" i="1" s="1"/>
  <c r="BN2094" i="1" s="1"/>
  <c r="BS2094" i="1" s="1"/>
  <c r="BX2094" i="1" s="1"/>
  <c r="CD2094" i="1" s="1"/>
  <c r="J2092" i="1"/>
  <c r="M2092" i="1" s="1"/>
  <c r="S2092" i="1" s="1"/>
  <c r="Y2092" i="1" s="1"/>
  <c r="AE2092" i="1" s="1"/>
  <c r="AK2092" i="1" s="1"/>
  <c r="AQ2092" i="1" s="1"/>
  <c r="AW2092" i="1" s="1"/>
  <c r="BC2092" i="1" s="1"/>
  <c r="BI2092" i="1" s="1"/>
  <c r="BO2092" i="1" s="1"/>
  <c r="BT2092" i="1" s="1"/>
  <c r="BY2092" i="1" s="1"/>
  <c r="CG2092" i="1" s="1"/>
  <c r="M2093" i="1"/>
  <c r="S2093" i="1" s="1"/>
  <c r="Y2093" i="1" s="1"/>
  <c r="AE2093" i="1" s="1"/>
  <c r="AK2093" i="1" s="1"/>
  <c r="AQ2093" i="1" s="1"/>
  <c r="AW2093" i="1" s="1"/>
  <c r="BC2093" i="1" s="1"/>
  <c r="BI2093" i="1" s="1"/>
  <c r="BO2093" i="1" s="1"/>
  <c r="BT2093" i="1" s="1"/>
  <c r="BY2093" i="1" s="1"/>
  <c r="CG2093" i="1" s="1"/>
  <c r="BW2081" i="1"/>
  <c r="CM2081" i="1"/>
  <c r="F2100" i="1"/>
  <c r="L2101" i="1"/>
  <c r="R2101" i="1" s="1"/>
  <c r="X2101" i="1" s="1"/>
  <c r="AD2101" i="1" s="1"/>
  <c r="AJ2101" i="1" s="1"/>
  <c r="AP2101" i="1" s="1"/>
  <c r="AV2101" i="1" s="1"/>
  <c r="BB2101" i="1" s="1"/>
  <c r="BH2101" i="1" s="1"/>
  <c r="BN2101" i="1" s="1"/>
  <c r="BS2101" i="1" s="1"/>
  <c r="BX2101" i="1" s="1"/>
  <c r="CD2101" i="1" s="1"/>
  <c r="CF2101" i="1" s="1"/>
  <c r="AH2113" i="1"/>
  <c r="AH2104" i="1" s="1"/>
  <c r="N2122" i="1"/>
  <c r="T2122" i="1" s="1"/>
  <c r="Z2122" i="1" s="1"/>
  <c r="AF2122" i="1" s="1"/>
  <c r="AL2122" i="1" s="1"/>
  <c r="AR2122" i="1" s="1"/>
  <c r="AX2122" i="1" s="1"/>
  <c r="BD2122" i="1" s="1"/>
  <c r="BJ2122" i="1" s="1"/>
  <c r="BP2122" i="1" s="1"/>
  <c r="BU2122" i="1" s="1"/>
  <c r="BZ2122" i="1" s="1"/>
  <c r="CJ2122" i="1" s="1"/>
  <c r="CL2122" i="1" s="1"/>
  <c r="N2126" i="1"/>
  <c r="T2126" i="1" s="1"/>
  <c r="Z2126" i="1" s="1"/>
  <c r="AF2126" i="1" s="1"/>
  <c r="AL2126" i="1" s="1"/>
  <c r="AR2126" i="1" s="1"/>
  <c r="AX2126" i="1" s="1"/>
  <c r="BD2126" i="1" s="1"/>
  <c r="BJ2126" i="1" s="1"/>
  <c r="BP2126" i="1" s="1"/>
  <c r="BU2126" i="1" s="1"/>
  <c r="BZ2126" i="1" s="1"/>
  <c r="CJ2126" i="1" s="1"/>
  <c r="CL2126" i="1" s="1"/>
  <c r="H2125" i="1"/>
  <c r="BA2125" i="1"/>
  <c r="BA2124" i="1" s="1"/>
  <c r="CB2125" i="1"/>
  <c r="CB2124" i="1" s="1"/>
  <c r="W2125" i="1"/>
  <c r="W2124" i="1" s="1"/>
  <c r="AI2153" i="1"/>
  <c r="AZ2153" i="1"/>
  <c r="Q2163" i="1"/>
  <c r="Q2162" i="1" s="1"/>
  <c r="CG2173" i="1"/>
  <c r="CI2173" i="1" s="1"/>
  <c r="CB2172" i="1"/>
  <c r="CG2172" i="1" s="1"/>
  <c r="CI2172" i="1" s="1"/>
  <c r="L2238" i="1"/>
  <c r="R2238" i="1" s="1"/>
  <c r="X2238" i="1" s="1"/>
  <c r="AD2238" i="1" s="1"/>
  <c r="AJ2238" i="1" s="1"/>
  <c r="AP2238" i="1" s="1"/>
  <c r="AV2238" i="1" s="1"/>
  <c r="BB2238" i="1" s="1"/>
  <c r="BH2238" i="1" s="1"/>
  <c r="BN2238" i="1" s="1"/>
  <c r="BS2238" i="1" s="1"/>
  <c r="BX2238" i="1" s="1"/>
  <c r="CD2238" i="1" s="1"/>
  <c r="I2237" i="1"/>
  <c r="L2299" i="1"/>
  <c r="R2299" i="1" s="1"/>
  <c r="X2299" i="1" s="1"/>
  <c r="AD2299" i="1" s="1"/>
  <c r="AJ2299" i="1" s="1"/>
  <c r="AP2299" i="1" s="1"/>
  <c r="AV2299" i="1" s="1"/>
  <c r="BB2299" i="1" s="1"/>
  <c r="BH2299" i="1" s="1"/>
  <c r="BN2299" i="1" s="1"/>
  <c r="BS2299" i="1" s="1"/>
  <c r="BX2299" i="1" s="1"/>
  <c r="CD2299" i="1" s="1"/>
  <c r="CF2299" i="1" s="1"/>
  <c r="F2298" i="1"/>
  <c r="L2331" i="1"/>
  <c r="R2331" i="1" s="1"/>
  <c r="X2331" i="1" s="1"/>
  <c r="AD2331" i="1" s="1"/>
  <c r="AJ2331" i="1" s="1"/>
  <c r="AP2331" i="1" s="1"/>
  <c r="AV2331" i="1" s="1"/>
  <c r="BB2331" i="1" s="1"/>
  <c r="BH2331" i="1" s="1"/>
  <c r="BN2331" i="1" s="1"/>
  <c r="BS2331" i="1" s="1"/>
  <c r="BX2331" i="1" s="1"/>
  <c r="CD2331" i="1" s="1"/>
  <c r="CF2331" i="1" s="1"/>
  <c r="F2330" i="1"/>
  <c r="L2330" i="1" s="1"/>
  <c r="R2330" i="1" s="1"/>
  <c r="X2330" i="1" s="1"/>
  <c r="AD2330" i="1" s="1"/>
  <c r="AJ2330" i="1" s="1"/>
  <c r="AP2330" i="1" s="1"/>
  <c r="AV2330" i="1" s="1"/>
  <c r="BB2330" i="1" s="1"/>
  <c r="BH2330" i="1" s="1"/>
  <c r="BN2330" i="1" s="1"/>
  <c r="BS2330" i="1" s="1"/>
  <c r="BX2330" i="1" s="1"/>
  <c r="CD2330" i="1" s="1"/>
  <c r="CF2330" i="1" s="1"/>
  <c r="M1746" i="1"/>
  <c r="S1746" i="1" s="1"/>
  <c r="Y1746" i="1" s="1"/>
  <c r="AE1746" i="1" s="1"/>
  <c r="AK1746" i="1" s="1"/>
  <c r="AQ1746" i="1" s="1"/>
  <c r="AW1746" i="1" s="1"/>
  <c r="BC1746" i="1" s="1"/>
  <c r="BI1746" i="1" s="1"/>
  <c r="BO1746" i="1" s="1"/>
  <c r="BT1746" i="1" s="1"/>
  <c r="BY1746" i="1" s="1"/>
  <c r="CG1746" i="1" s="1"/>
  <c r="CI1746" i="1" s="1"/>
  <c r="M1755" i="1"/>
  <c r="S1755" i="1" s="1"/>
  <c r="Y1755" i="1" s="1"/>
  <c r="AE1755" i="1" s="1"/>
  <c r="AK1755" i="1" s="1"/>
  <c r="AQ1755" i="1" s="1"/>
  <c r="AW1755" i="1" s="1"/>
  <c r="BC1755" i="1" s="1"/>
  <c r="BI1755" i="1" s="1"/>
  <c r="BO1755" i="1" s="1"/>
  <c r="BT1755" i="1" s="1"/>
  <c r="BY1755" i="1" s="1"/>
  <c r="CG1755" i="1" s="1"/>
  <c r="CI1755" i="1" s="1"/>
  <c r="L1759" i="1"/>
  <c r="R1759" i="1" s="1"/>
  <c r="X1759" i="1" s="1"/>
  <c r="AD1759" i="1" s="1"/>
  <c r="AJ1759" i="1" s="1"/>
  <c r="AP1759" i="1" s="1"/>
  <c r="AV1759" i="1" s="1"/>
  <c r="BB1759" i="1" s="1"/>
  <c r="BH1759" i="1" s="1"/>
  <c r="BN1759" i="1" s="1"/>
  <c r="BS1759" i="1" s="1"/>
  <c r="BX1759" i="1" s="1"/>
  <c r="CD1759" i="1" s="1"/>
  <c r="CF1759" i="1" s="1"/>
  <c r="N1774" i="1"/>
  <c r="T1774" i="1" s="1"/>
  <c r="Z1774" i="1" s="1"/>
  <c r="AF1774" i="1" s="1"/>
  <c r="AL1774" i="1" s="1"/>
  <c r="AR1774" i="1" s="1"/>
  <c r="AX1774" i="1" s="1"/>
  <c r="BD1774" i="1" s="1"/>
  <c r="BJ1774" i="1" s="1"/>
  <c r="BP1774" i="1" s="1"/>
  <c r="BU1774" i="1" s="1"/>
  <c r="BZ1774" i="1" s="1"/>
  <c r="CJ1774" i="1" s="1"/>
  <c r="CL1774" i="1" s="1"/>
  <c r="L1778" i="1"/>
  <c r="R1778" i="1" s="1"/>
  <c r="X1778" i="1" s="1"/>
  <c r="AD1778" i="1" s="1"/>
  <c r="AJ1778" i="1" s="1"/>
  <c r="AP1778" i="1" s="1"/>
  <c r="AV1778" i="1" s="1"/>
  <c r="BB1778" i="1" s="1"/>
  <c r="BH1778" i="1" s="1"/>
  <c r="BN1778" i="1" s="1"/>
  <c r="BS1778" i="1" s="1"/>
  <c r="BX1778" i="1" s="1"/>
  <c r="CD1778" i="1" s="1"/>
  <c r="CF1778" i="1" s="1"/>
  <c r="M1778" i="1"/>
  <c r="S1778" i="1" s="1"/>
  <c r="Y1778" i="1" s="1"/>
  <c r="AE1778" i="1" s="1"/>
  <c r="AK1778" i="1" s="1"/>
  <c r="AQ1778" i="1" s="1"/>
  <c r="AW1778" i="1" s="1"/>
  <c r="BC1778" i="1" s="1"/>
  <c r="BI1778" i="1" s="1"/>
  <c r="BO1778" i="1" s="1"/>
  <c r="BT1778" i="1" s="1"/>
  <c r="BY1778" i="1" s="1"/>
  <c r="CG1778" i="1" s="1"/>
  <c r="CI1778" i="1" s="1"/>
  <c r="M1779" i="1"/>
  <c r="S1779" i="1" s="1"/>
  <c r="Y1779" i="1" s="1"/>
  <c r="AE1779" i="1" s="1"/>
  <c r="AK1779" i="1" s="1"/>
  <c r="AQ1779" i="1" s="1"/>
  <c r="AW1779" i="1" s="1"/>
  <c r="BC1779" i="1" s="1"/>
  <c r="BI1779" i="1" s="1"/>
  <c r="BO1779" i="1" s="1"/>
  <c r="BT1779" i="1" s="1"/>
  <c r="BY1779" i="1" s="1"/>
  <c r="CG1779" i="1" s="1"/>
  <c r="CI1779" i="1" s="1"/>
  <c r="I1781" i="1"/>
  <c r="I1777" i="1" s="1"/>
  <c r="U1781" i="1"/>
  <c r="U1777" i="1" s="1"/>
  <c r="AS1781" i="1"/>
  <c r="AS1777" i="1" s="1"/>
  <c r="L1794" i="1"/>
  <c r="R1794" i="1" s="1"/>
  <c r="X1794" i="1" s="1"/>
  <c r="AD1794" i="1" s="1"/>
  <c r="AJ1794" i="1" s="1"/>
  <c r="AP1794" i="1" s="1"/>
  <c r="AV1794" i="1" s="1"/>
  <c r="BB1794" i="1" s="1"/>
  <c r="BH1794" i="1" s="1"/>
  <c r="BN1794" i="1" s="1"/>
  <c r="BS1794" i="1" s="1"/>
  <c r="BX1794" i="1" s="1"/>
  <c r="CD1794" i="1" s="1"/>
  <c r="CF1794" i="1" s="1"/>
  <c r="O1791" i="1"/>
  <c r="AI1791" i="1"/>
  <c r="BG1791" i="1"/>
  <c r="CA1791" i="1"/>
  <c r="BG1804" i="1"/>
  <c r="BV1804" i="1"/>
  <c r="M1819" i="1"/>
  <c r="S1819" i="1" s="1"/>
  <c r="Y1819" i="1" s="1"/>
  <c r="AE1819" i="1" s="1"/>
  <c r="AK1819" i="1" s="1"/>
  <c r="AQ1819" i="1" s="1"/>
  <c r="AW1819" i="1" s="1"/>
  <c r="BC1819" i="1" s="1"/>
  <c r="BI1819" i="1" s="1"/>
  <c r="BO1819" i="1" s="1"/>
  <c r="BT1819" i="1" s="1"/>
  <c r="BY1819" i="1" s="1"/>
  <c r="CG1819" i="1" s="1"/>
  <c r="CI1819" i="1" s="1"/>
  <c r="I1826" i="1"/>
  <c r="I1825" i="1" s="1"/>
  <c r="U1826" i="1"/>
  <c r="U1825" i="1" s="1"/>
  <c r="AS1826" i="1"/>
  <c r="AS1825" i="1" s="1"/>
  <c r="BV1826" i="1"/>
  <c r="BV1825" i="1" s="1"/>
  <c r="CM1826" i="1"/>
  <c r="CM1825" i="1" s="1"/>
  <c r="BV1835" i="1"/>
  <c r="BV1834" i="1" s="1"/>
  <c r="BV1833" i="1" s="1"/>
  <c r="U1835" i="1"/>
  <c r="U1834" i="1" s="1"/>
  <c r="U1833" i="1" s="1"/>
  <c r="AC1835" i="1"/>
  <c r="AC1834" i="1" s="1"/>
  <c r="AC1833" i="1" s="1"/>
  <c r="BG1853" i="1"/>
  <c r="BG1849" i="1" s="1"/>
  <c r="BG1844" i="1" s="1"/>
  <c r="BG1843" i="1" s="1"/>
  <c r="Q1853" i="1"/>
  <c r="Q1849" i="1" s="1"/>
  <c r="Q1844" i="1" s="1"/>
  <c r="Q1843" i="1" s="1"/>
  <c r="AO1853" i="1"/>
  <c r="AO1849" i="1" s="1"/>
  <c r="AO1844" i="1" s="1"/>
  <c r="AO1843" i="1" s="1"/>
  <c r="BM1853" i="1"/>
  <c r="BM1849" i="1" s="1"/>
  <c r="BM1844" i="1" s="1"/>
  <c r="BM1843" i="1" s="1"/>
  <c r="CM1853" i="1"/>
  <c r="CM1849" i="1" s="1"/>
  <c r="CM1844" i="1" s="1"/>
  <c r="CM1843" i="1" s="1"/>
  <c r="AM1860" i="1"/>
  <c r="AM1859" i="1" s="1"/>
  <c r="AM1858" i="1" s="1"/>
  <c r="M1879" i="1"/>
  <c r="S1879" i="1" s="1"/>
  <c r="Y1879" i="1" s="1"/>
  <c r="AE1879" i="1" s="1"/>
  <c r="AK1879" i="1" s="1"/>
  <c r="AQ1879" i="1" s="1"/>
  <c r="AW1879" i="1" s="1"/>
  <c r="BC1879" i="1" s="1"/>
  <c r="BI1879" i="1" s="1"/>
  <c r="BO1879" i="1" s="1"/>
  <c r="BT1879" i="1" s="1"/>
  <c r="BY1879" i="1" s="1"/>
  <c r="CG1879" i="1" s="1"/>
  <c r="CI1879" i="1" s="1"/>
  <c r="M1887" i="1"/>
  <c r="S1887" i="1" s="1"/>
  <c r="Y1887" i="1" s="1"/>
  <c r="AE1887" i="1" s="1"/>
  <c r="AK1887" i="1" s="1"/>
  <c r="AQ1887" i="1" s="1"/>
  <c r="AW1887" i="1" s="1"/>
  <c r="BC1887" i="1" s="1"/>
  <c r="BI1887" i="1" s="1"/>
  <c r="BO1887" i="1" s="1"/>
  <c r="BT1887" i="1" s="1"/>
  <c r="BY1887" i="1" s="1"/>
  <c r="CG1887" i="1" s="1"/>
  <c r="CI1887" i="1" s="1"/>
  <c r="J1917" i="1"/>
  <c r="W1917" i="1"/>
  <c r="W1884" i="1" s="1"/>
  <c r="W1883" i="1" s="1"/>
  <c r="AU1917" i="1"/>
  <c r="AU1884" i="1" s="1"/>
  <c r="AU1883" i="1" s="1"/>
  <c r="BV1917" i="1"/>
  <c r="BV1884" i="1" s="1"/>
  <c r="J1955" i="1"/>
  <c r="J1954" i="1" s="1"/>
  <c r="AO1955" i="1"/>
  <c r="AO1954" i="1" s="1"/>
  <c r="BF1955" i="1"/>
  <c r="BF1954" i="1" s="1"/>
  <c r="CA1955" i="1"/>
  <c r="CA1954" i="1" s="1"/>
  <c r="Q1983" i="1"/>
  <c r="AA1983" i="1"/>
  <c r="BM1983" i="1"/>
  <c r="BW1983" i="1"/>
  <c r="CB1983" i="1"/>
  <c r="BV1983" i="1"/>
  <c r="CM1983" i="1"/>
  <c r="AH1983" i="1"/>
  <c r="AO1983" i="1"/>
  <c r="N1994" i="1"/>
  <c r="T1994" i="1" s="1"/>
  <c r="Z1994" i="1" s="1"/>
  <c r="AF1994" i="1" s="1"/>
  <c r="AL1994" i="1" s="1"/>
  <c r="AR1994" i="1" s="1"/>
  <c r="AX1994" i="1" s="1"/>
  <c r="BD1994" i="1" s="1"/>
  <c r="BJ1994" i="1" s="1"/>
  <c r="BP1994" i="1" s="1"/>
  <c r="BU1994" i="1" s="1"/>
  <c r="BZ1994" i="1" s="1"/>
  <c r="CJ1994" i="1" s="1"/>
  <c r="CL1994" i="1" s="1"/>
  <c r="K1993" i="1"/>
  <c r="I1997" i="1"/>
  <c r="AH1997" i="1"/>
  <c r="BR1997" i="1"/>
  <c r="AN1997" i="1"/>
  <c r="AG2020" i="1"/>
  <c r="AG2019" i="1" s="1"/>
  <c r="BE2020" i="1"/>
  <c r="BE2019" i="1" s="1"/>
  <c r="BV2020" i="1"/>
  <c r="BV2019" i="1" s="1"/>
  <c r="CC2020" i="1"/>
  <c r="CC2019" i="1" s="1"/>
  <c r="AU2027" i="1"/>
  <c r="CB2038" i="1"/>
  <c r="CB2037" i="1" s="1"/>
  <c r="V2038" i="1"/>
  <c r="V2037" i="1" s="1"/>
  <c r="AA2038" i="1"/>
  <c r="AA2037" i="1" s="1"/>
  <c r="BW2038" i="1"/>
  <c r="BW2037" i="1" s="1"/>
  <c r="L2067" i="1"/>
  <c r="R2067" i="1" s="1"/>
  <c r="X2067" i="1" s="1"/>
  <c r="AD2067" i="1" s="1"/>
  <c r="AJ2067" i="1" s="1"/>
  <c r="AP2067" i="1" s="1"/>
  <c r="AV2067" i="1" s="1"/>
  <c r="BB2067" i="1" s="1"/>
  <c r="BH2067" i="1" s="1"/>
  <c r="BN2067" i="1" s="1"/>
  <c r="BS2067" i="1" s="1"/>
  <c r="BX2067" i="1" s="1"/>
  <c r="CD2067" i="1" s="1"/>
  <c r="N2068" i="1"/>
  <c r="T2068" i="1" s="1"/>
  <c r="Z2068" i="1" s="1"/>
  <c r="AF2068" i="1" s="1"/>
  <c r="AL2068" i="1" s="1"/>
  <c r="AR2068" i="1" s="1"/>
  <c r="AX2068" i="1" s="1"/>
  <c r="BD2068" i="1" s="1"/>
  <c r="BJ2068" i="1" s="1"/>
  <c r="BP2068" i="1" s="1"/>
  <c r="BU2068" i="1" s="1"/>
  <c r="BZ2068" i="1" s="1"/>
  <c r="CJ2068" i="1" s="1"/>
  <c r="H2067" i="1"/>
  <c r="N2067" i="1" s="1"/>
  <c r="T2067" i="1" s="1"/>
  <c r="Z2067" i="1" s="1"/>
  <c r="AF2067" i="1" s="1"/>
  <c r="AL2067" i="1" s="1"/>
  <c r="AR2067" i="1" s="1"/>
  <c r="AX2067" i="1" s="1"/>
  <c r="BD2067" i="1" s="1"/>
  <c r="BJ2067" i="1" s="1"/>
  <c r="BP2067" i="1" s="1"/>
  <c r="BU2067" i="1" s="1"/>
  <c r="BZ2067" i="1" s="1"/>
  <c r="CJ2067" i="1" s="1"/>
  <c r="N2069" i="1"/>
  <c r="T2069" i="1" s="1"/>
  <c r="Z2069" i="1" s="1"/>
  <c r="AF2069" i="1" s="1"/>
  <c r="AL2069" i="1" s="1"/>
  <c r="AR2069" i="1" s="1"/>
  <c r="AX2069" i="1" s="1"/>
  <c r="BD2069" i="1" s="1"/>
  <c r="BJ2069" i="1" s="1"/>
  <c r="BP2069" i="1" s="1"/>
  <c r="BU2069" i="1" s="1"/>
  <c r="BZ2069" i="1" s="1"/>
  <c r="CJ2069" i="1" s="1"/>
  <c r="BR2081" i="1"/>
  <c r="BV2081" i="1"/>
  <c r="AH2081" i="1"/>
  <c r="BM2081" i="1"/>
  <c r="N2090" i="1"/>
  <c r="T2090" i="1" s="1"/>
  <c r="Z2090" i="1" s="1"/>
  <c r="AF2090" i="1" s="1"/>
  <c r="AL2090" i="1" s="1"/>
  <c r="AR2090" i="1" s="1"/>
  <c r="AX2090" i="1" s="1"/>
  <c r="BD2090" i="1" s="1"/>
  <c r="BJ2090" i="1" s="1"/>
  <c r="BP2090" i="1" s="1"/>
  <c r="BU2090" i="1" s="1"/>
  <c r="BZ2090" i="1" s="1"/>
  <c r="CJ2090" i="1" s="1"/>
  <c r="H2089" i="1"/>
  <c r="N2089" i="1" s="1"/>
  <c r="T2089" i="1" s="1"/>
  <c r="Z2089" i="1" s="1"/>
  <c r="AF2089" i="1" s="1"/>
  <c r="AL2089" i="1" s="1"/>
  <c r="AR2089" i="1" s="1"/>
  <c r="AX2089" i="1" s="1"/>
  <c r="BD2089" i="1" s="1"/>
  <c r="BJ2089" i="1" s="1"/>
  <c r="BP2089" i="1" s="1"/>
  <c r="BU2089" i="1" s="1"/>
  <c r="BZ2089" i="1" s="1"/>
  <c r="CJ2089" i="1" s="1"/>
  <c r="AB2081" i="1"/>
  <c r="AZ2081" i="1"/>
  <c r="N2114" i="1"/>
  <c r="T2114" i="1" s="1"/>
  <c r="Z2114" i="1" s="1"/>
  <c r="AF2114" i="1" s="1"/>
  <c r="AL2114" i="1" s="1"/>
  <c r="AR2114" i="1" s="1"/>
  <c r="AX2114" i="1" s="1"/>
  <c r="BD2114" i="1" s="1"/>
  <c r="BJ2114" i="1" s="1"/>
  <c r="BP2114" i="1" s="1"/>
  <c r="BU2114" i="1" s="1"/>
  <c r="BZ2114" i="1" s="1"/>
  <c r="CJ2114" i="1" s="1"/>
  <c r="CL2114" i="1" s="1"/>
  <c r="G2117" i="1"/>
  <c r="M2117" i="1" s="1"/>
  <c r="S2117" i="1" s="1"/>
  <c r="Y2117" i="1" s="1"/>
  <c r="AE2117" i="1" s="1"/>
  <c r="AK2117" i="1" s="1"/>
  <c r="AQ2117" i="1" s="1"/>
  <c r="AW2117" i="1" s="1"/>
  <c r="BC2117" i="1" s="1"/>
  <c r="BI2117" i="1" s="1"/>
  <c r="BO2117" i="1" s="1"/>
  <c r="BT2117" i="1" s="1"/>
  <c r="BY2117" i="1" s="1"/>
  <c r="CG2117" i="1" s="1"/>
  <c r="CI2117" i="1" s="1"/>
  <c r="M2118" i="1"/>
  <c r="S2118" i="1" s="1"/>
  <c r="Y2118" i="1" s="1"/>
  <c r="AE2118" i="1" s="1"/>
  <c r="AK2118" i="1" s="1"/>
  <c r="AQ2118" i="1" s="1"/>
  <c r="AW2118" i="1" s="1"/>
  <c r="BC2118" i="1" s="1"/>
  <c r="BI2118" i="1" s="1"/>
  <c r="BO2118" i="1" s="1"/>
  <c r="BT2118" i="1" s="1"/>
  <c r="BY2118" i="1" s="1"/>
  <c r="CG2118" i="1" s="1"/>
  <c r="CI2118" i="1" s="1"/>
  <c r="P2125" i="1"/>
  <c r="P2124" i="1" s="1"/>
  <c r="AG2125" i="1"/>
  <c r="AG2124" i="1" s="1"/>
  <c r="L2150" i="1"/>
  <c r="R2150" i="1" s="1"/>
  <c r="X2150" i="1" s="1"/>
  <c r="AD2150" i="1" s="1"/>
  <c r="AJ2150" i="1" s="1"/>
  <c r="AP2150" i="1" s="1"/>
  <c r="AV2150" i="1" s="1"/>
  <c r="BB2150" i="1" s="1"/>
  <c r="BH2150" i="1" s="1"/>
  <c r="BN2150" i="1" s="1"/>
  <c r="BS2150" i="1" s="1"/>
  <c r="BX2150" i="1" s="1"/>
  <c r="CD2150" i="1" s="1"/>
  <c r="CF2150" i="1" s="1"/>
  <c r="F2149" i="1"/>
  <c r="L2149" i="1" s="1"/>
  <c r="R2149" i="1" s="1"/>
  <c r="X2149" i="1" s="1"/>
  <c r="AD2149" i="1" s="1"/>
  <c r="AJ2149" i="1" s="1"/>
  <c r="AP2149" i="1" s="1"/>
  <c r="AV2149" i="1" s="1"/>
  <c r="BB2149" i="1" s="1"/>
  <c r="BH2149" i="1" s="1"/>
  <c r="BN2149" i="1" s="1"/>
  <c r="BS2149" i="1" s="1"/>
  <c r="BX2149" i="1" s="1"/>
  <c r="CD2149" i="1" s="1"/>
  <c r="CF2149" i="1" s="1"/>
  <c r="AH2153" i="1"/>
  <c r="P2153" i="1"/>
  <c r="CM2153" i="1"/>
  <c r="AM2163" i="1"/>
  <c r="AM2162" i="1" s="1"/>
  <c r="G2248" i="1"/>
  <c r="M2248" i="1" s="1"/>
  <c r="S2248" i="1" s="1"/>
  <c r="Y2248" i="1" s="1"/>
  <c r="AE2248" i="1" s="1"/>
  <c r="AK2248" i="1" s="1"/>
  <c r="AQ2248" i="1" s="1"/>
  <c r="AW2248" i="1" s="1"/>
  <c r="BC2248" i="1" s="1"/>
  <c r="BI2248" i="1" s="1"/>
  <c r="BO2248" i="1" s="1"/>
  <c r="BT2248" i="1" s="1"/>
  <c r="BY2248" i="1" s="1"/>
  <c r="CG2248" i="1" s="1"/>
  <c r="CI2248" i="1" s="1"/>
  <c r="M2249" i="1"/>
  <c r="S2249" i="1" s="1"/>
  <c r="Y2249" i="1" s="1"/>
  <c r="AE2249" i="1" s="1"/>
  <c r="AK2249" i="1" s="1"/>
  <c r="AQ2249" i="1" s="1"/>
  <c r="AW2249" i="1" s="1"/>
  <c r="BC2249" i="1" s="1"/>
  <c r="BI2249" i="1" s="1"/>
  <c r="BO2249" i="1" s="1"/>
  <c r="BT2249" i="1" s="1"/>
  <c r="BY2249" i="1" s="1"/>
  <c r="CG2249" i="1" s="1"/>
  <c r="CI2249" i="1" s="1"/>
  <c r="L2250" i="1"/>
  <c r="R2250" i="1" s="1"/>
  <c r="X2250" i="1" s="1"/>
  <c r="AD2250" i="1" s="1"/>
  <c r="AJ2250" i="1" s="1"/>
  <c r="AP2250" i="1" s="1"/>
  <c r="AV2250" i="1" s="1"/>
  <c r="BB2250" i="1" s="1"/>
  <c r="BH2250" i="1" s="1"/>
  <c r="BN2250" i="1" s="1"/>
  <c r="BS2250" i="1" s="1"/>
  <c r="BX2250" i="1" s="1"/>
  <c r="CD2250" i="1" s="1"/>
  <c r="CF2250" i="1" s="1"/>
  <c r="I2249" i="1"/>
  <c r="H2252" i="1"/>
  <c r="N2252" i="1" s="1"/>
  <c r="T2252" i="1" s="1"/>
  <c r="Z2252" i="1" s="1"/>
  <c r="AF2252" i="1" s="1"/>
  <c r="AL2252" i="1" s="1"/>
  <c r="AR2252" i="1" s="1"/>
  <c r="AX2252" i="1" s="1"/>
  <c r="BD2252" i="1" s="1"/>
  <c r="BJ2252" i="1" s="1"/>
  <c r="BP2252" i="1" s="1"/>
  <c r="BU2252" i="1" s="1"/>
  <c r="BZ2252" i="1" s="1"/>
  <c r="CJ2252" i="1" s="1"/>
  <c r="CL2252" i="1" s="1"/>
  <c r="N2253" i="1"/>
  <c r="T2253" i="1" s="1"/>
  <c r="Z2253" i="1" s="1"/>
  <c r="AF2253" i="1" s="1"/>
  <c r="AL2253" i="1" s="1"/>
  <c r="AR2253" i="1" s="1"/>
  <c r="AX2253" i="1" s="1"/>
  <c r="BD2253" i="1" s="1"/>
  <c r="BJ2253" i="1" s="1"/>
  <c r="BP2253" i="1" s="1"/>
  <c r="BU2253" i="1" s="1"/>
  <c r="BZ2253" i="1" s="1"/>
  <c r="CJ2253" i="1" s="1"/>
  <c r="CL2253" i="1" s="1"/>
  <c r="N2254" i="1"/>
  <c r="T2254" i="1" s="1"/>
  <c r="Z2254" i="1" s="1"/>
  <c r="AF2254" i="1" s="1"/>
  <c r="AL2254" i="1" s="1"/>
  <c r="AR2254" i="1" s="1"/>
  <c r="AX2254" i="1" s="1"/>
  <c r="BD2254" i="1" s="1"/>
  <c r="BJ2254" i="1" s="1"/>
  <c r="BP2254" i="1" s="1"/>
  <c r="BU2254" i="1" s="1"/>
  <c r="BZ2254" i="1" s="1"/>
  <c r="CJ2254" i="1" s="1"/>
  <c r="CL2254" i="1" s="1"/>
  <c r="N2257" i="1"/>
  <c r="T2257" i="1" s="1"/>
  <c r="Z2257" i="1" s="1"/>
  <c r="AF2257" i="1" s="1"/>
  <c r="AL2257" i="1" s="1"/>
  <c r="AR2257" i="1" s="1"/>
  <c r="AX2257" i="1" s="1"/>
  <c r="BD2257" i="1" s="1"/>
  <c r="BJ2257" i="1" s="1"/>
  <c r="BP2257" i="1" s="1"/>
  <c r="BU2257" i="1" s="1"/>
  <c r="BZ2257" i="1" s="1"/>
  <c r="CJ2257" i="1" s="1"/>
  <c r="CL2257" i="1" s="1"/>
  <c r="K2256" i="1"/>
  <c r="N2256" i="1" s="1"/>
  <c r="T2256" i="1" s="1"/>
  <c r="Z2256" i="1" s="1"/>
  <c r="AF2256" i="1" s="1"/>
  <c r="AL2256" i="1" s="1"/>
  <c r="AR2256" i="1" s="1"/>
  <c r="AX2256" i="1" s="1"/>
  <c r="BD2256" i="1" s="1"/>
  <c r="BJ2256" i="1" s="1"/>
  <c r="BP2256" i="1" s="1"/>
  <c r="BU2256" i="1" s="1"/>
  <c r="BZ2256" i="1" s="1"/>
  <c r="CJ2256" i="1" s="1"/>
  <c r="CL2256" i="1" s="1"/>
  <c r="BQ2276" i="1"/>
  <c r="BQ2292" i="1"/>
  <c r="M1980" i="1"/>
  <c r="S1980" i="1" s="1"/>
  <c r="Y1980" i="1" s="1"/>
  <c r="AE1980" i="1" s="1"/>
  <c r="AK1980" i="1" s="1"/>
  <c r="AQ1980" i="1" s="1"/>
  <c r="AW1980" i="1" s="1"/>
  <c r="BC1980" i="1" s="1"/>
  <c r="BI1980" i="1" s="1"/>
  <c r="BO1980" i="1" s="1"/>
  <c r="BT1980" i="1" s="1"/>
  <c r="BY1980" i="1" s="1"/>
  <c r="CG1980" i="1" s="1"/>
  <c r="CI1980" i="1" s="1"/>
  <c r="AC1983" i="1"/>
  <c r="L1995" i="1"/>
  <c r="R1995" i="1" s="1"/>
  <c r="X1995" i="1" s="1"/>
  <c r="AD1995" i="1" s="1"/>
  <c r="AJ1995" i="1" s="1"/>
  <c r="AP1995" i="1" s="1"/>
  <c r="AV1995" i="1" s="1"/>
  <c r="BB1995" i="1" s="1"/>
  <c r="BH1995" i="1" s="1"/>
  <c r="BN1995" i="1" s="1"/>
  <c r="BS1995" i="1" s="1"/>
  <c r="BX1995" i="1" s="1"/>
  <c r="CD1995" i="1" s="1"/>
  <c r="CF1995" i="1" s="1"/>
  <c r="BK1997" i="1"/>
  <c r="M2000" i="1"/>
  <c r="S2000" i="1" s="1"/>
  <c r="Y2000" i="1" s="1"/>
  <c r="AE2000" i="1" s="1"/>
  <c r="AK2000" i="1" s="1"/>
  <c r="AQ2000" i="1" s="1"/>
  <c r="AW2000" i="1" s="1"/>
  <c r="BC2000" i="1" s="1"/>
  <c r="BI2000" i="1" s="1"/>
  <c r="BO2000" i="1" s="1"/>
  <c r="BT2000" i="1" s="1"/>
  <c r="BY2000" i="1" s="1"/>
  <c r="CG2000" i="1" s="1"/>
  <c r="CI2000" i="1" s="1"/>
  <c r="AH2014" i="1"/>
  <c r="AH2013" i="1" s="1"/>
  <c r="AH2012" i="1" s="1"/>
  <c r="BF2014" i="1"/>
  <c r="BF2013" i="1" s="1"/>
  <c r="BF2012" i="1" s="1"/>
  <c r="N2022" i="1"/>
  <c r="T2022" i="1" s="1"/>
  <c r="Z2022" i="1" s="1"/>
  <c r="AF2022" i="1" s="1"/>
  <c r="AL2022" i="1" s="1"/>
  <c r="AR2022" i="1" s="1"/>
  <c r="AX2022" i="1" s="1"/>
  <c r="BD2022" i="1" s="1"/>
  <c r="BJ2022" i="1" s="1"/>
  <c r="BP2022" i="1" s="1"/>
  <c r="BU2022" i="1" s="1"/>
  <c r="BZ2022" i="1" s="1"/>
  <c r="CJ2022" i="1" s="1"/>
  <c r="CL2022" i="1" s="1"/>
  <c r="L2022" i="1"/>
  <c r="R2022" i="1" s="1"/>
  <c r="X2022" i="1" s="1"/>
  <c r="AD2022" i="1" s="1"/>
  <c r="AJ2022" i="1" s="1"/>
  <c r="AP2022" i="1" s="1"/>
  <c r="AV2022" i="1" s="1"/>
  <c r="BB2022" i="1" s="1"/>
  <c r="BH2022" i="1" s="1"/>
  <c r="BN2022" i="1" s="1"/>
  <c r="BS2022" i="1" s="1"/>
  <c r="BX2022" i="1" s="1"/>
  <c r="CD2022" i="1" s="1"/>
  <c r="CF2022" i="1" s="1"/>
  <c r="AB2020" i="1"/>
  <c r="AB2019" i="1" s="1"/>
  <c r="AZ2020" i="1"/>
  <c r="AZ2019" i="1" s="1"/>
  <c r="N2025" i="1"/>
  <c r="T2025" i="1" s="1"/>
  <c r="Z2025" i="1" s="1"/>
  <c r="AF2025" i="1" s="1"/>
  <c r="AL2025" i="1" s="1"/>
  <c r="AR2025" i="1" s="1"/>
  <c r="AX2025" i="1" s="1"/>
  <c r="BD2025" i="1" s="1"/>
  <c r="BJ2025" i="1" s="1"/>
  <c r="BP2025" i="1" s="1"/>
  <c r="BU2025" i="1" s="1"/>
  <c r="BZ2025" i="1" s="1"/>
  <c r="CJ2025" i="1" s="1"/>
  <c r="CL2025" i="1" s="1"/>
  <c r="N2040" i="1"/>
  <c r="T2040" i="1" s="1"/>
  <c r="Z2040" i="1" s="1"/>
  <c r="AF2040" i="1" s="1"/>
  <c r="AL2040" i="1" s="1"/>
  <c r="AR2040" i="1" s="1"/>
  <c r="AX2040" i="1" s="1"/>
  <c r="BD2040" i="1" s="1"/>
  <c r="BJ2040" i="1" s="1"/>
  <c r="BP2040" i="1" s="1"/>
  <c r="BU2040" i="1" s="1"/>
  <c r="BZ2040" i="1" s="1"/>
  <c r="CJ2040" i="1" s="1"/>
  <c r="CL2040" i="1" s="1"/>
  <c r="L2040" i="1"/>
  <c r="R2040" i="1" s="1"/>
  <c r="X2040" i="1" s="1"/>
  <c r="AD2040" i="1" s="1"/>
  <c r="AJ2040" i="1" s="1"/>
  <c r="AP2040" i="1" s="1"/>
  <c r="AV2040" i="1" s="1"/>
  <c r="BB2040" i="1" s="1"/>
  <c r="BH2040" i="1" s="1"/>
  <c r="BN2040" i="1" s="1"/>
  <c r="BS2040" i="1" s="1"/>
  <c r="BX2040" i="1" s="1"/>
  <c r="CD2040" i="1" s="1"/>
  <c r="CF2040" i="1" s="1"/>
  <c r="AB2038" i="1"/>
  <c r="AB2037" i="1" s="1"/>
  <c r="AZ2038" i="1"/>
  <c r="AZ2037" i="1" s="1"/>
  <c r="N2043" i="1"/>
  <c r="T2043" i="1" s="1"/>
  <c r="Z2043" i="1" s="1"/>
  <c r="AF2043" i="1" s="1"/>
  <c r="AL2043" i="1" s="1"/>
  <c r="AR2043" i="1" s="1"/>
  <c r="AX2043" i="1" s="1"/>
  <c r="BD2043" i="1" s="1"/>
  <c r="BJ2043" i="1" s="1"/>
  <c r="BP2043" i="1" s="1"/>
  <c r="BU2043" i="1" s="1"/>
  <c r="BZ2043" i="1" s="1"/>
  <c r="CJ2043" i="1" s="1"/>
  <c r="CL2043" i="1" s="1"/>
  <c r="AI2038" i="1"/>
  <c r="AI2037" i="1" s="1"/>
  <c r="BG2038" i="1"/>
  <c r="BG2037" i="1" s="1"/>
  <c r="CA2038" i="1"/>
  <c r="CA2037" i="1" s="1"/>
  <c r="L2049" i="1"/>
  <c r="R2049" i="1" s="1"/>
  <c r="X2049" i="1" s="1"/>
  <c r="AD2049" i="1" s="1"/>
  <c r="AJ2049" i="1" s="1"/>
  <c r="AP2049" i="1" s="1"/>
  <c r="AV2049" i="1" s="1"/>
  <c r="BB2049" i="1" s="1"/>
  <c r="BH2049" i="1" s="1"/>
  <c r="BN2049" i="1" s="1"/>
  <c r="BS2049" i="1" s="1"/>
  <c r="BX2049" i="1" s="1"/>
  <c r="CD2049" i="1" s="1"/>
  <c r="CF2049" i="1" s="1"/>
  <c r="N2052" i="1"/>
  <c r="T2052" i="1" s="1"/>
  <c r="Z2052" i="1" s="1"/>
  <c r="AF2052" i="1" s="1"/>
  <c r="AL2052" i="1" s="1"/>
  <c r="AR2052" i="1" s="1"/>
  <c r="AX2052" i="1" s="1"/>
  <c r="BD2052" i="1" s="1"/>
  <c r="BJ2052" i="1" s="1"/>
  <c r="BP2052" i="1" s="1"/>
  <c r="BU2052" i="1" s="1"/>
  <c r="BZ2052" i="1" s="1"/>
  <c r="CJ2052" i="1" s="1"/>
  <c r="CL2052" i="1" s="1"/>
  <c r="M2053" i="1"/>
  <c r="S2053" i="1" s="1"/>
  <c r="Y2053" i="1" s="1"/>
  <c r="AE2053" i="1" s="1"/>
  <c r="AK2053" i="1" s="1"/>
  <c r="AQ2053" i="1" s="1"/>
  <c r="AW2053" i="1" s="1"/>
  <c r="BC2053" i="1" s="1"/>
  <c r="BI2053" i="1" s="1"/>
  <c r="BO2053" i="1" s="1"/>
  <c r="BT2053" i="1" s="1"/>
  <c r="BY2053" i="1" s="1"/>
  <c r="CG2053" i="1" s="1"/>
  <c r="CI2053" i="1" s="1"/>
  <c r="N2061" i="1"/>
  <c r="T2061" i="1" s="1"/>
  <c r="Z2061" i="1" s="1"/>
  <c r="AF2061" i="1" s="1"/>
  <c r="AL2061" i="1" s="1"/>
  <c r="AR2061" i="1" s="1"/>
  <c r="AX2061" i="1" s="1"/>
  <c r="BD2061" i="1" s="1"/>
  <c r="BJ2061" i="1" s="1"/>
  <c r="BP2061" i="1" s="1"/>
  <c r="BU2061" i="1" s="1"/>
  <c r="BZ2061" i="1" s="1"/>
  <c r="CJ2061" i="1" s="1"/>
  <c r="CL2061" i="1" s="1"/>
  <c r="L2061" i="1"/>
  <c r="R2061" i="1" s="1"/>
  <c r="X2061" i="1" s="1"/>
  <c r="AD2061" i="1" s="1"/>
  <c r="AJ2061" i="1" s="1"/>
  <c r="AP2061" i="1" s="1"/>
  <c r="AV2061" i="1" s="1"/>
  <c r="BB2061" i="1" s="1"/>
  <c r="BH2061" i="1" s="1"/>
  <c r="BN2061" i="1" s="1"/>
  <c r="BS2061" i="1" s="1"/>
  <c r="BX2061" i="1" s="1"/>
  <c r="CD2061" i="1" s="1"/>
  <c r="CF2061" i="1" s="1"/>
  <c r="L2068" i="1"/>
  <c r="R2068" i="1" s="1"/>
  <c r="X2068" i="1" s="1"/>
  <c r="AD2068" i="1" s="1"/>
  <c r="AJ2068" i="1" s="1"/>
  <c r="AP2068" i="1" s="1"/>
  <c r="AV2068" i="1" s="1"/>
  <c r="BB2068" i="1" s="1"/>
  <c r="BH2068" i="1" s="1"/>
  <c r="BN2068" i="1" s="1"/>
  <c r="BS2068" i="1" s="1"/>
  <c r="BX2068" i="1" s="1"/>
  <c r="CD2068" i="1" s="1"/>
  <c r="M2068" i="1"/>
  <c r="S2068" i="1" s="1"/>
  <c r="Y2068" i="1" s="1"/>
  <c r="AE2068" i="1" s="1"/>
  <c r="AK2068" i="1" s="1"/>
  <c r="AQ2068" i="1" s="1"/>
  <c r="AW2068" i="1" s="1"/>
  <c r="BC2068" i="1" s="1"/>
  <c r="BI2068" i="1" s="1"/>
  <c r="BO2068" i="1" s="1"/>
  <c r="BT2068" i="1" s="1"/>
  <c r="BY2068" i="1" s="1"/>
  <c r="CG2068" i="1" s="1"/>
  <c r="L2072" i="1"/>
  <c r="R2072" i="1" s="1"/>
  <c r="X2072" i="1" s="1"/>
  <c r="AD2072" i="1" s="1"/>
  <c r="AJ2072" i="1" s="1"/>
  <c r="AP2072" i="1" s="1"/>
  <c r="AV2072" i="1" s="1"/>
  <c r="BB2072" i="1" s="1"/>
  <c r="BH2072" i="1" s="1"/>
  <c r="BN2072" i="1" s="1"/>
  <c r="BS2072" i="1" s="1"/>
  <c r="BX2072" i="1" s="1"/>
  <c r="CD2072" i="1" s="1"/>
  <c r="CF2072" i="1" s="1"/>
  <c r="G2078" i="1"/>
  <c r="L2084" i="1"/>
  <c r="R2084" i="1" s="1"/>
  <c r="X2084" i="1" s="1"/>
  <c r="AD2084" i="1" s="1"/>
  <c r="AJ2084" i="1" s="1"/>
  <c r="AP2084" i="1" s="1"/>
  <c r="AV2084" i="1" s="1"/>
  <c r="BB2084" i="1" s="1"/>
  <c r="BH2084" i="1" s="1"/>
  <c r="BN2084" i="1" s="1"/>
  <c r="BS2084" i="1" s="1"/>
  <c r="BX2084" i="1" s="1"/>
  <c r="CD2084" i="1" s="1"/>
  <c r="AA2081" i="1"/>
  <c r="K2081" i="1"/>
  <c r="N2102" i="1"/>
  <c r="T2102" i="1" s="1"/>
  <c r="Z2102" i="1" s="1"/>
  <c r="AF2102" i="1" s="1"/>
  <c r="AL2102" i="1" s="1"/>
  <c r="AR2102" i="1" s="1"/>
  <c r="AX2102" i="1" s="1"/>
  <c r="BD2102" i="1" s="1"/>
  <c r="BJ2102" i="1" s="1"/>
  <c r="BP2102" i="1" s="1"/>
  <c r="BU2102" i="1" s="1"/>
  <c r="BZ2102" i="1" s="1"/>
  <c r="CJ2102" i="1" s="1"/>
  <c r="CL2102" i="1" s="1"/>
  <c r="N2115" i="1"/>
  <c r="T2115" i="1" s="1"/>
  <c r="Z2115" i="1" s="1"/>
  <c r="AF2115" i="1" s="1"/>
  <c r="AL2115" i="1" s="1"/>
  <c r="AR2115" i="1" s="1"/>
  <c r="AX2115" i="1" s="1"/>
  <c r="BD2115" i="1" s="1"/>
  <c r="BJ2115" i="1" s="1"/>
  <c r="BP2115" i="1" s="1"/>
  <c r="BU2115" i="1" s="1"/>
  <c r="BZ2115" i="1" s="1"/>
  <c r="CJ2115" i="1" s="1"/>
  <c r="CL2115" i="1" s="1"/>
  <c r="AZ2113" i="1"/>
  <c r="AZ2104" i="1" s="1"/>
  <c r="N2118" i="1"/>
  <c r="T2118" i="1" s="1"/>
  <c r="Z2118" i="1" s="1"/>
  <c r="AF2118" i="1" s="1"/>
  <c r="AL2118" i="1" s="1"/>
  <c r="AR2118" i="1" s="1"/>
  <c r="AX2118" i="1" s="1"/>
  <c r="BD2118" i="1" s="1"/>
  <c r="BJ2118" i="1" s="1"/>
  <c r="BP2118" i="1" s="1"/>
  <c r="BU2118" i="1" s="1"/>
  <c r="BZ2118" i="1" s="1"/>
  <c r="CJ2118" i="1" s="1"/>
  <c r="CL2118" i="1" s="1"/>
  <c r="BQ2125" i="1"/>
  <c r="BQ2124" i="1" s="1"/>
  <c r="CC2125" i="1"/>
  <c r="CC2124" i="1" s="1"/>
  <c r="F2129" i="1"/>
  <c r="L2129" i="1" s="1"/>
  <c r="R2129" i="1" s="1"/>
  <c r="X2129" i="1" s="1"/>
  <c r="AD2129" i="1" s="1"/>
  <c r="AJ2129" i="1" s="1"/>
  <c r="AP2129" i="1" s="1"/>
  <c r="AV2129" i="1" s="1"/>
  <c r="BB2129" i="1" s="1"/>
  <c r="BH2129" i="1" s="1"/>
  <c r="BN2129" i="1" s="1"/>
  <c r="BS2129" i="1" s="1"/>
  <c r="BX2129" i="1" s="1"/>
  <c r="CD2129" i="1" s="1"/>
  <c r="CF2129" i="1" s="1"/>
  <c r="L2142" i="1"/>
  <c r="R2142" i="1" s="1"/>
  <c r="X2142" i="1" s="1"/>
  <c r="AD2142" i="1" s="1"/>
  <c r="AJ2142" i="1" s="1"/>
  <c r="AP2142" i="1" s="1"/>
  <c r="AV2142" i="1" s="1"/>
  <c r="BB2142" i="1" s="1"/>
  <c r="BH2142" i="1" s="1"/>
  <c r="BN2142" i="1" s="1"/>
  <c r="BS2142" i="1" s="1"/>
  <c r="BX2142" i="1" s="1"/>
  <c r="CD2142" i="1" s="1"/>
  <c r="CF2142" i="1" s="1"/>
  <c r="M2150" i="1"/>
  <c r="S2150" i="1" s="1"/>
  <c r="Y2150" i="1" s="1"/>
  <c r="AE2150" i="1" s="1"/>
  <c r="AK2150" i="1" s="1"/>
  <c r="AQ2150" i="1" s="1"/>
  <c r="AW2150" i="1" s="1"/>
  <c r="BC2150" i="1" s="1"/>
  <c r="BI2150" i="1" s="1"/>
  <c r="BO2150" i="1" s="1"/>
  <c r="BT2150" i="1" s="1"/>
  <c r="BY2150" i="1" s="1"/>
  <c r="CG2150" i="1" s="1"/>
  <c r="CI2150" i="1" s="1"/>
  <c r="N2150" i="1"/>
  <c r="T2150" i="1" s="1"/>
  <c r="Z2150" i="1" s="1"/>
  <c r="AF2150" i="1" s="1"/>
  <c r="AL2150" i="1" s="1"/>
  <c r="AR2150" i="1" s="1"/>
  <c r="AX2150" i="1" s="1"/>
  <c r="BD2150" i="1" s="1"/>
  <c r="BJ2150" i="1" s="1"/>
  <c r="BP2150" i="1" s="1"/>
  <c r="BU2150" i="1" s="1"/>
  <c r="BZ2150" i="1" s="1"/>
  <c r="CJ2150" i="1" s="1"/>
  <c r="CL2150" i="1" s="1"/>
  <c r="CB2153" i="1"/>
  <c r="Q2153" i="1"/>
  <c r="AG2153" i="1"/>
  <c r="AY2163" i="1"/>
  <c r="AY2162" i="1" s="1"/>
  <c r="N2167" i="1"/>
  <c r="T2167" i="1" s="1"/>
  <c r="Z2167" i="1" s="1"/>
  <c r="AF2167" i="1" s="1"/>
  <c r="AL2167" i="1" s="1"/>
  <c r="AR2167" i="1" s="1"/>
  <c r="AX2167" i="1" s="1"/>
  <c r="BD2167" i="1" s="1"/>
  <c r="BJ2167" i="1" s="1"/>
  <c r="BP2167" i="1" s="1"/>
  <c r="BU2167" i="1" s="1"/>
  <c r="BZ2167" i="1" s="1"/>
  <c r="CJ2167" i="1" s="1"/>
  <c r="CL2167" i="1" s="1"/>
  <c r="AB2163" i="1"/>
  <c r="AB2162" i="1" s="1"/>
  <c r="AI2163" i="1"/>
  <c r="AI2162" i="1" s="1"/>
  <c r="AZ2163" i="1"/>
  <c r="AZ2162" i="1" s="1"/>
  <c r="BG2163" i="1"/>
  <c r="BG2162" i="1" s="1"/>
  <c r="BL2163" i="1"/>
  <c r="BL2162" i="1" s="1"/>
  <c r="O2184" i="1"/>
  <c r="O2183" i="1" s="1"/>
  <c r="O2182" i="1" s="1"/>
  <c r="AC2184" i="1"/>
  <c r="AC2183" i="1" s="1"/>
  <c r="AC2182" i="1" s="1"/>
  <c r="AM2184" i="1"/>
  <c r="AM2183" i="1" s="1"/>
  <c r="AM2182" i="1" s="1"/>
  <c r="BA2184" i="1"/>
  <c r="BA2183" i="1" s="1"/>
  <c r="BA2182" i="1" s="1"/>
  <c r="BK2184" i="1"/>
  <c r="BK2183" i="1" s="1"/>
  <c r="BK2182" i="1" s="1"/>
  <c r="BR2185" i="1"/>
  <c r="BR2184" i="1" s="1"/>
  <c r="BR2183" i="1" s="1"/>
  <c r="J2184" i="1"/>
  <c r="J2183" i="1" s="1"/>
  <c r="J2182" i="1" s="1"/>
  <c r="AN2184" i="1"/>
  <c r="AN2183" i="1" s="1"/>
  <c r="AN2182" i="1" s="1"/>
  <c r="BV2184" i="1"/>
  <c r="BV2183" i="1" s="1"/>
  <c r="BV2182" i="1" s="1"/>
  <c r="L2192" i="1"/>
  <c r="R2192" i="1" s="1"/>
  <c r="X2192" i="1" s="1"/>
  <c r="AD2192" i="1" s="1"/>
  <c r="AJ2192" i="1" s="1"/>
  <c r="AP2192" i="1" s="1"/>
  <c r="AV2192" i="1" s="1"/>
  <c r="BB2192" i="1" s="1"/>
  <c r="BH2192" i="1" s="1"/>
  <c r="BN2192" i="1" s="1"/>
  <c r="BS2192" i="1" s="1"/>
  <c r="BX2192" i="1" s="1"/>
  <c r="CD2192" i="1" s="1"/>
  <c r="CF2192" i="1" s="1"/>
  <c r="I2191" i="1"/>
  <c r="L2191" i="1" s="1"/>
  <c r="R2191" i="1" s="1"/>
  <c r="X2191" i="1" s="1"/>
  <c r="AD2191" i="1" s="1"/>
  <c r="AJ2191" i="1" s="1"/>
  <c r="AP2191" i="1" s="1"/>
  <c r="AV2191" i="1" s="1"/>
  <c r="BB2191" i="1" s="1"/>
  <c r="BH2191" i="1" s="1"/>
  <c r="BN2191" i="1" s="1"/>
  <c r="BS2191" i="1" s="1"/>
  <c r="BX2191" i="1" s="1"/>
  <c r="CD2191" i="1" s="1"/>
  <c r="CF2191" i="1" s="1"/>
  <c r="AS2204" i="1"/>
  <c r="AS2203" i="1" s="1"/>
  <c r="L2222" i="1"/>
  <c r="R2222" i="1" s="1"/>
  <c r="X2222" i="1" s="1"/>
  <c r="AD2222" i="1" s="1"/>
  <c r="AJ2222" i="1" s="1"/>
  <c r="AP2222" i="1" s="1"/>
  <c r="AV2222" i="1" s="1"/>
  <c r="BB2222" i="1" s="1"/>
  <c r="BH2222" i="1" s="1"/>
  <c r="BN2222" i="1" s="1"/>
  <c r="BS2222" i="1" s="1"/>
  <c r="BX2222" i="1" s="1"/>
  <c r="CD2222" i="1" s="1"/>
  <c r="CF2222" i="1" s="1"/>
  <c r="F2221" i="1"/>
  <c r="L2258" i="1"/>
  <c r="R2258" i="1" s="1"/>
  <c r="X2258" i="1" s="1"/>
  <c r="AD2258" i="1" s="1"/>
  <c r="AJ2258" i="1" s="1"/>
  <c r="AP2258" i="1" s="1"/>
  <c r="AV2258" i="1" s="1"/>
  <c r="BB2258" i="1" s="1"/>
  <c r="BH2258" i="1" s="1"/>
  <c r="BN2258" i="1" s="1"/>
  <c r="BS2258" i="1" s="1"/>
  <c r="BX2258" i="1" s="1"/>
  <c r="CD2258" i="1" s="1"/>
  <c r="CF2258" i="1" s="1"/>
  <c r="F2257" i="1"/>
  <c r="BP2262" i="1"/>
  <c r="BU2262" i="1" s="1"/>
  <c r="BZ2262" i="1" s="1"/>
  <c r="CJ2262" i="1" s="1"/>
  <c r="CL2262" i="1" s="1"/>
  <c r="BM2261" i="1"/>
  <c r="BM2260" i="1" s="1"/>
  <c r="BP2260" i="1" s="1"/>
  <c r="BU2260" i="1" s="1"/>
  <c r="BZ2260" i="1" s="1"/>
  <c r="CJ2260" i="1" s="1"/>
  <c r="CL2260" i="1" s="1"/>
  <c r="L2264" i="1"/>
  <c r="R2264" i="1" s="1"/>
  <c r="X2264" i="1" s="1"/>
  <c r="AD2264" i="1" s="1"/>
  <c r="AJ2264" i="1" s="1"/>
  <c r="AP2264" i="1" s="1"/>
  <c r="AV2264" i="1" s="1"/>
  <c r="BB2264" i="1" s="1"/>
  <c r="BH2264" i="1" s="1"/>
  <c r="BN2264" i="1" s="1"/>
  <c r="BS2264" i="1" s="1"/>
  <c r="BX2264" i="1" s="1"/>
  <c r="CD2264" i="1" s="1"/>
  <c r="CF2264" i="1" s="1"/>
  <c r="M2272" i="1"/>
  <c r="S2272" i="1" s="1"/>
  <c r="Y2272" i="1" s="1"/>
  <c r="AE2272" i="1" s="1"/>
  <c r="AK2272" i="1" s="1"/>
  <c r="AQ2272" i="1" s="1"/>
  <c r="AW2272" i="1" s="1"/>
  <c r="BC2272" i="1" s="1"/>
  <c r="BI2272" i="1" s="1"/>
  <c r="BO2272" i="1" s="1"/>
  <c r="BT2272" i="1" s="1"/>
  <c r="BY2272" i="1" s="1"/>
  <c r="CG2272" i="1" s="1"/>
  <c r="G2276" i="1"/>
  <c r="L2278" i="1"/>
  <c r="R2278" i="1" s="1"/>
  <c r="X2278" i="1" s="1"/>
  <c r="AD2278" i="1" s="1"/>
  <c r="AJ2278" i="1" s="1"/>
  <c r="AP2278" i="1" s="1"/>
  <c r="AV2278" i="1" s="1"/>
  <c r="BB2278" i="1" s="1"/>
  <c r="BH2278" i="1" s="1"/>
  <c r="BN2278" i="1" s="1"/>
  <c r="BS2278" i="1" s="1"/>
  <c r="BX2278" i="1" s="1"/>
  <c r="CD2278" i="1" s="1"/>
  <c r="CF2278" i="1" s="1"/>
  <c r="I2277" i="1"/>
  <c r="G2293" i="1"/>
  <c r="M2294" i="1"/>
  <c r="S2294" i="1" s="1"/>
  <c r="Y2294" i="1" s="1"/>
  <c r="AE2294" i="1" s="1"/>
  <c r="AK2294" i="1" s="1"/>
  <c r="AQ2294" i="1" s="1"/>
  <c r="AW2294" i="1" s="1"/>
  <c r="BC2294" i="1" s="1"/>
  <c r="BI2294" i="1" s="1"/>
  <c r="BO2294" i="1" s="1"/>
  <c r="BT2294" i="1" s="1"/>
  <c r="BY2294" i="1" s="1"/>
  <c r="CG2294" i="1" s="1"/>
  <c r="L2295" i="1"/>
  <c r="R2295" i="1" s="1"/>
  <c r="X2295" i="1" s="1"/>
  <c r="AD2295" i="1" s="1"/>
  <c r="AJ2295" i="1" s="1"/>
  <c r="AP2295" i="1" s="1"/>
  <c r="AV2295" i="1" s="1"/>
  <c r="BB2295" i="1" s="1"/>
  <c r="BH2295" i="1" s="1"/>
  <c r="BN2295" i="1" s="1"/>
  <c r="BS2295" i="1" s="1"/>
  <c r="BX2295" i="1" s="1"/>
  <c r="CD2295" i="1" s="1"/>
  <c r="I2294" i="1"/>
  <c r="M2318" i="1"/>
  <c r="S2318" i="1" s="1"/>
  <c r="Y2318" i="1" s="1"/>
  <c r="AE2318" i="1" s="1"/>
  <c r="AK2318" i="1" s="1"/>
  <c r="AQ2318" i="1" s="1"/>
  <c r="AW2318" i="1" s="1"/>
  <c r="BC2318" i="1" s="1"/>
  <c r="BI2318" i="1" s="1"/>
  <c r="BO2318" i="1" s="1"/>
  <c r="BT2318" i="1" s="1"/>
  <c r="BY2318" i="1" s="1"/>
  <c r="CG2318" i="1" s="1"/>
  <c r="CI2318" i="1" s="1"/>
  <c r="J2317" i="1"/>
  <c r="J2312" i="1" s="1"/>
  <c r="J2311" i="1" s="1"/>
  <c r="V2312" i="1"/>
  <c r="V2311" i="1" s="1"/>
  <c r="AM2312" i="1"/>
  <c r="AM2311" i="1" s="1"/>
  <c r="N1990" i="1"/>
  <c r="T1990" i="1" s="1"/>
  <c r="Z1990" i="1" s="1"/>
  <c r="AF1990" i="1" s="1"/>
  <c r="AL1990" i="1" s="1"/>
  <c r="AR1990" i="1" s="1"/>
  <c r="AX1990" i="1" s="1"/>
  <c r="BD1990" i="1" s="1"/>
  <c r="BJ1990" i="1" s="1"/>
  <c r="BP1990" i="1" s="1"/>
  <c r="BU1990" i="1" s="1"/>
  <c r="BZ1990" i="1" s="1"/>
  <c r="CJ1990" i="1" s="1"/>
  <c r="CL1990" i="1" s="1"/>
  <c r="AT1983" i="1"/>
  <c r="M1995" i="1"/>
  <c r="S1995" i="1" s="1"/>
  <c r="Y1995" i="1" s="1"/>
  <c r="AE1995" i="1" s="1"/>
  <c r="AK1995" i="1" s="1"/>
  <c r="AQ1995" i="1" s="1"/>
  <c r="AW1995" i="1" s="1"/>
  <c r="BC1995" i="1" s="1"/>
  <c r="BI1995" i="1" s="1"/>
  <c r="BO1995" i="1" s="1"/>
  <c r="BT1995" i="1" s="1"/>
  <c r="BY1995" i="1" s="1"/>
  <c r="CG1995" i="1" s="1"/>
  <c r="CI1995" i="1" s="1"/>
  <c r="N1995" i="1"/>
  <c r="T1995" i="1" s="1"/>
  <c r="Z1995" i="1" s="1"/>
  <c r="AF1995" i="1" s="1"/>
  <c r="AL1995" i="1" s="1"/>
  <c r="AR1995" i="1" s="1"/>
  <c r="AX1995" i="1" s="1"/>
  <c r="BD1995" i="1" s="1"/>
  <c r="BJ1995" i="1" s="1"/>
  <c r="BP1995" i="1" s="1"/>
  <c r="BU1995" i="1" s="1"/>
  <c r="BZ1995" i="1" s="1"/>
  <c r="CJ1995" i="1" s="1"/>
  <c r="CL1995" i="1" s="1"/>
  <c r="G1999" i="1"/>
  <c r="K1999" i="1"/>
  <c r="K1998" i="1" s="1"/>
  <c r="K1997" i="1" s="1"/>
  <c r="AM1997" i="1"/>
  <c r="F2002" i="1"/>
  <c r="M2003" i="1"/>
  <c r="S2003" i="1" s="1"/>
  <c r="Y2003" i="1" s="1"/>
  <c r="AE2003" i="1" s="1"/>
  <c r="AK2003" i="1" s="1"/>
  <c r="AQ2003" i="1" s="1"/>
  <c r="AW2003" i="1" s="1"/>
  <c r="BC2003" i="1" s="1"/>
  <c r="BI2003" i="1" s="1"/>
  <c r="BO2003" i="1" s="1"/>
  <c r="BT2003" i="1" s="1"/>
  <c r="BY2003" i="1" s="1"/>
  <c r="CG2003" i="1" s="1"/>
  <c r="M2004" i="1"/>
  <c r="S2004" i="1" s="1"/>
  <c r="Y2004" i="1" s="1"/>
  <c r="AE2004" i="1" s="1"/>
  <c r="AK2004" i="1" s="1"/>
  <c r="AQ2004" i="1" s="1"/>
  <c r="AW2004" i="1" s="1"/>
  <c r="BC2004" i="1" s="1"/>
  <c r="BI2004" i="1" s="1"/>
  <c r="BO2004" i="1" s="1"/>
  <c r="BT2004" i="1" s="1"/>
  <c r="BY2004" i="1" s="1"/>
  <c r="CG2004" i="1" s="1"/>
  <c r="N2007" i="1"/>
  <c r="T2007" i="1" s="1"/>
  <c r="Z2007" i="1" s="1"/>
  <c r="AF2007" i="1" s="1"/>
  <c r="AL2007" i="1" s="1"/>
  <c r="AR2007" i="1" s="1"/>
  <c r="AX2007" i="1" s="1"/>
  <c r="BD2007" i="1" s="1"/>
  <c r="BJ2007" i="1" s="1"/>
  <c r="BP2007" i="1" s="1"/>
  <c r="BU2007" i="1" s="1"/>
  <c r="BZ2007" i="1" s="1"/>
  <c r="CJ2007" i="1" s="1"/>
  <c r="N2008" i="1"/>
  <c r="T2008" i="1" s="1"/>
  <c r="Z2008" i="1" s="1"/>
  <c r="AF2008" i="1" s="1"/>
  <c r="AL2008" i="1" s="1"/>
  <c r="AR2008" i="1" s="1"/>
  <c r="AX2008" i="1" s="1"/>
  <c r="BD2008" i="1" s="1"/>
  <c r="BJ2008" i="1" s="1"/>
  <c r="BP2008" i="1" s="1"/>
  <c r="BU2008" i="1" s="1"/>
  <c r="BZ2008" i="1" s="1"/>
  <c r="CJ2008" i="1" s="1"/>
  <c r="N2009" i="1"/>
  <c r="T2009" i="1" s="1"/>
  <c r="Z2009" i="1" s="1"/>
  <c r="AF2009" i="1" s="1"/>
  <c r="AL2009" i="1" s="1"/>
  <c r="AR2009" i="1" s="1"/>
  <c r="AX2009" i="1" s="1"/>
  <c r="BD2009" i="1" s="1"/>
  <c r="BJ2009" i="1" s="1"/>
  <c r="BP2009" i="1" s="1"/>
  <c r="BU2009" i="1" s="1"/>
  <c r="BZ2009" i="1" s="1"/>
  <c r="CJ2009" i="1" s="1"/>
  <c r="N2010" i="1"/>
  <c r="T2010" i="1" s="1"/>
  <c r="Z2010" i="1" s="1"/>
  <c r="AF2010" i="1" s="1"/>
  <c r="AL2010" i="1" s="1"/>
  <c r="AR2010" i="1" s="1"/>
  <c r="AX2010" i="1" s="1"/>
  <c r="BD2010" i="1" s="1"/>
  <c r="BJ2010" i="1" s="1"/>
  <c r="BP2010" i="1" s="1"/>
  <c r="BU2010" i="1" s="1"/>
  <c r="BZ2010" i="1" s="1"/>
  <c r="CJ2010" i="1" s="1"/>
  <c r="O2014" i="1"/>
  <c r="O2013" i="1" s="1"/>
  <c r="O2012" i="1" s="1"/>
  <c r="AM2014" i="1"/>
  <c r="AM2013" i="1" s="1"/>
  <c r="AM2012" i="1" s="1"/>
  <c r="BK2014" i="1"/>
  <c r="BK2013" i="1" s="1"/>
  <c r="BK2012" i="1" s="1"/>
  <c r="H2024" i="1"/>
  <c r="L2025" i="1"/>
  <c r="R2025" i="1" s="1"/>
  <c r="X2025" i="1" s="1"/>
  <c r="AD2025" i="1" s="1"/>
  <c r="AJ2025" i="1" s="1"/>
  <c r="AP2025" i="1" s="1"/>
  <c r="AV2025" i="1" s="1"/>
  <c r="BB2025" i="1" s="1"/>
  <c r="BH2025" i="1" s="1"/>
  <c r="BN2025" i="1" s="1"/>
  <c r="BS2025" i="1" s="1"/>
  <c r="BX2025" i="1" s="1"/>
  <c r="CD2025" i="1" s="1"/>
  <c r="CF2025" i="1" s="1"/>
  <c r="L2030" i="1"/>
  <c r="R2030" i="1" s="1"/>
  <c r="X2030" i="1" s="1"/>
  <c r="AD2030" i="1" s="1"/>
  <c r="AJ2030" i="1" s="1"/>
  <c r="AP2030" i="1" s="1"/>
  <c r="AV2030" i="1" s="1"/>
  <c r="BB2030" i="1" s="1"/>
  <c r="BH2030" i="1" s="1"/>
  <c r="BN2030" i="1" s="1"/>
  <c r="BS2030" i="1" s="1"/>
  <c r="BX2030" i="1" s="1"/>
  <c r="CD2030" i="1" s="1"/>
  <c r="CF2030" i="1" s="1"/>
  <c r="M2030" i="1"/>
  <c r="S2030" i="1" s="1"/>
  <c r="Y2030" i="1" s="1"/>
  <c r="AE2030" i="1" s="1"/>
  <c r="AK2030" i="1" s="1"/>
  <c r="AQ2030" i="1" s="1"/>
  <c r="AW2030" i="1" s="1"/>
  <c r="BC2030" i="1" s="1"/>
  <c r="BI2030" i="1" s="1"/>
  <c r="BO2030" i="1" s="1"/>
  <c r="BT2030" i="1" s="1"/>
  <c r="BY2030" i="1" s="1"/>
  <c r="CG2030" i="1" s="1"/>
  <c r="CI2030" i="1" s="1"/>
  <c r="F2033" i="1"/>
  <c r="L2043" i="1"/>
  <c r="R2043" i="1" s="1"/>
  <c r="X2043" i="1" s="1"/>
  <c r="AD2043" i="1" s="1"/>
  <c r="AJ2043" i="1" s="1"/>
  <c r="AP2043" i="1" s="1"/>
  <c r="AV2043" i="1" s="1"/>
  <c r="BB2043" i="1" s="1"/>
  <c r="BH2043" i="1" s="1"/>
  <c r="BN2043" i="1" s="1"/>
  <c r="BS2043" i="1" s="1"/>
  <c r="BX2043" i="1" s="1"/>
  <c r="CD2043" i="1" s="1"/>
  <c r="CF2043" i="1" s="1"/>
  <c r="L2046" i="1"/>
  <c r="R2046" i="1" s="1"/>
  <c r="X2046" i="1" s="1"/>
  <c r="AD2046" i="1" s="1"/>
  <c r="AJ2046" i="1" s="1"/>
  <c r="AP2046" i="1" s="1"/>
  <c r="AV2046" i="1" s="1"/>
  <c r="BB2046" i="1" s="1"/>
  <c r="BH2046" i="1" s="1"/>
  <c r="BN2046" i="1" s="1"/>
  <c r="BS2046" i="1" s="1"/>
  <c r="BX2046" i="1" s="1"/>
  <c r="CD2046" i="1" s="1"/>
  <c r="CF2046" i="1" s="1"/>
  <c r="M2046" i="1"/>
  <c r="S2046" i="1" s="1"/>
  <c r="Y2046" i="1" s="1"/>
  <c r="AE2046" i="1" s="1"/>
  <c r="AK2046" i="1" s="1"/>
  <c r="AQ2046" i="1" s="1"/>
  <c r="AW2046" i="1" s="1"/>
  <c r="BC2046" i="1" s="1"/>
  <c r="BI2046" i="1" s="1"/>
  <c r="BO2046" i="1" s="1"/>
  <c r="BT2046" i="1" s="1"/>
  <c r="BY2046" i="1" s="1"/>
  <c r="CG2046" i="1" s="1"/>
  <c r="CI2046" i="1" s="1"/>
  <c r="N2049" i="1"/>
  <c r="T2049" i="1" s="1"/>
  <c r="Z2049" i="1" s="1"/>
  <c r="AF2049" i="1" s="1"/>
  <c r="AL2049" i="1" s="1"/>
  <c r="AR2049" i="1" s="1"/>
  <c r="AX2049" i="1" s="1"/>
  <c r="BD2049" i="1" s="1"/>
  <c r="BJ2049" i="1" s="1"/>
  <c r="BP2049" i="1" s="1"/>
  <c r="BU2049" i="1" s="1"/>
  <c r="BZ2049" i="1" s="1"/>
  <c r="CJ2049" i="1" s="1"/>
  <c r="CL2049" i="1" s="1"/>
  <c r="G2063" i="1"/>
  <c r="M2063" i="1" s="1"/>
  <c r="S2063" i="1" s="1"/>
  <c r="Y2063" i="1" s="1"/>
  <c r="AE2063" i="1" s="1"/>
  <c r="AK2063" i="1" s="1"/>
  <c r="AQ2063" i="1" s="1"/>
  <c r="AW2063" i="1" s="1"/>
  <c r="BC2063" i="1" s="1"/>
  <c r="BI2063" i="1" s="1"/>
  <c r="BO2063" i="1" s="1"/>
  <c r="BT2063" i="1" s="1"/>
  <c r="BY2063" i="1" s="1"/>
  <c r="CG2063" i="1" s="1"/>
  <c r="CI2063" i="1" s="1"/>
  <c r="M2069" i="1"/>
  <c r="S2069" i="1" s="1"/>
  <c r="Y2069" i="1" s="1"/>
  <c r="AE2069" i="1" s="1"/>
  <c r="AK2069" i="1" s="1"/>
  <c r="AQ2069" i="1" s="1"/>
  <c r="AW2069" i="1" s="1"/>
  <c r="BC2069" i="1" s="1"/>
  <c r="BI2069" i="1" s="1"/>
  <c r="BO2069" i="1" s="1"/>
  <c r="BT2069" i="1" s="1"/>
  <c r="BY2069" i="1" s="1"/>
  <c r="CG2069" i="1" s="1"/>
  <c r="N2078" i="1"/>
  <c r="T2078" i="1" s="1"/>
  <c r="Z2078" i="1" s="1"/>
  <c r="AF2078" i="1" s="1"/>
  <c r="AL2078" i="1" s="1"/>
  <c r="AR2078" i="1" s="1"/>
  <c r="AX2078" i="1" s="1"/>
  <c r="BD2078" i="1" s="1"/>
  <c r="BJ2078" i="1" s="1"/>
  <c r="BP2078" i="1" s="1"/>
  <c r="BU2078" i="1" s="1"/>
  <c r="BZ2078" i="1" s="1"/>
  <c r="CJ2078" i="1" s="1"/>
  <c r="L2083" i="1"/>
  <c r="R2083" i="1" s="1"/>
  <c r="X2083" i="1" s="1"/>
  <c r="AD2083" i="1" s="1"/>
  <c r="AJ2083" i="1" s="1"/>
  <c r="AP2083" i="1" s="1"/>
  <c r="AV2083" i="1" s="1"/>
  <c r="BB2083" i="1" s="1"/>
  <c r="BH2083" i="1" s="1"/>
  <c r="BN2083" i="1" s="1"/>
  <c r="BS2083" i="1" s="1"/>
  <c r="BX2083" i="1" s="1"/>
  <c r="CD2083" i="1" s="1"/>
  <c r="AM2081" i="1"/>
  <c r="M2089" i="1"/>
  <c r="S2089" i="1" s="1"/>
  <c r="Y2089" i="1" s="1"/>
  <c r="AE2089" i="1" s="1"/>
  <c r="AK2089" i="1" s="1"/>
  <c r="AQ2089" i="1" s="1"/>
  <c r="AW2089" i="1" s="1"/>
  <c r="BC2089" i="1" s="1"/>
  <c r="BI2089" i="1" s="1"/>
  <c r="BO2089" i="1" s="1"/>
  <c r="BT2089" i="1" s="1"/>
  <c r="BY2089" i="1" s="1"/>
  <c r="CG2089" i="1" s="1"/>
  <c r="P2081" i="1"/>
  <c r="AN2081" i="1"/>
  <c r="BL2081" i="1"/>
  <c r="AI2081" i="1"/>
  <c r="AO2081" i="1"/>
  <c r="AY2081" i="1"/>
  <c r="N2127" i="1"/>
  <c r="T2127" i="1" s="1"/>
  <c r="Z2127" i="1" s="1"/>
  <c r="AF2127" i="1" s="1"/>
  <c r="AL2127" i="1" s="1"/>
  <c r="AR2127" i="1" s="1"/>
  <c r="AX2127" i="1" s="1"/>
  <c r="BD2127" i="1" s="1"/>
  <c r="BJ2127" i="1" s="1"/>
  <c r="BP2127" i="1" s="1"/>
  <c r="BU2127" i="1" s="1"/>
  <c r="BZ2127" i="1" s="1"/>
  <c r="CJ2127" i="1" s="1"/>
  <c r="CL2127" i="1" s="1"/>
  <c r="K2125" i="1"/>
  <c r="K2124" i="1" s="1"/>
  <c r="AI2125" i="1"/>
  <c r="AI2124" i="1" s="1"/>
  <c r="V2145" i="1"/>
  <c r="V2144" i="1" s="1"/>
  <c r="V2138" i="1" s="1"/>
  <c r="AT2145" i="1"/>
  <c r="AT2144" i="1" s="1"/>
  <c r="AT2138" i="1" s="1"/>
  <c r="W2145" i="1"/>
  <c r="W2144" i="1" s="1"/>
  <c r="W2138" i="1" s="1"/>
  <c r="AU2145" i="1"/>
  <c r="AU2144" i="1" s="1"/>
  <c r="AU2138" i="1" s="1"/>
  <c r="M2155" i="1"/>
  <c r="S2155" i="1" s="1"/>
  <c r="Y2155" i="1" s="1"/>
  <c r="AE2155" i="1" s="1"/>
  <c r="AK2155" i="1" s="1"/>
  <c r="AQ2155" i="1" s="1"/>
  <c r="AW2155" i="1" s="1"/>
  <c r="BC2155" i="1" s="1"/>
  <c r="BI2155" i="1" s="1"/>
  <c r="BO2155" i="1" s="1"/>
  <c r="BT2155" i="1" s="1"/>
  <c r="BY2155" i="1" s="1"/>
  <c r="CG2155" i="1" s="1"/>
  <c r="CI2155" i="1" s="1"/>
  <c r="CC2153" i="1"/>
  <c r="BM2153" i="1"/>
  <c r="BW2163" i="1"/>
  <c r="BW2162" i="1" s="1"/>
  <c r="N2179" i="1"/>
  <c r="T2179" i="1" s="1"/>
  <c r="Z2179" i="1" s="1"/>
  <c r="AF2179" i="1" s="1"/>
  <c r="AL2179" i="1" s="1"/>
  <c r="AR2179" i="1" s="1"/>
  <c r="AX2179" i="1" s="1"/>
  <c r="BD2179" i="1" s="1"/>
  <c r="BJ2179" i="1" s="1"/>
  <c r="BP2179" i="1" s="1"/>
  <c r="BU2179" i="1" s="1"/>
  <c r="BZ2179" i="1" s="1"/>
  <c r="CJ2179" i="1" s="1"/>
  <c r="CL2179" i="1" s="1"/>
  <c r="L2185" i="1"/>
  <c r="R2185" i="1" s="1"/>
  <c r="X2185" i="1" s="1"/>
  <c r="AD2185" i="1" s="1"/>
  <c r="AJ2185" i="1" s="1"/>
  <c r="AP2185" i="1" s="1"/>
  <c r="AV2185" i="1" s="1"/>
  <c r="BB2185" i="1" s="1"/>
  <c r="BH2185" i="1" s="1"/>
  <c r="BN2185" i="1" s="1"/>
  <c r="BS2185" i="1" s="1"/>
  <c r="BX2185" i="1" s="1"/>
  <c r="CD2185" i="1" s="1"/>
  <c r="CF2185" i="1" s="1"/>
  <c r="Q2184" i="1"/>
  <c r="Q2183" i="1" s="1"/>
  <c r="Q2182" i="1" s="1"/>
  <c r="AY2184" i="1"/>
  <c r="AY2183" i="1" s="1"/>
  <c r="AY2182" i="1" s="1"/>
  <c r="BM2184" i="1"/>
  <c r="BM2183" i="1" s="1"/>
  <c r="BM2182" i="1" s="1"/>
  <c r="BF2184" i="1"/>
  <c r="BF2183" i="1" s="1"/>
  <c r="BF2182" i="1" s="1"/>
  <c r="AB2184" i="1"/>
  <c r="AB2183" i="1" s="1"/>
  <c r="AB2182" i="1" s="1"/>
  <c r="AZ2184" i="1"/>
  <c r="AZ2183" i="1" s="1"/>
  <c r="AZ2182" i="1" s="1"/>
  <c r="Q2204" i="1"/>
  <c r="Q2203" i="1" s="1"/>
  <c r="AG2204" i="1"/>
  <c r="AG2203" i="1" s="1"/>
  <c r="BE2204" i="1"/>
  <c r="BE2203" i="1" s="1"/>
  <c r="CC2204" i="1"/>
  <c r="CC2203" i="1" s="1"/>
  <c r="M2233" i="1"/>
  <c r="S2233" i="1" s="1"/>
  <c r="Y2233" i="1" s="1"/>
  <c r="AE2233" i="1" s="1"/>
  <c r="AK2233" i="1" s="1"/>
  <c r="AQ2233" i="1" s="1"/>
  <c r="AW2233" i="1" s="1"/>
  <c r="BC2233" i="1" s="1"/>
  <c r="BI2233" i="1" s="1"/>
  <c r="BO2233" i="1" s="1"/>
  <c r="BT2233" i="1" s="1"/>
  <c r="BY2233" i="1" s="1"/>
  <c r="CG2233" i="1" s="1"/>
  <c r="CI2233" i="1" s="1"/>
  <c r="G2232" i="1"/>
  <c r="M2232" i="1" s="1"/>
  <c r="S2232" i="1" s="1"/>
  <c r="Y2232" i="1" s="1"/>
  <c r="AE2232" i="1" s="1"/>
  <c r="AK2232" i="1" s="1"/>
  <c r="AQ2232" i="1" s="1"/>
  <c r="AW2232" i="1" s="1"/>
  <c r="BC2232" i="1" s="1"/>
  <c r="BI2232" i="1" s="1"/>
  <c r="BO2232" i="1" s="1"/>
  <c r="BT2232" i="1" s="1"/>
  <c r="BY2232" i="1" s="1"/>
  <c r="CG2232" i="1" s="1"/>
  <c r="CI2232" i="1" s="1"/>
  <c r="M2270" i="1"/>
  <c r="S2270" i="1" s="1"/>
  <c r="Y2270" i="1" s="1"/>
  <c r="AE2270" i="1" s="1"/>
  <c r="AK2270" i="1" s="1"/>
  <c r="AQ2270" i="1" s="1"/>
  <c r="AW2270" i="1" s="1"/>
  <c r="BC2270" i="1" s="1"/>
  <c r="BI2270" i="1" s="1"/>
  <c r="BO2270" i="1" s="1"/>
  <c r="BT2270" i="1" s="1"/>
  <c r="BY2270" i="1" s="1"/>
  <c r="CG2270" i="1" s="1"/>
  <c r="CI2270" i="1" s="1"/>
  <c r="G2269" i="1"/>
  <c r="N2270" i="1"/>
  <c r="T2270" i="1" s="1"/>
  <c r="Z2270" i="1" s="1"/>
  <c r="AF2270" i="1" s="1"/>
  <c r="AL2270" i="1" s="1"/>
  <c r="AR2270" i="1" s="1"/>
  <c r="AX2270" i="1" s="1"/>
  <c r="BD2270" i="1" s="1"/>
  <c r="BJ2270" i="1" s="1"/>
  <c r="BP2270" i="1" s="1"/>
  <c r="BU2270" i="1" s="1"/>
  <c r="BZ2270" i="1" s="1"/>
  <c r="CJ2270" i="1" s="1"/>
  <c r="CL2270" i="1" s="1"/>
  <c r="K2269" i="1"/>
  <c r="L2274" i="1"/>
  <c r="R2274" i="1" s="1"/>
  <c r="X2274" i="1" s="1"/>
  <c r="AD2274" i="1" s="1"/>
  <c r="AJ2274" i="1" s="1"/>
  <c r="AP2274" i="1" s="1"/>
  <c r="AV2274" i="1" s="1"/>
  <c r="BB2274" i="1" s="1"/>
  <c r="BH2274" i="1" s="1"/>
  <c r="BN2274" i="1" s="1"/>
  <c r="BS2274" i="1" s="1"/>
  <c r="BX2274" i="1" s="1"/>
  <c r="CD2274" i="1" s="1"/>
  <c r="F2273" i="1"/>
  <c r="L2280" i="1"/>
  <c r="R2280" i="1" s="1"/>
  <c r="X2280" i="1" s="1"/>
  <c r="AD2280" i="1" s="1"/>
  <c r="AJ2280" i="1" s="1"/>
  <c r="AP2280" i="1" s="1"/>
  <c r="AV2280" i="1" s="1"/>
  <c r="BB2280" i="1" s="1"/>
  <c r="BH2280" i="1" s="1"/>
  <c r="BN2280" i="1" s="1"/>
  <c r="BS2280" i="1" s="1"/>
  <c r="BX2280" i="1" s="1"/>
  <c r="CD2280" i="1" s="1"/>
  <c r="M2288" i="1"/>
  <c r="S2288" i="1" s="1"/>
  <c r="Y2288" i="1" s="1"/>
  <c r="AE2288" i="1" s="1"/>
  <c r="AK2288" i="1" s="1"/>
  <c r="AQ2288" i="1" s="1"/>
  <c r="AW2288" i="1" s="1"/>
  <c r="BC2288" i="1" s="1"/>
  <c r="BI2288" i="1" s="1"/>
  <c r="BO2288" i="1" s="1"/>
  <c r="BT2288" i="1" s="1"/>
  <c r="BY2288" i="1" s="1"/>
  <c r="CG2288" i="1" s="1"/>
  <c r="AI2302" i="1"/>
  <c r="U2302" i="1"/>
  <c r="AZ2302" i="1"/>
  <c r="N2313" i="1"/>
  <c r="T2313" i="1" s="1"/>
  <c r="Z2313" i="1" s="1"/>
  <c r="AF2313" i="1" s="1"/>
  <c r="AL2313" i="1" s="1"/>
  <c r="AR2313" i="1" s="1"/>
  <c r="AX2313" i="1" s="1"/>
  <c r="BD2313" i="1" s="1"/>
  <c r="BJ2313" i="1" s="1"/>
  <c r="BP2313" i="1" s="1"/>
  <c r="BU2313" i="1" s="1"/>
  <c r="BZ2313" i="1" s="1"/>
  <c r="CJ2313" i="1" s="1"/>
  <c r="CL2313" i="1" s="1"/>
  <c r="G2314" i="1"/>
  <c r="M2315" i="1"/>
  <c r="S2315" i="1" s="1"/>
  <c r="Y2315" i="1" s="1"/>
  <c r="AE2315" i="1" s="1"/>
  <c r="AK2315" i="1" s="1"/>
  <c r="AQ2315" i="1" s="1"/>
  <c r="AW2315" i="1" s="1"/>
  <c r="BC2315" i="1" s="1"/>
  <c r="BI2315" i="1" s="1"/>
  <c r="BO2315" i="1" s="1"/>
  <c r="BT2315" i="1" s="1"/>
  <c r="BY2315" i="1" s="1"/>
  <c r="CG2315" i="1" s="1"/>
  <c r="CI2315" i="1" s="1"/>
  <c r="L2338" i="1"/>
  <c r="R2338" i="1" s="1"/>
  <c r="X2338" i="1" s="1"/>
  <c r="AD2338" i="1" s="1"/>
  <c r="AJ2338" i="1" s="1"/>
  <c r="AP2338" i="1" s="1"/>
  <c r="AV2338" i="1" s="1"/>
  <c r="BB2338" i="1" s="1"/>
  <c r="BH2338" i="1" s="1"/>
  <c r="BN2338" i="1" s="1"/>
  <c r="BS2338" i="1" s="1"/>
  <c r="BX2338" i="1" s="1"/>
  <c r="CD2338" i="1" s="1"/>
  <c r="CF2338" i="1" s="1"/>
  <c r="F2337" i="1"/>
  <c r="M2338" i="1"/>
  <c r="S2338" i="1" s="1"/>
  <c r="Y2338" i="1" s="1"/>
  <c r="AE2338" i="1" s="1"/>
  <c r="AK2338" i="1" s="1"/>
  <c r="AQ2338" i="1" s="1"/>
  <c r="AW2338" i="1" s="1"/>
  <c r="BC2338" i="1" s="1"/>
  <c r="BI2338" i="1" s="1"/>
  <c r="BO2338" i="1" s="1"/>
  <c r="BT2338" i="1" s="1"/>
  <c r="BY2338" i="1" s="1"/>
  <c r="CG2338" i="1" s="1"/>
  <c r="CI2338" i="1" s="1"/>
  <c r="J2337" i="1"/>
  <c r="J2336" i="1" s="1"/>
  <c r="BR2357" i="1"/>
  <c r="M2361" i="1"/>
  <c r="S2361" i="1" s="1"/>
  <c r="Y2361" i="1" s="1"/>
  <c r="AE2361" i="1" s="1"/>
  <c r="AK2361" i="1" s="1"/>
  <c r="AQ2361" i="1" s="1"/>
  <c r="AW2361" i="1" s="1"/>
  <c r="BC2361" i="1" s="1"/>
  <c r="BI2361" i="1" s="1"/>
  <c r="BO2361" i="1" s="1"/>
  <c r="BT2361" i="1" s="1"/>
  <c r="BY2361" i="1" s="1"/>
  <c r="CG2361" i="1" s="1"/>
  <c r="CI2361" i="1" s="1"/>
  <c r="G2357" i="1"/>
  <c r="L2454" i="1"/>
  <c r="R2454" i="1" s="1"/>
  <c r="X2454" i="1" s="1"/>
  <c r="AD2454" i="1" s="1"/>
  <c r="AJ2454" i="1" s="1"/>
  <c r="AP2454" i="1" s="1"/>
  <c r="AV2454" i="1" s="1"/>
  <c r="BB2454" i="1" s="1"/>
  <c r="BH2454" i="1" s="1"/>
  <c r="BN2454" i="1" s="1"/>
  <c r="BS2454" i="1" s="1"/>
  <c r="BX2454" i="1" s="1"/>
  <c r="CD2454" i="1" s="1"/>
  <c r="CF2454" i="1" s="1"/>
  <c r="I2453" i="1"/>
  <c r="M2457" i="1"/>
  <c r="S2457" i="1" s="1"/>
  <c r="Y2457" i="1" s="1"/>
  <c r="AE2457" i="1" s="1"/>
  <c r="AK2457" i="1" s="1"/>
  <c r="AQ2457" i="1" s="1"/>
  <c r="AW2457" i="1" s="1"/>
  <c r="BC2457" i="1" s="1"/>
  <c r="BI2457" i="1" s="1"/>
  <c r="BO2457" i="1" s="1"/>
  <c r="BT2457" i="1" s="1"/>
  <c r="BY2457" i="1" s="1"/>
  <c r="CG2457" i="1" s="1"/>
  <c r="CI2457" i="1" s="1"/>
  <c r="J2456" i="1"/>
  <c r="M2456" i="1" s="1"/>
  <c r="S2456" i="1" s="1"/>
  <c r="Y2456" i="1" s="1"/>
  <c r="AE2456" i="1" s="1"/>
  <c r="AK2456" i="1" s="1"/>
  <c r="AQ2456" i="1" s="1"/>
  <c r="AW2456" i="1" s="1"/>
  <c r="BC2456" i="1" s="1"/>
  <c r="BI2456" i="1" s="1"/>
  <c r="BO2456" i="1" s="1"/>
  <c r="BT2456" i="1" s="1"/>
  <c r="BY2456" i="1" s="1"/>
  <c r="CG2456" i="1" s="1"/>
  <c r="CI2456" i="1" s="1"/>
  <c r="P2020" i="1"/>
  <c r="P2019" i="1" s="1"/>
  <c r="AN2020" i="1"/>
  <c r="AN2019" i="1" s="1"/>
  <c r="BL2020" i="1"/>
  <c r="BL2019" i="1" s="1"/>
  <c r="V2027" i="1"/>
  <c r="AT2027" i="1"/>
  <c r="P2038" i="1"/>
  <c r="AN2038" i="1"/>
  <c r="AN2037" i="1" s="1"/>
  <c r="BL2038" i="1"/>
  <c r="BL2037" i="1" s="1"/>
  <c r="N2042" i="1"/>
  <c r="T2042" i="1" s="1"/>
  <c r="Z2042" i="1" s="1"/>
  <c r="AF2042" i="1" s="1"/>
  <c r="AL2042" i="1" s="1"/>
  <c r="AR2042" i="1" s="1"/>
  <c r="AX2042" i="1" s="1"/>
  <c r="BD2042" i="1" s="1"/>
  <c r="BJ2042" i="1" s="1"/>
  <c r="BP2042" i="1" s="1"/>
  <c r="BU2042" i="1" s="1"/>
  <c r="BZ2042" i="1" s="1"/>
  <c r="CJ2042" i="1" s="1"/>
  <c r="CL2042" i="1" s="1"/>
  <c r="U2038" i="1"/>
  <c r="U2037" i="1" s="1"/>
  <c r="BV2038" i="1"/>
  <c r="BV2037" i="1" s="1"/>
  <c r="N2079" i="1"/>
  <c r="T2079" i="1" s="1"/>
  <c r="Z2079" i="1" s="1"/>
  <c r="AF2079" i="1" s="1"/>
  <c r="AL2079" i="1" s="1"/>
  <c r="AR2079" i="1" s="1"/>
  <c r="AX2079" i="1" s="1"/>
  <c r="BD2079" i="1" s="1"/>
  <c r="BJ2079" i="1" s="1"/>
  <c r="BP2079" i="1" s="1"/>
  <c r="BU2079" i="1" s="1"/>
  <c r="BZ2079" i="1" s="1"/>
  <c r="CJ2079" i="1" s="1"/>
  <c r="I2082" i="1"/>
  <c r="G2088" i="1"/>
  <c r="M2088" i="1" s="1"/>
  <c r="S2088" i="1" s="1"/>
  <c r="Y2088" i="1" s="1"/>
  <c r="AE2088" i="1" s="1"/>
  <c r="AK2088" i="1" s="1"/>
  <c r="AQ2088" i="1" s="1"/>
  <c r="AW2088" i="1" s="1"/>
  <c r="BC2088" i="1" s="1"/>
  <c r="BI2088" i="1" s="1"/>
  <c r="BO2088" i="1" s="1"/>
  <c r="BT2088" i="1" s="1"/>
  <c r="BY2088" i="1" s="1"/>
  <c r="CG2088" i="1" s="1"/>
  <c r="CB2081" i="1"/>
  <c r="M2090" i="1"/>
  <c r="S2090" i="1" s="1"/>
  <c r="Y2090" i="1" s="1"/>
  <c r="AE2090" i="1" s="1"/>
  <c r="AK2090" i="1" s="1"/>
  <c r="AQ2090" i="1" s="1"/>
  <c r="AW2090" i="1" s="1"/>
  <c r="BC2090" i="1" s="1"/>
  <c r="BI2090" i="1" s="1"/>
  <c r="BO2090" i="1" s="1"/>
  <c r="BT2090" i="1" s="1"/>
  <c r="BY2090" i="1" s="1"/>
  <c r="CG2090" i="1" s="1"/>
  <c r="AU2081" i="1"/>
  <c r="V2125" i="1"/>
  <c r="V2124" i="1" s="1"/>
  <c r="N2130" i="1"/>
  <c r="T2130" i="1" s="1"/>
  <c r="Z2130" i="1" s="1"/>
  <c r="AF2130" i="1" s="1"/>
  <c r="AL2130" i="1" s="1"/>
  <c r="AR2130" i="1" s="1"/>
  <c r="AX2130" i="1" s="1"/>
  <c r="BD2130" i="1" s="1"/>
  <c r="BJ2130" i="1" s="1"/>
  <c r="BP2130" i="1" s="1"/>
  <c r="BU2130" i="1" s="1"/>
  <c r="BZ2130" i="1" s="1"/>
  <c r="CJ2130" i="1" s="1"/>
  <c r="CL2130" i="1" s="1"/>
  <c r="L2141" i="1"/>
  <c r="R2141" i="1" s="1"/>
  <c r="X2141" i="1" s="1"/>
  <c r="AD2141" i="1" s="1"/>
  <c r="AJ2141" i="1" s="1"/>
  <c r="AP2141" i="1" s="1"/>
  <c r="AV2141" i="1" s="1"/>
  <c r="BB2141" i="1" s="1"/>
  <c r="BH2141" i="1" s="1"/>
  <c r="BN2141" i="1" s="1"/>
  <c r="BS2141" i="1" s="1"/>
  <c r="BX2141" i="1" s="1"/>
  <c r="CD2141" i="1" s="1"/>
  <c r="CF2141" i="1" s="1"/>
  <c r="L2147" i="1"/>
  <c r="R2147" i="1" s="1"/>
  <c r="X2147" i="1" s="1"/>
  <c r="AD2147" i="1" s="1"/>
  <c r="AJ2147" i="1" s="1"/>
  <c r="AP2147" i="1" s="1"/>
  <c r="AV2147" i="1" s="1"/>
  <c r="BB2147" i="1" s="1"/>
  <c r="BH2147" i="1" s="1"/>
  <c r="BN2147" i="1" s="1"/>
  <c r="BS2147" i="1" s="1"/>
  <c r="BX2147" i="1" s="1"/>
  <c r="CD2147" i="1" s="1"/>
  <c r="CF2147" i="1" s="1"/>
  <c r="M2147" i="1"/>
  <c r="S2147" i="1" s="1"/>
  <c r="Y2147" i="1" s="1"/>
  <c r="AE2147" i="1" s="1"/>
  <c r="AK2147" i="1" s="1"/>
  <c r="AQ2147" i="1" s="1"/>
  <c r="AW2147" i="1" s="1"/>
  <c r="BC2147" i="1" s="1"/>
  <c r="BI2147" i="1" s="1"/>
  <c r="BO2147" i="1" s="1"/>
  <c r="BT2147" i="1" s="1"/>
  <c r="BY2147" i="1" s="1"/>
  <c r="CG2147" i="1" s="1"/>
  <c r="CI2147" i="1" s="1"/>
  <c r="G2154" i="1"/>
  <c r="M2156" i="1"/>
  <c r="S2156" i="1" s="1"/>
  <c r="Y2156" i="1" s="1"/>
  <c r="AE2156" i="1" s="1"/>
  <c r="AK2156" i="1" s="1"/>
  <c r="AQ2156" i="1" s="1"/>
  <c r="AW2156" i="1" s="1"/>
  <c r="BC2156" i="1" s="1"/>
  <c r="BI2156" i="1" s="1"/>
  <c r="BO2156" i="1" s="1"/>
  <c r="BT2156" i="1" s="1"/>
  <c r="BY2156" i="1" s="1"/>
  <c r="CG2156" i="1" s="1"/>
  <c r="CI2156" i="1" s="1"/>
  <c r="BE2153" i="1"/>
  <c r="L2159" i="1"/>
  <c r="R2159" i="1" s="1"/>
  <c r="X2159" i="1" s="1"/>
  <c r="AD2159" i="1" s="1"/>
  <c r="AJ2159" i="1" s="1"/>
  <c r="AP2159" i="1" s="1"/>
  <c r="AV2159" i="1" s="1"/>
  <c r="BB2159" i="1" s="1"/>
  <c r="BH2159" i="1" s="1"/>
  <c r="BN2159" i="1" s="1"/>
  <c r="BS2159" i="1" s="1"/>
  <c r="BX2159" i="1" s="1"/>
  <c r="CD2159" i="1" s="1"/>
  <c r="CF2159" i="1" s="1"/>
  <c r="L2160" i="1"/>
  <c r="R2160" i="1" s="1"/>
  <c r="X2160" i="1" s="1"/>
  <c r="AD2160" i="1" s="1"/>
  <c r="AJ2160" i="1" s="1"/>
  <c r="AP2160" i="1" s="1"/>
  <c r="AV2160" i="1" s="1"/>
  <c r="BB2160" i="1" s="1"/>
  <c r="BH2160" i="1" s="1"/>
  <c r="BN2160" i="1" s="1"/>
  <c r="BS2160" i="1" s="1"/>
  <c r="BX2160" i="1" s="1"/>
  <c r="CD2160" i="1" s="1"/>
  <c r="CF2160" i="1" s="1"/>
  <c r="V2163" i="1"/>
  <c r="V2162" i="1" s="1"/>
  <c r="V2152" i="1" s="1"/>
  <c r="F2167" i="1"/>
  <c r="L2167" i="1" s="1"/>
  <c r="R2167" i="1" s="1"/>
  <c r="X2167" i="1" s="1"/>
  <c r="AD2167" i="1" s="1"/>
  <c r="AJ2167" i="1" s="1"/>
  <c r="AP2167" i="1" s="1"/>
  <c r="AV2167" i="1" s="1"/>
  <c r="BB2167" i="1" s="1"/>
  <c r="BH2167" i="1" s="1"/>
  <c r="BN2167" i="1" s="1"/>
  <c r="BS2167" i="1" s="1"/>
  <c r="BX2167" i="1" s="1"/>
  <c r="CD2167" i="1" s="1"/>
  <c r="CF2167" i="1" s="1"/>
  <c r="P2163" i="1"/>
  <c r="P2162" i="1" s="1"/>
  <c r="W2163" i="1"/>
  <c r="W2162" i="1" s="1"/>
  <c r="AN2163" i="1"/>
  <c r="AN2162" i="1" s="1"/>
  <c r="AU2163" i="1"/>
  <c r="AU2162" i="1" s="1"/>
  <c r="M2168" i="1"/>
  <c r="S2168" i="1" s="1"/>
  <c r="Y2168" i="1" s="1"/>
  <c r="AE2168" i="1" s="1"/>
  <c r="AK2168" i="1" s="1"/>
  <c r="AQ2168" i="1" s="1"/>
  <c r="AW2168" i="1" s="1"/>
  <c r="BC2168" i="1" s="1"/>
  <c r="BI2168" i="1" s="1"/>
  <c r="BO2168" i="1" s="1"/>
  <c r="BT2168" i="1" s="1"/>
  <c r="BY2168" i="1" s="1"/>
  <c r="CG2168" i="1" s="1"/>
  <c r="CI2168" i="1" s="1"/>
  <c r="H2177" i="1"/>
  <c r="BQ2177" i="1"/>
  <c r="BQ2176" i="1" s="1"/>
  <c r="F2184" i="1"/>
  <c r="P2184" i="1"/>
  <c r="P2183" i="1" s="1"/>
  <c r="P2182" i="1" s="1"/>
  <c r="BL2184" i="1"/>
  <c r="BL2183" i="1" s="1"/>
  <c r="BL2182" i="1" s="1"/>
  <c r="J2204" i="1"/>
  <c r="J2203" i="1" s="1"/>
  <c r="BK2204" i="1"/>
  <c r="BK2203" i="1" s="1"/>
  <c r="BA2204" i="1"/>
  <c r="BA2203" i="1" s="1"/>
  <c r="M2211" i="1"/>
  <c r="S2211" i="1" s="1"/>
  <c r="Y2211" i="1" s="1"/>
  <c r="AE2211" i="1" s="1"/>
  <c r="AK2211" i="1" s="1"/>
  <c r="AQ2211" i="1" s="1"/>
  <c r="AW2211" i="1" s="1"/>
  <c r="BC2211" i="1" s="1"/>
  <c r="BI2211" i="1" s="1"/>
  <c r="BO2211" i="1" s="1"/>
  <c r="BT2211" i="1" s="1"/>
  <c r="BY2211" i="1" s="1"/>
  <c r="CG2211" i="1" s="1"/>
  <c r="CI2211" i="1" s="1"/>
  <c r="G2210" i="1"/>
  <c r="M2221" i="1"/>
  <c r="S2221" i="1" s="1"/>
  <c r="Y2221" i="1" s="1"/>
  <c r="AE2221" i="1" s="1"/>
  <c r="AK2221" i="1" s="1"/>
  <c r="AQ2221" i="1" s="1"/>
  <c r="AW2221" i="1" s="1"/>
  <c r="BC2221" i="1" s="1"/>
  <c r="BI2221" i="1" s="1"/>
  <c r="BO2221" i="1" s="1"/>
  <c r="BT2221" i="1" s="1"/>
  <c r="BY2221" i="1" s="1"/>
  <c r="CG2221" i="1" s="1"/>
  <c r="CI2221" i="1" s="1"/>
  <c r="G2220" i="1"/>
  <c r="M2220" i="1" s="1"/>
  <c r="S2220" i="1" s="1"/>
  <c r="Y2220" i="1" s="1"/>
  <c r="AE2220" i="1" s="1"/>
  <c r="AK2220" i="1" s="1"/>
  <c r="AQ2220" i="1" s="1"/>
  <c r="AW2220" i="1" s="1"/>
  <c r="BC2220" i="1" s="1"/>
  <c r="BI2220" i="1" s="1"/>
  <c r="BO2220" i="1" s="1"/>
  <c r="BT2220" i="1" s="1"/>
  <c r="BY2220" i="1" s="1"/>
  <c r="CG2220" i="1" s="1"/>
  <c r="CI2220" i="1" s="1"/>
  <c r="N2229" i="1"/>
  <c r="T2229" i="1" s="1"/>
  <c r="Z2229" i="1" s="1"/>
  <c r="AF2229" i="1" s="1"/>
  <c r="AL2229" i="1" s="1"/>
  <c r="AR2229" i="1" s="1"/>
  <c r="AX2229" i="1" s="1"/>
  <c r="BD2229" i="1" s="1"/>
  <c r="BJ2229" i="1" s="1"/>
  <c r="BP2229" i="1" s="1"/>
  <c r="BU2229" i="1" s="1"/>
  <c r="BZ2229" i="1" s="1"/>
  <c r="CJ2229" i="1" s="1"/>
  <c r="CL2229" i="1" s="1"/>
  <c r="K2228" i="1"/>
  <c r="N2228" i="1" s="1"/>
  <c r="T2228" i="1" s="1"/>
  <c r="Z2228" i="1" s="1"/>
  <c r="AF2228" i="1" s="1"/>
  <c r="AL2228" i="1" s="1"/>
  <c r="AR2228" i="1" s="1"/>
  <c r="AX2228" i="1" s="1"/>
  <c r="BD2228" i="1" s="1"/>
  <c r="BJ2228" i="1" s="1"/>
  <c r="BP2228" i="1" s="1"/>
  <c r="BU2228" i="1" s="1"/>
  <c r="BZ2228" i="1" s="1"/>
  <c r="CJ2228" i="1" s="1"/>
  <c r="CL2228" i="1" s="1"/>
  <c r="L2246" i="1"/>
  <c r="R2246" i="1" s="1"/>
  <c r="X2246" i="1" s="1"/>
  <c r="AD2246" i="1" s="1"/>
  <c r="AJ2246" i="1" s="1"/>
  <c r="AP2246" i="1" s="1"/>
  <c r="AV2246" i="1" s="1"/>
  <c r="BB2246" i="1" s="1"/>
  <c r="BH2246" i="1" s="1"/>
  <c r="BN2246" i="1" s="1"/>
  <c r="BS2246" i="1" s="1"/>
  <c r="BX2246" i="1" s="1"/>
  <c r="CD2246" i="1" s="1"/>
  <c r="CF2246" i="1" s="1"/>
  <c r="I2245" i="1"/>
  <c r="M2257" i="1"/>
  <c r="S2257" i="1" s="1"/>
  <c r="Y2257" i="1" s="1"/>
  <c r="AE2257" i="1" s="1"/>
  <c r="AK2257" i="1" s="1"/>
  <c r="AQ2257" i="1" s="1"/>
  <c r="AW2257" i="1" s="1"/>
  <c r="BC2257" i="1" s="1"/>
  <c r="BI2257" i="1" s="1"/>
  <c r="BO2257" i="1" s="1"/>
  <c r="BT2257" i="1" s="1"/>
  <c r="BY2257" i="1" s="1"/>
  <c r="CG2257" i="1" s="1"/>
  <c r="CI2257" i="1" s="1"/>
  <c r="G2256" i="1"/>
  <c r="M2256" i="1" s="1"/>
  <c r="S2256" i="1" s="1"/>
  <c r="Y2256" i="1" s="1"/>
  <c r="AE2256" i="1" s="1"/>
  <c r="AK2256" i="1" s="1"/>
  <c r="AQ2256" i="1" s="1"/>
  <c r="AW2256" i="1" s="1"/>
  <c r="BC2256" i="1" s="1"/>
  <c r="BI2256" i="1" s="1"/>
  <c r="BO2256" i="1" s="1"/>
  <c r="BT2256" i="1" s="1"/>
  <c r="BY2256" i="1" s="1"/>
  <c r="CG2256" i="1" s="1"/>
  <c r="CI2256" i="1" s="1"/>
  <c r="BT2262" i="1"/>
  <c r="BY2262" i="1" s="1"/>
  <c r="CG2262" i="1" s="1"/>
  <c r="CI2262" i="1" s="1"/>
  <c r="M2264" i="1"/>
  <c r="S2264" i="1" s="1"/>
  <c r="Y2264" i="1" s="1"/>
  <c r="AE2264" i="1" s="1"/>
  <c r="AK2264" i="1" s="1"/>
  <c r="AQ2264" i="1" s="1"/>
  <c r="AW2264" i="1" s="1"/>
  <c r="BC2264" i="1" s="1"/>
  <c r="BI2264" i="1" s="1"/>
  <c r="BO2264" i="1" s="1"/>
  <c r="BT2264" i="1" s="1"/>
  <c r="BY2264" i="1" s="1"/>
  <c r="CG2264" i="1" s="1"/>
  <c r="CI2264" i="1" s="1"/>
  <c r="M2286" i="1"/>
  <c r="S2286" i="1" s="1"/>
  <c r="Y2286" i="1" s="1"/>
  <c r="AE2286" i="1" s="1"/>
  <c r="AK2286" i="1" s="1"/>
  <c r="AQ2286" i="1" s="1"/>
  <c r="AW2286" i="1" s="1"/>
  <c r="BC2286" i="1" s="1"/>
  <c r="BI2286" i="1" s="1"/>
  <c r="BO2286" i="1" s="1"/>
  <c r="BT2286" i="1" s="1"/>
  <c r="BY2286" i="1" s="1"/>
  <c r="CG2286" i="1" s="1"/>
  <c r="G2285" i="1"/>
  <c r="N2286" i="1"/>
  <c r="T2286" i="1" s="1"/>
  <c r="Z2286" i="1" s="1"/>
  <c r="AF2286" i="1" s="1"/>
  <c r="AL2286" i="1" s="1"/>
  <c r="AR2286" i="1" s="1"/>
  <c r="AX2286" i="1" s="1"/>
  <c r="BD2286" i="1" s="1"/>
  <c r="BJ2286" i="1" s="1"/>
  <c r="BP2286" i="1" s="1"/>
  <c r="BU2286" i="1" s="1"/>
  <c r="BZ2286" i="1" s="1"/>
  <c r="CJ2286" i="1" s="1"/>
  <c r="K2285" i="1"/>
  <c r="L2290" i="1"/>
  <c r="R2290" i="1" s="1"/>
  <c r="X2290" i="1" s="1"/>
  <c r="AD2290" i="1" s="1"/>
  <c r="AJ2290" i="1" s="1"/>
  <c r="AP2290" i="1" s="1"/>
  <c r="AV2290" i="1" s="1"/>
  <c r="BB2290" i="1" s="1"/>
  <c r="BH2290" i="1" s="1"/>
  <c r="BN2290" i="1" s="1"/>
  <c r="BS2290" i="1" s="1"/>
  <c r="BX2290" i="1" s="1"/>
  <c r="CD2290" i="1" s="1"/>
  <c r="F2289" i="1"/>
  <c r="AT2302" i="1"/>
  <c r="CB2302" i="1"/>
  <c r="L2313" i="1"/>
  <c r="R2313" i="1" s="1"/>
  <c r="X2313" i="1" s="1"/>
  <c r="AD2313" i="1" s="1"/>
  <c r="AJ2313" i="1" s="1"/>
  <c r="AP2313" i="1" s="1"/>
  <c r="AV2313" i="1" s="1"/>
  <c r="BB2313" i="1" s="1"/>
  <c r="BH2313" i="1" s="1"/>
  <c r="BN2313" i="1" s="1"/>
  <c r="BS2313" i="1" s="1"/>
  <c r="BX2313" i="1" s="1"/>
  <c r="CD2313" i="1" s="1"/>
  <c r="CF2313" i="1" s="1"/>
  <c r="I2312" i="1"/>
  <c r="I2311" i="1" s="1"/>
  <c r="AA2312" i="1"/>
  <c r="AA2311" i="1" s="1"/>
  <c r="BF2312" i="1"/>
  <c r="BF2311" i="1" s="1"/>
  <c r="N2168" i="1"/>
  <c r="T2168" i="1" s="1"/>
  <c r="Z2168" i="1" s="1"/>
  <c r="AF2168" i="1" s="1"/>
  <c r="AL2168" i="1" s="1"/>
  <c r="AR2168" i="1" s="1"/>
  <c r="AX2168" i="1" s="1"/>
  <c r="BD2168" i="1" s="1"/>
  <c r="BJ2168" i="1" s="1"/>
  <c r="BP2168" i="1" s="1"/>
  <c r="BU2168" i="1" s="1"/>
  <c r="BZ2168" i="1" s="1"/>
  <c r="CJ2168" i="1" s="1"/>
  <c r="CL2168" i="1" s="1"/>
  <c r="G2185" i="1"/>
  <c r="L2186" i="1"/>
  <c r="R2186" i="1" s="1"/>
  <c r="X2186" i="1" s="1"/>
  <c r="AD2186" i="1" s="1"/>
  <c r="AJ2186" i="1" s="1"/>
  <c r="AP2186" i="1" s="1"/>
  <c r="AV2186" i="1" s="1"/>
  <c r="BB2186" i="1" s="1"/>
  <c r="BH2186" i="1" s="1"/>
  <c r="BN2186" i="1" s="1"/>
  <c r="BS2186" i="1" s="1"/>
  <c r="BX2186" i="1" s="1"/>
  <c r="CD2186" i="1" s="1"/>
  <c r="CF2186" i="1" s="1"/>
  <c r="H2188" i="1"/>
  <c r="N2188" i="1" s="1"/>
  <c r="T2188" i="1" s="1"/>
  <c r="Z2188" i="1" s="1"/>
  <c r="AF2188" i="1" s="1"/>
  <c r="AL2188" i="1" s="1"/>
  <c r="AR2188" i="1" s="1"/>
  <c r="AX2188" i="1" s="1"/>
  <c r="BD2188" i="1" s="1"/>
  <c r="BJ2188" i="1" s="1"/>
  <c r="BP2188" i="1" s="1"/>
  <c r="BU2188" i="1" s="1"/>
  <c r="BZ2188" i="1" s="1"/>
  <c r="CJ2188" i="1" s="1"/>
  <c r="CL2188" i="1" s="1"/>
  <c r="N2193" i="1"/>
  <c r="T2193" i="1" s="1"/>
  <c r="Z2193" i="1" s="1"/>
  <c r="AF2193" i="1" s="1"/>
  <c r="AL2193" i="1" s="1"/>
  <c r="AR2193" i="1" s="1"/>
  <c r="AX2193" i="1" s="1"/>
  <c r="BD2193" i="1" s="1"/>
  <c r="BJ2193" i="1" s="1"/>
  <c r="BP2193" i="1" s="1"/>
  <c r="BU2193" i="1" s="1"/>
  <c r="BZ2193" i="1" s="1"/>
  <c r="CJ2193" i="1" s="1"/>
  <c r="CL2193" i="1" s="1"/>
  <c r="L2201" i="1"/>
  <c r="R2201" i="1" s="1"/>
  <c r="X2201" i="1" s="1"/>
  <c r="AD2201" i="1" s="1"/>
  <c r="AJ2201" i="1" s="1"/>
  <c r="AP2201" i="1" s="1"/>
  <c r="AV2201" i="1" s="1"/>
  <c r="BB2201" i="1" s="1"/>
  <c r="BH2201" i="1" s="1"/>
  <c r="BN2201" i="1" s="1"/>
  <c r="BS2201" i="1" s="1"/>
  <c r="BX2201" i="1" s="1"/>
  <c r="CD2201" i="1" s="1"/>
  <c r="CF2201" i="1" s="1"/>
  <c r="F2205" i="1"/>
  <c r="O2204" i="1"/>
  <c r="O2203" i="1" s="1"/>
  <c r="N2211" i="1"/>
  <c r="T2211" i="1" s="1"/>
  <c r="Z2211" i="1" s="1"/>
  <c r="AF2211" i="1" s="1"/>
  <c r="AL2211" i="1" s="1"/>
  <c r="AR2211" i="1" s="1"/>
  <c r="AX2211" i="1" s="1"/>
  <c r="BD2211" i="1" s="1"/>
  <c r="BJ2211" i="1" s="1"/>
  <c r="BP2211" i="1" s="1"/>
  <c r="BU2211" i="1" s="1"/>
  <c r="BZ2211" i="1" s="1"/>
  <c r="CJ2211" i="1" s="1"/>
  <c r="CL2211" i="1" s="1"/>
  <c r="F2217" i="1"/>
  <c r="L2217" i="1" s="1"/>
  <c r="R2217" i="1" s="1"/>
  <c r="X2217" i="1" s="1"/>
  <c r="AD2217" i="1" s="1"/>
  <c r="AJ2217" i="1" s="1"/>
  <c r="AP2217" i="1" s="1"/>
  <c r="AV2217" i="1" s="1"/>
  <c r="BB2217" i="1" s="1"/>
  <c r="BH2217" i="1" s="1"/>
  <c r="BN2217" i="1" s="1"/>
  <c r="BS2217" i="1" s="1"/>
  <c r="BX2217" i="1" s="1"/>
  <c r="CD2217" i="1" s="1"/>
  <c r="CF2217" i="1" s="1"/>
  <c r="M2222" i="1"/>
  <c r="S2222" i="1" s="1"/>
  <c r="Y2222" i="1" s="1"/>
  <c r="AE2222" i="1" s="1"/>
  <c r="AK2222" i="1" s="1"/>
  <c r="AQ2222" i="1" s="1"/>
  <c r="AW2222" i="1" s="1"/>
  <c r="BC2222" i="1" s="1"/>
  <c r="BI2222" i="1" s="1"/>
  <c r="BO2222" i="1" s="1"/>
  <c r="BT2222" i="1" s="1"/>
  <c r="BY2222" i="1" s="1"/>
  <c r="CG2222" i="1" s="1"/>
  <c r="CI2222" i="1" s="1"/>
  <c r="N2222" i="1"/>
  <c r="T2222" i="1" s="1"/>
  <c r="Z2222" i="1" s="1"/>
  <c r="AF2222" i="1" s="1"/>
  <c r="AL2222" i="1" s="1"/>
  <c r="AR2222" i="1" s="1"/>
  <c r="AX2222" i="1" s="1"/>
  <c r="BD2222" i="1" s="1"/>
  <c r="BJ2222" i="1" s="1"/>
  <c r="BP2222" i="1" s="1"/>
  <c r="BU2222" i="1" s="1"/>
  <c r="BZ2222" i="1" s="1"/>
  <c r="CJ2222" i="1" s="1"/>
  <c r="CL2222" i="1" s="1"/>
  <c r="Q2225" i="1"/>
  <c r="F2229" i="1"/>
  <c r="N2234" i="1"/>
  <c r="T2234" i="1" s="1"/>
  <c r="Z2234" i="1" s="1"/>
  <c r="AF2234" i="1" s="1"/>
  <c r="AL2234" i="1" s="1"/>
  <c r="AR2234" i="1" s="1"/>
  <c r="AX2234" i="1" s="1"/>
  <c r="BD2234" i="1" s="1"/>
  <c r="BJ2234" i="1" s="1"/>
  <c r="BP2234" i="1" s="1"/>
  <c r="BU2234" i="1" s="1"/>
  <c r="BZ2234" i="1" s="1"/>
  <c r="CJ2234" i="1" s="1"/>
  <c r="CL2234" i="1" s="1"/>
  <c r="H2237" i="1"/>
  <c r="H2249" i="1"/>
  <c r="M2258" i="1"/>
  <c r="S2258" i="1" s="1"/>
  <c r="Y2258" i="1" s="1"/>
  <c r="AE2258" i="1" s="1"/>
  <c r="AK2258" i="1" s="1"/>
  <c r="AQ2258" i="1" s="1"/>
  <c r="AW2258" i="1" s="1"/>
  <c r="BC2258" i="1" s="1"/>
  <c r="BI2258" i="1" s="1"/>
  <c r="BO2258" i="1" s="1"/>
  <c r="BT2258" i="1" s="1"/>
  <c r="BY2258" i="1" s="1"/>
  <c r="CG2258" i="1" s="1"/>
  <c r="CI2258" i="1" s="1"/>
  <c r="N2258" i="1"/>
  <c r="T2258" i="1" s="1"/>
  <c r="Z2258" i="1" s="1"/>
  <c r="AF2258" i="1" s="1"/>
  <c r="AL2258" i="1" s="1"/>
  <c r="AR2258" i="1" s="1"/>
  <c r="AX2258" i="1" s="1"/>
  <c r="BD2258" i="1" s="1"/>
  <c r="BJ2258" i="1" s="1"/>
  <c r="BP2258" i="1" s="1"/>
  <c r="BU2258" i="1" s="1"/>
  <c r="BZ2258" i="1" s="1"/>
  <c r="CJ2258" i="1" s="1"/>
  <c r="CL2258" i="1" s="1"/>
  <c r="BL2261" i="1"/>
  <c r="H2265" i="1"/>
  <c r="L2266" i="1"/>
  <c r="R2266" i="1" s="1"/>
  <c r="X2266" i="1" s="1"/>
  <c r="AD2266" i="1" s="1"/>
  <c r="AJ2266" i="1" s="1"/>
  <c r="AP2266" i="1" s="1"/>
  <c r="AV2266" i="1" s="1"/>
  <c r="BB2266" i="1" s="1"/>
  <c r="BH2266" i="1" s="1"/>
  <c r="BN2266" i="1" s="1"/>
  <c r="BS2266" i="1" s="1"/>
  <c r="BX2266" i="1" s="1"/>
  <c r="CD2266" i="1" s="1"/>
  <c r="CF2266" i="1" s="1"/>
  <c r="M2266" i="1"/>
  <c r="S2266" i="1" s="1"/>
  <c r="Y2266" i="1" s="1"/>
  <c r="AE2266" i="1" s="1"/>
  <c r="AK2266" i="1" s="1"/>
  <c r="AQ2266" i="1" s="1"/>
  <c r="AW2266" i="1" s="1"/>
  <c r="BC2266" i="1" s="1"/>
  <c r="BI2266" i="1" s="1"/>
  <c r="BO2266" i="1" s="1"/>
  <c r="BT2266" i="1" s="1"/>
  <c r="BY2266" i="1" s="1"/>
  <c r="CG2266" i="1" s="1"/>
  <c r="CI2266" i="1" s="1"/>
  <c r="M2274" i="1"/>
  <c r="S2274" i="1" s="1"/>
  <c r="Y2274" i="1" s="1"/>
  <c r="AE2274" i="1" s="1"/>
  <c r="AK2274" i="1" s="1"/>
  <c r="AQ2274" i="1" s="1"/>
  <c r="AW2274" i="1" s="1"/>
  <c r="BC2274" i="1" s="1"/>
  <c r="BI2274" i="1" s="1"/>
  <c r="BO2274" i="1" s="1"/>
  <c r="BT2274" i="1" s="1"/>
  <c r="BY2274" i="1" s="1"/>
  <c r="CG2274" i="1" s="1"/>
  <c r="H2277" i="1"/>
  <c r="H2281" i="1"/>
  <c r="L2282" i="1"/>
  <c r="R2282" i="1" s="1"/>
  <c r="X2282" i="1" s="1"/>
  <c r="AD2282" i="1" s="1"/>
  <c r="AJ2282" i="1" s="1"/>
  <c r="AP2282" i="1" s="1"/>
  <c r="AV2282" i="1" s="1"/>
  <c r="BB2282" i="1" s="1"/>
  <c r="BH2282" i="1" s="1"/>
  <c r="BN2282" i="1" s="1"/>
  <c r="BS2282" i="1" s="1"/>
  <c r="BX2282" i="1" s="1"/>
  <c r="CD2282" i="1" s="1"/>
  <c r="M2282" i="1"/>
  <c r="S2282" i="1" s="1"/>
  <c r="Y2282" i="1" s="1"/>
  <c r="AE2282" i="1" s="1"/>
  <c r="AK2282" i="1" s="1"/>
  <c r="AQ2282" i="1" s="1"/>
  <c r="AW2282" i="1" s="1"/>
  <c r="BC2282" i="1" s="1"/>
  <c r="BI2282" i="1" s="1"/>
  <c r="BO2282" i="1" s="1"/>
  <c r="M2290" i="1"/>
  <c r="S2290" i="1" s="1"/>
  <c r="Y2290" i="1" s="1"/>
  <c r="AE2290" i="1" s="1"/>
  <c r="AK2290" i="1" s="1"/>
  <c r="AQ2290" i="1" s="1"/>
  <c r="AW2290" i="1" s="1"/>
  <c r="BC2290" i="1" s="1"/>
  <c r="BI2290" i="1" s="1"/>
  <c r="BO2290" i="1" s="1"/>
  <c r="BT2290" i="1" s="1"/>
  <c r="BY2290" i="1" s="1"/>
  <c r="CG2290" i="1" s="1"/>
  <c r="H2294" i="1"/>
  <c r="L2304" i="1"/>
  <c r="R2304" i="1" s="1"/>
  <c r="X2304" i="1" s="1"/>
  <c r="AD2304" i="1" s="1"/>
  <c r="AJ2304" i="1" s="1"/>
  <c r="AP2304" i="1" s="1"/>
  <c r="AV2304" i="1" s="1"/>
  <c r="BB2304" i="1" s="1"/>
  <c r="BH2304" i="1" s="1"/>
  <c r="BN2304" i="1" s="1"/>
  <c r="BS2304" i="1" s="1"/>
  <c r="BX2304" i="1" s="1"/>
  <c r="CD2304" i="1" s="1"/>
  <c r="CF2304" i="1" s="1"/>
  <c r="F2303" i="1"/>
  <c r="AY2302" i="1"/>
  <c r="I2302" i="1"/>
  <c r="L2314" i="1"/>
  <c r="R2314" i="1" s="1"/>
  <c r="X2314" i="1" s="1"/>
  <c r="AD2314" i="1" s="1"/>
  <c r="AJ2314" i="1" s="1"/>
  <c r="AP2314" i="1" s="1"/>
  <c r="AV2314" i="1" s="1"/>
  <c r="BB2314" i="1" s="1"/>
  <c r="BH2314" i="1" s="1"/>
  <c r="BN2314" i="1" s="1"/>
  <c r="BS2314" i="1" s="1"/>
  <c r="BX2314" i="1" s="1"/>
  <c r="CD2314" i="1" s="1"/>
  <c r="CF2314" i="1" s="1"/>
  <c r="AB2312" i="1"/>
  <c r="AB2311" i="1" s="1"/>
  <c r="AU2312" i="1"/>
  <c r="AU2311" i="1" s="1"/>
  <c r="BL2312" i="1"/>
  <c r="BL2311" i="1" s="1"/>
  <c r="BK2323" i="1"/>
  <c r="V2323" i="1"/>
  <c r="AT2323" i="1"/>
  <c r="P2337" i="1"/>
  <c r="P2336" i="1" s="1"/>
  <c r="W2346" i="1"/>
  <c r="W2345" i="1" s="1"/>
  <c r="M2350" i="1"/>
  <c r="S2350" i="1" s="1"/>
  <c r="Y2350" i="1" s="1"/>
  <c r="AE2350" i="1" s="1"/>
  <c r="AK2350" i="1" s="1"/>
  <c r="AQ2350" i="1" s="1"/>
  <c r="AW2350" i="1" s="1"/>
  <c r="BC2350" i="1" s="1"/>
  <c r="BI2350" i="1" s="1"/>
  <c r="BO2350" i="1" s="1"/>
  <c r="BT2350" i="1" s="1"/>
  <c r="BY2350" i="1" s="1"/>
  <c r="CG2350" i="1" s="1"/>
  <c r="CI2350" i="1" s="1"/>
  <c r="K2346" i="1"/>
  <c r="K2345" i="1" s="1"/>
  <c r="AA2346" i="1"/>
  <c r="AA2345" i="1" s="1"/>
  <c r="AY2346" i="1"/>
  <c r="AY2345" i="1" s="1"/>
  <c r="BW2346" i="1"/>
  <c r="BW2345" i="1" s="1"/>
  <c r="N2353" i="1"/>
  <c r="T2353" i="1" s="1"/>
  <c r="Z2353" i="1" s="1"/>
  <c r="AF2353" i="1" s="1"/>
  <c r="AL2353" i="1" s="1"/>
  <c r="AR2353" i="1" s="1"/>
  <c r="AX2353" i="1" s="1"/>
  <c r="BD2353" i="1" s="1"/>
  <c r="BJ2353" i="1" s="1"/>
  <c r="BP2353" i="1" s="1"/>
  <c r="BU2353" i="1" s="1"/>
  <c r="BZ2353" i="1" s="1"/>
  <c r="CJ2353" i="1" s="1"/>
  <c r="CL2353" i="1" s="1"/>
  <c r="N2354" i="1"/>
  <c r="T2354" i="1" s="1"/>
  <c r="Z2354" i="1" s="1"/>
  <c r="AF2354" i="1" s="1"/>
  <c r="AL2354" i="1" s="1"/>
  <c r="AR2354" i="1" s="1"/>
  <c r="AX2354" i="1" s="1"/>
  <c r="BD2354" i="1" s="1"/>
  <c r="BJ2354" i="1" s="1"/>
  <c r="BP2354" i="1" s="1"/>
  <c r="BU2354" i="1" s="1"/>
  <c r="BZ2354" i="1" s="1"/>
  <c r="CJ2354" i="1" s="1"/>
  <c r="CL2354" i="1" s="1"/>
  <c r="M2411" i="1"/>
  <c r="S2411" i="1" s="1"/>
  <c r="Y2411" i="1" s="1"/>
  <c r="AE2411" i="1" s="1"/>
  <c r="AK2411" i="1" s="1"/>
  <c r="AQ2411" i="1" s="1"/>
  <c r="AW2411" i="1" s="1"/>
  <c r="BC2411" i="1" s="1"/>
  <c r="BI2411" i="1" s="1"/>
  <c r="BO2411" i="1" s="1"/>
  <c r="BT2411" i="1" s="1"/>
  <c r="BY2411" i="1" s="1"/>
  <c r="CG2411" i="1" s="1"/>
  <c r="CI2411" i="1" s="1"/>
  <c r="J2410" i="1"/>
  <c r="M2410" i="1" s="1"/>
  <c r="S2410" i="1" s="1"/>
  <c r="Y2410" i="1" s="1"/>
  <c r="AE2410" i="1" s="1"/>
  <c r="AK2410" i="1" s="1"/>
  <c r="AQ2410" i="1" s="1"/>
  <c r="AW2410" i="1" s="1"/>
  <c r="BC2410" i="1" s="1"/>
  <c r="BI2410" i="1" s="1"/>
  <c r="BO2410" i="1" s="1"/>
  <c r="BT2410" i="1" s="1"/>
  <c r="BY2410" i="1" s="1"/>
  <c r="CG2410" i="1" s="1"/>
  <c r="CI2410" i="1" s="1"/>
  <c r="L2442" i="1"/>
  <c r="R2442" i="1" s="1"/>
  <c r="X2442" i="1" s="1"/>
  <c r="AD2442" i="1" s="1"/>
  <c r="AJ2442" i="1" s="1"/>
  <c r="AP2442" i="1" s="1"/>
  <c r="AV2442" i="1" s="1"/>
  <c r="BB2442" i="1" s="1"/>
  <c r="BH2442" i="1" s="1"/>
  <c r="BN2442" i="1" s="1"/>
  <c r="BS2442" i="1" s="1"/>
  <c r="BX2442" i="1" s="1"/>
  <c r="CD2442" i="1" s="1"/>
  <c r="CF2442" i="1" s="1"/>
  <c r="F2441" i="1"/>
  <c r="L2441" i="1" s="1"/>
  <c r="R2441" i="1" s="1"/>
  <c r="X2441" i="1" s="1"/>
  <c r="AD2441" i="1" s="1"/>
  <c r="AJ2441" i="1" s="1"/>
  <c r="AP2441" i="1" s="1"/>
  <c r="AV2441" i="1" s="1"/>
  <c r="BB2441" i="1" s="1"/>
  <c r="BH2441" i="1" s="1"/>
  <c r="BN2441" i="1" s="1"/>
  <c r="BS2441" i="1" s="1"/>
  <c r="BX2441" i="1" s="1"/>
  <c r="CD2441" i="1" s="1"/>
  <c r="CF2441" i="1" s="1"/>
  <c r="M2179" i="1"/>
  <c r="S2179" i="1" s="1"/>
  <c r="Y2179" i="1" s="1"/>
  <c r="AE2179" i="1" s="1"/>
  <c r="AK2179" i="1" s="1"/>
  <c r="AQ2179" i="1" s="1"/>
  <c r="AW2179" i="1" s="1"/>
  <c r="BC2179" i="1" s="1"/>
  <c r="BI2179" i="1" s="1"/>
  <c r="BO2179" i="1" s="1"/>
  <c r="BT2179" i="1" s="1"/>
  <c r="BY2179" i="1" s="1"/>
  <c r="CG2179" i="1" s="1"/>
  <c r="CI2179" i="1" s="1"/>
  <c r="N2186" i="1"/>
  <c r="T2186" i="1" s="1"/>
  <c r="Z2186" i="1" s="1"/>
  <c r="AF2186" i="1" s="1"/>
  <c r="AL2186" i="1" s="1"/>
  <c r="AR2186" i="1" s="1"/>
  <c r="AX2186" i="1" s="1"/>
  <c r="BD2186" i="1" s="1"/>
  <c r="BJ2186" i="1" s="1"/>
  <c r="BP2186" i="1" s="1"/>
  <c r="BU2186" i="1" s="1"/>
  <c r="BZ2186" i="1" s="1"/>
  <c r="CJ2186" i="1" s="1"/>
  <c r="CL2186" i="1" s="1"/>
  <c r="L2193" i="1"/>
  <c r="R2193" i="1" s="1"/>
  <c r="X2193" i="1" s="1"/>
  <c r="AD2193" i="1" s="1"/>
  <c r="AJ2193" i="1" s="1"/>
  <c r="AP2193" i="1" s="1"/>
  <c r="AV2193" i="1" s="1"/>
  <c r="BB2193" i="1" s="1"/>
  <c r="BH2193" i="1" s="1"/>
  <c r="BN2193" i="1" s="1"/>
  <c r="BS2193" i="1" s="1"/>
  <c r="BX2193" i="1" s="1"/>
  <c r="CD2193" i="1" s="1"/>
  <c r="CF2193" i="1" s="1"/>
  <c r="M2195" i="1"/>
  <c r="S2195" i="1" s="1"/>
  <c r="Y2195" i="1" s="1"/>
  <c r="AE2195" i="1" s="1"/>
  <c r="AK2195" i="1" s="1"/>
  <c r="AQ2195" i="1" s="1"/>
  <c r="AW2195" i="1" s="1"/>
  <c r="BC2195" i="1" s="1"/>
  <c r="BI2195" i="1" s="1"/>
  <c r="BO2195" i="1" s="1"/>
  <c r="BT2195" i="1" s="1"/>
  <c r="BY2195" i="1" s="1"/>
  <c r="CG2195" i="1" s="1"/>
  <c r="CI2195" i="1" s="1"/>
  <c r="M2196" i="1"/>
  <c r="S2196" i="1" s="1"/>
  <c r="Y2196" i="1" s="1"/>
  <c r="AE2196" i="1" s="1"/>
  <c r="AK2196" i="1" s="1"/>
  <c r="AQ2196" i="1" s="1"/>
  <c r="AW2196" i="1" s="1"/>
  <c r="BC2196" i="1" s="1"/>
  <c r="BI2196" i="1" s="1"/>
  <c r="BO2196" i="1" s="1"/>
  <c r="BT2196" i="1" s="1"/>
  <c r="BY2196" i="1" s="1"/>
  <c r="CG2196" i="1" s="1"/>
  <c r="CI2196" i="1" s="1"/>
  <c r="M2197" i="1"/>
  <c r="S2197" i="1" s="1"/>
  <c r="Y2197" i="1" s="1"/>
  <c r="AE2197" i="1" s="1"/>
  <c r="AK2197" i="1" s="1"/>
  <c r="AQ2197" i="1" s="1"/>
  <c r="AW2197" i="1" s="1"/>
  <c r="BC2197" i="1" s="1"/>
  <c r="BI2197" i="1" s="1"/>
  <c r="BO2197" i="1" s="1"/>
  <c r="BT2197" i="1" s="1"/>
  <c r="BY2197" i="1" s="1"/>
  <c r="CG2197" i="1" s="1"/>
  <c r="CI2197" i="1" s="1"/>
  <c r="L2200" i="1"/>
  <c r="R2200" i="1" s="1"/>
  <c r="X2200" i="1" s="1"/>
  <c r="AD2200" i="1" s="1"/>
  <c r="AJ2200" i="1" s="1"/>
  <c r="AP2200" i="1" s="1"/>
  <c r="AV2200" i="1" s="1"/>
  <c r="BB2200" i="1" s="1"/>
  <c r="BH2200" i="1" s="1"/>
  <c r="BN2200" i="1" s="1"/>
  <c r="BS2200" i="1" s="1"/>
  <c r="BX2200" i="1" s="1"/>
  <c r="CD2200" i="1" s="1"/>
  <c r="CF2200" i="1" s="1"/>
  <c r="N2210" i="1"/>
  <c r="T2210" i="1" s="1"/>
  <c r="Z2210" i="1" s="1"/>
  <c r="AF2210" i="1" s="1"/>
  <c r="AL2210" i="1" s="1"/>
  <c r="AR2210" i="1" s="1"/>
  <c r="AX2210" i="1" s="1"/>
  <c r="BD2210" i="1" s="1"/>
  <c r="BJ2210" i="1" s="1"/>
  <c r="BP2210" i="1" s="1"/>
  <c r="BU2210" i="1" s="1"/>
  <c r="BZ2210" i="1" s="1"/>
  <c r="CJ2210" i="1" s="1"/>
  <c r="CL2210" i="1" s="1"/>
  <c r="L2211" i="1"/>
  <c r="R2211" i="1" s="1"/>
  <c r="X2211" i="1" s="1"/>
  <c r="AD2211" i="1" s="1"/>
  <c r="AJ2211" i="1" s="1"/>
  <c r="AP2211" i="1" s="1"/>
  <c r="AV2211" i="1" s="1"/>
  <c r="BB2211" i="1" s="1"/>
  <c r="BH2211" i="1" s="1"/>
  <c r="BN2211" i="1" s="1"/>
  <c r="BS2211" i="1" s="1"/>
  <c r="BX2211" i="1" s="1"/>
  <c r="CD2211" i="1" s="1"/>
  <c r="CF2211" i="1" s="1"/>
  <c r="M2218" i="1"/>
  <c r="S2218" i="1" s="1"/>
  <c r="Y2218" i="1" s="1"/>
  <c r="AE2218" i="1" s="1"/>
  <c r="AK2218" i="1" s="1"/>
  <c r="AQ2218" i="1" s="1"/>
  <c r="AW2218" i="1" s="1"/>
  <c r="BC2218" i="1" s="1"/>
  <c r="BI2218" i="1" s="1"/>
  <c r="BO2218" i="1" s="1"/>
  <c r="BT2218" i="1" s="1"/>
  <c r="BY2218" i="1" s="1"/>
  <c r="CG2218" i="1" s="1"/>
  <c r="CI2218" i="1" s="1"/>
  <c r="G2229" i="1"/>
  <c r="M2254" i="1"/>
  <c r="S2254" i="1" s="1"/>
  <c r="Y2254" i="1" s="1"/>
  <c r="AE2254" i="1" s="1"/>
  <c r="AK2254" i="1" s="1"/>
  <c r="AQ2254" i="1" s="1"/>
  <c r="AW2254" i="1" s="1"/>
  <c r="BC2254" i="1" s="1"/>
  <c r="BI2254" i="1" s="1"/>
  <c r="BO2254" i="1" s="1"/>
  <c r="BT2254" i="1" s="1"/>
  <c r="BY2254" i="1" s="1"/>
  <c r="CG2254" i="1" s="1"/>
  <c r="CI2254" i="1" s="1"/>
  <c r="F2269" i="1"/>
  <c r="F2285" i="1"/>
  <c r="BR2302" i="1"/>
  <c r="AC2302" i="1"/>
  <c r="CC2312" i="1"/>
  <c r="CC2311" i="1" s="1"/>
  <c r="AY2312" i="1"/>
  <c r="AY2311" i="1" s="1"/>
  <c r="L2318" i="1"/>
  <c r="R2318" i="1" s="1"/>
  <c r="X2318" i="1" s="1"/>
  <c r="AD2318" i="1" s="1"/>
  <c r="AJ2318" i="1" s="1"/>
  <c r="AP2318" i="1" s="1"/>
  <c r="AV2318" i="1" s="1"/>
  <c r="BB2318" i="1" s="1"/>
  <c r="BH2318" i="1" s="1"/>
  <c r="BN2318" i="1" s="1"/>
  <c r="BS2318" i="1" s="1"/>
  <c r="BX2318" i="1" s="1"/>
  <c r="CD2318" i="1" s="1"/>
  <c r="CF2318" i="1" s="1"/>
  <c r="F2317" i="1"/>
  <c r="L2317" i="1" s="1"/>
  <c r="R2317" i="1" s="1"/>
  <c r="X2317" i="1" s="1"/>
  <c r="AD2317" i="1" s="1"/>
  <c r="AJ2317" i="1" s="1"/>
  <c r="AP2317" i="1" s="1"/>
  <c r="AV2317" i="1" s="1"/>
  <c r="BB2317" i="1" s="1"/>
  <c r="BH2317" i="1" s="1"/>
  <c r="BN2317" i="1" s="1"/>
  <c r="BS2317" i="1" s="1"/>
  <c r="BX2317" i="1" s="1"/>
  <c r="CD2317" i="1" s="1"/>
  <c r="CF2317" i="1" s="1"/>
  <c r="AI2312" i="1"/>
  <c r="AI2311" i="1" s="1"/>
  <c r="CB2323" i="1"/>
  <c r="M2347" i="1"/>
  <c r="S2347" i="1" s="1"/>
  <c r="Y2347" i="1" s="1"/>
  <c r="AE2347" i="1" s="1"/>
  <c r="AK2347" i="1" s="1"/>
  <c r="AQ2347" i="1" s="1"/>
  <c r="AW2347" i="1" s="1"/>
  <c r="BC2347" i="1" s="1"/>
  <c r="BI2347" i="1" s="1"/>
  <c r="BO2347" i="1" s="1"/>
  <c r="BT2347" i="1" s="1"/>
  <c r="BY2347" i="1" s="1"/>
  <c r="CG2347" i="1" s="1"/>
  <c r="CI2347" i="1" s="1"/>
  <c r="BE2346" i="1"/>
  <c r="BE2345" i="1" s="1"/>
  <c r="Q2346" i="1"/>
  <c r="Q2345" i="1" s="1"/>
  <c r="AH2346" i="1"/>
  <c r="AH2345" i="1" s="1"/>
  <c r="AO2346" i="1"/>
  <c r="AO2345" i="1" s="1"/>
  <c r="BF2346" i="1"/>
  <c r="BF2345" i="1" s="1"/>
  <c r="BM2346" i="1"/>
  <c r="BM2345" i="1" s="1"/>
  <c r="CM2346" i="1"/>
  <c r="CM2345" i="1" s="1"/>
  <c r="N2351" i="1"/>
  <c r="T2351" i="1" s="1"/>
  <c r="Z2351" i="1" s="1"/>
  <c r="AF2351" i="1" s="1"/>
  <c r="AL2351" i="1" s="1"/>
  <c r="AR2351" i="1" s="1"/>
  <c r="AX2351" i="1" s="1"/>
  <c r="BD2351" i="1" s="1"/>
  <c r="BJ2351" i="1" s="1"/>
  <c r="BP2351" i="1" s="1"/>
  <c r="BU2351" i="1" s="1"/>
  <c r="BZ2351" i="1" s="1"/>
  <c r="CJ2351" i="1" s="1"/>
  <c r="CL2351" i="1" s="1"/>
  <c r="H2350" i="1"/>
  <c r="N2350" i="1" s="1"/>
  <c r="T2350" i="1" s="1"/>
  <c r="Z2350" i="1" s="1"/>
  <c r="AF2350" i="1" s="1"/>
  <c r="AL2350" i="1" s="1"/>
  <c r="AR2350" i="1" s="1"/>
  <c r="AX2350" i="1" s="1"/>
  <c r="BD2350" i="1" s="1"/>
  <c r="BJ2350" i="1" s="1"/>
  <c r="BP2350" i="1" s="1"/>
  <c r="BU2350" i="1" s="1"/>
  <c r="BZ2350" i="1" s="1"/>
  <c r="CJ2350" i="1" s="1"/>
  <c r="CL2350" i="1" s="1"/>
  <c r="AN2357" i="1"/>
  <c r="L2430" i="1"/>
  <c r="R2430" i="1" s="1"/>
  <c r="X2430" i="1" s="1"/>
  <c r="AD2430" i="1" s="1"/>
  <c r="AJ2430" i="1" s="1"/>
  <c r="AP2430" i="1" s="1"/>
  <c r="AV2430" i="1" s="1"/>
  <c r="BB2430" i="1" s="1"/>
  <c r="BH2430" i="1" s="1"/>
  <c r="BN2430" i="1" s="1"/>
  <c r="BS2430" i="1" s="1"/>
  <c r="BX2430" i="1" s="1"/>
  <c r="CD2430" i="1" s="1"/>
  <c r="CF2430" i="1" s="1"/>
  <c r="F2429" i="1"/>
  <c r="N2192" i="1"/>
  <c r="T2192" i="1" s="1"/>
  <c r="Z2192" i="1" s="1"/>
  <c r="AF2192" i="1" s="1"/>
  <c r="AL2192" i="1" s="1"/>
  <c r="AR2192" i="1" s="1"/>
  <c r="AX2192" i="1" s="1"/>
  <c r="BD2192" i="1" s="1"/>
  <c r="BJ2192" i="1" s="1"/>
  <c r="BP2192" i="1" s="1"/>
  <c r="BU2192" i="1" s="1"/>
  <c r="BZ2192" i="1" s="1"/>
  <c r="CJ2192" i="1" s="1"/>
  <c r="CL2192" i="1" s="1"/>
  <c r="BW2183" i="1"/>
  <c r="BW2182" i="1" s="1"/>
  <c r="CB2204" i="1"/>
  <c r="CB2203" i="1" s="1"/>
  <c r="K2204" i="1"/>
  <c r="K2203" i="1" s="1"/>
  <c r="N2209" i="1"/>
  <c r="T2209" i="1" s="1"/>
  <c r="Z2209" i="1" s="1"/>
  <c r="AF2209" i="1" s="1"/>
  <c r="AL2209" i="1" s="1"/>
  <c r="AR2209" i="1" s="1"/>
  <c r="AX2209" i="1" s="1"/>
  <c r="BD2209" i="1" s="1"/>
  <c r="BJ2209" i="1" s="1"/>
  <c r="BP2209" i="1" s="1"/>
  <c r="BU2209" i="1" s="1"/>
  <c r="BZ2209" i="1" s="1"/>
  <c r="CJ2209" i="1" s="1"/>
  <c r="CL2209" i="1" s="1"/>
  <c r="U2204" i="1"/>
  <c r="U2203" i="1" s="1"/>
  <c r="AO2204" i="1"/>
  <c r="AO2203" i="1" s="1"/>
  <c r="BM2204" i="1"/>
  <c r="BM2203" i="1" s="1"/>
  <c r="CM2204" i="1"/>
  <c r="CM2203" i="1" s="1"/>
  <c r="L2210" i="1"/>
  <c r="R2210" i="1" s="1"/>
  <c r="X2210" i="1" s="1"/>
  <c r="AD2210" i="1" s="1"/>
  <c r="AJ2210" i="1" s="1"/>
  <c r="AP2210" i="1" s="1"/>
  <c r="AV2210" i="1" s="1"/>
  <c r="BB2210" i="1" s="1"/>
  <c r="BH2210" i="1" s="1"/>
  <c r="BN2210" i="1" s="1"/>
  <c r="BS2210" i="1" s="1"/>
  <c r="BX2210" i="1" s="1"/>
  <c r="CD2210" i="1" s="1"/>
  <c r="CF2210" i="1" s="1"/>
  <c r="N2230" i="1"/>
  <c r="T2230" i="1" s="1"/>
  <c r="Z2230" i="1" s="1"/>
  <c r="AF2230" i="1" s="1"/>
  <c r="AL2230" i="1" s="1"/>
  <c r="AR2230" i="1" s="1"/>
  <c r="AX2230" i="1" s="1"/>
  <c r="BD2230" i="1" s="1"/>
  <c r="BJ2230" i="1" s="1"/>
  <c r="BP2230" i="1" s="1"/>
  <c r="BU2230" i="1" s="1"/>
  <c r="BZ2230" i="1" s="1"/>
  <c r="CJ2230" i="1" s="1"/>
  <c r="CL2230" i="1" s="1"/>
  <c r="BS2262" i="1"/>
  <c r="BX2262" i="1" s="1"/>
  <c r="CD2262" i="1" s="1"/>
  <c r="CF2262" i="1" s="1"/>
  <c r="L2265" i="1"/>
  <c r="R2265" i="1" s="1"/>
  <c r="X2265" i="1" s="1"/>
  <c r="AD2265" i="1" s="1"/>
  <c r="AJ2265" i="1" s="1"/>
  <c r="AP2265" i="1" s="1"/>
  <c r="AV2265" i="1" s="1"/>
  <c r="BB2265" i="1" s="1"/>
  <c r="BH2265" i="1" s="1"/>
  <c r="BN2265" i="1" s="1"/>
  <c r="BS2265" i="1" s="1"/>
  <c r="BX2265" i="1" s="1"/>
  <c r="CD2265" i="1" s="1"/>
  <c r="CF2265" i="1" s="1"/>
  <c r="M2265" i="1"/>
  <c r="S2265" i="1" s="1"/>
  <c r="Y2265" i="1" s="1"/>
  <c r="AE2265" i="1" s="1"/>
  <c r="AK2265" i="1" s="1"/>
  <c r="AQ2265" i="1" s="1"/>
  <c r="AW2265" i="1" s="1"/>
  <c r="BC2265" i="1" s="1"/>
  <c r="BI2265" i="1" s="1"/>
  <c r="BO2265" i="1" s="1"/>
  <c r="BT2265" i="1" s="1"/>
  <c r="BY2265" i="1" s="1"/>
  <c r="CG2265" i="1" s="1"/>
  <c r="CI2265" i="1" s="1"/>
  <c r="M2273" i="1"/>
  <c r="S2273" i="1" s="1"/>
  <c r="Y2273" i="1" s="1"/>
  <c r="AE2273" i="1" s="1"/>
  <c r="AK2273" i="1" s="1"/>
  <c r="AQ2273" i="1" s="1"/>
  <c r="AW2273" i="1" s="1"/>
  <c r="BC2273" i="1" s="1"/>
  <c r="BI2273" i="1" s="1"/>
  <c r="BO2273" i="1" s="1"/>
  <c r="BT2273" i="1" s="1"/>
  <c r="BY2273" i="1" s="1"/>
  <c r="CG2273" i="1" s="1"/>
  <c r="L2281" i="1"/>
  <c r="R2281" i="1" s="1"/>
  <c r="X2281" i="1" s="1"/>
  <c r="AD2281" i="1" s="1"/>
  <c r="AJ2281" i="1" s="1"/>
  <c r="AP2281" i="1" s="1"/>
  <c r="AV2281" i="1" s="1"/>
  <c r="BB2281" i="1" s="1"/>
  <c r="BH2281" i="1" s="1"/>
  <c r="BN2281" i="1" s="1"/>
  <c r="BS2281" i="1" s="1"/>
  <c r="BX2281" i="1" s="1"/>
  <c r="CD2281" i="1" s="1"/>
  <c r="M2281" i="1"/>
  <c r="S2281" i="1" s="1"/>
  <c r="Y2281" i="1" s="1"/>
  <c r="AE2281" i="1" s="1"/>
  <c r="AK2281" i="1" s="1"/>
  <c r="AQ2281" i="1" s="1"/>
  <c r="AW2281" i="1" s="1"/>
  <c r="BC2281" i="1" s="1"/>
  <c r="BI2281" i="1" s="1"/>
  <c r="BO2281" i="1" s="1"/>
  <c r="M2289" i="1"/>
  <c r="S2289" i="1" s="1"/>
  <c r="Y2289" i="1" s="1"/>
  <c r="AE2289" i="1" s="1"/>
  <c r="AK2289" i="1" s="1"/>
  <c r="AQ2289" i="1" s="1"/>
  <c r="AW2289" i="1" s="1"/>
  <c r="BC2289" i="1" s="1"/>
  <c r="BI2289" i="1" s="1"/>
  <c r="BO2289" i="1" s="1"/>
  <c r="BT2289" i="1" s="1"/>
  <c r="BY2289" i="1" s="1"/>
  <c r="CG2289" i="1" s="1"/>
  <c r="M2298" i="1"/>
  <c r="S2298" i="1" s="1"/>
  <c r="Y2298" i="1" s="1"/>
  <c r="AE2298" i="1" s="1"/>
  <c r="AK2298" i="1" s="1"/>
  <c r="AQ2298" i="1" s="1"/>
  <c r="AW2298" i="1" s="1"/>
  <c r="BC2298" i="1" s="1"/>
  <c r="BI2298" i="1" s="1"/>
  <c r="BO2298" i="1" s="1"/>
  <c r="BT2298" i="1" s="1"/>
  <c r="BY2298" i="1" s="1"/>
  <c r="CG2298" i="1" s="1"/>
  <c r="CI2298" i="1" s="1"/>
  <c r="M2299" i="1"/>
  <c r="S2299" i="1" s="1"/>
  <c r="Y2299" i="1" s="1"/>
  <c r="AE2299" i="1" s="1"/>
  <c r="AK2299" i="1" s="1"/>
  <c r="AQ2299" i="1" s="1"/>
  <c r="AW2299" i="1" s="1"/>
  <c r="BC2299" i="1" s="1"/>
  <c r="BI2299" i="1" s="1"/>
  <c r="BO2299" i="1" s="1"/>
  <c r="BT2299" i="1" s="1"/>
  <c r="BY2299" i="1" s="1"/>
  <c r="CG2299" i="1" s="1"/>
  <c r="CI2299" i="1" s="1"/>
  <c r="M2300" i="1"/>
  <c r="S2300" i="1" s="1"/>
  <c r="Y2300" i="1" s="1"/>
  <c r="AE2300" i="1" s="1"/>
  <c r="AK2300" i="1" s="1"/>
  <c r="AQ2300" i="1" s="1"/>
  <c r="AW2300" i="1" s="1"/>
  <c r="BC2300" i="1" s="1"/>
  <c r="BI2300" i="1" s="1"/>
  <c r="BO2300" i="1" s="1"/>
  <c r="BT2300" i="1" s="1"/>
  <c r="BY2300" i="1" s="1"/>
  <c r="CG2300" i="1" s="1"/>
  <c r="CI2300" i="1" s="1"/>
  <c r="BG2302" i="1"/>
  <c r="M2305" i="1"/>
  <c r="S2305" i="1" s="1"/>
  <c r="Y2305" i="1" s="1"/>
  <c r="AE2305" i="1" s="1"/>
  <c r="AK2305" i="1" s="1"/>
  <c r="AQ2305" i="1" s="1"/>
  <c r="AW2305" i="1" s="1"/>
  <c r="BC2305" i="1" s="1"/>
  <c r="BI2305" i="1" s="1"/>
  <c r="BO2305" i="1" s="1"/>
  <c r="BT2305" i="1" s="1"/>
  <c r="BY2305" i="1" s="1"/>
  <c r="CG2305" i="1" s="1"/>
  <c r="CI2305" i="1" s="1"/>
  <c r="G2304" i="1"/>
  <c r="N2305" i="1"/>
  <c r="T2305" i="1" s="1"/>
  <c r="Z2305" i="1" s="1"/>
  <c r="AF2305" i="1" s="1"/>
  <c r="AL2305" i="1" s="1"/>
  <c r="AR2305" i="1" s="1"/>
  <c r="AX2305" i="1" s="1"/>
  <c r="BD2305" i="1" s="1"/>
  <c r="BJ2305" i="1" s="1"/>
  <c r="BP2305" i="1" s="1"/>
  <c r="BU2305" i="1" s="1"/>
  <c r="BZ2305" i="1" s="1"/>
  <c r="CJ2305" i="1" s="1"/>
  <c r="CL2305" i="1" s="1"/>
  <c r="K2304" i="1"/>
  <c r="BA2302" i="1"/>
  <c r="M2308" i="1"/>
  <c r="S2308" i="1" s="1"/>
  <c r="Y2308" i="1" s="1"/>
  <c r="AE2308" i="1" s="1"/>
  <c r="AK2308" i="1" s="1"/>
  <c r="AQ2308" i="1" s="1"/>
  <c r="AW2308" i="1" s="1"/>
  <c r="BC2308" i="1" s="1"/>
  <c r="BI2308" i="1" s="1"/>
  <c r="BO2308" i="1" s="1"/>
  <c r="BT2308" i="1" s="1"/>
  <c r="BY2308" i="1" s="1"/>
  <c r="CG2308" i="1" s="1"/>
  <c r="CI2308" i="1" s="1"/>
  <c r="G2307" i="1"/>
  <c r="M2307" i="1" s="1"/>
  <c r="S2307" i="1" s="1"/>
  <c r="Y2307" i="1" s="1"/>
  <c r="AE2307" i="1" s="1"/>
  <c r="AK2307" i="1" s="1"/>
  <c r="AQ2307" i="1" s="1"/>
  <c r="AW2307" i="1" s="1"/>
  <c r="BC2307" i="1" s="1"/>
  <c r="BI2307" i="1" s="1"/>
  <c r="BO2307" i="1" s="1"/>
  <c r="BT2307" i="1" s="1"/>
  <c r="BY2307" i="1" s="1"/>
  <c r="CG2307" i="1" s="1"/>
  <c r="CI2307" i="1" s="1"/>
  <c r="AO2302" i="1"/>
  <c r="BQ2312" i="1"/>
  <c r="BQ2311" i="1" s="1"/>
  <c r="W2312" i="1"/>
  <c r="W2311" i="1" s="1"/>
  <c r="BW2312" i="1"/>
  <c r="BW2311" i="1" s="1"/>
  <c r="AA2323" i="1"/>
  <c r="AY2323" i="1"/>
  <c r="BM2323" i="1"/>
  <c r="BR2337" i="1"/>
  <c r="BR2336" i="1" s="1"/>
  <c r="L2343" i="1"/>
  <c r="R2343" i="1" s="1"/>
  <c r="X2343" i="1" s="1"/>
  <c r="AD2343" i="1" s="1"/>
  <c r="AJ2343" i="1" s="1"/>
  <c r="AP2343" i="1" s="1"/>
  <c r="AV2343" i="1" s="1"/>
  <c r="BB2343" i="1" s="1"/>
  <c r="BH2343" i="1" s="1"/>
  <c r="BN2343" i="1" s="1"/>
  <c r="BS2343" i="1" s="1"/>
  <c r="BX2343" i="1" s="1"/>
  <c r="CD2343" i="1" s="1"/>
  <c r="CF2343" i="1" s="1"/>
  <c r="F2342" i="1"/>
  <c r="L2342" i="1" s="1"/>
  <c r="R2342" i="1" s="1"/>
  <c r="X2342" i="1" s="1"/>
  <c r="AD2342" i="1" s="1"/>
  <c r="AJ2342" i="1" s="1"/>
  <c r="AP2342" i="1" s="1"/>
  <c r="AV2342" i="1" s="1"/>
  <c r="BB2342" i="1" s="1"/>
  <c r="BH2342" i="1" s="1"/>
  <c r="BN2342" i="1" s="1"/>
  <c r="BS2342" i="1" s="1"/>
  <c r="BX2342" i="1" s="1"/>
  <c r="CD2342" i="1" s="1"/>
  <c r="CF2342" i="1" s="1"/>
  <c r="N2347" i="1"/>
  <c r="T2347" i="1" s="1"/>
  <c r="Z2347" i="1" s="1"/>
  <c r="AF2347" i="1" s="1"/>
  <c r="AL2347" i="1" s="1"/>
  <c r="AR2347" i="1" s="1"/>
  <c r="AX2347" i="1" s="1"/>
  <c r="BD2347" i="1" s="1"/>
  <c r="BJ2347" i="1" s="1"/>
  <c r="BP2347" i="1" s="1"/>
  <c r="BU2347" i="1" s="1"/>
  <c r="BZ2347" i="1" s="1"/>
  <c r="CJ2347" i="1" s="1"/>
  <c r="CL2347" i="1" s="1"/>
  <c r="N2348" i="1"/>
  <c r="T2348" i="1" s="1"/>
  <c r="Z2348" i="1" s="1"/>
  <c r="AF2348" i="1" s="1"/>
  <c r="AL2348" i="1" s="1"/>
  <c r="AR2348" i="1" s="1"/>
  <c r="AX2348" i="1" s="1"/>
  <c r="BD2348" i="1" s="1"/>
  <c r="BJ2348" i="1" s="1"/>
  <c r="BP2348" i="1" s="1"/>
  <c r="BU2348" i="1" s="1"/>
  <c r="BZ2348" i="1" s="1"/>
  <c r="CJ2348" i="1" s="1"/>
  <c r="CL2348" i="1" s="1"/>
  <c r="U2346" i="1"/>
  <c r="U2345" i="1" s="1"/>
  <c r="AS2346" i="1"/>
  <c r="AS2345" i="1" s="1"/>
  <c r="BQ2346" i="1"/>
  <c r="BQ2345" i="1" s="1"/>
  <c r="AU2346" i="1"/>
  <c r="AU2345" i="1" s="1"/>
  <c r="BV2367" i="1"/>
  <c r="U2378" i="1"/>
  <c r="P2440" i="1"/>
  <c r="L2522" i="1"/>
  <c r="R2522" i="1" s="1"/>
  <c r="F2521" i="1"/>
  <c r="F2520" i="1" s="1"/>
  <c r="M2522" i="1"/>
  <c r="S2522" i="1" s="1"/>
  <c r="Y2522" i="1" s="1"/>
  <c r="AE2522" i="1" s="1"/>
  <c r="AK2522" i="1" s="1"/>
  <c r="AQ2522" i="1" s="1"/>
  <c r="AW2522" i="1" s="1"/>
  <c r="BC2522" i="1" s="1"/>
  <c r="BI2522" i="1" s="1"/>
  <c r="BO2522" i="1" s="1"/>
  <c r="BT2522" i="1" s="1"/>
  <c r="BY2522" i="1" s="1"/>
  <c r="CG2522" i="1" s="1"/>
  <c r="CI2522" i="1" s="1"/>
  <c r="J2521" i="1"/>
  <c r="M2521" i="1" s="1"/>
  <c r="S2521" i="1" s="1"/>
  <c r="Y2521" i="1" s="1"/>
  <c r="AE2521" i="1" s="1"/>
  <c r="AK2521" i="1" s="1"/>
  <c r="AQ2521" i="1" s="1"/>
  <c r="AW2521" i="1" s="1"/>
  <c r="BC2521" i="1" s="1"/>
  <c r="BI2521" i="1" s="1"/>
  <c r="BO2521" i="1" s="1"/>
  <c r="BT2521" i="1" s="1"/>
  <c r="BY2521" i="1" s="1"/>
  <c r="CG2521" i="1" s="1"/>
  <c r="CI2521" i="1" s="1"/>
  <c r="Q2520" i="1"/>
  <c r="AG2520" i="1"/>
  <c r="BE2520" i="1"/>
  <c r="K2575" i="1"/>
  <c r="L2305" i="1"/>
  <c r="R2305" i="1" s="1"/>
  <c r="X2305" i="1" s="1"/>
  <c r="AD2305" i="1" s="1"/>
  <c r="AJ2305" i="1" s="1"/>
  <c r="AP2305" i="1" s="1"/>
  <c r="AV2305" i="1" s="1"/>
  <c r="BB2305" i="1" s="1"/>
  <c r="BH2305" i="1" s="1"/>
  <c r="BN2305" i="1" s="1"/>
  <c r="BS2305" i="1" s="1"/>
  <c r="BX2305" i="1" s="1"/>
  <c r="CD2305" i="1" s="1"/>
  <c r="CF2305" i="1" s="1"/>
  <c r="N2315" i="1"/>
  <c r="T2315" i="1" s="1"/>
  <c r="Z2315" i="1" s="1"/>
  <c r="AF2315" i="1" s="1"/>
  <c r="AL2315" i="1" s="1"/>
  <c r="AR2315" i="1" s="1"/>
  <c r="AX2315" i="1" s="1"/>
  <c r="BD2315" i="1" s="1"/>
  <c r="BJ2315" i="1" s="1"/>
  <c r="BP2315" i="1" s="1"/>
  <c r="BU2315" i="1" s="1"/>
  <c r="BZ2315" i="1" s="1"/>
  <c r="CJ2315" i="1" s="1"/>
  <c r="CL2315" i="1" s="1"/>
  <c r="L2319" i="1"/>
  <c r="R2319" i="1" s="1"/>
  <c r="X2319" i="1" s="1"/>
  <c r="AD2319" i="1" s="1"/>
  <c r="AJ2319" i="1" s="1"/>
  <c r="AP2319" i="1" s="1"/>
  <c r="AV2319" i="1" s="1"/>
  <c r="BB2319" i="1" s="1"/>
  <c r="BH2319" i="1" s="1"/>
  <c r="BN2319" i="1" s="1"/>
  <c r="BS2319" i="1" s="1"/>
  <c r="BX2319" i="1" s="1"/>
  <c r="CD2319" i="1" s="1"/>
  <c r="CF2319" i="1" s="1"/>
  <c r="M2319" i="1"/>
  <c r="S2319" i="1" s="1"/>
  <c r="Y2319" i="1" s="1"/>
  <c r="AE2319" i="1" s="1"/>
  <c r="AK2319" i="1" s="1"/>
  <c r="AQ2319" i="1" s="1"/>
  <c r="AW2319" i="1" s="1"/>
  <c r="BC2319" i="1" s="1"/>
  <c r="BI2319" i="1" s="1"/>
  <c r="BO2319" i="1" s="1"/>
  <c r="BT2319" i="1" s="1"/>
  <c r="BY2319" i="1" s="1"/>
  <c r="CG2319" i="1" s="1"/>
  <c r="CI2319" i="1" s="1"/>
  <c r="AI2323" i="1"/>
  <c r="L2325" i="1"/>
  <c r="R2325" i="1" s="1"/>
  <c r="X2325" i="1" s="1"/>
  <c r="AD2325" i="1" s="1"/>
  <c r="AJ2325" i="1" s="1"/>
  <c r="AP2325" i="1" s="1"/>
  <c r="AV2325" i="1" s="1"/>
  <c r="BB2325" i="1" s="1"/>
  <c r="BH2325" i="1" s="1"/>
  <c r="BN2325" i="1" s="1"/>
  <c r="BS2325" i="1" s="1"/>
  <c r="BX2325" i="1" s="1"/>
  <c r="CD2325" i="1" s="1"/>
  <c r="CF2325" i="1" s="1"/>
  <c r="AS2323" i="1"/>
  <c r="L2340" i="1"/>
  <c r="R2340" i="1" s="1"/>
  <c r="X2340" i="1" s="1"/>
  <c r="AD2340" i="1" s="1"/>
  <c r="AJ2340" i="1" s="1"/>
  <c r="AP2340" i="1" s="1"/>
  <c r="AV2340" i="1" s="1"/>
  <c r="BB2340" i="1" s="1"/>
  <c r="BH2340" i="1" s="1"/>
  <c r="BN2340" i="1" s="1"/>
  <c r="BS2340" i="1" s="1"/>
  <c r="BX2340" i="1" s="1"/>
  <c r="CD2340" i="1" s="1"/>
  <c r="AA2337" i="1"/>
  <c r="AA2336" i="1" s="1"/>
  <c r="AY2337" i="1"/>
  <c r="AY2336" i="1" s="1"/>
  <c r="BW2337" i="1"/>
  <c r="BW2336" i="1" s="1"/>
  <c r="M2343" i="1"/>
  <c r="S2343" i="1" s="1"/>
  <c r="Y2343" i="1" s="1"/>
  <c r="AE2343" i="1" s="1"/>
  <c r="AK2343" i="1" s="1"/>
  <c r="AQ2343" i="1" s="1"/>
  <c r="AW2343" i="1" s="1"/>
  <c r="BC2343" i="1" s="1"/>
  <c r="BI2343" i="1" s="1"/>
  <c r="BO2343" i="1" s="1"/>
  <c r="BT2343" i="1" s="1"/>
  <c r="BY2343" i="1" s="1"/>
  <c r="CG2343" i="1" s="1"/>
  <c r="CI2343" i="1" s="1"/>
  <c r="F2358" i="1"/>
  <c r="H2361" i="1"/>
  <c r="N2361" i="1" s="1"/>
  <c r="T2361" i="1" s="1"/>
  <c r="Z2361" i="1" s="1"/>
  <c r="AF2361" i="1" s="1"/>
  <c r="AL2361" i="1" s="1"/>
  <c r="AR2361" i="1" s="1"/>
  <c r="AX2361" i="1" s="1"/>
  <c r="BD2361" i="1" s="1"/>
  <c r="BJ2361" i="1" s="1"/>
  <c r="BP2361" i="1" s="1"/>
  <c r="BU2361" i="1" s="1"/>
  <c r="BZ2361" i="1" s="1"/>
  <c r="CJ2361" i="1" s="1"/>
  <c r="CL2361" i="1" s="1"/>
  <c r="P2357" i="1"/>
  <c r="N2365" i="1"/>
  <c r="T2365" i="1" s="1"/>
  <c r="Z2365" i="1" s="1"/>
  <c r="AF2365" i="1" s="1"/>
  <c r="AL2365" i="1" s="1"/>
  <c r="AR2365" i="1" s="1"/>
  <c r="AX2365" i="1" s="1"/>
  <c r="BD2365" i="1" s="1"/>
  <c r="BJ2365" i="1" s="1"/>
  <c r="BP2365" i="1" s="1"/>
  <c r="BU2365" i="1" s="1"/>
  <c r="BZ2365" i="1" s="1"/>
  <c r="CJ2365" i="1" s="1"/>
  <c r="CL2365" i="1" s="1"/>
  <c r="H2364" i="1"/>
  <c r="N2364" i="1" s="1"/>
  <c r="T2364" i="1" s="1"/>
  <c r="Z2364" i="1" s="1"/>
  <c r="AF2364" i="1" s="1"/>
  <c r="AL2364" i="1" s="1"/>
  <c r="AR2364" i="1" s="1"/>
  <c r="AX2364" i="1" s="1"/>
  <c r="BD2364" i="1" s="1"/>
  <c r="BJ2364" i="1" s="1"/>
  <c r="BP2364" i="1" s="1"/>
  <c r="BU2364" i="1" s="1"/>
  <c r="BZ2364" i="1" s="1"/>
  <c r="CJ2364" i="1" s="1"/>
  <c r="CL2364" i="1" s="1"/>
  <c r="AA2367" i="1"/>
  <c r="AY2367" i="1"/>
  <c r="BM2367" i="1"/>
  <c r="BW2367" i="1"/>
  <c r="CM2367" i="1"/>
  <c r="L2381" i="1"/>
  <c r="R2381" i="1" s="1"/>
  <c r="X2381" i="1" s="1"/>
  <c r="AD2381" i="1" s="1"/>
  <c r="AJ2381" i="1" s="1"/>
  <c r="AP2381" i="1" s="1"/>
  <c r="AV2381" i="1" s="1"/>
  <c r="BB2381" i="1" s="1"/>
  <c r="BH2381" i="1" s="1"/>
  <c r="BN2381" i="1" s="1"/>
  <c r="BS2381" i="1" s="1"/>
  <c r="BX2381" i="1" s="1"/>
  <c r="CD2381" i="1" s="1"/>
  <c r="CF2381" i="1" s="1"/>
  <c r="AU2378" i="1"/>
  <c r="N2385" i="1"/>
  <c r="T2385" i="1" s="1"/>
  <c r="Z2385" i="1" s="1"/>
  <c r="AF2385" i="1" s="1"/>
  <c r="AL2385" i="1" s="1"/>
  <c r="AR2385" i="1" s="1"/>
  <c r="AX2385" i="1" s="1"/>
  <c r="BD2385" i="1" s="1"/>
  <c r="BJ2385" i="1" s="1"/>
  <c r="BP2385" i="1" s="1"/>
  <c r="BU2385" i="1" s="1"/>
  <c r="BZ2385" i="1" s="1"/>
  <c r="CJ2385" i="1" s="1"/>
  <c r="CL2385" i="1" s="1"/>
  <c r="AA2378" i="1"/>
  <c r="L2395" i="1"/>
  <c r="R2395" i="1" s="1"/>
  <c r="X2395" i="1" s="1"/>
  <c r="AD2395" i="1" s="1"/>
  <c r="AJ2395" i="1" s="1"/>
  <c r="AP2395" i="1" s="1"/>
  <c r="AV2395" i="1" s="1"/>
  <c r="BB2395" i="1" s="1"/>
  <c r="BH2395" i="1" s="1"/>
  <c r="BN2395" i="1" s="1"/>
  <c r="BS2395" i="1" s="1"/>
  <c r="BX2395" i="1" s="1"/>
  <c r="CD2395" i="1" s="1"/>
  <c r="CF2395" i="1" s="1"/>
  <c r="I2387" i="1"/>
  <c r="N2411" i="1"/>
  <c r="K2410" i="1"/>
  <c r="N2410" i="1" s="1"/>
  <c r="T2410" i="1" s="1"/>
  <c r="Z2410" i="1" s="1"/>
  <c r="AF2410" i="1" s="1"/>
  <c r="AL2410" i="1" s="1"/>
  <c r="AR2410" i="1" s="1"/>
  <c r="AX2410" i="1" s="1"/>
  <c r="BD2410" i="1" s="1"/>
  <c r="BJ2410" i="1" s="1"/>
  <c r="BP2410" i="1" s="1"/>
  <c r="BU2410" i="1" s="1"/>
  <c r="BZ2410" i="1" s="1"/>
  <c r="CJ2410" i="1" s="1"/>
  <c r="CL2410" i="1" s="1"/>
  <c r="L2415" i="1"/>
  <c r="R2415" i="1" s="1"/>
  <c r="X2415" i="1" s="1"/>
  <c r="AD2415" i="1" s="1"/>
  <c r="AJ2415" i="1" s="1"/>
  <c r="AP2415" i="1" s="1"/>
  <c r="AV2415" i="1" s="1"/>
  <c r="BB2415" i="1" s="1"/>
  <c r="BH2415" i="1" s="1"/>
  <c r="BN2415" i="1" s="1"/>
  <c r="BS2415" i="1" s="1"/>
  <c r="BX2415" i="1" s="1"/>
  <c r="CD2415" i="1" s="1"/>
  <c r="F2414" i="1"/>
  <c r="L2414" i="1" s="1"/>
  <c r="R2414" i="1" s="1"/>
  <c r="X2414" i="1" s="1"/>
  <c r="AD2414" i="1" s="1"/>
  <c r="AJ2414" i="1" s="1"/>
  <c r="AP2414" i="1" s="1"/>
  <c r="AV2414" i="1" s="1"/>
  <c r="BB2414" i="1" s="1"/>
  <c r="BH2414" i="1" s="1"/>
  <c r="BN2414" i="1" s="1"/>
  <c r="BS2414" i="1" s="1"/>
  <c r="BX2414" i="1" s="1"/>
  <c r="CD2414" i="1" s="1"/>
  <c r="AS2413" i="1"/>
  <c r="L2418" i="1"/>
  <c r="R2418" i="1" s="1"/>
  <c r="X2418" i="1" s="1"/>
  <c r="AD2418" i="1" s="1"/>
  <c r="AJ2418" i="1" s="1"/>
  <c r="AP2418" i="1" s="1"/>
  <c r="AV2418" i="1" s="1"/>
  <c r="BB2418" i="1" s="1"/>
  <c r="BH2418" i="1" s="1"/>
  <c r="BN2418" i="1" s="1"/>
  <c r="BS2418" i="1" s="1"/>
  <c r="BX2418" i="1" s="1"/>
  <c r="CD2418" i="1" s="1"/>
  <c r="CF2418" i="1" s="1"/>
  <c r="F2417" i="1"/>
  <c r="M2420" i="1"/>
  <c r="S2420" i="1" s="1"/>
  <c r="Y2420" i="1" s="1"/>
  <c r="AE2420" i="1" s="1"/>
  <c r="AK2420" i="1" s="1"/>
  <c r="AQ2420" i="1" s="1"/>
  <c r="AW2420" i="1" s="1"/>
  <c r="BC2420" i="1" s="1"/>
  <c r="BI2420" i="1" s="1"/>
  <c r="BO2420" i="1" s="1"/>
  <c r="BT2420" i="1" s="1"/>
  <c r="BY2420" i="1" s="1"/>
  <c r="CG2420" i="1" s="1"/>
  <c r="CI2420" i="1" s="1"/>
  <c r="M2442" i="1"/>
  <c r="S2442" i="1" s="1"/>
  <c r="Y2442" i="1" s="1"/>
  <c r="AE2442" i="1" s="1"/>
  <c r="AK2442" i="1" s="1"/>
  <c r="AQ2442" i="1" s="1"/>
  <c r="AW2442" i="1" s="1"/>
  <c r="BC2442" i="1" s="1"/>
  <c r="BI2442" i="1" s="1"/>
  <c r="BO2442" i="1" s="1"/>
  <c r="BT2442" i="1" s="1"/>
  <c r="BY2442" i="1" s="1"/>
  <c r="CG2442" i="1" s="1"/>
  <c r="CI2442" i="1" s="1"/>
  <c r="G2441" i="1"/>
  <c r="G2440" i="1" s="1"/>
  <c r="BR2444" i="1"/>
  <c r="BR2440" i="1" s="1"/>
  <c r="CB2440" i="1"/>
  <c r="L2466" i="1"/>
  <c r="R2466" i="1" s="1"/>
  <c r="X2466" i="1" s="1"/>
  <c r="AD2466" i="1" s="1"/>
  <c r="AJ2466" i="1" s="1"/>
  <c r="AP2466" i="1" s="1"/>
  <c r="AV2466" i="1" s="1"/>
  <c r="BB2466" i="1" s="1"/>
  <c r="BH2466" i="1" s="1"/>
  <c r="BN2466" i="1" s="1"/>
  <c r="L2484" i="1"/>
  <c r="R2484" i="1" s="1"/>
  <c r="X2484" i="1" s="1"/>
  <c r="AD2484" i="1" s="1"/>
  <c r="AJ2484" i="1" s="1"/>
  <c r="AP2484" i="1" s="1"/>
  <c r="AV2484" i="1" s="1"/>
  <c r="BB2484" i="1" s="1"/>
  <c r="BH2484" i="1" s="1"/>
  <c r="BN2484" i="1" s="1"/>
  <c r="BS2484" i="1" s="1"/>
  <c r="BX2484" i="1" s="1"/>
  <c r="CD2484" i="1" s="1"/>
  <c r="CF2484" i="1" s="1"/>
  <c r="F2483" i="1"/>
  <c r="J2483" i="1"/>
  <c r="M2484" i="1"/>
  <c r="S2484" i="1" s="1"/>
  <c r="Y2484" i="1" s="1"/>
  <c r="AE2484" i="1" s="1"/>
  <c r="AK2484" i="1" s="1"/>
  <c r="AQ2484" i="1" s="1"/>
  <c r="AW2484" i="1" s="1"/>
  <c r="BC2484" i="1" s="1"/>
  <c r="BI2484" i="1" s="1"/>
  <c r="BO2484" i="1" s="1"/>
  <c r="BT2484" i="1" s="1"/>
  <c r="BY2484" i="1" s="1"/>
  <c r="CG2484" i="1" s="1"/>
  <c r="CI2484" i="1" s="1"/>
  <c r="L2492" i="1"/>
  <c r="R2492" i="1" s="1"/>
  <c r="X2492" i="1" s="1"/>
  <c r="AD2492" i="1" s="1"/>
  <c r="AJ2492" i="1" s="1"/>
  <c r="AP2492" i="1" s="1"/>
  <c r="AV2492" i="1" s="1"/>
  <c r="BB2492" i="1" s="1"/>
  <c r="BH2492" i="1" s="1"/>
  <c r="BN2492" i="1" s="1"/>
  <c r="BS2492" i="1" s="1"/>
  <c r="BX2492" i="1" s="1"/>
  <c r="CD2492" i="1" s="1"/>
  <c r="CF2492" i="1" s="1"/>
  <c r="F2491" i="1"/>
  <c r="K2507" i="1"/>
  <c r="N2513" i="1"/>
  <c r="T2513" i="1" s="1"/>
  <c r="Z2513" i="1" s="1"/>
  <c r="AF2513" i="1" s="1"/>
  <c r="AL2513" i="1" s="1"/>
  <c r="AR2513" i="1" s="1"/>
  <c r="AX2513" i="1" s="1"/>
  <c r="BD2513" i="1" s="1"/>
  <c r="BJ2513" i="1" s="1"/>
  <c r="BP2513" i="1" s="1"/>
  <c r="BU2513" i="1" s="1"/>
  <c r="BZ2513" i="1" s="1"/>
  <c r="CJ2513" i="1" s="1"/>
  <c r="CL2513" i="1" s="1"/>
  <c r="K2520" i="1"/>
  <c r="N2524" i="1"/>
  <c r="T2524" i="1" s="1"/>
  <c r="Z2524" i="1" s="1"/>
  <c r="AF2524" i="1" s="1"/>
  <c r="AL2524" i="1" s="1"/>
  <c r="AR2524" i="1" s="1"/>
  <c r="AX2524" i="1" s="1"/>
  <c r="BD2524" i="1" s="1"/>
  <c r="BJ2524" i="1" s="1"/>
  <c r="BP2524" i="1" s="1"/>
  <c r="BU2524" i="1" s="1"/>
  <c r="BZ2524" i="1" s="1"/>
  <c r="CJ2524" i="1" s="1"/>
  <c r="CL2524" i="1" s="1"/>
  <c r="N2589" i="1"/>
  <c r="T2589" i="1" s="1"/>
  <c r="Z2589" i="1" s="1"/>
  <c r="AF2589" i="1" s="1"/>
  <c r="AL2589" i="1" s="1"/>
  <c r="AR2589" i="1" s="1"/>
  <c r="AX2589" i="1" s="1"/>
  <c r="BD2589" i="1" s="1"/>
  <c r="BJ2589" i="1" s="1"/>
  <c r="BP2589" i="1" s="1"/>
  <c r="BU2589" i="1" s="1"/>
  <c r="BZ2589" i="1" s="1"/>
  <c r="CJ2589" i="1" s="1"/>
  <c r="CL2589" i="1" s="1"/>
  <c r="AC2597" i="1"/>
  <c r="AC2592" i="1" s="1"/>
  <c r="AC2586" i="1" s="1"/>
  <c r="AC2323" i="1"/>
  <c r="BA2323" i="1"/>
  <c r="BF2323" i="1"/>
  <c r="M2358" i="1"/>
  <c r="S2358" i="1" s="1"/>
  <c r="Y2358" i="1" s="1"/>
  <c r="AE2358" i="1" s="1"/>
  <c r="AK2358" i="1" s="1"/>
  <c r="AQ2358" i="1" s="1"/>
  <c r="AW2358" i="1" s="1"/>
  <c r="BC2358" i="1" s="1"/>
  <c r="BI2358" i="1" s="1"/>
  <c r="BO2358" i="1" s="1"/>
  <c r="BT2358" i="1" s="1"/>
  <c r="BY2358" i="1" s="1"/>
  <c r="CG2358" i="1" s="1"/>
  <c r="CI2358" i="1" s="1"/>
  <c r="N2358" i="1"/>
  <c r="T2358" i="1" s="1"/>
  <c r="Z2358" i="1" s="1"/>
  <c r="AF2358" i="1" s="1"/>
  <c r="AL2358" i="1" s="1"/>
  <c r="AR2358" i="1" s="1"/>
  <c r="AX2358" i="1" s="1"/>
  <c r="BD2358" i="1" s="1"/>
  <c r="BJ2358" i="1" s="1"/>
  <c r="BP2358" i="1" s="1"/>
  <c r="BU2358" i="1" s="1"/>
  <c r="BZ2358" i="1" s="1"/>
  <c r="CJ2358" i="1" s="1"/>
  <c r="CL2358" i="1" s="1"/>
  <c r="BL2357" i="1"/>
  <c r="AB2357" i="1"/>
  <c r="AB2356" i="1" s="1"/>
  <c r="AZ2357" i="1"/>
  <c r="L2365" i="1"/>
  <c r="R2365" i="1" s="1"/>
  <c r="X2365" i="1" s="1"/>
  <c r="AD2365" i="1" s="1"/>
  <c r="AJ2365" i="1" s="1"/>
  <c r="AP2365" i="1" s="1"/>
  <c r="AV2365" i="1" s="1"/>
  <c r="BB2365" i="1" s="1"/>
  <c r="BH2365" i="1" s="1"/>
  <c r="BN2365" i="1" s="1"/>
  <c r="BS2365" i="1" s="1"/>
  <c r="BX2365" i="1" s="1"/>
  <c r="CD2365" i="1" s="1"/>
  <c r="CF2365" i="1" s="1"/>
  <c r="I2364" i="1"/>
  <c r="L2364" i="1" s="1"/>
  <c r="R2364" i="1" s="1"/>
  <c r="X2364" i="1" s="1"/>
  <c r="AD2364" i="1" s="1"/>
  <c r="AJ2364" i="1" s="1"/>
  <c r="AP2364" i="1" s="1"/>
  <c r="AV2364" i="1" s="1"/>
  <c r="BB2364" i="1" s="1"/>
  <c r="BH2364" i="1" s="1"/>
  <c r="BN2364" i="1" s="1"/>
  <c r="BS2364" i="1" s="1"/>
  <c r="BX2364" i="1" s="1"/>
  <c r="CD2364" i="1" s="1"/>
  <c r="CF2364" i="1" s="1"/>
  <c r="BL2367" i="1"/>
  <c r="N2368" i="1"/>
  <c r="T2368" i="1" s="1"/>
  <c r="Z2368" i="1" s="1"/>
  <c r="AF2368" i="1" s="1"/>
  <c r="AL2368" i="1" s="1"/>
  <c r="AR2368" i="1" s="1"/>
  <c r="AX2368" i="1" s="1"/>
  <c r="BD2368" i="1" s="1"/>
  <c r="BJ2368" i="1" s="1"/>
  <c r="BP2368" i="1" s="1"/>
  <c r="BU2368" i="1" s="1"/>
  <c r="BZ2368" i="1" s="1"/>
  <c r="CJ2368" i="1" s="1"/>
  <c r="CL2368" i="1" s="1"/>
  <c r="H2367" i="1"/>
  <c r="N2369" i="1"/>
  <c r="T2369" i="1" s="1"/>
  <c r="Z2369" i="1" s="1"/>
  <c r="AF2369" i="1" s="1"/>
  <c r="AL2369" i="1" s="1"/>
  <c r="AR2369" i="1" s="1"/>
  <c r="AX2369" i="1" s="1"/>
  <c r="BD2369" i="1" s="1"/>
  <c r="BJ2369" i="1" s="1"/>
  <c r="BP2369" i="1" s="1"/>
  <c r="BU2369" i="1" s="1"/>
  <c r="BZ2369" i="1" s="1"/>
  <c r="CJ2369" i="1" s="1"/>
  <c r="CL2369" i="1" s="1"/>
  <c r="BK2378" i="1"/>
  <c r="AY2378" i="1"/>
  <c r="AI2378" i="1"/>
  <c r="CA2378" i="1"/>
  <c r="T2389" i="1"/>
  <c r="Z2389" i="1" s="1"/>
  <c r="AF2389" i="1" s="1"/>
  <c r="AL2389" i="1" s="1"/>
  <c r="AR2389" i="1" s="1"/>
  <c r="AX2389" i="1" s="1"/>
  <c r="BD2389" i="1" s="1"/>
  <c r="BJ2389" i="1" s="1"/>
  <c r="BP2389" i="1" s="1"/>
  <c r="BU2389" i="1" s="1"/>
  <c r="BZ2389" i="1" s="1"/>
  <c r="CJ2389" i="1" s="1"/>
  <c r="CL2389" i="1" s="1"/>
  <c r="Q2388" i="1"/>
  <c r="T2388" i="1" s="1"/>
  <c r="Z2388" i="1" s="1"/>
  <c r="AF2388" i="1" s="1"/>
  <c r="AL2388" i="1" s="1"/>
  <c r="AR2388" i="1" s="1"/>
  <c r="AX2388" i="1" s="1"/>
  <c r="BD2388" i="1" s="1"/>
  <c r="BJ2388" i="1" s="1"/>
  <c r="BP2388" i="1" s="1"/>
  <c r="BU2388" i="1" s="1"/>
  <c r="BZ2388" i="1" s="1"/>
  <c r="CJ2388" i="1" s="1"/>
  <c r="CL2388" i="1" s="1"/>
  <c r="N2424" i="1"/>
  <c r="T2424" i="1" s="1"/>
  <c r="Z2424" i="1" s="1"/>
  <c r="AF2424" i="1" s="1"/>
  <c r="AL2424" i="1" s="1"/>
  <c r="AR2424" i="1" s="1"/>
  <c r="AX2424" i="1" s="1"/>
  <c r="BD2424" i="1" s="1"/>
  <c r="BJ2424" i="1" s="1"/>
  <c r="BP2424" i="1" s="1"/>
  <c r="BU2424" i="1" s="1"/>
  <c r="BZ2424" i="1" s="1"/>
  <c r="CJ2424" i="1" s="1"/>
  <c r="CL2424" i="1" s="1"/>
  <c r="N2426" i="1"/>
  <c r="T2426" i="1" s="1"/>
  <c r="Z2426" i="1" s="1"/>
  <c r="AF2426" i="1" s="1"/>
  <c r="AL2426" i="1" s="1"/>
  <c r="AR2426" i="1" s="1"/>
  <c r="AX2426" i="1" s="1"/>
  <c r="BD2426" i="1" s="1"/>
  <c r="BJ2426" i="1" s="1"/>
  <c r="BP2426" i="1" s="1"/>
  <c r="BU2426" i="1" s="1"/>
  <c r="BZ2426" i="1" s="1"/>
  <c r="CJ2426" i="1" s="1"/>
  <c r="CL2426" i="1" s="1"/>
  <c r="N2437" i="1"/>
  <c r="T2437" i="1" s="1"/>
  <c r="Z2437" i="1" s="1"/>
  <c r="AF2437" i="1" s="1"/>
  <c r="AL2437" i="1" s="1"/>
  <c r="AR2437" i="1" s="1"/>
  <c r="AX2437" i="1" s="1"/>
  <c r="BD2437" i="1" s="1"/>
  <c r="BJ2437" i="1" s="1"/>
  <c r="BP2437" i="1" s="1"/>
  <c r="BU2437" i="1" s="1"/>
  <c r="BZ2437" i="1" s="1"/>
  <c r="CJ2437" i="1" s="1"/>
  <c r="CL2437" i="1" s="1"/>
  <c r="H2436" i="1"/>
  <c r="N2436" i="1" s="1"/>
  <c r="T2436" i="1" s="1"/>
  <c r="Z2436" i="1" s="1"/>
  <c r="AF2436" i="1" s="1"/>
  <c r="AL2436" i="1" s="1"/>
  <c r="AR2436" i="1" s="1"/>
  <c r="AX2436" i="1" s="1"/>
  <c r="BD2436" i="1" s="1"/>
  <c r="BJ2436" i="1" s="1"/>
  <c r="BP2436" i="1" s="1"/>
  <c r="BU2436" i="1" s="1"/>
  <c r="BZ2436" i="1" s="1"/>
  <c r="CJ2436" i="1" s="1"/>
  <c r="CL2436" i="1" s="1"/>
  <c r="AM2440" i="1"/>
  <c r="V2440" i="1"/>
  <c r="AT2440" i="1"/>
  <c r="N2458" i="1"/>
  <c r="T2458" i="1" s="1"/>
  <c r="Z2458" i="1" s="1"/>
  <c r="AF2458" i="1" s="1"/>
  <c r="AL2458" i="1" s="1"/>
  <c r="AR2458" i="1" s="1"/>
  <c r="AX2458" i="1" s="1"/>
  <c r="BD2458" i="1" s="1"/>
  <c r="BJ2458" i="1" s="1"/>
  <c r="BP2458" i="1" s="1"/>
  <c r="BU2458" i="1" s="1"/>
  <c r="BZ2458" i="1" s="1"/>
  <c r="CJ2458" i="1" s="1"/>
  <c r="CL2458" i="1" s="1"/>
  <c r="H2466" i="1"/>
  <c r="N2466" i="1" s="1"/>
  <c r="T2466" i="1" s="1"/>
  <c r="Z2466" i="1" s="1"/>
  <c r="AF2466" i="1" s="1"/>
  <c r="AL2466" i="1" s="1"/>
  <c r="AR2466" i="1" s="1"/>
  <c r="AX2466" i="1" s="1"/>
  <c r="BD2466" i="1" s="1"/>
  <c r="BJ2466" i="1" s="1"/>
  <c r="BP2466" i="1" s="1"/>
  <c r="BU2466" i="1" s="1"/>
  <c r="BZ2466" i="1" s="1"/>
  <c r="CJ2466" i="1" s="1"/>
  <c r="CL2466" i="1" s="1"/>
  <c r="N2467" i="1"/>
  <c r="T2467" i="1" s="1"/>
  <c r="Z2467" i="1" s="1"/>
  <c r="AF2467" i="1" s="1"/>
  <c r="AL2467" i="1" s="1"/>
  <c r="AR2467" i="1" s="1"/>
  <c r="AX2467" i="1" s="1"/>
  <c r="BD2467" i="1" s="1"/>
  <c r="BJ2467" i="1" s="1"/>
  <c r="BP2467" i="1" s="1"/>
  <c r="BU2467" i="1" s="1"/>
  <c r="BZ2467" i="1" s="1"/>
  <c r="CJ2467" i="1" s="1"/>
  <c r="CL2467" i="1" s="1"/>
  <c r="S2476" i="1"/>
  <c r="Y2476" i="1" s="1"/>
  <c r="AE2476" i="1" s="1"/>
  <c r="AK2476" i="1" s="1"/>
  <c r="AQ2476" i="1" s="1"/>
  <c r="AW2476" i="1" s="1"/>
  <c r="BC2476" i="1" s="1"/>
  <c r="BI2476" i="1" s="1"/>
  <c r="BO2476" i="1" s="1"/>
  <c r="BT2476" i="1" s="1"/>
  <c r="BY2476" i="1" s="1"/>
  <c r="CG2476" i="1" s="1"/>
  <c r="P2475" i="1"/>
  <c r="M2492" i="1"/>
  <c r="S2492" i="1" s="1"/>
  <c r="Y2492" i="1" s="1"/>
  <c r="AE2492" i="1" s="1"/>
  <c r="AK2492" i="1" s="1"/>
  <c r="AQ2492" i="1" s="1"/>
  <c r="AW2492" i="1" s="1"/>
  <c r="BC2492" i="1" s="1"/>
  <c r="BI2492" i="1" s="1"/>
  <c r="BO2492" i="1" s="1"/>
  <c r="BT2492" i="1" s="1"/>
  <c r="BY2492" i="1" s="1"/>
  <c r="CG2492" i="1" s="1"/>
  <c r="CI2492" i="1" s="1"/>
  <c r="G2491" i="1"/>
  <c r="H2520" i="1"/>
  <c r="N2521" i="1"/>
  <c r="T2521" i="1" s="1"/>
  <c r="Z2521" i="1" s="1"/>
  <c r="AF2521" i="1" s="1"/>
  <c r="AL2521" i="1" s="1"/>
  <c r="AR2521" i="1" s="1"/>
  <c r="AX2521" i="1" s="1"/>
  <c r="BD2521" i="1" s="1"/>
  <c r="BJ2521" i="1" s="1"/>
  <c r="BP2521" i="1" s="1"/>
  <c r="BU2521" i="1" s="1"/>
  <c r="BZ2521" i="1" s="1"/>
  <c r="CJ2521" i="1" s="1"/>
  <c r="CL2521" i="1" s="1"/>
  <c r="M2309" i="1"/>
  <c r="S2309" i="1" s="1"/>
  <c r="Y2309" i="1" s="1"/>
  <c r="AE2309" i="1" s="1"/>
  <c r="AK2309" i="1" s="1"/>
  <c r="AQ2309" i="1" s="1"/>
  <c r="AW2309" i="1" s="1"/>
  <c r="BC2309" i="1" s="1"/>
  <c r="BI2309" i="1" s="1"/>
  <c r="BO2309" i="1" s="1"/>
  <c r="BT2309" i="1" s="1"/>
  <c r="BY2309" i="1" s="1"/>
  <c r="CG2309" i="1" s="1"/>
  <c r="CI2309" i="1" s="1"/>
  <c r="N2314" i="1"/>
  <c r="T2314" i="1" s="1"/>
  <c r="Z2314" i="1" s="1"/>
  <c r="AF2314" i="1" s="1"/>
  <c r="AL2314" i="1" s="1"/>
  <c r="AR2314" i="1" s="1"/>
  <c r="AX2314" i="1" s="1"/>
  <c r="BD2314" i="1" s="1"/>
  <c r="BJ2314" i="1" s="1"/>
  <c r="BP2314" i="1" s="1"/>
  <c r="BU2314" i="1" s="1"/>
  <c r="BZ2314" i="1" s="1"/>
  <c r="CJ2314" i="1" s="1"/>
  <c r="CL2314" i="1" s="1"/>
  <c r="BV2323" i="1"/>
  <c r="AG2323" i="1"/>
  <c r="H2337" i="1"/>
  <c r="O2337" i="1"/>
  <c r="O2336" i="1" s="1"/>
  <c r="AM2337" i="1"/>
  <c r="AM2336" i="1" s="1"/>
  <c r="BK2337" i="1"/>
  <c r="BK2336" i="1" s="1"/>
  <c r="CB2337" i="1"/>
  <c r="CB2336" i="1" s="1"/>
  <c r="M2342" i="1"/>
  <c r="S2342" i="1" s="1"/>
  <c r="Y2342" i="1" s="1"/>
  <c r="AE2342" i="1" s="1"/>
  <c r="AK2342" i="1" s="1"/>
  <c r="AQ2342" i="1" s="1"/>
  <c r="AW2342" i="1" s="1"/>
  <c r="BC2342" i="1" s="1"/>
  <c r="BI2342" i="1" s="1"/>
  <c r="BO2342" i="1" s="1"/>
  <c r="BT2342" i="1" s="1"/>
  <c r="BY2342" i="1" s="1"/>
  <c r="CG2342" i="1" s="1"/>
  <c r="CI2342" i="1" s="1"/>
  <c r="O2346" i="1"/>
  <c r="O2345" i="1" s="1"/>
  <c r="AM2346" i="1"/>
  <c r="AM2345" i="1" s="1"/>
  <c r="BK2346" i="1"/>
  <c r="BK2345" i="1" s="1"/>
  <c r="M2351" i="1"/>
  <c r="S2351" i="1" s="1"/>
  <c r="Y2351" i="1" s="1"/>
  <c r="AE2351" i="1" s="1"/>
  <c r="AK2351" i="1" s="1"/>
  <c r="AQ2351" i="1" s="1"/>
  <c r="AW2351" i="1" s="1"/>
  <c r="BC2351" i="1" s="1"/>
  <c r="BI2351" i="1" s="1"/>
  <c r="BO2351" i="1" s="1"/>
  <c r="BT2351" i="1" s="1"/>
  <c r="BY2351" i="1" s="1"/>
  <c r="CG2351" i="1" s="1"/>
  <c r="CI2351" i="1" s="1"/>
  <c r="K2357" i="1"/>
  <c r="M2359" i="1"/>
  <c r="S2359" i="1" s="1"/>
  <c r="Y2359" i="1" s="1"/>
  <c r="AE2359" i="1" s="1"/>
  <c r="AK2359" i="1" s="1"/>
  <c r="AQ2359" i="1" s="1"/>
  <c r="AW2359" i="1" s="1"/>
  <c r="BC2359" i="1" s="1"/>
  <c r="BI2359" i="1" s="1"/>
  <c r="BO2359" i="1" s="1"/>
  <c r="BT2359" i="1" s="1"/>
  <c r="BY2359" i="1" s="1"/>
  <c r="CG2359" i="1" s="1"/>
  <c r="CI2359" i="1" s="1"/>
  <c r="N2359" i="1"/>
  <c r="T2359" i="1" s="1"/>
  <c r="Z2359" i="1" s="1"/>
  <c r="AF2359" i="1" s="1"/>
  <c r="AL2359" i="1" s="1"/>
  <c r="AR2359" i="1" s="1"/>
  <c r="AX2359" i="1" s="1"/>
  <c r="BD2359" i="1" s="1"/>
  <c r="BJ2359" i="1" s="1"/>
  <c r="BP2359" i="1" s="1"/>
  <c r="BU2359" i="1" s="1"/>
  <c r="BZ2359" i="1" s="1"/>
  <c r="CJ2359" i="1" s="1"/>
  <c r="CL2359" i="1" s="1"/>
  <c r="CB2357" i="1"/>
  <c r="L2368" i="1"/>
  <c r="R2368" i="1" s="1"/>
  <c r="X2368" i="1" s="1"/>
  <c r="AD2368" i="1" s="1"/>
  <c r="AJ2368" i="1" s="1"/>
  <c r="AP2368" i="1" s="1"/>
  <c r="AV2368" i="1" s="1"/>
  <c r="BB2368" i="1" s="1"/>
  <c r="BH2368" i="1" s="1"/>
  <c r="BN2368" i="1" s="1"/>
  <c r="BS2368" i="1" s="1"/>
  <c r="BX2368" i="1" s="1"/>
  <c r="CD2368" i="1" s="1"/>
  <c r="CF2368" i="1" s="1"/>
  <c r="AG2367" i="1"/>
  <c r="V2378" i="1"/>
  <c r="AM2378" i="1"/>
  <c r="BW2378" i="1"/>
  <c r="N2402" i="1"/>
  <c r="T2402" i="1" s="1"/>
  <c r="Z2402" i="1" s="1"/>
  <c r="AF2402" i="1" s="1"/>
  <c r="AL2402" i="1" s="1"/>
  <c r="AR2402" i="1" s="1"/>
  <c r="AX2402" i="1" s="1"/>
  <c r="BD2402" i="1" s="1"/>
  <c r="BJ2402" i="1" s="1"/>
  <c r="BP2402" i="1" s="1"/>
  <c r="BU2402" i="1" s="1"/>
  <c r="BZ2402" i="1" s="1"/>
  <c r="CJ2402" i="1" s="1"/>
  <c r="CL2402" i="1" s="1"/>
  <c r="K2398" i="1"/>
  <c r="M2407" i="1"/>
  <c r="S2407" i="1" s="1"/>
  <c r="Y2407" i="1" s="1"/>
  <c r="AE2407" i="1" s="1"/>
  <c r="AK2407" i="1" s="1"/>
  <c r="AQ2407" i="1" s="1"/>
  <c r="AW2407" i="1" s="1"/>
  <c r="BC2407" i="1" s="1"/>
  <c r="BI2407" i="1" s="1"/>
  <c r="BO2407" i="1" s="1"/>
  <c r="BT2407" i="1" s="1"/>
  <c r="BY2407" i="1" s="1"/>
  <c r="CG2407" i="1" s="1"/>
  <c r="CI2407" i="1" s="1"/>
  <c r="G2406" i="1"/>
  <c r="M2406" i="1" s="1"/>
  <c r="S2406" i="1" s="1"/>
  <c r="Y2406" i="1" s="1"/>
  <c r="AE2406" i="1" s="1"/>
  <c r="AK2406" i="1" s="1"/>
  <c r="AQ2406" i="1" s="1"/>
  <c r="AW2406" i="1" s="1"/>
  <c r="BC2406" i="1" s="1"/>
  <c r="BI2406" i="1" s="1"/>
  <c r="BO2406" i="1" s="1"/>
  <c r="BT2406" i="1" s="1"/>
  <c r="BY2406" i="1" s="1"/>
  <c r="CG2406" i="1" s="1"/>
  <c r="CI2406" i="1" s="1"/>
  <c r="V2413" i="1"/>
  <c r="AZ2413" i="1"/>
  <c r="O2413" i="1"/>
  <c r="AC2413" i="1"/>
  <c r="AM2413" i="1"/>
  <c r="CB2413" i="1"/>
  <c r="M2422" i="1"/>
  <c r="S2422" i="1" s="1"/>
  <c r="Y2422" i="1" s="1"/>
  <c r="AE2422" i="1" s="1"/>
  <c r="AK2422" i="1" s="1"/>
  <c r="AQ2422" i="1" s="1"/>
  <c r="AW2422" i="1" s="1"/>
  <c r="BC2422" i="1" s="1"/>
  <c r="BI2422" i="1" s="1"/>
  <c r="BO2422" i="1" s="1"/>
  <c r="BT2422" i="1" s="1"/>
  <c r="BY2422" i="1" s="1"/>
  <c r="CG2422" i="1" s="1"/>
  <c r="CI2422" i="1" s="1"/>
  <c r="G2433" i="1"/>
  <c r="AD2434" i="1"/>
  <c r="AJ2434" i="1" s="1"/>
  <c r="AP2434" i="1" s="1"/>
  <c r="AV2434" i="1" s="1"/>
  <c r="BB2434" i="1" s="1"/>
  <c r="BH2434" i="1" s="1"/>
  <c r="BN2434" i="1" s="1"/>
  <c r="BS2434" i="1" s="1"/>
  <c r="BX2434" i="1" s="1"/>
  <c r="CD2434" i="1" s="1"/>
  <c r="CF2434" i="1" s="1"/>
  <c r="N2438" i="1"/>
  <c r="T2438" i="1" s="1"/>
  <c r="Z2438" i="1" s="1"/>
  <c r="AF2438" i="1" s="1"/>
  <c r="AL2438" i="1" s="1"/>
  <c r="AR2438" i="1" s="1"/>
  <c r="AX2438" i="1" s="1"/>
  <c r="BD2438" i="1" s="1"/>
  <c r="BJ2438" i="1" s="1"/>
  <c r="BP2438" i="1" s="1"/>
  <c r="BU2438" i="1" s="1"/>
  <c r="BZ2438" i="1" s="1"/>
  <c r="CJ2438" i="1" s="1"/>
  <c r="CL2438" i="1" s="1"/>
  <c r="AG2440" i="1"/>
  <c r="N2448" i="1"/>
  <c r="T2448" i="1" s="1"/>
  <c r="Z2448" i="1" s="1"/>
  <c r="AF2448" i="1" s="1"/>
  <c r="AL2448" i="1" s="1"/>
  <c r="AR2448" i="1" s="1"/>
  <c r="AX2448" i="1" s="1"/>
  <c r="BD2448" i="1" s="1"/>
  <c r="BJ2448" i="1" s="1"/>
  <c r="BP2448" i="1" s="1"/>
  <c r="BU2448" i="1" s="1"/>
  <c r="BZ2448" i="1" s="1"/>
  <c r="CJ2448" i="1" s="1"/>
  <c r="CL2448" i="1" s="1"/>
  <c r="N2449" i="1"/>
  <c r="T2449" i="1" s="1"/>
  <c r="Z2449" i="1" s="1"/>
  <c r="AF2449" i="1" s="1"/>
  <c r="AL2449" i="1" s="1"/>
  <c r="AR2449" i="1" s="1"/>
  <c r="AX2449" i="1" s="1"/>
  <c r="BD2449" i="1" s="1"/>
  <c r="BJ2449" i="1" s="1"/>
  <c r="BP2449" i="1" s="1"/>
  <c r="BU2449" i="1" s="1"/>
  <c r="BZ2449" i="1" s="1"/>
  <c r="CJ2449" i="1" s="1"/>
  <c r="CL2449" i="1" s="1"/>
  <c r="BF2440" i="1"/>
  <c r="G2508" i="1"/>
  <c r="M2509" i="1"/>
  <c r="S2509" i="1" s="1"/>
  <c r="Y2509" i="1" s="1"/>
  <c r="AE2509" i="1" s="1"/>
  <c r="AK2509" i="1" s="1"/>
  <c r="AQ2509" i="1" s="1"/>
  <c r="AW2509" i="1" s="1"/>
  <c r="BC2509" i="1" s="1"/>
  <c r="BI2509" i="1" s="1"/>
  <c r="BO2509" i="1" s="1"/>
  <c r="BT2509" i="1" s="1"/>
  <c r="BY2509" i="1" s="1"/>
  <c r="CG2509" i="1" s="1"/>
  <c r="CI2509" i="1" s="1"/>
  <c r="F2517" i="1"/>
  <c r="L2518" i="1"/>
  <c r="R2518" i="1" s="1"/>
  <c r="X2518" i="1" s="1"/>
  <c r="AD2518" i="1" s="1"/>
  <c r="AJ2518" i="1" s="1"/>
  <c r="AP2518" i="1" s="1"/>
  <c r="AV2518" i="1" s="1"/>
  <c r="BB2518" i="1" s="1"/>
  <c r="BH2518" i="1" s="1"/>
  <c r="BN2518" i="1" s="1"/>
  <c r="BS2518" i="1" s="1"/>
  <c r="BX2518" i="1" s="1"/>
  <c r="CD2518" i="1" s="1"/>
  <c r="CF2518" i="1" s="1"/>
  <c r="BA2520" i="1"/>
  <c r="U2531" i="1"/>
  <c r="N2543" i="1"/>
  <c r="T2543" i="1" s="1"/>
  <c r="Z2543" i="1" s="1"/>
  <c r="AF2543" i="1" s="1"/>
  <c r="AL2543" i="1" s="1"/>
  <c r="AR2543" i="1" s="1"/>
  <c r="AX2543" i="1" s="1"/>
  <c r="BD2543" i="1" s="1"/>
  <c r="BJ2543" i="1" s="1"/>
  <c r="BP2543" i="1" s="1"/>
  <c r="BU2543" i="1" s="1"/>
  <c r="BZ2543" i="1" s="1"/>
  <c r="CJ2543" i="1" s="1"/>
  <c r="CL2543" i="1" s="1"/>
  <c r="H2542" i="1"/>
  <c r="M2543" i="1"/>
  <c r="S2543" i="1" s="1"/>
  <c r="Y2543" i="1" s="1"/>
  <c r="AE2543" i="1" s="1"/>
  <c r="AK2543" i="1" s="1"/>
  <c r="AQ2543" i="1" s="1"/>
  <c r="AW2543" i="1" s="1"/>
  <c r="BC2543" i="1" s="1"/>
  <c r="BI2543" i="1" s="1"/>
  <c r="BO2543" i="1" s="1"/>
  <c r="BT2543" i="1" s="1"/>
  <c r="BY2543" i="1" s="1"/>
  <c r="CG2543" i="1" s="1"/>
  <c r="CI2543" i="1" s="1"/>
  <c r="L2369" i="1"/>
  <c r="R2369" i="1" s="1"/>
  <c r="X2369" i="1" s="1"/>
  <c r="AD2369" i="1" s="1"/>
  <c r="AJ2369" i="1" s="1"/>
  <c r="AP2369" i="1" s="1"/>
  <c r="AV2369" i="1" s="1"/>
  <c r="BB2369" i="1" s="1"/>
  <c r="BH2369" i="1" s="1"/>
  <c r="BN2369" i="1" s="1"/>
  <c r="BS2369" i="1" s="1"/>
  <c r="BX2369" i="1" s="1"/>
  <c r="CD2369" i="1" s="1"/>
  <c r="CF2369" i="1" s="1"/>
  <c r="M2369" i="1"/>
  <c r="S2369" i="1" s="1"/>
  <c r="Y2369" i="1" s="1"/>
  <c r="AE2369" i="1" s="1"/>
  <c r="AK2369" i="1" s="1"/>
  <c r="AQ2369" i="1" s="1"/>
  <c r="AW2369" i="1" s="1"/>
  <c r="BC2369" i="1" s="1"/>
  <c r="BI2369" i="1" s="1"/>
  <c r="BO2369" i="1" s="1"/>
  <c r="BT2369" i="1" s="1"/>
  <c r="BY2369" i="1" s="1"/>
  <c r="CG2369" i="1" s="1"/>
  <c r="CI2369" i="1" s="1"/>
  <c r="N2371" i="1"/>
  <c r="T2371" i="1" s="1"/>
  <c r="Z2371" i="1" s="1"/>
  <c r="AF2371" i="1" s="1"/>
  <c r="AL2371" i="1" s="1"/>
  <c r="AR2371" i="1" s="1"/>
  <c r="AX2371" i="1" s="1"/>
  <c r="BD2371" i="1" s="1"/>
  <c r="BJ2371" i="1" s="1"/>
  <c r="BP2371" i="1" s="1"/>
  <c r="BU2371" i="1" s="1"/>
  <c r="BZ2371" i="1" s="1"/>
  <c r="CJ2371" i="1" s="1"/>
  <c r="CL2371" i="1" s="1"/>
  <c r="AI2367" i="1"/>
  <c r="BG2367" i="1"/>
  <c r="BQ2367" i="1"/>
  <c r="N2372" i="1"/>
  <c r="T2372" i="1" s="1"/>
  <c r="Z2372" i="1" s="1"/>
  <c r="AF2372" i="1" s="1"/>
  <c r="AL2372" i="1" s="1"/>
  <c r="AR2372" i="1" s="1"/>
  <c r="AX2372" i="1" s="1"/>
  <c r="BD2372" i="1" s="1"/>
  <c r="BJ2372" i="1" s="1"/>
  <c r="BP2372" i="1" s="1"/>
  <c r="BU2372" i="1" s="1"/>
  <c r="BZ2372" i="1" s="1"/>
  <c r="CJ2372" i="1" s="1"/>
  <c r="CL2372" i="1" s="1"/>
  <c r="N2375" i="1"/>
  <c r="T2375" i="1" s="1"/>
  <c r="Z2375" i="1" s="1"/>
  <c r="AF2375" i="1" s="1"/>
  <c r="AL2375" i="1" s="1"/>
  <c r="AR2375" i="1" s="1"/>
  <c r="AX2375" i="1" s="1"/>
  <c r="BD2375" i="1" s="1"/>
  <c r="BJ2375" i="1" s="1"/>
  <c r="BP2375" i="1" s="1"/>
  <c r="BU2375" i="1" s="1"/>
  <c r="BZ2375" i="1" s="1"/>
  <c r="CJ2375" i="1" s="1"/>
  <c r="CL2375" i="1" s="1"/>
  <c r="BF2378" i="1"/>
  <c r="BM2378" i="1"/>
  <c r="L2385" i="1"/>
  <c r="R2385" i="1" s="1"/>
  <c r="X2385" i="1" s="1"/>
  <c r="AD2385" i="1" s="1"/>
  <c r="AJ2385" i="1" s="1"/>
  <c r="AP2385" i="1" s="1"/>
  <c r="AV2385" i="1" s="1"/>
  <c r="BB2385" i="1" s="1"/>
  <c r="BH2385" i="1" s="1"/>
  <c r="BN2385" i="1" s="1"/>
  <c r="BS2385" i="1" s="1"/>
  <c r="BX2385" i="1" s="1"/>
  <c r="CD2385" i="1" s="1"/>
  <c r="CF2385" i="1" s="1"/>
  <c r="P2388" i="1"/>
  <c r="S2388" i="1" s="1"/>
  <c r="Y2388" i="1" s="1"/>
  <c r="AE2388" i="1" s="1"/>
  <c r="AK2388" i="1" s="1"/>
  <c r="AQ2388" i="1" s="1"/>
  <c r="AW2388" i="1" s="1"/>
  <c r="BC2388" i="1" s="1"/>
  <c r="BI2388" i="1" s="1"/>
  <c r="BO2388" i="1" s="1"/>
  <c r="N2395" i="1"/>
  <c r="T2395" i="1" s="1"/>
  <c r="Z2395" i="1" s="1"/>
  <c r="AF2395" i="1" s="1"/>
  <c r="AL2395" i="1" s="1"/>
  <c r="AR2395" i="1" s="1"/>
  <c r="AX2395" i="1" s="1"/>
  <c r="BD2395" i="1" s="1"/>
  <c r="BJ2395" i="1" s="1"/>
  <c r="BP2395" i="1" s="1"/>
  <c r="BU2395" i="1" s="1"/>
  <c r="BZ2395" i="1" s="1"/>
  <c r="CJ2395" i="1" s="1"/>
  <c r="CL2395" i="1" s="1"/>
  <c r="L2399" i="1"/>
  <c r="R2399" i="1" s="1"/>
  <c r="X2399" i="1" s="1"/>
  <c r="AD2399" i="1" s="1"/>
  <c r="AJ2399" i="1" s="1"/>
  <c r="AP2399" i="1" s="1"/>
  <c r="AV2399" i="1" s="1"/>
  <c r="BB2399" i="1" s="1"/>
  <c r="BH2399" i="1" s="1"/>
  <c r="BN2399" i="1" s="1"/>
  <c r="BS2399" i="1" s="1"/>
  <c r="BX2399" i="1" s="1"/>
  <c r="CD2399" i="1" s="1"/>
  <c r="CF2399" i="1" s="1"/>
  <c r="BV2413" i="1"/>
  <c r="M2418" i="1"/>
  <c r="S2418" i="1" s="1"/>
  <c r="Y2418" i="1" s="1"/>
  <c r="AE2418" i="1" s="1"/>
  <c r="AK2418" i="1" s="1"/>
  <c r="AQ2418" i="1" s="1"/>
  <c r="AW2418" i="1" s="1"/>
  <c r="BC2418" i="1" s="1"/>
  <c r="BI2418" i="1" s="1"/>
  <c r="BO2418" i="1" s="1"/>
  <c r="BT2418" i="1" s="1"/>
  <c r="BY2418" i="1" s="1"/>
  <c r="CG2418" i="1" s="1"/>
  <c r="CI2418" i="1" s="1"/>
  <c r="K2413" i="1"/>
  <c r="AA2413" i="1"/>
  <c r="BW2413" i="1"/>
  <c r="M2437" i="1"/>
  <c r="S2437" i="1" s="1"/>
  <c r="Y2437" i="1" s="1"/>
  <c r="AE2437" i="1" s="1"/>
  <c r="AK2437" i="1" s="1"/>
  <c r="AQ2437" i="1" s="1"/>
  <c r="AW2437" i="1" s="1"/>
  <c r="BC2437" i="1" s="1"/>
  <c r="BI2437" i="1" s="1"/>
  <c r="BO2437" i="1" s="1"/>
  <c r="BT2437" i="1" s="1"/>
  <c r="BY2437" i="1" s="1"/>
  <c r="CG2437" i="1" s="1"/>
  <c r="CI2437" i="1" s="1"/>
  <c r="L2438" i="1"/>
  <c r="R2438" i="1" s="1"/>
  <c r="X2438" i="1" s="1"/>
  <c r="AD2438" i="1" s="1"/>
  <c r="AJ2438" i="1" s="1"/>
  <c r="AP2438" i="1" s="1"/>
  <c r="AV2438" i="1" s="1"/>
  <c r="BB2438" i="1" s="1"/>
  <c r="BH2438" i="1" s="1"/>
  <c r="BN2438" i="1" s="1"/>
  <c r="BS2438" i="1" s="1"/>
  <c r="BX2438" i="1" s="1"/>
  <c r="CD2438" i="1" s="1"/>
  <c r="CF2438" i="1" s="1"/>
  <c r="O2440" i="1"/>
  <c r="CA2440" i="1"/>
  <c r="Q2440" i="1"/>
  <c r="BE2440" i="1"/>
  <c r="M2452" i="1"/>
  <c r="S2452" i="1" s="1"/>
  <c r="Y2452" i="1" s="1"/>
  <c r="AE2452" i="1" s="1"/>
  <c r="AK2452" i="1" s="1"/>
  <c r="AQ2452" i="1" s="1"/>
  <c r="AW2452" i="1" s="1"/>
  <c r="BC2452" i="1" s="1"/>
  <c r="BI2452" i="1" s="1"/>
  <c r="BO2452" i="1" s="1"/>
  <c r="BT2452" i="1" s="1"/>
  <c r="BY2452" i="1" s="1"/>
  <c r="CG2452" i="1" s="1"/>
  <c r="CI2452" i="1" s="1"/>
  <c r="M2453" i="1"/>
  <c r="S2453" i="1" s="1"/>
  <c r="Y2453" i="1" s="1"/>
  <c r="AE2453" i="1" s="1"/>
  <c r="AK2453" i="1" s="1"/>
  <c r="AQ2453" i="1" s="1"/>
  <c r="AW2453" i="1" s="1"/>
  <c r="BC2453" i="1" s="1"/>
  <c r="BI2453" i="1" s="1"/>
  <c r="BO2453" i="1" s="1"/>
  <c r="BT2453" i="1" s="1"/>
  <c r="BY2453" i="1" s="1"/>
  <c r="CG2453" i="1" s="1"/>
  <c r="CI2453" i="1" s="1"/>
  <c r="L2457" i="1"/>
  <c r="R2457" i="1" s="1"/>
  <c r="X2457" i="1" s="1"/>
  <c r="AD2457" i="1" s="1"/>
  <c r="AJ2457" i="1" s="1"/>
  <c r="AP2457" i="1" s="1"/>
  <c r="AV2457" i="1" s="1"/>
  <c r="BB2457" i="1" s="1"/>
  <c r="BH2457" i="1" s="1"/>
  <c r="BN2457" i="1" s="1"/>
  <c r="BS2457" i="1" s="1"/>
  <c r="BX2457" i="1" s="1"/>
  <c r="CD2457" i="1" s="1"/>
  <c r="CF2457" i="1" s="1"/>
  <c r="AP2464" i="1"/>
  <c r="AV2464" i="1" s="1"/>
  <c r="BB2464" i="1" s="1"/>
  <c r="BH2464" i="1" s="1"/>
  <c r="BN2464" i="1" s="1"/>
  <c r="BS2464" i="1" s="1"/>
  <c r="BX2464" i="1" s="1"/>
  <c r="CD2464" i="1" s="1"/>
  <c r="CF2464" i="1" s="1"/>
  <c r="BL2461" i="1"/>
  <c r="BL2460" i="1" s="1"/>
  <c r="M2468" i="1"/>
  <c r="S2468" i="1" s="1"/>
  <c r="Y2468" i="1" s="1"/>
  <c r="AE2468" i="1" s="1"/>
  <c r="AK2468" i="1" s="1"/>
  <c r="AQ2468" i="1" s="1"/>
  <c r="AW2468" i="1" s="1"/>
  <c r="BC2468" i="1" s="1"/>
  <c r="BI2468" i="1" s="1"/>
  <c r="BO2468" i="1" s="1"/>
  <c r="BT2468" i="1" s="1"/>
  <c r="BY2468" i="1" s="1"/>
  <c r="CG2468" i="1" s="1"/>
  <c r="CI2468" i="1" s="1"/>
  <c r="L2472" i="1"/>
  <c r="R2472" i="1" s="1"/>
  <c r="X2472" i="1" s="1"/>
  <c r="AD2472" i="1" s="1"/>
  <c r="AJ2472" i="1" s="1"/>
  <c r="AP2472" i="1" s="1"/>
  <c r="AV2472" i="1" s="1"/>
  <c r="BB2472" i="1" s="1"/>
  <c r="BH2472" i="1" s="1"/>
  <c r="BN2472" i="1" s="1"/>
  <c r="BS2472" i="1" s="1"/>
  <c r="BX2472" i="1" s="1"/>
  <c r="CD2472" i="1" s="1"/>
  <c r="CF2472" i="1" s="1"/>
  <c r="F2471" i="1"/>
  <c r="T2476" i="1"/>
  <c r="Z2476" i="1" s="1"/>
  <c r="AF2476" i="1" s="1"/>
  <c r="AL2476" i="1" s="1"/>
  <c r="AR2476" i="1" s="1"/>
  <c r="AX2476" i="1" s="1"/>
  <c r="BD2476" i="1" s="1"/>
  <c r="BJ2476" i="1" s="1"/>
  <c r="BP2476" i="1" s="1"/>
  <c r="BU2476" i="1" s="1"/>
  <c r="BZ2476" i="1" s="1"/>
  <c r="CJ2476" i="1" s="1"/>
  <c r="Q2475" i="1"/>
  <c r="Q2474" i="1" s="1"/>
  <c r="T2474" i="1" s="1"/>
  <c r="Z2474" i="1" s="1"/>
  <c r="AF2474" i="1" s="1"/>
  <c r="AL2474" i="1" s="1"/>
  <c r="AR2474" i="1" s="1"/>
  <c r="AX2474" i="1" s="1"/>
  <c r="BD2474" i="1" s="1"/>
  <c r="BJ2474" i="1" s="1"/>
  <c r="BP2474" i="1" s="1"/>
  <c r="BU2474" i="1" s="1"/>
  <c r="BZ2474" i="1" s="1"/>
  <c r="CJ2474" i="1" s="1"/>
  <c r="L2480" i="1"/>
  <c r="R2480" i="1" s="1"/>
  <c r="X2480" i="1" s="1"/>
  <c r="AD2480" i="1" s="1"/>
  <c r="AJ2480" i="1" s="1"/>
  <c r="AP2480" i="1" s="1"/>
  <c r="AV2480" i="1" s="1"/>
  <c r="BB2480" i="1" s="1"/>
  <c r="BH2480" i="1" s="1"/>
  <c r="BN2480" i="1" s="1"/>
  <c r="BS2480" i="1" s="1"/>
  <c r="BX2480" i="1" s="1"/>
  <c r="CD2480" i="1" s="1"/>
  <c r="CF2480" i="1" s="1"/>
  <c r="F2479" i="1"/>
  <c r="N2483" i="1"/>
  <c r="T2483" i="1" s="1"/>
  <c r="Z2483" i="1" s="1"/>
  <c r="AF2483" i="1" s="1"/>
  <c r="AL2483" i="1" s="1"/>
  <c r="AR2483" i="1" s="1"/>
  <c r="AX2483" i="1" s="1"/>
  <c r="BD2483" i="1" s="1"/>
  <c r="BJ2483" i="1" s="1"/>
  <c r="BP2483" i="1" s="1"/>
  <c r="BU2483" i="1" s="1"/>
  <c r="BZ2483" i="1" s="1"/>
  <c r="CJ2483" i="1" s="1"/>
  <c r="CL2483" i="1" s="1"/>
  <c r="AA2499" i="1"/>
  <c r="AA2498" i="1" s="1"/>
  <c r="AH2499" i="1"/>
  <c r="AH2498" i="1" s="1"/>
  <c r="AY2499" i="1"/>
  <c r="AY2498" i="1" s="1"/>
  <c r="BW2499" i="1"/>
  <c r="BW2498" i="1" s="1"/>
  <c r="U2508" i="1"/>
  <c r="U2507" i="1" s="1"/>
  <c r="AB2508" i="1"/>
  <c r="AB2507" i="1" s="1"/>
  <c r="AS2508" i="1"/>
  <c r="AS2507" i="1" s="1"/>
  <c r="AZ2508" i="1"/>
  <c r="AZ2507" i="1" s="1"/>
  <c r="BG2508" i="1"/>
  <c r="BG2507" i="1" s="1"/>
  <c r="CA2508" i="1"/>
  <c r="CA2507" i="1" s="1"/>
  <c r="L2514" i="1"/>
  <c r="R2514" i="1" s="1"/>
  <c r="X2514" i="1" s="1"/>
  <c r="AD2514" i="1" s="1"/>
  <c r="AJ2514" i="1" s="1"/>
  <c r="AP2514" i="1" s="1"/>
  <c r="AV2514" i="1" s="1"/>
  <c r="BB2514" i="1" s="1"/>
  <c r="BH2514" i="1" s="1"/>
  <c r="BN2514" i="1" s="1"/>
  <c r="BS2514" i="1" s="1"/>
  <c r="BX2514" i="1" s="1"/>
  <c r="CD2514" i="1" s="1"/>
  <c r="CF2514" i="1" s="1"/>
  <c r="F2513" i="1"/>
  <c r="L2513" i="1" s="1"/>
  <c r="R2513" i="1" s="1"/>
  <c r="X2513" i="1" s="1"/>
  <c r="AD2513" i="1" s="1"/>
  <c r="AJ2513" i="1" s="1"/>
  <c r="AP2513" i="1" s="1"/>
  <c r="AV2513" i="1" s="1"/>
  <c r="BB2513" i="1" s="1"/>
  <c r="BH2513" i="1" s="1"/>
  <c r="BN2513" i="1" s="1"/>
  <c r="BS2513" i="1" s="1"/>
  <c r="BX2513" i="1" s="1"/>
  <c r="CD2513" i="1" s="1"/>
  <c r="CF2513" i="1" s="1"/>
  <c r="N2522" i="1"/>
  <c r="T2522" i="1" s="1"/>
  <c r="Z2522" i="1" s="1"/>
  <c r="AF2522" i="1" s="1"/>
  <c r="AL2522" i="1" s="1"/>
  <c r="AR2522" i="1" s="1"/>
  <c r="AX2522" i="1" s="1"/>
  <c r="BD2522" i="1" s="1"/>
  <c r="BJ2522" i="1" s="1"/>
  <c r="BP2522" i="1" s="1"/>
  <c r="BU2522" i="1" s="1"/>
  <c r="BZ2522" i="1" s="1"/>
  <c r="CJ2522" i="1" s="1"/>
  <c r="CL2522" i="1" s="1"/>
  <c r="W2520" i="1"/>
  <c r="BK2520" i="1"/>
  <c r="N2525" i="1"/>
  <c r="T2525" i="1" s="1"/>
  <c r="Z2525" i="1" s="1"/>
  <c r="AF2525" i="1" s="1"/>
  <c r="AL2525" i="1" s="1"/>
  <c r="AR2525" i="1" s="1"/>
  <c r="AX2525" i="1" s="1"/>
  <c r="BD2525" i="1" s="1"/>
  <c r="BJ2525" i="1" s="1"/>
  <c r="BP2525" i="1" s="1"/>
  <c r="BU2525" i="1" s="1"/>
  <c r="BZ2525" i="1" s="1"/>
  <c r="CJ2525" i="1" s="1"/>
  <c r="CL2525" i="1" s="1"/>
  <c r="P2531" i="1"/>
  <c r="AG2531" i="1"/>
  <c r="CM2531" i="1"/>
  <c r="M2362" i="1"/>
  <c r="S2362" i="1" s="1"/>
  <c r="Y2362" i="1" s="1"/>
  <c r="AE2362" i="1" s="1"/>
  <c r="AK2362" i="1" s="1"/>
  <c r="AQ2362" i="1" s="1"/>
  <c r="AW2362" i="1" s="1"/>
  <c r="BC2362" i="1" s="1"/>
  <c r="BI2362" i="1" s="1"/>
  <c r="BO2362" i="1" s="1"/>
  <c r="BT2362" i="1" s="1"/>
  <c r="BY2362" i="1" s="1"/>
  <c r="CG2362" i="1" s="1"/>
  <c r="CI2362" i="1" s="1"/>
  <c r="L2371" i="1"/>
  <c r="R2371" i="1" s="1"/>
  <c r="X2371" i="1" s="1"/>
  <c r="AD2371" i="1" s="1"/>
  <c r="AJ2371" i="1" s="1"/>
  <c r="AP2371" i="1" s="1"/>
  <c r="AV2371" i="1" s="1"/>
  <c r="BB2371" i="1" s="1"/>
  <c r="BH2371" i="1" s="1"/>
  <c r="BN2371" i="1" s="1"/>
  <c r="BS2371" i="1" s="1"/>
  <c r="BX2371" i="1" s="1"/>
  <c r="CD2371" i="1" s="1"/>
  <c r="CF2371" i="1" s="1"/>
  <c r="O2367" i="1"/>
  <c r="AM2367" i="1"/>
  <c r="BA2367" i="1"/>
  <c r="L2372" i="1"/>
  <c r="R2372" i="1" s="1"/>
  <c r="X2372" i="1" s="1"/>
  <c r="AD2372" i="1" s="1"/>
  <c r="AJ2372" i="1" s="1"/>
  <c r="AP2372" i="1" s="1"/>
  <c r="AV2372" i="1" s="1"/>
  <c r="BB2372" i="1" s="1"/>
  <c r="BH2372" i="1" s="1"/>
  <c r="BN2372" i="1" s="1"/>
  <c r="BS2372" i="1" s="1"/>
  <c r="BX2372" i="1" s="1"/>
  <c r="CD2372" i="1" s="1"/>
  <c r="CF2372" i="1" s="1"/>
  <c r="W2378" i="1"/>
  <c r="N2399" i="1"/>
  <c r="T2399" i="1" s="1"/>
  <c r="Z2399" i="1" s="1"/>
  <c r="AF2399" i="1" s="1"/>
  <c r="AL2399" i="1" s="1"/>
  <c r="AR2399" i="1" s="1"/>
  <c r="AX2399" i="1" s="1"/>
  <c r="BD2399" i="1" s="1"/>
  <c r="BJ2399" i="1" s="1"/>
  <c r="BP2399" i="1" s="1"/>
  <c r="BU2399" i="1" s="1"/>
  <c r="BZ2399" i="1" s="1"/>
  <c r="CJ2399" i="1" s="1"/>
  <c r="CL2399" i="1" s="1"/>
  <c r="AY2413" i="1"/>
  <c r="AB2413" i="1"/>
  <c r="BG2413" i="1"/>
  <c r="W2440" i="1"/>
  <c r="BK2440" i="1"/>
  <c r="M2444" i="1"/>
  <c r="S2444" i="1" s="1"/>
  <c r="Y2444" i="1" s="1"/>
  <c r="AE2444" i="1" s="1"/>
  <c r="AK2444" i="1" s="1"/>
  <c r="AQ2444" i="1" s="1"/>
  <c r="AW2444" i="1" s="1"/>
  <c r="BC2444" i="1" s="1"/>
  <c r="BI2444" i="1" s="1"/>
  <c r="BO2444" i="1" s="1"/>
  <c r="AB2440" i="1"/>
  <c r="M2445" i="1"/>
  <c r="S2445" i="1" s="1"/>
  <c r="Y2445" i="1" s="1"/>
  <c r="AE2445" i="1" s="1"/>
  <c r="AK2445" i="1" s="1"/>
  <c r="AQ2445" i="1" s="1"/>
  <c r="AW2445" i="1" s="1"/>
  <c r="BC2445" i="1" s="1"/>
  <c r="BI2445" i="1" s="1"/>
  <c r="BO2445" i="1" s="1"/>
  <c r="BT2445" i="1" s="1"/>
  <c r="BY2445" i="1" s="1"/>
  <c r="CG2445" i="1" s="1"/>
  <c r="CI2445" i="1" s="1"/>
  <c r="AO2440" i="1"/>
  <c r="BM2440" i="1"/>
  <c r="J2440" i="1"/>
  <c r="BV2440" i="1"/>
  <c r="L2449" i="1"/>
  <c r="R2449" i="1" s="1"/>
  <c r="X2449" i="1" s="1"/>
  <c r="AD2449" i="1" s="1"/>
  <c r="AJ2449" i="1" s="1"/>
  <c r="AP2449" i="1" s="1"/>
  <c r="AV2449" i="1" s="1"/>
  <c r="BB2449" i="1" s="1"/>
  <c r="BH2449" i="1" s="1"/>
  <c r="BN2449" i="1" s="1"/>
  <c r="BS2449" i="1" s="1"/>
  <c r="BX2449" i="1" s="1"/>
  <c r="CD2449" i="1" s="1"/>
  <c r="CF2449" i="1" s="1"/>
  <c r="N2453" i="1"/>
  <c r="T2453" i="1" s="1"/>
  <c r="Z2453" i="1" s="1"/>
  <c r="AF2453" i="1" s="1"/>
  <c r="AL2453" i="1" s="1"/>
  <c r="AR2453" i="1" s="1"/>
  <c r="AX2453" i="1" s="1"/>
  <c r="BD2453" i="1" s="1"/>
  <c r="BJ2453" i="1" s="1"/>
  <c r="BP2453" i="1" s="1"/>
  <c r="BU2453" i="1" s="1"/>
  <c r="BZ2453" i="1" s="1"/>
  <c r="CJ2453" i="1" s="1"/>
  <c r="CL2453" i="1" s="1"/>
  <c r="M2454" i="1"/>
  <c r="S2454" i="1" s="1"/>
  <c r="Y2454" i="1" s="1"/>
  <c r="AE2454" i="1" s="1"/>
  <c r="AK2454" i="1" s="1"/>
  <c r="AQ2454" i="1" s="1"/>
  <c r="AW2454" i="1" s="1"/>
  <c r="BC2454" i="1" s="1"/>
  <c r="BI2454" i="1" s="1"/>
  <c r="BO2454" i="1" s="1"/>
  <c r="BT2454" i="1" s="1"/>
  <c r="BY2454" i="1" s="1"/>
  <c r="CG2454" i="1" s="1"/>
  <c r="CI2454" i="1" s="1"/>
  <c r="F2456" i="1"/>
  <c r="L2456" i="1" s="1"/>
  <c r="R2456" i="1" s="1"/>
  <c r="X2456" i="1" s="1"/>
  <c r="AD2456" i="1" s="1"/>
  <c r="AJ2456" i="1" s="1"/>
  <c r="AP2456" i="1" s="1"/>
  <c r="AV2456" i="1" s="1"/>
  <c r="BB2456" i="1" s="1"/>
  <c r="BH2456" i="1" s="1"/>
  <c r="BN2456" i="1" s="1"/>
  <c r="BS2456" i="1" s="1"/>
  <c r="BX2456" i="1" s="1"/>
  <c r="CD2456" i="1" s="1"/>
  <c r="CF2456" i="1" s="1"/>
  <c r="M2472" i="1"/>
  <c r="S2472" i="1" s="1"/>
  <c r="Y2472" i="1" s="1"/>
  <c r="AE2472" i="1" s="1"/>
  <c r="AK2472" i="1" s="1"/>
  <c r="AQ2472" i="1" s="1"/>
  <c r="AW2472" i="1" s="1"/>
  <c r="BC2472" i="1" s="1"/>
  <c r="BI2472" i="1" s="1"/>
  <c r="BO2472" i="1" s="1"/>
  <c r="BT2472" i="1" s="1"/>
  <c r="BY2472" i="1" s="1"/>
  <c r="CG2472" i="1" s="1"/>
  <c r="CI2472" i="1" s="1"/>
  <c r="M2478" i="1"/>
  <c r="S2478" i="1" s="1"/>
  <c r="Y2478" i="1" s="1"/>
  <c r="AE2478" i="1" s="1"/>
  <c r="AK2478" i="1" s="1"/>
  <c r="AQ2478" i="1" s="1"/>
  <c r="AW2478" i="1" s="1"/>
  <c r="BC2478" i="1" s="1"/>
  <c r="BI2478" i="1" s="1"/>
  <c r="BO2478" i="1" s="1"/>
  <c r="BT2478" i="1" s="1"/>
  <c r="BY2478" i="1" s="1"/>
  <c r="CG2478" i="1" s="1"/>
  <c r="CI2478" i="1" s="1"/>
  <c r="BP2488" i="1"/>
  <c r="BU2488" i="1" s="1"/>
  <c r="BZ2488" i="1" s="1"/>
  <c r="CJ2488" i="1" s="1"/>
  <c r="CL2488" i="1" s="1"/>
  <c r="N2500" i="1"/>
  <c r="T2500" i="1" s="1"/>
  <c r="Z2500" i="1" s="1"/>
  <c r="AF2500" i="1" s="1"/>
  <c r="AL2500" i="1" s="1"/>
  <c r="AR2500" i="1" s="1"/>
  <c r="AX2500" i="1" s="1"/>
  <c r="BD2500" i="1" s="1"/>
  <c r="BJ2500" i="1" s="1"/>
  <c r="BP2500" i="1" s="1"/>
  <c r="BU2500" i="1" s="1"/>
  <c r="BZ2500" i="1" s="1"/>
  <c r="CJ2500" i="1" s="1"/>
  <c r="CL2500" i="1" s="1"/>
  <c r="AI2499" i="1"/>
  <c r="AI2498" i="1" s="1"/>
  <c r="BG2499" i="1"/>
  <c r="BG2498" i="1" s="1"/>
  <c r="CA2499" i="1"/>
  <c r="CA2498" i="1" s="1"/>
  <c r="BK2507" i="1"/>
  <c r="M2514" i="1"/>
  <c r="S2514" i="1" s="1"/>
  <c r="Y2514" i="1" s="1"/>
  <c r="AE2514" i="1" s="1"/>
  <c r="AK2514" i="1" s="1"/>
  <c r="AQ2514" i="1" s="1"/>
  <c r="AW2514" i="1" s="1"/>
  <c r="BC2514" i="1" s="1"/>
  <c r="BI2514" i="1" s="1"/>
  <c r="BO2514" i="1" s="1"/>
  <c r="BT2514" i="1" s="1"/>
  <c r="BY2514" i="1" s="1"/>
  <c r="CG2514" i="1" s="1"/>
  <c r="CI2514" i="1" s="1"/>
  <c r="G2513" i="1"/>
  <c r="M2513" i="1" s="1"/>
  <c r="S2513" i="1" s="1"/>
  <c r="Y2513" i="1" s="1"/>
  <c r="AE2513" i="1" s="1"/>
  <c r="AK2513" i="1" s="1"/>
  <c r="AQ2513" i="1" s="1"/>
  <c r="AW2513" i="1" s="1"/>
  <c r="BC2513" i="1" s="1"/>
  <c r="BI2513" i="1" s="1"/>
  <c r="BO2513" i="1" s="1"/>
  <c r="BT2513" i="1" s="1"/>
  <c r="BY2513" i="1" s="1"/>
  <c r="CG2513" i="1" s="1"/>
  <c r="CI2513" i="1" s="1"/>
  <c r="AC2520" i="1"/>
  <c r="J2531" i="1"/>
  <c r="AH2531" i="1"/>
  <c r="AO2531" i="1"/>
  <c r="AY2531" i="1"/>
  <c r="BM2531" i="1"/>
  <c r="L2538" i="1"/>
  <c r="R2538" i="1" s="1"/>
  <c r="X2538" i="1" s="1"/>
  <c r="AD2538" i="1" s="1"/>
  <c r="AJ2538" i="1" s="1"/>
  <c r="AP2538" i="1" s="1"/>
  <c r="AV2538" i="1" s="1"/>
  <c r="BB2538" i="1" s="1"/>
  <c r="BH2538" i="1" s="1"/>
  <c r="BN2538" i="1" s="1"/>
  <c r="BS2538" i="1" s="1"/>
  <c r="BX2538" i="1" s="1"/>
  <c r="CD2538" i="1" s="1"/>
  <c r="CF2538" i="1" s="1"/>
  <c r="CM2565" i="1"/>
  <c r="N2492" i="1"/>
  <c r="T2492" i="1" s="1"/>
  <c r="Z2492" i="1" s="1"/>
  <c r="AF2492" i="1" s="1"/>
  <c r="AL2492" i="1" s="1"/>
  <c r="AR2492" i="1" s="1"/>
  <c r="AX2492" i="1" s="1"/>
  <c r="BD2492" i="1" s="1"/>
  <c r="BJ2492" i="1" s="1"/>
  <c r="BP2492" i="1" s="1"/>
  <c r="BU2492" i="1" s="1"/>
  <c r="BZ2492" i="1" s="1"/>
  <c r="CJ2492" i="1" s="1"/>
  <c r="CL2492" i="1" s="1"/>
  <c r="L2502" i="1"/>
  <c r="R2502" i="1" s="1"/>
  <c r="X2502" i="1" s="1"/>
  <c r="AD2502" i="1" s="1"/>
  <c r="AJ2502" i="1" s="1"/>
  <c r="AP2502" i="1" s="1"/>
  <c r="AV2502" i="1" s="1"/>
  <c r="BB2502" i="1" s="1"/>
  <c r="BH2502" i="1" s="1"/>
  <c r="BN2502" i="1" s="1"/>
  <c r="BS2502" i="1" s="1"/>
  <c r="BX2502" i="1" s="1"/>
  <c r="CD2502" i="1" s="1"/>
  <c r="CF2502" i="1" s="1"/>
  <c r="AM2499" i="1"/>
  <c r="AM2498" i="1" s="1"/>
  <c r="BK2499" i="1"/>
  <c r="BK2498" i="1" s="1"/>
  <c r="CC2507" i="1"/>
  <c r="BA2507" i="1"/>
  <c r="N2514" i="1"/>
  <c r="T2514" i="1" s="1"/>
  <c r="Z2514" i="1" s="1"/>
  <c r="AF2514" i="1" s="1"/>
  <c r="AL2514" i="1" s="1"/>
  <c r="AR2514" i="1" s="1"/>
  <c r="AX2514" i="1" s="1"/>
  <c r="BD2514" i="1" s="1"/>
  <c r="BJ2514" i="1" s="1"/>
  <c r="BP2514" i="1" s="1"/>
  <c r="BU2514" i="1" s="1"/>
  <c r="BZ2514" i="1" s="1"/>
  <c r="CJ2514" i="1" s="1"/>
  <c r="CL2514" i="1" s="1"/>
  <c r="M2518" i="1"/>
  <c r="S2518" i="1" s="1"/>
  <c r="Y2518" i="1" s="1"/>
  <c r="AE2518" i="1" s="1"/>
  <c r="AK2518" i="1" s="1"/>
  <c r="AQ2518" i="1" s="1"/>
  <c r="AW2518" i="1" s="1"/>
  <c r="BC2518" i="1" s="1"/>
  <c r="BI2518" i="1" s="1"/>
  <c r="BO2518" i="1" s="1"/>
  <c r="BT2518" i="1" s="1"/>
  <c r="BY2518" i="1" s="1"/>
  <c r="CG2518" i="1" s="1"/>
  <c r="CI2518" i="1" s="1"/>
  <c r="AI2520" i="1"/>
  <c r="AT2520" i="1"/>
  <c r="AA2520" i="1"/>
  <c r="AH2520" i="1"/>
  <c r="AY2520" i="1"/>
  <c r="L2528" i="1"/>
  <c r="R2528" i="1" s="1"/>
  <c r="X2528" i="1" s="1"/>
  <c r="AD2528" i="1" s="1"/>
  <c r="AJ2528" i="1" s="1"/>
  <c r="AP2528" i="1" s="1"/>
  <c r="AV2528" i="1" s="1"/>
  <c r="BB2528" i="1" s="1"/>
  <c r="BH2528" i="1" s="1"/>
  <c r="BN2528" i="1" s="1"/>
  <c r="BS2528" i="1" s="1"/>
  <c r="BX2528" i="1" s="1"/>
  <c r="CD2528" i="1" s="1"/>
  <c r="CF2528" i="1" s="1"/>
  <c r="V2531" i="1"/>
  <c r="N2558" i="1"/>
  <c r="T2558" i="1" s="1"/>
  <c r="Z2558" i="1" s="1"/>
  <c r="AF2558" i="1" s="1"/>
  <c r="AL2558" i="1" s="1"/>
  <c r="AR2558" i="1" s="1"/>
  <c r="AX2558" i="1" s="1"/>
  <c r="BD2558" i="1" s="1"/>
  <c r="BJ2558" i="1" s="1"/>
  <c r="BP2558" i="1" s="1"/>
  <c r="BU2558" i="1" s="1"/>
  <c r="BZ2558" i="1" s="1"/>
  <c r="CJ2558" i="1" s="1"/>
  <c r="CL2558" i="1" s="1"/>
  <c r="H2557" i="1"/>
  <c r="AM2565" i="1"/>
  <c r="BE2565" i="1"/>
  <c r="N2572" i="1"/>
  <c r="T2572" i="1" s="1"/>
  <c r="Z2572" i="1" s="1"/>
  <c r="AF2572" i="1" s="1"/>
  <c r="AL2572" i="1" s="1"/>
  <c r="AR2572" i="1" s="1"/>
  <c r="AX2572" i="1" s="1"/>
  <c r="BD2572" i="1" s="1"/>
  <c r="BJ2572" i="1" s="1"/>
  <c r="BP2572" i="1" s="1"/>
  <c r="BU2572" i="1" s="1"/>
  <c r="BZ2572" i="1" s="1"/>
  <c r="CJ2572" i="1" s="1"/>
  <c r="CL2572" i="1" s="1"/>
  <c r="H2571" i="1"/>
  <c r="U2565" i="1"/>
  <c r="M2577" i="1"/>
  <c r="S2577" i="1" s="1"/>
  <c r="Y2577" i="1" s="1"/>
  <c r="AE2577" i="1" s="1"/>
  <c r="AK2577" i="1" s="1"/>
  <c r="AQ2577" i="1" s="1"/>
  <c r="AW2577" i="1" s="1"/>
  <c r="BC2577" i="1" s="1"/>
  <c r="BI2577" i="1" s="1"/>
  <c r="BO2577" i="1" s="1"/>
  <c r="BT2577" i="1" s="1"/>
  <c r="BY2577" i="1" s="1"/>
  <c r="CG2577" i="1" s="1"/>
  <c r="CI2577" i="1" s="1"/>
  <c r="J2576" i="1"/>
  <c r="J2575" i="1" s="1"/>
  <c r="N2442" i="1"/>
  <c r="T2442" i="1" s="1"/>
  <c r="Z2442" i="1" s="1"/>
  <c r="AF2442" i="1" s="1"/>
  <c r="AL2442" i="1" s="1"/>
  <c r="AR2442" i="1" s="1"/>
  <c r="AX2442" i="1" s="1"/>
  <c r="BD2442" i="1" s="1"/>
  <c r="BJ2442" i="1" s="1"/>
  <c r="BP2442" i="1" s="1"/>
  <c r="BU2442" i="1" s="1"/>
  <c r="BZ2442" i="1" s="1"/>
  <c r="CJ2442" i="1" s="1"/>
  <c r="CL2442" i="1" s="1"/>
  <c r="I2440" i="1"/>
  <c r="U2440" i="1"/>
  <c r="CM2440" i="1"/>
  <c r="M2449" i="1"/>
  <c r="S2449" i="1" s="1"/>
  <c r="Y2449" i="1" s="1"/>
  <c r="AE2449" i="1" s="1"/>
  <c r="AK2449" i="1" s="1"/>
  <c r="AQ2449" i="1" s="1"/>
  <c r="AW2449" i="1" s="1"/>
  <c r="BC2449" i="1" s="1"/>
  <c r="BI2449" i="1" s="1"/>
  <c r="BO2449" i="1" s="1"/>
  <c r="BT2449" i="1" s="1"/>
  <c r="BY2449" i="1" s="1"/>
  <c r="CG2449" i="1" s="1"/>
  <c r="CI2449" i="1" s="1"/>
  <c r="N2454" i="1"/>
  <c r="T2454" i="1" s="1"/>
  <c r="Z2454" i="1" s="1"/>
  <c r="AF2454" i="1" s="1"/>
  <c r="AL2454" i="1" s="1"/>
  <c r="AR2454" i="1" s="1"/>
  <c r="AX2454" i="1" s="1"/>
  <c r="BD2454" i="1" s="1"/>
  <c r="BJ2454" i="1" s="1"/>
  <c r="BP2454" i="1" s="1"/>
  <c r="BU2454" i="1" s="1"/>
  <c r="BZ2454" i="1" s="1"/>
  <c r="CJ2454" i="1" s="1"/>
  <c r="CL2454" i="1" s="1"/>
  <c r="L2458" i="1"/>
  <c r="R2458" i="1" s="1"/>
  <c r="X2458" i="1" s="1"/>
  <c r="AD2458" i="1" s="1"/>
  <c r="AJ2458" i="1" s="1"/>
  <c r="AP2458" i="1" s="1"/>
  <c r="AV2458" i="1" s="1"/>
  <c r="BB2458" i="1" s="1"/>
  <c r="BH2458" i="1" s="1"/>
  <c r="BN2458" i="1" s="1"/>
  <c r="BS2458" i="1" s="1"/>
  <c r="BX2458" i="1" s="1"/>
  <c r="CD2458" i="1" s="1"/>
  <c r="CF2458" i="1" s="1"/>
  <c r="M2458" i="1"/>
  <c r="S2458" i="1" s="1"/>
  <c r="Y2458" i="1" s="1"/>
  <c r="AE2458" i="1" s="1"/>
  <c r="AK2458" i="1" s="1"/>
  <c r="AQ2458" i="1" s="1"/>
  <c r="AW2458" i="1" s="1"/>
  <c r="BC2458" i="1" s="1"/>
  <c r="BI2458" i="1" s="1"/>
  <c r="BO2458" i="1" s="1"/>
  <c r="BT2458" i="1" s="1"/>
  <c r="BY2458" i="1" s="1"/>
  <c r="CG2458" i="1" s="1"/>
  <c r="CI2458" i="1" s="1"/>
  <c r="M2462" i="1"/>
  <c r="S2462" i="1" s="1"/>
  <c r="Y2462" i="1" s="1"/>
  <c r="AE2462" i="1" s="1"/>
  <c r="AK2462" i="1" s="1"/>
  <c r="AQ2462" i="1" s="1"/>
  <c r="AW2462" i="1" s="1"/>
  <c r="BC2462" i="1" s="1"/>
  <c r="BI2462" i="1" s="1"/>
  <c r="BO2462" i="1" s="1"/>
  <c r="BT2462" i="1" s="1"/>
  <c r="BY2462" i="1" s="1"/>
  <c r="CG2462" i="1" s="1"/>
  <c r="CI2462" i="1" s="1"/>
  <c r="AU2461" i="1"/>
  <c r="AU2460" i="1" s="1"/>
  <c r="BK2461" i="1"/>
  <c r="BK2460" i="1" s="1"/>
  <c r="AB2461" i="1"/>
  <c r="AB2460" i="1" s="1"/>
  <c r="AZ2461" i="1"/>
  <c r="AZ2460" i="1" s="1"/>
  <c r="G2467" i="1"/>
  <c r="N2484" i="1"/>
  <c r="T2484" i="1" s="1"/>
  <c r="Z2484" i="1" s="1"/>
  <c r="AF2484" i="1" s="1"/>
  <c r="AL2484" i="1" s="1"/>
  <c r="AR2484" i="1" s="1"/>
  <c r="AX2484" i="1" s="1"/>
  <c r="BD2484" i="1" s="1"/>
  <c r="BJ2484" i="1" s="1"/>
  <c r="BP2484" i="1" s="1"/>
  <c r="BU2484" i="1" s="1"/>
  <c r="BZ2484" i="1" s="1"/>
  <c r="CJ2484" i="1" s="1"/>
  <c r="CL2484" i="1" s="1"/>
  <c r="G2495" i="1"/>
  <c r="P2499" i="1"/>
  <c r="P2498" i="1" s="1"/>
  <c r="L2505" i="1"/>
  <c r="R2505" i="1" s="1"/>
  <c r="X2505" i="1" s="1"/>
  <c r="AD2505" i="1" s="1"/>
  <c r="AJ2505" i="1" s="1"/>
  <c r="AP2505" i="1" s="1"/>
  <c r="AV2505" i="1" s="1"/>
  <c r="BB2505" i="1" s="1"/>
  <c r="BH2505" i="1" s="1"/>
  <c r="BN2505" i="1" s="1"/>
  <c r="BS2505" i="1" s="1"/>
  <c r="BX2505" i="1" s="1"/>
  <c r="CD2505" i="1" s="1"/>
  <c r="CF2505" i="1" s="1"/>
  <c r="L2509" i="1"/>
  <c r="R2509" i="1" s="1"/>
  <c r="X2509" i="1" s="1"/>
  <c r="AD2509" i="1" s="1"/>
  <c r="AJ2509" i="1" s="1"/>
  <c r="AP2509" i="1" s="1"/>
  <c r="AV2509" i="1" s="1"/>
  <c r="BB2509" i="1" s="1"/>
  <c r="BH2509" i="1" s="1"/>
  <c r="BN2509" i="1" s="1"/>
  <c r="BS2509" i="1" s="1"/>
  <c r="BX2509" i="1" s="1"/>
  <c r="CD2509" i="1" s="1"/>
  <c r="CF2509" i="1" s="1"/>
  <c r="BL2507" i="1"/>
  <c r="J2508" i="1"/>
  <c r="J2507" i="1" s="1"/>
  <c r="BE2508" i="1"/>
  <c r="BE2507" i="1" s="1"/>
  <c r="BV2508" i="1"/>
  <c r="BV2507" i="1" s="1"/>
  <c r="G2517" i="1"/>
  <c r="N2518" i="1"/>
  <c r="T2518" i="1" s="1"/>
  <c r="Z2518" i="1" s="1"/>
  <c r="AF2518" i="1" s="1"/>
  <c r="AL2518" i="1" s="1"/>
  <c r="AR2518" i="1" s="1"/>
  <c r="AX2518" i="1" s="1"/>
  <c r="BD2518" i="1" s="1"/>
  <c r="BJ2518" i="1" s="1"/>
  <c r="BP2518" i="1" s="1"/>
  <c r="BU2518" i="1" s="1"/>
  <c r="BZ2518" i="1" s="1"/>
  <c r="CJ2518" i="1" s="1"/>
  <c r="CL2518" i="1" s="1"/>
  <c r="V2520" i="1"/>
  <c r="AO2520" i="1"/>
  <c r="AM2520" i="1"/>
  <c r="BG2520" i="1"/>
  <c r="O2520" i="1"/>
  <c r="CA2520" i="1"/>
  <c r="I2531" i="1"/>
  <c r="W2531" i="1"/>
  <c r="CC2531" i="1"/>
  <c r="CB2531" i="1"/>
  <c r="AB2531" i="1"/>
  <c r="F2550" i="1"/>
  <c r="L2550" i="1" s="1"/>
  <c r="R2550" i="1" s="1"/>
  <c r="X2550" i="1" s="1"/>
  <c r="AD2550" i="1" s="1"/>
  <c r="AJ2550" i="1" s="1"/>
  <c r="AP2550" i="1" s="1"/>
  <c r="AV2550" i="1" s="1"/>
  <c r="BB2550" i="1" s="1"/>
  <c r="BH2550" i="1" s="1"/>
  <c r="BN2550" i="1" s="1"/>
  <c r="BS2550" i="1" s="1"/>
  <c r="BX2550" i="1" s="1"/>
  <c r="CD2550" i="1" s="1"/>
  <c r="CF2550" i="1" s="1"/>
  <c r="L2551" i="1"/>
  <c r="R2551" i="1" s="1"/>
  <c r="X2551" i="1" s="1"/>
  <c r="AD2551" i="1" s="1"/>
  <c r="AJ2551" i="1" s="1"/>
  <c r="AP2551" i="1" s="1"/>
  <c r="AV2551" i="1" s="1"/>
  <c r="BB2551" i="1" s="1"/>
  <c r="BH2551" i="1" s="1"/>
  <c r="BN2551" i="1" s="1"/>
  <c r="BS2551" i="1" s="1"/>
  <c r="BX2551" i="1" s="1"/>
  <c r="CD2551" i="1" s="1"/>
  <c r="CF2551" i="1" s="1"/>
  <c r="N2555" i="1"/>
  <c r="T2555" i="1" s="1"/>
  <c r="Z2555" i="1" s="1"/>
  <c r="AF2555" i="1" s="1"/>
  <c r="AL2555" i="1" s="1"/>
  <c r="AR2555" i="1" s="1"/>
  <c r="AX2555" i="1" s="1"/>
  <c r="BD2555" i="1" s="1"/>
  <c r="BJ2555" i="1" s="1"/>
  <c r="BP2555" i="1" s="1"/>
  <c r="BU2555" i="1" s="1"/>
  <c r="BZ2555" i="1" s="1"/>
  <c r="CJ2555" i="1" s="1"/>
  <c r="CL2555" i="1" s="1"/>
  <c r="H2554" i="1"/>
  <c r="BA2565" i="1"/>
  <c r="CA2565" i="1"/>
  <c r="K2499" i="1"/>
  <c r="W2499" i="1"/>
  <c r="W2498" i="1" s="1"/>
  <c r="AU2499" i="1"/>
  <c r="AU2498" i="1" s="1"/>
  <c r="N2509" i="1"/>
  <c r="T2509" i="1" s="1"/>
  <c r="Z2509" i="1" s="1"/>
  <c r="AF2509" i="1" s="1"/>
  <c r="AL2509" i="1" s="1"/>
  <c r="AR2509" i="1" s="1"/>
  <c r="AX2509" i="1" s="1"/>
  <c r="BD2509" i="1" s="1"/>
  <c r="BJ2509" i="1" s="1"/>
  <c r="BP2509" i="1" s="1"/>
  <c r="BU2509" i="1" s="1"/>
  <c r="BZ2509" i="1" s="1"/>
  <c r="CJ2509" i="1" s="1"/>
  <c r="CL2509" i="1" s="1"/>
  <c r="Q2508" i="1"/>
  <c r="Q2507" i="1" s="1"/>
  <c r="AO2508" i="1"/>
  <c r="AO2507" i="1" s="1"/>
  <c r="BM2508" i="1"/>
  <c r="BM2507" i="1" s="1"/>
  <c r="CM2508" i="1"/>
  <c r="CM2507" i="1" s="1"/>
  <c r="V2508" i="1"/>
  <c r="V2507" i="1" s="1"/>
  <c r="AC2508" i="1"/>
  <c r="AC2507" i="1" s="1"/>
  <c r="AT2508" i="1"/>
  <c r="AT2507" i="1" s="1"/>
  <c r="AU2507" i="1"/>
  <c r="W2507" i="1"/>
  <c r="L2525" i="1"/>
  <c r="R2525" i="1" s="1"/>
  <c r="X2525" i="1" s="1"/>
  <c r="AD2525" i="1" s="1"/>
  <c r="AJ2525" i="1" s="1"/>
  <c r="AP2525" i="1" s="1"/>
  <c r="AV2525" i="1" s="1"/>
  <c r="BB2525" i="1" s="1"/>
  <c r="BH2525" i="1" s="1"/>
  <c r="BN2525" i="1" s="1"/>
  <c r="BS2525" i="1" s="1"/>
  <c r="BX2525" i="1" s="1"/>
  <c r="CD2525" i="1" s="1"/>
  <c r="CF2525" i="1" s="1"/>
  <c r="O2531" i="1"/>
  <c r="AC2531" i="1"/>
  <c r="BA2531" i="1"/>
  <c r="BK2531" i="1"/>
  <c r="AA2531" i="1"/>
  <c r="BL2531" i="1"/>
  <c r="G2538" i="1"/>
  <c r="M2538" i="1" s="1"/>
  <c r="S2538" i="1" s="1"/>
  <c r="Y2538" i="1" s="1"/>
  <c r="AE2538" i="1" s="1"/>
  <c r="AK2538" i="1" s="1"/>
  <c r="AQ2538" i="1" s="1"/>
  <c r="AW2538" i="1" s="1"/>
  <c r="BC2538" i="1" s="1"/>
  <c r="BI2538" i="1" s="1"/>
  <c r="BO2538" i="1" s="1"/>
  <c r="BT2538" i="1" s="1"/>
  <c r="BY2538" i="1" s="1"/>
  <c r="CG2538" i="1" s="1"/>
  <c r="CI2538" i="1" s="1"/>
  <c r="M2539" i="1"/>
  <c r="S2539" i="1" s="1"/>
  <c r="Y2539" i="1" s="1"/>
  <c r="AE2539" i="1" s="1"/>
  <c r="AK2539" i="1" s="1"/>
  <c r="AQ2539" i="1" s="1"/>
  <c r="AW2539" i="1" s="1"/>
  <c r="BC2539" i="1" s="1"/>
  <c r="BI2539" i="1" s="1"/>
  <c r="BO2539" i="1" s="1"/>
  <c r="BT2539" i="1" s="1"/>
  <c r="BY2539" i="1" s="1"/>
  <c r="CG2539" i="1" s="1"/>
  <c r="CI2539" i="1" s="1"/>
  <c r="BM2557" i="1"/>
  <c r="AI2557" i="1"/>
  <c r="BQ2557" i="1"/>
  <c r="AG2565" i="1"/>
  <c r="O2565" i="1"/>
  <c r="AU2565" i="1"/>
  <c r="CC2557" i="1"/>
  <c r="AN2565" i="1"/>
  <c r="G2567" i="1"/>
  <c r="AI2565" i="1"/>
  <c r="BG2565" i="1"/>
  <c r="AA2579" i="1"/>
  <c r="AA2574" i="1" s="1"/>
  <c r="AO2597" i="1"/>
  <c r="AO2592" i="1" s="1"/>
  <c r="AO2586" i="1" s="1"/>
  <c r="BE2597" i="1"/>
  <c r="BE2592" i="1" s="1"/>
  <c r="BE2586" i="1" s="1"/>
  <c r="N2601" i="1"/>
  <c r="T2601" i="1" s="1"/>
  <c r="Z2601" i="1" s="1"/>
  <c r="AF2601" i="1" s="1"/>
  <c r="AL2601" i="1" s="1"/>
  <c r="AR2601" i="1" s="1"/>
  <c r="AX2601" i="1" s="1"/>
  <c r="BD2601" i="1" s="1"/>
  <c r="BJ2601" i="1" s="1"/>
  <c r="BP2601" i="1" s="1"/>
  <c r="BU2601" i="1" s="1"/>
  <c r="BZ2601" i="1" s="1"/>
  <c r="CJ2601" i="1" s="1"/>
  <c r="CL2601" i="1" s="1"/>
  <c r="AZ2531" i="1"/>
  <c r="L2539" i="1"/>
  <c r="R2539" i="1" s="1"/>
  <c r="X2539" i="1" s="1"/>
  <c r="AD2539" i="1" s="1"/>
  <c r="AJ2539" i="1" s="1"/>
  <c r="AP2539" i="1" s="1"/>
  <c r="AV2539" i="1" s="1"/>
  <c r="BB2539" i="1" s="1"/>
  <c r="BH2539" i="1" s="1"/>
  <c r="BN2539" i="1" s="1"/>
  <c r="BS2539" i="1" s="1"/>
  <c r="BX2539" i="1" s="1"/>
  <c r="CD2539" i="1" s="1"/>
  <c r="CF2539" i="1" s="1"/>
  <c r="M2558" i="1"/>
  <c r="S2558" i="1" s="1"/>
  <c r="Y2558" i="1" s="1"/>
  <c r="AE2558" i="1" s="1"/>
  <c r="AK2558" i="1" s="1"/>
  <c r="AQ2558" i="1" s="1"/>
  <c r="AW2558" i="1" s="1"/>
  <c r="BC2558" i="1" s="1"/>
  <c r="BI2558" i="1" s="1"/>
  <c r="BO2558" i="1" s="1"/>
  <c r="BT2558" i="1" s="1"/>
  <c r="BY2558" i="1" s="1"/>
  <c r="CG2558" i="1" s="1"/>
  <c r="CI2558" i="1" s="1"/>
  <c r="M2559" i="1"/>
  <c r="S2559" i="1" s="1"/>
  <c r="Y2559" i="1" s="1"/>
  <c r="AE2559" i="1" s="1"/>
  <c r="AK2559" i="1" s="1"/>
  <c r="AQ2559" i="1" s="1"/>
  <c r="AW2559" i="1" s="1"/>
  <c r="BC2559" i="1" s="1"/>
  <c r="BI2559" i="1" s="1"/>
  <c r="BO2559" i="1" s="1"/>
  <c r="BT2559" i="1" s="1"/>
  <c r="BY2559" i="1" s="1"/>
  <c r="CG2559" i="1" s="1"/>
  <c r="CI2559" i="1" s="1"/>
  <c r="CM2557" i="1"/>
  <c r="W2557" i="1"/>
  <c r="L2568" i="1"/>
  <c r="R2568" i="1" s="1"/>
  <c r="X2568" i="1" s="1"/>
  <c r="AD2568" i="1" s="1"/>
  <c r="AJ2568" i="1" s="1"/>
  <c r="AP2568" i="1" s="1"/>
  <c r="AV2568" i="1" s="1"/>
  <c r="BB2568" i="1" s="1"/>
  <c r="BH2568" i="1" s="1"/>
  <c r="BN2568" i="1" s="1"/>
  <c r="BS2568" i="1" s="1"/>
  <c r="BX2568" i="1" s="1"/>
  <c r="CD2568" i="1" s="1"/>
  <c r="CF2568" i="1" s="1"/>
  <c r="F2567" i="1"/>
  <c r="AO2579" i="1"/>
  <c r="AO2574" i="1" s="1"/>
  <c r="CM2579" i="1"/>
  <c r="CM2574" i="1" s="1"/>
  <c r="L2581" i="1"/>
  <c r="R2581" i="1" s="1"/>
  <c r="X2581" i="1" s="1"/>
  <c r="AD2581" i="1" s="1"/>
  <c r="AJ2581" i="1" s="1"/>
  <c r="AP2581" i="1" s="1"/>
  <c r="AV2581" i="1" s="1"/>
  <c r="BB2581" i="1" s="1"/>
  <c r="BH2581" i="1" s="1"/>
  <c r="BN2581" i="1" s="1"/>
  <c r="BS2581" i="1" s="1"/>
  <c r="BX2581" i="1" s="1"/>
  <c r="CD2581" i="1" s="1"/>
  <c r="CF2581" i="1" s="1"/>
  <c r="I2580" i="1"/>
  <c r="V2579" i="1"/>
  <c r="V2574" i="1" s="1"/>
  <c r="AT2579" i="1"/>
  <c r="AT2574" i="1" s="1"/>
  <c r="M2599" i="1"/>
  <c r="S2599" i="1" s="1"/>
  <c r="Y2599" i="1" s="1"/>
  <c r="AE2599" i="1" s="1"/>
  <c r="AK2599" i="1" s="1"/>
  <c r="AQ2599" i="1" s="1"/>
  <c r="AW2599" i="1" s="1"/>
  <c r="BC2599" i="1" s="1"/>
  <c r="BI2599" i="1" s="1"/>
  <c r="BO2599" i="1" s="1"/>
  <c r="BT2599" i="1" s="1"/>
  <c r="BY2599" i="1" s="1"/>
  <c r="CG2599" i="1" s="1"/>
  <c r="CI2599" i="1" s="1"/>
  <c r="AZ2597" i="1"/>
  <c r="AZ2592" i="1" s="1"/>
  <c r="AZ2586" i="1" s="1"/>
  <c r="AH2597" i="1"/>
  <c r="AH2592" i="1" s="1"/>
  <c r="AH2586" i="1" s="1"/>
  <c r="BF2586" i="1"/>
  <c r="L2561" i="1"/>
  <c r="R2561" i="1" s="1"/>
  <c r="X2561" i="1" s="1"/>
  <c r="AD2561" i="1" s="1"/>
  <c r="AJ2561" i="1" s="1"/>
  <c r="AP2561" i="1" s="1"/>
  <c r="AV2561" i="1" s="1"/>
  <c r="BB2561" i="1" s="1"/>
  <c r="BH2561" i="1" s="1"/>
  <c r="BN2561" i="1" s="1"/>
  <c r="BS2561" i="1" s="1"/>
  <c r="BX2561" i="1" s="1"/>
  <c r="CD2561" i="1" s="1"/>
  <c r="CF2561" i="1" s="1"/>
  <c r="Q2557" i="1"/>
  <c r="BA2557" i="1"/>
  <c r="BW2557" i="1"/>
  <c r="K2565" i="1"/>
  <c r="AC2565" i="1"/>
  <c r="BK2565" i="1"/>
  <c r="BQ2589" i="1"/>
  <c r="BQ2588" i="1" s="1"/>
  <c r="M2602" i="1"/>
  <c r="S2602" i="1" s="1"/>
  <c r="Y2602" i="1" s="1"/>
  <c r="AE2602" i="1" s="1"/>
  <c r="AK2602" i="1" s="1"/>
  <c r="AQ2602" i="1" s="1"/>
  <c r="AW2602" i="1" s="1"/>
  <c r="BC2602" i="1" s="1"/>
  <c r="BI2602" i="1" s="1"/>
  <c r="BO2602" i="1" s="1"/>
  <c r="G2601" i="1"/>
  <c r="N2605" i="1"/>
  <c r="T2605" i="1" s="1"/>
  <c r="Z2605" i="1" s="1"/>
  <c r="AF2605" i="1" s="1"/>
  <c r="AL2605" i="1" s="1"/>
  <c r="AR2605" i="1" s="1"/>
  <c r="AX2605" i="1" s="1"/>
  <c r="BD2605" i="1" s="1"/>
  <c r="BJ2605" i="1" s="1"/>
  <c r="BP2605" i="1" s="1"/>
  <c r="BU2605" i="1" s="1"/>
  <c r="BZ2605" i="1" s="1"/>
  <c r="CJ2605" i="1" s="1"/>
  <c r="CL2605" i="1" s="1"/>
  <c r="H2604" i="1"/>
  <c r="N2604" i="1" s="1"/>
  <c r="T2604" i="1" s="1"/>
  <c r="Z2604" i="1" s="1"/>
  <c r="AF2604" i="1" s="1"/>
  <c r="AL2604" i="1" s="1"/>
  <c r="AR2604" i="1" s="1"/>
  <c r="AX2604" i="1" s="1"/>
  <c r="BD2604" i="1" s="1"/>
  <c r="BJ2604" i="1" s="1"/>
  <c r="BP2604" i="1" s="1"/>
  <c r="BU2604" i="1" s="1"/>
  <c r="BZ2604" i="1" s="1"/>
  <c r="CJ2604" i="1" s="1"/>
  <c r="CL2604" i="1" s="1"/>
  <c r="AO2557" i="1"/>
  <c r="AY2557" i="1"/>
  <c r="L2562" i="1"/>
  <c r="R2562" i="1" s="1"/>
  <c r="X2562" i="1" s="1"/>
  <c r="AD2562" i="1" s="1"/>
  <c r="AJ2562" i="1" s="1"/>
  <c r="AP2562" i="1" s="1"/>
  <c r="AV2562" i="1" s="1"/>
  <c r="BB2562" i="1" s="1"/>
  <c r="BH2562" i="1" s="1"/>
  <c r="BN2562" i="1" s="1"/>
  <c r="BS2562" i="1" s="1"/>
  <c r="BX2562" i="1" s="1"/>
  <c r="CD2562" i="1" s="1"/>
  <c r="CF2562" i="1" s="1"/>
  <c r="AA2557" i="1"/>
  <c r="N2568" i="1"/>
  <c r="T2568" i="1" s="1"/>
  <c r="Z2568" i="1" s="1"/>
  <c r="AF2568" i="1" s="1"/>
  <c r="AL2568" i="1" s="1"/>
  <c r="AR2568" i="1" s="1"/>
  <c r="AX2568" i="1" s="1"/>
  <c r="BD2568" i="1" s="1"/>
  <c r="BJ2568" i="1" s="1"/>
  <c r="BP2568" i="1" s="1"/>
  <c r="BU2568" i="1" s="1"/>
  <c r="BZ2568" i="1" s="1"/>
  <c r="CJ2568" i="1" s="1"/>
  <c r="CL2568" i="1" s="1"/>
  <c r="CC2579" i="1"/>
  <c r="CC2574" i="1" s="1"/>
  <c r="BV2579" i="1"/>
  <c r="BV2574" i="1" s="1"/>
  <c r="BM2597" i="1"/>
  <c r="BM2592" i="1" s="1"/>
  <c r="BM2586" i="1" s="1"/>
  <c r="CM2597" i="1"/>
  <c r="CM2592" i="1" s="1"/>
  <c r="CM2586" i="1" s="1"/>
  <c r="I2597" i="1"/>
  <c r="I2592" i="1" s="1"/>
  <c r="I2586" i="1" s="1"/>
  <c r="V2597" i="1"/>
  <c r="V2592" i="1" s="1"/>
  <c r="V2586" i="1" s="1"/>
  <c r="CB2597" i="1"/>
  <c r="CB2592" i="1" s="1"/>
  <c r="CB2586" i="1" s="1"/>
  <c r="L2604" i="1"/>
  <c r="R2604" i="1" s="1"/>
  <c r="X2604" i="1" s="1"/>
  <c r="AD2604" i="1" s="1"/>
  <c r="AJ2604" i="1" s="1"/>
  <c r="AP2604" i="1" s="1"/>
  <c r="AV2604" i="1" s="1"/>
  <c r="BB2604" i="1" s="1"/>
  <c r="BH2604" i="1" s="1"/>
  <c r="BN2604" i="1" s="1"/>
  <c r="BS2604" i="1" s="1"/>
  <c r="BX2604" i="1" s="1"/>
  <c r="CD2604" i="1" s="1"/>
  <c r="CF2604" i="1" s="1"/>
  <c r="AU2597" i="1"/>
  <c r="AU2592" i="1" s="1"/>
  <c r="AU2586" i="1" s="1"/>
  <c r="P2613" i="1"/>
  <c r="G2619" i="1"/>
  <c r="BG2618" i="1"/>
  <c r="BG2613" i="1" s="1"/>
  <c r="W2618" i="1"/>
  <c r="W2613" i="1" s="1"/>
  <c r="BK2618" i="1"/>
  <c r="BK2613" i="1" s="1"/>
  <c r="V2618" i="1"/>
  <c r="V2613" i="1" s="1"/>
  <c r="M2696" i="1"/>
  <c r="S2696" i="1" s="1"/>
  <c r="Y2696" i="1" s="1"/>
  <c r="AE2696" i="1" s="1"/>
  <c r="AK2696" i="1" s="1"/>
  <c r="AQ2696" i="1" s="1"/>
  <c r="AW2696" i="1" s="1"/>
  <c r="BC2696" i="1" s="1"/>
  <c r="BI2696" i="1" s="1"/>
  <c r="BO2696" i="1" s="1"/>
  <c r="BT2696" i="1" s="1"/>
  <c r="BY2696" i="1" s="1"/>
  <c r="CG2696" i="1" s="1"/>
  <c r="CI2696" i="1" s="1"/>
  <c r="J2695" i="1"/>
  <c r="M2695" i="1" s="1"/>
  <c r="S2695" i="1" s="1"/>
  <c r="Y2695" i="1" s="1"/>
  <c r="AE2695" i="1" s="1"/>
  <c r="AK2695" i="1" s="1"/>
  <c r="AQ2695" i="1" s="1"/>
  <c r="AW2695" i="1" s="1"/>
  <c r="BC2695" i="1" s="1"/>
  <c r="BI2695" i="1" s="1"/>
  <c r="BO2695" i="1" s="1"/>
  <c r="BT2695" i="1" s="1"/>
  <c r="BY2695" i="1" s="1"/>
  <c r="CG2695" i="1" s="1"/>
  <c r="CI2695" i="1" s="1"/>
  <c r="AG2579" i="1"/>
  <c r="AG2574" i="1" s="1"/>
  <c r="BM2579" i="1"/>
  <c r="BM2574" i="1" s="1"/>
  <c r="AH2579" i="1"/>
  <c r="AH2574" i="1" s="1"/>
  <c r="BF2579" i="1"/>
  <c r="BF2574" i="1" s="1"/>
  <c r="N2590" i="1"/>
  <c r="T2590" i="1" s="1"/>
  <c r="Z2590" i="1" s="1"/>
  <c r="AF2590" i="1" s="1"/>
  <c r="AL2590" i="1" s="1"/>
  <c r="AR2590" i="1" s="1"/>
  <c r="AX2590" i="1" s="1"/>
  <c r="BD2590" i="1" s="1"/>
  <c r="BJ2590" i="1" s="1"/>
  <c r="BP2590" i="1" s="1"/>
  <c r="BU2590" i="1" s="1"/>
  <c r="BZ2590" i="1" s="1"/>
  <c r="CJ2590" i="1" s="1"/>
  <c r="CL2590" i="1" s="1"/>
  <c r="AA2597" i="1"/>
  <c r="AA2592" i="1" s="1"/>
  <c r="AA2586" i="1" s="1"/>
  <c r="AY2597" i="1"/>
  <c r="AY2592" i="1" s="1"/>
  <c r="AY2586" i="1" s="1"/>
  <c r="BW2597" i="1"/>
  <c r="BW2592" i="1" s="1"/>
  <c r="BW2586" i="1" s="1"/>
  <c r="G2615" i="1"/>
  <c r="AG2618" i="1"/>
  <c r="AG2613" i="1" s="1"/>
  <c r="BE2618" i="1"/>
  <c r="BE2613" i="1" s="1"/>
  <c r="CC2618" i="1"/>
  <c r="CC2613" i="1" s="1"/>
  <c r="H2618" i="1"/>
  <c r="H2613" i="1" s="1"/>
  <c r="N2622" i="1"/>
  <c r="T2622" i="1" s="1"/>
  <c r="Z2622" i="1" s="1"/>
  <c r="AF2622" i="1" s="1"/>
  <c r="AL2622" i="1" s="1"/>
  <c r="AR2622" i="1" s="1"/>
  <c r="AX2622" i="1" s="1"/>
  <c r="BD2622" i="1" s="1"/>
  <c r="BJ2622" i="1" s="1"/>
  <c r="BP2622" i="1" s="1"/>
  <c r="BU2622" i="1" s="1"/>
  <c r="BZ2622" i="1" s="1"/>
  <c r="CJ2622" i="1" s="1"/>
  <c r="CL2622" i="1" s="1"/>
  <c r="N2623" i="1"/>
  <c r="T2623" i="1" s="1"/>
  <c r="Z2623" i="1" s="1"/>
  <c r="AF2623" i="1" s="1"/>
  <c r="AL2623" i="1" s="1"/>
  <c r="AR2623" i="1" s="1"/>
  <c r="AX2623" i="1" s="1"/>
  <c r="BD2623" i="1" s="1"/>
  <c r="BJ2623" i="1" s="1"/>
  <c r="BP2623" i="1" s="1"/>
  <c r="BU2623" i="1" s="1"/>
  <c r="BZ2623" i="1" s="1"/>
  <c r="CJ2623" i="1" s="1"/>
  <c r="CL2623" i="1" s="1"/>
  <c r="AB2618" i="1"/>
  <c r="AB2613" i="1" s="1"/>
  <c r="AZ2618" i="1"/>
  <c r="AZ2613" i="1" s="1"/>
  <c r="N2599" i="1"/>
  <c r="T2599" i="1" s="1"/>
  <c r="Z2599" i="1" s="1"/>
  <c r="AF2599" i="1" s="1"/>
  <c r="AL2599" i="1" s="1"/>
  <c r="AR2599" i="1" s="1"/>
  <c r="AX2599" i="1" s="1"/>
  <c r="BD2599" i="1" s="1"/>
  <c r="BJ2599" i="1" s="1"/>
  <c r="BP2599" i="1" s="1"/>
  <c r="BU2599" i="1" s="1"/>
  <c r="BZ2599" i="1" s="1"/>
  <c r="CJ2599" i="1" s="1"/>
  <c r="CL2599" i="1" s="1"/>
  <c r="K2598" i="1"/>
  <c r="N2598" i="1" s="1"/>
  <c r="T2598" i="1" s="1"/>
  <c r="Z2598" i="1" s="1"/>
  <c r="AF2598" i="1" s="1"/>
  <c r="AL2598" i="1" s="1"/>
  <c r="AR2598" i="1" s="1"/>
  <c r="AX2598" i="1" s="1"/>
  <c r="BD2598" i="1" s="1"/>
  <c r="BJ2598" i="1" s="1"/>
  <c r="BP2598" i="1" s="1"/>
  <c r="BU2598" i="1" s="1"/>
  <c r="BZ2598" i="1" s="1"/>
  <c r="CJ2598" i="1" s="1"/>
  <c r="CL2598" i="1" s="1"/>
  <c r="Q2597" i="1"/>
  <c r="Q2592" i="1" s="1"/>
  <c r="Q2586" i="1" s="1"/>
  <c r="AB2597" i="1"/>
  <c r="AB2592" i="1" s="1"/>
  <c r="AB2586" i="1" s="1"/>
  <c r="L2602" i="1"/>
  <c r="R2602" i="1" s="1"/>
  <c r="X2602" i="1" s="1"/>
  <c r="AD2602" i="1" s="1"/>
  <c r="AJ2602" i="1" s="1"/>
  <c r="AP2602" i="1" s="1"/>
  <c r="AV2602" i="1" s="1"/>
  <c r="BB2602" i="1" s="1"/>
  <c r="BH2602" i="1" s="1"/>
  <c r="BN2602" i="1" s="1"/>
  <c r="BS2602" i="1" s="1"/>
  <c r="BX2602" i="1" s="1"/>
  <c r="CD2602" i="1" s="1"/>
  <c r="CF2602" i="1" s="1"/>
  <c r="F2601" i="1"/>
  <c r="J2597" i="1"/>
  <c r="J2592" i="1" s="1"/>
  <c r="P2597" i="1"/>
  <c r="P2592" i="1" s="1"/>
  <c r="P2586" i="1" s="1"/>
  <c r="AN2597" i="1"/>
  <c r="AN2592" i="1" s="1"/>
  <c r="AN2586" i="1" s="1"/>
  <c r="BL2597" i="1"/>
  <c r="BL2592" i="1" s="1"/>
  <c r="BL2586" i="1" s="1"/>
  <c r="BV2597" i="1"/>
  <c r="BV2592" i="1" s="1"/>
  <c r="BV2586" i="1" s="1"/>
  <c r="CA2597" i="1"/>
  <c r="CA2592" i="1" s="1"/>
  <c r="CA2586" i="1" s="1"/>
  <c r="K2615" i="1"/>
  <c r="N2616" i="1"/>
  <c r="T2616" i="1" s="1"/>
  <c r="Z2616" i="1" s="1"/>
  <c r="AF2616" i="1" s="1"/>
  <c r="AL2616" i="1" s="1"/>
  <c r="AR2616" i="1" s="1"/>
  <c r="AX2616" i="1" s="1"/>
  <c r="BD2616" i="1" s="1"/>
  <c r="BJ2616" i="1" s="1"/>
  <c r="BP2616" i="1" s="1"/>
  <c r="BU2616" i="1" s="1"/>
  <c r="BZ2616" i="1" s="1"/>
  <c r="CJ2616" i="1" s="1"/>
  <c r="CL2616" i="1" s="1"/>
  <c r="N2641" i="1"/>
  <c r="T2641" i="1" s="1"/>
  <c r="Z2641" i="1" s="1"/>
  <c r="AF2641" i="1" s="1"/>
  <c r="AL2641" i="1" s="1"/>
  <c r="AR2641" i="1" s="1"/>
  <c r="AX2641" i="1" s="1"/>
  <c r="BD2641" i="1" s="1"/>
  <c r="BJ2641" i="1" s="1"/>
  <c r="BP2641" i="1" s="1"/>
  <c r="BU2641" i="1" s="1"/>
  <c r="BZ2641" i="1" s="1"/>
  <c r="CJ2641" i="1" s="1"/>
  <c r="CL2641" i="1" s="1"/>
  <c r="H2640" i="1"/>
  <c r="N2640" i="1" s="1"/>
  <c r="T2640" i="1" s="1"/>
  <c r="Z2640" i="1" s="1"/>
  <c r="AF2640" i="1" s="1"/>
  <c r="AL2640" i="1" s="1"/>
  <c r="AR2640" i="1" s="1"/>
  <c r="AX2640" i="1" s="1"/>
  <c r="BD2640" i="1" s="1"/>
  <c r="BJ2640" i="1" s="1"/>
  <c r="BP2640" i="1" s="1"/>
  <c r="BU2640" i="1" s="1"/>
  <c r="BZ2640" i="1" s="1"/>
  <c r="CJ2640" i="1" s="1"/>
  <c r="CL2640" i="1" s="1"/>
  <c r="BV2639" i="1"/>
  <c r="BV2625" i="1" s="1"/>
  <c r="M2595" i="1"/>
  <c r="S2595" i="1" s="1"/>
  <c r="Y2595" i="1" s="1"/>
  <c r="AE2595" i="1" s="1"/>
  <c r="AK2595" i="1" s="1"/>
  <c r="AQ2595" i="1" s="1"/>
  <c r="AW2595" i="1" s="1"/>
  <c r="BC2595" i="1" s="1"/>
  <c r="BI2595" i="1" s="1"/>
  <c r="BO2595" i="1" s="1"/>
  <c r="BT2595" i="1" s="1"/>
  <c r="BY2595" i="1" s="1"/>
  <c r="CG2595" i="1" s="1"/>
  <c r="CI2595" i="1" s="1"/>
  <c r="L2605" i="1"/>
  <c r="R2605" i="1" s="1"/>
  <c r="X2605" i="1" s="1"/>
  <c r="AD2605" i="1" s="1"/>
  <c r="AJ2605" i="1" s="1"/>
  <c r="AP2605" i="1" s="1"/>
  <c r="AV2605" i="1" s="1"/>
  <c r="BB2605" i="1" s="1"/>
  <c r="BH2605" i="1" s="1"/>
  <c r="BN2605" i="1" s="1"/>
  <c r="BS2605" i="1" s="1"/>
  <c r="BX2605" i="1" s="1"/>
  <c r="CD2605" i="1" s="1"/>
  <c r="CF2605" i="1" s="1"/>
  <c r="W2597" i="1"/>
  <c r="W2592" i="1" s="1"/>
  <c r="W2586" i="1" s="1"/>
  <c r="AM2597" i="1"/>
  <c r="AM2592" i="1" s="1"/>
  <c r="AM2586" i="1" s="1"/>
  <c r="N2619" i="1"/>
  <c r="T2619" i="1" s="1"/>
  <c r="Z2619" i="1" s="1"/>
  <c r="AF2619" i="1" s="1"/>
  <c r="AL2619" i="1" s="1"/>
  <c r="AR2619" i="1" s="1"/>
  <c r="AX2619" i="1" s="1"/>
  <c r="BD2619" i="1" s="1"/>
  <c r="BJ2619" i="1" s="1"/>
  <c r="BP2619" i="1" s="1"/>
  <c r="BU2619" i="1" s="1"/>
  <c r="BZ2619" i="1" s="1"/>
  <c r="CJ2619" i="1" s="1"/>
  <c r="CL2619" i="1" s="1"/>
  <c r="N2620" i="1"/>
  <c r="T2620" i="1" s="1"/>
  <c r="Z2620" i="1" s="1"/>
  <c r="AF2620" i="1" s="1"/>
  <c r="AL2620" i="1" s="1"/>
  <c r="AR2620" i="1" s="1"/>
  <c r="AX2620" i="1" s="1"/>
  <c r="BD2620" i="1" s="1"/>
  <c r="BJ2620" i="1" s="1"/>
  <c r="BP2620" i="1" s="1"/>
  <c r="BU2620" i="1" s="1"/>
  <c r="BZ2620" i="1" s="1"/>
  <c r="CJ2620" i="1" s="1"/>
  <c r="CL2620" i="1" s="1"/>
  <c r="AO2618" i="1"/>
  <c r="AO2613" i="1" s="1"/>
  <c r="BM2618" i="1"/>
  <c r="BM2613" i="1" s="1"/>
  <c r="F2622" i="1"/>
  <c r="L2622" i="1" s="1"/>
  <c r="R2622" i="1" s="1"/>
  <c r="X2622" i="1" s="1"/>
  <c r="AD2622" i="1" s="1"/>
  <c r="AJ2622" i="1" s="1"/>
  <c r="AP2622" i="1" s="1"/>
  <c r="AV2622" i="1" s="1"/>
  <c r="BB2622" i="1" s="1"/>
  <c r="BH2622" i="1" s="1"/>
  <c r="BN2622" i="1" s="1"/>
  <c r="BS2622" i="1" s="1"/>
  <c r="BX2622" i="1" s="1"/>
  <c r="CD2622" i="1" s="1"/>
  <c r="CF2622" i="1" s="1"/>
  <c r="L2628" i="1"/>
  <c r="R2628" i="1" s="1"/>
  <c r="X2628" i="1" s="1"/>
  <c r="AD2628" i="1" s="1"/>
  <c r="AJ2628" i="1" s="1"/>
  <c r="AP2628" i="1" s="1"/>
  <c r="AV2628" i="1" s="1"/>
  <c r="BB2628" i="1" s="1"/>
  <c r="BH2628" i="1" s="1"/>
  <c r="BN2628" i="1" s="1"/>
  <c r="BS2628" i="1" s="1"/>
  <c r="BX2628" i="1" s="1"/>
  <c r="CD2628" i="1" s="1"/>
  <c r="CF2628" i="1" s="1"/>
  <c r="Q2639" i="1"/>
  <c r="Q2625" i="1" s="1"/>
  <c r="W2639" i="1"/>
  <c r="W2625" i="1" s="1"/>
  <c r="H2671" i="1"/>
  <c r="N2672" i="1"/>
  <c r="T2672" i="1" s="1"/>
  <c r="Z2672" i="1" s="1"/>
  <c r="AF2672" i="1" s="1"/>
  <c r="AL2672" i="1" s="1"/>
  <c r="AR2672" i="1" s="1"/>
  <c r="AX2672" i="1" s="1"/>
  <c r="BD2672" i="1" s="1"/>
  <c r="BJ2672" i="1" s="1"/>
  <c r="BP2672" i="1" s="1"/>
  <c r="BU2672" i="1" s="1"/>
  <c r="BZ2672" i="1" s="1"/>
  <c r="CJ2672" i="1" s="1"/>
  <c r="CL2672" i="1" s="1"/>
  <c r="J2613" i="1"/>
  <c r="CM2618" i="1"/>
  <c r="CM2613" i="1" s="1"/>
  <c r="BV2618" i="1"/>
  <c r="BV2613" i="1" s="1"/>
  <c r="AY2639" i="1"/>
  <c r="AY2625" i="1" s="1"/>
  <c r="J2639" i="1"/>
  <c r="J2625" i="1" s="1"/>
  <c r="U2671" i="1"/>
  <c r="U2666" i="1" s="1"/>
  <c r="AB2671" i="1"/>
  <c r="AB2666" i="1" s="1"/>
  <c r="AZ2671" i="1"/>
  <c r="AZ2666" i="1" s="1"/>
  <c r="BQ2671" i="1"/>
  <c r="BQ2666" i="1" s="1"/>
  <c r="BO2685" i="1"/>
  <c r="BT2685" i="1" s="1"/>
  <c r="BY2685" i="1" s="1"/>
  <c r="CG2685" i="1" s="1"/>
  <c r="CI2685" i="1" s="1"/>
  <c r="BL2684" i="1"/>
  <c r="BK2597" i="1"/>
  <c r="BK2592" i="1" s="1"/>
  <c r="BK2586" i="1" s="1"/>
  <c r="M2605" i="1"/>
  <c r="S2605" i="1" s="1"/>
  <c r="Y2605" i="1" s="1"/>
  <c r="AE2605" i="1" s="1"/>
  <c r="AK2605" i="1" s="1"/>
  <c r="AQ2605" i="1" s="1"/>
  <c r="AW2605" i="1" s="1"/>
  <c r="BC2605" i="1" s="1"/>
  <c r="BI2605" i="1" s="1"/>
  <c r="BO2605" i="1" s="1"/>
  <c r="BT2605" i="1" s="1"/>
  <c r="BY2605" i="1" s="1"/>
  <c r="CG2605" i="1" s="1"/>
  <c r="CI2605" i="1" s="1"/>
  <c r="N2611" i="1"/>
  <c r="T2611" i="1" s="1"/>
  <c r="Z2611" i="1" s="1"/>
  <c r="AF2611" i="1" s="1"/>
  <c r="AL2611" i="1" s="1"/>
  <c r="AR2611" i="1" s="1"/>
  <c r="AX2611" i="1" s="1"/>
  <c r="BD2611" i="1" s="1"/>
  <c r="BJ2611" i="1" s="1"/>
  <c r="BP2611" i="1" s="1"/>
  <c r="BU2611" i="1" s="1"/>
  <c r="BZ2611" i="1" s="1"/>
  <c r="CJ2611" i="1" s="1"/>
  <c r="CL2611" i="1" s="1"/>
  <c r="BA2618" i="1"/>
  <c r="BA2613" i="1" s="1"/>
  <c r="CB2618" i="1"/>
  <c r="CB2613" i="1" s="1"/>
  <c r="M2623" i="1"/>
  <c r="S2623" i="1" s="1"/>
  <c r="Y2623" i="1" s="1"/>
  <c r="AE2623" i="1" s="1"/>
  <c r="AK2623" i="1" s="1"/>
  <c r="AQ2623" i="1" s="1"/>
  <c r="AW2623" i="1" s="1"/>
  <c r="BC2623" i="1" s="1"/>
  <c r="BI2623" i="1" s="1"/>
  <c r="BO2623" i="1" s="1"/>
  <c r="BT2623" i="1" s="1"/>
  <c r="BY2623" i="1" s="1"/>
  <c r="CG2623" i="1" s="1"/>
  <c r="CI2623" i="1" s="1"/>
  <c r="L2627" i="1"/>
  <c r="R2627" i="1" s="1"/>
  <c r="X2627" i="1" s="1"/>
  <c r="AD2627" i="1" s="1"/>
  <c r="AJ2627" i="1" s="1"/>
  <c r="AP2627" i="1" s="1"/>
  <c r="AV2627" i="1" s="1"/>
  <c r="BB2627" i="1" s="1"/>
  <c r="BH2627" i="1" s="1"/>
  <c r="BN2627" i="1" s="1"/>
  <c r="BS2627" i="1" s="1"/>
  <c r="BX2627" i="1" s="1"/>
  <c r="CD2627" i="1" s="1"/>
  <c r="CF2627" i="1" s="1"/>
  <c r="M2628" i="1"/>
  <c r="S2628" i="1" s="1"/>
  <c r="Y2628" i="1" s="1"/>
  <c r="AE2628" i="1" s="1"/>
  <c r="AK2628" i="1" s="1"/>
  <c r="AQ2628" i="1" s="1"/>
  <c r="AW2628" i="1" s="1"/>
  <c r="BC2628" i="1" s="1"/>
  <c r="BI2628" i="1" s="1"/>
  <c r="BO2628" i="1" s="1"/>
  <c r="BT2628" i="1" s="1"/>
  <c r="BY2628" i="1" s="1"/>
  <c r="CG2628" i="1" s="1"/>
  <c r="CI2628" i="1" s="1"/>
  <c r="M2640" i="1"/>
  <c r="M2651" i="1"/>
  <c r="S2651" i="1" s="1"/>
  <c r="Y2651" i="1" s="1"/>
  <c r="AE2651" i="1" s="1"/>
  <c r="AK2651" i="1" s="1"/>
  <c r="AQ2651" i="1" s="1"/>
  <c r="AW2651" i="1" s="1"/>
  <c r="BC2651" i="1" s="1"/>
  <c r="BI2651" i="1" s="1"/>
  <c r="BO2651" i="1" s="1"/>
  <c r="BT2651" i="1" s="1"/>
  <c r="BY2651" i="1" s="1"/>
  <c r="CG2651" i="1" s="1"/>
  <c r="CI2651" i="1" s="1"/>
  <c r="G2650" i="1"/>
  <c r="M2650" i="1" s="1"/>
  <c r="S2650" i="1" s="1"/>
  <c r="Y2650" i="1" s="1"/>
  <c r="AE2650" i="1" s="1"/>
  <c r="AK2650" i="1" s="1"/>
  <c r="AQ2650" i="1" s="1"/>
  <c r="AW2650" i="1" s="1"/>
  <c r="BC2650" i="1" s="1"/>
  <c r="BI2650" i="1" s="1"/>
  <c r="BO2650" i="1" s="1"/>
  <c r="BT2650" i="1" s="1"/>
  <c r="BY2650" i="1" s="1"/>
  <c r="CG2650" i="1" s="1"/>
  <c r="CI2650" i="1" s="1"/>
  <c r="K2639" i="1"/>
  <c r="K2625" i="1" s="1"/>
  <c r="P2639" i="1"/>
  <c r="P2625" i="1" s="1"/>
  <c r="N2651" i="1"/>
  <c r="T2651" i="1" s="1"/>
  <c r="Z2651" i="1" s="1"/>
  <c r="AF2651" i="1" s="1"/>
  <c r="AL2651" i="1" s="1"/>
  <c r="AR2651" i="1" s="1"/>
  <c r="AX2651" i="1" s="1"/>
  <c r="BD2651" i="1" s="1"/>
  <c r="BJ2651" i="1" s="1"/>
  <c r="BP2651" i="1" s="1"/>
  <c r="BU2651" i="1" s="1"/>
  <c r="BZ2651" i="1" s="1"/>
  <c r="CJ2651" i="1" s="1"/>
  <c r="CL2651" i="1" s="1"/>
  <c r="AA2639" i="1"/>
  <c r="AA2625" i="1" s="1"/>
  <c r="N2669" i="1"/>
  <c r="T2669" i="1" s="1"/>
  <c r="Z2669" i="1" s="1"/>
  <c r="AF2669" i="1" s="1"/>
  <c r="AL2669" i="1" s="1"/>
  <c r="AR2669" i="1" s="1"/>
  <c r="AX2669" i="1" s="1"/>
  <c r="BD2669" i="1" s="1"/>
  <c r="BJ2669" i="1" s="1"/>
  <c r="BP2669" i="1" s="1"/>
  <c r="BU2669" i="1" s="1"/>
  <c r="BZ2669" i="1" s="1"/>
  <c r="CJ2669" i="1" s="1"/>
  <c r="CL2669" i="1" s="1"/>
  <c r="L2669" i="1"/>
  <c r="R2669" i="1" s="1"/>
  <c r="X2669" i="1" s="1"/>
  <c r="AD2669" i="1" s="1"/>
  <c r="AJ2669" i="1" s="1"/>
  <c r="AP2669" i="1" s="1"/>
  <c r="AV2669" i="1" s="1"/>
  <c r="BB2669" i="1" s="1"/>
  <c r="BH2669" i="1" s="1"/>
  <c r="BN2669" i="1" s="1"/>
  <c r="BS2669" i="1" s="1"/>
  <c r="BX2669" i="1" s="1"/>
  <c r="CD2669" i="1" s="1"/>
  <c r="CF2669" i="1" s="1"/>
  <c r="CB2671" i="1"/>
  <c r="CB2666" i="1" s="1"/>
  <c r="AM2671" i="1"/>
  <c r="AM2666" i="1" s="1"/>
  <c r="N2691" i="1"/>
  <c r="T2691" i="1" s="1"/>
  <c r="Z2691" i="1" s="1"/>
  <c r="AF2691" i="1" s="1"/>
  <c r="AL2691" i="1" s="1"/>
  <c r="AR2691" i="1" s="1"/>
  <c r="AX2691" i="1" s="1"/>
  <c r="BD2691" i="1" s="1"/>
  <c r="BJ2691" i="1" s="1"/>
  <c r="BP2691" i="1" s="1"/>
  <c r="BU2691" i="1" s="1"/>
  <c r="BZ2691" i="1" s="1"/>
  <c r="CJ2691" i="1" s="1"/>
  <c r="CL2691" i="1" s="1"/>
  <c r="H2687" i="1"/>
  <c r="H2683" i="1" s="1"/>
  <c r="BV2700" i="1"/>
  <c r="BV2699" i="1" s="1"/>
  <c r="BV2698" i="1" s="1"/>
  <c r="BG2700" i="1"/>
  <c r="BG2699" i="1" s="1"/>
  <c r="BG2698" i="1" s="1"/>
  <c r="AG2639" i="1"/>
  <c r="AG2625" i="1" s="1"/>
  <c r="AN2639" i="1"/>
  <c r="AN2625" i="1" s="1"/>
  <c r="BA2639" i="1"/>
  <c r="BA2625" i="1" s="1"/>
  <c r="CB2639" i="1"/>
  <c r="CB2625" i="1" s="1"/>
  <c r="N2650" i="1"/>
  <c r="T2650" i="1" s="1"/>
  <c r="Z2650" i="1" s="1"/>
  <c r="AF2650" i="1" s="1"/>
  <c r="AL2650" i="1" s="1"/>
  <c r="AR2650" i="1" s="1"/>
  <c r="AX2650" i="1" s="1"/>
  <c r="BD2650" i="1" s="1"/>
  <c r="BJ2650" i="1" s="1"/>
  <c r="BP2650" i="1" s="1"/>
  <c r="BU2650" i="1" s="1"/>
  <c r="BZ2650" i="1" s="1"/>
  <c r="CJ2650" i="1" s="1"/>
  <c r="CL2650" i="1" s="1"/>
  <c r="L2651" i="1"/>
  <c r="R2651" i="1" s="1"/>
  <c r="X2651" i="1" s="1"/>
  <c r="AD2651" i="1" s="1"/>
  <c r="AJ2651" i="1" s="1"/>
  <c r="AP2651" i="1" s="1"/>
  <c r="AV2651" i="1" s="1"/>
  <c r="BB2651" i="1" s="1"/>
  <c r="BH2651" i="1" s="1"/>
  <c r="BN2651" i="1" s="1"/>
  <c r="BS2651" i="1" s="1"/>
  <c r="BX2651" i="1" s="1"/>
  <c r="CD2651" i="1" s="1"/>
  <c r="CF2651" i="1" s="1"/>
  <c r="AI2639" i="1"/>
  <c r="AI2625" i="1" s="1"/>
  <c r="BF2639" i="1"/>
  <c r="BF2625" i="1" s="1"/>
  <c r="BW2639" i="1"/>
  <c r="BW2625" i="1" s="1"/>
  <c r="G2672" i="1"/>
  <c r="CC2671" i="1"/>
  <c r="CC2666" i="1" s="1"/>
  <c r="M2679" i="1"/>
  <c r="S2679" i="1" s="1"/>
  <c r="Y2679" i="1" s="1"/>
  <c r="AE2679" i="1" s="1"/>
  <c r="AK2679" i="1" s="1"/>
  <c r="AQ2679" i="1" s="1"/>
  <c r="AW2679" i="1" s="1"/>
  <c r="BC2679" i="1" s="1"/>
  <c r="BI2679" i="1" s="1"/>
  <c r="BO2679" i="1" s="1"/>
  <c r="BT2679" i="1" s="1"/>
  <c r="BY2679" i="1" s="1"/>
  <c r="CG2679" i="1" s="1"/>
  <c r="CI2679" i="1" s="1"/>
  <c r="J2678" i="1"/>
  <c r="M2678" i="1" s="1"/>
  <c r="S2678" i="1" s="1"/>
  <c r="Y2678" i="1" s="1"/>
  <c r="AE2678" i="1" s="1"/>
  <c r="AK2678" i="1" s="1"/>
  <c r="AQ2678" i="1" s="1"/>
  <c r="AW2678" i="1" s="1"/>
  <c r="BC2678" i="1" s="1"/>
  <c r="BI2678" i="1" s="1"/>
  <c r="BO2678" i="1" s="1"/>
  <c r="BT2678" i="1" s="1"/>
  <c r="BY2678" i="1" s="1"/>
  <c r="CG2678" i="1" s="1"/>
  <c r="CI2678" i="1" s="1"/>
  <c r="BK2684" i="1"/>
  <c r="BN2684" i="1" s="1"/>
  <c r="BQ2684" i="1"/>
  <c r="BQ2683" i="1" s="1"/>
  <c r="BS2685" i="1"/>
  <c r="BX2685" i="1" s="1"/>
  <c r="CD2685" i="1" s="1"/>
  <c r="CF2685" i="1" s="1"/>
  <c r="L2650" i="1"/>
  <c r="R2650" i="1" s="1"/>
  <c r="X2650" i="1" s="1"/>
  <c r="AD2650" i="1" s="1"/>
  <c r="AJ2650" i="1" s="1"/>
  <c r="AP2650" i="1" s="1"/>
  <c r="AV2650" i="1" s="1"/>
  <c r="BB2650" i="1" s="1"/>
  <c r="BH2650" i="1" s="1"/>
  <c r="BN2650" i="1" s="1"/>
  <c r="BS2650" i="1" s="1"/>
  <c r="BX2650" i="1" s="1"/>
  <c r="CD2650" i="1" s="1"/>
  <c r="CF2650" i="1" s="1"/>
  <c r="O2639" i="1"/>
  <c r="O2625" i="1" s="1"/>
  <c r="V2639" i="1"/>
  <c r="V2625" i="1" s="1"/>
  <c r="M2669" i="1"/>
  <c r="S2669" i="1" s="1"/>
  <c r="Y2669" i="1" s="1"/>
  <c r="AE2669" i="1" s="1"/>
  <c r="AK2669" i="1" s="1"/>
  <c r="AQ2669" i="1" s="1"/>
  <c r="AW2669" i="1" s="1"/>
  <c r="BC2669" i="1" s="1"/>
  <c r="BI2669" i="1" s="1"/>
  <c r="BO2669" i="1" s="1"/>
  <c r="BT2669" i="1" s="1"/>
  <c r="BY2669" i="1" s="1"/>
  <c r="CG2669" i="1" s="1"/>
  <c r="CI2669" i="1" s="1"/>
  <c r="AC2671" i="1"/>
  <c r="AC2666" i="1" s="1"/>
  <c r="BW2683" i="1"/>
  <c r="BW2682" i="1" s="1"/>
  <c r="BW2681" i="1" s="1"/>
  <c r="AH2671" i="1"/>
  <c r="AH2666" i="1" s="1"/>
  <c r="L2675" i="1"/>
  <c r="R2675" i="1" s="1"/>
  <c r="X2675" i="1" s="1"/>
  <c r="AD2675" i="1" s="1"/>
  <c r="AJ2675" i="1" s="1"/>
  <c r="AP2675" i="1" s="1"/>
  <c r="AV2675" i="1" s="1"/>
  <c r="BB2675" i="1" s="1"/>
  <c r="BH2675" i="1" s="1"/>
  <c r="BN2675" i="1" s="1"/>
  <c r="BS2675" i="1" s="1"/>
  <c r="BX2675" i="1" s="1"/>
  <c r="CD2675" i="1" s="1"/>
  <c r="CF2675" i="1" s="1"/>
  <c r="L2676" i="1"/>
  <c r="R2676" i="1" s="1"/>
  <c r="X2676" i="1" s="1"/>
  <c r="AD2676" i="1" s="1"/>
  <c r="AJ2676" i="1" s="1"/>
  <c r="AP2676" i="1" s="1"/>
  <c r="AV2676" i="1" s="1"/>
  <c r="BB2676" i="1" s="1"/>
  <c r="BH2676" i="1" s="1"/>
  <c r="BN2676" i="1" s="1"/>
  <c r="BS2676" i="1" s="1"/>
  <c r="BX2676" i="1" s="1"/>
  <c r="CD2676" i="1" s="1"/>
  <c r="CF2676" i="1" s="1"/>
  <c r="AA2671" i="1"/>
  <c r="AA2666" i="1" s="1"/>
  <c r="AY2671" i="1"/>
  <c r="AY2666" i="1" s="1"/>
  <c r="N2679" i="1"/>
  <c r="T2679" i="1" s="1"/>
  <c r="Z2679" i="1" s="1"/>
  <c r="AF2679" i="1" s="1"/>
  <c r="AL2679" i="1" s="1"/>
  <c r="AR2679" i="1" s="1"/>
  <c r="AX2679" i="1" s="1"/>
  <c r="BD2679" i="1" s="1"/>
  <c r="BJ2679" i="1" s="1"/>
  <c r="BP2679" i="1" s="1"/>
  <c r="BU2679" i="1" s="1"/>
  <c r="BZ2679" i="1" s="1"/>
  <c r="CJ2679" i="1" s="1"/>
  <c r="CL2679" i="1" s="1"/>
  <c r="K2687" i="1"/>
  <c r="K2683" i="1" s="1"/>
  <c r="K2682" i="1" s="1"/>
  <c r="CA2683" i="1"/>
  <c r="CA2682" i="1" s="1"/>
  <c r="CA2681" i="1" s="1"/>
  <c r="V2687" i="1"/>
  <c r="V2683" i="1" s="1"/>
  <c r="V2682" i="1" s="1"/>
  <c r="V2681" i="1" s="1"/>
  <c r="AT2687" i="1"/>
  <c r="AT2683" i="1" s="1"/>
  <c r="AT2682" i="1" s="1"/>
  <c r="AT2681" i="1" s="1"/>
  <c r="G2701" i="1"/>
  <c r="M2701" i="1" s="1"/>
  <c r="S2701" i="1" s="1"/>
  <c r="Y2701" i="1" s="1"/>
  <c r="AE2701" i="1" s="1"/>
  <c r="AK2701" i="1" s="1"/>
  <c r="AQ2701" i="1" s="1"/>
  <c r="AW2701" i="1" s="1"/>
  <c r="BC2701" i="1" s="1"/>
  <c r="BI2701" i="1" s="1"/>
  <c r="BO2701" i="1" s="1"/>
  <c r="BT2701" i="1" s="1"/>
  <c r="BY2701" i="1" s="1"/>
  <c r="CG2701" i="1" s="1"/>
  <c r="CI2701" i="1" s="1"/>
  <c r="L2702" i="1"/>
  <c r="R2702" i="1" s="1"/>
  <c r="X2702" i="1" s="1"/>
  <c r="AD2702" i="1" s="1"/>
  <c r="AJ2702" i="1" s="1"/>
  <c r="AP2702" i="1" s="1"/>
  <c r="AV2702" i="1" s="1"/>
  <c r="BB2702" i="1" s="1"/>
  <c r="BH2702" i="1" s="1"/>
  <c r="BN2702" i="1" s="1"/>
  <c r="BS2702" i="1" s="1"/>
  <c r="BX2702" i="1" s="1"/>
  <c r="CD2702" i="1" s="1"/>
  <c r="CF2702" i="1" s="1"/>
  <c r="F2701" i="1"/>
  <c r="V2700" i="1"/>
  <c r="V2699" i="1" s="1"/>
  <c r="V2698" i="1" s="1"/>
  <c r="AT2700" i="1"/>
  <c r="AT2699" i="1" s="1"/>
  <c r="AT2698" i="1" s="1"/>
  <c r="N2678" i="1"/>
  <c r="T2678" i="1" s="1"/>
  <c r="Z2678" i="1" s="1"/>
  <c r="AF2678" i="1" s="1"/>
  <c r="AL2678" i="1" s="1"/>
  <c r="AR2678" i="1" s="1"/>
  <c r="AX2678" i="1" s="1"/>
  <c r="BD2678" i="1" s="1"/>
  <c r="BJ2678" i="1" s="1"/>
  <c r="BP2678" i="1" s="1"/>
  <c r="BU2678" i="1" s="1"/>
  <c r="BZ2678" i="1" s="1"/>
  <c r="CJ2678" i="1" s="1"/>
  <c r="CL2678" i="1" s="1"/>
  <c r="AI2681" i="1"/>
  <c r="CC2683" i="1"/>
  <c r="CC2682" i="1" s="1"/>
  <c r="CC2681" i="1" s="1"/>
  <c r="U2700" i="1"/>
  <c r="U2699" i="1" s="1"/>
  <c r="U2698" i="1" s="1"/>
  <c r="AZ2700" i="1"/>
  <c r="AZ2699" i="1" s="1"/>
  <c r="AZ2698" i="1" s="1"/>
  <c r="BQ2700" i="1"/>
  <c r="BQ2699" i="1" s="1"/>
  <c r="BQ2698" i="1" s="1"/>
  <c r="BF2700" i="1"/>
  <c r="BF2699" i="1" s="1"/>
  <c r="BF2698" i="1" s="1"/>
  <c r="AO2700" i="1"/>
  <c r="AO2699" i="1" s="1"/>
  <c r="AO2698" i="1" s="1"/>
  <c r="AM2700" i="1"/>
  <c r="AM2699" i="1" s="1"/>
  <c r="AM2698" i="1" s="1"/>
  <c r="Q2687" i="1"/>
  <c r="Q2683" i="1" s="1"/>
  <c r="Q2682" i="1" s="1"/>
  <c r="Q2681" i="1" s="1"/>
  <c r="AB2687" i="1"/>
  <c r="AB2683" i="1" s="1"/>
  <c r="AB2682" i="1" s="1"/>
  <c r="AB2681" i="1" s="1"/>
  <c r="AZ2687" i="1"/>
  <c r="AZ2683" i="1" s="1"/>
  <c r="AZ2682" i="1" s="1"/>
  <c r="AZ2681" i="1" s="1"/>
  <c r="AA2700" i="1"/>
  <c r="AA2699" i="1" s="1"/>
  <c r="AA2698" i="1" s="1"/>
  <c r="G2707" i="1"/>
  <c r="M2707" i="1" s="1"/>
  <c r="S2707" i="1" s="1"/>
  <c r="Y2707" i="1" s="1"/>
  <c r="AE2707" i="1" s="1"/>
  <c r="AK2707" i="1" s="1"/>
  <c r="AQ2707" i="1" s="1"/>
  <c r="AW2707" i="1" s="1"/>
  <c r="BC2707" i="1" s="1"/>
  <c r="BI2707" i="1" s="1"/>
  <c r="BO2707" i="1" s="1"/>
  <c r="BT2707" i="1" s="1"/>
  <c r="BY2707" i="1" s="1"/>
  <c r="CG2707" i="1" s="1"/>
  <c r="CI2707" i="1" s="1"/>
  <c r="K2707" i="1"/>
  <c r="K2700" i="1" s="1"/>
  <c r="K2699" i="1" s="1"/>
  <c r="K2698" i="1" s="1"/>
  <c r="AC2700" i="1"/>
  <c r="AC2699" i="1" s="1"/>
  <c r="AC2698" i="1" s="1"/>
  <c r="AS2700" i="1"/>
  <c r="AS2699" i="1" s="1"/>
  <c r="AS2698" i="1" s="1"/>
  <c r="L2705" i="1"/>
  <c r="R2705" i="1" s="1"/>
  <c r="X2705" i="1" s="1"/>
  <c r="AD2705" i="1" s="1"/>
  <c r="AJ2705" i="1" s="1"/>
  <c r="AP2705" i="1" s="1"/>
  <c r="AV2705" i="1" s="1"/>
  <c r="BB2705" i="1" s="1"/>
  <c r="BH2705" i="1" s="1"/>
  <c r="BN2705" i="1" s="1"/>
  <c r="BS2705" i="1" s="1"/>
  <c r="BX2705" i="1" s="1"/>
  <c r="CD2705" i="1" s="1"/>
  <c r="CF2705" i="1" s="1"/>
  <c r="F2707" i="1"/>
  <c r="L2707" i="1" s="1"/>
  <c r="R2707" i="1" s="1"/>
  <c r="X2707" i="1" s="1"/>
  <c r="AD2707" i="1" s="1"/>
  <c r="AJ2707" i="1" s="1"/>
  <c r="AP2707" i="1" s="1"/>
  <c r="AV2707" i="1" s="1"/>
  <c r="BB2707" i="1" s="1"/>
  <c r="BH2707" i="1" s="1"/>
  <c r="BN2707" i="1" s="1"/>
  <c r="BS2707" i="1" s="1"/>
  <c r="BX2707" i="1" s="1"/>
  <c r="CD2707" i="1" s="1"/>
  <c r="CF2707" i="1" s="1"/>
  <c r="W45" i="1"/>
  <c r="L140" i="1"/>
  <c r="R140" i="1" s="1"/>
  <c r="X140" i="1" s="1"/>
  <c r="AD140" i="1" s="1"/>
  <c r="AJ140" i="1" s="1"/>
  <c r="AP140" i="1" s="1"/>
  <c r="AV140" i="1" s="1"/>
  <c r="BB140" i="1" s="1"/>
  <c r="BH140" i="1" s="1"/>
  <c r="BN140" i="1" s="1"/>
  <c r="BS140" i="1" s="1"/>
  <c r="BX140" i="1" s="1"/>
  <c r="CD140" i="1" s="1"/>
  <c r="CF140" i="1" s="1"/>
  <c r="F139" i="1"/>
  <c r="M257" i="1"/>
  <c r="J250" i="1"/>
  <c r="R46" i="1"/>
  <c r="X46" i="1" s="1"/>
  <c r="AD46" i="1" s="1"/>
  <c r="AJ46" i="1" s="1"/>
  <c r="AP46" i="1" s="1"/>
  <c r="AV46" i="1" s="1"/>
  <c r="BB46" i="1" s="1"/>
  <c r="BH46" i="1" s="1"/>
  <c r="BN46" i="1" s="1"/>
  <c r="BS46" i="1" s="1"/>
  <c r="BX46" i="1" s="1"/>
  <c r="CD46" i="1" s="1"/>
  <c r="CF46" i="1" s="1"/>
  <c r="O45" i="1"/>
  <c r="CB200" i="1"/>
  <c r="BQ221" i="1"/>
  <c r="K274" i="1"/>
  <c r="S46" i="1"/>
  <c r="Y46" i="1" s="1"/>
  <c r="AE46" i="1" s="1"/>
  <c r="AK46" i="1" s="1"/>
  <c r="AQ46" i="1" s="1"/>
  <c r="AW46" i="1" s="1"/>
  <c r="BC46" i="1" s="1"/>
  <c r="BI46" i="1" s="1"/>
  <c r="BO46" i="1" s="1"/>
  <c r="BT46" i="1" s="1"/>
  <c r="BY46" i="1" s="1"/>
  <c r="CG46" i="1" s="1"/>
  <c r="CI46" i="1" s="1"/>
  <c r="P45" i="1"/>
  <c r="S45" i="1" s="1"/>
  <c r="Y45" i="1" s="1"/>
  <c r="AE45" i="1" s="1"/>
  <c r="AK45" i="1" s="1"/>
  <c r="AQ45" i="1" s="1"/>
  <c r="AW45" i="1" s="1"/>
  <c r="BC45" i="1" s="1"/>
  <c r="BI45" i="1" s="1"/>
  <c r="BO45" i="1" s="1"/>
  <c r="BT45" i="1" s="1"/>
  <c r="BY45" i="1" s="1"/>
  <c r="CG45" i="1" s="1"/>
  <c r="CI45" i="1" s="1"/>
  <c r="H143" i="1"/>
  <c r="N144" i="1"/>
  <c r="T144" i="1" s="1"/>
  <c r="Z144" i="1" s="1"/>
  <c r="AF144" i="1" s="1"/>
  <c r="AL144" i="1" s="1"/>
  <c r="AR144" i="1" s="1"/>
  <c r="AX144" i="1" s="1"/>
  <c r="BD144" i="1" s="1"/>
  <c r="BJ144" i="1" s="1"/>
  <c r="BP144" i="1" s="1"/>
  <c r="BU144" i="1" s="1"/>
  <c r="BZ144" i="1" s="1"/>
  <c r="CJ144" i="1" s="1"/>
  <c r="CL144" i="1" s="1"/>
  <c r="BS107" i="1"/>
  <c r="BX107" i="1" s="1"/>
  <c r="CD107" i="1" s="1"/>
  <c r="CF107" i="1" s="1"/>
  <c r="T222" i="1"/>
  <c r="Z222" i="1" s="1"/>
  <c r="AF222" i="1" s="1"/>
  <c r="AL222" i="1" s="1"/>
  <c r="AR222" i="1" s="1"/>
  <c r="AX222" i="1" s="1"/>
  <c r="BD222" i="1" s="1"/>
  <c r="BJ222" i="1" s="1"/>
  <c r="BP222" i="1" s="1"/>
  <c r="BU222" i="1" s="1"/>
  <c r="BZ222" i="1" s="1"/>
  <c r="CJ222" i="1" s="1"/>
  <c r="CL222" i="1" s="1"/>
  <c r="Q221" i="1"/>
  <c r="H23" i="1"/>
  <c r="BR55" i="1"/>
  <c r="N67" i="1"/>
  <c r="T67" i="1" s="1"/>
  <c r="Z67" i="1" s="1"/>
  <c r="AF67" i="1" s="1"/>
  <c r="AL67" i="1" s="1"/>
  <c r="AR67" i="1" s="1"/>
  <c r="AX67" i="1" s="1"/>
  <c r="BD67" i="1" s="1"/>
  <c r="BJ67" i="1" s="1"/>
  <c r="BP67" i="1" s="1"/>
  <c r="BU67" i="1" s="1"/>
  <c r="BZ67" i="1" s="1"/>
  <c r="CJ67" i="1" s="1"/>
  <c r="CL67" i="1" s="1"/>
  <c r="H93" i="1"/>
  <c r="M96" i="1"/>
  <c r="S96" i="1" s="1"/>
  <c r="Y96" i="1" s="1"/>
  <c r="AE96" i="1" s="1"/>
  <c r="AK96" i="1" s="1"/>
  <c r="AQ96" i="1" s="1"/>
  <c r="AW96" i="1" s="1"/>
  <c r="BC96" i="1" s="1"/>
  <c r="BI96" i="1" s="1"/>
  <c r="BO96" i="1" s="1"/>
  <c r="BT96" i="1" s="1"/>
  <c r="BY96" i="1" s="1"/>
  <c r="CG96" i="1" s="1"/>
  <c r="CI96" i="1" s="1"/>
  <c r="H103" i="1"/>
  <c r="G126" i="1"/>
  <c r="L129" i="1"/>
  <c r="R129" i="1" s="1"/>
  <c r="X129" i="1" s="1"/>
  <c r="AD129" i="1" s="1"/>
  <c r="AJ129" i="1" s="1"/>
  <c r="AP129" i="1" s="1"/>
  <c r="AV129" i="1" s="1"/>
  <c r="BB129" i="1" s="1"/>
  <c r="BH129" i="1" s="1"/>
  <c r="BN129" i="1" s="1"/>
  <c r="BS129" i="1" s="1"/>
  <c r="BX129" i="1" s="1"/>
  <c r="CD129" i="1" s="1"/>
  <c r="CF129" i="1" s="1"/>
  <c r="M139" i="1"/>
  <c r="S139" i="1" s="1"/>
  <c r="Y139" i="1" s="1"/>
  <c r="AE139" i="1" s="1"/>
  <c r="AK139" i="1" s="1"/>
  <c r="AQ139" i="1" s="1"/>
  <c r="AW139" i="1" s="1"/>
  <c r="BC139" i="1" s="1"/>
  <c r="BI139" i="1" s="1"/>
  <c r="BO139" i="1" s="1"/>
  <c r="BT139" i="1" s="1"/>
  <c r="BY139" i="1" s="1"/>
  <c r="CG139" i="1" s="1"/>
  <c r="CI139" i="1" s="1"/>
  <c r="BR161" i="1"/>
  <c r="M193" i="1"/>
  <c r="S193" i="1" s="1"/>
  <c r="Y193" i="1" s="1"/>
  <c r="AE193" i="1" s="1"/>
  <c r="AK193" i="1" s="1"/>
  <c r="AQ193" i="1" s="1"/>
  <c r="AW193" i="1" s="1"/>
  <c r="BC193" i="1" s="1"/>
  <c r="BI193" i="1" s="1"/>
  <c r="BO193" i="1" s="1"/>
  <c r="BT193" i="1" s="1"/>
  <c r="BY193" i="1" s="1"/>
  <c r="CG193" i="1" s="1"/>
  <c r="CI193" i="1" s="1"/>
  <c r="L205" i="1"/>
  <c r="R205" i="1" s="1"/>
  <c r="X205" i="1" s="1"/>
  <c r="AD205" i="1" s="1"/>
  <c r="AJ205" i="1" s="1"/>
  <c r="AP205" i="1" s="1"/>
  <c r="AV205" i="1" s="1"/>
  <c r="BB205" i="1" s="1"/>
  <c r="BH205" i="1" s="1"/>
  <c r="BN205" i="1" s="1"/>
  <c r="L248" i="1"/>
  <c r="R248" i="1" s="1"/>
  <c r="X248" i="1" s="1"/>
  <c r="AD248" i="1" s="1"/>
  <c r="AJ248" i="1" s="1"/>
  <c r="AP248" i="1" s="1"/>
  <c r="AV248" i="1" s="1"/>
  <c r="BB248" i="1" s="1"/>
  <c r="BH248" i="1" s="1"/>
  <c r="BN248" i="1" s="1"/>
  <c r="BS248" i="1" s="1"/>
  <c r="BX248" i="1" s="1"/>
  <c r="CD248" i="1" s="1"/>
  <c r="CF248" i="1" s="1"/>
  <c r="N254" i="1"/>
  <c r="T254" i="1" s="1"/>
  <c r="Z254" i="1" s="1"/>
  <c r="AF254" i="1" s="1"/>
  <c r="AL254" i="1" s="1"/>
  <c r="AR254" i="1" s="1"/>
  <c r="AX254" i="1" s="1"/>
  <c r="BD254" i="1" s="1"/>
  <c r="BJ254" i="1" s="1"/>
  <c r="BP254" i="1" s="1"/>
  <c r="BU254" i="1" s="1"/>
  <c r="BZ254" i="1" s="1"/>
  <c r="CJ254" i="1" s="1"/>
  <c r="CL254" i="1" s="1"/>
  <c r="L260" i="1"/>
  <c r="R260" i="1" s="1"/>
  <c r="X260" i="1" s="1"/>
  <c r="AD260" i="1" s="1"/>
  <c r="AJ260" i="1" s="1"/>
  <c r="AP260" i="1" s="1"/>
  <c r="AV260" i="1" s="1"/>
  <c r="BB260" i="1" s="1"/>
  <c r="BH260" i="1" s="1"/>
  <c r="BN260" i="1" s="1"/>
  <c r="BS260" i="1" s="1"/>
  <c r="BX260" i="1" s="1"/>
  <c r="CD260" i="1" s="1"/>
  <c r="CF260" i="1" s="1"/>
  <c r="M278" i="1"/>
  <c r="S278" i="1" s="1"/>
  <c r="Y278" i="1" s="1"/>
  <c r="AE278" i="1" s="1"/>
  <c r="AK278" i="1" s="1"/>
  <c r="AQ278" i="1" s="1"/>
  <c r="AW278" i="1" s="1"/>
  <c r="BC278" i="1" s="1"/>
  <c r="BI278" i="1" s="1"/>
  <c r="BO278" i="1" s="1"/>
  <c r="BT278" i="1" s="1"/>
  <c r="BY278" i="1" s="1"/>
  <c r="CG278" i="1" s="1"/>
  <c r="CI278" i="1" s="1"/>
  <c r="N307" i="1"/>
  <c r="T307" i="1" s="1"/>
  <c r="Z307" i="1" s="1"/>
  <c r="AF307" i="1" s="1"/>
  <c r="AL307" i="1" s="1"/>
  <c r="AR307" i="1" s="1"/>
  <c r="AX307" i="1" s="1"/>
  <c r="BD307" i="1" s="1"/>
  <c r="BJ307" i="1" s="1"/>
  <c r="BP307" i="1" s="1"/>
  <c r="BU307" i="1" s="1"/>
  <c r="BZ307" i="1" s="1"/>
  <c r="CJ307" i="1" s="1"/>
  <c r="CL307" i="1" s="1"/>
  <c r="CB358" i="1"/>
  <c r="L436" i="1"/>
  <c r="R436" i="1" s="1"/>
  <c r="X436" i="1" s="1"/>
  <c r="AD436" i="1" s="1"/>
  <c r="AJ436" i="1" s="1"/>
  <c r="AP436" i="1" s="1"/>
  <c r="AV436" i="1" s="1"/>
  <c r="BB436" i="1" s="1"/>
  <c r="BH436" i="1" s="1"/>
  <c r="BN436" i="1" s="1"/>
  <c r="BS436" i="1" s="1"/>
  <c r="BX436" i="1" s="1"/>
  <c r="CD436" i="1" s="1"/>
  <c r="CF436" i="1" s="1"/>
  <c r="L438" i="1"/>
  <c r="R438" i="1" s="1"/>
  <c r="X438" i="1" s="1"/>
  <c r="AD438" i="1" s="1"/>
  <c r="AJ438" i="1" s="1"/>
  <c r="AP438" i="1" s="1"/>
  <c r="AV438" i="1" s="1"/>
  <c r="BB438" i="1" s="1"/>
  <c r="BH438" i="1" s="1"/>
  <c r="BN438" i="1" s="1"/>
  <c r="BS438" i="1" s="1"/>
  <c r="BX438" i="1" s="1"/>
  <c r="CD438" i="1" s="1"/>
  <c r="CF438" i="1" s="1"/>
  <c r="F435" i="1"/>
  <c r="N439" i="1"/>
  <c r="T439" i="1" s="1"/>
  <c r="Z439" i="1" s="1"/>
  <c r="AF439" i="1" s="1"/>
  <c r="AL439" i="1" s="1"/>
  <c r="AR439" i="1" s="1"/>
  <c r="AX439" i="1" s="1"/>
  <c r="BD439" i="1" s="1"/>
  <c r="BJ439" i="1" s="1"/>
  <c r="BP439" i="1" s="1"/>
  <c r="BU439" i="1" s="1"/>
  <c r="BZ439" i="1" s="1"/>
  <c r="CJ439" i="1" s="1"/>
  <c r="CL439" i="1" s="1"/>
  <c r="G477" i="1"/>
  <c r="I484" i="1"/>
  <c r="I483" i="1" s="1"/>
  <c r="G489" i="1"/>
  <c r="I43" i="1"/>
  <c r="I42" i="1" s="1"/>
  <c r="I41" i="1" s="1"/>
  <c r="R47" i="1"/>
  <c r="X47" i="1" s="1"/>
  <c r="AD47" i="1" s="1"/>
  <c r="AJ47" i="1" s="1"/>
  <c r="AP47" i="1" s="1"/>
  <c r="AV47" i="1" s="1"/>
  <c r="BB47" i="1" s="1"/>
  <c r="BH47" i="1" s="1"/>
  <c r="BN47" i="1" s="1"/>
  <c r="BS47" i="1" s="1"/>
  <c r="BX47" i="1" s="1"/>
  <c r="CD47" i="1" s="1"/>
  <c r="CF47" i="1" s="1"/>
  <c r="BQ103" i="1"/>
  <c r="N146" i="1"/>
  <c r="T146" i="1" s="1"/>
  <c r="Z146" i="1" s="1"/>
  <c r="AF146" i="1" s="1"/>
  <c r="AL146" i="1" s="1"/>
  <c r="AR146" i="1" s="1"/>
  <c r="AX146" i="1" s="1"/>
  <c r="BD146" i="1" s="1"/>
  <c r="BJ146" i="1" s="1"/>
  <c r="BP146" i="1" s="1"/>
  <c r="BU146" i="1" s="1"/>
  <c r="BZ146" i="1" s="1"/>
  <c r="CJ146" i="1" s="1"/>
  <c r="CL146" i="1" s="1"/>
  <c r="K189" i="1"/>
  <c r="K184" i="1" s="1"/>
  <c r="T223" i="1"/>
  <c r="Z223" i="1" s="1"/>
  <c r="AF223" i="1" s="1"/>
  <c r="AL223" i="1" s="1"/>
  <c r="AR223" i="1" s="1"/>
  <c r="AX223" i="1" s="1"/>
  <c r="BD223" i="1" s="1"/>
  <c r="BJ223" i="1" s="1"/>
  <c r="BP223" i="1" s="1"/>
  <c r="BU223" i="1" s="1"/>
  <c r="BZ223" i="1" s="1"/>
  <c r="CJ223" i="1" s="1"/>
  <c r="CL223" i="1" s="1"/>
  <c r="M248" i="1"/>
  <c r="S248" i="1" s="1"/>
  <c r="Y248" i="1" s="1"/>
  <c r="AE248" i="1" s="1"/>
  <c r="AK248" i="1" s="1"/>
  <c r="AQ248" i="1" s="1"/>
  <c r="AW248" i="1" s="1"/>
  <c r="BC248" i="1" s="1"/>
  <c r="BI248" i="1" s="1"/>
  <c r="BO248" i="1" s="1"/>
  <c r="BT248" i="1" s="1"/>
  <c r="BY248" i="1" s="1"/>
  <c r="CG248" i="1" s="1"/>
  <c r="CI248" i="1" s="1"/>
  <c r="M260" i="1"/>
  <c r="S260" i="1" s="1"/>
  <c r="Y260" i="1" s="1"/>
  <c r="AE260" i="1" s="1"/>
  <c r="AK260" i="1" s="1"/>
  <c r="AQ260" i="1" s="1"/>
  <c r="AW260" i="1" s="1"/>
  <c r="BC260" i="1" s="1"/>
  <c r="BI260" i="1" s="1"/>
  <c r="BO260" i="1" s="1"/>
  <c r="BT260" i="1" s="1"/>
  <c r="BY260" i="1" s="1"/>
  <c r="CG260" i="1" s="1"/>
  <c r="CI260" i="1" s="1"/>
  <c r="L272" i="1"/>
  <c r="R272" i="1" s="1"/>
  <c r="X272" i="1" s="1"/>
  <c r="AD272" i="1" s="1"/>
  <c r="AJ272" i="1" s="1"/>
  <c r="AP272" i="1" s="1"/>
  <c r="AV272" i="1" s="1"/>
  <c r="BB272" i="1" s="1"/>
  <c r="BH272" i="1" s="1"/>
  <c r="BN272" i="1" s="1"/>
  <c r="BS272" i="1" s="1"/>
  <c r="BX272" i="1" s="1"/>
  <c r="CD272" i="1" s="1"/>
  <c r="CF272" i="1" s="1"/>
  <c r="CC281" i="1"/>
  <c r="CD282" i="1"/>
  <c r="CF282" i="1" s="1"/>
  <c r="J291" i="1"/>
  <c r="J290" i="1" s="1"/>
  <c r="BQ442" i="1"/>
  <c r="BR447" i="1"/>
  <c r="N454" i="1"/>
  <c r="T454" i="1" s="1"/>
  <c r="Z454" i="1" s="1"/>
  <c r="AF454" i="1" s="1"/>
  <c r="AL454" i="1" s="1"/>
  <c r="AR454" i="1" s="1"/>
  <c r="AX454" i="1" s="1"/>
  <c r="BD454" i="1" s="1"/>
  <c r="BJ454" i="1" s="1"/>
  <c r="BP454" i="1" s="1"/>
  <c r="BU454" i="1" s="1"/>
  <c r="BZ454" i="1" s="1"/>
  <c r="CJ454" i="1" s="1"/>
  <c r="CL454" i="1" s="1"/>
  <c r="K453" i="1"/>
  <c r="N475" i="1"/>
  <c r="T475" i="1" s="1"/>
  <c r="Z475" i="1" s="1"/>
  <c r="AF475" i="1" s="1"/>
  <c r="AL475" i="1" s="1"/>
  <c r="AR475" i="1" s="1"/>
  <c r="AX475" i="1" s="1"/>
  <c r="BD475" i="1" s="1"/>
  <c r="BJ475" i="1" s="1"/>
  <c r="BP475" i="1" s="1"/>
  <c r="BU475" i="1" s="1"/>
  <c r="BZ475" i="1" s="1"/>
  <c r="CJ475" i="1" s="1"/>
  <c r="CL475" i="1" s="1"/>
  <c r="K474" i="1"/>
  <c r="K473" i="1" s="1"/>
  <c r="N473" i="1" s="1"/>
  <c r="T473" i="1" s="1"/>
  <c r="Z473" i="1" s="1"/>
  <c r="AF473" i="1" s="1"/>
  <c r="AL473" i="1" s="1"/>
  <c r="AR473" i="1" s="1"/>
  <c r="AX473" i="1" s="1"/>
  <c r="BD473" i="1" s="1"/>
  <c r="BJ473" i="1" s="1"/>
  <c r="BP473" i="1" s="1"/>
  <c r="BU473" i="1" s="1"/>
  <c r="BZ473" i="1" s="1"/>
  <c r="CJ473" i="1" s="1"/>
  <c r="CL473" i="1" s="1"/>
  <c r="BR558" i="1"/>
  <c r="BL759" i="1"/>
  <c r="BO759" i="1" s="1"/>
  <c r="BO760" i="1"/>
  <c r="N438" i="1"/>
  <c r="T438" i="1" s="1"/>
  <c r="Z438" i="1" s="1"/>
  <c r="AF438" i="1" s="1"/>
  <c r="AL438" i="1" s="1"/>
  <c r="AR438" i="1" s="1"/>
  <c r="AX438" i="1" s="1"/>
  <c r="BD438" i="1" s="1"/>
  <c r="BJ438" i="1" s="1"/>
  <c r="BP438" i="1" s="1"/>
  <c r="BU438" i="1" s="1"/>
  <c r="BZ438" i="1" s="1"/>
  <c r="CJ438" i="1" s="1"/>
  <c r="CL438" i="1" s="1"/>
  <c r="BR435" i="1"/>
  <c r="R439" i="1"/>
  <c r="X439" i="1" s="1"/>
  <c r="AD439" i="1" s="1"/>
  <c r="AJ439" i="1" s="1"/>
  <c r="AP439" i="1" s="1"/>
  <c r="AV439" i="1" s="1"/>
  <c r="BB439" i="1" s="1"/>
  <c r="BH439" i="1" s="1"/>
  <c r="BN439" i="1" s="1"/>
  <c r="BS439" i="1" s="1"/>
  <c r="BX439" i="1" s="1"/>
  <c r="CD439" i="1" s="1"/>
  <c r="CF439" i="1" s="1"/>
  <c r="BQ448" i="1"/>
  <c r="L462" i="1"/>
  <c r="R462" i="1" s="1"/>
  <c r="X462" i="1" s="1"/>
  <c r="AD462" i="1" s="1"/>
  <c r="AJ462" i="1" s="1"/>
  <c r="AP462" i="1" s="1"/>
  <c r="AV462" i="1" s="1"/>
  <c r="BB462" i="1" s="1"/>
  <c r="BH462" i="1" s="1"/>
  <c r="BN462" i="1" s="1"/>
  <c r="BS462" i="1" s="1"/>
  <c r="BX462" i="1" s="1"/>
  <c r="CD462" i="1" s="1"/>
  <c r="F457" i="1"/>
  <c r="M462" i="1"/>
  <c r="S462" i="1" s="1"/>
  <c r="Y462" i="1" s="1"/>
  <c r="AE462" i="1" s="1"/>
  <c r="AK462" i="1" s="1"/>
  <c r="AQ462" i="1" s="1"/>
  <c r="AW462" i="1" s="1"/>
  <c r="BC462" i="1" s="1"/>
  <c r="BI462" i="1" s="1"/>
  <c r="BO462" i="1" s="1"/>
  <c r="BT462" i="1" s="1"/>
  <c r="BY462" i="1" s="1"/>
  <c r="CG462" i="1" s="1"/>
  <c r="J457" i="1"/>
  <c r="BR457" i="1"/>
  <c r="N480" i="1"/>
  <c r="T480" i="1" s="1"/>
  <c r="Z480" i="1" s="1"/>
  <c r="AF480" i="1" s="1"/>
  <c r="AL480" i="1" s="1"/>
  <c r="AR480" i="1" s="1"/>
  <c r="AX480" i="1" s="1"/>
  <c r="BD480" i="1" s="1"/>
  <c r="BJ480" i="1" s="1"/>
  <c r="BP480" i="1" s="1"/>
  <c r="BU480" i="1" s="1"/>
  <c r="BZ480" i="1" s="1"/>
  <c r="CJ480" i="1" s="1"/>
  <c r="CL480" i="1" s="1"/>
  <c r="H477" i="1"/>
  <c r="H472" i="1" s="1"/>
  <c r="L487" i="1"/>
  <c r="R487" i="1" s="1"/>
  <c r="X487" i="1" s="1"/>
  <c r="AD487" i="1" s="1"/>
  <c r="AJ487" i="1" s="1"/>
  <c r="AP487" i="1" s="1"/>
  <c r="AV487" i="1" s="1"/>
  <c r="BB487" i="1" s="1"/>
  <c r="BH487" i="1" s="1"/>
  <c r="BN487" i="1" s="1"/>
  <c r="BS487" i="1" s="1"/>
  <c r="BX487" i="1" s="1"/>
  <c r="CD487" i="1" s="1"/>
  <c r="CF487" i="1" s="1"/>
  <c r="F484" i="1"/>
  <c r="M487" i="1"/>
  <c r="S487" i="1" s="1"/>
  <c r="Y487" i="1" s="1"/>
  <c r="AE487" i="1" s="1"/>
  <c r="AK487" i="1" s="1"/>
  <c r="AQ487" i="1" s="1"/>
  <c r="AW487" i="1" s="1"/>
  <c r="BC487" i="1" s="1"/>
  <c r="BI487" i="1" s="1"/>
  <c r="BO487" i="1" s="1"/>
  <c r="BT487" i="1" s="1"/>
  <c r="BY487" i="1" s="1"/>
  <c r="CG487" i="1" s="1"/>
  <c r="CI487" i="1" s="1"/>
  <c r="J484" i="1"/>
  <c r="BR484" i="1"/>
  <c r="AP593" i="1"/>
  <c r="AV593" i="1" s="1"/>
  <c r="BB593" i="1" s="1"/>
  <c r="BH593" i="1" s="1"/>
  <c r="BN593" i="1" s="1"/>
  <c r="BS593" i="1" s="1"/>
  <c r="BX593" i="1" s="1"/>
  <c r="CD593" i="1" s="1"/>
  <c r="CF593" i="1" s="1"/>
  <c r="BQ435" i="1"/>
  <c r="L445" i="1"/>
  <c r="R445" i="1" s="1"/>
  <c r="X445" i="1" s="1"/>
  <c r="AD445" i="1" s="1"/>
  <c r="AJ445" i="1" s="1"/>
  <c r="AP445" i="1" s="1"/>
  <c r="AV445" i="1" s="1"/>
  <c r="BB445" i="1" s="1"/>
  <c r="BH445" i="1" s="1"/>
  <c r="BN445" i="1" s="1"/>
  <c r="BS445" i="1" s="1"/>
  <c r="BX445" i="1" s="1"/>
  <c r="CD445" i="1" s="1"/>
  <c r="CF445" i="1" s="1"/>
  <c r="I442" i="1"/>
  <c r="BH449" i="1"/>
  <c r="BN449" i="1" s="1"/>
  <c r="BS449" i="1" s="1"/>
  <c r="BX449" i="1" s="1"/>
  <c r="CD449" i="1" s="1"/>
  <c r="CF449" i="1" s="1"/>
  <c r="BE448" i="1"/>
  <c r="K477" i="1"/>
  <c r="N493" i="1"/>
  <c r="T493" i="1" s="1"/>
  <c r="Z493" i="1" s="1"/>
  <c r="AF493" i="1" s="1"/>
  <c r="AL493" i="1" s="1"/>
  <c r="AR493" i="1" s="1"/>
  <c r="AX493" i="1" s="1"/>
  <c r="BD493" i="1" s="1"/>
  <c r="BJ493" i="1" s="1"/>
  <c r="BP493" i="1" s="1"/>
  <c r="BU493" i="1" s="1"/>
  <c r="BZ493" i="1" s="1"/>
  <c r="CJ493" i="1" s="1"/>
  <c r="CL493" i="1" s="1"/>
  <c r="H490" i="1"/>
  <c r="BQ497" i="1"/>
  <c r="L500" i="1"/>
  <c r="R500" i="1" s="1"/>
  <c r="X500" i="1" s="1"/>
  <c r="AD500" i="1" s="1"/>
  <c r="AJ500" i="1" s="1"/>
  <c r="AP500" i="1" s="1"/>
  <c r="AV500" i="1" s="1"/>
  <c r="BB500" i="1" s="1"/>
  <c r="BH500" i="1" s="1"/>
  <c r="BN500" i="1" s="1"/>
  <c r="BS500" i="1" s="1"/>
  <c r="BX500" i="1" s="1"/>
  <c r="CD500" i="1" s="1"/>
  <c r="CF500" i="1" s="1"/>
  <c r="F497" i="1"/>
  <c r="M500" i="1"/>
  <c r="S500" i="1" s="1"/>
  <c r="Y500" i="1" s="1"/>
  <c r="AE500" i="1" s="1"/>
  <c r="AK500" i="1" s="1"/>
  <c r="AQ500" i="1" s="1"/>
  <c r="AW500" i="1" s="1"/>
  <c r="BC500" i="1" s="1"/>
  <c r="BI500" i="1" s="1"/>
  <c r="BO500" i="1" s="1"/>
  <c r="BT500" i="1" s="1"/>
  <c r="BY500" i="1" s="1"/>
  <c r="CG500" i="1" s="1"/>
  <c r="CI500" i="1" s="1"/>
  <c r="J497" i="1"/>
  <c r="BR497" i="1"/>
  <c r="BS767" i="1"/>
  <c r="BX767" i="1" s="1"/>
  <c r="CD767" i="1" s="1"/>
  <c r="CF767" i="1" s="1"/>
  <c r="BR919" i="1"/>
  <c r="F750" i="1"/>
  <c r="BR750" i="1"/>
  <c r="BK760" i="1"/>
  <c r="H764" i="1"/>
  <c r="I788" i="1"/>
  <c r="BQ788" i="1"/>
  <c r="G794" i="1"/>
  <c r="K794" i="1"/>
  <c r="BQ807" i="1"/>
  <c r="I821" i="1"/>
  <c r="BQ821" i="1"/>
  <c r="I831" i="1"/>
  <c r="BQ831" i="1"/>
  <c r="F846" i="1"/>
  <c r="J846" i="1"/>
  <c r="BR846" i="1"/>
  <c r="H856" i="1"/>
  <c r="H866" i="1"/>
  <c r="F873" i="1"/>
  <c r="H880" i="1"/>
  <c r="H890" i="1"/>
  <c r="G897" i="1"/>
  <c r="K897" i="1"/>
  <c r="L917" i="1"/>
  <c r="R917" i="1" s="1"/>
  <c r="X917" i="1" s="1"/>
  <c r="AD917" i="1" s="1"/>
  <c r="AJ917" i="1" s="1"/>
  <c r="AP917" i="1" s="1"/>
  <c r="AV917" i="1" s="1"/>
  <c r="BB917" i="1" s="1"/>
  <c r="BH917" i="1" s="1"/>
  <c r="BN917" i="1" s="1"/>
  <c r="BS917" i="1" s="1"/>
  <c r="BX917" i="1" s="1"/>
  <c r="CD917" i="1" s="1"/>
  <c r="CF917" i="1" s="1"/>
  <c r="I914" i="1"/>
  <c r="BA1133" i="1"/>
  <c r="BD1133" i="1" s="1"/>
  <c r="BJ1133" i="1" s="1"/>
  <c r="BP1133" i="1" s="1"/>
  <c r="BU1133" i="1" s="1"/>
  <c r="BZ1133" i="1" s="1"/>
  <c r="CJ1133" i="1" s="1"/>
  <c r="BD1134" i="1"/>
  <c r="BJ1134" i="1" s="1"/>
  <c r="BP1134" i="1" s="1"/>
  <c r="BU1134" i="1" s="1"/>
  <c r="BZ1134" i="1" s="1"/>
  <c r="CJ1134" i="1" s="1"/>
  <c r="L477" i="1"/>
  <c r="H503" i="1"/>
  <c r="BR508" i="1"/>
  <c r="I523" i="1"/>
  <c r="BQ523" i="1"/>
  <c r="G530" i="1"/>
  <c r="K530" i="1"/>
  <c r="I536" i="1"/>
  <c r="BQ536" i="1"/>
  <c r="H546" i="1"/>
  <c r="I562" i="1"/>
  <c r="BQ562" i="1"/>
  <c r="K569" i="1"/>
  <c r="BQ588" i="1"/>
  <c r="M595" i="1"/>
  <c r="S595" i="1" s="1"/>
  <c r="Y595" i="1" s="1"/>
  <c r="AE595" i="1" s="1"/>
  <c r="AK595" i="1" s="1"/>
  <c r="AQ595" i="1" s="1"/>
  <c r="AW595" i="1" s="1"/>
  <c r="BC595" i="1" s="1"/>
  <c r="BI595" i="1" s="1"/>
  <c r="BO595" i="1" s="1"/>
  <c r="BT595" i="1" s="1"/>
  <c r="BY595" i="1" s="1"/>
  <c r="CG595" i="1" s="1"/>
  <c r="CI595" i="1" s="1"/>
  <c r="H619" i="1"/>
  <c r="I629" i="1"/>
  <c r="BQ629" i="1"/>
  <c r="K636" i="1"/>
  <c r="BQ662" i="1"/>
  <c r="I674" i="1"/>
  <c r="BQ674" i="1"/>
  <c r="G683" i="1"/>
  <c r="K683" i="1"/>
  <c r="I691" i="1"/>
  <c r="H707" i="1"/>
  <c r="H736" i="1"/>
  <c r="G750" i="1"/>
  <c r="BQ764" i="1"/>
  <c r="G771" i="1"/>
  <c r="F800" i="1"/>
  <c r="J800" i="1"/>
  <c r="J799" i="1" s="1"/>
  <c r="BR800" i="1"/>
  <c r="J921" i="1"/>
  <c r="J920" i="1" s="1"/>
  <c r="J919" i="1" s="1"/>
  <c r="M1104" i="1"/>
  <c r="S1104" i="1" s="1"/>
  <c r="Y1104" i="1" s="1"/>
  <c r="AE1104" i="1" s="1"/>
  <c r="AK1104" i="1" s="1"/>
  <c r="AQ1104" i="1" s="1"/>
  <c r="AW1104" i="1" s="1"/>
  <c r="BC1104" i="1" s="1"/>
  <c r="BI1104" i="1" s="1"/>
  <c r="BO1104" i="1" s="1"/>
  <c r="BT1104" i="1" s="1"/>
  <c r="BY1104" i="1" s="1"/>
  <c r="CG1104" i="1" s="1"/>
  <c r="CI1104" i="1" s="1"/>
  <c r="G1100" i="1"/>
  <c r="AY1121" i="1"/>
  <c r="BB1121" i="1" s="1"/>
  <c r="BH1121" i="1" s="1"/>
  <c r="BN1121" i="1" s="1"/>
  <c r="BB1122" i="1"/>
  <c r="BH1122" i="1" s="1"/>
  <c r="BN1122" i="1" s="1"/>
  <c r="BS1122" i="1" s="1"/>
  <c r="BX1122" i="1" s="1"/>
  <c r="CD1122" i="1" s="1"/>
  <c r="CF1122" i="1" s="1"/>
  <c r="AZ1129" i="1"/>
  <c r="BC1129" i="1" s="1"/>
  <c r="BI1129" i="1" s="1"/>
  <c r="BO1129" i="1" s="1"/>
  <c r="BC1130" i="1"/>
  <c r="BI1130" i="1" s="1"/>
  <c r="BO1130" i="1" s="1"/>
  <c r="BT1130" i="1" s="1"/>
  <c r="BY1130" i="1" s="1"/>
  <c r="CG1130" i="1" s="1"/>
  <c r="CI1130" i="1" s="1"/>
  <c r="J453" i="1"/>
  <c r="J474" i="1"/>
  <c r="J473" i="1" s="1"/>
  <c r="BF559" i="1"/>
  <c r="N595" i="1"/>
  <c r="T595" i="1" s="1"/>
  <c r="Z595" i="1" s="1"/>
  <c r="AF595" i="1" s="1"/>
  <c r="AL595" i="1" s="1"/>
  <c r="AR595" i="1" s="1"/>
  <c r="AX595" i="1" s="1"/>
  <c r="BD595" i="1" s="1"/>
  <c r="BJ595" i="1" s="1"/>
  <c r="BP595" i="1" s="1"/>
  <c r="BU595" i="1" s="1"/>
  <c r="BZ595" i="1" s="1"/>
  <c r="CJ595" i="1" s="1"/>
  <c r="CL595" i="1" s="1"/>
  <c r="I619" i="1"/>
  <c r="I615" i="1" s="1"/>
  <c r="I614" i="1" s="1"/>
  <c r="I613" i="1" s="1"/>
  <c r="BQ619" i="1"/>
  <c r="F662" i="1"/>
  <c r="J662" i="1"/>
  <c r="BR662" i="1"/>
  <c r="L725" i="1"/>
  <c r="R725" i="1" s="1"/>
  <c r="X725" i="1" s="1"/>
  <c r="AD725" i="1" s="1"/>
  <c r="AJ725" i="1" s="1"/>
  <c r="AP725" i="1" s="1"/>
  <c r="AV725" i="1" s="1"/>
  <c r="BB725" i="1" s="1"/>
  <c r="BH725" i="1" s="1"/>
  <c r="BN725" i="1" s="1"/>
  <c r="BS725" i="1" s="1"/>
  <c r="BX725" i="1" s="1"/>
  <c r="CD725" i="1" s="1"/>
  <c r="CF725" i="1" s="1"/>
  <c r="I903" i="1"/>
  <c r="L903" i="1" s="1"/>
  <c r="R903" i="1" s="1"/>
  <c r="X903" i="1" s="1"/>
  <c r="AD903" i="1" s="1"/>
  <c r="AJ903" i="1" s="1"/>
  <c r="AP903" i="1" s="1"/>
  <c r="AV903" i="1" s="1"/>
  <c r="BB903" i="1" s="1"/>
  <c r="BH903" i="1" s="1"/>
  <c r="BN903" i="1" s="1"/>
  <c r="BS903" i="1" s="1"/>
  <c r="BX903" i="1" s="1"/>
  <c r="CD903" i="1" s="1"/>
  <c r="M924" i="1"/>
  <c r="S924" i="1" s="1"/>
  <c r="Y924" i="1" s="1"/>
  <c r="AE924" i="1" s="1"/>
  <c r="AK924" i="1" s="1"/>
  <c r="AQ924" i="1" s="1"/>
  <c r="AW924" i="1" s="1"/>
  <c r="BC924" i="1" s="1"/>
  <c r="BI924" i="1" s="1"/>
  <c r="BO924" i="1" s="1"/>
  <c r="BT924" i="1" s="1"/>
  <c r="BY924" i="1" s="1"/>
  <c r="CG924" i="1" s="1"/>
  <c r="CI924" i="1" s="1"/>
  <c r="G921" i="1"/>
  <c r="N924" i="1"/>
  <c r="T924" i="1" s="1"/>
  <c r="Z924" i="1" s="1"/>
  <c r="AF924" i="1" s="1"/>
  <c r="AL924" i="1" s="1"/>
  <c r="AR924" i="1" s="1"/>
  <c r="AX924" i="1" s="1"/>
  <c r="BD924" i="1" s="1"/>
  <c r="BJ924" i="1" s="1"/>
  <c r="BP924" i="1" s="1"/>
  <c r="BU924" i="1" s="1"/>
  <c r="BZ924" i="1" s="1"/>
  <c r="CJ924" i="1" s="1"/>
  <c r="CL924" i="1" s="1"/>
  <c r="K921" i="1"/>
  <c r="K920" i="1" s="1"/>
  <c r="K919" i="1" s="1"/>
  <c r="H1009" i="1"/>
  <c r="N1010" i="1"/>
  <c r="T1010" i="1" s="1"/>
  <c r="Z1010" i="1" s="1"/>
  <c r="AF1010" i="1" s="1"/>
  <c r="AL1010" i="1" s="1"/>
  <c r="AR1010" i="1" s="1"/>
  <c r="AX1010" i="1" s="1"/>
  <c r="BD1010" i="1" s="1"/>
  <c r="BJ1010" i="1" s="1"/>
  <c r="BP1010" i="1" s="1"/>
  <c r="BU1010" i="1" s="1"/>
  <c r="BZ1010" i="1" s="1"/>
  <c r="CJ1010" i="1" s="1"/>
  <c r="CL1010" i="1" s="1"/>
  <c r="BN1064" i="1"/>
  <c r="BS1064" i="1" s="1"/>
  <c r="BX1064" i="1" s="1"/>
  <c r="CD1064" i="1" s="1"/>
  <c r="CF1064" i="1" s="1"/>
  <c r="BT1069" i="1"/>
  <c r="BY1069" i="1" s="1"/>
  <c r="CG1069" i="1" s="1"/>
  <c r="CI1069" i="1" s="1"/>
  <c r="BQ1078" i="1"/>
  <c r="BG559" i="1"/>
  <c r="J720" i="1"/>
  <c r="M911" i="1"/>
  <c r="S911" i="1" s="1"/>
  <c r="Y911" i="1" s="1"/>
  <c r="AE911" i="1" s="1"/>
  <c r="AK911" i="1" s="1"/>
  <c r="AQ911" i="1" s="1"/>
  <c r="AW911" i="1" s="1"/>
  <c r="BC911" i="1" s="1"/>
  <c r="BI911" i="1" s="1"/>
  <c r="BO911" i="1" s="1"/>
  <c r="BT911" i="1" s="1"/>
  <c r="BY911" i="1" s="1"/>
  <c r="CG911" i="1" s="1"/>
  <c r="CI911" i="1" s="1"/>
  <c r="N911" i="1"/>
  <c r="T911" i="1" s="1"/>
  <c r="Z911" i="1" s="1"/>
  <c r="AF911" i="1" s="1"/>
  <c r="AL911" i="1" s="1"/>
  <c r="AR911" i="1" s="1"/>
  <c r="AX911" i="1" s="1"/>
  <c r="BD911" i="1" s="1"/>
  <c r="BJ911" i="1" s="1"/>
  <c r="BP911" i="1" s="1"/>
  <c r="BU911" i="1" s="1"/>
  <c r="BZ911" i="1" s="1"/>
  <c r="CJ911" i="1" s="1"/>
  <c r="CL911" i="1" s="1"/>
  <c r="K907" i="1"/>
  <c r="K902" i="1" s="1"/>
  <c r="BQ914" i="1"/>
  <c r="N926" i="1"/>
  <c r="T926" i="1" s="1"/>
  <c r="Z926" i="1" s="1"/>
  <c r="AF926" i="1" s="1"/>
  <c r="AL926" i="1" s="1"/>
  <c r="AR926" i="1" s="1"/>
  <c r="AX926" i="1" s="1"/>
  <c r="BD926" i="1" s="1"/>
  <c r="BJ926" i="1" s="1"/>
  <c r="BP926" i="1" s="1"/>
  <c r="BU926" i="1" s="1"/>
  <c r="BZ926" i="1" s="1"/>
  <c r="CJ926" i="1" s="1"/>
  <c r="CL926" i="1" s="1"/>
  <c r="H921" i="1"/>
  <c r="L933" i="1"/>
  <c r="R933" i="1" s="1"/>
  <c r="X933" i="1" s="1"/>
  <c r="AD933" i="1" s="1"/>
  <c r="AJ933" i="1" s="1"/>
  <c r="AP933" i="1" s="1"/>
  <c r="AV933" i="1" s="1"/>
  <c r="BB933" i="1" s="1"/>
  <c r="BH933" i="1" s="1"/>
  <c r="BN933" i="1" s="1"/>
  <c r="BS933" i="1" s="1"/>
  <c r="BX933" i="1" s="1"/>
  <c r="CD933" i="1" s="1"/>
  <c r="CF933" i="1" s="1"/>
  <c r="F929" i="1"/>
  <c r="BR929" i="1"/>
  <c r="BR1078" i="1"/>
  <c r="BT1167" i="1"/>
  <c r="BY1167" i="1" s="1"/>
  <c r="CG1167" i="1" s="1"/>
  <c r="CI1167" i="1" s="1"/>
  <c r="H938" i="1"/>
  <c r="BR958" i="1"/>
  <c r="G1029" i="1"/>
  <c r="G1046" i="1"/>
  <c r="F1058" i="1"/>
  <c r="BR1058" i="1"/>
  <c r="BQ1063" i="1"/>
  <c r="BR1064" i="1"/>
  <c r="BL1067" i="1"/>
  <c r="BO1067" i="1" s="1"/>
  <c r="BM1068" i="1"/>
  <c r="BQ1068" i="1"/>
  <c r="BQ1100" i="1"/>
  <c r="F1104" i="1"/>
  <c r="BQ1115" i="1"/>
  <c r="BQ1121" i="1"/>
  <c r="BR1122" i="1"/>
  <c r="BR1129" i="1"/>
  <c r="AY1130" i="1"/>
  <c r="AZ1134" i="1"/>
  <c r="BM1153" i="1"/>
  <c r="BQ1153" i="1"/>
  <c r="BQ1394" i="1"/>
  <c r="AT1424" i="1"/>
  <c r="BF1423" i="1"/>
  <c r="H1018" i="1"/>
  <c r="BQ1023" i="1"/>
  <c r="H1029" i="1"/>
  <c r="H1046" i="1"/>
  <c r="G1058" i="1"/>
  <c r="BR1068" i="1"/>
  <c r="BE1079" i="1"/>
  <c r="F1086" i="1"/>
  <c r="BR1086" i="1"/>
  <c r="BR1100" i="1"/>
  <c r="F1115" i="1"/>
  <c r="BR1115" i="1"/>
  <c r="BQ1134" i="1"/>
  <c r="BR1153" i="1"/>
  <c r="AD1419" i="1"/>
  <c r="AJ1419" i="1" s="1"/>
  <c r="AP1419" i="1" s="1"/>
  <c r="AV1419" i="1" s="1"/>
  <c r="BB1419" i="1" s="1"/>
  <c r="BH1419" i="1" s="1"/>
  <c r="BN1419" i="1" s="1"/>
  <c r="AA1418" i="1"/>
  <c r="AP1429" i="1"/>
  <c r="AV1429" i="1" s="1"/>
  <c r="BB1429" i="1" s="1"/>
  <c r="BH1429" i="1" s="1"/>
  <c r="BN1429" i="1" s="1"/>
  <c r="BS1429" i="1" s="1"/>
  <c r="BX1429" i="1" s="1"/>
  <c r="CD1429" i="1" s="1"/>
  <c r="CF1429" i="1" s="1"/>
  <c r="F1023" i="1"/>
  <c r="BR1023" i="1"/>
  <c r="BF1079" i="1"/>
  <c r="G1086" i="1"/>
  <c r="BR1399" i="1"/>
  <c r="BR1417" i="1"/>
  <c r="AS1423" i="1"/>
  <c r="G1238" i="1"/>
  <c r="M1239" i="1"/>
  <c r="S1239" i="1" s="1"/>
  <c r="Y1239" i="1" s="1"/>
  <c r="AE1239" i="1" s="1"/>
  <c r="AK1239" i="1" s="1"/>
  <c r="AQ1239" i="1" s="1"/>
  <c r="AW1239" i="1" s="1"/>
  <c r="BC1239" i="1" s="1"/>
  <c r="BI1239" i="1" s="1"/>
  <c r="BO1239" i="1" s="1"/>
  <c r="BT1239" i="1" s="1"/>
  <c r="BY1239" i="1" s="1"/>
  <c r="CG1239" i="1" s="1"/>
  <c r="CI1239" i="1" s="1"/>
  <c r="AF1399" i="1"/>
  <c r="AL1399" i="1" s="1"/>
  <c r="AR1399" i="1" s="1"/>
  <c r="AX1399" i="1" s="1"/>
  <c r="BD1399" i="1" s="1"/>
  <c r="BJ1399" i="1" s="1"/>
  <c r="BP1399" i="1" s="1"/>
  <c r="BU1399" i="1" s="1"/>
  <c r="BZ1399" i="1" s="1"/>
  <c r="CJ1399" i="1" s="1"/>
  <c r="AC1394" i="1"/>
  <c r="AZ1450" i="1"/>
  <c r="M1463" i="1"/>
  <c r="S1463" i="1" s="1"/>
  <c r="Y1463" i="1" s="1"/>
  <c r="AE1463" i="1" s="1"/>
  <c r="AK1463" i="1" s="1"/>
  <c r="AQ1463" i="1" s="1"/>
  <c r="AW1463" i="1" s="1"/>
  <c r="BC1463" i="1" s="1"/>
  <c r="BI1463" i="1" s="1"/>
  <c r="BO1463" i="1" s="1"/>
  <c r="BT1463" i="1" s="1"/>
  <c r="BY1463" i="1" s="1"/>
  <c r="CG1463" i="1" s="1"/>
  <c r="CI1463" i="1" s="1"/>
  <c r="J1459" i="1"/>
  <c r="J1450" i="1" s="1"/>
  <c r="M1450" i="1" s="1"/>
  <c r="S1450" i="1" s="1"/>
  <c r="Y1450" i="1" s="1"/>
  <c r="AE1450" i="1" s="1"/>
  <c r="AK1450" i="1" s="1"/>
  <c r="BP1469" i="1"/>
  <c r="BU1469" i="1" s="1"/>
  <c r="BZ1469" i="1" s="1"/>
  <c r="CJ1469" i="1" s="1"/>
  <c r="CL1469" i="1" s="1"/>
  <c r="BM1468" i="1"/>
  <c r="BQ1482" i="1"/>
  <c r="AQ1490" i="1"/>
  <c r="AW1490" i="1" s="1"/>
  <c r="BC1490" i="1" s="1"/>
  <c r="BI1490" i="1" s="1"/>
  <c r="BO1490" i="1" s="1"/>
  <c r="BT1490" i="1" s="1"/>
  <c r="BY1490" i="1" s="1"/>
  <c r="CG1490" i="1" s="1"/>
  <c r="AN1489" i="1"/>
  <c r="BR1492" i="1"/>
  <c r="AZ1497" i="1"/>
  <c r="BF1569" i="1"/>
  <c r="BQ1191" i="1"/>
  <c r="BF1192" i="1"/>
  <c r="BF1191" i="1" s="1"/>
  <c r="BR1192" i="1"/>
  <c r="M1240" i="1"/>
  <c r="S1240" i="1" s="1"/>
  <c r="Y1240" i="1" s="1"/>
  <c r="AE1240" i="1" s="1"/>
  <c r="AK1240" i="1" s="1"/>
  <c r="AQ1240" i="1" s="1"/>
  <c r="AW1240" i="1" s="1"/>
  <c r="BC1240" i="1" s="1"/>
  <c r="BI1240" i="1" s="1"/>
  <c r="BO1240" i="1" s="1"/>
  <c r="BT1240" i="1" s="1"/>
  <c r="BY1240" i="1" s="1"/>
  <c r="CG1240" i="1" s="1"/>
  <c r="CI1240" i="1" s="1"/>
  <c r="P1298" i="1"/>
  <c r="BQ1301" i="1"/>
  <c r="K1312" i="1"/>
  <c r="I1332" i="1"/>
  <c r="BQ1332" i="1"/>
  <c r="K1342" i="1"/>
  <c r="H1381" i="1"/>
  <c r="F1391" i="1"/>
  <c r="AB1400" i="1"/>
  <c r="AF1400" i="1"/>
  <c r="AL1400" i="1" s="1"/>
  <c r="AR1400" i="1" s="1"/>
  <c r="AX1400" i="1" s="1"/>
  <c r="BD1400" i="1" s="1"/>
  <c r="BJ1400" i="1" s="1"/>
  <c r="BP1400" i="1" s="1"/>
  <c r="BU1400" i="1" s="1"/>
  <c r="BZ1400" i="1" s="1"/>
  <c r="CJ1400" i="1" s="1"/>
  <c r="AC1419" i="1"/>
  <c r="BQ1419" i="1"/>
  <c r="AD1420" i="1"/>
  <c r="AJ1420" i="1" s="1"/>
  <c r="AP1420" i="1" s="1"/>
  <c r="AV1420" i="1" s="1"/>
  <c r="BB1420" i="1" s="1"/>
  <c r="BH1420" i="1" s="1"/>
  <c r="BN1420" i="1" s="1"/>
  <c r="BS1420" i="1" s="1"/>
  <c r="BX1420" i="1" s="1"/>
  <c r="CD1420" i="1" s="1"/>
  <c r="BQ1424" i="1"/>
  <c r="BR1425" i="1"/>
  <c r="BQ1452" i="1"/>
  <c r="BS1457" i="1"/>
  <c r="BX1457" i="1" s="1"/>
  <c r="CD1457" i="1" s="1"/>
  <c r="CF1457" i="1" s="1"/>
  <c r="BQ1459" i="1"/>
  <c r="BQ1468" i="1"/>
  <c r="AL1485" i="1"/>
  <c r="AR1485" i="1" s="1"/>
  <c r="AX1485" i="1" s="1"/>
  <c r="BD1485" i="1" s="1"/>
  <c r="BJ1485" i="1" s="1"/>
  <c r="BP1485" i="1" s="1"/>
  <c r="BU1485" i="1" s="1"/>
  <c r="BZ1485" i="1" s="1"/>
  <c r="CJ1485" i="1" s="1"/>
  <c r="CL1485" i="1" s="1"/>
  <c r="AI1484" i="1"/>
  <c r="BQ1503" i="1"/>
  <c r="BR1292" i="1"/>
  <c r="BQ1441" i="1"/>
  <c r="AR1453" i="1"/>
  <c r="AX1453" i="1" s="1"/>
  <c r="BD1453" i="1" s="1"/>
  <c r="BJ1453" i="1" s="1"/>
  <c r="BP1453" i="1" s="1"/>
  <c r="BU1453" i="1" s="1"/>
  <c r="BZ1453" i="1" s="1"/>
  <c r="CJ1453" i="1" s="1"/>
  <c r="CL1453" i="1" s="1"/>
  <c r="AO1452" i="1"/>
  <c r="BO1457" i="1"/>
  <c r="BT1457" i="1" s="1"/>
  <c r="BY1457" i="1" s="1"/>
  <c r="CG1457" i="1" s="1"/>
  <c r="CI1457" i="1" s="1"/>
  <c r="BL1456" i="1"/>
  <c r="BR1460" i="1"/>
  <c r="BR1459" i="1" s="1"/>
  <c r="M1478" i="1"/>
  <c r="S1478" i="1" s="1"/>
  <c r="Y1478" i="1" s="1"/>
  <c r="AE1478" i="1" s="1"/>
  <c r="AK1478" i="1" s="1"/>
  <c r="AQ1478" i="1" s="1"/>
  <c r="AW1478" i="1" s="1"/>
  <c r="BC1478" i="1" s="1"/>
  <c r="BI1478" i="1" s="1"/>
  <c r="BO1478" i="1" s="1"/>
  <c r="BT1478" i="1" s="1"/>
  <c r="BY1478" i="1" s="1"/>
  <c r="CG1478" i="1" s="1"/>
  <c r="CI1478" i="1" s="1"/>
  <c r="N1478" i="1"/>
  <c r="T1478" i="1" s="1"/>
  <c r="Z1478" i="1" s="1"/>
  <c r="AF1478" i="1" s="1"/>
  <c r="AL1478" i="1" s="1"/>
  <c r="AR1478" i="1" s="1"/>
  <c r="AX1478" i="1" s="1"/>
  <c r="BD1478" i="1" s="1"/>
  <c r="BJ1478" i="1" s="1"/>
  <c r="BP1478" i="1" s="1"/>
  <c r="BU1478" i="1" s="1"/>
  <c r="BZ1478" i="1" s="1"/>
  <c r="CJ1478" i="1" s="1"/>
  <c r="CL1478" i="1" s="1"/>
  <c r="K1473" i="1"/>
  <c r="K1472" i="1" s="1"/>
  <c r="K1471" i="1" s="1"/>
  <c r="N1471" i="1" s="1"/>
  <c r="BD1499" i="1"/>
  <c r="BJ1499" i="1" s="1"/>
  <c r="BP1499" i="1" s="1"/>
  <c r="BU1499" i="1" s="1"/>
  <c r="BZ1499" i="1" s="1"/>
  <c r="CJ1499" i="1" s="1"/>
  <c r="CL1499" i="1" s="1"/>
  <c r="BA1498" i="1"/>
  <c r="BQ1498" i="1"/>
  <c r="R1514" i="1"/>
  <c r="X1514" i="1" s="1"/>
  <c r="AD1514" i="1" s="1"/>
  <c r="AJ1514" i="1" s="1"/>
  <c r="AP1514" i="1" s="1"/>
  <c r="AV1514" i="1" s="1"/>
  <c r="BB1514" i="1" s="1"/>
  <c r="BH1514" i="1" s="1"/>
  <c r="BN1514" i="1" s="1"/>
  <c r="BS1514" i="1" s="1"/>
  <c r="BX1514" i="1" s="1"/>
  <c r="CD1514" i="1" s="1"/>
  <c r="O1513" i="1"/>
  <c r="K1517" i="1"/>
  <c r="K1516" i="1" s="1"/>
  <c r="BQ1517" i="1"/>
  <c r="AM1484" i="1"/>
  <c r="AM1483" i="1" s="1"/>
  <c r="AM1482" i="1" s="1"/>
  <c r="BQ1487" i="1"/>
  <c r="BB1494" i="1"/>
  <c r="BH1494" i="1" s="1"/>
  <c r="BN1494" i="1" s="1"/>
  <c r="BS1494" i="1" s="1"/>
  <c r="BX1494" i="1" s="1"/>
  <c r="CD1494" i="1" s="1"/>
  <c r="AY1493" i="1"/>
  <c r="BT1494" i="1"/>
  <c r="BY1494" i="1" s="1"/>
  <c r="CG1494" i="1" s="1"/>
  <c r="BR1512" i="1"/>
  <c r="L1521" i="1"/>
  <c r="R1521" i="1" s="1"/>
  <c r="X1521" i="1" s="1"/>
  <c r="AD1521" i="1" s="1"/>
  <c r="AJ1521" i="1" s="1"/>
  <c r="AP1521" i="1" s="1"/>
  <c r="AV1521" i="1" s="1"/>
  <c r="BB1521" i="1" s="1"/>
  <c r="BH1521" i="1" s="1"/>
  <c r="BN1521" i="1" s="1"/>
  <c r="BS1521" i="1" s="1"/>
  <c r="BX1521" i="1" s="1"/>
  <c r="CD1521" i="1" s="1"/>
  <c r="CF1521" i="1" s="1"/>
  <c r="I1517" i="1"/>
  <c r="BQ1569" i="1"/>
  <c r="BR1570" i="1"/>
  <c r="BR1962" i="1"/>
  <c r="H1517" i="1"/>
  <c r="L1601" i="1"/>
  <c r="R1601" i="1" s="1"/>
  <c r="X1601" i="1" s="1"/>
  <c r="AD1601" i="1" s="1"/>
  <c r="AJ1601" i="1" s="1"/>
  <c r="AP1601" i="1" s="1"/>
  <c r="AV1601" i="1" s="1"/>
  <c r="BB1601" i="1" s="1"/>
  <c r="BH1601" i="1" s="1"/>
  <c r="BN1601" i="1" s="1"/>
  <c r="F1688" i="1"/>
  <c r="J1688" i="1"/>
  <c r="J1687" i="1" s="1"/>
  <c r="BR1874" i="1"/>
  <c r="BQ1917" i="1"/>
  <c r="BR1928" i="1"/>
  <c r="AH1484" i="1"/>
  <c r="K1688" i="1"/>
  <c r="K1687" i="1" s="1"/>
  <c r="K1681" i="1" s="1"/>
  <c r="W1804" i="1"/>
  <c r="BR1897" i="1"/>
  <c r="O1804" i="1"/>
  <c r="BQ1826" i="1"/>
  <c r="BQ1845" i="1"/>
  <c r="BR1924" i="1"/>
  <c r="L1796" i="1"/>
  <c r="R1796" i="1" s="1"/>
  <c r="X1796" i="1" s="1"/>
  <c r="AD1796" i="1" s="1"/>
  <c r="AJ1796" i="1" s="1"/>
  <c r="AP1796" i="1" s="1"/>
  <c r="AV1796" i="1" s="1"/>
  <c r="BB1796" i="1" s="1"/>
  <c r="BH1796" i="1" s="1"/>
  <c r="BN1796" i="1" s="1"/>
  <c r="BS1796" i="1" s="1"/>
  <c r="BX1796" i="1" s="1"/>
  <c r="CD1796" i="1" s="1"/>
  <c r="CF1796" i="1" s="1"/>
  <c r="F1791" i="1"/>
  <c r="L1797" i="1"/>
  <c r="R1797" i="1" s="1"/>
  <c r="X1797" i="1" s="1"/>
  <c r="AD1797" i="1" s="1"/>
  <c r="AJ1797" i="1" s="1"/>
  <c r="AP1797" i="1" s="1"/>
  <c r="AV1797" i="1" s="1"/>
  <c r="BB1797" i="1" s="1"/>
  <c r="BH1797" i="1" s="1"/>
  <c r="BN1797" i="1" s="1"/>
  <c r="BS1797" i="1" s="1"/>
  <c r="BX1797" i="1" s="1"/>
  <c r="CD1797" i="1" s="1"/>
  <c r="CF1797" i="1" s="1"/>
  <c r="L1798" i="1"/>
  <c r="R1798" i="1" s="1"/>
  <c r="X1798" i="1" s="1"/>
  <c r="AD1798" i="1" s="1"/>
  <c r="AJ1798" i="1" s="1"/>
  <c r="AP1798" i="1" s="1"/>
  <c r="AV1798" i="1" s="1"/>
  <c r="BB1798" i="1" s="1"/>
  <c r="BH1798" i="1" s="1"/>
  <c r="BN1798" i="1" s="1"/>
  <c r="BS1798" i="1" s="1"/>
  <c r="BX1798" i="1" s="1"/>
  <c r="CD1798" i="1" s="1"/>
  <c r="CF1798" i="1" s="1"/>
  <c r="I1804" i="1"/>
  <c r="BF1804" i="1"/>
  <c r="H1826" i="1"/>
  <c r="L1831" i="1"/>
  <c r="R1831" i="1" s="1"/>
  <c r="X1831" i="1" s="1"/>
  <c r="AD1831" i="1" s="1"/>
  <c r="AJ1831" i="1" s="1"/>
  <c r="AP1831" i="1" s="1"/>
  <c r="AV1831" i="1" s="1"/>
  <c r="BB1831" i="1" s="1"/>
  <c r="BH1831" i="1" s="1"/>
  <c r="BN1831" i="1" s="1"/>
  <c r="BS1831" i="1" s="1"/>
  <c r="BX1831" i="1" s="1"/>
  <c r="CD1831" i="1" s="1"/>
  <c r="CF1831" i="1" s="1"/>
  <c r="L1845" i="1"/>
  <c r="R1845" i="1" s="1"/>
  <c r="X1845" i="1" s="1"/>
  <c r="AD1845" i="1" s="1"/>
  <c r="AJ1845" i="1" s="1"/>
  <c r="AP1845" i="1" s="1"/>
  <c r="AV1845" i="1" s="1"/>
  <c r="BB1845" i="1" s="1"/>
  <c r="BH1845" i="1" s="1"/>
  <c r="BN1845" i="1" s="1"/>
  <c r="F1850" i="1"/>
  <c r="M1853" i="1"/>
  <c r="G1849" i="1"/>
  <c r="L1861" i="1"/>
  <c r="R1861" i="1" s="1"/>
  <c r="X1861" i="1" s="1"/>
  <c r="AD1861" i="1" s="1"/>
  <c r="AJ1861" i="1" s="1"/>
  <c r="AP1861" i="1" s="1"/>
  <c r="AV1861" i="1" s="1"/>
  <c r="BB1861" i="1" s="1"/>
  <c r="BH1861" i="1" s="1"/>
  <c r="BN1861" i="1" s="1"/>
  <c r="BS1861" i="1" s="1"/>
  <c r="BX1861" i="1" s="1"/>
  <c r="CD1861" i="1" s="1"/>
  <c r="CF1861" i="1" s="1"/>
  <c r="M1874" i="1"/>
  <c r="S1874" i="1" s="1"/>
  <c r="Y1874" i="1" s="1"/>
  <c r="AE1874" i="1" s="1"/>
  <c r="AK1874" i="1" s="1"/>
  <c r="AQ1874" i="1" s="1"/>
  <c r="AW1874" i="1" s="1"/>
  <c r="BC1874" i="1" s="1"/>
  <c r="BI1874" i="1" s="1"/>
  <c r="BO1874" i="1" s="1"/>
  <c r="F1875" i="1"/>
  <c r="N1889" i="1"/>
  <c r="T1889" i="1" s="1"/>
  <c r="Z1889" i="1" s="1"/>
  <c r="AF1889" i="1" s="1"/>
  <c r="AL1889" i="1" s="1"/>
  <c r="AR1889" i="1" s="1"/>
  <c r="AX1889" i="1" s="1"/>
  <c r="BD1889" i="1" s="1"/>
  <c r="BJ1889" i="1" s="1"/>
  <c r="BP1889" i="1" s="1"/>
  <c r="BU1889" i="1" s="1"/>
  <c r="BZ1889" i="1" s="1"/>
  <c r="CJ1889" i="1" s="1"/>
  <c r="AM1909" i="1"/>
  <c r="AP1909" i="1" s="1"/>
  <c r="AV1909" i="1" s="1"/>
  <c r="BB1909" i="1" s="1"/>
  <c r="BH1909" i="1" s="1"/>
  <c r="BN1909" i="1" s="1"/>
  <c r="AP1910" i="1"/>
  <c r="AV1910" i="1" s="1"/>
  <c r="BB1910" i="1" s="1"/>
  <c r="BH1910" i="1" s="1"/>
  <c r="BN1910" i="1" s="1"/>
  <c r="BS1910" i="1" s="1"/>
  <c r="BX1910" i="1" s="1"/>
  <c r="CD1910" i="1" s="1"/>
  <c r="CF1910" i="1" s="1"/>
  <c r="L1921" i="1"/>
  <c r="R1921" i="1" s="1"/>
  <c r="X1921" i="1" s="1"/>
  <c r="AD1921" i="1" s="1"/>
  <c r="AJ1921" i="1" s="1"/>
  <c r="AP1921" i="1" s="1"/>
  <c r="AV1921" i="1" s="1"/>
  <c r="BB1921" i="1" s="1"/>
  <c r="BH1921" i="1" s="1"/>
  <c r="BN1921" i="1" s="1"/>
  <c r="BS1921" i="1" s="1"/>
  <c r="BX1921" i="1" s="1"/>
  <c r="CD1921" i="1" s="1"/>
  <c r="CF1921" i="1" s="1"/>
  <c r="F1917" i="1"/>
  <c r="BR1917" i="1"/>
  <c r="M1924" i="1"/>
  <c r="S1924" i="1" s="1"/>
  <c r="Y1924" i="1" s="1"/>
  <c r="AE1924" i="1" s="1"/>
  <c r="AK1924" i="1" s="1"/>
  <c r="AQ1924" i="1" s="1"/>
  <c r="AW1924" i="1" s="1"/>
  <c r="BC1924" i="1" s="1"/>
  <c r="BI1924" i="1" s="1"/>
  <c r="BO1924" i="1" s="1"/>
  <c r="F1925" i="1"/>
  <c r="M1928" i="1"/>
  <c r="S1928" i="1" s="1"/>
  <c r="Y1928" i="1" s="1"/>
  <c r="AE1928" i="1" s="1"/>
  <c r="AK1928" i="1" s="1"/>
  <c r="AQ1928" i="1" s="1"/>
  <c r="AW1928" i="1" s="1"/>
  <c r="BC1928" i="1" s="1"/>
  <c r="BI1928" i="1" s="1"/>
  <c r="BO1928" i="1" s="1"/>
  <c r="F1929" i="1"/>
  <c r="G1932" i="1"/>
  <c r="M1932" i="1" s="1"/>
  <c r="S1932" i="1" s="1"/>
  <c r="Y1932" i="1" s="1"/>
  <c r="AE1932" i="1" s="1"/>
  <c r="AK1932" i="1" s="1"/>
  <c r="AQ1932" i="1" s="1"/>
  <c r="AW1932" i="1" s="1"/>
  <c r="BC1932" i="1" s="1"/>
  <c r="BI1932" i="1" s="1"/>
  <c r="BO1932" i="1" s="1"/>
  <c r="BT1932" i="1" s="1"/>
  <c r="BY1932" i="1" s="1"/>
  <c r="CG1932" i="1" s="1"/>
  <c r="L1942" i="1"/>
  <c r="R1942" i="1" s="1"/>
  <c r="X1942" i="1" s="1"/>
  <c r="AD1942" i="1" s="1"/>
  <c r="AJ1942" i="1" s="1"/>
  <c r="AP1942" i="1" s="1"/>
  <c r="AV1942" i="1" s="1"/>
  <c r="BB1942" i="1" s="1"/>
  <c r="BH1942" i="1" s="1"/>
  <c r="BN1942" i="1" s="1"/>
  <c r="BS1942" i="1" s="1"/>
  <c r="BX1942" i="1" s="1"/>
  <c r="CD1942" i="1" s="1"/>
  <c r="CF1942" i="1" s="1"/>
  <c r="BT1942" i="1"/>
  <c r="BY1942" i="1" s="1"/>
  <c r="CG1942" i="1" s="1"/>
  <c r="CI1942" i="1" s="1"/>
  <c r="M1947" i="1"/>
  <c r="S1947" i="1" s="1"/>
  <c r="Y1947" i="1" s="1"/>
  <c r="AE1947" i="1" s="1"/>
  <c r="AK1947" i="1" s="1"/>
  <c r="AQ1947" i="1" s="1"/>
  <c r="AW1947" i="1" s="1"/>
  <c r="BC1947" i="1" s="1"/>
  <c r="BI1947" i="1" s="1"/>
  <c r="BO1947" i="1" s="1"/>
  <c r="BT1947" i="1" s="1"/>
  <c r="BY1947" i="1" s="1"/>
  <c r="CG1947" i="1" s="1"/>
  <c r="N1950" i="1"/>
  <c r="T1950" i="1" s="1"/>
  <c r="Z1950" i="1" s="1"/>
  <c r="AF1950" i="1" s="1"/>
  <c r="AL1950" i="1" s="1"/>
  <c r="AR1950" i="1" s="1"/>
  <c r="AX1950" i="1" s="1"/>
  <c r="BD1950" i="1" s="1"/>
  <c r="BJ1950" i="1" s="1"/>
  <c r="BP1950" i="1" s="1"/>
  <c r="BU1950" i="1" s="1"/>
  <c r="BZ1950" i="1" s="1"/>
  <c r="CJ1950" i="1" s="1"/>
  <c r="CL1950" i="1" s="1"/>
  <c r="G1951" i="1"/>
  <c r="M1962" i="1"/>
  <c r="S1962" i="1" s="1"/>
  <c r="Y1962" i="1" s="1"/>
  <c r="AE1962" i="1" s="1"/>
  <c r="AK1962" i="1" s="1"/>
  <c r="AQ1962" i="1" s="1"/>
  <c r="AW1962" i="1" s="1"/>
  <c r="BC1962" i="1" s="1"/>
  <c r="BI1962" i="1" s="1"/>
  <c r="BO1962" i="1" s="1"/>
  <c r="BQ1972" i="1"/>
  <c r="BQ1781" i="1"/>
  <c r="BQ1787" i="1"/>
  <c r="BR1791" i="1"/>
  <c r="U1804" i="1"/>
  <c r="AG1804" i="1"/>
  <c r="CC1804" i="1"/>
  <c r="AT1804" i="1"/>
  <c r="N1821" i="1"/>
  <c r="T1821" i="1" s="1"/>
  <c r="Z1821" i="1" s="1"/>
  <c r="AF1821" i="1" s="1"/>
  <c r="AL1821" i="1" s="1"/>
  <c r="AR1821" i="1" s="1"/>
  <c r="AX1821" i="1" s="1"/>
  <c r="BD1821" i="1" s="1"/>
  <c r="BJ1821" i="1" s="1"/>
  <c r="BP1821" i="1" s="1"/>
  <c r="BU1821" i="1" s="1"/>
  <c r="BZ1821" i="1" s="1"/>
  <c r="CJ1821" i="1" s="1"/>
  <c r="CL1821" i="1" s="1"/>
  <c r="G1822" i="1"/>
  <c r="L1846" i="1"/>
  <c r="R1846" i="1" s="1"/>
  <c r="X1846" i="1" s="1"/>
  <c r="AD1846" i="1" s="1"/>
  <c r="AJ1846" i="1" s="1"/>
  <c r="AP1846" i="1" s="1"/>
  <c r="AV1846" i="1" s="1"/>
  <c r="BB1846" i="1" s="1"/>
  <c r="BH1846" i="1" s="1"/>
  <c r="BN1846" i="1" s="1"/>
  <c r="BS1846" i="1" s="1"/>
  <c r="BX1846" i="1" s="1"/>
  <c r="CD1846" i="1" s="1"/>
  <c r="CF1846" i="1" s="1"/>
  <c r="M1850" i="1"/>
  <c r="S1850" i="1" s="1"/>
  <c r="Y1850" i="1" s="1"/>
  <c r="AE1850" i="1" s="1"/>
  <c r="AK1850" i="1" s="1"/>
  <c r="AQ1850" i="1" s="1"/>
  <c r="AW1850" i="1" s="1"/>
  <c r="BC1850" i="1" s="1"/>
  <c r="BI1850" i="1" s="1"/>
  <c r="BO1850" i="1" s="1"/>
  <c r="BT1850" i="1" s="1"/>
  <c r="BY1850" i="1" s="1"/>
  <c r="CG1850" i="1" s="1"/>
  <c r="CI1850" i="1" s="1"/>
  <c r="L1862" i="1"/>
  <c r="R1862" i="1" s="1"/>
  <c r="X1862" i="1" s="1"/>
  <c r="AD1862" i="1" s="1"/>
  <c r="AJ1862" i="1" s="1"/>
  <c r="AP1862" i="1" s="1"/>
  <c r="AV1862" i="1" s="1"/>
  <c r="BB1862" i="1" s="1"/>
  <c r="BH1862" i="1" s="1"/>
  <c r="BN1862" i="1" s="1"/>
  <c r="BS1862" i="1" s="1"/>
  <c r="BX1862" i="1" s="1"/>
  <c r="CD1862" i="1" s="1"/>
  <c r="CF1862" i="1" s="1"/>
  <c r="G1864" i="1"/>
  <c r="CB1860" i="1"/>
  <c r="CB1859" i="1" s="1"/>
  <c r="CB1858" i="1" s="1"/>
  <c r="M1875" i="1"/>
  <c r="S1875" i="1" s="1"/>
  <c r="Y1875" i="1" s="1"/>
  <c r="AE1875" i="1" s="1"/>
  <c r="AK1875" i="1" s="1"/>
  <c r="AQ1875" i="1" s="1"/>
  <c r="AW1875" i="1" s="1"/>
  <c r="BC1875" i="1" s="1"/>
  <c r="BI1875" i="1" s="1"/>
  <c r="BO1875" i="1" s="1"/>
  <c r="BT1875" i="1" s="1"/>
  <c r="BY1875" i="1" s="1"/>
  <c r="CG1875" i="1" s="1"/>
  <c r="M1897" i="1"/>
  <c r="S1897" i="1" s="1"/>
  <c r="Y1897" i="1" s="1"/>
  <c r="AE1897" i="1" s="1"/>
  <c r="AK1897" i="1" s="1"/>
  <c r="AQ1897" i="1" s="1"/>
  <c r="AW1897" i="1" s="1"/>
  <c r="BC1897" i="1" s="1"/>
  <c r="BI1897" i="1" s="1"/>
  <c r="BO1897" i="1" s="1"/>
  <c r="F1898" i="1"/>
  <c r="L1918" i="1"/>
  <c r="R1918" i="1" s="1"/>
  <c r="X1918" i="1" s="1"/>
  <c r="AD1918" i="1" s="1"/>
  <c r="AJ1918" i="1" s="1"/>
  <c r="AP1918" i="1" s="1"/>
  <c r="AV1918" i="1" s="1"/>
  <c r="BB1918" i="1" s="1"/>
  <c r="BH1918" i="1" s="1"/>
  <c r="BN1918" i="1" s="1"/>
  <c r="BS1918" i="1" s="1"/>
  <c r="BX1918" i="1" s="1"/>
  <c r="CD1918" i="1" s="1"/>
  <c r="CF1918" i="1" s="1"/>
  <c r="M1925" i="1"/>
  <c r="S1925" i="1" s="1"/>
  <c r="Y1925" i="1" s="1"/>
  <c r="AE1925" i="1" s="1"/>
  <c r="AK1925" i="1" s="1"/>
  <c r="AQ1925" i="1" s="1"/>
  <c r="AW1925" i="1" s="1"/>
  <c r="BC1925" i="1" s="1"/>
  <c r="BI1925" i="1" s="1"/>
  <c r="BO1925" i="1" s="1"/>
  <c r="BT1925" i="1" s="1"/>
  <c r="BY1925" i="1" s="1"/>
  <c r="CG1925" i="1" s="1"/>
  <c r="CI1925" i="1" s="1"/>
  <c r="M1929" i="1"/>
  <c r="S1929" i="1" s="1"/>
  <c r="Y1929" i="1" s="1"/>
  <c r="AE1929" i="1" s="1"/>
  <c r="AK1929" i="1" s="1"/>
  <c r="AQ1929" i="1" s="1"/>
  <c r="AW1929" i="1" s="1"/>
  <c r="BC1929" i="1" s="1"/>
  <c r="BI1929" i="1" s="1"/>
  <c r="BO1929" i="1" s="1"/>
  <c r="BT1929" i="1" s="1"/>
  <c r="BY1929" i="1" s="1"/>
  <c r="CG1929" i="1" s="1"/>
  <c r="N1932" i="1"/>
  <c r="T1932" i="1" s="1"/>
  <c r="Z1932" i="1" s="1"/>
  <c r="AF1932" i="1" s="1"/>
  <c r="AL1932" i="1" s="1"/>
  <c r="AR1932" i="1" s="1"/>
  <c r="AX1932" i="1" s="1"/>
  <c r="BD1932" i="1" s="1"/>
  <c r="BJ1932" i="1" s="1"/>
  <c r="BP1932" i="1" s="1"/>
  <c r="BU1932" i="1" s="1"/>
  <c r="BZ1932" i="1" s="1"/>
  <c r="CJ1932" i="1" s="1"/>
  <c r="M1944" i="1"/>
  <c r="S1944" i="1" s="1"/>
  <c r="Y1944" i="1" s="1"/>
  <c r="AE1944" i="1" s="1"/>
  <c r="AK1944" i="1" s="1"/>
  <c r="AQ1944" i="1" s="1"/>
  <c r="AW1944" i="1" s="1"/>
  <c r="BC1944" i="1" s="1"/>
  <c r="BI1944" i="1" s="1"/>
  <c r="BO1944" i="1" s="1"/>
  <c r="BT1944" i="1" s="1"/>
  <c r="BY1944" i="1" s="1"/>
  <c r="CG1944" i="1" s="1"/>
  <c r="N1951" i="1"/>
  <c r="T1951" i="1" s="1"/>
  <c r="Z1951" i="1" s="1"/>
  <c r="AF1951" i="1" s="1"/>
  <c r="AL1951" i="1" s="1"/>
  <c r="AR1951" i="1" s="1"/>
  <c r="AX1951" i="1" s="1"/>
  <c r="BD1951" i="1" s="1"/>
  <c r="BJ1951" i="1" s="1"/>
  <c r="BP1951" i="1" s="1"/>
  <c r="BU1951" i="1" s="1"/>
  <c r="BZ1951" i="1" s="1"/>
  <c r="CJ1951" i="1" s="1"/>
  <c r="CL1951" i="1" s="1"/>
  <c r="BQ1955" i="1"/>
  <c r="M1963" i="1"/>
  <c r="S1963" i="1" s="1"/>
  <c r="Y1963" i="1" s="1"/>
  <c r="AE1963" i="1" s="1"/>
  <c r="AK1963" i="1" s="1"/>
  <c r="AQ1963" i="1" s="1"/>
  <c r="AW1963" i="1" s="1"/>
  <c r="BC1963" i="1" s="1"/>
  <c r="BI1963" i="1" s="1"/>
  <c r="BO1963" i="1" s="1"/>
  <c r="BT1963" i="1" s="1"/>
  <c r="BY1963" i="1" s="1"/>
  <c r="CG1963" i="1" s="1"/>
  <c r="CI1963" i="1" s="1"/>
  <c r="BR1968" i="1"/>
  <c r="R1970" i="1"/>
  <c r="X1970" i="1" s="1"/>
  <c r="AD1970" i="1" s="1"/>
  <c r="AJ1970" i="1" s="1"/>
  <c r="AP1970" i="1" s="1"/>
  <c r="AV1970" i="1" s="1"/>
  <c r="BB1970" i="1" s="1"/>
  <c r="BH1970" i="1" s="1"/>
  <c r="BN1970" i="1" s="1"/>
  <c r="BS1970" i="1" s="1"/>
  <c r="BX1970" i="1" s="1"/>
  <c r="CD1970" i="1" s="1"/>
  <c r="CF1970" i="1" s="1"/>
  <c r="O1969" i="1"/>
  <c r="BQ1988" i="1"/>
  <c r="BQ1983" i="1" s="1"/>
  <c r="O1998" i="1"/>
  <c r="AR1788" i="1"/>
  <c r="AX1788" i="1" s="1"/>
  <c r="BD1788" i="1" s="1"/>
  <c r="BJ1788" i="1" s="1"/>
  <c r="BP1788" i="1" s="1"/>
  <c r="BU1788" i="1" s="1"/>
  <c r="BZ1788" i="1" s="1"/>
  <c r="CJ1788" i="1" s="1"/>
  <c r="CL1788" i="1" s="1"/>
  <c r="N1822" i="1"/>
  <c r="T1822" i="1" s="1"/>
  <c r="Z1822" i="1" s="1"/>
  <c r="AF1822" i="1" s="1"/>
  <c r="AL1822" i="1" s="1"/>
  <c r="AR1822" i="1" s="1"/>
  <c r="AX1822" i="1" s="1"/>
  <c r="BD1822" i="1" s="1"/>
  <c r="BJ1822" i="1" s="1"/>
  <c r="BP1822" i="1" s="1"/>
  <c r="BU1822" i="1" s="1"/>
  <c r="BZ1822" i="1" s="1"/>
  <c r="CJ1822" i="1" s="1"/>
  <c r="CL1822" i="1" s="1"/>
  <c r="F1837" i="1"/>
  <c r="L1847" i="1"/>
  <c r="R1847" i="1" s="1"/>
  <c r="X1847" i="1" s="1"/>
  <c r="AD1847" i="1" s="1"/>
  <c r="AJ1847" i="1" s="1"/>
  <c r="AP1847" i="1" s="1"/>
  <c r="AV1847" i="1" s="1"/>
  <c r="BB1847" i="1" s="1"/>
  <c r="BH1847" i="1" s="1"/>
  <c r="BN1847" i="1" s="1"/>
  <c r="BS1847" i="1" s="1"/>
  <c r="BX1847" i="1" s="1"/>
  <c r="CD1847" i="1" s="1"/>
  <c r="CF1847" i="1" s="1"/>
  <c r="M1851" i="1"/>
  <c r="S1851" i="1" s="1"/>
  <c r="Y1851" i="1" s="1"/>
  <c r="AE1851" i="1" s="1"/>
  <c r="AK1851" i="1" s="1"/>
  <c r="AQ1851" i="1" s="1"/>
  <c r="AW1851" i="1" s="1"/>
  <c r="BC1851" i="1" s="1"/>
  <c r="BI1851" i="1" s="1"/>
  <c r="BO1851" i="1" s="1"/>
  <c r="BT1851" i="1" s="1"/>
  <c r="BY1851" i="1" s="1"/>
  <c r="CG1851" i="1" s="1"/>
  <c r="CI1851" i="1" s="1"/>
  <c r="N1856" i="1"/>
  <c r="T1856" i="1" s="1"/>
  <c r="Z1856" i="1" s="1"/>
  <c r="AF1856" i="1" s="1"/>
  <c r="AL1856" i="1" s="1"/>
  <c r="AR1856" i="1" s="1"/>
  <c r="AX1856" i="1" s="1"/>
  <c r="BD1856" i="1" s="1"/>
  <c r="BJ1856" i="1" s="1"/>
  <c r="BP1856" i="1" s="1"/>
  <c r="BU1856" i="1" s="1"/>
  <c r="BZ1856" i="1" s="1"/>
  <c r="CJ1856" i="1" s="1"/>
  <c r="H1853" i="1"/>
  <c r="N1864" i="1"/>
  <c r="T1864" i="1" s="1"/>
  <c r="Z1864" i="1" s="1"/>
  <c r="AF1864" i="1" s="1"/>
  <c r="AL1864" i="1" s="1"/>
  <c r="AR1864" i="1" s="1"/>
  <c r="AX1864" i="1" s="1"/>
  <c r="BD1864" i="1" s="1"/>
  <c r="BJ1864" i="1" s="1"/>
  <c r="BP1864" i="1" s="1"/>
  <c r="BU1864" i="1" s="1"/>
  <c r="BZ1864" i="1" s="1"/>
  <c r="CJ1864" i="1" s="1"/>
  <c r="CL1864" i="1" s="1"/>
  <c r="M1876" i="1"/>
  <c r="S1876" i="1" s="1"/>
  <c r="Y1876" i="1" s="1"/>
  <c r="AE1876" i="1" s="1"/>
  <c r="AK1876" i="1" s="1"/>
  <c r="AQ1876" i="1" s="1"/>
  <c r="AW1876" i="1" s="1"/>
  <c r="BC1876" i="1" s="1"/>
  <c r="BI1876" i="1" s="1"/>
  <c r="BO1876" i="1" s="1"/>
  <c r="BT1876" i="1" s="1"/>
  <c r="BY1876" i="1" s="1"/>
  <c r="CG1876" i="1" s="1"/>
  <c r="N1879" i="1"/>
  <c r="T1879" i="1" s="1"/>
  <c r="Z1879" i="1" s="1"/>
  <c r="AF1879" i="1" s="1"/>
  <c r="AL1879" i="1" s="1"/>
  <c r="AR1879" i="1" s="1"/>
  <c r="AX1879" i="1" s="1"/>
  <c r="BD1879" i="1" s="1"/>
  <c r="BJ1879" i="1" s="1"/>
  <c r="BP1879" i="1" s="1"/>
  <c r="BU1879" i="1" s="1"/>
  <c r="BZ1879" i="1" s="1"/>
  <c r="CJ1879" i="1" s="1"/>
  <c r="CL1879" i="1" s="1"/>
  <c r="N1886" i="1"/>
  <c r="T1886" i="1" s="1"/>
  <c r="Z1886" i="1" s="1"/>
  <c r="AF1886" i="1" s="1"/>
  <c r="AL1886" i="1" s="1"/>
  <c r="AR1886" i="1" s="1"/>
  <c r="AX1886" i="1" s="1"/>
  <c r="BD1886" i="1" s="1"/>
  <c r="BJ1886" i="1" s="1"/>
  <c r="BP1886" i="1" s="1"/>
  <c r="BU1886" i="1" s="1"/>
  <c r="BZ1886" i="1" s="1"/>
  <c r="CJ1886" i="1" s="1"/>
  <c r="CL1886" i="1" s="1"/>
  <c r="M1898" i="1"/>
  <c r="S1898" i="1" s="1"/>
  <c r="Y1898" i="1" s="1"/>
  <c r="AE1898" i="1" s="1"/>
  <c r="AK1898" i="1" s="1"/>
  <c r="AQ1898" i="1" s="1"/>
  <c r="AW1898" i="1" s="1"/>
  <c r="BC1898" i="1" s="1"/>
  <c r="BI1898" i="1" s="1"/>
  <c r="BO1898" i="1" s="1"/>
  <c r="BT1898" i="1" s="1"/>
  <c r="BY1898" i="1" s="1"/>
  <c r="CG1898" i="1" s="1"/>
  <c r="CI1898" i="1" s="1"/>
  <c r="BQ1901" i="1"/>
  <c r="BR1906" i="1"/>
  <c r="BQ1909" i="1"/>
  <c r="BR1910" i="1"/>
  <c r="AR1915" i="1"/>
  <c r="AX1915" i="1" s="1"/>
  <c r="BD1915" i="1" s="1"/>
  <c r="BJ1915" i="1" s="1"/>
  <c r="BP1915" i="1" s="1"/>
  <c r="BU1915" i="1" s="1"/>
  <c r="BZ1915" i="1" s="1"/>
  <c r="CJ1915" i="1" s="1"/>
  <c r="CL1915" i="1" s="1"/>
  <c r="AO1914" i="1"/>
  <c r="BQ1914" i="1"/>
  <c r="L1919" i="1"/>
  <c r="R1919" i="1" s="1"/>
  <c r="X1919" i="1" s="1"/>
  <c r="AD1919" i="1" s="1"/>
  <c r="AJ1919" i="1" s="1"/>
  <c r="AP1919" i="1" s="1"/>
  <c r="AV1919" i="1" s="1"/>
  <c r="BB1919" i="1" s="1"/>
  <c r="BH1919" i="1" s="1"/>
  <c r="BN1919" i="1" s="1"/>
  <c r="BS1919" i="1" s="1"/>
  <c r="BX1919" i="1" s="1"/>
  <c r="CD1919" i="1" s="1"/>
  <c r="CF1919" i="1" s="1"/>
  <c r="M1922" i="1"/>
  <c r="S1922" i="1" s="1"/>
  <c r="Y1922" i="1" s="1"/>
  <c r="AE1922" i="1" s="1"/>
  <c r="AK1922" i="1" s="1"/>
  <c r="AQ1922" i="1" s="1"/>
  <c r="AW1922" i="1" s="1"/>
  <c r="BC1922" i="1" s="1"/>
  <c r="BI1922" i="1" s="1"/>
  <c r="BO1922" i="1" s="1"/>
  <c r="BT1922" i="1" s="1"/>
  <c r="BY1922" i="1" s="1"/>
  <c r="CG1922" i="1" s="1"/>
  <c r="CI1922" i="1" s="1"/>
  <c r="M1926" i="1"/>
  <c r="S1926" i="1" s="1"/>
  <c r="Y1926" i="1" s="1"/>
  <c r="AE1926" i="1" s="1"/>
  <c r="AK1926" i="1" s="1"/>
  <c r="AQ1926" i="1" s="1"/>
  <c r="AW1926" i="1" s="1"/>
  <c r="BC1926" i="1" s="1"/>
  <c r="BI1926" i="1" s="1"/>
  <c r="BO1926" i="1" s="1"/>
  <c r="BT1926" i="1" s="1"/>
  <c r="BY1926" i="1" s="1"/>
  <c r="CG1926" i="1" s="1"/>
  <c r="CI1926" i="1" s="1"/>
  <c r="M1930" i="1"/>
  <c r="S1930" i="1" s="1"/>
  <c r="Y1930" i="1" s="1"/>
  <c r="AE1930" i="1" s="1"/>
  <c r="AK1930" i="1" s="1"/>
  <c r="AQ1930" i="1" s="1"/>
  <c r="AW1930" i="1" s="1"/>
  <c r="BC1930" i="1" s="1"/>
  <c r="BI1930" i="1" s="1"/>
  <c r="BO1930" i="1" s="1"/>
  <c r="BT1930" i="1" s="1"/>
  <c r="BY1930" i="1" s="1"/>
  <c r="CG1930" i="1" s="1"/>
  <c r="N1933" i="1"/>
  <c r="T1933" i="1" s="1"/>
  <c r="Z1933" i="1" s="1"/>
  <c r="AF1933" i="1" s="1"/>
  <c r="AL1933" i="1" s="1"/>
  <c r="AR1933" i="1" s="1"/>
  <c r="AX1933" i="1" s="1"/>
  <c r="BD1933" i="1" s="1"/>
  <c r="BJ1933" i="1" s="1"/>
  <c r="BP1933" i="1" s="1"/>
  <c r="BU1933" i="1" s="1"/>
  <c r="BZ1933" i="1" s="1"/>
  <c r="CJ1933" i="1" s="1"/>
  <c r="L1940" i="1"/>
  <c r="R1940" i="1" s="1"/>
  <c r="X1940" i="1" s="1"/>
  <c r="AD1940" i="1" s="1"/>
  <c r="AJ1940" i="1" s="1"/>
  <c r="AP1940" i="1" s="1"/>
  <c r="AV1940" i="1" s="1"/>
  <c r="BB1940" i="1" s="1"/>
  <c r="BH1940" i="1" s="1"/>
  <c r="BN1940" i="1" s="1"/>
  <c r="BS1940" i="1" s="1"/>
  <c r="BX1940" i="1" s="1"/>
  <c r="CD1940" i="1" s="1"/>
  <c r="CF1940" i="1" s="1"/>
  <c r="M1945" i="1"/>
  <c r="S1945" i="1" s="1"/>
  <c r="Y1945" i="1" s="1"/>
  <c r="AE1945" i="1" s="1"/>
  <c r="AK1945" i="1" s="1"/>
  <c r="AQ1945" i="1" s="1"/>
  <c r="AW1945" i="1" s="1"/>
  <c r="BC1945" i="1" s="1"/>
  <c r="BI1945" i="1" s="1"/>
  <c r="BO1945" i="1" s="1"/>
  <c r="BT1945" i="1" s="1"/>
  <c r="BY1945" i="1" s="1"/>
  <c r="CG1945" i="1" s="1"/>
  <c r="N1952" i="1"/>
  <c r="T1952" i="1" s="1"/>
  <c r="Z1952" i="1" s="1"/>
  <c r="AF1952" i="1" s="1"/>
  <c r="AL1952" i="1" s="1"/>
  <c r="AR1952" i="1" s="1"/>
  <c r="AX1952" i="1" s="1"/>
  <c r="BD1952" i="1" s="1"/>
  <c r="BJ1952" i="1" s="1"/>
  <c r="BP1952" i="1" s="1"/>
  <c r="BU1952" i="1" s="1"/>
  <c r="BZ1952" i="1" s="1"/>
  <c r="CJ1952" i="1" s="1"/>
  <c r="CL1952" i="1" s="1"/>
  <c r="L1959" i="1"/>
  <c r="R1959" i="1" s="1"/>
  <c r="X1959" i="1" s="1"/>
  <c r="AD1959" i="1" s="1"/>
  <c r="AJ1959" i="1" s="1"/>
  <c r="AP1959" i="1" s="1"/>
  <c r="AV1959" i="1" s="1"/>
  <c r="BB1959" i="1" s="1"/>
  <c r="BH1959" i="1" s="1"/>
  <c r="BN1959" i="1" s="1"/>
  <c r="BS1959" i="1" s="1"/>
  <c r="BX1959" i="1" s="1"/>
  <c r="CD1959" i="1" s="1"/>
  <c r="CF1959" i="1" s="1"/>
  <c r="M1964" i="1"/>
  <c r="S1964" i="1" s="1"/>
  <c r="Y1964" i="1" s="1"/>
  <c r="AE1964" i="1" s="1"/>
  <c r="AK1964" i="1" s="1"/>
  <c r="AQ1964" i="1" s="1"/>
  <c r="AW1964" i="1" s="1"/>
  <c r="BC1964" i="1" s="1"/>
  <c r="BI1964" i="1" s="1"/>
  <c r="BO1964" i="1" s="1"/>
  <c r="BT1964" i="1" s="1"/>
  <c r="BY1964" i="1" s="1"/>
  <c r="CG1964" i="1" s="1"/>
  <c r="CI1964" i="1" s="1"/>
  <c r="BR1973" i="1"/>
  <c r="BN1975" i="1"/>
  <c r="BS1975" i="1" s="1"/>
  <c r="BX1975" i="1" s="1"/>
  <c r="CD1975" i="1" s="1"/>
  <c r="CF1975" i="1" s="1"/>
  <c r="BK1974" i="1"/>
  <c r="AG1983" i="1"/>
  <c r="G1985" i="1"/>
  <c r="Q1804" i="1"/>
  <c r="BA1804" i="1"/>
  <c r="BM1804" i="1"/>
  <c r="N1839" i="1"/>
  <c r="T1839" i="1" s="1"/>
  <c r="Z1839" i="1" s="1"/>
  <c r="AF1839" i="1" s="1"/>
  <c r="AL1839" i="1" s="1"/>
  <c r="AR1839" i="1" s="1"/>
  <c r="AX1839" i="1" s="1"/>
  <c r="BD1839" i="1" s="1"/>
  <c r="BJ1839" i="1" s="1"/>
  <c r="BP1839" i="1" s="1"/>
  <c r="BU1839" i="1" s="1"/>
  <c r="BZ1839" i="1" s="1"/>
  <c r="CJ1839" i="1" s="1"/>
  <c r="H1835" i="1"/>
  <c r="N1865" i="1"/>
  <c r="T1865" i="1" s="1"/>
  <c r="Z1865" i="1" s="1"/>
  <c r="AF1865" i="1" s="1"/>
  <c r="AL1865" i="1" s="1"/>
  <c r="AR1865" i="1" s="1"/>
  <c r="AX1865" i="1" s="1"/>
  <c r="BD1865" i="1" s="1"/>
  <c r="BJ1865" i="1" s="1"/>
  <c r="BP1865" i="1" s="1"/>
  <c r="BU1865" i="1" s="1"/>
  <c r="BZ1865" i="1" s="1"/>
  <c r="CJ1865" i="1" s="1"/>
  <c r="CL1865" i="1" s="1"/>
  <c r="N1880" i="1"/>
  <c r="T1880" i="1" s="1"/>
  <c r="Z1880" i="1" s="1"/>
  <c r="AF1880" i="1" s="1"/>
  <c r="AL1880" i="1" s="1"/>
  <c r="AR1880" i="1" s="1"/>
  <c r="AX1880" i="1" s="1"/>
  <c r="BD1880" i="1" s="1"/>
  <c r="BJ1880" i="1" s="1"/>
  <c r="BP1880" i="1" s="1"/>
  <c r="BU1880" i="1" s="1"/>
  <c r="BZ1880" i="1" s="1"/>
  <c r="CJ1880" i="1" s="1"/>
  <c r="CL1880" i="1" s="1"/>
  <c r="N1887" i="1"/>
  <c r="T1887" i="1" s="1"/>
  <c r="Z1887" i="1" s="1"/>
  <c r="AF1887" i="1" s="1"/>
  <c r="AL1887" i="1" s="1"/>
  <c r="AR1887" i="1" s="1"/>
  <c r="AX1887" i="1" s="1"/>
  <c r="BD1887" i="1" s="1"/>
  <c r="BJ1887" i="1" s="1"/>
  <c r="BP1887" i="1" s="1"/>
  <c r="BU1887" i="1" s="1"/>
  <c r="BZ1887" i="1" s="1"/>
  <c r="CJ1887" i="1" s="1"/>
  <c r="CL1887" i="1" s="1"/>
  <c r="AB1884" i="1"/>
  <c r="BQ1893" i="1"/>
  <c r="M1899" i="1"/>
  <c r="S1899" i="1" s="1"/>
  <c r="Y1899" i="1" s="1"/>
  <c r="AE1899" i="1" s="1"/>
  <c r="AK1899" i="1" s="1"/>
  <c r="AQ1899" i="1" s="1"/>
  <c r="AW1899" i="1" s="1"/>
  <c r="BC1899" i="1" s="1"/>
  <c r="BI1899" i="1" s="1"/>
  <c r="BO1899" i="1" s="1"/>
  <c r="BT1899" i="1" s="1"/>
  <c r="BY1899" i="1" s="1"/>
  <c r="CG1899" i="1" s="1"/>
  <c r="CI1899" i="1" s="1"/>
  <c r="M1907" i="1"/>
  <c r="S1907" i="1" s="1"/>
  <c r="Y1907" i="1" s="1"/>
  <c r="AE1907" i="1" s="1"/>
  <c r="AK1907" i="1" s="1"/>
  <c r="AQ1907" i="1" s="1"/>
  <c r="AW1907" i="1" s="1"/>
  <c r="BC1907" i="1" s="1"/>
  <c r="BI1907" i="1" s="1"/>
  <c r="BO1907" i="1" s="1"/>
  <c r="BT1907" i="1" s="1"/>
  <c r="BY1907" i="1" s="1"/>
  <c r="CG1907" i="1" s="1"/>
  <c r="CI1907" i="1" s="1"/>
  <c r="G1906" i="1"/>
  <c r="L1941" i="1"/>
  <c r="R1941" i="1" s="1"/>
  <c r="X1941" i="1" s="1"/>
  <c r="AD1941" i="1" s="1"/>
  <c r="AJ1941" i="1" s="1"/>
  <c r="AP1941" i="1" s="1"/>
  <c r="AV1941" i="1" s="1"/>
  <c r="BB1941" i="1" s="1"/>
  <c r="BH1941" i="1" s="1"/>
  <c r="BN1941" i="1" s="1"/>
  <c r="BS1941" i="1" s="1"/>
  <c r="BX1941" i="1" s="1"/>
  <c r="CD1941" i="1" s="1"/>
  <c r="CF1941" i="1" s="1"/>
  <c r="T1942" i="1"/>
  <c r="Z1942" i="1" s="1"/>
  <c r="AF1942" i="1" s="1"/>
  <c r="AL1942" i="1" s="1"/>
  <c r="AR1942" i="1" s="1"/>
  <c r="AX1942" i="1" s="1"/>
  <c r="BD1942" i="1" s="1"/>
  <c r="BJ1942" i="1" s="1"/>
  <c r="BP1942" i="1" s="1"/>
  <c r="BU1942" i="1" s="1"/>
  <c r="BZ1942" i="1" s="1"/>
  <c r="CJ1942" i="1" s="1"/>
  <c r="CL1942" i="1" s="1"/>
  <c r="M1946" i="1"/>
  <c r="S1946" i="1" s="1"/>
  <c r="Y1946" i="1" s="1"/>
  <c r="AE1946" i="1" s="1"/>
  <c r="AK1946" i="1" s="1"/>
  <c r="AQ1946" i="1" s="1"/>
  <c r="AW1946" i="1" s="1"/>
  <c r="BC1946" i="1" s="1"/>
  <c r="BI1946" i="1" s="1"/>
  <c r="BO1946" i="1" s="1"/>
  <c r="BT1946" i="1" s="1"/>
  <c r="BY1946" i="1" s="1"/>
  <c r="CG1946" i="1" s="1"/>
  <c r="N1949" i="1"/>
  <c r="T1949" i="1" s="1"/>
  <c r="Z1949" i="1" s="1"/>
  <c r="AF1949" i="1" s="1"/>
  <c r="AL1949" i="1" s="1"/>
  <c r="AR1949" i="1" s="1"/>
  <c r="AX1949" i="1" s="1"/>
  <c r="BD1949" i="1" s="1"/>
  <c r="BJ1949" i="1" s="1"/>
  <c r="BP1949" i="1" s="1"/>
  <c r="BU1949" i="1" s="1"/>
  <c r="BZ1949" i="1" s="1"/>
  <c r="CJ1949" i="1" s="1"/>
  <c r="CL1949" i="1" s="1"/>
  <c r="H1956" i="1"/>
  <c r="L1960" i="1"/>
  <c r="R1960" i="1" s="1"/>
  <c r="X1960" i="1" s="1"/>
  <c r="AD1960" i="1" s="1"/>
  <c r="AJ1960" i="1" s="1"/>
  <c r="AP1960" i="1" s="1"/>
  <c r="AV1960" i="1" s="1"/>
  <c r="BB1960" i="1" s="1"/>
  <c r="BH1960" i="1" s="1"/>
  <c r="BN1960" i="1" s="1"/>
  <c r="BS1960" i="1" s="1"/>
  <c r="BX1960" i="1" s="1"/>
  <c r="CD1960" i="1" s="1"/>
  <c r="CF1960" i="1" s="1"/>
  <c r="M1965" i="1"/>
  <c r="S1965" i="1" s="1"/>
  <c r="Y1965" i="1" s="1"/>
  <c r="AE1965" i="1" s="1"/>
  <c r="AK1965" i="1" s="1"/>
  <c r="AQ1965" i="1" s="1"/>
  <c r="AW1965" i="1" s="1"/>
  <c r="BC1965" i="1" s="1"/>
  <c r="BI1965" i="1" s="1"/>
  <c r="BO1965" i="1" s="1"/>
  <c r="BT1965" i="1" s="1"/>
  <c r="BY1965" i="1" s="1"/>
  <c r="CG1965" i="1" s="1"/>
  <c r="CI1965" i="1" s="1"/>
  <c r="BQ1967" i="1"/>
  <c r="BL1973" i="1"/>
  <c r="BO1974" i="1"/>
  <c r="BT1974" i="1" s="1"/>
  <c r="BY1974" i="1" s="1"/>
  <c r="CG1974" i="1" s="1"/>
  <c r="CI1974" i="1" s="1"/>
  <c r="BR1983" i="1"/>
  <c r="H1988" i="1"/>
  <c r="N1989" i="1"/>
  <c r="T1989" i="1" s="1"/>
  <c r="Z1989" i="1" s="1"/>
  <c r="AF1989" i="1" s="1"/>
  <c r="AL1989" i="1" s="1"/>
  <c r="AR1989" i="1" s="1"/>
  <c r="AX1989" i="1" s="1"/>
  <c r="BD1989" i="1" s="1"/>
  <c r="BJ1989" i="1" s="1"/>
  <c r="BP1989" i="1" s="1"/>
  <c r="BU1989" i="1" s="1"/>
  <c r="BZ1989" i="1" s="1"/>
  <c r="CJ1989" i="1" s="1"/>
  <c r="CL1989" i="1" s="1"/>
  <c r="BA2037" i="1"/>
  <c r="BQ2038" i="1"/>
  <c r="S2057" i="1"/>
  <c r="Y2057" i="1" s="1"/>
  <c r="AE2057" i="1" s="1"/>
  <c r="AK2057" i="1" s="1"/>
  <c r="AQ2057" i="1" s="1"/>
  <c r="AW2057" i="1" s="1"/>
  <c r="BC2057" i="1" s="1"/>
  <c r="BI2057" i="1" s="1"/>
  <c r="BO2057" i="1" s="1"/>
  <c r="BT2057" i="1" s="1"/>
  <c r="BY2057" i="1" s="1"/>
  <c r="CG2057" i="1" s="1"/>
  <c r="P2056" i="1"/>
  <c r="H2100" i="1"/>
  <c r="N2101" i="1"/>
  <c r="T2101" i="1" s="1"/>
  <c r="Z2101" i="1" s="1"/>
  <c r="AF2101" i="1" s="1"/>
  <c r="AL2101" i="1" s="1"/>
  <c r="AR2101" i="1" s="1"/>
  <c r="AX2101" i="1" s="1"/>
  <c r="BD2101" i="1" s="1"/>
  <c r="BJ2101" i="1" s="1"/>
  <c r="BP2101" i="1" s="1"/>
  <c r="BU2101" i="1" s="1"/>
  <c r="BZ2101" i="1" s="1"/>
  <c r="CJ2101" i="1" s="1"/>
  <c r="CL2101" i="1" s="1"/>
  <c r="M2110" i="1"/>
  <c r="S2110" i="1" s="1"/>
  <c r="Y2110" i="1" s="1"/>
  <c r="AE2110" i="1" s="1"/>
  <c r="AK2110" i="1" s="1"/>
  <c r="AQ2110" i="1" s="1"/>
  <c r="AW2110" i="1" s="1"/>
  <c r="BC2110" i="1" s="1"/>
  <c r="BI2110" i="1" s="1"/>
  <c r="BO2110" i="1" s="1"/>
  <c r="BT2110" i="1" s="1"/>
  <c r="BY2110" i="1" s="1"/>
  <c r="CG2110" i="1" s="1"/>
  <c r="CI2110" i="1" s="1"/>
  <c r="G2109" i="1"/>
  <c r="BQ2114" i="1"/>
  <c r="BQ2140" i="1"/>
  <c r="N1984" i="1"/>
  <c r="T1984" i="1" s="1"/>
  <c r="Z1984" i="1" s="1"/>
  <c r="AF1984" i="1" s="1"/>
  <c r="AL1984" i="1" s="1"/>
  <c r="AR1984" i="1" s="1"/>
  <c r="AX1984" i="1" s="1"/>
  <c r="BD1984" i="1" s="1"/>
  <c r="BJ1984" i="1" s="1"/>
  <c r="BP1984" i="1" s="1"/>
  <c r="BU1984" i="1" s="1"/>
  <c r="BZ1984" i="1" s="1"/>
  <c r="CJ1984" i="1" s="1"/>
  <c r="CL1984" i="1" s="1"/>
  <c r="N1985" i="1"/>
  <c r="T1985" i="1" s="1"/>
  <c r="Z1985" i="1" s="1"/>
  <c r="AF1985" i="1" s="1"/>
  <c r="AL1985" i="1" s="1"/>
  <c r="AR1985" i="1" s="1"/>
  <c r="AX1985" i="1" s="1"/>
  <c r="BD1985" i="1" s="1"/>
  <c r="BJ1985" i="1" s="1"/>
  <c r="BP1985" i="1" s="1"/>
  <c r="BU1985" i="1" s="1"/>
  <c r="BZ1985" i="1" s="1"/>
  <c r="CJ1985" i="1" s="1"/>
  <c r="CL1985" i="1" s="1"/>
  <c r="N1986" i="1"/>
  <c r="T1986" i="1" s="1"/>
  <c r="Z1986" i="1" s="1"/>
  <c r="AF1986" i="1" s="1"/>
  <c r="AL1986" i="1" s="1"/>
  <c r="AR1986" i="1" s="1"/>
  <c r="AX1986" i="1" s="1"/>
  <c r="BD1986" i="1" s="1"/>
  <c r="BJ1986" i="1" s="1"/>
  <c r="BP1986" i="1" s="1"/>
  <c r="BU1986" i="1" s="1"/>
  <c r="BZ1986" i="1" s="1"/>
  <c r="CJ1986" i="1" s="1"/>
  <c r="CL1986" i="1" s="1"/>
  <c r="BR2014" i="1"/>
  <c r="BQ2020" i="1"/>
  <c r="L2042" i="1"/>
  <c r="R2042" i="1" s="1"/>
  <c r="X2042" i="1" s="1"/>
  <c r="AD2042" i="1" s="1"/>
  <c r="AJ2042" i="1" s="1"/>
  <c r="AP2042" i="1" s="1"/>
  <c r="AV2042" i="1" s="1"/>
  <c r="BB2042" i="1" s="1"/>
  <c r="BH2042" i="1" s="1"/>
  <c r="BN2042" i="1" s="1"/>
  <c r="BS2042" i="1" s="1"/>
  <c r="BX2042" i="1" s="1"/>
  <c r="CD2042" i="1" s="1"/>
  <c r="CF2042" i="1" s="1"/>
  <c r="I2038" i="1"/>
  <c r="M2048" i="1"/>
  <c r="S2048" i="1" s="1"/>
  <c r="Y2048" i="1" s="1"/>
  <c r="AE2048" i="1" s="1"/>
  <c r="AK2048" i="1" s="1"/>
  <c r="AQ2048" i="1" s="1"/>
  <c r="AW2048" i="1" s="1"/>
  <c r="BC2048" i="1" s="1"/>
  <c r="BI2048" i="1" s="1"/>
  <c r="BO2048" i="1" s="1"/>
  <c r="BT2048" i="1" s="1"/>
  <c r="BY2048" i="1" s="1"/>
  <c r="CG2048" i="1" s="1"/>
  <c r="CI2048" i="1" s="1"/>
  <c r="N2048" i="1"/>
  <c r="T2048" i="1" s="1"/>
  <c r="Z2048" i="1" s="1"/>
  <c r="AF2048" i="1" s="1"/>
  <c r="AL2048" i="1" s="1"/>
  <c r="AR2048" i="1" s="1"/>
  <c r="AX2048" i="1" s="1"/>
  <c r="BD2048" i="1" s="1"/>
  <c r="BJ2048" i="1" s="1"/>
  <c r="BP2048" i="1" s="1"/>
  <c r="BU2048" i="1" s="1"/>
  <c r="BZ2048" i="1" s="1"/>
  <c r="CJ2048" i="1" s="1"/>
  <c r="CL2048" i="1" s="1"/>
  <c r="K2038" i="1"/>
  <c r="K2037" i="1" s="1"/>
  <c r="I2064" i="1"/>
  <c r="L2122" i="1"/>
  <c r="R2122" i="1" s="1"/>
  <c r="X2122" i="1" s="1"/>
  <c r="AD2122" i="1" s="1"/>
  <c r="AJ2122" i="1" s="1"/>
  <c r="AP2122" i="1" s="1"/>
  <c r="AV2122" i="1" s="1"/>
  <c r="BB2122" i="1" s="1"/>
  <c r="BH2122" i="1" s="1"/>
  <c r="BN2122" i="1" s="1"/>
  <c r="BS2122" i="1" s="1"/>
  <c r="BX2122" i="1" s="1"/>
  <c r="CD2122" i="1" s="1"/>
  <c r="CF2122" i="1" s="1"/>
  <c r="F2121" i="1"/>
  <c r="M2122" i="1"/>
  <c r="S2122" i="1" s="1"/>
  <c r="Y2122" i="1" s="1"/>
  <c r="AE2122" i="1" s="1"/>
  <c r="AK2122" i="1" s="1"/>
  <c r="AQ2122" i="1" s="1"/>
  <c r="AW2122" i="1" s="1"/>
  <c r="BC2122" i="1" s="1"/>
  <c r="BI2122" i="1" s="1"/>
  <c r="BO2122" i="1" s="1"/>
  <c r="BT2122" i="1" s="1"/>
  <c r="BY2122" i="1" s="1"/>
  <c r="CG2122" i="1" s="1"/>
  <c r="CI2122" i="1" s="1"/>
  <c r="J2121" i="1"/>
  <c r="BR2125" i="1"/>
  <c r="Q2140" i="1"/>
  <c r="Q2139" i="1" s="1"/>
  <c r="BQ1804" i="1"/>
  <c r="F1826" i="1"/>
  <c r="BR1826" i="1"/>
  <c r="BQ1853" i="1"/>
  <c r="BR1914" i="1"/>
  <c r="G1917" i="1"/>
  <c r="F1955" i="1"/>
  <c r="BR1955" i="1"/>
  <c r="H2003" i="1"/>
  <c r="M2017" i="1"/>
  <c r="S2017" i="1" s="1"/>
  <c r="Y2017" i="1" s="1"/>
  <c r="AE2017" i="1" s="1"/>
  <c r="AK2017" i="1" s="1"/>
  <c r="AQ2017" i="1" s="1"/>
  <c r="AW2017" i="1" s="1"/>
  <c r="BC2017" i="1" s="1"/>
  <c r="BI2017" i="1" s="1"/>
  <c r="BO2017" i="1" s="1"/>
  <c r="BT2017" i="1" s="1"/>
  <c r="BY2017" i="1" s="1"/>
  <c r="CG2017" i="1" s="1"/>
  <c r="CI2017" i="1" s="1"/>
  <c r="G2014" i="1"/>
  <c r="N2017" i="1"/>
  <c r="T2017" i="1" s="1"/>
  <c r="Z2017" i="1" s="1"/>
  <c r="AF2017" i="1" s="1"/>
  <c r="AL2017" i="1" s="1"/>
  <c r="AR2017" i="1" s="1"/>
  <c r="AX2017" i="1" s="1"/>
  <c r="BD2017" i="1" s="1"/>
  <c r="BJ2017" i="1" s="1"/>
  <c r="BP2017" i="1" s="1"/>
  <c r="BU2017" i="1" s="1"/>
  <c r="BZ2017" i="1" s="1"/>
  <c r="CJ2017" i="1" s="1"/>
  <c r="CL2017" i="1" s="1"/>
  <c r="K2014" i="1"/>
  <c r="L2024" i="1"/>
  <c r="R2024" i="1" s="1"/>
  <c r="X2024" i="1" s="1"/>
  <c r="AD2024" i="1" s="1"/>
  <c r="AJ2024" i="1" s="1"/>
  <c r="AP2024" i="1" s="1"/>
  <c r="AV2024" i="1" s="1"/>
  <c r="BB2024" i="1" s="1"/>
  <c r="BH2024" i="1" s="1"/>
  <c r="BN2024" i="1" s="1"/>
  <c r="BS2024" i="1" s="1"/>
  <c r="BX2024" i="1" s="1"/>
  <c r="CD2024" i="1" s="1"/>
  <c r="CF2024" i="1" s="1"/>
  <c r="I2020" i="1"/>
  <c r="H2038" i="1"/>
  <c r="L2045" i="1"/>
  <c r="R2045" i="1" s="1"/>
  <c r="X2045" i="1" s="1"/>
  <c r="AD2045" i="1" s="1"/>
  <c r="AJ2045" i="1" s="1"/>
  <c r="AP2045" i="1" s="1"/>
  <c r="AV2045" i="1" s="1"/>
  <c r="BB2045" i="1" s="1"/>
  <c r="BH2045" i="1" s="1"/>
  <c r="BN2045" i="1" s="1"/>
  <c r="BS2045" i="1" s="1"/>
  <c r="BX2045" i="1" s="1"/>
  <c r="CD2045" i="1" s="1"/>
  <c r="CF2045" i="1" s="1"/>
  <c r="F2038" i="1"/>
  <c r="M2045" i="1"/>
  <c r="S2045" i="1" s="1"/>
  <c r="Y2045" i="1" s="1"/>
  <c r="AE2045" i="1" s="1"/>
  <c r="AK2045" i="1" s="1"/>
  <c r="AQ2045" i="1" s="1"/>
  <c r="AW2045" i="1" s="1"/>
  <c r="BC2045" i="1" s="1"/>
  <c r="BI2045" i="1" s="1"/>
  <c r="BO2045" i="1" s="1"/>
  <c r="BT2045" i="1" s="1"/>
  <c r="BY2045" i="1" s="1"/>
  <c r="CG2045" i="1" s="1"/>
  <c r="CI2045" i="1" s="1"/>
  <c r="J2038" i="1"/>
  <c r="J2037" i="1" s="1"/>
  <c r="BR2038" i="1"/>
  <c r="H2051" i="1"/>
  <c r="N2051" i="1" s="1"/>
  <c r="T2051" i="1" s="1"/>
  <c r="Z2051" i="1" s="1"/>
  <c r="AF2051" i="1" s="1"/>
  <c r="AL2051" i="1" s="1"/>
  <c r="AR2051" i="1" s="1"/>
  <c r="AX2051" i="1" s="1"/>
  <c r="BD2051" i="1" s="1"/>
  <c r="BJ2051" i="1" s="1"/>
  <c r="BP2051" i="1" s="1"/>
  <c r="BU2051" i="1" s="1"/>
  <c r="BZ2051" i="1" s="1"/>
  <c r="CJ2051" i="1" s="1"/>
  <c r="CL2051" i="1" s="1"/>
  <c r="BR2099" i="1"/>
  <c r="BA2113" i="1"/>
  <c r="BA2104" i="1" s="1"/>
  <c r="BL2113" i="1"/>
  <c r="BL2104" i="1" s="1"/>
  <c r="AN2113" i="1"/>
  <c r="AN2104" i="1" s="1"/>
  <c r="BE2113" i="1"/>
  <c r="BE2104" i="1" s="1"/>
  <c r="BQ2117" i="1"/>
  <c r="BR2121" i="1"/>
  <c r="N2133" i="1"/>
  <c r="T2133" i="1" s="1"/>
  <c r="Z2133" i="1" s="1"/>
  <c r="AF2133" i="1" s="1"/>
  <c r="AL2133" i="1" s="1"/>
  <c r="AR2133" i="1" s="1"/>
  <c r="AX2133" i="1" s="1"/>
  <c r="BD2133" i="1" s="1"/>
  <c r="BJ2133" i="1" s="1"/>
  <c r="BP2133" i="1" s="1"/>
  <c r="BU2133" i="1" s="1"/>
  <c r="BZ2133" i="1" s="1"/>
  <c r="CJ2133" i="1" s="1"/>
  <c r="CL2133" i="1" s="1"/>
  <c r="H2132" i="1"/>
  <c r="N2132" i="1" s="1"/>
  <c r="T2132" i="1" s="1"/>
  <c r="Z2132" i="1" s="1"/>
  <c r="AF2132" i="1" s="1"/>
  <c r="AL2132" i="1" s="1"/>
  <c r="AR2132" i="1" s="1"/>
  <c r="AX2132" i="1" s="1"/>
  <c r="BD2132" i="1" s="1"/>
  <c r="BJ2132" i="1" s="1"/>
  <c r="BP2132" i="1" s="1"/>
  <c r="BU2132" i="1" s="1"/>
  <c r="BZ2132" i="1" s="1"/>
  <c r="CJ2132" i="1" s="1"/>
  <c r="CL2132" i="1" s="1"/>
  <c r="BD2142" i="1"/>
  <c r="BJ2142" i="1" s="1"/>
  <c r="BP2142" i="1" s="1"/>
  <c r="BU2142" i="1" s="1"/>
  <c r="BZ2142" i="1" s="1"/>
  <c r="CJ2142" i="1" s="1"/>
  <c r="CL2142" i="1" s="1"/>
  <c r="BR1804" i="1"/>
  <c r="BQ1835" i="1"/>
  <c r="J2014" i="1"/>
  <c r="J2013" i="1" s="1"/>
  <c r="J2012" i="1" s="1"/>
  <c r="F2028" i="1"/>
  <c r="J2028" i="1"/>
  <c r="BR2028" i="1"/>
  <c r="H2059" i="1"/>
  <c r="N2059" i="1" s="1"/>
  <c r="T2059" i="1" s="1"/>
  <c r="Z2059" i="1" s="1"/>
  <c r="AF2059" i="1" s="1"/>
  <c r="AL2059" i="1" s="1"/>
  <c r="AR2059" i="1" s="1"/>
  <c r="AX2059" i="1" s="1"/>
  <c r="BD2059" i="1" s="1"/>
  <c r="BJ2059" i="1" s="1"/>
  <c r="BP2059" i="1" s="1"/>
  <c r="BU2059" i="1" s="1"/>
  <c r="BZ2059" i="1" s="1"/>
  <c r="CJ2059" i="1" s="1"/>
  <c r="CL2059" i="1" s="1"/>
  <c r="R2071" i="1"/>
  <c r="X2071" i="1" s="1"/>
  <c r="AD2071" i="1" s="1"/>
  <c r="AJ2071" i="1" s="1"/>
  <c r="AP2071" i="1" s="1"/>
  <c r="AV2071" i="1" s="1"/>
  <c r="BB2071" i="1" s="1"/>
  <c r="BH2071" i="1" s="1"/>
  <c r="BN2071" i="1" s="1"/>
  <c r="BS2071" i="1" s="1"/>
  <c r="BX2071" i="1" s="1"/>
  <c r="CD2071" i="1" s="1"/>
  <c r="CF2071" i="1" s="1"/>
  <c r="H2077" i="1"/>
  <c r="N2094" i="1"/>
  <c r="T2094" i="1" s="1"/>
  <c r="Z2094" i="1" s="1"/>
  <c r="AF2094" i="1" s="1"/>
  <c r="AL2094" i="1" s="1"/>
  <c r="AR2094" i="1" s="1"/>
  <c r="AX2094" i="1" s="1"/>
  <c r="BD2094" i="1" s="1"/>
  <c r="BJ2094" i="1" s="1"/>
  <c r="BP2094" i="1" s="1"/>
  <c r="BU2094" i="1" s="1"/>
  <c r="BZ2094" i="1" s="1"/>
  <c r="CJ2094" i="1" s="1"/>
  <c r="H2093" i="1"/>
  <c r="O2099" i="1"/>
  <c r="G2102" i="1"/>
  <c r="O2106" i="1"/>
  <c r="N2109" i="1"/>
  <c r="T2109" i="1" s="1"/>
  <c r="Z2109" i="1" s="1"/>
  <c r="AF2109" i="1" s="1"/>
  <c r="AL2109" i="1" s="1"/>
  <c r="AR2109" i="1" s="1"/>
  <c r="AX2109" i="1" s="1"/>
  <c r="BD2109" i="1" s="1"/>
  <c r="BJ2109" i="1" s="1"/>
  <c r="BP2109" i="1" s="1"/>
  <c r="BU2109" i="1" s="1"/>
  <c r="BZ2109" i="1" s="1"/>
  <c r="CJ2109" i="1" s="1"/>
  <c r="CL2109" i="1" s="1"/>
  <c r="AG2113" i="1"/>
  <c r="AG2104" i="1" s="1"/>
  <c r="AC2113" i="1"/>
  <c r="AC2104" i="1" s="1"/>
  <c r="AO2113" i="1"/>
  <c r="AO2104" i="1" s="1"/>
  <c r="CM2113" i="1"/>
  <c r="CM2104" i="1" s="1"/>
  <c r="BQ2120" i="1"/>
  <c r="BR2145" i="1"/>
  <c r="M2094" i="1"/>
  <c r="S2094" i="1" s="1"/>
  <c r="Y2094" i="1" s="1"/>
  <c r="AE2094" i="1" s="1"/>
  <c r="AK2094" i="1" s="1"/>
  <c r="AQ2094" i="1" s="1"/>
  <c r="AW2094" i="1" s="1"/>
  <c r="BC2094" i="1" s="1"/>
  <c r="BI2094" i="1" s="1"/>
  <c r="BO2094" i="1" s="1"/>
  <c r="BT2094" i="1" s="1"/>
  <c r="BY2094" i="1" s="1"/>
  <c r="CG2094" i="1" s="1"/>
  <c r="L2102" i="1"/>
  <c r="R2102" i="1" s="1"/>
  <c r="X2102" i="1" s="1"/>
  <c r="AD2102" i="1" s="1"/>
  <c r="AJ2102" i="1" s="1"/>
  <c r="AP2102" i="1" s="1"/>
  <c r="AV2102" i="1" s="1"/>
  <c r="BB2102" i="1" s="1"/>
  <c r="BH2102" i="1" s="1"/>
  <c r="BN2102" i="1" s="1"/>
  <c r="BS2102" i="1" s="1"/>
  <c r="BX2102" i="1" s="1"/>
  <c r="CD2102" i="1" s="1"/>
  <c r="CF2102" i="1" s="1"/>
  <c r="N2110" i="1"/>
  <c r="T2110" i="1" s="1"/>
  <c r="Z2110" i="1" s="1"/>
  <c r="AF2110" i="1" s="1"/>
  <c r="AL2110" i="1" s="1"/>
  <c r="AR2110" i="1" s="1"/>
  <c r="AX2110" i="1" s="1"/>
  <c r="BD2110" i="1" s="1"/>
  <c r="BJ2110" i="1" s="1"/>
  <c r="BP2110" i="1" s="1"/>
  <c r="BU2110" i="1" s="1"/>
  <c r="BZ2110" i="1" s="1"/>
  <c r="CJ2110" i="1" s="1"/>
  <c r="CL2110" i="1" s="1"/>
  <c r="M2129" i="1"/>
  <c r="S2129" i="1" s="1"/>
  <c r="Y2129" i="1" s="1"/>
  <c r="AE2129" i="1" s="1"/>
  <c r="AK2129" i="1" s="1"/>
  <c r="AQ2129" i="1" s="1"/>
  <c r="AW2129" i="1" s="1"/>
  <c r="BC2129" i="1" s="1"/>
  <c r="BI2129" i="1" s="1"/>
  <c r="BO2129" i="1" s="1"/>
  <c r="BT2129" i="1" s="1"/>
  <c r="BY2129" i="1" s="1"/>
  <c r="CG2129" i="1" s="1"/>
  <c r="CI2129" i="1" s="1"/>
  <c r="G2125" i="1"/>
  <c r="M2130" i="1"/>
  <c r="S2130" i="1" s="1"/>
  <c r="Y2130" i="1" s="1"/>
  <c r="AE2130" i="1" s="1"/>
  <c r="AK2130" i="1" s="1"/>
  <c r="AQ2130" i="1" s="1"/>
  <c r="AW2130" i="1" s="1"/>
  <c r="BC2130" i="1" s="1"/>
  <c r="BI2130" i="1" s="1"/>
  <c r="BO2130" i="1" s="1"/>
  <c r="BT2130" i="1" s="1"/>
  <c r="BY2130" i="1" s="1"/>
  <c r="CG2130" i="1" s="1"/>
  <c r="CI2130" i="1" s="1"/>
  <c r="N2134" i="1"/>
  <c r="T2134" i="1" s="1"/>
  <c r="Z2134" i="1" s="1"/>
  <c r="AF2134" i="1" s="1"/>
  <c r="AL2134" i="1" s="1"/>
  <c r="AR2134" i="1" s="1"/>
  <c r="AX2134" i="1" s="1"/>
  <c r="BD2134" i="1" s="1"/>
  <c r="BJ2134" i="1" s="1"/>
  <c r="BP2134" i="1" s="1"/>
  <c r="BU2134" i="1" s="1"/>
  <c r="BZ2134" i="1" s="1"/>
  <c r="CJ2134" i="1" s="1"/>
  <c r="CL2134" i="1" s="1"/>
  <c r="M2149" i="1"/>
  <c r="S2149" i="1" s="1"/>
  <c r="Y2149" i="1" s="1"/>
  <c r="AE2149" i="1" s="1"/>
  <c r="AK2149" i="1" s="1"/>
  <c r="AQ2149" i="1" s="1"/>
  <c r="AW2149" i="1" s="1"/>
  <c r="BC2149" i="1" s="1"/>
  <c r="BI2149" i="1" s="1"/>
  <c r="BO2149" i="1" s="1"/>
  <c r="BT2149" i="1" s="1"/>
  <c r="BY2149" i="1" s="1"/>
  <c r="CG2149" i="1" s="1"/>
  <c r="CI2149" i="1" s="1"/>
  <c r="G2145" i="1"/>
  <c r="N2149" i="1"/>
  <c r="T2149" i="1" s="1"/>
  <c r="Z2149" i="1" s="1"/>
  <c r="AF2149" i="1" s="1"/>
  <c r="AL2149" i="1" s="1"/>
  <c r="AR2149" i="1" s="1"/>
  <c r="AX2149" i="1" s="1"/>
  <c r="BD2149" i="1" s="1"/>
  <c r="BJ2149" i="1" s="1"/>
  <c r="BP2149" i="1" s="1"/>
  <c r="BU2149" i="1" s="1"/>
  <c r="BZ2149" i="1" s="1"/>
  <c r="CJ2149" i="1" s="1"/>
  <c r="CL2149" i="1" s="1"/>
  <c r="K2145" i="1"/>
  <c r="H2155" i="1"/>
  <c r="BQ2153" i="1"/>
  <c r="F2164" i="1"/>
  <c r="J2164" i="1"/>
  <c r="BQ2195" i="1"/>
  <c r="N2205" i="1"/>
  <c r="T2205" i="1" s="1"/>
  <c r="Z2205" i="1" s="1"/>
  <c r="AF2205" i="1" s="1"/>
  <c r="AL2205" i="1" s="1"/>
  <c r="AR2205" i="1" s="1"/>
  <c r="AX2205" i="1" s="1"/>
  <c r="BD2205" i="1" s="1"/>
  <c r="BJ2205" i="1" s="1"/>
  <c r="BP2205" i="1" s="1"/>
  <c r="BU2205" i="1" s="1"/>
  <c r="BZ2205" i="1" s="1"/>
  <c r="CJ2205" i="1" s="1"/>
  <c r="CL2205" i="1" s="1"/>
  <c r="H2204" i="1"/>
  <c r="AN2215" i="1"/>
  <c r="CB2215" i="1"/>
  <c r="V2215" i="1"/>
  <c r="AT2215" i="1"/>
  <c r="M2105" i="1"/>
  <c r="S2105" i="1" s="1"/>
  <c r="Y2105" i="1" s="1"/>
  <c r="AE2105" i="1" s="1"/>
  <c r="AK2105" i="1" s="1"/>
  <c r="AQ2105" i="1" s="1"/>
  <c r="AW2105" i="1" s="1"/>
  <c r="BC2105" i="1" s="1"/>
  <c r="BI2105" i="1" s="1"/>
  <c r="BO2105" i="1" s="1"/>
  <c r="BT2105" i="1" s="1"/>
  <c r="BY2105" i="1" s="1"/>
  <c r="CG2105" i="1" s="1"/>
  <c r="CI2105" i="1" s="1"/>
  <c r="M2106" i="1"/>
  <c r="S2106" i="1" s="1"/>
  <c r="Y2106" i="1" s="1"/>
  <c r="AE2106" i="1" s="1"/>
  <c r="AK2106" i="1" s="1"/>
  <c r="AQ2106" i="1" s="1"/>
  <c r="AW2106" i="1" s="1"/>
  <c r="BC2106" i="1" s="1"/>
  <c r="BI2106" i="1" s="1"/>
  <c r="BO2106" i="1" s="1"/>
  <c r="BT2106" i="1" s="1"/>
  <c r="BY2106" i="1" s="1"/>
  <c r="CG2106" i="1" s="1"/>
  <c r="CI2106" i="1" s="1"/>
  <c r="M2107" i="1"/>
  <c r="S2107" i="1" s="1"/>
  <c r="Y2107" i="1" s="1"/>
  <c r="AE2107" i="1" s="1"/>
  <c r="AK2107" i="1" s="1"/>
  <c r="AQ2107" i="1" s="1"/>
  <c r="AW2107" i="1" s="1"/>
  <c r="BC2107" i="1" s="1"/>
  <c r="BI2107" i="1" s="1"/>
  <c r="BO2107" i="1" s="1"/>
  <c r="BT2107" i="1" s="1"/>
  <c r="BY2107" i="1" s="1"/>
  <c r="CG2107" i="1" s="1"/>
  <c r="CI2107" i="1" s="1"/>
  <c r="N2111" i="1"/>
  <c r="T2111" i="1" s="1"/>
  <c r="Z2111" i="1" s="1"/>
  <c r="AF2111" i="1" s="1"/>
  <c r="AL2111" i="1" s="1"/>
  <c r="AR2111" i="1" s="1"/>
  <c r="AX2111" i="1" s="1"/>
  <c r="BD2111" i="1" s="1"/>
  <c r="BJ2111" i="1" s="1"/>
  <c r="BP2111" i="1" s="1"/>
  <c r="BU2111" i="1" s="1"/>
  <c r="BZ2111" i="1" s="1"/>
  <c r="CJ2111" i="1" s="1"/>
  <c r="CL2111" i="1" s="1"/>
  <c r="I2114" i="1"/>
  <c r="I2117" i="1"/>
  <c r="L2117" i="1" s="1"/>
  <c r="R2117" i="1" s="1"/>
  <c r="X2117" i="1" s="1"/>
  <c r="AD2117" i="1" s="1"/>
  <c r="AJ2117" i="1" s="1"/>
  <c r="AP2117" i="1" s="1"/>
  <c r="AV2117" i="1" s="1"/>
  <c r="BB2117" i="1" s="1"/>
  <c r="BH2117" i="1" s="1"/>
  <c r="BN2117" i="1" s="1"/>
  <c r="N2129" i="1"/>
  <c r="T2129" i="1" s="1"/>
  <c r="Z2129" i="1" s="1"/>
  <c r="AF2129" i="1" s="1"/>
  <c r="AL2129" i="1" s="1"/>
  <c r="AR2129" i="1" s="1"/>
  <c r="AX2129" i="1" s="1"/>
  <c r="BD2129" i="1" s="1"/>
  <c r="BJ2129" i="1" s="1"/>
  <c r="BP2129" i="1" s="1"/>
  <c r="BU2129" i="1" s="1"/>
  <c r="BZ2129" i="1" s="1"/>
  <c r="CJ2129" i="1" s="1"/>
  <c r="CL2129" i="1" s="1"/>
  <c r="N2135" i="1"/>
  <c r="T2135" i="1" s="1"/>
  <c r="Z2135" i="1" s="1"/>
  <c r="AF2135" i="1" s="1"/>
  <c r="AL2135" i="1" s="1"/>
  <c r="AR2135" i="1" s="1"/>
  <c r="AX2135" i="1" s="1"/>
  <c r="BD2135" i="1" s="1"/>
  <c r="BJ2135" i="1" s="1"/>
  <c r="BP2135" i="1" s="1"/>
  <c r="BU2135" i="1" s="1"/>
  <c r="BZ2135" i="1" s="1"/>
  <c r="CJ2135" i="1" s="1"/>
  <c r="CL2135" i="1" s="1"/>
  <c r="I2140" i="1"/>
  <c r="F2146" i="1"/>
  <c r="J2146" i="1"/>
  <c r="L2158" i="1"/>
  <c r="R2158" i="1" s="1"/>
  <c r="X2158" i="1" s="1"/>
  <c r="AD2158" i="1" s="1"/>
  <c r="AJ2158" i="1" s="1"/>
  <c r="AP2158" i="1" s="1"/>
  <c r="AV2158" i="1" s="1"/>
  <c r="BB2158" i="1" s="1"/>
  <c r="BH2158" i="1" s="1"/>
  <c r="BN2158" i="1" s="1"/>
  <c r="BS2158" i="1" s="1"/>
  <c r="BX2158" i="1" s="1"/>
  <c r="CD2158" i="1" s="1"/>
  <c r="CF2158" i="1" s="1"/>
  <c r="I2153" i="1"/>
  <c r="CD2172" i="1"/>
  <c r="CF2172" i="1" s="1"/>
  <c r="CA2171" i="1"/>
  <c r="AB2215" i="1"/>
  <c r="AZ2215" i="1"/>
  <c r="AH2215" i="1"/>
  <c r="AH2214" i="1" s="1"/>
  <c r="AH2213" i="1" s="1"/>
  <c r="BF2215" i="1"/>
  <c r="BV2215" i="1"/>
  <c r="Q2241" i="1"/>
  <c r="T2242" i="1"/>
  <c r="Z2242" i="1" s="1"/>
  <c r="AF2242" i="1" s="1"/>
  <c r="AL2242" i="1" s="1"/>
  <c r="AR2242" i="1" s="1"/>
  <c r="AX2242" i="1" s="1"/>
  <c r="BD2242" i="1" s="1"/>
  <c r="BJ2242" i="1" s="1"/>
  <c r="BP2242" i="1" s="1"/>
  <c r="BU2242" i="1" s="1"/>
  <c r="BZ2242" i="1" s="1"/>
  <c r="CJ2242" i="1" s="1"/>
  <c r="CL2242" i="1" s="1"/>
  <c r="AC2215" i="1"/>
  <c r="AS2215" i="1"/>
  <c r="W2215" i="1"/>
  <c r="AM2215" i="1"/>
  <c r="G2163" i="1"/>
  <c r="CC2172" i="1"/>
  <c r="CD2173" i="1"/>
  <c r="CF2173" i="1" s="1"/>
  <c r="G2206" i="1"/>
  <c r="BQ2204" i="1"/>
  <c r="O2225" i="1"/>
  <c r="R2226" i="1"/>
  <c r="X2226" i="1" s="1"/>
  <c r="AD2226" i="1" s="1"/>
  <c r="AJ2226" i="1" s="1"/>
  <c r="AP2226" i="1" s="1"/>
  <c r="AV2226" i="1" s="1"/>
  <c r="BB2226" i="1" s="1"/>
  <c r="BH2226" i="1" s="1"/>
  <c r="BN2226" i="1" s="1"/>
  <c r="BS2226" i="1" s="1"/>
  <c r="BX2226" i="1" s="1"/>
  <c r="CD2226" i="1" s="1"/>
  <c r="CF2226" i="1" s="1"/>
  <c r="BQ2241" i="1"/>
  <c r="H2245" i="1"/>
  <c r="AG2215" i="1"/>
  <c r="F2252" i="1"/>
  <c r="J2252" i="1"/>
  <c r="AA2215" i="1"/>
  <c r="BG2215" i="1"/>
  <c r="BT2282" i="1"/>
  <c r="BY2282" i="1" s="1"/>
  <c r="CG2282" i="1" s="1"/>
  <c r="N2206" i="1"/>
  <c r="T2206" i="1" s="1"/>
  <c r="Z2206" i="1" s="1"/>
  <c r="AF2206" i="1" s="1"/>
  <c r="AL2206" i="1" s="1"/>
  <c r="AR2206" i="1" s="1"/>
  <c r="AX2206" i="1" s="1"/>
  <c r="BD2206" i="1" s="1"/>
  <c r="BJ2206" i="1" s="1"/>
  <c r="BP2206" i="1" s="1"/>
  <c r="BU2206" i="1" s="1"/>
  <c r="BZ2206" i="1" s="1"/>
  <c r="CJ2206" i="1" s="1"/>
  <c r="CL2206" i="1" s="1"/>
  <c r="I2204" i="1"/>
  <c r="L2209" i="1"/>
  <c r="R2209" i="1" s="1"/>
  <c r="X2209" i="1" s="1"/>
  <c r="AD2209" i="1" s="1"/>
  <c r="AJ2209" i="1" s="1"/>
  <c r="AP2209" i="1" s="1"/>
  <c r="AV2209" i="1" s="1"/>
  <c r="BB2209" i="1" s="1"/>
  <c r="BH2209" i="1" s="1"/>
  <c r="BN2209" i="1" s="1"/>
  <c r="BS2209" i="1" s="1"/>
  <c r="BX2209" i="1" s="1"/>
  <c r="CD2209" i="1" s="1"/>
  <c r="CF2209" i="1" s="1"/>
  <c r="BR2224" i="1"/>
  <c r="H2233" i="1"/>
  <c r="U2241" i="1"/>
  <c r="U2240" i="1" s="1"/>
  <c r="U2215" i="1" s="1"/>
  <c r="BA2215" i="1"/>
  <c r="CC2215" i="1"/>
  <c r="AU2215" i="1"/>
  <c r="AU2214" i="1" s="1"/>
  <c r="BW2215" i="1"/>
  <c r="F2199" i="1"/>
  <c r="L2199" i="1" s="1"/>
  <c r="R2199" i="1" s="1"/>
  <c r="X2199" i="1" s="1"/>
  <c r="AD2199" i="1" s="1"/>
  <c r="AJ2199" i="1" s="1"/>
  <c r="AP2199" i="1" s="1"/>
  <c r="AV2199" i="1" s="1"/>
  <c r="BB2199" i="1" s="1"/>
  <c r="BH2199" i="1" s="1"/>
  <c r="BN2199" i="1" s="1"/>
  <c r="BS2199" i="1" s="1"/>
  <c r="BX2199" i="1" s="1"/>
  <c r="CD2199" i="1" s="1"/>
  <c r="CF2199" i="1" s="1"/>
  <c r="M2200" i="1"/>
  <c r="S2200" i="1" s="1"/>
  <c r="Y2200" i="1" s="1"/>
  <c r="AE2200" i="1" s="1"/>
  <c r="AK2200" i="1" s="1"/>
  <c r="AQ2200" i="1" s="1"/>
  <c r="AW2200" i="1" s="1"/>
  <c r="BC2200" i="1" s="1"/>
  <c r="BI2200" i="1" s="1"/>
  <c r="BO2200" i="1" s="1"/>
  <c r="BT2200" i="1" s="1"/>
  <c r="BY2200" i="1" s="1"/>
  <c r="CG2200" i="1" s="1"/>
  <c r="CI2200" i="1" s="1"/>
  <c r="M2201" i="1"/>
  <c r="S2201" i="1" s="1"/>
  <c r="Y2201" i="1" s="1"/>
  <c r="AE2201" i="1" s="1"/>
  <c r="AK2201" i="1" s="1"/>
  <c r="AQ2201" i="1" s="1"/>
  <c r="AW2201" i="1" s="1"/>
  <c r="BC2201" i="1" s="1"/>
  <c r="BI2201" i="1" s="1"/>
  <c r="BO2201" i="1" s="1"/>
  <c r="BT2201" i="1" s="1"/>
  <c r="BY2201" i="1" s="1"/>
  <c r="CG2201" i="1" s="1"/>
  <c r="CI2201" i="1" s="1"/>
  <c r="N2207" i="1"/>
  <c r="T2207" i="1" s="1"/>
  <c r="Z2207" i="1" s="1"/>
  <c r="AF2207" i="1" s="1"/>
  <c r="AL2207" i="1" s="1"/>
  <c r="AR2207" i="1" s="1"/>
  <c r="AX2207" i="1" s="1"/>
  <c r="BD2207" i="1" s="1"/>
  <c r="BJ2207" i="1" s="1"/>
  <c r="BP2207" i="1" s="1"/>
  <c r="BU2207" i="1" s="1"/>
  <c r="BZ2207" i="1" s="1"/>
  <c r="CJ2207" i="1" s="1"/>
  <c r="CL2207" i="1" s="1"/>
  <c r="J2216" i="1"/>
  <c r="M2216" i="1" s="1"/>
  <c r="S2216" i="1" s="1"/>
  <c r="Y2216" i="1" s="1"/>
  <c r="AE2216" i="1" s="1"/>
  <c r="AK2216" i="1" s="1"/>
  <c r="AQ2216" i="1" s="1"/>
  <c r="AW2216" i="1" s="1"/>
  <c r="BC2216" i="1" s="1"/>
  <c r="BI2216" i="1" s="1"/>
  <c r="BO2216" i="1" s="1"/>
  <c r="BR2216" i="1"/>
  <c r="AO2215" i="1"/>
  <c r="BE2215" i="1"/>
  <c r="CM2215" i="1"/>
  <c r="AI2215" i="1"/>
  <c r="AY2215" i="1"/>
  <c r="CA2215" i="1"/>
  <c r="BT2281" i="1"/>
  <c r="BY2281" i="1" s="1"/>
  <c r="CG2281" i="1" s="1"/>
  <c r="BP2261" i="1"/>
  <c r="BU2261" i="1" s="1"/>
  <c r="BZ2261" i="1" s="1"/>
  <c r="CJ2261" i="1" s="1"/>
  <c r="CL2261" i="1" s="1"/>
  <c r="F2324" i="1"/>
  <c r="BQ2260" i="1"/>
  <c r="BR2261" i="1"/>
  <c r="BR2312" i="1"/>
  <c r="BQ2323" i="1"/>
  <c r="BR2324" i="1"/>
  <c r="G2330" i="1"/>
  <c r="M2330" i="1" s="1"/>
  <c r="S2330" i="1" s="1"/>
  <c r="Y2330" i="1" s="1"/>
  <c r="AE2330" i="1" s="1"/>
  <c r="AK2330" i="1" s="1"/>
  <c r="AQ2330" i="1" s="1"/>
  <c r="AW2330" i="1" s="1"/>
  <c r="BC2330" i="1" s="1"/>
  <c r="BI2330" i="1" s="1"/>
  <c r="BO2330" i="1" s="1"/>
  <c r="M2331" i="1"/>
  <c r="S2331" i="1" s="1"/>
  <c r="Y2331" i="1" s="1"/>
  <c r="AE2331" i="1" s="1"/>
  <c r="AK2331" i="1" s="1"/>
  <c r="AQ2331" i="1" s="1"/>
  <c r="AW2331" i="1" s="1"/>
  <c r="BC2331" i="1" s="1"/>
  <c r="BI2331" i="1" s="1"/>
  <c r="BO2331" i="1" s="1"/>
  <c r="BT2331" i="1" s="1"/>
  <c r="BY2331" i="1" s="1"/>
  <c r="CG2331" i="1" s="1"/>
  <c r="CI2331" i="1" s="1"/>
  <c r="N2327" i="1"/>
  <c r="T2327" i="1" s="1"/>
  <c r="Z2327" i="1" s="1"/>
  <c r="AF2327" i="1" s="1"/>
  <c r="AL2327" i="1" s="1"/>
  <c r="AR2327" i="1" s="1"/>
  <c r="AX2327" i="1" s="1"/>
  <c r="BD2327" i="1" s="1"/>
  <c r="BJ2327" i="1" s="1"/>
  <c r="BP2327" i="1" s="1"/>
  <c r="BU2327" i="1" s="1"/>
  <c r="BZ2327" i="1" s="1"/>
  <c r="CJ2327" i="1" s="1"/>
  <c r="CL2327" i="1" s="1"/>
  <c r="H2325" i="1"/>
  <c r="BR2330" i="1"/>
  <c r="N2333" i="1"/>
  <c r="T2333" i="1" s="1"/>
  <c r="Z2333" i="1" s="1"/>
  <c r="AF2333" i="1" s="1"/>
  <c r="AL2333" i="1" s="1"/>
  <c r="AR2333" i="1" s="1"/>
  <c r="AX2333" i="1" s="1"/>
  <c r="BD2333" i="1" s="1"/>
  <c r="BJ2333" i="1" s="1"/>
  <c r="BP2333" i="1" s="1"/>
  <c r="BU2333" i="1" s="1"/>
  <c r="BZ2333" i="1" s="1"/>
  <c r="CJ2333" i="1" s="1"/>
  <c r="CL2333" i="1" s="1"/>
  <c r="H2331" i="1"/>
  <c r="M2327" i="1"/>
  <c r="S2327" i="1" s="1"/>
  <c r="Y2327" i="1" s="1"/>
  <c r="AE2327" i="1" s="1"/>
  <c r="AK2327" i="1" s="1"/>
  <c r="AQ2327" i="1" s="1"/>
  <c r="AW2327" i="1" s="1"/>
  <c r="BC2327" i="1" s="1"/>
  <c r="BI2327" i="1" s="1"/>
  <c r="BO2327" i="1" s="1"/>
  <c r="BT2327" i="1" s="1"/>
  <c r="BY2327" i="1" s="1"/>
  <c r="CG2327" i="1" s="1"/>
  <c r="CI2327" i="1" s="1"/>
  <c r="M2333" i="1"/>
  <c r="S2333" i="1" s="1"/>
  <c r="Y2333" i="1" s="1"/>
  <c r="AE2333" i="1" s="1"/>
  <c r="AK2333" i="1" s="1"/>
  <c r="AQ2333" i="1" s="1"/>
  <c r="AW2333" i="1" s="1"/>
  <c r="BC2333" i="1" s="1"/>
  <c r="BI2333" i="1" s="1"/>
  <c r="BO2333" i="1" s="1"/>
  <c r="BT2333" i="1" s="1"/>
  <c r="BY2333" i="1" s="1"/>
  <c r="CG2333" i="1" s="1"/>
  <c r="CI2333" i="1" s="1"/>
  <c r="M2340" i="1"/>
  <c r="S2340" i="1" s="1"/>
  <c r="Y2340" i="1" s="1"/>
  <c r="AE2340" i="1" s="1"/>
  <c r="AK2340" i="1" s="1"/>
  <c r="AQ2340" i="1" s="1"/>
  <c r="AW2340" i="1" s="1"/>
  <c r="BC2340" i="1" s="1"/>
  <c r="BI2340" i="1" s="1"/>
  <c r="BO2340" i="1" s="1"/>
  <c r="BT2340" i="1" s="1"/>
  <c r="BY2340" i="1" s="1"/>
  <c r="CG2340" i="1" s="1"/>
  <c r="G2346" i="1"/>
  <c r="BR2371" i="1"/>
  <c r="H2374" i="1"/>
  <c r="N2374" i="1" s="1"/>
  <c r="T2374" i="1" s="1"/>
  <c r="Z2374" i="1" s="1"/>
  <c r="AF2374" i="1" s="1"/>
  <c r="AL2374" i="1" s="1"/>
  <c r="AR2374" i="1" s="1"/>
  <c r="AX2374" i="1" s="1"/>
  <c r="BD2374" i="1" s="1"/>
  <c r="BJ2374" i="1" s="1"/>
  <c r="BP2374" i="1" s="1"/>
  <c r="BU2374" i="1" s="1"/>
  <c r="BZ2374" i="1" s="1"/>
  <c r="CJ2374" i="1" s="1"/>
  <c r="CL2374" i="1" s="1"/>
  <c r="F2380" i="1"/>
  <c r="K2383" i="1"/>
  <c r="N2384" i="1"/>
  <c r="T2384" i="1" s="1"/>
  <c r="Z2384" i="1" s="1"/>
  <c r="AF2384" i="1" s="1"/>
  <c r="AL2384" i="1" s="1"/>
  <c r="AR2384" i="1" s="1"/>
  <c r="AX2384" i="1" s="1"/>
  <c r="BD2384" i="1" s="1"/>
  <c r="BJ2384" i="1" s="1"/>
  <c r="BP2384" i="1" s="1"/>
  <c r="BU2384" i="1" s="1"/>
  <c r="BZ2384" i="1" s="1"/>
  <c r="CJ2384" i="1" s="1"/>
  <c r="CL2384" i="1" s="1"/>
  <c r="N2340" i="1"/>
  <c r="T2340" i="1" s="1"/>
  <c r="Z2340" i="1" s="1"/>
  <c r="AF2340" i="1" s="1"/>
  <c r="AL2340" i="1" s="1"/>
  <c r="AR2340" i="1" s="1"/>
  <c r="AX2340" i="1" s="1"/>
  <c r="BD2340" i="1" s="1"/>
  <c r="BJ2340" i="1" s="1"/>
  <c r="BP2340" i="1" s="1"/>
  <c r="BU2340" i="1" s="1"/>
  <c r="BZ2340" i="1" s="1"/>
  <c r="CJ2340" i="1" s="1"/>
  <c r="F2376" i="1"/>
  <c r="M2376" i="1"/>
  <c r="S2376" i="1" s="1"/>
  <c r="Y2376" i="1" s="1"/>
  <c r="AE2376" i="1" s="1"/>
  <c r="AK2376" i="1" s="1"/>
  <c r="AQ2376" i="1" s="1"/>
  <c r="AW2376" i="1" s="1"/>
  <c r="BC2376" i="1" s="1"/>
  <c r="BI2376" i="1" s="1"/>
  <c r="BO2376" i="1" s="1"/>
  <c r="BT2376" i="1" s="1"/>
  <c r="BY2376" i="1" s="1"/>
  <c r="CG2376" i="1" s="1"/>
  <c r="CI2376" i="1" s="1"/>
  <c r="J2375" i="1"/>
  <c r="BR2380" i="1"/>
  <c r="M2384" i="1"/>
  <c r="S2384" i="1" s="1"/>
  <c r="Y2384" i="1" s="1"/>
  <c r="AE2384" i="1" s="1"/>
  <c r="AK2384" i="1" s="1"/>
  <c r="AQ2384" i="1" s="1"/>
  <c r="AW2384" i="1" s="1"/>
  <c r="BC2384" i="1" s="1"/>
  <c r="BI2384" i="1" s="1"/>
  <c r="BO2384" i="1" s="1"/>
  <c r="BT2384" i="1" s="1"/>
  <c r="BY2384" i="1" s="1"/>
  <c r="CG2384" i="1" s="1"/>
  <c r="CI2384" i="1" s="1"/>
  <c r="G2383" i="1"/>
  <c r="BR2409" i="1"/>
  <c r="BQ2378" i="1"/>
  <c r="M2398" i="1"/>
  <c r="M2399" i="1"/>
  <c r="S2399" i="1" s="1"/>
  <c r="Y2399" i="1" s="1"/>
  <c r="AE2399" i="1" s="1"/>
  <c r="AK2399" i="1" s="1"/>
  <c r="AQ2399" i="1" s="1"/>
  <c r="AW2399" i="1" s="1"/>
  <c r="BC2399" i="1" s="1"/>
  <c r="BI2399" i="1" s="1"/>
  <c r="BO2399" i="1" s="1"/>
  <c r="BT2399" i="1" s="1"/>
  <c r="BY2399" i="1" s="1"/>
  <c r="CG2399" i="1" s="1"/>
  <c r="CI2399" i="1" s="1"/>
  <c r="M2402" i="1"/>
  <c r="S2402" i="1" s="1"/>
  <c r="Y2402" i="1" s="1"/>
  <c r="AE2402" i="1" s="1"/>
  <c r="AK2402" i="1" s="1"/>
  <c r="AQ2402" i="1" s="1"/>
  <c r="AW2402" i="1" s="1"/>
  <c r="BC2402" i="1" s="1"/>
  <c r="BI2402" i="1" s="1"/>
  <c r="BO2402" i="1" s="1"/>
  <c r="BT2402" i="1" s="1"/>
  <c r="BY2402" i="1" s="1"/>
  <c r="CG2402" i="1" s="1"/>
  <c r="CI2402" i="1" s="1"/>
  <c r="N2407" i="1"/>
  <c r="T2407" i="1" s="1"/>
  <c r="Z2407" i="1" s="1"/>
  <c r="AF2407" i="1" s="1"/>
  <c r="AL2407" i="1" s="1"/>
  <c r="AR2407" i="1" s="1"/>
  <c r="AX2407" i="1" s="1"/>
  <c r="BD2407" i="1" s="1"/>
  <c r="BJ2407" i="1" s="1"/>
  <c r="BP2407" i="1" s="1"/>
  <c r="BU2407" i="1" s="1"/>
  <c r="BZ2407" i="1" s="1"/>
  <c r="CJ2407" i="1" s="1"/>
  <c r="CL2407" i="1" s="1"/>
  <c r="L2411" i="1"/>
  <c r="R2411" i="1" s="1"/>
  <c r="X2411" i="1" s="1"/>
  <c r="AD2411" i="1" s="1"/>
  <c r="AJ2411" i="1" s="1"/>
  <c r="AP2411" i="1" s="1"/>
  <c r="AV2411" i="1" s="1"/>
  <c r="BB2411" i="1" s="1"/>
  <c r="BH2411" i="1" s="1"/>
  <c r="BN2411" i="1" s="1"/>
  <c r="BS2411" i="1" s="1"/>
  <c r="BX2411" i="1" s="1"/>
  <c r="CD2411" i="1" s="1"/>
  <c r="CF2411" i="1" s="1"/>
  <c r="I2410" i="1"/>
  <c r="T2411" i="1"/>
  <c r="Z2411" i="1" s="1"/>
  <c r="AF2411" i="1" s="1"/>
  <c r="AL2411" i="1" s="1"/>
  <c r="AR2411" i="1" s="1"/>
  <c r="AX2411" i="1" s="1"/>
  <c r="BD2411" i="1" s="1"/>
  <c r="BJ2411" i="1" s="1"/>
  <c r="BP2411" i="1" s="1"/>
  <c r="BU2411" i="1" s="1"/>
  <c r="BZ2411" i="1" s="1"/>
  <c r="CJ2411" i="1" s="1"/>
  <c r="CL2411" i="1" s="1"/>
  <c r="M2414" i="1"/>
  <c r="S2414" i="1" s="1"/>
  <c r="Y2414" i="1" s="1"/>
  <c r="AE2414" i="1" s="1"/>
  <c r="AK2414" i="1" s="1"/>
  <c r="AQ2414" i="1" s="1"/>
  <c r="AW2414" i="1" s="1"/>
  <c r="BC2414" i="1" s="1"/>
  <c r="BI2414" i="1" s="1"/>
  <c r="BO2414" i="1" s="1"/>
  <c r="BT2414" i="1" s="1"/>
  <c r="BY2414" i="1" s="1"/>
  <c r="CG2414" i="1" s="1"/>
  <c r="M2415" i="1"/>
  <c r="S2415" i="1" s="1"/>
  <c r="Y2415" i="1" s="1"/>
  <c r="AE2415" i="1" s="1"/>
  <c r="AK2415" i="1" s="1"/>
  <c r="AQ2415" i="1" s="1"/>
  <c r="AW2415" i="1" s="1"/>
  <c r="BC2415" i="1" s="1"/>
  <c r="BI2415" i="1" s="1"/>
  <c r="BO2415" i="1" s="1"/>
  <c r="BT2415" i="1" s="1"/>
  <c r="BY2415" i="1" s="1"/>
  <c r="CG2415" i="1" s="1"/>
  <c r="N2423" i="1"/>
  <c r="T2423" i="1" s="1"/>
  <c r="Z2423" i="1" s="1"/>
  <c r="AF2423" i="1" s="1"/>
  <c r="AL2423" i="1" s="1"/>
  <c r="AR2423" i="1" s="1"/>
  <c r="AX2423" i="1" s="1"/>
  <c r="BD2423" i="1" s="1"/>
  <c r="BJ2423" i="1" s="1"/>
  <c r="BP2423" i="1" s="1"/>
  <c r="BU2423" i="1" s="1"/>
  <c r="BZ2423" i="1" s="1"/>
  <c r="CJ2423" i="1" s="1"/>
  <c r="CL2423" i="1" s="1"/>
  <c r="H2422" i="1"/>
  <c r="N2434" i="1"/>
  <c r="T2434" i="1" s="1"/>
  <c r="Z2434" i="1" s="1"/>
  <c r="AF2434" i="1" s="1"/>
  <c r="AL2434" i="1" s="1"/>
  <c r="AR2434" i="1" s="1"/>
  <c r="AX2434" i="1" s="1"/>
  <c r="BD2434" i="1" s="1"/>
  <c r="BJ2434" i="1" s="1"/>
  <c r="BP2434" i="1" s="1"/>
  <c r="BU2434" i="1" s="1"/>
  <c r="BZ2434" i="1" s="1"/>
  <c r="CJ2434" i="1" s="1"/>
  <c r="CL2434" i="1" s="1"/>
  <c r="H2433" i="1"/>
  <c r="F2384" i="1"/>
  <c r="M2385" i="1"/>
  <c r="S2385" i="1" s="1"/>
  <c r="Y2385" i="1" s="1"/>
  <c r="AE2385" i="1" s="1"/>
  <c r="AK2385" i="1" s="1"/>
  <c r="AQ2385" i="1" s="1"/>
  <c r="AW2385" i="1" s="1"/>
  <c r="BC2385" i="1" s="1"/>
  <c r="BI2385" i="1" s="1"/>
  <c r="BO2385" i="1" s="1"/>
  <c r="BT2385" i="1" s="1"/>
  <c r="BY2385" i="1" s="1"/>
  <c r="CG2385" i="1" s="1"/>
  <c r="CI2385" i="1" s="1"/>
  <c r="BQ2410" i="1"/>
  <c r="BR2413" i="1"/>
  <c r="G2417" i="1"/>
  <c r="L2422" i="1"/>
  <c r="R2422" i="1" s="1"/>
  <c r="X2422" i="1" s="1"/>
  <c r="AD2422" i="1" s="1"/>
  <c r="AJ2422" i="1" s="1"/>
  <c r="AP2422" i="1" s="1"/>
  <c r="AV2422" i="1" s="1"/>
  <c r="BB2422" i="1" s="1"/>
  <c r="BH2422" i="1" s="1"/>
  <c r="BN2422" i="1" s="1"/>
  <c r="BS2422" i="1" s="1"/>
  <c r="BX2422" i="1" s="1"/>
  <c r="CD2422" i="1" s="1"/>
  <c r="CF2422" i="1" s="1"/>
  <c r="I2421" i="1"/>
  <c r="F2426" i="1"/>
  <c r="N2429" i="1"/>
  <c r="T2429" i="1" s="1"/>
  <c r="Z2429" i="1" s="1"/>
  <c r="AF2429" i="1" s="1"/>
  <c r="AL2429" i="1" s="1"/>
  <c r="AR2429" i="1" s="1"/>
  <c r="AX2429" i="1" s="1"/>
  <c r="BD2429" i="1" s="1"/>
  <c r="BJ2429" i="1" s="1"/>
  <c r="BP2429" i="1" s="1"/>
  <c r="BU2429" i="1" s="1"/>
  <c r="BZ2429" i="1" s="1"/>
  <c r="CJ2429" i="1" s="1"/>
  <c r="CL2429" i="1" s="1"/>
  <c r="H2428" i="1"/>
  <c r="N2428" i="1" s="1"/>
  <c r="T2428" i="1" s="1"/>
  <c r="Z2428" i="1" s="1"/>
  <c r="AF2428" i="1" s="1"/>
  <c r="AL2428" i="1" s="1"/>
  <c r="AR2428" i="1" s="1"/>
  <c r="AX2428" i="1" s="1"/>
  <c r="BD2428" i="1" s="1"/>
  <c r="BJ2428" i="1" s="1"/>
  <c r="BP2428" i="1" s="1"/>
  <c r="BU2428" i="1" s="1"/>
  <c r="BZ2428" i="1" s="1"/>
  <c r="CJ2428" i="1" s="1"/>
  <c r="CL2428" i="1" s="1"/>
  <c r="M2430" i="1"/>
  <c r="S2430" i="1" s="1"/>
  <c r="Y2430" i="1" s="1"/>
  <c r="AE2430" i="1" s="1"/>
  <c r="AK2430" i="1" s="1"/>
  <c r="AQ2430" i="1" s="1"/>
  <c r="AW2430" i="1" s="1"/>
  <c r="BC2430" i="1" s="1"/>
  <c r="BI2430" i="1" s="1"/>
  <c r="BO2430" i="1" s="1"/>
  <c r="BT2430" i="1" s="1"/>
  <c r="BY2430" i="1" s="1"/>
  <c r="CG2430" i="1" s="1"/>
  <c r="CI2430" i="1" s="1"/>
  <c r="G2429" i="1"/>
  <c r="O2389" i="1"/>
  <c r="N2405" i="1"/>
  <c r="T2405" i="1" s="1"/>
  <c r="Z2405" i="1" s="1"/>
  <c r="AF2405" i="1" s="1"/>
  <c r="AL2405" i="1" s="1"/>
  <c r="AR2405" i="1" s="1"/>
  <c r="AX2405" i="1" s="1"/>
  <c r="BD2405" i="1" s="1"/>
  <c r="BJ2405" i="1" s="1"/>
  <c r="BP2405" i="1" s="1"/>
  <c r="BU2405" i="1" s="1"/>
  <c r="BZ2405" i="1" s="1"/>
  <c r="CJ2405" i="1" s="1"/>
  <c r="CL2405" i="1" s="1"/>
  <c r="N2417" i="1"/>
  <c r="T2417" i="1" s="1"/>
  <c r="Z2417" i="1" s="1"/>
  <c r="AF2417" i="1" s="1"/>
  <c r="AL2417" i="1" s="1"/>
  <c r="AR2417" i="1" s="1"/>
  <c r="AX2417" i="1" s="1"/>
  <c r="BD2417" i="1" s="1"/>
  <c r="BJ2417" i="1" s="1"/>
  <c r="BP2417" i="1" s="1"/>
  <c r="BU2417" i="1" s="1"/>
  <c r="BZ2417" i="1" s="1"/>
  <c r="CJ2417" i="1" s="1"/>
  <c r="CL2417" i="1" s="1"/>
  <c r="H2413" i="1"/>
  <c r="BQ2420" i="1"/>
  <c r="BR2388" i="1"/>
  <c r="M2394" i="1"/>
  <c r="S2394" i="1" s="1"/>
  <c r="Y2394" i="1" s="1"/>
  <c r="AE2394" i="1" s="1"/>
  <c r="AK2394" i="1" s="1"/>
  <c r="AQ2394" i="1" s="1"/>
  <c r="AW2394" i="1" s="1"/>
  <c r="BC2394" i="1" s="1"/>
  <c r="BI2394" i="1" s="1"/>
  <c r="BO2394" i="1" s="1"/>
  <c r="BT2394" i="1" s="1"/>
  <c r="BY2394" i="1" s="1"/>
  <c r="CG2394" i="1" s="1"/>
  <c r="CI2394" i="1" s="1"/>
  <c r="M2395" i="1"/>
  <c r="S2395" i="1" s="1"/>
  <c r="Y2395" i="1" s="1"/>
  <c r="AE2395" i="1" s="1"/>
  <c r="AK2395" i="1" s="1"/>
  <c r="AQ2395" i="1" s="1"/>
  <c r="AW2395" i="1" s="1"/>
  <c r="BC2395" i="1" s="1"/>
  <c r="BI2395" i="1" s="1"/>
  <c r="BO2395" i="1" s="1"/>
  <c r="BT2395" i="1" s="1"/>
  <c r="BY2395" i="1" s="1"/>
  <c r="CG2395" i="1" s="1"/>
  <c r="CI2395" i="1" s="1"/>
  <c r="F2387" i="1"/>
  <c r="L2398" i="1"/>
  <c r="J2387" i="1"/>
  <c r="M2387" i="1" s="1"/>
  <c r="N2406" i="1"/>
  <c r="T2406" i="1" s="1"/>
  <c r="Z2406" i="1" s="1"/>
  <c r="AF2406" i="1" s="1"/>
  <c r="AL2406" i="1" s="1"/>
  <c r="AR2406" i="1" s="1"/>
  <c r="AX2406" i="1" s="1"/>
  <c r="BD2406" i="1" s="1"/>
  <c r="BJ2406" i="1" s="1"/>
  <c r="BP2406" i="1" s="1"/>
  <c r="BU2406" i="1" s="1"/>
  <c r="BZ2406" i="1" s="1"/>
  <c r="CJ2406" i="1" s="1"/>
  <c r="CL2406" i="1" s="1"/>
  <c r="M2424" i="1"/>
  <c r="S2424" i="1" s="1"/>
  <c r="Y2424" i="1" s="1"/>
  <c r="AE2424" i="1" s="1"/>
  <c r="AK2424" i="1" s="1"/>
  <c r="AQ2424" i="1" s="1"/>
  <c r="AW2424" i="1" s="1"/>
  <c r="BC2424" i="1" s="1"/>
  <c r="BI2424" i="1" s="1"/>
  <c r="BO2424" i="1" s="1"/>
  <c r="BT2424" i="1" s="1"/>
  <c r="BY2424" i="1" s="1"/>
  <c r="CG2424" i="1" s="1"/>
  <c r="CI2424" i="1" s="1"/>
  <c r="M2425" i="1"/>
  <c r="S2425" i="1" s="1"/>
  <c r="Y2425" i="1" s="1"/>
  <c r="AE2425" i="1" s="1"/>
  <c r="AK2425" i="1" s="1"/>
  <c r="AQ2425" i="1" s="1"/>
  <c r="AW2425" i="1" s="1"/>
  <c r="BC2425" i="1" s="1"/>
  <c r="BI2425" i="1" s="1"/>
  <c r="BO2425" i="1" s="1"/>
  <c r="BT2425" i="1" s="1"/>
  <c r="BY2425" i="1" s="1"/>
  <c r="CG2425" i="1" s="1"/>
  <c r="CI2425" i="1" s="1"/>
  <c r="M2426" i="1"/>
  <c r="S2426" i="1" s="1"/>
  <c r="Y2426" i="1" s="1"/>
  <c r="AE2426" i="1" s="1"/>
  <c r="AK2426" i="1" s="1"/>
  <c r="AQ2426" i="1" s="1"/>
  <c r="AW2426" i="1" s="1"/>
  <c r="BC2426" i="1" s="1"/>
  <c r="BI2426" i="1" s="1"/>
  <c r="BO2426" i="1" s="1"/>
  <c r="BT2426" i="1" s="1"/>
  <c r="BY2426" i="1" s="1"/>
  <c r="CG2426" i="1" s="1"/>
  <c r="CI2426" i="1" s="1"/>
  <c r="L2437" i="1"/>
  <c r="R2437" i="1" s="1"/>
  <c r="X2437" i="1" s="1"/>
  <c r="AD2437" i="1" s="1"/>
  <c r="AJ2437" i="1" s="1"/>
  <c r="AP2437" i="1" s="1"/>
  <c r="AV2437" i="1" s="1"/>
  <c r="BB2437" i="1" s="1"/>
  <c r="BH2437" i="1" s="1"/>
  <c r="BN2437" i="1" s="1"/>
  <c r="BS2437" i="1" s="1"/>
  <c r="BX2437" i="1" s="1"/>
  <c r="CD2437" i="1" s="1"/>
  <c r="CF2437" i="1" s="1"/>
  <c r="H2444" i="1"/>
  <c r="BQ2520" i="1"/>
  <c r="N2418" i="1"/>
  <c r="T2418" i="1" s="1"/>
  <c r="Z2418" i="1" s="1"/>
  <c r="AF2418" i="1" s="1"/>
  <c r="AL2418" i="1" s="1"/>
  <c r="AR2418" i="1" s="1"/>
  <c r="AX2418" i="1" s="1"/>
  <c r="BD2418" i="1" s="1"/>
  <c r="BJ2418" i="1" s="1"/>
  <c r="BP2418" i="1" s="1"/>
  <c r="BU2418" i="1" s="1"/>
  <c r="BZ2418" i="1" s="1"/>
  <c r="CJ2418" i="1" s="1"/>
  <c r="CL2418" i="1" s="1"/>
  <c r="N2430" i="1"/>
  <c r="T2430" i="1" s="1"/>
  <c r="Z2430" i="1" s="1"/>
  <c r="AF2430" i="1" s="1"/>
  <c r="AL2430" i="1" s="1"/>
  <c r="AR2430" i="1" s="1"/>
  <c r="AX2430" i="1" s="1"/>
  <c r="BD2430" i="1" s="1"/>
  <c r="BJ2430" i="1" s="1"/>
  <c r="BP2430" i="1" s="1"/>
  <c r="BU2430" i="1" s="1"/>
  <c r="BZ2430" i="1" s="1"/>
  <c r="CJ2430" i="1" s="1"/>
  <c r="CL2430" i="1" s="1"/>
  <c r="N2441" i="1"/>
  <c r="T2441" i="1" s="1"/>
  <c r="Z2441" i="1" s="1"/>
  <c r="AF2441" i="1" s="1"/>
  <c r="AL2441" i="1" s="1"/>
  <c r="AR2441" i="1" s="1"/>
  <c r="AX2441" i="1" s="1"/>
  <c r="BD2441" i="1" s="1"/>
  <c r="BJ2441" i="1" s="1"/>
  <c r="BP2441" i="1" s="1"/>
  <c r="BU2441" i="1" s="1"/>
  <c r="BZ2441" i="1" s="1"/>
  <c r="CJ2441" i="1" s="1"/>
  <c r="CL2441" i="1" s="1"/>
  <c r="CC2440" i="1"/>
  <c r="L2448" i="1"/>
  <c r="R2448" i="1" s="1"/>
  <c r="X2448" i="1" s="1"/>
  <c r="AD2448" i="1" s="1"/>
  <c r="AJ2448" i="1" s="1"/>
  <c r="AP2448" i="1" s="1"/>
  <c r="AV2448" i="1" s="1"/>
  <c r="BB2448" i="1" s="1"/>
  <c r="BH2448" i="1" s="1"/>
  <c r="BN2448" i="1" s="1"/>
  <c r="BS2448" i="1" s="1"/>
  <c r="BX2448" i="1" s="1"/>
  <c r="CD2448" i="1" s="1"/>
  <c r="CF2448" i="1" s="1"/>
  <c r="L2436" i="1"/>
  <c r="R2436" i="1" s="1"/>
  <c r="X2436" i="1" s="1"/>
  <c r="AD2436" i="1" s="1"/>
  <c r="AJ2436" i="1" s="1"/>
  <c r="AP2436" i="1" s="1"/>
  <c r="AV2436" i="1" s="1"/>
  <c r="BB2436" i="1" s="1"/>
  <c r="BH2436" i="1" s="1"/>
  <c r="BN2436" i="1" s="1"/>
  <c r="BS2436" i="1" s="1"/>
  <c r="BX2436" i="1" s="1"/>
  <c r="CD2436" i="1" s="1"/>
  <c r="CF2436" i="1" s="1"/>
  <c r="BQ2466" i="1"/>
  <c r="BQ2474" i="1"/>
  <c r="R2477" i="1"/>
  <c r="X2477" i="1" s="1"/>
  <c r="AD2477" i="1" s="1"/>
  <c r="AJ2477" i="1" s="1"/>
  <c r="AP2477" i="1" s="1"/>
  <c r="AV2477" i="1" s="1"/>
  <c r="BB2477" i="1" s="1"/>
  <c r="BH2477" i="1" s="1"/>
  <c r="BN2477" i="1" s="1"/>
  <c r="BS2477" i="1" s="1"/>
  <c r="BX2477" i="1" s="1"/>
  <c r="CD2477" i="1" s="1"/>
  <c r="O2476" i="1"/>
  <c r="BS2488" i="1"/>
  <c r="BX2488" i="1" s="1"/>
  <c r="CD2488" i="1" s="1"/>
  <c r="CF2488" i="1" s="1"/>
  <c r="L2495" i="1"/>
  <c r="R2495" i="1" s="1"/>
  <c r="X2495" i="1" s="1"/>
  <c r="AD2495" i="1" s="1"/>
  <c r="AJ2495" i="1" s="1"/>
  <c r="AP2495" i="1" s="1"/>
  <c r="AV2495" i="1" s="1"/>
  <c r="BB2495" i="1" s="1"/>
  <c r="BH2495" i="1" s="1"/>
  <c r="BN2495" i="1" s="1"/>
  <c r="BR2694" i="1"/>
  <c r="L2467" i="1"/>
  <c r="R2467" i="1" s="1"/>
  <c r="X2467" i="1" s="1"/>
  <c r="AD2467" i="1" s="1"/>
  <c r="AJ2467" i="1" s="1"/>
  <c r="AP2467" i="1" s="1"/>
  <c r="AV2467" i="1" s="1"/>
  <c r="BB2467" i="1" s="1"/>
  <c r="BH2467" i="1" s="1"/>
  <c r="BN2467" i="1" s="1"/>
  <c r="BS2467" i="1" s="1"/>
  <c r="BX2467" i="1" s="1"/>
  <c r="CD2467" i="1" s="1"/>
  <c r="CF2467" i="1" s="1"/>
  <c r="M2470" i="1"/>
  <c r="S2470" i="1" s="1"/>
  <c r="Y2470" i="1" s="1"/>
  <c r="AE2470" i="1" s="1"/>
  <c r="AK2470" i="1" s="1"/>
  <c r="AQ2470" i="1" s="1"/>
  <c r="AW2470" i="1" s="1"/>
  <c r="BC2470" i="1" s="1"/>
  <c r="BI2470" i="1" s="1"/>
  <c r="BO2470" i="1" s="1"/>
  <c r="BT2470" i="1" s="1"/>
  <c r="BY2470" i="1" s="1"/>
  <c r="CG2470" i="1" s="1"/>
  <c r="CI2470" i="1" s="1"/>
  <c r="H2482" i="1"/>
  <c r="N2482" i="1" s="1"/>
  <c r="T2482" i="1" s="1"/>
  <c r="Z2482" i="1" s="1"/>
  <c r="AF2482" i="1" s="1"/>
  <c r="AL2482" i="1" s="1"/>
  <c r="AR2482" i="1" s="1"/>
  <c r="AX2482" i="1" s="1"/>
  <c r="BD2482" i="1" s="1"/>
  <c r="BJ2482" i="1" s="1"/>
  <c r="BP2482" i="1" s="1"/>
  <c r="BU2482" i="1" s="1"/>
  <c r="BZ2482" i="1" s="1"/>
  <c r="CJ2482" i="1" s="1"/>
  <c r="CL2482" i="1" s="1"/>
  <c r="BO2488" i="1"/>
  <c r="BT2488" i="1" s="1"/>
  <c r="BY2488" i="1" s="1"/>
  <c r="CG2488" i="1" s="1"/>
  <c r="CI2488" i="1" s="1"/>
  <c r="BL2487" i="1"/>
  <c r="L2496" i="1"/>
  <c r="R2496" i="1" s="1"/>
  <c r="X2496" i="1" s="1"/>
  <c r="AD2496" i="1" s="1"/>
  <c r="AJ2496" i="1" s="1"/>
  <c r="AP2496" i="1" s="1"/>
  <c r="AV2496" i="1" s="1"/>
  <c r="BB2496" i="1" s="1"/>
  <c r="BH2496" i="1" s="1"/>
  <c r="BN2496" i="1" s="1"/>
  <c r="BS2496" i="1" s="1"/>
  <c r="BX2496" i="1" s="1"/>
  <c r="CD2496" i="1" s="1"/>
  <c r="CF2496" i="1" s="1"/>
  <c r="M2504" i="1"/>
  <c r="S2504" i="1" s="1"/>
  <c r="Y2504" i="1" s="1"/>
  <c r="AE2504" i="1" s="1"/>
  <c r="AK2504" i="1" s="1"/>
  <c r="AQ2504" i="1" s="1"/>
  <c r="AW2504" i="1" s="1"/>
  <c r="BC2504" i="1" s="1"/>
  <c r="BI2504" i="1" s="1"/>
  <c r="BO2504" i="1" s="1"/>
  <c r="BT2504" i="1" s="1"/>
  <c r="BY2504" i="1" s="1"/>
  <c r="CG2504" i="1" s="1"/>
  <c r="CI2504" i="1" s="1"/>
  <c r="N2517" i="1"/>
  <c r="T2517" i="1" s="1"/>
  <c r="Z2517" i="1" s="1"/>
  <c r="AF2517" i="1" s="1"/>
  <c r="AL2517" i="1" s="1"/>
  <c r="AR2517" i="1" s="1"/>
  <c r="AX2517" i="1" s="1"/>
  <c r="BD2517" i="1" s="1"/>
  <c r="BJ2517" i="1" s="1"/>
  <c r="BP2517" i="1" s="1"/>
  <c r="BU2517" i="1" s="1"/>
  <c r="BZ2517" i="1" s="1"/>
  <c r="CJ2517" i="1" s="1"/>
  <c r="CL2517" i="1" s="1"/>
  <c r="H2516" i="1"/>
  <c r="N2516" i="1" s="1"/>
  <c r="T2516" i="1" s="1"/>
  <c r="Z2516" i="1" s="1"/>
  <c r="AF2516" i="1" s="1"/>
  <c r="AL2516" i="1" s="1"/>
  <c r="AR2516" i="1" s="1"/>
  <c r="AX2516" i="1" s="1"/>
  <c r="BD2516" i="1" s="1"/>
  <c r="BJ2516" i="1" s="1"/>
  <c r="BP2516" i="1" s="1"/>
  <c r="BU2516" i="1" s="1"/>
  <c r="BZ2516" i="1" s="1"/>
  <c r="CJ2516" i="1" s="1"/>
  <c r="CL2516" i="1" s="1"/>
  <c r="M2562" i="1"/>
  <c r="S2562" i="1" s="1"/>
  <c r="Y2562" i="1" s="1"/>
  <c r="AE2562" i="1" s="1"/>
  <c r="AK2562" i="1" s="1"/>
  <c r="AQ2562" i="1" s="1"/>
  <c r="AW2562" i="1" s="1"/>
  <c r="BC2562" i="1" s="1"/>
  <c r="BI2562" i="1" s="1"/>
  <c r="BO2562" i="1" s="1"/>
  <c r="BT2562" i="1" s="1"/>
  <c r="BY2562" i="1" s="1"/>
  <c r="CG2562" i="1" s="1"/>
  <c r="CI2562" i="1" s="1"/>
  <c r="G2561" i="1"/>
  <c r="N2562" i="1"/>
  <c r="T2562" i="1" s="1"/>
  <c r="Z2562" i="1" s="1"/>
  <c r="AF2562" i="1" s="1"/>
  <c r="AL2562" i="1" s="1"/>
  <c r="AR2562" i="1" s="1"/>
  <c r="AX2562" i="1" s="1"/>
  <c r="BD2562" i="1" s="1"/>
  <c r="BJ2562" i="1" s="1"/>
  <c r="BP2562" i="1" s="1"/>
  <c r="BU2562" i="1" s="1"/>
  <c r="BZ2562" i="1" s="1"/>
  <c r="CJ2562" i="1" s="1"/>
  <c r="CL2562" i="1" s="1"/>
  <c r="K2561" i="1"/>
  <c r="BQ2440" i="1"/>
  <c r="N2452" i="1"/>
  <c r="T2452" i="1" s="1"/>
  <c r="Z2452" i="1" s="1"/>
  <c r="AF2452" i="1" s="1"/>
  <c r="AL2452" i="1" s="1"/>
  <c r="AR2452" i="1" s="1"/>
  <c r="AX2452" i="1" s="1"/>
  <c r="BD2452" i="1" s="1"/>
  <c r="BJ2452" i="1" s="1"/>
  <c r="BP2452" i="1" s="1"/>
  <c r="BU2452" i="1" s="1"/>
  <c r="BZ2452" i="1" s="1"/>
  <c r="CJ2452" i="1" s="1"/>
  <c r="CL2452" i="1" s="1"/>
  <c r="N2464" i="1"/>
  <c r="T2464" i="1" s="1"/>
  <c r="Z2464" i="1" s="1"/>
  <c r="AF2464" i="1" s="1"/>
  <c r="AL2464" i="1" s="1"/>
  <c r="AR2464" i="1" s="1"/>
  <c r="AX2464" i="1" s="1"/>
  <c r="BD2464" i="1" s="1"/>
  <c r="BJ2464" i="1" s="1"/>
  <c r="BP2464" i="1" s="1"/>
  <c r="BU2464" i="1" s="1"/>
  <c r="BZ2464" i="1" s="1"/>
  <c r="CJ2464" i="1" s="1"/>
  <c r="CL2464" i="1" s="1"/>
  <c r="H2461" i="1"/>
  <c r="L2468" i="1"/>
  <c r="R2468" i="1" s="1"/>
  <c r="X2468" i="1" s="1"/>
  <c r="AD2468" i="1" s="1"/>
  <c r="AJ2468" i="1" s="1"/>
  <c r="AP2468" i="1" s="1"/>
  <c r="AV2468" i="1" s="1"/>
  <c r="BB2468" i="1" s="1"/>
  <c r="BH2468" i="1" s="1"/>
  <c r="BN2468" i="1" s="1"/>
  <c r="BS2468" i="1" s="1"/>
  <c r="BX2468" i="1" s="1"/>
  <c r="CD2468" i="1" s="1"/>
  <c r="CF2468" i="1" s="1"/>
  <c r="M2471" i="1"/>
  <c r="S2471" i="1" s="1"/>
  <c r="Y2471" i="1" s="1"/>
  <c r="AE2471" i="1" s="1"/>
  <c r="AK2471" i="1" s="1"/>
  <c r="AQ2471" i="1" s="1"/>
  <c r="AW2471" i="1" s="1"/>
  <c r="BC2471" i="1" s="1"/>
  <c r="BI2471" i="1" s="1"/>
  <c r="BO2471" i="1" s="1"/>
  <c r="BT2471" i="1" s="1"/>
  <c r="BY2471" i="1" s="1"/>
  <c r="CG2471" i="1" s="1"/>
  <c r="CI2471" i="1" s="1"/>
  <c r="M2479" i="1"/>
  <c r="S2479" i="1" s="1"/>
  <c r="Y2479" i="1" s="1"/>
  <c r="AE2479" i="1" s="1"/>
  <c r="AK2479" i="1" s="1"/>
  <c r="AQ2479" i="1" s="1"/>
  <c r="AW2479" i="1" s="1"/>
  <c r="BC2479" i="1" s="1"/>
  <c r="BI2479" i="1" s="1"/>
  <c r="BO2479" i="1" s="1"/>
  <c r="BT2479" i="1" s="1"/>
  <c r="BY2479" i="1" s="1"/>
  <c r="CG2479" i="1" s="1"/>
  <c r="CI2479" i="1" s="1"/>
  <c r="M2480" i="1"/>
  <c r="S2480" i="1" s="1"/>
  <c r="Y2480" i="1" s="1"/>
  <c r="AE2480" i="1" s="1"/>
  <c r="AK2480" i="1" s="1"/>
  <c r="AQ2480" i="1" s="1"/>
  <c r="AW2480" i="1" s="1"/>
  <c r="BC2480" i="1" s="1"/>
  <c r="BI2480" i="1" s="1"/>
  <c r="BO2480" i="1" s="1"/>
  <c r="BT2480" i="1" s="1"/>
  <c r="BY2480" i="1" s="1"/>
  <c r="CG2480" i="1" s="1"/>
  <c r="CI2480" i="1" s="1"/>
  <c r="BM2486" i="1"/>
  <c r="BP2486" i="1" s="1"/>
  <c r="BU2486" i="1" s="1"/>
  <c r="BZ2486" i="1" s="1"/>
  <c r="CJ2486" i="1" s="1"/>
  <c r="CL2486" i="1" s="1"/>
  <c r="BP2487" i="1"/>
  <c r="BU2487" i="1" s="1"/>
  <c r="BZ2487" i="1" s="1"/>
  <c r="CJ2487" i="1" s="1"/>
  <c r="CL2487" i="1" s="1"/>
  <c r="H2491" i="1"/>
  <c r="X2522" i="1"/>
  <c r="AD2522" i="1" s="1"/>
  <c r="AJ2522" i="1" s="1"/>
  <c r="AP2522" i="1" s="1"/>
  <c r="AV2522" i="1" s="1"/>
  <c r="BB2522" i="1" s="1"/>
  <c r="BH2522" i="1" s="1"/>
  <c r="BN2522" i="1" s="1"/>
  <c r="BS2522" i="1" s="1"/>
  <c r="BX2522" i="1" s="1"/>
  <c r="CD2522" i="1" s="1"/>
  <c r="CF2522" i="1" s="1"/>
  <c r="N2528" i="1"/>
  <c r="T2528" i="1" s="1"/>
  <c r="Z2528" i="1" s="1"/>
  <c r="AF2528" i="1" s="1"/>
  <c r="AL2528" i="1" s="1"/>
  <c r="AR2528" i="1" s="1"/>
  <c r="AX2528" i="1" s="1"/>
  <c r="BD2528" i="1" s="1"/>
  <c r="BJ2528" i="1" s="1"/>
  <c r="BP2528" i="1" s="1"/>
  <c r="BU2528" i="1" s="1"/>
  <c r="BZ2528" i="1" s="1"/>
  <c r="CJ2528" i="1" s="1"/>
  <c r="CL2528" i="1" s="1"/>
  <c r="N2546" i="1"/>
  <c r="T2546" i="1" s="1"/>
  <c r="Z2546" i="1" s="1"/>
  <c r="AF2546" i="1" s="1"/>
  <c r="AL2546" i="1" s="1"/>
  <c r="AR2546" i="1" s="1"/>
  <c r="AX2546" i="1" s="1"/>
  <c r="BD2546" i="1" s="1"/>
  <c r="BJ2546" i="1" s="1"/>
  <c r="BP2546" i="1" s="1"/>
  <c r="BU2546" i="1" s="1"/>
  <c r="BZ2546" i="1" s="1"/>
  <c r="CJ2546" i="1" s="1"/>
  <c r="CL2546" i="1" s="1"/>
  <c r="K2545" i="1"/>
  <c r="N2545" i="1" s="1"/>
  <c r="T2545" i="1" s="1"/>
  <c r="Z2545" i="1" s="1"/>
  <c r="AF2545" i="1" s="1"/>
  <c r="AL2545" i="1" s="1"/>
  <c r="AR2545" i="1" s="1"/>
  <c r="AX2545" i="1" s="1"/>
  <c r="BD2545" i="1" s="1"/>
  <c r="BJ2545" i="1" s="1"/>
  <c r="BP2545" i="1" s="1"/>
  <c r="BU2545" i="1" s="1"/>
  <c r="BZ2545" i="1" s="1"/>
  <c r="CJ2545" i="1" s="1"/>
  <c r="CL2545" i="1" s="1"/>
  <c r="L2576" i="1"/>
  <c r="R2576" i="1" s="1"/>
  <c r="X2576" i="1" s="1"/>
  <c r="AD2576" i="1" s="1"/>
  <c r="AJ2576" i="1" s="1"/>
  <c r="AP2576" i="1" s="1"/>
  <c r="AV2576" i="1" s="1"/>
  <c r="BB2576" i="1" s="1"/>
  <c r="BH2576" i="1" s="1"/>
  <c r="BN2576" i="1" s="1"/>
  <c r="BS2576" i="1" s="1"/>
  <c r="BX2576" i="1" s="1"/>
  <c r="CD2576" i="1" s="1"/>
  <c r="CF2576" i="1" s="1"/>
  <c r="F2575" i="1"/>
  <c r="BR2475" i="1"/>
  <c r="L2494" i="1"/>
  <c r="R2494" i="1" s="1"/>
  <c r="X2494" i="1" s="1"/>
  <c r="AD2494" i="1" s="1"/>
  <c r="AJ2494" i="1" s="1"/>
  <c r="AP2494" i="1" s="1"/>
  <c r="AV2494" i="1" s="1"/>
  <c r="BB2494" i="1" s="1"/>
  <c r="BH2494" i="1" s="1"/>
  <c r="BN2494" i="1" s="1"/>
  <c r="BQ2495" i="1"/>
  <c r="BQ2516" i="1"/>
  <c r="M2529" i="1"/>
  <c r="S2529" i="1" s="1"/>
  <c r="Y2529" i="1" s="1"/>
  <c r="AE2529" i="1" s="1"/>
  <c r="AK2529" i="1" s="1"/>
  <c r="AQ2529" i="1" s="1"/>
  <c r="AW2529" i="1" s="1"/>
  <c r="BC2529" i="1" s="1"/>
  <c r="BI2529" i="1" s="1"/>
  <c r="BO2529" i="1" s="1"/>
  <c r="BT2529" i="1" s="1"/>
  <c r="BY2529" i="1" s="1"/>
  <c r="CG2529" i="1" s="1"/>
  <c r="CI2529" i="1" s="1"/>
  <c r="G2528" i="1"/>
  <c r="H2549" i="1"/>
  <c r="N2549" i="1" s="1"/>
  <c r="T2549" i="1" s="1"/>
  <c r="Z2549" i="1" s="1"/>
  <c r="AF2549" i="1" s="1"/>
  <c r="AL2549" i="1" s="1"/>
  <c r="AR2549" i="1" s="1"/>
  <c r="AX2549" i="1" s="1"/>
  <c r="BD2549" i="1" s="1"/>
  <c r="BJ2549" i="1" s="1"/>
  <c r="BP2549" i="1" s="1"/>
  <c r="BU2549" i="1" s="1"/>
  <c r="BZ2549" i="1" s="1"/>
  <c r="CJ2549" i="1" s="1"/>
  <c r="CL2549" i="1" s="1"/>
  <c r="N2550" i="1"/>
  <c r="T2550" i="1" s="1"/>
  <c r="Z2550" i="1" s="1"/>
  <c r="AF2550" i="1" s="1"/>
  <c r="AL2550" i="1" s="1"/>
  <c r="AR2550" i="1" s="1"/>
  <c r="AX2550" i="1" s="1"/>
  <c r="BD2550" i="1" s="1"/>
  <c r="BJ2550" i="1" s="1"/>
  <c r="BP2550" i="1" s="1"/>
  <c r="BU2550" i="1" s="1"/>
  <c r="BZ2550" i="1" s="1"/>
  <c r="CJ2550" i="1" s="1"/>
  <c r="CL2550" i="1" s="1"/>
  <c r="L2500" i="1"/>
  <c r="R2500" i="1" s="1"/>
  <c r="X2500" i="1" s="1"/>
  <c r="AD2500" i="1" s="1"/>
  <c r="AJ2500" i="1" s="1"/>
  <c r="AP2500" i="1" s="1"/>
  <c r="AV2500" i="1" s="1"/>
  <c r="BB2500" i="1" s="1"/>
  <c r="BH2500" i="1" s="1"/>
  <c r="BN2500" i="1" s="1"/>
  <c r="BS2500" i="1" s="1"/>
  <c r="BX2500" i="1" s="1"/>
  <c r="CD2500" i="1" s="1"/>
  <c r="CF2500" i="1" s="1"/>
  <c r="N2504" i="1"/>
  <c r="T2504" i="1" s="1"/>
  <c r="Z2504" i="1" s="1"/>
  <c r="AF2504" i="1" s="1"/>
  <c r="AL2504" i="1" s="1"/>
  <c r="AR2504" i="1" s="1"/>
  <c r="AX2504" i="1" s="1"/>
  <c r="BD2504" i="1" s="1"/>
  <c r="BJ2504" i="1" s="1"/>
  <c r="BP2504" i="1" s="1"/>
  <c r="BU2504" i="1" s="1"/>
  <c r="BZ2504" i="1" s="1"/>
  <c r="CJ2504" i="1" s="1"/>
  <c r="CL2504" i="1" s="1"/>
  <c r="L2511" i="1"/>
  <c r="R2511" i="1" s="1"/>
  <c r="X2511" i="1" s="1"/>
  <c r="AD2511" i="1" s="1"/>
  <c r="AJ2511" i="1" s="1"/>
  <c r="AP2511" i="1" s="1"/>
  <c r="AV2511" i="1" s="1"/>
  <c r="BB2511" i="1" s="1"/>
  <c r="BH2511" i="1" s="1"/>
  <c r="BN2511" i="1" s="1"/>
  <c r="BS2511" i="1" s="1"/>
  <c r="BX2511" i="1" s="1"/>
  <c r="CD2511" i="1" s="1"/>
  <c r="CF2511" i="1" s="1"/>
  <c r="F2508" i="1"/>
  <c r="N2529" i="1"/>
  <c r="T2529" i="1" s="1"/>
  <c r="Z2529" i="1" s="1"/>
  <c r="AF2529" i="1" s="1"/>
  <c r="AL2529" i="1" s="1"/>
  <c r="AR2529" i="1" s="1"/>
  <c r="AX2529" i="1" s="1"/>
  <c r="BD2529" i="1" s="1"/>
  <c r="BJ2529" i="1" s="1"/>
  <c r="BP2529" i="1" s="1"/>
  <c r="BU2529" i="1" s="1"/>
  <c r="BZ2529" i="1" s="1"/>
  <c r="CJ2529" i="1" s="1"/>
  <c r="CL2529" i="1" s="1"/>
  <c r="AI2531" i="1"/>
  <c r="G2545" i="1"/>
  <c r="N2567" i="1"/>
  <c r="T2567" i="1" s="1"/>
  <c r="Z2567" i="1" s="1"/>
  <c r="AF2567" i="1" s="1"/>
  <c r="AL2567" i="1" s="1"/>
  <c r="AR2567" i="1" s="1"/>
  <c r="AX2567" i="1" s="1"/>
  <c r="BD2567" i="1" s="1"/>
  <c r="BJ2567" i="1" s="1"/>
  <c r="BP2567" i="1" s="1"/>
  <c r="BU2567" i="1" s="1"/>
  <c r="BZ2567" i="1" s="1"/>
  <c r="CJ2567" i="1" s="1"/>
  <c r="CL2567" i="1" s="1"/>
  <c r="H2566" i="1"/>
  <c r="N2595" i="1"/>
  <c r="T2595" i="1" s="1"/>
  <c r="Z2595" i="1" s="1"/>
  <c r="AF2595" i="1" s="1"/>
  <c r="AL2595" i="1" s="1"/>
  <c r="AR2595" i="1" s="1"/>
  <c r="AX2595" i="1" s="1"/>
  <c r="BD2595" i="1" s="1"/>
  <c r="BJ2595" i="1" s="1"/>
  <c r="BP2595" i="1" s="1"/>
  <c r="BU2595" i="1" s="1"/>
  <c r="BZ2595" i="1" s="1"/>
  <c r="CJ2595" i="1" s="1"/>
  <c r="CL2595" i="1" s="1"/>
  <c r="H2594" i="1"/>
  <c r="BQ2487" i="1"/>
  <c r="F2499" i="1"/>
  <c r="N2505" i="1"/>
  <c r="T2505" i="1" s="1"/>
  <c r="Z2505" i="1" s="1"/>
  <c r="AF2505" i="1" s="1"/>
  <c r="AL2505" i="1" s="1"/>
  <c r="AR2505" i="1" s="1"/>
  <c r="AX2505" i="1" s="1"/>
  <c r="BD2505" i="1" s="1"/>
  <c r="BJ2505" i="1" s="1"/>
  <c r="BP2505" i="1" s="1"/>
  <c r="BU2505" i="1" s="1"/>
  <c r="BZ2505" i="1" s="1"/>
  <c r="CJ2505" i="1" s="1"/>
  <c r="CL2505" i="1" s="1"/>
  <c r="BR2508" i="1"/>
  <c r="M2524" i="1"/>
  <c r="S2524" i="1" s="1"/>
  <c r="Y2524" i="1" s="1"/>
  <c r="AE2524" i="1" s="1"/>
  <c r="AK2524" i="1" s="1"/>
  <c r="AQ2524" i="1" s="1"/>
  <c r="AW2524" i="1" s="1"/>
  <c r="BC2524" i="1" s="1"/>
  <c r="BI2524" i="1" s="1"/>
  <c r="BO2524" i="1" s="1"/>
  <c r="BT2524" i="1" s="1"/>
  <c r="BY2524" i="1" s="1"/>
  <c r="CG2524" i="1" s="1"/>
  <c r="CI2524" i="1" s="1"/>
  <c r="G2520" i="1"/>
  <c r="M2525" i="1"/>
  <c r="S2525" i="1" s="1"/>
  <c r="Y2525" i="1" s="1"/>
  <c r="AE2525" i="1" s="1"/>
  <c r="AK2525" i="1" s="1"/>
  <c r="AQ2525" i="1" s="1"/>
  <c r="AW2525" i="1" s="1"/>
  <c r="BC2525" i="1" s="1"/>
  <c r="BI2525" i="1" s="1"/>
  <c r="BO2525" i="1" s="1"/>
  <c r="BT2525" i="1" s="1"/>
  <c r="BY2525" i="1" s="1"/>
  <c r="CG2525" i="1" s="1"/>
  <c r="CI2525" i="1" s="1"/>
  <c r="BE2531" i="1"/>
  <c r="L2533" i="1"/>
  <c r="R2533" i="1" s="1"/>
  <c r="X2533" i="1" s="1"/>
  <c r="AD2533" i="1" s="1"/>
  <c r="AJ2533" i="1" s="1"/>
  <c r="AP2533" i="1" s="1"/>
  <c r="AV2533" i="1" s="1"/>
  <c r="BB2533" i="1" s="1"/>
  <c r="BH2533" i="1" s="1"/>
  <c r="BN2533" i="1" s="1"/>
  <c r="BS2533" i="1" s="1"/>
  <c r="BX2533" i="1" s="1"/>
  <c r="CD2533" i="1" s="1"/>
  <c r="CF2533" i="1" s="1"/>
  <c r="F2532" i="1"/>
  <c r="AM2531" i="1"/>
  <c r="BR2531" i="1"/>
  <c r="H2535" i="1"/>
  <c r="N2536" i="1"/>
  <c r="T2536" i="1" s="1"/>
  <c r="Z2536" i="1" s="1"/>
  <c r="AF2536" i="1" s="1"/>
  <c r="AL2536" i="1" s="1"/>
  <c r="AR2536" i="1" s="1"/>
  <c r="AX2536" i="1" s="1"/>
  <c r="BD2536" i="1" s="1"/>
  <c r="BJ2536" i="1" s="1"/>
  <c r="BP2536" i="1" s="1"/>
  <c r="BU2536" i="1" s="1"/>
  <c r="BZ2536" i="1" s="1"/>
  <c r="CJ2536" i="1" s="1"/>
  <c r="CL2536" i="1" s="1"/>
  <c r="M2542" i="1"/>
  <c r="S2542" i="1" s="1"/>
  <c r="Y2542" i="1" s="1"/>
  <c r="AE2542" i="1" s="1"/>
  <c r="AK2542" i="1" s="1"/>
  <c r="AQ2542" i="1" s="1"/>
  <c r="AW2542" i="1" s="1"/>
  <c r="BC2542" i="1" s="1"/>
  <c r="BI2542" i="1" s="1"/>
  <c r="BO2542" i="1" s="1"/>
  <c r="J2541" i="1"/>
  <c r="M2541" i="1" s="1"/>
  <c r="S2541" i="1" s="1"/>
  <c r="Y2541" i="1" s="1"/>
  <c r="AE2541" i="1" s="1"/>
  <c r="AK2541" i="1" s="1"/>
  <c r="AQ2541" i="1" s="1"/>
  <c r="AW2541" i="1" s="1"/>
  <c r="BC2541" i="1" s="1"/>
  <c r="BI2541" i="1" s="1"/>
  <c r="BO2541" i="1" s="1"/>
  <c r="L2543" i="1"/>
  <c r="R2543" i="1" s="1"/>
  <c r="X2543" i="1" s="1"/>
  <c r="AD2543" i="1" s="1"/>
  <c r="AJ2543" i="1" s="1"/>
  <c r="AP2543" i="1" s="1"/>
  <c r="AV2543" i="1" s="1"/>
  <c r="BB2543" i="1" s="1"/>
  <c r="BH2543" i="1" s="1"/>
  <c r="BN2543" i="1" s="1"/>
  <c r="BS2543" i="1" s="1"/>
  <c r="BX2543" i="1" s="1"/>
  <c r="CD2543" i="1" s="1"/>
  <c r="CF2543" i="1" s="1"/>
  <c r="L2545" i="1"/>
  <c r="R2545" i="1" s="1"/>
  <c r="X2545" i="1" s="1"/>
  <c r="AD2545" i="1" s="1"/>
  <c r="AJ2545" i="1" s="1"/>
  <c r="AP2545" i="1" s="1"/>
  <c r="AV2545" i="1" s="1"/>
  <c r="BB2545" i="1" s="1"/>
  <c r="BH2545" i="1" s="1"/>
  <c r="BN2545" i="1" s="1"/>
  <c r="M2549" i="1"/>
  <c r="S2549" i="1" s="1"/>
  <c r="Y2549" i="1" s="1"/>
  <c r="AE2549" i="1" s="1"/>
  <c r="AK2549" i="1" s="1"/>
  <c r="AQ2549" i="1" s="1"/>
  <c r="AW2549" i="1" s="1"/>
  <c r="BC2549" i="1" s="1"/>
  <c r="BI2549" i="1" s="1"/>
  <c r="BO2549" i="1" s="1"/>
  <c r="BT2549" i="1" s="1"/>
  <c r="BY2549" i="1" s="1"/>
  <c r="CG2549" i="1" s="1"/>
  <c r="CI2549" i="1" s="1"/>
  <c r="BR2579" i="1"/>
  <c r="H2608" i="1"/>
  <c r="BQ2499" i="1"/>
  <c r="M2502" i="1"/>
  <c r="S2502" i="1" s="1"/>
  <c r="Y2502" i="1" s="1"/>
  <c r="AE2502" i="1" s="1"/>
  <c r="AK2502" i="1" s="1"/>
  <c r="AQ2502" i="1" s="1"/>
  <c r="AW2502" i="1" s="1"/>
  <c r="BC2502" i="1" s="1"/>
  <c r="BI2502" i="1" s="1"/>
  <c r="BO2502" i="1" s="1"/>
  <c r="BT2502" i="1" s="1"/>
  <c r="BY2502" i="1" s="1"/>
  <c r="CG2502" i="1" s="1"/>
  <c r="CI2502" i="1" s="1"/>
  <c r="G2499" i="1"/>
  <c r="H2508" i="1"/>
  <c r="M2511" i="1"/>
  <c r="S2511" i="1" s="1"/>
  <c r="Y2511" i="1" s="1"/>
  <c r="AE2511" i="1" s="1"/>
  <c r="AK2511" i="1" s="1"/>
  <c r="AQ2511" i="1" s="1"/>
  <c r="AW2511" i="1" s="1"/>
  <c r="BC2511" i="1" s="1"/>
  <c r="BI2511" i="1" s="1"/>
  <c r="BO2511" i="1" s="1"/>
  <c r="BT2511" i="1" s="1"/>
  <c r="BY2511" i="1" s="1"/>
  <c r="CG2511" i="1" s="1"/>
  <c r="CI2511" i="1" s="1"/>
  <c r="BR2520" i="1"/>
  <c r="AU2531" i="1"/>
  <c r="BW2531" i="1"/>
  <c r="F2541" i="1"/>
  <c r="L2541" i="1" s="1"/>
  <c r="R2541" i="1" s="1"/>
  <c r="X2541" i="1" s="1"/>
  <c r="AD2541" i="1" s="1"/>
  <c r="AJ2541" i="1" s="1"/>
  <c r="AP2541" i="1" s="1"/>
  <c r="AV2541" i="1" s="1"/>
  <c r="BB2541" i="1" s="1"/>
  <c r="BH2541" i="1" s="1"/>
  <c r="BN2541" i="1" s="1"/>
  <c r="BS2541" i="1" s="1"/>
  <c r="BX2541" i="1" s="1"/>
  <c r="CD2541" i="1" s="1"/>
  <c r="CF2541" i="1" s="1"/>
  <c r="L2542" i="1"/>
  <c r="R2542" i="1" s="1"/>
  <c r="X2542" i="1" s="1"/>
  <c r="AD2542" i="1" s="1"/>
  <c r="AJ2542" i="1" s="1"/>
  <c r="AP2542" i="1" s="1"/>
  <c r="AV2542" i="1" s="1"/>
  <c r="BB2542" i="1" s="1"/>
  <c r="BH2542" i="1" s="1"/>
  <c r="BN2542" i="1" s="1"/>
  <c r="BS2542" i="1" s="1"/>
  <c r="BX2542" i="1" s="1"/>
  <c r="CD2542" i="1" s="1"/>
  <c r="CF2542" i="1" s="1"/>
  <c r="BR2542" i="1"/>
  <c r="BQ2545" i="1"/>
  <c r="I2554" i="1"/>
  <c r="BR2575" i="1"/>
  <c r="BQ2565" i="1"/>
  <c r="BQ2592" i="1"/>
  <c r="G2532" i="1"/>
  <c r="K2532" i="1"/>
  <c r="BQ2532" i="1"/>
  <c r="BR2545" i="1"/>
  <c r="L2547" i="1"/>
  <c r="R2547" i="1" s="1"/>
  <c r="X2547" i="1" s="1"/>
  <c r="AD2547" i="1" s="1"/>
  <c r="AJ2547" i="1" s="1"/>
  <c r="AP2547" i="1" s="1"/>
  <c r="AV2547" i="1" s="1"/>
  <c r="BB2547" i="1" s="1"/>
  <c r="BH2547" i="1" s="1"/>
  <c r="BN2547" i="1" s="1"/>
  <c r="BS2547" i="1" s="1"/>
  <c r="BX2547" i="1" s="1"/>
  <c r="CD2547" i="1" s="1"/>
  <c r="CF2547" i="1" s="1"/>
  <c r="M2550" i="1"/>
  <c r="S2550" i="1" s="1"/>
  <c r="Y2550" i="1" s="1"/>
  <c r="AE2550" i="1" s="1"/>
  <c r="AK2550" i="1" s="1"/>
  <c r="AQ2550" i="1" s="1"/>
  <c r="AW2550" i="1" s="1"/>
  <c r="BC2550" i="1" s="1"/>
  <c r="BI2550" i="1" s="1"/>
  <c r="BO2550" i="1" s="1"/>
  <c r="BT2550" i="1" s="1"/>
  <c r="BY2550" i="1" s="1"/>
  <c r="CG2550" i="1" s="1"/>
  <c r="CI2550" i="1" s="1"/>
  <c r="N2551" i="1"/>
  <c r="T2551" i="1" s="1"/>
  <c r="Z2551" i="1" s="1"/>
  <c r="AF2551" i="1" s="1"/>
  <c r="AL2551" i="1" s="1"/>
  <c r="AR2551" i="1" s="1"/>
  <c r="AX2551" i="1" s="1"/>
  <c r="BD2551" i="1" s="1"/>
  <c r="BJ2551" i="1" s="1"/>
  <c r="BP2551" i="1" s="1"/>
  <c r="BU2551" i="1" s="1"/>
  <c r="BZ2551" i="1" s="1"/>
  <c r="CJ2551" i="1" s="1"/>
  <c r="CL2551" i="1" s="1"/>
  <c r="F2557" i="1"/>
  <c r="AZ2579" i="1"/>
  <c r="AZ2574" i="1" s="1"/>
  <c r="U2586" i="1"/>
  <c r="N2538" i="1"/>
  <c r="T2538" i="1" s="1"/>
  <c r="Z2538" i="1" s="1"/>
  <c r="AF2538" i="1" s="1"/>
  <c r="AL2538" i="1" s="1"/>
  <c r="AR2538" i="1" s="1"/>
  <c r="AX2538" i="1" s="1"/>
  <c r="BD2538" i="1" s="1"/>
  <c r="BJ2538" i="1" s="1"/>
  <c r="BP2538" i="1" s="1"/>
  <c r="BU2538" i="1" s="1"/>
  <c r="BZ2538" i="1" s="1"/>
  <c r="CJ2538" i="1" s="1"/>
  <c r="CL2538" i="1" s="1"/>
  <c r="N2539" i="1"/>
  <c r="T2539" i="1" s="1"/>
  <c r="Z2539" i="1" s="1"/>
  <c r="AF2539" i="1" s="1"/>
  <c r="AL2539" i="1" s="1"/>
  <c r="AR2539" i="1" s="1"/>
  <c r="AX2539" i="1" s="1"/>
  <c r="BD2539" i="1" s="1"/>
  <c r="BJ2539" i="1" s="1"/>
  <c r="BP2539" i="1" s="1"/>
  <c r="BU2539" i="1" s="1"/>
  <c r="BZ2539" i="1" s="1"/>
  <c r="CJ2539" i="1" s="1"/>
  <c r="CL2539" i="1" s="1"/>
  <c r="L2546" i="1"/>
  <c r="R2546" i="1" s="1"/>
  <c r="X2546" i="1" s="1"/>
  <c r="AD2546" i="1" s="1"/>
  <c r="AJ2546" i="1" s="1"/>
  <c r="AP2546" i="1" s="1"/>
  <c r="AV2546" i="1" s="1"/>
  <c r="BB2546" i="1" s="1"/>
  <c r="BH2546" i="1" s="1"/>
  <c r="BN2546" i="1" s="1"/>
  <c r="BS2546" i="1" s="1"/>
  <c r="BX2546" i="1" s="1"/>
  <c r="CD2546" i="1" s="1"/>
  <c r="CF2546" i="1" s="1"/>
  <c r="L2584" i="1"/>
  <c r="R2584" i="1" s="1"/>
  <c r="X2584" i="1" s="1"/>
  <c r="AD2584" i="1" s="1"/>
  <c r="AJ2584" i="1" s="1"/>
  <c r="AP2584" i="1" s="1"/>
  <c r="AV2584" i="1" s="1"/>
  <c r="BB2584" i="1" s="1"/>
  <c r="BH2584" i="1" s="1"/>
  <c r="BN2584" i="1" s="1"/>
  <c r="BS2584" i="1" s="1"/>
  <c r="BX2584" i="1" s="1"/>
  <c r="CD2584" i="1" s="1"/>
  <c r="CF2584" i="1" s="1"/>
  <c r="F2583" i="1"/>
  <c r="M2584" i="1"/>
  <c r="S2584" i="1" s="1"/>
  <c r="Y2584" i="1" s="1"/>
  <c r="AE2584" i="1" s="1"/>
  <c r="AK2584" i="1" s="1"/>
  <c r="AQ2584" i="1" s="1"/>
  <c r="AW2584" i="1" s="1"/>
  <c r="BC2584" i="1" s="1"/>
  <c r="BI2584" i="1" s="1"/>
  <c r="BO2584" i="1" s="1"/>
  <c r="BT2584" i="1" s="1"/>
  <c r="BY2584" i="1" s="1"/>
  <c r="CG2584" i="1" s="1"/>
  <c r="CI2584" i="1" s="1"/>
  <c r="J2583" i="1"/>
  <c r="L2598" i="1"/>
  <c r="R2598" i="1" s="1"/>
  <c r="X2598" i="1" s="1"/>
  <c r="AD2598" i="1" s="1"/>
  <c r="AJ2598" i="1" s="1"/>
  <c r="AP2598" i="1" s="1"/>
  <c r="AV2598" i="1" s="1"/>
  <c r="BB2598" i="1" s="1"/>
  <c r="BH2598" i="1" s="1"/>
  <c r="BN2598" i="1" s="1"/>
  <c r="BS2598" i="1" s="1"/>
  <c r="BX2598" i="1" s="1"/>
  <c r="CD2598" i="1" s="1"/>
  <c r="CF2598" i="1" s="1"/>
  <c r="L2599" i="1"/>
  <c r="R2599" i="1" s="1"/>
  <c r="X2599" i="1" s="1"/>
  <c r="AD2599" i="1" s="1"/>
  <c r="AJ2599" i="1" s="1"/>
  <c r="AP2599" i="1" s="1"/>
  <c r="AV2599" i="1" s="1"/>
  <c r="BB2599" i="1" s="1"/>
  <c r="BH2599" i="1" s="1"/>
  <c r="BN2599" i="1" s="1"/>
  <c r="BS2599" i="1" s="1"/>
  <c r="BX2599" i="1" s="1"/>
  <c r="CD2599" i="1" s="1"/>
  <c r="CF2599" i="1" s="1"/>
  <c r="M2604" i="1"/>
  <c r="S2604" i="1" s="1"/>
  <c r="Y2604" i="1" s="1"/>
  <c r="AE2604" i="1" s="1"/>
  <c r="AK2604" i="1" s="1"/>
  <c r="AQ2604" i="1" s="1"/>
  <c r="AW2604" i="1" s="1"/>
  <c r="BC2604" i="1" s="1"/>
  <c r="BI2604" i="1" s="1"/>
  <c r="BO2604" i="1" s="1"/>
  <c r="BT2604" i="1" s="1"/>
  <c r="BY2604" i="1" s="1"/>
  <c r="CG2604" i="1" s="1"/>
  <c r="CI2604" i="1" s="1"/>
  <c r="L2611" i="1"/>
  <c r="R2611" i="1" s="1"/>
  <c r="X2611" i="1" s="1"/>
  <c r="AD2611" i="1" s="1"/>
  <c r="AJ2611" i="1" s="1"/>
  <c r="AP2611" i="1" s="1"/>
  <c r="AV2611" i="1" s="1"/>
  <c r="BB2611" i="1" s="1"/>
  <c r="BH2611" i="1" s="1"/>
  <c r="BN2611" i="1" s="1"/>
  <c r="BS2611" i="1" s="1"/>
  <c r="BX2611" i="1" s="1"/>
  <c r="CD2611" i="1" s="1"/>
  <c r="CF2611" i="1" s="1"/>
  <c r="F2610" i="1"/>
  <c r="M2611" i="1"/>
  <c r="S2611" i="1" s="1"/>
  <c r="Y2611" i="1" s="1"/>
  <c r="AE2611" i="1" s="1"/>
  <c r="AK2611" i="1" s="1"/>
  <c r="AQ2611" i="1" s="1"/>
  <c r="AW2611" i="1" s="1"/>
  <c r="BC2611" i="1" s="1"/>
  <c r="BI2611" i="1" s="1"/>
  <c r="BO2611" i="1" s="1"/>
  <c r="BT2611" i="1" s="1"/>
  <c r="BY2611" i="1" s="1"/>
  <c r="CG2611" i="1" s="1"/>
  <c r="CI2611" i="1" s="1"/>
  <c r="J2610" i="1"/>
  <c r="J2609" i="1" s="1"/>
  <c r="J2608" i="1" s="1"/>
  <c r="BR2618" i="1"/>
  <c r="BR2597" i="1"/>
  <c r="BQ2608" i="1"/>
  <c r="G2609" i="1"/>
  <c r="L2619" i="1"/>
  <c r="R2619" i="1" s="1"/>
  <c r="X2619" i="1" s="1"/>
  <c r="AD2619" i="1" s="1"/>
  <c r="AJ2619" i="1" s="1"/>
  <c r="AP2619" i="1" s="1"/>
  <c r="AV2619" i="1" s="1"/>
  <c r="BB2619" i="1" s="1"/>
  <c r="BH2619" i="1" s="1"/>
  <c r="BN2619" i="1" s="1"/>
  <c r="BS2619" i="1" s="1"/>
  <c r="BX2619" i="1" s="1"/>
  <c r="CD2619" i="1" s="1"/>
  <c r="CF2619" i="1" s="1"/>
  <c r="I2618" i="1"/>
  <c r="I2613" i="1" s="1"/>
  <c r="N2580" i="1"/>
  <c r="T2580" i="1" s="1"/>
  <c r="Z2580" i="1" s="1"/>
  <c r="AF2580" i="1" s="1"/>
  <c r="AL2580" i="1" s="1"/>
  <c r="AR2580" i="1" s="1"/>
  <c r="AX2580" i="1" s="1"/>
  <c r="BD2580" i="1" s="1"/>
  <c r="BJ2580" i="1" s="1"/>
  <c r="BP2580" i="1" s="1"/>
  <c r="BU2580" i="1" s="1"/>
  <c r="BZ2580" i="1" s="1"/>
  <c r="CJ2580" i="1" s="1"/>
  <c r="CL2580" i="1" s="1"/>
  <c r="N2581" i="1"/>
  <c r="T2581" i="1" s="1"/>
  <c r="Z2581" i="1" s="1"/>
  <c r="AF2581" i="1" s="1"/>
  <c r="AL2581" i="1" s="1"/>
  <c r="AR2581" i="1" s="1"/>
  <c r="AX2581" i="1" s="1"/>
  <c r="BD2581" i="1" s="1"/>
  <c r="BJ2581" i="1" s="1"/>
  <c r="BP2581" i="1" s="1"/>
  <c r="BU2581" i="1" s="1"/>
  <c r="BZ2581" i="1" s="1"/>
  <c r="CJ2581" i="1" s="1"/>
  <c r="CL2581" i="1" s="1"/>
  <c r="G2588" i="1"/>
  <c r="K2588" i="1"/>
  <c r="BT2602" i="1"/>
  <c r="BY2602" i="1" s="1"/>
  <c r="CG2602" i="1" s="1"/>
  <c r="CI2602" i="1" s="1"/>
  <c r="M2622" i="1"/>
  <c r="S2622" i="1" s="1"/>
  <c r="Y2622" i="1" s="1"/>
  <c r="AE2622" i="1" s="1"/>
  <c r="AK2622" i="1" s="1"/>
  <c r="AQ2622" i="1" s="1"/>
  <c r="AW2622" i="1" s="1"/>
  <c r="BC2622" i="1" s="1"/>
  <c r="BI2622" i="1" s="1"/>
  <c r="BO2622" i="1" s="1"/>
  <c r="BT2622" i="1" s="1"/>
  <c r="BY2622" i="1" s="1"/>
  <c r="CG2622" i="1" s="1"/>
  <c r="CI2622" i="1" s="1"/>
  <c r="F2662" i="1"/>
  <c r="L2663" i="1"/>
  <c r="R2663" i="1" s="1"/>
  <c r="X2663" i="1" s="1"/>
  <c r="AD2663" i="1" s="1"/>
  <c r="AJ2663" i="1" s="1"/>
  <c r="AP2663" i="1" s="1"/>
  <c r="AV2663" i="1" s="1"/>
  <c r="BB2663" i="1" s="1"/>
  <c r="BH2663" i="1" s="1"/>
  <c r="BN2663" i="1" s="1"/>
  <c r="BS2663" i="1" s="1"/>
  <c r="BX2663" i="1" s="1"/>
  <c r="CD2663" i="1" s="1"/>
  <c r="CF2663" i="1" s="1"/>
  <c r="K2610" i="1"/>
  <c r="K2609" i="1" s="1"/>
  <c r="K2608" i="1" s="1"/>
  <c r="BR2610" i="1"/>
  <c r="L2620" i="1"/>
  <c r="R2620" i="1" s="1"/>
  <c r="X2620" i="1" s="1"/>
  <c r="AD2620" i="1" s="1"/>
  <c r="AJ2620" i="1" s="1"/>
  <c r="AP2620" i="1" s="1"/>
  <c r="AV2620" i="1" s="1"/>
  <c r="BB2620" i="1" s="1"/>
  <c r="BH2620" i="1" s="1"/>
  <c r="BN2620" i="1" s="1"/>
  <c r="BS2620" i="1" s="1"/>
  <c r="BX2620" i="1" s="1"/>
  <c r="CD2620" i="1" s="1"/>
  <c r="CF2620" i="1" s="1"/>
  <c r="G2627" i="1"/>
  <c r="N2628" i="1"/>
  <c r="T2628" i="1" s="1"/>
  <c r="Z2628" i="1" s="1"/>
  <c r="AF2628" i="1" s="1"/>
  <c r="AL2628" i="1" s="1"/>
  <c r="AR2628" i="1" s="1"/>
  <c r="AX2628" i="1" s="1"/>
  <c r="BD2628" i="1" s="1"/>
  <c r="BJ2628" i="1" s="1"/>
  <c r="BP2628" i="1" s="1"/>
  <c r="BU2628" i="1" s="1"/>
  <c r="BZ2628" i="1" s="1"/>
  <c r="CJ2628" i="1" s="1"/>
  <c r="CL2628" i="1" s="1"/>
  <c r="M2662" i="1"/>
  <c r="S2662" i="1" s="1"/>
  <c r="Y2662" i="1" s="1"/>
  <c r="AE2662" i="1" s="1"/>
  <c r="AK2662" i="1" s="1"/>
  <c r="AQ2662" i="1" s="1"/>
  <c r="AW2662" i="1" s="1"/>
  <c r="BC2662" i="1" s="1"/>
  <c r="BI2662" i="1" s="1"/>
  <c r="BO2662" i="1" s="1"/>
  <c r="BT2662" i="1" s="1"/>
  <c r="BY2662" i="1" s="1"/>
  <c r="CG2662" i="1" s="1"/>
  <c r="CI2662" i="1" s="1"/>
  <c r="I2640" i="1"/>
  <c r="S2640" i="1"/>
  <c r="Y2640" i="1" s="1"/>
  <c r="AE2640" i="1" s="1"/>
  <c r="AK2640" i="1" s="1"/>
  <c r="AQ2640" i="1" s="1"/>
  <c r="AW2640" i="1" s="1"/>
  <c r="BC2640" i="1" s="1"/>
  <c r="BI2640" i="1" s="1"/>
  <c r="BO2640" i="1" s="1"/>
  <c r="BT2640" i="1" s="1"/>
  <c r="BY2640" i="1" s="1"/>
  <c r="CG2640" i="1" s="1"/>
  <c r="CI2640" i="1" s="1"/>
  <c r="BQ2639" i="1"/>
  <c r="M2663" i="1"/>
  <c r="S2663" i="1" s="1"/>
  <c r="Y2663" i="1" s="1"/>
  <c r="AE2663" i="1" s="1"/>
  <c r="AK2663" i="1" s="1"/>
  <c r="AQ2663" i="1" s="1"/>
  <c r="AW2663" i="1" s="1"/>
  <c r="BC2663" i="1" s="1"/>
  <c r="BI2663" i="1" s="1"/>
  <c r="BO2663" i="1" s="1"/>
  <c r="BT2663" i="1" s="1"/>
  <c r="BY2663" i="1" s="1"/>
  <c r="CG2663" i="1" s="1"/>
  <c r="CI2663" i="1" s="1"/>
  <c r="H2667" i="1"/>
  <c r="L2673" i="1"/>
  <c r="R2673" i="1" s="1"/>
  <c r="X2673" i="1" s="1"/>
  <c r="AD2673" i="1" s="1"/>
  <c r="AJ2673" i="1" s="1"/>
  <c r="AP2673" i="1" s="1"/>
  <c r="AV2673" i="1" s="1"/>
  <c r="BB2673" i="1" s="1"/>
  <c r="BH2673" i="1" s="1"/>
  <c r="BN2673" i="1" s="1"/>
  <c r="BS2673" i="1" s="1"/>
  <c r="BX2673" i="1" s="1"/>
  <c r="CD2673" i="1" s="1"/>
  <c r="CF2673" i="1" s="1"/>
  <c r="L2672" i="1"/>
  <c r="R2672" i="1" s="1"/>
  <c r="X2672" i="1" s="1"/>
  <c r="AD2672" i="1" s="1"/>
  <c r="AJ2672" i="1" s="1"/>
  <c r="AP2672" i="1" s="1"/>
  <c r="AV2672" i="1" s="1"/>
  <c r="BB2672" i="1" s="1"/>
  <c r="BH2672" i="1" s="1"/>
  <c r="BN2672" i="1" s="1"/>
  <c r="BS2672" i="1" s="1"/>
  <c r="BX2672" i="1" s="1"/>
  <c r="CD2672" i="1" s="1"/>
  <c r="CF2672" i="1" s="1"/>
  <c r="BP2685" i="1"/>
  <c r="BU2685" i="1" s="1"/>
  <c r="BZ2685" i="1" s="1"/>
  <c r="CJ2685" i="1" s="1"/>
  <c r="CL2685" i="1" s="1"/>
  <c r="BM2684" i="1"/>
  <c r="BP2684" i="1" s="1"/>
  <c r="BU2684" i="1" s="1"/>
  <c r="BZ2684" i="1" s="1"/>
  <c r="CJ2684" i="1" s="1"/>
  <c r="CL2684" i="1" s="1"/>
  <c r="AL2676" i="1"/>
  <c r="AR2676" i="1" s="1"/>
  <c r="AX2676" i="1" s="1"/>
  <c r="BD2676" i="1" s="1"/>
  <c r="BJ2676" i="1" s="1"/>
  <c r="BP2676" i="1" s="1"/>
  <c r="BU2676" i="1" s="1"/>
  <c r="BZ2676" i="1" s="1"/>
  <c r="CJ2676" i="1" s="1"/>
  <c r="CL2676" i="1" s="1"/>
  <c r="L2678" i="1"/>
  <c r="R2678" i="1" s="1"/>
  <c r="X2678" i="1" s="1"/>
  <c r="AD2678" i="1" s="1"/>
  <c r="AJ2678" i="1" s="1"/>
  <c r="AP2678" i="1" s="1"/>
  <c r="AV2678" i="1" s="1"/>
  <c r="BB2678" i="1" s="1"/>
  <c r="BH2678" i="1" s="1"/>
  <c r="BN2678" i="1" s="1"/>
  <c r="BS2678" i="1" s="1"/>
  <c r="BX2678" i="1" s="1"/>
  <c r="CD2678" i="1" s="1"/>
  <c r="CF2678" i="1" s="1"/>
  <c r="L2679" i="1"/>
  <c r="R2679" i="1" s="1"/>
  <c r="X2679" i="1" s="1"/>
  <c r="AD2679" i="1" s="1"/>
  <c r="AJ2679" i="1" s="1"/>
  <c r="AP2679" i="1" s="1"/>
  <c r="AV2679" i="1" s="1"/>
  <c r="BB2679" i="1" s="1"/>
  <c r="BH2679" i="1" s="1"/>
  <c r="BN2679" i="1" s="1"/>
  <c r="BS2679" i="1" s="1"/>
  <c r="BX2679" i="1" s="1"/>
  <c r="CD2679" i="1" s="1"/>
  <c r="CF2679" i="1" s="1"/>
  <c r="M2688" i="1"/>
  <c r="S2688" i="1" s="1"/>
  <c r="Y2688" i="1" s="1"/>
  <c r="AE2688" i="1" s="1"/>
  <c r="AK2688" i="1" s="1"/>
  <c r="AQ2688" i="1" s="1"/>
  <c r="AW2688" i="1" s="1"/>
  <c r="BC2688" i="1" s="1"/>
  <c r="BI2688" i="1" s="1"/>
  <c r="BO2688" i="1" s="1"/>
  <c r="BT2688" i="1" s="1"/>
  <c r="BY2688" i="1" s="1"/>
  <c r="CG2688" i="1" s="1"/>
  <c r="CI2688" i="1" s="1"/>
  <c r="G2687" i="1"/>
  <c r="N2688" i="1"/>
  <c r="T2688" i="1" s="1"/>
  <c r="Z2688" i="1" s="1"/>
  <c r="AF2688" i="1" s="1"/>
  <c r="AL2688" i="1" s="1"/>
  <c r="AR2688" i="1" s="1"/>
  <c r="AX2688" i="1" s="1"/>
  <c r="BD2688" i="1" s="1"/>
  <c r="BJ2688" i="1" s="1"/>
  <c r="BP2688" i="1" s="1"/>
  <c r="BU2688" i="1" s="1"/>
  <c r="BZ2688" i="1" s="1"/>
  <c r="CJ2688" i="1" s="1"/>
  <c r="CL2688" i="1" s="1"/>
  <c r="BR2687" i="1"/>
  <c r="L2691" i="1"/>
  <c r="R2691" i="1" s="1"/>
  <c r="X2691" i="1" s="1"/>
  <c r="AD2691" i="1" s="1"/>
  <c r="AJ2691" i="1" s="1"/>
  <c r="AP2691" i="1" s="1"/>
  <c r="AV2691" i="1" s="1"/>
  <c r="BB2691" i="1" s="1"/>
  <c r="BH2691" i="1" s="1"/>
  <c r="BN2691" i="1" s="1"/>
  <c r="BS2691" i="1" s="1"/>
  <c r="BX2691" i="1" s="1"/>
  <c r="CD2691" i="1" s="1"/>
  <c r="CF2691" i="1" s="1"/>
  <c r="K2693" i="1"/>
  <c r="G2693" i="1"/>
  <c r="F2696" i="1"/>
  <c r="N2702" i="1"/>
  <c r="T2702" i="1" s="1"/>
  <c r="Z2702" i="1" s="1"/>
  <c r="AF2702" i="1" s="1"/>
  <c r="AL2702" i="1" s="1"/>
  <c r="AR2702" i="1" s="1"/>
  <c r="AX2702" i="1" s="1"/>
  <c r="BD2702" i="1" s="1"/>
  <c r="BJ2702" i="1" s="1"/>
  <c r="BP2702" i="1" s="1"/>
  <c r="BU2702" i="1" s="1"/>
  <c r="BZ2702" i="1" s="1"/>
  <c r="CJ2702" i="1" s="1"/>
  <c r="CL2702" i="1" s="1"/>
  <c r="H2701" i="1"/>
  <c r="M2706" i="1"/>
  <c r="S2706" i="1" s="1"/>
  <c r="Y2706" i="1" s="1"/>
  <c r="AE2706" i="1" s="1"/>
  <c r="AK2706" i="1" s="1"/>
  <c r="AQ2706" i="1" s="1"/>
  <c r="AW2706" i="1" s="1"/>
  <c r="BC2706" i="1" s="1"/>
  <c r="BI2706" i="1" s="1"/>
  <c r="BO2706" i="1" s="1"/>
  <c r="BT2706" i="1" s="1"/>
  <c r="BY2706" i="1" s="1"/>
  <c r="CG2706" i="1" s="1"/>
  <c r="CI2706" i="1" s="1"/>
  <c r="G2705" i="1"/>
  <c r="BR2700" i="1"/>
  <c r="BL1742" i="1" l="1"/>
  <c r="K1713" i="1"/>
  <c r="K1712" i="1" s="1"/>
  <c r="M1265" i="1"/>
  <c r="S1265" i="1" s="1"/>
  <c r="Y1265" i="1" s="1"/>
  <c r="AE1265" i="1" s="1"/>
  <c r="AK1265" i="1" s="1"/>
  <c r="AQ1265" i="1" s="1"/>
  <c r="AW1265" i="1" s="1"/>
  <c r="BC1265" i="1" s="1"/>
  <c r="BI1265" i="1" s="1"/>
  <c r="BO1265" i="1" s="1"/>
  <c r="BT1265" i="1" s="1"/>
  <c r="BY1265" i="1" s="1"/>
  <c r="CG1265" i="1" s="1"/>
  <c r="AY1761" i="1"/>
  <c r="BB1761" i="1" s="1"/>
  <c r="BH1761" i="1" s="1"/>
  <c r="BN1761" i="1" s="1"/>
  <c r="BS1761" i="1" s="1"/>
  <c r="BX1761" i="1" s="1"/>
  <c r="CD1761" i="1" s="1"/>
  <c r="BL482" i="1"/>
  <c r="I113" i="1"/>
  <c r="AB1713" i="1"/>
  <c r="AB1712" i="1" s="1"/>
  <c r="V2214" i="1"/>
  <c r="V2213" i="1" s="1"/>
  <c r="AN2098" i="1"/>
  <c r="G1342" i="1"/>
  <c r="S222" i="1"/>
  <c r="Y222" i="1" s="1"/>
  <c r="AE222" i="1" s="1"/>
  <c r="AK222" i="1" s="1"/>
  <c r="AQ222" i="1" s="1"/>
  <c r="AW222" i="1" s="1"/>
  <c r="BC222" i="1" s="1"/>
  <c r="BI222" i="1" s="1"/>
  <c r="BO222" i="1" s="1"/>
  <c r="BT222" i="1" s="1"/>
  <c r="BY222" i="1" s="1"/>
  <c r="CG222" i="1" s="1"/>
  <c r="CI222" i="1" s="1"/>
  <c r="H2694" i="1"/>
  <c r="H2693" i="1" s="1"/>
  <c r="N2693" i="1" s="1"/>
  <c r="T2693" i="1" s="1"/>
  <c r="Z2693" i="1" s="1"/>
  <c r="AF2693" i="1" s="1"/>
  <c r="AL2693" i="1" s="1"/>
  <c r="AR2693" i="1" s="1"/>
  <c r="AX2693" i="1" s="1"/>
  <c r="BD2693" i="1" s="1"/>
  <c r="BJ2693" i="1" s="1"/>
  <c r="BP2693" i="1" s="1"/>
  <c r="BU2693" i="1" s="1"/>
  <c r="BZ2693" i="1" s="1"/>
  <c r="CJ2693" i="1" s="1"/>
  <c r="CL2693" i="1" s="1"/>
  <c r="BQ2356" i="1"/>
  <c r="BK1982" i="1"/>
  <c r="P200" i="1"/>
  <c r="U183" i="1"/>
  <c r="G2597" i="1"/>
  <c r="M2601" i="1"/>
  <c r="S2601" i="1" s="1"/>
  <c r="Y2601" i="1" s="1"/>
  <c r="AE2601" i="1" s="1"/>
  <c r="AK2601" i="1" s="1"/>
  <c r="AQ2601" i="1" s="1"/>
  <c r="AW2601" i="1" s="1"/>
  <c r="BC2601" i="1" s="1"/>
  <c r="BI2601" i="1" s="1"/>
  <c r="BO2601" i="1" s="1"/>
  <c r="BT2601" i="1" s="1"/>
  <c r="BY2601" i="1" s="1"/>
  <c r="CG2601" i="1" s="1"/>
  <c r="CI2601" i="1" s="1"/>
  <c r="AM2152" i="1"/>
  <c r="N1459" i="1"/>
  <c r="T1459" i="1" s="1"/>
  <c r="Z1459" i="1" s="1"/>
  <c r="AF1459" i="1" s="1"/>
  <c r="AL1459" i="1" s="1"/>
  <c r="AR1459" i="1" s="1"/>
  <c r="AX1459" i="1" s="1"/>
  <c r="BD1459" i="1" s="1"/>
  <c r="BJ1459" i="1" s="1"/>
  <c r="H1450" i="1"/>
  <c r="N1450" i="1" s="1"/>
  <c r="T1450" i="1" s="1"/>
  <c r="Z1450" i="1" s="1"/>
  <c r="AF1450" i="1" s="1"/>
  <c r="AL1450" i="1" s="1"/>
  <c r="J19" i="1"/>
  <c r="J18" i="1" s="1"/>
  <c r="P2224" i="1"/>
  <c r="S2224" i="1" s="1"/>
  <c r="Y2224" i="1" s="1"/>
  <c r="AE2224" i="1" s="1"/>
  <c r="AK2224" i="1" s="1"/>
  <c r="AQ2224" i="1" s="1"/>
  <c r="AW2224" i="1" s="1"/>
  <c r="BC2224" i="1" s="1"/>
  <c r="BI2224" i="1" s="1"/>
  <c r="BO2224" i="1" s="1"/>
  <c r="S2225" i="1"/>
  <c r="Y2225" i="1" s="1"/>
  <c r="AE2225" i="1" s="1"/>
  <c r="AK2225" i="1" s="1"/>
  <c r="AQ2225" i="1" s="1"/>
  <c r="AW2225" i="1" s="1"/>
  <c r="BC2225" i="1" s="1"/>
  <c r="BI2225" i="1" s="1"/>
  <c r="BO2225" i="1" s="1"/>
  <c r="BT2225" i="1" s="1"/>
  <c r="BY2225" i="1" s="1"/>
  <c r="CG2225" i="1" s="1"/>
  <c r="CI2225" i="1" s="1"/>
  <c r="M64" i="1"/>
  <c r="S64" i="1" s="1"/>
  <c r="Y64" i="1" s="1"/>
  <c r="AE64" i="1" s="1"/>
  <c r="AK64" i="1" s="1"/>
  <c r="AQ64" i="1" s="1"/>
  <c r="AW64" i="1" s="1"/>
  <c r="BC64" i="1" s="1"/>
  <c r="BI64" i="1" s="1"/>
  <c r="BO64" i="1" s="1"/>
  <c r="BT64" i="1" s="1"/>
  <c r="BY64" i="1" s="1"/>
  <c r="CG64" i="1" s="1"/>
  <c r="CI64" i="1" s="1"/>
  <c r="G63" i="1"/>
  <c r="O1422" i="1"/>
  <c r="BZ1013" i="1"/>
  <c r="CJ1013" i="1" s="1"/>
  <c r="CL1013" i="1" s="1"/>
  <c r="BW1012" i="1"/>
  <c r="BZ1012" i="1" s="1"/>
  <c r="CJ1012" i="1" s="1"/>
  <c r="CL1012" i="1" s="1"/>
  <c r="CA84" i="1"/>
  <c r="CA83" i="1" s="1"/>
  <c r="G805" i="1"/>
  <c r="M805" i="1" s="1"/>
  <c r="M806" i="1"/>
  <c r="S806" i="1" s="1"/>
  <c r="Y806" i="1" s="1"/>
  <c r="AE806" i="1" s="1"/>
  <c r="AK806" i="1" s="1"/>
  <c r="AQ806" i="1" s="1"/>
  <c r="AW806" i="1" s="1"/>
  <c r="BC806" i="1" s="1"/>
  <c r="BI806" i="1" s="1"/>
  <c r="BO806" i="1" s="1"/>
  <c r="BT806" i="1" s="1"/>
  <c r="BY806" i="1" s="1"/>
  <c r="CG806" i="1" s="1"/>
  <c r="CI806" i="1" s="1"/>
  <c r="U422" i="1"/>
  <c r="BL2098" i="1"/>
  <c r="AO1424" i="1"/>
  <c r="AB1418" i="1"/>
  <c r="AE1418" i="1" s="1"/>
  <c r="AK1418" i="1" s="1"/>
  <c r="AQ1418" i="1" s="1"/>
  <c r="AW1418" i="1" s="1"/>
  <c r="BC1418" i="1" s="1"/>
  <c r="BI1418" i="1" s="1"/>
  <c r="BO1418" i="1" s="1"/>
  <c r="BT1418" i="1" s="1"/>
  <c r="BY1418" i="1" s="1"/>
  <c r="CG1418" i="1" s="1"/>
  <c r="AZ2006" i="1"/>
  <c r="AI1422" i="1"/>
  <c r="AT422" i="1"/>
  <c r="AA672" i="1"/>
  <c r="AA650" i="1" s="1"/>
  <c r="W183" i="1"/>
  <c r="L1673" i="1"/>
  <c r="R1673" i="1" s="1"/>
  <c r="AS1044" i="1"/>
  <c r="AI1742" i="1"/>
  <c r="AG482" i="1"/>
  <c r="CK291" i="1"/>
  <c r="CK290" i="1" s="1"/>
  <c r="AB2322" i="1"/>
  <c r="CB1766" i="1"/>
  <c r="CB1765" i="1" s="1"/>
  <c r="BW2214" i="1"/>
  <c r="G780" i="1"/>
  <c r="F2133" i="1"/>
  <c r="BV2181" i="1"/>
  <c r="AG2152" i="1"/>
  <c r="BR1372" i="1"/>
  <c r="L514" i="1"/>
  <c r="R514" i="1" s="1"/>
  <c r="X514" i="1" s="1"/>
  <c r="AD514" i="1" s="1"/>
  <c r="AJ514" i="1" s="1"/>
  <c r="AP514" i="1" s="1"/>
  <c r="AV514" i="1" s="1"/>
  <c r="BB514" i="1" s="1"/>
  <c r="BH514" i="1" s="1"/>
  <c r="BN514" i="1" s="1"/>
  <c r="BS514" i="1" s="1"/>
  <c r="BX514" i="1" s="1"/>
  <c r="CD514" i="1" s="1"/>
  <c r="CF514" i="1" s="1"/>
  <c r="AI160" i="1"/>
  <c r="AI132" i="1" s="1"/>
  <c r="BR18" i="1"/>
  <c r="BA627" i="1"/>
  <c r="M189" i="1"/>
  <c r="AM267" i="1"/>
  <c r="AM266" i="1" s="1"/>
  <c r="CK243" i="1"/>
  <c r="CK242" i="1" s="1"/>
  <c r="AO734" i="1"/>
  <c r="BE482" i="1"/>
  <c r="BW422" i="1"/>
  <c r="P482" i="1"/>
  <c r="CA1982" i="1"/>
  <c r="CA1742" i="1"/>
  <c r="AM1913" i="1"/>
  <c r="AP1913" i="1" s="1"/>
  <c r="AV1913" i="1" s="1"/>
  <c r="BB1913" i="1" s="1"/>
  <c r="BH1913" i="1" s="1"/>
  <c r="BN1913" i="1" s="1"/>
  <c r="AM422" i="1"/>
  <c r="AA1713" i="1"/>
  <c r="AA1712" i="1" s="1"/>
  <c r="BS1373" i="1"/>
  <c r="BX1373" i="1" s="1"/>
  <c r="CD1373" i="1" s="1"/>
  <c r="CF1373" i="1" s="1"/>
  <c r="AN769" i="1"/>
  <c r="AS872" i="1"/>
  <c r="CB422" i="1"/>
  <c r="AI422" i="1"/>
  <c r="BA1121" i="1"/>
  <c r="BD1121" i="1" s="1"/>
  <c r="BJ1121" i="1" s="1"/>
  <c r="BP1121" i="1" s="1"/>
  <c r="BU1121" i="1" s="1"/>
  <c r="BZ1121" i="1" s="1"/>
  <c r="CJ1121" i="1" s="1"/>
  <c r="CL1121" i="1" s="1"/>
  <c r="BK1742" i="1"/>
  <c r="F1237" i="1"/>
  <c r="L1237" i="1" s="1"/>
  <c r="R1237" i="1" s="1"/>
  <c r="X1237" i="1" s="1"/>
  <c r="AD1237" i="1" s="1"/>
  <c r="AJ1237" i="1" s="1"/>
  <c r="AP1237" i="1" s="1"/>
  <c r="AV1237" i="1" s="1"/>
  <c r="BB1237" i="1" s="1"/>
  <c r="BH1237" i="1" s="1"/>
  <c r="BN1237" i="1" s="1"/>
  <c r="BS1237" i="1" s="1"/>
  <c r="BX1237" i="1" s="1"/>
  <c r="CD1237" i="1" s="1"/>
  <c r="CF1237" i="1" s="1"/>
  <c r="AB1422" i="1"/>
  <c r="M490" i="1"/>
  <c r="S490" i="1" s="1"/>
  <c r="Y490" i="1" s="1"/>
  <c r="AE490" i="1" s="1"/>
  <c r="AK490" i="1" s="1"/>
  <c r="AQ490" i="1" s="1"/>
  <c r="AW490" i="1" s="1"/>
  <c r="BC490" i="1" s="1"/>
  <c r="BI490" i="1" s="1"/>
  <c r="BO490" i="1" s="1"/>
  <c r="BT490" i="1" s="1"/>
  <c r="BY490" i="1" s="1"/>
  <c r="CG490" i="1" s="1"/>
  <c r="CI490" i="1" s="1"/>
  <c r="AS1883" i="1"/>
  <c r="T1513" i="1"/>
  <c r="Z1513" i="1" s="1"/>
  <c r="AF1513" i="1" s="1"/>
  <c r="AL1513" i="1" s="1"/>
  <c r="AR1513" i="1" s="1"/>
  <c r="AX1513" i="1" s="1"/>
  <c r="BD1513" i="1" s="1"/>
  <c r="BJ1513" i="1" s="1"/>
  <c r="BP1513" i="1" s="1"/>
  <c r="BU1513" i="1" s="1"/>
  <c r="BZ1513" i="1" s="1"/>
  <c r="CJ1513" i="1" s="1"/>
  <c r="AB672" i="1"/>
  <c r="AB650" i="1" s="1"/>
  <c r="J2357" i="1"/>
  <c r="M2357" i="1" s="1"/>
  <c r="S2357" i="1" s="1"/>
  <c r="Y2357" i="1" s="1"/>
  <c r="AE2357" i="1" s="1"/>
  <c r="AK2357" i="1" s="1"/>
  <c r="AQ2357" i="1" s="1"/>
  <c r="AW2357" i="1" s="1"/>
  <c r="BC2357" i="1" s="1"/>
  <c r="BI2357" i="1" s="1"/>
  <c r="BO2357" i="1" s="1"/>
  <c r="BT2357" i="1" s="1"/>
  <c r="BY2357" i="1" s="1"/>
  <c r="CG2357" i="1" s="1"/>
  <c r="CI2357" i="1" s="1"/>
  <c r="BG1179" i="1"/>
  <c r="AO553" i="1"/>
  <c r="AB422" i="1"/>
  <c r="W2214" i="1"/>
  <c r="W2213" i="1" s="1"/>
  <c r="BT1129" i="1"/>
  <c r="BY1129" i="1" s="1"/>
  <c r="CG1129" i="1" s="1"/>
  <c r="CI1129" i="1" s="1"/>
  <c r="BL2152" i="1"/>
  <c r="BM1766" i="1"/>
  <c r="BM1765" i="1" s="1"/>
  <c r="AG1742" i="1"/>
  <c r="M1941" i="1"/>
  <c r="S1941" i="1" s="1"/>
  <c r="Y1941" i="1" s="1"/>
  <c r="AE1941" i="1" s="1"/>
  <c r="AK1941" i="1" s="1"/>
  <c r="AQ1941" i="1" s="1"/>
  <c r="AW1941" i="1" s="1"/>
  <c r="BC1941" i="1" s="1"/>
  <c r="BI1941" i="1" s="1"/>
  <c r="BO1941" i="1" s="1"/>
  <c r="BT1941" i="1" s="1"/>
  <c r="BY1941" i="1" s="1"/>
  <c r="CG1941" i="1" s="1"/>
  <c r="CI1941" i="1" s="1"/>
  <c r="W1742" i="1"/>
  <c r="BA1761" i="1"/>
  <c r="BD1761" i="1" s="1"/>
  <c r="BJ1761" i="1" s="1"/>
  <c r="BP1761" i="1" s="1"/>
  <c r="BU1761" i="1" s="1"/>
  <c r="BZ1761" i="1" s="1"/>
  <c r="CJ1761" i="1" s="1"/>
  <c r="BK627" i="1"/>
  <c r="BH559" i="1"/>
  <c r="BN559" i="1" s="1"/>
  <c r="BS559" i="1" s="1"/>
  <c r="BX559" i="1" s="1"/>
  <c r="CD559" i="1" s="1"/>
  <c r="CF559" i="1" s="1"/>
  <c r="AY672" i="1"/>
  <c r="CK160" i="1"/>
  <c r="CK132" i="1" s="1"/>
  <c r="N1100" i="1"/>
  <c r="T1100" i="1" s="1"/>
  <c r="Z1100" i="1" s="1"/>
  <c r="AF1100" i="1" s="1"/>
  <c r="AL1100" i="1" s="1"/>
  <c r="AR1100" i="1" s="1"/>
  <c r="AX1100" i="1" s="1"/>
  <c r="BD1100" i="1" s="1"/>
  <c r="BJ1100" i="1" s="1"/>
  <c r="BP1100" i="1" s="1"/>
  <c r="BU1100" i="1" s="1"/>
  <c r="BZ1100" i="1" s="1"/>
  <c r="CJ1100" i="1" s="1"/>
  <c r="CL1100" i="1" s="1"/>
  <c r="U495" i="1"/>
  <c r="U160" i="1"/>
  <c r="W1713" i="1"/>
  <c r="W1712" i="1" s="1"/>
  <c r="S2398" i="1"/>
  <c r="Y2398" i="1" s="1"/>
  <c r="AE2398" i="1" s="1"/>
  <c r="AK2398" i="1" s="1"/>
  <c r="AQ2398" i="1" s="1"/>
  <c r="AW2398" i="1" s="1"/>
  <c r="BC2398" i="1" s="1"/>
  <c r="BI2398" i="1" s="1"/>
  <c r="BO2398" i="1" s="1"/>
  <c r="BT2398" i="1" s="1"/>
  <c r="BY2398" i="1" s="1"/>
  <c r="CG2398" i="1" s="1"/>
  <c r="CI2398" i="1" s="1"/>
  <c r="AP1489" i="1"/>
  <c r="AV1489" i="1" s="1"/>
  <c r="BB1489" i="1" s="1"/>
  <c r="BH1489" i="1" s="1"/>
  <c r="BN1489" i="1" s="1"/>
  <c r="BS1489" i="1" s="1"/>
  <c r="BX1489" i="1" s="1"/>
  <c r="CD1489" i="1" s="1"/>
  <c r="L2571" i="1"/>
  <c r="R2571" i="1" s="1"/>
  <c r="X2571" i="1" s="1"/>
  <c r="AD2571" i="1" s="1"/>
  <c r="AJ2571" i="1" s="1"/>
  <c r="AP2571" i="1" s="1"/>
  <c r="AV2571" i="1" s="1"/>
  <c r="BB2571" i="1" s="1"/>
  <c r="BH2571" i="1" s="1"/>
  <c r="BN2571" i="1" s="1"/>
  <c r="BS2571" i="1" s="1"/>
  <c r="BX2571" i="1" s="1"/>
  <c r="CD2571" i="1" s="1"/>
  <c r="CF2571" i="1" s="1"/>
  <c r="CA2036" i="1"/>
  <c r="M2177" i="1"/>
  <c r="S2177" i="1" s="1"/>
  <c r="Y2177" i="1" s="1"/>
  <c r="AE2177" i="1" s="1"/>
  <c r="AK2177" i="1" s="1"/>
  <c r="AQ2177" i="1" s="1"/>
  <c r="AW2177" i="1" s="1"/>
  <c r="BC2177" i="1" s="1"/>
  <c r="BI2177" i="1" s="1"/>
  <c r="BO2177" i="1" s="1"/>
  <c r="BT2177" i="1" s="1"/>
  <c r="BY2177" i="1" s="1"/>
  <c r="CG2177" i="1" s="1"/>
  <c r="CI2177" i="1" s="1"/>
  <c r="Q1737" i="1"/>
  <c r="AC1742" i="1"/>
  <c r="T831" i="1"/>
  <c r="Z831" i="1" s="1"/>
  <c r="AF831" i="1" s="1"/>
  <c r="AL831" i="1" s="1"/>
  <c r="AR831" i="1" s="1"/>
  <c r="AX831" i="1" s="1"/>
  <c r="BD831" i="1" s="1"/>
  <c r="BJ831" i="1" s="1"/>
  <c r="BP831" i="1" s="1"/>
  <c r="BU831" i="1" s="1"/>
  <c r="BZ831" i="1" s="1"/>
  <c r="CJ831" i="1" s="1"/>
  <c r="AZ1044" i="1"/>
  <c r="CA627" i="1"/>
  <c r="AY84" i="1"/>
  <c r="AY83" i="1" s="1"/>
  <c r="CM672" i="1"/>
  <c r="CM650" i="1" s="1"/>
  <c r="CK2098" i="1"/>
  <c r="BK2152" i="1"/>
  <c r="BE1982" i="1"/>
  <c r="U1044" i="1"/>
  <c r="Q769" i="1"/>
  <c r="CC422" i="1"/>
  <c r="CB495" i="1"/>
  <c r="O1742" i="1"/>
  <c r="AG1982" i="1"/>
  <c r="O1297" i="1"/>
  <c r="AH2564" i="1"/>
  <c r="BE1766" i="1"/>
  <c r="BE1765" i="1" s="1"/>
  <c r="BF1766" i="1"/>
  <c r="BF1765" i="1" s="1"/>
  <c r="AU267" i="1"/>
  <c r="AU266" i="1" s="1"/>
  <c r="L453" i="1"/>
  <c r="R453" i="1" s="1"/>
  <c r="X453" i="1" s="1"/>
  <c r="AD453" i="1" s="1"/>
  <c r="AJ453" i="1" s="1"/>
  <c r="AP453" i="1" s="1"/>
  <c r="AV453" i="1" s="1"/>
  <c r="BB453" i="1" s="1"/>
  <c r="BH453" i="1" s="1"/>
  <c r="BN453" i="1" s="1"/>
  <c r="BS453" i="1" s="1"/>
  <c r="BX453" i="1" s="1"/>
  <c r="CD453" i="1" s="1"/>
  <c r="CF453" i="1" s="1"/>
  <c r="BF2356" i="1"/>
  <c r="BL1179" i="1"/>
  <c r="BL1162" i="1" s="1"/>
  <c r="BA1044" i="1"/>
  <c r="L2433" i="1"/>
  <c r="R2433" i="1" s="1"/>
  <c r="X2433" i="1" s="1"/>
  <c r="AD2433" i="1" s="1"/>
  <c r="AJ2433" i="1" s="1"/>
  <c r="AP2433" i="1" s="1"/>
  <c r="AV2433" i="1" s="1"/>
  <c r="BB2433" i="1" s="1"/>
  <c r="BH2433" i="1" s="1"/>
  <c r="BN2433" i="1" s="1"/>
  <c r="BS2433" i="1" s="1"/>
  <c r="BX2433" i="1" s="1"/>
  <c r="CD2433" i="1" s="1"/>
  <c r="CF2433" i="1" s="1"/>
  <c r="L2557" i="1"/>
  <c r="AN2214" i="1"/>
  <c r="AN2213" i="1" s="1"/>
  <c r="AO1982" i="1"/>
  <c r="I1422" i="1"/>
  <c r="AB1044" i="1"/>
  <c r="BA672" i="1"/>
  <c r="BA650" i="1" s="1"/>
  <c r="AB183" i="1"/>
  <c r="K704" i="1"/>
  <c r="U2322" i="1"/>
  <c r="BG1982" i="1"/>
  <c r="AY1883" i="1"/>
  <c r="L1984" i="1"/>
  <c r="R1984" i="1" s="1"/>
  <c r="X1984" i="1" s="1"/>
  <c r="AD1984" i="1" s="1"/>
  <c r="AJ1984" i="1" s="1"/>
  <c r="AP1984" i="1" s="1"/>
  <c r="AV1984" i="1" s="1"/>
  <c r="BB1984" i="1" s="1"/>
  <c r="BH1984" i="1" s="1"/>
  <c r="BN1984" i="1" s="1"/>
  <c r="BS1984" i="1" s="1"/>
  <c r="BX1984" i="1" s="1"/>
  <c r="CD1984" i="1" s="1"/>
  <c r="CF1984" i="1" s="1"/>
  <c r="AG495" i="1"/>
  <c r="AZ769" i="1"/>
  <c r="P1713" i="1"/>
  <c r="BB1192" i="1"/>
  <c r="BH1192" i="1" s="1"/>
  <c r="BN1192" i="1" s="1"/>
  <c r="BS1192" i="1" s="1"/>
  <c r="BX1192" i="1" s="1"/>
  <c r="CD1192" i="1" s="1"/>
  <c r="CF1192" i="1" s="1"/>
  <c r="U1766" i="1"/>
  <c r="U1765" i="1" s="1"/>
  <c r="U1883" i="1"/>
  <c r="H1622" i="1"/>
  <c r="AH482" i="1"/>
  <c r="BL936" i="1"/>
  <c r="L1985" i="1"/>
  <c r="R1985" i="1" s="1"/>
  <c r="X1985" i="1" s="1"/>
  <c r="AD1985" i="1" s="1"/>
  <c r="AJ1985" i="1" s="1"/>
  <c r="AP1985" i="1" s="1"/>
  <c r="AV1985" i="1" s="1"/>
  <c r="BB1985" i="1" s="1"/>
  <c r="BH1985" i="1" s="1"/>
  <c r="BN1985" i="1" s="1"/>
  <c r="BS1985" i="1" s="1"/>
  <c r="BX1985" i="1" s="1"/>
  <c r="CD1985" i="1" s="1"/>
  <c r="CF1985" i="1" s="1"/>
  <c r="CA422" i="1"/>
  <c r="AB627" i="1"/>
  <c r="BW482" i="1"/>
  <c r="AA482" i="1"/>
  <c r="AA466" i="1" s="1"/>
  <c r="CK267" i="1"/>
  <c r="CK266" i="1" s="1"/>
  <c r="CE291" i="1"/>
  <c r="CE290" i="1" s="1"/>
  <c r="X1673" i="1"/>
  <c r="AD1673" i="1" s="1"/>
  <c r="AJ1673" i="1" s="1"/>
  <c r="AP1673" i="1" s="1"/>
  <c r="AV1673" i="1" s="1"/>
  <c r="BB1673" i="1" s="1"/>
  <c r="BH1673" i="1" s="1"/>
  <c r="BN1673" i="1" s="1"/>
  <c r="BS1673" i="1" s="1"/>
  <c r="BX1673" i="1" s="1"/>
  <c r="CD1673" i="1" s="1"/>
  <c r="CF1673" i="1" s="1"/>
  <c r="V495" i="1"/>
  <c r="K2104" i="1"/>
  <c r="AA521" i="1"/>
  <c r="CH495" i="1"/>
  <c r="AB1077" i="1"/>
  <c r="AB1076" i="1" s="1"/>
  <c r="L23" i="1"/>
  <c r="R23" i="1" s="1"/>
  <c r="CB183" i="1"/>
  <c r="CC17" i="1"/>
  <c r="P1766" i="1"/>
  <c r="P1765" i="1" s="1"/>
  <c r="AB2152" i="1"/>
  <c r="AB2137" i="1" s="1"/>
  <c r="CM1713" i="1"/>
  <c r="CM1712" i="1" s="1"/>
  <c r="I19" i="1"/>
  <c r="I18" i="1" s="1"/>
  <c r="AI1982" i="1"/>
  <c r="CC2214" i="1"/>
  <c r="CC2213" i="1" s="1"/>
  <c r="AA2564" i="1"/>
  <c r="BW1982" i="1"/>
  <c r="F1293" i="1"/>
  <c r="L1293" i="1" s="1"/>
  <c r="R1293" i="1" s="1"/>
  <c r="X1293" i="1" s="1"/>
  <c r="AD1293" i="1" s="1"/>
  <c r="AJ1293" i="1" s="1"/>
  <c r="AP1293" i="1" s="1"/>
  <c r="AV1293" i="1" s="1"/>
  <c r="BB1293" i="1" s="1"/>
  <c r="BH1293" i="1" s="1"/>
  <c r="BN1293" i="1" s="1"/>
  <c r="BS1293" i="1" s="1"/>
  <c r="BX1293" i="1" s="1"/>
  <c r="CD1293" i="1" s="1"/>
  <c r="CF1293" i="1" s="1"/>
  <c r="T2475" i="1"/>
  <c r="Z2475" i="1" s="1"/>
  <c r="AF2475" i="1" s="1"/>
  <c r="AL2475" i="1" s="1"/>
  <c r="AR2475" i="1" s="1"/>
  <c r="AX2475" i="1" s="1"/>
  <c r="BD2475" i="1" s="1"/>
  <c r="BJ2475" i="1" s="1"/>
  <c r="BP2475" i="1" s="1"/>
  <c r="BU2475" i="1" s="1"/>
  <c r="BZ2475" i="1" s="1"/>
  <c r="CJ2475" i="1" s="1"/>
  <c r="CB2171" i="1"/>
  <c r="H1905" i="1"/>
  <c r="N1905" i="1" s="1"/>
  <c r="T1905" i="1" s="1"/>
  <c r="Z1905" i="1" s="1"/>
  <c r="AF1905" i="1" s="1"/>
  <c r="AL1905" i="1" s="1"/>
  <c r="AR1905" i="1" s="1"/>
  <c r="AX1905" i="1" s="1"/>
  <c r="BD1905" i="1" s="1"/>
  <c r="BJ1905" i="1" s="1"/>
  <c r="BP1905" i="1" s="1"/>
  <c r="BU1905" i="1" s="1"/>
  <c r="BZ1905" i="1" s="1"/>
  <c r="CJ1905" i="1" s="1"/>
  <c r="CL1905" i="1" s="1"/>
  <c r="AM2181" i="1"/>
  <c r="AZ2036" i="1"/>
  <c r="AT2036" i="1"/>
  <c r="P1742" i="1"/>
  <c r="AY1569" i="1"/>
  <c r="BB1569" i="1" s="1"/>
  <c r="BH1569" i="1" s="1"/>
  <c r="BN1569" i="1" s="1"/>
  <c r="BS1569" i="1" s="1"/>
  <c r="BX1569" i="1" s="1"/>
  <c r="CD1569" i="1" s="1"/>
  <c r="CF1569" i="1" s="1"/>
  <c r="CB734" i="1"/>
  <c r="AC672" i="1"/>
  <c r="M1303" i="1"/>
  <c r="S1303" i="1" s="1"/>
  <c r="Y1303" i="1" s="1"/>
  <c r="AE1303" i="1" s="1"/>
  <c r="AK1303" i="1" s="1"/>
  <c r="AQ1303" i="1" s="1"/>
  <c r="AW1303" i="1" s="1"/>
  <c r="BC1303" i="1" s="1"/>
  <c r="BI1303" i="1" s="1"/>
  <c r="BO1303" i="1" s="1"/>
  <c r="BT1303" i="1" s="1"/>
  <c r="BY1303" i="1" s="1"/>
  <c r="CG1303" i="1" s="1"/>
  <c r="CI1303" i="1" s="1"/>
  <c r="BA423" i="1"/>
  <c r="BD423" i="1" s="1"/>
  <c r="BJ423" i="1" s="1"/>
  <c r="BP423" i="1" s="1"/>
  <c r="BU423" i="1" s="1"/>
  <c r="BZ423" i="1" s="1"/>
  <c r="CJ423" i="1" s="1"/>
  <c r="CL423" i="1" s="1"/>
  <c r="BV1179" i="1"/>
  <c r="CE1044" i="1"/>
  <c r="BL1713" i="1"/>
  <c r="BL1712" i="1" s="1"/>
  <c r="BT1492" i="1"/>
  <c r="BY1492" i="1" s="1"/>
  <c r="CG1492" i="1" s="1"/>
  <c r="N2298" i="1"/>
  <c r="T2298" i="1" s="1"/>
  <c r="Z2298" i="1" s="1"/>
  <c r="AF2298" i="1" s="1"/>
  <c r="AL2298" i="1" s="1"/>
  <c r="AR2298" i="1" s="1"/>
  <c r="AX2298" i="1" s="1"/>
  <c r="BD2298" i="1" s="1"/>
  <c r="BJ2298" i="1" s="1"/>
  <c r="BP2298" i="1" s="1"/>
  <c r="BU2298" i="1" s="1"/>
  <c r="BZ2298" i="1" s="1"/>
  <c r="CJ2298" i="1" s="1"/>
  <c r="CL2298" i="1" s="1"/>
  <c r="O2181" i="1"/>
  <c r="BG2036" i="1"/>
  <c r="M1940" i="1"/>
  <c r="S1940" i="1" s="1"/>
  <c r="Y1940" i="1" s="1"/>
  <c r="AE1940" i="1" s="1"/>
  <c r="AK1940" i="1" s="1"/>
  <c r="AQ1940" i="1" s="1"/>
  <c r="AW1940" i="1" s="1"/>
  <c r="BC1940" i="1" s="1"/>
  <c r="BI1940" i="1" s="1"/>
  <c r="BO1940" i="1" s="1"/>
  <c r="BT1940" i="1" s="1"/>
  <c r="BY1940" i="1" s="1"/>
  <c r="CG1940" i="1" s="1"/>
  <c r="CI1940" i="1" s="1"/>
  <c r="W1044" i="1"/>
  <c r="M619" i="1"/>
  <c r="V422" i="1"/>
  <c r="CI417" i="1"/>
  <c r="AH2181" i="1"/>
  <c r="AB1742" i="1"/>
  <c r="BV1422" i="1"/>
  <c r="P1422" i="1"/>
  <c r="V1713" i="1"/>
  <c r="V1712" i="1" s="1"/>
  <c r="U521" i="1"/>
  <c r="BL704" i="1"/>
  <c r="M1917" i="1"/>
  <c r="X23" i="1"/>
  <c r="AD23" i="1" s="1"/>
  <c r="AJ23" i="1" s="1"/>
  <c r="AP23" i="1" s="1"/>
  <c r="AV23" i="1" s="1"/>
  <c r="BB23" i="1" s="1"/>
  <c r="BH23" i="1" s="1"/>
  <c r="BN23" i="1" s="1"/>
  <c r="BS23" i="1" s="1"/>
  <c r="BX23" i="1" s="1"/>
  <c r="CD23" i="1" s="1"/>
  <c r="CF23" i="1" s="1"/>
  <c r="BF2036" i="1"/>
  <c r="H1559" i="1"/>
  <c r="H1558" i="1" s="1"/>
  <c r="N1558" i="1" s="1"/>
  <c r="T1558" i="1" s="1"/>
  <c r="Z1558" i="1" s="1"/>
  <c r="AF1558" i="1" s="1"/>
  <c r="AL1558" i="1" s="1"/>
  <c r="AR1558" i="1" s="1"/>
  <c r="AX1558" i="1" s="1"/>
  <c r="BD1558" i="1" s="1"/>
  <c r="BJ1558" i="1" s="1"/>
  <c r="BP1558" i="1" s="1"/>
  <c r="BU1558" i="1" s="1"/>
  <c r="BZ1558" i="1" s="1"/>
  <c r="CJ1558" i="1" s="1"/>
  <c r="CL1558" i="1" s="1"/>
  <c r="AM1044" i="1"/>
  <c r="L1674" i="1"/>
  <c r="R1674" i="1" s="1"/>
  <c r="X1674" i="1" s="1"/>
  <c r="AD1674" i="1" s="1"/>
  <c r="AJ1674" i="1" s="1"/>
  <c r="AP1674" i="1" s="1"/>
  <c r="AV1674" i="1" s="1"/>
  <c r="BB1674" i="1" s="1"/>
  <c r="BH1674" i="1" s="1"/>
  <c r="BN1674" i="1" s="1"/>
  <c r="BS1674" i="1" s="1"/>
  <c r="BX1674" i="1" s="1"/>
  <c r="CD1674" i="1" s="1"/>
  <c r="CF1674" i="1" s="1"/>
  <c r="AU2006" i="1"/>
  <c r="H787" i="1"/>
  <c r="N787" i="1" s="1"/>
  <c r="T787" i="1" s="1"/>
  <c r="Z787" i="1" s="1"/>
  <c r="N788" i="1"/>
  <c r="T788" i="1" s="1"/>
  <c r="Z788" i="1" s="1"/>
  <c r="AF788" i="1" s="1"/>
  <c r="AL788" i="1" s="1"/>
  <c r="AR788" i="1" s="1"/>
  <c r="AX788" i="1" s="1"/>
  <c r="BD788" i="1" s="1"/>
  <c r="BJ788" i="1" s="1"/>
  <c r="BP788" i="1" s="1"/>
  <c r="BU788" i="1" s="1"/>
  <c r="BZ788" i="1" s="1"/>
  <c r="CJ788" i="1" s="1"/>
  <c r="CL788" i="1" s="1"/>
  <c r="I984" i="1"/>
  <c r="I979" i="1" s="1"/>
  <c r="I978" i="1" s="1"/>
  <c r="L985" i="1"/>
  <c r="R985" i="1" s="1"/>
  <c r="X985" i="1" s="1"/>
  <c r="AD985" i="1" s="1"/>
  <c r="AJ985" i="1" s="1"/>
  <c r="AP985" i="1" s="1"/>
  <c r="AV985" i="1" s="1"/>
  <c r="BB985" i="1" s="1"/>
  <c r="BH985" i="1" s="1"/>
  <c r="BN985" i="1" s="1"/>
  <c r="BS985" i="1" s="1"/>
  <c r="BX985" i="1" s="1"/>
  <c r="CD985" i="1" s="1"/>
  <c r="AS2214" i="1"/>
  <c r="AS2213" i="1" s="1"/>
  <c r="BA2356" i="1"/>
  <c r="H2317" i="1"/>
  <c r="N2317" i="1" s="1"/>
  <c r="T2317" i="1" s="1"/>
  <c r="Z2317" i="1" s="1"/>
  <c r="AF2317" i="1" s="1"/>
  <c r="AL2317" i="1" s="1"/>
  <c r="AR2317" i="1" s="1"/>
  <c r="AX2317" i="1" s="1"/>
  <c r="BD2317" i="1" s="1"/>
  <c r="BJ2317" i="1" s="1"/>
  <c r="BP2317" i="1" s="1"/>
  <c r="BU2317" i="1" s="1"/>
  <c r="BZ2317" i="1" s="1"/>
  <c r="CJ2317" i="1" s="1"/>
  <c r="CL2317" i="1" s="1"/>
  <c r="AM769" i="1"/>
  <c r="V482" i="1"/>
  <c r="BV422" i="1"/>
  <c r="BV402" i="1" s="1"/>
  <c r="CB84" i="1"/>
  <c r="CB83" i="1" s="1"/>
  <c r="H404" i="1"/>
  <c r="N404" i="1" s="1"/>
  <c r="T404" i="1" s="1"/>
  <c r="Z404" i="1" s="1"/>
  <c r="AF404" i="1" s="1"/>
  <c r="AL404" i="1" s="1"/>
  <c r="AR404" i="1" s="1"/>
  <c r="AX404" i="1" s="1"/>
  <c r="BD404" i="1" s="1"/>
  <c r="BJ404" i="1" s="1"/>
  <c r="BP404" i="1" s="1"/>
  <c r="BU404" i="1" s="1"/>
  <c r="BZ404" i="1" s="1"/>
  <c r="CJ404" i="1" s="1"/>
  <c r="CL404" i="1" s="1"/>
  <c r="M116" i="1"/>
  <c r="S116" i="1" s="1"/>
  <c r="Y116" i="1" s="1"/>
  <c r="AE116" i="1" s="1"/>
  <c r="AK116" i="1" s="1"/>
  <c r="AQ116" i="1" s="1"/>
  <c r="AW116" i="1" s="1"/>
  <c r="BC116" i="1" s="1"/>
  <c r="BI116" i="1" s="1"/>
  <c r="BO116" i="1" s="1"/>
  <c r="BT116" i="1" s="1"/>
  <c r="BY116" i="1" s="1"/>
  <c r="CG116" i="1" s="1"/>
  <c r="CI116" i="1" s="1"/>
  <c r="G115" i="1"/>
  <c r="M115" i="1" s="1"/>
  <c r="S115" i="1" s="1"/>
  <c r="Y115" i="1" s="1"/>
  <c r="AE115" i="1" s="1"/>
  <c r="AK115" i="1" s="1"/>
  <c r="AQ115" i="1" s="1"/>
  <c r="AW115" i="1" s="1"/>
  <c r="BC115" i="1" s="1"/>
  <c r="BI115" i="1" s="1"/>
  <c r="BO115" i="1" s="1"/>
  <c r="BT115" i="1" s="1"/>
  <c r="BY115" i="1" s="1"/>
  <c r="CG115" i="1" s="1"/>
  <c r="CI115" i="1" s="1"/>
  <c r="L1818" i="1"/>
  <c r="R1818" i="1" s="1"/>
  <c r="X1818" i="1" s="1"/>
  <c r="AD1818" i="1" s="1"/>
  <c r="AJ1818" i="1" s="1"/>
  <c r="AP1818" i="1" s="1"/>
  <c r="AV1818" i="1" s="1"/>
  <c r="BB1818" i="1" s="1"/>
  <c r="BH1818" i="1" s="1"/>
  <c r="BN1818" i="1" s="1"/>
  <c r="BS1818" i="1" s="1"/>
  <c r="BX1818" i="1" s="1"/>
  <c r="CD1818" i="1" s="1"/>
  <c r="CF1818" i="1" s="1"/>
  <c r="F1817" i="1"/>
  <c r="L1817" i="1" s="1"/>
  <c r="R1817" i="1" s="1"/>
  <c r="X1817" i="1" s="1"/>
  <c r="AD1817" i="1" s="1"/>
  <c r="AJ1817" i="1" s="1"/>
  <c r="AP1817" i="1" s="1"/>
  <c r="AV1817" i="1" s="1"/>
  <c r="BB1817" i="1" s="1"/>
  <c r="BH1817" i="1" s="1"/>
  <c r="BN1817" i="1" s="1"/>
  <c r="BS1817" i="1" s="1"/>
  <c r="BX1817" i="1" s="1"/>
  <c r="CD1817" i="1" s="1"/>
  <c r="CF1817" i="1" s="1"/>
  <c r="L1463" i="1"/>
  <c r="R1463" i="1" s="1"/>
  <c r="X1463" i="1" s="1"/>
  <c r="AD1463" i="1" s="1"/>
  <c r="AJ1463" i="1" s="1"/>
  <c r="AP1463" i="1" s="1"/>
  <c r="AV1463" i="1" s="1"/>
  <c r="BB1463" i="1" s="1"/>
  <c r="BH1463" i="1" s="1"/>
  <c r="BN1463" i="1" s="1"/>
  <c r="BS1463" i="1" s="1"/>
  <c r="BX1463" i="1" s="1"/>
  <c r="CD1463" i="1" s="1"/>
  <c r="CF1463" i="1" s="1"/>
  <c r="F1459" i="1"/>
  <c r="F1450" i="1" s="1"/>
  <c r="N2675" i="1"/>
  <c r="T2675" i="1" s="1"/>
  <c r="Z2675" i="1" s="1"/>
  <c r="AF2675" i="1" s="1"/>
  <c r="AL2675" i="1" s="1"/>
  <c r="AR2675" i="1" s="1"/>
  <c r="AX2675" i="1" s="1"/>
  <c r="BD2675" i="1" s="1"/>
  <c r="BJ2675" i="1" s="1"/>
  <c r="BP2675" i="1" s="1"/>
  <c r="BU2675" i="1" s="1"/>
  <c r="BZ2675" i="1" s="1"/>
  <c r="CJ2675" i="1" s="1"/>
  <c r="CL2675" i="1" s="1"/>
  <c r="K2671" i="1"/>
  <c r="K2666" i="1" s="1"/>
  <c r="L2461" i="1"/>
  <c r="R2461" i="1" s="1"/>
  <c r="X2461" i="1" s="1"/>
  <c r="AD2461" i="1" s="1"/>
  <c r="AJ2461" i="1" s="1"/>
  <c r="AP2461" i="1" s="1"/>
  <c r="AV2461" i="1" s="1"/>
  <c r="BB2461" i="1" s="1"/>
  <c r="BH2461" i="1" s="1"/>
  <c r="BN2461" i="1" s="1"/>
  <c r="BS2461" i="1" s="1"/>
  <c r="BX2461" i="1" s="1"/>
  <c r="CD2461" i="1" s="1"/>
  <c r="CF2461" i="1" s="1"/>
  <c r="F2460" i="1"/>
  <c r="L2460" i="1" s="1"/>
  <c r="R2460" i="1" s="1"/>
  <c r="X2460" i="1" s="1"/>
  <c r="AD2460" i="1" s="1"/>
  <c r="AJ2460" i="1" s="1"/>
  <c r="AP2460" i="1" s="1"/>
  <c r="AV2460" i="1" s="1"/>
  <c r="BB2460" i="1" s="1"/>
  <c r="BH2460" i="1" s="1"/>
  <c r="BN2460" i="1" s="1"/>
  <c r="BS2460" i="1" s="1"/>
  <c r="BX2460" i="1" s="1"/>
  <c r="CD2460" i="1" s="1"/>
  <c r="CF2460" i="1" s="1"/>
  <c r="T2056" i="1"/>
  <c r="Z2056" i="1" s="1"/>
  <c r="AF2056" i="1" s="1"/>
  <c r="AL2056" i="1" s="1"/>
  <c r="AR2056" i="1" s="1"/>
  <c r="AX2056" i="1" s="1"/>
  <c r="BD2056" i="1" s="1"/>
  <c r="BJ2056" i="1" s="1"/>
  <c r="BP2056" i="1" s="1"/>
  <c r="BU2056" i="1" s="1"/>
  <c r="BZ2056" i="1" s="1"/>
  <c r="CJ2056" i="1" s="1"/>
  <c r="Q2055" i="1"/>
  <c r="T2055" i="1" s="1"/>
  <c r="Z2055" i="1" s="1"/>
  <c r="AF2055" i="1" s="1"/>
  <c r="AL2055" i="1" s="1"/>
  <c r="AR2055" i="1" s="1"/>
  <c r="AX2055" i="1" s="1"/>
  <c r="BD2055" i="1" s="1"/>
  <c r="BJ2055" i="1" s="1"/>
  <c r="BP2055" i="1" s="1"/>
  <c r="BU2055" i="1" s="1"/>
  <c r="BZ2055" i="1" s="1"/>
  <c r="CJ2055" i="1" s="1"/>
  <c r="P1737" i="1"/>
  <c r="S1738" i="1"/>
  <c r="Y1738" i="1" s="1"/>
  <c r="AE1738" i="1" s="1"/>
  <c r="AK1738" i="1" s="1"/>
  <c r="AQ1738" i="1" s="1"/>
  <c r="AW1738" i="1" s="1"/>
  <c r="BC1738" i="1" s="1"/>
  <c r="BI1738" i="1" s="1"/>
  <c r="BO1738" i="1" s="1"/>
  <c r="BT1738" i="1" s="1"/>
  <c r="BY1738" i="1" s="1"/>
  <c r="CG1738" i="1" s="1"/>
  <c r="CI1738" i="1" s="1"/>
  <c r="BF2214" i="1"/>
  <c r="BF2213" i="1" s="1"/>
  <c r="H2104" i="1"/>
  <c r="N126" i="1"/>
  <c r="T126" i="1" s="1"/>
  <c r="Z126" i="1" s="1"/>
  <c r="AF126" i="1" s="1"/>
  <c r="G1998" i="1"/>
  <c r="M1999" i="1"/>
  <c r="S1999" i="1" s="1"/>
  <c r="Y1999" i="1" s="1"/>
  <c r="AE1999" i="1" s="1"/>
  <c r="AK1999" i="1" s="1"/>
  <c r="AQ1999" i="1" s="1"/>
  <c r="AW1999" i="1" s="1"/>
  <c r="BC1999" i="1" s="1"/>
  <c r="BI1999" i="1" s="1"/>
  <c r="BO1999" i="1" s="1"/>
  <c r="BT1999" i="1" s="1"/>
  <c r="BY1999" i="1" s="1"/>
  <c r="CG1999" i="1" s="1"/>
  <c r="CI1999" i="1" s="1"/>
  <c r="I2077" i="1"/>
  <c r="I2076" i="1" s="1"/>
  <c r="L2078" i="1"/>
  <c r="R2078" i="1" s="1"/>
  <c r="X2078" i="1" s="1"/>
  <c r="AD2078" i="1" s="1"/>
  <c r="AJ2078" i="1" s="1"/>
  <c r="AP2078" i="1" s="1"/>
  <c r="AV2078" i="1" s="1"/>
  <c r="BB2078" i="1" s="1"/>
  <c r="BH2078" i="1" s="1"/>
  <c r="BN2078" i="1" s="1"/>
  <c r="BS2078" i="1" s="1"/>
  <c r="BX2078" i="1" s="1"/>
  <c r="CD2078" i="1" s="1"/>
  <c r="AH734" i="1"/>
  <c r="AT402" i="1"/>
  <c r="BO1153" i="1"/>
  <c r="BL1152" i="1"/>
  <c r="BL1137" i="1" s="1"/>
  <c r="L72" i="1"/>
  <c r="R72" i="1" s="1"/>
  <c r="X72" i="1" s="1"/>
  <c r="AD72" i="1" s="1"/>
  <c r="AJ72" i="1" s="1"/>
  <c r="AP72" i="1" s="1"/>
  <c r="AV72" i="1" s="1"/>
  <c r="BB72" i="1" s="1"/>
  <c r="BH72" i="1" s="1"/>
  <c r="BN72" i="1" s="1"/>
  <c r="BS72" i="1" s="1"/>
  <c r="BX72" i="1" s="1"/>
  <c r="CD72" i="1" s="1"/>
  <c r="CF72" i="1" s="1"/>
  <c r="CH1982" i="1"/>
  <c r="CE2181" i="1"/>
  <c r="AY1044" i="1"/>
  <c r="L473" i="1"/>
  <c r="R473" i="1" s="1"/>
  <c r="X473" i="1" s="1"/>
  <c r="AD473" i="1" s="1"/>
  <c r="AJ473" i="1" s="1"/>
  <c r="AP473" i="1" s="1"/>
  <c r="AV473" i="1" s="1"/>
  <c r="BB473" i="1" s="1"/>
  <c r="BH473" i="1" s="1"/>
  <c r="BN473" i="1" s="1"/>
  <c r="BS473" i="1" s="1"/>
  <c r="BX473" i="1" s="1"/>
  <c r="CD473" i="1" s="1"/>
  <c r="CF473" i="1" s="1"/>
  <c r="F472" i="1"/>
  <c r="L472" i="1" s="1"/>
  <c r="R472" i="1" s="1"/>
  <c r="X472" i="1" s="1"/>
  <c r="AD472" i="1" s="1"/>
  <c r="AJ472" i="1" s="1"/>
  <c r="AP472" i="1" s="1"/>
  <c r="AV472" i="1" s="1"/>
  <c r="BB472" i="1" s="1"/>
  <c r="BH472" i="1" s="1"/>
  <c r="BN472" i="1" s="1"/>
  <c r="BS472" i="1" s="1"/>
  <c r="BX472" i="1" s="1"/>
  <c r="CD472" i="1" s="1"/>
  <c r="CF472" i="1" s="1"/>
  <c r="N2499" i="1"/>
  <c r="BG2356" i="1"/>
  <c r="AN2152" i="1"/>
  <c r="AI1883" i="1"/>
  <c r="V1766" i="1"/>
  <c r="V1765" i="1" s="1"/>
  <c r="U1713" i="1"/>
  <c r="U1712" i="1" s="1"/>
  <c r="AH936" i="1"/>
  <c r="AT1179" i="1"/>
  <c r="AT1162" i="1" s="1"/>
  <c r="AG241" i="1"/>
  <c r="BA704" i="1"/>
  <c r="BA291" i="1"/>
  <c r="BA290" i="1" s="1"/>
  <c r="BA241" i="1" s="1"/>
  <c r="CA672" i="1"/>
  <c r="CA650" i="1" s="1"/>
  <c r="I98" i="1"/>
  <c r="CE672" i="1"/>
  <c r="CE650" i="1" s="1"/>
  <c r="CE1179" i="1"/>
  <c r="CE1162" i="1" s="1"/>
  <c r="AO2356" i="1"/>
  <c r="J1766" i="1"/>
  <c r="J1765" i="1" s="1"/>
  <c r="BL769" i="1"/>
  <c r="CE1713" i="1"/>
  <c r="CE1712" i="1" s="1"/>
  <c r="V2322" i="1"/>
  <c r="BF2181" i="1"/>
  <c r="BE1742" i="1"/>
  <c r="AN1566" i="1"/>
  <c r="N1414" i="1"/>
  <c r="T1414" i="1" s="1"/>
  <c r="Z1414" i="1" s="1"/>
  <c r="AF1414" i="1" s="1"/>
  <c r="AL1414" i="1" s="1"/>
  <c r="AR1414" i="1" s="1"/>
  <c r="AX1414" i="1" s="1"/>
  <c r="BD1414" i="1" s="1"/>
  <c r="BJ1414" i="1" s="1"/>
  <c r="BP1414" i="1" s="1"/>
  <c r="BU1414" i="1" s="1"/>
  <c r="BZ1414" i="1" s="1"/>
  <c r="CJ1414" i="1" s="1"/>
  <c r="CL1414" i="1" s="1"/>
  <c r="BM627" i="1"/>
  <c r="AC183" i="1"/>
  <c r="R707" i="1"/>
  <c r="X707" i="1" s="1"/>
  <c r="AD707" i="1" s="1"/>
  <c r="AJ707" i="1" s="1"/>
  <c r="AP707" i="1" s="1"/>
  <c r="AV707" i="1" s="1"/>
  <c r="BB707" i="1" s="1"/>
  <c r="BH707" i="1" s="1"/>
  <c r="BN707" i="1" s="1"/>
  <c r="BS707" i="1" s="1"/>
  <c r="BX707" i="1" s="1"/>
  <c r="CD707" i="1" s="1"/>
  <c r="CF707" i="1" s="1"/>
  <c r="BG672" i="1"/>
  <c r="CA2322" i="1"/>
  <c r="W1766" i="1"/>
  <c r="W1765" i="1" s="1"/>
  <c r="BM704" i="1"/>
  <c r="AT672" i="1"/>
  <c r="AZ553" i="1"/>
  <c r="BA2006" i="1"/>
  <c r="AU1982" i="1"/>
  <c r="BR521" i="1"/>
  <c r="AS422" i="1"/>
  <c r="CA1044" i="1"/>
  <c r="AM1713" i="1"/>
  <c r="AM1712" i="1" s="1"/>
  <c r="CM627" i="1"/>
  <c r="AM2098" i="1"/>
  <c r="BA989" i="1"/>
  <c r="BA988" i="1" s="1"/>
  <c r="CC672" i="1"/>
  <c r="CC650" i="1" s="1"/>
  <c r="BM2683" i="1"/>
  <c r="BM2682" i="1" s="1"/>
  <c r="BM2681" i="1" s="1"/>
  <c r="L2588" i="1"/>
  <c r="R2588" i="1" s="1"/>
  <c r="X2588" i="1" s="1"/>
  <c r="AD2588" i="1" s="1"/>
  <c r="AJ2588" i="1" s="1"/>
  <c r="AP2588" i="1" s="1"/>
  <c r="AV2588" i="1" s="1"/>
  <c r="BB2588" i="1" s="1"/>
  <c r="BH2588" i="1" s="1"/>
  <c r="BN2588" i="1" s="1"/>
  <c r="BS2588" i="1" s="1"/>
  <c r="BX2588" i="1" s="1"/>
  <c r="CD2588" i="1" s="1"/>
  <c r="CF2588" i="1" s="1"/>
  <c r="AA1399" i="1"/>
  <c r="AA1394" i="1" s="1"/>
  <c r="AT2564" i="1"/>
  <c r="AT1566" i="1"/>
  <c r="M1114" i="1"/>
  <c r="S1114" i="1" s="1"/>
  <c r="Y1114" i="1" s="1"/>
  <c r="AE1114" i="1" s="1"/>
  <c r="AK1114" i="1" s="1"/>
  <c r="AQ1114" i="1" s="1"/>
  <c r="AW1114" i="1" s="1"/>
  <c r="BC1114" i="1" s="1"/>
  <c r="BI1114" i="1" s="1"/>
  <c r="BO1114" i="1" s="1"/>
  <c r="U2214" i="1"/>
  <c r="U2213" i="1" s="1"/>
  <c r="AB2214" i="1"/>
  <c r="AB2213" i="1" s="1"/>
  <c r="Q1967" i="1"/>
  <c r="T1967" i="1" s="1"/>
  <c r="Z1967" i="1" s="1"/>
  <c r="AF1967" i="1" s="1"/>
  <c r="AL1967" i="1" s="1"/>
  <c r="AR1967" i="1" s="1"/>
  <c r="AX1967" i="1" s="1"/>
  <c r="BD1967" i="1" s="1"/>
  <c r="BJ1967" i="1" s="1"/>
  <c r="BP1967" i="1" s="1"/>
  <c r="BU1967" i="1" s="1"/>
  <c r="BZ1967" i="1" s="1"/>
  <c r="CJ1967" i="1" s="1"/>
  <c r="CL1967" i="1" s="1"/>
  <c r="AO2181" i="1"/>
  <c r="M2245" i="1"/>
  <c r="S2245" i="1" s="1"/>
  <c r="Y2245" i="1" s="1"/>
  <c r="AE2245" i="1" s="1"/>
  <c r="AK2245" i="1" s="1"/>
  <c r="AQ2245" i="1" s="1"/>
  <c r="AW2245" i="1" s="1"/>
  <c r="BC2245" i="1" s="1"/>
  <c r="BI2245" i="1" s="1"/>
  <c r="BO2245" i="1" s="1"/>
  <c r="BT2245" i="1" s="1"/>
  <c r="BY2245" i="1" s="1"/>
  <c r="CG2245" i="1" s="1"/>
  <c r="CI2245" i="1" s="1"/>
  <c r="N1618" i="1"/>
  <c r="T1618" i="1" s="1"/>
  <c r="Z1618" i="1" s="1"/>
  <c r="AF1618" i="1" s="1"/>
  <c r="AL1618" i="1" s="1"/>
  <c r="AR1618" i="1" s="1"/>
  <c r="AX1618" i="1" s="1"/>
  <c r="BD1618" i="1" s="1"/>
  <c r="BJ1618" i="1" s="1"/>
  <c r="BP1618" i="1" s="1"/>
  <c r="BU1618" i="1" s="1"/>
  <c r="BZ1618" i="1" s="1"/>
  <c r="CJ1618" i="1" s="1"/>
  <c r="CL1618" i="1" s="1"/>
  <c r="CA1713" i="1"/>
  <c r="CA1712" i="1" s="1"/>
  <c r="N1714" i="1"/>
  <c r="AM734" i="1"/>
  <c r="AM733" i="1" s="1"/>
  <c r="AI482" i="1"/>
  <c r="AS521" i="1"/>
  <c r="BM521" i="1"/>
  <c r="CH872" i="1"/>
  <c r="CH871" i="1" s="1"/>
  <c r="CH734" i="1"/>
  <c r="BK2356" i="1"/>
  <c r="AC2152" i="1"/>
  <c r="AC2137" i="1" s="1"/>
  <c r="L2589" i="1"/>
  <c r="R2589" i="1" s="1"/>
  <c r="X2589" i="1" s="1"/>
  <c r="AD2589" i="1" s="1"/>
  <c r="AJ2589" i="1" s="1"/>
  <c r="AP2589" i="1" s="1"/>
  <c r="AV2589" i="1" s="1"/>
  <c r="BB2589" i="1" s="1"/>
  <c r="BH2589" i="1" s="1"/>
  <c r="BN2589" i="1" s="1"/>
  <c r="BS2589" i="1" s="1"/>
  <c r="BX2589" i="1" s="1"/>
  <c r="CD2589" i="1" s="1"/>
  <c r="CF2589" i="1" s="1"/>
  <c r="N2367" i="1"/>
  <c r="T2367" i="1" s="1"/>
  <c r="Z2367" i="1" s="1"/>
  <c r="AF2367" i="1" s="1"/>
  <c r="AL2367" i="1" s="1"/>
  <c r="AR2367" i="1" s="1"/>
  <c r="AX2367" i="1" s="1"/>
  <c r="BD2367" i="1" s="1"/>
  <c r="BJ2367" i="1" s="1"/>
  <c r="BP2367" i="1" s="1"/>
  <c r="BU2367" i="1" s="1"/>
  <c r="BZ2367" i="1" s="1"/>
  <c r="CJ2367" i="1" s="1"/>
  <c r="CL2367" i="1" s="1"/>
  <c r="L2520" i="1"/>
  <c r="BE872" i="1"/>
  <c r="J2379" i="1"/>
  <c r="J2378" i="1" s="1"/>
  <c r="P2356" i="1"/>
  <c r="BW2322" i="1"/>
  <c r="H2478" i="1"/>
  <c r="N2478" i="1" s="1"/>
  <c r="T2478" i="1" s="1"/>
  <c r="Z2478" i="1" s="1"/>
  <c r="AF2478" i="1" s="1"/>
  <c r="AL2478" i="1" s="1"/>
  <c r="AR2478" i="1" s="1"/>
  <c r="AX2478" i="1" s="1"/>
  <c r="BD2478" i="1" s="1"/>
  <c r="BJ2478" i="1" s="1"/>
  <c r="BP2478" i="1" s="1"/>
  <c r="BU2478" i="1" s="1"/>
  <c r="BZ2478" i="1" s="1"/>
  <c r="CJ2478" i="1" s="1"/>
  <c r="CL2478" i="1" s="1"/>
  <c r="AZ2181" i="1"/>
  <c r="CM2152" i="1"/>
  <c r="CM2137" i="1" s="1"/>
  <c r="AS1713" i="1"/>
  <c r="AS1712" i="1" s="1"/>
  <c r="L720" i="1"/>
  <c r="R720" i="1" s="1"/>
  <c r="X720" i="1" s="1"/>
  <c r="AD720" i="1" s="1"/>
  <c r="AJ720" i="1" s="1"/>
  <c r="AP720" i="1" s="1"/>
  <c r="AV720" i="1" s="1"/>
  <c r="BB720" i="1" s="1"/>
  <c r="BH720" i="1" s="1"/>
  <c r="BN720" i="1" s="1"/>
  <c r="BS720" i="1" s="1"/>
  <c r="BX720" i="1" s="1"/>
  <c r="CD720" i="1" s="1"/>
  <c r="CF720" i="1" s="1"/>
  <c r="K315" i="1"/>
  <c r="K314" i="1" s="1"/>
  <c r="S304" i="1"/>
  <c r="Y304" i="1" s="1"/>
  <c r="AE304" i="1" s="1"/>
  <c r="AK304" i="1" s="1"/>
  <c r="AQ304" i="1" s="1"/>
  <c r="AW304" i="1" s="1"/>
  <c r="BC304" i="1" s="1"/>
  <c r="BI304" i="1" s="1"/>
  <c r="BO304" i="1" s="1"/>
  <c r="BT304" i="1" s="1"/>
  <c r="BY304" i="1" s="1"/>
  <c r="CG304" i="1" s="1"/>
  <c r="CI304" i="1" s="1"/>
  <c r="AN17" i="1"/>
  <c r="BM183" i="1"/>
  <c r="BG1422" i="1"/>
  <c r="AO361" i="1"/>
  <c r="AH553" i="1"/>
  <c r="AH552" i="1" s="1"/>
  <c r="V521" i="1"/>
  <c r="L1945" i="1"/>
  <c r="R1945" i="1" s="1"/>
  <c r="X1945" i="1" s="1"/>
  <c r="AD1945" i="1" s="1"/>
  <c r="AJ1945" i="1" s="1"/>
  <c r="AP1945" i="1" s="1"/>
  <c r="AV1945" i="1" s="1"/>
  <c r="BB1945" i="1" s="1"/>
  <c r="BH1945" i="1" s="1"/>
  <c r="BN1945" i="1" s="1"/>
  <c r="BS1945" i="1" s="1"/>
  <c r="BX1945" i="1" s="1"/>
  <c r="CD1945" i="1" s="1"/>
  <c r="F1944" i="1"/>
  <c r="L1944" i="1" s="1"/>
  <c r="R1944" i="1" s="1"/>
  <c r="X1944" i="1" s="1"/>
  <c r="AD1944" i="1" s="1"/>
  <c r="AJ1944" i="1" s="1"/>
  <c r="AP1944" i="1" s="1"/>
  <c r="AV1944" i="1" s="1"/>
  <c r="BB1944" i="1" s="1"/>
  <c r="BH1944" i="1" s="1"/>
  <c r="BN1944" i="1" s="1"/>
  <c r="BS1944" i="1" s="1"/>
  <c r="BX1944" i="1" s="1"/>
  <c r="CD1944" i="1" s="1"/>
  <c r="M2353" i="1"/>
  <c r="S2353" i="1" s="1"/>
  <c r="Y2353" i="1" s="1"/>
  <c r="AE2353" i="1" s="1"/>
  <c r="AK2353" i="1" s="1"/>
  <c r="AQ2353" i="1" s="1"/>
  <c r="AW2353" i="1" s="1"/>
  <c r="BC2353" i="1" s="1"/>
  <c r="BI2353" i="1" s="1"/>
  <c r="BO2353" i="1" s="1"/>
  <c r="BT2353" i="1" s="1"/>
  <c r="BY2353" i="1" s="1"/>
  <c r="CG2353" i="1" s="1"/>
  <c r="CI2353" i="1" s="1"/>
  <c r="J2346" i="1"/>
  <c r="J2345" i="1" s="1"/>
  <c r="BE2152" i="1"/>
  <c r="BE2137" i="1" s="1"/>
  <c r="H2307" i="1"/>
  <c r="N2307" i="1" s="1"/>
  <c r="T2307" i="1" s="1"/>
  <c r="Z2307" i="1" s="1"/>
  <c r="AF2307" i="1" s="1"/>
  <c r="AL2307" i="1" s="1"/>
  <c r="AR2307" i="1" s="1"/>
  <c r="AX2307" i="1" s="1"/>
  <c r="BD2307" i="1" s="1"/>
  <c r="BJ2307" i="1" s="1"/>
  <c r="BP2307" i="1" s="1"/>
  <c r="BU2307" i="1" s="1"/>
  <c r="BZ2307" i="1" s="1"/>
  <c r="CJ2307" i="1" s="1"/>
  <c r="CL2307" i="1" s="1"/>
  <c r="L1656" i="1"/>
  <c r="R1656" i="1" s="1"/>
  <c r="X1656" i="1" s="1"/>
  <c r="AD1656" i="1" s="1"/>
  <c r="AJ1656" i="1" s="1"/>
  <c r="AP1656" i="1" s="1"/>
  <c r="AV1656" i="1" s="1"/>
  <c r="BB1656" i="1" s="1"/>
  <c r="BH1656" i="1" s="1"/>
  <c r="BN1656" i="1" s="1"/>
  <c r="BS1656" i="1" s="1"/>
  <c r="BX1656" i="1" s="1"/>
  <c r="CD1656" i="1" s="1"/>
  <c r="CF1656" i="1" s="1"/>
  <c r="M555" i="1"/>
  <c r="S555" i="1" s="1"/>
  <c r="Y555" i="1" s="1"/>
  <c r="AE555" i="1" s="1"/>
  <c r="AK555" i="1" s="1"/>
  <c r="AQ555" i="1" s="1"/>
  <c r="AW555" i="1" s="1"/>
  <c r="BC555" i="1" s="1"/>
  <c r="BI555" i="1" s="1"/>
  <c r="BO555" i="1" s="1"/>
  <c r="BT555" i="1" s="1"/>
  <c r="BY555" i="1" s="1"/>
  <c r="CG555" i="1" s="1"/>
  <c r="CI555" i="1" s="1"/>
  <c r="H2163" i="1"/>
  <c r="N2163" i="1" s="1"/>
  <c r="T2163" i="1" s="1"/>
  <c r="Z2163" i="1" s="1"/>
  <c r="AF2163" i="1" s="1"/>
  <c r="AL2163" i="1" s="1"/>
  <c r="AR2163" i="1" s="1"/>
  <c r="AX2163" i="1" s="1"/>
  <c r="BD2163" i="1" s="1"/>
  <c r="BJ2163" i="1" s="1"/>
  <c r="BP2163" i="1" s="1"/>
  <c r="BU2163" i="1" s="1"/>
  <c r="BZ2163" i="1" s="1"/>
  <c r="CJ2163" i="1" s="1"/>
  <c r="CL2163" i="1" s="1"/>
  <c r="BG2214" i="1"/>
  <c r="BG2213" i="1" s="1"/>
  <c r="AT2098" i="1"/>
  <c r="BM1063" i="1"/>
  <c r="BP1063" i="1" s="1"/>
  <c r="BU1063" i="1" s="1"/>
  <c r="BZ1063" i="1" s="1"/>
  <c r="CJ1063" i="1" s="1"/>
  <c r="CL1063" i="1" s="1"/>
  <c r="G2553" i="1"/>
  <c r="M2553" i="1" s="1"/>
  <c r="S2553" i="1" s="1"/>
  <c r="Y2553" i="1" s="1"/>
  <c r="AE2553" i="1" s="1"/>
  <c r="AK2553" i="1" s="1"/>
  <c r="AQ2553" i="1" s="1"/>
  <c r="AW2553" i="1" s="1"/>
  <c r="BC2553" i="1" s="1"/>
  <c r="BI2553" i="1" s="1"/>
  <c r="BO2553" i="1" s="1"/>
  <c r="BT2553" i="1" s="1"/>
  <c r="BY2553" i="1" s="1"/>
  <c r="CG2553" i="1" s="1"/>
  <c r="CI2553" i="1" s="1"/>
  <c r="O2322" i="1"/>
  <c r="U2036" i="1"/>
  <c r="AG1842" i="1"/>
  <c r="BV1742" i="1"/>
  <c r="P1044" i="1"/>
  <c r="V553" i="1"/>
  <c r="V552" i="1" s="1"/>
  <c r="M523" i="1"/>
  <c r="S523" i="1" s="1"/>
  <c r="Y523" i="1" s="1"/>
  <c r="AE523" i="1" s="1"/>
  <c r="AK523" i="1" s="1"/>
  <c r="AQ523" i="1" s="1"/>
  <c r="AW523" i="1" s="1"/>
  <c r="BC523" i="1" s="1"/>
  <c r="BI523" i="1" s="1"/>
  <c r="BO523" i="1" s="1"/>
  <c r="BT523" i="1" s="1"/>
  <c r="BY523" i="1" s="1"/>
  <c r="CG523" i="1" s="1"/>
  <c r="CI523" i="1" s="1"/>
  <c r="I89" i="1"/>
  <c r="I84" i="1" s="1"/>
  <c r="I83" i="1" s="1"/>
  <c r="L93" i="1"/>
  <c r="R93" i="1" s="1"/>
  <c r="X93" i="1" s="1"/>
  <c r="AD93" i="1" s="1"/>
  <c r="AJ93" i="1" s="1"/>
  <c r="AP93" i="1" s="1"/>
  <c r="AV93" i="1" s="1"/>
  <c r="BB93" i="1" s="1"/>
  <c r="BH93" i="1" s="1"/>
  <c r="BN93" i="1" s="1"/>
  <c r="BS93" i="1" s="1"/>
  <c r="BX93" i="1" s="1"/>
  <c r="CD93" i="1" s="1"/>
  <c r="CF93" i="1" s="1"/>
  <c r="N56" i="1"/>
  <c r="T56" i="1" s="1"/>
  <c r="Z56" i="1" s="1"/>
  <c r="AF56" i="1" s="1"/>
  <c r="AL56" i="1" s="1"/>
  <c r="AR56" i="1" s="1"/>
  <c r="AX56" i="1" s="1"/>
  <c r="BD56" i="1" s="1"/>
  <c r="BJ56" i="1" s="1"/>
  <c r="BP56" i="1" s="1"/>
  <c r="BU56" i="1" s="1"/>
  <c r="BZ56" i="1" s="1"/>
  <c r="CJ56" i="1" s="1"/>
  <c r="CL56" i="1" s="1"/>
  <c r="H55" i="1"/>
  <c r="H54" i="1" s="1"/>
  <c r="N54" i="1" s="1"/>
  <c r="T54" i="1" s="1"/>
  <c r="Z54" i="1" s="1"/>
  <c r="AF54" i="1" s="1"/>
  <c r="AL54" i="1" s="1"/>
  <c r="AR54" i="1" s="1"/>
  <c r="AX54" i="1" s="1"/>
  <c r="BD54" i="1" s="1"/>
  <c r="BJ54" i="1" s="1"/>
  <c r="BP54" i="1" s="1"/>
  <c r="BU54" i="1" s="1"/>
  <c r="BZ54" i="1" s="1"/>
  <c r="CJ54" i="1" s="1"/>
  <c r="CL54" i="1" s="1"/>
  <c r="M20" i="1"/>
  <c r="S20" i="1" s="1"/>
  <c r="Y20" i="1" s="1"/>
  <c r="AE20" i="1" s="1"/>
  <c r="AK20" i="1" s="1"/>
  <c r="AQ20" i="1" s="1"/>
  <c r="AW20" i="1" s="1"/>
  <c r="BC20" i="1" s="1"/>
  <c r="BI20" i="1" s="1"/>
  <c r="BO20" i="1" s="1"/>
  <c r="BT20" i="1" s="1"/>
  <c r="BY20" i="1" s="1"/>
  <c r="CG20" i="1" s="1"/>
  <c r="CI20" i="1" s="1"/>
  <c r="G19" i="1"/>
  <c r="M19" i="1" s="1"/>
  <c r="S19" i="1" s="1"/>
  <c r="Y19" i="1" s="1"/>
  <c r="AE19" i="1" s="1"/>
  <c r="AK19" i="1" s="1"/>
  <c r="AQ19" i="1" s="1"/>
  <c r="AW19" i="1" s="1"/>
  <c r="BC19" i="1" s="1"/>
  <c r="BI19" i="1" s="1"/>
  <c r="BO19" i="1" s="1"/>
  <c r="BT19" i="1" s="1"/>
  <c r="BY19" i="1" s="1"/>
  <c r="CG19" i="1" s="1"/>
  <c r="CI19" i="1" s="1"/>
  <c r="L1555" i="1"/>
  <c r="R1555" i="1" s="1"/>
  <c r="X1555" i="1" s="1"/>
  <c r="AD1555" i="1" s="1"/>
  <c r="AJ1555" i="1" s="1"/>
  <c r="AP1555" i="1" s="1"/>
  <c r="AV1555" i="1" s="1"/>
  <c r="BB1555" i="1" s="1"/>
  <c r="BH1555" i="1" s="1"/>
  <c r="BN1555" i="1" s="1"/>
  <c r="BS1555" i="1" s="1"/>
  <c r="BX1555" i="1" s="1"/>
  <c r="CD1555" i="1" s="1"/>
  <c r="CF1555" i="1" s="1"/>
  <c r="F1554" i="1"/>
  <c r="F1549" i="1" s="1"/>
  <c r="L1549" i="1" s="1"/>
  <c r="R1549" i="1" s="1"/>
  <c r="X1549" i="1" s="1"/>
  <c r="AD1549" i="1" s="1"/>
  <c r="AJ1549" i="1" s="1"/>
  <c r="AP1549" i="1" s="1"/>
  <c r="AV1549" i="1" s="1"/>
  <c r="BB1549" i="1" s="1"/>
  <c r="BH1549" i="1" s="1"/>
  <c r="BN1549" i="1" s="1"/>
  <c r="BS1549" i="1" s="1"/>
  <c r="BX1549" i="1" s="1"/>
  <c r="CD1549" i="1" s="1"/>
  <c r="CF1549" i="1" s="1"/>
  <c r="G502" i="1"/>
  <c r="M503" i="1"/>
  <c r="S503" i="1" s="1"/>
  <c r="Y503" i="1" s="1"/>
  <c r="AE503" i="1" s="1"/>
  <c r="AK503" i="1" s="1"/>
  <c r="AQ503" i="1" s="1"/>
  <c r="AW503" i="1" s="1"/>
  <c r="BC503" i="1" s="1"/>
  <c r="BI503" i="1" s="1"/>
  <c r="BO503" i="1" s="1"/>
  <c r="BT503" i="1" s="1"/>
  <c r="BY503" i="1" s="1"/>
  <c r="CG503" i="1" s="1"/>
  <c r="CI503" i="1" s="1"/>
  <c r="AC422" i="1"/>
  <c r="AC402" i="1" s="1"/>
  <c r="AA267" i="1"/>
  <c r="AA266" i="1" s="1"/>
  <c r="AA241" i="1" s="1"/>
  <c r="G2140" i="1"/>
  <c r="G2139" i="1" s="1"/>
  <c r="M2139" i="1" s="1"/>
  <c r="S2139" i="1" s="1"/>
  <c r="Y2139" i="1" s="1"/>
  <c r="AE2139" i="1" s="1"/>
  <c r="AK2139" i="1" s="1"/>
  <c r="AQ2139" i="1" s="1"/>
  <c r="AW2139" i="1" s="1"/>
  <c r="BC2139" i="1" s="1"/>
  <c r="BI2139" i="1" s="1"/>
  <c r="BO2139" i="1" s="1"/>
  <c r="BT2139" i="1" s="1"/>
  <c r="BY2139" i="1" s="1"/>
  <c r="CG2139" i="1" s="1"/>
  <c r="CI2139" i="1" s="1"/>
  <c r="M2141" i="1"/>
  <c r="S2141" i="1" s="1"/>
  <c r="Y2141" i="1" s="1"/>
  <c r="AE2141" i="1" s="1"/>
  <c r="AK2141" i="1" s="1"/>
  <c r="AQ2141" i="1" s="1"/>
  <c r="AW2141" i="1" s="1"/>
  <c r="BC2141" i="1" s="1"/>
  <c r="BI2141" i="1" s="1"/>
  <c r="BO2141" i="1" s="1"/>
  <c r="BT2141" i="1" s="1"/>
  <c r="BY2141" i="1" s="1"/>
  <c r="CG2141" i="1" s="1"/>
  <c r="CI2141" i="1" s="1"/>
  <c r="I1753" i="1"/>
  <c r="I1752" i="1" s="1"/>
  <c r="I1742" i="1" s="1"/>
  <c r="L1754" i="1"/>
  <c r="R1754" i="1" s="1"/>
  <c r="X1754" i="1" s="1"/>
  <c r="AD1754" i="1" s="1"/>
  <c r="AJ1754" i="1" s="1"/>
  <c r="AP1754" i="1" s="1"/>
  <c r="AV1754" i="1" s="1"/>
  <c r="BB1754" i="1" s="1"/>
  <c r="BH1754" i="1" s="1"/>
  <c r="BN1754" i="1" s="1"/>
  <c r="BS1754" i="1" s="1"/>
  <c r="BX1754" i="1" s="1"/>
  <c r="CD1754" i="1" s="1"/>
  <c r="CF1754" i="1" s="1"/>
  <c r="AH2006" i="1"/>
  <c r="F2549" i="1"/>
  <c r="L2549" i="1" s="1"/>
  <c r="R2549" i="1" s="1"/>
  <c r="X2549" i="1" s="1"/>
  <c r="AD2549" i="1" s="1"/>
  <c r="AJ2549" i="1" s="1"/>
  <c r="AP2549" i="1" s="1"/>
  <c r="AV2549" i="1" s="1"/>
  <c r="BB2549" i="1" s="1"/>
  <c r="BH2549" i="1" s="1"/>
  <c r="BN2549" i="1" s="1"/>
  <c r="BS2549" i="1" s="1"/>
  <c r="BX2549" i="1" s="1"/>
  <c r="CD2549" i="1" s="1"/>
  <c r="CF2549" i="1" s="1"/>
  <c r="M2499" i="1"/>
  <c r="S2499" i="1" s="1"/>
  <c r="Y2499" i="1" s="1"/>
  <c r="AE2499" i="1" s="1"/>
  <c r="AK2499" i="1" s="1"/>
  <c r="AQ2499" i="1" s="1"/>
  <c r="AW2499" i="1" s="1"/>
  <c r="BC2499" i="1" s="1"/>
  <c r="BI2499" i="1" s="1"/>
  <c r="BO2499" i="1" s="1"/>
  <c r="BT2499" i="1" s="1"/>
  <c r="BY2499" i="1" s="1"/>
  <c r="CG2499" i="1" s="1"/>
  <c r="CI2499" i="1" s="1"/>
  <c r="AT2214" i="1"/>
  <c r="AT2213" i="1" s="1"/>
  <c r="BS1601" i="1"/>
  <c r="BX1601" i="1" s="1"/>
  <c r="CD1601" i="1" s="1"/>
  <c r="CF1601" i="1" s="1"/>
  <c r="I482" i="1"/>
  <c r="AH2152" i="1"/>
  <c r="AH2137" i="1" s="1"/>
  <c r="AH2036" i="1"/>
  <c r="H903" i="1"/>
  <c r="N903" i="1" s="1"/>
  <c r="T903" i="1" s="1"/>
  <c r="Z903" i="1" s="1"/>
  <c r="AF903" i="1" s="1"/>
  <c r="AL903" i="1" s="1"/>
  <c r="AR903" i="1" s="1"/>
  <c r="AX903" i="1" s="1"/>
  <c r="BD903" i="1" s="1"/>
  <c r="BJ903" i="1" s="1"/>
  <c r="BP903" i="1" s="1"/>
  <c r="BU903" i="1" s="1"/>
  <c r="BZ903" i="1" s="1"/>
  <c r="CJ903" i="1" s="1"/>
  <c r="N904" i="1"/>
  <c r="T904" i="1" s="1"/>
  <c r="Z904" i="1" s="1"/>
  <c r="AF904" i="1" s="1"/>
  <c r="AL904" i="1" s="1"/>
  <c r="AR904" i="1" s="1"/>
  <c r="AX904" i="1" s="1"/>
  <c r="BD904" i="1" s="1"/>
  <c r="BJ904" i="1" s="1"/>
  <c r="BP904" i="1" s="1"/>
  <c r="BU904" i="1" s="1"/>
  <c r="BZ904" i="1" s="1"/>
  <c r="CJ904" i="1" s="1"/>
  <c r="I1688" i="1"/>
  <c r="I1687" i="1" s="1"/>
  <c r="I1681" i="1" s="1"/>
  <c r="L1689" i="1"/>
  <c r="R1689" i="1" s="1"/>
  <c r="X1689" i="1" s="1"/>
  <c r="AD1689" i="1" s="1"/>
  <c r="AJ1689" i="1" s="1"/>
  <c r="AP1689" i="1" s="1"/>
  <c r="AV1689" i="1" s="1"/>
  <c r="BB1689" i="1" s="1"/>
  <c r="BH1689" i="1" s="1"/>
  <c r="BN1689" i="1" s="1"/>
  <c r="BS1689" i="1" s="1"/>
  <c r="BX1689" i="1" s="1"/>
  <c r="CD1689" i="1" s="1"/>
  <c r="CF1689" i="1" s="1"/>
  <c r="F1260" i="1"/>
  <c r="L1260" i="1" s="1"/>
  <c r="R1260" i="1" s="1"/>
  <c r="X1260" i="1" s="1"/>
  <c r="AD1260" i="1" s="1"/>
  <c r="AJ1260" i="1" s="1"/>
  <c r="AP1260" i="1" s="1"/>
  <c r="AV1260" i="1" s="1"/>
  <c r="BB1260" i="1" s="1"/>
  <c r="BH1260" i="1" s="1"/>
  <c r="BN1260" i="1" s="1"/>
  <c r="BS1260" i="1" s="1"/>
  <c r="BX1260" i="1" s="1"/>
  <c r="CD1260" i="1" s="1"/>
  <c r="CF1260" i="1" s="1"/>
  <c r="L1261" i="1"/>
  <c r="R1261" i="1" s="1"/>
  <c r="X1261" i="1" s="1"/>
  <c r="AD1261" i="1" s="1"/>
  <c r="AJ1261" i="1" s="1"/>
  <c r="AP1261" i="1" s="1"/>
  <c r="AV1261" i="1" s="1"/>
  <c r="BB1261" i="1" s="1"/>
  <c r="BH1261" i="1" s="1"/>
  <c r="BN1261" i="1" s="1"/>
  <c r="BS1261" i="1" s="1"/>
  <c r="BX1261" i="1" s="1"/>
  <c r="CD1261" i="1" s="1"/>
  <c r="CF1261" i="1" s="1"/>
  <c r="BB1134" i="1"/>
  <c r="BH1134" i="1" s="1"/>
  <c r="BN1134" i="1" s="1"/>
  <c r="BS1134" i="1" s="1"/>
  <c r="BX1134" i="1" s="1"/>
  <c r="CD1134" i="1" s="1"/>
  <c r="AY1133" i="1"/>
  <c r="BB1133" i="1" s="1"/>
  <c r="BH1133" i="1" s="1"/>
  <c r="BN1133" i="1" s="1"/>
  <c r="N959" i="1"/>
  <c r="T959" i="1" s="1"/>
  <c r="Z959" i="1" s="1"/>
  <c r="AF959" i="1" s="1"/>
  <c r="AL959" i="1" s="1"/>
  <c r="AR959" i="1" s="1"/>
  <c r="AX959" i="1" s="1"/>
  <c r="BD959" i="1" s="1"/>
  <c r="BJ959" i="1" s="1"/>
  <c r="BP959" i="1" s="1"/>
  <c r="BU959" i="1" s="1"/>
  <c r="BZ959" i="1" s="1"/>
  <c r="CJ959" i="1" s="1"/>
  <c r="H958" i="1"/>
  <c r="H957" i="1" s="1"/>
  <c r="N957" i="1" s="1"/>
  <c r="T957" i="1" s="1"/>
  <c r="Z957" i="1" s="1"/>
  <c r="AF957" i="1" s="1"/>
  <c r="AL957" i="1" s="1"/>
  <c r="AR957" i="1" s="1"/>
  <c r="AX957" i="1" s="1"/>
  <c r="BD957" i="1" s="1"/>
  <c r="BJ957" i="1" s="1"/>
  <c r="BP957" i="1" s="1"/>
  <c r="BU957" i="1" s="1"/>
  <c r="BZ957" i="1" s="1"/>
  <c r="CJ957" i="1" s="1"/>
  <c r="CL957" i="1" s="1"/>
  <c r="BF243" i="1"/>
  <c r="BF242" i="1" s="1"/>
  <c r="BF241" i="1" s="1"/>
  <c r="I755" i="1"/>
  <c r="L755" i="1" s="1"/>
  <c r="R755" i="1" s="1"/>
  <c r="X755" i="1" s="1"/>
  <c r="AD755" i="1" s="1"/>
  <c r="AJ755" i="1" s="1"/>
  <c r="AP755" i="1" s="1"/>
  <c r="AV755" i="1" s="1"/>
  <c r="BB755" i="1" s="1"/>
  <c r="BH755" i="1" s="1"/>
  <c r="BN755" i="1" s="1"/>
  <c r="BS755" i="1" s="1"/>
  <c r="BX755" i="1" s="1"/>
  <c r="CD755" i="1" s="1"/>
  <c r="CF755" i="1" s="1"/>
  <c r="L756" i="1"/>
  <c r="R756" i="1" s="1"/>
  <c r="X756" i="1" s="1"/>
  <c r="AD756" i="1" s="1"/>
  <c r="AJ756" i="1" s="1"/>
  <c r="AP756" i="1" s="1"/>
  <c r="AV756" i="1" s="1"/>
  <c r="BB756" i="1" s="1"/>
  <c r="BH756" i="1" s="1"/>
  <c r="BN756" i="1" s="1"/>
  <c r="BS756" i="1" s="1"/>
  <c r="BX756" i="1" s="1"/>
  <c r="CD756" i="1" s="1"/>
  <c r="CF756" i="1" s="1"/>
  <c r="AH872" i="1"/>
  <c r="AH871" i="1" s="1"/>
  <c r="AA1179" i="1"/>
  <c r="AA1162" i="1" s="1"/>
  <c r="BT972" i="1"/>
  <c r="BY972" i="1" s="1"/>
  <c r="CG972" i="1" s="1"/>
  <c r="CI972" i="1" s="1"/>
  <c r="AZ627" i="1"/>
  <c r="Q84" i="1"/>
  <c r="Q83" i="1" s="1"/>
  <c r="M554" i="1"/>
  <c r="S554" i="1" s="1"/>
  <c r="Y554" i="1" s="1"/>
  <c r="AE554" i="1" s="1"/>
  <c r="AK554" i="1" s="1"/>
  <c r="AQ554" i="1" s="1"/>
  <c r="AW554" i="1" s="1"/>
  <c r="BC554" i="1" s="1"/>
  <c r="BI554" i="1" s="1"/>
  <c r="BO554" i="1" s="1"/>
  <c r="BT554" i="1" s="1"/>
  <c r="BY554" i="1" s="1"/>
  <c r="CG554" i="1" s="1"/>
  <c r="CI554" i="1" s="1"/>
  <c r="CE1766" i="1"/>
  <c r="CE1765" i="1" s="1"/>
  <c r="BR2152" i="1"/>
  <c r="AU2356" i="1"/>
  <c r="M1777" i="1"/>
  <c r="S1777" i="1" s="1"/>
  <c r="Y1777" i="1" s="1"/>
  <c r="AE1777" i="1" s="1"/>
  <c r="AK1777" i="1" s="1"/>
  <c r="AQ1777" i="1" s="1"/>
  <c r="AW1777" i="1" s="1"/>
  <c r="BC1777" i="1" s="1"/>
  <c r="BI1777" i="1" s="1"/>
  <c r="BO1777" i="1" s="1"/>
  <c r="BT1777" i="1" s="1"/>
  <c r="BY1777" i="1" s="1"/>
  <c r="CG1777" i="1" s="1"/>
  <c r="CI1777" i="1" s="1"/>
  <c r="V936" i="1"/>
  <c r="AY495" i="1"/>
  <c r="K482" i="1"/>
  <c r="AI521" i="1"/>
  <c r="I1713" i="1"/>
  <c r="I1712" i="1" s="1"/>
  <c r="M435" i="1"/>
  <c r="S435" i="1" s="1"/>
  <c r="Y435" i="1" s="1"/>
  <c r="AE435" i="1" s="1"/>
  <c r="AK435" i="1" s="1"/>
  <c r="AQ435" i="1" s="1"/>
  <c r="AW435" i="1" s="1"/>
  <c r="BC435" i="1" s="1"/>
  <c r="BI435" i="1" s="1"/>
  <c r="BO435" i="1" s="1"/>
  <c r="BT435" i="1" s="1"/>
  <c r="BY435" i="1" s="1"/>
  <c r="CG435" i="1" s="1"/>
  <c r="CI435" i="1" s="1"/>
  <c r="BF361" i="1"/>
  <c r="AI704" i="1"/>
  <c r="O627" i="1"/>
  <c r="U1790" i="1"/>
  <c r="J472" i="1"/>
  <c r="J467" i="1" s="1"/>
  <c r="AT2006" i="1"/>
  <c r="Q1982" i="1"/>
  <c r="BS1602" i="1"/>
  <c r="BX1602" i="1" s="1"/>
  <c r="CD1602" i="1" s="1"/>
  <c r="CF1602" i="1" s="1"/>
  <c r="AZ1231" i="1"/>
  <c r="AZ1230" i="1" s="1"/>
  <c r="BT1695" i="1"/>
  <c r="BY1695" i="1" s="1"/>
  <c r="CG1695" i="1" s="1"/>
  <c r="CI1695" i="1" s="1"/>
  <c r="Y914" i="1"/>
  <c r="AE914" i="1" s="1"/>
  <c r="AK914" i="1" s="1"/>
  <c r="AQ914" i="1" s="1"/>
  <c r="AW914" i="1" s="1"/>
  <c r="BC914" i="1" s="1"/>
  <c r="BI914" i="1" s="1"/>
  <c r="BO914" i="1" s="1"/>
  <c r="BT914" i="1" s="1"/>
  <c r="BY914" i="1" s="1"/>
  <c r="CG914" i="1" s="1"/>
  <c r="CI914" i="1" s="1"/>
  <c r="AN734" i="1"/>
  <c r="AO422" i="1"/>
  <c r="AO402" i="1" s="1"/>
  <c r="BV704" i="1"/>
  <c r="AA627" i="1"/>
  <c r="CC627" i="1"/>
  <c r="AI183" i="1"/>
  <c r="K2322" i="1"/>
  <c r="CE2564" i="1"/>
  <c r="CE2036" i="1"/>
  <c r="W2356" i="1"/>
  <c r="BK1179" i="1"/>
  <c r="BK1162" i="1" s="1"/>
  <c r="AU521" i="1"/>
  <c r="Q243" i="1"/>
  <c r="Q242" i="1" s="1"/>
  <c r="CB160" i="1"/>
  <c r="CB132" i="1" s="1"/>
  <c r="CB112" i="1" s="1"/>
  <c r="AS160" i="1"/>
  <c r="AS132" i="1" s="1"/>
  <c r="AA2152" i="1"/>
  <c r="AA2137" i="1" s="1"/>
  <c r="AT769" i="1"/>
  <c r="M434" i="1"/>
  <c r="S434" i="1" s="1"/>
  <c r="Y434" i="1" s="1"/>
  <c r="AE434" i="1" s="1"/>
  <c r="AK434" i="1" s="1"/>
  <c r="AQ434" i="1" s="1"/>
  <c r="AW434" i="1" s="1"/>
  <c r="BC434" i="1" s="1"/>
  <c r="BI434" i="1" s="1"/>
  <c r="BO434" i="1" s="1"/>
  <c r="AB1883" i="1"/>
  <c r="BG2322" i="1"/>
  <c r="AA2181" i="1"/>
  <c r="BK2006" i="1"/>
  <c r="AG2006" i="1"/>
  <c r="BG1790" i="1"/>
  <c r="AY1790" i="1"/>
  <c r="W1842" i="1"/>
  <c r="AB1790" i="1"/>
  <c r="BW704" i="1"/>
  <c r="W267" i="1"/>
  <c r="W266" i="1" s="1"/>
  <c r="BK704" i="1"/>
  <c r="AZ672" i="1"/>
  <c r="AU1179" i="1"/>
  <c r="AU1162" i="1" s="1"/>
  <c r="BK1713" i="1"/>
  <c r="BK1712" i="1" s="1"/>
  <c r="AG422" i="1"/>
  <c r="AG402" i="1" s="1"/>
  <c r="BE2181" i="1"/>
  <c r="CA2356" i="1"/>
  <c r="CC2322" i="1"/>
  <c r="AG84" i="1"/>
  <c r="AG83" i="1" s="1"/>
  <c r="O704" i="1"/>
  <c r="BA2214" i="1"/>
  <c r="BA2213" i="1" s="1"/>
  <c r="BA1790" i="1"/>
  <c r="BF447" i="1"/>
  <c r="BI447" i="1" s="1"/>
  <c r="BO447" i="1" s="1"/>
  <c r="BT447" i="1" s="1"/>
  <c r="BY447" i="1" s="1"/>
  <c r="CG447" i="1" s="1"/>
  <c r="CI447" i="1" s="1"/>
  <c r="AM1982" i="1"/>
  <c r="V2036" i="1"/>
  <c r="V1044" i="1"/>
  <c r="T830" i="1"/>
  <c r="Z830" i="1" s="1"/>
  <c r="AF830" i="1" s="1"/>
  <c r="AL830" i="1" s="1"/>
  <c r="AR830" i="1" s="1"/>
  <c r="AX830" i="1" s="1"/>
  <c r="BD830" i="1" s="1"/>
  <c r="BJ830" i="1" s="1"/>
  <c r="BP830" i="1" s="1"/>
  <c r="BU830" i="1" s="1"/>
  <c r="BZ830" i="1" s="1"/>
  <c r="CJ830" i="1" s="1"/>
  <c r="G1110" i="1"/>
  <c r="M1110" i="1" s="1"/>
  <c r="S1110" i="1" s="1"/>
  <c r="Y1110" i="1" s="1"/>
  <c r="AE1110" i="1" s="1"/>
  <c r="AK1110" i="1" s="1"/>
  <c r="AQ1110" i="1" s="1"/>
  <c r="AW1110" i="1" s="1"/>
  <c r="BC1110" i="1" s="1"/>
  <c r="BI1110" i="1" s="1"/>
  <c r="BO1110" i="1" s="1"/>
  <c r="BT1110" i="1" s="1"/>
  <c r="BY1110" i="1" s="1"/>
  <c r="CG1110" i="1" s="1"/>
  <c r="CI1110" i="1" s="1"/>
  <c r="F889" i="1"/>
  <c r="L889" i="1" s="1"/>
  <c r="R889" i="1" s="1"/>
  <c r="X889" i="1" s="1"/>
  <c r="AD889" i="1" s="1"/>
  <c r="AJ889" i="1" s="1"/>
  <c r="AP889" i="1" s="1"/>
  <c r="AV889" i="1" s="1"/>
  <c r="BB889" i="1" s="1"/>
  <c r="BH889" i="1" s="1"/>
  <c r="BN889" i="1" s="1"/>
  <c r="BS889" i="1" s="1"/>
  <c r="BX889" i="1" s="1"/>
  <c r="CD889" i="1" s="1"/>
  <c r="CF889" i="1" s="1"/>
  <c r="AY813" i="1"/>
  <c r="AY812" i="1" s="1"/>
  <c r="CH1566" i="1"/>
  <c r="AH160" i="1"/>
  <c r="AH132" i="1" s="1"/>
  <c r="BM1607" i="1"/>
  <c r="L197" i="1"/>
  <c r="R197" i="1" s="1"/>
  <c r="X197" i="1" s="1"/>
  <c r="AD197" i="1" s="1"/>
  <c r="AJ197" i="1" s="1"/>
  <c r="AP197" i="1" s="1"/>
  <c r="AV197" i="1" s="1"/>
  <c r="BB197" i="1" s="1"/>
  <c r="BH197" i="1" s="1"/>
  <c r="BN197" i="1" s="1"/>
  <c r="BS197" i="1" s="1"/>
  <c r="BX197" i="1" s="1"/>
  <c r="CD197" i="1" s="1"/>
  <c r="CF197" i="1" s="1"/>
  <c r="F196" i="1"/>
  <c r="L196" i="1" s="1"/>
  <c r="R196" i="1" s="1"/>
  <c r="X196" i="1" s="1"/>
  <c r="AD196" i="1" s="1"/>
  <c r="AJ196" i="1" s="1"/>
  <c r="AP196" i="1" s="1"/>
  <c r="AV196" i="1" s="1"/>
  <c r="BB196" i="1" s="1"/>
  <c r="BH196" i="1" s="1"/>
  <c r="BN196" i="1" s="1"/>
  <c r="BS196" i="1" s="1"/>
  <c r="BX196" i="1" s="1"/>
  <c r="CD196" i="1" s="1"/>
  <c r="CF196" i="1" s="1"/>
  <c r="BV1044" i="1"/>
  <c r="M2441" i="1"/>
  <c r="S2441" i="1" s="1"/>
  <c r="Y2441" i="1" s="1"/>
  <c r="AE2441" i="1" s="1"/>
  <c r="AK2441" i="1" s="1"/>
  <c r="AQ2441" i="1" s="1"/>
  <c r="AW2441" i="1" s="1"/>
  <c r="BC2441" i="1" s="1"/>
  <c r="BI2441" i="1" s="1"/>
  <c r="BO2441" i="1" s="1"/>
  <c r="BT2441" i="1" s="1"/>
  <c r="BY2441" i="1" s="1"/>
  <c r="CG2441" i="1" s="1"/>
  <c r="CI2441" i="1" s="1"/>
  <c r="BR1688" i="1"/>
  <c r="BR1687" i="1" s="1"/>
  <c r="AN1451" i="1"/>
  <c r="AQ1451" i="1" s="1"/>
  <c r="AW1451" i="1" s="1"/>
  <c r="BC1451" i="1" s="1"/>
  <c r="BI1451" i="1" s="1"/>
  <c r="BO1451" i="1" s="1"/>
  <c r="BT1451" i="1" s="1"/>
  <c r="BY1451" i="1" s="1"/>
  <c r="CG1451" i="1" s="1"/>
  <c r="CI1451" i="1" s="1"/>
  <c r="L126" i="1"/>
  <c r="R126" i="1" s="1"/>
  <c r="X126" i="1" s="1"/>
  <c r="AD126" i="1" s="1"/>
  <c r="AJ126" i="1" s="1"/>
  <c r="AP126" i="1" s="1"/>
  <c r="AV126" i="1" s="1"/>
  <c r="BB126" i="1" s="1"/>
  <c r="BH126" i="1" s="1"/>
  <c r="BN126" i="1" s="1"/>
  <c r="BS126" i="1" s="1"/>
  <c r="BX126" i="1" s="1"/>
  <c r="CD126" i="1" s="1"/>
  <c r="CF126" i="1" s="1"/>
  <c r="AU2564" i="1"/>
  <c r="AC1982" i="1"/>
  <c r="Q1842" i="1"/>
  <c r="AZ1766" i="1"/>
  <c r="AZ1765" i="1" s="1"/>
  <c r="Q1566" i="1"/>
  <c r="BD1130" i="1"/>
  <c r="BJ1130" i="1" s="1"/>
  <c r="BP1130" i="1" s="1"/>
  <c r="BU1130" i="1" s="1"/>
  <c r="BZ1130" i="1" s="1"/>
  <c r="CJ1130" i="1" s="1"/>
  <c r="CL1130" i="1" s="1"/>
  <c r="L946" i="1"/>
  <c r="R946" i="1" s="1"/>
  <c r="X946" i="1" s="1"/>
  <c r="AD946" i="1" s="1"/>
  <c r="AJ946" i="1" s="1"/>
  <c r="AP946" i="1" s="1"/>
  <c r="AV946" i="1" s="1"/>
  <c r="BB946" i="1" s="1"/>
  <c r="BH946" i="1" s="1"/>
  <c r="BN946" i="1" s="1"/>
  <c r="BS946" i="1" s="1"/>
  <c r="BX946" i="1" s="1"/>
  <c r="CD946" i="1" s="1"/>
  <c r="CF946" i="1" s="1"/>
  <c r="AT704" i="1"/>
  <c r="AI672" i="1"/>
  <c r="AI650" i="1" s="1"/>
  <c r="M217" i="1"/>
  <c r="S217" i="1" s="1"/>
  <c r="Y217" i="1" s="1"/>
  <c r="AE217" i="1" s="1"/>
  <c r="AK217" i="1" s="1"/>
  <c r="AQ217" i="1" s="1"/>
  <c r="AW217" i="1" s="1"/>
  <c r="BC217" i="1" s="1"/>
  <c r="BI217" i="1" s="1"/>
  <c r="BO217" i="1" s="1"/>
  <c r="BT217" i="1" s="1"/>
  <c r="BY217" i="1" s="1"/>
  <c r="CG217" i="1" s="1"/>
  <c r="CI217" i="1" s="1"/>
  <c r="M218" i="1"/>
  <c r="S218" i="1" s="1"/>
  <c r="Y218" i="1" s="1"/>
  <c r="AE218" i="1" s="1"/>
  <c r="AK218" i="1" s="1"/>
  <c r="AQ218" i="1" s="1"/>
  <c r="AW218" i="1" s="1"/>
  <c r="BC218" i="1" s="1"/>
  <c r="BI218" i="1" s="1"/>
  <c r="BO218" i="1" s="1"/>
  <c r="BT218" i="1" s="1"/>
  <c r="BY218" i="1" s="1"/>
  <c r="CG218" i="1" s="1"/>
  <c r="CI218" i="1" s="1"/>
  <c r="AT627" i="1"/>
  <c r="J393" i="1"/>
  <c r="M393" i="1" s="1"/>
  <c r="S393" i="1" s="1"/>
  <c r="Y393" i="1" s="1"/>
  <c r="AE393" i="1" s="1"/>
  <c r="AK393" i="1" s="1"/>
  <c r="AQ393" i="1" s="1"/>
  <c r="AW393" i="1" s="1"/>
  <c r="BC393" i="1" s="1"/>
  <c r="BI393" i="1" s="1"/>
  <c r="BO393" i="1" s="1"/>
  <c r="BT393" i="1" s="1"/>
  <c r="BY393" i="1" s="1"/>
  <c r="CG393" i="1" s="1"/>
  <c r="CI393" i="1" s="1"/>
  <c r="M394" i="1"/>
  <c r="S394" i="1" s="1"/>
  <c r="Y394" i="1" s="1"/>
  <c r="AE394" i="1" s="1"/>
  <c r="AK394" i="1" s="1"/>
  <c r="AQ394" i="1" s="1"/>
  <c r="AW394" i="1" s="1"/>
  <c r="BC394" i="1" s="1"/>
  <c r="BI394" i="1" s="1"/>
  <c r="BO394" i="1" s="1"/>
  <c r="BT394" i="1" s="1"/>
  <c r="BY394" i="1" s="1"/>
  <c r="CG394" i="1" s="1"/>
  <c r="CI394" i="1" s="1"/>
  <c r="BW521" i="1"/>
  <c r="J2694" i="1"/>
  <c r="J2693" i="1" s="1"/>
  <c r="J2681" i="1" s="1"/>
  <c r="M2576" i="1"/>
  <c r="S2576" i="1" s="1"/>
  <c r="Y2576" i="1" s="1"/>
  <c r="AE2576" i="1" s="1"/>
  <c r="AK2576" i="1" s="1"/>
  <c r="AQ2576" i="1" s="1"/>
  <c r="AW2576" i="1" s="1"/>
  <c r="BC2576" i="1" s="1"/>
  <c r="BI2576" i="1" s="1"/>
  <c r="BO2576" i="1" s="1"/>
  <c r="BT2576" i="1" s="1"/>
  <c r="BY2576" i="1" s="1"/>
  <c r="CG2576" i="1" s="1"/>
  <c r="CI2576" i="1" s="1"/>
  <c r="L2521" i="1"/>
  <c r="R2521" i="1" s="1"/>
  <c r="X2521" i="1" s="1"/>
  <c r="AD2521" i="1" s="1"/>
  <c r="AJ2521" i="1" s="1"/>
  <c r="AP2521" i="1" s="1"/>
  <c r="AV2521" i="1" s="1"/>
  <c r="BB2521" i="1" s="1"/>
  <c r="BH2521" i="1" s="1"/>
  <c r="BN2521" i="1" s="1"/>
  <c r="BS2521" i="1" s="1"/>
  <c r="BX2521" i="1" s="1"/>
  <c r="CD2521" i="1" s="1"/>
  <c r="CF2521" i="1" s="1"/>
  <c r="AC2098" i="1"/>
  <c r="BS1909" i="1"/>
  <c r="BX1909" i="1" s="1"/>
  <c r="CD1909" i="1" s="1"/>
  <c r="CF1909" i="1" s="1"/>
  <c r="L1814" i="1"/>
  <c r="R1814" i="1" s="1"/>
  <c r="X1814" i="1" s="1"/>
  <c r="AD1814" i="1" s="1"/>
  <c r="AJ1814" i="1" s="1"/>
  <c r="AP1814" i="1" s="1"/>
  <c r="AV1814" i="1" s="1"/>
  <c r="BB1814" i="1" s="1"/>
  <c r="BH1814" i="1" s="1"/>
  <c r="BN1814" i="1" s="1"/>
  <c r="BS1814" i="1" s="1"/>
  <c r="BX1814" i="1" s="1"/>
  <c r="CD1814" i="1" s="1"/>
  <c r="CF1814" i="1" s="1"/>
  <c r="BV2564" i="1"/>
  <c r="N2576" i="1"/>
  <c r="T2576" i="1" s="1"/>
  <c r="Z2576" i="1" s="1"/>
  <c r="AF2576" i="1" s="1"/>
  <c r="AL2576" i="1" s="1"/>
  <c r="AR2576" i="1" s="1"/>
  <c r="AX2576" i="1" s="1"/>
  <c r="BD2576" i="1" s="1"/>
  <c r="BJ2576" i="1" s="1"/>
  <c r="BP2576" i="1" s="1"/>
  <c r="BU2576" i="1" s="1"/>
  <c r="BZ2576" i="1" s="1"/>
  <c r="CJ2576" i="1" s="1"/>
  <c r="CL2576" i="1" s="1"/>
  <c r="L2178" i="1"/>
  <c r="R2178" i="1" s="1"/>
  <c r="X2178" i="1" s="1"/>
  <c r="AD2178" i="1" s="1"/>
  <c r="AJ2178" i="1" s="1"/>
  <c r="AP2178" i="1" s="1"/>
  <c r="AV2178" i="1" s="1"/>
  <c r="BB2178" i="1" s="1"/>
  <c r="BH2178" i="1" s="1"/>
  <c r="BN2178" i="1" s="1"/>
  <c r="BS2178" i="1" s="1"/>
  <c r="BX2178" i="1" s="1"/>
  <c r="CD2178" i="1" s="1"/>
  <c r="CF2178" i="1" s="1"/>
  <c r="AU2152" i="1"/>
  <c r="AN2036" i="1"/>
  <c r="BL2006" i="1"/>
  <c r="AB2181" i="1"/>
  <c r="AO2036" i="1"/>
  <c r="L2177" i="1"/>
  <c r="R2177" i="1" s="1"/>
  <c r="X2177" i="1" s="1"/>
  <c r="AD2177" i="1" s="1"/>
  <c r="AJ2177" i="1" s="1"/>
  <c r="AP2177" i="1" s="1"/>
  <c r="AV2177" i="1" s="1"/>
  <c r="BB2177" i="1" s="1"/>
  <c r="BH2177" i="1" s="1"/>
  <c r="BN2177" i="1" s="1"/>
  <c r="BS2177" i="1" s="1"/>
  <c r="BX2177" i="1" s="1"/>
  <c r="CD2177" i="1" s="1"/>
  <c r="CF2177" i="1" s="1"/>
  <c r="BS1628" i="1"/>
  <c r="BX1628" i="1" s="1"/>
  <c r="CD1628" i="1" s="1"/>
  <c r="CF1628" i="1" s="1"/>
  <c r="BV872" i="1"/>
  <c r="BV871" i="1" s="1"/>
  <c r="M1273" i="1"/>
  <c r="S1273" i="1" s="1"/>
  <c r="Y1273" i="1" s="1"/>
  <c r="AE1273" i="1" s="1"/>
  <c r="AK1273" i="1" s="1"/>
  <c r="AQ1273" i="1" s="1"/>
  <c r="AW1273" i="1" s="1"/>
  <c r="BC1273" i="1" s="1"/>
  <c r="BI1273" i="1" s="1"/>
  <c r="BO1273" i="1" s="1"/>
  <c r="BT1273" i="1" s="1"/>
  <c r="BY1273" i="1" s="1"/>
  <c r="CG1273" i="1" s="1"/>
  <c r="CI1273" i="1" s="1"/>
  <c r="BT949" i="1"/>
  <c r="BY949" i="1" s="1"/>
  <c r="CG949" i="1" s="1"/>
  <c r="CI949" i="1" s="1"/>
  <c r="AH704" i="1"/>
  <c r="K1179" i="1"/>
  <c r="O422" i="1"/>
  <c r="O402" i="1" s="1"/>
  <c r="N397" i="1"/>
  <c r="T397" i="1" s="1"/>
  <c r="Z397" i="1" s="1"/>
  <c r="AF397" i="1" s="1"/>
  <c r="AL397" i="1" s="1"/>
  <c r="AR397" i="1" s="1"/>
  <c r="AX397" i="1" s="1"/>
  <c r="BD397" i="1" s="1"/>
  <c r="BJ397" i="1" s="1"/>
  <c r="BP397" i="1" s="1"/>
  <c r="BU397" i="1" s="1"/>
  <c r="BZ397" i="1" s="1"/>
  <c r="CJ397" i="1" s="1"/>
  <c r="CL397" i="1" s="1"/>
  <c r="AN495" i="1"/>
  <c r="BV495" i="1"/>
  <c r="T257" i="1"/>
  <c r="Z257" i="1" s="1"/>
  <c r="AF257" i="1" s="1"/>
  <c r="AL257" i="1" s="1"/>
  <c r="AR257" i="1" s="1"/>
  <c r="AX257" i="1" s="1"/>
  <c r="BD257" i="1" s="1"/>
  <c r="BJ257" i="1" s="1"/>
  <c r="F699" i="1"/>
  <c r="L699" i="1" s="1"/>
  <c r="R699" i="1" s="1"/>
  <c r="X699" i="1" s="1"/>
  <c r="AD699" i="1" s="1"/>
  <c r="AJ699" i="1" s="1"/>
  <c r="AP699" i="1" s="1"/>
  <c r="AV699" i="1" s="1"/>
  <c r="BB699" i="1" s="1"/>
  <c r="BH699" i="1" s="1"/>
  <c r="BN699" i="1" s="1"/>
  <c r="BS699" i="1" s="1"/>
  <c r="BX699" i="1" s="1"/>
  <c r="CD699" i="1" s="1"/>
  <c r="CF699" i="1" s="1"/>
  <c r="AM338" i="1"/>
  <c r="L2682" i="1"/>
  <c r="R2682" i="1" s="1"/>
  <c r="X2682" i="1" s="1"/>
  <c r="AD2682" i="1" s="1"/>
  <c r="AJ2682" i="1" s="1"/>
  <c r="AP2682" i="1" s="1"/>
  <c r="AV2682" i="1" s="1"/>
  <c r="BB2682" i="1" s="1"/>
  <c r="BH2682" i="1" s="1"/>
  <c r="K2152" i="1"/>
  <c r="W872" i="1"/>
  <c r="W871" i="1" s="1"/>
  <c r="K495" i="1"/>
  <c r="F2593" i="1"/>
  <c r="L2593" i="1" s="1"/>
  <c r="R2593" i="1" s="1"/>
  <c r="X2593" i="1" s="1"/>
  <c r="AD2593" i="1" s="1"/>
  <c r="AJ2593" i="1" s="1"/>
  <c r="AP2593" i="1" s="1"/>
  <c r="AV2593" i="1" s="1"/>
  <c r="BB2593" i="1" s="1"/>
  <c r="BH2593" i="1" s="1"/>
  <c r="BN2593" i="1" s="1"/>
  <c r="BS2593" i="1" s="1"/>
  <c r="BX2593" i="1" s="1"/>
  <c r="CD2593" i="1" s="1"/>
  <c r="CF2593" i="1" s="1"/>
  <c r="L2594" i="1"/>
  <c r="R2594" i="1" s="1"/>
  <c r="X2594" i="1" s="1"/>
  <c r="AD2594" i="1" s="1"/>
  <c r="AJ2594" i="1" s="1"/>
  <c r="AP2594" i="1" s="1"/>
  <c r="AV2594" i="1" s="1"/>
  <c r="BB2594" i="1" s="1"/>
  <c r="BH2594" i="1" s="1"/>
  <c r="BN2594" i="1" s="1"/>
  <c r="BS2594" i="1" s="1"/>
  <c r="BX2594" i="1" s="1"/>
  <c r="CD2594" i="1" s="1"/>
  <c r="CF2594" i="1" s="1"/>
  <c r="AN1713" i="1"/>
  <c r="AN1712" i="1" s="1"/>
  <c r="AU936" i="1"/>
  <c r="AN872" i="1"/>
  <c r="AN871" i="1" s="1"/>
  <c r="AC1422" i="1"/>
  <c r="BM482" i="1"/>
  <c r="BM466" i="1" s="1"/>
  <c r="Q482" i="1"/>
  <c r="CH2006" i="1"/>
  <c r="BG482" i="1"/>
  <c r="CB402" i="1"/>
  <c r="CE1883" i="1"/>
  <c r="CE872" i="1"/>
  <c r="CE871" i="1" s="1"/>
  <c r="N1086" i="1"/>
  <c r="T1086" i="1" s="1"/>
  <c r="Z1086" i="1" s="1"/>
  <c r="AF1086" i="1" s="1"/>
  <c r="AL1086" i="1" s="1"/>
  <c r="AR1086" i="1" s="1"/>
  <c r="AX1086" i="1" s="1"/>
  <c r="BD1086" i="1" s="1"/>
  <c r="BJ1086" i="1" s="1"/>
  <c r="BP1086" i="1" s="1"/>
  <c r="BU1086" i="1" s="1"/>
  <c r="BZ1086" i="1" s="1"/>
  <c r="CJ1086" i="1" s="1"/>
  <c r="CL1086" i="1" s="1"/>
  <c r="CE769" i="1"/>
  <c r="CK422" i="1"/>
  <c r="CE2322" i="1"/>
  <c r="AC2356" i="1"/>
  <c r="AO2322" i="1"/>
  <c r="AY2006" i="1"/>
  <c r="Q1742" i="1"/>
  <c r="AG1179" i="1"/>
  <c r="AG1162" i="1" s="1"/>
  <c r="AM1077" i="1"/>
  <c r="AM1076" i="1" s="1"/>
  <c r="W1422" i="1"/>
  <c r="BM989" i="1"/>
  <c r="BM769" i="1"/>
  <c r="AI872" i="1"/>
  <c r="AI871" i="1" s="1"/>
  <c r="AN482" i="1"/>
  <c r="BW627" i="1"/>
  <c r="AC482" i="1"/>
  <c r="V627" i="1"/>
  <c r="L2671" i="1"/>
  <c r="R2671" i="1" s="1"/>
  <c r="X2671" i="1" s="1"/>
  <c r="AD2671" i="1" s="1"/>
  <c r="AJ2671" i="1" s="1"/>
  <c r="AP2671" i="1" s="1"/>
  <c r="AV2671" i="1" s="1"/>
  <c r="BB2671" i="1" s="1"/>
  <c r="BH2671" i="1" s="1"/>
  <c r="BN2671" i="1" s="1"/>
  <c r="BS2671" i="1" s="1"/>
  <c r="BX2671" i="1" s="1"/>
  <c r="CD2671" i="1" s="1"/>
  <c r="CF2671" i="1" s="1"/>
  <c r="BE1044" i="1"/>
  <c r="M736" i="1"/>
  <c r="S736" i="1" s="1"/>
  <c r="Y736" i="1" s="1"/>
  <c r="AE736" i="1" s="1"/>
  <c r="AK736" i="1" s="1"/>
  <c r="AQ736" i="1" s="1"/>
  <c r="AW736" i="1" s="1"/>
  <c r="BC736" i="1" s="1"/>
  <c r="BI736" i="1" s="1"/>
  <c r="BO736" i="1" s="1"/>
  <c r="BT736" i="1" s="1"/>
  <c r="BY736" i="1" s="1"/>
  <c r="CG736" i="1" s="1"/>
  <c r="CI736" i="1" s="1"/>
  <c r="BM2006" i="1"/>
  <c r="AU1790" i="1"/>
  <c r="CC1713" i="1"/>
  <c r="CC1712" i="1" s="1"/>
  <c r="BF627" i="1"/>
  <c r="AT553" i="1"/>
  <c r="AT552" i="1" s="1"/>
  <c r="U291" i="1"/>
  <c r="U290" i="1" s="1"/>
  <c r="AS672" i="1"/>
  <c r="AS650" i="1" s="1"/>
  <c r="I320" i="1"/>
  <c r="I315" i="1" s="1"/>
  <c r="I314" i="1" s="1"/>
  <c r="CE1842" i="1"/>
  <c r="CH1044" i="1"/>
  <c r="CK495" i="1"/>
  <c r="U2006" i="1"/>
  <c r="AH2356" i="1"/>
  <c r="M1016" i="1"/>
  <c r="S1016" i="1" s="1"/>
  <c r="Y1016" i="1" s="1"/>
  <c r="AE1016" i="1" s="1"/>
  <c r="AK1016" i="1" s="1"/>
  <c r="AQ1016" i="1" s="1"/>
  <c r="AW1016" i="1" s="1"/>
  <c r="BC1016" i="1" s="1"/>
  <c r="BI1016" i="1" s="1"/>
  <c r="BO1016" i="1" s="1"/>
  <c r="BT1016" i="1" s="1"/>
  <c r="BY1016" i="1" s="1"/>
  <c r="CG1016" i="1" s="1"/>
  <c r="CI1016" i="1" s="1"/>
  <c r="AT1713" i="1"/>
  <c r="AT1712" i="1" s="1"/>
  <c r="S522" i="1"/>
  <c r="Y522" i="1" s="1"/>
  <c r="AM495" i="1"/>
  <c r="BW243" i="1"/>
  <c r="BW242" i="1" s="1"/>
  <c r="BQ482" i="1"/>
  <c r="AU482" i="1"/>
  <c r="CE936" i="1"/>
  <c r="CE495" i="1"/>
  <c r="AS1742" i="1"/>
  <c r="BE241" i="1"/>
  <c r="CB672" i="1"/>
  <c r="CB650" i="1" s="1"/>
  <c r="AM672" i="1"/>
  <c r="AM650" i="1" s="1"/>
  <c r="AU2322" i="1"/>
  <c r="I2322" i="1"/>
  <c r="AT2152" i="1"/>
  <c r="AT2137" i="1" s="1"/>
  <c r="AM1742" i="1"/>
  <c r="AU1713" i="1"/>
  <c r="AU1712" i="1" s="1"/>
  <c r="J2520" i="1"/>
  <c r="M2520" i="1" s="1"/>
  <c r="S2520" i="1" s="1"/>
  <c r="Y2520" i="1" s="1"/>
  <c r="AE2520" i="1" s="1"/>
  <c r="AK2520" i="1" s="1"/>
  <c r="AQ2520" i="1" s="1"/>
  <c r="AW2520" i="1" s="1"/>
  <c r="BC2520" i="1" s="1"/>
  <c r="BI2520" i="1" s="1"/>
  <c r="BO2520" i="1" s="1"/>
  <c r="BT2520" i="1" s="1"/>
  <c r="BY2520" i="1" s="1"/>
  <c r="CG2520" i="1" s="1"/>
  <c r="CI2520" i="1" s="1"/>
  <c r="R2398" i="1"/>
  <c r="X2398" i="1" s="1"/>
  <c r="AD2398" i="1" s="1"/>
  <c r="AJ2398" i="1" s="1"/>
  <c r="AP2398" i="1" s="1"/>
  <c r="AV2398" i="1" s="1"/>
  <c r="BB2398" i="1" s="1"/>
  <c r="BH2398" i="1" s="1"/>
  <c r="BN2398" i="1" s="1"/>
  <c r="BS2398" i="1" s="1"/>
  <c r="BX2398" i="1" s="1"/>
  <c r="CD2398" i="1" s="1"/>
  <c r="CF2398" i="1" s="1"/>
  <c r="BV2214" i="1"/>
  <c r="BV2213" i="1" s="1"/>
  <c r="N2113" i="1"/>
  <c r="T2113" i="1" s="1"/>
  <c r="Z2113" i="1" s="1"/>
  <c r="AF2113" i="1" s="1"/>
  <c r="AL2113" i="1" s="1"/>
  <c r="AR2113" i="1" s="1"/>
  <c r="AX2113" i="1" s="1"/>
  <c r="BD2113" i="1" s="1"/>
  <c r="BJ2113" i="1" s="1"/>
  <c r="BP2113" i="1" s="1"/>
  <c r="BU2113" i="1" s="1"/>
  <c r="BZ2113" i="1" s="1"/>
  <c r="CJ2113" i="1" s="1"/>
  <c r="CL2113" i="1" s="1"/>
  <c r="AO1909" i="1"/>
  <c r="AR1909" i="1" s="1"/>
  <c r="AX1909" i="1" s="1"/>
  <c r="BD1909" i="1" s="1"/>
  <c r="BJ1909" i="1" s="1"/>
  <c r="BP1909" i="1" s="1"/>
  <c r="BU1909" i="1" s="1"/>
  <c r="BZ1909" i="1" s="1"/>
  <c r="CJ1909" i="1" s="1"/>
  <c r="CL1909" i="1" s="1"/>
  <c r="I2666" i="1"/>
  <c r="AO2564" i="1"/>
  <c r="BA2564" i="1"/>
  <c r="BL2181" i="1"/>
  <c r="BW2152" i="1"/>
  <c r="P1842" i="1"/>
  <c r="AB1982" i="1"/>
  <c r="N2106" i="1"/>
  <c r="T2106" i="1" s="1"/>
  <c r="Z2106" i="1" s="1"/>
  <c r="AF2106" i="1" s="1"/>
  <c r="AL2106" i="1" s="1"/>
  <c r="AR2106" i="1" s="1"/>
  <c r="AX2106" i="1" s="1"/>
  <c r="BD2106" i="1" s="1"/>
  <c r="BJ2106" i="1" s="1"/>
  <c r="BP2106" i="1" s="1"/>
  <c r="BU2106" i="1" s="1"/>
  <c r="BZ2106" i="1" s="1"/>
  <c r="CJ2106" i="1" s="1"/>
  <c r="CL2106" i="1" s="1"/>
  <c r="AO1488" i="1"/>
  <c r="AR1488" i="1" s="1"/>
  <c r="AX1488" i="1" s="1"/>
  <c r="BD1488" i="1" s="1"/>
  <c r="BJ1488" i="1" s="1"/>
  <c r="BP1488" i="1" s="1"/>
  <c r="BU1488" i="1" s="1"/>
  <c r="BZ1488" i="1" s="1"/>
  <c r="CJ1488" i="1" s="1"/>
  <c r="N1781" i="1"/>
  <c r="AU1607" i="1"/>
  <c r="BQ1259" i="1"/>
  <c r="BQ1231" i="1" s="1"/>
  <c r="CA936" i="1"/>
  <c r="N991" i="1"/>
  <c r="T991" i="1" s="1"/>
  <c r="Z991" i="1" s="1"/>
  <c r="AF991" i="1" s="1"/>
  <c r="AL991" i="1" s="1"/>
  <c r="AR991" i="1" s="1"/>
  <c r="AX991" i="1" s="1"/>
  <c r="BD991" i="1" s="1"/>
  <c r="BJ991" i="1" s="1"/>
  <c r="BP991" i="1" s="1"/>
  <c r="BU991" i="1" s="1"/>
  <c r="BZ991" i="1" s="1"/>
  <c r="CJ991" i="1" s="1"/>
  <c r="CL991" i="1" s="1"/>
  <c r="AC627" i="1"/>
  <c r="O221" i="1"/>
  <c r="R221" i="1" s="1"/>
  <c r="X221" i="1" s="1"/>
  <c r="AD221" i="1" s="1"/>
  <c r="AJ221" i="1" s="1"/>
  <c r="AP221" i="1" s="1"/>
  <c r="AV221" i="1" s="1"/>
  <c r="BB221" i="1" s="1"/>
  <c r="BH221" i="1" s="1"/>
  <c r="BN221" i="1" s="1"/>
  <c r="BS221" i="1" s="1"/>
  <c r="BX221" i="1" s="1"/>
  <c r="CD221" i="1" s="1"/>
  <c r="CF221" i="1" s="1"/>
  <c r="U672" i="1"/>
  <c r="U650" i="1" s="1"/>
  <c r="AY627" i="1"/>
  <c r="K856" i="1"/>
  <c r="K813" i="1" s="1"/>
  <c r="K812" i="1" s="1"/>
  <c r="BK183" i="1"/>
  <c r="CE2006" i="1"/>
  <c r="CH243" i="1"/>
  <c r="CH242" i="1" s="1"/>
  <c r="CE2152" i="1"/>
  <c r="CE2137" i="1" s="1"/>
  <c r="AT2356" i="1"/>
  <c r="AO2006" i="1"/>
  <c r="BM1742" i="1"/>
  <c r="AY243" i="1"/>
  <c r="AY242" i="1" s="1"/>
  <c r="N629" i="1"/>
  <c r="S23" i="1"/>
  <c r="Y23" i="1" s="1"/>
  <c r="AE23" i="1" s="1"/>
  <c r="AK23" i="1" s="1"/>
  <c r="AQ23" i="1" s="1"/>
  <c r="AW23" i="1" s="1"/>
  <c r="BC23" i="1" s="1"/>
  <c r="BI23" i="1" s="1"/>
  <c r="BO23" i="1" s="1"/>
  <c r="BT23" i="1" s="1"/>
  <c r="BY23" i="1" s="1"/>
  <c r="CG23" i="1" s="1"/>
  <c r="CI23" i="1" s="1"/>
  <c r="BL160" i="1"/>
  <c r="BL132" i="1" s="1"/>
  <c r="W160" i="1"/>
  <c r="W132" i="1" s="1"/>
  <c r="W112" i="1" s="1"/>
  <c r="AA160" i="1"/>
  <c r="AA132" i="1" s="1"/>
  <c r="P422" i="1"/>
  <c r="P402" i="1" s="1"/>
  <c r="CC2356" i="1"/>
  <c r="V1179" i="1"/>
  <c r="V1162" i="1" s="1"/>
  <c r="N214" i="1"/>
  <c r="T214" i="1" s="1"/>
  <c r="Z214" i="1" s="1"/>
  <c r="AF214" i="1" s="1"/>
  <c r="AL214" i="1" s="1"/>
  <c r="AR214" i="1" s="1"/>
  <c r="AX214" i="1" s="1"/>
  <c r="BD214" i="1" s="1"/>
  <c r="BJ214" i="1" s="1"/>
  <c r="BP214" i="1" s="1"/>
  <c r="BU214" i="1" s="1"/>
  <c r="BZ214" i="1" s="1"/>
  <c r="CJ214" i="1" s="1"/>
  <c r="CL214" i="1" s="1"/>
  <c r="BK495" i="1"/>
  <c r="BL521" i="1"/>
  <c r="AY482" i="1"/>
  <c r="J363" i="1"/>
  <c r="J362" i="1" s="1"/>
  <c r="F2216" i="1"/>
  <c r="L2216" i="1" s="1"/>
  <c r="R2216" i="1" s="1"/>
  <c r="X2216" i="1" s="1"/>
  <c r="AD2216" i="1" s="1"/>
  <c r="AJ2216" i="1" s="1"/>
  <c r="AP2216" i="1" s="1"/>
  <c r="AV2216" i="1" s="1"/>
  <c r="BB2216" i="1" s="1"/>
  <c r="BH2216" i="1" s="1"/>
  <c r="BN2216" i="1" s="1"/>
  <c r="BS2216" i="1" s="1"/>
  <c r="BX2216" i="1" s="1"/>
  <c r="CD2216" i="1" s="1"/>
  <c r="CF2216" i="1" s="1"/>
  <c r="AA2214" i="1"/>
  <c r="AA2213" i="1" s="1"/>
  <c r="Q1503" i="1"/>
  <c r="F958" i="1"/>
  <c r="L958" i="1" s="1"/>
  <c r="R958" i="1" s="1"/>
  <c r="X958" i="1" s="1"/>
  <c r="AD958" i="1" s="1"/>
  <c r="AJ958" i="1" s="1"/>
  <c r="AP958" i="1" s="1"/>
  <c r="AV958" i="1" s="1"/>
  <c r="BB958" i="1" s="1"/>
  <c r="BH958" i="1" s="1"/>
  <c r="BN958" i="1" s="1"/>
  <c r="BS958" i="1" s="1"/>
  <c r="BX958" i="1" s="1"/>
  <c r="CD958" i="1" s="1"/>
  <c r="CF958" i="1" s="1"/>
  <c r="J508" i="1"/>
  <c r="N750" i="1"/>
  <c r="T750" i="1" s="1"/>
  <c r="Z750" i="1" s="1"/>
  <c r="AF750" i="1" s="1"/>
  <c r="AL750" i="1" s="1"/>
  <c r="AR750" i="1" s="1"/>
  <c r="AX750" i="1" s="1"/>
  <c r="BD750" i="1" s="1"/>
  <c r="BJ750" i="1" s="1"/>
  <c r="BP750" i="1" s="1"/>
  <c r="BU750" i="1" s="1"/>
  <c r="BZ750" i="1" s="1"/>
  <c r="CJ750" i="1" s="1"/>
  <c r="CL750" i="1" s="1"/>
  <c r="CA280" i="1"/>
  <c r="CD280" i="1" s="1"/>
  <c r="CF280" i="1" s="1"/>
  <c r="S189" i="1"/>
  <c r="Y189" i="1" s="1"/>
  <c r="AE189" i="1" s="1"/>
  <c r="AK189" i="1" s="1"/>
  <c r="AQ189" i="1" s="1"/>
  <c r="AW189" i="1" s="1"/>
  <c r="BC189" i="1" s="1"/>
  <c r="BI189" i="1" s="1"/>
  <c r="BO189" i="1" s="1"/>
  <c r="BT189" i="1" s="1"/>
  <c r="BY189" i="1" s="1"/>
  <c r="CG189" i="1" s="1"/>
  <c r="CI189" i="1" s="1"/>
  <c r="M93" i="1"/>
  <c r="S93" i="1" s="1"/>
  <c r="Y93" i="1" s="1"/>
  <c r="AE93" i="1" s="1"/>
  <c r="AK93" i="1" s="1"/>
  <c r="AQ93" i="1" s="1"/>
  <c r="AW93" i="1" s="1"/>
  <c r="BC93" i="1" s="1"/>
  <c r="BI93" i="1" s="1"/>
  <c r="BO93" i="1" s="1"/>
  <c r="BT93" i="1" s="1"/>
  <c r="BY93" i="1" s="1"/>
  <c r="CG93" i="1" s="1"/>
  <c r="CI93" i="1" s="1"/>
  <c r="AH2607" i="1"/>
  <c r="BM2607" i="1"/>
  <c r="T2499" i="1"/>
  <c r="Z2499" i="1" s="1"/>
  <c r="AF2499" i="1" s="1"/>
  <c r="AL2499" i="1" s="1"/>
  <c r="AR2499" i="1" s="1"/>
  <c r="AX2499" i="1" s="1"/>
  <c r="BD2499" i="1" s="1"/>
  <c r="BJ2499" i="1" s="1"/>
  <c r="BP2499" i="1" s="1"/>
  <c r="BU2499" i="1" s="1"/>
  <c r="BZ2499" i="1" s="1"/>
  <c r="CJ2499" i="1" s="1"/>
  <c r="CL2499" i="1" s="1"/>
  <c r="CB2322" i="1"/>
  <c r="P2181" i="1"/>
  <c r="AZ2098" i="1"/>
  <c r="BF1982" i="1"/>
  <c r="BE1842" i="1"/>
  <c r="Q1766" i="1"/>
  <c r="Q1765" i="1" s="1"/>
  <c r="BR1752" i="1"/>
  <c r="BR1742" i="1" s="1"/>
  <c r="L1264" i="1"/>
  <c r="R1264" i="1" s="1"/>
  <c r="X1264" i="1" s="1"/>
  <c r="AD1264" i="1" s="1"/>
  <c r="AJ1264" i="1" s="1"/>
  <c r="AP1264" i="1" s="1"/>
  <c r="AV1264" i="1" s="1"/>
  <c r="BB1264" i="1" s="1"/>
  <c r="BH1264" i="1" s="1"/>
  <c r="BN1264" i="1" s="1"/>
  <c r="BS1264" i="1" s="1"/>
  <c r="BX1264" i="1" s="1"/>
  <c r="CD1264" i="1" s="1"/>
  <c r="G953" i="1"/>
  <c r="M953" i="1" s="1"/>
  <c r="S953" i="1" s="1"/>
  <c r="Y953" i="1" s="1"/>
  <c r="AE953" i="1" s="1"/>
  <c r="AK953" i="1" s="1"/>
  <c r="AQ953" i="1" s="1"/>
  <c r="AW953" i="1" s="1"/>
  <c r="BC953" i="1" s="1"/>
  <c r="BI953" i="1" s="1"/>
  <c r="BO953" i="1" s="1"/>
  <c r="BT953" i="1" s="1"/>
  <c r="BY953" i="1" s="1"/>
  <c r="CG953" i="1" s="1"/>
  <c r="CI953" i="1" s="1"/>
  <c r="AN183" i="1"/>
  <c r="AM160" i="1"/>
  <c r="AM132" i="1" s="1"/>
  <c r="CH672" i="1"/>
  <c r="CH650" i="1" s="1"/>
  <c r="U2356" i="1"/>
  <c r="CC1179" i="1"/>
  <c r="CC1162" i="1" s="1"/>
  <c r="CC482" i="1"/>
  <c r="BV160" i="1"/>
  <c r="BV132" i="1" s="1"/>
  <c r="AA1742" i="1"/>
  <c r="BG627" i="1"/>
  <c r="AI2564" i="1"/>
  <c r="L257" i="1"/>
  <c r="R257" i="1" s="1"/>
  <c r="X257" i="1" s="1"/>
  <c r="AD257" i="1" s="1"/>
  <c r="AJ257" i="1" s="1"/>
  <c r="AP257" i="1" s="1"/>
  <c r="AV257" i="1" s="1"/>
  <c r="BB257" i="1" s="1"/>
  <c r="BH257" i="1" s="1"/>
  <c r="BN257" i="1" s="1"/>
  <c r="BS257" i="1" s="1"/>
  <c r="BX257" i="1" s="1"/>
  <c r="CD257" i="1" s="1"/>
  <c r="CF257" i="1" s="1"/>
  <c r="U84" i="1"/>
  <c r="U83" i="1" s="1"/>
  <c r="BK2098" i="1"/>
  <c r="AG1044" i="1"/>
  <c r="AI627" i="1"/>
  <c r="BM553" i="1"/>
  <c r="BM552" i="1" s="1"/>
  <c r="BA1340" i="1"/>
  <c r="AT84" i="1"/>
  <c r="AT83" i="1" s="1"/>
  <c r="AG2214" i="1"/>
  <c r="AG2213" i="1" s="1"/>
  <c r="BE2098" i="1"/>
  <c r="BT1745" i="1"/>
  <c r="BY1745" i="1" s="1"/>
  <c r="CG1745" i="1" s="1"/>
  <c r="CI1745" i="1" s="1"/>
  <c r="J1423" i="1"/>
  <c r="J1422" i="1" s="1"/>
  <c r="M1115" i="1"/>
  <c r="S1115" i="1" s="1"/>
  <c r="Y1115" i="1" s="1"/>
  <c r="AE1115" i="1" s="1"/>
  <c r="AK1115" i="1" s="1"/>
  <c r="AQ1115" i="1" s="1"/>
  <c r="AW1115" i="1" s="1"/>
  <c r="BC1115" i="1" s="1"/>
  <c r="BI1115" i="1" s="1"/>
  <c r="BO1115" i="1" s="1"/>
  <c r="BT1115" i="1" s="1"/>
  <c r="BY1115" i="1" s="1"/>
  <c r="CG1115" i="1" s="1"/>
  <c r="CI1115" i="1" s="1"/>
  <c r="J2586" i="1"/>
  <c r="K2356" i="1"/>
  <c r="AN2356" i="1"/>
  <c r="H2272" i="1"/>
  <c r="N2272" i="1" s="1"/>
  <c r="T2272" i="1" s="1"/>
  <c r="Z2272" i="1" s="1"/>
  <c r="AF2272" i="1" s="1"/>
  <c r="AL2272" i="1" s="1"/>
  <c r="AR2272" i="1" s="1"/>
  <c r="AX2272" i="1" s="1"/>
  <c r="BD2272" i="1" s="1"/>
  <c r="BJ2272" i="1" s="1"/>
  <c r="BP2272" i="1" s="1"/>
  <c r="BU2272" i="1" s="1"/>
  <c r="BZ2272" i="1" s="1"/>
  <c r="CJ2272" i="1" s="1"/>
  <c r="BM1842" i="1"/>
  <c r="AT1883" i="1"/>
  <c r="CM1766" i="1"/>
  <c r="CM1765" i="1" s="1"/>
  <c r="AG1766" i="1"/>
  <c r="AG1765" i="1" s="1"/>
  <c r="J1742" i="1"/>
  <c r="J1982" i="1"/>
  <c r="AU1502" i="1"/>
  <c r="AU1501" i="1" s="1"/>
  <c r="P1340" i="1"/>
  <c r="BK1152" i="1"/>
  <c r="BN1152" i="1" s="1"/>
  <c r="BG989" i="1"/>
  <c r="CA1179" i="1"/>
  <c r="CA1162" i="1" s="1"/>
  <c r="CB1179" i="1"/>
  <c r="CB1162" i="1" s="1"/>
  <c r="AZ734" i="1"/>
  <c r="CB553" i="1"/>
  <c r="CB552" i="1" s="1"/>
  <c r="M1381" i="1"/>
  <c r="BP257" i="1"/>
  <c r="BU257" i="1" s="1"/>
  <c r="BZ257" i="1" s="1"/>
  <c r="CJ257" i="1" s="1"/>
  <c r="CL257" i="1" s="1"/>
  <c r="AC872" i="1"/>
  <c r="AC871" i="1" s="1"/>
  <c r="M510" i="1"/>
  <c r="S510" i="1" s="1"/>
  <c r="Y510" i="1" s="1"/>
  <c r="AE510" i="1" s="1"/>
  <c r="AK510" i="1" s="1"/>
  <c r="AQ510" i="1" s="1"/>
  <c r="AW510" i="1" s="1"/>
  <c r="BC510" i="1" s="1"/>
  <c r="BI510" i="1" s="1"/>
  <c r="BO510" i="1" s="1"/>
  <c r="BT510" i="1" s="1"/>
  <c r="BY510" i="1" s="1"/>
  <c r="CG510" i="1" s="1"/>
  <c r="CI510" i="1" s="1"/>
  <c r="G71" i="1"/>
  <c r="M71" i="1" s="1"/>
  <c r="S71" i="1" s="1"/>
  <c r="Y71" i="1" s="1"/>
  <c r="AE71" i="1" s="1"/>
  <c r="AK71" i="1" s="1"/>
  <c r="AQ71" i="1" s="1"/>
  <c r="AW71" i="1" s="1"/>
  <c r="BC71" i="1" s="1"/>
  <c r="BI71" i="1" s="1"/>
  <c r="BO71" i="1" s="1"/>
  <c r="BT71" i="1" s="1"/>
  <c r="BY71" i="1" s="1"/>
  <c r="CG71" i="1" s="1"/>
  <c r="CI71" i="1" s="1"/>
  <c r="AZ183" i="1"/>
  <c r="W2564" i="1"/>
  <c r="BV2152" i="1"/>
  <c r="BV2137" i="1" s="1"/>
  <c r="CB1713" i="1"/>
  <c r="CB1712" i="1" s="1"/>
  <c r="U1179" i="1"/>
  <c r="U1162" i="1" s="1"/>
  <c r="P521" i="1"/>
  <c r="BR363" i="1"/>
  <c r="BR362" i="1" s="1"/>
  <c r="AU672" i="1"/>
  <c r="AU650" i="1" s="1"/>
  <c r="AE522" i="1"/>
  <c r="AK522" i="1" s="1"/>
  <c r="AQ522" i="1" s="1"/>
  <c r="AW522" i="1" s="1"/>
  <c r="BC522" i="1" s="1"/>
  <c r="BI522" i="1" s="1"/>
  <c r="BO522" i="1" s="1"/>
  <c r="BT522" i="1" s="1"/>
  <c r="BY522" i="1" s="1"/>
  <c r="CG522" i="1" s="1"/>
  <c r="CI522" i="1" s="1"/>
  <c r="Q672" i="1"/>
  <c r="AC495" i="1"/>
  <c r="U482" i="1"/>
  <c r="U466" i="1" s="1"/>
  <c r="BK422" i="1"/>
  <c r="BK402" i="1" s="1"/>
  <c r="AO521" i="1"/>
  <c r="AS84" i="1"/>
  <c r="AS83" i="1" s="1"/>
  <c r="V1742" i="1"/>
  <c r="AM1179" i="1"/>
  <c r="AM1162" i="1" s="1"/>
  <c r="BQ160" i="1"/>
  <c r="BQ132" i="1" s="1"/>
  <c r="CC1044" i="1"/>
  <c r="CI281" i="1"/>
  <c r="L2353" i="1"/>
  <c r="R2353" i="1" s="1"/>
  <c r="X2353" i="1" s="1"/>
  <c r="AD2353" i="1" s="1"/>
  <c r="AJ2353" i="1" s="1"/>
  <c r="AP2353" i="1" s="1"/>
  <c r="AV2353" i="1" s="1"/>
  <c r="BB2353" i="1" s="1"/>
  <c r="BH2353" i="1" s="1"/>
  <c r="BN2353" i="1" s="1"/>
  <c r="BS2353" i="1" s="1"/>
  <c r="BX2353" i="1" s="1"/>
  <c r="CD2353" i="1" s="1"/>
  <c r="CF2353" i="1" s="1"/>
  <c r="F2346" i="1"/>
  <c r="L2346" i="1" s="1"/>
  <c r="R2346" i="1" s="1"/>
  <c r="X2346" i="1" s="1"/>
  <c r="AD2346" i="1" s="1"/>
  <c r="AJ2346" i="1" s="1"/>
  <c r="AP2346" i="1" s="1"/>
  <c r="AV2346" i="1" s="1"/>
  <c r="BB2346" i="1" s="1"/>
  <c r="BH2346" i="1" s="1"/>
  <c r="BN2346" i="1" s="1"/>
  <c r="BS2346" i="1" s="1"/>
  <c r="BX2346" i="1" s="1"/>
  <c r="CD2346" i="1" s="1"/>
  <c r="CF2346" i="1" s="1"/>
  <c r="J2276" i="1"/>
  <c r="M2276" i="1" s="1"/>
  <c r="S2276" i="1" s="1"/>
  <c r="Y2276" i="1" s="1"/>
  <c r="AE2276" i="1" s="1"/>
  <c r="AK2276" i="1" s="1"/>
  <c r="AQ2276" i="1" s="1"/>
  <c r="AW2276" i="1" s="1"/>
  <c r="BC2276" i="1" s="1"/>
  <c r="BI2276" i="1" s="1"/>
  <c r="BO2276" i="1" s="1"/>
  <c r="BT2276" i="1" s="1"/>
  <c r="BY2276" i="1" s="1"/>
  <c r="CG2276" i="1" s="1"/>
  <c r="CI2276" i="1" s="1"/>
  <c r="M2277" i="1"/>
  <c r="S2277" i="1" s="1"/>
  <c r="Y2277" i="1" s="1"/>
  <c r="AE2277" i="1" s="1"/>
  <c r="AK2277" i="1" s="1"/>
  <c r="AQ2277" i="1" s="1"/>
  <c r="AW2277" i="1" s="1"/>
  <c r="BC2277" i="1" s="1"/>
  <c r="BI2277" i="1" s="1"/>
  <c r="BO2277" i="1" s="1"/>
  <c r="BT2277" i="1" s="1"/>
  <c r="BY2277" i="1" s="1"/>
  <c r="CG2277" i="1" s="1"/>
  <c r="CI2277" i="1" s="1"/>
  <c r="N2618" i="1"/>
  <c r="T2618" i="1" s="1"/>
  <c r="Z2618" i="1" s="1"/>
  <c r="AF2618" i="1" s="1"/>
  <c r="AL2618" i="1" s="1"/>
  <c r="AR2618" i="1" s="1"/>
  <c r="AX2618" i="1" s="1"/>
  <c r="BD2618" i="1" s="1"/>
  <c r="BJ2618" i="1" s="1"/>
  <c r="BP2618" i="1" s="1"/>
  <c r="BU2618" i="1" s="1"/>
  <c r="BZ2618" i="1" s="1"/>
  <c r="CJ2618" i="1" s="1"/>
  <c r="CL2618" i="1" s="1"/>
  <c r="I2565" i="1"/>
  <c r="G1312" i="1"/>
  <c r="M1312" i="1" s="1"/>
  <c r="S1312" i="1" s="1"/>
  <c r="Y1312" i="1" s="1"/>
  <c r="AE1312" i="1" s="1"/>
  <c r="AK1312" i="1" s="1"/>
  <c r="AQ1312" i="1" s="1"/>
  <c r="AW1312" i="1" s="1"/>
  <c r="BC1312" i="1" s="1"/>
  <c r="BI1312" i="1" s="1"/>
  <c r="BO1312" i="1" s="1"/>
  <c r="BT1312" i="1" s="1"/>
  <c r="BY1312" i="1" s="1"/>
  <c r="CG1312" i="1" s="1"/>
  <c r="CI1312" i="1" s="1"/>
  <c r="BL1467" i="1"/>
  <c r="BO1467" i="1" s="1"/>
  <c r="BT1467" i="1" s="1"/>
  <c r="BY1467" i="1" s="1"/>
  <c r="CG1467" i="1" s="1"/>
  <c r="CI1467" i="1" s="1"/>
  <c r="V2006" i="1"/>
  <c r="BG2006" i="1"/>
  <c r="K1422" i="1"/>
  <c r="BG1883" i="1"/>
  <c r="L1532" i="1"/>
  <c r="R1532" i="1" s="1"/>
  <c r="X1532" i="1" s="1"/>
  <c r="AD1532" i="1" s="1"/>
  <c r="AJ1532" i="1" s="1"/>
  <c r="AP1532" i="1" s="1"/>
  <c r="AV1532" i="1" s="1"/>
  <c r="BB1532" i="1" s="1"/>
  <c r="BH1532" i="1" s="1"/>
  <c r="BN1532" i="1" s="1"/>
  <c r="BS1532" i="1" s="1"/>
  <c r="BX1532" i="1" s="1"/>
  <c r="CD1532" i="1" s="1"/>
  <c r="CF1532" i="1" s="1"/>
  <c r="I1531" i="1"/>
  <c r="L1531" i="1" s="1"/>
  <c r="R1531" i="1" s="1"/>
  <c r="X1531" i="1" s="1"/>
  <c r="AD1531" i="1" s="1"/>
  <c r="AJ1531" i="1" s="1"/>
  <c r="AP1531" i="1" s="1"/>
  <c r="AV1531" i="1" s="1"/>
  <c r="BB1531" i="1" s="1"/>
  <c r="BH1531" i="1" s="1"/>
  <c r="BN1531" i="1" s="1"/>
  <c r="BS1531" i="1" s="1"/>
  <c r="BX1531" i="1" s="1"/>
  <c r="CD1531" i="1" s="1"/>
  <c r="CF1531" i="1" s="1"/>
  <c r="AT872" i="1"/>
  <c r="AT871" i="1" s="1"/>
  <c r="J734" i="1"/>
  <c r="J1703" i="1"/>
  <c r="J1702" i="1" s="1"/>
  <c r="M1702" i="1" s="1"/>
  <c r="S1702" i="1" s="1"/>
  <c r="Y1702" i="1" s="1"/>
  <c r="AE1702" i="1" s="1"/>
  <c r="AK1702" i="1" s="1"/>
  <c r="AQ1702" i="1" s="1"/>
  <c r="AW1702" i="1" s="1"/>
  <c r="BC1702" i="1" s="1"/>
  <c r="BI1702" i="1" s="1"/>
  <c r="BO1702" i="1" s="1"/>
  <c r="BT1702" i="1" s="1"/>
  <c r="BY1702" i="1" s="1"/>
  <c r="CG1702" i="1" s="1"/>
  <c r="CI1702" i="1" s="1"/>
  <c r="M1704" i="1"/>
  <c r="S1704" i="1" s="1"/>
  <c r="Y1704" i="1" s="1"/>
  <c r="AE1704" i="1" s="1"/>
  <c r="AK1704" i="1" s="1"/>
  <c r="AQ1704" i="1" s="1"/>
  <c r="AW1704" i="1" s="1"/>
  <c r="BC1704" i="1" s="1"/>
  <c r="BI1704" i="1" s="1"/>
  <c r="BO1704" i="1" s="1"/>
  <c r="BT1704" i="1" s="1"/>
  <c r="BY1704" i="1" s="1"/>
  <c r="CG1704" i="1" s="1"/>
  <c r="CI1704" i="1" s="1"/>
  <c r="N168" i="1"/>
  <c r="T168" i="1" s="1"/>
  <c r="Z168" i="1" s="1"/>
  <c r="AF168" i="1" s="1"/>
  <c r="AL168" i="1" s="1"/>
  <c r="AR168" i="1" s="1"/>
  <c r="AX168" i="1" s="1"/>
  <c r="BD168" i="1" s="1"/>
  <c r="BJ168" i="1" s="1"/>
  <c r="BP168" i="1" s="1"/>
  <c r="BU168" i="1" s="1"/>
  <c r="BZ168" i="1" s="1"/>
  <c r="CJ168" i="1" s="1"/>
  <c r="CL168" i="1" s="1"/>
  <c r="H161" i="1"/>
  <c r="N161" i="1" s="1"/>
  <c r="T161" i="1" s="1"/>
  <c r="Z161" i="1" s="1"/>
  <c r="AF161" i="1" s="1"/>
  <c r="AL161" i="1" s="1"/>
  <c r="AR161" i="1" s="1"/>
  <c r="AX161" i="1" s="1"/>
  <c r="BD161" i="1" s="1"/>
  <c r="BJ161" i="1" s="1"/>
  <c r="BP161" i="1" s="1"/>
  <c r="BU161" i="1" s="1"/>
  <c r="BZ161" i="1" s="1"/>
  <c r="CJ161" i="1" s="1"/>
  <c r="CL161" i="1" s="1"/>
  <c r="AY17" i="1"/>
  <c r="AY16" i="1" s="1"/>
  <c r="G2236" i="1"/>
  <c r="M2236" i="1" s="1"/>
  <c r="S2236" i="1" s="1"/>
  <c r="Y2236" i="1" s="1"/>
  <c r="AE2236" i="1" s="1"/>
  <c r="AK2236" i="1" s="1"/>
  <c r="AQ2236" i="1" s="1"/>
  <c r="AW2236" i="1" s="1"/>
  <c r="BC2236" i="1" s="1"/>
  <c r="BI2236" i="1" s="1"/>
  <c r="BO2236" i="1" s="1"/>
  <c r="BT2236" i="1" s="1"/>
  <c r="BY2236" i="1" s="1"/>
  <c r="CG2236" i="1" s="1"/>
  <c r="M2237" i="1"/>
  <c r="S2237" i="1" s="1"/>
  <c r="Y2237" i="1" s="1"/>
  <c r="AE2237" i="1" s="1"/>
  <c r="AK2237" i="1" s="1"/>
  <c r="AQ2237" i="1" s="1"/>
  <c r="AW2237" i="1" s="1"/>
  <c r="BC2237" i="1" s="1"/>
  <c r="BI2237" i="1" s="1"/>
  <c r="BO2237" i="1" s="1"/>
  <c r="BT2237" i="1" s="1"/>
  <c r="BY2237" i="1" s="1"/>
  <c r="CG2237" i="1" s="1"/>
  <c r="CJ358" i="1"/>
  <c r="CL358" i="1" s="1"/>
  <c r="CC357" i="1"/>
  <c r="M297" i="1"/>
  <c r="S297" i="1" s="1"/>
  <c r="Y297" i="1" s="1"/>
  <c r="AE297" i="1" s="1"/>
  <c r="AK297" i="1" s="1"/>
  <c r="AQ297" i="1" s="1"/>
  <c r="AW297" i="1" s="1"/>
  <c r="BC297" i="1" s="1"/>
  <c r="BI297" i="1" s="1"/>
  <c r="BO297" i="1" s="1"/>
  <c r="BT297" i="1" s="1"/>
  <c r="BY297" i="1" s="1"/>
  <c r="CG297" i="1" s="1"/>
  <c r="CI297" i="1" s="1"/>
  <c r="G296" i="1"/>
  <c r="M296" i="1" s="1"/>
  <c r="S296" i="1" s="1"/>
  <c r="Y296" i="1" s="1"/>
  <c r="AE296" i="1" s="1"/>
  <c r="AK296" i="1" s="1"/>
  <c r="AQ296" i="1" s="1"/>
  <c r="AW296" i="1" s="1"/>
  <c r="BC296" i="1" s="1"/>
  <c r="BI296" i="1" s="1"/>
  <c r="BO296" i="1" s="1"/>
  <c r="BT296" i="1" s="1"/>
  <c r="BY296" i="1" s="1"/>
  <c r="CG296" i="1" s="1"/>
  <c r="CI296" i="1" s="1"/>
  <c r="L2308" i="1"/>
  <c r="R2308" i="1" s="1"/>
  <c r="X2308" i="1" s="1"/>
  <c r="AD2308" i="1" s="1"/>
  <c r="AJ2308" i="1" s="1"/>
  <c r="AP2308" i="1" s="1"/>
  <c r="AV2308" i="1" s="1"/>
  <c r="BB2308" i="1" s="1"/>
  <c r="BH2308" i="1" s="1"/>
  <c r="BN2308" i="1" s="1"/>
  <c r="BS2308" i="1" s="1"/>
  <c r="BX2308" i="1" s="1"/>
  <c r="CD2308" i="1" s="1"/>
  <c r="CF2308" i="1" s="1"/>
  <c r="F2307" i="1"/>
  <c r="L2307" i="1" s="1"/>
  <c r="R2307" i="1" s="1"/>
  <c r="X2307" i="1" s="1"/>
  <c r="AD2307" i="1" s="1"/>
  <c r="AJ2307" i="1" s="1"/>
  <c r="AP2307" i="1" s="1"/>
  <c r="AV2307" i="1" s="1"/>
  <c r="BB2307" i="1" s="1"/>
  <c r="BH2307" i="1" s="1"/>
  <c r="BN2307" i="1" s="1"/>
  <c r="BS2307" i="1" s="1"/>
  <c r="BX2307" i="1" s="1"/>
  <c r="CD2307" i="1" s="1"/>
  <c r="CF2307" i="1" s="1"/>
  <c r="Q2098" i="1"/>
  <c r="N1594" i="1"/>
  <c r="T1594" i="1" s="1"/>
  <c r="Z1594" i="1" s="1"/>
  <c r="AF1594" i="1" s="1"/>
  <c r="AL1594" i="1" s="1"/>
  <c r="AR1594" i="1" s="1"/>
  <c r="AX1594" i="1" s="1"/>
  <c r="BD1594" i="1" s="1"/>
  <c r="BJ1594" i="1" s="1"/>
  <c r="BP1594" i="1" s="1"/>
  <c r="BU1594" i="1" s="1"/>
  <c r="BZ1594" i="1" s="1"/>
  <c r="CJ1594" i="1" s="1"/>
  <c r="CL1594" i="1" s="1"/>
  <c r="H1593" i="1"/>
  <c r="N1593" i="1" s="1"/>
  <c r="T1593" i="1" s="1"/>
  <c r="Z1593" i="1" s="1"/>
  <c r="AF1593" i="1" s="1"/>
  <c r="AL1593" i="1" s="1"/>
  <c r="AR1593" i="1" s="1"/>
  <c r="AX1593" i="1" s="1"/>
  <c r="BD1593" i="1" s="1"/>
  <c r="BJ1593" i="1" s="1"/>
  <c r="BP1593" i="1" s="1"/>
  <c r="BU1593" i="1" s="1"/>
  <c r="BZ1593" i="1" s="1"/>
  <c r="CJ1593" i="1" s="1"/>
  <c r="CL1593" i="1" s="1"/>
  <c r="AG1790" i="1"/>
  <c r="N1058" i="1"/>
  <c r="T1058" i="1" s="1"/>
  <c r="Z1058" i="1" s="1"/>
  <c r="AF1058" i="1" s="1"/>
  <c r="AL1058" i="1" s="1"/>
  <c r="AR1058" i="1" s="1"/>
  <c r="AX1058" i="1" s="1"/>
  <c r="BD1058" i="1" s="1"/>
  <c r="BJ1058" i="1" s="1"/>
  <c r="BP1058" i="1" s="1"/>
  <c r="BU1058" i="1" s="1"/>
  <c r="BZ1058" i="1" s="1"/>
  <c r="CJ1058" i="1" s="1"/>
  <c r="CL1058" i="1" s="1"/>
  <c r="BR84" i="1"/>
  <c r="BR83" i="1" s="1"/>
  <c r="BF2564" i="1"/>
  <c r="M2580" i="1"/>
  <c r="S2580" i="1" s="1"/>
  <c r="Y2580" i="1" s="1"/>
  <c r="AE2580" i="1" s="1"/>
  <c r="AK2580" i="1" s="1"/>
  <c r="AQ2580" i="1" s="1"/>
  <c r="AW2580" i="1" s="1"/>
  <c r="BC2580" i="1" s="1"/>
  <c r="BI2580" i="1" s="1"/>
  <c r="BO2580" i="1" s="1"/>
  <c r="BT2580" i="1" s="1"/>
  <c r="BY2580" i="1" s="1"/>
  <c r="CG2580" i="1" s="1"/>
  <c r="CI2580" i="1" s="1"/>
  <c r="AU1742" i="1"/>
  <c r="BL1607" i="1"/>
  <c r="BL1606" i="1" s="1"/>
  <c r="AA1607" i="1"/>
  <c r="BV1077" i="1"/>
  <c r="BV1076" i="1" s="1"/>
  <c r="AZ650" i="1"/>
  <c r="N2289" i="1"/>
  <c r="T2289" i="1" s="1"/>
  <c r="Z2289" i="1" s="1"/>
  <c r="AF2289" i="1" s="1"/>
  <c r="AL2289" i="1" s="1"/>
  <c r="AR2289" i="1" s="1"/>
  <c r="AX2289" i="1" s="1"/>
  <c r="BD2289" i="1" s="1"/>
  <c r="BJ2289" i="1" s="1"/>
  <c r="BP2289" i="1" s="1"/>
  <c r="BU2289" i="1" s="1"/>
  <c r="BZ2289" i="1" s="1"/>
  <c r="CJ2289" i="1" s="1"/>
  <c r="H2288" i="1"/>
  <c r="N2288" i="1" s="1"/>
  <c r="T2288" i="1" s="1"/>
  <c r="Z2288" i="1" s="1"/>
  <c r="AF2288" i="1" s="1"/>
  <c r="AL2288" i="1" s="1"/>
  <c r="AR2288" i="1" s="1"/>
  <c r="AX2288" i="1" s="1"/>
  <c r="BD2288" i="1" s="1"/>
  <c r="BJ2288" i="1" s="1"/>
  <c r="BP2288" i="1" s="1"/>
  <c r="BU2288" i="1" s="1"/>
  <c r="BZ2288" i="1" s="1"/>
  <c r="CJ2288" i="1" s="1"/>
  <c r="BG2181" i="1"/>
  <c r="N2380" i="1"/>
  <c r="T2380" i="1" s="1"/>
  <c r="Z2380" i="1" s="1"/>
  <c r="AF2380" i="1" s="1"/>
  <c r="AL2380" i="1" s="1"/>
  <c r="AR2380" i="1" s="1"/>
  <c r="AX2380" i="1" s="1"/>
  <c r="BD2380" i="1" s="1"/>
  <c r="BJ2380" i="1" s="1"/>
  <c r="BP2380" i="1" s="1"/>
  <c r="BU2380" i="1" s="1"/>
  <c r="BZ2380" i="1" s="1"/>
  <c r="CJ2380" i="1" s="1"/>
  <c r="CL2380" i="1" s="1"/>
  <c r="H2379" i="1"/>
  <c r="BL1766" i="1"/>
  <c r="BL1765" i="1" s="1"/>
  <c r="Q1607" i="1"/>
  <c r="P1179" i="1"/>
  <c r="P1162" i="1" s="1"/>
  <c r="BW1044" i="1"/>
  <c r="AA1044" i="1"/>
  <c r="O1607" i="1"/>
  <c r="I1661" i="1"/>
  <c r="I1660" i="1" s="1"/>
  <c r="L1662" i="1"/>
  <c r="R1662" i="1" s="1"/>
  <c r="X1662" i="1" s="1"/>
  <c r="AD1662" i="1" s="1"/>
  <c r="AJ1662" i="1" s="1"/>
  <c r="AP1662" i="1" s="1"/>
  <c r="AV1662" i="1" s="1"/>
  <c r="BB1662" i="1" s="1"/>
  <c r="BH1662" i="1" s="1"/>
  <c r="BN1662" i="1" s="1"/>
  <c r="BS1662" i="1" s="1"/>
  <c r="BX1662" i="1" s="1"/>
  <c r="CD1662" i="1" s="1"/>
  <c r="CF1662" i="1" s="1"/>
  <c r="J1593" i="1"/>
  <c r="M1593" i="1" s="1"/>
  <c r="S1593" i="1" s="1"/>
  <c r="Y1593" i="1" s="1"/>
  <c r="AE1593" i="1" s="1"/>
  <c r="AK1593" i="1" s="1"/>
  <c r="AQ1593" i="1" s="1"/>
  <c r="AW1593" i="1" s="1"/>
  <c r="BC1593" i="1" s="1"/>
  <c r="BI1593" i="1" s="1"/>
  <c r="BO1593" i="1" s="1"/>
  <c r="BT1593" i="1" s="1"/>
  <c r="BY1593" i="1" s="1"/>
  <c r="CG1593" i="1" s="1"/>
  <c r="CI1593" i="1" s="1"/>
  <c r="M1594" i="1"/>
  <c r="S1594" i="1" s="1"/>
  <c r="Y1594" i="1" s="1"/>
  <c r="AE1594" i="1" s="1"/>
  <c r="AK1594" i="1" s="1"/>
  <c r="AQ1594" i="1" s="1"/>
  <c r="AW1594" i="1" s="1"/>
  <c r="BC1594" i="1" s="1"/>
  <c r="BI1594" i="1" s="1"/>
  <c r="BO1594" i="1" s="1"/>
  <c r="BT1594" i="1" s="1"/>
  <c r="BY1594" i="1" s="1"/>
  <c r="CG1594" i="1" s="1"/>
  <c r="CI1594" i="1" s="1"/>
  <c r="M1158" i="1"/>
  <c r="S1158" i="1" s="1"/>
  <c r="Y1158" i="1" s="1"/>
  <c r="AE1158" i="1" s="1"/>
  <c r="AK1158" i="1" s="1"/>
  <c r="AQ1158" i="1" s="1"/>
  <c r="AW1158" i="1" s="1"/>
  <c r="BC1158" i="1" s="1"/>
  <c r="BI1158" i="1" s="1"/>
  <c r="BO1158" i="1" s="1"/>
  <c r="BT1158" i="1" s="1"/>
  <c r="BY1158" i="1" s="1"/>
  <c r="CG1158" i="1" s="1"/>
  <c r="CI1158" i="1" s="1"/>
  <c r="G1157" i="1"/>
  <c r="M1157" i="1" s="1"/>
  <c r="S1157" i="1" s="1"/>
  <c r="Y1157" i="1" s="1"/>
  <c r="AE1157" i="1" s="1"/>
  <c r="AK1157" i="1" s="1"/>
  <c r="AQ1157" i="1" s="1"/>
  <c r="AW1157" i="1" s="1"/>
  <c r="BC1157" i="1" s="1"/>
  <c r="BI1157" i="1" s="1"/>
  <c r="BO1157" i="1" s="1"/>
  <c r="J994" i="1"/>
  <c r="M994" i="1" s="1"/>
  <c r="S994" i="1" s="1"/>
  <c r="Y994" i="1" s="1"/>
  <c r="AE994" i="1" s="1"/>
  <c r="AK994" i="1" s="1"/>
  <c r="AQ994" i="1" s="1"/>
  <c r="AW994" i="1" s="1"/>
  <c r="BC994" i="1" s="1"/>
  <c r="BI994" i="1" s="1"/>
  <c r="BO994" i="1" s="1"/>
  <c r="BT994" i="1" s="1"/>
  <c r="BY994" i="1" s="1"/>
  <c r="CG994" i="1" s="1"/>
  <c r="M995" i="1"/>
  <c r="S995" i="1" s="1"/>
  <c r="Y995" i="1" s="1"/>
  <c r="AE995" i="1" s="1"/>
  <c r="AK995" i="1" s="1"/>
  <c r="AQ995" i="1" s="1"/>
  <c r="AW995" i="1" s="1"/>
  <c r="BC995" i="1" s="1"/>
  <c r="BI995" i="1" s="1"/>
  <c r="BO995" i="1" s="1"/>
  <c r="BT995" i="1" s="1"/>
  <c r="BY995" i="1" s="1"/>
  <c r="CG995" i="1" s="1"/>
  <c r="M180" i="1"/>
  <c r="S180" i="1" s="1"/>
  <c r="Y180" i="1" s="1"/>
  <c r="AE180" i="1" s="1"/>
  <c r="AK180" i="1" s="1"/>
  <c r="AQ180" i="1" s="1"/>
  <c r="AW180" i="1" s="1"/>
  <c r="BC180" i="1" s="1"/>
  <c r="BI180" i="1" s="1"/>
  <c r="BO180" i="1" s="1"/>
  <c r="BT180" i="1" s="1"/>
  <c r="BY180" i="1" s="1"/>
  <c r="CG180" i="1" s="1"/>
  <c r="CI180" i="1" s="1"/>
  <c r="G179" i="1"/>
  <c r="G178" i="1" s="1"/>
  <c r="M178" i="1" s="1"/>
  <c r="S178" i="1" s="1"/>
  <c r="Y178" i="1" s="1"/>
  <c r="AE178" i="1" s="1"/>
  <c r="AK178" i="1" s="1"/>
  <c r="AQ178" i="1" s="1"/>
  <c r="AW178" i="1" s="1"/>
  <c r="BC178" i="1" s="1"/>
  <c r="BI178" i="1" s="1"/>
  <c r="BO178" i="1" s="1"/>
  <c r="BT178" i="1" s="1"/>
  <c r="BY178" i="1" s="1"/>
  <c r="CG178" i="1" s="1"/>
  <c r="CI178" i="1" s="1"/>
  <c r="M904" i="1"/>
  <c r="S904" i="1" s="1"/>
  <c r="Y904" i="1" s="1"/>
  <c r="AE904" i="1" s="1"/>
  <c r="AK904" i="1" s="1"/>
  <c r="AQ904" i="1" s="1"/>
  <c r="AW904" i="1" s="1"/>
  <c r="BC904" i="1" s="1"/>
  <c r="BI904" i="1" s="1"/>
  <c r="BO904" i="1" s="1"/>
  <c r="BT904" i="1" s="1"/>
  <c r="BY904" i="1" s="1"/>
  <c r="CG904" i="1" s="1"/>
  <c r="CH267" i="1"/>
  <c r="CH266" i="1" s="1"/>
  <c r="Q132" i="1"/>
  <c r="L1029" i="1"/>
  <c r="R1029" i="1" s="1"/>
  <c r="X1029" i="1" s="1"/>
  <c r="AD1029" i="1" s="1"/>
  <c r="AJ1029" i="1" s="1"/>
  <c r="AP1029" i="1" s="1"/>
  <c r="AV1029" i="1" s="1"/>
  <c r="BB1029" i="1" s="1"/>
  <c r="BH1029" i="1" s="1"/>
  <c r="BN1029" i="1" s="1"/>
  <c r="BS1029" i="1" s="1"/>
  <c r="BX1029" i="1" s="1"/>
  <c r="CD1029" i="1" s="1"/>
  <c r="F1028" i="1"/>
  <c r="L1028" i="1" s="1"/>
  <c r="R1028" i="1" s="1"/>
  <c r="X1028" i="1" s="1"/>
  <c r="AD1028" i="1" s="1"/>
  <c r="AJ1028" i="1" s="1"/>
  <c r="AP1028" i="1" s="1"/>
  <c r="AV1028" i="1" s="1"/>
  <c r="BB1028" i="1" s="1"/>
  <c r="BH1028" i="1" s="1"/>
  <c r="BN1028" i="1" s="1"/>
  <c r="BS1028" i="1" s="1"/>
  <c r="BX1028" i="1" s="1"/>
  <c r="CD1028" i="1" s="1"/>
  <c r="H562" i="1"/>
  <c r="N562" i="1" s="1"/>
  <c r="T562" i="1" s="1"/>
  <c r="Z562" i="1" s="1"/>
  <c r="AF562" i="1" s="1"/>
  <c r="AL562" i="1" s="1"/>
  <c r="AR562" i="1" s="1"/>
  <c r="AX562" i="1" s="1"/>
  <c r="BD562" i="1" s="1"/>
  <c r="BJ562" i="1" s="1"/>
  <c r="BP562" i="1" s="1"/>
  <c r="BU562" i="1" s="1"/>
  <c r="BZ562" i="1" s="1"/>
  <c r="CJ562" i="1" s="1"/>
  <c r="CL562" i="1" s="1"/>
  <c r="N563" i="1"/>
  <c r="T563" i="1" s="1"/>
  <c r="Z563" i="1" s="1"/>
  <c r="AF563" i="1" s="1"/>
  <c r="AL563" i="1" s="1"/>
  <c r="AR563" i="1" s="1"/>
  <c r="AX563" i="1" s="1"/>
  <c r="BD563" i="1" s="1"/>
  <c r="BJ563" i="1" s="1"/>
  <c r="BP563" i="1" s="1"/>
  <c r="BU563" i="1" s="1"/>
  <c r="BZ563" i="1" s="1"/>
  <c r="CJ563" i="1" s="1"/>
  <c r="CL563" i="1" s="1"/>
  <c r="G229" i="1"/>
  <c r="M229" i="1" s="1"/>
  <c r="S229" i="1" s="1"/>
  <c r="Y229" i="1" s="1"/>
  <c r="AE229" i="1" s="1"/>
  <c r="AK229" i="1" s="1"/>
  <c r="AQ229" i="1" s="1"/>
  <c r="AW229" i="1" s="1"/>
  <c r="BC229" i="1" s="1"/>
  <c r="BI229" i="1" s="1"/>
  <c r="BO229" i="1" s="1"/>
  <c r="BT229" i="1" s="1"/>
  <c r="BY229" i="1" s="1"/>
  <c r="CG229" i="1" s="1"/>
  <c r="CI229" i="1" s="1"/>
  <c r="M230" i="1"/>
  <c r="S230" i="1" s="1"/>
  <c r="Y230" i="1" s="1"/>
  <c r="AE230" i="1" s="1"/>
  <c r="AK230" i="1" s="1"/>
  <c r="AQ230" i="1" s="1"/>
  <c r="AW230" i="1" s="1"/>
  <c r="BC230" i="1" s="1"/>
  <c r="BI230" i="1" s="1"/>
  <c r="BO230" i="1" s="1"/>
  <c r="BT230" i="1" s="1"/>
  <c r="BY230" i="1" s="1"/>
  <c r="CG230" i="1" s="1"/>
  <c r="CI230" i="1" s="1"/>
  <c r="N1336" i="1"/>
  <c r="T1336" i="1" s="1"/>
  <c r="Z1336" i="1" s="1"/>
  <c r="AF1336" i="1" s="1"/>
  <c r="AL1336" i="1" s="1"/>
  <c r="AR1336" i="1" s="1"/>
  <c r="AX1336" i="1" s="1"/>
  <c r="BD1336" i="1" s="1"/>
  <c r="BJ1336" i="1" s="1"/>
  <c r="BP1336" i="1" s="1"/>
  <c r="BU1336" i="1" s="1"/>
  <c r="BZ1336" i="1" s="1"/>
  <c r="CJ1336" i="1" s="1"/>
  <c r="CL1336" i="1" s="1"/>
  <c r="H1332" i="1"/>
  <c r="N1332" i="1" s="1"/>
  <c r="T1332" i="1" s="1"/>
  <c r="Z1332" i="1" s="1"/>
  <c r="AF1332" i="1" s="1"/>
  <c r="AL1332" i="1" s="1"/>
  <c r="AR1332" i="1" s="1"/>
  <c r="AX1332" i="1" s="1"/>
  <c r="BD1332" i="1" s="1"/>
  <c r="BJ1332" i="1" s="1"/>
  <c r="BP1332" i="1" s="1"/>
  <c r="BU1332" i="1" s="1"/>
  <c r="BZ1332" i="1" s="1"/>
  <c r="CJ1332" i="1" s="1"/>
  <c r="CL1332" i="1" s="1"/>
  <c r="AC650" i="1"/>
  <c r="CB1742" i="1"/>
  <c r="CB1422" i="1"/>
  <c r="BV650" i="1"/>
  <c r="CF281" i="1"/>
  <c r="BM2322" i="1"/>
  <c r="I1860" i="1"/>
  <c r="I1859" i="1" s="1"/>
  <c r="I1858" i="1" s="1"/>
  <c r="I1842" i="1" s="1"/>
  <c r="L1867" i="1"/>
  <c r="R1867" i="1" s="1"/>
  <c r="X1867" i="1" s="1"/>
  <c r="AD1867" i="1" s="1"/>
  <c r="AJ1867" i="1" s="1"/>
  <c r="AP1867" i="1" s="1"/>
  <c r="AV1867" i="1" s="1"/>
  <c r="BB1867" i="1" s="1"/>
  <c r="BH1867" i="1" s="1"/>
  <c r="BN1867" i="1" s="1"/>
  <c r="BS1867" i="1" s="1"/>
  <c r="BX1867" i="1" s="1"/>
  <c r="CD1867" i="1" s="1"/>
  <c r="CF1867" i="1" s="1"/>
  <c r="G673" i="1"/>
  <c r="M673" i="1" s="1"/>
  <c r="S673" i="1" s="1"/>
  <c r="Y673" i="1" s="1"/>
  <c r="AE673" i="1" s="1"/>
  <c r="AK673" i="1" s="1"/>
  <c r="AQ673" i="1" s="1"/>
  <c r="AW673" i="1" s="1"/>
  <c r="BC673" i="1" s="1"/>
  <c r="BI673" i="1" s="1"/>
  <c r="BO673" i="1" s="1"/>
  <c r="BT673" i="1" s="1"/>
  <c r="BY673" i="1" s="1"/>
  <c r="CG673" i="1" s="1"/>
  <c r="CI673" i="1" s="1"/>
  <c r="J1796" i="1"/>
  <c r="M1796" i="1" s="1"/>
  <c r="S1796" i="1" s="1"/>
  <c r="Y1796" i="1" s="1"/>
  <c r="AE1796" i="1" s="1"/>
  <c r="AK1796" i="1" s="1"/>
  <c r="AQ1796" i="1" s="1"/>
  <c r="AW1796" i="1" s="1"/>
  <c r="BC1796" i="1" s="1"/>
  <c r="BI1796" i="1" s="1"/>
  <c r="BO1796" i="1" s="1"/>
  <c r="BT1796" i="1" s="1"/>
  <c r="BY1796" i="1" s="1"/>
  <c r="CG1796" i="1" s="1"/>
  <c r="CI1796" i="1" s="1"/>
  <c r="M1797" i="1"/>
  <c r="S1797" i="1" s="1"/>
  <c r="Y1797" i="1" s="1"/>
  <c r="AE1797" i="1" s="1"/>
  <c r="AK1797" i="1" s="1"/>
  <c r="AQ1797" i="1" s="1"/>
  <c r="AW1797" i="1" s="1"/>
  <c r="BC1797" i="1" s="1"/>
  <c r="BI1797" i="1" s="1"/>
  <c r="BO1797" i="1" s="1"/>
  <c r="BT1797" i="1" s="1"/>
  <c r="BY1797" i="1" s="1"/>
  <c r="CG1797" i="1" s="1"/>
  <c r="CI1797" i="1" s="1"/>
  <c r="G1220" i="1"/>
  <c r="M1220" i="1" s="1"/>
  <c r="S1220" i="1" s="1"/>
  <c r="Y1220" i="1" s="1"/>
  <c r="AE1220" i="1" s="1"/>
  <c r="AK1220" i="1" s="1"/>
  <c r="AQ1220" i="1" s="1"/>
  <c r="AW1220" i="1" s="1"/>
  <c r="BC1220" i="1" s="1"/>
  <c r="BI1220" i="1" s="1"/>
  <c r="BO1220" i="1" s="1"/>
  <c r="BT1220" i="1" s="1"/>
  <c r="BY1220" i="1" s="1"/>
  <c r="CG1220" i="1" s="1"/>
  <c r="CI1220" i="1" s="1"/>
  <c r="M1221" i="1"/>
  <c r="S1221" i="1" s="1"/>
  <c r="Y1221" i="1" s="1"/>
  <c r="AE1221" i="1" s="1"/>
  <c r="AK1221" i="1" s="1"/>
  <c r="AQ1221" i="1" s="1"/>
  <c r="AW1221" i="1" s="1"/>
  <c r="BC1221" i="1" s="1"/>
  <c r="BI1221" i="1" s="1"/>
  <c r="BO1221" i="1" s="1"/>
  <c r="BT1221" i="1" s="1"/>
  <c r="BY1221" i="1" s="1"/>
  <c r="CG1221" i="1" s="1"/>
  <c r="CI1221" i="1" s="1"/>
  <c r="M186" i="1"/>
  <c r="S186" i="1" s="1"/>
  <c r="Y186" i="1" s="1"/>
  <c r="AE186" i="1" s="1"/>
  <c r="AK186" i="1" s="1"/>
  <c r="AQ186" i="1" s="1"/>
  <c r="AW186" i="1" s="1"/>
  <c r="BC186" i="1" s="1"/>
  <c r="BI186" i="1" s="1"/>
  <c r="BO186" i="1" s="1"/>
  <c r="BT186" i="1" s="1"/>
  <c r="BY186" i="1" s="1"/>
  <c r="CG186" i="1" s="1"/>
  <c r="CI186" i="1" s="1"/>
  <c r="G185" i="1"/>
  <c r="M185" i="1" s="1"/>
  <c r="S185" i="1" s="1"/>
  <c r="Y185" i="1" s="1"/>
  <c r="AE185" i="1" s="1"/>
  <c r="AK185" i="1" s="1"/>
  <c r="AQ185" i="1" s="1"/>
  <c r="AW185" i="1" s="1"/>
  <c r="BC185" i="1" s="1"/>
  <c r="BI185" i="1" s="1"/>
  <c r="BO185" i="1" s="1"/>
  <c r="BT185" i="1" s="1"/>
  <c r="BY185" i="1" s="1"/>
  <c r="CG185" i="1" s="1"/>
  <c r="CI185" i="1" s="1"/>
  <c r="L1197" i="1"/>
  <c r="R1197" i="1" s="1"/>
  <c r="X1197" i="1" s="1"/>
  <c r="AD1197" i="1" s="1"/>
  <c r="AJ1197" i="1" s="1"/>
  <c r="AP1197" i="1" s="1"/>
  <c r="AV1197" i="1" s="1"/>
  <c r="BB1197" i="1" s="1"/>
  <c r="BH1197" i="1" s="1"/>
  <c r="BN1197" i="1" s="1"/>
  <c r="BS1197" i="1" s="1"/>
  <c r="BX1197" i="1" s="1"/>
  <c r="CD1197" i="1" s="1"/>
  <c r="CF1197" i="1" s="1"/>
  <c r="F1196" i="1"/>
  <c r="L1196" i="1" s="1"/>
  <c r="R1196" i="1" s="1"/>
  <c r="X1196" i="1" s="1"/>
  <c r="AD1196" i="1" s="1"/>
  <c r="AJ1196" i="1" s="1"/>
  <c r="AP1196" i="1" s="1"/>
  <c r="AV1196" i="1" s="1"/>
  <c r="BB1196" i="1" s="1"/>
  <c r="BH1196" i="1" s="1"/>
  <c r="BN1196" i="1" s="1"/>
  <c r="BS1196" i="1" s="1"/>
  <c r="BX1196" i="1" s="1"/>
  <c r="CD1196" i="1" s="1"/>
  <c r="CF1196" i="1" s="1"/>
  <c r="H973" i="1"/>
  <c r="N973" i="1" s="1"/>
  <c r="T973" i="1" s="1"/>
  <c r="Z973" i="1" s="1"/>
  <c r="AF973" i="1" s="1"/>
  <c r="AL973" i="1" s="1"/>
  <c r="AR973" i="1" s="1"/>
  <c r="AX973" i="1" s="1"/>
  <c r="BD973" i="1" s="1"/>
  <c r="BJ973" i="1" s="1"/>
  <c r="BP973" i="1" s="1"/>
  <c r="BU973" i="1" s="1"/>
  <c r="BZ973" i="1" s="1"/>
  <c r="CJ973" i="1" s="1"/>
  <c r="CL973" i="1" s="1"/>
  <c r="N974" i="1"/>
  <c r="T974" i="1" s="1"/>
  <c r="Z974" i="1" s="1"/>
  <c r="AF974" i="1" s="1"/>
  <c r="AL974" i="1" s="1"/>
  <c r="AR974" i="1" s="1"/>
  <c r="AX974" i="1" s="1"/>
  <c r="BD974" i="1" s="1"/>
  <c r="BJ974" i="1" s="1"/>
  <c r="BP974" i="1" s="1"/>
  <c r="BU974" i="1" s="1"/>
  <c r="BZ974" i="1" s="1"/>
  <c r="CJ974" i="1" s="1"/>
  <c r="CL974" i="1" s="1"/>
  <c r="CA2181" i="1"/>
  <c r="F2081" i="1"/>
  <c r="BK2036" i="1"/>
  <c r="BW1883" i="1"/>
  <c r="BW1790" i="1"/>
  <c r="L1698" i="1"/>
  <c r="R1698" i="1" s="1"/>
  <c r="X1698" i="1" s="1"/>
  <c r="AD1698" i="1" s="1"/>
  <c r="AJ1698" i="1" s="1"/>
  <c r="AP1698" i="1" s="1"/>
  <c r="AV1698" i="1" s="1"/>
  <c r="BB1698" i="1" s="1"/>
  <c r="BH1698" i="1" s="1"/>
  <c r="BN1698" i="1" s="1"/>
  <c r="BS1698" i="1" s="1"/>
  <c r="BX1698" i="1" s="1"/>
  <c r="CD1698" i="1" s="1"/>
  <c r="CF1698" i="1" s="1"/>
  <c r="W2006" i="1"/>
  <c r="AI1766" i="1"/>
  <c r="AI1765" i="1" s="1"/>
  <c r="BK1607" i="1"/>
  <c r="AC1502" i="1"/>
  <c r="AC1501" i="1" s="1"/>
  <c r="AI989" i="1"/>
  <c r="N998" i="1"/>
  <c r="T998" i="1" s="1"/>
  <c r="Z998" i="1" s="1"/>
  <c r="AF998" i="1" s="1"/>
  <c r="AL998" i="1" s="1"/>
  <c r="AR998" i="1" s="1"/>
  <c r="AX998" i="1" s="1"/>
  <c r="BD998" i="1" s="1"/>
  <c r="BJ998" i="1" s="1"/>
  <c r="BP998" i="1" s="1"/>
  <c r="BU998" i="1" s="1"/>
  <c r="BZ998" i="1" s="1"/>
  <c r="CJ998" i="1" s="1"/>
  <c r="CL998" i="1" s="1"/>
  <c r="V1422" i="1"/>
  <c r="O1077" i="1"/>
  <c r="O1076" i="1" s="1"/>
  <c r="AY936" i="1"/>
  <c r="BF813" i="1"/>
  <c r="BF812" i="1" s="1"/>
  <c r="L921" i="1"/>
  <c r="R921" i="1" s="1"/>
  <c r="X921" i="1" s="1"/>
  <c r="AD921" i="1" s="1"/>
  <c r="AJ921" i="1" s="1"/>
  <c r="AP921" i="1" s="1"/>
  <c r="AV921" i="1" s="1"/>
  <c r="BB921" i="1" s="1"/>
  <c r="BH921" i="1" s="1"/>
  <c r="BN921" i="1" s="1"/>
  <c r="BS921" i="1" s="1"/>
  <c r="BX921" i="1" s="1"/>
  <c r="CD921" i="1" s="1"/>
  <c r="CF921" i="1" s="1"/>
  <c r="R793" i="1"/>
  <c r="X793" i="1" s="1"/>
  <c r="AD793" i="1" s="1"/>
  <c r="AJ793" i="1" s="1"/>
  <c r="AP793" i="1" s="1"/>
  <c r="AV793" i="1" s="1"/>
  <c r="BB793" i="1" s="1"/>
  <c r="BH793" i="1" s="1"/>
  <c r="BN793" i="1" s="1"/>
  <c r="BS793" i="1" s="1"/>
  <c r="BX793" i="1" s="1"/>
  <c r="CD793" i="1" s="1"/>
  <c r="CF793" i="1" s="1"/>
  <c r="U627" i="1"/>
  <c r="AH422" i="1"/>
  <c r="AH402" i="1" s="1"/>
  <c r="N821" i="1"/>
  <c r="T821" i="1" s="1"/>
  <c r="Z821" i="1" s="1"/>
  <c r="AF821" i="1" s="1"/>
  <c r="AL821" i="1" s="1"/>
  <c r="AR821" i="1" s="1"/>
  <c r="AX821" i="1" s="1"/>
  <c r="BD821" i="1" s="1"/>
  <c r="BJ821" i="1" s="1"/>
  <c r="BP821" i="1" s="1"/>
  <c r="BU821" i="1" s="1"/>
  <c r="BZ821" i="1" s="1"/>
  <c r="CJ821" i="1" s="1"/>
  <c r="CL821" i="1" s="1"/>
  <c r="BV734" i="1"/>
  <c r="AB936" i="1"/>
  <c r="BA521" i="1"/>
  <c r="BA495" i="1"/>
  <c r="AZ361" i="1"/>
  <c r="AC84" i="1"/>
  <c r="AC83" i="1" s="1"/>
  <c r="BT205" i="1"/>
  <c r="BY205" i="1" s="1"/>
  <c r="CG205" i="1" s="1"/>
  <c r="CI205" i="1" s="1"/>
  <c r="CH2322" i="1"/>
  <c r="CM2322" i="1"/>
  <c r="CK1179" i="1"/>
  <c r="CK1162" i="1" s="1"/>
  <c r="U2152" i="1"/>
  <c r="U2137" i="1" s="1"/>
  <c r="BE2322" i="1"/>
  <c r="BK1766" i="1"/>
  <c r="BK1765" i="1" s="1"/>
  <c r="AC1044" i="1"/>
  <c r="BL734" i="1"/>
  <c r="V872" i="1"/>
  <c r="V871" i="1" s="1"/>
  <c r="AT989" i="1"/>
  <c r="BL672" i="1"/>
  <c r="BL650" i="1" s="1"/>
  <c r="BW402" i="1"/>
  <c r="O813" i="1"/>
  <c r="O812" i="1" s="1"/>
  <c r="AY704" i="1"/>
  <c r="BG495" i="1"/>
  <c r="BW160" i="1"/>
  <c r="BW132" i="1" s="1"/>
  <c r="BG17" i="1"/>
  <c r="BA160" i="1"/>
  <c r="AT2181" i="1"/>
  <c r="W2181" i="1"/>
  <c r="U1842" i="1"/>
  <c r="AM1842" i="1"/>
  <c r="Q1422" i="1"/>
  <c r="BM422" i="1"/>
  <c r="BM402" i="1" s="1"/>
  <c r="AT521" i="1"/>
  <c r="CH989" i="1"/>
  <c r="BK2564" i="1"/>
  <c r="BL2322" i="1"/>
  <c r="W2322" i="1"/>
  <c r="O2152" i="1"/>
  <c r="L2367" i="1"/>
  <c r="AC1883" i="1"/>
  <c r="AB2098" i="1"/>
  <c r="AB1179" i="1"/>
  <c r="AA1883" i="1"/>
  <c r="BF989" i="1"/>
  <c r="BL17" i="1"/>
  <c r="BE672" i="1"/>
  <c r="AT2322" i="1"/>
  <c r="AN2137" i="1"/>
  <c r="BF2006" i="1"/>
  <c r="CA1790" i="1"/>
  <c r="BL1842" i="1"/>
  <c r="AY2036" i="1"/>
  <c r="BM2036" i="1"/>
  <c r="AC2006" i="1"/>
  <c r="BL1982" i="1"/>
  <c r="AZ1487" i="1"/>
  <c r="BT1377" i="1"/>
  <c r="BY1377" i="1" s="1"/>
  <c r="CG1377" i="1" s="1"/>
  <c r="CI1377" i="1" s="1"/>
  <c r="W1077" i="1"/>
  <c r="W1076" i="1" s="1"/>
  <c r="CA989" i="1"/>
  <c r="AB989" i="1"/>
  <c r="BK1231" i="1"/>
  <c r="BK1230" i="1" s="1"/>
  <c r="BF1231" i="1"/>
  <c r="AI1044" i="1"/>
  <c r="L953" i="1"/>
  <c r="R953" i="1" s="1"/>
  <c r="X953" i="1" s="1"/>
  <c r="AD953" i="1" s="1"/>
  <c r="AJ953" i="1" s="1"/>
  <c r="AP953" i="1" s="1"/>
  <c r="AV953" i="1" s="1"/>
  <c r="BB953" i="1" s="1"/>
  <c r="BH953" i="1" s="1"/>
  <c r="BN953" i="1" s="1"/>
  <c r="BS953" i="1" s="1"/>
  <c r="BX953" i="1" s="1"/>
  <c r="CD953" i="1" s="1"/>
  <c r="CF953" i="1" s="1"/>
  <c r="O1162" i="1"/>
  <c r="AO1044" i="1"/>
  <c r="V989" i="1"/>
  <c r="Q422" i="1"/>
  <c r="Q402" i="1" s="1"/>
  <c r="U361" i="1"/>
  <c r="F19" i="1"/>
  <c r="BK160" i="1"/>
  <c r="BK132" i="1" s="1"/>
  <c r="CB769" i="1"/>
  <c r="BF672" i="1"/>
  <c r="AU553" i="1"/>
  <c r="AU552" i="1" s="1"/>
  <c r="AH243" i="1"/>
  <c r="AH242" i="1" s="1"/>
  <c r="AH241" i="1" s="1"/>
  <c r="AB132" i="1"/>
  <c r="AB112" i="1" s="1"/>
  <c r="CH2152" i="1"/>
  <c r="CH2137" i="1" s="1"/>
  <c r="CK2006" i="1"/>
  <c r="CH1179" i="1"/>
  <c r="CH1162" i="1" s="1"/>
  <c r="CH422" i="1"/>
  <c r="CH402" i="1" s="1"/>
  <c r="CH813" i="1"/>
  <c r="CH812" i="1" s="1"/>
  <c r="CE1502" i="1"/>
  <c r="CE1501" i="1" s="1"/>
  <c r="CE1742" i="1"/>
  <c r="CE1982" i="1"/>
  <c r="O2006" i="1"/>
  <c r="AH1883" i="1"/>
  <c r="AG2036" i="1"/>
  <c r="AN1766" i="1"/>
  <c r="AN1765" i="1" s="1"/>
  <c r="AH1742" i="1"/>
  <c r="BR1713" i="1"/>
  <c r="BR1712" i="1" s="1"/>
  <c r="AG1231" i="1"/>
  <c r="AG1230" i="1" s="1"/>
  <c r="BW1179" i="1"/>
  <c r="BW1162" i="1" s="1"/>
  <c r="AI734" i="1"/>
  <c r="X890" i="1"/>
  <c r="AD890" i="1" s="1"/>
  <c r="AJ890" i="1" s="1"/>
  <c r="AP890" i="1" s="1"/>
  <c r="AV890" i="1" s="1"/>
  <c r="BB890" i="1" s="1"/>
  <c r="BH890" i="1" s="1"/>
  <c r="BN890" i="1" s="1"/>
  <c r="BS890" i="1" s="1"/>
  <c r="BX890" i="1" s="1"/>
  <c r="CD890" i="1" s="1"/>
  <c r="CF890" i="1" s="1"/>
  <c r="BV521" i="1"/>
  <c r="BV466" i="1" s="1"/>
  <c r="CM495" i="1"/>
  <c r="AO495" i="1"/>
  <c r="W672" i="1"/>
  <c r="W650" i="1" s="1"/>
  <c r="AO627" i="1"/>
  <c r="AU183" i="1"/>
  <c r="V2181" i="1"/>
  <c r="AB769" i="1"/>
  <c r="CM482" i="1"/>
  <c r="AO482" i="1"/>
  <c r="BW17" i="1"/>
  <c r="S805" i="1"/>
  <c r="Y805" i="1" s="1"/>
  <c r="AE805" i="1" s="1"/>
  <c r="AK805" i="1" s="1"/>
  <c r="AQ805" i="1" s="1"/>
  <c r="AW805" i="1" s="1"/>
  <c r="BC805" i="1" s="1"/>
  <c r="BI805" i="1" s="1"/>
  <c r="BO805" i="1" s="1"/>
  <c r="BT805" i="1" s="1"/>
  <c r="BY805" i="1" s="1"/>
  <c r="CG805" i="1" s="1"/>
  <c r="CI805" i="1" s="1"/>
  <c r="AH627" i="1"/>
  <c r="CC553" i="1"/>
  <c r="CC552" i="1" s="1"/>
  <c r="O495" i="1"/>
  <c r="AM482" i="1"/>
  <c r="BK553" i="1"/>
  <c r="BK552" i="1" s="1"/>
  <c r="O2356" i="1"/>
  <c r="AZ2322" i="1"/>
  <c r="N2575" i="1"/>
  <c r="T2575" i="1" s="1"/>
  <c r="Z2575" i="1" s="1"/>
  <c r="AF2575" i="1" s="1"/>
  <c r="AL2575" i="1" s="1"/>
  <c r="AR2575" i="1" s="1"/>
  <c r="AX2575" i="1" s="1"/>
  <c r="BD2575" i="1" s="1"/>
  <c r="BJ2575" i="1" s="1"/>
  <c r="BP2575" i="1" s="1"/>
  <c r="BU2575" i="1" s="1"/>
  <c r="BZ2575" i="1" s="1"/>
  <c r="CJ2575" i="1" s="1"/>
  <c r="CL2575" i="1" s="1"/>
  <c r="I1982" i="1"/>
  <c r="BF1883" i="1"/>
  <c r="AA1842" i="1"/>
  <c r="CA2006" i="1"/>
  <c r="V1982" i="1"/>
  <c r="AU1842" i="1"/>
  <c r="BK1790" i="1"/>
  <c r="BK1741" i="1" s="1"/>
  <c r="AC1790" i="1"/>
  <c r="BW1742" i="1"/>
  <c r="AN1790" i="1"/>
  <c r="M1628" i="1"/>
  <c r="S1628" i="1" s="1"/>
  <c r="Y1628" i="1" s="1"/>
  <c r="AE1628" i="1" s="1"/>
  <c r="AK1628" i="1" s="1"/>
  <c r="AQ1628" i="1" s="1"/>
  <c r="AW1628" i="1" s="1"/>
  <c r="BC1628" i="1" s="1"/>
  <c r="BI1628" i="1" s="1"/>
  <c r="BO1628" i="1" s="1"/>
  <c r="BT1628" i="1" s="1"/>
  <c r="BY1628" i="1" s="1"/>
  <c r="CG1628" i="1" s="1"/>
  <c r="CI1628" i="1" s="1"/>
  <c r="AM1502" i="1"/>
  <c r="AM1501" i="1" s="1"/>
  <c r="AZ1713" i="1"/>
  <c r="AZ1712" i="1" s="1"/>
  <c r="BS1273" i="1"/>
  <c r="BX1273" i="1" s="1"/>
  <c r="CD1273" i="1" s="1"/>
  <c r="CF1273" i="1" s="1"/>
  <c r="AN989" i="1"/>
  <c r="AN988" i="1" s="1"/>
  <c r="AJ880" i="1"/>
  <c r="AP880" i="1" s="1"/>
  <c r="AV880" i="1" s="1"/>
  <c r="BB880" i="1" s="1"/>
  <c r="BH880" i="1" s="1"/>
  <c r="BN880" i="1" s="1"/>
  <c r="BS880" i="1" s="1"/>
  <c r="BX880" i="1" s="1"/>
  <c r="CD880" i="1" s="1"/>
  <c r="CF880" i="1" s="1"/>
  <c r="AC704" i="1"/>
  <c r="BL495" i="1"/>
  <c r="AZ482" i="1"/>
  <c r="CM422" i="1"/>
  <c r="CM402" i="1" s="1"/>
  <c r="M880" i="1"/>
  <c r="S880" i="1" s="1"/>
  <c r="Y880" i="1" s="1"/>
  <c r="AE880" i="1" s="1"/>
  <c r="AK880" i="1" s="1"/>
  <c r="AQ880" i="1" s="1"/>
  <c r="AW880" i="1" s="1"/>
  <c r="BC880" i="1" s="1"/>
  <c r="BI880" i="1" s="1"/>
  <c r="BO880" i="1" s="1"/>
  <c r="BT880" i="1" s="1"/>
  <c r="BY880" i="1" s="1"/>
  <c r="CG880" i="1" s="1"/>
  <c r="CI880" i="1" s="1"/>
  <c r="CM267" i="1"/>
  <c r="CM266" i="1" s="1"/>
  <c r="AA84" i="1"/>
  <c r="AA83" i="1" s="1"/>
  <c r="BG183" i="1"/>
  <c r="O160" i="1"/>
  <c r="O132" i="1" s="1"/>
  <c r="P627" i="1"/>
  <c r="AY361" i="1"/>
  <c r="CE1340" i="1"/>
  <c r="CH2356" i="1"/>
  <c r="CK650" i="1"/>
  <c r="CK361" i="1"/>
  <c r="CK183" i="1"/>
  <c r="CK2152" i="1"/>
  <c r="CK2137" i="1" s="1"/>
  <c r="Q2356" i="1"/>
  <c r="AO2152" i="1"/>
  <c r="AO2137" i="1" s="1"/>
  <c r="CC2098" i="1"/>
  <c r="AS2036" i="1"/>
  <c r="BG1713" i="1"/>
  <c r="BG1712" i="1" s="1"/>
  <c r="AY1766" i="1"/>
  <c r="AY1765" i="1" s="1"/>
  <c r="BQ872" i="1"/>
  <c r="AI1179" i="1"/>
  <c r="CA872" i="1"/>
  <c r="CA871" i="1" s="1"/>
  <c r="AO769" i="1"/>
  <c r="AO733" i="1" s="1"/>
  <c r="Q734" i="1"/>
  <c r="CM872" i="1"/>
  <c r="CM871" i="1" s="1"/>
  <c r="BM243" i="1"/>
  <c r="BM242" i="1" s="1"/>
  <c r="AN521" i="1"/>
  <c r="AO160" i="1"/>
  <c r="AO132" i="1" s="1"/>
  <c r="CM734" i="1"/>
  <c r="CM733" i="1" s="1"/>
  <c r="AA704" i="1"/>
  <c r="W422" i="1"/>
  <c r="W402" i="1" s="1"/>
  <c r="M903" i="1"/>
  <c r="S903" i="1" s="1"/>
  <c r="Y903" i="1" s="1"/>
  <c r="AE903" i="1" s="1"/>
  <c r="AK903" i="1" s="1"/>
  <c r="AQ903" i="1" s="1"/>
  <c r="AW903" i="1" s="1"/>
  <c r="BC903" i="1" s="1"/>
  <c r="BI903" i="1" s="1"/>
  <c r="BO903" i="1" s="1"/>
  <c r="BT903" i="1" s="1"/>
  <c r="BY903" i="1" s="1"/>
  <c r="CG903" i="1" s="1"/>
  <c r="CH1883" i="1"/>
  <c r="BE936" i="1"/>
  <c r="AB361" i="1"/>
  <c r="CC84" i="1"/>
  <c r="CC83" i="1" s="1"/>
  <c r="N517" i="1"/>
  <c r="T517" i="1" s="1"/>
  <c r="Z517" i="1" s="1"/>
  <c r="AF517" i="1" s="1"/>
  <c r="AL517" i="1" s="1"/>
  <c r="AR517" i="1" s="1"/>
  <c r="AX517" i="1" s="1"/>
  <c r="BD517" i="1" s="1"/>
  <c r="BJ517" i="1" s="1"/>
  <c r="BP517" i="1" s="1"/>
  <c r="BU517" i="1" s="1"/>
  <c r="BZ517" i="1" s="1"/>
  <c r="CJ517" i="1" s="1"/>
  <c r="CL517" i="1" s="1"/>
  <c r="K508" i="1"/>
  <c r="AG1483" i="1"/>
  <c r="AJ1483" i="1" s="1"/>
  <c r="AP1483" i="1" s="1"/>
  <c r="AV1483" i="1" s="1"/>
  <c r="BB1483" i="1" s="1"/>
  <c r="BH1483" i="1" s="1"/>
  <c r="BN1483" i="1" s="1"/>
  <c r="BS1483" i="1" s="1"/>
  <c r="BX1483" i="1" s="1"/>
  <c r="CD1483" i="1" s="1"/>
  <c r="CF1483" i="1" s="1"/>
  <c r="AJ1484" i="1"/>
  <c r="AP1484" i="1" s="1"/>
  <c r="AV1484" i="1" s="1"/>
  <c r="BB1484" i="1" s="1"/>
  <c r="BH1484" i="1" s="1"/>
  <c r="BN1484" i="1" s="1"/>
  <c r="BS1484" i="1" s="1"/>
  <c r="BX1484" i="1" s="1"/>
  <c r="CD1484" i="1" s="1"/>
  <c r="CF1484" i="1" s="1"/>
  <c r="H303" i="1"/>
  <c r="N303" i="1" s="1"/>
  <c r="T303" i="1" s="1"/>
  <c r="Z303" i="1" s="1"/>
  <c r="AF303" i="1" s="1"/>
  <c r="AL303" i="1" s="1"/>
  <c r="AR303" i="1" s="1"/>
  <c r="AX303" i="1" s="1"/>
  <c r="BD303" i="1" s="1"/>
  <c r="BJ303" i="1" s="1"/>
  <c r="BP303" i="1" s="1"/>
  <c r="BU303" i="1" s="1"/>
  <c r="BZ303" i="1" s="1"/>
  <c r="CJ303" i="1" s="1"/>
  <c r="CL303" i="1" s="1"/>
  <c r="N304" i="1"/>
  <c r="T304" i="1" s="1"/>
  <c r="Z304" i="1" s="1"/>
  <c r="AF304" i="1" s="1"/>
  <c r="AL304" i="1" s="1"/>
  <c r="AR304" i="1" s="1"/>
  <c r="AX304" i="1" s="1"/>
  <c r="BD304" i="1" s="1"/>
  <c r="BJ304" i="1" s="1"/>
  <c r="BP304" i="1" s="1"/>
  <c r="BU304" i="1" s="1"/>
  <c r="BZ304" i="1" s="1"/>
  <c r="CJ304" i="1" s="1"/>
  <c r="CL304" i="1" s="1"/>
  <c r="BR672" i="1"/>
  <c r="K1992" i="1"/>
  <c r="N1992" i="1" s="1"/>
  <c r="T1992" i="1" s="1"/>
  <c r="Z1992" i="1" s="1"/>
  <c r="AF1992" i="1" s="1"/>
  <c r="AL1992" i="1" s="1"/>
  <c r="AR1992" i="1" s="1"/>
  <c r="AX1992" i="1" s="1"/>
  <c r="BD1992" i="1" s="1"/>
  <c r="BJ1992" i="1" s="1"/>
  <c r="BP1992" i="1" s="1"/>
  <c r="BU1992" i="1" s="1"/>
  <c r="BZ1992" i="1" s="1"/>
  <c r="CJ1992" i="1" s="1"/>
  <c r="CL1992" i="1" s="1"/>
  <c r="N1993" i="1"/>
  <c r="T1993" i="1" s="1"/>
  <c r="Z1993" i="1" s="1"/>
  <c r="AF1993" i="1" s="1"/>
  <c r="AL1993" i="1" s="1"/>
  <c r="AR1993" i="1" s="1"/>
  <c r="AX1993" i="1" s="1"/>
  <c r="BD1993" i="1" s="1"/>
  <c r="BJ1993" i="1" s="1"/>
  <c r="BP1993" i="1" s="1"/>
  <c r="BU1993" i="1" s="1"/>
  <c r="BZ1993" i="1" s="1"/>
  <c r="CJ1993" i="1" s="1"/>
  <c r="CL1993" i="1" s="1"/>
  <c r="M1408" i="1"/>
  <c r="S1408" i="1" s="1"/>
  <c r="Y1408" i="1" s="1"/>
  <c r="AE1408" i="1" s="1"/>
  <c r="AK1408" i="1" s="1"/>
  <c r="AQ1408" i="1" s="1"/>
  <c r="AW1408" i="1" s="1"/>
  <c r="BC1408" i="1" s="1"/>
  <c r="BI1408" i="1" s="1"/>
  <c r="BO1408" i="1" s="1"/>
  <c r="BT1408" i="1" s="1"/>
  <c r="BY1408" i="1" s="1"/>
  <c r="CG1408" i="1" s="1"/>
  <c r="CI1408" i="1" s="1"/>
  <c r="G1403" i="1"/>
  <c r="N1438" i="1"/>
  <c r="T1438" i="1" s="1"/>
  <c r="Z1438" i="1" s="1"/>
  <c r="AF1438" i="1" s="1"/>
  <c r="AL1438" i="1" s="1"/>
  <c r="AR1438" i="1" s="1"/>
  <c r="AX1438" i="1" s="1"/>
  <c r="BD1438" i="1" s="1"/>
  <c r="BJ1438" i="1" s="1"/>
  <c r="BP1438" i="1" s="1"/>
  <c r="BU1438" i="1" s="1"/>
  <c r="BZ1438" i="1" s="1"/>
  <c r="CJ1438" i="1" s="1"/>
  <c r="CL1438" i="1" s="1"/>
  <c r="H1437" i="1"/>
  <c r="N1437" i="1" s="1"/>
  <c r="T1437" i="1" s="1"/>
  <c r="Z1437" i="1" s="1"/>
  <c r="AF1437" i="1" s="1"/>
  <c r="AL1437" i="1" s="1"/>
  <c r="AR1437" i="1" s="1"/>
  <c r="AX1437" i="1" s="1"/>
  <c r="BD1437" i="1" s="1"/>
  <c r="BJ1437" i="1" s="1"/>
  <c r="BP1437" i="1" s="1"/>
  <c r="BU1437" i="1" s="1"/>
  <c r="BZ1437" i="1" s="1"/>
  <c r="CJ1437" i="1" s="1"/>
  <c r="CL1437" i="1" s="1"/>
  <c r="L592" i="1"/>
  <c r="R592" i="1" s="1"/>
  <c r="X592" i="1" s="1"/>
  <c r="AD592" i="1" s="1"/>
  <c r="AJ592" i="1" s="1"/>
  <c r="AP592" i="1" s="1"/>
  <c r="AV592" i="1" s="1"/>
  <c r="BB592" i="1" s="1"/>
  <c r="BH592" i="1" s="1"/>
  <c r="BN592" i="1" s="1"/>
  <c r="BS592" i="1" s="1"/>
  <c r="BX592" i="1" s="1"/>
  <c r="CD592" i="1" s="1"/>
  <c r="CF592" i="1" s="1"/>
  <c r="I588" i="1"/>
  <c r="T45" i="1"/>
  <c r="Z45" i="1" s="1"/>
  <c r="AF45" i="1" s="1"/>
  <c r="AL45" i="1" s="1"/>
  <c r="AR45" i="1" s="1"/>
  <c r="AX45" i="1" s="1"/>
  <c r="BD45" i="1" s="1"/>
  <c r="BJ45" i="1" s="1"/>
  <c r="BP45" i="1" s="1"/>
  <c r="BU45" i="1" s="1"/>
  <c r="BZ45" i="1" s="1"/>
  <c r="CJ45" i="1" s="1"/>
  <c r="CL45" i="1" s="1"/>
  <c r="Q18" i="1"/>
  <c r="Q17" i="1" s="1"/>
  <c r="M2336" i="1"/>
  <c r="S2336" i="1" s="1"/>
  <c r="Y2336" i="1" s="1"/>
  <c r="AE2336" i="1" s="1"/>
  <c r="AK2336" i="1" s="1"/>
  <c r="AQ2336" i="1" s="1"/>
  <c r="AW2336" i="1" s="1"/>
  <c r="BC2336" i="1" s="1"/>
  <c r="BI2336" i="1" s="1"/>
  <c r="BO2336" i="1" s="1"/>
  <c r="BT2336" i="1" s="1"/>
  <c r="BY2336" i="1" s="1"/>
  <c r="CG2336" i="1" s="1"/>
  <c r="CI2336" i="1" s="1"/>
  <c r="AH2322" i="1"/>
  <c r="AY2098" i="1"/>
  <c r="CB1044" i="1"/>
  <c r="W936" i="1"/>
  <c r="AY2564" i="1"/>
  <c r="BV553" i="1"/>
  <c r="BV552" i="1" s="1"/>
  <c r="AY1568" i="1"/>
  <c r="AY1567" i="1" s="1"/>
  <c r="AY1566" i="1" s="1"/>
  <c r="I735" i="1"/>
  <c r="L735" i="1" s="1"/>
  <c r="R735" i="1" s="1"/>
  <c r="X735" i="1" s="1"/>
  <c r="AD735" i="1" s="1"/>
  <c r="AJ735" i="1" s="1"/>
  <c r="AP735" i="1" s="1"/>
  <c r="AV735" i="1" s="1"/>
  <c r="BB735" i="1" s="1"/>
  <c r="BH735" i="1" s="1"/>
  <c r="BN735" i="1" s="1"/>
  <c r="BS735" i="1" s="1"/>
  <c r="BX735" i="1" s="1"/>
  <c r="CD735" i="1" s="1"/>
  <c r="CF735" i="1" s="1"/>
  <c r="L736" i="1"/>
  <c r="R736" i="1" s="1"/>
  <c r="X736" i="1" s="1"/>
  <c r="AD736" i="1" s="1"/>
  <c r="AJ736" i="1" s="1"/>
  <c r="AP736" i="1" s="1"/>
  <c r="AV736" i="1" s="1"/>
  <c r="F2597" i="1"/>
  <c r="L2597" i="1" s="1"/>
  <c r="R2597" i="1" s="1"/>
  <c r="X2597" i="1" s="1"/>
  <c r="AD2597" i="1" s="1"/>
  <c r="AJ2597" i="1" s="1"/>
  <c r="AP2597" i="1" s="1"/>
  <c r="AV2597" i="1" s="1"/>
  <c r="BB2597" i="1" s="1"/>
  <c r="BH2597" i="1" s="1"/>
  <c r="BN2597" i="1" s="1"/>
  <c r="BS2597" i="1" s="1"/>
  <c r="BX2597" i="1" s="1"/>
  <c r="CD2597" i="1" s="1"/>
  <c r="CF2597" i="1" s="1"/>
  <c r="L2601" i="1"/>
  <c r="R2601" i="1" s="1"/>
  <c r="X2601" i="1" s="1"/>
  <c r="AD2601" i="1" s="1"/>
  <c r="AJ2601" i="1" s="1"/>
  <c r="AP2601" i="1" s="1"/>
  <c r="AV2601" i="1" s="1"/>
  <c r="BB2601" i="1" s="1"/>
  <c r="BH2601" i="1" s="1"/>
  <c r="BN2601" i="1" s="1"/>
  <c r="BS2601" i="1" s="1"/>
  <c r="BX2601" i="1" s="1"/>
  <c r="CD2601" i="1" s="1"/>
  <c r="CF2601" i="1" s="1"/>
  <c r="I2579" i="1"/>
  <c r="I2574" i="1" s="1"/>
  <c r="L2580" i="1"/>
  <c r="R2580" i="1" s="1"/>
  <c r="X2580" i="1" s="1"/>
  <c r="AD2580" i="1" s="1"/>
  <c r="AJ2580" i="1" s="1"/>
  <c r="AP2580" i="1" s="1"/>
  <c r="AV2580" i="1" s="1"/>
  <c r="BB2580" i="1" s="1"/>
  <c r="BH2580" i="1" s="1"/>
  <c r="BN2580" i="1" s="1"/>
  <c r="BS2580" i="1" s="1"/>
  <c r="BX2580" i="1" s="1"/>
  <c r="CD2580" i="1" s="1"/>
  <c r="CF2580" i="1" s="1"/>
  <c r="Q2152" i="1"/>
  <c r="BQ1767" i="1"/>
  <c r="BS1768" i="1"/>
  <c r="BX1768" i="1" s="1"/>
  <c r="CD1768" i="1" s="1"/>
  <c r="CF1768" i="1" s="1"/>
  <c r="BR1157" i="1"/>
  <c r="BR1156" i="1" s="1"/>
  <c r="AG989" i="1"/>
  <c r="O936" i="1"/>
  <c r="L807" i="1"/>
  <c r="R807" i="1" s="1"/>
  <c r="X807" i="1" s="1"/>
  <c r="AD807" i="1" s="1"/>
  <c r="AJ807" i="1" s="1"/>
  <c r="AP807" i="1" s="1"/>
  <c r="AV807" i="1" s="1"/>
  <c r="BB807" i="1" s="1"/>
  <c r="BH807" i="1" s="1"/>
  <c r="BN807" i="1" s="1"/>
  <c r="BS807" i="1" s="1"/>
  <c r="BX807" i="1" s="1"/>
  <c r="CD807" i="1" s="1"/>
  <c r="CF807" i="1" s="1"/>
  <c r="I806" i="1"/>
  <c r="L806" i="1" s="1"/>
  <c r="R806" i="1" s="1"/>
  <c r="X806" i="1" s="1"/>
  <c r="AD806" i="1" s="1"/>
  <c r="AJ806" i="1" s="1"/>
  <c r="AP806" i="1" s="1"/>
  <c r="AV806" i="1" s="1"/>
  <c r="BB806" i="1" s="1"/>
  <c r="BH806" i="1" s="1"/>
  <c r="BN806" i="1" s="1"/>
  <c r="AB553" i="1"/>
  <c r="AB552" i="1" s="1"/>
  <c r="AQ1914" i="1"/>
  <c r="AW1914" i="1" s="1"/>
  <c r="BC1914" i="1" s="1"/>
  <c r="BI1914" i="1" s="1"/>
  <c r="BO1914" i="1" s="1"/>
  <c r="BT1914" i="1" s="1"/>
  <c r="BY1914" i="1" s="1"/>
  <c r="CG1914" i="1" s="1"/>
  <c r="CI1914" i="1" s="1"/>
  <c r="AN1913" i="1"/>
  <c r="AQ1913" i="1" s="1"/>
  <c r="AW1913" i="1" s="1"/>
  <c r="BC1913" i="1" s="1"/>
  <c r="BI1913" i="1" s="1"/>
  <c r="BO1913" i="1" s="1"/>
  <c r="AP1424" i="1"/>
  <c r="AV1424" i="1" s="1"/>
  <c r="BB1424" i="1" s="1"/>
  <c r="BH1424" i="1" s="1"/>
  <c r="BN1424" i="1" s="1"/>
  <c r="AM1423" i="1"/>
  <c r="AN1077" i="1"/>
  <c r="AN1076" i="1" s="1"/>
  <c r="L896" i="1"/>
  <c r="R896" i="1" s="1"/>
  <c r="X896" i="1" s="1"/>
  <c r="AD896" i="1" s="1"/>
  <c r="AJ896" i="1" s="1"/>
  <c r="AP896" i="1" s="1"/>
  <c r="AV896" i="1" s="1"/>
  <c r="BB896" i="1" s="1"/>
  <c r="BH896" i="1" s="1"/>
  <c r="BN896" i="1" s="1"/>
  <c r="BS896" i="1" s="1"/>
  <c r="BX896" i="1" s="1"/>
  <c r="CD896" i="1" s="1"/>
  <c r="CF896" i="1" s="1"/>
  <c r="AH84" i="1"/>
  <c r="AH83" i="1" s="1"/>
  <c r="BQ1703" i="1"/>
  <c r="BQ1702" i="1" s="1"/>
  <c r="BS1704" i="1"/>
  <c r="BX1704" i="1" s="1"/>
  <c r="CD1704" i="1" s="1"/>
  <c r="CF1704" i="1" s="1"/>
  <c r="V672" i="1"/>
  <c r="V650" i="1" s="1"/>
  <c r="CH521" i="1"/>
  <c r="G2507" i="1"/>
  <c r="M2507" i="1" s="1"/>
  <c r="S2507" i="1" s="1"/>
  <c r="Y2507" i="1" s="1"/>
  <c r="AE2507" i="1" s="1"/>
  <c r="AK2507" i="1" s="1"/>
  <c r="AQ2507" i="1" s="1"/>
  <c r="AW2507" i="1" s="1"/>
  <c r="BC2507" i="1" s="1"/>
  <c r="BI2507" i="1" s="1"/>
  <c r="BO2507" i="1" s="1"/>
  <c r="N914" i="1"/>
  <c r="T914" i="1" s="1"/>
  <c r="Z914" i="1" s="1"/>
  <c r="AF914" i="1" s="1"/>
  <c r="AL914" i="1" s="1"/>
  <c r="AR914" i="1" s="1"/>
  <c r="AX914" i="1" s="1"/>
  <c r="BD914" i="1" s="1"/>
  <c r="BJ914" i="1" s="1"/>
  <c r="BP914" i="1" s="1"/>
  <c r="BU914" i="1" s="1"/>
  <c r="BZ914" i="1" s="1"/>
  <c r="CJ914" i="1" s="1"/>
  <c r="CL914" i="1" s="1"/>
  <c r="M1993" i="1"/>
  <c r="S1993" i="1" s="1"/>
  <c r="Y1993" i="1" s="1"/>
  <c r="AE1993" i="1" s="1"/>
  <c r="AK1993" i="1" s="1"/>
  <c r="AQ1993" i="1" s="1"/>
  <c r="AW1993" i="1" s="1"/>
  <c r="BC1993" i="1" s="1"/>
  <c r="BI1993" i="1" s="1"/>
  <c r="BO1993" i="1" s="1"/>
  <c r="BT1993" i="1" s="1"/>
  <c r="BY1993" i="1" s="1"/>
  <c r="CG1993" i="1" s="1"/>
  <c r="CI1993" i="1" s="1"/>
  <c r="G1992" i="1"/>
  <c r="M1992" i="1" s="1"/>
  <c r="S1992" i="1" s="1"/>
  <c r="Y1992" i="1" s="1"/>
  <c r="AE1992" i="1" s="1"/>
  <c r="AK1992" i="1" s="1"/>
  <c r="AQ1992" i="1" s="1"/>
  <c r="AW1992" i="1" s="1"/>
  <c r="BC1992" i="1" s="1"/>
  <c r="BI1992" i="1" s="1"/>
  <c r="BO1992" i="1" s="1"/>
  <c r="BT1992" i="1" s="1"/>
  <c r="BY1992" i="1" s="1"/>
  <c r="CG1992" i="1" s="1"/>
  <c r="CI1992" i="1" s="1"/>
  <c r="AA1231" i="1"/>
  <c r="AA1230" i="1" s="1"/>
  <c r="AS361" i="1"/>
  <c r="M90" i="1"/>
  <c r="S90" i="1" s="1"/>
  <c r="Y90" i="1" s="1"/>
  <c r="AE90" i="1" s="1"/>
  <c r="AK90" i="1" s="1"/>
  <c r="AQ90" i="1" s="1"/>
  <c r="AW90" i="1" s="1"/>
  <c r="BC90" i="1" s="1"/>
  <c r="BI90" i="1" s="1"/>
  <c r="BO90" i="1" s="1"/>
  <c r="BT90" i="1" s="1"/>
  <c r="BY90" i="1" s="1"/>
  <c r="CG90" i="1" s="1"/>
  <c r="G89" i="1"/>
  <c r="M89" i="1" s="1"/>
  <c r="S89" i="1" s="1"/>
  <c r="Y89" i="1" s="1"/>
  <c r="AE89" i="1" s="1"/>
  <c r="AK89" i="1" s="1"/>
  <c r="AQ89" i="1" s="1"/>
  <c r="AW89" i="1" s="1"/>
  <c r="BC89" i="1" s="1"/>
  <c r="BI89" i="1" s="1"/>
  <c r="BO89" i="1" s="1"/>
  <c r="BT89" i="1" s="1"/>
  <c r="BY89" i="1" s="1"/>
  <c r="CG89" i="1" s="1"/>
  <c r="CI89" i="1" s="1"/>
  <c r="N2579" i="1"/>
  <c r="T2579" i="1" s="1"/>
  <c r="Z2579" i="1" s="1"/>
  <c r="AF2579" i="1" s="1"/>
  <c r="AL2579" i="1" s="1"/>
  <c r="AR2579" i="1" s="1"/>
  <c r="AX2579" i="1" s="1"/>
  <c r="BD2579" i="1" s="1"/>
  <c r="BJ2579" i="1" s="1"/>
  <c r="BP2579" i="1" s="1"/>
  <c r="BU2579" i="1" s="1"/>
  <c r="BZ2579" i="1" s="1"/>
  <c r="CJ2579" i="1" s="1"/>
  <c r="CL2579" i="1" s="1"/>
  <c r="H2574" i="1"/>
  <c r="AI1842" i="1"/>
  <c r="BG1044" i="1"/>
  <c r="L1289" i="1"/>
  <c r="R1289" i="1" s="1"/>
  <c r="X1289" i="1" s="1"/>
  <c r="AD1289" i="1" s="1"/>
  <c r="AJ1289" i="1" s="1"/>
  <c r="AP1289" i="1" s="1"/>
  <c r="AV1289" i="1" s="1"/>
  <c r="BB1289" i="1" s="1"/>
  <c r="BH1289" i="1" s="1"/>
  <c r="BN1289" i="1" s="1"/>
  <c r="BS1289" i="1" s="1"/>
  <c r="BX1289" i="1" s="1"/>
  <c r="CD1289" i="1" s="1"/>
  <c r="F1288" i="1"/>
  <c r="L1288" i="1" s="1"/>
  <c r="R1288" i="1" s="1"/>
  <c r="X1288" i="1" s="1"/>
  <c r="AD1288" i="1" s="1"/>
  <c r="AJ1288" i="1" s="1"/>
  <c r="AP1288" i="1" s="1"/>
  <c r="AV1288" i="1" s="1"/>
  <c r="BB1288" i="1" s="1"/>
  <c r="BH1288" i="1" s="1"/>
  <c r="BN1288" i="1" s="1"/>
  <c r="BS1288" i="1" s="1"/>
  <c r="BX1288" i="1" s="1"/>
  <c r="CD1288" i="1" s="1"/>
  <c r="O769" i="1"/>
  <c r="O733" i="1" s="1"/>
  <c r="AI2356" i="1"/>
  <c r="BM2356" i="1"/>
  <c r="AY2181" i="1"/>
  <c r="AM2006" i="1"/>
  <c r="AC2181" i="1"/>
  <c r="BG2152" i="1"/>
  <c r="CC1766" i="1"/>
  <c r="CC1765" i="1" s="1"/>
  <c r="BF1742" i="1"/>
  <c r="L1853" i="1"/>
  <c r="R1853" i="1" s="1"/>
  <c r="X1853" i="1" s="1"/>
  <c r="AD1853" i="1" s="1"/>
  <c r="AJ1853" i="1" s="1"/>
  <c r="AP1853" i="1" s="1"/>
  <c r="AV1853" i="1" s="1"/>
  <c r="BB1853" i="1" s="1"/>
  <c r="BH1853" i="1" s="1"/>
  <c r="BN1853" i="1" s="1"/>
  <c r="BS1853" i="1" s="1"/>
  <c r="BX1853" i="1" s="1"/>
  <c r="CD1853" i="1" s="1"/>
  <c r="CF1853" i="1" s="1"/>
  <c r="W1607" i="1"/>
  <c r="AM1607" i="1"/>
  <c r="AM1606" i="1" s="1"/>
  <c r="U1422" i="1"/>
  <c r="AZ989" i="1"/>
  <c r="L897" i="1"/>
  <c r="O1340" i="1"/>
  <c r="O1339" i="1" s="1"/>
  <c r="T807" i="1"/>
  <c r="AA734" i="1"/>
  <c r="CA734" i="1"/>
  <c r="AM1231" i="1"/>
  <c r="AM1230" i="1" s="1"/>
  <c r="BE704" i="1"/>
  <c r="O989" i="1"/>
  <c r="AS769" i="1"/>
  <c r="AT650" i="1"/>
  <c r="BF872" i="1"/>
  <c r="BF871" i="1" s="1"/>
  <c r="AS17" i="1"/>
  <c r="BG769" i="1"/>
  <c r="BF84" i="1"/>
  <c r="BF83" i="1" s="1"/>
  <c r="M369" i="1"/>
  <c r="S369" i="1" s="1"/>
  <c r="Y369" i="1" s="1"/>
  <c r="AE369" i="1" s="1"/>
  <c r="AK369" i="1" s="1"/>
  <c r="AQ369" i="1" s="1"/>
  <c r="AW369" i="1" s="1"/>
  <c r="BC369" i="1" s="1"/>
  <c r="BI369" i="1" s="1"/>
  <c r="BO369" i="1" s="1"/>
  <c r="BT369" i="1" s="1"/>
  <c r="BY369" i="1" s="1"/>
  <c r="CG369" i="1" s="1"/>
  <c r="CI369" i="1" s="1"/>
  <c r="I1301" i="1"/>
  <c r="S674" i="1"/>
  <c r="Y674" i="1" s="1"/>
  <c r="AE674" i="1" s="1"/>
  <c r="AK674" i="1" s="1"/>
  <c r="AQ674" i="1" s="1"/>
  <c r="AW674" i="1" s="1"/>
  <c r="BC674" i="1" s="1"/>
  <c r="BI674" i="1" s="1"/>
  <c r="BO674" i="1" s="1"/>
  <c r="BT674" i="1" s="1"/>
  <c r="BY674" i="1" s="1"/>
  <c r="CG674" i="1" s="1"/>
  <c r="CI674" i="1" s="1"/>
  <c r="BF183" i="1"/>
  <c r="CE183" i="1"/>
  <c r="CH160" i="1"/>
  <c r="CH132" i="1" s="1"/>
  <c r="CM2006" i="1"/>
  <c r="CK1077" i="1"/>
  <c r="CK1076" i="1" s="1"/>
  <c r="CB2564" i="1"/>
  <c r="AS2152" i="1"/>
  <c r="AS2137" i="1" s="1"/>
  <c r="BW2006" i="1"/>
  <c r="Q2006" i="1"/>
  <c r="U1742" i="1"/>
  <c r="AC1766" i="1"/>
  <c r="AC1765" i="1" s="1"/>
  <c r="AC1741" i="1" s="1"/>
  <c r="BW813" i="1"/>
  <c r="BW812" i="1" s="1"/>
  <c r="L1002" i="1"/>
  <c r="R1002" i="1" s="1"/>
  <c r="X1002" i="1" s="1"/>
  <c r="AD1002" i="1" s="1"/>
  <c r="AJ1002" i="1" s="1"/>
  <c r="AP1002" i="1" s="1"/>
  <c r="AV1002" i="1" s="1"/>
  <c r="BB1002" i="1" s="1"/>
  <c r="BH1002" i="1" s="1"/>
  <c r="BN1002" i="1" s="1"/>
  <c r="BS1002" i="1" s="1"/>
  <c r="BX1002" i="1" s="1"/>
  <c r="CD1002" i="1" s="1"/>
  <c r="CF1002" i="1" s="1"/>
  <c r="U872" i="1"/>
  <c r="U871" i="1" s="1"/>
  <c r="BW495" i="1"/>
  <c r="AU872" i="1"/>
  <c r="AU871" i="1" s="1"/>
  <c r="W521" i="1"/>
  <c r="BG521" i="1"/>
  <c r="AM183" i="1"/>
  <c r="T1052" i="1"/>
  <c r="Z1052" i="1" s="1"/>
  <c r="AF1052" i="1" s="1"/>
  <c r="AL1052" i="1" s="1"/>
  <c r="AR1052" i="1" s="1"/>
  <c r="AX1052" i="1" s="1"/>
  <c r="BD1052" i="1" s="1"/>
  <c r="BJ1052" i="1" s="1"/>
  <c r="BP1052" i="1" s="1"/>
  <c r="BU1052" i="1" s="1"/>
  <c r="BZ1052" i="1" s="1"/>
  <c r="CJ1052" i="1" s="1"/>
  <c r="CL1052" i="1" s="1"/>
  <c r="AU769" i="1"/>
  <c r="AU733" i="1" s="1"/>
  <c r="CM704" i="1"/>
  <c r="AO704" i="1"/>
  <c r="AN704" i="1"/>
  <c r="BR627" i="1"/>
  <c r="BE160" i="1"/>
  <c r="BE132" i="1" s="1"/>
  <c r="BV1713" i="1"/>
  <c r="BV1712" i="1" s="1"/>
  <c r="BK672" i="1"/>
  <c r="BK650" i="1" s="1"/>
  <c r="O672" i="1"/>
  <c r="O650" i="1" s="1"/>
  <c r="CB521" i="1"/>
  <c r="Q495" i="1"/>
  <c r="BM672" i="1"/>
  <c r="BM650" i="1" s="1"/>
  <c r="P553" i="1"/>
  <c r="P552" i="1" s="1"/>
  <c r="AN422" i="1"/>
  <c r="AN402" i="1" s="1"/>
  <c r="CA361" i="1"/>
  <c r="AY160" i="1"/>
  <c r="AY132" i="1" s="1"/>
  <c r="BW1502" i="1"/>
  <c r="BW1501" i="1" s="1"/>
  <c r="CE267" i="1"/>
  <c r="CE266" i="1" s="1"/>
  <c r="BK2486" i="1"/>
  <c r="BN2486" i="1" s="1"/>
  <c r="BM1790" i="1"/>
  <c r="BW2607" i="1"/>
  <c r="CA2214" i="1"/>
  <c r="CA2213" i="1" s="1"/>
  <c r="AM2214" i="1"/>
  <c r="AM2213" i="1" s="1"/>
  <c r="BV2098" i="1"/>
  <c r="L1917" i="1"/>
  <c r="R1917" i="1" s="1"/>
  <c r="X1917" i="1" s="1"/>
  <c r="AD1917" i="1" s="1"/>
  <c r="AJ1917" i="1" s="1"/>
  <c r="AP1917" i="1" s="1"/>
  <c r="AV1917" i="1" s="1"/>
  <c r="BB1917" i="1" s="1"/>
  <c r="BH1917" i="1" s="1"/>
  <c r="BN1917" i="1" s="1"/>
  <c r="BS1917" i="1" s="1"/>
  <c r="BX1917" i="1" s="1"/>
  <c r="CD1917" i="1" s="1"/>
  <c r="CF1917" i="1" s="1"/>
  <c r="AS1422" i="1"/>
  <c r="BS1121" i="1"/>
  <c r="BX1121" i="1" s="1"/>
  <c r="CD1121" i="1" s="1"/>
  <c r="CF1121" i="1" s="1"/>
  <c r="M799" i="1"/>
  <c r="S799" i="1" s="1"/>
  <c r="Y799" i="1" s="1"/>
  <c r="AE799" i="1" s="1"/>
  <c r="AK799" i="1" s="1"/>
  <c r="AQ799" i="1" s="1"/>
  <c r="AW799" i="1" s="1"/>
  <c r="BC799" i="1" s="1"/>
  <c r="BI799" i="1" s="1"/>
  <c r="BO799" i="1" s="1"/>
  <c r="BR553" i="1"/>
  <c r="K2597" i="1"/>
  <c r="K2592" i="1" s="1"/>
  <c r="AS2404" i="1"/>
  <c r="BA2322" i="1"/>
  <c r="P2322" i="1"/>
  <c r="AA2098" i="1"/>
  <c r="BV1883" i="1"/>
  <c r="BV1790" i="1"/>
  <c r="N2196" i="1"/>
  <c r="T2196" i="1" s="1"/>
  <c r="Z2196" i="1" s="1"/>
  <c r="AF2196" i="1" s="1"/>
  <c r="AL2196" i="1" s="1"/>
  <c r="AR2196" i="1" s="1"/>
  <c r="AX2196" i="1" s="1"/>
  <c r="BD2196" i="1" s="1"/>
  <c r="BJ2196" i="1" s="1"/>
  <c r="BP2196" i="1" s="1"/>
  <c r="BU2196" i="1" s="1"/>
  <c r="BZ2196" i="1" s="1"/>
  <c r="CJ2196" i="1" s="1"/>
  <c r="CL2196" i="1" s="1"/>
  <c r="AH2098" i="1"/>
  <c r="BW2036" i="1"/>
  <c r="AN1842" i="1"/>
  <c r="O2137" i="1"/>
  <c r="AZ1842" i="1"/>
  <c r="BA1842" i="1"/>
  <c r="W1790" i="1"/>
  <c r="F1641" i="1"/>
  <c r="L1641" i="1" s="1"/>
  <c r="R1641" i="1" s="1"/>
  <c r="X1641" i="1" s="1"/>
  <c r="AD1641" i="1" s="1"/>
  <c r="AJ1641" i="1" s="1"/>
  <c r="AP1641" i="1" s="1"/>
  <c r="AV1641" i="1" s="1"/>
  <c r="BB1641" i="1" s="1"/>
  <c r="BH1641" i="1" s="1"/>
  <c r="BN1641" i="1" s="1"/>
  <c r="BS1641" i="1" s="1"/>
  <c r="BX1641" i="1" s="1"/>
  <c r="CD1641" i="1" s="1"/>
  <c r="CF1641" i="1" s="1"/>
  <c r="K1955" i="1"/>
  <c r="K1954" i="1" s="1"/>
  <c r="K1883" i="1" s="1"/>
  <c r="AH1713" i="1"/>
  <c r="AH1712" i="1" s="1"/>
  <c r="BF1607" i="1"/>
  <c r="BL1566" i="1"/>
  <c r="BT1535" i="1"/>
  <c r="BY1535" i="1" s="1"/>
  <c r="CG1535" i="1" s="1"/>
  <c r="CI1535" i="1" s="1"/>
  <c r="BL1502" i="1"/>
  <c r="BL1501" i="1" s="1"/>
  <c r="CC1422" i="1"/>
  <c r="AY1340" i="1"/>
  <c r="M1022" i="1"/>
  <c r="S1022" i="1" s="1"/>
  <c r="Y1022" i="1" s="1"/>
  <c r="AE1022" i="1" s="1"/>
  <c r="AK1022" i="1" s="1"/>
  <c r="AQ1022" i="1" s="1"/>
  <c r="AW1022" i="1" s="1"/>
  <c r="BC1022" i="1" s="1"/>
  <c r="BI1022" i="1" s="1"/>
  <c r="BO1022" i="1" s="1"/>
  <c r="BW936" i="1"/>
  <c r="AS1231" i="1"/>
  <c r="AS1230" i="1" s="1"/>
  <c r="AC1077" i="1"/>
  <c r="AC1076" i="1" s="1"/>
  <c r="T806" i="1"/>
  <c r="Z806" i="1" s="1"/>
  <c r="BG734" i="1"/>
  <c r="AH650" i="1"/>
  <c r="O553" i="1"/>
  <c r="O552" i="1" s="1"/>
  <c r="BK769" i="1"/>
  <c r="U769" i="1"/>
  <c r="AY769" i="1"/>
  <c r="V734" i="1"/>
  <c r="AZ704" i="1"/>
  <c r="AO267" i="1"/>
  <c r="AO266" i="1" s="1"/>
  <c r="CA17" i="1"/>
  <c r="CA16" i="1" s="1"/>
  <c r="BG361" i="1"/>
  <c r="AS704" i="1"/>
  <c r="G535" i="1"/>
  <c r="M535" i="1" s="1"/>
  <c r="S535" i="1" s="1"/>
  <c r="Y535" i="1" s="1"/>
  <c r="AE535" i="1" s="1"/>
  <c r="AK535" i="1" s="1"/>
  <c r="AQ535" i="1" s="1"/>
  <c r="AW535" i="1" s="1"/>
  <c r="BC535" i="1" s="1"/>
  <c r="BI535" i="1" s="1"/>
  <c r="BO535" i="1" s="1"/>
  <c r="BT535" i="1" s="1"/>
  <c r="BY535" i="1" s="1"/>
  <c r="CG535" i="1" s="1"/>
  <c r="CI535" i="1" s="1"/>
  <c r="F151" i="1"/>
  <c r="L151" i="1" s="1"/>
  <c r="R151" i="1" s="1"/>
  <c r="X151" i="1" s="1"/>
  <c r="AD151" i="1" s="1"/>
  <c r="AJ151" i="1" s="1"/>
  <c r="AP151" i="1" s="1"/>
  <c r="AV151" i="1" s="1"/>
  <c r="BB151" i="1" s="1"/>
  <c r="BH151" i="1" s="1"/>
  <c r="BN151" i="1" s="1"/>
  <c r="BS151" i="1" s="1"/>
  <c r="BX151" i="1" s="1"/>
  <c r="CD151" i="1" s="1"/>
  <c r="CF151" i="1" s="1"/>
  <c r="H50" i="1"/>
  <c r="N50" i="1" s="1"/>
  <c r="T50" i="1" s="1"/>
  <c r="Z50" i="1" s="1"/>
  <c r="AF50" i="1" s="1"/>
  <c r="AL50" i="1" s="1"/>
  <c r="AR50" i="1" s="1"/>
  <c r="AX50" i="1" s="1"/>
  <c r="BD50" i="1" s="1"/>
  <c r="BJ50" i="1" s="1"/>
  <c r="BP50" i="1" s="1"/>
  <c r="BU50" i="1" s="1"/>
  <c r="BZ50" i="1" s="1"/>
  <c r="CJ50" i="1" s="1"/>
  <c r="CL50" i="1" s="1"/>
  <c r="BE627" i="1"/>
  <c r="Q627" i="1"/>
  <c r="M103" i="1"/>
  <c r="S103" i="1" s="1"/>
  <c r="Y103" i="1" s="1"/>
  <c r="AE103" i="1" s="1"/>
  <c r="AK103" i="1" s="1"/>
  <c r="AQ103" i="1" s="1"/>
  <c r="AW103" i="1" s="1"/>
  <c r="BC103" i="1" s="1"/>
  <c r="BI103" i="1" s="1"/>
  <c r="BO103" i="1" s="1"/>
  <c r="BT103" i="1" s="1"/>
  <c r="BY103" i="1" s="1"/>
  <c r="CG103" i="1" s="1"/>
  <c r="CI103" i="1" s="1"/>
  <c r="CE1607" i="1"/>
  <c r="CK2322" i="1"/>
  <c r="CE2356" i="1"/>
  <c r="CE1566" i="1"/>
  <c r="AN2404" i="1"/>
  <c r="CA2098" i="1"/>
  <c r="AT1766" i="1"/>
  <c r="AT1765" i="1" s="1"/>
  <c r="BG1742" i="1"/>
  <c r="BA1713" i="1"/>
  <c r="BA1712" i="1" s="1"/>
  <c r="CB1607" i="1"/>
  <c r="AA1077" i="1"/>
  <c r="AA1076" i="1" s="1"/>
  <c r="BM813" i="1"/>
  <c r="BM812" i="1" s="1"/>
  <c r="AA769" i="1"/>
  <c r="W769" i="1"/>
  <c r="AY650" i="1"/>
  <c r="P672" i="1"/>
  <c r="P650" i="1" s="1"/>
  <c r="AC813" i="1"/>
  <c r="AC812" i="1" s="1"/>
  <c r="CM521" i="1"/>
  <c r="AS495" i="1"/>
  <c r="CA482" i="1"/>
  <c r="CB280" i="1"/>
  <c r="AY1422" i="1"/>
  <c r="AY521" i="1"/>
  <c r="AS1566" i="1"/>
  <c r="V1502" i="1"/>
  <c r="V1501" i="1" s="1"/>
  <c r="S890" i="1"/>
  <c r="Y890" i="1" s="1"/>
  <c r="AE890" i="1" s="1"/>
  <c r="AK890" i="1" s="1"/>
  <c r="AQ890" i="1" s="1"/>
  <c r="AW890" i="1" s="1"/>
  <c r="BC890" i="1" s="1"/>
  <c r="BI890" i="1" s="1"/>
  <c r="BO890" i="1" s="1"/>
  <c r="BT890" i="1" s="1"/>
  <c r="BY890" i="1" s="1"/>
  <c r="CM769" i="1"/>
  <c r="CM936" i="1"/>
  <c r="AO936" i="1"/>
  <c r="I1884" i="1"/>
  <c r="I1883" i="1" s="1"/>
  <c r="K160" i="1"/>
  <c r="K132" i="1" s="1"/>
  <c r="P160" i="1"/>
  <c r="P132" i="1" s="1"/>
  <c r="L98" i="1"/>
  <c r="R98" i="1" s="1"/>
  <c r="X98" i="1" s="1"/>
  <c r="AD98" i="1" s="1"/>
  <c r="AJ98" i="1" s="1"/>
  <c r="AP98" i="1" s="1"/>
  <c r="AV98" i="1" s="1"/>
  <c r="BB98" i="1" s="1"/>
  <c r="BH98" i="1" s="1"/>
  <c r="BN98" i="1" s="1"/>
  <c r="AM17" i="1"/>
  <c r="CA553" i="1"/>
  <c r="CA552" i="1" s="1"/>
  <c r="BE521" i="1"/>
  <c r="BE466" i="1" s="1"/>
  <c r="BS29" i="1"/>
  <c r="BX29" i="1" s="1"/>
  <c r="CD29" i="1" s="1"/>
  <c r="CF29" i="1" s="1"/>
  <c r="BA2098" i="1"/>
  <c r="BE2036" i="1"/>
  <c r="G98" i="1"/>
  <c r="AU2607" i="1"/>
  <c r="R2557" i="1"/>
  <c r="X2557" i="1" s="1"/>
  <c r="AD2557" i="1" s="1"/>
  <c r="AJ2557" i="1" s="1"/>
  <c r="AP2557" i="1" s="1"/>
  <c r="AV2557" i="1" s="1"/>
  <c r="BB2557" i="1" s="1"/>
  <c r="BH2557" i="1" s="1"/>
  <c r="BN2557" i="1" s="1"/>
  <c r="BS2557" i="1" s="1"/>
  <c r="BX2557" i="1" s="1"/>
  <c r="CD2557" i="1" s="1"/>
  <c r="CF2557" i="1" s="1"/>
  <c r="BS2466" i="1"/>
  <c r="BX2466" i="1" s="1"/>
  <c r="CD2466" i="1" s="1"/>
  <c r="CF2466" i="1" s="1"/>
  <c r="BE2214" i="1"/>
  <c r="BE2213" i="1" s="1"/>
  <c r="BM2215" i="1"/>
  <c r="BM2214" i="1" s="1"/>
  <c r="BM2213" i="1" s="1"/>
  <c r="CB2214" i="1"/>
  <c r="CB2213" i="1" s="1"/>
  <c r="AI2098" i="1"/>
  <c r="Q1790" i="1"/>
  <c r="S1853" i="1"/>
  <c r="Y1853" i="1" s="1"/>
  <c r="AE1853" i="1" s="1"/>
  <c r="AK1853" i="1" s="1"/>
  <c r="AQ1853" i="1" s="1"/>
  <c r="AW1853" i="1" s="1"/>
  <c r="BC1853" i="1" s="1"/>
  <c r="BI1853" i="1" s="1"/>
  <c r="BO1853" i="1" s="1"/>
  <c r="BT1853" i="1" s="1"/>
  <c r="BY1853" i="1" s="1"/>
  <c r="CG1853" i="1" s="1"/>
  <c r="CI1853" i="1" s="1"/>
  <c r="J872" i="1"/>
  <c r="AI2607" i="1"/>
  <c r="U2607" i="1"/>
  <c r="BV2322" i="1"/>
  <c r="CM2356" i="1"/>
  <c r="AA2356" i="1"/>
  <c r="BK2181" i="1"/>
  <c r="BL2036" i="1"/>
  <c r="AN2181" i="1"/>
  <c r="AI2152" i="1"/>
  <c r="AI2137" i="1" s="1"/>
  <c r="AB2006" i="1"/>
  <c r="P2098" i="1"/>
  <c r="CC2006" i="1"/>
  <c r="AH1982" i="1"/>
  <c r="AI2006" i="1"/>
  <c r="CA1766" i="1"/>
  <c r="CA1765" i="1" s="1"/>
  <c r="CA1741" i="1" s="1"/>
  <c r="AO1502" i="1"/>
  <c r="AO1501" i="1" s="1"/>
  <c r="BQ1578" i="1"/>
  <c r="BQ1577" i="1" s="1"/>
  <c r="BQ1567" i="1" s="1"/>
  <c r="AT1790" i="1"/>
  <c r="K1631" i="1"/>
  <c r="K1607" i="1" s="1"/>
  <c r="K1606" i="1" s="1"/>
  <c r="U1502" i="1"/>
  <c r="U1501" i="1" s="1"/>
  <c r="BF1713" i="1"/>
  <c r="BF1712" i="1" s="1"/>
  <c r="AB1566" i="1"/>
  <c r="L1446" i="1"/>
  <c r="R1446" i="1" s="1"/>
  <c r="X1446" i="1" s="1"/>
  <c r="AD1446" i="1" s="1"/>
  <c r="AJ1446" i="1" s="1"/>
  <c r="AP1446" i="1" s="1"/>
  <c r="AV1446" i="1" s="1"/>
  <c r="BB1446" i="1" s="1"/>
  <c r="BH1446" i="1" s="1"/>
  <c r="BN1446" i="1" s="1"/>
  <c r="BS1446" i="1" s="1"/>
  <c r="BX1446" i="1" s="1"/>
  <c r="CD1446" i="1" s="1"/>
  <c r="CF1446" i="1" s="1"/>
  <c r="BT1182" i="1"/>
  <c r="BY1182" i="1" s="1"/>
  <c r="CG1182" i="1" s="1"/>
  <c r="CI1182" i="1" s="1"/>
  <c r="CB872" i="1"/>
  <c r="CB871" i="1" s="1"/>
  <c r="BW1566" i="1"/>
  <c r="AO1566" i="1"/>
  <c r="BE1231" i="1"/>
  <c r="BE1230" i="1" s="1"/>
  <c r="Q1044" i="1"/>
  <c r="BA813" i="1"/>
  <c r="BA812" i="1" s="1"/>
  <c r="T805" i="1"/>
  <c r="Z805" i="1" s="1"/>
  <c r="AF805" i="1" s="1"/>
  <c r="AL805" i="1" s="1"/>
  <c r="AR805" i="1" s="1"/>
  <c r="AX805" i="1" s="1"/>
  <c r="BD805" i="1" s="1"/>
  <c r="BJ805" i="1" s="1"/>
  <c r="BP805" i="1" s="1"/>
  <c r="BU805" i="1" s="1"/>
  <c r="BZ805" i="1" s="1"/>
  <c r="CJ805" i="1" s="1"/>
  <c r="CL805" i="1" s="1"/>
  <c r="R794" i="1"/>
  <c r="X794" i="1" s="1"/>
  <c r="AD794" i="1" s="1"/>
  <c r="AJ794" i="1" s="1"/>
  <c r="AP794" i="1" s="1"/>
  <c r="AV794" i="1" s="1"/>
  <c r="BB794" i="1" s="1"/>
  <c r="BH794" i="1" s="1"/>
  <c r="BN794" i="1" s="1"/>
  <c r="BS794" i="1" s="1"/>
  <c r="BX794" i="1" s="1"/>
  <c r="CD794" i="1" s="1"/>
  <c r="CF794" i="1" s="1"/>
  <c r="U553" i="1"/>
  <c r="U552" i="1" s="1"/>
  <c r="M807" i="1"/>
  <c r="S807" i="1" s="1"/>
  <c r="Y807" i="1" s="1"/>
  <c r="AE807" i="1" s="1"/>
  <c r="AK807" i="1" s="1"/>
  <c r="AQ807" i="1" s="1"/>
  <c r="AW807" i="1" s="1"/>
  <c r="BC807" i="1" s="1"/>
  <c r="BI807" i="1" s="1"/>
  <c r="BO807" i="1" s="1"/>
  <c r="BT807" i="1" s="1"/>
  <c r="BY807" i="1" s="1"/>
  <c r="CG807" i="1" s="1"/>
  <c r="CI807" i="1" s="1"/>
  <c r="AC769" i="1"/>
  <c r="CA769" i="1"/>
  <c r="AI553" i="1"/>
  <c r="AI552" i="1" s="1"/>
  <c r="AZ521" i="1"/>
  <c r="P936" i="1"/>
  <c r="AT482" i="1"/>
  <c r="AG553" i="1"/>
  <c r="AG552" i="1" s="1"/>
  <c r="S268" i="1"/>
  <c r="Y268" i="1" s="1"/>
  <c r="AE268" i="1" s="1"/>
  <c r="AK268" i="1" s="1"/>
  <c r="AQ268" i="1" s="1"/>
  <c r="AW268" i="1" s="1"/>
  <c r="BC268" i="1" s="1"/>
  <c r="BI268" i="1" s="1"/>
  <c r="BO268" i="1" s="1"/>
  <c r="BT268" i="1" s="1"/>
  <c r="BY268" i="1" s="1"/>
  <c r="CG268" i="1" s="1"/>
  <c r="CI268" i="1" s="1"/>
  <c r="BA183" i="1"/>
  <c r="BL183" i="1"/>
  <c r="AZ84" i="1"/>
  <c r="AZ83" i="1" s="1"/>
  <c r="AM627" i="1"/>
  <c r="K361" i="1"/>
  <c r="AN553" i="1"/>
  <c r="AN552" i="1" s="1"/>
  <c r="N372" i="1"/>
  <c r="T372" i="1" s="1"/>
  <c r="Z372" i="1" s="1"/>
  <c r="AF372" i="1" s="1"/>
  <c r="AL372" i="1" s="1"/>
  <c r="AR372" i="1" s="1"/>
  <c r="AX372" i="1" s="1"/>
  <c r="BD372" i="1" s="1"/>
  <c r="BJ372" i="1" s="1"/>
  <c r="BP372" i="1" s="1"/>
  <c r="BU372" i="1" s="1"/>
  <c r="BZ372" i="1" s="1"/>
  <c r="CJ372" i="1" s="1"/>
  <c r="CL372" i="1" s="1"/>
  <c r="BA84" i="1"/>
  <c r="BA83" i="1" s="1"/>
  <c r="U132" i="1"/>
  <c r="CM361" i="1"/>
  <c r="CK1231" i="1"/>
  <c r="CK1230" i="1" s="1"/>
  <c r="BK2607" i="1"/>
  <c r="CE553" i="1"/>
  <c r="CE552" i="1" s="1"/>
  <c r="CE84" i="1"/>
  <c r="CE83" i="1" s="1"/>
  <c r="AB2564" i="1"/>
  <c r="AI2181" i="1"/>
  <c r="AI1790" i="1"/>
  <c r="BQ1713" i="1"/>
  <c r="AI1713" i="1"/>
  <c r="AI1712" i="1" s="1"/>
  <c r="AT1607" i="1"/>
  <c r="AY1607" i="1"/>
  <c r="AY1606" i="1" s="1"/>
  <c r="AO989" i="1"/>
  <c r="F1804" i="1"/>
  <c r="L1804" i="1" s="1"/>
  <c r="R1804" i="1" s="1"/>
  <c r="X1804" i="1" s="1"/>
  <c r="AD1804" i="1" s="1"/>
  <c r="AJ1804" i="1" s="1"/>
  <c r="AP1804" i="1" s="1"/>
  <c r="AV1804" i="1" s="1"/>
  <c r="BB1804" i="1" s="1"/>
  <c r="BH1804" i="1" s="1"/>
  <c r="BN1804" i="1" s="1"/>
  <c r="BS1804" i="1" s="1"/>
  <c r="BX1804" i="1" s="1"/>
  <c r="CD1804" i="1" s="1"/>
  <c r="CF1804" i="1" s="1"/>
  <c r="AO1077" i="1"/>
  <c r="AO1076" i="1" s="1"/>
  <c r="P769" i="1"/>
  <c r="P704" i="1"/>
  <c r="BF160" i="1"/>
  <c r="BF132" i="1" s="1"/>
  <c r="BF112" i="1" s="1"/>
  <c r="T629" i="1"/>
  <c r="Z629" i="1" s="1"/>
  <c r="AF629" i="1" s="1"/>
  <c r="AL629" i="1" s="1"/>
  <c r="AR629" i="1" s="1"/>
  <c r="AX629" i="1" s="1"/>
  <c r="BD629" i="1" s="1"/>
  <c r="BJ629" i="1" s="1"/>
  <c r="BP629" i="1" s="1"/>
  <c r="BU629" i="1" s="1"/>
  <c r="BZ629" i="1" s="1"/>
  <c r="CJ629" i="1" s="1"/>
  <c r="CL629" i="1" s="1"/>
  <c r="Q521" i="1"/>
  <c r="AG160" i="1"/>
  <c r="AG132" i="1" s="1"/>
  <c r="BW2564" i="1"/>
  <c r="AG2404" i="1"/>
  <c r="AO2404" i="1"/>
  <c r="AS2356" i="1"/>
  <c r="BF2322" i="1"/>
  <c r="AG2181" i="1"/>
  <c r="M2367" i="1"/>
  <c r="S2367" i="1" s="1"/>
  <c r="Y2367" i="1" s="1"/>
  <c r="AE2367" i="1" s="1"/>
  <c r="AK2367" i="1" s="1"/>
  <c r="AQ2367" i="1" s="1"/>
  <c r="AW2367" i="1" s="1"/>
  <c r="BC2367" i="1" s="1"/>
  <c r="BI2367" i="1" s="1"/>
  <c r="BO2367" i="1" s="1"/>
  <c r="AS2006" i="1"/>
  <c r="AZ1883" i="1"/>
  <c r="AN1982" i="1"/>
  <c r="I1044" i="1"/>
  <c r="AC989" i="1"/>
  <c r="P872" i="1"/>
  <c r="P871" i="1" s="1"/>
  <c r="S821" i="1"/>
  <c r="Y821" i="1" s="1"/>
  <c r="AE821" i="1" s="1"/>
  <c r="AK821" i="1" s="1"/>
  <c r="AQ821" i="1" s="1"/>
  <c r="AW821" i="1" s="1"/>
  <c r="BC821" i="1" s="1"/>
  <c r="BI821" i="1" s="1"/>
  <c r="BO821" i="1" s="1"/>
  <c r="BT821" i="1" s="1"/>
  <c r="BY821" i="1" s="1"/>
  <c r="CG821" i="1" s="1"/>
  <c r="CI821" i="1" s="1"/>
  <c r="V769" i="1"/>
  <c r="L945" i="1"/>
  <c r="R945" i="1" s="1"/>
  <c r="X945" i="1" s="1"/>
  <c r="AD945" i="1" s="1"/>
  <c r="AJ945" i="1" s="1"/>
  <c r="AP945" i="1" s="1"/>
  <c r="AV945" i="1" s="1"/>
  <c r="BB945" i="1" s="1"/>
  <c r="BH945" i="1" s="1"/>
  <c r="BN945" i="1" s="1"/>
  <c r="BS945" i="1" s="1"/>
  <c r="BX945" i="1" s="1"/>
  <c r="CD945" i="1" s="1"/>
  <c r="CF945" i="1" s="1"/>
  <c r="I937" i="1"/>
  <c r="I936" i="1" s="1"/>
  <c r="M1459" i="1"/>
  <c r="S1459" i="1" s="1"/>
  <c r="Y1459" i="1" s="1"/>
  <c r="AE1459" i="1" s="1"/>
  <c r="AK1459" i="1" s="1"/>
  <c r="AQ1459" i="1" s="1"/>
  <c r="AW1459" i="1" s="1"/>
  <c r="BC1459" i="1" s="1"/>
  <c r="BI1459" i="1" s="1"/>
  <c r="W2607" i="1"/>
  <c r="CA1842" i="1"/>
  <c r="CH84" i="1"/>
  <c r="CH83" i="1" s="1"/>
  <c r="AS1842" i="1"/>
  <c r="F2614" i="1"/>
  <c r="L2614" i="1" s="1"/>
  <c r="R2614" i="1" s="1"/>
  <c r="X2614" i="1" s="1"/>
  <c r="AD2614" i="1" s="1"/>
  <c r="AJ2614" i="1" s="1"/>
  <c r="AP2614" i="1" s="1"/>
  <c r="AV2614" i="1" s="1"/>
  <c r="BB2614" i="1" s="1"/>
  <c r="BH2614" i="1" s="1"/>
  <c r="BN2614" i="1" s="1"/>
  <c r="BS2614" i="1" s="1"/>
  <c r="BX2614" i="1" s="1"/>
  <c r="CD2614" i="1" s="1"/>
  <c r="CF2614" i="1" s="1"/>
  <c r="H2639" i="1"/>
  <c r="H2625" i="1" s="1"/>
  <c r="N2625" i="1" s="1"/>
  <c r="T2625" i="1" s="1"/>
  <c r="Z2625" i="1" s="1"/>
  <c r="AF2625" i="1" s="1"/>
  <c r="AL2625" i="1" s="1"/>
  <c r="AR2625" i="1" s="1"/>
  <c r="AX2625" i="1" s="1"/>
  <c r="BD2625" i="1" s="1"/>
  <c r="BJ2625" i="1" s="1"/>
  <c r="BP2625" i="1" s="1"/>
  <c r="BU2625" i="1" s="1"/>
  <c r="BZ2625" i="1" s="1"/>
  <c r="CJ2625" i="1" s="1"/>
  <c r="CL2625" i="1" s="1"/>
  <c r="K2409" i="1"/>
  <c r="N2409" i="1" s="1"/>
  <c r="T2409" i="1" s="1"/>
  <c r="Z2409" i="1" s="1"/>
  <c r="AF2409" i="1" s="1"/>
  <c r="AL2409" i="1" s="1"/>
  <c r="AR2409" i="1" s="1"/>
  <c r="AX2409" i="1" s="1"/>
  <c r="BD2409" i="1" s="1"/>
  <c r="BJ2409" i="1" s="1"/>
  <c r="BP2409" i="1" s="1"/>
  <c r="BU2409" i="1" s="1"/>
  <c r="BZ2409" i="1" s="1"/>
  <c r="CJ2409" i="1" s="1"/>
  <c r="CL2409" i="1" s="1"/>
  <c r="H2357" i="1"/>
  <c r="N2357" i="1" s="1"/>
  <c r="T2357" i="1" s="1"/>
  <c r="Z2357" i="1" s="1"/>
  <c r="AF2357" i="1" s="1"/>
  <c r="AL2357" i="1" s="1"/>
  <c r="AR2357" i="1" s="1"/>
  <c r="AX2357" i="1" s="1"/>
  <c r="BD2357" i="1" s="1"/>
  <c r="BJ2357" i="1" s="1"/>
  <c r="BP2357" i="1" s="1"/>
  <c r="BU2357" i="1" s="1"/>
  <c r="BZ2357" i="1" s="1"/>
  <c r="CJ2357" i="1" s="1"/>
  <c r="CL2357" i="1" s="1"/>
  <c r="M2337" i="1"/>
  <c r="S2337" i="1" s="1"/>
  <c r="Y2337" i="1" s="1"/>
  <c r="AE2337" i="1" s="1"/>
  <c r="AK2337" i="1" s="1"/>
  <c r="AQ2337" i="1" s="1"/>
  <c r="AW2337" i="1" s="1"/>
  <c r="BC2337" i="1" s="1"/>
  <c r="BI2337" i="1" s="1"/>
  <c r="BO2337" i="1" s="1"/>
  <c r="H2088" i="1"/>
  <c r="N2088" i="1" s="1"/>
  <c r="T2088" i="1" s="1"/>
  <c r="Z2088" i="1" s="1"/>
  <c r="AF2088" i="1" s="1"/>
  <c r="AL2088" i="1" s="1"/>
  <c r="AR2088" i="1" s="1"/>
  <c r="AX2088" i="1" s="1"/>
  <c r="BD2088" i="1" s="1"/>
  <c r="BJ2088" i="1" s="1"/>
  <c r="BP2088" i="1" s="1"/>
  <c r="BU2088" i="1" s="1"/>
  <c r="BZ2088" i="1" s="1"/>
  <c r="CJ2088" i="1" s="1"/>
  <c r="L1894" i="1"/>
  <c r="R1894" i="1" s="1"/>
  <c r="X1894" i="1" s="1"/>
  <c r="AD1894" i="1" s="1"/>
  <c r="AJ1894" i="1" s="1"/>
  <c r="AP1894" i="1" s="1"/>
  <c r="AV1894" i="1" s="1"/>
  <c r="BB1894" i="1" s="1"/>
  <c r="BH1894" i="1" s="1"/>
  <c r="BN1894" i="1" s="1"/>
  <c r="BS1894" i="1" s="1"/>
  <c r="BX1894" i="1" s="1"/>
  <c r="CD1894" i="1" s="1"/>
  <c r="CF1894" i="1" s="1"/>
  <c r="T1471" i="1"/>
  <c r="Z1471" i="1" s="1"/>
  <c r="AF1471" i="1" s="1"/>
  <c r="AL1471" i="1" s="1"/>
  <c r="AR1471" i="1" s="1"/>
  <c r="AX1471" i="1" s="1"/>
  <c r="BD1471" i="1" s="1"/>
  <c r="BJ1471" i="1" s="1"/>
  <c r="BP1471" i="1" s="1"/>
  <c r="BU1471" i="1" s="1"/>
  <c r="BZ1471" i="1" s="1"/>
  <c r="CJ1471" i="1" s="1"/>
  <c r="CL1471" i="1" s="1"/>
  <c r="N569" i="1"/>
  <c r="N296" i="1"/>
  <c r="T296" i="1" s="1"/>
  <c r="Z296" i="1" s="1"/>
  <c r="AF296" i="1" s="1"/>
  <c r="AL296" i="1" s="1"/>
  <c r="AR296" i="1" s="1"/>
  <c r="AX296" i="1" s="1"/>
  <c r="BD296" i="1" s="1"/>
  <c r="BJ296" i="1" s="1"/>
  <c r="BP296" i="1" s="1"/>
  <c r="BU296" i="1" s="1"/>
  <c r="BZ296" i="1" s="1"/>
  <c r="CJ296" i="1" s="1"/>
  <c r="CL296" i="1" s="1"/>
  <c r="BS205" i="1"/>
  <c r="BX205" i="1" s="1"/>
  <c r="CD205" i="1" s="1"/>
  <c r="CF205" i="1" s="1"/>
  <c r="G171" i="1"/>
  <c r="L245" i="1"/>
  <c r="R245" i="1" s="1"/>
  <c r="X245" i="1" s="1"/>
  <c r="AD245" i="1" s="1"/>
  <c r="AJ245" i="1" s="1"/>
  <c r="AP245" i="1" s="1"/>
  <c r="AV245" i="1" s="1"/>
  <c r="BB245" i="1" s="1"/>
  <c r="BH245" i="1" s="1"/>
  <c r="BN245" i="1" s="1"/>
  <c r="BS245" i="1" s="1"/>
  <c r="BX245" i="1" s="1"/>
  <c r="CD245" i="1" s="1"/>
  <c r="CF245" i="1" s="1"/>
  <c r="L2687" i="1"/>
  <c r="R2687" i="1" s="1"/>
  <c r="X2687" i="1" s="1"/>
  <c r="AD2687" i="1" s="1"/>
  <c r="AJ2687" i="1" s="1"/>
  <c r="AP2687" i="1" s="1"/>
  <c r="AV2687" i="1" s="1"/>
  <c r="BB2687" i="1" s="1"/>
  <c r="BH2687" i="1" s="1"/>
  <c r="BN2687" i="1" s="1"/>
  <c r="BS2687" i="1" s="1"/>
  <c r="BX2687" i="1" s="1"/>
  <c r="CD2687" i="1" s="1"/>
  <c r="CF2687" i="1" s="1"/>
  <c r="BE2607" i="1"/>
  <c r="L2683" i="1"/>
  <c r="R2683" i="1" s="1"/>
  <c r="X2683" i="1" s="1"/>
  <c r="AD2683" i="1" s="1"/>
  <c r="AJ2683" i="1" s="1"/>
  <c r="AP2683" i="1" s="1"/>
  <c r="AV2683" i="1" s="1"/>
  <c r="BB2683" i="1" s="1"/>
  <c r="BH2683" i="1" s="1"/>
  <c r="AM2564" i="1"/>
  <c r="S2461" i="1"/>
  <c r="Y2461" i="1" s="1"/>
  <c r="AE2461" i="1" s="1"/>
  <c r="AK2461" i="1" s="1"/>
  <c r="AQ2461" i="1" s="1"/>
  <c r="AW2461" i="1" s="1"/>
  <c r="BC2461" i="1" s="1"/>
  <c r="BI2461" i="1" s="1"/>
  <c r="BO2461" i="1" s="1"/>
  <c r="BT2461" i="1" s="1"/>
  <c r="BY2461" i="1" s="1"/>
  <c r="CG2461" i="1" s="1"/>
  <c r="CI2461" i="1" s="1"/>
  <c r="AM2322" i="1"/>
  <c r="N2520" i="1"/>
  <c r="T2520" i="1" s="1"/>
  <c r="Z2520" i="1" s="1"/>
  <c r="AF2520" i="1" s="1"/>
  <c r="AL2520" i="1" s="1"/>
  <c r="AR2520" i="1" s="1"/>
  <c r="AX2520" i="1" s="1"/>
  <c r="BD2520" i="1" s="1"/>
  <c r="BJ2520" i="1" s="1"/>
  <c r="BP2520" i="1" s="1"/>
  <c r="BU2520" i="1" s="1"/>
  <c r="BZ2520" i="1" s="1"/>
  <c r="CJ2520" i="1" s="1"/>
  <c r="CL2520" i="1" s="1"/>
  <c r="AY2356" i="1"/>
  <c r="R2520" i="1"/>
  <c r="X2520" i="1" s="1"/>
  <c r="AD2520" i="1" s="1"/>
  <c r="AJ2520" i="1" s="1"/>
  <c r="AP2520" i="1" s="1"/>
  <c r="AV2520" i="1" s="1"/>
  <c r="BB2520" i="1" s="1"/>
  <c r="BH2520" i="1" s="1"/>
  <c r="BN2520" i="1" s="1"/>
  <c r="BS2520" i="1" s="1"/>
  <c r="BX2520" i="1" s="1"/>
  <c r="CD2520" i="1" s="1"/>
  <c r="CF2520" i="1" s="1"/>
  <c r="CM2181" i="1"/>
  <c r="U2098" i="1"/>
  <c r="AM2036" i="1"/>
  <c r="BM1982" i="1"/>
  <c r="CC1842" i="1"/>
  <c r="L2088" i="1"/>
  <c r="R2088" i="1" s="1"/>
  <c r="X2088" i="1" s="1"/>
  <c r="AD2088" i="1" s="1"/>
  <c r="AJ2088" i="1" s="1"/>
  <c r="AP2088" i="1" s="1"/>
  <c r="AV2088" i="1" s="1"/>
  <c r="BB2088" i="1" s="1"/>
  <c r="BH2088" i="1" s="1"/>
  <c r="BN2088" i="1" s="1"/>
  <c r="BS2088" i="1" s="1"/>
  <c r="BX2088" i="1" s="1"/>
  <c r="CD2088" i="1" s="1"/>
  <c r="U1982" i="1"/>
  <c r="I1767" i="1"/>
  <c r="I1766" i="1" s="1"/>
  <c r="I1765" i="1" s="1"/>
  <c r="AA1766" i="1"/>
  <c r="AA1765" i="1" s="1"/>
  <c r="BF2098" i="1"/>
  <c r="L1885" i="1"/>
  <c r="R1885" i="1" s="1"/>
  <c r="X1885" i="1" s="1"/>
  <c r="AD1885" i="1" s="1"/>
  <c r="AJ1885" i="1" s="1"/>
  <c r="AP1885" i="1" s="1"/>
  <c r="AV1885" i="1" s="1"/>
  <c r="BB1885" i="1" s="1"/>
  <c r="BH1885" i="1" s="1"/>
  <c r="BN1885" i="1" s="1"/>
  <c r="BS1885" i="1" s="1"/>
  <c r="BX1885" i="1" s="1"/>
  <c r="CD1885" i="1" s="1"/>
  <c r="CF1885" i="1" s="1"/>
  <c r="AM1790" i="1"/>
  <c r="N1678" i="1"/>
  <c r="T1678" i="1" s="1"/>
  <c r="Z1678" i="1" s="1"/>
  <c r="AF1678" i="1" s="1"/>
  <c r="AL1678" i="1" s="1"/>
  <c r="AR1678" i="1" s="1"/>
  <c r="AX1678" i="1" s="1"/>
  <c r="BD1678" i="1" s="1"/>
  <c r="BJ1678" i="1" s="1"/>
  <c r="BP1678" i="1" s="1"/>
  <c r="BU1678" i="1" s="1"/>
  <c r="BZ1678" i="1" s="1"/>
  <c r="CJ1678" i="1" s="1"/>
  <c r="CL1678" i="1" s="1"/>
  <c r="AN1607" i="1"/>
  <c r="BG1607" i="1"/>
  <c r="BT1536" i="1"/>
  <c r="BY1536" i="1" s="1"/>
  <c r="CG1536" i="1" s="1"/>
  <c r="CI1536" i="1" s="1"/>
  <c r="T1714" i="1"/>
  <c r="Z1714" i="1" s="1"/>
  <c r="AF1714" i="1" s="1"/>
  <c r="AL1714" i="1" s="1"/>
  <c r="AR1714" i="1" s="1"/>
  <c r="AX1714" i="1" s="1"/>
  <c r="BD1714" i="1" s="1"/>
  <c r="BJ1714" i="1" s="1"/>
  <c r="BP1714" i="1" s="1"/>
  <c r="BU1714" i="1" s="1"/>
  <c r="BZ1714" i="1" s="1"/>
  <c r="CJ1714" i="1" s="1"/>
  <c r="CL1714" i="1" s="1"/>
  <c r="U1566" i="1"/>
  <c r="M1443" i="1"/>
  <c r="S1443" i="1" s="1"/>
  <c r="Y1443" i="1" s="1"/>
  <c r="AE1443" i="1" s="1"/>
  <c r="AK1443" i="1" s="1"/>
  <c r="AQ1443" i="1" s="1"/>
  <c r="AW1443" i="1" s="1"/>
  <c r="BC1443" i="1" s="1"/>
  <c r="BI1443" i="1" s="1"/>
  <c r="BO1443" i="1" s="1"/>
  <c r="BT1443" i="1" s="1"/>
  <c r="BY1443" i="1" s="1"/>
  <c r="CG1443" i="1" s="1"/>
  <c r="CI1443" i="1" s="1"/>
  <c r="BG1340" i="1"/>
  <c r="BM1566" i="1"/>
  <c r="AH1566" i="1"/>
  <c r="CA1422" i="1"/>
  <c r="O1044" i="1"/>
  <c r="K989" i="1"/>
  <c r="Q989" i="1"/>
  <c r="N1404" i="1"/>
  <c r="T1404" i="1" s="1"/>
  <c r="Z1404" i="1" s="1"/>
  <c r="AF1404" i="1" s="1"/>
  <c r="AL1404" i="1" s="1"/>
  <c r="AR1404" i="1" s="1"/>
  <c r="AX1404" i="1" s="1"/>
  <c r="BD1404" i="1" s="1"/>
  <c r="BJ1404" i="1" s="1"/>
  <c r="BP1404" i="1" s="1"/>
  <c r="BU1404" i="1" s="1"/>
  <c r="BZ1404" i="1" s="1"/>
  <c r="CJ1404" i="1" s="1"/>
  <c r="CL1404" i="1" s="1"/>
  <c r="BF1077" i="1"/>
  <c r="BF1076" i="1" s="1"/>
  <c r="W989" i="1"/>
  <c r="U989" i="1"/>
  <c r="CM1044" i="1"/>
  <c r="CC769" i="1"/>
  <c r="CC733" i="1" s="1"/>
  <c r="BA1231" i="1"/>
  <c r="BA1230" i="1" s="1"/>
  <c r="BM1179" i="1"/>
  <c r="BM1162" i="1" s="1"/>
  <c r="BV813" i="1"/>
  <c r="BV812" i="1" s="1"/>
  <c r="CM813" i="1"/>
  <c r="CM812" i="1" s="1"/>
  <c r="BF769" i="1"/>
  <c r="W734" i="1"/>
  <c r="M1017" i="1"/>
  <c r="S1017" i="1" s="1"/>
  <c r="Y1017" i="1" s="1"/>
  <c r="AE1017" i="1" s="1"/>
  <c r="AK1017" i="1" s="1"/>
  <c r="AQ1017" i="1" s="1"/>
  <c r="AW1017" i="1" s="1"/>
  <c r="BC1017" i="1" s="1"/>
  <c r="BI1017" i="1" s="1"/>
  <c r="BO1017" i="1" s="1"/>
  <c r="BT1017" i="1" s="1"/>
  <c r="BY1017" i="1" s="1"/>
  <c r="CG1017" i="1" s="1"/>
  <c r="CI1017" i="1" s="1"/>
  <c r="AB872" i="1"/>
  <c r="AB871" i="1" s="1"/>
  <c r="V402" i="1"/>
  <c r="AC291" i="1"/>
  <c r="AC290" i="1" s="1"/>
  <c r="AC241" i="1" s="1"/>
  <c r="BL1077" i="1"/>
  <c r="BM936" i="1"/>
  <c r="AM704" i="1"/>
  <c r="AI402" i="1"/>
  <c r="AO84" i="1"/>
  <c r="AO83" i="1" s="1"/>
  <c r="BW84" i="1"/>
  <c r="BW83" i="1" s="1"/>
  <c r="P1077" i="1"/>
  <c r="P1076" i="1" s="1"/>
  <c r="CB852" i="1"/>
  <c r="CG852" i="1" s="1"/>
  <c r="CI852" i="1" s="1"/>
  <c r="G735" i="1"/>
  <c r="M735" i="1" s="1"/>
  <c r="S735" i="1" s="1"/>
  <c r="Y735" i="1" s="1"/>
  <c r="AE735" i="1" s="1"/>
  <c r="AK735" i="1" s="1"/>
  <c r="AQ735" i="1" s="1"/>
  <c r="AW735" i="1" s="1"/>
  <c r="BC735" i="1" s="1"/>
  <c r="BI735" i="1" s="1"/>
  <c r="BO735" i="1" s="1"/>
  <c r="BT735" i="1" s="1"/>
  <c r="BY735" i="1" s="1"/>
  <c r="CG735" i="1" s="1"/>
  <c r="CI735" i="1" s="1"/>
  <c r="AN627" i="1"/>
  <c r="BK267" i="1"/>
  <c r="BK266" i="1" s="1"/>
  <c r="BK241" i="1" s="1"/>
  <c r="CE734" i="1"/>
  <c r="CE422" i="1"/>
  <c r="CE402" i="1" s="1"/>
  <c r="CE813" i="1"/>
  <c r="CE812" i="1" s="1"/>
  <c r="BL2564" i="1"/>
  <c r="AS2564" i="1"/>
  <c r="CC1883" i="1"/>
  <c r="AG1883" i="1"/>
  <c r="BW1607" i="1"/>
  <c r="AC1607" i="1"/>
  <c r="AC1606" i="1" s="1"/>
  <c r="AH1607" i="1"/>
  <c r="CA1340" i="1"/>
  <c r="BE1179" i="1"/>
  <c r="BE1162" i="1" s="1"/>
  <c r="AB1162" i="1"/>
  <c r="AH1077" i="1"/>
  <c r="AH1076" i="1" s="1"/>
  <c r="AH989" i="1"/>
  <c r="Q872" i="1"/>
  <c r="Q871" i="1" s="1"/>
  <c r="Q553" i="1"/>
  <c r="Q552" i="1" s="1"/>
  <c r="AO291" i="1"/>
  <c r="AO290" i="1" s="1"/>
  <c r="BE361" i="1"/>
  <c r="AZ160" i="1"/>
  <c r="AZ132" i="1" s="1"/>
  <c r="BY1013" i="1"/>
  <c r="CG1013" i="1" s="1"/>
  <c r="CI1013" i="1" s="1"/>
  <c r="BV1012" i="1"/>
  <c r="BY1012" i="1" s="1"/>
  <c r="CG1012" i="1" s="1"/>
  <c r="CI1012" i="1" s="1"/>
  <c r="S269" i="1"/>
  <c r="Y269" i="1" s="1"/>
  <c r="AE269" i="1" s="1"/>
  <c r="AK269" i="1" s="1"/>
  <c r="AQ269" i="1" s="1"/>
  <c r="AW269" i="1" s="1"/>
  <c r="BC269" i="1" s="1"/>
  <c r="BI269" i="1" s="1"/>
  <c r="BO269" i="1" s="1"/>
  <c r="BT269" i="1" s="1"/>
  <c r="BY269" i="1" s="1"/>
  <c r="CG269" i="1" s="1"/>
  <c r="CI269" i="1" s="1"/>
  <c r="AQ1425" i="1"/>
  <c r="AW1425" i="1" s="1"/>
  <c r="BC1425" i="1" s="1"/>
  <c r="BI1425" i="1" s="1"/>
  <c r="BO1425" i="1" s="1"/>
  <c r="BT1425" i="1" s="1"/>
  <c r="BY1425" i="1" s="1"/>
  <c r="CG1425" i="1" s="1"/>
  <c r="CI1425" i="1" s="1"/>
  <c r="AN1424" i="1"/>
  <c r="W2098" i="1"/>
  <c r="AS989" i="1"/>
  <c r="AS988" i="1" s="1"/>
  <c r="F2618" i="1"/>
  <c r="L2618" i="1" s="1"/>
  <c r="R2618" i="1" s="1"/>
  <c r="X2618" i="1" s="1"/>
  <c r="AD2618" i="1" s="1"/>
  <c r="AJ2618" i="1" s="1"/>
  <c r="AP2618" i="1" s="1"/>
  <c r="AV2618" i="1" s="1"/>
  <c r="BB2618" i="1" s="1"/>
  <c r="BH2618" i="1" s="1"/>
  <c r="BN2618" i="1" s="1"/>
  <c r="BS2618" i="1" s="1"/>
  <c r="BX2618" i="1" s="1"/>
  <c r="CD2618" i="1" s="1"/>
  <c r="CF2618" i="1" s="1"/>
  <c r="AZ2564" i="1"/>
  <c r="AO2214" i="1"/>
  <c r="AO2213" i="1" s="1"/>
  <c r="BW2213" i="1"/>
  <c r="H2184" i="1"/>
  <c r="N2184" i="1" s="1"/>
  <c r="T2184" i="1" s="1"/>
  <c r="Z2184" i="1" s="1"/>
  <c r="AF2184" i="1" s="1"/>
  <c r="AL2184" i="1" s="1"/>
  <c r="AR2184" i="1" s="1"/>
  <c r="AX2184" i="1" s="1"/>
  <c r="BD2184" i="1" s="1"/>
  <c r="BJ2184" i="1" s="1"/>
  <c r="BP2184" i="1" s="1"/>
  <c r="BU2184" i="1" s="1"/>
  <c r="BZ2184" i="1" s="1"/>
  <c r="CJ2184" i="1" s="1"/>
  <c r="CL2184" i="1" s="1"/>
  <c r="CM2098" i="1"/>
  <c r="O2055" i="1"/>
  <c r="R2055" i="1" s="1"/>
  <c r="X2055" i="1" s="1"/>
  <c r="AD2055" i="1" s="1"/>
  <c r="AJ2055" i="1" s="1"/>
  <c r="AP2055" i="1" s="1"/>
  <c r="AV2055" i="1" s="1"/>
  <c r="BB2055" i="1" s="1"/>
  <c r="BH2055" i="1" s="1"/>
  <c r="BN2055" i="1" s="1"/>
  <c r="BS2055" i="1" s="1"/>
  <c r="BX2055" i="1" s="1"/>
  <c r="CD2055" i="1" s="1"/>
  <c r="H1860" i="1"/>
  <c r="S1917" i="1"/>
  <c r="Y1917" i="1" s="1"/>
  <c r="AE1917" i="1" s="1"/>
  <c r="AK1917" i="1" s="1"/>
  <c r="AQ1917" i="1" s="1"/>
  <c r="AW1917" i="1" s="1"/>
  <c r="BC1917" i="1" s="1"/>
  <c r="BI1917" i="1" s="1"/>
  <c r="BO1917" i="1" s="1"/>
  <c r="BT1917" i="1" s="1"/>
  <c r="BY1917" i="1" s="1"/>
  <c r="CG1917" i="1" s="1"/>
  <c r="CI1917" i="1" s="1"/>
  <c r="BW1842" i="1"/>
  <c r="S1969" i="1"/>
  <c r="Y1969" i="1" s="1"/>
  <c r="AE1969" i="1" s="1"/>
  <c r="AK1969" i="1" s="1"/>
  <c r="AQ1969" i="1" s="1"/>
  <c r="AW1969" i="1" s="1"/>
  <c r="BC1969" i="1" s="1"/>
  <c r="BI1969" i="1" s="1"/>
  <c r="BO1969" i="1" s="1"/>
  <c r="BT1969" i="1" s="1"/>
  <c r="BY1969" i="1" s="1"/>
  <c r="CG1969" i="1" s="1"/>
  <c r="CI1969" i="1" s="1"/>
  <c r="L1902" i="1"/>
  <c r="R1902" i="1" s="1"/>
  <c r="X1902" i="1" s="1"/>
  <c r="AD1902" i="1" s="1"/>
  <c r="AJ1902" i="1" s="1"/>
  <c r="AP1902" i="1" s="1"/>
  <c r="AV1902" i="1" s="1"/>
  <c r="BB1902" i="1" s="1"/>
  <c r="BH1902" i="1" s="1"/>
  <c r="BN1902" i="1" s="1"/>
  <c r="BS1902" i="1" s="1"/>
  <c r="BX1902" i="1" s="1"/>
  <c r="CD1902" i="1" s="1"/>
  <c r="CF1902" i="1" s="1"/>
  <c r="BA1883" i="1"/>
  <c r="BS1535" i="1"/>
  <c r="BX1535" i="1" s="1"/>
  <c r="CD1535" i="1" s="1"/>
  <c r="CF1535" i="1" s="1"/>
  <c r="BA1569" i="1"/>
  <c r="BA1191" i="1"/>
  <c r="M275" i="1"/>
  <c r="S275" i="1" s="1"/>
  <c r="Y275" i="1" s="1"/>
  <c r="AE275" i="1" s="1"/>
  <c r="AK275" i="1" s="1"/>
  <c r="AQ275" i="1" s="1"/>
  <c r="AW275" i="1" s="1"/>
  <c r="BC275" i="1" s="1"/>
  <c r="BI275" i="1" s="1"/>
  <c r="BO275" i="1" s="1"/>
  <c r="BT275" i="1" s="1"/>
  <c r="BY275" i="1" s="1"/>
  <c r="CG275" i="1" s="1"/>
  <c r="CI275" i="1" s="1"/>
  <c r="S257" i="1"/>
  <c r="Y257" i="1" s="1"/>
  <c r="AE257" i="1" s="1"/>
  <c r="AK257" i="1" s="1"/>
  <c r="AQ257" i="1" s="1"/>
  <c r="AW257" i="1" s="1"/>
  <c r="BC257" i="1" s="1"/>
  <c r="BI257" i="1" s="1"/>
  <c r="BO257" i="1" s="1"/>
  <c r="BT257" i="1" s="1"/>
  <c r="BY257" i="1" s="1"/>
  <c r="CG257" i="1" s="1"/>
  <c r="CI257" i="1" s="1"/>
  <c r="P2607" i="1"/>
  <c r="Q2607" i="1"/>
  <c r="CC2564" i="1"/>
  <c r="Q2564" i="1"/>
  <c r="CM2564" i="1"/>
  <c r="AM2356" i="1"/>
  <c r="U2404" i="1"/>
  <c r="U2321" i="1" s="1"/>
  <c r="BF2404" i="1"/>
  <c r="M2371" i="1"/>
  <c r="S2371" i="1" s="1"/>
  <c r="Y2371" i="1" s="1"/>
  <c r="AE2371" i="1" s="1"/>
  <c r="AK2371" i="1" s="1"/>
  <c r="AQ2371" i="1" s="1"/>
  <c r="AW2371" i="1" s="1"/>
  <c r="BC2371" i="1" s="1"/>
  <c r="BI2371" i="1" s="1"/>
  <c r="BO2371" i="1" s="1"/>
  <c r="AZ2356" i="1"/>
  <c r="AS2322" i="1"/>
  <c r="AU2181" i="1"/>
  <c r="BV2036" i="1"/>
  <c r="BA2137" i="1"/>
  <c r="AU2098" i="1"/>
  <c r="I2184" i="1"/>
  <c r="I2183" i="1" s="1"/>
  <c r="I2182" i="1" s="1"/>
  <c r="CB2036" i="1"/>
  <c r="AA1982" i="1"/>
  <c r="L2089" i="1"/>
  <c r="R2089" i="1" s="1"/>
  <c r="X2089" i="1" s="1"/>
  <c r="AD2089" i="1" s="1"/>
  <c r="AJ2089" i="1" s="1"/>
  <c r="AP2089" i="1" s="1"/>
  <c r="AV2089" i="1" s="1"/>
  <c r="BB2089" i="1" s="1"/>
  <c r="BH2089" i="1" s="1"/>
  <c r="BN2089" i="1" s="1"/>
  <c r="BS2089" i="1" s="1"/>
  <c r="BX2089" i="1" s="1"/>
  <c r="CD2089" i="1" s="1"/>
  <c r="M1813" i="1"/>
  <c r="S1813" i="1" s="1"/>
  <c r="Y1813" i="1" s="1"/>
  <c r="AE1813" i="1" s="1"/>
  <c r="AK1813" i="1" s="1"/>
  <c r="AQ1813" i="1" s="1"/>
  <c r="AW1813" i="1" s="1"/>
  <c r="BC1813" i="1" s="1"/>
  <c r="BI1813" i="1" s="1"/>
  <c r="BO1813" i="1" s="1"/>
  <c r="BT1813" i="1" s="1"/>
  <c r="BY1813" i="1" s="1"/>
  <c r="CG1813" i="1" s="1"/>
  <c r="CI1813" i="1" s="1"/>
  <c r="L1886" i="1"/>
  <c r="R1886" i="1" s="1"/>
  <c r="X1886" i="1" s="1"/>
  <c r="AD1886" i="1" s="1"/>
  <c r="AJ1886" i="1" s="1"/>
  <c r="AP1886" i="1" s="1"/>
  <c r="AV1886" i="1" s="1"/>
  <c r="BB1886" i="1" s="1"/>
  <c r="BH1886" i="1" s="1"/>
  <c r="BN1886" i="1" s="1"/>
  <c r="BS1886" i="1" s="1"/>
  <c r="BX1886" i="1" s="1"/>
  <c r="CD1886" i="1" s="1"/>
  <c r="CF1886" i="1" s="1"/>
  <c r="K1790" i="1"/>
  <c r="BK1459" i="1"/>
  <c r="M1667" i="1"/>
  <c r="S1667" i="1" s="1"/>
  <c r="Y1667" i="1" s="1"/>
  <c r="AE1667" i="1" s="1"/>
  <c r="AK1667" i="1" s="1"/>
  <c r="AQ1667" i="1" s="1"/>
  <c r="AW1667" i="1" s="1"/>
  <c r="BC1667" i="1" s="1"/>
  <c r="BI1667" i="1" s="1"/>
  <c r="BO1667" i="1" s="1"/>
  <c r="BT1667" i="1" s="1"/>
  <c r="BY1667" i="1" s="1"/>
  <c r="CG1667" i="1" s="1"/>
  <c r="CI1667" i="1" s="1"/>
  <c r="BG1566" i="1"/>
  <c r="Q1713" i="1"/>
  <c r="BK1502" i="1"/>
  <c r="BK1501" i="1" s="1"/>
  <c r="L1302" i="1"/>
  <c r="R1302" i="1" s="1"/>
  <c r="X1302" i="1" s="1"/>
  <c r="AD1302" i="1" s="1"/>
  <c r="AJ1302" i="1" s="1"/>
  <c r="AP1302" i="1" s="1"/>
  <c r="AV1302" i="1" s="1"/>
  <c r="BB1302" i="1" s="1"/>
  <c r="BH1302" i="1" s="1"/>
  <c r="BN1302" i="1" s="1"/>
  <c r="BS1302" i="1" s="1"/>
  <c r="BX1302" i="1" s="1"/>
  <c r="CD1302" i="1" s="1"/>
  <c r="CF1302" i="1" s="1"/>
  <c r="BS1536" i="1"/>
  <c r="BX1536" i="1" s="1"/>
  <c r="CD1536" i="1" s="1"/>
  <c r="CF1536" i="1" s="1"/>
  <c r="L1303" i="1"/>
  <c r="R1303" i="1" s="1"/>
  <c r="X1303" i="1" s="1"/>
  <c r="AD1303" i="1" s="1"/>
  <c r="AJ1303" i="1" s="1"/>
  <c r="AP1303" i="1" s="1"/>
  <c r="AV1303" i="1" s="1"/>
  <c r="BB1303" i="1" s="1"/>
  <c r="BH1303" i="1" s="1"/>
  <c r="BN1303" i="1" s="1"/>
  <c r="BS1303" i="1" s="1"/>
  <c r="BX1303" i="1" s="1"/>
  <c r="CD1303" i="1" s="1"/>
  <c r="CF1303" i="1" s="1"/>
  <c r="W1231" i="1"/>
  <c r="W1230" i="1" s="1"/>
  <c r="T1035" i="1"/>
  <c r="Z1035" i="1" s="1"/>
  <c r="AF1035" i="1" s="1"/>
  <c r="AL1035" i="1" s="1"/>
  <c r="AR1035" i="1" s="1"/>
  <c r="AX1035" i="1" s="1"/>
  <c r="BD1035" i="1" s="1"/>
  <c r="BJ1035" i="1" s="1"/>
  <c r="BP1035" i="1" s="1"/>
  <c r="BU1035" i="1" s="1"/>
  <c r="BZ1035" i="1" s="1"/>
  <c r="CJ1035" i="1" s="1"/>
  <c r="CL1035" i="1" s="1"/>
  <c r="BW989" i="1"/>
  <c r="CM989" i="1"/>
  <c r="AA936" i="1"/>
  <c r="BA871" i="1"/>
  <c r="BL989" i="1"/>
  <c r="AH813" i="1"/>
  <c r="AH812" i="1" s="1"/>
  <c r="AS1179" i="1"/>
  <c r="AS1162" i="1" s="1"/>
  <c r="CC1077" i="1"/>
  <c r="CC1076" i="1" s="1"/>
  <c r="BE769" i="1"/>
  <c r="BE733" i="1" s="1"/>
  <c r="Q704" i="1"/>
  <c r="AO650" i="1"/>
  <c r="AO1179" i="1"/>
  <c r="AO1162" i="1" s="1"/>
  <c r="AB813" i="1"/>
  <c r="AB812" i="1" s="1"/>
  <c r="S831" i="1"/>
  <c r="Y831" i="1" s="1"/>
  <c r="AE831" i="1" s="1"/>
  <c r="AK831" i="1" s="1"/>
  <c r="AQ831" i="1" s="1"/>
  <c r="AW831" i="1" s="1"/>
  <c r="BC831" i="1" s="1"/>
  <c r="BI831" i="1" s="1"/>
  <c r="BO831" i="1" s="1"/>
  <c r="BT831" i="1" s="1"/>
  <c r="BY831" i="1" s="1"/>
  <c r="CG831" i="1" s="1"/>
  <c r="AH769" i="1"/>
  <c r="AH733" i="1" s="1"/>
  <c r="AH495" i="1"/>
  <c r="AH466" i="1" s="1"/>
  <c r="H1051" i="1"/>
  <c r="N1051" i="1" s="1"/>
  <c r="T1051" i="1" s="1"/>
  <c r="Z1051" i="1" s="1"/>
  <c r="AF1051" i="1" s="1"/>
  <c r="AL1051" i="1" s="1"/>
  <c r="AR1051" i="1" s="1"/>
  <c r="AX1051" i="1" s="1"/>
  <c r="BD1051" i="1" s="1"/>
  <c r="BJ1051" i="1" s="1"/>
  <c r="BP1051" i="1" s="1"/>
  <c r="BU1051" i="1" s="1"/>
  <c r="BZ1051" i="1" s="1"/>
  <c r="CJ1051" i="1" s="1"/>
  <c r="CL1051" i="1" s="1"/>
  <c r="M348" i="1"/>
  <c r="S348" i="1" s="1"/>
  <c r="Y348" i="1" s="1"/>
  <c r="AE348" i="1" s="1"/>
  <c r="AK348" i="1" s="1"/>
  <c r="AQ348" i="1" s="1"/>
  <c r="AW348" i="1" s="1"/>
  <c r="BC348" i="1" s="1"/>
  <c r="BI348" i="1" s="1"/>
  <c r="BO348" i="1" s="1"/>
  <c r="BT348" i="1" s="1"/>
  <c r="BY348" i="1" s="1"/>
  <c r="CG348" i="1" s="1"/>
  <c r="CI348" i="1" s="1"/>
  <c r="BG84" i="1"/>
  <c r="BG83" i="1" s="1"/>
  <c r="U17" i="1"/>
  <c r="BW650" i="1"/>
  <c r="I243" i="1"/>
  <c r="I242" i="1" s="1"/>
  <c r="N662" i="1"/>
  <c r="T662" i="1" s="1"/>
  <c r="Z662" i="1" s="1"/>
  <c r="AF662" i="1" s="1"/>
  <c r="AL662" i="1" s="1"/>
  <c r="AR662" i="1" s="1"/>
  <c r="AX662" i="1" s="1"/>
  <c r="BD662" i="1" s="1"/>
  <c r="BJ662" i="1" s="1"/>
  <c r="BP662" i="1" s="1"/>
  <c r="BU662" i="1" s="1"/>
  <c r="BZ662" i="1" s="1"/>
  <c r="CJ662" i="1" s="1"/>
  <c r="CL662" i="1" s="1"/>
  <c r="BJ448" i="1"/>
  <c r="BP448" i="1" s="1"/>
  <c r="BU448" i="1" s="1"/>
  <c r="BZ448" i="1" s="1"/>
  <c r="CJ448" i="1" s="1"/>
  <c r="CL448" i="1" s="1"/>
  <c r="AI361" i="1"/>
  <c r="G889" i="1"/>
  <c r="M889" i="1" s="1"/>
  <c r="V17" i="1"/>
  <c r="BS37" i="1"/>
  <c r="BX37" i="1" s="1"/>
  <c r="CD37" i="1" s="1"/>
  <c r="CF37" i="1" s="1"/>
  <c r="CK627" i="1"/>
  <c r="CK1982" i="1"/>
  <c r="CK1766" i="1"/>
  <c r="CK1765" i="1" s="1"/>
  <c r="CE1422" i="1"/>
  <c r="BL2607" i="1"/>
  <c r="BA2404" i="1"/>
  <c r="K1566" i="1"/>
  <c r="BF1044" i="1"/>
  <c r="P814" i="1"/>
  <c r="P813" i="1" s="1"/>
  <c r="P812" i="1" s="1"/>
  <c r="BF704" i="1"/>
  <c r="CA521" i="1"/>
  <c r="CC521" i="1"/>
  <c r="CA495" i="1"/>
  <c r="AB495" i="1"/>
  <c r="CC495" i="1"/>
  <c r="S536" i="1"/>
  <c r="Y536" i="1" s="1"/>
  <c r="AE536" i="1" s="1"/>
  <c r="AK536" i="1" s="1"/>
  <c r="AQ536" i="1" s="1"/>
  <c r="AW536" i="1" s="1"/>
  <c r="BC536" i="1" s="1"/>
  <c r="BI536" i="1" s="1"/>
  <c r="BO536" i="1" s="1"/>
  <c r="BT536" i="1" s="1"/>
  <c r="BY536" i="1" s="1"/>
  <c r="CG536" i="1" s="1"/>
  <c r="CI536" i="1" s="1"/>
  <c r="M1579" i="1"/>
  <c r="S1579" i="1" s="1"/>
  <c r="Y1579" i="1" s="1"/>
  <c r="AE1579" i="1" s="1"/>
  <c r="AK1579" i="1" s="1"/>
  <c r="AQ1579" i="1" s="1"/>
  <c r="AW1579" i="1" s="1"/>
  <c r="BC1579" i="1" s="1"/>
  <c r="BI1579" i="1" s="1"/>
  <c r="BO1579" i="1" s="1"/>
  <c r="BT1579" i="1" s="1"/>
  <c r="BY1579" i="1" s="1"/>
  <c r="CG1579" i="1" s="1"/>
  <c r="CI1579" i="1" s="1"/>
  <c r="J627" i="1"/>
  <c r="CM1842" i="1"/>
  <c r="AA1790" i="1"/>
  <c r="AO1340" i="1"/>
  <c r="CB1231" i="1"/>
  <c r="CB1230" i="1" s="1"/>
  <c r="BE84" i="1"/>
  <c r="BE83" i="1" s="1"/>
  <c r="BT2224" i="1"/>
  <c r="BY2224" i="1" s="1"/>
  <c r="CG2224" i="1" s="1"/>
  <c r="CI2224" i="1" s="1"/>
  <c r="P2240" i="1"/>
  <c r="S2240" i="1" s="1"/>
  <c r="Y2240" i="1" s="1"/>
  <c r="AE2240" i="1" s="1"/>
  <c r="AK2240" i="1" s="1"/>
  <c r="AQ2240" i="1" s="1"/>
  <c r="AW2240" i="1" s="1"/>
  <c r="BC2240" i="1" s="1"/>
  <c r="BI2240" i="1" s="1"/>
  <c r="BO2240" i="1" s="1"/>
  <c r="BT2240" i="1" s="1"/>
  <c r="BY2240" i="1" s="1"/>
  <c r="CG2240" i="1" s="1"/>
  <c r="CI2240" i="1" s="1"/>
  <c r="AO2098" i="1"/>
  <c r="BK1842" i="1"/>
  <c r="G1473" i="1"/>
  <c r="G1472" i="1" s="1"/>
  <c r="G958" i="1"/>
  <c r="G508" i="1"/>
  <c r="R477" i="1"/>
  <c r="X477" i="1" s="1"/>
  <c r="AD477" i="1" s="1"/>
  <c r="AJ477" i="1" s="1"/>
  <c r="AP477" i="1" s="1"/>
  <c r="AV477" i="1" s="1"/>
  <c r="BB477" i="1" s="1"/>
  <c r="BH477" i="1" s="1"/>
  <c r="BN477" i="1" s="1"/>
  <c r="BS477" i="1" s="1"/>
  <c r="BX477" i="1" s="1"/>
  <c r="CD477" i="1" s="1"/>
  <c r="CF477" i="1" s="1"/>
  <c r="BT760" i="1"/>
  <c r="BY760" i="1" s="1"/>
  <c r="CG760" i="1" s="1"/>
  <c r="CI760" i="1" s="1"/>
  <c r="W18" i="1"/>
  <c r="W17" i="1" s="1"/>
  <c r="AN2607" i="1"/>
  <c r="AC2607" i="1"/>
  <c r="AS2607" i="1"/>
  <c r="BM2564" i="1"/>
  <c r="BG2607" i="1"/>
  <c r="O2564" i="1"/>
  <c r="AC2404" i="1"/>
  <c r="BV2356" i="1"/>
  <c r="BM2181" i="1"/>
  <c r="AU2137" i="1"/>
  <c r="AG2137" i="1"/>
  <c r="BW2098" i="1"/>
  <c r="BG2098" i="1"/>
  <c r="AZ2152" i="1"/>
  <c r="AZ2137" i="1" s="1"/>
  <c r="J2125" i="1"/>
  <c r="J2124" i="1" s="1"/>
  <c r="AU2036" i="1"/>
  <c r="Q2037" i="1"/>
  <c r="Q2036" i="1" s="1"/>
  <c r="P1982" i="1"/>
  <c r="AZ1790" i="1"/>
  <c r="CB1790" i="1"/>
  <c r="K1766" i="1"/>
  <c r="K1765" i="1" s="1"/>
  <c r="J1567" i="1"/>
  <c r="AN1742" i="1"/>
  <c r="BV1607" i="1"/>
  <c r="BV1606" i="1" s="1"/>
  <c r="AZ1502" i="1"/>
  <c r="AZ1501" i="1" s="1"/>
  <c r="CB1502" i="1"/>
  <c r="CB1501" i="1" s="1"/>
  <c r="AO1713" i="1"/>
  <c r="AO1712" i="1" s="1"/>
  <c r="F1724" i="1"/>
  <c r="L1724" i="1" s="1"/>
  <c r="R1724" i="1" s="1"/>
  <c r="X1724" i="1" s="1"/>
  <c r="AD1724" i="1" s="1"/>
  <c r="AJ1724" i="1" s="1"/>
  <c r="AP1724" i="1" s="1"/>
  <c r="AV1724" i="1" s="1"/>
  <c r="BB1724" i="1" s="1"/>
  <c r="BH1724" i="1" s="1"/>
  <c r="BN1724" i="1" s="1"/>
  <c r="BS1724" i="1" s="1"/>
  <c r="BX1724" i="1" s="1"/>
  <c r="CD1724" i="1" s="1"/>
  <c r="CF1724" i="1" s="1"/>
  <c r="CC1607" i="1"/>
  <c r="P1607" i="1"/>
  <c r="V1566" i="1"/>
  <c r="BW1231" i="1"/>
  <c r="BW1230" i="1" s="1"/>
  <c r="BS1579" i="1"/>
  <c r="BX1579" i="1" s="1"/>
  <c r="CD1579" i="1" s="1"/>
  <c r="CF1579" i="1" s="1"/>
  <c r="AS1502" i="1"/>
  <c r="AS1501" i="1" s="1"/>
  <c r="Q1077" i="1"/>
  <c r="Q1076" i="1" s="1"/>
  <c r="BE989" i="1"/>
  <c r="AG1340" i="1"/>
  <c r="BG1231" i="1"/>
  <c r="BG1230" i="1" s="1"/>
  <c r="AG1077" i="1"/>
  <c r="AG1076" i="1" s="1"/>
  <c r="BK1077" i="1"/>
  <c r="AY989" i="1"/>
  <c r="AI1077" i="1"/>
  <c r="AI1076" i="1" s="1"/>
  <c r="AI988" i="1"/>
  <c r="AS871" i="1"/>
  <c r="T1034" i="1"/>
  <c r="Z1034" i="1" s="1"/>
  <c r="AF1034" i="1" s="1"/>
  <c r="AL1034" i="1" s="1"/>
  <c r="AR1034" i="1" s="1"/>
  <c r="AX1034" i="1" s="1"/>
  <c r="BD1034" i="1" s="1"/>
  <c r="BJ1034" i="1" s="1"/>
  <c r="BP1034" i="1" s="1"/>
  <c r="BU1034" i="1" s="1"/>
  <c r="BZ1034" i="1" s="1"/>
  <c r="CJ1034" i="1" s="1"/>
  <c r="CL1034" i="1" s="1"/>
  <c r="L1003" i="1"/>
  <c r="R1003" i="1" s="1"/>
  <c r="X1003" i="1" s="1"/>
  <c r="AD1003" i="1" s="1"/>
  <c r="AJ1003" i="1" s="1"/>
  <c r="AP1003" i="1" s="1"/>
  <c r="AV1003" i="1" s="1"/>
  <c r="BB1003" i="1" s="1"/>
  <c r="BH1003" i="1" s="1"/>
  <c r="BN1003" i="1" s="1"/>
  <c r="BS1003" i="1" s="1"/>
  <c r="BX1003" i="1" s="1"/>
  <c r="CD1003" i="1" s="1"/>
  <c r="CF1003" i="1" s="1"/>
  <c r="AG936" i="1"/>
  <c r="AY872" i="1"/>
  <c r="AY871" i="1" s="1"/>
  <c r="BF734" i="1"/>
  <c r="BL422" i="1"/>
  <c r="BL402" i="1" s="1"/>
  <c r="V1231" i="1"/>
  <c r="V1230" i="1" s="1"/>
  <c r="I1181" i="1"/>
  <c r="I1180" i="1" s="1"/>
  <c r="I1179" i="1" s="1"/>
  <c r="AS936" i="1"/>
  <c r="AG872" i="1"/>
  <c r="AG871" i="1" s="1"/>
  <c r="S830" i="1"/>
  <c r="Y830" i="1" s="1"/>
  <c r="AE830" i="1" s="1"/>
  <c r="AK830" i="1" s="1"/>
  <c r="AQ830" i="1" s="1"/>
  <c r="AW830" i="1" s="1"/>
  <c r="BC830" i="1" s="1"/>
  <c r="BI830" i="1" s="1"/>
  <c r="BO830" i="1" s="1"/>
  <c r="BT830" i="1" s="1"/>
  <c r="BY830" i="1" s="1"/>
  <c r="CG830" i="1" s="1"/>
  <c r="CB482" i="1"/>
  <c r="S1381" i="1"/>
  <c r="Y1381" i="1" s="1"/>
  <c r="AE1381" i="1" s="1"/>
  <c r="AK1381" i="1" s="1"/>
  <c r="AQ1381" i="1" s="1"/>
  <c r="AW1381" i="1" s="1"/>
  <c r="BC1381" i="1" s="1"/>
  <c r="BI1381" i="1" s="1"/>
  <c r="BO1381" i="1" s="1"/>
  <c r="BT1381" i="1" s="1"/>
  <c r="BY1381" i="1" s="1"/>
  <c r="CG1381" i="1" s="1"/>
  <c r="CI1381" i="1" s="1"/>
  <c r="CD853" i="1"/>
  <c r="CF853" i="1" s="1"/>
  <c r="AA553" i="1"/>
  <c r="AA552" i="1" s="1"/>
  <c r="O521" i="1"/>
  <c r="W482" i="1"/>
  <c r="W466" i="1" s="1"/>
  <c r="U402" i="1"/>
  <c r="CM84" i="1"/>
  <c r="CM83" i="1" s="1"/>
  <c r="M1052" i="1"/>
  <c r="S1052" i="1" s="1"/>
  <c r="Y1052" i="1" s="1"/>
  <c r="AE1052" i="1" s="1"/>
  <c r="AK1052" i="1" s="1"/>
  <c r="AQ1052" i="1" s="1"/>
  <c r="AW1052" i="1" s="1"/>
  <c r="BC1052" i="1" s="1"/>
  <c r="BI1052" i="1" s="1"/>
  <c r="BO1052" i="1" s="1"/>
  <c r="BT1052" i="1" s="1"/>
  <c r="BY1052" i="1" s="1"/>
  <c r="CG1052" i="1" s="1"/>
  <c r="CI1052" i="1" s="1"/>
  <c r="CM553" i="1"/>
  <c r="CM552" i="1" s="1"/>
  <c r="AY553" i="1"/>
  <c r="AY552" i="1" s="1"/>
  <c r="AY551" i="1" s="1"/>
  <c r="BL553" i="1"/>
  <c r="BL552" i="1" s="1"/>
  <c r="AO243" i="1"/>
  <c r="AO242" i="1" s="1"/>
  <c r="AS183" i="1"/>
  <c r="F147" i="1"/>
  <c r="L147" i="1" s="1"/>
  <c r="R147" i="1" s="1"/>
  <c r="X147" i="1" s="1"/>
  <c r="AD147" i="1" s="1"/>
  <c r="AJ147" i="1" s="1"/>
  <c r="AP147" i="1" s="1"/>
  <c r="AV147" i="1" s="1"/>
  <c r="BB147" i="1" s="1"/>
  <c r="BH147" i="1" s="1"/>
  <c r="BN147" i="1" s="1"/>
  <c r="BS147" i="1" s="1"/>
  <c r="BX147" i="1" s="1"/>
  <c r="CD147" i="1" s="1"/>
  <c r="CF147" i="1" s="1"/>
  <c r="CA813" i="1"/>
  <c r="CA812" i="1" s="1"/>
  <c r="N297" i="1"/>
  <c r="T297" i="1" s="1"/>
  <c r="Z297" i="1" s="1"/>
  <c r="AF297" i="1" s="1"/>
  <c r="AL297" i="1" s="1"/>
  <c r="AR297" i="1" s="1"/>
  <c r="AX297" i="1" s="1"/>
  <c r="BD297" i="1" s="1"/>
  <c r="BJ297" i="1" s="1"/>
  <c r="BP297" i="1" s="1"/>
  <c r="BU297" i="1" s="1"/>
  <c r="BZ297" i="1" s="1"/>
  <c r="CJ297" i="1" s="1"/>
  <c r="CL297" i="1" s="1"/>
  <c r="O267" i="1"/>
  <c r="O266" i="1" s="1"/>
  <c r="O241" i="1" s="1"/>
  <c r="CB17" i="1"/>
  <c r="AN132" i="1"/>
  <c r="CH1790" i="1"/>
  <c r="CK482" i="1"/>
  <c r="CK84" i="1"/>
  <c r="CK83" i="1" s="1"/>
  <c r="CH769" i="1"/>
  <c r="CK1607" i="1"/>
  <c r="CK2356" i="1"/>
  <c r="CK1422" i="1"/>
  <c r="CE2214" i="1"/>
  <c r="CE2213" i="1" s="1"/>
  <c r="CE989" i="1"/>
  <c r="CE988" i="1" s="1"/>
  <c r="CE243" i="1"/>
  <c r="CE242" i="1" s="1"/>
  <c r="CE241" i="1" s="1"/>
  <c r="CA2607" i="1"/>
  <c r="AA1422" i="1"/>
  <c r="AT1231" i="1"/>
  <c r="AT1230" i="1" s="1"/>
  <c r="BG872" i="1"/>
  <c r="BG871" i="1" s="1"/>
  <c r="AA813" i="1"/>
  <c r="AA812" i="1" s="1"/>
  <c r="AU495" i="1"/>
  <c r="AA422" i="1"/>
  <c r="AA402" i="1" s="1"/>
  <c r="N1114" i="1"/>
  <c r="T1114" i="1" s="1"/>
  <c r="Z1114" i="1" s="1"/>
  <c r="AF1114" i="1" s="1"/>
  <c r="AL1114" i="1" s="1"/>
  <c r="AR1114" i="1" s="1"/>
  <c r="AX1114" i="1" s="1"/>
  <c r="BD1114" i="1" s="1"/>
  <c r="BJ1114" i="1" s="1"/>
  <c r="BP1114" i="1" s="1"/>
  <c r="BU1114" i="1" s="1"/>
  <c r="BZ1114" i="1" s="1"/>
  <c r="CJ1114" i="1" s="1"/>
  <c r="CL1114" i="1" s="1"/>
  <c r="CB627" i="1"/>
  <c r="BM160" i="1"/>
  <c r="BM132" i="1" s="1"/>
  <c r="AI84" i="1"/>
  <c r="AI83" i="1" s="1"/>
  <c r="AI17" i="1"/>
  <c r="F237" i="1"/>
  <c r="L237" i="1" s="1"/>
  <c r="R237" i="1" s="1"/>
  <c r="X237" i="1" s="1"/>
  <c r="AD237" i="1" s="1"/>
  <c r="AJ237" i="1" s="1"/>
  <c r="AP237" i="1" s="1"/>
  <c r="AV237" i="1" s="1"/>
  <c r="BB237" i="1" s="1"/>
  <c r="BH237" i="1" s="1"/>
  <c r="BN237" i="1" s="1"/>
  <c r="BS237" i="1" s="1"/>
  <c r="BX237" i="1" s="1"/>
  <c r="CD237" i="1" s="1"/>
  <c r="CF237" i="1" s="1"/>
  <c r="L238" i="1"/>
  <c r="R238" i="1" s="1"/>
  <c r="X238" i="1" s="1"/>
  <c r="AD238" i="1" s="1"/>
  <c r="AJ238" i="1" s="1"/>
  <c r="AP238" i="1" s="1"/>
  <c r="AV238" i="1" s="1"/>
  <c r="BB238" i="1" s="1"/>
  <c r="BH238" i="1" s="1"/>
  <c r="BN238" i="1" s="1"/>
  <c r="BS238" i="1" s="1"/>
  <c r="BX238" i="1" s="1"/>
  <c r="CD238" i="1" s="1"/>
  <c r="CF238" i="1" s="1"/>
  <c r="N435" i="1"/>
  <c r="T435" i="1" s="1"/>
  <c r="Z435" i="1" s="1"/>
  <c r="AF435" i="1" s="1"/>
  <c r="AL435" i="1" s="1"/>
  <c r="AR435" i="1" s="1"/>
  <c r="AX435" i="1" s="1"/>
  <c r="BD435" i="1" s="1"/>
  <c r="BJ435" i="1" s="1"/>
  <c r="BP435" i="1" s="1"/>
  <c r="BU435" i="1" s="1"/>
  <c r="BZ435" i="1" s="1"/>
  <c r="CJ435" i="1" s="1"/>
  <c r="CL435" i="1" s="1"/>
  <c r="AR339" i="1"/>
  <c r="AX339" i="1" s="1"/>
  <c r="BD339" i="1" s="1"/>
  <c r="BJ339" i="1" s="1"/>
  <c r="BP339" i="1" s="1"/>
  <c r="BU339" i="1" s="1"/>
  <c r="BZ339" i="1" s="1"/>
  <c r="CJ339" i="1" s="1"/>
  <c r="CL339" i="1" s="1"/>
  <c r="AO338" i="1"/>
  <c r="BV1842" i="1"/>
  <c r="CB2607" i="1"/>
  <c r="BF2607" i="1"/>
  <c r="N34" i="1"/>
  <c r="T34" i="1" s="1"/>
  <c r="Z34" i="1" s="1"/>
  <c r="AF34" i="1" s="1"/>
  <c r="AL34" i="1" s="1"/>
  <c r="AR34" i="1" s="1"/>
  <c r="AX34" i="1" s="1"/>
  <c r="BD34" i="1" s="1"/>
  <c r="BJ34" i="1" s="1"/>
  <c r="BP34" i="1" s="1"/>
  <c r="BU34" i="1" s="1"/>
  <c r="BZ34" i="1" s="1"/>
  <c r="CJ34" i="1" s="1"/>
  <c r="CL34" i="1" s="1"/>
  <c r="H33" i="1"/>
  <c r="N33" i="1" s="1"/>
  <c r="T33" i="1" s="1"/>
  <c r="Z33" i="1" s="1"/>
  <c r="AF33" i="1" s="1"/>
  <c r="AL33" i="1" s="1"/>
  <c r="AR33" i="1" s="1"/>
  <c r="AX33" i="1" s="1"/>
  <c r="BD33" i="1" s="1"/>
  <c r="BJ33" i="1" s="1"/>
  <c r="BP33" i="1" s="1"/>
  <c r="BU33" i="1" s="1"/>
  <c r="BZ33" i="1" s="1"/>
  <c r="CJ33" i="1" s="1"/>
  <c r="CL33" i="1" s="1"/>
  <c r="O2607" i="1"/>
  <c r="AM2607" i="1"/>
  <c r="CA2564" i="1"/>
  <c r="AA2404" i="1"/>
  <c r="AA2036" i="1"/>
  <c r="AY1842" i="1"/>
  <c r="AO1766" i="1"/>
  <c r="AO1765" i="1" s="1"/>
  <c r="AZ936" i="1"/>
  <c r="AT813" i="1"/>
  <c r="AT812" i="1" s="1"/>
  <c r="N398" i="1"/>
  <c r="T398" i="1" s="1"/>
  <c r="Z398" i="1" s="1"/>
  <c r="AF398" i="1" s="1"/>
  <c r="AL398" i="1" s="1"/>
  <c r="AR398" i="1" s="1"/>
  <c r="AX398" i="1" s="1"/>
  <c r="BD398" i="1" s="1"/>
  <c r="BJ398" i="1" s="1"/>
  <c r="BP398" i="1" s="1"/>
  <c r="BU398" i="1" s="1"/>
  <c r="BZ398" i="1" s="1"/>
  <c r="CJ398" i="1" s="1"/>
  <c r="CL398" i="1" s="1"/>
  <c r="AC553" i="1"/>
  <c r="AC552" i="1" s="1"/>
  <c r="J521" i="1"/>
  <c r="CH1766" i="1"/>
  <c r="CH1765" i="1" s="1"/>
  <c r="M2009" i="1"/>
  <c r="S2009" i="1" s="1"/>
  <c r="Y2009" i="1" s="1"/>
  <c r="AE2009" i="1" s="1"/>
  <c r="AK2009" i="1" s="1"/>
  <c r="AQ2009" i="1" s="1"/>
  <c r="AW2009" i="1" s="1"/>
  <c r="BC2009" i="1" s="1"/>
  <c r="BI2009" i="1" s="1"/>
  <c r="BO2009" i="1" s="1"/>
  <c r="BT2009" i="1" s="1"/>
  <c r="BY2009" i="1" s="1"/>
  <c r="CG2009" i="1" s="1"/>
  <c r="G2008" i="1"/>
  <c r="BP1456" i="1"/>
  <c r="BU1456" i="1" s="1"/>
  <c r="BZ1456" i="1" s="1"/>
  <c r="CJ1456" i="1" s="1"/>
  <c r="CL1456" i="1" s="1"/>
  <c r="BM1455" i="1"/>
  <c r="BP1455" i="1" s="1"/>
  <c r="BU1455" i="1" s="1"/>
  <c r="BZ1455" i="1" s="1"/>
  <c r="CJ1455" i="1" s="1"/>
  <c r="CL1455" i="1" s="1"/>
  <c r="T387" i="1"/>
  <c r="Z387" i="1" s="1"/>
  <c r="AF387" i="1" s="1"/>
  <c r="AL387" i="1" s="1"/>
  <c r="AR387" i="1" s="1"/>
  <c r="AX387" i="1" s="1"/>
  <c r="BD387" i="1" s="1"/>
  <c r="BJ387" i="1" s="1"/>
  <c r="BP387" i="1" s="1"/>
  <c r="BU387" i="1" s="1"/>
  <c r="BZ387" i="1" s="1"/>
  <c r="CJ387" i="1" s="1"/>
  <c r="CL387" i="1" s="1"/>
  <c r="Q386" i="1"/>
  <c r="T386" i="1" s="1"/>
  <c r="Z386" i="1" s="1"/>
  <c r="AF386" i="1" s="1"/>
  <c r="AL386" i="1" s="1"/>
  <c r="AR386" i="1" s="1"/>
  <c r="AX386" i="1" s="1"/>
  <c r="BD386" i="1" s="1"/>
  <c r="BJ386" i="1" s="1"/>
  <c r="BP386" i="1" s="1"/>
  <c r="BU386" i="1" s="1"/>
  <c r="BZ386" i="1" s="1"/>
  <c r="CJ386" i="1" s="1"/>
  <c r="CL386" i="1" s="1"/>
  <c r="M842" i="1"/>
  <c r="S842" i="1" s="1"/>
  <c r="Y842" i="1" s="1"/>
  <c r="AE842" i="1" s="1"/>
  <c r="AK842" i="1" s="1"/>
  <c r="AQ842" i="1" s="1"/>
  <c r="AW842" i="1" s="1"/>
  <c r="BC842" i="1" s="1"/>
  <c r="BI842" i="1" s="1"/>
  <c r="BO842" i="1" s="1"/>
  <c r="BT842" i="1" s="1"/>
  <c r="BY842" i="1" s="1"/>
  <c r="CG842" i="1" s="1"/>
  <c r="CI842" i="1" s="1"/>
  <c r="G841" i="1"/>
  <c r="M841" i="1" s="1"/>
  <c r="S841" i="1" s="1"/>
  <c r="Y841" i="1" s="1"/>
  <c r="AE841" i="1" s="1"/>
  <c r="AK841" i="1" s="1"/>
  <c r="AQ841" i="1" s="1"/>
  <c r="AW841" i="1" s="1"/>
  <c r="BC841" i="1" s="1"/>
  <c r="BI841" i="1" s="1"/>
  <c r="BO841" i="1" s="1"/>
  <c r="BT841" i="1" s="1"/>
  <c r="BY841" i="1" s="1"/>
  <c r="CG841" i="1" s="1"/>
  <c r="CI841" i="1" s="1"/>
  <c r="L34" i="1"/>
  <c r="R34" i="1" s="1"/>
  <c r="X34" i="1" s="1"/>
  <c r="AD34" i="1" s="1"/>
  <c r="AJ34" i="1" s="1"/>
  <c r="AP34" i="1" s="1"/>
  <c r="AV34" i="1" s="1"/>
  <c r="BB34" i="1" s="1"/>
  <c r="BH34" i="1" s="1"/>
  <c r="BN34" i="1" s="1"/>
  <c r="BS34" i="1" s="1"/>
  <c r="BX34" i="1" s="1"/>
  <c r="CD34" i="1" s="1"/>
  <c r="CF34" i="1" s="1"/>
  <c r="F33" i="1"/>
  <c r="G2405" i="1"/>
  <c r="M2405" i="1" s="1"/>
  <c r="S2405" i="1" s="1"/>
  <c r="Y2405" i="1" s="1"/>
  <c r="AE2405" i="1" s="1"/>
  <c r="AK2405" i="1" s="1"/>
  <c r="AQ2405" i="1" s="1"/>
  <c r="AW2405" i="1" s="1"/>
  <c r="BC2405" i="1" s="1"/>
  <c r="BI2405" i="1" s="1"/>
  <c r="BO2405" i="1" s="1"/>
  <c r="BT2405" i="1" s="1"/>
  <c r="BY2405" i="1" s="1"/>
  <c r="CG2405" i="1" s="1"/>
  <c r="CI2405" i="1" s="1"/>
  <c r="BT2337" i="1"/>
  <c r="BY2337" i="1" s="1"/>
  <c r="CG2337" i="1" s="1"/>
  <c r="CI2337" i="1" s="1"/>
  <c r="G2133" i="1"/>
  <c r="G2132" i="1" s="1"/>
  <c r="M2132" i="1" s="1"/>
  <c r="S2132" i="1" s="1"/>
  <c r="Y2132" i="1" s="1"/>
  <c r="AE2132" i="1" s="1"/>
  <c r="AK2132" i="1" s="1"/>
  <c r="AQ2132" i="1" s="1"/>
  <c r="AW2132" i="1" s="1"/>
  <c r="BC2132" i="1" s="1"/>
  <c r="BI2132" i="1" s="1"/>
  <c r="BO2132" i="1" s="1"/>
  <c r="BT2132" i="1" s="1"/>
  <c r="BY2132" i="1" s="1"/>
  <c r="CG2132" i="1" s="1"/>
  <c r="CI2132" i="1" s="1"/>
  <c r="BW1422" i="1"/>
  <c r="AT1423" i="1"/>
  <c r="AT1422" i="1" s="1"/>
  <c r="J937" i="1"/>
  <c r="J929" i="1"/>
  <c r="J928" i="1" s="1"/>
  <c r="M928" i="1" s="1"/>
  <c r="S928" i="1" s="1"/>
  <c r="Y928" i="1" s="1"/>
  <c r="AE928" i="1" s="1"/>
  <c r="AK928" i="1" s="1"/>
  <c r="AQ928" i="1" s="1"/>
  <c r="AW928" i="1" s="1"/>
  <c r="BC928" i="1" s="1"/>
  <c r="BI928" i="1" s="1"/>
  <c r="BO928" i="1" s="1"/>
  <c r="I929" i="1"/>
  <c r="I928" i="1" s="1"/>
  <c r="K780" i="1"/>
  <c r="N780" i="1" s="1"/>
  <c r="T780" i="1" s="1"/>
  <c r="Z780" i="1" s="1"/>
  <c r="AF780" i="1" s="1"/>
  <c r="AL780" i="1" s="1"/>
  <c r="AR780" i="1" s="1"/>
  <c r="AX780" i="1" s="1"/>
  <c r="BD780" i="1" s="1"/>
  <c r="BJ780" i="1" s="1"/>
  <c r="BP780" i="1" s="1"/>
  <c r="BU780" i="1" s="1"/>
  <c r="BZ780" i="1" s="1"/>
  <c r="CJ780" i="1" s="1"/>
  <c r="CL780" i="1" s="1"/>
  <c r="BT759" i="1"/>
  <c r="BY759" i="1" s="1"/>
  <c r="CG759" i="1" s="1"/>
  <c r="CI759" i="1" s="1"/>
  <c r="M592" i="1"/>
  <c r="S592" i="1" s="1"/>
  <c r="Y592" i="1" s="1"/>
  <c r="AE592" i="1" s="1"/>
  <c r="AK592" i="1" s="1"/>
  <c r="AQ592" i="1" s="1"/>
  <c r="AW592" i="1" s="1"/>
  <c r="BC592" i="1" s="1"/>
  <c r="BI592" i="1" s="1"/>
  <c r="BO592" i="1" s="1"/>
  <c r="BT592" i="1" s="1"/>
  <c r="BY592" i="1" s="1"/>
  <c r="CG592" i="1" s="1"/>
  <c r="CI592" i="1" s="1"/>
  <c r="F161" i="1"/>
  <c r="M245" i="1"/>
  <c r="S245" i="1" s="1"/>
  <c r="Y245" i="1" s="1"/>
  <c r="AE245" i="1" s="1"/>
  <c r="AK245" i="1" s="1"/>
  <c r="AQ245" i="1" s="1"/>
  <c r="AW245" i="1" s="1"/>
  <c r="BC245" i="1" s="1"/>
  <c r="BI245" i="1" s="1"/>
  <c r="BO245" i="1" s="1"/>
  <c r="BT245" i="1" s="1"/>
  <c r="BY245" i="1" s="1"/>
  <c r="CG245" i="1" s="1"/>
  <c r="CI245" i="1" s="1"/>
  <c r="N2707" i="1"/>
  <c r="T2707" i="1" s="1"/>
  <c r="Z2707" i="1" s="1"/>
  <c r="AF2707" i="1" s="1"/>
  <c r="AL2707" i="1" s="1"/>
  <c r="AR2707" i="1" s="1"/>
  <c r="AX2707" i="1" s="1"/>
  <c r="BD2707" i="1" s="1"/>
  <c r="BJ2707" i="1" s="1"/>
  <c r="BP2707" i="1" s="1"/>
  <c r="BU2707" i="1" s="1"/>
  <c r="BZ2707" i="1" s="1"/>
  <c r="CJ2707" i="1" s="1"/>
  <c r="CL2707" i="1" s="1"/>
  <c r="BA2607" i="1"/>
  <c r="AO2607" i="1"/>
  <c r="V2607" i="1"/>
  <c r="BE2564" i="1"/>
  <c r="AB2404" i="1"/>
  <c r="AB2321" i="1" s="1"/>
  <c r="AG2356" i="1"/>
  <c r="BL2356" i="1"/>
  <c r="AC2322" i="1"/>
  <c r="BW2356" i="1"/>
  <c r="BW2181" i="1"/>
  <c r="W2152" i="1"/>
  <c r="W2137" i="1" s="1"/>
  <c r="AN2006" i="1"/>
  <c r="BM2152" i="1"/>
  <c r="BM2137" i="1" s="1"/>
  <c r="AT1982" i="1"/>
  <c r="AI2036" i="1"/>
  <c r="CM1982" i="1"/>
  <c r="J1884" i="1"/>
  <c r="J1883" i="1" s="1"/>
  <c r="BK2260" i="1"/>
  <c r="BV2006" i="1"/>
  <c r="BK2137" i="1"/>
  <c r="BG2137" i="1"/>
  <c r="W2036" i="1"/>
  <c r="AZ1982" i="1"/>
  <c r="CB1842" i="1"/>
  <c r="AN1502" i="1"/>
  <c r="AN1501" i="1" s="1"/>
  <c r="H1874" i="1"/>
  <c r="N1874" i="1" s="1"/>
  <c r="T1874" i="1" s="1"/>
  <c r="Z1874" i="1" s="1"/>
  <c r="AF1874" i="1" s="1"/>
  <c r="AL1874" i="1" s="1"/>
  <c r="AR1874" i="1" s="1"/>
  <c r="AX1874" i="1" s="1"/>
  <c r="BD1874" i="1" s="1"/>
  <c r="BJ1874" i="1" s="1"/>
  <c r="BP1874" i="1" s="1"/>
  <c r="BU1874" i="1" s="1"/>
  <c r="BZ1874" i="1" s="1"/>
  <c r="CJ1874" i="1" s="1"/>
  <c r="G1800" i="1"/>
  <c r="AT1502" i="1"/>
  <c r="AT1501" i="1" s="1"/>
  <c r="M1989" i="1"/>
  <c r="S1989" i="1" s="1"/>
  <c r="Y1989" i="1" s="1"/>
  <c r="AE1989" i="1" s="1"/>
  <c r="AK1989" i="1" s="1"/>
  <c r="AQ1989" i="1" s="1"/>
  <c r="AW1989" i="1" s="1"/>
  <c r="BC1989" i="1" s="1"/>
  <c r="BI1989" i="1" s="1"/>
  <c r="BO1989" i="1" s="1"/>
  <c r="BT1989" i="1" s="1"/>
  <c r="BY1989" i="1" s="1"/>
  <c r="CG1989" i="1" s="1"/>
  <c r="CI1989" i="1" s="1"/>
  <c r="AS1607" i="1"/>
  <c r="AS1606" i="1" s="1"/>
  <c r="CA1566" i="1"/>
  <c r="BA1502" i="1"/>
  <c r="BA1501" i="1" s="1"/>
  <c r="BE1422" i="1"/>
  <c r="BK1340" i="1"/>
  <c r="BL1340" i="1"/>
  <c r="H1349" i="1"/>
  <c r="N1349" i="1" s="1"/>
  <c r="T1349" i="1" s="1"/>
  <c r="Z1349" i="1" s="1"/>
  <c r="AF1349" i="1" s="1"/>
  <c r="AL1349" i="1" s="1"/>
  <c r="AR1349" i="1" s="1"/>
  <c r="AX1349" i="1" s="1"/>
  <c r="BD1349" i="1" s="1"/>
  <c r="BJ1349" i="1" s="1"/>
  <c r="BP1349" i="1" s="1"/>
  <c r="BU1349" i="1" s="1"/>
  <c r="BZ1349" i="1" s="1"/>
  <c r="CJ1349" i="1" s="1"/>
  <c r="CL1349" i="1" s="1"/>
  <c r="CC1231" i="1"/>
  <c r="CC1230" i="1" s="1"/>
  <c r="N1040" i="1"/>
  <c r="T1040" i="1" s="1"/>
  <c r="Z1040" i="1" s="1"/>
  <c r="AF1040" i="1" s="1"/>
  <c r="AL1040" i="1" s="1"/>
  <c r="AR1040" i="1" s="1"/>
  <c r="AX1040" i="1" s="1"/>
  <c r="BD1040" i="1" s="1"/>
  <c r="BJ1040" i="1" s="1"/>
  <c r="BP1040" i="1" s="1"/>
  <c r="BU1040" i="1" s="1"/>
  <c r="BZ1040" i="1" s="1"/>
  <c r="CJ1040" i="1" s="1"/>
  <c r="CL1040" i="1" s="1"/>
  <c r="CC1340" i="1"/>
  <c r="CB1340" i="1"/>
  <c r="BG1162" i="1"/>
  <c r="U1077" i="1"/>
  <c r="U1076" i="1" s="1"/>
  <c r="AT1044" i="1"/>
  <c r="BL872" i="1"/>
  <c r="BL871" i="1" s="1"/>
  <c r="BT1428" i="1"/>
  <c r="BY1428" i="1" s="1"/>
  <c r="CG1428" i="1" s="1"/>
  <c r="CI1428" i="1" s="1"/>
  <c r="BM1340" i="1"/>
  <c r="BM1077" i="1"/>
  <c r="CA1077" i="1"/>
  <c r="CA1076" i="1" s="1"/>
  <c r="P989" i="1"/>
  <c r="AC1179" i="1"/>
  <c r="AC1162" i="1" s="1"/>
  <c r="N1145" i="1"/>
  <c r="T1145" i="1" s="1"/>
  <c r="Z1145" i="1" s="1"/>
  <c r="AF1145" i="1" s="1"/>
  <c r="AL1145" i="1" s="1"/>
  <c r="AR1145" i="1" s="1"/>
  <c r="AX1145" i="1" s="1"/>
  <c r="BD1145" i="1" s="1"/>
  <c r="BJ1145" i="1" s="1"/>
  <c r="BP1145" i="1" s="1"/>
  <c r="BU1145" i="1" s="1"/>
  <c r="BZ1145" i="1" s="1"/>
  <c r="CJ1145" i="1" s="1"/>
  <c r="CL1145" i="1" s="1"/>
  <c r="AS1077" i="1"/>
  <c r="AS1076" i="1" s="1"/>
  <c r="BS1073" i="1"/>
  <c r="BX1073" i="1" s="1"/>
  <c r="CD1073" i="1" s="1"/>
  <c r="CF1073" i="1" s="1"/>
  <c r="BK936" i="1"/>
  <c r="U936" i="1"/>
  <c r="AS813" i="1"/>
  <c r="AS812" i="1" s="1"/>
  <c r="AY734" i="1"/>
  <c r="N1115" i="1"/>
  <c r="T1115" i="1" s="1"/>
  <c r="Z1115" i="1" s="1"/>
  <c r="AF1115" i="1" s="1"/>
  <c r="AL1115" i="1" s="1"/>
  <c r="AR1115" i="1" s="1"/>
  <c r="AX1115" i="1" s="1"/>
  <c r="BD1115" i="1" s="1"/>
  <c r="BJ1115" i="1" s="1"/>
  <c r="BP1115" i="1" s="1"/>
  <c r="BU1115" i="1" s="1"/>
  <c r="BZ1115" i="1" s="1"/>
  <c r="CJ1115" i="1" s="1"/>
  <c r="CL1115" i="1" s="1"/>
  <c r="BF495" i="1"/>
  <c r="BF466" i="1" s="1"/>
  <c r="CB989" i="1"/>
  <c r="AZ813" i="1"/>
  <c r="AZ812" i="1" s="1"/>
  <c r="BM267" i="1"/>
  <c r="BM266" i="1" s="1"/>
  <c r="BW361" i="1"/>
  <c r="AB17" i="1"/>
  <c r="AB16" i="1" s="1"/>
  <c r="BK17" i="1"/>
  <c r="BV17" i="1"/>
  <c r="N317" i="1"/>
  <c r="T317" i="1" s="1"/>
  <c r="Z317" i="1" s="1"/>
  <c r="AF317" i="1" s="1"/>
  <c r="AL317" i="1" s="1"/>
  <c r="AR317" i="1" s="1"/>
  <c r="AX317" i="1" s="1"/>
  <c r="BD317" i="1" s="1"/>
  <c r="BJ317" i="1" s="1"/>
  <c r="BP317" i="1" s="1"/>
  <c r="BU317" i="1" s="1"/>
  <c r="BZ317" i="1" s="1"/>
  <c r="CJ317" i="1" s="1"/>
  <c r="CL317" i="1" s="1"/>
  <c r="N238" i="1"/>
  <c r="T238" i="1" s="1"/>
  <c r="Z238" i="1" s="1"/>
  <c r="AF238" i="1" s="1"/>
  <c r="AL238" i="1" s="1"/>
  <c r="AR238" i="1" s="1"/>
  <c r="AX238" i="1" s="1"/>
  <c r="BD238" i="1" s="1"/>
  <c r="BJ238" i="1" s="1"/>
  <c r="BP238" i="1" s="1"/>
  <c r="BU238" i="1" s="1"/>
  <c r="BZ238" i="1" s="1"/>
  <c r="CJ238" i="1" s="1"/>
  <c r="CL238" i="1" s="1"/>
  <c r="BA132" i="1"/>
  <c r="AT17" i="1"/>
  <c r="V84" i="1"/>
  <c r="V83" i="1" s="1"/>
  <c r="AY183" i="1"/>
  <c r="J2322" i="1"/>
  <c r="CE627" i="1"/>
  <c r="CE17" i="1"/>
  <c r="BT1138" i="1"/>
  <c r="BY1138" i="1" s="1"/>
  <c r="CG1138" i="1" s="1"/>
  <c r="CH1742" i="1"/>
  <c r="CH704" i="1"/>
  <c r="CK813" i="1"/>
  <c r="CK812" i="1" s="1"/>
  <c r="CK989" i="1"/>
  <c r="CK17" i="1"/>
  <c r="CK2181" i="1"/>
  <c r="M2589" i="1"/>
  <c r="S2589" i="1" s="1"/>
  <c r="Y2589" i="1" s="1"/>
  <c r="AE2589" i="1" s="1"/>
  <c r="AK2589" i="1" s="1"/>
  <c r="AQ2589" i="1" s="1"/>
  <c r="AW2589" i="1" s="1"/>
  <c r="BC2589" i="1" s="1"/>
  <c r="BI2589" i="1" s="1"/>
  <c r="BO2589" i="1" s="1"/>
  <c r="BT2589" i="1" s="1"/>
  <c r="BY2589" i="1" s="1"/>
  <c r="CG2589" i="1" s="1"/>
  <c r="CI2589" i="1" s="1"/>
  <c r="L2350" i="1"/>
  <c r="R2350" i="1" s="1"/>
  <c r="X2350" i="1" s="1"/>
  <c r="AD2350" i="1" s="1"/>
  <c r="AJ2350" i="1" s="1"/>
  <c r="AP2350" i="1" s="1"/>
  <c r="AV2350" i="1" s="1"/>
  <c r="BB2350" i="1" s="1"/>
  <c r="BH2350" i="1" s="1"/>
  <c r="BN2350" i="1" s="1"/>
  <c r="BS2350" i="1" s="1"/>
  <c r="BX2350" i="1" s="1"/>
  <c r="CD2350" i="1" s="1"/>
  <c r="CF2350" i="1" s="1"/>
  <c r="L2196" i="1"/>
  <c r="R2196" i="1" s="1"/>
  <c r="X2196" i="1" s="1"/>
  <c r="AD2196" i="1" s="1"/>
  <c r="AJ2196" i="1" s="1"/>
  <c r="AP2196" i="1" s="1"/>
  <c r="AV2196" i="1" s="1"/>
  <c r="BB2196" i="1" s="1"/>
  <c r="BH2196" i="1" s="1"/>
  <c r="BN2196" i="1" s="1"/>
  <c r="BS2196" i="1" s="1"/>
  <c r="BX2196" i="1" s="1"/>
  <c r="CD2196" i="1" s="1"/>
  <c r="CF2196" i="1" s="1"/>
  <c r="F2195" i="1"/>
  <c r="L2195" i="1" s="1"/>
  <c r="R2195" i="1" s="1"/>
  <c r="X2195" i="1" s="1"/>
  <c r="AD2195" i="1" s="1"/>
  <c r="AJ2195" i="1" s="1"/>
  <c r="AP2195" i="1" s="1"/>
  <c r="AV2195" i="1" s="1"/>
  <c r="BB2195" i="1" s="1"/>
  <c r="BH2195" i="1" s="1"/>
  <c r="BN2195" i="1" s="1"/>
  <c r="BS2195" i="1" s="1"/>
  <c r="BX2195" i="1" s="1"/>
  <c r="CD2195" i="1" s="1"/>
  <c r="CF2195" i="1" s="1"/>
  <c r="BV1766" i="1"/>
  <c r="BV1765" i="1" s="1"/>
  <c r="AQ1910" i="1"/>
  <c r="AW1910" i="1" s="1"/>
  <c r="BC1910" i="1" s="1"/>
  <c r="BI1910" i="1" s="1"/>
  <c r="BO1910" i="1" s="1"/>
  <c r="AN1909" i="1"/>
  <c r="BB1498" i="1"/>
  <c r="BH1498" i="1" s="1"/>
  <c r="BN1498" i="1" s="1"/>
  <c r="AY1497" i="1"/>
  <c r="BW1077" i="1"/>
  <c r="BW1076" i="1" s="1"/>
  <c r="AN361" i="1"/>
  <c r="AC160" i="1"/>
  <c r="AC132" i="1" s="1"/>
  <c r="CD358" i="1"/>
  <c r="CF358" i="1" s="1"/>
  <c r="CA357" i="1"/>
  <c r="CC160" i="1"/>
  <c r="CC132" i="1" s="1"/>
  <c r="AU160" i="1"/>
  <c r="AU132" i="1" s="1"/>
  <c r="N1806" i="1"/>
  <c r="T1806" i="1" s="1"/>
  <c r="Z1806" i="1" s="1"/>
  <c r="AF1806" i="1" s="1"/>
  <c r="AL1806" i="1" s="1"/>
  <c r="AR1806" i="1" s="1"/>
  <c r="AX1806" i="1" s="1"/>
  <c r="BD1806" i="1" s="1"/>
  <c r="BJ1806" i="1" s="1"/>
  <c r="BP1806" i="1" s="1"/>
  <c r="BU1806" i="1" s="1"/>
  <c r="BZ1806" i="1" s="1"/>
  <c r="CJ1806" i="1" s="1"/>
  <c r="H1805" i="1"/>
  <c r="N1805" i="1" s="1"/>
  <c r="T1805" i="1" s="1"/>
  <c r="Z1805" i="1" s="1"/>
  <c r="AF1805" i="1" s="1"/>
  <c r="AL1805" i="1" s="1"/>
  <c r="AR1805" i="1" s="1"/>
  <c r="AX1805" i="1" s="1"/>
  <c r="BD1805" i="1" s="1"/>
  <c r="BJ1805" i="1" s="1"/>
  <c r="BP1805" i="1" s="1"/>
  <c r="BU1805" i="1" s="1"/>
  <c r="BZ1805" i="1" s="1"/>
  <c r="CJ1805" i="1" s="1"/>
  <c r="AQ339" i="1"/>
  <c r="AW339" i="1" s="1"/>
  <c r="BC339" i="1" s="1"/>
  <c r="BI339" i="1" s="1"/>
  <c r="BO339" i="1" s="1"/>
  <c r="BT339" i="1" s="1"/>
  <c r="BY339" i="1" s="1"/>
  <c r="CG339" i="1" s="1"/>
  <c r="CI339" i="1" s="1"/>
  <c r="AN338" i="1"/>
  <c r="AQ338" i="1" s="1"/>
  <c r="AW338" i="1" s="1"/>
  <c r="BC338" i="1" s="1"/>
  <c r="BI338" i="1" s="1"/>
  <c r="BO338" i="1" s="1"/>
  <c r="BT338" i="1" s="1"/>
  <c r="BY338" i="1" s="1"/>
  <c r="CG338" i="1" s="1"/>
  <c r="CI338" i="1" s="1"/>
  <c r="BS1757" i="1"/>
  <c r="BX1757" i="1" s="1"/>
  <c r="CD1757" i="1" s="1"/>
  <c r="CF1757" i="1" s="1"/>
  <c r="L954" i="1"/>
  <c r="R954" i="1" s="1"/>
  <c r="X954" i="1" s="1"/>
  <c r="AD954" i="1" s="1"/>
  <c r="AJ954" i="1" s="1"/>
  <c r="AP954" i="1" s="1"/>
  <c r="AV954" i="1" s="1"/>
  <c r="BB954" i="1" s="1"/>
  <c r="BH954" i="1" s="1"/>
  <c r="BN954" i="1" s="1"/>
  <c r="BS954" i="1" s="1"/>
  <c r="BX954" i="1" s="1"/>
  <c r="CD954" i="1" s="1"/>
  <c r="CF954" i="1" s="1"/>
  <c r="BW241" i="1"/>
  <c r="BV243" i="1"/>
  <c r="BV242" i="1" s="1"/>
  <c r="BV241" i="1" s="1"/>
  <c r="AH361" i="1"/>
  <c r="M2571" i="1"/>
  <c r="S2571" i="1" s="1"/>
  <c r="Y2571" i="1" s="1"/>
  <c r="AE2571" i="1" s="1"/>
  <c r="AK2571" i="1" s="1"/>
  <c r="AQ2571" i="1" s="1"/>
  <c r="AW2571" i="1" s="1"/>
  <c r="BC2571" i="1" s="1"/>
  <c r="BI2571" i="1" s="1"/>
  <c r="BO2571" i="1" s="1"/>
  <c r="BT2571" i="1" s="1"/>
  <c r="BY2571" i="1" s="1"/>
  <c r="CG2571" i="1" s="1"/>
  <c r="CI2571" i="1" s="1"/>
  <c r="G2570" i="1"/>
  <c r="M2570" i="1" s="1"/>
  <c r="S2570" i="1" s="1"/>
  <c r="Y2570" i="1" s="1"/>
  <c r="AE2570" i="1" s="1"/>
  <c r="AK2570" i="1" s="1"/>
  <c r="AQ2570" i="1" s="1"/>
  <c r="AW2570" i="1" s="1"/>
  <c r="BC2570" i="1" s="1"/>
  <c r="BI2570" i="1" s="1"/>
  <c r="BO2570" i="1" s="1"/>
  <c r="BT2570" i="1" s="1"/>
  <c r="BY2570" i="1" s="1"/>
  <c r="CG2570" i="1" s="1"/>
  <c r="CI2570" i="1" s="1"/>
  <c r="N1003" i="1"/>
  <c r="T1003" i="1" s="1"/>
  <c r="Z1003" i="1" s="1"/>
  <c r="AF1003" i="1" s="1"/>
  <c r="AL1003" i="1" s="1"/>
  <c r="AR1003" i="1" s="1"/>
  <c r="AX1003" i="1" s="1"/>
  <c r="BD1003" i="1" s="1"/>
  <c r="BJ1003" i="1" s="1"/>
  <c r="BP1003" i="1" s="1"/>
  <c r="BU1003" i="1" s="1"/>
  <c r="BZ1003" i="1" s="1"/>
  <c r="CJ1003" i="1" s="1"/>
  <c r="CL1003" i="1" s="1"/>
  <c r="H1002" i="1"/>
  <c r="N1002" i="1" s="1"/>
  <c r="T1002" i="1" s="1"/>
  <c r="Z1002" i="1" s="1"/>
  <c r="AF1002" i="1" s="1"/>
  <c r="AL1002" i="1" s="1"/>
  <c r="AR1002" i="1" s="1"/>
  <c r="AX1002" i="1" s="1"/>
  <c r="BD1002" i="1" s="1"/>
  <c r="BJ1002" i="1" s="1"/>
  <c r="BP1002" i="1" s="1"/>
  <c r="BU1002" i="1" s="1"/>
  <c r="BZ1002" i="1" s="1"/>
  <c r="CJ1002" i="1" s="1"/>
  <c r="CL1002" i="1" s="1"/>
  <c r="BK2683" i="1"/>
  <c r="BK2682" i="1" s="1"/>
  <c r="BK2681" i="1" s="1"/>
  <c r="M2545" i="1"/>
  <c r="S2545" i="1" s="1"/>
  <c r="Y2545" i="1" s="1"/>
  <c r="AE2545" i="1" s="1"/>
  <c r="AK2545" i="1" s="1"/>
  <c r="AQ2545" i="1" s="1"/>
  <c r="AW2545" i="1" s="1"/>
  <c r="BC2545" i="1" s="1"/>
  <c r="BI2545" i="1" s="1"/>
  <c r="BO2545" i="1" s="1"/>
  <c r="BT2545" i="1" s="1"/>
  <c r="BY2545" i="1" s="1"/>
  <c r="CG2545" i="1" s="1"/>
  <c r="CI2545" i="1" s="1"/>
  <c r="F2440" i="1"/>
  <c r="L2440" i="1" s="1"/>
  <c r="R2440" i="1" s="1"/>
  <c r="X2440" i="1" s="1"/>
  <c r="AD2440" i="1" s="1"/>
  <c r="AJ2440" i="1" s="1"/>
  <c r="AP2440" i="1" s="1"/>
  <c r="AV2440" i="1" s="1"/>
  <c r="BB2440" i="1" s="1"/>
  <c r="BH2440" i="1" s="1"/>
  <c r="BN2440" i="1" s="1"/>
  <c r="BS2440" i="1" s="1"/>
  <c r="BX2440" i="1" s="1"/>
  <c r="CD2440" i="1" s="1"/>
  <c r="CF2440" i="1" s="1"/>
  <c r="AC2036" i="1"/>
  <c r="CC1790" i="1"/>
  <c r="F1963" i="1"/>
  <c r="F1962" i="1" s="1"/>
  <c r="L1962" i="1" s="1"/>
  <c r="R1962" i="1" s="1"/>
  <c r="X1962" i="1" s="1"/>
  <c r="AD1962" i="1" s="1"/>
  <c r="AJ1962" i="1" s="1"/>
  <c r="AP1962" i="1" s="1"/>
  <c r="AV1962" i="1" s="1"/>
  <c r="BB1962" i="1" s="1"/>
  <c r="BH1962" i="1" s="1"/>
  <c r="BN1962" i="1" s="1"/>
  <c r="BS1962" i="1" s="1"/>
  <c r="BX1962" i="1" s="1"/>
  <c r="CD1962" i="1" s="1"/>
  <c r="CF1962" i="1" s="1"/>
  <c r="AQ1787" i="1"/>
  <c r="AW1787" i="1" s="1"/>
  <c r="BC1787" i="1" s="1"/>
  <c r="BI1787" i="1" s="1"/>
  <c r="BO1787" i="1" s="1"/>
  <c r="BT1787" i="1" s="1"/>
  <c r="BY1787" i="1" s="1"/>
  <c r="CG1787" i="1" s="1"/>
  <c r="CI1787" i="1" s="1"/>
  <c r="BT1460" i="1"/>
  <c r="BY1460" i="1" s="1"/>
  <c r="CG1460" i="1" s="1"/>
  <c r="BR1487" i="1"/>
  <c r="BR1481" i="1" s="1"/>
  <c r="BG1078" i="1"/>
  <c r="BJ1078" i="1" s="1"/>
  <c r="BP1078" i="1" s="1"/>
  <c r="BU1078" i="1" s="1"/>
  <c r="BZ1078" i="1" s="1"/>
  <c r="CJ1078" i="1" s="1"/>
  <c r="CL1078" i="1" s="1"/>
  <c r="BT1234" i="1"/>
  <c r="BY1234" i="1" s="1"/>
  <c r="CG1234" i="1" s="1"/>
  <c r="CI1234" i="1" s="1"/>
  <c r="T569" i="1"/>
  <c r="Z569" i="1" s="1"/>
  <c r="AF569" i="1" s="1"/>
  <c r="AL569" i="1" s="1"/>
  <c r="AR569" i="1" s="1"/>
  <c r="AX569" i="1" s="1"/>
  <c r="BD569" i="1" s="1"/>
  <c r="BJ569" i="1" s="1"/>
  <c r="BP569" i="1" s="1"/>
  <c r="BU569" i="1" s="1"/>
  <c r="BZ569" i="1" s="1"/>
  <c r="CJ569" i="1" s="1"/>
  <c r="CL569" i="1" s="1"/>
  <c r="CG890" i="1"/>
  <c r="CI890" i="1" s="1"/>
  <c r="N592" i="1"/>
  <c r="T592" i="1" s="1"/>
  <c r="Z592" i="1" s="1"/>
  <c r="AF592" i="1" s="1"/>
  <c r="AL592" i="1" s="1"/>
  <c r="AR592" i="1" s="1"/>
  <c r="AX592" i="1" s="1"/>
  <c r="BD592" i="1" s="1"/>
  <c r="BJ592" i="1" s="1"/>
  <c r="BP592" i="1" s="1"/>
  <c r="BU592" i="1" s="1"/>
  <c r="BZ592" i="1" s="1"/>
  <c r="CJ592" i="1" s="1"/>
  <c r="CL592" i="1" s="1"/>
  <c r="F55" i="1"/>
  <c r="L55" i="1" s="1"/>
  <c r="R55" i="1" s="1"/>
  <c r="X55" i="1" s="1"/>
  <c r="AD55" i="1" s="1"/>
  <c r="AJ55" i="1" s="1"/>
  <c r="AP55" i="1" s="1"/>
  <c r="AV55" i="1" s="1"/>
  <c r="BB55" i="1" s="1"/>
  <c r="BH55" i="1" s="1"/>
  <c r="BN55" i="1" s="1"/>
  <c r="BS55" i="1" s="1"/>
  <c r="BX55" i="1" s="1"/>
  <c r="CD55" i="1" s="1"/>
  <c r="CF55" i="1" s="1"/>
  <c r="BS226" i="1"/>
  <c r="BX226" i="1" s="1"/>
  <c r="CD226" i="1" s="1"/>
  <c r="CF226" i="1" s="1"/>
  <c r="AA2607" i="1"/>
  <c r="AY2607" i="1"/>
  <c r="AN2564" i="1"/>
  <c r="K2498" i="1"/>
  <c r="N2498" i="1" s="1"/>
  <c r="T2498" i="1" s="1"/>
  <c r="Z2498" i="1" s="1"/>
  <c r="AF2498" i="1" s="1"/>
  <c r="AL2498" i="1" s="1"/>
  <c r="AR2498" i="1" s="1"/>
  <c r="AX2498" i="1" s="1"/>
  <c r="BD2498" i="1" s="1"/>
  <c r="BJ2498" i="1" s="1"/>
  <c r="BP2498" i="1" s="1"/>
  <c r="BU2498" i="1" s="1"/>
  <c r="BZ2498" i="1" s="1"/>
  <c r="CJ2498" i="1" s="1"/>
  <c r="CL2498" i="1" s="1"/>
  <c r="CB2404" i="1"/>
  <c r="AZ2404" i="1"/>
  <c r="AT2404" i="1"/>
  <c r="P2564" i="1"/>
  <c r="P2006" i="1"/>
  <c r="Q2181" i="1"/>
  <c r="BV1982" i="1"/>
  <c r="BF2152" i="1"/>
  <c r="BF2137" i="1" s="1"/>
  <c r="P1790" i="1"/>
  <c r="BW1766" i="1"/>
  <c r="BW1765" i="1" s="1"/>
  <c r="O1842" i="1"/>
  <c r="BR1766" i="1"/>
  <c r="BR1765" i="1" s="1"/>
  <c r="M1749" i="1"/>
  <c r="S1749" i="1" s="1"/>
  <c r="Y1749" i="1" s="1"/>
  <c r="AE1749" i="1" s="1"/>
  <c r="AK1749" i="1" s="1"/>
  <c r="AQ1749" i="1" s="1"/>
  <c r="AW1749" i="1" s="1"/>
  <c r="BC1749" i="1" s="1"/>
  <c r="BI1749" i="1" s="1"/>
  <c r="BO1749" i="1" s="1"/>
  <c r="BT1749" i="1" s="1"/>
  <c r="BY1749" i="1" s="1"/>
  <c r="CG1749" i="1" s="1"/>
  <c r="CI1749" i="1" s="1"/>
  <c r="M1988" i="1"/>
  <c r="S1988" i="1" s="1"/>
  <c r="Y1988" i="1" s="1"/>
  <c r="AE1988" i="1" s="1"/>
  <c r="AK1988" i="1" s="1"/>
  <c r="AQ1988" i="1" s="1"/>
  <c r="AW1988" i="1" s="1"/>
  <c r="BC1988" i="1" s="1"/>
  <c r="BI1988" i="1" s="1"/>
  <c r="BO1988" i="1" s="1"/>
  <c r="BT1988" i="1" s="1"/>
  <c r="BY1988" i="1" s="1"/>
  <c r="CG1988" i="1" s="1"/>
  <c r="CI1988" i="1" s="1"/>
  <c r="H1777" i="1"/>
  <c r="N1777" i="1" s="1"/>
  <c r="T1777" i="1" s="1"/>
  <c r="Z1777" i="1" s="1"/>
  <c r="AF1777" i="1" s="1"/>
  <c r="AL1777" i="1" s="1"/>
  <c r="AR1777" i="1" s="1"/>
  <c r="AX1777" i="1" s="1"/>
  <c r="BD1777" i="1" s="1"/>
  <c r="BJ1777" i="1" s="1"/>
  <c r="BP1777" i="1" s="1"/>
  <c r="BU1777" i="1" s="1"/>
  <c r="BZ1777" i="1" s="1"/>
  <c r="CJ1777" i="1" s="1"/>
  <c r="CL1777" i="1" s="1"/>
  <c r="W1502" i="1"/>
  <c r="W1501" i="1" s="1"/>
  <c r="AB1607" i="1"/>
  <c r="AB1606" i="1" s="1"/>
  <c r="CM1422" i="1"/>
  <c r="J1724" i="1"/>
  <c r="J1713" i="1" s="1"/>
  <c r="J1712" i="1" s="1"/>
  <c r="L1702" i="1"/>
  <c r="R1702" i="1" s="1"/>
  <c r="X1702" i="1" s="1"/>
  <c r="AD1702" i="1" s="1"/>
  <c r="AJ1702" i="1" s="1"/>
  <c r="AP1702" i="1" s="1"/>
  <c r="AV1702" i="1" s="1"/>
  <c r="BB1702" i="1" s="1"/>
  <c r="BH1702" i="1" s="1"/>
  <c r="BN1702" i="1" s="1"/>
  <c r="AG1607" i="1"/>
  <c r="AG1606" i="1" s="1"/>
  <c r="AG1566" i="1"/>
  <c r="M1568" i="1"/>
  <c r="S1568" i="1" s="1"/>
  <c r="Y1568" i="1" s="1"/>
  <c r="AE1568" i="1" s="1"/>
  <c r="AK1568" i="1" s="1"/>
  <c r="AQ1568" i="1" s="1"/>
  <c r="AW1568" i="1" s="1"/>
  <c r="BE1502" i="1"/>
  <c r="BE1501" i="1" s="1"/>
  <c r="AA1502" i="1"/>
  <c r="AA1501" i="1" s="1"/>
  <c r="CA1231" i="1"/>
  <c r="CA1230" i="1" s="1"/>
  <c r="N1255" i="1"/>
  <c r="T1255" i="1" s="1"/>
  <c r="Z1255" i="1" s="1"/>
  <c r="AF1255" i="1" s="1"/>
  <c r="AL1255" i="1" s="1"/>
  <c r="AR1255" i="1" s="1"/>
  <c r="AX1255" i="1" s="1"/>
  <c r="BD1255" i="1" s="1"/>
  <c r="BJ1255" i="1" s="1"/>
  <c r="BP1255" i="1" s="1"/>
  <c r="BU1255" i="1" s="1"/>
  <c r="BZ1255" i="1" s="1"/>
  <c r="CJ1255" i="1" s="1"/>
  <c r="CL1255" i="1" s="1"/>
  <c r="AU1044" i="1"/>
  <c r="CC989" i="1"/>
  <c r="BW872" i="1"/>
  <c r="BW871" i="1" s="1"/>
  <c r="BF1566" i="1"/>
  <c r="AA1566" i="1"/>
  <c r="AO1231" i="1"/>
  <c r="AO1230" i="1" s="1"/>
  <c r="AY1502" i="1"/>
  <c r="AY1501" i="1" s="1"/>
  <c r="AG1422" i="1"/>
  <c r="BF1340" i="1"/>
  <c r="V1340" i="1"/>
  <c r="V1339" i="1" s="1"/>
  <c r="L1110" i="1"/>
  <c r="R1110" i="1" s="1"/>
  <c r="X1110" i="1" s="1"/>
  <c r="AD1110" i="1" s="1"/>
  <c r="AJ1110" i="1" s="1"/>
  <c r="AP1110" i="1" s="1"/>
  <c r="AV1110" i="1" s="1"/>
  <c r="BB1110" i="1" s="1"/>
  <c r="BH1110" i="1" s="1"/>
  <c r="BN1110" i="1" s="1"/>
  <c r="BS1110" i="1" s="1"/>
  <c r="BX1110" i="1" s="1"/>
  <c r="CD1110" i="1" s="1"/>
  <c r="CF1110" i="1" s="1"/>
  <c r="BG1077" i="1"/>
  <c r="BG1076" i="1" s="1"/>
  <c r="AU989" i="1"/>
  <c r="BM1231" i="1"/>
  <c r="BM1230" i="1" s="1"/>
  <c r="BT1148" i="1"/>
  <c r="BY1148" i="1" s="1"/>
  <c r="CG1148" i="1" s="1"/>
  <c r="CI1148" i="1" s="1"/>
  <c r="N1041" i="1"/>
  <c r="T1041" i="1" s="1"/>
  <c r="Z1041" i="1" s="1"/>
  <c r="AF1041" i="1" s="1"/>
  <c r="AL1041" i="1" s="1"/>
  <c r="AR1041" i="1" s="1"/>
  <c r="AX1041" i="1" s="1"/>
  <c r="BD1041" i="1" s="1"/>
  <c r="BJ1041" i="1" s="1"/>
  <c r="BP1041" i="1" s="1"/>
  <c r="BU1041" i="1" s="1"/>
  <c r="BZ1041" i="1" s="1"/>
  <c r="CJ1041" i="1" s="1"/>
  <c r="CL1041" i="1" s="1"/>
  <c r="U813" i="1"/>
  <c r="U812" i="1" s="1"/>
  <c r="BB736" i="1"/>
  <c r="BH736" i="1" s="1"/>
  <c r="BN736" i="1" s="1"/>
  <c r="BS736" i="1" s="1"/>
  <c r="BX736" i="1" s="1"/>
  <c r="CD736" i="1" s="1"/>
  <c r="CF736" i="1" s="1"/>
  <c r="AH1179" i="1"/>
  <c r="AH1162" i="1" s="1"/>
  <c r="G1165" i="1"/>
  <c r="M1165" i="1" s="1"/>
  <c r="S1165" i="1" s="1"/>
  <c r="Y1165" i="1" s="1"/>
  <c r="AE1165" i="1" s="1"/>
  <c r="AK1165" i="1" s="1"/>
  <c r="AQ1165" i="1" s="1"/>
  <c r="AW1165" i="1" s="1"/>
  <c r="BC1165" i="1" s="1"/>
  <c r="BI1165" i="1" s="1"/>
  <c r="BO1165" i="1" s="1"/>
  <c r="BT1165" i="1" s="1"/>
  <c r="BY1165" i="1" s="1"/>
  <c r="CG1165" i="1" s="1"/>
  <c r="CI1165" i="1" s="1"/>
  <c r="N588" i="1"/>
  <c r="T588" i="1" s="1"/>
  <c r="Z588" i="1" s="1"/>
  <c r="AF588" i="1" s="1"/>
  <c r="AL588" i="1" s="1"/>
  <c r="AR588" i="1" s="1"/>
  <c r="AX588" i="1" s="1"/>
  <c r="BD588" i="1" s="1"/>
  <c r="BJ588" i="1" s="1"/>
  <c r="BP588" i="1" s="1"/>
  <c r="BU588" i="1" s="1"/>
  <c r="BZ588" i="1" s="1"/>
  <c r="CJ588" i="1" s="1"/>
  <c r="CL588" i="1" s="1"/>
  <c r="AB521" i="1"/>
  <c r="AI1340" i="1"/>
  <c r="BA936" i="1"/>
  <c r="AG813" i="1"/>
  <c r="AG812" i="1" s="1"/>
  <c r="AT734" i="1"/>
  <c r="AO552" i="1"/>
  <c r="AB482" i="1"/>
  <c r="H310" i="1"/>
  <c r="N310" i="1" s="1"/>
  <c r="T310" i="1" s="1"/>
  <c r="Z310" i="1" s="1"/>
  <c r="AF310" i="1" s="1"/>
  <c r="AL310" i="1" s="1"/>
  <c r="AR310" i="1" s="1"/>
  <c r="AX310" i="1" s="1"/>
  <c r="BD310" i="1" s="1"/>
  <c r="BJ310" i="1" s="1"/>
  <c r="BP310" i="1" s="1"/>
  <c r="BU310" i="1" s="1"/>
  <c r="BZ310" i="1" s="1"/>
  <c r="CJ310" i="1" s="1"/>
  <c r="CL310" i="1" s="1"/>
  <c r="BE553" i="1"/>
  <c r="BE552" i="1" s="1"/>
  <c r="BG422" i="1"/>
  <c r="BG402" i="1" s="1"/>
  <c r="BM84" i="1"/>
  <c r="BM83" i="1" s="1"/>
  <c r="BQ18" i="1"/>
  <c r="BQ17" i="1" s="1"/>
  <c r="AC734" i="1"/>
  <c r="W553" i="1"/>
  <c r="W552" i="1" s="1"/>
  <c r="L427" i="1"/>
  <c r="R427" i="1" s="1"/>
  <c r="X427" i="1" s="1"/>
  <c r="AD427" i="1" s="1"/>
  <c r="AJ427" i="1" s="1"/>
  <c r="AP427" i="1" s="1"/>
  <c r="AV427" i="1" s="1"/>
  <c r="BB427" i="1" s="1"/>
  <c r="BH427" i="1" s="1"/>
  <c r="BN427" i="1" s="1"/>
  <c r="BS427" i="1" s="1"/>
  <c r="BX427" i="1" s="1"/>
  <c r="CD427" i="1" s="1"/>
  <c r="CF427" i="1" s="1"/>
  <c r="AA361" i="1"/>
  <c r="BL627" i="1"/>
  <c r="J553" i="1"/>
  <c r="J552" i="1" s="1"/>
  <c r="CC402" i="1"/>
  <c r="AO183" i="1"/>
  <c r="AN84" i="1"/>
  <c r="AN83" i="1" s="1"/>
  <c r="AU17" i="1"/>
  <c r="L605" i="1"/>
  <c r="R605" i="1" s="1"/>
  <c r="X605" i="1" s="1"/>
  <c r="AD605" i="1" s="1"/>
  <c r="AJ605" i="1" s="1"/>
  <c r="AP605" i="1" s="1"/>
  <c r="AV605" i="1" s="1"/>
  <c r="BB605" i="1" s="1"/>
  <c r="BH605" i="1" s="1"/>
  <c r="BN605" i="1" s="1"/>
  <c r="BS605" i="1" s="1"/>
  <c r="BX605" i="1" s="1"/>
  <c r="CD605" i="1" s="1"/>
  <c r="CF605" i="1" s="1"/>
  <c r="BV183" i="1"/>
  <c r="K17" i="1"/>
  <c r="AT183" i="1"/>
  <c r="CE521" i="1"/>
  <c r="CE466" i="1" s="1"/>
  <c r="CE1231" i="1"/>
  <c r="CE1230" i="1" s="1"/>
  <c r="CH1713" i="1"/>
  <c r="CH1712" i="1" s="1"/>
  <c r="CH2036" i="1"/>
  <c r="CK1044" i="1"/>
  <c r="CK988" i="1" s="1"/>
  <c r="CK977" i="1" s="1"/>
  <c r="N2159" i="1"/>
  <c r="T2159" i="1" s="1"/>
  <c r="Z2159" i="1" s="1"/>
  <c r="AF2159" i="1" s="1"/>
  <c r="AL2159" i="1" s="1"/>
  <c r="AR2159" i="1" s="1"/>
  <c r="AX2159" i="1" s="1"/>
  <c r="BD2159" i="1" s="1"/>
  <c r="BJ2159" i="1" s="1"/>
  <c r="BP2159" i="1" s="1"/>
  <c r="BU2159" i="1" s="1"/>
  <c r="BZ2159" i="1" s="1"/>
  <c r="CJ2159" i="1" s="1"/>
  <c r="CL2159" i="1" s="1"/>
  <c r="H2158" i="1"/>
  <c r="N2158" i="1" s="1"/>
  <c r="T2158" i="1" s="1"/>
  <c r="Z2158" i="1" s="1"/>
  <c r="AF2158" i="1" s="1"/>
  <c r="AL2158" i="1" s="1"/>
  <c r="AR2158" i="1" s="1"/>
  <c r="AX2158" i="1" s="1"/>
  <c r="BD2158" i="1" s="1"/>
  <c r="BJ2158" i="1" s="1"/>
  <c r="BP2158" i="1" s="1"/>
  <c r="BU2158" i="1" s="1"/>
  <c r="BZ2158" i="1" s="1"/>
  <c r="CJ2158" i="1" s="1"/>
  <c r="CL2158" i="1" s="1"/>
  <c r="S2460" i="1"/>
  <c r="Y2460" i="1" s="1"/>
  <c r="AE2460" i="1" s="1"/>
  <c r="AK2460" i="1" s="1"/>
  <c r="AQ2460" i="1" s="1"/>
  <c r="AW2460" i="1" s="1"/>
  <c r="BC2460" i="1" s="1"/>
  <c r="BI2460" i="1" s="1"/>
  <c r="BO2460" i="1" s="1"/>
  <c r="BT2460" i="1" s="1"/>
  <c r="BY2460" i="1" s="1"/>
  <c r="CG2460" i="1" s="1"/>
  <c r="CI2460" i="1" s="1"/>
  <c r="N1941" i="1"/>
  <c r="T1941" i="1" s="1"/>
  <c r="Z1941" i="1" s="1"/>
  <c r="AF1941" i="1" s="1"/>
  <c r="AL1941" i="1" s="1"/>
  <c r="AR1941" i="1" s="1"/>
  <c r="AX1941" i="1" s="1"/>
  <c r="BD1941" i="1" s="1"/>
  <c r="BJ1941" i="1" s="1"/>
  <c r="BP1941" i="1" s="1"/>
  <c r="BU1941" i="1" s="1"/>
  <c r="BZ1941" i="1" s="1"/>
  <c r="CJ1941" i="1" s="1"/>
  <c r="CL1941" i="1" s="1"/>
  <c r="H1940" i="1"/>
  <c r="N1940" i="1" s="1"/>
  <c r="T1940" i="1" s="1"/>
  <c r="Z1940" i="1" s="1"/>
  <c r="AF1940" i="1" s="1"/>
  <c r="AL1940" i="1" s="1"/>
  <c r="AR1940" i="1" s="1"/>
  <c r="AX1940" i="1" s="1"/>
  <c r="BD1940" i="1" s="1"/>
  <c r="BJ1940" i="1" s="1"/>
  <c r="BP1940" i="1" s="1"/>
  <c r="BU1940" i="1" s="1"/>
  <c r="BZ1940" i="1" s="1"/>
  <c r="CJ1940" i="1" s="1"/>
  <c r="CL1940" i="1" s="1"/>
  <c r="N1814" i="1"/>
  <c r="T1814" i="1" s="1"/>
  <c r="Z1814" i="1" s="1"/>
  <c r="AF1814" i="1" s="1"/>
  <c r="AL1814" i="1" s="1"/>
  <c r="AR1814" i="1" s="1"/>
  <c r="AX1814" i="1" s="1"/>
  <c r="BD1814" i="1" s="1"/>
  <c r="BJ1814" i="1" s="1"/>
  <c r="BP1814" i="1" s="1"/>
  <c r="BU1814" i="1" s="1"/>
  <c r="BZ1814" i="1" s="1"/>
  <c r="CJ1814" i="1" s="1"/>
  <c r="CL1814" i="1" s="1"/>
  <c r="H1813" i="1"/>
  <c r="N1813" i="1" s="1"/>
  <c r="T1813" i="1" s="1"/>
  <c r="Z1813" i="1" s="1"/>
  <c r="AF1813" i="1" s="1"/>
  <c r="AL1813" i="1" s="1"/>
  <c r="AR1813" i="1" s="1"/>
  <c r="AX1813" i="1" s="1"/>
  <c r="BD1813" i="1" s="1"/>
  <c r="BJ1813" i="1" s="1"/>
  <c r="BP1813" i="1" s="1"/>
  <c r="BU1813" i="1" s="1"/>
  <c r="BZ1813" i="1" s="1"/>
  <c r="CJ1813" i="1" s="1"/>
  <c r="CL1813" i="1" s="1"/>
  <c r="AU1766" i="1"/>
  <c r="AU1765" i="1" s="1"/>
  <c r="AH1044" i="1"/>
  <c r="L1699" i="1"/>
  <c r="R1699" i="1" s="1"/>
  <c r="X1699" i="1" s="1"/>
  <c r="AD1699" i="1" s="1"/>
  <c r="AJ1699" i="1" s="1"/>
  <c r="AP1699" i="1" s="1"/>
  <c r="AV1699" i="1" s="1"/>
  <c r="BB1699" i="1" s="1"/>
  <c r="BH1699" i="1" s="1"/>
  <c r="BN1699" i="1" s="1"/>
  <c r="BS1699" i="1" s="1"/>
  <c r="BX1699" i="1" s="1"/>
  <c r="CD1699" i="1" s="1"/>
  <c r="CF1699" i="1" s="1"/>
  <c r="W1179" i="1"/>
  <c r="W1162" i="1" s="1"/>
  <c r="BM872" i="1"/>
  <c r="BM871" i="1" s="1"/>
  <c r="BK813" i="1"/>
  <c r="BK812" i="1" s="1"/>
  <c r="H836" i="1"/>
  <c r="N836" i="1" s="1"/>
  <c r="T836" i="1" s="1"/>
  <c r="Z836" i="1" s="1"/>
  <c r="AF836" i="1" s="1"/>
  <c r="AL836" i="1" s="1"/>
  <c r="AR836" i="1" s="1"/>
  <c r="AX836" i="1" s="1"/>
  <c r="BD836" i="1" s="1"/>
  <c r="BJ836" i="1" s="1"/>
  <c r="BP836" i="1" s="1"/>
  <c r="BU836" i="1" s="1"/>
  <c r="BZ836" i="1" s="1"/>
  <c r="CJ836" i="1" s="1"/>
  <c r="CL836" i="1" s="1"/>
  <c r="N837" i="1"/>
  <c r="T837" i="1" s="1"/>
  <c r="Z837" i="1" s="1"/>
  <c r="AF837" i="1" s="1"/>
  <c r="AL837" i="1" s="1"/>
  <c r="AR837" i="1" s="1"/>
  <c r="AX837" i="1" s="1"/>
  <c r="BD837" i="1" s="1"/>
  <c r="BJ837" i="1" s="1"/>
  <c r="BP837" i="1" s="1"/>
  <c r="BU837" i="1" s="1"/>
  <c r="BZ837" i="1" s="1"/>
  <c r="CJ837" i="1" s="1"/>
  <c r="CL837" i="1" s="1"/>
  <c r="BL813" i="1"/>
  <c r="BL812" i="1" s="1"/>
  <c r="AS482" i="1"/>
  <c r="W361" i="1"/>
  <c r="AY291" i="1"/>
  <c r="AY290" i="1" s="1"/>
  <c r="L186" i="1"/>
  <c r="R186" i="1" s="1"/>
  <c r="X186" i="1" s="1"/>
  <c r="AD186" i="1" s="1"/>
  <c r="AJ186" i="1" s="1"/>
  <c r="AP186" i="1" s="1"/>
  <c r="AV186" i="1" s="1"/>
  <c r="BB186" i="1" s="1"/>
  <c r="BH186" i="1" s="1"/>
  <c r="BN186" i="1" s="1"/>
  <c r="BS186" i="1" s="1"/>
  <c r="BX186" i="1" s="1"/>
  <c r="CD186" i="1" s="1"/>
  <c r="CF186" i="1" s="1"/>
  <c r="F185" i="1"/>
  <c r="L185" i="1" s="1"/>
  <c r="R185" i="1" s="1"/>
  <c r="X185" i="1" s="1"/>
  <c r="AD185" i="1" s="1"/>
  <c r="AJ185" i="1" s="1"/>
  <c r="AP185" i="1" s="1"/>
  <c r="AV185" i="1" s="1"/>
  <c r="BB185" i="1" s="1"/>
  <c r="BH185" i="1" s="1"/>
  <c r="BN185" i="1" s="1"/>
  <c r="BS185" i="1" s="1"/>
  <c r="BX185" i="1" s="1"/>
  <c r="CD185" i="1" s="1"/>
  <c r="CF185" i="1" s="1"/>
  <c r="H171" i="1"/>
  <c r="N171" i="1" s="1"/>
  <c r="T171" i="1" s="1"/>
  <c r="Z171" i="1" s="1"/>
  <c r="AF171" i="1" s="1"/>
  <c r="AL171" i="1" s="1"/>
  <c r="AR171" i="1" s="1"/>
  <c r="AX171" i="1" s="1"/>
  <c r="BD171" i="1" s="1"/>
  <c r="BJ171" i="1" s="1"/>
  <c r="BP171" i="1" s="1"/>
  <c r="BU171" i="1" s="1"/>
  <c r="BZ171" i="1" s="1"/>
  <c r="CJ171" i="1" s="1"/>
  <c r="CL171" i="1" s="1"/>
  <c r="W2404" i="1"/>
  <c r="BV1162" i="1"/>
  <c r="K1077" i="1"/>
  <c r="K1076" i="1" s="1"/>
  <c r="U734" i="1"/>
  <c r="BS695" i="1"/>
  <c r="BX695" i="1" s="1"/>
  <c r="CD695" i="1" s="1"/>
  <c r="CF695" i="1" s="1"/>
  <c r="M1389" i="1"/>
  <c r="S1389" i="1" s="1"/>
  <c r="Y1389" i="1" s="1"/>
  <c r="AE1389" i="1" s="1"/>
  <c r="AK1389" i="1" s="1"/>
  <c r="AQ1389" i="1" s="1"/>
  <c r="AW1389" i="1" s="1"/>
  <c r="BC1389" i="1" s="1"/>
  <c r="BI1389" i="1" s="1"/>
  <c r="BO1389" i="1" s="1"/>
  <c r="BT1389" i="1" s="1"/>
  <c r="BY1389" i="1" s="1"/>
  <c r="CG1389" i="1" s="1"/>
  <c r="CI1389" i="1" s="1"/>
  <c r="G1388" i="1"/>
  <c r="M1388" i="1" s="1"/>
  <c r="S1388" i="1" s="1"/>
  <c r="Y1388" i="1" s="1"/>
  <c r="AE1388" i="1" s="1"/>
  <c r="AK1388" i="1" s="1"/>
  <c r="AQ1388" i="1" s="1"/>
  <c r="AW1388" i="1" s="1"/>
  <c r="BC1388" i="1" s="1"/>
  <c r="BI1388" i="1" s="1"/>
  <c r="BO1388" i="1" s="1"/>
  <c r="BT1388" i="1" s="1"/>
  <c r="BY1388" i="1" s="1"/>
  <c r="CG1388" i="1" s="1"/>
  <c r="CI1388" i="1" s="1"/>
  <c r="M2610" i="1"/>
  <c r="S2610" i="1" s="1"/>
  <c r="Y2610" i="1" s="1"/>
  <c r="AE2610" i="1" s="1"/>
  <c r="AK2610" i="1" s="1"/>
  <c r="AQ2610" i="1" s="1"/>
  <c r="AW2610" i="1" s="1"/>
  <c r="BC2610" i="1" s="1"/>
  <c r="BI2610" i="1" s="1"/>
  <c r="BO2610" i="1" s="1"/>
  <c r="BT2610" i="1" s="1"/>
  <c r="BY2610" i="1" s="1"/>
  <c r="CG2610" i="1" s="1"/>
  <c r="CI2610" i="1" s="1"/>
  <c r="M2546" i="1"/>
  <c r="S2546" i="1" s="1"/>
  <c r="Y2546" i="1" s="1"/>
  <c r="AE2546" i="1" s="1"/>
  <c r="AK2546" i="1" s="1"/>
  <c r="AQ2546" i="1" s="1"/>
  <c r="AW2546" i="1" s="1"/>
  <c r="BC2546" i="1" s="1"/>
  <c r="BI2546" i="1" s="1"/>
  <c r="BO2546" i="1" s="1"/>
  <c r="BT2546" i="1" s="1"/>
  <c r="BY2546" i="1" s="1"/>
  <c r="CG2546" i="1" s="1"/>
  <c r="CI2546" i="1" s="1"/>
  <c r="CC2404" i="1"/>
  <c r="BT2388" i="1"/>
  <c r="BY2388" i="1" s="1"/>
  <c r="CG2388" i="1" s="1"/>
  <c r="CI2388" i="1" s="1"/>
  <c r="K1403" i="1"/>
  <c r="N1403" i="1" s="1"/>
  <c r="T1403" i="1" s="1"/>
  <c r="Z1403" i="1" s="1"/>
  <c r="AF1403" i="1" s="1"/>
  <c r="AL1403" i="1" s="1"/>
  <c r="AR1403" i="1" s="1"/>
  <c r="AX1403" i="1" s="1"/>
  <c r="BD1403" i="1" s="1"/>
  <c r="BJ1403" i="1" s="1"/>
  <c r="BP1403" i="1" s="1"/>
  <c r="BU1403" i="1" s="1"/>
  <c r="BZ1403" i="1" s="1"/>
  <c r="CJ1403" i="1" s="1"/>
  <c r="CL1403" i="1" s="1"/>
  <c r="BF1180" i="1"/>
  <c r="BF1179" i="1" s="1"/>
  <c r="BF1162" i="1" s="1"/>
  <c r="H1096" i="1"/>
  <c r="N1096" i="1" s="1"/>
  <c r="T1096" i="1" s="1"/>
  <c r="Z1096" i="1" s="1"/>
  <c r="AF1096" i="1" s="1"/>
  <c r="AL1096" i="1" s="1"/>
  <c r="AR1096" i="1" s="1"/>
  <c r="AX1096" i="1" s="1"/>
  <c r="BD1096" i="1" s="1"/>
  <c r="BJ1096" i="1" s="1"/>
  <c r="BP1096" i="1" s="1"/>
  <c r="BU1096" i="1" s="1"/>
  <c r="BZ1096" i="1" s="1"/>
  <c r="CJ1096" i="1" s="1"/>
  <c r="CL1096" i="1" s="1"/>
  <c r="J958" i="1"/>
  <c r="J957" i="1" s="1"/>
  <c r="H814" i="1"/>
  <c r="N814" i="1" s="1"/>
  <c r="T814" i="1" s="1"/>
  <c r="Z814" i="1" s="1"/>
  <c r="AF814" i="1" s="1"/>
  <c r="AL814" i="1" s="1"/>
  <c r="AR814" i="1" s="1"/>
  <c r="AX814" i="1" s="1"/>
  <c r="BD814" i="1" s="1"/>
  <c r="BJ814" i="1" s="1"/>
  <c r="BP814" i="1" s="1"/>
  <c r="BU814" i="1" s="1"/>
  <c r="BZ814" i="1" s="1"/>
  <c r="CJ814" i="1" s="1"/>
  <c r="CL814" i="1" s="1"/>
  <c r="G569" i="1"/>
  <c r="M569" i="1" s="1"/>
  <c r="S569" i="1" s="1"/>
  <c r="Y569" i="1" s="1"/>
  <c r="AE569" i="1" s="1"/>
  <c r="AK569" i="1" s="1"/>
  <c r="AQ569" i="1" s="1"/>
  <c r="AW569" i="1" s="1"/>
  <c r="BC569" i="1" s="1"/>
  <c r="BI569" i="1" s="1"/>
  <c r="BO569" i="1" s="1"/>
  <c r="BT569" i="1" s="1"/>
  <c r="BY569" i="1" s="1"/>
  <c r="CG569" i="1" s="1"/>
  <c r="CI569" i="1" s="1"/>
  <c r="CC852" i="1"/>
  <c r="CJ852" i="1" s="1"/>
  <c r="CL852" i="1" s="1"/>
  <c r="G814" i="1"/>
  <c r="M814" i="1" s="1"/>
  <c r="AH17" i="1"/>
  <c r="N275" i="1"/>
  <c r="T275" i="1" s="1"/>
  <c r="Z275" i="1" s="1"/>
  <c r="AF275" i="1" s="1"/>
  <c r="AL275" i="1" s="1"/>
  <c r="AR275" i="1" s="1"/>
  <c r="AX275" i="1" s="1"/>
  <c r="BD275" i="1" s="1"/>
  <c r="BJ275" i="1" s="1"/>
  <c r="BP275" i="1" s="1"/>
  <c r="BU275" i="1" s="1"/>
  <c r="BZ275" i="1" s="1"/>
  <c r="CJ275" i="1" s="1"/>
  <c r="CL275" i="1" s="1"/>
  <c r="AB2607" i="1"/>
  <c r="CC2607" i="1"/>
  <c r="AT2607" i="1"/>
  <c r="V2564" i="1"/>
  <c r="CB2356" i="1"/>
  <c r="AG2322" i="1"/>
  <c r="CB2181" i="1"/>
  <c r="K2098" i="1"/>
  <c r="CB1982" i="1"/>
  <c r="AO1842" i="1"/>
  <c r="O1790" i="1"/>
  <c r="V1883" i="1"/>
  <c r="AO1790" i="1"/>
  <c r="M1781" i="1"/>
  <c r="S1781" i="1" s="1"/>
  <c r="Y1781" i="1" s="1"/>
  <c r="AE1781" i="1" s="1"/>
  <c r="AK1781" i="1" s="1"/>
  <c r="AQ1781" i="1" s="1"/>
  <c r="AW1781" i="1" s="1"/>
  <c r="BC1781" i="1" s="1"/>
  <c r="BI1781" i="1" s="1"/>
  <c r="BO1781" i="1" s="1"/>
  <c r="BT1781" i="1" s="1"/>
  <c r="BY1781" i="1" s="1"/>
  <c r="CG1781" i="1" s="1"/>
  <c r="CI1781" i="1" s="1"/>
  <c r="BS1758" i="1"/>
  <c r="BX1758" i="1" s="1"/>
  <c r="CD1758" i="1" s="1"/>
  <c r="CF1758" i="1" s="1"/>
  <c r="J2153" i="1"/>
  <c r="K1842" i="1"/>
  <c r="CB1883" i="1"/>
  <c r="AY1982" i="1"/>
  <c r="M1893" i="1"/>
  <c r="S1893" i="1" s="1"/>
  <c r="Y1893" i="1" s="1"/>
  <c r="AE1893" i="1" s="1"/>
  <c r="AK1893" i="1" s="1"/>
  <c r="AQ1893" i="1" s="1"/>
  <c r="AW1893" i="1" s="1"/>
  <c r="BC1893" i="1" s="1"/>
  <c r="BI1893" i="1" s="1"/>
  <c r="BO1893" i="1" s="1"/>
  <c r="BT1893" i="1" s="1"/>
  <c r="BY1893" i="1" s="1"/>
  <c r="CG1893" i="1" s="1"/>
  <c r="CI1893" i="1" s="1"/>
  <c r="BE1607" i="1"/>
  <c r="BE1606" i="1" s="1"/>
  <c r="CA1607" i="1"/>
  <c r="CA1606" i="1" s="1"/>
  <c r="L1473" i="1"/>
  <c r="R1473" i="1" s="1"/>
  <c r="X1473" i="1" s="1"/>
  <c r="AD1473" i="1" s="1"/>
  <c r="AJ1473" i="1" s="1"/>
  <c r="AP1473" i="1" s="1"/>
  <c r="AV1473" i="1" s="1"/>
  <c r="BB1473" i="1" s="1"/>
  <c r="BH1473" i="1" s="1"/>
  <c r="BN1473" i="1" s="1"/>
  <c r="BS1473" i="1" s="1"/>
  <c r="BX1473" i="1" s="1"/>
  <c r="CD1473" i="1" s="1"/>
  <c r="CF1473" i="1" s="1"/>
  <c r="BM1713" i="1"/>
  <c r="BM1712" i="1" s="1"/>
  <c r="L1703" i="1"/>
  <c r="R1703" i="1" s="1"/>
  <c r="X1703" i="1" s="1"/>
  <c r="AD1703" i="1" s="1"/>
  <c r="AJ1703" i="1" s="1"/>
  <c r="AP1703" i="1" s="1"/>
  <c r="AV1703" i="1" s="1"/>
  <c r="BB1703" i="1" s="1"/>
  <c r="BH1703" i="1" s="1"/>
  <c r="BN1703" i="1" s="1"/>
  <c r="V1607" i="1"/>
  <c r="AO1607" i="1"/>
  <c r="P1566" i="1"/>
  <c r="BM1502" i="1"/>
  <c r="BM1501" i="1" s="1"/>
  <c r="BF1502" i="1"/>
  <c r="BF1501" i="1" s="1"/>
  <c r="AB1231" i="1"/>
  <c r="AB1230" i="1" s="1"/>
  <c r="AA2006" i="1"/>
  <c r="AI1607" i="1"/>
  <c r="BA1607" i="1"/>
  <c r="Q1340" i="1"/>
  <c r="AN1231" i="1"/>
  <c r="AN1230" i="1" s="1"/>
  <c r="AU1231" i="1"/>
  <c r="AU1230" i="1" s="1"/>
  <c r="AU1077" i="1"/>
  <c r="AU1076" i="1" s="1"/>
  <c r="BE871" i="1"/>
  <c r="AA872" i="1"/>
  <c r="AA871" i="1" s="1"/>
  <c r="AA989" i="1"/>
  <c r="U1340" i="1"/>
  <c r="BE1340" i="1"/>
  <c r="AS1340" i="1"/>
  <c r="AC936" i="1"/>
  <c r="Z807" i="1"/>
  <c r="AF807" i="1" s="1"/>
  <c r="AL807" i="1" s="1"/>
  <c r="AR807" i="1" s="1"/>
  <c r="AX807" i="1" s="1"/>
  <c r="BD807" i="1" s="1"/>
  <c r="BJ807" i="1" s="1"/>
  <c r="BP807" i="1" s="1"/>
  <c r="BU807" i="1" s="1"/>
  <c r="BZ807" i="1" s="1"/>
  <c r="CJ807" i="1" s="1"/>
  <c r="CL807" i="1" s="1"/>
  <c r="BF650" i="1"/>
  <c r="AS627" i="1"/>
  <c r="AS553" i="1"/>
  <c r="AS552" i="1" s="1"/>
  <c r="N1227" i="1"/>
  <c r="T1227" i="1" s="1"/>
  <c r="Z1227" i="1" s="1"/>
  <c r="AF1227" i="1" s="1"/>
  <c r="AL1227" i="1" s="1"/>
  <c r="AR1227" i="1" s="1"/>
  <c r="AX1227" i="1" s="1"/>
  <c r="BD1227" i="1" s="1"/>
  <c r="BJ1227" i="1" s="1"/>
  <c r="BP1227" i="1" s="1"/>
  <c r="BU1227" i="1" s="1"/>
  <c r="BZ1227" i="1" s="1"/>
  <c r="CJ1227" i="1" s="1"/>
  <c r="CL1227" i="1" s="1"/>
  <c r="CC872" i="1"/>
  <c r="CC871" i="1" s="1"/>
  <c r="BA769" i="1"/>
  <c r="BA733" i="1" s="1"/>
  <c r="X763" i="1"/>
  <c r="AD763" i="1" s="1"/>
  <c r="AJ763" i="1" s="1"/>
  <c r="AP763" i="1" s="1"/>
  <c r="AV763" i="1" s="1"/>
  <c r="BB763" i="1" s="1"/>
  <c r="BH763" i="1" s="1"/>
  <c r="BN763" i="1" s="1"/>
  <c r="BW734" i="1"/>
  <c r="S619" i="1"/>
  <c r="Y619" i="1" s="1"/>
  <c r="AE619" i="1" s="1"/>
  <c r="AK619" i="1" s="1"/>
  <c r="AQ619" i="1" s="1"/>
  <c r="AW619" i="1" s="1"/>
  <c r="BC619" i="1" s="1"/>
  <c r="BI619" i="1" s="1"/>
  <c r="BO619" i="1" s="1"/>
  <c r="BT619" i="1" s="1"/>
  <c r="BY619" i="1" s="1"/>
  <c r="CG619" i="1" s="1"/>
  <c r="CI619" i="1" s="1"/>
  <c r="AM553" i="1"/>
  <c r="AM552" i="1" s="1"/>
  <c r="AY1231" i="1"/>
  <c r="AY1230" i="1" s="1"/>
  <c r="AZ872" i="1"/>
  <c r="AZ871" i="1" s="1"/>
  <c r="BV769" i="1"/>
  <c r="BW769" i="1"/>
  <c r="P734" i="1"/>
  <c r="I712" i="1"/>
  <c r="I704" i="1" s="1"/>
  <c r="AG521" i="1"/>
  <c r="AG466" i="1" s="1"/>
  <c r="P495" i="1"/>
  <c r="P466" i="1" s="1"/>
  <c r="N720" i="1"/>
  <c r="T720" i="1" s="1"/>
  <c r="Z720" i="1" s="1"/>
  <c r="AF720" i="1" s="1"/>
  <c r="AL720" i="1" s="1"/>
  <c r="AR720" i="1" s="1"/>
  <c r="AX720" i="1" s="1"/>
  <c r="BD720" i="1" s="1"/>
  <c r="BJ720" i="1" s="1"/>
  <c r="BP720" i="1" s="1"/>
  <c r="BU720" i="1" s="1"/>
  <c r="BZ720" i="1" s="1"/>
  <c r="CJ720" i="1" s="1"/>
  <c r="CL720" i="1" s="1"/>
  <c r="BT416" i="1"/>
  <c r="BY416" i="1" s="1"/>
  <c r="CG416" i="1" s="1"/>
  <c r="CI416" i="1" s="1"/>
  <c r="AB402" i="1"/>
  <c r="Q267" i="1"/>
  <c r="Q266" i="1" s="1"/>
  <c r="AU241" i="1"/>
  <c r="CA160" i="1"/>
  <c r="CA132" i="1" s="1"/>
  <c r="BA17" i="1"/>
  <c r="W813" i="1"/>
  <c r="W812" i="1" s="1"/>
  <c r="AI769" i="1"/>
  <c r="BW553" i="1"/>
  <c r="BW552" i="1" s="1"/>
  <c r="L428" i="1"/>
  <c r="R428" i="1" s="1"/>
  <c r="X428" i="1" s="1"/>
  <c r="AD428" i="1" s="1"/>
  <c r="AJ428" i="1" s="1"/>
  <c r="AP428" i="1" s="1"/>
  <c r="AV428" i="1" s="1"/>
  <c r="BB428" i="1" s="1"/>
  <c r="BH428" i="1" s="1"/>
  <c r="BN428" i="1" s="1"/>
  <c r="BS428" i="1" s="1"/>
  <c r="BX428" i="1" s="1"/>
  <c r="CD428" i="1" s="1"/>
  <c r="CF428" i="1" s="1"/>
  <c r="CM243" i="1"/>
  <c r="CM242" i="1" s="1"/>
  <c r="V243" i="1"/>
  <c r="V242" i="1" s="1"/>
  <c r="V241" i="1" s="1"/>
  <c r="BV84" i="1"/>
  <c r="BV83" i="1" s="1"/>
  <c r="AM84" i="1"/>
  <c r="AM83" i="1" s="1"/>
  <c r="BR937" i="1"/>
  <c r="BK872" i="1"/>
  <c r="BK871" i="1" s="1"/>
  <c r="W627" i="1"/>
  <c r="BM361" i="1"/>
  <c r="L606" i="1"/>
  <c r="R606" i="1" s="1"/>
  <c r="X606" i="1" s="1"/>
  <c r="AD606" i="1" s="1"/>
  <c r="AJ606" i="1" s="1"/>
  <c r="AP606" i="1" s="1"/>
  <c r="AV606" i="1" s="1"/>
  <c r="BB606" i="1" s="1"/>
  <c r="BH606" i="1" s="1"/>
  <c r="BN606" i="1" s="1"/>
  <c r="BS606" i="1" s="1"/>
  <c r="BX606" i="1" s="1"/>
  <c r="CD606" i="1" s="1"/>
  <c r="CF606" i="1" s="1"/>
  <c r="BR403" i="1"/>
  <c r="I403" i="1"/>
  <c r="J161" i="1"/>
  <c r="I200" i="1"/>
  <c r="I183" i="1" s="1"/>
  <c r="BE17" i="1"/>
  <c r="BE16" i="1" s="1"/>
  <c r="AS241" i="1"/>
  <c r="V183" i="1"/>
  <c r="BM17" i="1"/>
  <c r="CE2607" i="1"/>
  <c r="CE2098" i="1"/>
  <c r="CE2404" i="1"/>
  <c r="CE160" i="1"/>
  <c r="CE132" i="1" s="1"/>
  <c r="CH1077" i="1"/>
  <c r="CH1076" i="1" s="1"/>
  <c r="CM160" i="1"/>
  <c r="CM132" i="1" s="1"/>
  <c r="CK872" i="1"/>
  <c r="CK871" i="1" s="1"/>
  <c r="CH482" i="1"/>
  <c r="CE704" i="1"/>
  <c r="N2471" i="1"/>
  <c r="T2471" i="1" s="1"/>
  <c r="Z2471" i="1" s="1"/>
  <c r="AF2471" i="1" s="1"/>
  <c r="AL2471" i="1" s="1"/>
  <c r="AR2471" i="1" s="1"/>
  <c r="AX2471" i="1" s="1"/>
  <c r="BD2471" i="1" s="1"/>
  <c r="BJ2471" i="1" s="1"/>
  <c r="BP2471" i="1" s="1"/>
  <c r="BU2471" i="1" s="1"/>
  <c r="BZ2471" i="1" s="1"/>
  <c r="CJ2471" i="1" s="1"/>
  <c r="CL2471" i="1" s="1"/>
  <c r="H2470" i="1"/>
  <c r="N2470" i="1" s="1"/>
  <c r="T2470" i="1" s="1"/>
  <c r="Z2470" i="1" s="1"/>
  <c r="AF2470" i="1" s="1"/>
  <c r="AL2470" i="1" s="1"/>
  <c r="AR2470" i="1" s="1"/>
  <c r="AX2470" i="1" s="1"/>
  <c r="BD2470" i="1" s="1"/>
  <c r="BJ2470" i="1" s="1"/>
  <c r="BP2470" i="1" s="1"/>
  <c r="BU2470" i="1" s="1"/>
  <c r="BZ2470" i="1" s="1"/>
  <c r="CJ2470" i="1" s="1"/>
  <c r="CL2470" i="1" s="1"/>
  <c r="F2405" i="1"/>
  <c r="L2405" i="1" s="1"/>
  <c r="R2405" i="1" s="1"/>
  <c r="X2405" i="1" s="1"/>
  <c r="AD2405" i="1" s="1"/>
  <c r="AJ2405" i="1" s="1"/>
  <c r="AP2405" i="1" s="1"/>
  <c r="AV2405" i="1" s="1"/>
  <c r="BB2405" i="1" s="1"/>
  <c r="BH2405" i="1" s="1"/>
  <c r="BN2405" i="1" s="1"/>
  <c r="BS2405" i="1" s="1"/>
  <c r="BX2405" i="1" s="1"/>
  <c r="CD2405" i="1" s="1"/>
  <c r="CF2405" i="1" s="1"/>
  <c r="L2406" i="1"/>
  <c r="R2406" i="1" s="1"/>
  <c r="X2406" i="1" s="1"/>
  <c r="AD2406" i="1" s="1"/>
  <c r="AJ2406" i="1" s="1"/>
  <c r="AP2406" i="1" s="1"/>
  <c r="AV2406" i="1" s="1"/>
  <c r="BB2406" i="1" s="1"/>
  <c r="BH2406" i="1" s="1"/>
  <c r="BN2406" i="1" s="1"/>
  <c r="BS2406" i="1" s="1"/>
  <c r="BX2406" i="1" s="1"/>
  <c r="CD2406" i="1" s="1"/>
  <c r="CF2406" i="1" s="1"/>
  <c r="Q2322" i="1"/>
  <c r="N846" i="1"/>
  <c r="T846" i="1" s="1"/>
  <c r="Z846" i="1" s="1"/>
  <c r="AF846" i="1" s="1"/>
  <c r="AL846" i="1" s="1"/>
  <c r="AR846" i="1" s="1"/>
  <c r="AX846" i="1" s="1"/>
  <c r="BD846" i="1" s="1"/>
  <c r="BJ846" i="1" s="1"/>
  <c r="BP846" i="1" s="1"/>
  <c r="BU846" i="1" s="1"/>
  <c r="BZ846" i="1" s="1"/>
  <c r="CJ846" i="1" s="1"/>
  <c r="CL846" i="1" s="1"/>
  <c r="H845" i="1"/>
  <c r="N845" i="1" s="1"/>
  <c r="T845" i="1" s="1"/>
  <c r="Z845" i="1" s="1"/>
  <c r="AF845" i="1" s="1"/>
  <c r="AL845" i="1" s="1"/>
  <c r="AR845" i="1" s="1"/>
  <c r="AX845" i="1" s="1"/>
  <c r="BD845" i="1" s="1"/>
  <c r="BJ845" i="1" s="1"/>
  <c r="BP845" i="1" s="1"/>
  <c r="BU845" i="1" s="1"/>
  <c r="BZ845" i="1" s="1"/>
  <c r="CJ845" i="1" s="1"/>
  <c r="CL845" i="1" s="1"/>
  <c r="AO872" i="1"/>
  <c r="AO871" i="1" s="1"/>
  <c r="BL1459" i="1"/>
  <c r="L866" i="1"/>
  <c r="R866" i="1" s="1"/>
  <c r="X866" i="1" s="1"/>
  <c r="AD866" i="1" s="1"/>
  <c r="AJ866" i="1" s="1"/>
  <c r="AP866" i="1" s="1"/>
  <c r="AV866" i="1" s="1"/>
  <c r="BB866" i="1" s="1"/>
  <c r="BH866" i="1" s="1"/>
  <c r="BN866" i="1" s="1"/>
  <c r="BS866" i="1" s="1"/>
  <c r="BX866" i="1" s="1"/>
  <c r="CD866" i="1" s="1"/>
  <c r="CF866" i="1" s="1"/>
  <c r="F865" i="1"/>
  <c r="L865" i="1" s="1"/>
  <c r="R865" i="1" s="1"/>
  <c r="X865" i="1" s="1"/>
  <c r="AD865" i="1" s="1"/>
  <c r="AJ865" i="1" s="1"/>
  <c r="AP865" i="1" s="1"/>
  <c r="AV865" i="1" s="1"/>
  <c r="BB865" i="1" s="1"/>
  <c r="BH865" i="1" s="1"/>
  <c r="BN865" i="1" s="1"/>
  <c r="BS865" i="1" s="1"/>
  <c r="BX865" i="1" s="1"/>
  <c r="CD865" i="1" s="1"/>
  <c r="CF865" i="1" s="1"/>
  <c r="Q936" i="1"/>
  <c r="AM402" i="1"/>
  <c r="R388" i="1"/>
  <c r="X388" i="1" s="1"/>
  <c r="AD388" i="1" s="1"/>
  <c r="AJ388" i="1" s="1"/>
  <c r="AP388" i="1" s="1"/>
  <c r="AV388" i="1" s="1"/>
  <c r="BB388" i="1" s="1"/>
  <c r="BH388" i="1" s="1"/>
  <c r="BN388" i="1" s="1"/>
  <c r="BS388" i="1" s="1"/>
  <c r="BX388" i="1" s="1"/>
  <c r="CD388" i="1" s="1"/>
  <c r="CF388" i="1" s="1"/>
  <c r="O387" i="1"/>
  <c r="AN813" i="1"/>
  <c r="AN812" i="1" s="1"/>
  <c r="M428" i="1"/>
  <c r="S428" i="1" s="1"/>
  <c r="Y428" i="1" s="1"/>
  <c r="AE428" i="1" s="1"/>
  <c r="AK428" i="1" s="1"/>
  <c r="AQ428" i="1" s="1"/>
  <c r="AW428" i="1" s="1"/>
  <c r="BC428" i="1" s="1"/>
  <c r="BI428" i="1" s="1"/>
  <c r="BO428" i="1" s="1"/>
  <c r="BT428" i="1" s="1"/>
  <c r="BY428" i="1" s="1"/>
  <c r="CG428" i="1" s="1"/>
  <c r="CI428" i="1" s="1"/>
  <c r="G427" i="1"/>
  <c r="M427" i="1" s="1"/>
  <c r="S427" i="1" s="1"/>
  <c r="Y427" i="1" s="1"/>
  <c r="AE427" i="1" s="1"/>
  <c r="AK427" i="1" s="1"/>
  <c r="AQ427" i="1" s="1"/>
  <c r="AW427" i="1" s="1"/>
  <c r="BC427" i="1" s="1"/>
  <c r="BI427" i="1" s="1"/>
  <c r="BO427" i="1" s="1"/>
  <c r="BT427" i="1" s="1"/>
  <c r="BY427" i="1" s="1"/>
  <c r="CG427" i="1" s="1"/>
  <c r="CI427" i="1" s="1"/>
  <c r="BV361" i="1"/>
  <c r="AU422" i="1"/>
  <c r="AU402" i="1" s="1"/>
  <c r="L218" i="1"/>
  <c r="R218" i="1" s="1"/>
  <c r="X218" i="1" s="1"/>
  <c r="AD218" i="1" s="1"/>
  <c r="AJ218" i="1" s="1"/>
  <c r="AP218" i="1" s="1"/>
  <c r="AV218" i="1" s="1"/>
  <c r="BB218" i="1" s="1"/>
  <c r="BH218" i="1" s="1"/>
  <c r="BN218" i="1" s="1"/>
  <c r="BS218" i="1" s="1"/>
  <c r="BX218" i="1" s="1"/>
  <c r="CD218" i="1" s="1"/>
  <c r="CF218" i="1" s="1"/>
  <c r="F217" i="1"/>
  <c r="L217" i="1" s="1"/>
  <c r="R217" i="1" s="1"/>
  <c r="X217" i="1" s="1"/>
  <c r="AD217" i="1" s="1"/>
  <c r="AJ217" i="1" s="1"/>
  <c r="AP217" i="1" s="1"/>
  <c r="AV217" i="1" s="1"/>
  <c r="BB217" i="1" s="1"/>
  <c r="BH217" i="1" s="1"/>
  <c r="BN217" i="1" s="1"/>
  <c r="BS217" i="1" s="1"/>
  <c r="BX217" i="1" s="1"/>
  <c r="CD217" i="1" s="1"/>
  <c r="CF217" i="1" s="1"/>
  <c r="CK1883" i="1"/>
  <c r="CM2607" i="1"/>
  <c r="CH2098" i="1"/>
  <c r="CM1607" i="1"/>
  <c r="CM1606" i="1" s="1"/>
  <c r="CK1502" i="1"/>
  <c r="CK1501" i="1" s="1"/>
  <c r="CK402" i="1"/>
  <c r="CH2214" i="1"/>
  <c r="CH2213" i="1" s="1"/>
  <c r="CH1231" i="1"/>
  <c r="CH1230" i="1" s="1"/>
  <c r="CH553" i="1"/>
  <c r="CH552" i="1" s="1"/>
  <c r="CH627" i="1"/>
  <c r="CK2564" i="1"/>
  <c r="CK2214" i="1"/>
  <c r="CK2213" i="1" s="1"/>
  <c r="CK1742" i="1"/>
  <c r="CK1842" i="1"/>
  <c r="CH1502" i="1"/>
  <c r="CH1501" i="1" s="1"/>
  <c r="CH2404" i="1"/>
  <c r="CK1340" i="1"/>
  <c r="CK553" i="1"/>
  <c r="CK552" i="1" s="1"/>
  <c r="CK704" i="1"/>
  <c r="CK2607" i="1"/>
  <c r="CM1566" i="1"/>
  <c r="CM17" i="1"/>
  <c r="CK2036" i="1"/>
  <c r="CK241" i="1"/>
  <c r="N2104" i="1"/>
  <c r="T2104" i="1" s="1"/>
  <c r="Z2104" i="1" s="1"/>
  <c r="AF2104" i="1" s="1"/>
  <c r="AL2104" i="1" s="1"/>
  <c r="AR2104" i="1" s="1"/>
  <c r="AX2104" i="1" s="1"/>
  <c r="BD2104" i="1" s="1"/>
  <c r="BJ2104" i="1" s="1"/>
  <c r="BP2104" i="1" s="1"/>
  <c r="BU2104" i="1" s="1"/>
  <c r="BZ2104" i="1" s="1"/>
  <c r="CJ2104" i="1" s="1"/>
  <c r="CL2104" i="1" s="1"/>
  <c r="M662" i="1"/>
  <c r="S662" i="1" s="1"/>
  <c r="Y662" i="1" s="1"/>
  <c r="AE662" i="1" s="1"/>
  <c r="AK662" i="1" s="1"/>
  <c r="AQ662" i="1" s="1"/>
  <c r="AW662" i="1" s="1"/>
  <c r="BC662" i="1" s="1"/>
  <c r="BI662" i="1" s="1"/>
  <c r="BO662" i="1" s="1"/>
  <c r="BT662" i="1" s="1"/>
  <c r="BY662" i="1" s="1"/>
  <c r="CG662" i="1" s="1"/>
  <c r="CI662" i="1" s="1"/>
  <c r="G615" i="1"/>
  <c r="G614" i="1" s="1"/>
  <c r="CM1077" i="1"/>
  <c r="CM1076" i="1" s="1"/>
  <c r="CH1607" i="1"/>
  <c r="CH183" i="1"/>
  <c r="CK2404" i="1"/>
  <c r="CK1713" i="1"/>
  <c r="CK1712" i="1" s="1"/>
  <c r="CK769" i="1"/>
  <c r="CK733" i="1" s="1"/>
  <c r="CK1566" i="1"/>
  <c r="CM1883" i="1"/>
  <c r="CM1790" i="1"/>
  <c r="CM1231" i="1"/>
  <c r="CM1230" i="1" s="1"/>
  <c r="CH2607" i="1"/>
  <c r="CH2181" i="1"/>
  <c r="CK521" i="1"/>
  <c r="CK1790" i="1"/>
  <c r="CK936" i="1"/>
  <c r="CM2214" i="1"/>
  <c r="CM2213" i="1" s="1"/>
  <c r="CM1179" i="1"/>
  <c r="CM1162" i="1" s="1"/>
  <c r="CH1340" i="1"/>
  <c r="CH17" i="1"/>
  <c r="CM2404" i="1"/>
  <c r="CM1502" i="1"/>
  <c r="CM1501" i="1" s="1"/>
  <c r="CM1340" i="1"/>
  <c r="CH1842" i="1"/>
  <c r="CH361" i="1"/>
  <c r="CM1742" i="1"/>
  <c r="CM2036" i="1"/>
  <c r="N771" i="1"/>
  <c r="T771" i="1" s="1"/>
  <c r="Z771" i="1" s="1"/>
  <c r="AF771" i="1" s="1"/>
  <c r="AL771" i="1" s="1"/>
  <c r="AR771" i="1" s="1"/>
  <c r="AX771" i="1" s="1"/>
  <c r="BD771" i="1" s="1"/>
  <c r="BJ771" i="1" s="1"/>
  <c r="BP771" i="1" s="1"/>
  <c r="BU771" i="1" s="1"/>
  <c r="BZ771" i="1" s="1"/>
  <c r="CJ771" i="1" s="1"/>
  <c r="CL771" i="1" s="1"/>
  <c r="K183" i="1"/>
  <c r="CH1422" i="1"/>
  <c r="CH936" i="1"/>
  <c r="L320" i="1"/>
  <c r="R320" i="1" s="1"/>
  <c r="X320" i="1" s="1"/>
  <c r="AD320" i="1" s="1"/>
  <c r="AJ320" i="1" s="1"/>
  <c r="AP320" i="1" s="1"/>
  <c r="AV320" i="1" s="1"/>
  <c r="BB320" i="1" s="1"/>
  <c r="BH320" i="1" s="1"/>
  <c r="BN320" i="1" s="1"/>
  <c r="BS320" i="1" s="1"/>
  <c r="BX320" i="1" s="1"/>
  <c r="CD320" i="1" s="1"/>
  <c r="CF320" i="1" s="1"/>
  <c r="CH2564" i="1"/>
  <c r="M2324" i="1"/>
  <c r="S2324" i="1" s="1"/>
  <c r="Y2324" i="1" s="1"/>
  <c r="AE2324" i="1" s="1"/>
  <c r="AK2324" i="1" s="1"/>
  <c r="AQ2324" i="1" s="1"/>
  <c r="AW2324" i="1" s="1"/>
  <c r="BC2324" i="1" s="1"/>
  <c r="BI2324" i="1" s="1"/>
  <c r="BO2324" i="1" s="1"/>
  <c r="BT2324" i="1" s="1"/>
  <c r="BY2324" i="1" s="1"/>
  <c r="CG2324" i="1" s="1"/>
  <c r="CI2324" i="1" s="1"/>
  <c r="L662" i="1"/>
  <c r="R662" i="1" s="1"/>
  <c r="X662" i="1" s="1"/>
  <c r="AD662" i="1" s="1"/>
  <c r="AJ662" i="1" s="1"/>
  <c r="AP662" i="1" s="1"/>
  <c r="AV662" i="1" s="1"/>
  <c r="BB662" i="1" s="1"/>
  <c r="BH662" i="1" s="1"/>
  <c r="BN662" i="1" s="1"/>
  <c r="BS662" i="1" s="1"/>
  <c r="BX662" i="1" s="1"/>
  <c r="CD662" i="1" s="1"/>
  <c r="CF662" i="1" s="1"/>
  <c r="F713" i="1"/>
  <c r="L713" i="1" s="1"/>
  <c r="R713" i="1" s="1"/>
  <c r="X713" i="1" s="1"/>
  <c r="AD713" i="1" s="1"/>
  <c r="AJ713" i="1" s="1"/>
  <c r="AP713" i="1" s="1"/>
  <c r="AV713" i="1" s="1"/>
  <c r="BB713" i="1" s="1"/>
  <c r="BH713" i="1" s="1"/>
  <c r="BN713" i="1" s="1"/>
  <c r="BS713" i="1" s="1"/>
  <c r="BX713" i="1" s="1"/>
  <c r="CD713" i="1" s="1"/>
  <c r="CF713" i="1" s="1"/>
  <c r="K2181" i="1"/>
  <c r="J2081" i="1"/>
  <c r="J2036" i="1" s="1"/>
  <c r="H1082" i="1"/>
  <c r="N1082" i="1" s="1"/>
  <c r="T1082" i="1" s="1"/>
  <c r="Z1082" i="1" s="1"/>
  <c r="AF1082" i="1" s="1"/>
  <c r="AL1082" i="1" s="1"/>
  <c r="AR1082" i="1" s="1"/>
  <c r="AX1082" i="1" s="1"/>
  <c r="BD1082" i="1" s="1"/>
  <c r="BJ1082" i="1" s="1"/>
  <c r="BP1082" i="1" s="1"/>
  <c r="BU1082" i="1" s="1"/>
  <c r="BZ1082" i="1" s="1"/>
  <c r="CJ1082" i="1" s="1"/>
  <c r="CL1082" i="1" s="1"/>
  <c r="L2092" i="1"/>
  <c r="R2092" i="1" s="1"/>
  <c r="X2092" i="1" s="1"/>
  <c r="AD2092" i="1" s="1"/>
  <c r="AJ2092" i="1" s="1"/>
  <c r="AP2092" i="1" s="1"/>
  <c r="AV2092" i="1" s="1"/>
  <c r="BB2092" i="1" s="1"/>
  <c r="BH2092" i="1" s="1"/>
  <c r="BN2092" i="1" s="1"/>
  <c r="BS2092" i="1" s="1"/>
  <c r="BX2092" i="1" s="1"/>
  <c r="CD2092" i="1" s="1"/>
  <c r="J1607" i="1"/>
  <c r="L103" i="1"/>
  <c r="R103" i="1" s="1"/>
  <c r="X103" i="1" s="1"/>
  <c r="AD103" i="1" s="1"/>
  <c r="AJ103" i="1" s="1"/>
  <c r="AP103" i="1" s="1"/>
  <c r="AV103" i="1" s="1"/>
  <c r="BB103" i="1" s="1"/>
  <c r="BH103" i="1" s="1"/>
  <c r="BN103" i="1" s="1"/>
  <c r="BS103" i="1" s="1"/>
  <c r="BX103" i="1" s="1"/>
  <c r="CD103" i="1" s="1"/>
  <c r="CF103" i="1" s="1"/>
  <c r="F856" i="1"/>
  <c r="L856" i="1" s="1"/>
  <c r="R856" i="1" s="1"/>
  <c r="X856" i="1" s="1"/>
  <c r="AD856" i="1" s="1"/>
  <c r="AJ856" i="1" s="1"/>
  <c r="AP856" i="1" s="1"/>
  <c r="AV856" i="1" s="1"/>
  <c r="BB856" i="1" s="1"/>
  <c r="BH856" i="1" s="1"/>
  <c r="BN856" i="1" s="1"/>
  <c r="BS856" i="1" s="1"/>
  <c r="BX856" i="1" s="1"/>
  <c r="CD856" i="1" s="1"/>
  <c r="CF856" i="1" s="1"/>
  <c r="CE1077" i="1"/>
  <c r="CE1076" i="1" s="1"/>
  <c r="G2639" i="1"/>
  <c r="M2639" i="1" s="1"/>
  <c r="S2639" i="1" s="1"/>
  <c r="Y2639" i="1" s="1"/>
  <c r="AE2639" i="1" s="1"/>
  <c r="AK2639" i="1" s="1"/>
  <c r="AQ2639" i="1" s="1"/>
  <c r="AW2639" i="1" s="1"/>
  <c r="BC2639" i="1" s="1"/>
  <c r="BI2639" i="1" s="1"/>
  <c r="BO2639" i="1" s="1"/>
  <c r="BT2639" i="1" s="1"/>
  <c r="BY2639" i="1" s="1"/>
  <c r="CG2639" i="1" s="1"/>
  <c r="CI2639" i="1" s="1"/>
  <c r="F920" i="1"/>
  <c r="F919" i="1" s="1"/>
  <c r="L919" i="1" s="1"/>
  <c r="R919" i="1" s="1"/>
  <c r="X919" i="1" s="1"/>
  <c r="AD919" i="1" s="1"/>
  <c r="AJ919" i="1" s="1"/>
  <c r="AP919" i="1" s="1"/>
  <c r="AV919" i="1" s="1"/>
  <c r="BB919" i="1" s="1"/>
  <c r="BH919" i="1" s="1"/>
  <c r="BN919" i="1" s="1"/>
  <c r="BS919" i="1" s="1"/>
  <c r="BX919" i="1" s="1"/>
  <c r="CD919" i="1" s="1"/>
  <c r="CF919" i="1" s="1"/>
  <c r="CE1790" i="1"/>
  <c r="CE361" i="1"/>
  <c r="BR391" i="1"/>
  <c r="BV2607" i="1"/>
  <c r="BG2404" i="1"/>
  <c r="CA2404" i="1"/>
  <c r="L116" i="1"/>
  <c r="R116" i="1" s="1"/>
  <c r="X116" i="1" s="1"/>
  <c r="AD116" i="1" s="1"/>
  <c r="AJ116" i="1" s="1"/>
  <c r="AP116" i="1" s="1"/>
  <c r="AV116" i="1" s="1"/>
  <c r="BB116" i="1" s="1"/>
  <c r="BH116" i="1" s="1"/>
  <c r="BN116" i="1" s="1"/>
  <c r="BS116" i="1" s="1"/>
  <c r="BX116" i="1" s="1"/>
  <c r="CD116" i="1" s="1"/>
  <c r="CF116" i="1" s="1"/>
  <c r="AZ2607" i="1"/>
  <c r="AI2404" i="1"/>
  <c r="BM2404" i="1"/>
  <c r="BM2321" i="1" s="1"/>
  <c r="F2700" i="1"/>
  <c r="L2701" i="1"/>
  <c r="R2701" i="1" s="1"/>
  <c r="X2701" i="1" s="1"/>
  <c r="AD2701" i="1" s="1"/>
  <c r="AJ2701" i="1" s="1"/>
  <c r="AP2701" i="1" s="1"/>
  <c r="AV2701" i="1" s="1"/>
  <c r="BB2701" i="1" s="1"/>
  <c r="BH2701" i="1" s="1"/>
  <c r="BN2701" i="1" s="1"/>
  <c r="BS2701" i="1" s="1"/>
  <c r="BX2701" i="1" s="1"/>
  <c r="CD2701" i="1" s="1"/>
  <c r="CF2701" i="1" s="1"/>
  <c r="G2618" i="1"/>
  <c r="M2619" i="1"/>
  <c r="S2619" i="1" s="1"/>
  <c r="Y2619" i="1" s="1"/>
  <c r="AE2619" i="1" s="1"/>
  <c r="AK2619" i="1" s="1"/>
  <c r="AQ2619" i="1" s="1"/>
  <c r="AW2619" i="1" s="1"/>
  <c r="BC2619" i="1" s="1"/>
  <c r="BI2619" i="1" s="1"/>
  <c r="BO2619" i="1" s="1"/>
  <c r="BT2619" i="1" s="1"/>
  <c r="BY2619" i="1" s="1"/>
  <c r="CG2619" i="1" s="1"/>
  <c r="CI2619" i="1" s="1"/>
  <c r="M2229" i="1"/>
  <c r="S2229" i="1" s="1"/>
  <c r="Y2229" i="1" s="1"/>
  <c r="AE2229" i="1" s="1"/>
  <c r="AK2229" i="1" s="1"/>
  <c r="AQ2229" i="1" s="1"/>
  <c r="AW2229" i="1" s="1"/>
  <c r="BC2229" i="1" s="1"/>
  <c r="BI2229" i="1" s="1"/>
  <c r="BO2229" i="1" s="1"/>
  <c r="BT2229" i="1" s="1"/>
  <c r="BY2229" i="1" s="1"/>
  <c r="CG2229" i="1" s="1"/>
  <c r="CI2229" i="1" s="1"/>
  <c r="G2228" i="1"/>
  <c r="M2228" i="1" s="1"/>
  <c r="S2228" i="1" s="1"/>
  <c r="Y2228" i="1" s="1"/>
  <c r="AE2228" i="1" s="1"/>
  <c r="AK2228" i="1" s="1"/>
  <c r="AQ2228" i="1" s="1"/>
  <c r="AW2228" i="1" s="1"/>
  <c r="BC2228" i="1" s="1"/>
  <c r="BI2228" i="1" s="1"/>
  <c r="BO2228" i="1" s="1"/>
  <c r="BT2228" i="1" s="1"/>
  <c r="BY2228" i="1" s="1"/>
  <c r="CG2228" i="1" s="1"/>
  <c r="CI2228" i="1" s="1"/>
  <c r="H2280" i="1"/>
  <c r="N2280" i="1" s="1"/>
  <c r="T2280" i="1" s="1"/>
  <c r="Z2280" i="1" s="1"/>
  <c r="AF2280" i="1" s="1"/>
  <c r="AL2280" i="1" s="1"/>
  <c r="AR2280" i="1" s="1"/>
  <c r="AX2280" i="1" s="1"/>
  <c r="BD2280" i="1" s="1"/>
  <c r="BJ2280" i="1" s="1"/>
  <c r="BP2280" i="1" s="1"/>
  <c r="BU2280" i="1" s="1"/>
  <c r="BZ2280" i="1" s="1"/>
  <c r="CJ2280" i="1" s="1"/>
  <c r="N2281" i="1"/>
  <c r="T2281" i="1" s="1"/>
  <c r="Z2281" i="1" s="1"/>
  <c r="AF2281" i="1" s="1"/>
  <c r="AL2281" i="1" s="1"/>
  <c r="AR2281" i="1" s="1"/>
  <c r="AX2281" i="1" s="1"/>
  <c r="BD2281" i="1" s="1"/>
  <c r="BJ2281" i="1" s="1"/>
  <c r="BP2281" i="1" s="1"/>
  <c r="BU2281" i="1" s="1"/>
  <c r="BZ2281" i="1" s="1"/>
  <c r="CJ2281" i="1" s="1"/>
  <c r="F2288" i="1"/>
  <c r="L2288" i="1" s="1"/>
  <c r="R2288" i="1" s="1"/>
  <c r="X2288" i="1" s="1"/>
  <c r="AD2288" i="1" s="1"/>
  <c r="AJ2288" i="1" s="1"/>
  <c r="AP2288" i="1" s="1"/>
  <c r="AV2288" i="1" s="1"/>
  <c r="BB2288" i="1" s="1"/>
  <c r="BH2288" i="1" s="1"/>
  <c r="BN2288" i="1" s="1"/>
  <c r="BS2288" i="1" s="1"/>
  <c r="BX2288" i="1" s="1"/>
  <c r="CD2288" i="1" s="1"/>
  <c r="L2289" i="1"/>
  <c r="R2289" i="1" s="1"/>
  <c r="X2289" i="1" s="1"/>
  <c r="AD2289" i="1" s="1"/>
  <c r="AJ2289" i="1" s="1"/>
  <c r="AP2289" i="1" s="1"/>
  <c r="AV2289" i="1" s="1"/>
  <c r="BB2289" i="1" s="1"/>
  <c r="BH2289" i="1" s="1"/>
  <c r="BN2289" i="1" s="1"/>
  <c r="BS2289" i="1" s="1"/>
  <c r="BX2289" i="1" s="1"/>
  <c r="CD2289" i="1" s="1"/>
  <c r="L2337" i="1"/>
  <c r="R2337" i="1" s="1"/>
  <c r="X2337" i="1" s="1"/>
  <c r="AD2337" i="1" s="1"/>
  <c r="AJ2337" i="1" s="1"/>
  <c r="AP2337" i="1" s="1"/>
  <c r="AV2337" i="1" s="1"/>
  <c r="BB2337" i="1" s="1"/>
  <c r="BH2337" i="1" s="1"/>
  <c r="BN2337" i="1" s="1"/>
  <c r="BS2337" i="1" s="1"/>
  <c r="BX2337" i="1" s="1"/>
  <c r="CD2337" i="1" s="1"/>
  <c r="CF2337" i="1" s="1"/>
  <c r="F2336" i="1"/>
  <c r="L2336" i="1" s="1"/>
  <c r="R2336" i="1" s="1"/>
  <c r="X2336" i="1" s="1"/>
  <c r="AD2336" i="1" s="1"/>
  <c r="AJ2336" i="1" s="1"/>
  <c r="AP2336" i="1" s="1"/>
  <c r="AV2336" i="1" s="1"/>
  <c r="BB2336" i="1" s="1"/>
  <c r="BH2336" i="1" s="1"/>
  <c r="BN2336" i="1" s="1"/>
  <c r="BS2336" i="1" s="1"/>
  <c r="BX2336" i="1" s="1"/>
  <c r="CD2336" i="1" s="1"/>
  <c r="CF2336" i="1" s="1"/>
  <c r="F2272" i="1"/>
  <c r="L2272" i="1" s="1"/>
  <c r="R2272" i="1" s="1"/>
  <c r="X2272" i="1" s="1"/>
  <c r="AD2272" i="1" s="1"/>
  <c r="AJ2272" i="1" s="1"/>
  <c r="AP2272" i="1" s="1"/>
  <c r="AV2272" i="1" s="1"/>
  <c r="BB2272" i="1" s="1"/>
  <c r="BH2272" i="1" s="1"/>
  <c r="BN2272" i="1" s="1"/>
  <c r="BS2272" i="1" s="1"/>
  <c r="BX2272" i="1" s="1"/>
  <c r="CD2272" i="1" s="1"/>
  <c r="L2273" i="1"/>
  <c r="R2273" i="1" s="1"/>
  <c r="X2273" i="1" s="1"/>
  <c r="AD2273" i="1" s="1"/>
  <c r="AJ2273" i="1" s="1"/>
  <c r="AP2273" i="1" s="1"/>
  <c r="AV2273" i="1" s="1"/>
  <c r="BB2273" i="1" s="1"/>
  <c r="BH2273" i="1" s="1"/>
  <c r="BN2273" i="1" s="1"/>
  <c r="BS2273" i="1" s="1"/>
  <c r="BX2273" i="1" s="1"/>
  <c r="CD2273" i="1" s="1"/>
  <c r="N2269" i="1"/>
  <c r="T2269" i="1" s="1"/>
  <c r="Z2269" i="1" s="1"/>
  <c r="AF2269" i="1" s="1"/>
  <c r="AL2269" i="1" s="1"/>
  <c r="AR2269" i="1" s="1"/>
  <c r="AX2269" i="1" s="1"/>
  <c r="BD2269" i="1" s="1"/>
  <c r="BJ2269" i="1" s="1"/>
  <c r="BP2269" i="1" s="1"/>
  <c r="BU2269" i="1" s="1"/>
  <c r="BZ2269" i="1" s="1"/>
  <c r="CJ2269" i="1" s="1"/>
  <c r="CL2269" i="1" s="1"/>
  <c r="K2268" i="1"/>
  <c r="U2181" i="1"/>
  <c r="L2249" i="1"/>
  <c r="R2249" i="1" s="1"/>
  <c r="X2249" i="1" s="1"/>
  <c r="AD2249" i="1" s="1"/>
  <c r="AJ2249" i="1" s="1"/>
  <c r="AP2249" i="1" s="1"/>
  <c r="AV2249" i="1" s="1"/>
  <c r="BB2249" i="1" s="1"/>
  <c r="BH2249" i="1" s="1"/>
  <c r="BN2249" i="1" s="1"/>
  <c r="BS2249" i="1" s="1"/>
  <c r="BX2249" i="1" s="1"/>
  <c r="CD2249" i="1" s="1"/>
  <c r="CF2249" i="1" s="1"/>
  <c r="I2248" i="1"/>
  <c r="L2248" i="1" s="1"/>
  <c r="R2248" i="1" s="1"/>
  <c r="X2248" i="1" s="1"/>
  <c r="AD2248" i="1" s="1"/>
  <c r="AJ2248" i="1" s="1"/>
  <c r="AP2248" i="1" s="1"/>
  <c r="AV2248" i="1" s="1"/>
  <c r="BB2248" i="1" s="1"/>
  <c r="BH2248" i="1" s="1"/>
  <c r="BN2248" i="1" s="1"/>
  <c r="BS2248" i="1" s="1"/>
  <c r="BX2248" i="1" s="1"/>
  <c r="CD2248" i="1" s="1"/>
  <c r="CF2248" i="1" s="1"/>
  <c r="L1951" i="1"/>
  <c r="R1951" i="1" s="1"/>
  <c r="X1951" i="1" s="1"/>
  <c r="AD1951" i="1" s="1"/>
  <c r="AJ1951" i="1" s="1"/>
  <c r="AP1951" i="1" s="1"/>
  <c r="AV1951" i="1" s="1"/>
  <c r="BB1951" i="1" s="1"/>
  <c r="BH1951" i="1" s="1"/>
  <c r="BN1951" i="1" s="1"/>
  <c r="BS1951" i="1" s="1"/>
  <c r="BX1951" i="1" s="1"/>
  <c r="CD1951" i="1" s="1"/>
  <c r="CF1951" i="1" s="1"/>
  <c r="F1950" i="1"/>
  <c r="L2052" i="1"/>
  <c r="R2052" i="1" s="1"/>
  <c r="X2052" i="1" s="1"/>
  <c r="AD2052" i="1" s="1"/>
  <c r="AJ2052" i="1" s="1"/>
  <c r="AP2052" i="1" s="1"/>
  <c r="AV2052" i="1" s="1"/>
  <c r="BB2052" i="1" s="1"/>
  <c r="BH2052" i="1" s="1"/>
  <c r="BN2052" i="1" s="1"/>
  <c r="BS2052" i="1" s="1"/>
  <c r="BX2052" i="1" s="1"/>
  <c r="CD2052" i="1" s="1"/>
  <c r="CF2052" i="1" s="1"/>
  <c r="F2051" i="1"/>
  <c r="L2051" i="1" s="1"/>
  <c r="R2051" i="1" s="1"/>
  <c r="X2051" i="1" s="1"/>
  <c r="AD2051" i="1" s="1"/>
  <c r="AJ2051" i="1" s="1"/>
  <c r="AP2051" i="1" s="1"/>
  <c r="AV2051" i="1" s="1"/>
  <c r="BB2051" i="1" s="1"/>
  <c r="BH2051" i="1" s="1"/>
  <c r="BN2051" i="1" s="1"/>
  <c r="BS2051" i="1" s="1"/>
  <c r="BX2051" i="1" s="1"/>
  <c r="CD2051" i="1" s="1"/>
  <c r="CF2051" i="1" s="1"/>
  <c r="L1781" i="1"/>
  <c r="R1781" i="1" s="1"/>
  <c r="X1781" i="1" s="1"/>
  <c r="AD1781" i="1" s="1"/>
  <c r="AJ1781" i="1" s="1"/>
  <c r="AP1781" i="1" s="1"/>
  <c r="AV1781" i="1" s="1"/>
  <c r="BB1781" i="1" s="1"/>
  <c r="BH1781" i="1" s="1"/>
  <c r="BN1781" i="1" s="1"/>
  <c r="BS1781" i="1" s="1"/>
  <c r="BX1781" i="1" s="1"/>
  <c r="CD1781" i="1" s="1"/>
  <c r="CF1781" i="1" s="1"/>
  <c r="F1777" i="1"/>
  <c r="L1777" i="1" s="1"/>
  <c r="R1777" i="1" s="1"/>
  <c r="X1777" i="1" s="1"/>
  <c r="AD1777" i="1" s="1"/>
  <c r="AJ1777" i="1" s="1"/>
  <c r="AP1777" i="1" s="1"/>
  <c r="AV1777" i="1" s="1"/>
  <c r="BB1777" i="1" s="1"/>
  <c r="BH1777" i="1" s="1"/>
  <c r="BN1777" i="1" s="1"/>
  <c r="L2176" i="1"/>
  <c r="R2176" i="1" s="1"/>
  <c r="X2176" i="1" s="1"/>
  <c r="AD2176" i="1" s="1"/>
  <c r="AJ2176" i="1" s="1"/>
  <c r="AP2176" i="1" s="1"/>
  <c r="AV2176" i="1" s="1"/>
  <c r="BB2176" i="1" s="1"/>
  <c r="BH2176" i="1" s="1"/>
  <c r="BN2176" i="1" s="1"/>
  <c r="BS2176" i="1" s="1"/>
  <c r="BX2176" i="1" s="1"/>
  <c r="CD2176" i="1" s="1"/>
  <c r="CF2176" i="1" s="1"/>
  <c r="F2175" i="1"/>
  <c r="L2175" i="1" s="1"/>
  <c r="R2175" i="1" s="1"/>
  <c r="X2175" i="1" s="1"/>
  <c r="AD2175" i="1" s="1"/>
  <c r="AJ2175" i="1" s="1"/>
  <c r="AP2175" i="1" s="1"/>
  <c r="AV2175" i="1" s="1"/>
  <c r="BB2175" i="1" s="1"/>
  <c r="BH2175" i="1" s="1"/>
  <c r="BN2175" i="1" s="1"/>
  <c r="M2114" i="1"/>
  <c r="S2114" i="1" s="1"/>
  <c r="Y2114" i="1" s="1"/>
  <c r="AE2114" i="1" s="1"/>
  <c r="AK2114" i="1" s="1"/>
  <c r="AQ2114" i="1" s="1"/>
  <c r="AW2114" i="1" s="1"/>
  <c r="BC2114" i="1" s="1"/>
  <c r="BI2114" i="1" s="1"/>
  <c r="BO2114" i="1" s="1"/>
  <c r="BT2114" i="1" s="1"/>
  <c r="BY2114" i="1" s="1"/>
  <c r="CG2114" i="1" s="1"/>
  <c r="CI2114" i="1" s="1"/>
  <c r="G2113" i="1"/>
  <c r="M2113" i="1" s="1"/>
  <c r="S2113" i="1" s="1"/>
  <c r="Y2113" i="1" s="1"/>
  <c r="AE2113" i="1" s="1"/>
  <c r="AK2113" i="1" s="1"/>
  <c r="AQ2113" i="1" s="1"/>
  <c r="AW2113" i="1" s="1"/>
  <c r="BC2113" i="1" s="1"/>
  <c r="BI2113" i="1" s="1"/>
  <c r="BO2113" i="1" s="1"/>
  <c r="BT2113" i="1" s="1"/>
  <c r="BY2113" i="1" s="1"/>
  <c r="CG2113" i="1" s="1"/>
  <c r="CI2113" i="1" s="1"/>
  <c r="L2014" i="1"/>
  <c r="R2014" i="1" s="1"/>
  <c r="X2014" i="1" s="1"/>
  <c r="AD2014" i="1" s="1"/>
  <c r="AJ2014" i="1" s="1"/>
  <c r="AP2014" i="1" s="1"/>
  <c r="AV2014" i="1" s="1"/>
  <c r="BB2014" i="1" s="1"/>
  <c r="BH2014" i="1" s="1"/>
  <c r="BN2014" i="1" s="1"/>
  <c r="BS2014" i="1" s="1"/>
  <c r="BX2014" i="1" s="1"/>
  <c r="CD2014" i="1" s="1"/>
  <c r="CF2014" i="1" s="1"/>
  <c r="F2013" i="1"/>
  <c r="AS1790" i="1"/>
  <c r="L1749" i="1"/>
  <c r="R1749" i="1" s="1"/>
  <c r="X1749" i="1" s="1"/>
  <c r="AD1749" i="1" s="1"/>
  <c r="AJ1749" i="1" s="1"/>
  <c r="AP1749" i="1" s="1"/>
  <c r="AV1749" i="1" s="1"/>
  <c r="BB1749" i="1" s="1"/>
  <c r="BH1749" i="1" s="1"/>
  <c r="BN1749" i="1" s="1"/>
  <c r="BS1749" i="1" s="1"/>
  <c r="BX1749" i="1" s="1"/>
  <c r="CD1749" i="1" s="1"/>
  <c r="CF1749" i="1" s="1"/>
  <c r="F1748" i="1"/>
  <c r="L1748" i="1" s="1"/>
  <c r="R1748" i="1" s="1"/>
  <c r="X1748" i="1" s="1"/>
  <c r="AD1748" i="1" s="1"/>
  <c r="AJ1748" i="1" s="1"/>
  <c r="AP1748" i="1" s="1"/>
  <c r="AV1748" i="1" s="1"/>
  <c r="BB1748" i="1" s="1"/>
  <c r="BH1748" i="1" s="1"/>
  <c r="BN1748" i="1" s="1"/>
  <c r="BS1748" i="1" s="1"/>
  <c r="BX1748" i="1" s="1"/>
  <c r="CD1748" i="1" s="1"/>
  <c r="CF1748" i="1" s="1"/>
  <c r="M1744" i="1"/>
  <c r="S1744" i="1" s="1"/>
  <c r="Y1744" i="1" s="1"/>
  <c r="AE1744" i="1" s="1"/>
  <c r="AK1744" i="1" s="1"/>
  <c r="AQ1744" i="1" s="1"/>
  <c r="AW1744" i="1" s="1"/>
  <c r="BC1744" i="1" s="1"/>
  <c r="BI1744" i="1" s="1"/>
  <c r="BO1744" i="1" s="1"/>
  <c r="BT1744" i="1" s="1"/>
  <c r="BY1744" i="1" s="1"/>
  <c r="CG1744" i="1" s="1"/>
  <c r="CI1744" i="1" s="1"/>
  <c r="G1743" i="1"/>
  <c r="F1978" i="1"/>
  <c r="L1979" i="1"/>
  <c r="R1979" i="1" s="1"/>
  <c r="X1979" i="1" s="1"/>
  <c r="AD1979" i="1" s="1"/>
  <c r="AJ1979" i="1" s="1"/>
  <c r="AP1979" i="1" s="1"/>
  <c r="AV1979" i="1" s="1"/>
  <c r="BB1979" i="1" s="1"/>
  <c r="BH1979" i="1" s="1"/>
  <c r="BN1979" i="1" s="1"/>
  <c r="BS1979" i="1" s="1"/>
  <c r="BX1979" i="1" s="1"/>
  <c r="CD1979" i="1" s="1"/>
  <c r="CF1979" i="1" s="1"/>
  <c r="L1890" i="1"/>
  <c r="R1890" i="1" s="1"/>
  <c r="X1890" i="1" s="1"/>
  <c r="AD1890" i="1" s="1"/>
  <c r="AJ1890" i="1" s="1"/>
  <c r="AP1890" i="1" s="1"/>
  <c r="AV1890" i="1" s="1"/>
  <c r="BB1890" i="1" s="1"/>
  <c r="BH1890" i="1" s="1"/>
  <c r="BN1890" i="1" s="1"/>
  <c r="BS1890" i="1" s="1"/>
  <c r="BX1890" i="1" s="1"/>
  <c r="CD1890" i="1" s="1"/>
  <c r="F1889" i="1"/>
  <c r="L1889" i="1" s="1"/>
  <c r="R1889" i="1" s="1"/>
  <c r="X1889" i="1" s="1"/>
  <c r="AD1889" i="1" s="1"/>
  <c r="AJ1889" i="1" s="1"/>
  <c r="AP1889" i="1" s="1"/>
  <c r="AV1889" i="1" s="1"/>
  <c r="BB1889" i="1" s="1"/>
  <c r="BH1889" i="1" s="1"/>
  <c r="BN1889" i="1" s="1"/>
  <c r="BS1889" i="1" s="1"/>
  <c r="BX1889" i="1" s="1"/>
  <c r="CD1889" i="1" s="1"/>
  <c r="N1551" i="1"/>
  <c r="T1551" i="1" s="1"/>
  <c r="Z1551" i="1" s="1"/>
  <c r="AF1551" i="1" s="1"/>
  <c r="AL1551" i="1" s="1"/>
  <c r="AR1551" i="1" s="1"/>
  <c r="AX1551" i="1" s="1"/>
  <c r="BD1551" i="1" s="1"/>
  <c r="BJ1551" i="1" s="1"/>
  <c r="BP1551" i="1" s="1"/>
  <c r="BU1551" i="1" s="1"/>
  <c r="BZ1551" i="1" s="1"/>
  <c r="CJ1551" i="1" s="1"/>
  <c r="CL1551" i="1" s="1"/>
  <c r="K1550" i="1"/>
  <c r="N1792" i="1"/>
  <c r="T1792" i="1" s="1"/>
  <c r="Z1792" i="1" s="1"/>
  <c r="AF1792" i="1" s="1"/>
  <c r="AL1792" i="1" s="1"/>
  <c r="AR1792" i="1" s="1"/>
  <c r="AX1792" i="1" s="1"/>
  <c r="BD1792" i="1" s="1"/>
  <c r="BJ1792" i="1" s="1"/>
  <c r="BP1792" i="1" s="1"/>
  <c r="BU1792" i="1" s="1"/>
  <c r="BZ1792" i="1" s="1"/>
  <c r="CJ1792" i="1" s="1"/>
  <c r="CL1792" i="1" s="1"/>
  <c r="N1683" i="1"/>
  <c r="T1683" i="1" s="1"/>
  <c r="Z1683" i="1" s="1"/>
  <c r="AF1683" i="1" s="1"/>
  <c r="AL1683" i="1" s="1"/>
  <c r="AR1683" i="1" s="1"/>
  <c r="AX1683" i="1" s="1"/>
  <c r="BD1683" i="1" s="1"/>
  <c r="BJ1683" i="1" s="1"/>
  <c r="BP1683" i="1" s="1"/>
  <c r="BU1683" i="1" s="1"/>
  <c r="BZ1683" i="1" s="1"/>
  <c r="CJ1683" i="1" s="1"/>
  <c r="CL1683" i="1" s="1"/>
  <c r="H1682" i="1"/>
  <c r="AI1502" i="1"/>
  <c r="AI1501" i="1" s="1"/>
  <c r="L1623" i="1"/>
  <c r="R1623" i="1" s="1"/>
  <c r="X1623" i="1" s="1"/>
  <c r="AD1623" i="1" s="1"/>
  <c r="AJ1623" i="1" s="1"/>
  <c r="AP1623" i="1" s="1"/>
  <c r="AV1623" i="1" s="1"/>
  <c r="BB1623" i="1" s="1"/>
  <c r="BH1623" i="1" s="1"/>
  <c r="BN1623" i="1" s="1"/>
  <c r="BS1623" i="1" s="1"/>
  <c r="BX1623" i="1" s="1"/>
  <c r="CD1623" i="1" s="1"/>
  <c r="CF1623" i="1" s="1"/>
  <c r="I1622" i="1"/>
  <c r="N1609" i="1"/>
  <c r="T1609" i="1" s="1"/>
  <c r="Z1609" i="1" s="1"/>
  <c r="AF1609" i="1" s="1"/>
  <c r="AL1609" i="1" s="1"/>
  <c r="AR1609" i="1" s="1"/>
  <c r="AX1609" i="1" s="1"/>
  <c r="BD1609" i="1" s="1"/>
  <c r="BJ1609" i="1" s="1"/>
  <c r="BP1609" i="1" s="1"/>
  <c r="BU1609" i="1" s="1"/>
  <c r="BZ1609" i="1" s="1"/>
  <c r="CJ1609" i="1" s="1"/>
  <c r="CL1609" i="1" s="1"/>
  <c r="H1608" i="1"/>
  <c r="M1609" i="1"/>
  <c r="S1609" i="1" s="1"/>
  <c r="Y1609" i="1" s="1"/>
  <c r="AE1609" i="1" s="1"/>
  <c r="AK1609" i="1" s="1"/>
  <c r="AQ1609" i="1" s="1"/>
  <c r="AW1609" i="1" s="1"/>
  <c r="BC1609" i="1" s="1"/>
  <c r="BI1609" i="1" s="1"/>
  <c r="BO1609" i="1" s="1"/>
  <c r="BT1609" i="1" s="1"/>
  <c r="BY1609" i="1" s="1"/>
  <c r="CG1609" i="1" s="1"/>
  <c r="CI1609" i="1" s="1"/>
  <c r="G1608" i="1"/>
  <c r="M1603" i="1"/>
  <c r="S1603" i="1" s="1"/>
  <c r="Y1603" i="1" s="1"/>
  <c r="AE1603" i="1" s="1"/>
  <c r="AK1603" i="1" s="1"/>
  <c r="AQ1603" i="1" s="1"/>
  <c r="AW1603" i="1" s="1"/>
  <c r="BC1603" i="1" s="1"/>
  <c r="BI1603" i="1" s="1"/>
  <c r="BO1603" i="1" s="1"/>
  <c r="BT1603" i="1" s="1"/>
  <c r="BY1603" i="1" s="1"/>
  <c r="CG1603" i="1" s="1"/>
  <c r="CI1603" i="1" s="1"/>
  <c r="G1602" i="1"/>
  <c r="N1583" i="1"/>
  <c r="T1583" i="1" s="1"/>
  <c r="Z1583" i="1" s="1"/>
  <c r="AF1583" i="1" s="1"/>
  <c r="AL1583" i="1" s="1"/>
  <c r="AR1583" i="1" s="1"/>
  <c r="AX1583" i="1" s="1"/>
  <c r="BD1583" i="1" s="1"/>
  <c r="BJ1583" i="1" s="1"/>
  <c r="BP1583" i="1" s="1"/>
  <c r="BU1583" i="1" s="1"/>
  <c r="BZ1583" i="1" s="1"/>
  <c r="CJ1583" i="1" s="1"/>
  <c r="CL1583" i="1" s="1"/>
  <c r="H1578" i="1"/>
  <c r="L1560" i="1"/>
  <c r="R1560" i="1" s="1"/>
  <c r="X1560" i="1" s="1"/>
  <c r="AD1560" i="1" s="1"/>
  <c r="AJ1560" i="1" s="1"/>
  <c r="AP1560" i="1" s="1"/>
  <c r="AV1560" i="1" s="1"/>
  <c r="BB1560" i="1" s="1"/>
  <c r="BH1560" i="1" s="1"/>
  <c r="BN1560" i="1" s="1"/>
  <c r="BS1560" i="1" s="1"/>
  <c r="BX1560" i="1" s="1"/>
  <c r="CD1560" i="1" s="1"/>
  <c r="F1559" i="1"/>
  <c r="N1555" i="1"/>
  <c r="T1555" i="1" s="1"/>
  <c r="Z1555" i="1" s="1"/>
  <c r="AF1555" i="1" s="1"/>
  <c r="AL1555" i="1" s="1"/>
  <c r="AR1555" i="1" s="1"/>
  <c r="AX1555" i="1" s="1"/>
  <c r="BD1555" i="1" s="1"/>
  <c r="BJ1555" i="1" s="1"/>
  <c r="BP1555" i="1" s="1"/>
  <c r="BU1555" i="1" s="1"/>
  <c r="BZ1555" i="1" s="1"/>
  <c r="CJ1555" i="1" s="1"/>
  <c r="CL1555" i="1" s="1"/>
  <c r="H1554" i="1"/>
  <c r="L1542" i="1"/>
  <c r="R1542" i="1" s="1"/>
  <c r="X1542" i="1" s="1"/>
  <c r="AD1542" i="1" s="1"/>
  <c r="AJ1542" i="1" s="1"/>
  <c r="AP1542" i="1" s="1"/>
  <c r="AV1542" i="1" s="1"/>
  <c r="BB1542" i="1" s="1"/>
  <c r="BH1542" i="1" s="1"/>
  <c r="BN1542" i="1" s="1"/>
  <c r="BS1542" i="1" s="1"/>
  <c r="BX1542" i="1" s="1"/>
  <c r="CD1542" i="1" s="1"/>
  <c r="CF1542" i="1" s="1"/>
  <c r="F1541" i="1"/>
  <c r="M1541" i="1"/>
  <c r="S1541" i="1" s="1"/>
  <c r="Y1541" i="1" s="1"/>
  <c r="AE1541" i="1" s="1"/>
  <c r="AK1541" i="1" s="1"/>
  <c r="AQ1541" i="1" s="1"/>
  <c r="AW1541" i="1" s="1"/>
  <c r="BC1541" i="1" s="1"/>
  <c r="BI1541" i="1" s="1"/>
  <c r="BO1541" i="1" s="1"/>
  <c r="BT1541" i="1" s="1"/>
  <c r="BY1541" i="1" s="1"/>
  <c r="CG1541" i="1" s="1"/>
  <c r="CI1541" i="1" s="1"/>
  <c r="G1540" i="1"/>
  <c r="M1540" i="1" s="1"/>
  <c r="S1540" i="1" s="1"/>
  <c r="Y1540" i="1" s="1"/>
  <c r="AE1540" i="1" s="1"/>
  <c r="AK1540" i="1" s="1"/>
  <c r="AQ1540" i="1" s="1"/>
  <c r="AW1540" i="1" s="1"/>
  <c r="BC1540" i="1" s="1"/>
  <c r="BI1540" i="1" s="1"/>
  <c r="BO1540" i="1" s="1"/>
  <c r="BT1540" i="1" s="1"/>
  <c r="BY1540" i="1" s="1"/>
  <c r="CG1540" i="1" s="1"/>
  <c r="CI1540" i="1" s="1"/>
  <c r="N1396" i="1"/>
  <c r="T1396" i="1" s="1"/>
  <c r="Z1396" i="1" s="1"/>
  <c r="AF1396" i="1" s="1"/>
  <c r="AL1396" i="1" s="1"/>
  <c r="AR1396" i="1" s="1"/>
  <c r="AX1396" i="1" s="1"/>
  <c r="BD1396" i="1" s="1"/>
  <c r="BJ1396" i="1" s="1"/>
  <c r="BP1396" i="1" s="1"/>
  <c r="BU1396" i="1" s="1"/>
  <c r="BZ1396" i="1" s="1"/>
  <c r="CJ1396" i="1" s="1"/>
  <c r="CL1396" i="1" s="1"/>
  <c r="H1395" i="1"/>
  <c r="L1378" i="1"/>
  <c r="R1378" i="1" s="1"/>
  <c r="X1378" i="1" s="1"/>
  <c r="AD1378" i="1" s="1"/>
  <c r="AJ1378" i="1" s="1"/>
  <c r="AP1378" i="1" s="1"/>
  <c r="AV1378" i="1" s="1"/>
  <c r="BB1378" i="1" s="1"/>
  <c r="BH1378" i="1" s="1"/>
  <c r="BN1378" i="1" s="1"/>
  <c r="BS1378" i="1" s="1"/>
  <c r="BX1378" i="1" s="1"/>
  <c r="CD1378" i="1" s="1"/>
  <c r="CF1378" i="1" s="1"/>
  <c r="F1377" i="1"/>
  <c r="L1377" i="1" s="1"/>
  <c r="R1377" i="1" s="1"/>
  <c r="X1377" i="1" s="1"/>
  <c r="AD1377" i="1" s="1"/>
  <c r="AJ1377" i="1" s="1"/>
  <c r="AP1377" i="1" s="1"/>
  <c r="AV1377" i="1" s="1"/>
  <c r="BB1377" i="1" s="1"/>
  <c r="BH1377" i="1" s="1"/>
  <c r="BN1377" i="1" s="1"/>
  <c r="BS1377" i="1" s="1"/>
  <c r="BX1377" i="1" s="1"/>
  <c r="CD1377" i="1" s="1"/>
  <c r="CF1377" i="1" s="1"/>
  <c r="M1277" i="1"/>
  <c r="S1277" i="1" s="1"/>
  <c r="Y1277" i="1" s="1"/>
  <c r="AE1277" i="1" s="1"/>
  <c r="AK1277" i="1" s="1"/>
  <c r="AQ1277" i="1" s="1"/>
  <c r="AW1277" i="1" s="1"/>
  <c r="BC1277" i="1" s="1"/>
  <c r="BI1277" i="1" s="1"/>
  <c r="BO1277" i="1" s="1"/>
  <c r="BT1277" i="1" s="1"/>
  <c r="BY1277" i="1" s="1"/>
  <c r="CG1277" i="1" s="1"/>
  <c r="CI1277" i="1" s="1"/>
  <c r="G1276" i="1"/>
  <c r="BA1422" i="1"/>
  <c r="L1405" i="1"/>
  <c r="R1405" i="1" s="1"/>
  <c r="X1405" i="1" s="1"/>
  <c r="AD1405" i="1" s="1"/>
  <c r="AJ1405" i="1" s="1"/>
  <c r="AP1405" i="1" s="1"/>
  <c r="AV1405" i="1" s="1"/>
  <c r="BB1405" i="1" s="1"/>
  <c r="BH1405" i="1" s="1"/>
  <c r="BN1405" i="1" s="1"/>
  <c r="BS1405" i="1" s="1"/>
  <c r="BX1405" i="1" s="1"/>
  <c r="CD1405" i="1" s="1"/>
  <c r="CF1405" i="1" s="1"/>
  <c r="F1404" i="1"/>
  <c r="L1404" i="1" s="1"/>
  <c r="R1404" i="1" s="1"/>
  <c r="X1404" i="1" s="1"/>
  <c r="AD1404" i="1" s="1"/>
  <c r="AJ1404" i="1" s="1"/>
  <c r="AP1404" i="1" s="1"/>
  <c r="AV1404" i="1" s="1"/>
  <c r="BB1404" i="1" s="1"/>
  <c r="BH1404" i="1" s="1"/>
  <c r="BN1404" i="1" s="1"/>
  <c r="BS1404" i="1" s="1"/>
  <c r="BX1404" i="1" s="1"/>
  <c r="CD1404" i="1" s="1"/>
  <c r="CF1404" i="1" s="1"/>
  <c r="L1355" i="1"/>
  <c r="R1355" i="1" s="1"/>
  <c r="X1355" i="1" s="1"/>
  <c r="AD1355" i="1" s="1"/>
  <c r="AJ1355" i="1" s="1"/>
  <c r="AP1355" i="1" s="1"/>
  <c r="AV1355" i="1" s="1"/>
  <c r="BB1355" i="1" s="1"/>
  <c r="BH1355" i="1" s="1"/>
  <c r="BN1355" i="1" s="1"/>
  <c r="BS1355" i="1" s="1"/>
  <c r="BX1355" i="1" s="1"/>
  <c r="CD1355" i="1" s="1"/>
  <c r="CF1355" i="1" s="1"/>
  <c r="F1354" i="1"/>
  <c r="L1171" i="1"/>
  <c r="R1171" i="1" s="1"/>
  <c r="X1171" i="1" s="1"/>
  <c r="AD1171" i="1" s="1"/>
  <c r="AJ1171" i="1" s="1"/>
  <c r="AP1171" i="1" s="1"/>
  <c r="AV1171" i="1" s="1"/>
  <c r="BB1171" i="1" s="1"/>
  <c r="BH1171" i="1" s="1"/>
  <c r="BN1171" i="1" s="1"/>
  <c r="BS1171" i="1" s="1"/>
  <c r="BX1171" i="1" s="1"/>
  <c r="CD1171" i="1" s="1"/>
  <c r="CF1171" i="1" s="1"/>
  <c r="M1003" i="1"/>
  <c r="S1003" i="1" s="1"/>
  <c r="Y1003" i="1" s="1"/>
  <c r="AE1003" i="1" s="1"/>
  <c r="AK1003" i="1" s="1"/>
  <c r="AQ1003" i="1" s="1"/>
  <c r="AW1003" i="1" s="1"/>
  <c r="BC1003" i="1" s="1"/>
  <c r="BI1003" i="1" s="1"/>
  <c r="BO1003" i="1" s="1"/>
  <c r="G1002" i="1"/>
  <c r="M1002" i="1" s="1"/>
  <c r="S1002" i="1" s="1"/>
  <c r="Y1002" i="1" s="1"/>
  <c r="AE1002" i="1" s="1"/>
  <c r="AK1002" i="1" s="1"/>
  <c r="AQ1002" i="1" s="1"/>
  <c r="AW1002" i="1" s="1"/>
  <c r="BC1002" i="1" s="1"/>
  <c r="BI1002" i="1" s="1"/>
  <c r="BO1002" i="1" s="1"/>
  <c r="N1413" i="1"/>
  <c r="T1413" i="1" s="1"/>
  <c r="Z1413" i="1" s="1"/>
  <c r="AF1413" i="1" s="1"/>
  <c r="AL1413" i="1" s="1"/>
  <c r="AR1413" i="1" s="1"/>
  <c r="AX1413" i="1" s="1"/>
  <c r="BD1413" i="1" s="1"/>
  <c r="BJ1413" i="1" s="1"/>
  <c r="BP1413" i="1" s="1"/>
  <c r="BU1413" i="1" s="1"/>
  <c r="BZ1413" i="1" s="1"/>
  <c r="CJ1413" i="1" s="1"/>
  <c r="CL1413" i="1" s="1"/>
  <c r="H1412" i="1"/>
  <c r="N1412" i="1" s="1"/>
  <c r="T1412" i="1" s="1"/>
  <c r="Z1412" i="1" s="1"/>
  <c r="AF1412" i="1" s="1"/>
  <c r="AL1412" i="1" s="1"/>
  <c r="AR1412" i="1" s="1"/>
  <c r="AX1412" i="1" s="1"/>
  <c r="BD1412" i="1" s="1"/>
  <c r="BJ1412" i="1" s="1"/>
  <c r="BP1412" i="1" s="1"/>
  <c r="BU1412" i="1" s="1"/>
  <c r="BZ1412" i="1" s="1"/>
  <c r="CJ1412" i="1" s="1"/>
  <c r="CL1412" i="1" s="1"/>
  <c r="N383" i="1"/>
  <c r="T383" i="1" s="1"/>
  <c r="Z383" i="1" s="1"/>
  <c r="AF383" i="1" s="1"/>
  <c r="AL383" i="1" s="1"/>
  <c r="AR383" i="1" s="1"/>
  <c r="AX383" i="1" s="1"/>
  <c r="BD383" i="1" s="1"/>
  <c r="BJ383" i="1" s="1"/>
  <c r="BP383" i="1" s="1"/>
  <c r="BU383" i="1" s="1"/>
  <c r="BZ383" i="1" s="1"/>
  <c r="CJ383" i="1" s="1"/>
  <c r="CL383" i="1" s="1"/>
  <c r="H382" i="1"/>
  <c r="M1447" i="1"/>
  <c r="S1447" i="1" s="1"/>
  <c r="Y1447" i="1" s="1"/>
  <c r="AE1447" i="1" s="1"/>
  <c r="AK1447" i="1" s="1"/>
  <c r="AQ1447" i="1" s="1"/>
  <c r="AW1447" i="1" s="1"/>
  <c r="BC1447" i="1" s="1"/>
  <c r="BI1447" i="1" s="1"/>
  <c r="BO1447" i="1" s="1"/>
  <c r="BT1447" i="1" s="1"/>
  <c r="BY1447" i="1" s="1"/>
  <c r="CG1447" i="1" s="1"/>
  <c r="CI1447" i="1" s="1"/>
  <c r="G1446" i="1"/>
  <c r="M1446" i="1" s="1"/>
  <c r="S1446" i="1" s="1"/>
  <c r="Y1446" i="1" s="1"/>
  <c r="AE1446" i="1" s="1"/>
  <c r="AK1446" i="1" s="1"/>
  <c r="AQ1446" i="1" s="1"/>
  <c r="AW1446" i="1" s="1"/>
  <c r="BC1446" i="1" s="1"/>
  <c r="BI1446" i="1" s="1"/>
  <c r="BO1446" i="1" s="1"/>
  <c r="BT1446" i="1" s="1"/>
  <c r="BY1446" i="1" s="1"/>
  <c r="CG1446" i="1" s="1"/>
  <c r="CI1446" i="1" s="1"/>
  <c r="M1171" i="1"/>
  <c r="S1171" i="1" s="1"/>
  <c r="Y1171" i="1" s="1"/>
  <c r="AE1171" i="1" s="1"/>
  <c r="AK1171" i="1" s="1"/>
  <c r="AQ1171" i="1" s="1"/>
  <c r="AW1171" i="1" s="1"/>
  <c r="BC1171" i="1" s="1"/>
  <c r="BI1171" i="1" s="1"/>
  <c r="BO1171" i="1" s="1"/>
  <c r="BT1171" i="1" s="1"/>
  <c r="BY1171" i="1" s="1"/>
  <c r="CG1171" i="1" s="1"/>
  <c r="CI1171" i="1" s="1"/>
  <c r="G1170" i="1"/>
  <c r="N459" i="1"/>
  <c r="T459" i="1" s="1"/>
  <c r="Z459" i="1" s="1"/>
  <c r="AF459" i="1" s="1"/>
  <c r="AL459" i="1" s="1"/>
  <c r="AR459" i="1" s="1"/>
  <c r="AX459" i="1" s="1"/>
  <c r="BD459" i="1" s="1"/>
  <c r="BJ459" i="1" s="1"/>
  <c r="BP459" i="1" s="1"/>
  <c r="BU459" i="1" s="1"/>
  <c r="BZ459" i="1" s="1"/>
  <c r="CJ459" i="1" s="1"/>
  <c r="H458" i="1"/>
  <c r="M1247" i="1"/>
  <c r="S1247" i="1" s="1"/>
  <c r="Y1247" i="1" s="1"/>
  <c r="AE1247" i="1" s="1"/>
  <c r="AK1247" i="1" s="1"/>
  <c r="AQ1247" i="1" s="1"/>
  <c r="AW1247" i="1" s="1"/>
  <c r="BC1247" i="1" s="1"/>
  <c r="BI1247" i="1" s="1"/>
  <c r="BO1247" i="1" s="1"/>
  <c r="BT1247" i="1" s="1"/>
  <c r="BY1247" i="1" s="1"/>
  <c r="CG1247" i="1" s="1"/>
  <c r="CI1247" i="1" s="1"/>
  <c r="J1246" i="1"/>
  <c r="L1149" i="1"/>
  <c r="R1149" i="1" s="1"/>
  <c r="X1149" i="1" s="1"/>
  <c r="AD1149" i="1" s="1"/>
  <c r="AJ1149" i="1" s="1"/>
  <c r="AP1149" i="1" s="1"/>
  <c r="AV1149" i="1" s="1"/>
  <c r="BB1149" i="1" s="1"/>
  <c r="BH1149" i="1" s="1"/>
  <c r="BN1149" i="1" s="1"/>
  <c r="BS1149" i="1" s="1"/>
  <c r="BX1149" i="1" s="1"/>
  <c r="CD1149" i="1" s="1"/>
  <c r="CF1149" i="1" s="1"/>
  <c r="F1148" i="1"/>
  <c r="L1148" i="1" s="1"/>
  <c r="R1148" i="1" s="1"/>
  <c r="X1148" i="1" s="1"/>
  <c r="AD1148" i="1" s="1"/>
  <c r="AJ1148" i="1" s="1"/>
  <c r="AP1148" i="1" s="1"/>
  <c r="AV1148" i="1" s="1"/>
  <c r="BB1148" i="1" s="1"/>
  <c r="BH1148" i="1" s="1"/>
  <c r="BN1148" i="1" s="1"/>
  <c r="BS1148" i="1" s="1"/>
  <c r="BX1148" i="1" s="1"/>
  <c r="CD1148" i="1" s="1"/>
  <c r="CF1148" i="1" s="1"/>
  <c r="G1071" i="1"/>
  <c r="M1071" i="1" s="1"/>
  <c r="S1071" i="1" s="1"/>
  <c r="Y1071" i="1" s="1"/>
  <c r="AE1071" i="1" s="1"/>
  <c r="AK1071" i="1" s="1"/>
  <c r="AQ1071" i="1" s="1"/>
  <c r="AW1071" i="1" s="1"/>
  <c r="BC1071" i="1" s="1"/>
  <c r="BI1071" i="1" s="1"/>
  <c r="BO1071" i="1" s="1"/>
  <c r="BT1071" i="1" s="1"/>
  <c r="BY1071" i="1" s="1"/>
  <c r="CG1071" i="1" s="1"/>
  <c r="CI1071" i="1" s="1"/>
  <c r="M1072" i="1"/>
  <c r="S1072" i="1" s="1"/>
  <c r="Y1072" i="1" s="1"/>
  <c r="AE1072" i="1" s="1"/>
  <c r="AK1072" i="1" s="1"/>
  <c r="AQ1072" i="1" s="1"/>
  <c r="AW1072" i="1" s="1"/>
  <c r="BC1072" i="1" s="1"/>
  <c r="BI1072" i="1" s="1"/>
  <c r="BO1072" i="1" s="1"/>
  <c r="BT1072" i="1" s="1"/>
  <c r="BY1072" i="1" s="1"/>
  <c r="CG1072" i="1" s="1"/>
  <c r="CI1072" i="1" s="1"/>
  <c r="L641" i="1"/>
  <c r="R641" i="1" s="1"/>
  <c r="X641" i="1" s="1"/>
  <c r="AD641" i="1" s="1"/>
  <c r="AJ641" i="1" s="1"/>
  <c r="AP641" i="1" s="1"/>
  <c r="AV641" i="1" s="1"/>
  <c r="BB641" i="1" s="1"/>
  <c r="BH641" i="1" s="1"/>
  <c r="BN641" i="1" s="1"/>
  <c r="BS641" i="1" s="1"/>
  <c r="BX641" i="1" s="1"/>
  <c r="CD641" i="1" s="1"/>
  <c r="CF641" i="1" s="1"/>
  <c r="F636" i="1"/>
  <c r="L636" i="1" s="1"/>
  <c r="R636" i="1" s="1"/>
  <c r="X636" i="1" s="1"/>
  <c r="AD636" i="1" s="1"/>
  <c r="AJ636" i="1" s="1"/>
  <c r="AP636" i="1" s="1"/>
  <c r="AV636" i="1" s="1"/>
  <c r="BB636" i="1" s="1"/>
  <c r="BH636" i="1" s="1"/>
  <c r="BN636" i="1" s="1"/>
  <c r="BS636" i="1" s="1"/>
  <c r="BX636" i="1" s="1"/>
  <c r="CD636" i="1" s="1"/>
  <c r="CF636" i="1" s="1"/>
  <c r="N413" i="1"/>
  <c r="T413" i="1" s="1"/>
  <c r="Z413" i="1" s="1"/>
  <c r="AF413" i="1" s="1"/>
  <c r="AL413" i="1" s="1"/>
  <c r="AR413" i="1" s="1"/>
  <c r="AX413" i="1" s="1"/>
  <c r="BD413" i="1" s="1"/>
  <c r="BJ413" i="1" s="1"/>
  <c r="BP413" i="1" s="1"/>
  <c r="BU413" i="1" s="1"/>
  <c r="BZ413" i="1" s="1"/>
  <c r="CJ413" i="1" s="1"/>
  <c r="CL413" i="1" s="1"/>
  <c r="H412" i="1"/>
  <c r="N412" i="1" s="1"/>
  <c r="T412" i="1" s="1"/>
  <c r="Z412" i="1" s="1"/>
  <c r="AF412" i="1" s="1"/>
  <c r="AL412" i="1" s="1"/>
  <c r="AR412" i="1" s="1"/>
  <c r="AX412" i="1" s="1"/>
  <c r="BD412" i="1" s="1"/>
  <c r="BJ412" i="1" s="1"/>
  <c r="BP412" i="1" s="1"/>
  <c r="BU412" i="1" s="1"/>
  <c r="BZ412" i="1" s="1"/>
  <c r="CJ412" i="1" s="1"/>
  <c r="CL412" i="1" s="1"/>
  <c r="M633" i="1"/>
  <c r="S633" i="1" s="1"/>
  <c r="Y633" i="1" s="1"/>
  <c r="AE633" i="1" s="1"/>
  <c r="AK633" i="1" s="1"/>
  <c r="AQ633" i="1" s="1"/>
  <c r="AW633" i="1" s="1"/>
  <c r="BC633" i="1" s="1"/>
  <c r="BI633" i="1" s="1"/>
  <c r="BO633" i="1" s="1"/>
  <c r="BT633" i="1" s="1"/>
  <c r="BY633" i="1" s="1"/>
  <c r="CG633" i="1" s="1"/>
  <c r="CI633" i="1" s="1"/>
  <c r="G629" i="1"/>
  <c r="L555" i="1"/>
  <c r="R555" i="1" s="1"/>
  <c r="X555" i="1" s="1"/>
  <c r="AD555" i="1" s="1"/>
  <c r="AJ555" i="1" s="1"/>
  <c r="AP555" i="1" s="1"/>
  <c r="AV555" i="1" s="1"/>
  <c r="BB555" i="1" s="1"/>
  <c r="BH555" i="1" s="1"/>
  <c r="BN555" i="1" s="1"/>
  <c r="BS555" i="1" s="1"/>
  <c r="BX555" i="1" s="1"/>
  <c r="CD555" i="1" s="1"/>
  <c r="CF555" i="1" s="1"/>
  <c r="I554" i="1"/>
  <c r="L554" i="1" s="1"/>
  <c r="R554" i="1" s="1"/>
  <c r="X554" i="1" s="1"/>
  <c r="AD554" i="1" s="1"/>
  <c r="AJ554" i="1" s="1"/>
  <c r="AP554" i="1" s="1"/>
  <c r="AV554" i="1" s="1"/>
  <c r="BB554" i="1" s="1"/>
  <c r="BH554" i="1" s="1"/>
  <c r="BN554" i="1" s="1"/>
  <c r="BS554" i="1" s="1"/>
  <c r="BX554" i="1" s="1"/>
  <c r="CD554" i="1" s="1"/>
  <c r="CF554" i="1" s="1"/>
  <c r="M857" i="1"/>
  <c r="S857" i="1" s="1"/>
  <c r="Y857" i="1" s="1"/>
  <c r="AE857" i="1" s="1"/>
  <c r="AK857" i="1" s="1"/>
  <c r="AQ857" i="1" s="1"/>
  <c r="AW857" i="1" s="1"/>
  <c r="BC857" i="1" s="1"/>
  <c r="BI857" i="1" s="1"/>
  <c r="BO857" i="1" s="1"/>
  <c r="BT857" i="1" s="1"/>
  <c r="BY857" i="1" s="1"/>
  <c r="CG857" i="1" s="1"/>
  <c r="CI857" i="1" s="1"/>
  <c r="G856" i="1"/>
  <c r="M856" i="1" s="1"/>
  <c r="S856" i="1" s="1"/>
  <c r="Y856" i="1" s="1"/>
  <c r="AE856" i="1" s="1"/>
  <c r="AK856" i="1" s="1"/>
  <c r="AQ856" i="1" s="1"/>
  <c r="AW856" i="1" s="1"/>
  <c r="BC856" i="1" s="1"/>
  <c r="BI856" i="1" s="1"/>
  <c r="BO856" i="1" s="1"/>
  <c r="BT856" i="1" s="1"/>
  <c r="BY856" i="1" s="1"/>
  <c r="CG856" i="1" s="1"/>
  <c r="CI856" i="1" s="1"/>
  <c r="M610" i="1"/>
  <c r="S610" i="1" s="1"/>
  <c r="Y610" i="1" s="1"/>
  <c r="AE610" i="1" s="1"/>
  <c r="AK610" i="1" s="1"/>
  <c r="AQ610" i="1" s="1"/>
  <c r="AW610" i="1" s="1"/>
  <c r="BC610" i="1" s="1"/>
  <c r="BI610" i="1" s="1"/>
  <c r="BO610" i="1" s="1"/>
  <c r="BT610" i="1" s="1"/>
  <c r="BY610" i="1" s="1"/>
  <c r="CG610" i="1" s="1"/>
  <c r="CI610" i="1" s="1"/>
  <c r="G609" i="1"/>
  <c r="M609" i="1" s="1"/>
  <c r="S609" i="1" s="1"/>
  <c r="Y609" i="1" s="1"/>
  <c r="AE609" i="1" s="1"/>
  <c r="AK609" i="1" s="1"/>
  <c r="AQ609" i="1" s="1"/>
  <c r="AW609" i="1" s="1"/>
  <c r="BC609" i="1" s="1"/>
  <c r="BI609" i="1" s="1"/>
  <c r="BO609" i="1" s="1"/>
  <c r="BT609" i="1" s="1"/>
  <c r="BY609" i="1" s="1"/>
  <c r="CG609" i="1" s="1"/>
  <c r="CI609" i="1" s="1"/>
  <c r="M566" i="1"/>
  <c r="S566" i="1" s="1"/>
  <c r="Y566" i="1" s="1"/>
  <c r="AE566" i="1" s="1"/>
  <c r="AK566" i="1" s="1"/>
  <c r="AQ566" i="1" s="1"/>
  <c r="AW566" i="1" s="1"/>
  <c r="BC566" i="1" s="1"/>
  <c r="BI566" i="1" s="1"/>
  <c r="BO566" i="1" s="1"/>
  <c r="BT566" i="1" s="1"/>
  <c r="BY566" i="1" s="1"/>
  <c r="CG566" i="1" s="1"/>
  <c r="CI566" i="1" s="1"/>
  <c r="G562" i="1"/>
  <c r="M562" i="1" s="1"/>
  <c r="S562" i="1" s="1"/>
  <c r="Y562" i="1" s="1"/>
  <c r="AE562" i="1" s="1"/>
  <c r="AK562" i="1" s="1"/>
  <c r="AQ562" i="1" s="1"/>
  <c r="AW562" i="1" s="1"/>
  <c r="BC562" i="1" s="1"/>
  <c r="BI562" i="1" s="1"/>
  <c r="BO562" i="1" s="1"/>
  <c r="BT562" i="1" s="1"/>
  <c r="BY562" i="1" s="1"/>
  <c r="CG562" i="1" s="1"/>
  <c r="CI562" i="1" s="1"/>
  <c r="N484" i="1"/>
  <c r="T484" i="1" s="1"/>
  <c r="Z484" i="1" s="1"/>
  <c r="AF484" i="1" s="1"/>
  <c r="AL484" i="1" s="1"/>
  <c r="AR484" i="1" s="1"/>
  <c r="AX484" i="1" s="1"/>
  <c r="BD484" i="1" s="1"/>
  <c r="BJ484" i="1" s="1"/>
  <c r="BP484" i="1" s="1"/>
  <c r="BU484" i="1" s="1"/>
  <c r="BZ484" i="1" s="1"/>
  <c r="CJ484" i="1" s="1"/>
  <c r="CL484" i="1" s="1"/>
  <c r="H483" i="1"/>
  <c r="N483" i="1" s="1"/>
  <c r="T483" i="1" s="1"/>
  <c r="Z483" i="1" s="1"/>
  <c r="AF483" i="1" s="1"/>
  <c r="AL483" i="1" s="1"/>
  <c r="AR483" i="1" s="1"/>
  <c r="AX483" i="1" s="1"/>
  <c r="BD483" i="1" s="1"/>
  <c r="BJ483" i="1" s="1"/>
  <c r="BP483" i="1" s="1"/>
  <c r="BU483" i="1" s="1"/>
  <c r="BZ483" i="1" s="1"/>
  <c r="CJ483" i="1" s="1"/>
  <c r="CL483" i="1" s="1"/>
  <c r="S388" i="1"/>
  <c r="Y388" i="1" s="1"/>
  <c r="AE388" i="1" s="1"/>
  <c r="AK388" i="1" s="1"/>
  <c r="AQ388" i="1" s="1"/>
  <c r="AW388" i="1" s="1"/>
  <c r="BC388" i="1" s="1"/>
  <c r="BI388" i="1" s="1"/>
  <c r="BO388" i="1" s="1"/>
  <c r="BT388" i="1" s="1"/>
  <c r="BY388" i="1" s="1"/>
  <c r="CG388" i="1" s="1"/>
  <c r="CI388" i="1" s="1"/>
  <c r="P387" i="1"/>
  <c r="M311" i="1"/>
  <c r="S311" i="1" s="1"/>
  <c r="Y311" i="1" s="1"/>
  <c r="AE311" i="1" s="1"/>
  <c r="AK311" i="1" s="1"/>
  <c r="AQ311" i="1" s="1"/>
  <c r="AW311" i="1" s="1"/>
  <c r="BC311" i="1" s="1"/>
  <c r="BI311" i="1" s="1"/>
  <c r="BO311" i="1" s="1"/>
  <c r="BT311" i="1" s="1"/>
  <c r="BY311" i="1" s="1"/>
  <c r="CG311" i="1" s="1"/>
  <c r="CI311" i="1" s="1"/>
  <c r="G310" i="1"/>
  <c r="M310" i="1" s="1"/>
  <c r="S310" i="1" s="1"/>
  <c r="Y310" i="1" s="1"/>
  <c r="AE310" i="1" s="1"/>
  <c r="AK310" i="1" s="1"/>
  <c r="AQ310" i="1" s="1"/>
  <c r="AW310" i="1" s="1"/>
  <c r="BC310" i="1" s="1"/>
  <c r="BI310" i="1" s="1"/>
  <c r="BO310" i="1" s="1"/>
  <c r="BT310" i="1" s="1"/>
  <c r="BY310" i="1" s="1"/>
  <c r="CG310" i="1" s="1"/>
  <c r="CI310" i="1" s="1"/>
  <c r="M214" i="1"/>
  <c r="S214" i="1" s="1"/>
  <c r="Y214" i="1" s="1"/>
  <c r="AE214" i="1" s="1"/>
  <c r="AK214" i="1" s="1"/>
  <c r="AQ214" i="1" s="1"/>
  <c r="AW214" i="1" s="1"/>
  <c r="BC214" i="1" s="1"/>
  <c r="BI214" i="1" s="1"/>
  <c r="BO214" i="1" s="1"/>
  <c r="BT214" i="1" s="1"/>
  <c r="BY214" i="1" s="1"/>
  <c r="CG214" i="1" s="1"/>
  <c r="CI214" i="1" s="1"/>
  <c r="J213" i="1"/>
  <c r="N197" i="1"/>
  <c r="T197" i="1" s="1"/>
  <c r="Z197" i="1" s="1"/>
  <c r="AF197" i="1" s="1"/>
  <c r="AL197" i="1" s="1"/>
  <c r="AR197" i="1" s="1"/>
  <c r="AX197" i="1" s="1"/>
  <c r="BD197" i="1" s="1"/>
  <c r="BJ197" i="1" s="1"/>
  <c r="BP197" i="1" s="1"/>
  <c r="BU197" i="1" s="1"/>
  <c r="BZ197" i="1" s="1"/>
  <c r="CJ197" i="1" s="1"/>
  <c r="CL197" i="1" s="1"/>
  <c r="H196" i="1"/>
  <c r="N196" i="1" s="1"/>
  <c r="T196" i="1" s="1"/>
  <c r="Z196" i="1" s="1"/>
  <c r="AF196" i="1" s="1"/>
  <c r="AL196" i="1" s="1"/>
  <c r="AR196" i="1" s="1"/>
  <c r="AX196" i="1" s="1"/>
  <c r="BD196" i="1" s="1"/>
  <c r="BJ196" i="1" s="1"/>
  <c r="BP196" i="1" s="1"/>
  <c r="BU196" i="1" s="1"/>
  <c r="BZ196" i="1" s="1"/>
  <c r="CJ196" i="1" s="1"/>
  <c r="CL196" i="1" s="1"/>
  <c r="L179" i="1"/>
  <c r="R179" i="1" s="1"/>
  <c r="X179" i="1" s="1"/>
  <c r="AD179" i="1" s="1"/>
  <c r="AJ179" i="1" s="1"/>
  <c r="AP179" i="1" s="1"/>
  <c r="AV179" i="1" s="1"/>
  <c r="BB179" i="1" s="1"/>
  <c r="BH179" i="1" s="1"/>
  <c r="BN179" i="1" s="1"/>
  <c r="BS179" i="1" s="1"/>
  <c r="BX179" i="1" s="1"/>
  <c r="CD179" i="1" s="1"/>
  <c r="CF179" i="1" s="1"/>
  <c r="F178" i="1"/>
  <c r="L178" i="1" s="1"/>
  <c r="R178" i="1" s="1"/>
  <c r="X178" i="1" s="1"/>
  <c r="AD178" i="1" s="1"/>
  <c r="AJ178" i="1" s="1"/>
  <c r="AP178" i="1" s="1"/>
  <c r="AV178" i="1" s="1"/>
  <c r="BB178" i="1" s="1"/>
  <c r="BH178" i="1" s="1"/>
  <c r="BN178" i="1" s="1"/>
  <c r="BS178" i="1" s="1"/>
  <c r="BX178" i="1" s="1"/>
  <c r="CD178" i="1" s="1"/>
  <c r="CF178" i="1" s="1"/>
  <c r="M152" i="1"/>
  <c r="S152" i="1" s="1"/>
  <c r="Y152" i="1" s="1"/>
  <c r="AE152" i="1" s="1"/>
  <c r="AK152" i="1" s="1"/>
  <c r="AQ152" i="1" s="1"/>
  <c r="AW152" i="1" s="1"/>
  <c r="BC152" i="1" s="1"/>
  <c r="BI152" i="1" s="1"/>
  <c r="BO152" i="1" s="1"/>
  <c r="BT152" i="1" s="1"/>
  <c r="BY152" i="1" s="1"/>
  <c r="CG152" i="1" s="1"/>
  <c r="CI152" i="1" s="1"/>
  <c r="G151" i="1"/>
  <c r="M151" i="1" s="1"/>
  <c r="S151" i="1" s="1"/>
  <c r="Y151" i="1" s="1"/>
  <c r="AE151" i="1" s="1"/>
  <c r="AK151" i="1" s="1"/>
  <c r="AQ151" i="1" s="1"/>
  <c r="AW151" i="1" s="1"/>
  <c r="BC151" i="1" s="1"/>
  <c r="BI151" i="1" s="1"/>
  <c r="BO151" i="1" s="1"/>
  <c r="BT151" i="1" s="1"/>
  <c r="BY151" i="1" s="1"/>
  <c r="CG151" i="1" s="1"/>
  <c r="CI151" i="1" s="1"/>
  <c r="L63" i="1"/>
  <c r="R63" i="1" s="1"/>
  <c r="X63" i="1" s="1"/>
  <c r="AD63" i="1" s="1"/>
  <c r="AJ63" i="1" s="1"/>
  <c r="AP63" i="1" s="1"/>
  <c r="AV63" i="1" s="1"/>
  <c r="BB63" i="1" s="1"/>
  <c r="BH63" i="1" s="1"/>
  <c r="BN63" i="1" s="1"/>
  <c r="BS63" i="1" s="1"/>
  <c r="BX63" i="1" s="1"/>
  <c r="CD63" i="1" s="1"/>
  <c r="CF63" i="1" s="1"/>
  <c r="M692" i="1"/>
  <c r="S692" i="1" s="1"/>
  <c r="Y692" i="1" s="1"/>
  <c r="AE692" i="1" s="1"/>
  <c r="AK692" i="1" s="1"/>
  <c r="AQ692" i="1" s="1"/>
  <c r="AW692" i="1" s="1"/>
  <c r="BC692" i="1" s="1"/>
  <c r="BI692" i="1" s="1"/>
  <c r="BO692" i="1" s="1"/>
  <c r="BT692" i="1" s="1"/>
  <c r="BY692" i="1" s="1"/>
  <c r="CG692" i="1" s="1"/>
  <c r="CI692" i="1" s="1"/>
  <c r="G691" i="1"/>
  <c r="BK84" i="1"/>
  <c r="BK83" i="1" s="1"/>
  <c r="I161" i="1"/>
  <c r="I160" i="1" s="1"/>
  <c r="I132" i="1" s="1"/>
  <c r="L180" i="1"/>
  <c r="R180" i="1" s="1"/>
  <c r="X180" i="1" s="1"/>
  <c r="AD180" i="1" s="1"/>
  <c r="AJ180" i="1" s="1"/>
  <c r="AP180" i="1" s="1"/>
  <c r="AV180" i="1" s="1"/>
  <c r="BB180" i="1" s="1"/>
  <c r="BH180" i="1" s="1"/>
  <c r="BN180" i="1" s="1"/>
  <c r="BS180" i="1" s="1"/>
  <c r="BX180" i="1" s="1"/>
  <c r="CD180" i="1" s="1"/>
  <c r="CF180" i="1" s="1"/>
  <c r="BW2404" i="1"/>
  <c r="M2508" i="1"/>
  <c r="S2508" i="1" s="1"/>
  <c r="Y2508" i="1" s="1"/>
  <c r="AE2508" i="1" s="1"/>
  <c r="AK2508" i="1" s="1"/>
  <c r="AQ2508" i="1" s="1"/>
  <c r="AW2508" i="1" s="1"/>
  <c r="BC2508" i="1" s="1"/>
  <c r="BI2508" i="1" s="1"/>
  <c r="BO2508" i="1" s="1"/>
  <c r="BT2508" i="1" s="1"/>
  <c r="BY2508" i="1" s="1"/>
  <c r="CG2508" i="1" s="1"/>
  <c r="CI2508" i="1" s="1"/>
  <c r="AY2404" i="1"/>
  <c r="J2409" i="1"/>
  <c r="M2409" i="1" s="1"/>
  <c r="S2409" i="1" s="1"/>
  <c r="Y2409" i="1" s="1"/>
  <c r="AE2409" i="1" s="1"/>
  <c r="AK2409" i="1" s="1"/>
  <c r="AQ2409" i="1" s="1"/>
  <c r="AW2409" i="1" s="1"/>
  <c r="BC2409" i="1" s="1"/>
  <c r="BI2409" i="1" s="1"/>
  <c r="BO2409" i="1" s="1"/>
  <c r="BT2409" i="1" s="1"/>
  <c r="BY2409" i="1" s="1"/>
  <c r="CG2409" i="1" s="1"/>
  <c r="CI2409" i="1" s="1"/>
  <c r="G2356" i="1"/>
  <c r="AY2214" i="1"/>
  <c r="AY2213" i="1" s="1"/>
  <c r="AC2214" i="1"/>
  <c r="AC2213" i="1" s="1"/>
  <c r="AZ2214" i="1"/>
  <c r="AZ2213" i="1" s="1"/>
  <c r="AG2098" i="1"/>
  <c r="BA2036" i="1"/>
  <c r="BE1883" i="1"/>
  <c r="G1688" i="1"/>
  <c r="AZ1422" i="1"/>
  <c r="AO988" i="1"/>
  <c r="I597" i="1"/>
  <c r="L764" i="1"/>
  <c r="R764" i="1" s="1"/>
  <c r="X764" i="1" s="1"/>
  <c r="AD764" i="1" s="1"/>
  <c r="AJ764" i="1" s="1"/>
  <c r="AP764" i="1" s="1"/>
  <c r="AV764" i="1" s="1"/>
  <c r="BB764" i="1" s="1"/>
  <c r="BH764" i="1" s="1"/>
  <c r="BN764" i="1" s="1"/>
  <c r="AZ552" i="1"/>
  <c r="L297" i="1"/>
  <c r="R297" i="1" s="1"/>
  <c r="X297" i="1" s="1"/>
  <c r="AD297" i="1" s="1"/>
  <c r="AJ297" i="1" s="1"/>
  <c r="AP297" i="1" s="1"/>
  <c r="AV297" i="1" s="1"/>
  <c r="BB297" i="1" s="1"/>
  <c r="BH297" i="1" s="1"/>
  <c r="BN297" i="1" s="1"/>
  <c r="BS297" i="1" s="1"/>
  <c r="BX297" i="1" s="1"/>
  <c r="CD297" i="1" s="1"/>
  <c r="CF297" i="1" s="1"/>
  <c r="BO2684" i="1"/>
  <c r="BT2684" i="1" s="1"/>
  <c r="BY2684" i="1" s="1"/>
  <c r="CG2684" i="1" s="1"/>
  <c r="CI2684" i="1" s="1"/>
  <c r="BL2683" i="1"/>
  <c r="BL2682" i="1" s="1"/>
  <c r="BL2681" i="1" s="1"/>
  <c r="K2574" i="1"/>
  <c r="AG2564" i="1"/>
  <c r="G2516" i="1"/>
  <c r="M2516" i="1" s="1"/>
  <c r="S2516" i="1" s="1"/>
  <c r="Y2516" i="1" s="1"/>
  <c r="AE2516" i="1" s="1"/>
  <c r="AK2516" i="1" s="1"/>
  <c r="AQ2516" i="1" s="1"/>
  <c r="AW2516" i="1" s="1"/>
  <c r="BC2516" i="1" s="1"/>
  <c r="BI2516" i="1" s="1"/>
  <c r="BO2516" i="1" s="1"/>
  <c r="BT2516" i="1" s="1"/>
  <c r="BY2516" i="1" s="1"/>
  <c r="CG2516" i="1" s="1"/>
  <c r="CI2516" i="1" s="1"/>
  <c r="M2517" i="1"/>
  <c r="S2517" i="1" s="1"/>
  <c r="Y2517" i="1" s="1"/>
  <c r="AE2517" i="1" s="1"/>
  <c r="AK2517" i="1" s="1"/>
  <c r="AQ2517" i="1" s="1"/>
  <c r="AW2517" i="1" s="1"/>
  <c r="BC2517" i="1" s="1"/>
  <c r="BI2517" i="1" s="1"/>
  <c r="BO2517" i="1" s="1"/>
  <c r="BT2517" i="1" s="1"/>
  <c r="BY2517" i="1" s="1"/>
  <c r="CG2517" i="1" s="1"/>
  <c r="CI2517" i="1" s="1"/>
  <c r="N2571" i="1"/>
  <c r="T2571" i="1" s="1"/>
  <c r="Z2571" i="1" s="1"/>
  <c r="AF2571" i="1" s="1"/>
  <c r="AL2571" i="1" s="1"/>
  <c r="AR2571" i="1" s="1"/>
  <c r="AX2571" i="1" s="1"/>
  <c r="BD2571" i="1" s="1"/>
  <c r="BJ2571" i="1" s="1"/>
  <c r="BP2571" i="1" s="1"/>
  <c r="BU2571" i="1" s="1"/>
  <c r="BZ2571" i="1" s="1"/>
  <c r="CJ2571" i="1" s="1"/>
  <c r="CL2571" i="1" s="1"/>
  <c r="H2570" i="1"/>
  <c r="N2570" i="1" s="1"/>
  <c r="T2570" i="1" s="1"/>
  <c r="Z2570" i="1" s="1"/>
  <c r="AF2570" i="1" s="1"/>
  <c r="AL2570" i="1" s="1"/>
  <c r="AR2570" i="1" s="1"/>
  <c r="AX2570" i="1" s="1"/>
  <c r="BD2570" i="1" s="1"/>
  <c r="BJ2570" i="1" s="1"/>
  <c r="BP2570" i="1" s="1"/>
  <c r="BU2570" i="1" s="1"/>
  <c r="BZ2570" i="1" s="1"/>
  <c r="CJ2570" i="1" s="1"/>
  <c r="CL2570" i="1" s="1"/>
  <c r="BT2444" i="1"/>
  <c r="BY2444" i="1" s="1"/>
  <c r="CG2444" i="1" s="1"/>
  <c r="CI2444" i="1" s="1"/>
  <c r="BV2404" i="1"/>
  <c r="H2336" i="1"/>
  <c r="N2336" i="1" s="1"/>
  <c r="T2336" i="1" s="1"/>
  <c r="Z2336" i="1" s="1"/>
  <c r="AF2336" i="1" s="1"/>
  <c r="AL2336" i="1" s="1"/>
  <c r="AR2336" i="1" s="1"/>
  <c r="AX2336" i="1" s="1"/>
  <c r="BD2336" i="1" s="1"/>
  <c r="BJ2336" i="1" s="1"/>
  <c r="BP2336" i="1" s="1"/>
  <c r="BU2336" i="1" s="1"/>
  <c r="BZ2336" i="1" s="1"/>
  <c r="CJ2336" i="1" s="1"/>
  <c r="CL2336" i="1" s="1"/>
  <c r="N2337" i="1"/>
  <c r="T2337" i="1" s="1"/>
  <c r="Z2337" i="1" s="1"/>
  <c r="AF2337" i="1" s="1"/>
  <c r="AL2337" i="1" s="1"/>
  <c r="AR2337" i="1" s="1"/>
  <c r="AX2337" i="1" s="1"/>
  <c r="BD2337" i="1" s="1"/>
  <c r="BJ2337" i="1" s="1"/>
  <c r="BP2337" i="1" s="1"/>
  <c r="BU2337" i="1" s="1"/>
  <c r="BZ2337" i="1" s="1"/>
  <c r="CJ2337" i="1" s="1"/>
  <c r="CL2337" i="1" s="1"/>
  <c r="L2491" i="1"/>
  <c r="R2491" i="1" s="1"/>
  <c r="X2491" i="1" s="1"/>
  <c r="AD2491" i="1" s="1"/>
  <c r="AJ2491" i="1" s="1"/>
  <c r="AP2491" i="1" s="1"/>
  <c r="AV2491" i="1" s="1"/>
  <c r="BB2491" i="1" s="1"/>
  <c r="BH2491" i="1" s="1"/>
  <c r="BN2491" i="1" s="1"/>
  <c r="BS2491" i="1" s="1"/>
  <c r="BX2491" i="1" s="1"/>
  <c r="CD2491" i="1" s="1"/>
  <c r="CF2491" i="1" s="1"/>
  <c r="F2490" i="1"/>
  <c r="L2490" i="1" s="1"/>
  <c r="R2490" i="1" s="1"/>
  <c r="X2490" i="1" s="1"/>
  <c r="AD2490" i="1" s="1"/>
  <c r="AJ2490" i="1" s="1"/>
  <c r="AP2490" i="1" s="1"/>
  <c r="AV2490" i="1" s="1"/>
  <c r="BB2490" i="1" s="1"/>
  <c r="BH2490" i="1" s="1"/>
  <c r="BN2490" i="1" s="1"/>
  <c r="BS2490" i="1" s="1"/>
  <c r="BX2490" i="1" s="1"/>
  <c r="CD2490" i="1" s="1"/>
  <c r="CF2490" i="1" s="1"/>
  <c r="F2482" i="1"/>
  <c r="L2482" i="1" s="1"/>
  <c r="R2482" i="1" s="1"/>
  <c r="X2482" i="1" s="1"/>
  <c r="AD2482" i="1" s="1"/>
  <c r="AJ2482" i="1" s="1"/>
  <c r="AP2482" i="1" s="1"/>
  <c r="AV2482" i="1" s="1"/>
  <c r="BB2482" i="1" s="1"/>
  <c r="BH2482" i="1" s="1"/>
  <c r="BN2482" i="1" s="1"/>
  <c r="BS2482" i="1" s="1"/>
  <c r="BX2482" i="1" s="1"/>
  <c r="CD2482" i="1" s="1"/>
  <c r="CF2482" i="1" s="1"/>
  <c r="L2483" i="1"/>
  <c r="R2483" i="1" s="1"/>
  <c r="X2483" i="1" s="1"/>
  <c r="AD2483" i="1" s="1"/>
  <c r="AJ2483" i="1" s="1"/>
  <c r="AP2483" i="1" s="1"/>
  <c r="AV2483" i="1" s="1"/>
  <c r="BB2483" i="1" s="1"/>
  <c r="BH2483" i="1" s="1"/>
  <c r="BN2483" i="1" s="1"/>
  <c r="BS2483" i="1" s="1"/>
  <c r="BX2483" i="1" s="1"/>
  <c r="CD2483" i="1" s="1"/>
  <c r="CF2483" i="1" s="1"/>
  <c r="I2357" i="1"/>
  <c r="I2356" i="1" s="1"/>
  <c r="H2346" i="1"/>
  <c r="AY2322" i="1"/>
  <c r="M2304" i="1"/>
  <c r="S2304" i="1" s="1"/>
  <c r="Y2304" i="1" s="1"/>
  <c r="AE2304" i="1" s="1"/>
  <c r="AK2304" i="1" s="1"/>
  <c r="AQ2304" i="1" s="1"/>
  <c r="AW2304" i="1" s="1"/>
  <c r="BC2304" i="1" s="1"/>
  <c r="BI2304" i="1" s="1"/>
  <c r="BO2304" i="1" s="1"/>
  <c r="BT2304" i="1" s="1"/>
  <c r="BY2304" i="1" s="1"/>
  <c r="CG2304" i="1" s="1"/>
  <c r="CI2304" i="1" s="1"/>
  <c r="G2303" i="1"/>
  <c r="L2285" i="1"/>
  <c r="R2285" i="1" s="1"/>
  <c r="X2285" i="1" s="1"/>
  <c r="AD2285" i="1" s="1"/>
  <c r="AJ2285" i="1" s="1"/>
  <c r="AP2285" i="1" s="1"/>
  <c r="AV2285" i="1" s="1"/>
  <c r="BB2285" i="1" s="1"/>
  <c r="BH2285" i="1" s="1"/>
  <c r="BN2285" i="1" s="1"/>
  <c r="BS2285" i="1" s="1"/>
  <c r="BX2285" i="1" s="1"/>
  <c r="CD2285" i="1" s="1"/>
  <c r="F2284" i="1"/>
  <c r="L2284" i="1" s="1"/>
  <c r="R2284" i="1" s="1"/>
  <c r="X2284" i="1" s="1"/>
  <c r="AD2284" i="1" s="1"/>
  <c r="AJ2284" i="1" s="1"/>
  <c r="AP2284" i="1" s="1"/>
  <c r="AV2284" i="1" s="1"/>
  <c r="BB2284" i="1" s="1"/>
  <c r="BH2284" i="1" s="1"/>
  <c r="BN2284" i="1" s="1"/>
  <c r="BS2284" i="1" s="1"/>
  <c r="BX2284" i="1" s="1"/>
  <c r="CD2284" i="1" s="1"/>
  <c r="CC2181" i="1"/>
  <c r="BK2322" i="1"/>
  <c r="L2303" i="1"/>
  <c r="R2303" i="1" s="1"/>
  <c r="X2303" i="1" s="1"/>
  <c r="AD2303" i="1" s="1"/>
  <c r="AJ2303" i="1" s="1"/>
  <c r="AP2303" i="1" s="1"/>
  <c r="AV2303" i="1" s="1"/>
  <c r="BB2303" i="1" s="1"/>
  <c r="BH2303" i="1" s="1"/>
  <c r="BN2303" i="1" s="1"/>
  <c r="BS2303" i="1" s="1"/>
  <c r="BX2303" i="1" s="1"/>
  <c r="CD2303" i="1" s="1"/>
  <c r="CF2303" i="1" s="1"/>
  <c r="N2277" i="1"/>
  <c r="T2277" i="1" s="1"/>
  <c r="Z2277" i="1" s="1"/>
  <c r="AF2277" i="1" s="1"/>
  <c r="AL2277" i="1" s="1"/>
  <c r="AR2277" i="1" s="1"/>
  <c r="AX2277" i="1" s="1"/>
  <c r="BD2277" i="1" s="1"/>
  <c r="BJ2277" i="1" s="1"/>
  <c r="BP2277" i="1" s="1"/>
  <c r="BU2277" i="1" s="1"/>
  <c r="BZ2277" i="1" s="1"/>
  <c r="CJ2277" i="1" s="1"/>
  <c r="CL2277" i="1" s="1"/>
  <c r="H2276" i="1"/>
  <c r="N2276" i="1" s="1"/>
  <c r="T2276" i="1" s="1"/>
  <c r="Z2276" i="1" s="1"/>
  <c r="AF2276" i="1" s="1"/>
  <c r="AL2276" i="1" s="1"/>
  <c r="AR2276" i="1" s="1"/>
  <c r="AX2276" i="1" s="1"/>
  <c r="BD2276" i="1" s="1"/>
  <c r="BJ2276" i="1" s="1"/>
  <c r="BP2276" i="1" s="1"/>
  <c r="BU2276" i="1" s="1"/>
  <c r="BZ2276" i="1" s="1"/>
  <c r="CJ2276" i="1" s="1"/>
  <c r="CL2276" i="1" s="1"/>
  <c r="F2204" i="1"/>
  <c r="F2203" i="1" s="1"/>
  <c r="L2205" i="1"/>
  <c r="R2205" i="1" s="1"/>
  <c r="X2205" i="1" s="1"/>
  <c r="AD2205" i="1" s="1"/>
  <c r="AJ2205" i="1" s="1"/>
  <c r="AP2205" i="1" s="1"/>
  <c r="AV2205" i="1" s="1"/>
  <c r="BB2205" i="1" s="1"/>
  <c r="BH2205" i="1" s="1"/>
  <c r="BN2205" i="1" s="1"/>
  <c r="BS2205" i="1" s="1"/>
  <c r="BX2205" i="1" s="1"/>
  <c r="CD2205" i="1" s="1"/>
  <c r="CF2205" i="1" s="1"/>
  <c r="L2245" i="1"/>
  <c r="R2245" i="1" s="1"/>
  <c r="X2245" i="1" s="1"/>
  <c r="AD2245" i="1" s="1"/>
  <c r="AJ2245" i="1" s="1"/>
  <c r="AP2245" i="1" s="1"/>
  <c r="AV2245" i="1" s="1"/>
  <c r="BB2245" i="1" s="1"/>
  <c r="BH2245" i="1" s="1"/>
  <c r="BN2245" i="1" s="1"/>
  <c r="BS2245" i="1" s="1"/>
  <c r="BX2245" i="1" s="1"/>
  <c r="CD2245" i="1" s="1"/>
  <c r="CF2245" i="1" s="1"/>
  <c r="I2244" i="1"/>
  <c r="L2133" i="1"/>
  <c r="R2133" i="1" s="1"/>
  <c r="X2133" i="1" s="1"/>
  <c r="AD2133" i="1" s="1"/>
  <c r="AJ2133" i="1" s="1"/>
  <c r="AP2133" i="1" s="1"/>
  <c r="AV2133" i="1" s="1"/>
  <c r="BB2133" i="1" s="1"/>
  <c r="BH2133" i="1" s="1"/>
  <c r="BN2133" i="1" s="1"/>
  <c r="BS2133" i="1" s="1"/>
  <c r="BX2133" i="1" s="1"/>
  <c r="CD2133" i="1" s="1"/>
  <c r="CF2133" i="1" s="1"/>
  <c r="F2132" i="1"/>
  <c r="L2132" i="1" s="1"/>
  <c r="R2132" i="1" s="1"/>
  <c r="X2132" i="1" s="1"/>
  <c r="AD2132" i="1" s="1"/>
  <c r="AJ2132" i="1" s="1"/>
  <c r="AP2132" i="1" s="1"/>
  <c r="AV2132" i="1" s="1"/>
  <c r="BB2132" i="1" s="1"/>
  <c r="BH2132" i="1" s="1"/>
  <c r="BN2132" i="1" s="1"/>
  <c r="BS2132" i="1" s="1"/>
  <c r="BX2132" i="1" s="1"/>
  <c r="CD2132" i="1" s="1"/>
  <c r="CF2132" i="1" s="1"/>
  <c r="L2453" i="1"/>
  <c r="R2453" i="1" s="1"/>
  <c r="X2453" i="1" s="1"/>
  <c r="AD2453" i="1" s="1"/>
  <c r="AJ2453" i="1" s="1"/>
  <c r="AP2453" i="1" s="1"/>
  <c r="AV2453" i="1" s="1"/>
  <c r="BB2453" i="1" s="1"/>
  <c r="BH2453" i="1" s="1"/>
  <c r="BN2453" i="1" s="1"/>
  <c r="BS2453" i="1" s="1"/>
  <c r="BX2453" i="1" s="1"/>
  <c r="CD2453" i="1" s="1"/>
  <c r="CF2453" i="1" s="1"/>
  <c r="I2452" i="1"/>
  <c r="L2452" i="1" s="1"/>
  <c r="R2452" i="1" s="1"/>
  <c r="X2452" i="1" s="1"/>
  <c r="AD2452" i="1" s="1"/>
  <c r="AJ2452" i="1" s="1"/>
  <c r="AP2452" i="1" s="1"/>
  <c r="AV2452" i="1" s="1"/>
  <c r="BB2452" i="1" s="1"/>
  <c r="BH2452" i="1" s="1"/>
  <c r="BN2452" i="1" s="1"/>
  <c r="BS2452" i="1" s="1"/>
  <c r="BX2452" i="1" s="1"/>
  <c r="CD2452" i="1" s="1"/>
  <c r="CF2452" i="1" s="1"/>
  <c r="M2314" i="1"/>
  <c r="S2314" i="1" s="1"/>
  <c r="Y2314" i="1" s="1"/>
  <c r="AE2314" i="1" s="1"/>
  <c r="AK2314" i="1" s="1"/>
  <c r="AQ2314" i="1" s="1"/>
  <c r="AW2314" i="1" s="1"/>
  <c r="BC2314" i="1" s="1"/>
  <c r="BI2314" i="1" s="1"/>
  <c r="BO2314" i="1" s="1"/>
  <c r="BT2314" i="1" s="1"/>
  <c r="BY2314" i="1" s="1"/>
  <c r="CG2314" i="1" s="1"/>
  <c r="CI2314" i="1" s="1"/>
  <c r="G2313" i="1"/>
  <c r="M2293" i="1"/>
  <c r="S2293" i="1" s="1"/>
  <c r="Y2293" i="1" s="1"/>
  <c r="AE2293" i="1" s="1"/>
  <c r="AK2293" i="1" s="1"/>
  <c r="AQ2293" i="1" s="1"/>
  <c r="AW2293" i="1" s="1"/>
  <c r="BC2293" i="1" s="1"/>
  <c r="BI2293" i="1" s="1"/>
  <c r="BO2293" i="1" s="1"/>
  <c r="BT2293" i="1" s="1"/>
  <c r="BY2293" i="1" s="1"/>
  <c r="CG2293" i="1" s="1"/>
  <c r="G2292" i="1"/>
  <c r="M2292" i="1" s="1"/>
  <c r="S2292" i="1" s="1"/>
  <c r="Y2292" i="1" s="1"/>
  <c r="AE2292" i="1" s="1"/>
  <c r="AK2292" i="1" s="1"/>
  <c r="AQ2292" i="1" s="1"/>
  <c r="AW2292" i="1" s="1"/>
  <c r="BC2292" i="1" s="1"/>
  <c r="BI2292" i="1" s="1"/>
  <c r="BO2292" i="1" s="1"/>
  <c r="BT2292" i="1" s="1"/>
  <c r="BY2292" i="1" s="1"/>
  <c r="CG2292" i="1" s="1"/>
  <c r="AY2152" i="1"/>
  <c r="AY2137" i="1" s="1"/>
  <c r="M2078" i="1"/>
  <c r="S2078" i="1" s="1"/>
  <c r="Y2078" i="1" s="1"/>
  <c r="AE2078" i="1" s="1"/>
  <c r="AK2078" i="1" s="1"/>
  <c r="AQ2078" i="1" s="1"/>
  <c r="AW2078" i="1" s="1"/>
  <c r="BC2078" i="1" s="1"/>
  <c r="BI2078" i="1" s="1"/>
  <c r="BO2078" i="1" s="1"/>
  <c r="BT2078" i="1" s="1"/>
  <c r="BY2078" i="1" s="1"/>
  <c r="CG2078" i="1" s="1"/>
  <c r="G2077" i="1"/>
  <c r="BL2137" i="1"/>
  <c r="L2093" i="1"/>
  <c r="R2093" i="1" s="1"/>
  <c r="X2093" i="1" s="1"/>
  <c r="AD2093" i="1" s="1"/>
  <c r="AJ2093" i="1" s="1"/>
  <c r="AP2093" i="1" s="1"/>
  <c r="AV2093" i="1" s="1"/>
  <c r="BB2093" i="1" s="1"/>
  <c r="BH2093" i="1" s="1"/>
  <c r="BN2093" i="1" s="1"/>
  <c r="BS2093" i="1" s="1"/>
  <c r="BX2093" i="1" s="1"/>
  <c r="CD2093" i="1" s="1"/>
  <c r="AH1842" i="1"/>
  <c r="BR2175" i="1"/>
  <c r="AM2137" i="1"/>
  <c r="N2141" i="1"/>
  <c r="T2141" i="1" s="1"/>
  <c r="Z2141" i="1" s="1"/>
  <c r="AF2141" i="1" s="1"/>
  <c r="AL2141" i="1" s="1"/>
  <c r="AR2141" i="1" s="1"/>
  <c r="AX2141" i="1" s="1"/>
  <c r="BD2141" i="1" s="1"/>
  <c r="BJ2141" i="1" s="1"/>
  <c r="BP2141" i="1" s="1"/>
  <c r="BU2141" i="1" s="1"/>
  <c r="BZ2141" i="1" s="1"/>
  <c r="CJ2141" i="1" s="1"/>
  <c r="CL2141" i="1" s="1"/>
  <c r="H2140" i="1"/>
  <c r="N2033" i="1"/>
  <c r="T2033" i="1" s="1"/>
  <c r="Z2033" i="1" s="1"/>
  <c r="AF2033" i="1" s="1"/>
  <c r="AL2033" i="1" s="1"/>
  <c r="AR2033" i="1" s="1"/>
  <c r="AX2033" i="1" s="1"/>
  <c r="BD2033" i="1" s="1"/>
  <c r="BJ2033" i="1" s="1"/>
  <c r="BP2033" i="1" s="1"/>
  <c r="BU2033" i="1" s="1"/>
  <c r="BZ2033" i="1" s="1"/>
  <c r="CJ2033" i="1" s="1"/>
  <c r="CL2033" i="1" s="1"/>
  <c r="K2032" i="1"/>
  <c r="H1893" i="1"/>
  <c r="N1893" i="1" s="1"/>
  <c r="T1893" i="1" s="1"/>
  <c r="Z1893" i="1" s="1"/>
  <c r="AF1893" i="1" s="1"/>
  <c r="AL1893" i="1" s="1"/>
  <c r="AR1893" i="1" s="1"/>
  <c r="AX1893" i="1" s="1"/>
  <c r="BD1893" i="1" s="1"/>
  <c r="BJ1893" i="1" s="1"/>
  <c r="BP1893" i="1" s="1"/>
  <c r="BU1893" i="1" s="1"/>
  <c r="BZ1893" i="1" s="1"/>
  <c r="CJ1893" i="1" s="1"/>
  <c r="CL1893" i="1" s="1"/>
  <c r="N1894" i="1"/>
  <c r="T1894" i="1" s="1"/>
  <c r="Z1894" i="1" s="1"/>
  <c r="AF1894" i="1" s="1"/>
  <c r="AL1894" i="1" s="1"/>
  <c r="AR1894" i="1" s="1"/>
  <c r="AX1894" i="1" s="1"/>
  <c r="BD1894" i="1" s="1"/>
  <c r="BJ1894" i="1" s="1"/>
  <c r="BP1894" i="1" s="1"/>
  <c r="BU1894" i="1" s="1"/>
  <c r="BZ1894" i="1" s="1"/>
  <c r="CJ1894" i="1" s="1"/>
  <c r="CL1894" i="1" s="1"/>
  <c r="N2083" i="1"/>
  <c r="T2083" i="1" s="1"/>
  <c r="Z2083" i="1" s="1"/>
  <c r="AF2083" i="1" s="1"/>
  <c r="AL2083" i="1" s="1"/>
  <c r="AR2083" i="1" s="1"/>
  <c r="AX2083" i="1" s="1"/>
  <c r="BD2083" i="1" s="1"/>
  <c r="BJ2083" i="1" s="1"/>
  <c r="BP2083" i="1" s="1"/>
  <c r="BU2083" i="1" s="1"/>
  <c r="BZ2083" i="1" s="1"/>
  <c r="CJ2083" i="1" s="1"/>
  <c r="H2082" i="1"/>
  <c r="N2082" i="1" s="1"/>
  <c r="T2082" i="1" s="1"/>
  <c r="Z2082" i="1" s="1"/>
  <c r="AF2082" i="1" s="1"/>
  <c r="AL2082" i="1" s="1"/>
  <c r="AR2082" i="1" s="1"/>
  <c r="AX2082" i="1" s="1"/>
  <c r="BD2082" i="1" s="1"/>
  <c r="BJ2082" i="1" s="1"/>
  <c r="BP2082" i="1" s="1"/>
  <c r="BU2082" i="1" s="1"/>
  <c r="BZ2082" i="1" s="1"/>
  <c r="CJ2082" i="1" s="1"/>
  <c r="N2073" i="1"/>
  <c r="T2073" i="1" s="1"/>
  <c r="Z2073" i="1" s="1"/>
  <c r="AF2073" i="1" s="1"/>
  <c r="AL2073" i="1" s="1"/>
  <c r="AR2073" i="1" s="1"/>
  <c r="AX2073" i="1" s="1"/>
  <c r="BD2073" i="1" s="1"/>
  <c r="BJ2073" i="1" s="1"/>
  <c r="BP2073" i="1" s="1"/>
  <c r="BU2073" i="1" s="1"/>
  <c r="BZ2073" i="1" s="1"/>
  <c r="CJ2073" i="1" s="1"/>
  <c r="CL2073" i="1" s="1"/>
  <c r="K2072" i="1"/>
  <c r="N1999" i="1"/>
  <c r="T1999" i="1" s="1"/>
  <c r="Z1999" i="1" s="1"/>
  <c r="AF1999" i="1" s="1"/>
  <c r="AL1999" i="1" s="1"/>
  <c r="AR1999" i="1" s="1"/>
  <c r="AX1999" i="1" s="1"/>
  <c r="BD1999" i="1" s="1"/>
  <c r="BJ1999" i="1" s="1"/>
  <c r="BP1999" i="1" s="1"/>
  <c r="BU1999" i="1" s="1"/>
  <c r="BZ1999" i="1" s="1"/>
  <c r="CJ1999" i="1" s="1"/>
  <c r="CL1999" i="1" s="1"/>
  <c r="AS1982" i="1"/>
  <c r="AH1790" i="1"/>
  <c r="AB1766" i="1"/>
  <c r="AB1765" i="1" s="1"/>
  <c r="BS1733" i="1"/>
  <c r="BX1733" i="1" s="1"/>
  <c r="CD1733" i="1" s="1"/>
  <c r="CF1733" i="1" s="1"/>
  <c r="BQ1732" i="1"/>
  <c r="M1684" i="1"/>
  <c r="S1684" i="1" s="1"/>
  <c r="Y1684" i="1" s="1"/>
  <c r="AE1684" i="1" s="1"/>
  <c r="AK1684" i="1" s="1"/>
  <c r="AQ1684" i="1" s="1"/>
  <c r="AW1684" i="1" s="1"/>
  <c r="BC1684" i="1" s="1"/>
  <c r="BI1684" i="1" s="1"/>
  <c r="BO1684" i="1" s="1"/>
  <c r="BT1684" i="1" s="1"/>
  <c r="BY1684" i="1" s="1"/>
  <c r="CG1684" i="1" s="1"/>
  <c r="CI1684" i="1" s="1"/>
  <c r="G1683" i="1"/>
  <c r="BQ1626" i="1"/>
  <c r="N1574" i="1"/>
  <c r="T1574" i="1" s="1"/>
  <c r="Z1574" i="1" s="1"/>
  <c r="AF1574" i="1" s="1"/>
  <c r="AL1574" i="1" s="1"/>
  <c r="AR1574" i="1" s="1"/>
  <c r="AX1574" i="1" s="1"/>
  <c r="BD1574" i="1" s="1"/>
  <c r="BJ1574" i="1" s="1"/>
  <c r="BP1574" i="1" s="1"/>
  <c r="BU1574" i="1" s="1"/>
  <c r="BZ1574" i="1" s="1"/>
  <c r="CJ1574" i="1" s="1"/>
  <c r="H1573" i="1"/>
  <c r="BV1502" i="1"/>
  <c r="BV1501" i="1" s="1"/>
  <c r="L2110" i="1"/>
  <c r="R2110" i="1" s="1"/>
  <c r="X2110" i="1" s="1"/>
  <c r="AD2110" i="1" s="1"/>
  <c r="AJ2110" i="1" s="1"/>
  <c r="AP2110" i="1" s="1"/>
  <c r="AV2110" i="1" s="1"/>
  <c r="BB2110" i="1" s="1"/>
  <c r="BH2110" i="1" s="1"/>
  <c r="BN2110" i="1" s="1"/>
  <c r="BS2110" i="1" s="1"/>
  <c r="BX2110" i="1" s="1"/>
  <c r="CD2110" i="1" s="1"/>
  <c r="CF2110" i="1" s="1"/>
  <c r="I2109" i="1"/>
  <c r="L2109" i="1" s="1"/>
  <c r="R2109" i="1" s="1"/>
  <c r="X2109" i="1" s="1"/>
  <c r="AD2109" i="1" s="1"/>
  <c r="AJ2109" i="1" s="1"/>
  <c r="AP2109" i="1" s="1"/>
  <c r="AV2109" i="1" s="1"/>
  <c r="BB2109" i="1" s="1"/>
  <c r="BH2109" i="1" s="1"/>
  <c r="BN2109" i="1" s="1"/>
  <c r="BS2109" i="1" s="1"/>
  <c r="BX2109" i="1" s="1"/>
  <c r="CD2109" i="1" s="1"/>
  <c r="CF2109" i="1" s="1"/>
  <c r="M1978" i="1"/>
  <c r="S1978" i="1" s="1"/>
  <c r="Y1978" i="1" s="1"/>
  <c r="AE1978" i="1" s="1"/>
  <c r="AK1978" i="1" s="1"/>
  <c r="AQ1978" i="1" s="1"/>
  <c r="AW1978" i="1" s="1"/>
  <c r="BC1978" i="1" s="1"/>
  <c r="BI1978" i="1" s="1"/>
  <c r="BO1978" i="1" s="1"/>
  <c r="BT1978" i="1" s="1"/>
  <c r="BY1978" i="1" s="1"/>
  <c r="CG1978" i="1" s="1"/>
  <c r="CI1978" i="1" s="1"/>
  <c r="G1977" i="1"/>
  <c r="M1977" i="1" s="1"/>
  <c r="S1977" i="1" s="1"/>
  <c r="Y1977" i="1" s="1"/>
  <c r="AE1977" i="1" s="1"/>
  <c r="AK1977" i="1" s="1"/>
  <c r="AQ1977" i="1" s="1"/>
  <c r="AW1977" i="1" s="1"/>
  <c r="BC1977" i="1" s="1"/>
  <c r="BI1977" i="1" s="1"/>
  <c r="BO1977" i="1" s="1"/>
  <c r="BT1977" i="1" s="1"/>
  <c r="BY1977" i="1" s="1"/>
  <c r="CG1977" i="1" s="1"/>
  <c r="CI1977" i="1" s="1"/>
  <c r="CA1883" i="1"/>
  <c r="H1767" i="1"/>
  <c r="N1613" i="1"/>
  <c r="T1613" i="1" s="1"/>
  <c r="Z1613" i="1" s="1"/>
  <c r="AF1613" i="1" s="1"/>
  <c r="AL1613" i="1" s="1"/>
  <c r="AR1613" i="1" s="1"/>
  <c r="AX1613" i="1" s="1"/>
  <c r="BD1613" i="1" s="1"/>
  <c r="BJ1613" i="1" s="1"/>
  <c r="BP1613" i="1" s="1"/>
  <c r="BU1613" i="1" s="1"/>
  <c r="BZ1613" i="1" s="1"/>
  <c r="CJ1613" i="1" s="1"/>
  <c r="CL1613" i="1" s="1"/>
  <c r="N1598" i="1"/>
  <c r="T1598" i="1" s="1"/>
  <c r="Z1598" i="1" s="1"/>
  <c r="AF1598" i="1" s="1"/>
  <c r="AL1598" i="1" s="1"/>
  <c r="AR1598" i="1" s="1"/>
  <c r="AX1598" i="1" s="1"/>
  <c r="BD1598" i="1" s="1"/>
  <c r="BJ1598" i="1" s="1"/>
  <c r="BP1598" i="1" s="1"/>
  <c r="BU1598" i="1" s="1"/>
  <c r="BZ1598" i="1" s="1"/>
  <c r="CJ1598" i="1" s="1"/>
  <c r="CL1598" i="1" s="1"/>
  <c r="H1597" i="1"/>
  <c r="M1871" i="1"/>
  <c r="S1871" i="1" s="1"/>
  <c r="Y1871" i="1" s="1"/>
  <c r="AE1871" i="1" s="1"/>
  <c r="AK1871" i="1" s="1"/>
  <c r="AQ1871" i="1" s="1"/>
  <c r="AW1871" i="1" s="1"/>
  <c r="BC1871" i="1" s="1"/>
  <c r="BI1871" i="1" s="1"/>
  <c r="BO1871" i="1" s="1"/>
  <c r="BT1871" i="1" s="1"/>
  <c r="BY1871" i="1" s="1"/>
  <c r="CG1871" i="1" s="1"/>
  <c r="CI1871" i="1" s="1"/>
  <c r="J1870" i="1"/>
  <c r="BC1762" i="1"/>
  <c r="BI1762" i="1" s="1"/>
  <c r="BO1762" i="1" s="1"/>
  <c r="BT1762" i="1" s="1"/>
  <c r="BY1762" i="1" s="1"/>
  <c r="CG1762" i="1" s="1"/>
  <c r="AZ1761" i="1"/>
  <c r="M1748" i="1"/>
  <c r="S1748" i="1" s="1"/>
  <c r="Y1748" i="1" s="1"/>
  <c r="AE1748" i="1" s="1"/>
  <c r="AK1748" i="1" s="1"/>
  <c r="AQ1748" i="1" s="1"/>
  <c r="AW1748" i="1" s="1"/>
  <c r="BC1748" i="1" s="1"/>
  <c r="BI1748" i="1" s="1"/>
  <c r="BO1748" i="1" s="1"/>
  <c r="BT1748" i="1" s="1"/>
  <c r="BY1748" i="1" s="1"/>
  <c r="CG1748" i="1" s="1"/>
  <c r="CI1748" i="1" s="1"/>
  <c r="M1551" i="1"/>
  <c r="S1551" i="1" s="1"/>
  <c r="Y1551" i="1" s="1"/>
  <c r="AE1551" i="1" s="1"/>
  <c r="AK1551" i="1" s="1"/>
  <c r="AQ1551" i="1" s="1"/>
  <c r="AW1551" i="1" s="1"/>
  <c r="BC1551" i="1" s="1"/>
  <c r="BI1551" i="1" s="1"/>
  <c r="BO1551" i="1" s="1"/>
  <c r="BT1551" i="1" s="1"/>
  <c r="BY1551" i="1" s="1"/>
  <c r="CG1551" i="1" s="1"/>
  <c r="CI1551" i="1" s="1"/>
  <c r="G1550" i="1"/>
  <c r="M1550" i="1" s="1"/>
  <c r="S1550" i="1" s="1"/>
  <c r="Y1550" i="1" s="1"/>
  <c r="AE1550" i="1" s="1"/>
  <c r="AK1550" i="1" s="1"/>
  <c r="AQ1550" i="1" s="1"/>
  <c r="AW1550" i="1" s="1"/>
  <c r="BC1550" i="1" s="1"/>
  <c r="BI1550" i="1" s="1"/>
  <c r="BO1550" i="1" s="1"/>
  <c r="BT1550" i="1" s="1"/>
  <c r="BY1550" i="1" s="1"/>
  <c r="CG1550" i="1" s="1"/>
  <c r="CI1550" i="1" s="1"/>
  <c r="H1536" i="1"/>
  <c r="N1537" i="1"/>
  <c r="T1537" i="1" s="1"/>
  <c r="Z1537" i="1" s="1"/>
  <c r="AF1537" i="1" s="1"/>
  <c r="AL1537" i="1" s="1"/>
  <c r="AR1537" i="1" s="1"/>
  <c r="AX1537" i="1" s="1"/>
  <c r="BD1537" i="1" s="1"/>
  <c r="BJ1537" i="1" s="1"/>
  <c r="BP1537" i="1" s="1"/>
  <c r="BU1537" i="1" s="1"/>
  <c r="BZ1537" i="1" s="1"/>
  <c r="CJ1537" i="1" s="1"/>
  <c r="CL1537" i="1" s="1"/>
  <c r="L1906" i="1"/>
  <c r="R1906" i="1" s="1"/>
  <c r="X1906" i="1" s="1"/>
  <c r="AD1906" i="1" s="1"/>
  <c r="AJ1906" i="1" s="1"/>
  <c r="AP1906" i="1" s="1"/>
  <c r="AV1906" i="1" s="1"/>
  <c r="BB1906" i="1" s="1"/>
  <c r="BH1906" i="1" s="1"/>
  <c r="BN1906" i="1" s="1"/>
  <c r="BS1906" i="1" s="1"/>
  <c r="BX1906" i="1" s="1"/>
  <c r="CD1906" i="1" s="1"/>
  <c r="CF1906" i="1" s="1"/>
  <c r="F1905" i="1"/>
  <c r="L1905" i="1" s="1"/>
  <c r="R1905" i="1" s="1"/>
  <c r="X1905" i="1" s="1"/>
  <c r="AD1905" i="1" s="1"/>
  <c r="AJ1905" i="1" s="1"/>
  <c r="AP1905" i="1" s="1"/>
  <c r="AV1905" i="1" s="1"/>
  <c r="BB1905" i="1" s="1"/>
  <c r="BH1905" i="1" s="1"/>
  <c r="BN1905" i="1" s="1"/>
  <c r="BS1905" i="1" s="1"/>
  <c r="BX1905" i="1" s="1"/>
  <c r="CD1905" i="1" s="1"/>
  <c r="CF1905" i="1" s="1"/>
  <c r="L1666" i="1"/>
  <c r="R1666" i="1" s="1"/>
  <c r="X1666" i="1" s="1"/>
  <c r="AD1666" i="1" s="1"/>
  <c r="AJ1666" i="1" s="1"/>
  <c r="AP1666" i="1" s="1"/>
  <c r="AV1666" i="1" s="1"/>
  <c r="BB1666" i="1" s="1"/>
  <c r="BH1666" i="1" s="1"/>
  <c r="BN1666" i="1" s="1"/>
  <c r="BS1666" i="1" s="1"/>
  <c r="BX1666" i="1" s="1"/>
  <c r="CD1666" i="1" s="1"/>
  <c r="CF1666" i="1" s="1"/>
  <c r="F1665" i="1"/>
  <c r="L1665" i="1" s="1"/>
  <c r="R1665" i="1" s="1"/>
  <c r="X1665" i="1" s="1"/>
  <c r="AD1665" i="1" s="1"/>
  <c r="AJ1665" i="1" s="1"/>
  <c r="AP1665" i="1" s="1"/>
  <c r="AV1665" i="1" s="1"/>
  <c r="BB1665" i="1" s="1"/>
  <c r="BH1665" i="1" s="1"/>
  <c r="BN1665" i="1" s="1"/>
  <c r="BS1665" i="1" s="1"/>
  <c r="BX1665" i="1" s="1"/>
  <c r="CD1665" i="1" s="1"/>
  <c r="CF1665" i="1" s="1"/>
  <c r="N1662" i="1"/>
  <c r="T1662" i="1" s="1"/>
  <c r="Z1662" i="1" s="1"/>
  <c r="AF1662" i="1" s="1"/>
  <c r="AL1662" i="1" s="1"/>
  <c r="AR1662" i="1" s="1"/>
  <c r="AX1662" i="1" s="1"/>
  <c r="BD1662" i="1" s="1"/>
  <c r="BJ1662" i="1" s="1"/>
  <c r="BP1662" i="1" s="1"/>
  <c r="BU1662" i="1" s="1"/>
  <c r="BZ1662" i="1" s="1"/>
  <c r="CJ1662" i="1" s="1"/>
  <c r="CL1662" i="1" s="1"/>
  <c r="H1661" i="1"/>
  <c r="L1652" i="1"/>
  <c r="R1652" i="1" s="1"/>
  <c r="X1652" i="1" s="1"/>
  <c r="AD1652" i="1" s="1"/>
  <c r="AJ1652" i="1" s="1"/>
  <c r="AP1652" i="1" s="1"/>
  <c r="AV1652" i="1" s="1"/>
  <c r="BB1652" i="1" s="1"/>
  <c r="BH1652" i="1" s="1"/>
  <c r="BN1652" i="1" s="1"/>
  <c r="BS1652" i="1" s="1"/>
  <c r="BX1652" i="1" s="1"/>
  <c r="CD1652" i="1" s="1"/>
  <c r="CF1652" i="1" s="1"/>
  <c r="I1651" i="1"/>
  <c r="L1651" i="1" s="1"/>
  <c r="R1651" i="1" s="1"/>
  <c r="X1651" i="1" s="1"/>
  <c r="AD1651" i="1" s="1"/>
  <c r="AJ1651" i="1" s="1"/>
  <c r="AP1651" i="1" s="1"/>
  <c r="AV1651" i="1" s="1"/>
  <c r="BB1651" i="1" s="1"/>
  <c r="BH1651" i="1" s="1"/>
  <c r="BN1651" i="1" s="1"/>
  <c r="BS1651" i="1" s="1"/>
  <c r="BX1651" i="1" s="1"/>
  <c r="CD1651" i="1" s="1"/>
  <c r="CF1651" i="1" s="1"/>
  <c r="L1617" i="1"/>
  <c r="R1617" i="1" s="1"/>
  <c r="X1617" i="1" s="1"/>
  <c r="AD1617" i="1" s="1"/>
  <c r="AJ1617" i="1" s="1"/>
  <c r="AP1617" i="1" s="1"/>
  <c r="AV1617" i="1" s="1"/>
  <c r="BB1617" i="1" s="1"/>
  <c r="BH1617" i="1" s="1"/>
  <c r="BN1617" i="1" s="1"/>
  <c r="BS1617" i="1" s="1"/>
  <c r="BX1617" i="1" s="1"/>
  <c r="CD1617" i="1" s="1"/>
  <c r="CF1617" i="1" s="1"/>
  <c r="I1616" i="1"/>
  <c r="N1542" i="1"/>
  <c r="T1542" i="1" s="1"/>
  <c r="Z1542" i="1" s="1"/>
  <c r="AF1542" i="1" s="1"/>
  <c r="AL1542" i="1" s="1"/>
  <c r="AR1542" i="1" s="1"/>
  <c r="AX1542" i="1" s="1"/>
  <c r="BD1542" i="1" s="1"/>
  <c r="BJ1542" i="1" s="1"/>
  <c r="BP1542" i="1" s="1"/>
  <c r="BU1542" i="1" s="1"/>
  <c r="BZ1542" i="1" s="1"/>
  <c r="CJ1542" i="1" s="1"/>
  <c r="CL1542" i="1" s="1"/>
  <c r="M1532" i="1"/>
  <c r="S1532" i="1" s="1"/>
  <c r="Y1532" i="1" s="1"/>
  <c r="AE1532" i="1" s="1"/>
  <c r="AK1532" i="1" s="1"/>
  <c r="AQ1532" i="1" s="1"/>
  <c r="AW1532" i="1" s="1"/>
  <c r="BC1532" i="1" s="1"/>
  <c r="BI1532" i="1" s="1"/>
  <c r="BO1532" i="1" s="1"/>
  <c r="BT1532" i="1" s="1"/>
  <c r="BY1532" i="1" s="1"/>
  <c r="CG1532" i="1" s="1"/>
  <c r="CI1532" i="1" s="1"/>
  <c r="G1531" i="1"/>
  <c r="M1531" i="1" s="1"/>
  <c r="S1531" i="1" s="1"/>
  <c r="Y1531" i="1" s="1"/>
  <c r="AE1531" i="1" s="1"/>
  <c r="AK1531" i="1" s="1"/>
  <c r="AQ1531" i="1" s="1"/>
  <c r="AW1531" i="1" s="1"/>
  <c r="BC1531" i="1" s="1"/>
  <c r="BI1531" i="1" s="1"/>
  <c r="BO1531" i="1" s="1"/>
  <c r="BT1531" i="1" s="1"/>
  <c r="BY1531" i="1" s="1"/>
  <c r="CG1531" i="1" s="1"/>
  <c r="CI1531" i="1" s="1"/>
  <c r="AB1502" i="1"/>
  <c r="AB1501" i="1" s="1"/>
  <c r="BN1468" i="1"/>
  <c r="BS1468" i="1" s="1"/>
  <c r="BX1468" i="1" s="1"/>
  <c r="CD1468" i="1" s="1"/>
  <c r="CF1468" i="1" s="1"/>
  <c r="BK1467" i="1"/>
  <c r="L2154" i="1"/>
  <c r="R2154" i="1" s="1"/>
  <c r="X2154" i="1" s="1"/>
  <c r="AD2154" i="1" s="1"/>
  <c r="AJ2154" i="1" s="1"/>
  <c r="AP2154" i="1" s="1"/>
  <c r="AV2154" i="1" s="1"/>
  <c r="BB2154" i="1" s="1"/>
  <c r="BH2154" i="1" s="1"/>
  <c r="BN2154" i="1" s="1"/>
  <c r="BS2154" i="1" s="1"/>
  <c r="BX2154" i="1" s="1"/>
  <c r="CD2154" i="1" s="1"/>
  <c r="CF2154" i="1" s="1"/>
  <c r="F2153" i="1"/>
  <c r="L2153" i="1" s="1"/>
  <c r="R2153" i="1" s="1"/>
  <c r="X2153" i="1" s="1"/>
  <c r="AD2153" i="1" s="1"/>
  <c r="AJ2153" i="1" s="1"/>
  <c r="AP2153" i="1" s="1"/>
  <c r="AV2153" i="1" s="1"/>
  <c r="BB2153" i="1" s="1"/>
  <c r="BH2153" i="1" s="1"/>
  <c r="BN2153" i="1" s="1"/>
  <c r="BS2153" i="1" s="1"/>
  <c r="BX2153" i="1" s="1"/>
  <c r="CD2153" i="1" s="1"/>
  <c r="CF2153" i="1" s="1"/>
  <c r="F1860" i="1"/>
  <c r="L1618" i="1"/>
  <c r="R1618" i="1" s="1"/>
  <c r="X1618" i="1" s="1"/>
  <c r="AD1618" i="1" s="1"/>
  <c r="AJ1618" i="1" s="1"/>
  <c r="AP1618" i="1" s="1"/>
  <c r="AV1618" i="1" s="1"/>
  <c r="BB1618" i="1" s="1"/>
  <c r="BH1618" i="1" s="1"/>
  <c r="BN1618" i="1" s="1"/>
  <c r="BS1618" i="1" s="1"/>
  <c r="BX1618" i="1" s="1"/>
  <c r="CD1618" i="1" s="1"/>
  <c r="CF1618" i="1" s="1"/>
  <c r="CC1566" i="1"/>
  <c r="M1573" i="1"/>
  <c r="S1573" i="1" s="1"/>
  <c r="Y1573" i="1" s="1"/>
  <c r="AE1573" i="1" s="1"/>
  <c r="AK1573" i="1" s="1"/>
  <c r="AQ1573" i="1" s="1"/>
  <c r="AW1573" i="1" s="1"/>
  <c r="BC1573" i="1" s="1"/>
  <c r="BI1573" i="1" s="1"/>
  <c r="BO1573" i="1" s="1"/>
  <c r="BT1573" i="1" s="1"/>
  <c r="BY1573" i="1" s="1"/>
  <c r="CG1573" i="1" s="1"/>
  <c r="L1509" i="1"/>
  <c r="R1509" i="1" s="1"/>
  <c r="X1509" i="1" s="1"/>
  <c r="AD1509" i="1" s="1"/>
  <c r="AJ1509" i="1" s="1"/>
  <c r="AP1509" i="1" s="1"/>
  <c r="AV1509" i="1" s="1"/>
  <c r="BB1509" i="1" s="1"/>
  <c r="BH1509" i="1" s="1"/>
  <c r="BN1509" i="1" s="1"/>
  <c r="BS1509" i="1" s="1"/>
  <c r="BX1509" i="1" s="1"/>
  <c r="CD1509" i="1" s="1"/>
  <c r="CF1509" i="1" s="1"/>
  <c r="F1508" i="1"/>
  <c r="L1508" i="1" s="1"/>
  <c r="R1508" i="1" s="1"/>
  <c r="X1508" i="1" s="1"/>
  <c r="AD1508" i="1" s="1"/>
  <c r="AJ1508" i="1" s="1"/>
  <c r="AP1508" i="1" s="1"/>
  <c r="AV1508" i="1" s="1"/>
  <c r="BB1508" i="1" s="1"/>
  <c r="BH1508" i="1" s="1"/>
  <c r="BN1508" i="1" s="1"/>
  <c r="BS1508" i="1" s="1"/>
  <c r="BX1508" i="1" s="1"/>
  <c r="CD1508" i="1" s="1"/>
  <c r="CF1508" i="1" s="1"/>
  <c r="M1504" i="1"/>
  <c r="S1504" i="1" s="1"/>
  <c r="Y1504" i="1" s="1"/>
  <c r="AE1504" i="1" s="1"/>
  <c r="AK1504" i="1" s="1"/>
  <c r="AQ1504" i="1" s="1"/>
  <c r="AW1504" i="1" s="1"/>
  <c r="BC1504" i="1" s="1"/>
  <c r="BI1504" i="1" s="1"/>
  <c r="BO1504" i="1" s="1"/>
  <c r="BT1504" i="1" s="1"/>
  <c r="BY1504" i="1" s="1"/>
  <c r="CG1504" i="1" s="1"/>
  <c r="CI1504" i="1" s="1"/>
  <c r="G1503" i="1"/>
  <c r="L1718" i="1"/>
  <c r="R1718" i="1" s="1"/>
  <c r="X1718" i="1" s="1"/>
  <c r="AD1718" i="1" s="1"/>
  <c r="AJ1718" i="1" s="1"/>
  <c r="AP1718" i="1" s="1"/>
  <c r="AV1718" i="1" s="1"/>
  <c r="BB1718" i="1" s="1"/>
  <c r="BH1718" i="1" s="1"/>
  <c r="BN1718" i="1" s="1"/>
  <c r="BS1718" i="1" s="1"/>
  <c r="BX1718" i="1" s="1"/>
  <c r="CD1718" i="1" s="1"/>
  <c r="CF1718" i="1" s="1"/>
  <c r="F1714" i="1"/>
  <c r="L1714" i="1" s="1"/>
  <c r="R1714" i="1" s="1"/>
  <c r="X1714" i="1" s="1"/>
  <c r="AD1714" i="1" s="1"/>
  <c r="AJ1714" i="1" s="1"/>
  <c r="AP1714" i="1" s="1"/>
  <c r="AV1714" i="1" s="1"/>
  <c r="BB1714" i="1" s="1"/>
  <c r="BH1714" i="1" s="1"/>
  <c r="BN1714" i="1" s="1"/>
  <c r="BS1714" i="1" s="1"/>
  <c r="BX1714" i="1" s="1"/>
  <c r="CD1714" i="1" s="1"/>
  <c r="CF1714" i="1" s="1"/>
  <c r="BR1665" i="1"/>
  <c r="U1607" i="1"/>
  <c r="BR1588" i="1"/>
  <c r="M1542" i="1"/>
  <c r="S1542" i="1" s="1"/>
  <c r="Y1542" i="1" s="1"/>
  <c r="AE1542" i="1" s="1"/>
  <c r="AK1542" i="1" s="1"/>
  <c r="AQ1542" i="1" s="1"/>
  <c r="AW1542" i="1" s="1"/>
  <c r="BC1542" i="1" s="1"/>
  <c r="BI1542" i="1" s="1"/>
  <c r="BO1542" i="1" s="1"/>
  <c r="BT1542" i="1" s="1"/>
  <c r="BY1542" i="1" s="1"/>
  <c r="CG1542" i="1" s="1"/>
  <c r="CI1542" i="1" s="1"/>
  <c r="S1513" i="1"/>
  <c r="Y1513" i="1" s="1"/>
  <c r="AE1513" i="1" s="1"/>
  <c r="AK1513" i="1" s="1"/>
  <c r="AQ1513" i="1" s="1"/>
  <c r="AW1513" i="1" s="1"/>
  <c r="BC1513" i="1" s="1"/>
  <c r="BI1513" i="1" s="1"/>
  <c r="BO1513" i="1" s="1"/>
  <c r="BT1513" i="1" s="1"/>
  <c r="BY1513" i="1" s="1"/>
  <c r="CG1513" i="1" s="1"/>
  <c r="P1512" i="1"/>
  <c r="L1472" i="1"/>
  <c r="R1472" i="1" s="1"/>
  <c r="X1472" i="1" s="1"/>
  <c r="AD1472" i="1" s="1"/>
  <c r="AJ1472" i="1" s="1"/>
  <c r="AP1472" i="1" s="1"/>
  <c r="AV1472" i="1" s="1"/>
  <c r="BB1472" i="1" s="1"/>
  <c r="BH1472" i="1" s="1"/>
  <c r="BN1472" i="1" s="1"/>
  <c r="BS1472" i="1" s="1"/>
  <c r="BX1472" i="1" s="1"/>
  <c r="CD1472" i="1" s="1"/>
  <c r="CF1472" i="1" s="1"/>
  <c r="I1471" i="1"/>
  <c r="L1471" i="1" s="1"/>
  <c r="R1471" i="1" s="1"/>
  <c r="X1471" i="1" s="1"/>
  <c r="AD1471" i="1" s="1"/>
  <c r="AJ1471" i="1" s="1"/>
  <c r="AP1471" i="1" s="1"/>
  <c r="AV1471" i="1" s="1"/>
  <c r="BB1471" i="1" s="1"/>
  <c r="BH1471" i="1" s="1"/>
  <c r="BN1471" i="1" s="1"/>
  <c r="BS1471" i="1" s="1"/>
  <c r="BX1471" i="1" s="1"/>
  <c r="CD1471" i="1" s="1"/>
  <c r="CF1471" i="1" s="1"/>
  <c r="M1438" i="1"/>
  <c r="S1438" i="1" s="1"/>
  <c r="Y1438" i="1" s="1"/>
  <c r="AE1438" i="1" s="1"/>
  <c r="AK1438" i="1" s="1"/>
  <c r="AQ1438" i="1" s="1"/>
  <c r="AW1438" i="1" s="1"/>
  <c r="BC1438" i="1" s="1"/>
  <c r="BI1438" i="1" s="1"/>
  <c r="BO1438" i="1" s="1"/>
  <c r="BT1438" i="1" s="1"/>
  <c r="BY1438" i="1" s="1"/>
  <c r="CG1438" i="1" s="1"/>
  <c r="CI1438" i="1" s="1"/>
  <c r="G1437" i="1"/>
  <c r="N1313" i="1"/>
  <c r="T1313" i="1" s="1"/>
  <c r="Z1313" i="1" s="1"/>
  <c r="AF1313" i="1" s="1"/>
  <c r="AL1313" i="1" s="1"/>
  <c r="AR1313" i="1" s="1"/>
  <c r="AX1313" i="1" s="1"/>
  <c r="BD1313" i="1" s="1"/>
  <c r="BJ1313" i="1" s="1"/>
  <c r="BP1313" i="1" s="1"/>
  <c r="BU1313" i="1" s="1"/>
  <c r="BZ1313" i="1" s="1"/>
  <c r="CJ1313" i="1" s="1"/>
  <c r="CL1313" i="1" s="1"/>
  <c r="H1312" i="1"/>
  <c r="H1311" i="1" s="1"/>
  <c r="H1310" i="1" s="1"/>
  <c r="N1724" i="1"/>
  <c r="T1724" i="1" s="1"/>
  <c r="Z1724" i="1" s="1"/>
  <c r="AF1724" i="1" s="1"/>
  <c r="AL1724" i="1" s="1"/>
  <c r="AR1724" i="1" s="1"/>
  <c r="AX1724" i="1" s="1"/>
  <c r="BD1724" i="1" s="1"/>
  <c r="BJ1724" i="1" s="1"/>
  <c r="BP1724" i="1" s="1"/>
  <c r="BU1724" i="1" s="1"/>
  <c r="BZ1724" i="1" s="1"/>
  <c r="CJ1724" i="1" s="1"/>
  <c r="CL1724" i="1" s="1"/>
  <c r="H1713" i="1"/>
  <c r="AC1566" i="1"/>
  <c r="BR1353" i="1"/>
  <c r="U1231" i="1"/>
  <c r="U1230" i="1" s="1"/>
  <c r="AH1231" i="1"/>
  <c r="AH1230" i="1" s="1"/>
  <c r="M1255" i="1"/>
  <c r="S1255" i="1" s="1"/>
  <c r="Y1255" i="1" s="1"/>
  <c r="AE1255" i="1" s="1"/>
  <c r="AK1255" i="1" s="1"/>
  <c r="AQ1255" i="1" s="1"/>
  <c r="AW1255" i="1" s="1"/>
  <c r="BC1255" i="1" s="1"/>
  <c r="BI1255" i="1" s="1"/>
  <c r="BO1255" i="1" s="1"/>
  <c r="BT1255" i="1" s="1"/>
  <c r="BY1255" i="1" s="1"/>
  <c r="CG1255" i="1" s="1"/>
  <c r="CI1255" i="1" s="1"/>
  <c r="G1254" i="1"/>
  <c r="M1254" i="1" s="1"/>
  <c r="S1254" i="1" s="1"/>
  <c r="Y1254" i="1" s="1"/>
  <c r="AE1254" i="1" s="1"/>
  <c r="AK1254" i="1" s="1"/>
  <c r="AQ1254" i="1" s="1"/>
  <c r="AW1254" i="1" s="1"/>
  <c r="BC1254" i="1" s="1"/>
  <c r="BI1254" i="1" s="1"/>
  <c r="BO1254" i="1" s="1"/>
  <c r="BT1254" i="1" s="1"/>
  <c r="BY1254" i="1" s="1"/>
  <c r="CG1254" i="1" s="1"/>
  <c r="CI1254" i="1" s="1"/>
  <c r="W1566" i="1"/>
  <c r="BV1340" i="1"/>
  <c r="N1294" i="1"/>
  <c r="T1294" i="1" s="1"/>
  <c r="Z1294" i="1" s="1"/>
  <c r="AF1294" i="1" s="1"/>
  <c r="AL1294" i="1" s="1"/>
  <c r="AR1294" i="1" s="1"/>
  <c r="AX1294" i="1" s="1"/>
  <c r="BD1294" i="1" s="1"/>
  <c r="BJ1294" i="1" s="1"/>
  <c r="BP1294" i="1" s="1"/>
  <c r="BU1294" i="1" s="1"/>
  <c r="BZ1294" i="1" s="1"/>
  <c r="CJ1294" i="1" s="1"/>
  <c r="CL1294" i="1" s="1"/>
  <c r="H1293" i="1"/>
  <c r="BS1272" i="1"/>
  <c r="BX1272" i="1" s="1"/>
  <c r="CD1272" i="1" s="1"/>
  <c r="CF1272" i="1" s="1"/>
  <c r="N1251" i="1"/>
  <c r="T1251" i="1" s="1"/>
  <c r="Z1251" i="1" s="1"/>
  <c r="AF1251" i="1" s="1"/>
  <c r="AL1251" i="1" s="1"/>
  <c r="AR1251" i="1" s="1"/>
  <c r="AX1251" i="1" s="1"/>
  <c r="BD1251" i="1" s="1"/>
  <c r="BJ1251" i="1" s="1"/>
  <c r="BP1251" i="1" s="1"/>
  <c r="BU1251" i="1" s="1"/>
  <c r="BZ1251" i="1" s="1"/>
  <c r="CJ1251" i="1" s="1"/>
  <c r="CL1251" i="1" s="1"/>
  <c r="K1250" i="1"/>
  <c r="L1212" i="1"/>
  <c r="R1212" i="1" s="1"/>
  <c r="X1212" i="1" s="1"/>
  <c r="AD1212" i="1" s="1"/>
  <c r="AJ1212" i="1" s="1"/>
  <c r="AP1212" i="1" s="1"/>
  <c r="AV1212" i="1" s="1"/>
  <c r="BB1212" i="1" s="1"/>
  <c r="BH1212" i="1" s="1"/>
  <c r="BN1212" i="1" s="1"/>
  <c r="BS1212" i="1" s="1"/>
  <c r="BX1212" i="1" s="1"/>
  <c r="CD1212" i="1" s="1"/>
  <c r="CF1212" i="1" s="1"/>
  <c r="F1211" i="1"/>
  <c r="L1046" i="1"/>
  <c r="R1046" i="1" s="1"/>
  <c r="X1046" i="1" s="1"/>
  <c r="AD1046" i="1" s="1"/>
  <c r="AJ1046" i="1" s="1"/>
  <c r="AP1046" i="1" s="1"/>
  <c r="AV1046" i="1" s="1"/>
  <c r="BB1046" i="1" s="1"/>
  <c r="BH1046" i="1" s="1"/>
  <c r="BN1046" i="1" s="1"/>
  <c r="BS1046" i="1" s="1"/>
  <c r="BX1046" i="1" s="1"/>
  <c r="CD1046" i="1" s="1"/>
  <c r="CF1046" i="1" s="1"/>
  <c r="F1045" i="1"/>
  <c r="L1045" i="1" s="1"/>
  <c r="R1045" i="1" s="1"/>
  <c r="X1045" i="1" s="1"/>
  <c r="AD1045" i="1" s="1"/>
  <c r="AJ1045" i="1" s="1"/>
  <c r="AP1045" i="1" s="1"/>
  <c r="AV1045" i="1" s="1"/>
  <c r="BB1045" i="1" s="1"/>
  <c r="BH1045" i="1" s="1"/>
  <c r="BN1045" i="1" s="1"/>
  <c r="BS1045" i="1" s="1"/>
  <c r="BX1045" i="1" s="1"/>
  <c r="CD1045" i="1" s="1"/>
  <c r="CF1045" i="1" s="1"/>
  <c r="M1294" i="1"/>
  <c r="S1294" i="1" s="1"/>
  <c r="Y1294" i="1" s="1"/>
  <c r="AE1294" i="1" s="1"/>
  <c r="AK1294" i="1" s="1"/>
  <c r="AQ1294" i="1" s="1"/>
  <c r="AW1294" i="1" s="1"/>
  <c r="BC1294" i="1" s="1"/>
  <c r="BI1294" i="1" s="1"/>
  <c r="BO1294" i="1" s="1"/>
  <c r="BT1294" i="1" s="1"/>
  <c r="BY1294" i="1" s="1"/>
  <c r="CG1294" i="1" s="1"/>
  <c r="CI1294" i="1" s="1"/>
  <c r="G1293" i="1"/>
  <c r="L1285" i="1"/>
  <c r="R1285" i="1" s="1"/>
  <c r="X1285" i="1" s="1"/>
  <c r="AD1285" i="1" s="1"/>
  <c r="AJ1285" i="1" s="1"/>
  <c r="AP1285" i="1" s="1"/>
  <c r="AV1285" i="1" s="1"/>
  <c r="BB1285" i="1" s="1"/>
  <c r="BH1285" i="1" s="1"/>
  <c r="BN1285" i="1" s="1"/>
  <c r="BS1285" i="1" s="1"/>
  <c r="BX1285" i="1" s="1"/>
  <c r="CD1285" i="1" s="1"/>
  <c r="CF1285" i="1" s="1"/>
  <c r="F1284" i="1"/>
  <c r="L1284" i="1" s="1"/>
  <c r="R1284" i="1" s="1"/>
  <c r="X1284" i="1" s="1"/>
  <c r="AD1284" i="1" s="1"/>
  <c r="AJ1284" i="1" s="1"/>
  <c r="AP1284" i="1" s="1"/>
  <c r="AV1284" i="1" s="1"/>
  <c r="BB1284" i="1" s="1"/>
  <c r="BH1284" i="1" s="1"/>
  <c r="BN1284" i="1" s="1"/>
  <c r="BS1284" i="1" s="1"/>
  <c r="BX1284" i="1" s="1"/>
  <c r="CD1284" i="1" s="1"/>
  <c r="CF1284" i="1" s="1"/>
  <c r="N1226" i="1"/>
  <c r="T1226" i="1" s="1"/>
  <c r="Z1226" i="1" s="1"/>
  <c r="AF1226" i="1" s="1"/>
  <c r="AL1226" i="1" s="1"/>
  <c r="AR1226" i="1" s="1"/>
  <c r="AX1226" i="1" s="1"/>
  <c r="BD1226" i="1" s="1"/>
  <c r="BJ1226" i="1" s="1"/>
  <c r="BP1226" i="1" s="1"/>
  <c r="BU1226" i="1" s="1"/>
  <c r="BZ1226" i="1" s="1"/>
  <c r="CJ1226" i="1" s="1"/>
  <c r="CL1226" i="1" s="1"/>
  <c r="K1225" i="1"/>
  <c r="BT1212" i="1"/>
  <c r="BY1212" i="1" s="1"/>
  <c r="CG1212" i="1" s="1"/>
  <c r="CI1212" i="1" s="1"/>
  <c r="BR1211" i="1"/>
  <c r="M1206" i="1"/>
  <c r="S1206" i="1" s="1"/>
  <c r="Y1206" i="1" s="1"/>
  <c r="AE1206" i="1" s="1"/>
  <c r="AK1206" i="1" s="1"/>
  <c r="AQ1206" i="1" s="1"/>
  <c r="AW1206" i="1" s="1"/>
  <c r="BC1206" i="1" s="1"/>
  <c r="BI1206" i="1" s="1"/>
  <c r="BO1206" i="1" s="1"/>
  <c r="BT1206" i="1" s="1"/>
  <c r="BY1206" i="1" s="1"/>
  <c r="CG1206" i="1" s="1"/>
  <c r="CI1206" i="1" s="1"/>
  <c r="J1205" i="1"/>
  <c r="BQ1204" i="1"/>
  <c r="N1158" i="1"/>
  <c r="T1158" i="1" s="1"/>
  <c r="Z1158" i="1" s="1"/>
  <c r="AF1158" i="1" s="1"/>
  <c r="AL1158" i="1" s="1"/>
  <c r="AR1158" i="1" s="1"/>
  <c r="AX1158" i="1" s="1"/>
  <c r="BD1158" i="1" s="1"/>
  <c r="BJ1158" i="1" s="1"/>
  <c r="BP1158" i="1" s="1"/>
  <c r="BU1158" i="1" s="1"/>
  <c r="BZ1158" i="1" s="1"/>
  <c r="CJ1158" i="1" s="1"/>
  <c r="CL1158" i="1" s="1"/>
  <c r="H1157" i="1"/>
  <c r="AF806" i="1"/>
  <c r="AL806" i="1" s="1"/>
  <c r="AR806" i="1" s="1"/>
  <c r="AX806" i="1" s="1"/>
  <c r="BD806" i="1" s="1"/>
  <c r="BJ806" i="1" s="1"/>
  <c r="BP806" i="1" s="1"/>
  <c r="BU806" i="1" s="1"/>
  <c r="BZ806" i="1" s="1"/>
  <c r="CJ806" i="1" s="1"/>
  <c r="CL806" i="1" s="1"/>
  <c r="H1641" i="1"/>
  <c r="M1217" i="1"/>
  <c r="S1217" i="1" s="1"/>
  <c r="Y1217" i="1" s="1"/>
  <c r="AE1217" i="1" s="1"/>
  <c r="AK1217" i="1" s="1"/>
  <c r="AQ1217" i="1" s="1"/>
  <c r="AW1217" i="1" s="1"/>
  <c r="BC1217" i="1" s="1"/>
  <c r="BI1217" i="1" s="1"/>
  <c r="BO1217" i="1" s="1"/>
  <c r="BT1217" i="1" s="1"/>
  <c r="BY1217" i="1" s="1"/>
  <c r="CG1217" i="1" s="1"/>
  <c r="CI1217" i="1" s="1"/>
  <c r="G1216" i="1"/>
  <c r="G1181" i="1"/>
  <c r="AN1162" i="1"/>
  <c r="I1125" i="1"/>
  <c r="L1125" i="1" s="1"/>
  <c r="R1125" i="1" s="1"/>
  <c r="X1125" i="1" s="1"/>
  <c r="AD1125" i="1" s="1"/>
  <c r="AJ1125" i="1" s="1"/>
  <c r="AP1125" i="1" s="1"/>
  <c r="AV1125" i="1" s="1"/>
  <c r="BB1125" i="1" s="1"/>
  <c r="BH1125" i="1" s="1"/>
  <c r="BN1125" i="1" s="1"/>
  <c r="BS1125" i="1" s="1"/>
  <c r="BX1125" i="1" s="1"/>
  <c r="CD1125" i="1" s="1"/>
  <c r="CF1125" i="1" s="1"/>
  <c r="L1126" i="1"/>
  <c r="R1126" i="1" s="1"/>
  <c r="X1126" i="1" s="1"/>
  <c r="AD1126" i="1" s="1"/>
  <c r="AJ1126" i="1" s="1"/>
  <c r="AP1126" i="1" s="1"/>
  <c r="AV1126" i="1" s="1"/>
  <c r="BB1126" i="1" s="1"/>
  <c r="BH1126" i="1" s="1"/>
  <c r="BN1126" i="1" s="1"/>
  <c r="BS1126" i="1" s="1"/>
  <c r="BX1126" i="1" s="1"/>
  <c r="CD1126" i="1" s="1"/>
  <c r="CF1126" i="1" s="1"/>
  <c r="I994" i="1"/>
  <c r="L994" i="1" s="1"/>
  <c r="R994" i="1" s="1"/>
  <c r="X994" i="1" s="1"/>
  <c r="AD994" i="1" s="1"/>
  <c r="AJ994" i="1" s="1"/>
  <c r="AP994" i="1" s="1"/>
  <c r="AV994" i="1" s="1"/>
  <c r="BB994" i="1" s="1"/>
  <c r="BH994" i="1" s="1"/>
  <c r="BN994" i="1" s="1"/>
  <c r="BS994" i="1" s="1"/>
  <c r="BX994" i="1" s="1"/>
  <c r="CD994" i="1" s="1"/>
  <c r="L995" i="1"/>
  <c r="R995" i="1" s="1"/>
  <c r="X995" i="1" s="1"/>
  <c r="AD995" i="1" s="1"/>
  <c r="AJ995" i="1" s="1"/>
  <c r="AP995" i="1" s="1"/>
  <c r="AV995" i="1" s="1"/>
  <c r="BB995" i="1" s="1"/>
  <c r="BH995" i="1" s="1"/>
  <c r="BN995" i="1" s="1"/>
  <c r="BS995" i="1" s="1"/>
  <c r="BX995" i="1" s="1"/>
  <c r="CD995" i="1" s="1"/>
  <c r="AF787" i="1"/>
  <c r="AL787" i="1" s="1"/>
  <c r="AR787" i="1" s="1"/>
  <c r="AX787" i="1" s="1"/>
  <c r="BD787" i="1" s="1"/>
  <c r="BJ787" i="1" s="1"/>
  <c r="BP787" i="1" s="1"/>
  <c r="BU787" i="1" s="1"/>
  <c r="BZ787" i="1" s="1"/>
  <c r="CJ787" i="1" s="1"/>
  <c r="CL787" i="1" s="1"/>
  <c r="CB704" i="1"/>
  <c r="BB424" i="1"/>
  <c r="BH424" i="1" s="1"/>
  <c r="BN424" i="1" s="1"/>
  <c r="BS424" i="1" s="1"/>
  <c r="BX424" i="1" s="1"/>
  <c r="CD424" i="1" s="1"/>
  <c r="CF424" i="1" s="1"/>
  <c r="AY423" i="1"/>
  <c r="M409" i="1"/>
  <c r="S409" i="1" s="1"/>
  <c r="Y409" i="1" s="1"/>
  <c r="AE409" i="1" s="1"/>
  <c r="AK409" i="1" s="1"/>
  <c r="AQ409" i="1" s="1"/>
  <c r="AW409" i="1" s="1"/>
  <c r="BC409" i="1" s="1"/>
  <c r="BI409" i="1" s="1"/>
  <c r="BO409" i="1" s="1"/>
  <c r="BT409" i="1" s="1"/>
  <c r="BY409" i="1" s="1"/>
  <c r="CG409" i="1" s="1"/>
  <c r="CI409" i="1" s="1"/>
  <c r="G408" i="1"/>
  <c r="M373" i="1"/>
  <c r="S373" i="1" s="1"/>
  <c r="Y373" i="1" s="1"/>
  <c r="AE373" i="1" s="1"/>
  <c r="AK373" i="1" s="1"/>
  <c r="AQ373" i="1" s="1"/>
  <c r="AW373" i="1" s="1"/>
  <c r="BC373" i="1" s="1"/>
  <c r="BI373" i="1" s="1"/>
  <c r="BO373" i="1" s="1"/>
  <c r="BT373" i="1" s="1"/>
  <c r="BY373" i="1" s="1"/>
  <c r="CG373" i="1" s="1"/>
  <c r="CI373" i="1" s="1"/>
  <c r="G372" i="1"/>
  <c r="M372" i="1" s="1"/>
  <c r="S372" i="1" s="1"/>
  <c r="Y372" i="1" s="1"/>
  <c r="AE372" i="1" s="1"/>
  <c r="AK372" i="1" s="1"/>
  <c r="AQ372" i="1" s="1"/>
  <c r="AW372" i="1" s="1"/>
  <c r="BC372" i="1" s="1"/>
  <c r="BI372" i="1" s="1"/>
  <c r="BO372" i="1" s="1"/>
  <c r="BT372" i="1" s="1"/>
  <c r="BY372" i="1" s="1"/>
  <c r="CG372" i="1" s="1"/>
  <c r="CI372" i="1" s="1"/>
  <c r="M1328" i="1"/>
  <c r="S1328" i="1" s="1"/>
  <c r="Y1328" i="1" s="1"/>
  <c r="AE1328" i="1" s="1"/>
  <c r="AK1328" i="1" s="1"/>
  <c r="AQ1328" i="1" s="1"/>
  <c r="AW1328" i="1" s="1"/>
  <c r="BC1328" i="1" s="1"/>
  <c r="BI1328" i="1" s="1"/>
  <c r="BO1328" i="1" s="1"/>
  <c r="BT1328" i="1" s="1"/>
  <c r="BY1328" i="1" s="1"/>
  <c r="CG1328" i="1" s="1"/>
  <c r="CI1328" i="1" s="1"/>
  <c r="G1327" i="1"/>
  <c r="N980" i="1"/>
  <c r="T980" i="1" s="1"/>
  <c r="Z980" i="1" s="1"/>
  <c r="AF980" i="1" s="1"/>
  <c r="AL980" i="1" s="1"/>
  <c r="AR980" i="1" s="1"/>
  <c r="AX980" i="1" s="1"/>
  <c r="BD980" i="1" s="1"/>
  <c r="BJ980" i="1" s="1"/>
  <c r="BP980" i="1" s="1"/>
  <c r="BU980" i="1" s="1"/>
  <c r="BZ980" i="1" s="1"/>
  <c r="CJ980" i="1" s="1"/>
  <c r="K979" i="1"/>
  <c r="K978" i="1" s="1"/>
  <c r="BE813" i="1"/>
  <c r="BE812" i="1" s="1"/>
  <c r="M756" i="1"/>
  <c r="S756" i="1" s="1"/>
  <c r="Y756" i="1" s="1"/>
  <c r="AE756" i="1" s="1"/>
  <c r="AK756" i="1" s="1"/>
  <c r="AQ756" i="1" s="1"/>
  <c r="AW756" i="1" s="1"/>
  <c r="BC756" i="1" s="1"/>
  <c r="BI756" i="1" s="1"/>
  <c r="BO756" i="1" s="1"/>
  <c r="BT756" i="1" s="1"/>
  <c r="BY756" i="1" s="1"/>
  <c r="CG756" i="1" s="1"/>
  <c r="CI756" i="1" s="1"/>
  <c r="G755" i="1"/>
  <c r="M755" i="1" s="1"/>
  <c r="S755" i="1" s="1"/>
  <c r="Y755" i="1" s="1"/>
  <c r="AE755" i="1" s="1"/>
  <c r="AK755" i="1" s="1"/>
  <c r="AQ755" i="1" s="1"/>
  <c r="AW755" i="1" s="1"/>
  <c r="BC755" i="1" s="1"/>
  <c r="BI755" i="1" s="1"/>
  <c r="BO755" i="1" s="1"/>
  <c r="BT755" i="1" s="1"/>
  <c r="BY755" i="1" s="1"/>
  <c r="CG755" i="1" s="1"/>
  <c r="CI755" i="1" s="1"/>
  <c r="L742" i="1"/>
  <c r="R742" i="1" s="1"/>
  <c r="X742" i="1" s="1"/>
  <c r="AD742" i="1" s="1"/>
  <c r="AJ742" i="1" s="1"/>
  <c r="AP742" i="1" s="1"/>
  <c r="AV742" i="1" s="1"/>
  <c r="BB742" i="1" s="1"/>
  <c r="BH742" i="1" s="1"/>
  <c r="BN742" i="1" s="1"/>
  <c r="BS742" i="1" s="1"/>
  <c r="BX742" i="1" s="1"/>
  <c r="CD742" i="1" s="1"/>
  <c r="CF742" i="1" s="1"/>
  <c r="F741" i="1"/>
  <c r="L741" i="1" s="1"/>
  <c r="R741" i="1" s="1"/>
  <c r="X741" i="1" s="1"/>
  <c r="AD741" i="1" s="1"/>
  <c r="AJ741" i="1" s="1"/>
  <c r="AP741" i="1" s="1"/>
  <c r="AV741" i="1" s="1"/>
  <c r="BB741" i="1" s="1"/>
  <c r="BH741" i="1" s="1"/>
  <c r="BN741" i="1" s="1"/>
  <c r="BS741" i="1" s="1"/>
  <c r="BX741" i="1" s="1"/>
  <c r="CD741" i="1" s="1"/>
  <c r="CF741" i="1" s="1"/>
  <c r="N680" i="1"/>
  <c r="T680" i="1" s="1"/>
  <c r="Z680" i="1" s="1"/>
  <c r="AF680" i="1" s="1"/>
  <c r="AL680" i="1" s="1"/>
  <c r="AR680" i="1" s="1"/>
  <c r="AX680" i="1" s="1"/>
  <c r="BD680" i="1" s="1"/>
  <c r="BJ680" i="1" s="1"/>
  <c r="BP680" i="1" s="1"/>
  <c r="BU680" i="1" s="1"/>
  <c r="BZ680" i="1" s="1"/>
  <c r="CJ680" i="1" s="1"/>
  <c r="CL680" i="1" s="1"/>
  <c r="H679" i="1"/>
  <c r="N679" i="1" s="1"/>
  <c r="T679" i="1" s="1"/>
  <c r="Z679" i="1" s="1"/>
  <c r="AF679" i="1" s="1"/>
  <c r="AL679" i="1" s="1"/>
  <c r="AR679" i="1" s="1"/>
  <c r="AX679" i="1" s="1"/>
  <c r="BD679" i="1" s="1"/>
  <c r="BJ679" i="1" s="1"/>
  <c r="BP679" i="1" s="1"/>
  <c r="BU679" i="1" s="1"/>
  <c r="BZ679" i="1" s="1"/>
  <c r="CJ679" i="1" s="1"/>
  <c r="CL679" i="1" s="1"/>
  <c r="H637" i="1"/>
  <c r="N638" i="1"/>
  <c r="T638" i="1" s="1"/>
  <c r="Z638" i="1" s="1"/>
  <c r="AF638" i="1" s="1"/>
  <c r="AL638" i="1" s="1"/>
  <c r="AR638" i="1" s="1"/>
  <c r="AX638" i="1" s="1"/>
  <c r="BD638" i="1" s="1"/>
  <c r="BJ638" i="1" s="1"/>
  <c r="BP638" i="1" s="1"/>
  <c r="BU638" i="1" s="1"/>
  <c r="BZ638" i="1" s="1"/>
  <c r="CJ638" i="1" s="1"/>
  <c r="CL638" i="1" s="1"/>
  <c r="L599" i="1"/>
  <c r="R599" i="1" s="1"/>
  <c r="X599" i="1" s="1"/>
  <c r="AD599" i="1" s="1"/>
  <c r="AJ599" i="1" s="1"/>
  <c r="AP599" i="1" s="1"/>
  <c r="AV599" i="1" s="1"/>
  <c r="BB599" i="1" s="1"/>
  <c r="BH599" i="1" s="1"/>
  <c r="BN599" i="1" s="1"/>
  <c r="BS599" i="1" s="1"/>
  <c r="BX599" i="1" s="1"/>
  <c r="CD599" i="1" s="1"/>
  <c r="CF599" i="1" s="1"/>
  <c r="F598" i="1"/>
  <c r="L570" i="1"/>
  <c r="R570" i="1" s="1"/>
  <c r="X570" i="1" s="1"/>
  <c r="AD570" i="1" s="1"/>
  <c r="AJ570" i="1" s="1"/>
  <c r="AP570" i="1" s="1"/>
  <c r="AV570" i="1" s="1"/>
  <c r="BB570" i="1" s="1"/>
  <c r="BH570" i="1" s="1"/>
  <c r="BN570" i="1" s="1"/>
  <c r="BS570" i="1" s="1"/>
  <c r="BX570" i="1" s="1"/>
  <c r="CD570" i="1" s="1"/>
  <c r="CF570" i="1" s="1"/>
  <c r="F569" i="1"/>
  <c r="L569" i="1" s="1"/>
  <c r="R569" i="1" s="1"/>
  <c r="X569" i="1" s="1"/>
  <c r="AD569" i="1" s="1"/>
  <c r="AJ569" i="1" s="1"/>
  <c r="AP569" i="1" s="1"/>
  <c r="AV569" i="1" s="1"/>
  <c r="BB569" i="1" s="1"/>
  <c r="BH569" i="1" s="1"/>
  <c r="BN569" i="1" s="1"/>
  <c r="BS569" i="1" s="1"/>
  <c r="BX569" i="1" s="1"/>
  <c r="CD569" i="1" s="1"/>
  <c r="CF569" i="1" s="1"/>
  <c r="N555" i="1"/>
  <c r="T555" i="1" s="1"/>
  <c r="Z555" i="1" s="1"/>
  <c r="AF555" i="1" s="1"/>
  <c r="AL555" i="1" s="1"/>
  <c r="AR555" i="1" s="1"/>
  <c r="AX555" i="1" s="1"/>
  <c r="BD555" i="1" s="1"/>
  <c r="BJ555" i="1" s="1"/>
  <c r="BP555" i="1" s="1"/>
  <c r="BU555" i="1" s="1"/>
  <c r="BZ555" i="1" s="1"/>
  <c r="CJ555" i="1" s="1"/>
  <c r="CL555" i="1" s="1"/>
  <c r="H554" i="1"/>
  <c r="L490" i="1"/>
  <c r="R490" i="1" s="1"/>
  <c r="X490" i="1" s="1"/>
  <c r="AD490" i="1" s="1"/>
  <c r="AJ490" i="1" s="1"/>
  <c r="AP490" i="1" s="1"/>
  <c r="AV490" i="1" s="1"/>
  <c r="BB490" i="1" s="1"/>
  <c r="BH490" i="1" s="1"/>
  <c r="BN490" i="1" s="1"/>
  <c r="BS490" i="1" s="1"/>
  <c r="BX490" i="1" s="1"/>
  <c r="CD490" i="1" s="1"/>
  <c r="CF490" i="1" s="1"/>
  <c r="F489" i="1"/>
  <c r="L489" i="1" s="1"/>
  <c r="R489" i="1" s="1"/>
  <c r="X489" i="1" s="1"/>
  <c r="AD489" i="1" s="1"/>
  <c r="AJ489" i="1" s="1"/>
  <c r="AP489" i="1" s="1"/>
  <c r="AV489" i="1" s="1"/>
  <c r="BB489" i="1" s="1"/>
  <c r="BH489" i="1" s="1"/>
  <c r="BN489" i="1" s="1"/>
  <c r="BS489" i="1" s="1"/>
  <c r="BX489" i="1" s="1"/>
  <c r="CD489" i="1" s="1"/>
  <c r="CF489" i="1" s="1"/>
  <c r="M383" i="1"/>
  <c r="S383" i="1" s="1"/>
  <c r="Y383" i="1" s="1"/>
  <c r="AE383" i="1" s="1"/>
  <c r="AK383" i="1" s="1"/>
  <c r="AQ383" i="1" s="1"/>
  <c r="AW383" i="1" s="1"/>
  <c r="BC383" i="1" s="1"/>
  <c r="BI383" i="1" s="1"/>
  <c r="BO383" i="1" s="1"/>
  <c r="BT383" i="1" s="1"/>
  <c r="BY383" i="1" s="1"/>
  <c r="CG383" i="1" s="1"/>
  <c r="CI383" i="1" s="1"/>
  <c r="G382" i="1"/>
  <c r="M382" i="1" s="1"/>
  <c r="S382" i="1" s="1"/>
  <c r="Y382" i="1" s="1"/>
  <c r="AE382" i="1" s="1"/>
  <c r="AK382" i="1" s="1"/>
  <c r="AQ382" i="1" s="1"/>
  <c r="AW382" i="1" s="1"/>
  <c r="BC382" i="1" s="1"/>
  <c r="BI382" i="1" s="1"/>
  <c r="BO382" i="1" s="1"/>
  <c r="BT382" i="1" s="1"/>
  <c r="BY382" i="1" s="1"/>
  <c r="CG382" i="1" s="1"/>
  <c r="CI382" i="1" s="1"/>
  <c r="M317" i="1"/>
  <c r="S317" i="1" s="1"/>
  <c r="Y317" i="1" s="1"/>
  <c r="AE317" i="1" s="1"/>
  <c r="AK317" i="1" s="1"/>
  <c r="AQ317" i="1" s="1"/>
  <c r="AW317" i="1" s="1"/>
  <c r="BC317" i="1" s="1"/>
  <c r="BI317" i="1" s="1"/>
  <c r="BO317" i="1" s="1"/>
  <c r="BT317" i="1" s="1"/>
  <c r="BY317" i="1" s="1"/>
  <c r="CG317" i="1" s="1"/>
  <c r="CI317" i="1" s="1"/>
  <c r="G316" i="1"/>
  <c r="N1220" i="1"/>
  <c r="T1220" i="1" s="1"/>
  <c r="Z1220" i="1" s="1"/>
  <c r="AF1220" i="1" s="1"/>
  <c r="AL1220" i="1" s="1"/>
  <c r="AR1220" i="1" s="1"/>
  <c r="AX1220" i="1" s="1"/>
  <c r="BD1220" i="1" s="1"/>
  <c r="BJ1220" i="1" s="1"/>
  <c r="BP1220" i="1" s="1"/>
  <c r="BU1220" i="1" s="1"/>
  <c r="BZ1220" i="1" s="1"/>
  <c r="CJ1220" i="1" s="1"/>
  <c r="CL1220" i="1" s="1"/>
  <c r="H1215" i="1"/>
  <c r="N1215" i="1" s="1"/>
  <c r="T1215" i="1" s="1"/>
  <c r="Z1215" i="1" s="1"/>
  <c r="AF1215" i="1" s="1"/>
  <c r="AL1215" i="1" s="1"/>
  <c r="AR1215" i="1" s="1"/>
  <c r="AX1215" i="1" s="1"/>
  <c r="BD1215" i="1" s="1"/>
  <c r="BJ1215" i="1" s="1"/>
  <c r="BP1215" i="1" s="1"/>
  <c r="BU1215" i="1" s="1"/>
  <c r="BZ1215" i="1" s="1"/>
  <c r="CJ1215" i="1" s="1"/>
  <c r="CL1215" i="1" s="1"/>
  <c r="BQ1071" i="1"/>
  <c r="N606" i="1"/>
  <c r="T606" i="1" s="1"/>
  <c r="Z606" i="1" s="1"/>
  <c r="AF606" i="1" s="1"/>
  <c r="AL606" i="1" s="1"/>
  <c r="AR606" i="1" s="1"/>
  <c r="AX606" i="1" s="1"/>
  <c r="BD606" i="1" s="1"/>
  <c r="BJ606" i="1" s="1"/>
  <c r="BP606" i="1" s="1"/>
  <c r="BU606" i="1" s="1"/>
  <c r="BZ606" i="1" s="1"/>
  <c r="CJ606" i="1" s="1"/>
  <c r="CL606" i="1" s="1"/>
  <c r="H605" i="1"/>
  <c r="N605" i="1" s="1"/>
  <c r="T605" i="1" s="1"/>
  <c r="Z605" i="1" s="1"/>
  <c r="AF605" i="1" s="1"/>
  <c r="AL605" i="1" s="1"/>
  <c r="AR605" i="1" s="1"/>
  <c r="AX605" i="1" s="1"/>
  <c r="BD605" i="1" s="1"/>
  <c r="BJ605" i="1" s="1"/>
  <c r="BP605" i="1" s="1"/>
  <c r="BU605" i="1" s="1"/>
  <c r="BZ605" i="1" s="1"/>
  <c r="CJ605" i="1" s="1"/>
  <c r="CL605" i="1" s="1"/>
  <c r="L321" i="1"/>
  <c r="R321" i="1" s="1"/>
  <c r="X321" i="1" s="1"/>
  <c r="AD321" i="1" s="1"/>
  <c r="AJ321" i="1" s="1"/>
  <c r="AP321" i="1" s="1"/>
  <c r="AV321" i="1" s="1"/>
  <c r="BB321" i="1" s="1"/>
  <c r="BH321" i="1" s="1"/>
  <c r="BN321" i="1" s="1"/>
  <c r="BS321" i="1" s="1"/>
  <c r="BX321" i="1" s="1"/>
  <c r="CD321" i="1" s="1"/>
  <c r="CF321" i="1" s="1"/>
  <c r="M38" i="1"/>
  <c r="S38" i="1" s="1"/>
  <c r="Y38" i="1" s="1"/>
  <c r="AE38" i="1" s="1"/>
  <c r="AK38" i="1" s="1"/>
  <c r="AQ38" i="1" s="1"/>
  <c r="AW38" i="1" s="1"/>
  <c r="BC38" i="1" s="1"/>
  <c r="BI38" i="1" s="1"/>
  <c r="BO38" i="1" s="1"/>
  <c r="BT38" i="1" s="1"/>
  <c r="BY38" i="1" s="1"/>
  <c r="CG38" i="1" s="1"/>
  <c r="CI38" i="1" s="1"/>
  <c r="G37" i="1"/>
  <c r="M37" i="1" s="1"/>
  <c r="S37" i="1" s="1"/>
  <c r="Y37" i="1" s="1"/>
  <c r="AE37" i="1" s="1"/>
  <c r="AK37" i="1" s="1"/>
  <c r="AQ37" i="1" s="1"/>
  <c r="AW37" i="1" s="1"/>
  <c r="BC37" i="1" s="1"/>
  <c r="BI37" i="1" s="1"/>
  <c r="BO37" i="1" s="1"/>
  <c r="BT37" i="1" s="1"/>
  <c r="BY37" i="1" s="1"/>
  <c r="CG37" i="1" s="1"/>
  <c r="CI37" i="1" s="1"/>
  <c r="M1307" i="1"/>
  <c r="S1307" i="1" s="1"/>
  <c r="Y1307" i="1" s="1"/>
  <c r="AE1307" i="1" s="1"/>
  <c r="AK1307" i="1" s="1"/>
  <c r="AQ1307" i="1" s="1"/>
  <c r="AW1307" i="1" s="1"/>
  <c r="BC1307" i="1" s="1"/>
  <c r="BI1307" i="1" s="1"/>
  <c r="BO1307" i="1" s="1"/>
  <c r="BT1307" i="1" s="1"/>
  <c r="BY1307" i="1" s="1"/>
  <c r="CG1307" i="1" s="1"/>
  <c r="CI1307" i="1" s="1"/>
  <c r="G1306" i="1"/>
  <c r="M730" i="1"/>
  <c r="S730" i="1" s="1"/>
  <c r="Y730" i="1" s="1"/>
  <c r="AE730" i="1" s="1"/>
  <c r="AK730" i="1" s="1"/>
  <c r="AQ730" i="1" s="1"/>
  <c r="AW730" i="1" s="1"/>
  <c r="BC730" i="1" s="1"/>
  <c r="BI730" i="1" s="1"/>
  <c r="BO730" i="1" s="1"/>
  <c r="BT730" i="1" s="1"/>
  <c r="BY730" i="1" s="1"/>
  <c r="CG730" i="1" s="1"/>
  <c r="CI730" i="1" s="1"/>
  <c r="G729" i="1"/>
  <c r="M729" i="1" s="1"/>
  <c r="S729" i="1" s="1"/>
  <c r="Y729" i="1" s="1"/>
  <c r="AE729" i="1" s="1"/>
  <c r="AK729" i="1" s="1"/>
  <c r="AQ729" i="1" s="1"/>
  <c r="AW729" i="1" s="1"/>
  <c r="BC729" i="1" s="1"/>
  <c r="BI729" i="1" s="1"/>
  <c r="BO729" i="1" s="1"/>
  <c r="BT729" i="1" s="1"/>
  <c r="BY729" i="1" s="1"/>
  <c r="CG729" i="1" s="1"/>
  <c r="CI729" i="1" s="1"/>
  <c r="AB241" i="1"/>
  <c r="F938" i="1"/>
  <c r="L938" i="1" s="1"/>
  <c r="R938" i="1" s="1"/>
  <c r="X938" i="1" s="1"/>
  <c r="AD938" i="1" s="1"/>
  <c r="AJ938" i="1" s="1"/>
  <c r="AP938" i="1" s="1"/>
  <c r="AV938" i="1" s="1"/>
  <c r="BB938" i="1" s="1"/>
  <c r="BH938" i="1" s="1"/>
  <c r="BN938" i="1" s="1"/>
  <c r="BS938" i="1" s="1"/>
  <c r="BX938" i="1" s="1"/>
  <c r="CD938" i="1" s="1"/>
  <c r="CF938" i="1" s="1"/>
  <c r="N394" i="1"/>
  <c r="T394" i="1" s="1"/>
  <c r="Z394" i="1" s="1"/>
  <c r="AF394" i="1" s="1"/>
  <c r="AL394" i="1" s="1"/>
  <c r="AR394" i="1" s="1"/>
  <c r="AX394" i="1" s="1"/>
  <c r="BD394" i="1" s="1"/>
  <c r="BJ394" i="1" s="1"/>
  <c r="BP394" i="1" s="1"/>
  <c r="BU394" i="1" s="1"/>
  <c r="BZ394" i="1" s="1"/>
  <c r="CJ394" i="1" s="1"/>
  <c r="CL394" i="1" s="1"/>
  <c r="H393" i="1"/>
  <c r="N190" i="1"/>
  <c r="T190" i="1" s="1"/>
  <c r="Z190" i="1" s="1"/>
  <c r="AF190" i="1" s="1"/>
  <c r="AL190" i="1" s="1"/>
  <c r="AR190" i="1" s="1"/>
  <c r="AX190" i="1" s="1"/>
  <c r="BD190" i="1" s="1"/>
  <c r="BJ190" i="1" s="1"/>
  <c r="BP190" i="1" s="1"/>
  <c r="BU190" i="1" s="1"/>
  <c r="BZ190" i="1" s="1"/>
  <c r="CJ190" i="1" s="1"/>
  <c r="CL190" i="1" s="1"/>
  <c r="H189" i="1"/>
  <c r="N189" i="1" s="1"/>
  <c r="T189" i="1" s="1"/>
  <c r="Z189" i="1" s="1"/>
  <c r="AF189" i="1" s="1"/>
  <c r="AL189" i="1" s="1"/>
  <c r="AR189" i="1" s="1"/>
  <c r="AX189" i="1" s="1"/>
  <c r="BD189" i="1" s="1"/>
  <c r="BJ189" i="1" s="1"/>
  <c r="BP189" i="1" s="1"/>
  <c r="BU189" i="1" s="1"/>
  <c r="BZ189" i="1" s="1"/>
  <c r="CJ189" i="1" s="1"/>
  <c r="CL189" i="1" s="1"/>
  <c r="K89" i="1"/>
  <c r="K84" i="1" s="1"/>
  <c r="K83" i="1" s="1"/>
  <c r="M76" i="1"/>
  <c r="S76" i="1" s="1"/>
  <c r="Y76" i="1" s="1"/>
  <c r="AE76" i="1" s="1"/>
  <c r="AK76" i="1" s="1"/>
  <c r="AQ76" i="1" s="1"/>
  <c r="AW76" i="1" s="1"/>
  <c r="BC76" i="1" s="1"/>
  <c r="BI76" i="1" s="1"/>
  <c r="BO76" i="1" s="1"/>
  <c r="BT76" i="1" s="1"/>
  <c r="BY76" i="1" s="1"/>
  <c r="CG76" i="1" s="1"/>
  <c r="CI76" i="1" s="1"/>
  <c r="G75" i="1"/>
  <c r="M75" i="1" s="1"/>
  <c r="S75" i="1" s="1"/>
  <c r="Y75" i="1" s="1"/>
  <c r="AE75" i="1" s="1"/>
  <c r="AK75" i="1" s="1"/>
  <c r="AQ75" i="1" s="1"/>
  <c r="AW75" i="1" s="1"/>
  <c r="BC75" i="1" s="1"/>
  <c r="BI75" i="1" s="1"/>
  <c r="BO75" i="1" s="1"/>
  <c r="BT75" i="1" s="1"/>
  <c r="BY75" i="1" s="1"/>
  <c r="CG75" i="1" s="1"/>
  <c r="CI75" i="1" s="1"/>
  <c r="M63" i="1"/>
  <c r="S63" i="1" s="1"/>
  <c r="Y63" i="1" s="1"/>
  <c r="AE63" i="1" s="1"/>
  <c r="AK63" i="1" s="1"/>
  <c r="AQ63" i="1" s="1"/>
  <c r="AW63" i="1" s="1"/>
  <c r="BC63" i="1" s="1"/>
  <c r="BI63" i="1" s="1"/>
  <c r="BO63" i="1" s="1"/>
  <c r="BT63" i="1" s="1"/>
  <c r="BY63" i="1" s="1"/>
  <c r="CG63" i="1" s="1"/>
  <c r="CI63" i="1" s="1"/>
  <c r="L1172" i="1"/>
  <c r="R1172" i="1" s="1"/>
  <c r="X1172" i="1" s="1"/>
  <c r="AD1172" i="1" s="1"/>
  <c r="AJ1172" i="1" s="1"/>
  <c r="AP1172" i="1" s="1"/>
  <c r="AV1172" i="1" s="1"/>
  <c r="BB1172" i="1" s="1"/>
  <c r="BH1172" i="1" s="1"/>
  <c r="BN1172" i="1" s="1"/>
  <c r="BS1172" i="1" s="1"/>
  <c r="BX1172" i="1" s="1"/>
  <c r="CD1172" i="1" s="1"/>
  <c r="CF1172" i="1" s="1"/>
  <c r="I745" i="1"/>
  <c r="L746" i="1"/>
  <c r="R746" i="1" s="1"/>
  <c r="X746" i="1" s="1"/>
  <c r="AD746" i="1" s="1"/>
  <c r="AJ746" i="1" s="1"/>
  <c r="AP746" i="1" s="1"/>
  <c r="AV746" i="1" s="1"/>
  <c r="BB746" i="1" s="1"/>
  <c r="BH746" i="1" s="1"/>
  <c r="BN746" i="1" s="1"/>
  <c r="BS746" i="1" s="1"/>
  <c r="BX746" i="1" s="1"/>
  <c r="CD746" i="1" s="1"/>
  <c r="CF746" i="1" s="1"/>
  <c r="AN650" i="1"/>
  <c r="R274" i="1"/>
  <c r="X274" i="1" s="1"/>
  <c r="AD274" i="1" s="1"/>
  <c r="AJ274" i="1" s="1"/>
  <c r="AP274" i="1" s="1"/>
  <c r="AV274" i="1" s="1"/>
  <c r="BB274" i="1" s="1"/>
  <c r="BH274" i="1" s="1"/>
  <c r="BN274" i="1" s="1"/>
  <c r="BS274" i="1" s="1"/>
  <c r="BX274" i="1" s="1"/>
  <c r="CD274" i="1" s="1"/>
  <c r="CF274" i="1" s="1"/>
  <c r="CA183" i="1"/>
  <c r="N929" i="1"/>
  <c r="T929" i="1" s="1"/>
  <c r="Z929" i="1" s="1"/>
  <c r="AF929" i="1" s="1"/>
  <c r="AL929" i="1" s="1"/>
  <c r="AR929" i="1" s="1"/>
  <c r="AX929" i="1" s="1"/>
  <c r="BD929" i="1" s="1"/>
  <c r="BJ929" i="1" s="1"/>
  <c r="BP929" i="1" s="1"/>
  <c r="BU929" i="1" s="1"/>
  <c r="BZ929" i="1" s="1"/>
  <c r="CJ929" i="1" s="1"/>
  <c r="CL929" i="1" s="1"/>
  <c r="H928" i="1"/>
  <c r="N928" i="1" s="1"/>
  <c r="T928" i="1" s="1"/>
  <c r="Z928" i="1" s="1"/>
  <c r="AF928" i="1" s="1"/>
  <c r="AL928" i="1" s="1"/>
  <c r="AR928" i="1" s="1"/>
  <c r="AX928" i="1" s="1"/>
  <c r="BD928" i="1" s="1"/>
  <c r="BJ928" i="1" s="1"/>
  <c r="BP928" i="1" s="1"/>
  <c r="BU928" i="1" s="1"/>
  <c r="BZ928" i="1" s="1"/>
  <c r="CJ928" i="1" s="1"/>
  <c r="CL928" i="1" s="1"/>
  <c r="I872" i="1"/>
  <c r="N674" i="1"/>
  <c r="T674" i="1" s="1"/>
  <c r="Z674" i="1" s="1"/>
  <c r="AF674" i="1" s="1"/>
  <c r="AL674" i="1" s="1"/>
  <c r="AR674" i="1" s="1"/>
  <c r="AX674" i="1" s="1"/>
  <c r="BD674" i="1" s="1"/>
  <c r="BJ674" i="1" s="1"/>
  <c r="BP674" i="1" s="1"/>
  <c r="BU674" i="1" s="1"/>
  <c r="BZ674" i="1" s="1"/>
  <c r="CJ674" i="1" s="1"/>
  <c r="CL674" i="1" s="1"/>
  <c r="H673" i="1"/>
  <c r="BA553" i="1"/>
  <c r="BA552" i="1" s="1"/>
  <c r="L417" i="1"/>
  <c r="R417" i="1" s="1"/>
  <c r="X417" i="1" s="1"/>
  <c r="AD417" i="1" s="1"/>
  <c r="AJ417" i="1" s="1"/>
  <c r="AP417" i="1" s="1"/>
  <c r="AV417" i="1" s="1"/>
  <c r="BB417" i="1" s="1"/>
  <c r="BH417" i="1" s="1"/>
  <c r="BN417" i="1" s="1"/>
  <c r="BS417" i="1" s="1"/>
  <c r="BX417" i="1" s="1"/>
  <c r="CD417" i="1" s="1"/>
  <c r="CF417" i="1" s="1"/>
  <c r="F416" i="1"/>
  <c r="L416" i="1" s="1"/>
  <c r="R416" i="1" s="1"/>
  <c r="X416" i="1" s="1"/>
  <c r="AD416" i="1" s="1"/>
  <c r="AJ416" i="1" s="1"/>
  <c r="AP416" i="1" s="1"/>
  <c r="AV416" i="1" s="1"/>
  <c r="BB416" i="1" s="1"/>
  <c r="BH416" i="1" s="1"/>
  <c r="BN416" i="1" s="1"/>
  <c r="BS416" i="1" s="1"/>
  <c r="BX416" i="1" s="1"/>
  <c r="CD416" i="1" s="1"/>
  <c r="CF416" i="1" s="1"/>
  <c r="BQ351" i="1"/>
  <c r="BT347" i="1"/>
  <c r="BY347" i="1" s="1"/>
  <c r="CG347" i="1" s="1"/>
  <c r="CI347" i="1" s="1"/>
  <c r="L304" i="1"/>
  <c r="R304" i="1" s="1"/>
  <c r="X304" i="1" s="1"/>
  <c r="AD304" i="1" s="1"/>
  <c r="AJ304" i="1" s="1"/>
  <c r="AP304" i="1" s="1"/>
  <c r="AV304" i="1" s="1"/>
  <c r="BB304" i="1" s="1"/>
  <c r="BH304" i="1" s="1"/>
  <c r="BN304" i="1" s="1"/>
  <c r="BS304" i="1" s="1"/>
  <c r="BX304" i="1" s="1"/>
  <c r="CD304" i="1" s="1"/>
  <c r="CF304" i="1" s="1"/>
  <c r="F303" i="1"/>
  <c r="L303" i="1" s="1"/>
  <c r="R303" i="1" s="1"/>
  <c r="X303" i="1" s="1"/>
  <c r="AD303" i="1" s="1"/>
  <c r="AJ303" i="1" s="1"/>
  <c r="AP303" i="1" s="1"/>
  <c r="AV303" i="1" s="1"/>
  <c r="BB303" i="1" s="1"/>
  <c r="BH303" i="1" s="1"/>
  <c r="BN303" i="1" s="1"/>
  <c r="BS303" i="1" s="1"/>
  <c r="BX303" i="1" s="1"/>
  <c r="CD303" i="1" s="1"/>
  <c r="CF303" i="1" s="1"/>
  <c r="L293" i="1"/>
  <c r="R293" i="1" s="1"/>
  <c r="X293" i="1" s="1"/>
  <c r="AD293" i="1" s="1"/>
  <c r="AJ293" i="1" s="1"/>
  <c r="AP293" i="1" s="1"/>
  <c r="AV293" i="1" s="1"/>
  <c r="BB293" i="1" s="1"/>
  <c r="BH293" i="1" s="1"/>
  <c r="BN293" i="1" s="1"/>
  <c r="BS293" i="1" s="1"/>
  <c r="BX293" i="1" s="1"/>
  <c r="CD293" i="1" s="1"/>
  <c r="CF293" i="1" s="1"/>
  <c r="I292" i="1"/>
  <c r="L292" i="1" s="1"/>
  <c r="R292" i="1" s="1"/>
  <c r="X292" i="1" s="1"/>
  <c r="AD292" i="1" s="1"/>
  <c r="AJ292" i="1" s="1"/>
  <c r="AP292" i="1" s="1"/>
  <c r="AV292" i="1" s="1"/>
  <c r="BB292" i="1" s="1"/>
  <c r="BH292" i="1" s="1"/>
  <c r="BN292" i="1" s="1"/>
  <c r="BS292" i="1" s="1"/>
  <c r="BX292" i="1" s="1"/>
  <c r="CD292" i="1" s="1"/>
  <c r="CF292" i="1" s="1"/>
  <c r="M263" i="1"/>
  <c r="S263" i="1" s="1"/>
  <c r="Y263" i="1" s="1"/>
  <c r="AE263" i="1" s="1"/>
  <c r="AK263" i="1" s="1"/>
  <c r="AQ263" i="1" s="1"/>
  <c r="AW263" i="1" s="1"/>
  <c r="BC263" i="1" s="1"/>
  <c r="BI263" i="1" s="1"/>
  <c r="BO263" i="1" s="1"/>
  <c r="BT263" i="1" s="1"/>
  <c r="BY263" i="1" s="1"/>
  <c r="CG263" i="1" s="1"/>
  <c r="CI263" i="1" s="1"/>
  <c r="G262" i="1"/>
  <c r="M262" i="1" s="1"/>
  <c r="S262" i="1" s="1"/>
  <c r="Y262" i="1" s="1"/>
  <c r="AE262" i="1" s="1"/>
  <c r="AK262" i="1" s="1"/>
  <c r="AQ262" i="1" s="1"/>
  <c r="AW262" i="1" s="1"/>
  <c r="BC262" i="1" s="1"/>
  <c r="BI262" i="1" s="1"/>
  <c r="BO262" i="1" s="1"/>
  <c r="BT262" i="1" s="1"/>
  <c r="BY262" i="1" s="1"/>
  <c r="CG262" i="1" s="1"/>
  <c r="CI262" i="1" s="1"/>
  <c r="L214" i="1"/>
  <c r="R214" i="1" s="1"/>
  <c r="X214" i="1" s="1"/>
  <c r="AD214" i="1" s="1"/>
  <c r="AJ214" i="1" s="1"/>
  <c r="AP214" i="1" s="1"/>
  <c r="AV214" i="1" s="1"/>
  <c r="BB214" i="1" s="1"/>
  <c r="BH214" i="1" s="1"/>
  <c r="BN214" i="1" s="1"/>
  <c r="BS214" i="1" s="1"/>
  <c r="BX214" i="1" s="1"/>
  <c r="CD214" i="1" s="1"/>
  <c r="CF214" i="1" s="1"/>
  <c r="F213" i="1"/>
  <c r="N186" i="1"/>
  <c r="T186" i="1" s="1"/>
  <c r="Z186" i="1" s="1"/>
  <c r="AF186" i="1" s="1"/>
  <c r="AL186" i="1" s="1"/>
  <c r="AR186" i="1" s="1"/>
  <c r="AX186" i="1" s="1"/>
  <c r="BD186" i="1" s="1"/>
  <c r="BJ186" i="1" s="1"/>
  <c r="BP186" i="1" s="1"/>
  <c r="BU186" i="1" s="1"/>
  <c r="BZ186" i="1" s="1"/>
  <c r="CJ186" i="1" s="1"/>
  <c r="CL186" i="1" s="1"/>
  <c r="H185" i="1"/>
  <c r="F171" i="1"/>
  <c r="L171" i="1" s="1"/>
  <c r="R171" i="1" s="1"/>
  <c r="X171" i="1" s="1"/>
  <c r="AD171" i="1" s="1"/>
  <c r="AJ171" i="1" s="1"/>
  <c r="AP171" i="1" s="1"/>
  <c r="AV171" i="1" s="1"/>
  <c r="BB171" i="1" s="1"/>
  <c r="BH171" i="1" s="1"/>
  <c r="BN171" i="1" s="1"/>
  <c r="BS171" i="1" s="1"/>
  <c r="BX171" i="1" s="1"/>
  <c r="CD171" i="1" s="1"/>
  <c r="CF171" i="1" s="1"/>
  <c r="N116" i="1"/>
  <c r="T116" i="1" s="1"/>
  <c r="Z116" i="1" s="1"/>
  <c r="AF116" i="1" s="1"/>
  <c r="AL116" i="1" s="1"/>
  <c r="AR116" i="1" s="1"/>
  <c r="AX116" i="1" s="1"/>
  <c r="BD116" i="1" s="1"/>
  <c r="BJ116" i="1" s="1"/>
  <c r="BP116" i="1" s="1"/>
  <c r="BU116" i="1" s="1"/>
  <c r="BZ116" i="1" s="1"/>
  <c r="CJ116" i="1" s="1"/>
  <c r="CL116" i="1" s="1"/>
  <c r="H115" i="1"/>
  <c r="W84" i="1"/>
  <c r="W83" i="1" s="1"/>
  <c r="N72" i="1"/>
  <c r="T72" i="1" s="1"/>
  <c r="Z72" i="1" s="1"/>
  <c r="AF72" i="1" s="1"/>
  <c r="AL72" i="1" s="1"/>
  <c r="AR72" i="1" s="1"/>
  <c r="AX72" i="1" s="1"/>
  <c r="BD72" i="1" s="1"/>
  <c r="BJ72" i="1" s="1"/>
  <c r="BP72" i="1" s="1"/>
  <c r="BU72" i="1" s="1"/>
  <c r="BZ72" i="1" s="1"/>
  <c r="CJ72" i="1" s="1"/>
  <c r="CL72" i="1" s="1"/>
  <c r="H71" i="1"/>
  <c r="M866" i="1"/>
  <c r="S866" i="1" s="1"/>
  <c r="Y866" i="1" s="1"/>
  <c r="AE866" i="1" s="1"/>
  <c r="AK866" i="1" s="1"/>
  <c r="AQ866" i="1" s="1"/>
  <c r="AW866" i="1" s="1"/>
  <c r="BC866" i="1" s="1"/>
  <c r="BI866" i="1" s="1"/>
  <c r="BO866" i="1" s="1"/>
  <c r="BT866" i="1" s="1"/>
  <c r="BY866" i="1" s="1"/>
  <c r="CG866" i="1" s="1"/>
  <c r="CI866" i="1" s="1"/>
  <c r="G865" i="1"/>
  <c r="M865" i="1" s="1"/>
  <c r="S865" i="1" s="1"/>
  <c r="Y865" i="1" s="1"/>
  <c r="AE865" i="1" s="1"/>
  <c r="AK865" i="1" s="1"/>
  <c r="AQ865" i="1" s="1"/>
  <c r="AW865" i="1" s="1"/>
  <c r="BC865" i="1" s="1"/>
  <c r="BI865" i="1" s="1"/>
  <c r="BO865" i="1" s="1"/>
  <c r="BT865" i="1" s="1"/>
  <c r="BY865" i="1" s="1"/>
  <c r="CG865" i="1" s="1"/>
  <c r="CI865" i="1" s="1"/>
  <c r="BG813" i="1"/>
  <c r="BG812" i="1" s="1"/>
  <c r="N409" i="1"/>
  <c r="T409" i="1" s="1"/>
  <c r="Z409" i="1" s="1"/>
  <c r="AF409" i="1" s="1"/>
  <c r="AL409" i="1" s="1"/>
  <c r="AR409" i="1" s="1"/>
  <c r="AX409" i="1" s="1"/>
  <c r="BD409" i="1" s="1"/>
  <c r="BJ409" i="1" s="1"/>
  <c r="BP409" i="1" s="1"/>
  <c r="BU409" i="1" s="1"/>
  <c r="BZ409" i="1" s="1"/>
  <c r="CJ409" i="1" s="1"/>
  <c r="CL409" i="1" s="1"/>
  <c r="H408" i="1"/>
  <c r="L209" i="1"/>
  <c r="R209" i="1" s="1"/>
  <c r="X209" i="1" s="1"/>
  <c r="AD209" i="1" s="1"/>
  <c r="AJ209" i="1" s="1"/>
  <c r="AP209" i="1" s="1"/>
  <c r="AV209" i="1" s="1"/>
  <c r="BB209" i="1" s="1"/>
  <c r="BH209" i="1" s="1"/>
  <c r="BN209" i="1" s="1"/>
  <c r="BS209" i="1" s="1"/>
  <c r="BX209" i="1" s="1"/>
  <c r="CD209" i="1" s="1"/>
  <c r="CF209" i="1" s="1"/>
  <c r="U241" i="1"/>
  <c r="AA183" i="1"/>
  <c r="AG17" i="1"/>
  <c r="BT41" i="1"/>
  <c r="BY41" i="1" s="1"/>
  <c r="CG41" i="1" s="1"/>
  <c r="CI41" i="1" s="1"/>
  <c r="AU2404" i="1"/>
  <c r="M2672" i="1"/>
  <c r="S2672" i="1" s="1"/>
  <c r="Y2672" i="1" s="1"/>
  <c r="AE2672" i="1" s="1"/>
  <c r="AK2672" i="1" s="1"/>
  <c r="AQ2672" i="1" s="1"/>
  <c r="AW2672" i="1" s="1"/>
  <c r="BC2672" i="1" s="1"/>
  <c r="BI2672" i="1" s="1"/>
  <c r="BO2672" i="1" s="1"/>
  <c r="BT2672" i="1" s="1"/>
  <c r="BY2672" i="1" s="1"/>
  <c r="CG2672" i="1" s="1"/>
  <c r="CI2672" i="1" s="1"/>
  <c r="G2671" i="1"/>
  <c r="H2682" i="1"/>
  <c r="N2683" i="1"/>
  <c r="T2683" i="1" s="1"/>
  <c r="Z2683" i="1" s="1"/>
  <c r="AF2683" i="1" s="1"/>
  <c r="AL2683" i="1" s="1"/>
  <c r="AR2683" i="1" s="1"/>
  <c r="AX2683" i="1" s="1"/>
  <c r="BD2683" i="1" s="1"/>
  <c r="BJ2683" i="1" s="1"/>
  <c r="M2615" i="1"/>
  <c r="S2615" i="1" s="1"/>
  <c r="Y2615" i="1" s="1"/>
  <c r="AE2615" i="1" s="1"/>
  <c r="AK2615" i="1" s="1"/>
  <c r="AQ2615" i="1" s="1"/>
  <c r="AW2615" i="1" s="1"/>
  <c r="BC2615" i="1" s="1"/>
  <c r="BI2615" i="1" s="1"/>
  <c r="BO2615" i="1" s="1"/>
  <c r="BT2615" i="1" s="1"/>
  <c r="BY2615" i="1" s="1"/>
  <c r="CG2615" i="1" s="1"/>
  <c r="CI2615" i="1" s="1"/>
  <c r="G2614" i="1"/>
  <c r="M2614" i="1" s="1"/>
  <c r="S2614" i="1" s="1"/>
  <c r="Y2614" i="1" s="1"/>
  <c r="AE2614" i="1" s="1"/>
  <c r="AK2614" i="1" s="1"/>
  <c r="AQ2614" i="1" s="1"/>
  <c r="AW2614" i="1" s="1"/>
  <c r="BC2614" i="1" s="1"/>
  <c r="BI2614" i="1" s="1"/>
  <c r="BO2614" i="1" s="1"/>
  <c r="BT2614" i="1" s="1"/>
  <c r="BY2614" i="1" s="1"/>
  <c r="CG2614" i="1" s="1"/>
  <c r="CI2614" i="1" s="1"/>
  <c r="M2495" i="1"/>
  <c r="S2495" i="1" s="1"/>
  <c r="Y2495" i="1" s="1"/>
  <c r="AE2495" i="1" s="1"/>
  <c r="AK2495" i="1" s="1"/>
  <c r="AQ2495" i="1" s="1"/>
  <c r="AW2495" i="1" s="1"/>
  <c r="BC2495" i="1" s="1"/>
  <c r="BI2495" i="1" s="1"/>
  <c r="BO2495" i="1" s="1"/>
  <c r="BT2495" i="1" s="1"/>
  <c r="BY2495" i="1" s="1"/>
  <c r="CG2495" i="1" s="1"/>
  <c r="CI2495" i="1" s="1"/>
  <c r="G2494" i="1"/>
  <c r="M2494" i="1" s="1"/>
  <c r="S2494" i="1" s="1"/>
  <c r="Y2494" i="1" s="1"/>
  <c r="AE2494" i="1" s="1"/>
  <c r="AK2494" i="1" s="1"/>
  <c r="AQ2494" i="1" s="1"/>
  <c r="AW2494" i="1" s="1"/>
  <c r="BC2494" i="1" s="1"/>
  <c r="BI2494" i="1" s="1"/>
  <c r="BO2494" i="1" s="1"/>
  <c r="BT2494" i="1" s="1"/>
  <c r="BY2494" i="1" s="1"/>
  <c r="CG2494" i="1" s="1"/>
  <c r="CI2494" i="1" s="1"/>
  <c r="N2398" i="1"/>
  <c r="T2398" i="1" s="1"/>
  <c r="Z2398" i="1" s="1"/>
  <c r="AF2398" i="1" s="1"/>
  <c r="AL2398" i="1" s="1"/>
  <c r="AR2398" i="1" s="1"/>
  <c r="AX2398" i="1" s="1"/>
  <c r="BD2398" i="1" s="1"/>
  <c r="BJ2398" i="1" s="1"/>
  <c r="BP2398" i="1" s="1"/>
  <c r="BU2398" i="1" s="1"/>
  <c r="BZ2398" i="1" s="1"/>
  <c r="CJ2398" i="1" s="1"/>
  <c r="CL2398" i="1" s="1"/>
  <c r="K2387" i="1"/>
  <c r="N2387" i="1" s="1"/>
  <c r="N2237" i="1"/>
  <c r="T2237" i="1" s="1"/>
  <c r="Z2237" i="1" s="1"/>
  <c r="AF2237" i="1" s="1"/>
  <c r="AL2237" i="1" s="1"/>
  <c r="AR2237" i="1" s="1"/>
  <c r="AX2237" i="1" s="1"/>
  <c r="BD2237" i="1" s="1"/>
  <c r="BJ2237" i="1" s="1"/>
  <c r="BP2237" i="1" s="1"/>
  <c r="BU2237" i="1" s="1"/>
  <c r="BZ2237" i="1" s="1"/>
  <c r="CJ2237" i="1" s="1"/>
  <c r="H2236" i="1"/>
  <c r="N2236" i="1" s="1"/>
  <c r="T2236" i="1" s="1"/>
  <c r="Z2236" i="1" s="1"/>
  <c r="AF2236" i="1" s="1"/>
  <c r="AL2236" i="1" s="1"/>
  <c r="AR2236" i="1" s="1"/>
  <c r="AX2236" i="1" s="1"/>
  <c r="BD2236" i="1" s="1"/>
  <c r="BJ2236" i="1" s="1"/>
  <c r="BP2236" i="1" s="1"/>
  <c r="BU2236" i="1" s="1"/>
  <c r="BZ2236" i="1" s="1"/>
  <c r="CJ2236" i="1" s="1"/>
  <c r="N2285" i="1"/>
  <c r="T2285" i="1" s="1"/>
  <c r="Z2285" i="1" s="1"/>
  <c r="AF2285" i="1" s="1"/>
  <c r="AL2285" i="1" s="1"/>
  <c r="AR2285" i="1" s="1"/>
  <c r="AX2285" i="1" s="1"/>
  <c r="BD2285" i="1" s="1"/>
  <c r="BJ2285" i="1" s="1"/>
  <c r="BP2285" i="1" s="1"/>
  <c r="BU2285" i="1" s="1"/>
  <c r="BZ2285" i="1" s="1"/>
  <c r="CJ2285" i="1" s="1"/>
  <c r="K2284" i="1"/>
  <c r="N2284" i="1" s="1"/>
  <c r="T2284" i="1" s="1"/>
  <c r="Z2284" i="1" s="1"/>
  <c r="AF2284" i="1" s="1"/>
  <c r="AL2284" i="1" s="1"/>
  <c r="AR2284" i="1" s="1"/>
  <c r="AX2284" i="1" s="1"/>
  <c r="BD2284" i="1" s="1"/>
  <c r="BJ2284" i="1" s="1"/>
  <c r="BP2284" i="1" s="1"/>
  <c r="BU2284" i="1" s="1"/>
  <c r="BZ2284" i="1" s="1"/>
  <c r="CJ2284" i="1" s="1"/>
  <c r="L2033" i="1"/>
  <c r="R2033" i="1" s="1"/>
  <c r="X2033" i="1" s="1"/>
  <c r="AD2033" i="1" s="1"/>
  <c r="AJ2033" i="1" s="1"/>
  <c r="AP2033" i="1" s="1"/>
  <c r="AV2033" i="1" s="1"/>
  <c r="BB2033" i="1" s="1"/>
  <c r="BH2033" i="1" s="1"/>
  <c r="BN2033" i="1" s="1"/>
  <c r="BS2033" i="1" s="1"/>
  <c r="BX2033" i="1" s="1"/>
  <c r="CD2033" i="1" s="1"/>
  <c r="CF2033" i="1" s="1"/>
  <c r="F2032" i="1"/>
  <c r="L2032" i="1" s="1"/>
  <c r="R2032" i="1" s="1"/>
  <c r="X2032" i="1" s="1"/>
  <c r="AD2032" i="1" s="1"/>
  <c r="AJ2032" i="1" s="1"/>
  <c r="AP2032" i="1" s="1"/>
  <c r="AV2032" i="1" s="1"/>
  <c r="BB2032" i="1" s="1"/>
  <c r="BH2032" i="1" s="1"/>
  <c r="BN2032" i="1" s="1"/>
  <c r="BS2032" i="1" s="1"/>
  <c r="BX2032" i="1" s="1"/>
  <c r="CD2032" i="1" s="1"/>
  <c r="CF2032" i="1" s="1"/>
  <c r="L2237" i="1"/>
  <c r="R2237" i="1" s="1"/>
  <c r="X2237" i="1" s="1"/>
  <c r="AD2237" i="1" s="1"/>
  <c r="AJ2237" i="1" s="1"/>
  <c r="AP2237" i="1" s="1"/>
  <c r="AV2237" i="1" s="1"/>
  <c r="BB2237" i="1" s="1"/>
  <c r="BH2237" i="1" s="1"/>
  <c r="BN2237" i="1" s="1"/>
  <c r="BS2237" i="1" s="1"/>
  <c r="BX2237" i="1" s="1"/>
  <c r="CD2237" i="1" s="1"/>
  <c r="I2236" i="1"/>
  <c r="L2236" i="1" s="1"/>
  <c r="R2236" i="1" s="1"/>
  <c r="X2236" i="1" s="1"/>
  <c r="AD2236" i="1" s="1"/>
  <c r="AJ2236" i="1" s="1"/>
  <c r="AP2236" i="1" s="1"/>
  <c r="AV2236" i="1" s="1"/>
  <c r="BB2236" i="1" s="1"/>
  <c r="BH2236" i="1" s="1"/>
  <c r="BN2236" i="1" s="1"/>
  <c r="BS2236" i="1" s="1"/>
  <c r="BX2236" i="1" s="1"/>
  <c r="CD2236" i="1" s="1"/>
  <c r="L2100" i="1"/>
  <c r="R2100" i="1" s="1"/>
  <c r="X2100" i="1" s="1"/>
  <c r="AD2100" i="1" s="1"/>
  <c r="AJ2100" i="1" s="1"/>
  <c r="AP2100" i="1" s="1"/>
  <c r="AV2100" i="1" s="1"/>
  <c r="BB2100" i="1" s="1"/>
  <c r="BH2100" i="1" s="1"/>
  <c r="BN2100" i="1" s="1"/>
  <c r="BS2100" i="1" s="1"/>
  <c r="BX2100" i="1" s="1"/>
  <c r="CD2100" i="1" s="1"/>
  <c r="CF2100" i="1" s="1"/>
  <c r="F2099" i="1"/>
  <c r="L2099" i="1" s="1"/>
  <c r="R2099" i="1" s="1"/>
  <c r="X2099" i="1" s="1"/>
  <c r="AD2099" i="1" s="1"/>
  <c r="AJ2099" i="1" s="1"/>
  <c r="AP2099" i="1" s="1"/>
  <c r="AV2099" i="1" s="1"/>
  <c r="BB2099" i="1" s="1"/>
  <c r="BH2099" i="1" s="1"/>
  <c r="BN2099" i="1" s="1"/>
  <c r="BS2099" i="1" s="1"/>
  <c r="BX2099" i="1" s="1"/>
  <c r="CD2099" i="1" s="1"/>
  <c r="CF2099" i="1" s="1"/>
  <c r="BF1842" i="1"/>
  <c r="M1768" i="1"/>
  <c r="S1768" i="1" s="1"/>
  <c r="Y1768" i="1" s="1"/>
  <c r="AE1768" i="1" s="1"/>
  <c r="AK1768" i="1" s="1"/>
  <c r="AQ1768" i="1" s="1"/>
  <c r="AW1768" i="1" s="1"/>
  <c r="BC1768" i="1" s="1"/>
  <c r="BI1768" i="1" s="1"/>
  <c r="BO1768" i="1" s="1"/>
  <c r="BT1768" i="1" s="1"/>
  <c r="BY1768" i="1" s="1"/>
  <c r="CG1768" i="1" s="1"/>
  <c r="CI1768" i="1" s="1"/>
  <c r="G1767" i="1"/>
  <c r="R1738" i="1"/>
  <c r="X1738" i="1" s="1"/>
  <c r="AD1738" i="1" s="1"/>
  <c r="AJ1738" i="1" s="1"/>
  <c r="AP1738" i="1" s="1"/>
  <c r="AV1738" i="1" s="1"/>
  <c r="BB1738" i="1" s="1"/>
  <c r="BH1738" i="1" s="1"/>
  <c r="BN1738" i="1" s="1"/>
  <c r="BS1738" i="1" s="1"/>
  <c r="BX1738" i="1" s="1"/>
  <c r="CD1738" i="1" s="1"/>
  <c r="CF1738" i="1" s="1"/>
  <c r="O1737" i="1"/>
  <c r="M1554" i="1"/>
  <c r="S1554" i="1" s="1"/>
  <c r="Y1554" i="1" s="1"/>
  <c r="AE1554" i="1" s="1"/>
  <c r="AK1554" i="1" s="1"/>
  <c r="AQ1554" i="1" s="1"/>
  <c r="AW1554" i="1" s="1"/>
  <c r="BC1554" i="1" s="1"/>
  <c r="BI1554" i="1" s="1"/>
  <c r="BO1554" i="1" s="1"/>
  <c r="BT1554" i="1" s="1"/>
  <c r="BY1554" i="1" s="1"/>
  <c r="CG1554" i="1" s="1"/>
  <c r="CI1554" i="1" s="1"/>
  <c r="T1737" i="1"/>
  <c r="Z1737" i="1" s="1"/>
  <c r="AF1737" i="1" s="1"/>
  <c r="AL1737" i="1" s="1"/>
  <c r="AR1737" i="1" s="1"/>
  <c r="AX1737" i="1" s="1"/>
  <c r="BD1737" i="1" s="1"/>
  <c r="BJ1737" i="1" s="1"/>
  <c r="BP1737" i="1" s="1"/>
  <c r="BU1737" i="1" s="1"/>
  <c r="BZ1737" i="1" s="1"/>
  <c r="CJ1737" i="1" s="1"/>
  <c r="CL1737" i="1" s="1"/>
  <c r="Q1736" i="1"/>
  <c r="T1736" i="1" s="1"/>
  <c r="Z1736" i="1" s="1"/>
  <c r="AF1736" i="1" s="1"/>
  <c r="AL1736" i="1" s="1"/>
  <c r="AR1736" i="1" s="1"/>
  <c r="AX1736" i="1" s="1"/>
  <c r="BD1736" i="1" s="1"/>
  <c r="BJ1736" i="1" s="1"/>
  <c r="BP1736" i="1" s="1"/>
  <c r="BU1736" i="1" s="1"/>
  <c r="BZ1736" i="1" s="1"/>
  <c r="CJ1736" i="1" s="1"/>
  <c r="CL1736" i="1" s="1"/>
  <c r="H1707" i="1"/>
  <c r="N1707" i="1" s="1"/>
  <c r="T1707" i="1" s="1"/>
  <c r="Z1707" i="1" s="1"/>
  <c r="AF1707" i="1" s="1"/>
  <c r="AL1707" i="1" s="1"/>
  <c r="AR1707" i="1" s="1"/>
  <c r="AX1707" i="1" s="1"/>
  <c r="BD1707" i="1" s="1"/>
  <c r="BJ1707" i="1" s="1"/>
  <c r="BP1707" i="1" s="1"/>
  <c r="BU1707" i="1" s="1"/>
  <c r="BZ1707" i="1" s="1"/>
  <c r="CJ1707" i="1" s="1"/>
  <c r="CL1707" i="1" s="1"/>
  <c r="N1708" i="1"/>
  <c r="T1708" i="1" s="1"/>
  <c r="Z1708" i="1" s="1"/>
  <c r="AF1708" i="1" s="1"/>
  <c r="AL1708" i="1" s="1"/>
  <c r="AR1708" i="1" s="1"/>
  <c r="AX1708" i="1" s="1"/>
  <c r="BD1708" i="1" s="1"/>
  <c r="BJ1708" i="1" s="1"/>
  <c r="BP1708" i="1" s="1"/>
  <c r="BU1708" i="1" s="1"/>
  <c r="BZ1708" i="1" s="1"/>
  <c r="CJ1708" i="1" s="1"/>
  <c r="CL1708" i="1" s="1"/>
  <c r="L1661" i="1"/>
  <c r="R1661" i="1" s="1"/>
  <c r="X1661" i="1" s="1"/>
  <c r="AD1661" i="1" s="1"/>
  <c r="AJ1661" i="1" s="1"/>
  <c r="AP1661" i="1" s="1"/>
  <c r="AV1661" i="1" s="1"/>
  <c r="BB1661" i="1" s="1"/>
  <c r="BH1661" i="1" s="1"/>
  <c r="BN1661" i="1" s="1"/>
  <c r="BS1661" i="1" s="1"/>
  <c r="BX1661" i="1" s="1"/>
  <c r="CD1661" i="1" s="1"/>
  <c r="CF1661" i="1" s="1"/>
  <c r="F1660" i="1"/>
  <c r="N1541" i="1"/>
  <c r="T1541" i="1" s="1"/>
  <c r="Z1541" i="1" s="1"/>
  <c r="AF1541" i="1" s="1"/>
  <c r="AL1541" i="1" s="1"/>
  <c r="AR1541" i="1" s="1"/>
  <c r="AX1541" i="1" s="1"/>
  <c r="BD1541" i="1" s="1"/>
  <c r="BJ1541" i="1" s="1"/>
  <c r="BP1541" i="1" s="1"/>
  <c r="BU1541" i="1" s="1"/>
  <c r="BZ1541" i="1" s="1"/>
  <c r="CJ1541" i="1" s="1"/>
  <c r="CL1541" i="1" s="1"/>
  <c r="K1540" i="1"/>
  <c r="N1540" i="1" s="1"/>
  <c r="T1540" i="1" s="1"/>
  <c r="Z1540" i="1" s="1"/>
  <c r="AF1540" i="1" s="1"/>
  <c r="AL1540" i="1" s="1"/>
  <c r="AR1540" i="1" s="1"/>
  <c r="AX1540" i="1" s="1"/>
  <c r="BD1540" i="1" s="1"/>
  <c r="BJ1540" i="1" s="1"/>
  <c r="BP1540" i="1" s="1"/>
  <c r="BU1540" i="1" s="1"/>
  <c r="BZ1540" i="1" s="1"/>
  <c r="CJ1540" i="1" s="1"/>
  <c r="CL1540" i="1" s="1"/>
  <c r="J1517" i="1"/>
  <c r="J1516" i="1" s="1"/>
  <c r="M1521" i="1"/>
  <c r="S1521" i="1" s="1"/>
  <c r="Y1521" i="1" s="1"/>
  <c r="AE1521" i="1" s="1"/>
  <c r="AK1521" i="1" s="1"/>
  <c r="AQ1521" i="1" s="1"/>
  <c r="AW1521" i="1" s="1"/>
  <c r="BC1521" i="1" s="1"/>
  <c r="BI1521" i="1" s="1"/>
  <c r="BO1521" i="1" s="1"/>
  <c r="BT1521" i="1" s="1"/>
  <c r="BY1521" i="1" s="1"/>
  <c r="CG1521" i="1" s="1"/>
  <c r="CI1521" i="1" s="1"/>
  <c r="N1918" i="1"/>
  <c r="T1918" i="1" s="1"/>
  <c r="Z1918" i="1" s="1"/>
  <c r="AF1918" i="1" s="1"/>
  <c r="AL1918" i="1" s="1"/>
  <c r="AR1918" i="1" s="1"/>
  <c r="AX1918" i="1" s="1"/>
  <c r="BD1918" i="1" s="1"/>
  <c r="BJ1918" i="1" s="1"/>
  <c r="BP1918" i="1" s="1"/>
  <c r="BU1918" i="1" s="1"/>
  <c r="BZ1918" i="1" s="1"/>
  <c r="CJ1918" i="1" s="1"/>
  <c r="CL1918" i="1" s="1"/>
  <c r="H1917" i="1"/>
  <c r="N1917" i="1" s="1"/>
  <c r="T1917" i="1" s="1"/>
  <c r="Z1917" i="1" s="1"/>
  <c r="AF1917" i="1" s="1"/>
  <c r="AL1917" i="1" s="1"/>
  <c r="AR1917" i="1" s="1"/>
  <c r="AX1917" i="1" s="1"/>
  <c r="BD1917" i="1" s="1"/>
  <c r="BJ1917" i="1" s="1"/>
  <c r="BP1917" i="1" s="1"/>
  <c r="BU1917" i="1" s="1"/>
  <c r="BZ1917" i="1" s="1"/>
  <c r="CJ1917" i="1" s="1"/>
  <c r="CL1917" i="1" s="1"/>
  <c r="J1792" i="1"/>
  <c r="M1793" i="1"/>
  <c r="S1793" i="1" s="1"/>
  <c r="Y1793" i="1" s="1"/>
  <c r="AE1793" i="1" s="1"/>
  <c r="AK1793" i="1" s="1"/>
  <c r="AQ1793" i="1" s="1"/>
  <c r="AW1793" i="1" s="1"/>
  <c r="BC1793" i="1" s="1"/>
  <c r="BI1793" i="1" s="1"/>
  <c r="BO1793" i="1" s="1"/>
  <c r="BT1793" i="1" s="1"/>
  <c r="BY1793" i="1" s="1"/>
  <c r="CG1793" i="1" s="1"/>
  <c r="CI1793" i="1" s="1"/>
  <c r="L1633" i="1"/>
  <c r="R1633" i="1" s="1"/>
  <c r="X1633" i="1" s="1"/>
  <c r="AD1633" i="1" s="1"/>
  <c r="AJ1633" i="1" s="1"/>
  <c r="AP1633" i="1" s="1"/>
  <c r="AV1633" i="1" s="1"/>
  <c r="BB1633" i="1" s="1"/>
  <c r="BH1633" i="1" s="1"/>
  <c r="BN1633" i="1" s="1"/>
  <c r="BS1633" i="1" s="1"/>
  <c r="BX1633" i="1" s="1"/>
  <c r="CD1633" i="1" s="1"/>
  <c r="CF1633" i="1" s="1"/>
  <c r="F1632" i="1"/>
  <c r="L1632" i="1" s="1"/>
  <c r="R1632" i="1" s="1"/>
  <c r="X1632" i="1" s="1"/>
  <c r="AD1632" i="1" s="1"/>
  <c r="AJ1632" i="1" s="1"/>
  <c r="AP1632" i="1" s="1"/>
  <c r="AV1632" i="1" s="1"/>
  <c r="BB1632" i="1" s="1"/>
  <c r="BH1632" i="1" s="1"/>
  <c r="BN1632" i="1" s="1"/>
  <c r="BS1632" i="1" s="1"/>
  <c r="BX1632" i="1" s="1"/>
  <c r="CD1632" i="1" s="1"/>
  <c r="CF1632" i="1" s="1"/>
  <c r="M1622" i="1"/>
  <c r="S1622" i="1" s="1"/>
  <c r="Y1622" i="1" s="1"/>
  <c r="AE1622" i="1" s="1"/>
  <c r="AK1622" i="1" s="1"/>
  <c r="AQ1622" i="1" s="1"/>
  <c r="AW1622" i="1" s="1"/>
  <c r="BC1622" i="1" s="1"/>
  <c r="BI1622" i="1" s="1"/>
  <c r="BO1622" i="1" s="1"/>
  <c r="BT1622" i="1" s="1"/>
  <c r="BY1622" i="1" s="1"/>
  <c r="CG1622" i="1" s="1"/>
  <c r="CI1622" i="1" s="1"/>
  <c r="G1621" i="1"/>
  <c r="M1621" i="1" s="1"/>
  <c r="S1621" i="1" s="1"/>
  <c r="Y1621" i="1" s="1"/>
  <c r="AE1621" i="1" s="1"/>
  <c r="AK1621" i="1" s="1"/>
  <c r="AQ1621" i="1" s="1"/>
  <c r="AW1621" i="1" s="1"/>
  <c r="BC1621" i="1" s="1"/>
  <c r="BI1621" i="1" s="1"/>
  <c r="BO1621" i="1" s="1"/>
  <c r="BT1621" i="1" s="1"/>
  <c r="BY1621" i="1" s="1"/>
  <c r="CG1621" i="1" s="1"/>
  <c r="CI1621" i="1" s="1"/>
  <c r="BW1340" i="1"/>
  <c r="L1321" i="1"/>
  <c r="R1321" i="1" s="1"/>
  <c r="X1321" i="1" s="1"/>
  <c r="AD1321" i="1" s="1"/>
  <c r="AJ1321" i="1" s="1"/>
  <c r="AP1321" i="1" s="1"/>
  <c r="AV1321" i="1" s="1"/>
  <c r="BB1321" i="1" s="1"/>
  <c r="BH1321" i="1" s="1"/>
  <c r="BN1321" i="1" s="1"/>
  <c r="BS1321" i="1" s="1"/>
  <c r="BX1321" i="1" s="1"/>
  <c r="CD1321" i="1" s="1"/>
  <c r="CF1321" i="1" s="1"/>
  <c r="F1312" i="1"/>
  <c r="N1242" i="1"/>
  <c r="T1242" i="1" s="1"/>
  <c r="Z1242" i="1" s="1"/>
  <c r="AF1242" i="1" s="1"/>
  <c r="AL1242" i="1" s="1"/>
  <c r="AR1242" i="1" s="1"/>
  <c r="AX1242" i="1" s="1"/>
  <c r="BD1242" i="1" s="1"/>
  <c r="BJ1242" i="1" s="1"/>
  <c r="BP1242" i="1" s="1"/>
  <c r="BU1242" i="1" s="1"/>
  <c r="BZ1242" i="1" s="1"/>
  <c r="CJ1242" i="1" s="1"/>
  <c r="H1241" i="1"/>
  <c r="N1241" i="1" s="1"/>
  <c r="T1241" i="1" s="1"/>
  <c r="Z1241" i="1" s="1"/>
  <c r="AF1241" i="1" s="1"/>
  <c r="AL1241" i="1" s="1"/>
  <c r="AR1241" i="1" s="1"/>
  <c r="AX1241" i="1" s="1"/>
  <c r="BD1241" i="1" s="1"/>
  <c r="BJ1241" i="1" s="1"/>
  <c r="BP1241" i="1" s="1"/>
  <c r="BU1241" i="1" s="1"/>
  <c r="BZ1241" i="1" s="1"/>
  <c r="CJ1241" i="1" s="1"/>
  <c r="N1238" i="1"/>
  <c r="T1238" i="1" s="1"/>
  <c r="Z1238" i="1" s="1"/>
  <c r="AF1238" i="1" s="1"/>
  <c r="AL1238" i="1" s="1"/>
  <c r="AR1238" i="1" s="1"/>
  <c r="AX1238" i="1" s="1"/>
  <c r="BD1238" i="1" s="1"/>
  <c r="BJ1238" i="1" s="1"/>
  <c r="BP1238" i="1" s="1"/>
  <c r="BU1238" i="1" s="1"/>
  <c r="BZ1238" i="1" s="1"/>
  <c r="CJ1238" i="1" s="1"/>
  <c r="CL1238" i="1" s="1"/>
  <c r="H1237" i="1"/>
  <c r="V1077" i="1"/>
  <c r="V1076" i="1" s="1"/>
  <c r="M1201" i="1"/>
  <c r="S1201" i="1" s="1"/>
  <c r="Y1201" i="1" s="1"/>
  <c r="AE1201" i="1" s="1"/>
  <c r="AK1201" i="1" s="1"/>
  <c r="AQ1201" i="1" s="1"/>
  <c r="AW1201" i="1" s="1"/>
  <c r="BC1201" i="1" s="1"/>
  <c r="BI1201" i="1" s="1"/>
  <c r="BO1201" i="1" s="1"/>
  <c r="BT1201" i="1" s="1"/>
  <c r="BY1201" i="1" s="1"/>
  <c r="CG1201" i="1" s="1"/>
  <c r="CI1201" i="1" s="1"/>
  <c r="G1200" i="1"/>
  <c r="M1200" i="1" s="1"/>
  <c r="S1200" i="1" s="1"/>
  <c r="Y1200" i="1" s="1"/>
  <c r="AE1200" i="1" s="1"/>
  <c r="AK1200" i="1" s="1"/>
  <c r="AQ1200" i="1" s="1"/>
  <c r="AW1200" i="1" s="1"/>
  <c r="BC1200" i="1" s="1"/>
  <c r="BI1200" i="1" s="1"/>
  <c r="BO1200" i="1" s="1"/>
  <c r="BT1200" i="1" s="1"/>
  <c r="BY1200" i="1" s="1"/>
  <c r="CG1200" i="1" s="1"/>
  <c r="CI1200" i="1" s="1"/>
  <c r="BC1192" i="1"/>
  <c r="BI1192" i="1" s="1"/>
  <c r="BO1192" i="1" s="1"/>
  <c r="BT1192" i="1" s="1"/>
  <c r="BY1192" i="1" s="1"/>
  <c r="CG1192" i="1" s="1"/>
  <c r="CI1192" i="1" s="1"/>
  <c r="AZ1191" i="1"/>
  <c r="L1597" i="1"/>
  <c r="R1597" i="1" s="1"/>
  <c r="X1597" i="1" s="1"/>
  <c r="AD1597" i="1" s="1"/>
  <c r="AJ1597" i="1" s="1"/>
  <c r="AP1597" i="1" s="1"/>
  <c r="AV1597" i="1" s="1"/>
  <c r="BB1597" i="1" s="1"/>
  <c r="BH1597" i="1" s="1"/>
  <c r="BN1597" i="1" s="1"/>
  <c r="BS1597" i="1" s="1"/>
  <c r="BX1597" i="1" s="1"/>
  <c r="CD1597" i="1" s="1"/>
  <c r="CF1597" i="1" s="1"/>
  <c r="Q1179" i="1"/>
  <c r="Q1162" i="1" s="1"/>
  <c r="N428" i="1"/>
  <c r="T428" i="1" s="1"/>
  <c r="Z428" i="1" s="1"/>
  <c r="AF428" i="1" s="1"/>
  <c r="AL428" i="1" s="1"/>
  <c r="AR428" i="1" s="1"/>
  <c r="AX428" i="1" s="1"/>
  <c r="BD428" i="1" s="1"/>
  <c r="BJ428" i="1" s="1"/>
  <c r="BP428" i="1" s="1"/>
  <c r="BU428" i="1" s="1"/>
  <c r="BZ428" i="1" s="1"/>
  <c r="CJ428" i="1" s="1"/>
  <c r="CL428" i="1" s="1"/>
  <c r="H427" i="1"/>
  <c r="N427" i="1" s="1"/>
  <c r="T427" i="1" s="1"/>
  <c r="Z427" i="1" s="1"/>
  <c r="AF427" i="1" s="1"/>
  <c r="AL427" i="1" s="1"/>
  <c r="AR427" i="1" s="1"/>
  <c r="AX427" i="1" s="1"/>
  <c r="BD427" i="1" s="1"/>
  <c r="BJ427" i="1" s="1"/>
  <c r="BP427" i="1" s="1"/>
  <c r="BU427" i="1" s="1"/>
  <c r="BZ427" i="1" s="1"/>
  <c r="CJ427" i="1" s="1"/>
  <c r="CL427" i="1" s="1"/>
  <c r="AN1340" i="1"/>
  <c r="L1164" i="1"/>
  <c r="R1164" i="1" s="1"/>
  <c r="X1164" i="1" s="1"/>
  <c r="AD1164" i="1" s="1"/>
  <c r="AJ1164" i="1" s="1"/>
  <c r="AP1164" i="1" s="1"/>
  <c r="AV1164" i="1" s="1"/>
  <c r="BB1164" i="1" s="1"/>
  <c r="BH1164" i="1" s="1"/>
  <c r="BN1164" i="1" s="1"/>
  <c r="BS1164" i="1" s="1"/>
  <c r="BX1164" i="1" s="1"/>
  <c r="CD1164" i="1" s="1"/>
  <c r="CF1164" i="1" s="1"/>
  <c r="F1163" i="1"/>
  <c r="M991" i="1"/>
  <c r="S991" i="1" s="1"/>
  <c r="Y991" i="1" s="1"/>
  <c r="AE991" i="1" s="1"/>
  <c r="AK991" i="1" s="1"/>
  <c r="AQ991" i="1" s="1"/>
  <c r="AW991" i="1" s="1"/>
  <c r="BC991" i="1" s="1"/>
  <c r="BI991" i="1" s="1"/>
  <c r="BO991" i="1" s="1"/>
  <c r="BT991" i="1" s="1"/>
  <c r="BY991" i="1" s="1"/>
  <c r="CG991" i="1" s="1"/>
  <c r="CI991" i="1" s="1"/>
  <c r="J990" i="1"/>
  <c r="L542" i="1"/>
  <c r="R542" i="1" s="1"/>
  <c r="X542" i="1" s="1"/>
  <c r="AD542" i="1" s="1"/>
  <c r="AJ542" i="1" s="1"/>
  <c r="AP542" i="1" s="1"/>
  <c r="AV542" i="1" s="1"/>
  <c r="BB542" i="1" s="1"/>
  <c r="BH542" i="1" s="1"/>
  <c r="BN542" i="1" s="1"/>
  <c r="BS542" i="1" s="1"/>
  <c r="BX542" i="1" s="1"/>
  <c r="CD542" i="1" s="1"/>
  <c r="CF542" i="1" s="1"/>
  <c r="F541" i="1"/>
  <c r="L541" i="1" s="1"/>
  <c r="R541" i="1" s="1"/>
  <c r="X541" i="1" s="1"/>
  <c r="AD541" i="1" s="1"/>
  <c r="AJ541" i="1" s="1"/>
  <c r="AP541" i="1" s="1"/>
  <c r="AV541" i="1" s="1"/>
  <c r="BB541" i="1" s="1"/>
  <c r="BH541" i="1" s="1"/>
  <c r="BN541" i="1" s="1"/>
  <c r="BS541" i="1" s="1"/>
  <c r="BX541" i="1" s="1"/>
  <c r="CD541" i="1" s="1"/>
  <c r="CF541" i="1" s="1"/>
  <c r="L518" i="1"/>
  <c r="R518" i="1" s="1"/>
  <c r="X518" i="1" s="1"/>
  <c r="AD518" i="1" s="1"/>
  <c r="AJ518" i="1" s="1"/>
  <c r="AP518" i="1" s="1"/>
  <c r="AV518" i="1" s="1"/>
  <c r="BB518" i="1" s="1"/>
  <c r="BH518" i="1" s="1"/>
  <c r="BN518" i="1" s="1"/>
  <c r="BS518" i="1" s="1"/>
  <c r="BX518" i="1" s="1"/>
  <c r="CD518" i="1" s="1"/>
  <c r="CF518" i="1" s="1"/>
  <c r="F517" i="1"/>
  <c r="BF17" i="1"/>
  <c r="M699" i="1"/>
  <c r="S699" i="1" s="1"/>
  <c r="Y699" i="1" s="1"/>
  <c r="AE699" i="1" s="1"/>
  <c r="AK699" i="1" s="1"/>
  <c r="AQ699" i="1" s="1"/>
  <c r="AW699" i="1" s="1"/>
  <c r="BC699" i="1" s="1"/>
  <c r="BI699" i="1" s="1"/>
  <c r="BO699" i="1" s="1"/>
  <c r="BT699" i="1" s="1"/>
  <c r="BY699" i="1" s="1"/>
  <c r="CG699" i="1" s="1"/>
  <c r="CI699" i="1" s="1"/>
  <c r="J698" i="1"/>
  <c r="M698" i="1" s="1"/>
  <c r="S698" i="1" s="1"/>
  <c r="Y698" i="1" s="1"/>
  <c r="AE698" i="1" s="1"/>
  <c r="AK698" i="1" s="1"/>
  <c r="AQ698" i="1" s="1"/>
  <c r="AW698" i="1" s="1"/>
  <c r="BC698" i="1" s="1"/>
  <c r="BI698" i="1" s="1"/>
  <c r="BO698" i="1" s="1"/>
  <c r="BT698" i="1" s="1"/>
  <c r="BY698" i="1" s="1"/>
  <c r="CG698" i="1" s="1"/>
  <c r="CI698" i="1" s="1"/>
  <c r="L837" i="1"/>
  <c r="R837" i="1" s="1"/>
  <c r="X837" i="1" s="1"/>
  <c r="AD837" i="1" s="1"/>
  <c r="AJ837" i="1" s="1"/>
  <c r="AP837" i="1" s="1"/>
  <c r="AV837" i="1" s="1"/>
  <c r="BB837" i="1" s="1"/>
  <c r="BH837" i="1" s="1"/>
  <c r="BN837" i="1" s="1"/>
  <c r="BS837" i="1" s="1"/>
  <c r="BX837" i="1" s="1"/>
  <c r="CD837" i="1" s="1"/>
  <c r="CF837" i="1" s="1"/>
  <c r="F836" i="1"/>
  <c r="L836" i="1" s="1"/>
  <c r="R836" i="1" s="1"/>
  <c r="X836" i="1" s="1"/>
  <c r="AD836" i="1" s="1"/>
  <c r="AJ836" i="1" s="1"/>
  <c r="AP836" i="1" s="1"/>
  <c r="AV836" i="1" s="1"/>
  <c r="BB836" i="1" s="1"/>
  <c r="BH836" i="1" s="1"/>
  <c r="BN836" i="1" s="1"/>
  <c r="BS836" i="1" s="1"/>
  <c r="BX836" i="1" s="1"/>
  <c r="CD836" i="1" s="1"/>
  <c r="CF836" i="1" s="1"/>
  <c r="L706" i="1"/>
  <c r="R706" i="1" s="1"/>
  <c r="X706" i="1" s="1"/>
  <c r="AD706" i="1" s="1"/>
  <c r="AJ706" i="1" s="1"/>
  <c r="AP706" i="1" s="1"/>
  <c r="AV706" i="1" s="1"/>
  <c r="BB706" i="1" s="1"/>
  <c r="BH706" i="1" s="1"/>
  <c r="BN706" i="1" s="1"/>
  <c r="BS706" i="1" s="1"/>
  <c r="BX706" i="1" s="1"/>
  <c r="CD706" i="1" s="1"/>
  <c r="CF706" i="1" s="1"/>
  <c r="F705" i="1"/>
  <c r="L705" i="1" s="1"/>
  <c r="R705" i="1" s="1"/>
  <c r="X705" i="1" s="1"/>
  <c r="AD705" i="1" s="1"/>
  <c r="AJ705" i="1" s="1"/>
  <c r="AP705" i="1" s="1"/>
  <c r="AV705" i="1" s="1"/>
  <c r="BB705" i="1" s="1"/>
  <c r="BH705" i="1" s="1"/>
  <c r="BN705" i="1" s="1"/>
  <c r="BS705" i="1" s="1"/>
  <c r="BX705" i="1" s="1"/>
  <c r="CD705" i="1" s="1"/>
  <c r="CF705" i="1" s="1"/>
  <c r="BQ363" i="1"/>
  <c r="AH2404" i="1"/>
  <c r="BE2404" i="1"/>
  <c r="F2312" i="1"/>
  <c r="F2311" i="1" s="1"/>
  <c r="L2311" i="1" s="1"/>
  <c r="R2311" i="1" s="1"/>
  <c r="X2311" i="1" s="1"/>
  <c r="AD2311" i="1" s="1"/>
  <c r="AJ2311" i="1" s="1"/>
  <c r="AP2311" i="1" s="1"/>
  <c r="AV2311" i="1" s="1"/>
  <c r="BB2311" i="1" s="1"/>
  <c r="BH2311" i="1" s="1"/>
  <c r="BN2311" i="1" s="1"/>
  <c r="BS2311" i="1" s="1"/>
  <c r="BX2311" i="1" s="1"/>
  <c r="CD2311" i="1" s="1"/>
  <c r="CF2311" i="1" s="1"/>
  <c r="AI2214" i="1"/>
  <c r="AI2213" i="1" s="1"/>
  <c r="CB2098" i="1"/>
  <c r="BS1901" i="1"/>
  <c r="BX1901" i="1" s="1"/>
  <c r="CD1901" i="1" s="1"/>
  <c r="CF1901" i="1" s="1"/>
  <c r="BQ1588" i="1"/>
  <c r="BQ1587" i="1" s="1"/>
  <c r="BK1455" i="1"/>
  <c r="BM1459" i="1"/>
  <c r="J713" i="1"/>
  <c r="J712" i="1" s="1"/>
  <c r="J704" i="1" s="1"/>
  <c r="J1077" i="1"/>
  <c r="J1076" i="1" s="1"/>
  <c r="K652" i="1"/>
  <c r="K651" i="1" s="1"/>
  <c r="N651" i="1" s="1"/>
  <c r="T651" i="1" s="1"/>
  <c r="Z651" i="1" s="1"/>
  <c r="AF651" i="1" s="1"/>
  <c r="AL651" i="1" s="1"/>
  <c r="AR651" i="1" s="1"/>
  <c r="AX651" i="1" s="1"/>
  <c r="BD651" i="1" s="1"/>
  <c r="BJ651" i="1" s="1"/>
  <c r="BP651" i="1" s="1"/>
  <c r="BU651" i="1" s="1"/>
  <c r="BZ651" i="1" s="1"/>
  <c r="CJ651" i="1" s="1"/>
  <c r="CL651" i="1" s="1"/>
  <c r="J907" i="1"/>
  <c r="J902" i="1" s="1"/>
  <c r="G873" i="1"/>
  <c r="M873" i="1" s="1"/>
  <c r="S873" i="1" s="1"/>
  <c r="Y873" i="1" s="1"/>
  <c r="AE873" i="1" s="1"/>
  <c r="AK873" i="1" s="1"/>
  <c r="AQ873" i="1" s="1"/>
  <c r="AW873" i="1" s="1"/>
  <c r="BC873" i="1" s="1"/>
  <c r="BI873" i="1" s="1"/>
  <c r="BO873" i="1" s="1"/>
  <c r="BT873" i="1" s="1"/>
  <c r="BY873" i="1" s="1"/>
  <c r="CG873" i="1" s="1"/>
  <c r="CI873" i="1" s="1"/>
  <c r="BQ691" i="1"/>
  <c r="N119" i="1"/>
  <c r="T119" i="1" s="1"/>
  <c r="Z119" i="1" s="1"/>
  <c r="AF119" i="1" s="1"/>
  <c r="AL119" i="1" s="1"/>
  <c r="AR119" i="1" s="1"/>
  <c r="AX119" i="1" s="1"/>
  <c r="BD119" i="1" s="1"/>
  <c r="BJ119" i="1" s="1"/>
  <c r="BP119" i="1" s="1"/>
  <c r="BU119" i="1" s="1"/>
  <c r="BZ119" i="1" s="1"/>
  <c r="CJ119" i="1" s="1"/>
  <c r="CL119" i="1" s="1"/>
  <c r="L269" i="1"/>
  <c r="R269" i="1" s="1"/>
  <c r="X269" i="1" s="1"/>
  <c r="AD269" i="1" s="1"/>
  <c r="AJ269" i="1" s="1"/>
  <c r="AP269" i="1" s="1"/>
  <c r="AV269" i="1" s="1"/>
  <c r="BB269" i="1" s="1"/>
  <c r="BH269" i="1" s="1"/>
  <c r="BN269" i="1" s="1"/>
  <c r="BS269" i="1" s="1"/>
  <c r="BX269" i="1" s="1"/>
  <c r="CD269" i="1" s="1"/>
  <c r="CF269" i="1" s="1"/>
  <c r="N2671" i="1"/>
  <c r="T2671" i="1" s="1"/>
  <c r="Z2671" i="1" s="1"/>
  <c r="AF2671" i="1" s="1"/>
  <c r="AL2671" i="1" s="1"/>
  <c r="AR2671" i="1" s="1"/>
  <c r="AX2671" i="1" s="1"/>
  <c r="BD2671" i="1" s="1"/>
  <c r="BJ2671" i="1" s="1"/>
  <c r="BP2671" i="1" s="1"/>
  <c r="BU2671" i="1" s="1"/>
  <c r="BZ2671" i="1" s="1"/>
  <c r="CJ2671" i="1" s="1"/>
  <c r="CL2671" i="1" s="1"/>
  <c r="AG2607" i="1"/>
  <c r="AC2564" i="1"/>
  <c r="F2566" i="1"/>
  <c r="L2567" i="1"/>
  <c r="R2567" i="1" s="1"/>
  <c r="X2567" i="1" s="1"/>
  <c r="AD2567" i="1" s="1"/>
  <c r="AJ2567" i="1" s="1"/>
  <c r="AP2567" i="1" s="1"/>
  <c r="AV2567" i="1" s="1"/>
  <c r="BB2567" i="1" s="1"/>
  <c r="BH2567" i="1" s="1"/>
  <c r="BN2567" i="1" s="1"/>
  <c r="BS2567" i="1" s="1"/>
  <c r="BX2567" i="1" s="1"/>
  <c r="CD2567" i="1" s="1"/>
  <c r="CF2567" i="1" s="1"/>
  <c r="N2554" i="1"/>
  <c r="T2554" i="1" s="1"/>
  <c r="Z2554" i="1" s="1"/>
  <c r="AF2554" i="1" s="1"/>
  <c r="AL2554" i="1" s="1"/>
  <c r="AR2554" i="1" s="1"/>
  <c r="AX2554" i="1" s="1"/>
  <c r="BD2554" i="1" s="1"/>
  <c r="BJ2554" i="1" s="1"/>
  <c r="BP2554" i="1" s="1"/>
  <c r="BU2554" i="1" s="1"/>
  <c r="BZ2554" i="1" s="1"/>
  <c r="CJ2554" i="1" s="1"/>
  <c r="CL2554" i="1" s="1"/>
  <c r="H2553" i="1"/>
  <c r="N2553" i="1" s="1"/>
  <c r="T2553" i="1" s="1"/>
  <c r="Z2553" i="1" s="1"/>
  <c r="AF2553" i="1" s="1"/>
  <c r="AL2553" i="1" s="1"/>
  <c r="AR2553" i="1" s="1"/>
  <c r="AX2553" i="1" s="1"/>
  <c r="BD2553" i="1" s="1"/>
  <c r="BJ2553" i="1" s="1"/>
  <c r="BP2553" i="1" s="1"/>
  <c r="BU2553" i="1" s="1"/>
  <c r="BZ2553" i="1" s="1"/>
  <c r="CJ2553" i="1" s="1"/>
  <c r="CL2553" i="1" s="1"/>
  <c r="M2467" i="1"/>
  <c r="S2467" i="1" s="1"/>
  <c r="Y2467" i="1" s="1"/>
  <c r="AE2467" i="1" s="1"/>
  <c r="AK2467" i="1" s="1"/>
  <c r="AQ2467" i="1" s="1"/>
  <c r="AW2467" i="1" s="1"/>
  <c r="BC2467" i="1" s="1"/>
  <c r="BI2467" i="1" s="1"/>
  <c r="BO2467" i="1" s="1"/>
  <c r="BT2467" i="1" s="1"/>
  <c r="BY2467" i="1" s="1"/>
  <c r="CG2467" i="1" s="1"/>
  <c r="CI2467" i="1" s="1"/>
  <c r="G2466" i="1"/>
  <c r="M2466" i="1" s="1"/>
  <c r="S2466" i="1" s="1"/>
  <c r="Y2466" i="1" s="1"/>
  <c r="AE2466" i="1" s="1"/>
  <c r="AK2466" i="1" s="1"/>
  <c r="AQ2466" i="1" s="1"/>
  <c r="AW2466" i="1" s="1"/>
  <c r="BC2466" i="1" s="1"/>
  <c r="BI2466" i="1" s="1"/>
  <c r="BO2466" i="1" s="1"/>
  <c r="BT2466" i="1" s="1"/>
  <c r="BY2466" i="1" s="1"/>
  <c r="CG2466" i="1" s="1"/>
  <c r="CI2466" i="1" s="1"/>
  <c r="H2541" i="1"/>
  <c r="N2541" i="1" s="1"/>
  <c r="T2541" i="1" s="1"/>
  <c r="Z2541" i="1" s="1"/>
  <c r="AF2541" i="1" s="1"/>
  <c r="AL2541" i="1" s="1"/>
  <c r="AR2541" i="1" s="1"/>
  <c r="AX2541" i="1" s="1"/>
  <c r="BD2541" i="1" s="1"/>
  <c r="BJ2541" i="1" s="1"/>
  <c r="BP2541" i="1" s="1"/>
  <c r="BU2541" i="1" s="1"/>
  <c r="BZ2541" i="1" s="1"/>
  <c r="CJ2541" i="1" s="1"/>
  <c r="CL2541" i="1" s="1"/>
  <c r="N2542" i="1"/>
  <c r="T2542" i="1" s="1"/>
  <c r="Z2542" i="1" s="1"/>
  <c r="AF2542" i="1" s="1"/>
  <c r="AL2542" i="1" s="1"/>
  <c r="AR2542" i="1" s="1"/>
  <c r="AX2542" i="1" s="1"/>
  <c r="BD2542" i="1" s="1"/>
  <c r="BJ2542" i="1" s="1"/>
  <c r="BP2542" i="1" s="1"/>
  <c r="BU2542" i="1" s="1"/>
  <c r="BZ2542" i="1" s="1"/>
  <c r="CJ2542" i="1" s="1"/>
  <c r="CL2542" i="1" s="1"/>
  <c r="M2433" i="1"/>
  <c r="S2433" i="1" s="1"/>
  <c r="Y2433" i="1" s="1"/>
  <c r="AE2433" i="1" s="1"/>
  <c r="AK2433" i="1" s="1"/>
  <c r="AQ2433" i="1" s="1"/>
  <c r="AW2433" i="1" s="1"/>
  <c r="BC2433" i="1" s="1"/>
  <c r="BI2433" i="1" s="1"/>
  <c r="BO2433" i="1" s="1"/>
  <c r="BT2433" i="1" s="1"/>
  <c r="BY2433" i="1" s="1"/>
  <c r="CG2433" i="1" s="1"/>
  <c r="CI2433" i="1" s="1"/>
  <c r="G2432" i="1"/>
  <c r="M2432" i="1" s="1"/>
  <c r="S2432" i="1" s="1"/>
  <c r="Y2432" i="1" s="1"/>
  <c r="AE2432" i="1" s="1"/>
  <c r="AK2432" i="1" s="1"/>
  <c r="AQ2432" i="1" s="1"/>
  <c r="AW2432" i="1" s="1"/>
  <c r="BC2432" i="1" s="1"/>
  <c r="BI2432" i="1" s="1"/>
  <c r="BO2432" i="1" s="1"/>
  <c r="BT2432" i="1" s="1"/>
  <c r="BY2432" i="1" s="1"/>
  <c r="CG2432" i="1" s="1"/>
  <c r="CI2432" i="1" s="1"/>
  <c r="L2429" i="1"/>
  <c r="R2429" i="1" s="1"/>
  <c r="X2429" i="1" s="1"/>
  <c r="AD2429" i="1" s="1"/>
  <c r="AJ2429" i="1" s="1"/>
  <c r="AP2429" i="1" s="1"/>
  <c r="AV2429" i="1" s="1"/>
  <c r="BB2429" i="1" s="1"/>
  <c r="BH2429" i="1" s="1"/>
  <c r="BN2429" i="1" s="1"/>
  <c r="BS2429" i="1" s="1"/>
  <c r="BX2429" i="1" s="1"/>
  <c r="CD2429" i="1" s="1"/>
  <c r="CF2429" i="1" s="1"/>
  <c r="F2428" i="1"/>
  <c r="L2428" i="1" s="1"/>
  <c r="R2428" i="1" s="1"/>
  <c r="X2428" i="1" s="1"/>
  <c r="AD2428" i="1" s="1"/>
  <c r="AJ2428" i="1" s="1"/>
  <c r="AP2428" i="1" s="1"/>
  <c r="AV2428" i="1" s="1"/>
  <c r="BB2428" i="1" s="1"/>
  <c r="BH2428" i="1" s="1"/>
  <c r="BN2428" i="1" s="1"/>
  <c r="BS2428" i="1" s="1"/>
  <c r="BX2428" i="1" s="1"/>
  <c r="CD2428" i="1" s="1"/>
  <c r="CF2428" i="1" s="1"/>
  <c r="H2264" i="1"/>
  <c r="N2264" i="1" s="1"/>
  <c r="T2264" i="1" s="1"/>
  <c r="Z2264" i="1" s="1"/>
  <c r="AF2264" i="1" s="1"/>
  <c r="AL2264" i="1" s="1"/>
  <c r="AR2264" i="1" s="1"/>
  <c r="AX2264" i="1" s="1"/>
  <c r="BD2264" i="1" s="1"/>
  <c r="BJ2264" i="1" s="1"/>
  <c r="BP2264" i="1" s="1"/>
  <c r="BU2264" i="1" s="1"/>
  <c r="BZ2264" i="1" s="1"/>
  <c r="CJ2264" i="1" s="1"/>
  <c r="CL2264" i="1" s="1"/>
  <c r="N2265" i="1"/>
  <c r="T2265" i="1" s="1"/>
  <c r="Z2265" i="1" s="1"/>
  <c r="AF2265" i="1" s="1"/>
  <c r="AL2265" i="1" s="1"/>
  <c r="AR2265" i="1" s="1"/>
  <c r="AX2265" i="1" s="1"/>
  <c r="BD2265" i="1" s="1"/>
  <c r="BJ2265" i="1" s="1"/>
  <c r="BP2265" i="1" s="1"/>
  <c r="BU2265" i="1" s="1"/>
  <c r="BZ2265" i="1" s="1"/>
  <c r="CJ2265" i="1" s="1"/>
  <c r="CL2265" i="1" s="1"/>
  <c r="N2249" i="1"/>
  <c r="T2249" i="1" s="1"/>
  <c r="Z2249" i="1" s="1"/>
  <c r="AF2249" i="1" s="1"/>
  <c r="AL2249" i="1" s="1"/>
  <c r="AR2249" i="1" s="1"/>
  <c r="AX2249" i="1" s="1"/>
  <c r="BD2249" i="1" s="1"/>
  <c r="BJ2249" i="1" s="1"/>
  <c r="BP2249" i="1" s="1"/>
  <c r="BU2249" i="1" s="1"/>
  <c r="BZ2249" i="1" s="1"/>
  <c r="CJ2249" i="1" s="1"/>
  <c r="CL2249" i="1" s="1"/>
  <c r="H2248" i="1"/>
  <c r="N2248" i="1" s="1"/>
  <c r="T2248" i="1" s="1"/>
  <c r="Z2248" i="1" s="1"/>
  <c r="AF2248" i="1" s="1"/>
  <c r="AL2248" i="1" s="1"/>
  <c r="AR2248" i="1" s="1"/>
  <c r="AX2248" i="1" s="1"/>
  <c r="BD2248" i="1" s="1"/>
  <c r="BJ2248" i="1" s="1"/>
  <c r="BP2248" i="1" s="1"/>
  <c r="BU2248" i="1" s="1"/>
  <c r="BZ2248" i="1" s="1"/>
  <c r="CJ2248" i="1" s="1"/>
  <c r="CL2248" i="1" s="1"/>
  <c r="L2229" i="1"/>
  <c r="R2229" i="1" s="1"/>
  <c r="X2229" i="1" s="1"/>
  <c r="AD2229" i="1" s="1"/>
  <c r="AJ2229" i="1" s="1"/>
  <c r="AP2229" i="1" s="1"/>
  <c r="AV2229" i="1" s="1"/>
  <c r="BB2229" i="1" s="1"/>
  <c r="BH2229" i="1" s="1"/>
  <c r="BN2229" i="1" s="1"/>
  <c r="BS2229" i="1" s="1"/>
  <c r="BX2229" i="1" s="1"/>
  <c r="CD2229" i="1" s="1"/>
  <c r="CF2229" i="1" s="1"/>
  <c r="F2228" i="1"/>
  <c r="L2228" i="1" s="1"/>
  <c r="R2228" i="1" s="1"/>
  <c r="X2228" i="1" s="1"/>
  <c r="AD2228" i="1" s="1"/>
  <c r="AJ2228" i="1" s="1"/>
  <c r="AP2228" i="1" s="1"/>
  <c r="AV2228" i="1" s="1"/>
  <c r="BB2228" i="1" s="1"/>
  <c r="BH2228" i="1" s="1"/>
  <c r="BN2228" i="1" s="1"/>
  <c r="BS2228" i="1" s="1"/>
  <c r="BX2228" i="1" s="1"/>
  <c r="CD2228" i="1" s="1"/>
  <c r="CF2228" i="1" s="1"/>
  <c r="M2285" i="1"/>
  <c r="S2285" i="1" s="1"/>
  <c r="Y2285" i="1" s="1"/>
  <c r="AE2285" i="1" s="1"/>
  <c r="AK2285" i="1" s="1"/>
  <c r="AQ2285" i="1" s="1"/>
  <c r="AW2285" i="1" s="1"/>
  <c r="BC2285" i="1" s="1"/>
  <c r="BI2285" i="1" s="1"/>
  <c r="BO2285" i="1" s="1"/>
  <c r="BT2285" i="1" s="1"/>
  <c r="BY2285" i="1" s="1"/>
  <c r="CG2285" i="1" s="1"/>
  <c r="G2284" i="1"/>
  <c r="M2284" i="1" s="1"/>
  <c r="S2284" i="1" s="1"/>
  <c r="Y2284" i="1" s="1"/>
  <c r="AE2284" i="1" s="1"/>
  <c r="AK2284" i="1" s="1"/>
  <c r="AQ2284" i="1" s="1"/>
  <c r="AW2284" i="1" s="1"/>
  <c r="BC2284" i="1" s="1"/>
  <c r="BI2284" i="1" s="1"/>
  <c r="BO2284" i="1" s="1"/>
  <c r="BT2284" i="1" s="1"/>
  <c r="BY2284" i="1" s="1"/>
  <c r="CG2284" i="1" s="1"/>
  <c r="M2210" i="1"/>
  <c r="S2210" i="1" s="1"/>
  <c r="Y2210" i="1" s="1"/>
  <c r="AE2210" i="1" s="1"/>
  <c r="AK2210" i="1" s="1"/>
  <c r="AQ2210" i="1" s="1"/>
  <c r="AW2210" i="1" s="1"/>
  <c r="BC2210" i="1" s="1"/>
  <c r="BI2210" i="1" s="1"/>
  <c r="BO2210" i="1" s="1"/>
  <c r="BT2210" i="1" s="1"/>
  <c r="BY2210" i="1" s="1"/>
  <c r="CG2210" i="1" s="1"/>
  <c r="CI2210" i="1" s="1"/>
  <c r="G2209" i="1"/>
  <c r="M2209" i="1" s="1"/>
  <c r="S2209" i="1" s="1"/>
  <c r="Y2209" i="1" s="1"/>
  <c r="AE2209" i="1" s="1"/>
  <c r="AK2209" i="1" s="1"/>
  <c r="AQ2209" i="1" s="1"/>
  <c r="AW2209" i="1" s="1"/>
  <c r="BC2209" i="1" s="1"/>
  <c r="BI2209" i="1" s="1"/>
  <c r="BO2209" i="1" s="1"/>
  <c r="BT2209" i="1" s="1"/>
  <c r="BY2209" i="1" s="1"/>
  <c r="CG2209" i="1" s="1"/>
  <c r="CI2209" i="1" s="1"/>
  <c r="BQ2175" i="1"/>
  <c r="H2312" i="1"/>
  <c r="M2269" i="1"/>
  <c r="S2269" i="1" s="1"/>
  <c r="Y2269" i="1" s="1"/>
  <c r="AE2269" i="1" s="1"/>
  <c r="AK2269" i="1" s="1"/>
  <c r="AQ2269" i="1" s="1"/>
  <c r="AW2269" i="1" s="1"/>
  <c r="BC2269" i="1" s="1"/>
  <c r="BI2269" i="1" s="1"/>
  <c r="BO2269" i="1" s="1"/>
  <c r="BT2269" i="1" s="1"/>
  <c r="BY2269" i="1" s="1"/>
  <c r="CG2269" i="1" s="1"/>
  <c r="CI2269" i="1" s="1"/>
  <c r="G2268" i="1"/>
  <c r="AS2181" i="1"/>
  <c r="L2294" i="1"/>
  <c r="R2294" i="1" s="1"/>
  <c r="X2294" i="1" s="1"/>
  <c r="AD2294" i="1" s="1"/>
  <c r="AJ2294" i="1" s="1"/>
  <c r="AP2294" i="1" s="1"/>
  <c r="AV2294" i="1" s="1"/>
  <c r="BB2294" i="1" s="1"/>
  <c r="BH2294" i="1" s="1"/>
  <c r="BN2294" i="1" s="1"/>
  <c r="BS2294" i="1" s="1"/>
  <c r="BX2294" i="1" s="1"/>
  <c r="CD2294" i="1" s="1"/>
  <c r="I2293" i="1"/>
  <c r="L2221" i="1"/>
  <c r="R2221" i="1" s="1"/>
  <c r="X2221" i="1" s="1"/>
  <c r="AD2221" i="1" s="1"/>
  <c r="AJ2221" i="1" s="1"/>
  <c r="AP2221" i="1" s="1"/>
  <c r="AV2221" i="1" s="1"/>
  <c r="BB2221" i="1" s="1"/>
  <c r="BH2221" i="1" s="1"/>
  <c r="BN2221" i="1" s="1"/>
  <c r="BS2221" i="1" s="1"/>
  <c r="BX2221" i="1" s="1"/>
  <c r="CD2221" i="1" s="1"/>
  <c r="CF2221" i="1" s="1"/>
  <c r="F2220" i="1"/>
  <c r="L2220" i="1" s="1"/>
  <c r="R2220" i="1" s="1"/>
  <c r="X2220" i="1" s="1"/>
  <c r="AD2220" i="1" s="1"/>
  <c r="AJ2220" i="1" s="1"/>
  <c r="AP2220" i="1" s="1"/>
  <c r="AV2220" i="1" s="1"/>
  <c r="BB2220" i="1" s="1"/>
  <c r="BH2220" i="1" s="1"/>
  <c r="BN2220" i="1" s="1"/>
  <c r="BS2220" i="1" s="1"/>
  <c r="BX2220" i="1" s="1"/>
  <c r="CD2220" i="1" s="1"/>
  <c r="CF2220" i="1" s="1"/>
  <c r="J2181" i="1"/>
  <c r="BA2181" i="1"/>
  <c r="G2081" i="1"/>
  <c r="P2152" i="1"/>
  <c r="P2137" i="1" s="1"/>
  <c r="H2124" i="1"/>
  <c r="N2124" i="1" s="1"/>
  <c r="T2124" i="1" s="1"/>
  <c r="Z2124" i="1" s="1"/>
  <c r="AF2124" i="1" s="1"/>
  <c r="AL2124" i="1" s="1"/>
  <c r="AR2124" i="1" s="1"/>
  <c r="AX2124" i="1" s="1"/>
  <c r="BD2124" i="1" s="1"/>
  <c r="BJ2124" i="1" s="1"/>
  <c r="BP2124" i="1" s="1"/>
  <c r="BU2124" i="1" s="1"/>
  <c r="BZ2124" i="1" s="1"/>
  <c r="CJ2124" i="1" s="1"/>
  <c r="CL2124" i="1" s="1"/>
  <c r="N2125" i="1"/>
  <c r="T2125" i="1" s="1"/>
  <c r="Z2125" i="1" s="1"/>
  <c r="AF2125" i="1" s="1"/>
  <c r="AL2125" i="1" s="1"/>
  <c r="AR2125" i="1" s="1"/>
  <c r="AX2125" i="1" s="1"/>
  <c r="BD2125" i="1" s="1"/>
  <c r="BJ2125" i="1" s="1"/>
  <c r="BP2125" i="1" s="1"/>
  <c r="BU2125" i="1" s="1"/>
  <c r="BZ2125" i="1" s="1"/>
  <c r="CJ2125" i="1" s="1"/>
  <c r="CL2125" i="1" s="1"/>
  <c r="BE2006" i="1"/>
  <c r="CC1982" i="1"/>
  <c r="M2192" i="1"/>
  <c r="S2192" i="1" s="1"/>
  <c r="Y2192" i="1" s="1"/>
  <c r="AE2192" i="1" s="1"/>
  <c r="AK2192" i="1" s="1"/>
  <c r="AQ2192" i="1" s="1"/>
  <c r="AW2192" i="1" s="1"/>
  <c r="BC2192" i="1" s="1"/>
  <c r="BI2192" i="1" s="1"/>
  <c r="BO2192" i="1" s="1"/>
  <c r="BT2192" i="1" s="1"/>
  <c r="BY2192" i="1" s="1"/>
  <c r="CG2192" i="1" s="1"/>
  <c r="CI2192" i="1" s="1"/>
  <c r="G2191" i="1"/>
  <c r="M2191" i="1" s="1"/>
  <c r="S2191" i="1" s="1"/>
  <c r="Y2191" i="1" s="1"/>
  <c r="AE2191" i="1" s="1"/>
  <c r="AK2191" i="1" s="1"/>
  <c r="AQ2191" i="1" s="1"/>
  <c r="AW2191" i="1" s="1"/>
  <c r="BC2191" i="1" s="1"/>
  <c r="BI2191" i="1" s="1"/>
  <c r="BO2191" i="1" s="1"/>
  <c r="BT2191" i="1" s="1"/>
  <c r="BY2191" i="1" s="1"/>
  <c r="CG2191" i="1" s="1"/>
  <c r="CI2191" i="1" s="1"/>
  <c r="N2028" i="1"/>
  <c r="T2028" i="1" s="1"/>
  <c r="Z2028" i="1" s="1"/>
  <c r="AF2028" i="1" s="1"/>
  <c r="AL2028" i="1" s="1"/>
  <c r="AR2028" i="1" s="1"/>
  <c r="AX2028" i="1" s="1"/>
  <c r="BD2028" i="1" s="1"/>
  <c r="BJ2028" i="1" s="1"/>
  <c r="BP2028" i="1" s="1"/>
  <c r="BU2028" i="1" s="1"/>
  <c r="BZ2028" i="1" s="1"/>
  <c r="CJ2028" i="1" s="1"/>
  <c r="CL2028" i="1" s="1"/>
  <c r="H2027" i="1"/>
  <c r="L1999" i="1"/>
  <c r="R1999" i="1" s="1"/>
  <c r="X1999" i="1" s="1"/>
  <c r="AD1999" i="1" s="1"/>
  <c r="AJ1999" i="1" s="1"/>
  <c r="AP1999" i="1" s="1"/>
  <c r="AV1999" i="1" s="1"/>
  <c r="BB1999" i="1" s="1"/>
  <c r="BH1999" i="1" s="1"/>
  <c r="BN1999" i="1" s="1"/>
  <c r="BS1999" i="1" s="1"/>
  <c r="BX1999" i="1" s="1"/>
  <c r="CD1999" i="1" s="1"/>
  <c r="CF1999" i="1" s="1"/>
  <c r="F1998" i="1"/>
  <c r="L1998" i="1" s="1"/>
  <c r="R1998" i="1" s="1"/>
  <c r="X1998" i="1" s="1"/>
  <c r="AD1998" i="1" s="1"/>
  <c r="AJ1998" i="1" s="1"/>
  <c r="AP1998" i="1" s="1"/>
  <c r="AV1998" i="1" s="1"/>
  <c r="BB1998" i="1" s="1"/>
  <c r="BH1998" i="1" s="1"/>
  <c r="BN1998" i="1" s="1"/>
  <c r="BS1998" i="1" s="1"/>
  <c r="BX1998" i="1" s="1"/>
  <c r="CD1998" i="1" s="1"/>
  <c r="CF1998" i="1" s="1"/>
  <c r="N1998" i="1"/>
  <c r="T1998" i="1" s="1"/>
  <c r="Z1998" i="1" s="1"/>
  <c r="AF1998" i="1" s="1"/>
  <c r="AL1998" i="1" s="1"/>
  <c r="AR1998" i="1" s="1"/>
  <c r="AX1998" i="1" s="1"/>
  <c r="BD1998" i="1" s="1"/>
  <c r="BJ1998" i="1" s="1"/>
  <c r="BP1998" i="1" s="1"/>
  <c r="BU1998" i="1" s="1"/>
  <c r="BZ1998" i="1" s="1"/>
  <c r="CJ1998" i="1" s="1"/>
  <c r="CL1998" i="1" s="1"/>
  <c r="AT1842" i="1"/>
  <c r="M1810" i="1"/>
  <c r="S1810" i="1" s="1"/>
  <c r="Y1810" i="1" s="1"/>
  <c r="AE1810" i="1" s="1"/>
  <c r="AK1810" i="1" s="1"/>
  <c r="AQ1810" i="1" s="1"/>
  <c r="AW1810" i="1" s="1"/>
  <c r="BC1810" i="1" s="1"/>
  <c r="BI1810" i="1" s="1"/>
  <c r="BO1810" i="1" s="1"/>
  <c r="BT1810" i="1" s="1"/>
  <c r="BY1810" i="1" s="1"/>
  <c r="CG1810" i="1" s="1"/>
  <c r="CI1810" i="1" s="1"/>
  <c r="G1809" i="1"/>
  <c r="M1809" i="1" s="1"/>
  <c r="S1809" i="1" s="1"/>
  <c r="Y1809" i="1" s="1"/>
  <c r="AE1809" i="1" s="1"/>
  <c r="AK1809" i="1" s="1"/>
  <c r="AQ1809" i="1" s="1"/>
  <c r="AW1809" i="1" s="1"/>
  <c r="BC1809" i="1" s="1"/>
  <c r="BI1809" i="1" s="1"/>
  <c r="BO1809" i="1" s="1"/>
  <c r="BT1809" i="1" s="1"/>
  <c r="BY1809" i="1" s="1"/>
  <c r="CG1809" i="1" s="1"/>
  <c r="CI1809" i="1" s="1"/>
  <c r="AP1787" i="1"/>
  <c r="AV1787" i="1" s="1"/>
  <c r="BB1787" i="1" s="1"/>
  <c r="BH1787" i="1" s="1"/>
  <c r="BN1787" i="1" s="1"/>
  <c r="BS1787" i="1" s="1"/>
  <c r="BX1787" i="1" s="1"/>
  <c r="CD1787" i="1" s="1"/>
  <c r="CF1787" i="1" s="1"/>
  <c r="AM1786" i="1"/>
  <c r="AP1786" i="1" s="1"/>
  <c r="AV1786" i="1" s="1"/>
  <c r="BB1786" i="1" s="1"/>
  <c r="BH1786" i="1" s="1"/>
  <c r="BN1786" i="1" s="1"/>
  <c r="F1752" i="1"/>
  <c r="L1752" i="1" s="1"/>
  <c r="R1752" i="1" s="1"/>
  <c r="X1752" i="1" s="1"/>
  <c r="AD1752" i="1" s="1"/>
  <c r="AJ1752" i="1" s="1"/>
  <c r="AP1752" i="1" s="1"/>
  <c r="AV1752" i="1" s="1"/>
  <c r="M1708" i="1"/>
  <c r="S1708" i="1" s="1"/>
  <c r="Y1708" i="1" s="1"/>
  <c r="AE1708" i="1" s="1"/>
  <c r="AK1708" i="1" s="1"/>
  <c r="AQ1708" i="1" s="1"/>
  <c r="AW1708" i="1" s="1"/>
  <c r="BC1708" i="1" s="1"/>
  <c r="BI1708" i="1" s="1"/>
  <c r="BO1708" i="1" s="1"/>
  <c r="BT1708" i="1" s="1"/>
  <c r="BY1708" i="1" s="1"/>
  <c r="CG1708" i="1" s="1"/>
  <c r="CI1708" i="1" s="1"/>
  <c r="G1707" i="1"/>
  <c r="M1707" i="1" s="1"/>
  <c r="S1707" i="1" s="1"/>
  <c r="Y1707" i="1" s="1"/>
  <c r="AE1707" i="1" s="1"/>
  <c r="AK1707" i="1" s="1"/>
  <c r="AQ1707" i="1" s="1"/>
  <c r="AW1707" i="1" s="1"/>
  <c r="BC1707" i="1" s="1"/>
  <c r="BI1707" i="1" s="1"/>
  <c r="BO1707" i="1" s="1"/>
  <c r="BT1707" i="1" s="1"/>
  <c r="BY1707" i="1" s="1"/>
  <c r="CG1707" i="1" s="1"/>
  <c r="CI1707" i="1" s="1"/>
  <c r="N1666" i="1"/>
  <c r="T1666" i="1" s="1"/>
  <c r="Z1666" i="1" s="1"/>
  <c r="AF1666" i="1" s="1"/>
  <c r="AL1666" i="1" s="1"/>
  <c r="AR1666" i="1" s="1"/>
  <c r="AX1666" i="1" s="1"/>
  <c r="BD1666" i="1" s="1"/>
  <c r="BJ1666" i="1" s="1"/>
  <c r="BP1666" i="1" s="1"/>
  <c r="BU1666" i="1" s="1"/>
  <c r="BZ1666" i="1" s="1"/>
  <c r="CJ1666" i="1" s="1"/>
  <c r="CL1666" i="1" s="1"/>
  <c r="H1665" i="1"/>
  <c r="N1665" i="1" s="1"/>
  <c r="T1665" i="1" s="1"/>
  <c r="Z1665" i="1" s="1"/>
  <c r="AF1665" i="1" s="1"/>
  <c r="AL1665" i="1" s="1"/>
  <c r="AR1665" i="1" s="1"/>
  <c r="AX1665" i="1" s="1"/>
  <c r="BD1665" i="1" s="1"/>
  <c r="BJ1665" i="1" s="1"/>
  <c r="BP1665" i="1" s="1"/>
  <c r="BU1665" i="1" s="1"/>
  <c r="BZ1665" i="1" s="1"/>
  <c r="CJ1665" i="1" s="1"/>
  <c r="CL1665" i="1" s="1"/>
  <c r="L1637" i="1"/>
  <c r="R1637" i="1" s="1"/>
  <c r="X1637" i="1" s="1"/>
  <c r="AD1637" i="1" s="1"/>
  <c r="AJ1637" i="1" s="1"/>
  <c r="AP1637" i="1" s="1"/>
  <c r="AV1637" i="1" s="1"/>
  <c r="BB1637" i="1" s="1"/>
  <c r="BH1637" i="1" s="1"/>
  <c r="BN1637" i="1" s="1"/>
  <c r="BS1637" i="1" s="1"/>
  <c r="BX1637" i="1" s="1"/>
  <c r="CD1637" i="1" s="1"/>
  <c r="CF1637" i="1" s="1"/>
  <c r="F1636" i="1"/>
  <c r="L2009" i="1"/>
  <c r="R2009" i="1" s="1"/>
  <c r="X2009" i="1" s="1"/>
  <c r="AD2009" i="1" s="1"/>
  <c r="AJ2009" i="1" s="1"/>
  <c r="AP2009" i="1" s="1"/>
  <c r="AV2009" i="1" s="1"/>
  <c r="BB2009" i="1" s="1"/>
  <c r="BH2009" i="1" s="1"/>
  <c r="BN2009" i="1" s="1"/>
  <c r="BS2009" i="1" s="1"/>
  <c r="BX2009" i="1" s="1"/>
  <c r="CD2009" i="1" s="1"/>
  <c r="I2008" i="1"/>
  <c r="L1993" i="1"/>
  <c r="R1993" i="1" s="1"/>
  <c r="X1993" i="1" s="1"/>
  <c r="AD1993" i="1" s="1"/>
  <c r="AJ1993" i="1" s="1"/>
  <c r="AP1993" i="1" s="1"/>
  <c r="AV1993" i="1" s="1"/>
  <c r="BB1993" i="1" s="1"/>
  <c r="BH1993" i="1" s="1"/>
  <c r="BN1993" i="1" s="1"/>
  <c r="BS1993" i="1" s="1"/>
  <c r="BX1993" i="1" s="1"/>
  <c r="CD1993" i="1" s="1"/>
  <c r="CF1993" i="1" s="1"/>
  <c r="F1992" i="1"/>
  <c r="L1992" i="1" s="1"/>
  <c r="R1992" i="1" s="1"/>
  <c r="X1992" i="1" s="1"/>
  <c r="AD1992" i="1" s="1"/>
  <c r="AJ1992" i="1" s="1"/>
  <c r="AP1992" i="1" s="1"/>
  <c r="AV1992" i="1" s="1"/>
  <c r="BB1992" i="1" s="1"/>
  <c r="BH1992" i="1" s="1"/>
  <c r="BN1992" i="1" s="1"/>
  <c r="BS1992" i="1" s="1"/>
  <c r="BX1992" i="1" s="1"/>
  <c r="CD1992" i="1" s="1"/>
  <c r="CF1992" i="1" s="1"/>
  <c r="V1790" i="1"/>
  <c r="BA1766" i="1"/>
  <c r="BA1765" i="1" s="1"/>
  <c r="F1593" i="1"/>
  <c r="L1593" i="1" s="1"/>
  <c r="R1593" i="1" s="1"/>
  <c r="X1593" i="1" s="1"/>
  <c r="AD1593" i="1" s="1"/>
  <c r="AJ1593" i="1" s="1"/>
  <c r="AP1593" i="1" s="1"/>
  <c r="AV1593" i="1" s="1"/>
  <c r="BB1593" i="1" s="1"/>
  <c r="BH1593" i="1" s="1"/>
  <c r="BN1593" i="1" s="1"/>
  <c r="BS1593" i="1" s="1"/>
  <c r="BX1593" i="1" s="1"/>
  <c r="CD1593" i="1" s="1"/>
  <c r="CF1593" i="1" s="1"/>
  <c r="L1594" i="1"/>
  <c r="R1594" i="1" s="1"/>
  <c r="X1594" i="1" s="1"/>
  <c r="AD1594" i="1" s="1"/>
  <c r="AJ1594" i="1" s="1"/>
  <c r="AP1594" i="1" s="1"/>
  <c r="AV1594" i="1" s="1"/>
  <c r="BB1594" i="1" s="1"/>
  <c r="BH1594" i="1" s="1"/>
  <c r="BN1594" i="1" s="1"/>
  <c r="BS1594" i="1" s="1"/>
  <c r="BX1594" i="1" s="1"/>
  <c r="CD1594" i="1" s="1"/>
  <c r="CF1594" i="1" s="1"/>
  <c r="N1754" i="1"/>
  <c r="T1754" i="1" s="1"/>
  <c r="Z1754" i="1" s="1"/>
  <c r="AF1754" i="1" s="1"/>
  <c r="AL1754" i="1" s="1"/>
  <c r="AR1754" i="1" s="1"/>
  <c r="AX1754" i="1" s="1"/>
  <c r="BD1754" i="1" s="1"/>
  <c r="BJ1754" i="1" s="1"/>
  <c r="BP1754" i="1" s="1"/>
  <c r="BU1754" i="1" s="1"/>
  <c r="BZ1754" i="1" s="1"/>
  <c r="CJ1754" i="1" s="1"/>
  <c r="CL1754" i="1" s="1"/>
  <c r="H1753" i="1"/>
  <c r="N1744" i="1"/>
  <c r="T1744" i="1" s="1"/>
  <c r="Z1744" i="1" s="1"/>
  <c r="AF1744" i="1" s="1"/>
  <c r="AL1744" i="1" s="1"/>
  <c r="AR1744" i="1" s="1"/>
  <c r="AX1744" i="1" s="1"/>
  <c r="BD1744" i="1" s="1"/>
  <c r="BJ1744" i="1" s="1"/>
  <c r="BP1744" i="1" s="1"/>
  <c r="BU1744" i="1" s="1"/>
  <c r="BZ1744" i="1" s="1"/>
  <c r="CJ1744" i="1" s="1"/>
  <c r="CL1744" i="1" s="1"/>
  <c r="K1743" i="1"/>
  <c r="K1742" i="1" s="1"/>
  <c r="AA1606" i="1"/>
  <c r="BP1974" i="1"/>
  <c r="BU1974" i="1" s="1"/>
  <c r="BZ1974" i="1" s="1"/>
  <c r="CJ1974" i="1" s="1"/>
  <c r="CL1974" i="1" s="1"/>
  <c r="BM1973" i="1"/>
  <c r="M1956" i="1"/>
  <c r="S1956" i="1" s="1"/>
  <c r="Y1956" i="1" s="1"/>
  <c r="AE1956" i="1" s="1"/>
  <c r="AK1956" i="1" s="1"/>
  <c r="AQ1956" i="1" s="1"/>
  <c r="AW1956" i="1" s="1"/>
  <c r="BC1956" i="1" s="1"/>
  <c r="BI1956" i="1" s="1"/>
  <c r="BO1956" i="1" s="1"/>
  <c r="BT1956" i="1" s="1"/>
  <c r="BY1956" i="1" s="1"/>
  <c r="CG1956" i="1" s="1"/>
  <c r="G1955" i="1"/>
  <c r="N1809" i="1"/>
  <c r="T1809" i="1" s="1"/>
  <c r="Z1809" i="1" s="1"/>
  <c r="AF1809" i="1" s="1"/>
  <c r="AL1809" i="1" s="1"/>
  <c r="AR1809" i="1" s="1"/>
  <c r="AX1809" i="1" s="1"/>
  <c r="BD1809" i="1" s="1"/>
  <c r="BJ1809" i="1" s="1"/>
  <c r="BP1809" i="1" s="1"/>
  <c r="BU1809" i="1" s="1"/>
  <c r="BZ1809" i="1" s="1"/>
  <c r="CJ1809" i="1" s="1"/>
  <c r="CL1809" i="1" s="1"/>
  <c r="BE1790" i="1"/>
  <c r="L1667" i="1"/>
  <c r="R1667" i="1" s="1"/>
  <c r="X1667" i="1" s="1"/>
  <c r="AD1667" i="1" s="1"/>
  <c r="AJ1667" i="1" s="1"/>
  <c r="AP1667" i="1" s="1"/>
  <c r="AV1667" i="1" s="1"/>
  <c r="BB1667" i="1" s="1"/>
  <c r="BH1667" i="1" s="1"/>
  <c r="BN1667" i="1" s="1"/>
  <c r="BS1667" i="1" s="1"/>
  <c r="BX1667" i="1" s="1"/>
  <c r="CD1667" i="1" s="1"/>
  <c r="CF1667" i="1" s="1"/>
  <c r="BC1570" i="1"/>
  <c r="BI1570" i="1" s="1"/>
  <c r="BO1570" i="1" s="1"/>
  <c r="BT1570" i="1" s="1"/>
  <c r="BY1570" i="1" s="1"/>
  <c r="CG1570" i="1" s="1"/>
  <c r="CI1570" i="1" s="1"/>
  <c r="AZ1569" i="1"/>
  <c r="T1781" i="1"/>
  <c r="Z1781" i="1" s="1"/>
  <c r="AF1781" i="1" s="1"/>
  <c r="AL1781" i="1" s="1"/>
  <c r="AR1781" i="1" s="1"/>
  <c r="AX1781" i="1" s="1"/>
  <c r="BD1781" i="1" s="1"/>
  <c r="BJ1781" i="1" s="1"/>
  <c r="BP1781" i="1" s="1"/>
  <c r="BU1781" i="1" s="1"/>
  <c r="BZ1781" i="1" s="1"/>
  <c r="CJ1781" i="1" s="1"/>
  <c r="CL1781" i="1" s="1"/>
  <c r="BW1713" i="1"/>
  <c r="BW1712" i="1" s="1"/>
  <c r="F1683" i="1"/>
  <c r="L1684" i="1"/>
  <c r="R1684" i="1" s="1"/>
  <c r="X1684" i="1" s="1"/>
  <c r="AD1684" i="1" s="1"/>
  <c r="AJ1684" i="1" s="1"/>
  <c r="AP1684" i="1" s="1"/>
  <c r="AV1684" i="1" s="1"/>
  <c r="BB1684" i="1" s="1"/>
  <c r="BH1684" i="1" s="1"/>
  <c r="BN1684" i="1" s="1"/>
  <c r="BS1684" i="1" s="1"/>
  <c r="BX1684" i="1" s="1"/>
  <c r="CD1684" i="1" s="1"/>
  <c r="CF1684" i="1" s="1"/>
  <c r="M1627" i="1"/>
  <c r="S1627" i="1" s="1"/>
  <c r="Y1627" i="1" s="1"/>
  <c r="AE1627" i="1" s="1"/>
  <c r="AK1627" i="1" s="1"/>
  <c r="AQ1627" i="1" s="1"/>
  <c r="AW1627" i="1" s="1"/>
  <c r="BC1627" i="1" s="1"/>
  <c r="BI1627" i="1" s="1"/>
  <c r="BO1627" i="1" s="1"/>
  <c r="BT1627" i="1" s="1"/>
  <c r="BY1627" i="1" s="1"/>
  <c r="CG1627" i="1" s="1"/>
  <c r="CI1627" i="1" s="1"/>
  <c r="G1626" i="1"/>
  <c r="M1626" i="1" s="1"/>
  <c r="S1626" i="1" s="1"/>
  <c r="Y1626" i="1" s="1"/>
  <c r="AE1626" i="1" s="1"/>
  <c r="AK1626" i="1" s="1"/>
  <c r="AQ1626" i="1" s="1"/>
  <c r="AW1626" i="1" s="1"/>
  <c r="BC1626" i="1" s="1"/>
  <c r="BI1626" i="1" s="1"/>
  <c r="BO1626" i="1" s="1"/>
  <c r="BT1626" i="1" s="1"/>
  <c r="BY1626" i="1" s="1"/>
  <c r="CG1626" i="1" s="1"/>
  <c r="CI1626" i="1" s="1"/>
  <c r="N1602" i="1"/>
  <c r="T1602" i="1" s="1"/>
  <c r="Z1602" i="1" s="1"/>
  <c r="AF1602" i="1" s="1"/>
  <c r="AL1602" i="1" s="1"/>
  <c r="AR1602" i="1" s="1"/>
  <c r="AX1602" i="1" s="1"/>
  <c r="BD1602" i="1" s="1"/>
  <c r="BJ1602" i="1" s="1"/>
  <c r="BP1602" i="1" s="1"/>
  <c r="BU1602" i="1" s="1"/>
  <c r="BZ1602" i="1" s="1"/>
  <c r="CJ1602" i="1" s="1"/>
  <c r="CL1602" i="1" s="1"/>
  <c r="H1601" i="1"/>
  <c r="N1601" i="1" s="1"/>
  <c r="T1601" i="1" s="1"/>
  <c r="Z1601" i="1" s="1"/>
  <c r="AF1601" i="1" s="1"/>
  <c r="AL1601" i="1" s="1"/>
  <c r="AR1601" i="1" s="1"/>
  <c r="AX1601" i="1" s="1"/>
  <c r="BD1601" i="1" s="1"/>
  <c r="BJ1601" i="1" s="1"/>
  <c r="BP1601" i="1" s="1"/>
  <c r="BU1601" i="1" s="1"/>
  <c r="BZ1601" i="1" s="1"/>
  <c r="CJ1601" i="1" s="1"/>
  <c r="CL1601" i="1" s="1"/>
  <c r="AM1566" i="1"/>
  <c r="CA1502" i="1"/>
  <c r="CA1501" i="1" s="1"/>
  <c r="F1517" i="1"/>
  <c r="L1517" i="1" s="1"/>
  <c r="R1517" i="1" s="1"/>
  <c r="X1517" i="1" s="1"/>
  <c r="AD1517" i="1" s="1"/>
  <c r="AJ1517" i="1" s="1"/>
  <c r="AP1517" i="1" s="1"/>
  <c r="AV1517" i="1" s="1"/>
  <c r="BB1517" i="1" s="1"/>
  <c r="BH1517" i="1" s="1"/>
  <c r="BN1517" i="1" s="1"/>
  <c r="BS1517" i="1" s="1"/>
  <c r="BX1517" i="1" s="1"/>
  <c r="CD1517" i="1" s="1"/>
  <c r="CF1517" i="1" s="1"/>
  <c r="AH1502" i="1"/>
  <c r="AH1501" i="1" s="1"/>
  <c r="L1505" i="1"/>
  <c r="R1505" i="1" s="1"/>
  <c r="X1505" i="1" s="1"/>
  <c r="AD1505" i="1" s="1"/>
  <c r="AJ1505" i="1" s="1"/>
  <c r="AP1505" i="1" s="1"/>
  <c r="AV1505" i="1" s="1"/>
  <c r="BB1505" i="1" s="1"/>
  <c r="BH1505" i="1" s="1"/>
  <c r="BN1505" i="1" s="1"/>
  <c r="BS1505" i="1" s="1"/>
  <c r="BX1505" i="1" s="1"/>
  <c r="CD1505" i="1" s="1"/>
  <c r="CF1505" i="1" s="1"/>
  <c r="F1504" i="1"/>
  <c r="AP1452" i="1"/>
  <c r="AV1452" i="1" s="1"/>
  <c r="BB1452" i="1" s="1"/>
  <c r="BH1452" i="1" s="1"/>
  <c r="BN1452" i="1" s="1"/>
  <c r="BS1452" i="1" s="1"/>
  <c r="BX1452" i="1" s="1"/>
  <c r="CD1452" i="1" s="1"/>
  <c r="CF1452" i="1" s="1"/>
  <c r="AM1451" i="1"/>
  <c r="N1429" i="1"/>
  <c r="T1429" i="1" s="1"/>
  <c r="Z1429" i="1" s="1"/>
  <c r="AF1429" i="1" s="1"/>
  <c r="AL1429" i="1" s="1"/>
  <c r="AR1429" i="1" s="1"/>
  <c r="AX1429" i="1" s="1"/>
  <c r="BD1429" i="1" s="1"/>
  <c r="BJ1429" i="1" s="1"/>
  <c r="BP1429" i="1" s="1"/>
  <c r="BU1429" i="1" s="1"/>
  <c r="BZ1429" i="1" s="1"/>
  <c r="CJ1429" i="1" s="1"/>
  <c r="CL1429" i="1" s="1"/>
  <c r="H1428" i="1"/>
  <c r="L1365" i="1"/>
  <c r="R1365" i="1" s="1"/>
  <c r="X1365" i="1" s="1"/>
  <c r="AD1365" i="1" s="1"/>
  <c r="AJ1365" i="1" s="1"/>
  <c r="AP1365" i="1" s="1"/>
  <c r="AV1365" i="1" s="1"/>
  <c r="BB1365" i="1" s="1"/>
  <c r="BH1365" i="1" s="1"/>
  <c r="BN1365" i="1" s="1"/>
  <c r="BS1365" i="1" s="1"/>
  <c r="BX1365" i="1" s="1"/>
  <c r="CD1365" i="1" s="1"/>
  <c r="CF1365" i="1" s="1"/>
  <c r="F1364" i="1"/>
  <c r="M1733" i="1"/>
  <c r="S1733" i="1" s="1"/>
  <c r="Y1733" i="1" s="1"/>
  <c r="AE1733" i="1" s="1"/>
  <c r="AK1733" i="1" s="1"/>
  <c r="AQ1733" i="1" s="1"/>
  <c r="AW1733" i="1" s="1"/>
  <c r="BC1733" i="1" s="1"/>
  <c r="BI1733" i="1" s="1"/>
  <c r="BO1733" i="1" s="1"/>
  <c r="BT1733" i="1" s="1"/>
  <c r="BY1733" i="1" s="1"/>
  <c r="CG1733" i="1" s="1"/>
  <c r="CI1733" i="1" s="1"/>
  <c r="G1732" i="1"/>
  <c r="N1674" i="1"/>
  <c r="T1674" i="1" s="1"/>
  <c r="Z1674" i="1" s="1"/>
  <c r="AF1674" i="1" s="1"/>
  <c r="AL1674" i="1" s="1"/>
  <c r="AR1674" i="1" s="1"/>
  <c r="AX1674" i="1" s="1"/>
  <c r="BD1674" i="1" s="1"/>
  <c r="BJ1674" i="1" s="1"/>
  <c r="BP1674" i="1" s="1"/>
  <c r="BU1674" i="1" s="1"/>
  <c r="BZ1674" i="1" s="1"/>
  <c r="CJ1674" i="1" s="1"/>
  <c r="CL1674" i="1" s="1"/>
  <c r="H1673" i="1"/>
  <c r="N1673" i="1" s="1"/>
  <c r="T1673" i="1" s="1"/>
  <c r="Z1673" i="1" s="1"/>
  <c r="AF1673" i="1" s="1"/>
  <c r="AL1673" i="1" s="1"/>
  <c r="AR1673" i="1" s="1"/>
  <c r="AX1673" i="1" s="1"/>
  <c r="BD1673" i="1" s="1"/>
  <c r="BJ1673" i="1" s="1"/>
  <c r="BP1673" i="1" s="1"/>
  <c r="BU1673" i="1" s="1"/>
  <c r="BZ1673" i="1" s="1"/>
  <c r="CJ1673" i="1" s="1"/>
  <c r="CL1673" i="1" s="1"/>
  <c r="M1636" i="1"/>
  <c r="S1636" i="1" s="1"/>
  <c r="Y1636" i="1" s="1"/>
  <c r="AE1636" i="1" s="1"/>
  <c r="AK1636" i="1" s="1"/>
  <c r="AQ1636" i="1" s="1"/>
  <c r="AW1636" i="1" s="1"/>
  <c r="BC1636" i="1" s="1"/>
  <c r="BI1636" i="1" s="1"/>
  <c r="BO1636" i="1" s="1"/>
  <c r="BT1636" i="1" s="1"/>
  <c r="BY1636" i="1" s="1"/>
  <c r="CG1636" i="1" s="1"/>
  <c r="CI1636" i="1" s="1"/>
  <c r="G1631" i="1"/>
  <c r="M1631" i="1" s="1"/>
  <c r="S1631" i="1" s="1"/>
  <c r="Y1631" i="1" s="1"/>
  <c r="AE1631" i="1" s="1"/>
  <c r="AK1631" i="1" s="1"/>
  <c r="AQ1631" i="1" s="1"/>
  <c r="AW1631" i="1" s="1"/>
  <c r="BC1631" i="1" s="1"/>
  <c r="BI1631" i="1" s="1"/>
  <c r="BO1631" i="1" s="1"/>
  <c r="BT1631" i="1" s="1"/>
  <c r="BY1631" i="1" s="1"/>
  <c r="CG1631" i="1" s="1"/>
  <c r="CI1631" i="1" s="1"/>
  <c r="BQ1608" i="1"/>
  <c r="CC1502" i="1"/>
  <c r="CC1501" i="1" s="1"/>
  <c r="L1433" i="1"/>
  <c r="R1433" i="1" s="1"/>
  <c r="X1433" i="1" s="1"/>
  <c r="AD1433" i="1" s="1"/>
  <c r="AJ1433" i="1" s="1"/>
  <c r="AP1433" i="1" s="1"/>
  <c r="AV1433" i="1" s="1"/>
  <c r="BB1433" i="1" s="1"/>
  <c r="BH1433" i="1" s="1"/>
  <c r="BN1433" i="1" s="1"/>
  <c r="BS1433" i="1" s="1"/>
  <c r="BX1433" i="1" s="1"/>
  <c r="CD1433" i="1" s="1"/>
  <c r="CF1433" i="1" s="1"/>
  <c r="F1432" i="1"/>
  <c r="L1432" i="1" s="1"/>
  <c r="R1432" i="1" s="1"/>
  <c r="X1432" i="1" s="1"/>
  <c r="AD1432" i="1" s="1"/>
  <c r="AJ1432" i="1" s="1"/>
  <c r="AP1432" i="1" s="1"/>
  <c r="AV1432" i="1" s="1"/>
  <c r="BB1432" i="1" s="1"/>
  <c r="BH1432" i="1" s="1"/>
  <c r="BN1432" i="1" s="1"/>
  <c r="BS1432" i="1" s="1"/>
  <c r="BX1432" i="1" s="1"/>
  <c r="CD1432" i="1" s="1"/>
  <c r="CF1432" i="1" s="1"/>
  <c r="N1369" i="1"/>
  <c r="T1369" i="1" s="1"/>
  <c r="Z1369" i="1" s="1"/>
  <c r="AF1369" i="1" s="1"/>
  <c r="AL1369" i="1" s="1"/>
  <c r="AR1369" i="1" s="1"/>
  <c r="AX1369" i="1" s="1"/>
  <c r="BD1369" i="1" s="1"/>
  <c r="BJ1369" i="1" s="1"/>
  <c r="BP1369" i="1" s="1"/>
  <c r="BU1369" i="1" s="1"/>
  <c r="BZ1369" i="1" s="1"/>
  <c r="CJ1369" i="1" s="1"/>
  <c r="CL1369" i="1" s="1"/>
  <c r="H1368" i="1"/>
  <c r="H1359" i="1"/>
  <c r="N1360" i="1"/>
  <c r="T1360" i="1" s="1"/>
  <c r="Z1360" i="1" s="1"/>
  <c r="AF1360" i="1" s="1"/>
  <c r="AL1360" i="1" s="1"/>
  <c r="AR1360" i="1" s="1"/>
  <c r="AX1360" i="1" s="1"/>
  <c r="BD1360" i="1" s="1"/>
  <c r="BJ1360" i="1" s="1"/>
  <c r="BP1360" i="1" s="1"/>
  <c r="BU1360" i="1" s="1"/>
  <c r="BZ1360" i="1" s="1"/>
  <c r="CJ1360" i="1" s="1"/>
  <c r="CL1360" i="1" s="1"/>
  <c r="L1343" i="1"/>
  <c r="R1343" i="1" s="1"/>
  <c r="X1343" i="1" s="1"/>
  <c r="AD1343" i="1" s="1"/>
  <c r="AJ1343" i="1" s="1"/>
  <c r="AP1343" i="1" s="1"/>
  <c r="AV1343" i="1" s="1"/>
  <c r="BB1343" i="1" s="1"/>
  <c r="BH1343" i="1" s="1"/>
  <c r="BN1343" i="1" s="1"/>
  <c r="BS1343" i="1" s="1"/>
  <c r="BX1343" i="1" s="1"/>
  <c r="CD1343" i="1" s="1"/>
  <c r="CF1343" i="1" s="1"/>
  <c r="F1342" i="1"/>
  <c r="M1699" i="1"/>
  <c r="S1699" i="1" s="1"/>
  <c r="Y1699" i="1" s="1"/>
  <c r="AE1699" i="1" s="1"/>
  <c r="AK1699" i="1" s="1"/>
  <c r="AQ1699" i="1" s="1"/>
  <c r="AW1699" i="1" s="1"/>
  <c r="BC1699" i="1" s="1"/>
  <c r="BI1699" i="1" s="1"/>
  <c r="BO1699" i="1" s="1"/>
  <c r="BT1699" i="1" s="1"/>
  <c r="BY1699" i="1" s="1"/>
  <c r="CG1699" i="1" s="1"/>
  <c r="CI1699" i="1" s="1"/>
  <c r="G1698" i="1"/>
  <c r="M1698" i="1" s="1"/>
  <c r="S1698" i="1" s="1"/>
  <c r="Y1698" i="1" s="1"/>
  <c r="AE1698" i="1" s="1"/>
  <c r="AK1698" i="1" s="1"/>
  <c r="AQ1698" i="1" s="1"/>
  <c r="AW1698" i="1" s="1"/>
  <c r="BC1698" i="1" s="1"/>
  <c r="BI1698" i="1" s="1"/>
  <c r="BO1698" i="1" s="1"/>
  <c r="BT1698" i="1" s="1"/>
  <c r="BY1698" i="1" s="1"/>
  <c r="CG1698" i="1" s="1"/>
  <c r="CI1698" i="1" s="1"/>
  <c r="O1566" i="1"/>
  <c r="AZ1340" i="1"/>
  <c r="BV1231" i="1"/>
  <c r="BV1230" i="1" s="1"/>
  <c r="M1289" i="1"/>
  <c r="S1289" i="1" s="1"/>
  <c r="Y1289" i="1" s="1"/>
  <c r="AE1289" i="1" s="1"/>
  <c r="AK1289" i="1" s="1"/>
  <c r="AQ1289" i="1" s="1"/>
  <c r="AW1289" i="1" s="1"/>
  <c r="BC1289" i="1" s="1"/>
  <c r="BI1289" i="1" s="1"/>
  <c r="BO1289" i="1" s="1"/>
  <c r="BT1289" i="1" s="1"/>
  <c r="BY1289" i="1" s="1"/>
  <c r="CG1289" i="1" s="1"/>
  <c r="G1288" i="1"/>
  <c r="M1288" i="1" s="1"/>
  <c r="S1288" i="1" s="1"/>
  <c r="Y1288" i="1" s="1"/>
  <c r="AE1288" i="1" s="1"/>
  <c r="AK1288" i="1" s="1"/>
  <c r="AQ1288" i="1" s="1"/>
  <c r="AW1288" i="1" s="1"/>
  <c r="BC1288" i="1" s="1"/>
  <c r="BI1288" i="1" s="1"/>
  <c r="BO1288" i="1" s="1"/>
  <c r="BT1288" i="1" s="1"/>
  <c r="BY1288" i="1" s="1"/>
  <c r="CG1288" i="1" s="1"/>
  <c r="M1281" i="1"/>
  <c r="S1281" i="1" s="1"/>
  <c r="Y1281" i="1" s="1"/>
  <c r="AE1281" i="1" s="1"/>
  <c r="AK1281" i="1" s="1"/>
  <c r="AQ1281" i="1" s="1"/>
  <c r="AW1281" i="1" s="1"/>
  <c r="BC1281" i="1" s="1"/>
  <c r="BI1281" i="1" s="1"/>
  <c r="BO1281" i="1" s="1"/>
  <c r="BT1281" i="1" s="1"/>
  <c r="BY1281" i="1" s="1"/>
  <c r="CG1281" i="1" s="1"/>
  <c r="G1280" i="1"/>
  <c r="M1280" i="1" s="1"/>
  <c r="S1280" i="1" s="1"/>
  <c r="Y1280" i="1" s="1"/>
  <c r="AE1280" i="1" s="1"/>
  <c r="AK1280" i="1" s="1"/>
  <c r="AQ1280" i="1" s="1"/>
  <c r="AW1280" i="1" s="1"/>
  <c r="BC1280" i="1" s="1"/>
  <c r="BI1280" i="1" s="1"/>
  <c r="BO1280" i="1" s="1"/>
  <c r="BT1280" i="1" s="1"/>
  <c r="BY1280" i="1" s="1"/>
  <c r="CG1280" i="1" s="1"/>
  <c r="L1241" i="1"/>
  <c r="R1241" i="1" s="1"/>
  <c r="X1241" i="1" s="1"/>
  <c r="AD1241" i="1" s="1"/>
  <c r="AJ1241" i="1" s="1"/>
  <c r="AP1241" i="1" s="1"/>
  <c r="AV1241" i="1" s="1"/>
  <c r="BB1241" i="1" s="1"/>
  <c r="BH1241" i="1" s="1"/>
  <c r="BN1241" i="1" s="1"/>
  <c r="BS1241" i="1" s="1"/>
  <c r="BX1241" i="1" s="1"/>
  <c r="CD1241" i="1" s="1"/>
  <c r="I1232" i="1"/>
  <c r="BT1233" i="1"/>
  <c r="BY1233" i="1" s="1"/>
  <c r="CG1233" i="1" s="1"/>
  <c r="CI1233" i="1" s="1"/>
  <c r="BR1232" i="1"/>
  <c r="L1158" i="1"/>
  <c r="R1158" i="1" s="1"/>
  <c r="X1158" i="1" s="1"/>
  <c r="AD1158" i="1" s="1"/>
  <c r="AJ1158" i="1" s="1"/>
  <c r="AP1158" i="1" s="1"/>
  <c r="AV1158" i="1" s="1"/>
  <c r="BB1158" i="1" s="1"/>
  <c r="BH1158" i="1" s="1"/>
  <c r="BN1158" i="1" s="1"/>
  <c r="BS1158" i="1" s="1"/>
  <c r="BX1158" i="1" s="1"/>
  <c r="CD1158" i="1" s="1"/>
  <c r="CF1158" i="1" s="1"/>
  <c r="F1157" i="1"/>
  <c r="J1044" i="1"/>
  <c r="F1878" i="1"/>
  <c r="L1878" i="1" s="1"/>
  <c r="R1878" i="1" s="1"/>
  <c r="X1878" i="1" s="1"/>
  <c r="AD1878" i="1" s="1"/>
  <c r="AJ1878" i="1" s="1"/>
  <c r="AP1878" i="1" s="1"/>
  <c r="AV1878" i="1" s="1"/>
  <c r="BB1878" i="1" s="1"/>
  <c r="BH1878" i="1" s="1"/>
  <c r="BN1878" i="1" s="1"/>
  <c r="BS1878" i="1" s="1"/>
  <c r="BX1878" i="1" s="1"/>
  <c r="CD1878" i="1" s="1"/>
  <c r="CF1878" i="1" s="1"/>
  <c r="L1879" i="1"/>
  <c r="R1879" i="1" s="1"/>
  <c r="X1879" i="1" s="1"/>
  <c r="AD1879" i="1" s="1"/>
  <c r="AJ1879" i="1" s="1"/>
  <c r="AP1879" i="1" s="1"/>
  <c r="AV1879" i="1" s="1"/>
  <c r="BB1879" i="1" s="1"/>
  <c r="BH1879" i="1" s="1"/>
  <c r="BN1879" i="1" s="1"/>
  <c r="BS1879" i="1" s="1"/>
  <c r="BX1879" i="1" s="1"/>
  <c r="CD1879" i="1" s="1"/>
  <c r="CF1879" i="1" s="1"/>
  <c r="BV1566" i="1"/>
  <c r="AU1422" i="1"/>
  <c r="AT1340" i="1"/>
  <c r="M1365" i="1"/>
  <c r="S1365" i="1" s="1"/>
  <c r="Y1365" i="1" s="1"/>
  <c r="AE1365" i="1" s="1"/>
  <c r="AK1365" i="1" s="1"/>
  <c r="AQ1365" i="1" s="1"/>
  <c r="AW1365" i="1" s="1"/>
  <c r="BC1365" i="1" s="1"/>
  <c r="BI1365" i="1" s="1"/>
  <c r="BO1365" i="1" s="1"/>
  <c r="BT1365" i="1" s="1"/>
  <c r="BY1365" i="1" s="1"/>
  <c r="CG1365" i="1" s="1"/>
  <c r="CI1365" i="1" s="1"/>
  <c r="G1364" i="1"/>
  <c r="M1333" i="1"/>
  <c r="S1333" i="1" s="1"/>
  <c r="Y1333" i="1" s="1"/>
  <c r="AE1333" i="1" s="1"/>
  <c r="AK1333" i="1" s="1"/>
  <c r="AQ1333" i="1" s="1"/>
  <c r="AW1333" i="1" s="1"/>
  <c r="BC1333" i="1" s="1"/>
  <c r="BI1333" i="1" s="1"/>
  <c r="BO1333" i="1" s="1"/>
  <c r="BT1333" i="1" s="1"/>
  <c r="BY1333" i="1" s="1"/>
  <c r="CG1333" i="1" s="1"/>
  <c r="CI1333" i="1" s="1"/>
  <c r="G1332" i="1"/>
  <c r="L1281" i="1"/>
  <c r="R1281" i="1" s="1"/>
  <c r="X1281" i="1" s="1"/>
  <c r="AD1281" i="1" s="1"/>
  <c r="AJ1281" i="1" s="1"/>
  <c r="AP1281" i="1" s="1"/>
  <c r="AV1281" i="1" s="1"/>
  <c r="BB1281" i="1" s="1"/>
  <c r="BH1281" i="1" s="1"/>
  <c r="BN1281" i="1" s="1"/>
  <c r="BS1281" i="1" s="1"/>
  <c r="BX1281" i="1" s="1"/>
  <c r="CD1281" i="1" s="1"/>
  <c r="F1280" i="1"/>
  <c r="BR1259" i="1"/>
  <c r="AT1077" i="1"/>
  <c r="AT1076" i="1" s="1"/>
  <c r="CB1077" i="1"/>
  <c r="CB1076" i="1" s="1"/>
  <c r="M1023" i="1"/>
  <c r="S1023" i="1" s="1"/>
  <c r="Y1023" i="1" s="1"/>
  <c r="AE1023" i="1" s="1"/>
  <c r="AK1023" i="1" s="1"/>
  <c r="AQ1023" i="1" s="1"/>
  <c r="AW1023" i="1" s="1"/>
  <c r="BC1023" i="1" s="1"/>
  <c r="BI1023" i="1" s="1"/>
  <c r="BO1023" i="1" s="1"/>
  <c r="BT1023" i="1" s="1"/>
  <c r="BY1023" i="1" s="1"/>
  <c r="CG1023" i="1" s="1"/>
  <c r="CI1023" i="1" s="1"/>
  <c r="N1504" i="1"/>
  <c r="T1504" i="1" s="1"/>
  <c r="Z1504" i="1" s="1"/>
  <c r="AF1504" i="1" s="1"/>
  <c r="AL1504" i="1" s="1"/>
  <c r="AR1504" i="1" s="1"/>
  <c r="AX1504" i="1" s="1"/>
  <c r="BD1504" i="1" s="1"/>
  <c r="BJ1504" i="1" s="1"/>
  <c r="BP1504" i="1" s="1"/>
  <c r="BU1504" i="1" s="1"/>
  <c r="BZ1504" i="1" s="1"/>
  <c r="CJ1504" i="1" s="1"/>
  <c r="CL1504" i="1" s="1"/>
  <c r="K1503" i="1"/>
  <c r="N1503" i="1" s="1"/>
  <c r="L1447" i="1"/>
  <c r="R1447" i="1" s="1"/>
  <c r="X1447" i="1" s="1"/>
  <c r="AD1447" i="1" s="1"/>
  <c r="AJ1447" i="1" s="1"/>
  <c r="AP1447" i="1" s="1"/>
  <c r="AV1447" i="1" s="1"/>
  <c r="BB1447" i="1" s="1"/>
  <c r="BH1447" i="1" s="1"/>
  <c r="BN1447" i="1" s="1"/>
  <c r="BS1447" i="1" s="1"/>
  <c r="BX1447" i="1" s="1"/>
  <c r="CD1447" i="1" s="1"/>
  <c r="CF1447" i="1" s="1"/>
  <c r="F1441" i="1"/>
  <c r="L1441" i="1" s="1"/>
  <c r="R1441" i="1" s="1"/>
  <c r="X1441" i="1" s="1"/>
  <c r="AD1441" i="1" s="1"/>
  <c r="AJ1441" i="1" s="1"/>
  <c r="AP1441" i="1" s="1"/>
  <c r="AV1441" i="1" s="1"/>
  <c r="BB1441" i="1" s="1"/>
  <c r="BH1441" i="1" s="1"/>
  <c r="BN1441" i="1" s="1"/>
  <c r="BS1441" i="1" s="1"/>
  <c r="BX1441" i="1" s="1"/>
  <c r="CD1441" i="1" s="1"/>
  <c r="CF1441" i="1" s="1"/>
  <c r="L1437" i="1"/>
  <c r="R1437" i="1" s="1"/>
  <c r="X1437" i="1" s="1"/>
  <c r="AD1437" i="1" s="1"/>
  <c r="AJ1437" i="1" s="1"/>
  <c r="AP1437" i="1" s="1"/>
  <c r="AV1437" i="1" s="1"/>
  <c r="BB1437" i="1" s="1"/>
  <c r="BH1437" i="1" s="1"/>
  <c r="BN1437" i="1" s="1"/>
  <c r="BS1437" i="1" s="1"/>
  <c r="BX1437" i="1" s="1"/>
  <c r="CD1437" i="1" s="1"/>
  <c r="CF1437" i="1" s="1"/>
  <c r="F1436" i="1"/>
  <c r="L1436" i="1" s="1"/>
  <c r="R1436" i="1" s="1"/>
  <c r="X1436" i="1" s="1"/>
  <c r="AD1436" i="1" s="1"/>
  <c r="AJ1436" i="1" s="1"/>
  <c r="AP1436" i="1" s="1"/>
  <c r="AV1436" i="1" s="1"/>
  <c r="BB1436" i="1" s="1"/>
  <c r="BH1436" i="1" s="1"/>
  <c r="BN1436" i="1" s="1"/>
  <c r="BS1436" i="1" s="1"/>
  <c r="BX1436" i="1" s="1"/>
  <c r="CD1436" i="1" s="1"/>
  <c r="CF1436" i="1" s="1"/>
  <c r="M1405" i="1"/>
  <c r="S1405" i="1" s="1"/>
  <c r="Y1405" i="1" s="1"/>
  <c r="AE1405" i="1" s="1"/>
  <c r="AK1405" i="1" s="1"/>
  <c r="AQ1405" i="1" s="1"/>
  <c r="AW1405" i="1" s="1"/>
  <c r="BC1405" i="1" s="1"/>
  <c r="BI1405" i="1" s="1"/>
  <c r="BO1405" i="1" s="1"/>
  <c r="BT1405" i="1" s="1"/>
  <c r="BY1405" i="1" s="1"/>
  <c r="CG1405" i="1" s="1"/>
  <c r="CI1405" i="1" s="1"/>
  <c r="J1404" i="1"/>
  <c r="M1374" i="1"/>
  <c r="S1374" i="1" s="1"/>
  <c r="Y1374" i="1" s="1"/>
  <c r="AE1374" i="1" s="1"/>
  <c r="AK1374" i="1" s="1"/>
  <c r="AQ1374" i="1" s="1"/>
  <c r="AW1374" i="1" s="1"/>
  <c r="BC1374" i="1" s="1"/>
  <c r="BI1374" i="1" s="1"/>
  <c r="BO1374" i="1" s="1"/>
  <c r="BT1374" i="1" s="1"/>
  <c r="BY1374" i="1" s="1"/>
  <c r="CG1374" i="1" s="1"/>
  <c r="CI1374" i="1" s="1"/>
  <c r="J1373" i="1"/>
  <c r="M1355" i="1"/>
  <c r="S1355" i="1" s="1"/>
  <c r="Y1355" i="1" s="1"/>
  <c r="AE1355" i="1" s="1"/>
  <c r="AK1355" i="1" s="1"/>
  <c r="AQ1355" i="1" s="1"/>
  <c r="AW1355" i="1" s="1"/>
  <c r="BC1355" i="1" s="1"/>
  <c r="BI1355" i="1" s="1"/>
  <c r="BO1355" i="1" s="1"/>
  <c r="BT1355" i="1" s="1"/>
  <c r="BY1355" i="1" s="1"/>
  <c r="CG1355" i="1" s="1"/>
  <c r="CI1355" i="1" s="1"/>
  <c r="J1354" i="1"/>
  <c r="AU1340" i="1"/>
  <c r="AU1339" i="1" s="1"/>
  <c r="L1220" i="1"/>
  <c r="R1220" i="1" s="1"/>
  <c r="X1220" i="1" s="1"/>
  <c r="AD1220" i="1" s="1"/>
  <c r="AJ1220" i="1" s="1"/>
  <c r="AP1220" i="1" s="1"/>
  <c r="AV1220" i="1" s="1"/>
  <c r="BB1220" i="1" s="1"/>
  <c r="BH1220" i="1" s="1"/>
  <c r="BN1220" i="1" s="1"/>
  <c r="BS1220" i="1" s="1"/>
  <c r="BX1220" i="1" s="1"/>
  <c r="CD1220" i="1" s="1"/>
  <c r="CF1220" i="1" s="1"/>
  <c r="H1181" i="1"/>
  <c r="N1182" i="1"/>
  <c r="T1182" i="1" s="1"/>
  <c r="Z1182" i="1" s="1"/>
  <c r="AF1182" i="1" s="1"/>
  <c r="AL1182" i="1" s="1"/>
  <c r="AR1182" i="1" s="1"/>
  <c r="AX1182" i="1" s="1"/>
  <c r="BD1182" i="1" s="1"/>
  <c r="BJ1182" i="1" s="1"/>
  <c r="BP1182" i="1" s="1"/>
  <c r="BU1182" i="1" s="1"/>
  <c r="BZ1182" i="1" s="1"/>
  <c r="CJ1182" i="1" s="1"/>
  <c r="CL1182" i="1" s="1"/>
  <c r="H1165" i="1"/>
  <c r="N1166" i="1"/>
  <c r="T1166" i="1" s="1"/>
  <c r="Z1166" i="1" s="1"/>
  <c r="AF1166" i="1" s="1"/>
  <c r="AL1166" i="1" s="1"/>
  <c r="AR1166" i="1" s="1"/>
  <c r="AX1166" i="1" s="1"/>
  <c r="BD1166" i="1" s="1"/>
  <c r="BJ1166" i="1" s="1"/>
  <c r="BP1166" i="1" s="1"/>
  <c r="BU1166" i="1" s="1"/>
  <c r="BZ1166" i="1" s="1"/>
  <c r="CJ1166" i="1" s="1"/>
  <c r="CL1166" i="1" s="1"/>
  <c r="BN1068" i="1"/>
  <c r="BK1067" i="1"/>
  <c r="BN1067" i="1" s="1"/>
  <c r="AT988" i="1"/>
  <c r="N939" i="1"/>
  <c r="T939" i="1" s="1"/>
  <c r="Z939" i="1" s="1"/>
  <c r="AF939" i="1" s="1"/>
  <c r="AL939" i="1" s="1"/>
  <c r="AR939" i="1" s="1"/>
  <c r="AX939" i="1" s="1"/>
  <c r="BD939" i="1" s="1"/>
  <c r="BJ939" i="1" s="1"/>
  <c r="BP939" i="1" s="1"/>
  <c r="BU939" i="1" s="1"/>
  <c r="BZ939" i="1" s="1"/>
  <c r="CJ939" i="1" s="1"/>
  <c r="CL939" i="1" s="1"/>
  <c r="K938" i="1"/>
  <c r="K937" i="1" s="1"/>
  <c r="K936" i="1" s="1"/>
  <c r="M1675" i="1"/>
  <c r="S1675" i="1" s="1"/>
  <c r="Y1675" i="1" s="1"/>
  <c r="AE1675" i="1" s="1"/>
  <c r="AK1675" i="1" s="1"/>
  <c r="AQ1675" i="1" s="1"/>
  <c r="AW1675" i="1" s="1"/>
  <c r="BC1675" i="1" s="1"/>
  <c r="BI1675" i="1" s="1"/>
  <c r="BO1675" i="1" s="1"/>
  <c r="BT1675" i="1" s="1"/>
  <c r="BY1675" i="1" s="1"/>
  <c r="CG1675" i="1" s="1"/>
  <c r="CI1675" i="1" s="1"/>
  <c r="G1674" i="1"/>
  <c r="N1443" i="1"/>
  <c r="T1443" i="1" s="1"/>
  <c r="Z1443" i="1" s="1"/>
  <c r="AF1443" i="1" s="1"/>
  <c r="AL1443" i="1" s="1"/>
  <c r="AR1443" i="1" s="1"/>
  <c r="AX1443" i="1" s="1"/>
  <c r="BD1443" i="1" s="1"/>
  <c r="BJ1443" i="1" s="1"/>
  <c r="BP1443" i="1" s="1"/>
  <c r="BU1443" i="1" s="1"/>
  <c r="BZ1443" i="1" s="1"/>
  <c r="CJ1443" i="1" s="1"/>
  <c r="CL1443" i="1" s="1"/>
  <c r="H1442" i="1"/>
  <c r="I1204" i="1"/>
  <c r="CC936" i="1"/>
  <c r="M1715" i="1"/>
  <c r="S1715" i="1" s="1"/>
  <c r="Y1715" i="1" s="1"/>
  <c r="AE1715" i="1" s="1"/>
  <c r="AK1715" i="1" s="1"/>
  <c r="AQ1715" i="1" s="1"/>
  <c r="AW1715" i="1" s="1"/>
  <c r="BC1715" i="1" s="1"/>
  <c r="BI1715" i="1" s="1"/>
  <c r="BO1715" i="1" s="1"/>
  <c r="BT1715" i="1" s="1"/>
  <c r="BY1715" i="1" s="1"/>
  <c r="CG1715" i="1" s="1"/>
  <c r="CI1715" i="1" s="1"/>
  <c r="G1714" i="1"/>
  <c r="M1714" i="1" s="1"/>
  <c r="S1714" i="1" s="1"/>
  <c r="Y1714" i="1" s="1"/>
  <c r="AE1714" i="1" s="1"/>
  <c r="AK1714" i="1" s="1"/>
  <c r="AQ1714" i="1" s="1"/>
  <c r="AW1714" i="1" s="1"/>
  <c r="BC1714" i="1" s="1"/>
  <c r="BI1714" i="1" s="1"/>
  <c r="BO1714" i="1" s="1"/>
  <c r="BT1714" i="1" s="1"/>
  <c r="BY1714" i="1" s="1"/>
  <c r="CG1714" i="1" s="1"/>
  <c r="CI1714" i="1" s="1"/>
  <c r="L1414" i="1"/>
  <c r="R1414" i="1" s="1"/>
  <c r="X1414" i="1" s="1"/>
  <c r="AD1414" i="1" s="1"/>
  <c r="AJ1414" i="1" s="1"/>
  <c r="AP1414" i="1" s="1"/>
  <c r="AV1414" i="1" s="1"/>
  <c r="BB1414" i="1" s="1"/>
  <c r="BH1414" i="1" s="1"/>
  <c r="BN1414" i="1" s="1"/>
  <c r="BS1414" i="1" s="1"/>
  <c r="BX1414" i="1" s="1"/>
  <c r="CD1414" i="1" s="1"/>
  <c r="CF1414" i="1" s="1"/>
  <c r="F1413" i="1"/>
  <c r="BR1224" i="1"/>
  <c r="M1196" i="1"/>
  <c r="S1196" i="1" s="1"/>
  <c r="Y1196" i="1" s="1"/>
  <c r="AE1196" i="1" s="1"/>
  <c r="AK1196" i="1" s="1"/>
  <c r="AQ1196" i="1" s="1"/>
  <c r="AW1196" i="1" s="1"/>
  <c r="BC1196" i="1" s="1"/>
  <c r="BI1196" i="1" s="1"/>
  <c r="BO1196" i="1" s="1"/>
  <c r="BT1196" i="1" s="1"/>
  <c r="BY1196" i="1" s="1"/>
  <c r="CG1196" i="1" s="1"/>
  <c r="CI1196" i="1" s="1"/>
  <c r="F1180" i="1"/>
  <c r="BO1064" i="1"/>
  <c r="BT1064" i="1" s="1"/>
  <c r="BY1064" i="1" s="1"/>
  <c r="CG1064" i="1" s="1"/>
  <c r="CI1064" i="1" s="1"/>
  <c r="BL1063" i="1"/>
  <c r="BO1063" i="1" s="1"/>
  <c r="BG936" i="1"/>
  <c r="BV936" i="1"/>
  <c r="L908" i="1"/>
  <c r="R908" i="1" s="1"/>
  <c r="X908" i="1" s="1"/>
  <c r="AD908" i="1" s="1"/>
  <c r="AJ908" i="1" s="1"/>
  <c r="AP908" i="1" s="1"/>
  <c r="AV908" i="1" s="1"/>
  <c r="BB908" i="1" s="1"/>
  <c r="BH908" i="1" s="1"/>
  <c r="BN908" i="1" s="1"/>
  <c r="BS908" i="1" s="1"/>
  <c r="BX908" i="1" s="1"/>
  <c r="CD908" i="1" s="1"/>
  <c r="CF908" i="1" s="1"/>
  <c r="F907" i="1"/>
  <c r="F902" i="1" s="1"/>
  <c r="L842" i="1"/>
  <c r="R842" i="1" s="1"/>
  <c r="X842" i="1" s="1"/>
  <c r="AD842" i="1" s="1"/>
  <c r="AJ842" i="1" s="1"/>
  <c r="AP842" i="1" s="1"/>
  <c r="AV842" i="1" s="1"/>
  <c r="BB842" i="1" s="1"/>
  <c r="BH842" i="1" s="1"/>
  <c r="BN842" i="1" s="1"/>
  <c r="BS842" i="1" s="1"/>
  <c r="BX842" i="1" s="1"/>
  <c r="CD842" i="1" s="1"/>
  <c r="CF842" i="1" s="1"/>
  <c r="F841" i="1"/>
  <c r="L841" i="1" s="1"/>
  <c r="R841" i="1" s="1"/>
  <c r="X841" i="1" s="1"/>
  <c r="AD841" i="1" s="1"/>
  <c r="AJ841" i="1" s="1"/>
  <c r="AP841" i="1" s="1"/>
  <c r="AV841" i="1" s="1"/>
  <c r="BB841" i="1" s="1"/>
  <c r="BH841" i="1" s="1"/>
  <c r="BN841" i="1" s="1"/>
  <c r="BS841" i="1" s="1"/>
  <c r="BX841" i="1" s="1"/>
  <c r="CD841" i="1" s="1"/>
  <c r="CF841" i="1" s="1"/>
  <c r="AO813" i="1"/>
  <c r="AO812" i="1" s="1"/>
  <c r="L818" i="1"/>
  <c r="R818" i="1" s="1"/>
  <c r="X818" i="1" s="1"/>
  <c r="AD818" i="1" s="1"/>
  <c r="AJ818" i="1" s="1"/>
  <c r="AP818" i="1" s="1"/>
  <c r="AV818" i="1" s="1"/>
  <c r="BB818" i="1" s="1"/>
  <c r="BH818" i="1" s="1"/>
  <c r="BN818" i="1" s="1"/>
  <c r="BS818" i="1" s="1"/>
  <c r="BX818" i="1" s="1"/>
  <c r="CD818" i="1" s="1"/>
  <c r="CF818" i="1" s="1"/>
  <c r="F814" i="1"/>
  <c r="L784" i="1"/>
  <c r="R784" i="1" s="1"/>
  <c r="X784" i="1" s="1"/>
  <c r="AD784" i="1" s="1"/>
  <c r="AJ784" i="1" s="1"/>
  <c r="AP784" i="1" s="1"/>
  <c r="AV784" i="1" s="1"/>
  <c r="BB784" i="1" s="1"/>
  <c r="BH784" i="1" s="1"/>
  <c r="BN784" i="1" s="1"/>
  <c r="BS784" i="1" s="1"/>
  <c r="BX784" i="1" s="1"/>
  <c r="CD784" i="1" s="1"/>
  <c r="CF784" i="1" s="1"/>
  <c r="F780" i="1"/>
  <c r="L780" i="1" s="1"/>
  <c r="R780" i="1" s="1"/>
  <c r="X780" i="1" s="1"/>
  <c r="AD780" i="1" s="1"/>
  <c r="AJ780" i="1" s="1"/>
  <c r="AP780" i="1" s="1"/>
  <c r="AV780" i="1" s="1"/>
  <c r="BB780" i="1" s="1"/>
  <c r="BH780" i="1" s="1"/>
  <c r="BN780" i="1" s="1"/>
  <c r="BS780" i="1" s="1"/>
  <c r="BX780" i="1" s="1"/>
  <c r="CD780" i="1" s="1"/>
  <c r="CF780" i="1" s="1"/>
  <c r="BE650" i="1"/>
  <c r="M599" i="1"/>
  <c r="S599" i="1" s="1"/>
  <c r="Y599" i="1" s="1"/>
  <c r="AE599" i="1" s="1"/>
  <c r="AK599" i="1" s="1"/>
  <c r="AQ599" i="1" s="1"/>
  <c r="AW599" i="1" s="1"/>
  <c r="BC599" i="1" s="1"/>
  <c r="BI599" i="1" s="1"/>
  <c r="BO599" i="1" s="1"/>
  <c r="BT599" i="1" s="1"/>
  <c r="BY599" i="1" s="1"/>
  <c r="CG599" i="1" s="1"/>
  <c r="CI599" i="1" s="1"/>
  <c r="G598" i="1"/>
  <c r="N442" i="1"/>
  <c r="T442" i="1" s="1"/>
  <c r="Z442" i="1" s="1"/>
  <c r="AF442" i="1" s="1"/>
  <c r="AL442" i="1" s="1"/>
  <c r="AR442" i="1" s="1"/>
  <c r="AX442" i="1" s="1"/>
  <c r="BD442" i="1" s="1"/>
  <c r="BJ442" i="1" s="1"/>
  <c r="BP442" i="1" s="1"/>
  <c r="BU442" i="1" s="1"/>
  <c r="BZ442" i="1" s="1"/>
  <c r="CJ442" i="1" s="1"/>
  <c r="CL442" i="1" s="1"/>
  <c r="H441" i="1"/>
  <c r="N441" i="1" s="1"/>
  <c r="T441" i="1" s="1"/>
  <c r="Z441" i="1" s="1"/>
  <c r="AF441" i="1" s="1"/>
  <c r="AL441" i="1" s="1"/>
  <c r="AR441" i="1" s="1"/>
  <c r="AX441" i="1" s="1"/>
  <c r="BD441" i="1" s="1"/>
  <c r="BJ441" i="1" s="1"/>
  <c r="BP441" i="1" s="1"/>
  <c r="BU441" i="1" s="1"/>
  <c r="BZ441" i="1" s="1"/>
  <c r="CJ441" i="1" s="1"/>
  <c r="CL441" i="1" s="1"/>
  <c r="L354" i="1"/>
  <c r="R354" i="1" s="1"/>
  <c r="X354" i="1" s="1"/>
  <c r="AD354" i="1" s="1"/>
  <c r="AJ354" i="1" s="1"/>
  <c r="AP354" i="1" s="1"/>
  <c r="AV354" i="1" s="1"/>
  <c r="BB354" i="1" s="1"/>
  <c r="BH354" i="1" s="1"/>
  <c r="BN354" i="1" s="1"/>
  <c r="BS354" i="1" s="1"/>
  <c r="BX354" i="1" s="1"/>
  <c r="CD354" i="1" s="1"/>
  <c r="CF354" i="1" s="1"/>
  <c r="F353" i="1"/>
  <c r="L1251" i="1"/>
  <c r="R1251" i="1" s="1"/>
  <c r="X1251" i="1" s="1"/>
  <c r="AD1251" i="1" s="1"/>
  <c r="AJ1251" i="1" s="1"/>
  <c r="AP1251" i="1" s="1"/>
  <c r="AV1251" i="1" s="1"/>
  <c r="BB1251" i="1" s="1"/>
  <c r="BH1251" i="1" s="1"/>
  <c r="BN1251" i="1" s="1"/>
  <c r="BS1251" i="1" s="1"/>
  <c r="BX1251" i="1" s="1"/>
  <c r="CD1251" i="1" s="1"/>
  <c r="CF1251" i="1" s="1"/>
  <c r="F1250" i="1"/>
  <c r="L1250" i="1" s="1"/>
  <c r="R1250" i="1" s="1"/>
  <c r="X1250" i="1" s="1"/>
  <c r="AD1250" i="1" s="1"/>
  <c r="AJ1250" i="1" s="1"/>
  <c r="AP1250" i="1" s="1"/>
  <c r="AV1250" i="1" s="1"/>
  <c r="BB1250" i="1" s="1"/>
  <c r="BH1250" i="1" s="1"/>
  <c r="BN1250" i="1" s="1"/>
  <c r="BS1250" i="1" s="1"/>
  <c r="BX1250" i="1" s="1"/>
  <c r="CD1250" i="1" s="1"/>
  <c r="CF1250" i="1" s="1"/>
  <c r="L1226" i="1"/>
  <c r="R1226" i="1" s="1"/>
  <c r="X1226" i="1" s="1"/>
  <c r="AD1226" i="1" s="1"/>
  <c r="AJ1226" i="1" s="1"/>
  <c r="AP1226" i="1" s="1"/>
  <c r="AV1226" i="1" s="1"/>
  <c r="BB1226" i="1" s="1"/>
  <c r="BH1226" i="1" s="1"/>
  <c r="BN1226" i="1" s="1"/>
  <c r="BS1226" i="1" s="1"/>
  <c r="BX1226" i="1" s="1"/>
  <c r="CD1226" i="1" s="1"/>
  <c r="CF1226" i="1" s="1"/>
  <c r="F1225" i="1"/>
  <c r="BK989" i="1"/>
  <c r="L991" i="1"/>
  <c r="R991" i="1" s="1"/>
  <c r="X991" i="1" s="1"/>
  <c r="AD991" i="1" s="1"/>
  <c r="AJ991" i="1" s="1"/>
  <c r="AP991" i="1" s="1"/>
  <c r="AV991" i="1" s="1"/>
  <c r="BB991" i="1" s="1"/>
  <c r="BH991" i="1" s="1"/>
  <c r="BN991" i="1" s="1"/>
  <c r="BS991" i="1" s="1"/>
  <c r="BX991" i="1" s="1"/>
  <c r="CD991" i="1" s="1"/>
  <c r="CF991" i="1" s="1"/>
  <c r="F990" i="1"/>
  <c r="L990" i="1" s="1"/>
  <c r="R990" i="1" s="1"/>
  <c r="X990" i="1" s="1"/>
  <c r="AD990" i="1" s="1"/>
  <c r="AJ990" i="1" s="1"/>
  <c r="AP990" i="1" s="1"/>
  <c r="AV990" i="1" s="1"/>
  <c r="BB990" i="1" s="1"/>
  <c r="BH990" i="1" s="1"/>
  <c r="BN990" i="1" s="1"/>
  <c r="BS990" i="1" s="1"/>
  <c r="BX990" i="1" s="1"/>
  <c r="CD990" i="1" s="1"/>
  <c r="CF990" i="1" s="1"/>
  <c r="N985" i="1"/>
  <c r="T985" i="1" s="1"/>
  <c r="Z985" i="1" s="1"/>
  <c r="AF985" i="1" s="1"/>
  <c r="AL985" i="1" s="1"/>
  <c r="AR985" i="1" s="1"/>
  <c r="AX985" i="1" s="1"/>
  <c r="BD985" i="1" s="1"/>
  <c r="BJ985" i="1" s="1"/>
  <c r="BP985" i="1" s="1"/>
  <c r="BU985" i="1" s="1"/>
  <c r="BZ985" i="1" s="1"/>
  <c r="CJ985" i="1" s="1"/>
  <c r="H984" i="1"/>
  <c r="N981" i="1"/>
  <c r="T981" i="1" s="1"/>
  <c r="Z981" i="1" s="1"/>
  <c r="AF981" i="1" s="1"/>
  <c r="AL981" i="1" s="1"/>
  <c r="AR981" i="1" s="1"/>
  <c r="AX981" i="1" s="1"/>
  <c r="BD981" i="1" s="1"/>
  <c r="BJ981" i="1" s="1"/>
  <c r="BP981" i="1" s="1"/>
  <c r="BU981" i="1" s="1"/>
  <c r="BZ981" i="1" s="1"/>
  <c r="CJ981" i="1" s="1"/>
  <c r="M946" i="1"/>
  <c r="S946" i="1" s="1"/>
  <c r="Y946" i="1" s="1"/>
  <c r="AE946" i="1" s="1"/>
  <c r="AK946" i="1" s="1"/>
  <c r="AQ946" i="1" s="1"/>
  <c r="AW946" i="1" s="1"/>
  <c r="BC946" i="1" s="1"/>
  <c r="BI946" i="1" s="1"/>
  <c r="BO946" i="1" s="1"/>
  <c r="BT946" i="1" s="1"/>
  <c r="BY946" i="1" s="1"/>
  <c r="CG946" i="1" s="1"/>
  <c r="CI946" i="1" s="1"/>
  <c r="G945" i="1"/>
  <c r="M945" i="1" s="1"/>
  <c r="S945" i="1" s="1"/>
  <c r="Y945" i="1" s="1"/>
  <c r="AE945" i="1" s="1"/>
  <c r="AK945" i="1" s="1"/>
  <c r="AQ945" i="1" s="1"/>
  <c r="AW945" i="1" s="1"/>
  <c r="BC945" i="1" s="1"/>
  <c r="BI945" i="1" s="1"/>
  <c r="BO945" i="1" s="1"/>
  <c r="BT945" i="1" s="1"/>
  <c r="BY945" i="1" s="1"/>
  <c r="CG945" i="1" s="1"/>
  <c r="CI945" i="1" s="1"/>
  <c r="AN936" i="1"/>
  <c r="V813" i="1"/>
  <c r="V812" i="1" s="1"/>
  <c r="AB704" i="1"/>
  <c r="M642" i="1"/>
  <c r="S642" i="1" s="1"/>
  <c r="Y642" i="1" s="1"/>
  <c r="AE642" i="1" s="1"/>
  <c r="AK642" i="1" s="1"/>
  <c r="AQ642" i="1" s="1"/>
  <c r="AW642" i="1" s="1"/>
  <c r="BC642" i="1" s="1"/>
  <c r="BI642" i="1" s="1"/>
  <c r="BO642" i="1" s="1"/>
  <c r="BT642" i="1" s="1"/>
  <c r="BY642" i="1" s="1"/>
  <c r="CG642" i="1" s="1"/>
  <c r="CI642" i="1" s="1"/>
  <c r="G641" i="1"/>
  <c r="M606" i="1"/>
  <c r="S606" i="1" s="1"/>
  <c r="Y606" i="1" s="1"/>
  <c r="AE606" i="1" s="1"/>
  <c r="AK606" i="1" s="1"/>
  <c r="AQ606" i="1" s="1"/>
  <c r="AW606" i="1" s="1"/>
  <c r="BC606" i="1" s="1"/>
  <c r="BI606" i="1" s="1"/>
  <c r="BO606" i="1" s="1"/>
  <c r="BT606" i="1" s="1"/>
  <c r="BY606" i="1" s="1"/>
  <c r="CG606" i="1" s="1"/>
  <c r="CI606" i="1" s="1"/>
  <c r="G605" i="1"/>
  <c r="M605" i="1" s="1"/>
  <c r="S605" i="1" s="1"/>
  <c r="Y605" i="1" s="1"/>
  <c r="AE605" i="1" s="1"/>
  <c r="AK605" i="1" s="1"/>
  <c r="AQ605" i="1" s="1"/>
  <c r="AW605" i="1" s="1"/>
  <c r="BC605" i="1" s="1"/>
  <c r="BI605" i="1" s="1"/>
  <c r="BO605" i="1" s="1"/>
  <c r="BT605" i="1" s="1"/>
  <c r="BY605" i="1" s="1"/>
  <c r="CG605" i="1" s="1"/>
  <c r="CI605" i="1" s="1"/>
  <c r="BK521" i="1"/>
  <c r="L409" i="1"/>
  <c r="R409" i="1" s="1"/>
  <c r="X409" i="1" s="1"/>
  <c r="AD409" i="1" s="1"/>
  <c r="AJ409" i="1" s="1"/>
  <c r="AP409" i="1" s="1"/>
  <c r="AV409" i="1" s="1"/>
  <c r="BB409" i="1" s="1"/>
  <c r="BH409" i="1" s="1"/>
  <c r="BN409" i="1" s="1"/>
  <c r="BS409" i="1" s="1"/>
  <c r="BX409" i="1" s="1"/>
  <c r="CD409" i="1" s="1"/>
  <c r="CF409" i="1" s="1"/>
  <c r="F408" i="1"/>
  <c r="M398" i="1"/>
  <c r="S398" i="1" s="1"/>
  <c r="Y398" i="1" s="1"/>
  <c r="AE398" i="1" s="1"/>
  <c r="AK398" i="1" s="1"/>
  <c r="AQ398" i="1" s="1"/>
  <c r="AW398" i="1" s="1"/>
  <c r="BC398" i="1" s="1"/>
  <c r="BI398" i="1" s="1"/>
  <c r="BO398" i="1" s="1"/>
  <c r="BT398" i="1" s="1"/>
  <c r="BY398" i="1" s="1"/>
  <c r="CG398" i="1" s="1"/>
  <c r="CI398" i="1" s="1"/>
  <c r="G397" i="1"/>
  <c r="L373" i="1"/>
  <c r="R373" i="1" s="1"/>
  <c r="X373" i="1" s="1"/>
  <c r="AD373" i="1" s="1"/>
  <c r="AJ373" i="1" s="1"/>
  <c r="AP373" i="1" s="1"/>
  <c r="AV373" i="1" s="1"/>
  <c r="BB373" i="1" s="1"/>
  <c r="BH373" i="1" s="1"/>
  <c r="BN373" i="1" s="1"/>
  <c r="BS373" i="1" s="1"/>
  <c r="BX373" i="1" s="1"/>
  <c r="CD373" i="1" s="1"/>
  <c r="CF373" i="1" s="1"/>
  <c r="F372" i="1"/>
  <c r="L372" i="1" s="1"/>
  <c r="R372" i="1" s="1"/>
  <c r="X372" i="1" s="1"/>
  <c r="AD372" i="1" s="1"/>
  <c r="AJ372" i="1" s="1"/>
  <c r="AP372" i="1" s="1"/>
  <c r="AV372" i="1" s="1"/>
  <c r="BB372" i="1" s="1"/>
  <c r="BH372" i="1" s="1"/>
  <c r="BN372" i="1" s="1"/>
  <c r="BS372" i="1" s="1"/>
  <c r="BX372" i="1" s="1"/>
  <c r="CD372" i="1" s="1"/>
  <c r="CF372" i="1" s="1"/>
  <c r="L1247" i="1"/>
  <c r="R1247" i="1" s="1"/>
  <c r="X1247" i="1" s="1"/>
  <c r="AD1247" i="1" s="1"/>
  <c r="AJ1247" i="1" s="1"/>
  <c r="AP1247" i="1" s="1"/>
  <c r="AV1247" i="1" s="1"/>
  <c r="BB1247" i="1" s="1"/>
  <c r="BH1247" i="1" s="1"/>
  <c r="BN1247" i="1" s="1"/>
  <c r="BS1247" i="1" s="1"/>
  <c r="BX1247" i="1" s="1"/>
  <c r="CD1247" i="1" s="1"/>
  <c r="CF1247" i="1" s="1"/>
  <c r="F1246" i="1"/>
  <c r="BF936" i="1"/>
  <c r="BG650" i="1"/>
  <c r="N628" i="1"/>
  <c r="T628" i="1" s="1"/>
  <c r="Z628" i="1" s="1"/>
  <c r="AF628" i="1" s="1"/>
  <c r="AL628" i="1" s="1"/>
  <c r="AR628" i="1" s="1"/>
  <c r="AX628" i="1" s="1"/>
  <c r="BD628" i="1" s="1"/>
  <c r="BJ628" i="1" s="1"/>
  <c r="BP628" i="1" s="1"/>
  <c r="BU628" i="1" s="1"/>
  <c r="BZ628" i="1" s="1"/>
  <c r="CJ628" i="1" s="1"/>
  <c r="CL628" i="1" s="1"/>
  <c r="L581" i="1"/>
  <c r="R581" i="1" s="1"/>
  <c r="X581" i="1" s="1"/>
  <c r="AD581" i="1" s="1"/>
  <c r="AJ581" i="1" s="1"/>
  <c r="AP581" i="1" s="1"/>
  <c r="AV581" i="1" s="1"/>
  <c r="BB581" i="1" s="1"/>
  <c r="BH581" i="1" s="1"/>
  <c r="BN581" i="1" s="1"/>
  <c r="BS581" i="1" s="1"/>
  <c r="BX581" i="1" s="1"/>
  <c r="CD581" i="1" s="1"/>
  <c r="CF581" i="1" s="1"/>
  <c r="F580" i="1"/>
  <c r="L580" i="1" s="1"/>
  <c r="R580" i="1" s="1"/>
  <c r="X580" i="1" s="1"/>
  <c r="AD580" i="1" s="1"/>
  <c r="AJ580" i="1" s="1"/>
  <c r="AP580" i="1" s="1"/>
  <c r="AV580" i="1" s="1"/>
  <c r="BB580" i="1" s="1"/>
  <c r="BH580" i="1" s="1"/>
  <c r="BN580" i="1" s="1"/>
  <c r="BS580" i="1" s="1"/>
  <c r="BX580" i="1" s="1"/>
  <c r="CD580" i="1" s="1"/>
  <c r="CF580" i="1" s="1"/>
  <c r="CA402" i="1"/>
  <c r="L364" i="1"/>
  <c r="R364" i="1" s="1"/>
  <c r="X364" i="1" s="1"/>
  <c r="AD364" i="1" s="1"/>
  <c r="AJ364" i="1" s="1"/>
  <c r="AP364" i="1" s="1"/>
  <c r="AV364" i="1" s="1"/>
  <c r="BB364" i="1" s="1"/>
  <c r="BH364" i="1" s="1"/>
  <c r="BN364" i="1" s="1"/>
  <c r="BS364" i="1" s="1"/>
  <c r="BX364" i="1" s="1"/>
  <c r="CD364" i="1" s="1"/>
  <c r="CF364" i="1" s="1"/>
  <c r="I363" i="1"/>
  <c r="I362" i="1" s="1"/>
  <c r="I361" i="1" s="1"/>
  <c r="H250" i="1"/>
  <c r="N250" i="1" s="1"/>
  <c r="T250" i="1" s="1"/>
  <c r="Z250" i="1" s="1"/>
  <c r="AF250" i="1" s="1"/>
  <c r="AL250" i="1" s="1"/>
  <c r="AR250" i="1" s="1"/>
  <c r="AX250" i="1" s="1"/>
  <c r="BD250" i="1" s="1"/>
  <c r="BJ250" i="1" s="1"/>
  <c r="BP250" i="1" s="1"/>
  <c r="BU250" i="1" s="1"/>
  <c r="BZ250" i="1" s="1"/>
  <c r="CJ250" i="1" s="1"/>
  <c r="CL250" i="1" s="1"/>
  <c r="AT160" i="1"/>
  <c r="AT132" i="1" s="1"/>
  <c r="N646" i="1"/>
  <c r="T646" i="1" s="1"/>
  <c r="Z646" i="1" s="1"/>
  <c r="AF646" i="1" s="1"/>
  <c r="AL646" i="1" s="1"/>
  <c r="AR646" i="1" s="1"/>
  <c r="AX646" i="1" s="1"/>
  <c r="BD646" i="1" s="1"/>
  <c r="BJ646" i="1" s="1"/>
  <c r="BP646" i="1" s="1"/>
  <c r="BU646" i="1" s="1"/>
  <c r="BZ646" i="1" s="1"/>
  <c r="CJ646" i="1" s="1"/>
  <c r="CL646" i="1" s="1"/>
  <c r="H645" i="1"/>
  <c r="N645" i="1" s="1"/>
  <c r="T645" i="1" s="1"/>
  <c r="Z645" i="1" s="1"/>
  <c r="AF645" i="1" s="1"/>
  <c r="AL645" i="1" s="1"/>
  <c r="AR645" i="1" s="1"/>
  <c r="AX645" i="1" s="1"/>
  <c r="BD645" i="1" s="1"/>
  <c r="BJ645" i="1" s="1"/>
  <c r="BP645" i="1" s="1"/>
  <c r="BU645" i="1" s="1"/>
  <c r="BZ645" i="1" s="1"/>
  <c r="CJ645" i="1" s="1"/>
  <c r="CL645" i="1" s="1"/>
  <c r="AI267" i="1"/>
  <c r="AI266" i="1" s="1"/>
  <c r="AI241" i="1" s="1"/>
  <c r="N999" i="1"/>
  <c r="T999" i="1" s="1"/>
  <c r="Z999" i="1" s="1"/>
  <c r="AF999" i="1" s="1"/>
  <c r="AL999" i="1" s="1"/>
  <c r="AR999" i="1" s="1"/>
  <c r="AX999" i="1" s="1"/>
  <c r="BD999" i="1" s="1"/>
  <c r="BJ999" i="1" s="1"/>
  <c r="BP999" i="1" s="1"/>
  <c r="BU999" i="1" s="1"/>
  <c r="BZ999" i="1" s="1"/>
  <c r="CJ999" i="1" s="1"/>
  <c r="CL999" i="1" s="1"/>
  <c r="M837" i="1"/>
  <c r="S837" i="1" s="1"/>
  <c r="Y837" i="1" s="1"/>
  <c r="AE837" i="1" s="1"/>
  <c r="AK837" i="1" s="1"/>
  <c r="AQ837" i="1" s="1"/>
  <c r="AW837" i="1" s="1"/>
  <c r="BC837" i="1" s="1"/>
  <c r="BI837" i="1" s="1"/>
  <c r="BO837" i="1" s="1"/>
  <c r="BT837" i="1" s="1"/>
  <c r="BY837" i="1" s="1"/>
  <c r="CG837" i="1" s="1"/>
  <c r="CI837" i="1" s="1"/>
  <c r="J836" i="1"/>
  <c r="M836" i="1" s="1"/>
  <c r="S836" i="1" s="1"/>
  <c r="Y836" i="1" s="1"/>
  <c r="AE836" i="1" s="1"/>
  <c r="AK836" i="1" s="1"/>
  <c r="AQ836" i="1" s="1"/>
  <c r="AW836" i="1" s="1"/>
  <c r="BC836" i="1" s="1"/>
  <c r="BI836" i="1" s="1"/>
  <c r="BO836" i="1" s="1"/>
  <c r="BT836" i="1" s="1"/>
  <c r="BY836" i="1" s="1"/>
  <c r="CG836" i="1" s="1"/>
  <c r="CI836" i="1" s="1"/>
  <c r="AS734" i="1"/>
  <c r="AS733" i="1" s="1"/>
  <c r="G741" i="1"/>
  <c r="M741" i="1" s="1"/>
  <c r="S741" i="1" s="1"/>
  <c r="Y741" i="1" s="1"/>
  <c r="AE741" i="1" s="1"/>
  <c r="AK741" i="1" s="1"/>
  <c r="AQ741" i="1" s="1"/>
  <c r="AW741" i="1" s="1"/>
  <c r="BC741" i="1" s="1"/>
  <c r="BI741" i="1" s="1"/>
  <c r="BO741" i="1" s="1"/>
  <c r="BT741" i="1" s="1"/>
  <c r="BY741" i="1" s="1"/>
  <c r="CG741" i="1" s="1"/>
  <c r="CI741" i="1" s="1"/>
  <c r="M742" i="1"/>
  <c r="S742" i="1" s="1"/>
  <c r="Y742" i="1" s="1"/>
  <c r="AE742" i="1" s="1"/>
  <c r="AK742" i="1" s="1"/>
  <c r="AQ742" i="1" s="1"/>
  <c r="AW742" i="1" s="1"/>
  <c r="BC742" i="1" s="1"/>
  <c r="BI742" i="1" s="1"/>
  <c r="BO742" i="1" s="1"/>
  <c r="BT742" i="1" s="1"/>
  <c r="BY742" i="1" s="1"/>
  <c r="CG742" i="1" s="1"/>
  <c r="CI742" i="1" s="1"/>
  <c r="F698" i="1"/>
  <c r="L698" i="1" s="1"/>
  <c r="R698" i="1" s="1"/>
  <c r="X698" i="1" s="1"/>
  <c r="AD698" i="1" s="1"/>
  <c r="AJ698" i="1" s="1"/>
  <c r="AP698" i="1" s="1"/>
  <c r="AV698" i="1" s="1"/>
  <c r="BB698" i="1" s="1"/>
  <c r="BH698" i="1" s="1"/>
  <c r="BN698" i="1" s="1"/>
  <c r="BS698" i="1" s="1"/>
  <c r="BX698" i="1" s="1"/>
  <c r="CD698" i="1" s="1"/>
  <c r="CF698" i="1" s="1"/>
  <c r="N695" i="1"/>
  <c r="T695" i="1" s="1"/>
  <c r="Z695" i="1" s="1"/>
  <c r="AF695" i="1" s="1"/>
  <c r="AL695" i="1" s="1"/>
  <c r="AR695" i="1" s="1"/>
  <c r="AX695" i="1" s="1"/>
  <c r="BD695" i="1" s="1"/>
  <c r="BJ695" i="1" s="1"/>
  <c r="BP695" i="1" s="1"/>
  <c r="BU695" i="1" s="1"/>
  <c r="BZ695" i="1" s="1"/>
  <c r="CJ695" i="1" s="1"/>
  <c r="CL695" i="1" s="1"/>
  <c r="H691" i="1"/>
  <c r="F629" i="1"/>
  <c r="F628" i="1" s="1"/>
  <c r="L630" i="1"/>
  <c r="R630" i="1" s="1"/>
  <c r="X630" i="1" s="1"/>
  <c r="AD630" i="1" s="1"/>
  <c r="AJ630" i="1" s="1"/>
  <c r="AP630" i="1" s="1"/>
  <c r="AV630" i="1" s="1"/>
  <c r="BB630" i="1" s="1"/>
  <c r="BH630" i="1" s="1"/>
  <c r="BN630" i="1" s="1"/>
  <c r="BS630" i="1" s="1"/>
  <c r="BX630" i="1" s="1"/>
  <c r="CD630" i="1" s="1"/>
  <c r="CF630" i="1" s="1"/>
  <c r="N523" i="1"/>
  <c r="T523" i="1" s="1"/>
  <c r="Z523" i="1" s="1"/>
  <c r="AF523" i="1" s="1"/>
  <c r="AL523" i="1" s="1"/>
  <c r="AR523" i="1" s="1"/>
  <c r="AX523" i="1" s="1"/>
  <c r="BD523" i="1" s="1"/>
  <c r="BJ523" i="1" s="1"/>
  <c r="BP523" i="1" s="1"/>
  <c r="BU523" i="1" s="1"/>
  <c r="BZ523" i="1" s="1"/>
  <c r="CJ523" i="1" s="1"/>
  <c r="CL523" i="1" s="1"/>
  <c r="H522" i="1"/>
  <c r="N522" i="1" s="1"/>
  <c r="T522" i="1" s="1"/>
  <c r="Z522" i="1" s="1"/>
  <c r="AF522" i="1" s="1"/>
  <c r="AL522" i="1" s="1"/>
  <c r="AR522" i="1" s="1"/>
  <c r="AX522" i="1" s="1"/>
  <c r="BD522" i="1" s="1"/>
  <c r="BJ522" i="1" s="1"/>
  <c r="BP522" i="1" s="1"/>
  <c r="BU522" i="1" s="1"/>
  <c r="BZ522" i="1" s="1"/>
  <c r="CJ522" i="1" s="1"/>
  <c r="CL522" i="1" s="1"/>
  <c r="N369" i="1"/>
  <c r="T369" i="1" s="1"/>
  <c r="Z369" i="1" s="1"/>
  <c r="AF369" i="1" s="1"/>
  <c r="AL369" i="1" s="1"/>
  <c r="AR369" i="1" s="1"/>
  <c r="AX369" i="1" s="1"/>
  <c r="BD369" i="1" s="1"/>
  <c r="BJ369" i="1" s="1"/>
  <c r="BP369" i="1" s="1"/>
  <c r="BU369" i="1" s="1"/>
  <c r="BZ369" i="1" s="1"/>
  <c r="CJ369" i="1" s="1"/>
  <c r="CL369" i="1" s="1"/>
  <c r="H368" i="1"/>
  <c r="N368" i="1" s="1"/>
  <c r="T368" i="1" s="1"/>
  <c r="Z368" i="1" s="1"/>
  <c r="AF368" i="1" s="1"/>
  <c r="AL368" i="1" s="1"/>
  <c r="AR368" i="1" s="1"/>
  <c r="AX368" i="1" s="1"/>
  <c r="BD368" i="1" s="1"/>
  <c r="BJ368" i="1" s="1"/>
  <c r="BP368" i="1" s="1"/>
  <c r="BU368" i="1" s="1"/>
  <c r="BZ368" i="1" s="1"/>
  <c r="CJ368" i="1" s="1"/>
  <c r="CL368" i="1" s="1"/>
  <c r="M365" i="1"/>
  <c r="S365" i="1" s="1"/>
  <c r="Y365" i="1" s="1"/>
  <c r="AE365" i="1" s="1"/>
  <c r="AK365" i="1" s="1"/>
  <c r="AQ365" i="1" s="1"/>
  <c r="AW365" i="1" s="1"/>
  <c r="BC365" i="1" s="1"/>
  <c r="BI365" i="1" s="1"/>
  <c r="BO365" i="1" s="1"/>
  <c r="BT365" i="1" s="1"/>
  <c r="BY365" i="1" s="1"/>
  <c r="CG365" i="1" s="1"/>
  <c r="CI365" i="1" s="1"/>
  <c r="G364" i="1"/>
  <c r="N353" i="1"/>
  <c r="T353" i="1" s="1"/>
  <c r="Z353" i="1" s="1"/>
  <c r="AF353" i="1" s="1"/>
  <c r="AL353" i="1" s="1"/>
  <c r="AR353" i="1" s="1"/>
  <c r="AX353" i="1" s="1"/>
  <c r="BD353" i="1" s="1"/>
  <c r="BJ353" i="1" s="1"/>
  <c r="BP353" i="1" s="1"/>
  <c r="BU353" i="1" s="1"/>
  <c r="BZ353" i="1" s="1"/>
  <c r="CJ353" i="1" s="1"/>
  <c r="CL353" i="1" s="1"/>
  <c r="H352" i="1"/>
  <c r="M335" i="1"/>
  <c r="S335" i="1" s="1"/>
  <c r="Y335" i="1" s="1"/>
  <c r="AE335" i="1" s="1"/>
  <c r="AK335" i="1" s="1"/>
  <c r="AQ335" i="1" s="1"/>
  <c r="AW335" i="1" s="1"/>
  <c r="BC335" i="1" s="1"/>
  <c r="BI335" i="1" s="1"/>
  <c r="BO335" i="1" s="1"/>
  <c r="BT335" i="1" s="1"/>
  <c r="BY335" i="1" s="1"/>
  <c r="CG335" i="1" s="1"/>
  <c r="CI335" i="1" s="1"/>
  <c r="G334" i="1"/>
  <c r="M334" i="1" s="1"/>
  <c r="S334" i="1" s="1"/>
  <c r="Y334" i="1" s="1"/>
  <c r="AE334" i="1" s="1"/>
  <c r="AK334" i="1" s="1"/>
  <c r="AQ334" i="1" s="1"/>
  <c r="AW334" i="1" s="1"/>
  <c r="BC334" i="1" s="1"/>
  <c r="BI334" i="1" s="1"/>
  <c r="BO334" i="1" s="1"/>
  <c r="BT334" i="1" s="1"/>
  <c r="BY334" i="1" s="1"/>
  <c r="CG334" i="1" s="1"/>
  <c r="CI334" i="1" s="1"/>
  <c r="N245" i="1"/>
  <c r="T245" i="1" s="1"/>
  <c r="Z245" i="1" s="1"/>
  <c r="AF245" i="1" s="1"/>
  <c r="AL245" i="1" s="1"/>
  <c r="AR245" i="1" s="1"/>
  <c r="AX245" i="1" s="1"/>
  <c r="BD245" i="1" s="1"/>
  <c r="BJ245" i="1" s="1"/>
  <c r="BP245" i="1" s="1"/>
  <c r="BU245" i="1" s="1"/>
  <c r="BZ245" i="1" s="1"/>
  <c r="CJ245" i="1" s="1"/>
  <c r="CL245" i="1" s="1"/>
  <c r="H244" i="1"/>
  <c r="M157" i="1"/>
  <c r="S157" i="1" s="1"/>
  <c r="Y157" i="1" s="1"/>
  <c r="AE157" i="1" s="1"/>
  <c r="AK157" i="1" s="1"/>
  <c r="AQ157" i="1" s="1"/>
  <c r="AW157" i="1" s="1"/>
  <c r="BC157" i="1" s="1"/>
  <c r="BI157" i="1" s="1"/>
  <c r="BO157" i="1" s="1"/>
  <c r="BT157" i="1" s="1"/>
  <c r="BY157" i="1" s="1"/>
  <c r="CG157" i="1" s="1"/>
  <c r="CI157" i="1" s="1"/>
  <c r="G156" i="1"/>
  <c r="J84" i="1"/>
  <c r="J83" i="1" s="1"/>
  <c r="N1171" i="1"/>
  <c r="T1171" i="1" s="1"/>
  <c r="Z1171" i="1" s="1"/>
  <c r="AF1171" i="1" s="1"/>
  <c r="AL1171" i="1" s="1"/>
  <c r="AR1171" i="1" s="1"/>
  <c r="AX1171" i="1" s="1"/>
  <c r="BD1171" i="1" s="1"/>
  <c r="BJ1171" i="1" s="1"/>
  <c r="BP1171" i="1" s="1"/>
  <c r="BU1171" i="1" s="1"/>
  <c r="BZ1171" i="1" s="1"/>
  <c r="CJ1171" i="1" s="1"/>
  <c r="CL1171" i="1" s="1"/>
  <c r="H1170" i="1"/>
  <c r="BE183" i="1"/>
  <c r="T1298" i="1"/>
  <c r="Z1298" i="1" s="1"/>
  <c r="AF1298" i="1" s="1"/>
  <c r="AL1298" i="1" s="1"/>
  <c r="AR1298" i="1" s="1"/>
  <c r="AX1298" i="1" s="1"/>
  <c r="BD1298" i="1" s="1"/>
  <c r="BJ1298" i="1" s="1"/>
  <c r="BP1298" i="1" s="1"/>
  <c r="BU1298" i="1" s="1"/>
  <c r="BZ1298" i="1" s="1"/>
  <c r="CJ1298" i="1" s="1"/>
  <c r="CL1298" i="1" s="1"/>
  <c r="Q1297" i="1"/>
  <c r="L1176" i="1"/>
  <c r="R1176" i="1" s="1"/>
  <c r="X1176" i="1" s="1"/>
  <c r="AD1176" i="1" s="1"/>
  <c r="AJ1176" i="1" s="1"/>
  <c r="AP1176" i="1" s="1"/>
  <c r="AV1176" i="1" s="1"/>
  <c r="BB1176" i="1" s="1"/>
  <c r="BH1176" i="1" s="1"/>
  <c r="BN1176" i="1" s="1"/>
  <c r="BS1176" i="1" s="1"/>
  <c r="BX1176" i="1" s="1"/>
  <c r="CD1176" i="1" s="1"/>
  <c r="CF1176" i="1" s="1"/>
  <c r="F1175" i="1"/>
  <c r="L1175" i="1" s="1"/>
  <c r="R1175" i="1" s="1"/>
  <c r="X1175" i="1" s="1"/>
  <c r="AD1175" i="1" s="1"/>
  <c r="AJ1175" i="1" s="1"/>
  <c r="AP1175" i="1" s="1"/>
  <c r="AV1175" i="1" s="1"/>
  <c r="BB1175" i="1" s="1"/>
  <c r="BH1175" i="1" s="1"/>
  <c r="BN1175" i="1" s="1"/>
  <c r="BS1175" i="1" s="1"/>
  <c r="BX1175" i="1" s="1"/>
  <c r="CD1175" i="1" s="1"/>
  <c r="CF1175" i="1" s="1"/>
  <c r="L1052" i="1"/>
  <c r="R1052" i="1" s="1"/>
  <c r="X1052" i="1" s="1"/>
  <c r="AD1052" i="1" s="1"/>
  <c r="AJ1052" i="1" s="1"/>
  <c r="AP1052" i="1" s="1"/>
  <c r="AV1052" i="1" s="1"/>
  <c r="BB1052" i="1" s="1"/>
  <c r="BH1052" i="1" s="1"/>
  <c r="BN1052" i="1" s="1"/>
  <c r="BS1052" i="1" s="1"/>
  <c r="BX1052" i="1" s="1"/>
  <c r="CD1052" i="1" s="1"/>
  <c r="CF1052" i="1" s="1"/>
  <c r="F1051" i="1"/>
  <c r="L1051" i="1" s="1"/>
  <c r="R1051" i="1" s="1"/>
  <c r="X1051" i="1" s="1"/>
  <c r="AD1051" i="1" s="1"/>
  <c r="AJ1051" i="1" s="1"/>
  <c r="AP1051" i="1" s="1"/>
  <c r="AV1051" i="1" s="1"/>
  <c r="BB1051" i="1" s="1"/>
  <c r="BH1051" i="1" s="1"/>
  <c r="BN1051" i="1" s="1"/>
  <c r="BS1051" i="1" s="1"/>
  <c r="BX1051" i="1" s="1"/>
  <c r="CD1051" i="1" s="1"/>
  <c r="CF1051" i="1" s="1"/>
  <c r="AM813" i="1"/>
  <c r="AM812" i="1" s="1"/>
  <c r="M788" i="1"/>
  <c r="S788" i="1" s="1"/>
  <c r="Y788" i="1" s="1"/>
  <c r="AE788" i="1" s="1"/>
  <c r="AK788" i="1" s="1"/>
  <c r="AQ788" i="1" s="1"/>
  <c r="AW788" i="1" s="1"/>
  <c r="BC788" i="1" s="1"/>
  <c r="BI788" i="1" s="1"/>
  <c r="BO788" i="1" s="1"/>
  <c r="BT788" i="1" s="1"/>
  <c r="BY788" i="1" s="1"/>
  <c r="CG788" i="1" s="1"/>
  <c r="CI788" i="1" s="1"/>
  <c r="G787" i="1"/>
  <c r="M787" i="1" s="1"/>
  <c r="S787" i="1" s="1"/>
  <c r="Y787" i="1" s="1"/>
  <c r="AE787" i="1" s="1"/>
  <c r="AK787" i="1" s="1"/>
  <c r="AQ787" i="1" s="1"/>
  <c r="AW787" i="1" s="1"/>
  <c r="BC787" i="1" s="1"/>
  <c r="BI787" i="1" s="1"/>
  <c r="BO787" i="1" s="1"/>
  <c r="BT787" i="1" s="1"/>
  <c r="BY787" i="1" s="1"/>
  <c r="CG787" i="1" s="1"/>
  <c r="CI787" i="1" s="1"/>
  <c r="L771" i="1"/>
  <c r="R771" i="1" s="1"/>
  <c r="X771" i="1" s="1"/>
  <c r="AD771" i="1" s="1"/>
  <c r="AJ771" i="1" s="1"/>
  <c r="AP771" i="1" s="1"/>
  <c r="AV771" i="1" s="1"/>
  <c r="BB771" i="1" s="1"/>
  <c r="BH771" i="1" s="1"/>
  <c r="BN771" i="1" s="1"/>
  <c r="BS771" i="1" s="1"/>
  <c r="BX771" i="1" s="1"/>
  <c r="CD771" i="1" s="1"/>
  <c r="CF771" i="1" s="1"/>
  <c r="F770" i="1"/>
  <c r="L770" i="1" s="1"/>
  <c r="R770" i="1" s="1"/>
  <c r="X770" i="1" s="1"/>
  <c r="AD770" i="1" s="1"/>
  <c r="AJ770" i="1" s="1"/>
  <c r="AP770" i="1" s="1"/>
  <c r="AV770" i="1" s="1"/>
  <c r="BB770" i="1" s="1"/>
  <c r="BH770" i="1" s="1"/>
  <c r="BN770" i="1" s="1"/>
  <c r="BS770" i="1" s="1"/>
  <c r="BX770" i="1" s="1"/>
  <c r="CD770" i="1" s="1"/>
  <c r="CF770" i="1" s="1"/>
  <c r="L687" i="1"/>
  <c r="R687" i="1" s="1"/>
  <c r="X687" i="1" s="1"/>
  <c r="AD687" i="1" s="1"/>
  <c r="AJ687" i="1" s="1"/>
  <c r="AP687" i="1" s="1"/>
  <c r="AV687" i="1" s="1"/>
  <c r="BB687" i="1" s="1"/>
  <c r="BH687" i="1" s="1"/>
  <c r="BN687" i="1" s="1"/>
  <c r="BS687" i="1" s="1"/>
  <c r="BX687" i="1" s="1"/>
  <c r="CD687" i="1" s="1"/>
  <c r="CF687" i="1" s="1"/>
  <c r="F683" i="1"/>
  <c r="AU627" i="1"/>
  <c r="M546" i="1"/>
  <c r="S546" i="1" s="1"/>
  <c r="Y546" i="1" s="1"/>
  <c r="AE546" i="1" s="1"/>
  <c r="AK546" i="1" s="1"/>
  <c r="AQ546" i="1" s="1"/>
  <c r="AW546" i="1" s="1"/>
  <c r="BC546" i="1" s="1"/>
  <c r="BI546" i="1" s="1"/>
  <c r="BO546" i="1" s="1"/>
  <c r="BT546" i="1" s="1"/>
  <c r="BY546" i="1" s="1"/>
  <c r="CG546" i="1" s="1"/>
  <c r="CI546" i="1" s="1"/>
  <c r="G545" i="1"/>
  <c r="M545" i="1" s="1"/>
  <c r="S545" i="1" s="1"/>
  <c r="Y545" i="1" s="1"/>
  <c r="AE545" i="1" s="1"/>
  <c r="AK545" i="1" s="1"/>
  <c r="AQ545" i="1" s="1"/>
  <c r="AW545" i="1" s="1"/>
  <c r="BC545" i="1" s="1"/>
  <c r="BI545" i="1" s="1"/>
  <c r="BO545" i="1" s="1"/>
  <c r="BT545" i="1" s="1"/>
  <c r="BY545" i="1" s="1"/>
  <c r="CG545" i="1" s="1"/>
  <c r="CI545" i="1" s="1"/>
  <c r="N510" i="1"/>
  <c r="T510" i="1" s="1"/>
  <c r="Z510" i="1" s="1"/>
  <c r="AF510" i="1" s="1"/>
  <c r="AL510" i="1" s="1"/>
  <c r="AR510" i="1" s="1"/>
  <c r="AX510" i="1" s="1"/>
  <c r="BD510" i="1" s="1"/>
  <c r="BJ510" i="1" s="1"/>
  <c r="BP510" i="1" s="1"/>
  <c r="BU510" i="1" s="1"/>
  <c r="BZ510" i="1" s="1"/>
  <c r="CJ510" i="1" s="1"/>
  <c r="CL510" i="1" s="1"/>
  <c r="H509" i="1"/>
  <c r="BC424" i="1"/>
  <c r="BI424" i="1" s="1"/>
  <c r="BO424" i="1" s="1"/>
  <c r="BT424" i="1" s="1"/>
  <c r="BY424" i="1" s="1"/>
  <c r="CG424" i="1" s="1"/>
  <c r="CI424" i="1" s="1"/>
  <c r="AZ423" i="1"/>
  <c r="AP338" i="1"/>
  <c r="AV338" i="1" s="1"/>
  <c r="BB338" i="1" s="1"/>
  <c r="BH338" i="1" s="1"/>
  <c r="BN338" i="1" s="1"/>
  <c r="BS338" i="1" s="1"/>
  <c r="BX338" i="1" s="1"/>
  <c r="CD338" i="1" s="1"/>
  <c r="CF338" i="1" s="1"/>
  <c r="AM315" i="1"/>
  <c r="AM314" i="1" s="1"/>
  <c r="L316" i="1"/>
  <c r="R316" i="1" s="1"/>
  <c r="X316" i="1" s="1"/>
  <c r="AD316" i="1" s="1"/>
  <c r="AJ316" i="1" s="1"/>
  <c r="AP316" i="1" s="1"/>
  <c r="AV316" i="1" s="1"/>
  <c r="BB316" i="1" s="1"/>
  <c r="BH316" i="1" s="1"/>
  <c r="BN316" i="1" s="1"/>
  <c r="BS316" i="1" s="1"/>
  <c r="BX316" i="1" s="1"/>
  <c r="CD316" i="1" s="1"/>
  <c r="CF316" i="1" s="1"/>
  <c r="R275" i="1"/>
  <c r="X275" i="1" s="1"/>
  <c r="AD275" i="1" s="1"/>
  <c r="AJ275" i="1" s="1"/>
  <c r="AP275" i="1" s="1"/>
  <c r="AV275" i="1" s="1"/>
  <c r="BB275" i="1" s="1"/>
  <c r="BH275" i="1" s="1"/>
  <c r="BN275" i="1" s="1"/>
  <c r="BS275" i="1" s="1"/>
  <c r="BX275" i="1" s="1"/>
  <c r="CD275" i="1" s="1"/>
  <c r="CF275" i="1" s="1"/>
  <c r="BM241" i="1"/>
  <c r="CM183" i="1"/>
  <c r="N218" i="1"/>
  <c r="T218" i="1" s="1"/>
  <c r="Z218" i="1" s="1"/>
  <c r="AF218" i="1" s="1"/>
  <c r="AL218" i="1" s="1"/>
  <c r="AR218" i="1" s="1"/>
  <c r="AX218" i="1" s="1"/>
  <c r="BD218" i="1" s="1"/>
  <c r="BJ218" i="1" s="1"/>
  <c r="BP218" i="1" s="1"/>
  <c r="BU218" i="1" s="1"/>
  <c r="BZ218" i="1" s="1"/>
  <c r="CJ218" i="1" s="1"/>
  <c r="CL218" i="1" s="1"/>
  <c r="H217" i="1"/>
  <c r="N217" i="1" s="1"/>
  <c r="T217" i="1" s="1"/>
  <c r="Z217" i="1" s="1"/>
  <c r="AF217" i="1" s="1"/>
  <c r="AL217" i="1" s="1"/>
  <c r="AR217" i="1" s="1"/>
  <c r="AX217" i="1" s="1"/>
  <c r="BD217" i="1" s="1"/>
  <c r="BJ217" i="1" s="1"/>
  <c r="BP217" i="1" s="1"/>
  <c r="BU217" i="1" s="1"/>
  <c r="BZ217" i="1" s="1"/>
  <c r="CJ217" i="1" s="1"/>
  <c r="CL217" i="1" s="1"/>
  <c r="H205" i="1"/>
  <c r="N205" i="1" s="1"/>
  <c r="T205" i="1" s="1"/>
  <c r="Z205" i="1" s="1"/>
  <c r="AF205" i="1" s="1"/>
  <c r="AL205" i="1" s="1"/>
  <c r="AR205" i="1" s="1"/>
  <c r="AX205" i="1" s="1"/>
  <c r="BD205" i="1" s="1"/>
  <c r="BJ205" i="1" s="1"/>
  <c r="BP205" i="1" s="1"/>
  <c r="BU205" i="1" s="1"/>
  <c r="BZ205" i="1" s="1"/>
  <c r="CJ205" i="1" s="1"/>
  <c r="CL205" i="1" s="1"/>
  <c r="N206" i="1"/>
  <c r="T206" i="1" s="1"/>
  <c r="Z206" i="1" s="1"/>
  <c r="AF206" i="1" s="1"/>
  <c r="AL206" i="1" s="1"/>
  <c r="AR206" i="1" s="1"/>
  <c r="AX206" i="1" s="1"/>
  <c r="BD206" i="1" s="1"/>
  <c r="BJ206" i="1" s="1"/>
  <c r="BP206" i="1" s="1"/>
  <c r="BU206" i="1" s="1"/>
  <c r="BZ206" i="1" s="1"/>
  <c r="CJ206" i="1" s="1"/>
  <c r="CL206" i="1" s="1"/>
  <c r="L202" i="1"/>
  <c r="R202" i="1" s="1"/>
  <c r="X202" i="1" s="1"/>
  <c r="AD202" i="1" s="1"/>
  <c r="AJ202" i="1" s="1"/>
  <c r="AP202" i="1" s="1"/>
  <c r="AV202" i="1" s="1"/>
  <c r="BB202" i="1" s="1"/>
  <c r="BH202" i="1" s="1"/>
  <c r="BN202" i="1" s="1"/>
  <c r="BS202" i="1" s="1"/>
  <c r="BX202" i="1" s="1"/>
  <c r="CD202" i="1" s="1"/>
  <c r="CF202" i="1" s="1"/>
  <c r="F201" i="1"/>
  <c r="L201" i="1" s="1"/>
  <c r="R201" i="1" s="1"/>
  <c r="X201" i="1" s="1"/>
  <c r="AD201" i="1" s="1"/>
  <c r="AJ201" i="1" s="1"/>
  <c r="AP201" i="1" s="1"/>
  <c r="AV201" i="1" s="1"/>
  <c r="BB201" i="1" s="1"/>
  <c r="BH201" i="1" s="1"/>
  <c r="BN201" i="1" s="1"/>
  <c r="BS201" i="1" s="1"/>
  <c r="BX201" i="1" s="1"/>
  <c r="CD201" i="1" s="1"/>
  <c r="CF201" i="1" s="1"/>
  <c r="M165" i="1"/>
  <c r="S165" i="1" s="1"/>
  <c r="Y165" i="1" s="1"/>
  <c r="AE165" i="1" s="1"/>
  <c r="AK165" i="1" s="1"/>
  <c r="AQ165" i="1" s="1"/>
  <c r="AW165" i="1" s="1"/>
  <c r="BC165" i="1" s="1"/>
  <c r="BI165" i="1" s="1"/>
  <c r="BO165" i="1" s="1"/>
  <c r="BT165" i="1" s="1"/>
  <c r="BY165" i="1" s="1"/>
  <c r="CG165" i="1" s="1"/>
  <c r="CI165" i="1" s="1"/>
  <c r="G161" i="1"/>
  <c r="G160" i="1" s="1"/>
  <c r="M148" i="1"/>
  <c r="S148" i="1" s="1"/>
  <c r="Y148" i="1" s="1"/>
  <c r="AE148" i="1" s="1"/>
  <c r="AK148" i="1" s="1"/>
  <c r="AQ148" i="1" s="1"/>
  <c r="AW148" i="1" s="1"/>
  <c r="BC148" i="1" s="1"/>
  <c r="BI148" i="1" s="1"/>
  <c r="BO148" i="1" s="1"/>
  <c r="BT148" i="1" s="1"/>
  <c r="BY148" i="1" s="1"/>
  <c r="CG148" i="1" s="1"/>
  <c r="CI148" i="1" s="1"/>
  <c r="G147" i="1"/>
  <c r="M147" i="1" s="1"/>
  <c r="S147" i="1" s="1"/>
  <c r="Y147" i="1" s="1"/>
  <c r="AE147" i="1" s="1"/>
  <c r="AK147" i="1" s="1"/>
  <c r="AQ147" i="1" s="1"/>
  <c r="AW147" i="1" s="1"/>
  <c r="BC147" i="1" s="1"/>
  <c r="BI147" i="1" s="1"/>
  <c r="BO147" i="1" s="1"/>
  <c r="BT147" i="1" s="1"/>
  <c r="BY147" i="1" s="1"/>
  <c r="CG147" i="1" s="1"/>
  <c r="CI147" i="1" s="1"/>
  <c r="G134" i="1"/>
  <c r="J120" i="1"/>
  <c r="M121" i="1"/>
  <c r="S121" i="1" s="1"/>
  <c r="Y121" i="1" s="1"/>
  <c r="AE121" i="1" s="1"/>
  <c r="AK121" i="1" s="1"/>
  <c r="AQ121" i="1" s="1"/>
  <c r="AW121" i="1" s="1"/>
  <c r="BC121" i="1" s="1"/>
  <c r="BI121" i="1" s="1"/>
  <c r="BO121" i="1" s="1"/>
  <c r="BT121" i="1" s="1"/>
  <c r="BY121" i="1" s="1"/>
  <c r="CG121" i="1" s="1"/>
  <c r="CI121" i="1" s="1"/>
  <c r="L115" i="1"/>
  <c r="R115" i="1" s="1"/>
  <c r="X115" i="1" s="1"/>
  <c r="AD115" i="1" s="1"/>
  <c r="AJ115" i="1" s="1"/>
  <c r="AP115" i="1" s="1"/>
  <c r="AV115" i="1" s="1"/>
  <c r="BB115" i="1" s="1"/>
  <c r="BH115" i="1" s="1"/>
  <c r="BN115" i="1" s="1"/>
  <c r="BS115" i="1" s="1"/>
  <c r="BX115" i="1" s="1"/>
  <c r="CD115" i="1" s="1"/>
  <c r="CF115" i="1" s="1"/>
  <c r="F114" i="1"/>
  <c r="L114" i="1" s="1"/>
  <c r="R114" i="1" s="1"/>
  <c r="X114" i="1" s="1"/>
  <c r="AD114" i="1" s="1"/>
  <c r="AJ114" i="1" s="1"/>
  <c r="AP114" i="1" s="1"/>
  <c r="AV114" i="1" s="1"/>
  <c r="BB114" i="1" s="1"/>
  <c r="BH114" i="1" s="1"/>
  <c r="BN114" i="1" s="1"/>
  <c r="BS114" i="1" s="1"/>
  <c r="BX114" i="1" s="1"/>
  <c r="CD114" i="1" s="1"/>
  <c r="CF114" i="1" s="1"/>
  <c r="BL84" i="1"/>
  <c r="BL83" i="1" s="1"/>
  <c r="P84" i="1"/>
  <c r="P83" i="1" s="1"/>
  <c r="L80" i="1"/>
  <c r="R80" i="1" s="1"/>
  <c r="X80" i="1" s="1"/>
  <c r="AD80" i="1" s="1"/>
  <c r="AJ80" i="1" s="1"/>
  <c r="AP80" i="1" s="1"/>
  <c r="AV80" i="1" s="1"/>
  <c r="BB80" i="1" s="1"/>
  <c r="BH80" i="1" s="1"/>
  <c r="BN80" i="1" s="1"/>
  <c r="BS80" i="1" s="1"/>
  <c r="BX80" i="1" s="1"/>
  <c r="CD80" i="1" s="1"/>
  <c r="CF80" i="1" s="1"/>
  <c r="F79" i="1"/>
  <c r="L79" i="1" s="1"/>
  <c r="R79" i="1" s="1"/>
  <c r="X79" i="1" s="1"/>
  <c r="AD79" i="1" s="1"/>
  <c r="AJ79" i="1" s="1"/>
  <c r="AP79" i="1" s="1"/>
  <c r="AV79" i="1" s="1"/>
  <c r="BB79" i="1" s="1"/>
  <c r="BH79" i="1" s="1"/>
  <c r="BN79" i="1" s="1"/>
  <c r="BS79" i="1" s="1"/>
  <c r="BX79" i="1" s="1"/>
  <c r="CD79" i="1" s="1"/>
  <c r="CF79" i="1" s="1"/>
  <c r="F2666" i="1"/>
  <c r="L2667" i="1"/>
  <c r="R2667" i="1" s="1"/>
  <c r="X2667" i="1" s="1"/>
  <c r="AD2667" i="1" s="1"/>
  <c r="AJ2667" i="1" s="1"/>
  <c r="AP2667" i="1" s="1"/>
  <c r="AV2667" i="1" s="1"/>
  <c r="BB2667" i="1" s="1"/>
  <c r="BH2667" i="1" s="1"/>
  <c r="BN2667" i="1" s="1"/>
  <c r="BS2667" i="1" s="1"/>
  <c r="BX2667" i="1" s="1"/>
  <c r="CD2667" i="1" s="1"/>
  <c r="CF2667" i="1" s="1"/>
  <c r="CC183" i="1"/>
  <c r="AC17" i="1"/>
  <c r="BL241" i="1"/>
  <c r="F189" i="1"/>
  <c r="L64" i="1"/>
  <c r="R64" i="1" s="1"/>
  <c r="X64" i="1" s="1"/>
  <c r="AD64" i="1" s="1"/>
  <c r="AJ64" i="1" s="1"/>
  <c r="AP64" i="1" s="1"/>
  <c r="AV64" i="1" s="1"/>
  <c r="BB64" i="1" s="1"/>
  <c r="BH64" i="1" s="1"/>
  <c r="BN64" i="1" s="1"/>
  <c r="BS64" i="1" s="1"/>
  <c r="BX64" i="1" s="1"/>
  <c r="CD64" i="1" s="1"/>
  <c r="CF64" i="1" s="1"/>
  <c r="W241" i="1"/>
  <c r="K243" i="1"/>
  <c r="K242" i="1" s="1"/>
  <c r="BR200" i="1"/>
  <c r="BR183" i="1" s="1"/>
  <c r="BM16" i="1"/>
  <c r="J2671" i="1"/>
  <c r="J2666" i="1" s="1"/>
  <c r="J2607" i="1" s="1"/>
  <c r="M2567" i="1"/>
  <c r="S2567" i="1" s="1"/>
  <c r="Y2567" i="1" s="1"/>
  <c r="AE2567" i="1" s="1"/>
  <c r="AK2567" i="1" s="1"/>
  <c r="AQ2567" i="1" s="1"/>
  <c r="AW2567" i="1" s="1"/>
  <c r="BC2567" i="1" s="1"/>
  <c r="BI2567" i="1" s="1"/>
  <c r="BO2567" i="1" s="1"/>
  <c r="BT2567" i="1" s="1"/>
  <c r="BY2567" i="1" s="1"/>
  <c r="CG2567" i="1" s="1"/>
  <c r="CI2567" i="1" s="1"/>
  <c r="G2566" i="1"/>
  <c r="M2491" i="1"/>
  <c r="S2491" i="1" s="1"/>
  <c r="Y2491" i="1" s="1"/>
  <c r="AE2491" i="1" s="1"/>
  <c r="AK2491" i="1" s="1"/>
  <c r="AQ2491" i="1" s="1"/>
  <c r="AW2491" i="1" s="1"/>
  <c r="BC2491" i="1" s="1"/>
  <c r="BI2491" i="1" s="1"/>
  <c r="BO2491" i="1" s="1"/>
  <c r="BT2491" i="1" s="1"/>
  <c r="BY2491" i="1" s="1"/>
  <c r="CG2491" i="1" s="1"/>
  <c r="CI2491" i="1" s="1"/>
  <c r="G2490" i="1"/>
  <c r="M2490" i="1" s="1"/>
  <c r="S2490" i="1" s="1"/>
  <c r="Y2490" i="1" s="1"/>
  <c r="AE2490" i="1" s="1"/>
  <c r="AK2490" i="1" s="1"/>
  <c r="AQ2490" i="1" s="1"/>
  <c r="AW2490" i="1" s="1"/>
  <c r="BC2490" i="1" s="1"/>
  <c r="BI2490" i="1" s="1"/>
  <c r="BO2490" i="1" s="1"/>
  <c r="BT2490" i="1" s="1"/>
  <c r="BY2490" i="1" s="1"/>
  <c r="CG2490" i="1" s="1"/>
  <c r="CI2490" i="1" s="1"/>
  <c r="J2482" i="1"/>
  <c r="M2482" i="1" s="1"/>
  <c r="S2482" i="1" s="1"/>
  <c r="Y2482" i="1" s="1"/>
  <c r="AE2482" i="1" s="1"/>
  <c r="AK2482" i="1" s="1"/>
  <c r="AQ2482" i="1" s="1"/>
  <c r="AW2482" i="1" s="1"/>
  <c r="BC2482" i="1" s="1"/>
  <c r="BI2482" i="1" s="1"/>
  <c r="BO2482" i="1" s="1"/>
  <c r="BT2482" i="1" s="1"/>
  <c r="BY2482" i="1" s="1"/>
  <c r="CG2482" i="1" s="1"/>
  <c r="CI2482" i="1" s="1"/>
  <c r="M2483" i="1"/>
  <c r="S2483" i="1" s="1"/>
  <c r="Y2483" i="1" s="1"/>
  <c r="AE2483" i="1" s="1"/>
  <c r="AK2483" i="1" s="1"/>
  <c r="AQ2483" i="1" s="1"/>
  <c r="AW2483" i="1" s="1"/>
  <c r="BC2483" i="1" s="1"/>
  <c r="BI2483" i="1" s="1"/>
  <c r="BO2483" i="1" s="1"/>
  <c r="BT2483" i="1" s="1"/>
  <c r="BY2483" i="1" s="1"/>
  <c r="CG2483" i="1" s="1"/>
  <c r="CI2483" i="1" s="1"/>
  <c r="N2024" i="1"/>
  <c r="T2024" i="1" s="1"/>
  <c r="Z2024" i="1" s="1"/>
  <c r="AF2024" i="1" s="1"/>
  <c r="AL2024" i="1" s="1"/>
  <c r="AR2024" i="1" s="1"/>
  <c r="AX2024" i="1" s="1"/>
  <c r="BD2024" i="1" s="1"/>
  <c r="BJ2024" i="1" s="1"/>
  <c r="BP2024" i="1" s="1"/>
  <c r="BU2024" i="1" s="1"/>
  <c r="BZ2024" i="1" s="1"/>
  <c r="CJ2024" i="1" s="1"/>
  <c r="CL2024" i="1" s="1"/>
  <c r="H2020" i="1"/>
  <c r="L2257" i="1"/>
  <c r="R2257" i="1" s="1"/>
  <c r="X2257" i="1" s="1"/>
  <c r="AD2257" i="1" s="1"/>
  <c r="AJ2257" i="1" s="1"/>
  <c r="AP2257" i="1" s="1"/>
  <c r="AV2257" i="1" s="1"/>
  <c r="BB2257" i="1" s="1"/>
  <c r="BH2257" i="1" s="1"/>
  <c r="BN2257" i="1" s="1"/>
  <c r="BS2257" i="1" s="1"/>
  <c r="BX2257" i="1" s="1"/>
  <c r="CD2257" i="1" s="1"/>
  <c r="CF2257" i="1" s="1"/>
  <c r="F2256" i="1"/>
  <c r="L2256" i="1" s="1"/>
  <c r="R2256" i="1" s="1"/>
  <c r="X2256" i="1" s="1"/>
  <c r="AD2256" i="1" s="1"/>
  <c r="AJ2256" i="1" s="1"/>
  <c r="AP2256" i="1" s="1"/>
  <c r="AV2256" i="1" s="1"/>
  <c r="BB2256" i="1" s="1"/>
  <c r="BH2256" i="1" s="1"/>
  <c r="BN2256" i="1" s="1"/>
  <c r="BS2256" i="1" s="1"/>
  <c r="BX2256" i="1" s="1"/>
  <c r="CD2256" i="1" s="1"/>
  <c r="CF2256" i="1" s="1"/>
  <c r="BW2137" i="1"/>
  <c r="L2077" i="1"/>
  <c r="R2077" i="1" s="1"/>
  <c r="X2077" i="1" s="1"/>
  <c r="AD2077" i="1" s="1"/>
  <c r="AJ2077" i="1" s="1"/>
  <c r="AP2077" i="1" s="1"/>
  <c r="AV2077" i="1" s="1"/>
  <c r="BB2077" i="1" s="1"/>
  <c r="BH2077" i="1" s="1"/>
  <c r="BN2077" i="1" s="1"/>
  <c r="BS2077" i="1" s="1"/>
  <c r="BX2077" i="1" s="1"/>
  <c r="CD2077" i="1" s="1"/>
  <c r="F2076" i="1"/>
  <c r="L2076" i="1" s="1"/>
  <c r="R2076" i="1" s="1"/>
  <c r="X2076" i="1" s="1"/>
  <c r="AD2076" i="1" s="1"/>
  <c r="AJ2076" i="1" s="1"/>
  <c r="AP2076" i="1" s="1"/>
  <c r="AV2076" i="1" s="1"/>
  <c r="BB2076" i="1" s="1"/>
  <c r="BH2076" i="1" s="1"/>
  <c r="BN2076" i="1" s="1"/>
  <c r="BS2076" i="1" s="1"/>
  <c r="BX2076" i="1" s="1"/>
  <c r="CD2076" i="1" s="1"/>
  <c r="N1902" i="1"/>
  <c r="T1902" i="1" s="1"/>
  <c r="Z1902" i="1" s="1"/>
  <c r="AF1902" i="1" s="1"/>
  <c r="AL1902" i="1" s="1"/>
  <c r="AR1902" i="1" s="1"/>
  <c r="AX1902" i="1" s="1"/>
  <c r="BD1902" i="1" s="1"/>
  <c r="BJ1902" i="1" s="1"/>
  <c r="BP1902" i="1" s="1"/>
  <c r="BU1902" i="1" s="1"/>
  <c r="BZ1902" i="1" s="1"/>
  <c r="CJ1902" i="1" s="1"/>
  <c r="CL1902" i="1" s="1"/>
  <c r="H1901" i="1"/>
  <c r="N1901" i="1" s="1"/>
  <c r="T1901" i="1" s="1"/>
  <c r="Z1901" i="1" s="1"/>
  <c r="AF1901" i="1" s="1"/>
  <c r="AL1901" i="1" s="1"/>
  <c r="AR1901" i="1" s="1"/>
  <c r="AX1901" i="1" s="1"/>
  <c r="BD1901" i="1" s="1"/>
  <c r="BJ1901" i="1" s="1"/>
  <c r="BP1901" i="1" s="1"/>
  <c r="BU1901" i="1" s="1"/>
  <c r="BZ1901" i="1" s="1"/>
  <c r="CJ1901" i="1" s="1"/>
  <c r="CL1901" i="1" s="1"/>
  <c r="AS1766" i="1"/>
  <c r="AS1765" i="1" s="1"/>
  <c r="N1689" i="1"/>
  <c r="T1689" i="1" s="1"/>
  <c r="Z1689" i="1" s="1"/>
  <c r="AF1689" i="1" s="1"/>
  <c r="AL1689" i="1" s="1"/>
  <c r="AR1689" i="1" s="1"/>
  <c r="AX1689" i="1" s="1"/>
  <c r="BD1689" i="1" s="1"/>
  <c r="BJ1689" i="1" s="1"/>
  <c r="BP1689" i="1" s="1"/>
  <c r="BU1689" i="1" s="1"/>
  <c r="BZ1689" i="1" s="1"/>
  <c r="CJ1689" i="1" s="1"/>
  <c r="CL1689" i="1" s="1"/>
  <c r="H1688" i="1"/>
  <c r="N1688" i="1" s="1"/>
  <c r="T1688" i="1" s="1"/>
  <c r="Z1688" i="1" s="1"/>
  <c r="AF1688" i="1" s="1"/>
  <c r="AL1688" i="1" s="1"/>
  <c r="AR1688" i="1" s="1"/>
  <c r="AX1688" i="1" s="1"/>
  <c r="BD1688" i="1" s="1"/>
  <c r="BJ1688" i="1" s="1"/>
  <c r="BP1688" i="1" s="1"/>
  <c r="BU1688" i="1" s="1"/>
  <c r="BZ1688" i="1" s="1"/>
  <c r="CJ1688" i="1" s="1"/>
  <c r="CL1688" i="1" s="1"/>
  <c r="M1827" i="1"/>
  <c r="S1827" i="1" s="1"/>
  <c r="Y1827" i="1" s="1"/>
  <c r="AE1827" i="1" s="1"/>
  <c r="AK1827" i="1" s="1"/>
  <c r="AQ1827" i="1" s="1"/>
  <c r="AW1827" i="1" s="1"/>
  <c r="BC1827" i="1" s="1"/>
  <c r="BI1827" i="1" s="1"/>
  <c r="BO1827" i="1" s="1"/>
  <c r="BT1827" i="1" s="1"/>
  <c r="BY1827" i="1" s="1"/>
  <c r="CG1827" i="1" s="1"/>
  <c r="CI1827" i="1" s="1"/>
  <c r="G1826" i="1"/>
  <c r="M1666" i="1"/>
  <c r="S1666" i="1" s="1"/>
  <c r="Y1666" i="1" s="1"/>
  <c r="AE1666" i="1" s="1"/>
  <c r="AK1666" i="1" s="1"/>
  <c r="AQ1666" i="1" s="1"/>
  <c r="AW1666" i="1" s="1"/>
  <c r="BC1666" i="1" s="1"/>
  <c r="BI1666" i="1" s="1"/>
  <c r="BO1666" i="1" s="1"/>
  <c r="BT1666" i="1" s="1"/>
  <c r="BY1666" i="1" s="1"/>
  <c r="CG1666" i="1" s="1"/>
  <c r="CI1666" i="1" s="1"/>
  <c r="G1665" i="1"/>
  <c r="M1665" i="1" s="1"/>
  <c r="S1665" i="1" s="1"/>
  <c r="Y1665" i="1" s="1"/>
  <c r="AE1665" i="1" s="1"/>
  <c r="AK1665" i="1" s="1"/>
  <c r="AQ1665" i="1" s="1"/>
  <c r="AW1665" i="1" s="1"/>
  <c r="BC1665" i="1" s="1"/>
  <c r="BI1665" i="1" s="1"/>
  <c r="BO1665" i="1" s="1"/>
  <c r="BR1601" i="1"/>
  <c r="L1578" i="1"/>
  <c r="R1578" i="1" s="1"/>
  <c r="X1578" i="1" s="1"/>
  <c r="AD1578" i="1" s="1"/>
  <c r="AJ1578" i="1" s="1"/>
  <c r="AP1578" i="1" s="1"/>
  <c r="AV1578" i="1" s="1"/>
  <c r="BB1578" i="1" s="1"/>
  <c r="BH1578" i="1" s="1"/>
  <c r="BN1578" i="1" s="1"/>
  <c r="I1577" i="1"/>
  <c r="N1749" i="1"/>
  <c r="T1749" i="1" s="1"/>
  <c r="Z1749" i="1" s="1"/>
  <c r="AF1749" i="1" s="1"/>
  <c r="AL1749" i="1" s="1"/>
  <c r="AR1749" i="1" s="1"/>
  <c r="AX1749" i="1" s="1"/>
  <c r="BD1749" i="1" s="1"/>
  <c r="BJ1749" i="1" s="1"/>
  <c r="BP1749" i="1" s="1"/>
  <c r="BU1749" i="1" s="1"/>
  <c r="BZ1749" i="1" s="1"/>
  <c r="CJ1749" i="1" s="1"/>
  <c r="CL1749" i="1" s="1"/>
  <c r="H1748" i="1"/>
  <c r="N1748" i="1" s="1"/>
  <c r="T1748" i="1" s="1"/>
  <c r="Z1748" i="1" s="1"/>
  <c r="AF1748" i="1" s="1"/>
  <c r="AL1748" i="1" s="1"/>
  <c r="AR1748" i="1" s="1"/>
  <c r="AX1748" i="1" s="1"/>
  <c r="BD1748" i="1" s="1"/>
  <c r="BJ1748" i="1" s="1"/>
  <c r="BP1748" i="1" s="1"/>
  <c r="BU1748" i="1" s="1"/>
  <c r="BZ1748" i="1" s="1"/>
  <c r="CJ1748" i="1" s="1"/>
  <c r="CL1748" i="1" s="1"/>
  <c r="L1328" i="1"/>
  <c r="R1328" i="1" s="1"/>
  <c r="X1328" i="1" s="1"/>
  <c r="AD1328" i="1" s="1"/>
  <c r="AJ1328" i="1" s="1"/>
  <c r="AP1328" i="1" s="1"/>
  <c r="AV1328" i="1" s="1"/>
  <c r="BB1328" i="1" s="1"/>
  <c r="BH1328" i="1" s="1"/>
  <c r="BN1328" i="1" s="1"/>
  <c r="BS1328" i="1" s="1"/>
  <c r="BX1328" i="1" s="1"/>
  <c r="CD1328" i="1" s="1"/>
  <c r="CF1328" i="1" s="1"/>
  <c r="F1327" i="1"/>
  <c r="L1396" i="1"/>
  <c r="R1396" i="1" s="1"/>
  <c r="X1396" i="1" s="1"/>
  <c r="AD1396" i="1" s="1"/>
  <c r="AJ1396" i="1" s="1"/>
  <c r="AP1396" i="1" s="1"/>
  <c r="AV1396" i="1" s="1"/>
  <c r="BB1396" i="1" s="1"/>
  <c r="BH1396" i="1" s="1"/>
  <c r="BN1396" i="1" s="1"/>
  <c r="BS1396" i="1" s="1"/>
  <c r="BX1396" i="1" s="1"/>
  <c r="CD1396" i="1" s="1"/>
  <c r="CF1396" i="1" s="1"/>
  <c r="I1395" i="1"/>
  <c r="F1349" i="1"/>
  <c r="L1349" i="1" s="1"/>
  <c r="R1349" i="1" s="1"/>
  <c r="X1349" i="1" s="1"/>
  <c r="AD1349" i="1" s="1"/>
  <c r="AJ1349" i="1" s="1"/>
  <c r="AP1349" i="1" s="1"/>
  <c r="AV1349" i="1" s="1"/>
  <c r="BB1349" i="1" s="1"/>
  <c r="BH1349" i="1" s="1"/>
  <c r="BN1349" i="1" s="1"/>
  <c r="BS1349" i="1" s="1"/>
  <c r="BX1349" i="1" s="1"/>
  <c r="CD1349" i="1" s="1"/>
  <c r="CF1349" i="1" s="1"/>
  <c r="L1350" i="1"/>
  <c r="R1350" i="1" s="1"/>
  <c r="X1350" i="1" s="1"/>
  <c r="AD1350" i="1" s="1"/>
  <c r="AJ1350" i="1" s="1"/>
  <c r="AP1350" i="1" s="1"/>
  <c r="AV1350" i="1" s="1"/>
  <c r="BB1350" i="1" s="1"/>
  <c r="BH1350" i="1" s="1"/>
  <c r="BN1350" i="1" s="1"/>
  <c r="BS1350" i="1" s="1"/>
  <c r="BX1350" i="1" s="1"/>
  <c r="CD1350" i="1" s="1"/>
  <c r="CF1350" i="1" s="1"/>
  <c r="N1326" i="1"/>
  <c r="T1326" i="1" s="1"/>
  <c r="Z1326" i="1" s="1"/>
  <c r="AF1326" i="1" s="1"/>
  <c r="AL1326" i="1" s="1"/>
  <c r="AR1326" i="1" s="1"/>
  <c r="AX1326" i="1" s="1"/>
  <c r="BD1326" i="1" s="1"/>
  <c r="BJ1326" i="1" s="1"/>
  <c r="BP1326" i="1" s="1"/>
  <c r="BU1326" i="1" s="1"/>
  <c r="BZ1326" i="1" s="1"/>
  <c r="CJ1326" i="1" s="1"/>
  <c r="CL1326" i="1" s="1"/>
  <c r="N1144" i="1"/>
  <c r="T1144" i="1" s="1"/>
  <c r="Z1144" i="1" s="1"/>
  <c r="AF1144" i="1" s="1"/>
  <c r="AL1144" i="1" s="1"/>
  <c r="AR1144" i="1" s="1"/>
  <c r="AX1144" i="1" s="1"/>
  <c r="BD1144" i="1" s="1"/>
  <c r="BJ1144" i="1" s="1"/>
  <c r="BP1144" i="1" s="1"/>
  <c r="BU1144" i="1" s="1"/>
  <c r="BZ1144" i="1" s="1"/>
  <c r="CJ1144" i="1" s="1"/>
  <c r="CL1144" i="1" s="1"/>
  <c r="H1137" i="1"/>
  <c r="N1137" i="1" s="1"/>
  <c r="T1137" i="1" s="1"/>
  <c r="Z1137" i="1" s="1"/>
  <c r="AF1137" i="1" s="1"/>
  <c r="AL1137" i="1" s="1"/>
  <c r="AR1137" i="1" s="1"/>
  <c r="AX1137" i="1" s="1"/>
  <c r="BD1137" i="1" s="1"/>
  <c r="BJ1137" i="1" s="1"/>
  <c r="L1933" i="1"/>
  <c r="R1933" i="1" s="1"/>
  <c r="X1933" i="1" s="1"/>
  <c r="AD1933" i="1" s="1"/>
  <c r="AJ1933" i="1" s="1"/>
  <c r="AP1933" i="1" s="1"/>
  <c r="AV1933" i="1" s="1"/>
  <c r="BB1933" i="1" s="1"/>
  <c r="BH1933" i="1" s="1"/>
  <c r="BN1933" i="1" s="1"/>
  <c r="BS1933" i="1" s="1"/>
  <c r="BX1933" i="1" s="1"/>
  <c r="CD1933" i="1" s="1"/>
  <c r="F1932" i="1"/>
  <c r="L1932" i="1" s="1"/>
  <c r="R1932" i="1" s="1"/>
  <c r="X1932" i="1" s="1"/>
  <c r="AD1932" i="1" s="1"/>
  <c r="AJ1932" i="1" s="1"/>
  <c r="AP1932" i="1" s="1"/>
  <c r="AV1932" i="1" s="1"/>
  <c r="BB1932" i="1" s="1"/>
  <c r="BH1932" i="1" s="1"/>
  <c r="BN1932" i="1" s="1"/>
  <c r="BS1932" i="1" s="1"/>
  <c r="BX1932" i="1" s="1"/>
  <c r="CD1932" i="1" s="1"/>
  <c r="N1364" i="1"/>
  <c r="T1364" i="1" s="1"/>
  <c r="Z1364" i="1" s="1"/>
  <c r="AF1364" i="1" s="1"/>
  <c r="AL1364" i="1" s="1"/>
  <c r="AR1364" i="1" s="1"/>
  <c r="AX1364" i="1" s="1"/>
  <c r="BD1364" i="1" s="1"/>
  <c r="BJ1364" i="1" s="1"/>
  <c r="BP1364" i="1" s="1"/>
  <c r="BU1364" i="1" s="1"/>
  <c r="BZ1364" i="1" s="1"/>
  <c r="CJ1364" i="1" s="1"/>
  <c r="CL1364" i="1" s="1"/>
  <c r="K1363" i="1"/>
  <c r="N1277" i="1"/>
  <c r="T1277" i="1" s="1"/>
  <c r="Z1277" i="1" s="1"/>
  <c r="AF1277" i="1" s="1"/>
  <c r="AL1277" i="1" s="1"/>
  <c r="AR1277" i="1" s="1"/>
  <c r="AX1277" i="1" s="1"/>
  <c r="BD1277" i="1" s="1"/>
  <c r="BJ1277" i="1" s="1"/>
  <c r="BP1277" i="1" s="1"/>
  <c r="BU1277" i="1" s="1"/>
  <c r="BZ1277" i="1" s="1"/>
  <c r="CJ1277" i="1" s="1"/>
  <c r="CL1277" i="1" s="1"/>
  <c r="H1276" i="1"/>
  <c r="L1217" i="1"/>
  <c r="R1217" i="1" s="1"/>
  <c r="X1217" i="1" s="1"/>
  <c r="AD1217" i="1" s="1"/>
  <c r="AJ1217" i="1" s="1"/>
  <c r="AP1217" i="1" s="1"/>
  <c r="AV1217" i="1" s="1"/>
  <c r="BB1217" i="1" s="1"/>
  <c r="BH1217" i="1" s="1"/>
  <c r="BN1217" i="1" s="1"/>
  <c r="BS1217" i="1" s="1"/>
  <c r="BX1217" i="1" s="1"/>
  <c r="CD1217" i="1" s="1"/>
  <c r="CF1217" i="1" s="1"/>
  <c r="F1216" i="1"/>
  <c r="N1261" i="1"/>
  <c r="T1261" i="1" s="1"/>
  <c r="Z1261" i="1" s="1"/>
  <c r="AF1261" i="1" s="1"/>
  <c r="AL1261" i="1" s="1"/>
  <c r="AR1261" i="1" s="1"/>
  <c r="AX1261" i="1" s="1"/>
  <c r="BD1261" i="1" s="1"/>
  <c r="BJ1261" i="1" s="1"/>
  <c r="BP1261" i="1" s="1"/>
  <c r="BU1261" i="1" s="1"/>
  <c r="BZ1261" i="1" s="1"/>
  <c r="CJ1261" i="1" s="1"/>
  <c r="CL1261" i="1" s="1"/>
  <c r="H1260" i="1"/>
  <c r="N1260" i="1" s="1"/>
  <c r="T1260" i="1" s="1"/>
  <c r="Z1260" i="1" s="1"/>
  <c r="AF1260" i="1" s="1"/>
  <c r="AL1260" i="1" s="1"/>
  <c r="AR1260" i="1" s="1"/>
  <c r="AX1260" i="1" s="1"/>
  <c r="BD1260" i="1" s="1"/>
  <c r="BJ1260" i="1" s="1"/>
  <c r="BP1260" i="1" s="1"/>
  <c r="BU1260" i="1" s="1"/>
  <c r="BZ1260" i="1" s="1"/>
  <c r="CJ1260" i="1" s="1"/>
  <c r="CL1260" i="1" s="1"/>
  <c r="AI1162" i="1"/>
  <c r="M1035" i="1"/>
  <c r="S1035" i="1" s="1"/>
  <c r="Y1035" i="1" s="1"/>
  <c r="AE1035" i="1" s="1"/>
  <c r="AK1035" i="1" s="1"/>
  <c r="AQ1035" i="1" s="1"/>
  <c r="AW1035" i="1" s="1"/>
  <c r="BC1035" i="1" s="1"/>
  <c r="BI1035" i="1" s="1"/>
  <c r="BO1035" i="1" s="1"/>
  <c r="BT1035" i="1" s="1"/>
  <c r="BY1035" i="1" s="1"/>
  <c r="CG1035" i="1" s="1"/>
  <c r="CI1035" i="1" s="1"/>
  <c r="G1034" i="1"/>
  <c r="M1034" i="1" s="1"/>
  <c r="S1034" i="1" s="1"/>
  <c r="Y1034" i="1" s="1"/>
  <c r="AE1034" i="1" s="1"/>
  <c r="AK1034" i="1" s="1"/>
  <c r="AQ1034" i="1" s="1"/>
  <c r="AW1034" i="1" s="1"/>
  <c r="BC1034" i="1" s="1"/>
  <c r="BI1034" i="1" s="1"/>
  <c r="BO1034" i="1" s="1"/>
  <c r="BT1034" i="1" s="1"/>
  <c r="BY1034" i="1" s="1"/>
  <c r="CG1034" i="1" s="1"/>
  <c r="CI1034" i="1" s="1"/>
  <c r="L1139" i="1"/>
  <c r="R1139" i="1" s="1"/>
  <c r="X1139" i="1" s="1"/>
  <c r="AD1139" i="1" s="1"/>
  <c r="AJ1139" i="1" s="1"/>
  <c r="AP1139" i="1" s="1"/>
  <c r="AV1139" i="1" s="1"/>
  <c r="BB1139" i="1" s="1"/>
  <c r="BH1139" i="1" s="1"/>
  <c r="BN1139" i="1" s="1"/>
  <c r="BS1139" i="1" s="1"/>
  <c r="BX1139" i="1" s="1"/>
  <c r="CD1139" i="1" s="1"/>
  <c r="F1138" i="1"/>
  <c r="L1138" i="1" s="1"/>
  <c r="R1138" i="1" s="1"/>
  <c r="X1138" i="1" s="1"/>
  <c r="AD1138" i="1" s="1"/>
  <c r="AJ1138" i="1" s="1"/>
  <c r="AP1138" i="1" s="1"/>
  <c r="AV1138" i="1" s="1"/>
  <c r="BB1138" i="1" s="1"/>
  <c r="BH1138" i="1" s="1"/>
  <c r="BN1138" i="1" s="1"/>
  <c r="BS1138" i="1" s="1"/>
  <c r="BX1138" i="1" s="1"/>
  <c r="CD1138" i="1" s="1"/>
  <c r="M707" i="1"/>
  <c r="S707" i="1" s="1"/>
  <c r="Y707" i="1" s="1"/>
  <c r="AE707" i="1" s="1"/>
  <c r="AK707" i="1" s="1"/>
  <c r="AQ707" i="1" s="1"/>
  <c r="AW707" i="1" s="1"/>
  <c r="BC707" i="1" s="1"/>
  <c r="BI707" i="1" s="1"/>
  <c r="BO707" i="1" s="1"/>
  <c r="BT707" i="1" s="1"/>
  <c r="BY707" i="1" s="1"/>
  <c r="CG707" i="1" s="1"/>
  <c r="CI707" i="1" s="1"/>
  <c r="G706" i="1"/>
  <c r="N684" i="1"/>
  <c r="T684" i="1" s="1"/>
  <c r="Z684" i="1" s="1"/>
  <c r="AF684" i="1" s="1"/>
  <c r="AL684" i="1" s="1"/>
  <c r="AR684" i="1" s="1"/>
  <c r="AX684" i="1" s="1"/>
  <c r="BD684" i="1" s="1"/>
  <c r="BJ684" i="1" s="1"/>
  <c r="BP684" i="1" s="1"/>
  <c r="BU684" i="1" s="1"/>
  <c r="BZ684" i="1" s="1"/>
  <c r="CJ684" i="1" s="1"/>
  <c r="CL684" i="1" s="1"/>
  <c r="H683" i="1"/>
  <c r="N683" i="1" s="1"/>
  <c r="T683" i="1" s="1"/>
  <c r="Z683" i="1" s="1"/>
  <c r="AF683" i="1" s="1"/>
  <c r="AL683" i="1" s="1"/>
  <c r="AR683" i="1" s="1"/>
  <c r="AX683" i="1" s="1"/>
  <c r="BD683" i="1" s="1"/>
  <c r="BJ683" i="1" s="1"/>
  <c r="BP683" i="1" s="1"/>
  <c r="BU683" i="1" s="1"/>
  <c r="BZ683" i="1" s="1"/>
  <c r="CJ683" i="1" s="1"/>
  <c r="CL683" i="1" s="1"/>
  <c r="M327" i="1"/>
  <c r="S327" i="1" s="1"/>
  <c r="Y327" i="1" s="1"/>
  <c r="AE327" i="1" s="1"/>
  <c r="AK327" i="1" s="1"/>
  <c r="AQ327" i="1" s="1"/>
  <c r="AW327" i="1" s="1"/>
  <c r="BC327" i="1" s="1"/>
  <c r="BI327" i="1" s="1"/>
  <c r="BO327" i="1" s="1"/>
  <c r="BT327" i="1" s="1"/>
  <c r="BY327" i="1" s="1"/>
  <c r="CG327" i="1" s="1"/>
  <c r="CI327" i="1" s="1"/>
  <c r="G320" i="1"/>
  <c r="M320" i="1" s="1"/>
  <c r="S320" i="1" s="1"/>
  <c r="Y320" i="1" s="1"/>
  <c r="AE320" i="1" s="1"/>
  <c r="AK320" i="1" s="1"/>
  <c r="AQ320" i="1" s="1"/>
  <c r="AW320" i="1" s="1"/>
  <c r="BC320" i="1" s="1"/>
  <c r="BI320" i="1" s="1"/>
  <c r="BO320" i="1" s="1"/>
  <c r="BT320" i="1" s="1"/>
  <c r="BY320" i="1" s="1"/>
  <c r="CG320" i="1" s="1"/>
  <c r="CI320" i="1" s="1"/>
  <c r="M2667" i="1"/>
  <c r="S2667" i="1" s="1"/>
  <c r="Y2667" i="1" s="1"/>
  <c r="AE2667" i="1" s="1"/>
  <c r="AK2667" i="1" s="1"/>
  <c r="AQ2667" i="1" s="1"/>
  <c r="AW2667" i="1" s="1"/>
  <c r="BC2667" i="1" s="1"/>
  <c r="BI2667" i="1" s="1"/>
  <c r="BO2667" i="1" s="1"/>
  <c r="BT2667" i="1" s="1"/>
  <c r="BY2667" i="1" s="1"/>
  <c r="CG2667" i="1" s="1"/>
  <c r="CI2667" i="1" s="1"/>
  <c r="L647" i="1"/>
  <c r="R647" i="1" s="1"/>
  <c r="X647" i="1" s="1"/>
  <c r="AD647" i="1" s="1"/>
  <c r="AJ647" i="1" s="1"/>
  <c r="AP647" i="1" s="1"/>
  <c r="AV647" i="1" s="1"/>
  <c r="BB647" i="1" s="1"/>
  <c r="BH647" i="1" s="1"/>
  <c r="BN647" i="1" s="1"/>
  <c r="BS647" i="1" s="1"/>
  <c r="BX647" i="1" s="1"/>
  <c r="CD647" i="1" s="1"/>
  <c r="CF647" i="1" s="1"/>
  <c r="F646" i="1"/>
  <c r="N800" i="1"/>
  <c r="T800" i="1" s="1"/>
  <c r="Z800" i="1" s="1"/>
  <c r="AF800" i="1" s="1"/>
  <c r="AL800" i="1" s="1"/>
  <c r="AR800" i="1" s="1"/>
  <c r="AX800" i="1" s="1"/>
  <c r="BD800" i="1" s="1"/>
  <c r="BJ800" i="1" s="1"/>
  <c r="BP800" i="1" s="1"/>
  <c r="BU800" i="1" s="1"/>
  <c r="BZ800" i="1" s="1"/>
  <c r="CJ800" i="1" s="1"/>
  <c r="CL800" i="1" s="1"/>
  <c r="H799" i="1"/>
  <c r="N799" i="1" s="1"/>
  <c r="T799" i="1" s="1"/>
  <c r="Z799" i="1" s="1"/>
  <c r="AF799" i="1" s="1"/>
  <c r="AL799" i="1" s="1"/>
  <c r="AR799" i="1" s="1"/>
  <c r="AX799" i="1" s="1"/>
  <c r="BD799" i="1" s="1"/>
  <c r="BJ799" i="1" s="1"/>
  <c r="BP799" i="1" s="1"/>
  <c r="BU799" i="1" s="1"/>
  <c r="BZ799" i="1" s="1"/>
  <c r="CJ799" i="1" s="1"/>
  <c r="CL799" i="1" s="1"/>
  <c r="M577" i="1"/>
  <c r="S577" i="1" s="1"/>
  <c r="Y577" i="1" s="1"/>
  <c r="AE577" i="1" s="1"/>
  <c r="AK577" i="1" s="1"/>
  <c r="AQ577" i="1" s="1"/>
  <c r="AW577" i="1" s="1"/>
  <c r="BC577" i="1" s="1"/>
  <c r="BI577" i="1" s="1"/>
  <c r="BO577" i="1" s="1"/>
  <c r="BT577" i="1" s="1"/>
  <c r="BY577" i="1" s="1"/>
  <c r="CG577" i="1" s="1"/>
  <c r="CI577" i="1" s="1"/>
  <c r="G576" i="1"/>
  <c r="M576" i="1" s="1"/>
  <c r="S576" i="1" s="1"/>
  <c r="Y576" i="1" s="1"/>
  <c r="AE576" i="1" s="1"/>
  <c r="AK576" i="1" s="1"/>
  <c r="AQ576" i="1" s="1"/>
  <c r="AW576" i="1" s="1"/>
  <c r="BC576" i="1" s="1"/>
  <c r="BI576" i="1" s="1"/>
  <c r="BO576" i="1" s="1"/>
  <c r="BT576" i="1" s="1"/>
  <c r="BY576" i="1" s="1"/>
  <c r="CG576" i="1" s="1"/>
  <c r="CI576" i="1" s="1"/>
  <c r="M80" i="1"/>
  <c r="S80" i="1" s="1"/>
  <c r="Y80" i="1" s="1"/>
  <c r="AE80" i="1" s="1"/>
  <c r="AK80" i="1" s="1"/>
  <c r="AQ80" i="1" s="1"/>
  <c r="AW80" i="1" s="1"/>
  <c r="BC80" i="1" s="1"/>
  <c r="BI80" i="1" s="1"/>
  <c r="BO80" i="1" s="1"/>
  <c r="BT80" i="1" s="1"/>
  <c r="BY80" i="1" s="1"/>
  <c r="CG80" i="1" s="1"/>
  <c r="CI80" i="1" s="1"/>
  <c r="G79" i="1"/>
  <c r="M79" i="1" s="1"/>
  <c r="S79" i="1" s="1"/>
  <c r="Y79" i="1" s="1"/>
  <c r="AE79" i="1" s="1"/>
  <c r="AK79" i="1" s="1"/>
  <c r="AQ79" i="1" s="1"/>
  <c r="AW79" i="1" s="1"/>
  <c r="BC79" i="1" s="1"/>
  <c r="BI79" i="1" s="1"/>
  <c r="BO79" i="1" s="1"/>
  <c r="BT79" i="1" s="1"/>
  <c r="BY79" i="1" s="1"/>
  <c r="CG79" i="1" s="1"/>
  <c r="CI79" i="1" s="1"/>
  <c r="N2687" i="1"/>
  <c r="T2687" i="1" s="1"/>
  <c r="Z2687" i="1" s="1"/>
  <c r="AF2687" i="1" s="1"/>
  <c r="AL2687" i="1" s="1"/>
  <c r="AR2687" i="1" s="1"/>
  <c r="AX2687" i="1" s="1"/>
  <c r="BD2687" i="1" s="1"/>
  <c r="BJ2687" i="1" s="1"/>
  <c r="BP2687" i="1" s="1"/>
  <c r="BU2687" i="1" s="1"/>
  <c r="BZ2687" i="1" s="1"/>
  <c r="CJ2687" i="1" s="1"/>
  <c r="CL2687" i="1" s="1"/>
  <c r="AM2404" i="1"/>
  <c r="V2404" i="1"/>
  <c r="L2387" i="1"/>
  <c r="M2440" i="1"/>
  <c r="S2440" i="1" s="1"/>
  <c r="Y2440" i="1" s="1"/>
  <c r="AE2440" i="1" s="1"/>
  <c r="AK2440" i="1" s="1"/>
  <c r="AQ2440" i="1" s="1"/>
  <c r="AW2440" i="1" s="1"/>
  <c r="BC2440" i="1" s="1"/>
  <c r="BI2440" i="1" s="1"/>
  <c r="BO2440" i="1" s="1"/>
  <c r="BT2440" i="1" s="1"/>
  <c r="BY2440" i="1" s="1"/>
  <c r="CG2440" i="1" s="1"/>
  <c r="CI2440" i="1" s="1"/>
  <c r="Q2387" i="1"/>
  <c r="R2367" i="1"/>
  <c r="X2367" i="1" s="1"/>
  <c r="AD2367" i="1" s="1"/>
  <c r="AJ2367" i="1" s="1"/>
  <c r="AP2367" i="1" s="1"/>
  <c r="AV2367" i="1" s="1"/>
  <c r="BB2367" i="1" s="1"/>
  <c r="BH2367" i="1" s="1"/>
  <c r="BN2367" i="1" s="1"/>
  <c r="BS2367" i="1" s="1"/>
  <c r="BX2367" i="1" s="1"/>
  <c r="CD2367" i="1" s="1"/>
  <c r="CF2367" i="1" s="1"/>
  <c r="M2317" i="1"/>
  <c r="S2317" i="1" s="1"/>
  <c r="Y2317" i="1" s="1"/>
  <c r="AE2317" i="1" s="1"/>
  <c r="AK2317" i="1" s="1"/>
  <c r="AQ2317" i="1" s="1"/>
  <c r="AW2317" i="1" s="1"/>
  <c r="BC2317" i="1" s="1"/>
  <c r="BI2317" i="1" s="1"/>
  <c r="BO2317" i="1" s="1"/>
  <c r="BT2317" i="1" s="1"/>
  <c r="BY2317" i="1" s="1"/>
  <c r="CG2317" i="1" s="1"/>
  <c r="CI2317" i="1" s="1"/>
  <c r="AU2213" i="1"/>
  <c r="Q2138" i="1"/>
  <c r="G2038" i="1"/>
  <c r="BS1893" i="1"/>
  <c r="BX1893" i="1" s="1"/>
  <c r="CD1893" i="1" s="1"/>
  <c r="CF1893" i="1" s="1"/>
  <c r="BF1790" i="1"/>
  <c r="BS1583" i="1"/>
  <c r="BX1583" i="1" s="1"/>
  <c r="CD1583" i="1" s="1"/>
  <c r="CF1583" i="1" s="1"/>
  <c r="BF1422" i="1"/>
  <c r="BS1063" i="1"/>
  <c r="BX1063" i="1" s="1"/>
  <c r="CD1063" i="1" s="1"/>
  <c r="CF1063" i="1" s="1"/>
  <c r="G907" i="1"/>
  <c r="G652" i="1"/>
  <c r="G651" i="1" s="1"/>
  <c r="M780" i="1"/>
  <c r="S780" i="1" s="1"/>
  <c r="Y780" i="1" s="1"/>
  <c r="AE780" i="1" s="1"/>
  <c r="AK780" i="1" s="1"/>
  <c r="AQ780" i="1" s="1"/>
  <c r="AW780" i="1" s="1"/>
  <c r="BC780" i="1" s="1"/>
  <c r="BI780" i="1" s="1"/>
  <c r="BO780" i="1" s="1"/>
  <c r="BT780" i="1" s="1"/>
  <c r="BY780" i="1" s="1"/>
  <c r="CG780" i="1" s="1"/>
  <c r="CI780" i="1" s="1"/>
  <c r="G588" i="1"/>
  <c r="M588" i="1" s="1"/>
  <c r="S588" i="1" s="1"/>
  <c r="Y588" i="1" s="1"/>
  <c r="AE588" i="1" s="1"/>
  <c r="AK588" i="1" s="1"/>
  <c r="AQ588" i="1" s="1"/>
  <c r="AW588" i="1" s="1"/>
  <c r="BC588" i="1" s="1"/>
  <c r="BI588" i="1" s="1"/>
  <c r="BO588" i="1" s="1"/>
  <c r="BT588" i="1" s="1"/>
  <c r="BY588" i="1" s="1"/>
  <c r="CG588" i="1" s="1"/>
  <c r="CI588" i="1" s="1"/>
  <c r="AL126" i="1"/>
  <c r="AR126" i="1" s="1"/>
  <c r="AX126" i="1" s="1"/>
  <c r="BD126" i="1" s="1"/>
  <c r="BJ126" i="1" s="1"/>
  <c r="BP126" i="1" s="1"/>
  <c r="BU126" i="1" s="1"/>
  <c r="BZ126" i="1" s="1"/>
  <c r="CJ126" i="1" s="1"/>
  <c r="CL126" i="1" s="1"/>
  <c r="F250" i="1"/>
  <c r="L250" i="1" s="1"/>
  <c r="R250" i="1" s="1"/>
  <c r="X250" i="1" s="1"/>
  <c r="AD250" i="1" s="1"/>
  <c r="AJ250" i="1" s="1"/>
  <c r="AP250" i="1" s="1"/>
  <c r="AV250" i="1" s="1"/>
  <c r="BB250" i="1" s="1"/>
  <c r="BH250" i="1" s="1"/>
  <c r="BN250" i="1" s="1"/>
  <c r="BS250" i="1" s="1"/>
  <c r="BX250" i="1" s="1"/>
  <c r="CD250" i="1" s="1"/>
  <c r="CF250" i="1" s="1"/>
  <c r="BS2684" i="1"/>
  <c r="BX2684" i="1" s="1"/>
  <c r="CD2684" i="1" s="1"/>
  <c r="CF2684" i="1" s="1"/>
  <c r="K2614" i="1"/>
  <c r="N2615" i="1"/>
  <c r="T2615" i="1" s="1"/>
  <c r="Z2615" i="1" s="1"/>
  <c r="AF2615" i="1" s="1"/>
  <c r="AL2615" i="1" s="1"/>
  <c r="AR2615" i="1" s="1"/>
  <c r="AX2615" i="1" s="1"/>
  <c r="BD2615" i="1" s="1"/>
  <c r="BJ2615" i="1" s="1"/>
  <c r="BP2615" i="1" s="1"/>
  <c r="BU2615" i="1" s="1"/>
  <c r="BZ2615" i="1" s="1"/>
  <c r="CJ2615" i="1" s="1"/>
  <c r="CL2615" i="1" s="1"/>
  <c r="H2597" i="1"/>
  <c r="BG2564" i="1"/>
  <c r="U2564" i="1"/>
  <c r="L2479" i="1"/>
  <c r="R2479" i="1" s="1"/>
  <c r="X2479" i="1" s="1"/>
  <c r="AD2479" i="1" s="1"/>
  <c r="AJ2479" i="1" s="1"/>
  <c r="AP2479" i="1" s="1"/>
  <c r="AV2479" i="1" s="1"/>
  <c r="BB2479" i="1" s="1"/>
  <c r="BH2479" i="1" s="1"/>
  <c r="BN2479" i="1" s="1"/>
  <c r="BS2479" i="1" s="1"/>
  <c r="BX2479" i="1" s="1"/>
  <c r="CD2479" i="1" s="1"/>
  <c r="CF2479" i="1" s="1"/>
  <c r="F2478" i="1"/>
  <c r="L2478" i="1" s="1"/>
  <c r="R2478" i="1" s="1"/>
  <c r="X2478" i="1" s="1"/>
  <c r="AD2478" i="1" s="1"/>
  <c r="AJ2478" i="1" s="1"/>
  <c r="AP2478" i="1" s="1"/>
  <c r="AV2478" i="1" s="1"/>
  <c r="BB2478" i="1" s="1"/>
  <c r="BH2478" i="1" s="1"/>
  <c r="BN2478" i="1" s="1"/>
  <c r="BS2478" i="1" s="1"/>
  <c r="BX2478" i="1" s="1"/>
  <c r="CD2478" i="1" s="1"/>
  <c r="CF2478" i="1" s="1"/>
  <c r="L2471" i="1"/>
  <c r="R2471" i="1" s="1"/>
  <c r="X2471" i="1" s="1"/>
  <c r="AD2471" i="1" s="1"/>
  <c r="AJ2471" i="1" s="1"/>
  <c r="AP2471" i="1" s="1"/>
  <c r="AV2471" i="1" s="1"/>
  <c r="BB2471" i="1" s="1"/>
  <c r="BH2471" i="1" s="1"/>
  <c r="BN2471" i="1" s="1"/>
  <c r="BS2471" i="1" s="1"/>
  <c r="BX2471" i="1" s="1"/>
  <c r="CD2471" i="1" s="1"/>
  <c r="CF2471" i="1" s="1"/>
  <c r="F2470" i="1"/>
  <c r="L2470" i="1" s="1"/>
  <c r="R2470" i="1" s="1"/>
  <c r="X2470" i="1" s="1"/>
  <c r="AD2470" i="1" s="1"/>
  <c r="AJ2470" i="1" s="1"/>
  <c r="AP2470" i="1" s="1"/>
  <c r="AV2470" i="1" s="1"/>
  <c r="BB2470" i="1" s="1"/>
  <c r="BH2470" i="1" s="1"/>
  <c r="BN2470" i="1" s="1"/>
  <c r="BS2470" i="1" s="1"/>
  <c r="BX2470" i="1" s="1"/>
  <c r="CD2470" i="1" s="1"/>
  <c r="CF2470" i="1" s="1"/>
  <c r="L2517" i="1"/>
  <c r="R2517" i="1" s="1"/>
  <c r="X2517" i="1" s="1"/>
  <c r="AD2517" i="1" s="1"/>
  <c r="AJ2517" i="1" s="1"/>
  <c r="AP2517" i="1" s="1"/>
  <c r="AV2517" i="1" s="1"/>
  <c r="BB2517" i="1" s="1"/>
  <c r="BH2517" i="1" s="1"/>
  <c r="BN2517" i="1" s="1"/>
  <c r="BS2517" i="1" s="1"/>
  <c r="BX2517" i="1" s="1"/>
  <c r="CD2517" i="1" s="1"/>
  <c r="CF2517" i="1" s="1"/>
  <c r="F2516" i="1"/>
  <c r="L2516" i="1" s="1"/>
  <c r="R2516" i="1" s="1"/>
  <c r="X2516" i="1" s="1"/>
  <c r="AD2516" i="1" s="1"/>
  <c r="AJ2516" i="1" s="1"/>
  <c r="AP2516" i="1" s="1"/>
  <c r="AV2516" i="1" s="1"/>
  <c r="BB2516" i="1" s="1"/>
  <c r="BH2516" i="1" s="1"/>
  <c r="BN2516" i="1" s="1"/>
  <c r="BS2516" i="1" s="1"/>
  <c r="BX2516" i="1" s="1"/>
  <c r="CD2516" i="1" s="1"/>
  <c r="CF2516" i="1" s="1"/>
  <c r="S2475" i="1"/>
  <c r="Y2475" i="1" s="1"/>
  <c r="AE2475" i="1" s="1"/>
  <c r="AK2475" i="1" s="1"/>
  <c r="AQ2475" i="1" s="1"/>
  <c r="AW2475" i="1" s="1"/>
  <c r="BC2475" i="1" s="1"/>
  <c r="BI2475" i="1" s="1"/>
  <c r="BO2475" i="1" s="1"/>
  <c r="BT2475" i="1" s="1"/>
  <c r="BY2475" i="1" s="1"/>
  <c r="CG2475" i="1" s="1"/>
  <c r="P2474" i="1"/>
  <c r="S2474" i="1" s="1"/>
  <c r="Y2474" i="1" s="1"/>
  <c r="AE2474" i="1" s="1"/>
  <c r="AK2474" i="1" s="1"/>
  <c r="AQ2474" i="1" s="1"/>
  <c r="AW2474" i="1" s="1"/>
  <c r="BC2474" i="1" s="1"/>
  <c r="BI2474" i="1" s="1"/>
  <c r="BO2474" i="1" s="1"/>
  <c r="L2417" i="1"/>
  <c r="R2417" i="1" s="1"/>
  <c r="X2417" i="1" s="1"/>
  <c r="AD2417" i="1" s="1"/>
  <c r="AJ2417" i="1" s="1"/>
  <c r="AP2417" i="1" s="1"/>
  <c r="AV2417" i="1" s="1"/>
  <c r="BB2417" i="1" s="1"/>
  <c r="BH2417" i="1" s="1"/>
  <c r="BN2417" i="1" s="1"/>
  <c r="BS2417" i="1" s="1"/>
  <c r="BX2417" i="1" s="1"/>
  <c r="CD2417" i="1" s="1"/>
  <c r="CF2417" i="1" s="1"/>
  <c r="F2413" i="1"/>
  <c r="L2413" i="1" s="1"/>
  <c r="R2413" i="1" s="1"/>
  <c r="X2413" i="1" s="1"/>
  <c r="AD2413" i="1" s="1"/>
  <c r="AJ2413" i="1" s="1"/>
  <c r="AP2413" i="1" s="1"/>
  <c r="AV2413" i="1" s="1"/>
  <c r="BB2413" i="1" s="1"/>
  <c r="BH2413" i="1" s="1"/>
  <c r="BN2413" i="1" s="1"/>
  <c r="BS2413" i="1" s="1"/>
  <c r="BX2413" i="1" s="1"/>
  <c r="CD2413" i="1" s="1"/>
  <c r="CF2413" i="1" s="1"/>
  <c r="L2358" i="1"/>
  <c r="R2358" i="1" s="1"/>
  <c r="X2358" i="1" s="1"/>
  <c r="AD2358" i="1" s="1"/>
  <c r="AJ2358" i="1" s="1"/>
  <c r="AP2358" i="1" s="1"/>
  <c r="AV2358" i="1" s="1"/>
  <c r="BB2358" i="1" s="1"/>
  <c r="BH2358" i="1" s="1"/>
  <c r="BN2358" i="1" s="1"/>
  <c r="BS2358" i="1" s="1"/>
  <c r="BX2358" i="1" s="1"/>
  <c r="CD2358" i="1" s="1"/>
  <c r="CF2358" i="1" s="1"/>
  <c r="F2357" i="1"/>
  <c r="AI2322" i="1"/>
  <c r="AA2322" i="1"/>
  <c r="N2304" i="1"/>
  <c r="T2304" i="1" s="1"/>
  <c r="Z2304" i="1" s="1"/>
  <c r="AF2304" i="1" s="1"/>
  <c r="AL2304" i="1" s="1"/>
  <c r="AR2304" i="1" s="1"/>
  <c r="AX2304" i="1" s="1"/>
  <c r="BD2304" i="1" s="1"/>
  <c r="BJ2304" i="1" s="1"/>
  <c r="BP2304" i="1" s="1"/>
  <c r="BU2304" i="1" s="1"/>
  <c r="BZ2304" i="1" s="1"/>
  <c r="CJ2304" i="1" s="1"/>
  <c r="CL2304" i="1" s="1"/>
  <c r="K2303" i="1"/>
  <c r="L2269" i="1"/>
  <c r="R2269" i="1" s="1"/>
  <c r="X2269" i="1" s="1"/>
  <c r="AD2269" i="1" s="1"/>
  <c r="AJ2269" i="1" s="1"/>
  <c r="AP2269" i="1" s="1"/>
  <c r="AV2269" i="1" s="1"/>
  <c r="BB2269" i="1" s="1"/>
  <c r="BH2269" i="1" s="1"/>
  <c r="BN2269" i="1" s="1"/>
  <c r="BS2269" i="1" s="1"/>
  <c r="BX2269" i="1" s="1"/>
  <c r="CD2269" i="1" s="1"/>
  <c r="CF2269" i="1" s="1"/>
  <c r="F2268" i="1"/>
  <c r="L2268" i="1" s="1"/>
  <c r="R2268" i="1" s="1"/>
  <c r="X2268" i="1" s="1"/>
  <c r="AD2268" i="1" s="1"/>
  <c r="AJ2268" i="1" s="1"/>
  <c r="AP2268" i="1" s="1"/>
  <c r="AV2268" i="1" s="1"/>
  <c r="BB2268" i="1" s="1"/>
  <c r="BH2268" i="1" s="1"/>
  <c r="BN2268" i="1" s="1"/>
  <c r="BS2268" i="1" s="1"/>
  <c r="BX2268" i="1" s="1"/>
  <c r="CD2268" i="1" s="1"/>
  <c r="CF2268" i="1" s="1"/>
  <c r="N2294" i="1"/>
  <c r="T2294" i="1" s="1"/>
  <c r="Z2294" i="1" s="1"/>
  <c r="AF2294" i="1" s="1"/>
  <c r="AL2294" i="1" s="1"/>
  <c r="AR2294" i="1" s="1"/>
  <c r="AX2294" i="1" s="1"/>
  <c r="BD2294" i="1" s="1"/>
  <c r="BJ2294" i="1" s="1"/>
  <c r="BP2294" i="1" s="1"/>
  <c r="BU2294" i="1" s="1"/>
  <c r="BZ2294" i="1" s="1"/>
  <c r="CJ2294" i="1" s="1"/>
  <c r="H2293" i="1"/>
  <c r="BO2261" i="1"/>
  <c r="BT2261" i="1" s="1"/>
  <c r="BY2261" i="1" s="1"/>
  <c r="CG2261" i="1" s="1"/>
  <c r="CI2261" i="1" s="1"/>
  <c r="BL2260" i="1"/>
  <c r="T2225" i="1"/>
  <c r="Z2225" i="1" s="1"/>
  <c r="AF2225" i="1" s="1"/>
  <c r="AL2225" i="1" s="1"/>
  <c r="AR2225" i="1" s="1"/>
  <c r="AX2225" i="1" s="1"/>
  <c r="BD2225" i="1" s="1"/>
  <c r="BJ2225" i="1" s="1"/>
  <c r="BP2225" i="1" s="1"/>
  <c r="BU2225" i="1" s="1"/>
  <c r="BZ2225" i="1" s="1"/>
  <c r="CJ2225" i="1" s="1"/>
  <c r="CL2225" i="1" s="1"/>
  <c r="Q2224" i="1"/>
  <c r="T2224" i="1" s="1"/>
  <c r="Z2224" i="1" s="1"/>
  <c r="AF2224" i="1" s="1"/>
  <c r="AL2224" i="1" s="1"/>
  <c r="AR2224" i="1" s="1"/>
  <c r="AX2224" i="1" s="1"/>
  <c r="BD2224" i="1" s="1"/>
  <c r="BJ2224" i="1" s="1"/>
  <c r="BP2224" i="1" s="1"/>
  <c r="BU2224" i="1" s="1"/>
  <c r="BZ2224" i="1" s="1"/>
  <c r="CJ2224" i="1" s="1"/>
  <c r="CL2224" i="1" s="1"/>
  <c r="M2185" i="1"/>
  <c r="S2185" i="1" s="1"/>
  <c r="Y2185" i="1" s="1"/>
  <c r="AE2185" i="1" s="1"/>
  <c r="AK2185" i="1" s="1"/>
  <c r="AQ2185" i="1" s="1"/>
  <c r="AW2185" i="1" s="1"/>
  <c r="BC2185" i="1" s="1"/>
  <c r="BI2185" i="1" s="1"/>
  <c r="BO2185" i="1" s="1"/>
  <c r="BT2185" i="1" s="1"/>
  <c r="BY2185" i="1" s="1"/>
  <c r="CG2185" i="1" s="1"/>
  <c r="CI2185" i="1" s="1"/>
  <c r="G2184" i="1"/>
  <c r="H2176" i="1"/>
  <c r="N2177" i="1"/>
  <c r="T2177" i="1" s="1"/>
  <c r="Z2177" i="1" s="1"/>
  <c r="AF2177" i="1" s="1"/>
  <c r="AL2177" i="1" s="1"/>
  <c r="AR2177" i="1" s="1"/>
  <c r="AX2177" i="1" s="1"/>
  <c r="BD2177" i="1" s="1"/>
  <c r="BJ2177" i="1" s="1"/>
  <c r="BP2177" i="1" s="1"/>
  <c r="BU2177" i="1" s="1"/>
  <c r="BZ2177" i="1" s="1"/>
  <c r="CJ2177" i="1" s="1"/>
  <c r="CL2177" i="1" s="1"/>
  <c r="M2154" i="1"/>
  <c r="S2154" i="1" s="1"/>
  <c r="Y2154" i="1" s="1"/>
  <c r="AE2154" i="1" s="1"/>
  <c r="AK2154" i="1" s="1"/>
  <c r="AQ2154" i="1" s="1"/>
  <c r="AW2154" i="1" s="1"/>
  <c r="BC2154" i="1" s="1"/>
  <c r="BI2154" i="1" s="1"/>
  <c r="BO2154" i="1" s="1"/>
  <c r="BT2154" i="1" s="1"/>
  <c r="BY2154" i="1" s="1"/>
  <c r="CG2154" i="1" s="1"/>
  <c r="CI2154" i="1" s="1"/>
  <c r="G2153" i="1"/>
  <c r="V2098" i="1"/>
  <c r="L2082" i="1"/>
  <c r="R2082" i="1" s="1"/>
  <c r="X2082" i="1" s="1"/>
  <c r="AD2082" i="1" s="1"/>
  <c r="AJ2082" i="1" s="1"/>
  <c r="AP2082" i="1" s="1"/>
  <c r="AV2082" i="1" s="1"/>
  <c r="BB2082" i="1" s="1"/>
  <c r="BH2082" i="1" s="1"/>
  <c r="BN2082" i="1" s="1"/>
  <c r="BS2082" i="1" s="1"/>
  <c r="BX2082" i="1" s="1"/>
  <c r="CD2082" i="1" s="1"/>
  <c r="I2081" i="1"/>
  <c r="P2387" i="1"/>
  <c r="S2387" i="1" s="1"/>
  <c r="Y2387" i="1" s="1"/>
  <c r="AE2387" i="1" s="1"/>
  <c r="AK2387" i="1" s="1"/>
  <c r="AQ2387" i="1" s="1"/>
  <c r="AW2387" i="1" s="1"/>
  <c r="BC2387" i="1" s="1"/>
  <c r="BI2387" i="1" s="1"/>
  <c r="BO2387" i="1" s="1"/>
  <c r="V2137" i="1"/>
  <c r="L2002" i="1"/>
  <c r="R2002" i="1" s="1"/>
  <c r="X2002" i="1" s="1"/>
  <c r="AD2002" i="1" s="1"/>
  <c r="AJ2002" i="1" s="1"/>
  <c r="AP2002" i="1" s="1"/>
  <c r="AV2002" i="1" s="1"/>
  <c r="BB2002" i="1" s="1"/>
  <c r="BH2002" i="1" s="1"/>
  <c r="BN2002" i="1" s="1"/>
  <c r="BS2002" i="1" s="1"/>
  <c r="BX2002" i="1" s="1"/>
  <c r="CD2002" i="1" s="1"/>
  <c r="L2277" i="1"/>
  <c r="R2277" i="1" s="1"/>
  <c r="X2277" i="1" s="1"/>
  <c r="AD2277" i="1" s="1"/>
  <c r="AJ2277" i="1" s="1"/>
  <c r="AP2277" i="1" s="1"/>
  <c r="AV2277" i="1" s="1"/>
  <c r="BB2277" i="1" s="1"/>
  <c r="BH2277" i="1" s="1"/>
  <c r="BN2277" i="1" s="1"/>
  <c r="BS2277" i="1" s="1"/>
  <c r="BX2277" i="1" s="1"/>
  <c r="CD2277" i="1" s="1"/>
  <c r="CF2277" i="1" s="1"/>
  <c r="I2276" i="1"/>
  <c r="L2276" i="1" s="1"/>
  <c r="R2276" i="1" s="1"/>
  <c r="X2276" i="1" s="1"/>
  <c r="AD2276" i="1" s="1"/>
  <c r="AJ2276" i="1" s="1"/>
  <c r="AP2276" i="1" s="1"/>
  <c r="AV2276" i="1" s="1"/>
  <c r="BB2276" i="1" s="1"/>
  <c r="BH2276" i="1" s="1"/>
  <c r="BN2276" i="1" s="1"/>
  <c r="BS2276" i="1" s="1"/>
  <c r="BX2276" i="1" s="1"/>
  <c r="CD2276" i="1" s="1"/>
  <c r="CF2276" i="1" s="1"/>
  <c r="AB2036" i="1"/>
  <c r="BG1842" i="1"/>
  <c r="L2298" i="1"/>
  <c r="R2298" i="1" s="1"/>
  <c r="X2298" i="1" s="1"/>
  <c r="AD2298" i="1" s="1"/>
  <c r="AJ2298" i="1" s="1"/>
  <c r="AP2298" i="1" s="1"/>
  <c r="AV2298" i="1" s="1"/>
  <c r="BB2298" i="1" s="1"/>
  <c r="BH2298" i="1" s="1"/>
  <c r="BN2298" i="1" s="1"/>
  <c r="BS2298" i="1" s="1"/>
  <c r="BX2298" i="1" s="1"/>
  <c r="CD2298" i="1" s="1"/>
  <c r="CF2298" i="1" s="1"/>
  <c r="F2297" i="1"/>
  <c r="L2297" i="1" s="1"/>
  <c r="R2297" i="1" s="1"/>
  <c r="X2297" i="1" s="1"/>
  <c r="AD2297" i="1" s="1"/>
  <c r="AJ2297" i="1" s="1"/>
  <c r="AP2297" i="1" s="1"/>
  <c r="AV2297" i="1" s="1"/>
  <c r="BB2297" i="1" s="1"/>
  <c r="BH2297" i="1" s="1"/>
  <c r="BN2297" i="1" s="1"/>
  <c r="BS2297" i="1" s="1"/>
  <c r="BX2297" i="1" s="1"/>
  <c r="CD2297" i="1" s="1"/>
  <c r="CF2297" i="1" s="1"/>
  <c r="M2176" i="1"/>
  <c r="S2176" i="1" s="1"/>
  <c r="Y2176" i="1" s="1"/>
  <c r="AE2176" i="1" s="1"/>
  <c r="AK2176" i="1" s="1"/>
  <c r="AQ2176" i="1" s="1"/>
  <c r="AW2176" i="1" s="1"/>
  <c r="BC2176" i="1" s="1"/>
  <c r="BI2176" i="1" s="1"/>
  <c r="BO2176" i="1" s="1"/>
  <c r="BT2176" i="1" s="1"/>
  <c r="BY2176" i="1" s="1"/>
  <c r="CG2176" i="1" s="1"/>
  <c r="CI2176" i="1" s="1"/>
  <c r="J2175" i="1"/>
  <c r="M2175" i="1" s="1"/>
  <c r="S2175" i="1" s="1"/>
  <c r="Y2175" i="1" s="1"/>
  <c r="AE2175" i="1" s="1"/>
  <c r="AK2175" i="1" s="1"/>
  <c r="AQ2175" i="1" s="1"/>
  <c r="AW2175" i="1" s="1"/>
  <c r="BC2175" i="1" s="1"/>
  <c r="BI2175" i="1" s="1"/>
  <c r="BO2175" i="1" s="1"/>
  <c r="CB2006" i="1"/>
  <c r="R2241" i="1"/>
  <c r="X2241" i="1" s="1"/>
  <c r="AD2241" i="1" s="1"/>
  <c r="AJ2241" i="1" s="1"/>
  <c r="AP2241" i="1" s="1"/>
  <c r="AV2241" i="1" s="1"/>
  <c r="BB2241" i="1" s="1"/>
  <c r="BH2241" i="1" s="1"/>
  <c r="BN2241" i="1" s="1"/>
  <c r="BS2241" i="1" s="1"/>
  <c r="BX2241" i="1" s="1"/>
  <c r="CD2241" i="1" s="1"/>
  <c r="CF2241" i="1" s="1"/>
  <c r="O2240" i="1"/>
  <c r="R2240" i="1" s="1"/>
  <c r="X2240" i="1" s="1"/>
  <c r="AD2240" i="1" s="1"/>
  <c r="AJ2240" i="1" s="1"/>
  <c r="AP2240" i="1" s="1"/>
  <c r="AV2240" i="1" s="1"/>
  <c r="BB2240" i="1" s="1"/>
  <c r="BH2240" i="1" s="1"/>
  <c r="BN2240" i="1" s="1"/>
  <c r="M2033" i="1"/>
  <c r="S2033" i="1" s="1"/>
  <c r="Y2033" i="1" s="1"/>
  <c r="AE2033" i="1" s="1"/>
  <c r="AK2033" i="1" s="1"/>
  <c r="AQ2033" i="1" s="1"/>
  <c r="AW2033" i="1" s="1"/>
  <c r="BC2033" i="1" s="1"/>
  <c r="BI2033" i="1" s="1"/>
  <c r="BO2033" i="1" s="1"/>
  <c r="BT2033" i="1" s="1"/>
  <c r="BY2033" i="1" s="1"/>
  <c r="CG2033" i="1" s="1"/>
  <c r="CI2033" i="1" s="1"/>
  <c r="G2032" i="1"/>
  <c r="N1979" i="1"/>
  <c r="T1979" i="1" s="1"/>
  <c r="Z1979" i="1" s="1"/>
  <c r="AF1979" i="1" s="1"/>
  <c r="AL1979" i="1" s="1"/>
  <c r="AR1979" i="1" s="1"/>
  <c r="AX1979" i="1" s="1"/>
  <c r="BD1979" i="1" s="1"/>
  <c r="BJ1979" i="1" s="1"/>
  <c r="BP1979" i="1" s="1"/>
  <c r="BU1979" i="1" s="1"/>
  <c r="BZ1979" i="1" s="1"/>
  <c r="CJ1979" i="1" s="1"/>
  <c r="CL1979" i="1" s="1"/>
  <c r="H1978" i="1"/>
  <c r="AC1842" i="1"/>
  <c r="N1797" i="1"/>
  <c r="T1797" i="1" s="1"/>
  <c r="Z1797" i="1" s="1"/>
  <c r="AF1797" i="1" s="1"/>
  <c r="AL1797" i="1" s="1"/>
  <c r="AR1797" i="1" s="1"/>
  <c r="AX1797" i="1" s="1"/>
  <c r="BD1797" i="1" s="1"/>
  <c r="BJ1797" i="1" s="1"/>
  <c r="BP1797" i="1" s="1"/>
  <c r="BU1797" i="1" s="1"/>
  <c r="BZ1797" i="1" s="1"/>
  <c r="CJ1797" i="1" s="1"/>
  <c r="CL1797" i="1" s="1"/>
  <c r="H1796" i="1"/>
  <c r="N1796" i="1" s="1"/>
  <c r="T1796" i="1" s="1"/>
  <c r="Z1796" i="1" s="1"/>
  <c r="AF1796" i="1" s="1"/>
  <c r="AL1796" i="1" s="1"/>
  <c r="AR1796" i="1" s="1"/>
  <c r="AX1796" i="1" s="1"/>
  <c r="BD1796" i="1" s="1"/>
  <c r="BJ1796" i="1" s="1"/>
  <c r="BP1796" i="1" s="1"/>
  <c r="BU1796" i="1" s="1"/>
  <c r="BZ1796" i="1" s="1"/>
  <c r="CJ1796" i="1" s="1"/>
  <c r="CL1796" i="1" s="1"/>
  <c r="L2126" i="1"/>
  <c r="R2126" i="1" s="1"/>
  <c r="X2126" i="1" s="1"/>
  <c r="AD2126" i="1" s="1"/>
  <c r="AJ2126" i="1" s="1"/>
  <c r="AP2126" i="1" s="1"/>
  <c r="AV2126" i="1" s="1"/>
  <c r="BB2126" i="1" s="1"/>
  <c r="BH2126" i="1" s="1"/>
  <c r="BN2126" i="1" s="1"/>
  <c r="BS2126" i="1" s="1"/>
  <c r="BX2126" i="1" s="1"/>
  <c r="CD2126" i="1" s="1"/>
  <c r="CF2126" i="1" s="1"/>
  <c r="F2125" i="1"/>
  <c r="M2073" i="1"/>
  <c r="S2073" i="1" s="1"/>
  <c r="Y2073" i="1" s="1"/>
  <c r="AE2073" i="1" s="1"/>
  <c r="AK2073" i="1" s="1"/>
  <c r="AQ2073" i="1" s="1"/>
  <c r="AW2073" i="1" s="1"/>
  <c r="BC2073" i="1" s="1"/>
  <c r="BI2073" i="1" s="1"/>
  <c r="BO2073" i="1" s="1"/>
  <c r="BT2073" i="1" s="1"/>
  <c r="BY2073" i="1" s="1"/>
  <c r="CG2073" i="1" s="1"/>
  <c r="CI2073" i="1" s="1"/>
  <c r="G2072" i="1"/>
  <c r="CC2036" i="1"/>
  <c r="V1842" i="1"/>
  <c r="BL1790" i="1"/>
  <c r="L1792" i="1"/>
  <c r="R1792" i="1" s="1"/>
  <c r="X1792" i="1" s="1"/>
  <c r="AD1792" i="1" s="1"/>
  <c r="AJ1792" i="1" s="1"/>
  <c r="AP1792" i="1" s="1"/>
  <c r="AV1792" i="1" s="1"/>
  <c r="BB1792" i="1" s="1"/>
  <c r="BH1792" i="1" s="1"/>
  <c r="BN1792" i="1" s="1"/>
  <c r="BS1792" i="1" s="1"/>
  <c r="BX1792" i="1" s="1"/>
  <c r="CD1792" i="1" s="1"/>
  <c r="CF1792" i="1" s="1"/>
  <c r="I1791" i="1"/>
  <c r="I1790" i="1" s="1"/>
  <c r="N1699" i="1"/>
  <c r="T1699" i="1" s="1"/>
  <c r="Z1699" i="1" s="1"/>
  <c r="AF1699" i="1" s="1"/>
  <c r="AL1699" i="1" s="1"/>
  <c r="AR1699" i="1" s="1"/>
  <c r="AX1699" i="1" s="1"/>
  <c r="BD1699" i="1" s="1"/>
  <c r="BJ1699" i="1" s="1"/>
  <c r="BP1699" i="1" s="1"/>
  <c r="BU1699" i="1" s="1"/>
  <c r="BZ1699" i="1" s="1"/>
  <c r="CJ1699" i="1" s="1"/>
  <c r="CL1699" i="1" s="1"/>
  <c r="H1698" i="1"/>
  <c r="N1698" i="1" s="1"/>
  <c r="T1698" i="1" s="1"/>
  <c r="Z1698" i="1" s="1"/>
  <c r="AF1698" i="1" s="1"/>
  <c r="AL1698" i="1" s="1"/>
  <c r="AR1698" i="1" s="1"/>
  <c r="AX1698" i="1" s="1"/>
  <c r="BD1698" i="1" s="1"/>
  <c r="BJ1698" i="1" s="1"/>
  <c r="BP1698" i="1" s="1"/>
  <c r="BU1698" i="1" s="1"/>
  <c r="BZ1698" i="1" s="1"/>
  <c r="CJ1698" i="1" s="1"/>
  <c r="CL1698" i="1" s="1"/>
  <c r="N1636" i="1"/>
  <c r="T1636" i="1" s="1"/>
  <c r="Z1636" i="1" s="1"/>
  <c r="AF1636" i="1" s="1"/>
  <c r="AL1636" i="1" s="1"/>
  <c r="AR1636" i="1" s="1"/>
  <c r="AX1636" i="1" s="1"/>
  <c r="BD1636" i="1" s="1"/>
  <c r="BJ1636" i="1" s="1"/>
  <c r="BP1636" i="1" s="1"/>
  <c r="BU1636" i="1" s="1"/>
  <c r="BZ1636" i="1" s="1"/>
  <c r="CJ1636" i="1" s="1"/>
  <c r="CL1636" i="1" s="1"/>
  <c r="H1631" i="1"/>
  <c r="L1627" i="1"/>
  <c r="R1627" i="1" s="1"/>
  <c r="X1627" i="1" s="1"/>
  <c r="AD1627" i="1" s="1"/>
  <c r="AJ1627" i="1" s="1"/>
  <c r="AP1627" i="1" s="1"/>
  <c r="AV1627" i="1" s="1"/>
  <c r="BB1627" i="1" s="1"/>
  <c r="BH1627" i="1" s="1"/>
  <c r="BN1627" i="1" s="1"/>
  <c r="BS1627" i="1" s="1"/>
  <c r="BX1627" i="1" s="1"/>
  <c r="CD1627" i="1" s="1"/>
  <c r="CF1627" i="1" s="1"/>
  <c r="F1626" i="1"/>
  <c r="L1626" i="1" s="1"/>
  <c r="R1626" i="1" s="1"/>
  <c r="X1626" i="1" s="1"/>
  <c r="AD1626" i="1" s="1"/>
  <c r="AJ1626" i="1" s="1"/>
  <c r="AP1626" i="1" s="1"/>
  <c r="AV1626" i="1" s="1"/>
  <c r="BB1626" i="1" s="1"/>
  <c r="BH1626" i="1" s="1"/>
  <c r="BN1626" i="1" s="1"/>
  <c r="N1622" i="1"/>
  <c r="T1622" i="1" s="1"/>
  <c r="Z1622" i="1" s="1"/>
  <c r="AF1622" i="1" s="1"/>
  <c r="AL1622" i="1" s="1"/>
  <c r="AR1622" i="1" s="1"/>
  <c r="AX1622" i="1" s="1"/>
  <c r="BD1622" i="1" s="1"/>
  <c r="BJ1622" i="1" s="1"/>
  <c r="BP1622" i="1" s="1"/>
  <c r="BU1622" i="1" s="1"/>
  <c r="BZ1622" i="1" s="1"/>
  <c r="CJ1622" i="1" s="1"/>
  <c r="CL1622" i="1" s="1"/>
  <c r="H1621" i="1"/>
  <c r="N1621" i="1" s="1"/>
  <c r="T1621" i="1" s="1"/>
  <c r="Z1621" i="1" s="1"/>
  <c r="AF1621" i="1" s="1"/>
  <c r="AL1621" i="1" s="1"/>
  <c r="AR1621" i="1" s="1"/>
  <c r="AX1621" i="1" s="1"/>
  <c r="BD1621" i="1" s="1"/>
  <c r="BJ1621" i="1" s="1"/>
  <c r="BP1621" i="1" s="1"/>
  <c r="BU1621" i="1" s="1"/>
  <c r="BZ1621" i="1" s="1"/>
  <c r="CJ1621" i="1" s="1"/>
  <c r="CL1621" i="1" s="1"/>
  <c r="N1617" i="1"/>
  <c r="T1617" i="1" s="1"/>
  <c r="Z1617" i="1" s="1"/>
  <c r="AF1617" i="1" s="1"/>
  <c r="AL1617" i="1" s="1"/>
  <c r="AR1617" i="1" s="1"/>
  <c r="AX1617" i="1" s="1"/>
  <c r="BD1617" i="1" s="1"/>
  <c r="BJ1617" i="1" s="1"/>
  <c r="BP1617" i="1" s="1"/>
  <c r="BU1617" i="1" s="1"/>
  <c r="BZ1617" i="1" s="1"/>
  <c r="CJ1617" i="1" s="1"/>
  <c r="CL1617" i="1" s="1"/>
  <c r="H1616" i="1"/>
  <c r="N1616" i="1" s="1"/>
  <c r="T1616" i="1" s="1"/>
  <c r="Z1616" i="1" s="1"/>
  <c r="AF1616" i="1" s="1"/>
  <c r="AL1616" i="1" s="1"/>
  <c r="AR1616" i="1" s="1"/>
  <c r="AX1616" i="1" s="1"/>
  <c r="BD1616" i="1" s="1"/>
  <c r="BJ1616" i="1" s="1"/>
  <c r="BP1616" i="1" s="1"/>
  <c r="BU1616" i="1" s="1"/>
  <c r="BZ1616" i="1" s="1"/>
  <c r="CJ1616" i="1" s="1"/>
  <c r="CL1616" i="1" s="1"/>
  <c r="L1573" i="1"/>
  <c r="R1573" i="1" s="1"/>
  <c r="X1573" i="1" s="1"/>
  <c r="AD1573" i="1" s="1"/>
  <c r="AJ1573" i="1" s="1"/>
  <c r="AP1573" i="1" s="1"/>
  <c r="AV1573" i="1" s="1"/>
  <c r="BB1573" i="1" s="1"/>
  <c r="BH1573" i="1" s="1"/>
  <c r="BN1573" i="1" s="1"/>
  <c r="BS1573" i="1" s="1"/>
  <c r="BX1573" i="1" s="1"/>
  <c r="CD1573" i="1" s="1"/>
  <c r="F1568" i="1"/>
  <c r="L1568" i="1" s="1"/>
  <c r="R1568" i="1" s="1"/>
  <c r="X1568" i="1" s="1"/>
  <c r="AD1568" i="1" s="1"/>
  <c r="AJ1568" i="1" s="1"/>
  <c r="AP1568" i="1" s="1"/>
  <c r="AV1568" i="1" s="1"/>
  <c r="M1758" i="1"/>
  <c r="S1758" i="1" s="1"/>
  <c r="Y1758" i="1" s="1"/>
  <c r="AE1758" i="1" s="1"/>
  <c r="AK1758" i="1" s="1"/>
  <c r="AQ1758" i="1" s="1"/>
  <c r="AW1758" i="1" s="1"/>
  <c r="BC1758" i="1" s="1"/>
  <c r="BI1758" i="1" s="1"/>
  <c r="BO1758" i="1" s="1"/>
  <c r="BT1758" i="1" s="1"/>
  <c r="BY1758" i="1" s="1"/>
  <c r="CG1758" i="1" s="1"/>
  <c r="CI1758" i="1" s="1"/>
  <c r="G1757" i="1"/>
  <c r="BD1493" i="1"/>
  <c r="BJ1493" i="1" s="1"/>
  <c r="BP1493" i="1" s="1"/>
  <c r="BU1493" i="1" s="1"/>
  <c r="BZ1493" i="1" s="1"/>
  <c r="CJ1493" i="1" s="1"/>
  <c r="BA1492" i="1"/>
  <c r="M2060" i="1"/>
  <c r="S2060" i="1" s="1"/>
  <c r="Y2060" i="1" s="1"/>
  <c r="AE2060" i="1" s="1"/>
  <c r="AK2060" i="1" s="1"/>
  <c r="AQ2060" i="1" s="1"/>
  <c r="AW2060" i="1" s="1"/>
  <c r="BC2060" i="1" s="1"/>
  <c r="BI2060" i="1" s="1"/>
  <c r="BO2060" i="1" s="1"/>
  <c r="BT2060" i="1" s="1"/>
  <c r="BY2060" i="1" s="1"/>
  <c r="CG2060" i="1" s="1"/>
  <c r="CI2060" i="1" s="1"/>
  <c r="G2059" i="1"/>
  <c r="M2059" i="1" s="1"/>
  <c r="S2059" i="1" s="1"/>
  <c r="Y2059" i="1" s="1"/>
  <c r="AE2059" i="1" s="1"/>
  <c r="AK2059" i="1" s="1"/>
  <c r="AQ2059" i="1" s="1"/>
  <c r="AW2059" i="1" s="1"/>
  <c r="BC2059" i="1" s="1"/>
  <c r="BI2059" i="1" s="1"/>
  <c r="BO2059" i="1" s="1"/>
  <c r="BT2059" i="1" s="1"/>
  <c r="BY2059" i="1" s="1"/>
  <c r="CG2059" i="1" s="1"/>
  <c r="CI2059" i="1" s="1"/>
  <c r="M2024" i="1"/>
  <c r="S2024" i="1" s="1"/>
  <c r="Y2024" i="1" s="1"/>
  <c r="AE2024" i="1" s="1"/>
  <c r="AK2024" i="1" s="1"/>
  <c r="AQ2024" i="1" s="1"/>
  <c r="AW2024" i="1" s="1"/>
  <c r="BC2024" i="1" s="1"/>
  <c r="BI2024" i="1" s="1"/>
  <c r="BO2024" i="1" s="1"/>
  <c r="BT2024" i="1" s="1"/>
  <c r="BY2024" i="1" s="1"/>
  <c r="CG2024" i="1" s="1"/>
  <c r="CI2024" i="1" s="1"/>
  <c r="G2020" i="1"/>
  <c r="L1871" i="1"/>
  <c r="R1871" i="1" s="1"/>
  <c r="X1871" i="1" s="1"/>
  <c r="AD1871" i="1" s="1"/>
  <c r="AJ1871" i="1" s="1"/>
  <c r="AP1871" i="1" s="1"/>
  <c r="AV1871" i="1" s="1"/>
  <c r="BB1871" i="1" s="1"/>
  <c r="BH1871" i="1" s="1"/>
  <c r="BN1871" i="1" s="1"/>
  <c r="BS1871" i="1" s="1"/>
  <c r="BX1871" i="1" s="1"/>
  <c r="CD1871" i="1" s="1"/>
  <c r="CF1871" i="1" s="1"/>
  <c r="F1870" i="1"/>
  <c r="L1870" i="1" s="1"/>
  <c r="R1870" i="1" s="1"/>
  <c r="X1870" i="1" s="1"/>
  <c r="AD1870" i="1" s="1"/>
  <c r="AJ1870" i="1" s="1"/>
  <c r="AP1870" i="1" s="1"/>
  <c r="AV1870" i="1" s="1"/>
  <c r="BB1870" i="1" s="1"/>
  <c r="BH1870" i="1" s="1"/>
  <c r="BN1870" i="1" s="1"/>
  <c r="BS1870" i="1" s="1"/>
  <c r="BX1870" i="1" s="1"/>
  <c r="CD1870" i="1" s="1"/>
  <c r="CF1870" i="1" s="1"/>
  <c r="BG1766" i="1"/>
  <c r="BG1765" i="1" s="1"/>
  <c r="F1767" i="1"/>
  <c r="BQ1752" i="1"/>
  <c r="N1745" i="1"/>
  <c r="T1745" i="1" s="1"/>
  <c r="Z1745" i="1" s="1"/>
  <c r="AF1745" i="1" s="1"/>
  <c r="AL1745" i="1" s="1"/>
  <c r="AR1745" i="1" s="1"/>
  <c r="AX1745" i="1" s="1"/>
  <c r="BD1745" i="1" s="1"/>
  <c r="BJ1745" i="1" s="1"/>
  <c r="BP1745" i="1" s="1"/>
  <c r="BU1745" i="1" s="1"/>
  <c r="BZ1745" i="1" s="1"/>
  <c r="CJ1745" i="1" s="1"/>
  <c r="CL1745" i="1" s="1"/>
  <c r="M1518" i="1"/>
  <c r="S1518" i="1" s="1"/>
  <c r="Y1518" i="1" s="1"/>
  <c r="AE1518" i="1" s="1"/>
  <c r="AK1518" i="1" s="1"/>
  <c r="AQ1518" i="1" s="1"/>
  <c r="AW1518" i="1" s="1"/>
  <c r="BC1518" i="1" s="1"/>
  <c r="BI1518" i="1" s="1"/>
  <c r="BO1518" i="1" s="1"/>
  <c r="BT1518" i="1" s="1"/>
  <c r="BY1518" i="1" s="1"/>
  <c r="CG1518" i="1" s="1"/>
  <c r="CI1518" i="1" s="1"/>
  <c r="G1517" i="1"/>
  <c r="M1894" i="1"/>
  <c r="S1894" i="1" s="1"/>
  <c r="Y1894" i="1" s="1"/>
  <c r="AE1894" i="1" s="1"/>
  <c r="AK1894" i="1" s="1"/>
  <c r="AQ1894" i="1" s="1"/>
  <c r="AW1894" i="1" s="1"/>
  <c r="BC1894" i="1" s="1"/>
  <c r="BI1894" i="1" s="1"/>
  <c r="BO1894" i="1" s="1"/>
  <c r="BT1894" i="1" s="1"/>
  <c r="BY1894" i="1" s="1"/>
  <c r="CG1894" i="1" s="1"/>
  <c r="CI1894" i="1" s="1"/>
  <c r="G1835" i="1"/>
  <c r="N1732" i="1"/>
  <c r="T1732" i="1" s="1"/>
  <c r="Z1732" i="1" s="1"/>
  <c r="AF1732" i="1" s="1"/>
  <c r="AL1732" i="1" s="1"/>
  <c r="AR1732" i="1" s="1"/>
  <c r="AX1732" i="1" s="1"/>
  <c r="BD1732" i="1" s="1"/>
  <c r="BJ1732" i="1" s="1"/>
  <c r="BP1732" i="1" s="1"/>
  <c r="BU1732" i="1" s="1"/>
  <c r="BZ1732" i="1" s="1"/>
  <c r="CJ1732" i="1" s="1"/>
  <c r="CL1732" i="1" s="1"/>
  <c r="H1731" i="1"/>
  <c r="N1731" i="1" s="1"/>
  <c r="T1731" i="1" s="1"/>
  <c r="Z1731" i="1" s="1"/>
  <c r="AF1731" i="1" s="1"/>
  <c r="AL1731" i="1" s="1"/>
  <c r="AR1731" i="1" s="1"/>
  <c r="AX1731" i="1" s="1"/>
  <c r="BD1731" i="1" s="1"/>
  <c r="BJ1731" i="1" s="1"/>
  <c r="BP1731" i="1" s="1"/>
  <c r="BU1731" i="1" s="1"/>
  <c r="BZ1731" i="1" s="1"/>
  <c r="CJ1731" i="1" s="1"/>
  <c r="CL1731" i="1" s="1"/>
  <c r="M1642" i="1"/>
  <c r="S1642" i="1" s="1"/>
  <c r="Y1642" i="1" s="1"/>
  <c r="AE1642" i="1" s="1"/>
  <c r="AK1642" i="1" s="1"/>
  <c r="AQ1642" i="1" s="1"/>
  <c r="AW1642" i="1" s="1"/>
  <c r="BC1642" i="1" s="1"/>
  <c r="BI1642" i="1" s="1"/>
  <c r="BO1642" i="1" s="1"/>
  <c r="BT1642" i="1" s="1"/>
  <c r="BY1642" i="1" s="1"/>
  <c r="CG1642" i="1" s="1"/>
  <c r="CI1642" i="1" s="1"/>
  <c r="G1641" i="1"/>
  <c r="H1626" i="1"/>
  <c r="N1626" i="1" s="1"/>
  <c r="T1626" i="1" s="1"/>
  <c r="Z1626" i="1" s="1"/>
  <c r="AF1626" i="1" s="1"/>
  <c r="AL1626" i="1" s="1"/>
  <c r="AR1626" i="1" s="1"/>
  <c r="AX1626" i="1" s="1"/>
  <c r="BD1626" i="1" s="1"/>
  <c r="BJ1626" i="1" s="1"/>
  <c r="BP1626" i="1" s="1"/>
  <c r="BU1626" i="1" s="1"/>
  <c r="BZ1626" i="1" s="1"/>
  <c r="CJ1626" i="1" s="1"/>
  <c r="CL1626" i="1" s="1"/>
  <c r="N1627" i="1"/>
  <c r="T1627" i="1" s="1"/>
  <c r="Z1627" i="1" s="1"/>
  <c r="AF1627" i="1" s="1"/>
  <c r="AL1627" i="1" s="1"/>
  <c r="AR1627" i="1" s="1"/>
  <c r="AX1627" i="1" s="1"/>
  <c r="BD1627" i="1" s="1"/>
  <c r="BJ1627" i="1" s="1"/>
  <c r="BP1627" i="1" s="1"/>
  <c r="BU1627" i="1" s="1"/>
  <c r="BZ1627" i="1" s="1"/>
  <c r="CJ1627" i="1" s="1"/>
  <c r="CL1627" i="1" s="1"/>
  <c r="L1610" i="1"/>
  <c r="R1610" i="1" s="1"/>
  <c r="X1610" i="1" s="1"/>
  <c r="AD1610" i="1" s="1"/>
  <c r="AJ1610" i="1" s="1"/>
  <c r="AP1610" i="1" s="1"/>
  <c r="AV1610" i="1" s="1"/>
  <c r="BB1610" i="1" s="1"/>
  <c r="BH1610" i="1" s="1"/>
  <c r="BN1610" i="1" s="1"/>
  <c r="BS1610" i="1" s="1"/>
  <c r="BX1610" i="1" s="1"/>
  <c r="CD1610" i="1" s="1"/>
  <c r="CF1610" i="1" s="1"/>
  <c r="F1609" i="1"/>
  <c r="N1590" i="1"/>
  <c r="T1590" i="1" s="1"/>
  <c r="Z1590" i="1" s="1"/>
  <c r="AF1590" i="1" s="1"/>
  <c r="AL1590" i="1" s="1"/>
  <c r="AR1590" i="1" s="1"/>
  <c r="AX1590" i="1" s="1"/>
  <c r="BD1590" i="1" s="1"/>
  <c r="BJ1590" i="1" s="1"/>
  <c r="BP1590" i="1" s="1"/>
  <c r="BU1590" i="1" s="1"/>
  <c r="BZ1590" i="1" s="1"/>
  <c r="CJ1590" i="1" s="1"/>
  <c r="H1589" i="1"/>
  <c r="N1589" i="1" s="1"/>
  <c r="T1589" i="1" s="1"/>
  <c r="Z1589" i="1" s="1"/>
  <c r="AF1589" i="1" s="1"/>
  <c r="AL1589" i="1" s="1"/>
  <c r="AR1589" i="1" s="1"/>
  <c r="AX1589" i="1" s="1"/>
  <c r="BD1589" i="1" s="1"/>
  <c r="BJ1589" i="1" s="1"/>
  <c r="BP1589" i="1" s="1"/>
  <c r="BU1589" i="1" s="1"/>
  <c r="BZ1589" i="1" s="1"/>
  <c r="CJ1589" i="1" s="1"/>
  <c r="L1317" i="1"/>
  <c r="R1317" i="1" s="1"/>
  <c r="X1317" i="1" s="1"/>
  <c r="AD1317" i="1" s="1"/>
  <c r="AJ1317" i="1" s="1"/>
  <c r="AP1317" i="1" s="1"/>
  <c r="AV1317" i="1" s="1"/>
  <c r="BB1317" i="1" s="1"/>
  <c r="BH1317" i="1" s="1"/>
  <c r="BN1317" i="1" s="1"/>
  <c r="BS1317" i="1" s="1"/>
  <c r="BX1317" i="1" s="1"/>
  <c r="CD1317" i="1" s="1"/>
  <c r="CF1317" i="1" s="1"/>
  <c r="F1988" i="1"/>
  <c r="L1989" i="1"/>
  <c r="R1989" i="1" s="1"/>
  <c r="X1989" i="1" s="1"/>
  <c r="AD1989" i="1" s="1"/>
  <c r="AJ1989" i="1" s="1"/>
  <c r="AP1989" i="1" s="1"/>
  <c r="AV1989" i="1" s="1"/>
  <c r="BB1989" i="1" s="1"/>
  <c r="BH1989" i="1" s="1"/>
  <c r="BN1989" i="1" s="1"/>
  <c r="BS1989" i="1" s="1"/>
  <c r="BX1989" i="1" s="1"/>
  <c r="CD1989" i="1" s="1"/>
  <c r="CF1989" i="1" s="1"/>
  <c r="AB1842" i="1"/>
  <c r="L1745" i="1"/>
  <c r="R1745" i="1" s="1"/>
  <c r="X1745" i="1" s="1"/>
  <c r="AD1745" i="1" s="1"/>
  <c r="AJ1745" i="1" s="1"/>
  <c r="AP1745" i="1" s="1"/>
  <c r="AV1745" i="1" s="1"/>
  <c r="BB1745" i="1" s="1"/>
  <c r="BH1745" i="1" s="1"/>
  <c r="BN1745" i="1" s="1"/>
  <c r="BS1745" i="1" s="1"/>
  <c r="BX1745" i="1" s="1"/>
  <c r="CD1745" i="1" s="1"/>
  <c r="CF1745" i="1" s="1"/>
  <c r="F1744" i="1"/>
  <c r="M1623" i="1"/>
  <c r="S1623" i="1" s="1"/>
  <c r="Y1623" i="1" s="1"/>
  <c r="AE1623" i="1" s="1"/>
  <c r="AK1623" i="1" s="1"/>
  <c r="AQ1623" i="1" s="1"/>
  <c r="AW1623" i="1" s="1"/>
  <c r="BC1623" i="1" s="1"/>
  <c r="BI1623" i="1" s="1"/>
  <c r="BO1623" i="1" s="1"/>
  <c r="BT1623" i="1" s="1"/>
  <c r="BY1623" i="1" s="1"/>
  <c r="CG1623" i="1" s="1"/>
  <c r="CI1623" i="1" s="1"/>
  <c r="AU1566" i="1"/>
  <c r="G1577" i="1"/>
  <c r="M1578" i="1"/>
  <c r="S1578" i="1" s="1"/>
  <c r="Y1578" i="1" s="1"/>
  <c r="AE1578" i="1" s="1"/>
  <c r="AK1578" i="1" s="1"/>
  <c r="AQ1578" i="1" s="1"/>
  <c r="AW1578" i="1" s="1"/>
  <c r="BC1578" i="1" s="1"/>
  <c r="BI1578" i="1" s="1"/>
  <c r="BO1578" i="1" s="1"/>
  <c r="BT1578" i="1" s="1"/>
  <c r="BY1578" i="1" s="1"/>
  <c r="CG1578" i="1" s="1"/>
  <c r="CI1578" i="1" s="1"/>
  <c r="BG1502" i="1"/>
  <c r="BG1501" i="1" s="1"/>
  <c r="AI1231" i="1"/>
  <c r="AI1230" i="1" s="1"/>
  <c r="L1708" i="1"/>
  <c r="R1708" i="1" s="1"/>
  <c r="X1708" i="1" s="1"/>
  <c r="AD1708" i="1" s="1"/>
  <c r="AJ1708" i="1" s="1"/>
  <c r="AP1708" i="1" s="1"/>
  <c r="AV1708" i="1" s="1"/>
  <c r="BB1708" i="1" s="1"/>
  <c r="BH1708" i="1" s="1"/>
  <c r="BN1708" i="1" s="1"/>
  <c r="BS1708" i="1" s="1"/>
  <c r="BX1708" i="1" s="1"/>
  <c r="CD1708" i="1" s="1"/>
  <c r="CF1708" i="1" s="1"/>
  <c r="F1707" i="1"/>
  <c r="L1707" i="1" s="1"/>
  <c r="R1707" i="1" s="1"/>
  <c r="X1707" i="1" s="1"/>
  <c r="AD1707" i="1" s="1"/>
  <c r="AJ1707" i="1" s="1"/>
  <c r="AP1707" i="1" s="1"/>
  <c r="AV1707" i="1" s="1"/>
  <c r="BB1707" i="1" s="1"/>
  <c r="BH1707" i="1" s="1"/>
  <c r="BN1707" i="1" s="1"/>
  <c r="BS1707" i="1" s="1"/>
  <c r="BX1707" i="1" s="1"/>
  <c r="CD1707" i="1" s="1"/>
  <c r="CF1707" i="1" s="1"/>
  <c r="N1704" i="1"/>
  <c r="T1704" i="1" s="1"/>
  <c r="Z1704" i="1" s="1"/>
  <c r="AF1704" i="1" s="1"/>
  <c r="AL1704" i="1" s="1"/>
  <c r="AR1704" i="1" s="1"/>
  <c r="AX1704" i="1" s="1"/>
  <c r="BD1704" i="1" s="1"/>
  <c r="BJ1704" i="1" s="1"/>
  <c r="BP1704" i="1" s="1"/>
  <c r="BU1704" i="1" s="1"/>
  <c r="BZ1704" i="1" s="1"/>
  <c r="CJ1704" i="1" s="1"/>
  <c r="CL1704" i="1" s="1"/>
  <c r="H1703" i="1"/>
  <c r="M1656" i="1"/>
  <c r="S1656" i="1" s="1"/>
  <c r="Y1656" i="1" s="1"/>
  <c r="AE1656" i="1" s="1"/>
  <c r="AK1656" i="1" s="1"/>
  <c r="AQ1656" i="1" s="1"/>
  <c r="AW1656" i="1" s="1"/>
  <c r="BC1656" i="1" s="1"/>
  <c r="BI1656" i="1" s="1"/>
  <c r="BO1656" i="1" s="1"/>
  <c r="BT1656" i="1" s="1"/>
  <c r="BY1656" i="1" s="1"/>
  <c r="CG1656" i="1" s="1"/>
  <c r="CI1656" i="1" s="1"/>
  <c r="G1655" i="1"/>
  <c r="M1655" i="1" s="1"/>
  <c r="S1655" i="1" s="1"/>
  <c r="Y1655" i="1" s="1"/>
  <c r="AE1655" i="1" s="1"/>
  <c r="AK1655" i="1" s="1"/>
  <c r="AQ1655" i="1" s="1"/>
  <c r="AW1655" i="1" s="1"/>
  <c r="BC1655" i="1" s="1"/>
  <c r="BI1655" i="1" s="1"/>
  <c r="BO1655" i="1" s="1"/>
  <c r="BT1655" i="1" s="1"/>
  <c r="BY1655" i="1" s="1"/>
  <c r="CG1655" i="1" s="1"/>
  <c r="CI1655" i="1" s="1"/>
  <c r="AZ1607" i="1"/>
  <c r="M1617" i="1"/>
  <c r="S1617" i="1" s="1"/>
  <c r="Y1617" i="1" s="1"/>
  <c r="AE1617" i="1" s="1"/>
  <c r="AK1617" i="1" s="1"/>
  <c r="AQ1617" i="1" s="1"/>
  <c r="AW1617" i="1" s="1"/>
  <c r="BC1617" i="1" s="1"/>
  <c r="BI1617" i="1" s="1"/>
  <c r="BO1617" i="1" s="1"/>
  <c r="BT1617" i="1" s="1"/>
  <c r="BY1617" i="1" s="1"/>
  <c r="CG1617" i="1" s="1"/>
  <c r="CI1617" i="1" s="1"/>
  <c r="G1616" i="1"/>
  <c r="M1616" i="1" s="1"/>
  <c r="S1616" i="1" s="1"/>
  <c r="Y1616" i="1" s="1"/>
  <c r="AE1616" i="1" s="1"/>
  <c r="AK1616" i="1" s="1"/>
  <c r="AQ1616" i="1" s="1"/>
  <c r="AW1616" i="1" s="1"/>
  <c r="BC1616" i="1" s="1"/>
  <c r="BI1616" i="1" s="1"/>
  <c r="BO1616" i="1" s="1"/>
  <c r="BT1616" i="1" s="1"/>
  <c r="BY1616" i="1" s="1"/>
  <c r="CG1616" i="1" s="1"/>
  <c r="CI1616" i="1" s="1"/>
  <c r="M1598" i="1"/>
  <c r="S1598" i="1" s="1"/>
  <c r="Y1598" i="1" s="1"/>
  <c r="AE1598" i="1" s="1"/>
  <c r="AK1598" i="1" s="1"/>
  <c r="AQ1598" i="1" s="1"/>
  <c r="AW1598" i="1" s="1"/>
  <c r="BC1598" i="1" s="1"/>
  <c r="BI1598" i="1" s="1"/>
  <c r="BO1598" i="1" s="1"/>
  <c r="BT1598" i="1" s="1"/>
  <c r="BY1598" i="1" s="1"/>
  <c r="CG1598" i="1" s="1"/>
  <c r="CI1598" i="1" s="1"/>
  <c r="G1597" i="1"/>
  <c r="AI1566" i="1"/>
  <c r="J1559" i="1"/>
  <c r="J1558" i="1" s="1"/>
  <c r="G1558" i="1"/>
  <c r="AG1502" i="1"/>
  <c r="AG1501" i="1" s="1"/>
  <c r="L1368" i="1"/>
  <c r="R1368" i="1" s="1"/>
  <c r="X1368" i="1" s="1"/>
  <c r="AD1368" i="1" s="1"/>
  <c r="AJ1368" i="1" s="1"/>
  <c r="AP1368" i="1" s="1"/>
  <c r="AV1368" i="1" s="1"/>
  <c r="BB1368" i="1" s="1"/>
  <c r="BH1368" i="1" s="1"/>
  <c r="BN1368" i="1" s="1"/>
  <c r="BS1368" i="1" s="1"/>
  <c r="BX1368" i="1" s="1"/>
  <c r="CD1368" i="1" s="1"/>
  <c r="CF1368" i="1" s="1"/>
  <c r="N1303" i="1"/>
  <c r="T1303" i="1" s="1"/>
  <c r="Z1303" i="1" s="1"/>
  <c r="AF1303" i="1" s="1"/>
  <c r="AL1303" i="1" s="1"/>
  <c r="AR1303" i="1" s="1"/>
  <c r="AX1303" i="1" s="1"/>
  <c r="BD1303" i="1" s="1"/>
  <c r="BJ1303" i="1" s="1"/>
  <c r="BP1303" i="1" s="1"/>
  <c r="BU1303" i="1" s="1"/>
  <c r="BZ1303" i="1" s="1"/>
  <c r="CJ1303" i="1" s="1"/>
  <c r="CL1303" i="1" s="1"/>
  <c r="H1302" i="1"/>
  <c r="BK1566" i="1"/>
  <c r="L1528" i="1"/>
  <c r="R1528" i="1" s="1"/>
  <c r="X1528" i="1" s="1"/>
  <c r="AD1528" i="1" s="1"/>
  <c r="AJ1528" i="1" s="1"/>
  <c r="AP1528" i="1" s="1"/>
  <c r="AV1528" i="1" s="1"/>
  <c r="BB1528" i="1" s="1"/>
  <c r="BH1528" i="1" s="1"/>
  <c r="BN1528" i="1" s="1"/>
  <c r="BS1528" i="1" s="1"/>
  <c r="BX1528" i="1" s="1"/>
  <c r="CD1528" i="1" s="1"/>
  <c r="CF1528" i="1" s="1"/>
  <c r="F1527" i="1"/>
  <c r="L1527" i="1" s="1"/>
  <c r="R1527" i="1" s="1"/>
  <c r="X1527" i="1" s="1"/>
  <c r="AD1527" i="1" s="1"/>
  <c r="AJ1527" i="1" s="1"/>
  <c r="AP1527" i="1" s="1"/>
  <c r="AV1527" i="1" s="1"/>
  <c r="BB1527" i="1" s="1"/>
  <c r="BH1527" i="1" s="1"/>
  <c r="BN1527" i="1" s="1"/>
  <c r="BS1527" i="1" s="1"/>
  <c r="BX1527" i="1" s="1"/>
  <c r="CD1527" i="1" s="1"/>
  <c r="CF1527" i="1" s="1"/>
  <c r="M1442" i="1"/>
  <c r="S1442" i="1" s="1"/>
  <c r="Y1442" i="1" s="1"/>
  <c r="AE1442" i="1" s="1"/>
  <c r="AK1442" i="1" s="1"/>
  <c r="AQ1442" i="1" s="1"/>
  <c r="AW1442" i="1" s="1"/>
  <c r="BC1442" i="1" s="1"/>
  <c r="BI1442" i="1" s="1"/>
  <c r="BO1442" i="1" s="1"/>
  <c r="BT1442" i="1" s="1"/>
  <c r="BY1442" i="1" s="1"/>
  <c r="CG1442" i="1" s="1"/>
  <c r="CI1442" i="1" s="1"/>
  <c r="M1395" i="1"/>
  <c r="S1395" i="1" s="1"/>
  <c r="Y1395" i="1" s="1"/>
  <c r="AE1395" i="1" s="1"/>
  <c r="AK1395" i="1" s="1"/>
  <c r="AQ1395" i="1" s="1"/>
  <c r="AW1395" i="1" s="1"/>
  <c r="BC1395" i="1" s="1"/>
  <c r="BI1395" i="1" s="1"/>
  <c r="BO1395" i="1" s="1"/>
  <c r="BT1395" i="1" s="1"/>
  <c r="BY1395" i="1" s="1"/>
  <c r="CG1395" i="1" s="1"/>
  <c r="CI1395" i="1" s="1"/>
  <c r="G1394" i="1"/>
  <c r="M1394" i="1" s="1"/>
  <c r="S1394" i="1" s="1"/>
  <c r="Y1394" i="1" s="1"/>
  <c r="M1359" i="1"/>
  <c r="S1359" i="1" s="1"/>
  <c r="Y1359" i="1" s="1"/>
  <c r="AE1359" i="1" s="1"/>
  <c r="AK1359" i="1" s="1"/>
  <c r="AQ1359" i="1" s="1"/>
  <c r="AW1359" i="1" s="1"/>
  <c r="BC1359" i="1" s="1"/>
  <c r="BI1359" i="1" s="1"/>
  <c r="BO1359" i="1" s="1"/>
  <c r="BT1359" i="1" s="1"/>
  <c r="BY1359" i="1" s="1"/>
  <c r="CG1359" i="1" s="1"/>
  <c r="CI1359" i="1" s="1"/>
  <c r="G1358" i="1"/>
  <c r="M1358" i="1" s="1"/>
  <c r="S1358" i="1" s="1"/>
  <c r="Y1358" i="1" s="1"/>
  <c r="AE1358" i="1" s="1"/>
  <c r="AK1358" i="1" s="1"/>
  <c r="AQ1358" i="1" s="1"/>
  <c r="AW1358" i="1" s="1"/>
  <c r="BC1358" i="1" s="1"/>
  <c r="BI1358" i="1" s="1"/>
  <c r="BO1358" i="1" s="1"/>
  <c r="BT1358" i="1" s="1"/>
  <c r="BY1358" i="1" s="1"/>
  <c r="CG1358" i="1" s="1"/>
  <c r="CI1358" i="1" s="1"/>
  <c r="F1301" i="1"/>
  <c r="BL1231" i="1"/>
  <c r="BL1230" i="1" s="1"/>
  <c r="BS1145" i="1"/>
  <c r="BX1145" i="1" s="1"/>
  <c r="CD1145" i="1" s="1"/>
  <c r="CF1145" i="1" s="1"/>
  <c r="BQ1144" i="1"/>
  <c r="R897" i="1"/>
  <c r="X897" i="1" s="1"/>
  <c r="AD897" i="1" s="1"/>
  <c r="AJ897" i="1" s="1"/>
  <c r="AP897" i="1" s="1"/>
  <c r="AV897" i="1" s="1"/>
  <c r="BB897" i="1" s="1"/>
  <c r="BH897" i="1" s="1"/>
  <c r="BN897" i="1" s="1"/>
  <c r="BS897" i="1" s="1"/>
  <c r="BX897" i="1" s="1"/>
  <c r="CD897" i="1" s="1"/>
  <c r="CF897" i="1" s="1"/>
  <c r="BE1566" i="1"/>
  <c r="L1382" i="1"/>
  <c r="R1382" i="1" s="1"/>
  <c r="X1382" i="1" s="1"/>
  <c r="AD1382" i="1" s="1"/>
  <c r="AJ1382" i="1" s="1"/>
  <c r="AP1382" i="1" s="1"/>
  <c r="AV1382" i="1" s="1"/>
  <c r="BB1382" i="1" s="1"/>
  <c r="BH1382" i="1" s="1"/>
  <c r="BN1382" i="1" s="1"/>
  <c r="BS1382" i="1" s="1"/>
  <c r="BX1382" i="1" s="1"/>
  <c r="CD1382" i="1" s="1"/>
  <c r="CF1382" i="1" s="1"/>
  <c r="F1381" i="1"/>
  <c r="W1340" i="1"/>
  <c r="AC1231" i="1"/>
  <c r="AC1230" i="1" s="1"/>
  <c r="CB1566" i="1"/>
  <c r="L1409" i="1"/>
  <c r="R1409" i="1" s="1"/>
  <c r="X1409" i="1" s="1"/>
  <c r="AD1409" i="1" s="1"/>
  <c r="AJ1409" i="1" s="1"/>
  <c r="AP1409" i="1" s="1"/>
  <c r="AV1409" i="1" s="1"/>
  <c r="BB1409" i="1" s="1"/>
  <c r="BH1409" i="1" s="1"/>
  <c r="BN1409" i="1" s="1"/>
  <c r="BS1409" i="1" s="1"/>
  <c r="BX1409" i="1" s="1"/>
  <c r="CD1409" i="1" s="1"/>
  <c r="CF1409" i="1" s="1"/>
  <c r="F1408" i="1"/>
  <c r="BF1230" i="1"/>
  <c r="L1269" i="1"/>
  <c r="R1269" i="1" s="1"/>
  <c r="X1269" i="1" s="1"/>
  <c r="AD1269" i="1" s="1"/>
  <c r="AJ1269" i="1" s="1"/>
  <c r="AP1269" i="1" s="1"/>
  <c r="AV1269" i="1" s="1"/>
  <c r="BB1269" i="1" s="1"/>
  <c r="BH1269" i="1" s="1"/>
  <c r="BN1269" i="1" s="1"/>
  <c r="BS1269" i="1" s="1"/>
  <c r="BX1269" i="1" s="1"/>
  <c r="CD1269" i="1" s="1"/>
  <c r="CF1269" i="1" s="1"/>
  <c r="F1268" i="1"/>
  <c r="L1268" i="1" s="1"/>
  <c r="R1268" i="1" s="1"/>
  <c r="X1268" i="1" s="1"/>
  <c r="AD1268" i="1" s="1"/>
  <c r="AJ1268" i="1" s="1"/>
  <c r="AP1268" i="1" s="1"/>
  <c r="AV1268" i="1" s="1"/>
  <c r="BB1268" i="1" s="1"/>
  <c r="BH1268" i="1" s="1"/>
  <c r="BN1268" i="1" s="1"/>
  <c r="BS1268" i="1" s="1"/>
  <c r="BX1268" i="1" s="1"/>
  <c r="CD1268" i="1" s="1"/>
  <c r="CF1268" i="1" s="1"/>
  <c r="L1256" i="1"/>
  <c r="R1256" i="1" s="1"/>
  <c r="X1256" i="1" s="1"/>
  <c r="AD1256" i="1" s="1"/>
  <c r="AJ1256" i="1" s="1"/>
  <c r="AP1256" i="1" s="1"/>
  <c r="AV1256" i="1" s="1"/>
  <c r="BB1256" i="1" s="1"/>
  <c r="BH1256" i="1" s="1"/>
  <c r="BN1256" i="1" s="1"/>
  <c r="BS1256" i="1" s="1"/>
  <c r="BX1256" i="1" s="1"/>
  <c r="CD1256" i="1" s="1"/>
  <c r="CF1256" i="1" s="1"/>
  <c r="F1255" i="1"/>
  <c r="H1205" i="1"/>
  <c r="N1206" i="1"/>
  <c r="T1206" i="1" s="1"/>
  <c r="Z1206" i="1" s="1"/>
  <c r="AF1206" i="1" s="1"/>
  <c r="AL1206" i="1" s="1"/>
  <c r="AR1206" i="1" s="1"/>
  <c r="AX1206" i="1" s="1"/>
  <c r="BD1206" i="1" s="1"/>
  <c r="BJ1206" i="1" s="1"/>
  <c r="BP1206" i="1" s="1"/>
  <c r="BU1206" i="1" s="1"/>
  <c r="BZ1206" i="1" s="1"/>
  <c r="CJ1206" i="1" s="1"/>
  <c r="CL1206" i="1" s="1"/>
  <c r="M1051" i="1"/>
  <c r="S1051" i="1" s="1"/>
  <c r="Y1051" i="1" s="1"/>
  <c r="AE1051" i="1" s="1"/>
  <c r="AK1051" i="1" s="1"/>
  <c r="AQ1051" i="1" s="1"/>
  <c r="AW1051" i="1" s="1"/>
  <c r="BC1051" i="1" s="1"/>
  <c r="BI1051" i="1" s="1"/>
  <c r="BO1051" i="1" s="1"/>
  <c r="BT1051" i="1" s="1"/>
  <c r="BY1051" i="1" s="1"/>
  <c r="CG1051" i="1" s="1"/>
  <c r="CI1051" i="1" s="1"/>
  <c r="L1035" i="1"/>
  <c r="R1035" i="1" s="1"/>
  <c r="X1035" i="1" s="1"/>
  <c r="AD1035" i="1" s="1"/>
  <c r="AJ1035" i="1" s="1"/>
  <c r="AP1035" i="1" s="1"/>
  <c r="AV1035" i="1" s="1"/>
  <c r="BB1035" i="1" s="1"/>
  <c r="BH1035" i="1" s="1"/>
  <c r="BN1035" i="1" s="1"/>
  <c r="BS1035" i="1" s="1"/>
  <c r="BX1035" i="1" s="1"/>
  <c r="CD1035" i="1" s="1"/>
  <c r="CF1035" i="1" s="1"/>
  <c r="F1034" i="1"/>
  <c r="L1034" i="1" s="1"/>
  <c r="R1034" i="1" s="1"/>
  <c r="X1034" i="1" s="1"/>
  <c r="AD1034" i="1" s="1"/>
  <c r="AJ1034" i="1" s="1"/>
  <c r="AP1034" i="1" s="1"/>
  <c r="AV1034" i="1" s="1"/>
  <c r="BB1034" i="1" s="1"/>
  <c r="BH1034" i="1" s="1"/>
  <c r="BN1034" i="1" s="1"/>
  <c r="BS1034" i="1" s="1"/>
  <c r="BX1034" i="1" s="1"/>
  <c r="CD1034" i="1" s="1"/>
  <c r="CF1034" i="1" s="1"/>
  <c r="M939" i="1"/>
  <c r="S939" i="1" s="1"/>
  <c r="Y939" i="1" s="1"/>
  <c r="AE939" i="1" s="1"/>
  <c r="AK939" i="1" s="1"/>
  <c r="AQ939" i="1" s="1"/>
  <c r="AW939" i="1" s="1"/>
  <c r="BC939" i="1" s="1"/>
  <c r="BI939" i="1" s="1"/>
  <c r="BO939" i="1" s="1"/>
  <c r="BT939" i="1" s="1"/>
  <c r="BY939" i="1" s="1"/>
  <c r="CG939" i="1" s="1"/>
  <c r="CI939" i="1" s="1"/>
  <c r="G938" i="1"/>
  <c r="M1285" i="1"/>
  <c r="S1285" i="1" s="1"/>
  <c r="Y1285" i="1" s="1"/>
  <c r="AE1285" i="1" s="1"/>
  <c r="AK1285" i="1" s="1"/>
  <c r="AQ1285" i="1" s="1"/>
  <c r="AW1285" i="1" s="1"/>
  <c r="BC1285" i="1" s="1"/>
  <c r="BI1285" i="1" s="1"/>
  <c r="BO1285" i="1" s="1"/>
  <c r="BT1285" i="1" s="1"/>
  <c r="BY1285" i="1" s="1"/>
  <c r="CG1285" i="1" s="1"/>
  <c r="CI1285" i="1" s="1"/>
  <c r="J1284" i="1"/>
  <c r="G1226" i="1"/>
  <c r="M1227" i="1"/>
  <c r="S1227" i="1" s="1"/>
  <c r="Y1227" i="1" s="1"/>
  <c r="AE1227" i="1" s="1"/>
  <c r="AK1227" i="1" s="1"/>
  <c r="AQ1227" i="1" s="1"/>
  <c r="AW1227" i="1" s="1"/>
  <c r="BC1227" i="1" s="1"/>
  <c r="BI1227" i="1" s="1"/>
  <c r="BO1227" i="1" s="1"/>
  <c r="BT1227" i="1" s="1"/>
  <c r="BY1227" i="1" s="1"/>
  <c r="CG1227" i="1" s="1"/>
  <c r="CI1227" i="1" s="1"/>
  <c r="N1212" i="1"/>
  <c r="T1212" i="1" s="1"/>
  <c r="Z1212" i="1" s="1"/>
  <c r="AF1212" i="1" s="1"/>
  <c r="AL1212" i="1" s="1"/>
  <c r="AR1212" i="1" s="1"/>
  <c r="AX1212" i="1" s="1"/>
  <c r="BD1212" i="1" s="1"/>
  <c r="BJ1212" i="1" s="1"/>
  <c r="BP1212" i="1" s="1"/>
  <c r="BU1212" i="1" s="1"/>
  <c r="BZ1212" i="1" s="1"/>
  <c r="CJ1212" i="1" s="1"/>
  <c r="CL1212" i="1" s="1"/>
  <c r="H1211" i="1"/>
  <c r="L1206" i="1"/>
  <c r="R1206" i="1" s="1"/>
  <c r="X1206" i="1" s="1"/>
  <c r="AD1206" i="1" s="1"/>
  <c r="AJ1206" i="1" s="1"/>
  <c r="AP1206" i="1" s="1"/>
  <c r="AV1206" i="1" s="1"/>
  <c r="BB1206" i="1" s="1"/>
  <c r="BH1206" i="1" s="1"/>
  <c r="BN1206" i="1" s="1"/>
  <c r="BS1206" i="1" s="1"/>
  <c r="BX1206" i="1" s="1"/>
  <c r="CD1206" i="1" s="1"/>
  <c r="CF1206" i="1" s="1"/>
  <c r="F1205" i="1"/>
  <c r="N1197" i="1"/>
  <c r="T1197" i="1" s="1"/>
  <c r="Z1197" i="1" s="1"/>
  <c r="AF1197" i="1" s="1"/>
  <c r="AL1197" i="1" s="1"/>
  <c r="AR1197" i="1" s="1"/>
  <c r="AX1197" i="1" s="1"/>
  <c r="BD1197" i="1" s="1"/>
  <c r="BJ1197" i="1" s="1"/>
  <c r="BP1197" i="1" s="1"/>
  <c r="BU1197" i="1" s="1"/>
  <c r="BZ1197" i="1" s="1"/>
  <c r="CJ1197" i="1" s="1"/>
  <c r="CL1197" i="1" s="1"/>
  <c r="H1196" i="1"/>
  <c r="L1072" i="1"/>
  <c r="R1072" i="1" s="1"/>
  <c r="X1072" i="1" s="1"/>
  <c r="AD1072" i="1" s="1"/>
  <c r="AJ1072" i="1" s="1"/>
  <c r="AP1072" i="1" s="1"/>
  <c r="AV1072" i="1" s="1"/>
  <c r="BB1072" i="1" s="1"/>
  <c r="BH1072" i="1" s="1"/>
  <c r="BN1072" i="1" s="1"/>
  <c r="BS1072" i="1" s="1"/>
  <c r="BX1072" i="1" s="1"/>
  <c r="CD1072" i="1" s="1"/>
  <c r="CF1072" i="1" s="1"/>
  <c r="F1071" i="1"/>
  <c r="L1071" i="1" s="1"/>
  <c r="R1071" i="1" s="1"/>
  <c r="X1071" i="1" s="1"/>
  <c r="AD1071" i="1" s="1"/>
  <c r="AJ1071" i="1" s="1"/>
  <c r="AP1071" i="1" s="1"/>
  <c r="AV1071" i="1" s="1"/>
  <c r="BB1071" i="1" s="1"/>
  <c r="BH1071" i="1" s="1"/>
  <c r="BN1071" i="1" s="1"/>
  <c r="L981" i="1"/>
  <c r="R981" i="1" s="1"/>
  <c r="X981" i="1" s="1"/>
  <c r="AD981" i="1" s="1"/>
  <c r="AJ981" i="1" s="1"/>
  <c r="AP981" i="1" s="1"/>
  <c r="AV981" i="1" s="1"/>
  <c r="BB981" i="1" s="1"/>
  <c r="BH981" i="1" s="1"/>
  <c r="BN981" i="1" s="1"/>
  <c r="BS981" i="1" s="1"/>
  <c r="BX981" i="1" s="1"/>
  <c r="CD981" i="1" s="1"/>
  <c r="F980" i="1"/>
  <c r="M980" i="1"/>
  <c r="S980" i="1" s="1"/>
  <c r="Y980" i="1" s="1"/>
  <c r="AE980" i="1" s="1"/>
  <c r="AK980" i="1" s="1"/>
  <c r="AQ980" i="1" s="1"/>
  <c r="AW980" i="1" s="1"/>
  <c r="BC980" i="1" s="1"/>
  <c r="BI980" i="1" s="1"/>
  <c r="BO980" i="1" s="1"/>
  <c r="BT980" i="1" s="1"/>
  <c r="BY980" i="1" s="1"/>
  <c r="CG980" i="1" s="1"/>
  <c r="G979" i="1"/>
  <c r="O872" i="1"/>
  <c r="O871" i="1" s="1"/>
  <c r="AG769" i="1"/>
  <c r="AG733" i="1" s="1"/>
  <c r="AB734" i="1"/>
  <c r="Q650" i="1"/>
  <c r="AH1340" i="1"/>
  <c r="L1369" i="1"/>
  <c r="R1369" i="1" s="1"/>
  <c r="X1369" i="1" s="1"/>
  <c r="AD1369" i="1" s="1"/>
  <c r="AJ1369" i="1" s="1"/>
  <c r="AP1369" i="1" s="1"/>
  <c r="AV1369" i="1" s="1"/>
  <c r="BB1369" i="1" s="1"/>
  <c r="BH1369" i="1" s="1"/>
  <c r="BN1369" i="1" s="1"/>
  <c r="BS1369" i="1" s="1"/>
  <c r="BX1369" i="1" s="1"/>
  <c r="CD1369" i="1" s="1"/>
  <c r="CF1369" i="1" s="1"/>
  <c r="L1144" i="1"/>
  <c r="R1144" i="1" s="1"/>
  <c r="X1144" i="1" s="1"/>
  <c r="AD1144" i="1" s="1"/>
  <c r="AJ1144" i="1" s="1"/>
  <c r="AP1144" i="1" s="1"/>
  <c r="AV1144" i="1" s="1"/>
  <c r="BB1144" i="1" s="1"/>
  <c r="BH1144" i="1" s="1"/>
  <c r="BN1144" i="1" s="1"/>
  <c r="BT1003" i="1"/>
  <c r="BY1003" i="1" s="1"/>
  <c r="CG1003" i="1" s="1"/>
  <c r="CI1003" i="1" s="1"/>
  <c r="BR1002" i="1"/>
  <c r="BT1002" i="1" s="1"/>
  <c r="BY1002" i="1" s="1"/>
  <c r="CG1002" i="1" s="1"/>
  <c r="CI1002" i="1" s="1"/>
  <c r="AI936" i="1"/>
  <c r="AT936" i="1"/>
  <c r="AM872" i="1"/>
  <c r="AM871" i="1" s="1"/>
  <c r="Q813" i="1"/>
  <c r="Q812" i="1" s="1"/>
  <c r="AG650" i="1"/>
  <c r="N536" i="1"/>
  <c r="T536" i="1" s="1"/>
  <c r="Z536" i="1" s="1"/>
  <c r="AF536" i="1" s="1"/>
  <c r="AL536" i="1" s="1"/>
  <c r="AR536" i="1" s="1"/>
  <c r="AX536" i="1" s="1"/>
  <c r="BD536" i="1" s="1"/>
  <c r="BJ536" i="1" s="1"/>
  <c r="BP536" i="1" s="1"/>
  <c r="BU536" i="1" s="1"/>
  <c r="BZ536" i="1" s="1"/>
  <c r="CJ536" i="1" s="1"/>
  <c r="CL536" i="1" s="1"/>
  <c r="H535" i="1"/>
  <c r="N535" i="1" s="1"/>
  <c r="T535" i="1" s="1"/>
  <c r="Z535" i="1" s="1"/>
  <c r="AF535" i="1" s="1"/>
  <c r="AL535" i="1" s="1"/>
  <c r="AR535" i="1" s="1"/>
  <c r="AX535" i="1" s="1"/>
  <c r="BD535" i="1" s="1"/>
  <c r="BJ535" i="1" s="1"/>
  <c r="BP535" i="1" s="1"/>
  <c r="BU535" i="1" s="1"/>
  <c r="BZ535" i="1" s="1"/>
  <c r="CJ535" i="1" s="1"/>
  <c r="CL535" i="1" s="1"/>
  <c r="N348" i="1"/>
  <c r="T348" i="1" s="1"/>
  <c r="Z348" i="1" s="1"/>
  <c r="AF348" i="1" s="1"/>
  <c r="AL348" i="1" s="1"/>
  <c r="AR348" i="1" s="1"/>
  <c r="AX348" i="1" s="1"/>
  <c r="BD348" i="1" s="1"/>
  <c r="BJ348" i="1" s="1"/>
  <c r="BP348" i="1" s="1"/>
  <c r="BU348" i="1" s="1"/>
  <c r="BZ348" i="1" s="1"/>
  <c r="CJ348" i="1" s="1"/>
  <c r="CL348" i="1" s="1"/>
  <c r="H347" i="1"/>
  <c r="N347" i="1" s="1"/>
  <c r="T347" i="1" s="1"/>
  <c r="Z347" i="1" s="1"/>
  <c r="AF347" i="1" s="1"/>
  <c r="AL347" i="1" s="1"/>
  <c r="AR347" i="1" s="1"/>
  <c r="AX347" i="1" s="1"/>
  <c r="BD347" i="1" s="1"/>
  <c r="BJ347" i="1" s="1"/>
  <c r="BP347" i="1" s="1"/>
  <c r="BU347" i="1" s="1"/>
  <c r="BZ347" i="1" s="1"/>
  <c r="CJ347" i="1" s="1"/>
  <c r="CL347" i="1" s="1"/>
  <c r="AH1422" i="1"/>
  <c r="BQ1372" i="1"/>
  <c r="N1073" i="1"/>
  <c r="T1073" i="1" s="1"/>
  <c r="Z1073" i="1" s="1"/>
  <c r="AF1073" i="1" s="1"/>
  <c r="AL1073" i="1" s="1"/>
  <c r="AR1073" i="1" s="1"/>
  <c r="AX1073" i="1" s="1"/>
  <c r="BD1073" i="1" s="1"/>
  <c r="BJ1073" i="1" s="1"/>
  <c r="BP1073" i="1" s="1"/>
  <c r="BU1073" i="1" s="1"/>
  <c r="BZ1073" i="1" s="1"/>
  <c r="CJ1073" i="1" s="1"/>
  <c r="CL1073" i="1" s="1"/>
  <c r="H1072" i="1"/>
  <c r="AM989" i="1"/>
  <c r="N1023" i="1"/>
  <c r="T1023" i="1" s="1"/>
  <c r="Z1023" i="1" s="1"/>
  <c r="AF1023" i="1" s="1"/>
  <c r="AL1023" i="1" s="1"/>
  <c r="AR1023" i="1" s="1"/>
  <c r="AX1023" i="1" s="1"/>
  <c r="BD1023" i="1" s="1"/>
  <c r="BJ1023" i="1" s="1"/>
  <c r="BP1023" i="1" s="1"/>
  <c r="BU1023" i="1" s="1"/>
  <c r="BZ1023" i="1" s="1"/>
  <c r="CJ1023" i="1" s="1"/>
  <c r="CL1023" i="1" s="1"/>
  <c r="H1022" i="1"/>
  <c r="N1022" i="1" s="1"/>
  <c r="T1022" i="1" s="1"/>
  <c r="Z1022" i="1" s="1"/>
  <c r="AF1022" i="1" s="1"/>
  <c r="AL1022" i="1" s="1"/>
  <c r="AR1022" i="1" s="1"/>
  <c r="AX1022" i="1" s="1"/>
  <c r="BD1022" i="1" s="1"/>
  <c r="BJ1022" i="1" s="1"/>
  <c r="BP1022" i="1" s="1"/>
  <c r="BU1022" i="1" s="1"/>
  <c r="BZ1022" i="1" s="1"/>
  <c r="CJ1022" i="1" s="1"/>
  <c r="CL1022" i="1" s="1"/>
  <c r="L1017" i="1"/>
  <c r="R1017" i="1" s="1"/>
  <c r="X1017" i="1" s="1"/>
  <c r="AD1017" i="1" s="1"/>
  <c r="AJ1017" i="1" s="1"/>
  <c r="AP1017" i="1" s="1"/>
  <c r="AV1017" i="1" s="1"/>
  <c r="BB1017" i="1" s="1"/>
  <c r="BH1017" i="1" s="1"/>
  <c r="BN1017" i="1" s="1"/>
  <c r="BS1017" i="1" s="1"/>
  <c r="BX1017" i="1" s="1"/>
  <c r="CD1017" i="1" s="1"/>
  <c r="CF1017" i="1" s="1"/>
  <c r="F1016" i="1"/>
  <c r="L1016" i="1" s="1"/>
  <c r="R1016" i="1" s="1"/>
  <c r="X1016" i="1" s="1"/>
  <c r="AD1016" i="1" s="1"/>
  <c r="AJ1016" i="1" s="1"/>
  <c r="AP1016" i="1" s="1"/>
  <c r="AV1016" i="1" s="1"/>
  <c r="BB1016" i="1" s="1"/>
  <c r="BH1016" i="1" s="1"/>
  <c r="BN1016" i="1" s="1"/>
  <c r="BS1016" i="1" s="1"/>
  <c r="BX1016" i="1" s="1"/>
  <c r="CD1016" i="1" s="1"/>
  <c r="CF1016" i="1" s="1"/>
  <c r="M999" i="1"/>
  <c r="S999" i="1" s="1"/>
  <c r="Y999" i="1" s="1"/>
  <c r="AE999" i="1" s="1"/>
  <c r="AK999" i="1" s="1"/>
  <c r="AQ999" i="1" s="1"/>
  <c r="AW999" i="1" s="1"/>
  <c r="BC999" i="1" s="1"/>
  <c r="BI999" i="1" s="1"/>
  <c r="BO999" i="1" s="1"/>
  <c r="BT999" i="1" s="1"/>
  <c r="BY999" i="1" s="1"/>
  <c r="CG999" i="1" s="1"/>
  <c r="CI999" i="1" s="1"/>
  <c r="G998" i="1"/>
  <c r="M998" i="1" s="1"/>
  <c r="S998" i="1" s="1"/>
  <c r="Y998" i="1" s="1"/>
  <c r="AE998" i="1" s="1"/>
  <c r="AK998" i="1" s="1"/>
  <c r="AQ998" i="1" s="1"/>
  <c r="AW998" i="1" s="1"/>
  <c r="BC998" i="1" s="1"/>
  <c r="BI998" i="1" s="1"/>
  <c r="BO998" i="1" s="1"/>
  <c r="BT998" i="1" s="1"/>
  <c r="BY998" i="1" s="1"/>
  <c r="CG998" i="1" s="1"/>
  <c r="CI998" i="1" s="1"/>
  <c r="AM936" i="1"/>
  <c r="M764" i="1"/>
  <c r="S764" i="1" s="1"/>
  <c r="Y764" i="1" s="1"/>
  <c r="AE764" i="1" s="1"/>
  <c r="AK764" i="1" s="1"/>
  <c r="AQ764" i="1" s="1"/>
  <c r="AW764" i="1" s="1"/>
  <c r="BC764" i="1" s="1"/>
  <c r="BI764" i="1" s="1"/>
  <c r="BO764" i="1" s="1"/>
  <c r="BT764" i="1" s="1"/>
  <c r="BY764" i="1" s="1"/>
  <c r="CG764" i="1" s="1"/>
  <c r="CI764" i="1" s="1"/>
  <c r="G763" i="1"/>
  <c r="M763" i="1" s="1"/>
  <c r="S763" i="1" s="1"/>
  <c r="Y763" i="1" s="1"/>
  <c r="AE763" i="1" s="1"/>
  <c r="AK763" i="1" s="1"/>
  <c r="AQ763" i="1" s="1"/>
  <c r="AW763" i="1" s="1"/>
  <c r="BC763" i="1" s="1"/>
  <c r="BI763" i="1" s="1"/>
  <c r="BO763" i="1" s="1"/>
  <c r="BT763" i="1" s="1"/>
  <c r="BY763" i="1" s="1"/>
  <c r="CG763" i="1" s="1"/>
  <c r="CI763" i="1" s="1"/>
  <c r="L692" i="1"/>
  <c r="R692" i="1" s="1"/>
  <c r="X692" i="1" s="1"/>
  <c r="AD692" i="1" s="1"/>
  <c r="AJ692" i="1" s="1"/>
  <c r="AP692" i="1" s="1"/>
  <c r="AV692" i="1" s="1"/>
  <c r="BB692" i="1" s="1"/>
  <c r="BH692" i="1" s="1"/>
  <c r="BN692" i="1" s="1"/>
  <c r="BS692" i="1" s="1"/>
  <c r="BX692" i="1" s="1"/>
  <c r="CD692" i="1" s="1"/>
  <c r="CF692" i="1" s="1"/>
  <c r="F691" i="1"/>
  <c r="F690" i="1" s="1"/>
  <c r="F615" i="1"/>
  <c r="F614" i="1" s="1"/>
  <c r="F613" i="1" s="1"/>
  <c r="L613" i="1" s="1"/>
  <c r="R613" i="1" s="1"/>
  <c r="X613" i="1" s="1"/>
  <c r="AD613" i="1" s="1"/>
  <c r="AJ613" i="1" s="1"/>
  <c r="AP613" i="1" s="1"/>
  <c r="AV613" i="1" s="1"/>
  <c r="BB613" i="1" s="1"/>
  <c r="BH613" i="1" s="1"/>
  <c r="BN613" i="1" s="1"/>
  <c r="L577" i="1"/>
  <c r="R577" i="1" s="1"/>
  <c r="X577" i="1" s="1"/>
  <c r="AD577" i="1" s="1"/>
  <c r="AJ577" i="1" s="1"/>
  <c r="AP577" i="1" s="1"/>
  <c r="AV577" i="1" s="1"/>
  <c r="BB577" i="1" s="1"/>
  <c r="BH577" i="1" s="1"/>
  <c r="BN577" i="1" s="1"/>
  <c r="BS577" i="1" s="1"/>
  <c r="BX577" i="1" s="1"/>
  <c r="CD577" i="1" s="1"/>
  <c r="CF577" i="1" s="1"/>
  <c r="F576" i="1"/>
  <c r="L576" i="1" s="1"/>
  <c r="R576" i="1" s="1"/>
  <c r="X576" i="1" s="1"/>
  <c r="AD576" i="1" s="1"/>
  <c r="AJ576" i="1" s="1"/>
  <c r="AP576" i="1" s="1"/>
  <c r="AV576" i="1" s="1"/>
  <c r="BB576" i="1" s="1"/>
  <c r="BH576" i="1" s="1"/>
  <c r="BN576" i="1" s="1"/>
  <c r="BS576" i="1" s="1"/>
  <c r="BX576" i="1" s="1"/>
  <c r="CD576" i="1" s="1"/>
  <c r="CF576" i="1" s="1"/>
  <c r="L546" i="1"/>
  <c r="R546" i="1" s="1"/>
  <c r="X546" i="1" s="1"/>
  <c r="AD546" i="1" s="1"/>
  <c r="AJ546" i="1" s="1"/>
  <c r="AP546" i="1" s="1"/>
  <c r="AV546" i="1" s="1"/>
  <c r="BB546" i="1" s="1"/>
  <c r="BH546" i="1" s="1"/>
  <c r="BN546" i="1" s="1"/>
  <c r="BS546" i="1" s="1"/>
  <c r="BX546" i="1" s="1"/>
  <c r="CD546" i="1" s="1"/>
  <c r="CF546" i="1" s="1"/>
  <c r="F545" i="1"/>
  <c r="L545" i="1" s="1"/>
  <c r="R545" i="1" s="1"/>
  <c r="X545" i="1" s="1"/>
  <c r="AD545" i="1" s="1"/>
  <c r="AJ545" i="1" s="1"/>
  <c r="AP545" i="1" s="1"/>
  <c r="AV545" i="1" s="1"/>
  <c r="BB545" i="1" s="1"/>
  <c r="BH545" i="1" s="1"/>
  <c r="BN545" i="1" s="1"/>
  <c r="BS545" i="1" s="1"/>
  <c r="BX545" i="1" s="1"/>
  <c r="CD545" i="1" s="1"/>
  <c r="CF545" i="1" s="1"/>
  <c r="AM521" i="1"/>
  <c r="L530" i="1"/>
  <c r="R530" i="1" s="1"/>
  <c r="X530" i="1" s="1"/>
  <c r="AD530" i="1" s="1"/>
  <c r="AJ530" i="1" s="1"/>
  <c r="AP530" i="1" s="1"/>
  <c r="AV530" i="1" s="1"/>
  <c r="BB530" i="1" s="1"/>
  <c r="BH530" i="1" s="1"/>
  <c r="BN530" i="1" s="1"/>
  <c r="BS530" i="1" s="1"/>
  <c r="BX530" i="1" s="1"/>
  <c r="CD530" i="1" s="1"/>
  <c r="CF530" i="1" s="1"/>
  <c r="F529" i="1"/>
  <c r="N463" i="1"/>
  <c r="T463" i="1" s="1"/>
  <c r="Z463" i="1" s="1"/>
  <c r="AF463" i="1" s="1"/>
  <c r="AL463" i="1" s="1"/>
  <c r="AR463" i="1" s="1"/>
  <c r="AX463" i="1" s="1"/>
  <c r="BD463" i="1" s="1"/>
  <c r="BJ463" i="1" s="1"/>
  <c r="BP463" i="1" s="1"/>
  <c r="BU463" i="1" s="1"/>
  <c r="BZ463" i="1" s="1"/>
  <c r="CJ463" i="1" s="1"/>
  <c r="H462" i="1"/>
  <c r="N462" i="1" s="1"/>
  <c r="T462" i="1" s="1"/>
  <c r="Z462" i="1" s="1"/>
  <c r="AF462" i="1" s="1"/>
  <c r="AL462" i="1" s="1"/>
  <c r="AR462" i="1" s="1"/>
  <c r="AX462" i="1" s="1"/>
  <c r="BD462" i="1" s="1"/>
  <c r="BJ462" i="1" s="1"/>
  <c r="BP462" i="1" s="1"/>
  <c r="BU462" i="1" s="1"/>
  <c r="BZ462" i="1" s="1"/>
  <c r="CJ462" i="1" s="1"/>
  <c r="N343" i="1"/>
  <c r="T343" i="1" s="1"/>
  <c r="Z343" i="1" s="1"/>
  <c r="AF343" i="1" s="1"/>
  <c r="AL343" i="1" s="1"/>
  <c r="AR343" i="1" s="1"/>
  <c r="AX343" i="1" s="1"/>
  <c r="BD343" i="1" s="1"/>
  <c r="BJ343" i="1" s="1"/>
  <c r="BP343" i="1" s="1"/>
  <c r="BU343" i="1" s="1"/>
  <c r="BZ343" i="1" s="1"/>
  <c r="CJ343" i="1" s="1"/>
  <c r="CL343" i="1" s="1"/>
  <c r="H342" i="1"/>
  <c r="N342" i="1" s="1"/>
  <c r="T342" i="1" s="1"/>
  <c r="Z342" i="1" s="1"/>
  <c r="AF342" i="1" s="1"/>
  <c r="AL342" i="1" s="1"/>
  <c r="AR342" i="1" s="1"/>
  <c r="AX342" i="1" s="1"/>
  <c r="BD342" i="1" s="1"/>
  <c r="BJ342" i="1" s="1"/>
  <c r="BP342" i="1" s="1"/>
  <c r="BU342" i="1" s="1"/>
  <c r="BZ342" i="1" s="1"/>
  <c r="CJ342" i="1" s="1"/>
  <c r="CL342" i="1" s="1"/>
  <c r="L311" i="1"/>
  <c r="R311" i="1" s="1"/>
  <c r="X311" i="1" s="1"/>
  <c r="AD311" i="1" s="1"/>
  <c r="AJ311" i="1" s="1"/>
  <c r="AP311" i="1" s="1"/>
  <c r="AV311" i="1" s="1"/>
  <c r="BB311" i="1" s="1"/>
  <c r="BH311" i="1" s="1"/>
  <c r="BN311" i="1" s="1"/>
  <c r="BS311" i="1" s="1"/>
  <c r="BX311" i="1" s="1"/>
  <c r="CD311" i="1" s="1"/>
  <c r="CF311" i="1" s="1"/>
  <c r="F310" i="1"/>
  <c r="L1221" i="1"/>
  <c r="R1221" i="1" s="1"/>
  <c r="X1221" i="1" s="1"/>
  <c r="AD1221" i="1" s="1"/>
  <c r="AJ1221" i="1" s="1"/>
  <c r="AP1221" i="1" s="1"/>
  <c r="AV1221" i="1" s="1"/>
  <c r="BB1221" i="1" s="1"/>
  <c r="BH1221" i="1" s="1"/>
  <c r="BN1221" i="1" s="1"/>
  <c r="BS1221" i="1" s="1"/>
  <c r="BX1221" i="1" s="1"/>
  <c r="CD1221" i="1" s="1"/>
  <c r="CF1221" i="1" s="1"/>
  <c r="BP760" i="1"/>
  <c r="BU760" i="1" s="1"/>
  <c r="BZ760" i="1" s="1"/>
  <c r="CJ760" i="1" s="1"/>
  <c r="CL760" i="1" s="1"/>
  <c r="BM759" i="1"/>
  <c r="H713" i="1"/>
  <c r="H712" i="1" s="1"/>
  <c r="N712" i="1" s="1"/>
  <c r="T712" i="1" s="1"/>
  <c r="Z712" i="1" s="1"/>
  <c r="AF712" i="1" s="1"/>
  <c r="AL712" i="1" s="1"/>
  <c r="AR712" i="1" s="1"/>
  <c r="AX712" i="1" s="1"/>
  <c r="BD712" i="1" s="1"/>
  <c r="BJ712" i="1" s="1"/>
  <c r="BP712" i="1" s="1"/>
  <c r="BU712" i="1" s="1"/>
  <c r="BZ712" i="1" s="1"/>
  <c r="CJ712" i="1" s="1"/>
  <c r="CL712" i="1" s="1"/>
  <c r="BR597" i="1"/>
  <c r="F588" i="1"/>
  <c r="L588" i="1" s="1"/>
  <c r="R588" i="1" s="1"/>
  <c r="X588" i="1" s="1"/>
  <c r="AD588" i="1" s="1"/>
  <c r="AJ588" i="1" s="1"/>
  <c r="AP588" i="1" s="1"/>
  <c r="AV588" i="1" s="1"/>
  <c r="BB588" i="1" s="1"/>
  <c r="BH588" i="1" s="1"/>
  <c r="BN588" i="1" s="1"/>
  <c r="BS588" i="1" s="1"/>
  <c r="BX588" i="1" s="1"/>
  <c r="CD588" i="1" s="1"/>
  <c r="CF588" i="1" s="1"/>
  <c r="N497" i="1"/>
  <c r="T497" i="1" s="1"/>
  <c r="Z497" i="1" s="1"/>
  <c r="AF497" i="1" s="1"/>
  <c r="AL497" i="1" s="1"/>
  <c r="AR497" i="1" s="1"/>
  <c r="AX497" i="1" s="1"/>
  <c r="BD497" i="1" s="1"/>
  <c r="BJ497" i="1" s="1"/>
  <c r="BP497" i="1" s="1"/>
  <c r="BU497" i="1" s="1"/>
  <c r="BZ497" i="1" s="1"/>
  <c r="CJ497" i="1" s="1"/>
  <c r="CL497" i="1" s="1"/>
  <c r="H496" i="1"/>
  <c r="N496" i="1" s="1"/>
  <c r="T496" i="1" s="1"/>
  <c r="Z496" i="1" s="1"/>
  <c r="AF496" i="1" s="1"/>
  <c r="AL496" i="1" s="1"/>
  <c r="AR496" i="1" s="1"/>
  <c r="AX496" i="1" s="1"/>
  <c r="BD496" i="1" s="1"/>
  <c r="BJ496" i="1" s="1"/>
  <c r="BP496" i="1" s="1"/>
  <c r="BU496" i="1" s="1"/>
  <c r="BZ496" i="1" s="1"/>
  <c r="CJ496" i="1" s="1"/>
  <c r="CL496" i="1" s="1"/>
  <c r="L459" i="1"/>
  <c r="R459" i="1" s="1"/>
  <c r="X459" i="1" s="1"/>
  <c r="AD459" i="1" s="1"/>
  <c r="AJ459" i="1" s="1"/>
  <c r="AP459" i="1" s="1"/>
  <c r="AV459" i="1" s="1"/>
  <c r="BB459" i="1" s="1"/>
  <c r="BH459" i="1" s="1"/>
  <c r="BN459" i="1" s="1"/>
  <c r="BS459" i="1" s="1"/>
  <c r="BX459" i="1" s="1"/>
  <c r="CD459" i="1" s="1"/>
  <c r="I458" i="1"/>
  <c r="M458" i="1"/>
  <c r="S458" i="1" s="1"/>
  <c r="Y458" i="1" s="1"/>
  <c r="AE458" i="1" s="1"/>
  <c r="AK458" i="1" s="1"/>
  <c r="AQ458" i="1" s="1"/>
  <c r="AW458" i="1" s="1"/>
  <c r="BC458" i="1" s="1"/>
  <c r="BI458" i="1" s="1"/>
  <c r="BO458" i="1" s="1"/>
  <c r="BT458" i="1" s="1"/>
  <c r="BY458" i="1" s="1"/>
  <c r="CG458" i="1" s="1"/>
  <c r="G457" i="1"/>
  <c r="M457" i="1" s="1"/>
  <c r="S457" i="1" s="1"/>
  <c r="Y457" i="1" s="1"/>
  <c r="AE457" i="1" s="1"/>
  <c r="AK457" i="1" s="1"/>
  <c r="AQ457" i="1" s="1"/>
  <c r="AW457" i="1" s="1"/>
  <c r="BC457" i="1" s="1"/>
  <c r="BI457" i="1" s="1"/>
  <c r="BO457" i="1" s="1"/>
  <c r="BT457" i="1" s="1"/>
  <c r="BY457" i="1" s="1"/>
  <c r="CG457" i="1" s="1"/>
  <c r="AS402" i="1"/>
  <c r="F392" i="1"/>
  <c r="L365" i="1"/>
  <c r="R365" i="1" s="1"/>
  <c r="X365" i="1" s="1"/>
  <c r="AD365" i="1" s="1"/>
  <c r="AJ365" i="1" s="1"/>
  <c r="AP365" i="1" s="1"/>
  <c r="AV365" i="1" s="1"/>
  <c r="BB365" i="1" s="1"/>
  <c r="BH365" i="1" s="1"/>
  <c r="BN365" i="1" s="1"/>
  <c r="BS365" i="1" s="1"/>
  <c r="BX365" i="1" s="1"/>
  <c r="CD365" i="1" s="1"/>
  <c r="CF365" i="1" s="1"/>
  <c r="S303" i="1"/>
  <c r="Y303" i="1" s="1"/>
  <c r="AE303" i="1" s="1"/>
  <c r="AK303" i="1" s="1"/>
  <c r="AQ303" i="1" s="1"/>
  <c r="AW303" i="1" s="1"/>
  <c r="BC303" i="1" s="1"/>
  <c r="BI303" i="1" s="1"/>
  <c r="BO303" i="1" s="1"/>
  <c r="BT303" i="1" s="1"/>
  <c r="BY303" i="1" s="1"/>
  <c r="CG303" i="1" s="1"/>
  <c r="CI303" i="1" s="1"/>
  <c r="L287" i="1"/>
  <c r="R287" i="1" s="1"/>
  <c r="X287" i="1" s="1"/>
  <c r="AD287" i="1" s="1"/>
  <c r="AJ287" i="1" s="1"/>
  <c r="AP287" i="1" s="1"/>
  <c r="AV287" i="1" s="1"/>
  <c r="BB287" i="1" s="1"/>
  <c r="BH287" i="1" s="1"/>
  <c r="BN287" i="1" s="1"/>
  <c r="BS287" i="1" s="1"/>
  <c r="BX287" i="1" s="1"/>
  <c r="CD287" i="1" s="1"/>
  <c r="CF287" i="1" s="1"/>
  <c r="F286" i="1"/>
  <c r="L263" i="1"/>
  <c r="R263" i="1" s="1"/>
  <c r="X263" i="1" s="1"/>
  <c r="AD263" i="1" s="1"/>
  <c r="AJ263" i="1" s="1"/>
  <c r="AP263" i="1" s="1"/>
  <c r="AV263" i="1" s="1"/>
  <c r="BB263" i="1" s="1"/>
  <c r="BH263" i="1" s="1"/>
  <c r="BN263" i="1" s="1"/>
  <c r="BS263" i="1" s="1"/>
  <c r="BX263" i="1" s="1"/>
  <c r="CD263" i="1" s="1"/>
  <c r="CF263" i="1" s="1"/>
  <c r="F262" i="1"/>
  <c r="L262" i="1" s="1"/>
  <c r="R262" i="1" s="1"/>
  <c r="X262" i="1" s="1"/>
  <c r="AD262" i="1" s="1"/>
  <c r="AJ262" i="1" s="1"/>
  <c r="AP262" i="1" s="1"/>
  <c r="AV262" i="1" s="1"/>
  <c r="BB262" i="1" s="1"/>
  <c r="BH262" i="1" s="1"/>
  <c r="BN262" i="1" s="1"/>
  <c r="BS262" i="1" s="1"/>
  <c r="BX262" i="1" s="1"/>
  <c r="CD262" i="1" s="1"/>
  <c r="CF262" i="1" s="1"/>
  <c r="M251" i="1"/>
  <c r="S251" i="1" s="1"/>
  <c r="Y251" i="1" s="1"/>
  <c r="AE251" i="1" s="1"/>
  <c r="AK251" i="1" s="1"/>
  <c r="AQ251" i="1" s="1"/>
  <c r="AW251" i="1" s="1"/>
  <c r="BC251" i="1" s="1"/>
  <c r="BI251" i="1" s="1"/>
  <c r="BO251" i="1" s="1"/>
  <c r="BT251" i="1" s="1"/>
  <c r="BY251" i="1" s="1"/>
  <c r="CG251" i="1" s="1"/>
  <c r="CI251" i="1" s="1"/>
  <c r="G250" i="1"/>
  <c r="P183" i="1"/>
  <c r="V160" i="1"/>
  <c r="V132" i="1" s="1"/>
  <c r="N55" i="1"/>
  <c r="T55" i="1" s="1"/>
  <c r="Z55" i="1" s="1"/>
  <c r="AF55" i="1" s="1"/>
  <c r="AL55" i="1" s="1"/>
  <c r="AR55" i="1" s="1"/>
  <c r="AX55" i="1" s="1"/>
  <c r="BD55" i="1" s="1"/>
  <c r="BJ55" i="1" s="1"/>
  <c r="BP55" i="1" s="1"/>
  <c r="BU55" i="1" s="1"/>
  <c r="BZ55" i="1" s="1"/>
  <c r="CJ55" i="1" s="1"/>
  <c r="CL55" i="1" s="1"/>
  <c r="L1234" i="1"/>
  <c r="R1234" i="1" s="1"/>
  <c r="X1234" i="1" s="1"/>
  <c r="AD1234" i="1" s="1"/>
  <c r="AJ1234" i="1" s="1"/>
  <c r="AP1234" i="1" s="1"/>
  <c r="AV1234" i="1" s="1"/>
  <c r="BB1234" i="1" s="1"/>
  <c r="BH1234" i="1" s="1"/>
  <c r="BN1234" i="1" s="1"/>
  <c r="BS1234" i="1" s="1"/>
  <c r="BX1234" i="1" s="1"/>
  <c r="CD1234" i="1" s="1"/>
  <c r="CF1234" i="1" s="1"/>
  <c r="F1233" i="1"/>
  <c r="N327" i="1"/>
  <c r="T327" i="1" s="1"/>
  <c r="Z327" i="1" s="1"/>
  <c r="AF327" i="1" s="1"/>
  <c r="AL327" i="1" s="1"/>
  <c r="AR327" i="1" s="1"/>
  <c r="AX327" i="1" s="1"/>
  <c r="BD327" i="1" s="1"/>
  <c r="BJ327" i="1" s="1"/>
  <c r="BP327" i="1" s="1"/>
  <c r="BU327" i="1" s="1"/>
  <c r="BZ327" i="1" s="1"/>
  <c r="CJ327" i="1" s="1"/>
  <c r="CL327" i="1" s="1"/>
  <c r="H320" i="1"/>
  <c r="O84" i="1"/>
  <c r="O83" i="1" s="1"/>
  <c r="M1145" i="1"/>
  <c r="S1145" i="1" s="1"/>
  <c r="Y1145" i="1" s="1"/>
  <c r="AE1145" i="1" s="1"/>
  <c r="AK1145" i="1" s="1"/>
  <c r="AQ1145" i="1" s="1"/>
  <c r="AW1145" i="1" s="1"/>
  <c r="BC1145" i="1" s="1"/>
  <c r="BI1145" i="1" s="1"/>
  <c r="BO1145" i="1" s="1"/>
  <c r="BT1145" i="1" s="1"/>
  <c r="BY1145" i="1" s="1"/>
  <c r="CG1145" i="1" s="1"/>
  <c r="CI1145" i="1" s="1"/>
  <c r="G1144" i="1"/>
  <c r="L1111" i="1"/>
  <c r="R1111" i="1" s="1"/>
  <c r="X1111" i="1" s="1"/>
  <c r="AD1111" i="1" s="1"/>
  <c r="AJ1111" i="1" s="1"/>
  <c r="AP1111" i="1" s="1"/>
  <c r="AV1111" i="1" s="1"/>
  <c r="BB1111" i="1" s="1"/>
  <c r="BH1111" i="1" s="1"/>
  <c r="BN1111" i="1" s="1"/>
  <c r="BS1111" i="1" s="1"/>
  <c r="BX1111" i="1" s="1"/>
  <c r="CD1111" i="1" s="1"/>
  <c r="CF1111" i="1" s="1"/>
  <c r="CB936" i="1"/>
  <c r="AU813" i="1"/>
  <c r="AU812" i="1" s="1"/>
  <c r="N756" i="1"/>
  <c r="T756" i="1" s="1"/>
  <c r="Z756" i="1" s="1"/>
  <c r="AF756" i="1" s="1"/>
  <c r="AL756" i="1" s="1"/>
  <c r="AR756" i="1" s="1"/>
  <c r="AX756" i="1" s="1"/>
  <c r="BD756" i="1" s="1"/>
  <c r="BJ756" i="1" s="1"/>
  <c r="BP756" i="1" s="1"/>
  <c r="BU756" i="1" s="1"/>
  <c r="BZ756" i="1" s="1"/>
  <c r="CJ756" i="1" s="1"/>
  <c r="CL756" i="1" s="1"/>
  <c r="H755" i="1"/>
  <c r="N755" i="1" s="1"/>
  <c r="T755" i="1" s="1"/>
  <c r="Z755" i="1" s="1"/>
  <c r="AF755" i="1" s="1"/>
  <c r="AL755" i="1" s="1"/>
  <c r="AR755" i="1" s="1"/>
  <c r="AX755" i="1" s="1"/>
  <c r="BD755" i="1" s="1"/>
  <c r="BJ755" i="1" s="1"/>
  <c r="BP755" i="1" s="1"/>
  <c r="BU755" i="1" s="1"/>
  <c r="BZ755" i="1" s="1"/>
  <c r="CJ755" i="1" s="1"/>
  <c r="CL755" i="1" s="1"/>
  <c r="N598" i="1"/>
  <c r="T598" i="1" s="1"/>
  <c r="Z598" i="1" s="1"/>
  <c r="AF598" i="1" s="1"/>
  <c r="AL598" i="1" s="1"/>
  <c r="AR598" i="1" s="1"/>
  <c r="AX598" i="1" s="1"/>
  <c r="BD598" i="1" s="1"/>
  <c r="BJ598" i="1" s="1"/>
  <c r="BP598" i="1" s="1"/>
  <c r="BU598" i="1" s="1"/>
  <c r="BZ598" i="1" s="1"/>
  <c r="CJ598" i="1" s="1"/>
  <c r="CL598" i="1" s="1"/>
  <c r="K597" i="1"/>
  <c r="L503" i="1"/>
  <c r="R503" i="1" s="1"/>
  <c r="X503" i="1" s="1"/>
  <c r="AD503" i="1" s="1"/>
  <c r="AJ503" i="1" s="1"/>
  <c r="AP503" i="1" s="1"/>
  <c r="AV503" i="1" s="1"/>
  <c r="BB503" i="1" s="1"/>
  <c r="BH503" i="1" s="1"/>
  <c r="BN503" i="1" s="1"/>
  <c r="BS503" i="1" s="1"/>
  <c r="BX503" i="1" s="1"/>
  <c r="CD503" i="1" s="1"/>
  <c r="CF503" i="1" s="1"/>
  <c r="F502" i="1"/>
  <c r="L502" i="1" s="1"/>
  <c r="R502" i="1" s="1"/>
  <c r="X502" i="1" s="1"/>
  <c r="AD502" i="1" s="1"/>
  <c r="AJ502" i="1" s="1"/>
  <c r="AP502" i="1" s="1"/>
  <c r="AV502" i="1" s="1"/>
  <c r="BB502" i="1" s="1"/>
  <c r="BH502" i="1" s="1"/>
  <c r="BN502" i="1" s="1"/>
  <c r="BS502" i="1" s="1"/>
  <c r="BX502" i="1" s="1"/>
  <c r="CD502" i="1" s="1"/>
  <c r="CF502" i="1" s="1"/>
  <c r="BR315" i="1"/>
  <c r="AT243" i="1"/>
  <c r="AT242" i="1" s="1"/>
  <c r="AT241" i="1" s="1"/>
  <c r="M234" i="1"/>
  <c r="S234" i="1" s="1"/>
  <c r="Y234" i="1" s="1"/>
  <c r="AE234" i="1" s="1"/>
  <c r="AK234" i="1" s="1"/>
  <c r="AQ234" i="1" s="1"/>
  <c r="AW234" i="1" s="1"/>
  <c r="BC234" i="1" s="1"/>
  <c r="BI234" i="1" s="1"/>
  <c r="BO234" i="1" s="1"/>
  <c r="BT234" i="1" s="1"/>
  <c r="BY234" i="1" s="1"/>
  <c r="CG234" i="1" s="1"/>
  <c r="CI234" i="1" s="1"/>
  <c r="G233" i="1"/>
  <c r="N152" i="1"/>
  <c r="T152" i="1" s="1"/>
  <c r="Z152" i="1" s="1"/>
  <c r="AF152" i="1" s="1"/>
  <c r="AL152" i="1" s="1"/>
  <c r="AR152" i="1" s="1"/>
  <c r="AX152" i="1" s="1"/>
  <c r="BD152" i="1" s="1"/>
  <c r="BJ152" i="1" s="1"/>
  <c r="BP152" i="1" s="1"/>
  <c r="BU152" i="1" s="1"/>
  <c r="BZ152" i="1" s="1"/>
  <c r="CJ152" i="1" s="1"/>
  <c r="CL152" i="1" s="1"/>
  <c r="H151" i="1"/>
  <c r="N151" i="1" s="1"/>
  <c r="T151" i="1" s="1"/>
  <c r="Z151" i="1" s="1"/>
  <c r="AF151" i="1" s="1"/>
  <c r="AL151" i="1" s="1"/>
  <c r="AR151" i="1" s="1"/>
  <c r="AX151" i="1" s="1"/>
  <c r="BD151" i="1" s="1"/>
  <c r="BJ151" i="1" s="1"/>
  <c r="BP151" i="1" s="1"/>
  <c r="BU151" i="1" s="1"/>
  <c r="BZ151" i="1" s="1"/>
  <c r="CJ151" i="1" s="1"/>
  <c r="CL151" i="1" s="1"/>
  <c r="L51" i="1"/>
  <c r="R51" i="1" s="1"/>
  <c r="X51" i="1" s="1"/>
  <c r="AD51" i="1" s="1"/>
  <c r="AJ51" i="1" s="1"/>
  <c r="AP51" i="1" s="1"/>
  <c r="AV51" i="1" s="1"/>
  <c r="BB51" i="1" s="1"/>
  <c r="BH51" i="1" s="1"/>
  <c r="BN51" i="1" s="1"/>
  <c r="BS51" i="1" s="1"/>
  <c r="BX51" i="1" s="1"/>
  <c r="CD51" i="1" s="1"/>
  <c r="CF51" i="1" s="1"/>
  <c r="F50" i="1"/>
  <c r="AA17" i="1"/>
  <c r="AI813" i="1"/>
  <c r="AI812" i="1" s="1"/>
  <c r="P241" i="1"/>
  <c r="AG183" i="1"/>
  <c r="AZ17" i="1"/>
  <c r="M1041" i="1"/>
  <c r="S1041" i="1" s="1"/>
  <c r="Y1041" i="1" s="1"/>
  <c r="AE1041" i="1" s="1"/>
  <c r="AK1041" i="1" s="1"/>
  <c r="AQ1041" i="1" s="1"/>
  <c r="AW1041" i="1" s="1"/>
  <c r="BC1041" i="1" s="1"/>
  <c r="BI1041" i="1" s="1"/>
  <c r="BO1041" i="1" s="1"/>
  <c r="BT1041" i="1" s="1"/>
  <c r="BY1041" i="1" s="1"/>
  <c r="CG1041" i="1" s="1"/>
  <c r="CI1041" i="1" s="1"/>
  <c r="G1040" i="1"/>
  <c r="M1040" i="1" s="1"/>
  <c r="S1040" i="1" s="1"/>
  <c r="Y1040" i="1" s="1"/>
  <c r="AE1040" i="1" s="1"/>
  <c r="AK1040" i="1" s="1"/>
  <c r="AQ1040" i="1" s="1"/>
  <c r="AW1040" i="1" s="1"/>
  <c r="BC1040" i="1" s="1"/>
  <c r="BI1040" i="1" s="1"/>
  <c r="BO1040" i="1" s="1"/>
  <c r="BT1040" i="1" s="1"/>
  <c r="BY1040" i="1" s="1"/>
  <c r="CG1040" i="1" s="1"/>
  <c r="CI1040" i="1" s="1"/>
  <c r="L974" i="1"/>
  <c r="R974" i="1" s="1"/>
  <c r="X974" i="1" s="1"/>
  <c r="AD974" i="1" s="1"/>
  <c r="AJ974" i="1" s="1"/>
  <c r="AP974" i="1" s="1"/>
  <c r="AV974" i="1" s="1"/>
  <c r="BB974" i="1" s="1"/>
  <c r="BH974" i="1" s="1"/>
  <c r="BN974" i="1" s="1"/>
  <c r="BS974" i="1" s="1"/>
  <c r="BX974" i="1" s="1"/>
  <c r="CD974" i="1" s="1"/>
  <c r="CF974" i="1" s="1"/>
  <c r="F973" i="1"/>
  <c r="L585" i="1"/>
  <c r="R585" i="1" s="1"/>
  <c r="X585" i="1" s="1"/>
  <c r="AD585" i="1" s="1"/>
  <c r="AJ585" i="1" s="1"/>
  <c r="AP585" i="1" s="1"/>
  <c r="AV585" i="1" s="1"/>
  <c r="BB585" i="1" s="1"/>
  <c r="BH585" i="1" s="1"/>
  <c r="BN585" i="1" s="1"/>
  <c r="BS585" i="1" s="1"/>
  <c r="BX585" i="1" s="1"/>
  <c r="CD585" i="1" s="1"/>
  <c r="CF585" i="1" s="1"/>
  <c r="F584" i="1"/>
  <c r="L584" i="1" s="1"/>
  <c r="R584" i="1" s="1"/>
  <c r="X584" i="1" s="1"/>
  <c r="AD584" i="1" s="1"/>
  <c r="AJ584" i="1" s="1"/>
  <c r="AP584" i="1" s="1"/>
  <c r="AV584" i="1" s="1"/>
  <c r="BB584" i="1" s="1"/>
  <c r="BH584" i="1" s="1"/>
  <c r="BN584" i="1" s="1"/>
  <c r="BS584" i="1" s="1"/>
  <c r="BX584" i="1" s="1"/>
  <c r="CD584" i="1" s="1"/>
  <c r="CF584" i="1" s="1"/>
  <c r="F562" i="1"/>
  <c r="L562" i="1" s="1"/>
  <c r="R562" i="1" s="1"/>
  <c r="X562" i="1" s="1"/>
  <c r="AD562" i="1" s="1"/>
  <c r="AJ562" i="1" s="1"/>
  <c r="AP562" i="1" s="1"/>
  <c r="AV562" i="1" s="1"/>
  <c r="BB562" i="1" s="1"/>
  <c r="BH562" i="1" s="1"/>
  <c r="BN562" i="1" s="1"/>
  <c r="BS562" i="1" s="1"/>
  <c r="BX562" i="1" s="1"/>
  <c r="CD562" i="1" s="1"/>
  <c r="CF562" i="1" s="1"/>
  <c r="L563" i="1"/>
  <c r="R563" i="1" s="1"/>
  <c r="X563" i="1" s="1"/>
  <c r="AD563" i="1" s="1"/>
  <c r="AJ563" i="1" s="1"/>
  <c r="AP563" i="1" s="1"/>
  <c r="AV563" i="1" s="1"/>
  <c r="BB563" i="1" s="1"/>
  <c r="BH563" i="1" s="1"/>
  <c r="BN563" i="1" s="1"/>
  <c r="BS563" i="1" s="1"/>
  <c r="BX563" i="1" s="1"/>
  <c r="CD563" i="1" s="1"/>
  <c r="CF563" i="1" s="1"/>
  <c r="L469" i="1"/>
  <c r="R469" i="1" s="1"/>
  <c r="X469" i="1" s="1"/>
  <c r="AD469" i="1" s="1"/>
  <c r="AJ469" i="1" s="1"/>
  <c r="AP469" i="1" s="1"/>
  <c r="AV469" i="1" s="1"/>
  <c r="BB469" i="1" s="1"/>
  <c r="BH469" i="1" s="1"/>
  <c r="BN469" i="1" s="1"/>
  <c r="BS469" i="1" s="1"/>
  <c r="BX469" i="1" s="1"/>
  <c r="CD469" i="1" s="1"/>
  <c r="CF469" i="1" s="1"/>
  <c r="F468" i="1"/>
  <c r="L468" i="1" s="1"/>
  <c r="R468" i="1" s="1"/>
  <c r="X468" i="1" s="1"/>
  <c r="AD468" i="1" s="1"/>
  <c r="AJ468" i="1" s="1"/>
  <c r="AP468" i="1" s="1"/>
  <c r="AV468" i="1" s="1"/>
  <c r="BB468" i="1" s="1"/>
  <c r="BH468" i="1" s="1"/>
  <c r="BN468" i="1" s="1"/>
  <c r="BS468" i="1" s="1"/>
  <c r="BX468" i="1" s="1"/>
  <c r="CD468" i="1" s="1"/>
  <c r="CF468" i="1" s="1"/>
  <c r="M442" i="1"/>
  <c r="S442" i="1" s="1"/>
  <c r="Y442" i="1" s="1"/>
  <c r="AE442" i="1" s="1"/>
  <c r="AK442" i="1" s="1"/>
  <c r="AQ442" i="1" s="1"/>
  <c r="AW442" i="1" s="1"/>
  <c r="BC442" i="1" s="1"/>
  <c r="BI442" i="1" s="1"/>
  <c r="BO442" i="1" s="1"/>
  <c r="BT442" i="1" s="1"/>
  <c r="BY442" i="1" s="1"/>
  <c r="CG442" i="1" s="1"/>
  <c r="CI442" i="1" s="1"/>
  <c r="G441" i="1"/>
  <c r="M354" i="1"/>
  <c r="S354" i="1" s="1"/>
  <c r="Y354" i="1" s="1"/>
  <c r="AE354" i="1" s="1"/>
  <c r="AK354" i="1" s="1"/>
  <c r="AQ354" i="1" s="1"/>
  <c r="AW354" i="1" s="1"/>
  <c r="BC354" i="1" s="1"/>
  <c r="BI354" i="1" s="1"/>
  <c r="BO354" i="1" s="1"/>
  <c r="BT354" i="1" s="1"/>
  <c r="BY354" i="1" s="1"/>
  <c r="CG354" i="1" s="1"/>
  <c r="CI354" i="1" s="1"/>
  <c r="G353" i="1"/>
  <c r="L343" i="1"/>
  <c r="R343" i="1" s="1"/>
  <c r="X343" i="1" s="1"/>
  <c r="AD343" i="1" s="1"/>
  <c r="AJ343" i="1" s="1"/>
  <c r="AP343" i="1" s="1"/>
  <c r="AV343" i="1" s="1"/>
  <c r="BB343" i="1" s="1"/>
  <c r="BH343" i="1" s="1"/>
  <c r="BN343" i="1" s="1"/>
  <c r="BS343" i="1" s="1"/>
  <c r="BX343" i="1" s="1"/>
  <c r="CD343" i="1" s="1"/>
  <c r="CF343" i="1" s="1"/>
  <c r="F342" i="1"/>
  <c r="L342" i="1" s="1"/>
  <c r="R342" i="1" s="1"/>
  <c r="X342" i="1" s="1"/>
  <c r="AD342" i="1" s="1"/>
  <c r="AJ342" i="1" s="1"/>
  <c r="AP342" i="1" s="1"/>
  <c r="AV342" i="1" s="1"/>
  <c r="BB342" i="1" s="1"/>
  <c r="BH342" i="1" s="1"/>
  <c r="BN342" i="1" s="1"/>
  <c r="BS342" i="1" s="1"/>
  <c r="BX342" i="1" s="1"/>
  <c r="CD342" i="1" s="1"/>
  <c r="CF342" i="1" s="1"/>
  <c r="M292" i="1"/>
  <c r="S292" i="1" s="1"/>
  <c r="Y292" i="1" s="1"/>
  <c r="AE292" i="1" s="1"/>
  <c r="AK292" i="1" s="1"/>
  <c r="AQ292" i="1" s="1"/>
  <c r="AW292" i="1" s="1"/>
  <c r="BC292" i="1" s="1"/>
  <c r="BI292" i="1" s="1"/>
  <c r="BO292" i="1" s="1"/>
  <c r="BT292" i="1" s="1"/>
  <c r="BY292" i="1" s="1"/>
  <c r="CG292" i="1" s="1"/>
  <c r="CI292" i="1" s="1"/>
  <c r="N269" i="1"/>
  <c r="T269" i="1" s="1"/>
  <c r="Z269" i="1" s="1"/>
  <c r="AF269" i="1" s="1"/>
  <c r="AL269" i="1" s="1"/>
  <c r="AR269" i="1" s="1"/>
  <c r="AX269" i="1" s="1"/>
  <c r="BD269" i="1" s="1"/>
  <c r="BJ269" i="1" s="1"/>
  <c r="BP269" i="1" s="1"/>
  <c r="BU269" i="1" s="1"/>
  <c r="BZ269" i="1" s="1"/>
  <c r="CJ269" i="1" s="1"/>
  <c r="CL269" i="1" s="1"/>
  <c r="H268" i="1"/>
  <c r="AZ241" i="1"/>
  <c r="N210" i="1"/>
  <c r="T210" i="1" s="1"/>
  <c r="Z210" i="1" s="1"/>
  <c r="AF210" i="1" s="1"/>
  <c r="AL210" i="1" s="1"/>
  <c r="AR210" i="1" s="1"/>
  <c r="AX210" i="1" s="1"/>
  <c r="BD210" i="1" s="1"/>
  <c r="BJ210" i="1" s="1"/>
  <c r="BP210" i="1" s="1"/>
  <c r="BU210" i="1" s="1"/>
  <c r="BZ210" i="1" s="1"/>
  <c r="CJ210" i="1" s="1"/>
  <c r="CL210" i="1" s="1"/>
  <c r="H209" i="1"/>
  <c r="N180" i="1"/>
  <c r="T180" i="1" s="1"/>
  <c r="Z180" i="1" s="1"/>
  <c r="AF180" i="1" s="1"/>
  <c r="AL180" i="1" s="1"/>
  <c r="AR180" i="1" s="1"/>
  <c r="AX180" i="1" s="1"/>
  <c r="BD180" i="1" s="1"/>
  <c r="BJ180" i="1" s="1"/>
  <c r="BP180" i="1" s="1"/>
  <c r="BU180" i="1" s="1"/>
  <c r="BZ180" i="1" s="1"/>
  <c r="CJ180" i="1" s="1"/>
  <c r="CL180" i="1" s="1"/>
  <c r="H179" i="1"/>
  <c r="L157" i="1"/>
  <c r="R157" i="1" s="1"/>
  <c r="X157" i="1" s="1"/>
  <c r="AD157" i="1" s="1"/>
  <c r="AJ157" i="1" s="1"/>
  <c r="AP157" i="1" s="1"/>
  <c r="AV157" i="1" s="1"/>
  <c r="BB157" i="1" s="1"/>
  <c r="BH157" i="1" s="1"/>
  <c r="BN157" i="1" s="1"/>
  <c r="BS157" i="1" s="1"/>
  <c r="BX157" i="1" s="1"/>
  <c r="CD157" i="1" s="1"/>
  <c r="CF157" i="1" s="1"/>
  <c r="F156" i="1"/>
  <c r="BG132" i="1"/>
  <c r="BG112" i="1" s="1"/>
  <c r="L121" i="1"/>
  <c r="R121" i="1" s="1"/>
  <c r="X121" i="1" s="1"/>
  <c r="AD121" i="1" s="1"/>
  <c r="AJ121" i="1" s="1"/>
  <c r="AP121" i="1" s="1"/>
  <c r="AV121" i="1" s="1"/>
  <c r="BB121" i="1" s="1"/>
  <c r="BH121" i="1" s="1"/>
  <c r="BN121" i="1" s="1"/>
  <c r="BS121" i="1" s="1"/>
  <c r="BX121" i="1" s="1"/>
  <c r="CD121" i="1" s="1"/>
  <c r="CF121" i="1" s="1"/>
  <c r="F120" i="1"/>
  <c r="AU84" i="1"/>
  <c r="AU83" i="1" s="1"/>
  <c r="M86" i="1"/>
  <c r="S86" i="1" s="1"/>
  <c r="Y86" i="1" s="1"/>
  <c r="AE86" i="1" s="1"/>
  <c r="AK86" i="1" s="1"/>
  <c r="AQ86" i="1" s="1"/>
  <c r="AW86" i="1" s="1"/>
  <c r="BC86" i="1" s="1"/>
  <c r="BI86" i="1" s="1"/>
  <c r="BO86" i="1" s="1"/>
  <c r="BT86" i="1" s="1"/>
  <c r="BY86" i="1" s="1"/>
  <c r="CG86" i="1" s="1"/>
  <c r="CI86" i="1" s="1"/>
  <c r="G85" i="1"/>
  <c r="M85" i="1" s="1"/>
  <c r="S85" i="1" s="1"/>
  <c r="Y85" i="1" s="1"/>
  <c r="AE85" i="1" s="1"/>
  <c r="AK85" i="1" s="1"/>
  <c r="AQ85" i="1" s="1"/>
  <c r="AW85" i="1" s="1"/>
  <c r="BC85" i="1" s="1"/>
  <c r="BI85" i="1" s="1"/>
  <c r="BO85" i="1" s="1"/>
  <c r="BT85" i="1" s="1"/>
  <c r="BY85" i="1" s="1"/>
  <c r="CG85" i="1" s="1"/>
  <c r="CI85" i="1" s="1"/>
  <c r="I67" i="1"/>
  <c r="L67" i="1" s="1"/>
  <c r="R67" i="1" s="1"/>
  <c r="X67" i="1" s="1"/>
  <c r="AD67" i="1" s="1"/>
  <c r="AJ67" i="1" s="1"/>
  <c r="AP67" i="1" s="1"/>
  <c r="AV67" i="1" s="1"/>
  <c r="BB67" i="1" s="1"/>
  <c r="BH67" i="1" s="1"/>
  <c r="BN67" i="1" s="1"/>
  <c r="BS67" i="1" s="1"/>
  <c r="BX67" i="1" s="1"/>
  <c r="CD67" i="1" s="1"/>
  <c r="CF67" i="1" s="1"/>
  <c r="L68" i="1"/>
  <c r="R68" i="1" s="1"/>
  <c r="X68" i="1" s="1"/>
  <c r="AD68" i="1" s="1"/>
  <c r="AJ68" i="1" s="1"/>
  <c r="AP68" i="1" s="1"/>
  <c r="AV68" i="1" s="1"/>
  <c r="BB68" i="1" s="1"/>
  <c r="BH68" i="1" s="1"/>
  <c r="BN68" i="1" s="1"/>
  <c r="BS68" i="1" s="1"/>
  <c r="BX68" i="1" s="1"/>
  <c r="CD68" i="1" s="1"/>
  <c r="CF68" i="1" s="1"/>
  <c r="N42" i="1"/>
  <c r="T42" i="1" s="1"/>
  <c r="Z42" i="1" s="1"/>
  <c r="AF42" i="1" s="1"/>
  <c r="AL42" i="1" s="1"/>
  <c r="AR42" i="1" s="1"/>
  <c r="AX42" i="1" s="1"/>
  <c r="BD42" i="1" s="1"/>
  <c r="BJ42" i="1" s="1"/>
  <c r="BP42" i="1" s="1"/>
  <c r="BU42" i="1" s="1"/>
  <c r="BZ42" i="1" s="1"/>
  <c r="CJ42" i="1" s="1"/>
  <c r="CL42" i="1" s="1"/>
  <c r="H41" i="1"/>
  <c r="N41" i="1" s="1"/>
  <c r="T41" i="1" s="1"/>
  <c r="Z41" i="1" s="1"/>
  <c r="AF41" i="1" s="1"/>
  <c r="AL41" i="1" s="1"/>
  <c r="AR41" i="1" s="1"/>
  <c r="AX41" i="1" s="1"/>
  <c r="BD41" i="1" s="1"/>
  <c r="BJ41" i="1" s="1"/>
  <c r="BP41" i="1" s="1"/>
  <c r="BU41" i="1" s="1"/>
  <c r="BZ41" i="1" s="1"/>
  <c r="CJ41" i="1" s="1"/>
  <c r="CL41" i="1" s="1"/>
  <c r="AM1340" i="1"/>
  <c r="S889" i="1"/>
  <c r="Y889" i="1" s="1"/>
  <c r="AE889" i="1" s="1"/>
  <c r="AK889" i="1" s="1"/>
  <c r="AQ889" i="1" s="1"/>
  <c r="AW889" i="1" s="1"/>
  <c r="BC889" i="1" s="1"/>
  <c r="BI889" i="1" s="1"/>
  <c r="BO889" i="1" s="1"/>
  <c r="BT889" i="1" s="1"/>
  <c r="BY889" i="1" s="1"/>
  <c r="CG889" i="1" s="1"/>
  <c r="CI889" i="1" s="1"/>
  <c r="L680" i="1"/>
  <c r="R680" i="1" s="1"/>
  <c r="X680" i="1" s="1"/>
  <c r="AD680" i="1" s="1"/>
  <c r="AJ680" i="1" s="1"/>
  <c r="AP680" i="1" s="1"/>
  <c r="AV680" i="1" s="1"/>
  <c r="BB680" i="1" s="1"/>
  <c r="BH680" i="1" s="1"/>
  <c r="BN680" i="1" s="1"/>
  <c r="BS680" i="1" s="1"/>
  <c r="BX680" i="1" s="1"/>
  <c r="CD680" i="1" s="1"/>
  <c r="CF680" i="1" s="1"/>
  <c r="I679" i="1"/>
  <c r="L679" i="1" s="1"/>
  <c r="R679" i="1" s="1"/>
  <c r="X679" i="1" s="1"/>
  <c r="AD679" i="1" s="1"/>
  <c r="AJ679" i="1" s="1"/>
  <c r="AP679" i="1" s="1"/>
  <c r="AV679" i="1" s="1"/>
  <c r="BB679" i="1" s="1"/>
  <c r="BH679" i="1" s="1"/>
  <c r="BN679" i="1" s="1"/>
  <c r="BS679" i="1" s="1"/>
  <c r="BX679" i="1" s="1"/>
  <c r="CD679" i="1" s="1"/>
  <c r="CF679" i="1" s="1"/>
  <c r="BG267" i="1"/>
  <c r="BG266" i="1" s="1"/>
  <c r="BG241" i="1" s="1"/>
  <c r="BS225" i="1"/>
  <c r="BX225" i="1" s="1"/>
  <c r="CD225" i="1" s="1"/>
  <c r="CF225" i="1" s="1"/>
  <c r="J55" i="1"/>
  <c r="AH183" i="1"/>
  <c r="BW183" i="1"/>
  <c r="J171" i="1"/>
  <c r="AO17" i="1"/>
  <c r="BR2683" i="1"/>
  <c r="F2609" i="1"/>
  <c r="L2610" i="1"/>
  <c r="R2610" i="1" s="1"/>
  <c r="X2610" i="1" s="1"/>
  <c r="AD2610" i="1" s="1"/>
  <c r="AJ2610" i="1" s="1"/>
  <c r="AP2610" i="1" s="1"/>
  <c r="AV2610" i="1" s="1"/>
  <c r="BB2610" i="1" s="1"/>
  <c r="BH2610" i="1" s="1"/>
  <c r="BN2610" i="1" s="1"/>
  <c r="BS2610" i="1" s="1"/>
  <c r="BX2610" i="1" s="1"/>
  <c r="CD2610" i="1" s="1"/>
  <c r="CF2610" i="1" s="1"/>
  <c r="M2687" i="1"/>
  <c r="S2687" i="1" s="1"/>
  <c r="Y2687" i="1" s="1"/>
  <c r="AE2687" i="1" s="1"/>
  <c r="AK2687" i="1" s="1"/>
  <c r="AQ2687" i="1" s="1"/>
  <c r="AW2687" i="1" s="1"/>
  <c r="BC2687" i="1" s="1"/>
  <c r="BI2687" i="1" s="1"/>
  <c r="BO2687" i="1" s="1"/>
  <c r="BT2687" i="1" s="1"/>
  <c r="BY2687" i="1" s="1"/>
  <c r="CG2687" i="1" s="1"/>
  <c r="CI2687" i="1" s="1"/>
  <c r="G2683" i="1"/>
  <c r="N2667" i="1"/>
  <c r="T2667" i="1" s="1"/>
  <c r="Z2667" i="1" s="1"/>
  <c r="AF2667" i="1" s="1"/>
  <c r="AL2667" i="1" s="1"/>
  <c r="AR2667" i="1" s="1"/>
  <c r="AX2667" i="1" s="1"/>
  <c r="BD2667" i="1" s="1"/>
  <c r="BJ2667" i="1" s="1"/>
  <c r="BP2667" i="1" s="1"/>
  <c r="BU2667" i="1" s="1"/>
  <c r="BZ2667" i="1" s="1"/>
  <c r="CJ2667" i="1" s="1"/>
  <c r="CL2667" i="1" s="1"/>
  <c r="H2666" i="1"/>
  <c r="N2666" i="1" s="1"/>
  <c r="T2666" i="1" s="1"/>
  <c r="Z2666" i="1" s="1"/>
  <c r="AF2666" i="1" s="1"/>
  <c r="AL2666" i="1" s="1"/>
  <c r="AR2666" i="1" s="1"/>
  <c r="AX2666" i="1" s="1"/>
  <c r="BD2666" i="1" s="1"/>
  <c r="BJ2666" i="1" s="1"/>
  <c r="BP2666" i="1" s="1"/>
  <c r="BU2666" i="1" s="1"/>
  <c r="BZ2666" i="1" s="1"/>
  <c r="CJ2666" i="1" s="1"/>
  <c r="CL2666" i="1" s="1"/>
  <c r="BQ2682" i="1"/>
  <c r="M2627" i="1"/>
  <c r="S2627" i="1" s="1"/>
  <c r="Y2627" i="1" s="1"/>
  <c r="AE2627" i="1" s="1"/>
  <c r="AK2627" i="1" s="1"/>
  <c r="AQ2627" i="1" s="1"/>
  <c r="AW2627" i="1" s="1"/>
  <c r="BC2627" i="1" s="1"/>
  <c r="BI2627" i="1" s="1"/>
  <c r="BO2627" i="1" s="1"/>
  <c r="BT2627" i="1" s="1"/>
  <c r="BY2627" i="1" s="1"/>
  <c r="CG2627" i="1" s="1"/>
  <c r="CI2627" i="1" s="1"/>
  <c r="G2626" i="1"/>
  <c r="L2662" i="1"/>
  <c r="R2662" i="1" s="1"/>
  <c r="X2662" i="1" s="1"/>
  <c r="AD2662" i="1" s="1"/>
  <c r="AJ2662" i="1" s="1"/>
  <c r="AP2662" i="1" s="1"/>
  <c r="AV2662" i="1" s="1"/>
  <c r="BB2662" i="1" s="1"/>
  <c r="BH2662" i="1" s="1"/>
  <c r="BN2662" i="1" s="1"/>
  <c r="BS2662" i="1" s="1"/>
  <c r="BX2662" i="1" s="1"/>
  <c r="CD2662" i="1" s="1"/>
  <c r="CF2662" i="1" s="1"/>
  <c r="F2639" i="1"/>
  <c r="F2579" i="1"/>
  <c r="L2583" i="1"/>
  <c r="R2583" i="1" s="1"/>
  <c r="X2583" i="1" s="1"/>
  <c r="AD2583" i="1" s="1"/>
  <c r="AJ2583" i="1" s="1"/>
  <c r="AP2583" i="1" s="1"/>
  <c r="AV2583" i="1" s="1"/>
  <c r="BB2583" i="1" s="1"/>
  <c r="BH2583" i="1" s="1"/>
  <c r="BN2583" i="1" s="1"/>
  <c r="BS2583" i="1" s="1"/>
  <c r="BX2583" i="1" s="1"/>
  <c r="CD2583" i="1" s="1"/>
  <c r="CF2583" i="1" s="1"/>
  <c r="BQ2531" i="1"/>
  <c r="BR2541" i="1"/>
  <c r="BT2541" i="1" s="1"/>
  <c r="BY2541" i="1" s="1"/>
  <c r="CG2541" i="1" s="1"/>
  <c r="CI2541" i="1" s="1"/>
  <c r="BT2542" i="1"/>
  <c r="BY2542" i="1" s="1"/>
  <c r="CG2542" i="1" s="1"/>
  <c r="CI2542" i="1" s="1"/>
  <c r="N2608" i="1"/>
  <c r="T2608" i="1" s="1"/>
  <c r="Z2608" i="1" s="1"/>
  <c r="AF2608" i="1" s="1"/>
  <c r="AL2608" i="1" s="1"/>
  <c r="AR2608" i="1" s="1"/>
  <c r="AX2608" i="1" s="1"/>
  <c r="BD2608" i="1" s="1"/>
  <c r="BJ2608" i="1" s="1"/>
  <c r="BP2608" i="1" s="1"/>
  <c r="BU2608" i="1" s="1"/>
  <c r="BZ2608" i="1" s="1"/>
  <c r="CJ2608" i="1" s="1"/>
  <c r="CL2608" i="1" s="1"/>
  <c r="N2535" i="1"/>
  <c r="T2535" i="1" s="1"/>
  <c r="Z2535" i="1" s="1"/>
  <c r="AF2535" i="1" s="1"/>
  <c r="AL2535" i="1" s="1"/>
  <c r="AR2535" i="1" s="1"/>
  <c r="AX2535" i="1" s="1"/>
  <c r="BD2535" i="1" s="1"/>
  <c r="BJ2535" i="1" s="1"/>
  <c r="BP2535" i="1" s="1"/>
  <c r="BU2535" i="1" s="1"/>
  <c r="BZ2535" i="1" s="1"/>
  <c r="CJ2535" i="1" s="1"/>
  <c r="CL2535" i="1" s="1"/>
  <c r="H2531" i="1"/>
  <c r="L2532" i="1"/>
  <c r="R2532" i="1" s="1"/>
  <c r="X2532" i="1" s="1"/>
  <c r="AD2532" i="1" s="1"/>
  <c r="AJ2532" i="1" s="1"/>
  <c r="AP2532" i="1" s="1"/>
  <c r="AV2532" i="1" s="1"/>
  <c r="BB2532" i="1" s="1"/>
  <c r="BH2532" i="1" s="1"/>
  <c r="BN2532" i="1" s="1"/>
  <c r="BS2532" i="1" s="1"/>
  <c r="BX2532" i="1" s="1"/>
  <c r="CD2532" i="1" s="1"/>
  <c r="CF2532" i="1" s="1"/>
  <c r="F2531" i="1"/>
  <c r="L2531" i="1" s="1"/>
  <c r="R2531" i="1" s="1"/>
  <c r="X2531" i="1" s="1"/>
  <c r="AD2531" i="1" s="1"/>
  <c r="AJ2531" i="1" s="1"/>
  <c r="AP2531" i="1" s="1"/>
  <c r="AV2531" i="1" s="1"/>
  <c r="BB2531" i="1" s="1"/>
  <c r="BH2531" i="1" s="1"/>
  <c r="BN2531" i="1" s="1"/>
  <c r="N2594" i="1"/>
  <c r="T2594" i="1" s="1"/>
  <c r="Z2594" i="1" s="1"/>
  <c r="AF2594" i="1" s="1"/>
  <c r="AL2594" i="1" s="1"/>
  <c r="AR2594" i="1" s="1"/>
  <c r="AX2594" i="1" s="1"/>
  <c r="BD2594" i="1" s="1"/>
  <c r="BJ2594" i="1" s="1"/>
  <c r="BP2594" i="1" s="1"/>
  <c r="BU2594" i="1" s="1"/>
  <c r="BZ2594" i="1" s="1"/>
  <c r="CJ2594" i="1" s="1"/>
  <c r="CL2594" i="1" s="1"/>
  <c r="H2593" i="1"/>
  <c r="N2566" i="1"/>
  <c r="T2566" i="1" s="1"/>
  <c r="Z2566" i="1" s="1"/>
  <c r="AF2566" i="1" s="1"/>
  <c r="AL2566" i="1" s="1"/>
  <c r="AR2566" i="1" s="1"/>
  <c r="AX2566" i="1" s="1"/>
  <c r="BD2566" i="1" s="1"/>
  <c r="BJ2566" i="1" s="1"/>
  <c r="BP2566" i="1" s="1"/>
  <c r="BU2566" i="1" s="1"/>
  <c r="BZ2566" i="1" s="1"/>
  <c r="CJ2566" i="1" s="1"/>
  <c r="CL2566" i="1" s="1"/>
  <c r="H2565" i="1"/>
  <c r="BR2474" i="1"/>
  <c r="N2561" i="1"/>
  <c r="T2561" i="1" s="1"/>
  <c r="Z2561" i="1" s="1"/>
  <c r="AF2561" i="1" s="1"/>
  <c r="AL2561" i="1" s="1"/>
  <c r="AR2561" i="1" s="1"/>
  <c r="AX2561" i="1" s="1"/>
  <c r="BD2561" i="1" s="1"/>
  <c r="BJ2561" i="1" s="1"/>
  <c r="BP2561" i="1" s="1"/>
  <c r="BU2561" i="1" s="1"/>
  <c r="BZ2561" i="1" s="1"/>
  <c r="CJ2561" i="1" s="1"/>
  <c r="CL2561" i="1" s="1"/>
  <c r="K2557" i="1"/>
  <c r="BR2693" i="1"/>
  <c r="O2475" i="1"/>
  <c r="R2476" i="1"/>
  <c r="X2476" i="1" s="1"/>
  <c r="AD2476" i="1" s="1"/>
  <c r="AJ2476" i="1" s="1"/>
  <c r="AP2476" i="1" s="1"/>
  <c r="AV2476" i="1" s="1"/>
  <c r="BB2476" i="1" s="1"/>
  <c r="BH2476" i="1" s="1"/>
  <c r="BN2476" i="1" s="1"/>
  <c r="BS2476" i="1" s="1"/>
  <c r="BX2476" i="1" s="1"/>
  <c r="CD2476" i="1" s="1"/>
  <c r="O2388" i="1"/>
  <c r="R2389" i="1"/>
  <c r="X2389" i="1" s="1"/>
  <c r="AD2389" i="1" s="1"/>
  <c r="AJ2389" i="1" s="1"/>
  <c r="AP2389" i="1" s="1"/>
  <c r="AV2389" i="1" s="1"/>
  <c r="BB2389" i="1" s="1"/>
  <c r="BH2389" i="1" s="1"/>
  <c r="BN2389" i="1" s="1"/>
  <c r="BS2389" i="1" s="1"/>
  <c r="BX2389" i="1" s="1"/>
  <c r="CD2389" i="1" s="1"/>
  <c r="CF2389" i="1" s="1"/>
  <c r="M2429" i="1"/>
  <c r="S2429" i="1" s="1"/>
  <c r="Y2429" i="1" s="1"/>
  <c r="AE2429" i="1" s="1"/>
  <c r="AK2429" i="1" s="1"/>
  <c r="AQ2429" i="1" s="1"/>
  <c r="AW2429" i="1" s="1"/>
  <c r="BC2429" i="1" s="1"/>
  <c r="BI2429" i="1" s="1"/>
  <c r="BO2429" i="1" s="1"/>
  <c r="BT2429" i="1" s="1"/>
  <c r="BY2429" i="1" s="1"/>
  <c r="CG2429" i="1" s="1"/>
  <c r="CI2429" i="1" s="1"/>
  <c r="G2428" i="1"/>
  <c r="M2428" i="1" s="1"/>
  <c r="S2428" i="1" s="1"/>
  <c r="Y2428" i="1" s="1"/>
  <c r="AE2428" i="1" s="1"/>
  <c r="AK2428" i="1" s="1"/>
  <c r="AQ2428" i="1" s="1"/>
  <c r="AW2428" i="1" s="1"/>
  <c r="BC2428" i="1" s="1"/>
  <c r="BI2428" i="1" s="1"/>
  <c r="BO2428" i="1" s="1"/>
  <c r="BT2428" i="1" s="1"/>
  <c r="BY2428" i="1" s="1"/>
  <c r="CG2428" i="1" s="1"/>
  <c r="CI2428" i="1" s="1"/>
  <c r="L2426" i="1"/>
  <c r="R2426" i="1" s="1"/>
  <c r="X2426" i="1" s="1"/>
  <c r="AD2426" i="1" s="1"/>
  <c r="AJ2426" i="1" s="1"/>
  <c r="AP2426" i="1" s="1"/>
  <c r="AV2426" i="1" s="1"/>
  <c r="BB2426" i="1" s="1"/>
  <c r="BH2426" i="1" s="1"/>
  <c r="BN2426" i="1" s="1"/>
  <c r="BS2426" i="1" s="1"/>
  <c r="BX2426" i="1" s="1"/>
  <c r="CD2426" i="1" s="1"/>
  <c r="CF2426" i="1" s="1"/>
  <c r="F2425" i="1"/>
  <c r="Q2404" i="1"/>
  <c r="N2433" i="1"/>
  <c r="T2433" i="1" s="1"/>
  <c r="Z2433" i="1" s="1"/>
  <c r="AF2433" i="1" s="1"/>
  <c r="AL2433" i="1" s="1"/>
  <c r="AR2433" i="1" s="1"/>
  <c r="AX2433" i="1" s="1"/>
  <c r="BD2433" i="1" s="1"/>
  <c r="BJ2433" i="1" s="1"/>
  <c r="BP2433" i="1" s="1"/>
  <c r="BU2433" i="1" s="1"/>
  <c r="BZ2433" i="1" s="1"/>
  <c r="CJ2433" i="1" s="1"/>
  <c r="CL2433" i="1" s="1"/>
  <c r="H2432" i="1"/>
  <c r="N2432" i="1" s="1"/>
  <c r="T2432" i="1" s="1"/>
  <c r="Z2432" i="1" s="1"/>
  <c r="AF2432" i="1" s="1"/>
  <c r="AL2432" i="1" s="1"/>
  <c r="AR2432" i="1" s="1"/>
  <c r="AX2432" i="1" s="1"/>
  <c r="BD2432" i="1" s="1"/>
  <c r="BJ2432" i="1" s="1"/>
  <c r="BP2432" i="1" s="1"/>
  <c r="BU2432" i="1" s="1"/>
  <c r="BZ2432" i="1" s="1"/>
  <c r="CJ2432" i="1" s="1"/>
  <c r="CL2432" i="1" s="1"/>
  <c r="N2422" i="1"/>
  <c r="T2422" i="1" s="1"/>
  <c r="Z2422" i="1" s="1"/>
  <c r="AF2422" i="1" s="1"/>
  <c r="AL2422" i="1" s="1"/>
  <c r="AR2422" i="1" s="1"/>
  <c r="AX2422" i="1" s="1"/>
  <c r="BD2422" i="1" s="1"/>
  <c r="BJ2422" i="1" s="1"/>
  <c r="BP2422" i="1" s="1"/>
  <c r="BU2422" i="1" s="1"/>
  <c r="BZ2422" i="1" s="1"/>
  <c r="CJ2422" i="1" s="1"/>
  <c r="CL2422" i="1" s="1"/>
  <c r="H2421" i="1"/>
  <c r="BR2387" i="1"/>
  <c r="BR2379" i="1"/>
  <c r="BT2380" i="1"/>
  <c r="BY2380" i="1" s="1"/>
  <c r="CG2380" i="1" s="1"/>
  <c r="CI2380" i="1" s="1"/>
  <c r="F2375" i="1"/>
  <c r="L2376" i="1"/>
  <c r="R2376" i="1" s="1"/>
  <c r="X2376" i="1" s="1"/>
  <c r="AD2376" i="1" s="1"/>
  <c r="AJ2376" i="1" s="1"/>
  <c r="AP2376" i="1" s="1"/>
  <c r="AV2376" i="1" s="1"/>
  <c r="BB2376" i="1" s="1"/>
  <c r="BH2376" i="1" s="1"/>
  <c r="BN2376" i="1" s="1"/>
  <c r="BS2376" i="1" s="1"/>
  <c r="BX2376" i="1" s="1"/>
  <c r="CD2376" i="1" s="1"/>
  <c r="CF2376" i="1" s="1"/>
  <c r="K2378" i="1"/>
  <c r="N2383" i="1"/>
  <c r="T2383" i="1" s="1"/>
  <c r="Z2383" i="1" s="1"/>
  <c r="AF2383" i="1" s="1"/>
  <c r="AL2383" i="1" s="1"/>
  <c r="AR2383" i="1" s="1"/>
  <c r="AX2383" i="1" s="1"/>
  <c r="BD2383" i="1" s="1"/>
  <c r="BJ2383" i="1" s="1"/>
  <c r="BP2383" i="1" s="1"/>
  <c r="BU2383" i="1" s="1"/>
  <c r="BZ2383" i="1" s="1"/>
  <c r="CJ2383" i="1" s="1"/>
  <c r="CL2383" i="1" s="1"/>
  <c r="L2324" i="1"/>
  <c r="R2324" i="1" s="1"/>
  <c r="X2324" i="1" s="1"/>
  <c r="AD2324" i="1" s="1"/>
  <c r="AJ2324" i="1" s="1"/>
  <c r="AP2324" i="1" s="1"/>
  <c r="AV2324" i="1" s="1"/>
  <c r="BB2324" i="1" s="1"/>
  <c r="BH2324" i="1" s="1"/>
  <c r="BN2324" i="1" s="1"/>
  <c r="BS2324" i="1" s="1"/>
  <c r="BX2324" i="1" s="1"/>
  <c r="CD2324" i="1" s="1"/>
  <c r="CF2324" i="1" s="1"/>
  <c r="F2323" i="1"/>
  <c r="O2224" i="1"/>
  <c r="R2225" i="1"/>
  <c r="X2225" i="1" s="1"/>
  <c r="AD2225" i="1" s="1"/>
  <c r="AJ2225" i="1" s="1"/>
  <c r="AP2225" i="1" s="1"/>
  <c r="AV2225" i="1" s="1"/>
  <c r="BB2225" i="1" s="1"/>
  <c r="BH2225" i="1" s="1"/>
  <c r="BN2225" i="1" s="1"/>
  <c r="BS2225" i="1" s="1"/>
  <c r="BX2225" i="1" s="1"/>
  <c r="CD2225" i="1" s="1"/>
  <c r="CF2225" i="1" s="1"/>
  <c r="I2152" i="1"/>
  <c r="N2204" i="1"/>
  <c r="T2204" i="1" s="1"/>
  <c r="Z2204" i="1" s="1"/>
  <c r="AF2204" i="1" s="1"/>
  <c r="AL2204" i="1" s="1"/>
  <c r="AR2204" i="1" s="1"/>
  <c r="AX2204" i="1" s="1"/>
  <c r="BD2204" i="1" s="1"/>
  <c r="BJ2204" i="1" s="1"/>
  <c r="BP2204" i="1" s="1"/>
  <c r="BU2204" i="1" s="1"/>
  <c r="BZ2204" i="1" s="1"/>
  <c r="CJ2204" i="1" s="1"/>
  <c r="CL2204" i="1" s="1"/>
  <c r="H2203" i="1"/>
  <c r="N2203" i="1" s="1"/>
  <c r="T2203" i="1" s="1"/>
  <c r="Z2203" i="1" s="1"/>
  <c r="AF2203" i="1" s="1"/>
  <c r="AL2203" i="1" s="1"/>
  <c r="AR2203" i="1" s="1"/>
  <c r="AX2203" i="1" s="1"/>
  <c r="BD2203" i="1" s="1"/>
  <c r="BJ2203" i="1" s="1"/>
  <c r="BP2203" i="1" s="1"/>
  <c r="BU2203" i="1" s="1"/>
  <c r="BZ2203" i="1" s="1"/>
  <c r="CJ2203" i="1" s="1"/>
  <c r="CL2203" i="1" s="1"/>
  <c r="BQ2183" i="1"/>
  <c r="M2164" i="1"/>
  <c r="S2164" i="1" s="1"/>
  <c r="Y2164" i="1" s="1"/>
  <c r="AE2164" i="1" s="1"/>
  <c r="AK2164" i="1" s="1"/>
  <c r="AQ2164" i="1" s="1"/>
  <c r="AW2164" i="1" s="1"/>
  <c r="BC2164" i="1" s="1"/>
  <c r="BI2164" i="1" s="1"/>
  <c r="BO2164" i="1" s="1"/>
  <c r="BT2164" i="1" s="1"/>
  <c r="BY2164" i="1" s="1"/>
  <c r="CG2164" i="1" s="1"/>
  <c r="CI2164" i="1" s="1"/>
  <c r="J2163" i="1"/>
  <c r="J2162" i="1" s="1"/>
  <c r="BQ2152" i="1"/>
  <c r="BR2144" i="1"/>
  <c r="M2028" i="1"/>
  <c r="S2028" i="1" s="1"/>
  <c r="Y2028" i="1" s="1"/>
  <c r="AE2028" i="1" s="1"/>
  <c r="AK2028" i="1" s="1"/>
  <c r="AQ2028" i="1" s="1"/>
  <c r="AW2028" i="1" s="1"/>
  <c r="BC2028" i="1" s="1"/>
  <c r="BI2028" i="1" s="1"/>
  <c r="BO2028" i="1" s="1"/>
  <c r="BT2028" i="1" s="1"/>
  <c r="BY2028" i="1" s="1"/>
  <c r="CG2028" i="1" s="1"/>
  <c r="CI2028" i="1" s="1"/>
  <c r="J2027" i="1"/>
  <c r="H1859" i="1"/>
  <c r="N1860" i="1"/>
  <c r="T1860" i="1" s="1"/>
  <c r="Z1860" i="1" s="1"/>
  <c r="AF1860" i="1" s="1"/>
  <c r="AL1860" i="1" s="1"/>
  <c r="AR1860" i="1" s="1"/>
  <c r="AX1860" i="1" s="1"/>
  <c r="BD1860" i="1" s="1"/>
  <c r="BJ1860" i="1" s="1"/>
  <c r="BP1860" i="1" s="1"/>
  <c r="BU1860" i="1" s="1"/>
  <c r="BZ1860" i="1" s="1"/>
  <c r="CJ1860" i="1" s="1"/>
  <c r="CL1860" i="1" s="1"/>
  <c r="BS2117" i="1"/>
  <c r="BX2117" i="1" s="1"/>
  <c r="CD2117" i="1" s="1"/>
  <c r="CF2117" i="1" s="1"/>
  <c r="F1954" i="1"/>
  <c r="L1954" i="1" s="1"/>
  <c r="R1954" i="1" s="1"/>
  <c r="X1954" i="1" s="1"/>
  <c r="AD1954" i="1" s="1"/>
  <c r="AJ1954" i="1" s="1"/>
  <c r="AP1954" i="1" s="1"/>
  <c r="AV1954" i="1" s="1"/>
  <c r="BB1954" i="1" s="1"/>
  <c r="BH1954" i="1" s="1"/>
  <c r="BN1954" i="1" s="1"/>
  <c r="L1955" i="1"/>
  <c r="R1955" i="1" s="1"/>
  <c r="X1955" i="1" s="1"/>
  <c r="AD1955" i="1" s="1"/>
  <c r="AJ1955" i="1" s="1"/>
  <c r="AP1955" i="1" s="1"/>
  <c r="AV1955" i="1" s="1"/>
  <c r="BB1955" i="1" s="1"/>
  <c r="BH1955" i="1" s="1"/>
  <c r="BN1955" i="1" s="1"/>
  <c r="BS1955" i="1" s="1"/>
  <c r="BX1955" i="1" s="1"/>
  <c r="CD1955" i="1" s="1"/>
  <c r="CF1955" i="1" s="1"/>
  <c r="BQ1849" i="1"/>
  <c r="BQ1844" i="1" s="1"/>
  <c r="M2121" i="1"/>
  <c r="S2121" i="1" s="1"/>
  <c r="Y2121" i="1" s="1"/>
  <c r="AE2121" i="1" s="1"/>
  <c r="AK2121" i="1" s="1"/>
  <c r="AQ2121" i="1" s="1"/>
  <c r="AW2121" i="1" s="1"/>
  <c r="BC2121" i="1" s="1"/>
  <c r="BI2121" i="1" s="1"/>
  <c r="BO2121" i="1" s="1"/>
  <c r="BT2121" i="1" s="1"/>
  <c r="BY2121" i="1" s="1"/>
  <c r="CG2121" i="1" s="1"/>
  <c r="CI2121" i="1" s="1"/>
  <c r="J2120" i="1"/>
  <c r="L2064" i="1"/>
  <c r="R2064" i="1" s="1"/>
  <c r="X2064" i="1" s="1"/>
  <c r="AD2064" i="1" s="1"/>
  <c r="AJ2064" i="1" s="1"/>
  <c r="AP2064" i="1" s="1"/>
  <c r="AV2064" i="1" s="1"/>
  <c r="BB2064" i="1" s="1"/>
  <c r="BH2064" i="1" s="1"/>
  <c r="BN2064" i="1" s="1"/>
  <c r="BS2064" i="1" s="1"/>
  <c r="BX2064" i="1" s="1"/>
  <c r="CD2064" i="1" s="1"/>
  <c r="CF2064" i="1" s="1"/>
  <c r="I2063" i="1"/>
  <c r="L2063" i="1" s="1"/>
  <c r="R2063" i="1" s="1"/>
  <c r="X2063" i="1" s="1"/>
  <c r="AD2063" i="1" s="1"/>
  <c r="AJ2063" i="1" s="1"/>
  <c r="AP2063" i="1" s="1"/>
  <c r="AV2063" i="1" s="1"/>
  <c r="BB2063" i="1" s="1"/>
  <c r="BH2063" i="1" s="1"/>
  <c r="BN2063" i="1" s="1"/>
  <c r="BS2063" i="1" s="1"/>
  <c r="BX2063" i="1" s="1"/>
  <c r="CD2063" i="1" s="1"/>
  <c r="CF2063" i="1" s="1"/>
  <c r="H2099" i="1"/>
  <c r="N2100" i="1"/>
  <c r="T2100" i="1" s="1"/>
  <c r="Z2100" i="1" s="1"/>
  <c r="AF2100" i="1" s="1"/>
  <c r="AL2100" i="1" s="1"/>
  <c r="AR2100" i="1" s="1"/>
  <c r="AX2100" i="1" s="1"/>
  <c r="BD2100" i="1" s="1"/>
  <c r="BJ2100" i="1" s="1"/>
  <c r="BP2100" i="1" s="1"/>
  <c r="BU2100" i="1" s="1"/>
  <c r="BZ2100" i="1" s="1"/>
  <c r="CJ2100" i="1" s="1"/>
  <c r="CL2100" i="1" s="1"/>
  <c r="N1988" i="1"/>
  <c r="T1988" i="1" s="1"/>
  <c r="Z1988" i="1" s="1"/>
  <c r="AF1988" i="1" s="1"/>
  <c r="AL1988" i="1" s="1"/>
  <c r="AR1988" i="1" s="1"/>
  <c r="AX1988" i="1" s="1"/>
  <c r="BD1988" i="1" s="1"/>
  <c r="BJ1988" i="1" s="1"/>
  <c r="BP1988" i="1" s="1"/>
  <c r="BU1988" i="1" s="1"/>
  <c r="BZ1988" i="1" s="1"/>
  <c r="CJ1988" i="1" s="1"/>
  <c r="CL1988" i="1" s="1"/>
  <c r="H1983" i="1"/>
  <c r="N1956" i="1"/>
  <c r="T1956" i="1" s="1"/>
  <c r="Z1956" i="1" s="1"/>
  <c r="AF1956" i="1" s="1"/>
  <c r="AL1956" i="1" s="1"/>
  <c r="AR1956" i="1" s="1"/>
  <c r="AX1956" i="1" s="1"/>
  <c r="BD1956" i="1" s="1"/>
  <c r="BJ1956" i="1" s="1"/>
  <c r="BP1956" i="1" s="1"/>
  <c r="BU1956" i="1" s="1"/>
  <c r="BZ1956" i="1" s="1"/>
  <c r="CJ1956" i="1" s="1"/>
  <c r="H1955" i="1"/>
  <c r="M1906" i="1"/>
  <c r="S1906" i="1" s="1"/>
  <c r="Y1906" i="1" s="1"/>
  <c r="AE1906" i="1" s="1"/>
  <c r="AK1906" i="1" s="1"/>
  <c r="AQ1906" i="1" s="1"/>
  <c r="AW1906" i="1" s="1"/>
  <c r="BC1906" i="1" s="1"/>
  <c r="BI1906" i="1" s="1"/>
  <c r="BO1906" i="1" s="1"/>
  <c r="BT1906" i="1" s="1"/>
  <c r="BY1906" i="1" s="1"/>
  <c r="CG1906" i="1" s="1"/>
  <c r="CI1906" i="1" s="1"/>
  <c r="G1905" i="1"/>
  <c r="M1905" i="1" s="1"/>
  <c r="S1905" i="1" s="1"/>
  <c r="Y1905" i="1" s="1"/>
  <c r="AE1905" i="1" s="1"/>
  <c r="AK1905" i="1" s="1"/>
  <c r="AQ1905" i="1" s="1"/>
  <c r="AW1905" i="1" s="1"/>
  <c r="BC1905" i="1" s="1"/>
  <c r="BI1905" i="1" s="1"/>
  <c r="BO1905" i="1" s="1"/>
  <c r="AO1913" i="1"/>
  <c r="AR1913" i="1" s="1"/>
  <c r="AX1913" i="1" s="1"/>
  <c r="BD1913" i="1" s="1"/>
  <c r="BJ1913" i="1" s="1"/>
  <c r="BP1913" i="1" s="1"/>
  <c r="BU1913" i="1" s="1"/>
  <c r="BZ1913" i="1" s="1"/>
  <c r="CJ1913" i="1" s="1"/>
  <c r="CL1913" i="1" s="1"/>
  <c r="AR1914" i="1"/>
  <c r="AX1914" i="1" s="1"/>
  <c r="BD1914" i="1" s="1"/>
  <c r="BJ1914" i="1" s="1"/>
  <c r="BP1914" i="1" s="1"/>
  <c r="BU1914" i="1" s="1"/>
  <c r="BZ1914" i="1" s="1"/>
  <c r="CJ1914" i="1" s="1"/>
  <c r="CL1914" i="1" s="1"/>
  <c r="U1882" i="1"/>
  <c r="M1864" i="1"/>
  <c r="S1864" i="1" s="1"/>
  <c r="Y1864" i="1" s="1"/>
  <c r="AE1864" i="1" s="1"/>
  <c r="AK1864" i="1" s="1"/>
  <c r="AQ1864" i="1" s="1"/>
  <c r="AW1864" i="1" s="1"/>
  <c r="BC1864" i="1" s="1"/>
  <c r="BI1864" i="1" s="1"/>
  <c r="BO1864" i="1" s="1"/>
  <c r="BT1864" i="1" s="1"/>
  <c r="BY1864" i="1" s="1"/>
  <c r="CG1864" i="1" s="1"/>
  <c r="CI1864" i="1" s="1"/>
  <c r="G1860" i="1"/>
  <c r="AK1484" i="1"/>
  <c r="AQ1484" i="1" s="1"/>
  <c r="AW1484" i="1" s="1"/>
  <c r="BC1484" i="1" s="1"/>
  <c r="BI1484" i="1" s="1"/>
  <c r="BO1484" i="1" s="1"/>
  <c r="BT1484" i="1" s="1"/>
  <c r="BY1484" i="1" s="1"/>
  <c r="CG1484" i="1" s="1"/>
  <c r="CI1484" i="1" s="1"/>
  <c r="AH1483" i="1"/>
  <c r="BQ1858" i="1"/>
  <c r="L1688" i="1"/>
  <c r="R1688" i="1" s="1"/>
  <c r="X1688" i="1" s="1"/>
  <c r="AD1688" i="1" s="1"/>
  <c r="AJ1688" i="1" s="1"/>
  <c r="AP1688" i="1" s="1"/>
  <c r="AV1688" i="1" s="1"/>
  <c r="BB1688" i="1" s="1"/>
  <c r="BH1688" i="1" s="1"/>
  <c r="BN1688" i="1" s="1"/>
  <c r="BS1688" i="1" s="1"/>
  <c r="BX1688" i="1" s="1"/>
  <c r="CD1688" i="1" s="1"/>
  <c r="CF1688" i="1" s="1"/>
  <c r="F1687" i="1"/>
  <c r="BR1450" i="1"/>
  <c r="BS1498" i="1"/>
  <c r="BX1498" i="1" s="1"/>
  <c r="CD1498" i="1" s="1"/>
  <c r="CF1498" i="1" s="1"/>
  <c r="BQ1497" i="1"/>
  <c r="AL1484" i="1"/>
  <c r="AR1484" i="1" s="1"/>
  <c r="AX1484" i="1" s="1"/>
  <c r="BD1484" i="1" s="1"/>
  <c r="BJ1484" i="1" s="1"/>
  <c r="BP1484" i="1" s="1"/>
  <c r="BU1484" i="1" s="1"/>
  <c r="BZ1484" i="1" s="1"/>
  <c r="CJ1484" i="1" s="1"/>
  <c r="CL1484" i="1" s="1"/>
  <c r="AI1483" i="1"/>
  <c r="N1473" i="1"/>
  <c r="T1473" i="1" s="1"/>
  <c r="Z1473" i="1" s="1"/>
  <c r="AF1473" i="1" s="1"/>
  <c r="AL1473" i="1" s="1"/>
  <c r="AR1473" i="1" s="1"/>
  <c r="AX1473" i="1" s="1"/>
  <c r="BD1473" i="1" s="1"/>
  <c r="BJ1473" i="1" s="1"/>
  <c r="BP1473" i="1" s="1"/>
  <c r="BU1473" i="1" s="1"/>
  <c r="BZ1473" i="1" s="1"/>
  <c r="CJ1473" i="1" s="1"/>
  <c r="CL1473" i="1" s="1"/>
  <c r="AO1423" i="1"/>
  <c r="AR1424" i="1"/>
  <c r="AX1424" i="1" s="1"/>
  <c r="BD1424" i="1" s="1"/>
  <c r="BJ1424" i="1" s="1"/>
  <c r="BP1424" i="1" s="1"/>
  <c r="BU1424" i="1" s="1"/>
  <c r="BZ1424" i="1" s="1"/>
  <c r="CJ1424" i="1" s="1"/>
  <c r="CL1424" i="1" s="1"/>
  <c r="AC1418" i="1"/>
  <c r="AF1419" i="1"/>
  <c r="AL1419" i="1" s="1"/>
  <c r="AR1419" i="1" s="1"/>
  <c r="AX1419" i="1" s="1"/>
  <c r="BD1419" i="1" s="1"/>
  <c r="BJ1419" i="1" s="1"/>
  <c r="BP1419" i="1" s="1"/>
  <c r="BU1419" i="1" s="1"/>
  <c r="BZ1419" i="1" s="1"/>
  <c r="CJ1419" i="1" s="1"/>
  <c r="N1381" i="1"/>
  <c r="T1381" i="1" s="1"/>
  <c r="Z1381" i="1" s="1"/>
  <c r="AF1381" i="1" s="1"/>
  <c r="AL1381" i="1" s="1"/>
  <c r="AR1381" i="1" s="1"/>
  <c r="AX1381" i="1" s="1"/>
  <c r="BD1381" i="1" s="1"/>
  <c r="BJ1381" i="1" s="1"/>
  <c r="BP1381" i="1" s="1"/>
  <c r="BU1381" i="1" s="1"/>
  <c r="BZ1381" i="1" s="1"/>
  <c r="CJ1381" i="1" s="1"/>
  <c r="CL1381" i="1" s="1"/>
  <c r="H1372" i="1"/>
  <c r="N1372" i="1" s="1"/>
  <c r="T1372" i="1" s="1"/>
  <c r="Z1372" i="1" s="1"/>
  <c r="AF1372" i="1" s="1"/>
  <c r="AL1372" i="1" s="1"/>
  <c r="AR1372" i="1" s="1"/>
  <c r="AX1372" i="1" s="1"/>
  <c r="BD1372" i="1" s="1"/>
  <c r="BJ1372" i="1" s="1"/>
  <c r="BP1372" i="1" s="1"/>
  <c r="BU1372" i="1" s="1"/>
  <c r="BZ1372" i="1" s="1"/>
  <c r="CJ1372" i="1" s="1"/>
  <c r="CL1372" i="1" s="1"/>
  <c r="I1331" i="1"/>
  <c r="L1332" i="1"/>
  <c r="R1332" i="1" s="1"/>
  <c r="X1332" i="1" s="1"/>
  <c r="AD1332" i="1" s="1"/>
  <c r="AJ1332" i="1" s="1"/>
  <c r="AP1332" i="1" s="1"/>
  <c r="AV1332" i="1" s="1"/>
  <c r="BB1332" i="1" s="1"/>
  <c r="BH1332" i="1" s="1"/>
  <c r="BN1332" i="1" s="1"/>
  <c r="BS1332" i="1" s="1"/>
  <c r="BX1332" i="1" s="1"/>
  <c r="CD1332" i="1" s="1"/>
  <c r="CF1332" i="1" s="1"/>
  <c r="BR1191" i="1"/>
  <c r="BL1466" i="1"/>
  <c r="BO1466" i="1" s="1"/>
  <c r="BT1466" i="1" s="1"/>
  <c r="BY1466" i="1" s="1"/>
  <c r="CG1466" i="1" s="1"/>
  <c r="CI1466" i="1" s="1"/>
  <c r="G1237" i="1"/>
  <c r="M1238" i="1"/>
  <c r="S1238" i="1" s="1"/>
  <c r="Y1238" i="1" s="1"/>
  <c r="AE1238" i="1" s="1"/>
  <c r="AK1238" i="1" s="1"/>
  <c r="AQ1238" i="1" s="1"/>
  <c r="AW1238" i="1" s="1"/>
  <c r="BC1238" i="1" s="1"/>
  <c r="BI1238" i="1" s="1"/>
  <c r="BO1238" i="1" s="1"/>
  <c r="BT1238" i="1" s="1"/>
  <c r="BY1238" i="1" s="1"/>
  <c r="CG1238" i="1" s="1"/>
  <c r="CI1238" i="1" s="1"/>
  <c r="BQ1310" i="1"/>
  <c r="BI1079" i="1"/>
  <c r="BO1079" i="1" s="1"/>
  <c r="BT1079" i="1" s="1"/>
  <c r="BY1079" i="1" s="1"/>
  <c r="CG1079" i="1" s="1"/>
  <c r="CI1079" i="1" s="1"/>
  <c r="BF1078" i="1"/>
  <c r="BI1078" i="1" s="1"/>
  <c r="BO1078" i="1" s="1"/>
  <c r="BT1078" i="1" s="1"/>
  <c r="BY1078" i="1" s="1"/>
  <c r="CG1078" i="1" s="1"/>
  <c r="CI1078" i="1" s="1"/>
  <c r="F1022" i="1"/>
  <c r="L1023" i="1"/>
  <c r="R1023" i="1" s="1"/>
  <c r="X1023" i="1" s="1"/>
  <c r="AD1023" i="1" s="1"/>
  <c r="AJ1023" i="1" s="1"/>
  <c r="AP1023" i="1" s="1"/>
  <c r="AV1023" i="1" s="1"/>
  <c r="BB1023" i="1" s="1"/>
  <c r="BH1023" i="1" s="1"/>
  <c r="BN1023" i="1" s="1"/>
  <c r="BS1023" i="1" s="1"/>
  <c r="BX1023" i="1" s="1"/>
  <c r="CD1023" i="1" s="1"/>
  <c r="CF1023" i="1" s="1"/>
  <c r="BQ1133" i="1"/>
  <c r="BR1082" i="1"/>
  <c r="BH1079" i="1"/>
  <c r="BN1079" i="1" s="1"/>
  <c r="BS1079" i="1" s="1"/>
  <c r="BX1079" i="1" s="1"/>
  <c r="CD1079" i="1" s="1"/>
  <c r="CF1079" i="1" s="1"/>
  <c r="BE1078" i="1"/>
  <c r="BQ936" i="1"/>
  <c r="BQ1114" i="1"/>
  <c r="BR1063" i="1"/>
  <c r="L1058" i="1"/>
  <c r="R1058" i="1" s="1"/>
  <c r="X1058" i="1" s="1"/>
  <c r="AD1058" i="1" s="1"/>
  <c r="AJ1058" i="1" s="1"/>
  <c r="AP1058" i="1" s="1"/>
  <c r="AV1058" i="1" s="1"/>
  <c r="BB1058" i="1" s="1"/>
  <c r="BH1058" i="1" s="1"/>
  <c r="BN1058" i="1" s="1"/>
  <c r="BS1058" i="1" s="1"/>
  <c r="BX1058" i="1" s="1"/>
  <c r="CD1058" i="1" s="1"/>
  <c r="CF1058" i="1" s="1"/>
  <c r="F1057" i="1"/>
  <c r="F957" i="1"/>
  <c r="BJ559" i="1"/>
  <c r="BP559" i="1" s="1"/>
  <c r="BU559" i="1" s="1"/>
  <c r="BZ559" i="1" s="1"/>
  <c r="CJ559" i="1" s="1"/>
  <c r="CL559" i="1" s="1"/>
  <c r="BG558" i="1"/>
  <c r="H1008" i="1"/>
  <c r="N1008" i="1" s="1"/>
  <c r="T1008" i="1" s="1"/>
  <c r="Z1008" i="1" s="1"/>
  <c r="AF1008" i="1" s="1"/>
  <c r="AL1008" i="1" s="1"/>
  <c r="AR1008" i="1" s="1"/>
  <c r="AX1008" i="1" s="1"/>
  <c r="BD1008" i="1" s="1"/>
  <c r="BJ1008" i="1" s="1"/>
  <c r="BP1008" i="1" s="1"/>
  <c r="BU1008" i="1" s="1"/>
  <c r="BZ1008" i="1" s="1"/>
  <c r="CJ1008" i="1" s="1"/>
  <c r="CL1008" i="1" s="1"/>
  <c r="N1009" i="1"/>
  <c r="T1009" i="1" s="1"/>
  <c r="Z1009" i="1" s="1"/>
  <c r="AF1009" i="1" s="1"/>
  <c r="AL1009" i="1" s="1"/>
  <c r="AR1009" i="1" s="1"/>
  <c r="AX1009" i="1" s="1"/>
  <c r="BD1009" i="1" s="1"/>
  <c r="BJ1009" i="1" s="1"/>
  <c r="BP1009" i="1" s="1"/>
  <c r="BU1009" i="1" s="1"/>
  <c r="BZ1009" i="1" s="1"/>
  <c r="CJ1009" i="1" s="1"/>
  <c r="CL1009" i="1" s="1"/>
  <c r="BQ615" i="1"/>
  <c r="M453" i="1"/>
  <c r="S453" i="1" s="1"/>
  <c r="Y453" i="1" s="1"/>
  <c r="AE453" i="1" s="1"/>
  <c r="AK453" i="1" s="1"/>
  <c r="AQ453" i="1" s="1"/>
  <c r="AW453" i="1" s="1"/>
  <c r="BC453" i="1" s="1"/>
  <c r="BI453" i="1" s="1"/>
  <c r="BO453" i="1" s="1"/>
  <c r="BT453" i="1" s="1"/>
  <c r="BY453" i="1" s="1"/>
  <c r="CG453" i="1" s="1"/>
  <c r="CI453" i="1" s="1"/>
  <c r="J452" i="1"/>
  <c r="BR799" i="1"/>
  <c r="BS764" i="1"/>
  <c r="BX764" i="1" s="1"/>
  <c r="CD764" i="1" s="1"/>
  <c r="CF764" i="1" s="1"/>
  <c r="BQ763" i="1"/>
  <c r="N707" i="1"/>
  <c r="T707" i="1" s="1"/>
  <c r="Z707" i="1" s="1"/>
  <c r="AF707" i="1" s="1"/>
  <c r="AL707" i="1" s="1"/>
  <c r="AR707" i="1" s="1"/>
  <c r="AX707" i="1" s="1"/>
  <c r="BD707" i="1" s="1"/>
  <c r="BJ707" i="1" s="1"/>
  <c r="BP707" i="1" s="1"/>
  <c r="BU707" i="1" s="1"/>
  <c r="BZ707" i="1" s="1"/>
  <c r="CJ707" i="1" s="1"/>
  <c r="CL707" i="1" s="1"/>
  <c r="H706" i="1"/>
  <c r="M683" i="1"/>
  <c r="S683" i="1" s="1"/>
  <c r="Y683" i="1" s="1"/>
  <c r="AE683" i="1" s="1"/>
  <c r="AK683" i="1" s="1"/>
  <c r="AQ683" i="1" s="1"/>
  <c r="AW683" i="1" s="1"/>
  <c r="BC683" i="1" s="1"/>
  <c r="BI683" i="1" s="1"/>
  <c r="BO683" i="1" s="1"/>
  <c r="BT683" i="1" s="1"/>
  <c r="BY683" i="1" s="1"/>
  <c r="CG683" i="1" s="1"/>
  <c r="CI683" i="1" s="1"/>
  <c r="BR652" i="1"/>
  <c r="K529" i="1"/>
  <c r="N530" i="1"/>
  <c r="T530" i="1" s="1"/>
  <c r="Z530" i="1" s="1"/>
  <c r="AF530" i="1" s="1"/>
  <c r="AL530" i="1" s="1"/>
  <c r="AR530" i="1" s="1"/>
  <c r="AX530" i="1" s="1"/>
  <c r="BD530" i="1" s="1"/>
  <c r="BJ530" i="1" s="1"/>
  <c r="BP530" i="1" s="1"/>
  <c r="BU530" i="1" s="1"/>
  <c r="BZ530" i="1" s="1"/>
  <c r="CJ530" i="1" s="1"/>
  <c r="CL530" i="1" s="1"/>
  <c r="I907" i="1"/>
  <c r="L914" i="1"/>
  <c r="R914" i="1" s="1"/>
  <c r="X914" i="1" s="1"/>
  <c r="AD914" i="1" s="1"/>
  <c r="AJ914" i="1" s="1"/>
  <c r="AP914" i="1" s="1"/>
  <c r="AV914" i="1" s="1"/>
  <c r="BB914" i="1" s="1"/>
  <c r="BH914" i="1" s="1"/>
  <c r="BN914" i="1" s="1"/>
  <c r="BS914" i="1" s="1"/>
  <c r="BX914" i="1" s="1"/>
  <c r="CD914" i="1" s="1"/>
  <c r="CF914" i="1" s="1"/>
  <c r="N890" i="1"/>
  <c r="T890" i="1" s="1"/>
  <c r="Z890" i="1" s="1"/>
  <c r="AF890" i="1" s="1"/>
  <c r="AL890" i="1" s="1"/>
  <c r="AR890" i="1" s="1"/>
  <c r="AX890" i="1" s="1"/>
  <c r="BD890" i="1" s="1"/>
  <c r="BJ890" i="1" s="1"/>
  <c r="BP890" i="1" s="1"/>
  <c r="BU890" i="1" s="1"/>
  <c r="BZ890" i="1" s="1"/>
  <c r="CJ890" i="1" s="1"/>
  <c r="CL890" i="1" s="1"/>
  <c r="H889" i="1"/>
  <c r="N889" i="1" s="1"/>
  <c r="T889" i="1" s="1"/>
  <c r="Z889" i="1" s="1"/>
  <c r="AF889" i="1" s="1"/>
  <c r="AL889" i="1" s="1"/>
  <c r="AR889" i="1" s="1"/>
  <c r="AX889" i="1" s="1"/>
  <c r="BD889" i="1" s="1"/>
  <c r="BJ889" i="1" s="1"/>
  <c r="BP889" i="1" s="1"/>
  <c r="BU889" i="1" s="1"/>
  <c r="BZ889" i="1" s="1"/>
  <c r="CJ889" i="1" s="1"/>
  <c r="CL889" i="1" s="1"/>
  <c r="L873" i="1"/>
  <c r="R873" i="1" s="1"/>
  <c r="X873" i="1" s="1"/>
  <c r="AD873" i="1" s="1"/>
  <c r="AJ873" i="1" s="1"/>
  <c r="AP873" i="1" s="1"/>
  <c r="AV873" i="1" s="1"/>
  <c r="BB873" i="1" s="1"/>
  <c r="BH873" i="1" s="1"/>
  <c r="BN873" i="1" s="1"/>
  <c r="BS873" i="1" s="1"/>
  <c r="BX873" i="1" s="1"/>
  <c r="CD873" i="1" s="1"/>
  <c r="CF873" i="1" s="1"/>
  <c r="F872" i="1"/>
  <c r="BR845" i="1"/>
  <c r="L831" i="1"/>
  <c r="R831" i="1" s="1"/>
  <c r="X831" i="1" s="1"/>
  <c r="AD831" i="1" s="1"/>
  <c r="AJ831" i="1" s="1"/>
  <c r="AP831" i="1" s="1"/>
  <c r="AV831" i="1" s="1"/>
  <c r="BB831" i="1" s="1"/>
  <c r="BH831" i="1" s="1"/>
  <c r="BN831" i="1" s="1"/>
  <c r="BS831" i="1" s="1"/>
  <c r="BX831" i="1" s="1"/>
  <c r="CD831" i="1" s="1"/>
  <c r="I830" i="1"/>
  <c r="L830" i="1" s="1"/>
  <c r="R830" i="1" s="1"/>
  <c r="X830" i="1" s="1"/>
  <c r="AD830" i="1" s="1"/>
  <c r="AJ830" i="1" s="1"/>
  <c r="AP830" i="1" s="1"/>
  <c r="AV830" i="1" s="1"/>
  <c r="BB830" i="1" s="1"/>
  <c r="BH830" i="1" s="1"/>
  <c r="BN830" i="1" s="1"/>
  <c r="BQ806" i="1"/>
  <c r="L788" i="1"/>
  <c r="R788" i="1" s="1"/>
  <c r="X788" i="1" s="1"/>
  <c r="AD788" i="1" s="1"/>
  <c r="AJ788" i="1" s="1"/>
  <c r="AP788" i="1" s="1"/>
  <c r="AV788" i="1" s="1"/>
  <c r="BB788" i="1" s="1"/>
  <c r="BH788" i="1" s="1"/>
  <c r="BN788" i="1" s="1"/>
  <c r="BS788" i="1" s="1"/>
  <c r="BX788" i="1" s="1"/>
  <c r="CD788" i="1" s="1"/>
  <c r="CF788" i="1" s="1"/>
  <c r="I787" i="1"/>
  <c r="BR749" i="1"/>
  <c r="M800" i="1"/>
  <c r="S800" i="1" s="1"/>
  <c r="Y800" i="1" s="1"/>
  <c r="AE800" i="1" s="1"/>
  <c r="AK800" i="1" s="1"/>
  <c r="AQ800" i="1" s="1"/>
  <c r="AW800" i="1" s="1"/>
  <c r="BC800" i="1" s="1"/>
  <c r="BI800" i="1" s="1"/>
  <c r="BO800" i="1" s="1"/>
  <c r="BT800" i="1" s="1"/>
  <c r="BY800" i="1" s="1"/>
  <c r="CG800" i="1" s="1"/>
  <c r="CI800" i="1" s="1"/>
  <c r="J496" i="1"/>
  <c r="M497" i="1"/>
  <c r="S497" i="1" s="1"/>
  <c r="Y497" i="1" s="1"/>
  <c r="AE497" i="1" s="1"/>
  <c r="AK497" i="1" s="1"/>
  <c r="AQ497" i="1" s="1"/>
  <c r="AW497" i="1" s="1"/>
  <c r="BC497" i="1" s="1"/>
  <c r="BI497" i="1" s="1"/>
  <c r="BO497" i="1" s="1"/>
  <c r="BT497" i="1" s="1"/>
  <c r="BY497" i="1" s="1"/>
  <c r="CG497" i="1" s="1"/>
  <c r="CI497" i="1" s="1"/>
  <c r="BQ496" i="1"/>
  <c r="N434" i="1"/>
  <c r="T434" i="1" s="1"/>
  <c r="Z434" i="1" s="1"/>
  <c r="AF434" i="1" s="1"/>
  <c r="AL434" i="1" s="1"/>
  <c r="AR434" i="1" s="1"/>
  <c r="AX434" i="1" s="1"/>
  <c r="BD434" i="1" s="1"/>
  <c r="BJ434" i="1" s="1"/>
  <c r="BP434" i="1" s="1"/>
  <c r="BU434" i="1" s="1"/>
  <c r="BZ434" i="1" s="1"/>
  <c r="CJ434" i="1" s="1"/>
  <c r="CL434" i="1" s="1"/>
  <c r="CC280" i="1"/>
  <c r="CJ281" i="1"/>
  <c r="CL281" i="1" s="1"/>
  <c r="BQ98" i="1"/>
  <c r="M720" i="1"/>
  <c r="S720" i="1" s="1"/>
  <c r="Y720" i="1" s="1"/>
  <c r="AE720" i="1" s="1"/>
  <c r="AK720" i="1" s="1"/>
  <c r="AQ720" i="1" s="1"/>
  <c r="AW720" i="1" s="1"/>
  <c r="BC720" i="1" s="1"/>
  <c r="BI720" i="1" s="1"/>
  <c r="BO720" i="1" s="1"/>
  <c r="BT720" i="1" s="1"/>
  <c r="BY720" i="1" s="1"/>
  <c r="CG720" i="1" s="1"/>
  <c r="CI720" i="1" s="1"/>
  <c r="M473" i="1"/>
  <c r="S473" i="1" s="1"/>
  <c r="Y473" i="1" s="1"/>
  <c r="AE473" i="1" s="1"/>
  <c r="AK473" i="1" s="1"/>
  <c r="AQ473" i="1" s="1"/>
  <c r="AW473" i="1" s="1"/>
  <c r="BC473" i="1" s="1"/>
  <c r="BI473" i="1" s="1"/>
  <c r="BO473" i="1" s="1"/>
  <c r="BT473" i="1" s="1"/>
  <c r="BY473" i="1" s="1"/>
  <c r="CG473" i="1" s="1"/>
  <c r="CI473" i="1" s="1"/>
  <c r="F434" i="1"/>
  <c r="L435" i="1"/>
  <c r="R435" i="1" s="1"/>
  <c r="X435" i="1" s="1"/>
  <c r="AD435" i="1" s="1"/>
  <c r="AJ435" i="1" s="1"/>
  <c r="AP435" i="1" s="1"/>
  <c r="AV435" i="1" s="1"/>
  <c r="BB435" i="1" s="1"/>
  <c r="BH435" i="1" s="1"/>
  <c r="BN435" i="1" s="1"/>
  <c r="BS435" i="1" s="1"/>
  <c r="BX435" i="1" s="1"/>
  <c r="CD435" i="1" s="1"/>
  <c r="CF435" i="1" s="1"/>
  <c r="CG358" i="1"/>
  <c r="CI358" i="1" s="1"/>
  <c r="CB357" i="1"/>
  <c r="N93" i="1"/>
  <c r="T93" i="1" s="1"/>
  <c r="Z93" i="1" s="1"/>
  <c r="AF93" i="1" s="1"/>
  <c r="AL93" i="1" s="1"/>
  <c r="AR93" i="1" s="1"/>
  <c r="AX93" i="1" s="1"/>
  <c r="BD93" i="1" s="1"/>
  <c r="BJ93" i="1" s="1"/>
  <c r="BP93" i="1" s="1"/>
  <c r="BU93" i="1" s="1"/>
  <c r="BZ93" i="1" s="1"/>
  <c r="CJ93" i="1" s="1"/>
  <c r="CL93" i="1" s="1"/>
  <c r="H89" i="1"/>
  <c r="T221" i="1"/>
  <c r="Z221" i="1" s="1"/>
  <c r="AF221" i="1" s="1"/>
  <c r="AL221" i="1" s="1"/>
  <c r="AR221" i="1" s="1"/>
  <c r="AX221" i="1" s="1"/>
  <c r="BD221" i="1" s="1"/>
  <c r="BJ221" i="1" s="1"/>
  <c r="BP221" i="1" s="1"/>
  <c r="BU221" i="1" s="1"/>
  <c r="BZ221" i="1" s="1"/>
  <c r="CJ221" i="1" s="1"/>
  <c r="CL221" i="1" s="1"/>
  <c r="Q200" i="1"/>
  <c r="Q183" i="1" s="1"/>
  <c r="BR124" i="1"/>
  <c r="L43" i="1"/>
  <c r="R43" i="1" s="1"/>
  <c r="X43" i="1" s="1"/>
  <c r="AD43" i="1" s="1"/>
  <c r="AJ43" i="1" s="1"/>
  <c r="AP43" i="1" s="1"/>
  <c r="AV43" i="1" s="1"/>
  <c r="BB43" i="1" s="1"/>
  <c r="BH43" i="1" s="1"/>
  <c r="BN43" i="1" s="1"/>
  <c r="BS43" i="1" s="1"/>
  <c r="BX43" i="1" s="1"/>
  <c r="CD43" i="1" s="1"/>
  <c r="CF43" i="1" s="1"/>
  <c r="BQ267" i="1"/>
  <c r="L42" i="1"/>
  <c r="R42" i="1" s="1"/>
  <c r="X42" i="1" s="1"/>
  <c r="AD42" i="1" s="1"/>
  <c r="AJ42" i="1" s="1"/>
  <c r="AP42" i="1" s="1"/>
  <c r="AV42" i="1" s="1"/>
  <c r="BB42" i="1" s="1"/>
  <c r="BH42" i="1" s="1"/>
  <c r="BN42" i="1" s="1"/>
  <c r="BS42" i="1" s="1"/>
  <c r="BX42" i="1" s="1"/>
  <c r="CD42" i="1" s="1"/>
  <c r="CF42" i="1" s="1"/>
  <c r="P18" i="1"/>
  <c r="P17" i="1" s="1"/>
  <c r="G2608" i="1"/>
  <c r="M2609" i="1"/>
  <c r="S2609" i="1" s="1"/>
  <c r="Y2609" i="1" s="1"/>
  <c r="AE2609" i="1" s="1"/>
  <c r="AK2609" i="1" s="1"/>
  <c r="AQ2609" i="1" s="1"/>
  <c r="AW2609" i="1" s="1"/>
  <c r="BC2609" i="1" s="1"/>
  <c r="BI2609" i="1" s="1"/>
  <c r="BO2609" i="1" s="1"/>
  <c r="G2592" i="1"/>
  <c r="M2592" i="1" s="1"/>
  <c r="S2592" i="1" s="1"/>
  <c r="Y2592" i="1" s="1"/>
  <c r="AE2592" i="1" s="1"/>
  <c r="AK2592" i="1" s="1"/>
  <c r="AQ2592" i="1" s="1"/>
  <c r="AW2592" i="1" s="1"/>
  <c r="BC2592" i="1" s="1"/>
  <c r="BI2592" i="1" s="1"/>
  <c r="BO2592" i="1" s="1"/>
  <c r="M2597" i="1"/>
  <c r="S2597" i="1" s="1"/>
  <c r="Y2597" i="1" s="1"/>
  <c r="AE2597" i="1" s="1"/>
  <c r="AK2597" i="1" s="1"/>
  <c r="AQ2597" i="1" s="1"/>
  <c r="AW2597" i="1" s="1"/>
  <c r="BC2597" i="1" s="1"/>
  <c r="BI2597" i="1" s="1"/>
  <c r="BO2597" i="1" s="1"/>
  <c r="BT2597" i="1" s="1"/>
  <c r="BY2597" i="1" s="1"/>
  <c r="CG2597" i="1" s="1"/>
  <c r="CI2597" i="1" s="1"/>
  <c r="BR2699" i="1"/>
  <c r="N2701" i="1"/>
  <c r="T2701" i="1" s="1"/>
  <c r="Z2701" i="1" s="1"/>
  <c r="AF2701" i="1" s="1"/>
  <c r="AL2701" i="1" s="1"/>
  <c r="AR2701" i="1" s="1"/>
  <c r="AX2701" i="1" s="1"/>
  <c r="BD2701" i="1" s="1"/>
  <c r="BJ2701" i="1" s="1"/>
  <c r="BP2701" i="1" s="1"/>
  <c r="BU2701" i="1" s="1"/>
  <c r="BZ2701" i="1" s="1"/>
  <c r="CJ2701" i="1" s="1"/>
  <c r="CL2701" i="1" s="1"/>
  <c r="H2700" i="1"/>
  <c r="L2696" i="1"/>
  <c r="R2696" i="1" s="1"/>
  <c r="X2696" i="1" s="1"/>
  <c r="AD2696" i="1" s="1"/>
  <c r="AJ2696" i="1" s="1"/>
  <c r="AP2696" i="1" s="1"/>
  <c r="AV2696" i="1" s="1"/>
  <c r="BB2696" i="1" s="1"/>
  <c r="BH2696" i="1" s="1"/>
  <c r="BN2696" i="1" s="1"/>
  <c r="BS2696" i="1" s="1"/>
  <c r="BX2696" i="1" s="1"/>
  <c r="CD2696" i="1" s="1"/>
  <c r="CF2696" i="1" s="1"/>
  <c r="F2695" i="1"/>
  <c r="N2639" i="1"/>
  <c r="T2639" i="1" s="1"/>
  <c r="Z2639" i="1" s="1"/>
  <c r="AF2639" i="1" s="1"/>
  <c r="AL2639" i="1" s="1"/>
  <c r="AR2639" i="1" s="1"/>
  <c r="AX2639" i="1" s="1"/>
  <c r="BD2639" i="1" s="1"/>
  <c r="BJ2639" i="1" s="1"/>
  <c r="BP2639" i="1" s="1"/>
  <c r="BU2639" i="1" s="1"/>
  <c r="BZ2639" i="1" s="1"/>
  <c r="CJ2639" i="1" s="1"/>
  <c r="CL2639" i="1" s="1"/>
  <c r="N2588" i="1"/>
  <c r="T2588" i="1" s="1"/>
  <c r="Z2588" i="1" s="1"/>
  <c r="AF2588" i="1" s="1"/>
  <c r="AL2588" i="1" s="1"/>
  <c r="AR2588" i="1" s="1"/>
  <c r="AX2588" i="1" s="1"/>
  <c r="BD2588" i="1" s="1"/>
  <c r="BJ2588" i="1" s="1"/>
  <c r="BP2588" i="1" s="1"/>
  <c r="BU2588" i="1" s="1"/>
  <c r="BZ2588" i="1" s="1"/>
  <c r="CJ2588" i="1" s="1"/>
  <c r="CL2588" i="1" s="1"/>
  <c r="K2587" i="1"/>
  <c r="BR2613" i="1"/>
  <c r="BQ2587" i="1"/>
  <c r="K2531" i="1"/>
  <c r="N2532" i="1"/>
  <c r="T2532" i="1" s="1"/>
  <c r="Z2532" i="1" s="1"/>
  <c r="AF2532" i="1" s="1"/>
  <c r="AL2532" i="1" s="1"/>
  <c r="AR2532" i="1" s="1"/>
  <c r="AX2532" i="1" s="1"/>
  <c r="BD2532" i="1" s="1"/>
  <c r="BJ2532" i="1" s="1"/>
  <c r="BP2532" i="1" s="1"/>
  <c r="BU2532" i="1" s="1"/>
  <c r="BZ2532" i="1" s="1"/>
  <c r="CJ2532" i="1" s="1"/>
  <c r="CL2532" i="1" s="1"/>
  <c r="BQ2564" i="1"/>
  <c r="BR2574" i="1"/>
  <c r="BS2545" i="1"/>
  <c r="BX2545" i="1" s="1"/>
  <c r="CD2545" i="1" s="1"/>
  <c r="CF2545" i="1" s="1"/>
  <c r="N2508" i="1"/>
  <c r="T2508" i="1" s="1"/>
  <c r="Z2508" i="1" s="1"/>
  <c r="AF2508" i="1" s="1"/>
  <c r="AL2508" i="1" s="1"/>
  <c r="AR2508" i="1" s="1"/>
  <c r="AX2508" i="1" s="1"/>
  <c r="BD2508" i="1" s="1"/>
  <c r="BJ2508" i="1" s="1"/>
  <c r="BP2508" i="1" s="1"/>
  <c r="BU2508" i="1" s="1"/>
  <c r="BZ2508" i="1" s="1"/>
  <c r="CJ2508" i="1" s="1"/>
  <c r="CL2508" i="1" s="1"/>
  <c r="H2507" i="1"/>
  <c r="N2507" i="1" s="1"/>
  <c r="T2507" i="1" s="1"/>
  <c r="Z2507" i="1" s="1"/>
  <c r="AF2507" i="1" s="1"/>
  <c r="AL2507" i="1" s="1"/>
  <c r="AR2507" i="1" s="1"/>
  <c r="AX2507" i="1" s="1"/>
  <c r="BD2507" i="1" s="1"/>
  <c r="BJ2507" i="1" s="1"/>
  <c r="BP2507" i="1" s="1"/>
  <c r="BU2507" i="1" s="1"/>
  <c r="BZ2507" i="1" s="1"/>
  <c r="CJ2507" i="1" s="1"/>
  <c r="CL2507" i="1" s="1"/>
  <c r="BQ2498" i="1"/>
  <c r="N2609" i="1"/>
  <c r="T2609" i="1" s="1"/>
  <c r="Z2609" i="1" s="1"/>
  <c r="AF2609" i="1" s="1"/>
  <c r="AL2609" i="1" s="1"/>
  <c r="AR2609" i="1" s="1"/>
  <c r="AX2609" i="1" s="1"/>
  <c r="BD2609" i="1" s="1"/>
  <c r="BJ2609" i="1" s="1"/>
  <c r="BP2609" i="1" s="1"/>
  <c r="BU2609" i="1" s="1"/>
  <c r="BZ2609" i="1" s="1"/>
  <c r="CJ2609" i="1" s="1"/>
  <c r="CL2609" i="1" s="1"/>
  <c r="L2499" i="1"/>
  <c r="R2499" i="1" s="1"/>
  <c r="X2499" i="1" s="1"/>
  <c r="AD2499" i="1" s="1"/>
  <c r="AJ2499" i="1" s="1"/>
  <c r="AP2499" i="1" s="1"/>
  <c r="AV2499" i="1" s="1"/>
  <c r="BB2499" i="1" s="1"/>
  <c r="BH2499" i="1" s="1"/>
  <c r="BN2499" i="1" s="1"/>
  <c r="BS2499" i="1" s="1"/>
  <c r="BX2499" i="1" s="1"/>
  <c r="CD2499" i="1" s="1"/>
  <c r="CF2499" i="1" s="1"/>
  <c r="F2498" i="1"/>
  <c r="L2498" i="1" s="1"/>
  <c r="R2498" i="1" s="1"/>
  <c r="X2498" i="1" s="1"/>
  <c r="AD2498" i="1" s="1"/>
  <c r="AJ2498" i="1" s="1"/>
  <c r="AP2498" i="1" s="1"/>
  <c r="AV2498" i="1" s="1"/>
  <c r="BB2498" i="1" s="1"/>
  <c r="BH2498" i="1" s="1"/>
  <c r="BN2498" i="1" s="1"/>
  <c r="F2507" i="1"/>
  <c r="L2507" i="1" s="1"/>
  <c r="R2507" i="1" s="1"/>
  <c r="X2507" i="1" s="1"/>
  <c r="AD2507" i="1" s="1"/>
  <c r="AJ2507" i="1" s="1"/>
  <c r="AP2507" i="1" s="1"/>
  <c r="AV2507" i="1" s="1"/>
  <c r="BB2507" i="1" s="1"/>
  <c r="BH2507" i="1" s="1"/>
  <c r="BN2507" i="1" s="1"/>
  <c r="BS2507" i="1" s="1"/>
  <c r="BX2507" i="1" s="1"/>
  <c r="CD2507" i="1" s="1"/>
  <c r="CF2507" i="1" s="1"/>
  <c r="L2508" i="1"/>
  <c r="R2508" i="1" s="1"/>
  <c r="X2508" i="1" s="1"/>
  <c r="AD2508" i="1" s="1"/>
  <c r="AJ2508" i="1" s="1"/>
  <c r="AP2508" i="1" s="1"/>
  <c r="AV2508" i="1" s="1"/>
  <c r="BB2508" i="1" s="1"/>
  <c r="BH2508" i="1" s="1"/>
  <c r="BN2508" i="1" s="1"/>
  <c r="BS2508" i="1" s="1"/>
  <c r="BX2508" i="1" s="1"/>
  <c r="CD2508" i="1" s="1"/>
  <c r="CF2508" i="1" s="1"/>
  <c r="M2575" i="1"/>
  <c r="S2575" i="1" s="1"/>
  <c r="Y2575" i="1" s="1"/>
  <c r="AE2575" i="1" s="1"/>
  <c r="AK2575" i="1" s="1"/>
  <c r="AQ2575" i="1" s="1"/>
  <c r="AW2575" i="1" s="1"/>
  <c r="BC2575" i="1" s="1"/>
  <c r="BI2575" i="1" s="1"/>
  <c r="BO2575" i="1" s="1"/>
  <c r="BT2575" i="1" s="1"/>
  <c r="BY2575" i="1" s="1"/>
  <c r="CG2575" i="1" s="1"/>
  <c r="CI2575" i="1" s="1"/>
  <c r="BL2486" i="1"/>
  <c r="BO2487" i="1"/>
  <c r="BT2487" i="1" s="1"/>
  <c r="BY2487" i="1" s="1"/>
  <c r="CG2487" i="1" s="1"/>
  <c r="CI2487" i="1" s="1"/>
  <c r="M2417" i="1"/>
  <c r="S2417" i="1" s="1"/>
  <c r="Y2417" i="1" s="1"/>
  <c r="AE2417" i="1" s="1"/>
  <c r="AK2417" i="1" s="1"/>
  <c r="AQ2417" i="1" s="1"/>
  <c r="AW2417" i="1" s="1"/>
  <c r="BC2417" i="1" s="1"/>
  <c r="BI2417" i="1" s="1"/>
  <c r="BO2417" i="1" s="1"/>
  <c r="BT2417" i="1" s="1"/>
  <c r="BY2417" i="1" s="1"/>
  <c r="CG2417" i="1" s="1"/>
  <c r="CI2417" i="1" s="1"/>
  <c r="G2413" i="1"/>
  <c r="F2379" i="1"/>
  <c r="L2380" i="1"/>
  <c r="R2380" i="1" s="1"/>
  <c r="X2380" i="1" s="1"/>
  <c r="AD2380" i="1" s="1"/>
  <c r="AJ2380" i="1" s="1"/>
  <c r="AP2380" i="1" s="1"/>
  <c r="AV2380" i="1" s="1"/>
  <c r="BB2380" i="1" s="1"/>
  <c r="BH2380" i="1" s="1"/>
  <c r="BN2380" i="1" s="1"/>
  <c r="BS2380" i="1" s="1"/>
  <c r="BX2380" i="1" s="1"/>
  <c r="CD2380" i="1" s="1"/>
  <c r="CF2380" i="1" s="1"/>
  <c r="BR2367" i="1"/>
  <c r="BT2371" i="1"/>
  <c r="BY2371" i="1" s="1"/>
  <c r="CG2371" i="1" s="1"/>
  <c r="CI2371" i="1" s="1"/>
  <c r="BT2330" i="1"/>
  <c r="BY2330" i="1" s="1"/>
  <c r="CG2330" i="1" s="1"/>
  <c r="CI2330" i="1" s="1"/>
  <c r="BR2323" i="1"/>
  <c r="M2252" i="1"/>
  <c r="S2252" i="1" s="1"/>
  <c r="Y2252" i="1" s="1"/>
  <c r="AE2252" i="1" s="1"/>
  <c r="AK2252" i="1" s="1"/>
  <c r="AQ2252" i="1" s="1"/>
  <c r="AW2252" i="1" s="1"/>
  <c r="BC2252" i="1" s="1"/>
  <c r="BI2252" i="1" s="1"/>
  <c r="BO2252" i="1" s="1"/>
  <c r="BT2252" i="1" s="1"/>
  <c r="BY2252" i="1" s="1"/>
  <c r="CG2252" i="1" s="1"/>
  <c r="CI2252" i="1" s="1"/>
  <c r="M2206" i="1"/>
  <c r="S2206" i="1" s="1"/>
  <c r="Y2206" i="1" s="1"/>
  <c r="AE2206" i="1" s="1"/>
  <c r="AK2206" i="1" s="1"/>
  <c r="AQ2206" i="1" s="1"/>
  <c r="AW2206" i="1" s="1"/>
  <c r="BC2206" i="1" s="1"/>
  <c r="BI2206" i="1" s="1"/>
  <c r="BO2206" i="1" s="1"/>
  <c r="BT2206" i="1" s="1"/>
  <c r="BY2206" i="1" s="1"/>
  <c r="CG2206" i="1" s="1"/>
  <c r="CI2206" i="1" s="1"/>
  <c r="G2205" i="1"/>
  <c r="CC2171" i="1"/>
  <c r="CJ2172" i="1"/>
  <c r="CL2172" i="1" s="1"/>
  <c r="Q2240" i="1"/>
  <c r="T2241" i="1"/>
  <c r="Z2241" i="1" s="1"/>
  <c r="AF2241" i="1" s="1"/>
  <c r="AL2241" i="1" s="1"/>
  <c r="AR2241" i="1" s="1"/>
  <c r="AX2241" i="1" s="1"/>
  <c r="BD2241" i="1" s="1"/>
  <c r="BJ2241" i="1" s="1"/>
  <c r="BP2241" i="1" s="1"/>
  <c r="BU2241" i="1" s="1"/>
  <c r="BZ2241" i="1" s="1"/>
  <c r="CJ2241" i="1" s="1"/>
  <c r="CL2241" i="1" s="1"/>
  <c r="BR2182" i="1"/>
  <c r="CD2171" i="1"/>
  <c r="CF2171" i="1" s="1"/>
  <c r="CA2170" i="1"/>
  <c r="M2146" i="1"/>
  <c r="S2146" i="1" s="1"/>
  <c r="Y2146" i="1" s="1"/>
  <c r="AE2146" i="1" s="1"/>
  <c r="AK2146" i="1" s="1"/>
  <c r="AQ2146" i="1" s="1"/>
  <c r="AW2146" i="1" s="1"/>
  <c r="BC2146" i="1" s="1"/>
  <c r="BI2146" i="1" s="1"/>
  <c r="BO2146" i="1" s="1"/>
  <c r="BT2146" i="1" s="1"/>
  <c r="BY2146" i="1" s="1"/>
  <c r="CG2146" i="1" s="1"/>
  <c r="CI2146" i="1" s="1"/>
  <c r="J2145" i="1"/>
  <c r="J2144" i="1" s="1"/>
  <c r="J2138" i="1" s="1"/>
  <c r="L2164" i="1"/>
  <c r="R2164" i="1" s="1"/>
  <c r="X2164" i="1" s="1"/>
  <c r="AD2164" i="1" s="1"/>
  <c r="AJ2164" i="1" s="1"/>
  <c r="AP2164" i="1" s="1"/>
  <c r="AV2164" i="1" s="1"/>
  <c r="BB2164" i="1" s="1"/>
  <c r="BH2164" i="1" s="1"/>
  <c r="BN2164" i="1" s="1"/>
  <c r="BS2164" i="1" s="1"/>
  <c r="BX2164" i="1" s="1"/>
  <c r="CD2164" i="1" s="1"/>
  <c r="CF2164" i="1" s="1"/>
  <c r="F2163" i="1"/>
  <c r="G2144" i="1"/>
  <c r="R2106" i="1"/>
  <c r="X2106" i="1" s="1"/>
  <c r="AD2106" i="1" s="1"/>
  <c r="AJ2106" i="1" s="1"/>
  <c r="AP2106" i="1" s="1"/>
  <c r="AV2106" i="1" s="1"/>
  <c r="BB2106" i="1" s="1"/>
  <c r="BH2106" i="1" s="1"/>
  <c r="BN2106" i="1" s="1"/>
  <c r="BS2106" i="1" s="1"/>
  <c r="BX2106" i="1" s="1"/>
  <c r="CD2106" i="1" s="1"/>
  <c r="CF2106" i="1" s="1"/>
  <c r="O2105" i="1"/>
  <c r="N2077" i="1"/>
  <c r="T2077" i="1" s="1"/>
  <c r="Z2077" i="1" s="1"/>
  <c r="AF2077" i="1" s="1"/>
  <c r="AL2077" i="1" s="1"/>
  <c r="AR2077" i="1" s="1"/>
  <c r="AX2077" i="1" s="1"/>
  <c r="BD2077" i="1" s="1"/>
  <c r="BJ2077" i="1" s="1"/>
  <c r="BP2077" i="1" s="1"/>
  <c r="BU2077" i="1" s="1"/>
  <c r="BZ2077" i="1" s="1"/>
  <c r="CJ2077" i="1" s="1"/>
  <c r="H2076" i="1"/>
  <c r="N2076" i="1" s="1"/>
  <c r="T2076" i="1" s="1"/>
  <c r="Z2076" i="1" s="1"/>
  <c r="AF2076" i="1" s="1"/>
  <c r="AL2076" i="1" s="1"/>
  <c r="AR2076" i="1" s="1"/>
  <c r="AX2076" i="1" s="1"/>
  <c r="BD2076" i="1" s="1"/>
  <c r="BJ2076" i="1" s="1"/>
  <c r="BP2076" i="1" s="1"/>
  <c r="BU2076" i="1" s="1"/>
  <c r="BZ2076" i="1" s="1"/>
  <c r="CJ2076" i="1" s="1"/>
  <c r="L2028" i="1"/>
  <c r="R2028" i="1" s="1"/>
  <c r="X2028" i="1" s="1"/>
  <c r="AD2028" i="1" s="1"/>
  <c r="AJ2028" i="1" s="1"/>
  <c r="AP2028" i="1" s="1"/>
  <c r="AV2028" i="1" s="1"/>
  <c r="BB2028" i="1" s="1"/>
  <c r="BH2028" i="1" s="1"/>
  <c r="BN2028" i="1" s="1"/>
  <c r="BS2028" i="1" s="1"/>
  <c r="BX2028" i="1" s="1"/>
  <c r="CD2028" i="1" s="1"/>
  <c r="CF2028" i="1" s="1"/>
  <c r="F2027" i="1"/>
  <c r="BQ1834" i="1"/>
  <c r="I2019" i="1"/>
  <c r="L2020" i="1"/>
  <c r="R2020" i="1" s="1"/>
  <c r="X2020" i="1" s="1"/>
  <c r="AD2020" i="1" s="1"/>
  <c r="AJ2020" i="1" s="1"/>
  <c r="AP2020" i="1" s="1"/>
  <c r="AV2020" i="1" s="1"/>
  <c r="BB2020" i="1" s="1"/>
  <c r="BH2020" i="1" s="1"/>
  <c r="BN2020" i="1" s="1"/>
  <c r="BS2020" i="1" s="1"/>
  <c r="BX2020" i="1" s="1"/>
  <c r="CD2020" i="1" s="1"/>
  <c r="CF2020" i="1" s="1"/>
  <c r="K2013" i="1"/>
  <c r="N2014" i="1"/>
  <c r="T2014" i="1" s="1"/>
  <c r="Z2014" i="1" s="1"/>
  <c r="AF2014" i="1" s="1"/>
  <c r="AL2014" i="1" s="1"/>
  <c r="AR2014" i="1" s="1"/>
  <c r="AX2014" i="1" s="1"/>
  <c r="BD2014" i="1" s="1"/>
  <c r="BJ2014" i="1" s="1"/>
  <c r="BP2014" i="1" s="1"/>
  <c r="BU2014" i="1" s="1"/>
  <c r="BZ2014" i="1" s="1"/>
  <c r="CJ2014" i="1" s="1"/>
  <c r="CL2014" i="1" s="1"/>
  <c r="N2003" i="1"/>
  <c r="T2003" i="1" s="1"/>
  <c r="Z2003" i="1" s="1"/>
  <c r="AF2003" i="1" s="1"/>
  <c r="AL2003" i="1" s="1"/>
  <c r="AR2003" i="1" s="1"/>
  <c r="AX2003" i="1" s="1"/>
  <c r="BD2003" i="1" s="1"/>
  <c r="BJ2003" i="1" s="1"/>
  <c r="BP2003" i="1" s="1"/>
  <c r="BU2003" i="1" s="1"/>
  <c r="BZ2003" i="1" s="1"/>
  <c r="CJ2003" i="1" s="1"/>
  <c r="H2002" i="1"/>
  <c r="BR1825" i="1"/>
  <c r="BR1790" i="1" s="1"/>
  <c r="BK1973" i="1"/>
  <c r="BN1974" i="1"/>
  <c r="BS1974" i="1" s="1"/>
  <c r="BX1974" i="1" s="1"/>
  <c r="CD1974" i="1" s="1"/>
  <c r="CF1974" i="1" s="1"/>
  <c r="L1837" i="1"/>
  <c r="R1837" i="1" s="1"/>
  <c r="X1837" i="1" s="1"/>
  <c r="AD1837" i="1" s="1"/>
  <c r="AJ1837" i="1" s="1"/>
  <c r="AP1837" i="1" s="1"/>
  <c r="AV1837" i="1" s="1"/>
  <c r="BB1837" i="1" s="1"/>
  <c r="BH1837" i="1" s="1"/>
  <c r="BN1837" i="1" s="1"/>
  <c r="BS1837" i="1" s="1"/>
  <c r="BX1837" i="1" s="1"/>
  <c r="CD1837" i="1" s="1"/>
  <c r="CF1837" i="1" s="1"/>
  <c r="F1836" i="1"/>
  <c r="BR1967" i="1"/>
  <c r="BQ1954" i="1"/>
  <c r="M1822" i="1"/>
  <c r="S1822" i="1" s="1"/>
  <c r="Y1822" i="1" s="1"/>
  <c r="AE1822" i="1" s="1"/>
  <c r="AK1822" i="1" s="1"/>
  <c r="AQ1822" i="1" s="1"/>
  <c r="AW1822" i="1" s="1"/>
  <c r="BC1822" i="1" s="1"/>
  <c r="BI1822" i="1" s="1"/>
  <c r="BO1822" i="1" s="1"/>
  <c r="BT1822" i="1" s="1"/>
  <c r="BY1822" i="1" s="1"/>
  <c r="CG1822" i="1" s="1"/>
  <c r="CI1822" i="1" s="1"/>
  <c r="G1821" i="1"/>
  <c r="BQ1777" i="1"/>
  <c r="L1929" i="1"/>
  <c r="R1929" i="1" s="1"/>
  <c r="X1929" i="1" s="1"/>
  <c r="AD1929" i="1" s="1"/>
  <c r="AJ1929" i="1" s="1"/>
  <c r="AP1929" i="1" s="1"/>
  <c r="AV1929" i="1" s="1"/>
  <c r="BB1929" i="1" s="1"/>
  <c r="BH1929" i="1" s="1"/>
  <c r="BN1929" i="1" s="1"/>
  <c r="BS1929" i="1" s="1"/>
  <c r="BX1929" i="1" s="1"/>
  <c r="CD1929" i="1" s="1"/>
  <c r="F1928" i="1"/>
  <c r="L1928" i="1" s="1"/>
  <c r="R1928" i="1" s="1"/>
  <c r="X1928" i="1" s="1"/>
  <c r="AD1928" i="1" s="1"/>
  <c r="AJ1928" i="1" s="1"/>
  <c r="AP1928" i="1" s="1"/>
  <c r="AV1928" i="1" s="1"/>
  <c r="BB1928" i="1" s="1"/>
  <c r="BH1928" i="1" s="1"/>
  <c r="BN1928" i="1" s="1"/>
  <c r="BS1928" i="1" s="1"/>
  <c r="BX1928" i="1" s="1"/>
  <c r="CD1928" i="1" s="1"/>
  <c r="M1849" i="1"/>
  <c r="S1849" i="1" s="1"/>
  <c r="Y1849" i="1" s="1"/>
  <c r="AE1849" i="1" s="1"/>
  <c r="AK1849" i="1" s="1"/>
  <c r="AQ1849" i="1" s="1"/>
  <c r="AW1849" i="1" s="1"/>
  <c r="BC1849" i="1" s="1"/>
  <c r="BI1849" i="1" s="1"/>
  <c r="BO1849" i="1" s="1"/>
  <c r="BT1849" i="1" s="1"/>
  <c r="BY1849" i="1" s="1"/>
  <c r="CG1849" i="1" s="1"/>
  <c r="CI1849" i="1" s="1"/>
  <c r="G1844" i="1"/>
  <c r="N1826" i="1"/>
  <c r="T1826" i="1" s="1"/>
  <c r="Z1826" i="1" s="1"/>
  <c r="AF1826" i="1" s="1"/>
  <c r="AL1826" i="1" s="1"/>
  <c r="AR1826" i="1" s="1"/>
  <c r="AX1826" i="1" s="1"/>
  <c r="BD1826" i="1" s="1"/>
  <c r="BJ1826" i="1" s="1"/>
  <c r="BP1826" i="1" s="1"/>
  <c r="BU1826" i="1" s="1"/>
  <c r="BZ1826" i="1" s="1"/>
  <c r="CJ1826" i="1" s="1"/>
  <c r="CL1826" i="1" s="1"/>
  <c r="H1825" i="1"/>
  <c r="BT1897" i="1"/>
  <c r="BY1897" i="1" s="1"/>
  <c r="CG1897" i="1" s="1"/>
  <c r="CI1897" i="1" s="1"/>
  <c r="BR1844" i="1"/>
  <c r="BR1569" i="1"/>
  <c r="AY1492" i="1"/>
  <c r="BB1493" i="1"/>
  <c r="BH1493" i="1" s="1"/>
  <c r="BN1493" i="1" s="1"/>
  <c r="BS1493" i="1" s="1"/>
  <c r="BX1493" i="1" s="1"/>
  <c r="CD1493" i="1" s="1"/>
  <c r="AM1487" i="1"/>
  <c r="AP1487" i="1" s="1"/>
  <c r="AV1487" i="1" s="1"/>
  <c r="AP1488" i="1"/>
  <c r="AV1488" i="1" s="1"/>
  <c r="BB1488" i="1" s="1"/>
  <c r="BH1488" i="1" s="1"/>
  <c r="BN1488" i="1" s="1"/>
  <c r="BS1488" i="1" s="1"/>
  <c r="BX1488" i="1" s="1"/>
  <c r="CD1488" i="1" s="1"/>
  <c r="BQ1516" i="1"/>
  <c r="BQ1502" i="1" s="1"/>
  <c r="N1472" i="1"/>
  <c r="T1472" i="1" s="1"/>
  <c r="Z1472" i="1" s="1"/>
  <c r="AF1472" i="1" s="1"/>
  <c r="AL1472" i="1" s="1"/>
  <c r="AR1472" i="1" s="1"/>
  <c r="AX1472" i="1" s="1"/>
  <c r="BD1472" i="1" s="1"/>
  <c r="BJ1472" i="1" s="1"/>
  <c r="BP1472" i="1" s="1"/>
  <c r="BU1472" i="1" s="1"/>
  <c r="BZ1472" i="1" s="1"/>
  <c r="CJ1472" i="1" s="1"/>
  <c r="CL1472" i="1" s="1"/>
  <c r="AB1399" i="1"/>
  <c r="AE1400" i="1"/>
  <c r="AK1400" i="1" s="1"/>
  <c r="AQ1400" i="1" s="1"/>
  <c r="AW1400" i="1" s="1"/>
  <c r="BC1400" i="1" s="1"/>
  <c r="BI1400" i="1" s="1"/>
  <c r="BO1400" i="1" s="1"/>
  <c r="BT1400" i="1" s="1"/>
  <c r="BY1400" i="1" s="1"/>
  <c r="CG1400" i="1" s="1"/>
  <c r="K1341" i="1"/>
  <c r="N1342" i="1"/>
  <c r="T1342" i="1" s="1"/>
  <c r="Z1342" i="1" s="1"/>
  <c r="AF1342" i="1" s="1"/>
  <c r="AL1342" i="1" s="1"/>
  <c r="AR1342" i="1" s="1"/>
  <c r="AX1342" i="1" s="1"/>
  <c r="BD1342" i="1" s="1"/>
  <c r="BJ1342" i="1" s="1"/>
  <c r="BP1342" i="1" s="1"/>
  <c r="BU1342" i="1" s="1"/>
  <c r="BZ1342" i="1" s="1"/>
  <c r="CJ1342" i="1" s="1"/>
  <c r="CL1342" i="1" s="1"/>
  <c r="K1311" i="1"/>
  <c r="P1297" i="1"/>
  <c r="S1298" i="1"/>
  <c r="Y1298" i="1" s="1"/>
  <c r="AE1298" i="1" s="1"/>
  <c r="AK1298" i="1" s="1"/>
  <c r="AQ1298" i="1" s="1"/>
  <c r="AW1298" i="1" s="1"/>
  <c r="BC1298" i="1" s="1"/>
  <c r="BI1298" i="1" s="1"/>
  <c r="BO1298" i="1" s="1"/>
  <c r="BT1298" i="1" s="1"/>
  <c r="BY1298" i="1" s="1"/>
  <c r="CG1298" i="1" s="1"/>
  <c r="CI1298" i="1" s="1"/>
  <c r="AZ1496" i="1"/>
  <c r="BC1497" i="1"/>
  <c r="BI1497" i="1" s="1"/>
  <c r="BO1497" i="1" s="1"/>
  <c r="BT1497" i="1" s="1"/>
  <c r="BY1497" i="1" s="1"/>
  <c r="CG1497" i="1" s="1"/>
  <c r="CI1497" i="1" s="1"/>
  <c r="AD1418" i="1"/>
  <c r="AJ1418" i="1" s="1"/>
  <c r="AP1418" i="1" s="1"/>
  <c r="AV1418" i="1" s="1"/>
  <c r="BB1418" i="1" s="1"/>
  <c r="BH1418" i="1" s="1"/>
  <c r="BN1418" i="1" s="1"/>
  <c r="AA1417" i="1"/>
  <c r="AD1417" i="1" s="1"/>
  <c r="AJ1417" i="1" s="1"/>
  <c r="AP1417" i="1" s="1"/>
  <c r="AV1417" i="1" s="1"/>
  <c r="BB1417" i="1" s="1"/>
  <c r="BH1417" i="1" s="1"/>
  <c r="BN1417" i="1" s="1"/>
  <c r="BR1114" i="1"/>
  <c r="L1086" i="1"/>
  <c r="R1086" i="1" s="1"/>
  <c r="X1086" i="1" s="1"/>
  <c r="AD1086" i="1" s="1"/>
  <c r="AJ1086" i="1" s="1"/>
  <c r="AP1086" i="1" s="1"/>
  <c r="AV1086" i="1" s="1"/>
  <c r="BB1086" i="1" s="1"/>
  <c r="BH1086" i="1" s="1"/>
  <c r="BN1086" i="1" s="1"/>
  <c r="BS1086" i="1" s="1"/>
  <c r="BX1086" i="1" s="1"/>
  <c r="CD1086" i="1" s="1"/>
  <c r="CF1086" i="1" s="1"/>
  <c r="F1082" i="1"/>
  <c r="BT1068" i="1"/>
  <c r="BY1068" i="1" s="1"/>
  <c r="CG1068" i="1" s="1"/>
  <c r="CI1068" i="1" s="1"/>
  <c r="BR1067" i="1"/>
  <c r="BT1067" i="1" s="1"/>
  <c r="BY1067" i="1" s="1"/>
  <c r="CG1067" i="1" s="1"/>
  <c r="CI1067" i="1" s="1"/>
  <c r="N1029" i="1"/>
  <c r="T1029" i="1" s="1"/>
  <c r="Z1029" i="1" s="1"/>
  <c r="AF1029" i="1" s="1"/>
  <c r="AL1029" i="1" s="1"/>
  <c r="AR1029" i="1" s="1"/>
  <c r="AX1029" i="1" s="1"/>
  <c r="BD1029" i="1" s="1"/>
  <c r="BJ1029" i="1" s="1"/>
  <c r="BP1029" i="1" s="1"/>
  <c r="BU1029" i="1" s="1"/>
  <c r="BZ1029" i="1" s="1"/>
  <c r="CJ1029" i="1" s="1"/>
  <c r="H1028" i="1"/>
  <c r="N1028" i="1" s="1"/>
  <c r="T1028" i="1" s="1"/>
  <c r="Z1028" i="1" s="1"/>
  <c r="AF1028" i="1" s="1"/>
  <c r="AL1028" i="1" s="1"/>
  <c r="AR1028" i="1" s="1"/>
  <c r="AX1028" i="1" s="1"/>
  <c r="BD1028" i="1" s="1"/>
  <c r="BJ1028" i="1" s="1"/>
  <c r="BP1028" i="1" s="1"/>
  <c r="BU1028" i="1" s="1"/>
  <c r="BZ1028" i="1" s="1"/>
  <c r="CJ1028" i="1" s="1"/>
  <c r="G957" i="1"/>
  <c r="BS1153" i="1"/>
  <c r="BX1153" i="1" s="1"/>
  <c r="CD1153" i="1" s="1"/>
  <c r="CF1153" i="1" s="1"/>
  <c r="BQ1152" i="1"/>
  <c r="BC1134" i="1"/>
  <c r="BI1134" i="1" s="1"/>
  <c r="BO1134" i="1" s="1"/>
  <c r="BT1134" i="1" s="1"/>
  <c r="BY1134" i="1" s="1"/>
  <c r="CG1134" i="1" s="1"/>
  <c r="AZ1133" i="1"/>
  <c r="BT1122" i="1"/>
  <c r="BY1122" i="1" s="1"/>
  <c r="CG1122" i="1" s="1"/>
  <c r="CI1122" i="1" s="1"/>
  <c r="BR1121" i="1"/>
  <c r="BT1121" i="1" s="1"/>
  <c r="BY1121" i="1" s="1"/>
  <c r="CG1121" i="1" s="1"/>
  <c r="CI1121" i="1" s="1"/>
  <c r="L1104" i="1"/>
  <c r="R1104" i="1" s="1"/>
  <c r="X1104" i="1" s="1"/>
  <c r="AD1104" i="1" s="1"/>
  <c r="AJ1104" i="1" s="1"/>
  <c r="AP1104" i="1" s="1"/>
  <c r="AV1104" i="1" s="1"/>
  <c r="BB1104" i="1" s="1"/>
  <c r="BH1104" i="1" s="1"/>
  <c r="BN1104" i="1" s="1"/>
  <c r="BS1104" i="1" s="1"/>
  <c r="BX1104" i="1" s="1"/>
  <c r="CD1104" i="1" s="1"/>
  <c r="CF1104" i="1" s="1"/>
  <c r="F1100" i="1"/>
  <c r="BS1068" i="1"/>
  <c r="BX1068" i="1" s="1"/>
  <c r="CD1068" i="1" s="1"/>
  <c r="CF1068" i="1" s="1"/>
  <c r="BQ1067" i="1"/>
  <c r="M1046" i="1"/>
  <c r="S1046" i="1" s="1"/>
  <c r="Y1046" i="1" s="1"/>
  <c r="AE1046" i="1" s="1"/>
  <c r="AK1046" i="1" s="1"/>
  <c r="AQ1046" i="1" s="1"/>
  <c r="AW1046" i="1" s="1"/>
  <c r="BC1046" i="1" s="1"/>
  <c r="BI1046" i="1" s="1"/>
  <c r="BO1046" i="1" s="1"/>
  <c r="BT1046" i="1" s="1"/>
  <c r="BY1046" i="1" s="1"/>
  <c r="CG1046" i="1" s="1"/>
  <c r="CI1046" i="1" s="1"/>
  <c r="G1045" i="1"/>
  <c r="M1045" i="1" s="1"/>
  <c r="S1045" i="1" s="1"/>
  <c r="Y1045" i="1" s="1"/>
  <c r="AE1045" i="1" s="1"/>
  <c r="AK1045" i="1" s="1"/>
  <c r="AQ1045" i="1" s="1"/>
  <c r="AW1045" i="1" s="1"/>
  <c r="BC1045" i="1" s="1"/>
  <c r="BI1045" i="1" s="1"/>
  <c r="BO1045" i="1" s="1"/>
  <c r="BT1045" i="1" s="1"/>
  <c r="BY1045" i="1" s="1"/>
  <c r="CG1045" i="1" s="1"/>
  <c r="CI1045" i="1" s="1"/>
  <c r="N938" i="1"/>
  <c r="T938" i="1" s="1"/>
  <c r="Z938" i="1" s="1"/>
  <c r="AF938" i="1" s="1"/>
  <c r="AL938" i="1" s="1"/>
  <c r="AR938" i="1" s="1"/>
  <c r="AX938" i="1" s="1"/>
  <c r="BD938" i="1" s="1"/>
  <c r="BJ938" i="1" s="1"/>
  <c r="BP938" i="1" s="1"/>
  <c r="BU938" i="1" s="1"/>
  <c r="BZ938" i="1" s="1"/>
  <c r="CJ938" i="1" s="1"/>
  <c r="CL938" i="1" s="1"/>
  <c r="H937" i="1"/>
  <c r="N1057" i="1"/>
  <c r="T1057" i="1" s="1"/>
  <c r="Z1057" i="1" s="1"/>
  <c r="AF1057" i="1" s="1"/>
  <c r="AL1057" i="1" s="1"/>
  <c r="AR1057" i="1" s="1"/>
  <c r="AX1057" i="1" s="1"/>
  <c r="BD1057" i="1" s="1"/>
  <c r="BJ1057" i="1" s="1"/>
  <c r="BP1057" i="1" s="1"/>
  <c r="BU1057" i="1" s="1"/>
  <c r="BZ1057" i="1" s="1"/>
  <c r="CJ1057" i="1" s="1"/>
  <c r="CL1057" i="1" s="1"/>
  <c r="K1044" i="1"/>
  <c r="M750" i="1"/>
  <c r="S750" i="1" s="1"/>
  <c r="Y750" i="1" s="1"/>
  <c r="AE750" i="1" s="1"/>
  <c r="AK750" i="1" s="1"/>
  <c r="AQ750" i="1" s="1"/>
  <c r="AW750" i="1" s="1"/>
  <c r="BC750" i="1" s="1"/>
  <c r="BI750" i="1" s="1"/>
  <c r="BO750" i="1" s="1"/>
  <c r="BT750" i="1" s="1"/>
  <c r="BY750" i="1" s="1"/>
  <c r="CG750" i="1" s="1"/>
  <c r="CI750" i="1" s="1"/>
  <c r="G749" i="1"/>
  <c r="BR712" i="1"/>
  <c r="BQ690" i="1"/>
  <c r="BQ673" i="1"/>
  <c r="J652" i="1"/>
  <c r="J651" i="1" s="1"/>
  <c r="BQ628" i="1"/>
  <c r="N546" i="1"/>
  <c r="T546" i="1" s="1"/>
  <c r="Z546" i="1" s="1"/>
  <c r="AF546" i="1" s="1"/>
  <c r="AL546" i="1" s="1"/>
  <c r="AR546" i="1" s="1"/>
  <c r="AX546" i="1" s="1"/>
  <c r="BD546" i="1" s="1"/>
  <c r="BJ546" i="1" s="1"/>
  <c r="BP546" i="1" s="1"/>
  <c r="BU546" i="1" s="1"/>
  <c r="BZ546" i="1" s="1"/>
  <c r="CJ546" i="1" s="1"/>
  <c r="CL546" i="1" s="1"/>
  <c r="H545" i="1"/>
  <c r="M530" i="1"/>
  <c r="S530" i="1" s="1"/>
  <c r="Y530" i="1" s="1"/>
  <c r="AE530" i="1" s="1"/>
  <c r="AK530" i="1" s="1"/>
  <c r="AQ530" i="1" s="1"/>
  <c r="AW530" i="1" s="1"/>
  <c r="BC530" i="1" s="1"/>
  <c r="BI530" i="1" s="1"/>
  <c r="BO530" i="1" s="1"/>
  <c r="BT530" i="1" s="1"/>
  <c r="BY530" i="1" s="1"/>
  <c r="CG530" i="1" s="1"/>
  <c r="CI530" i="1" s="1"/>
  <c r="G529" i="1"/>
  <c r="N880" i="1"/>
  <c r="T880" i="1" s="1"/>
  <c r="Z880" i="1" s="1"/>
  <c r="AF880" i="1" s="1"/>
  <c r="AL880" i="1" s="1"/>
  <c r="AR880" i="1" s="1"/>
  <c r="AX880" i="1" s="1"/>
  <c r="BD880" i="1" s="1"/>
  <c r="BJ880" i="1" s="1"/>
  <c r="BP880" i="1" s="1"/>
  <c r="BU880" i="1" s="1"/>
  <c r="BZ880" i="1" s="1"/>
  <c r="CJ880" i="1" s="1"/>
  <c r="CL880" i="1" s="1"/>
  <c r="H873" i="1"/>
  <c r="N866" i="1"/>
  <c r="T866" i="1" s="1"/>
  <c r="Z866" i="1" s="1"/>
  <c r="AF866" i="1" s="1"/>
  <c r="AL866" i="1" s="1"/>
  <c r="AR866" i="1" s="1"/>
  <c r="AX866" i="1" s="1"/>
  <c r="BD866" i="1" s="1"/>
  <c r="BJ866" i="1" s="1"/>
  <c r="BP866" i="1" s="1"/>
  <c r="BU866" i="1" s="1"/>
  <c r="BZ866" i="1" s="1"/>
  <c r="CJ866" i="1" s="1"/>
  <c r="CL866" i="1" s="1"/>
  <c r="H865" i="1"/>
  <c r="N865" i="1" s="1"/>
  <c r="T865" i="1" s="1"/>
  <c r="Z865" i="1" s="1"/>
  <c r="AF865" i="1" s="1"/>
  <c r="AL865" i="1" s="1"/>
  <c r="AR865" i="1" s="1"/>
  <c r="AX865" i="1" s="1"/>
  <c r="BD865" i="1" s="1"/>
  <c r="BJ865" i="1" s="1"/>
  <c r="BP865" i="1" s="1"/>
  <c r="BU865" i="1" s="1"/>
  <c r="BZ865" i="1" s="1"/>
  <c r="CJ865" i="1" s="1"/>
  <c r="CL865" i="1" s="1"/>
  <c r="M846" i="1"/>
  <c r="S846" i="1" s="1"/>
  <c r="Y846" i="1" s="1"/>
  <c r="AE846" i="1" s="1"/>
  <c r="AK846" i="1" s="1"/>
  <c r="AQ846" i="1" s="1"/>
  <c r="AW846" i="1" s="1"/>
  <c r="BC846" i="1" s="1"/>
  <c r="BI846" i="1" s="1"/>
  <c r="BO846" i="1" s="1"/>
  <c r="BT846" i="1" s="1"/>
  <c r="BY846" i="1" s="1"/>
  <c r="CG846" i="1" s="1"/>
  <c r="CI846" i="1" s="1"/>
  <c r="J845" i="1"/>
  <c r="BQ814" i="1"/>
  <c r="N794" i="1"/>
  <c r="T794" i="1" s="1"/>
  <c r="Z794" i="1" s="1"/>
  <c r="AF794" i="1" s="1"/>
  <c r="AL794" i="1" s="1"/>
  <c r="AR794" i="1" s="1"/>
  <c r="AX794" i="1" s="1"/>
  <c r="BD794" i="1" s="1"/>
  <c r="BJ794" i="1" s="1"/>
  <c r="BP794" i="1" s="1"/>
  <c r="BU794" i="1" s="1"/>
  <c r="BZ794" i="1" s="1"/>
  <c r="CJ794" i="1" s="1"/>
  <c r="CL794" i="1" s="1"/>
  <c r="K793" i="1"/>
  <c r="N793" i="1" s="1"/>
  <c r="T793" i="1" s="1"/>
  <c r="Z793" i="1" s="1"/>
  <c r="AF793" i="1" s="1"/>
  <c r="AL793" i="1" s="1"/>
  <c r="AR793" i="1" s="1"/>
  <c r="AX793" i="1" s="1"/>
  <c r="BD793" i="1" s="1"/>
  <c r="BJ793" i="1" s="1"/>
  <c r="BP793" i="1" s="1"/>
  <c r="BU793" i="1" s="1"/>
  <c r="BZ793" i="1" s="1"/>
  <c r="CJ793" i="1" s="1"/>
  <c r="CL793" i="1" s="1"/>
  <c r="N764" i="1"/>
  <c r="T764" i="1" s="1"/>
  <c r="Z764" i="1" s="1"/>
  <c r="AF764" i="1" s="1"/>
  <c r="AL764" i="1" s="1"/>
  <c r="AR764" i="1" s="1"/>
  <c r="AX764" i="1" s="1"/>
  <c r="BD764" i="1" s="1"/>
  <c r="BJ764" i="1" s="1"/>
  <c r="BP764" i="1" s="1"/>
  <c r="BU764" i="1" s="1"/>
  <c r="BZ764" i="1" s="1"/>
  <c r="CJ764" i="1" s="1"/>
  <c r="CL764" i="1" s="1"/>
  <c r="H763" i="1"/>
  <c r="N763" i="1" s="1"/>
  <c r="T763" i="1" s="1"/>
  <c r="Z763" i="1" s="1"/>
  <c r="AF763" i="1" s="1"/>
  <c r="AL763" i="1" s="1"/>
  <c r="AR763" i="1" s="1"/>
  <c r="AX763" i="1" s="1"/>
  <c r="BD763" i="1" s="1"/>
  <c r="BJ763" i="1" s="1"/>
  <c r="BP763" i="1" s="1"/>
  <c r="BU763" i="1" s="1"/>
  <c r="BZ763" i="1" s="1"/>
  <c r="CJ763" i="1" s="1"/>
  <c r="CL763" i="1" s="1"/>
  <c r="L750" i="1"/>
  <c r="R750" i="1" s="1"/>
  <c r="X750" i="1" s="1"/>
  <c r="AD750" i="1" s="1"/>
  <c r="AJ750" i="1" s="1"/>
  <c r="AP750" i="1" s="1"/>
  <c r="AV750" i="1" s="1"/>
  <c r="BB750" i="1" s="1"/>
  <c r="BH750" i="1" s="1"/>
  <c r="BN750" i="1" s="1"/>
  <c r="BS750" i="1" s="1"/>
  <c r="BX750" i="1" s="1"/>
  <c r="CD750" i="1" s="1"/>
  <c r="CF750" i="1" s="1"/>
  <c r="F749" i="1"/>
  <c r="L619" i="1"/>
  <c r="R619" i="1" s="1"/>
  <c r="X619" i="1" s="1"/>
  <c r="AD619" i="1" s="1"/>
  <c r="AJ619" i="1" s="1"/>
  <c r="AP619" i="1" s="1"/>
  <c r="AV619" i="1" s="1"/>
  <c r="BB619" i="1" s="1"/>
  <c r="BH619" i="1" s="1"/>
  <c r="BN619" i="1" s="1"/>
  <c r="BS619" i="1" s="1"/>
  <c r="BX619" i="1" s="1"/>
  <c r="CD619" i="1" s="1"/>
  <c r="CF619" i="1" s="1"/>
  <c r="BH448" i="1"/>
  <c r="BN448" i="1" s="1"/>
  <c r="BS448" i="1" s="1"/>
  <c r="BX448" i="1" s="1"/>
  <c r="CD448" i="1" s="1"/>
  <c r="CF448" i="1" s="1"/>
  <c r="BE447" i="1"/>
  <c r="BQ712" i="1"/>
  <c r="J483" i="1"/>
  <c r="M484" i="1"/>
  <c r="S484" i="1" s="1"/>
  <c r="Y484" i="1" s="1"/>
  <c r="AE484" i="1" s="1"/>
  <c r="AK484" i="1" s="1"/>
  <c r="AQ484" i="1" s="1"/>
  <c r="AW484" i="1" s="1"/>
  <c r="BC484" i="1" s="1"/>
  <c r="BI484" i="1" s="1"/>
  <c r="BO484" i="1" s="1"/>
  <c r="BT484" i="1" s="1"/>
  <c r="BY484" i="1" s="1"/>
  <c r="CG484" i="1" s="1"/>
  <c r="CI484" i="1" s="1"/>
  <c r="H467" i="1"/>
  <c r="J769" i="1"/>
  <c r="N749" i="1"/>
  <c r="T749" i="1" s="1"/>
  <c r="Z749" i="1" s="1"/>
  <c r="AF749" i="1" s="1"/>
  <c r="AL749" i="1" s="1"/>
  <c r="AR749" i="1" s="1"/>
  <c r="AX749" i="1" s="1"/>
  <c r="BD749" i="1" s="1"/>
  <c r="BJ749" i="1" s="1"/>
  <c r="BP749" i="1" s="1"/>
  <c r="BU749" i="1" s="1"/>
  <c r="BZ749" i="1" s="1"/>
  <c r="CJ749" i="1" s="1"/>
  <c r="CL749" i="1" s="1"/>
  <c r="K734" i="1"/>
  <c r="K472" i="1"/>
  <c r="K467" i="1" s="1"/>
  <c r="BR160" i="1"/>
  <c r="H134" i="1"/>
  <c r="N143" i="1"/>
  <c r="T143" i="1" s="1"/>
  <c r="Z143" i="1" s="1"/>
  <c r="AF143" i="1" s="1"/>
  <c r="AL143" i="1" s="1"/>
  <c r="AR143" i="1" s="1"/>
  <c r="AX143" i="1" s="1"/>
  <c r="BD143" i="1" s="1"/>
  <c r="BJ143" i="1" s="1"/>
  <c r="BP143" i="1" s="1"/>
  <c r="BU143" i="1" s="1"/>
  <c r="BZ143" i="1" s="1"/>
  <c r="CJ143" i="1" s="1"/>
  <c r="CL143" i="1" s="1"/>
  <c r="N274" i="1"/>
  <c r="T274" i="1" s="1"/>
  <c r="Z274" i="1" s="1"/>
  <c r="AF274" i="1" s="1"/>
  <c r="AL274" i="1" s="1"/>
  <c r="AR274" i="1" s="1"/>
  <c r="AX274" i="1" s="1"/>
  <c r="BD274" i="1" s="1"/>
  <c r="BJ274" i="1" s="1"/>
  <c r="BP274" i="1" s="1"/>
  <c r="BU274" i="1" s="1"/>
  <c r="BZ274" i="1" s="1"/>
  <c r="CJ274" i="1" s="1"/>
  <c r="CL274" i="1" s="1"/>
  <c r="K267" i="1"/>
  <c r="L244" i="1"/>
  <c r="R244" i="1" s="1"/>
  <c r="X244" i="1" s="1"/>
  <c r="AD244" i="1" s="1"/>
  <c r="AJ244" i="1" s="1"/>
  <c r="AP244" i="1" s="1"/>
  <c r="AV244" i="1" s="1"/>
  <c r="BB244" i="1" s="1"/>
  <c r="BH244" i="1" s="1"/>
  <c r="BN244" i="1" s="1"/>
  <c r="BS244" i="1" s="1"/>
  <c r="BX244" i="1" s="1"/>
  <c r="CD244" i="1" s="1"/>
  <c r="CF244" i="1" s="1"/>
  <c r="R45" i="1"/>
  <c r="X45" i="1" s="1"/>
  <c r="AD45" i="1" s="1"/>
  <c r="AJ45" i="1" s="1"/>
  <c r="AP45" i="1" s="1"/>
  <c r="AV45" i="1" s="1"/>
  <c r="BB45" i="1" s="1"/>
  <c r="BH45" i="1" s="1"/>
  <c r="BN45" i="1" s="1"/>
  <c r="BS45" i="1" s="1"/>
  <c r="BX45" i="1" s="1"/>
  <c r="CD45" i="1" s="1"/>
  <c r="CF45" i="1" s="1"/>
  <c r="O18" i="1"/>
  <c r="O17" i="1" s="1"/>
  <c r="L41" i="1"/>
  <c r="R41" i="1" s="1"/>
  <c r="X41" i="1" s="1"/>
  <c r="AD41" i="1" s="1"/>
  <c r="AJ41" i="1" s="1"/>
  <c r="AP41" i="1" s="1"/>
  <c r="AV41" i="1" s="1"/>
  <c r="BB41" i="1" s="1"/>
  <c r="BH41" i="1" s="1"/>
  <c r="BN41" i="1" s="1"/>
  <c r="BS41" i="1" s="1"/>
  <c r="BX41" i="1" s="1"/>
  <c r="CD41" i="1" s="1"/>
  <c r="CF41" i="1" s="1"/>
  <c r="L139" i="1"/>
  <c r="R139" i="1" s="1"/>
  <c r="X139" i="1" s="1"/>
  <c r="AD139" i="1" s="1"/>
  <c r="AJ139" i="1" s="1"/>
  <c r="AP139" i="1" s="1"/>
  <c r="AV139" i="1" s="1"/>
  <c r="BB139" i="1" s="1"/>
  <c r="BH139" i="1" s="1"/>
  <c r="BN139" i="1" s="1"/>
  <c r="BS139" i="1" s="1"/>
  <c r="BX139" i="1" s="1"/>
  <c r="CD139" i="1" s="1"/>
  <c r="CF139" i="1" s="1"/>
  <c r="F134" i="1"/>
  <c r="K2681" i="1"/>
  <c r="I2639" i="1"/>
  <c r="I2625" i="1" s="1"/>
  <c r="L2640" i="1"/>
  <c r="R2640" i="1" s="1"/>
  <c r="X2640" i="1" s="1"/>
  <c r="AD2640" i="1" s="1"/>
  <c r="AJ2640" i="1" s="1"/>
  <c r="AP2640" i="1" s="1"/>
  <c r="AV2640" i="1" s="1"/>
  <c r="BB2640" i="1" s="1"/>
  <c r="BH2640" i="1" s="1"/>
  <c r="BN2640" i="1" s="1"/>
  <c r="BS2640" i="1" s="1"/>
  <c r="BX2640" i="1" s="1"/>
  <c r="CD2640" i="1" s="1"/>
  <c r="CF2640" i="1" s="1"/>
  <c r="BR2609" i="1"/>
  <c r="M2705" i="1"/>
  <c r="S2705" i="1" s="1"/>
  <c r="Y2705" i="1" s="1"/>
  <c r="AE2705" i="1" s="1"/>
  <c r="AK2705" i="1" s="1"/>
  <c r="AQ2705" i="1" s="1"/>
  <c r="AW2705" i="1" s="1"/>
  <c r="BC2705" i="1" s="1"/>
  <c r="BI2705" i="1" s="1"/>
  <c r="BO2705" i="1" s="1"/>
  <c r="BT2705" i="1" s="1"/>
  <c r="BY2705" i="1" s="1"/>
  <c r="CG2705" i="1" s="1"/>
  <c r="CI2705" i="1" s="1"/>
  <c r="G2704" i="1"/>
  <c r="BQ2625" i="1"/>
  <c r="BQ2607" i="1" s="1"/>
  <c r="G2587" i="1"/>
  <c r="M2588" i="1"/>
  <c r="S2588" i="1" s="1"/>
  <c r="Y2588" i="1" s="1"/>
  <c r="AE2588" i="1" s="1"/>
  <c r="AK2588" i="1" s="1"/>
  <c r="AQ2588" i="1" s="1"/>
  <c r="AW2588" i="1" s="1"/>
  <c r="BC2588" i="1" s="1"/>
  <c r="BI2588" i="1" s="1"/>
  <c r="BO2588" i="1" s="1"/>
  <c r="BT2588" i="1" s="1"/>
  <c r="BY2588" i="1" s="1"/>
  <c r="CG2588" i="1" s="1"/>
  <c r="CI2588" i="1" s="1"/>
  <c r="BR2592" i="1"/>
  <c r="N2610" i="1"/>
  <c r="T2610" i="1" s="1"/>
  <c r="Z2610" i="1" s="1"/>
  <c r="AF2610" i="1" s="1"/>
  <c r="AL2610" i="1" s="1"/>
  <c r="AR2610" i="1" s="1"/>
  <c r="AX2610" i="1" s="1"/>
  <c r="BD2610" i="1" s="1"/>
  <c r="BJ2610" i="1" s="1"/>
  <c r="BP2610" i="1" s="1"/>
  <c r="BU2610" i="1" s="1"/>
  <c r="BZ2610" i="1" s="1"/>
  <c r="CJ2610" i="1" s="1"/>
  <c r="CL2610" i="1" s="1"/>
  <c r="M2583" i="1"/>
  <c r="S2583" i="1" s="1"/>
  <c r="Y2583" i="1" s="1"/>
  <c r="AE2583" i="1" s="1"/>
  <c r="AK2583" i="1" s="1"/>
  <c r="AQ2583" i="1" s="1"/>
  <c r="AW2583" i="1" s="1"/>
  <c r="BC2583" i="1" s="1"/>
  <c r="BI2583" i="1" s="1"/>
  <c r="BO2583" i="1" s="1"/>
  <c r="BT2583" i="1" s="1"/>
  <c r="BY2583" i="1" s="1"/>
  <c r="CG2583" i="1" s="1"/>
  <c r="CI2583" i="1" s="1"/>
  <c r="J2579" i="1"/>
  <c r="M2579" i="1" s="1"/>
  <c r="S2579" i="1" s="1"/>
  <c r="Y2579" i="1" s="1"/>
  <c r="AE2579" i="1" s="1"/>
  <c r="AK2579" i="1" s="1"/>
  <c r="AQ2579" i="1" s="1"/>
  <c r="AW2579" i="1" s="1"/>
  <c r="BC2579" i="1" s="1"/>
  <c r="BI2579" i="1" s="1"/>
  <c r="BO2579" i="1" s="1"/>
  <c r="BT2579" i="1" s="1"/>
  <c r="BY2579" i="1" s="1"/>
  <c r="CG2579" i="1" s="1"/>
  <c r="CI2579" i="1" s="1"/>
  <c r="M2532" i="1"/>
  <c r="S2532" i="1" s="1"/>
  <c r="Y2532" i="1" s="1"/>
  <c r="AE2532" i="1" s="1"/>
  <c r="AK2532" i="1" s="1"/>
  <c r="AQ2532" i="1" s="1"/>
  <c r="AW2532" i="1" s="1"/>
  <c r="BC2532" i="1" s="1"/>
  <c r="BI2532" i="1" s="1"/>
  <c r="BO2532" i="1" s="1"/>
  <c r="BT2532" i="1" s="1"/>
  <c r="BY2532" i="1" s="1"/>
  <c r="CG2532" i="1" s="1"/>
  <c r="CI2532" i="1" s="1"/>
  <c r="G2531" i="1"/>
  <c r="M2531" i="1" s="1"/>
  <c r="S2531" i="1" s="1"/>
  <c r="Y2531" i="1" s="1"/>
  <c r="AE2531" i="1" s="1"/>
  <c r="AK2531" i="1" s="1"/>
  <c r="AQ2531" i="1" s="1"/>
  <c r="AW2531" i="1" s="1"/>
  <c r="BC2531" i="1" s="1"/>
  <c r="BI2531" i="1" s="1"/>
  <c r="BO2531" i="1" s="1"/>
  <c r="BT2531" i="1" s="1"/>
  <c r="BY2531" i="1" s="1"/>
  <c r="CG2531" i="1" s="1"/>
  <c r="CI2531" i="1" s="1"/>
  <c r="BR2507" i="1"/>
  <c r="N2461" i="1"/>
  <c r="T2461" i="1" s="1"/>
  <c r="Z2461" i="1" s="1"/>
  <c r="AF2461" i="1" s="1"/>
  <c r="AL2461" i="1" s="1"/>
  <c r="AR2461" i="1" s="1"/>
  <c r="AX2461" i="1" s="1"/>
  <c r="BD2461" i="1" s="1"/>
  <c r="BJ2461" i="1" s="1"/>
  <c r="BP2461" i="1" s="1"/>
  <c r="BU2461" i="1" s="1"/>
  <c r="BZ2461" i="1" s="1"/>
  <c r="CJ2461" i="1" s="1"/>
  <c r="CL2461" i="1" s="1"/>
  <c r="H2460" i="1"/>
  <c r="N2460" i="1" s="1"/>
  <c r="T2460" i="1" s="1"/>
  <c r="Z2460" i="1" s="1"/>
  <c r="AF2460" i="1" s="1"/>
  <c r="AL2460" i="1" s="1"/>
  <c r="AR2460" i="1" s="1"/>
  <c r="AX2460" i="1" s="1"/>
  <c r="BD2460" i="1" s="1"/>
  <c r="BJ2460" i="1" s="1"/>
  <c r="BP2460" i="1" s="1"/>
  <c r="BU2460" i="1" s="1"/>
  <c r="BZ2460" i="1" s="1"/>
  <c r="CJ2460" i="1" s="1"/>
  <c r="CL2460" i="1" s="1"/>
  <c r="M2561" i="1"/>
  <c r="S2561" i="1" s="1"/>
  <c r="Y2561" i="1" s="1"/>
  <c r="AE2561" i="1" s="1"/>
  <c r="AK2561" i="1" s="1"/>
  <c r="AQ2561" i="1" s="1"/>
  <c r="AW2561" i="1" s="1"/>
  <c r="BC2561" i="1" s="1"/>
  <c r="BI2561" i="1" s="1"/>
  <c r="BO2561" i="1" s="1"/>
  <c r="BT2561" i="1" s="1"/>
  <c r="BY2561" i="1" s="1"/>
  <c r="CG2561" i="1" s="1"/>
  <c r="CI2561" i="1" s="1"/>
  <c r="G2557" i="1"/>
  <c r="M2557" i="1" s="1"/>
  <c r="S2557" i="1" s="1"/>
  <c r="Y2557" i="1" s="1"/>
  <c r="AE2557" i="1" s="1"/>
  <c r="AK2557" i="1" s="1"/>
  <c r="AQ2557" i="1" s="1"/>
  <c r="AW2557" i="1" s="1"/>
  <c r="BC2557" i="1" s="1"/>
  <c r="BI2557" i="1" s="1"/>
  <c r="BO2557" i="1" s="1"/>
  <c r="BT2557" i="1" s="1"/>
  <c r="BY2557" i="1" s="1"/>
  <c r="CG2557" i="1" s="1"/>
  <c r="CI2557" i="1" s="1"/>
  <c r="G2498" i="1"/>
  <c r="M2498" i="1" s="1"/>
  <c r="S2498" i="1" s="1"/>
  <c r="Y2498" i="1" s="1"/>
  <c r="AE2498" i="1" s="1"/>
  <c r="AK2498" i="1" s="1"/>
  <c r="AQ2498" i="1" s="1"/>
  <c r="AW2498" i="1" s="1"/>
  <c r="BC2498" i="1" s="1"/>
  <c r="BI2498" i="1" s="1"/>
  <c r="BO2498" i="1" s="1"/>
  <c r="BT2498" i="1" s="1"/>
  <c r="BY2498" i="1" s="1"/>
  <c r="CG2498" i="1" s="1"/>
  <c r="CI2498" i="1" s="1"/>
  <c r="N2413" i="1"/>
  <c r="T2413" i="1" s="1"/>
  <c r="Z2413" i="1" s="1"/>
  <c r="AF2413" i="1" s="1"/>
  <c r="AL2413" i="1" s="1"/>
  <c r="AR2413" i="1" s="1"/>
  <c r="AX2413" i="1" s="1"/>
  <c r="BD2413" i="1" s="1"/>
  <c r="BJ2413" i="1" s="1"/>
  <c r="BP2413" i="1" s="1"/>
  <c r="BU2413" i="1" s="1"/>
  <c r="BZ2413" i="1" s="1"/>
  <c r="CJ2413" i="1" s="1"/>
  <c r="CL2413" i="1" s="1"/>
  <c r="L2421" i="1"/>
  <c r="R2421" i="1" s="1"/>
  <c r="X2421" i="1" s="1"/>
  <c r="AD2421" i="1" s="1"/>
  <c r="AJ2421" i="1" s="1"/>
  <c r="AP2421" i="1" s="1"/>
  <c r="AV2421" i="1" s="1"/>
  <c r="BB2421" i="1" s="1"/>
  <c r="BH2421" i="1" s="1"/>
  <c r="BN2421" i="1" s="1"/>
  <c r="BS2421" i="1" s="1"/>
  <c r="BX2421" i="1" s="1"/>
  <c r="CD2421" i="1" s="1"/>
  <c r="CF2421" i="1" s="1"/>
  <c r="I2420" i="1"/>
  <c r="BQ2409" i="1"/>
  <c r="L2384" i="1"/>
  <c r="R2384" i="1" s="1"/>
  <c r="X2384" i="1" s="1"/>
  <c r="AD2384" i="1" s="1"/>
  <c r="AJ2384" i="1" s="1"/>
  <c r="AP2384" i="1" s="1"/>
  <c r="AV2384" i="1" s="1"/>
  <c r="BB2384" i="1" s="1"/>
  <c r="BH2384" i="1" s="1"/>
  <c r="BN2384" i="1" s="1"/>
  <c r="BS2384" i="1" s="1"/>
  <c r="BX2384" i="1" s="1"/>
  <c r="CD2384" i="1" s="1"/>
  <c r="CF2384" i="1" s="1"/>
  <c r="F2383" i="1"/>
  <c r="L2383" i="1" s="1"/>
  <c r="R2383" i="1" s="1"/>
  <c r="X2383" i="1" s="1"/>
  <c r="AD2383" i="1" s="1"/>
  <c r="AJ2383" i="1" s="1"/>
  <c r="AP2383" i="1" s="1"/>
  <c r="AV2383" i="1" s="1"/>
  <c r="BB2383" i="1" s="1"/>
  <c r="BH2383" i="1" s="1"/>
  <c r="BN2383" i="1" s="1"/>
  <c r="BS2383" i="1" s="1"/>
  <c r="BX2383" i="1" s="1"/>
  <c r="CD2383" i="1" s="1"/>
  <c r="CF2383" i="1" s="1"/>
  <c r="G2378" i="1"/>
  <c r="M2383" i="1"/>
  <c r="S2383" i="1" s="1"/>
  <c r="Y2383" i="1" s="1"/>
  <c r="AE2383" i="1" s="1"/>
  <c r="AK2383" i="1" s="1"/>
  <c r="AQ2383" i="1" s="1"/>
  <c r="AW2383" i="1" s="1"/>
  <c r="BC2383" i="1" s="1"/>
  <c r="BI2383" i="1" s="1"/>
  <c r="BO2383" i="1" s="1"/>
  <c r="BT2383" i="1" s="1"/>
  <c r="BY2383" i="1" s="1"/>
  <c r="CG2383" i="1" s="1"/>
  <c r="CI2383" i="1" s="1"/>
  <c r="M2375" i="1"/>
  <c r="S2375" i="1" s="1"/>
  <c r="Y2375" i="1" s="1"/>
  <c r="AE2375" i="1" s="1"/>
  <c r="AK2375" i="1" s="1"/>
  <c r="AQ2375" i="1" s="1"/>
  <c r="AW2375" i="1" s="1"/>
  <c r="BC2375" i="1" s="1"/>
  <c r="BI2375" i="1" s="1"/>
  <c r="BO2375" i="1" s="1"/>
  <c r="BT2375" i="1" s="1"/>
  <c r="BY2375" i="1" s="1"/>
  <c r="CG2375" i="1" s="1"/>
  <c r="CI2375" i="1" s="1"/>
  <c r="J2374" i="1"/>
  <c r="H2324" i="1"/>
  <c r="N2325" i="1"/>
  <c r="T2325" i="1" s="1"/>
  <c r="Z2325" i="1" s="1"/>
  <c r="AF2325" i="1" s="1"/>
  <c r="AL2325" i="1" s="1"/>
  <c r="AR2325" i="1" s="1"/>
  <c r="AX2325" i="1" s="1"/>
  <c r="BD2325" i="1" s="1"/>
  <c r="BJ2325" i="1" s="1"/>
  <c r="BP2325" i="1" s="1"/>
  <c r="BU2325" i="1" s="1"/>
  <c r="BZ2325" i="1" s="1"/>
  <c r="CJ2325" i="1" s="1"/>
  <c r="CL2325" i="1" s="1"/>
  <c r="BQ2322" i="1"/>
  <c r="BR2260" i="1"/>
  <c r="G2323" i="1"/>
  <c r="BT2216" i="1"/>
  <c r="BY2216" i="1" s="1"/>
  <c r="CG2216" i="1" s="1"/>
  <c r="CI2216" i="1" s="1"/>
  <c r="I2203" i="1"/>
  <c r="L2252" i="1"/>
  <c r="R2252" i="1" s="1"/>
  <c r="X2252" i="1" s="1"/>
  <c r="AD2252" i="1" s="1"/>
  <c r="AJ2252" i="1" s="1"/>
  <c r="AP2252" i="1" s="1"/>
  <c r="AV2252" i="1" s="1"/>
  <c r="BB2252" i="1" s="1"/>
  <c r="BH2252" i="1" s="1"/>
  <c r="BN2252" i="1" s="1"/>
  <c r="BS2252" i="1" s="1"/>
  <c r="BX2252" i="1" s="1"/>
  <c r="CD2252" i="1" s="1"/>
  <c r="CF2252" i="1" s="1"/>
  <c r="N2245" i="1"/>
  <c r="T2245" i="1" s="1"/>
  <c r="Z2245" i="1" s="1"/>
  <c r="AF2245" i="1" s="1"/>
  <c r="AL2245" i="1" s="1"/>
  <c r="AR2245" i="1" s="1"/>
  <c r="AX2245" i="1" s="1"/>
  <c r="BD2245" i="1" s="1"/>
  <c r="BJ2245" i="1" s="1"/>
  <c r="BP2245" i="1" s="1"/>
  <c r="BU2245" i="1" s="1"/>
  <c r="BZ2245" i="1" s="1"/>
  <c r="CJ2245" i="1" s="1"/>
  <c r="CL2245" i="1" s="1"/>
  <c r="H2244" i="1"/>
  <c r="BQ2203" i="1"/>
  <c r="CB2170" i="1"/>
  <c r="CG2171" i="1"/>
  <c r="CI2171" i="1" s="1"/>
  <c r="L2146" i="1"/>
  <c r="R2146" i="1" s="1"/>
  <c r="X2146" i="1" s="1"/>
  <c r="AD2146" i="1" s="1"/>
  <c r="AJ2146" i="1" s="1"/>
  <c r="AP2146" i="1" s="1"/>
  <c r="AV2146" i="1" s="1"/>
  <c r="BB2146" i="1" s="1"/>
  <c r="BH2146" i="1" s="1"/>
  <c r="BN2146" i="1" s="1"/>
  <c r="BS2146" i="1" s="1"/>
  <c r="BX2146" i="1" s="1"/>
  <c r="CD2146" i="1" s="1"/>
  <c r="CF2146" i="1" s="1"/>
  <c r="F2145" i="1"/>
  <c r="L2140" i="1"/>
  <c r="R2140" i="1" s="1"/>
  <c r="X2140" i="1" s="1"/>
  <c r="AD2140" i="1" s="1"/>
  <c r="AJ2140" i="1" s="1"/>
  <c r="AP2140" i="1" s="1"/>
  <c r="AV2140" i="1" s="1"/>
  <c r="BB2140" i="1" s="1"/>
  <c r="BH2140" i="1" s="1"/>
  <c r="BN2140" i="1" s="1"/>
  <c r="BS2140" i="1" s="1"/>
  <c r="BX2140" i="1" s="1"/>
  <c r="CD2140" i="1" s="1"/>
  <c r="CF2140" i="1" s="1"/>
  <c r="I2139" i="1"/>
  <c r="M2102" i="1"/>
  <c r="S2102" i="1" s="1"/>
  <c r="Y2102" i="1" s="1"/>
  <c r="AE2102" i="1" s="1"/>
  <c r="AK2102" i="1" s="1"/>
  <c r="AQ2102" i="1" s="1"/>
  <c r="AW2102" i="1" s="1"/>
  <c r="BC2102" i="1" s="1"/>
  <c r="BI2102" i="1" s="1"/>
  <c r="BO2102" i="1" s="1"/>
  <c r="BT2102" i="1" s="1"/>
  <c r="BY2102" i="1" s="1"/>
  <c r="CG2102" i="1" s="1"/>
  <c r="CI2102" i="1" s="1"/>
  <c r="G2101" i="1"/>
  <c r="H2092" i="1"/>
  <c r="N2093" i="1"/>
  <c r="T2093" i="1" s="1"/>
  <c r="Z2093" i="1" s="1"/>
  <c r="AF2093" i="1" s="1"/>
  <c r="AL2093" i="1" s="1"/>
  <c r="AR2093" i="1" s="1"/>
  <c r="AX2093" i="1" s="1"/>
  <c r="BD2093" i="1" s="1"/>
  <c r="BJ2093" i="1" s="1"/>
  <c r="BP2093" i="1" s="1"/>
  <c r="BU2093" i="1" s="1"/>
  <c r="BZ2093" i="1" s="1"/>
  <c r="CJ2093" i="1" s="1"/>
  <c r="BR2120" i="1"/>
  <c r="BR1913" i="1"/>
  <c r="BT1913" i="1" s="1"/>
  <c r="BY1913" i="1" s="1"/>
  <c r="CG1913" i="1" s="1"/>
  <c r="CI1913" i="1" s="1"/>
  <c r="F1825" i="1"/>
  <c r="L1825" i="1" s="1"/>
  <c r="R1825" i="1" s="1"/>
  <c r="X1825" i="1" s="1"/>
  <c r="AD1825" i="1" s="1"/>
  <c r="AJ1825" i="1" s="1"/>
  <c r="AP1825" i="1" s="1"/>
  <c r="AV1825" i="1" s="1"/>
  <c r="BB1825" i="1" s="1"/>
  <c r="BH1825" i="1" s="1"/>
  <c r="BN1825" i="1" s="1"/>
  <c r="L1826" i="1"/>
  <c r="R1826" i="1" s="1"/>
  <c r="X1826" i="1" s="1"/>
  <c r="AD1826" i="1" s="1"/>
  <c r="AJ1826" i="1" s="1"/>
  <c r="AP1826" i="1" s="1"/>
  <c r="AV1826" i="1" s="1"/>
  <c r="BB1826" i="1" s="1"/>
  <c r="BH1826" i="1" s="1"/>
  <c r="BN1826" i="1" s="1"/>
  <c r="BS1826" i="1" s="1"/>
  <c r="BX1826" i="1" s="1"/>
  <c r="CD1826" i="1" s="1"/>
  <c r="CF1826" i="1" s="1"/>
  <c r="BR2124" i="1"/>
  <c r="L2121" i="1"/>
  <c r="R2121" i="1" s="1"/>
  <c r="X2121" i="1" s="1"/>
  <c r="AD2121" i="1" s="1"/>
  <c r="AJ2121" i="1" s="1"/>
  <c r="AP2121" i="1" s="1"/>
  <c r="AV2121" i="1" s="1"/>
  <c r="BB2121" i="1" s="1"/>
  <c r="BH2121" i="1" s="1"/>
  <c r="BN2121" i="1" s="1"/>
  <c r="BS2121" i="1" s="1"/>
  <c r="BX2121" i="1" s="1"/>
  <c r="CD2121" i="1" s="1"/>
  <c r="CF2121" i="1" s="1"/>
  <c r="F2120" i="1"/>
  <c r="BQ2019" i="1"/>
  <c r="BR2013" i="1"/>
  <c r="P2055" i="1"/>
  <c r="S2056" i="1"/>
  <c r="Y2056" i="1" s="1"/>
  <c r="AE2056" i="1" s="1"/>
  <c r="AK2056" i="1" s="1"/>
  <c r="AQ2056" i="1" s="1"/>
  <c r="AW2056" i="1" s="1"/>
  <c r="BC2056" i="1" s="1"/>
  <c r="BI2056" i="1" s="1"/>
  <c r="BO2056" i="1" s="1"/>
  <c r="BT2056" i="1" s="1"/>
  <c r="BY2056" i="1" s="1"/>
  <c r="CG2056" i="1" s="1"/>
  <c r="BQ2037" i="1"/>
  <c r="BR1982" i="1"/>
  <c r="H1834" i="1"/>
  <c r="N1835" i="1"/>
  <c r="T1835" i="1" s="1"/>
  <c r="Z1835" i="1" s="1"/>
  <c r="AF1835" i="1" s="1"/>
  <c r="AL1835" i="1" s="1"/>
  <c r="AR1835" i="1" s="1"/>
  <c r="AX1835" i="1" s="1"/>
  <c r="BD1835" i="1" s="1"/>
  <c r="BJ1835" i="1" s="1"/>
  <c r="BP1835" i="1" s="1"/>
  <c r="BU1835" i="1" s="1"/>
  <c r="BZ1835" i="1" s="1"/>
  <c r="CJ1835" i="1" s="1"/>
  <c r="CL1835" i="1" s="1"/>
  <c r="M1985" i="1"/>
  <c r="S1985" i="1" s="1"/>
  <c r="Y1985" i="1" s="1"/>
  <c r="AE1985" i="1" s="1"/>
  <c r="AK1985" i="1" s="1"/>
  <c r="AQ1985" i="1" s="1"/>
  <c r="AW1985" i="1" s="1"/>
  <c r="BC1985" i="1" s="1"/>
  <c r="BI1985" i="1" s="1"/>
  <c r="BO1985" i="1" s="1"/>
  <c r="BT1985" i="1" s="1"/>
  <c r="BY1985" i="1" s="1"/>
  <c r="CG1985" i="1" s="1"/>
  <c r="CI1985" i="1" s="1"/>
  <c r="G1984" i="1"/>
  <c r="BS1914" i="1"/>
  <c r="BX1914" i="1" s="1"/>
  <c r="CD1914" i="1" s="1"/>
  <c r="CF1914" i="1" s="1"/>
  <c r="BQ1913" i="1"/>
  <c r="BT1910" i="1"/>
  <c r="BY1910" i="1" s="1"/>
  <c r="CG1910" i="1" s="1"/>
  <c r="CI1910" i="1" s="1"/>
  <c r="BR1909" i="1"/>
  <c r="BQ1786" i="1"/>
  <c r="BT1928" i="1"/>
  <c r="BY1928" i="1" s="1"/>
  <c r="CG1928" i="1" s="1"/>
  <c r="BT1874" i="1"/>
  <c r="BY1874" i="1" s="1"/>
  <c r="CG1874" i="1" s="1"/>
  <c r="BR1859" i="1"/>
  <c r="BT1962" i="1"/>
  <c r="BY1962" i="1" s="1"/>
  <c r="CG1962" i="1" s="1"/>
  <c r="CI1962" i="1" s="1"/>
  <c r="BR1503" i="1"/>
  <c r="BA1497" i="1"/>
  <c r="BD1498" i="1"/>
  <c r="BJ1498" i="1" s="1"/>
  <c r="BP1498" i="1" s="1"/>
  <c r="BU1498" i="1" s="1"/>
  <c r="BZ1498" i="1" s="1"/>
  <c r="CJ1498" i="1" s="1"/>
  <c r="CL1498" i="1" s="1"/>
  <c r="BL1455" i="1"/>
  <c r="BO1456" i="1"/>
  <c r="BT1456" i="1" s="1"/>
  <c r="BY1456" i="1" s="1"/>
  <c r="CG1456" i="1" s="1"/>
  <c r="CI1456" i="1" s="1"/>
  <c r="AO1451" i="1"/>
  <c r="AR1452" i="1"/>
  <c r="AX1452" i="1" s="1"/>
  <c r="BD1452" i="1" s="1"/>
  <c r="BJ1452" i="1" s="1"/>
  <c r="BP1452" i="1" s="1"/>
  <c r="BU1452" i="1" s="1"/>
  <c r="BZ1452" i="1" s="1"/>
  <c r="CJ1452" i="1" s="1"/>
  <c r="CL1452" i="1" s="1"/>
  <c r="BQ1467" i="1"/>
  <c r="BQ1451" i="1"/>
  <c r="BR1424" i="1"/>
  <c r="M1342" i="1"/>
  <c r="S1342" i="1" s="1"/>
  <c r="Y1342" i="1" s="1"/>
  <c r="AE1342" i="1" s="1"/>
  <c r="AK1342" i="1" s="1"/>
  <c r="AQ1342" i="1" s="1"/>
  <c r="AW1342" i="1" s="1"/>
  <c r="BC1342" i="1" s="1"/>
  <c r="BI1342" i="1" s="1"/>
  <c r="BO1342" i="1" s="1"/>
  <c r="BT1342" i="1" s="1"/>
  <c r="BY1342" i="1" s="1"/>
  <c r="CG1342" i="1" s="1"/>
  <c r="CI1342" i="1" s="1"/>
  <c r="G1341" i="1"/>
  <c r="O1292" i="1"/>
  <c r="R1297" i="1"/>
  <c r="X1297" i="1" s="1"/>
  <c r="AD1297" i="1" s="1"/>
  <c r="AJ1297" i="1" s="1"/>
  <c r="AP1297" i="1" s="1"/>
  <c r="AV1297" i="1" s="1"/>
  <c r="BB1297" i="1" s="1"/>
  <c r="BH1297" i="1" s="1"/>
  <c r="BN1297" i="1" s="1"/>
  <c r="BS1297" i="1" s="1"/>
  <c r="BX1297" i="1" s="1"/>
  <c r="CD1297" i="1" s="1"/>
  <c r="CF1297" i="1" s="1"/>
  <c r="BQ1180" i="1"/>
  <c r="AN1488" i="1"/>
  <c r="AQ1489" i="1"/>
  <c r="AW1489" i="1" s="1"/>
  <c r="BC1489" i="1" s="1"/>
  <c r="BI1489" i="1" s="1"/>
  <c r="BO1489" i="1" s="1"/>
  <c r="BT1489" i="1" s="1"/>
  <c r="BY1489" i="1" s="1"/>
  <c r="CG1489" i="1" s="1"/>
  <c r="BM1467" i="1"/>
  <c r="BP1468" i="1"/>
  <c r="BU1468" i="1" s="1"/>
  <c r="BZ1468" i="1" s="1"/>
  <c r="CJ1468" i="1" s="1"/>
  <c r="CL1468" i="1" s="1"/>
  <c r="BT1153" i="1"/>
  <c r="BY1153" i="1" s="1"/>
  <c r="CG1153" i="1" s="1"/>
  <c r="CI1153" i="1" s="1"/>
  <c r="BR1152" i="1"/>
  <c r="L1115" i="1"/>
  <c r="R1115" i="1" s="1"/>
  <c r="X1115" i="1" s="1"/>
  <c r="AD1115" i="1" s="1"/>
  <c r="AJ1115" i="1" s="1"/>
  <c r="AP1115" i="1" s="1"/>
  <c r="AV1115" i="1" s="1"/>
  <c r="BB1115" i="1" s="1"/>
  <c r="BH1115" i="1" s="1"/>
  <c r="BN1115" i="1" s="1"/>
  <c r="BS1115" i="1" s="1"/>
  <c r="BX1115" i="1" s="1"/>
  <c r="CD1115" i="1" s="1"/>
  <c r="CF1115" i="1" s="1"/>
  <c r="F1114" i="1"/>
  <c r="L1114" i="1" s="1"/>
  <c r="R1114" i="1" s="1"/>
  <c r="X1114" i="1" s="1"/>
  <c r="AD1114" i="1" s="1"/>
  <c r="AJ1114" i="1" s="1"/>
  <c r="AP1114" i="1" s="1"/>
  <c r="AV1114" i="1" s="1"/>
  <c r="BB1114" i="1" s="1"/>
  <c r="BH1114" i="1" s="1"/>
  <c r="BN1114" i="1" s="1"/>
  <c r="M1058" i="1"/>
  <c r="S1058" i="1" s="1"/>
  <c r="Y1058" i="1" s="1"/>
  <c r="AE1058" i="1" s="1"/>
  <c r="AK1058" i="1" s="1"/>
  <c r="AQ1058" i="1" s="1"/>
  <c r="AW1058" i="1" s="1"/>
  <c r="BC1058" i="1" s="1"/>
  <c r="BI1058" i="1" s="1"/>
  <c r="BO1058" i="1" s="1"/>
  <c r="BT1058" i="1" s="1"/>
  <c r="BY1058" i="1" s="1"/>
  <c r="CG1058" i="1" s="1"/>
  <c r="CI1058" i="1" s="1"/>
  <c r="G1057" i="1"/>
  <c r="BQ1022" i="1"/>
  <c r="BP1153" i="1"/>
  <c r="BU1153" i="1" s="1"/>
  <c r="BZ1153" i="1" s="1"/>
  <c r="CJ1153" i="1" s="1"/>
  <c r="CL1153" i="1" s="1"/>
  <c r="BM1152" i="1"/>
  <c r="BQ1096" i="1"/>
  <c r="BP1068" i="1"/>
  <c r="BU1068" i="1" s="1"/>
  <c r="BZ1068" i="1" s="1"/>
  <c r="CJ1068" i="1" s="1"/>
  <c r="CL1068" i="1" s="1"/>
  <c r="BM1067" i="1"/>
  <c r="BP1067" i="1" s="1"/>
  <c r="BU1067" i="1" s="1"/>
  <c r="BZ1067" i="1" s="1"/>
  <c r="CJ1067" i="1" s="1"/>
  <c r="CL1067" i="1" s="1"/>
  <c r="M1029" i="1"/>
  <c r="S1029" i="1" s="1"/>
  <c r="Y1029" i="1" s="1"/>
  <c r="AE1029" i="1" s="1"/>
  <c r="AK1029" i="1" s="1"/>
  <c r="AQ1029" i="1" s="1"/>
  <c r="AW1029" i="1" s="1"/>
  <c r="BC1029" i="1" s="1"/>
  <c r="BI1029" i="1" s="1"/>
  <c r="BO1029" i="1" s="1"/>
  <c r="BT1029" i="1" s="1"/>
  <c r="BY1029" i="1" s="1"/>
  <c r="CG1029" i="1" s="1"/>
  <c r="G1028" i="1"/>
  <c r="BR957" i="1"/>
  <c r="M921" i="1"/>
  <c r="S921" i="1" s="1"/>
  <c r="Y921" i="1" s="1"/>
  <c r="AE921" i="1" s="1"/>
  <c r="AK921" i="1" s="1"/>
  <c r="AQ921" i="1" s="1"/>
  <c r="AW921" i="1" s="1"/>
  <c r="BC921" i="1" s="1"/>
  <c r="BI921" i="1" s="1"/>
  <c r="BO921" i="1" s="1"/>
  <c r="BT921" i="1" s="1"/>
  <c r="BY921" i="1" s="1"/>
  <c r="CG921" i="1" s="1"/>
  <c r="CI921" i="1" s="1"/>
  <c r="G920" i="1"/>
  <c r="BI559" i="1"/>
  <c r="BO559" i="1" s="1"/>
  <c r="BT559" i="1" s="1"/>
  <c r="BY559" i="1" s="1"/>
  <c r="CG559" i="1" s="1"/>
  <c r="CI559" i="1" s="1"/>
  <c r="BF558" i="1"/>
  <c r="L800" i="1"/>
  <c r="R800" i="1" s="1"/>
  <c r="X800" i="1" s="1"/>
  <c r="AD800" i="1" s="1"/>
  <c r="AJ800" i="1" s="1"/>
  <c r="AP800" i="1" s="1"/>
  <c r="AV800" i="1" s="1"/>
  <c r="BB800" i="1" s="1"/>
  <c r="BH800" i="1" s="1"/>
  <c r="BN800" i="1" s="1"/>
  <c r="BS800" i="1" s="1"/>
  <c r="BX800" i="1" s="1"/>
  <c r="CD800" i="1" s="1"/>
  <c r="CF800" i="1" s="1"/>
  <c r="F799" i="1"/>
  <c r="I690" i="1"/>
  <c r="I673" i="1"/>
  <c r="L674" i="1"/>
  <c r="R674" i="1" s="1"/>
  <c r="X674" i="1" s="1"/>
  <c r="AD674" i="1" s="1"/>
  <c r="AJ674" i="1" s="1"/>
  <c r="AP674" i="1" s="1"/>
  <c r="AV674" i="1" s="1"/>
  <c r="BB674" i="1" s="1"/>
  <c r="BH674" i="1" s="1"/>
  <c r="BN674" i="1" s="1"/>
  <c r="BS674" i="1" s="1"/>
  <c r="BX674" i="1" s="1"/>
  <c r="CD674" i="1" s="1"/>
  <c r="CF674" i="1" s="1"/>
  <c r="F652" i="1"/>
  <c r="I628" i="1"/>
  <c r="BQ535" i="1"/>
  <c r="BQ522" i="1"/>
  <c r="N897" i="1"/>
  <c r="T897" i="1" s="1"/>
  <c r="Z897" i="1" s="1"/>
  <c r="AF897" i="1" s="1"/>
  <c r="AL897" i="1" s="1"/>
  <c r="AR897" i="1" s="1"/>
  <c r="AX897" i="1" s="1"/>
  <c r="BD897" i="1" s="1"/>
  <c r="BJ897" i="1" s="1"/>
  <c r="BP897" i="1" s="1"/>
  <c r="BU897" i="1" s="1"/>
  <c r="BZ897" i="1" s="1"/>
  <c r="CJ897" i="1" s="1"/>
  <c r="CL897" i="1" s="1"/>
  <c r="K896" i="1"/>
  <c r="BR872" i="1"/>
  <c r="L846" i="1"/>
  <c r="R846" i="1" s="1"/>
  <c r="X846" i="1" s="1"/>
  <c r="AD846" i="1" s="1"/>
  <c r="AJ846" i="1" s="1"/>
  <c r="AP846" i="1" s="1"/>
  <c r="AV846" i="1" s="1"/>
  <c r="BB846" i="1" s="1"/>
  <c r="BH846" i="1" s="1"/>
  <c r="BN846" i="1" s="1"/>
  <c r="BS846" i="1" s="1"/>
  <c r="BX846" i="1" s="1"/>
  <c r="CD846" i="1" s="1"/>
  <c r="CF846" i="1" s="1"/>
  <c r="F845" i="1"/>
  <c r="L821" i="1"/>
  <c r="R821" i="1" s="1"/>
  <c r="X821" i="1" s="1"/>
  <c r="AD821" i="1" s="1"/>
  <c r="AJ821" i="1" s="1"/>
  <c r="AP821" i="1" s="1"/>
  <c r="AV821" i="1" s="1"/>
  <c r="BB821" i="1" s="1"/>
  <c r="BH821" i="1" s="1"/>
  <c r="BN821" i="1" s="1"/>
  <c r="BS821" i="1" s="1"/>
  <c r="BX821" i="1" s="1"/>
  <c r="CD821" i="1" s="1"/>
  <c r="CF821" i="1" s="1"/>
  <c r="I814" i="1"/>
  <c r="M794" i="1"/>
  <c r="S794" i="1" s="1"/>
  <c r="Y794" i="1" s="1"/>
  <c r="AE794" i="1" s="1"/>
  <c r="AK794" i="1" s="1"/>
  <c r="AQ794" i="1" s="1"/>
  <c r="AW794" i="1" s="1"/>
  <c r="BC794" i="1" s="1"/>
  <c r="BI794" i="1" s="1"/>
  <c r="BO794" i="1" s="1"/>
  <c r="BT794" i="1" s="1"/>
  <c r="BY794" i="1" s="1"/>
  <c r="CG794" i="1" s="1"/>
  <c r="CI794" i="1" s="1"/>
  <c r="G793" i="1"/>
  <c r="M793" i="1" s="1"/>
  <c r="S793" i="1" s="1"/>
  <c r="Y793" i="1" s="1"/>
  <c r="AE793" i="1" s="1"/>
  <c r="AK793" i="1" s="1"/>
  <c r="AQ793" i="1" s="1"/>
  <c r="AW793" i="1" s="1"/>
  <c r="BC793" i="1" s="1"/>
  <c r="BI793" i="1" s="1"/>
  <c r="BO793" i="1" s="1"/>
  <c r="BT793" i="1" s="1"/>
  <c r="BY793" i="1" s="1"/>
  <c r="CG793" i="1" s="1"/>
  <c r="CI793" i="1" s="1"/>
  <c r="BN760" i="1"/>
  <c r="BS760" i="1" s="1"/>
  <c r="BX760" i="1" s="1"/>
  <c r="CD760" i="1" s="1"/>
  <c r="CF760" i="1" s="1"/>
  <c r="BK759" i="1"/>
  <c r="N770" i="1"/>
  <c r="T770" i="1" s="1"/>
  <c r="Z770" i="1" s="1"/>
  <c r="AF770" i="1" s="1"/>
  <c r="AL770" i="1" s="1"/>
  <c r="AR770" i="1" s="1"/>
  <c r="AX770" i="1" s="1"/>
  <c r="BD770" i="1" s="1"/>
  <c r="BJ770" i="1" s="1"/>
  <c r="BP770" i="1" s="1"/>
  <c r="BU770" i="1" s="1"/>
  <c r="BZ770" i="1" s="1"/>
  <c r="CJ770" i="1" s="1"/>
  <c r="CL770" i="1" s="1"/>
  <c r="BR496" i="1"/>
  <c r="L497" i="1"/>
  <c r="R497" i="1" s="1"/>
  <c r="X497" i="1" s="1"/>
  <c r="AD497" i="1" s="1"/>
  <c r="AJ497" i="1" s="1"/>
  <c r="AP497" i="1" s="1"/>
  <c r="AV497" i="1" s="1"/>
  <c r="BB497" i="1" s="1"/>
  <c r="BH497" i="1" s="1"/>
  <c r="BN497" i="1" s="1"/>
  <c r="BS497" i="1" s="1"/>
  <c r="BX497" i="1" s="1"/>
  <c r="CD497" i="1" s="1"/>
  <c r="CF497" i="1" s="1"/>
  <c r="F496" i="1"/>
  <c r="N490" i="1"/>
  <c r="T490" i="1" s="1"/>
  <c r="Z490" i="1" s="1"/>
  <c r="AF490" i="1" s="1"/>
  <c r="AL490" i="1" s="1"/>
  <c r="AR490" i="1" s="1"/>
  <c r="AX490" i="1" s="1"/>
  <c r="BD490" i="1" s="1"/>
  <c r="BJ490" i="1" s="1"/>
  <c r="BP490" i="1" s="1"/>
  <c r="BU490" i="1" s="1"/>
  <c r="BZ490" i="1" s="1"/>
  <c r="CJ490" i="1" s="1"/>
  <c r="CL490" i="1" s="1"/>
  <c r="H489" i="1"/>
  <c r="K553" i="1"/>
  <c r="M489" i="1"/>
  <c r="S489" i="1" s="1"/>
  <c r="Y489" i="1" s="1"/>
  <c r="AE489" i="1" s="1"/>
  <c r="AK489" i="1" s="1"/>
  <c r="AQ489" i="1" s="1"/>
  <c r="AW489" i="1" s="1"/>
  <c r="BC489" i="1" s="1"/>
  <c r="BI489" i="1" s="1"/>
  <c r="BO489" i="1" s="1"/>
  <c r="BT489" i="1" s="1"/>
  <c r="BY489" i="1" s="1"/>
  <c r="CG489" i="1" s="1"/>
  <c r="CI489" i="1" s="1"/>
  <c r="G482" i="1"/>
  <c r="G472" i="1"/>
  <c r="M477" i="1"/>
  <c r="S477" i="1" s="1"/>
  <c r="Y477" i="1" s="1"/>
  <c r="AE477" i="1" s="1"/>
  <c r="AK477" i="1" s="1"/>
  <c r="AQ477" i="1" s="1"/>
  <c r="AW477" i="1" s="1"/>
  <c r="BC477" i="1" s="1"/>
  <c r="BI477" i="1" s="1"/>
  <c r="BO477" i="1" s="1"/>
  <c r="BT477" i="1" s="1"/>
  <c r="BY477" i="1" s="1"/>
  <c r="CG477" i="1" s="1"/>
  <c r="CI477" i="1" s="1"/>
  <c r="BR266" i="1"/>
  <c r="F160" i="1"/>
  <c r="N103" i="1"/>
  <c r="T103" i="1" s="1"/>
  <c r="Z103" i="1" s="1"/>
  <c r="AF103" i="1" s="1"/>
  <c r="AL103" i="1" s="1"/>
  <c r="AR103" i="1" s="1"/>
  <c r="AX103" i="1" s="1"/>
  <c r="BD103" i="1" s="1"/>
  <c r="BJ103" i="1" s="1"/>
  <c r="BP103" i="1" s="1"/>
  <c r="BU103" i="1" s="1"/>
  <c r="BZ103" i="1" s="1"/>
  <c r="CJ103" i="1" s="1"/>
  <c r="CL103" i="1" s="1"/>
  <c r="H98" i="1"/>
  <c r="N98" i="1" s="1"/>
  <c r="T98" i="1" s="1"/>
  <c r="Z98" i="1" s="1"/>
  <c r="AF98" i="1" s="1"/>
  <c r="AL98" i="1" s="1"/>
  <c r="AR98" i="1" s="1"/>
  <c r="AX98" i="1" s="1"/>
  <c r="BD98" i="1" s="1"/>
  <c r="BJ98" i="1" s="1"/>
  <c r="BP98" i="1" s="1"/>
  <c r="BU98" i="1" s="1"/>
  <c r="BZ98" i="1" s="1"/>
  <c r="CJ98" i="1" s="1"/>
  <c r="CL98" i="1" s="1"/>
  <c r="BR54" i="1"/>
  <c r="BQ314" i="1"/>
  <c r="L296" i="1"/>
  <c r="R296" i="1" s="1"/>
  <c r="X296" i="1" s="1"/>
  <c r="AD296" i="1" s="1"/>
  <c r="AJ296" i="1" s="1"/>
  <c r="AP296" i="1" s="1"/>
  <c r="AV296" i="1" s="1"/>
  <c r="BB296" i="1" s="1"/>
  <c r="BH296" i="1" s="1"/>
  <c r="BN296" i="1" s="1"/>
  <c r="BS296" i="1" s="1"/>
  <c r="BX296" i="1" s="1"/>
  <c r="CD296" i="1" s="1"/>
  <c r="CF296" i="1" s="1"/>
  <c r="BQ200" i="1"/>
  <c r="L2554" i="1"/>
  <c r="R2554" i="1" s="1"/>
  <c r="X2554" i="1" s="1"/>
  <c r="AD2554" i="1" s="1"/>
  <c r="AJ2554" i="1" s="1"/>
  <c r="AP2554" i="1" s="1"/>
  <c r="AV2554" i="1" s="1"/>
  <c r="BB2554" i="1" s="1"/>
  <c r="BH2554" i="1" s="1"/>
  <c r="BN2554" i="1" s="1"/>
  <c r="BS2554" i="1" s="1"/>
  <c r="BX2554" i="1" s="1"/>
  <c r="CD2554" i="1" s="1"/>
  <c r="CF2554" i="1" s="1"/>
  <c r="I2553" i="1"/>
  <c r="L2553" i="1" s="1"/>
  <c r="R2553" i="1" s="1"/>
  <c r="X2553" i="1" s="1"/>
  <c r="AD2553" i="1" s="1"/>
  <c r="AJ2553" i="1" s="1"/>
  <c r="AP2553" i="1" s="1"/>
  <c r="AV2553" i="1" s="1"/>
  <c r="BB2553" i="1" s="1"/>
  <c r="BH2553" i="1" s="1"/>
  <c r="BN2553" i="1" s="1"/>
  <c r="BS2553" i="1" s="1"/>
  <c r="BX2553" i="1" s="1"/>
  <c r="CD2553" i="1" s="1"/>
  <c r="CF2553" i="1" s="1"/>
  <c r="BQ2486" i="1"/>
  <c r="BS2487" i="1"/>
  <c r="BX2487" i="1" s="1"/>
  <c r="CD2487" i="1" s="1"/>
  <c r="CF2487" i="1" s="1"/>
  <c r="M2528" i="1"/>
  <c r="S2528" i="1" s="1"/>
  <c r="Y2528" i="1" s="1"/>
  <c r="AE2528" i="1" s="1"/>
  <c r="AK2528" i="1" s="1"/>
  <c r="AQ2528" i="1" s="1"/>
  <c r="AW2528" i="1" s="1"/>
  <c r="BC2528" i="1" s="1"/>
  <c r="BI2528" i="1" s="1"/>
  <c r="BO2528" i="1" s="1"/>
  <c r="BT2528" i="1" s="1"/>
  <c r="BY2528" i="1" s="1"/>
  <c r="CG2528" i="1" s="1"/>
  <c r="CI2528" i="1" s="1"/>
  <c r="G2527" i="1"/>
  <c r="M2527" i="1" s="1"/>
  <c r="S2527" i="1" s="1"/>
  <c r="Y2527" i="1" s="1"/>
  <c r="AE2527" i="1" s="1"/>
  <c r="AK2527" i="1" s="1"/>
  <c r="AQ2527" i="1" s="1"/>
  <c r="AW2527" i="1" s="1"/>
  <c r="BC2527" i="1" s="1"/>
  <c r="BI2527" i="1" s="1"/>
  <c r="BO2527" i="1" s="1"/>
  <c r="BT2527" i="1" s="1"/>
  <c r="BY2527" i="1" s="1"/>
  <c r="CG2527" i="1" s="1"/>
  <c r="CI2527" i="1" s="1"/>
  <c r="BS2495" i="1"/>
  <c r="BX2495" i="1" s="1"/>
  <c r="CD2495" i="1" s="1"/>
  <c r="CF2495" i="1" s="1"/>
  <c r="BQ2494" i="1"/>
  <c r="BS2494" i="1" s="1"/>
  <c r="BX2494" i="1" s="1"/>
  <c r="CD2494" i="1" s="1"/>
  <c r="CF2494" i="1" s="1"/>
  <c r="L2575" i="1"/>
  <c r="R2575" i="1" s="1"/>
  <c r="X2575" i="1" s="1"/>
  <c r="AD2575" i="1" s="1"/>
  <c r="AJ2575" i="1" s="1"/>
  <c r="AP2575" i="1" s="1"/>
  <c r="AV2575" i="1" s="1"/>
  <c r="BB2575" i="1" s="1"/>
  <c r="BH2575" i="1" s="1"/>
  <c r="BN2575" i="1" s="1"/>
  <c r="BS2575" i="1" s="1"/>
  <c r="BX2575" i="1" s="1"/>
  <c r="CD2575" i="1" s="1"/>
  <c r="CF2575" i="1" s="1"/>
  <c r="N2491" i="1"/>
  <c r="T2491" i="1" s="1"/>
  <c r="Z2491" i="1" s="1"/>
  <c r="AF2491" i="1" s="1"/>
  <c r="AL2491" i="1" s="1"/>
  <c r="AR2491" i="1" s="1"/>
  <c r="AX2491" i="1" s="1"/>
  <c r="BD2491" i="1" s="1"/>
  <c r="BJ2491" i="1" s="1"/>
  <c r="BP2491" i="1" s="1"/>
  <c r="BU2491" i="1" s="1"/>
  <c r="BZ2491" i="1" s="1"/>
  <c r="CJ2491" i="1" s="1"/>
  <c r="CL2491" i="1" s="1"/>
  <c r="H2490" i="1"/>
  <c r="N2490" i="1" s="1"/>
  <c r="T2490" i="1" s="1"/>
  <c r="Z2490" i="1" s="1"/>
  <c r="AF2490" i="1" s="1"/>
  <c r="AL2490" i="1" s="1"/>
  <c r="AR2490" i="1" s="1"/>
  <c r="AX2490" i="1" s="1"/>
  <c r="BD2490" i="1" s="1"/>
  <c r="BJ2490" i="1" s="1"/>
  <c r="BP2490" i="1" s="1"/>
  <c r="BU2490" i="1" s="1"/>
  <c r="BZ2490" i="1" s="1"/>
  <c r="CJ2490" i="1" s="1"/>
  <c r="CL2490" i="1" s="1"/>
  <c r="N2444" i="1"/>
  <c r="T2444" i="1" s="1"/>
  <c r="Z2444" i="1" s="1"/>
  <c r="AF2444" i="1" s="1"/>
  <c r="AL2444" i="1" s="1"/>
  <c r="AR2444" i="1" s="1"/>
  <c r="AX2444" i="1" s="1"/>
  <c r="BD2444" i="1" s="1"/>
  <c r="BJ2444" i="1" s="1"/>
  <c r="BP2444" i="1" s="1"/>
  <c r="BU2444" i="1" s="1"/>
  <c r="BZ2444" i="1" s="1"/>
  <c r="CJ2444" i="1" s="1"/>
  <c r="CL2444" i="1" s="1"/>
  <c r="H2440" i="1"/>
  <c r="N2440" i="1" s="1"/>
  <c r="T2440" i="1" s="1"/>
  <c r="Z2440" i="1" s="1"/>
  <c r="AF2440" i="1" s="1"/>
  <c r="AL2440" i="1" s="1"/>
  <c r="AR2440" i="1" s="1"/>
  <c r="AX2440" i="1" s="1"/>
  <c r="BD2440" i="1" s="1"/>
  <c r="BJ2440" i="1" s="1"/>
  <c r="BP2440" i="1" s="1"/>
  <c r="BU2440" i="1" s="1"/>
  <c r="BZ2440" i="1" s="1"/>
  <c r="CJ2440" i="1" s="1"/>
  <c r="CL2440" i="1" s="1"/>
  <c r="L2410" i="1"/>
  <c r="R2410" i="1" s="1"/>
  <c r="X2410" i="1" s="1"/>
  <c r="AD2410" i="1" s="1"/>
  <c r="AJ2410" i="1" s="1"/>
  <c r="AP2410" i="1" s="1"/>
  <c r="AV2410" i="1" s="1"/>
  <c r="BB2410" i="1" s="1"/>
  <c r="BH2410" i="1" s="1"/>
  <c r="BN2410" i="1" s="1"/>
  <c r="BS2410" i="1" s="1"/>
  <c r="BX2410" i="1" s="1"/>
  <c r="CD2410" i="1" s="1"/>
  <c r="CF2410" i="1" s="1"/>
  <c r="I2409" i="1"/>
  <c r="L2409" i="1" s="1"/>
  <c r="R2409" i="1" s="1"/>
  <c r="X2409" i="1" s="1"/>
  <c r="AD2409" i="1" s="1"/>
  <c r="AJ2409" i="1" s="1"/>
  <c r="AP2409" i="1" s="1"/>
  <c r="AV2409" i="1" s="1"/>
  <c r="BB2409" i="1" s="1"/>
  <c r="BH2409" i="1" s="1"/>
  <c r="BN2409" i="1" s="1"/>
  <c r="G2345" i="1"/>
  <c r="H2330" i="1"/>
  <c r="N2330" i="1" s="1"/>
  <c r="T2330" i="1" s="1"/>
  <c r="Z2330" i="1" s="1"/>
  <c r="AF2330" i="1" s="1"/>
  <c r="AL2330" i="1" s="1"/>
  <c r="AR2330" i="1" s="1"/>
  <c r="AX2330" i="1" s="1"/>
  <c r="BD2330" i="1" s="1"/>
  <c r="BJ2330" i="1" s="1"/>
  <c r="BP2330" i="1" s="1"/>
  <c r="BU2330" i="1" s="1"/>
  <c r="BZ2330" i="1" s="1"/>
  <c r="CJ2330" i="1" s="1"/>
  <c r="CL2330" i="1" s="1"/>
  <c r="N2331" i="1"/>
  <c r="T2331" i="1" s="1"/>
  <c r="Z2331" i="1" s="1"/>
  <c r="AF2331" i="1" s="1"/>
  <c r="AL2331" i="1" s="1"/>
  <c r="AR2331" i="1" s="1"/>
  <c r="AX2331" i="1" s="1"/>
  <c r="BD2331" i="1" s="1"/>
  <c r="BJ2331" i="1" s="1"/>
  <c r="BP2331" i="1" s="1"/>
  <c r="BU2331" i="1" s="1"/>
  <c r="BZ2331" i="1" s="1"/>
  <c r="CJ2331" i="1" s="1"/>
  <c r="CL2331" i="1" s="1"/>
  <c r="BR2311" i="1"/>
  <c r="N2233" i="1"/>
  <c r="T2233" i="1" s="1"/>
  <c r="Z2233" i="1" s="1"/>
  <c r="AF2233" i="1" s="1"/>
  <c r="AL2233" i="1" s="1"/>
  <c r="AR2233" i="1" s="1"/>
  <c r="AX2233" i="1" s="1"/>
  <c r="BD2233" i="1" s="1"/>
  <c r="BJ2233" i="1" s="1"/>
  <c r="BP2233" i="1" s="1"/>
  <c r="BU2233" i="1" s="1"/>
  <c r="BZ2233" i="1" s="1"/>
  <c r="CJ2233" i="1" s="1"/>
  <c r="CL2233" i="1" s="1"/>
  <c r="H2232" i="1"/>
  <c r="N2232" i="1" s="1"/>
  <c r="T2232" i="1" s="1"/>
  <c r="Z2232" i="1" s="1"/>
  <c r="AF2232" i="1" s="1"/>
  <c r="AL2232" i="1" s="1"/>
  <c r="AR2232" i="1" s="1"/>
  <c r="AX2232" i="1" s="1"/>
  <c r="BD2232" i="1" s="1"/>
  <c r="BJ2232" i="1" s="1"/>
  <c r="BP2232" i="1" s="1"/>
  <c r="BU2232" i="1" s="1"/>
  <c r="BZ2232" i="1" s="1"/>
  <c r="CJ2232" i="1" s="1"/>
  <c r="CL2232" i="1" s="1"/>
  <c r="BQ2240" i="1"/>
  <c r="M2163" i="1"/>
  <c r="S2163" i="1" s="1"/>
  <c r="Y2163" i="1" s="1"/>
  <c r="AE2163" i="1" s="1"/>
  <c r="AK2163" i="1" s="1"/>
  <c r="AQ2163" i="1" s="1"/>
  <c r="AW2163" i="1" s="1"/>
  <c r="BC2163" i="1" s="1"/>
  <c r="BI2163" i="1" s="1"/>
  <c r="BO2163" i="1" s="1"/>
  <c r="BT2163" i="1" s="1"/>
  <c r="BY2163" i="1" s="1"/>
  <c r="CG2163" i="1" s="1"/>
  <c r="CI2163" i="1" s="1"/>
  <c r="G2162" i="1"/>
  <c r="L2114" i="1"/>
  <c r="R2114" i="1" s="1"/>
  <c r="X2114" i="1" s="1"/>
  <c r="AD2114" i="1" s="1"/>
  <c r="AJ2114" i="1" s="1"/>
  <c r="AP2114" i="1" s="1"/>
  <c r="AV2114" i="1" s="1"/>
  <c r="BB2114" i="1" s="1"/>
  <c r="BH2114" i="1" s="1"/>
  <c r="BN2114" i="1" s="1"/>
  <c r="BS2114" i="1" s="1"/>
  <c r="BX2114" i="1" s="1"/>
  <c r="CD2114" i="1" s="1"/>
  <c r="CF2114" i="1" s="1"/>
  <c r="I2113" i="1"/>
  <c r="N2155" i="1"/>
  <c r="T2155" i="1" s="1"/>
  <c r="Z2155" i="1" s="1"/>
  <c r="AF2155" i="1" s="1"/>
  <c r="AL2155" i="1" s="1"/>
  <c r="AR2155" i="1" s="1"/>
  <c r="AX2155" i="1" s="1"/>
  <c r="BD2155" i="1" s="1"/>
  <c r="BJ2155" i="1" s="1"/>
  <c r="BP2155" i="1" s="1"/>
  <c r="BU2155" i="1" s="1"/>
  <c r="BZ2155" i="1" s="1"/>
  <c r="CJ2155" i="1" s="1"/>
  <c r="CL2155" i="1" s="1"/>
  <c r="H2154" i="1"/>
  <c r="K2144" i="1"/>
  <c r="N2145" i="1"/>
  <c r="T2145" i="1" s="1"/>
  <c r="Z2145" i="1" s="1"/>
  <c r="AF2145" i="1" s="1"/>
  <c r="AL2145" i="1" s="1"/>
  <c r="AR2145" i="1" s="1"/>
  <c r="AX2145" i="1" s="1"/>
  <c r="BD2145" i="1" s="1"/>
  <c r="BJ2145" i="1" s="1"/>
  <c r="BP2145" i="1" s="1"/>
  <c r="BU2145" i="1" s="1"/>
  <c r="BZ2145" i="1" s="1"/>
  <c r="CJ2145" i="1" s="1"/>
  <c r="CL2145" i="1" s="1"/>
  <c r="G2124" i="1"/>
  <c r="BR2027" i="1"/>
  <c r="BR2037" i="1"/>
  <c r="L2038" i="1"/>
  <c r="R2038" i="1" s="1"/>
  <c r="X2038" i="1" s="1"/>
  <c r="AD2038" i="1" s="1"/>
  <c r="AJ2038" i="1" s="1"/>
  <c r="AP2038" i="1" s="1"/>
  <c r="AV2038" i="1" s="1"/>
  <c r="BB2038" i="1" s="1"/>
  <c r="BH2038" i="1" s="1"/>
  <c r="BN2038" i="1" s="1"/>
  <c r="BS2038" i="1" s="1"/>
  <c r="BX2038" i="1" s="1"/>
  <c r="CD2038" i="1" s="1"/>
  <c r="CF2038" i="1" s="1"/>
  <c r="N2038" i="1"/>
  <c r="T2038" i="1" s="1"/>
  <c r="Z2038" i="1" s="1"/>
  <c r="AF2038" i="1" s="1"/>
  <c r="AL2038" i="1" s="1"/>
  <c r="AR2038" i="1" s="1"/>
  <c r="AX2038" i="1" s="1"/>
  <c r="BD2038" i="1" s="1"/>
  <c r="BJ2038" i="1" s="1"/>
  <c r="BP2038" i="1" s="1"/>
  <c r="BU2038" i="1" s="1"/>
  <c r="BZ2038" i="1" s="1"/>
  <c r="CJ2038" i="1" s="1"/>
  <c r="CL2038" i="1" s="1"/>
  <c r="H2037" i="1"/>
  <c r="M2014" i="1"/>
  <c r="S2014" i="1" s="1"/>
  <c r="Y2014" i="1" s="1"/>
  <c r="AE2014" i="1" s="1"/>
  <c r="AK2014" i="1" s="1"/>
  <c r="AQ2014" i="1" s="1"/>
  <c r="AW2014" i="1" s="1"/>
  <c r="BC2014" i="1" s="1"/>
  <c r="BI2014" i="1" s="1"/>
  <c r="BO2014" i="1" s="1"/>
  <c r="BT2014" i="1" s="1"/>
  <c r="BY2014" i="1" s="1"/>
  <c r="CG2014" i="1" s="1"/>
  <c r="CI2014" i="1" s="1"/>
  <c r="G2013" i="1"/>
  <c r="BR1954" i="1"/>
  <c r="BQ2139" i="1"/>
  <c r="BQ2113" i="1"/>
  <c r="M2109" i="1"/>
  <c r="S2109" i="1" s="1"/>
  <c r="Y2109" i="1" s="1"/>
  <c r="AE2109" i="1" s="1"/>
  <c r="AK2109" i="1" s="1"/>
  <c r="AQ2109" i="1" s="1"/>
  <c r="AW2109" i="1" s="1"/>
  <c r="BC2109" i="1" s="1"/>
  <c r="BI2109" i="1" s="1"/>
  <c r="BO2109" i="1" s="1"/>
  <c r="BT2109" i="1" s="1"/>
  <c r="BY2109" i="1" s="1"/>
  <c r="CG2109" i="1" s="1"/>
  <c r="CI2109" i="1" s="1"/>
  <c r="BO1973" i="1"/>
  <c r="BT1973" i="1" s="1"/>
  <c r="BY1973" i="1" s="1"/>
  <c r="CG1973" i="1" s="1"/>
  <c r="CI1973" i="1" s="1"/>
  <c r="BL1972" i="1"/>
  <c r="BO1972" i="1" s="1"/>
  <c r="BQ1982" i="1"/>
  <c r="BR1972" i="1"/>
  <c r="S1968" i="1"/>
  <c r="Y1968" i="1" s="1"/>
  <c r="AE1968" i="1" s="1"/>
  <c r="AK1968" i="1" s="1"/>
  <c r="AQ1968" i="1" s="1"/>
  <c r="AW1968" i="1" s="1"/>
  <c r="BC1968" i="1" s="1"/>
  <c r="BI1968" i="1" s="1"/>
  <c r="BO1968" i="1" s="1"/>
  <c r="BT1968" i="1" s="1"/>
  <c r="BY1968" i="1" s="1"/>
  <c r="CG1968" i="1" s="1"/>
  <c r="CI1968" i="1" s="1"/>
  <c r="P1967" i="1"/>
  <c r="S1967" i="1" s="1"/>
  <c r="Y1967" i="1" s="1"/>
  <c r="AE1967" i="1" s="1"/>
  <c r="AK1967" i="1" s="1"/>
  <c r="AQ1967" i="1" s="1"/>
  <c r="AW1967" i="1" s="1"/>
  <c r="BC1967" i="1" s="1"/>
  <c r="BI1967" i="1" s="1"/>
  <c r="BO1967" i="1" s="1"/>
  <c r="BR1905" i="1"/>
  <c r="N1853" i="1"/>
  <c r="T1853" i="1" s="1"/>
  <c r="Z1853" i="1" s="1"/>
  <c r="AF1853" i="1" s="1"/>
  <c r="AL1853" i="1" s="1"/>
  <c r="AR1853" i="1" s="1"/>
  <c r="AX1853" i="1" s="1"/>
  <c r="BD1853" i="1" s="1"/>
  <c r="BJ1853" i="1" s="1"/>
  <c r="BP1853" i="1" s="1"/>
  <c r="BU1853" i="1" s="1"/>
  <c r="BZ1853" i="1" s="1"/>
  <c r="CJ1853" i="1" s="1"/>
  <c r="CL1853" i="1" s="1"/>
  <c r="H1849" i="1"/>
  <c r="O1997" i="1"/>
  <c r="O1968" i="1"/>
  <c r="R1969" i="1"/>
  <c r="X1969" i="1" s="1"/>
  <c r="AD1969" i="1" s="1"/>
  <c r="AJ1969" i="1" s="1"/>
  <c r="AP1969" i="1" s="1"/>
  <c r="AV1969" i="1" s="1"/>
  <c r="BB1969" i="1" s="1"/>
  <c r="BH1969" i="1" s="1"/>
  <c r="BN1969" i="1" s="1"/>
  <c r="BS1969" i="1" s="1"/>
  <c r="BX1969" i="1" s="1"/>
  <c r="CD1969" i="1" s="1"/>
  <c r="CF1969" i="1" s="1"/>
  <c r="L1898" i="1"/>
  <c r="R1898" i="1" s="1"/>
  <c r="X1898" i="1" s="1"/>
  <c r="AD1898" i="1" s="1"/>
  <c r="AJ1898" i="1" s="1"/>
  <c r="AP1898" i="1" s="1"/>
  <c r="AV1898" i="1" s="1"/>
  <c r="BB1898" i="1" s="1"/>
  <c r="BH1898" i="1" s="1"/>
  <c r="BN1898" i="1" s="1"/>
  <c r="BS1898" i="1" s="1"/>
  <c r="BX1898" i="1" s="1"/>
  <c r="CD1898" i="1" s="1"/>
  <c r="CF1898" i="1" s="1"/>
  <c r="F1897" i="1"/>
  <c r="M1951" i="1"/>
  <c r="S1951" i="1" s="1"/>
  <c r="Y1951" i="1" s="1"/>
  <c r="AE1951" i="1" s="1"/>
  <c r="AK1951" i="1" s="1"/>
  <c r="AQ1951" i="1" s="1"/>
  <c r="AW1951" i="1" s="1"/>
  <c r="BC1951" i="1" s="1"/>
  <c r="BI1951" i="1" s="1"/>
  <c r="BO1951" i="1" s="1"/>
  <c r="BT1951" i="1" s="1"/>
  <c r="BY1951" i="1" s="1"/>
  <c r="CG1951" i="1" s="1"/>
  <c r="CI1951" i="1" s="1"/>
  <c r="G1950" i="1"/>
  <c r="L1925" i="1"/>
  <c r="R1925" i="1" s="1"/>
  <c r="X1925" i="1" s="1"/>
  <c r="AD1925" i="1" s="1"/>
  <c r="AJ1925" i="1" s="1"/>
  <c r="AP1925" i="1" s="1"/>
  <c r="AV1925" i="1" s="1"/>
  <c r="BB1925" i="1" s="1"/>
  <c r="BH1925" i="1" s="1"/>
  <c r="BN1925" i="1" s="1"/>
  <c r="BS1925" i="1" s="1"/>
  <c r="BX1925" i="1" s="1"/>
  <c r="CD1925" i="1" s="1"/>
  <c r="CF1925" i="1" s="1"/>
  <c r="F1924" i="1"/>
  <c r="L1924" i="1" s="1"/>
  <c r="R1924" i="1" s="1"/>
  <c r="X1924" i="1" s="1"/>
  <c r="AD1924" i="1" s="1"/>
  <c r="AJ1924" i="1" s="1"/>
  <c r="AP1924" i="1" s="1"/>
  <c r="AV1924" i="1" s="1"/>
  <c r="BB1924" i="1" s="1"/>
  <c r="BH1924" i="1" s="1"/>
  <c r="BN1924" i="1" s="1"/>
  <c r="BS1924" i="1" s="1"/>
  <c r="BX1924" i="1" s="1"/>
  <c r="CD1924" i="1" s="1"/>
  <c r="CF1924" i="1" s="1"/>
  <c r="L1875" i="1"/>
  <c r="R1875" i="1" s="1"/>
  <c r="X1875" i="1" s="1"/>
  <c r="AD1875" i="1" s="1"/>
  <c r="AJ1875" i="1" s="1"/>
  <c r="AP1875" i="1" s="1"/>
  <c r="AV1875" i="1" s="1"/>
  <c r="BB1875" i="1" s="1"/>
  <c r="BH1875" i="1" s="1"/>
  <c r="BN1875" i="1" s="1"/>
  <c r="BS1875" i="1" s="1"/>
  <c r="BX1875" i="1" s="1"/>
  <c r="CD1875" i="1" s="1"/>
  <c r="F1874" i="1"/>
  <c r="L1850" i="1"/>
  <c r="R1850" i="1" s="1"/>
  <c r="X1850" i="1" s="1"/>
  <c r="AD1850" i="1" s="1"/>
  <c r="AJ1850" i="1" s="1"/>
  <c r="AP1850" i="1" s="1"/>
  <c r="AV1850" i="1" s="1"/>
  <c r="BB1850" i="1" s="1"/>
  <c r="BH1850" i="1" s="1"/>
  <c r="BN1850" i="1" s="1"/>
  <c r="BS1850" i="1" s="1"/>
  <c r="BX1850" i="1" s="1"/>
  <c r="CD1850" i="1" s="1"/>
  <c r="CF1850" i="1" s="1"/>
  <c r="F1849" i="1"/>
  <c r="BT1924" i="1"/>
  <c r="BY1924" i="1" s="1"/>
  <c r="CG1924" i="1" s="1"/>
  <c r="CI1924" i="1" s="1"/>
  <c r="BS1845" i="1"/>
  <c r="BX1845" i="1" s="1"/>
  <c r="CD1845" i="1" s="1"/>
  <c r="CF1845" i="1" s="1"/>
  <c r="BQ1825" i="1"/>
  <c r="N1517" i="1"/>
  <c r="T1517" i="1" s="1"/>
  <c r="Z1517" i="1" s="1"/>
  <c r="AF1517" i="1" s="1"/>
  <c r="AL1517" i="1" s="1"/>
  <c r="AR1517" i="1" s="1"/>
  <c r="AX1517" i="1" s="1"/>
  <c r="BD1517" i="1" s="1"/>
  <c r="BJ1517" i="1" s="1"/>
  <c r="BP1517" i="1" s="1"/>
  <c r="BU1517" i="1" s="1"/>
  <c r="BZ1517" i="1" s="1"/>
  <c r="CJ1517" i="1" s="1"/>
  <c r="CL1517" i="1" s="1"/>
  <c r="H1516" i="1"/>
  <c r="BD1569" i="1"/>
  <c r="BJ1569" i="1" s="1"/>
  <c r="BP1569" i="1" s="1"/>
  <c r="BU1569" i="1" s="1"/>
  <c r="BZ1569" i="1" s="1"/>
  <c r="CJ1569" i="1" s="1"/>
  <c r="CL1569" i="1" s="1"/>
  <c r="BA1568" i="1"/>
  <c r="BA1567" i="1" s="1"/>
  <c r="BA1566" i="1" s="1"/>
  <c r="O1512" i="1"/>
  <c r="R1513" i="1"/>
  <c r="X1513" i="1" s="1"/>
  <c r="AD1513" i="1" s="1"/>
  <c r="AJ1513" i="1" s="1"/>
  <c r="AP1513" i="1" s="1"/>
  <c r="AV1513" i="1" s="1"/>
  <c r="BB1513" i="1" s="1"/>
  <c r="BH1513" i="1" s="1"/>
  <c r="BN1513" i="1" s="1"/>
  <c r="BS1513" i="1" s="1"/>
  <c r="BX1513" i="1" s="1"/>
  <c r="CD1513" i="1" s="1"/>
  <c r="BS1424" i="1"/>
  <c r="BX1424" i="1" s="1"/>
  <c r="CD1424" i="1" s="1"/>
  <c r="CF1424" i="1" s="1"/>
  <c r="BQ1423" i="1"/>
  <c r="BS1419" i="1"/>
  <c r="BX1419" i="1" s="1"/>
  <c r="CD1419" i="1" s="1"/>
  <c r="BQ1418" i="1"/>
  <c r="L1391" i="1"/>
  <c r="R1391" i="1" s="1"/>
  <c r="X1391" i="1" s="1"/>
  <c r="AD1391" i="1" s="1"/>
  <c r="AJ1391" i="1" s="1"/>
  <c r="AP1391" i="1" s="1"/>
  <c r="AV1391" i="1" s="1"/>
  <c r="BB1391" i="1" s="1"/>
  <c r="BH1391" i="1" s="1"/>
  <c r="BN1391" i="1" s="1"/>
  <c r="BS1391" i="1" s="1"/>
  <c r="BX1391" i="1" s="1"/>
  <c r="CD1391" i="1" s="1"/>
  <c r="CF1391" i="1" s="1"/>
  <c r="F1390" i="1"/>
  <c r="BQ1331" i="1"/>
  <c r="BD1191" i="1"/>
  <c r="BJ1191" i="1" s="1"/>
  <c r="BP1191" i="1" s="1"/>
  <c r="BU1191" i="1" s="1"/>
  <c r="BZ1191" i="1" s="1"/>
  <c r="CJ1191" i="1" s="1"/>
  <c r="CL1191" i="1" s="1"/>
  <c r="BA1180" i="1"/>
  <c r="BR1394" i="1"/>
  <c r="BB1191" i="1"/>
  <c r="BH1191" i="1" s="1"/>
  <c r="BN1191" i="1" s="1"/>
  <c r="BS1191" i="1" s="1"/>
  <c r="BX1191" i="1" s="1"/>
  <c r="CD1191" i="1" s="1"/>
  <c r="CF1191" i="1" s="1"/>
  <c r="AY1180" i="1"/>
  <c r="G1082" i="1"/>
  <c r="M1086" i="1"/>
  <c r="S1086" i="1" s="1"/>
  <c r="Y1086" i="1" s="1"/>
  <c r="AE1086" i="1" s="1"/>
  <c r="AK1086" i="1" s="1"/>
  <c r="AQ1086" i="1" s="1"/>
  <c r="AW1086" i="1" s="1"/>
  <c r="BC1086" i="1" s="1"/>
  <c r="BI1086" i="1" s="1"/>
  <c r="BO1086" i="1" s="1"/>
  <c r="BT1086" i="1" s="1"/>
  <c r="BY1086" i="1" s="1"/>
  <c r="CG1086" i="1" s="1"/>
  <c r="CI1086" i="1" s="1"/>
  <c r="BR1022" i="1"/>
  <c r="BR1096" i="1"/>
  <c r="N1046" i="1"/>
  <c r="T1046" i="1" s="1"/>
  <c r="Z1046" i="1" s="1"/>
  <c r="AF1046" i="1" s="1"/>
  <c r="AL1046" i="1" s="1"/>
  <c r="AR1046" i="1" s="1"/>
  <c r="AX1046" i="1" s="1"/>
  <c r="BD1046" i="1" s="1"/>
  <c r="BJ1046" i="1" s="1"/>
  <c r="BP1046" i="1" s="1"/>
  <c r="BU1046" i="1" s="1"/>
  <c r="BZ1046" i="1" s="1"/>
  <c r="CJ1046" i="1" s="1"/>
  <c r="CL1046" i="1" s="1"/>
  <c r="H1045" i="1"/>
  <c r="N1018" i="1"/>
  <c r="T1018" i="1" s="1"/>
  <c r="Z1018" i="1" s="1"/>
  <c r="AF1018" i="1" s="1"/>
  <c r="AL1018" i="1" s="1"/>
  <c r="AR1018" i="1" s="1"/>
  <c r="AX1018" i="1" s="1"/>
  <c r="BD1018" i="1" s="1"/>
  <c r="BJ1018" i="1" s="1"/>
  <c r="BP1018" i="1" s="1"/>
  <c r="BU1018" i="1" s="1"/>
  <c r="BZ1018" i="1" s="1"/>
  <c r="CJ1018" i="1" s="1"/>
  <c r="CL1018" i="1" s="1"/>
  <c r="H1017" i="1"/>
  <c r="BO1152" i="1"/>
  <c r="BB1130" i="1"/>
  <c r="BH1130" i="1" s="1"/>
  <c r="BN1130" i="1" s="1"/>
  <c r="BS1130" i="1" s="1"/>
  <c r="BX1130" i="1" s="1"/>
  <c r="CD1130" i="1" s="1"/>
  <c r="CF1130" i="1" s="1"/>
  <c r="AY1129" i="1"/>
  <c r="BR1057" i="1"/>
  <c r="BR928" i="1"/>
  <c r="F928" i="1"/>
  <c r="H920" i="1"/>
  <c r="N921" i="1"/>
  <c r="T921" i="1" s="1"/>
  <c r="Z921" i="1" s="1"/>
  <c r="AF921" i="1" s="1"/>
  <c r="AL921" i="1" s="1"/>
  <c r="AR921" i="1" s="1"/>
  <c r="AX921" i="1" s="1"/>
  <c r="BD921" i="1" s="1"/>
  <c r="BJ921" i="1" s="1"/>
  <c r="BP921" i="1" s="1"/>
  <c r="BU921" i="1" s="1"/>
  <c r="BZ921" i="1" s="1"/>
  <c r="CJ921" i="1" s="1"/>
  <c r="CL921" i="1" s="1"/>
  <c r="BQ907" i="1"/>
  <c r="G1096" i="1"/>
  <c r="M1096" i="1" s="1"/>
  <c r="S1096" i="1" s="1"/>
  <c r="Y1096" i="1" s="1"/>
  <c r="AE1096" i="1" s="1"/>
  <c r="AK1096" i="1" s="1"/>
  <c r="AQ1096" i="1" s="1"/>
  <c r="AW1096" i="1" s="1"/>
  <c r="BC1096" i="1" s="1"/>
  <c r="BI1096" i="1" s="1"/>
  <c r="BO1096" i="1" s="1"/>
  <c r="M1100" i="1"/>
  <c r="S1100" i="1" s="1"/>
  <c r="Y1100" i="1" s="1"/>
  <c r="AE1100" i="1" s="1"/>
  <c r="AK1100" i="1" s="1"/>
  <c r="AQ1100" i="1" s="1"/>
  <c r="AW1100" i="1" s="1"/>
  <c r="BC1100" i="1" s="1"/>
  <c r="BI1100" i="1" s="1"/>
  <c r="BO1100" i="1" s="1"/>
  <c r="BT1100" i="1" s="1"/>
  <c r="BY1100" i="1" s="1"/>
  <c r="CG1100" i="1" s="1"/>
  <c r="CI1100" i="1" s="1"/>
  <c r="M771" i="1"/>
  <c r="S771" i="1" s="1"/>
  <c r="Y771" i="1" s="1"/>
  <c r="AE771" i="1" s="1"/>
  <c r="AK771" i="1" s="1"/>
  <c r="AQ771" i="1" s="1"/>
  <c r="AW771" i="1" s="1"/>
  <c r="BC771" i="1" s="1"/>
  <c r="BI771" i="1" s="1"/>
  <c r="BO771" i="1" s="1"/>
  <c r="BT771" i="1" s="1"/>
  <c r="BY771" i="1" s="1"/>
  <c r="CG771" i="1" s="1"/>
  <c r="CI771" i="1" s="1"/>
  <c r="G770" i="1"/>
  <c r="N736" i="1"/>
  <c r="T736" i="1" s="1"/>
  <c r="Z736" i="1" s="1"/>
  <c r="AF736" i="1" s="1"/>
  <c r="AL736" i="1" s="1"/>
  <c r="AR736" i="1" s="1"/>
  <c r="AX736" i="1" s="1"/>
  <c r="BD736" i="1" s="1"/>
  <c r="BJ736" i="1" s="1"/>
  <c r="BP736" i="1" s="1"/>
  <c r="BU736" i="1" s="1"/>
  <c r="BZ736" i="1" s="1"/>
  <c r="CJ736" i="1" s="1"/>
  <c r="CL736" i="1" s="1"/>
  <c r="H735" i="1"/>
  <c r="K672" i="1"/>
  <c r="BQ652" i="1"/>
  <c r="K627" i="1"/>
  <c r="N619" i="1"/>
  <c r="T619" i="1" s="1"/>
  <c r="Z619" i="1" s="1"/>
  <c r="AF619" i="1" s="1"/>
  <c r="AL619" i="1" s="1"/>
  <c r="AR619" i="1" s="1"/>
  <c r="AX619" i="1" s="1"/>
  <c r="BD619" i="1" s="1"/>
  <c r="BJ619" i="1" s="1"/>
  <c r="BP619" i="1" s="1"/>
  <c r="BU619" i="1" s="1"/>
  <c r="BZ619" i="1" s="1"/>
  <c r="CJ619" i="1" s="1"/>
  <c r="CL619" i="1" s="1"/>
  <c r="H615" i="1"/>
  <c r="BQ553" i="1"/>
  <c r="I535" i="1"/>
  <c r="L535" i="1" s="1"/>
  <c r="R535" i="1" s="1"/>
  <c r="X535" i="1" s="1"/>
  <c r="AD535" i="1" s="1"/>
  <c r="AJ535" i="1" s="1"/>
  <c r="AP535" i="1" s="1"/>
  <c r="AV535" i="1" s="1"/>
  <c r="BB535" i="1" s="1"/>
  <c r="BH535" i="1" s="1"/>
  <c r="BN535" i="1" s="1"/>
  <c r="L536" i="1"/>
  <c r="R536" i="1" s="1"/>
  <c r="X536" i="1" s="1"/>
  <c r="AD536" i="1" s="1"/>
  <c r="AJ536" i="1" s="1"/>
  <c r="AP536" i="1" s="1"/>
  <c r="AV536" i="1" s="1"/>
  <c r="BB536" i="1" s="1"/>
  <c r="BH536" i="1" s="1"/>
  <c r="BN536" i="1" s="1"/>
  <c r="BS536" i="1" s="1"/>
  <c r="BX536" i="1" s="1"/>
  <c r="CD536" i="1" s="1"/>
  <c r="CF536" i="1" s="1"/>
  <c r="I522" i="1"/>
  <c r="L523" i="1"/>
  <c r="R523" i="1" s="1"/>
  <c r="X523" i="1" s="1"/>
  <c r="AD523" i="1" s="1"/>
  <c r="AJ523" i="1" s="1"/>
  <c r="AP523" i="1" s="1"/>
  <c r="AV523" i="1" s="1"/>
  <c r="BB523" i="1" s="1"/>
  <c r="BH523" i="1" s="1"/>
  <c r="BN523" i="1" s="1"/>
  <c r="BS523" i="1" s="1"/>
  <c r="BX523" i="1" s="1"/>
  <c r="CD523" i="1" s="1"/>
  <c r="CF523" i="1" s="1"/>
  <c r="N503" i="1"/>
  <c r="T503" i="1" s="1"/>
  <c r="Z503" i="1" s="1"/>
  <c r="AF503" i="1" s="1"/>
  <c r="AL503" i="1" s="1"/>
  <c r="AR503" i="1" s="1"/>
  <c r="AX503" i="1" s="1"/>
  <c r="BD503" i="1" s="1"/>
  <c r="BJ503" i="1" s="1"/>
  <c r="BP503" i="1" s="1"/>
  <c r="BU503" i="1" s="1"/>
  <c r="BZ503" i="1" s="1"/>
  <c r="CJ503" i="1" s="1"/>
  <c r="CL503" i="1" s="1"/>
  <c r="H502" i="1"/>
  <c r="H902" i="1"/>
  <c r="N902" i="1" s="1"/>
  <c r="T902" i="1" s="1"/>
  <c r="Z902" i="1" s="1"/>
  <c r="AF902" i="1" s="1"/>
  <c r="AL902" i="1" s="1"/>
  <c r="AR902" i="1" s="1"/>
  <c r="AX902" i="1" s="1"/>
  <c r="BD902" i="1" s="1"/>
  <c r="BJ902" i="1" s="1"/>
  <c r="BP902" i="1" s="1"/>
  <c r="BU902" i="1" s="1"/>
  <c r="BZ902" i="1" s="1"/>
  <c r="CJ902" i="1" s="1"/>
  <c r="CL902" i="1" s="1"/>
  <c r="N907" i="1"/>
  <c r="T907" i="1" s="1"/>
  <c r="Z907" i="1" s="1"/>
  <c r="AF907" i="1" s="1"/>
  <c r="AL907" i="1" s="1"/>
  <c r="AR907" i="1" s="1"/>
  <c r="AX907" i="1" s="1"/>
  <c r="BD907" i="1" s="1"/>
  <c r="BJ907" i="1" s="1"/>
  <c r="BP907" i="1" s="1"/>
  <c r="BU907" i="1" s="1"/>
  <c r="BZ907" i="1" s="1"/>
  <c r="CJ907" i="1" s="1"/>
  <c r="CL907" i="1" s="1"/>
  <c r="M897" i="1"/>
  <c r="S897" i="1" s="1"/>
  <c r="Y897" i="1" s="1"/>
  <c r="AE897" i="1" s="1"/>
  <c r="AK897" i="1" s="1"/>
  <c r="AQ897" i="1" s="1"/>
  <c r="AW897" i="1" s="1"/>
  <c r="BC897" i="1" s="1"/>
  <c r="BI897" i="1" s="1"/>
  <c r="BO897" i="1" s="1"/>
  <c r="BT897" i="1" s="1"/>
  <c r="BY897" i="1" s="1"/>
  <c r="CG897" i="1" s="1"/>
  <c r="CI897" i="1" s="1"/>
  <c r="G896" i="1"/>
  <c r="M896" i="1" s="1"/>
  <c r="S896" i="1" s="1"/>
  <c r="Y896" i="1" s="1"/>
  <c r="AE896" i="1" s="1"/>
  <c r="AK896" i="1" s="1"/>
  <c r="AQ896" i="1" s="1"/>
  <c r="AW896" i="1" s="1"/>
  <c r="BC896" i="1" s="1"/>
  <c r="BI896" i="1" s="1"/>
  <c r="BO896" i="1" s="1"/>
  <c r="BT896" i="1" s="1"/>
  <c r="BY896" i="1" s="1"/>
  <c r="CG896" i="1" s="1"/>
  <c r="CI896" i="1" s="1"/>
  <c r="BQ830" i="1"/>
  <c r="BQ787" i="1"/>
  <c r="I441" i="1"/>
  <c r="L442" i="1"/>
  <c r="R442" i="1" s="1"/>
  <c r="X442" i="1" s="1"/>
  <c r="AD442" i="1" s="1"/>
  <c r="AJ442" i="1" s="1"/>
  <c r="AP442" i="1" s="1"/>
  <c r="AV442" i="1" s="1"/>
  <c r="BB442" i="1" s="1"/>
  <c r="BH442" i="1" s="1"/>
  <c r="BN442" i="1" s="1"/>
  <c r="BS442" i="1" s="1"/>
  <c r="BX442" i="1" s="1"/>
  <c r="CD442" i="1" s="1"/>
  <c r="CF442" i="1" s="1"/>
  <c r="BQ434" i="1"/>
  <c r="BR483" i="1"/>
  <c r="L484" i="1"/>
  <c r="R484" i="1" s="1"/>
  <c r="X484" i="1" s="1"/>
  <c r="AD484" i="1" s="1"/>
  <c r="AJ484" i="1" s="1"/>
  <c r="AP484" i="1" s="1"/>
  <c r="AV484" i="1" s="1"/>
  <c r="BB484" i="1" s="1"/>
  <c r="BH484" i="1" s="1"/>
  <c r="BN484" i="1" s="1"/>
  <c r="BS484" i="1" s="1"/>
  <c r="BX484" i="1" s="1"/>
  <c r="CD484" i="1" s="1"/>
  <c r="CF484" i="1" s="1"/>
  <c r="F483" i="1"/>
  <c r="N477" i="1"/>
  <c r="T477" i="1" s="1"/>
  <c r="Z477" i="1" s="1"/>
  <c r="AF477" i="1" s="1"/>
  <c r="AL477" i="1" s="1"/>
  <c r="AR477" i="1" s="1"/>
  <c r="AX477" i="1" s="1"/>
  <c r="BD477" i="1" s="1"/>
  <c r="BJ477" i="1" s="1"/>
  <c r="BP477" i="1" s="1"/>
  <c r="BU477" i="1" s="1"/>
  <c r="BZ477" i="1" s="1"/>
  <c r="CJ477" i="1" s="1"/>
  <c r="CL477" i="1" s="1"/>
  <c r="BQ447" i="1"/>
  <c r="BR434" i="1"/>
  <c r="N474" i="1"/>
  <c r="T474" i="1" s="1"/>
  <c r="Z474" i="1" s="1"/>
  <c r="AF474" i="1" s="1"/>
  <c r="AL474" i="1" s="1"/>
  <c r="AR474" i="1" s="1"/>
  <c r="AX474" i="1" s="1"/>
  <c r="BD474" i="1" s="1"/>
  <c r="BJ474" i="1" s="1"/>
  <c r="BP474" i="1" s="1"/>
  <c r="BU474" i="1" s="1"/>
  <c r="BZ474" i="1" s="1"/>
  <c r="CJ474" i="1" s="1"/>
  <c r="CL474" i="1" s="1"/>
  <c r="N453" i="1"/>
  <c r="T453" i="1" s="1"/>
  <c r="Z453" i="1" s="1"/>
  <c r="AF453" i="1" s="1"/>
  <c r="AL453" i="1" s="1"/>
  <c r="AR453" i="1" s="1"/>
  <c r="AX453" i="1" s="1"/>
  <c r="BD453" i="1" s="1"/>
  <c r="BJ453" i="1" s="1"/>
  <c r="BP453" i="1" s="1"/>
  <c r="BU453" i="1" s="1"/>
  <c r="BZ453" i="1" s="1"/>
  <c r="CJ453" i="1" s="1"/>
  <c r="CL453" i="1" s="1"/>
  <c r="K452" i="1"/>
  <c r="BQ441" i="1"/>
  <c r="M474" i="1"/>
  <c r="S474" i="1" s="1"/>
  <c r="Y474" i="1" s="1"/>
  <c r="AE474" i="1" s="1"/>
  <c r="AK474" i="1" s="1"/>
  <c r="AQ474" i="1" s="1"/>
  <c r="AW474" i="1" s="1"/>
  <c r="BC474" i="1" s="1"/>
  <c r="BI474" i="1" s="1"/>
  <c r="BO474" i="1" s="1"/>
  <c r="BT474" i="1" s="1"/>
  <c r="BY474" i="1" s="1"/>
  <c r="CG474" i="1" s="1"/>
  <c r="CI474" i="1" s="1"/>
  <c r="BQ243" i="1"/>
  <c r="M126" i="1"/>
  <c r="S126" i="1" s="1"/>
  <c r="Y126" i="1" s="1"/>
  <c r="AE126" i="1" s="1"/>
  <c r="AK126" i="1" s="1"/>
  <c r="AQ126" i="1" s="1"/>
  <c r="AW126" i="1" s="1"/>
  <c r="BC126" i="1" s="1"/>
  <c r="BI126" i="1" s="1"/>
  <c r="BO126" i="1" s="1"/>
  <c r="BT126" i="1" s="1"/>
  <c r="BY126" i="1" s="1"/>
  <c r="CG126" i="1" s="1"/>
  <c r="CI126" i="1" s="1"/>
  <c r="G125" i="1"/>
  <c r="H19" i="1"/>
  <c r="N23" i="1"/>
  <c r="T23" i="1" s="1"/>
  <c r="Z23" i="1" s="1"/>
  <c r="AF23" i="1" s="1"/>
  <c r="AL23" i="1" s="1"/>
  <c r="AR23" i="1" s="1"/>
  <c r="AX23" i="1" s="1"/>
  <c r="BD23" i="1" s="1"/>
  <c r="BJ23" i="1" s="1"/>
  <c r="BP23" i="1" s="1"/>
  <c r="BU23" i="1" s="1"/>
  <c r="BZ23" i="1" s="1"/>
  <c r="CJ23" i="1" s="1"/>
  <c r="CL23" i="1" s="1"/>
  <c r="I267" i="1"/>
  <c r="I266" i="1" s="1"/>
  <c r="L268" i="1"/>
  <c r="R268" i="1" s="1"/>
  <c r="X268" i="1" s="1"/>
  <c r="AD268" i="1" s="1"/>
  <c r="AJ268" i="1" s="1"/>
  <c r="AP268" i="1" s="1"/>
  <c r="AV268" i="1" s="1"/>
  <c r="BB268" i="1" s="1"/>
  <c r="BH268" i="1" s="1"/>
  <c r="BN268" i="1" s="1"/>
  <c r="BS268" i="1" s="1"/>
  <c r="BX268" i="1" s="1"/>
  <c r="CD268" i="1" s="1"/>
  <c r="CF268" i="1" s="1"/>
  <c r="F84" i="1"/>
  <c r="BQ291" i="1"/>
  <c r="CA267" i="1"/>
  <c r="CA266" i="1" s="1"/>
  <c r="M274" i="1"/>
  <c r="S274" i="1" s="1"/>
  <c r="Y274" i="1" s="1"/>
  <c r="AE274" i="1" s="1"/>
  <c r="AK274" i="1" s="1"/>
  <c r="AQ274" i="1" s="1"/>
  <c r="AW274" i="1" s="1"/>
  <c r="BC274" i="1" s="1"/>
  <c r="BI274" i="1" s="1"/>
  <c r="BO274" i="1" s="1"/>
  <c r="BT274" i="1" s="1"/>
  <c r="BY274" i="1" s="1"/>
  <c r="CG274" i="1" s="1"/>
  <c r="CI274" i="1" s="1"/>
  <c r="G267" i="1"/>
  <c r="J243" i="1"/>
  <c r="J242" i="1" s="1"/>
  <c r="J241" i="1" s="1"/>
  <c r="M244" i="1"/>
  <c r="S244" i="1" s="1"/>
  <c r="Y244" i="1" s="1"/>
  <c r="AE244" i="1" s="1"/>
  <c r="AK244" i="1" s="1"/>
  <c r="AQ244" i="1" s="1"/>
  <c r="AW244" i="1" s="1"/>
  <c r="BC244" i="1" s="1"/>
  <c r="BI244" i="1" s="1"/>
  <c r="BO244" i="1" s="1"/>
  <c r="BT244" i="1" s="1"/>
  <c r="BY244" i="1" s="1"/>
  <c r="CG244" i="1" s="1"/>
  <c r="CI244" i="1" s="1"/>
  <c r="N125" i="1"/>
  <c r="T125" i="1" s="1"/>
  <c r="Z125" i="1" s="1"/>
  <c r="AF125" i="1" s="1"/>
  <c r="AL125" i="1" s="1"/>
  <c r="AR125" i="1" s="1"/>
  <c r="AX125" i="1" s="1"/>
  <c r="BD125" i="1" s="1"/>
  <c r="BJ125" i="1" s="1"/>
  <c r="BP125" i="1" s="1"/>
  <c r="BU125" i="1" s="1"/>
  <c r="BZ125" i="1" s="1"/>
  <c r="CJ125" i="1" s="1"/>
  <c r="CL125" i="1" s="1"/>
  <c r="K124" i="1"/>
  <c r="BR243" i="1"/>
  <c r="F124" i="1"/>
  <c r="L125" i="1"/>
  <c r="R125" i="1" s="1"/>
  <c r="X125" i="1" s="1"/>
  <c r="AD125" i="1" s="1"/>
  <c r="AJ125" i="1" s="1"/>
  <c r="AP125" i="1" s="1"/>
  <c r="AV125" i="1" s="1"/>
  <c r="BB125" i="1" s="1"/>
  <c r="BH125" i="1" s="1"/>
  <c r="BN125" i="1" s="1"/>
  <c r="BS125" i="1" s="1"/>
  <c r="BX125" i="1" s="1"/>
  <c r="CD125" i="1" s="1"/>
  <c r="CF125" i="1" s="1"/>
  <c r="I291" i="1" l="1"/>
  <c r="AB1417" i="1"/>
  <c r="AE1417" i="1" s="1"/>
  <c r="AK1417" i="1" s="1"/>
  <c r="AQ1417" i="1" s="1"/>
  <c r="AW1417" i="1" s="1"/>
  <c r="BC1417" i="1" s="1"/>
  <c r="BI1417" i="1" s="1"/>
  <c r="BO1417" i="1" s="1"/>
  <c r="BT1417" i="1" s="1"/>
  <c r="BY1417" i="1" s="1"/>
  <c r="CG1417" i="1" s="1"/>
  <c r="BR552" i="1"/>
  <c r="V988" i="1"/>
  <c r="V977" i="1" s="1"/>
  <c r="BK1606" i="1"/>
  <c r="AN733" i="1"/>
  <c r="I2607" i="1"/>
  <c r="H1436" i="1"/>
  <c r="BF1339" i="1"/>
  <c r="L2666" i="1"/>
  <c r="R2666" i="1" s="1"/>
  <c r="X2666" i="1" s="1"/>
  <c r="AD2666" i="1" s="1"/>
  <c r="AJ2666" i="1" s="1"/>
  <c r="AP2666" i="1" s="1"/>
  <c r="AV2666" i="1" s="1"/>
  <c r="BB2666" i="1" s="1"/>
  <c r="BH2666" i="1" s="1"/>
  <c r="BN2666" i="1" s="1"/>
  <c r="BS2666" i="1" s="1"/>
  <c r="BX2666" i="1" s="1"/>
  <c r="CD2666" i="1" s="1"/>
  <c r="CF2666" i="1" s="1"/>
  <c r="N2694" i="1"/>
  <c r="T2694" i="1" s="1"/>
  <c r="Z2694" i="1" s="1"/>
  <c r="AF2694" i="1" s="1"/>
  <c r="AL2694" i="1" s="1"/>
  <c r="AR2694" i="1" s="1"/>
  <c r="AX2694" i="1" s="1"/>
  <c r="BD2694" i="1" s="1"/>
  <c r="BJ2694" i="1" s="1"/>
  <c r="BP2694" i="1" s="1"/>
  <c r="BU2694" i="1" s="1"/>
  <c r="BZ2694" i="1" s="1"/>
  <c r="CJ2694" i="1" s="1"/>
  <c r="CL2694" i="1" s="1"/>
  <c r="U112" i="1"/>
  <c r="AZ988" i="1"/>
  <c r="BA551" i="1"/>
  <c r="AY1752" i="1"/>
  <c r="AY1742" i="1" s="1"/>
  <c r="AY1741" i="1" s="1"/>
  <c r="CE1606" i="1"/>
  <c r="AZ733" i="1"/>
  <c r="AA401" i="1"/>
  <c r="BA1077" i="1"/>
  <c r="BA1076" i="1" s="1"/>
  <c r="BA977" i="1" s="1"/>
  <c r="L1181" i="1"/>
  <c r="R1181" i="1" s="1"/>
  <c r="X1181" i="1" s="1"/>
  <c r="AD1181" i="1" s="1"/>
  <c r="AJ1181" i="1" s="1"/>
  <c r="AP1181" i="1" s="1"/>
  <c r="AV1181" i="1" s="1"/>
  <c r="BB1181" i="1" s="1"/>
  <c r="BH1181" i="1" s="1"/>
  <c r="BN1181" i="1" s="1"/>
  <c r="BS1181" i="1" s="1"/>
  <c r="BX1181" i="1" s="1"/>
  <c r="CD1181" i="1" s="1"/>
  <c r="CF1181" i="1" s="1"/>
  <c r="I1231" i="1"/>
  <c r="Q241" i="1"/>
  <c r="AT733" i="1"/>
  <c r="U1741" i="1"/>
  <c r="CA988" i="1"/>
  <c r="P1339" i="1"/>
  <c r="M2379" i="1"/>
  <c r="S2379" i="1" s="1"/>
  <c r="Y2379" i="1" s="1"/>
  <c r="AE2379" i="1" s="1"/>
  <c r="AK2379" i="1" s="1"/>
  <c r="AQ2379" i="1" s="1"/>
  <c r="AW2379" i="1" s="1"/>
  <c r="BC2379" i="1" s="1"/>
  <c r="BI2379" i="1" s="1"/>
  <c r="BO2379" i="1" s="1"/>
  <c r="AD1399" i="1"/>
  <c r="AJ1399" i="1" s="1"/>
  <c r="AP1399" i="1" s="1"/>
  <c r="AV1399" i="1" s="1"/>
  <c r="BB1399" i="1" s="1"/>
  <c r="BH1399" i="1" s="1"/>
  <c r="BN1399" i="1" s="1"/>
  <c r="BS1399" i="1" s="1"/>
  <c r="BX1399" i="1" s="1"/>
  <c r="CD1399" i="1" s="1"/>
  <c r="H2162" i="1"/>
  <c r="N2162" i="1" s="1"/>
  <c r="T2162" i="1" s="1"/>
  <c r="Z2162" i="1" s="1"/>
  <c r="AF2162" i="1" s="1"/>
  <c r="AL2162" i="1" s="1"/>
  <c r="AR2162" i="1" s="1"/>
  <c r="AX2162" i="1" s="1"/>
  <c r="BD2162" i="1" s="1"/>
  <c r="BJ2162" i="1" s="1"/>
  <c r="BP2162" i="1" s="1"/>
  <c r="BU2162" i="1" s="1"/>
  <c r="BZ2162" i="1" s="1"/>
  <c r="CJ2162" i="1" s="1"/>
  <c r="CL2162" i="1" s="1"/>
  <c r="L1459" i="1"/>
  <c r="R1459" i="1" s="1"/>
  <c r="X1459" i="1" s="1"/>
  <c r="AD1459" i="1" s="1"/>
  <c r="AJ1459" i="1" s="1"/>
  <c r="AP1459" i="1" s="1"/>
  <c r="AV1459" i="1" s="1"/>
  <c r="BB1459" i="1" s="1"/>
  <c r="BH1459" i="1" s="1"/>
  <c r="BN1459" i="1" s="1"/>
  <c r="BS1459" i="1" s="1"/>
  <c r="BX1459" i="1" s="1"/>
  <c r="CD1459" i="1" s="1"/>
  <c r="CF1459" i="1" s="1"/>
  <c r="F62" i="1"/>
  <c r="G114" i="1"/>
  <c r="M114" i="1" s="1"/>
  <c r="S114" i="1" s="1"/>
  <c r="Y114" i="1" s="1"/>
  <c r="AE114" i="1" s="1"/>
  <c r="AK114" i="1" s="1"/>
  <c r="AQ114" i="1" s="1"/>
  <c r="AW114" i="1" s="1"/>
  <c r="BC114" i="1" s="1"/>
  <c r="BI114" i="1" s="1"/>
  <c r="BO114" i="1" s="1"/>
  <c r="BT114" i="1" s="1"/>
  <c r="BY114" i="1" s="1"/>
  <c r="CG114" i="1" s="1"/>
  <c r="CI114" i="1" s="1"/>
  <c r="M2140" i="1"/>
  <c r="S2140" i="1" s="1"/>
  <c r="Y2140" i="1" s="1"/>
  <c r="AE2140" i="1" s="1"/>
  <c r="AK2140" i="1" s="1"/>
  <c r="AQ2140" i="1" s="1"/>
  <c r="AW2140" i="1" s="1"/>
  <c r="BC2140" i="1" s="1"/>
  <c r="BI2140" i="1" s="1"/>
  <c r="BO2140" i="1" s="1"/>
  <c r="BT2140" i="1" s="1"/>
  <c r="BY2140" i="1" s="1"/>
  <c r="CG2140" i="1" s="1"/>
  <c r="CI2140" i="1" s="1"/>
  <c r="BK1137" i="1"/>
  <c r="BK1076" i="1" s="1"/>
  <c r="AC112" i="1"/>
  <c r="CB813" i="1"/>
  <c r="CB812" i="1" s="1"/>
  <c r="BA422" i="1"/>
  <c r="BA402" i="1" s="1"/>
  <c r="W1741" i="1"/>
  <c r="G184" i="1"/>
  <c r="M184" i="1" s="1"/>
  <c r="S184" i="1" s="1"/>
  <c r="Y184" i="1" s="1"/>
  <c r="AE184" i="1" s="1"/>
  <c r="AK184" i="1" s="1"/>
  <c r="AQ184" i="1" s="1"/>
  <c r="AW184" i="1" s="1"/>
  <c r="BC184" i="1" s="1"/>
  <c r="BI184" i="1" s="1"/>
  <c r="BO184" i="1" s="1"/>
  <c r="BT184" i="1" s="1"/>
  <c r="BY184" i="1" s="1"/>
  <c r="CG184" i="1" s="1"/>
  <c r="CI184" i="1" s="1"/>
  <c r="L89" i="1"/>
  <c r="R89" i="1" s="1"/>
  <c r="X89" i="1" s="1"/>
  <c r="AD89" i="1" s="1"/>
  <c r="AJ89" i="1" s="1"/>
  <c r="AP89" i="1" s="1"/>
  <c r="AV89" i="1" s="1"/>
  <c r="BB89" i="1" s="1"/>
  <c r="BH89" i="1" s="1"/>
  <c r="BN89" i="1" s="1"/>
  <c r="BS89" i="1" s="1"/>
  <c r="BX89" i="1" s="1"/>
  <c r="CD89" i="1" s="1"/>
  <c r="CF89" i="1" s="1"/>
  <c r="AM1884" i="1"/>
  <c r="AM1883" i="1" s="1"/>
  <c r="AM988" i="1"/>
  <c r="AM977" i="1" s="1"/>
  <c r="G1441" i="1"/>
  <c r="M1441" i="1" s="1"/>
  <c r="S1441" i="1" s="1"/>
  <c r="Y1441" i="1" s="1"/>
  <c r="AE1441" i="1" s="1"/>
  <c r="AK1441" i="1" s="1"/>
  <c r="AQ1441" i="1" s="1"/>
  <c r="AW1441" i="1" s="1"/>
  <c r="BC1441" i="1" s="1"/>
  <c r="BI1441" i="1" s="1"/>
  <c r="BO1441" i="1" s="1"/>
  <c r="BT1441" i="1" s="1"/>
  <c r="BY1441" i="1" s="1"/>
  <c r="CG1441" i="1" s="1"/>
  <c r="CI1441" i="1" s="1"/>
  <c r="L690" i="1"/>
  <c r="R690" i="1" s="1"/>
  <c r="X690" i="1" s="1"/>
  <c r="AD690" i="1" s="1"/>
  <c r="AJ690" i="1" s="1"/>
  <c r="AP690" i="1" s="1"/>
  <c r="AV690" i="1" s="1"/>
  <c r="BB690" i="1" s="1"/>
  <c r="BH690" i="1" s="1"/>
  <c r="BN690" i="1" s="1"/>
  <c r="BS690" i="1" s="1"/>
  <c r="BX690" i="1" s="1"/>
  <c r="CD690" i="1" s="1"/>
  <c r="CF690" i="1" s="1"/>
  <c r="L1301" i="1"/>
  <c r="R1301" i="1" s="1"/>
  <c r="X1301" i="1" s="1"/>
  <c r="AD1301" i="1" s="1"/>
  <c r="AJ1301" i="1" s="1"/>
  <c r="AP1301" i="1" s="1"/>
  <c r="AV1301" i="1" s="1"/>
  <c r="BB1301" i="1" s="1"/>
  <c r="BH1301" i="1" s="1"/>
  <c r="BN1301" i="1" s="1"/>
  <c r="BS1301" i="1" s="1"/>
  <c r="BX1301" i="1" s="1"/>
  <c r="CD1301" i="1" s="1"/>
  <c r="CF1301" i="1" s="1"/>
  <c r="AM241" i="1"/>
  <c r="BG1339" i="1"/>
  <c r="Q733" i="1"/>
  <c r="Q703" i="1" s="1"/>
  <c r="CB466" i="1"/>
  <c r="CB401" i="1" s="1"/>
  <c r="V466" i="1"/>
  <c r="CC16" i="1"/>
  <c r="U988" i="1"/>
  <c r="W1606" i="1"/>
  <c r="BA112" i="1"/>
  <c r="CA733" i="1"/>
  <c r="H2183" i="1"/>
  <c r="N2183" i="1" s="1"/>
  <c r="T2183" i="1" s="1"/>
  <c r="Z2183" i="1" s="1"/>
  <c r="AF2183" i="1" s="1"/>
  <c r="AL2183" i="1" s="1"/>
  <c r="AR2183" i="1" s="1"/>
  <c r="AX2183" i="1" s="1"/>
  <c r="BD2183" i="1" s="1"/>
  <c r="BJ2183" i="1" s="1"/>
  <c r="BP2183" i="1" s="1"/>
  <c r="BU2183" i="1" s="1"/>
  <c r="BZ2183" i="1" s="1"/>
  <c r="CJ2183" i="1" s="1"/>
  <c r="CL2183" i="1" s="1"/>
  <c r="AG1882" i="1"/>
  <c r="BA1752" i="1"/>
  <c r="BA1742" i="1" s="1"/>
  <c r="BA1741" i="1" s="1"/>
  <c r="AO1606" i="1"/>
  <c r="O1741" i="1"/>
  <c r="P1741" i="1"/>
  <c r="BF733" i="1"/>
  <c r="BF703" i="1" s="1"/>
  <c r="AY988" i="1"/>
  <c r="O988" i="1"/>
  <c r="AB988" i="1"/>
  <c r="BL733" i="1"/>
  <c r="BL703" i="1" s="1"/>
  <c r="M1423" i="1"/>
  <c r="S1423" i="1" s="1"/>
  <c r="Y1423" i="1" s="1"/>
  <c r="AE1423" i="1" s="1"/>
  <c r="AK1423" i="1" s="1"/>
  <c r="J2215" i="1"/>
  <c r="J2214" i="1" s="1"/>
  <c r="J2213" i="1" s="1"/>
  <c r="AM1882" i="1"/>
  <c r="AM466" i="1"/>
  <c r="AM401" i="1" s="1"/>
  <c r="BB1568" i="1"/>
  <c r="BH1568" i="1" s="1"/>
  <c r="BN1568" i="1" s="1"/>
  <c r="BS1568" i="1" s="1"/>
  <c r="BX1568" i="1" s="1"/>
  <c r="CD1568" i="1" s="1"/>
  <c r="CF1568" i="1" s="1"/>
  <c r="BV1339" i="1"/>
  <c r="U1606" i="1"/>
  <c r="BG2321" i="1"/>
  <c r="CE112" i="1"/>
  <c r="N1559" i="1"/>
  <c r="T1559" i="1" s="1"/>
  <c r="Z1559" i="1" s="1"/>
  <c r="AF1559" i="1" s="1"/>
  <c r="AL1559" i="1" s="1"/>
  <c r="AR1559" i="1" s="1"/>
  <c r="AX1559" i="1" s="1"/>
  <c r="BD1559" i="1" s="1"/>
  <c r="BJ1559" i="1" s="1"/>
  <c r="BP1559" i="1" s="1"/>
  <c r="BU1559" i="1" s="1"/>
  <c r="BZ1559" i="1" s="1"/>
  <c r="CJ1559" i="1" s="1"/>
  <c r="CL1559" i="1" s="1"/>
  <c r="BM112" i="1"/>
  <c r="M508" i="1"/>
  <c r="S508" i="1" s="1"/>
  <c r="Y508" i="1" s="1"/>
  <c r="AE508" i="1" s="1"/>
  <c r="AK508" i="1" s="1"/>
  <c r="AQ508" i="1" s="1"/>
  <c r="AW508" i="1" s="1"/>
  <c r="BC508" i="1" s="1"/>
  <c r="BI508" i="1" s="1"/>
  <c r="BO508" i="1" s="1"/>
  <c r="BT508" i="1" s="1"/>
  <c r="BY508" i="1" s="1"/>
  <c r="CG508" i="1" s="1"/>
  <c r="CI508" i="1" s="1"/>
  <c r="CE733" i="1"/>
  <c r="BM1741" i="1"/>
  <c r="BM551" i="1"/>
  <c r="L19" i="1"/>
  <c r="R19" i="1" s="1"/>
  <c r="X19" i="1" s="1"/>
  <c r="AD19" i="1" s="1"/>
  <c r="AJ19" i="1" s="1"/>
  <c r="AP19" i="1" s="1"/>
  <c r="AV19" i="1" s="1"/>
  <c r="BB19" i="1" s="1"/>
  <c r="BH19" i="1" s="1"/>
  <c r="BN19" i="1" s="1"/>
  <c r="BS19" i="1" s="1"/>
  <c r="BX19" i="1" s="1"/>
  <c r="CD19" i="1" s="1"/>
  <c r="CF19" i="1" s="1"/>
  <c r="L691" i="1"/>
  <c r="R691" i="1" s="1"/>
  <c r="X691" i="1" s="1"/>
  <c r="AD691" i="1" s="1"/>
  <c r="AJ691" i="1" s="1"/>
  <c r="AP691" i="1" s="1"/>
  <c r="AV691" i="1" s="1"/>
  <c r="BB691" i="1" s="1"/>
  <c r="BH691" i="1" s="1"/>
  <c r="BN691" i="1" s="1"/>
  <c r="BS691" i="1" s="1"/>
  <c r="BX691" i="1" s="1"/>
  <c r="CD691" i="1" s="1"/>
  <c r="CF691" i="1" s="1"/>
  <c r="N1312" i="1"/>
  <c r="T1312" i="1" s="1"/>
  <c r="Z1312" i="1" s="1"/>
  <c r="AF1312" i="1" s="1"/>
  <c r="AL1312" i="1" s="1"/>
  <c r="AR1312" i="1" s="1"/>
  <c r="AX1312" i="1" s="1"/>
  <c r="BD1312" i="1" s="1"/>
  <c r="BJ1312" i="1" s="1"/>
  <c r="BP1312" i="1" s="1"/>
  <c r="BU1312" i="1" s="1"/>
  <c r="BZ1312" i="1" s="1"/>
  <c r="CJ1312" i="1" s="1"/>
  <c r="CL1312" i="1" s="1"/>
  <c r="Q112" i="1"/>
  <c r="M2153" i="1"/>
  <c r="S2153" i="1" s="1"/>
  <c r="Y2153" i="1" s="1"/>
  <c r="AE2153" i="1" s="1"/>
  <c r="AK2153" i="1" s="1"/>
  <c r="AQ2153" i="1" s="1"/>
  <c r="AW2153" i="1" s="1"/>
  <c r="BC2153" i="1" s="1"/>
  <c r="BI2153" i="1" s="1"/>
  <c r="BO2153" i="1" s="1"/>
  <c r="BT2153" i="1" s="1"/>
  <c r="BY2153" i="1" s="1"/>
  <c r="CG2153" i="1" s="1"/>
  <c r="CI2153" i="1" s="1"/>
  <c r="BK466" i="1"/>
  <c r="BE1741" i="1"/>
  <c r="P401" i="1"/>
  <c r="AS466" i="1"/>
  <c r="AS401" i="1" s="1"/>
  <c r="J392" i="1"/>
  <c r="J391" i="1" s="1"/>
  <c r="AN1606" i="1"/>
  <c r="AT1741" i="1"/>
  <c r="BW1882" i="1"/>
  <c r="CC1741" i="1"/>
  <c r="AY466" i="1"/>
  <c r="BN2682" i="1"/>
  <c r="CH733" i="1"/>
  <c r="CH703" i="1" s="1"/>
  <c r="AI466" i="1"/>
  <c r="AI401" i="1" s="1"/>
  <c r="CC551" i="1"/>
  <c r="W988" i="1"/>
  <c r="W977" i="1" s="1"/>
  <c r="Q1741" i="1"/>
  <c r="H291" i="1"/>
  <c r="M2125" i="1"/>
  <c r="S2125" i="1" s="1"/>
  <c r="Y2125" i="1" s="1"/>
  <c r="AE2125" i="1" s="1"/>
  <c r="AK2125" i="1" s="1"/>
  <c r="AQ2125" i="1" s="1"/>
  <c r="AW2125" i="1" s="1"/>
  <c r="BC2125" i="1" s="1"/>
  <c r="BI2125" i="1" s="1"/>
  <c r="BO2125" i="1" s="1"/>
  <c r="BT2125" i="1" s="1"/>
  <c r="BY2125" i="1" s="1"/>
  <c r="CG2125" i="1" s="1"/>
  <c r="CI2125" i="1" s="1"/>
  <c r="AA2321" i="1"/>
  <c r="N2597" i="1"/>
  <c r="T2597" i="1" s="1"/>
  <c r="Z2597" i="1" s="1"/>
  <c r="AF2597" i="1" s="1"/>
  <c r="AL2597" i="1" s="1"/>
  <c r="AR2597" i="1" s="1"/>
  <c r="AX2597" i="1" s="1"/>
  <c r="BD2597" i="1" s="1"/>
  <c r="BJ2597" i="1" s="1"/>
  <c r="BP2597" i="1" s="1"/>
  <c r="BU2597" i="1" s="1"/>
  <c r="BZ2597" i="1" s="1"/>
  <c r="CJ2597" i="1" s="1"/>
  <c r="CL2597" i="1" s="1"/>
  <c r="BM1450" i="1"/>
  <c r="N958" i="1"/>
  <c r="T958" i="1" s="1"/>
  <c r="Z958" i="1" s="1"/>
  <c r="AF958" i="1" s="1"/>
  <c r="AL958" i="1" s="1"/>
  <c r="AR958" i="1" s="1"/>
  <c r="AX958" i="1" s="1"/>
  <c r="BD958" i="1" s="1"/>
  <c r="BJ958" i="1" s="1"/>
  <c r="BP958" i="1" s="1"/>
  <c r="BU958" i="1" s="1"/>
  <c r="BZ958" i="1" s="1"/>
  <c r="CJ958" i="1" s="1"/>
  <c r="CL958" i="1" s="1"/>
  <c r="CH16" i="1"/>
  <c r="V1606" i="1"/>
  <c r="CB988" i="1"/>
  <c r="P988" i="1"/>
  <c r="AG1741" i="1"/>
  <c r="M2124" i="1"/>
  <c r="S2124" i="1" s="1"/>
  <c r="Y2124" i="1" s="1"/>
  <c r="AE2124" i="1" s="1"/>
  <c r="AK2124" i="1" s="1"/>
  <c r="AQ2124" i="1" s="1"/>
  <c r="AW2124" i="1" s="1"/>
  <c r="BC2124" i="1" s="1"/>
  <c r="BI2124" i="1" s="1"/>
  <c r="BO2124" i="1" s="1"/>
  <c r="BS1786" i="1"/>
  <c r="BX1786" i="1" s="1"/>
  <c r="CD1786" i="1" s="1"/>
  <c r="CF1786" i="1" s="1"/>
  <c r="J733" i="1"/>
  <c r="F2592" i="1"/>
  <c r="H49" i="1"/>
  <c r="N49" i="1" s="1"/>
  <c r="T49" i="1" s="1"/>
  <c r="Z49" i="1" s="1"/>
  <c r="AF49" i="1" s="1"/>
  <c r="AL49" i="1" s="1"/>
  <c r="AR49" i="1" s="1"/>
  <c r="AX49" i="1" s="1"/>
  <c r="BD49" i="1" s="1"/>
  <c r="BJ49" i="1" s="1"/>
  <c r="BP49" i="1" s="1"/>
  <c r="BU49" i="1" s="1"/>
  <c r="BZ49" i="1" s="1"/>
  <c r="CJ49" i="1" s="1"/>
  <c r="CL49" i="1" s="1"/>
  <c r="T2387" i="1"/>
  <c r="Z2387" i="1" s="1"/>
  <c r="AF2387" i="1" s="1"/>
  <c r="AL2387" i="1" s="1"/>
  <c r="AR2387" i="1" s="1"/>
  <c r="AX2387" i="1" s="1"/>
  <c r="BD2387" i="1" s="1"/>
  <c r="BJ2387" i="1" s="1"/>
  <c r="BP2387" i="1" s="1"/>
  <c r="BU2387" i="1" s="1"/>
  <c r="BZ2387" i="1" s="1"/>
  <c r="CJ2387" i="1" s="1"/>
  <c r="CL2387" i="1" s="1"/>
  <c r="AG16" i="1"/>
  <c r="AC551" i="1"/>
  <c r="AN112" i="1"/>
  <c r="AM112" i="1"/>
  <c r="L2204" i="1"/>
  <c r="R2204" i="1" s="1"/>
  <c r="X2204" i="1" s="1"/>
  <c r="AD2204" i="1" s="1"/>
  <c r="AJ2204" i="1" s="1"/>
  <c r="AP2204" i="1" s="1"/>
  <c r="AV2204" i="1" s="1"/>
  <c r="BB2204" i="1" s="1"/>
  <c r="BH2204" i="1" s="1"/>
  <c r="BN2204" i="1" s="1"/>
  <c r="BS2204" i="1" s="1"/>
  <c r="BX2204" i="1" s="1"/>
  <c r="CD2204" i="1" s="1"/>
  <c r="CF2204" i="1" s="1"/>
  <c r="M2133" i="1"/>
  <c r="S2133" i="1" s="1"/>
  <c r="Y2133" i="1" s="1"/>
  <c r="AE2133" i="1" s="1"/>
  <c r="AK2133" i="1" s="1"/>
  <c r="AQ2133" i="1" s="1"/>
  <c r="AW2133" i="1" s="1"/>
  <c r="BC2133" i="1" s="1"/>
  <c r="BI2133" i="1" s="1"/>
  <c r="BO2133" i="1" s="1"/>
  <c r="BT2133" i="1" s="1"/>
  <c r="BY2133" i="1" s="1"/>
  <c r="CG2133" i="1" s="1"/>
  <c r="CI2133" i="1" s="1"/>
  <c r="V2321" i="1"/>
  <c r="U16" i="1"/>
  <c r="V733" i="1"/>
  <c r="V703" i="1" s="1"/>
  <c r="AO2321" i="1"/>
  <c r="AI1741" i="1"/>
  <c r="L984" i="1"/>
  <c r="R984" i="1" s="1"/>
  <c r="X984" i="1" s="1"/>
  <c r="AD984" i="1" s="1"/>
  <c r="AJ984" i="1" s="1"/>
  <c r="AP984" i="1" s="1"/>
  <c r="AV984" i="1" s="1"/>
  <c r="BB984" i="1" s="1"/>
  <c r="BH984" i="1" s="1"/>
  <c r="BN984" i="1" s="1"/>
  <c r="BS984" i="1" s="1"/>
  <c r="BX984" i="1" s="1"/>
  <c r="CD984" i="1" s="1"/>
  <c r="CB733" i="1"/>
  <c r="BA466" i="1"/>
  <c r="BA401" i="1" s="1"/>
  <c r="T1503" i="1"/>
  <c r="Z1503" i="1" s="1"/>
  <c r="AF1503" i="1" s="1"/>
  <c r="AL1503" i="1" s="1"/>
  <c r="AR1503" i="1" s="1"/>
  <c r="AX1503" i="1" s="1"/>
  <c r="BD1503" i="1" s="1"/>
  <c r="BJ1503" i="1" s="1"/>
  <c r="BP1503" i="1" s="1"/>
  <c r="BU1503" i="1" s="1"/>
  <c r="BZ1503" i="1" s="1"/>
  <c r="CJ1503" i="1" s="1"/>
  <c r="CL1503" i="1" s="1"/>
  <c r="BT1905" i="1"/>
  <c r="BY1905" i="1" s="1"/>
  <c r="CG1905" i="1" s="1"/>
  <c r="CI1905" i="1" s="1"/>
  <c r="BW1606" i="1"/>
  <c r="N856" i="1"/>
  <c r="T856" i="1" s="1"/>
  <c r="Z856" i="1" s="1"/>
  <c r="AF856" i="1" s="1"/>
  <c r="AL856" i="1" s="1"/>
  <c r="AR856" i="1" s="1"/>
  <c r="AX856" i="1" s="1"/>
  <c r="BD856" i="1" s="1"/>
  <c r="BJ856" i="1" s="1"/>
  <c r="BP856" i="1" s="1"/>
  <c r="BU856" i="1" s="1"/>
  <c r="BZ856" i="1" s="1"/>
  <c r="CJ856" i="1" s="1"/>
  <c r="CL856" i="1" s="1"/>
  <c r="BE988" i="1"/>
  <c r="AU1882" i="1"/>
  <c r="AT1606" i="1"/>
  <c r="AN2321" i="1"/>
  <c r="Q466" i="1"/>
  <c r="Q401" i="1" s="1"/>
  <c r="BW466" i="1"/>
  <c r="BW401" i="1" s="1"/>
  <c r="BW1741" i="1"/>
  <c r="CM466" i="1"/>
  <c r="CM401" i="1" s="1"/>
  <c r="AC1882" i="1"/>
  <c r="G1997" i="1"/>
  <c r="M1997" i="1" s="1"/>
  <c r="S1997" i="1" s="1"/>
  <c r="Y1997" i="1" s="1"/>
  <c r="AE1997" i="1" s="1"/>
  <c r="AK1997" i="1" s="1"/>
  <c r="AQ1997" i="1" s="1"/>
  <c r="AW1997" i="1" s="1"/>
  <c r="BC1997" i="1" s="1"/>
  <c r="BI1997" i="1" s="1"/>
  <c r="BO1997" i="1" s="1"/>
  <c r="BT1997" i="1" s="1"/>
  <c r="BY1997" i="1" s="1"/>
  <c r="CG1997" i="1" s="1"/>
  <c r="CI1997" i="1" s="1"/>
  <c r="M1998" i="1"/>
  <c r="S1998" i="1" s="1"/>
  <c r="Y1998" i="1" s="1"/>
  <c r="AE1998" i="1" s="1"/>
  <c r="AK1998" i="1" s="1"/>
  <c r="AQ1998" i="1" s="1"/>
  <c r="AW1998" i="1" s="1"/>
  <c r="BC1998" i="1" s="1"/>
  <c r="BI1998" i="1" s="1"/>
  <c r="BO1998" i="1" s="1"/>
  <c r="BT1998" i="1" s="1"/>
  <c r="BY1998" i="1" s="1"/>
  <c r="CG1998" i="1" s="1"/>
  <c r="CI1998" i="1" s="1"/>
  <c r="G1164" i="1"/>
  <c r="M1164" i="1" s="1"/>
  <c r="S1164" i="1" s="1"/>
  <c r="Y1164" i="1" s="1"/>
  <c r="AE1164" i="1" s="1"/>
  <c r="AK1164" i="1" s="1"/>
  <c r="AQ1164" i="1" s="1"/>
  <c r="AW1164" i="1" s="1"/>
  <c r="BC1164" i="1" s="1"/>
  <c r="BI1164" i="1" s="1"/>
  <c r="BO1164" i="1" s="1"/>
  <c r="BT1164" i="1" s="1"/>
  <c r="BY1164" i="1" s="1"/>
  <c r="CG1164" i="1" s="1"/>
  <c r="CI1164" i="1" s="1"/>
  <c r="K16" i="1"/>
  <c r="N2574" i="1"/>
  <c r="T2574" i="1" s="1"/>
  <c r="Z2574" i="1" s="1"/>
  <c r="AF2574" i="1" s="1"/>
  <c r="AL2574" i="1" s="1"/>
  <c r="AR2574" i="1" s="1"/>
  <c r="AX2574" i="1" s="1"/>
  <c r="BD2574" i="1" s="1"/>
  <c r="BJ2574" i="1" s="1"/>
  <c r="BP2574" i="1" s="1"/>
  <c r="BU2574" i="1" s="1"/>
  <c r="BZ2574" i="1" s="1"/>
  <c r="CJ2574" i="1" s="1"/>
  <c r="CL2574" i="1" s="1"/>
  <c r="CM16" i="1"/>
  <c r="AU112" i="1"/>
  <c r="CE16" i="1"/>
  <c r="AT16" i="1"/>
  <c r="CA977" i="1"/>
  <c r="BE1882" i="1"/>
  <c r="S1737" i="1"/>
  <c r="Y1737" i="1" s="1"/>
  <c r="AE1737" i="1" s="1"/>
  <c r="AK1737" i="1" s="1"/>
  <c r="AQ1737" i="1" s="1"/>
  <c r="AW1737" i="1" s="1"/>
  <c r="BC1737" i="1" s="1"/>
  <c r="BI1737" i="1" s="1"/>
  <c r="BO1737" i="1" s="1"/>
  <c r="BT1737" i="1" s="1"/>
  <c r="BY1737" i="1" s="1"/>
  <c r="CG1737" i="1" s="1"/>
  <c r="CI1737" i="1" s="1"/>
  <c r="P1736" i="1"/>
  <c r="G1195" i="1"/>
  <c r="M1195" i="1" s="1"/>
  <c r="S1195" i="1" s="1"/>
  <c r="Y1195" i="1" s="1"/>
  <c r="AE1195" i="1" s="1"/>
  <c r="AK1195" i="1" s="1"/>
  <c r="AQ1195" i="1" s="1"/>
  <c r="AW1195" i="1" s="1"/>
  <c r="BC1195" i="1" s="1"/>
  <c r="BI1195" i="1" s="1"/>
  <c r="BO1195" i="1" s="1"/>
  <c r="BT1195" i="1" s="1"/>
  <c r="BY1195" i="1" s="1"/>
  <c r="CG1195" i="1" s="1"/>
  <c r="CI1195" i="1" s="1"/>
  <c r="BA1882" i="1"/>
  <c r="CE1882" i="1"/>
  <c r="AM16" i="1"/>
  <c r="P733" i="1"/>
  <c r="P703" i="1" s="1"/>
  <c r="CB16" i="1"/>
  <c r="V16" i="1"/>
  <c r="AU1606" i="1"/>
  <c r="AC466" i="1"/>
  <c r="AC401" i="1" s="1"/>
  <c r="BG466" i="1"/>
  <c r="BG401" i="1" s="1"/>
  <c r="V551" i="1"/>
  <c r="AH401" i="1"/>
  <c r="L920" i="1"/>
  <c r="R920" i="1" s="1"/>
  <c r="X920" i="1" s="1"/>
  <c r="AD920" i="1" s="1"/>
  <c r="AJ920" i="1" s="1"/>
  <c r="AP920" i="1" s="1"/>
  <c r="AV920" i="1" s="1"/>
  <c r="BB920" i="1" s="1"/>
  <c r="BH920" i="1" s="1"/>
  <c r="BN920" i="1" s="1"/>
  <c r="BS920" i="1" s="1"/>
  <c r="BX920" i="1" s="1"/>
  <c r="CD920" i="1" s="1"/>
  <c r="CF920" i="1" s="1"/>
  <c r="H1331" i="1"/>
  <c r="N1331" i="1" s="1"/>
  <c r="T1331" i="1" s="1"/>
  <c r="Z1331" i="1" s="1"/>
  <c r="AF1331" i="1" s="1"/>
  <c r="AL1331" i="1" s="1"/>
  <c r="AR1331" i="1" s="1"/>
  <c r="AX1331" i="1" s="1"/>
  <c r="BD1331" i="1" s="1"/>
  <c r="BJ1331" i="1" s="1"/>
  <c r="BP1331" i="1" s="1"/>
  <c r="BU1331" i="1" s="1"/>
  <c r="BZ1331" i="1" s="1"/>
  <c r="CJ1331" i="1" s="1"/>
  <c r="CL1331" i="1" s="1"/>
  <c r="V1741" i="1"/>
  <c r="AS112" i="1"/>
  <c r="BR1340" i="1"/>
  <c r="I553" i="1"/>
  <c r="I552" i="1" s="1"/>
  <c r="AH2321" i="1"/>
  <c r="CK112" i="1"/>
  <c r="AC733" i="1"/>
  <c r="AC703" i="1" s="1"/>
  <c r="U401" i="1"/>
  <c r="BK1044" i="1"/>
  <c r="L1963" i="1"/>
  <c r="R1963" i="1" s="1"/>
  <c r="X1963" i="1" s="1"/>
  <c r="AD1963" i="1" s="1"/>
  <c r="AJ1963" i="1" s="1"/>
  <c r="AP1963" i="1" s="1"/>
  <c r="AV1963" i="1" s="1"/>
  <c r="BB1963" i="1" s="1"/>
  <c r="BH1963" i="1" s="1"/>
  <c r="BN1963" i="1" s="1"/>
  <c r="BS1963" i="1" s="1"/>
  <c r="BX1963" i="1" s="1"/>
  <c r="CD1963" i="1" s="1"/>
  <c r="CF1963" i="1" s="1"/>
  <c r="BS2486" i="1"/>
  <c r="BX2486" i="1" s="1"/>
  <c r="CD2486" i="1" s="1"/>
  <c r="CF2486" i="1" s="1"/>
  <c r="G1311" i="1"/>
  <c r="M1311" i="1" s="1"/>
  <c r="S1311" i="1" s="1"/>
  <c r="Y1311" i="1" s="1"/>
  <c r="AE1311" i="1" s="1"/>
  <c r="AK1311" i="1" s="1"/>
  <c r="AQ1311" i="1" s="1"/>
  <c r="AW1311" i="1" s="1"/>
  <c r="BC1311" i="1" s="1"/>
  <c r="BI1311" i="1" s="1"/>
  <c r="BO1311" i="1" s="1"/>
  <c r="BT1311" i="1" s="1"/>
  <c r="BY1311" i="1" s="1"/>
  <c r="CG1311" i="1" s="1"/>
  <c r="CI1311" i="1" s="1"/>
  <c r="BF422" i="1"/>
  <c r="BF402" i="1" s="1"/>
  <c r="K988" i="1"/>
  <c r="K977" i="1" s="1"/>
  <c r="V112" i="1"/>
  <c r="Q551" i="1"/>
  <c r="K2564" i="1"/>
  <c r="M907" i="1"/>
  <c r="S907" i="1" s="1"/>
  <c r="Y907" i="1" s="1"/>
  <c r="AE907" i="1" s="1"/>
  <c r="AK907" i="1" s="1"/>
  <c r="AQ907" i="1" s="1"/>
  <c r="AW907" i="1" s="1"/>
  <c r="BC907" i="1" s="1"/>
  <c r="BI907" i="1" s="1"/>
  <c r="BO907" i="1" s="1"/>
  <c r="BT907" i="1" s="1"/>
  <c r="BY907" i="1" s="1"/>
  <c r="CG907" i="1" s="1"/>
  <c r="CI907" i="1" s="1"/>
  <c r="F1640" i="1"/>
  <c r="AS1741" i="1"/>
  <c r="AT551" i="1"/>
  <c r="K1741" i="1"/>
  <c r="Q1502" i="1"/>
  <c r="Q1501" i="1" s="1"/>
  <c r="BW1339" i="1"/>
  <c r="M1724" i="1"/>
  <c r="S1724" i="1" s="1"/>
  <c r="Y1724" i="1" s="1"/>
  <c r="AE1724" i="1" s="1"/>
  <c r="AK1724" i="1" s="1"/>
  <c r="AQ1724" i="1" s="1"/>
  <c r="AW1724" i="1" s="1"/>
  <c r="BC1724" i="1" s="1"/>
  <c r="BI1724" i="1" s="1"/>
  <c r="BO1724" i="1" s="1"/>
  <c r="BT1724" i="1" s="1"/>
  <c r="BY1724" i="1" s="1"/>
  <c r="CG1724" i="1" s="1"/>
  <c r="CI1724" i="1" s="1"/>
  <c r="CA1882" i="1"/>
  <c r="AZ551" i="1"/>
  <c r="M2694" i="1"/>
  <c r="S2694" i="1" s="1"/>
  <c r="Y2694" i="1" s="1"/>
  <c r="AE2694" i="1" s="1"/>
  <c r="AK2694" i="1" s="1"/>
  <c r="AQ2694" i="1" s="1"/>
  <c r="AW2694" i="1" s="1"/>
  <c r="BC2694" i="1" s="1"/>
  <c r="BI2694" i="1" s="1"/>
  <c r="BO2694" i="1" s="1"/>
  <c r="BT2694" i="1" s="1"/>
  <c r="BY2694" i="1" s="1"/>
  <c r="CG2694" i="1" s="1"/>
  <c r="CI2694" i="1" s="1"/>
  <c r="F1195" i="1"/>
  <c r="L1195" i="1" s="1"/>
  <c r="R1195" i="1" s="1"/>
  <c r="X1195" i="1" s="1"/>
  <c r="AD1195" i="1" s="1"/>
  <c r="AJ1195" i="1" s="1"/>
  <c r="AP1195" i="1" s="1"/>
  <c r="AV1195" i="1" s="1"/>
  <c r="BB1195" i="1" s="1"/>
  <c r="BH1195" i="1" s="1"/>
  <c r="BN1195" i="1" s="1"/>
  <c r="BS1195" i="1" s="1"/>
  <c r="BX1195" i="1" s="1"/>
  <c r="CD1195" i="1" s="1"/>
  <c r="CF1195" i="1" s="1"/>
  <c r="CK466" i="1"/>
  <c r="CK401" i="1" s="1"/>
  <c r="CK1339" i="1"/>
  <c r="AI112" i="1"/>
  <c r="BS1703" i="1"/>
  <c r="BX1703" i="1" s="1"/>
  <c r="CD1703" i="1" s="1"/>
  <c r="CF1703" i="1" s="1"/>
  <c r="AY241" i="1"/>
  <c r="AN16" i="1"/>
  <c r="AS977" i="1"/>
  <c r="CB1339" i="1"/>
  <c r="O977" i="1"/>
  <c r="AC988" i="1"/>
  <c r="AC977" i="1" s="1"/>
  <c r="M2693" i="1"/>
  <c r="S2693" i="1" s="1"/>
  <c r="Y2693" i="1" s="1"/>
  <c r="AE2693" i="1" s="1"/>
  <c r="AK2693" i="1" s="1"/>
  <c r="AQ2693" i="1" s="1"/>
  <c r="AW2693" i="1" s="1"/>
  <c r="BC2693" i="1" s="1"/>
  <c r="BI2693" i="1" s="1"/>
  <c r="BO2693" i="1" s="1"/>
  <c r="BT2693" i="1" s="1"/>
  <c r="BY2693" i="1" s="1"/>
  <c r="CG2693" i="1" s="1"/>
  <c r="CI2693" i="1" s="1"/>
  <c r="CB1606" i="1"/>
  <c r="Q16" i="1"/>
  <c r="BG1606" i="1"/>
  <c r="AZ466" i="1"/>
  <c r="AO466" i="1"/>
  <c r="AO401" i="1" s="1"/>
  <c r="I2564" i="1"/>
  <c r="H2302" i="1"/>
  <c r="BL112" i="1"/>
  <c r="CH241" i="1"/>
  <c r="AN466" i="1"/>
  <c r="AN401" i="1" s="1"/>
  <c r="Q1883" i="1"/>
  <c r="L1753" i="1"/>
  <c r="R1753" i="1" s="1"/>
  <c r="X1753" i="1" s="1"/>
  <c r="AD1753" i="1" s="1"/>
  <c r="AJ1753" i="1" s="1"/>
  <c r="AP1753" i="1" s="1"/>
  <c r="AV1753" i="1" s="1"/>
  <c r="BB1753" i="1" s="1"/>
  <c r="BH1753" i="1" s="1"/>
  <c r="BN1753" i="1" s="1"/>
  <c r="BS1753" i="1" s="1"/>
  <c r="BX1753" i="1" s="1"/>
  <c r="CD1753" i="1" s="1"/>
  <c r="CF1753" i="1" s="1"/>
  <c r="AO551" i="1"/>
  <c r="J650" i="1"/>
  <c r="J551" i="1" s="1"/>
  <c r="G672" i="1"/>
  <c r="M672" i="1" s="1"/>
  <c r="S672" i="1" s="1"/>
  <c r="Y672" i="1" s="1"/>
  <c r="AE672" i="1" s="1"/>
  <c r="AK672" i="1" s="1"/>
  <c r="AQ672" i="1" s="1"/>
  <c r="AW672" i="1" s="1"/>
  <c r="BC672" i="1" s="1"/>
  <c r="BI672" i="1" s="1"/>
  <c r="BO672" i="1" s="1"/>
  <c r="BT672" i="1" s="1"/>
  <c r="BY672" i="1" s="1"/>
  <c r="CG672" i="1" s="1"/>
  <c r="CI672" i="1" s="1"/>
  <c r="O200" i="1"/>
  <c r="O183" i="1" s="1"/>
  <c r="O112" i="1" s="1"/>
  <c r="AA16" i="1"/>
  <c r="AZ1606" i="1"/>
  <c r="F1997" i="1"/>
  <c r="L1997" i="1" s="1"/>
  <c r="R1997" i="1" s="1"/>
  <c r="X1997" i="1" s="1"/>
  <c r="AD1997" i="1" s="1"/>
  <c r="AJ1997" i="1" s="1"/>
  <c r="AP1997" i="1" s="1"/>
  <c r="AV1997" i="1" s="1"/>
  <c r="BB1997" i="1" s="1"/>
  <c r="BH1997" i="1" s="1"/>
  <c r="BN1997" i="1" s="1"/>
  <c r="BS1997" i="1" s="1"/>
  <c r="BX1997" i="1" s="1"/>
  <c r="CD1997" i="1" s="1"/>
  <c r="CF1997" i="1" s="1"/>
  <c r="AC16" i="1"/>
  <c r="BE112" i="1"/>
  <c r="BS2175" i="1"/>
  <c r="BX2175" i="1" s="1"/>
  <c r="CD2175" i="1" s="1"/>
  <c r="CF2175" i="1" s="1"/>
  <c r="L1660" i="1"/>
  <c r="R1660" i="1" s="1"/>
  <c r="X1660" i="1" s="1"/>
  <c r="AD1660" i="1" s="1"/>
  <c r="AJ1660" i="1" s="1"/>
  <c r="AP1660" i="1" s="1"/>
  <c r="AV1660" i="1" s="1"/>
  <c r="BB1660" i="1" s="1"/>
  <c r="BH1660" i="1" s="1"/>
  <c r="BN1660" i="1" s="1"/>
  <c r="BS1660" i="1" s="1"/>
  <c r="BX1660" i="1" s="1"/>
  <c r="CD1660" i="1" s="1"/>
  <c r="CF1660" i="1" s="1"/>
  <c r="BP2683" i="1"/>
  <c r="BU2683" i="1" s="1"/>
  <c r="BZ2683" i="1" s="1"/>
  <c r="CJ2683" i="1" s="1"/>
  <c r="CL2683" i="1" s="1"/>
  <c r="AU2321" i="1"/>
  <c r="W16" i="1"/>
  <c r="AB1741" i="1"/>
  <c r="AO977" i="1"/>
  <c r="CH466" i="1"/>
  <c r="Q1339" i="1"/>
  <c r="S814" i="1"/>
  <c r="Y814" i="1" s="1"/>
  <c r="AE814" i="1" s="1"/>
  <c r="AK814" i="1" s="1"/>
  <c r="AQ814" i="1" s="1"/>
  <c r="AW814" i="1" s="1"/>
  <c r="BC814" i="1" s="1"/>
  <c r="BI814" i="1" s="1"/>
  <c r="BO814" i="1" s="1"/>
  <c r="BT814" i="1" s="1"/>
  <c r="BY814" i="1" s="1"/>
  <c r="CG814" i="1" s="1"/>
  <c r="CI814" i="1" s="1"/>
  <c r="AO112" i="1"/>
  <c r="BV1882" i="1"/>
  <c r="CC1606" i="1"/>
  <c r="CE1339" i="1"/>
  <c r="CA551" i="1"/>
  <c r="BN2683" i="1"/>
  <c r="BS2683" i="1" s="1"/>
  <c r="BX2683" i="1" s="1"/>
  <c r="CD2683" i="1" s="1"/>
  <c r="CF2683" i="1" s="1"/>
  <c r="AH551" i="1"/>
  <c r="CB551" i="1"/>
  <c r="AT1882" i="1"/>
  <c r="F54" i="1"/>
  <c r="L54" i="1" s="1"/>
  <c r="R54" i="1" s="1"/>
  <c r="X54" i="1" s="1"/>
  <c r="AD54" i="1" s="1"/>
  <c r="AJ54" i="1" s="1"/>
  <c r="AP54" i="1" s="1"/>
  <c r="AV54" i="1" s="1"/>
  <c r="BB54" i="1" s="1"/>
  <c r="BH54" i="1" s="1"/>
  <c r="BN54" i="1" s="1"/>
  <c r="BS54" i="1" s="1"/>
  <c r="BX54" i="1" s="1"/>
  <c r="CD54" i="1" s="1"/>
  <c r="CF54" i="1" s="1"/>
  <c r="M2345" i="1"/>
  <c r="S2345" i="1" s="1"/>
  <c r="Y2345" i="1" s="1"/>
  <c r="AE2345" i="1" s="1"/>
  <c r="AK2345" i="1" s="1"/>
  <c r="AQ2345" i="1" s="1"/>
  <c r="AW2345" i="1" s="1"/>
  <c r="BC2345" i="1" s="1"/>
  <c r="BI2345" i="1" s="1"/>
  <c r="BO2345" i="1" s="1"/>
  <c r="BT2345" i="1" s="1"/>
  <c r="BY2345" i="1" s="1"/>
  <c r="CG2345" i="1" s="1"/>
  <c r="CI2345" i="1" s="1"/>
  <c r="BT2507" i="1"/>
  <c r="BY2507" i="1" s="1"/>
  <c r="CG2507" i="1" s="1"/>
  <c r="CI2507" i="1" s="1"/>
  <c r="F2613" i="1"/>
  <c r="L2613" i="1" s="1"/>
  <c r="R2613" i="1" s="1"/>
  <c r="X2613" i="1" s="1"/>
  <c r="AD2613" i="1" s="1"/>
  <c r="AJ2613" i="1" s="1"/>
  <c r="AP2613" i="1" s="1"/>
  <c r="AV2613" i="1" s="1"/>
  <c r="BB2613" i="1" s="1"/>
  <c r="BH2613" i="1" s="1"/>
  <c r="BN2613" i="1" s="1"/>
  <c r="BS2613" i="1" s="1"/>
  <c r="BX2613" i="1" s="1"/>
  <c r="CD2613" i="1" s="1"/>
  <c r="CF2613" i="1" s="1"/>
  <c r="M1473" i="1"/>
  <c r="S1473" i="1" s="1"/>
  <c r="Y1473" i="1" s="1"/>
  <c r="AE1473" i="1" s="1"/>
  <c r="AK1473" i="1" s="1"/>
  <c r="AQ1473" i="1" s="1"/>
  <c r="AW1473" i="1" s="1"/>
  <c r="BC1473" i="1" s="1"/>
  <c r="BI1473" i="1" s="1"/>
  <c r="BO1473" i="1" s="1"/>
  <c r="BT1473" i="1" s="1"/>
  <c r="BY1473" i="1" s="1"/>
  <c r="CG1473" i="1" s="1"/>
  <c r="CI1473" i="1" s="1"/>
  <c r="N1631" i="1"/>
  <c r="T1631" i="1" s="1"/>
  <c r="Z1631" i="1" s="1"/>
  <c r="AF1631" i="1" s="1"/>
  <c r="AL1631" i="1" s="1"/>
  <c r="AR1631" i="1" s="1"/>
  <c r="AX1631" i="1" s="1"/>
  <c r="BD1631" i="1" s="1"/>
  <c r="BJ1631" i="1" s="1"/>
  <c r="BP1631" i="1" s="1"/>
  <c r="BU1631" i="1" s="1"/>
  <c r="BZ1631" i="1" s="1"/>
  <c r="CJ1631" i="1" s="1"/>
  <c r="CL1631" i="1" s="1"/>
  <c r="L1554" i="1"/>
  <c r="R1554" i="1" s="1"/>
  <c r="X1554" i="1" s="1"/>
  <c r="AD1554" i="1" s="1"/>
  <c r="AJ1554" i="1" s="1"/>
  <c r="AP1554" i="1" s="1"/>
  <c r="AV1554" i="1" s="1"/>
  <c r="BB1554" i="1" s="1"/>
  <c r="BH1554" i="1" s="1"/>
  <c r="BN1554" i="1" s="1"/>
  <c r="BS1554" i="1" s="1"/>
  <c r="BX1554" i="1" s="1"/>
  <c r="CD1554" i="1" s="1"/>
  <c r="CF1554" i="1" s="1"/>
  <c r="AN551" i="1"/>
  <c r="M179" i="1"/>
  <c r="S179" i="1" s="1"/>
  <c r="Y179" i="1" s="1"/>
  <c r="AE179" i="1" s="1"/>
  <c r="AK179" i="1" s="1"/>
  <c r="AQ179" i="1" s="1"/>
  <c r="AW179" i="1" s="1"/>
  <c r="BC179" i="1" s="1"/>
  <c r="BI179" i="1" s="1"/>
  <c r="BO179" i="1" s="1"/>
  <c r="BT179" i="1" s="1"/>
  <c r="BY179" i="1" s="1"/>
  <c r="CG179" i="1" s="1"/>
  <c r="CI179" i="1" s="1"/>
  <c r="AO1487" i="1"/>
  <c r="AR1487" i="1" s="1"/>
  <c r="AX1487" i="1" s="1"/>
  <c r="F2345" i="1"/>
  <c r="L2345" i="1" s="1"/>
  <c r="R2345" i="1" s="1"/>
  <c r="X2345" i="1" s="1"/>
  <c r="AD2345" i="1" s="1"/>
  <c r="AJ2345" i="1" s="1"/>
  <c r="AP2345" i="1" s="1"/>
  <c r="AV2345" i="1" s="1"/>
  <c r="BB2345" i="1" s="1"/>
  <c r="BH2345" i="1" s="1"/>
  <c r="BN2345" i="1" s="1"/>
  <c r="BS2345" i="1" s="1"/>
  <c r="BX2345" i="1" s="1"/>
  <c r="CD2345" i="1" s="1"/>
  <c r="CF2345" i="1" s="1"/>
  <c r="CE1741" i="1"/>
  <c r="BM1606" i="1"/>
  <c r="CC2321" i="1"/>
  <c r="M1703" i="1"/>
  <c r="S1703" i="1" s="1"/>
  <c r="Y1703" i="1" s="1"/>
  <c r="AE1703" i="1" s="1"/>
  <c r="AK1703" i="1" s="1"/>
  <c r="AQ1703" i="1" s="1"/>
  <c r="AW1703" i="1" s="1"/>
  <c r="BC1703" i="1" s="1"/>
  <c r="BI1703" i="1" s="1"/>
  <c r="BO1703" i="1" s="1"/>
  <c r="BT1703" i="1" s="1"/>
  <c r="BY1703" i="1" s="1"/>
  <c r="CG1703" i="1" s="1"/>
  <c r="CI1703" i="1" s="1"/>
  <c r="CK16" i="1"/>
  <c r="BL466" i="1"/>
  <c r="L928" i="1"/>
  <c r="R928" i="1" s="1"/>
  <c r="X928" i="1" s="1"/>
  <c r="AD928" i="1" s="1"/>
  <c r="AJ928" i="1" s="1"/>
  <c r="AP928" i="1" s="1"/>
  <c r="AV928" i="1" s="1"/>
  <c r="BB928" i="1" s="1"/>
  <c r="BH928" i="1" s="1"/>
  <c r="BN928" i="1" s="1"/>
  <c r="BS928" i="1" s="1"/>
  <c r="BX928" i="1" s="1"/>
  <c r="CD928" i="1" s="1"/>
  <c r="CF928" i="1" s="1"/>
  <c r="M2346" i="1"/>
  <c r="S2346" i="1" s="1"/>
  <c r="Y2346" i="1" s="1"/>
  <c r="AE2346" i="1" s="1"/>
  <c r="AK2346" i="1" s="1"/>
  <c r="AQ2346" i="1" s="1"/>
  <c r="AW2346" i="1" s="1"/>
  <c r="BC2346" i="1" s="1"/>
  <c r="BI2346" i="1" s="1"/>
  <c r="BO2346" i="1" s="1"/>
  <c r="BT2346" i="1" s="1"/>
  <c r="BY2346" i="1" s="1"/>
  <c r="CG2346" i="1" s="1"/>
  <c r="CI2346" i="1" s="1"/>
  <c r="O2037" i="1"/>
  <c r="O2036" i="1" s="1"/>
  <c r="AO16" i="1"/>
  <c r="AH112" i="1"/>
  <c r="AG551" i="1"/>
  <c r="BG1741" i="1"/>
  <c r="V1882" i="1"/>
  <c r="AH1741" i="1"/>
  <c r="CH1882" i="1"/>
  <c r="AI1606" i="1"/>
  <c r="AH988" i="1"/>
  <c r="AH977" i="1" s="1"/>
  <c r="P977" i="1"/>
  <c r="AI1882" i="1"/>
  <c r="V401" i="1"/>
  <c r="W733" i="1"/>
  <c r="Q988" i="1"/>
  <c r="Q977" i="1" s="1"/>
  <c r="AG988" i="1"/>
  <c r="AG977" i="1" s="1"/>
  <c r="CH988" i="1"/>
  <c r="CH977" i="1" s="1"/>
  <c r="L929" i="1"/>
  <c r="R929" i="1" s="1"/>
  <c r="X929" i="1" s="1"/>
  <c r="AD929" i="1" s="1"/>
  <c r="AJ929" i="1" s="1"/>
  <c r="AP929" i="1" s="1"/>
  <c r="AV929" i="1" s="1"/>
  <c r="BB929" i="1" s="1"/>
  <c r="BH929" i="1" s="1"/>
  <c r="BN929" i="1" s="1"/>
  <c r="BS929" i="1" s="1"/>
  <c r="BX929" i="1" s="1"/>
  <c r="CD929" i="1" s="1"/>
  <c r="CF929" i="1" s="1"/>
  <c r="F2037" i="1"/>
  <c r="F2036" i="1" s="1"/>
  <c r="F2183" i="1"/>
  <c r="F2182" i="1" s="1"/>
  <c r="BS1133" i="1"/>
  <c r="BX1133" i="1" s="1"/>
  <c r="CD1133" i="1" s="1"/>
  <c r="AN1450" i="1"/>
  <c r="AQ1450" i="1" s="1"/>
  <c r="AW1450" i="1" s="1"/>
  <c r="BC1450" i="1" s="1"/>
  <c r="BI1450" i="1" s="1"/>
  <c r="AZ16" i="1"/>
  <c r="W1339" i="1"/>
  <c r="BE551" i="1"/>
  <c r="CM551" i="1"/>
  <c r="AT1339" i="1"/>
  <c r="F2302" i="1"/>
  <c r="L2302" i="1" s="1"/>
  <c r="R2302" i="1" s="1"/>
  <c r="X2302" i="1" s="1"/>
  <c r="AD2302" i="1" s="1"/>
  <c r="AJ2302" i="1" s="1"/>
  <c r="AP2302" i="1" s="1"/>
  <c r="AV2302" i="1" s="1"/>
  <c r="BB2302" i="1" s="1"/>
  <c r="BH2302" i="1" s="1"/>
  <c r="BN2302" i="1" s="1"/>
  <c r="BS2302" i="1" s="1"/>
  <c r="BX2302" i="1" s="1"/>
  <c r="CD2302" i="1" s="1"/>
  <c r="CF2302" i="1" s="1"/>
  <c r="BW2321" i="1"/>
  <c r="CA2321" i="1"/>
  <c r="CM2321" i="1"/>
  <c r="CK551" i="1"/>
  <c r="CE2321" i="1"/>
  <c r="AA551" i="1"/>
  <c r="AU466" i="1"/>
  <c r="CM988" i="1"/>
  <c r="CM977" i="1" s="1"/>
  <c r="BG988" i="1"/>
  <c r="BG977" i="1" s="1"/>
  <c r="M502" i="1"/>
  <c r="S502" i="1" s="1"/>
  <c r="Y502" i="1" s="1"/>
  <c r="AE502" i="1" s="1"/>
  <c r="AK502" i="1" s="1"/>
  <c r="AQ502" i="1" s="1"/>
  <c r="AW502" i="1" s="1"/>
  <c r="BC502" i="1" s="1"/>
  <c r="BI502" i="1" s="1"/>
  <c r="BO502" i="1" s="1"/>
  <c r="BT502" i="1" s="1"/>
  <c r="BY502" i="1" s="1"/>
  <c r="CG502" i="1" s="1"/>
  <c r="CI502" i="1" s="1"/>
  <c r="G495" i="1"/>
  <c r="BA703" i="1"/>
  <c r="AZ1882" i="1"/>
  <c r="BF2321" i="1"/>
  <c r="AS1339" i="1"/>
  <c r="AY112" i="1"/>
  <c r="AZ2321" i="1"/>
  <c r="O466" i="1"/>
  <c r="O401" i="1" s="1"/>
  <c r="AB977" i="1"/>
  <c r="BF988" i="1"/>
  <c r="BF977" i="1" s="1"/>
  <c r="CB1741" i="1"/>
  <c r="AA988" i="1"/>
  <c r="BG1882" i="1"/>
  <c r="AZ112" i="1"/>
  <c r="BV112" i="1"/>
  <c r="CA1339" i="1"/>
  <c r="M171" i="1"/>
  <c r="S171" i="1" s="1"/>
  <c r="Y171" i="1" s="1"/>
  <c r="AE171" i="1" s="1"/>
  <c r="AK171" i="1" s="1"/>
  <c r="AQ171" i="1" s="1"/>
  <c r="AW171" i="1" s="1"/>
  <c r="BC171" i="1" s="1"/>
  <c r="BI171" i="1" s="1"/>
  <c r="BO171" i="1" s="1"/>
  <c r="BT171" i="1" s="1"/>
  <c r="BY171" i="1" s="1"/>
  <c r="CG171" i="1" s="1"/>
  <c r="CI171" i="1" s="1"/>
  <c r="G84" i="1"/>
  <c r="M84" i="1" s="1"/>
  <c r="S84" i="1" s="1"/>
  <c r="Y84" i="1" s="1"/>
  <c r="AE84" i="1" s="1"/>
  <c r="AK84" i="1" s="1"/>
  <c r="AQ84" i="1" s="1"/>
  <c r="AW84" i="1" s="1"/>
  <c r="BC84" i="1" s="1"/>
  <c r="BI84" i="1" s="1"/>
  <c r="BO84" i="1" s="1"/>
  <c r="BT84" i="1" s="1"/>
  <c r="BY84" i="1" s="1"/>
  <c r="CG84" i="1" s="1"/>
  <c r="CI84" i="1" s="1"/>
  <c r="CA466" i="1"/>
  <c r="CA401" i="1" s="1"/>
  <c r="AA733" i="1"/>
  <c r="AA703" i="1" s="1"/>
  <c r="CM241" i="1"/>
  <c r="AN1741" i="1"/>
  <c r="BF1741" i="1"/>
  <c r="AM2321" i="1"/>
  <c r="M161" i="1"/>
  <c r="S161" i="1" s="1"/>
  <c r="Y161" i="1" s="1"/>
  <c r="AE161" i="1" s="1"/>
  <c r="AK161" i="1" s="1"/>
  <c r="AQ161" i="1" s="1"/>
  <c r="AW161" i="1" s="1"/>
  <c r="BC161" i="1" s="1"/>
  <c r="BI161" i="1" s="1"/>
  <c r="BO161" i="1" s="1"/>
  <c r="BT161" i="1" s="1"/>
  <c r="BY161" i="1" s="1"/>
  <c r="CG161" i="1" s="1"/>
  <c r="CI161" i="1" s="1"/>
  <c r="AT112" i="1"/>
  <c r="H1804" i="1"/>
  <c r="N1804" i="1" s="1"/>
  <c r="T1804" i="1" s="1"/>
  <c r="Z1804" i="1" s="1"/>
  <c r="AF1804" i="1" s="1"/>
  <c r="AL1804" i="1" s="1"/>
  <c r="AR1804" i="1" s="1"/>
  <c r="AX1804" i="1" s="1"/>
  <c r="BD1804" i="1" s="1"/>
  <c r="BJ1804" i="1" s="1"/>
  <c r="BP1804" i="1" s="1"/>
  <c r="BU1804" i="1" s="1"/>
  <c r="BZ1804" i="1" s="1"/>
  <c r="CJ1804" i="1" s="1"/>
  <c r="CL1804" i="1" s="1"/>
  <c r="AA112" i="1"/>
  <c r="CE551" i="1"/>
  <c r="M98" i="1"/>
  <c r="S98" i="1" s="1"/>
  <c r="Y98" i="1" s="1"/>
  <c r="AE98" i="1" s="1"/>
  <c r="AK98" i="1" s="1"/>
  <c r="AQ98" i="1" s="1"/>
  <c r="AW98" i="1" s="1"/>
  <c r="BC98" i="1" s="1"/>
  <c r="BI98" i="1" s="1"/>
  <c r="BO98" i="1" s="1"/>
  <c r="BT98" i="1" s="1"/>
  <c r="BY98" i="1" s="1"/>
  <c r="CG98" i="1" s="1"/>
  <c r="CI98" i="1" s="1"/>
  <c r="BW551" i="1"/>
  <c r="BA16" i="1"/>
  <c r="AS551" i="1"/>
  <c r="AY1882" i="1"/>
  <c r="J936" i="1"/>
  <c r="Q362" i="1"/>
  <c r="Q361" i="1" s="1"/>
  <c r="J361" i="1"/>
  <c r="BM401" i="1"/>
  <c r="AS1882" i="1"/>
  <c r="AS2321" i="1"/>
  <c r="BT1157" i="1"/>
  <c r="BY1157" i="1" s="1"/>
  <c r="CG1157" i="1" s="1"/>
  <c r="CI1157" i="1" s="1"/>
  <c r="BW988" i="1"/>
  <c r="BW977" i="1" s="1"/>
  <c r="N652" i="1"/>
  <c r="T652" i="1" s="1"/>
  <c r="Z652" i="1" s="1"/>
  <c r="AF652" i="1" s="1"/>
  <c r="AL652" i="1" s="1"/>
  <c r="AR652" i="1" s="1"/>
  <c r="AX652" i="1" s="1"/>
  <c r="BD652" i="1" s="1"/>
  <c r="BJ652" i="1" s="1"/>
  <c r="BP652" i="1" s="1"/>
  <c r="BU652" i="1" s="1"/>
  <c r="BZ652" i="1" s="1"/>
  <c r="CJ652" i="1" s="1"/>
  <c r="CL652" i="1" s="1"/>
  <c r="L629" i="1"/>
  <c r="R629" i="1" s="1"/>
  <c r="X629" i="1" s="1"/>
  <c r="AD629" i="1" s="1"/>
  <c r="AJ629" i="1" s="1"/>
  <c r="AP629" i="1" s="1"/>
  <c r="AV629" i="1" s="1"/>
  <c r="BB629" i="1" s="1"/>
  <c r="BH629" i="1" s="1"/>
  <c r="BN629" i="1" s="1"/>
  <c r="BS629" i="1" s="1"/>
  <c r="BX629" i="1" s="1"/>
  <c r="CD629" i="1" s="1"/>
  <c r="CF629" i="1" s="1"/>
  <c r="J160" i="1"/>
  <c r="J132" i="1" s="1"/>
  <c r="I805" i="1"/>
  <c r="L805" i="1" s="1"/>
  <c r="R805" i="1" s="1"/>
  <c r="X805" i="1" s="1"/>
  <c r="AD805" i="1" s="1"/>
  <c r="AJ805" i="1" s="1"/>
  <c r="AP805" i="1" s="1"/>
  <c r="AV805" i="1" s="1"/>
  <c r="BB805" i="1" s="1"/>
  <c r="BH805" i="1" s="1"/>
  <c r="BN805" i="1" s="1"/>
  <c r="G712" i="1"/>
  <c r="M712" i="1" s="1"/>
  <c r="S712" i="1" s="1"/>
  <c r="Y712" i="1" s="1"/>
  <c r="AE712" i="1" s="1"/>
  <c r="AK712" i="1" s="1"/>
  <c r="AQ712" i="1" s="1"/>
  <c r="AW712" i="1" s="1"/>
  <c r="BC712" i="1" s="1"/>
  <c r="BI712" i="1" s="1"/>
  <c r="BO712" i="1" s="1"/>
  <c r="BT712" i="1" s="1"/>
  <c r="BY712" i="1" s="1"/>
  <c r="CG712" i="1" s="1"/>
  <c r="CI712" i="1" s="1"/>
  <c r="BR1741" i="1"/>
  <c r="L614" i="1"/>
  <c r="R614" i="1" s="1"/>
  <c r="X614" i="1" s="1"/>
  <c r="AD614" i="1" s="1"/>
  <c r="AJ614" i="1" s="1"/>
  <c r="AP614" i="1" s="1"/>
  <c r="AV614" i="1" s="1"/>
  <c r="BB614" i="1" s="1"/>
  <c r="BH614" i="1" s="1"/>
  <c r="BN614" i="1" s="1"/>
  <c r="BW112" i="1"/>
  <c r="BL1741" i="1"/>
  <c r="H972" i="1"/>
  <c r="N972" i="1" s="1"/>
  <c r="T972" i="1" s="1"/>
  <c r="Z972" i="1" s="1"/>
  <c r="AF972" i="1" s="1"/>
  <c r="AL972" i="1" s="1"/>
  <c r="AR972" i="1" s="1"/>
  <c r="AX972" i="1" s="1"/>
  <c r="BD972" i="1" s="1"/>
  <c r="BJ972" i="1" s="1"/>
  <c r="BP972" i="1" s="1"/>
  <c r="BU972" i="1" s="1"/>
  <c r="BZ972" i="1" s="1"/>
  <c r="CJ972" i="1" s="1"/>
  <c r="CL972" i="1" s="1"/>
  <c r="J1588" i="1"/>
  <c r="J1587" i="1" s="1"/>
  <c r="J1566" i="1" s="1"/>
  <c r="AG1482" i="1"/>
  <c r="CH1606" i="1"/>
  <c r="BO1459" i="1"/>
  <c r="BT1459" i="1" s="1"/>
  <c r="BY1459" i="1" s="1"/>
  <c r="CG1459" i="1" s="1"/>
  <c r="CI1459" i="1" s="1"/>
  <c r="AI733" i="1"/>
  <c r="AI703" i="1" s="1"/>
  <c r="BW733" i="1"/>
  <c r="BW703" i="1" s="1"/>
  <c r="BE1339" i="1"/>
  <c r="U733" i="1"/>
  <c r="U703" i="1" s="1"/>
  <c r="CC988" i="1"/>
  <c r="CC977" i="1" s="1"/>
  <c r="I1516" i="1"/>
  <c r="I1502" i="1" s="1"/>
  <c r="I1501" i="1" s="1"/>
  <c r="BV1741" i="1"/>
  <c r="AG2321" i="1"/>
  <c r="CH1741" i="1"/>
  <c r="M958" i="1"/>
  <c r="S958" i="1" s="1"/>
  <c r="Y958" i="1" s="1"/>
  <c r="AE958" i="1" s="1"/>
  <c r="AK958" i="1" s="1"/>
  <c r="AQ958" i="1" s="1"/>
  <c r="AW958" i="1" s="1"/>
  <c r="BC958" i="1" s="1"/>
  <c r="BI958" i="1" s="1"/>
  <c r="BO958" i="1" s="1"/>
  <c r="BT958" i="1" s="1"/>
  <c r="BY958" i="1" s="1"/>
  <c r="CG958" i="1" s="1"/>
  <c r="CI958" i="1" s="1"/>
  <c r="CC466" i="1"/>
  <c r="CC401" i="1" s="1"/>
  <c r="BA2321" i="1"/>
  <c r="BV551" i="1"/>
  <c r="M615" i="1"/>
  <c r="S615" i="1" s="1"/>
  <c r="Y615" i="1" s="1"/>
  <c r="AE615" i="1" s="1"/>
  <c r="AK615" i="1" s="1"/>
  <c r="AQ615" i="1" s="1"/>
  <c r="AW615" i="1" s="1"/>
  <c r="BC615" i="1" s="1"/>
  <c r="BI615" i="1" s="1"/>
  <c r="BO615" i="1" s="1"/>
  <c r="BT615" i="1" s="1"/>
  <c r="BY615" i="1" s="1"/>
  <c r="CG615" i="1" s="1"/>
  <c r="CI615" i="1" s="1"/>
  <c r="BS830" i="1"/>
  <c r="BX830" i="1" s="1"/>
  <c r="CD830" i="1" s="1"/>
  <c r="CC813" i="1"/>
  <c r="CC812" i="1" s="1"/>
  <c r="CC703" i="1" s="1"/>
  <c r="BT1114" i="1"/>
  <c r="BY1114" i="1" s="1"/>
  <c r="CG1114" i="1" s="1"/>
  <c r="CI1114" i="1" s="1"/>
  <c r="AM551" i="1"/>
  <c r="L2081" i="1"/>
  <c r="R2081" i="1" s="1"/>
  <c r="X2081" i="1" s="1"/>
  <c r="AD2081" i="1" s="1"/>
  <c r="AJ2081" i="1" s="1"/>
  <c r="AP2081" i="1" s="1"/>
  <c r="AV2081" i="1" s="1"/>
  <c r="BB2081" i="1" s="1"/>
  <c r="BH2081" i="1" s="1"/>
  <c r="BN2081" i="1" s="1"/>
  <c r="BS2081" i="1" s="1"/>
  <c r="BX2081" i="1" s="1"/>
  <c r="CD2081" i="1" s="1"/>
  <c r="Q2137" i="1"/>
  <c r="BS1578" i="1"/>
  <c r="BX1578" i="1" s="1"/>
  <c r="CD1578" i="1" s="1"/>
  <c r="CF1578" i="1" s="1"/>
  <c r="BK401" i="1"/>
  <c r="BF16" i="1"/>
  <c r="AH703" i="1"/>
  <c r="BV2321" i="1"/>
  <c r="CK1606" i="1"/>
  <c r="U1339" i="1"/>
  <c r="BA1606" i="1"/>
  <c r="AU988" i="1"/>
  <c r="AU977" i="1" s="1"/>
  <c r="AT2321" i="1"/>
  <c r="CA703" i="1"/>
  <c r="W401" i="1"/>
  <c r="BL401" i="1"/>
  <c r="AI977" i="1"/>
  <c r="AC2321" i="1"/>
  <c r="AH1606" i="1"/>
  <c r="BW16" i="1"/>
  <c r="CC1339" i="1"/>
  <c r="BF1606" i="1"/>
  <c r="O551" i="1"/>
  <c r="AS16" i="1"/>
  <c r="AB551" i="1"/>
  <c r="AH1882" i="1"/>
  <c r="BK112" i="1"/>
  <c r="BF1882" i="1"/>
  <c r="AT466" i="1"/>
  <c r="AT401" i="1" s="1"/>
  <c r="BG16" i="1"/>
  <c r="CH2321" i="1"/>
  <c r="W1882" i="1"/>
  <c r="AU1741" i="1"/>
  <c r="BR1231" i="1"/>
  <c r="BR1230" i="1" s="1"/>
  <c r="W551" i="1"/>
  <c r="N2379" i="1"/>
  <c r="T2379" i="1" s="1"/>
  <c r="Z2379" i="1" s="1"/>
  <c r="AF2379" i="1" s="1"/>
  <c r="AL2379" i="1" s="1"/>
  <c r="AR2379" i="1" s="1"/>
  <c r="AX2379" i="1" s="1"/>
  <c r="BD2379" i="1" s="1"/>
  <c r="BJ2379" i="1" s="1"/>
  <c r="BP2379" i="1" s="1"/>
  <c r="BU2379" i="1" s="1"/>
  <c r="BZ2379" i="1" s="1"/>
  <c r="CJ2379" i="1" s="1"/>
  <c r="CL2379" i="1" s="1"/>
  <c r="H2378" i="1"/>
  <c r="N2378" i="1" s="1"/>
  <c r="T2378" i="1" s="1"/>
  <c r="Z2378" i="1" s="1"/>
  <c r="AF2378" i="1" s="1"/>
  <c r="AL2378" i="1" s="1"/>
  <c r="AR2378" i="1" s="1"/>
  <c r="AX2378" i="1" s="1"/>
  <c r="BD2378" i="1" s="1"/>
  <c r="BJ2378" i="1" s="1"/>
  <c r="BP2378" i="1" s="1"/>
  <c r="BU2378" i="1" s="1"/>
  <c r="BZ2378" i="1" s="1"/>
  <c r="CJ2378" i="1" s="1"/>
  <c r="CL2378" i="1" s="1"/>
  <c r="K769" i="1"/>
  <c r="K733" i="1" s="1"/>
  <c r="H2356" i="1"/>
  <c r="N2356" i="1" s="1"/>
  <c r="T2356" i="1" s="1"/>
  <c r="Z2356" i="1" s="1"/>
  <c r="AF2356" i="1" s="1"/>
  <c r="AL2356" i="1" s="1"/>
  <c r="AR2356" i="1" s="1"/>
  <c r="AX2356" i="1" s="1"/>
  <c r="BD2356" i="1" s="1"/>
  <c r="BJ2356" i="1" s="1"/>
  <c r="BP2356" i="1" s="1"/>
  <c r="BU2356" i="1" s="1"/>
  <c r="BZ2356" i="1" s="1"/>
  <c r="CJ2356" i="1" s="1"/>
  <c r="CL2356" i="1" s="1"/>
  <c r="BS1954" i="1"/>
  <c r="BX1954" i="1" s="1"/>
  <c r="CD1954" i="1" s="1"/>
  <c r="CF1954" i="1" s="1"/>
  <c r="H422" i="1"/>
  <c r="BT1063" i="1"/>
  <c r="BY1063" i="1" s="1"/>
  <c r="CG1063" i="1" s="1"/>
  <c r="CI1063" i="1" s="1"/>
  <c r="I1077" i="1"/>
  <c r="I1076" i="1" s="1"/>
  <c r="I1162" i="1"/>
  <c r="O703" i="1"/>
  <c r="AB1882" i="1"/>
  <c r="BL16" i="1"/>
  <c r="AA977" i="1"/>
  <c r="BE2321" i="1"/>
  <c r="H160" i="1"/>
  <c r="N160" i="1" s="1"/>
  <c r="T160" i="1" s="1"/>
  <c r="Z160" i="1" s="1"/>
  <c r="AF160" i="1" s="1"/>
  <c r="AL160" i="1" s="1"/>
  <c r="AR160" i="1" s="1"/>
  <c r="AX160" i="1" s="1"/>
  <c r="BD160" i="1" s="1"/>
  <c r="BJ160" i="1" s="1"/>
  <c r="BP160" i="1" s="1"/>
  <c r="BU160" i="1" s="1"/>
  <c r="BZ160" i="1" s="1"/>
  <c r="CJ160" i="1" s="1"/>
  <c r="CL160" i="1" s="1"/>
  <c r="L1860" i="1"/>
  <c r="R1860" i="1" s="1"/>
  <c r="X1860" i="1" s="1"/>
  <c r="AD1860" i="1" s="1"/>
  <c r="AJ1860" i="1" s="1"/>
  <c r="AP1860" i="1" s="1"/>
  <c r="AV1860" i="1" s="1"/>
  <c r="BB1860" i="1" s="1"/>
  <c r="BH1860" i="1" s="1"/>
  <c r="BN1860" i="1" s="1"/>
  <c r="BS1860" i="1" s="1"/>
  <c r="BX1860" i="1" s="1"/>
  <c r="CD1860" i="1" s="1"/>
  <c r="CF1860" i="1" s="1"/>
  <c r="G1156" i="1"/>
  <c r="M1156" i="1" s="1"/>
  <c r="S1156" i="1" s="1"/>
  <c r="Y1156" i="1" s="1"/>
  <c r="AE1156" i="1" s="1"/>
  <c r="AK1156" i="1" s="1"/>
  <c r="AQ1156" i="1" s="1"/>
  <c r="AW1156" i="1" s="1"/>
  <c r="BC1156" i="1" s="1"/>
  <c r="BI1156" i="1" s="1"/>
  <c r="BO1156" i="1" s="1"/>
  <c r="BT1156" i="1" s="1"/>
  <c r="BY1156" i="1" s="1"/>
  <c r="CG1156" i="1" s="1"/>
  <c r="CI1156" i="1" s="1"/>
  <c r="CE977" i="1"/>
  <c r="CK2321" i="1"/>
  <c r="BV733" i="1"/>
  <c r="BV703" i="1" s="1"/>
  <c r="L2184" i="1"/>
  <c r="R2184" i="1" s="1"/>
  <c r="X2184" i="1" s="1"/>
  <c r="AD2184" i="1" s="1"/>
  <c r="AJ2184" i="1" s="1"/>
  <c r="AP2184" i="1" s="1"/>
  <c r="AV2184" i="1" s="1"/>
  <c r="BB2184" i="1" s="1"/>
  <c r="BH2184" i="1" s="1"/>
  <c r="BN2184" i="1" s="1"/>
  <c r="BS2184" i="1" s="1"/>
  <c r="BX2184" i="1" s="1"/>
  <c r="CD2184" i="1" s="1"/>
  <c r="CF2184" i="1" s="1"/>
  <c r="W2321" i="1"/>
  <c r="CE401" i="1"/>
  <c r="AT703" i="1"/>
  <c r="M929" i="1"/>
  <c r="S929" i="1" s="1"/>
  <c r="Y929" i="1" s="1"/>
  <c r="AE929" i="1" s="1"/>
  <c r="AK929" i="1" s="1"/>
  <c r="AQ929" i="1" s="1"/>
  <c r="AW929" i="1" s="1"/>
  <c r="BC929" i="1" s="1"/>
  <c r="BI929" i="1" s="1"/>
  <c r="BO929" i="1" s="1"/>
  <c r="BT929" i="1" s="1"/>
  <c r="BY929" i="1" s="1"/>
  <c r="CG929" i="1" s="1"/>
  <c r="CI929" i="1" s="1"/>
  <c r="L2579" i="1"/>
  <c r="R2579" i="1" s="1"/>
  <c r="X2579" i="1" s="1"/>
  <c r="AD2579" i="1" s="1"/>
  <c r="AJ2579" i="1" s="1"/>
  <c r="AP2579" i="1" s="1"/>
  <c r="AV2579" i="1" s="1"/>
  <c r="BB2579" i="1" s="1"/>
  <c r="BH2579" i="1" s="1"/>
  <c r="BN2579" i="1" s="1"/>
  <c r="BS2579" i="1" s="1"/>
  <c r="BX2579" i="1" s="1"/>
  <c r="CD2579" i="1" s="1"/>
  <c r="CF2579" i="1" s="1"/>
  <c r="AI551" i="1"/>
  <c r="AB733" i="1"/>
  <c r="AB703" i="1" s="1"/>
  <c r="AU551" i="1"/>
  <c r="CH112" i="1"/>
  <c r="AH16" i="1"/>
  <c r="AY733" i="1"/>
  <c r="AY703" i="1" s="1"/>
  <c r="BV989" i="1"/>
  <c r="BV988" i="1" s="1"/>
  <c r="BV977" i="1" s="1"/>
  <c r="K1982" i="1"/>
  <c r="CJ357" i="1"/>
  <c r="CL357" i="1" s="1"/>
  <c r="CC352" i="1"/>
  <c r="CC351" i="1" s="1"/>
  <c r="BS1825" i="1"/>
  <c r="BX1825" i="1" s="1"/>
  <c r="CD1825" i="1" s="1"/>
  <c r="CF1825" i="1" s="1"/>
  <c r="L160" i="1"/>
  <c r="R160" i="1" s="1"/>
  <c r="X160" i="1" s="1"/>
  <c r="AD160" i="1" s="1"/>
  <c r="AJ160" i="1" s="1"/>
  <c r="AP160" i="1" s="1"/>
  <c r="AV160" i="1" s="1"/>
  <c r="BB160" i="1" s="1"/>
  <c r="BH160" i="1" s="1"/>
  <c r="BN160" i="1" s="1"/>
  <c r="BS160" i="1" s="1"/>
  <c r="BX160" i="1" s="1"/>
  <c r="CD160" i="1" s="1"/>
  <c r="CF160" i="1" s="1"/>
  <c r="AO1884" i="1"/>
  <c r="AO1883" i="1" s="1"/>
  <c r="AO1882" i="1" s="1"/>
  <c r="BL1044" i="1"/>
  <c r="BL988" i="1" s="1"/>
  <c r="G2104" i="1"/>
  <c r="P2215" i="1"/>
  <c r="P2214" i="1" s="1"/>
  <c r="P2213" i="1" s="1"/>
  <c r="K1340" i="1"/>
  <c r="K1339" i="1" s="1"/>
  <c r="G553" i="1"/>
  <c r="H1077" i="1"/>
  <c r="Q1882" i="1"/>
  <c r="BT2474" i="1"/>
  <c r="BY2474" i="1" s="1"/>
  <c r="CG2474" i="1" s="1"/>
  <c r="P112" i="1"/>
  <c r="BL551" i="1"/>
  <c r="AG703" i="1"/>
  <c r="BV401" i="1"/>
  <c r="G1549" i="1"/>
  <c r="M1549" i="1" s="1"/>
  <c r="S1549" i="1" s="1"/>
  <c r="Y1549" i="1" s="1"/>
  <c r="AE1549" i="1" s="1"/>
  <c r="AK1549" i="1" s="1"/>
  <c r="AQ1549" i="1" s="1"/>
  <c r="AW1549" i="1" s="1"/>
  <c r="BC1549" i="1" s="1"/>
  <c r="BI1549" i="1" s="1"/>
  <c r="BO1549" i="1" s="1"/>
  <c r="BT1549" i="1" s="1"/>
  <c r="BY1549" i="1" s="1"/>
  <c r="CG1549" i="1" s="1"/>
  <c r="CI1549" i="1" s="1"/>
  <c r="U551" i="1"/>
  <c r="I1640" i="1"/>
  <c r="L1640" i="1" s="1"/>
  <c r="R1640" i="1" s="1"/>
  <c r="X1640" i="1" s="1"/>
  <c r="AD1640" i="1" s="1"/>
  <c r="AJ1640" i="1" s="1"/>
  <c r="AP1640" i="1" s="1"/>
  <c r="AV1640" i="1" s="1"/>
  <c r="BB1640" i="1" s="1"/>
  <c r="BH1640" i="1" s="1"/>
  <c r="BN1640" i="1" s="1"/>
  <c r="BS1640" i="1" s="1"/>
  <c r="BX1640" i="1" s="1"/>
  <c r="CD1640" i="1" s="1"/>
  <c r="CF1640" i="1" s="1"/>
  <c r="P551" i="1"/>
  <c r="AA1741" i="1"/>
  <c r="BK2404" i="1"/>
  <c r="BK2321" i="1" s="1"/>
  <c r="CG280" i="1"/>
  <c r="CI280" i="1" s="1"/>
  <c r="CB267" i="1"/>
  <c r="CB266" i="1" s="1"/>
  <c r="BG733" i="1"/>
  <c r="BG703" i="1" s="1"/>
  <c r="AG112" i="1"/>
  <c r="CK1882" i="1"/>
  <c r="CC1882" i="1"/>
  <c r="CB703" i="1"/>
  <c r="BK551" i="1"/>
  <c r="AR338" i="1"/>
  <c r="AX338" i="1" s="1"/>
  <c r="BD338" i="1" s="1"/>
  <c r="BJ338" i="1" s="1"/>
  <c r="BP338" i="1" s="1"/>
  <c r="BU338" i="1" s="1"/>
  <c r="BZ338" i="1" s="1"/>
  <c r="CJ338" i="1" s="1"/>
  <c r="CL338" i="1" s="1"/>
  <c r="AO315" i="1"/>
  <c r="AO314" i="1" s="1"/>
  <c r="AO241" i="1" s="1"/>
  <c r="W703" i="1"/>
  <c r="BE703" i="1"/>
  <c r="CM1882" i="1"/>
  <c r="CA112" i="1"/>
  <c r="BQ1077" i="1"/>
  <c r="AT977" i="1"/>
  <c r="AN977" i="1"/>
  <c r="BK16" i="1"/>
  <c r="CE703" i="1"/>
  <c r="AI16" i="1"/>
  <c r="N467" i="1"/>
  <c r="T467" i="1" s="1"/>
  <c r="Z467" i="1" s="1"/>
  <c r="AF467" i="1" s="1"/>
  <c r="AL467" i="1" s="1"/>
  <c r="AR467" i="1" s="1"/>
  <c r="AX467" i="1" s="1"/>
  <c r="BD467" i="1" s="1"/>
  <c r="BJ467" i="1" s="1"/>
  <c r="BP467" i="1" s="1"/>
  <c r="BU467" i="1" s="1"/>
  <c r="BZ467" i="1" s="1"/>
  <c r="CJ467" i="1" s="1"/>
  <c r="CL467" i="1" s="1"/>
  <c r="G2037" i="1"/>
  <c r="M2037" i="1" s="1"/>
  <c r="L161" i="1"/>
  <c r="R161" i="1" s="1"/>
  <c r="X161" i="1" s="1"/>
  <c r="AD161" i="1" s="1"/>
  <c r="AJ161" i="1" s="1"/>
  <c r="AP161" i="1" s="1"/>
  <c r="AV161" i="1" s="1"/>
  <c r="BB161" i="1" s="1"/>
  <c r="BH161" i="1" s="1"/>
  <c r="BN161" i="1" s="1"/>
  <c r="BS161" i="1" s="1"/>
  <c r="BX161" i="1" s="1"/>
  <c r="CD161" i="1" s="1"/>
  <c r="CF161" i="1" s="1"/>
  <c r="AQ1424" i="1"/>
  <c r="AW1424" i="1" s="1"/>
  <c r="BC1424" i="1" s="1"/>
  <c r="BI1424" i="1" s="1"/>
  <c r="BO1424" i="1" s="1"/>
  <c r="BT1424" i="1" s="1"/>
  <c r="BY1424" i="1" s="1"/>
  <c r="CG1424" i="1" s="1"/>
  <c r="CI1424" i="1" s="1"/>
  <c r="AN1423" i="1"/>
  <c r="AN315" i="1"/>
  <c r="AN314" i="1" s="1"/>
  <c r="AN241" i="1" s="1"/>
  <c r="BB1497" i="1"/>
  <c r="BH1497" i="1" s="1"/>
  <c r="BN1497" i="1" s="1"/>
  <c r="BS1497" i="1" s="1"/>
  <c r="BX1497" i="1" s="1"/>
  <c r="CD1497" i="1" s="1"/>
  <c r="CF1497" i="1" s="1"/>
  <c r="AY1496" i="1"/>
  <c r="BB1496" i="1" s="1"/>
  <c r="BH1496" i="1" s="1"/>
  <c r="BN1496" i="1" s="1"/>
  <c r="AO1741" i="1"/>
  <c r="BT928" i="1"/>
  <c r="BY928" i="1" s="1"/>
  <c r="CG928" i="1" s="1"/>
  <c r="CI928" i="1" s="1"/>
  <c r="O16" i="1"/>
  <c r="L1791" i="1"/>
  <c r="R1791" i="1" s="1"/>
  <c r="X1791" i="1" s="1"/>
  <c r="AD1791" i="1" s="1"/>
  <c r="AJ1791" i="1" s="1"/>
  <c r="AP1791" i="1" s="1"/>
  <c r="AV1791" i="1" s="1"/>
  <c r="BB1791" i="1" s="1"/>
  <c r="BH1791" i="1" s="1"/>
  <c r="BN1791" i="1" s="1"/>
  <c r="BS1791" i="1" s="1"/>
  <c r="BX1791" i="1" s="1"/>
  <c r="CD1791" i="1" s="1"/>
  <c r="CF1791" i="1" s="1"/>
  <c r="J2152" i="1"/>
  <c r="J2137" i="1" s="1"/>
  <c r="BS1144" i="1"/>
  <c r="BX1144" i="1" s="1"/>
  <c r="CD1144" i="1" s="1"/>
  <c r="CF1144" i="1" s="1"/>
  <c r="CC112" i="1"/>
  <c r="G18" i="1"/>
  <c r="M18" i="1" s="1"/>
  <c r="S18" i="1" s="1"/>
  <c r="Y18" i="1" s="1"/>
  <c r="AE18" i="1" s="1"/>
  <c r="AK18" i="1" s="1"/>
  <c r="AQ18" i="1" s="1"/>
  <c r="AW18" i="1" s="1"/>
  <c r="BC18" i="1" s="1"/>
  <c r="BI18" i="1" s="1"/>
  <c r="BO18" i="1" s="1"/>
  <c r="BT18" i="1" s="1"/>
  <c r="BY18" i="1" s="1"/>
  <c r="CG18" i="1" s="1"/>
  <c r="CI18" i="1" s="1"/>
  <c r="F1423" i="1"/>
  <c r="L1423" i="1" s="1"/>
  <c r="R1423" i="1" s="1"/>
  <c r="X1423" i="1" s="1"/>
  <c r="AD1423" i="1" s="1"/>
  <c r="AJ1423" i="1" s="1"/>
  <c r="AP1423" i="1" s="1"/>
  <c r="AV1423" i="1" s="1"/>
  <c r="BB1423" i="1" s="1"/>
  <c r="BH1423" i="1" s="1"/>
  <c r="BN1423" i="1" s="1"/>
  <c r="BS1423" i="1" s="1"/>
  <c r="BX1423" i="1" s="1"/>
  <c r="CD1423" i="1" s="1"/>
  <c r="CF1423" i="1" s="1"/>
  <c r="J871" i="1"/>
  <c r="CM703" i="1"/>
  <c r="CK1741" i="1"/>
  <c r="R387" i="1"/>
  <c r="X387" i="1" s="1"/>
  <c r="AD387" i="1" s="1"/>
  <c r="AJ387" i="1" s="1"/>
  <c r="AP387" i="1" s="1"/>
  <c r="AV387" i="1" s="1"/>
  <c r="BB387" i="1" s="1"/>
  <c r="BH387" i="1" s="1"/>
  <c r="BN387" i="1" s="1"/>
  <c r="BS387" i="1" s="1"/>
  <c r="BX387" i="1" s="1"/>
  <c r="CD387" i="1" s="1"/>
  <c r="CF387" i="1" s="1"/>
  <c r="O386" i="1"/>
  <c r="AG401" i="1"/>
  <c r="L33" i="1"/>
  <c r="R33" i="1" s="1"/>
  <c r="X33" i="1" s="1"/>
  <c r="AD33" i="1" s="1"/>
  <c r="AJ33" i="1" s="1"/>
  <c r="AP33" i="1" s="1"/>
  <c r="AV33" i="1" s="1"/>
  <c r="BB33" i="1" s="1"/>
  <c r="BH33" i="1" s="1"/>
  <c r="BN33" i="1" s="1"/>
  <c r="BS33" i="1" s="1"/>
  <c r="BX33" i="1" s="1"/>
  <c r="CD33" i="1" s="1"/>
  <c r="CF33" i="1" s="1"/>
  <c r="F18" i="1"/>
  <c r="L18" i="1" s="1"/>
  <c r="R18" i="1" s="1"/>
  <c r="X18" i="1" s="1"/>
  <c r="AD18" i="1" s="1"/>
  <c r="AJ18" i="1" s="1"/>
  <c r="AP18" i="1" s="1"/>
  <c r="AV18" i="1" s="1"/>
  <c r="BB18" i="1" s="1"/>
  <c r="BH18" i="1" s="1"/>
  <c r="BN18" i="1" s="1"/>
  <c r="BS18" i="1" s="1"/>
  <c r="BX18" i="1" s="1"/>
  <c r="CD18" i="1" s="1"/>
  <c r="CF18" i="1" s="1"/>
  <c r="G2007" i="1"/>
  <c r="M2007" i="1" s="1"/>
  <c r="S2007" i="1" s="1"/>
  <c r="Y2007" i="1" s="1"/>
  <c r="AE2007" i="1" s="1"/>
  <c r="AK2007" i="1" s="1"/>
  <c r="AQ2007" i="1" s="1"/>
  <c r="AW2007" i="1" s="1"/>
  <c r="BC2007" i="1" s="1"/>
  <c r="BI2007" i="1" s="1"/>
  <c r="BO2007" i="1" s="1"/>
  <c r="BT2007" i="1" s="1"/>
  <c r="BY2007" i="1" s="1"/>
  <c r="CG2007" i="1" s="1"/>
  <c r="M2008" i="1"/>
  <c r="S2008" i="1" s="1"/>
  <c r="Y2008" i="1" s="1"/>
  <c r="AE2008" i="1" s="1"/>
  <c r="AK2008" i="1" s="1"/>
  <c r="AQ2008" i="1" s="1"/>
  <c r="AW2008" i="1" s="1"/>
  <c r="BC2008" i="1" s="1"/>
  <c r="BI2008" i="1" s="1"/>
  <c r="BO2008" i="1" s="1"/>
  <c r="BT2008" i="1" s="1"/>
  <c r="BY2008" i="1" s="1"/>
  <c r="CG2008" i="1" s="1"/>
  <c r="G813" i="1"/>
  <c r="G812" i="1" s="1"/>
  <c r="H813" i="1"/>
  <c r="N813" i="1" s="1"/>
  <c r="T813" i="1" s="1"/>
  <c r="Z813" i="1" s="1"/>
  <c r="AF813" i="1" s="1"/>
  <c r="AL813" i="1" s="1"/>
  <c r="AR813" i="1" s="1"/>
  <c r="AX813" i="1" s="1"/>
  <c r="BD813" i="1" s="1"/>
  <c r="BJ813" i="1" s="1"/>
  <c r="BP813" i="1" s="1"/>
  <c r="BU813" i="1" s="1"/>
  <c r="BZ813" i="1" s="1"/>
  <c r="P16" i="1"/>
  <c r="L2312" i="1"/>
  <c r="R2312" i="1" s="1"/>
  <c r="X2312" i="1" s="1"/>
  <c r="AD2312" i="1" s="1"/>
  <c r="AJ2312" i="1" s="1"/>
  <c r="AP2312" i="1" s="1"/>
  <c r="AV2312" i="1" s="1"/>
  <c r="BB2312" i="1" s="1"/>
  <c r="BH2312" i="1" s="1"/>
  <c r="BN2312" i="1" s="1"/>
  <c r="BS2312" i="1" s="1"/>
  <c r="BX2312" i="1" s="1"/>
  <c r="CD2312" i="1" s="1"/>
  <c r="CF2312" i="1" s="1"/>
  <c r="CM112" i="1"/>
  <c r="AO703" i="1"/>
  <c r="BS1071" i="1"/>
  <c r="BX1071" i="1" s="1"/>
  <c r="CD1071" i="1" s="1"/>
  <c r="CF1071" i="1" s="1"/>
  <c r="BT1665" i="1"/>
  <c r="BY1665" i="1" s="1"/>
  <c r="CG1665" i="1" s="1"/>
  <c r="CI1665" i="1" s="1"/>
  <c r="G1687" i="1"/>
  <c r="M1687" i="1" s="1"/>
  <c r="S1687" i="1" s="1"/>
  <c r="Y1687" i="1" s="1"/>
  <c r="AE1687" i="1" s="1"/>
  <c r="AK1687" i="1" s="1"/>
  <c r="AQ1687" i="1" s="1"/>
  <c r="AW1687" i="1" s="1"/>
  <c r="BC1687" i="1" s="1"/>
  <c r="BI1687" i="1" s="1"/>
  <c r="BO1687" i="1" s="1"/>
  <c r="BT1687" i="1" s="1"/>
  <c r="BY1687" i="1" s="1"/>
  <c r="CG1687" i="1" s="1"/>
  <c r="CI1687" i="1" s="1"/>
  <c r="CD357" i="1"/>
  <c r="CF357" i="1" s="1"/>
  <c r="CA352" i="1"/>
  <c r="CA351" i="1" s="1"/>
  <c r="CA241" i="1" s="1"/>
  <c r="AQ1909" i="1"/>
  <c r="AW1909" i="1" s="1"/>
  <c r="BC1909" i="1" s="1"/>
  <c r="BI1909" i="1" s="1"/>
  <c r="BO1909" i="1" s="1"/>
  <c r="BT1909" i="1" s="1"/>
  <c r="BY1909" i="1" s="1"/>
  <c r="CG1909" i="1" s="1"/>
  <c r="CI1909" i="1" s="1"/>
  <c r="AN1884" i="1"/>
  <c r="AN1883" i="1" s="1"/>
  <c r="AN1882" i="1" s="1"/>
  <c r="G1791" i="1"/>
  <c r="M1800" i="1"/>
  <c r="S1800" i="1" s="1"/>
  <c r="Y1800" i="1" s="1"/>
  <c r="AE1800" i="1" s="1"/>
  <c r="AK1800" i="1" s="1"/>
  <c r="AQ1800" i="1" s="1"/>
  <c r="AW1800" i="1" s="1"/>
  <c r="BC1800" i="1" s="1"/>
  <c r="BI1800" i="1" s="1"/>
  <c r="BO1800" i="1" s="1"/>
  <c r="BT1800" i="1" s="1"/>
  <c r="BY1800" i="1" s="1"/>
  <c r="CG1800" i="1" s="1"/>
  <c r="CI1800" i="1" s="1"/>
  <c r="AU401" i="1"/>
  <c r="H1341" i="1"/>
  <c r="N1341" i="1" s="1"/>
  <c r="T1341" i="1" s="1"/>
  <c r="Z1341" i="1" s="1"/>
  <c r="AF1341" i="1" s="1"/>
  <c r="AL1341" i="1" s="1"/>
  <c r="AR1341" i="1" s="1"/>
  <c r="AX1341" i="1" s="1"/>
  <c r="BD1341" i="1" s="1"/>
  <c r="BJ1341" i="1" s="1"/>
  <c r="BP1341" i="1" s="1"/>
  <c r="BU1341" i="1" s="1"/>
  <c r="BZ1341" i="1" s="1"/>
  <c r="CJ1341" i="1" s="1"/>
  <c r="CL1341" i="1" s="1"/>
  <c r="BF401" i="1"/>
  <c r="F2574" i="1"/>
  <c r="L2574" i="1" s="1"/>
  <c r="R2574" i="1" s="1"/>
  <c r="X2574" i="1" s="1"/>
  <c r="AD2574" i="1" s="1"/>
  <c r="AJ2574" i="1" s="1"/>
  <c r="AP2574" i="1" s="1"/>
  <c r="AV2574" i="1" s="1"/>
  <c r="BB2574" i="1" s="1"/>
  <c r="BH2574" i="1" s="1"/>
  <c r="BN2574" i="1" s="1"/>
  <c r="BS2574" i="1" s="1"/>
  <c r="BX2574" i="1" s="1"/>
  <c r="CD2574" i="1" s="1"/>
  <c r="CF2574" i="1" s="1"/>
  <c r="I2037" i="1"/>
  <c r="I2036" i="1" s="1"/>
  <c r="Q2321" i="1"/>
  <c r="AU16" i="1"/>
  <c r="AZ703" i="1"/>
  <c r="AM703" i="1"/>
  <c r="AS703" i="1"/>
  <c r="AN703" i="1"/>
  <c r="F1567" i="1"/>
  <c r="U977" i="1"/>
  <c r="F1170" i="1"/>
  <c r="L1170" i="1" s="1"/>
  <c r="R1170" i="1" s="1"/>
  <c r="X1170" i="1" s="1"/>
  <c r="AD1170" i="1" s="1"/>
  <c r="AJ1170" i="1" s="1"/>
  <c r="AP1170" i="1" s="1"/>
  <c r="AV1170" i="1" s="1"/>
  <c r="BB1170" i="1" s="1"/>
  <c r="BH1170" i="1" s="1"/>
  <c r="BN1170" i="1" s="1"/>
  <c r="BS1170" i="1" s="1"/>
  <c r="BX1170" i="1" s="1"/>
  <c r="CD1170" i="1" s="1"/>
  <c r="CF1170" i="1" s="1"/>
  <c r="CM1339" i="1"/>
  <c r="CH551" i="1"/>
  <c r="J1681" i="1"/>
  <c r="J1606" i="1" s="1"/>
  <c r="AB466" i="1"/>
  <c r="AB401" i="1" s="1"/>
  <c r="CB2321" i="1"/>
  <c r="BV16" i="1"/>
  <c r="BN2260" i="1"/>
  <c r="BS2260" i="1" s="1"/>
  <c r="BX2260" i="1" s="1"/>
  <c r="CD2260" i="1" s="1"/>
  <c r="CF2260" i="1" s="1"/>
  <c r="BK2215" i="1"/>
  <c r="BK2214" i="1" s="1"/>
  <c r="BK2213" i="1" s="1"/>
  <c r="AA1882" i="1"/>
  <c r="CM1741" i="1"/>
  <c r="CK703" i="1"/>
  <c r="CH401" i="1"/>
  <c r="F1137" i="1"/>
  <c r="L1137" i="1" s="1"/>
  <c r="R1137" i="1" s="1"/>
  <c r="X1137" i="1" s="1"/>
  <c r="AD1137" i="1" s="1"/>
  <c r="AJ1137" i="1" s="1"/>
  <c r="AP1137" i="1" s="1"/>
  <c r="AV1137" i="1" s="1"/>
  <c r="BB1137" i="1" s="1"/>
  <c r="BH1137" i="1" s="1"/>
  <c r="I1741" i="1"/>
  <c r="CH1339" i="1"/>
  <c r="M2081" i="1"/>
  <c r="S2081" i="1" s="1"/>
  <c r="Y2081" i="1" s="1"/>
  <c r="AE2081" i="1" s="1"/>
  <c r="AK2081" i="1" s="1"/>
  <c r="AQ2081" i="1" s="1"/>
  <c r="AW2081" i="1" s="1"/>
  <c r="BC2081" i="1" s="1"/>
  <c r="BI2081" i="1" s="1"/>
  <c r="BO2081" i="1" s="1"/>
  <c r="BT2081" i="1" s="1"/>
  <c r="BY2081" i="1" s="1"/>
  <c r="CG2081" i="1" s="1"/>
  <c r="F712" i="1"/>
  <c r="F704" i="1" s="1"/>
  <c r="I112" i="1"/>
  <c r="L2357" i="1"/>
  <c r="R2357" i="1" s="1"/>
  <c r="X2357" i="1" s="1"/>
  <c r="AD2357" i="1" s="1"/>
  <c r="AJ2357" i="1" s="1"/>
  <c r="AP2357" i="1" s="1"/>
  <c r="AV2357" i="1" s="1"/>
  <c r="BB2357" i="1" s="1"/>
  <c r="BH2357" i="1" s="1"/>
  <c r="BN2357" i="1" s="1"/>
  <c r="BS2357" i="1" s="1"/>
  <c r="BX2357" i="1" s="1"/>
  <c r="CD2357" i="1" s="1"/>
  <c r="CF2357" i="1" s="1"/>
  <c r="L615" i="1"/>
  <c r="R615" i="1" s="1"/>
  <c r="X615" i="1" s="1"/>
  <c r="AD615" i="1" s="1"/>
  <c r="AJ615" i="1" s="1"/>
  <c r="AP615" i="1" s="1"/>
  <c r="AV615" i="1" s="1"/>
  <c r="BB615" i="1" s="1"/>
  <c r="BH615" i="1" s="1"/>
  <c r="BN615" i="1" s="1"/>
  <c r="BS615" i="1" s="1"/>
  <c r="BX615" i="1" s="1"/>
  <c r="CD615" i="1" s="1"/>
  <c r="CF615" i="1" s="1"/>
  <c r="M1688" i="1"/>
  <c r="S1688" i="1" s="1"/>
  <c r="Y1688" i="1" s="1"/>
  <c r="AE1688" i="1" s="1"/>
  <c r="AK1688" i="1" s="1"/>
  <c r="AQ1688" i="1" s="1"/>
  <c r="AW1688" i="1" s="1"/>
  <c r="BC1688" i="1" s="1"/>
  <c r="BI1688" i="1" s="1"/>
  <c r="BO1688" i="1" s="1"/>
  <c r="BT1688" i="1" s="1"/>
  <c r="BY1688" i="1" s="1"/>
  <c r="CG1688" i="1" s="1"/>
  <c r="CI1688" i="1" s="1"/>
  <c r="M2038" i="1"/>
  <c r="S2038" i="1" s="1"/>
  <c r="Y2038" i="1" s="1"/>
  <c r="AE2038" i="1" s="1"/>
  <c r="AK2038" i="1" s="1"/>
  <c r="AQ2038" i="1" s="1"/>
  <c r="AW2038" i="1" s="1"/>
  <c r="BC2038" i="1" s="1"/>
  <c r="BI2038" i="1" s="1"/>
  <c r="BO2038" i="1" s="1"/>
  <c r="BT2038" i="1" s="1"/>
  <c r="BY2038" i="1" s="1"/>
  <c r="CG2038" i="1" s="1"/>
  <c r="CI2038" i="1" s="1"/>
  <c r="G902" i="1"/>
  <c r="M902" i="1" s="1"/>
  <c r="S902" i="1" s="1"/>
  <c r="Y902" i="1" s="1"/>
  <c r="AE902" i="1" s="1"/>
  <c r="AK902" i="1" s="1"/>
  <c r="AQ902" i="1" s="1"/>
  <c r="AW902" i="1" s="1"/>
  <c r="BC902" i="1" s="1"/>
  <c r="BI902" i="1" s="1"/>
  <c r="BO902" i="1" s="1"/>
  <c r="BT902" i="1" s="1"/>
  <c r="BY902" i="1" s="1"/>
  <c r="CG902" i="1" s="1"/>
  <c r="CI902" i="1" s="1"/>
  <c r="F243" i="1"/>
  <c r="F242" i="1" s="1"/>
  <c r="N713" i="1"/>
  <c r="T713" i="1" s="1"/>
  <c r="Z713" i="1" s="1"/>
  <c r="AF713" i="1" s="1"/>
  <c r="AL713" i="1" s="1"/>
  <c r="AR713" i="1" s="1"/>
  <c r="AX713" i="1" s="1"/>
  <c r="BD713" i="1" s="1"/>
  <c r="BJ713" i="1" s="1"/>
  <c r="BP713" i="1" s="1"/>
  <c r="BU713" i="1" s="1"/>
  <c r="BZ713" i="1" s="1"/>
  <c r="CJ713" i="1" s="1"/>
  <c r="CL713" i="1" s="1"/>
  <c r="F1713" i="1"/>
  <c r="F1712" i="1" s="1"/>
  <c r="L1712" i="1" s="1"/>
  <c r="M233" i="1"/>
  <c r="S233" i="1" s="1"/>
  <c r="Y233" i="1" s="1"/>
  <c r="AE233" i="1" s="1"/>
  <c r="AK233" i="1" s="1"/>
  <c r="AQ233" i="1" s="1"/>
  <c r="AW233" i="1" s="1"/>
  <c r="BC233" i="1" s="1"/>
  <c r="BI233" i="1" s="1"/>
  <c r="BO233" i="1" s="1"/>
  <c r="BT233" i="1" s="1"/>
  <c r="BY233" i="1" s="1"/>
  <c r="CG233" i="1" s="1"/>
  <c r="CI233" i="1" s="1"/>
  <c r="G200" i="1"/>
  <c r="M1144" i="1"/>
  <c r="S1144" i="1" s="1"/>
  <c r="Y1144" i="1" s="1"/>
  <c r="AE1144" i="1" s="1"/>
  <c r="AK1144" i="1" s="1"/>
  <c r="AQ1144" i="1" s="1"/>
  <c r="AW1144" i="1" s="1"/>
  <c r="BC1144" i="1" s="1"/>
  <c r="BI1144" i="1" s="1"/>
  <c r="BO1144" i="1" s="1"/>
  <c r="BT1144" i="1" s="1"/>
  <c r="BY1144" i="1" s="1"/>
  <c r="CG1144" i="1" s="1"/>
  <c r="CI1144" i="1" s="1"/>
  <c r="G1137" i="1"/>
  <c r="M1137" i="1" s="1"/>
  <c r="S1137" i="1" s="1"/>
  <c r="Y1137" i="1" s="1"/>
  <c r="AE1137" i="1" s="1"/>
  <c r="AK1137" i="1" s="1"/>
  <c r="AQ1137" i="1" s="1"/>
  <c r="AW1137" i="1" s="1"/>
  <c r="BC1137" i="1" s="1"/>
  <c r="BI1137" i="1" s="1"/>
  <c r="BO1137" i="1" s="1"/>
  <c r="H315" i="1"/>
  <c r="N320" i="1"/>
  <c r="T320" i="1" s="1"/>
  <c r="Z320" i="1" s="1"/>
  <c r="AF320" i="1" s="1"/>
  <c r="AL320" i="1" s="1"/>
  <c r="AR320" i="1" s="1"/>
  <c r="AX320" i="1" s="1"/>
  <c r="BD320" i="1" s="1"/>
  <c r="BJ320" i="1" s="1"/>
  <c r="BP320" i="1" s="1"/>
  <c r="BU320" i="1" s="1"/>
  <c r="BZ320" i="1" s="1"/>
  <c r="CJ320" i="1" s="1"/>
  <c r="CL320" i="1" s="1"/>
  <c r="F291" i="1"/>
  <c r="F290" i="1" s="1"/>
  <c r="L310" i="1"/>
  <c r="R310" i="1" s="1"/>
  <c r="X310" i="1" s="1"/>
  <c r="AD310" i="1" s="1"/>
  <c r="AJ310" i="1" s="1"/>
  <c r="AP310" i="1" s="1"/>
  <c r="AV310" i="1" s="1"/>
  <c r="BB310" i="1" s="1"/>
  <c r="BH310" i="1" s="1"/>
  <c r="BN310" i="1" s="1"/>
  <c r="BS310" i="1" s="1"/>
  <c r="BX310" i="1" s="1"/>
  <c r="CD310" i="1" s="1"/>
  <c r="CF310" i="1" s="1"/>
  <c r="N1196" i="1"/>
  <c r="T1196" i="1" s="1"/>
  <c r="Z1196" i="1" s="1"/>
  <c r="AF1196" i="1" s="1"/>
  <c r="AL1196" i="1" s="1"/>
  <c r="AR1196" i="1" s="1"/>
  <c r="AX1196" i="1" s="1"/>
  <c r="BD1196" i="1" s="1"/>
  <c r="BJ1196" i="1" s="1"/>
  <c r="BP1196" i="1" s="1"/>
  <c r="BU1196" i="1" s="1"/>
  <c r="BZ1196" i="1" s="1"/>
  <c r="CJ1196" i="1" s="1"/>
  <c r="CL1196" i="1" s="1"/>
  <c r="H1195" i="1"/>
  <c r="N1195" i="1" s="1"/>
  <c r="T1195" i="1" s="1"/>
  <c r="Z1195" i="1" s="1"/>
  <c r="AF1195" i="1" s="1"/>
  <c r="AL1195" i="1" s="1"/>
  <c r="AR1195" i="1" s="1"/>
  <c r="AX1195" i="1" s="1"/>
  <c r="BD1195" i="1" s="1"/>
  <c r="BJ1195" i="1" s="1"/>
  <c r="BP1195" i="1" s="1"/>
  <c r="BU1195" i="1" s="1"/>
  <c r="BZ1195" i="1" s="1"/>
  <c r="CJ1195" i="1" s="1"/>
  <c r="CL1195" i="1" s="1"/>
  <c r="M1517" i="1"/>
  <c r="S1517" i="1" s="1"/>
  <c r="Y1517" i="1" s="1"/>
  <c r="AE1517" i="1" s="1"/>
  <c r="AK1517" i="1" s="1"/>
  <c r="AQ1517" i="1" s="1"/>
  <c r="AW1517" i="1" s="1"/>
  <c r="BC1517" i="1" s="1"/>
  <c r="BI1517" i="1" s="1"/>
  <c r="BO1517" i="1" s="1"/>
  <c r="BT1517" i="1" s="1"/>
  <c r="BY1517" i="1" s="1"/>
  <c r="CG1517" i="1" s="1"/>
  <c r="CI1517" i="1" s="1"/>
  <c r="G1516" i="1"/>
  <c r="M1516" i="1" s="1"/>
  <c r="S1516" i="1" s="1"/>
  <c r="Y1516" i="1" s="1"/>
  <c r="AE1516" i="1" s="1"/>
  <c r="AK1516" i="1" s="1"/>
  <c r="AQ1516" i="1" s="1"/>
  <c r="AW1516" i="1" s="1"/>
  <c r="BC1516" i="1" s="1"/>
  <c r="BI1516" i="1" s="1"/>
  <c r="BO1516" i="1" s="1"/>
  <c r="BT1516" i="1" s="1"/>
  <c r="BY1516" i="1" s="1"/>
  <c r="CG1516" i="1" s="1"/>
  <c r="CI1516" i="1" s="1"/>
  <c r="M1757" i="1"/>
  <c r="S1757" i="1" s="1"/>
  <c r="Y1757" i="1" s="1"/>
  <c r="AE1757" i="1" s="1"/>
  <c r="AK1757" i="1" s="1"/>
  <c r="AQ1757" i="1" s="1"/>
  <c r="AW1757" i="1" s="1"/>
  <c r="BC1757" i="1" s="1"/>
  <c r="BI1757" i="1" s="1"/>
  <c r="BO1757" i="1" s="1"/>
  <c r="BT1757" i="1" s="1"/>
  <c r="BY1757" i="1" s="1"/>
  <c r="CG1757" i="1" s="1"/>
  <c r="CI1757" i="1" s="1"/>
  <c r="G1752" i="1"/>
  <c r="M1752" i="1" s="1"/>
  <c r="S1752" i="1" s="1"/>
  <c r="Y1752" i="1" s="1"/>
  <c r="AE1752" i="1" s="1"/>
  <c r="AK1752" i="1" s="1"/>
  <c r="AQ1752" i="1" s="1"/>
  <c r="AW1752" i="1" s="1"/>
  <c r="K2613" i="1"/>
  <c r="N2614" i="1"/>
  <c r="T2614" i="1" s="1"/>
  <c r="Z2614" i="1" s="1"/>
  <c r="AF2614" i="1" s="1"/>
  <c r="AL2614" i="1" s="1"/>
  <c r="AR2614" i="1" s="1"/>
  <c r="AX2614" i="1" s="1"/>
  <c r="BD2614" i="1" s="1"/>
  <c r="BJ2614" i="1" s="1"/>
  <c r="BP2614" i="1" s="1"/>
  <c r="BU2614" i="1" s="1"/>
  <c r="BZ2614" i="1" s="1"/>
  <c r="CJ2614" i="1" s="1"/>
  <c r="CL2614" i="1" s="1"/>
  <c r="J119" i="1"/>
  <c r="M120" i="1"/>
  <c r="S120" i="1" s="1"/>
  <c r="Y120" i="1" s="1"/>
  <c r="AE120" i="1" s="1"/>
  <c r="AK120" i="1" s="1"/>
  <c r="AQ120" i="1" s="1"/>
  <c r="AW120" i="1" s="1"/>
  <c r="BC120" i="1" s="1"/>
  <c r="BI120" i="1" s="1"/>
  <c r="BO120" i="1" s="1"/>
  <c r="BT120" i="1" s="1"/>
  <c r="BY120" i="1" s="1"/>
  <c r="CG120" i="1" s="1"/>
  <c r="CI120" i="1" s="1"/>
  <c r="L683" i="1"/>
  <c r="R683" i="1" s="1"/>
  <c r="X683" i="1" s="1"/>
  <c r="AD683" i="1" s="1"/>
  <c r="AJ683" i="1" s="1"/>
  <c r="AP683" i="1" s="1"/>
  <c r="AV683" i="1" s="1"/>
  <c r="BB683" i="1" s="1"/>
  <c r="BH683" i="1" s="1"/>
  <c r="BN683" i="1" s="1"/>
  <c r="BS683" i="1" s="1"/>
  <c r="BX683" i="1" s="1"/>
  <c r="CD683" i="1" s="1"/>
  <c r="CF683" i="1" s="1"/>
  <c r="F672" i="1"/>
  <c r="N691" i="1"/>
  <c r="T691" i="1" s="1"/>
  <c r="Z691" i="1" s="1"/>
  <c r="AF691" i="1" s="1"/>
  <c r="AL691" i="1" s="1"/>
  <c r="AR691" i="1" s="1"/>
  <c r="AX691" i="1" s="1"/>
  <c r="BD691" i="1" s="1"/>
  <c r="BJ691" i="1" s="1"/>
  <c r="BP691" i="1" s="1"/>
  <c r="BU691" i="1" s="1"/>
  <c r="BZ691" i="1" s="1"/>
  <c r="CJ691" i="1" s="1"/>
  <c r="CL691" i="1" s="1"/>
  <c r="H690" i="1"/>
  <c r="N690" i="1" s="1"/>
  <c r="T690" i="1" s="1"/>
  <c r="Z690" i="1" s="1"/>
  <c r="AF690" i="1" s="1"/>
  <c r="AL690" i="1" s="1"/>
  <c r="AR690" i="1" s="1"/>
  <c r="AX690" i="1" s="1"/>
  <c r="BD690" i="1" s="1"/>
  <c r="BJ690" i="1" s="1"/>
  <c r="BP690" i="1" s="1"/>
  <c r="BU690" i="1" s="1"/>
  <c r="BZ690" i="1" s="1"/>
  <c r="CJ690" i="1" s="1"/>
  <c r="CL690" i="1" s="1"/>
  <c r="M1373" i="1"/>
  <c r="S1373" i="1" s="1"/>
  <c r="Y1373" i="1" s="1"/>
  <c r="AE1373" i="1" s="1"/>
  <c r="AK1373" i="1" s="1"/>
  <c r="AQ1373" i="1" s="1"/>
  <c r="AW1373" i="1" s="1"/>
  <c r="BC1373" i="1" s="1"/>
  <c r="BI1373" i="1" s="1"/>
  <c r="BO1373" i="1" s="1"/>
  <c r="BT1373" i="1" s="1"/>
  <c r="BY1373" i="1" s="1"/>
  <c r="CG1373" i="1" s="1"/>
  <c r="CI1373" i="1" s="1"/>
  <c r="J1372" i="1"/>
  <c r="L1157" i="1"/>
  <c r="R1157" i="1" s="1"/>
  <c r="X1157" i="1" s="1"/>
  <c r="AD1157" i="1" s="1"/>
  <c r="AJ1157" i="1" s="1"/>
  <c r="AP1157" i="1" s="1"/>
  <c r="AV1157" i="1" s="1"/>
  <c r="BB1157" i="1" s="1"/>
  <c r="BH1157" i="1" s="1"/>
  <c r="BN1157" i="1" s="1"/>
  <c r="BS1157" i="1" s="1"/>
  <c r="BX1157" i="1" s="1"/>
  <c r="CD1157" i="1" s="1"/>
  <c r="CF1157" i="1" s="1"/>
  <c r="F1156" i="1"/>
  <c r="L1156" i="1" s="1"/>
  <c r="R1156" i="1" s="1"/>
  <c r="X1156" i="1" s="1"/>
  <c r="AD1156" i="1" s="1"/>
  <c r="AJ1156" i="1" s="1"/>
  <c r="AP1156" i="1" s="1"/>
  <c r="AV1156" i="1" s="1"/>
  <c r="BB1156" i="1" s="1"/>
  <c r="BH1156" i="1" s="1"/>
  <c r="BN1156" i="1" s="1"/>
  <c r="BS1156" i="1" s="1"/>
  <c r="BX1156" i="1" s="1"/>
  <c r="CD1156" i="1" s="1"/>
  <c r="CF1156" i="1" s="1"/>
  <c r="L1342" i="1"/>
  <c r="R1342" i="1" s="1"/>
  <c r="X1342" i="1" s="1"/>
  <c r="AD1342" i="1" s="1"/>
  <c r="AJ1342" i="1" s="1"/>
  <c r="AP1342" i="1" s="1"/>
  <c r="AV1342" i="1" s="1"/>
  <c r="BB1342" i="1" s="1"/>
  <c r="BH1342" i="1" s="1"/>
  <c r="BN1342" i="1" s="1"/>
  <c r="BS1342" i="1" s="1"/>
  <c r="BX1342" i="1" s="1"/>
  <c r="CD1342" i="1" s="1"/>
  <c r="CF1342" i="1" s="1"/>
  <c r="F1341" i="1"/>
  <c r="L1341" i="1" s="1"/>
  <c r="R1341" i="1" s="1"/>
  <c r="X1341" i="1" s="1"/>
  <c r="AD1341" i="1" s="1"/>
  <c r="AJ1341" i="1" s="1"/>
  <c r="AP1341" i="1" s="1"/>
  <c r="AV1341" i="1" s="1"/>
  <c r="BB1341" i="1" s="1"/>
  <c r="BH1341" i="1" s="1"/>
  <c r="BN1341" i="1" s="1"/>
  <c r="BS1341" i="1" s="1"/>
  <c r="BX1341" i="1" s="1"/>
  <c r="CD1341" i="1" s="1"/>
  <c r="CF1341" i="1" s="1"/>
  <c r="N1368" i="1"/>
  <c r="T1368" i="1" s="1"/>
  <c r="Z1368" i="1" s="1"/>
  <c r="AF1368" i="1" s="1"/>
  <c r="AL1368" i="1" s="1"/>
  <c r="AR1368" i="1" s="1"/>
  <c r="AX1368" i="1" s="1"/>
  <c r="BD1368" i="1" s="1"/>
  <c r="BJ1368" i="1" s="1"/>
  <c r="BP1368" i="1" s="1"/>
  <c r="BU1368" i="1" s="1"/>
  <c r="BZ1368" i="1" s="1"/>
  <c r="CJ1368" i="1" s="1"/>
  <c r="CL1368" i="1" s="1"/>
  <c r="H1363" i="1"/>
  <c r="N1363" i="1" s="1"/>
  <c r="T1363" i="1" s="1"/>
  <c r="Z1363" i="1" s="1"/>
  <c r="AF1363" i="1" s="1"/>
  <c r="AL1363" i="1" s="1"/>
  <c r="AR1363" i="1" s="1"/>
  <c r="AX1363" i="1" s="1"/>
  <c r="BD1363" i="1" s="1"/>
  <c r="BJ1363" i="1" s="1"/>
  <c r="BP1363" i="1" s="1"/>
  <c r="BU1363" i="1" s="1"/>
  <c r="BZ1363" i="1" s="1"/>
  <c r="CJ1363" i="1" s="1"/>
  <c r="CL1363" i="1" s="1"/>
  <c r="L1364" i="1"/>
  <c r="R1364" i="1" s="1"/>
  <c r="X1364" i="1" s="1"/>
  <c r="AD1364" i="1" s="1"/>
  <c r="AJ1364" i="1" s="1"/>
  <c r="AP1364" i="1" s="1"/>
  <c r="AV1364" i="1" s="1"/>
  <c r="BB1364" i="1" s="1"/>
  <c r="BH1364" i="1" s="1"/>
  <c r="BN1364" i="1" s="1"/>
  <c r="BS1364" i="1" s="1"/>
  <c r="BX1364" i="1" s="1"/>
  <c r="CD1364" i="1" s="1"/>
  <c r="CF1364" i="1" s="1"/>
  <c r="F1363" i="1"/>
  <c r="L1363" i="1" s="1"/>
  <c r="R1363" i="1" s="1"/>
  <c r="X1363" i="1" s="1"/>
  <c r="AD1363" i="1" s="1"/>
  <c r="AJ1363" i="1" s="1"/>
  <c r="AP1363" i="1" s="1"/>
  <c r="AV1363" i="1" s="1"/>
  <c r="BB1363" i="1" s="1"/>
  <c r="BH1363" i="1" s="1"/>
  <c r="BN1363" i="1" s="1"/>
  <c r="BS1363" i="1" s="1"/>
  <c r="BX1363" i="1" s="1"/>
  <c r="CD1363" i="1" s="1"/>
  <c r="CF1363" i="1" s="1"/>
  <c r="H1743" i="1"/>
  <c r="M316" i="1"/>
  <c r="S316" i="1" s="1"/>
  <c r="Y316" i="1" s="1"/>
  <c r="AE316" i="1" s="1"/>
  <c r="AK316" i="1" s="1"/>
  <c r="AQ316" i="1" s="1"/>
  <c r="AW316" i="1" s="1"/>
  <c r="BC316" i="1" s="1"/>
  <c r="BI316" i="1" s="1"/>
  <c r="BO316" i="1" s="1"/>
  <c r="BT316" i="1" s="1"/>
  <c r="BY316" i="1" s="1"/>
  <c r="CG316" i="1" s="1"/>
  <c r="CI316" i="1" s="1"/>
  <c r="G315" i="1"/>
  <c r="M1293" i="1"/>
  <c r="S1293" i="1" s="1"/>
  <c r="Y1293" i="1" s="1"/>
  <c r="AE1293" i="1" s="1"/>
  <c r="AK1293" i="1" s="1"/>
  <c r="AQ1293" i="1" s="1"/>
  <c r="AW1293" i="1" s="1"/>
  <c r="BC1293" i="1" s="1"/>
  <c r="BI1293" i="1" s="1"/>
  <c r="BO1293" i="1" s="1"/>
  <c r="BT1293" i="1" s="1"/>
  <c r="BY1293" i="1" s="1"/>
  <c r="CG1293" i="1" s="1"/>
  <c r="CI1293" i="1" s="1"/>
  <c r="G1292" i="1"/>
  <c r="M1292" i="1" s="1"/>
  <c r="M691" i="1"/>
  <c r="S691" i="1" s="1"/>
  <c r="Y691" i="1" s="1"/>
  <c r="AE691" i="1" s="1"/>
  <c r="AK691" i="1" s="1"/>
  <c r="AQ691" i="1" s="1"/>
  <c r="AW691" i="1" s="1"/>
  <c r="BC691" i="1" s="1"/>
  <c r="BI691" i="1" s="1"/>
  <c r="BO691" i="1" s="1"/>
  <c r="BT691" i="1" s="1"/>
  <c r="BY691" i="1" s="1"/>
  <c r="CG691" i="1" s="1"/>
  <c r="CI691" i="1" s="1"/>
  <c r="G690" i="1"/>
  <c r="M690" i="1" s="1"/>
  <c r="S690" i="1" s="1"/>
  <c r="Y690" i="1" s="1"/>
  <c r="AE690" i="1" s="1"/>
  <c r="AK690" i="1" s="1"/>
  <c r="AQ690" i="1" s="1"/>
  <c r="AW690" i="1" s="1"/>
  <c r="BC690" i="1" s="1"/>
  <c r="BI690" i="1" s="1"/>
  <c r="BO690" i="1" s="1"/>
  <c r="BT690" i="1" s="1"/>
  <c r="BY690" i="1" s="1"/>
  <c r="CG690" i="1" s="1"/>
  <c r="CI690" i="1" s="1"/>
  <c r="N458" i="1"/>
  <c r="T458" i="1" s="1"/>
  <c r="Z458" i="1" s="1"/>
  <c r="AF458" i="1" s="1"/>
  <c r="AL458" i="1" s="1"/>
  <c r="AR458" i="1" s="1"/>
  <c r="AX458" i="1" s="1"/>
  <c r="BD458" i="1" s="1"/>
  <c r="BJ458" i="1" s="1"/>
  <c r="BP458" i="1" s="1"/>
  <c r="BU458" i="1" s="1"/>
  <c r="BZ458" i="1" s="1"/>
  <c r="CJ458" i="1" s="1"/>
  <c r="H457" i="1"/>
  <c r="N457" i="1" s="1"/>
  <c r="T457" i="1" s="1"/>
  <c r="Z457" i="1" s="1"/>
  <c r="AF457" i="1" s="1"/>
  <c r="AL457" i="1" s="1"/>
  <c r="AR457" i="1" s="1"/>
  <c r="AX457" i="1" s="1"/>
  <c r="BD457" i="1" s="1"/>
  <c r="BJ457" i="1" s="1"/>
  <c r="BP457" i="1" s="1"/>
  <c r="BU457" i="1" s="1"/>
  <c r="BZ457" i="1" s="1"/>
  <c r="CJ457" i="1" s="1"/>
  <c r="M1170" i="1"/>
  <c r="S1170" i="1" s="1"/>
  <c r="Y1170" i="1" s="1"/>
  <c r="AE1170" i="1" s="1"/>
  <c r="AK1170" i="1" s="1"/>
  <c r="AQ1170" i="1" s="1"/>
  <c r="AW1170" i="1" s="1"/>
  <c r="BC1170" i="1" s="1"/>
  <c r="BI1170" i="1" s="1"/>
  <c r="BO1170" i="1" s="1"/>
  <c r="BT1170" i="1" s="1"/>
  <c r="BY1170" i="1" s="1"/>
  <c r="CG1170" i="1" s="1"/>
  <c r="CI1170" i="1" s="1"/>
  <c r="G1169" i="1"/>
  <c r="M1169" i="1" s="1"/>
  <c r="S1169" i="1" s="1"/>
  <c r="Y1169" i="1" s="1"/>
  <c r="AE1169" i="1" s="1"/>
  <c r="AK1169" i="1" s="1"/>
  <c r="AQ1169" i="1" s="1"/>
  <c r="AW1169" i="1" s="1"/>
  <c r="BC1169" i="1" s="1"/>
  <c r="BI1169" i="1" s="1"/>
  <c r="BO1169" i="1" s="1"/>
  <c r="BT1169" i="1" s="1"/>
  <c r="BY1169" i="1" s="1"/>
  <c r="CG1169" i="1" s="1"/>
  <c r="CI1169" i="1" s="1"/>
  <c r="F1169" i="1"/>
  <c r="L1169" i="1" s="1"/>
  <c r="R1169" i="1" s="1"/>
  <c r="X1169" i="1" s="1"/>
  <c r="AD1169" i="1" s="1"/>
  <c r="AJ1169" i="1" s="1"/>
  <c r="AP1169" i="1" s="1"/>
  <c r="AV1169" i="1" s="1"/>
  <c r="BB1169" i="1" s="1"/>
  <c r="BH1169" i="1" s="1"/>
  <c r="BN1169" i="1" s="1"/>
  <c r="BS1169" i="1" s="1"/>
  <c r="BX1169" i="1" s="1"/>
  <c r="CD1169" i="1" s="1"/>
  <c r="CF1169" i="1" s="1"/>
  <c r="L2700" i="1"/>
  <c r="R2700" i="1" s="1"/>
  <c r="X2700" i="1" s="1"/>
  <c r="AD2700" i="1" s="1"/>
  <c r="AJ2700" i="1" s="1"/>
  <c r="AP2700" i="1" s="1"/>
  <c r="AV2700" i="1" s="1"/>
  <c r="BB2700" i="1" s="1"/>
  <c r="BH2700" i="1" s="1"/>
  <c r="BN2700" i="1" s="1"/>
  <c r="BS2700" i="1" s="1"/>
  <c r="BX2700" i="1" s="1"/>
  <c r="CD2700" i="1" s="1"/>
  <c r="CF2700" i="1" s="1"/>
  <c r="F2699" i="1"/>
  <c r="CB977" i="1"/>
  <c r="BK988" i="1"/>
  <c r="K552" i="1"/>
  <c r="M713" i="1"/>
  <c r="S713" i="1" s="1"/>
  <c r="Y713" i="1" s="1"/>
  <c r="AE713" i="1" s="1"/>
  <c r="AK713" i="1" s="1"/>
  <c r="AQ713" i="1" s="1"/>
  <c r="AW713" i="1" s="1"/>
  <c r="BC713" i="1" s="1"/>
  <c r="BI713" i="1" s="1"/>
  <c r="BO713" i="1" s="1"/>
  <c r="BT713" i="1" s="1"/>
  <c r="BY713" i="1" s="1"/>
  <c r="CG713" i="1" s="1"/>
  <c r="CI713" i="1" s="1"/>
  <c r="L156" i="1"/>
  <c r="R156" i="1" s="1"/>
  <c r="X156" i="1" s="1"/>
  <c r="AD156" i="1" s="1"/>
  <c r="AJ156" i="1" s="1"/>
  <c r="AP156" i="1" s="1"/>
  <c r="AV156" i="1" s="1"/>
  <c r="BB156" i="1" s="1"/>
  <c r="BH156" i="1" s="1"/>
  <c r="BN156" i="1" s="1"/>
  <c r="BS156" i="1" s="1"/>
  <c r="BX156" i="1" s="1"/>
  <c r="CD156" i="1" s="1"/>
  <c r="CF156" i="1" s="1"/>
  <c r="F155" i="1"/>
  <c r="L155" i="1" s="1"/>
  <c r="R155" i="1" s="1"/>
  <c r="X155" i="1" s="1"/>
  <c r="AD155" i="1" s="1"/>
  <c r="AJ155" i="1" s="1"/>
  <c r="AP155" i="1" s="1"/>
  <c r="AV155" i="1" s="1"/>
  <c r="BB155" i="1" s="1"/>
  <c r="BH155" i="1" s="1"/>
  <c r="BN155" i="1" s="1"/>
  <c r="BS155" i="1" s="1"/>
  <c r="BX155" i="1" s="1"/>
  <c r="CD155" i="1" s="1"/>
  <c r="CF155" i="1" s="1"/>
  <c r="N209" i="1"/>
  <c r="T209" i="1" s="1"/>
  <c r="Z209" i="1" s="1"/>
  <c r="AF209" i="1" s="1"/>
  <c r="AL209" i="1" s="1"/>
  <c r="AR209" i="1" s="1"/>
  <c r="AX209" i="1" s="1"/>
  <c r="BD209" i="1" s="1"/>
  <c r="BJ209" i="1" s="1"/>
  <c r="BP209" i="1" s="1"/>
  <c r="BU209" i="1" s="1"/>
  <c r="BZ209" i="1" s="1"/>
  <c r="CJ209" i="1" s="1"/>
  <c r="CL209" i="1" s="1"/>
  <c r="H200" i="1"/>
  <c r="N200" i="1" s="1"/>
  <c r="T200" i="1" s="1"/>
  <c r="Z200" i="1" s="1"/>
  <c r="AF200" i="1" s="1"/>
  <c r="AL200" i="1" s="1"/>
  <c r="AR200" i="1" s="1"/>
  <c r="AX200" i="1" s="1"/>
  <c r="BD200" i="1" s="1"/>
  <c r="BJ200" i="1" s="1"/>
  <c r="BP200" i="1" s="1"/>
  <c r="BU200" i="1" s="1"/>
  <c r="BZ200" i="1" s="1"/>
  <c r="CJ200" i="1" s="1"/>
  <c r="CL200" i="1" s="1"/>
  <c r="M441" i="1"/>
  <c r="S441" i="1" s="1"/>
  <c r="Y441" i="1" s="1"/>
  <c r="AE441" i="1" s="1"/>
  <c r="AK441" i="1" s="1"/>
  <c r="AQ441" i="1" s="1"/>
  <c r="AW441" i="1" s="1"/>
  <c r="BC441" i="1" s="1"/>
  <c r="BI441" i="1" s="1"/>
  <c r="BO441" i="1" s="1"/>
  <c r="BT441" i="1" s="1"/>
  <c r="BY441" i="1" s="1"/>
  <c r="CG441" i="1" s="1"/>
  <c r="CI441" i="1" s="1"/>
  <c r="G422" i="1"/>
  <c r="M250" i="1"/>
  <c r="S250" i="1" s="1"/>
  <c r="Y250" i="1" s="1"/>
  <c r="AE250" i="1" s="1"/>
  <c r="AK250" i="1" s="1"/>
  <c r="AQ250" i="1" s="1"/>
  <c r="AW250" i="1" s="1"/>
  <c r="BC250" i="1" s="1"/>
  <c r="BI250" i="1" s="1"/>
  <c r="BO250" i="1" s="1"/>
  <c r="BT250" i="1" s="1"/>
  <c r="BY250" i="1" s="1"/>
  <c r="CG250" i="1" s="1"/>
  <c r="CI250" i="1" s="1"/>
  <c r="G243" i="1"/>
  <c r="L286" i="1"/>
  <c r="R286" i="1" s="1"/>
  <c r="X286" i="1" s="1"/>
  <c r="AD286" i="1" s="1"/>
  <c r="AJ286" i="1" s="1"/>
  <c r="AP286" i="1" s="1"/>
  <c r="AV286" i="1" s="1"/>
  <c r="BB286" i="1" s="1"/>
  <c r="BH286" i="1" s="1"/>
  <c r="BN286" i="1" s="1"/>
  <c r="BS286" i="1" s="1"/>
  <c r="BX286" i="1" s="1"/>
  <c r="CD286" i="1" s="1"/>
  <c r="CF286" i="1" s="1"/>
  <c r="F267" i="1"/>
  <c r="F266" i="1" s="1"/>
  <c r="L266" i="1" s="1"/>
  <c r="R266" i="1" s="1"/>
  <c r="X266" i="1" s="1"/>
  <c r="AD266" i="1" s="1"/>
  <c r="AJ266" i="1" s="1"/>
  <c r="AP266" i="1" s="1"/>
  <c r="AV266" i="1" s="1"/>
  <c r="BB266" i="1" s="1"/>
  <c r="BH266" i="1" s="1"/>
  <c r="BN266" i="1" s="1"/>
  <c r="L392" i="1"/>
  <c r="R392" i="1" s="1"/>
  <c r="X392" i="1" s="1"/>
  <c r="AD392" i="1" s="1"/>
  <c r="AJ392" i="1" s="1"/>
  <c r="AP392" i="1" s="1"/>
  <c r="AV392" i="1" s="1"/>
  <c r="BB392" i="1" s="1"/>
  <c r="BH392" i="1" s="1"/>
  <c r="BN392" i="1" s="1"/>
  <c r="BS392" i="1" s="1"/>
  <c r="BX392" i="1" s="1"/>
  <c r="CD392" i="1" s="1"/>
  <c r="CF392" i="1" s="1"/>
  <c r="F391" i="1"/>
  <c r="L391" i="1" s="1"/>
  <c r="R391" i="1" s="1"/>
  <c r="X391" i="1" s="1"/>
  <c r="AD391" i="1" s="1"/>
  <c r="AJ391" i="1" s="1"/>
  <c r="AP391" i="1" s="1"/>
  <c r="AV391" i="1" s="1"/>
  <c r="BB391" i="1" s="1"/>
  <c r="BH391" i="1" s="1"/>
  <c r="BN391" i="1" s="1"/>
  <c r="BS391" i="1" s="1"/>
  <c r="BX391" i="1" s="1"/>
  <c r="CD391" i="1" s="1"/>
  <c r="CF391" i="1" s="1"/>
  <c r="BP759" i="1"/>
  <c r="BU759" i="1" s="1"/>
  <c r="BZ759" i="1" s="1"/>
  <c r="CJ759" i="1" s="1"/>
  <c r="CL759" i="1" s="1"/>
  <c r="BM734" i="1"/>
  <c r="BM733" i="1" s="1"/>
  <c r="BM703" i="1" s="1"/>
  <c r="N1205" i="1"/>
  <c r="T1205" i="1" s="1"/>
  <c r="Z1205" i="1" s="1"/>
  <c r="AF1205" i="1" s="1"/>
  <c r="AL1205" i="1" s="1"/>
  <c r="AR1205" i="1" s="1"/>
  <c r="AX1205" i="1" s="1"/>
  <c r="BD1205" i="1" s="1"/>
  <c r="BJ1205" i="1" s="1"/>
  <c r="BP1205" i="1" s="1"/>
  <c r="BU1205" i="1" s="1"/>
  <c r="BZ1205" i="1" s="1"/>
  <c r="CJ1205" i="1" s="1"/>
  <c r="CL1205" i="1" s="1"/>
  <c r="N1302" i="1"/>
  <c r="T1302" i="1" s="1"/>
  <c r="Z1302" i="1" s="1"/>
  <c r="AF1302" i="1" s="1"/>
  <c r="AL1302" i="1" s="1"/>
  <c r="AR1302" i="1" s="1"/>
  <c r="AX1302" i="1" s="1"/>
  <c r="BD1302" i="1" s="1"/>
  <c r="BJ1302" i="1" s="1"/>
  <c r="BP1302" i="1" s="1"/>
  <c r="BU1302" i="1" s="1"/>
  <c r="BZ1302" i="1" s="1"/>
  <c r="CJ1302" i="1" s="1"/>
  <c r="CL1302" i="1" s="1"/>
  <c r="H1301" i="1"/>
  <c r="N1301" i="1" s="1"/>
  <c r="T1301" i="1" s="1"/>
  <c r="Z1301" i="1" s="1"/>
  <c r="AF1301" i="1" s="1"/>
  <c r="AL1301" i="1" s="1"/>
  <c r="AR1301" i="1" s="1"/>
  <c r="AX1301" i="1" s="1"/>
  <c r="BD1301" i="1" s="1"/>
  <c r="BJ1301" i="1" s="1"/>
  <c r="BP1301" i="1" s="1"/>
  <c r="BU1301" i="1" s="1"/>
  <c r="BZ1301" i="1" s="1"/>
  <c r="CJ1301" i="1" s="1"/>
  <c r="CL1301" i="1" s="1"/>
  <c r="M1558" i="1"/>
  <c r="S1558" i="1" s="1"/>
  <c r="Y1558" i="1" s="1"/>
  <c r="AE1558" i="1" s="1"/>
  <c r="AK1558" i="1" s="1"/>
  <c r="AQ1558" i="1" s="1"/>
  <c r="AW1558" i="1" s="1"/>
  <c r="BC1558" i="1" s="1"/>
  <c r="BI1558" i="1" s="1"/>
  <c r="BO1558" i="1" s="1"/>
  <c r="BT1558" i="1" s="1"/>
  <c r="BY1558" i="1" s="1"/>
  <c r="CG1558" i="1" s="1"/>
  <c r="CI1558" i="1" s="1"/>
  <c r="M1597" i="1"/>
  <c r="S1597" i="1" s="1"/>
  <c r="Y1597" i="1" s="1"/>
  <c r="AE1597" i="1" s="1"/>
  <c r="AK1597" i="1" s="1"/>
  <c r="AQ1597" i="1" s="1"/>
  <c r="AW1597" i="1" s="1"/>
  <c r="BC1597" i="1" s="1"/>
  <c r="BI1597" i="1" s="1"/>
  <c r="BO1597" i="1" s="1"/>
  <c r="BT1597" i="1" s="1"/>
  <c r="BY1597" i="1" s="1"/>
  <c r="CG1597" i="1" s="1"/>
  <c r="CI1597" i="1" s="1"/>
  <c r="G1588" i="1"/>
  <c r="L1744" i="1"/>
  <c r="R1744" i="1" s="1"/>
  <c r="X1744" i="1" s="1"/>
  <c r="AD1744" i="1" s="1"/>
  <c r="AJ1744" i="1" s="1"/>
  <c r="AP1744" i="1" s="1"/>
  <c r="AV1744" i="1" s="1"/>
  <c r="BB1744" i="1" s="1"/>
  <c r="BH1744" i="1" s="1"/>
  <c r="BN1744" i="1" s="1"/>
  <c r="BS1744" i="1" s="1"/>
  <c r="BX1744" i="1" s="1"/>
  <c r="CD1744" i="1" s="1"/>
  <c r="CF1744" i="1" s="1"/>
  <c r="F1743" i="1"/>
  <c r="F1983" i="1"/>
  <c r="L1988" i="1"/>
  <c r="R1988" i="1" s="1"/>
  <c r="X1988" i="1" s="1"/>
  <c r="AD1988" i="1" s="1"/>
  <c r="AJ1988" i="1" s="1"/>
  <c r="AP1988" i="1" s="1"/>
  <c r="AV1988" i="1" s="1"/>
  <c r="BB1988" i="1" s="1"/>
  <c r="BH1988" i="1" s="1"/>
  <c r="BN1988" i="1" s="1"/>
  <c r="BS1988" i="1" s="1"/>
  <c r="BX1988" i="1" s="1"/>
  <c r="CD1988" i="1" s="1"/>
  <c r="CF1988" i="1" s="1"/>
  <c r="L1609" i="1"/>
  <c r="R1609" i="1" s="1"/>
  <c r="X1609" i="1" s="1"/>
  <c r="AD1609" i="1" s="1"/>
  <c r="AJ1609" i="1" s="1"/>
  <c r="AP1609" i="1" s="1"/>
  <c r="AV1609" i="1" s="1"/>
  <c r="BB1609" i="1" s="1"/>
  <c r="BH1609" i="1" s="1"/>
  <c r="BN1609" i="1" s="1"/>
  <c r="BS1609" i="1" s="1"/>
  <c r="BX1609" i="1" s="1"/>
  <c r="CD1609" i="1" s="1"/>
  <c r="CF1609" i="1" s="1"/>
  <c r="F1608" i="1"/>
  <c r="L1767" i="1"/>
  <c r="R1767" i="1" s="1"/>
  <c r="X1767" i="1" s="1"/>
  <c r="AD1767" i="1" s="1"/>
  <c r="AJ1767" i="1" s="1"/>
  <c r="AP1767" i="1" s="1"/>
  <c r="AV1767" i="1" s="1"/>
  <c r="BB1767" i="1" s="1"/>
  <c r="BH1767" i="1" s="1"/>
  <c r="BN1767" i="1" s="1"/>
  <c r="BS1767" i="1" s="1"/>
  <c r="BX1767" i="1" s="1"/>
  <c r="CD1767" i="1" s="1"/>
  <c r="CF1767" i="1" s="1"/>
  <c r="F1766" i="1"/>
  <c r="M2020" i="1"/>
  <c r="S2020" i="1" s="1"/>
  <c r="Y2020" i="1" s="1"/>
  <c r="AE2020" i="1" s="1"/>
  <c r="AK2020" i="1" s="1"/>
  <c r="AQ2020" i="1" s="1"/>
  <c r="AW2020" i="1" s="1"/>
  <c r="BC2020" i="1" s="1"/>
  <c r="BI2020" i="1" s="1"/>
  <c r="BO2020" i="1" s="1"/>
  <c r="BT2020" i="1" s="1"/>
  <c r="BY2020" i="1" s="1"/>
  <c r="CG2020" i="1" s="1"/>
  <c r="CI2020" i="1" s="1"/>
  <c r="G2019" i="1"/>
  <c r="M2019" i="1" s="1"/>
  <c r="S2019" i="1" s="1"/>
  <c r="Y2019" i="1" s="1"/>
  <c r="AE2019" i="1" s="1"/>
  <c r="AK2019" i="1" s="1"/>
  <c r="AQ2019" i="1" s="1"/>
  <c r="AW2019" i="1" s="1"/>
  <c r="BC2019" i="1" s="1"/>
  <c r="BI2019" i="1" s="1"/>
  <c r="BO2019" i="1" s="1"/>
  <c r="BT2019" i="1" s="1"/>
  <c r="BY2019" i="1" s="1"/>
  <c r="CG2019" i="1" s="1"/>
  <c r="CI2019" i="1" s="1"/>
  <c r="BD1492" i="1"/>
  <c r="BJ1492" i="1" s="1"/>
  <c r="BP1492" i="1" s="1"/>
  <c r="BU1492" i="1" s="1"/>
  <c r="BZ1492" i="1" s="1"/>
  <c r="CJ1492" i="1" s="1"/>
  <c r="BA1487" i="1"/>
  <c r="L2125" i="1"/>
  <c r="R2125" i="1" s="1"/>
  <c r="X2125" i="1" s="1"/>
  <c r="AD2125" i="1" s="1"/>
  <c r="AJ2125" i="1" s="1"/>
  <c r="AP2125" i="1" s="1"/>
  <c r="AV2125" i="1" s="1"/>
  <c r="BB2125" i="1" s="1"/>
  <c r="BH2125" i="1" s="1"/>
  <c r="BN2125" i="1" s="1"/>
  <c r="BS2125" i="1" s="1"/>
  <c r="BX2125" i="1" s="1"/>
  <c r="CD2125" i="1" s="1"/>
  <c r="CF2125" i="1" s="1"/>
  <c r="F2124" i="1"/>
  <c r="L2124" i="1" s="1"/>
  <c r="R2124" i="1" s="1"/>
  <c r="X2124" i="1" s="1"/>
  <c r="AD2124" i="1" s="1"/>
  <c r="AJ2124" i="1" s="1"/>
  <c r="AP2124" i="1" s="1"/>
  <c r="AV2124" i="1" s="1"/>
  <c r="BB2124" i="1" s="1"/>
  <c r="BH2124" i="1" s="1"/>
  <c r="BN2124" i="1" s="1"/>
  <c r="BS2124" i="1" s="1"/>
  <c r="BX2124" i="1" s="1"/>
  <c r="CD2124" i="1" s="1"/>
  <c r="CF2124" i="1" s="1"/>
  <c r="N2176" i="1"/>
  <c r="T2176" i="1" s="1"/>
  <c r="Z2176" i="1" s="1"/>
  <c r="AF2176" i="1" s="1"/>
  <c r="AL2176" i="1" s="1"/>
  <c r="AR2176" i="1" s="1"/>
  <c r="AX2176" i="1" s="1"/>
  <c r="BD2176" i="1" s="1"/>
  <c r="BJ2176" i="1" s="1"/>
  <c r="BP2176" i="1" s="1"/>
  <c r="BU2176" i="1" s="1"/>
  <c r="BZ2176" i="1" s="1"/>
  <c r="CJ2176" i="1" s="1"/>
  <c r="CL2176" i="1" s="1"/>
  <c r="H2175" i="1"/>
  <c r="N2175" i="1" s="1"/>
  <c r="T2175" i="1" s="1"/>
  <c r="Z2175" i="1" s="1"/>
  <c r="AF2175" i="1" s="1"/>
  <c r="AL2175" i="1" s="1"/>
  <c r="AR2175" i="1" s="1"/>
  <c r="AX2175" i="1" s="1"/>
  <c r="BD2175" i="1" s="1"/>
  <c r="BJ2175" i="1" s="1"/>
  <c r="BP2175" i="1" s="1"/>
  <c r="BU2175" i="1" s="1"/>
  <c r="BZ2175" i="1" s="1"/>
  <c r="CJ2175" i="1" s="1"/>
  <c r="CL2175" i="1" s="1"/>
  <c r="N2303" i="1"/>
  <c r="T2303" i="1" s="1"/>
  <c r="Z2303" i="1" s="1"/>
  <c r="AF2303" i="1" s="1"/>
  <c r="AL2303" i="1" s="1"/>
  <c r="AR2303" i="1" s="1"/>
  <c r="AX2303" i="1" s="1"/>
  <c r="BD2303" i="1" s="1"/>
  <c r="BJ2303" i="1" s="1"/>
  <c r="BP2303" i="1" s="1"/>
  <c r="BU2303" i="1" s="1"/>
  <c r="BZ2303" i="1" s="1"/>
  <c r="CJ2303" i="1" s="1"/>
  <c r="CL2303" i="1" s="1"/>
  <c r="K2302" i="1"/>
  <c r="L646" i="1"/>
  <c r="R646" i="1" s="1"/>
  <c r="X646" i="1" s="1"/>
  <c r="AD646" i="1" s="1"/>
  <c r="AJ646" i="1" s="1"/>
  <c r="AP646" i="1" s="1"/>
  <c r="AV646" i="1" s="1"/>
  <c r="BB646" i="1" s="1"/>
  <c r="BH646" i="1" s="1"/>
  <c r="BN646" i="1" s="1"/>
  <c r="BS646" i="1" s="1"/>
  <c r="BX646" i="1" s="1"/>
  <c r="CD646" i="1" s="1"/>
  <c r="CF646" i="1" s="1"/>
  <c r="F645" i="1"/>
  <c r="L645" i="1" s="1"/>
  <c r="R645" i="1" s="1"/>
  <c r="X645" i="1" s="1"/>
  <c r="AD645" i="1" s="1"/>
  <c r="AJ645" i="1" s="1"/>
  <c r="AP645" i="1" s="1"/>
  <c r="AV645" i="1" s="1"/>
  <c r="BB645" i="1" s="1"/>
  <c r="BH645" i="1" s="1"/>
  <c r="BN645" i="1" s="1"/>
  <c r="BS645" i="1" s="1"/>
  <c r="BX645" i="1" s="1"/>
  <c r="CD645" i="1" s="1"/>
  <c r="CF645" i="1" s="1"/>
  <c r="BR361" i="1"/>
  <c r="BR1607" i="1"/>
  <c r="N2020" i="1"/>
  <c r="T2020" i="1" s="1"/>
  <c r="Z2020" i="1" s="1"/>
  <c r="AF2020" i="1" s="1"/>
  <c r="AL2020" i="1" s="1"/>
  <c r="AR2020" i="1" s="1"/>
  <c r="AX2020" i="1" s="1"/>
  <c r="BD2020" i="1" s="1"/>
  <c r="BJ2020" i="1" s="1"/>
  <c r="BP2020" i="1" s="1"/>
  <c r="BU2020" i="1" s="1"/>
  <c r="BZ2020" i="1" s="1"/>
  <c r="CJ2020" i="1" s="1"/>
  <c r="CL2020" i="1" s="1"/>
  <c r="H2019" i="1"/>
  <c r="G133" i="1"/>
  <c r="M134" i="1"/>
  <c r="S134" i="1" s="1"/>
  <c r="Y134" i="1" s="1"/>
  <c r="AE134" i="1" s="1"/>
  <c r="AK134" i="1" s="1"/>
  <c r="AQ134" i="1" s="1"/>
  <c r="AW134" i="1" s="1"/>
  <c r="BC134" i="1" s="1"/>
  <c r="BI134" i="1" s="1"/>
  <c r="BO134" i="1" s="1"/>
  <c r="BT134" i="1" s="1"/>
  <c r="BY134" i="1" s="1"/>
  <c r="CG134" i="1" s="1"/>
  <c r="CI134" i="1" s="1"/>
  <c r="BC423" i="1"/>
  <c r="BI423" i="1" s="1"/>
  <c r="BO423" i="1" s="1"/>
  <c r="BT423" i="1" s="1"/>
  <c r="BY423" i="1" s="1"/>
  <c r="CG423" i="1" s="1"/>
  <c r="CI423" i="1" s="1"/>
  <c r="AZ422" i="1"/>
  <c r="AZ402" i="1" s="1"/>
  <c r="T1297" i="1"/>
  <c r="Z1297" i="1" s="1"/>
  <c r="AF1297" i="1" s="1"/>
  <c r="AL1297" i="1" s="1"/>
  <c r="AR1297" i="1" s="1"/>
  <c r="AX1297" i="1" s="1"/>
  <c r="BD1297" i="1" s="1"/>
  <c r="BJ1297" i="1" s="1"/>
  <c r="BP1297" i="1" s="1"/>
  <c r="BU1297" i="1" s="1"/>
  <c r="BZ1297" i="1" s="1"/>
  <c r="CJ1297" i="1" s="1"/>
  <c r="CL1297" i="1" s="1"/>
  <c r="Q1292" i="1"/>
  <c r="Q1231" i="1" s="1"/>
  <c r="Q1230" i="1" s="1"/>
  <c r="N1170" i="1"/>
  <c r="T1170" i="1" s="1"/>
  <c r="Z1170" i="1" s="1"/>
  <c r="AF1170" i="1" s="1"/>
  <c r="AL1170" i="1" s="1"/>
  <c r="AR1170" i="1" s="1"/>
  <c r="AX1170" i="1" s="1"/>
  <c r="BD1170" i="1" s="1"/>
  <c r="BJ1170" i="1" s="1"/>
  <c r="BP1170" i="1" s="1"/>
  <c r="BU1170" i="1" s="1"/>
  <c r="BZ1170" i="1" s="1"/>
  <c r="CJ1170" i="1" s="1"/>
  <c r="CL1170" i="1" s="1"/>
  <c r="H1169" i="1"/>
  <c r="N1169" i="1" s="1"/>
  <c r="T1169" i="1" s="1"/>
  <c r="Z1169" i="1" s="1"/>
  <c r="AF1169" i="1" s="1"/>
  <c r="AL1169" i="1" s="1"/>
  <c r="AR1169" i="1" s="1"/>
  <c r="AX1169" i="1" s="1"/>
  <c r="BD1169" i="1" s="1"/>
  <c r="BJ1169" i="1" s="1"/>
  <c r="BP1169" i="1" s="1"/>
  <c r="BU1169" i="1" s="1"/>
  <c r="BZ1169" i="1" s="1"/>
  <c r="CJ1169" i="1" s="1"/>
  <c r="CL1169" i="1" s="1"/>
  <c r="N244" i="1"/>
  <c r="T244" i="1" s="1"/>
  <c r="Z244" i="1" s="1"/>
  <c r="AF244" i="1" s="1"/>
  <c r="AL244" i="1" s="1"/>
  <c r="AR244" i="1" s="1"/>
  <c r="AX244" i="1" s="1"/>
  <c r="BD244" i="1" s="1"/>
  <c r="BJ244" i="1" s="1"/>
  <c r="BP244" i="1" s="1"/>
  <c r="BU244" i="1" s="1"/>
  <c r="BZ244" i="1" s="1"/>
  <c r="CJ244" i="1" s="1"/>
  <c r="CL244" i="1" s="1"/>
  <c r="H243" i="1"/>
  <c r="M397" i="1"/>
  <c r="S397" i="1" s="1"/>
  <c r="Y397" i="1" s="1"/>
  <c r="AE397" i="1" s="1"/>
  <c r="AK397" i="1" s="1"/>
  <c r="AQ397" i="1" s="1"/>
  <c r="AW397" i="1" s="1"/>
  <c r="BC397" i="1" s="1"/>
  <c r="BI397" i="1" s="1"/>
  <c r="BO397" i="1" s="1"/>
  <c r="BT397" i="1" s="1"/>
  <c r="BY397" i="1" s="1"/>
  <c r="CG397" i="1" s="1"/>
  <c r="CI397" i="1" s="1"/>
  <c r="G392" i="1"/>
  <c r="L1225" i="1"/>
  <c r="R1225" i="1" s="1"/>
  <c r="X1225" i="1" s="1"/>
  <c r="AD1225" i="1" s="1"/>
  <c r="AJ1225" i="1" s="1"/>
  <c r="AP1225" i="1" s="1"/>
  <c r="AV1225" i="1" s="1"/>
  <c r="BB1225" i="1" s="1"/>
  <c r="BH1225" i="1" s="1"/>
  <c r="BN1225" i="1" s="1"/>
  <c r="BS1225" i="1" s="1"/>
  <c r="BX1225" i="1" s="1"/>
  <c r="CD1225" i="1" s="1"/>
  <c r="CF1225" i="1" s="1"/>
  <c r="F1224" i="1"/>
  <c r="L1224" i="1" s="1"/>
  <c r="R1224" i="1" s="1"/>
  <c r="X1224" i="1" s="1"/>
  <c r="AD1224" i="1" s="1"/>
  <c r="AJ1224" i="1" s="1"/>
  <c r="AP1224" i="1" s="1"/>
  <c r="AV1224" i="1" s="1"/>
  <c r="BB1224" i="1" s="1"/>
  <c r="BH1224" i="1" s="1"/>
  <c r="BN1224" i="1" s="1"/>
  <c r="BS1224" i="1" s="1"/>
  <c r="BX1224" i="1" s="1"/>
  <c r="CD1224" i="1" s="1"/>
  <c r="CF1224" i="1" s="1"/>
  <c r="L353" i="1"/>
  <c r="R353" i="1" s="1"/>
  <c r="X353" i="1" s="1"/>
  <c r="AD353" i="1" s="1"/>
  <c r="AJ353" i="1" s="1"/>
  <c r="AP353" i="1" s="1"/>
  <c r="AV353" i="1" s="1"/>
  <c r="BB353" i="1" s="1"/>
  <c r="BH353" i="1" s="1"/>
  <c r="BN353" i="1" s="1"/>
  <c r="BS353" i="1" s="1"/>
  <c r="BX353" i="1" s="1"/>
  <c r="CD353" i="1" s="1"/>
  <c r="CF353" i="1" s="1"/>
  <c r="F352" i="1"/>
  <c r="M598" i="1"/>
  <c r="S598" i="1" s="1"/>
  <c r="Y598" i="1" s="1"/>
  <c r="AE598" i="1" s="1"/>
  <c r="AK598" i="1" s="1"/>
  <c r="AQ598" i="1" s="1"/>
  <c r="AW598" i="1" s="1"/>
  <c r="BC598" i="1" s="1"/>
  <c r="BI598" i="1" s="1"/>
  <c r="BO598" i="1" s="1"/>
  <c r="BT598" i="1" s="1"/>
  <c r="BY598" i="1" s="1"/>
  <c r="CG598" i="1" s="1"/>
  <c r="CI598" i="1" s="1"/>
  <c r="G597" i="1"/>
  <c r="M597" i="1" s="1"/>
  <c r="S597" i="1" s="1"/>
  <c r="Y597" i="1" s="1"/>
  <c r="AE597" i="1" s="1"/>
  <c r="AK597" i="1" s="1"/>
  <c r="AQ597" i="1" s="1"/>
  <c r="AW597" i="1" s="1"/>
  <c r="BC597" i="1" s="1"/>
  <c r="BI597" i="1" s="1"/>
  <c r="BO597" i="1" s="1"/>
  <c r="BT597" i="1" s="1"/>
  <c r="BY597" i="1" s="1"/>
  <c r="CG597" i="1" s="1"/>
  <c r="CI597" i="1" s="1"/>
  <c r="L1413" i="1"/>
  <c r="R1413" i="1" s="1"/>
  <c r="X1413" i="1" s="1"/>
  <c r="AD1413" i="1" s="1"/>
  <c r="AJ1413" i="1" s="1"/>
  <c r="AP1413" i="1" s="1"/>
  <c r="AV1413" i="1" s="1"/>
  <c r="BB1413" i="1" s="1"/>
  <c r="BH1413" i="1" s="1"/>
  <c r="BN1413" i="1" s="1"/>
  <c r="BS1413" i="1" s="1"/>
  <c r="BX1413" i="1" s="1"/>
  <c r="CD1413" i="1" s="1"/>
  <c r="CF1413" i="1" s="1"/>
  <c r="F1412" i="1"/>
  <c r="L1412" i="1" s="1"/>
  <c r="R1412" i="1" s="1"/>
  <c r="X1412" i="1" s="1"/>
  <c r="AD1412" i="1" s="1"/>
  <c r="AJ1412" i="1" s="1"/>
  <c r="AP1412" i="1" s="1"/>
  <c r="AV1412" i="1" s="1"/>
  <c r="BB1412" i="1" s="1"/>
  <c r="BH1412" i="1" s="1"/>
  <c r="BN1412" i="1" s="1"/>
  <c r="BS1412" i="1" s="1"/>
  <c r="BX1412" i="1" s="1"/>
  <c r="CD1412" i="1" s="1"/>
  <c r="CF1412" i="1" s="1"/>
  <c r="M1674" i="1"/>
  <c r="S1674" i="1" s="1"/>
  <c r="Y1674" i="1" s="1"/>
  <c r="AE1674" i="1" s="1"/>
  <c r="AK1674" i="1" s="1"/>
  <c r="AQ1674" i="1" s="1"/>
  <c r="AW1674" i="1" s="1"/>
  <c r="BC1674" i="1" s="1"/>
  <c r="BI1674" i="1" s="1"/>
  <c r="BO1674" i="1" s="1"/>
  <c r="BT1674" i="1" s="1"/>
  <c r="BY1674" i="1" s="1"/>
  <c r="CG1674" i="1" s="1"/>
  <c r="CI1674" i="1" s="1"/>
  <c r="G1673" i="1"/>
  <c r="M1673" i="1" s="1"/>
  <c r="S1673" i="1" s="1"/>
  <c r="Y1673" i="1" s="1"/>
  <c r="AE1673" i="1" s="1"/>
  <c r="AK1673" i="1" s="1"/>
  <c r="AQ1673" i="1" s="1"/>
  <c r="AW1673" i="1" s="1"/>
  <c r="BC1673" i="1" s="1"/>
  <c r="BI1673" i="1" s="1"/>
  <c r="BO1673" i="1" s="1"/>
  <c r="BT1673" i="1" s="1"/>
  <c r="BY1673" i="1" s="1"/>
  <c r="CG1673" i="1" s="1"/>
  <c r="CI1673" i="1" s="1"/>
  <c r="N1165" i="1"/>
  <c r="T1165" i="1" s="1"/>
  <c r="Z1165" i="1" s="1"/>
  <c r="AF1165" i="1" s="1"/>
  <c r="AL1165" i="1" s="1"/>
  <c r="AR1165" i="1" s="1"/>
  <c r="AX1165" i="1" s="1"/>
  <c r="BD1165" i="1" s="1"/>
  <c r="BJ1165" i="1" s="1"/>
  <c r="BP1165" i="1" s="1"/>
  <c r="BU1165" i="1" s="1"/>
  <c r="BZ1165" i="1" s="1"/>
  <c r="CJ1165" i="1" s="1"/>
  <c r="CL1165" i="1" s="1"/>
  <c r="H1164" i="1"/>
  <c r="M1332" i="1"/>
  <c r="S1332" i="1" s="1"/>
  <c r="Y1332" i="1" s="1"/>
  <c r="AE1332" i="1" s="1"/>
  <c r="AK1332" i="1" s="1"/>
  <c r="AQ1332" i="1" s="1"/>
  <c r="AW1332" i="1" s="1"/>
  <c r="BC1332" i="1" s="1"/>
  <c r="BI1332" i="1" s="1"/>
  <c r="BO1332" i="1" s="1"/>
  <c r="BT1332" i="1" s="1"/>
  <c r="BY1332" i="1" s="1"/>
  <c r="CG1332" i="1" s="1"/>
  <c r="CI1332" i="1" s="1"/>
  <c r="G1331" i="1"/>
  <c r="M1331" i="1" s="1"/>
  <c r="S1331" i="1" s="1"/>
  <c r="Y1331" i="1" s="1"/>
  <c r="AE1331" i="1" s="1"/>
  <c r="AK1331" i="1" s="1"/>
  <c r="AQ1331" i="1" s="1"/>
  <c r="AW1331" i="1" s="1"/>
  <c r="BC1331" i="1" s="1"/>
  <c r="BI1331" i="1" s="1"/>
  <c r="BO1331" i="1" s="1"/>
  <c r="BT1331" i="1" s="1"/>
  <c r="BY1331" i="1" s="1"/>
  <c r="CG1331" i="1" s="1"/>
  <c r="CI1331" i="1" s="1"/>
  <c r="F1516" i="1"/>
  <c r="L1683" i="1"/>
  <c r="R1683" i="1" s="1"/>
  <c r="X1683" i="1" s="1"/>
  <c r="AD1683" i="1" s="1"/>
  <c r="AJ1683" i="1" s="1"/>
  <c r="AP1683" i="1" s="1"/>
  <c r="AV1683" i="1" s="1"/>
  <c r="BB1683" i="1" s="1"/>
  <c r="BH1683" i="1" s="1"/>
  <c r="BN1683" i="1" s="1"/>
  <c r="BS1683" i="1" s="1"/>
  <c r="BX1683" i="1" s="1"/>
  <c r="CD1683" i="1" s="1"/>
  <c r="CF1683" i="1" s="1"/>
  <c r="F1682" i="1"/>
  <c r="L1682" i="1" s="1"/>
  <c r="R1682" i="1" s="1"/>
  <c r="X1682" i="1" s="1"/>
  <c r="AD1682" i="1" s="1"/>
  <c r="AJ1682" i="1" s="1"/>
  <c r="AP1682" i="1" s="1"/>
  <c r="AV1682" i="1" s="1"/>
  <c r="BB1682" i="1" s="1"/>
  <c r="BH1682" i="1" s="1"/>
  <c r="BN1682" i="1" s="1"/>
  <c r="BS1682" i="1" s="1"/>
  <c r="BX1682" i="1" s="1"/>
  <c r="CD1682" i="1" s="1"/>
  <c r="CF1682" i="1" s="1"/>
  <c r="BP1973" i="1"/>
  <c r="BU1973" i="1" s="1"/>
  <c r="BZ1973" i="1" s="1"/>
  <c r="CJ1973" i="1" s="1"/>
  <c r="CL1973" i="1" s="1"/>
  <c r="BM1972" i="1"/>
  <c r="L2008" i="1"/>
  <c r="R2008" i="1" s="1"/>
  <c r="X2008" i="1" s="1"/>
  <c r="AD2008" i="1" s="1"/>
  <c r="AJ2008" i="1" s="1"/>
  <c r="AP2008" i="1" s="1"/>
  <c r="AV2008" i="1" s="1"/>
  <c r="BB2008" i="1" s="1"/>
  <c r="BH2008" i="1" s="1"/>
  <c r="BN2008" i="1" s="1"/>
  <c r="BS2008" i="1" s="1"/>
  <c r="BX2008" i="1" s="1"/>
  <c r="CD2008" i="1" s="1"/>
  <c r="I2007" i="1"/>
  <c r="L2007" i="1" s="1"/>
  <c r="R2007" i="1" s="1"/>
  <c r="X2007" i="1" s="1"/>
  <c r="AD2007" i="1" s="1"/>
  <c r="AJ2007" i="1" s="1"/>
  <c r="AP2007" i="1" s="1"/>
  <c r="AV2007" i="1" s="1"/>
  <c r="BB2007" i="1" s="1"/>
  <c r="BH2007" i="1" s="1"/>
  <c r="BN2007" i="1" s="1"/>
  <c r="BS2007" i="1" s="1"/>
  <c r="BX2007" i="1" s="1"/>
  <c r="CD2007" i="1" s="1"/>
  <c r="M2268" i="1"/>
  <c r="S2268" i="1" s="1"/>
  <c r="Y2268" i="1" s="1"/>
  <c r="AE2268" i="1" s="1"/>
  <c r="AK2268" i="1" s="1"/>
  <c r="AQ2268" i="1" s="1"/>
  <c r="AW2268" i="1" s="1"/>
  <c r="BC2268" i="1" s="1"/>
  <c r="BI2268" i="1" s="1"/>
  <c r="BO2268" i="1" s="1"/>
  <c r="BT2268" i="1" s="1"/>
  <c r="BY2268" i="1" s="1"/>
  <c r="CG2268" i="1" s="1"/>
  <c r="CI2268" i="1" s="1"/>
  <c r="G2215" i="1"/>
  <c r="F2565" i="1"/>
  <c r="L2565" i="1" s="1"/>
  <c r="R2565" i="1" s="1"/>
  <c r="X2565" i="1" s="1"/>
  <c r="AD2565" i="1" s="1"/>
  <c r="AJ2565" i="1" s="1"/>
  <c r="AP2565" i="1" s="1"/>
  <c r="AV2565" i="1" s="1"/>
  <c r="BB2565" i="1" s="1"/>
  <c r="BH2565" i="1" s="1"/>
  <c r="BN2565" i="1" s="1"/>
  <c r="BS2565" i="1" s="1"/>
  <c r="BX2565" i="1" s="1"/>
  <c r="CD2565" i="1" s="1"/>
  <c r="CF2565" i="1" s="1"/>
  <c r="L2566" i="1"/>
  <c r="R2566" i="1" s="1"/>
  <c r="X2566" i="1" s="1"/>
  <c r="AD2566" i="1" s="1"/>
  <c r="AJ2566" i="1" s="1"/>
  <c r="AP2566" i="1" s="1"/>
  <c r="AV2566" i="1" s="1"/>
  <c r="BB2566" i="1" s="1"/>
  <c r="BH2566" i="1" s="1"/>
  <c r="BN2566" i="1" s="1"/>
  <c r="BS2566" i="1" s="1"/>
  <c r="BX2566" i="1" s="1"/>
  <c r="CD2566" i="1" s="1"/>
  <c r="CF2566" i="1" s="1"/>
  <c r="BQ362" i="1"/>
  <c r="BQ361" i="1" s="1"/>
  <c r="J989" i="1"/>
  <c r="J988" i="1" s="1"/>
  <c r="J977" i="1" s="1"/>
  <c r="M990" i="1"/>
  <c r="S990" i="1" s="1"/>
  <c r="Y990" i="1" s="1"/>
  <c r="AE990" i="1" s="1"/>
  <c r="AK990" i="1" s="1"/>
  <c r="AQ990" i="1" s="1"/>
  <c r="AW990" i="1" s="1"/>
  <c r="BC990" i="1" s="1"/>
  <c r="BI990" i="1" s="1"/>
  <c r="BO990" i="1" s="1"/>
  <c r="BT990" i="1" s="1"/>
  <c r="BY990" i="1" s="1"/>
  <c r="CG990" i="1" s="1"/>
  <c r="CI990" i="1" s="1"/>
  <c r="F1588" i="1"/>
  <c r="N1237" i="1"/>
  <c r="T1237" i="1" s="1"/>
  <c r="Z1237" i="1" s="1"/>
  <c r="AF1237" i="1" s="1"/>
  <c r="AL1237" i="1" s="1"/>
  <c r="AR1237" i="1" s="1"/>
  <c r="AX1237" i="1" s="1"/>
  <c r="BD1237" i="1" s="1"/>
  <c r="BJ1237" i="1" s="1"/>
  <c r="BP1237" i="1" s="1"/>
  <c r="BU1237" i="1" s="1"/>
  <c r="BZ1237" i="1" s="1"/>
  <c r="CJ1237" i="1" s="1"/>
  <c r="CL1237" i="1" s="1"/>
  <c r="H1232" i="1"/>
  <c r="F1311" i="1"/>
  <c r="L1312" i="1"/>
  <c r="R1312" i="1" s="1"/>
  <c r="X1312" i="1" s="1"/>
  <c r="AD1312" i="1" s="1"/>
  <c r="AJ1312" i="1" s="1"/>
  <c r="AP1312" i="1" s="1"/>
  <c r="AV1312" i="1" s="1"/>
  <c r="BB1312" i="1" s="1"/>
  <c r="BH1312" i="1" s="1"/>
  <c r="BN1312" i="1" s="1"/>
  <c r="BS1312" i="1" s="1"/>
  <c r="BX1312" i="1" s="1"/>
  <c r="CD1312" i="1" s="1"/>
  <c r="CF1312" i="1" s="1"/>
  <c r="H2681" i="1"/>
  <c r="N2681" i="1" s="1"/>
  <c r="T2681" i="1" s="1"/>
  <c r="Z2681" i="1" s="1"/>
  <c r="AF2681" i="1" s="1"/>
  <c r="AL2681" i="1" s="1"/>
  <c r="AR2681" i="1" s="1"/>
  <c r="AX2681" i="1" s="1"/>
  <c r="BD2681" i="1" s="1"/>
  <c r="BJ2681" i="1" s="1"/>
  <c r="BP2681" i="1" s="1"/>
  <c r="BU2681" i="1" s="1"/>
  <c r="BZ2681" i="1" s="1"/>
  <c r="CJ2681" i="1" s="1"/>
  <c r="CL2681" i="1" s="1"/>
  <c r="N2682" i="1"/>
  <c r="T2682" i="1" s="1"/>
  <c r="Z2682" i="1" s="1"/>
  <c r="AF2682" i="1" s="1"/>
  <c r="AL2682" i="1" s="1"/>
  <c r="AR2682" i="1" s="1"/>
  <c r="AX2682" i="1" s="1"/>
  <c r="BD2682" i="1" s="1"/>
  <c r="BJ2682" i="1" s="1"/>
  <c r="BP2682" i="1" s="1"/>
  <c r="BU2682" i="1" s="1"/>
  <c r="BZ2682" i="1" s="1"/>
  <c r="CJ2682" i="1" s="1"/>
  <c r="CL2682" i="1" s="1"/>
  <c r="N408" i="1"/>
  <c r="T408" i="1" s="1"/>
  <c r="Z408" i="1" s="1"/>
  <c r="AF408" i="1" s="1"/>
  <c r="AL408" i="1" s="1"/>
  <c r="AR408" i="1" s="1"/>
  <c r="AX408" i="1" s="1"/>
  <c r="BD408" i="1" s="1"/>
  <c r="BJ408" i="1" s="1"/>
  <c r="BP408" i="1" s="1"/>
  <c r="BU408" i="1" s="1"/>
  <c r="BZ408" i="1" s="1"/>
  <c r="CJ408" i="1" s="1"/>
  <c r="CL408" i="1" s="1"/>
  <c r="H403" i="1"/>
  <c r="N403" i="1" s="1"/>
  <c r="T403" i="1" s="1"/>
  <c r="Z403" i="1" s="1"/>
  <c r="AF403" i="1" s="1"/>
  <c r="AL403" i="1" s="1"/>
  <c r="AR403" i="1" s="1"/>
  <c r="AX403" i="1" s="1"/>
  <c r="BD403" i="1" s="1"/>
  <c r="BJ403" i="1" s="1"/>
  <c r="BP403" i="1" s="1"/>
  <c r="BU403" i="1" s="1"/>
  <c r="BZ403" i="1" s="1"/>
  <c r="CJ403" i="1" s="1"/>
  <c r="CL403" i="1" s="1"/>
  <c r="L213" i="1"/>
  <c r="R213" i="1" s="1"/>
  <c r="X213" i="1" s="1"/>
  <c r="AD213" i="1" s="1"/>
  <c r="AJ213" i="1" s="1"/>
  <c r="AP213" i="1" s="1"/>
  <c r="AV213" i="1" s="1"/>
  <c r="BB213" i="1" s="1"/>
  <c r="BH213" i="1" s="1"/>
  <c r="BN213" i="1" s="1"/>
  <c r="BS213" i="1" s="1"/>
  <c r="BX213" i="1" s="1"/>
  <c r="CD213" i="1" s="1"/>
  <c r="CF213" i="1" s="1"/>
  <c r="F200" i="1"/>
  <c r="L200" i="1" s="1"/>
  <c r="G62" i="1"/>
  <c r="M62" i="1" s="1"/>
  <c r="S62" i="1" s="1"/>
  <c r="Y62" i="1" s="1"/>
  <c r="AE62" i="1" s="1"/>
  <c r="AK62" i="1" s="1"/>
  <c r="AQ62" i="1" s="1"/>
  <c r="AW62" i="1" s="1"/>
  <c r="BC62" i="1" s="1"/>
  <c r="BI62" i="1" s="1"/>
  <c r="BO62" i="1" s="1"/>
  <c r="BT62" i="1" s="1"/>
  <c r="BY62" i="1" s="1"/>
  <c r="CG62" i="1" s="1"/>
  <c r="CI62" i="1" s="1"/>
  <c r="H392" i="1"/>
  <c r="N393" i="1"/>
  <c r="T393" i="1" s="1"/>
  <c r="Z393" i="1" s="1"/>
  <c r="AF393" i="1" s="1"/>
  <c r="AL393" i="1" s="1"/>
  <c r="AR393" i="1" s="1"/>
  <c r="AX393" i="1" s="1"/>
  <c r="BD393" i="1" s="1"/>
  <c r="BJ393" i="1" s="1"/>
  <c r="BP393" i="1" s="1"/>
  <c r="BU393" i="1" s="1"/>
  <c r="BZ393" i="1" s="1"/>
  <c r="CJ393" i="1" s="1"/>
  <c r="CL393" i="1" s="1"/>
  <c r="N637" i="1"/>
  <c r="T637" i="1" s="1"/>
  <c r="Z637" i="1" s="1"/>
  <c r="AF637" i="1" s="1"/>
  <c r="AL637" i="1" s="1"/>
  <c r="AR637" i="1" s="1"/>
  <c r="AX637" i="1" s="1"/>
  <c r="BD637" i="1" s="1"/>
  <c r="BJ637" i="1" s="1"/>
  <c r="BP637" i="1" s="1"/>
  <c r="BU637" i="1" s="1"/>
  <c r="BZ637" i="1" s="1"/>
  <c r="CJ637" i="1" s="1"/>
  <c r="CL637" i="1" s="1"/>
  <c r="H636" i="1"/>
  <c r="M1216" i="1"/>
  <c r="S1216" i="1" s="1"/>
  <c r="Y1216" i="1" s="1"/>
  <c r="AE1216" i="1" s="1"/>
  <c r="AK1216" i="1" s="1"/>
  <c r="AQ1216" i="1" s="1"/>
  <c r="AW1216" i="1" s="1"/>
  <c r="BC1216" i="1" s="1"/>
  <c r="BI1216" i="1" s="1"/>
  <c r="BO1216" i="1" s="1"/>
  <c r="BT1216" i="1" s="1"/>
  <c r="BY1216" i="1" s="1"/>
  <c r="CG1216" i="1" s="1"/>
  <c r="CI1216" i="1" s="1"/>
  <c r="G1215" i="1"/>
  <c r="BR1210" i="1"/>
  <c r="BT1211" i="1"/>
  <c r="BY1211" i="1" s="1"/>
  <c r="CG1211" i="1" s="1"/>
  <c r="CI1211" i="1" s="1"/>
  <c r="N1293" i="1"/>
  <c r="T1293" i="1" s="1"/>
  <c r="Z1293" i="1" s="1"/>
  <c r="AF1293" i="1" s="1"/>
  <c r="AL1293" i="1" s="1"/>
  <c r="AR1293" i="1" s="1"/>
  <c r="AX1293" i="1" s="1"/>
  <c r="BD1293" i="1" s="1"/>
  <c r="BJ1293" i="1" s="1"/>
  <c r="BP1293" i="1" s="1"/>
  <c r="BU1293" i="1" s="1"/>
  <c r="BZ1293" i="1" s="1"/>
  <c r="CJ1293" i="1" s="1"/>
  <c r="CL1293" i="1" s="1"/>
  <c r="H1292" i="1"/>
  <c r="N1292" i="1" s="1"/>
  <c r="T1292" i="1" s="1"/>
  <c r="Z1292" i="1" s="1"/>
  <c r="AF1292" i="1" s="1"/>
  <c r="AL1292" i="1" s="1"/>
  <c r="AR1292" i="1" s="1"/>
  <c r="AX1292" i="1" s="1"/>
  <c r="BD1292" i="1" s="1"/>
  <c r="BJ1292" i="1" s="1"/>
  <c r="BP1292" i="1" s="1"/>
  <c r="BU1292" i="1" s="1"/>
  <c r="BZ1292" i="1" s="1"/>
  <c r="CJ1292" i="1" s="1"/>
  <c r="CL1292" i="1" s="1"/>
  <c r="N1713" i="1"/>
  <c r="T1713" i="1" s="1"/>
  <c r="Z1713" i="1" s="1"/>
  <c r="AF1713" i="1" s="1"/>
  <c r="AL1713" i="1" s="1"/>
  <c r="AR1713" i="1" s="1"/>
  <c r="AX1713" i="1" s="1"/>
  <c r="BD1713" i="1" s="1"/>
  <c r="BJ1713" i="1" s="1"/>
  <c r="BP1713" i="1" s="1"/>
  <c r="BU1713" i="1" s="1"/>
  <c r="BZ1713" i="1" s="1"/>
  <c r="CJ1713" i="1" s="1"/>
  <c r="CL1713" i="1" s="1"/>
  <c r="H1712" i="1"/>
  <c r="N1712" i="1" s="1"/>
  <c r="M1437" i="1"/>
  <c r="S1437" i="1" s="1"/>
  <c r="Y1437" i="1" s="1"/>
  <c r="AE1437" i="1" s="1"/>
  <c r="AK1437" i="1" s="1"/>
  <c r="AQ1437" i="1" s="1"/>
  <c r="AW1437" i="1" s="1"/>
  <c r="BC1437" i="1" s="1"/>
  <c r="BI1437" i="1" s="1"/>
  <c r="BO1437" i="1" s="1"/>
  <c r="BT1437" i="1" s="1"/>
  <c r="BY1437" i="1" s="1"/>
  <c r="CG1437" i="1" s="1"/>
  <c r="CI1437" i="1" s="1"/>
  <c r="G1436" i="1"/>
  <c r="S1512" i="1"/>
  <c r="Y1512" i="1" s="1"/>
  <c r="AE1512" i="1" s="1"/>
  <c r="AK1512" i="1" s="1"/>
  <c r="AQ1512" i="1" s="1"/>
  <c r="AW1512" i="1" s="1"/>
  <c r="BC1512" i="1" s="1"/>
  <c r="BI1512" i="1" s="1"/>
  <c r="BO1512" i="1" s="1"/>
  <c r="BT1512" i="1" s="1"/>
  <c r="BY1512" i="1" s="1"/>
  <c r="CG1512" i="1" s="1"/>
  <c r="P1503" i="1"/>
  <c r="P1502" i="1" s="1"/>
  <c r="P1501" i="1" s="1"/>
  <c r="BR1587" i="1"/>
  <c r="BR1566" i="1" s="1"/>
  <c r="L1616" i="1"/>
  <c r="R1616" i="1" s="1"/>
  <c r="X1616" i="1" s="1"/>
  <c r="AD1616" i="1" s="1"/>
  <c r="AJ1616" i="1" s="1"/>
  <c r="AP1616" i="1" s="1"/>
  <c r="AV1616" i="1" s="1"/>
  <c r="BB1616" i="1" s="1"/>
  <c r="BH1616" i="1" s="1"/>
  <c r="BN1616" i="1" s="1"/>
  <c r="BS1616" i="1" s="1"/>
  <c r="BX1616" i="1" s="1"/>
  <c r="CD1616" i="1" s="1"/>
  <c r="CF1616" i="1" s="1"/>
  <c r="N1661" i="1"/>
  <c r="T1661" i="1" s="1"/>
  <c r="Z1661" i="1" s="1"/>
  <c r="AF1661" i="1" s="1"/>
  <c r="AL1661" i="1" s="1"/>
  <c r="AR1661" i="1" s="1"/>
  <c r="AX1661" i="1" s="1"/>
  <c r="BD1661" i="1" s="1"/>
  <c r="BJ1661" i="1" s="1"/>
  <c r="BP1661" i="1" s="1"/>
  <c r="BU1661" i="1" s="1"/>
  <c r="BZ1661" i="1" s="1"/>
  <c r="CJ1661" i="1" s="1"/>
  <c r="CL1661" i="1" s="1"/>
  <c r="H1660" i="1"/>
  <c r="N1660" i="1" s="1"/>
  <c r="T1660" i="1" s="1"/>
  <c r="Z1660" i="1" s="1"/>
  <c r="AF1660" i="1" s="1"/>
  <c r="AL1660" i="1" s="1"/>
  <c r="AR1660" i="1" s="1"/>
  <c r="AX1660" i="1" s="1"/>
  <c r="BD1660" i="1" s="1"/>
  <c r="BJ1660" i="1" s="1"/>
  <c r="BP1660" i="1" s="1"/>
  <c r="BU1660" i="1" s="1"/>
  <c r="BZ1660" i="1" s="1"/>
  <c r="CJ1660" i="1" s="1"/>
  <c r="CL1660" i="1" s="1"/>
  <c r="N1573" i="1"/>
  <c r="T1573" i="1" s="1"/>
  <c r="Z1573" i="1" s="1"/>
  <c r="AF1573" i="1" s="1"/>
  <c r="AL1573" i="1" s="1"/>
  <c r="AR1573" i="1" s="1"/>
  <c r="AX1573" i="1" s="1"/>
  <c r="BD1573" i="1" s="1"/>
  <c r="BJ1573" i="1" s="1"/>
  <c r="BP1573" i="1" s="1"/>
  <c r="BU1573" i="1" s="1"/>
  <c r="BZ1573" i="1" s="1"/>
  <c r="CJ1573" i="1" s="1"/>
  <c r="H1568" i="1"/>
  <c r="N1568" i="1" s="1"/>
  <c r="T1568" i="1" s="1"/>
  <c r="Z1568" i="1" s="1"/>
  <c r="AF1568" i="1" s="1"/>
  <c r="AL1568" i="1" s="1"/>
  <c r="AR1568" i="1" s="1"/>
  <c r="AX1568" i="1" s="1"/>
  <c r="BD1568" i="1" s="1"/>
  <c r="BJ1568" i="1" s="1"/>
  <c r="BP1568" i="1" s="1"/>
  <c r="BU1568" i="1" s="1"/>
  <c r="BZ1568" i="1" s="1"/>
  <c r="CJ1568" i="1" s="1"/>
  <c r="CL1568" i="1" s="1"/>
  <c r="M1683" i="1"/>
  <c r="S1683" i="1" s="1"/>
  <c r="Y1683" i="1" s="1"/>
  <c r="AE1683" i="1" s="1"/>
  <c r="AK1683" i="1" s="1"/>
  <c r="AQ1683" i="1" s="1"/>
  <c r="AW1683" i="1" s="1"/>
  <c r="BC1683" i="1" s="1"/>
  <c r="BI1683" i="1" s="1"/>
  <c r="BO1683" i="1" s="1"/>
  <c r="BT1683" i="1" s="1"/>
  <c r="BY1683" i="1" s="1"/>
  <c r="CG1683" i="1" s="1"/>
  <c r="CI1683" i="1" s="1"/>
  <c r="G1682" i="1"/>
  <c r="M1682" i="1" s="1"/>
  <c r="S1682" i="1" s="1"/>
  <c r="Y1682" i="1" s="1"/>
  <c r="AE1682" i="1" s="1"/>
  <c r="AK1682" i="1" s="1"/>
  <c r="AQ1682" i="1" s="1"/>
  <c r="AW1682" i="1" s="1"/>
  <c r="BC1682" i="1" s="1"/>
  <c r="BI1682" i="1" s="1"/>
  <c r="BO1682" i="1" s="1"/>
  <c r="BT1682" i="1" s="1"/>
  <c r="BY1682" i="1" s="1"/>
  <c r="CG1682" i="1" s="1"/>
  <c r="CI1682" i="1" s="1"/>
  <c r="N2072" i="1"/>
  <c r="T2072" i="1" s="1"/>
  <c r="Z2072" i="1" s="1"/>
  <c r="AF2072" i="1" s="1"/>
  <c r="AL2072" i="1" s="1"/>
  <c r="AR2072" i="1" s="1"/>
  <c r="AX2072" i="1" s="1"/>
  <c r="BD2072" i="1" s="1"/>
  <c r="BJ2072" i="1" s="1"/>
  <c r="BP2072" i="1" s="1"/>
  <c r="BU2072" i="1" s="1"/>
  <c r="BZ2072" i="1" s="1"/>
  <c r="CJ2072" i="1" s="1"/>
  <c r="CL2072" i="1" s="1"/>
  <c r="K2071" i="1"/>
  <c r="AM1766" i="1"/>
  <c r="AM1765" i="1" s="1"/>
  <c r="AM1741" i="1" s="1"/>
  <c r="N2032" i="1"/>
  <c r="T2032" i="1" s="1"/>
  <c r="Z2032" i="1" s="1"/>
  <c r="AF2032" i="1" s="1"/>
  <c r="AL2032" i="1" s="1"/>
  <c r="AR2032" i="1" s="1"/>
  <c r="AX2032" i="1" s="1"/>
  <c r="BD2032" i="1" s="1"/>
  <c r="BJ2032" i="1" s="1"/>
  <c r="BP2032" i="1" s="1"/>
  <c r="BU2032" i="1" s="1"/>
  <c r="BZ2032" i="1" s="1"/>
  <c r="CJ2032" i="1" s="1"/>
  <c r="CL2032" i="1" s="1"/>
  <c r="K2027" i="1"/>
  <c r="N2027" i="1" s="1"/>
  <c r="T2027" i="1" s="1"/>
  <c r="Z2027" i="1" s="1"/>
  <c r="AF2027" i="1" s="1"/>
  <c r="AL2027" i="1" s="1"/>
  <c r="AR2027" i="1" s="1"/>
  <c r="AX2027" i="1" s="1"/>
  <c r="BD2027" i="1" s="1"/>
  <c r="BJ2027" i="1" s="1"/>
  <c r="BP2027" i="1" s="1"/>
  <c r="BU2027" i="1" s="1"/>
  <c r="BZ2027" i="1" s="1"/>
  <c r="CJ2027" i="1" s="1"/>
  <c r="CL2027" i="1" s="1"/>
  <c r="M2077" i="1"/>
  <c r="S2077" i="1" s="1"/>
  <c r="Y2077" i="1" s="1"/>
  <c r="AE2077" i="1" s="1"/>
  <c r="AK2077" i="1" s="1"/>
  <c r="AQ2077" i="1" s="1"/>
  <c r="AW2077" i="1" s="1"/>
  <c r="BC2077" i="1" s="1"/>
  <c r="BI2077" i="1" s="1"/>
  <c r="BO2077" i="1" s="1"/>
  <c r="BT2077" i="1" s="1"/>
  <c r="BY2077" i="1" s="1"/>
  <c r="CG2077" i="1" s="1"/>
  <c r="G2076" i="1"/>
  <c r="M2076" i="1" s="1"/>
  <c r="S2076" i="1" s="1"/>
  <c r="Y2076" i="1" s="1"/>
  <c r="AE2076" i="1" s="1"/>
  <c r="AK2076" i="1" s="1"/>
  <c r="AQ2076" i="1" s="1"/>
  <c r="AW2076" i="1" s="1"/>
  <c r="BC2076" i="1" s="1"/>
  <c r="BI2076" i="1" s="1"/>
  <c r="BO2076" i="1" s="1"/>
  <c r="BT2076" i="1" s="1"/>
  <c r="BY2076" i="1" s="1"/>
  <c r="CG2076" i="1" s="1"/>
  <c r="H2345" i="1"/>
  <c r="N2345" i="1" s="1"/>
  <c r="T2345" i="1" s="1"/>
  <c r="Z2345" i="1" s="1"/>
  <c r="AF2345" i="1" s="1"/>
  <c r="AL2345" i="1" s="1"/>
  <c r="AR2345" i="1" s="1"/>
  <c r="AX2345" i="1" s="1"/>
  <c r="BD2345" i="1" s="1"/>
  <c r="BJ2345" i="1" s="1"/>
  <c r="BP2345" i="1" s="1"/>
  <c r="BU2345" i="1" s="1"/>
  <c r="BZ2345" i="1" s="1"/>
  <c r="CJ2345" i="1" s="1"/>
  <c r="CL2345" i="1" s="1"/>
  <c r="N2346" i="1"/>
  <c r="T2346" i="1" s="1"/>
  <c r="Z2346" i="1" s="1"/>
  <c r="AF2346" i="1" s="1"/>
  <c r="AL2346" i="1" s="1"/>
  <c r="AR2346" i="1" s="1"/>
  <c r="AX2346" i="1" s="1"/>
  <c r="BD2346" i="1" s="1"/>
  <c r="BJ2346" i="1" s="1"/>
  <c r="BP2346" i="1" s="1"/>
  <c r="BU2346" i="1" s="1"/>
  <c r="BZ2346" i="1" s="1"/>
  <c r="CJ2346" i="1" s="1"/>
  <c r="CL2346" i="1" s="1"/>
  <c r="M213" i="1"/>
  <c r="S213" i="1" s="1"/>
  <c r="Y213" i="1" s="1"/>
  <c r="AE213" i="1" s="1"/>
  <c r="AK213" i="1" s="1"/>
  <c r="AQ213" i="1" s="1"/>
  <c r="AW213" i="1" s="1"/>
  <c r="BC213" i="1" s="1"/>
  <c r="BI213" i="1" s="1"/>
  <c r="BO213" i="1" s="1"/>
  <c r="BT213" i="1" s="1"/>
  <c r="BY213" i="1" s="1"/>
  <c r="CG213" i="1" s="1"/>
  <c r="CI213" i="1" s="1"/>
  <c r="J200" i="1"/>
  <c r="J183" i="1" s="1"/>
  <c r="N382" i="1"/>
  <c r="T382" i="1" s="1"/>
  <c r="Z382" i="1" s="1"/>
  <c r="AF382" i="1" s="1"/>
  <c r="AL382" i="1" s="1"/>
  <c r="AR382" i="1" s="1"/>
  <c r="AX382" i="1" s="1"/>
  <c r="BD382" i="1" s="1"/>
  <c r="BJ382" i="1" s="1"/>
  <c r="BP382" i="1" s="1"/>
  <c r="BU382" i="1" s="1"/>
  <c r="BZ382" i="1" s="1"/>
  <c r="CJ382" i="1" s="1"/>
  <c r="CL382" i="1" s="1"/>
  <c r="H363" i="1"/>
  <c r="F467" i="1"/>
  <c r="L467" i="1" s="1"/>
  <c r="R467" i="1" s="1"/>
  <c r="X467" i="1" s="1"/>
  <c r="AD467" i="1" s="1"/>
  <c r="AJ467" i="1" s="1"/>
  <c r="AP467" i="1" s="1"/>
  <c r="AV467" i="1" s="1"/>
  <c r="BB467" i="1" s="1"/>
  <c r="BH467" i="1" s="1"/>
  <c r="BN467" i="1" s="1"/>
  <c r="BS467" i="1" s="1"/>
  <c r="BX467" i="1" s="1"/>
  <c r="CD467" i="1" s="1"/>
  <c r="CF467" i="1" s="1"/>
  <c r="N1554" i="1"/>
  <c r="T1554" i="1" s="1"/>
  <c r="Z1554" i="1" s="1"/>
  <c r="AF1554" i="1" s="1"/>
  <c r="AL1554" i="1" s="1"/>
  <c r="AR1554" i="1" s="1"/>
  <c r="AX1554" i="1" s="1"/>
  <c r="BD1554" i="1" s="1"/>
  <c r="BJ1554" i="1" s="1"/>
  <c r="BP1554" i="1" s="1"/>
  <c r="BU1554" i="1" s="1"/>
  <c r="BZ1554" i="1" s="1"/>
  <c r="CJ1554" i="1" s="1"/>
  <c r="CL1554" i="1" s="1"/>
  <c r="H1549" i="1"/>
  <c r="N1578" i="1"/>
  <c r="T1578" i="1" s="1"/>
  <c r="Z1578" i="1" s="1"/>
  <c r="AF1578" i="1" s="1"/>
  <c r="AL1578" i="1" s="1"/>
  <c r="AR1578" i="1" s="1"/>
  <c r="AX1578" i="1" s="1"/>
  <c r="BD1578" i="1" s="1"/>
  <c r="BJ1578" i="1" s="1"/>
  <c r="BP1578" i="1" s="1"/>
  <c r="BU1578" i="1" s="1"/>
  <c r="BZ1578" i="1" s="1"/>
  <c r="CJ1578" i="1" s="1"/>
  <c r="CL1578" i="1" s="1"/>
  <c r="H1577" i="1"/>
  <c r="M1608" i="1"/>
  <c r="S1608" i="1" s="1"/>
  <c r="Y1608" i="1" s="1"/>
  <c r="AE1608" i="1" s="1"/>
  <c r="AK1608" i="1" s="1"/>
  <c r="AQ1608" i="1" s="1"/>
  <c r="AW1608" i="1" s="1"/>
  <c r="BC1608" i="1" s="1"/>
  <c r="BI1608" i="1" s="1"/>
  <c r="BO1608" i="1" s="1"/>
  <c r="BT1608" i="1" s="1"/>
  <c r="BY1608" i="1" s="1"/>
  <c r="CG1608" i="1" s="1"/>
  <c r="CI1608" i="1" s="1"/>
  <c r="I1621" i="1"/>
  <c r="L1621" i="1" s="1"/>
  <c r="R1621" i="1" s="1"/>
  <c r="X1621" i="1" s="1"/>
  <c r="AD1621" i="1" s="1"/>
  <c r="AJ1621" i="1" s="1"/>
  <c r="AP1621" i="1" s="1"/>
  <c r="AV1621" i="1" s="1"/>
  <c r="BB1621" i="1" s="1"/>
  <c r="BH1621" i="1" s="1"/>
  <c r="BN1621" i="1" s="1"/>
  <c r="BS1621" i="1" s="1"/>
  <c r="BX1621" i="1" s="1"/>
  <c r="CD1621" i="1" s="1"/>
  <c r="CF1621" i="1" s="1"/>
  <c r="L1622" i="1"/>
  <c r="R1622" i="1" s="1"/>
  <c r="X1622" i="1" s="1"/>
  <c r="AD1622" i="1" s="1"/>
  <c r="AJ1622" i="1" s="1"/>
  <c r="AP1622" i="1" s="1"/>
  <c r="AV1622" i="1" s="1"/>
  <c r="BB1622" i="1" s="1"/>
  <c r="BH1622" i="1" s="1"/>
  <c r="BN1622" i="1" s="1"/>
  <c r="BS1622" i="1" s="1"/>
  <c r="BX1622" i="1" s="1"/>
  <c r="CD1622" i="1" s="1"/>
  <c r="CF1622" i="1" s="1"/>
  <c r="H1791" i="1"/>
  <c r="N1791" i="1" s="1"/>
  <c r="T1791" i="1" s="1"/>
  <c r="Z1791" i="1" s="1"/>
  <c r="AF1791" i="1" s="1"/>
  <c r="AL1791" i="1" s="1"/>
  <c r="AR1791" i="1" s="1"/>
  <c r="AX1791" i="1" s="1"/>
  <c r="BD1791" i="1" s="1"/>
  <c r="BJ1791" i="1" s="1"/>
  <c r="BP1791" i="1" s="1"/>
  <c r="BU1791" i="1" s="1"/>
  <c r="BZ1791" i="1" s="1"/>
  <c r="CJ1791" i="1" s="1"/>
  <c r="CL1791" i="1" s="1"/>
  <c r="F1977" i="1"/>
  <c r="L1977" i="1" s="1"/>
  <c r="R1977" i="1" s="1"/>
  <c r="X1977" i="1" s="1"/>
  <c r="AD1977" i="1" s="1"/>
  <c r="AJ1977" i="1" s="1"/>
  <c r="AP1977" i="1" s="1"/>
  <c r="AV1977" i="1" s="1"/>
  <c r="BB1977" i="1" s="1"/>
  <c r="BH1977" i="1" s="1"/>
  <c r="BN1977" i="1" s="1"/>
  <c r="BS1977" i="1" s="1"/>
  <c r="BX1977" i="1" s="1"/>
  <c r="CD1977" i="1" s="1"/>
  <c r="CF1977" i="1" s="1"/>
  <c r="L1978" i="1"/>
  <c r="R1978" i="1" s="1"/>
  <c r="X1978" i="1" s="1"/>
  <c r="AD1978" i="1" s="1"/>
  <c r="AJ1978" i="1" s="1"/>
  <c r="AP1978" i="1" s="1"/>
  <c r="AV1978" i="1" s="1"/>
  <c r="BB1978" i="1" s="1"/>
  <c r="BH1978" i="1" s="1"/>
  <c r="BN1978" i="1" s="1"/>
  <c r="BS1978" i="1" s="1"/>
  <c r="BX1978" i="1" s="1"/>
  <c r="CD1978" i="1" s="1"/>
  <c r="CF1978" i="1" s="1"/>
  <c r="L1950" i="1"/>
  <c r="R1950" i="1" s="1"/>
  <c r="X1950" i="1" s="1"/>
  <c r="AD1950" i="1" s="1"/>
  <c r="AJ1950" i="1" s="1"/>
  <c r="AP1950" i="1" s="1"/>
  <c r="AV1950" i="1" s="1"/>
  <c r="BB1950" i="1" s="1"/>
  <c r="BH1950" i="1" s="1"/>
  <c r="BN1950" i="1" s="1"/>
  <c r="BS1950" i="1" s="1"/>
  <c r="BX1950" i="1" s="1"/>
  <c r="CD1950" i="1" s="1"/>
  <c r="CF1950" i="1" s="1"/>
  <c r="F1949" i="1"/>
  <c r="L1949" i="1" s="1"/>
  <c r="R1949" i="1" s="1"/>
  <c r="X1949" i="1" s="1"/>
  <c r="AD1949" i="1" s="1"/>
  <c r="AJ1949" i="1" s="1"/>
  <c r="AP1949" i="1" s="1"/>
  <c r="AV1949" i="1" s="1"/>
  <c r="BB1949" i="1" s="1"/>
  <c r="BH1949" i="1" s="1"/>
  <c r="BN1949" i="1" s="1"/>
  <c r="BS1949" i="1" s="1"/>
  <c r="BX1949" i="1" s="1"/>
  <c r="CD1949" i="1" s="1"/>
  <c r="CF1949" i="1" s="1"/>
  <c r="P2404" i="1"/>
  <c r="P2321" i="1" s="1"/>
  <c r="H597" i="1"/>
  <c r="N597" i="1" s="1"/>
  <c r="T597" i="1" s="1"/>
  <c r="Z597" i="1" s="1"/>
  <c r="AF597" i="1" s="1"/>
  <c r="AL597" i="1" s="1"/>
  <c r="AR597" i="1" s="1"/>
  <c r="AX597" i="1" s="1"/>
  <c r="BD597" i="1" s="1"/>
  <c r="BJ597" i="1" s="1"/>
  <c r="BP597" i="1" s="1"/>
  <c r="BU597" i="1" s="1"/>
  <c r="BZ597" i="1" s="1"/>
  <c r="CJ597" i="1" s="1"/>
  <c r="CL597" i="1" s="1"/>
  <c r="BQ1742" i="1"/>
  <c r="N268" i="1"/>
  <c r="T268" i="1" s="1"/>
  <c r="Z268" i="1" s="1"/>
  <c r="AF268" i="1" s="1"/>
  <c r="AL268" i="1" s="1"/>
  <c r="AR268" i="1" s="1"/>
  <c r="AX268" i="1" s="1"/>
  <c r="BD268" i="1" s="1"/>
  <c r="BJ268" i="1" s="1"/>
  <c r="BP268" i="1" s="1"/>
  <c r="BU268" i="1" s="1"/>
  <c r="BZ268" i="1" s="1"/>
  <c r="CJ268" i="1" s="1"/>
  <c r="CL268" i="1" s="1"/>
  <c r="H267" i="1"/>
  <c r="H266" i="1" s="1"/>
  <c r="M1284" i="1"/>
  <c r="S1284" i="1" s="1"/>
  <c r="Y1284" i="1" s="1"/>
  <c r="AE1284" i="1" s="1"/>
  <c r="AK1284" i="1" s="1"/>
  <c r="AQ1284" i="1" s="1"/>
  <c r="AW1284" i="1" s="1"/>
  <c r="BC1284" i="1" s="1"/>
  <c r="BI1284" i="1" s="1"/>
  <c r="BO1284" i="1" s="1"/>
  <c r="BT1284" i="1" s="1"/>
  <c r="BY1284" i="1" s="1"/>
  <c r="CG1284" i="1" s="1"/>
  <c r="CI1284" i="1" s="1"/>
  <c r="J1259" i="1"/>
  <c r="G2027" i="1"/>
  <c r="M2027" i="1" s="1"/>
  <c r="S2027" i="1" s="1"/>
  <c r="Y2027" i="1" s="1"/>
  <c r="AE2027" i="1" s="1"/>
  <c r="AK2027" i="1" s="1"/>
  <c r="AQ2027" i="1" s="1"/>
  <c r="AW2027" i="1" s="1"/>
  <c r="BC2027" i="1" s="1"/>
  <c r="BI2027" i="1" s="1"/>
  <c r="BO2027" i="1" s="1"/>
  <c r="BT2027" i="1" s="1"/>
  <c r="BY2027" i="1" s="1"/>
  <c r="CG2027" i="1" s="1"/>
  <c r="CI2027" i="1" s="1"/>
  <c r="M2032" i="1"/>
  <c r="S2032" i="1" s="1"/>
  <c r="Y2032" i="1" s="1"/>
  <c r="AE2032" i="1" s="1"/>
  <c r="AK2032" i="1" s="1"/>
  <c r="AQ2032" i="1" s="1"/>
  <c r="AW2032" i="1" s="1"/>
  <c r="BC2032" i="1" s="1"/>
  <c r="BI2032" i="1" s="1"/>
  <c r="BO2032" i="1" s="1"/>
  <c r="BT2032" i="1" s="1"/>
  <c r="BY2032" i="1" s="1"/>
  <c r="CG2032" i="1" s="1"/>
  <c r="CI2032" i="1" s="1"/>
  <c r="L1395" i="1"/>
  <c r="R1395" i="1" s="1"/>
  <c r="X1395" i="1" s="1"/>
  <c r="AD1395" i="1" s="1"/>
  <c r="AJ1395" i="1" s="1"/>
  <c r="AP1395" i="1" s="1"/>
  <c r="AV1395" i="1" s="1"/>
  <c r="BB1395" i="1" s="1"/>
  <c r="BH1395" i="1" s="1"/>
  <c r="BN1395" i="1" s="1"/>
  <c r="BS1395" i="1" s="1"/>
  <c r="BX1395" i="1" s="1"/>
  <c r="CD1395" i="1" s="1"/>
  <c r="CF1395" i="1" s="1"/>
  <c r="I1394" i="1"/>
  <c r="L1246" i="1"/>
  <c r="R1246" i="1" s="1"/>
  <c r="X1246" i="1" s="1"/>
  <c r="AD1246" i="1" s="1"/>
  <c r="AJ1246" i="1" s="1"/>
  <c r="AP1246" i="1" s="1"/>
  <c r="AV1246" i="1" s="1"/>
  <c r="BB1246" i="1" s="1"/>
  <c r="BH1246" i="1" s="1"/>
  <c r="BN1246" i="1" s="1"/>
  <c r="BS1246" i="1" s="1"/>
  <c r="BX1246" i="1" s="1"/>
  <c r="CD1246" i="1" s="1"/>
  <c r="CF1246" i="1" s="1"/>
  <c r="F1245" i="1"/>
  <c r="L1245" i="1" s="1"/>
  <c r="R1245" i="1" s="1"/>
  <c r="X1245" i="1" s="1"/>
  <c r="AD1245" i="1" s="1"/>
  <c r="AJ1245" i="1" s="1"/>
  <c r="AP1245" i="1" s="1"/>
  <c r="AV1245" i="1" s="1"/>
  <c r="BB1245" i="1" s="1"/>
  <c r="BH1245" i="1" s="1"/>
  <c r="BN1245" i="1" s="1"/>
  <c r="BS1245" i="1" s="1"/>
  <c r="BX1245" i="1" s="1"/>
  <c r="CD1245" i="1" s="1"/>
  <c r="CF1245" i="1" s="1"/>
  <c r="M641" i="1"/>
  <c r="S641" i="1" s="1"/>
  <c r="Y641" i="1" s="1"/>
  <c r="AE641" i="1" s="1"/>
  <c r="AK641" i="1" s="1"/>
  <c r="AQ641" i="1" s="1"/>
  <c r="AW641" i="1" s="1"/>
  <c r="BC641" i="1" s="1"/>
  <c r="BI641" i="1" s="1"/>
  <c r="BO641" i="1" s="1"/>
  <c r="BT641" i="1" s="1"/>
  <c r="BY641" i="1" s="1"/>
  <c r="CG641" i="1" s="1"/>
  <c r="CI641" i="1" s="1"/>
  <c r="G636" i="1"/>
  <c r="M636" i="1" s="1"/>
  <c r="S636" i="1" s="1"/>
  <c r="Y636" i="1" s="1"/>
  <c r="AE636" i="1" s="1"/>
  <c r="AK636" i="1" s="1"/>
  <c r="AQ636" i="1" s="1"/>
  <c r="AW636" i="1" s="1"/>
  <c r="BC636" i="1" s="1"/>
  <c r="BI636" i="1" s="1"/>
  <c r="BO636" i="1" s="1"/>
  <c r="BT636" i="1" s="1"/>
  <c r="BY636" i="1" s="1"/>
  <c r="CG636" i="1" s="1"/>
  <c r="CI636" i="1" s="1"/>
  <c r="N984" i="1"/>
  <c r="T984" i="1" s="1"/>
  <c r="Z984" i="1" s="1"/>
  <c r="AF984" i="1" s="1"/>
  <c r="AL984" i="1" s="1"/>
  <c r="AR984" i="1" s="1"/>
  <c r="AX984" i="1" s="1"/>
  <c r="BD984" i="1" s="1"/>
  <c r="BJ984" i="1" s="1"/>
  <c r="BP984" i="1" s="1"/>
  <c r="BU984" i="1" s="1"/>
  <c r="BZ984" i="1" s="1"/>
  <c r="CJ984" i="1" s="1"/>
  <c r="H979" i="1"/>
  <c r="G1731" i="1"/>
  <c r="M1731" i="1" s="1"/>
  <c r="S1731" i="1" s="1"/>
  <c r="Y1731" i="1" s="1"/>
  <c r="AE1731" i="1" s="1"/>
  <c r="AK1731" i="1" s="1"/>
  <c r="AQ1731" i="1" s="1"/>
  <c r="AW1731" i="1" s="1"/>
  <c r="BC1731" i="1" s="1"/>
  <c r="BI1731" i="1" s="1"/>
  <c r="BO1731" i="1" s="1"/>
  <c r="BT1731" i="1" s="1"/>
  <c r="BY1731" i="1" s="1"/>
  <c r="CG1731" i="1" s="1"/>
  <c r="CI1731" i="1" s="1"/>
  <c r="M1732" i="1"/>
  <c r="S1732" i="1" s="1"/>
  <c r="Y1732" i="1" s="1"/>
  <c r="AE1732" i="1" s="1"/>
  <c r="AK1732" i="1" s="1"/>
  <c r="AQ1732" i="1" s="1"/>
  <c r="AW1732" i="1" s="1"/>
  <c r="BC1732" i="1" s="1"/>
  <c r="BI1732" i="1" s="1"/>
  <c r="BO1732" i="1" s="1"/>
  <c r="BT1732" i="1" s="1"/>
  <c r="BY1732" i="1" s="1"/>
  <c r="CG1732" i="1" s="1"/>
  <c r="CI1732" i="1" s="1"/>
  <c r="AU703" i="1"/>
  <c r="CB1882" i="1"/>
  <c r="BC1191" i="1"/>
  <c r="BI1191" i="1" s="1"/>
  <c r="BO1191" i="1" s="1"/>
  <c r="BT1191" i="1" s="1"/>
  <c r="BY1191" i="1" s="1"/>
  <c r="CG1191" i="1" s="1"/>
  <c r="CI1191" i="1" s="1"/>
  <c r="AZ1180" i="1"/>
  <c r="AZ1179" i="1" s="1"/>
  <c r="AZ1162" i="1" s="1"/>
  <c r="N673" i="1"/>
  <c r="T673" i="1" s="1"/>
  <c r="Z673" i="1" s="1"/>
  <c r="AF673" i="1" s="1"/>
  <c r="AL673" i="1" s="1"/>
  <c r="AR673" i="1" s="1"/>
  <c r="AX673" i="1" s="1"/>
  <c r="BD673" i="1" s="1"/>
  <c r="BJ673" i="1" s="1"/>
  <c r="BP673" i="1" s="1"/>
  <c r="BU673" i="1" s="1"/>
  <c r="BZ673" i="1" s="1"/>
  <c r="CJ673" i="1" s="1"/>
  <c r="CL673" i="1" s="1"/>
  <c r="H672" i="1"/>
  <c r="G1301" i="1"/>
  <c r="M1301" i="1" s="1"/>
  <c r="S1301" i="1" s="1"/>
  <c r="Y1301" i="1" s="1"/>
  <c r="AE1301" i="1" s="1"/>
  <c r="AK1301" i="1" s="1"/>
  <c r="AQ1301" i="1" s="1"/>
  <c r="AW1301" i="1" s="1"/>
  <c r="BC1301" i="1" s="1"/>
  <c r="BI1301" i="1" s="1"/>
  <c r="BO1301" i="1" s="1"/>
  <c r="BT1301" i="1" s="1"/>
  <c r="BY1301" i="1" s="1"/>
  <c r="CG1301" i="1" s="1"/>
  <c r="CI1301" i="1" s="1"/>
  <c r="M1306" i="1"/>
  <c r="S1306" i="1" s="1"/>
  <c r="Y1306" i="1" s="1"/>
  <c r="AE1306" i="1" s="1"/>
  <c r="AK1306" i="1" s="1"/>
  <c r="AQ1306" i="1" s="1"/>
  <c r="AW1306" i="1" s="1"/>
  <c r="BC1306" i="1" s="1"/>
  <c r="BI1306" i="1" s="1"/>
  <c r="BO1306" i="1" s="1"/>
  <c r="BT1306" i="1" s="1"/>
  <c r="BY1306" i="1" s="1"/>
  <c r="CG1306" i="1" s="1"/>
  <c r="CI1306" i="1" s="1"/>
  <c r="M1327" i="1"/>
  <c r="S1327" i="1" s="1"/>
  <c r="Y1327" i="1" s="1"/>
  <c r="AE1327" i="1" s="1"/>
  <c r="AK1327" i="1" s="1"/>
  <c r="AQ1327" i="1" s="1"/>
  <c r="AW1327" i="1" s="1"/>
  <c r="BC1327" i="1" s="1"/>
  <c r="BI1327" i="1" s="1"/>
  <c r="BO1327" i="1" s="1"/>
  <c r="BT1327" i="1" s="1"/>
  <c r="BY1327" i="1" s="1"/>
  <c r="CG1327" i="1" s="1"/>
  <c r="CI1327" i="1" s="1"/>
  <c r="G1326" i="1"/>
  <c r="M1181" i="1"/>
  <c r="S1181" i="1" s="1"/>
  <c r="Y1181" i="1" s="1"/>
  <c r="AE1181" i="1" s="1"/>
  <c r="AK1181" i="1" s="1"/>
  <c r="AQ1181" i="1" s="1"/>
  <c r="AW1181" i="1" s="1"/>
  <c r="BC1181" i="1" s="1"/>
  <c r="BI1181" i="1" s="1"/>
  <c r="BO1181" i="1" s="1"/>
  <c r="BT1181" i="1" s="1"/>
  <c r="BY1181" i="1" s="1"/>
  <c r="CG1181" i="1" s="1"/>
  <c r="CI1181" i="1" s="1"/>
  <c r="G1180" i="1"/>
  <c r="N1157" i="1"/>
  <c r="T1157" i="1" s="1"/>
  <c r="Z1157" i="1" s="1"/>
  <c r="AF1157" i="1" s="1"/>
  <c r="AL1157" i="1" s="1"/>
  <c r="AR1157" i="1" s="1"/>
  <c r="AX1157" i="1" s="1"/>
  <c r="BD1157" i="1" s="1"/>
  <c r="BJ1157" i="1" s="1"/>
  <c r="BP1157" i="1" s="1"/>
  <c r="BU1157" i="1" s="1"/>
  <c r="BZ1157" i="1" s="1"/>
  <c r="CJ1157" i="1" s="1"/>
  <c r="CL1157" i="1" s="1"/>
  <c r="H1156" i="1"/>
  <c r="N1156" i="1" s="1"/>
  <c r="T1156" i="1" s="1"/>
  <c r="Z1156" i="1" s="1"/>
  <c r="AF1156" i="1" s="1"/>
  <c r="AL1156" i="1" s="1"/>
  <c r="AR1156" i="1" s="1"/>
  <c r="AX1156" i="1" s="1"/>
  <c r="BD1156" i="1" s="1"/>
  <c r="BJ1156" i="1" s="1"/>
  <c r="BP1156" i="1" s="1"/>
  <c r="BU1156" i="1" s="1"/>
  <c r="BZ1156" i="1" s="1"/>
  <c r="CJ1156" i="1" s="1"/>
  <c r="CL1156" i="1" s="1"/>
  <c r="M2313" i="1"/>
  <c r="S2313" i="1" s="1"/>
  <c r="Y2313" i="1" s="1"/>
  <c r="AE2313" i="1" s="1"/>
  <c r="AK2313" i="1" s="1"/>
  <c r="AQ2313" i="1" s="1"/>
  <c r="AW2313" i="1" s="1"/>
  <c r="BC2313" i="1" s="1"/>
  <c r="BI2313" i="1" s="1"/>
  <c r="BO2313" i="1" s="1"/>
  <c r="BT2313" i="1" s="1"/>
  <c r="BY2313" i="1" s="1"/>
  <c r="CG2313" i="1" s="1"/>
  <c r="CI2313" i="1" s="1"/>
  <c r="G2312" i="1"/>
  <c r="BS535" i="1"/>
  <c r="BX535" i="1" s="1"/>
  <c r="CD535" i="1" s="1"/>
  <c r="CF535" i="1" s="1"/>
  <c r="F2215" i="1"/>
  <c r="J2404" i="1"/>
  <c r="G1884" i="1"/>
  <c r="F119" i="1"/>
  <c r="L119" i="1" s="1"/>
  <c r="R119" i="1" s="1"/>
  <c r="X119" i="1" s="1"/>
  <c r="AD119" i="1" s="1"/>
  <c r="AJ119" i="1" s="1"/>
  <c r="AP119" i="1" s="1"/>
  <c r="AV119" i="1" s="1"/>
  <c r="BB119" i="1" s="1"/>
  <c r="BH119" i="1" s="1"/>
  <c r="BN119" i="1" s="1"/>
  <c r="BS119" i="1" s="1"/>
  <c r="BX119" i="1" s="1"/>
  <c r="CD119" i="1" s="1"/>
  <c r="CF119" i="1" s="1"/>
  <c r="L120" i="1"/>
  <c r="R120" i="1" s="1"/>
  <c r="X120" i="1" s="1"/>
  <c r="AD120" i="1" s="1"/>
  <c r="AJ120" i="1" s="1"/>
  <c r="AP120" i="1" s="1"/>
  <c r="AV120" i="1" s="1"/>
  <c r="BB120" i="1" s="1"/>
  <c r="BH120" i="1" s="1"/>
  <c r="BN120" i="1" s="1"/>
  <c r="BS120" i="1" s="1"/>
  <c r="BX120" i="1" s="1"/>
  <c r="CD120" i="1" s="1"/>
  <c r="CF120" i="1" s="1"/>
  <c r="G291" i="1"/>
  <c r="G352" i="1"/>
  <c r="M353" i="1"/>
  <c r="S353" i="1" s="1"/>
  <c r="Y353" i="1" s="1"/>
  <c r="AE353" i="1" s="1"/>
  <c r="AK353" i="1" s="1"/>
  <c r="AQ353" i="1" s="1"/>
  <c r="AW353" i="1" s="1"/>
  <c r="BC353" i="1" s="1"/>
  <c r="BI353" i="1" s="1"/>
  <c r="BO353" i="1" s="1"/>
  <c r="BT353" i="1" s="1"/>
  <c r="BY353" i="1" s="1"/>
  <c r="CG353" i="1" s="1"/>
  <c r="CI353" i="1" s="1"/>
  <c r="F553" i="1"/>
  <c r="L458" i="1"/>
  <c r="R458" i="1" s="1"/>
  <c r="X458" i="1" s="1"/>
  <c r="AD458" i="1" s="1"/>
  <c r="AJ458" i="1" s="1"/>
  <c r="AP458" i="1" s="1"/>
  <c r="AV458" i="1" s="1"/>
  <c r="BB458" i="1" s="1"/>
  <c r="BH458" i="1" s="1"/>
  <c r="BN458" i="1" s="1"/>
  <c r="BS458" i="1" s="1"/>
  <c r="BX458" i="1" s="1"/>
  <c r="CD458" i="1" s="1"/>
  <c r="I457" i="1"/>
  <c r="L457" i="1" s="1"/>
  <c r="R457" i="1" s="1"/>
  <c r="X457" i="1" s="1"/>
  <c r="AD457" i="1" s="1"/>
  <c r="AJ457" i="1" s="1"/>
  <c r="AP457" i="1" s="1"/>
  <c r="AV457" i="1" s="1"/>
  <c r="BB457" i="1" s="1"/>
  <c r="BH457" i="1" s="1"/>
  <c r="BN457" i="1" s="1"/>
  <c r="BS457" i="1" s="1"/>
  <c r="BX457" i="1" s="1"/>
  <c r="CD457" i="1" s="1"/>
  <c r="L529" i="1"/>
  <c r="R529" i="1" s="1"/>
  <c r="X529" i="1" s="1"/>
  <c r="AD529" i="1" s="1"/>
  <c r="AJ529" i="1" s="1"/>
  <c r="AP529" i="1" s="1"/>
  <c r="AV529" i="1" s="1"/>
  <c r="BB529" i="1" s="1"/>
  <c r="BH529" i="1" s="1"/>
  <c r="BN529" i="1" s="1"/>
  <c r="BS529" i="1" s="1"/>
  <c r="BX529" i="1" s="1"/>
  <c r="CD529" i="1" s="1"/>
  <c r="CF529" i="1" s="1"/>
  <c r="F521" i="1"/>
  <c r="L980" i="1"/>
  <c r="R980" i="1" s="1"/>
  <c r="X980" i="1" s="1"/>
  <c r="AD980" i="1" s="1"/>
  <c r="AJ980" i="1" s="1"/>
  <c r="AP980" i="1" s="1"/>
  <c r="AV980" i="1" s="1"/>
  <c r="BB980" i="1" s="1"/>
  <c r="BH980" i="1" s="1"/>
  <c r="BN980" i="1" s="1"/>
  <c r="BS980" i="1" s="1"/>
  <c r="BX980" i="1" s="1"/>
  <c r="CD980" i="1" s="1"/>
  <c r="F979" i="1"/>
  <c r="L1205" i="1"/>
  <c r="R1205" i="1" s="1"/>
  <c r="X1205" i="1" s="1"/>
  <c r="AD1205" i="1" s="1"/>
  <c r="AJ1205" i="1" s="1"/>
  <c r="AP1205" i="1" s="1"/>
  <c r="AV1205" i="1" s="1"/>
  <c r="BB1205" i="1" s="1"/>
  <c r="BH1205" i="1" s="1"/>
  <c r="BN1205" i="1" s="1"/>
  <c r="BS1205" i="1" s="1"/>
  <c r="BX1205" i="1" s="1"/>
  <c r="CD1205" i="1" s="1"/>
  <c r="CF1205" i="1" s="1"/>
  <c r="M938" i="1"/>
  <c r="S938" i="1" s="1"/>
  <c r="Y938" i="1" s="1"/>
  <c r="AE938" i="1" s="1"/>
  <c r="AK938" i="1" s="1"/>
  <c r="AQ938" i="1" s="1"/>
  <c r="AW938" i="1" s="1"/>
  <c r="BC938" i="1" s="1"/>
  <c r="BI938" i="1" s="1"/>
  <c r="BO938" i="1" s="1"/>
  <c r="BT938" i="1" s="1"/>
  <c r="BY938" i="1" s="1"/>
  <c r="CG938" i="1" s="1"/>
  <c r="CI938" i="1" s="1"/>
  <c r="G937" i="1"/>
  <c r="M937" i="1" s="1"/>
  <c r="S937" i="1" s="1"/>
  <c r="Y937" i="1" s="1"/>
  <c r="AE937" i="1" s="1"/>
  <c r="AK937" i="1" s="1"/>
  <c r="AQ937" i="1" s="1"/>
  <c r="AW937" i="1" s="1"/>
  <c r="BC937" i="1" s="1"/>
  <c r="BI937" i="1" s="1"/>
  <c r="BO937" i="1" s="1"/>
  <c r="BT937" i="1" s="1"/>
  <c r="BY937" i="1" s="1"/>
  <c r="CG937" i="1" s="1"/>
  <c r="CI937" i="1" s="1"/>
  <c r="L1255" i="1"/>
  <c r="R1255" i="1" s="1"/>
  <c r="X1255" i="1" s="1"/>
  <c r="AD1255" i="1" s="1"/>
  <c r="AJ1255" i="1" s="1"/>
  <c r="AP1255" i="1" s="1"/>
  <c r="AV1255" i="1" s="1"/>
  <c r="BB1255" i="1" s="1"/>
  <c r="BH1255" i="1" s="1"/>
  <c r="BN1255" i="1" s="1"/>
  <c r="BS1255" i="1" s="1"/>
  <c r="BX1255" i="1" s="1"/>
  <c r="CD1255" i="1" s="1"/>
  <c r="CF1255" i="1" s="1"/>
  <c r="F1254" i="1"/>
  <c r="L1254" i="1" s="1"/>
  <c r="R1254" i="1" s="1"/>
  <c r="X1254" i="1" s="1"/>
  <c r="AD1254" i="1" s="1"/>
  <c r="AJ1254" i="1" s="1"/>
  <c r="AP1254" i="1" s="1"/>
  <c r="AV1254" i="1" s="1"/>
  <c r="BB1254" i="1" s="1"/>
  <c r="BH1254" i="1" s="1"/>
  <c r="BN1254" i="1" s="1"/>
  <c r="BS1254" i="1" s="1"/>
  <c r="BX1254" i="1" s="1"/>
  <c r="CD1254" i="1" s="1"/>
  <c r="CF1254" i="1" s="1"/>
  <c r="L1381" i="1"/>
  <c r="R1381" i="1" s="1"/>
  <c r="X1381" i="1" s="1"/>
  <c r="AD1381" i="1" s="1"/>
  <c r="AJ1381" i="1" s="1"/>
  <c r="AP1381" i="1" s="1"/>
  <c r="AV1381" i="1" s="1"/>
  <c r="BB1381" i="1" s="1"/>
  <c r="BH1381" i="1" s="1"/>
  <c r="BN1381" i="1" s="1"/>
  <c r="BS1381" i="1" s="1"/>
  <c r="BX1381" i="1" s="1"/>
  <c r="CD1381" i="1" s="1"/>
  <c r="CF1381" i="1" s="1"/>
  <c r="F1372" i="1"/>
  <c r="L1372" i="1" s="1"/>
  <c r="R1372" i="1" s="1"/>
  <c r="X1372" i="1" s="1"/>
  <c r="AD1372" i="1" s="1"/>
  <c r="AJ1372" i="1" s="1"/>
  <c r="AP1372" i="1" s="1"/>
  <c r="AV1372" i="1" s="1"/>
  <c r="BB1372" i="1" s="1"/>
  <c r="BH1372" i="1" s="1"/>
  <c r="BN1372" i="1" s="1"/>
  <c r="BS1372" i="1" s="1"/>
  <c r="BX1372" i="1" s="1"/>
  <c r="CD1372" i="1" s="1"/>
  <c r="CF1372" i="1" s="1"/>
  <c r="M1559" i="1"/>
  <c r="S1559" i="1" s="1"/>
  <c r="Y1559" i="1" s="1"/>
  <c r="AE1559" i="1" s="1"/>
  <c r="AK1559" i="1" s="1"/>
  <c r="AQ1559" i="1" s="1"/>
  <c r="AW1559" i="1" s="1"/>
  <c r="BC1559" i="1" s="1"/>
  <c r="BI1559" i="1" s="1"/>
  <c r="BO1559" i="1" s="1"/>
  <c r="BT1559" i="1" s="1"/>
  <c r="BY1559" i="1" s="1"/>
  <c r="CG1559" i="1" s="1"/>
  <c r="CI1559" i="1" s="1"/>
  <c r="N1703" i="1"/>
  <c r="T1703" i="1" s="1"/>
  <c r="Z1703" i="1" s="1"/>
  <c r="AF1703" i="1" s="1"/>
  <c r="AL1703" i="1" s="1"/>
  <c r="AR1703" i="1" s="1"/>
  <c r="AX1703" i="1" s="1"/>
  <c r="BD1703" i="1" s="1"/>
  <c r="BJ1703" i="1" s="1"/>
  <c r="BP1703" i="1" s="1"/>
  <c r="BU1703" i="1" s="1"/>
  <c r="BZ1703" i="1" s="1"/>
  <c r="CJ1703" i="1" s="1"/>
  <c r="CL1703" i="1" s="1"/>
  <c r="H1702" i="1"/>
  <c r="N1702" i="1" s="1"/>
  <c r="T1702" i="1" s="1"/>
  <c r="Z1702" i="1" s="1"/>
  <c r="AF1702" i="1" s="1"/>
  <c r="AL1702" i="1" s="1"/>
  <c r="AR1702" i="1" s="1"/>
  <c r="AX1702" i="1" s="1"/>
  <c r="BD1702" i="1" s="1"/>
  <c r="BJ1702" i="1" s="1"/>
  <c r="BP1702" i="1" s="1"/>
  <c r="BU1702" i="1" s="1"/>
  <c r="BZ1702" i="1" s="1"/>
  <c r="CJ1702" i="1" s="1"/>
  <c r="CL1702" i="1" s="1"/>
  <c r="M1641" i="1"/>
  <c r="S1641" i="1" s="1"/>
  <c r="Y1641" i="1" s="1"/>
  <c r="AE1641" i="1" s="1"/>
  <c r="AK1641" i="1" s="1"/>
  <c r="AQ1641" i="1" s="1"/>
  <c r="AW1641" i="1" s="1"/>
  <c r="BC1641" i="1" s="1"/>
  <c r="BI1641" i="1" s="1"/>
  <c r="BO1641" i="1" s="1"/>
  <c r="BT1641" i="1" s="1"/>
  <c r="BY1641" i="1" s="1"/>
  <c r="CG1641" i="1" s="1"/>
  <c r="CI1641" i="1" s="1"/>
  <c r="G1640" i="1"/>
  <c r="M1640" i="1" s="1"/>
  <c r="S1640" i="1" s="1"/>
  <c r="Y1640" i="1" s="1"/>
  <c r="AE1640" i="1" s="1"/>
  <c r="AK1640" i="1" s="1"/>
  <c r="AQ1640" i="1" s="1"/>
  <c r="AW1640" i="1" s="1"/>
  <c r="BC1640" i="1" s="1"/>
  <c r="BI1640" i="1" s="1"/>
  <c r="BO1640" i="1" s="1"/>
  <c r="BT1640" i="1" s="1"/>
  <c r="BY1640" i="1" s="1"/>
  <c r="CG1640" i="1" s="1"/>
  <c r="CI1640" i="1" s="1"/>
  <c r="G1834" i="1"/>
  <c r="M1835" i="1"/>
  <c r="S1835" i="1" s="1"/>
  <c r="Y1835" i="1" s="1"/>
  <c r="AE1835" i="1" s="1"/>
  <c r="AK1835" i="1" s="1"/>
  <c r="AQ1835" i="1" s="1"/>
  <c r="AW1835" i="1" s="1"/>
  <c r="BC1835" i="1" s="1"/>
  <c r="BI1835" i="1" s="1"/>
  <c r="BO1835" i="1" s="1"/>
  <c r="BT1835" i="1" s="1"/>
  <c r="BY1835" i="1" s="1"/>
  <c r="CG1835" i="1" s="1"/>
  <c r="CI1835" i="1" s="1"/>
  <c r="N1978" i="1"/>
  <c r="T1978" i="1" s="1"/>
  <c r="Z1978" i="1" s="1"/>
  <c r="AF1978" i="1" s="1"/>
  <c r="AL1978" i="1" s="1"/>
  <c r="AR1978" i="1" s="1"/>
  <c r="AX1978" i="1" s="1"/>
  <c r="BD1978" i="1" s="1"/>
  <c r="BJ1978" i="1" s="1"/>
  <c r="BP1978" i="1" s="1"/>
  <c r="BU1978" i="1" s="1"/>
  <c r="BZ1978" i="1" s="1"/>
  <c r="CJ1978" i="1" s="1"/>
  <c r="CL1978" i="1" s="1"/>
  <c r="H1977" i="1"/>
  <c r="N1977" i="1" s="1"/>
  <c r="T1977" i="1" s="1"/>
  <c r="Z1977" i="1" s="1"/>
  <c r="AF1977" i="1" s="1"/>
  <c r="AL1977" i="1" s="1"/>
  <c r="AR1977" i="1" s="1"/>
  <c r="AX1977" i="1" s="1"/>
  <c r="BD1977" i="1" s="1"/>
  <c r="BJ1977" i="1" s="1"/>
  <c r="BP1977" i="1" s="1"/>
  <c r="BU1977" i="1" s="1"/>
  <c r="BZ1977" i="1" s="1"/>
  <c r="CJ1977" i="1" s="1"/>
  <c r="CL1977" i="1" s="1"/>
  <c r="G2183" i="1"/>
  <c r="M2184" i="1"/>
  <c r="S2184" i="1" s="1"/>
  <c r="Y2184" i="1" s="1"/>
  <c r="AE2184" i="1" s="1"/>
  <c r="AK2184" i="1" s="1"/>
  <c r="AQ2184" i="1" s="1"/>
  <c r="AW2184" i="1" s="1"/>
  <c r="BC2184" i="1" s="1"/>
  <c r="BI2184" i="1" s="1"/>
  <c r="BO2184" i="1" s="1"/>
  <c r="BT2184" i="1" s="1"/>
  <c r="BY2184" i="1" s="1"/>
  <c r="CG2184" i="1" s="1"/>
  <c r="CI2184" i="1" s="1"/>
  <c r="BO2260" i="1"/>
  <c r="BT2260" i="1" s="1"/>
  <c r="BY2260" i="1" s="1"/>
  <c r="CG2260" i="1" s="1"/>
  <c r="CI2260" i="1" s="1"/>
  <c r="BL2215" i="1"/>
  <c r="BL2214" i="1" s="1"/>
  <c r="BL2213" i="1" s="1"/>
  <c r="F1215" i="1"/>
  <c r="L1215" i="1" s="1"/>
  <c r="R1215" i="1" s="1"/>
  <c r="X1215" i="1" s="1"/>
  <c r="AD1215" i="1" s="1"/>
  <c r="AJ1215" i="1" s="1"/>
  <c r="AP1215" i="1" s="1"/>
  <c r="AV1215" i="1" s="1"/>
  <c r="BB1215" i="1" s="1"/>
  <c r="BH1215" i="1" s="1"/>
  <c r="BN1215" i="1" s="1"/>
  <c r="BS1215" i="1" s="1"/>
  <c r="BX1215" i="1" s="1"/>
  <c r="CD1215" i="1" s="1"/>
  <c r="CF1215" i="1" s="1"/>
  <c r="L1216" i="1"/>
  <c r="R1216" i="1" s="1"/>
  <c r="X1216" i="1" s="1"/>
  <c r="AD1216" i="1" s="1"/>
  <c r="AJ1216" i="1" s="1"/>
  <c r="AP1216" i="1" s="1"/>
  <c r="AV1216" i="1" s="1"/>
  <c r="BB1216" i="1" s="1"/>
  <c r="BH1216" i="1" s="1"/>
  <c r="BN1216" i="1" s="1"/>
  <c r="BS1216" i="1" s="1"/>
  <c r="BX1216" i="1" s="1"/>
  <c r="CD1216" i="1" s="1"/>
  <c r="CF1216" i="1" s="1"/>
  <c r="L1327" i="1"/>
  <c r="R1327" i="1" s="1"/>
  <c r="X1327" i="1" s="1"/>
  <c r="AD1327" i="1" s="1"/>
  <c r="AJ1327" i="1" s="1"/>
  <c r="AP1327" i="1" s="1"/>
  <c r="AV1327" i="1" s="1"/>
  <c r="BB1327" i="1" s="1"/>
  <c r="BH1327" i="1" s="1"/>
  <c r="BN1327" i="1" s="1"/>
  <c r="BS1327" i="1" s="1"/>
  <c r="BX1327" i="1" s="1"/>
  <c r="CD1327" i="1" s="1"/>
  <c r="CF1327" i="1" s="1"/>
  <c r="F1326" i="1"/>
  <c r="L1577" i="1"/>
  <c r="R1577" i="1" s="1"/>
  <c r="X1577" i="1" s="1"/>
  <c r="AD1577" i="1" s="1"/>
  <c r="AJ1577" i="1" s="1"/>
  <c r="AP1577" i="1" s="1"/>
  <c r="AV1577" i="1" s="1"/>
  <c r="BB1577" i="1" s="1"/>
  <c r="BH1577" i="1" s="1"/>
  <c r="BN1577" i="1" s="1"/>
  <c r="BS1577" i="1" s="1"/>
  <c r="BX1577" i="1" s="1"/>
  <c r="CD1577" i="1" s="1"/>
  <c r="CF1577" i="1" s="1"/>
  <c r="I1567" i="1"/>
  <c r="I1566" i="1" s="1"/>
  <c r="N352" i="1"/>
  <c r="T352" i="1" s="1"/>
  <c r="Z352" i="1" s="1"/>
  <c r="AF352" i="1" s="1"/>
  <c r="AL352" i="1" s="1"/>
  <c r="AR352" i="1" s="1"/>
  <c r="AX352" i="1" s="1"/>
  <c r="BD352" i="1" s="1"/>
  <c r="BJ352" i="1" s="1"/>
  <c r="BP352" i="1" s="1"/>
  <c r="BU352" i="1" s="1"/>
  <c r="BZ352" i="1" s="1"/>
  <c r="H351" i="1"/>
  <c r="N351" i="1" s="1"/>
  <c r="T351" i="1" s="1"/>
  <c r="Z351" i="1" s="1"/>
  <c r="AF351" i="1" s="1"/>
  <c r="AL351" i="1" s="1"/>
  <c r="AR351" i="1" s="1"/>
  <c r="AX351" i="1" s="1"/>
  <c r="BD351" i="1" s="1"/>
  <c r="BJ351" i="1" s="1"/>
  <c r="BP351" i="1" s="1"/>
  <c r="BU351" i="1" s="1"/>
  <c r="BZ351" i="1" s="1"/>
  <c r="F363" i="1"/>
  <c r="L1180" i="1"/>
  <c r="R1180" i="1" s="1"/>
  <c r="X1180" i="1" s="1"/>
  <c r="AD1180" i="1" s="1"/>
  <c r="AJ1180" i="1" s="1"/>
  <c r="AP1180" i="1" s="1"/>
  <c r="AV1180" i="1" s="1"/>
  <c r="BB1180" i="1" s="1"/>
  <c r="BH1180" i="1" s="1"/>
  <c r="BN1180" i="1" s="1"/>
  <c r="BS1180" i="1" s="1"/>
  <c r="BX1180" i="1" s="1"/>
  <c r="CD1180" i="1" s="1"/>
  <c r="CF1180" i="1" s="1"/>
  <c r="F1179" i="1"/>
  <c r="L1179" i="1" s="1"/>
  <c r="R1179" i="1" s="1"/>
  <c r="X1179" i="1" s="1"/>
  <c r="AD1179" i="1" s="1"/>
  <c r="AJ1179" i="1" s="1"/>
  <c r="AP1179" i="1" s="1"/>
  <c r="AV1179" i="1" s="1"/>
  <c r="J1353" i="1"/>
  <c r="M1353" i="1" s="1"/>
  <c r="S1353" i="1" s="1"/>
  <c r="Y1353" i="1" s="1"/>
  <c r="AE1353" i="1" s="1"/>
  <c r="AK1353" i="1" s="1"/>
  <c r="AQ1353" i="1" s="1"/>
  <c r="AW1353" i="1" s="1"/>
  <c r="BC1353" i="1" s="1"/>
  <c r="BI1353" i="1" s="1"/>
  <c r="BO1353" i="1" s="1"/>
  <c r="BT1353" i="1" s="1"/>
  <c r="BY1353" i="1" s="1"/>
  <c r="CG1353" i="1" s="1"/>
  <c r="CI1353" i="1" s="1"/>
  <c r="M1354" i="1"/>
  <c r="S1354" i="1" s="1"/>
  <c r="Y1354" i="1" s="1"/>
  <c r="AE1354" i="1" s="1"/>
  <c r="AK1354" i="1" s="1"/>
  <c r="AQ1354" i="1" s="1"/>
  <c r="AW1354" i="1" s="1"/>
  <c r="BC1354" i="1" s="1"/>
  <c r="BI1354" i="1" s="1"/>
  <c r="BO1354" i="1" s="1"/>
  <c r="BT1354" i="1" s="1"/>
  <c r="BY1354" i="1" s="1"/>
  <c r="CG1354" i="1" s="1"/>
  <c r="CI1354" i="1" s="1"/>
  <c r="M1404" i="1"/>
  <c r="S1404" i="1" s="1"/>
  <c r="Y1404" i="1" s="1"/>
  <c r="AE1404" i="1" s="1"/>
  <c r="AK1404" i="1" s="1"/>
  <c r="AQ1404" i="1" s="1"/>
  <c r="AW1404" i="1" s="1"/>
  <c r="BC1404" i="1" s="1"/>
  <c r="BI1404" i="1" s="1"/>
  <c r="BO1404" i="1" s="1"/>
  <c r="BT1404" i="1" s="1"/>
  <c r="BY1404" i="1" s="1"/>
  <c r="CG1404" i="1" s="1"/>
  <c r="CI1404" i="1" s="1"/>
  <c r="J1403" i="1"/>
  <c r="M1403" i="1" s="1"/>
  <c r="S1403" i="1" s="1"/>
  <c r="Y1403" i="1" s="1"/>
  <c r="AE1403" i="1" s="1"/>
  <c r="AK1403" i="1" s="1"/>
  <c r="AQ1403" i="1" s="1"/>
  <c r="AW1403" i="1" s="1"/>
  <c r="BC1403" i="1" s="1"/>
  <c r="BI1403" i="1" s="1"/>
  <c r="BO1403" i="1" s="1"/>
  <c r="BT1403" i="1" s="1"/>
  <c r="BY1403" i="1" s="1"/>
  <c r="CG1403" i="1" s="1"/>
  <c r="CI1403" i="1" s="1"/>
  <c r="H1423" i="1"/>
  <c r="N1423" i="1" s="1"/>
  <c r="T1423" i="1" s="1"/>
  <c r="Z1423" i="1" s="1"/>
  <c r="AF1423" i="1" s="1"/>
  <c r="AL1423" i="1" s="1"/>
  <c r="AR1423" i="1" s="1"/>
  <c r="AX1423" i="1" s="1"/>
  <c r="BD1423" i="1" s="1"/>
  <c r="BJ1423" i="1" s="1"/>
  <c r="BP1423" i="1" s="1"/>
  <c r="BU1423" i="1" s="1"/>
  <c r="BZ1423" i="1" s="1"/>
  <c r="CJ1423" i="1" s="1"/>
  <c r="CL1423" i="1" s="1"/>
  <c r="N1428" i="1"/>
  <c r="T1428" i="1" s="1"/>
  <c r="Z1428" i="1" s="1"/>
  <c r="AF1428" i="1" s="1"/>
  <c r="AL1428" i="1" s="1"/>
  <c r="AR1428" i="1" s="1"/>
  <c r="AX1428" i="1" s="1"/>
  <c r="BD1428" i="1" s="1"/>
  <c r="BJ1428" i="1" s="1"/>
  <c r="BP1428" i="1" s="1"/>
  <c r="BU1428" i="1" s="1"/>
  <c r="BZ1428" i="1" s="1"/>
  <c r="CJ1428" i="1" s="1"/>
  <c r="CL1428" i="1" s="1"/>
  <c r="L1504" i="1"/>
  <c r="R1504" i="1" s="1"/>
  <c r="X1504" i="1" s="1"/>
  <c r="AD1504" i="1" s="1"/>
  <c r="AJ1504" i="1" s="1"/>
  <c r="AP1504" i="1" s="1"/>
  <c r="AV1504" i="1" s="1"/>
  <c r="BB1504" i="1" s="1"/>
  <c r="BH1504" i="1" s="1"/>
  <c r="BN1504" i="1" s="1"/>
  <c r="BS1504" i="1" s="1"/>
  <c r="BX1504" i="1" s="1"/>
  <c r="CD1504" i="1" s="1"/>
  <c r="CF1504" i="1" s="1"/>
  <c r="F1503" i="1"/>
  <c r="BC1569" i="1"/>
  <c r="BI1569" i="1" s="1"/>
  <c r="BO1569" i="1" s="1"/>
  <c r="BT1569" i="1" s="1"/>
  <c r="BY1569" i="1" s="1"/>
  <c r="CG1569" i="1" s="1"/>
  <c r="CI1569" i="1" s="1"/>
  <c r="AZ1568" i="1"/>
  <c r="L1636" i="1"/>
  <c r="R1636" i="1" s="1"/>
  <c r="X1636" i="1" s="1"/>
  <c r="AD1636" i="1" s="1"/>
  <c r="AJ1636" i="1" s="1"/>
  <c r="AP1636" i="1" s="1"/>
  <c r="AV1636" i="1" s="1"/>
  <c r="BB1636" i="1" s="1"/>
  <c r="BH1636" i="1" s="1"/>
  <c r="BN1636" i="1" s="1"/>
  <c r="BS1636" i="1" s="1"/>
  <c r="BX1636" i="1" s="1"/>
  <c r="CD1636" i="1" s="1"/>
  <c r="CF1636" i="1" s="1"/>
  <c r="F1631" i="1"/>
  <c r="L1631" i="1" s="1"/>
  <c r="R1631" i="1" s="1"/>
  <c r="X1631" i="1" s="1"/>
  <c r="AD1631" i="1" s="1"/>
  <c r="AJ1631" i="1" s="1"/>
  <c r="AP1631" i="1" s="1"/>
  <c r="AV1631" i="1" s="1"/>
  <c r="BB1631" i="1" s="1"/>
  <c r="BH1631" i="1" s="1"/>
  <c r="BN1631" i="1" s="1"/>
  <c r="BS1631" i="1" s="1"/>
  <c r="BX1631" i="1" s="1"/>
  <c r="CD1631" i="1" s="1"/>
  <c r="CF1631" i="1" s="1"/>
  <c r="L2293" i="1"/>
  <c r="R2293" i="1" s="1"/>
  <c r="X2293" i="1" s="1"/>
  <c r="AD2293" i="1" s="1"/>
  <c r="AJ2293" i="1" s="1"/>
  <c r="AP2293" i="1" s="1"/>
  <c r="AV2293" i="1" s="1"/>
  <c r="BB2293" i="1" s="1"/>
  <c r="BH2293" i="1" s="1"/>
  <c r="BN2293" i="1" s="1"/>
  <c r="BS2293" i="1" s="1"/>
  <c r="BX2293" i="1" s="1"/>
  <c r="CD2293" i="1" s="1"/>
  <c r="I2292" i="1"/>
  <c r="L2292" i="1" s="1"/>
  <c r="R2292" i="1" s="1"/>
  <c r="X2292" i="1" s="1"/>
  <c r="AD2292" i="1" s="1"/>
  <c r="AJ2292" i="1" s="1"/>
  <c r="AP2292" i="1" s="1"/>
  <c r="AV2292" i="1" s="1"/>
  <c r="BB2292" i="1" s="1"/>
  <c r="BH2292" i="1" s="1"/>
  <c r="BN2292" i="1" s="1"/>
  <c r="BS2292" i="1" s="1"/>
  <c r="BX2292" i="1" s="1"/>
  <c r="CD2292" i="1" s="1"/>
  <c r="BN1455" i="1"/>
  <c r="BS1455" i="1" s="1"/>
  <c r="BX1455" i="1" s="1"/>
  <c r="CD1455" i="1" s="1"/>
  <c r="CF1455" i="1" s="1"/>
  <c r="BK1450" i="1"/>
  <c r="L517" i="1"/>
  <c r="R517" i="1" s="1"/>
  <c r="X517" i="1" s="1"/>
  <c r="AD517" i="1" s="1"/>
  <c r="AJ517" i="1" s="1"/>
  <c r="AP517" i="1" s="1"/>
  <c r="AV517" i="1" s="1"/>
  <c r="BB517" i="1" s="1"/>
  <c r="BH517" i="1" s="1"/>
  <c r="BN517" i="1" s="1"/>
  <c r="BS517" i="1" s="1"/>
  <c r="BX517" i="1" s="1"/>
  <c r="CD517" i="1" s="1"/>
  <c r="CF517" i="1" s="1"/>
  <c r="F508" i="1"/>
  <c r="L508" i="1" s="1"/>
  <c r="R508" i="1" s="1"/>
  <c r="X508" i="1" s="1"/>
  <c r="AD508" i="1" s="1"/>
  <c r="AJ508" i="1" s="1"/>
  <c r="AP508" i="1" s="1"/>
  <c r="AV508" i="1" s="1"/>
  <c r="BB508" i="1" s="1"/>
  <c r="BH508" i="1" s="1"/>
  <c r="BN508" i="1" s="1"/>
  <c r="BS508" i="1" s="1"/>
  <c r="BX508" i="1" s="1"/>
  <c r="CD508" i="1" s="1"/>
  <c r="CF508" i="1" s="1"/>
  <c r="R1737" i="1"/>
  <c r="X1737" i="1" s="1"/>
  <c r="AD1737" i="1" s="1"/>
  <c r="AJ1737" i="1" s="1"/>
  <c r="AP1737" i="1" s="1"/>
  <c r="AV1737" i="1" s="1"/>
  <c r="BB1737" i="1" s="1"/>
  <c r="BH1737" i="1" s="1"/>
  <c r="BN1737" i="1" s="1"/>
  <c r="BS1737" i="1" s="1"/>
  <c r="BX1737" i="1" s="1"/>
  <c r="CD1737" i="1" s="1"/>
  <c r="CF1737" i="1" s="1"/>
  <c r="O1736" i="1"/>
  <c r="G2666" i="1"/>
  <c r="M2666" i="1" s="1"/>
  <c r="S2666" i="1" s="1"/>
  <c r="Y2666" i="1" s="1"/>
  <c r="AE2666" i="1" s="1"/>
  <c r="AK2666" i="1" s="1"/>
  <c r="AQ2666" i="1" s="1"/>
  <c r="AW2666" i="1" s="1"/>
  <c r="BC2666" i="1" s="1"/>
  <c r="BI2666" i="1" s="1"/>
  <c r="BO2666" i="1" s="1"/>
  <c r="BT2666" i="1" s="1"/>
  <c r="BY2666" i="1" s="1"/>
  <c r="CG2666" i="1" s="1"/>
  <c r="CI2666" i="1" s="1"/>
  <c r="M2671" i="1"/>
  <c r="S2671" i="1" s="1"/>
  <c r="Y2671" i="1" s="1"/>
  <c r="AE2671" i="1" s="1"/>
  <c r="AK2671" i="1" s="1"/>
  <c r="AQ2671" i="1" s="1"/>
  <c r="AW2671" i="1" s="1"/>
  <c r="BC2671" i="1" s="1"/>
  <c r="BI2671" i="1" s="1"/>
  <c r="BO2671" i="1" s="1"/>
  <c r="BT2671" i="1" s="1"/>
  <c r="BY2671" i="1" s="1"/>
  <c r="CG2671" i="1" s="1"/>
  <c r="CI2671" i="1" s="1"/>
  <c r="N115" i="1"/>
  <c r="T115" i="1" s="1"/>
  <c r="Z115" i="1" s="1"/>
  <c r="AF115" i="1" s="1"/>
  <c r="AL115" i="1" s="1"/>
  <c r="AR115" i="1" s="1"/>
  <c r="AX115" i="1" s="1"/>
  <c r="BD115" i="1" s="1"/>
  <c r="BJ115" i="1" s="1"/>
  <c r="BP115" i="1" s="1"/>
  <c r="BU115" i="1" s="1"/>
  <c r="BZ115" i="1" s="1"/>
  <c r="CJ115" i="1" s="1"/>
  <c r="CL115" i="1" s="1"/>
  <c r="H114" i="1"/>
  <c r="N554" i="1"/>
  <c r="T554" i="1" s="1"/>
  <c r="Z554" i="1" s="1"/>
  <c r="AF554" i="1" s="1"/>
  <c r="AL554" i="1" s="1"/>
  <c r="AR554" i="1" s="1"/>
  <c r="AX554" i="1" s="1"/>
  <c r="BD554" i="1" s="1"/>
  <c r="BJ554" i="1" s="1"/>
  <c r="BP554" i="1" s="1"/>
  <c r="BU554" i="1" s="1"/>
  <c r="BZ554" i="1" s="1"/>
  <c r="CJ554" i="1" s="1"/>
  <c r="CL554" i="1" s="1"/>
  <c r="H553" i="1"/>
  <c r="N553" i="1" s="1"/>
  <c r="T553" i="1" s="1"/>
  <c r="Z553" i="1" s="1"/>
  <c r="AF553" i="1" s="1"/>
  <c r="AL553" i="1" s="1"/>
  <c r="AR553" i="1" s="1"/>
  <c r="AX553" i="1" s="1"/>
  <c r="BD553" i="1" s="1"/>
  <c r="L598" i="1"/>
  <c r="R598" i="1" s="1"/>
  <c r="X598" i="1" s="1"/>
  <c r="AD598" i="1" s="1"/>
  <c r="AJ598" i="1" s="1"/>
  <c r="AP598" i="1" s="1"/>
  <c r="AV598" i="1" s="1"/>
  <c r="BB598" i="1" s="1"/>
  <c r="BH598" i="1" s="1"/>
  <c r="BN598" i="1" s="1"/>
  <c r="BS598" i="1" s="1"/>
  <c r="BX598" i="1" s="1"/>
  <c r="CD598" i="1" s="1"/>
  <c r="CF598" i="1" s="1"/>
  <c r="F597" i="1"/>
  <c r="L597" i="1" s="1"/>
  <c r="R597" i="1" s="1"/>
  <c r="X597" i="1" s="1"/>
  <c r="AD597" i="1" s="1"/>
  <c r="AJ597" i="1" s="1"/>
  <c r="AP597" i="1" s="1"/>
  <c r="AV597" i="1" s="1"/>
  <c r="BB597" i="1" s="1"/>
  <c r="BH597" i="1" s="1"/>
  <c r="BN597" i="1" s="1"/>
  <c r="BS597" i="1" s="1"/>
  <c r="BX597" i="1" s="1"/>
  <c r="CD597" i="1" s="1"/>
  <c r="CF597" i="1" s="1"/>
  <c r="BB423" i="1"/>
  <c r="BH423" i="1" s="1"/>
  <c r="BN423" i="1" s="1"/>
  <c r="BS423" i="1" s="1"/>
  <c r="BX423" i="1" s="1"/>
  <c r="CD423" i="1" s="1"/>
  <c r="CF423" i="1" s="1"/>
  <c r="AY422" i="1"/>
  <c r="AY402" i="1" s="1"/>
  <c r="N1250" i="1"/>
  <c r="T1250" i="1" s="1"/>
  <c r="Z1250" i="1" s="1"/>
  <c r="AF1250" i="1" s="1"/>
  <c r="AL1250" i="1" s="1"/>
  <c r="AR1250" i="1" s="1"/>
  <c r="AX1250" i="1" s="1"/>
  <c r="BD1250" i="1" s="1"/>
  <c r="BJ1250" i="1" s="1"/>
  <c r="BP1250" i="1" s="1"/>
  <c r="BU1250" i="1" s="1"/>
  <c r="BZ1250" i="1" s="1"/>
  <c r="CJ1250" i="1" s="1"/>
  <c r="CL1250" i="1" s="1"/>
  <c r="K1245" i="1"/>
  <c r="N1536" i="1"/>
  <c r="T1536" i="1" s="1"/>
  <c r="Z1536" i="1" s="1"/>
  <c r="AF1536" i="1" s="1"/>
  <c r="AL1536" i="1" s="1"/>
  <c r="AR1536" i="1" s="1"/>
  <c r="AX1536" i="1" s="1"/>
  <c r="BD1536" i="1" s="1"/>
  <c r="BJ1536" i="1" s="1"/>
  <c r="BP1536" i="1" s="1"/>
  <c r="BU1536" i="1" s="1"/>
  <c r="BZ1536" i="1" s="1"/>
  <c r="CJ1536" i="1" s="1"/>
  <c r="CL1536" i="1" s="1"/>
  <c r="H1535" i="1"/>
  <c r="N1535" i="1" s="1"/>
  <c r="T1535" i="1" s="1"/>
  <c r="Z1535" i="1" s="1"/>
  <c r="AF1535" i="1" s="1"/>
  <c r="AL1535" i="1" s="1"/>
  <c r="AR1535" i="1" s="1"/>
  <c r="AX1535" i="1" s="1"/>
  <c r="BD1535" i="1" s="1"/>
  <c r="BJ1535" i="1" s="1"/>
  <c r="BP1535" i="1" s="1"/>
  <c r="BU1535" i="1" s="1"/>
  <c r="BZ1535" i="1" s="1"/>
  <c r="CJ1535" i="1" s="1"/>
  <c r="CL1535" i="1" s="1"/>
  <c r="M1870" i="1"/>
  <c r="S1870" i="1" s="1"/>
  <c r="Y1870" i="1" s="1"/>
  <c r="AE1870" i="1" s="1"/>
  <c r="AK1870" i="1" s="1"/>
  <c r="AQ1870" i="1" s="1"/>
  <c r="AW1870" i="1" s="1"/>
  <c r="BC1870" i="1" s="1"/>
  <c r="BI1870" i="1" s="1"/>
  <c r="BO1870" i="1" s="1"/>
  <c r="BT1870" i="1" s="1"/>
  <c r="BY1870" i="1" s="1"/>
  <c r="CG1870" i="1" s="1"/>
  <c r="CI1870" i="1" s="1"/>
  <c r="J1859" i="1"/>
  <c r="J1858" i="1" s="1"/>
  <c r="J1842" i="1" s="1"/>
  <c r="N1597" i="1"/>
  <c r="T1597" i="1" s="1"/>
  <c r="Z1597" i="1" s="1"/>
  <c r="AF1597" i="1" s="1"/>
  <c r="AL1597" i="1" s="1"/>
  <c r="AR1597" i="1" s="1"/>
  <c r="AX1597" i="1" s="1"/>
  <c r="BD1597" i="1" s="1"/>
  <c r="BJ1597" i="1" s="1"/>
  <c r="BP1597" i="1" s="1"/>
  <c r="BU1597" i="1" s="1"/>
  <c r="BZ1597" i="1" s="1"/>
  <c r="CJ1597" i="1" s="1"/>
  <c r="CL1597" i="1" s="1"/>
  <c r="H1588" i="1"/>
  <c r="N1767" i="1"/>
  <c r="T1767" i="1" s="1"/>
  <c r="Z1767" i="1" s="1"/>
  <c r="AF1767" i="1" s="1"/>
  <c r="AL1767" i="1" s="1"/>
  <c r="AR1767" i="1" s="1"/>
  <c r="AX1767" i="1" s="1"/>
  <c r="BD1767" i="1" s="1"/>
  <c r="BJ1767" i="1" s="1"/>
  <c r="BP1767" i="1" s="1"/>
  <c r="BU1767" i="1" s="1"/>
  <c r="BZ1767" i="1" s="1"/>
  <c r="CJ1767" i="1" s="1"/>
  <c r="CL1767" i="1" s="1"/>
  <c r="H1766" i="1"/>
  <c r="BT2175" i="1"/>
  <c r="BY2175" i="1" s="1"/>
  <c r="CG2175" i="1" s="1"/>
  <c r="CI2175" i="1" s="1"/>
  <c r="L2244" i="1"/>
  <c r="R2244" i="1" s="1"/>
  <c r="X2244" i="1" s="1"/>
  <c r="AD2244" i="1" s="1"/>
  <c r="AJ2244" i="1" s="1"/>
  <c r="AP2244" i="1" s="1"/>
  <c r="AV2244" i="1" s="1"/>
  <c r="BB2244" i="1" s="1"/>
  <c r="BH2244" i="1" s="1"/>
  <c r="BN2244" i="1" s="1"/>
  <c r="BS2244" i="1" s="1"/>
  <c r="BX2244" i="1" s="1"/>
  <c r="CD2244" i="1" s="1"/>
  <c r="CF2244" i="1" s="1"/>
  <c r="I2215" i="1"/>
  <c r="M2303" i="1"/>
  <c r="S2303" i="1" s="1"/>
  <c r="Y2303" i="1" s="1"/>
  <c r="AE2303" i="1" s="1"/>
  <c r="AK2303" i="1" s="1"/>
  <c r="AQ2303" i="1" s="1"/>
  <c r="AW2303" i="1" s="1"/>
  <c r="BC2303" i="1" s="1"/>
  <c r="BI2303" i="1" s="1"/>
  <c r="BO2303" i="1" s="1"/>
  <c r="BT2303" i="1" s="1"/>
  <c r="BY2303" i="1" s="1"/>
  <c r="CG2303" i="1" s="1"/>
  <c r="CI2303" i="1" s="1"/>
  <c r="G2302" i="1"/>
  <c r="M2302" i="1" s="1"/>
  <c r="S2302" i="1" s="1"/>
  <c r="Y2302" i="1" s="1"/>
  <c r="AE2302" i="1" s="1"/>
  <c r="AK2302" i="1" s="1"/>
  <c r="AQ2302" i="1" s="1"/>
  <c r="AW2302" i="1" s="1"/>
  <c r="BC2302" i="1" s="1"/>
  <c r="BI2302" i="1" s="1"/>
  <c r="BO2302" i="1" s="1"/>
  <c r="BT2302" i="1" s="1"/>
  <c r="BY2302" i="1" s="1"/>
  <c r="CG2302" i="1" s="1"/>
  <c r="CI2302" i="1" s="1"/>
  <c r="BP1459" i="1"/>
  <c r="BU1459" i="1" s="1"/>
  <c r="BZ1459" i="1" s="1"/>
  <c r="CJ1459" i="1" s="1"/>
  <c r="CL1459" i="1" s="1"/>
  <c r="AY2321" i="1"/>
  <c r="S387" i="1"/>
  <c r="Y387" i="1" s="1"/>
  <c r="AE387" i="1" s="1"/>
  <c r="AK387" i="1" s="1"/>
  <c r="AQ387" i="1" s="1"/>
  <c r="AW387" i="1" s="1"/>
  <c r="BC387" i="1" s="1"/>
  <c r="BI387" i="1" s="1"/>
  <c r="BO387" i="1" s="1"/>
  <c r="BT387" i="1" s="1"/>
  <c r="BY387" i="1" s="1"/>
  <c r="CG387" i="1" s="1"/>
  <c r="CI387" i="1" s="1"/>
  <c r="P386" i="1"/>
  <c r="M629" i="1"/>
  <c r="S629" i="1" s="1"/>
  <c r="Y629" i="1" s="1"/>
  <c r="AE629" i="1" s="1"/>
  <c r="AK629" i="1" s="1"/>
  <c r="AQ629" i="1" s="1"/>
  <c r="AW629" i="1" s="1"/>
  <c r="BC629" i="1" s="1"/>
  <c r="BI629" i="1" s="1"/>
  <c r="BO629" i="1" s="1"/>
  <c r="BT629" i="1" s="1"/>
  <c r="BY629" i="1" s="1"/>
  <c r="CG629" i="1" s="1"/>
  <c r="CI629" i="1" s="1"/>
  <c r="G628" i="1"/>
  <c r="M1246" i="1"/>
  <c r="S1246" i="1" s="1"/>
  <c r="Y1246" i="1" s="1"/>
  <c r="AE1246" i="1" s="1"/>
  <c r="AK1246" i="1" s="1"/>
  <c r="AQ1246" i="1" s="1"/>
  <c r="AW1246" i="1" s="1"/>
  <c r="BC1246" i="1" s="1"/>
  <c r="BI1246" i="1" s="1"/>
  <c r="BO1246" i="1" s="1"/>
  <c r="BT1246" i="1" s="1"/>
  <c r="BY1246" i="1" s="1"/>
  <c r="CG1246" i="1" s="1"/>
  <c r="CI1246" i="1" s="1"/>
  <c r="J1245" i="1"/>
  <c r="F937" i="1"/>
  <c r="L937" i="1" s="1"/>
  <c r="R937" i="1" s="1"/>
  <c r="X937" i="1" s="1"/>
  <c r="AD937" i="1" s="1"/>
  <c r="AJ937" i="1" s="1"/>
  <c r="AP937" i="1" s="1"/>
  <c r="AV937" i="1" s="1"/>
  <c r="BB937" i="1" s="1"/>
  <c r="BH937" i="1" s="1"/>
  <c r="BN937" i="1" s="1"/>
  <c r="BS937" i="1" s="1"/>
  <c r="BX937" i="1" s="1"/>
  <c r="CD937" i="1" s="1"/>
  <c r="CF937" i="1" s="1"/>
  <c r="L1354" i="1"/>
  <c r="R1354" i="1" s="1"/>
  <c r="X1354" i="1" s="1"/>
  <c r="AD1354" i="1" s="1"/>
  <c r="AJ1354" i="1" s="1"/>
  <c r="AP1354" i="1" s="1"/>
  <c r="AV1354" i="1" s="1"/>
  <c r="BB1354" i="1" s="1"/>
  <c r="BH1354" i="1" s="1"/>
  <c r="BN1354" i="1" s="1"/>
  <c r="BS1354" i="1" s="1"/>
  <c r="BX1354" i="1" s="1"/>
  <c r="CD1354" i="1" s="1"/>
  <c r="CF1354" i="1" s="1"/>
  <c r="F1353" i="1"/>
  <c r="L1353" i="1" s="1"/>
  <c r="R1353" i="1" s="1"/>
  <c r="X1353" i="1" s="1"/>
  <c r="AD1353" i="1" s="1"/>
  <c r="AJ1353" i="1" s="1"/>
  <c r="AP1353" i="1" s="1"/>
  <c r="AV1353" i="1" s="1"/>
  <c r="BB1353" i="1" s="1"/>
  <c r="BH1353" i="1" s="1"/>
  <c r="BN1353" i="1" s="1"/>
  <c r="BS1353" i="1" s="1"/>
  <c r="BX1353" i="1" s="1"/>
  <c r="CD1353" i="1" s="1"/>
  <c r="CF1353" i="1" s="1"/>
  <c r="N1682" i="1"/>
  <c r="T1682" i="1" s="1"/>
  <c r="Z1682" i="1" s="1"/>
  <c r="AF1682" i="1" s="1"/>
  <c r="AL1682" i="1" s="1"/>
  <c r="AR1682" i="1" s="1"/>
  <c r="AX1682" i="1" s="1"/>
  <c r="BD1682" i="1" s="1"/>
  <c r="BJ1682" i="1" s="1"/>
  <c r="BP1682" i="1" s="1"/>
  <c r="BU1682" i="1" s="1"/>
  <c r="BZ1682" i="1" s="1"/>
  <c r="CJ1682" i="1" s="1"/>
  <c r="CL1682" i="1" s="1"/>
  <c r="G1742" i="1"/>
  <c r="M1742" i="1" s="1"/>
  <c r="S1742" i="1" s="1"/>
  <c r="Y1742" i="1" s="1"/>
  <c r="AE1742" i="1" s="1"/>
  <c r="AK1742" i="1" s="1"/>
  <c r="AQ1742" i="1" s="1"/>
  <c r="AW1742" i="1" s="1"/>
  <c r="M1743" i="1"/>
  <c r="S1743" i="1" s="1"/>
  <c r="Y1743" i="1" s="1"/>
  <c r="AE1743" i="1" s="1"/>
  <c r="AK1743" i="1" s="1"/>
  <c r="AQ1743" i="1" s="1"/>
  <c r="AW1743" i="1" s="1"/>
  <c r="BC1743" i="1" s="1"/>
  <c r="BI1743" i="1" s="1"/>
  <c r="BO1743" i="1" s="1"/>
  <c r="BT1743" i="1" s="1"/>
  <c r="BY1743" i="1" s="1"/>
  <c r="CG1743" i="1" s="1"/>
  <c r="CI1743" i="1" s="1"/>
  <c r="G2613" i="1"/>
  <c r="M2613" i="1" s="1"/>
  <c r="S2613" i="1" s="1"/>
  <c r="Y2613" i="1" s="1"/>
  <c r="AE2613" i="1" s="1"/>
  <c r="AK2613" i="1" s="1"/>
  <c r="AQ2613" i="1" s="1"/>
  <c r="AW2613" i="1" s="1"/>
  <c r="BC2613" i="1" s="1"/>
  <c r="BI2613" i="1" s="1"/>
  <c r="BO2613" i="1" s="1"/>
  <c r="BT2613" i="1" s="1"/>
  <c r="BY2613" i="1" s="1"/>
  <c r="CG2613" i="1" s="1"/>
  <c r="CI2613" i="1" s="1"/>
  <c r="M2618" i="1"/>
  <c r="S2618" i="1" s="1"/>
  <c r="Y2618" i="1" s="1"/>
  <c r="AE2618" i="1" s="1"/>
  <c r="AK2618" i="1" s="1"/>
  <c r="AQ2618" i="1" s="1"/>
  <c r="AW2618" i="1" s="1"/>
  <c r="BC2618" i="1" s="1"/>
  <c r="BI2618" i="1" s="1"/>
  <c r="BO2618" i="1" s="1"/>
  <c r="BT2618" i="1" s="1"/>
  <c r="BY2618" i="1" s="1"/>
  <c r="CG2618" i="1" s="1"/>
  <c r="CI2618" i="1" s="1"/>
  <c r="H769" i="1"/>
  <c r="I989" i="1"/>
  <c r="I988" i="1" s="1"/>
  <c r="BR314" i="1"/>
  <c r="M979" i="1"/>
  <c r="S979" i="1" s="1"/>
  <c r="Y979" i="1" s="1"/>
  <c r="AE979" i="1" s="1"/>
  <c r="AK979" i="1" s="1"/>
  <c r="AQ979" i="1" s="1"/>
  <c r="AW979" i="1" s="1"/>
  <c r="BC979" i="1" s="1"/>
  <c r="BI979" i="1" s="1"/>
  <c r="BO979" i="1" s="1"/>
  <c r="BT979" i="1" s="1"/>
  <c r="BY979" i="1" s="1"/>
  <c r="CG979" i="1" s="1"/>
  <c r="G978" i="1"/>
  <c r="M978" i="1" s="1"/>
  <c r="S978" i="1" s="1"/>
  <c r="Y978" i="1" s="1"/>
  <c r="AE978" i="1" s="1"/>
  <c r="AK978" i="1" s="1"/>
  <c r="AQ978" i="1" s="1"/>
  <c r="AW978" i="1" s="1"/>
  <c r="BC978" i="1" s="1"/>
  <c r="BI978" i="1" s="1"/>
  <c r="BO978" i="1" s="1"/>
  <c r="BT978" i="1" s="1"/>
  <c r="BY978" i="1" s="1"/>
  <c r="CG978" i="1" s="1"/>
  <c r="N1211" i="1"/>
  <c r="T1211" i="1" s="1"/>
  <c r="Z1211" i="1" s="1"/>
  <c r="AF1211" i="1" s="1"/>
  <c r="AL1211" i="1" s="1"/>
  <c r="AR1211" i="1" s="1"/>
  <c r="AX1211" i="1" s="1"/>
  <c r="BD1211" i="1" s="1"/>
  <c r="BJ1211" i="1" s="1"/>
  <c r="BP1211" i="1" s="1"/>
  <c r="BU1211" i="1" s="1"/>
  <c r="BZ1211" i="1" s="1"/>
  <c r="CJ1211" i="1" s="1"/>
  <c r="CL1211" i="1" s="1"/>
  <c r="H1210" i="1"/>
  <c r="N1210" i="1" s="1"/>
  <c r="T1210" i="1" s="1"/>
  <c r="Z1210" i="1" s="1"/>
  <c r="AF1210" i="1" s="1"/>
  <c r="AL1210" i="1" s="1"/>
  <c r="AR1210" i="1" s="1"/>
  <c r="AX1210" i="1" s="1"/>
  <c r="BD1210" i="1" s="1"/>
  <c r="BJ1210" i="1" s="1"/>
  <c r="BP1210" i="1" s="1"/>
  <c r="BU1210" i="1" s="1"/>
  <c r="BZ1210" i="1" s="1"/>
  <c r="CJ1210" i="1" s="1"/>
  <c r="CL1210" i="1" s="1"/>
  <c r="N2293" i="1"/>
  <c r="T2293" i="1" s="1"/>
  <c r="Z2293" i="1" s="1"/>
  <c r="AF2293" i="1" s="1"/>
  <c r="AL2293" i="1" s="1"/>
  <c r="AR2293" i="1" s="1"/>
  <c r="AX2293" i="1" s="1"/>
  <c r="BD2293" i="1" s="1"/>
  <c r="BJ2293" i="1" s="1"/>
  <c r="BP2293" i="1" s="1"/>
  <c r="BU2293" i="1" s="1"/>
  <c r="BZ2293" i="1" s="1"/>
  <c r="CJ2293" i="1" s="1"/>
  <c r="H2292" i="1"/>
  <c r="N2292" i="1" s="1"/>
  <c r="T2292" i="1" s="1"/>
  <c r="Z2292" i="1" s="1"/>
  <c r="AF2292" i="1" s="1"/>
  <c r="AL2292" i="1" s="1"/>
  <c r="AR2292" i="1" s="1"/>
  <c r="AX2292" i="1" s="1"/>
  <c r="BD2292" i="1" s="1"/>
  <c r="BJ2292" i="1" s="1"/>
  <c r="BP2292" i="1" s="1"/>
  <c r="BU2292" i="1" s="1"/>
  <c r="BZ2292" i="1" s="1"/>
  <c r="CJ2292" i="1" s="1"/>
  <c r="N1276" i="1"/>
  <c r="T1276" i="1" s="1"/>
  <c r="Z1276" i="1" s="1"/>
  <c r="AF1276" i="1" s="1"/>
  <c r="AL1276" i="1" s="1"/>
  <c r="AR1276" i="1" s="1"/>
  <c r="AX1276" i="1" s="1"/>
  <c r="BD1276" i="1" s="1"/>
  <c r="BJ1276" i="1" s="1"/>
  <c r="BP1276" i="1" s="1"/>
  <c r="BU1276" i="1" s="1"/>
  <c r="BZ1276" i="1" s="1"/>
  <c r="CJ1276" i="1" s="1"/>
  <c r="CL1276" i="1" s="1"/>
  <c r="H1259" i="1"/>
  <c r="N1259" i="1" s="1"/>
  <c r="T1259" i="1" s="1"/>
  <c r="Z1259" i="1" s="1"/>
  <c r="AF1259" i="1" s="1"/>
  <c r="AL1259" i="1" s="1"/>
  <c r="AR1259" i="1" s="1"/>
  <c r="AX1259" i="1" s="1"/>
  <c r="BD1259" i="1" s="1"/>
  <c r="BJ1259" i="1" s="1"/>
  <c r="BP1259" i="1" s="1"/>
  <c r="BU1259" i="1" s="1"/>
  <c r="BZ1259" i="1" s="1"/>
  <c r="CJ1259" i="1" s="1"/>
  <c r="CL1259" i="1" s="1"/>
  <c r="F315" i="1"/>
  <c r="M364" i="1"/>
  <c r="S364" i="1" s="1"/>
  <c r="Y364" i="1" s="1"/>
  <c r="AE364" i="1" s="1"/>
  <c r="AK364" i="1" s="1"/>
  <c r="AQ364" i="1" s="1"/>
  <c r="AW364" i="1" s="1"/>
  <c r="BC364" i="1" s="1"/>
  <c r="BI364" i="1" s="1"/>
  <c r="BO364" i="1" s="1"/>
  <c r="BT364" i="1" s="1"/>
  <c r="BY364" i="1" s="1"/>
  <c r="CG364" i="1" s="1"/>
  <c r="CI364" i="1" s="1"/>
  <c r="G363" i="1"/>
  <c r="AP1451" i="1"/>
  <c r="AV1451" i="1" s="1"/>
  <c r="BB1451" i="1" s="1"/>
  <c r="BH1451" i="1" s="1"/>
  <c r="BN1451" i="1" s="1"/>
  <c r="BS1451" i="1" s="1"/>
  <c r="BX1451" i="1" s="1"/>
  <c r="CD1451" i="1" s="1"/>
  <c r="CF1451" i="1" s="1"/>
  <c r="AM1450" i="1"/>
  <c r="AM1422" i="1" s="1"/>
  <c r="N1753" i="1"/>
  <c r="T1753" i="1" s="1"/>
  <c r="Z1753" i="1" s="1"/>
  <c r="AF1753" i="1" s="1"/>
  <c r="AL1753" i="1" s="1"/>
  <c r="AR1753" i="1" s="1"/>
  <c r="AX1753" i="1" s="1"/>
  <c r="BD1753" i="1" s="1"/>
  <c r="BJ1753" i="1" s="1"/>
  <c r="BP1753" i="1" s="1"/>
  <c r="BU1753" i="1" s="1"/>
  <c r="BZ1753" i="1" s="1"/>
  <c r="CJ1753" i="1" s="1"/>
  <c r="CL1753" i="1" s="1"/>
  <c r="H1752" i="1"/>
  <c r="N1752" i="1" s="1"/>
  <c r="T1752" i="1" s="1"/>
  <c r="Z1752" i="1" s="1"/>
  <c r="AF1752" i="1" s="1"/>
  <c r="AL1752" i="1" s="1"/>
  <c r="AR1752" i="1" s="1"/>
  <c r="AX1752" i="1" s="1"/>
  <c r="M1767" i="1"/>
  <c r="S1767" i="1" s="1"/>
  <c r="Y1767" i="1" s="1"/>
  <c r="AE1767" i="1" s="1"/>
  <c r="AK1767" i="1" s="1"/>
  <c r="AQ1767" i="1" s="1"/>
  <c r="AW1767" i="1" s="1"/>
  <c r="BC1767" i="1" s="1"/>
  <c r="BI1767" i="1" s="1"/>
  <c r="BO1767" i="1" s="1"/>
  <c r="BT1767" i="1" s="1"/>
  <c r="BY1767" i="1" s="1"/>
  <c r="CG1767" i="1" s="1"/>
  <c r="CI1767" i="1" s="1"/>
  <c r="G1766" i="1"/>
  <c r="M408" i="1"/>
  <c r="S408" i="1" s="1"/>
  <c r="Y408" i="1" s="1"/>
  <c r="AE408" i="1" s="1"/>
  <c r="AK408" i="1" s="1"/>
  <c r="AQ408" i="1" s="1"/>
  <c r="AW408" i="1" s="1"/>
  <c r="BC408" i="1" s="1"/>
  <c r="BI408" i="1" s="1"/>
  <c r="BO408" i="1" s="1"/>
  <c r="BT408" i="1" s="1"/>
  <c r="BY408" i="1" s="1"/>
  <c r="CG408" i="1" s="1"/>
  <c r="CI408" i="1" s="1"/>
  <c r="G403" i="1"/>
  <c r="K1224" i="1"/>
  <c r="N1225" i="1"/>
  <c r="T1225" i="1" s="1"/>
  <c r="Z1225" i="1" s="1"/>
  <c r="AF1225" i="1" s="1"/>
  <c r="AL1225" i="1" s="1"/>
  <c r="AR1225" i="1" s="1"/>
  <c r="AX1225" i="1" s="1"/>
  <c r="BD1225" i="1" s="1"/>
  <c r="BJ1225" i="1" s="1"/>
  <c r="BP1225" i="1" s="1"/>
  <c r="BU1225" i="1" s="1"/>
  <c r="BZ1225" i="1" s="1"/>
  <c r="CJ1225" i="1" s="1"/>
  <c r="CL1225" i="1" s="1"/>
  <c r="L1211" i="1"/>
  <c r="R1211" i="1" s="1"/>
  <c r="X1211" i="1" s="1"/>
  <c r="AD1211" i="1" s="1"/>
  <c r="AJ1211" i="1" s="1"/>
  <c r="AP1211" i="1" s="1"/>
  <c r="AV1211" i="1" s="1"/>
  <c r="BB1211" i="1" s="1"/>
  <c r="BH1211" i="1" s="1"/>
  <c r="BN1211" i="1" s="1"/>
  <c r="BS1211" i="1" s="1"/>
  <c r="BX1211" i="1" s="1"/>
  <c r="CD1211" i="1" s="1"/>
  <c r="CF1211" i="1" s="1"/>
  <c r="F1210" i="1"/>
  <c r="L1210" i="1" s="1"/>
  <c r="R1210" i="1" s="1"/>
  <c r="X1210" i="1" s="1"/>
  <c r="AD1210" i="1" s="1"/>
  <c r="AJ1210" i="1" s="1"/>
  <c r="AP1210" i="1" s="1"/>
  <c r="AV1210" i="1" s="1"/>
  <c r="BB1210" i="1" s="1"/>
  <c r="BH1210" i="1" s="1"/>
  <c r="BN1210" i="1" s="1"/>
  <c r="BS1210" i="1" s="1"/>
  <c r="BX1210" i="1" s="1"/>
  <c r="CD1210" i="1" s="1"/>
  <c r="CF1210" i="1" s="1"/>
  <c r="J2006" i="1"/>
  <c r="H1884" i="1"/>
  <c r="BT2387" i="1"/>
  <c r="BY2387" i="1" s="1"/>
  <c r="CG2387" i="1" s="1"/>
  <c r="CI2387" i="1" s="1"/>
  <c r="J54" i="1"/>
  <c r="M55" i="1"/>
  <c r="S55" i="1" s="1"/>
  <c r="Y55" i="1" s="1"/>
  <c r="AE55" i="1" s="1"/>
  <c r="AK55" i="1" s="1"/>
  <c r="AQ55" i="1" s="1"/>
  <c r="AW55" i="1" s="1"/>
  <c r="BC55" i="1" s="1"/>
  <c r="BI55" i="1" s="1"/>
  <c r="BO55" i="1" s="1"/>
  <c r="BT55" i="1" s="1"/>
  <c r="BY55" i="1" s="1"/>
  <c r="CG55" i="1" s="1"/>
  <c r="CI55" i="1" s="1"/>
  <c r="N179" i="1"/>
  <c r="T179" i="1" s="1"/>
  <c r="Z179" i="1" s="1"/>
  <c r="AF179" i="1" s="1"/>
  <c r="AL179" i="1" s="1"/>
  <c r="AR179" i="1" s="1"/>
  <c r="AX179" i="1" s="1"/>
  <c r="BD179" i="1" s="1"/>
  <c r="BJ179" i="1" s="1"/>
  <c r="BP179" i="1" s="1"/>
  <c r="BU179" i="1" s="1"/>
  <c r="BZ179" i="1" s="1"/>
  <c r="CJ179" i="1" s="1"/>
  <c r="CL179" i="1" s="1"/>
  <c r="H178" i="1"/>
  <c r="N178" i="1" s="1"/>
  <c r="T178" i="1" s="1"/>
  <c r="Z178" i="1" s="1"/>
  <c r="AF178" i="1" s="1"/>
  <c r="AL178" i="1" s="1"/>
  <c r="AR178" i="1" s="1"/>
  <c r="AX178" i="1" s="1"/>
  <c r="BD178" i="1" s="1"/>
  <c r="BJ178" i="1" s="1"/>
  <c r="BP178" i="1" s="1"/>
  <c r="BU178" i="1" s="1"/>
  <c r="BZ178" i="1" s="1"/>
  <c r="CJ178" i="1" s="1"/>
  <c r="CL178" i="1" s="1"/>
  <c r="L973" i="1"/>
  <c r="R973" i="1" s="1"/>
  <c r="X973" i="1" s="1"/>
  <c r="AD973" i="1" s="1"/>
  <c r="AJ973" i="1" s="1"/>
  <c r="AP973" i="1" s="1"/>
  <c r="AV973" i="1" s="1"/>
  <c r="BB973" i="1" s="1"/>
  <c r="BH973" i="1" s="1"/>
  <c r="BN973" i="1" s="1"/>
  <c r="BS973" i="1" s="1"/>
  <c r="BX973" i="1" s="1"/>
  <c r="CD973" i="1" s="1"/>
  <c r="CF973" i="1" s="1"/>
  <c r="F972" i="1"/>
  <c r="L972" i="1" s="1"/>
  <c r="R972" i="1" s="1"/>
  <c r="X972" i="1" s="1"/>
  <c r="AD972" i="1" s="1"/>
  <c r="AJ972" i="1" s="1"/>
  <c r="AP972" i="1" s="1"/>
  <c r="AV972" i="1" s="1"/>
  <c r="BB972" i="1" s="1"/>
  <c r="BH972" i="1" s="1"/>
  <c r="BN972" i="1" s="1"/>
  <c r="BS972" i="1" s="1"/>
  <c r="BX972" i="1" s="1"/>
  <c r="CD972" i="1" s="1"/>
  <c r="CF972" i="1" s="1"/>
  <c r="L50" i="1"/>
  <c r="R50" i="1" s="1"/>
  <c r="X50" i="1" s="1"/>
  <c r="AD50" i="1" s="1"/>
  <c r="AJ50" i="1" s="1"/>
  <c r="AP50" i="1" s="1"/>
  <c r="AV50" i="1" s="1"/>
  <c r="BB50" i="1" s="1"/>
  <c r="BH50" i="1" s="1"/>
  <c r="BN50" i="1" s="1"/>
  <c r="BS50" i="1" s="1"/>
  <c r="BX50" i="1" s="1"/>
  <c r="CD50" i="1" s="1"/>
  <c r="CF50" i="1" s="1"/>
  <c r="F49" i="1"/>
  <c r="L1233" i="1"/>
  <c r="R1233" i="1" s="1"/>
  <c r="X1233" i="1" s="1"/>
  <c r="AD1233" i="1" s="1"/>
  <c r="AJ1233" i="1" s="1"/>
  <c r="AP1233" i="1" s="1"/>
  <c r="AV1233" i="1" s="1"/>
  <c r="BB1233" i="1" s="1"/>
  <c r="BH1233" i="1" s="1"/>
  <c r="BN1233" i="1" s="1"/>
  <c r="BS1233" i="1" s="1"/>
  <c r="BX1233" i="1" s="1"/>
  <c r="CD1233" i="1" s="1"/>
  <c r="CF1233" i="1" s="1"/>
  <c r="F1232" i="1"/>
  <c r="H1071" i="1"/>
  <c r="N1071" i="1" s="1"/>
  <c r="T1071" i="1" s="1"/>
  <c r="Z1071" i="1" s="1"/>
  <c r="AF1071" i="1" s="1"/>
  <c r="AL1071" i="1" s="1"/>
  <c r="AR1071" i="1" s="1"/>
  <c r="AX1071" i="1" s="1"/>
  <c r="BD1071" i="1" s="1"/>
  <c r="BJ1071" i="1" s="1"/>
  <c r="BP1071" i="1" s="1"/>
  <c r="BU1071" i="1" s="1"/>
  <c r="BZ1071" i="1" s="1"/>
  <c r="CJ1071" i="1" s="1"/>
  <c r="CL1071" i="1" s="1"/>
  <c r="N1072" i="1"/>
  <c r="T1072" i="1" s="1"/>
  <c r="Z1072" i="1" s="1"/>
  <c r="AF1072" i="1" s="1"/>
  <c r="AL1072" i="1" s="1"/>
  <c r="AR1072" i="1" s="1"/>
  <c r="AX1072" i="1" s="1"/>
  <c r="BD1072" i="1" s="1"/>
  <c r="BJ1072" i="1" s="1"/>
  <c r="BP1072" i="1" s="1"/>
  <c r="BU1072" i="1" s="1"/>
  <c r="BZ1072" i="1" s="1"/>
  <c r="CJ1072" i="1" s="1"/>
  <c r="CL1072" i="1" s="1"/>
  <c r="G1225" i="1"/>
  <c r="M1226" i="1"/>
  <c r="S1226" i="1" s="1"/>
  <c r="Y1226" i="1" s="1"/>
  <c r="AE1226" i="1" s="1"/>
  <c r="AK1226" i="1" s="1"/>
  <c r="AQ1226" i="1" s="1"/>
  <c r="AW1226" i="1" s="1"/>
  <c r="BC1226" i="1" s="1"/>
  <c r="BI1226" i="1" s="1"/>
  <c r="BO1226" i="1" s="1"/>
  <c r="BT1226" i="1" s="1"/>
  <c r="BY1226" i="1" s="1"/>
  <c r="CG1226" i="1" s="1"/>
  <c r="CI1226" i="1" s="1"/>
  <c r="L1408" i="1"/>
  <c r="R1408" i="1" s="1"/>
  <c r="X1408" i="1" s="1"/>
  <c r="AD1408" i="1" s="1"/>
  <c r="AJ1408" i="1" s="1"/>
  <c r="AP1408" i="1" s="1"/>
  <c r="AV1408" i="1" s="1"/>
  <c r="BB1408" i="1" s="1"/>
  <c r="BH1408" i="1" s="1"/>
  <c r="BN1408" i="1" s="1"/>
  <c r="BS1408" i="1" s="1"/>
  <c r="BX1408" i="1" s="1"/>
  <c r="CD1408" i="1" s="1"/>
  <c r="CF1408" i="1" s="1"/>
  <c r="F1403" i="1"/>
  <c r="L1403" i="1" s="1"/>
  <c r="R1403" i="1" s="1"/>
  <c r="X1403" i="1" s="1"/>
  <c r="AD1403" i="1" s="1"/>
  <c r="AJ1403" i="1" s="1"/>
  <c r="AP1403" i="1" s="1"/>
  <c r="AV1403" i="1" s="1"/>
  <c r="BB1403" i="1" s="1"/>
  <c r="BH1403" i="1" s="1"/>
  <c r="BN1403" i="1" s="1"/>
  <c r="BS1403" i="1" s="1"/>
  <c r="BX1403" i="1" s="1"/>
  <c r="CD1403" i="1" s="1"/>
  <c r="CF1403" i="1" s="1"/>
  <c r="M1577" i="1"/>
  <c r="S1577" i="1" s="1"/>
  <c r="Y1577" i="1" s="1"/>
  <c r="AE1577" i="1" s="1"/>
  <c r="AK1577" i="1" s="1"/>
  <c r="AQ1577" i="1" s="1"/>
  <c r="AW1577" i="1" s="1"/>
  <c r="BC1577" i="1" s="1"/>
  <c r="BI1577" i="1" s="1"/>
  <c r="BO1577" i="1" s="1"/>
  <c r="BT1577" i="1" s="1"/>
  <c r="BY1577" i="1" s="1"/>
  <c r="CG1577" i="1" s="1"/>
  <c r="CI1577" i="1" s="1"/>
  <c r="G1567" i="1"/>
  <c r="M2072" i="1"/>
  <c r="S2072" i="1" s="1"/>
  <c r="Y2072" i="1" s="1"/>
  <c r="AE2072" i="1" s="1"/>
  <c r="AK2072" i="1" s="1"/>
  <c r="AQ2072" i="1" s="1"/>
  <c r="AW2072" i="1" s="1"/>
  <c r="BC2072" i="1" s="1"/>
  <c r="BI2072" i="1" s="1"/>
  <c r="BO2072" i="1" s="1"/>
  <c r="BT2072" i="1" s="1"/>
  <c r="BY2072" i="1" s="1"/>
  <c r="CG2072" i="1" s="1"/>
  <c r="CI2072" i="1" s="1"/>
  <c r="G2071" i="1"/>
  <c r="M2071" i="1" s="1"/>
  <c r="S2071" i="1" s="1"/>
  <c r="Y2071" i="1" s="1"/>
  <c r="AE2071" i="1" s="1"/>
  <c r="AK2071" i="1" s="1"/>
  <c r="AQ2071" i="1" s="1"/>
  <c r="AW2071" i="1" s="1"/>
  <c r="BC2071" i="1" s="1"/>
  <c r="BI2071" i="1" s="1"/>
  <c r="BO2071" i="1" s="1"/>
  <c r="BT2071" i="1" s="1"/>
  <c r="BY2071" i="1" s="1"/>
  <c r="CG2071" i="1" s="1"/>
  <c r="CI2071" i="1" s="1"/>
  <c r="M706" i="1"/>
  <c r="S706" i="1" s="1"/>
  <c r="Y706" i="1" s="1"/>
  <c r="AE706" i="1" s="1"/>
  <c r="AK706" i="1" s="1"/>
  <c r="AQ706" i="1" s="1"/>
  <c r="AW706" i="1" s="1"/>
  <c r="BC706" i="1" s="1"/>
  <c r="BI706" i="1" s="1"/>
  <c r="BO706" i="1" s="1"/>
  <c r="BT706" i="1" s="1"/>
  <c r="BY706" i="1" s="1"/>
  <c r="CG706" i="1" s="1"/>
  <c r="CI706" i="1" s="1"/>
  <c r="G705" i="1"/>
  <c r="M705" i="1" s="1"/>
  <c r="S705" i="1" s="1"/>
  <c r="Y705" i="1" s="1"/>
  <c r="AE705" i="1" s="1"/>
  <c r="AK705" i="1" s="1"/>
  <c r="AQ705" i="1" s="1"/>
  <c r="AW705" i="1" s="1"/>
  <c r="BC705" i="1" s="1"/>
  <c r="BI705" i="1" s="1"/>
  <c r="BO705" i="1" s="1"/>
  <c r="BT705" i="1" s="1"/>
  <c r="BY705" i="1" s="1"/>
  <c r="CG705" i="1" s="1"/>
  <c r="CI705" i="1" s="1"/>
  <c r="G1825" i="1"/>
  <c r="M1825" i="1" s="1"/>
  <c r="S1825" i="1" s="1"/>
  <c r="Y1825" i="1" s="1"/>
  <c r="AE1825" i="1" s="1"/>
  <c r="AK1825" i="1" s="1"/>
  <c r="AQ1825" i="1" s="1"/>
  <c r="AW1825" i="1" s="1"/>
  <c r="BC1825" i="1" s="1"/>
  <c r="BI1825" i="1" s="1"/>
  <c r="BO1825" i="1" s="1"/>
  <c r="BT1825" i="1" s="1"/>
  <c r="BY1825" i="1" s="1"/>
  <c r="CG1825" i="1" s="1"/>
  <c r="CI1825" i="1" s="1"/>
  <c r="M1826" i="1"/>
  <c r="S1826" i="1" s="1"/>
  <c r="Y1826" i="1" s="1"/>
  <c r="AE1826" i="1" s="1"/>
  <c r="AK1826" i="1" s="1"/>
  <c r="AQ1826" i="1" s="1"/>
  <c r="AW1826" i="1" s="1"/>
  <c r="BC1826" i="1" s="1"/>
  <c r="BI1826" i="1" s="1"/>
  <c r="BO1826" i="1" s="1"/>
  <c r="BT1826" i="1" s="1"/>
  <c r="BY1826" i="1" s="1"/>
  <c r="CG1826" i="1" s="1"/>
  <c r="CI1826" i="1" s="1"/>
  <c r="H1687" i="1"/>
  <c r="N1687" i="1" s="1"/>
  <c r="T1687" i="1" s="1"/>
  <c r="Z1687" i="1" s="1"/>
  <c r="AF1687" i="1" s="1"/>
  <c r="AL1687" i="1" s="1"/>
  <c r="AR1687" i="1" s="1"/>
  <c r="AX1687" i="1" s="1"/>
  <c r="BD1687" i="1" s="1"/>
  <c r="BJ1687" i="1" s="1"/>
  <c r="BP1687" i="1" s="1"/>
  <c r="BU1687" i="1" s="1"/>
  <c r="BZ1687" i="1" s="1"/>
  <c r="CJ1687" i="1" s="1"/>
  <c r="CL1687" i="1" s="1"/>
  <c r="M2566" i="1"/>
  <c r="S2566" i="1" s="1"/>
  <c r="Y2566" i="1" s="1"/>
  <c r="AE2566" i="1" s="1"/>
  <c r="AK2566" i="1" s="1"/>
  <c r="AQ2566" i="1" s="1"/>
  <c r="AW2566" i="1" s="1"/>
  <c r="BC2566" i="1" s="1"/>
  <c r="BI2566" i="1" s="1"/>
  <c r="BO2566" i="1" s="1"/>
  <c r="BT2566" i="1" s="1"/>
  <c r="BY2566" i="1" s="1"/>
  <c r="CG2566" i="1" s="1"/>
  <c r="CI2566" i="1" s="1"/>
  <c r="G2565" i="1"/>
  <c r="L189" i="1"/>
  <c r="R189" i="1" s="1"/>
  <c r="X189" i="1" s="1"/>
  <c r="AD189" i="1" s="1"/>
  <c r="AJ189" i="1" s="1"/>
  <c r="AP189" i="1" s="1"/>
  <c r="AV189" i="1" s="1"/>
  <c r="BB189" i="1" s="1"/>
  <c r="BH189" i="1" s="1"/>
  <c r="BN189" i="1" s="1"/>
  <c r="BS189" i="1" s="1"/>
  <c r="BX189" i="1" s="1"/>
  <c r="CD189" i="1" s="1"/>
  <c r="CF189" i="1" s="1"/>
  <c r="F184" i="1"/>
  <c r="N509" i="1"/>
  <c r="T509" i="1" s="1"/>
  <c r="Z509" i="1" s="1"/>
  <c r="AF509" i="1" s="1"/>
  <c r="AL509" i="1" s="1"/>
  <c r="AR509" i="1" s="1"/>
  <c r="AX509" i="1" s="1"/>
  <c r="BD509" i="1" s="1"/>
  <c r="BJ509" i="1" s="1"/>
  <c r="BP509" i="1" s="1"/>
  <c r="BU509" i="1" s="1"/>
  <c r="BZ509" i="1" s="1"/>
  <c r="CJ509" i="1" s="1"/>
  <c r="CL509" i="1" s="1"/>
  <c r="H508" i="1"/>
  <c r="N508" i="1" s="1"/>
  <c r="T508" i="1" s="1"/>
  <c r="Z508" i="1" s="1"/>
  <c r="AF508" i="1" s="1"/>
  <c r="AL508" i="1" s="1"/>
  <c r="AR508" i="1" s="1"/>
  <c r="AX508" i="1" s="1"/>
  <c r="BD508" i="1" s="1"/>
  <c r="BJ508" i="1" s="1"/>
  <c r="BP508" i="1" s="1"/>
  <c r="BU508" i="1" s="1"/>
  <c r="BZ508" i="1" s="1"/>
  <c r="CJ508" i="1" s="1"/>
  <c r="CL508" i="1" s="1"/>
  <c r="M156" i="1"/>
  <c r="S156" i="1" s="1"/>
  <c r="Y156" i="1" s="1"/>
  <c r="AE156" i="1" s="1"/>
  <c r="AK156" i="1" s="1"/>
  <c r="AQ156" i="1" s="1"/>
  <c r="AW156" i="1" s="1"/>
  <c r="BC156" i="1" s="1"/>
  <c r="BI156" i="1" s="1"/>
  <c r="BO156" i="1" s="1"/>
  <c r="BT156" i="1" s="1"/>
  <c r="BY156" i="1" s="1"/>
  <c r="CG156" i="1" s="1"/>
  <c r="CI156" i="1" s="1"/>
  <c r="G155" i="1"/>
  <c r="M155" i="1" s="1"/>
  <c r="S155" i="1" s="1"/>
  <c r="Y155" i="1" s="1"/>
  <c r="AE155" i="1" s="1"/>
  <c r="AK155" i="1" s="1"/>
  <c r="AQ155" i="1" s="1"/>
  <c r="AW155" i="1" s="1"/>
  <c r="BC155" i="1" s="1"/>
  <c r="BI155" i="1" s="1"/>
  <c r="BO155" i="1" s="1"/>
  <c r="BT155" i="1" s="1"/>
  <c r="BY155" i="1" s="1"/>
  <c r="CG155" i="1" s="1"/>
  <c r="CI155" i="1" s="1"/>
  <c r="L408" i="1"/>
  <c r="R408" i="1" s="1"/>
  <c r="X408" i="1" s="1"/>
  <c r="AD408" i="1" s="1"/>
  <c r="AJ408" i="1" s="1"/>
  <c r="AP408" i="1" s="1"/>
  <c r="AV408" i="1" s="1"/>
  <c r="BB408" i="1" s="1"/>
  <c r="BH408" i="1" s="1"/>
  <c r="BN408" i="1" s="1"/>
  <c r="BS408" i="1" s="1"/>
  <c r="BX408" i="1" s="1"/>
  <c r="CD408" i="1" s="1"/>
  <c r="CF408" i="1" s="1"/>
  <c r="F403" i="1"/>
  <c r="L403" i="1" s="1"/>
  <c r="R403" i="1" s="1"/>
  <c r="X403" i="1" s="1"/>
  <c r="AD403" i="1" s="1"/>
  <c r="AJ403" i="1" s="1"/>
  <c r="AP403" i="1" s="1"/>
  <c r="AV403" i="1" s="1"/>
  <c r="BB403" i="1" s="1"/>
  <c r="BH403" i="1" s="1"/>
  <c r="BN403" i="1" s="1"/>
  <c r="BS403" i="1" s="1"/>
  <c r="BX403" i="1" s="1"/>
  <c r="CD403" i="1" s="1"/>
  <c r="CF403" i="1" s="1"/>
  <c r="N1442" i="1"/>
  <c r="T1442" i="1" s="1"/>
  <c r="Z1442" i="1" s="1"/>
  <c r="AF1442" i="1" s="1"/>
  <c r="AL1442" i="1" s="1"/>
  <c r="AR1442" i="1" s="1"/>
  <c r="AX1442" i="1" s="1"/>
  <c r="BD1442" i="1" s="1"/>
  <c r="BJ1442" i="1" s="1"/>
  <c r="BP1442" i="1" s="1"/>
  <c r="BU1442" i="1" s="1"/>
  <c r="BZ1442" i="1" s="1"/>
  <c r="CJ1442" i="1" s="1"/>
  <c r="CL1442" i="1" s="1"/>
  <c r="H1441" i="1"/>
  <c r="N1441" i="1" s="1"/>
  <c r="T1441" i="1" s="1"/>
  <c r="Z1441" i="1" s="1"/>
  <c r="AF1441" i="1" s="1"/>
  <c r="AL1441" i="1" s="1"/>
  <c r="AR1441" i="1" s="1"/>
  <c r="AX1441" i="1" s="1"/>
  <c r="BD1441" i="1" s="1"/>
  <c r="BJ1441" i="1" s="1"/>
  <c r="BP1441" i="1" s="1"/>
  <c r="BU1441" i="1" s="1"/>
  <c r="BZ1441" i="1" s="1"/>
  <c r="CJ1441" i="1" s="1"/>
  <c r="CL1441" i="1" s="1"/>
  <c r="N1181" i="1"/>
  <c r="T1181" i="1" s="1"/>
  <c r="Z1181" i="1" s="1"/>
  <c r="AF1181" i="1" s="1"/>
  <c r="AL1181" i="1" s="1"/>
  <c r="AR1181" i="1" s="1"/>
  <c r="AX1181" i="1" s="1"/>
  <c r="BD1181" i="1" s="1"/>
  <c r="BJ1181" i="1" s="1"/>
  <c r="BP1181" i="1" s="1"/>
  <c r="BU1181" i="1" s="1"/>
  <c r="BZ1181" i="1" s="1"/>
  <c r="CJ1181" i="1" s="1"/>
  <c r="CL1181" i="1" s="1"/>
  <c r="H1180" i="1"/>
  <c r="L1280" i="1"/>
  <c r="R1280" i="1" s="1"/>
  <c r="X1280" i="1" s="1"/>
  <c r="AD1280" i="1" s="1"/>
  <c r="AJ1280" i="1" s="1"/>
  <c r="AP1280" i="1" s="1"/>
  <c r="AV1280" i="1" s="1"/>
  <c r="BB1280" i="1" s="1"/>
  <c r="BH1280" i="1" s="1"/>
  <c r="BN1280" i="1" s="1"/>
  <c r="BS1280" i="1" s="1"/>
  <c r="BX1280" i="1" s="1"/>
  <c r="CD1280" i="1" s="1"/>
  <c r="F1259" i="1"/>
  <c r="L1259" i="1" s="1"/>
  <c r="R1259" i="1" s="1"/>
  <c r="X1259" i="1" s="1"/>
  <c r="AD1259" i="1" s="1"/>
  <c r="AJ1259" i="1" s="1"/>
  <c r="AP1259" i="1" s="1"/>
  <c r="AV1259" i="1" s="1"/>
  <c r="BB1259" i="1" s="1"/>
  <c r="BH1259" i="1" s="1"/>
  <c r="BN1259" i="1" s="1"/>
  <c r="BS1259" i="1" s="1"/>
  <c r="BX1259" i="1" s="1"/>
  <c r="CD1259" i="1" s="1"/>
  <c r="CF1259" i="1" s="1"/>
  <c r="M1364" i="1"/>
  <c r="S1364" i="1" s="1"/>
  <c r="Y1364" i="1" s="1"/>
  <c r="AE1364" i="1" s="1"/>
  <c r="AK1364" i="1" s="1"/>
  <c r="AQ1364" i="1" s="1"/>
  <c r="AW1364" i="1" s="1"/>
  <c r="BC1364" i="1" s="1"/>
  <c r="BI1364" i="1" s="1"/>
  <c r="BO1364" i="1" s="1"/>
  <c r="BT1364" i="1" s="1"/>
  <c r="BY1364" i="1" s="1"/>
  <c r="CG1364" i="1" s="1"/>
  <c r="CI1364" i="1" s="1"/>
  <c r="G1363" i="1"/>
  <c r="M1363" i="1" s="1"/>
  <c r="S1363" i="1" s="1"/>
  <c r="Y1363" i="1" s="1"/>
  <c r="AE1363" i="1" s="1"/>
  <c r="AK1363" i="1" s="1"/>
  <c r="AQ1363" i="1" s="1"/>
  <c r="AW1363" i="1" s="1"/>
  <c r="BC1363" i="1" s="1"/>
  <c r="BI1363" i="1" s="1"/>
  <c r="BO1363" i="1" s="1"/>
  <c r="BT1363" i="1" s="1"/>
  <c r="BY1363" i="1" s="1"/>
  <c r="CG1363" i="1" s="1"/>
  <c r="CI1363" i="1" s="1"/>
  <c r="N1359" i="1"/>
  <c r="T1359" i="1" s="1"/>
  <c r="Z1359" i="1" s="1"/>
  <c r="AF1359" i="1" s="1"/>
  <c r="AL1359" i="1" s="1"/>
  <c r="AR1359" i="1" s="1"/>
  <c r="AX1359" i="1" s="1"/>
  <c r="BD1359" i="1" s="1"/>
  <c r="BJ1359" i="1" s="1"/>
  <c r="BP1359" i="1" s="1"/>
  <c r="BU1359" i="1" s="1"/>
  <c r="BZ1359" i="1" s="1"/>
  <c r="CJ1359" i="1" s="1"/>
  <c r="CL1359" i="1" s="1"/>
  <c r="H1358" i="1"/>
  <c r="BQ1607" i="1"/>
  <c r="G1954" i="1"/>
  <c r="M1954" i="1" s="1"/>
  <c r="S1954" i="1" s="1"/>
  <c r="Y1954" i="1" s="1"/>
  <c r="AE1954" i="1" s="1"/>
  <c r="AK1954" i="1" s="1"/>
  <c r="AQ1954" i="1" s="1"/>
  <c r="AW1954" i="1" s="1"/>
  <c r="BC1954" i="1" s="1"/>
  <c r="BI1954" i="1" s="1"/>
  <c r="BO1954" i="1" s="1"/>
  <c r="BT1954" i="1" s="1"/>
  <c r="BY1954" i="1" s="1"/>
  <c r="CG1954" i="1" s="1"/>
  <c r="CI1954" i="1" s="1"/>
  <c r="M1955" i="1"/>
  <c r="S1955" i="1" s="1"/>
  <c r="Y1955" i="1" s="1"/>
  <c r="AE1955" i="1" s="1"/>
  <c r="AK1955" i="1" s="1"/>
  <c r="AQ1955" i="1" s="1"/>
  <c r="AW1955" i="1" s="1"/>
  <c r="BC1955" i="1" s="1"/>
  <c r="BI1955" i="1" s="1"/>
  <c r="BO1955" i="1" s="1"/>
  <c r="BT1955" i="1" s="1"/>
  <c r="BY1955" i="1" s="1"/>
  <c r="CG1955" i="1" s="1"/>
  <c r="CI1955" i="1" s="1"/>
  <c r="N2312" i="1"/>
  <c r="T2312" i="1" s="1"/>
  <c r="Z2312" i="1" s="1"/>
  <c r="AF2312" i="1" s="1"/>
  <c r="AL2312" i="1" s="1"/>
  <c r="AR2312" i="1" s="1"/>
  <c r="AX2312" i="1" s="1"/>
  <c r="BD2312" i="1" s="1"/>
  <c r="BJ2312" i="1" s="1"/>
  <c r="BP2312" i="1" s="1"/>
  <c r="BU2312" i="1" s="1"/>
  <c r="BZ2312" i="1" s="1"/>
  <c r="CJ2312" i="1" s="1"/>
  <c r="CL2312" i="1" s="1"/>
  <c r="H2311" i="1"/>
  <c r="N2311" i="1" s="1"/>
  <c r="T2311" i="1" s="1"/>
  <c r="Z2311" i="1" s="1"/>
  <c r="AF2311" i="1" s="1"/>
  <c r="AL2311" i="1" s="1"/>
  <c r="AR2311" i="1" s="1"/>
  <c r="AX2311" i="1" s="1"/>
  <c r="BD2311" i="1" s="1"/>
  <c r="BJ2311" i="1" s="1"/>
  <c r="BP2311" i="1" s="1"/>
  <c r="BU2311" i="1" s="1"/>
  <c r="BZ2311" i="1" s="1"/>
  <c r="CJ2311" i="1" s="1"/>
  <c r="CL2311" i="1" s="1"/>
  <c r="L1163" i="1"/>
  <c r="R1163" i="1" s="1"/>
  <c r="X1163" i="1" s="1"/>
  <c r="AD1163" i="1" s="1"/>
  <c r="AJ1163" i="1" s="1"/>
  <c r="AP1163" i="1" s="1"/>
  <c r="AV1163" i="1" s="1"/>
  <c r="BB1163" i="1" s="1"/>
  <c r="BH1163" i="1" s="1"/>
  <c r="BN1163" i="1" s="1"/>
  <c r="BS1163" i="1" s="1"/>
  <c r="BX1163" i="1" s="1"/>
  <c r="CD1163" i="1" s="1"/>
  <c r="CF1163" i="1" s="1"/>
  <c r="J1791" i="1"/>
  <c r="M1792" i="1"/>
  <c r="S1792" i="1" s="1"/>
  <c r="Y1792" i="1" s="1"/>
  <c r="AE1792" i="1" s="1"/>
  <c r="AK1792" i="1" s="1"/>
  <c r="AQ1792" i="1" s="1"/>
  <c r="AW1792" i="1" s="1"/>
  <c r="BC1792" i="1" s="1"/>
  <c r="BI1792" i="1" s="1"/>
  <c r="BO1792" i="1" s="1"/>
  <c r="BT1792" i="1" s="1"/>
  <c r="BY1792" i="1" s="1"/>
  <c r="CG1792" i="1" s="1"/>
  <c r="CI1792" i="1" s="1"/>
  <c r="J1502" i="1"/>
  <c r="J1501" i="1" s="1"/>
  <c r="N71" i="1"/>
  <c r="T71" i="1" s="1"/>
  <c r="Z71" i="1" s="1"/>
  <c r="AF71" i="1" s="1"/>
  <c r="AL71" i="1" s="1"/>
  <c r="AR71" i="1" s="1"/>
  <c r="AX71" i="1" s="1"/>
  <c r="BD71" i="1" s="1"/>
  <c r="BJ71" i="1" s="1"/>
  <c r="BP71" i="1" s="1"/>
  <c r="BU71" i="1" s="1"/>
  <c r="BZ71" i="1" s="1"/>
  <c r="CJ71" i="1" s="1"/>
  <c r="CL71" i="1" s="1"/>
  <c r="H62" i="1"/>
  <c r="N62" i="1" s="1"/>
  <c r="T62" i="1" s="1"/>
  <c r="Z62" i="1" s="1"/>
  <c r="AF62" i="1" s="1"/>
  <c r="AL62" i="1" s="1"/>
  <c r="AR62" i="1" s="1"/>
  <c r="AX62" i="1" s="1"/>
  <c r="BD62" i="1" s="1"/>
  <c r="BJ62" i="1" s="1"/>
  <c r="BP62" i="1" s="1"/>
  <c r="BU62" i="1" s="1"/>
  <c r="BZ62" i="1" s="1"/>
  <c r="CJ62" i="1" s="1"/>
  <c r="CL62" i="1" s="1"/>
  <c r="N185" i="1"/>
  <c r="T185" i="1" s="1"/>
  <c r="Z185" i="1" s="1"/>
  <c r="AF185" i="1" s="1"/>
  <c r="AL185" i="1" s="1"/>
  <c r="AR185" i="1" s="1"/>
  <c r="AX185" i="1" s="1"/>
  <c r="BD185" i="1" s="1"/>
  <c r="BJ185" i="1" s="1"/>
  <c r="BP185" i="1" s="1"/>
  <c r="BU185" i="1" s="1"/>
  <c r="BZ185" i="1" s="1"/>
  <c r="CJ185" i="1" s="1"/>
  <c r="CL185" i="1" s="1"/>
  <c r="H184" i="1"/>
  <c r="L745" i="1"/>
  <c r="R745" i="1" s="1"/>
  <c r="X745" i="1" s="1"/>
  <c r="AD745" i="1" s="1"/>
  <c r="AJ745" i="1" s="1"/>
  <c r="AP745" i="1" s="1"/>
  <c r="AV745" i="1" s="1"/>
  <c r="BB745" i="1" s="1"/>
  <c r="BH745" i="1" s="1"/>
  <c r="BN745" i="1" s="1"/>
  <c r="BS745" i="1" s="1"/>
  <c r="BX745" i="1" s="1"/>
  <c r="CD745" i="1" s="1"/>
  <c r="CF745" i="1" s="1"/>
  <c r="I734" i="1"/>
  <c r="H1640" i="1"/>
  <c r="N1640" i="1" s="1"/>
  <c r="T1640" i="1" s="1"/>
  <c r="Z1640" i="1" s="1"/>
  <c r="AF1640" i="1" s="1"/>
  <c r="AL1640" i="1" s="1"/>
  <c r="AR1640" i="1" s="1"/>
  <c r="AX1640" i="1" s="1"/>
  <c r="BD1640" i="1" s="1"/>
  <c r="BJ1640" i="1" s="1"/>
  <c r="BP1640" i="1" s="1"/>
  <c r="BU1640" i="1" s="1"/>
  <c r="BZ1640" i="1" s="1"/>
  <c r="CJ1640" i="1" s="1"/>
  <c r="CL1640" i="1" s="1"/>
  <c r="N1641" i="1"/>
  <c r="T1641" i="1" s="1"/>
  <c r="Z1641" i="1" s="1"/>
  <c r="AF1641" i="1" s="1"/>
  <c r="AL1641" i="1" s="1"/>
  <c r="AR1641" i="1" s="1"/>
  <c r="AX1641" i="1" s="1"/>
  <c r="BD1641" i="1" s="1"/>
  <c r="BJ1641" i="1" s="1"/>
  <c r="BP1641" i="1" s="1"/>
  <c r="BU1641" i="1" s="1"/>
  <c r="BZ1641" i="1" s="1"/>
  <c r="CJ1641" i="1" s="1"/>
  <c r="CL1641" i="1" s="1"/>
  <c r="M1205" i="1"/>
  <c r="S1205" i="1" s="1"/>
  <c r="Y1205" i="1" s="1"/>
  <c r="AE1205" i="1" s="1"/>
  <c r="AK1205" i="1" s="1"/>
  <c r="AQ1205" i="1" s="1"/>
  <c r="AW1205" i="1" s="1"/>
  <c r="BC1205" i="1" s="1"/>
  <c r="BI1205" i="1" s="1"/>
  <c r="BO1205" i="1" s="1"/>
  <c r="BT1205" i="1" s="1"/>
  <c r="BY1205" i="1" s="1"/>
  <c r="CG1205" i="1" s="1"/>
  <c r="CI1205" i="1" s="1"/>
  <c r="J1204" i="1"/>
  <c r="J1162" i="1" s="1"/>
  <c r="G1713" i="1"/>
  <c r="BS1702" i="1"/>
  <c r="BX1702" i="1" s="1"/>
  <c r="CD1702" i="1" s="1"/>
  <c r="CF1702" i="1" s="1"/>
  <c r="BQ1681" i="1"/>
  <c r="M1503" i="1"/>
  <c r="Q1712" i="1"/>
  <c r="Q1606" i="1" s="1"/>
  <c r="BK1466" i="1"/>
  <c r="BN1466" i="1" s="1"/>
  <c r="BN1467" i="1"/>
  <c r="BS1467" i="1" s="1"/>
  <c r="BX1467" i="1" s="1"/>
  <c r="CD1467" i="1" s="1"/>
  <c r="CF1467" i="1" s="1"/>
  <c r="BC1761" i="1"/>
  <c r="BI1761" i="1" s="1"/>
  <c r="BO1761" i="1" s="1"/>
  <c r="BT1761" i="1" s="1"/>
  <c r="BY1761" i="1" s="1"/>
  <c r="CG1761" i="1" s="1"/>
  <c r="AZ1752" i="1"/>
  <c r="AZ1742" i="1" s="1"/>
  <c r="AZ1741" i="1" s="1"/>
  <c r="BS1626" i="1"/>
  <c r="BX1626" i="1" s="1"/>
  <c r="CD1626" i="1" s="1"/>
  <c r="CF1626" i="1" s="1"/>
  <c r="BS1732" i="1"/>
  <c r="BX1732" i="1" s="1"/>
  <c r="CD1732" i="1" s="1"/>
  <c r="CF1732" i="1" s="1"/>
  <c r="BQ1731" i="1"/>
  <c r="N2140" i="1"/>
  <c r="T2140" i="1" s="1"/>
  <c r="Z2140" i="1" s="1"/>
  <c r="AF2140" i="1" s="1"/>
  <c r="AL2140" i="1" s="1"/>
  <c r="AR2140" i="1" s="1"/>
  <c r="AX2140" i="1" s="1"/>
  <c r="BD2140" i="1" s="1"/>
  <c r="BJ2140" i="1" s="1"/>
  <c r="BP2140" i="1" s="1"/>
  <c r="BU2140" i="1" s="1"/>
  <c r="BZ2140" i="1" s="1"/>
  <c r="CJ2140" i="1" s="1"/>
  <c r="CL2140" i="1" s="1"/>
  <c r="H2139" i="1"/>
  <c r="M1276" i="1"/>
  <c r="S1276" i="1" s="1"/>
  <c r="Y1276" i="1" s="1"/>
  <c r="AE1276" i="1" s="1"/>
  <c r="AK1276" i="1" s="1"/>
  <c r="AQ1276" i="1" s="1"/>
  <c r="AW1276" i="1" s="1"/>
  <c r="BC1276" i="1" s="1"/>
  <c r="BI1276" i="1" s="1"/>
  <c r="BO1276" i="1" s="1"/>
  <c r="BT1276" i="1" s="1"/>
  <c r="BY1276" i="1" s="1"/>
  <c r="CG1276" i="1" s="1"/>
  <c r="CI1276" i="1" s="1"/>
  <c r="G1259" i="1"/>
  <c r="N1395" i="1"/>
  <c r="T1395" i="1" s="1"/>
  <c r="Z1395" i="1" s="1"/>
  <c r="AF1395" i="1" s="1"/>
  <c r="AL1395" i="1" s="1"/>
  <c r="AR1395" i="1" s="1"/>
  <c r="AX1395" i="1" s="1"/>
  <c r="BD1395" i="1" s="1"/>
  <c r="BJ1395" i="1" s="1"/>
  <c r="BP1395" i="1" s="1"/>
  <c r="BU1395" i="1" s="1"/>
  <c r="BZ1395" i="1" s="1"/>
  <c r="CJ1395" i="1" s="1"/>
  <c r="CL1395" i="1" s="1"/>
  <c r="H1394" i="1"/>
  <c r="N1394" i="1" s="1"/>
  <c r="T1394" i="1" s="1"/>
  <c r="Z1394" i="1" s="1"/>
  <c r="AF1394" i="1" s="1"/>
  <c r="AL1394" i="1" s="1"/>
  <c r="AR1394" i="1" s="1"/>
  <c r="AX1394" i="1" s="1"/>
  <c r="BD1394" i="1" s="1"/>
  <c r="BJ1394" i="1" s="1"/>
  <c r="BP1394" i="1" s="1"/>
  <c r="BU1394" i="1" s="1"/>
  <c r="BZ1394" i="1" s="1"/>
  <c r="CJ1394" i="1" s="1"/>
  <c r="CL1394" i="1" s="1"/>
  <c r="L1541" i="1"/>
  <c r="R1541" i="1" s="1"/>
  <c r="X1541" i="1" s="1"/>
  <c r="AD1541" i="1" s="1"/>
  <c r="AJ1541" i="1" s="1"/>
  <c r="AP1541" i="1" s="1"/>
  <c r="AV1541" i="1" s="1"/>
  <c r="BB1541" i="1" s="1"/>
  <c r="BH1541" i="1" s="1"/>
  <c r="BN1541" i="1" s="1"/>
  <c r="BS1541" i="1" s="1"/>
  <c r="BX1541" i="1" s="1"/>
  <c r="CD1541" i="1" s="1"/>
  <c r="CF1541" i="1" s="1"/>
  <c r="F1540" i="1"/>
  <c r="L1540" i="1" s="1"/>
  <c r="R1540" i="1" s="1"/>
  <c r="X1540" i="1" s="1"/>
  <c r="AD1540" i="1" s="1"/>
  <c r="AJ1540" i="1" s="1"/>
  <c r="AP1540" i="1" s="1"/>
  <c r="AV1540" i="1" s="1"/>
  <c r="BB1540" i="1" s="1"/>
  <c r="BH1540" i="1" s="1"/>
  <c r="BN1540" i="1" s="1"/>
  <c r="BS1540" i="1" s="1"/>
  <c r="BX1540" i="1" s="1"/>
  <c r="CD1540" i="1" s="1"/>
  <c r="CF1540" i="1" s="1"/>
  <c r="F1558" i="1"/>
  <c r="L1558" i="1" s="1"/>
  <c r="R1558" i="1" s="1"/>
  <c r="X1558" i="1" s="1"/>
  <c r="AD1558" i="1" s="1"/>
  <c r="AJ1558" i="1" s="1"/>
  <c r="AP1558" i="1" s="1"/>
  <c r="AV1558" i="1" s="1"/>
  <c r="BB1558" i="1" s="1"/>
  <c r="BH1558" i="1" s="1"/>
  <c r="BN1558" i="1" s="1"/>
  <c r="BS1558" i="1" s="1"/>
  <c r="BX1558" i="1" s="1"/>
  <c r="CD1558" i="1" s="1"/>
  <c r="CF1558" i="1" s="1"/>
  <c r="L1559" i="1"/>
  <c r="R1559" i="1" s="1"/>
  <c r="X1559" i="1" s="1"/>
  <c r="AD1559" i="1" s="1"/>
  <c r="AJ1559" i="1" s="1"/>
  <c r="AP1559" i="1" s="1"/>
  <c r="AV1559" i="1" s="1"/>
  <c r="BB1559" i="1" s="1"/>
  <c r="BH1559" i="1" s="1"/>
  <c r="BN1559" i="1" s="1"/>
  <c r="BS1559" i="1" s="1"/>
  <c r="BX1559" i="1" s="1"/>
  <c r="CD1559" i="1" s="1"/>
  <c r="CF1559" i="1" s="1"/>
  <c r="M1602" i="1"/>
  <c r="S1602" i="1" s="1"/>
  <c r="Y1602" i="1" s="1"/>
  <c r="AE1602" i="1" s="1"/>
  <c r="AK1602" i="1" s="1"/>
  <c r="AQ1602" i="1" s="1"/>
  <c r="AW1602" i="1" s="1"/>
  <c r="BC1602" i="1" s="1"/>
  <c r="BI1602" i="1" s="1"/>
  <c r="BO1602" i="1" s="1"/>
  <c r="BT1602" i="1" s="1"/>
  <c r="BY1602" i="1" s="1"/>
  <c r="CG1602" i="1" s="1"/>
  <c r="CI1602" i="1" s="1"/>
  <c r="G1601" i="1"/>
  <c r="M1601" i="1" s="1"/>
  <c r="S1601" i="1" s="1"/>
  <c r="Y1601" i="1" s="1"/>
  <c r="AE1601" i="1" s="1"/>
  <c r="AK1601" i="1" s="1"/>
  <c r="AQ1601" i="1" s="1"/>
  <c r="AW1601" i="1" s="1"/>
  <c r="BC1601" i="1" s="1"/>
  <c r="BI1601" i="1" s="1"/>
  <c r="BO1601" i="1" s="1"/>
  <c r="BT1601" i="1" s="1"/>
  <c r="BY1601" i="1" s="1"/>
  <c r="CG1601" i="1" s="1"/>
  <c r="CI1601" i="1" s="1"/>
  <c r="N1608" i="1"/>
  <c r="T1608" i="1" s="1"/>
  <c r="Z1608" i="1" s="1"/>
  <c r="AF1608" i="1" s="1"/>
  <c r="AL1608" i="1" s="1"/>
  <c r="AR1608" i="1" s="1"/>
  <c r="AX1608" i="1" s="1"/>
  <c r="BD1608" i="1" s="1"/>
  <c r="BJ1608" i="1" s="1"/>
  <c r="BP1608" i="1" s="1"/>
  <c r="BU1608" i="1" s="1"/>
  <c r="BZ1608" i="1" s="1"/>
  <c r="CJ1608" i="1" s="1"/>
  <c r="CL1608" i="1" s="1"/>
  <c r="N1550" i="1"/>
  <c r="T1550" i="1" s="1"/>
  <c r="Z1550" i="1" s="1"/>
  <c r="AF1550" i="1" s="1"/>
  <c r="AL1550" i="1" s="1"/>
  <c r="AR1550" i="1" s="1"/>
  <c r="AX1550" i="1" s="1"/>
  <c r="BD1550" i="1" s="1"/>
  <c r="BJ1550" i="1" s="1"/>
  <c r="BP1550" i="1" s="1"/>
  <c r="BU1550" i="1" s="1"/>
  <c r="BZ1550" i="1" s="1"/>
  <c r="CJ1550" i="1" s="1"/>
  <c r="CL1550" i="1" s="1"/>
  <c r="K1549" i="1"/>
  <c r="K1502" i="1" s="1"/>
  <c r="K1501" i="1" s="1"/>
  <c r="L2013" i="1"/>
  <c r="R2013" i="1" s="1"/>
  <c r="X2013" i="1" s="1"/>
  <c r="AD2013" i="1" s="1"/>
  <c r="AJ2013" i="1" s="1"/>
  <c r="AP2013" i="1" s="1"/>
  <c r="AV2013" i="1" s="1"/>
  <c r="BB2013" i="1" s="1"/>
  <c r="BH2013" i="1" s="1"/>
  <c r="BN2013" i="1" s="1"/>
  <c r="BS2013" i="1" s="1"/>
  <c r="BX2013" i="1" s="1"/>
  <c r="CD2013" i="1" s="1"/>
  <c r="CF2013" i="1" s="1"/>
  <c r="F2012" i="1"/>
  <c r="L2012" i="1" s="1"/>
  <c r="R2012" i="1" s="1"/>
  <c r="X2012" i="1" s="1"/>
  <c r="AD2012" i="1" s="1"/>
  <c r="AJ2012" i="1" s="1"/>
  <c r="AP2012" i="1" s="1"/>
  <c r="AV2012" i="1" s="1"/>
  <c r="BB2012" i="1" s="1"/>
  <c r="BH2012" i="1" s="1"/>
  <c r="BN2012" i="1" s="1"/>
  <c r="BS2012" i="1" s="1"/>
  <c r="BX2012" i="1" s="1"/>
  <c r="CD2012" i="1" s="1"/>
  <c r="CF2012" i="1" s="1"/>
  <c r="N2268" i="1"/>
  <c r="T2268" i="1" s="1"/>
  <c r="Z2268" i="1" s="1"/>
  <c r="AF2268" i="1" s="1"/>
  <c r="AL2268" i="1" s="1"/>
  <c r="AR2268" i="1" s="1"/>
  <c r="AX2268" i="1" s="1"/>
  <c r="BD2268" i="1" s="1"/>
  <c r="BJ2268" i="1" s="1"/>
  <c r="BP2268" i="1" s="1"/>
  <c r="BU2268" i="1" s="1"/>
  <c r="BZ2268" i="1" s="1"/>
  <c r="CJ2268" i="1" s="1"/>
  <c r="CL2268" i="1" s="1"/>
  <c r="K2215" i="1"/>
  <c r="AI2321" i="1"/>
  <c r="I62" i="1"/>
  <c r="I17" i="1" s="1"/>
  <c r="I16" i="1" s="1"/>
  <c r="BO1455" i="1"/>
  <c r="BT1455" i="1" s="1"/>
  <c r="BY1455" i="1" s="1"/>
  <c r="CG1455" i="1" s="1"/>
  <c r="CI1455" i="1" s="1"/>
  <c r="BL1450" i="1"/>
  <c r="BL1422" i="1" s="1"/>
  <c r="BL1339" i="1" s="1"/>
  <c r="G1983" i="1"/>
  <c r="M1984" i="1"/>
  <c r="S1984" i="1" s="1"/>
  <c r="Y1984" i="1" s="1"/>
  <c r="AE1984" i="1" s="1"/>
  <c r="AK1984" i="1" s="1"/>
  <c r="AQ1984" i="1" s="1"/>
  <c r="AW1984" i="1" s="1"/>
  <c r="BC1984" i="1" s="1"/>
  <c r="BI1984" i="1" s="1"/>
  <c r="BO1984" i="1" s="1"/>
  <c r="BT1984" i="1" s="1"/>
  <c r="BY1984" i="1" s="1"/>
  <c r="CG1984" i="1" s="1"/>
  <c r="CI1984" i="1" s="1"/>
  <c r="BQ2036" i="1"/>
  <c r="BQ2006" i="1"/>
  <c r="BT2124" i="1"/>
  <c r="BY2124" i="1" s="1"/>
  <c r="CG2124" i="1" s="1"/>
  <c r="CI2124" i="1" s="1"/>
  <c r="M2101" i="1"/>
  <c r="S2101" i="1" s="1"/>
  <c r="Y2101" i="1" s="1"/>
  <c r="AE2101" i="1" s="1"/>
  <c r="AK2101" i="1" s="1"/>
  <c r="AQ2101" i="1" s="1"/>
  <c r="AW2101" i="1" s="1"/>
  <c r="BC2101" i="1" s="1"/>
  <c r="BI2101" i="1" s="1"/>
  <c r="BO2101" i="1" s="1"/>
  <c r="BT2101" i="1" s="1"/>
  <c r="BY2101" i="1" s="1"/>
  <c r="CG2101" i="1" s="1"/>
  <c r="CI2101" i="1" s="1"/>
  <c r="G2100" i="1"/>
  <c r="L2145" i="1"/>
  <c r="R2145" i="1" s="1"/>
  <c r="X2145" i="1" s="1"/>
  <c r="AD2145" i="1" s="1"/>
  <c r="AJ2145" i="1" s="1"/>
  <c r="AP2145" i="1" s="1"/>
  <c r="AV2145" i="1" s="1"/>
  <c r="BB2145" i="1" s="1"/>
  <c r="BH2145" i="1" s="1"/>
  <c r="BN2145" i="1" s="1"/>
  <c r="BS2145" i="1" s="1"/>
  <c r="BX2145" i="1" s="1"/>
  <c r="CD2145" i="1" s="1"/>
  <c r="CF2145" i="1" s="1"/>
  <c r="F2144" i="1"/>
  <c r="M2378" i="1"/>
  <c r="S2378" i="1" s="1"/>
  <c r="Y2378" i="1" s="1"/>
  <c r="AE2378" i="1" s="1"/>
  <c r="AK2378" i="1" s="1"/>
  <c r="AQ2378" i="1" s="1"/>
  <c r="AW2378" i="1" s="1"/>
  <c r="BC2378" i="1" s="1"/>
  <c r="BI2378" i="1" s="1"/>
  <c r="BO2378" i="1" s="1"/>
  <c r="L2420" i="1"/>
  <c r="R2420" i="1" s="1"/>
  <c r="X2420" i="1" s="1"/>
  <c r="AD2420" i="1" s="1"/>
  <c r="AJ2420" i="1" s="1"/>
  <c r="AP2420" i="1" s="1"/>
  <c r="AV2420" i="1" s="1"/>
  <c r="BB2420" i="1" s="1"/>
  <c r="BH2420" i="1" s="1"/>
  <c r="BN2420" i="1" s="1"/>
  <c r="BS2420" i="1" s="1"/>
  <c r="BX2420" i="1" s="1"/>
  <c r="CD2420" i="1" s="1"/>
  <c r="CF2420" i="1" s="1"/>
  <c r="I2404" i="1"/>
  <c r="I2321" i="1" s="1"/>
  <c r="BR2608" i="1"/>
  <c r="BT2609" i="1"/>
  <c r="BY2609" i="1" s="1"/>
  <c r="CG2609" i="1" s="1"/>
  <c r="CI2609" i="1" s="1"/>
  <c r="K266" i="1"/>
  <c r="H133" i="1"/>
  <c r="N134" i="1"/>
  <c r="T134" i="1" s="1"/>
  <c r="Z134" i="1" s="1"/>
  <c r="AF134" i="1" s="1"/>
  <c r="AL134" i="1" s="1"/>
  <c r="AR134" i="1" s="1"/>
  <c r="AX134" i="1" s="1"/>
  <c r="BD134" i="1" s="1"/>
  <c r="BJ134" i="1" s="1"/>
  <c r="BP134" i="1" s="1"/>
  <c r="BU134" i="1" s="1"/>
  <c r="BZ134" i="1" s="1"/>
  <c r="CJ134" i="1" s="1"/>
  <c r="CL134" i="1" s="1"/>
  <c r="J482" i="1"/>
  <c r="M482" i="1" s="1"/>
  <c r="S482" i="1" s="1"/>
  <c r="Y482" i="1" s="1"/>
  <c r="AE482" i="1" s="1"/>
  <c r="AK482" i="1" s="1"/>
  <c r="AQ482" i="1" s="1"/>
  <c r="AW482" i="1" s="1"/>
  <c r="BC482" i="1" s="1"/>
  <c r="BI482" i="1" s="1"/>
  <c r="BO482" i="1" s="1"/>
  <c r="M483" i="1"/>
  <c r="S483" i="1" s="1"/>
  <c r="Y483" i="1" s="1"/>
  <c r="AE483" i="1" s="1"/>
  <c r="AK483" i="1" s="1"/>
  <c r="AQ483" i="1" s="1"/>
  <c r="AW483" i="1" s="1"/>
  <c r="BC483" i="1" s="1"/>
  <c r="BI483" i="1" s="1"/>
  <c r="BO483" i="1" s="1"/>
  <c r="BT483" i="1" s="1"/>
  <c r="BY483" i="1" s="1"/>
  <c r="CG483" i="1" s="1"/>
  <c r="CI483" i="1" s="1"/>
  <c r="BQ704" i="1"/>
  <c r="M529" i="1"/>
  <c r="S529" i="1" s="1"/>
  <c r="Y529" i="1" s="1"/>
  <c r="AE529" i="1" s="1"/>
  <c r="AK529" i="1" s="1"/>
  <c r="AQ529" i="1" s="1"/>
  <c r="AW529" i="1" s="1"/>
  <c r="BC529" i="1" s="1"/>
  <c r="BI529" i="1" s="1"/>
  <c r="BO529" i="1" s="1"/>
  <c r="BT529" i="1" s="1"/>
  <c r="BY529" i="1" s="1"/>
  <c r="CG529" i="1" s="1"/>
  <c r="CI529" i="1" s="1"/>
  <c r="G521" i="1"/>
  <c r="M521" i="1" s="1"/>
  <c r="S521" i="1" s="1"/>
  <c r="Y521" i="1" s="1"/>
  <c r="AE521" i="1" s="1"/>
  <c r="AK521" i="1" s="1"/>
  <c r="AQ521" i="1" s="1"/>
  <c r="AW521" i="1" s="1"/>
  <c r="BC521" i="1" s="1"/>
  <c r="BI521" i="1" s="1"/>
  <c r="BO521" i="1" s="1"/>
  <c r="BT521" i="1" s="1"/>
  <c r="BY521" i="1" s="1"/>
  <c r="CG521" i="1" s="1"/>
  <c r="CI521" i="1" s="1"/>
  <c r="M651" i="1"/>
  <c r="S651" i="1" s="1"/>
  <c r="Y651" i="1" s="1"/>
  <c r="AE651" i="1" s="1"/>
  <c r="AK651" i="1" s="1"/>
  <c r="AQ651" i="1" s="1"/>
  <c r="AW651" i="1" s="1"/>
  <c r="BC651" i="1" s="1"/>
  <c r="BI651" i="1" s="1"/>
  <c r="BO651" i="1" s="1"/>
  <c r="BS1067" i="1"/>
  <c r="BX1067" i="1" s="1"/>
  <c r="CD1067" i="1" s="1"/>
  <c r="CF1067" i="1" s="1"/>
  <c r="BQ1044" i="1"/>
  <c r="BS1152" i="1"/>
  <c r="BX1152" i="1" s="1"/>
  <c r="CD1152" i="1" s="1"/>
  <c r="CF1152" i="1" s="1"/>
  <c r="BQ1137" i="1"/>
  <c r="S1297" i="1"/>
  <c r="Y1297" i="1" s="1"/>
  <c r="AE1297" i="1" s="1"/>
  <c r="AK1297" i="1" s="1"/>
  <c r="AQ1297" i="1" s="1"/>
  <c r="AW1297" i="1" s="1"/>
  <c r="BC1297" i="1" s="1"/>
  <c r="BI1297" i="1" s="1"/>
  <c r="BO1297" i="1" s="1"/>
  <c r="BT1297" i="1" s="1"/>
  <c r="BY1297" i="1" s="1"/>
  <c r="CG1297" i="1" s="1"/>
  <c r="CI1297" i="1" s="1"/>
  <c r="P1292" i="1"/>
  <c r="AB1394" i="1"/>
  <c r="AE1399" i="1"/>
  <c r="AK1399" i="1" s="1"/>
  <c r="AQ1399" i="1" s="1"/>
  <c r="AW1399" i="1" s="1"/>
  <c r="BC1399" i="1" s="1"/>
  <c r="BI1399" i="1" s="1"/>
  <c r="BO1399" i="1" s="1"/>
  <c r="BT1399" i="1" s="1"/>
  <c r="BY1399" i="1" s="1"/>
  <c r="CG1399" i="1" s="1"/>
  <c r="N1436" i="1"/>
  <c r="T1436" i="1" s="1"/>
  <c r="Z1436" i="1" s="1"/>
  <c r="AF1436" i="1" s="1"/>
  <c r="AL1436" i="1" s="1"/>
  <c r="AR1436" i="1" s="1"/>
  <c r="AX1436" i="1" s="1"/>
  <c r="BD1436" i="1" s="1"/>
  <c r="BJ1436" i="1" s="1"/>
  <c r="BP1436" i="1" s="1"/>
  <c r="BU1436" i="1" s="1"/>
  <c r="BZ1436" i="1" s="1"/>
  <c r="CJ1436" i="1" s="1"/>
  <c r="CL1436" i="1" s="1"/>
  <c r="BQ1501" i="1"/>
  <c r="L2019" i="1"/>
  <c r="R2019" i="1" s="1"/>
  <c r="X2019" i="1" s="1"/>
  <c r="AD2019" i="1" s="1"/>
  <c r="AJ2019" i="1" s="1"/>
  <c r="AP2019" i="1" s="1"/>
  <c r="AV2019" i="1" s="1"/>
  <c r="BB2019" i="1" s="1"/>
  <c r="BH2019" i="1" s="1"/>
  <c r="BN2019" i="1" s="1"/>
  <c r="BS2019" i="1" s="1"/>
  <c r="BX2019" i="1" s="1"/>
  <c r="CD2019" i="1" s="1"/>
  <c r="CF2019" i="1" s="1"/>
  <c r="L2163" i="1"/>
  <c r="R2163" i="1" s="1"/>
  <c r="X2163" i="1" s="1"/>
  <c r="AD2163" i="1" s="1"/>
  <c r="AJ2163" i="1" s="1"/>
  <c r="AP2163" i="1" s="1"/>
  <c r="AV2163" i="1" s="1"/>
  <c r="BB2163" i="1" s="1"/>
  <c r="BH2163" i="1" s="1"/>
  <c r="BN2163" i="1" s="1"/>
  <c r="BS2163" i="1" s="1"/>
  <c r="BX2163" i="1" s="1"/>
  <c r="CD2163" i="1" s="1"/>
  <c r="CF2163" i="1" s="1"/>
  <c r="F2162" i="1"/>
  <c r="CD2170" i="1"/>
  <c r="CF2170" i="1" s="1"/>
  <c r="CA2152" i="1"/>
  <c r="CA2137" i="1" s="1"/>
  <c r="M2205" i="1"/>
  <c r="S2205" i="1" s="1"/>
  <c r="Y2205" i="1" s="1"/>
  <c r="AE2205" i="1" s="1"/>
  <c r="AK2205" i="1" s="1"/>
  <c r="AQ2205" i="1" s="1"/>
  <c r="AW2205" i="1" s="1"/>
  <c r="BC2205" i="1" s="1"/>
  <c r="BI2205" i="1" s="1"/>
  <c r="BO2205" i="1" s="1"/>
  <c r="BT2205" i="1" s="1"/>
  <c r="BY2205" i="1" s="1"/>
  <c r="CG2205" i="1" s="1"/>
  <c r="CI2205" i="1" s="1"/>
  <c r="G2204" i="1"/>
  <c r="M2413" i="1"/>
  <c r="S2413" i="1" s="1"/>
  <c r="Y2413" i="1" s="1"/>
  <c r="AE2413" i="1" s="1"/>
  <c r="AK2413" i="1" s="1"/>
  <c r="AQ2413" i="1" s="1"/>
  <c r="AW2413" i="1" s="1"/>
  <c r="BC2413" i="1" s="1"/>
  <c r="BI2413" i="1" s="1"/>
  <c r="BO2413" i="1" s="1"/>
  <c r="BT2413" i="1" s="1"/>
  <c r="BY2413" i="1" s="1"/>
  <c r="CG2413" i="1" s="1"/>
  <c r="CI2413" i="1" s="1"/>
  <c r="G2404" i="1"/>
  <c r="BO2486" i="1"/>
  <c r="BT2486" i="1" s="1"/>
  <c r="BY2486" i="1" s="1"/>
  <c r="CG2486" i="1" s="1"/>
  <c r="CI2486" i="1" s="1"/>
  <c r="BL2404" i="1"/>
  <c r="BL2321" i="1" s="1"/>
  <c r="BR2564" i="1"/>
  <c r="N2587" i="1"/>
  <c r="T2587" i="1" s="1"/>
  <c r="Z2587" i="1" s="1"/>
  <c r="AF2587" i="1" s="1"/>
  <c r="AL2587" i="1" s="1"/>
  <c r="AR2587" i="1" s="1"/>
  <c r="AX2587" i="1" s="1"/>
  <c r="BD2587" i="1" s="1"/>
  <c r="BJ2587" i="1" s="1"/>
  <c r="BP2587" i="1" s="1"/>
  <c r="BU2587" i="1" s="1"/>
  <c r="BZ2587" i="1" s="1"/>
  <c r="CJ2587" i="1" s="1"/>
  <c r="CL2587" i="1" s="1"/>
  <c r="K2586" i="1"/>
  <c r="H2699" i="1"/>
  <c r="N2700" i="1"/>
  <c r="T2700" i="1" s="1"/>
  <c r="Z2700" i="1" s="1"/>
  <c r="AF2700" i="1" s="1"/>
  <c r="AL2700" i="1" s="1"/>
  <c r="AR2700" i="1" s="1"/>
  <c r="AX2700" i="1" s="1"/>
  <c r="BD2700" i="1" s="1"/>
  <c r="BJ2700" i="1" s="1"/>
  <c r="BP2700" i="1" s="1"/>
  <c r="BU2700" i="1" s="1"/>
  <c r="BZ2700" i="1" s="1"/>
  <c r="CJ2700" i="1" s="1"/>
  <c r="CL2700" i="1" s="1"/>
  <c r="M2608" i="1"/>
  <c r="S2608" i="1" s="1"/>
  <c r="Y2608" i="1" s="1"/>
  <c r="AE2608" i="1" s="1"/>
  <c r="AK2608" i="1" s="1"/>
  <c r="AQ2608" i="1" s="1"/>
  <c r="AW2608" i="1" s="1"/>
  <c r="BC2608" i="1" s="1"/>
  <c r="BI2608" i="1" s="1"/>
  <c r="BO2608" i="1" s="1"/>
  <c r="BR17" i="1"/>
  <c r="BR113" i="1"/>
  <c r="BR132" i="1"/>
  <c r="CB352" i="1"/>
  <c r="CG357" i="1"/>
  <c r="CI357" i="1" s="1"/>
  <c r="BQ495" i="1"/>
  <c r="L787" i="1"/>
  <c r="R787" i="1" s="1"/>
  <c r="X787" i="1" s="1"/>
  <c r="AD787" i="1" s="1"/>
  <c r="AJ787" i="1" s="1"/>
  <c r="AP787" i="1" s="1"/>
  <c r="AV787" i="1" s="1"/>
  <c r="BB787" i="1" s="1"/>
  <c r="BH787" i="1" s="1"/>
  <c r="BN787" i="1" s="1"/>
  <c r="BS787" i="1" s="1"/>
  <c r="BX787" i="1" s="1"/>
  <c r="CD787" i="1" s="1"/>
  <c r="CF787" i="1" s="1"/>
  <c r="I769" i="1"/>
  <c r="L872" i="1"/>
  <c r="R872" i="1" s="1"/>
  <c r="X872" i="1" s="1"/>
  <c r="AD872" i="1" s="1"/>
  <c r="AJ872" i="1" s="1"/>
  <c r="AP872" i="1" s="1"/>
  <c r="AV872" i="1" s="1"/>
  <c r="BB872" i="1" s="1"/>
  <c r="BH872" i="1" s="1"/>
  <c r="BN872" i="1" s="1"/>
  <c r="BS872" i="1" s="1"/>
  <c r="BX872" i="1" s="1"/>
  <c r="CD872" i="1" s="1"/>
  <c r="CF872" i="1" s="1"/>
  <c r="F871" i="1"/>
  <c r="M614" i="1"/>
  <c r="S614" i="1" s="1"/>
  <c r="Y614" i="1" s="1"/>
  <c r="AE614" i="1" s="1"/>
  <c r="AK614" i="1" s="1"/>
  <c r="AQ614" i="1" s="1"/>
  <c r="AW614" i="1" s="1"/>
  <c r="BC614" i="1" s="1"/>
  <c r="BI614" i="1" s="1"/>
  <c r="BO614" i="1" s="1"/>
  <c r="BT614" i="1" s="1"/>
  <c r="BY614" i="1" s="1"/>
  <c r="CG614" i="1" s="1"/>
  <c r="CI614" i="1" s="1"/>
  <c r="G613" i="1"/>
  <c r="M613" i="1" s="1"/>
  <c r="S613" i="1" s="1"/>
  <c r="Y613" i="1" s="1"/>
  <c r="AE613" i="1" s="1"/>
  <c r="AK613" i="1" s="1"/>
  <c r="AQ613" i="1" s="1"/>
  <c r="AW613" i="1" s="1"/>
  <c r="BC613" i="1" s="1"/>
  <c r="BI613" i="1" s="1"/>
  <c r="BO613" i="1" s="1"/>
  <c r="BT613" i="1" s="1"/>
  <c r="BY613" i="1" s="1"/>
  <c r="CG613" i="1" s="1"/>
  <c r="CI613" i="1" s="1"/>
  <c r="BR651" i="1"/>
  <c r="L957" i="1"/>
  <c r="R957" i="1" s="1"/>
  <c r="X957" i="1" s="1"/>
  <c r="AD957" i="1" s="1"/>
  <c r="AJ957" i="1" s="1"/>
  <c r="AP957" i="1" s="1"/>
  <c r="AV957" i="1" s="1"/>
  <c r="BB957" i="1" s="1"/>
  <c r="BH957" i="1" s="1"/>
  <c r="BN957" i="1" s="1"/>
  <c r="BS957" i="1" s="1"/>
  <c r="BX957" i="1" s="1"/>
  <c r="CD957" i="1" s="1"/>
  <c r="CF957" i="1" s="1"/>
  <c r="BS1114" i="1"/>
  <c r="BX1114" i="1" s="1"/>
  <c r="CD1114" i="1" s="1"/>
  <c r="CF1114" i="1" s="1"/>
  <c r="BR1077" i="1"/>
  <c r="L1450" i="1"/>
  <c r="R1450" i="1" s="1"/>
  <c r="X1450" i="1" s="1"/>
  <c r="AD1450" i="1" s="1"/>
  <c r="AJ1450" i="1" s="1"/>
  <c r="AL1483" i="1"/>
  <c r="AR1483" i="1" s="1"/>
  <c r="AX1483" i="1" s="1"/>
  <c r="BD1483" i="1" s="1"/>
  <c r="BJ1483" i="1" s="1"/>
  <c r="BP1483" i="1" s="1"/>
  <c r="BU1483" i="1" s="1"/>
  <c r="BZ1483" i="1" s="1"/>
  <c r="CJ1483" i="1" s="1"/>
  <c r="CL1483" i="1" s="1"/>
  <c r="AI1482" i="1"/>
  <c r="BQ1566" i="1"/>
  <c r="F2608" i="1"/>
  <c r="L2609" i="1"/>
  <c r="R2609" i="1" s="1"/>
  <c r="X2609" i="1" s="1"/>
  <c r="AD2609" i="1" s="1"/>
  <c r="AJ2609" i="1" s="1"/>
  <c r="AP2609" i="1" s="1"/>
  <c r="AV2609" i="1" s="1"/>
  <c r="BB2609" i="1" s="1"/>
  <c r="BH2609" i="1" s="1"/>
  <c r="BN2609" i="1" s="1"/>
  <c r="BS2609" i="1" s="1"/>
  <c r="BX2609" i="1" s="1"/>
  <c r="CD2609" i="1" s="1"/>
  <c r="CF2609" i="1" s="1"/>
  <c r="L441" i="1"/>
  <c r="R441" i="1" s="1"/>
  <c r="X441" i="1" s="1"/>
  <c r="AD441" i="1" s="1"/>
  <c r="AJ441" i="1" s="1"/>
  <c r="AP441" i="1" s="1"/>
  <c r="AV441" i="1" s="1"/>
  <c r="BB441" i="1" s="1"/>
  <c r="BH441" i="1" s="1"/>
  <c r="BN441" i="1" s="1"/>
  <c r="BS441" i="1" s="1"/>
  <c r="BX441" i="1" s="1"/>
  <c r="CD441" i="1" s="1"/>
  <c r="CF441" i="1" s="1"/>
  <c r="I422" i="1"/>
  <c r="BR1044" i="1"/>
  <c r="BA1179" i="1"/>
  <c r="F1884" i="1"/>
  <c r="L1897" i="1"/>
  <c r="R1897" i="1" s="1"/>
  <c r="X1897" i="1" s="1"/>
  <c r="AD1897" i="1" s="1"/>
  <c r="AJ1897" i="1" s="1"/>
  <c r="AP1897" i="1" s="1"/>
  <c r="AV1897" i="1" s="1"/>
  <c r="BB1897" i="1" s="1"/>
  <c r="BH1897" i="1" s="1"/>
  <c r="BN1897" i="1" s="1"/>
  <c r="BS1897" i="1" s="1"/>
  <c r="BX1897" i="1" s="1"/>
  <c r="CD1897" i="1" s="1"/>
  <c r="CF1897" i="1" s="1"/>
  <c r="BR2036" i="1"/>
  <c r="N489" i="1"/>
  <c r="T489" i="1" s="1"/>
  <c r="Z489" i="1" s="1"/>
  <c r="AF489" i="1" s="1"/>
  <c r="AL489" i="1" s="1"/>
  <c r="AR489" i="1" s="1"/>
  <c r="AX489" i="1" s="1"/>
  <c r="BD489" i="1" s="1"/>
  <c r="BJ489" i="1" s="1"/>
  <c r="BP489" i="1" s="1"/>
  <c r="BU489" i="1" s="1"/>
  <c r="BZ489" i="1" s="1"/>
  <c r="CJ489" i="1" s="1"/>
  <c r="CL489" i="1" s="1"/>
  <c r="H482" i="1"/>
  <c r="BR495" i="1"/>
  <c r="F813" i="1"/>
  <c r="L845" i="1"/>
  <c r="R845" i="1" s="1"/>
  <c r="X845" i="1" s="1"/>
  <c r="AD845" i="1" s="1"/>
  <c r="AJ845" i="1" s="1"/>
  <c r="AP845" i="1" s="1"/>
  <c r="AV845" i="1" s="1"/>
  <c r="BB845" i="1" s="1"/>
  <c r="BH845" i="1" s="1"/>
  <c r="BN845" i="1" s="1"/>
  <c r="BS845" i="1" s="1"/>
  <c r="BX845" i="1" s="1"/>
  <c r="CD845" i="1" s="1"/>
  <c r="CF845" i="1" s="1"/>
  <c r="N896" i="1"/>
  <c r="T896" i="1" s="1"/>
  <c r="Z896" i="1" s="1"/>
  <c r="AF896" i="1" s="1"/>
  <c r="AL896" i="1" s="1"/>
  <c r="AR896" i="1" s="1"/>
  <c r="AX896" i="1" s="1"/>
  <c r="BD896" i="1" s="1"/>
  <c r="BJ896" i="1" s="1"/>
  <c r="BP896" i="1" s="1"/>
  <c r="BU896" i="1" s="1"/>
  <c r="BZ896" i="1" s="1"/>
  <c r="CJ896" i="1" s="1"/>
  <c r="CL896" i="1" s="1"/>
  <c r="K872" i="1"/>
  <c r="K871" i="1" s="1"/>
  <c r="BR936" i="1"/>
  <c r="BP1152" i="1"/>
  <c r="BU1152" i="1" s="1"/>
  <c r="BZ1152" i="1" s="1"/>
  <c r="CJ1152" i="1" s="1"/>
  <c r="CL1152" i="1" s="1"/>
  <c r="BM1137" i="1"/>
  <c r="BQ989" i="1"/>
  <c r="BR1137" i="1"/>
  <c r="BT1152" i="1"/>
  <c r="BY1152" i="1" s="1"/>
  <c r="CG1152" i="1" s="1"/>
  <c r="CI1152" i="1" s="1"/>
  <c r="BQ1179" i="1"/>
  <c r="H290" i="1"/>
  <c r="N290" i="1" s="1"/>
  <c r="T290" i="1" s="1"/>
  <c r="Z290" i="1" s="1"/>
  <c r="AF290" i="1" s="1"/>
  <c r="AL290" i="1" s="1"/>
  <c r="AR290" i="1" s="1"/>
  <c r="AX290" i="1" s="1"/>
  <c r="BD290" i="1" s="1"/>
  <c r="BJ290" i="1" s="1"/>
  <c r="BP290" i="1" s="1"/>
  <c r="BU290" i="1" s="1"/>
  <c r="BZ290" i="1" s="1"/>
  <c r="CJ290" i="1" s="1"/>
  <c r="CL290" i="1" s="1"/>
  <c r="N291" i="1"/>
  <c r="T291" i="1" s="1"/>
  <c r="Z291" i="1" s="1"/>
  <c r="AF291" i="1" s="1"/>
  <c r="AL291" i="1" s="1"/>
  <c r="AR291" i="1" s="1"/>
  <c r="AX291" i="1" s="1"/>
  <c r="BD291" i="1" s="1"/>
  <c r="BJ291" i="1" s="1"/>
  <c r="BP291" i="1" s="1"/>
  <c r="BU291" i="1" s="1"/>
  <c r="BZ291" i="1" s="1"/>
  <c r="CJ291" i="1" s="1"/>
  <c r="CL291" i="1" s="1"/>
  <c r="N19" i="1"/>
  <c r="T19" i="1" s="1"/>
  <c r="Z19" i="1" s="1"/>
  <c r="AF19" i="1" s="1"/>
  <c r="AL19" i="1" s="1"/>
  <c r="AR19" i="1" s="1"/>
  <c r="AX19" i="1" s="1"/>
  <c r="BD19" i="1" s="1"/>
  <c r="BJ19" i="1" s="1"/>
  <c r="BP19" i="1" s="1"/>
  <c r="BU19" i="1" s="1"/>
  <c r="BZ19" i="1" s="1"/>
  <c r="CJ19" i="1" s="1"/>
  <c r="CL19" i="1" s="1"/>
  <c r="H18" i="1"/>
  <c r="M125" i="1"/>
  <c r="S125" i="1" s="1"/>
  <c r="Y125" i="1" s="1"/>
  <c r="AE125" i="1" s="1"/>
  <c r="AK125" i="1" s="1"/>
  <c r="AQ125" i="1" s="1"/>
  <c r="AW125" i="1" s="1"/>
  <c r="BC125" i="1" s="1"/>
  <c r="BI125" i="1" s="1"/>
  <c r="BO125" i="1" s="1"/>
  <c r="BT125" i="1" s="1"/>
  <c r="BY125" i="1" s="1"/>
  <c r="CG125" i="1" s="1"/>
  <c r="CI125" i="1" s="1"/>
  <c r="G124" i="1"/>
  <c r="BQ422" i="1"/>
  <c r="I521" i="1"/>
  <c r="L522" i="1"/>
  <c r="R522" i="1" s="1"/>
  <c r="X522" i="1" s="1"/>
  <c r="AD522" i="1" s="1"/>
  <c r="AJ522" i="1" s="1"/>
  <c r="AP522" i="1" s="1"/>
  <c r="AV522" i="1" s="1"/>
  <c r="BB522" i="1" s="1"/>
  <c r="BH522" i="1" s="1"/>
  <c r="BN522" i="1" s="1"/>
  <c r="BS522" i="1" s="1"/>
  <c r="BX522" i="1" s="1"/>
  <c r="CD522" i="1" s="1"/>
  <c r="CF522" i="1" s="1"/>
  <c r="H614" i="1"/>
  <c r="N615" i="1"/>
  <c r="T615" i="1" s="1"/>
  <c r="Z615" i="1" s="1"/>
  <c r="AF615" i="1" s="1"/>
  <c r="AL615" i="1" s="1"/>
  <c r="AR615" i="1" s="1"/>
  <c r="AX615" i="1" s="1"/>
  <c r="BD615" i="1" s="1"/>
  <c r="BJ615" i="1" s="1"/>
  <c r="BP615" i="1" s="1"/>
  <c r="BU615" i="1" s="1"/>
  <c r="BZ615" i="1" s="1"/>
  <c r="CJ615" i="1" s="1"/>
  <c r="CL615" i="1" s="1"/>
  <c r="BQ651" i="1"/>
  <c r="M770" i="1"/>
  <c r="S770" i="1" s="1"/>
  <c r="Y770" i="1" s="1"/>
  <c r="AE770" i="1" s="1"/>
  <c r="AK770" i="1" s="1"/>
  <c r="AQ770" i="1" s="1"/>
  <c r="AW770" i="1" s="1"/>
  <c r="BC770" i="1" s="1"/>
  <c r="BI770" i="1" s="1"/>
  <c r="BO770" i="1" s="1"/>
  <c r="BT770" i="1" s="1"/>
  <c r="BY770" i="1" s="1"/>
  <c r="CG770" i="1" s="1"/>
  <c r="CI770" i="1" s="1"/>
  <c r="G769" i="1"/>
  <c r="M769" i="1" s="1"/>
  <c r="S769" i="1" s="1"/>
  <c r="Y769" i="1" s="1"/>
  <c r="AE769" i="1" s="1"/>
  <c r="AK769" i="1" s="1"/>
  <c r="AQ769" i="1" s="1"/>
  <c r="AW769" i="1" s="1"/>
  <c r="BC769" i="1" s="1"/>
  <c r="BI769" i="1" s="1"/>
  <c r="BO769" i="1" s="1"/>
  <c r="N1045" i="1"/>
  <c r="T1045" i="1" s="1"/>
  <c r="Z1045" i="1" s="1"/>
  <c r="AF1045" i="1" s="1"/>
  <c r="AL1045" i="1" s="1"/>
  <c r="AR1045" i="1" s="1"/>
  <c r="AX1045" i="1" s="1"/>
  <c r="BD1045" i="1" s="1"/>
  <c r="BJ1045" i="1" s="1"/>
  <c r="BP1045" i="1" s="1"/>
  <c r="BU1045" i="1" s="1"/>
  <c r="BZ1045" i="1" s="1"/>
  <c r="CJ1045" i="1" s="1"/>
  <c r="CL1045" i="1" s="1"/>
  <c r="H1044" i="1"/>
  <c r="N1044" i="1" s="1"/>
  <c r="T1044" i="1" s="1"/>
  <c r="Z1044" i="1" s="1"/>
  <c r="AF1044" i="1" s="1"/>
  <c r="AL1044" i="1" s="1"/>
  <c r="AR1044" i="1" s="1"/>
  <c r="AX1044" i="1" s="1"/>
  <c r="BD1044" i="1" s="1"/>
  <c r="BJ1044" i="1" s="1"/>
  <c r="AY1179" i="1"/>
  <c r="N1516" i="1"/>
  <c r="T1516" i="1" s="1"/>
  <c r="Z1516" i="1" s="1"/>
  <c r="AF1516" i="1" s="1"/>
  <c r="AL1516" i="1" s="1"/>
  <c r="AR1516" i="1" s="1"/>
  <c r="AX1516" i="1" s="1"/>
  <c r="BD1516" i="1" s="1"/>
  <c r="BJ1516" i="1" s="1"/>
  <c r="BP1516" i="1" s="1"/>
  <c r="BU1516" i="1" s="1"/>
  <c r="BZ1516" i="1" s="1"/>
  <c r="CJ1516" i="1" s="1"/>
  <c r="CL1516" i="1" s="1"/>
  <c r="BQ1843" i="1"/>
  <c r="L1849" i="1"/>
  <c r="R1849" i="1" s="1"/>
  <c r="X1849" i="1" s="1"/>
  <c r="AD1849" i="1" s="1"/>
  <c r="AJ1849" i="1" s="1"/>
  <c r="AP1849" i="1" s="1"/>
  <c r="AV1849" i="1" s="1"/>
  <c r="BB1849" i="1" s="1"/>
  <c r="BH1849" i="1" s="1"/>
  <c r="BN1849" i="1" s="1"/>
  <c r="BS1849" i="1" s="1"/>
  <c r="BX1849" i="1" s="1"/>
  <c r="CD1849" i="1" s="1"/>
  <c r="CF1849" i="1" s="1"/>
  <c r="F1844" i="1"/>
  <c r="M1950" i="1"/>
  <c r="S1950" i="1" s="1"/>
  <c r="Y1950" i="1" s="1"/>
  <c r="AE1950" i="1" s="1"/>
  <c r="AK1950" i="1" s="1"/>
  <c r="AQ1950" i="1" s="1"/>
  <c r="AW1950" i="1" s="1"/>
  <c r="BC1950" i="1" s="1"/>
  <c r="BI1950" i="1" s="1"/>
  <c r="BO1950" i="1" s="1"/>
  <c r="BT1950" i="1" s="1"/>
  <c r="BY1950" i="1" s="1"/>
  <c r="CG1950" i="1" s="1"/>
  <c r="CI1950" i="1" s="1"/>
  <c r="G1949" i="1"/>
  <c r="M1949" i="1" s="1"/>
  <c r="S1949" i="1" s="1"/>
  <c r="Y1949" i="1" s="1"/>
  <c r="AE1949" i="1" s="1"/>
  <c r="AK1949" i="1" s="1"/>
  <c r="AQ1949" i="1" s="1"/>
  <c r="AW1949" i="1" s="1"/>
  <c r="BC1949" i="1" s="1"/>
  <c r="BI1949" i="1" s="1"/>
  <c r="BO1949" i="1" s="1"/>
  <c r="BT1949" i="1" s="1"/>
  <c r="BY1949" i="1" s="1"/>
  <c r="CG1949" i="1" s="1"/>
  <c r="CI1949" i="1" s="1"/>
  <c r="O1982" i="1"/>
  <c r="BQ2138" i="1"/>
  <c r="M2013" i="1"/>
  <c r="S2013" i="1" s="1"/>
  <c r="Y2013" i="1" s="1"/>
  <c r="AE2013" i="1" s="1"/>
  <c r="AK2013" i="1" s="1"/>
  <c r="AQ2013" i="1" s="1"/>
  <c r="AW2013" i="1" s="1"/>
  <c r="BC2013" i="1" s="1"/>
  <c r="BI2013" i="1" s="1"/>
  <c r="BO2013" i="1" s="1"/>
  <c r="BT2013" i="1" s="1"/>
  <c r="BY2013" i="1" s="1"/>
  <c r="CG2013" i="1" s="1"/>
  <c r="CI2013" i="1" s="1"/>
  <c r="G2012" i="1"/>
  <c r="M2162" i="1"/>
  <c r="S2162" i="1" s="1"/>
  <c r="Y2162" i="1" s="1"/>
  <c r="AE2162" i="1" s="1"/>
  <c r="AK2162" i="1" s="1"/>
  <c r="AQ2162" i="1" s="1"/>
  <c r="AW2162" i="1" s="1"/>
  <c r="BC2162" i="1" s="1"/>
  <c r="BI2162" i="1" s="1"/>
  <c r="BO2162" i="1" s="1"/>
  <c r="BT2162" i="1" s="1"/>
  <c r="BY2162" i="1" s="1"/>
  <c r="CG2162" i="1" s="1"/>
  <c r="CI2162" i="1" s="1"/>
  <c r="G2152" i="1"/>
  <c r="I290" i="1"/>
  <c r="L799" i="1"/>
  <c r="R799" i="1" s="1"/>
  <c r="X799" i="1" s="1"/>
  <c r="AD799" i="1" s="1"/>
  <c r="AJ799" i="1" s="1"/>
  <c r="AP799" i="1" s="1"/>
  <c r="AV799" i="1" s="1"/>
  <c r="BB799" i="1" s="1"/>
  <c r="BH799" i="1" s="1"/>
  <c r="BN799" i="1" s="1"/>
  <c r="BS799" i="1" s="1"/>
  <c r="BX799" i="1" s="1"/>
  <c r="CD799" i="1" s="1"/>
  <c r="CF799" i="1" s="1"/>
  <c r="F769" i="1"/>
  <c r="BI558" i="1"/>
  <c r="BO558" i="1" s="1"/>
  <c r="BT558" i="1" s="1"/>
  <c r="BY558" i="1" s="1"/>
  <c r="CG558" i="1" s="1"/>
  <c r="CI558" i="1" s="1"/>
  <c r="BF553" i="1"/>
  <c r="BF552" i="1" s="1"/>
  <c r="BF551" i="1" s="1"/>
  <c r="BM1466" i="1"/>
  <c r="BP1467" i="1"/>
  <c r="BU1467" i="1" s="1"/>
  <c r="BZ1467" i="1" s="1"/>
  <c r="CJ1467" i="1" s="1"/>
  <c r="CL1467" i="1" s="1"/>
  <c r="BQ1466" i="1"/>
  <c r="BS1466" i="1" s="1"/>
  <c r="BX1466" i="1" s="1"/>
  <c r="CD1466" i="1" s="1"/>
  <c r="CF1466" i="1" s="1"/>
  <c r="BR1858" i="1"/>
  <c r="I2181" i="1"/>
  <c r="L2203" i="1"/>
  <c r="R2203" i="1" s="1"/>
  <c r="X2203" i="1" s="1"/>
  <c r="AD2203" i="1" s="1"/>
  <c r="AJ2203" i="1" s="1"/>
  <c r="AP2203" i="1" s="1"/>
  <c r="AV2203" i="1" s="1"/>
  <c r="BB2203" i="1" s="1"/>
  <c r="BH2203" i="1" s="1"/>
  <c r="BN2203" i="1" s="1"/>
  <c r="BS2203" i="1" s="1"/>
  <c r="BX2203" i="1" s="1"/>
  <c r="CD2203" i="1" s="1"/>
  <c r="CF2203" i="1" s="1"/>
  <c r="H2323" i="1"/>
  <c r="N2324" i="1"/>
  <c r="T2324" i="1" s="1"/>
  <c r="Z2324" i="1" s="1"/>
  <c r="AF2324" i="1" s="1"/>
  <c r="AL2324" i="1" s="1"/>
  <c r="AR2324" i="1" s="1"/>
  <c r="AX2324" i="1" s="1"/>
  <c r="BD2324" i="1" s="1"/>
  <c r="BJ2324" i="1" s="1"/>
  <c r="BP2324" i="1" s="1"/>
  <c r="BU2324" i="1" s="1"/>
  <c r="BZ2324" i="1" s="1"/>
  <c r="CJ2324" i="1" s="1"/>
  <c r="CL2324" i="1" s="1"/>
  <c r="J2356" i="1"/>
  <c r="M2374" i="1"/>
  <c r="S2374" i="1" s="1"/>
  <c r="Y2374" i="1" s="1"/>
  <c r="AE2374" i="1" s="1"/>
  <c r="AK2374" i="1" s="1"/>
  <c r="AQ2374" i="1" s="1"/>
  <c r="AW2374" i="1" s="1"/>
  <c r="BC2374" i="1" s="1"/>
  <c r="BI2374" i="1" s="1"/>
  <c r="BO2374" i="1" s="1"/>
  <c r="BT2374" i="1" s="1"/>
  <c r="BY2374" i="1" s="1"/>
  <c r="CG2374" i="1" s="1"/>
  <c r="CI2374" i="1" s="1"/>
  <c r="BS2409" i="1"/>
  <c r="BX2409" i="1" s="1"/>
  <c r="CD2409" i="1" s="1"/>
  <c r="CF2409" i="1" s="1"/>
  <c r="F734" i="1"/>
  <c r="L749" i="1"/>
  <c r="R749" i="1" s="1"/>
  <c r="X749" i="1" s="1"/>
  <c r="AD749" i="1" s="1"/>
  <c r="AJ749" i="1" s="1"/>
  <c r="AP749" i="1" s="1"/>
  <c r="AV749" i="1" s="1"/>
  <c r="BB749" i="1" s="1"/>
  <c r="BH749" i="1" s="1"/>
  <c r="BN749" i="1" s="1"/>
  <c r="BS749" i="1" s="1"/>
  <c r="BX749" i="1" s="1"/>
  <c r="CD749" i="1" s="1"/>
  <c r="CF749" i="1" s="1"/>
  <c r="M845" i="1"/>
  <c r="S845" i="1" s="1"/>
  <c r="Y845" i="1" s="1"/>
  <c r="AE845" i="1" s="1"/>
  <c r="AK845" i="1" s="1"/>
  <c r="AQ845" i="1" s="1"/>
  <c r="AW845" i="1" s="1"/>
  <c r="BC845" i="1" s="1"/>
  <c r="BI845" i="1" s="1"/>
  <c r="BO845" i="1" s="1"/>
  <c r="BT845" i="1" s="1"/>
  <c r="BY845" i="1" s="1"/>
  <c r="CG845" i="1" s="1"/>
  <c r="CI845" i="1" s="1"/>
  <c r="J813" i="1"/>
  <c r="J812" i="1" s="1"/>
  <c r="H872" i="1"/>
  <c r="N873" i="1"/>
  <c r="T873" i="1" s="1"/>
  <c r="Z873" i="1" s="1"/>
  <c r="AF873" i="1" s="1"/>
  <c r="AL873" i="1" s="1"/>
  <c r="AR873" i="1" s="1"/>
  <c r="AX873" i="1" s="1"/>
  <c r="BD873" i="1" s="1"/>
  <c r="BJ873" i="1" s="1"/>
  <c r="BP873" i="1" s="1"/>
  <c r="BU873" i="1" s="1"/>
  <c r="BZ873" i="1" s="1"/>
  <c r="CJ873" i="1" s="1"/>
  <c r="CL873" i="1" s="1"/>
  <c r="BQ672" i="1"/>
  <c r="BR704" i="1"/>
  <c r="L1082" i="1"/>
  <c r="R1082" i="1" s="1"/>
  <c r="X1082" i="1" s="1"/>
  <c r="AD1082" i="1" s="1"/>
  <c r="AJ1082" i="1" s="1"/>
  <c r="AP1082" i="1" s="1"/>
  <c r="AV1082" i="1" s="1"/>
  <c r="BB1082" i="1" s="1"/>
  <c r="BH1082" i="1" s="1"/>
  <c r="BN1082" i="1" s="1"/>
  <c r="BS1082" i="1" s="1"/>
  <c r="BX1082" i="1" s="1"/>
  <c r="CD1082" i="1" s="1"/>
  <c r="CF1082" i="1" s="1"/>
  <c r="BC1496" i="1"/>
  <c r="BI1496" i="1" s="1"/>
  <c r="BO1496" i="1" s="1"/>
  <c r="BT1496" i="1" s="1"/>
  <c r="BY1496" i="1" s="1"/>
  <c r="CG1496" i="1" s="1"/>
  <c r="CI1496" i="1" s="1"/>
  <c r="AZ1481" i="1"/>
  <c r="AZ1339" i="1" s="1"/>
  <c r="G1471" i="1"/>
  <c r="M1471" i="1" s="1"/>
  <c r="S1471" i="1" s="1"/>
  <c r="Y1471" i="1" s="1"/>
  <c r="AE1471" i="1" s="1"/>
  <c r="AK1471" i="1" s="1"/>
  <c r="AQ1471" i="1" s="1"/>
  <c r="AW1471" i="1" s="1"/>
  <c r="BC1471" i="1" s="1"/>
  <c r="BI1471" i="1" s="1"/>
  <c r="BO1471" i="1" s="1"/>
  <c r="BT1471" i="1" s="1"/>
  <c r="BY1471" i="1" s="1"/>
  <c r="CG1471" i="1" s="1"/>
  <c r="CI1471" i="1" s="1"/>
  <c r="M1472" i="1"/>
  <c r="S1472" i="1" s="1"/>
  <c r="Y1472" i="1" s="1"/>
  <c r="AE1472" i="1" s="1"/>
  <c r="AK1472" i="1" s="1"/>
  <c r="AQ1472" i="1" s="1"/>
  <c r="AW1472" i="1" s="1"/>
  <c r="BC1472" i="1" s="1"/>
  <c r="BI1472" i="1" s="1"/>
  <c r="BO1472" i="1" s="1"/>
  <c r="BT1472" i="1" s="1"/>
  <c r="BY1472" i="1" s="1"/>
  <c r="CG1472" i="1" s="1"/>
  <c r="CI1472" i="1" s="1"/>
  <c r="G1843" i="1"/>
  <c r="M1844" i="1"/>
  <c r="S1844" i="1" s="1"/>
  <c r="Y1844" i="1" s="1"/>
  <c r="AE1844" i="1" s="1"/>
  <c r="AK1844" i="1" s="1"/>
  <c r="AQ1844" i="1" s="1"/>
  <c r="AW1844" i="1" s="1"/>
  <c r="BC1844" i="1" s="1"/>
  <c r="BI1844" i="1" s="1"/>
  <c r="BO1844" i="1" s="1"/>
  <c r="BT1844" i="1" s="1"/>
  <c r="BY1844" i="1" s="1"/>
  <c r="CG1844" i="1" s="1"/>
  <c r="CI1844" i="1" s="1"/>
  <c r="BQ1766" i="1"/>
  <c r="BS1777" i="1"/>
  <c r="BX1777" i="1" s="1"/>
  <c r="CD1777" i="1" s="1"/>
  <c r="CF1777" i="1" s="1"/>
  <c r="L1836" i="1"/>
  <c r="R1836" i="1" s="1"/>
  <c r="X1836" i="1" s="1"/>
  <c r="AD1836" i="1" s="1"/>
  <c r="AJ1836" i="1" s="1"/>
  <c r="AP1836" i="1" s="1"/>
  <c r="AV1836" i="1" s="1"/>
  <c r="BB1836" i="1" s="1"/>
  <c r="BH1836" i="1" s="1"/>
  <c r="BN1836" i="1" s="1"/>
  <c r="BS1836" i="1" s="1"/>
  <c r="BX1836" i="1" s="1"/>
  <c r="CD1836" i="1" s="1"/>
  <c r="CF1836" i="1" s="1"/>
  <c r="F1835" i="1"/>
  <c r="BK1972" i="1"/>
  <c r="BN1973" i="1"/>
  <c r="BS1973" i="1" s="1"/>
  <c r="BX1973" i="1" s="1"/>
  <c r="CD1973" i="1" s="1"/>
  <c r="CF1973" i="1" s="1"/>
  <c r="T2240" i="1"/>
  <c r="Z2240" i="1" s="1"/>
  <c r="AF2240" i="1" s="1"/>
  <c r="AL2240" i="1" s="1"/>
  <c r="AR2240" i="1" s="1"/>
  <c r="AX2240" i="1" s="1"/>
  <c r="BD2240" i="1" s="1"/>
  <c r="BJ2240" i="1" s="1"/>
  <c r="BP2240" i="1" s="1"/>
  <c r="BU2240" i="1" s="1"/>
  <c r="BZ2240" i="1" s="1"/>
  <c r="CJ2240" i="1" s="1"/>
  <c r="CL2240" i="1" s="1"/>
  <c r="Q2215" i="1"/>
  <c r="Q2214" i="1" s="1"/>
  <c r="Q2213" i="1" s="1"/>
  <c r="F2378" i="1"/>
  <c r="L2378" i="1" s="1"/>
  <c r="R2378" i="1" s="1"/>
  <c r="X2378" i="1" s="1"/>
  <c r="AD2378" i="1" s="1"/>
  <c r="AJ2378" i="1" s="1"/>
  <c r="AP2378" i="1" s="1"/>
  <c r="AV2378" i="1" s="1"/>
  <c r="BB2378" i="1" s="1"/>
  <c r="BH2378" i="1" s="1"/>
  <c r="BN2378" i="1" s="1"/>
  <c r="BS2378" i="1" s="1"/>
  <c r="BX2378" i="1" s="1"/>
  <c r="CD2378" i="1" s="1"/>
  <c r="CF2378" i="1" s="1"/>
  <c r="L2379" i="1"/>
  <c r="R2379" i="1" s="1"/>
  <c r="X2379" i="1" s="1"/>
  <c r="AD2379" i="1" s="1"/>
  <c r="AJ2379" i="1" s="1"/>
  <c r="AP2379" i="1" s="1"/>
  <c r="AV2379" i="1" s="1"/>
  <c r="BB2379" i="1" s="1"/>
  <c r="BH2379" i="1" s="1"/>
  <c r="BN2379" i="1" s="1"/>
  <c r="BS2379" i="1" s="1"/>
  <c r="BX2379" i="1" s="1"/>
  <c r="CD2379" i="1" s="1"/>
  <c r="CF2379" i="1" s="1"/>
  <c r="CJ280" i="1"/>
  <c r="CL280" i="1" s="1"/>
  <c r="CC267" i="1"/>
  <c r="CC266" i="1" s="1"/>
  <c r="I902" i="1"/>
  <c r="L907" i="1"/>
  <c r="R907" i="1" s="1"/>
  <c r="X907" i="1" s="1"/>
  <c r="AD907" i="1" s="1"/>
  <c r="AJ907" i="1" s="1"/>
  <c r="AP907" i="1" s="1"/>
  <c r="AV907" i="1" s="1"/>
  <c r="BB907" i="1" s="1"/>
  <c r="BH907" i="1" s="1"/>
  <c r="BN907" i="1" s="1"/>
  <c r="BS907" i="1" s="1"/>
  <c r="BX907" i="1" s="1"/>
  <c r="CD907" i="1" s="1"/>
  <c r="CF907" i="1" s="1"/>
  <c r="K521" i="1"/>
  <c r="K466" i="1" s="1"/>
  <c r="N529" i="1"/>
  <c r="T529" i="1" s="1"/>
  <c r="Z529" i="1" s="1"/>
  <c r="AF529" i="1" s="1"/>
  <c r="AL529" i="1" s="1"/>
  <c r="AR529" i="1" s="1"/>
  <c r="AX529" i="1" s="1"/>
  <c r="BD529" i="1" s="1"/>
  <c r="BJ529" i="1" s="1"/>
  <c r="BP529" i="1" s="1"/>
  <c r="BU529" i="1" s="1"/>
  <c r="BZ529" i="1" s="1"/>
  <c r="CJ529" i="1" s="1"/>
  <c r="CL529" i="1" s="1"/>
  <c r="BS763" i="1"/>
  <c r="BX763" i="1" s="1"/>
  <c r="CD763" i="1" s="1"/>
  <c r="CF763" i="1" s="1"/>
  <c r="BQ734" i="1"/>
  <c r="M1237" i="1"/>
  <c r="S1237" i="1" s="1"/>
  <c r="Y1237" i="1" s="1"/>
  <c r="AE1237" i="1" s="1"/>
  <c r="AK1237" i="1" s="1"/>
  <c r="AQ1237" i="1" s="1"/>
  <c r="AW1237" i="1" s="1"/>
  <c r="BC1237" i="1" s="1"/>
  <c r="BI1237" i="1" s="1"/>
  <c r="BO1237" i="1" s="1"/>
  <c r="BT1237" i="1" s="1"/>
  <c r="BY1237" i="1" s="1"/>
  <c r="CG1237" i="1" s="1"/>
  <c r="CI1237" i="1" s="1"/>
  <c r="G1232" i="1"/>
  <c r="AM1481" i="1"/>
  <c r="N1955" i="1"/>
  <c r="T1955" i="1" s="1"/>
  <c r="Z1955" i="1" s="1"/>
  <c r="AF1955" i="1" s="1"/>
  <c r="AL1955" i="1" s="1"/>
  <c r="AR1955" i="1" s="1"/>
  <c r="AX1955" i="1" s="1"/>
  <c r="BD1955" i="1" s="1"/>
  <c r="BJ1955" i="1" s="1"/>
  <c r="BP1955" i="1" s="1"/>
  <c r="BU1955" i="1" s="1"/>
  <c r="BZ1955" i="1" s="1"/>
  <c r="CJ1955" i="1" s="1"/>
  <c r="CL1955" i="1" s="1"/>
  <c r="H1954" i="1"/>
  <c r="N1954" i="1" s="1"/>
  <c r="T1954" i="1" s="1"/>
  <c r="Z1954" i="1" s="1"/>
  <c r="AF1954" i="1" s="1"/>
  <c r="AL1954" i="1" s="1"/>
  <c r="AR1954" i="1" s="1"/>
  <c r="AX1954" i="1" s="1"/>
  <c r="BD1954" i="1" s="1"/>
  <c r="BJ1954" i="1" s="1"/>
  <c r="BP1954" i="1" s="1"/>
  <c r="BU1954" i="1" s="1"/>
  <c r="BZ1954" i="1" s="1"/>
  <c r="CJ1954" i="1" s="1"/>
  <c r="CL1954" i="1" s="1"/>
  <c r="J2104" i="1"/>
  <c r="J2098" i="1" s="1"/>
  <c r="M2120" i="1"/>
  <c r="S2120" i="1" s="1"/>
  <c r="Y2120" i="1" s="1"/>
  <c r="AE2120" i="1" s="1"/>
  <c r="AK2120" i="1" s="1"/>
  <c r="AQ2120" i="1" s="1"/>
  <c r="AW2120" i="1" s="1"/>
  <c r="BC2120" i="1" s="1"/>
  <c r="BI2120" i="1" s="1"/>
  <c r="BO2120" i="1" s="1"/>
  <c r="BT2120" i="1" s="1"/>
  <c r="BY2120" i="1" s="1"/>
  <c r="CG2120" i="1" s="1"/>
  <c r="CI2120" i="1" s="1"/>
  <c r="R2224" i="1"/>
  <c r="X2224" i="1" s="1"/>
  <c r="AD2224" i="1" s="1"/>
  <c r="AJ2224" i="1" s="1"/>
  <c r="AP2224" i="1" s="1"/>
  <c r="AV2224" i="1" s="1"/>
  <c r="BB2224" i="1" s="1"/>
  <c r="BH2224" i="1" s="1"/>
  <c r="BN2224" i="1" s="1"/>
  <c r="BS2224" i="1" s="1"/>
  <c r="BX2224" i="1" s="1"/>
  <c r="CD2224" i="1" s="1"/>
  <c r="CF2224" i="1" s="1"/>
  <c r="O2215" i="1"/>
  <c r="O2214" i="1" s="1"/>
  <c r="O2213" i="1" s="1"/>
  <c r="L2375" i="1"/>
  <c r="R2375" i="1" s="1"/>
  <c r="X2375" i="1" s="1"/>
  <c r="AD2375" i="1" s="1"/>
  <c r="AJ2375" i="1" s="1"/>
  <c r="AP2375" i="1" s="1"/>
  <c r="AV2375" i="1" s="1"/>
  <c r="BB2375" i="1" s="1"/>
  <c r="BH2375" i="1" s="1"/>
  <c r="BN2375" i="1" s="1"/>
  <c r="BS2375" i="1" s="1"/>
  <c r="BX2375" i="1" s="1"/>
  <c r="CD2375" i="1" s="1"/>
  <c r="CF2375" i="1" s="1"/>
  <c r="F2374" i="1"/>
  <c r="N2421" i="1"/>
  <c r="T2421" i="1" s="1"/>
  <c r="Z2421" i="1" s="1"/>
  <c r="AF2421" i="1" s="1"/>
  <c r="AL2421" i="1" s="1"/>
  <c r="AR2421" i="1" s="1"/>
  <c r="AX2421" i="1" s="1"/>
  <c r="BD2421" i="1" s="1"/>
  <c r="BJ2421" i="1" s="1"/>
  <c r="BP2421" i="1" s="1"/>
  <c r="BU2421" i="1" s="1"/>
  <c r="BZ2421" i="1" s="1"/>
  <c r="CJ2421" i="1" s="1"/>
  <c r="CL2421" i="1" s="1"/>
  <c r="H2420" i="1"/>
  <c r="N2557" i="1"/>
  <c r="T2557" i="1" s="1"/>
  <c r="Z2557" i="1" s="1"/>
  <c r="AF2557" i="1" s="1"/>
  <c r="AL2557" i="1" s="1"/>
  <c r="AR2557" i="1" s="1"/>
  <c r="AX2557" i="1" s="1"/>
  <c r="BD2557" i="1" s="1"/>
  <c r="BJ2557" i="1" s="1"/>
  <c r="BP2557" i="1" s="1"/>
  <c r="BU2557" i="1" s="1"/>
  <c r="BZ2557" i="1" s="1"/>
  <c r="CJ2557" i="1" s="1"/>
  <c r="CL2557" i="1" s="1"/>
  <c r="K2404" i="1"/>
  <c r="K2321" i="1" s="1"/>
  <c r="N2565" i="1"/>
  <c r="T2565" i="1" s="1"/>
  <c r="Z2565" i="1" s="1"/>
  <c r="AF2565" i="1" s="1"/>
  <c r="AL2565" i="1" s="1"/>
  <c r="AR2565" i="1" s="1"/>
  <c r="AX2565" i="1" s="1"/>
  <c r="BD2565" i="1" s="1"/>
  <c r="BJ2565" i="1" s="1"/>
  <c r="BP2565" i="1" s="1"/>
  <c r="BU2565" i="1" s="1"/>
  <c r="BZ2565" i="1" s="1"/>
  <c r="CJ2565" i="1" s="1"/>
  <c r="CL2565" i="1" s="1"/>
  <c r="H2564" i="1"/>
  <c r="N2564" i="1" s="1"/>
  <c r="T2564" i="1" s="1"/>
  <c r="Z2564" i="1" s="1"/>
  <c r="AF2564" i="1" s="1"/>
  <c r="AL2564" i="1" s="1"/>
  <c r="AR2564" i="1" s="1"/>
  <c r="AX2564" i="1" s="1"/>
  <c r="BD2564" i="1" s="1"/>
  <c r="BJ2564" i="1" s="1"/>
  <c r="BP2564" i="1" s="1"/>
  <c r="BU2564" i="1" s="1"/>
  <c r="BZ2564" i="1" s="1"/>
  <c r="CJ2564" i="1" s="1"/>
  <c r="CL2564" i="1" s="1"/>
  <c r="H2607" i="1"/>
  <c r="L2639" i="1"/>
  <c r="R2639" i="1" s="1"/>
  <c r="X2639" i="1" s="1"/>
  <c r="AD2639" i="1" s="1"/>
  <c r="AJ2639" i="1" s="1"/>
  <c r="AP2639" i="1" s="1"/>
  <c r="AV2639" i="1" s="1"/>
  <c r="BB2639" i="1" s="1"/>
  <c r="BH2639" i="1" s="1"/>
  <c r="BN2639" i="1" s="1"/>
  <c r="BS2639" i="1" s="1"/>
  <c r="BX2639" i="1" s="1"/>
  <c r="CD2639" i="1" s="1"/>
  <c r="CF2639" i="1" s="1"/>
  <c r="F2625" i="1"/>
  <c r="L2625" i="1" s="1"/>
  <c r="R2625" i="1" s="1"/>
  <c r="X2625" i="1" s="1"/>
  <c r="AD2625" i="1" s="1"/>
  <c r="AJ2625" i="1" s="1"/>
  <c r="AP2625" i="1" s="1"/>
  <c r="AV2625" i="1" s="1"/>
  <c r="BB2625" i="1" s="1"/>
  <c r="BH2625" i="1" s="1"/>
  <c r="BN2625" i="1" s="1"/>
  <c r="BS2625" i="1" s="1"/>
  <c r="BX2625" i="1" s="1"/>
  <c r="CD2625" i="1" s="1"/>
  <c r="CF2625" i="1" s="1"/>
  <c r="M2683" i="1"/>
  <c r="S2683" i="1" s="1"/>
  <c r="Y2683" i="1" s="1"/>
  <c r="AE2683" i="1" s="1"/>
  <c r="AK2683" i="1" s="1"/>
  <c r="AQ2683" i="1" s="1"/>
  <c r="AW2683" i="1" s="1"/>
  <c r="BC2683" i="1" s="1"/>
  <c r="BI2683" i="1" s="1"/>
  <c r="BO2683" i="1" s="1"/>
  <c r="BT2683" i="1" s="1"/>
  <c r="BY2683" i="1" s="1"/>
  <c r="CG2683" i="1" s="1"/>
  <c r="CI2683" i="1" s="1"/>
  <c r="G2682" i="1"/>
  <c r="BR2682" i="1"/>
  <c r="L124" i="1"/>
  <c r="R124" i="1" s="1"/>
  <c r="X124" i="1" s="1"/>
  <c r="AD124" i="1" s="1"/>
  <c r="AJ124" i="1" s="1"/>
  <c r="AP124" i="1" s="1"/>
  <c r="AV124" i="1" s="1"/>
  <c r="BB124" i="1" s="1"/>
  <c r="BH124" i="1" s="1"/>
  <c r="BN124" i="1" s="1"/>
  <c r="BS124" i="1" s="1"/>
  <c r="BX124" i="1" s="1"/>
  <c r="CD124" i="1" s="1"/>
  <c r="CF124" i="1" s="1"/>
  <c r="BQ290" i="1"/>
  <c r="BR422" i="1"/>
  <c r="BT434" i="1"/>
  <c r="BY434" i="1" s="1"/>
  <c r="CG434" i="1" s="1"/>
  <c r="CI434" i="1" s="1"/>
  <c r="L1390" i="1"/>
  <c r="R1390" i="1" s="1"/>
  <c r="X1390" i="1" s="1"/>
  <c r="AD1390" i="1" s="1"/>
  <c r="AJ1390" i="1" s="1"/>
  <c r="AP1390" i="1" s="1"/>
  <c r="AV1390" i="1" s="1"/>
  <c r="BB1390" i="1" s="1"/>
  <c r="BH1390" i="1" s="1"/>
  <c r="BN1390" i="1" s="1"/>
  <c r="BS1390" i="1" s="1"/>
  <c r="BX1390" i="1" s="1"/>
  <c r="CD1390" i="1" s="1"/>
  <c r="CF1390" i="1" s="1"/>
  <c r="F1389" i="1"/>
  <c r="L652" i="1"/>
  <c r="R652" i="1" s="1"/>
  <c r="X652" i="1" s="1"/>
  <c r="AD652" i="1" s="1"/>
  <c r="AJ652" i="1" s="1"/>
  <c r="AP652" i="1" s="1"/>
  <c r="AV652" i="1" s="1"/>
  <c r="BB652" i="1" s="1"/>
  <c r="BH652" i="1" s="1"/>
  <c r="BN652" i="1" s="1"/>
  <c r="BS652" i="1" s="1"/>
  <c r="BX652" i="1" s="1"/>
  <c r="CD652" i="1" s="1"/>
  <c r="CF652" i="1" s="1"/>
  <c r="F651" i="1"/>
  <c r="N124" i="1"/>
  <c r="T124" i="1" s="1"/>
  <c r="Z124" i="1" s="1"/>
  <c r="AF124" i="1" s="1"/>
  <c r="AL124" i="1" s="1"/>
  <c r="AR124" i="1" s="1"/>
  <c r="AX124" i="1" s="1"/>
  <c r="BD124" i="1" s="1"/>
  <c r="BJ124" i="1" s="1"/>
  <c r="BP124" i="1" s="1"/>
  <c r="BU124" i="1" s="1"/>
  <c r="BZ124" i="1" s="1"/>
  <c r="CJ124" i="1" s="1"/>
  <c r="CL124" i="1" s="1"/>
  <c r="K113" i="1"/>
  <c r="M267" i="1"/>
  <c r="S267" i="1" s="1"/>
  <c r="Y267" i="1" s="1"/>
  <c r="AE267" i="1" s="1"/>
  <c r="AK267" i="1" s="1"/>
  <c r="AQ267" i="1" s="1"/>
  <c r="AW267" i="1" s="1"/>
  <c r="BC267" i="1" s="1"/>
  <c r="BI267" i="1" s="1"/>
  <c r="BO267" i="1" s="1"/>
  <c r="BT267" i="1" s="1"/>
  <c r="BY267" i="1" s="1"/>
  <c r="G266" i="1"/>
  <c r="M266" i="1" s="1"/>
  <c r="S266" i="1" s="1"/>
  <c r="Y266" i="1" s="1"/>
  <c r="AE266" i="1" s="1"/>
  <c r="AK266" i="1" s="1"/>
  <c r="AQ266" i="1" s="1"/>
  <c r="AW266" i="1" s="1"/>
  <c r="BC266" i="1" s="1"/>
  <c r="BI266" i="1" s="1"/>
  <c r="BO266" i="1" s="1"/>
  <c r="BT266" i="1" s="1"/>
  <c r="BY266" i="1" s="1"/>
  <c r="BR482" i="1"/>
  <c r="BQ769" i="1"/>
  <c r="N502" i="1"/>
  <c r="T502" i="1" s="1"/>
  <c r="Z502" i="1" s="1"/>
  <c r="AF502" i="1" s="1"/>
  <c r="AL502" i="1" s="1"/>
  <c r="AR502" i="1" s="1"/>
  <c r="AX502" i="1" s="1"/>
  <c r="BD502" i="1" s="1"/>
  <c r="BJ502" i="1" s="1"/>
  <c r="BP502" i="1" s="1"/>
  <c r="BU502" i="1" s="1"/>
  <c r="BZ502" i="1" s="1"/>
  <c r="CJ502" i="1" s="1"/>
  <c r="CL502" i="1" s="1"/>
  <c r="H495" i="1"/>
  <c r="N495" i="1" s="1"/>
  <c r="T495" i="1" s="1"/>
  <c r="Z495" i="1" s="1"/>
  <c r="AF495" i="1" s="1"/>
  <c r="AL495" i="1" s="1"/>
  <c r="AR495" i="1" s="1"/>
  <c r="AX495" i="1" s="1"/>
  <c r="BD495" i="1" s="1"/>
  <c r="BJ495" i="1" s="1"/>
  <c r="BP495" i="1" s="1"/>
  <c r="BU495" i="1" s="1"/>
  <c r="BZ495" i="1" s="1"/>
  <c r="CJ495" i="1" s="1"/>
  <c r="CL495" i="1" s="1"/>
  <c r="BQ552" i="1"/>
  <c r="H919" i="1"/>
  <c r="N919" i="1" s="1"/>
  <c r="T919" i="1" s="1"/>
  <c r="Z919" i="1" s="1"/>
  <c r="AF919" i="1" s="1"/>
  <c r="AL919" i="1" s="1"/>
  <c r="AR919" i="1" s="1"/>
  <c r="AX919" i="1" s="1"/>
  <c r="BD919" i="1" s="1"/>
  <c r="BJ919" i="1" s="1"/>
  <c r="BP919" i="1" s="1"/>
  <c r="BU919" i="1" s="1"/>
  <c r="BZ919" i="1" s="1"/>
  <c r="CJ919" i="1" s="1"/>
  <c r="CL919" i="1" s="1"/>
  <c r="N920" i="1"/>
  <c r="T920" i="1" s="1"/>
  <c r="Z920" i="1" s="1"/>
  <c r="AF920" i="1" s="1"/>
  <c r="AL920" i="1" s="1"/>
  <c r="AR920" i="1" s="1"/>
  <c r="AX920" i="1" s="1"/>
  <c r="BD920" i="1" s="1"/>
  <c r="BJ920" i="1" s="1"/>
  <c r="BP920" i="1" s="1"/>
  <c r="BU920" i="1" s="1"/>
  <c r="BZ920" i="1" s="1"/>
  <c r="CJ920" i="1" s="1"/>
  <c r="CL920" i="1" s="1"/>
  <c r="BB1129" i="1"/>
  <c r="BH1129" i="1" s="1"/>
  <c r="BN1129" i="1" s="1"/>
  <c r="BS1129" i="1" s="1"/>
  <c r="BX1129" i="1" s="1"/>
  <c r="CD1129" i="1" s="1"/>
  <c r="CF1129" i="1" s="1"/>
  <c r="AY1077" i="1"/>
  <c r="AY1076" i="1" s="1"/>
  <c r="BT1022" i="1"/>
  <c r="BY1022" i="1" s="1"/>
  <c r="CG1022" i="1" s="1"/>
  <c r="CI1022" i="1" s="1"/>
  <c r="BR989" i="1"/>
  <c r="BQ1417" i="1"/>
  <c r="BS1418" i="1"/>
  <c r="BX1418" i="1" s="1"/>
  <c r="CD1418" i="1" s="1"/>
  <c r="H1844" i="1"/>
  <c r="N1849" i="1"/>
  <c r="T1849" i="1" s="1"/>
  <c r="Z1849" i="1" s="1"/>
  <c r="AF1849" i="1" s="1"/>
  <c r="AL1849" i="1" s="1"/>
  <c r="AR1849" i="1" s="1"/>
  <c r="AX1849" i="1" s="1"/>
  <c r="BD1849" i="1" s="1"/>
  <c r="BJ1849" i="1" s="1"/>
  <c r="BP1849" i="1" s="1"/>
  <c r="BU1849" i="1" s="1"/>
  <c r="BZ1849" i="1" s="1"/>
  <c r="CJ1849" i="1" s="1"/>
  <c r="CL1849" i="1" s="1"/>
  <c r="BT1972" i="1"/>
  <c r="BY1972" i="1" s="1"/>
  <c r="CG1972" i="1" s="1"/>
  <c r="CI1972" i="1" s="1"/>
  <c r="BQ1790" i="1"/>
  <c r="K2138" i="1"/>
  <c r="N2144" i="1"/>
  <c r="T2144" i="1" s="1"/>
  <c r="Z2144" i="1" s="1"/>
  <c r="AF2144" i="1" s="1"/>
  <c r="AL2144" i="1" s="1"/>
  <c r="AR2144" i="1" s="1"/>
  <c r="AX2144" i="1" s="1"/>
  <c r="BD2144" i="1" s="1"/>
  <c r="BJ2144" i="1" s="1"/>
  <c r="BP2144" i="1" s="1"/>
  <c r="BU2144" i="1" s="1"/>
  <c r="BZ2144" i="1" s="1"/>
  <c r="CJ2144" i="1" s="1"/>
  <c r="CL2144" i="1" s="1"/>
  <c r="I2104" i="1"/>
  <c r="I2098" i="1" s="1"/>
  <c r="L2113" i="1"/>
  <c r="R2113" i="1" s="1"/>
  <c r="X2113" i="1" s="1"/>
  <c r="AD2113" i="1" s="1"/>
  <c r="AJ2113" i="1" s="1"/>
  <c r="AP2113" i="1" s="1"/>
  <c r="AV2113" i="1" s="1"/>
  <c r="BB2113" i="1" s="1"/>
  <c r="BH2113" i="1" s="1"/>
  <c r="BN2113" i="1" s="1"/>
  <c r="BS2113" i="1" s="1"/>
  <c r="BX2113" i="1" s="1"/>
  <c r="CD2113" i="1" s="1"/>
  <c r="CF2113" i="1" s="1"/>
  <c r="BS2240" i="1"/>
  <c r="BX2240" i="1" s="1"/>
  <c r="CD2240" i="1" s="1"/>
  <c r="CF2240" i="1" s="1"/>
  <c r="BQ2215" i="1"/>
  <c r="L496" i="1"/>
  <c r="R496" i="1" s="1"/>
  <c r="X496" i="1" s="1"/>
  <c r="AD496" i="1" s="1"/>
  <c r="AJ496" i="1" s="1"/>
  <c r="AP496" i="1" s="1"/>
  <c r="AV496" i="1" s="1"/>
  <c r="BB496" i="1" s="1"/>
  <c r="BH496" i="1" s="1"/>
  <c r="BN496" i="1" s="1"/>
  <c r="BS496" i="1" s="1"/>
  <c r="BX496" i="1" s="1"/>
  <c r="CD496" i="1" s="1"/>
  <c r="CF496" i="1" s="1"/>
  <c r="F495" i="1"/>
  <c r="L495" i="1" s="1"/>
  <c r="R495" i="1" s="1"/>
  <c r="X495" i="1" s="1"/>
  <c r="AD495" i="1" s="1"/>
  <c r="AJ495" i="1" s="1"/>
  <c r="AP495" i="1" s="1"/>
  <c r="AV495" i="1" s="1"/>
  <c r="BB495" i="1" s="1"/>
  <c r="BH495" i="1" s="1"/>
  <c r="BN495" i="1" s="1"/>
  <c r="BN759" i="1"/>
  <c r="BS759" i="1" s="1"/>
  <c r="BX759" i="1" s="1"/>
  <c r="CD759" i="1" s="1"/>
  <c r="CF759" i="1" s="1"/>
  <c r="BK734" i="1"/>
  <c r="BK733" i="1" s="1"/>
  <c r="BK703" i="1" s="1"/>
  <c r="I813" i="1"/>
  <c r="I812" i="1" s="1"/>
  <c r="L814" i="1"/>
  <c r="R814" i="1" s="1"/>
  <c r="X814" i="1" s="1"/>
  <c r="AD814" i="1" s="1"/>
  <c r="AJ814" i="1" s="1"/>
  <c r="AP814" i="1" s="1"/>
  <c r="AV814" i="1" s="1"/>
  <c r="BB814" i="1" s="1"/>
  <c r="BH814" i="1" s="1"/>
  <c r="BN814" i="1" s="1"/>
  <c r="BS814" i="1" s="1"/>
  <c r="BX814" i="1" s="1"/>
  <c r="CD814" i="1" s="1"/>
  <c r="CF814" i="1" s="1"/>
  <c r="BR871" i="1"/>
  <c r="BQ521" i="1"/>
  <c r="I672" i="1"/>
  <c r="L673" i="1"/>
  <c r="R673" i="1" s="1"/>
  <c r="X673" i="1" s="1"/>
  <c r="AD673" i="1" s="1"/>
  <c r="AJ673" i="1" s="1"/>
  <c r="AP673" i="1" s="1"/>
  <c r="AV673" i="1" s="1"/>
  <c r="BB673" i="1" s="1"/>
  <c r="BH673" i="1" s="1"/>
  <c r="BN673" i="1" s="1"/>
  <c r="BS673" i="1" s="1"/>
  <c r="BX673" i="1" s="1"/>
  <c r="CD673" i="1" s="1"/>
  <c r="CF673" i="1" s="1"/>
  <c r="M920" i="1"/>
  <c r="S920" i="1" s="1"/>
  <c r="Y920" i="1" s="1"/>
  <c r="AE920" i="1" s="1"/>
  <c r="AK920" i="1" s="1"/>
  <c r="AQ920" i="1" s="1"/>
  <c r="AW920" i="1" s="1"/>
  <c r="BC920" i="1" s="1"/>
  <c r="BI920" i="1" s="1"/>
  <c r="BO920" i="1" s="1"/>
  <c r="BT920" i="1" s="1"/>
  <c r="BY920" i="1" s="1"/>
  <c r="CG920" i="1" s="1"/>
  <c r="CI920" i="1" s="1"/>
  <c r="G919" i="1"/>
  <c r="M919" i="1" s="1"/>
  <c r="S919" i="1" s="1"/>
  <c r="Y919" i="1" s="1"/>
  <c r="AE919" i="1" s="1"/>
  <c r="AK919" i="1" s="1"/>
  <c r="AQ919" i="1" s="1"/>
  <c r="AW919" i="1" s="1"/>
  <c r="BC919" i="1" s="1"/>
  <c r="BI919" i="1" s="1"/>
  <c r="BO919" i="1" s="1"/>
  <c r="BT919" i="1" s="1"/>
  <c r="BY919" i="1" s="1"/>
  <c r="CG919" i="1" s="1"/>
  <c r="CI919" i="1" s="1"/>
  <c r="M1028" i="1"/>
  <c r="S1028" i="1" s="1"/>
  <c r="Y1028" i="1" s="1"/>
  <c r="AE1028" i="1" s="1"/>
  <c r="AK1028" i="1" s="1"/>
  <c r="AQ1028" i="1" s="1"/>
  <c r="AW1028" i="1" s="1"/>
  <c r="BC1028" i="1" s="1"/>
  <c r="BI1028" i="1" s="1"/>
  <c r="BO1028" i="1" s="1"/>
  <c r="BT1028" i="1" s="1"/>
  <c r="BY1028" i="1" s="1"/>
  <c r="CG1028" i="1" s="1"/>
  <c r="G989" i="1"/>
  <c r="M1057" i="1"/>
  <c r="S1057" i="1" s="1"/>
  <c r="Y1057" i="1" s="1"/>
  <c r="AE1057" i="1" s="1"/>
  <c r="AK1057" i="1" s="1"/>
  <c r="AQ1057" i="1" s="1"/>
  <c r="AW1057" i="1" s="1"/>
  <c r="BC1057" i="1" s="1"/>
  <c r="BI1057" i="1" s="1"/>
  <c r="BO1057" i="1" s="1"/>
  <c r="BT1057" i="1" s="1"/>
  <c r="BY1057" i="1" s="1"/>
  <c r="CG1057" i="1" s="1"/>
  <c r="CI1057" i="1" s="1"/>
  <c r="G1044" i="1"/>
  <c r="M1044" i="1" s="1"/>
  <c r="S1044" i="1" s="1"/>
  <c r="Y1044" i="1" s="1"/>
  <c r="AE1044" i="1" s="1"/>
  <c r="AK1044" i="1" s="1"/>
  <c r="AQ1044" i="1" s="1"/>
  <c r="AW1044" i="1" s="1"/>
  <c r="BC1044" i="1" s="1"/>
  <c r="BI1044" i="1" s="1"/>
  <c r="M1341" i="1"/>
  <c r="S1341" i="1" s="1"/>
  <c r="Y1341" i="1" s="1"/>
  <c r="AE1341" i="1" s="1"/>
  <c r="AK1341" i="1" s="1"/>
  <c r="AQ1341" i="1" s="1"/>
  <c r="AW1341" i="1" s="1"/>
  <c r="BC1341" i="1" s="1"/>
  <c r="BI1341" i="1" s="1"/>
  <c r="BO1341" i="1" s="1"/>
  <c r="BT1341" i="1" s="1"/>
  <c r="BY1341" i="1" s="1"/>
  <c r="CG1341" i="1" s="1"/>
  <c r="CI1341" i="1" s="1"/>
  <c r="AA1340" i="1"/>
  <c r="AA1339" i="1" s="1"/>
  <c r="AO1450" i="1"/>
  <c r="AR1450" i="1" s="1"/>
  <c r="AX1450" i="1" s="1"/>
  <c r="BD1450" i="1" s="1"/>
  <c r="BJ1450" i="1" s="1"/>
  <c r="BP1450" i="1" s="1"/>
  <c r="BU1450" i="1" s="1"/>
  <c r="BZ1450" i="1" s="1"/>
  <c r="CJ1450" i="1" s="1"/>
  <c r="CL1450" i="1" s="1"/>
  <c r="AR1451" i="1"/>
  <c r="AX1451" i="1" s="1"/>
  <c r="BD1451" i="1" s="1"/>
  <c r="BJ1451" i="1" s="1"/>
  <c r="BP1451" i="1" s="1"/>
  <c r="BU1451" i="1" s="1"/>
  <c r="BZ1451" i="1" s="1"/>
  <c r="CJ1451" i="1" s="1"/>
  <c r="CL1451" i="1" s="1"/>
  <c r="BA1496" i="1"/>
  <c r="BD1497" i="1"/>
  <c r="BJ1497" i="1" s="1"/>
  <c r="BP1497" i="1" s="1"/>
  <c r="BU1497" i="1" s="1"/>
  <c r="BZ1497" i="1" s="1"/>
  <c r="CJ1497" i="1" s="1"/>
  <c r="CL1497" i="1" s="1"/>
  <c r="BS1913" i="1"/>
  <c r="BX1913" i="1" s="1"/>
  <c r="CD1913" i="1" s="1"/>
  <c r="CF1913" i="1" s="1"/>
  <c r="BQ1884" i="1"/>
  <c r="BR2012" i="1"/>
  <c r="L2120" i="1"/>
  <c r="R2120" i="1" s="1"/>
  <c r="X2120" i="1" s="1"/>
  <c r="AD2120" i="1" s="1"/>
  <c r="AJ2120" i="1" s="1"/>
  <c r="AP2120" i="1" s="1"/>
  <c r="AV2120" i="1" s="1"/>
  <c r="BB2120" i="1" s="1"/>
  <c r="BH2120" i="1" s="1"/>
  <c r="BN2120" i="1" s="1"/>
  <c r="BS2120" i="1" s="1"/>
  <c r="BX2120" i="1" s="1"/>
  <c r="CD2120" i="1" s="1"/>
  <c r="CF2120" i="1" s="1"/>
  <c r="F2104" i="1"/>
  <c r="BR2104" i="1"/>
  <c r="I2138" i="1"/>
  <c r="I2137" i="1" s="1"/>
  <c r="L2139" i="1"/>
  <c r="R2139" i="1" s="1"/>
  <c r="X2139" i="1" s="1"/>
  <c r="AD2139" i="1" s="1"/>
  <c r="AJ2139" i="1" s="1"/>
  <c r="AP2139" i="1" s="1"/>
  <c r="AV2139" i="1" s="1"/>
  <c r="BB2139" i="1" s="1"/>
  <c r="BH2139" i="1" s="1"/>
  <c r="BN2139" i="1" s="1"/>
  <c r="BS2139" i="1" s="1"/>
  <c r="BX2139" i="1" s="1"/>
  <c r="CD2139" i="1" s="1"/>
  <c r="CF2139" i="1" s="1"/>
  <c r="N2244" i="1"/>
  <c r="T2244" i="1" s="1"/>
  <c r="Z2244" i="1" s="1"/>
  <c r="AF2244" i="1" s="1"/>
  <c r="AL2244" i="1" s="1"/>
  <c r="AR2244" i="1" s="1"/>
  <c r="AX2244" i="1" s="1"/>
  <c r="BD2244" i="1" s="1"/>
  <c r="BJ2244" i="1" s="1"/>
  <c r="BP2244" i="1" s="1"/>
  <c r="BU2244" i="1" s="1"/>
  <c r="BZ2244" i="1" s="1"/>
  <c r="CJ2244" i="1" s="1"/>
  <c r="CL2244" i="1" s="1"/>
  <c r="H2215" i="1"/>
  <c r="M2704" i="1"/>
  <c r="S2704" i="1" s="1"/>
  <c r="Y2704" i="1" s="1"/>
  <c r="AE2704" i="1" s="1"/>
  <c r="AK2704" i="1" s="1"/>
  <c r="AQ2704" i="1" s="1"/>
  <c r="AW2704" i="1" s="1"/>
  <c r="BC2704" i="1" s="1"/>
  <c r="BI2704" i="1" s="1"/>
  <c r="BO2704" i="1" s="1"/>
  <c r="BT2704" i="1" s="1"/>
  <c r="BY2704" i="1" s="1"/>
  <c r="CG2704" i="1" s="1"/>
  <c r="CI2704" i="1" s="1"/>
  <c r="G2700" i="1"/>
  <c r="L134" i="1"/>
  <c r="R134" i="1" s="1"/>
  <c r="X134" i="1" s="1"/>
  <c r="AD134" i="1" s="1"/>
  <c r="AJ134" i="1" s="1"/>
  <c r="AP134" i="1" s="1"/>
  <c r="AV134" i="1" s="1"/>
  <c r="BB134" i="1" s="1"/>
  <c r="BH134" i="1" s="1"/>
  <c r="BN134" i="1" s="1"/>
  <c r="BS134" i="1" s="1"/>
  <c r="BX134" i="1" s="1"/>
  <c r="CD134" i="1" s="1"/>
  <c r="CF134" i="1" s="1"/>
  <c r="F133" i="1"/>
  <c r="N472" i="1"/>
  <c r="T472" i="1" s="1"/>
  <c r="Z472" i="1" s="1"/>
  <c r="AF472" i="1" s="1"/>
  <c r="AL472" i="1" s="1"/>
  <c r="AR472" i="1" s="1"/>
  <c r="AX472" i="1" s="1"/>
  <c r="BD472" i="1" s="1"/>
  <c r="BJ472" i="1" s="1"/>
  <c r="BP472" i="1" s="1"/>
  <c r="BU472" i="1" s="1"/>
  <c r="BZ472" i="1" s="1"/>
  <c r="CJ472" i="1" s="1"/>
  <c r="CL472" i="1" s="1"/>
  <c r="BH447" i="1"/>
  <c r="BN447" i="1" s="1"/>
  <c r="BS447" i="1" s="1"/>
  <c r="BX447" i="1" s="1"/>
  <c r="CD447" i="1" s="1"/>
  <c r="CF447" i="1" s="1"/>
  <c r="BE422" i="1"/>
  <c r="BE402" i="1" s="1"/>
  <c r="BE401" i="1" s="1"/>
  <c r="N545" i="1"/>
  <c r="T545" i="1" s="1"/>
  <c r="Z545" i="1" s="1"/>
  <c r="AF545" i="1" s="1"/>
  <c r="AL545" i="1" s="1"/>
  <c r="AR545" i="1" s="1"/>
  <c r="AX545" i="1" s="1"/>
  <c r="BD545" i="1" s="1"/>
  <c r="BJ545" i="1" s="1"/>
  <c r="BP545" i="1" s="1"/>
  <c r="BU545" i="1" s="1"/>
  <c r="BZ545" i="1" s="1"/>
  <c r="CJ545" i="1" s="1"/>
  <c r="CL545" i="1" s="1"/>
  <c r="H521" i="1"/>
  <c r="BQ627" i="1"/>
  <c r="N937" i="1"/>
  <c r="T937" i="1" s="1"/>
  <c r="Z937" i="1" s="1"/>
  <c r="AF937" i="1" s="1"/>
  <c r="AL937" i="1" s="1"/>
  <c r="AR937" i="1" s="1"/>
  <c r="AX937" i="1" s="1"/>
  <c r="BD937" i="1" s="1"/>
  <c r="BJ937" i="1" s="1"/>
  <c r="BP937" i="1" s="1"/>
  <c r="BU937" i="1" s="1"/>
  <c r="BZ937" i="1" s="1"/>
  <c r="CJ937" i="1" s="1"/>
  <c r="CL937" i="1" s="1"/>
  <c r="L1100" i="1"/>
  <c r="R1100" i="1" s="1"/>
  <c r="X1100" i="1" s="1"/>
  <c r="AD1100" i="1" s="1"/>
  <c r="AJ1100" i="1" s="1"/>
  <c r="AP1100" i="1" s="1"/>
  <c r="AV1100" i="1" s="1"/>
  <c r="BB1100" i="1" s="1"/>
  <c r="BH1100" i="1" s="1"/>
  <c r="BN1100" i="1" s="1"/>
  <c r="BS1100" i="1" s="1"/>
  <c r="BX1100" i="1" s="1"/>
  <c r="CD1100" i="1" s="1"/>
  <c r="CF1100" i="1" s="1"/>
  <c r="F1096" i="1"/>
  <c r="L1096" i="1" s="1"/>
  <c r="R1096" i="1" s="1"/>
  <c r="X1096" i="1" s="1"/>
  <c r="AD1096" i="1" s="1"/>
  <c r="AJ1096" i="1" s="1"/>
  <c r="AP1096" i="1" s="1"/>
  <c r="AV1096" i="1" s="1"/>
  <c r="BB1096" i="1" s="1"/>
  <c r="BH1096" i="1" s="1"/>
  <c r="BN1096" i="1" s="1"/>
  <c r="BS1096" i="1" s="1"/>
  <c r="BX1096" i="1" s="1"/>
  <c r="CD1096" i="1" s="1"/>
  <c r="CF1096" i="1" s="1"/>
  <c r="BC1133" i="1"/>
  <c r="BI1133" i="1" s="1"/>
  <c r="BO1133" i="1" s="1"/>
  <c r="BT1133" i="1" s="1"/>
  <c r="BY1133" i="1" s="1"/>
  <c r="CG1133" i="1" s="1"/>
  <c r="AZ1077" i="1"/>
  <c r="AZ1076" i="1" s="1"/>
  <c r="AZ977" i="1" s="1"/>
  <c r="K1310" i="1"/>
  <c r="N1311" i="1"/>
  <c r="T1311" i="1" s="1"/>
  <c r="Z1311" i="1" s="1"/>
  <c r="AF1311" i="1" s="1"/>
  <c r="AL1311" i="1" s="1"/>
  <c r="AR1311" i="1" s="1"/>
  <c r="AX1311" i="1" s="1"/>
  <c r="BD1311" i="1" s="1"/>
  <c r="BJ1311" i="1" s="1"/>
  <c r="BP1311" i="1" s="1"/>
  <c r="BU1311" i="1" s="1"/>
  <c r="BZ1311" i="1" s="1"/>
  <c r="CJ1311" i="1" s="1"/>
  <c r="CL1311" i="1" s="1"/>
  <c r="BR1843" i="1"/>
  <c r="BR1884" i="1"/>
  <c r="P1883" i="1"/>
  <c r="K2012" i="1"/>
  <c r="N2013" i="1"/>
  <c r="T2013" i="1" s="1"/>
  <c r="Z2013" i="1" s="1"/>
  <c r="AF2013" i="1" s="1"/>
  <c r="AL2013" i="1" s="1"/>
  <c r="AR2013" i="1" s="1"/>
  <c r="AX2013" i="1" s="1"/>
  <c r="BD2013" i="1" s="1"/>
  <c r="BJ2013" i="1" s="1"/>
  <c r="BP2013" i="1" s="1"/>
  <c r="BU2013" i="1" s="1"/>
  <c r="BZ2013" i="1" s="1"/>
  <c r="CJ2013" i="1" s="1"/>
  <c r="CL2013" i="1" s="1"/>
  <c r="BQ1833" i="1"/>
  <c r="M2144" i="1"/>
  <c r="S2144" i="1" s="1"/>
  <c r="Y2144" i="1" s="1"/>
  <c r="AE2144" i="1" s="1"/>
  <c r="AK2144" i="1" s="1"/>
  <c r="AQ2144" i="1" s="1"/>
  <c r="AW2144" i="1" s="1"/>
  <c r="BC2144" i="1" s="1"/>
  <c r="BI2144" i="1" s="1"/>
  <c r="BO2144" i="1" s="1"/>
  <c r="BT2144" i="1" s="1"/>
  <c r="BY2144" i="1" s="1"/>
  <c r="CG2144" i="1" s="1"/>
  <c r="CI2144" i="1" s="1"/>
  <c r="G2138" i="1"/>
  <c r="J2574" i="1"/>
  <c r="L2695" i="1"/>
  <c r="R2695" i="1" s="1"/>
  <c r="X2695" i="1" s="1"/>
  <c r="AD2695" i="1" s="1"/>
  <c r="AJ2695" i="1" s="1"/>
  <c r="AP2695" i="1" s="1"/>
  <c r="AV2695" i="1" s="1"/>
  <c r="BB2695" i="1" s="1"/>
  <c r="BH2695" i="1" s="1"/>
  <c r="BN2695" i="1" s="1"/>
  <c r="BS2695" i="1" s="1"/>
  <c r="BX2695" i="1" s="1"/>
  <c r="CD2695" i="1" s="1"/>
  <c r="CF2695" i="1" s="1"/>
  <c r="F2694" i="1"/>
  <c r="BR2698" i="1"/>
  <c r="N89" i="1"/>
  <c r="T89" i="1" s="1"/>
  <c r="Z89" i="1" s="1"/>
  <c r="AF89" i="1" s="1"/>
  <c r="AL89" i="1" s="1"/>
  <c r="AR89" i="1" s="1"/>
  <c r="AX89" i="1" s="1"/>
  <c r="BD89" i="1" s="1"/>
  <c r="BJ89" i="1" s="1"/>
  <c r="BP89" i="1" s="1"/>
  <c r="BU89" i="1" s="1"/>
  <c r="BZ89" i="1" s="1"/>
  <c r="CJ89" i="1" s="1"/>
  <c r="CL89" i="1" s="1"/>
  <c r="H84" i="1"/>
  <c r="BS98" i="1"/>
  <c r="BX98" i="1" s="1"/>
  <c r="CD98" i="1" s="1"/>
  <c r="CF98" i="1" s="1"/>
  <c r="BQ84" i="1"/>
  <c r="M553" i="1"/>
  <c r="S553" i="1" s="1"/>
  <c r="Y553" i="1" s="1"/>
  <c r="AE553" i="1" s="1"/>
  <c r="AK553" i="1" s="1"/>
  <c r="AQ553" i="1" s="1"/>
  <c r="AW553" i="1" s="1"/>
  <c r="BC553" i="1" s="1"/>
  <c r="BR734" i="1"/>
  <c r="BS806" i="1"/>
  <c r="BX806" i="1" s="1"/>
  <c r="CD806" i="1" s="1"/>
  <c r="CF806" i="1" s="1"/>
  <c r="BQ805" i="1"/>
  <c r="BR813" i="1"/>
  <c r="BM1044" i="1"/>
  <c r="BM988" i="1" s="1"/>
  <c r="J422" i="1"/>
  <c r="M452" i="1"/>
  <c r="S452" i="1" s="1"/>
  <c r="Y452" i="1" s="1"/>
  <c r="AE452" i="1" s="1"/>
  <c r="AK452" i="1" s="1"/>
  <c r="AQ452" i="1" s="1"/>
  <c r="AW452" i="1" s="1"/>
  <c r="BC452" i="1" s="1"/>
  <c r="BI452" i="1" s="1"/>
  <c r="BO452" i="1" s="1"/>
  <c r="BT452" i="1" s="1"/>
  <c r="BY452" i="1" s="1"/>
  <c r="CG452" i="1" s="1"/>
  <c r="CI452" i="1" s="1"/>
  <c r="BQ614" i="1"/>
  <c r="BJ558" i="1"/>
  <c r="BP558" i="1" s="1"/>
  <c r="BU558" i="1" s="1"/>
  <c r="BZ558" i="1" s="1"/>
  <c r="CJ558" i="1" s="1"/>
  <c r="CL558" i="1" s="1"/>
  <c r="BG553" i="1"/>
  <c r="BG552" i="1" s="1"/>
  <c r="BG551" i="1" s="1"/>
  <c r="F1044" i="1"/>
  <c r="L1044" i="1" s="1"/>
  <c r="R1044" i="1" s="1"/>
  <c r="X1044" i="1" s="1"/>
  <c r="AD1044" i="1" s="1"/>
  <c r="AJ1044" i="1" s="1"/>
  <c r="AP1044" i="1" s="1"/>
  <c r="AV1044" i="1" s="1"/>
  <c r="BB1044" i="1" s="1"/>
  <c r="BH1044" i="1" s="1"/>
  <c r="BN1044" i="1" s="1"/>
  <c r="L1057" i="1"/>
  <c r="R1057" i="1" s="1"/>
  <c r="X1057" i="1" s="1"/>
  <c r="AD1057" i="1" s="1"/>
  <c r="AJ1057" i="1" s="1"/>
  <c r="AP1057" i="1" s="1"/>
  <c r="AV1057" i="1" s="1"/>
  <c r="BB1057" i="1" s="1"/>
  <c r="BH1057" i="1" s="1"/>
  <c r="BN1057" i="1" s="1"/>
  <c r="BS1057" i="1" s="1"/>
  <c r="BX1057" i="1" s="1"/>
  <c r="CD1057" i="1" s="1"/>
  <c r="CF1057" i="1" s="1"/>
  <c r="N1077" i="1"/>
  <c r="T1077" i="1" s="1"/>
  <c r="Z1077" i="1" s="1"/>
  <c r="AF1077" i="1" s="1"/>
  <c r="AL1077" i="1" s="1"/>
  <c r="AR1077" i="1" s="1"/>
  <c r="AX1077" i="1" s="1"/>
  <c r="BH1078" i="1"/>
  <c r="BN1078" i="1" s="1"/>
  <c r="BS1078" i="1" s="1"/>
  <c r="BX1078" i="1" s="1"/>
  <c r="CD1078" i="1" s="1"/>
  <c r="CF1078" i="1" s="1"/>
  <c r="BE1077" i="1"/>
  <c r="BE1076" i="1" s="1"/>
  <c r="BR1180" i="1"/>
  <c r="L1687" i="1"/>
  <c r="R1687" i="1" s="1"/>
  <c r="X1687" i="1" s="1"/>
  <c r="AD1687" i="1" s="1"/>
  <c r="AJ1687" i="1" s="1"/>
  <c r="AP1687" i="1" s="1"/>
  <c r="AV1687" i="1" s="1"/>
  <c r="BB1687" i="1" s="1"/>
  <c r="BH1687" i="1" s="1"/>
  <c r="BN1687" i="1" s="1"/>
  <c r="BS1687" i="1" s="1"/>
  <c r="BX1687" i="1" s="1"/>
  <c r="CD1687" i="1" s="1"/>
  <c r="CF1687" i="1" s="1"/>
  <c r="G1859" i="1"/>
  <c r="M1860" i="1"/>
  <c r="S1860" i="1" s="1"/>
  <c r="Y1860" i="1" s="1"/>
  <c r="AE1860" i="1" s="1"/>
  <c r="AK1860" i="1" s="1"/>
  <c r="AQ1860" i="1" s="1"/>
  <c r="AW1860" i="1" s="1"/>
  <c r="BC1860" i="1" s="1"/>
  <c r="BI1860" i="1" s="1"/>
  <c r="BO1860" i="1" s="1"/>
  <c r="BT1860" i="1" s="1"/>
  <c r="BY1860" i="1" s="1"/>
  <c r="CG1860" i="1" s="1"/>
  <c r="CI1860" i="1" s="1"/>
  <c r="N2099" i="1"/>
  <c r="T2099" i="1" s="1"/>
  <c r="Z2099" i="1" s="1"/>
  <c r="AF2099" i="1" s="1"/>
  <c r="AL2099" i="1" s="1"/>
  <c r="AR2099" i="1" s="1"/>
  <c r="AX2099" i="1" s="1"/>
  <c r="BD2099" i="1" s="1"/>
  <c r="BJ2099" i="1" s="1"/>
  <c r="BP2099" i="1" s="1"/>
  <c r="BU2099" i="1" s="1"/>
  <c r="BZ2099" i="1" s="1"/>
  <c r="CJ2099" i="1" s="1"/>
  <c r="CL2099" i="1" s="1"/>
  <c r="H2098" i="1"/>
  <c r="N2098" i="1" s="1"/>
  <c r="T2098" i="1" s="1"/>
  <c r="Z2098" i="1" s="1"/>
  <c r="AF2098" i="1" s="1"/>
  <c r="AL2098" i="1" s="1"/>
  <c r="AR2098" i="1" s="1"/>
  <c r="AX2098" i="1" s="1"/>
  <c r="BD2098" i="1" s="1"/>
  <c r="BJ2098" i="1" s="1"/>
  <c r="BP2098" i="1" s="1"/>
  <c r="BU2098" i="1" s="1"/>
  <c r="BZ2098" i="1" s="1"/>
  <c r="CJ2098" i="1" s="1"/>
  <c r="CL2098" i="1" s="1"/>
  <c r="H1858" i="1"/>
  <c r="N1858" i="1" s="1"/>
  <c r="T1858" i="1" s="1"/>
  <c r="Z1858" i="1" s="1"/>
  <c r="AF1858" i="1" s="1"/>
  <c r="AL1858" i="1" s="1"/>
  <c r="AR1858" i="1" s="1"/>
  <c r="AX1858" i="1" s="1"/>
  <c r="BD1858" i="1" s="1"/>
  <c r="BJ1858" i="1" s="1"/>
  <c r="BP1858" i="1" s="1"/>
  <c r="BU1858" i="1" s="1"/>
  <c r="BZ1858" i="1" s="1"/>
  <c r="CJ1858" i="1" s="1"/>
  <c r="CL1858" i="1" s="1"/>
  <c r="N1859" i="1"/>
  <c r="T1859" i="1" s="1"/>
  <c r="Z1859" i="1" s="1"/>
  <c r="AF1859" i="1" s="1"/>
  <c r="AL1859" i="1" s="1"/>
  <c r="AR1859" i="1" s="1"/>
  <c r="AX1859" i="1" s="1"/>
  <c r="BD1859" i="1" s="1"/>
  <c r="BJ1859" i="1" s="1"/>
  <c r="BP1859" i="1" s="1"/>
  <c r="BU1859" i="1" s="1"/>
  <c r="BZ1859" i="1" s="1"/>
  <c r="CJ1859" i="1" s="1"/>
  <c r="CL1859" i="1" s="1"/>
  <c r="BQ2182" i="1"/>
  <c r="L2323" i="1"/>
  <c r="R2323" i="1" s="1"/>
  <c r="X2323" i="1" s="1"/>
  <c r="AD2323" i="1" s="1"/>
  <c r="AJ2323" i="1" s="1"/>
  <c r="AP2323" i="1" s="1"/>
  <c r="AV2323" i="1" s="1"/>
  <c r="BB2323" i="1" s="1"/>
  <c r="BH2323" i="1" s="1"/>
  <c r="BN2323" i="1" s="1"/>
  <c r="BS2323" i="1" s="1"/>
  <c r="BX2323" i="1" s="1"/>
  <c r="CD2323" i="1" s="1"/>
  <c r="CF2323" i="1" s="1"/>
  <c r="F2322" i="1"/>
  <c r="L2425" i="1"/>
  <c r="R2425" i="1" s="1"/>
  <c r="X2425" i="1" s="1"/>
  <c r="AD2425" i="1" s="1"/>
  <c r="AJ2425" i="1" s="1"/>
  <c r="AP2425" i="1" s="1"/>
  <c r="AV2425" i="1" s="1"/>
  <c r="BB2425" i="1" s="1"/>
  <c r="BH2425" i="1" s="1"/>
  <c r="BN2425" i="1" s="1"/>
  <c r="BS2425" i="1" s="1"/>
  <c r="BX2425" i="1" s="1"/>
  <c r="CD2425" i="1" s="1"/>
  <c r="CF2425" i="1" s="1"/>
  <c r="F2424" i="1"/>
  <c r="O2474" i="1"/>
  <c r="R2475" i="1"/>
  <c r="X2475" i="1" s="1"/>
  <c r="AD2475" i="1" s="1"/>
  <c r="AJ2475" i="1" s="1"/>
  <c r="AP2475" i="1" s="1"/>
  <c r="AV2475" i="1" s="1"/>
  <c r="BB2475" i="1" s="1"/>
  <c r="BH2475" i="1" s="1"/>
  <c r="BN2475" i="1" s="1"/>
  <c r="BS2475" i="1" s="1"/>
  <c r="BX2475" i="1" s="1"/>
  <c r="CD2475" i="1" s="1"/>
  <c r="BS2531" i="1"/>
  <c r="BX2531" i="1" s="1"/>
  <c r="CD2531" i="1" s="1"/>
  <c r="CF2531" i="1" s="1"/>
  <c r="BQ2681" i="1"/>
  <c r="BS2682" i="1"/>
  <c r="BX2682" i="1" s="1"/>
  <c r="CD2682" i="1" s="1"/>
  <c r="CF2682" i="1" s="1"/>
  <c r="L483" i="1"/>
  <c r="R483" i="1" s="1"/>
  <c r="X483" i="1" s="1"/>
  <c r="AD483" i="1" s="1"/>
  <c r="AJ483" i="1" s="1"/>
  <c r="AP483" i="1" s="1"/>
  <c r="AV483" i="1" s="1"/>
  <c r="BB483" i="1" s="1"/>
  <c r="BH483" i="1" s="1"/>
  <c r="BN483" i="1" s="1"/>
  <c r="BS483" i="1" s="1"/>
  <c r="BX483" i="1" s="1"/>
  <c r="CD483" i="1" s="1"/>
  <c r="CF483" i="1" s="1"/>
  <c r="F482" i="1"/>
  <c r="BL1076" i="1"/>
  <c r="BL977" i="1" s="1"/>
  <c r="M1082" i="1"/>
  <c r="S1082" i="1" s="1"/>
  <c r="Y1082" i="1" s="1"/>
  <c r="AE1082" i="1" s="1"/>
  <c r="AK1082" i="1" s="1"/>
  <c r="AQ1082" i="1" s="1"/>
  <c r="AW1082" i="1" s="1"/>
  <c r="BC1082" i="1" s="1"/>
  <c r="BI1082" i="1" s="1"/>
  <c r="BO1082" i="1" s="1"/>
  <c r="BT1082" i="1" s="1"/>
  <c r="BY1082" i="1" s="1"/>
  <c r="CG1082" i="1" s="1"/>
  <c r="CI1082" i="1" s="1"/>
  <c r="G1077" i="1"/>
  <c r="BQ1325" i="1"/>
  <c r="BQ1230" i="1" s="1"/>
  <c r="M472" i="1"/>
  <c r="S472" i="1" s="1"/>
  <c r="Y472" i="1" s="1"/>
  <c r="AE472" i="1" s="1"/>
  <c r="AK472" i="1" s="1"/>
  <c r="AQ472" i="1" s="1"/>
  <c r="AW472" i="1" s="1"/>
  <c r="BC472" i="1" s="1"/>
  <c r="BI472" i="1" s="1"/>
  <c r="BO472" i="1" s="1"/>
  <c r="BT472" i="1" s="1"/>
  <c r="BY472" i="1" s="1"/>
  <c r="CG472" i="1" s="1"/>
  <c r="CI472" i="1" s="1"/>
  <c r="G467" i="1"/>
  <c r="M467" i="1" s="1"/>
  <c r="S467" i="1" s="1"/>
  <c r="Y467" i="1" s="1"/>
  <c r="AE467" i="1" s="1"/>
  <c r="AK467" i="1" s="1"/>
  <c r="AQ467" i="1" s="1"/>
  <c r="AW467" i="1" s="1"/>
  <c r="BC467" i="1" s="1"/>
  <c r="BI467" i="1" s="1"/>
  <c r="BO467" i="1" s="1"/>
  <c r="BT467" i="1" s="1"/>
  <c r="BY467" i="1" s="1"/>
  <c r="CG467" i="1" s="1"/>
  <c r="CI467" i="1" s="1"/>
  <c r="BR242" i="1"/>
  <c r="L84" i="1"/>
  <c r="R84" i="1" s="1"/>
  <c r="X84" i="1" s="1"/>
  <c r="AD84" i="1" s="1"/>
  <c r="AJ84" i="1" s="1"/>
  <c r="AP84" i="1" s="1"/>
  <c r="AV84" i="1" s="1"/>
  <c r="BB84" i="1" s="1"/>
  <c r="BH84" i="1" s="1"/>
  <c r="BN84" i="1" s="1"/>
  <c r="F83" i="1"/>
  <c r="L83" i="1" s="1"/>
  <c r="R83" i="1" s="1"/>
  <c r="X83" i="1" s="1"/>
  <c r="AD83" i="1" s="1"/>
  <c r="AJ83" i="1" s="1"/>
  <c r="AP83" i="1" s="1"/>
  <c r="AV83" i="1" s="1"/>
  <c r="BB83" i="1" s="1"/>
  <c r="BH83" i="1" s="1"/>
  <c r="BN83" i="1" s="1"/>
  <c r="BQ242" i="1"/>
  <c r="N452" i="1"/>
  <c r="T452" i="1" s="1"/>
  <c r="Z452" i="1" s="1"/>
  <c r="AF452" i="1" s="1"/>
  <c r="AL452" i="1" s="1"/>
  <c r="AR452" i="1" s="1"/>
  <c r="AX452" i="1" s="1"/>
  <c r="BD452" i="1" s="1"/>
  <c r="BJ452" i="1" s="1"/>
  <c r="BP452" i="1" s="1"/>
  <c r="BU452" i="1" s="1"/>
  <c r="BZ452" i="1" s="1"/>
  <c r="CJ452" i="1" s="1"/>
  <c r="CL452" i="1" s="1"/>
  <c r="K422" i="1"/>
  <c r="K402" i="1" s="1"/>
  <c r="N735" i="1"/>
  <c r="T735" i="1" s="1"/>
  <c r="Z735" i="1" s="1"/>
  <c r="AF735" i="1" s="1"/>
  <c r="AL735" i="1" s="1"/>
  <c r="AR735" i="1" s="1"/>
  <c r="AX735" i="1" s="1"/>
  <c r="BD735" i="1" s="1"/>
  <c r="BJ735" i="1" s="1"/>
  <c r="BP735" i="1" s="1"/>
  <c r="BU735" i="1" s="1"/>
  <c r="BZ735" i="1" s="1"/>
  <c r="CJ735" i="1" s="1"/>
  <c r="CL735" i="1" s="1"/>
  <c r="H734" i="1"/>
  <c r="BQ902" i="1"/>
  <c r="N1017" i="1"/>
  <c r="T1017" i="1" s="1"/>
  <c r="Z1017" i="1" s="1"/>
  <c r="AF1017" i="1" s="1"/>
  <c r="AL1017" i="1" s="1"/>
  <c r="AR1017" i="1" s="1"/>
  <c r="AX1017" i="1" s="1"/>
  <c r="BD1017" i="1" s="1"/>
  <c r="BJ1017" i="1" s="1"/>
  <c r="BP1017" i="1" s="1"/>
  <c r="BU1017" i="1" s="1"/>
  <c r="BZ1017" i="1" s="1"/>
  <c r="CJ1017" i="1" s="1"/>
  <c r="CL1017" i="1" s="1"/>
  <c r="H1016" i="1"/>
  <c r="BT1096" i="1"/>
  <c r="BY1096" i="1" s="1"/>
  <c r="CG1096" i="1" s="1"/>
  <c r="CI1096" i="1" s="1"/>
  <c r="R1512" i="1"/>
  <c r="X1512" i="1" s="1"/>
  <c r="AD1512" i="1" s="1"/>
  <c r="AJ1512" i="1" s="1"/>
  <c r="AP1512" i="1" s="1"/>
  <c r="AV1512" i="1" s="1"/>
  <c r="BB1512" i="1" s="1"/>
  <c r="BH1512" i="1" s="1"/>
  <c r="BN1512" i="1" s="1"/>
  <c r="BS1512" i="1" s="1"/>
  <c r="BX1512" i="1" s="1"/>
  <c r="CD1512" i="1" s="1"/>
  <c r="O1503" i="1"/>
  <c r="L1874" i="1"/>
  <c r="R1874" i="1" s="1"/>
  <c r="X1874" i="1" s="1"/>
  <c r="AD1874" i="1" s="1"/>
  <c r="AJ1874" i="1" s="1"/>
  <c r="AP1874" i="1" s="1"/>
  <c r="AV1874" i="1" s="1"/>
  <c r="BB1874" i="1" s="1"/>
  <c r="BH1874" i="1" s="1"/>
  <c r="BN1874" i="1" s="1"/>
  <c r="BS1874" i="1" s="1"/>
  <c r="BX1874" i="1" s="1"/>
  <c r="CD1874" i="1" s="1"/>
  <c r="F1859" i="1"/>
  <c r="O1967" i="1"/>
  <c r="R1968" i="1"/>
  <c r="X1968" i="1" s="1"/>
  <c r="AD1968" i="1" s="1"/>
  <c r="AJ1968" i="1" s="1"/>
  <c r="AP1968" i="1" s="1"/>
  <c r="AV1968" i="1" s="1"/>
  <c r="BB1968" i="1" s="1"/>
  <c r="BH1968" i="1" s="1"/>
  <c r="BN1968" i="1" s="1"/>
  <c r="BS1968" i="1" s="1"/>
  <c r="BX1968" i="1" s="1"/>
  <c r="CD1968" i="1" s="1"/>
  <c r="CF1968" i="1" s="1"/>
  <c r="BQ2104" i="1"/>
  <c r="N2037" i="1"/>
  <c r="T2037" i="1" s="1"/>
  <c r="Z2037" i="1" s="1"/>
  <c r="AF2037" i="1" s="1"/>
  <c r="AL2037" i="1" s="1"/>
  <c r="AR2037" i="1" s="1"/>
  <c r="AX2037" i="1" s="1"/>
  <c r="BD2037" i="1" s="1"/>
  <c r="BJ2037" i="1" s="1"/>
  <c r="BP2037" i="1" s="1"/>
  <c r="BU2037" i="1" s="1"/>
  <c r="BZ2037" i="1" s="1"/>
  <c r="CJ2037" i="1" s="1"/>
  <c r="CL2037" i="1" s="1"/>
  <c r="N2154" i="1"/>
  <c r="T2154" i="1" s="1"/>
  <c r="Z2154" i="1" s="1"/>
  <c r="AF2154" i="1" s="1"/>
  <c r="AL2154" i="1" s="1"/>
  <c r="AR2154" i="1" s="1"/>
  <c r="AX2154" i="1" s="1"/>
  <c r="BD2154" i="1" s="1"/>
  <c r="BJ2154" i="1" s="1"/>
  <c r="BP2154" i="1" s="1"/>
  <c r="BU2154" i="1" s="1"/>
  <c r="BZ2154" i="1" s="1"/>
  <c r="CJ2154" i="1" s="1"/>
  <c r="CL2154" i="1" s="1"/>
  <c r="H2153" i="1"/>
  <c r="BQ183" i="1"/>
  <c r="I627" i="1"/>
  <c r="L628" i="1"/>
  <c r="R628" i="1" s="1"/>
  <c r="X628" i="1" s="1"/>
  <c r="AD628" i="1" s="1"/>
  <c r="AJ628" i="1" s="1"/>
  <c r="AP628" i="1" s="1"/>
  <c r="AV628" i="1" s="1"/>
  <c r="BB628" i="1" s="1"/>
  <c r="BH628" i="1" s="1"/>
  <c r="BN628" i="1" s="1"/>
  <c r="BS628" i="1" s="1"/>
  <c r="BX628" i="1" s="1"/>
  <c r="CD628" i="1" s="1"/>
  <c r="CF628" i="1" s="1"/>
  <c r="G872" i="1"/>
  <c r="AN1487" i="1"/>
  <c r="AQ1488" i="1"/>
  <c r="AW1488" i="1" s="1"/>
  <c r="BC1488" i="1" s="1"/>
  <c r="BI1488" i="1" s="1"/>
  <c r="BO1488" i="1" s="1"/>
  <c r="BT1488" i="1" s="1"/>
  <c r="BY1488" i="1" s="1"/>
  <c r="CG1488" i="1" s="1"/>
  <c r="O1231" i="1"/>
  <c r="O1230" i="1" s="1"/>
  <c r="R1292" i="1"/>
  <c r="X1292" i="1" s="1"/>
  <c r="AD1292" i="1" s="1"/>
  <c r="AJ1292" i="1" s="1"/>
  <c r="AP1292" i="1" s="1"/>
  <c r="AV1292" i="1" s="1"/>
  <c r="BB1292" i="1" s="1"/>
  <c r="BH1292" i="1" s="1"/>
  <c r="BN1292" i="1" s="1"/>
  <c r="BS1292" i="1" s="1"/>
  <c r="BX1292" i="1" s="1"/>
  <c r="CD1292" i="1" s="1"/>
  <c r="CF1292" i="1" s="1"/>
  <c r="BR1423" i="1"/>
  <c r="BQ1450" i="1"/>
  <c r="BR1502" i="1"/>
  <c r="BR1681" i="1"/>
  <c r="H1833" i="1"/>
  <c r="N1834" i="1"/>
  <c r="T1834" i="1" s="1"/>
  <c r="Z1834" i="1" s="1"/>
  <c r="AF1834" i="1" s="1"/>
  <c r="AL1834" i="1" s="1"/>
  <c r="AR1834" i="1" s="1"/>
  <c r="AX1834" i="1" s="1"/>
  <c r="BD1834" i="1" s="1"/>
  <c r="BJ1834" i="1" s="1"/>
  <c r="BP1834" i="1" s="1"/>
  <c r="BU1834" i="1" s="1"/>
  <c r="BZ1834" i="1" s="1"/>
  <c r="CJ1834" i="1" s="1"/>
  <c r="CL1834" i="1" s="1"/>
  <c r="S2055" i="1"/>
  <c r="Y2055" i="1" s="1"/>
  <c r="AE2055" i="1" s="1"/>
  <c r="AK2055" i="1" s="1"/>
  <c r="AQ2055" i="1" s="1"/>
  <c r="AW2055" i="1" s="1"/>
  <c r="BC2055" i="1" s="1"/>
  <c r="BI2055" i="1" s="1"/>
  <c r="BO2055" i="1" s="1"/>
  <c r="BT2055" i="1" s="1"/>
  <c r="BY2055" i="1" s="1"/>
  <c r="CG2055" i="1" s="1"/>
  <c r="P2037" i="1"/>
  <c r="P2036" i="1" s="1"/>
  <c r="H2081" i="1"/>
  <c r="N2081" i="1" s="1"/>
  <c r="T2081" i="1" s="1"/>
  <c r="Z2081" i="1" s="1"/>
  <c r="AF2081" i="1" s="1"/>
  <c r="AL2081" i="1" s="1"/>
  <c r="AR2081" i="1" s="1"/>
  <c r="AX2081" i="1" s="1"/>
  <c r="BD2081" i="1" s="1"/>
  <c r="BJ2081" i="1" s="1"/>
  <c r="BP2081" i="1" s="1"/>
  <c r="BU2081" i="1" s="1"/>
  <c r="BZ2081" i="1" s="1"/>
  <c r="CJ2081" i="1" s="1"/>
  <c r="N2092" i="1"/>
  <c r="T2092" i="1" s="1"/>
  <c r="Z2092" i="1" s="1"/>
  <c r="AF2092" i="1" s="1"/>
  <c r="AL2092" i="1" s="1"/>
  <c r="AR2092" i="1" s="1"/>
  <c r="AX2092" i="1" s="1"/>
  <c r="BD2092" i="1" s="1"/>
  <c r="BJ2092" i="1" s="1"/>
  <c r="BP2092" i="1" s="1"/>
  <c r="BU2092" i="1" s="1"/>
  <c r="BZ2092" i="1" s="1"/>
  <c r="CJ2092" i="1" s="1"/>
  <c r="CG2170" i="1"/>
  <c r="CI2170" i="1" s="1"/>
  <c r="CB2152" i="1"/>
  <c r="CB2137" i="1" s="1"/>
  <c r="M2323" i="1"/>
  <c r="S2323" i="1" s="1"/>
  <c r="Y2323" i="1" s="1"/>
  <c r="AE2323" i="1" s="1"/>
  <c r="AK2323" i="1" s="1"/>
  <c r="AQ2323" i="1" s="1"/>
  <c r="AW2323" i="1" s="1"/>
  <c r="BC2323" i="1" s="1"/>
  <c r="BI2323" i="1" s="1"/>
  <c r="BO2323" i="1" s="1"/>
  <c r="BT2323" i="1" s="1"/>
  <c r="BY2323" i="1" s="1"/>
  <c r="CG2323" i="1" s="1"/>
  <c r="CI2323" i="1" s="1"/>
  <c r="G2322" i="1"/>
  <c r="BR2404" i="1"/>
  <c r="BR2586" i="1"/>
  <c r="BT2592" i="1"/>
  <c r="BY2592" i="1" s="1"/>
  <c r="CG2592" i="1" s="1"/>
  <c r="CI2592" i="1" s="1"/>
  <c r="G2586" i="1"/>
  <c r="M2586" i="1" s="1"/>
  <c r="S2586" i="1" s="1"/>
  <c r="Y2586" i="1" s="1"/>
  <c r="AE2586" i="1" s="1"/>
  <c r="AK2586" i="1" s="1"/>
  <c r="AQ2586" i="1" s="1"/>
  <c r="AW2586" i="1" s="1"/>
  <c r="BC2586" i="1" s="1"/>
  <c r="BI2586" i="1" s="1"/>
  <c r="BO2586" i="1" s="1"/>
  <c r="M2587" i="1"/>
  <c r="S2587" i="1" s="1"/>
  <c r="Y2587" i="1" s="1"/>
  <c r="AE2587" i="1" s="1"/>
  <c r="AK2587" i="1" s="1"/>
  <c r="AQ2587" i="1" s="1"/>
  <c r="AW2587" i="1" s="1"/>
  <c r="BC2587" i="1" s="1"/>
  <c r="BI2587" i="1" s="1"/>
  <c r="BO2587" i="1" s="1"/>
  <c r="BT2587" i="1" s="1"/>
  <c r="BY2587" i="1" s="1"/>
  <c r="CG2587" i="1" s="1"/>
  <c r="CI2587" i="1" s="1"/>
  <c r="BQ813" i="1"/>
  <c r="M749" i="1"/>
  <c r="S749" i="1" s="1"/>
  <c r="Y749" i="1" s="1"/>
  <c r="AE749" i="1" s="1"/>
  <c r="AK749" i="1" s="1"/>
  <c r="AQ749" i="1" s="1"/>
  <c r="AW749" i="1" s="1"/>
  <c r="BC749" i="1" s="1"/>
  <c r="BI749" i="1" s="1"/>
  <c r="BO749" i="1" s="1"/>
  <c r="BT749" i="1" s="1"/>
  <c r="BY749" i="1" s="1"/>
  <c r="CG749" i="1" s="1"/>
  <c r="CI749" i="1" s="1"/>
  <c r="G734" i="1"/>
  <c r="M652" i="1"/>
  <c r="S652" i="1" s="1"/>
  <c r="Y652" i="1" s="1"/>
  <c r="AE652" i="1" s="1"/>
  <c r="AK652" i="1" s="1"/>
  <c r="AQ652" i="1" s="1"/>
  <c r="AW652" i="1" s="1"/>
  <c r="BC652" i="1" s="1"/>
  <c r="BI652" i="1" s="1"/>
  <c r="BO652" i="1" s="1"/>
  <c r="BT652" i="1" s="1"/>
  <c r="BY652" i="1" s="1"/>
  <c r="CG652" i="1" s="1"/>
  <c r="CI652" i="1" s="1"/>
  <c r="M957" i="1"/>
  <c r="S957" i="1" s="1"/>
  <c r="Y957" i="1" s="1"/>
  <c r="AE957" i="1" s="1"/>
  <c r="AK957" i="1" s="1"/>
  <c r="AQ957" i="1" s="1"/>
  <c r="AW957" i="1" s="1"/>
  <c r="BC957" i="1" s="1"/>
  <c r="BI957" i="1" s="1"/>
  <c r="BO957" i="1" s="1"/>
  <c r="BT957" i="1" s="1"/>
  <c r="BY957" i="1" s="1"/>
  <c r="CG957" i="1" s="1"/>
  <c r="CI957" i="1" s="1"/>
  <c r="G936" i="1"/>
  <c r="M936" i="1" s="1"/>
  <c r="S936" i="1" s="1"/>
  <c r="Y936" i="1" s="1"/>
  <c r="AE936" i="1" s="1"/>
  <c r="AK936" i="1" s="1"/>
  <c r="AQ936" i="1" s="1"/>
  <c r="AW936" i="1" s="1"/>
  <c r="BC936" i="1" s="1"/>
  <c r="BI936" i="1" s="1"/>
  <c r="BO936" i="1" s="1"/>
  <c r="BB1492" i="1"/>
  <c r="BH1492" i="1" s="1"/>
  <c r="BN1492" i="1" s="1"/>
  <c r="BS1492" i="1" s="1"/>
  <c r="BX1492" i="1" s="1"/>
  <c r="CD1492" i="1" s="1"/>
  <c r="AY1487" i="1"/>
  <c r="N1825" i="1"/>
  <c r="T1825" i="1" s="1"/>
  <c r="Z1825" i="1" s="1"/>
  <c r="AF1825" i="1" s="1"/>
  <c r="AL1825" i="1" s="1"/>
  <c r="AR1825" i="1" s="1"/>
  <c r="AX1825" i="1" s="1"/>
  <c r="BD1825" i="1" s="1"/>
  <c r="BJ1825" i="1" s="1"/>
  <c r="BP1825" i="1" s="1"/>
  <c r="BU1825" i="1" s="1"/>
  <c r="BZ1825" i="1" s="1"/>
  <c r="CJ1825" i="1" s="1"/>
  <c r="CL1825" i="1" s="1"/>
  <c r="N1884" i="1"/>
  <c r="T1884" i="1" s="1"/>
  <c r="Z1884" i="1" s="1"/>
  <c r="AF1884" i="1" s="1"/>
  <c r="AL1884" i="1" s="1"/>
  <c r="M1821" i="1"/>
  <c r="S1821" i="1" s="1"/>
  <c r="Y1821" i="1" s="1"/>
  <c r="AE1821" i="1" s="1"/>
  <c r="AK1821" i="1" s="1"/>
  <c r="AQ1821" i="1" s="1"/>
  <c r="AW1821" i="1" s="1"/>
  <c r="BC1821" i="1" s="1"/>
  <c r="BI1821" i="1" s="1"/>
  <c r="BO1821" i="1" s="1"/>
  <c r="BT1821" i="1" s="1"/>
  <c r="BY1821" i="1" s="1"/>
  <c r="CG1821" i="1" s="1"/>
  <c r="CI1821" i="1" s="1"/>
  <c r="G1804" i="1"/>
  <c r="BT1967" i="1"/>
  <c r="BY1967" i="1" s="1"/>
  <c r="CG1967" i="1" s="1"/>
  <c r="CI1967" i="1" s="1"/>
  <c r="BL1883" i="1"/>
  <c r="BL1882" i="1" s="1"/>
  <c r="N2002" i="1"/>
  <c r="T2002" i="1" s="1"/>
  <c r="Z2002" i="1" s="1"/>
  <c r="AF2002" i="1" s="1"/>
  <c r="AL2002" i="1" s="1"/>
  <c r="AR2002" i="1" s="1"/>
  <c r="AX2002" i="1" s="1"/>
  <c r="BD2002" i="1" s="1"/>
  <c r="BJ2002" i="1" s="1"/>
  <c r="BP2002" i="1" s="1"/>
  <c r="BU2002" i="1" s="1"/>
  <c r="BZ2002" i="1" s="1"/>
  <c r="CJ2002" i="1" s="1"/>
  <c r="H1997" i="1"/>
  <c r="N1997" i="1" s="1"/>
  <c r="T1997" i="1" s="1"/>
  <c r="Z1997" i="1" s="1"/>
  <c r="AF1997" i="1" s="1"/>
  <c r="AL1997" i="1" s="1"/>
  <c r="AR1997" i="1" s="1"/>
  <c r="AX1997" i="1" s="1"/>
  <c r="BD1997" i="1" s="1"/>
  <c r="BJ1997" i="1" s="1"/>
  <c r="BP1997" i="1" s="1"/>
  <c r="BU1997" i="1" s="1"/>
  <c r="BZ1997" i="1" s="1"/>
  <c r="CJ1997" i="1" s="1"/>
  <c r="CL1997" i="1" s="1"/>
  <c r="L2027" i="1"/>
  <c r="R2027" i="1" s="1"/>
  <c r="X2027" i="1" s="1"/>
  <c r="AD2027" i="1" s="1"/>
  <c r="AJ2027" i="1" s="1"/>
  <c r="AP2027" i="1" s="1"/>
  <c r="AV2027" i="1" s="1"/>
  <c r="BB2027" i="1" s="1"/>
  <c r="BH2027" i="1" s="1"/>
  <c r="BN2027" i="1" s="1"/>
  <c r="BS2027" i="1" s="1"/>
  <c r="BX2027" i="1" s="1"/>
  <c r="CD2027" i="1" s="1"/>
  <c r="CF2027" i="1" s="1"/>
  <c r="R2105" i="1"/>
  <c r="X2105" i="1" s="1"/>
  <c r="AD2105" i="1" s="1"/>
  <c r="AJ2105" i="1" s="1"/>
  <c r="AP2105" i="1" s="1"/>
  <c r="AV2105" i="1" s="1"/>
  <c r="BB2105" i="1" s="1"/>
  <c r="BH2105" i="1" s="1"/>
  <c r="BN2105" i="1" s="1"/>
  <c r="BS2105" i="1" s="1"/>
  <c r="BX2105" i="1" s="1"/>
  <c r="CD2105" i="1" s="1"/>
  <c r="CF2105" i="1" s="1"/>
  <c r="O2104" i="1"/>
  <c r="O2098" i="1" s="1"/>
  <c r="M2145" i="1"/>
  <c r="S2145" i="1" s="1"/>
  <c r="Y2145" i="1" s="1"/>
  <c r="AE2145" i="1" s="1"/>
  <c r="AK2145" i="1" s="1"/>
  <c r="AQ2145" i="1" s="1"/>
  <c r="AW2145" i="1" s="1"/>
  <c r="BC2145" i="1" s="1"/>
  <c r="BI2145" i="1" s="1"/>
  <c r="BO2145" i="1" s="1"/>
  <c r="BT2145" i="1" s="1"/>
  <c r="BY2145" i="1" s="1"/>
  <c r="CG2145" i="1" s="1"/>
  <c r="CI2145" i="1" s="1"/>
  <c r="BR2181" i="1"/>
  <c r="CC2170" i="1"/>
  <c r="CJ2171" i="1"/>
  <c r="CL2171" i="1" s="1"/>
  <c r="BR2322" i="1"/>
  <c r="BR2356" i="1"/>
  <c r="BT2367" i="1"/>
  <c r="BY2367" i="1" s="1"/>
  <c r="CG2367" i="1" s="1"/>
  <c r="CI2367" i="1" s="1"/>
  <c r="BS2498" i="1"/>
  <c r="BX2498" i="1" s="1"/>
  <c r="CD2498" i="1" s="1"/>
  <c r="CF2498" i="1" s="1"/>
  <c r="BQ2586" i="1"/>
  <c r="BS2587" i="1"/>
  <c r="BX2587" i="1" s="1"/>
  <c r="CD2587" i="1" s="1"/>
  <c r="CF2587" i="1" s="1"/>
  <c r="BQ266" i="1"/>
  <c r="F422" i="1"/>
  <c r="L434" i="1"/>
  <c r="R434" i="1" s="1"/>
  <c r="X434" i="1" s="1"/>
  <c r="AD434" i="1" s="1"/>
  <c r="AJ434" i="1" s="1"/>
  <c r="AP434" i="1" s="1"/>
  <c r="AV434" i="1" s="1"/>
  <c r="BB434" i="1" s="1"/>
  <c r="BH434" i="1" s="1"/>
  <c r="BN434" i="1" s="1"/>
  <c r="BS434" i="1" s="1"/>
  <c r="BX434" i="1" s="1"/>
  <c r="CD434" i="1" s="1"/>
  <c r="CF434" i="1" s="1"/>
  <c r="J495" i="1"/>
  <c r="M495" i="1" s="1"/>
  <c r="S495" i="1" s="1"/>
  <c r="Y495" i="1" s="1"/>
  <c r="AE495" i="1" s="1"/>
  <c r="AK495" i="1" s="1"/>
  <c r="AQ495" i="1" s="1"/>
  <c r="AW495" i="1" s="1"/>
  <c r="BC495" i="1" s="1"/>
  <c r="BI495" i="1" s="1"/>
  <c r="BO495" i="1" s="1"/>
  <c r="M496" i="1"/>
  <c r="S496" i="1" s="1"/>
  <c r="Y496" i="1" s="1"/>
  <c r="AE496" i="1" s="1"/>
  <c r="AK496" i="1" s="1"/>
  <c r="AQ496" i="1" s="1"/>
  <c r="AW496" i="1" s="1"/>
  <c r="BC496" i="1" s="1"/>
  <c r="BI496" i="1" s="1"/>
  <c r="BO496" i="1" s="1"/>
  <c r="BT496" i="1" s="1"/>
  <c r="BY496" i="1" s="1"/>
  <c r="CG496" i="1" s="1"/>
  <c r="CI496" i="1" s="1"/>
  <c r="N706" i="1"/>
  <c r="T706" i="1" s="1"/>
  <c r="Z706" i="1" s="1"/>
  <c r="AF706" i="1" s="1"/>
  <c r="AL706" i="1" s="1"/>
  <c r="AR706" i="1" s="1"/>
  <c r="AX706" i="1" s="1"/>
  <c r="BD706" i="1" s="1"/>
  <c r="BJ706" i="1" s="1"/>
  <c r="BP706" i="1" s="1"/>
  <c r="BU706" i="1" s="1"/>
  <c r="BZ706" i="1" s="1"/>
  <c r="CJ706" i="1" s="1"/>
  <c r="CL706" i="1" s="1"/>
  <c r="H705" i="1"/>
  <c r="BT799" i="1"/>
  <c r="BY799" i="1" s="1"/>
  <c r="CG799" i="1" s="1"/>
  <c r="CI799" i="1" s="1"/>
  <c r="BR769" i="1"/>
  <c r="K650" i="1"/>
  <c r="L1022" i="1"/>
  <c r="R1022" i="1" s="1"/>
  <c r="X1022" i="1" s="1"/>
  <c r="AD1022" i="1" s="1"/>
  <c r="AJ1022" i="1" s="1"/>
  <c r="AP1022" i="1" s="1"/>
  <c r="AV1022" i="1" s="1"/>
  <c r="BB1022" i="1" s="1"/>
  <c r="BH1022" i="1" s="1"/>
  <c r="BN1022" i="1" s="1"/>
  <c r="BS1022" i="1" s="1"/>
  <c r="BX1022" i="1" s="1"/>
  <c r="CD1022" i="1" s="1"/>
  <c r="CF1022" i="1" s="1"/>
  <c r="F989" i="1"/>
  <c r="I1325" i="1"/>
  <c r="I1230" i="1" s="1"/>
  <c r="L1331" i="1"/>
  <c r="R1331" i="1" s="1"/>
  <c r="X1331" i="1" s="1"/>
  <c r="AD1331" i="1" s="1"/>
  <c r="AJ1331" i="1" s="1"/>
  <c r="AP1331" i="1" s="1"/>
  <c r="AV1331" i="1" s="1"/>
  <c r="BB1331" i="1" s="1"/>
  <c r="BH1331" i="1" s="1"/>
  <c r="BN1331" i="1" s="1"/>
  <c r="BS1331" i="1" s="1"/>
  <c r="BX1331" i="1" s="1"/>
  <c r="CD1331" i="1" s="1"/>
  <c r="CF1331" i="1" s="1"/>
  <c r="AC1417" i="1"/>
  <c r="AF1418" i="1"/>
  <c r="AL1418" i="1" s="1"/>
  <c r="AR1418" i="1" s="1"/>
  <c r="AX1418" i="1" s="1"/>
  <c r="BD1418" i="1" s="1"/>
  <c r="BJ1418" i="1" s="1"/>
  <c r="BP1418" i="1" s="1"/>
  <c r="BU1418" i="1" s="1"/>
  <c r="BZ1418" i="1" s="1"/>
  <c r="CJ1418" i="1" s="1"/>
  <c r="BQ1496" i="1"/>
  <c r="AH1482" i="1"/>
  <c r="AK1483" i="1"/>
  <c r="AQ1483" i="1" s="1"/>
  <c r="AW1483" i="1" s="1"/>
  <c r="BC1483" i="1" s="1"/>
  <c r="BI1483" i="1" s="1"/>
  <c r="BO1483" i="1" s="1"/>
  <c r="BT1483" i="1" s="1"/>
  <c r="BY1483" i="1" s="1"/>
  <c r="CG1483" i="1" s="1"/>
  <c r="CI1483" i="1" s="1"/>
  <c r="F1790" i="1"/>
  <c r="L1790" i="1" s="1"/>
  <c r="R1790" i="1" s="1"/>
  <c r="X1790" i="1" s="1"/>
  <c r="AD1790" i="1" s="1"/>
  <c r="AJ1790" i="1" s="1"/>
  <c r="AP1790" i="1" s="1"/>
  <c r="AV1790" i="1" s="1"/>
  <c r="BB1790" i="1" s="1"/>
  <c r="BH1790" i="1" s="1"/>
  <c r="BN1790" i="1" s="1"/>
  <c r="N1983" i="1"/>
  <c r="T1983" i="1" s="1"/>
  <c r="Z1983" i="1" s="1"/>
  <c r="AF1983" i="1" s="1"/>
  <c r="AL1983" i="1" s="1"/>
  <c r="AR1983" i="1" s="1"/>
  <c r="AX1983" i="1" s="1"/>
  <c r="BD1983" i="1" s="1"/>
  <c r="BJ1983" i="1" s="1"/>
  <c r="BP1983" i="1" s="1"/>
  <c r="BU1983" i="1" s="1"/>
  <c r="BZ1983" i="1" s="1"/>
  <c r="CJ1983" i="1" s="1"/>
  <c r="CL1983" i="1" s="1"/>
  <c r="BR2138" i="1"/>
  <c r="BT2379" i="1"/>
  <c r="BY2379" i="1" s="1"/>
  <c r="CG2379" i="1" s="1"/>
  <c r="CI2379" i="1" s="1"/>
  <c r="BR2378" i="1"/>
  <c r="R2388" i="1"/>
  <c r="X2388" i="1" s="1"/>
  <c r="AD2388" i="1" s="1"/>
  <c r="AJ2388" i="1" s="1"/>
  <c r="AP2388" i="1" s="1"/>
  <c r="AV2388" i="1" s="1"/>
  <c r="BB2388" i="1" s="1"/>
  <c r="BH2388" i="1" s="1"/>
  <c r="BN2388" i="1" s="1"/>
  <c r="BS2388" i="1" s="1"/>
  <c r="BX2388" i="1" s="1"/>
  <c r="CD2388" i="1" s="1"/>
  <c r="CF2388" i="1" s="1"/>
  <c r="O2387" i="1"/>
  <c r="N2593" i="1"/>
  <c r="T2593" i="1" s="1"/>
  <c r="Z2593" i="1" s="1"/>
  <c r="AF2593" i="1" s="1"/>
  <c r="AL2593" i="1" s="1"/>
  <c r="AR2593" i="1" s="1"/>
  <c r="AX2593" i="1" s="1"/>
  <c r="BD2593" i="1" s="1"/>
  <c r="BJ2593" i="1" s="1"/>
  <c r="BP2593" i="1" s="1"/>
  <c r="BU2593" i="1" s="1"/>
  <c r="BZ2593" i="1" s="1"/>
  <c r="CJ2593" i="1" s="1"/>
  <c r="CL2593" i="1" s="1"/>
  <c r="H2592" i="1"/>
  <c r="N2531" i="1"/>
  <c r="T2531" i="1" s="1"/>
  <c r="Z2531" i="1" s="1"/>
  <c r="AF2531" i="1" s="1"/>
  <c r="AL2531" i="1" s="1"/>
  <c r="AR2531" i="1" s="1"/>
  <c r="AX2531" i="1" s="1"/>
  <c r="BD2531" i="1" s="1"/>
  <c r="BJ2531" i="1" s="1"/>
  <c r="BP2531" i="1" s="1"/>
  <c r="BU2531" i="1" s="1"/>
  <c r="BZ2531" i="1" s="1"/>
  <c r="CJ2531" i="1" s="1"/>
  <c r="CL2531" i="1" s="1"/>
  <c r="F2586" i="1"/>
  <c r="L2586" i="1" s="1"/>
  <c r="R2586" i="1" s="1"/>
  <c r="X2586" i="1" s="1"/>
  <c r="AD2586" i="1" s="1"/>
  <c r="AJ2586" i="1" s="1"/>
  <c r="AP2586" i="1" s="1"/>
  <c r="AV2586" i="1" s="1"/>
  <c r="BB2586" i="1" s="1"/>
  <c r="BH2586" i="1" s="1"/>
  <c r="BN2586" i="1" s="1"/>
  <c r="L2592" i="1"/>
  <c r="R2592" i="1" s="1"/>
  <c r="X2592" i="1" s="1"/>
  <c r="AD2592" i="1" s="1"/>
  <c r="AJ2592" i="1" s="1"/>
  <c r="AP2592" i="1" s="1"/>
  <c r="AV2592" i="1" s="1"/>
  <c r="BB2592" i="1" s="1"/>
  <c r="BH2592" i="1" s="1"/>
  <c r="BN2592" i="1" s="1"/>
  <c r="BS2592" i="1" s="1"/>
  <c r="BX2592" i="1" s="1"/>
  <c r="CD2592" i="1" s="1"/>
  <c r="CF2592" i="1" s="1"/>
  <c r="M2626" i="1"/>
  <c r="S2626" i="1" s="1"/>
  <c r="Y2626" i="1" s="1"/>
  <c r="AE2626" i="1" s="1"/>
  <c r="AK2626" i="1" s="1"/>
  <c r="AQ2626" i="1" s="1"/>
  <c r="AW2626" i="1" s="1"/>
  <c r="BC2626" i="1" s="1"/>
  <c r="BI2626" i="1" s="1"/>
  <c r="BO2626" i="1" s="1"/>
  <c r="BT2626" i="1" s="1"/>
  <c r="BY2626" i="1" s="1"/>
  <c r="CG2626" i="1" s="1"/>
  <c r="CI2626" i="1" s="1"/>
  <c r="G2625" i="1"/>
  <c r="M2625" i="1" s="1"/>
  <c r="S2625" i="1" s="1"/>
  <c r="Y2625" i="1" s="1"/>
  <c r="AE2625" i="1" s="1"/>
  <c r="AK2625" i="1" s="1"/>
  <c r="AQ2625" i="1" s="1"/>
  <c r="AW2625" i="1" s="1"/>
  <c r="BC2625" i="1" s="1"/>
  <c r="BI2625" i="1" s="1"/>
  <c r="BO2625" i="1" s="1"/>
  <c r="BT2625" i="1" s="1"/>
  <c r="BY2625" i="1" s="1"/>
  <c r="CG2625" i="1" s="1"/>
  <c r="CI2625" i="1" s="1"/>
  <c r="BR2215" i="1"/>
  <c r="BQ2404" i="1"/>
  <c r="BQ2321" i="1" s="1"/>
  <c r="BK977" i="1" l="1"/>
  <c r="H812" i="1"/>
  <c r="N812" i="1" s="1"/>
  <c r="T812" i="1" s="1"/>
  <c r="Z812" i="1" s="1"/>
  <c r="AF812" i="1" s="1"/>
  <c r="AL812" i="1" s="1"/>
  <c r="AR812" i="1" s="1"/>
  <c r="AX812" i="1" s="1"/>
  <c r="BD812" i="1" s="1"/>
  <c r="BJ812" i="1" s="1"/>
  <c r="BP812" i="1" s="1"/>
  <c r="BU812" i="1" s="1"/>
  <c r="BZ812" i="1" s="1"/>
  <c r="CJ812" i="1" s="1"/>
  <c r="CL812" i="1" s="1"/>
  <c r="BE977" i="1"/>
  <c r="CG266" i="1"/>
  <c r="CI266" i="1" s="1"/>
  <c r="F1422" i="1"/>
  <c r="L1422" i="1" s="1"/>
  <c r="R1422" i="1" s="1"/>
  <c r="X1422" i="1" s="1"/>
  <c r="AD1422" i="1" s="1"/>
  <c r="AJ1422" i="1" s="1"/>
  <c r="CJ351" i="1"/>
  <c r="CL351" i="1" s="1"/>
  <c r="BB1752" i="1"/>
  <c r="BH1752" i="1" s="1"/>
  <c r="BN1752" i="1" s="1"/>
  <c r="BS1752" i="1" s="1"/>
  <c r="BX1752" i="1" s="1"/>
  <c r="CD1752" i="1" s="1"/>
  <c r="CF1752" i="1" s="1"/>
  <c r="BO1044" i="1"/>
  <c r="CG267" i="1"/>
  <c r="CI267" i="1" s="1"/>
  <c r="CJ352" i="1"/>
  <c r="CL352" i="1" s="1"/>
  <c r="AZ401" i="1"/>
  <c r="BD1077" i="1"/>
  <c r="BJ1077" i="1" s="1"/>
  <c r="BP1077" i="1" s="1"/>
  <c r="BU1077" i="1" s="1"/>
  <c r="BZ1077" i="1" s="1"/>
  <c r="CJ1077" i="1" s="1"/>
  <c r="CL1077" i="1" s="1"/>
  <c r="CC241" i="1"/>
  <c r="BD1752" i="1"/>
  <c r="BJ1752" i="1" s="1"/>
  <c r="BP1752" i="1" s="1"/>
  <c r="BU1752" i="1" s="1"/>
  <c r="BZ1752" i="1" s="1"/>
  <c r="CJ1752" i="1" s="1"/>
  <c r="CL1752" i="1" s="1"/>
  <c r="BN1137" i="1"/>
  <c r="BS1137" i="1" s="1"/>
  <c r="BX1137" i="1" s="1"/>
  <c r="CD1137" i="1" s="1"/>
  <c r="CF1137" i="1" s="1"/>
  <c r="H1076" i="1"/>
  <c r="N1076" i="1" s="1"/>
  <c r="T1076" i="1" s="1"/>
  <c r="Z1076" i="1" s="1"/>
  <c r="AF1076" i="1" s="1"/>
  <c r="AL1076" i="1" s="1"/>
  <c r="AR1076" i="1" s="1"/>
  <c r="AX1076" i="1" s="1"/>
  <c r="BD1076" i="1" s="1"/>
  <c r="BJ1076" i="1" s="1"/>
  <c r="AO1481" i="1"/>
  <c r="H2182" i="1"/>
  <c r="AY401" i="1"/>
  <c r="N769" i="1"/>
  <c r="T769" i="1" s="1"/>
  <c r="Z769" i="1" s="1"/>
  <c r="AF769" i="1" s="1"/>
  <c r="AL769" i="1" s="1"/>
  <c r="AR769" i="1" s="1"/>
  <c r="AX769" i="1" s="1"/>
  <c r="BD769" i="1" s="1"/>
  <c r="BJ769" i="1" s="1"/>
  <c r="BP769" i="1" s="1"/>
  <c r="BU769" i="1" s="1"/>
  <c r="BZ769" i="1" s="1"/>
  <c r="CJ769" i="1" s="1"/>
  <c r="CL769" i="1" s="1"/>
  <c r="G1163" i="1"/>
  <c r="AY977" i="1"/>
  <c r="AY1481" i="1"/>
  <c r="AY1339" i="1" s="1"/>
  <c r="H936" i="1"/>
  <c r="N936" i="1" s="1"/>
  <c r="T936" i="1" s="1"/>
  <c r="Z936" i="1" s="1"/>
  <c r="AF936" i="1" s="1"/>
  <c r="AL936" i="1" s="1"/>
  <c r="AR936" i="1" s="1"/>
  <c r="AX936" i="1" s="1"/>
  <c r="BD936" i="1" s="1"/>
  <c r="BJ936" i="1" s="1"/>
  <c r="BP936" i="1" s="1"/>
  <c r="BU936" i="1" s="1"/>
  <c r="BZ936" i="1" s="1"/>
  <c r="CJ936" i="1" s="1"/>
  <c r="CL936" i="1" s="1"/>
  <c r="N2302" i="1"/>
  <c r="T2302" i="1" s="1"/>
  <c r="Z2302" i="1" s="1"/>
  <c r="AF2302" i="1" s="1"/>
  <c r="AL2302" i="1" s="1"/>
  <c r="AR2302" i="1" s="1"/>
  <c r="AX2302" i="1" s="1"/>
  <c r="BD2302" i="1" s="1"/>
  <c r="BJ2302" i="1" s="1"/>
  <c r="BP2302" i="1" s="1"/>
  <c r="BU2302" i="1" s="1"/>
  <c r="BZ2302" i="1" s="1"/>
  <c r="CJ2302" i="1" s="1"/>
  <c r="CL2302" i="1" s="1"/>
  <c r="AQ1423" i="1"/>
  <c r="AW1423" i="1" s="1"/>
  <c r="BC1423" i="1" s="1"/>
  <c r="BI1423" i="1" s="1"/>
  <c r="BO1423" i="1" s="1"/>
  <c r="M2404" i="1"/>
  <c r="BT2378" i="1"/>
  <c r="BY2378" i="1" s="1"/>
  <c r="CG2378" i="1" s="1"/>
  <c r="CI2378" i="1" s="1"/>
  <c r="AP1422" i="1"/>
  <c r="AV1422" i="1" s="1"/>
  <c r="BB1422" i="1" s="1"/>
  <c r="BH1422" i="1" s="1"/>
  <c r="F2006" i="1"/>
  <c r="AR1884" i="1"/>
  <c r="AX1884" i="1" s="1"/>
  <c r="BD1884" i="1" s="1"/>
  <c r="BJ1884" i="1" s="1"/>
  <c r="BP1884" i="1" s="1"/>
  <c r="BU1884" i="1" s="1"/>
  <c r="BZ1884" i="1" s="1"/>
  <c r="CJ1884" i="1" s="1"/>
  <c r="CL1884" i="1" s="1"/>
  <c r="BS805" i="1"/>
  <c r="BX805" i="1" s="1"/>
  <c r="CD805" i="1" s="1"/>
  <c r="CF805" i="1" s="1"/>
  <c r="L2037" i="1"/>
  <c r="R2037" i="1" s="1"/>
  <c r="X2037" i="1" s="1"/>
  <c r="AD2037" i="1" s="1"/>
  <c r="AJ2037" i="1" s="1"/>
  <c r="AP2037" i="1" s="1"/>
  <c r="AV2037" i="1" s="1"/>
  <c r="BB2037" i="1" s="1"/>
  <c r="BH2037" i="1" s="1"/>
  <c r="BN2037" i="1" s="1"/>
  <c r="BS2037" i="1" s="1"/>
  <c r="BX2037" i="1" s="1"/>
  <c r="CD2037" i="1" s="1"/>
  <c r="CF2037" i="1" s="1"/>
  <c r="I2717" i="1"/>
  <c r="S2404" i="1"/>
  <c r="Y2404" i="1" s="1"/>
  <c r="AE2404" i="1" s="1"/>
  <c r="AK2404" i="1" s="1"/>
  <c r="AQ2404" i="1" s="1"/>
  <c r="AW2404" i="1" s="1"/>
  <c r="BC2404" i="1" s="1"/>
  <c r="BI2404" i="1" s="1"/>
  <c r="BO2404" i="1" s="1"/>
  <c r="BT2404" i="1" s="1"/>
  <c r="BY2404" i="1" s="1"/>
  <c r="CG2404" i="1" s="1"/>
  <c r="CI2404" i="1" s="1"/>
  <c r="BW2711" i="1"/>
  <c r="P1712" i="1"/>
  <c r="P1606" i="1" s="1"/>
  <c r="S1736" i="1"/>
  <c r="Y1736" i="1" s="1"/>
  <c r="AE1736" i="1" s="1"/>
  <c r="AK1736" i="1" s="1"/>
  <c r="AQ1736" i="1" s="1"/>
  <c r="AW1736" i="1" s="1"/>
  <c r="BC1736" i="1" s="1"/>
  <c r="BI1736" i="1" s="1"/>
  <c r="BO1736" i="1" s="1"/>
  <c r="BT1736" i="1" s="1"/>
  <c r="BY1736" i="1" s="1"/>
  <c r="CG1736" i="1" s="1"/>
  <c r="CI1736" i="1" s="1"/>
  <c r="V2711" i="1"/>
  <c r="AT2711" i="1"/>
  <c r="G704" i="1"/>
  <c r="G83" i="1"/>
  <c r="R200" i="1"/>
  <c r="X200" i="1" s="1"/>
  <c r="AD200" i="1" s="1"/>
  <c r="AJ200" i="1" s="1"/>
  <c r="AP200" i="1" s="1"/>
  <c r="AV200" i="1" s="1"/>
  <c r="BB200" i="1" s="1"/>
  <c r="BH200" i="1" s="1"/>
  <c r="BN200" i="1" s="1"/>
  <c r="BS200" i="1" s="1"/>
  <c r="BX200" i="1" s="1"/>
  <c r="CD200" i="1" s="1"/>
  <c r="CF200" i="1" s="1"/>
  <c r="L1516" i="1"/>
  <c r="R1516" i="1" s="1"/>
  <c r="X1516" i="1" s="1"/>
  <c r="AD1516" i="1" s="1"/>
  <c r="AJ1516" i="1" s="1"/>
  <c r="AP1516" i="1" s="1"/>
  <c r="AV1516" i="1" s="1"/>
  <c r="BB1516" i="1" s="1"/>
  <c r="BH1516" i="1" s="1"/>
  <c r="BN1516" i="1" s="1"/>
  <c r="BS1516" i="1" s="1"/>
  <c r="BX1516" i="1" s="1"/>
  <c r="CD1516" i="1" s="1"/>
  <c r="CF1516" i="1" s="1"/>
  <c r="H1325" i="1"/>
  <c r="N1325" i="1" s="1"/>
  <c r="T1325" i="1" s="1"/>
  <c r="Z1325" i="1" s="1"/>
  <c r="AF1325" i="1" s="1"/>
  <c r="AL1325" i="1" s="1"/>
  <c r="AR1325" i="1" s="1"/>
  <c r="AX1325" i="1" s="1"/>
  <c r="BD1325" i="1" s="1"/>
  <c r="BJ1325" i="1" s="1"/>
  <c r="BP1325" i="1" s="1"/>
  <c r="BU1325" i="1" s="1"/>
  <c r="BZ1325" i="1" s="1"/>
  <c r="CJ1325" i="1" s="1"/>
  <c r="CL1325" i="1" s="1"/>
  <c r="J703" i="1"/>
  <c r="G1310" i="1"/>
  <c r="M1310" i="1" s="1"/>
  <c r="S1310" i="1" s="1"/>
  <c r="Y1310" i="1" s="1"/>
  <c r="AE1310" i="1" s="1"/>
  <c r="AK1310" i="1" s="1"/>
  <c r="AQ1310" i="1" s="1"/>
  <c r="AW1310" i="1" s="1"/>
  <c r="BC1310" i="1" s="1"/>
  <c r="BI1310" i="1" s="1"/>
  <c r="BO1310" i="1" s="1"/>
  <c r="BT1310" i="1" s="1"/>
  <c r="BY1310" i="1" s="1"/>
  <c r="CG1310" i="1" s="1"/>
  <c r="CI1310" i="1" s="1"/>
  <c r="AS2711" i="1"/>
  <c r="F2564" i="1"/>
  <c r="L2564" i="1" s="1"/>
  <c r="R2564" i="1" s="1"/>
  <c r="X2564" i="1" s="1"/>
  <c r="AD2564" i="1" s="1"/>
  <c r="AJ2564" i="1" s="1"/>
  <c r="AP2564" i="1" s="1"/>
  <c r="AV2564" i="1" s="1"/>
  <c r="BB2564" i="1" s="1"/>
  <c r="BH2564" i="1" s="1"/>
  <c r="BN2564" i="1" s="1"/>
  <c r="BS2564" i="1" s="1"/>
  <c r="BX2564" i="1" s="1"/>
  <c r="CD2564" i="1" s="1"/>
  <c r="CF2564" i="1" s="1"/>
  <c r="CJ813" i="1"/>
  <c r="CL813" i="1" s="1"/>
  <c r="G552" i="1"/>
  <c r="M552" i="1" s="1"/>
  <c r="S552" i="1" s="1"/>
  <c r="Y552" i="1" s="1"/>
  <c r="AE552" i="1" s="1"/>
  <c r="AK552" i="1" s="1"/>
  <c r="AQ552" i="1" s="1"/>
  <c r="AW552" i="1" s="1"/>
  <c r="BC552" i="1" s="1"/>
  <c r="BI552" i="1" s="1"/>
  <c r="BO552" i="1" s="1"/>
  <c r="BT552" i="1" s="1"/>
  <c r="BY552" i="1" s="1"/>
  <c r="CG552" i="1" s="1"/>
  <c r="CI552" i="1" s="1"/>
  <c r="K2214" i="1"/>
  <c r="K2213" i="1" s="1"/>
  <c r="M160" i="1"/>
  <c r="S160" i="1" s="1"/>
  <c r="Y160" i="1" s="1"/>
  <c r="AE160" i="1" s="1"/>
  <c r="AK160" i="1" s="1"/>
  <c r="AQ160" i="1" s="1"/>
  <c r="AW160" i="1" s="1"/>
  <c r="BC160" i="1" s="1"/>
  <c r="BI160" i="1" s="1"/>
  <c r="BO160" i="1" s="1"/>
  <c r="BT160" i="1" s="1"/>
  <c r="BY160" i="1" s="1"/>
  <c r="CG160" i="1" s="1"/>
  <c r="CI160" i="1" s="1"/>
  <c r="BG2711" i="1"/>
  <c r="L2183" i="1"/>
  <c r="R2183" i="1" s="1"/>
  <c r="X2183" i="1" s="1"/>
  <c r="AD2183" i="1" s="1"/>
  <c r="AJ2183" i="1" s="1"/>
  <c r="AP2183" i="1" s="1"/>
  <c r="AV2183" i="1" s="1"/>
  <c r="BB2183" i="1" s="1"/>
  <c r="BH2183" i="1" s="1"/>
  <c r="BN2183" i="1" s="1"/>
  <c r="BS2183" i="1" s="1"/>
  <c r="BX2183" i="1" s="1"/>
  <c r="CD2183" i="1" s="1"/>
  <c r="CF2183" i="1" s="1"/>
  <c r="I977" i="1"/>
  <c r="U2711" i="1"/>
  <c r="W2711" i="1"/>
  <c r="CE2711" i="1"/>
  <c r="AJ1482" i="1"/>
  <c r="AP1482" i="1" s="1"/>
  <c r="AV1482" i="1" s="1"/>
  <c r="BB1482" i="1" s="1"/>
  <c r="BH1482" i="1" s="1"/>
  <c r="BN1482" i="1" s="1"/>
  <c r="BS1482" i="1" s="1"/>
  <c r="BX1482" i="1" s="1"/>
  <c r="CD1482" i="1" s="1"/>
  <c r="CF1482" i="1" s="1"/>
  <c r="AG1481" i="1"/>
  <c r="AN1422" i="1"/>
  <c r="L2036" i="1"/>
  <c r="R2036" i="1" s="1"/>
  <c r="X2036" i="1" s="1"/>
  <c r="AD2036" i="1" s="1"/>
  <c r="AJ2036" i="1" s="1"/>
  <c r="AP2036" i="1" s="1"/>
  <c r="AV2036" i="1" s="1"/>
  <c r="BB2036" i="1" s="1"/>
  <c r="BH2036" i="1" s="1"/>
  <c r="BN2036" i="1" s="1"/>
  <c r="BS2036" i="1" s="1"/>
  <c r="BX2036" i="1" s="1"/>
  <c r="CD2036" i="1" s="1"/>
  <c r="CF2036" i="1" s="1"/>
  <c r="I402" i="1"/>
  <c r="AP1450" i="1"/>
  <c r="AV1450" i="1" s="1"/>
  <c r="BB1450" i="1" s="1"/>
  <c r="BH1450" i="1" s="1"/>
  <c r="BN1450" i="1" s="1"/>
  <c r="BS1450" i="1" s="1"/>
  <c r="BX1450" i="1" s="1"/>
  <c r="CD1450" i="1" s="1"/>
  <c r="CF1450" i="1" s="1"/>
  <c r="CK2711" i="1"/>
  <c r="H1982" i="1"/>
  <c r="N1982" i="1" s="1"/>
  <c r="T1982" i="1" s="1"/>
  <c r="Z1982" i="1" s="1"/>
  <c r="AF1982" i="1" s="1"/>
  <c r="AL1982" i="1" s="1"/>
  <c r="AR1982" i="1" s="1"/>
  <c r="AX1982" i="1" s="1"/>
  <c r="BD1982" i="1" s="1"/>
  <c r="BJ1982" i="1" s="1"/>
  <c r="BP1982" i="1" s="1"/>
  <c r="BU1982" i="1" s="1"/>
  <c r="BZ1982" i="1" s="1"/>
  <c r="CJ1982" i="1" s="1"/>
  <c r="CL1982" i="1" s="1"/>
  <c r="H1790" i="1"/>
  <c r="N1790" i="1" s="1"/>
  <c r="T1790" i="1" s="1"/>
  <c r="Z1790" i="1" s="1"/>
  <c r="AF1790" i="1" s="1"/>
  <c r="AL1790" i="1" s="1"/>
  <c r="AR1790" i="1" s="1"/>
  <c r="AX1790" i="1" s="1"/>
  <c r="BD1790" i="1" s="1"/>
  <c r="BJ1790" i="1" s="1"/>
  <c r="BP1790" i="1" s="1"/>
  <c r="BU1790" i="1" s="1"/>
  <c r="BZ1790" i="1" s="1"/>
  <c r="CJ1790" i="1" s="1"/>
  <c r="CL1790" i="1" s="1"/>
  <c r="BF2711" i="1"/>
  <c r="AM1339" i="1"/>
  <c r="BV2711" i="1"/>
  <c r="CM2711" i="1"/>
  <c r="CH2711" i="1"/>
  <c r="BO1450" i="1"/>
  <c r="BT1450" i="1" s="1"/>
  <c r="BY1450" i="1" s="1"/>
  <c r="CG1450" i="1" s="1"/>
  <c r="CI1450" i="1" s="1"/>
  <c r="I2214" i="1"/>
  <c r="I2213" i="1" s="1"/>
  <c r="BI553" i="1"/>
  <c r="BO553" i="1" s="1"/>
  <c r="BT553" i="1" s="1"/>
  <c r="BY553" i="1" s="1"/>
  <c r="CG553" i="1" s="1"/>
  <c r="CI553" i="1" s="1"/>
  <c r="AA2711" i="1"/>
  <c r="F113" i="1"/>
  <c r="G1681" i="1"/>
  <c r="M1681" i="1" s="1"/>
  <c r="S1681" i="1" s="1"/>
  <c r="Y1681" i="1" s="1"/>
  <c r="AE1681" i="1" s="1"/>
  <c r="AK1681" i="1" s="1"/>
  <c r="AQ1681" i="1" s="1"/>
  <c r="AW1681" i="1" s="1"/>
  <c r="BC1681" i="1" s="1"/>
  <c r="BI1681" i="1" s="1"/>
  <c r="BO1681" i="1" s="1"/>
  <c r="BT1681" i="1" s="1"/>
  <c r="BY1681" i="1" s="1"/>
  <c r="CG1681" i="1" s="1"/>
  <c r="CI1681" i="1" s="1"/>
  <c r="M2152" i="1"/>
  <c r="S2152" i="1" s="1"/>
  <c r="Y2152" i="1" s="1"/>
  <c r="AE2152" i="1" s="1"/>
  <c r="AK2152" i="1" s="1"/>
  <c r="AQ2152" i="1" s="1"/>
  <c r="AW2152" i="1" s="1"/>
  <c r="BC2152" i="1" s="1"/>
  <c r="BI2152" i="1" s="1"/>
  <c r="BO2152" i="1" s="1"/>
  <c r="BT2152" i="1" s="1"/>
  <c r="BY2152" i="1" s="1"/>
  <c r="CG2152" i="1" s="1"/>
  <c r="CI2152" i="1" s="1"/>
  <c r="L712" i="1"/>
  <c r="R712" i="1" s="1"/>
  <c r="X712" i="1" s="1"/>
  <c r="AD712" i="1" s="1"/>
  <c r="AJ712" i="1" s="1"/>
  <c r="AP712" i="1" s="1"/>
  <c r="AV712" i="1" s="1"/>
  <c r="BB712" i="1" s="1"/>
  <c r="BH712" i="1" s="1"/>
  <c r="BN712" i="1" s="1"/>
  <c r="BS712" i="1" s="1"/>
  <c r="BX712" i="1" s="1"/>
  <c r="CD712" i="1" s="1"/>
  <c r="CF712" i="1" s="1"/>
  <c r="CA2711" i="1"/>
  <c r="G650" i="1"/>
  <c r="M650" i="1" s="1"/>
  <c r="S650" i="1" s="1"/>
  <c r="Y650" i="1" s="1"/>
  <c r="AE650" i="1" s="1"/>
  <c r="AK650" i="1" s="1"/>
  <c r="AQ650" i="1" s="1"/>
  <c r="AW650" i="1" s="1"/>
  <c r="BC650" i="1" s="1"/>
  <c r="BI650" i="1" s="1"/>
  <c r="BO650" i="1" s="1"/>
  <c r="G1883" i="1"/>
  <c r="M1883" i="1" s="1"/>
  <c r="S1883" i="1" s="1"/>
  <c r="Y1883" i="1" s="1"/>
  <c r="AE1883" i="1" s="1"/>
  <c r="AK1883" i="1" s="1"/>
  <c r="AQ1883" i="1" s="1"/>
  <c r="AW1883" i="1" s="1"/>
  <c r="BC1883" i="1" s="1"/>
  <c r="BI1883" i="1" s="1"/>
  <c r="BO1883" i="1" s="1"/>
  <c r="R386" i="1"/>
  <c r="X386" i="1" s="1"/>
  <c r="AD386" i="1" s="1"/>
  <c r="AJ386" i="1" s="1"/>
  <c r="AP386" i="1" s="1"/>
  <c r="AV386" i="1" s="1"/>
  <c r="BB386" i="1" s="1"/>
  <c r="BH386" i="1" s="1"/>
  <c r="BN386" i="1" s="1"/>
  <c r="BS386" i="1" s="1"/>
  <c r="BX386" i="1" s="1"/>
  <c r="CD386" i="1" s="1"/>
  <c r="CF386" i="1" s="1"/>
  <c r="O362" i="1"/>
  <c r="O361" i="1" s="1"/>
  <c r="Q2711" i="1"/>
  <c r="F627" i="1"/>
  <c r="L627" i="1" s="1"/>
  <c r="R627" i="1" s="1"/>
  <c r="X627" i="1" s="1"/>
  <c r="AD627" i="1" s="1"/>
  <c r="AJ627" i="1" s="1"/>
  <c r="AP627" i="1" s="1"/>
  <c r="AV627" i="1" s="1"/>
  <c r="BB627" i="1" s="1"/>
  <c r="BH627" i="1" s="1"/>
  <c r="BN627" i="1" s="1"/>
  <c r="BS627" i="1" s="1"/>
  <c r="BX627" i="1" s="1"/>
  <c r="CD627" i="1" s="1"/>
  <c r="CF627" i="1" s="1"/>
  <c r="H1883" i="1"/>
  <c r="N1883" i="1" s="1"/>
  <c r="T1883" i="1" s="1"/>
  <c r="Z1883" i="1" s="1"/>
  <c r="AF1883" i="1" s="1"/>
  <c r="AL1883" i="1" s="1"/>
  <c r="AR1883" i="1" s="1"/>
  <c r="AX1883" i="1" s="1"/>
  <c r="BD1883" i="1" s="1"/>
  <c r="BJ1883" i="1" s="1"/>
  <c r="BD1487" i="1"/>
  <c r="BJ1487" i="1" s="1"/>
  <c r="BP1487" i="1" s="1"/>
  <c r="BU1487" i="1" s="1"/>
  <c r="BZ1487" i="1" s="1"/>
  <c r="CJ1487" i="1" s="1"/>
  <c r="AU2711" i="1"/>
  <c r="H1607" i="1"/>
  <c r="N1607" i="1" s="1"/>
  <c r="T1607" i="1" s="1"/>
  <c r="Z1607" i="1" s="1"/>
  <c r="AF1607" i="1" s="1"/>
  <c r="AL1607" i="1" s="1"/>
  <c r="AR1607" i="1" s="1"/>
  <c r="AX1607" i="1" s="1"/>
  <c r="BD1607" i="1" s="1"/>
  <c r="BJ1607" i="1" s="1"/>
  <c r="BP1607" i="1" s="1"/>
  <c r="BU1607" i="1" s="1"/>
  <c r="BZ1607" i="1" s="1"/>
  <c r="CJ1607" i="1" s="1"/>
  <c r="CL1607" i="1" s="1"/>
  <c r="L243" i="1"/>
  <c r="R243" i="1" s="1"/>
  <c r="X243" i="1" s="1"/>
  <c r="AD243" i="1" s="1"/>
  <c r="AJ243" i="1" s="1"/>
  <c r="AP243" i="1" s="1"/>
  <c r="AV243" i="1" s="1"/>
  <c r="BB243" i="1" s="1"/>
  <c r="BH243" i="1" s="1"/>
  <c r="BN243" i="1" s="1"/>
  <c r="BS243" i="1" s="1"/>
  <c r="BX243" i="1" s="1"/>
  <c r="CD243" i="1" s="1"/>
  <c r="CF243" i="1" s="1"/>
  <c r="H552" i="1"/>
  <c r="N552" i="1" s="1"/>
  <c r="T552" i="1" s="1"/>
  <c r="Z552" i="1" s="1"/>
  <c r="AF552" i="1" s="1"/>
  <c r="AL552" i="1" s="1"/>
  <c r="AR552" i="1" s="1"/>
  <c r="AX552" i="1" s="1"/>
  <c r="BD552" i="1" s="1"/>
  <c r="BJ552" i="1" s="1"/>
  <c r="BP552" i="1" s="1"/>
  <c r="BU552" i="1" s="1"/>
  <c r="BZ552" i="1" s="1"/>
  <c r="CJ552" i="1" s="1"/>
  <c r="CL552" i="1" s="1"/>
  <c r="J1882" i="1"/>
  <c r="M1884" i="1"/>
  <c r="S1884" i="1" s="1"/>
  <c r="Y1884" i="1" s="1"/>
  <c r="AE1884" i="1" s="1"/>
  <c r="AK1884" i="1" s="1"/>
  <c r="AQ1884" i="1" s="1"/>
  <c r="AW1884" i="1" s="1"/>
  <c r="BC1884" i="1" s="1"/>
  <c r="BI1884" i="1" s="1"/>
  <c r="BO1884" i="1" s="1"/>
  <c r="BT1884" i="1" s="1"/>
  <c r="BY1884" i="1" s="1"/>
  <c r="CG1884" i="1" s="1"/>
  <c r="CI1884" i="1" s="1"/>
  <c r="M812" i="1"/>
  <c r="S812" i="1" s="1"/>
  <c r="Y812" i="1" s="1"/>
  <c r="AE812" i="1" s="1"/>
  <c r="AK812" i="1" s="1"/>
  <c r="AQ812" i="1" s="1"/>
  <c r="AW812" i="1" s="1"/>
  <c r="BC812" i="1" s="1"/>
  <c r="BI812" i="1" s="1"/>
  <c r="BO812" i="1" s="1"/>
  <c r="L291" i="1"/>
  <c r="R291" i="1" s="1"/>
  <c r="X291" i="1" s="1"/>
  <c r="AD291" i="1" s="1"/>
  <c r="AJ291" i="1" s="1"/>
  <c r="AP291" i="1" s="1"/>
  <c r="AV291" i="1" s="1"/>
  <c r="BB291" i="1" s="1"/>
  <c r="BH291" i="1" s="1"/>
  <c r="BN291" i="1" s="1"/>
  <c r="BS291" i="1" s="1"/>
  <c r="BX291" i="1" s="1"/>
  <c r="CD291" i="1" s="1"/>
  <c r="CF291" i="1" s="1"/>
  <c r="L2215" i="1"/>
  <c r="R2215" i="1" s="1"/>
  <c r="X2215" i="1" s="1"/>
  <c r="AD2215" i="1" s="1"/>
  <c r="AJ2215" i="1" s="1"/>
  <c r="AP2215" i="1" s="1"/>
  <c r="AV2215" i="1" s="1"/>
  <c r="BB2215" i="1" s="1"/>
  <c r="BH2215" i="1" s="1"/>
  <c r="BN2215" i="1" s="1"/>
  <c r="BS2215" i="1" s="1"/>
  <c r="BX2215" i="1" s="1"/>
  <c r="CD2215" i="1" s="1"/>
  <c r="CF2215" i="1" s="1"/>
  <c r="M813" i="1"/>
  <c r="S813" i="1" s="1"/>
  <c r="Y813" i="1" s="1"/>
  <c r="AE813" i="1" s="1"/>
  <c r="AK813" i="1" s="1"/>
  <c r="AQ813" i="1" s="1"/>
  <c r="AW813" i="1" s="1"/>
  <c r="BC813" i="1" s="1"/>
  <c r="BI813" i="1" s="1"/>
  <c r="BO813" i="1" s="1"/>
  <c r="BT813" i="1" s="1"/>
  <c r="BY813" i="1" s="1"/>
  <c r="CG813" i="1" s="1"/>
  <c r="CI813" i="1" s="1"/>
  <c r="L290" i="1"/>
  <c r="R290" i="1" s="1"/>
  <c r="X290" i="1" s="1"/>
  <c r="AD290" i="1" s="1"/>
  <c r="AJ290" i="1" s="1"/>
  <c r="AP290" i="1" s="1"/>
  <c r="AV290" i="1" s="1"/>
  <c r="BB290" i="1" s="1"/>
  <c r="BH290" i="1" s="1"/>
  <c r="BN290" i="1" s="1"/>
  <c r="BS290" i="1" s="1"/>
  <c r="BX290" i="1" s="1"/>
  <c r="CD290" i="1" s="1"/>
  <c r="CF290" i="1" s="1"/>
  <c r="I241" i="1"/>
  <c r="M1259" i="1"/>
  <c r="S1259" i="1" s="1"/>
  <c r="Y1259" i="1" s="1"/>
  <c r="AE1259" i="1" s="1"/>
  <c r="AK1259" i="1" s="1"/>
  <c r="AQ1259" i="1" s="1"/>
  <c r="AW1259" i="1" s="1"/>
  <c r="BC1259" i="1" s="1"/>
  <c r="BI1259" i="1" s="1"/>
  <c r="BO1259" i="1" s="1"/>
  <c r="BT1259" i="1" s="1"/>
  <c r="BY1259" i="1" s="1"/>
  <c r="CG1259" i="1" s="1"/>
  <c r="CI1259" i="1" s="1"/>
  <c r="F2214" i="1"/>
  <c r="F552" i="1"/>
  <c r="L552" i="1" s="1"/>
  <c r="R552" i="1" s="1"/>
  <c r="X552" i="1" s="1"/>
  <c r="AD552" i="1" s="1"/>
  <c r="AJ552" i="1" s="1"/>
  <c r="AP552" i="1" s="1"/>
  <c r="AV552" i="1" s="1"/>
  <c r="BB552" i="1" s="1"/>
  <c r="BH552" i="1" s="1"/>
  <c r="BN552" i="1" s="1"/>
  <c r="BS552" i="1" s="1"/>
  <c r="BX552" i="1" s="1"/>
  <c r="CD552" i="1" s="1"/>
  <c r="CF552" i="1" s="1"/>
  <c r="BS2586" i="1"/>
  <c r="BX2586" i="1" s="1"/>
  <c r="CD2586" i="1" s="1"/>
  <c r="CF2586" i="1" s="1"/>
  <c r="L1713" i="1"/>
  <c r="R1713" i="1" s="1"/>
  <c r="X1713" i="1" s="1"/>
  <c r="AD1713" i="1" s="1"/>
  <c r="AJ1713" i="1" s="1"/>
  <c r="AP1713" i="1" s="1"/>
  <c r="AV1713" i="1" s="1"/>
  <c r="BB1713" i="1" s="1"/>
  <c r="BH1713" i="1" s="1"/>
  <c r="BN1713" i="1" s="1"/>
  <c r="BS1713" i="1" s="1"/>
  <c r="BX1713" i="1" s="1"/>
  <c r="CD1713" i="1" s="1"/>
  <c r="CF1713" i="1" s="1"/>
  <c r="L62" i="1"/>
  <c r="R62" i="1" s="1"/>
  <c r="X62" i="1" s="1"/>
  <c r="AD62" i="1" s="1"/>
  <c r="AJ62" i="1" s="1"/>
  <c r="AP62" i="1" s="1"/>
  <c r="AV62" i="1" s="1"/>
  <c r="BB62" i="1" s="1"/>
  <c r="BH62" i="1" s="1"/>
  <c r="BN62" i="1" s="1"/>
  <c r="BS62" i="1" s="1"/>
  <c r="BX62" i="1" s="1"/>
  <c r="CD62" i="1" s="1"/>
  <c r="CF62" i="1" s="1"/>
  <c r="BT769" i="1"/>
  <c r="BY769" i="1" s="1"/>
  <c r="CG769" i="1" s="1"/>
  <c r="CI769" i="1" s="1"/>
  <c r="H2036" i="1"/>
  <c r="H402" i="1"/>
  <c r="N402" i="1" s="1"/>
  <c r="T402" i="1" s="1"/>
  <c r="Z402" i="1" s="1"/>
  <c r="AF402" i="1" s="1"/>
  <c r="AL402" i="1" s="1"/>
  <c r="AR402" i="1" s="1"/>
  <c r="AX402" i="1" s="1"/>
  <c r="BD402" i="1" s="1"/>
  <c r="BJ402" i="1" s="1"/>
  <c r="BP402" i="1" s="1"/>
  <c r="BU402" i="1" s="1"/>
  <c r="BZ402" i="1" s="1"/>
  <c r="CJ402" i="1" s="1"/>
  <c r="CL402" i="1" s="1"/>
  <c r="I733" i="1"/>
  <c r="BT1137" i="1"/>
  <c r="BY1137" i="1" s="1"/>
  <c r="CG1137" i="1" s="1"/>
  <c r="CI1137" i="1" s="1"/>
  <c r="N1180" i="1"/>
  <c r="T1180" i="1" s="1"/>
  <c r="Z1180" i="1" s="1"/>
  <c r="AF1180" i="1" s="1"/>
  <c r="AL1180" i="1" s="1"/>
  <c r="AR1180" i="1" s="1"/>
  <c r="AX1180" i="1" s="1"/>
  <c r="BD1180" i="1" s="1"/>
  <c r="BJ1180" i="1" s="1"/>
  <c r="BP1180" i="1" s="1"/>
  <c r="BU1180" i="1" s="1"/>
  <c r="BZ1180" i="1" s="1"/>
  <c r="CJ1180" i="1" s="1"/>
  <c r="CL1180" i="1" s="1"/>
  <c r="H1179" i="1"/>
  <c r="N1179" i="1" s="1"/>
  <c r="T1179" i="1" s="1"/>
  <c r="Z1179" i="1" s="1"/>
  <c r="AF1179" i="1" s="1"/>
  <c r="AL1179" i="1" s="1"/>
  <c r="AR1179" i="1" s="1"/>
  <c r="AX1179" i="1" s="1"/>
  <c r="BD1179" i="1" s="1"/>
  <c r="BJ1179" i="1" s="1"/>
  <c r="BP1179" i="1" s="1"/>
  <c r="BU1179" i="1" s="1"/>
  <c r="BZ1179" i="1" s="1"/>
  <c r="CJ1179" i="1" s="1"/>
  <c r="CL1179" i="1" s="1"/>
  <c r="H1587" i="1"/>
  <c r="N1587" i="1" s="1"/>
  <c r="T1587" i="1" s="1"/>
  <c r="Z1587" i="1" s="1"/>
  <c r="AF1587" i="1" s="1"/>
  <c r="AL1587" i="1" s="1"/>
  <c r="AR1587" i="1" s="1"/>
  <c r="AX1587" i="1" s="1"/>
  <c r="BD1587" i="1" s="1"/>
  <c r="BJ1587" i="1" s="1"/>
  <c r="BP1587" i="1" s="1"/>
  <c r="BU1587" i="1" s="1"/>
  <c r="BZ1587" i="1" s="1"/>
  <c r="CJ1587" i="1" s="1"/>
  <c r="CL1587" i="1" s="1"/>
  <c r="N1588" i="1"/>
  <c r="T1588" i="1" s="1"/>
  <c r="Z1588" i="1" s="1"/>
  <c r="AF1588" i="1" s="1"/>
  <c r="AL1588" i="1" s="1"/>
  <c r="AR1588" i="1" s="1"/>
  <c r="AX1588" i="1" s="1"/>
  <c r="BD1588" i="1" s="1"/>
  <c r="BJ1588" i="1" s="1"/>
  <c r="BP1588" i="1" s="1"/>
  <c r="BU1588" i="1" s="1"/>
  <c r="BZ1588" i="1" s="1"/>
  <c r="CJ1588" i="1" s="1"/>
  <c r="CL1588" i="1" s="1"/>
  <c r="L363" i="1"/>
  <c r="R363" i="1" s="1"/>
  <c r="X363" i="1" s="1"/>
  <c r="AD363" i="1" s="1"/>
  <c r="AJ363" i="1" s="1"/>
  <c r="AP363" i="1" s="1"/>
  <c r="AV363" i="1" s="1"/>
  <c r="BB363" i="1" s="1"/>
  <c r="BH363" i="1" s="1"/>
  <c r="BN363" i="1" s="1"/>
  <c r="BS363" i="1" s="1"/>
  <c r="BX363" i="1" s="1"/>
  <c r="CD363" i="1" s="1"/>
  <c r="CF363" i="1" s="1"/>
  <c r="F362" i="1"/>
  <c r="F1204" i="1"/>
  <c r="N1577" i="1"/>
  <c r="T1577" i="1" s="1"/>
  <c r="Z1577" i="1" s="1"/>
  <c r="AF1577" i="1" s="1"/>
  <c r="AL1577" i="1" s="1"/>
  <c r="AR1577" i="1" s="1"/>
  <c r="AX1577" i="1" s="1"/>
  <c r="BD1577" i="1" s="1"/>
  <c r="BJ1577" i="1" s="1"/>
  <c r="BP1577" i="1" s="1"/>
  <c r="BU1577" i="1" s="1"/>
  <c r="BZ1577" i="1" s="1"/>
  <c r="CJ1577" i="1" s="1"/>
  <c r="CL1577" i="1" s="1"/>
  <c r="H1567" i="1"/>
  <c r="T1712" i="1"/>
  <c r="Z1712" i="1" s="1"/>
  <c r="AF1712" i="1" s="1"/>
  <c r="AL1712" i="1" s="1"/>
  <c r="AR1712" i="1" s="1"/>
  <c r="AX1712" i="1" s="1"/>
  <c r="BD1712" i="1" s="1"/>
  <c r="BJ1712" i="1" s="1"/>
  <c r="BP1712" i="1" s="1"/>
  <c r="BU1712" i="1" s="1"/>
  <c r="BZ1712" i="1" s="1"/>
  <c r="CJ1712" i="1" s="1"/>
  <c r="CL1712" i="1" s="1"/>
  <c r="N636" i="1"/>
  <c r="T636" i="1" s="1"/>
  <c r="Z636" i="1" s="1"/>
  <c r="AF636" i="1" s="1"/>
  <c r="AL636" i="1" s="1"/>
  <c r="AR636" i="1" s="1"/>
  <c r="AX636" i="1" s="1"/>
  <c r="BD636" i="1" s="1"/>
  <c r="BJ636" i="1" s="1"/>
  <c r="BP636" i="1" s="1"/>
  <c r="BU636" i="1" s="1"/>
  <c r="BZ636" i="1" s="1"/>
  <c r="CJ636" i="1" s="1"/>
  <c r="CL636" i="1" s="1"/>
  <c r="H627" i="1"/>
  <c r="N627" i="1" s="1"/>
  <c r="T627" i="1" s="1"/>
  <c r="Z627" i="1" s="1"/>
  <c r="AF627" i="1" s="1"/>
  <c r="AL627" i="1" s="1"/>
  <c r="AR627" i="1" s="1"/>
  <c r="AX627" i="1" s="1"/>
  <c r="BD627" i="1" s="1"/>
  <c r="BJ627" i="1" s="1"/>
  <c r="BP627" i="1" s="1"/>
  <c r="BU627" i="1" s="1"/>
  <c r="BZ627" i="1" s="1"/>
  <c r="CJ627" i="1" s="1"/>
  <c r="CL627" i="1" s="1"/>
  <c r="F1310" i="1"/>
  <c r="L1310" i="1" s="1"/>
  <c r="R1310" i="1" s="1"/>
  <c r="X1310" i="1" s="1"/>
  <c r="AD1310" i="1" s="1"/>
  <c r="AJ1310" i="1" s="1"/>
  <c r="AP1310" i="1" s="1"/>
  <c r="AV1310" i="1" s="1"/>
  <c r="BB1310" i="1" s="1"/>
  <c r="BH1310" i="1" s="1"/>
  <c r="BN1310" i="1" s="1"/>
  <c r="BS1310" i="1" s="1"/>
  <c r="BX1310" i="1" s="1"/>
  <c r="CD1310" i="1" s="1"/>
  <c r="CF1310" i="1" s="1"/>
  <c r="L1311" i="1"/>
  <c r="R1311" i="1" s="1"/>
  <c r="X1311" i="1" s="1"/>
  <c r="AD1311" i="1" s="1"/>
  <c r="AJ1311" i="1" s="1"/>
  <c r="AP1311" i="1" s="1"/>
  <c r="AV1311" i="1" s="1"/>
  <c r="BB1311" i="1" s="1"/>
  <c r="BH1311" i="1" s="1"/>
  <c r="BN1311" i="1" s="1"/>
  <c r="BS1311" i="1" s="1"/>
  <c r="BX1311" i="1" s="1"/>
  <c r="CD1311" i="1" s="1"/>
  <c r="CF1311" i="1" s="1"/>
  <c r="BE2711" i="1"/>
  <c r="G1340" i="1"/>
  <c r="BQ1076" i="1"/>
  <c r="F936" i="1"/>
  <c r="L936" i="1" s="1"/>
  <c r="R936" i="1" s="1"/>
  <c r="X936" i="1" s="1"/>
  <c r="AD936" i="1" s="1"/>
  <c r="AJ936" i="1" s="1"/>
  <c r="AP936" i="1" s="1"/>
  <c r="AV936" i="1" s="1"/>
  <c r="BB936" i="1" s="1"/>
  <c r="BH936" i="1" s="1"/>
  <c r="BN936" i="1" s="1"/>
  <c r="BS936" i="1" s="1"/>
  <c r="BX936" i="1" s="1"/>
  <c r="CD936" i="1" s="1"/>
  <c r="CF936" i="1" s="1"/>
  <c r="I2006" i="1"/>
  <c r="L2006" i="1" s="1"/>
  <c r="R2006" i="1" s="1"/>
  <c r="X2006" i="1" s="1"/>
  <c r="AD2006" i="1" s="1"/>
  <c r="AJ2006" i="1" s="1"/>
  <c r="AP2006" i="1" s="1"/>
  <c r="AV2006" i="1" s="1"/>
  <c r="BB2006" i="1" s="1"/>
  <c r="BH2006" i="1" s="1"/>
  <c r="BN2006" i="1" s="1"/>
  <c r="BS2006" i="1" s="1"/>
  <c r="BX2006" i="1" s="1"/>
  <c r="CD2006" i="1" s="1"/>
  <c r="CF2006" i="1" s="1"/>
  <c r="H1422" i="1"/>
  <c r="N1422" i="1" s="1"/>
  <c r="T1422" i="1" s="1"/>
  <c r="Z1422" i="1" s="1"/>
  <c r="AF1422" i="1" s="1"/>
  <c r="AL1422" i="1" s="1"/>
  <c r="BS1731" i="1"/>
  <c r="BX1731" i="1" s="1"/>
  <c r="CD1731" i="1" s="1"/>
  <c r="CF1731" i="1" s="1"/>
  <c r="BQ1712" i="1"/>
  <c r="BQ1606" i="1" s="1"/>
  <c r="G1502" i="1"/>
  <c r="M1713" i="1"/>
  <c r="S1713" i="1" s="1"/>
  <c r="Y1713" i="1" s="1"/>
  <c r="AE1713" i="1" s="1"/>
  <c r="AK1713" i="1" s="1"/>
  <c r="AQ1713" i="1" s="1"/>
  <c r="AW1713" i="1" s="1"/>
  <c r="BC1713" i="1" s="1"/>
  <c r="BI1713" i="1" s="1"/>
  <c r="BO1713" i="1" s="1"/>
  <c r="BT1713" i="1" s="1"/>
  <c r="BY1713" i="1" s="1"/>
  <c r="CG1713" i="1" s="1"/>
  <c r="CI1713" i="1" s="1"/>
  <c r="G1712" i="1"/>
  <c r="M1712" i="1" s="1"/>
  <c r="M1766" i="1"/>
  <c r="S1766" i="1" s="1"/>
  <c r="Y1766" i="1" s="1"/>
  <c r="AE1766" i="1" s="1"/>
  <c r="AK1766" i="1" s="1"/>
  <c r="AQ1766" i="1" s="1"/>
  <c r="AW1766" i="1" s="1"/>
  <c r="BC1766" i="1" s="1"/>
  <c r="BI1766" i="1" s="1"/>
  <c r="BO1766" i="1" s="1"/>
  <c r="BT1766" i="1" s="1"/>
  <c r="BY1766" i="1" s="1"/>
  <c r="CG1766" i="1" s="1"/>
  <c r="CI1766" i="1" s="1"/>
  <c r="G1765" i="1"/>
  <c r="M1765" i="1" s="1"/>
  <c r="S1765" i="1" s="1"/>
  <c r="Y1765" i="1" s="1"/>
  <c r="AE1765" i="1" s="1"/>
  <c r="AK1765" i="1" s="1"/>
  <c r="AQ1765" i="1" s="1"/>
  <c r="AW1765" i="1" s="1"/>
  <c r="BC1765" i="1" s="1"/>
  <c r="BI1765" i="1" s="1"/>
  <c r="BO1765" i="1" s="1"/>
  <c r="BT1765" i="1" s="1"/>
  <c r="BY1765" i="1" s="1"/>
  <c r="CG1765" i="1" s="1"/>
  <c r="CI1765" i="1" s="1"/>
  <c r="F314" i="1"/>
  <c r="L314" i="1" s="1"/>
  <c r="R314" i="1" s="1"/>
  <c r="X314" i="1" s="1"/>
  <c r="AD314" i="1" s="1"/>
  <c r="AJ314" i="1" s="1"/>
  <c r="AP314" i="1" s="1"/>
  <c r="AV314" i="1" s="1"/>
  <c r="BB314" i="1" s="1"/>
  <c r="BH314" i="1" s="1"/>
  <c r="BN314" i="1" s="1"/>
  <c r="BS314" i="1" s="1"/>
  <c r="BX314" i="1" s="1"/>
  <c r="CD314" i="1" s="1"/>
  <c r="CF314" i="1" s="1"/>
  <c r="L315" i="1"/>
  <c r="R315" i="1" s="1"/>
  <c r="X315" i="1" s="1"/>
  <c r="AD315" i="1" s="1"/>
  <c r="AJ315" i="1" s="1"/>
  <c r="AP315" i="1" s="1"/>
  <c r="AV315" i="1" s="1"/>
  <c r="BB315" i="1" s="1"/>
  <c r="BH315" i="1" s="1"/>
  <c r="BN315" i="1" s="1"/>
  <c r="BS315" i="1" s="1"/>
  <c r="BX315" i="1" s="1"/>
  <c r="CD315" i="1" s="1"/>
  <c r="CF315" i="1" s="1"/>
  <c r="M1245" i="1"/>
  <c r="S1245" i="1" s="1"/>
  <c r="Y1245" i="1" s="1"/>
  <c r="AE1245" i="1" s="1"/>
  <c r="AK1245" i="1" s="1"/>
  <c r="AQ1245" i="1" s="1"/>
  <c r="AW1245" i="1" s="1"/>
  <c r="BC1245" i="1" s="1"/>
  <c r="BI1245" i="1" s="1"/>
  <c r="BO1245" i="1" s="1"/>
  <c r="BT1245" i="1" s="1"/>
  <c r="BY1245" i="1" s="1"/>
  <c r="CG1245" i="1" s="1"/>
  <c r="CI1245" i="1" s="1"/>
  <c r="J1231" i="1"/>
  <c r="J1230" i="1" s="1"/>
  <c r="S386" i="1"/>
  <c r="Y386" i="1" s="1"/>
  <c r="AE386" i="1" s="1"/>
  <c r="AK386" i="1" s="1"/>
  <c r="AQ386" i="1" s="1"/>
  <c r="AW386" i="1" s="1"/>
  <c r="BC386" i="1" s="1"/>
  <c r="BI386" i="1" s="1"/>
  <c r="BO386" i="1" s="1"/>
  <c r="BT386" i="1" s="1"/>
  <c r="BY386" i="1" s="1"/>
  <c r="CG386" i="1" s="1"/>
  <c r="CI386" i="1" s="1"/>
  <c r="P362" i="1"/>
  <c r="P361" i="1" s="1"/>
  <c r="M1163" i="1"/>
  <c r="S1163" i="1" s="1"/>
  <c r="Y1163" i="1" s="1"/>
  <c r="AE1163" i="1" s="1"/>
  <c r="AK1163" i="1" s="1"/>
  <c r="AQ1163" i="1" s="1"/>
  <c r="AW1163" i="1" s="1"/>
  <c r="BC1163" i="1" s="1"/>
  <c r="BI1163" i="1" s="1"/>
  <c r="BO1163" i="1" s="1"/>
  <c r="BT1163" i="1" s="1"/>
  <c r="BY1163" i="1" s="1"/>
  <c r="CG1163" i="1" s="1"/>
  <c r="CI1163" i="1" s="1"/>
  <c r="BK1422" i="1"/>
  <c r="BK1339" i="1" s="1"/>
  <c r="L1503" i="1"/>
  <c r="R1503" i="1" s="1"/>
  <c r="X1503" i="1" s="1"/>
  <c r="AD1503" i="1" s="1"/>
  <c r="AJ1503" i="1" s="1"/>
  <c r="AP1503" i="1" s="1"/>
  <c r="AV1503" i="1" s="1"/>
  <c r="BB1503" i="1" s="1"/>
  <c r="BH1503" i="1" s="1"/>
  <c r="BN1503" i="1" s="1"/>
  <c r="BS1503" i="1" s="1"/>
  <c r="BX1503" i="1" s="1"/>
  <c r="CD1503" i="1" s="1"/>
  <c r="CF1503" i="1" s="1"/>
  <c r="F1502" i="1"/>
  <c r="L1326" i="1"/>
  <c r="R1326" i="1" s="1"/>
  <c r="X1326" i="1" s="1"/>
  <c r="AD1326" i="1" s="1"/>
  <c r="AJ1326" i="1" s="1"/>
  <c r="AP1326" i="1" s="1"/>
  <c r="AV1326" i="1" s="1"/>
  <c r="BB1326" i="1" s="1"/>
  <c r="BH1326" i="1" s="1"/>
  <c r="BN1326" i="1" s="1"/>
  <c r="BS1326" i="1" s="1"/>
  <c r="BX1326" i="1" s="1"/>
  <c r="CD1326" i="1" s="1"/>
  <c r="CF1326" i="1" s="1"/>
  <c r="F1325" i="1"/>
  <c r="M2312" i="1"/>
  <c r="S2312" i="1" s="1"/>
  <c r="Y2312" i="1" s="1"/>
  <c r="AE2312" i="1" s="1"/>
  <c r="AK2312" i="1" s="1"/>
  <c r="AQ2312" i="1" s="1"/>
  <c r="AW2312" i="1" s="1"/>
  <c r="BC2312" i="1" s="1"/>
  <c r="BI2312" i="1" s="1"/>
  <c r="BO2312" i="1" s="1"/>
  <c r="BT2312" i="1" s="1"/>
  <c r="BY2312" i="1" s="1"/>
  <c r="CG2312" i="1" s="1"/>
  <c r="CI2312" i="1" s="1"/>
  <c r="G2311" i="1"/>
  <c r="M2311" i="1" s="1"/>
  <c r="S2311" i="1" s="1"/>
  <c r="Y2311" i="1" s="1"/>
  <c r="AE2311" i="1" s="1"/>
  <c r="AK2311" i="1" s="1"/>
  <c r="AQ2311" i="1" s="1"/>
  <c r="AW2311" i="1" s="1"/>
  <c r="BC2311" i="1" s="1"/>
  <c r="BI2311" i="1" s="1"/>
  <c r="BO2311" i="1" s="1"/>
  <c r="BT2311" i="1" s="1"/>
  <c r="BY2311" i="1" s="1"/>
  <c r="CG2311" i="1" s="1"/>
  <c r="CI2311" i="1" s="1"/>
  <c r="G1179" i="1"/>
  <c r="M1179" i="1" s="1"/>
  <c r="S1179" i="1" s="1"/>
  <c r="Y1179" i="1" s="1"/>
  <c r="AE1179" i="1" s="1"/>
  <c r="AK1179" i="1" s="1"/>
  <c r="AQ1179" i="1" s="1"/>
  <c r="AW1179" i="1" s="1"/>
  <c r="BC1179" i="1" s="1"/>
  <c r="BI1179" i="1" s="1"/>
  <c r="BO1179" i="1" s="1"/>
  <c r="M1180" i="1"/>
  <c r="S1180" i="1" s="1"/>
  <c r="Y1180" i="1" s="1"/>
  <c r="AE1180" i="1" s="1"/>
  <c r="AK1180" i="1" s="1"/>
  <c r="AQ1180" i="1" s="1"/>
  <c r="AW1180" i="1" s="1"/>
  <c r="BC1180" i="1" s="1"/>
  <c r="BI1180" i="1" s="1"/>
  <c r="BO1180" i="1" s="1"/>
  <c r="BT1180" i="1" s="1"/>
  <c r="BY1180" i="1" s="1"/>
  <c r="CG1180" i="1" s="1"/>
  <c r="CI1180" i="1" s="1"/>
  <c r="N363" i="1"/>
  <c r="T363" i="1" s="1"/>
  <c r="Z363" i="1" s="1"/>
  <c r="AF363" i="1" s="1"/>
  <c r="AL363" i="1" s="1"/>
  <c r="AR363" i="1" s="1"/>
  <c r="AX363" i="1" s="1"/>
  <c r="BD363" i="1" s="1"/>
  <c r="BJ363" i="1" s="1"/>
  <c r="BP363" i="1" s="1"/>
  <c r="BU363" i="1" s="1"/>
  <c r="BZ363" i="1" s="1"/>
  <c r="CJ363" i="1" s="1"/>
  <c r="CL363" i="1" s="1"/>
  <c r="H362" i="1"/>
  <c r="N2071" i="1"/>
  <c r="T2071" i="1" s="1"/>
  <c r="Z2071" i="1" s="1"/>
  <c r="AF2071" i="1" s="1"/>
  <c r="AL2071" i="1" s="1"/>
  <c r="AR2071" i="1" s="1"/>
  <c r="AX2071" i="1" s="1"/>
  <c r="BD2071" i="1" s="1"/>
  <c r="BJ2071" i="1" s="1"/>
  <c r="BP2071" i="1" s="1"/>
  <c r="BU2071" i="1" s="1"/>
  <c r="BZ2071" i="1" s="1"/>
  <c r="CJ2071" i="1" s="1"/>
  <c r="CL2071" i="1" s="1"/>
  <c r="K2036" i="1"/>
  <c r="I1607" i="1"/>
  <c r="I1606" i="1" s="1"/>
  <c r="BT1210" i="1"/>
  <c r="BY1210" i="1" s="1"/>
  <c r="CG1210" i="1" s="1"/>
  <c r="CI1210" i="1" s="1"/>
  <c r="BR1204" i="1"/>
  <c r="N1232" i="1"/>
  <c r="T1232" i="1" s="1"/>
  <c r="Z1232" i="1" s="1"/>
  <c r="AF1232" i="1" s="1"/>
  <c r="AL1232" i="1" s="1"/>
  <c r="AR1232" i="1" s="1"/>
  <c r="AX1232" i="1" s="1"/>
  <c r="BD1232" i="1" s="1"/>
  <c r="BJ1232" i="1" s="1"/>
  <c r="BP1232" i="1" s="1"/>
  <c r="BU1232" i="1" s="1"/>
  <c r="BZ1232" i="1" s="1"/>
  <c r="CJ1232" i="1" s="1"/>
  <c r="CL1232" i="1" s="1"/>
  <c r="H1231" i="1"/>
  <c r="H1163" i="1"/>
  <c r="N1164" i="1"/>
  <c r="T1164" i="1" s="1"/>
  <c r="Z1164" i="1" s="1"/>
  <c r="AF1164" i="1" s="1"/>
  <c r="AL1164" i="1" s="1"/>
  <c r="AR1164" i="1" s="1"/>
  <c r="AX1164" i="1" s="1"/>
  <c r="BD1164" i="1" s="1"/>
  <c r="BJ1164" i="1" s="1"/>
  <c r="BP1164" i="1" s="1"/>
  <c r="BU1164" i="1" s="1"/>
  <c r="BZ1164" i="1" s="1"/>
  <c r="CJ1164" i="1" s="1"/>
  <c r="CL1164" i="1" s="1"/>
  <c r="L352" i="1"/>
  <c r="R352" i="1" s="1"/>
  <c r="X352" i="1" s="1"/>
  <c r="AD352" i="1" s="1"/>
  <c r="AJ352" i="1" s="1"/>
  <c r="AP352" i="1" s="1"/>
  <c r="AV352" i="1" s="1"/>
  <c r="BB352" i="1" s="1"/>
  <c r="BH352" i="1" s="1"/>
  <c r="BN352" i="1" s="1"/>
  <c r="BS352" i="1" s="1"/>
  <c r="BX352" i="1" s="1"/>
  <c r="CD352" i="1" s="1"/>
  <c r="CF352" i="1" s="1"/>
  <c r="F351" i="1"/>
  <c r="L351" i="1" s="1"/>
  <c r="R351" i="1" s="1"/>
  <c r="X351" i="1" s="1"/>
  <c r="AD351" i="1" s="1"/>
  <c r="AJ351" i="1" s="1"/>
  <c r="AP351" i="1" s="1"/>
  <c r="AV351" i="1" s="1"/>
  <c r="BB351" i="1" s="1"/>
  <c r="BH351" i="1" s="1"/>
  <c r="BN351" i="1" s="1"/>
  <c r="BS351" i="1" s="1"/>
  <c r="BX351" i="1" s="1"/>
  <c r="CD351" i="1" s="1"/>
  <c r="CF351" i="1" s="1"/>
  <c r="M392" i="1"/>
  <c r="S392" i="1" s="1"/>
  <c r="Y392" i="1" s="1"/>
  <c r="AE392" i="1" s="1"/>
  <c r="AK392" i="1" s="1"/>
  <c r="AQ392" i="1" s="1"/>
  <c r="AW392" i="1" s="1"/>
  <c r="BC392" i="1" s="1"/>
  <c r="BI392" i="1" s="1"/>
  <c r="BO392" i="1" s="1"/>
  <c r="BT392" i="1" s="1"/>
  <c r="BY392" i="1" s="1"/>
  <c r="CG392" i="1" s="1"/>
  <c r="CI392" i="1" s="1"/>
  <c r="G391" i="1"/>
  <c r="M391" i="1" s="1"/>
  <c r="S391" i="1" s="1"/>
  <c r="Y391" i="1" s="1"/>
  <c r="AE391" i="1" s="1"/>
  <c r="AK391" i="1" s="1"/>
  <c r="AQ391" i="1" s="1"/>
  <c r="AW391" i="1" s="1"/>
  <c r="BC391" i="1" s="1"/>
  <c r="BI391" i="1" s="1"/>
  <c r="BO391" i="1" s="1"/>
  <c r="BT391" i="1" s="1"/>
  <c r="BY391" i="1" s="1"/>
  <c r="CG391" i="1" s="1"/>
  <c r="CI391" i="1" s="1"/>
  <c r="H2006" i="1"/>
  <c r="N2019" i="1"/>
  <c r="T2019" i="1" s="1"/>
  <c r="Z2019" i="1" s="1"/>
  <c r="AF2019" i="1" s="1"/>
  <c r="AL2019" i="1" s="1"/>
  <c r="AR2019" i="1" s="1"/>
  <c r="AX2019" i="1" s="1"/>
  <c r="BD2019" i="1" s="1"/>
  <c r="BJ2019" i="1" s="1"/>
  <c r="BP2019" i="1" s="1"/>
  <c r="BU2019" i="1" s="1"/>
  <c r="BZ2019" i="1" s="1"/>
  <c r="CJ2019" i="1" s="1"/>
  <c r="CL2019" i="1" s="1"/>
  <c r="L1766" i="1"/>
  <c r="R1766" i="1" s="1"/>
  <c r="X1766" i="1" s="1"/>
  <c r="AD1766" i="1" s="1"/>
  <c r="AJ1766" i="1" s="1"/>
  <c r="AP1766" i="1" s="1"/>
  <c r="AV1766" i="1" s="1"/>
  <c r="BB1766" i="1" s="1"/>
  <c r="BH1766" i="1" s="1"/>
  <c r="BN1766" i="1" s="1"/>
  <c r="BS1766" i="1" s="1"/>
  <c r="BX1766" i="1" s="1"/>
  <c r="CD1766" i="1" s="1"/>
  <c r="CF1766" i="1" s="1"/>
  <c r="F1765" i="1"/>
  <c r="L1765" i="1" s="1"/>
  <c r="R1765" i="1" s="1"/>
  <c r="X1765" i="1" s="1"/>
  <c r="AD1765" i="1" s="1"/>
  <c r="AJ1765" i="1" s="1"/>
  <c r="AP1765" i="1" s="1"/>
  <c r="AV1765" i="1" s="1"/>
  <c r="BB1765" i="1" s="1"/>
  <c r="BH1765" i="1" s="1"/>
  <c r="BN1765" i="1" s="1"/>
  <c r="M1588" i="1"/>
  <c r="S1588" i="1" s="1"/>
  <c r="Y1588" i="1" s="1"/>
  <c r="AE1588" i="1" s="1"/>
  <c r="AK1588" i="1" s="1"/>
  <c r="AQ1588" i="1" s="1"/>
  <c r="AW1588" i="1" s="1"/>
  <c r="BC1588" i="1" s="1"/>
  <c r="BI1588" i="1" s="1"/>
  <c r="BO1588" i="1" s="1"/>
  <c r="BT1588" i="1" s="1"/>
  <c r="BY1588" i="1" s="1"/>
  <c r="CG1588" i="1" s="1"/>
  <c r="CI1588" i="1" s="1"/>
  <c r="G1587" i="1"/>
  <c r="M1587" i="1" s="1"/>
  <c r="S1587" i="1" s="1"/>
  <c r="Y1587" i="1" s="1"/>
  <c r="AE1587" i="1" s="1"/>
  <c r="AK1587" i="1" s="1"/>
  <c r="AQ1587" i="1" s="1"/>
  <c r="AW1587" i="1" s="1"/>
  <c r="BC1587" i="1" s="1"/>
  <c r="BI1587" i="1" s="1"/>
  <c r="BO1587" i="1" s="1"/>
  <c r="BT1587" i="1" s="1"/>
  <c r="BY1587" i="1" s="1"/>
  <c r="CG1587" i="1" s="1"/>
  <c r="CI1587" i="1" s="1"/>
  <c r="N1743" i="1"/>
  <c r="T1743" i="1" s="1"/>
  <c r="Z1743" i="1" s="1"/>
  <c r="AF1743" i="1" s="1"/>
  <c r="AL1743" i="1" s="1"/>
  <c r="AR1743" i="1" s="1"/>
  <c r="AX1743" i="1" s="1"/>
  <c r="BD1743" i="1" s="1"/>
  <c r="BJ1743" i="1" s="1"/>
  <c r="BP1743" i="1" s="1"/>
  <c r="BU1743" i="1" s="1"/>
  <c r="BZ1743" i="1" s="1"/>
  <c r="CJ1743" i="1" s="1"/>
  <c r="CL1743" i="1" s="1"/>
  <c r="H1742" i="1"/>
  <c r="N1742" i="1" s="1"/>
  <c r="T1742" i="1" s="1"/>
  <c r="Z1742" i="1" s="1"/>
  <c r="AF1742" i="1" s="1"/>
  <c r="AL1742" i="1" s="1"/>
  <c r="AR1742" i="1" s="1"/>
  <c r="AX1742" i="1" s="1"/>
  <c r="BD1742" i="1" s="1"/>
  <c r="BJ1742" i="1" s="1"/>
  <c r="BP1742" i="1" s="1"/>
  <c r="BU1742" i="1" s="1"/>
  <c r="BZ1742" i="1" s="1"/>
  <c r="CJ1742" i="1" s="1"/>
  <c r="CL1742" i="1" s="1"/>
  <c r="M119" i="1"/>
  <c r="S119" i="1" s="1"/>
  <c r="Y119" i="1" s="1"/>
  <c r="AE119" i="1" s="1"/>
  <c r="AK119" i="1" s="1"/>
  <c r="AQ119" i="1" s="1"/>
  <c r="AW119" i="1" s="1"/>
  <c r="BC119" i="1" s="1"/>
  <c r="BI119" i="1" s="1"/>
  <c r="BO119" i="1" s="1"/>
  <c r="BT119" i="1" s="1"/>
  <c r="BY119" i="1" s="1"/>
  <c r="CG119" i="1" s="1"/>
  <c r="CI119" i="1" s="1"/>
  <c r="J113" i="1"/>
  <c r="J112" i="1" s="1"/>
  <c r="K2607" i="1"/>
  <c r="N2607" i="1" s="1"/>
  <c r="T2607" i="1" s="1"/>
  <c r="Z2607" i="1" s="1"/>
  <c r="AF2607" i="1" s="1"/>
  <c r="AL2607" i="1" s="1"/>
  <c r="AR2607" i="1" s="1"/>
  <c r="AX2607" i="1" s="1"/>
  <c r="BD2607" i="1" s="1"/>
  <c r="BJ2607" i="1" s="1"/>
  <c r="BP2607" i="1" s="1"/>
  <c r="BU2607" i="1" s="1"/>
  <c r="BZ2607" i="1" s="1"/>
  <c r="CJ2607" i="1" s="1"/>
  <c r="CL2607" i="1" s="1"/>
  <c r="N2613" i="1"/>
  <c r="T2613" i="1" s="1"/>
  <c r="Z2613" i="1" s="1"/>
  <c r="AF2613" i="1" s="1"/>
  <c r="AL2613" i="1" s="1"/>
  <c r="AR2613" i="1" s="1"/>
  <c r="AX2613" i="1" s="1"/>
  <c r="BD2613" i="1" s="1"/>
  <c r="BJ2613" i="1" s="1"/>
  <c r="BP2613" i="1" s="1"/>
  <c r="BU2613" i="1" s="1"/>
  <c r="BZ2613" i="1" s="1"/>
  <c r="CJ2613" i="1" s="1"/>
  <c r="CL2613" i="1" s="1"/>
  <c r="H1681" i="1"/>
  <c r="N1681" i="1" s="1"/>
  <c r="T1681" i="1" s="1"/>
  <c r="Z1681" i="1" s="1"/>
  <c r="AF1681" i="1" s="1"/>
  <c r="AL1681" i="1" s="1"/>
  <c r="AR1681" i="1" s="1"/>
  <c r="AX1681" i="1" s="1"/>
  <c r="BD1681" i="1" s="1"/>
  <c r="BJ1681" i="1" s="1"/>
  <c r="BP1681" i="1" s="1"/>
  <c r="BU1681" i="1" s="1"/>
  <c r="BZ1681" i="1" s="1"/>
  <c r="CJ1681" i="1" s="1"/>
  <c r="CL1681" i="1" s="1"/>
  <c r="M133" i="1"/>
  <c r="S133" i="1" s="1"/>
  <c r="Y133" i="1" s="1"/>
  <c r="AE133" i="1" s="1"/>
  <c r="AK133" i="1" s="1"/>
  <c r="AQ133" i="1" s="1"/>
  <c r="AW133" i="1" s="1"/>
  <c r="BC133" i="1" s="1"/>
  <c r="BI133" i="1" s="1"/>
  <c r="BO133" i="1" s="1"/>
  <c r="BT133" i="1" s="1"/>
  <c r="BY133" i="1" s="1"/>
  <c r="CG133" i="1" s="1"/>
  <c r="CI133" i="1" s="1"/>
  <c r="G132" i="1"/>
  <c r="M132" i="1" s="1"/>
  <c r="S132" i="1" s="1"/>
  <c r="Y132" i="1" s="1"/>
  <c r="AE132" i="1" s="1"/>
  <c r="AK132" i="1" s="1"/>
  <c r="AQ132" i="1" s="1"/>
  <c r="AW132" i="1" s="1"/>
  <c r="BC132" i="1" s="1"/>
  <c r="BI132" i="1" s="1"/>
  <c r="BO132" i="1" s="1"/>
  <c r="BT132" i="1" s="1"/>
  <c r="BY132" i="1" s="1"/>
  <c r="CG132" i="1" s="1"/>
  <c r="CI132" i="1" s="1"/>
  <c r="K551" i="1"/>
  <c r="L267" i="1"/>
  <c r="R267" i="1" s="1"/>
  <c r="X267" i="1" s="1"/>
  <c r="AD267" i="1" s="1"/>
  <c r="AJ267" i="1" s="1"/>
  <c r="AP267" i="1" s="1"/>
  <c r="AV267" i="1" s="1"/>
  <c r="BB267" i="1" s="1"/>
  <c r="BH267" i="1" s="1"/>
  <c r="BN267" i="1" s="1"/>
  <c r="BS267" i="1" s="1"/>
  <c r="BX267" i="1" s="1"/>
  <c r="CD267" i="1" s="1"/>
  <c r="CF267" i="1" s="1"/>
  <c r="BB1487" i="1"/>
  <c r="BH1487" i="1" s="1"/>
  <c r="BN1487" i="1" s="1"/>
  <c r="BS1487" i="1" s="1"/>
  <c r="BX1487" i="1" s="1"/>
  <c r="CD1487" i="1" s="1"/>
  <c r="N267" i="1"/>
  <c r="T267" i="1" s="1"/>
  <c r="Z267" i="1" s="1"/>
  <c r="AF267" i="1" s="1"/>
  <c r="AL267" i="1" s="1"/>
  <c r="AR267" i="1" s="1"/>
  <c r="AX267" i="1" s="1"/>
  <c r="BD267" i="1" s="1"/>
  <c r="BJ267" i="1" s="1"/>
  <c r="BP267" i="1" s="1"/>
  <c r="BU267" i="1" s="1"/>
  <c r="BZ267" i="1" s="1"/>
  <c r="CJ267" i="1" s="1"/>
  <c r="CL267" i="1" s="1"/>
  <c r="S1503" i="1"/>
  <c r="Y1503" i="1" s="1"/>
  <c r="AE1503" i="1" s="1"/>
  <c r="AK1503" i="1" s="1"/>
  <c r="AQ1503" i="1" s="1"/>
  <c r="AW1503" i="1" s="1"/>
  <c r="BC1503" i="1" s="1"/>
  <c r="BI1503" i="1" s="1"/>
  <c r="BO1503" i="1" s="1"/>
  <c r="BT1503" i="1" s="1"/>
  <c r="BY1503" i="1" s="1"/>
  <c r="CG1503" i="1" s="1"/>
  <c r="CI1503" i="1" s="1"/>
  <c r="H183" i="1"/>
  <c r="N183" i="1" s="1"/>
  <c r="T183" i="1" s="1"/>
  <c r="Z183" i="1" s="1"/>
  <c r="AF183" i="1" s="1"/>
  <c r="AL183" i="1" s="1"/>
  <c r="AR183" i="1" s="1"/>
  <c r="AX183" i="1" s="1"/>
  <c r="BD183" i="1" s="1"/>
  <c r="BJ183" i="1" s="1"/>
  <c r="BP183" i="1" s="1"/>
  <c r="BU183" i="1" s="1"/>
  <c r="BZ183" i="1" s="1"/>
  <c r="CJ183" i="1" s="1"/>
  <c r="CL183" i="1" s="1"/>
  <c r="N184" i="1"/>
  <c r="T184" i="1" s="1"/>
  <c r="Z184" i="1" s="1"/>
  <c r="AF184" i="1" s="1"/>
  <c r="AL184" i="1" s="1"/>
  <c r="AR184" i="1" s="1"/>
  <c r="AX184" i="1" s="1"/>
  <c r="BD184" i="1" s="1"/>
  <c r="BJ184" i="1" s="1"/>
  <c r="BP184" i="1" s="1"/>
  <c r="BU184" i="1" s="1"/>
  <c r="BZ184" i="1" s="1"/>
  <c r="CJ184" i="1" s="1"/>
  <c r="CL184" i="1" s="1"/>
  <c r="N1358" i="1"/>
  <c r="T1358" i="1" s="1"/>
  <c r="Z1358" i="1" s="1"/>
  <c r="AF1358" i="1" s="1"/>
  <c r="AL1358" i="1" s="1"/>
  <c r="AR1358" i="1" s="1"/>
  <c r="AX1358" i="1" s="1"/>
  <c r="BD1358" i="1" s="1"/>
  <c r="BJ1358" i="1" s="1"/>
  <c r="BP1358" i="1" s="1"/>
  <c r="BU1358" i="1" s="1"/>
  <c r="BZ1358" i="1" s="1"/>
  <c r="CJ1358" i="1" s="1"/>
  <c r="CL1358" i="1" s="1"/>
  <c r="H1340" i="1"/>
  <c r="M2565" i="1"/>
  <c r="S2565" i="1" s="1"/>
  <c r="Y2565" i="1" s="1"/>
  <c r="AE2565" i="1" s="1"/>
  <c r="AK2565" i="1" s="1"/>
  <c r="AQ2565" i="1" s="1"/>
  <c r="AW2565" i="1" s="1"/>
  <c r="BC2565" i="1" s="1"/>
  <c r="BI2565" i="1" s="1"/>
  <c r="BO2565" i="1" s="1"/>
  <c r="BT2565" i="1" s="1"/>
  <c r="BY2565" i="1" s="1"/>
  <c r="CG2565" i="1" s="1"/>
  <c r="CI2565" i="1" s="1"/>
  <c r="G2564" i="1"/>
  <c r="M1567" i="1"/>
  <c r="S1567" i="1" s="1"/>
  <c r="Y1567" i="1" s="1"/>
  <c r="AE1567" i="1" s="1"/>
  <c r="AK1567" i="1" s="1"/>
  <c r="AQ1567" i="1" s="1"/>
  <c r="AW1567" i="1" s="1"/>
  <c r="L1232" i="1"/>
  <c r="R1232" i="1" s="1"/>
  <c r="X1232" i="1" s="1"/>
  <c r="AD1232" i="1" s="1"/>
  <c r="AJ1232" i="1" s="1"/>
  <c r="AP1232" i="1" s="1"/>
  <c r="AV1232" i="1" s="1"/>
  <c r="BB1232" i="1" s="1"/>
  <c r="BH1232" i="1" s="1"/>
  <c r="BN1232" i="1" s="1"/>
  <c r="BS1232" i="1" s="1"/>
  <c r="BX1232" i="1" s="1"/>
  <c r="CD1232" i="1" s="1"/>
  <c r="CF1232" i="1" s="1"/>
  <c r="F1231" i="1"/>
  <c r="N1224" i="1"/>
  <c r="T1224" i="1" s="1"/>
  <c r="Z1224" i="1" s="1"/>
  <c r="AF1224" i="1" s="1"/>
  <c r="AL1224" i="1" s="1"/>
  <c r="AR1224" i="1" s="1"/>
  <c r="AX1224" i="1" s="1"/>
  <c r="BD1224" i="1" s="1"/>
  <c r="BJ1224" i="1" s="1"/>
  <c r="BP1224" i="1" s="1"/>
  <c r="BU1224" i="1" s="1"/>
  <c r="BZ1224" i="1" s="1"/>
  <c r="CJ1224" i="1" s="1"/>
  <c r="CL1224" i="1" s="1"/>
  <c r="K1162" i="1"/>
  <c r="N1766" i="1"/>
  <c r="T1766" i="1" s="1"/>
  <c r="Z1766" i="1" s="1"/>
  <c r="AF1766" i="1" s="1"/>
  <c r="AL1766" i="1" s="1"/>
  <c r="AR1766" i="1" s="1"/>
  <c r="AX1766" i="1" s="1"/>
  <c r="BD1766" i="1" s="1"/>
  <c r="BJ1766" i="1" s="1"/>
  <c r="BP1766" i="1" s="1"/>
  <c r="BU1766" i="1" s="1"/>
  <c r="BZ1766" i="1" s="1"/>
  <c r="CJ1766" i="1" s="1"/>
  <c r="CL1766" i="1" s="1"/>
  <c r="H1765" i="1"/>
  <c r="N1765" i="1" s="1"/>
  <c r="T1765" i="1" s="1"/>
  <c r="Z1765" i="1" s="1"/>
  <c r="AF1765" i="1" s="1"/>
  <c r="AL1765" i="1" s="1"/>
  <c r="AR1765" i="1" s="1"/>
  <c r="AX1765" i="1" s="1"/>
  <c r="BD1765" i="1" s="1"/>
  <c r="BJ1765" i="1" s="1"/>
  <c r="BP1765" i="1" s="1"/>
  <c r="BU1765" i="1" s="1"/>
  <c r="BZ1765" i="1" s="1"/>
  <c r="CJ1765" i="1" s="1"/>
  <c r="CL1765" i="1" s="1"/>
  <c r="K1231" i="1"/>
  <c r="K1230" i="1" s="1"/>
  <c r="N1245" i="1"/>
  <c r="T1245" i="1" s="1"/>
  <c r="Z1245" i="1" s="1"/>
  <c r="AF1245" i="1" s="1"/>
  <c r="AL1245" i="1" s="1"/>
  <c r="AR1245" i="1" s="1"/>
  <c r="AX1245" i="1" s="1"/>
  <c r="BD1245" i="1" s="1"/>
  <c r="BJ1245" i="1" s="1"/>
  <c r="BP1245" i="1" s="1"/>
  <c r="BU1245" i="1" s="1"/>
  <c r="BZ1245" i="1" s="1"/>
  <c r="CJ1245" i="1" s="1"/>
  <c r="CL1245" i="1" s="1"/>
  <c r="L979" i="1"/>
  <c r="R979" i="1" s="1"/>
  <c r="X979" i="1" s="1"/>
  <c r="AD979" i="1" s="1"/>
  <c r="AJ979" i="1" s="1"/>
  <c r="AP979" i="1" s="1"/>
  <c r="AV979" i="1" s="1"/>
  <c r="BB979" i="1" s="1"/>
  <c r="BH979" i="1" s="1"/>
  <c r="BN979" i="1" s="1"/>
  <c r="BS979" i="1" s="1"/>
  <c r="BX979" i="1" s="1"/>
  <c r="CD979" i="1" s="1"/>
  <c r="F978" i="1"/>
  <c r="L978" i="1" s="1"/>
  <c r="R978" i="1" s="1"/>
  <c r="X978" i="1" s="1"/>
  <c r="AD978" i="1" s="1"/>
  <c r="AJ978" i="1" s="1"/>
  <c r="AP978" i="1" s="1"/>
  <c r="AV978" i="1" s="1"/>
  <c r="BB978" i="1" s="1"/>
  <c r="BH978" i="1" s="1"/>
  <c r="BN978" i="1" s="1"/>
  <c r="BS978" i="1" s="1"/>
  <c r="BX978" i="1" s="1"/>
  <c r="CD978" i="1" s="1"/>
  <c r="M352" i="1"/>
  <c r="S352" i="1" s="1"/>
  <c r="Y352" i="1" s="1"/>
  <c r="AE352" i="1" s="1"/>
  <c r="AK352" i="1" s="1"/>
  <c r="AQ352" i="1" s="1"/>
  <c r="AW352" i="1" s="1"/>
  <c r="BC352" i="1" s="1"/>
  <c r="BI352" i="1" s="1"/>
  <c r="BO352" i="1" s="1"/>
  <c r="BT352" i="1" s="1"/>
  <c r="BY352" i="1" s="1"/>
  <c r="CG352" i="1" s="1"/>
  <c r="CI352" i="1" s="1"/>
  <c r="G351" i="1"/>
  <c r="M351" i="1" s="1"/>
  <c r="S351" i="1" s="1"/>
  <c r="Y351" i="1" s="1"/>
  <c r="AE351" i="1" s="1"/>
  <c r="AK351" i="1" s="1"/>
  <c r="AQ351" i="1" s="1"/>
  <c r="AW351" i="1" s="1"/>
  <c r="BC351" i="1" s="1"/>
  <c r="BI351" i="1" s="1"/>
  <c r="BO351" i="1" s="1"/>
  <c r="BT351" i="1" s="1"/>
  <c r="BY351" i="1" s="1"/>
  <c r="L1394" i="1"/>
  <c r="R1394" i="1" s="1"/>
  <c r="X1394" i="1" s="1"/>
  <c r="AD1394" i="1" s="1"/>
  <c r="AJ1394" i="1" s="1"/>
  <c r="AP1394" i="1" s="1"/>
  <c r="AV1394" i="1" s="1"/>
  <c r="BB1394" i="1" s="1"/>
  <c r="BH1394" i="1" s="1"/>
  <c r="BN1394" i="1" s="1"/>
  <c r="BS1394" i="1" s="1"/>
  <c r="BX1394" i="1" s="1"/>
  <c r="CD1394" i="1" s="1"/>
  <c r="CF1394" i="1" s="1"/>
  <c r="I1340" i="1"/>
  <c r="I1339" i="1" s="1"/>
  <c r="G1607" i="1"/>
  <c r="M1607" i="1" s="1"/>
  <c r="S1607" i="1" s="1"/>
  <c r="Y1607" i="1" s="1"/>
  <c r="AE1607" i="1" s="1"/>
  <c r="AK1607" i="1" s="1"/>
  <c r="AQ1607" i="1" s="1"/>
  <c r="AW1607" i="1" s="1"/>
  <c r="BC1607" i="1" s="1"/>
  <c r="BI1607" i="1" s="1"/>
  <c r="BO1607" i="1" s="1"/>
  <c r="BT1607" i="1" s="1"/>
  <c r="BY1607" i="1" s="1"/>
  <c r="CG1607" i="1" s="1"/>
  <c r="CI1607" i="1" s="1"/>
  <c r="N1549" i="1"/>
  <c r="T1549" i="1" s="1"/>
  <c r="Z1549" i="1" s="1"/>
  <c r="AF1549" i="1" s="1"/>
  <c r="AL1549" i="1" s="1"/>
  <c r="AR1549" i="1" s="1"/>
  <c r="AX1549" i="1" s="1"/>
  <c r="BD1549" i="1" s="1"/>
  <c r="BJ1549" i="1" s="1"/>
  <c r="BP1549" i="1" s="1"/>
  <c r="BU1549" i="1" s="1"/>
  <c r="BZ1549" i="1" s="1"/>
  <c r="CJ1549" i="1" s="1"/>
  <c r="CL1549" i="1" s="1"/>
  <c r="M1436" i="1"/>
  <c r="S1436" i="1" s="1"/>
  <c r="Y1436" i="1" s="1"/>
  <c r="AE1436" i="1" s="1"/>
  <c r="AK1436" i="1" s="1"/>
  <c r="AQ1436" i="1" s="1"/>
  <c r="AW1436" i="1" s="1"/>
  <c r="BC1436" i="1" s="1"/>
  <c r="BI1436" i="1" s="1"/>
  <c r="BO1436" i="1" s="1"/>
  <c r="BT1436" i="1" s="1"/>
  <c r="BY1436" i="1" s="1"/>
  <c r="CG1436" i="1" s="1"/>
  <c r="CI1436" i="1" s="1"/>
  <c r="G1422" i="1"/>
  <c r="M1422" i="1" s="1"/>
  <c r="S1422" i="1" s="1"/>
  <c r="Y1422" i="1" s="1"/>
  <c r="AE1422" i="1" s="1"/>
  <c r="AK1422" i="1" s="1"/>
  <c r="AQ1422" i="1" s="1"/>
  <c r="AW1422" i="1" s="1"/>
  <c r="BC1422" i="1" s="1"/>
  <c r="BI1422" i="1" s="1"/>
  <c r="BO1422" i="1" s="1"/>
  <c r="M1215" i="1"/>
  <c r="S1215" i="1" s="1"/>
  <c r="Y1215" i="1" s="1"/>
  <c r="AE1215" i="1" s="1"/>
  <c r="AK1215" i="1" s="1"/>
  <c r="AQ1215" i="1" s="1"/>
  <c r="AW1215" i="1" s="1"/>
  <c r="BC1215" i="1" s="1"/>
  <c r="BI1215" i="1" s="1"/>
  <c r="BO1215" i="1" s="1"/>
  <c r="BT1215" i="1" s="1"/>
  <c r="BY1215" i="1" s="1"/>
  <c r="CG1215" i="1" s="1"/>
  <c r="CI1215" i="1" s="1"/>
  <c r="G1204" i="1"/>
  <c r="M1204" i="1" s="1"/>
  <c r="S1204" i="1" s="1"/>
  <c r="Y1204" i="1" s="1"/>
  <c r="AE1204" i="1" s="1"/>
  <c r="AK1204" i="1" s="1"/>
  <c r="AQ1204" i="1" s="1"/>
  <c r="AW1204" i="1" s="1"/>
  <c r="BC1204" i="1" s="1"/>
  <c r="BI1204" i="1" s="1"/>
  <c r="BO1204" i="1" s="1"/>
  <c r="G2214" i="1"/>
  <c r="M2215" i="1"/>
  <c r="S2215" i="1" s="1"/>
  <c r="Y2215" i="1" s="1"/>
  <c r="AE2215" i="1" s="1"/>
  <c r="AK2215" i="1" s="1"/>
  <c r="AQ2215" i="1" s="1"/>
  <c r="AW2215" i="1" s="1"/>
  <c r="BC2215" i="1" s="1"/>
  <c r="BI2215" i="1" s="1"/>
  <c r="BO2215" i="1" s="1"/>
  <c r="BT2215" i="1" s="1"/>
  <c r="BY2215" i="1" s="1"/>
  <c r="CG2215" i="1" s="1"/>
  <c r="CI2215" i="1" s="1"/>
  <c r="BP1972" i="1"/>
  <c r="BU1972" i="1" s="1"/>
  <c r="BZ1972" i="1" s="1"/>
  <c r="CJ1972" i="1" s="1"/>
  <c r="CL1972" i="1" s="1"/>
  <c r="BM1883" i="1"/>
  <c r="BM1882" i="1" s="1"/>
  <c r="L1983" i="1"/>
  <c r="R1983" i="1" s="1"/>
  <c r="X1983" i="1" s="1"/>
  <c r="AD1983" i="1" s="1"/>
  <c r="AJ1983" i="1" s="1"/>
  <c r="AP1983" i="1" s="1"/>
  <c r="AV1983" i="1" s="1"/>
  <c r="BB1983" i="1" s="1"/>
  <c r="BH1983" i="1" s="1"/>
  <c r="BN1983" i="1" s="1"/>
  <c r="BS1983" i="1" s="1"/>
  <c r="BX1983" i="1" s="1"/>
  <c r="CD1983" i="1" s="1"/>
  <c r="CF1983" i="1" s="1"/>
  <c r="F1982" i="1"/>
  <c r="L1982" i="1" s="1"/>
  <c r="R1982" i="1" s="1"/>
  <c r="X1982" i="1" s="1"/>
  <c r="AD1982" i="1" s="1"/>
  <c r="AJ1982" i="1" s="1"/>
  <c r="AP1982" i="1" s="1"/>
  <c r="AV1982" i="1" s="1"/>
  <c r="BB1982" i="1" s="1"/>
  <c r="BH1982" i="1" s="1"/>
  <c r="BN1982" i="1" s="1"/>
  <c r="BS1982" i="1" s="1"/>
  <c r="BX1982" i="1" s="1"/>
  <c r="CD1982" i="1" s="1"/>
  <c r="CF1982" i="1" s="1"/>
  <c r="H1204" i="1"/>
  <c r="N1204" i="1" s="1"/>
  <c r="T1204" i="1" s="1"/>
  <c r="Z1204" i="1" s="1"/>
  <c r="AF1204" i="1" s="1"/>
  <c r="AL1204" i="1" s="1"/>
  <c r="AR1204" i="1" s="1"/>
  <c r="AX1204" i="1" s="1"/>
  <c r="BD1204" i="1" s="1"/>
  <c r="BJ1204" i="1" s="1"/>
  <c r="BP1204" i="1" s="1"/>
  <c r="BU1204" i="1" s="1"/>
  <c r="BZ1204" i="1" s="1"/>
  <c r="CJ1204" i="1" s="1"/>
  <c r="CL1204" i="1" s="1"/>
  <c r="M243" i="1"/>
  <c r="S243" i="1" s="1"/>
  <c r="Y243" i="1" s="1"/>
  <c r="AE243" i="1" s="1"/>
  <c r="AK243" i="1" s="1"/>
  <c r="AQ243" i="1" s="1"/>
  <c r="AW243" i="1" s="1"/>
  <c r="BC243" i="1" s="1"/>
  <c r="BI243" i="1" s="1"/>
  <c r="BO243" i="1" s="1"/>
  <c r="BT243" i="1" s="1"/>
  <c r="BY243" i="1" s="1"/>
  <c r="CG243" i="1" s="1"/>
  <c r="CI243" i="1" s="1"/>
  <c r="G242" i="1"/>
  <c r="J1340" i="1"/>
  <c r="J1339" i="1" s="1"/>
  <c r="M1372" i="1"/>
  <c r="S1372" i="1" s="1"/>
  <c r="Y1372" i="1" s="1"/>
  <c r="AE1372" i="1" s="1"/>
  <c r="AK1372" i="1" s="1"/>
  <c r="AQ1372" i="1" s="1"/>
  <c r="AW1372" i="1" s="1"/>
  <c r="BC1372" i="1" s="1"/>
  <c r="BI1372" i="1" s="1"/>
  <c r="BO1372" i="1" s="1"/>
  <c r="BT1372" i="1" s="1"/>
  <c r="BY1372" i="1" s="1"/>
  <c r="CG1372" i="1" s="1"/>
  <c r="CI1372" i="1" s="1"/>
  <c r="G17" i="1"/>
  <c r="BC1752" i="1"/>
  <c r="BI1752" i="1" s="1"/>
  <c r="BO1752" i="1" s="1"/>
  <c r="BT1752" i="1" s="1"/>
  <c r="BY1752" i="1" s="1"/>
  <c r="CG1752" i="1" s="1"/>
  <c r="CI1752" i="1" s="1"/>
  <c r="M200" i="1"/>
  <c r="S200" i="1" s="1"/>
  <c r="Y200" i="1" s="1"/>
  <c r="AE200" i="1" s="1"/>
  <c r="AK200" i="1" s="1"/>
  <c r="AQ200" i="1" s="1"/>
  <c r="AW200" i="1" s="1"/>
  <c r="BC200" i="1" s="1"/>
  <c r="BI200" i="1" s="1"/>
  <c r="BO200" i="1" s="1"/>
  <c r="BT200" i="1" s="1"/>
  <c r="BY200" i="1" s="1"/>
  <c r="CG200" i="1" s="1"/>
  <c r="CI200" i="1" s="1"/>
  <c r="G183" i="1"/>
  <c r="M183" i="1" s="1"/>
  <c r="S183" i="1" s="1"/>
  <c r="Y183" i="1" s="1"/>
  <c r="AE183" i="1" s="1"/>
  <c r="AK183" i="1" s="1"/>
  <c r="AQ183" i="1" s="1"/>
  <c r="AW183" i="1" s="1"/>
  <c r="BC183" i="1" s="1"/>
  <c r="BI183" i="1" s="1"/>
  <c r="BO183" i="1" s="1"/>
  <c r="BT183" i="1" s="1"/>
  <c r="BY183" i="1" s="1"/>
  <c r="CG183" i="1" s="1"/>
  <c r="CI183" i="1" s="1"/>
  <c r="J1790" i="1"/>
  <c r="J1741" i="1" s="1"/>
  <c r="M1791" i="1"/>
  <c r="S1791" i="1" s="1"/>
  <c r="Y1791" i="1" s="1"/>
  <c r="AE1791" i="1" s="1"/>
  <c r="AK1791" i="1" s="1"/>
  <c r="AQ1791" i="1" s="1"/>
  <c r="AW1791" i="1" s="1"/>
  <c r="BC1791" i="1" s="1"/>
  <c r="BI1791" i="1" s="1"/>
  <c r="BO1791" i="1" s="1"/>
  <c r="BT1791" i="1" s="1"/>
  <c r="BY1791" i="1" s="1"/>
  <c r="CG1791" i="1" s="1"/>
  <c r="CI1791" i="1" s="1"/>
  <c r="L184" i="1"/>
  <c r="R184" i="1" s="1"/>
  <c r="X184" i="1" s="1"/>
  <c r="AD184" i="1" s="1"/>
  <c r="AJ184" i="1" s="1"/>
  <c r="AP184" i="1" s="1"/>
  <c r="AV184" i="1" s="1"/>
  <c r="BB184" i="1" s="1"/>
  <c r="BH184" i="1" s="1"/>
  <c r="BN184" i="1" s="1"/>
  <c r="BS184" i="1" s="1"/>
  <c r="BX184" i="1" s="1"/>
  <c r="CD184" i="1" s="1"/>
  <c r="CF184" i="1" s="1"/>
  <c r="F183" i="1"/>
  <c r="L183" i="1" s="1"/>
  <c r="R183" i="1" s="1"/>
  <c r="X183" i="1" s="1"/>
  <c r="AD183" i="1" s="1"/>
  <c r="AJ183" i="1" s="1"/>
  <c r="AP183" i="1" s="1"/>
  <c r="AV183" i="1" s="1"/>
  <c r="BB183" i="1" s="1"/>
  <c r="BH183" i="1" s="1"/>
  <c r="BN183" i="1" s="1"/>
  <c r="BS183" i="1" s="1"/>
  <c r="BX183" i="1" s="1"/>
  <c r="CD183" i="1" s="1"/>
  <c r="CF183" i="1" s="1"/>
  <c r="L49" i="1"/>
  <c r="R49" i="1" s="1"/>
  <c r="X49" i="1" s="1"/>
  <c r="AD49" i="1" s="1"/>
  <c r="AJ49" i="1" s="1"/>
  <c r="AP49" i="1" s="1"/>
  <c r="AV49" i="1" s="1"/>
  <c r="BB49" i="1" s="1"/>
  <c r="BH49" i="1" s="1"/>
  <c r="BN49" i="1" s="1"/>
  <c r="BS49" i="1" s="1"/>
  <c r="BX49" i="1" s="1"/>
  <c r="CD49" i="1" s="1"/>
  <c r="CF49" i="1" s="1"/>
  <c r="F17" i="1"/>
  <c r="L17" i="1" s="1"/>
  <c r="R17" i="1" s="1"/>
  <c r="X17" i="1" s="1"/>
  <c r="AD17" i="1" s="1"/>
  <c r="AJ17" i="1" s="1"/>
  <c r="AP17" i="1" s="1"/>
  <c r="AV17" i="1" s="1"/>
  <c r="BB17" i="1" s="1"/>
  <c r="BH17" i="1" s="1"/>
  <c r="BN17" i="1" s="1"/>
  <c r="BS17" i="1" s="1"/>
  <c r="BX17" i="1" s="1"/>
  <c r="CD17" i="1" s="1"/>
  <c r="CF17" i="1" s="1"/>
  <c r="G2182" i="1"/>
  <c r="M2182" i="1" s="1"/>
  <c r="S2182" i="1" s="1"/>
  <c r="Y2182" i="1" s="1"/>
  <c r="AE2182" i="1" s="1"/>
  <c r="AK2182" i="1" s="1"/>
  <c r="AQ2182" i="1" s="1"/>
  <c r="AW2182" i="1" s="1"/>
  <c r="BC2182" i="1" s="1"/>
  <c r="BI2182" i="1" s="1"/>
  <c r="BO2182" i="1" s="1"/>
  <c r="BT2182" i="1" s="1"/>
  <c r="BY2182" i="1" s="1"/>
  <c r="CG2182" i="1" s="1"/>
  <c r="CI2182" i="1" s="1"/>
  <c r="M2183" i="1"/>
  <c r="S2183" i="1" s="1"/>
  <c r="Y2183" i="1" s="1"/>
  <c r="AE2183" i="1" s="1"/>
  <c r="AK2183" i="1" s="1"/>
  <c r="AQ2183" i="1" s="1"/>
  <c r="AW2183" i="1" s="1"/>
  <c r="BC2183" i="1" s="1"/>
  <c r="BI2183" i="1" s="1"/>
  <c r="BO2183" i="1" s="1"/>
  <c r="BT2183" i="1" s="1"/>
  <c r="BY2183" i="1" s="1"/>
  <c r="CG2183" i="1" s="1"/>
  <c r="CI2183" i="1" s="1"/>
  <c r="G1833" i="1"/>
  <c r="M1833" i="1" s="1"/>
  <c r="S1833" i="1" s="1"/>
  <c r="Y1833" i="1" s="1"/>
  <c r="AE1833" i="1" s="1"/>
  <c r="AK1833" i="1" s="1"/>
  <c r="AQ1833" i="1" s="1"/>
  <c r="AW1833" i="1" s="1"/>
  <c r="BC1833" i="1" s="1"/>
  <c r="BI1833" i="1" s="1"/>
  <c r="BO1833" i="1" s="1"/>
  <c r="BT1833" i="1" s="1"/>
  <c r="BY1833" i="1" s="1"/>
  <c r="CG1833" i="1" s="1"/>
  <c r="CI1833" i="1" s="1"/>
  <c r="M1834" i="1"/>
  <c r="S1834" i="1" s="1"/>
  <c r="Y1834" i="1" s="1"/>
  <c r="AE1834" i="1" s="1"/>
  <c r="AK1834" i="1" s="1"/>
  <c r="AQ1834" i="1" s="1"/>
  <c r="AW1834" i="1" s="1"/>
  <c r="BC1834" i="1" s="1"/>
  <c r="BI1834" i="1" s="1"/>
  <c r="BO1834" i="1" s="1"/>
  <c r="BT1834" i="1" s="1"/>
  <c r="BY1834" i="1" s="1"/>
  <c r="CG1834" i="1" s="1"/>
  <c r="CI1834" i="1" s="1"/>
  <c r="L1325" i="1"/>
  <c r="R1325" i="1" s="1"/>
  <c r="X1325" i="1" s="1"/>
  <c r="AD1325" i="1" s="1"/>
  <c r="AJ1325" i="1" s="1"/>
  <c r="AP1325" i="1" s="1"/>
  <c r="AV1325" i="1" s="1"/>
  <c r="BB1325" i="1" s="1"/>
  <c r="BH1325" i="1" s="1"/>
  <c r="BN1325" i="1" s="1"/>
  <c r="BS1325" i="1" s="1"/>
  <c r="BX1325" i="1" s="1"/>
  <c r="CD1325" i="1" s="1"/>
  <c r="CF1325" i="1" s="1"/>
  <c r="L553" i="1"/>
  <c r="R553" i="1" s="1"/>
  <c r="X553" i="1" s="1"/>
  <c r="AD553" i="1" s="1"/>
  <c r="AJ553" i="1" s="1"/>
  <c r="AP553" i="1" s="1"/>
  <c r="AV553" i="1" s="1"/>
  <c r="BB553" i="1" s="1"/>
  <c r="BH553" i="1" s="1"/>
  <c r="BN553" i="1" s="1"/>
  <c r="BS553" i="1" s="1"/>
  <c r="BX553" i="1" s="1"/>
  <c r="CD553" i="1" s="1"/>
  <c r="CF553" i="1" s="1"/>
  <c r="K401" i="1"/>
  <c r="G2036" i="1"/>
  <c r="M2036" i="1" s="1"/>
  <c r="S2036" i="1" s="1"/>
  <c r="Y2036" i="1" s="1"/>
  <c r="AE2036" i="1" s="1"/>
  <c r="AK2036" i="1" s="1"/>
  <c r="AQ2036" i="1" s="1"/>
  <c r="AW2036" i="1" s="1"/>
  <c r="BC2036" i="1" s="1"/>
  <c r="BI2036" i="1" s="1"/>
  <c r="BO2036" i="1" s="1"/>
  <c r="BT2036" i="1" s="1"/>
  <c r="BY2036" i="1" s="1"/>
  <c r="CG2036" i="1" s="1"/>
  <c r="CI2036" i="1" s="1"/>
  <c r="F1681" i="1"/>
  <c r="L1681" i="1" s="1"/>
  <c r="R1681" i="1" s="1"/>
  <c r="X1681" i="1" s="1"/>
  <c r="AD1681" i="1" s="1"/>
  <c r="AJ1681" i="1" s="1"/>
  <c r="AP1681" i="1" s="1"/>
  <c r="AV1681" i="1" s="1"/>
  <c r="BB1681" i="1" s="1"/>
  <c r="BH1681" i="1" s="1"/>
  <c r="BN1681" i="1" s="1"/>
  <c r="BS1681" i="1" s="1"/>
  <c r="BX1681" i="1" s="1"/>
  <c r="CD1681" i="1" s="1"/>
  <c r="CF1681" i="1" s="1"/>
  <c r="N521" i="1"/>
  <c r="T521" i="1" s="1"/>
  <c r="Z521" i="1" s="1"/>
  <c r="AF521" i="1" s="1"/>
  <c r="AL521" i="1" s="1"/>
  <c r="AR521" i="1" s="1"/>
  <c r="AX521" i="1" s="1"/>
  <c r="BD521" i="1" s="1"/>
  <c r="BJ521" i="1" s="1"/>
  <c r="BP521" i="1" s="1"/>
  <c r="BU521" i="1" s="1"/>
  <c r="BZ521" i="1" s="1"/>
  <c r="CJ521" i="1" s="1"/>
  <c r="CL521" i="1" s="1"/>
  <c r="AM2711" i="1"/>
  <c r="H1502" i="1"/>
  <c r="H1501" i="1" s="1"/>
  <c r="N1501" i="1" s="1"/>
  <c r="T1501" i="1" s="1"/>
  <c r="Z1501" i="1" s="1"/>
  <c r="AF1501" i="1" s="1"/>
  <c r="AL1501" i="1" s="1"/>
  <c r="AR1501" i="1" s="1"/>
  <c r="AX1501" i="1" s="1"/>
  <c r="BD1501" i="1" s="1"/>
  <c r="BJ1501" i="1" s="1"/>
  <c r="BP1501" i="1" s="1"/>
  <c r="BU1501" i="1" s="1"/>
  <c r="BZ1501" i="1" s="1"/>
  <c r="CJ1501" i="1" s="1"/>
  <c r="CL1501" i="1" s="1"/>
  <c r="BT1044" i="1"/>
  <c r="BY1044" i="1" s="1"/>
  <c r="CG1044" i="1" s="1"/>
  <c r="CI1044" i="1" s="1"/>
  <c r="K703" i="1"/>
  <c r="N2139" i="1"/>
  <c r="T2139" i="1" s="1"/>
  <c r="Z2139" i="1" s="1"/>
  <c r="AF2139" i="1" s="1"/>
  <c r="AL2139" i="1" s="1"/>
  <c r="AR2139" i="1" s="1"/>
  <c r="AX2139" i="1" s="1"/>
  <c r="BD2139" i="1" s="1"/>
  <c r="BJ2139" i="1" s="1"/>
  <c r="BP2139" i="1" s="1"/>
  <c r="BU2139" i="1" s="1"/>
  <c r="BZ2139" i="1" s="1"/>
  <c r="CJ2139" i="1" s="1"/>
  <c r="CL2139" i="1" s="1"/>
  <c r="H2138" i="1"/>
  <c r="N2138" i="1" s="1"/>
  <c r="T2138" i="1" s="1"/>
  <c r="Z2138" i="1" s="1"/>
  <c r="AF2138" i="1" s="1"/>
  <c r="AL2138" i="1" s="1"/>
  <c r="AR2138" i="1" s="1"/>
  <c r="AX2138" i="1" s="1"/>
  <c r="BD2138" i="1" s="1"/>
  <c r="BJ2138" i="1" s="1"/>
  <c r="BP2138" i="1" s="1"/>
  <c r="BU2138" i="1" s="1"/>
  <c r="BZ2138" i="1" s="1"/>
  <c r="CJ2138" i="1" s="1"/>
  <c r="CL2138" i="1" s="1"/>
  <c r="G1224" i="1"/>
  <c r="M1224" i="1" s="1"/>
  <c r="S1224" i="1" s="1"/>
  <c r="Y1224" i="1" s="1"/>
  <c r="AE1224" i="1" s="1"/>
  <c r="AK1224" i="1" s="1"/>
  <c r="AQ1224" i="1" s="1"/>
  <c r="AW1224" i="1" s="1"/>
  <c r="BC1224" i="1" s="1"/>
  <c r="BI1224" i="1" s="1"/>
  <c r="BO1224" i="1" s="1"/>
  <c r="BT1224" i="1" s="1"/>
  <c r="BY1224" i="1" s="1"/>
  <c r="CG1224" i="1" s="1"/>
  <c r="CI1224" i="1" s="1"/>
  <c r="M1225" i="1"/>
  <c r="S1225" i="1" s="1"/>
  <c r="Y1225" i="1" s="1"/>
  <c r="AE1225" i="1" s="1"/>
  <c r="AK1225" i="1" s="1"/>
  <c r="AQ1225" i="1" s="1"/>
  <c r="AW1225" i="1" s="1"/>
  <c r="BC1225" i="1" s="1"/>
  <c r="BI1225" i="1" s="1"/>
  <c r="BO1225" i="1" s="1"/>
  <c r="BT1225" i="1" s="1"/>
  <c r="BY1225" i="1" s="1"/>
  <c r="CG1225" i="1" s="1"/>
  <c r="CI1225" i="1" s="1"/>
  <c r="M54" i="1"/>
  <c r="S54" i="1" s="1"/>
  <c r="Y54" i="1" s="1"/>
  <c r="AE54" i="1" s="1"/>
  <c r="AK54" i="1" s="1"/>
  <c r="AQ54" i="1" s="1"/>
  <c r="AW54" i="1" s="1"/>
  <c r="BC54" i="1" s="1"/>
  <c r="BI54" i="1" s="1"/>
  <c r="BO54" i="1" s="1"/>
  <c r="BT54" i="1" s="1"/>
  <c r="BY54" i="1" s="1"/>
  <c r="CG54" i="1" s="1"/>
  <c r="CI54" i="1" s="1"/>
  <c r="J17" i="1"/>
  <c r="J16" i="1" s="1"/>
  <c r="M403" i="1"/>
  <c r="S403" i="1" s="1"/>
  <c r="Y403" i="1" s="1"/>
  <c r="AE403" i="1" s="1"/>
  <c r="AK403" i="1" s="1"/>
  <c r="AQ403" i="1" s="1"/>
  <c r="AW403" i="1" s="1"/>
  <c r="BC403" i="1" s="1"/>
  <c r="BI403" i="1" s="1"/>
  <c r="BO403" i="1" s="1"/>
  <c r="BT403" i="1" s="1"/>
  <c r="BY403" i="1" s="1"/>
  <c r="CG403" i="1" s="1"/>
  <c r="CI403" i="1" s="1"/>
  <c r="G402" i="1"/>
  <c r="M363" i="1"/>
  <c r="S363" i="1" s="1"/>
  <c r="Y363" i="1" s="1"/>
  <c r="AE363" i="1" s="1"/>
  <c r="AK363" i="1" s="1"/>
  <c r="AQ363" i="1" s="1"/>
  <c r="AW363" i="1" s="1"/>
  <c r="BC363" i="1" s="1"/>
  <c r="BI363" i="1" s="1"/>
  <c r="BO363" i="1" s="1"/>
  <c r="BT363" i="1" s="1"/>
  <c r="BY363" i="1" s="1"/>
  <c r="CG363" i="1" s="1"/>
  <c r="CI363" i="1" s="1"/>
  <c r="G362" i="1"/>
  <c r="BC1742" i="1"/>
  <c r="BI1742" i="1" s="1"/>
  <c r="BO1742" i="1" s="1"/>
  <c r="BT1742" i="1" s="1"/>
  <c r="BY1742" i="1" s="1"/>
  <c r="CG1742" i="1" s="1"/>
  <c r="CI1742" i="1" s="1"/>
  <c r="M628" i="1"/>
  <c r="S628" i="1" s="1"/>
  <c r="Y628" i="1" s="1"/>
  <c r="AE628" i="1" s="1"/>
  <c r="AK628" i="1" s="1"/>
  <c r="AQ628" i="1" s="1"/>
  <c r="AW628" i="1" s="1"/>
  <c r="BC628" i="1" s="1"/>
  <c r="BI628" i="1" s="1"/>
  <c r="BO628" i="1" s="1"/>
  <c r="BT628" i="1" s="1"/>
  <c r="BY628" i="1" s="1"/>
  <c r="CG628" i="1" s="1"/>
  <c r="CI628" i="1" s="1"/>
  <c r="G627" i="1"/>
  <c r="M627" i="1" s="1"/>
  <c r="S627" i="1" s="1"/>
  <c r="Y627" i="1" s="1"/>
  <c r="AE627" i="1" s="1"/>
  <c r="AK627" i="1" s="1"/>
  <c r="AQ627" i="1" s="1"/>
  <c r="AW627" i="1" s="1"/>
  <c r="BC627" i="1" s="1"/>
  <c r="BI627" i="1" s="1"/>
  <c r="BO627" i="1" s="1"/>
  <c r="BT627" i="1" s="1"/>
  <c r="BY627" i="1" s="1"/>
  <c r="CG627" i="1" s="1"/>
  <c r="CI627" i="1" s="1"/>
  <c r="N114" i="1"/>
  <c r="T114" i="1" s="1"/>
  <c r="Z114" i="1" s="1"/>
  <c r="AF114" i="1" s="1"/>
  <c r="AL114" i="1" s="1"/>
  <c r="AR114" i="1" s="1"/>
  <c r="AX114" i="1" s="1"/>
  <c r="BD114" i="1" s="1"/>
  <c r="BJ114" i="1" s="1"/>
  <c r="BP114" i="1" s="1"/>
  <c r="BU114" i="1" s="1"/>
  <c r="BZ114" i="1" s="1"/>
  <c r="CJ114" i="1" s="1"/>
  <c r="CL114" i="1" s="1"/>
  <c r="H113" i="1"/>
  <c r="N113" i="1" s="1"/>
  <c r="T113" i="1" s="1"/>
  <c r="Z113" i="1" s="1"/>
  <c r="AF113" i="1" s="1"/>
  <c r="AL113" i="1" s="1"/>
  <c r="AR113" i="1" s="1"/>
  <c r="AX113" i="1" s="1"/>
  <c r="BD113" i="1" s="1"/>
  <c r="BJ113" i="1" s="1"/>
  <c r="BP113" i="1" s="1"/>
  <c r="BU113" i="1" s="1"/>
  <c r="BZ113" i="1" s="1"/>
  <c r="CJ113" i="1" s="1"/>
  <c r="CL113" i="1" s="1"/>
  <c r="R1736" i="1"/>
  <c r="X1736" i="1" s="1"/>
  <c r="AD1736" i="1" s="1"/>
  <c r="AJ1736" i="1" s="1"/>
  <c r="AP1736" i="1" s="1"/>
  <c r="AV1736" i="1" s="1"/>
  <c r="BB1736" i="1" s="1"/>
  <c r="BH1736" i="1" s="1"/>
  <c r="BN1736" i="1" s="1"/>
  <c r="BS1736" i="1" s="1"/>
  <c r="BX1736" i="1" s="1"/>
  <c r="CD1736" i="1" s="1"/>
  <c r="CF1736" i="1" s="1"/>
  <c r="O1712" i="1"/>
  <c r="O1606" i="1" s="1"/>
  <c r="AZ1567" i="1"/>
  <c r="AZ1566" i="1" s="1"/>
  <c r="AZ2711" i="1" s="1"/>
  <c r="BC1568" i="1"/>
  <c r="BI1568" i="1" s="1"/>
  <c r="BO1568" i="1" s="1"/>
  <c r="BT1568" i="1" s="1"/>
  <c r="BY1568" i="1" s="1"/>
  <c r="CG1568" i="1" s="1"/>
  <c r="CI1568" i="1" s="1"/>
  <c r="G290" i="1"/>
  <c r="M290" i="1" s="1"/>
  <c r="S290" i="1" s="1"/>
  <c r="Y290" i="1" s="1"/>
  <c r="AE290" i="1" s="1"/>
  <c r="AK290" i="1" s="1"/>
  <c r="AQ290" i="1" s="1"/>
  <c r="AW290" i="1" s="1"/>
  <c r="BC290" i="1" s="1"/>
  <c r="BI290" i="1" s="1"/>
  <c r="BO290" i="1" s="1"/>
  <c r="BT290" i="1" s="1"/>
  <c r="BY290" i="1" s="1"/>
  <c r="CG290" i="1" s="1"/>
  <c r="CI290" i="1" s="1"/>
  <c r="M291" i="1"/>
  <c r="S291" i="1" s="1"/>
  <c r="Y291" i="1" s="1"/>
  <c r="AE291" i="1" s="1"/>
  <c r="AK291" i="1" s="1"/>
  <c r="AQ291" i="1" s="1"/>
  <c r="AW291" i="1" s="1"/>
  <c r="BC291" i="1" s="1"/>
  <c r="BI291" i="1" s="1"/>
  <c r="BO291" i="1" s="1"/>
  <c r="BT291" i="1" s="1"/>
  <c r="BY291" i="1" s="1"/>
  <c r="CG291" i="1" s="1"/>
  <c r="CI291" i="1" s="1"/>
  <c r="M1326" i="1"/>
  <c r="S1326" i="1" s="1"/>
  <c r="Y1326" i="1" s="1"/>
  <c r="AE1326" i="1" s="1"/>
  <c r="AK1326" i="1" s="1"/>
  <c r="AQ1326" i="1" s="1"/>
  <c r="AW1326" i="1" s="1"/>
  <c r="BC1326" i="1" s="1"/>
  <c r="BI1326" i="1" s="1"/>
  <c r="BO1326" i="1" s="1"/>
  <c r="BT1326" i="1" s="1"/>
  <c r="BY1326" i="1" s="1"/>
  <c r="CG1326" i="1" s="1"/>
  <c r="CI1326" i="1" s="1"/>
  <c r="G1325" i="1"/>
  <c r="M1325" i="1" s="1"/>
  <c r="S1325" i="1" s="1"/>
  <c r="Y1325" i="1" s="1"/>
  <c r="AE1325" i="1" s="1"/>
  <c r="AK1325" i="1" s="1"/>
  <c r="AQ1325" i="1" s="1"/>
  <c r="AW1325" i="1" s="1"/>
  <c r="BC1325" i="1" s="1"/>
  <c r="BI1325" i="1" s="1"/>
  <c r="BO1325" i="1" s="1"/>
  <c r="BT1325" i="1" s="1"/>
  <c r="BY1325" i="1" s="1"/>
  <c r="CG1325" i="1" s="1"/>
  <c r="CI1325" i="1" s="1"/>
  <c r="H650" i="1"/>
  <c r="N650" i="1" s="1"/>
  <c r="T650" i="1" s="1"/>
  <c r="Z650" i="1" s="1"/>
  <c r="AF650" i="1" s="1"/>
  <c r="AL650" i="1" s="1"/>
  <c r="AR650" i="1" s="1"/>
  <c r="AX650" i="1" s="1"/>
  <c r="BD650" i="1" s="1"/>
  <c r="BJ650" i="1" s="1"/>
  <c r="BP650" i="1" s="1"/>
  <c r="BU650" i="1" s="1"/>
  <c r="BZ650" i="1" s="1"/>
  <c r="CJ650" i="1" s="1"/>
  <c r="CL650" i="1" s="1"/>
  <c r="H978" i="1"/>
  <c r="N978" i="1" s="1"/>
  <c r="T978" i="1" s="1"/>
  <c r="Z978" i="1" s="1"/>
  <c r="AF978" i="1" s="1"/>
  <c r="AL978" i="1" s="1"/>
  <c r="AR978" i="1" s="1"/>
  <c r="AX978" i="1" s="1"/>
  <c r="BD978" i="1" s="1"/>
  <c r="BJ978" i="1" s="1"/>
  <c r="BP978" i="1" s="1"/>
  <c r="BU978" i="1" s="1"/>
  <c r="BZ978" i="1" s="1"/>
  <c r="CJ978" i="1" s="1"/>
  <c r="N979" i="1"/>
  <c r="T979" i="1" s="1"/>
  <c r="Z979" i="1" s="1"/>
  <c r="AF979" i="1" s="1"/>
  <c r="AL979" i="1" s="1"/>
  <c r="AR979" i="1" s="1"/>
  <c r="AX979" i="1" s="1"/>
  <c r="BD979" i="1" s="1"/>
  <c r="BJ979" i="1" s="1"/>
  <c r="BP979" i="1" s="1"/>
  <c r="BU979" i="1" s="1"/>
  <c r="BZ979" i="1" s="1"/>
  <c r="CJ979" i="1" s="1"/>
  <c r="N672" i="1"/>
  <c r="T672" i="1" s="1"/>
  <c r="Z672" i="1" s="1"/>
  <c r="AF672" i="1" s="1"/>
  <c r="AL672" i="1" s="1"/>
  <c r="AR672" i="1" s="1"/>
  <c r="AX672" i="1" s="1"/>
  <c r="BD672" i="1" s="1"/>
  <c r="BJ672" i="1" s="1"/>
  <c r="BP672" i="1" s="1"/>
  <c r="BU672" i="1" s="1"/>
  <c r="BZ672" i="1" s="1"/>
  <c r="CJ672" i="1" s="1"/>
  <c r="CL672" i="1" s="1"/>
  <c r="N392" i="1"/>
  <c r="T392" i="1" s="1"/>
  <c r="Z392" i="1" s="1"/>
  <c r="AF392" i="1" s="1"/>
  <c r="AL392" i="1" s="1"/>
  <c r="AR392" i="1" s="1"/>
  <c r="AX392" i="1" s="1"/>
  <c r="BD392" i="1" s="1"/>
  <c r="BJ392" i="1" s="1"/>
  <c r="BP392" i="1" s="1"/>
  <c r="BU392" i="1" s="1"/>
  <c r="BZ392" i="1" s="1"/>
  <c r="CJ392" i="1" s="1"/>
  <c r="CL392" i="1" s="1"/>
  <c r="H391" i="1"/>
  <c r="N391" i="1" s="1"/>
  <c r="T391" i="1" s="1"/>
  <c r="Z391" i="1" s="1"/>
  <c r="AF391" i="1" s="1"/>
  <c r="AL391" i="1" s="1"/>
  <c r="AR391" i="1" s="1"/>
  <c r="AX391" i="1" s="1"/>
  <c r="BD391" i="1" s="1"/>
  <c r="BJ391" i="1" s="1"/>
  <c r="BP391" i="1" s="1"/>
  <c r="BU391" i="1" s="1"/>
  <c r="BZ391" i="1" s="1"/>
  <c r="CJ391" i="1" s="1"/>
  <c r="CL391" i="1" s="1"/>
  <c r="F1587" i="1"/>
  <c r="L1588" i="1"/>
  <c r="R1588" i="1" s="1"/>
  <c r="X1588" i="1" s="1"/>
  <c r="AD1588" i="1" s="1"/>
  <c r="AJ1588" i="1" s="1"/>
  <c r="AP1588" i="1" s="1"/>
  <c r="AV1588" i="1" s="1"/>
  <c r="BB1588" i="1" s="1"/>
  <c r="BH1588" i="1" s="1"/>
  <c r="BN1588" i="1" s="1"/>
  <c r="BS1588" i="1" s="1"/>
  <c r="BX1588" i="1" s="1"/>
  <c r="CD1588" i="1" s="1"/>
  <c r="CF1588" i="1" s="1"/>
  <c r="N243" i="1"/>
  <c r="T243" i="1" s="1"/>
  <c r="Z243" i="1" s="1"/>
  <c r="AF243" i="1" s="1"/>
  <c r="AL243" i="1" s="1"/>
  <c r="AR243" i="1" s="1"/>
  <c r="AX243" i="1" s="1"/>
  <c r="BD243" i="1" s="1"/>
  <c r="BJ243" i="1" s="1"/>
  <c r="BP243" i="1" s="1"/>
  <c r="BU243" i="1" s="1"/>
  <c r="BZ243" i="1" s="1"/>
  <c r="CJ243" i="1" s="1"/>
  <c r="CL243" i="1" s="1"/>
  <c r="H242" i="1"/>
  <c r="F1607" i="1"/>
  <c r="L1608" i="1"/>
  <c r="R1608" i="1" s="1"/>
  <c r="X1608" i="1" s="1"/>
  <c r="AD1608" i="1" s="1"/>
  <c r="AJ1608" i="1" s="1"/>
  <c r="AP1608" i="1" s="1"/>
  <c r="AV1608" i="1" s="1"/>
  <c r="BB1608" i="1" s="1"/>
  <c r="BH1608" i="1" s="1"/>
  <c r="BN1608" i="1" s="1"/>
  <c r="BS1608" i="1" s="1"/>
  <c r="BX1608" i="1" s="1"/>
  <c r="CD1608" i="1" s="1"/>
  <c r="CF1608" i="1" s="1"/>
  <c r="L1743" i="1"/>
  <c r="R1743" i="1" s="1"/>
  <c r="X1743" i="1" s="1"/>
  <c r="AD1743" i="1" s="1"/>
  <c r="AJ1743" i="1" s="1"/>
  <c r="AP1743" i="1" s="1"/>
  <c r="AV1743" i="1" s="1"/>
  <c r="BB1743" i="1" s="1"/>
  <c r="BH1743" i="1" s="1"/>
  <c r="BN1743" i="1" s="1"/>
  <c r="BS1743" i="1" s="1"/>
  <c r="BX1743" i="1" s="1"/>
  <c r="CD1743" i="1" s="1"/>
  <c r="CF1743" i="1" s="1"/>
  <c r="F1742" i="1"/>
  <c r="L1742" i="1" s="1"/>
  <c r="R1742" i="1" s="1"/>
  <c r="X1742" i="1" s="1"/>
  <c r="AD1742" i="1" s="1"/>
  <c r="AJ1742" i="1" s="1"/>
  <c r="AP1742" i="1" s="1"/>
  <c r="AV1742" i="1" s="1"/>
  <c r="BB1742" i="1" s="1"/>
  <c r="BH1742" i="1" s="1"/>
  <c r="BN1742" i="1" s="1"/>
  <c r="BS1742" i="1" s="1"/>
  <c r="BX1742" i="1" s="1"/>
  <c r="CD1742" i="1" s="1"/>
  <c r="CF1742" i="1" s="1"/>
  <c r="L2699" i="1"/>
  <c r="R2699" i="1" s="1"/>
  <c r="X2699" i="1" s="1"/>
  <c r="AD2699" i="1" s="1"/>
  <c r="AJ2699" i="1" s="1"/>
  <c r="AP2699" i="1" s="1"/>
  <c r="AV2699" i="1" s="1"/>
  <c r="BB2699" i="1" s="1"/>
  <c r="BH2699" i="1" s="1"/>
  <c r="BN2699" i="1" s="1"/>
  <c r="BS2699" i="1" s="1"/>
  <c r="BX2699" i="1" s="1"/>
  <c r="CD2699" i="1" s="1"/>
  <c r="CF2699" i="1" s="1"/>
  <c r="F2698" i="1"/>
  <c r="L2698" i="1" s="1"/>
  <c r="R2698" i="1" s="1"/>
  <c r="X2698" i="1" s="1"/>
  <c r="AD2698" i="1" s="1"/>
  <c r="AJ2698" i="1" s="1"/>
  <c r="AP2698" i="1" s="1"/>
  <c r="AV2698" i="1" s="1"/>
  <c r="BB2698" i="1" s="1"/>
  <c r="BH2698" i="1" s="1"/>
  <c r="BN2698" i="1" s="1"/>
  <c r="BS2698" i="1" s="1"/>
  <c r="BX2698" i="1" s="1"/>
  <c r="CD2698" i="1" s="1"/>
  <c r="CF2698" i="1" s="1"/>
  <c r="M315" i="1"/>
  <c r="S315" i="1" s="1"/>
  <c r="Y315" i="1" s="1"/>
  <c r="AE315" i="1" s="1"/>
  <c r="AK315" i="1" s="1"/>
  <c r="AQ315" i="1" s="1"/>
  <c r="AW315" i="1" s="1"/>
  <c r="BC315" i="1" s="1"/>
  <c r="BI315" i="1" s="1"/>
  <c r="BO315" i="1" s="1"/>
  <c r="BT315" i="1" s="1"/>
  <c r="BY315" i="1" s="1"/>
  <c r="CG315" i="1" s="1"/>
  <c r="CI315" i="1" s="1"/>
  <c r="G314" i="1"/>
  <c r="M314" i="1" s="1"/>
  <c r="S314" i="1" s="1"/>
  <c r="Y314" i="1" s="1"/>
  <c r="AE314" i="1" s="1"/>
  <c r="AK314" i="1" s="1"/>
  <c r="AQ314" i="1" s="1"/>
  <c r="AW314" i="1" s="1"/>
  <c r="BC314" i="1" s="1"/>
  <c r="BI314" i="1" s="1"/>
  <c r="BO314" i="1" s="1"/>
  <c r="BT314" i="1" s="1"/>
  <c r="BY314" i="1" s="1"/>
  <c r="CG314" i="1" s="1"/>
  <c r="CI314" i="1" s="1"/>
  <c r="H314" i="1"/>
  <c r="N314" i="1" s="1"/>
  <c r="T314" i="1" s="1"/>
  <c r="Z314" i="1" s="1"/>
  <c r="AF314" i="1" s="1"/>
  <c r="AL314" i="1" s="1"/>
  <c r="AR314" i="1" s="1"/>
  <c r="AX314" i="1" s="1"/>
  <c r="BD314" i="1" s="1"/>
  <c r="BJ314" i="1" s="1"/>
  <c r="BP314" i="1" s="1"/>
  <c r="BU314" i="1" s="1"/>
  <c r="BZ314" i="1" s="1"/>
  <c r="CJ314" i="1" s="1"/>
  <c r="CL314" i="1" s="1"/>
  <c r="N315" i="1"/>
  <c r="T315" i="1" s="1"/>
  <c r="Z315" i="1" s="1"/>
  <c r="AF315" i="1" s="1"/>
  <c r="AL315" i="1" s="1"/>
  <c r="AR315" i="1" s="1"/>
  <c r="AX315" i="1" s="1"/>
  <c r="BD315" i="1" s="1"/>
  <c r="BJ315" i="1" s="1"/>
  <c r="BP315" i="1" s="1"/>
  <c r="BU315" i="1" s="1"/>
  <c r="BZ315" i="1" s="1"/>
  <c r="CJ315" i="1" s="1"/>
  <c r="CL315" i="1" s="1"/>
  <c r="L1567" i="1"/>
  <c r="R1567" i="1" s="1"/>
  <c r="X1567" i="1" s="1"/>
  <c r="AD1567" i="1" s="1"/>
  <c r="AJ1567" i="1" s="1"/>
  <c r="AP1567" i="1" s="1"/>
  <c r="AV1567" i="1" s="1"/>
  <c r="BB1567" i="1" s="1"/>
  <c r="BH1567" i="1" s="1"/>
  <c r="BN1567" i="1" s="1"/>
  <c r="BS1567" i="1" s="1"/>
  <c r="BX1567" i="1" s="1"/>
  <c r="CD1567" i="1" s="1"/>
  <c r="CF1567" i="1" s="1"/>
  <c r="AK1482" i="1"/>
  <c r="AQ1482" i="1" s="1"/>
  <c r="AW1482" i="1" s="1"/>
  <c r="BC1482" i="1" s="1"/>
  <c r="BI1482" i="1" s="1"/>
  <c r="BO1482" i="1" s="1"/>
  <c r="BT1482" i="1" s="1"/>
  <c r="BY1482" i="1" s="1"/>
  <c r="CG1482" i="1" s="1"/>
  <c r="CI1482" i="1" s="1"/>
  <c r="AH1481" i="1"/>
  <c r="L242" i="1"/>
  <c r="R242" i="1" s="1"/>
  <c r="X242" i="1" s="1"/>
  <c r="AD242" i="1" s="1"/>
  <c r="AJ242" i="1" s="1"/>
  <c r="AP242" i="1" s="1"/>
  <c r="AV242" i="1" s="1"/>
  <c r="BB242" i="1" s="1"/>
  <c r="BH242" i="1" s="1"/>
  <c r="BN242" i="1" s="1"/>
  <c r="BS242" i="1" s="1"/>
  <c r="BX242" i="1" s="1"/>
  <c r="CD242" i="1" s="1"/>
  <c r="CF242" i="1" s="1"/>
  <c r="N2182" i="1"/>
  <c r="T2182" i="1" s="1"/>
  <c r="Z2182" i="1" s="1"/>
  <c r="AF2182" i="1" s="1"/>
  <c r="AL2182" i="1" s="1"/>
  <c r="AR2182" i="1" s="1"/>
  <c r="AX2182" i="1" s="1"/>
  <c r="BD2182" i="1" s="1"/>
  <c r="BJ2182" i="1" s="1"/>
  <c r="BP2182" i="1" s="1"/>
  <c r="BU2182" i="1" s="1"/>
  <c r="BZ2182" i="1" s="1"/>
  <c r="CJ2182" i="1" s="1"/>
  <c r="CL2182" i="1" s="1"/>
  <c r="H2181" i="1"/>
  <c r="N2181" i="1" s="1"/>
  <c r="T2181" i="1" s="1"/>
  <c r="Z2181" i="1" s="1"/>
  <c r="AF2181" i="1" s="1"/>
  <c r="AL2181" i="1" s="1"/>
  <c r="AR2181" i="1" s="1"/>
  <c r="AX2181" i="1" s="1"/>
  <c r="BD2181" i="1" s="1"/>
  <c r="BJ2181" i="1" s="1"/>
  <c r="BP2181" i="1" s="1"/>
  <c r="BU2181" i="1" s="1"/>
  <c r="BZ2181" i="1" s="1"/>
  <c r="CJ2181" i="1" s="1"/>
  <c r="CL2181" i="1" s="1"/>
  <c r="O1502" i="1"/>
  <c r="G1858" i="1"/>
  <c r="M1858" i="1" s="1"/>
  <c r="S1858" i="1" s="1"/>
  <c r="Y1858" i="1" s="1"/>
  <c r="AE1858" i="1" s="1"/>
  <c r="AK1858" i="1" s="1"/>
  <c r="AQ1858" i="1" s="1"/>
  <c r="AW1858" i="1" s="1"/>
  <c r="BC1858" i="1" s="1"/>
  <c r="BI1858" i="1" s="1"/>
  <c r="BO1858" i="1" s="1"/>
  <c r="BT1858" i="1" s="1"/>
  <c r="BY1858" i="1" s="1"/>
  <c r="CG1858" i="1" s="1"/>
  <c r="CI1858" i="1" s="1"/>
  <c r="M1859" i="1"/>
  <c r="S1859" i="1" s="1"/>
  <c r="Y1859" i="1" s="1"/>
  <c r="AE1859" i="1" s="1"/>
  <c r="AK1859" i="1" s="1"/>
  <c r="AQ1859" i="1" s="1"/>
  <c r="AW1859" i="1" s="1"/>
  <c r="BC1859" i="1" s="1"/>
  <c r="BI1859" i="1" s="1"/>
  <c r="BO1859" i="1" s="1"/>
  <c r="BT1859" i="1" s="1"/>
  <c r="BY1859" i="1" s="1"/>
  <c r="CG1859" i="1" s="1"/>
  <c r="CI1859" i="1" s="1"/>
  <c r="H83" i="1"/>
  <c r="N83" i="1" s="1"/>
  <c r="T83" i="1" s="1"/>
  <c r="Z83" i="1" s="1"/>
  <c r="AF83" i="1" s="1"/>
  <c r="AL83" i="1" s="1"/>
  <c r="AR83" i="1" s="1"/>
  <c r="AX83" i="1" s="1"/>
  <c r="BD83" i="1" s="1"/>
  <c r="BJ83" i="1" s="1"/>
  <c r="BP83" i="1" s="1"/>
  <c r="BU83" i="1" s="1"/>
  <c r="BZ83" i="1" s="1"/>
  <c r="CJ83" i="1" s="1"/>
  <c r="CL83" i="1" s="1"/>
  <c r="N84" i="1"/>
  <c r="T84" i="1" s="1"/>
  <c r="Z84" i="1" s="1"/>
  <c r="AF84" i="1" s="1"/>
  <c r="AL84" i="1" s="1"/>
  <c r="AR84" i="1" s="1"/>
  <c r="AX84" i="1" s="1"/>
  <c r="BD84" i="1" s="1"/>
  <c r="BJ84" i="1" s="1"/>
  <c r="BP84" i="1" s="1"/>
  <c r="BU84" i="1" s="1"/>
  <c r="BZ84" i="1" s="1"/>
  <c r="CJ84" i="1" s="1"/>
  <c r="CL84" i="1" s="1"/>
  <c r="BD1496" i="1"/>
  <c r="BJ1496" i="1" s="1"/>
  <c r="BP1496" i="1" s="1"/>
  <c r="BU1496" i="1" s="1"/>
  <c r="BZ1496" i="1" s="1"/>
  <c r="CJ1496" i="1" s="1"/>
  <c r="CL1496" i="1" s="1"/>
  <c r="BA1481" i="1"/>
  <c r="BA1339" i="1" s="1"/>
  <c r="BR2681" i="1"/>
  <c r="I871" i="1"/>
  <c r="L871" i="1" s="1"/>
  <c r="R871" i="1" s="1"/>
  <c r="X871" i="1" s="1"/>
  <c r="AD871" i="1" s="1"/>
  <c r="AJ871" i="1" s="1"/>
  <c r="AP871" i="1" s="1"/>
  <c r="AV871" i="1" s="1"/>
  <c r="BB871" i="1" s="1"/>
  <c r="BH871" i="1" s="1"/>
  <c r="BN871" i="1" s="1"/>
  <c r="L902" i="1"/>
  <c r="R902" i="1" s="1"/>
  <c r="X902" i="1" s="1"/>
  <c r="AD902" i="1" s="1"/>
  <c r="AJ902" i="1" s="1"/>
  <c r="AP902" i="1" s="1"/>
  <c r="AV902" i="1" s="1"/>
  <c r="BB902" i="1" s="1"/>
  <c r="BH902" i="1" s="1"/>
  <c r="BN902" i="1" s="1"/>
  <c r="BS902" i="1" s="1"/>
  <c r="BX902" i="1" s="1"/>
  <c r="CD902" i="1" s="1"/>
  <c r="CF902" i="1" s="1"/>
  <c r="I466" i="1"/>
  <c r="L521" i="1"/>
  <c r="R521" i="1" s="1"/>
  <c r="X521" i="1" s="1"/>
  <c r="AD521" i="1" s="1"/>
  <c r="AJ521" i="1" s="1"/>
  <c r="AP521" i="1" s="1"/>
  <c r="AV521" i="1" s="1"/>
  <c r="BB521" i="1" s="1"/>
  <c r="BH521" i="1" s="1"/>
  <c r="BN521" i="1" s="1"/>
  <c r="BS521" i="1" s="1"/>
  <c r="BX521" i="1" s="1"/>
  <c r="CD521" i="1" s="1"/>
  <c r="CF521" i="1" s="1"/>
  <c r="F1883" i="1"/>
  <c r="L1884" i="1"/>
  <c r="R1884" i="1" s="1"/>
  <c r="X1884" i="1" s="1"/>
  <c r="AD1884" i="1" s="1"/>
  <c r="AJ1884" i="1" s="1"/>
  <c r="AP1884" i="1" s="1"/>
  <c r="AV1884" i="1" s="1"/>
  <c r="BB1884" i="1" s="1"/>
  <c r="BH1884" i="1" s="1"/>
  <c r="BN1884" i="1" s="1"/>
  <c r="BS1884" i="1" s="1"/>
  <c r="BX1884" i="1" s="1"/>
  <c r="CD1884" i="1" s="1"/>
  <c r="CF1884" i="1" s="1"/>
  <c r="BR1076" i="1"/>
  <c r="BR112" i="1"/>
  <c r="M2204" i="1"/>
  <c r="S2204" i="1" s="1"/>
  <c r="Y2204" i="1" s="1"/>
  <c r="AE2204" i="1" s="1"/>
  <c r="AK2204" i="1" s="1"/>
  <c r="AQ2204" i="1" s="1"/>
  <c r="AW2204" i="1" s="1"/>
  <c r="BC2204" i="1" s="1"/>
  <c r="BI2204" i="1" s="1"/>
  <c r="BO2204" i="1" s="1"/>
  <c r="BT2204" i="1" s="1"/>
  <c r="BY2204" i="1" s="1"/>
  <c r="CG2204" i="1" s="1"/>
  <c r="CI2204" i="1" s="1"/>
  <c r="G2203" i="1"/>
  <c r="L2162" i="1"/>
  <c r="R2162" i="1" s="1"/>
  <c r="X2162" i="1" s="1"/>
  <c r="AD2162" i="1" s="1"/>
  <c r="AJ2162" i="1" s="1"/>
  <c r="AP2162" i="1" s="1"/>
  <c r="AV2162" i="1" s="1"/>
  <c r="BB2162" i="1" s="1"/>
  <c r="BH2162" i="1" s="1"/>
  <c r="BN2162" i="1" s="1"/>
  <c r="BS2162" i="1" s="1"/>
  <c r="BX2162" i="1" s="1"/>
  <c r="CD2162" i="1" s="1"/>
  <c r="CF2162" i="1" s="1"/>
  <c r="F2152" i="1"/>
  <c r="L2152" i="1" s="1"/>
  <c r="R2152" i="1" s="1"/>
  <c r="X2152" i="1" s="1"/>
  <c r="AD2152" i="1" s="1"/>
  <c r="AJ2152" i="1" s="1"/>
  <c r="AP2152" i="1" s="1"/>
  <c r="AV2152" i="1" s="1"/>
  <c r="BB2152" i="1" s="1"/>
  <c r="BH2152" i="1" s="1"/>
  <c r="BN2152" i="1" s="1"/>
  <c r="BS2152" i="1" s="1"/>
  <c r="BX2152" i="1" s="1"/>
  <c r="CD2152" i="1" s="1"/>
  <c r="CF2152" i="1" s="1"/>
  <c r="K241" i="1"/>
  <c r="N266" i="1"/>
  <c r="T266" i="1" s="1"/>
  <c r="Z266" i="1" s="1"/>
  <c r="AF266" i="1" s="1"/>
  <c r="AL266" i="1" s="1"/>
  <c r="AR266" i="1" s="1"/>
  <c r="AX266" i="1" s="1"/>
  <c r="BD266" i="1" s="1"/>
  <c r="BJ266" i="1" s="1"/>
  <c r="BP266" i="1" s="1"/>
  <c r="BU266" i="1" s="1"/>
  <c r="BZ266" i="1" s="1"/>
  <c r="CJ266" i="1" s="1"/>
  <c r="CL266" i="1" s="1"/>
  <c r="BR2607" i="1"/>
  <c r="BT2608" i="1"/>
  <c r="BY2608" i="1" s="1"/>
  <c r="CG2608" i="1" s="1"/>
  <c r="CI2608" i="1" s="1"/>
  <c r="M2100" i="1"/>
  <c r="S2100" i="1" s="1"/>
  <c r="Y2100" i="1" s="1"/>
  <c r="AE2100" i="1" s="1"/>
  <c r="AK2100" i="1" s="1"/>
  <c r="AQ2100" i="1" s="1"/>
  <c r="AW2100" i="1" s="1"/>
  <c r="BC2100" i="1" s="1"/>
  <c r="BI2100" i="1" s="1"/>
  <c r="BO2100" i="1" s="1"/>
  <c r="BT2100" i="1" s="1"/>
  <c r="BY2100" i="1" s="1"/>
  <c r="CG2100" i="1" s="1"/>
  <c r="CI2100" i="1" s="1"/>
  <c r="G2099" i="1"/>
  <c r="G1982" i="1"/>
  <c r="M1982" i="1" s="1"/>
  <c r="S1982" i="1" s="1"/>
  <c r="Y1982" i="1" s="1"/>
  <c r="AE1982" i="1" s="1"/>
  <c r="AK1982" i="1" s="1"/>
  <c r="AQ1982" i="1" s="1"/>
  <c r="AW1982" i="1" s="1"/>
  <c r="BC1982" i="1" s="1"/>
  <c r="BI1982" i="1" s="1"/>
  <c r="BO1982" i="1" s="1"/>
  <c r="BT1982" i="1" s="1"/>
  <c r="BY1982" i="1" s="1"/>
  <c r="CG1982" i="1" s="1"/>
  <c r="CI1982" i="1" s="1"/>
  <c r="M1983" i="1"/>
  <c r="S1983" i="1" s="1"/>
  <c r="Y1983" i="1" s="1"/>
  <c r="AE1983" i="1" s="1"/>
  <c r="AK1983" i="1" s="1"/>
  <c r="AQ1983" i="1" s="1"/>
  <c r="AW1983" i="1" s="1"/>
  <c r="BC1983" i="1" s="1"/>
  <c r="BI1983" i="1" s="1"/>
  <c r="BO1983" i="1" s="1"/>
  <c r="BT1983" i="1" s="1"/>
  <c r="BY1983" i="1" s="1"/>
  <c r="CG1983" i="1" s="1"/>
  <c r="CI1983" i="1" s="1"/>
  <c r="BR2214" i="1"/>
  <c r="R2387" i="1"/>
  <c r="X2387" i="1" s="1"/>
  <c r="AD2387" i="1" s="1"/>
  <c r="AJ2387" i="1" s="1"/>
  <c r="AP2387" i="1" s="1"/>
  <c r="AV2387" i="1" s="1"/>
  <c r="BB2387" i="1" s="1"/>
  <c r="BH2387" i="1" s="1"/>
  <c r="BN2387" i="1" s="1"/>
  <c r="BS2387" i="1" s="1"/>
  <c r="BX2387" i="1" s="1"/>
  <c r="CD2387" i="1" s="1"/>
  <c r="CF2387" i="1" s="1"/>
  <c r="AF1417" i="1"/>
  <c r="AL1417" i="1" s="1"/>
  <c r="AR1417" i="1" s="1"/>
  <c r="AX1417" i="1" s="1"/>
  <c r="BD1417" i="1" s="1"/>
  <c r="BJ1417" i="1" s="1"/>
  <c r="BP1417" i="1" s="1"/>
  <c r="BU1417" i="1" s="1"/>
  <c r="BZ1417" i="1" s="1"/>
  <c r="CJ1417" i="1" s="1"/>
  <c r="AC1340" i="1"/>
  <c r="AC1339" i="1" s="1"/>
  <c r="AC2711" i="1" s="1"/>
  <c r="N705" i="1"/>
  <c r="T705" i="1" s="1"/>
  <c r="Z705" i="1" s="1"/>
  <c r="AF705" i="1" s="1"/>
  <c r="AL705" i="1" s="1"/>
  <c r="AR705" i="1" s="1"/>
  <c r="AX705" i="1" s="1"/>
  <c r="BD705" i="1" s="1"/>
  <c r="BJ705" i="1" s="1"/>
  <c r="BP705" i="1" s="1"/>
  <c r="BU705" i="1" s="1"/>
  <c r="BZ705" i="1" s="1"/>
  <c r="CJ705" i="1" s="1"/>
  <c r="CL705" i="1" s="1"/>
  <c r="H704" i="1"/>
  <c r="BS266" i="1"/>
  <c r="BX266" i="1" s="1"/>
  <c r="CD266" i="1" s="1"/>
  <c r="CF266" i="1" s="1"/>
  <c r="BT2586" i="1"/>
  <c r="BY2586" i="1" s="1"/>
  <c r="CG2586" i="1" s="1"/>
  <c r="CI2586" i="1" s="1"/>
  <c r="AQ1487" i="1"/>
  <c r="AW1487" i="1" s="1"/>
  <c r="BC1487" i="1" s="1"/>
  <c r="BI1487" i="1" s="1"/>
  <c r="BO1487" i="1" s="1"/>
  <c r="BT1487" i="1" s="1"/>
  <c r="BY1487" i="1" s="1"/>
  <c r="CG1487" i="1" s="1"/>
  <c r="AN1481" i="1"/>
  <c r="AN1339" i="1" s="1"/>
  <c r="AN2711" i="1" s="1"/>
  <c r="BQ112" i="1"/>
  <c r="R1967" i="1"/>
  <c r="X1967" i="1" s="1"/>
  <c r="AD1967" i="1" s="1"/>
  <c r="AJ1967" i="1" s="1"/>
  <c r="AP1967" i="1" s="1"/>
  <c r="AV1967" i="1" s="1"/>
  <c r="BB1967" i="1" s="1"/>
  <c r="BH1967" i="1" s="1"/>
  <c r="BN1967" i="1" s="1"/>
  <c r="BS1967" i="1" s="1"/>
  <c r="BX1967" i="1" s="1"/>
  <c r="CD1967" i="1" s="1"/>
  <c r="CF1967" i="1" s="1"/>
  <c r="O1883" i="1"/>
  <c r="O1882" i="1" s="1"/>
  <c r="L2322" i="1"/>
  <c r="R2322" i="1" s="1"/>
  <c r="X2322" i="1" s="1"/>
  <c r="AD2322" i="1" s="1"/>
  <c r="AJ2322" i="1" s="1"/>
  <c r="AP2322" i="1" s="1"/>
  <c r="AV2322" i="1" s="1"/>
  <c r="BB2322" i="1" s="1"/>
  <c r="BH2322" i="1" s="1"/>
  <c r="BN2322" i="1" s="1"/>
  <c r="BS2322" i="1" s="1"/>
  <c r="BX2322" i="1" s="1"/>
  <c r="CD2322" i="1" s="1"/>
  <c r="CF2322" i="1" s="1"/>
  <c r="BR812" i="1"/>
  <c r="BR733" i="1"/>
  <c r="L2694" i="1"/>
  <c r="R2694" i="1" s="1"/>
  <c r="X2694" i="1" s="1"/>
  <c r="AD2694" i="1" s="1"/>
  <c r="AJ2694" i="1" s="1"/>
  <c r="AP2694" i="1" s="1"/>
  <c r="AV2694" i="1" s="1"/>
  <c r="BB2694" i="1" s="1"/>
  <c r="BH2694" i="1" s="1"/>
  <c r="BN2694" i="1" s="1"/>
  <c r="BS2694" i="1" s="1"/>
  <c r="BX2694" i="1" s="1"/>
  <c r="CD2694" i="1" s="1"/>
  <c r="CF2694" i="1" s="1"/>
  <c r="F2693" i="1"/>
  <c r="G2137" i="1"/>
  <c r="M2137" i="1" s="1"/>
  <c r="S2137" i="1" s="1"/>
  <c r="Y2137" i="1" s="1"/>
  <c r="AE2137" i="1" s="1"/>
  <c r="AK2137" i="1" s="1"/>
  <c r="AQ2137" i="1" s="1"/>
  <c r="AW2137" i="1" s="1"/>
  <c r="BC2137" i="1" s="1"/>
  <c r="BI2137" i="1" s="1"/>
  <c r="BO2137" i="1" s="1"/>
  <c r="M2138" i="1"/>
  <c r="S2138" i="1" s="1"/>
  <c r="Y2138" i="1" s="1"/>
  <c r="AE2138" i="1" s="1"/>
  <c r="AK2138" i="1" s="1"/>
  <c r="AQ2138" i="1" s="1"/>
  <c r="AW2138" i="1" s="1"/>
  <c r="BC2138" i="1" s="1"/>
  <c r="BI2138" i="1" s="1"/>
  <c r="BO2138" i="1" s="1"/>
  <c r="BT2138" i="1" s="1"/>
  <c r="BY2138" i="1" s="1"/>
  <c r="CG2138" i="1" s="1"/>
  <c r="CI2138" i="1" s="1"/>
  <c r="N1310" i="1"/>
  <c r="T1310" i="1" s="1"/>
  <c r="Z1310" i="1" s="1"/>
  <c r="AF1310" i="1" s="1"/>
  <c r="AL1310" i="1" s="1"/>
  <c r="AR1310" i="1" s="1"/>
  <c r="AX1310" i="1" s="1"/>
  <c r="BD1310" i="1" s="1"/>
  <c r="BJ1310" i="1" s="1"/>
  <c r="BP1310" i="1" s="1"/>
  <c r="BU1310" i="1" s="1"/>
  <c r="BZ1310" i="1" s="1"/>
  <c r="CJ1310" i="1" s="1"/>
  <c r="CL1310" i="1" s="1"/>
  <c r="H2214" i="1"/>
  <c r="N2215" i="1"/>
  <c r="T2215" i="1" s="1"/>
  <c r="Z2215" i="1" s="1"/>
  <c r="AF2215" i="1" s="1"/>
  <c r="AL2215" i="1" s="1"/>
  <c r="AR2215" i="1" s="1"/>
  <c r="AX2215" i="1" s="1"/>
  <c r="BD2215" i="1" s="1"/>
  <c r="BJ2215" i="1" s="1"/>
  <c r="BP2215" i="1" s="1"/>
  <c r="BU2215" i="1" s="1"/>
  <c r="BZ2215" i="1" s="1"/>
  <c r="CJ2215" i="1" s="1"/>
  <c r="CL2215" i="1" s="1"/>
  <c r="BR2098" i="1"/>
  <c r="BR2006" i="1"/>
  <c r="H1843" i="1"/>
  <c r="N1844" i="1"/>
  <c r="T1844" i="1" s="1"/>
  <c r="Z1844" i="1" s="1"/>
  <c r="AF1844" i="1" s="1"/>
  <c r="AL1844" i="1" s="1"/>
  <c r="AR1844" i="1" s="1"/>
  <c r="AX1844" i="1" s="1"/>
  <c r="BD1844" i="1" s="1"/>
  <c r="BJ1844" i="1" s="1"/>
  <c r="BP1844" i="1" s="1"/>
  <c r="BU1844" i="1" s="1"/>
  <c r="BZ1844" i="1" s="1"/>
  <c r="CJ1844" i="1" s="1"/>
  <c r="CL1844" i="1" s="1"/>
  <c r="BR988" i="1"/>
  <c r="BT482" i="1"/>
  <c r="BY482" i="1" s="1"/>
  <c r="CG482" i="1" s="1"/>
  <c r="CI482" i="1" s="1"/>
  <c r="BR466" i="1"/>
  <c r="L651" i="1"/>
  <c r="R651" i="1" s="1"/>
  <c r="X651" i="1" s="1"/>
  <c r="AD651" i="1" s="1"/>
  <c r="AJ651" i="1" s="1"/>
  <c r="AP651" i="1" s="1"/>
  <c r="AV651" i="1" s="1"/>
  <c r="BB651" i="1" s="1"/>
  <c r="BH651" i="1" s="1"/>
  <c r="BN651" i="1" s="1"/>
  <c r="BS651" i="1" s="1"/>
  <c r="BX651" i="1" s="1"/>
  <c r="CD651" i="1" s="1"/>
  <c r="CF651" i="1" s="1"/>
  <c r="F650" i="1"/>
  <c r="BQ1422" i="1"/>
  <c r="BR402" i="1"/>
  <c r="F2356" i="1"/>
  <c r="L2356" i="1" s="1"/>
  <c r="R2356" i="1" s="1"/>
  <c r="X2356" i="1" s="1"/>
  <c r="AD2356" i="1" s="1"/>
  <c r="AJ2356" i="1" s="1"/>
  <c r="AP2356" i="1" s="1"/>
  <c r="AV2356" i="1" s="1"/>
  <c r="BB2356" i="1" s="1"/>
  <c r="BH2356" i="1" s="1"/>
  <c r="BN2356" i="1" s="1"/>
  <c r="BS2356" i="1" s="1"/>
  <c r="BX2356" i="1" s="1"/>
  <c r="CD2356" i="1" s="1"/>
  <c r="CF2356" i="1" s="1"/>
  <c r="L2374" i="1"/>
  <c r="R2374" i="1" s="1"/>
  <c r="X2374" i="1" s="1"/>
  <c r="AD2374" i="1" s="1"/>
  <c r="AJ2374" i="1" s="1"/>
  <c r="AP2374" i="1" s="1"/>
  <c r="AV2374" i="1" s="1"/>
  <c r="BB2374" i="1" s="1"/>
  <c r="BH2374" i="1" s="1"/>
  <c r="BN2374" i="1" s="1"/>
  <c r="BS2374" i="1" s="1"/>
  <c r="BX2374" i="1" s="1"/>
  <c r="CD2374" i="1" s="1"/>
  <c r="CF2374" i="1" s="1"/>
  <c r="M1232" i="1"/>
  <c r="S1232" i="1" s="1"/>
  <c r="Y1232" i="1" s="1"/>
  <c r="AE1232" i="1" s="1"/>
  <c r="AK1232" i="1" s="1"/>
  <c r="AQ1232" i="1" s="1"/>
  <c r="AW1232" i="1" s="1"/>
  <c r="BC1232" i="1" s="1"/>
  <c r="BI1232" i="1" s="1"/>
  <c r="BO1232" i="1" s="1"/>
  <c r="BT1232" i="1" s="1"/>
  <c r="BY1232" i="1" s="1"/>
  <c r="CG1232" i="1" s="1"/>
  <c r="CI1232" i="1" s="1"/>
  <c r="G1231" i="1"/>
  <c r="BN1972" i="1"/>
  <c r="BS1972" i="1" s="1"/>
  <c r="BX1972" i="1" s="1"/>
  <c r="CD1972" i="1" s="1"/>
  <c r="CF1972" i="1" s="1"/>
  <c r="BK1883" i="1"/>
  <c r="BK1882" i="1" s="1"/>
  <c r="BQ1765" i="1"/>
  <c r="H871" i="1"/>
  <c r="N871" i="1" s="1"/>
  <c r="T871" i="1" s="1"/>
  <c r="Z871" i="1" s="1"/>
  <c r="AF871" i="1" s="1"/>
  <c r="AL871" i="1" s="1"/>
  <c r="AR871" i="1" s="1"/>
  <c r="AX871" i="1" s="1"/>
  <c r="BD871" i="1" s="1"/>
  <c r="BJ871" i="1" s="1"/>
  <c r="BP871" i="1" s="1"/>
  <c r="BU871" i="1" s="1"/>
  <c r="BZ871" i="1" s="1"/>
  <c r="CJ871" i="1" s="1"/>
  <c r="CL871" i="1" s="1"/>
  <c r="N872" i="1"/>
  <c r="T872" i="1" s="1"/>
  <c r="Z872" i="1" s="1"/>
  <c r="AF872" i="1" s="1"/>
  <c r="AL872" i="1" s="1"/>
  <c r="AR872" i="1" s="1"/>
  <c r="AX872" i="1" s="1"/>
  <c r="BD872" i="1" s="1"/>
  <c r="BJ872" i="1" s="1"/>
  <c r="BP872" i="1" s="1"/>
  <c r="BU872" i="1" s="1"/>
  <c r="BZ872" i="1" s="1"/>
  <c r="CJ872" i="1" s="1"/>
  <c r="CL872" i="1" s="1"/>
  <c r="F733" i="1"/>
  <c r="L734" i="1"/>
  <c r="R734" i="1" s="1"/>
  <c r="X734" i="1" s="1"/>
  <c r="AD734" i="1" s="1"/>
  <c r="AJ734" i="1" s="1"/>
  <c r="AP734" i="1" s="1"/>
  <c r="AV734" i="1" s="1"/>
  <c r="BB734" i="1" s="1"/>
  <c r="BH734" i="1" s="1"/>
  <c r="BN734" i="1" s="1"/>
  <c r="BS734" i="1" s="1"/>
  <c r="BX734" i="1" s="1"/>
  <c r="CD734" i="1" s="1"/>
  <c r="CF734" i="1" s="1"/>
  <c r="H2322" i="1"/>
  <c r="N2323" i="1"/>
  <c r="T2323" i="1" s="1"/>
  <c r="Z2323" i="1" s="1"/>
  <c r="AF2323" i="1" s="1"/>
  <c r="AL2323" i="1" s="1"/>
  <c r="AR2323" i="1" s="1"/>
  <c r="AX2323" i="1" s="1"/>
  <c r="BD2323" i="1" s="1"/>
  <c r="BJ2323" i="1" s="1"/>
  <c r="BP2323" i="1" s="1"/>
  <c r="BU2323" i="1" s="1"/>
  <c r="BZ2323" i="1" s="1"/>
  <c r="CJ2323" i="1" s="1"/>
  <c r="CL2323" i="1" s="1"/>
  <c r="L769" i="1"/>
  <c r="R769" i="1" s="1"/>
  <c r="X769" i="1" s="1"/>
  <c r="AD769" i="1" s="1"/>
  <c r="AJ769" i="1" s="1"/>
  <c r="AP769" i="1" s="1"/>
  <c r="AV769" i="1" s="1"/>
  <c r="BB769" i="1" s="1"/>
  <c r="BH769" i="1" s="1"/>
  <c r="BN769" i="1" s="1"/>
  <c r="BS769" i="1" s="1"/>
  <c r="BX769" i="1" s="1"/>
  <c r="CD769" i="1" s="1"/>
  <c r="CF769" i="1" s="1"/>
  <c r="BQ2137" i="1"/>
  <c r="BP1044" i="1"/>
  <c r="BU1044" i="1" s="1"/>
  <c r="BZ1044" i="1" s="1"/>
  <c r="CJ1044" i="1" s="1"/>
  <c r="CL1044" i="1" s="1"/>
  <c r="L704" i="1"/>
  <c r="R704" i="1" s="1"/>
  <c r="X704" i="1" s="1"/>
  <c r="AD704" i="1" s="1"/>
  <c r="AJ704" i="1" s="1"/>
  <c r="AP704" i="1" s="1"/>
  <c r="AV704" i="1" s="1"/>
  <c r="BB704" i="1" s="1"/>
  <c r="BH704" i="1" s="1"/>
  <c r="BN704" i="1" s="1"/>
  <c r="BS704" i="1" s="1"/>
  <c r="BX704" i="1" s="1"/>
  <c r="CD704" i="1" s="1"/>
  <c r="CF704" i="1" s="1"/>
  <c r="BQ402" i="1"/>
  <c r="M124" i="1"/>
  <c r="S124" i="1" s="1"/>
  <c r="Y124" i="1" s="1"/>
  <c r="AE124" i="1" s="1"/>
  <c r="AK124" i="1" s="1"/>
  <c r="AQ124" i="1" s="1"/>
  <c r="AW124" i="1" s="1"/>
  <c r="BC124" i="1" s="1"/>
  <c r="BI124" i="1" s="1"/>
  <c r="BO124" i="1" s="1"/>
  <c r="BT124" i="1" s="1"/>
  <c r="BY124" i="1" s="1"/>
  <c r="CG124" i="1" s="1"/>
  <c r="CI124" i="1" s="1"/>
  <c r="G113" i="1"/>
  <c r="BQ1162" i="1"/>
  <c r="BM1076" i="1"/>
  <c r="BP1137" i="1"/>
  <c r="BU1137" i="1" s="1"/>
  <c r="BZ1137" i="1" s="1"/>
  <c r="CJ1137" i="1" s="1"/>
  <c r="CL1137" i="1" s="1"/>
  <c r="BT495" i="1"/>
  <c r="BY495" i="1" s="1"/>
  <c r="CG495" i="1" s="1"/>
  <c r="CI495" i="1" s="1"/>
  <c r="F2607" i="1"/>
  <c r="L2607" i="1" s="1"/>
  <c r="R2607" i="1" s="1"/>
  <c r="X2607" i="1" s="1"/>
  <c r="AD2607" i="1" s="1"/>
  <c r="AJ2607" i="1" s="1"/>
  <c r="AP2607" i="1" s="1"/>
  <c r="AV2607" i="1" s="1"/>
  <c r="BB2607" i="1" s="1"/>
  <c r="BH2607" i="1" s="1"/>
  <c r="BN2607" i="1" s="1"/>
  <c r="BS2607" i="1" s="1"/>
  <c r="BX2607" i="1" s="1"/>
  <c r="CD2607" i="1" s="1"/>
  <c r="CF2607" i="1" s="1"/>
  <c r="L2608" i="1"/>
  <c r="R2608" i="1" s="1"/>
  <c r="X2608" i="1" s="1"/>
  <c r="AD2608" i="1" s="1"/>
  <c r="AJ2608" i="1" s="1"/>
  <c r="AP2608" i="1" s="1"/>
  <c r="AV2608" i="1" s="1"/>
  <c r="BB2608" i="1" s="1"/>
  <c r="BH2608" i="1" s="1"/>
  <c r="BN2608" i="1" s="1"/>
  <c r="BS2608" i="1" s="1"/>
  <c r="BX2608" i="1" s="1"/>
  <c r="CD2608" i="1" s="1"/>
  <c r="CF2608" i="1" s="1"/>
  <c r="G2607" i="1"/>
  <c r="M2607" i="1" s="1"/>
  <c r="S2607" i="1" s="1"/>
  <c r="Y2607" i="1" s="1"/>
  <c r="AE2607" i="1" s="1"/>
  <c r="AK2607" i="1" s="1"/>
  <c r="AQ2607" i="1" s="1"/>
  <c r="AW2607" i="1" s="1"/>
  <c r="BC2607" i="1" s="1"/>
  <c r="BI2607" i="1" s="1"/>
  <c r="BO2607" i="1" s="1"/>
  <c r="M83" i="1"/>
  <c r="S83" i="1" s="1"/>
  <c r="Y83" i="1" s="1"/>
  <c r="AE83" i="1" s="1"/>
  <c r="AK83" i="1" s="1"/>
  <c r="AQ83" i="1" s="1"/>
  <c r="AW83" i="1" s="1"/>
  <c r="BC83" i="1" s="1"/>
  <c r="BI83" i="1" s="1"/>
  <c r="BO83" i="1" s="1"/>
  <c r="BT83" i="1" s="1"/>
  <c r="BY83" i="1" s="1"/>
  <c r="CG83" i="1" s="1"/>
  <c r="CI83" i="1" s="1"/>
  <c r="G16" i="1"/>
  <c r="L989" i="1"/>
  <c r="R989" i="1" s="1"/>
  <c r="X989" i="1" s="1"/>
  <c r="AD989" i="1" s="1"/>
  <c r="AJ989" i="1" s="1"/>
  <c r="AP989" i="1" s="1"/>
  <c r="AV989" i="1" s="1"/>
  <c r="BB989" i="1" s="1"/>
  <c r="BH989" i="1" s="1"/>
  <c r="BN989" i="1" s="1"/>
  <c r="F988" i="1"/>
  <c r="BR1422" i="1"/>
  <c r="BT1423" i="1"/>
  <c r="BY1423" i="1" s="1"/>
  <c r="CG1423" i="1" s="1"/>
  <c r="CI1423" i="1" s="1"/>
  <c r="BQ241" i="1"/>
  <c r="J402" i="1"/>
  <c r="M422" i="1"/>
  <c r="S422" i="1" s="1"/>
  <c r="Y422" i="1" s="1"/>
  <c r="AE422" i="1" s="1"/>
  <c r="AK422" i="1" s="1"/>
  <c r="AQ422" i="1" s="1"/>
  <c r="AW422" i="1" s="1"/>
  <c r="BC422" i="1" s="1"/>
  <c r="BI422" i="1" s="1"/>
  <c r="BO422" i="1" s="1"/>
  <c r="BT422" i="1" s="1"/>
  <c r="BY422" i="1" s="1"/>
  <c r="CG422" i="1" s="1"/>
  <c r="CI422" i="1" s="1"/>
  <c r="L133" i="1"/>
  <c r="R133" i="1" s="1"/>
  <c r="X133" i="1" s="1"/>
  <c r="AD133" i="1" s="1"/>
  <c r="AJ133" i="1" s="1"/>
  <c r="AP133" i="1" s="1"/>
  <c r="AV133" i="1" s="1"/>
  <c r="BB133" i="1" s="1"/>
  <c r="BH133" i="1" s="1"/>
  <c r="BN133" i="1" s="1"/>
  <c r="BS133" i="1" s="1"/>
  <c r="BX133" i="1" s="1"/>
  <c r="CD133" i="1" s="1"/>
  <c r="CF133" i="1" s="1"/>
  <c r="F132" i="1"/>
  <c r="L132" i="1" s="1"/>
  <c r="R132" i="1" s="1"/>
  <c r="X132" i="1" s="1"/>
  <c r="AD132" i="1" s="1"/>
  <c r="AJ132" i="1" s="1"/>
  <c r="AP132" i="1" s="1"/>
  <c r="AV132" i="1" s="1"/>
  <c r="BB132" i="1" s="1"/>
  <c r="BH132" i="1" s="1"/>
  <c r="BN132" i="1" s="1"/>
  <c r="BS132" i="1" s="1"/>
  <c r="BX132" i="1" s="1"/>
  <c r="CD132" i="1" s="1"/>
  <c r="CF132" i="1" s="1"/>
  <c r="L1844" i="1"/>
  <c r="R1844" i="1" s="1"/>
  <c r="X1844" i="1" s="1"/>
  <c r="AD1844" i="1" s="1"/>
  <c r="AJ1844" i="1" s="1"/>
  <c r="AP1844" i="1" s="1"/>
  <c r="AV1844" i="1" s="1"/>
  <c r="BB1844" i="1" s="1"/>
  <c r="BH1844" i="1" s="1"/>
  <c r="BN1844" i="1" s="1"/>
  <c r="BS1844" i="1" s="1"/>
  <c r="BX1844" i="1" s="1"/>
  <c r="CD1844" i="1" s="1"/>
  <c r="CF1844" i="1" s="1"/>
  <c r="F1843" i="1"/>
  <c r="AY1162" i="1"/>
  <c r="AY2711" i="1" s="1"/>
  <c r="BB1179" i="1"/>
  <c r="BH1179" i="1" s="1"/>
  <c r="BN1179" i="1" s="1"/>
  <c r="BS1179" i="1" s="1"/>
  <c r="BX1179" i="1" s="1"/>
  <c r="CD1179" i="1" s="1"/>
  <c r="CF1179" i="1" s="1"/>
  <c r="F812" i="1"/>
  <c r="L812" i="1" s="1"/>
  <c r="R812" i="1" s="1"/>
  <c r="X812" i="1" s="1"/>
  <c r="AD812" i="1" s="1"/>
  <c r="AJ812" i="1" s="1"/>
  <c r="AP812" i="1" s="1"/>
  <c r="AV812" i="1" s="1"/>
  <c r="BB812" i="1" s="1"/>
  <c r="BH812" i="1" s="1"/>
  <c r="BN812" i="1" s="1"/>
  <c r="L813" i="1"/>
  <c r="R813" i="1" s="1"/>
  <c r="X813" i="1" s="1"/>
  <c r="AD813" i="1" s="1"/>
  <c r="AJ813" i="1" s="1"/>
  <c r="AP813" i="1" s="1"/>
  <c r="AV813" i="1" s="1"/>
  <c r="BB813" i="1" s="1"/>
  <c r="BH813" i="1" s="1"/>
  <c r="BN813" i="1" s="1"/>
  <c r="BS813" i="1" s="1"/>
  <c r="BX813" i="1" s="1"/>
  <c r="CD813" i="1" s="1"/>
  <c r="CF813" i="1" s="1"/>
  <c r="AL1482" i="1"/>
  <c r="AR1482" i="1" s="1"/>
  <c r="AX1482" i="1" s="1"/>
  <c r="BD1482" i="1" s="1"/>
  <c r="BJ1482" i="1" s="1"/>
  <c r="BP1482" i="1" s="1"/>
  <c r="BU1482" i="1" s="1"/>
  <c r="BZ1482" i="1" s="1"/>
  <c r="CJ1482" i="1" s="1"/>
  <c r="CL1482" i="1" s="1"/>
  <c r="AI1481" i="1"/>
  <c r="BR2137" i="1"/>
  <c r="CJ2170" i="1"/>
  <c r="CL2170" i="1" s="1"/>
  <c r="CC2152" i="1"/>
  <c r="CC2137" i="1" s="1"/>
  <c r="CC2711" i="1" s="1"/>
  <c r="M1804" i="1"/>
  <c r="S1804" i="1" s="1"/>
  <c r="Y1804" i="1" s="1"/>
  <c r="AE1804" i="1" s="1"/>
  <c r="AK1804" i="1" s="1"/>
  <c r="AQ1804" i="1" s="1"/>
  <c r="AW1804" i="1" s="1"/>
  <c r="BC1804" i="1" s="1"/>
  <c r="BI1804" i="1" s="1"/>
  <c r="BO1804" i="1" s="1"/>
  <c r="BT1804" i="1" s="1"/>
  <c r="BY1804" i="1" s="1"/>
  <c r="CG1804" i="1" s="1"/>
  <c r="CI1804" i="1" s="1"/>
  <c r="G1790" i="1"/>
  <c r="M734" i="1"/>
  <c r="S734" i="1" s="1"/>
  <c r="Y734" i="1" s="1"/>
  <c r="AE734" i="1" s="1"/>
  <c r="AK734" i="1" s="1"/>
  <c r="AQ734" i="1" s="1"/>
  <c r="AW734" i="1" s="1"/>
  <c r="BC734" i="1" s="1"/>
  <c r="BI734" i="1" s="1"/>
  <c r="BO734" i="1" s="1"/>
  <c r="BT734" i="1" s="1"/>
  <c r="BY734" i="1" s="1"/>
  <c r="CG734" i="1" s="1"/>
  <c r="CI734" i="1" s="1"/>
  <c r="G733" i="1"/>
  <c r="M733" i="1" s="1"/>
  <c r="S733" i="1" s="1"/>
  <c r="Y733" i="1" s="1"/>
  <c r="AE733" i="1" s="1"/>
  <c r="AK733" i="1" s="1"/>
  <c r="AQ733" i="1" s="1"/>
  <c r="AW733" i="1" s="1"/>
  <c r="BC733" i="1" s="1"/>
  <c r="BI733" i="1" s="1"/>
  <c r="BO733" i="1" s="1"/>
  <c r="BQ812" i="1"/>
  <c r="M2322" i="1"/>
  <c r="S2322" i="1" s="1"/>
  <c r="Y2322" i="1" s="1"/>
  <c r="AE2322" i="1" s="1"/>
  <c r="AK2322" i="1" s="1"/>
  <c r="AQ2322" i="1" s="1"/>
  <c r="AW2322" i="1" s="1"/>
  <c r="BC2322" i="1" s="1"/>
  <c r="BI2322" i="1" s="1"/>
  <c r="BO2322" i="1" s="1"/>
  <c r="BT2322" i="1" s="1"/>
  <c r="BY2322" i="1" s="1"/>
  <c r="CG2322" i="1" s="1"/>
  <c r="CI2322" i="1" s="1"/>
  <c r="G2321" i="1"/>
  <c r="N1833" i="1"/>
  <c r="T1833" i="1" s="1"/>
  <c r="Z1833" i="1" s="1"/>
  <c r="AF1833" i="1" s="1"/>
  <c r="AL1833" i="1" s="1"/>
  <c r="AR1833" i="1" s="1"/>
  <c r="AX1833" i="1" s="1"/>
  <c r="BD1833" i="1" s="1"/>
  <c r="BJ1833" i="1" s="1"/>
  <c r="BP1833" i="1" s="1"/>
  <c r="BU1833" i="1" s="1"/>
  <c r="BZ1833" i="1" s="1"/>
  <c r="CJ1833" i="1" s="1"/>
  <c r="CL1833" i="1" s="1"/>
  <c r="BR1501" i="1"/>
  <c r="M872" i="1"/>
  <c r="S872" i="1" s="1"/>
  <c r="Y872" i="1" s="1"/>
  <c r="AE872" i="1" s="1"/>
  <c r="AK872" i="1" s="1"/>
  <c r="AQ872" i="1" s="1"/>
  <c r="AW872" i="1" s="1"/>
  <c r="BC872" i="1" s="1"/>
  <c r="BI872" i="1" s="1"/>
  <c r="BO872" i="1" s="1"/>
  <c r="BT872" i="1" s="1"/>
  <c r="BY872" i="1" s="1"/>
  <c r="CG872" i="1" s="1"/>
  <c r="CI872" i="1" s="1"/>
  <c r="G871" i="1"/>
  <c r="M871" i="1" s="1"/>
  <c r="S871" i="1" s="1"/>
  <c r="Y871" i="1" s="1"/>
  <c r="AE871" i="1" s="1"/>
  <c r="AK871" i="1" s="1"/>
  <c r="AQ871" i="1" s="1"/>
  <c r="AW871" i="1" s="1"/>
  <c r="BC871" i="1" s="1"/>
  <c r="BI871" i="1" s="1"/>
  <c r="BO871" i="1" s="1"/>
  <c r="BT871" i="1" s="1"/>
  <c r="BY871" i="1" s="1"/>
  <c r="CG871" i="1" s="1"/>
  <c r="CI871" i="1" s="1"/>
  <c r="N2153" i="1"/>
  <c r="T2153" i="1" s="1"/>
  <c r="Z2153" i="1" s="1"/>
  <c r="AF2153" i="1" s="1"/>
  <c r="AL2153" i="1" s="1"/>
  <c r="AR2153" i="1" s="1"/>
  <c r="AX2153" i="1" s="1"/>
  <c r="BD2153" i="1" s="1"/>
  <c r="BJ2153" i="1" s="1"/>
  <c r="BP2153" i="1" s="1"/>
  <c r="BU2153" i="1" s="1"/>
  <c r="BZ2153" i="1" s="1"/>
  <c r="CJ2153" i="1" s="1"/>
  <c r="CL2153" i="1" s="1"/>
  <c r="H2152" i="1"/>
  <c r="BQ2098" i="1"/>
  <c r="L1859" i="1"/>
  <c r="R1859" i="1" s="1"/>
  <c r="X1859" i="1" s="1"/>
  <c r="AD1859" i="1" s="1"/>
  <c r="AJ1859" i="1" s="1"/>
  <c r="AP1859" i="1" s="1"/>
  <c r="AV1859" i="1" s="1"/>
  <c r="BB1859" i="1" s="1"/>
  <c r="BH1859" i="1" s="1"/>
  <c r="BN1859" i="1" s="1"/>
  <c r="BS1859" i="1" s="1"/>
  <c r="BX1859" i="1" s="1"/>
  <c r="CD1859" i="1" s="1"/>
  <c r="CF1859" i="1" s="1"/>
  <c r="F1858" i="1"/>
  <c r="L1858" i="1" s="1"/>
  <c r="R1858" i="1" s="1"/>
  <c r="X1858" i="1" s="1"/>
  <c r="AD1858" i="1" s="1"/>
  <c r="AJ1858" i="1" s="1"/>
  <c r="AP1858" i="1" s="1"/>
  <c r="AV1858" i="1" s="1"/>
  <c r="BB1858" i="1" s="1"/>
  <c r="BH1858" i="1" s="1"/>
  <c r="BN1858" i="1" s="1"/>
  <c r="BS1858" i="1" s="1"/>
  <c r="BX1858" i="1" s="1"/>
  <c r="CD1858" i="1" s="1"/>
  <c r="CF1858" i="1" s="1"/>
  <c r="BL2711" i="1"/>
  <c r="S2037" i="1"/>
  <c r="Y2037" i="1" s="1"/>
  <c r="AE2037" i="1" s="1"/>
  <c r="AK2037" i="1" s="1"/>
  <c r="AQ2037" i="1" s="1"/>
  <c r="AW2037" i="1" s="1"/>
  <c r="BC2037" i="1" s="1"/>
  <c r="BI2037" i="1" s="1"/>
  <c r="BO2037" i="1" s="1"/>
  <c r="BT2037" i="1" s="1"/>
  <c r="BY2037" i="1" s="1"/>
  <c r="CG2037" i="1" s="1"/>
  <c r="CI2037" i="1" s="1"/>
  <c r="R2474" i="1"/>
  <c r="X2474" i="1" s="1"/>
  <c r="AD2474" i="1" s="1"/>
  <c r="AJ2474" i="1" s="1"/>
  <c r="AP2474" i="1" s="1"/>
  <c r="AV2474" i="1" s="1"/>
  <c r="BB2474" i="1" s="1"/>
  <c r="BH2474" i="1" s="1"/>
  <c r="BN2474" i="1" s="1"/>
  <c r="BS2474" i="1" s="1"/>
  <c r="BX2474" i="1" s="1"/>
  <c r="CD2474" i="1" s="1"/>
  <c r="O2404" i="1"/>
  <c r="O2321" i="1" s="1"/>
  <c r="BQ613" i="1"/>
  <c r="BS613" i="1" s="1"/>
  <c r="BX613" i="1" s="1"/>
  <c r="CD613" i="1" s="1"/>
  <c r="CF613" i="1" s="1"/>
  <c r="BS614" i="1"/>
  <c r="BX614" i="1" s="1"/>
  <c r="CD614" i="1" s="1"/>
  <c r="CF614" i="1" s="1"/>
  <c r="BQ83" i="1"/>
  <c r="BS84" i="1"/>
  <c r="BX84" i="1" s="1"/>
  <c r="CD84" i="1" s="1"/>
  <c r="CF84" i="1" s="1"/>
  <c r="K2006" i="1"/>
  <c r="N2012" i="1"/>
  <c r="T2012" i="1" s="1"/>
  <c r="Z2012" i="1" s="1"/>
  <c r="AF2012" i="1" s="1"/>
  <c r="AL2012" i="1" s="1"/>
  <c r="AR2012" i="1" s="1"/>
  <c r="AX2012" i="1" s="1"/>
  <c r="BD2012" i="1" s="1"/>
  <c r="BJ2012" i="1" s="1"/>
  <c r="BP2012" i="1" s="1"/>
  <c r="BU2012" i="1" s="1"/>
  <c r="BZ2012" i="1" s="1"/>
  <c r="CJ2012" i="1" s="1"/>
  <c r="CL2012" i="1" s="1"/>
  <c r="BR1842" i="1"/>
  <c r="M2700" i="1"/>
  <c r="S2700" i="1" s="1"/>
  <c r="Y2700" i="1" s="1"/>
  <c r="AE2700" i="1" s="1"/>
  <c r="AK2700" i="1" s="1"/>
  <c r="AQ2700" i="1" s="1"/>
  <c r="AW2700" i="1" s="1"/>
  <c r="BC2700" i="1" s="1"/>
  <c r="BI2700" i="1" s="1"/>
  <c r="BO2700" i="1" s="1"/>
  <c r="BT2700" i="1" s="1"/>
  <c r="BY2700" i="1" s="1"/>
  <c r="CG2700" i="1" s="1"/>
  <c r="CI2700" i="1" s="1"/>
  <c r="G2699" i="1"/>
  <c r="M989" i="1"/>
  <c r="S989" i="1" s="1"/>
  <c r="Y989" i="1" s="1"/>
  <c r="AE989" i="1" s="1"/>
  <c r="AK989" i="1" s="1"/>
  <c r="AQ989" i="1" s="1"/>
  <c r="AW989" i="1" s="1"/>
  <c r="BC989" i="1" s="1"/>
  <c r="BI989" i="1" s="1"/>
  <c r="BO989" i="1" s="1"/>
  <c r="BT989" i="1" s="1"/>
  <c r="BY989" i="1" s="1"/>
  <c r="CG989" i="1" s="1"/>
  <c r="CI989" i="1" s="1"/>
  <c r="G988" i="1"/>
  <c r="BQ2214" i="1"/>
  <c r="BS1790" i="1"/>
  <c r="BX1790" i="1" s="1"/>
  <c r="CD1790" i="1" s="1"/>
  <c r="CF1790" i="1" s="1"/>
  <c r="BS1417" i="1"/>
  <c r="BX1417" i="1" s="1"/>
  <c r="CD1417" i="1" s="1"/>
  <c r="BQ1340" i="1"/>
  <c r="L1389" i="1"/>
  <c r="R1389" i="1" s="1"/>
  <c r="X1389" i="1" s="1"/>
  <c r="AD1389" i="1" s="1"/>
  <c r="AJ1389" i="1" s="1"/>
  <c r="AP1389" i="1" s="1"/>
  <c r="AV1389" i="1" s="1"/>
  <c r="BB1389" i="1" s="1"/>
  <c r="BH1389" i="1" s="1"/>
  <c r="BN1389" i="1" s="1"/>
  <c r="BS1389" i="1" s="1"/>
  <c r="BX1389" i="1" s="1"/>
  <c r="CD1389" i="1" s="1"/>
  <c r="CF1389" i="1" s="1"/>
  <c r="F1388" i="1"/>
  <c r="L113" i="1"/>
  <c r="R113" i="1" s="1"/>
  <c r="X113" i="1" s="1"/>
  <c r="AD113" i="1" s="1"/>
  <c r="AJ113" i="1" s="1"/>
  <c r="AP113" i="1" s="1"/>
  <c r="AV113" i="1" s="1"/>
  <c r="BB113" i="1" s="1"/>
  <c r="BH113" i="1" s="1"/>
  <c r="BN113" i="1" s="1"/>
  <c r="BS113" i="1" s="1"/>
  <c r="BX113" i="1" s="1"/>
  <c r="CD113" i="1" s="1"/>
  <c r="CF113" i="1" s="1"/>
  <c r="M2682" i="1"/>
  <c r="S2682" i="1" s="1"/>
  <c r="Y2682" i="1" s="1"/>
  <c r="AE2682" i="1" s="1"/>
  <c r="AK2682" i="1" s="1"/>
  <c r="AQ2682" i="1" s="1"/>
  <c r="AW2682" i="1" s="1"/>
  <c r="BC2682" i="1" s="1"/>
  <c r="BI2682" i="1" s="1"/>
  <c r="BO2682" i="1" s="1"/>
  <c r="BT2682" i="1" s="1"/>
  <c r="BY2682" i="1" s="1"/>
  <c r="CG2682" i="1" s="1"/>
  <c r="CI2682" i="1" s="1"/>
  <c r="G2681" i="1"/>
  <c r="M2681" i="1" s="1"/>
  <c r="S2681" i="1" s="1"/>
  <c r="Y2681" i="1" s="1"/>
  <c r="AE2681" i="1" s="1"/>
  <c r="AK2681" i="1" s="1"/>
  <c r="AQ2681" i="1" s="1"/>
  <c r="AW2681" i="1" s="1"/>
  <c r="BC2681" i="1" s="1"/>
  <c r="BI2681" i="1" s="1"/>
  <c r="BO2681" i="1" s="1"/>
  <c r="AO1422" i="1"/>
  <c r="AO1339" i="1" s="1"/>
  <c r="AO2711" i="1" s="1"/>
  <c r="L1835" i="1"/>
  <c r="R1835" i="1" s="1"/>
  <c r="X1835" i="1" s="1"/>
  <c r="AD1835" i="1" s="1"/>
  <c r="AJ1835" i="1" s="1"/>
  <c r="AP1835" i="1" s="1"/>
  <c r="AV1835" i="1" s="1"/>
  <c r="BB1835" i="1" s="1"/>
  <c r="BH1835" i="1" s="1"/>
  <c r="BN1835" i="1" s="1"/>
  <c r="BS1835" i="1" s="1"/>
  <c r="BX1835" i="1" s="1"/>
  <c r="CD1835" i="1" s="1"/>
  <c r="CF1835" i="1" s="1"/>
  <c r="F1834" i="1"/>
  <c r="F1077" i="1"/>
  <c r="BJ553" i="1"/>
  <c r="BP553" i="1" s="1"/>
  <c r="BU553" i="1" s="1"/>
  <c r="BZ553" i="1" s="1"/>
  <c r="CJ553" i="1" s="1"/>
  <c r="CL553" i="1" s="1"/>
  <c r="F2181" i="1"/>
  <c r="L2181" i="1" s="1"/>
  <c r="R2181" i="1" s="1"/>
  <c r="X2181" i="1" s="1"/>
  <c r="AD2181" i="1" s="1"/>
  <c r="AJ2181" i="1" s="1"/>
  <c r="AP2181" i="1" s="1"/>
  <c r="AV2181" i="1" s="1"/>
  <c r="BB2181" i="1" s="1"/>
  <c r="BH2181" i="1" s="1"/>
  <c r="BN2181" i="1" s="1"/>
  <c r="L2182" i="1"/>
  <c r="R2182" i="1" s="1"/>
  <c r="X2182" i="1" s="1"/>
  <c r="AD2182" i="1" s="1"/>
  <c r="AJ2182" i="1" s="1"/>
  <c r="AP2182" i="1" s="1"/>
  <c r="AV2182" i="1" s="1"/>
  <c r="BB2182" i="1" s="1"/>
  <c r="BH2182" i="1" s="1"/>
  <c r="BN2182" i="1" s="1"/>
  <c r="BS2182" i="1" s="1"/>
  <c r="BX2182" i="1" s="1"/>
  <c r="CD2182" i="1" s="1"/>
  <c r="CF2182" i="1" s="1"/>
  <c r="BP1466" i="1"/>
  <c r="BU1466" i="1" s="1"/>
  <c r="BZ1466" i="1" s="1"/>
  <c r="CJ1466" i="1" s="1"/>
  <c r="CL1466" i="1" s="1"/>
  <c r="BM1422" i="1"/>
  <c r="BM1339" i="1" s="1"/>
  <c r="BQ1842" i="1"/>
  <c r="H613" i="1"/>
  <c r="N614" i="1"/>
  <c r="T614" i="1" s="1"/>
  <c r="Z614" i="1" s="1"/>
  <c r="AF614" i="1" s="1"/>
  <c r="AL614" i="1" s="1"/>
  <c r="AR614" i="1" s="1"/>
  <c r="AX614" i="1" s="1"/>
  <c r="BD614" i="1" s="1"/>
  <c r="BJ614" i="1" s="1"/>
  <c r="BP614" i="1" s="1"/>
  <c r="BU614" i="1" s="1"/>
  <c r="BZ614" i="1" s="1"/>
  <c r="CJ614" i="1" s="1"/>
  <c r="CL614" i="1" s="1"/>
  <c r="BA1162" i="1"/>
  <c r="BT651" i="1"/>
  <c r="BY651" i="1" s="1"/>
  <c r="CG651" i="1" s="1"/>
  <c r="CI651" i="1" s="1"/>
  <c r="BR650" i="1"/>
  <c r="BS495" i="1"/>
  <c r="BX495" i="1" s="1"/>
  <c r="CD495" i="1" s="1"/>
  <c r="CF495" i="1" s="1"/>
  <c r="BQ466" i="1"/>
  <c r="CB351" i="1"/>
  <c r="BR16" i="1"/>
  <c r="AE1394" i="1"/>
  <c r="AK1394" i="1" s="1"/>
  <c r="AQ1394" i="1" s="1"/>
  <c r="AW1394" i="1" s="1"/>
  <c r="BC1394" i="1" s="1"/>
  <c r="BI1394" i="1" s="1"/>
  <c r="BO1394" i="1" s="1"/>
  <c r="BT1394" i="1" s="1"/>
  <c r="BY1394" i="1" s="1"/>
  <c r="CG1394" i="1" s="1"/>
  <c r="CI1394" i="1" s="1"/>
  <c r="AB1340" i="1"/>
  <c r="AB1339" i="1" s="1"/>
  <c r="AB2711" i="1" s="1"/>
  <c r="H132" i="1"/>
  <c r="N133" i="1"/>
  <c r="T133" i="1" s="1"/>
  <c r="Z133" i="1" s="1"/>
  <c r="AF133" i="1" s="1"/>
  <c r="AL133" i="1" s="1"/>
  <c r="AR133" i="1" s="1"/>
  <c r="AX133" i="1" s="1"/>
  <c r="BD133" i="1" s="1"/>
  <c r="BJ133" i="1" s="1"/>
  <c r="BP133" i="1" s="1"/>
  <c r="BU133" i="1" s="1"/>
  <c r="BZ133" i="1" s="1"/>
  <c r="CJ133" i="1" s="1"/>
  <c r="CL133" i="1" s="1"/>
  <c r="L2144" i="1"/>
  <c r="R2144" i="1" s="1"/>
  <c r="X2144" i="1" s="1"/>
  <c r="AD2144" i="1" s="1"/>
  <c r="AJ2144" i="1" s="1"/>
  <c r="AP2144" i="1" s="1"/>
  <c r="AV2144" i="1" s="1"/>
  <c r="BB2144" i="1" s="1"/>
  <c r="BH2144" i="1" s="1"/>
  <c r="BN2144" i="1" s="1"/>
  <c r="BS2144" i="1" s="1"/>
  <c r="BX2144" i="1" s="1"/>
  <c r="CD2144" i="1" s="1"/>
  <c r="CF2144" i="1" s="1"/>
  <c r="F2138" i="1"/>
  <c r="N1016" i="1"/>
  <c r="T1016" i="1" s="1"/>
  <c r="Z1016" i="1" s="1"/>
  <c r="AF1016" i="1" s="1"/>
  <c r="AL1016" i="1" s="1"/>
  <c r="AR1016" i="1" s="1"/>
  <c r="AX1016" i="1" s="1"/>
  <c r="BD1016" i="1" s="1"/>
  <c r="BJ1016" i="1" s="1"/>
  <c r="BP1016" i="1" s="1"/>
  <c r="BU1016" i="1" s="1"/>
  <c r="BZ1016" i="1" s="1"/>
  <c r="CJ1016" i="1" s="1"/>
  <c r="CL1016" i="1" s="1"/>
  <c r="H989" i="1"/>
  <c r="BQ2181" i="1"/>
  <c r="BR1179" i="1"/>
  <c r="J2564" i="1"/>
  <c r="M2574" i="1"/>
  <c r="S2574" i="1" s="1"/>
  <c r="Y2574" i="1" s="1"/>
  <c r="AE2574" i="1" s="1"/>
  <c r="AK2574" i="1" s="1"/>
  <c r="AQ2574" i="1" s="1"/>
  <c r="AW2574" i="1" s="1"/>
  <c r="BC2574" i="1" s="1"/>
  <c r="BI2574" i="1" s="1"/>
  <c r="BO2574" i="1" s="1"/>
  <c r="BT2574" i="1" s="1"/>
  <c r="BY2574" i="1" s="1"/>
  <c r="CG2574" i="1" s="1"/>
  <c r="CI2574" i="1" s="1"/>
  <c r="BR1883" i="1"/>
  <c r="M704" i="1"/>
  <c r="S704" i="1" s="1"/>
  <c r="Y704" i="1" s="1"/>
  <c r="AE704" i="1" s="1"/>
  <c r="AK704" i="1" s="1"/>
  <c r="AQ704" i="1" s="1"/>
  <c r="AW704" i="1" s="1"/>
  <c r="BC704" i="1" s="1"/>
  <c r="BI704" i="1" s="1"/>
  <c r="BO704" i="1" s="1"/>
  <c r="BT704" i="1" s="1"/>
  <c r="BY704" i="1" s="1"/>
  <c r="CG704" i="1" s="1"/>
  <c r="CI704" i="1" s="1"/>
  <c r="N2592" i="1"/>
  <c r="T2592" i="1" s="1"/>
  <c r="Z2592" i="1" s="1"/>
  <c r="AF2592" i="1" s="1"/>
  <c r="AL2592" i="1" s="1"/>
  <c r="AR2592" i="1" s="1"/>
  <c r="AX2592" i="1" s="1"/>
  <c r="BD2592" i="1" s="1"/>
  <c r="BJ2592" i="1" s="1"/>
  <c r="BP2592" i="1" s="1"/>
  <c r="BU2592" i="1" s="1"/>
  <c r="BZ2592" i="1" s="1"/>
  <c r="CJ2592" i="1" s="1"/>
  <c r="CL2592" i="1" s="1"/>
  <c r="H2586" i="1"/>
  <c r="N2586" i="1" s="1"/>
  <c r="T2586" i="1" s="1"/>
  <c r="Z2586" i="1" s="1"/>
  <c r="AF2586" i="1" s="1"/>
  <c r="AL2586" i="1" s="1"/>
  <c r="AR2586" i="1" s="1"/>
  <c r="AX2586" i="1" s="1"/>
  <c r="BD2586" i="1" s="1"/>
  <c r="BJ2586" i="1" s="1"/>
  <c r="BP2586" i="1" s="1"/>
  <c r="BU2586" i="1" s="1"/>
  <c r="BZ2586" i="1" s="1"/>
  <c r="CJ2586" i="1" s="1"/>
  <c r="CL2586" i="1" s="1"/>
  <c r="BS1496" i="1"/>
  <c r="BX1496" i="1" s="1"/>
  <c r="CD1496" i="1" s="1"/>
  <c r="CF1496" i="1" s="1"/>
  <c r="BQ1481" i="1"/>
  <c r="L422" i="1"/>
  <c r="R422" i="1" s="1"/>
  <c r="X422" i="1" s="1"/>
  <c r="AD422" i="1" s="1"/>
  <c r="AJ422" i="1" s="1"/>
  <c r="AP422" i="1" s="1"/>
  <c r="AV422" i="1" s="1"/>
  <c r="BB422" i="1" s="1"/>
  <c r="BH422" i="1" s="1"/>
  <c r="BN422" i="1" s="1"/>
  <c r="BS422" i="1" s="1"/>
  <c r="BX422" i="1" s="1"/>
  <c r="CD422" i="1" s="1"/>
  <c r="CF422" i="1" s="1"/>
  <c r="F402" i="1"/>
  <c r="BR2321" i="1"/>
  <c r="BR1606" i="1"/>
  <c r="BQ871" i="1"/>
  <c r="N734" i="1"/>
  <c r="T734" i="1" s="1"/>
  <c r="Z734" i="1" s="1"/>
  <c r="AF734" i="1" s="1"/>
  <c r="AL734" i="1" s="1"/>
  <c r="AR734" i="1" s="1"/>
  <c r="AX734" i="1" s="1"/>
  <c r="BD734" i="1" s="1"/>
  <c r="BJ734" i="1" s="1"/>
  <c r="BP734" i="1" s="1"/>
  <c r="BU734" i="1" s="1"/>
  <c r="BZ734" i="1" s="1"/>
  <c r="CJ734" i="1" s="1"/>
  <c r="CL734" i="1" s="1"/>
  <c r="H733" i="1"/>
  <c r="N733" i="1" s="1"/>
  <c r="T733" i="1" s="1"/>
  <c r="Z733" i="1" s="1"/>
  <c r="AF733" i="1" s="1"/>
  <c r="AL733" i="1" s="1"/>
  <c r="AR733" i="1" s="1"/>
  <c r="AX733" i="1" s="1"/>
  <c r="BD733" i="1" s="1"/>
  <c r="BJ733" i="1" s="1"/>
  <c r="BP733" i="1" s="1"/>
  <c r="BU733" i="1" s="1"/>
  <c r="BZ733" i="1" s="1"/>
  <c r="CJ733" i="1" s="1"/>
  <c r="CL733" i="1" s="1"/>
  <c r="BR241" i="1"/>
  <c r="M1077" i="1"/>
  <c r="S1077" i="1" s="1"/>
  <c r="Y1077" i="1" s="1"/>
  <c r="AE1077" i="1" s="1"/>
  <c r="AK1077" i="1" s="1"/>
  <c r="AQ1077" i="1" s="1"/>
  <c r="AW1077" i="1" s="1"/>
  <c r="BC1077" i="1" s="1"/>
  <c r="BI1077" i="1" s="1"/>
  <c r="BO1077" i="1" s="1"/>
  <c r="BT1077" i="1" s="1"/>
  <c r="BY1077" i="1" s="1"/>
  <c r="CG1077" i="1" s="1"/>
  <c r="CI1077" i="1" s="1"/>
  <c r="G1076" i="1"/>
  <c r="M1076" i="1" s="1"/>
  <c r="S1076" i="1" s="1"/>
  <c r="Y1076" i="1" s="1"/>
  <c r="AE1076" i="1" s="1"/>
  <c r="AK1076" i="1" s="1"/>
  <c r="AQ1076" i="1" s="1"/>
  <c r="AW1076" i="1" s="1"/>
  <c r="BC1076" i="1" s="1"/>
  <c r="BI1076" i="1" s="1"/>
  <c r="BO1076" i="1" s="1"/>
  <c r="L482" i="1"/>
  <c r="R482" i="1" s="1"/>
  <c r="X482" i="1" s="1"/>
  <c r="AD482" i="1" s="1"/>
  <c r="AJ482" i="1" s="1"/>
  <c r="AP482" i="1" s="1"/>
  <c r="AV482" i="1" s="1"/>
  <c r="BB482" i="1" s="1"/>
  <c r="BH482" i="1" s="1"/>
  <c r="BN482" i="1" s="1"/>
  <c r="BS482" i="1" s="1"/>
  <c r="BX482" i="1" s="1"/>
  <c r="CD482" i="1" s="1"/>
  <c r="CF482" i="1" s="1"/>
  <c r="F466" i="1"/>
  <c r="L2424" i="1"/>
  <c r="R2424" i="1" s="1"/>
  <c r="X2424" i="1" s="1"/>
  <c r="AD2424" i="1" s="1"/>
  <c r="AJ2424" i="1" s="1"/>
  <c r="AP2424" i="1" s="1"/>
  <c r="AV2424" i="1" s="1"/>
  <c r="BB2424" i="1" s="1"/>
  <c r="BH2424" i="1" s="1"/>
  <c r="BN2424" i="1" s="1"/>
  <c r="BS2424" i="1" s="1"/>
  <c r="BX2424" i="1" s="1"/>
  <c r="CD2424" i="1" s="1"/>
  <c r="CF2424" i="1" s="1"/>
  <c r="F2404" i="1"/>
  <c r="L2404" i="1" s="1"/>
  <c r="N422" i="1"/>
  <c r="T422" i="1" s="1"/>
  <c r="Z422" i="1" s="1"/>
  <c r="AF422" i="1" s="1"/>
  <c r="AL422" i="1" s="1"/>
  <c r="AR422" i="1" s="1"/>
  <c r="AX422" i="1" s="1"/>
  <c r="BD422" i="1" s="1"/>
  <c r="BJ422" i="1" s="1"/>
  <c r="BP422" i="1" s="1"/>
  <c r="BU422" i="1" s="1"/>
  <c r="BZ422" i="1" s="1"/>
  <c r="CJ422" i="1" s="1"/>
  <c r="CL422" i="1" s="1"/>
  <c r="P1882" i="1"/>
  <c r="L2104" i="1"/>
  <c r="R2104" i="1" s="1"/>
  <c r="X2104" i="1" s="1"/>
  <c r="AD2104" i="1" s="1"/>
  <c r="AJ2104" i="1" s="1"/>
  <c r="AP2104" i="1" s="1"/>
  <c r="AV2104" i="1" s="1"/>
  <c r="BB2104" i="1" s="1"/>
  <c r="BH2104" i="1" s="1"/>
  <c r="BN2104" i="1" s="1"/>
  <c r="BS2104" i="1" s="1"/>
  <c r="BX2104" i="1" s="1"/>
  <c r="CD2104" i="1" s="1"/>
  <c r="CF2104" i="1" s="1"/>
  <c r="F2098" i="1"/>
  <c r="L2098" i="1" s="1"/>
  <c r="R2098" i="1" s="1"/>
  <c r="X2098" i="1" s="1"/>
  <c r="AD2098" i="1" s="1"/>
  <c r="AJ2098" i="1" s="1"/>
  <c r="AP2098" i="1" s="1"/>
  <c r="AV2098" i="1" s="1"/>
  <c r="BB2098" i="1" s="1"/>
  <c r="BH2098" i="1" s="1"/>
  <c r="BN2098" i="1" s="1"/>
  <c r="BQ1883" i="1"/>
  <c r="I650" i="1"/>
  <c r="I551" i="1" s="1"/>
  <c r="L672" i="1"/>
  <c r="R672" i="1" s="1"/>
  <c r="X672" i="1" s="1"/>
  <c r="AD672" i="1" s="1"/>
  <c r="AJ672" i="1" s="1"/>
  <c r="AP672" i="1" s="1"/>
  <c r="AV672" i="1" s="1"/>
  <c r="BB672" i="1" s="1"/>
  <c r="BH672" i="1" s="1"/>
  <c r="BN672" i="1" s="1"/>
  <c r="BS672" i="1" s="1"/>
  <c r="BX672" i="1" s="1"/>
  <c r="CD672" i="1" s="1"/>
  <c r="CF672" i="1" s="1"/>
  <c r="K2137" i="1"/>
  <c r="K112" i="1"/>
  <c r="N2420" i="1"/>
  <c r="T2420" i="1" s="1"/>
  <c r="Z2420" i="1" s="1"/>
  <c r="AF2420" i="1" s="1"/>
  <c r="AL2420" i="1" s="1"/>
  <c r="AR2420" i="1" s="1"/>
  <c r="AX2420" i="1" s="1"/>
  <c r="BD2420" i="1" s="1"/>
  <c r="BJ2420" i="1" s="1"/>
  <c r="BP2420" i="1" s="1"/>
  <c r="BU2420" i="1" s="1"/>
  <c r="BZ2420" i="1" s="1"/>
  <c r="CJ2420" i="1" s="1"/>
  <c r="CL2420" i="1" s="1"/>
  <c r="H2404" i="1"/>
  <c r="N2404" i="1" s="1"/>
  <c r="T2404" i="1" s="1"/>
  <c r="Z2404" i="1" s="1"/>
  <c r="AF2404" i="1" s="1"/>
  <c r="AL2404" i="1" s="1"/>
  <c r="AR2404" i="1" s="1"/>
  <c r="AX2404" i="1" s="1"/>
  <c r="BD2404" i="1" s="1"/>
  <c r="BJ2404" i="1" s="1"/>
  <c r="BP2404" i="1" s="1"/>
  <c r="BU2404" i="1" s="1"/>
  <c r="BZ2404" i="1" s="1"/>
  <c r="CJ2404" i="1" s="1"/>
  <c r="CL2404" i="1" s="1"/>
  <c r="BQ733" i="1"/>
  <c r="M1843" i="1"/>
  <c r="S1843" i="1" s="1"/>
  <c r="Y1843" i="1" s="1"/>
  <c r="AE1843" i="1" s="1"/>
  <c r="AK1843" i="1" s="1"/>
  <c r="AQ1843" i="1" s="1"/>
  <c r="AW1843" i="1" s="1"/>
  <c r="BC1843" i="1" s="1"/>
  <c r="BI1843" i="1" s="1"/>
  <c r="BO1843" i="1" s="1"/>
  <c r="BT1843" i="1" s="1"/>
  <c r="BY1843" i="1" s="1"/>
  <c r="CG1843" i="1" s="1"/>
  <c r="CI1843" i="1" s="1"/>
  <c r="J2321" i="1"/>
  <c r="M2356" i="1"/>
  <c r="S2356" i="1" s="1"/>
  <c r="Y2356" i="1" s="1"/>
  <c r="AE2356" i="1" s="1"/>
  <c r="AK2356" i="1" s="1"/>
  <c r="AQ2356" i="1" s="1"/>
  <c r="AW2356" i="1" s="1"/>
  <c r="BC2356" i="1" s="1"/>
  <c r="BI2356" i="1" s="1"/>
  <c r="BO2356" i="1" s="1"/>
  <c r="BT2356" i="1" s="1"/>
  <c r="BY2356" i="1" s="1"/>
  <c r="CG2356" i="1" s="1"/>
  <c r="CI2356" i="1" s="1"/>
  <c r="G466" i="1"/>
  <c r="M2012" i="1"/>
  <c r="S2012" i="1" s="1"/>
  <c r="Y2012" i="1" s="1"/>
  <c r="AE2012" i="1" s="1"/>
  <c r="AK2012" i="1" s="1"/>
  <c r="AQ2012" i="1" s="1"/>
  <c r="AW2012" i="1" s="1"/>
  <c r="BC2012" i="1" s="1"/>
  <c r="BI2012" i="1" s="1"/>
  <c r="BO2012" i="1" s="1"/>
  <c r="BT2012" i="1" s="1"/>
  <c r="BY2012" i="1" s="1"/>
  <c r="CG2012" i="1" s="1"/>
  <c r="CI2012" i="1" s="1"/>
  <c r="G2006" i="1"/>
  <c r="M2006" i="1" s="1"/>
  <c r="S2006" i="1" s="1"/>
  <c r="Y2006" i="1" s="1"/>
  <c r="AE2006" i="1" s="1"/>
  <c r="AK2006" i="1" s="1"/>
  <c r="AQ2006" i="1" s="1"/>
  <c r="AW2006" i="1" s="1"/>
  <c r="BC2006" i="1" s="1"/>
  <c r="BI2006" i="1" s="1"/>
  <c r="BO2006" i="1" s="1"/>
  <c r="M2104" i="1"/>
  <c r="S2104" i="1" s="1"/>
  <c r="Y2104" i="1" s="1"/>
  <c r="AE2104" i="1" s="1"/>
  <c r="AK2104" i="1" s="1"/>
  <c r="AQ2104" i="1" s="1"/>
  <c r="AW2104" i="1" s="1"/>
  <c r="BC2104" i="1" s="1"/>
  <c r="BI2104" i="1" s="1"/>
  <c r="BO2104" i="1" s="1"/>
  <c r="BT2104" i="1" s="1"/>
  <c r="BY2104" i="1" s="1"/>
  <c r="CG2104" i="1" s="1"/>
  <c r="CI2104" i="1" s="1"/>
  <c r="BQ650" i="1"/>
  <c r="N18" i="1"/>
  <c r="T18" i="1" s="1"/>
  <c r="Z18" i="1" s="1"/>
  <c r="AF18" i="1" s="1"/>
  <c r="AL18" i="1" s="1"/>
  <c r="AR18" i="1" s="1"/>
  <c r="AX18" i="1" s="1"/>
  <c r="BD18" i="1" s="1"/>
  <c r="BJ18" i="1" s="1"/>
  <c r="BP18" i="1" s="1"/>
  <c r="BU18" i="1" s="1"/>
  <c r="BZ18" i="1" s="1"/>
  <c r="CJ18" i="1" s="1"/>
  <c r="CL18" i="1" s="1"/>
  <c r="H17" i="1"/>
  <c r="BQ988" i="1"/>
  <c r="BS989" i="1"/>
  <c r="BX989" i="1" s="1"/>
  <c r="CD989" i="1" s="1"/>
  <c r="CF989" i="1" s="1"/>
  <c r="BT936" i="1"/>
  <c r="BY936" i="1" s="1"/>
  <c r="CG936" i="1" s="1"/>
  <c r="CI936" i="1" s="1"/>
  <c r="N482" i="1"/>
  <c r="T482" i="1" s="1"/>
  <c r="Z482" i="1" s="1"/>
  <c r="AF482" i="1" s="1"/>
  <c r="AL482" i="1" s="1"/>
  <c r="AR482" i="1" s="1"/>
  <c r="AX482" i="1" s="1"/>
  <c r="BD482" i="1" s="1"/>
  <c r="BJ482" i="1" s="1"/>
  <c r="BP482" i="1" s="1"/>
  <c r="BU482" i="1" s="1"/>
  <c r="BZ482" i="1" s="1"/>
  <c r="CJ482" i="1" s="1"/>
  <c r="CL482" i="1" s="1"/>
  <c r="H466" i="1"/>
  <c r="N466" i="1" s="1"/>
  <c r="T466" i="1" s="1"/>
  <c r="Z466" i="1" s="1"/>
  <c r="AF466" i="1" s="1"/>
  <c r="AL466" i="1" s="1"/>
  <c r="AR466" i="1" s="1"/>
  <c r="AX466" i="1" s="1"/>
  <c r="BD466" i="1" s="1"/>
  <c r="BJ466" i="1" s="1"/>
  <c r="BP466" i="1" s="1"/>
  <c r="BU466" i="1" s="1"/>
  <c r="BZ466" i="1" s="1"/>
  <c r="CJ466" i="1" s="1"/>
  <c r="CL466" i="1" s="1"/>
  <c r="H2698" i="1"/>
  <c r="N2698" i="1" s="1"/>
  <c r="T2698" i="1" s="1"/>
  <c r="Z2698" i="1" s="1"/>
  <c r="AF2698" i="1" s="1"/>
  <c r="AL2698" i="1" s="1"/>
  <c r="AR2698" i="1" s="1"/>
  <c r="AX2698" i="1" s="1"/>
  <c r="BD2698" i="1" s="1"/>
  <c r="BJ2698" i="1" s="1"/>
  <c r="BP2698" i="1" s="1"/>
  <c r="BU2698" i="1" s="1"/>
  <c r="BZ2698" i="1" s="1"/>
  <c r="CJ2698" i="1" s="1"/>
  <c r="CL2698" i="1" s="1"/>
  <c r="N2699" i="1"/>
  <c r="T2699" i="1" s="1"/>
  <c r="Z2699" i="1" s="1"/>
  <c r="AF2699" i="1" s="1"/>
  <c r="AL2699" i="1" s="1"/>
  <c r="AR2699" i="1" s="1"/>
  <c r="AX2699" i="1" s="1"/>
  <c r="BD2699" i="1" s="1"/>
  <c r="BJ2699" i="1" s="1"/>
  <c r="BP2699" i="1" s="1"/>
  <c r="BU2699" i="1" s="1"/>
  <c r="BZ2699" i="1" s="1"/>
  <c r="CJ2699" i="1" s="1"/>
  <c r="CL2699" i="1" s="1"/>
  <c r="P1231" i="1"/>
  <c r="P1230" i="1" s="1"/>
  <c r="S1292" i="1"/>
  <c r="Y1292" i="1" s="1"/>
  <c r="AE1292" i="1" s="1"/>
  <c r="AK1292" i="1" s="1"/>
  <c r="AQ1292" i="1" s="1"/>
  <c r="AW1292" i="1" s="1"/>
  <c r="BC1292" i="1" s="1"/>
  <c r="BI1292" i="1" s="1"/>
  <c r="BO1292" i="1" s="1"/>
  <c r="BT1292" i="1" s="1"/>
  <c r="BY1292" i="1" s="1"/>
  <c r="CG1292" i="1" s="1"/>
  <c r="CI1292" i="1" s="1"/>
  <c r="BS1044" i="1"/>
  <c r="BX1044" i="1" s="1"/>
  <c r="CD1044" i="1" s="1"/>
  <c r="CF1044" i="1" s="1"/>
  <c r="J466" i="1"/>
  <c r="BP1076" i="1" l="1"/>
  <c r="BU1076" i="1" s="1"/>
  <c r="BZ1076" i="1" s="1"/>
  <c r="CJ1076" i="1" s="1"/>
  <c r="CL1076" i="1" s="1"/>
  <c r="BK2711" i="1"/>
  <c r="I1882" i="1"/>
  <c r="G1842" i="1"/>
  <c r="M1842" i="1" s="1"/>
  <c r="S1842" i="1" s="1"/>
  <c r="Y1842" i="1" s="1"/>
  <c r="AE1842" i="1" s="1"/>
  <c r="AK1842" i="1" s="1"/>
  <c r="AQ1842" i="1" s="1"/>
  <c r="AW1842" i="1" s="1"/>
  <c r="BC1842" i="1" s="1"/>
  <c r="BI1842" i="1" s="1"/>
  <c r="BO1842" i="1" s="1"/>
  <c r="BT1842" i="1" s="1"/>
  <c r="BY1842" i="1" s="1"/>
  <c r="CG1842" i="1" s="1"/>
  <c r="CI1842" i="1" s="1"/>
  <c r="I401" i="1"/>
  <c r="S1712" i="1"/>
  <c r="Y1712" i="1" s="1"/>
  <c r="AE1712" i="1" s="1"/>
  <c r="AK1712" i="1" s="1"/>
  <c r="AQ1712" i="1" s="1"/>
  <c r="AW1712" i="1" s="1"/>
  <c r="BC1712" i="1" s="1"/>
  <c r="BI1712" i="1" s="1"/>
  <c r="BO1712" i="1" s="1"/>
  <c r="BT1712" i="1" s="1"/>
  <c r="BY1712" i="1" s="1"/>
  <c r="CG1712" i="1" s="1"/>
  <c r="CI1712" i="1" s="1"/>
  <c r="N1502" i="1"/>
  <c r="T1502" i="1" s="1"/>
  <c r="Z1502" i="1" s="1"/>
  <c r="AF1502" i="1" s="1"/>
  <c r="AL1502" i="1" s="1"/>
  <c r="AR1502" i="1" s="1"/>
  <c r="AX1502" i="1" s="1"/>
  <c r="BD1502" i="1" s="1"/>
  <c r="BJ1502" i="1" s="1"/>
  <c r="BP1502" i="1" s="1"/>
  <c r="BU1502" i="1" s="1"/>
  <c r="BZ1502" i="1" s="1"/>
  <c r="CJ1502" i="1" s="1"/>
  <c r="CL1502" i="1" s="1"/>
  <c r="L2214" i="1"/>
  <c r="R2214" i="1" s="1"/>
  <c r="X2214" i="1" s="1"/>
  <c r="AD2214" i="1" s="1"/>
  <c r="AJ2214" i="1" s="1"/>
  <c r="AP2214" i="1" s="1"/>
  <c r="AV2214" i="1" s="1"/>
  <c r="BB2214" i="1" s="1"/>
  <c r="BH2214" i="1" s="1"/>
  <c r="BN2214" i="1" s="1"/>
  <c r="BS2214" i="1" s="1"/>
  <c r="BX2214" i="1" s="1"/>
  <c r="CD2214" i="1" s="1"/>
  <c r="CF2214" i="1" s="1"/>
  <c r="M2564" i="1"/>
  <c r="S2564" i="1" s="1"/>
  <c r="Y2564" i="1" s="1"/>
  <c r="AE2564" i="1" s="1"/>
  <c r="AK2564" i="1" s="1"/>
  <c r="AQ2564" i="1" s="1"/>
  <c r="AW2564" i="1" s="1"/>
  <c r="BC2564" i="1" s="1"/>
  <c r="BI2564" i="1" s="1"/>
  <c r="BO2564" i="1" s="1"/>
  <c r="BT2564" i="1" s="1"/>
  <c r="BY2564" i="1" s="1"/>
  <c r="CG2564" i="1" s="1"/>
  <c r="CI2564" i="1" s="1"/>
  <c r="BM977" i="1"/>
  <c r="BM2711" i="1" s="1"/>
  <c r="BS812" i="1"/>
  <c r="BX812" i="1" s="1"/>
  <c r="CD812" i="1" s="1"/>
  <c r="CF812" i="1" s="1"/>
  <c r="BN1422" i="1"/>
  <c r="BS1422" i="1" s="1"/>
  <c r="BX1422" i="1" s="1"/>
  <c r="CD1422" i="1" s="1"/>
  <c r="CF1422" i="1" s="1"/>
  <c r="AJ1481" i="1"/>
  <c r="AP1481" i="1" s="1"/>
  <c r="AV1481" i="1" s="1"/>
  <c r="BB1481" i="1" s="1"/>
  <c r="BH1481" i="1" s="1"/>
  <c r="BN1481" i="1" s="1"/>
  <c r="BS1481" i="1" s="1"/>
  <c r="BX1481" i="1" s="1"/>
  <c r="CD1481" i="1" s="1"/>
  <c r="CF1481" i="1" s="1"/>
  <c r="AG1339" i="1"/>
  <c r="AG2711" i="1" s="1"/>
  <c r="BP1883" i="1"/>
  <c r="BU1883" i="1" s="1"/>
  <c r="BZ1883" i="1" s="1"/>
  <c r="CJ1883" i="1" s="1"/>
  <c r="CL1883" i="1" s="1"/>
  <c r="BT812" i="1"/>
  <c r="BY812" i="1" s="1"/>
  <c r="CG812" i="1" s="1"/>
  <c r="CI812" i="1" s="1"/>
  <c r="K2717" i="1"/>
  <c r="AR1422" i="1"/>
  <c r="AX1422" i="1" s="1"/>
  <c r="BD1422" i="1" s="1"/>
  <c r="BJ1422" i="1" s="1"/>
  <c r="J2717" i="1"/>
  <c r="L733" i="1"/>
  <c r="R733" i="1" s="1"/>
  <c r="X733" i="1" s="1"/>
  <c r="AD733" i="1" s="1"/>
  <c r="AJ733" i="1" s="1"/>
  <c r="AP733" i="1" s="1"/>
  <c r="AV733" i="1" s="1"/>
  <c r="BB733" i="1" s="1"/>
  <c r="BH733" i="1" s="1"/>
  <c r="BN733" i="1" s="1"/>
  <c r="N2036" i="1"/>
  <c r="T2036" i="1" s="1"/>
  <c r="Z2036" i="1" s="1"/>
  <c r="AF2036" i="1" s="1"/>
  <c r="AL2036" i="1" s="1"/>
  <c r="AR2036" i="1" s="1"/>
  <c r="AX2036" i="1" s="1"/>
  <c r="BD2036" i="1" s="1"/>
  <c r="BJ2036" i="1" s="1"/>
  <c r="BP2036" i="1" s="1"/>
  <c r="BU2036" i="1" s="1"/>
  <c r="BZ2036" i="1" s="1"/>
  <c r="CJ2036" i="1" s="1"/>
  <c r="CL2036" i="1" s="1"/>
  <c r="H1882" i="1"/>
  <c r="G1339" i="1"/>
  <c r="M1339" i="1" s="1"/>
  <c r="S1339" i="1" s="1"/>
  <c r="Y1339" i="1" s="1"/>
  <c r="AE1339" i="1" s="1"/>
  <c r="BS733" i="1"/>
  <c r="BX733" i="1" s="1"/>
  <c r="CD733" i="1" s="1"/>
  <c r="CF733" i="1" s="1"/>
  <c r="G1566" i="1"/>
  <c r="M1566" i="1" s="1"/>
  <c r="S1566" i="1" s="1"/>
  <c r="Y1566" i="1" s="1"/>
  <c r="AE1566" i="1" s="1"/>
  <c r="AK1566" i="1" s="1"/>
  <c r="AQ1566" i="1" s="1"/>
  <c r="AW1566" i="1" s="1"/>
  <c r="BC1566" i="1" s="1"/>
  <c r="BI1566" i="1" s="1"/>
  <c r="BO1566" i="1" s="1"/>
  <c r="BT1566" i="1" s="1"/>
  <c r="BY1566" i="1" s="1"/>
  <c r="CG1566" i="1" s="1"/>
  <c r="CI1566" i="1" s="1"/>
  <c r="F2213" i="1"/>
  <c r="L2213" i="1" s="1"/>
  <c r="R2213" i="1" s="1"/>
  <c r="X2213" i="1" s="1"/>
  <c r="AD2213" i="1" s="1"/>
  <c r="AJ2213" i="1" s="1"/>
  <c r="AP2213" i="1" s="1"/>
  <c r="AV2213" i="1" s="1"/>
  <c r="BB2213" i="1" s="1"/>
  <c r="BH2213" i="1" s="1"/>
  <c r="BN2213" i="1" s="1"/>
  <c r="I703" i="1"/>
  <c r="F241" i="1"/>
  <c r="L241" i="1" s="1"/>
  <c r="R241" i="1" s="1"/>
  <c r="X241" i="1" s="1"/>
  <c r="AD241" i="1" s="1"/>
  <c r="AJ241" i="1" s="1"/>
  <c r="AP241" i="1" s="1"/>
  <c r="AV241" i="1" s="1"/>
  <c r="BB241" i="1" s="1"/>
  <c r="BH241" i="1" s="1"/>
  <c r="BN241" i="1" s="1"/>
  <c r="BS241" i="1" s="1"/>
  <c r="BX241" i="1" s="1"/>
  <c r="CD241" i="1" s="1"/>
  <c r="CF241" i="1" s="1"/>
  <c r="H1606" i="1"/>
  <c r="N1606" i="1" s="1"/>
  <c r="T1606" i="1" s="1"/>
  <c r="Z1606" i="1" s="1"/>
  <c r="AF1606" i="1" s="1"/>
  <c r="AL1606" i="1" s="1"/>
  <c r="AR1606" i="1" s="1"/>
  <c r="AX1606" i="1" s="1"/>
  <c r="BD1606" i="1" s="1"/>
  <c r="BJ1606" i="1" s="1"/>
  <c r="BP1606" i="1" s="1"/>
  <c r="BU1606" i="1" s="1"/>
  <c r="BZ1606" i="1" s="1"/>
  <c r="CJ1606" i="1" s="1"/>
  <c r="CL1606" i="1" s="1"/>
  <c r="L1607" i="1"/>
  <c r="R1607" i="1" s="1"/>
  <c r="X1607" i="1" s="1"/>
  <c r="AD1607" i="1" s="1"/>
  <c r="AJ1607" i="1" s="1"/>
  <c r="AP1607" i="1" s="1"/>
  <c r="AV1607" i="1" s="1"/>
  <c r="BB1607" i="1" s="1"/>
  <c r="BH1607" i="1" s="1"/>
  <c r="BN1607" i="1" s="1"/>
  <c r="BS1607" i="1" s="1"/>
  <c r="BX1607" i="1" s="1"/>
  <c r="CD1607" i="1" s="1"/>
  <c r="CF1607" i="1" s="1"/>
  <c r="BT1204" i="1"/>
  <c r="BY1204" i="1" s="1"/>
  <c r="CG1204" i="1" s="1"/>
  <c r="CI1204" i="1" s="1"/>
  <c r="G703" i="1"/>
  <c r="M703" i="1" s="1"/>
  <c r="S703" i="1" s="1"/>
  <c r="Y703" i="1" s="1"/>
  <c r="AE703" i="1" s="1"/>
  <c r="AK703" i="1" s="1"/>
  <c r="AQ703" i="1" s="1"/>
  <c r="AW703" i="1" s="1"/>
  <c r="BC703" i="1" s="1"/>
  <c r="BI703" i="1" s="1"/>
  <c r="BO703" i="1" s="1"/>
  <c r="G551" i="1"/>
  <c r="M551" i="1" s="1"/>
  <c r="S551" i="1" s="1"/>
  <c r="Y551" i="1" s="1"/>
  <c r="AE551" i="1" s="1"/>
  <c r="AK551" i="1" s="1"/>
  <c r="AQ551" i="1" s="1"/>
  <c r="AW551" i="1" s="1"/>
  <c r="BC551" i="1" s="1"/>
  <c r="BI551" i="1" s="1"/>
  <c r="BO551" i="1" s="1"/>
  <c r="L1587" i="1"/>
  <c r="R1587" i="1" s="1"/>
  <c r="X1587" i="1" s="1"/>
  <c r="AD1587" i="1" s="1"/>
  <c r="AJ1587" i="1" s="1"/>
  <c r="AP1587" i="1" s="1"/>
  <c r="AV1587" i="1" s="1"/>
  <c r="BB1587" i="1" s="1"/>
  <c r="BH1587" i="1" s="1"/>
  <c r="BN1587" i="1" s="1"/>
  <c r="BS1587" i="1" s="1"/>
  <c r="BX1587" i="1" s="1"/>
  <c r="CD1587" i="1" s="1"/>
  <c r="CF1587" i="1" s="1"/>
  <c r="F1566" i="1"/>
  <c r="L1566" i="1" s="1"/>
  <c r="R1566" i="1" s="1"/>
  <c r="X1566" i="1" s="1"/>
  <c r="AD1566" i="1" s="1"/>
  <c r="AJ1566" i="1" s="1"/>
  <c r="AP1566" i="1" s="1"/>
  <c r="AV1566" i="1" s="1"/>
  <c r="BB1566" i="1" s="1"/>
  <c r="BH1566" i="1" s="1"/>
  <c r="BN1566" i="1" s="1"/>
  <c r="BS1566" i="1" s="1"/>
  <c r="BX1566" i="1" s="1"/>
  <c r="CD1566" i="1" s="1"/>
  <c r="CF1566" i="1" s="1"/>
  <c r="BC1567" i="1"/>
  <c r="BI1567" i="1" s="1"/>
  <c r="BO1567" i="1" s="1"/>
  <c r="BT1567" i="1" s="1"/>
  <c r="BY1567" i="1" s="1"/>
  <c r="CG1567" i="1" s="1"/>
  <c r="CI1567" i="1" s="1"/>
  <c r="G1162" i="1"/>
  <c r="M1162" i="1" s="1"/>
  <c r="S1162" i="1" s="1"/>
  <c r="Y1162" i="1" s="1"/>
  <c r="AE1162" i="1" s="1"/>
  <c r="AK1162" i="1" s="1"/>
  <c r="AQ1162" i="1" s="1"/>
  <c r="AW1162" i="1" s="1"/>
  <c r="BC1162" i="1" s="1"/>
  <c r="BI1162" i="1" s="1"/>
  <c r="BO1162" i="1" s="1"/>
  <c r="BP1422" i="1"/>
  <c r="BU1422" i="1" s="1"/>
  <c r="BZ1422" i="1" s="1"/>
  <c r="CJ1422" i="1" s="1"/>
  <c r="CL1422" i="1" s="1"/>
  <c r="BS871" i="1"/>
  <c r="BX871" i="1" s="1"/>
  <c r="CD871" i="1" s="1"/>
  <c r="CF871" i="1" s="1"/>
  <c r="F112" i="1"/>
  <c r="L112" i="1" s="1"/>
  <c r="R112" i="1" s="1"/>
  <c r="X112" i="1" s="1"/>
  <c r="AD112" i="1" s="1"/>
  <c r="AJ112" i="1" s="1"/>
  <c r="AP112" i="1" s="1"/>
  <c r="AV112" i="1" s="1"/>
  <c r="BB112" i="1" s="1"/>
  <c r="BH112" i="1" s="1"/>
  <c r="BN112" i="1" s="1"/>
  <c r="BS112" i="1" s="1"/>
  <c r="BX112" i="1" s="1"/>
  <c r="CD112" i="1" s="1"/>
  <c r="CF112" i="1" s="1"/>
  <c r="H1741" i="1"/>
  <c r="N1741" i="1" s="1"/>
  <c r="T1741" i="1" s="1"/>
  <c r="Z1741" i="1" s="1"/>
  <c r="AF1741" i="1" s="1"/>
  <c r="AL1741" i="1" s="1"/>
  <c r="AR1741" i="1" s="1"/>
  <c r="AX1741" i="1" s="1"/>
  <c r="BD1741" i="1" s="1"/>
  <c r="BJ1741" i="1" s="1"/>
  <c r="BP1741" i="1" s="1"/>
  <c r="BU1741" i="1" s="1"/>
  <c r="BZ1741" i="1" s="1"/>
  <c r="CJ1741" i="1" s="1"/>
  <c r="CL1741" i="1" s="1"/>
  <c r="BT2137" i="1"/>
  <c r="BY2137" i="1" s="1"/>
  <c r="CG2137" i="1" s="1"/>
  <c r="CI2137" i="1" s="1"/>
  <c r="BR703" i="1"/>
  <c r="F1606" i="1"/>
  <c r="L1606" i="1" s="1"/>
  <c r="R1606" i="1" s="1"/>
  <c r="X1606" i="1" s="1"/>
  <c r="AD1606" i="1" s="1"/>
  <c r="AJ1606" i="1" s="1"/>
  <c r="AP1606" i="1" s="1"/>
  <c r="AV1606" i="1" s="1"/>
  <c r="BB1606" i="1" s="1"/>
  <c r="BH1606" i="1" s="1"/>
  <c r="BN1606" i="1" s="1"/>
  <c r="BS1606" i="1" s="1"/>
  <c r="BX1606" i="1" s="1"/>
  <c r="CD1606" i="1" s="1"/>
  <c r="CF1606" i="1" s="1"/>
  <c r="F16" i="1"/>
  <c r="L16" i="1" s="1"/>
  <c r="R16" i="1" s="1"/>
  <c r="X16" i="1" s="1"/>
  <c r="AD16" i="1" s="1"/>
  <c r="AJ16" i="1" s="1"/>
  <c r="AP16" i="1" s="1"/>
  <c r="AV16" i="1" s="1"/>
  <c r="BB16" i="1" s="1"/>
  <c r="BH16" i="1" s="1"/>
  <c r="BN16" i="1" s="1"/>
  <c r="N242" i="1"/>
  <c r="T242" i="1" s="1"/>
  <c r="Z242" i="1" s="1"/>
  <c r="AF242" i="1" s="1"/>
  <c r="AL242" i="1" s="1"/>
  <c r="AR242" i="1" s="1"/>
  <c r="AX242" i="1" s="1"/>
  <c r="BD242" i="1" s="1"/>
  <c r="BJ242" i="1" s="1"/>
  <c r="BP242" i="1" s="1"/>
  <c r="BU242" i="1" s="1"/>
  <c r="BZ242" i="1" s="1"/>
  <c r="CJ242" i="1" s="1"/>
  <c r="CL242" i="1" s="1"/>
  <c r="H241" i="1"/>
  <c r="N241" i="1" s="1"/>
  <c r="T241" i="1" s="1"/>
  <c r="Z241" i="1" s="1"/>
  <c r="AF241" i="1" s="1"/>
  <c r="AL241" i="1" s="1"/>
  <c r="AR241" i="1" s="1"/>
  <c r="AX241" i="1" s="1"/>
  <c r="BD241" i="1" s="1"/>
  <c r="BJ241" i="1" s="1"/>
  <c r="BP241" i="1" s="1"/>
  <c r="BU241" i="1" s="1"/>
  <c r="BZ241" i="1" s="1"/>
  <c r="CJ241" i="1" s="1"/>
  <c r="CL241" i="1" s="1"/>
  <c r="M362" i="1"/>
  <c r="S362" i="1" s="1"/>
  <c r="Y362" i="1" s="1"/>
  <c r="AE362" i="1" s="1"/>
  <c r="AK362" i="1" s="1"/>
  <c r="AQ362" i="1" s="1"/>
  <c r="AW362" i="1" s="1"/>
  <c r="BC362" i="1" s="1"/>
  <c r="BI362" i="1" s="1"/>
  <c r="BO362" i="1" s="1"/>
  <c r="BT362" i="1" s="1"/>
  <c r="BY362" i="1" s="1"/>
  <c r="CG362" i="1" s="1"/>
  <c r="CI362" i="1" s="1"/>
  <c r="G361" i="1"/>
  <c r="M361" i="1" s="1"/>
  <c r="S361" i="1" s="1"/>
  <c r="Y361" i="1" s="1"/>
  <c r="AE361" i="1" s="1"/>
  <c r="AK361" i="1" s="1"/>
  <c r="AQ361" i="1" s="1"/>
  <c r="AW361" i="1" s="1"/>
  <c r="BC361" i="1" s="1"/>
  <c r="BI361" i="1" s="1"/>
  <c r="BO361" i="1" s="1"/>
  <c r="BT361" i="1" s="1"/>
  <c r="BY361" i="1" s="1"/>
  <c r="CG361" i="1" s="1"/>
  <c r="CI361" i="1" s="1"/>
  <c r="M242" i="1"/>
  <c r="S242" i="1" s="1"/>
  <c r="Y242" i="1" s="1"/>
  <c r="AE242" i="1" s="1"/>
  <c r="AK242" i="1" s="1"/>
  <c r="AQ242" i="1" s="1"/>
  <c r="AW242" i="1" s="1"/>
  <c r="BC242" i="1" s="1"/>
  <c r="BI242" i="1" s="1"/>
  <c r="BO242" i="1" s="1"/>
  <c r="BT242" i="1" s="1"/>
  <c r="BY242" i="1" s="1"/>
  <c r="CG242" i="1" s="1"/>
  <c r="CI242" i="1" s="1"/>
  <c r="G241" i="1"/>
  <c r="M241" i="1" s="1"/>
  <c r="S241" i="1" s="1"/>
  <c r="Y241" i="1" s="1"/>
  <c r="AE241" i="1" s="1"/>
  <c r="AK241" i="1" s="1"/>
  <c r="AQ241" i="1" s="1"/>
  <c r="AW241" i="1" s="1"/>
  <c r="BC241" i="1" s="1"/>
  <c r="BI241" i="1" s="1"/>
  <c r="BO241" i="1" s="1"/>
  <c r="BT241" i="1" s="1"/>
  <c r="BY241" i="1" s="1"/>
  <c r="G2213" i="1"/>
  <c r="M2213" i="1" s="1"/>
  <c r="S2213" i="1" s="1"/>
  <c r="Y2213" i="1" s="1"/>
  <c r="AE2213" i="1" s="1"/>
  <c r="AK2213" i="1" s="1"/>
  <c r="AQ2213" i="1" s="1"/>
  <c r="AW2213" i="1" s="1"/>
  <c r="BC2213" i="1" s="1"/>
  <c r="BI2213" i="1" s="1"/>
  <c r="BO2213" i="1" s="1"/>
  <c r="M2214" i="1"/>
  <c r="S2214" i="1" s="1"/>
  <c r="Y2214" i="1" s="1"/>
  <c r="AE2214" i="1" s="1"/>
  <c r="AK2214" i="1" s="1"/>
  <c r="AQ2214" i="1" s="1"/>
  <c r="AW2214" i="1" s="1"/>
  <c r="BC2214" i="1" s="1"/>
  <c r="BI2214" i="1" s="1"/>
  <c r="BO2214" i="1" s="1"/>
  <c r="BT2214" i="1" s="1"/>
  <c r="BY2214" i="1" s="1"/>
  <c r="CG2214" i="1" s="1"/>
  <c r="CI2214" i="1" s="1"/>
  <c r="F1230" i="1"/>
  <c r="L1230" i="1" s="1"/>
  <c r="R1230" i="1" s="1"/>
  <c r="X1230" i="1" s="1"/>
  <c r="AD1230" i="1" s="1"/>
  <c r="AJ1230" i="1" s="1"/>
  <c r="AP1230" i="1" s="1"/>
  <c r="AV1230" i="1" s="1"/>
  <c r="BB1230" i="1" s="1"/>
  <c r="BH1230" i="1" s="1"/>
  <c r="BN1230" i="1" s="1"/>
  <c r="BS1230" i="1" s="1"/>
  <c r="BX1230" i="1" s="1"/>
  <c r="CD1230" i="1" s="1"/>
  <c r="CF1230" i="1" s="1"/>
  <c r="L1231" i="1"/>
  <c r="R1231" i="1" s="1"/>
  <c r="X1231" i="1" s="1"/>
  <c r="AD1231" i="1" s="1"/>
  <c r="AJ1231" i="1" s="1"/>
  <c r="AP1231" i="1" s="1"/>
  <c r="AV1231" i="1" s="1"/>
  <c r="BB1231" i="1" s="1"/>
  <c r="BH1231" i="1" s="1"/>
  <c r="BN1231" i="1" s="1"/>
  <c r="BS1231" i="1" s="1"/>
  <c r="BX1231" i="1" s="1"/>
  <c r="CD1231" i="1" s="1"/>
  <c r="CF1231" i="1" s="1"/>
  <c r="N1163" i="1"/>
  <c r="T1163" i="1" s="1"/>
  <c r="Z1163" i="1" s="1"/>
  <c r="AF1163" i="1" s="1"/>
  <c r="AL1163" i="1" s="1"/>
  <c r="AR1163" i="1" s="1"/>
  <c r="AX1163" i="1" s="1"/>
  <c r="BD1163" i="1" s="1"/>
  <c r="BJ1163" i="1" s="1"/>
  <c r="BP1163" i="1" s="1"/>
  <c r="BU1163" i="1" s="1"/>
  <c r="BZ1163" i="1" s="1"/>
  <c r="CJ1163" i="1" s="1"/>
  <c r="CL1163" i="1" s="1"/>
  <c r="H1162" i="1"/>
  <c r="N1162" i="1" s="1"/>
  <c r="T1162" i="1" s="1"/>
  <c r="Z1162" i="1" s="1"/>
  <c r="AF1162" i="1" s="1"/>
  <c r="AL1162" i="1" s="1"/>
  <c r="AR1162" i="1" s="1"/>
  <c r="AX1162" i="1" s="1"/>
  <c r="BD1162" i="1" s="1"/>
  <c r="BJ1162" i="1" s="1"/>
  <c r="BP1162" i="1" s="1"/>
  <c r="BU1162" i="1" s="1"/>
  <c r="BZ1162" i="1" s="1"/>
  <c r="CJ1162" i="1" s="1"/>
  <c r="CL1162" i="1" s="1"/>
  <c r="N362" i="1"/>
  <c r="T362" i="1" s="1"/>
  <c r="Z362" i="1" s="1"/>
  <c r="AF362" i="1" s="1"/>
  <c r="AL362" i="1" s="1"/>
  <c r="AR362" i="1" s="1"/>
  <c r="AX362" i="1" s="1"/>
  <c r="BD362" i="1" s="1"/>
  <c r="BJ362" i="1" s="1"/>
  <c r="BP362" i="1" s="1"/>
  <c r="BU362" i="1" s="1"/>
  <c r="BZ362" i="1" s="1"/>
  <c r="CJ362" i="1" s="1"/>
  <c r="CL362" i="1" s="1"/>
  <c r="H361" i="1"/>
  <c r="N361" i="1" s="1"/>
  <c r="T361" i="1" s="1"/>
  <c r="Z361" i="1" s="1"/>
  <c r="AF361" i="1" s="1"/>
  <c r="AL361" i="1" s="1"/>
  <c r="AR361" i="1" s="1"/>
  <c r="AX361" i="1" s="1"/>
  <c r="BD361" i="1" s="1"/>
  <c r="BJ361" i="1" s="1"/>
  <c r="BP361" i="1" s="1"/>
  <c r="BU361" i="1" s="1"/>
  <c r="BZ361" i="1" s="1"/>
  <c r="CJ361" i="1" s="1"/>
  <c r="CL361" i="1" s="1"/>
  <c r="F1501" i="1"/>
  <c r="L1501" i="1" s="1"/>
  <c r="L1502" i="1"/>
  <c r="R1502" i="1" s="1"/>
  <c r="X1502" i="1" s="1"/>
  <c r="AD1502" i="1" s="1"/>
  <c r="AJ1502" i="1" s="1"/>
  <c r="AP1502" i="1" s="1"/>
  <c r="AV1502" i="1" s="1"/>
  <c r="BB1502" i="1" s="1"/>
  <c r="BH1502" i="1" s="1"/>
  <c r="BN1502" i="1" s="1"/>
  <c r="BS1502" i="1" s="1"/>
  <c r="BX1502" i="1" s="1"/>
  <c r="CD1502" i="1" s="1"/>
  <c r="CF1502" i="1" s="1"/>
  <c r="L1204" i="1"/>
  <c r="R1204" i="1" s="1"/>
  <c r="X1204" i="1" s="1"/>
  <c r="AD1204" i="1" s="1"/>
  <c r="AJ1204" i="1" s="1"/>
  <c r="AP1204" i="1" s="1"/>
  <c r="AV1204" i="1" s="1"/>
  <c r="BB1204" i="1" s="1"/>
  <c r="BH1204" i="1" s="1"/>
  <c r="BN1204" i="1" s="1"/>
  <c r="BS1204" i="1" s="1"/>
  <c r="BX1204" i="1" s="1"/>
  <c r="CD1204" i="1" s="1"/>
  <c r="CF1204" i="1" s="1"/>
  <c r="F1162" i="1"/>
  <c r="L1162" i="1" s="1"/>
  <c r="R1162" i="1" s="1"/>
  <c r="X1162" i="1" s="1"/>
  <c r="AD1162" i="1" s="1"/>
  <c r="AJ1162" i="1" s="1"/>
  <c r="AP1162" i="1" s="1"/>
  <c r="AV1162" i="1" s="1"/>
  <c r="BB1162" i="1" s="1"/>
  <c r="BH1162" i="1" s="1"/>
  <c r="BN1162" i="1" s="1"/>
  <c r="BS1162" i="1" s="1"/>
  <c r="BX1162" i="1" s="1"/>
  <c r="CD1162" i="1" s="1"/>
  <c r="CF1162" i="1" s="1"/>
  <c r="R2404" i="1"/>
  <c r="X2404" i="1" s="1"/>
  <c r="AD2404" i="1" s="1"/>
  <c r="AJ2404" i="1" s="1"/>
  <c r="AP2404" i="1" s="1"/>
  <c r="AV2404" i="1" s="1"/>
  <c r="BB2404" i="1" s="1"/>
  <c r="BH2404" i="1" s="1"/>
  <c r="BN2404" i="1" s="1"/>
  <c r="BS2404" i="1" s="1"/>
  <c r="BX2404" i="1" s="1"/>
  <c r="CD2404" i="1" s="1"/>
  <c r="CF2404" i="1" s="1"/>
  <c r="M1340" i="1"/>
  <c r="S1340" i="1" s="1"/>
  <c r="Y1340" i="1" s="1"/>
  <c r="AE1340" i="1" s="1"/>
  <c r="AK1340" i="1" s="1"/>
  <c r="AQ1340" i="1" s="1"/>
  <c r="AW1340" i="1" s="1"/>
  <c r="BC1340" i="1" s="1"/>
  <c r="BI1340" i="1" s="1"/>
  <c r="BO1340" i="1" s="1"/>
  <c r="BT1340" i="1" s="1"/>
  <c r="BY1340" i="1" s="1"/>
  <c r="CG1340" i="1" s="1"/>
  <c r="CI1340" i="1" s="1"/>
  <c r="M17" i="1"/>
  <c r="S17" i="1" s="1"/>
  <c r="Y17" i="1" s="1"/>
  <c r="AE17" i="1" s="1"/>
  <c r="AK17" i="1" s="1"/>
  <c r="AQ17" i="1" s="1"/>
  <c r="AW17" i="1" s="1"/>
  <c r="BC17" i="1" s="1"/>
  <c r="BI17" i="1" s="1"/>
  <c r="BO17" i="1" s="1"/>
  <c r="BT17" i="1" s="1"/>
  <c r="BY17" i="1" s="1"/>
  <c r="CG17" i="1" s="1"/>
  <c r="CI17" i="1" s="1"/>
  <c r="N1231" i="1"/>
  <c r="T1231" i="1" s="1"/>
  <c r="Z1231" i="1" s="1"/>
  <c r="AF1231" i="1" s="1"/>
  <c r="AL1231" i="1" s="1"/>
  <c r="AR1231" i="1" s="1"/>
  <c r="AX1231" i="1" s="1"/>
  <c r="BD1231" i="1" s="1"/>
  <c r="BJ1231" i="1" s="1"/>
  <c r="BP1231" i="1" s="1"/>
  <c r="BU1231" i="1" s="1"/>
  <c r="BZ1231" i="1" s="1"/>
  <c r="CJ1231" i="1" s="1"/>
  <c r="CL1231" i="1" s="1"/>
  <c r="H1230" i="1"/>
  <c r="N1230" i="1" s="1"/>
  <c r="T1230" i="1" s="1"/>
  <c r="Z1230" i="1" s="1"/>
  <c r="AF1230" i="1" s="1"/>
  <c r="AL1230" i="1" s="1"/>
  <c r="AR1230" i="1" s="1"/>
  <c r="AX1230" i="1" s="1"/>
  <c r="BD1230" i="1" s="1"/>
  <c r="BJ1230" i="1" s="1"/>
  <c r="BP1230" i="1" s="1"/>
  <c r="BU1230" i="1" s="1"/>
  <c r="BZ1230" i="1" s="1"/>
  <c r="CJ1230" i="1" s="1"/>
  <c r="CL1230" i="1" s="1"/>
  <c r="G1501" i="1"/>
  <c r="M1501" i="1" s="1"/>
  <c r="S1501" i="1" s="1"/>
  <c r="Y1501" i="1" s="1"/>
  <c r="AE1501" i="1" s="1"/>
  <c r="AK1501" i="1" s="1"/>
  <c r="AQ1501" i="1" s="1"/>
  <c r="AW1501" i="1" s="1"/>
  <c r="BC1501" i="1" s="1"/>
  <c r="BI1501" i="1" s="1"/>
  <c r="BO1501" i="1" s="1"/>
  <c r="BT1501" i="1" s="1"/>
  <c r="BY1501" i="1" s="1"/>
  <c r="CG1501" i="1" s="1"/>
  <c r="CI1501" i="1" s="1"/>
  <c r="M1502" i="1"/>
  <c r="S1502" i="1" s="1"/>
  <c r="Y1502" i="1" s="1"/>
  <c r="AE1502" i="1" s="1"/>
  <c r="AK1502" i="1" s="1"/>
  <c r="AQ1502" i="1" s="1"/>
  <c r="AW1502" i="1" s="1"/>
  <c r="BC1502" i="1" s="1"/>
  <c r="BI1502" i="1" s="1"/>
  <c r="BO1502" i="1" s="1"/>
  <c r="BT1502" i="1" s="1"/>
  <c r="BY1502" i="1" s="1"/>
  <c r="CG1502" i="1" s="1"/>
  <c r="CI1502" i="1" s="1"/>
  <c r="N1567" i="1"/>
  <c r="T1567" i="1" s="1"/>
  <c r="Z1567" i="1" s="1"/>
  <c r="AF1567" i="1" s="1"/>
  <c r="AL1567" i="1" s="1"/>
  <c r="AR1567" i="1" s="1"/>
  <c r="AX1567" i="1" s="1"/>
  <c r="BD1567" i="1" s="1"/>
  <c r="BJ1567" i="1" s="1"/>
  <c r="BP1567" i="1" s="1"/>
  <c r="BU1567" i="1" s="1"/>
  <c r="BZ1567" i="1" s="1"/>
  <c r="CJ1567" i="1" s="1"/>
  <c r="CL1567" i="1" s="1"/>
  <c r="H1566" i="1"/>
  <c r="N1566" i="1" s="1"/>
  <c r="T1566" i="1" s="1"/>
  <c r="Z1566" i="1" s="1"/>
  <c r="AF1566" i="1" s="1"/>
  <c r="AL1566" i="1" s="1"/>
  <c r="AR1566" i="1" s="1"/>
  <c r="AX1566" i="1" s="1"/>
  <c r="BD1566" i="1" s="1"/>
  <c r="BJ1566" i="1" s="1"/>
  <c r="BP1566" i="1" s="1"/>
  <c r="BU1566" i="1" s="1"/>
  <c r="BZ1566" i="1" s="1"/>
  <c r="CJ1566" i="1" s="1"/>
  <c r="CL1566" i="1" s="1"/>
  <c r="L362" i="1"/>
  <c r="R362" i="1" s="1"/>
  <c r="X362" i="1" s="1"/>
  <c r="AD362" i="1" s="1"/>
  <c r="AJ362" i="1" s="1"/>
  <c r="AP362" i="1" s="1"/>
  <c r="AV362" i="1" s="1"/>
  <c r="BB362" i="1" s="1"/>
  <c r="BH362" i="1" s="1"/>
  <c r="BN362" i="1" s="1"/>
  <c r="BS362" i="1" s="1"/>
  <c r="BX362" i="1" s="1"/>
  <c r="CD362" i="1" s="1"/>
  <c r="CF362" i="1" s="1"/>
  <c r="F361" i="1"/>
  <c r="L361" i="1" s="1"/>
  <c r="R361" i="1" s="1"/>
  <c r="X361" i="1" s="1"/>
  <c r="AD361" i="1" s="1"/>
  <c r="AJ361" i="1" s="1"/>
  <c r="AP361" i="1" s="1"/>
  <c r="AV361" i="1" s="1"/>
  <c r="BB361" i="1" s="1"/>
  <c r="BH361" i="1" s="1"/>
  <c r="BN361" i="1" s="1"/>
  <c r="BS361" i="1" s="1"/>
  <c r="BX361" i="1" s="1"/>
  <c r="CD361" i="1" s="1"/>
  <c r="CF361" i="1" s="1"/>
  <c r="R1712" i="1"/>
  <c r="X1712" i="1" s="1"/>
  <c r="AD1712" i="1" s="1"/>
  <c r="AJ1712" i="1" s="1"/>
  <c r="AP1712" i="1" s="1"/>
  <c r="AV1712" i="1" s="1"/>
  <c r="BB1712" i="1" s="1"/>
  <c r="BH1712" i="1" s="1"/>
  <c r="BN1712" i="1" s="1"/>
  <c r="BS1712" i="1" s="1"/>
  <c r="BX1712" i="1" s="1"/>
  <c r="CD1712" i="1" s="1"/>
  <c r="CF1712" i="1" s="1"/>
  <c r="G1606" i="1"/>
  <c r="M1606" i="1" s="1"/>
  <c r="S1606" i="1" s="1"/>
  <c r="Y1606" i="1" s="1"/>
  <c r="AE1606" i="1" s="1"/>
  <c r="AK1606" i="1" s="1"/>
  <c r="AQ1606" i="1" s="1"/>
  <c r="AW1606" i="1" s="1"/>
  <c r="BC1606" i="1" s="1"/>
  <c r="BI1606" i="1" s="1"/>
  <c r="BO1606" i="1" s="1"/>
  <c r="BT1606" i="1" s="1"/>
  <c r="BY1606" i="1" s="1"/>
  <c r="CG1606" i="1" s="1"/>
  <c r="CI1606" i="1" s="1"/>
  <c r="H1339" i="1"/>
  <c r="N1339" i="1" s="1"/>
  <c r="T1339" i="1" s="1"/>
  <c r="Z1339" i="1" s="1"/>
  <c r="AF1339" i="1" s="1"/>
  <c r="N1340" i="1"/>
  <c r="T1340" i="1" s="1"/>
  <c r="Z1340" i="1" s="1"/>
  <c r="AF1340" i="1" s="1"/>
  <c r="AL1340" i="1" s="1"/>
  <c r="AR1340" i="1" s="1"/>
  <c r="AX1340" i="1" s="1"/>
  <c r="BD1340" i="1" s="1"/>
  <c r="BJ1340" i="1" s="1"/>
  <c r="BP1340" i="1" s="1"/>
  <c r="BU1340" i="1" s="1"/>
  <c r="BZ1340" i="1" s="1"/>
  <c r="CJ1340" i="1" s="1"/>
  <c r="CL1340" i="1" s="1"/>
  <c r="AK1481" i="1"/>
  <c r="AQ1481" i="1" s="1"/>
  <c r="AW1481" i="1" s="1"/>
  <c r="BC1481" i="1" s="1"/>
  <c r="BI1481" i="1" s="1"/>
  <c r="BO1481" i="1" s="1"/>
  <c r="BT1481" i="1" s="1"/>
  <c r="BY1481" i="1" s="1"/>
  <c r="CG1481" i="1" s="1"/>
  <c r="CI1481" i="1" s="1"/>
  <c r="AH1339" i="1"/>
  <c r="AH2711" i="1" s="1"/>
  <c r="H2321" i="1"/>
  <c r="N2321" i="1" s="1"/>
  <c r="T2321" i="1" s="1"/>
  <c r="Z2321" i="1" s="1"/>
  <c r="AF2321" i="1" s="1"/>
  <c r="AL2321" i="1" s="1"/>
  <c r="AR2321" i="1" s="1"/>
  <c r="AX2321" i="1" s="1"/>
  <c r="BD2321" i="1" s="1"/>
  <c r="BJ2321" i="1" s="1"/>
  <c r="BP2321" i="1" s="1"/>
  <c r="BU2321" i="1" s="1"/>
  <c r="BZ2321" i="1" s="1"/>
  <c r="CJ2321" i="1" s="1"/>
  <c r="CL2321" i="1" s="1"/>
  <c r="N2322" i="1"/>
  <c r="T2322" i="1" s="1"/>
  <c r="Z2322" i="1" s="1"/>
  <c r="AF2322" i="1" s="1"/>
  <c r="AL2322" i="1" s="1"/>
  <c r="AR2322" i="1" s="1"/>
  <c r="AX2322" i="1" s="1"/>
  <c r="BD2322" i="1" s="1"/>
  <c r="BJ2322" i="1" s="1"/>
  <c r="BP2322" i="1" s="1"/>
  <c r="BU2322" i="1" s="1"/>
  <c r="BZ2322" i="1" s="1"/>
  <c r="CJ2322" i="1" s="1"/>
  <c r="CL2322" i="1" s="1"/>
  <c r="BS2181" i="1"/>
  <c r="BX2181" i="1" s="1"/>
  <c r="CD2181" i="1" s="1"/>
  <c r="CF2181" i="1" s="1"/>
  <c r="N132" i="1"/>
  <c r="T132" i="1" s="1"/>
  <c r="Z132" i="1" s="1"/>
  <c r="AF132" i="1" s="1"/>
  <c r="AL132" i="1" s="1"/>
  <c r="AR132" i="1" s="1"/>
  <c r="AX132" i="1" s="1"/>
  <c r="BD132" i="1" s="1"/>
  <c r="BJ132" i="1" s="1"/>
  <c r="BP132" i="1" s="1"/>
  <c r="BU132" i="1" s="1"/>
  <c r="BZ132" i="1" s="1"/>
  <c r="CJ132" i="1" s="1"/>
  <c r="CL132" i="1" s="1"/>
  <c r="H112" i="1"/>
  <c r="N112" i="1" s="1"/>
  <c r="T112" i="1" s="1"/>
  <c r="Z112" i="1" s="1"/>
  <c r="AF112" i="1" s="1"/>
  <c r="AL112" i="1" s="1"/>
  <c r="AR112" i="1" s="1"/>
  <c r="AX112" i="1" s="1"/>
  <c r="BD112" i="1" s="1"/>
  <c r="BJ112" i="1" s="1"/>
  <c r="BP112" i="1" s="1"/>
  <c r="BU112" i="1" s="1"/>
  <c r="BZ112" i="1" s="1"/>
  <c r="CJ112" i="1" s="1"/>
  <c r="CL112" i="1" s="1"/>
  <c r="BQ1339" i="1"/>
  <c r="N2152" i="1"/>
  <c r="T2152" i="1" s="1"/>
  <c r="Z2152" i="1" s="1"/>
  <c r="AF2152" i="1" s="1"/>
  <c r="AL2152" i="1" s="1"/>
  <c r="AR2152" i="1" s="1"/>
  <c r="AX2152" i="1" s="1"/>
  <c r="BD2152" i="1" s="1"/>
  <c r="BJ2152" i="1" s="1"/>
  <c r="BP2152" i="1" s="1"/>
  <c r="BU2152" i="1" s="1"/>
  <c r="BZ2152" i="1" s="1"/>
  <c r="CJ2152" i="1" s="1"/>
  <c r="CL2152" i="1" s="1"/>
  <c r="H2137" i="1"/>
  <c r="N2137" i="1" s="1"/>
  <c r="T2137" i="1" s="1"/>
  <c r="Z2137" i="1" s="1"/>
  <c r="AF2137" i="1" s="1"/>
  <c r="AL2137" i="1" s="1"/>
  <c r="AR2137" i="1" s="1"/>
  <c r="AX2137" i="1" s="1"/>
  <c r="BD2137" i="1" s="1"/>
  <c r="BJ2137" i="1" s="1"/>
  <c r="BP2137" i="1" s="1"/>
  <c r="BU2137" i="1" s="1"/>
  <c r="BZ2137" i="1" s="1"/>
  <c r="CJ2137" i="1" s="1"/>
  <c r="CL2137" i="1" s="1"/>
  <c r="M2321" i="1"/>
  <c r="S2321" i="1" s="1"/>
  <c r="Y2321" i="1" s="1"/>
  <c r="AE2321" i="1" s="1"/>
  <c r="AK2321" i="1" s="1"/>
  <c r="AQ2321" i="1" s="1"/>
  <c r="AW2321" i="1" s="1"/>
  <c r="BC2321" i="1" s="1"/>
  <c r="BI2321" i="1" s="1"/>
  <c r="BO2321" i="1" s="1"/>
  <c r="BT2321" i="1" s="1"/>
  <c r="BY2321" i="1" s="1"/>
  <c r="CG2321" i="1" s="1"/>
  <c r="CI2321" i="1" s="1"/>
  <c r="L988" i="1"/>
  <c r="R988" i="1" s="1"/>
  <c r="X988" i="1" s="1"/>
  <c r="AD988" i="1" s="1"/>
  <c r="AJ988" i="1" s="1"/>
  <c r="AP988" i="1" s="1"/>
  <c r="AV988" i="1" s="1"/>
  <c r="BB988" i="1" s="1"/>
  <c r="BH988" i="1" s="1"/>
  <c r="BN988" i="1" s="1"/>
  <c r="BS988" i="1" s="1"/>
  <c r="BX988" i="1" s="1"/>
  <c r="CD988" i="1" s="1"/>
  <c r="CF988" i="1" s="1"/>
  <c r="BQ401" i="1"/>
  <c r="L650" i="1"/>
  <c r="R650" i="1" s="1"/>
  <c r="X650" i="1" s="1"/>
  <c r="AD650" i="1" s="1"/>
  <c r="AJ650" i="1" s="1"/>
  <c r="AP650" i="1" s="1"/>
  <c r="AV650" i="1" s="1"/>
  <c r="BB650" i="1" s="1"/>
  <c r="BH650" i="1" s="1"/>
  <c r="BN650" i="1" s="1"/>
  <c r="BS650" i="1" s="1"/>
  <c r="BX650" i="1" s="1"/>
  <c r="CD650" i="1" s="1"/>
  <c r="CF650" i="1" s="1"/>
  <c r="F551" i="1"/>
  <c r="L551" i="1" s="1"/>
  <c r="R551" i="1" s="1"/>
  <c r="X551" i="1" s="1"/>
  <c r="AD551" i="1" s="1"/>
  <c r="AJ551" i="1" s="1"/>
  <c r="AP551" i="1" s="1"/>
  <c r="AV551" i="1" s="1"/>
  <c r="BB551" i="1" s="1"/>
  <c r="BH551" i="1" s="1"/>
  <c r="BN551" i="1" s="1"/>
  <c r="BR977" i="1"/>
  <c r="L1834" i="1"/>
  <c r="R1834" i="1" s="1"/>
  <c r="X1834" i="1" s="1"/>
  <c r="AD1834" i="1" s="1"/>
  <c r="AJ1834" i="1" s="1"/>
  <c r="AP1834" i="1" s="1"/>
  <c r="AV1834" i="1" s="1"/>
  <c r="BB1834" i="1" s="1"/>
  <c r="BH1834" i="1" s="1"/>
  <c r="BN1834" i="1" s="1"/>
  <c r="BS1834" i="1" s="1"/>
  <c r="BX1834" i="1" s="1"/>
  <c r="CD1834" i="1" s="1"/>
  <c r="CF1834" i="1" s="1"/>
  <c r="F1833" i="1"/>
  <c r="BQ2213" i="1"/>
  <c r="M988" i="1"/>
  <c r="S988" i="1" s="1"/>
  <c r="Y988" i="1" s="1"/>
  <c r="AE988" i="1" s="1"/>
  <c r="AK988" i="1" s="1"/>
  <c r="AQ988" i="1" s="1"/>
  <c r="AW988" i="1" s="1"/>
  <c r="BC988" i="1" s="1"/>
  <c r="BI988" i="1" s="1"/>
  <c r="BO988" i="1" s="1"/>
  <c r="BT988" i="1" s="1"/>
  <c r="BY988" i="1" s="1"/>
  <c r="CG988" i="1" s="1"/>
  <c r="CI988" i="1" s="1"/>
  <c r="G977" i="1"/>
  <c r="M977" i="1" s="1"/>
  <c r="S977" i="1" s="1"/>
  <c r="Y977" i="1" s="1"/>
  <c r="AE977" i="1" s="1"/>
  <c r="AK977" i="1" s="1"/>
  <c r="AQ977" i="1" s="1"/>
  <c r="AW977" i="1" s="1"/>
  <c r="BC977" i="1" s="1"/>
  <c r="BI977" i="1" s="1"/>
  <c r="BO977" i="1" s="1"/>
  <c r="L1843" i="1"/>
  <c r="R1843" i="1" s="1"/>
  <c r="X1843" i="1" s="1"/>
  <c r="AD1843" i="1" s="1"/>
  <c r="AJ1843" i="1" s="1"/>
  <c r="AP1843" i="1" s="1"/>
  <c r="AV1843" i="1" s="1"/>
  <c r="BB1843" i="1" s="1"/>
  <c r="BH1843" i="1" s="1"/>
  <c r="BN1843" i="1" s="1"/>
  <c r="BS1843" i="1" s="1"/>
  <c r="BX1843" i="1" s="1"/>
  <c r="CD1843" i="1" s="1"/>
  <c r="CF1843" i="1" s="1"/>
  <c r="F1842" i="1"/>
  <c r="L1842" i="1" s="1"/>
  <c r="R1842" i="1" s="1"/>
  <c r="X1842" i="1" s="1"/>
  <c r="AD1842" i="1" s="1"/>
  <c r="AJ1842" i="1" s="1"/>
  <c r="AP1842" i="1" s="1"/>
  <c r="AV1842" i="1" s="1"/>
  <c r="BB1842" i="1" s="1"/>
  <c r="BH1842" i="1" s="1"/>
  <c r="BN1842" i="1" s="1"/>
  <c r="BS1842" i="1" s="1"/>
  <c r="BX1842" i="1" s="1"/>
  <c r="CD1842" i="1" s="1"/>
  <c r="CF1842" i="1" s="1"/>
  <c r="H2213" i="1"/>
  <c r="N2213" i="1" s="1"/>
  <c r="T2213" i="1" s="1"/>
  <c r="Z2213" i="1" s="1"/>
  <c r="AF2213" i="1" s="1"/>
  <c r="AL2213" i="1" s="1"/>
  <c r="AR2213" i="1" s="1"/>
  <c r="AX2213" i="1" s="1"/>
  <c r="BD2213" i="1" s="1"/>
  <c r="BJ2213" i="1" s="1"/>
  <c r="BP2213" i="1" s="1"/>
  <c r="BU2213" i="1" s="1"/>
  <c r="BZ2213" i="1" s="1"/>
  <c r="CJ2213" i="1" s="1"/>
  <c r="CL2213" i="1" s="1"/>
  <c r="N2214" i="1"/>
  <c r="T2214" i="1" s="1"/>
  <c r="Z2214" i="1" s="1"/>
  <c r="AF2214" i="1" s="1"/>
  <c r="AL2214" i="1" s="1"/>
  <c r="AR2214" i="1" s="1"/>
  <c r="AX2214" i="1" s="1"/>
  <c r="BD2214" i="1" s="1"/>
  <c r="BJ2214" i="1" s="1"/>
  <c r="BP2214" i="1" s="1"/>
  <c r="BU2214" i="1" s="1"/>
  <c r="BZ2214" i="1" s="1"/>
  <c r="CJ2214" i="1" s="1"/>
  <c r="CL2214" i="1" s="1"/>
  <c r="P2711" i="1"/>
  <c r="BQ977" i="1"/>
  <c r="M466" i="1"/>
  <c r="S466" i="1" s="1"/>
  <c r="Y466" i="1" s="1"/>
  <c r="AE466" i="1" s="1"/>
  <c r="AK466" i="1" s="1"/>
  <c r="AQ466" i="1" s="1"/>
  <c r="AW466" i="1" s="1"/>
  <c r="BC466" i="1" s="1"/>
  <c r="BI466" i="1" s="1"/>
  <c r="BO466" i="1" s="1"/>
  <c r="BT466" i="1" s="1"/>
  <c r="BY466" i="1" s="1"/>
  <c r="CG466" i="1" s="1"/>
  <c r="CI466" i="1" s="1"/>
  <c r="G401" i="1"/>
  <c r="BQ551" i="1"/>
  <c r="L466" i="1"/>
  <c r="R466" i="1" s="1"/>
  <c r="X466" i="1" s="1"/>
  <c r="AD466" i="1" s="1"/>
  <c r="AJ466" i="1" s="1"/>
  <c r="AP466" i="1" s="1"/>
  <c r="AV466" i="1" s="1"/>
  <c r="BB466" i="1" s="1"/>
  <c r="BH466" i="1" s="1"/>
  <c r="BN466" i="1" s="1"/>
  <c r="BS466" i="1" s="1"/>
  <c r="BX466" i="1" s="1"/>
  <c r="CD466" i="1" s="1"/>
  <c r="CF466" i="1" s="1"/>
  <c r="L402" i="1"/>
  <c r="R402" i="1" s="1"/>
  <c r="X402" i="1" s="1"/>
  <c r="AD402" i="1" s="1"/>
  <c r="AJ402" i="1" s="1"/>
  <c r="AP402" i="1" s="1"/>
  <c r="AV402" i="1" s="1"/>
  <c r="BB402" i="1" s="1"/>
  <c r="BH402" i="1" s="1"/>
  <c r="BN402" i="1" s="1"/>
  <c r="BS402" i="1" s="1"/>
  <c r="BX402" i="1" s="1"/>
  <c r="CD402" i="1" s="1"/>
  <c r="CF402" i="1" s="1"/>
  <c r="F401" i="1"/>
  <c r="BT1179" i="1"/>
  <c r="BY1179" i="1" s="1"/>
  <c r="CG1179" i="1" s="1"/>
  <c r="CI1179" i="1" s="1"/>
  <c r="BR1162" i="1"/>
  <c r="H988" i="1"/>
  <c r="N989" i="1"/>
  <c r="T989" i="1" s="1"/>
  <c r="Z989" i="1" s="1"/>
  <c r="AF989" i="1" s="1"/>
  <c r="AL989" i="1" s="1"/>
  <c r="AR989" i="1" s="1"/>
  <c r="AX989" i="1" s="1"/>
  <c r="BD989" i="1" s="1"/>
  <c r="BJ989" i="1" s="1"/>
  <c r="BP989" i="1" s="1"/>
  <c r="BU989" i="1" s="1"/>
  <c r="BZ989" i="1" s="1"/>
  <c r="CJ989" i="1" s="1"/>
  <c r="CL989" i="1" s="1"/>
  <c r="F2137" i="1"/>
  <c r="L2137" i="1" s="1"/>
  <c r="R2137" i="1" s="1"/>
  <c r="X2137" i="1" s="1"/>
  <c r="AD2137" i="1" s="1"/>
  <c r="AJ2137" i="1" s="1"/>
  <c r="AP2137" i="1" s="1"/>
  <c r="AV2137" i="1" s="1"/>
  <c r="BB2137" i="1" s="1"/>
  <c r="BH2137" i="1" s="1"/>
  <c r="BN2137" i="1" s="1"/>
  <c r="BS2137" i="1" s="1"/>
  <c r="BX2137" i="1" s="1"/>
  <c r="CD2137" i="1" s="1"/>
  <c r="CF2137" i="1" s="1"/>
  <c r="L2138" i="1"/>
  <c r="R2138" i="1" s="1"/>
  <c r="X2138" i="1" s="1"/>
  <c r="AD2138" i="1" s="1"/>
  <c r="AJ2138" i="1" s="1"/>
  <c r="AP2138" i="1" s="1"/>
  <c r="AV2138" i="1" s="1"/>
  <c r="BB2138" i="1" s="1"/>
  <c r="BH2138" i="1" s="1"/>
  <c r="BN2138" i="1" s="1"/>
  <c r="BS2138" i="1" s="1"/>
  <c r="BX2138" i="1" s="1"/>
  <c r="CD2138" i="1" s="1"/>
  <c r="CF2138" i="1" s="1"/>
  <c r="BA2711" i="1"/>
  <c r="N613" i="1"/>
  <c r="T613" i="1" s="1"/>
  <c r="Z613" i="1" s="1"/>
  <c r="AF613" i="1" s="1"/>
  <c r="AL613" i="1" s="1"/>
  <c r="AR613" i="1" s="1"/>
  <c r="AX613" i="1" s="1"/>
  <c r="BD613" i="1" s="1"/>
  <c r="BJ613" i="1" s="1"/>
  <c r="BP613" i="1" s="1"/>
  <c r="BU613" i="1" s="1"/>
  <c r="BZ613" i="1" s="1"/>
  <c r="CJ613" i="1" s="1"/>
  <c r="CL613" i="1" s="1"/>
  <c r="H551" i="1"/>
  <c r="N551" i="1" s="1"/>
  <c r="T551" i="1" s="1"/>
  <c r="Z551" i="1" s="1"/>
  <c r="AF551" i="1" s="1"/>
  <c r="AL551" i="1" s="1"/>
  <c r="AR551" i="1" s="1"/>
  <c r="AX551" i="1" s="1"/>
  <c r="BD551" i="1" s="1"/>
  <c r="BJ551" i="1" s="1"/>
  <c r="BP551" i="1" s="1"/>
  <c r="BU551" i="1" s="1"/>
  <c r="BZ551" i="1" s="1"/>
  <c r="CJ551" i="1" s="1"/>
  <c r="CL551" i="1" s="1"/>
  <c r="M2699" i="1"/>
  <c r="S2699" i="1" s="1"/>
  <c r="Y2699" i="1" s="1"/>
  <c r="AE2699" i="1" s="1"/>
  <c r="AK2699" i="1" s="1"/>
  <c r="AQ2699" i="1" s="1"/>
  <c r="AW2699" i="1" s="1"/>
  <c r="BC2699" i="1" s="1"/>
  <c r="BI2699" i="1" s="1"/>
  <c r="BO2699" i="1" s="1"/>
  <c r="BT2699" i="1" s="1"/>
  <c r="BY2699" i="1" s="1"/>
  <c r="CG2699" i="1" s="1"/>
  <c r="CI2699" i="1" s="1"/>
  <c r="G2698" i="1"/>
  <c r="M2698" i="1" s="1"/>
  <c r="S2698" i="1" s="1"/>
  <c r="Y2698" i="1" s="1"/>
  <c r="AE2698" i="1" s="1"/>
  <c r="AK2698" i="1" s="1"/>
  <c r="AQ2698" i="1" s="1"/>
  <c r="AW2698" i="1" s="1"/>
  <c r="BC2698" i="1" s="1"/>
  <c r="BI2698" i="1" s="1"/>
  <c r="BO2698" i="1" s="1"/>
  <c r="BT2698" i="1" s="1"/>
  <c r="BY2698" i="1" s="1"/>
  <c r="CG2698" i="1" s="1"/>
  <c r="CI2698" i="1" s="1"/>
  <c r="K1882" i="1"/>
  <c r="N2006" i="1"/>
  <c r="T2006" i="1" s="1"/>
  <c r="Z2006" i="1" s="1"/>
  <c r="AF2006" i="1" s="1"/>
  <c r="AL2006" i="1" s="1"/>
  <c r="AR2006" i="1" s="1"/>
  <c r="AX2006" i="1" s="1"/>
  <c r="BD2006" i="1" s="1"/>
  <c r="BJ2006" i="1" s="1"/>
  <c r="BP2006" i="1" s="1"/>
  <c r="BU2006" i="1" s="1"/>
  <c r="BZ2006" i="1" s="1"/>
  <c r="CJ2006" i="1" s="1"/>
  <c r="CL2006" i="1" s="1"/>
  <c r="H401" i="1"/>
  <c r="N401" i="1" s="1"/>
  <c r="T401" i="1" s="1"/>
  <c r="Z401" i="1" s="1"/>
  <c r="AF401" i="1" s="1"/>
  <c r="AL401" i="1" s="1"/>
  <c r="AR401" i="1" s="1"/>
  <c r="AX401" i="1" s="1"/>
  <c r="BD401" i="1" s="1"/>
  <c r="BJ401" i="1" s="1"/>
  <c r="BP401" i="1" s="1"/>
  <c r="BU401" i="1" s="1"/>
  <c r="BZ401" i="1" s="1"/>
  <c r="CJ401" i="1" s="1"/>
  <c r="CL401" i="1" s="1"/>
  <c r="AL1481" i="1"/>
  <c r="AR1481" i="1" s="1"/>
  <c r="AX1481" i="1" s="1"/>
  <c r="BD1481" i="1" s="1"/>
  <c r="BJ1481" i="1" s="1"/>
  <c r="BP1481" i="1" s="1"/>
  <c r="BU1481" i="1" s="1"/>
  <c r="BZ1481" i="1" s="1"/>
  <c r="CJ1481" i="1" s="1"/>
  <c r="CL1481" i="1" s="1"/>
  <c r="AI1339" i="1"/>
  <c r="AI2711" i="1" s="1"/>
  <c r="J401" i="1"/>
  <c r="J2711" i="1" s="1"/>
  <c r="J2715" i="1" s="1"/>
  <c r="M402" i="1"/>
  <c r="S402" i="1" s="1"/>
  <c r="Y402" i="1" s="1"/>
  <c r="AE402" i="1" s="1"/>
  <c r="AK402" i="1" s="1"/>
  <c r="AQ402" i="1" s="1"/>
  <c r="AW402" i="1" s="1"/>
  <c r="BC402" i="1" s="1"/>
  <c r="BI402" i="1" s="1"/>
  <c r="BO402" i="1" s="1"/>
  <c r="BT402" i="1" s="1"/>
  <c r="BY402" i="1" s="1"/>
  <c r="CG402" i="1" s="1"/>
  <c r="CI402" i="1" s="1"/>
  <c r="M16" i="1"/>
  <c r="S16" i="1" s="1"/>
  <c r="Y16" i="1" s="1"/>
  <c r="AE16" i="1" s="1"/>
  <c r="AK16" i="1" s="1"/>
  <c r="AQ16" i="1" s="1"/>
  <c r="AW16" i="1" s="1"/>
  <c r="BC16" i="1" s="1"/>
  <c r="BI16" i="1" s="1"/>
  <c r="BO16" i="1" s="1"/>
  <c r="BT16" i="1" s="1"/>
  <c r="BY16" i="1" s="1"/>
  <c r="CG16" i="1" s="1"/>
  <c r="CI16" i="1" s="1"/>
  <c r="G112" i="1"/>
  <c r="M112" i="1" s="1"/>
  <c r="S112" i="1" s="1"/>
  <c r="Y112" i="1" s="1"/>
  <c r="AE112" i="1" s="1"/>
  <c r="AK112" i="1" s="1"/>
  <c r="AQ112" i="1" s="1"/>
  <c r="AW112" i="1" s="1"/>
  <c r="BC112" i="1" s="1"/>
  <c r="BI112" i="1" s="1"/>
  <c r="BO112" i="1" s="1"/>
  <c r="BT112" i="1" s="1"/>
  <c r="BY112" i="1" s="1"/>
  <c r="CG112" i="1" s="1"/>
  <c r="CI112" i="1" s="1"/>
  <c r="M113" i="1"/>
  <c r="S113" i="1" s="1"/>
  <c r="Y113" i="1" s="1"/>
  <c r="AE113" i="1" s="1"/>
  <c r="AK113" i="1" s="1"/>
  <c r="AQ113" i="1" s="1"/>
  <c r="AW113" i="1" s="1"/>
  <c r="BC113" i="1" s="1"/>
  <c r="BI113" i="1" s="1"/>
  <c r="BO113" i="1" s="1"/>
  <c r="BT113" i="1" s="1"/>
  <c r="BY113" i="1" s="1"/>
  <c r="CG113" i="1" s="1"/>
  <c r="CI113" i="1" s="1"/>
  <c r="BQ1741" i="1"/>
  <c r="BS1765" i="1"/>
  <c r="BX1765" i="1" s="1"/>
  <c r="CD1765" i="1" s="1"/>
  <c r="CF1765" i="1" s="1"/>
  <c r="M1231" i="1"/>
  <c r="S1231" i="1" s="1"/>
  <c r="Y1231" i="1" s="1"/>
  <c r="AE1231" i="1" s="1"/>
  <c r="AK1231" i="1" s="1"/>
  <c r="AQ1231" i="1" s="1"/>
  <c r="AW1231" i="1" s="1"/>
  <c r="BC1231" i="1" s="1"/>
  <c r="BI1231" i="1" s="1"/>
  <c r="BO1231" i="1" s="1"/>
  <c r="BT1231" i="1" s="1"/>
  <c r="BY1231" i="1" s="1"/>
  <c r="CG1231" i="1" s="1"/>
  <c r="CI1231" i="1" s="1"/>
  <c r="G1230" i="1"/>
  <c r="M1230" i="1" s="1"/>
  <c r="S1230" i="1" s="1"/>
  <c r="Y1230" i="1" s="1"/>
  <c r="AE1230" i="1" s="1"/>
  <c r="AK1230" i="1" s="1"/>
  <c r="AQ1230" i="1" s="1"/>
  <c r="AW1230" i="1" s="1"/>
  <c r="BC1230" i="1" s="1"/>
  <c r="BI1230" i="1" s="1"/>
  <c r="BO1230" i="1" s="1"/>
  <c r="BT1230" i="1" s="1"/>
  <c r="BY1230" i="1" s="1"/>
  <c r="CG1230" i="1" s="1"/>
  <c r="CI1230" i="1" s="1"/>
  <c r="BR401" i="1"/>
  <c r="L2693" i="1"/>
  <c r="R2693" i="1" s="1"/>
  <c r="X2693" i="1" s="1"/>
  <c r="AD2693" i="1" s="1"/>
  <c r="AJ2693" i="1" s="1"/>
  <c r="AP2693" i="1" s="1"/>
  <c r="AV2693" i="1" s="1"/>
  <c r="BB2693" i="1" s="1"/>
  <c r="BH2693" i="1" s="1"/>
  <c r="BN2693" i="1" s="1"/>
  <c r="BS2693" i="1" s="1"/>
  <c r="BX2693" i="1" s="1"/>
  <c r="CD2693" i="1" s="1"/>
  <c r="CF2693" i="1" s="1"/>
  <c r="F2681" i="1"/>
  <c r="L2681" i="1" s="1"/>
  <c r="R2681" i="1" s="1"/>
  <c r="X2681" i="1" s="1"/>
  <c r="AD2681" i="1" s="1"/>
  <c r="AJ2681" i="1" s="1"/>
  <c r="AP2681" i="1" s="1"/>
  <c r="AV2681" i="1" s="1"/>
  <c r="BB2681" i="1" s="1"/>
  <c r="BH2681" i="1" s="1"/>
  <c r="BN2681" i="1" s="1"/>
  <c r="BS2681" i="1" s="1"/>
  <c r="BX2681" i="1" s="1"/>
  <c r="CD2681" i="1" s="1"/>
  <c r="CF2681" i="1" s="1"/>
  <c r="F2321" i="1"/>
  <c r="L2321" i="1" s="1"/>
  <c r="R2321" i="1" s="1"/>
  <c r="X2321" i="1" s="1"/>
  <c r="AD2321" i="1" s="1"/>
  <c r="AJ2321" i="1" s="1"/>
  <c r="AP2321" i="1" s="1"/>
  <c r="AV2321" i="1" s="1"/>
  <c r="BB2321" i="1" s="1"/>
  <c r="BH2321" i="1" s="1"/>
  <c r="BN2321" i="1" s="1"/>
  <c r="BS2321" i="1" s="1"/>
  <c r="BX2321" i="1" s="1"/>
  <c r="CD2321" i="1" s="1"/>
  <c r="CF2321" i="1" s="1"/>
  <c r="BR2213" i="1"/>
  <c r="M2099" i="1"/>
  <c r="S2099" i="1" s="1"/>
  <c r="Y2099" i="1" s="1"/>
  <c r="AE2099" i="1" s="1"/>
  <c r="AK2099" i="1" s="1"/>
  <c r="AQ2099" i="1" s="1"/>
  <c r="AW2099" i="1" s="1"/>
  <c r="BC2099" i="1" s="1"/>
  <c r="BI2099" i="1" s="1"/>
  <c r="BO2099" i="1" s="1"/>
  <c r="BT2099" i="1" s="1"/>
  <c r="BY2099" i="1" s="1"/>
  <c r="CG2099" i="1" s="1"/>
  <c r="CI2099" i="1" s="1"/>
  <c r="G2098" i="1"/>
  <c r="M2098" i="1" s="1"/>
  <c r="S2098" i="1" s="1"/>
  <c r="Y2098" i="1" s="1"/>
  <c r="AE2098" i="1" s="1"/>
  <c r="AK2098" i="1" s="1"/>
  <c r="AQ2098" i="1" s="1"/>
  <c r="AW2098" i="1" s="1"/>
  <c r="BC2098" i="1" s="1"/>
  <c r="BI2098" i="1" s="1"/>
  <c r="BO2098" i="1" s="1"/>
  <c r="BT2098" i="1" s="1"/>
  <c r="BY2098" i="1" s="1"/>
  <c r="CG2098" i="1" s="1"/>
  <c r="CI2098" i="1" s="1"/>
  <c r="M2203" i="1"/>
  <c r="S2203" i="1" s="1"/>
  <c r="Y2203" i="1" s="1"/>
  <c r="AE2203" i="1" s="1"/>
  <c r="AK2203" i="1" s="1"/>
  <c r="AQ2203" i="1" s="1"/>
  <c r="AW2203" i="1" s="1"/>
  <c r="BC2203" i="1" s="1"/>
  <c r="BI2203" i="1" s="1"/>
  <c r="BO2203" i="1" s="1"/>
  <c r="BT2203" i="1" s="1"/>
  <c r="BY2203" i="1" s="1"/>
  <c r="CG2203" i="1" s="1"/>
  <c r="CI2203" i="1" s="1"/>
  <c r="G2181" i="1"/>
  <c r="M2181" i="1" s="1"/>
  <c r="S2181" i="1" s="1"/>
  <c r="Y2181" i="1" s="1"/>
  <c r="AE2181" i="1" s="1"/>
  <c r="AK2181" i="1" s="1"/>
  <c r="AQ2181" i="1" s="1"/>
  <c r="AW2181" i="1" s="1"/>
  <c r="BC2181" i="1" s="1"/>
  <c r="BI2181" i="1" s="1"/>
  <c r="BO2181" i="1" s="1"/>
  <c r="BT2181" i="1" s="1"/>
  <c r="BY2181" i="1" s="1"/>
  <c r="CG2181" i="1" s="1"/>
  <c r="CI2181" i="1" s="1"/>
  <c r="F1882" i="1"/>
  <c r="L1882" i="1" s="1"/>
  <c r="R1882" i="1" s="1"/>
  <c r="X1882" i="1" s="1"/>
  <c r="AD1882" i="1" s="1"/>
  <c r="AJ1882" i="1" s="1"/>
  <c r="AP1882" i="1" s="1"/>
  <c r="AV1882" i="1" s="1"/>
  <c r="BB1882" i="1" s="1"/>
  <c r="BH1882" i="1" s="1"/>
  <c r="BN1882" i="1" s="1"/>
  <c r="L1883" i="1"/>
  <c r="R1883" i="1" s="1"/>
  <c r="X1883" i="1" s="1"/>
  <c r="AD1883" i="1" s="1"/>
  <c r="AJ1883" i="1" s="1"/>
  <c r="AP1883" i="1" s="1"/>
  <c r="AV1883" i="1" s="1"/>
  <c r="BB1883" i="1" s="1"/>
  <c r="BH1883" i="1" s="1"/>
  <c r="BN1883" i="1" s="1"/>
  <c r="BS1883" i="1" s="1"/>
  <c r="BX1883" i="1" s="1"/>
  <c r="CD1883" i="1" s="1"/>
  <c r="CF1883" i="1" s="1"/>
  <c r="BS83" i="1"/>
  <c r="BX83" i="1" s="1"/>
  <c r="CD83" i="1" s="1"/>
  <c r="CF83" i="1" s="1"/>
  <c r="BQ16" i="1"/>
  <c r="BS2098" i="1"/>
  <c r="BX2098" i="1" s="1"/>
  <c r="CD2098" i="1" s="1"/>
  <c r="CF2098" i="1" s="1"/>
  <c r="H1842" i="1"/>
  <c r="N1842" i="1" s="1"/>
  <c r="T1842" i="1" s="1"/>
  <c r="Z1842" i="1" s="1"/>
  <c r="AF1842" i="1" s="1"/>
  <c r="AL1842" i="1" s="1"/>
  <c r="AR1842" i="1" s="1"/>
  <c r="AX1842" i="1" s="1"/>
  <c r="BD1842" i="1" s="1"/>
  <c r="BJ1842" i="1" s="1"/>
  <c r="BP1842" i="1" s="1"/>
  <c r="BU1842" i="1" s="1"/>
  <c r="BZ1842" i="1" s="1"/>
  <c r="CJ1842" i="1" s="1"/>
  <c r="CL1842" i="1" s="1"/>
  <c r="N1843" i="1"/>
  <c r="T1843" i="1" s="1"/>
  <c r="Z1843" i="1" s="1"/>
  <c r="AF1843" i="1" s="1"/>
  <c r="AL1843" i="1" s="1"/>
  <c r="AR1843" i="1" s="1"/>
  <c r="AX1843" i="1" s="1"/>
  <c r="BD1843" i="1" s="1"/>
  <c r="BJ1843" i="1" s="1"/>
  <c r="BP1843" i="1" s="1"/>
  <c r="BU1843" i="1" s="1"/>
  <c r="BZ1843" i="1" s="1"/>
  <c r="CJ1843" i="1" s="1"/>
  <c r="CL1843" i="1" s="1"/>
  <c r="N17" i="1"/>
  <c r="T17" i="1" s="1"/>
  <c r="Z17" i="1" s="1"/>
  <c r="AF17" i="1" s="1"/>
  <c r="AL17" i="1" s="1"/>
  <c r="AR17" i="1" s="1"/>
  <c r="AX17" i="1" s="1"/>
  <c r="BD17" i="1" s="1"/>
  <c r="BJ17" i="1" s="1"/>
  <c r="BP17" i="1" s="1"/>
  <c r="BU17" i="1" s="1"/>
  <c r="BZ17" i="1" s="1"/>
  <c r="CJ17" i="1" s="1"/>
  <c r="CL17" i="1" s="1"/>
  <c r="H16" i="1"/>
  <c r="BQ1882" i="1"/>
  <c r="BR1882" i="1"/>
  <c r="BT1883" i="1"/>
  <c r="BY1883" i="1" s="1"/>
  <c r="CG1883" i="1" s="1"/>
  <c r="CI1883" i="1" s="1"/>
  <c r="CG351" i="1"/>
  <c r="CI351" i="1" s="1"/>
  <c r="CB241" i="1"/>
  <c r="CB2711" i="1" s="1"/>
  <c r="BT650" i="1"/>
  <c r="BY650" i="1" s="1"/>
  <c r="CG650" i="1" s="1"/>
  <c r="CI650" i="1" s="1"/>
  <c r="BR551" i="1"/>
  <c r="L1077" i="1"/>
  <c r="R1077" i="1" s="1"/>
  <c r="X1077" i="1" s="1"/>
  <c r="AD1077" i="1" s="1"/>
  <c r="AJ1077" i="1" s="1"/>
  <c r="AP1077" i="1" s="1"/>
  <c r="AV1077" i="1" s="1"/>
  <c r="BB1077" i="1" s="1"/>
  <c r="BH1077" i="1" s="1"/>
  <c r="BN1077" i="1" s="1"/>
  <c r="BS1077" i="1" s="1"/>
  <c r="BX1077" i="1" s="1"/>
  <c r="CD1077" i="1" s="1"/>
  <c r="CF1077" i="1" s="1"/>
  <c r="F1076" i="1"/>
  <c r="L1076" i="1" s="1"/>
  <c r="R1076" i="1" s="1"/>
  <c r="X1076" i="1" s="1"/>
  <c r="AD1076" i="1" s="1"/>
  <c r="AJ1076" i="1" s="1"/>
  <c r="AP1076" i="1" s="1"/>
  <c r="AV1076" i="1" s="1"/>
  <c r="BB1076" i="1" s="1"/>
  <c r="BH1076" i="1" s="1"/>
  <c r="BN1076" i="1" s="1"/>
  <c r="BS1076" i="1" s="1"/>
  <c r="BX1076" i="1" s="1"/>
  <c r="CD1076" i="1" s="1"/>
  <c r="CF1076" i="1" s="1"/>
  <c r="L1388" i="1"/>
  <c r="R1388" i="1" s="1"/>
  <c r="X1388" i="1" s="1"/>
  <c r="AD1388" i="1" s="1"/>
  <c r="AJ1388" i="1" s="1"/>
  <c r="AP1388" i="1" s="1"/>
  <c r="AV1388" i="1" s="1"/>
  <c r="BB1388" i="1" s="1"/>
  <c r="BH1388" i="1" s="1"/>
  <c r="BN1388" i="1" s="1"/>
  <c r="BS1388" i="1" s="1"/>
  <c r="BX1388" i="1" s="1"/>
  <c r="CD1388" i="1" s="1"/>
  <c r="CF1388" i="1" s="1"/>
  <c r="F1340" i="1"/>
  <c r="M1790" i="1"/>
  <c r="S1790" i="1" s="1"/>
  <c r="Y1790" i="1" s="1"/>
  <c r="AE1790" i="1" s="1"/>
  <c r="AK1790" i="1" s="1"/>
  <c r="AQ1790" i="1" s="1"/>
  <c r="AW1790" i="1" s="1"/>
  <c r="BC1790" i="1" s="1"/>
  <c r="BI1790" i="1" s="1"/>
  <c r="BO1790" i="1" s="1"/>
  <c r="BT1790" i="1" s="1"/>
  <c r="BY1790" i="1" s="1"/>
  <c r="CG1790" i="1" s="1"/>
  <c r="CI1790" i="1" s="1"/>
  <c r="G1741" i="1"/>
  <c r="M1741" i="1" s="1"/>
  <c r="S1741" i="1" s="1"/>
  <c r="Y1741" i="1" s="1"/>
  <c r="AE1741" i="1" s="1"/>
  <c r="AK1741" i="1" s="1"/>
  <c r="AQ1741" i="1" s="1"/>
  <c r="AW1741" i="1" s="1"/>
  <c r="BC1741" i="1" s="1"/>
  <c r="BI1741" i="1" s="1"/>
  <c r="BO1741" i="1" s="1"/>
  <c r="BT1741" i="1" s="1"/>
  <c r="BY1741" i="1" s="1"/>
  <c r="CG1741" i="1" s="1"/>
  <c r="CI1741" i="1" s="1"/>
  <c r="BT1422" i="1"/>
  <c r="BY1422" i="1" s="1"/>
  <c r="CG1422" i="1" s="1"/>
  <c r="CI1422" i="1" s="1"/>
  <c r="BR1339" i="1"/>
  <c r="F703" i="1"/>
  <c r="BT2006" i="1"/>
  <c r="BY2006" i="1" s="1"/>
  <c r="CG2006" i="1" s="1"/>
  <c r="CI2006" i="1" s="1"/>
  <c r="BT733" i="1"/>
  <c r="BY733" i="1" s="1"/>
  <c r="CG733" i="1" s="1"/>
  <c r="CI733" i="1" s="1"/>
  <c r="N704" i="1"/>
  <c r="T704" i="1" s="1"/>
  <c r="Z704" i="1" s="1"/>
  <c r="AF704" i="1" s="1"/>
  <c r="AL704" i="1" s="1"/>
  <c r="AR704" i="1" s="1"/>
  <c r="AX704" i="1" s="1"/>
  <c r="BD704" i="1" s="1"/>
  <c r="BJ704" i="1" s="1"/>
  <c r="BP704" i="1" s="1"/>
  <c r="BU704" i="1" s="1"/>
  <c r="BZ704" i="1" s="1"/>
  <c r="CJ704" i="1" s="1"/>
  <c r="CL704" i="1" s="1"/>
  <c r="H703" i="1"/>
  <c r="N703" i="1" s="1"/>
  <c r="T703" i="1" s="1"/>
  <c r="Z703" i="1" s="1"/>
  <c r="AF703" i="1" s="1"/>
  <c r="AL703" i="1" s="1"/>
  <c r="AR703" i="1" s="1"/>
  <c r="AX703" i="1" s="1"/>
  <c r="BD703" i="1" s="1"/>
  <c r="BJ703" i="1" s="1"/>
  <c r="BP703" i="1" s="1"/>
  <c r="BU703" i="1" s="1"/>
  <c r="BZ703" i="1" s="1"/>
  <c r="CJ703" i="1" s="1"/>
  <c r="CL703" i="1" s="1"/>
  <c r="BT2607" i="1"/>
  <c r="BY2607" i="1" s="1"/>
  <c r="CG2607" i="1" s="1"/>
  <c r="CI2607" i="1" s="1"/>
  <c r="BQ703" i="1"/>
  <c r="BT1076" i="1"/>
  <c r="BY1076" i="1" s="1"/>
  <c r="CG1076" i="1" s="1"/>
  <c r="CI1076" i="1" s="1"/>
  <c r="BT2681" i="1"/>
  <c r="BY2681" i="1" s="1"/>
  <c r="CG2681" i="1" s="1"/>
  <c r="CI2681" i="1" s="1"/>
  <c r="O1501" i="1"/>
  <c r="L401" i="1" l="1"/>
  <c r="R401" i="1" s="1"/>
  <c r="X401" i="1" s="1"/>
  <c r="AD401" i="1" s="1"/>
  <c r="AJ401" i="1" s="1"/>
  <c r="AP401" i="1" s="1"/>
  <c r="AV401" i="1" s="1"/>
  <c r="BB401" i="1" s="1"/>
  <c r="BH401" i="1" s="1"/>
  <c r="BN401" i="1" s="1"/>
  <c r="I2711" i="1"/>
  <c r="I2715" i="1" s="1"/>
  <c r="BS2213" i="1"/>
  <c r="BX2213" i="1" s="1"/>
  <c r="CD2213" i="1" s="1"/>
  <c r="CF2213" i="1" s="1"/>
  <c r="BT1162" i="1"/>
  <c r="BY1162" i="1" s="1"/>
  <c r="CG1162" i="1" s="1"/>
  <c r="CI1162" i="1" s="1"/>
  <c r="BT703" i="1"/>
  <c r="BY703" i="1" s="1"/>
  <c r="CG703" i="1" s="1"/>
  <c r="CI703" i="1" s="1"/>
  <c r="L703" i="1"/>
  <c r="R703" i="1" s="1"/>
  <c r="X703" i="1" s="1"/>
  <c r="AD703" i="1" s="1"/>
  <c r="AJ703" i="1" s="1"/>
  <c r="AP703" i="1" s="1"/>
  <c r="AV703" i="1" s="1"/>
  <c r="BB703" i="1" s="1"/>
  <c r="BH703" i="1" s="1"/>
  <c r="BN703" i="1" s="1"/>
  <c r="BS703" i="1" s="1"/>
  <c r="BX703" i="1" s="1"/>
  <c r="CD703" i="1" s="1"/>
  <c r="CF703" i="1" s="1"/>
  <c r="N1882" i="1"/>
  <c r="T1882" i="1" s="1"/>
  <c r="Z1882" i="1" s="1"/>
  <c r="AF1882" i="1" s="1"/>
  <c r="AL1882" i="1" s="1"/>
  <c r="AR1882" i="1" s="1"/>
  <c r="AX1882" i="1" s="1"/>
  <c r="BD1882" i="1" s="1"/>
  <c r="BJ1882" i="1" s="1"/>
  <c r="BP1882" i="1" s="1"/>
  <c r="BU1882" i="1" s="1"/>
  <c r="BZ1882" i="1" s="1"/>
  <c r="CJ1882" i="1" s="1"/>
  <c r="CL1882" i="1" s="1"/>
  <c r="BT2213" i="1"/>
  <c r="BY2213" i="1" s="1"/>
  <c r="CG2213" i="1" s="1"/>
  <c r="CI2213" i="1" s="1"/>
  <c r="R1501" i="1"/>
  <c r="X1501" i="1" s="1"/>
  <c r="AD1501" i="1" s="1"/>
  <c r="AJ1501" i="1" s="1"/>
  <c r="AP1501" i="1" s="1"/>
  <c r="AV1501" i="1" s="1"/>
  <c r="BB1501" i="1" s="1"/>
  <c r="BH1501" i="1" s="1"/>
  <c r="BN1501" i="1" s="1"/>
  <c r="BS1501" i="1" s="1"/>
  <c r="BX1501" i="1" s="1"/>
  <c r="CD1501" i="1" s="1"/>
  <c r="CF1501" i="1" s="1"/>
  <c r="BT977" i="1"/>
  <c r="BY977" i="1" s="1"/>
  <c r="CG977" i="1" s="1"/>
  <c r="CI977" i="1" s="1"/>
  <c r="BT551" i="1"/>
  <c r="BY551" i="1" s="1"/>
  <c r="CG551" i="1" s="1"/>
  <c r="CI551" i="1" s="1"/>
  <c r="BS551" i="1"/>
  <c r="BX551" i="1" s="1"/>
  <c r="CD551" i="1" s="1"/>
  <c r="CF551" i="1" s="1"/>
  <c r="AK1339" i="1"/>
  <c r="AQ1339" i="1" s="1"/>
  <c r="AW1339" i="1" s="1"/>
  <c r="BC1339" i="1" s="1"/>
  <c r="BI1339" i="1" s="1"/>
  <c r="BO1339" i="1" s="1"/>
  <c r="BT1339" i="1" s="1"/>
  <c r="BY1339" i="1" s="1"/>
  <c r="CG1339" i="1" s="1"/>
  <c r="CI1339" i="1" s="1"/>
  <c r="BR2711" i="1"/>
  <c r="BQ2711" i="1"/>
  <c r="BS16" i="1"/>
  <c r="BX16" i="1" s="1"/>
  <c r="CD16" i="1" s="1"/>
  <c r="CF16" i="1" s="1"/>
  <c r="F977" i="1"/>
  <c r="L977" i="1" s="1"/>
  <c r="R977" i="1" s="1"/>
  <c r="X977" i="1" s="1"/>
  <c r="AD977" i="1" s="1"/>
  <c r="AJ977" i="1" s="1"/>
  <c r="AP977" i="1" s="1"/>
  <c r="AV977" i="1" s="1"/>
  <c r="BB977" i="1" s="1"/>
  <c r="BH977" i="1" s="1"/>
  <c r="BN977" i="1" s="1"/>
  <c r="BS977" i="1" s="1"/>
  <c r="BX977" i="1" s="1"/>
  <c r="CD977" i="1" s="1"/>
  <c r="CF977" i="1" s="1"/>
  <c r="N988" i="1"/>
  <c r="T988" i="1" s="1"/>
  <c r="Z988" i="1" s="1"/>
  <c r="AF988" i="1" s="1"/>
  <c r="AL988" i="1" s="1"/>
  <c r="AR988" i="1" s="1"/>
  <c r="AX988" i="1" s="1"/>
  <c r="BD988" i="1" s="1"/>
  <c r="BJ988" i="1" s="1"/>
  <c r="BP988" i="1" s="1"/>
  <c r="BU988" i="1" s="1"/>
  <c r="BZ988" i="1" s="1"/>
  <c r="CJ988" i="1" s="1"/>
  <c r="CL988" i="1" s="1"/>
  <c r="H977" i="1"/>
  <c r="N977" i="1" s="1"/>
  <c r="T977" i="1" s="1"/>
  <c r="Z977" i="1" s="1"/>
  <c r="AF977" i="1" s="1"/>
  <c r="AL977" i="1" s="1"/>
  <c r="AR977" i="1" s="1"/>
  <c r="AX977" i="1" s="1"/>
  <c r="BD977" i="1" s="1"/>
  <c r="BJ977" i="1" s="1"/>
  <c r="BP977" i="1" s="1"/>
  <c r="BU977" i="1" s="1"/>
  <c r="BZ977" i="1" s="1"/>
  <c r="CJ977" i="1" s="1"/>
  <c r="CL977" i="1" s="1"/>
  <c r="M401" i="1"/>
  <c r="S401" i="1" s="1"/>
  <c r="Y401" i="1" s="1"/>
  <c r="AE401" i="1" s="1"/>
  <c r="AK401" i="1" s="1"/>
  <c r="AQ401" i="1" s="1"/>
  <c r="AW401" i="1" s="1"/>
  <c r="BC401" i="1" s="1"/>
  <c r="BI401" i="1" s="1"/>
  <c r="BO401" i="1" s="1"/>
  <c r="BT401" i="1" s="1"/>
  <c r="BY401" i="1" s="1"/>
  <c r="CG401" i="1" s="1"/>
  <c r="CI401" i="1" s="1"/>
  <c r="K2711" i="1"/>
  <c r="K2715" i="1" s="1"/>
  <c r="CG241" i="1"/>
  <c r="CI241" i="1" s="1"/>
  <c r="L1340" i="1"/>
  <c r="R1340" i="1" s="1"/>
  <c r="X1340" i="1" s="1"/>
  <c r="AD1340" i="1" s="1"/>
  <c r="AJ1340" i="1" s="1"/>
  <c r="AP1340" i="1" s="1"/>
  <c r="AV1340" i="1" s="1"/>
  <c r="BB1340" i="1" s="1"/>
  <c r="BH1340" i="1" s="1"/>
  <c r="BN1340" i="1" s="1"/>
  <c r="BS1340" i="1" s="1"/>
  <c r="BX1340" i="1" s="1"/>
  <c r="CD1340" i="1" s="1"/>
  <c r="CF1340" i="1" s="1"/>
  <c r="F1339" i="1"/>
  <c r="L1339" i="1" s="1"/>
  <c r="R1339" i="1" s="1"/>
  <c r="X1339" i="1" s="1"/>
  <c r="AD1339" i="1" s="1"/>
  <c r="AJ1339" i="1" s="1"/>
  <c r="AP1339" i="1" s="1"/>
  <c r="AV1339" i="1" s="1"/>
  <c r="BB1339" i="1" s="1"/>
  <c r="BH1339" i="1" s="1"/>
  <c r="BN1339" i="1" s="1"/>
  <c r="BS1339" i="1" s="1"/>
  <c r="BX1339" i="1" s="1"/>
  <c r="CD1339" i="1" s="1"/>
  <c r="CF1339" i="1" s="1"/>
  <c r="BS1882" i="1"/>
  <c r="BX1882" i="1" s="1"/>
  <c r="CD1882" i="1" s="1"/>
  <c r="CF1882" i="1" s="1"/>
  <c r="N16" i="1"/>
  <c r="T16" i="1" s="1"/>
  <c r="Z16" i="1" s="1"/>
  <c r="AF16" i="1" s="1"/>
  <c r="AL16" i="1" s="1"/>
  <c r="AR16" i="1" s="1"/>
  <c r="AX16" i="1" s="1"/>
  <c r="BD16" i="1" s="1"/>
  <c r="BJ16" i="1" s="1"/>
  <c r="BP16" i="1" s="1"/>
  <c r="BU16" i="1" s="1"/>
  <c r="BZ16" i="1" s="1"/>
  <c r="CJ16" i="1" s="1"/>
  <c r="CL16" i="1" s="1"/>
  <c r="AL1339" i="1"/>
  <c r="AR1339" i="1" s="1"/>
  <c r="AX1339" i="1" s="1"/>
  <c r="BD1339" i="1" s="1"/>
  <c r="BJ1339" i="1" s="1"/>
  <c r="BP1339" i="1" s="1"/>
  <c r="BU1339" i="1" s="1"/>
  <c r="BZ1339" i="1" s="1"/>
  <c r="CJ1339" i="1" s="1"/>
  <c r="CL1339" i="1" s="1"/>
  <c r="L1833" i="1"/>
  <c r="R1833" i="1" s="1"/>
  <c r="X1833" i="1" s="1"/>
  <c r="AD1833" i="1" s="1"/>
  <c r="AJ1833" i="1" s="1"/>
  <c r="AP1833" i="1" s="1"/>
  <c r="AV1833" i="1" s="1"/>
  <c r="BB1833" i="1" s="1"/>
  <c r="BH1833" i="1" s="1"/>
  <c r="BN1833" i="1" s="1"/>
  <c r="BS1833" i="1" s="1"/>
  <c r="BX1833" i="1" s="1"/>
  <c r="CD1833" i="1" s="1"/>
  <c r="CF1833" i="1" s="1"/>
  <c r="F1741" i="1"/>
  <c r="L1741" i="1" s="1"/>
  <c r="R1741" i="1" s="1"/>
  <c r="X1741" i="1" s="1"/>
  <c r="AD1741" i="1" s="1"/>
  <c r="AJ1741" i="1" s="1"/>
  <c r="AP1741" i="1" s="1"/>
  <c r="AV1741" i="1" s="1"/>
  <c r="BB1741" i="1" s="1"/>
  <c r="BH1741" i="1" s="1"/>
  <c r="BN1741" i="1" s="1"/>
  <c r="BS1741" i="1" s="1"/>
  <c r="BX1741" i="1" s="1"/>
  <c r="CD1741" i="1" s="1"/>
  <c r="CF1741" i="1" s="1"/>
  <c r="BS401" i="1"/>
  <c r="BX401" i="1" s="1"/>
  <c r="CD401" i="1" s="1"/>
  <c r="CF401" i="1" s="1"/>
  <c r="G1882" i="1"/>
  <c r="O2711" i="1"/>
  <c r="F2711" i="1" l="1"/>
  <c r="L2711" i="1" s="1"/>
  <c r="H2711" i="1"/>
  <c r="M1882" i="1"/>
  <c r="S1882" i="1" s="1"/>
  <c r="Y1882" i="1" s="1"/>
  <c r="AE1882" i="1" s="1"/>
  <c r="AK1882" i="1" s="1"/>
  <c r="AQ1882" i="1" s="1"/>
  <c r="AW1882" i="1" s="1"/>
  <c r="BC1882" i="1" s="1"/>
  <c r="BI1882" i="1" s="1"/>
  <c r="BO1882" i="1" s="1"/>
  <c r="BT1882" i="1" s="1"/>
  <c r="BY1882" i="1" s="1"/>
  <c r="CG1882" i="1" s="1"/>
  <c r="CI1882" i="1" s="1"/>
  <c r="G2711" i="1"/>
  <c r="F2715" i="1" l="1"/>
  <c r="M2711" i="1"/>
  <c r="G2715" i="1"/>
  <c r="L2715" i="1"/>
  <c r="R2711" i="1"/>
  <c r="X2711" i="1" s="1"/>
  <c r="AD2711" i="1" s="1"/>
  <c r="AJ2711" i="1" s="1"/>
  <c r="AP2711" i="1" s="1"/>
  <c r="AV2711" i="1" s="1"/>
  <c r="BB2711" i="1" s="1"/>
  <c r="BH2711" i="1" s="1"/>
  <c r="BN2711" i="1" s="1"/>
  <c r="BS2711" i="1" s="1"/>
  <c r="BX2711" i="1" s="1"/>
  <c r="CD2711" i="1" s="1"/>
  <c r="CF2711" i="1" s="1"/>
  <c r="H2715" i="1"/>
  <c r="N2711" i="1"/>
  <c r="T2711" i="1" l="1"/>
  <c r="Z2711" i="1" s="1"/>
  <c r="AF2711" i="1" s="1"/>
  <c r="AL2711" i="1" s="1"/>
  <c r="AR2711" i="1" s="1"/>
  <c r="AX2711" i="1" s="1"/>
  <c r="BD2711" i="1" s="1"/>
  <c r="BJ2711" i="1" s="1"/>
  <c r="BP2711" i="1" s="1"/>
  <c r="BU2711" i="1" s="1"/>
  <c r="BZ2711" i="1" s="1"/>
  <c r="CJ2711" i="1" s="1"/>
  <c r="CL2711" i="1" s="1"/>
  <c r="N2715" i="1"/>
  <c r="M2715" i="1"/>
  <c r="S2711" i="1"/>
  <c r="Y2711" i="1" s="1"/>
  <c r="AE2711" i="1" s="1"/>
  <c r="AK2711" i="1" s="1"/>
  <c r="AQ2711" i="1" s="1"/>
  <c r="AW2711" i="1" s="1"/>
  <c r="BC2711" i="1" s="1"/>
  <c r="BI2711" i="1" s="1"/>
  <c r="BO2711" i="1" s="1"/>
  <c r="BT2711" i="1" s="1"/>
  <c r="BY2711" i="1" s="1"/>
  <c r="CG2711" i="1" s="1"/>
  <c r="CI2711" i="1" s="1"/>
</calcChain>
</file>

<file path=xl/sharedStrings.xml><?xml version="1.0" encoding="utf-8"?>
<sst xmlns="http://schemas.openxmlformats.org/spreadsheetml/2006/main" count="8925" uniqueCount="1506">
  <si>
    <t>ПРИЛОЖЕНИЕ 2</t>
  </si>
  <si>
    <t>к решению</t>
  </si>
  <si>
    <t>Пермской городской Думы</t>
  </si>
  <si>
    <t>от 19.12.2023 № 265</t>
  </si>
  <si>
    <t>Распределение бюджетных ассигнований по целевым статьям (муниципальным программам и непрограммным направлениям деятельности), группам и подгруппам видов расходов, разделам, подразделам классификации расходов бюджетов на 2024 год и на плановый период 2025 и 2026 годов</t>
  </si>
  <si>
    <t>тыс.руб.</t>
  </si>
  <si>
    <t>Целевая статья</t>
  </si>
  <si>
    <t>Вид расходов</t>
  </si>
  <si>
    <t>Раздел</t>
  </si>
  <si>
    <t>Подраздел</t>
  </si>
  <si>
    <t>Наименование расходов</t>
  </si>
  <si>
    <t>2024 год</t>
  </si>
  <si>
    <t>2025 год</t>
  </si>
  <si>
    <t>2026 год</t>
  </si>
  <si>
    <t>Поправки ко 2 чтению</t>
  </si>
  <si>
    <t>Изменения</t>
  </si>
  <si>
    <t>Изменения комитет 22.02.2024</t>
  </si>
  <si>
    <t>Изменения комитет март комитет 21.03.2024</t>
  </si>
  <si>
    <t>Изменения комитет 18.04.2024</t>
  </si>
  <si>
    <t>Изменения комитет 20.06.2024</t>
  </si>
  <si>
    <t>Изменения август</t>
  </si>
  <si>
    <t>2024 год (решение комитета от 22.08.2024</t>
  </si>
  <si>
    <t>2025 год (решение комитета от 22.08.2024</t>
  </si>
  <si>
    <t>Формулы</t>
  </si>
  <si>
    <t xml:space="preserve"> 2026 год</t>
  </si>
  <si>
    <t>№п-и</t>
  </si>
  <si>
    <t>мп</t>
  </si>
  <si>
    <t>пп</t>
  </si>
  <si>
    <t>ом</t>
  </si>
  <si>
    <t>к</t>
  </si>
  <si>
    <t>кв</t>
  </si>
  <si>
    <t>мер</t>
  </si>
  <si>
    <t>0100000000</t>
  </si>
  <si>
    <t>Муниципальная программа "Общественное согласие"</t>
  </si>
  <si>
    <t>0110000000</t>
  </si>
  <si>
    <t>Подпрограмма "Вовлечение граждан в решение вопросов местного значения"</t>
  </si>
  <si>
    <t>0110100000</t>
  </si>
  <si>
    <t>Основное мероприятие "Формирование благоприятных условий для поддержки социально ориентированных некоммерческих организаций в реализации социальных проектов"</t>
  </si>
  <si>
    <t>0110121330</t>
  </si>
  <si>
    <t>Консультативная и информационно-методическая поддержка социально ориентированных некоммерческих организаций при реализации социальных проектов</t>
  </si>
  <si>
    <t>Закупка товаров, работ и услуг для обеспечения государственных (муниципальных) нужд</t>
  </si>
  <si>
    <t>Иные закупки товаров, работ и услуг для обеспечения государственных (муниципальных) нужд</t>
  </si>
  <si>
    <t>01</t>
  </si>
  <si>
    <t>13</t>
  </si>
  <si>
    <t>Другие общегосударственные вопросы</t>
  </si>
  <si>
    <t>Предоставление субсидий бюджетным, автономным учреждениям и иным некоммерческим организациям</t>
  </si>
  <si>
    <t>Субсидии автономным учреждениям</t>
  </si>
  <si>
    <t>07</t>
  </si>
  <si>
    <t>Молодежная политика</t>
  </si>
  <si>
    <t>08</t>
  </si>
  <si>
    <t>Культура</t>
  </si>
  <si>
    <t>Субсидии некоммерческим организациям (за исключением государственных (муниципальных) учреждений, государственных корпораций (компаний), публично-правовых компаний)</t>
  </si>
  <si>
    <t>0110123100</t>
  </si>
  <si>
    <t>Проведение мероприятий в рамках реализации проектов инициативного бюджетирования в городе Перми</t>
  </si>
  <si>
    <t>Иные бюджетные ассигнования</t>
  </si>
  <si>
    <t>Резервные средства</t>
  </si>
  <si>
    <t>0110123180</t>
  </si>
  <si>
    <t>Проведение мероприятий в рамках реализации инициативных проектов на территории города Перми</t>
  </si>
  <si>
    <t>109-116</t>
  </si>
  <si>
    <t>0110171140</t>
  </si>
  <si>
    <t>Субсидии советам ветеранов (пенсионеров) войны, труда, Вооруженных Сил и правоохранительных органов</t>
  </si>
  <si>
    <t>0110171250</t>
  </si>
  <si>
    <t>Субсидии некоммерческим организациям, общественным объединениям (за исключением политических партий) на реализацию социальных проектов</t>
  </si>
  <si>
    <t>125,134-141</t>
  </si>
  <si>
    <t>01101SP080</t>
  </si>
  <si>
    <t>Софинансирование проектов инициативного бюджетирования</t>
  </si>
  <si>
    <t>05</t>
  </si>
  <si>
    <t>03</t>
  </si>
  <si>
    <t>Благоустройство</t>
  </si>
  <si>
    <t>0110200000</t>
  </si>
  <si>
    <t>Основное мероприятие "Финансовая и информационно-методическая поддержка ТОС с целью совершенствования форм участия населения в решении вопросов местного значения"</t>
  </si>
  <si>
    <t>0110271130</t>
  </si>
  <si>
    <t>Субсидии на осуществление деятельности территориальных общественных самоуправлений</t>
  </si>
  <si>
    <t>117-124</t>
  </si>
  <si>
    <t>0110300000</t>
  </si>
  <si>
    <t>Основное мероприятие "Развитие инфраструктуры поддержки социально ориентированных некоммерческих организаций"</t>
  </si>
  <si>
    <t>0110321310</t>
  </si>
  <si>
    <t>Содержание имущества и обеспечение деятельности общественных центров</t>
  </si>
  <si>
    <t>126-133</t>
  </si>
  <si>
    <t>Уплата налогов, сборов и иных платежей</t>
  </si>
  <si>
    <t>0110400000</t>
  </si>
  <si>
    <t>Основное мероприятие "Капитальные вложения в объекты недвижимого имущества муниципальной собственности в сфере общественного согласия"</t>
  </si>
  <si>
    <t>0110441040</t>
  </si>
  <si>
    <t>Строительство нежилого здания под размещение общественного центра по адресу: г. Пермь, Кировский район, ул. Батумская</t>
  </si>
  <si>
    <t>Капитальные вложения в объекты государственной (муниципальной) собственности</t>
  </si>
  <si>
    <t>Бюджетные инвестиции</t>
  </si>
  <si>
    <t>0110441720</t>
  </si>
  <si>
    <t>Строительство нежилого здания под размещение общественного центра по адресу: г. Пермь, Свердловский район, ул. Бродовское кольцо (микрорайон Новобродовский)</t>
  </si>
  <si>
    <t>0110441730</t>
  </si>
  <si>
    <t>Строительство нежилого здания под размещение общественного центра по адресу: г. Пермь, Ленинский район, ул. Борцов Революции, 153а</t>
  </si>
  <si>
    <t>0110441740</t>
  </si>
  <si>
    <t>Строительство нежилого здания под размещение общественного центра по адресу: г. Пермь, Свердловский район, ул. Промысловая (пос. Голый Мыс)</t>
  </si>
  <si>
    <t>0110441750</t>
  </si>
  <si>
    <t>Строительство нежилого здания под размещение общественного центра по адресу: г. Пермь, Орджоникидзевский район, ул. Кубанская (микрорайон Январский)</t>
  </si>
  <si>
    <t>0120000000</t>
  </si>
  <si>
    <t>Подпрограмма "Повышение уровня межэтнического и межконфессионального взаимопонимания"</t>
  </si>
  <si>
    <t>0120100000</t>
  </si>
  <si>
    <t>Основное мероприятие "Мероприятия, направленные на повышение уровня межэтнического и межконфессионального взаимопонимания в городе Перми"</t>
  </si>
  <si>
    <t>0120122220</t>
  </si>
  <si>
    <t>Совершенствование системы информирования населения о деятельности национально-культурных и религиозных общественных объединений на территории города Перми</t>
  </si>
  <si>
    <t>0120123520</t>
  </si>
  <si>
    <t>Содействие в реализации культурно-просветительских общественных инициатив религиозных организаций и объединений, направленных на сохранение гармоничной конфессиональной ситуации в городе Перми</t>
  </si>
  <si>
    <t>0120123530</t>
  </si>
  <si>
    <t>Содействие в реализации мероприятий, направленных на гармонизацию межнациональных отношений, сохранение этнического многообразия народов России, проживающих в городе Перми</t>
  </si>
  <si>
    <t>Субсидии бюджетным учреждениям</t>
  </si>
  <si>
    <t>09</t>
  </si>
  <si>
    <t>Другие вопросы в области образования</t>
  </si>
  <si>
    <t>0200000000</t>
  </si>
  <si>
    <t>Муниципальная программа "Безопасный город"</t>
  </si>
  <si>
    <t>0210000000</t>
  </si>
  <si>
    <t>Подпрограмма "Содействие в снижении уровня преступности на территории города Перми"</t>
  </si>
  <si>
    <t>0210100000</t>
  </si>
  <si>
    <t>Основное мероприятие "Создание условий для деятельности добровольных формирований населения по охране общественного порядка"</t>
  </si>
  <si>
    <t>02101SП020</t>
  </si>
  <si>
    <t>Выплата материального стимулирования народным дружинникам за участие в охране общественного порядка</t>
  </si>
  <si>
    <t>14</t>
  </si>
  <si>
    <t>Другие вопросы в области национальной безопасности и правоохранительной деятельности</t>
  </si>
  <si>
    <t>0210200000</t>
  </si>
  <si>
    <t>Основное мероприятие "Организация информационно-пропагандистских мероприятий по разъяснению сущности терроризма и экстремизма и их общественной опасности"</t>
  </si>
  <si>
    <t>0210223550</t>
  </si>
  <si>
    <t>Изготовление пособий по профилактике терроризма и экстремизма</t>
  </si>
  <si>
    <t>0210300000</t>
  </si>
  <si>
    <t>Основное мероприятие "Профилактика потребления психоактивных веществ"</t>
  </si>
  <si>
    <t>0210321090</t>
  </si>
  <si>
    <t>Мероприятия, направленные на первичную профилактику потребления психоактивных веществ</t>
  </si>
  <si>
    <t>0220000000</t>
  </si>
  <si>
    <t>Подпрограмма "Предупреждение и ликвидация чрезвычайных ситуаций природного и техногенного характера, совершенствование гражданской обороны на территории города Перми"</t>
  </si>
  <si>
    <t>0220100000</t>
  </si>
  <si>
    <t>Основное мероприятие "Создание условий для решения задач гражданской обороны, участия в предупреждении и ликвидации последствий чрезвычайных ситуаций на территории города Перми"</t>
  </si>
  <si>
    <t>0220100590</t>
  </si>
  <si>
    <t>Обеспечение деятельности (оказание услуг, выполнение работ) муниципальных учреждений (организаций)</t>
  </si>
  <si>
    <t>Расходы на выплаты персоналу в целях обеспечения выполнения функций государственными (муниципальными) органами, казенными учреждениями, органами управления государственными внебюджетными фондами</t>
  </si>
  <si>
    <t>Расходы на выплаты персоналу казенных учреждений</t>
  </si>
  <si>
    <t>Гражданская оборона</t>
  </si>
  <si>
    <t>10</t>
  </si>
  <si>
    <t>Защита населения и территории от чрезвычайных ситуаций природного и техногенного характера, пожарная безопасность</t>
  </si>
  <si>
    <t>0220121100</t>
  </si>
  <si>
    <t>Организация и осуществление мероприятий по гражданской обороне, защите населения и территории города Перми от чрезвычайных ситуаций природного и техногенного характера</t>
  </si>
  <si>
    <t>0220121280</t>
  </si>
  <si>
    <t>Создание и содержание в целях гражданской обороны запасов материально-технических, продовольственных и иных средств</t>
  </si>
  <si>
    <t>0220200000</t>
  </si>
  <si>
    <t>Основное мероприятие "Организация противооползневых мероприятий"</t>
  </si>
  <si>
    <t>0220241030</t>
  </si>
  <si>
    <t>Строительство противооползневого сооружения в районе жилых домов по ул. КИМ, 5, 7, ул. Ивановской, 19 и ул. Чехова, 2, 4, 6, 8, 10</t>
  </si>
  <si>
    <t>0220300000</t>
  </si>
  <si>
    <t>Основное мероприятие "Содержание и организация деятельности аварийно-спасательных служб и обеспечение безопасности людей на водных объектах"</t>
  </si>
  <si>
    <t>0220300590</t>
  </si>
  <si>
    <t>0220321000</t>
  </si>
  <si>
    <t>Содержание спасательных постов в местах массового отдыха у воды</t>
  </si>
  <si>
    <t>0220400000</t>
  </si>
  <si>
    <t>Основное мероприятие "Капитальные вложения в объекты недвижимого имущества муниципальной собственности в области аварийно-спасательных работ"</t>
  </si>
  <si>
    <t>0220443730</t>
  </si>
  <si>
    <t>Реконструкция здания по ул. Ижевской, 25 (литер А, А1)</t>
  </si>
  <si>
    <t>0230000000</t>
  </si>
  <si>
    <t>Подпрограмма "Обеспечение первичных мер пожарной безопасности, отнесенных к полномочиям органов местного самоуправления"</t>
  </si>
  <si>
    <t>0230100000</t>
  </si>
  <si>
    <t>Основное мероприятие "Обеспечение первичных мер пожарной безопасности"</t>
  </si>
  <si>
    <t>0230121110</t>
  </si>
  <si>
    <t>Мероприятия, направленные на информирование населения о мерах пожарной безопасности</t>
  </si>
  <si>
    <t>0230121120</t>
  </si>
  <si>
    <t>Мероприятия по приведению в нормативное состояние, содержанию источников противопожарного водоснабжения (пожарных водоемов, резервуаров, емкостей) и пирсов</t>
  </si>
  <si>
    <t>0230172290</t>
  </si>
  <si>
    <t>Субсидии общественным объединениям пожарной охраны на материальное стимулирование деятельности добровольных пожарных, действующих на территории города Перми</t>
  </si>
  <si>
    <t>0230200000</t>
  </si>
  <si>
    <t>Основное мероприятие "Капитальные вложения в объекты недвижимого имущества муниципальной собственности в области пожарной безопасности"</t>
  </si>
  <si>
    <t>0230241630</t>
  </si>
  <si>
    <t>Строительство пожарного резервуара в микрорайоне Социалистический Орджоникидзевского района города Перми</t>
  </si>
  <si>
    <t>0230241650</t>
  </si>
  <si>
    <t>Строительство пожарного резервуара в микрорайоне Новобродовский Свердловского района города Перми</t>
  </si>
  <si>
    <t>0230243170</t>
  </si>
  <si>
    <t>Строительство пожарного водоема в микрорайоне Бахаревка на пересечении ул. 1-й Бахаревской и ул. Пристанционной Свердловского района города Перми</t>
  </si>
  <si>
    <t>0230243180</t>
  </si>
  <si>
    <t>Строительство пожарного резервуара по ул. Борцов Революции Ленинского района города Перми</t>
  </si>
  <si>
    <t>0230243190</t>
  </si>
  <si>
    <t>Строительство пожарного резервуара в микрорайоне Центральная усадьба по ул. Бобруйской Мотовилихинского района города Перми</t>
  </si>
  <si>
    <t>0230243210</t>
  </si>
  <si>
    <t>Строительство пожарного резервуара в д. Ласьвинские хутора Кировского района города Перми</t>
  </si>
  <si>
    <t>0230243600</t>
  </si>
  <si>
    <t>Строительство пожарного резервуара в микрорайоне Чапаевский Орджоникидзевского района города Перми</t>
  </si>
  <si>
    <t>0230243610</t>
  </si>
  <si>
    <t>Строительство пожарного резервуара в микрорайоне Липовая гора по ул. 4-й Липогорской Свердловского района города Перми</t>
  </si>
  <si>
    <t>0230243620</t>
  </si>
  <si>
    <t>Строительство пожарного резервуара в микрорайоне Вышка-2 по ул. Омской Мотовилихинского района города Перми</t>
  </si>
  <si>
    <t>0230243630</t>
  </si>
  <si>
    <t>Строительство пожарного резервуара в микрорайоне Химики Орджоникидзевского района города Перми</t>
  </si>
  <si>
    <t>0300000000</t>
  </si>
  <si>
    <t>Муниципальная программа "Культура города Перми"</t>
  </si>
  <si>
    <t>0310000000</t>
  </si>
  <si>
    <t>Подпрограмма "Городские культурно-зрелищные мероприятия"</t>
  </si>
  <si>
    <t>0310100000</t>
  </si>
  <si>
    <t>Основное мероприятие "Проведение мероприятий в области культуры"</t>
  </si>
  <si>
    <t>0310100590</t>
  </si>
  <si>
    <t>0310121980</t>
  </si>
  <si>
    <t>Городские культурно-зрелищные мероприятия, культурно-зрелищные мероприятия по месту жительства</t>
  </si>
  <si>
    <t>Социальное обеспечение и иные выплаты населению</t>
  </si>
  <si>
    <t>Премии и гранты</t>
  </si>
  <si>
    <t>031012К030</t>
  </si>
  <si>
    <t>Организация и проведение мероприятий в сфере культуры на территории Пермского края</t>
  </si>
  <si>
    <t>0320000000</t>
  </si>
  <si>
    <t>Подпрограмма "Создание условий для творческой и профессиональной самореализации населения"</t>
  </si>
  <si>
    <t>0320100000</t>
  </si>
  <si>
    <t>Основное мероприятие "Проведение (организация проведения) мероприятий досуговой и культурно-просветительской направленности"</t>
  </si>
  <si>
    <t>0320100590</t>
  </si>
  <si>
    <t>0320100870</t>
  </si>
  <si>
    <t>Целевая субсидия на создание концертных и театральных постановок, организация и обеспечение участия в творческих проектах</t>
  </si>
  <si>
    <t>0320101060</t>
  </si>
  <si>
    <t>Целевая субсидия на повышение фонда оплаты труда</t>
  </si>
  <si>
    <t>0320123620</t>
  </si>
  <si>
    <t>Оказание услуг библиотечного обслуживания</t>
  </si>
  <si>
    <t>0330000000</t>
  </si>
  <si>
    <t>Подпрограмма "Обеспечение качественно нового уровня развития инфраструктуры"</t>
  </si>
  <si>
    <t>0330100000</t>
  </si>
  <si>
    <t>Основное мероприятие "Приведение имущественных комплексов в соответствие с требованиями действующего законодательства"</t>
  </si>
  <si>
    <t>0330100750</t>
  </si>
  <si>
    <t>Целевая субсидия по сохранению историко-культурного наследия</t>
  </si>
  <si>
    <t>0330101070</t>
  </si>
  <si>
    <t>Взносы на капитальный ремонт общего имущества в многоквартирных домах</t>
  </si>
  <si>
    <t>Дополнительное образование детей</t>
  </si>
  <si>
    <t>0330123560</t>
  </si>
  <si>
    <t>Выполнение предписаний надзорных органов, приведение в нормативное состояние и улучшение материально-технического обеспечения</t>
  </si>
  <si>
    <t>03301SК180</t>
  </si>
  <si>
    <t>Разработка научно-проектной документации на проведение капитального ремонта и приспособление для современного использования объектов культурного наследия, находящихся в г. Перми</t>
  </si>
  <si>
    <t>0340000000</t>
  </si>
  <si>
    <t>Подпрограмма "Одаренные дети города Перми"</t>
  </si>
  <si>
    <t>0340100000</t>
  </si>
  <si>
    <t>Основное мероприятие "Реализация дополнительных общеразвивающих и предпрофессиональных программ в области искусств"</t>
  </si>
  <si>
    <t>0340100590</t>
  </si>
  <si>
    <t>0340100680</t>
  </si>
  <si>
    <t>Популяризация художественного образования среди жителей</t>
  </si>
  <si>
    <t>0340101060</t>
  </si>
  <si>
    <t>0340122140</t>
  </si>
  <si>
    <t>Обновление материальной базы учреждений дополнительного образования в сфере культуры</t>
  </si>
  <si>
    <t>0340123730</t>
  </si>
  <si>
    <t>Обеспечение функционирования школы креативных индустрий</t>
  </si>
  <si>
    <t>0340182020</t>
  </si>
  <si>
    <t>Предоставление мер социальной поддержки руководителям и педагогическим работникам образовательных учреждений</t>
  </si>
  <si>
    <t>Социальное обеспечение населения</t>
  </si>
  <si>
    <t>0340182030</t>
  </si>
  <si>
    <t>Стипендии одаренным детям, обучающимся в образовательных организациях дополнительного образования в сфере культуры</t>
  </si>
  <si>
    <t>Стипендии</t>
  </si>
  <si>
    <t>0350000000</t>
  </si>
  <si>
    <t>Подпрограмма "Определение, сохранение и развитие культурной идентичности города Перми"</t>
  </si>
  <si>
    <t>0350100000</t>
  </si>
  <si>
    <t>Основное мероприятие "Обеспечение сохранения и использования объектов культурного наследия, объектов монументального искусства"</t>
  </si>
  <si>
    <t>0350100590</t>
  </si>
  <si>
    <t>0350101060</t>
  </si>
  <si>
    <t>0400000000</t>
  </si>
  <si>
    <t>Муниципальная программа "Молодежь города Перми"</t>
  </si>
  <si>
    <t>0410000000</t>
  </si>
  <si>
    <t>Подпрограмма "Создание условий для эффективной самореализации молодежи города Перми"</t>
  </si>
  <si>
    <t>0410100000</t>
  </si>
  <si>
    <t>Основное мероприятие "Реализация проектов в сфере молодежной политики"</t>
  </si>
  <si>
    <t>0410100590</t>
  </si>
  <si>
    <t>0410101060</t>
  </si>
  <si>
    <t>0410123140</t>
  </si>
  <si>
    <t>Поддержка инициативной и талантливой молодежи</t>
  </si>
  <si>
    <t>0410170040</t>
  </si>
  <si>
    <t>Субсидии некоммерческим организациям, не являющимся государственными (муниципальными) учреждениями, выполняющим муниципальные работы в сфере молодежной политики</t>
  </si>
  <si>
    <t>0410200000</t>
  </si>
  <si>
    <t>Основное мероприятие "Капитальные вложения в объекты недвижимого имущества муниципальной собственности в сфере молодежной политики"</t>
  </si>
  <si>
    <t>0410241910</t>
  </si>
  <si>
    <t>Реконструкция здания МАУ "Дворец молодежи" г. Перми</t>
  </si>
  <si>
    <t>0420000000</t>
  </si>
  <si>
    <t>Подпрограмма "Создание условий для социальной интеграции молодежи в общественно полезную деятельность"</t>
  </si>
  <si>
    <t>0420100000</t>
  </si>
  <si>
    <t>Основное мероприятие "Осуществление мероприятий по организации занятости молодежи"</t>
  </si>
  <si>
    <t>0420100740</t>
  </si>
  <si>
    <t>Целевая субсидия на организацию занятости молодежи</t>
  </si>
  <si>
    <t>0420170070</t>
  </si>
  <si>
    <t>Субсидии некоммерческим организациям, не являющимся государственными (муниципальными) учреждениями, выполняющим работы по организации занятости молодежи</t>
  </si>
  <si>
    <t>0500000000</t>
  </si>
  <si>
    <t>Муниципальная программа "Развитие физической культуры и спорта города Перми"</t>
  </si>
  <si>
    <t>0510000000</t>
  </si>
  <si>
    <t>Подпрограмма "Обеспечение населения спортивной инфраструктурой"</t>
  </si>
  <si>
    <t>0510100000</t>
  </si>
  <si>
    <t>Основное мероприятие "Капитальные вложения в объекты недвижимого имущества муниципальной собственности в сфере физической культуры и массового спорта"</t>
  </si>
  <si>
    <t>0510141470</t>
  </si>
  <si>
    <t>Строительство плавательного бассейна по адресу: ул. Гашкова, 20а</t>
  </si>
  <si>
    <t>11</t>
  </si>
  <si>
    <t>Спорт высших достижений</t>
  </si>
  <si>
    <t>0510141880</t>
  </si>
  <si>
    <t>Строительство плавательного бассейна по адресу: ул. Гайвинская, 50</t>
  </si>
  <si>
    <t>0510141950</t>
  </si>
  <si>
    <t>Строительство спортивной трассы для лыжероллеров по адресу: г. Пермь, ул. Агрономическая, 23</t>
  </si>
  <si>
    <t>05101SФ280</t>
  </si>
  <si>
    <t>Реконструкция физкультурно-оздоровительного комплекса по адресу: г. Пермь, ул. Рабочая, 9</t>
  </si>
  <si>
    <t>Субсидии бюджетным и автономным учреждениям, государственным (муниципальным) унитарным предприятиям на осуществление капитальных вложений в объекты капитального строительства государственной (муниципальной) собственности или приобретение объектов недвижимого имущества в государственную (муниципальную) собственность</t>
  </si>
  <si>
    <t>0510200000</t>
  </si>
  <si>
    <t>Основное мероприятие "Совершенствование спортивной инфраструктуры и материально-технической базы для занятий физической культурой и массовым спортом"</t>
  </si>
  <si>
    <t>0510200950</t>
  </si>
  <si>
    <t>Целевая субсидия на исполнение судебных решений</t>
  </si>
  <si>
    <t>Физическая культура</t>
  </si>
  <si>
    <t>0510201070</t>
  </si>
  <si>
    <t>0510221130</t>
  </si>
  <si>
    <t>Ремонт и приведение в нормативное состояние муниципальных учреждений системы физической культуры и спорта</t>
  </si>
  <si>
    <t>0510223210</t>
  </si>
  <si>
    <t>Устройство муниципальных плоскостных спортивных сооружений с оснащением их спортивным инвентарем</t>
  </si>
  <si>
    <t>0510223770</t>
  </si>
  <si>
    <t>Оснащение объектов муниципальных учреждений системы физической культуры и спорта</t>
  </si>
  <si>
    <t>05102SФ250</t>
  </si>
  <si>
    <t>Развитие лыжно-биатлонных и трамплинных комплексов в муниципальных образованиях Пермского края</t>
  </si>
  <si>
    <t>051P500000</t>
  </si>
  <si>
    <t>Основное мероприятие "Федеральный проект "Спорт - норма жизни"</t>
  </si>
  <si>
    <t>051P550810</t>
  </si>
  <si>
    <t>Государственная поддержка организаций, входящих в систему спортивной подготовки</t>
  </si>
  <si>
    <t>051P552290</t>
  </si>
  <si>
    <t>Приобретение спортивного оборудования и инвентаря для приведения организаций дополнительного образования со специальным наименованием "спортивная школа", использующих в своем наименовании слово "олимпийский" или образованные на его основе слова или словосочетания, в нормативное состояние</t>
  </si>
  <si>
    <t>0520000000</t>
  </si>
  <si>
    <t>Подпрограмма "Развитие физической культуры и спорта на территории города Перми"</t>
  </si>
  <si>
    <t>0520100000</t>
  </si>
  <si>
    <t>Основное мероприятие "Обеспечение условий для развития на территории города Перми физической культуры и массового спорта, организация проведения официальных физкультурно-оздоровительных и спортивных мероприятий"</t>
  </si>
  <si>
    <t>0520122230</t>
  </si>
  <si>
    <t>Пропаганда физической культуры и спорта, включая производство и распространение информационных материалов для различных категорий населения, взаимодействие со средствами массовой информации, профилактика вредных привычек</t>
  </si>
  <si>
    <t>02</t>
  </si>
  <si>
    <t>Массовый спорт</t>
  </si>
  <si>
    <t>0520123350</t>
  </si>
  <si>
    <t>Физкультурные и спортивные мероприятия, конкурсы, спортивно-массовая работа</t>
  </si>
  <si>
    <t>50,51,52,54,55,56,57,58</t>
  </si>
  <si>
    <t>0520200000</t>
  </si>
  <si>
    <t>Основное мероприятие "Проведение занятий физкультурно-спортивной направленности по месту проживания граждан"</t>
  </si>
  <si>
    <t>0520200590</t>
  </si>
  <si>
    <t>0520201060</t>
  </si>
  <si>
    <t>0520300000</t>
  </si>
  <si>
    <t>Основное мероприятие "Проведение спортивно-оздоровительной работы по развитию физической культуры и спорта среди различных групп населения"</t>
  </si>
  <si>
    <t>0520300590</t>
  </si>
  <si>
    <t>0520301060</t>
  </si>
  <si>
    <t>0520400000</t>
  </si>
  <si>
    <t>Основное мероприятие "Создание условий для занятий физической культурой и спортом"</t>
  </si>
  <si>
    <t>0520470100</t>
  </si>
  <si>
    <t>Субсидия некоммерческим организациям, не являющимся государственными (муниципальными) учреждениями, на организацию и проведение спортивных мероприятий для лиц с ограниченными возможностями здоровья согласно календарному плану</t>
  </si>
  <si>
    <t>0520471110</t>
  </si>
  <si>
    <t>Субсидия некоммерческим организациям, не являющимся государственными (муниципальными) учреждениями на реализацию социально значимых программ в сфере физической культуры и спорта</t>
  </si>
  <si>
    <t>0520471200</t>
  </si>
  <si>
    <t>Субсидия некоммерческой организации "Фонд Развития Пермского Баскетбола "ПАРМА" в целях возмещения затрат, связанных с оказанием содействия субъекту физической культуры и спорта, осуществляющему свою деятельность на территории города Перми</t>
  </si>
  <si>
    <t>0520500000</t>
  </si>
  <si>
    <t>Основное мероприятие "Реализация дополнительных образовательных программ спортивной подготовки"</t>
  </si>
  <si>
    <t>0520500590</t>
  </si>
  <si>
    <t>0520500620</t>
  </si>
  <si>
    <t>Дополнительные меры поддержки муниципальным учреждениям города Перми на обеспечение участия в официальных спортивных соревнованиях, проводимых за пределами города Перми</t>
  </si>
  <si>
    <t>0520501060</t>
  </si>
  <si>
    <t>0520581110</t>
  </si>
  <si>
    <t>Стипендии Главы города Перми-главы администрации города Перми "Спортивные надежды"</t>
  </si>
  <si>
    <t>300</t>
  </si>
  <si>
    <t>330</t>
  </si>
  <si>
    <t>Публичные нормативные выплаты гражданам несоциального характера</t>
  </si>
  <si>
    <t>0520582020</t>
  </si>
  <si>
    <t>0600000000</t>
  </si>
  <si>
    <t>Муниципальная программа "Социальная поддержка и обеспечение семейного благополучия населения города Перми"</t>
  </si>
  <si>
    <t>0610000000</t>
  </si>
  <si>
    <t>Подпрограмма "Оказание дополнительных мер социальной помощи и поддержки, содействие в получении социальных услуг отдельным категориям граждан"</t>
  </si>
  <si>
    <t>0610100000</t>
  </si>
  <si>
    <t>Основное мероприятие "Предоставление дополнительных мер социальной поддержки отдельным категориям граждан"</t>
  </si>
  <si>
    <t>0610123450</t>
  </si>
  <si>
    <t>Осуществление персонифицированного учета в информационной системе персональных данных "База данных льготополучателей"</t>
  </si>
  <si>
    <t>06</t>
  </si>
  <si>
    <t>Другие вопросы в области социальной политики</t>
  </si>
  <si>
    <t>0610123780</t>
  </si>
  <si>
    <t>Предоставление дополнительной меры социальной поддержки семей, в которых родился третий и последующий ребенок</t>
  </si>
  <si>
    <t>0610181000</t>
  </si>
  <si>
    <t>Предоставление ежемесячных денежных муниципальных выплат за проезд в медицинские организации, осуществляющие свою деятельность на территории города Перми, для проведения амбулаторного гемодиализа жителям города Перми с хронической почечной недостаточностью</t>
  </si>
  <si>
    <t>Публичные нормативные социальные выплаты гражданам</t>
  </si>
  <si>
    <t>0610181010</t>
  </si>
  <si>
    <t>Предоставление ежемесячной денежной выплаты одному из родителей (законных представителей), являющихся студентами или учащимися, имеющих детей в возрасте до 1,5 лет</t>
  </si>
  <si>
    <t>0610181020</t>
  </si>
  <si>
    <t>Адресная социальная муниципальная помощь</t>
  </si>
  <si>
    <t>Социальные выплаты гражданам, кроме публичных нормативных социальных выплат</t>
  </si>
  <si>
    <t>0610181060</t>
  </si>
  <si>
    <t>Реализация альтернативной формы предоставления земельных участков в виде единовременных денежных выплат многодетным семьям</t>
  </si>
  <si>
    <t>Иные выплаты населению</t>
  </si>
  <si>
    <t>0610181120</t>
  </si>
  <si>
    <t>Предоставление дополнительной меры социальной поддержки в случае рождения троих или более детей одновременно</t>
  </si>
  <si>
    <t>06101SС240</t>
  </si>
  <si>
    <t>Обеспечение работников учреждений бюджетной сферы Пермского края путевками на санаторно-курортное лечение и оздоровление</t>
  </si>
  <si>
    <t>0610200000</t>
  </si>
  <si>
    <t>Основное мероприятие "Организация и проведение ежегодных городских мероприятий, поддержка инициатив общественных объединений и организаций"</t>
  </si>
  <si>
    <t>0610221010</t>
  </si>
  <si>
    <t>Проведение мероприятий социальной направленности</t>
  </si>
  <si>
    <t>0610271000</t>
  </si>
  <si>
    <t>Субсидии общественным объединениям инвалидов, общественным организациям для организации проведения мероприятий (участия в мероприятиях)</t>
  </si>
  <si>
    <t>0610281040</t>
  </si>
  <si>
    <t>Ежегодная премия города Перми "Преодоление"</t>
  </si>
  <si>
    <t>0620000000</t>
  </si>
  <si>
    <t>Подпрограмма "Создание безбарьерной среды для маломобильных граждан"</t>
  </si>
  <si>
    <t>0620100000</t>
  </si>
  <si>
    <t>Основное мероприятие "Обеспечение доступности муниципальных объектов социальной инфраструктуры, информационной доступности для инвалидов и иных маломобильных групп населения"</t>
  </si>
  <si>
    <t>0620123570</t>
  </si>
  <si>
    <t>Оборудование зданий муниципальных учреждений средствами беспрепятственного доступа, обеспечение информационной доступности</t>
  </si>
  <si>
    <t>Общее образование</t>
  </si>
  <si>
    <t>0630000000</t>
  </si>
  <si>
    <t>Подпрограмма "Повышение социального благополучия и безопасности семей с детьми"</t>
  </si>
  <si>
    <t>0630100000</t>
  </si>
  <si>
    <t>Основное мероприятие "Взаимодействие с органами власти, учреждениями, организациями по профилактике преступности и правонарушений несовершеннолетних"</t>
  </si>
  <si>
    <t>063012С050</t>
  </si>
  <si>
    <t>Образование комиссий по делам несовершеннолетних и защите их прав и организация их деятельности</t>
  </si>
  <si>
    <t>Расходы на выплаты персоналу государственных (муниципальных) органов</t>
  </si>
  <si>
    <t>04</t>
  </si>
  <si>
    <t>Функционирование Правительства Российской Федерации, высших исполнительных органов субъектов Российской Федерации, местных администраций</t>
  </si>
  <si>
    <t>0630200000</t>
  </si>
  <si>
    <t>Основное мероприятие "Коррекция детского и семейного неблагополучия"</t>
  </si>
  <si>
    <t>0630223090</t>
  </si>
  <si>
    <t>Проведение спартакиады "Шаг навстречу" для несовершеннолетних, склонных к противоправному поведению</t>
  </si>
  <si>
    <t>0630223600</t>
  </si>
  <si>
    <t>Проведение восстановительных программ с участием несовершеннолетних</t>
  </si>
  <si>
    <t>0630300000</t>
  </si>
  <si>
    <t>Основное мероприятие "Проведение мероприятий по содействию созданию среды, благоприятной для жизнедеятельности семьи и детей"</t>
  </si>
  <si>
    <t>0630321050</t>
  </si>
  <si>
    <t>Мероприятия по содействию созданию среды, благоприятной для жизнедеятельности семьи и детей</t>
  </si>
  <si>
    <t>0640000000</t>
  </si>
  <si>
    <t>Подпрограмма "Организация оздоровления и отдыха детей города Перми"</t>
  </si>
  <si>
    <t>0640100000</t>
  </si>
  <si>
    <t>Основное мероприятие "Организация оздоровления и отдыха детей в загородных лагерях отдыха и оздоровления детей, детских оздоровительных лагерях санаторного типа, детских специализированных (профильных) лагерях, лагерях с дневным пребыванием детей"</t>
  </si>
  <si>
    <t>064012С140</t>
  </si>
  <si>
    <t>Мероприятия по организации оздоровления и отдыха детей</t>
  </si>
  <si>
    <t>Субсидии юридическим лицам (кроме некоммерческих организаций), индивидуальным предпринимателям, физическим лицам - производителям товаров, работ, услуг</t>
  </si>
  <si>
    <t>0640200000</t>
  </si>
  <si>
    <t>Основное мероприятие "Организация отдыха детей в детских лагерях палаточного типа, лагерях досуга и отдыха, разновозрастных отрядах"</t>
  </si>
  <si>
    <t>0640200590</t>
  </si>
  <si>
    <t>0640223630</t>
  </si>
  <si>
    <t>Администрирование отдыха детей в каникулярное время</t>
  </si>
  <si>
    <t>0640270020</t>
  </si>
  <si>
    <t>Субсидии организациям отдыха детей и их оздоровления независимо от организационно-правовой формы и формы собственности, индивидуальным предпринимателям</t>
  </si>
  <si>
    <t>0640300000</t>
  </si>
  <si>
    <t>Основное мероприятие "Финансовое обеспечение на увеличение переданных государственных полномочий по организации отдыха и оздоровления детей"</t>
  </si>
  <si>
    <t>0640371310</t>
  </si>
  <si>
    <t>Возмещение части затрат на отдых и оздоровление детей в загородных лагерях отдыха и оздоровления детей</t>
  </si>
  <si>
    <t>0640400000</t>
  </si>
  <si>
    <t>Основное мероприятие "Организация отдыха несовершеннолетних, состоящих на учете в территориальных отделах полиции города Перми"</t>
  </si>
  <si>
    <t>0640421080</t>
  </si>
  <si>
    <t>Мероприятия по профилактике правонарушений среди несовершеннолетних</t>
  </si>
  <si>
    <t>0700000000</t>
  </si>
  <si>
    <t>Муниципальная программа "Доступное и качественное образование"</t>
  </si>
  <si>
    <t>0710000000</t>
  </si>
  <si>
    <t>Подпрограмма "Обеспечение доступного и качественного дошкольного образования"</t>
  </si>
  <si>
    <t>0710100000</t>
  </si>
  <si>
    <t>Основное мероприятие "Оказание услуг по присмотру и уходу, реализации основных общеобразовательных программ дошкольного образования"</t>
  </si>
  <si>
    <t>0710100590</t>
  </si>
  <si>
    <t>Дошкольное образование</t>
  </si>
  <si>
    <t>152а</t>
  </si>
  <si>
    <t>153а</t>
  </si>
  <si>
    <t>0710200000</t>
  </si>
  <si>
    <t>Основное мероприятие "Предоставление дошкольного образования в дошкольных образовательных организациях"</t>
  </si>
  <si>
    <t>071022Н020</t>
  </si>
  <si>
    <t>Единая субвенция на выполнение отдельных государственных полномочий в сфере образования</t>
  </si>
  <si>
    <t>Охрана семьи и детства</t>
  </si>
  <si>
    <t>07102SН040</t>
  </si>
  <si>
    <t>Организация предоставления общедоступного и бесплатного дошкольного, начального общего, основного общего, среднего общего образования обучающимся с ограниченными возможностями здоровья в отдельных муниципальных общеобразовательных учреждениях, осуществляющих образовательную деятельность по адаптированным основным общеобразовательным программам, в муниципальных общеобразовательных учреждениях со специальным наименованием "специальное учебно-воспитательное учреждение" и муниципальных санаторных общеобразовательных учреждениях</t>
  </si>
  <si>
    <t>0720000000</t>
  </si>
  <si>
    <t>Подпрограмма "Обеспечение доступного и качественного общего образования"</t>
  </si>
  <si>
    <t>0720100000</t>
  </si>
  <si>
    <t>Основное мероприятие "Оказание услуг на получение общедоступного бесплатного дошкольного, начального общего, основного общего, среднего общего образования"</t>
  </si>
  <si>
    <t>0720100590</t>
  </si>
  <si>
    <t>0720100690</t>
  </si>
  <si>
    <t>Целевая субсидия на организацию подвоза учащихся</t>
  </si>
  <si>
    <t>0720100700</t>
  </si>
  <si>
    <t>Целевая субсидия кадетской школе на предоставление бесплатного питания учащимся</t>
  </si>
  <si>
    <t>0720100710</t>
  </si>
  <si>
    <t>Целевая субсидия на предоставление бесплатного питания отдельным категориям учащихся</t>
  </si>
  <si>
    <t>0720100840</t>
  </si>
  <si>
    <t>Целевая субсидия на проведение мероприятий по сохранению и использованию музея "Дом Дягилева"</t>
  </si>
  <si>
    <t>0720100890</t>
  </si>
  <si>
    <t>Обеспечение бесплатным проездом учащихся муниципального автономного общеобразовательного учреждения "Средняя общеобразовательная школа № 44" г. Перми на период проведения капитального ремонта</t>
  </si>
  <si>
    <t>0720101160</t>
  </si>
  <si>
    <t>Целевая субсидия на предоставление бесплатного питания обучающимся с ограниченными возможностями здоровья</t>
  </si>
  <si>
    <t>0720200000</t>
  </si>
  <si>
    <t>Основное мероприятие "Предоставление общего (начального, основного, среднего) образования в общеобразовательных организациях"</t>
  </si>
  <si>
    <t>072022Н020</t>
  </si>
  <si>
    <t>072022С170</t>
  </si>
  <si>
    <t>Предоставление мер социальной поддержки педагогическим работникам образовательных государственных и муниципальных организаций Пермского края, работающим и проживающим в сельской местности и поселках городского типа (рабочих поселках), по оплате жилого помещения и коммунальных услуг</t>
  </si>
  <si>
    <t>0720253030</t>
  </si>
  <si>
    <t>Ежемесячное вознаграждение за классное руководство педагогическим работникам государственных и муниципальных общеобразовательных организаций</t>
  </si>
  <si>
    <t>07202L3040</t>
  </si>
  <si>
    <t>Организация бесплатного горячего питания обучающихся, получающих начальное общее образование в государственных и муниципальных образовательных организациях</t>
  </si>
  <si>
    <t>07202SН040</t>
  </si>
  <si>
    <t>072EВ00000</t>
  </si>
  <si>
    <t>Основное мероприятие "Федеральный проект "Патриотическое воспитание граждан Российской Федерации"</t>
  </si>
  <si>
    <t>072EВ51790</t>
  </si>
  <si>
    <t>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t>
  </si>
  <si>
    <t>0730000000</t>
  </si>
  <si>
    <t>Подпрограмма "Обеспечение доступного и качественного дополнительного образования"</t>
  </si>
  <si>
    <t>0730100000</t>
  </si>
  <si>
    <t>Основное мероприятие "Оказание услуг по реализации дополнительных образовательных программ"</t>
  </si>
  <si>
    <t>0730100590</t>
  </si>
  <si>
    <t>0730100600</t>
  </si>
  <si>
    <t>Мероприятия по обеспечению персонифицированного финансирования дополнительного образования детей</t>
  </si>
  <si>
    <t>0730100650</t>
  </si>
  <si>
    <t>Реализация мероприятий по взаимодействию с детскими общественными объединениями</t>
  </si>
  <si>
    <t>0730101000</t>
  </si>
  <si>
    <t>Целевая субсидия на реализацию историко-культурной образовательной программы</t>
  </si>
  <si>
    <t>0730101060</t>
  </si>
  <si>
    <t>0730171030</t>
  </si>
  <si>
    <t>Предоставление грантов образовательным организациям на реализацию мероприятий, направленных  на поддержку сетевых профильных классов</t>
  </si>
  <si>
    <t>0730182020</t>
  </si>
  <si>
    <t>07301SФ320</t>
  </si>
  <si>
    <t>Реализация мероприятия "Умею плавать!"</t>
  </si>
  <si>
    <t>0740000000</t>
  </si>
  <si>
    <t>Подпрограмма "Ресурсное обеспечение качественного функционирования системы образования города Перми"</t>
  </si>
  <si>
    <t>0740100000</t>
  </si>
  <si>
    <t>Основное мероприятие "Обеспечение условий для качественного функционирования системы образования города Перми"</t>
  </si>
  <si>
    <t>0740100590</t>
  </si>
  <si>
    <t>Профессиональная подготовка, переподготовка и повышение квалификации</t>
  </si>
  <si>
    <t>0740101060</t>
  </si>
  <si>
    <t>0740182020</t>
  </si>
  <si>
    <t>0740200000</t>
  </si>
  <si>
    <t>Основное мероприятие "Организация и проведение мероприятий в сфере образования"</t>
  </si>
  <si>
    <t>0740200730</t>
  </si>
  <si>
    <t>Организация мероприятия «Пермские каникулы» для детей, прибывших из Донецкой Народной Республики, Луганской Народной Республики, Херсонской области и Запорожской области</t>
  </si>
  <si>
    <t>0740221190</t>
  </si>
  <si>
    <t>Мероприятия в области инновационного развития и отраслевые мероприятия</t>
  </si>
  <si>
    <t>0740300000</t>
  </si>
  <si>
    <t>Основное мероприятие "Оказание мер государственной поддержки работникам образовательных организаций"</t>
  </si>
  <si>
    <t>074032Н020</t>
  </si>
  <si>
    <t>0740400000</t>
  </si>
  <si>
    <t>Основное мероприятие "Публичные нормативные обязательства в сфере образования"</t>
  </si>
  <si>
    <t>0740481030</t>
  </si>
  <si>
    <t>Премия Главы города Перми "Золотой резерв"</t>
  </si>
  <si>
    <t>0750000000</t>
  </si>
  <si>
    <t>Подпрограмма "Развитие негосударственного сектора в сфере образования"</t>
  </si>
  <si>
    <t>0750100000</t>
  </si>
  <si>
    <t>Основное мероприятие "Оказание услуг частными организациями, осуществляющими образовательную деятельность"</t>
  </si>
  <si>
    <t>0750170030</t>
  </si>
  <si>
    <t>Субсидии частным организациям, осуществляющим образовательную деятельность и содержание ребенка (присмотр и уход за ребенком)</t>
  </si>
  <si>
    <t>0750170050</t>
  </si>
  <si>
    <t>Субсидии частным организациям, осуществляющим общеобразовательную деятельность</t>
  </si>
  <si>
    <t>0750171170</t>
  </si>
  <si>
    <t>Субсидии частным общеобразовательным организациям на предоставление бесплатного питания отдельным категориям учащихся</t>
  </si>
  <si>
    <t>0750171180</t>
  </si>
  <si>
    <t>Субсидии частным общеобразовательным организациям на предоставление бесплатного двухразового питания обучающимся с ограниченными возможностями здоровья</t>
  </si>
  <si>
    <t>0750200000</t>
  </si>
  <si>
    <t>Основное мероприятие "Предоставление дошкольного, начального общего, основного общего, среднего общего образования в частных организациях, осуществляющих образовательную деятельность по имеющим государственную аккредитацию основным общеобразовательным программам"</t>
  </si>
  <si>
    <t>075022Н020</t>
  </si>
  <si>
    <t>0750300000</t>
  </si>
  <si>
    <t>Основное мероприятие "Реализация дополнительных общеразвивающих программ"</t>
  </si>
  <si>
    <t>0750371390</t>
  </si>
  <si>
    <t>Субсидии частным организациям на реализацию дополнительных общеразвивающих программ</t>
  </si>
  <si>
    <t>0800000000</t>
  </si>
  <si>
    <t>Муниципальная программа "Развитие сети образовательных организаций города Перми"</t>
  </si>
  <si>
    <t>0810000000</t>
  </si>
  <si>
    <t>Подпрограмма "Повышение доступности дошкольного образования"</t>
  </si>
  <si>
    <t>0810100000</t>
  </si>
  <si>
    <t>Основное мероприятие "Капитальные вложения в объекты недвижимого имущества муниципальной собственности в сфере дошкольного образования"</t>
  </si>
  <si>
    <t>0810142160</t>
  </si>
  <si>
    <t>Предоставление грантов системы образования частным образовательным организациям, индивидуальным предпринимателям, осуществляющим образовательную деятельность</t>
  </si>
  <si>
    <t>0810143350</t>
  </si>
  <si>
    <t>Строительство здания для размещения дошкольного образовательного учреждения МАДОУ "Легополис" г. Перми, в квартале, ограниченном улицами Хабаровской, Ветлужской, Заречной, Красноводской</t>
  </si>
  <si>
    <t>0820000000</t>
  </si>
  <si>
    <t>Подпрограмма "Обеспечение доступности общего и дополнительного образования"</t>
  </si>
  <si>
    <t>0820100000</t>
  </si>
  <si>
    <t>Основное мероприятие "Капитальные вложения в объекты недвижимого имущества муниципальных общеобразовательных организаций и организаций дополнительного образования города Перми"</t>
  </si>
  <si>
    <t>0820141160</t>
  </si>
  <si>
    <t>Реконструкция здания под размещение общеобразовательной организации по ул. Целинной, 15</t>
  </si>
  <si>
    <t>0820141230</t>
  </si>
  <si>
    <t>Строительство школы в м/р ДКЖ г. Перми</t>
  </si>
  <si>
    <t>0820141300</t>
  </si>
  <si>
    <t>Реконструкция ледовой арены МАУ ДО "ДЮЦ "Здоровье"</t>
  </si>
  <si>
    <t>0820141660</t>
  </si>
  <si>
    <t>Строительство здания общеобразовательного учреждения по адресу: г. Пермь, ул. Ветлужская</t>
  </si>
  <si>
    <t>0820141680</t>
  </si>
  <si>
    <t>Строительство нового корпуса МАОУ "Инженерная школа" г. Перми по ул. Академика Веденеева</t>
  </si>
  <si>
    <t>0820141970</t>
  </si>
  <si>
    <t>Строительство здания общеобразовательного учреждения в Ленинском районе города Перми</t>
  </si>
  <si>
    <t>0820142550</t>
  </si>
  <si>
    <t>Строительство здания общеобразовательного учреждения в Индустриальном районе города Перми</t>
  </si>
  <si>
    <t>0820143360</t>
  </si>
  <si>
    <t>Реконструкция здания по ул. Уральской, 110 для размещения общеобразовательной организации г. Перми</t>
  </si>
  <si>
    <t>0820143490</t>
  </si>
  <si>
    <t>Строительство корпуса МАОУ "Гимназия № 33" г. Перми</t>
  </si>
  <si>
    <t>0820143500</t>
  </si>
  <si>
    <t>Строительство корпуса МАОУ "Школа дизайна "Точка" г. Перми</t>
  </si>
  <si>
    <t>08201SН070</t>
  </si>
  <si>
    <t>Строительство (реконструкция) объектов общественной инфраструктуры муниципального значения,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t>
  </si>
  <si>
    <t>0820200000</t>
  </si>
  <si>
    <t>Основное мероприятие "Капитальные вложения в спортивные объекты муниципальных общеобразовательных организаций города Перми"</t>
  </si>
  <si>
    <t>0820242640</t>
  </si>
  <si>
    <t>Строительство спортивного зала МАОУ "СОШ № 79" г. Перми</t>
  </si>
  <si>
    <t>0820243510</t>
  </si>
  <si>
    <t>Строительство спортивного зала МАОУ "СОШ № 81" г. Перми</t>
  </si>
  <si>
    <t>0820243520</t>
  </si>
  <si>
    <t>Строительство спортивного зала МАОУ "СОШ № 96" г. Перми</t>
  </si>
  <si>
    <t>08202SФ230</t>
  </si>
  <si>
    <t>Строительство (реконструкция) стадионов, межшкольных стадионов, спортивных площадок и иных спортивных объектов</t>
  </si>
  <si>
    <t>08202SФ231</t>
  </si>
  <si>
    <t>Строительство (реконструкция) стадионов, межшкольных стадионов, спортивных площадок и иных спортивных объектов - Устройство спортивных площадок МАОУ "Гимназия № 5" г. Перми по адресу: г. Пермь, ул. КИМ, 90</t>
  </si>
  <si>
    <t>082E100000</t>
  </si>
  <si>
    <t>Основное мероприятие "Федеральный проект "Современная школа"</t>
  </si>
  <si>
    <t>082E153050</t>
  </si>
  <si>
    <t>Создание новых мест в общеобразовательных организациях в связи с ростом числа обучающихся, вызванным демографическим фактором</t>
  </si>
  <si>
    <t>0830000000</t>
  </si>
  <si>
    <t>Подпрограмма "Приведение имущественных комплексов муниципальных образовательных организаций города Перми в нормативное состояние"</t>
  </si>
  <si>
    <t>0830100000</t>
  </si>
  <si>
    <t>Основное мероприятие "Приведение имущественных комплексов образовательных организаций в соответствие с требованиями действующего законодательства"</t>
  </si>
  <si>
    <t>0830100950</t>
  </si>
  <si>
    <t>0830101070</t>
  </si>
  <si>
    <t>0830123470</t>
  </si>
  <si>
    <t>Приведение в нормативное состояние имущественных комплексов образовательных организаций</t>
  </si>
  <si>
    <t>083012P350</t>
  </si>
  <si>
    <t>Реализация программы "Комфортный край"</t>
  </si>
  <si>
    <t>083012Н420</t>
  </si>
  <si>
    <t>Оснащение муниципальных образовательных организаций оборудованием, средствами обучения и воспитания</t>
  </si>
  <si>
    <t>0830171020</t>
  </si>
  <si>
    <t>Оснащение функционирующих зданий образовательных организаций</t>
  </si>
  <si>
    <t>08301L7500</t>
  </si>
  <si>
    <t>Реализация мероприятий по модернизации школьных систем образования</t>
  </si>
  <si>
    <t>08301SН420</t>
  </si>
  <si>
    <t>08301SФ130</t>
  </si>
  <si>
    <t>Устройство спортивных площадок и оснащение объектов спортивным оборудованием и инвентарем для занятий физической культурой и спортом</t>
  </si>
  <si>
    <t>0830200000</t>
  </si>
  <si>
    <t>Основное мероприятие "Приобретение и оснащение оборудованием, средствами обучения и воспитания, мебелью, инвентарем вновь созданных мест для обучающихся"</t>
  </si>
  <si>
    <t>0830223490</t>
  </si>
  <si>
    <t>Оснащение вновь вводимых в эксплуатацию зданий для размещения образовательных организаций</t>
  </si>
  <si>
    <t>0830223491</t>
  </si>
  <si>
    <t>Оснащение вновь вводимых в эксплуатацию зданий для размещения образовательных организаций оборудованием, средствами обучения, мебелью, инвентарем для реконструкции здания под размещение общеобразовательной организации по ул. Целинной, 15</t>
  </si>
  <si>
    <t>083022Н420</t>
  </si>
  <si>
    <t>08302SН420</t>
  </si>
  <si>
    <t>0830300000</t>
  </si>
  <si>
    <t>Основное мероприятие "Совершенствование спортивной инфраструктуры образовательных организаций"</t>
  </si>
  <si>
    <t>0830300610</t>
  </si>
  <si>
    <t>Устройство спортивных площадок в муниципальных образовательных организациях города Перми</t>
  </si>
  <si>
    <t>0900000000</t>
  </si>
  <si>
    <t>Муниципальная программа "Экономическое развитие города Перми"</t>
  </si>
  <si>
    <t>0910000000</t>
  </si>
  <si>
    <t>Подпрограмма "Содействие развитию промышленного потенциала и реализации кластерной политики"</t>
  </si>
  <si>
    <t>0910100000</t>
  </si>
  <si>
    <t>Основное мероприятие "Оказание поддержки при подготовке кадров, направленной на обучение управленческого звена предприятий - участников национального проекта"</t>
  </si>
  <si>
    <t>0910171320</t>
  </si>
  <si>
    <t>Субсидия некоммерческим организациям, не являющимся государственными (муниципальными) учреждениями, на организацию и проведение конференций</t>
  </si>
  <si>
    <t>12</t>
  </si>
  <si>
    <t>Другие вопросы в области национальной экономики</t>
  </si>
  <si>
    <t>0920000000</t>
  </si>
  <si>
    <t>Подпрограмма "Формирование благоприятной инвестиционной среды"</t>
  </si>
  <si>
    <t>0920100000</t>
  </si>
  <si>
    <t>Основное мероприятие "Организация мероприятий, направленных на создание благоприятного инвестиционного климата для реализации проектов и привлечения инвестиций в город Пермь"</t>
  </si>
  <si>
    <t>0920121170</t>
  </si>
  <si>
    <t>Обновление инвестиционного паспорта города Перми, инвестиционного портала города Перми, изготовление информационных материалов, организация форумов, презентационных мероприятий</t>
  </si>
  <si>
    <t>0920121340</t>
  </si>
  <si>
    <t>Экспертно-консультационное сопровождение и предоставление доступа к информационно-аналитическим ресурсам в сфере муниципально-частного партнерства</t>
  </si>
  <si>
    <t>0930000000</t>
  </si>
  <si>
    <t>Подпрограмма "Создание условий для развития малого и среднего предпринимательства"</t>
  </si>
  <si>
    <t>0930100000</t>
  </si>
  <si>
    <t>Основное мероприятие "Предоставление информационной и консультационной поддержки субъектам малого и среднего предпринимательства"</t>
  </si>
  <si>
    <t>0930100590</t>
  </si>
  <si>
    <t>100</t>
  </si>
  <si>
    <t>200</t>
  </si>
  <si>
    <t>800</t>
  </si>
  <si>
    <t>0930123760</t>
  </si>
  <si>
    <t>Аренда помещения для организации рабочих мест резидентам муниципального казенного учреждения "Пермский бизнес-инкубатор"</t>
  </si>
  <si>
    <t>0930200000</t>
  </si>
  <si>
    <t>Основное мероприятие "Реализация мероприятий, направленных на формирование инновационного мышления и компетенций у субъектов малого и среднего предпринимательства"</t>
  </si>
  <si>
    <t>0930221180</t>
  </si>
  <si>
    <t>Проведение мероприятий, направленных на развитие инновационного предпринимательства</t>
  </si>
  <si>
    <t>0930222250</t>
  </si>
  <si>
    <t>Реализация мероприятий по вовлечению малого наукоемкого предпринимательства в создание новых и обновление существующих высокотехнологичных производств</t>
  </si>
  <si>
    <t>0940000000</t>
  </si>
  <si>
    <t>Подпрограмма "Развитие потребительского рынка"</t>
  </si>
  <si>
    <t>0940100000</t>
  </si>
  <si>
    <t>Основное мероприятие "Организация мероприятий по размещению ОПР в соответствии с действующим законодательством"</t>
  </si>
  <si>
    <t>0940121160</t>
  </si>
  <si>
    <t>Мониторинг и учет объектов потребительского рынка</t>
  </si>
  <si>
    <t>0940200000</t>
  </si>
  <si>
    <t>Основное мероприятие "Организация мероприятий по проведению конкурса среди предприятий города Перми"</t>
  </si>
  <si>
    <t>0940221020</t>
  </si>
  <si>
    <t>Ежегодный конкурс на лучшее оформление предприятий города Перми к Новому году</t>
  </si>
  <si>
    <t>0940300000</t>
  </si>
  <si>
    <t>Основное мероприятие "Организация мероприятий по обеспечению потребности населения города Перми в товарах (работах, услугах)"</t>
  </si>
  <si>
    <t>0940322120</t>
  </si>
  <si>
    <t>Предоставление торговых мест в нестационарных торговых объектах физическим лицам, занимающимся садоводством, огородничеством, реализующим собственно выращенную продукцию, собственно собранные дикоросы, а также изготовленные ими товары народных промыслов</t>
  </si>
  <si>
    <t>0940323480</t>
  </si>
  <si>
    <t>Проведение на территории города Перми ярмарок и продажи товаров (выполнения работ, оказания услуг) на них</t>
  </si>
  <si>
    <t>0950000000</t>
  </si>
  <si>
    <t>Подпрограмма "Развитие туризма в городе Перми"</t>
  </si>
  <si>
    <t>0950100000</t>
  </si>
  <si>
    <t>Основное мероприятие "Популяризация города Перми как привлекательного объекта историко-культурного, круизного, промышленного и событийного туризма"</t>
  </si>
  <si>
    <t>0950122240</t>
  </si>
  <si>
    <t>Аренда помещения для организации стенда города на форумах, выставках, организация и проведение презентационных мероприятий, организация пресс-тура, изготовление, распространение информационных материалов в сфере туризма</t>
  </si>
  <si>
    <t>1000000000</t>
  </si>
  <si>
    <t>Муниципальная программа "Организация дорожной деятельности в городе Перми"</t>
  </si>
  <si>
    <t>1010000000</t>
  </si>
  <si>
    <t>Подпрограмма "Приведение в нормативное состояние автомобильных дорог, снижение уровня перегрузки и ликвидации мест концентрации ДТП"</t>
  </si>
  <si>
    <t>1010100000</t>
  </si>
  <si>
    <t>Основное мероприятие "Выполнение комплекса мероприятий по содержанию и ремонту автомобильных дорог и элементов дорог"</t>
  </si>
  <si>
    <t>1010121370</t>
  </si>
  <si>
    <t>Содержание и ремонт автомобильных дорог</t>
  </si>
  <si>
    <t>Дорожное хозяйство (дорожные фонды)</t>
  </si>
  <si>
    <t>1010121390</t>
  </si>
  <si>
    <t>Ремонт тротуаров, пешеходных дорожек и газонов вдоль тротуаров, пешеходных дорожек</t>
  </si>
  <si>
    <t>1010123110</t>
  </si>
  <si>
    <t>Инвентаризация бесхозяйных сетей ливневой канализации</t>
  </si>
  <si>
    <t>1010200000</t>
  </si>
  <si>
    <t>Основное мероприятие "Выполнение комплекса мероприятий по содержанию, ремонту и обследованию искусственных дорожных сооружений"</t>
  </si>
  <si>
    <t>1010221380</t>
  </si>
  <si>
    <t>Содержание, ремонт и обследование искусственных дорожных сооружений</t>
  </si>
  <si>
    <t>1010223220</t>
  </si>
  <si>
    <t>Ремонт мостового перехода через реку Каму и подходов к нему</t>
  </si>
  <si>
    <t>1010400000</t>
  </si>
  <si>
    <t>Основное мероприятие "Выполнение комплекса мероприятий по ремонту и капитальному ремонту автомобильных дорог и искусственных дорожных сооружений"</t>
  </si>
  <si>
    <t>10104ST040</t>
  </si>
  <si>
    <t>Проектирование, строительство (реконструкция), капитальный ремонт и ремонт автомобильных дорог общего пользования местного значения, находящихся на территории Пермского края</t>
  </si>
  <si>
    <t>1010500000</t>
  </si>
  <si>
    <t>Основное мероприятие "Обеспечение содержания, текущего и капитального ремонта сетей наружного освещения"</t>
  </si>
  <si>
    <t>1010500590</t>
  </si>
  <si>
    <t>1010500770</t>
  </si>
  <si>
    <t>Целевая субсидия на выполнение работ по капитальному ремонту сетей наружного освещения</t>
  </si>
  <si>
    <t>1010500800</t>
  </si>
  <si>
    <t>Целевая субсидия на выполнение работ по ремонту сетей наружного освещения</t>
  </si>
  <si>
    <t>1010501060</t>
  </si>
  <si>
    <t>1010522190</t>
  </si>
  <si>
    <t>Содержание сетей наружного освещения на автомобильных дорогах города Перми</t>
  </si>
  <si>
    <t>1010523160</t>
  </si>
  <si>
    <t>Содержание сетей наружного освещения микрорайона Бумкомбинат</t>
  </si>
  <si>
    <t>1010523170</t>
  </si>
  <si>
    <t>Паспортизация, инвентаризация сетей наружного освещения</t>
  </si>
  <si>
    <t>10105SЖ410</t>
  </si>
  <si>
    <t>Развитие городского пространства</t>
  </si>
  <si>
    <t>1010600000</t>
  </si>
  <si>
    <t>Основное мероприятие "Выполнение комплекса мероприятий по архитектурной подсветке"</t>
  </si>
  <si>
    <t>1010623150</t>
  </si>
  <si>
    <t>Архитектурная подсветка зданий</t>
  </si>
  <si>
    <t>10106SЖ410</t>
  </si>
  <si>
    <t>101R100000</t>
  </si>
  <si>
    <t>Основное мероприятие "Региональный проект "Региональная и местная дорожная сеть"</t>
  </si>
  <si>
    <t>101R153940</t>
  </si>
  <si>
    <t>Приведение в нормативное состояние автомобильных дорог и искусственных дорожных сооружений в рамках реализации национального проекта "Безопасные и качественные дороги"</t>
  </si>
  <si>
    <t>101R1ST040</t>
  </si>
  <si>
    <t>Проектирование, строительство (реконструкция), капитальный ремонт и ремонт автомобильных дорог общего пользования местного значения, находящихся на территории Пермского края, направленные на достижение целевых показателей регионального проекта "Региональная и местная дорожная сеть" национального проекта "Безопасные качественные дороги"</t>
  </si>
  <si>
    <t>1020000000</t>
  </si>
  <si>
    <t>Подпрограмма "Обеспечение деятельности заказчиков работ"</t>
  </si>
  <si>
    <t>1020100000</t>
  </si>
  <si>
    <t>Основное мероприятие "Выполнение функций муниципального заказчика работ"</t>
  </si>
  <si>
    <t>1020100590</t>
  </si>
  <si>
    <t>Другие вопросы в области жилищно-коммунального хозяйства</t>
  </si>
  <si>
    <t>104а</t>
  </si>
  <si>
    <t>1030000000</t>
  </si>
  <si>
    <t>Подпрограмма "Совершенствование организации дорожного движения на улично-дорожной сети города Перми"</t>
  </si>
  <si>
    <t>1030100000</t>
  </si>
  <si>
    <t>Основное мероприятие "Обеспечение безопасности дорожного движения на автомобильных дорогах местного значения, в том числе на объектах улично-дорожной сети в границах городского округа"</t>
  </si>
  <si>
    <t>1030123510</t>
  </si>
  <si>
    <t>Содержание, обслуживание и установка технических средств организации дорожного движения улично-дорожной сети в границах городского округа</t>
  </si>
  <si>
    <t>1030300000</t>
  </si>
  <si>
    <t>Основное мероприятие "Мероприятия по реализации парковочной политики на автомобильных дорогах местного значения, в том числе на объектах улично-дорожной сети в границах городского округа"</t>
  </si>
  <si>
    <t>1030323340</t>
  </si>
  <si>
    <t>Организация функционирования и контроля за использованием парковок на автомобильных дорогах общего пользования местного значения</t>
  </si>
  <si>
    <t>1100000000</t>
  </si>
  <si>
    <t>Муниципальная программа "Благоустройство города Перми"</t>
  </si>
  <si>
    <t>1110000000</t>
  </si>
  <si>
    <t>Подпрограмма "Озеленение территории города Перми, в том числе путем создания парков, скверов, садов, бульваров"</t>
  </si>
  <si>
    <t>1110100000</t>
  </si>
  <si>
    <t>Основное мероприятие "Организация содержания объектов озеленения общего пользования"</t>
  </si>
  <si>
    <t>1110121450</t>
  </si>
  <si>
    <t>Содержание и ремонт объектов озеленения общего пользования</t>
  </si>
  <si>
    <t>11101SЖ410</t>
  </si>
  <si>
    <t>1110200000</t>
  </si>
  <si>
    <t>Основное мероприятие "Организация содержания земель, не принадлежащих физическим и (или) юридическим лицам, уборка водоохранных зон"</t>
  </si>
  <si>
    <t>1110221510</t>
  </si>
  <si>
    <t>Содержание земель, не принадлежащих физическим и (или) юридическим лицам, уборка водоохранных зон</t>
  </si>
  <si>
    <t>1110300000</t>
  </si>
  <si>
    <t>Основное мероприятие "Организация содержания и ремонта фонтанов"</t>
  </si>
  <si>
    <t>1110321570</t>
  </si>
  <si>
    <t>Содержание и ремонт фонтанов</t>
  </si>
  <si>
    <t>1110400000</t>
  </si>
  <si>
    <t>Основное мероприятие "Выполнение комплекса мероприятий по приведению в нормативное состояние объектов озеленения общего пользования"</t>
  </si>
  <si>
    <t>1110423360</t>
  </si>
  <si>
    <t>Капитальный ремонт объектов озеленения общего пользования</t>
  </si>
  <si>
    <t>11104SЖ410</t>
  </si>
  <si>
    <t>1110500000</t>
  </si>
  <si>
    <t>Основное мероприятие "Выполнение комплекса работ по обустройству объектов озеленения общего пользования"</t>
  </si>
  <si>
    <t>1110523050</t>
  </si>
  <si>
    <t>Обустройство объектов озеленения общего пользования</t>
  </si>
  <si>
    <t>1110523060</t>
  </si>
  <si>
    <t>Обустройство сетей наружного освещения на объектах озеленения общего пользования</t>
  </si>
  <si>
    <t>11105SЖ410</t>
  </si>
  <si>
    <t>1110600000</t>
  </si>
  <si>
    <t>Основное мероприятие "Организация содержания элементов благоустройства, предназначенных для движения населения на территориях общего пользования города Перми"</t>
  </si>
  <si>
    <t>1110621750</t>
  </si>
  <si>
    <t>Содержание и ремонт пешеходных мостиков, лестниц на территориях общего пользования города Перми</t>
  </si>
  <si>
    <t>1110700000</t>
  </si>
  <si>
    <t>Основное мероприятие "Демонтаж самовольно установленных и незаконно размещенных движимых объектов"</t>
  </si>
  <si>
    <t>1110721820</t>
  </si>
  <si>
    <t>Демонтаж, перемещение и хранение, транспортирование и захоронение либо утилизация самовольно установленных и незаконно размещенных движимых объектов</t>
  </si>
  <si>
    <t>1110723670</t>
  </si>
  <si>
    <t>Реализация мероприятий по перемещению и хранению средств индивидуальной мобильности, размещенных с нарушением требований правил благоустройства</t>
  </si>
  <si>
    <t>1110800000</t>
  </si>
  <si>
    <t>Основное мероприятие "Выполнение комплекса мероприятий по содержанию и ремонту гидротехнических сооружений"</t>
  </si>
  <si>
    <t>1110823410</t>
  </si>
  <si>
    <t>Содержание и ремонт гидротехнических сооружений</t>
  </si>
  <si>
    <t>Водное хозяйство</t>
  </si>
  <si>
    <t>11108SЖ410</t>
  </si>
  <si>
    <t>1110900000</t>
  </si>
  <si>
    <t>Основное мероприятие "Обеспечение жителей организованными местами отдыха у воды"</t>
  </si>
  <si>
    <t>1110923290</t>
  </si>
  <si>
    <t>Обустройство организованных мест отдыха у воды на территории города Перми</t>
  </si>
  <si>
    <t>1111000000</t>
  </si>
  <si>
    <t>Основное мероприятие "Восстановление благоустройства на бесхозяйных земельных участках"</t>
  </si>
  <si>
    <t>1111023660</t>
  </si>
  <si>
    <t>Прочие мероприятия в сфере благоустройства</t>
  </si>
  <si>
    <t>1120000000</t>
  </si>
  <si>
    <t>Подпрограмма "Восстановление нормативного состояния и развитие мест погребения, в том числе крематория"</t>
  </si>
  <si>
    <t>1120100000</t>
  </si>
  <si>
    <t>Основное мероприятие "Поддержание в нормативном состоянии мест погребения"</t>
  </si>
  <si>
    <t>1120123680</t>
  </si>
  <si>
    <t>Проектирование санитарно-защитных зон мест погребения</t>
  </si>
  <si>
    <t>1120123700</t>
  </si>
  <si>
    <t>Содержание мест погребения</t>
  </si>
  <si>
    <t>1120123710</t>
  </si>
  <si>
    <t>Организация автобусных перевозок граждан на территории кладбища "Северное" в выходные, праздничные дни и дни массового посещения кладбища (в религиозные праздники, дни поминовений)</t>
  </si>
  <si>
    <t>1120200000</t>
  </si>
  <si>
    <t>Основное мероприятие "Организация эвакуации умерших"</t>
  </si>
  <si>
    <t>1120221930</t>
  </si>
  <si>
    <t>Эвакуация умерших из жилых помещений (при отсутствии супруга, близких родственников либо законного представителя умершего или при невозможности осуществить ими эвакуацию), а также с улиц, мест аварий и иных мест</t>
  </si>
  <si>
    <t>1120300000</t>
  </si>
  <si>
    <t>Основное мероприятие "Выполнение комплекса мероприятий по приведению в нормативное состояние мест погребения"</t>
  </si>
  <si>
    <t>1120321940</t>
  </si>
  <si>
    <t>Приведение в нормативное состояние мест погребения</t>
  </si>
  <si>
    <t>11203SЖ410</t>
  </si>
  <si>
    <t>1120400000</t>
  </si>
  <si>
    <t>Основное мероприятие "Выполнение комплекса мероприятий по строительству и реконструкции мест погребения"</t>
  </si>
  <si>
    <t>1120423690</t>
  </si>
  <si>
    <t>Проведение предпроектных работ (инженерных изысканий) для определения возможности создания новых мест погребения</t>
  </si>
  <si>
    <t>1120423810</t>
  </si>
  <si>
    <t>Организация охраны объектов незавершенного строительства (крематория)</t>
  </si>
  <si>
    <t>1120441120</t>
  </si>
  <si>
    <t>Строительство крематория на кладбище "Восточное" города Перми</t>
  </si>
  <si>
    <t>1120500000</t>
  </si>
  <si>
    <t>Основное мероприятие "Организация ритуальных услуг"</t>
  </si>
  <si>
    <t>1120500590</t>
  </si>
  <si>
    <t>1130000000</t>
  </si>
  <si>
    <t>Подпрограмма "Развитие коммунальной инфраструктуры и благоустройства территории индивидуальной жилой застройки в городе Перми"</t>
  </si>
  <si>
    <t>1130100000</t>
  </si>
  <si>
    <t>Основное мероприятие "Выполнение комплекса мероприятий по благоустройству территорий общего пользования микрорайонов индивидуальной жилой застройки в городе Перми"</t>
  </si>
  <si>
    <t>1130123130</t>
  </si>
  <si>
    <t>Благоустройство территорий индивидуальной жилой застройки в городе Перми</t>
  </si>
  <si>
    <t>1150000000</t>
  </si>
  <si>
    <t>Подпрограмма "Повышение уровня благоустройства территории города Перми"</t>
  </si>
  <si>
    <t>1150100000</t>
  </si>
  <si>
    <t>Основное мероприятие "Организация перемещения и хранения средств индивидуальной мобильности, размещенных с нарушением требований правил благоустройства"</t>
  </si>
  <si>
    <t>1150123670</t>
  </si>
  <si>
    <t>1150200000</t>
  </si>
  <si>
    <t>Основное мероприятие "Восстановление нарушенного благоустройства"</t>
  </si>
  <si>
    <t>1150221820</t>
  </si>
  <si>
    <t>1150223740</t>
  </si>
  <si>
    <t>Восстановление благоустройства земельных участков после демонтажа объектов капитального строительства и нестационарных торговых объектов</t>
  </si>
  <si>
    <t>1150300000</t>
  </si>
  <si>
    <t>Основное мероприятие "Обеспечение доступа к земельным участкам"</t>
  </si>
  <si>
    <t>1150323750</t>
  </si>
  <si>
    <t>Благоустройство территорий для обеспечения доступа к земельным участкам, предоставленным отдельным категориям граждан</t>
  </si>
  <si>
    <t>1200000000</t>
  </si>
  <si>
    <t>Муниципальная программа "Организация регулярных перевозок автомобильным и городским наземным электрическим транспортом в городе Перми"</t>
  </si>
  <si>
    <t>1210000000</t>
  </si>
  <si>
    <t>Подпрограмма "Приоритетное развитие общественного транспорта в городе Перми"</t>
  </si>
  <si>
    <t>1210100000</t>
  </si>
  <si>
    <t>Основное мероприятие "Совершенствование маршрутной сети"</t>
  </si>
  <si>
    <t>1210123270</t>
  </si>
  <si>
    <t>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t>
  </si>
  <si>
    <t>Транспорт</t>
  </si>
  <si>
    <t>1210123320</t>
  </si>
  <si>
    <t>Осуществление регулярных перевозок пассажиров городским наземным электрическим транспортом по муниципальным маршрутам регулярных перевозок города Перми по регулируемому тарифу города Перми</t>
  </si>
  <si>
    <t>1210171400</t>
  </si>
  <si>
    <t>Возмещение затрат, связанных с подготовкой водителей транспортных средств категорий "D" и "DE"</t>
  </si>
  <si>
    <t>1210300000</t>
  </si>
  <si>
    <t>Основное мероприятие "Повышение уровня контроля за работой перевозчиков и оплатой проезда"</t>
  </si>
  <si>
    <t>1210300590</t>
  </si>
  <si>
    <t>1210321800</t>
  </si>
  <si>
    <t>Организация безналичной оплаты проезда в автомобильном и городском наземном электрическом транспорте по муниципальным маршрутам регулярных перевозок города Перми по регулируемому тарифу</t>
  </si>
  <si>
    <t>1210322210</t>
  </si>
  <si>
    <t>Обеспечение функционирования автоматизированных информационных систем по управлению транспортом</t>
  </si>
  <si>
    <t>1210400000</t>
  </si>
  <si>
    <t>Основное мероприятие "Создание и развитие сервисов взаимодействия с пассажирами по вопросам качества работы общественного транспорта"</t>
  </si>
  <si>
    <t>1210421810</t>
  </si>
  <si>
    <t>Информирование населения о транспортном обслуживании автомобильным и городским наземным электрическим транспортом по муниципальным маршрутам регулярных перевозок в городе Перми</t>
  </si>
  <si>
    <t>1210500000</t>
  </si>
  <si>
    <t>Основное мероприятие "Обустройство остановочных пунктов"</t>
  </si>
  <si>
    <t>1210521770</t>
  </si>
  <si>
    <t>Обустройство остановочных пунктов, используемых в регулярных перевозках пассажиров</t>
  </si>
  <si>
    <t>1210521780</t>
  </si>
  <si>
    <t>Содержание и ремонт остановочных пунктов с элементами благоустройства</t>
  </si>
  <si>
    <t>1210600000</t>
  </si>
  <si>
    <t>Основное мероприятие "Выполнение комплекса мероприятий по обновлению подвижного состава и приведению в нормативное состояние трамвайных путей"</t>
  </si>
  <si>
    <t>1210671340</t>
  </si>
  <si>
    <t>Возмещение затрат, связанных с уплатой лизинговых платежей по договорам финансовой аренды (лизинга)</t>
  </si>
  <si>
    <t>12106ST220</t>
  </si>
  <si>
    <t>Плата концедента по концессионному соглашению, объектом которого являются объекты транспортной инфраструктуры и технологически связанные с ними транспортные средства, обеспечивающие деятельность, связанную с перевозками пассажиров транспортом общего пользования</t>
  </si>
  <si>
    <t>121R700000</t>
  </si>
  <si>
    <t>Основное мероприятие "Финансовое обеспечение реализации инфраструктурных проектов, направленных на комплексное развитие городского наземного электрического транспорта"</t>
  </si>
  <si>
    <t>121R754010</t>
  </si>
  <si>
    <t>Реализация инфраструктурного проекта, направленного на комплексное развитие городского наземного электрического транспорта, выполнение работ по освещению и благоустройству территорий, а также на закупку автобусов, приводимых в движение электрической энергией от батареи, заряжаемой от внешнего источника (электробусов), и объектов зарядной инфраструктуры для них</t>
  </si>
  <si>
    <t>90а</t>
  </si>
  <si>
    <t>1300000000</t>
  </si>
  <si>
    <t>Муниципальная программа "Формирование современной городской среды"</t>
  </si>
  <si>
    <t>1310000000</t>
  </si>
  <si>
    <t>Подпрограмма "Формирование комфортного внутригородского пространства на территории муниципального образования город Пермь"</t>
  </si>
  <si>
    <t>1310100000</t>
  </si>
  <si>
    <t>Основное мероприятие "Благоустройство дворовых территорий многоквартирных домов города Перми"</t>
  </si>
  <si>
    <t>1310171290</t>
  </si>
  <si>
    <t>Поддержка мероприятий повышения уровня благоустройства дворовых территорий многоквартирных домов города Перми</t>
  </si>
  <si>
    <t>13101SЖ090</t>
  </si>
  <si>
    <t>Поддержка муниципальных программ формирования современной городской среды (расходы, не софинансируемые из федерального бюджета)</t>
  </si>
  <si>
    <t>131F200000</t>
  </si>
  <si>
    <t>Основное мероприятие "Региональный проект "Формирование комфортной городской среды"</t>
  </si>
  <si>
    <t>131F255550</t>
  </si>
  <si>
    <t>Реализация программ формирования современной городской среды</t>
  </si>
  <si>
    <t>82,86,88</t>
  </si>
  <si>
    <t>80,83,84,87</t>
  </si>
  <si>
    <t>1320000000</t>
  </si>
  <si>
    <t>Подпрограмма "Благоустройство общественных территорий муниципального образования город Пермь"</t>
  </si>
  <si>
    <t>1320100000</t>
  </si>
  <si>
    <t>Основное мероприятие "Выполнение комплекса мероприятий по ремонту и капитальному ремонту территорий общего пользования"</t>
  </si>
  <si>
    <t>1320122280</t>
  </si>
  <si>
    <t>Ремонт общественных территорий города Перми</t>
  </si>
  <si>
    <t>1320123040</t>
  </si>
  <si>
    <t>Капитальный ремонт общественных территорий города Перми</t>
  </si>
  <si>
    <t>13201SЖ090</t>
  </si>
  <si>
    <t>1320300000</t>
  </si>
  <si>
    <t>Основное мероприятие "Выполнение комплекса работ по обустройству территорий общего пользования"</t>
  </si>
  <si>
    <t>13203SЖ090</t>
  </si>
  <si>
    <t>1400000000</t>
  </si>
  <si>
    <t>Муниципальная программа "Охрана природы и лесное хозяйство города Перми"</t>
  </si>
  <si>
    <t>1410000000</t>
  </si>
  <si>
    <t>Подпрограмма "Реализация природоохранных мероприятий"</t>
  </si>
  <si>
    <t>1410100000</t>
  </si>
  <si>
    <t>Основное мероприятие "Охрана и улучшение состояния природных объектов на территории города Перми"</t>
  </si>
  <si>
    <t>1410121660</t>
  </si>
  <si>
    <t>Создание и содержание ООПТ местного значения</t>
  </si>
  <si>
    <t>Лесное хозяйство</t>
  </si>
  <si>
    <t>1410200000</t>
  </si>
  <si>
    <t>Основное мероприятие "Охрана зеленого фонда города Перми от инвазивных растений"</t>
  </si>
  <si>
    <t>1410221630</t>
  </si>
  <si>
    <t>Реализация мероприятий по предотвращению распространения и уничтожению борщевика Сосновского в муниципальных образованиях Пермского края</t>
  </si>
  <si>
    <t>Сельское хозяйство и рыболовство</t>
  </si>
  <si>
    <t>1410300000</t>
  </si>
  <si>
    <t>Основное мероприятие "Компенсационные посадки зеленых насаждений"</t>
  </si>
  <si>
    <t>1410321690</t>
  </si>
  <si>
    <t>Посадка зеленых насаждений ценных видов</t>
  </si>
  <si>
    <t>1410400000</t>
  </si>
  <si>
    <t>Основное мероприятие "Создание единого зеленого каркаса города Перми"</t>
  </si>
  <si>
    <t>1410422070</t>
  </si>
  <si>
    <t>Разработка и сопровождение информационной системы обеспечения озеленительной деятельности города Перми</t>
  </si>
  <si>
    <t>Охрана объектов растительного и животного мира и среды их обитания</t>
  </si>
  <si>
    <t>1410500000</t>
  </si>
  <si>
    <t>Основное мероприятие "Создание и развитие инфраструктуры на природных территориях"</t>
  </si>
  <si>
    <t>1410522180</t>
  </si>
  <si>
    <t>Рекреационное обустройство в долинах малых рек</t>
  </si>
  <si>
    <t>14105SЖ410</t>
  </si>
  <si>
    <t>1410600000</t>
  </si>
  <si>
    <t>Основное мероприятие "Мероприятия по содержанию питомника растений"</t>
  </si>
  <si>
    <t>1410600590</t>
  </si>
  <si>
    <t>1410622340</t>
  </si>
  <si>
    <t>Обеспечение питомника растений инфраструктурой для его деятельности</t>
  </si>
  <si>
    <t>1410623030</t>
  </si>
  <si>
    <t>Содержание древесно-кустарниковых насаждений на территории города Перми</t>
  </si>
  <si>
    <t>1410700000</t>
  </si>
  <si>
    <t>Основное мероприятие "Капитальные вложения в объекты недвижимого имущества муниципальной собственности в сфере экологии"</t>
  </si>
  <si>
    <t>1410743570</t>
  </si>
  <si>
    <t>Строительство городского питомника растений на земельном участке с кадастровым номером 59:01:0000000:91384</t>
  </si>
  <si>
    <t>93а</t>
  </si>
  <si>
    <t>1410800000</t>
  </si>
  <si>
    <t>Основное мероприятие "Восстановление и экологическая реабилитация водных объектов"</t>
  </si>
  <si>
    <t>1410821640</t>
  </si>
  <si>
    <t>Наблюдение за водными объектами города Перми и их обустройство</t>
  </si>
  <si>
    <t>1410900000</t>
  </si>
  <si>
    <t>Основное мероприятие "Экологическое просвещение населения города Перми"</t>
  </si>
  <si>
    <t>1410922200</t>
  </si>
  <si>
    <t>Информирование населения города Перми о качестве окружающей среды</t>
  </si>
  <si>
    <t>1420000000</t>
  </si>
  <si>
    <t>Подпрограмма "Сохранение и воспроизводство городских лесов"</t>
  </si>
  <si>
    <t>1420100000</t>
  </si>
  <si>
    <t>Основное мероприятие "Проведение учета лесных участков и осуществление лесного контроля городских лесов"</t>
  </si>
  <si>
    <t>1420121790</t>
  </si>
  <si>
    <t>Проведение мероприятий по лесоустройству, межеванию и лесному контролю</t>
  </si>
  <si>
    <t>1420200000</t>
  </si>
  <si>
    <t>Основное мероприятие "Выполнение мероприятий по охране, защите, воспроизводству городских лесов"</t>
  </si>
  <si>
    <t>1420200590</t>
  </si>
  <si>
    <t>1420221700</t>
  </si>
  <si>
    <t>Обеспечение санитарной и противопожарной безопасности на территории Пермского городского лесничества</t>
  </si>
  <si>
    <t>1420300000</t>
  </si>
  <si>
    <t>Основное мероприятие "Формирование рекреационно привлекательных территорий путем создания рекреационных зон и мест отдыха"</t>
  </si>
  <si>
    <t>1420321650</t>
  </si>
  <si>
    <t>Поддержание территории городских лесов в нормативном состоянии</t>
  </si>
  <si>
    <t>1420400000</t>
  </si>
  <si>
    <t>Основное мероприятие "Мероприятие по развитию городского пространства в рамках проекта "Зеленое кольцо" в особо охраняемой природной территории местного значения - охраняемом ландшафте "Черняевский лес"</t>
  </si>
  <si>
    <t>14204SЖ410</t>
  </si>
  <si>
    <t>1430000000</t>
  </si>
  <si>
    <t>Подпрограмма "Обращение с животными без владельцев"</t>
  </si>
  <si>
    <t>1430100000</t>
  </si>
  <si>
    <t>Основное мероприятие "Организация отлова и временного содержания животных без владельцев"</t>
  </si>
  <si>
    <t>1430100590</t>
  </si>
  <si>
    <t>143012У150</t>
  </si>
  <si>
    <t>Организация мероприятий при осуществлении деятельности по обращению с животными без владельцев</t>
  </si>
  <si>
    <t>1430200000</t>
  </si>
  <si>
    <t>Основное мероприятие "Формирование ответственного обращения к животным"</t>
  </si>
  <si>
    <t>1430221260</t>
  </si>
  <si>
    <t>Обустройство и содержание площадок для выгула и дрессировки собак</t>
  </si>
  <si>
    <t>1430300000</t>
  </si>
  <si>
    <t>Основное мероприятие "Создание условий осуществления деятельности в муниципальном приюте для животных без владельцев"</t>
  </si>
  <si>
    <t>14303SУ390</t>
  </si>
  <si>
    <t>Реализация мероприятий по созданию условий осуществления деятельности в муниципальном приюте для животных без владельцев</t>
  </si>
  <si>
    <t>1500000000</t>
  </si>
  <si>
    <t>Муниципальная программа "Обеспечение жильем жителей города Перми"</t>
  </si>
  <si>
    <t>1510000000</t>
  </si>
  <si>
    <t>Подпрограмма "Обеспечение устойчивого сокращения непригодного для проживания и аварийного жилищного фонда"</t>
  </si>
  <si>
    <t>1510100000</t>
  </si>
  <si>
    <t>Основное мероприятие "Переселение граждан города Перми из непригодного для проживания и аварийного жилищного фонда, в том числе изъятие нежилых помещений"</t>
  </si>
  <si>
    <t>1510121480</t>
  </si>
  <si>
    <t>Переселение граждан города Перми из многоквартирных домов, признанных аварийными и не входящих в действующие программы переселения, непригодного для проживания жилищного фонда, в том числе изъятие нежилых помещений в многоквартирных домах</t>
  </si>
  <si>
    <t>Жилищное хозяйство</t>
  </si>
  <si>
    <t>15101SЖ860</t>
  </si>
  <si>
    <t>Мероприятия по расселению жилых помещений, признанных непригодными для проживания, а также жилых помещений, находящихся в многоквартирных домах, признанных аварийными и подлежащими сносу, на территории г. Перми</t>
  </si>
  <si>
    <t>151F300000</t>
  </si>
  <si>
    <t>Основное мероприятие "Федеральный проект "Обеспечение устойчивого сокращения непригодного для проживания жилищного фонда"</t>
  </si>
  <si>
    <t>151F367483</t>
  </si>
  <si>
    <t>Обеспечение устойчивого сокращения непригодного для проживания жилого фонда</t>
  </si>
  <si>
    <t>151F367484</t>
  </si>
  <si>
    <t>Реализация мероприятий по обеспечению устойчивого сокращения непригодного для проживания жилого фонда</t>
  </si>
  <si>
    <t>151F36748S</t>
  </si>
  <si>
    <t>1520000000</t>
  </si>
  <si>
    <t>Подпрограмма "Управление муниципальным жилищным фондом города Перми"</t>
  </si>
  <si>
    <t>1520100000</t>
  </si>
  <si>
    <t>Основное мероприятие "Реализация мероприятий в целях эффективного использования муниципального жилищного фонда"</t>
  </si>
  <si>
    <t>1520100590</t>
  </si>
  <si>
    <t>1520121500</t>
  </si>
  <si>
    <t>Обеспечение нормативного содержания муниципального жилищного фонда</t>
  </si>
  <si>
    <t>Исполнение судебных актов</t>
  </si>
  <si>
    <t>1520123260</t>
  </si>
  <si>
    <t>Обеспечение нормативного содержания муниципального жилищного фонда в целях исполнения судебных решений</t>
  </si>
  <si>
    <t>1530000000</t>
  </si>
  <si>
    <t>Подпрограмма "Повышение доступности жилья"</t>
  </si>
  <si>
    <t>1530100000</t>
  </si>
  <si>
    <t>Основное мероприятие "Обеспечение жилыми помещениями детей-сирот и детей, оставшихся без попечения родителей, лиц из числа детей-сирот и детей, оставшихся без попечения родителей"</t>
  </si>
  <si>
    <t>153012С070</t>
  </si>
  <si>
    <t>Содержание жилых помещений специализированного жилищного фонда для детей-сирот, детей, оставшихся без попечения родителей, лиц из их числа</t>
  </si>
  <si>
    <t>153012С080</t>
  </si>
  <si>
    <t>Строительство и приобретение жилых помещений для формирования специализированного жилищного фонда для обеспечения жилыми помещениями детей-сирот и детей, оставшихся без попечения родителей, лиц из числа детей-сирот и детей, оставшихся без попечения родителей, по договорам найма специализированных жилых помещений</t>
  </si>
  <si>
    <t>15301R0820</t>
  </si>
  <si>
    <t>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t>
  </si>
  <si>
    <t>1530200000</t>
  </si>
  <si>
    <t>Основное мероприятие "Оказание мер социальной поддержки гражданам города Перми в целях улучшения жилищных условий"</t>
  </si>
  <si>
    <t>153022С190</t>
  </si>
  <si>
    <t>Обеспечение жилыми помещениями реабилитированных лиц, имеющих инвалидность или являющихся пенсионерами, и проживающих совместно членов их семей</t>
  </si>
  <si>
    <t>1530251340</t>
  </si>
  <si>
    <t>Обеспечение жильем отдельных категорий граждан, установленных Федеральным законом от 12 января 1995 г. N 5-ФЗ "О ветеранах", в соответствии с Указом Президента Российской Федерации от 7 мая 2008 г. N 714 "Об обеспечении жильем ветеранов Великой Отечественной войны 1941-1945 годов"</t>
  </si>
  <si>
    <t>1530251350</t>
  </si>
  <si>
    <t>Обеспечение жильем отдельных категорий граждан, установленных Федеральным законом от 12 января 1995 г. N 5-ФЗ "О ветеранах"</t>
  </si>
  <si>
    <t>1530251760</t>
  </si>
  <si>
    <t>Обеспечение жильем отдельных категорий граждан, установленных Федеральным законом от 24 ноября 1995 г. N 181-ФЗ "О социальной защите инвалидов в Российской Федерации"</t>
  </si>
  <si>
    <t>15302L4970</t>
  </si>
  <si>
    <t>Реализация мероприятий по обеспечению жильем молодых семей государственной программы Российской Федерации "Обеспечение доступным и комфортным жильем и коммунальными услугами граждан Российской Федерации"</t>
  </si>
  <si>
    <t>1530300000</t>
  </si>
  <si>
    <t>Основное мероприятие "Исполнение судебных решений об изъятии жилых (нежилых) помещений, о предоставлении благоустроенного жилья"</t>
  </si>
  <si>
    <t>1530343260</t>
  </si>
  <si>
    <t>Приобретение жилья, изъятие жилых (нежилых) помещений в целях исполнения судебных решений</t>
  </si>
  <si>
    <t>1540000000</t>
  </si>
  <si>
    <t>Подпрограмма "Осуществление иных мероприятий в сфере жилищных отношений"</t>
  </si>
  <si>
    <t>1540100000</t>
  </si>
  <si>
    <t>Основное мероприятие "Реализация мероприятий в сфере жилищных отношений"</t>
  </si>
  <si>
    <t>1540122110</t>
  </si>
  <si>
    <t>Организация и выполнение мероприятий в сфере жилищных отношений</t>
  </si>
  <si>
    <t>1600000000</t>
  </si>
  <si>
    <t>Муниципальная программа "Управление муниципальным имуществом города Перми"</t>
  </si>
  <si>
    <t>1610000000</t>
  </si>
  <si>
    <t>Подпрограмма "Распоряжение муниципальным имуществом"</t>
  </si>
  <si>
    <t>1610100000</t>
  </si>
  <si>
    <t>Основное мероприятие "Осуществление полномочий собственника муниципального имущества города Перми в порядке, предусмотренном действующим законодательством"</t>
  </si>
  <si>
    <t>1610121540</t>
  </si>
  <si>
    <t>Организация ведения реестра муниципального имущества города Перми</t>
  </si>
  <si>
    <t>1610123370</t>
  </si>
  <si>
    <t>Реализация мероприятий в сфере управления и распоряжения муниципальным имуществом, обеспечение правовой защиты муниципального имущества</t>
  </si>
  <si>
    <t>1620000000</t>
  </si>
  <si>
    <t>Подпрограмма "Содержание муниципального имущества"</t>
  </si>
  <si>
    <t>1620100000</t>
  </si>
  <si>
    <t>Основное мероприятие "Обеспечение содержания и обслуживания нежилого муниципального фонда"</t>
  </si>
  <si>
    <t>1620100590</t>
  </si>
  <si>
    <t>1620121590</t>
  </si>
  <si>
    <t>Реализация мероприятий по содержанию и обслуживанию нежилого муниципального фонда</t>
  </si>
  <si>
    <t>1620121600</t>
  </si>
  <si>
    <t>Снос объектов недвижимого имущества муниципального нежилого фонда, находящихся в составе муниципальной казны</t>
  </si>
  <si>
    <t>1620122150</t>
  </si>
  <si>
    <t>Реализация мероприятий по приведению в нормативное состояние объектов нежилого муниципального фонда</t>
  </si>
  <si>
    <t>1700000000</t>
  </si>
  <si>
    <t>Муниципальная программа "Развитие системы жилищно-коммунального хозяйства в городе Перми"</t>
  </si>
  <si>
    <t>1710000000</t>
  </si>
  <si>
    <t>Подпрограмма "Модернизация и комплексное развитие систем коммунальной инфраструктуры"</t>
  </si>
  <si>
    <t>1710100000</t>
  </si>
  <si>
    <t>Основное мероприятие "Капитальные вложения в объекты муниципальной собственности системы водоснабжения и водоотведения"</t>
  </si>
  <si>
    <t>1710141090</t>
  </si>
  <si>
    <t>Реконструкция системы очистки сточных вод в микрорайоне "Крым" Кировского района города Перми</t>
  </si>
  <si>
    <t>Коммунальное хозяйство</t>
  </si>
  <si>
    <t>1710141210</t>
  </si>
  <si>
    <t>Строительство водопроводных сетей в микрорайоне "Висим" Мотовилихинского района города Перми</t>
  </si>
  <si>
    <t>1710141220</t>
  </si>
  <si>
    <t>Строительство водопроводных сетей в микрорайоне "Вышка-1" Мотовилихинского района города Перми</t>
  </si>
  <si>
    <t>1710141320</t>
  </si>
  <si>
    <t>Строительство скважин для обеспечения населения города Перми резервным водоснабжением, при возникновении чрезвычайных ситуаций</t>
  </si>
  <si>
    <t>1710141700</t>
  </si>
  <si>
    <t>Выкуп сетей водоснабжения и водоотведения, принадлежащих на праве собственности ООО "Энергия-М"</t>
  </si>
  <si>
    <t>1710141710</t>
  </si>
  <si>
    <t>Выкуп сетей водоотведения по адресу: г. Пермь, ул. Монастырская, 61</t>
  </si>
  <si>
    <t>1710141770</t>
  </si>
  <si>
    <t>Строительство водопроводных сетей в микрорайоне Турбино</t>
  </si>
  <si>
    <t>1710141780</t>
  </si>
  <si>
    <t>Строительство водопроводных сетей по ул. 2-я Мулянская Дзержинского района города Перми</t>
  </si>
  <si>
    <t>1710142260</t>
  </si>
  <si>
    <t>Санация и строительство 2-й нитки водовода Гайва-Заозерье</t>
  </si>
  <si>
    <t>1710142360</t>
  </si>
  <si>
    <t>Реконструкция канализационной насосной станции "Речник" Дзержинского района города Перми</t>
  </si>
  <si>
    <t>1710142370</t>
  </si>
  <si>
    <t>Строительство второго напорного коллектора от канализационной насосной станции "Речник" Дзержинского района города Перми</t>
  </si>
  <si>
    <t>1710142410</t>
  </si>
  <si>
    <t>Строительство сетей водоснабжения в микрорайоне Средняя Курья по ул. Борцов Революции Ленинского района города Перми</t>
  </si>
  <si>
    <t>1710143310</t>
  </si>
  <si>
    <t>Реконструкция самотечного коллектора Д-360 мм/450 мм по бульвару Гагарина до шахты №13 ГРК</t>
  </si>
  <si>
    <t>1710143480</t>
  </si>
  <si>
    <t>Строительство сетей водоснабжения в микрорайоне "Заозерье" для земельных участков многодетных семей</t>
  </si>
  <si>
    <t>1710200000</t>
  </si>
  <si>
    <t>Основное мероприятие "Капитальные вложения в объекты муниципальной собственности в системе газоснабжения"</t>
  </si>
  <si>
    <t>1710241100</t>
  </si>
  <si>
    <t>Строительство газопроводов в микрорайонах индивидуальной застройки города Перми</t>
  </si>
  <si>
    <t>1710300000</t>
  </si>
  <si>
    <t>Основное мероприятие "Исполнение обязанностей муниципального заказчика-застройщика при осуществлении бюджетных инвестиций в объекты муниципальной собственности систем коммунальной инфраструктуры"</t>
  </si>
  <si>
    <t>1710321680</t>
  </si>
  <si>
    <t>Исполнение обязанностей по уплате земельного налога по объектам капитальных вложений систем коммунальной инфраструктуры</t>
  </si>
  <si>
    <t>1710400000</t>
  </si>
  <si>
    <t>Основное мероприятие "Муниципальная поддержка газификации жилых домов в микрорайонах индивидуальной застройки"</t>
  </si>
  <si>
    <t>1710471120</t>
  </si>
  <si>
    <t>Возмещение затрат по подключению к системе газоснабжения жилых домов в зонах индивидуальной жилой застройки</t>
  </si>
  <si>
    <t>1710500000</t>
  </si>
  <si>
    <t>Основное мероприятие "Научно-исследовательские работы в области развития систем коммунальной инфраструктуры"</t>
  </si>
  <si>
    <t>1710523230</t>
  </si>
  <si>
    <t>Разработка программы комплексного развития систем коммунальной инфраструктуры города Перми</t>
  </si>
  <si>
    <t>Прикладные научные исследования в области жилищно-коммунального хозяйства</t>
  </si>
  <si>
    <t>1710600000</t>
  </si>
  <si>
    <t>Основное мероприятие "Выполнение комплекса мероприятий по строительству и реконструкции мест отвала снега"</t>
  </si>
  <si>
    <t>1710643460</t>
  </si>
  <si>
    <t>Строительство места отвала снега по ул. Промышленной</t>
  </si>
  <si>
    <t>1710700000</t>
  </si>
  <si>
    <t>Основное мероприятие "Капитальные вложения в объекты муниципальной собственности системы тепловых сетей"</t>
  </si>
  <si>
    <t>1710741790</t>
  </si>
  <si>
    <t>Выкуп центрального теплового пункта по адресу: ул. Веры Засулич, 50 б</t>
  </si>
  <si>
    <t>171F500000</t>
  </si>
  <si>
    <t>Основное мероприятие "Федеральный проект "Чистая вода"</t>
  </si>
  <si>
    <t>171F552430</t>
  </si>
  <si>
    <t>Строительство и реконструкция (модернизация) объектов питьевого водоснабжения</t>
  </si>
  <si>
    <t>1720000000</t>
  </si>
  <si>
    <t>Подпрограмма "Обеспечение санитарно-эпидемиологических требований законодательства"</t>
  </si>
  <si>
    <t>1720100000</t>
  </si>
  <si>
    <t>Основное мероприятие "Организация работ по сбору, транспортированию и размещению бесхозяйных отходов на территории города Перми"</t>
  </si>
  <si>
    <t>1720100590</t>
  </si>
  <si>
    <t>1720101060</t>
  </si>
  <si>
    <t>1720200000</t>
  </si>
  <si>
    <t>Основное мероприятие "Организация работ по созданию и содержанию мест (площадок) накопления твердых коммунальных отходов"</t>
  </si>
  <si>
    <t>1720222030</t>
  </si>
  <si>
    <t>Обустройство и содержание мест (площадок) накопления твердых коммунальных отходов</t>
  </si>
  <si>
    <t>1720300000</t>
  </si>
  <si>
    <t>Основное мероприятие "Организация работ по обустройству контейнерных площадок нового образца"</t>
  </si>
  <si>
    <t>1720323430</t>
  </si>
  <si>
    <t>Обустройство контейнерных площадок нового образца в городе Перми</t>
  </si>
  <si>
    <t>96-102</t>
  </si>
  <si>
    <t>17203SЖ410</t>
  </si>
  <si>
    <t>1730000000</t>
  </si>
  <si>
    <t>Подпрограмма "Обеспечение эффективного управления многоквартирными домами в городе Перми"</t>
  </si>
  <si>
    <t>1730100000</t>
  </si>
  <si>
    <t>Основное мероприятие "Информационное, консультационное, методическое и обучающее сопровождение субъектов в сфере управления многоквартирными домами"</t>
  </si>
  <si>
    <t>1730121360</t>
  </si>
  <si>
    <t>Проведение мероприятий, направленных на развитие системы общественного контроля в сфере жилищно-коммунального хозяйства</t>
  </si>
  <si>
    <t>1730200000</t>
  </si>
  <si>
    <t>Основное мероприятие "Оказание мер социальной поддержки гражданам по оплате жилищно-коммунальных услуг"</t>
  </si>
  <si>
    <t>1730282110</t>
  </si>
  <si>
    <t>Меры социальной поддержки гражданам, проживающим в непригодном для проживания и аварийном жилищном фонде</t>
  </si>
  <si>
    <t>1730300000</t>
  </si>
  <si>
    <t>Основное мероприятие "Муниципальная поддержка благоустройства придомовых территорий многоквартирных домов города Перми"</t>
  </si>
  <si>
    <t>1730371190</t>
  </si>
  <si>
    <t>Возмещение затрат по благоустройству придомовых территорий многоквартирных домов города Перми</t>
  </si>
  <si>
    <t>1730400000</t>
  </si>
  <si>
    <t>Основное мероприятие "Организация работ по сносу многоквартирных домов"</t>
  </si>
  <si>
    <t>1730400590</t>
  </si>
  <si>
    <t>1730401060</t>
  </si>
  <si>
    <t>1740000000</t>
  </si>
  <si>
    <t>Подпрограмма "Содержание объектов инженерной инфраструктуры"</t>
  </si>
  <si>
    <t>1740100000</t>
  </si>
  <si>
    <t>Основное мероприятие "Обеспечение нормативного состояния объектов инженерной инфраструктуры, находящихся в муниципальной собственности, в том числе бесхозяйных объектов"</t>
  </si>
  <si>
    <t>1740100590</t>
  </si>
  <si>
    <t>1740100790</t>
  </si>
  <si>
    <t>Целевая субсидия МБУ "Полигон" на проведение производственного экологического контроля на очистных сооружениях дождевой (ливневой) канализации</t>
  </si>
  <si>
    <t>1740100890</t>
  </si>
  <si>
    <t>Целевая субсидия МБУ "Полигон" на проведение ремонта колодцев дождевой (ливневой) канализации в границах улично-дорожной сети на территории города Перми</t>
  </si>
  <si>
    <t>1740101060</t>
  </si>
  <si>
    <t>1740121740</t>
  </si>
  <si>
    <t>Содержание и ремонт объектов инженерной инфраструктуры</t>
  </si>
  <si>
    <t>1740123240</t>
  </si>
  <si>
    <t>Создание и содержание в целях гражданской обороны резерва (запаса) материально-технических средств для ликвидации последствий чрезвычайных ситуаций природного и техногенного характера на объектах коммунальной инфраструктуры</t>
  </si>
  <si>
    <t>1740200000</t>
  </si>
  <si>
    <t>Основное мероприятие "Финансовое обеспечение денежных обязательств муниципальных предприятий"</t>
  </si>
  <si>
    <t>1740271160</t>
  </si>
  <si>
    <t>Финансовое обеспечение расходов муниципального предприятия "Пермводоканал" по погашению денежных обязательств по договору займа</t>
  </si>
  <si>
    <t>1740300000</t>
  </si>
  <si>
    <t>Основное мероприятие "Мероприятия по разработке схемы ливневой канализации системы водоотведения поверхностных сточных вод"</t>
  </si>
  <si>
    <t>1740323190</t>
  </si>
  <si>
    <t>Разработка схемы ливневой системы водоотведения поверхностных сточных вод</t>
  </si>
  <si>
    <t>1740400000</t>
  </si>
  <si>
    <t>Основное мероприятие "Организация выполнения работ (услуг) по санитарной очистке и содержанию территорий города Перми"</t>
  </si>
  <si>
    <t>1740400590</t>
  </si>
  <si>
    <t>1740400790</t>
  </si>
  <si>
    <t>1740401060</t>
  </si>
  <si>
    <t>1750000000</t>
  </si>
  <si>
    <t>Подпрограмма "Проведение капитального ремонта общего имущества собственников помещений в многоквартирных домах, расположенных на территории города Перми"</t>
  </si>
  <si>
    <t>1750100000</t>
  </si>
  <si>
    <t>Основное мероприятие "Исполнение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t>
  </si>
  <si>
    <t>1750121420</t>
  </si>
  <si>
    <t>Уплата взносов на капитальный ремонт общего имущества в многоквартирных домах в части муниципальной доли собственности</t>
  </si>
  <si>
    <t>1750200000</t>
  </si>
  <si>
    <t>Основное мероприятие "Муниципальная поддержка капитального ремонта жилищного фонда города Перми"</t>
  </si>
  <si>
    <t>1750271040</t>
  </si>
  <si>
    <t>Финансовое обеспечение затрат по проведению капитального ремонта фасадов многоквартирных домов города Перми</t>
  </si>
  <si>
    <t>1750271330</t>
  </si>
  <si>
    <t>Возмещение затрат некоммерческой организации "Фонд капитального ремонта общего имущества в многоквартирных домах в Пермском крае" по проведению капитального ремонта общего имущества многоквартирных домов</t>
  </si>
  <si>
    <t>17502SЖ410</t>
  </si>
  <si>
    <t>17502SЖ720</t>
  </si>
  <si>
    <t>Капитальный ремонт общего имущества в многоквартирных домах на территории Пермского края</t>
  </si>
  <si>
    <t>1750300000</t>
  </si>
  <si>
    <t>Основное мероприятие "Исполнение судебных актов, вступивших в законную силу, в рамках капитального ремонта"</t>
  </si>
  <si>
    <t>1750321830</t>
  </si>
  <si>
    <t>Выполнение работ по капитальному ремонту многоквартирных домов, направленных на исполнение судебных актов</t>
  </si>
  <si>
    <t>1750400000</t>
  </si>
  <si>
    <t>Основное мероприятие "Организация содержания расселенных многоквартирных домов"</t>
  </si>
  <si>
    <t>1750423250</t>
  </si>
  <si>
    <t>Содержание расселенных многоквартирных домов, признанных в установленном порядке аварийными и подлежащими сносу</t>
  </si>
  <si>
    <t>1800000000</t>
  </si>
  <si>
    <t>Муниципальная программа "Градостроительная деятельность на территории города Перми"</t>
  </si>
  <si>
    <t>1810000000</t>
  </si>
  <si>
    <t>Подпрограмма "Реализация документов, определяющих пространственную организацию города, развитие территории города Перми"</t>
  </si>
  <si>
    <t>1810100000</t>
  </si>
  <si>
    <t>Основное мероприятие "Формирование земельных участков"</t>
  </si>
  <si>
    <t>1810123590</t>
  </si>
  <si>
    <t>Постановка земельных участков на государственный кадастровый учет</t>
  </si>
  <si>
    <t>1810200000</t>
  </si>
  <si>
    <t>Основное мероприятие "Организация экспертно-консультационной деятельности в сфере градостроительства"</t>
  </si>
  <si>
    <t>1810223420</t>
  </si>
  <si>
    <t>Проведение экспертиз, оказание консультационных, юридических услуг</t>
  </si>
  <si>
    <t>1820000000</t>
  </si>
  <si>
    <t>Подпрограмма "Улучшение архитектурного облика города Перми"</t>
  </si>
  <si>
    <t>1820100000</t>
  </si>
  <si>
    <t>Основное мероприятие "Разработка документации по архитектурному облику города Перми"</t>
  </si>
  <si>
    <t>1820122080</t>
  </si>
  <si>
    <t>Разработка колерных паспортов зданий, расположенных на центральных улицах города Перми</t>
  </si>
  <si>
    <t>1820171370</t>
  </si>
  <si>
    <t>Предоставление грантов государственному бюджетному учреждению "Институт территориального планирования" на разработку архитектурных и градостроительных концепций</t>
  </si>
  <si>
    <t>1820200000</t>
  </si>
  <si>
    <t>Основное мероприятие "Снос самовольных построек, приведение объектов капитального строительства в первоначальное положение на территории города Перми"</t>
  </si>
  <si>
    <t>1820222040</t>
  </si>
  <si>
    <t>Обеспечение сноса самовольных построек, приведения объектов капитального строительства в первоначальное положение на территории города Перми</t>
  </si>
  <si>
    <t>1820300000</t>
  </si>
  <si>
    <t>Основное мероприятие "Выявление вывесок, не соответствующих Правилам благоустройства города Перми"</t>
  </si>
  <si>
    <t>1820323900</t>
  </si>
  <si>
    <t>Выявление вывесок, не соответствующих установленным требованиям к яркости</t>
  </si>
  <si>
    <t>1830000000</t>
  </si>
  <si>
    <t>Подпрограмма "Повышение эффективности принятия градостроительных решений путем ведения и развития информационных систем в сфере градостроительства"</t>
  </si>
  <si>
    <t>1830100000</t>
  </si>
  <si>
    <t>Основное мероприятие "Ведение автоматизированной информационной системы обеспечения градостроительной деятельности"</t>
  </si>
  <si>
    <t>1830121210</t>
  </si>
  <si>
    <t>Наполнение и сопровождение автоматизированной информационной системы обеспечения градостроительной деятельности</t>
  </si>
  <si>
    <t>1900000000</t>
  </si>
  <si>
    <t>Муниципальная программа "Управление земельными ресурсами города Перми"</t>
  </si>
  <si>
    <t>1910000000</t>
  </si>
  <si>
    <t>Подпрограмма "Распоряжение земельными участками, находящимися в муниципальной собственности и собственность на которые не разграничена"</t>
  </si>
  <si>
    <t>1910100000</t>
  </si>
  <si>
    <t>Основное мероприятие "Обеспечение платности использования земельных участков"</t>
  </si>
  <si>
    <t>1910121520</t>
  </si>
  <si>
    <t>Защита земельно-имущественных прав, осуществление профилактических мероприятий</t>
  </si>
  <si>
    <t>1910123650</t>
  </si>
  <si>
    <t>Обеспечение эффективного использования земельных ресурсов</t>
  </si>
  <si>
    <t>19101L5110</t>
  </si>
  <si>
    <t>Проведение комплексных кадастровых работ</t>
  </si>
  <si>
    <t>19101SЦ140</t>
  </si>
  <si>
    <t>Субсидия на разработку проектов межевания территории и проведение комплексных кадастровых работ</t>
  </si>
  <si>
    <t>1920000000</t>
  </si>
  <si>
    <t>Подпрограмма "Повышение эффективности управления земельными ресурсами путем развития информационной системы управления землями"</t>
  </si>
  <si>
    <t>1920100000</t>
  </si>
  <si>
    <t>Основное мероприятие "Ведение информационной системы управления землями"</t>
  </si>
  <si>
    <t>1920121840</t>
  </si>
  <si>
    <t>Сопровождение и модернизация информационной системы управления землями</t>
  </si>
  <si>
    <t>1920121850</t>
  </si>
  <si>
    <t>Обеспечение защиты персональных данных</t>
  </si>
  <si>
    <t>2000000000</t>
  </si>
  <si>
    <t>Муниципальная программа "Развитие автомобильных дорог и дорожных сооружений в городе Перми"</t>
  </si>
  <si>
    <t>2010000000</t>
  </si>
  <si>
    <t>Подпрограмма "Развитие улично-дорожной сети путем строительства и реконструкции автомобильных дорог, искусственных дорожных сооружений"</t>
  </si>
  <si>
    <t>2010100000</t>
  </si>
  <si>
    <t>Основное мероприятие "Выполнение комплекса мероприятий по строительству и реконструкции автомобильных дорог"</t>
  </si>
  <si>
    <t>2010122330</t>
  </si>
  <si>
    <t>Изъятие земельных участков и объектов недвижимости, имущества, проектирование в целях строительства (реконструкции) дорожных объектов</t>
  </si>
  <si>
    <t>2010141670</t>
  </si>
  <si>
    <t>Строительство проезда на участке от ул. Уральской до ул. Степана Разина</t>
  </si>
  <si>
    <t>400</t>
  </si>
  <si>
    <t>2010141760</t>
  </si>
  <si>
    <t>Строительство автомобильной дороги по ул. Монастырской на участке от площади Трех столетий до территории Мотовилихинских заводов</t>
  </si>
  <si>
    <t>2010141990</t>
  </si>
  <si>
    <t>Строительство ливневой канализации и очистных сооружений для отвода воды с автомобильной дороги по ул. Маршала Жукова и прилегающей территории</t>
  </si>
  <si>
    <t>2010142570</t>
  </si>
  <si>
    <t>Реконструкция ул. Героев Хасана от ул. Хлебозаводская до ул. Василия Васильева</t>
  </si>
  <si>
    <t>2010142580</t>
  </si>
  <si>
    <t>Строительство автомобильной дороги по Ивинскому проспекту</t>
  </si>
  <si>
    <t>2010143400</t>
  </si>
  <si>
    <t>Строительство автомобильной дороги по ул. Топазной</t>
  </si>
  <si>
    <t>2010143420</t>
  </si>
  <si>
    <t>Строительство очистных сооружений и водоотвода ливневых стоков по ул. Куйбышева,1 от ул. Петропавловской до выпуска</t>
  </si>
  <si>
    <t>2010143430</t>
  </si>
  <si>
    <t>Строительство очистных сооружений и водоотвода ливневых стоков по ул. Куфонина от ул. Трамвайной до ул. Подлесной до выпуска</t>
  </si>
  <si>
    <t>2010143450</t>
  </si>
  <si>
    <t>Реконструкция Комсомольского проспекта от ул. Ленина до ул. Екатерининской по нечетной стороне, Тр-5в</t>
  </si>
  <si>
    <t>20101ST040</t>
  </si>
  <si>
    <t>20101ST04A</t>
  </si>
  <si>
    <t>Проектирование, строительство (реконструкция), капитальный ремонт и ремонт автомобильных дорог общего пользования местного значения, находящихся на территории Пермского края (Реконструкция автомобильной дороги по ул. Мира на участке от транспортной развязки на пересечении улиц Мира, Стахановская, Карпинского до шоссе Космонавтов)</t>
  </si>
  <si>
    <t>20101ST04D</t>
  </si>
  <si>
    <t>Проектирование, строительство (реконструкция), капитальный ремонт и ремонт автомобильных дорог общего пользования местного значения, находящихся на территории Пермского края (Реконструкция ул. Пермской от ул. Плеханова до ул. Попова)</t>
  </si>
  <si>
    <t>20101ST04E</t>
  </si>
  <si>
    <t>Проектирование, строительство (реконструкция), капитальный ремонт и ремонт автомобильных дорог общего пользования местного значения, находящихся на территории Пермского края (Реконструкция ул. Карпинского от ул. Архитектора Свиязева до ул. Космонавта Леонова)</t>
  </si>
  <si>
    <t>20101ST04J</t>
  </si>
  <si>
    <t>Проектирование, строительство (реконструкция), капитальный ремонт и ремонт автомобильных дорог общего пользования местного значения, находящихся на территории Пермского края (Реконструкция ул. Героев Хасана от ул. Хлебозаводская до ул. Василия Васильева)</t>
  </si>
  <si>
    <t>20101ST04S</t>
  </si>
  <si>
    <t>Проектирование, строительство (реконструкция), капитальный ремонт и ремонт автомобильных дорог общего пользования местного значения, находящихся на территории Пермского края (Строительство автомобильной дороги по ул. Агатовой)</t>
  </si>
  <si>
    <t>20101ST04В</t>
  </si>
  <si>
    <t>Проектирование, строительство (реконструкция), капитальный ремонт и ремонт автомобильных дорог общего пользования местного значения, находящихся на территории Пермского края (Реконструкция автодорожного путепровода по ул. Монастырской на 4А + 325 км перегона Пермь-II - Пермь-I Свердловской железной дороги)</t>
  </si>
  <si>
    <t>20101ST04К</t>
  </si>
  <si>
    <t>Проектирование, строительство (реконструкция), капитальный ремонт и ремонт автомобильных дорог общего пользования местного значения, находящихся на территории Пермского края (Строительство автомобильной дороги по ул. Сапфирной в жилом районе Ива-1 Мотовилихинского района г. Перми)</t>
  </si>
  <si>
    <t>20101ST200</t>
  </si>
  <si>
    <t>Изъятие земельных участков и объектов недвижимости, имущества, проектирование в целях строительства (реконструкции) дорожных объектов Пермского городского округа</t>
  </si>
  <si>
    <t>2010200000</t>
  </si>
  <si>
    <t>2010243460</t>
  </si>
  <si>
    <t>2010300000</t>
  </si>
  <si>
    <t>Основное мероприятие "Выполнение комплекса мероприятий по строительству подпорной стенки"</t>
  </si>
  <si>
    <t>2010343340</t>
  </si>
  <si>
    <t>Строительство подпорной стенки с устройством противопожарного проезда по ул. Льва Шатрова, 35</t>
  </si>
  <si>
    <t>2010400000</t>
  </si>
  <si>
    <t>Основное мероприятие "Обеспечение обустройства сетей наружного освещения"</t>
  </si>
  <si>
    <t>2010423070</t>
  </si>
  <si>
    <t>Обустройство сетей наружного освещения на автомобильных дорогах города Перми</t>
  </si>
  <si>
    <t>2010423080</t>
  </si>
  <si>
    <t>Обустройство сетей наружного освещения</t>
  </si>
  <si>
    <t>2020000000</t>
  </si>
  <si>
    <t>Подпрограмма "Повышение уровня нормативного состояния автомобильных дорог и дорожных сооружений в городе Перми"</t>
  </si>
  <si>
    <t>2020100000</t>
  </si>
  <si>
    <t>Основное мероприятие "Выполнение комплекса мероприятий по приведению в нормативное состояние автомобильных дорог, трамвайных путей и искусственных дорожных сооружений"</t>
  </si>
  <si>
    <t>2020121250</t>
  </si>
  <si>
    <t>Капитальный ремонт автомобильных дорог и искусственных дорожных сооружений</t>
  </si>
  <si>
    <t>20201ST040</t>
  </si>
  <si>
    <t>9100000000</t>
  </si>
  <si>
    <t>Непрограммные расходы бюджета города Перми по реализации иных мероприятий</t>
  </si>
  <si>
    <t>9110000000</t>
  </si>
  <si>
    <t>Содержание централизованных бухгалтерий</t>
  </si>
  <si>
    <t>9110000590</t>
  </si>
  <si>
    <t>ом нп</t>
  </si>
  <si>
    <t>Другие вопросы в области культуры, кинематографии</t>
  </si>
  <si>
    <t>Другие вопросы в области физической культуры и спорта</t>
  </si>
  <si>
    <t>911002Н020</t>
  </si>
  <si>
    <t>9120000000</t>
  </si>
  <si>
    <t>Повышение уровня благоустройства территории города Перми</t>
  </si>
  <si>
    <t>9120000590</t>
  </si>
  <si>
    <t>9130000000</t>
  </si>
  <si>
    <t>Повышение эффективности управления имущественным комплексом административных зданий (помещений) города Перми</t>
  </si>
  <si>
    <t>9130000590</t>
  </si>
  <si>
    <t>9130021920</t>
  </si>
  <si>
    <t>Содержание имущественного комплекса административных зданий (помещений)</t>
  </si>
  <si>
    <t>9130021960</t>
  </si>
  <si>
    <t>Приведение в нормативное состояние административных зданий (помещений)</t>
  </si>
  <si>
    <t>9140000000</t>
  </si>
  <si>
    <t>Развитие архивного дела в городе Перми</t>
  </si>
  <si>
    <t>9140000590</t>
  </si>
  <si>
    <t>9140001060</t>
  </si>
  <si>
    <t>9160000000</t>
  </si>
  <si>
    <t>Мероприятия, направленные на решение отдельных вопросов местного значения в микрорайонах города Перми</t>
  </si>
  <si>
    <t>9190000000</t>
  </si>
  <si>
    <t>Иные непрограммные мероприятия</t>
  </si>
  <si>
    <t>9190020600</t>
  </si>
  <si>
    <t>Мероприятия по проведению выборов в Пермскую городскую Думу</t>
  </si>
  <si>
    <t>Специальные расходы</t>
  </si>
  <si>
    <t>Обеспечение проведения выборов и референдумов</t>
  </si>
  <si>
    <t>9190021030</t>
  </si>
  <si>
    <t>Выплаты гражданам денежного вознаграждения за содействие в выявлении лиц, совершивших административное правонарушение, выражающееся в нанесении на фасад здания, строения, сооружения надписей, графических рисунков и иных изображений вне специально отведенных для этого мест</t>
  </si>
  <si>
    <t>9190021200</t>
  </si>
  <si>
    <t>Исполнение обязанностей по уплате платежей в федеральный бюджет</t>
  </si>
  <si>
    <t>Судебная система</t>
  </si>
  <si>
    <t>9190021440</t>
  </si>
  <si>
    <t>Организация обучения муниципальных служащих администрации города Перми</t>
  </si>
  <si>
    <t>9190021460</t>
  </si>
  <si>
    <t>Мероприятия в сфере применения информационных технологий</t>
  </si>
  <si>
    <t>9190021530</t>
  </si>
  <si>
    <t>Денежное вознаграждение победителям и лауреатам конкурса "Лучший муниципальный служащий администрации города Перми"</t>
  </si>
  <si>
    <t>9190021550</t>
  </si>
  <si>
    <t>Денежное вознаграждение победителям конкурса "Лучший студенческий проект по развитию местного самоуправления"</t>
  </si>
  <si>
    <t>9190021870</t>
  </si>
  <si>
    <t>Информирование населения по вопросам местного значения</t>
  </si>
  <si>
    <t>9190021880</t>
  </si>
  <si>
    <t>Мероприятия по гражданской обороне по подготовке населения и организаций к действиям в чрезвычайной ситуации в мирное и военное время</t>
  </si>
  <si>
    <t>9190021890</t>
  </si>
  <si>
    <t>Учреждение и издание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t>
  </si>
  <si>
    <t>9190021900</t>
  </si>
  <si>
    <t>Мероприятия по созданию механизмов эффективного управления социально-экономическим развитием города Перми</t>
  </si>
  <si>
    <t>9190021910</t>
  </si>
  <si>
    <t>Оплата взносов в межмуниципальные ассоциации</t>
  </si>
  <si>
    <t>Предоставление платежей, взносов, безвозмездных перечислений субъектам международного права</t>
  </si>
  <si>
    <t>9190021950</t>
  </si>
  <si>
    <t>Обеспечение деятельности Пермской городской трехсторонней комиссии по регулированию социально-трудовых отношений в городе Перми</t>
  </si>
  <si>
    <t>9190023020</t>
  </si>
  <si>
    <t>Осуществление полномочий по составлению протоколов об административных правонарушениях и организации деятельности административных комиссий</t>
  </si>
  <si>
    <t>9190023610</t>
  </si>
  <si>
    <t>Прочие мероприятия в сфере коммунального хозяйства и благоустройства</t>
  </si>
  <si>
    <t>9190023640</t>
  </si>
  <si>
    <t>Исполнение обязательств по обслуживанию муниципального долга</t>
  </si>
  <si>
    <t>Обслуживание государственного (муниципального) долга</t>
  </si>
  <si>
    <t>Обслуживание муниципального долга</t>
  </si>
  <si>
    <t>Обслуживание государственного (муниципального) внутреннего долга</t>
  </si>
  <si>
    <t>9190023720</t>
  </si>
  <si>
    <t>Мероприятия, связанные с награждением знаком отличия Пермской городской Думы "За вклад в развитие нормотворчества"</t>
  </si>
  <si>
    <t>9190023800</t>
  </si>
  <si>
    <t>Капитальный ремонт здания для реализации мероприятий дополнительного образования и размещения общественного центра</t>
  </si>
  <si>
    <t>919002T060</t>
  </si>
  <si>
    <t>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t>
  </si>
  <si>
    <t>919002П040</t>
  </si>
  <si>
    <t>Составление протоколов об административных правонарушениях</t>
  </si>
  <si>
    <t>919002П060</t>
  </si>
  <si>
    <t>Осуществление полномочий по созданию и организации деятельности административных комиссий</t>
  </si>
  <si>
    <t>919002С090</t>
  </si>
  <si>
    <t>Организация осуществления государственных полномочий по обеспечению жилыми помещениями детей-сирот и детей, оставшихся без попечения родителей, лиц из числа детей-сирот и детей, оставшихся без попечения родителей</t>
  </si>
  <si>
    <t>919002С250</t>
  </si>
  <si>
    <t>Осуществление государственных полномочий по постановке на учет граждан, имеющих право на получение жилищных субсидий в связи с переселением из районов Крайнего Севера и приравненных к ним местностей</t>
  </si>
  <si>
    <t>919002У100</t>
  </si>
  <si>
    <t>Администрирование государственных полномочий по организации мероприятий при осуществлении деятельности по обращению с животными без владельцев</t>
  </si>
  <si>
    <t>Другие вопросы в области охраны окружающей среды</t>
  </si>
  <si>
    <t>9190051200</t>
  </si>
  <si>
    <t>Осуществление полномочий по составлению (изменению, дополнению) списков кандидатов в присяжные заседатели федеральных судов общей юрисдикции в Российской Федерации</t>
  </si>
  <si>
    <t>9190059300</t>
  </si>
  <si>
    <t>Государственная регистрация актов гражданского состояния</t>
  </si>
  <si>
    <t>9190081050</t>
  </si>
  <si>
    <t>Единовременные денежные вознаграждения и ежегодные денежные выплаты Почетным гражданам города Перми</t>
  </si>
  <si>
    <t>9190081070</t>
  </si>
  <si>
    <t>Выплата денежного вознаграждения физическим лицам, награжденным знаком отличия Пермской городской Думы "За вклад в развитие нормотворчества"</t>
  </si>
  <si>
    <t>9190081100</t>
  </si>
  <si>
    <t>Выплата денежного вознаграждения физическим лицам, награжденным Почетным знаком г. Перми "За заслуги перед г. Пермь"</t>
  </si>
  <si>
    <t>9190082070</t>
  </si>
  <si>
    <t>Денежное вознаграждение физическим лицам, награжденным Почетной грамотой города Перми</t>
  </si>
  <si>
    <t>9190082080</t>
  </si>
  <si>
    <t>Пенсии за выслугу лет лицам, замещавшим муниципальные должности (в т. ч. выборные муниципальные должности), муниципальные должности муниципальной службы, должности муниципальной службы города Перми</t>
  </si>
  <si>
    <t>Пенсионное обеспечение</t>
  </si>
  <si>
    <t>9200000000</t>
  </si>
  <si>
    <t>Непрограммные расходы по обеспечению деятельности Пермской городской Думы</t>
  </si>
  <si>
    <t>9220000000</t>
  </si>
  <si>
    <t>Депутаты Пермской городской Думы и их помощники</t>
  </si>
  <si>
    <t>9220000110</t>
  </si>
  <si>
    <t>Расходы на выплаты по оплате труда работников муниципальных органов</t>
  </si>
  <si>
    <t>Функционирование законодательных (представительных) органов государственной власти и представительных органов муниципальных образований</t>
  </si>
  <si>
    <t>9220000190</t>
  </si>
  <si>
    <t>Расходы на обеспечение функций муниципальных органов</t>
  </si>
  <si>
    <t>9290000000</t>
  </si>
  <si>
    <t>Аппарат органа городского самоуправления</t>
  </si>
  <si>
    <t>9290000110</t>
  </si>
  <si>
    <t>9290000190</t>
  </si>
  <si>
    <t>9300000000</t>
  </si>
  <si>
    <t>Непрограммные расходы по обеспечению деятельности Контрольно-счетной палаты города Перми</t>
  </si>
  <si>
    <t>9310000000</t>
  </si>
  <si>
    <t>Руководитель, заместитель руководителя и аудиторы Контрольно-счетной палаты города Перми</t>
  </si>
  <si>
    <t>9310000110</t>
  </si>
  <si>
    <t>Обеспечение деятельности финансовых, налоговых и таможенных органов и органов финансового (финансово-бюджетного) надзора</t>
  </si>
  <si>
    <t>9390000000</t>
  </si>
  <si>
    <t>9390000110</t>
  </si>
  <si>
    <t>9390000190</t>
  </si>
  <si>
    <t>9500000000</t>
  </si>
  <si>
    <t>Непрограммные расходы по обеспечению деятельности администрации города Перми</t>
  </si>
  <si>
    <t>9510000000</t>
  </si>
  <si>
    <t>Глава города Перми</t>
  </si>
  <si>
    <t>9510000110</t>
  </si>
  <si>
    <t>Функционирование высшего должностного лица субъекта Российской Федерации и муниципального образования</t>
  </si>
  <si>
    <t>9570000000</t>
  </si>
  <si>
    <t>Территориальные органы администрации города Перми</t>
  </si>
  <si>
    <t>9570000110</t>
  </si>
  <si>
    <t>9570000190</t>
  </si>
  <si>
    <t>9580000000</t>
  </si>
  <si>
    <t>Функциональные органы администрации города Перми</t>
  </si>
  <si>
    <t>9580000110</t>
  </si>
  <si>
    <t>9580000190</t>
  </si>
  <si>
    <t>9590000000</t>
  </si>
  <si>
    <t>9590000110</t>
  </si>
  <si>
    <t>9590000190</t>
  </si>
  <si>
    <t>9600000000</t>
  </si>
  <si>
    <t>Другие непрограммные расходы по реализации вопросов местного значения города Перми, связанных с общегородским управлением</t>
  </si>
  <si>
    <t>9610000000</t>
  </si>
  <si>
    <t>Расходы на исполнение судебных актов по обращению взыскания на средства местного бюджета</t>
  </si>
  <si>
    <t>9610092000</t>
  </si>
  <si>
    <t>Средства на исполнение судебных актов, вступивших в законную силу</t>
  </si>
  <si>
    <t>9620000000</t>
  </si>
  <si>
    <t>Резервный фонд</t>
  </si>
  <si>
    <t>9620093000</t>
  </si>
  <si>
    <t>Резервный фонд администрации города Перми</t>
  </si>
  <si>
    <t>Резервные фонды</t>
  </si>
  <si>
    <t>76а</t>
  </si>
  <si>
    <t>9700000000</t>
  </si>
  <si>
    <t>Непрограммные расходы на реализацию единой политики в сфере инвестиционной и строительной деятельности на территории г. Перми</t>
  </si>
  <si>
    <t>9710000000</t>
  </si>
  <si>
    <t>Непрограммные расходы по обеспечению деятельности муниципального казенного учреждения "Управление технического заказчика"</t>
  </si>
  <si>
    <t>9710000590</t>
  </si>
  <si>
    <t>0000000000</t>
  </si>
  <si>
    <t>000</t>
  </si>
  <si>
    <t>00</t>
  </si>
  <si>
    <t>Условно утвержденные расходы</t>
  </si>
  <si>
    <t>163а</t>
  </si>
  <si>
    <t>Общий итог</t>
  </si>
  <si>
    <t>решение</t>
  </si>
  <si>
    <t>2024 год проект</t>
  </si>
  <si>
    <t>2025 год проект</t>
  </si>
  <si>
    <t>2026 год проект</t>
  </si>
  <si>
    <t>от 22.10.2024 № 174</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</si>
</sst>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
    <numFmt numFmtId="165" formatCode="#,##0.00000"/>
  </numFmts>
  <fonts count="10" x14ac:knownFonts="1">
    <font>
      <sz val="11"/>
      <color theme="1"/>
      <name val="Calibri"/>
    </font>
    <font>
      <b/>
      <sz val="11"/>
      <color theme="1"/>
      <name val="Calibri"/>
      <family val="2"/>
      <charset val="204"/>
    </font>
    <font>
      <sz val="12"/>
      <name val="Times New Roman"/>
      <family val="1"/>
      <charset val="204"/>
    </font>
    <font>
      <b/>
      <sz val="12"/>
      <name val="Times New Roman"/>
      <family val="1"/>
      <charset val="204"/>
    </font>
    <font>
      <i/>
      <sz val="12"/>
      <name val="Times New Roman"/>
      <family val="1"/>
      <charset val="204"/>
    </font>
    <font>
      <sz val="11"/>
      <name val="Times New Roman"/>
      <family val="1"/>
      <charset val="204"/>
    </font>
    <font>
      <sz val="11"/>
      <color theme="1"/>
      <name val="Calibri"/>
      <family val="2"/>
      <charset val="204"/>
    </font>
    <font>
      <sz val="12"/>
      <name val="Times New Roman"/>
      <family val="1"/>
      <charset val="204"/>
    </font>
    <font>
      <i/>
      <sz val="12"/>
      <name val="Times New Roman"/>
      <family val="1"/>
      <charset val="204"/>
    </font>
    <font>
      <b/>
      <sz val="12"/>
      <name val="Times New Roman"/>
      <family val="1"/>
      <charset val="204"/>
    </font>
  </fonts>
  <fills count="2">
    <fill>
      <patternFill patternType="none"/>
    </fill>
    <fill>
      <patternFill patternType="gray125"/>
    </fill>
  </fills>
  <borders count="10">
    <border>
      <left/>
      <right/>
      <top/>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style="thin">
        <color theme="1"/>
      </right>
      <top/>
      <bottom style="thin">
        <color theme="1"/>
      </bottom>
      <diagonal/>
    </border>
    <border>
      <left/>
      <right/>
      <top/>
      <bottom style="thin">
        <color theme="1"/>
      </bottom>
      <diagonal/>
    </border>
  </borders>
  <cellStyleXfs count="7">
    <xf numFmtId="0" fontId="0" fillId="0" borderId="0"/>
    <xf numFmtId="0" fontId="1" fillId="0" borderId="0" applyBorder="0" applyProtection="0">
      <alignment horizontal="left"/>
    </xf>
    <xf numFmtId="0" fontId="6" fillId="0" borderId="0" applyBorder="0" applyProtection="0"/>
    <xf numFmtId="0" fontId="6" fillId="0" borderId="0" applyBorder="0" applyProtection="0">
      <alignment horizontal="left"/>
    </xf>
    <xf numFmtId="0" fontId="6" fillId="0" borderId="0" applyBorder="0" applyProtection="0"/>
    <xf numFmtId="0" fontId="1" fillId="0" borderId="0" applyBorder="0" applyProtection="0"/>
    <xf numFmtId="0" fontId="6" fillId="0" borderId="0" applyBorder="0" applyProtection="0"/>
  </cellStyleXfs>
  <cellXfs count="64">
    <xf numFmtId="0" fontId="0" fillId="0" borderId="0" xfId="0"/>
    <xf numFmtId="49" fontId="2" fillId="0" borderId="0" xfId="0" applyNumberFormat="1" applyFont="1" applyFill="1" applyAlignment="1" applyProtection="1">
      <alignment horizontal="center" vertical="center"/>
    </xf>
    <xf numFmtId="0" fontId="2" fillId="0" borderId="0" xfId="0" applyFont="1" applyFill="1" applyAlignment="1" applyProtection="1">
      <alignment horizontal="center" vertical="center"/>
    </xf>
    <xf numFmtId="49" fontId="2" fillId="0" borderId="0" xfId="0" applyNumberFormat="1" applyFont="1" applyFill="1" applyAlignment="1" applyProtection="1">
      <alignment horizontal="left" vertical="center" wrapText="1"/>
    </xf>
    <xf numFmtId="3" fontId="2" fillId="0" borderId="0" xfId="0" applyNumberFormat="1" applyFont="1" applyFill="1" applyAlignment="1" applyProtection="1">
      <alignment horizontal="center" vertical="center"/>
    </xf>
    <xf numFmtId="0" fontId="2" fillId="0" borderId="0" xfId="0" applyFont="1" applyFill="1" applyAlignment="1" applyProtection="1">
      <alignment horizontal="center"/>
    </xf>
    <xf numFmtId="0" fontId="2" fillId="0" borderId="0" xfId="0" applyFont="1" applyFill="1" applyAlignment="1">
      <alignment horizontal="right" vertical="center"/>
    </xf>
    <xf numFmtId="0" fontId="2" fillId="0" borderId="0" xfId="0" applyFont="1" applyFill="1" applyAlignment="1" applyProtection="1">
      <alignment horizontal="right" vertical="center"/>
    </xf>
    <xf numFmtId="0" fontId="2" fillId="0" borderId="0" xfId="0" applyFont="1" applyFill="1" applyAlignment="1" applyProtection="1">
      <alignment vertical="center"/>
    </xf>
    <xf numFmtId="3" fontId="2" fillId="0" borderId="0" xfId="0" applyNumberFormat="1" applyFont="1" applyFill="1" applyAlignment="1" applyProtection="1">
      <alignment vertical="center"/>
    </xf>
    <xf numFmtId="0" fontId="3" fillId="0" borderId="0" xfId="0" applyFont="1" applyFill="1" applyAlignment="1" applyProtection="1">
      <alignment horizontal="center" vertical="center" wrapText="1"/>
    </xf>
    <xf numFmtId="164" fontId="2" fillId="0" borderId="0" xfId="0" applyNumberFormat="1" applyFont="1" applyFill="1" applyAlignment="1" applyProtection="1">
      <alignment horizontal="center" vertical="center" wrapText="1"/>
    </xf>
    <xf numFmtId="164" fontId="2" fillId="0" borderId="0" xfId="0" applyNumberFormat="1" applyFont="1" applyFill="1" applyAlignment="1" applyProtection="1">
      <alignment horizontal="right" vertical="center"/>
    </xf>
    <xf numFmtId="164" fontId="2" fillId="0" borderId="0" xfId="0" applyNumberFormat="1" applyFont="1" applyFill="1" applyAlignment="1" applyProtection="1">
      <alignment horizontal="right" vertical="center" wrapText="1"/>
    </xf>
    <xf numFmtId="3" fontId="2" fillId="0" borderId="0" xfId="0" applyNumberFormat="1" applyFont="1" applyFill="1" applyAlignment="1" applyProtection="1">
      <alignment horizontal="right" vertical="center"/>
    </xf>
    <xf numFmtId="3" fontId="2" fillId="0" borderId="0" xfId="0" applyNumberFormat="1" applyFont="1" applyFill="1" applyAlignment="1" applyProtection="1">
      <alignment horizontal="center" vertical="center" wrapText="1"/>
    </xf>
    <xf numFmtId="0" fontId="2" fillId="0" borderId="1" xfId="0" applyFont="1" applyFill="1" applyBorder="1" applyAlignment="1" applyProtection="1">
      <alignment horizontal="center" vertical="center" wrapText="1"/>
    </xf>
    <xf numFmtId="0" fontId="2" fillId="0" borderId="0" xfId="0" applyFont="1" applyFill="1" applyAlignment="1" applyProtection="1">
      <alignment horizontal="left"/>
    </xf>
    <xf numFmtId="49" fontId="3" fillId="0" borderId="1" xfId="0" applyNumberFormat="1" applyFont="1" applyFill="1" applyBorder="1" applyAlignment="1" applyProtection="1">
      <alignment horizontal="center" vertical="center" wrapText="1"/>
    </xf>
    <xf numFmtId="0" fontId="3" fillId="0" borderId="1" xfId="0" applyFont="1" applyFill="1" applyBorder="1" applyAlignment="1" applyProtection="1">
      <alignment horizontal="center" vertical="center" wrapText="1"/>
    </xf>
    <xf numFmtId="49" fontId="3" fillId="0" borderId="1" xfId="0" applyNumberFormat="1" applyFont="1" applyFill="1" applyBorder="1" applyAlignment="1" applyProtection="1">
      <alignment horizontal="left" vertical="center" wrapText="1"/>
    </xf>
    <xf numFmtId="164" fontId="3" fillId="0" borderId="1" xfId="0" applyNumberFormat="1" applyFont="1" applyFill="1" applyBorder="1" applyAlignment="1" applyProtection="1">
      <alignment horizontal="center" vertical="center" wrapText="1"/>
    </xf>
    <xf numFmtId="164" fontId="2" fillId="0" borderId="1" xfId="0" applyNumberFormat="1" applyFont="1" applyFill="1" applyBorder="1" applyAlignment="1" applyProtection="1">
      <alignment horizontal="center" vertical="center" wrapText="1"/>
    </xf>
    <xf numFmtId="164" fontId="9" fillId="0" borderId="1" xfId="0" applyNumberFormat="1" applyFont="1" applyFill="1" applyBorder="1" applyAlignment="1" applyProtection="1">
      <alignment horizontal="center" vertical="center" wrapText="1"/>
    </xf>
    <xf numFmtId="0" fontId="3" fillId="0" borderId="0" xfId="0" applyFont="1" applyFill="1" applyAlignment="1" applyProtection="1">
      <alignment horizontal="center"/>
    </xf>
    <xf numFmtId="49" fontId="4" fillId="0" borderId="1" xfId="0" applyNumberFormat="1" applyFont="1" applyFill="1" applyBorder="1" applyAlignment="1" applyProtection="1">
      <alignment horizontal="center" vertical="center" wrapText="1"/>
    </xf>
    <xf numFmtId="0" fontId="4" fillId="0" borderId="1" xfId="0" applyFont="1" applyFill="1" applyBorder="1" applyAlignment="1" applyProtection="1">
      <alignment horizontal="center" vertical="center" wrapText="1"/>
    </xf>
    <xf numFmtId="49" fontId="4" fillId="0" borderId="1" xfId="0" applyNumberFormat="1" applyFont="1" applyFill="1" applyBorder="1" applyAlignment="1" applyProtection="1">
      <alignment horizontal="left" vertical="center" wrapText="1"/>
    </xf>
    <xf numFmtId="164" fontId="4" fillId="0" borderId="1" xfId="0" applyNumberFormat="1" applyFont="1" applyFill="1" applyBorder="1" applyAlignment="1" applyProtection="1">
      <alignment horizontal="center" vertical="center" wrapText="1"/>
    </xf>
    <xf numFmtId="164" fontId="8" fillId="0" borderId="1" xfId="0" applyNumberFormat="1" applyFont="1" applyFill="1" applyBorder="1" applyAlignment="1" applyProtection="1">
      <alignment horizontal="center" vertical="center" wrapText="1"/>
    </xf>
    <xf numFmtId="0" fontId="4" fillId="0" borderId="0" xfId="0" applyFont="1" applyFill="1" applyAlignment="1" applyProtection="1">
      <alignment horizontal="center" vertical="center" wrapText="1"/>
    </xf>
    <xf numFmtId="0" fontId="4" fillId="0" borderId="0" xfId="0" applyFont="1" applyFill="1" applyAlignment="1" applyProtection="1">
      <alignment horizontal="center"/>
    </xf>
    <xf numFmtId="49" fontId="2" fillId="0" borderId="1" xfId="0" applyNumberFormat="1" applyFont="1" applyFill="1" applyBorder="1" applyAlignment="1" applyProtection="1">
      <alignment horizontal="center" vertical="center" wrapText="1"/>
    </xf>
    <xf numFmtId="49" fontId="2" fillId="0" borderId="1" xfId="0" applyNumberFormat="1" applyFont="1" applyFill="1" applyBorder="1" applyAlignment="1" applyProtection="1">
      <alignment horizontal="left" vertical="center" wrapText="1"/>
    </xf>
    <xf numFmtId="164" fontId="7" fillId="0" borderId="1" xfId="0" applyNumberFormat="1" applyFont="1" applyFill="1" applyBorder="1" applyAlignment="1" applyProtection="1">
      <alignment horizontal="center" vertical="center" wrapText="1"/>
    </xf>
    <xf numFmtId="0" fontId="2" fillId="0" borderId="0" xfId="0" applyFont="1" applyFill="1" applyAlignment="1" applyProtection="1">
      <alignment horizontal="center" vertical="center" wrapText="1"/>
    </xf>
    <xf numFmtId="49" fontId="2" fillId="0" borderId="1" xfId="0" applyNumberFormat="1" applyFont="1" applyFill="1" applyBorder="1" applyAlignment="1" applyProtection="1">
      <alignment horizontal="center" vertical="center"/>
    </xf>
    <xf numFmtId="164" fontId="2" fillId="0" borderId="1" xfId="0" applyNumberFormat="1" applyFont="1" applyFill="1" applyBorder="1" applyAlignment="1" applyProtection="1">
      <alignment horizontal="center" vertical="center"/>
    </xf>
    <xf numFmtId="3" fontId="2" fillId="0" borderId="3" xfId="0" applyNumberFormat="1" applyFont="1" applyFill="1" applyBorder="1" applyAlignment="1" applyProtection="1">
      <alignment horizontal="center" vertical="center" wrapText="1"/>
    </xf>
    <xf numFmtId="49" fontId="4" fillId="0" borderId="1" xfId="0" applyNumberFormat="1" applyFont="1" applyFill="1" applyBorder="1" applyAlignment="1" applyProtection="1">
      <alignment horizontal="center" vertical="center"/>
    </xf>
    <xf numFmtId="49" fontId="2" fillId="0" borderId="1" xfId="0" applyNumberFormat="1" applyFont="1" applyFill="1" applyBorder="1" applyAlignment="1" applyProtection="1">
      <alignment horizontal="left" vertical="center"/>
    </xf>
    <xf numFmtId="49" fontId="3" fillId="0" borderId="1" xfId="0" applyNumberFormat="1" applyFont="1" applyFill="1" applyBorder="1" applyAlignment="1" applyProtection="1">
      <alignment horizontal="center" vertical="center"/>
    </xf>
    <xf numFmtId="49" fontId="2" fillId="0" borderId="0" xfId="0" applyNumberFormat="1" applyFont="1" applyFill="1" applyAlignment="1" applyProtection="1">
      <alignment horizontal="center" vertical="center" wrapText="1"/>
    </xf>
    <xf numFmtId="0" fontId="5" fillId="0" borderId="1" xfId="0" applyFont="1" applyFill="1" applyBorder="1" applyAlignment="1" applyProtection="1">
      <alignment horizontal="center" vertical="center" wrapText="1"/>
    </xf>
    <xf numFmtId="49" fontId="5" fillId="0" borderId="1" xfId="0" applyNumberFormat="1" applyFont="1" applyFill="1" applyBorder="1" applyAlignment="1" applyProtection="1">
      <alignment horizontal="center" vertical="center" wrapText="1"/>
    </xf>
    <xf numFmtId="49" fontId="5" fillId="0" borderId="1" xfId="0" applyNumberFormat="1" applyFont="1" applyFill="1" applyBorder="1" applyAlignment="1" applyProtection="1">
      <alignment horizontal="left" vertical="center" wrapText="1"/>
    </xf>
    <xf numFmtId="3" fontId="3" fillId="0" borderId="0" xfId="0" applyNumberFormat="1" applyFont="1" applyFill="1" applyAlignment="1" applyProtection="1">
      <alignment horizontal="center" vertical="center" wrapText="1"/>
    </xf>
    <xf numFmtId="164" fontId="2" fillId="0" borderId="0" xfId="0" applyNumberFormat="1" applyFont="1" applyFill="1" applyAlignment="1" applyProtection="1">
      <alignment horizontal="center" vertical="center"/>
    </xf>
    <xf numFmtId="165" fontId="2" fillId="0" borderId="0" xfId="0" applyNumberFormat="1" applyFont="1" applyFill="1" applyAlignment="1" applyProtection="1">
      <alignment horizontal="center" vertical="center"/>
    </xf>
    <xf numFmtId="0" fontId="2" fillId="0" borderId="0" xfId="0" applyFont="1" applyFill="1" applyAlignment="1">
      <alignment horizontal="right" vertical="center"/>
    </xf>
    <xf numFmtId="0" fontId="2" fillId="0" borderId="0" xfId="0" applyFont="1" applyFill="1" applyAlignment="1" applyProtection="1">
      <alignment horizontal="right" vertical="center"/>
    </xf>
    <xf numFmtId="0" fontId="3" fillId="0" borderId="0" xfId="0" applyFont="1" applyFill="1" applyAlignment="1" applyProtection="1">
      <alignment horizontal="center" vertical="center" wrapText="1"/>
    </xf>
    <xf numFmtId="49" fontId="2" fillId="0" borderId="1" xfId="0" applyNumberFormat="1" applyFont="1" applyFill="1" applyBorder="1" applyAlignment="1" applyProtection="1">
      <alignment horizontal="center" vertical="center" wrapText="1"/>
    </xf>
    <xf numFmtId="0" fontId="2" fillId="0" borderId="1" xfId="0" applyFont="1" applyFill="1" applyBorder="1" applyAlignment="1" applyProtection="1">
      <alignment horizontal="center" vertical="center" wrapText="1"/>
    </xf>
    <xf numFmtId="0" fontId="2" fillId="0" borderId="2" xfId="0" applyFont="1" applyFill="1" applyBorder="1" applyAlignment="1" applyProtection="1">
      <alignment horizontal="center" vertical="center" wrapText="1"/>
    </xf>
    <xf numFmtId="0" fontId="2" fillId="0" borderId="3" xfId="0" applyFont="1" applyFill="1" applyBorder="1" applyAlignment="1" applyProtection="1">
      <alignment horizontal="center" vertical="center" wrapText="1"/>
    </xf>
    <xf numFmtId="0" fontId="2" fillId="0" borderId="4" xfId="0" applyFont="1" applyFill="1" applyBorder="1" applyAlignment="1" applyProtection="1">
      <alignment horizontal="center" vertical="center" wrapText="1"/>
    </xf>
    <xf numFmtId="164" fontId="2" fillId="0" borderId="9" xfId="0" applyNumberFormat="1" applyFont="1" applyFill="1" applyBorder="1" applyAlignment="1" applyProtection="1">
      <alignment horizontal="right" vertical="center"/>
    </xf>
    <xf numFmtId="3" fontId="2" fillId="0" borderId="0" xfId="0" applyNumberFormat="1" applyFont="1" applyFill="1" applyAlignment="1" applyProtection="1">
      <alignment horizontal="center" vertical="center" wrapText="1"/>
    </xf>
    <xf numFmtId="49" fontId="3" fillId="0" borderId="1" xfId="0" applyNumberFormat="1" applyFont="1" applyFill="1" applyBorder="1" applyAlignment="1" applyProtection="1">
      <alignment horizontal="left" vertical="center" wrapText="1"/>
    </xf>
    <xf numFmtId="0" fontId="2" fillId="0" borderId="8" xfId="0" applyFont="1" applyFill="1" applyBorder="1" applyAlignment="1" applyProtection="1">
      <alignment horizontal="center" vertical="center" wrapText="1"/>
    </xf>
    <xf numFmtId="0" fontId="2" fillId="0" borderId="5" xfId="0" applyFont="1" applyFill="1" applyBorder="1" applyAlignment="1" applyProtection="1">
      <alignment horizontal="center" vertical="center" wrapText="1"/>
    </xf>
    <xf numFmtId="0" fontId="2" fillId="0" borderId="6" xfId="0" applyFont="1" applyFill="1" applyBorder="1" applyAlignment="1" applyProtection="1">
      <alignment horizontal="center" vertical="center" wrapText="1"/>
    </xf>
    <xf numFmtId="0" fontId="2" fillId="0" borderId="7" xfId="0" applyFont="1" applyFill="1" applyBorder="1" applyAlignment="1" applyProtection="1">
      <alignment horizontal="center" vertical="center" wrapText="1"/>
    </xf>
  </cellXfs>
  <cellStyles count="7">
    <cellStyle name="Заглавие сводной таблицы" xfId="1"/>
    <cellStyle name="Значение сводной таблицы" xfId="2"/>
    <cellStyle name="Категория сводной таблицы" xfId="3"/>
    <cellStyle name="Обычный" xfId="0" builtinId="0"/>
    <cellStyle name="Поле сводной таблицы" xfId="4"/>
    <cellStyle name="Результат сводной таблицы" xfId="5"/>
    <cellStyle name="Угол сводной таблицы" xfI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rgbClr val="000000"/>
      </a:dk1>
      <a:lt1>
        <a:srgbClr val="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Arial"/>
        <a:cs typeface="Arial"/>
      </a:majorFont>
      <a:minorFont>
        <a:latin typeface="Calibri"/>
        <a:ea typeface="Arial"/>
        <a:cs typeface="Arial"/>
      </a:minorFont>
    </a:fontScheme>
    <a:fmtScheme>
      <a:fillStyleLst>
        <a:solidFill>
          <a:schemeClr val="phClr"/>
        </a:solidFill>
        <a:gradFill>
          <a:gsLst>
            <a:gs pos="0">
              <a:schemeClr val="phClr">
                <a:lumMod val="110000"/>
                <a:tint val="67000"/>
              </a:schemeClr>
            </a:gs>
            <a:gs pos="50000">
              <a:schemeClr val="phClr">
                <a:lumMod val="105000"/>
                <a:tint val="73000"/>
              </a:schemeClr>
            </a:gs>
            <a:gs pos="100000">
              <a:schemeClr val="phClr">
                <a:lumMod val="105000"/>
                <a:tint val="81000"/>
              </a:schemeClr>
            </a:gs>
          </a:gsLst>
          <a:lin ang="5400000" scaled="0"/>
        </a:gradFill>
        <a:gradFill>
          <a:gsLst>
            <a:gs pos="0">
              <a:schemeClr val="phClr">
                <a:lumMod val="102000"/>
                <a:tint val="94000"/>
              </a:schemeClr>
            </a:gs>
            <a:gs pos="50000">
              <a:schemeClr val="phClr">
                <a:lumMod val="100000"/>
                <a:shade val="100000"/>
              </a:schemeClr>
            </a:gs>
            <a:gs pos="100000">
              <a:schemeClr val="phClr">
                <a:lumMod val="99000"/>
                <a:shade val="78000"/>
              </a:schemeClr>
            </a:gs>
          </a:gsLst>
          <a:lin ang="5400000" scaled="0"/>
        </a:gradFill>
      </a:fillStyleLst>
      <a:lnStyleLst>
        <a:ln w="6350" cap="flat" cmpd="sng" algn="ctr">
          <a:prstDash val="solid"/>
          <a:miter lim="800000"/>
        </a:ln>
        <a:ln w="12700" cap="flat" cmpd="sng" algn="ctr">
          <a:prstDash val="solid"/>
          <a:miter lim="800000"/>
        </a:ln>
        <a:ln w="19050" cap="flat" cmpd="sng" algn="ctr">
          <a:prstDash val="solid"/>
          <a:miter lim="800000"/>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solidFill>
          <a:schemeClr val="phClr">
            <a:tint val="95000"/>
          </a:schemeClr>
        </a:solidFill>
        <a:gradFill>
          <a:gsLst>
            <a:gs pos="0">
              <a:schemeClr val="phClr">
                <a:tint val="93000"/>
                <a:shade val="98000"/>
                <a:lumMod val="102000"/>
              </a:schemeClr>
            </a:gs>
            <a:gs pos="50000">
              <a:schemeClr val="phClr">
                <a:tint val="98000"/>
                <a:shade val="90000"/>
                <a:lumMod val="103000"/>
              </a:schemeClr>
            </a:gs>
            <a:gs pos="100000">
              <a:schemeClr val="phClr">
                <a:shade val="63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indexed="5"/>
    <pageSetUpPr fitToPage="1"/>
  </sheetPr>
  <dimension ref="A1:CV2722"/>
  <sheetViews>
    <sheetView tabSelected="1" zoomScale="75" zoomScaleNormal="75" workbookViewId="0">
      <selection activeCell="CY18" sqref="CY18"/>
    </sheetView>
  </sheetViews>
  <sheetFormatPr defaultColWidth="9.109375" defaultRowHeight="15.6" x14ac:dyDescent="0.3"/>
  <cols>
    <col min="1" max="1" width="14.88671875" style="1" customWidth="1"/>
    <col min="2" max="2" width="11.109375" style="2" customWidth="1"/>
    <col min="3" max="4" width="7.6640625" style="1" customWidth="1"/>
    <col min="5" max="5" width="48.5546875" style="3" customWidth="1"/>
    <col min="6" max="68" width="18.6640625" style="2" hidden="1" customWidth="1"/>
    <col min="69" max="69" width="17.33203125" style="2" hidden="1" customWidth="1"/>
    <col min="70" max="70" width="16.77734375" style="2" hidden="1" customWidth="1"/>
    <col min="71" max="71" width="19.5546875" style="2" hidden="1" customWidth="1"/>
    <col min="72" max="72" width="21.6640625" style="2" hidden="1" customWidth="1"/>
    <col min="73" max="82" width="19.77734375" style="2" hidden="1" customWidth="1"/>
    <col min="83" max="83" width="15.109375" style="2" hidden="1" customWidth="1"/>
    <col min="84" max="84" width="18.6640625" style="2" customWidth="1"/>
    <col min="85" max="85" width="19.77734375" style="2" hidden="1" customWidth="1"/>
    <col min="86" max="86" width="15.109375" style="2" hidden="1" customWidth="1"/>
    <col min="87" max="87" width="19.21875" style="2" customWidth="1"/>
    <col min="88" max="88" width="19.77734375" style="2" hidden="1" customWidth="1"/>
    <col min="89" max="89" width="15.109375" style="2" hidden="1" customWidth="1"/>
    <col min="90" max="90" width="19.6640625" style="2" customWidth="1"/>
    <col min="91" max="91" width="15.109375" style="2" hidden="1" customWidth="1"/>
    <col min="92" max="92" width="10" style="4" hidden="1" customWidth="1"/>
    <col min="93" max="93" width="26.33203125" style="4" hidden="1" customWidth="1"/>
    <col min="94" max="99" width="9.109375" style="5" hidden="1" customWidth="1"/>
    <col min="100" max="100" width="11.109375" style="5" hidden="1" customWidth="1"/>
    <col min="101" max="16384" width="9.109375" style="5"/>
  </cols>
  <sheetData>
    <row r="1" spans="1:99" x14ac:dyDescent="0.3">
      <c r="CG1" s="49" t="s">
        <v>0</v>
      </c>
      <c r="CH1" s="49"/>
      <c r="CI1" s="49"/>
      <c r="CJ1" s="49"/>
      <c r="CK1" s="49"/>
      <c r="CL1" s="49"/>
    </row>
    <row r="2" spans="1:99" x14ac:dyDescent="0.3">
      <c r="CG2" s="49" t="s">
        <v>1</v>
      </c>
      <c r="CH2" s="49"/>
      <c r="CI2" s="49"/>
      <c r="CJ2" s="49"/>
      <c r="CK2" s="49"/>
      <c r="CL2" s="49"/>
    </row>
    <row r="3" spans="1:99" x14ac:dyDescent="0.3">
      <c r="CG3" s="49" t="s">
        <v>2</v>
      </c>
      <c r="CH3" s="49"/>
      <c r="CI3" s="49"/>
      <c r="CJ3" s="49"/>
      <c r="CK3" s="49"/>
      <c r="CL3" s="49"/>
    </row>
    <row r="4" spans="1:99" x14ac:dyDescent="0.3">
      <c r="CG4" s="6"/>
      <c r="CH4" s="6"/>
      <c r="CI4" s="49" t="s">
        <v>1505</v>
      </c>
      <c r="CJ4" s="49"/>
      <c r="CK4" s="49"/>
      <c r="CL4" s="49"/>
    </row>
    <row r="5" spans="1:99" x14ac:dyDescent="0.3">
      <c r="CG5" s="7"/>
      <c r="CH5" s="7"/>
      <c r="CI5" s="50"/>
      <c r="CJ5" s="50"/>
      <c r="CK5" s="50"/>
      <c r="CL5" s="50"/>
    </row>
    <row r="6" spans="1:99" x14ac:dyDescent="0.3">
      <c r="CG6" s="49" t="s">
        <v>0</v>
      </c>
      <c r="CH6" s="49"/>
      <c r="CI6" s="49"/>
      <c r="CJ6" s="49"/>
      <c r="CK6" s="49"/>
      <c r="CL6" s="49"/>
    </row>
    <row r="7" spans="1:99" x14ac:dyDescent="0.3">
      <c r="CG7" s="49" t="s">
        <v>1</v>
      </c>
      <c r="CH7" s="49"/>
      <c r="CI7" s="49"/>
      <c r="CJ7" s="49"/>
      <c r="CK7" s="49"/>
      <c r="CL7" s="49"/>
    </row>
    <row r="8" spans="1:99" x14ac:dyDescent="0.3">
      <c r="CG8" s="49" t="s">
        <v>2</v>
      </c>
      <c r="CH8" s="49"/>
      <c r="CI8" s="49"/>
      <c r="CJ8" s="49"/>
      <c r="CK8" s="49"/>
      <c r="CL8" s="49"/>
    </row>
    <row r="9" spans="1:99" x14ac:dyDescent="0.3">
      <c r="D9" s="50"/>
      <c r="E9" s="50"/>
      <c r="F9" s="7"/>
      <c r="G9" s="50"/>
      <c r="H9" s="50"/>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8"/>
      <c r="BR9" s="8"/>
      <c r="BS9" s="7"/>
      <c r="BT9" s="7"/>
      <c r="BU9" s="7"/>
      <c r="BV9" s="7"/>
      <c r="BW9" s="7"/>
      <c r="BX9" s="7"/>
      <c r="BY9" s="7"/>
      <c r="BZ9" s="7"/>
      <c r="CA9" s="7"/>
      <c r="CB9" s="7"/>
      <c r="CC9" s="7"/>
      <c r="CD9" s="7"/>
      <c r="CE9" s="8"/>
      <c r="CF9" s="8"/>
      <c r="CG9" s="50" t="s">
        <v>3</v>
      </c>
      <c r="CH9" s="50"/>
      <c r="CI9" s="50"/>
      <c r="CJ9" s="50"/>
      <c r="CK9" s="50"/>
      <c r="CL9" s="50"/>
      <c r="CM9" s="8"/>
      <c r="CN9" s="9"/>
      <c r="CO9" s="9"/>
    </row>
    <row r="10" spans="1:99" x14ac:dyDescent="0.3">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8"/>
      <c r="BR10" s="8"/>
      <c r="BS10" s="7"/>
      <c r="BT10" s="7"/>
      <c r="BU10" s="7"/>
      <c r="BV10" s="7"/>
      <c r="BW10" s="7"/>
      <c r="BX10" s="7"/>
      <c r="BY10" s="7"/>
      <c r="BZ10" s="7"/>
      <c r="CA10" s="7"/>
      <c r="CB10" s="7"/>
      <c r="CC10" s="7"/>
      <c r="CD10" s="7"/>
      <c r="CE10" s="8"/>
      <c r="CF10" s="8"/>
      <c r="CG10" s="7"/>
      <c r="CH10" s="7"/>
      <c r="CI10" s="7"/>
      <c r="CJ10" s="7"/>
      <c r="CK10" s="7"/>
      <c r="CL10" s="7"/>
      <c r="CM10" s="8"/>
      <c r="CN10" s="9"/>
      <c r="CO10" s="9"/>
    </row>
    <row r="11" spans="1:99" ht="55.5" customHeight="1" x14ac:dyDescent="0.3">
      <c r="A11" s="51" t="s">
        <v>4</v>
      </c>
      <c r="B11" s="51"/>
      <c r="C11" s="51"/>
      <c r="D11" s="51"/>
      <c r="E11" s="51"/>
      <c r="F11" s="51"/>
      <c r="G11" s="51"/>
      <c r="H11" s="51"/>
      <c r="I11" s="51"/>
      <c r="J11" s="51"/>
      <c r="K11" s="51"/>
      <c r="L11" s="51"/>
      <c r="M11" s="51"/>
      <c r="N11" s="51"/>
      <c r="O11" s="51"/>
      <c r="P11" s="51"/>
      <c r="Q11" s="51"/>
      <c r="R11" s="51"/>
      <c r="S11" s="51"/>
      <c r="T11" s="51"/>
      <c r="U11" s="51"/>
      <c r="V11" s="51"/>
      <c r="W11" s="51"/>
      <c r="X11" s="51"/>
      <c r="Y11" s="51"/>
      <c r="Z11" s="51"/>
      <c r="AA11" s="51"/>
      <c r="AB11" s="51"/>
      <c r="AC11" s="51"/>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c r="BC11" s="51"/>
      <c r="BD11" s="51"/>
      <c r="BE11" s="51"/>
      <c r="BF11" s="51"/>
      <c r="BG11" s="51"/>
      <c r="BH11" s="51"/>
      <c r="BI11" s="51"/>
      <c r="BJ11" s="51"/>
      <c r="BK11" s="51"/>
      <c r="BL11" s="51"/>
      <c r="BM11" s="51"/>
      <c r="BN11" s="51"/>
      <c r="BO11" s="51"/>
      <c r="BP11" s="51"/>
      <c r="BQ11" s="51"/>
      <c r="BR11" s="51"/>
      <c r="BS11" s="51"/>
      <c r="BT11" s="51"/>
      <c r="BU11" s="51"/>
      <c r="BV11" s="51"/>
      <c r="BW11" s="51"/>
      <c r="BX11" s="51"/>
      <c r="BY11" s="51"/>
      <c r="BZ11" s="51"/>
      <c r="CA11" s="51"/>
      <c r="CB11" s="51"/>
      <c r="CC11" s="51"/>
      <c r="CD11" s="51"/>
      <c r="CE11" s="51"/>
      <c r="CF11" s="51"/>
      <c r="CG11" s="51"/>
      <c r="CH11" s="51"/>
      <c r="CI11" s="51"/>
      <c r="CJ11" s="51"/>
      <c r="CK11" s="51"/>
      <c r="CL11" s="51"/>
    </row>
    <row r="12" spans="1:99" x14ac:dyDescent="0.3">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row>
    <row r="13" spans="1:99" x14ac:dyDescent="0.3">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11"/>
      <c r="BN13" s="11"/>
      <c r="BO13" s="11"/>
      <c r="BP13" s="11"/>
      <c r="BQ13" s="12"/>
      <c r="BR13" s="12"/>
      <c r="BS13" s="11"/>
      <c r="BT13" s="11"/>
      <c r="BU13" s="11"/>
      <c r="BV13" s="11"/>
      <c r="BW13" s="11"/>
      <c r="BX13" s="11"/>
      <c r="BY13" s="11"/>
      <c r="BZ13" s="11"/>
      <c r="CA13" s="11"/>
      <c r="CB13" s="11"/>
      <c r="CC13" s="11"/>
      <c r="CD13" s="11"/>
      <c r="CE13" s="12" t="s">
        <v>5</v>
      </c>
      <c r="CF13" s="12"/>
      <c r="CG13" s="11"/>
      <c r="CH13" s="12" t="s">
        <v>5</v>
      </c>
      <c r="CI13" s="12"/>
      <c r="CJ13" s="13" t="s">
        <v>5</v>
      </c>
      <c r="CK13" s="57" t="s">
        <v>5</v>
      </c>
      <c r="CL13" s="57"/>
      <c r="CM13" s="12" t="s">
        <v>5</v>
      </c>
      <c r="CN13" s="14"/>
      <c r="CO13" s="14"/>
    </row>
    <row r="14" spans="1:99" ht="14.25" customHeight="1" x14ac:dyDescent="0.3">
      <c r="A14" s="52" t="s">
        <v>6</v>
      </c>
      <c r="B14" s="53" t="s">
        <v>7</v>
      </c>
      <c r="C14" s="52" t="s">
        <v>8</v>
      </c>
      <c r="D14" s="52" t="s">
        <v>9</v>
      </c>
      <c r="E14" s="52" t="s">
        <v>10</v>
      </c>
      <c r="F14" s="53" t="s">
        <v>11</v>
      </c>
      <c r="G14" s="53" t="s">
        <v>12</v>
      </c>
      <c r="H14" s="53" t="s">
        <v>13</v>
      </c>
      <c r="I14" s="53" t="s">
        <v>14</v>
      </c>
      <c r="J14" s="53"/>
      <c r="K14" s="53"/>
      <c r="L14" s="53" t="s">
        <v>11</v>
      </c>
      <c r="M14" s="53" t="s">
        <v>12</v>
      </c>
      <c r="N14" s="53" t="s">
        <v>13</v>
      </c>
      <c r="O14" s="53" t="s">
        <v>15</v>
      </c>
      <c r="P14" s="53"/>
      <c r="Q14" s="53"/>
      <c r="R14" s="53" t="s">
        <v>11</v>
      </c>
      <c r="S14" s="53" t="s">
        <v>12</v>
      </c>
      <c r="T14" s="53" t="s">
        <v>13</v>
      </c>
      <c r="U14" s="53" t="s">
        <v>16</v>
      </c>
      <c r="V14" s="53"/>
      <c r="W14" s="53"/>
      <c r="X14" s="53" t="s">
        <v>11</v>
      </c>
      <c r="Y14" s="53" t="s">
        <v>12</v>
      </c>
      <c r="Z14" s="53" t="s">
        <v>13</v>
      </c>
      <c r="AA14" s="53" t="s">
        <v>15</v>
      </c>
      <c r="AB14" s="53"/>
      <c r="AC14" s="53"/>
      <c r="AD14" s="53" t="s">
        <v>11</v>
      </c>
      <c r="AE14" s="53" t="s">
        <v>12</v>
      </c>
      <c r="AF14" s="53" t="s">
        <v>13</v>
      </c>
      <c r="AG14" s="53" t="s">
        <v>17</v>
      </c>
      <c r="AH14" s="53"/>
      <c r="AI14" s="53"/>
      <c r="AJ14" s="53" t="s">
        <v>11</v>
      </c>
      <c r="AK14" s="53" t="s">
        <v>12</v>
      </c>
      <c r="AL14" s="53" t="s">
        <v>13</v>
      </c>
      <c r="AM14" s="53" t="s">
        <v>15</v>
      </c>
      <c r="AN14" s="53"/>
      <c r="AO14" s="53"/>
      <c r="AP14" s="53" t="s">
        <v>11</v>
      </c>
      <c r="AQ14" s="53" t="s">
        <v>12</v>
      </c>
      <c r="AR14" s="53" t="s">
        <v>13</v>
      </c>
      <c r="AS14" s="53" t="s">
        <v>18</v>
      </c>
      <c r="AT14" s="53"/>
      <c r="AU14" s="53"/>
      <c r="AV14" s="53" t="s">
        <v>11</v>
      </c>
      <c r="AW14" s="53" t="s">
        <v>12</v>
      </c>
      <c r="AX14" s="53" t="s">
        <v>13</v>
      </c>
      <c r="AY14" s="53" t="s">
        <v>15</v>
      </c>
      <c r="AZ14" s="53"/>
      <c r="BA14" s="53"/>
      <c r="BB14" s="53" t="s">
        <v>11</v>
      </c>
      <c r="BC14" s="53" t="s">
        <v>12</v>
      </c>
      <c r="BD14" s="53" t="s">
        <v>13</v>
      </c>
      <c r="BE14" s="53" t="s">
        <v>19</v>
      </c>
      <c r="BF14" s="53"/>
      <c r="BG14" s="53"/>
      <c r="BH14" s="53" t="s">
        <v>11</v>
      </c>
      <c r="BI14" s="53" t="s">
        <v>12</v>
      </c>
      <c r="BJ14" s="53" t="s">
        <v>13</v>
      </c>
      <c r="BK14" s="53" t="s">
        <v>20</v>
      </c>
      <c r="BL14" s="53"/>
      <c r="BM14" s="53"/>
      <c r="BN14" s="53" t="s">
        <v>11</v>
      </c>
      <c r="BO14" s="53" t="s">
        <v>12</v>
      </c>
      <c r="BP14" s="53" t="s">
        <v>13</v>
      </c>
      <c r="BQ14" s="53" t="s">
        <v>21</v>
      </c>
      <c r="BR14" s="53" t="s">
        <v>22</v>
      </c>
      <c r="BS14" s="53" t="s">
        <v>11</v>
      </c>
      <c r="BT14" s="53" t="s">
        <v>12</v>
      </c>
      <c r="BU14" s="53" t="s">
        <v>13</v>
      </c>
      <c r="BV14" s="54" t="s">
        <v>15</v>
      </c>
      <c r="BW14" s="55"/>
      <c r="BX14" s="56" t="s">
        <v>11</v>
      </c>
      <c r="BY14" s="56" t="s">
        <v>12</v>
      </c>
      <c r="BZ14" s="56" t="s">
        <v>13</v>
      </c>
      <c r="CA14" s="61" t="s">
        <v>15</v>
      </c>
      <c r="CB14" s="62"/>
      <c r="CC14" s="63"/>
      <c r="CD14" s="56" t="s">
        <v>1502</v>
      </c>
      <c r="CE14" s="53" t="s">
        <v>1501</v>
      </c>
      <c r="CF14" s="56" t="s">
        <v>11</v>
      </c>
      <c r="CG14" s="56" t="s">
        <v>1503</v>
      </c>
      <c r="CH14" s="53" t="s">
        <v>1501</v>
      </c>
      <c r="CI14" s="56" t="s">
        <v>12</v>
      </c>
      <c r="CJ14" s="56" t="s">
        <v>1504</v>
      </c>
      <c r="CK14" s="53" t="s">
        <v>1501</v>
      </c>
      <c r="CL14" s="56" t="s">
        <v>13</v>
      </c>
      <c r="CM14" s="53" t="s">
        <v>23</v>
      </c>
      <c r="CN14" s="58">
        <v>0</v>
      </c>
      <c r="CO14" s="15"/>
    </row>
    <row r="15" spans="1:99" ht="32.25" customHeight="1" x14ac:dyDescent="0.3">
      <c r="A15" s="52"/>
      <c r="B15" s="53"/>
      <c r="C15" s="52"/>
      <c r="D15" s="52"/>
      <c r="E15" s="52"/>
      <c r="F15" s="53"/>
      <c r="G15" s="53"/>
      <c r="H15" s="53"/>
      <c r="I15" s="16" t="s">
        <v>11</v>
      </c>
      <c r="J15" s="16" t="s">
        <v>12</v>
      </c>
      <c r="K15" s="16" t="s">
        <v>13</v>
      </c>
      <c r="L15" s="53"/>
      <c r="M15" s="53"/>
      <c r="N15" s="53"/>
      <c r="O15" s="16" t="s">
        <v>11</v>
      </c>
      <c r="P15" s="16" t="s">
        <v>12</v>
      </c>
      <c r="Q15" s="16" t="s">
        <v>13</v>
      </c>
      <c r="R15" s="53"/>
      <c r="S15" s="53"/>
      <c r="T15" s="53"/>
      <c r="U15" s="16" t="s">
        <v>11</v>
      </c>
      <c r="V15" s="16" t="s">
        <v>12</v>
      </c>
      <c r="W15" s="16" t="s">
        <v>13</v>
      </c>
      <c r="X15" s="53"/>
      <c r="Y15" s="53"/>
      <c r="Z15" s="53"/>
      <c r="AA15" s="16" t="s">
        <v>11</v>
      </c>
      <c r="AB15" s="16" t="s">
        <v>12</v>
      </c>
      <c r="AC15" s="16" t="s">
        <v>13</v>
      </c>
      <c r="AD15" s="53"/>
      <c r="AE15" s="53"/>
      <c r="AF15" s="53"/>
      <c r="AG15" s="16" t="s">
        <v>11</v>
      </c>
      <c r="AH15" s="16" t="s">
        <v>12</v>
      </c>
      <c r="AI15" s="16" t="s">
        <v>13</v>
      </c>
      <c r="AJ15" s="53"/>
      <c r="AK15" s="53"/>
      <c r="AL15" s="53"/>
      <c r="AM15" s="16" t="s">
        <v>11</v>
      </c>
      <c r="AN15" s="16" t="s">
        <v>12</v>
      </c>
      <c r="AO15" s="16" t="s">
        <v>13</v>
      </c>
      <c r="AP15" s="53"/>
      <c r="AQ15" s="53"/>
      <c r="AR15" s="53"/>
      <c r="AS15" s="16" t="s">
        <v>11</v>
      </c>
      <c r="AT15" s="16" t="s">
        <v>12</v>
      </c>
      <c r="AU15" s="16" t="s">
        <v>13</v>
      </c>
      <c r="AV15" s="53"/>
      <c r="AW15" s="53"/>
      <c r="AX15" s="53"/>
      <c r="AY15" s="16" t="s">
        <v>11</v>
      </c>
      <c r="AZ15" s="16" t="s">
        <v>12</v>
      </c>
      <c r="BA15" s="16" t="s">
        <v>13</v>
      </c>
      <c r="BB15" s="53"/>
      <c r="BC15" s="53"/>
      <c r="BD15" s="53"/>
      <c r="BE15" s="16" t="s">
        <v>11</v>
      </c>
      <c r="BF15" s="16" t="s">
        <v>12</v>
      </c>
      <c r="BG15" s="16" t="s">
        <v>13</v>
      </c>
      <c r="BH15" s="53"/>
      <c r="BI15" s="53"/>
      <c r="BJ15" s="53"/>
      <c r="BK15" s="16" t="s">
        <v>11</v>
      </c>
      <c r="BL15" s="16" t="s">
        <v>12</v>
      </c>
      <c r="BM15" s="16" t="s">
        <v>13</v>
      </c>
      <c r="BN15" s="53"/>
      <c r="BO15" s="53"/>
      <c r="BP15" s="53"/>
      <c r="BQ15" s="53"/>
      <c r="BR15" s="53"/>
      <c r="BS15" s="53"/>
      <c r="BT15" s="53"/>
      <c r="BU15" s="53"/>
      <c r="BV15" s="16" t="s">
        <v>12</v>
      </c>
      <c r="BW15" s="16" t="s">
        <v>24</v>
      </c>
      <c r="BX15" s="53"/>
      <c r="BY15" s="53"/>
      <c r="BZ15" s="53"/>
      <c r="CA15" s="16" t="s">
        <v>11</v>
      </c>
      <c r="CB15" s="16" t="s">
        <v>12</v>
      </c>
      <c r="CC15" s="16" t="s">
        <v>24</v>
      </c>
      <c r="CD15" s="53"/>
      <c r="CE15" s="53"/>
      <c r="CF15" s="60"/>
      <c r="CG15" s="53"/>
      <c r="CH15" s="53"/>
      <c r="CI15" s="60"/>
      <c r="CJ15" s="53"/>
      <c r="CK15" s="53"/>
      <c r="CL15" s="60"/>
      <c r="CM15" s="53"/>
      <c r="CN15" s="58"/>
      <c r="CO15" s="15" t="s">
        <v>25</v>
      </c>
      <c r="CP15" s="17" t="s">
        <v>26</v>
      </c>
      <c r="CQ15" s="17" t="s">
        <v>27</v>
      </c>
      <c r="CR15" s="17" t="s">
        <v>28</v>
      </c>
      <c r="CS15" s="17" t="s">
        <v>29</v>
      </c>
      <c r="CT15" s="17" t="s">
        <v>30</v>
      </c>
      <c r="CU15" s="5" t="s">
        <v>31</v>
      </c>
    </row>
    <row r="16" spans="1:99" s="24" customFormat="1" ht="31.2" x14ac:dyDescent="0.3">
      <c r="A16" s="18" t="s">
        <v>32</v>
      </c>
      <c r="B16" s="19"/>
      <c r="C16" s="18"/>
      <c r="D16" s="18"/>
      <c r="E16" s="20" t="s">
        <v>33</v>
      </c>
      <c r="F16" s="21">
        <f t="shared" ref="F16:K16" si="0">F17+F83</f>
        <v>239853.1</v>
      </c>
      <c r="G16" s="21">
        <f t="shared" si="0"/>
        <v>182859.1</v>
      </c>
      <c r="H16" s="21">
        <f t="shared" si="0"/>
        <v>184357.2</v>
      </c>
      <c r="I16" s="21">
        <f t="shared" si="0"/>
        <v>24905.9</v>
      </c>
      <c r="J16" s="21">
        <f t="shared" si="0"/>
        <v>26371</v>
      </c>
      <c r="K16" s="21">
        <f t="shared" si="0"/>
        <v>27894.5</v>
      </c>
      <c r="L16" s="21">
        <f t="shared" ref="L16:L79" si="1">F16+I16</f>
        <v>264759</v>
      </c>
      <c r="M16" s="21">
        <f t="shared" ref="M16:M79" si="2">G16+J16</f>
        <v>209230.1</v>
      </c>
      <c r="N16" s="21">
        <f t="shared" ref="N16:N79" si="3">H16+K16</f>
        <v>212251.7</v>
      </c>
      <c r="O16" s="21">
        <f>O17+O83</f>
        <v>1234.3719999999998</v>
      </c>
      <c r="P16" s="21">
        <f>P17+P83</f>
        <v>0</v>
      </c>
      <c r="Q16" s="21">
        <f>Q17+Q83</f>
        <v>0</v>
      </c>
      <c r="R16" s="21">
        <f t="shared" ref="R16:R79" si="4">L16+O16</f>
        <v>265993.37199999997</v>
      </c>
      <c r="S16" s="21">
        <f t="shared" ref="S16:S79" si="5">M16+P16</f>
        <v>209230.1</v>
      </c>
      <c r="T16" s="21">
        <f t="shared" ref="T16:T79" si="6">N16+Q16</f>
        <v>212251.7</v>
      </c>
      <c r="U16" s="21">
        <f>U17+U83</f>
        <v>0</v>
      </c>
      <c r="V16" s="21">
        <f>V17+V83</f>
        <v>0</v>
      </c>
      <c r="W16" s="21">
        <f>W17+W83</f>
        <v>0</v>
      </c>
      <c r="X16" s="21">
        <f t="shared" ref="X16:X79" si="7">R16+U16</f>
        <v>265993.37199999997</v>
      </c>
      <c r="Y16" s="21">
        <f t="shared" ref="Y16:Y79" si="8">S16+V16</f>
        <v>209230.1</v>
      </c>
      <c r="Z16" s="21">
        <f t="shared" ref="Z16:Z79" si="9">T16+W16</f>
        <v>212251.7</v>
      </c>
      <c r="AA16" s="21">
        <f>AA17+AA83</f>
        <v>0</v>
      </c>
      <c r="AB16" s="21">
        <f>AB17+AB83</f>
        <v>0</v>
      </c>
      <c r="AC16" s="21">
        <f>AC17+AC83</f>
        <v>0</v>
      </c>
      <c r="AD16" s="21">
        <f t="shared" ref="AD16:AD79" si="10">X16+AA16</f>
        <v>265993.37199999997</v>
      </c>
      <c r="AE16" s="21">
        <f t="shared" ref="AE16:AE79" si="11">Y16+AB16</f>
        <v>209230.1</v>
      </c>
      <c r="AF16" s="21">
        <f t="shared" ref="AF16:AF79" si="12">Z16+AC16</f>
        <v>212251.7</v>
      </c>
      <c r="AG16" s="21">
        <f>AG17+AG83</f>
        <v>0</v>
      </c>
      <c r="AH16" s="21">
        <f>AH17+AH83</f>
        <v>0</v>
      </c>
      <c r="AI16" s="21">
        <f>AI17+AI83</f>
        <v>0</v>
      </c>
      <c r="AJ16" s="21">
        <f t="shared" ref="AJ16:AJ79" si="13">AD16+AG16</f>
        <v>265993.37199999997</v>
      </c>
      <c r="AK16" s="21">
        <f t="shared" ref="AK16:AK79" si="14">AE16+AH16</f>
        <v>209230.1</v>
      </c>
      <c r="AL16" s="21">
        <f t="shared" ref="AL16:AL79" si="15">AF16+AI16</f>
        <v>212251.7</v>
      </c>
      <c r="AM16" s="21">
        <f>AM17+AM83</f>
        <v>-12157.376</v>
      </c>
      <c r="AN16" s="21">
        <f>AN17+AN83</f>
        <v>0</v>
      </c>
      <c r="AO16" s="21">
        <f>AO17+AO83</f>
        <v>0</v>
      </c>
      <c r="AP16" s="21">
        <f t="shared" ref="AP16:AP79" si="16">AJ16+AM16</f>
        <v>253835.99599999998</v>
      </c>
      <c r="AQ16" s="21">
        <f t="shared" ref="AQ16:AQ79" si="17">AK16+AN16</f>
        <v>209230.1</v>
      </c>
      <c r="AR16" s="21">
        <f t="shared" ref="AR16:AR79" si="18">AL16+AO16</f>
        <v>212251.7</v>
      </c>
      <c r="AS16" s="21">
        <f>AS17+AS83</f>
        <v>0</v>
      </c>
      <c r="AT16" s="21">
        <f>AT17+AT83</f>
        <v>0</v>
      </c>
      <c r="AU16" s="21">
        <f>AU17+AU83</f>
        <v>0</v>
      </c>
      <c r="AV16" s="21">
        <f t="shared" ref="AV16:AV79" si="19">AP16+AS16</f>
        <v>253835.99599999998</v>
      </c>
      <c r="AW16" s="21">
        <f t="shared" ref="AW16:AW79" si="20">AQ16+AT16</f>
        <v>209230.1</v>
      </c>
      <c r="AX16" s="21">
        <f t="shared" ref="AX16:AX79" si="21">AR16+AU16</f>
        <v>212251.7</v>
      </c>
      <c r="AY16" s="21">
        <f>AY17+AY83</f>
        <v>12157.376</v>
      </c>
      <c r="AZ16" s="21">
        <f>AZ17+AZ83</f>
        <v>0</v>
      </c>
      <c r="BA16" s="21">
        <f>BA17+BA83</f>
        <v>0</v>
      </c>
      <c r="BB16" s="21">
        <f t="shared" ref="BB16:BB79" si="22">AV16+AY16</f>
        <v>265993.37199999997</v>
      </c>
      <c r="BC16" s="21">
        <f t="shared" ref="BC16:BC79" si="23">AW16+AZ16</f>
        <v>209230.1</v>
      </c>
      <c r="BD16" s="21">
        <f t="shared" ref="BD16:BD79" si="24">AX16+BA16</f>
        <v>212251.7</v>
      </c>
      <c r="BE16" s="21">
        <f>BE17+BE83</f>
        <v>0</v>
      </c>
      <c r="BF16" s="21">
        <f>BF17+BF83</f>
        <v>0</v>
      </c>
      <c r="BG16" s="21">
        <f>BG17+BG83</f>
        <v>0</v>
      </c>
      <c r="BH16" s="21">
        <f t="shared" ref="BH16:BH79" si="25">BB16+BE16</f>
        <v>265993.37199999997</v>
      </c>
      <c r="BI16" s="21">
        <f t="shared" ref="BI16:BI79" si="26">BC16+BF16</f>
        <v>209230.1</v>
      </c>
      <c r="BJ16" s="21">
        <f t="shared" ref="BJ16:BJ79" si="27">BD16+BG16</f>
        <v>212251.7</v>
      </c>
      <c r="BK16" s="21">
        <f>BK17+BK83</f>
        <v>510.57400000000018</v>
      </c>
      <c r="BL16" s="21">
        <f>BL17+BL83</f>
        <v>0</v>
      </c>
      <c r="BM16" s="21">
        <f>BM17+BM83</f>
        <v>0</v>
      </c>
      <c r="BN16" s="21">
        <f t="shared" ref="BN16:BN79" si="28">BH16+BK16</f>
        <v>266503.946</v>
      </c>
      <c r="BO16" s="21">
        <f t="shared" ref="BO16:BO79" si="29">BI16+BL16</f>
        <v>209230.1</v>
      </c>
      <c r="BP16" s="21">
        <f t="shared" ref="BP16:BP79" si="30">BJ16+BM16</f>
        <v>212251.7</v>
      </c>
      <c r="BQ16" s="21">
        <f>BQ17+BQ83</f>
        <v>0</v>
      </c>
      <c r="BR16" s="21">
        <f>BR17+BR83</f>
        <v>0</v>
      </c>
      <c r="BS16" s="22">
        <f t="shared" ref="BS16:BS79" si="31">BQ16+BN16</f>
        <v>266503.946</v>
      </c>
      <c r="BT16" s="22">
        <f t="shared" ref="BT16:BT79" si="32">BR16+BO16</f>
        <v>209230.1</v>
      </c>
      <c r="BU16" s="22">
        <f t="shared" ref="BU16:BU79" si="33">BP16</f>
        <v>212251.7</v>
      </c>
      <c r="BV16" s="21">
        <f>BV17+BV83</f>
        <v>0</v>
      </c>
      <c r="BW16" s="21">
        <f>BW17+BW83</f>
        <v>0</v>
      </c>
      <c r="BX16" s="21">
        <f t="shared" ref="BX16:BX79" si="34">BS16</f>
        <v>266503.946</v>
      </c>
      <c r="BY16" s="21">
        <f t="shared" ref="BY16:BY79" si="35">BT16+BV16</f>
        <v>209230.1</v>
      </c>
      <c r="BZ16" s="21">
        <f t="shared" ref="BZ16:BZ79" si="36">BU16+BW16</f>
        <v>212251.7</v>
      </c>
      <c r="CA16" s="21">
        <f>CA17+CA83</f>
        <v>194.03399999999999</v>
      </c>
      <c r="CB16" s="21">
        <f>CB17+CB83</f>
        <v>0</v>
      </c>
      <c r="CC16" s="21">
        <f>CC17+CC83</f>
        <v>0</v>
      </c>
      <c r="CD16" s="21">
        <f t="shared" ref="CD16:CD18" si="37">BX16+CA16</f>
        <v>266697.98</v>
      </c>
      <c r="CE16" s="21">
        <f>CE17+CE83</f>
        <v>0</v>
      </c>
      <c r="CF16" s="23">
        <f>CD16+CE16</f>
        <v>266697.98</v>
      </c>
      <c r="CG16" s="21">
        <f t="shared" ref="CG16:CG18" si="38">BY16+CB16</f>
        <v>209230.1</v>
      </c>
      <c r="CH16" s="21">
        <f>CH17+CH83</f>
        <v>0</v>
      </c>
      <c r="CI16" s="21">
        <f>CG16+CH16</f>
        <v>209230.1</v>
      </c>
      <c r="CJ16" s="21">
        <f t="shared" ref="CJ16:CJ18" si="39">BZ16+CC16</f>
        <v>212251.7</v>
      </c>
      <c r="CK16" s="21">
        <f>CK17+CK83</f>
        <v>0</v>
      </c>
      <c r="CL16" s="21">
        <f>CJ16+CK16</f>
        <v>212251.7</v>
      </c>
      <c r="CM16" s="21">
        <f>CM17+CM83</f>
        <v>0</v>
      </c>
      <c r="CN16" s="15"/>
      <c r="CO16" s="10"/>
      <c r="CP16" s="24" t="s">
        <v>26</v>
      </c>
    </row>
    <row r="17" spans="1:99" s="31" customFormat="1" ht="31.2" x14ac:dyDescent="0.3">
      <c r="A17" s="25" t="s">
        <v>34</v>
      </c>
      <c r="B17" s="26"/>
      <c r="C17" s="25"/>
      <c r="D17" s="25"/>
      <c r="E17" s="27" t="s">
        <v>35</v>
      </c>
      <c r="F17" s="28">
        <f t="shared" ref="F17:K17" si="40">F18+F49+F54+F62</f>
        <v>229244.4</v>
      </c>
      <c r="G17" s="28">
        <f t="shared" si="40"/>
        <v>172250.4</v>
      </c>
      <c r="H17" s="28">
        <f t="shared" si="40"/>
        <v>173748.5</v>
      </c>
      <c r="I17" s="28">
        <f t="shared" si="40"/>
        <v>24905.9</v>
      </c>
      <c r="J17" s="28">
        <f t="shared" si="40"/>
        <v>26371</v>
      </c>
      <c r="K17" s="28">
        <f t="shared" si="40"/>
        <v>27894.5</v>
      </c>
      <c r="L17" s="28">
        <f t="shared" si="1"/>
        <v>254150.3</v>
      </c>
      <c r="M17" s="28">
        <f t="shared" si="2"/>
        <v>198621.4</v>
      </c>
      <c r="N17" s="28">
        <f t="shared" si="3"/>
        <v>201643</v>
      </c>
      <c r="O17" s="28">
        <f>O18+O49+O54+O62</f>
        <v>1234.3719999999998</v>
      </c>
      <c r="P17" s="28">
        <f>P18+P49+P54+P62</f>
        <v>0</v>
      </c>
      <c r="Q17" s="28">
        <f>Q18+Q49+Q54+Q62</f>
        <v>0</v>
      </c>
      <c r="R17" s="28">
        <f t="shared" si="4"/>
        <v>255384.67199999999</v>
      </c>
      <c r="S17" s="28">
        <f t="shared" si="5"/>
        <v>198621.4</v>
      </c>
      <c r="T17" s="28">
        <f t="shared" si="6"/>
        <v>201643</v>
      </c>
      <c r="U17" s="28">
        <f>U18+U49+U54+U62</f>
        <v>0</v>
      </c>
      <c r="V17" s="28">
        <f>V18+V49+V54+V62</f>
        <v>0</v>
      </c>
      <c r="W17" s="28">
        <f>W18+W49+W54+W62</f>
        <v>0</v>
      </c>
      <c r="X17" s="28">
        <f t="shared" si="7"/>
        <v>255384.67199999999</v>
      </c>
      <c r="Y17" s="28">
        <f t="shared" si="8"/>
        <v>198621.4</v>
      </c>
      <c r="Z17" s="28">
        <f t="shared" si="9"/>
        <v>201643</v>
      </c>
      <c r="AA17" s="28">
        <f>AA18+AA49+AA54+AA62</f>
        <v>0</v>
      </c>
      <c r="AB17" s="28">
        <f>AB18+AB49+AB54+AB62</f>
        <v>0</v>
      </c>
      <c r="AC17" s="28">
        <f>AC18+AC49+AC54+AC62</f>
        <v>0</v>
      </c>
      <c r="AD17" s="28">
        <f t="shared" si="10"/>
        <v>255384.67199999999</v>
      </c>
      <c r="AE17" s="28">
        <f t="shared" si="11"/>
        <v>198621.4</v>
      </c>
      <c r="AF17" s="28">
        <f t="shared" si="12"/>
        <v>201643</v>
      </c>
      <c r="AG17" s="28">
        <f>AG18+AG49+AG54+AG62</f>
        <v>0</v>
      </c>
      <c r="AH17" s="28">
        <f>AH18+AH49+AH54+AH62</f>
        <v>0</v>
      </c>
      <c r="AI17" s="28">
        <f>AI18+AI49+AI54+AI62</f>
        <v>0</v>
      </c>
      <c r="AJ17" s="28">
        <f t="shared" si="13"/>
        <v>255384.67199999999</v>
      </c>
      <c r="AK17" s="28">
        <f t="shared" si="14"/>
        <v>198621.4</v>
      </c>
      <c r="AL17" s="28">
        <f t="shared" si="15"/>
        <v>201643</v>
      </c>
      <c r="AM17" s="28">
        <f>AM18+AM49+AM54+AM62</f>
        <v>-12468.098</v>
      </c>
      <c r="AN17" s="28">
        <f>AN18+AN49+AN54+AN62</f>
        <v>0</v>
      </c>
      <c r="AO17" s="28">
        <f>AO18+AO49+AO54+AO62</f>
        <v>0</v>
      </c>
      <c r="AP17" s="28">
        <f t="shared" si="16"/>
        <v>242916.57399999999</v>
      </c>
      <c r="AQ17" s="28">
        <f t="shared" si="17"/>
        <v>198621.4</v>
      </c>
      <c r="AR17" s="28">
        <f t="shared" si="18"/>
        <v>201643</v>
      </c>
      <c r="AS17" s="28">
        <f>AS18+AS49+AS54+AS62</f>
        <v>0</v>
      </c>
      <c r="AT17" s="28">
        <f>AT18+AT49+AT54+AT62</f>
        <v>0</v>
      </c>
      <c r="AU17" s="28">
        <f>AU18+AU49+AU54+AU62</f>
        <v>0</v>
      </c>
      <c r="AV17" s="28">
        <f t="shared" si="19"/>
        <v>242916.57399999999</v>
      </c>
      <c r="AW17" s="28">
        <f t="shared" si="20"/>
        <v>198621.4</v>
      </c>
      <c r="AX17" s="28">
        <f t="shared" si="21"/>
        <v>201643</v>
      </c>
      <c r="AY17" s="28">
        <f>AY18+AY49+AY54+AY62</f>
        <v>12157.376</v>
      </c>
      <c r="AZ17" s="28">
        <f>AZ18+AZ49+AZ54+AZ62</f>
        <v>0</v>
      </c>
      <c r="BA17" s="28">
        <f>BA18+BA49+BA54+BA62</f>
        <v>0</v>
      </c>
      <c r="BB17" s="28">
        <f t="shared" si="22"/>
        <v>255073.94999999998</v>
      </c>
      <c r="BC17" s="28">
        <f t="shared" si="23"/>
        <v>198621.4</v>
      </c>
      <c r="BD17" s="28">
        <f t="shared" si="24"/>
        <v>201643</v>
      </c>
      <c r="BE17" s="28">
        <f>BE18+BE49+BE54+BE62</f>
        <v>0</v>
      </c>
      <c r="BF17" s="28">
        <f>BF18+BF49+BF54+BF62</f>
        <v>0</v>
      </c>
      <c r="BG17" s="28">
        <f>BG18+BG49+BG54+BG62</f>
        <v>0</v>
      </c>
      <c r="BH17" s="28">
        <f t="shared" si="25"/>
        <v>255073.94999999998</v>
      </c>
      <c r="BI17" s="28">
        <f t="shared" si="26"/>
        <v>198621.4</v>
      </c>
      <c r="BJ17" s="28">
        <f t="shared" si="27"/>
        <v>201643</v>
      </c>
      <c r="BK17" s="28">
        <f>BK18+BK49+BK54+BK62</f>
        <v>510.57400000000018</v>
      </c>
      <c r="BL17" s="28">
        <f>BL18+BL49+BL54+BL62</f>
        <v>0</v>
      </c>
      <c r="BM17" s="28">
        <f>BM18+BM49+BM54+BM62</f>
        <v>0</v>
      </c>
      <c r="BN17" s="28">
        <f t="shared" si="28"/>
        <v>255584.52399999998</v>
      </c>
      <c r="BO17" s="28">
        <f t="shared" si="29"/>
        <v>198621.4</v>
      </c>
      <c r="BP17" s="28">
        <f t="shared" si="30"/>
        <v>201643</v>
      </c>
      <c r="BQ17" s="28">
        <f>BQ18+BQ49+BQ54+BQ62</f>
        <v>0</v>
      </c>
      <c r="BR17" s="28">
        <f>BR18+BR49+BR54+BR62</f>
        <v>0</v>
      </c>
      <c r="BS17" s="22">
        <f t="shared" si="31"/>
        <v>255584.52399999998</v>
      </c>
      <c r="BT17" s="22">
        <f t="shared" si="32"/>
        <v>198621.4</v>
      </c>
      <c r="BU17" s="22">
        <f t="shared" si="33"/>
        <v>201643</v>
      </c>
      <c r="BV17" s="28">
        <f>BV18+BV49+BV54+BV62</f>
        <v>0</v>
      </c>
      <c r="BW17" s="28">
        <f>BW18+BW49+BW54+BW62</f>
        <v>0</v>
      </c>
      <c r="BX17" s="28">
        <f t="shared" si="34"/>
        <v>255584.52399999998</v>
      </c>
      <c r="BY17" s="28">
        <f t="shared" si="35"/>
        <v>198621.4</v>
      </c>
      <c r="BZ17" s="28">
        <f t="shared" si="36"/>
        <v>201643</v>
      </c>
      <c r="CA17" s="28">
        <f>CA18+CA49+CA54+CA62</f>
        <v>194.03399999999999</v>
      </c>
      <c r="CB17" s="28">
        <f>CB18+CB49+CB54+CB62</f>
        <v>0</v>
      </c>
      <c r="CC17" s="28">
        <f>CC18+CC49+CC54+CC62</f>
        <v>0</v>
      </c>
      <c r="CD17" s="28">
        <f t="shared" si="37"/>
        <v>255778.55799999999</v>
      </c>
      <c r="CE17" s="28">
        <f>CE18+CE49+CE54+CE62</f>
        <v>0</v>
      </c>
      <c r="CF17" s="29">
        <f t="shared" ref="CF17:CF80" si="41">CD17+CE17</f>
        <v>255778.55799999999</v>
      </c>
      <c r="CG17" s="28">
        <f t="shared" si="38"/>
        <v>198621.4</v>
      </c>
      <c r="CH17" s="28">
        <f>CH18+CH49+CH54+CH62</f>
        <v>0</v>
      </c>
      <c r="CI17" s="28">
        <f t="shared" ref="CI17:CI80" si="42">CG17+CH17</f>
        <v>198621.4</v>
      </c>
      <c r="CJ17" s="28">
        <f t="shared" si="39"/>
        <v>201643</v>
      </c>
      <c r="CK17" s="28">
        <f>CK18+CK49+CK54+CK62</f>
        <v>0</v>
      </c>
      <c r="CL17" s="28">
        <f t="shared" ref="CL17:CL80" si="43">CJ17+CK17</f>
        <v>201643</v>
      </c>
      <c r="CM17" s="28">
        <f>CM18+CM49+CM54+CM62</f>
        <v>0</v>
      </c>
      <c r="CN17" s="15"/>
      <c r="CO17" s="30"/>
      <c r="CQ17" s="31" t="s">
        <v>27</v>
      </c>
    </row>
    <row r="18" spans="1:99" ht="78" x14ac:dyDescent="0.3">
      <c r="A18" s="32" t="s">
        <v>36</v>
      </c>
      <c r="B18" s="16"/>
      <c r="C18" s="32"/>
      <c r="D18" s="32"/>
      <c r="E18" s="33" t="s">
        <v>37</v>
      </c>
      <c r="F18" s="22">
        <f t="shared" ref="F18:K18" si="44">F19+F29+F37+F33+F41</f>
        <v>67135.899999999994</v>
      </c>
      <c r="G18" s="22">
        <f t="shared" si="44"/>
        <v>66735.899999999994</v>
      </c>
      <c r="H18" s="22">
        <f t="shared" si="44"/>
        <v>66735.899999999994</v>
      </c>
      <c r="I18" s="22">
        <f t="shared" si="44"/>
        <v>12000</v>
      </c>
      <c r="J18" s="22">
        <f t="shared" si="44"/>
        <v>12000</v>
      </c>
      <c r="K18" s="22">
        <f t="shared" si="44"/>
        <v>12000</v>
      </c>
      <c r="L18" s="22">
        <f t="shared" si="1"/>
        <v>79135.899999999994</v>
      </c>
      <c r="M18" s="22">
        <f t="shared" si="2"/>
        <v>78735.899999999994</v>
      </c>
      <c r="N18" s="22">
        <f t="shared" si="3"/>
        <v>78735.899999999994</v>
      </c>
      <c r="O18" s="22">
        <f>O19+O29+O37+O33+O41+O45</f>
        <v>83.35</v>
      </c>
      <c r="P18" s="22">
        <f>P19+P29+P37+P33+P41+P45</f>
        <v>0</v>
      </c>
      <c r="Q18" s="22">
        <f>Q19+Q29+Q37+Q33+Q41+Q45</f>
        <v>0</v>
      </c>
      <c r="R18" s="22">
        <f t="shared" si="4"/>
        <v>79219.25</v>
      </c>
      <c r="S18" s="22">
        <f t="shared" si="5"/>
        <v>78735.899999999994</v>
      </c>
      <c r="T18" s="22">
        <f t="shared" si="6"/>
        <v>78735.899999999994</v>
      </c>
      <c r="U18" s="22">
        <f>U19+U29+U37+U33+U41+U45</f>
        <v>0</v>
      </c>
      <c r="V18" s="22">
        <f>V19+V29+V37+V33+V41+V45</f>
        <v>0</v>
      </c>
      <c r="W18" s="22">
        <f>W19+W29+W37+W33+W41+W45</f>
        <v>0</v>
      </c>
      <c r="X18" s="22">
        <f t="shared" si="7"/>
        <v>79219.25</v>
      </c>
      <c r="Y18" s="22">
        <f t="shared" si="8"/>
        <v>78735.899999999994</v>
      </c>
      <c r="Z18" s="22">
        <f t="shared" si="9"/>
        <v>78735.899999999994</v>
      </c>
      <c r="AA18" s="22">
        <f>AA19+AA29+AA37+AA33+AA41+AA45</f>
        <v>0</v>
      </c>
      <c r="AB18" s="22">
        <f>AB19+AB29+AB37+AB33+AB41+AB45</f>
        <v>0</v>
      </c>
      <c r="AC18" s="22">
        <f>AC19+AC29+AC37+AC33+AC41+AC45</f>
        <v>0</v>
      </c>
      <c r="AD18" s="22">
        <f t="shared" si="10"/>
        <v>79219.25</v>
      </c>
      <c r="AE18" s="22">
        <f t="shared" si="11"/>
        <v>78735.899999999994</v>
      </c>
      <c r="AF18" s="22">
        <f t="shared" si="12"/>
        <v>78735.899999999994</v>
      </c>
      <c r="AG18" s="22">
        <f>AG19+AG29+AG37+AG33+AG41+AG45</f>
        <v>0</v>
      </c>
      <c r="AH18" s="22">
        <f>AH19+AH29+AH37+AH33+AH41+AH45</f>
        <v>0</v>
      </c>
      <c r="AI18" s="22">
        <f>AI19+AI29+AI37+AI33+AI41+AI45</f>
        <v>0</v>
      </c>
      <c r="AJ18" s="22">
        <f t="shared" si="13"/>
        <v>79219.25</v>
      </c>
      <c r="AK18" s="22">
        <f t="shared" si="14"/>
        <v>78735.899999999994</v>
      </c>
      <c r="AL18" s="22">
        <f t="shared" si="15"/>
        <v>78735.899999999994</v>
      </c>
      <c r="AM18" s="22">
        <f>AM19+AM29+AM37+AM33+AM41+AM45</f>
        <v>-310.72199999999998</v>
      </c>
      <c r="AN18" s="22">
        <f>AN19+AN29+AN37+AN33+AN41+AN45</f>
        <v>0</v>
      </c>
      <c r="AO18" s="22">
        <f>AO19+AO29+AO37+AO33+AO41+AO45</f>
        <v>0</v>
      </c>
      <c r="AP18" s="22">
        <f t="shared" si="16"/>
        <v>78908.528000000006</v>
      </c>
      <c r="AQ18" s="22">
        <f t="shared" si="17"/>
        <v>78735.899999999994</v>
      </c>
      <c r="AR18" s="22">
        <f t="shared" si="18"/>
        <v>78735.899999999994</v>
      </c>
      <c r="AS18" s="22">
        <f>AS19+AS29+AS37+AS33+AS41+AS45</f>
        <v>0</v>
      </c>
      <c r="AT18" s="22">
        <f>AT19+AT29+AT37+AT33+AT41+AT45</f>
        <v>0</v>
      </c>
      <c r="AU18" s="22">
        <f>AU19+AU29+AU37+AU33+AU41+AU45</f>
        <v>0</v>
      </c>
      <c r="AV18" s="22">
        <f t="shared" si="19"/>
        <v>78908.528000000006</v>
      </c>
      <c r="AW18" s="22">
        <f t="shared" si="20"/>
        <v>78735.899999999994</v>
      </c>
      <c r="AX18" s="22">
        <f t="shared" si="21"/>
        <v>78735.899999999994</v>
      </c>
      <c r="AY18" s="22">
        <f>AY19+AY29+AY37+AY33+AY41+AY45</f>
        <v>-3368.4340000000002</v>
      </c>
      <c r="AZ18" s="22">
        <f>AZ19+AZ29+AZ37+AZ33+AZ41+AZ45</f>
        <v>0</v>
      </c>
      <c r="BA18" s="22">
        <f>BA19+BA29+BA37+BA33+BA41+BA45</f>
        <v>0</v>
      </c>
      <c r="BB18" s="22">
        <f t="shared" si="22"/>
        <v>75540.094000000012</v>
      </c>
      <c r="BC18" s="22">
        <f t="shared" si="23"/>
        <v>78735.899999999994</v>
      </c>
      <c r="BD18" s="22">
        <f t="shared" si="24"/>
        <v>78735.899999999994</v>
      </c>
      <c r="BE18" s="22">
        <f>BE19+BE29+BE37+BE33+BE41+BE45</f>
        <v>0</v>
      </c>
      <c r="BF18" s="22">
        <f>BF19+BF29+BF37+BF33+BF41+BF45</f>
        <v>0</v>
      </c>
      <c r="BG18" s="22">
        <f>BG19+BG29+BG37+BG33+BG41+BG45</f>
        <v>0</v>
      </c>
      <c r="BH18" s="22">
        <f t="shared" si="25"/>
        <v>75540.094000000012</v>
      </c>
      <c r="BI18" s="22">
        <f t="shared" si="26"/>
        <v>78735.899999999994</v>
      </c>
      <c r="BJ18" s="22">
        <f t="shared" si="27"/>
        <v>78735.899999999994</v>
      </c>
      <c r="BK18" s="22">
        <f>BK19+BK29+BK37+BK33+BK41+BK45</f>
        <v>-677.69799999999998</v>
      </c>
      <c r="BL18" s="22">
        <f>BL19+BL29+BL37+BL33+BL41+BL45</f>
        <v>0</v>
      </c>
      <c r="BM18" s="22">
        <f>BM19+BM29+BM37+BM33+BM41+BM45</f>
        <v>0</v>
      </c>
      <c r="BN18" s="22">
        <f t="shared" si="28"/>
        <v>74862.396000000008</v>
      </c>
      <c r="BO18" s="22">
        <f t="shared" si="29"/>
        <v>78735.899999999994</v>
      </c>
      <c r="BP18" s="22">
        <f t="shared" si="30"/>
        <v>78735.899999999994</v>
      </c>
      <c r="BQ18" s="22">
        <f>BQ19+BQ29+BQ37+BQ33+BQ41+BQ45</f>
        <v>0</v>
      </c>
      <c r="BR18" s="22">
        <f>BR19+BR29+BR37+BR33+BR41+BR45</f>
        <v>0</v>
      </c>
      <c r="BS18" s="22">
        <f t="shared" si="31"/>
        <v>74862.396000000008</v>
      </c>
      <c r="BT18" s="22">
        <f t="shared" si="32"/>
        <v>78735.899999999994</v>
      </c>
      <c r="BU18" s="22">
        <f t="shared" si="33"/>
        <v>78735.899999999994</v>
      </c>
      <c r="BV18" s="22">
        <f>BV19+BV29+BV37+BV33+BV41+BV45</f>
        <v>0</v>
      </c>
      <c r="BW18" s="22">
        <f>BW19+BW29+BW37+BW33+BW41+BW45</f>
        <v>0</v>
      </c>
      <c r="BX18" s="22">
        <f t="shared" si="34"/>
        <v>74862.396000000008</v>
      </c>
      <c r="BY18" s="22">
        <f t="shared" si="35"/>
        <v>78735.899999999994</v>
      </c>
      <c r="BZ18" s="22">
        <f t="shared" si="36"/>
        <v>78735.899999999994</v>
      </c>
      <c r="CA18" s="22">
        <f>CA19+CA29+CA37+CA33+CA41+CA45</f>
        <v>153.28299999999999</v>
      </c>
      <c r="CB18" s="22">
        <f>CB19+CB29+CB37+CB33+CB41+CB45</f>
        <v>0</v>
      </c>
      <c r="CC18" s="22">
        <f>CC19+CC29+CC37+CC33+CC41+CC45</f>
        <v>0</v>
      </c>
      <c r="CD18" s="22">
        <f t="shared" si="37"/>
        <v>75015.679000000004</v>
      </c>
      <c r="CE18" s="22">
        <f>CE19+CE29+CE37+CE33+CE41+CE45</f>
        <v>0</v>
      </c>
      <c r="CF18" s="34">
        <f t="shared" si="41"/>
        <v>75015.679000000004</v>
      </c>
      <c r="CG18" s="22">
        <f t="shared" si="38"/>
        <v>78735.899999999994</v>
      </c>
      <c r="CH18" s="22">
        <f>CH19+CH29+CH37+CH33+CH41+CH45</f>
        <v>0</v>
      </c>
      <c r="CI18" s="22">
        <f t="shared" si="42"/>
        <v>78735.899999999994</v>
      </c>
      <c r="CJ18" s="22">
        <f t="shared" si="39"/>
        <v>78735.899999999994</v>
      </c>
      <c r="CK18" s="22">
        <f>CK19+CK29+CK37+CK33+CK41+CK45</f>
        <v>0</v>
      </c>
      <c r="CL18" s="22">
        <f t="shared" si="43"/>
        <v>78735.899999999994</v>
      </c>
      <c r="CM18" s="22">
        <f>CM19+CM29+CM37+CM33+CM41+CM45</f>
        <v>0</v>
      </c>
      <c r="CN18" s="15"/>
      <c r="CO18" s="35"/>
      <c r="CR18" s="5" t="s">
        <v>28</v>
      </c>
    </row>
    <row r="19" spans="1:99" ht="62.4" x14ac:dyDescent="0.3">
      <c r="A19" s="32" t="s">
        <v>38</v>
      </c>
      <c r="B19" s="16"/>
      <c r="C19" s="32"/>
      <c r="D19" s="32"/>
      <c r="E19" s="33" t="s">
        <v>39</v>
      </c>
      <c r="F19" s="22">
        <f t="shared" ref="F19:K19" si="45">F20+F23</f>
        <v>3365.8</v>
      </c>
      <c r="G19" s="22">
        <f t="shared" si="45"/>
        <v>3365.8</v>
      </c>
      <c r="H19" s="22">
        <f t="shared" si="45"/>
        <v>3365.8</v>
      </c>
      <c r="I19" s="22">
        <f t="shared" si="45"/>
        <v>0</v>
      </c>
      <c r="J19" s="22">
        <f t="shared" si="45"/>
        <v>0</v>
      </c>
      <c r="K19" s="22">
        <f t="shared" si="45"/>
        <v>0</v>
      </c>
      <c r="L19" s="22">
        <f t="shared" si="1"/>
        <v>3365.8</v>
      </c>
      <c r="M19" s="22">
        <f t="shared" si="2"/>
        <v>3365.8</v>
      </c>
      <c r="N19" s="22">
        <f t="shared" si="3"/>
        <v>3365.8</v>
      </c>
      <c r="O19" s="22">
        <f>O20+O23</f>
        <v>0</v>
      </c>
      <c r="P19" s="22">
        <f>P20+P23</f>
        <v>0</v>
      </c>
      <c r="Q19" s="22">
        <f>Q20+Q23</f>
        <v>0</v>
      </c>
      <c r="R19" s="22">
        <f t="shared" si="4"/>
        <v>3365.8</v>
      </c>
      <c r="S19" s="22">
        <f t="shared" si="5"/>
        <v>3365.8</v>
      </c>
      <c r="T19" s="22">
        <f t="shared" si="6"/>
        <v>3365.8</v>
      </c>
      <c r="U19" s="22">
        <f>U20+U23</f>
        <v>0</v>
      </c>
      <c r="V19" s="22">
        <f>V20+V23</f>
        <v>0</v>
      </c>
      <c r="W19" s="22">
        <f>W20+W23</f>
        <v>0</v>
      </c>
      <c r="X19" s="22">
        <f t="shared" si="7"/>
        <v>3365.8</v>
      </c>
      <c r="Y19" s="22">
        <f t="shared" si="8"/>
        <v>3365.8</v>
      </c>
      <c r="Z19" s="22">
        <f t="shared" si="9"/>
        <v>3365.8</v>
      </c>
      <c r="AA19" s="22">
        <f>AA20+AA23</f>
        <v>0</v>
      </c>
      <c r="AB19" s="22">
        <f>AB20+AB23</f>
        <v>0</v>
      </c>
      <c r="AC19" s="22">
        <f>AC20+AC23</f>
        <v>0</v>
      </c>
      <c r="AD19" s="22">
        <f t="shared" si="10"/>
        <v>3365.8</v>
      </c>
      <c r="AE19" s="22">
        <f t="shared" si="11"/>
        <v>3365.8</v>
      </c>
      <c r="AF19" s="22">
        <f t="shared" si="12"/>
        <v>3365.8</v>
      </c>
      <c r="AG19" s="22">
        <f>AG20+AG23</f>
        <v>0</v>
      </c>
      <c r="AH19" s="22">
        <f>AH20+AH23</f>
        <v>0</v>
      </c>
      <c r="AI19" s="22">
        <f>AI20+AI23</f>
        <v>0</v>
      </c>
      <c r="AJ19" s="22">
        <f t="shared" si="13"/>
        <v>3365.8</v>
      </c>
      <c r="AK19" s="22">
        <f t="shared" si="14"/>
        <v>3365.8</v>
      </c>
      <c r="AL19" s="22">
        <f t="shared" si="15"/>
        <v>3365.8</v>
      </c>
      <c r="AM19" s="22">
        <f>AM20+AM23</f>
        <v>0</v>
      </c>
      <c r="AN19" s="22">
        <f>AN20+AN23</f>
        <v>0</v>
      </c>
      <c r="AO19" s="22">
        <f>AO20+AO23</f>
        <v>0</v>
      </c>
      <c r="AP19" s="22">
        <f t="shared" si="16"/>
        <v>3365.8</v>
      </c>
      <c r="AQ19" s="22">
        <f t="shared" si="17"/>
        <v>3365.8</v>
      </c>
      <c r="AR19" s="22">
        <f t="shared" si="18"/>
        <v>3365.8</v>
      </c>
      <c r="AS19" s="22">
        <f>AS20+AS23</f>
        <v>0</v>
      </c>
      <c r="AT19" s="22">
        <f>AT20+AT23</f>
        <v>0</v>
      </c>
      <c r="AU19" s="22">
        <f>AU20+AU23</f>
        <v>0</v>
      </c>
      <c r="AV19" s="22">
        <f t="shared" si="19"/>
        <v>3365.8</v>
      </c>
      <c r="AW19" s="22">
        <f t="shared" si="20"/>
        <v>3365.8</v>
      </c>
      <c r="AX19" s="22">
        <f t="shared" si="21"/>
        <v>3365.8</v>
      </c>
      <c r="AY19" s="22">
        <f>AY20+AY23</f>
        <v>400</v>
      </c>
      <c r="AZ19" s="22">
        <f>AZ20+AZ23</f>
        <v>0</v>
      </c>
      <c r="BA19" s="22">
        <f>BA20+BA23</f>
        <v>0</v>
      </c>
      <c r="BB19" s="22">
        <f t="shared" si="22"/>
        <v>3765.8</v>
      </c>
      <c r="BC19" s="22">
        <f t="shared" si="23"/>
        <v>3365.8</v>
      </c>
      <c r="BD19" s="22">
        <f t="shared" si="24"/>
        <v>3365.8</v>
      </c>
      <c r="BE19" s="22">
        <f>BE20+BE23</f>
        <v>0</v>
      </c>
      <c r="BF19" s="22">
        <f>BF20+BF23</f>
        <v>0</v>
      </c>
      <c r="BG19" s="22">
        <f>BG20+BG23</f>
        <v>0</v>
      </c>
      <c r="BH19" s="22">
        <f t="shared" si="25"/>
        <v>3765.8</v>
      </c>
      <c r="BI19" s="22">
        <f t="shared" si="26"/>
        <v>3365.8</v>
      </c>
      <c r="BJ19" s="22">
        <f t="shared" si="27"/>
        <v>3365.8</v>
      </c>
      <c r="BK19" s="22">
        <f>BK20+BK23</f>
        <v>-100</v>
      </c>
      <c r="BL19" s="22">
        <f>BL20+BL23</f>
        <v>0</v>
      </c>
      <c r="BM19" s="22">
        <f>BM20+BM23</f>
        <v>0</v>
      </c>
      <c r="BN19" s="22">
        <f t="shared" si="28"/>
        <v>3665.8</v>
      </c>
      <c r="BO19" s="22">
        <f t="shared" si="29"/>
        <v>3365.8</v>
      </c>
      <c r="BP19" s="22">
        <f t="shared" si="30"/>
        <v>3365.8</v>
      </c>
      <c r="BQ19" s="22">
        <f>BQ20+BQ23</f>
        <v>0</v>
      </c>
      <c r="BR19" s="22">
        <f>BR20+BR23</f>
        <v>0</v>
      </c>
      <c r="BS19" s="22">
        <f t="shared" si="31"/>
        <v>3665.8</v>
      </c>
      <c r="BT19" s="22">
        <f t="shared" si="32"/>
        <v>3365.8</v>
      </c>
      <c r="BU19" s="22">
        <f t="shared" si="33"/>
        <v>3365.8</v>
      </c>
      <c r="BV19" s="22">
        <f>BV20+BV23</f>
        <v>0</v>
      </c>
      <c r="BW19" s="22">
        <f>BW20+BW23</f>
        <v>0</v>
      </c>
      <c r="BX19" s="22">
        <f t="shared" si="34"/>
        <v>3665.8</v>
      </c>
      <c r="BY19" s="22">
        <f t="shared" si="35"/>
        <v>3365.8</v>
      </c>
      <c r="BZ19" s="22">
        <f t="shared" si="36"/>
        <v>3365.8</v>
      </c>
      <c r="CA19" s="22">
        <f>CA20+CA23</f>
        <v>0</v>
      </c>
      <c r="CB19" s="22">
        <f>CB20+CB23</f>
        <v>0</v>
      </c>
      <c r="CC19" s="22">
        <f>CC20+CC23</f>
        <v>0</v>
      </c>
      <c r="CD19" s="22">
        <f t="shared" ref="CD19:CD82" si="46">BX19+CA19</f>
        <v>3665.8</v>
      </c>
      <c r="CE19" s="22">
        <f>CE20+CE23</f>
        <v>0</v>
      </c>
      <c r="CF19" s="34">
        <f t="shared" si="41"/>
        <v>3665.8</v>
      </c>
      <c r="CG19" s="22">
        <f t="shared" ref="CG19:CG82" si="47">BY19+CB19</f>
        <v>3365.8</v>
      </c>
      <c r="CH19" s="22">
        <f>CH20+CH23</f>
        <v>0</v>
      </c>
      <c r="CI19" s="22">
        <f t="shared" si="42"/>
        <v>3365.8</v>
      </c>
      <c r="CJ19" s="22">
        <f t="shared" ref="CJ19:CJ82" si="48">BZ19+CC19</f>
        <v>3365.8</v>
      </c>
      <c r="CK19" s="22">
        <f>CK20+CK23</f>
        <v>0</v>
      </c>
      <c r="CL19" s="22">
        <f t="shared" si="43"/>
        <v>3365.8</v>
      </c>
      <c r="CM19" s="22">
        <f>CM20+CM23</f>
        <v>0</v>
      </c>
      <c r="CN19" s="15"/>
      <c r="CO19" s="35"/>
      <c r="CU19" s="5" t="s">
        <v>31</v>
      </c>
    </row>
    <row r="20" spans="1:99" ht="31.2" x14ac:dyDescent="0.3">
      <c r="A20" s="32" t="s">
        <v>38</v>
      </c>
      <c r="B20" s="16">
        <v>200</v>
      </c>
      <c r="C20" s="32"/>
      <c r="D20" s="32"/>
      <c r="E20" s="33" t="s">
        <v>40</v>
      </c>
      <c r="F20" s="22">
        <f t="shared" ref="F20:F21" si="49">F21</f>
        <v>150</v>
      </c>
      <c r="G20" s="22">
        <f t="shared" ref="G20:G21" si="50">G21</f>
        <v>150</v>
      </c>
      <c r="H20" s="22">
        <f t="shared" ref="H20:H21" si="51">H21</f>
        <v>150</v>
      </c>
      <c r="I20" s="22">
        <f t="shared" ref="I20:I21" si="52">I21</f>
        <v>0</v>
      </c>
      <c r="J20" s="22">
        <f t="shared" ref="J20:J21" si="53">J21</f>
        <v>0</v>
      </c>
      <c r="K20" s="22">
        <f t="shared" ref="K20:K21" si="54">K21</f>
        <v>0</v>
      </c>
      <c r="L20" s="22">
        <f t="shared" si="1"/>
        <v>150</v>
      </c>
      <c r="M20" s="22">
        <f t="shared" si="2"/>
        <v>150</v>
      </c>
      <c r="N20" s="22">
        <f t="shared" si="3"/>
        <v>150</v>
      </c>
      <c r="O20" s="22">
        <f t="shared" ref="O20:O21" si="55">O21</f>
        <v>0</v>
      </c>
      <c r="P20" s="22">
        <f t="shared" ref="P20:P21" si="56">P21</f>
        <v>0</v>
      </c>
      <c r="Q20" s="22">
        <f t="shared" ref="Q20:Q21" si="57">Q21</f>
        <v>0</v>
      </c>
      <c r="R20" s="22">
        <f t="shared" si="4"/>
        <v>150</v>
      </c>
      <c r="S20" s="22">
        <f t="shared" si="5"/>
        <v>150</v>
      </c>
      <c r="T20" s="22">
        <f t="shared" si="6"/>
        <v>150</v>
      </c>
      <c r="U20" s="22">
        <f t="shared" ref="U20:U21" si="58">U21</f>
        <v>0</v>
      </c>
      <c r="V20" s="22">
        <f t="shared" ref="V20:V21" si="59">V21</f>
        <v>0</v>
      </c>
      <c r="W20" s="22">
        <f t="shared" ref="W20:W21" si="60">W21</f>
        <v>0</v>
      </c>
      <c r="X20" s="22">
        <f t="shared" si="7"/>
        <v>150</v>
      </c>
      <c r="Y20" s="22">
        <f t="shared" si="8"/>
        <v>150</v>
      </c>
      <c r="Z20" s="22">
        <f t="shared" si="9"/>
        <v>150</v>
      </c>
      <c r="AA20" s="22">
        <f t="shared" ref="AA20:AA21" si="61">AA21</f>
        <v>0</v>
      </c>
      <c r="AB20" s="22">
        <f t="shared" ref="AB20:AB21" si="62">AB21</f>
        <v>0</v>
      </c>
      <c r="AC20" s="22">
        <f t="shared" ref="AC20:AC21" si="63">AC21</f>
        <v>0</v>
      </c>
      <c r="AD20" s="22">
        <f t="shared" si="10"/>
        <v>150</v>
      </c>
      <c r="AE20" s="22">
        <f t="shared" si="11"/>
        <v>150</v>
      </c>
      <c r="AF20" s="22">
        <f t="shared" si="12"/>
        <v>150</v>
      </c>
      <c r="AG20" s="22">
        <f t="shared" ref="AG20:AG21" si="64">AG21</f>
        <v>0</v>
      </c>
      <c r="AH20" s="22">
        <f t="shared" ref="AH20:AH21" si="65">AH21</f>
        <v>0</v>
      </c>
      <c r="AI20" s="22">
        <f t="shared" ref="AI20:AI21" si="66">AI21</f>
        <v>0</v>
      </c>
      <c r="AJ20" s="22">
        <f t="shared" si="13"/>
        <v>150</v>
      </c>
      <c r="AK20" s="22">
        <f t="shared" si="14"/>
        <v>150</v>
      </c>
      <c r="AL20" s="22">
        <f t="shared" si="15"/>
        <v>150</v>
      </c>
      <c r="AM20" s="22">
        <f t="shared" ref="AM20:AM21" si="67">AM21</f>
        <v>0</v>
      </c>
      <c r="AN20" s="22">
        <f t="shared" ref="AN20:AN21" si="68">AN21</f>
        <v>0</v>
      </c>
      <c r="AO20" s="22">
        <f t="shared" ref="AO20:AO21" si="69">AO21</f>
        <v>0</v>
      </c>
      <c r="AP20" s="22">
        <f t="shared" si="16"/>
        <v>150</v>
      </c>
      <c r="AQ20" s="22">
        <f t="shared" si="17"/>
        <v>150</v>
      </c>
      <c r="AR20" s="22">
        <f t="shared" si="18"/>
        <v>150</v>
      </c>
      <c r="AS20" s="22">
        <f t="shared" ref="AS20:AS21" si="70">AS21</f>
        <v>0</v>
      </c>
      <c r="AT20" s="22">
        <f t="shared" ref="AT20:AT21" si="71">AT21</f>
        <v>0</v>
      </c>
      <c r="AU20" s="22">
        <f t="shared" ref="AU20:AU21" si="72">AU21</f>
        <v>0</v>
      </c>
      <c r="AV20" s="22">
        <f t="shared" si="19"/>
        <v>150</v>
      </c>
      <c r="AW20" s="22">
        <f t="shared" si="20"/>
        <v>150</v>
      </c>
      <c r="AX20" s="22">
        <f t="shared" si="21"/>
        <v>150</v>
      </c>
      <c r="AY20" s="22">
        <f t="shared" ref="AY20:AY21" si="73">AY21</f>
        <v>0</v>
      </c>
      <c r="AZ20" s="22">
        <f t="shared" ref="AZ20:AZ21" si="74">AZ21</f>
        <v>0</v>
      </c>
      <c r="BA20" s="22">
        <f t="shared" ref="BA20:BA21" si="75">BA21</f>
        <v>0</v>
      </c>
      <c r="BB20" s="22">
        <f t="shared" si="22"/>
        <v>150</v>
      </c>
      <c r="BC20" s="22">
        <f t="shared" si="23"/>
        <v>150</v>
      </c>
      <c r="BD20" s="22">
        <f t="shared" si="24"/>
        <v>150</v>
      </c>
      <c r="BE20" s="22">
        <f t="shared" ref="BE20:BE21" si="76">BE21</f>
        <v>0</v>
      </c>
      <c r="BF20" s="22">
        <f t="shared" ref="BF20:BF21" si="77">BF21</f>
        <v>0</v>
      </c>
      <c r="BG20" s="22">
        <f t="shared" ref="BG20:BG21" si="78">BG21</f>
        <v>0</v>
      </c>
      <c r="BH20" s="22">
        <f t="shared" si="25"/>
        <v>150</v>
      </c>
      <c r="BI20" s="22">
        <f t="shared" si="26"/>
        <v>150</v>
      </c>
      <c r="BJ20" s="22">
        <f t="shared" si="27"/>
        <v>150</v>
      </c>
      <c r="BK20" s="22">
        <f t="shared" ref="BK20:BK21" si="79">BK21</f>
        <v>0</v>
      </c>
      <c r="BL20" s="22">
        <f t="shared" ref="BL20:BL21" si="80">BL21</f>
        <v>0</v>
      </c>
      <c r="BM20" s="22">
        <f t="shared" ref="BM20:BM21" si="81">BM21</f>
        <v>0</v>
      </c>
      <c r="BN20" s="22">
        <f t="shared" si="28"/>
        <v>150</v>
      </c>
      <c r="BO20" s="22">
        <f t="shared" si="29"/>
        <v>150</v>
      </c>
      <c r="BP20" s="22">
        <f t="shared" si="30"/>
        <v>150</v>
      </c>
      <c r="BQ20" s="22">
        <f t="shared" ref="BQ20:BQ21" si="82">BQ21</f>
        <v>0</v>
      </c>
      <c r="BR20" s="22">
        <f t="shared" ref="BR20:BR21" si="83">BR21</f>
        <v>0</v>
      </c>
      <c r="BS20" s="22">
        <f t="shared" si="31"/>
        <v>150</v>
      </c>
      <c r="BT20" s="22">
        <f t="shared" si="32"/>
        <v>150</v>
      </c>
      <c r="BU20" s="22">
        <f t="shared" si="33"/>
        <v>150</v>
      </c>
      <c r="BV20" s="22">
        <f t="shared" ref="BV20:BV21" si="84">BV21</f>
        <v>0</v>
      </c>
      <c r="BW20" s="22">
        <f t="shared" ref="BW20:BW21" si="85">BW21</f>
        <v>0</v>
      </c>
      <c r="BX20" s="22">
        <f t="shared" si="34"/>
        <v>150</v>
      </c>
      <c r="BY20" s="22">
        <f t="shared" si="35"/>
        <v>150</v>
      </c>
      <c r="BZ20" s="22">
        <f t="shared" si="36"/>
        <v>150</v>
      </c>
      <c r="CA20" s="22">
        <f t="shared" ref="CA20:CA21" si="86">CA21</f>
        <v>0</v>
      </c>
      <c r="CB20" s="22">
        <f t="shared" ref="CB20:CB21" si="87">CB21</f>
        <v>0</v>
      </c>
      <c r="CC20" s="22">
        <f t="shared" ref="CC20:CC21" si="88">CC21</f>
        <v>0</v>
      </c>
      <c r="CD20" s="22">
        <f t="shared" si="46"/>
        <v>150</v>
      </c>
      <c r="CE20" s="22">
        <f t="shared" ref="CE20:CE21" si="89">CE21</f>
        <v>0</v>
      </c>
      <c r="CF20" s="34">
        <f t="shared" si="41"/>
        <v>150</v>
      </c>
      <c r="CG20" s="22">
        <f t="shared" si="47"/>
        <v>150</v>
      </c>
      <c r="CH20" s="22">
        <f t="shared" ref="CH20:CM21" si="90">CH21</f>
        <v>0</v>
      </c>
      <c r="CI20" s="22">
        <f t="shared" si="42"/>
        <v>150</v>
      </c>
      <c r="CJ20" s="22">
        <f t="shared" si="48"/>
        <v>150</v>
      </c>
      <c r="CK20" s="22">
        <f t="shared" si="90"/>
        <v>0</v>
      </c>
      <c r="CL20" s="22">
        <f t="shared" si="43"/>
        <v>150</v>
      </c>
      <c r="CM20" s="22">
        <f t="shared" si="90"/>
        <v>0</v>
      </c>
      <c r="CN20" s="15"/>
      <c r="CO20" s="35"/>
      <c r="CS20" s="5" t="s">
        <v>29</v>
      </c>
    </row>
    <row r="21" spans="1:99" ht="46.8" x14ac:dyDescent="0.3">
      <c r="A21" s="32" t="s">
        <v>38</v>
      </c>
      <c r="B21" s="16">
        <v>240</v>
      </c>
      <c r="C21" s="32"/>
      <c r="D21" s="32"/>
      <c r="E21" s="33" t="s">
        <v>41</v>
      </c>
      <c r="F21" s="22">
        <f t="shared" si="49"/>
        <v>150</v>
      </c>
      <c r="G21" s="22">
        <f t="shared" si="50"/>
        <v>150</v>
      </c>
      <c r="H21" s="22">
        <f t="shared" si="51"/>
        <v>150</v>
      </c>
      <c r="I21" s="22">
        <f t="shared" si="52"/>
        <v>0</v>
      </c>
      <c r="J21" s="22">
        <f t="shared" si="53"/>
        <v>0</v>
      </c>
      <c r="K21" s="22">
        <f t="shared" si="54"/>
        <v>0</v>
      </c>
      <c r="L21" s="22">
        <f t="shared" si="1"/>
        <v>150</v>
      </c>
      <c r="M21" s="22">
        <f t="shared" si="2"/>
        <v>150</v>
      </c>
      <c r="N21" s="22">
        <f t="shared" si="3"/>
        <v>150</v>
      </c>
      <c r="O21" s="22">
        <f t="shared" si="55"/>
        <v>0</v>
      </c>
      <c r="P21" s="22">
        <f t="shared" si="56"/>
        <v>0</v>
      </c>
      <c r="Q21" s="22">
        <f t="shared" si="57"/>
        <v>0</v>
      </c>
      <c r="R21" s="22">
        <f t="shared" si="4"/>
        <v>150</v>
      </c>
      <c r="S21" s="22">
        <f t="shared" si="5"/>
        <v>150</v>
      </c>
      <c r="T21" s="22">
        <f t="shared" si="6"/>
        <v>150</v>
      </c>
      <c r="U21" s="22">
        <f t="shared" si="58"/>
        <v>0</v>
      </c>
      <c r="V21" s="22">
        <f t="shared" si="59"/>
        <v>0</v>
      </c>
      <c r="W21" s="22">
        <f t="shared" si="60"/>
        <v>0</v>
      </c>
      <c r="X21" s="22">
        <f t="shared" si="7"/>
        <v>150</v>
      </c>
      <c r="Y21" s="22">
        <f t="shared" si="8"/>
        <v>150</v>
      </c>
      <c r="Z21" s="22">
        <f t="shared" si="9"/>
        <v>150</v>
      </c>
      <c r="AA21" s="22">
        <f t="shared" si="61"/>
        <v>0</v>
      </c>
      <c r="AB21" s="22">
        <f t="shared" si="62"/>
        <v>0</v>
      </c>
      <c r="AC21" s="22">
        <f t="shared" si="63"/>
        <v>0</v>
      </c>
      <c r="AD21" s="22">
        <f t="shared" si="10"/>
        <v>150</v>
      </c>
      <c r="AE21" s="22">
        <f t="shared" si="11"/>
        <v>150</v>
      </c>
      <c r="AF21" s="22">
        <f t="shared" si="12"/>
        <v>150</v>
      </c>
      <c r="AG21" s="22">
        <f t="shared" si="64"/>
        <v>0</v>
      </c>
      <c r="AH21" s="22">
        <f t="shared" si="65"/>
        <v>0</v>
      </c>
      <c r="AI21" s="22">
        <f t="shared" si="66"/>
        <v>0</v>
      </c>
      <c r="AJ21" s="22">
        <f t="shared" si="13"/>
        <v>150</v>
      </c>
      <c r="AK21" s="22">
        <f t="shared" si="14"/>
        <v>150</v>
      </c>
      <c r="AL21" s="22">
        <f t="shared" si="15"/>
        <v>150</v>
      </c>
      <c r="AM21" s="22">
        <f t="shared" si="67"/>
        <v>0</v>
      </c>
      <c r="AN21" s="22">
        <f t="shared" si="68"/>
        <v>0</v>
      </c>
      <c r="AO21" s="22">
        <f t="shared" si="69"/>
        <v>0</v>
      </c>
      <c r="AP21" s="22">
        <f t="shared" si="16"/>
        <v>150</v>
      </c>
      <c r="AQ21" s="22">
        <f t="shared" si="17"/>
        <v>150</v>
      </c>
      <c r="AR21" s="22">
        <f t="shared" si="18"/>
        <v>150</v>
      </c>
      <c r="AS21" s="22">
        <f t="shared" si="70"/>
        <v>0</v>
      </c>
      <c r="AT21" s="22">
        <f t="shared" si="71"/>
        <v>0</v>
      </c>
      <c r="AU21" s="22">
        <f t="shared" si="72"/>
        <v>0</v>
      </c>
      <c r="AV21" s="22">
        <f t="shared" si="19"/>
        <v>150</v>
      </c>
      <c r="AW21" s="22">
        <f t="shared" si="20"/>
        <v>150</v>
      </c>
      <c r="AX21" s="22">
        <f t="shared" si="21"/>
        <v>150</v>
      </c>
      <c r="AY21" s="22">
        <f t="shared" si="73"/>
        <v>0</v>
      </c>
      <c r="AZ21" s="22">
        <f t="shared" si="74"/>
        <v>0</v>
      </c>
      <c r="BA21" s="22">
        <f t="shared" si="75"/>
        <v>0</v>
      </c>
      <c r="BB21" s="22">
        <f t="shared" si="22"/>
        <v>150</v>
      </c>
      <c r="BC21" s="22">
        <f t="shared" si="23"/>
        <v>150</v>
      </c>
      <c r="BD21" s="22">
        <f t="shared" si="24"/>
        <v>150</v>
      </c>
      <c r="BE21" s="22">
        <f t="shared" si="76"/>
        <v>0</v>
      </c>
      <c r="BF21" s="22">
        <f t="shared" si="77"/>
        <v>0</v>
      </c>
      <c r="BG21" s="22">
        <f t="shared" si="78"/>
        <v>0</v>
      </c>
      <c r="BH21" s="22">
        <f t="shared" si="25"/>
        <v>150</v>
      </c>
      <c r="BI21" s="22">
        <f t="shared" si="26"/>
        <v>150</v>
      </c>
      <c r="BJ21" s="22">
        <f t="shared" si="27"/>
        <v>150</v>
      </c>
      <c r="BK21" s="22">
        <f t="shared" si="79"/>
        <v>0</v>
      </c>
      <c r="BL21" s="22">
        <f t="shared" si="80"/>
        <v>0</v>
      </c>
      <c r="BM21" s="22">
        <f t="shared" si="81"/>
        <v>0</v>
      </c>
      <c r="BN21" s="22">
        <f t="shared" si="28"/>
        <v>150</v>
      </c>
      <c r="BO21" s="22">
        <f t="shared" si="29"/>
        <v>150</v>
      </c>
      <c r="BP21" s="22">
        <f t="shared" si="30"/>
        <v>150</v>
      </c>
      <c r="BQ21" s="22">
        <f t="shared" si="82"/>
        <v>0</v>
      </c>
      <c r="BR21" s="22">
        <f t="shared" si="83"/>
        <v>0</v>
      </c>
      <c r="BS21" s="22">
        <f t="shared" si="31"/>
        <v>150</v>
      </c>
      <c r="BT21" s="22">
        <f t="shared" si="32"/>
        <v>150</v>
      </c>
      <c r="BU21" s="22">
        <f t="shared" si="33"/>
        <v>150</v>
      </c>
      <c r="BV21" s="22">
        <f t="shared" si="84"/>
        <v>0</v>
      </c>
      <c r="BW21" s="22">
        <f t="shared" si="85"/>
        <v>0</v>
      </c>
      <c r="BX21" s="22">
        <f t="shared" si="34"/>
        <v>150</v>
      </c>
      <c r="BY21" s="22">
        <f t="shared" si="35"/>
        <v>150</v>
      </c>
      <c r="BZ21" s="22">
        <f t="shared" si="36"/>
        <v>150</v>
      </c>
      <c r="CA21" s="22">
        <f t="shared" si="86"/>
        <v>0</v>
      </c>
      <c r="CB21" s="22">
        <f t="shared" si="87"/>
        <v>0</v>
      </c>
      <c r="CC21" s="22">
        <f t="shared" si="88"/>
        <v>0</v>
      </c>
      <c r="CD21" s="22">
        <f t="shared" si="46"/>
        <v>150</v>
      </c>
      <c r="CE21" s="22">
        <f t="shared" si="89"/>
        <v>0</v>
      </c>
      <c r="CF21" s="34">
        <f t="shared" si="41"/>
        <v>150</v>
      </c>
      <c r="CG21" s="22">
        <f t="shared" si="47"/>
        <v>150</v>
      </c>
      <c r="CH21" s="22">
        <f t="shared" si="90"/>
        <v>0</v>
      </c>
      <c r="CI21" s="22">
        <f t="shared" si="42"/>
        <v>150</v>
      </c>
      <c r="CJ21" s="22">
        <f t="shared" si="48"/>
        <v>150</v>
      </c>
      <c r="CK21" s="22">
        <f t="shared" si="90"/>
        <v>0</v>
      </c>
      <c r="CL21" s="22">
        <f t="shared" si="43"/>
        <v>150</v>
      </c>
      <c r="CM21" s="22">
        <f t="shared" si="90"/>
        <v>0</v>
      </c>
      <c r="CN21" s="15"/>
      <c r="CO21" s="35"/>
      <c r="CT21" s="5" t="s">
        <v>30</v>
      </c>
    </row>
    <row r="22" spans="1:99" x14ac:dyDescent="0.3">
      <c r="A22" s="32" t="s">
        <v>38</v>
      </c>
      <c r="B22" s="16">
        <v>240</v>
      </c>
      <c r="C22" s="32" t="s">
        <v>42</v>
      </c>
      <c r="D22" s="32" t="s">
        <v>43</v>
      </c>
      <c r="E22" s="33" t="s">
        <v>44</v>
      </c>
      <c r="F22" s="22">
        <v>150</v>
      </c>
      <c r="G22" s="22">
        <v>150</v>
      </c>
      <c r="H22" s="22">
        <v>150</v>
      </c>
      <c r="I22" s="22"/>
      <c r="J22" s="22"/>
      <c r="K22" s="22"/>
      <c r="L22" s="22">
        <f t="shared" si="1"/>
        <v>150</v>
      </c>
      <c r="M22" s="22">
        <f t="shared" si="2"/>
        <v>150</v>
      </c>
      <c r="N22" s="22">
        <f t="shared" si="3"/>
        <v>150</v>
      </c>
      <c r="O22" s="22"/>
      <c r="P22" s="22"/>
      <c r="Q22" s="22"/>
      <c r="R22" s="22">
        <f t="shared" si="4"/>
        <v>150</v>
      </c>
      <c r="S22" s="22">
        <f t="shared" si="5"/>
        <v>150</v>
      </c>
      <c r="T22" s="22">
        <f t="shared" si="6"/>
        <v>150</v>
      </c>
      <c r="U22" s="22"/>
      <c r="V22" s="22"/>
      <c r="W22" s="22"/>
      <c r="X22" s="22">
        <f t="shared" si="7"/>
        <v>150</v>
      </c>
      <c r="Y22" s="22">
        <f t="shared" si="8"/>
        <v>150</v>
      </c>
      <c r="Z22" s="22">
        <f t="shared" si="9"/>
        <v>150</v>
      </c>
      <c r="AA22" s="22"/>
      <c r="AB22" s="22"/>
      <c r="AC22" s="22"/>
      <c r="AD22" s="22">
        <f t="shared" si="10"/>
        <v>150</v>
      </c>
      <c r="AE22" s="22">
        <f t="shared" si="11"/>
        <v>150</v>
      </c>
      <c r="AF22" s="22">
        <f t="shared" si="12"/>
        <v>150</v>
      </c>
      <c r="AG22" s="22"/>
      <c r="AH22" s="22"/>
      <c r="AI22" s="22"/>
      <c r="AJ22" s="22">
        <f t="shared" si="13"/>
        <v>150</v>
      </c>
      <c r="AK22" s="22">
        <f t="shared" si="14"/>
        <v>150</v>
      </c>
      <c r="AL22" s="22">
        <f t="shared" si="15"/>
        <v>150</v>
      </c>
      <c r="AM22" s="22"/>
      <c r="AN22" s="22"/>
      <c r="AO22" s="22"/>
      <c r="AP22" s="22">
        <f t="shared" si="16"/>
        <v>150</v>
      </c>
      <c r="AQ22" s="22">
        <f t="shared" si="17"/>
        <v>150</v>
      </c>
      <c r="AR22" s="22">
        <f t="shared" si="18"/>
        <v>150</v>
      </c>
      <c r="AS22" s="22"/>
      <c r="AT22" s="22"/>
      <c r="AU22" s="22"/>
      <c r="AV22" s="22">
        <f t="shared" si="19"/>
        <v>150</v>
      </c>
      <c r="AW22" s="22">
        <f t="shared" si="20"/>
        <v>150</v>
      </c>
      <c r="AX22" s="22">
        <f t="shared" si="21"/>
        <v>150</v>
      </c>
      <c r="AY22" s="22"/>
      <c r="AZ22" s="22"/>
      <c r="BA22" s="22"/>
      <c r="BB22" s="22">
        <f t="shared" si="22"/>
        <v>150</v>
      </c>
      <c r="BC22" s="22">
        <f t="shared" si="23"/>
        <v>150</v>
      </c>
      <c r="BD22" s="22">
        <f t="shared" si="24"/>
        <v>150</v>
      </c>
      <c r="BE22" s="22"/>
      <c r="BF22" s="22"/>
      <c r="BG22" s="22"/>
      <c r="BH22" s="22">
        <f t="shared" si="25"/>
        <v>150</v>
      </c>
      <c r="BI22" s="22">
        <f t="shared" si="26"/>
        <v>150</v>
      </c>
      <c r="BJ22" s="22">
        <f t="shared" si="27"/>
        <v>150</v>
      </c>
      <c r="BK22" s="22"/>
      <c r="BL22" s="22"/>
      <c r="BM22" s="22"/>
      <c r="BN22" s="22">
        <f t="shared" si="28"/>
        <v>150</v>
      </c>
      <c r="BO22" s="22">
        <f t="shared" si="29"/>
        <v>150</v>
      </c>
      <c r="BP22" s="22">
        <f t="shared" si="30"/>
        <v>150</v>
      </c>
      <c r="BQ22" s="22"/>
      <c r="BR22" s="22"/>
      <c r="BS22" s="22">
        <f t="shared" si="31"/>
        <v>150</v>
      </c>
      <c r="BT22" s="22">
        <f t="shared" si="32"/>
        <v>150</v>
      </c>
      <c r="BU22" s="22">
        <f t="shared" si="33"/>
        <v>150</v>
      </c>
      <c r="BV22" s="22"/>
      <c r="BW22" s="22"/>
      <c r="BX22" s="22">
        <f t="shared" si="34"/>
        <v>150</v>
      </c>
      <c r="BY22" s="22">
        <f t="shared" si="35"/>
        <v>150</v>
      </c>
      <c r="BZ22" s="22">
        <f t="shared" si="36"/>
        <v>150</v>
      </c>
      <c r="CA22" s="22"/>
      <c r="CB22" s="22"/>
      <c r="CC22" s="22"/>
      <c r="CD22" s="22">
        <f t="shared" si="46"/>
        <v>150</v>
      </c>
      <c r="CE22" s="22"/>
      <c r="CF22" s="34">
        <f t="shared" si="41"/>
        <v>150</v>
      </c>
      <c r="CG22" s="22">
        <f t="shared" si="47"/>
        <v>150</v>
      </c>
      <c r="CH22" s="22"/>
      <c r="CI22" s="22">
        <f t="shared" si="42"/>
        <v>150</v>
      </c>
      <c r="CJ22" s="22">
        <f t="shared" si="48"/>
        <v>150</v>
      </c>
      <c r="CK22" s="22"/>
      <c r="CL22" s="22">
        <f t="shared" si="43"/>
        <v>150</v>
      </c>
      <c r="CM22" s="22"/>
      <c r="CN22" s="15"/>
      <c r="CO22" s="35"/>
    </row>
    <row r="23" spans="1:99" ht="46.8" x14ac:dyDescent="0.3">
      <c r="A23" s="32" t="s">
        <v>38</v>
      </c>
      <c r="B23" s="16">
        <v>600</v>
      </c>
      <c r="C23" s="32"/>
      <c r="D23" s="32"/>
      <c r="E23" s="33" t="s">
        <v>45</v>
      </c>
      <c r="F23" s="22">
        <f t="shared" ref="F23:K23" si="91">F24+F27</f>
        <v>3215.8</v>
      </c>
      <c r="G23" s="22">
        <f t="shared" si="91"/>
        <v>3215.8</v>
      </c>
      <c r="H23" s="22">
        <f t="shared" si="91"/>
        <v>3215.8</v>
      </c>
      <c r="I23" s="22">
        <f t="shared" si="91"/>
        <v>0</v>
      </c>
      <c r="J23" s="22">
        <f t="shared" si="91"/>
        <v>0</v>
      </c>
      <c r="K23" s="22">
        <f t="shared" si="91"/>
        <v>0</v>
      </c>
      <c r="L23" s="22">
        <f t="shared" si="1"/>
        <v>3215.8</v>
      </c>
      <c r="M23" s="22">
        <f t="shared" si="2"/>
        <v>3215.8</v>
      </c>
      <c r="N23" s="22">
        <f t="shared" si="3"/>
        <v>3215.8</v>
      </c>
      <c r="O23" s="22">
        <f>O24+O27</f>
        <v>0</v>
      </c>
      <c r="P23" s="22">
        <f>P24+P27</f>
        <v>0</v>
      </c>
      <c r="Q23" s="22">
        <f>Q24+Q27</f>
        <v>0</v>
      </c>
      <c r="R23" s="22">
        <f t="shared" si="4"/>
        <v>3215.8</v>
      </c>
      <c r="S23" s="22">
        <f t="shared" si="5"/>
        <v>3215.8</v>
      </c>
      <c r="T23" s="22">
        <f t="shared" si="6"/>
        <v>3215.8</v>
      </c>
      <c r="U23" s="22">
        <f>U24+U27</f>
        <v>0</v>
      </c>
      <c r="V23" s="22">
        <f>V24+V27</f>
        <v>0</v>
      </c>
      <c r="W23" s="22">
        <f>W24+W27</f>
        <v>0</v>
      </c>
      <c r="X23" s="22">
        <f t="shared" si="7"/>
        <v>3215.8</v>
      </c>
      <c r="Y23" s="22">
        <f t="shared" si="8"/>
        <v>3215.8</v>
      </c>
      <c r="Z23" s="22">
        <f t="shared" si="9"/>
        <v>3215.8</v>
      </c>
      <c r="AA23" s="22">
        <f>AA24+AA27</f>
        <v>0</v>
      </c>
      <c r="AB23" s="22">
        <f>AB24+AB27</f>
        <v>0</v>
      </c>
      <c r="AC23" s="22">
        <f>AC24+AC27</f>
        <v>0</v>
      </c>
      <c r="AD23" s="22">
        <f t="shared" si="10"/>
        <v>3215.8</v>
      </c>
      <c r="AE23" s="22">
        <f t="shared" si="11"/>
        <v>3215.8</v>
      </c>
      <c r="AF23" s="22">
        <f t="shared" si="12"/>
        <v>3215.8</v>
      </c>
      <c r="AG23" s="22">
        <f>AG24+AG27</f>
        <v>0</v>
      </c>
      <c r="AH23" s="22">
        <f>AH24+AH27</f>
        <v>0</v>
      </c>
      <c r="AI23" s="22">
        <f>AI24+AI27</f>
        <v>0</v>
      </c>
      <c r="AJ23" s="22">
        <f t="shared" si="13"/>
        <v>3215.8</v>
      </c>
      <c r="AK23" s="22">
        <f t="shared" si="14"/>
        <v>3215.8</v>
      </c>
      <c r="AL23" s="22">
        <f t="shared" si="15"/>
        <v>3215.8</v>
      </c>
      <c r="AM23" s="22">
        <f>AM24+AM27</f>
        <v>0</v>
      </c>
      <c r="AN23" s="22">
        <f>AN24+AN27</f>
        <v>0</v>
      </c>
      <c r="AO23" s="22">
        <f>AO24+AO27</f>
        <v>0</v>
      </c>
      <c r="AP23" s="22">
        <f t="shared" si="16"/>
        <v>3215.8</v>
      </c>
      <c r="AQ23" s="22">
        <f t="shared" si="17"/>
        <v>3215.8</v>
      </c>
      <c r="AR23" s="22">
        <f t="shared" si="18"/>
        <v>3215.8</v>
      </c>
      <c r="AS23" s="22">
        <f>AS24+AS27</f>
        <v>0</v>
      </c>
      <c r="AT23" s="22">
        <f>AT24+AT27</f>
        <v>0</v>
      </c>
      <c r="AU23" s="22">
        <f>AU24+AU27</f>
        <v>0</v>
      </c>
      <c r="AV23" s="22">
        <f t="shared" si="19"/>
        <v>3215.8</v>
      </c>
      <c r="AW23" s="22">
        <f t="shared" si="20"/>
        <v>3215.8</v>
      </c>
      <c r="AX23" s="22">
        <f t="shared" si="21"/>
        <v>3215.8</v>
      </c>
      <c r="AY23" s="22">
        <f>AY24+AY27</f>
        <v>400</v>
      </c>
      <c r="AZ23" s="22">
        <f>AZ24+AZ27</f>
        <v>0</v>
      </c>
      <c r="BA23" s="22">
        <f>BA24+BA27</f>
        <v>0</v>
      </c>
      <c r="BB23" s="22">
        <f t="shared" si="22"/>
        <v>3615.8</v>
      </c>
      <c r="BC23" s="22">
        <f t="shared" si="23"/>
        <v>3215.8</v>
      </c>
      <c r="BD23" s="22">
        <f t="shared" si="24"/>
        <v>3215.8</v>
      </c>
      <c r="BE23" s="22">
        <f>BE24+BE27</f>
        <v>0</v>
      </c>
      <c r="BF23" s="22">
        <f>BF24+BF27</f>
        <v>0</v>
      </c>
      <c r="BG23" s="22">
        <f>BG24+BG27</f>
        <v>0</v>
      </c>
      <c r="BH23" s="22">
        <f t="shared" si="25"/>
        <v>3615.8</v>
      </c>
      <c r="BI23" s="22">
        <f t="shared" si="26"/>
        <v>3215.8</v>
      </c>
      <c r="BJ23" s="22">
        <f t="shared" si="27"/>
        <v>3215.8</v>
      </c>
      <c r="BK23" s="22">
        <f>BK24+BK27</f>
        <v>-100</v>
      </c>
      <c r="BL23" s="22">
        <f>BL24+BL27</f>
        <v>0</v>
      </c>
      <c r="BM23" s="22">
        <f>BM24+BM27</f>
        <v>0</v>
      </c>
      <c r="BN23" s="22">
        <f t="shared" si="28"/>
        <v>3515.8</v>
      </c>
      <c r="BO23" s="22">
        <f t="shared" si="29"/>
        <v>3215.8</v>
      </c>
      <c r="BP23" s="22">
        <f t="shared" si="30"/>
        <v>3215.8</v>
      </c>
      <c r="BQ23" s="22">
        <f>BQ24+BQ27</f>
        <v>0</v>
      </c>
      <c r="BR23" s="22">
        <f>BR24+BR27</f>
        <v>0</v>
      </c>
      <c r="BS23" s="22">
        <f t="shared" si="31"/>
        <v>3515.8</v>
      </c>
      <c r="BT23" s="22">
        <f t="shared" si="32"/>
        <v>3215.8</v>
      </c>
      <c r="BU23" s="22">
        <f t="shared" si="33"/>
        <v>3215.8</v>
      </c>
      <c r="BV23" s="22">
        <f>BV24+BV27</f>
        <v>0</v>
      </c>
      <c r="BW23" s="22">
        <f>BW24+BW27</f>
        <v>0</v>
      </c>
      <c r="BX23" s="22">
        <f t="shared" si="34"/>
        <v>3515.8</v>
      </c>
      <c r="BY23" s="22">
        <f t="shared" si="35"/>
        <v>3215.8</v>
      </c>
      <c r="BZ23" s="22">
        <f t="shared" si="36"/>
        <v>3215.8</v>
      </c>
      <c r="CA23" s="22">
        <f>CA24+CA27</f>
        <v>0</v>
      </c>
      <c r="CB23" s="22">
        <f>CB24+CB27</f>
        <v>0</v>
      </c>
      <c r="CC23" s="22">
        <f>CC24+CC27</f>
        <v>0</v>
      </c>
      <c r="CD23" s="22">
        <f t="shared" si="46"/>
        <v>3515.8</v>
      </c>
      <c r="CE23" s="22">
        <f>CE24+CE27</f>
        <v>0</v>
      </c>
      <c r="CF23" s="34">
        <f t="shared" si="41"/>
        <v>3515.8</v>
      </c>
      <c r="CG23" s="22">
        <f t="shared" si="47"/>
        <v>3215.8</v>
      </c>
      <c r="CH23" s="22">
        <f>CH24+CH27</f>
        <v>0</v>
      </c>
      <c r="CI23" s="22">
        <f t="shared" si="42"/>
        <v>3215.8</v>
      </c>
      <c r="CJ23" s="22">
        <f t="shared" si="48"/>
        <v>3215.8</v>
      </c>
      <c r="CK23" s="22">
        <f>CK24+CK27</f>
        <v>0</v>
      </c>
      <c r="CL23" s="22">
        <f t="shared" si="43"/>
        <v>3215.8</v>
      </c>
      <c r="CM23" s="22">
        <f>CM24+CM27</f>
        <v>0</v>
      </c>
      <c r="CN23" s="15"/>
      <c r="CO23" s="35"/>
      <c r="CS23" s="5" t="s">
        <v>29</v>
      </c>
    </row>
    <row r="24" spans="1:99" x14ac:dyDescent="0.3">
      <c r="A24" s="32" t="s">
        <v>38</v>
      </c>
      <c r="B24" s="16">
        <v>620</v>
      </c>
      <c r="C24" s="32"/>
      <c r="D24" s="32"/>
      <c r="E24" s="33" t="s">
        <v>46</v>
      </c>
      <c r="F24" s="22">
        <f t="shared" ref="F24:K24" si="92">F25+F26</f>
        <v>1565.8</v>
      </c>
      <c r="G24" s="22">
        <f t="shared" si="92"/>
        <v>1565.8</v>
      </c>
      <c r="H24" s="22">
        <f t="shared" si="92"/>
        <v>1565.8</v>
      </c>
      <c r="I24" s="22">
        <f t="shared" si="92"/>
        <v>0</v>
      </c>
      <c r="J24" s="22">
        <f t="shared" si="92"/>
        <v>0</v>
      </c>
      <c r="K24" s="22">
        <f t="shared" si="92"/>
        <v>0</v>
      </c>
      <c r="L24" s="22">
        <f t="shared" si="1"/>
        <v>1565.8</v>
      </c>
      <c r="M24" s="22">
        <f t="shared" si="2"/>
        <v>1565.8</v>
      </c>
      <c r="N24" s="22">
        <f t="shared" si="3"/>
        <v>1565.8</v>
      </c>
      <c r="O24" s="22">
        <f>O25+O26</f>
        <v>0</v>
      </c>
      <c r="P24" s="22">
        <f>P25+P26</f>
        <v>0</v>
      </c>
      <c r="Q24" s="22">
        <f>Q25+Q26</f>
        <v>0</v>
      </c>
      <c r="R24" s="22">
        <f t="shared" si="4"/>
        <v>1565.8</v>
      </c>
      <c r="S24" s="22">
        <f t="shared" si="5"/>
        <v>1565.8</v>
      </c>
      <c r="T24" s="22">
        <f t="shared" si="6"/>
        <v>1565.8</v>
      </c>
      <c r="U24" s="22">
        <f>U25+U26</f>
        <v>0</v>
      </c>
      <c r="V24" s="22">
        <f>V25+V26</f>
        <v>0</v>
      </c>
      <c r="W24" s="22">
        <f>W25+W26</f>
        <v>0</v>
      </c>
      <c r="X24" s="22">
        <f t="shared" si="7"/>
        <v>1565.8</v>
      </c>
      <c r="Y24" s="22">
        <f t="shared" si="8"/>
        <v>1565.8</v>
      </c>
      <c r="Z24" s="22">
        <f t="shared" si="9"/>
        <v>1565.8</v>
      </c>
      <c r="AA24" s="22">
        <f>AA25+AA26</f>
        <v>0</v>
      </c>
      <c r="AB24" s="22">
        <f>AB25+AB26</f>
        <v>0</v>
      </c>
      <c r="AC24" s="22">
        <f>AC25+AC26</f>
        <v>0</v>
      </c>
      <c r="AD24" s="22">
        <f t="shared" si="10"/>
        <v>1565.8</v>
      </c>
      <c r="AE24" s="22">
        <f t="shared" si="11"/>
        <v>1565.8</v>
      </c>
      <c r="AF24" s="22">
        <f t="shared" si="12"/>
        <v>1565.8</v>
      </c>
      <c r="AG24" s="22">
        <f>AG25+AG26</f>
        <v>0</v>
      </c>
      <c r="AH24" s="22">
        <f>AH25+AH26</f>
        <v>0</v>
      </c>
      <c r="AI24" s="22">
        <f>AI25+AI26</f>
        <v>0</v>
      </c>
      <c r="AJ24" s="22">
        <f t="shared" si="13"/>
        <v>1565.8</v>
      </c>
      <c r="AK24" s="22">
        <f t="shared" si="14"/>
        <v>1565.8</v>
      </c>
      <c r="AL24" s="22">
        <f t="shared" si="15"/>
        <v>1565.8</v>
      </c>
      <c r="AM24" s="22">
        <f>AM25+AM26</f>
        <v>0</v>
      </c>
      <c r="AN24" s="22">
        <f>AN25+AN26</f>
        <v>0</v>
      </c>
      <c r="AO24" s="22">
        <f>AO25+AO26</f>
        <v>0</v>
      </c>
      <c r="AP24" s="22">
        <f t="shared" si="16"/>
        <v>1565.8</v>
      </c>
      <c r="AQ24" s="22">
        <f t="shared" si="17"/>
        <v>1565.8</v>
      </c>
      <c r="AR24" s="22">
        <f t="shared" si="18"/>
        <v>1565.8</v>
      </c>
      <c r="AS24" s="22">
        <f>AS25+AS26</f>
        <v>0</v>
      </c>
      <c r="AT24" s="22">
        <f>AT25+AT26</f>
        <v>0</v>
      </c>
      <c r="AU24" s="22">
        <f>AU25+AU26</f>
        <v>0</v>
      </c>
      <c r="AV24" s="22">
        <f t="shared" si="19"/>
        <v>1565.8</v>
      </c>
      <c r="AW24" s="22">
        <f t="shared" si="20"/>
        <v>1565.8</v>
      </c>
      <c r="AX24" s="22">
        <f t="shared" si="21"/>
        <v>1565.8</v>
      </c>
      <c r="AY24" s="22">
        <f>AY25+AY26</f>
        <v>0</v>
      </c>
      <c r="AZ24" s="22">
        <f>AZ25+AZ26</f>
        <v>0</v>
      </c>
      <c r="BA24" s="22">
        <f>BA25+BA26</f>
        <v>0</v>
      </c>
      <c r="BB24" s="22">
        <f t="shared" si="22"/>
        <v>1565.8</v>
      </c>
      <c r="BC24" s="22">
        <f t="shared" si="23"/>
        <v>1565.8</v>
      </c>
      <c r="BD24" s="22">
        <f t="shared" si="24"/>
        <v>1565.8</v>
      </c>
      <c r="BE24" s="22">
        <f>BE25+BE26</f>
        <v>0</v>
      </c>
      <c r="BF24" s="22">
        <f>BF25+BF26</f>
        <v>0</v>
      </c>
      <c r="BG24" s="22">
        <f>BG25+BG26</f>
        <v>0</v>
      </c>
      <c r="BH24" s="22">
        <f t="shared" si="25"/>
        <v>1565.8</v>
      </c>
      <c r="BI24" s="22">
        <f t="shared" si="26"/>
        <v>1565.8</v>
      </c>
      <c r="BJ24" s="22">
        <f t="shared" si="27"/>
        <v>1565.8</v>
      </c>
      <c r="BK24" s="22">
        <f>BK25+BK26</f>
        <v>0</v>
      </c>
      <c r="BL24" s="22">
        <f>BL25+BL26</f>
        <v>0</v>
      </c>
      <c r="BM24" s="22">
        <f>BM25+BM26</f>
        <v>0</v>
      </c>
      <c r="BN24" s="22">
        <f t="shared" si="28"/>
        <v>1565.8</v>
      </c>
      <c r="BO24" s="22">
        <f t="shared" si="29"/>
        <v>1565.8</v>
      </c>
      <c r="BP24" s="22">
        <f t="shared" si="30"/>
        <v>1565.8</v>
      </c>
      <c r="BQ24" s="22">
        <f>BQ25+BQ26</f>
        <v>0</v>
      </c>
      <c r="BR24" s="22">
        <f>BR25+BR26</f>
        <v>0</v>
      </c>
      <c r="BS24" s="22">
        <f t="shared" si="31"/>
        <v>1565.8</v>
      </c>
      <c r="BT24" s="22">
        <f t="shared" si="32"/>
        <v>1565.8</v>
      </c>
      <c r="BU24" s="22">
        <f t="shared" si="33"/>
        <v>1565.8</v>
      </c>
      <c r="BV24" s="22">
        <f>BV25+BV26</f>
        <v>0</v>
      </c>
      <c r="BW24" s="22">
        <f>BW25+BW26</f>
        <v>0</v>
      </c>
      <c r="BX24" s="22">
        <f t="shared" si="34"/>
        <v>1565.8</v>
      </c>
      <c r="BY24" s="22">
        <f t="shared" si="35"/>
        <v>1565.8</v>
      </c>
      <c r="BZ24" s="22">
        <f t="shared" si="36"/>
        <v>1565.8</v>
      </c>
      <c r="CA24" s="22">
        <f>CA25+CA26</f>
        <v>0</v>
      </c>
      <c r="CB24" s="22">
        <f>CB25+CB26</f>
        <v>0</v>
      </c>
      <c r="CC24" s="22">
        <f>CC25+CC26</f>
        <v>0</v>
      </c>
      <c r="CD24" s="22">
        <f t="shared" si="46"/>
        <v>1565.8</v>
      </c>
      <c r="CE24" s="22">
        <f>CE25+CE26</f>
        <v>0</v>
      </c>
      <c r="CF24" s="34">
        <f t="shared" si="41"/>
        <v>1565.8</v>
      </c>
      <c r="CG24" s="22">
        <f t="shared" si="47"/>
        <v>1565.8</v>
      </c>
      <c r="CH24" s="22">
        <f>CH25+CH26</f>
        <v>0</v>
      </c>
      <c r="CI24" s="22">
        <f t="shared" si="42"/>
        <v>1565.8</v>
      </c>
      <c r="CJ24" s="22">
        <f t="shared" si="48"/>
        <v>1565.8</v>
      </c>
      <c r="CK24" s="22">
        <f>CK25+CK26</f>
        <v>0</v>
      </c>
      <c r="CL24" s="22">
        <f t="shared" si="43"/>
        <v>1565.8</v>
      </c>
      <c r="CM24" s="22">
        <f>CM25+CM26</f>
        <v>0</v>
      </c>
      <c r="CN24" s="15"/>
      <c r="CO24" s="35"/>
      <c r="CT24" s="5" t="s">
        <v>30</v>
      </c>
    </row>
    <row r="25" spans="1:99" x14ac:dyDescent="0.3">
      <c r="A25" s="32" t="s">
        <v>38</v>
      </c>
      <c r="B25" s="16">
        <v>620</v>
      </c>
      <c r="C25" s="32" t="s">
        <v>47</v>
      </c>
      <c r="D25" s="32" t="s">
        <v>47</v>
      </c>
      <c r="E25" s="33" t="s">
        <v>48</v>
      </c>
      <c r="F25" s="22">
        <v>1010</v>
      </c>
      <c r="G25" s="22">
        <v>1010</v>
      </c>
      <c r="H25" s="22">
        <v>1010</v>
      </c>
      <c r="I25" s="22"/>
      <c r="J25" s="22"/>
      <c r="K25" s="22"/>
      <c r="L25" s="22">
        <f t="shared" si="1"/>
        <v>1010</v>
      </c>
      <c r="M25" s="22">
        <f t="shared" si="2"/>
        <v>1010</v>
      </c>
      <c r="N25" s="22">
        <f t="shared" si="3"/>
        <v>1010</v>
      </c>
      <c r="O25" s="22"/>
      <c r="P25" s="22"/>
      <c r="Q25" s="22"/>
      <c r="R25" s="22">
        <f t="shared" si="4"/>
        <v>1010</v>
      </c>
      <c r="S25" s="22">
        <f t="shared" si="5"/>
        <v>1010</v>
      </c>
      <c r="T25" s="22">
        <f t="shared" si="6"/>
        <v>1010</v>
      </c>
      <c r="U25" s="22"/>
      <c r="V25" s="22"/>
      <c r="W25" s="22"/>
      <c r="X25" s="22">
        <f t="shared" si="7"/>
        <v>1010</v>
      </c>
      <c r="Y25" s="22">
        <f t="shared" si="8"/>
        <v>1010</v>
      </c>
      <c r="Z25" s="22">
        <f t="shared" si="9"/>
        <v>1010</v>
      </c>
      <c r="AA25" s="22"/>
      <c r="AB25" s="22"/>
      <c r="AC25" s="22"/>
      <c r="AD25" s="22">
        <f t="shared" si="10"/>
        <v>1010</v>
      </c>
      <c r="AE25" s="22">
        <f t="shared" si="11"/>
        <v>1010</v>
      </c>
      <c r="AF25" s="22">
        <f t="shared" si="12"/>
        <v>1010</v>
      </c>
      <c r="AG25" s="22"/>
      <c r="AH25" s="22"/>
      <c r="AI25" s="22"/>
      <c r="AJ25" s="22">
        <f t="shared" si="13"/>
        <v>1010</v>
      </c>
      <c r="AK25" s="22">
        <f t="shared" si="14"/>
        <v>1010</v>
      </c>
      <c r="AL25" s="22">
        <f t="shared" si="15"/>
        <v>1010</v>
      </c>
      <c r="AM25" s="22"/>
      <c r="AN25" s="22"/>
      <c r="AO25" s="22"/>
      <c r="AP25" s="22">
        <f t="shared" si="16"/>
        <v>1010</v>
      </c>
      <c r="AQ25" s="22">
        <f t="shared" si="17"/>
        <v>1010</v>
      </c>
      <c r="AR25" s="22">
        <f t="shared" si="18"/>
        <v>1010</v>
      </c>
      <c r="AS25" s="22"/>
      <c r="AT25" s="22"/>
      <c r="AU25" s="22"/>
      <c r="AV25" s="22">
        <f t="shared" si="19"/>
        <v>1010</v>
      </c>
      <c r="AW25" s="22">
        <f t="shared" si="20"/>
        <v>1010</v>
      </c>
      <c r="AX25" s="22">
        <f t="shared" si="21"/>
        <v>1010</v>
      </c>
      <c r="AY25" s="22"/>
      <c r="AZ25" s="22"/>
      <c r="BA25" s="22"/>
      <c r="BB25" s="22">
        <f t="shared" si="22"/>
        <v>1010</v>
      </c>
      <c r="BC25" s="22">
        <f t="shared" si="23"/>
        <v>1010</v>
      </c>
      <c r="BD25" s="22">
        <f t="shared" si="24"/>
        <v>1010</v>
      </c>
      <c r="BE25" s="22"/>
      <c r="BF25" s="22"/>
      <c r="BG25" s="22"/>
      <c r="BH25" s="22">
        <f t="shared" si="25"/>
        <v>1010</v>
      </c>
      <c r="BI25" s="22">
        <f t="shared" si="26"/>
        <v>1010</v>
      </c>
      <c r="BJ25" s="22">
        <f t="shared" si="27"/>
        <v>1010</v>
      </c>
      <c r="BK25" s="22"/>
      <c r="BL25" s="22"/>
      <c r="BM25" s="22"/>
      <c r="BN25" s="22">
        <f t="shared" si="28"/>
        <v>1010</v>
      </c>
      <c r="BO25" s="22">
        <f t="shared" si="29"/>
        <v>1010</v>
      </c>
      <c r="BP25" s="22">
        <f t="shared" si="30"/>
        <v>1010</v>
      </c>
      <c r="BQ25" s="22"/>
      <c r="BR25" s="22"/>
      <c r="BS25" s="22">
        <f t="shared" si="31"/>
        <v>1010</v>
      </c>
      <c r="BT25" s="22">
        <f t="shared" si="32"/>
        <v>1010</v>
      </c>
      <c r="BU25" s="22">
        <f t="shared" si="33"/>
        <v>1010</v>
      </c>
      <c r="BV25" s="22"/>
      <c r="BW25" s="22"/>
      <c r="BX25" s="22">
        <f t="shared" si="34"/>
        <v>1010</v>
      </c>
      <c r="BY25" s="22">
        <f t="shared" si="35"/>
        <v>1010</v>
      </c>
      <c r="BZ25" s="22">
        <f t="shared" si="36"/>
        <v>1010</v>
      </c>
      <c r="CA25" s="22"/>
      <c r="CB25" s="22"/>
      <c r="CC25" s="22"/>
      <c r="CD25" s="22">
        <f t="shared" si="46"/>
        <v>1010</v>
      </c>
      <c r="CE25" s="22"/>
      <c r="CF25" s="34">
        <f t="shared" si="41"/>
        <v>1010</v>
      </c>
      <c r="CG25" s="22">
        <f t="shared" si="47"/>
        <v>1010</v>
      </c>
      <c r="CH25" s="22"/>
      <c r="CI25" s="22">
        <f t="shared" si="42"/>
        <v>1010</v>
      </c>
      <c r="CJ25" s="22">
        <f t="shared" si="48"/>
        <v>1010</v>
      </c>
      <c r="CK25" s="22"/>
      <c r="CL25" s="22">
        <f t="shared" si="43"/>
        <v>1010</v>
      </c>
      <c r="CM25" s="22"/>
      <c r="CN25" s="15"/>
      <c r="CO25" s="35"/>
    </row>
    <row r="26" spans="1:99" x14ac:dyDescent="0.3">
      <c r="A26" s="32" t="s">
        <v>38</v>
      </c>
      <c r="B26" s="16">
        <v>620</v>
      </c>
      <c r="C26" s="32" t="s">
        <v>49</v>
      </c>
      <c r="D26" s="32" t="s">
        <v>42</v>
      </c>
      <c r="E26" s="33" t="s">
        <v>50</v>
      </c>
      <c r="F26" s="22">
        <v>555.79999999999995</v>
      </c>
      <c r="G26" s="22">
        <v>555.79999999999995</v>
      </c>
      <c r="H26" s="22">
        <v>555.79999999999995</v>
      </c>
      <c r="I26" s="22"/>
      <c r="J26" s="22"/>
      <c r="K26" s="22"/>
      <c r="L26" s="22">
        <f t="shared" si="1"/>
        <v>555.79999999999995</v>
      </c>
      <c r="M26" s="22">
        <f t="shared" si="2"/>
        <v>555.79999999999995</v>
      </c>
      <c r="N26" s="22">
        <f t="shared" si="3"/>
        <v>555.79999999999995</v>
      </c>
      <c r="O26" s="22"/>
      <c r="P26" s="22"/>
      <c r="Q26" s="22"/>
      <c r="R26" s="22">
        <f t="shared" si="4"/>
        <v>555.79999999999995</v>
      </c>
      <c r="S26" s="22">
        <f t="shared" si="5"/>
        <v>555.79999999999995</v>
      </c>
      <c r="T26" s="22">
        <f t="shared" si="6"/>
        <v>555.79999999999995</v>
      </c>
      <c r="U26" s="22"/>
      <c r="V26" s="22"/>
      <c r="W26" s="22"/>
      <c r="X26" s="22">
        <f t="shared" si="7"/>
        <v>555.79999999999995</v>
      </c>
      <c r="Y26" s="22">
        <f t="shared" si="8"/>
        <v>555.79999999999995</v>
      </c>
      <c r="Z26" s="22">
        <f t="shared" si="9"/>
        <v>555.79999999999995</v>
      </c>
      <c r="AA26" s="22"/>
      <c r="AB26" s="22"/>
      <c r="AC26" s="22"/>
      <c r="AD26" s="22">
        <f t="shared" si="10"/>
        <v>555.79999999999995</v>
      </c>
      <c r="AE26" s="22">
        <f t="shared" si="11"/>
        <v>555.79999999999995</v>
      </c>
      <c r="AF26" s="22">
        <f t="shared" si="12"/>
        <v>555.79999999999995</v>
      </c>
      <c r="AG26" s="22"/>
      <c r="AH26" s="22"/>
      <c r="AI26" s="22"/>
      <c r="AJ26" s="22">
        <f t="shared" si="13"/>
        <v>555.79999999999995</v>
      </c>
      <c r="AK26" s="22">
        <f t="shared" si="14"/>
        <v>555.79999999999995</v>
      </c>
      <c r="AL26" s="22">
        <f t="shared" si="15"/>
        <v>555.79999999999995</v>
      </c>
      <c r="AM26" s="22"/>
      <c r="AN26" s="22"/>
      <c r="AO26" s="22"/>
      <c r="AP26" s="22">
        <f t="shared" si="16"/>
        <v>555.79999999999995</v>
      </c>
      <c r="AQ26" s="22">
        <f t="shared" si="17"/>
        <v>555.79999999999995</v>
      </c>
      <c r="AR26" s="22">
        <f t="shared" si="18"/>
        <v>555.79999999999995</v>
      </c>
      <c r="AS26" s="22"/>
      <c r="AT26" s="22"/>
      <c r="AU26" s="22"/>
      <c r="AV26" s="22">
        <f t="shared" si="19"/>
        <v>555.79999999999995</v>
      </c>
      <c r="AW26" s="22">
        <f t="shared" si="20"/>
        <v>555.79999999999995</v>
      </c>
      <c r="AX26" s="22">
        <f t="shared" si="21"/>
        <v>555.79999999999995</v>
      </c>
      <c r="AY26" s="22"/>
      <c r="AZ26" s="22"/>
      <c r="BA26" s="22"/>
      <c r="BB26" s="22">
        <f t="shared" si="22"/>
        <v>555.79999999999995</v>
      </c>
      <c r="BC26" s="22">
        <f t="shared" si="23"/>
        <v>555.79999999999995</v>
      </c>
      <c r="BD26" s="22">
        <f t="shared" si="24"/>
        <v>555.79999999999995</v>
      </c>
      <c r="BE26" s="22"/>
      <c r="BF26" s="22"/>
      <c r="BG26" s="22"/>
      <c r="BH26" s="22">
        <f t="shared" si="25"/>
        <v>555.79999999999995</v>
      </c>
      <c r="BI26" s="22">
        <f t="shared" si="26"/>
        <v>555.79999999999995</v>
      </c>
      <c r="BJ26" s="22">
        <f t="shared" si="27"/>
        <v>555.79999999999995</v>
      </c>
      <c r="BK26" s="22"/>
      <c r="BL26" s="22"/>
      <c r="BM26" s="22"/>
      <c r="BN26" s="22">
        <f t="shared" si="28"/>
        <v>555.79999999999995</v>
      </c>
      <c r="BO26" s="22">
        <f t="shared" si="29"/>
        <v>555.79999999999995</v>
      </c>
      <c r="BP26" s="22">
        <f t="shared" si="30"/>
        <v>555.79999999999995</v>
      </c>
      <c r="BQ26" s="22"/>
      <c r="BR26" s="22"/>
      <c r="BS26" s="22">
        <f t="shared" si="31"/>
        <v>555.79999999999995</v>
      </c>
      <c r="BT26" s="22">
        <f t="shared" si="32"/>
        <v>555.79999999999995</v>
      </c>
      <c r="BU26" s="22">
        <f t="shared" si="33"/>
        <v>555.79999999999995</v>
      </c>
      <c r="BV26" s="22"/>
      <c r="BW26" s="22"/>
      <c r="BX26" s="22">
        <f t="shared" si="34"/>
        <v>555.79999999999995</v>
      </c>
      <c r="BY26" s="22">
        <f t="shared" si="35"/>
        <v>555.79999999999995</v>
      </c>
      <c r="BZ26" s="22">
        <f t="shared" si="36"/>
        <v>555.79999999999995</v>
      </c>
      <c r="CA26" s="22"/>
      <c r="CB26" s="22"/>
      <c r="CC26" s="22"/>
      <c r="CD26" s="22">
        <f t="shared" si="46"/>
        <v>555.79999999999995</v>
      </c>
      <c r="CE26" s="22"/>
      <c r="CF26" s="34">
        <f t="shared" si="41"/>
        <v>555.79999999999995</v>
      </c>
      <c r="CG26" s="22">
        <f t="shared" si="47"/>
        <v>555.79999999999995</v>
      </c>
      <c r="CH26" s="22"/>
      <c r="CI26" s="22">
        <f t="shared" si="42"/>
        <v>555.79999999999995</v>
      </c>
      <c r="CJ26" s="22">
        <f t="shared" si="48"/>
        <v>555.79999999999995</v>
      </c>
      <c r="CK26" s="22"/>
      <c r="CL26" s="22">
        <f t="shared" si="43"/>
        <v>555.79999999999995</v>
      </c>
      <c r="CM26" s="22"/>
      <c r="CN26" s="15"/>
      <c r="CO26" s="35"/>
    </row>
    <row r="27" spans="1:99" ht="78" x14ac:dyDescent="0.3">
      <c r="A27" s="32" t="s">
        <v>38</v>
      </c>
      <c r="B27" s="16">
        <v>630</v>
      </c>
      <c r="C27" s="32"/>
      <c r="D27" s="32"/>
      <c r="E27" s="33" t="s">
        <v>51</v>
      </c>
      <c r="F27" s="22">
        <f t="shared" ref="F27:K27" si="93">F28</f>
        <v>1650</v>
      </c>
      <c r="G27" s="22">
        <f t="shared" si="93"/>
        <v>1650</v>
      </c>
      <c r="H27" s="22">
        <f t="shared" si="93"/>
        <v>1650</v>
      </c>
      <c r="I27" s="22">
        <f t="shared" si="93"/>
        <v>0</v>
      </c>
      <c r="J27" s="22">
        <f t="shared" si="93"/>
        <v>0</v>
      </c>
      <c r="K27" s="22">
        <f t="shared" si="93"/>
        <v>0</v>
      </c>
      <c r="L27" s="22">
        <f t="shared" si="1"/>
        <v>1650</v>
      </c>
      <c r="M27" s="22">
        <f t="shared" si="2"/>
        <v>1650</v>
      </c>
      <c r="N27" s="22">
        <f t="shared" si="3"/>
        <v>1650</v>
      </c>
      <c r="O27" s="22">
        <f>O28</f>
        <v>0</v>
      </c>
      <c r="P27" s="22">
        <f>P28</f>
        <v>0</v>
      </c>
      <c r="Q27" s="22">
        <f>Q28</f>
        <v>0</v>
      </c>
      <c r="R27" s="22">
        <f t="shared" si="4"/>
        <v>1650</v>
      </c>
      <c r="S27" s="22">
        <f t="shared" si="5"/>
        <v>1650</v>
      </c>
      <c r="T27" s="22">
        <f t="shared" si="6"/>
        <v>1650</v>
      </c>
      <c r="U27" s="22">
        <f>U28</f>
        <v>0</v>
      </c>
      <c r="V27" s="22">
        <f>V28</f>
        <v>0</v>
      </c>
      <c r="W27" s="22">
        <f>W28</f>
        <v>0</v>
      </c>
      <c r="X27" s="22">
        <f t="shared" si="7"/>
        <v>1650</v>
      </c>
      <c r="Y27" s="22">
        <f t="shared" si="8"/>
        <v>1650</v>
      </c>
      <c r="Z27" s="22">
        <f t="shared" si="9"/>
        <v>1650</v>
      </c>
      <c r="AA27" s="22">
        <f>AA28</f>
        <v>0</v>
      </c>
      <c r="AB27" s="22">
        <f>AB28</f>
        <v>0</v>
      </c>
      <c r="AC27" s="22">
        <f>AC28</f>
        <v>0</v>
      </c>
      <c r="AD27" s="22">
        <f t="shared" si="10"/>
        <v>1650</v>
      </c>
      <c r="AE27" s="22">
        <f t="shared" si="11"/>
        <v>1650</v>
      </c>
      <c r="AF27" s="22">
        <f t="shared" si="12"/>
        <v>1650</v>
      </c>
      <c r="AG27" s="22">
        <f>AG28</f>
        <v>0</v>
      </c>
      <c r="AH27" s="22">
        <f>AH28</f>
        <v>0</v>
      </c>
      <c r="AI27" s="22">
        <f>AI28</f>
        <v>0</v>
      </c>
      <c r="AJ27" s="22">
        <f t="shared" si="13"/>
        <v>1650</v>
      </c>
      <c r="AK27" s="22">
        <f t="shared" si="14"/>
        <v>1650</v>
      </c>
      <c r="AL27" s="22">
        <f t="shared" si="15"/>
        <v>1650</v>
      </c>
      <c r="AM27" s="22">
        <f>AM28</f>
        <v>0</v>
      </c>
      <c r="AN27" s="22">
        <f>AN28</f>
        <v>0</v>
      </c>
      <c r="AO27" s="22">
        <f>AO28</f>
        <v>0</v>
      </c>
      <c r="AP27" s="22">
        <f t="shared" si="16"/>
        <v>1650</v>
      </c>
      <c r="AQ27" s="22">
        <f t="shared" si="17"/>
        <v>1650</v>
      </c>
      <c r="AR27" s="22">
        <f t="shared" si="18"/>
        <v>1650</v>
      </c>
      <c r="AS27" s="22">
        <f>AS28</f>
        <v>0</v>
      </c>
      <c r="AT27" s="22">
        <f>AT28</f>
        <v>0</v>
      </c>
      <c r="AU27" s="22">
        <f>AU28</f>
        <v>0</v>
      </c>
      <c r="AV27" s="22">
        <f t="shared" si="19"/>
        <v>1650</v>
      </c>
      <c r="AW27" s="22">
        <f t="shared" si="20"/>
        <v>1650</v>
      </c>
      <c r="AX27" s="22">
        <f t="shared" si="21"/>
        <v>1650</v>
      </c>
      <c r="AY27" s="22">
        <f>AY28</f>
        <v>400</v>
      </c>
      <c r="AZ27" s="22">
        <f>AZ28</f>
        <v>0</v>
      </c>
      <c r="BA27" s="22">
        <f>BA28</f>
        <v>0</v>
      </c>
      <c r="BB27" s="22">
        <f t="shared" si="22"/>
        <v>2050</v>
      </c>
      <c r="BC27" s="22">
        <f t="shared" si="23"/>
        <v>1650</v>
      </c>
      <c r="BD27" s="22">
        <f t="shared" si="24"/>
        <v>1650</v>
      </c>
      <c r="BE27" s="22">
        <f>BE28</f>
        <v>0</v>
      </c>
      <c r="BF27" s="22">
        <f>BF28</f>
        <v>0</v>
      </c>
      <c r="BG27" s="22">
        <f>BG28</f>
        <v>0</v>
      </c>
      <c r="BH27" s="22">
        <f t="shared" si="25"/>
        <v>2050</v>
      </c>
      <c r="BI27" s="22">
        <f t="shared" si="26"/>
        <v>1650</v>
      </c>
      <c r="BJ27" s="22">
        <f t="shared" si="27"/>
        <v>1650</v>
      </c>
      <c r="BK27" s="22">
        <f>BK28</f>
        <v>-100</v>
      </c>
      <c r="BL27" s="22">
        <f>BL28</f>
        <v>0</v>
      </c>
      <c r="BM27" s="22">
        <f>BM28</f>
        <v>0</v>
      </c>
      <c r="BN27" s="22">
        <f t="shared" si="28"/>
        <v>1950</v>
      </c>
      <c r="BO27" s="22">
        <f t="shared" si="29"/>
        <v>1650</v>
      </c>
      <c r="BP27" s="22">
        <f t="shared" si="30"/>
        <v>1650</v>
      </c>
      <c r="BQ27" s="22">
        <f>BQ28</f>
        <v>0</v>
      </c>
      <c r="BR27" s="22">
        <f>BR28</f>
        <v>0</v>
      </c>
      <c r="BS27" s="22">
        <f t="shared" si="31"/>
        <v>1950</v>
      </c>
      <c r="BT27" s="22">
        <f t="shared" si="32"/>
        <v>1650</v>
      </c>
      <c r="BU27" s="22">
        <f t="shared" si="33"/>
        <v>1650</v>
      </c>
      <c r="BV27" s="22">
        <f>BV28</f>
        <v>0</v>
      </c>
      <c r="BW27" s="22">
        <f>BW28</f>
        <v>0</v>
      </c>
      <c r="BX27" s="22">
        <f t="shared" si="34"/>
        <v>1950</v>
      </c>
      <c r="BY27" s="22">
        <f t="shared" si="35"/>
        <v>1650</v>
      </c>
      <c r="BZ27" s="22">
        <f t="shared" si="36"/>
        <v>1650</v>
      </c>
      <c r="CA27" s="22">
        <f>CA28</f>
        <v>0</v>
      </c>
      <c r="CB27" s="22">
        <f>CB28</f>
        <v>0</v>
      </c>
      <c r="CC27" s="22">
        <f>CC28</f>
        <v>0</v>
      </c>
      <c r="CD27" s="22">
        <f t="shared" si="46"/>
        <v>1950</v>
      </c>
      <c r="CE27" s="22">
        <f>CE28</f>
        <v>0</v>
      </c>
      <c r="CF27" s="34">
        <f t="shared" si="41"/>
        <v>1950</v>
      </c>
      <c r="CG27" s="22">
        <f t="shared" si="47"/>
        <v>1650</v>
      </c>
      <c r="CH27" s="22">
        <f>CH28</f>
        <v>0</v>
      </c>
      <c r="CI27" s="22">
        <f t="shared" si="42"/>
        <v>1650</v>
      </c>
      <c r="CJ27" s="22">
        <f t="shared" si="48"/>
        <v>1650</v>
      </c>
      <c r="CK27" s="22">
        <f>CK28</f>
        <v>0</v>
      </c>
      <c r="CL27" s="22">
        <f t="shared" si="43"/>
        <v>1650</v>
      </c>
      <c r="CM27" s="22">
        <f>CM28</f>
        <v>0</v>
      </c>
      <c r="CN27" s="15"/>
      <c r="CO27" s="35"/>
      <c r="CT27" s="5" t="s">
        <v>30</v>
      </c>
    </row>
    <row r="28" spans="1:99" x14ac:dyDescent="0.3">
      <c r="A28" s="32" t="s">
        <v>38</v>
      </c>
      <c r="B28" s="16">
        <v>630</v>
      </c>
      <c r="C28" s="32" t="s">
        <v>42</v>
      </c>
      <c r="D28" s="32" t="s">
        <v>43</v>
      </c>
      <c r="E28" s="33" t="s">
        <v>44</v>
      </c>
      <c r="F28" s="22">
        <v>1650</v>
      </c>
      <c r="G28" s="22">
        <v>1650</v>
      </c>
      <c r="H28" s="22">
        <v>1650</v>
      </c>
      <c r="I28" s="22"/>
      <c r="J28" s="22"/>
      <c r="K28" s="22"/>
      <c r="L28" s="22">
        <f t="shared" si="1"/>
        <v>1650</v>
      </c>
      <c r="M28" s="22">
        <f t="shared" si="2"/>
        <v>1650</v>
      </c>
      <c r="N28" s="22">
        <f t="shared" si="3"/>
        <v>1650</v>
      </c>
      <c r="O28" s="22"/>
      <c r="P28" s="22"/>
      <c r="Q28" s="22"/>
      <c r="R28" s="22">
        <f t="shared" si="4"/>
        <v>1650</v>
      </c>
      <c r="S28" s="22">
        <f t="shared" si="5"/>
        <v>1650</v>
      </c>
      <c r="T28" s="22">
        <f t="shared" si="6"/>
        <v>1650</v>
      </c>
      <c r="U28" s="22"/>
      <c r="V28" s="22"/>
      <c r="W28" s="22"/>
      <c r="X28" s="22">
        <f t="shared" si="7"/>
        <v>1650</v>
      </c>
      <c r="Y28" s="22">
        <f t="shared" si="8"/>
        <v>1650</v>
      </c>
      <c r="Z28" s="22">
        <f t="shared" si="9"/>
        <v>1650</v>
      </c>
      <c r="AA28" s="22"/>
      <c r="AB28" s="22"/>
      <c r="AC28" s="22"/>
      <c r="AD28" s="22">
        <f t="shared" si="10"/>
        <v>1650</v>
      </c>
      <c r="AE28" s="22">
        <f t="shared" si="11"/>
        <v>1650</v>
      </c>
      <c r="AF28" s="22">
        <f t="shared" si="12"/>
        <v>1650</v>
      </c>
      <c r="AG28" s="22"/>
      <c r="AH28" s="22"/>
      <c r="AI28" s="22"/>
      <c r="AJ28" s="22">
        <f t="shared" si="13"/>
        <v>1650</v>
      </c>
      <c r="AK28" s="22">
        <f t="shared" si="14"/>
        <v>1650</v>
      </c>
      <c r="AL28" s="22">
        <f t="shared" si="15"/>
        <v>1650</v>
      </c>
      <c r="AM28" s="22"/>
      <c r="AN28" s="22"/>
      <c r="AO28" s="22"/>
      <c r="AP28" s="22">
        <f t="shared" si="16"/>
        <v>1650</v>
      </c>
      <c r="AQ28" s="22">
        <f t="shared" si="17"/>
        <v>1650</v>
      </c>
      <c r="AR28" s="22">
        <f t="shared" si="18"/>
        <v>1650</v>
      </c>
      <c r="AS28" s="22"/>
      <c r="AT28" s="22"/>
      <c r="AU28" s="22"/>
      <c r="AV28" s="22">
        <f t="shared" si="19"/>
        <v>1650</v>
      </c>
      <c r="AW28" s="22">
        <f t="shared" si="20"/>
        <v>1650</v>
      </c>
      <c r="AX28" s="22">
        <f t="shared" si="21"/>
        <v>1650</v>
      </c>
      <c r="AY28" s="22">
        <v>400</v>
      </c>
      <c r="AZ28" s="22"/>
      <c r="BA28" s="22"/>
      <c r="BB28" s="22">
        <f t="shared" si="22"/>
        <v>2050</v>
      </c>
      <c r="BC28" s="22">
        <f t="shared" si="23"/>
        <v>1650</v>
      </c>
      <c r="BD28" s="22">
        <f t="shared" si="24"/>
        <v>1650</v>
      </c>
      <c r="BE28" s="22"/>
      <c r="BF28" s="22"/>
      <c r="BG28" s="22"/>
      <c r="BH28" s="22">
        <f t="shared" si="25"/>
        <v>2050</v>
      </c>
      <c r="BI28" s="22">
        <f t="shared" si="26"/>
        <v>1650</v>
      </c>
      <c r="BJ28" s="22">
        <f t="shared" si="27"/>
        <v>1650</v>
      </c>
      <c r="BK28" s="22">
        <v>-100</v>
      </c>
      <c r="BL28" s="22"/>
      <c r="BM28" s="22"/>
      <c r="BN28" s="22">
        <f t="shared" si="28"/>
        <v>1950</v>
      </c>
      <c r="BO28" s="22">
        <f t="shared" si="29"/>
        <v>1650</v>
      </c>
      <c r="BP28" s="22">
        <f t="shared" si="30"/>
        <v>1650</v>
      </c>
      <c r="BQ28" s="22"/>
      <c r="BR28" s="22"/>
      <c r="BS28" s="22">
        <f t="shared" si="31"/>
        <v>1950</v>
      </c>
      <c r="BT28" s="22">
        <f t="shared" si="32"/>
        <v>1650</v>
      </c>
      <c r="BU28" s="22">
        <f t="shared" si="33"/>
        <v>1650</v>
      </c>
      <c r="BV28" s="22"/>
      <c r="BW28" s="22"/>
      <c r="BX28" s="22">
        <f t="shared" si="34"/>
        <v>1950</v>
      </c>
      <c r="BY28" s="22">
        <f t="shared" si="35"/>
        <v>1650</v>
      </c>
      <c r="BZ28" s="22">
        <f t="shared" si="36"/>
        <v>1650</v>
      </c>
      <c r="CA28" s="22"/>
      <c r="CB28" s="22"/>
      <c r="CC28" s="22"/>
      <c r="CD28" s="22">
        <f t="shared" si="46"/>
        <v>1950</v>
      </c>
      <c r="CE28" s="22"/>
      <c r="CF28" s="34">
        <f t="shared" si="41"/>
        <v>1950</v>
      </c>
      <c r="CG28" s="22">
        <f t="shared" si="47"/>
        <v>1650</v>
      </c>
      <c r="CH28" s="22"/>
      <c r="CI28" s="22">
        <f t="shared" si="42"/>
        <v>1650</v>
      </c>
      <c r="CJ28" s="22">
        <f t="shared" si="48"/>
        <v>1650</v>
      </c>
      <c r="CK28" s="22"/>
      <c r="CL28" s="22">
        <f t="shared" si="43"/>
        <v>1650</v>
      </c>
      <c r="CM28" s="22"/>
      <c r="CN28" s="15"/>
      <c r="CO28" s="35"/>
    </row>
    <row r="29" spans="1:99" ht="46.8" x14ac:dyDescent="0.3">
      <c r="A29" s="32" t="s">
        <v>52</v>
      </c>
      <c r="B29" s="16"/>
      <c r="C29" s="32"/>
      <c r="D29" s="32"/>
      <c r="E29" s="33" t="s">
        <v>53</v>
      </c>
      <c r="F29" s="22">
        <f t="shared" ref="F29:F54" si="94">F30</f>
        <v>200</v>
      </c>
      <c r="G29" s="22">
        <f t="shared" ref="G29:G54" si="95">G30</f>
        <v>200</v>
      </c>
      <c r="H29" s="22">
        <f t="shared" ref="H29:H54" si="96">H30</f>
        <v>200</v>
      </c>
      <c r="I29" s="22">
        <f t="shared" ref="I29:I43" si="97">I30</f>
        <v>0</v>
      </c>
      <c r="J29" s="22">
        <f t="shared" ref="J29:J43" si="98">J30</f>
        <v>0</v>
      </c>
      <c r="K29" s="22">
        <f t="shared" ref="K29:K43" si="99">K30</f>
        <v>0</v>
      </c>
      <c r="L29" s="22">
        <f t="shared" si="1"/>
        <v>200</v>
      </c>
      <c r="M29" s="22">
        <f t="shared" si="2"/>
        <v>200</v>
      </c>
      <c r="N29" s="22">
        <f t="shared" si="3"/>
        <v>200</v>
      </c>
      <c r="O29" s="22">
        <f t="shared" ref="O29:O54" si="100">O30</f>
        <v>0</v>
      </c>
      <c r="P29" s="22">
        <f t="shared" ref="P29:P54" si="101">P30</f>
        <v>0</v>
      </c>
      <c r="Q29" s="22">
        <f t="shared" ref="Q29:Q54" si="102">Q30</f>
        <v>0</v>
      </c>
      <c r="R29" s="22">
        <f t="shared" si="4"/>
        <v>200</v>
      </c>
      <c r="S29" s="22">
        <f t="shared" si="5"/>
        <v>200</v>
      </c>
      <c r="T29" s="22">
        <f t="shared" si="6"/>
        <v>200</v>
      </c>
      <c r="U29" s="22">
        <f t="shared" ref="U29:U54" si="103">U30</f>
        <v>0</v>
      </c>
      <c r="V29" s="22">
        <f t="shared" ref="V29:V54" si="104">V30</f>
        <v>0</v>
      </c>
      <c r="W29" s="22">
        <f t="shared" ref="W29:W54" si="105">W30</f>
        <v>0</v>
      </c>
      <c r="X29" s="22">
        <f t="shared" si="7"/>
        <v>200</v>
      </c>
      <c r="Y29" s="22">
        <f t="shared" si="8"/>
        <v>200</v>
      </c>
      <c r="Z29" s="22">
        <f t="shared" si="9"/>
        <v>200</v>
      </c>
      <c r="AA29" s="22">
        <f t="shared" ref="AA29:AA54" si="106">AA30</f>
        <v>0</v>
      </c>
      <c r="AB29" s="22">
        <f t="shared" ref="AB29:AB54" si="107">AB30</f>
        <v>0</v>
      </c>
      <c r="AC29" s="22">
        <f t="shared" ref="AC29:AC54" si="108">AC30</f>
        <v>0</v>
      </c>
      <c r="AD29" s="22">
        <f t="shared" si="10"/>
        <v>200</v>
      </c>
      <c r="AE29" s="22">
        <f t="shared" si="11"/>
        <v>200</v>
      </c>
      <c r="AF29" s="22">
        <f t="shared" si="12"/>
        <v>200</v>
      </c>
      <c r="AG29" s="22">
        <f t="shared" ref="AG29:AG54" si="109">AG30</f>
        <v>0</v>
      </c>
      <c r="AH29" s="22">
        <f t="shared" ref="AH29:AH54" si="110">AH30</f>
        <v>0</v>
      </c>
      <c r="AI29" s="22">
        <f t="shared" ref="AI29:AI54" si="111">AI30</f>
        <v>0</v>
      </c>
      <c r="AJ29" s="22">
        <f t="shared" si="13"/>
        <v>200</v>
      </c>
      <c r="AK29" s="22">
        <f t="shared" si="14"/>
        <v>200</v>
      </c>
      <c r="AL29" s="22">
        <f t="shared" si="15"/>
        <v>200</v>
      </c>
      <c r="AM29" s="22">
        <f t="shared" ref="AM29:AM54" si="112">AM30</f>
        <v>0</v>
      </c>
      <c r="AN29" s="22">
        <f t="shared" ref="AN29:AN54" si="113">AN30</f>
        <v>0</v>
      </c>
      <c r="AO29" s="22">
        <f t="shared" ref="AO29:AO54" si="114">AO30</f>
        <v>0</v>
      </c>
      <c r="AP29" s="22">
        <f t="shared" si="16"/>
        <v>200</v>
      </c>
      <c r="AQ29" s="22">
        <f t="shared" si="17"/>
        <v>200</v>
      </c>
      <c r="AR29" s="22">
        <f t="shared" si="18"/>
        <v>200</v>
      </c>
      <c r="AS29" s="22">
        <f t="shared" ref="AS29:AS54" si="115">AS30</f>
        <v>0</v>
      </c>
      <c r="AT29" s="22">
        <f t="shared" ref="AT29:AT54" si="116">AT30</f>
        <v>0</v>
      </c>
      <c r="AU29" s="22">
        <f t="shared" ref="AU29:AU54" si="117">AU30</f>
        <v>0</v>
      </c>
      <c r="AV29" s="22">
        <f t="shared" si="19"/>
        <v>200</v>
      </c>
      <c r="AW29" s="22">
        <f t="shared" si="20"/>
        <v>200</v>
      </c>
      <c r="AX29" s="22">
        <f t="shared" si="21"/>
        <v>200</v>
      </c>
      <c r="AY29" s="22">
        <f t="shared" ref="AY29:AY35" si="118">AY30</f>
        <v>0</v>
      </c>
      <c r="AZ29" s="22">
        <f t="shared" ref="AZ29:AZ54" si="119">AZ30</f>
        <v>0</v>
      </c>
      <c r="BA29" s="22">
        <f t="shared" ref="BA29:BA54" si="120">BA30</f>
        <v>0</v>
      </c>
      <c r="BB29" s="22">
        <f t="shared" si="22"/>
        <v>200</v>
      </c>
      <c r="BC29" s="22">
        <f t="shared" si="23"/>
        <v>200</v>
      </c>
      <c r="BD29" s="22">
        <f t="shared" si="24"/>
        <v>200</v>
      </c>
      <c r="BE29" s="22">
        <f t="shared" ref="BE29:BE54" si="121">BE30</f>
        <v>0</v>
      </c>
      <c r="BF29" s="22">
        <f t="shared" ref="BF29:BF54" si="122">BF30</f>
        <v>0</v>
      </c>
      <c r="BG29" s="22">
        <f t="shared" ref="BG29:BG54" si="123">BG30</f>
        <v>0</v>
      </c>
      <c r="BH29" s="22">
        <f t="shared" si="25"/>
        <v>200</v>
      </c>
      <c r="BI29" s="22">
        <f t="shared" si="26"/>
        <v>200</v>
      </c>
      <c r="BJ29" s="22">
        <f t="shared" si="27"/>
        <v>200</v>
      </c>
      <c r="BK29" s="22">
        <f t="shared" ref="BK29:BK35" si="124">BK30</f>
        <v>0</v>
      </c>
      <c r="BL29" s="22">
        <f t="shared" ref="BL29:BL54" si="125">BL30</f>
        <v>0</v>
      </c>
      <c r="BM29" s="22">
        <f t="shared" ref="BM29:BM54" si="126">BM30</f>
        <v>0</v>
      </c>
      <c r="BN29" s="22">
        <f t="shared" si="28"/>
        <v>200</v>
      </c>
      <c r="BO29" s="22">
        <f t="shared" si="29"/>
        <v>200</v>
      </c>
      <c r="BP29" s="22">
        <f t="shared" si="30"/>
        <v>200</v>
      </c>
      <c r="BQ29" s="22">
        <f t="shared" ref="BQ29:BQ54" si="127">BQ30</f>
        <v>0</v>
      </c>
      <c r="BR29" s="22">
        <f t="shared" ref="BR29:BR54" si="128">BR30</f>
        <v>0</v>
      </c>
      <c r="BS29" s="22">
        <f t="shared" si="31"/>
        <v>200</v>
      </c>
      <c r="BT29" s="22">
        <f t="shared" si="32"/>
        <v>200</v>
      </c>
      <c r="BU29" s="22">
        <f t="shared" si="33"/>
        <v>200</v>
      </c>
      <c r="BV29" s="22">
        <f t="shared" ref="BV29:BV54" si="129">BV30</f>
        <v>0</v>
      </c>
      <c r="BW29" s="22">
        <f t="shared" ref="BW29:BW54" si="130">BW30</f>
        <v>0</v>
      </c>
      <c r="BX29" s="22">
        <f t="shared" si="34"/>
        <v>200</v>
      </c>
      <c r="BY29" s="22">
        <f t="shared" si="35"/>
        <v>200</v>
      </c>
      <c r="BZ29" s="22">
        <f t="shared" si="36"/>
        <v>200</v>
      </c>
      <c r="CA29" s="22">
        <f t="shared" ref="CA29:CA54" si="131">CA30</f>
        <v>0</v>
      </c>
      <c r="CB29" s="22">
        <f t="shared" ref="CB29:CB54" si="132">CB30</f>
        <v>0</v>
      </c>
      <c r="CC29" s="22">
        <f t="shared" ref="CC29:CC54" si="133">CC30</f>
        <v>0</v>
      </c>
      <c r="CD29" s="22">
        <f t="shared" si="46"/>
        <v>200</v>
      </c>
      <c r="CE29" s="22">
        <f t="shared" ref="CE29:CE54" si="134">CE30</f>
        <v>0</v>
      </c>
      <c r="CF29" s="34">
        <f t="shared" si="41"/>
        <v>200</v>
      </c>
      <c r="CG29" s="22">
        <f t="shared" si="47"/>
        <v>200</v>
      </c>
      <c r="CH29" s="22">
        <f t="shared" ref="CH29:CM54" si="135">CH30</f>
        <v>0</v>
      </c>
      <c r="CI29" s="22">
        <f t="shared" si="42"/>
        <v>200</v>
      </c>
      <c r="CJ29" s="22">
        <f t="shared" si="48"/>
        <v>200</v>
      </c>
      <c r="CK29" s="22">
        <f t="shared" si="135"/>
        <v>0</v>
      </c>
      <c r="CL29" s="22">
        <f t="shared" si="43"/>
        <v>200</v>
      </c>
      <c r="CM29" s="22">
        <f t="shared" si="135"/>
        <v>0</v>
      </c>
      <c r="CN29" s="15"/>
      <c r="CO29" s="35"/>
      <c r="CU29" s="5" t="s">
        <v>31</v>
      </c>
    </row>
    <row r="30" spans="1:99" x14ac:dyDescent="0.3">
      <c r="A30" s="32" t="s">
        <v>52</v>
      </c>
      <c r="B30" s="16">
        <v>800</v>
      </c>
      <c r="C30" s="32"/>
      <c r="D30" s="32"/>
      <c r="E30" s="33" t="s">
        <v>54</v>
      </c>
      <c r="F30" s="22">
        <f t="shared" si="94"/>
        <v>200</v>
      </c>
      <c r="G30" s="22">
        <f t="shared" si="95"/>
        <v>200</v>
      </c>
      <c r="H30" s="22">
        <f t="shared" si="96"/>
        <v>200</v>
      </c>
      <c r="I30" s="22">
        <f t="shared" si="97"/>
        <v>0</v>
      </c>
      <c r="J30" s="22">
        <f t="shared" si="98"/>
        <v>0</v>
      </c>
      <c r="K30" s="22">
        <f t="shared" si="99"/>
        <v>0</v>
      </c>
      <c r="L30" s="22">
        <f t="shared" si="1"/>
        <v>200</v>
      </c>
      <c r="M30" s="22">
        <f t="shared" si="2"/>
        <v>200</v>
      </c>
      <c r="N30" s="22">
        <f t="shared" si="3"/>
        <v>200</v>
      </c>
      <c r="O30" s="22">
        <f t="shared" si="100"/>
        <v>0</v>
      </c>
      <c r="P30" s="22">
        <f t="shared" si="101"/>
        <v>0</v>
      </c>
      <c r="Q30" s="22">
        <f t="shared" si="102"/>
        <v>0</v>
      </c>
      <c r="R30" s="22">
        <f t="shared" si="4"/>
        <v>200</v>
      </c>
      <c r="S30" s="22">
        <f t="shared" si="5"/>
        <v>200</v>
      </c>
      <c r="T30" s="22">
        <f t="shared" si="6"/>
        <v>200</v>
      </c>
      <c r="U30" s="22">
        <f t="shared" si="103"/>
        <v>0</v>
      </c>
      <c r="V30" s="22">
        <f t="shared" si="104"/>
        <v>0</v>
      </c>
      <c r="W30" s="22">
        <f t="shared" si="105"/>
        <v>0</v>
      </c>
      <c r="X30" s="22">
        <f t="shared" si="7"/>
        <v>200</v>
      </c>
      <c r="Y30" s="22">
        <f t="shared" si="8"/>
        <v>200</v>
      </c>
      <c r="Z30" s="22">
        <f t="shared" si="9"/>
        <v>200</v>
      </c>
      <c r="AA30" s="22">
        <f t="shared" si="106"/>
        <v>0</v>
      </c>
      <c r="AB30" s="22">
        <f t="shared" si="107"/>
        <v>0</v>
      </c>
      <c r="AC30" s="22">
        <f t="shared" si="108"/>
        <v>0</v>
      </c>
      <c r="AD30" s="22">
        <f t="shared" si="10"/>
        <v>200</v>
      </c>
      <c r="AE30" s="22">
        <f t="shared" si="11"/>
        <v>200</v>
      </c>
      <c r="AF30" s="22">
        <f t="shared" si="12"/>
        <v>200</v>
      </c>
      <c r="AG30" s="22">
        <f t="shared" si="109"/>
        <v>0</v>
      </c>
      <c r="AH30" s="22">
        <f t="shared" si="110"/>
        <v>0</v>
      </c>
      <c r="AI30" s="22">
        <f t="shared" si="111"/>
        <v>0</v>
      </c>
      <c r="AJ30" s="22">
        <f t="shared" si="13"/>
        <v>200</v>
      </c>
      <c r="AK30" s="22">
        <f t="shared" si="14"/>
        <v>200</v>
      </c>
      <c r="AL30" s="22">
        <f t="shared" si="15"/>
        <v>200</v>
      </c>
      <c r="AM30" s="22">
        <f t="shared" si="112"/>
        <v>0</v>
      </c>
      <c r="AN30" s="22">
        <f t="shared" si="113"/>
        <v>0</v>
      </c>
      <c r="AO30" s="22">
        <f t="shared" si="114"/>
        <v>0</v>
      </c>
      <c r="AP30" s="22">
        <f t="shared" si="16"/>
        <v>200</v>
      </c>
      <c r="AQ30" s="22">
        <f t="shared" si="17"/>
        <v>200</v>
      </c>
      <c r="AR30" s="22">
        <f t="shared" si="18"/>
        <v>200</v>
      </c>
      <c r="AS30" s="22">
        <f t="shared" si="115"/>
        <v>0</v>
      </c>
      <c r="AT30" s="22">
        <f t="shared" si="116"/>
        <v>0</v>
      </c>
      <c r="AU30" s="22">
        <f t="shared" si="117"/>
        <v>0</v>
      </c>
      <c r="AV30" s="22">
        <f t="shared" si="19"/>
        <v>200</v>
      </c>
      <c r="AW30" s="22">
        <f t="shared" si="20"/>
        <v>200</v>
      </c>
      <c r="AX30" s="22">
        <f t="shared" si="21"/>
        <v>200</v>
      </c>
      <c r="AY30" s="22">
        <f t="shared" si="118"/>
        <v>0</v>
      </c>
      <c r="AZ30" s="22">
        <f t="shared" si="119"/>
        <v>0</v>
      </c>
      <c r="BA30" s="22">
        <f t="shared" si="120"/>
        <v>0</v>
      </c>
      <c r="BB30" s="22">
        <f t="shared" si="22"/>
        <v>200</v>
      </c>
      <c r="BC30" s="22">
        <f t="shared" si="23"/>
        <v>200</v>
      </c>
      <c r="BD30" s="22">
        <f t="shared" si="24"/>
        <v>200</v>
      </c>
      <c r="BE30" s="22">
        <f t="shared" si="121"/>
        <v>0</v>
      </c>
      <c r="BF30" s="22">
        <f t="shared" si="122"/>
        <v>0</v>
      </c>
      <c r="BG30" s="22">
        <f t="shared" si="123"/>
        <v>0</v>
      </c>
      <c r="BH30" s="22">
        <f t="shared" si="25"/>
        <v>200</v>
      </c>
      <c r="BI30" s="22">
        <f t="shared" si="26"/>
        <v>200</v>
      </c>
      <c r="BJ30" s="22">
        <f t="shared" si="27"/>
        <v>200</v>
      </c>
      <c r="BK30" s="22">
        <f t="shared" si="124"/>
        <v>0</v>
      </c>
      <c r="BL30" s="22">
        <f t="shared" si="125"/>
        <v>0</v>
      </c>
      <c r="BM30" s="22">
        <f t="shared" si="126"/>
        <v>0</v>
      </c>
      <c r="BN30" s="22">
        <f t="shared" si="28"/>
        <v>200</v>
      </c>
      <c r="BO30" s="22">
        <f t="shared" si="29"/>
        <v>200</v>
      </c>
      <c r="BP30" s="22">
        <f t="shared" si="30"/>
        <v>200</v>
      </c>
      <c r="BQ30" s="22">
        <f t="shared" si="127"/>
        <v>0</v>
      </c>
      <c r="BR30" s="22">
        <f t="shared" si="128"/>
        <v>0</v>
      </c>
      <c r="BS30" s="22">
        <f t="shared" si="31"/>
        <v>200</v>
      </c>
      <c r="BT30" s="22">
        <f t="shared" si="32"/>
        <v>200</v>
      </c>
      <c r="BU30" s="22">
        <f t="shared" si="33"/>
        <v>200</v>
      </c>
      <c r="BV30" s="22">
        <f t="shared" si="129"/>
        <v>0</v>
      </c>
      <c r="BW30" s="22">
        <f t="shared" si="130"/>
        <v>0</v>
      </c>
      <c r="BX30" s="22">
        <f t="shared" si="34"/>
        <v>200</v>
      </c>
      <c r="BY30" s="22">
        <f t="shared" si="35"/>
        <v>200</v>
      </c>
      <c r="BZ30" s="22">
        <f t="shared" si="36"/>
        <v>200</v>
      </c>
      <c r="CA30" s="22">
        <f t="shared" si="131"/>
        <v>0</v>
      </c>
      <c r="CB30" s="22">
        <f t="shared" si="132"/>
        <v>0</v>
      </c>
      <c r="CC30" s="22">
        <f t="shared" si="133"/>
        <v>0</v>
      </c>
      <c r="CD30" s="22">
        <f t="shared" si="46"/>
        <v>200</v>
      </c>
      <c r="CE30" s="22">
        <f t="shared" si="134"/>
        <v>0</v>
      </c>
      <c r="CF30" s="34">
        <f t="shared" si="41"/>
        <v>200</v>
      </c>
      <c r="CG30" s="22">
        <f t="shared" si="47"/>
        <v>200</v>
      </c>
      <c r="CH30" s="22">
        <f t="shared" si="135"/>
        <v>0</v>
      </c>
      <c r="CI30" s="22">
        <f t="shared" si="42"/>
        <v>200</v>
      </c>
      <c r="CJ30" s="22">
        <f t="shared" si="48"/>
        <v>200</v>
      </c>
      <c r="CK30" s="22">
        <f t="shared" si="135"/>
        <v>0</v>
      </c>
      <c r="CL30" s="22">
        <f t="shared" si="43"/>
        <v>200</v>
      </c>
      <c r="CM30" s="22">
        <f t="shared" si="135"/>
        <v>0</v>
      </c>
      <c r="CN30" s="15"/>
      <c r="CO30" s="35"/>
      <c r="CS30" s="5" t="s">
        <v>29</v>
      </c>
    </row>
    <row r="31" spans="1:99" x14ac:dyDescent="0.3">
      <c r="A31" s="32" t="s">
        <v>52</v>
      </c>
      <c r="B31" s="16">
        <v>870</v>
      </c>
      <c r="C31" s="32"/>
      <c r="D31" s="32"/>
      <c r="E31" s="33" t="s">
        <v>55</v>
      </c>
      <c r="F31" s="22">
        <f t="shared" si="94"/>
        <v>200</v>
      </c>
      <c r="G31" s="22">
        <f t="shared" si="95"/>
        <v>200</v>
      </c>
      <c r="H31" s="22">
        <f t="shared" si="96"/>
        <v>200</v>
      </c>
      <c r="I31" s="22">
        <f t="shared" si="97"/>
        <v>0</v>
      </c>
      <c r="J31" s="22">
        <f t="shared" si="98"/>
        <v>0</v>
      </c>
      <c r="K31" s="22">
        <f t="shared" si="99"/>
        <v>0</v>
      </c>
      <c r="L31" s="22">
        <f t="shared" si="1"/>
        <v>200</v>
      </c>
      <c r="M31" s="22">
        <f t="shared" si="2"/>
        <v>200</v>
      </c>
      <c r="N31" s="22">
        <f t="shared" si="3"/>
        <v>200</v>
      </c>
      <c r="O31" s="22">
        <f t="shared" si="100"/>
        <v>0</v>
      </c>
      <c r="P31" s="22">
        <f t="shared" si="101"/>
        <v>0</v>
      </c>
      <c r="Q31" s="22">
        <f t="shared" si="102"/>
        <v>0</v>
      </c>
      <c r="R31" s="22">
        <f t="shared" si="4"/>
        <v>200</v>
      </c>
      <c r="S31" s="22">
        <f t="shared" si="5"/>
        <v>200</v>
      </c>
      <c r="T31" s="22">
        <f t="shared" si="6"/>
        <v>200</v>
      </c>
      <c r="U31" s="22">
        <f t="shared" si="103"/>
        <v>0</v>
      </c>
      <c r="V31" s="22">
        <f t="shared" si="104"/>
        <v>0</v>
      </c>
      <c r="W31" s="22">
        <f t="shared" si="105"/>
        <v>0</v>
      </c>
      <c r="X31" s="22">
        <f t="shared" si="7"/>
        <v>200</v>
      </c>
      <c r="Y31" s="22">
        <f t="shared" si="8"/>
        <v>200</v>
      </c>
      <c r="Z31" s="22">
        <f t="shared" si="9"/>
        <v>200</v>
      </c>
      <c r="AA31" s="22">
        <f t="shared" si="106"/>
        <v>0</v>
      </c>
      <c r="AB31" s="22">
        <f t="shared" si="107"/>
        <v>0</v>
      </c>
      <c r="AC31" s="22">
        <f t="shared" si="108"/>
        <v>0</v>
      </c>
      <c r="AD31" s="22">
        <f t="shared" si="10"/>
        <v>200</v>
      </c>
      <c r="AE31" s="22">
        <f t="shared" si="11"/>
        <v>200</v>
      </c>
      <c r="AF31" s="22">
        <f t="shared" si="12"/>
        <v>200</v>
      </c>
      <c r="AG31" s="22">
        <f t="shared" si="109"/>
        <v>0</v>
      </c>
      <c r="AH31" s="22">
        <f t="shared" si="110"/>
        <v>0</v>
      </c>
      <c r="AI31" s="22">
        <f t="shared" si="111"/>
        <v>0</v>
      </c>
      <c r="AJ31" s="22">
        <f t="shared" si="13"/>
        <v>200</v>
      </c>
      <c r="AK31" s="22">
        <f t="shared" si="14"/>
        <v>200</v>
      </c>
      <c r="AL31" s="22">
        <f t="shared" si="15"/>
        <v>200</v>
      </c>
      <c r="AM31" s="22">
        <f t="shared" si="112"/>
        <v>0</v>
      </c>
      <c r="AN31" s="22">
        <f t="shared" si="113"/>
        <v>0</v>
      </c>
      <c r="AO31" s="22">
        <f t="shared" si="114"/>
        <v>0</v>
      </c>
      <c r="AP31" s="22">
        <f t="shared" si="16"/>
        <v>200</v>
      </c>
      <c r="AQ31" s="22">
        <f t="shared" si="17"/>
        <v>200</v>
      </c>
      <c r="AR31" s="22">
        <f t="shared" si="18"/>
        <v>200</v>
      </c>
      <c r="AS31" s="22">
        <f t="shared" si="115"/>
        <v>0</v>
      </c>
      <c r="AT31" s="22">
        <f t="shared" si="116"/>
        <v>0</v>
      </c>
      <c r="AU31" s="22">
        <f t="shared" si="117"/>
        <v>0</v>
      </c>
      <c r="AV31" s="22">
        <f t="shared" si="19"/>
        <v>200</v>
      </c>
      <c r="AW31" s="22">
        <f t="shared" si="20"/>
        <v>200</v>
      </c>
      <c r="AX31" s="22">
        <f t="shared" si="21"/>
        <v>200</v>
      </c>
      <c r="AY31" s="22">
        <f t="shared" si="118"/>
        <v>0</v>
      </c>
      <c r="AZ31" s="22">
        <f t="shared" si="119"/>
        <v>0</v>
      </c>
      <c r="BA31" s="22">
        <f t="shared" si="120"/>
        <v>0</v>
      </c>
      <c r="BB31" s="22">
        <f t="shared" si="22"/>
        <v>200</v>
      </c>
      <c r="BC31" s="22">
        <f t="shared" si="23"/>
        <v>200</v>
      </c>
      <c r="BD31" s="22">
        <f t="shared" si="24"/>
        <v>200</v>
      </c>
      <c r="BE31" s="22">
        <f t="shared" si="121"/>
        <v>0</v>
      </c>
      <c r="BF31" s="22">
        <f t="shared" si="122"/>
        <v>0</v>
      </c>
      <c r="BG31" s="22">
        <f t="shared" si="123"/>
        <v>0</v>
      </c>
      <c r="BH31" s="22">
        <f t="shared" si="25"/>
        <v>200</v>
      </c>
      <c r="BI31" s="22">
        <f t="shared" si="26"/>
        <v>200</v>
      </c>
      <c r="BJ31" s="22">
        <f t="shared" si="27"/>
        <v>200</v>
      </c>
      <c r="BK31" s="22">
        <f t="shared" si="124"/>
        <v>0</v>
      </c>
      <c r="BL31" s="22">
        <f t="shared" si="125"/>
        <v>0</v>
      </c>
      <c r="BM31" s="22">
        <f t="shared" si="126"/>
        <v>0</v>
      </c>
      <c r="BN31" s="22">
        <f t="shared" si="28"/>
        <v>200</v>
      </c>
      <c r="BO31" s="22">
        <f t="shared" si="29"/>
        <v>200</v>
      </c>
      <c r="BP31" s="22">
        <f t="shared" si="30"/>
        <v>200</v>
      </c>
      <c r="BQ31" s="22">
        <f t="shared" si="127"/>
        <v>0</v>
      </c>
      <c r="BR31" s="22">
        <f t="shared" si="128"/>
        <v>0</v>
      </c>
      <c r="BS31" s="22">
        <f t="shared" si="31"/>
        <v>200</v>
      </c>
      <c r="BT31" s="22">
        <f t="shared" si="32"/>
        <v>200</v>
      </c>
      <c r="BU31" s="22">
        <f t="shared" si="33"/>
        <v>200</v>
      </c>
      <c r="BV31" s="22">
        <f t="shared" si="129"/>
        <v>0</v>
      </c>
      <c r="BW31" s="22">
        <f t="shared" si="130"/>
        <v>0</v>
      </c>
      <c r="BX31" s="22">
        <f t="shared" si="34"/>
        <v>200</v>
      </c>
      <c r="BY31" s="22">
        <f t="shared" si="35"/>
        <v>200</v>
      </c>
      <c r="BZ31" s="22">
        <f t="shared" si="36"/>
        <v>200</v>
      </c>
      <c r="CA31" s="22">
        <f t="shared" si="131"/>
        <v>0</v>
      </c>
      <c r="CB31" s="22">
        <f t="shared" si="132"/>
        <v>0</v>
      </c>
      <c r="CC31" s="22">
        <f t="shared" si="133"/>
        <v>0</v>
      </c>
      <c r="CD31" s="22">
        <f t="shared" si="46"/>
        <v>200</v>
      </c>
      <c r="CE31" s="22">
        <f t="shared" si="134"/>
        <v>0</v>
      </c>
      <c r="CF31" s="34">
        <f t="shared" si="41"/>
        <v>200</v>
      </c>
      <c r="CG31" s="22">
        <f t="shared" si="47"/>
        <v>200</v>
      </c>
      <c r="CH31" s="22">
        <f t="shared" si="135"/>
        <v>0</v>
      </c>
      <c r="CI31" s="22">
        <f t="shared" si="42"/>
        <v>200</v>
      </c>
      <c r="CJ31" s="22">
        <f t="shared" si="48"/>
        <v>200</v>
      </c>
      <c r="CK31" s="22">
        <f t="shared" si="135"/>
        <v>0</v>
      </c>
      <c r="CL31" s="22">
        <f t="shared" si="43"/>
        <v>200</v>
      </c>
      <c r="CM31" s="22">
        <f t="shared" si="135"/>
        <v>0</v>
      </c>
      <c r="CN31" s="15"/>
      <c r="CO31" s="35"/>
      <c r="CT31" s="5" t="s">
        <v>30</v>
      </c>
    </row>
    <row r="32" spans="1:99" x14ac:dyDescent="0.3">
      <c r="A32" s="32" t="s">
        <v>52</v>
      </c>
      <c r="B32" s="16">
        <v>870</v>
      </c>
      <c r="C32" s="32" t="s">
        <v>42</v>
      </c>
      <c r="D32" s="32" t="s">
        <v>43</v>
      </c>
      <c r="E32" s="33" t="s">
        <v>44</v>
      </c>
      <c r="F32" s="22">
        <v>200</v>
      </c>
      <c r="G32" s="22">
        <v>200</v>
      </c>
      <c r="H32" s="22">
        <v>200</v>
      </c>
      <c r="I32" s="22"/>
      <c r="J32" s="22"/>
      <c r="K32" s="22"/>
      <c r="L32" s="22">
        <f t="shared" si="1"/>
        <v>200</v>
      </c>
      <c r="M32" s="22">
        <f t="shared" si="2"/>
        <v>200</v>
      </c>
      <c r="N32" s="22">
        <f t="shared" si="3"/>
        <v>200</v>
      </c>
      <c r="O32" s="22"/>
      <c r="P32" s="22"/>
      <c r="Q32" s="22"/>
      <c r="R32" s="22">
        <f t="shared" si="4"/>
        <v>200</v>
      </c>
      <c r="S32" s="22">
        <f t="shared" si="5"/>
        <v>200</v>
      </c>
      <c r="T32" s="22">
        <f t="shared" si="6"/>
        <v>200</v>
      </c>
      <c r="U32" s="22"/>
      <c r="V32" s="22"/>
      <c r="W32" s="22"/>
      <c r="X32" s="22">
        <f t="shared" si="7"/>
        <v>200</v>
      </c>
      <c r="Y32" s="22">
        <f t="shared" si="8"/>
        <v>200</v>
      </c>
      <c r="Z32" s="22">
        <f t="shared" si="9"/>
        <v>200</v>
      </c>
      <c r="AA32" s="22"/>
      <c r="AB32" s="22"/>
      <c r="AC32" s="22"/>
      <c r="AD32" s="22">
        <f t="shared" si="10"/>
        <v>200</v>
      </c>
      <c r="AE32" s="22">
        <f t="shared" si="11"/>
        <v>200</v>
      </c>
      <c r="AF32" s="22">
        <f t="shared" si="12"/>
        <v>200</v>
      </c>
      <c r="AG32" s="22"/>
      <c r="AH32" s="22"/>
      <c r="AI32" s="22"/>
      <c r="AJ32" s="22">
        <f t="shared" si="13"/>
        <v>200</v>
      </c>
      <c r="AK32" s="22">
        <f t="shared" si="14"/>
        <v>200</v>
      </c>
      <c r="AL32" s="22">
        <f t="shared" si="15"/>
        <v>200</v>
      </c>
      <c r="AM32" s="22"/>
      <c r="AN32" s="22"/>
      <c r="AO32" s="22"/>
      <c r="AP32" s="22">
        <f t="shared" si="16"/>
        <v>200</v>
      </c>
      <c r="AQ32" s="22">
        <f t="shared" si="17"/>
        <v>200</v>
      </c>
      <c r="AR32" s="22">
        <f t="shared" si="18"/>
        <v>200</v>
      </c>
      <c r="AS32" s="22"/>
      <c r="AT32" s="22"/>
      <c r="AU32" s="22"/>
      <c r="AV32" s="22">
        <f t="shared" si="19"/>
        <v>200</v>
      </c>
      <c r="AW32" s="22">
        <f t="shared" si="20"/>
        <v>200</v>
      </c>
      <c r="AX32" s="22">
        <f t="shared" si="21"/>
        <v>200</v>
      </c>
      <c r="AY32" s="22"/>
      <c r="AZ32" s="22"/>
      <c r="BA32" s="22"/>
      <c r="BB32" s="22">
        <f t="shared" si="22"/>
        <v>200</v>
      </c>
      <c r="BC32" s="22">
        <f t="shared" si="23"/>
        <v>200</v>
      </c>
      <c r="BD32" s="22">
        <f t="shared" si="24"/>
        <v>200</v>
      </c>
      <c r="BE32" s="22"/>
      <c r="BF32" s="22"/>
      <c r="BG32" s="22"/>
      <c r="BH32" s="22">
        <f t="shared" si="25"/>
        <v>200</v>
      </c>
      <c r="BI32" s="22">
        <f t="shared" si="26"/>
        <v>200</v>
      </c>
      <c r="BJ32" s="22">
        <f t="shared" si="27"/>
        <v>200</v>
      </c>
      <c r="BK32" s="22"/>
      <c r="BL32" s="22"/>
      <c r="BM32" s="22"/>
      <c r="BN32" s="22">
        <f t="shared" si="28"/>
        <v>200</v>
      </c>
      <c r="BO32" s="22">
        <f t="shared" si="29"/>
        <v>200</v>
      </c>
      <c r="BP32" s="22">
        <f t="shared" si="30"/>
        <v>200</v>
      </c>
      <c r="BQ32" s="22"/>
      <c r="BR32" s="22"/>
      <c r="BS32" s="22">
        <f t="shared" si="31"/>
        <v>200</v>
      </c>
      <c r="BT32" s="22">
        <f t="shared" si="32"/>
        <v>200</v>
      </c>
      <c r="BU32" s="22">
        <f t="shared" si="33"/>
        <v>200</v>
      </c>
      <c r="BV32" s="22"/>
      <c r="BW32" s="22"/>
      <c r="BX32" s="22">
        <f t="shared" si="34"/>
        <v>200</v>
      </c>
      <c r="BY32" s="22">
        <f t="shared" si="35"/>
        <v>200</v>
      </c>
      <c r="BZ32" s="22">
        <f t="shared" si="36"/>
        <v>200</v>
      </c>
      <c r="CA32" s="22"/>
      <c r="CB32" s="22"/>
      <c r="CC32" s="22"/>
      <c r="CD32" s="22">
        <f t="shared" si="46"/>
        <v>200</v>
      </c>
      <c r="CE32" s="22"/>
      <c r="CF32" s="34">
        <f t="shared" si="41"/>
        <v>200</v>
      </c>
      <c r="CG32" s="22">
        <f t="shared" si="47"/>
        <v>200</v>
      </c>
      <c r="CH32" s="22"/>
      <c r="CI32" s="22">
        <f t="shared" si="42"/>
        <v>200</v>
      </c>
      <c r="CJ32" s="22">
        <f t="shared" si="48"/>
        <v>200</v>
      </c>
      <c r="CK32" s="22"/>
      <c r="CL32" s="22">
        <f t="shared" si="43"/>
        <v>200</v>
      </c>
      <c r="CM32" s="22"/>
      <c r="CN32" s="15"/>
      <c r="CO32" s="35"/>
    </row>
    <row r="33" spans="1:99" ht="46.8" x14ac:dyDescent="0.3">
      <c r="A33" s="32" t="s">
        <v>56</v>
      </c>
      <c r="B33" s="16"/>
      <c r="C33" s="32"/>
      <c r="D33" s="32"/>
      <c r="E33" s="33" t="s">
        <v>57</v>
      </c>
      <c r="F33" s="22">
        <f t="shared" si="94"/>
        <v>22000</v>
      </c>
      <c r="G33" s="22">
        <f t="shared" si="95"/>
        <v>22000</v>
      </c>
      <c r="H33" s="22">
        <f t="shared" si="96"/>
        <v>22000</v>
      </c>
      <c r="I33" s="22">
        <f t="shared" si="97"/>
        <v>8000</v>
      </c>
      <c r="J33" s="22">
        <f t="shared" si="98"/>
        <v>8000</v>
      </c>
      <c r="K33" s="22">
        <f t="shared" si="99"/>
        <v>8000</v>
      </c>
      <c r="L33" s="22">
        <f t="shared" si="1"/>
        <v>30000</v>
      </c>
      <c r="M33" s="22">
        <f t="shared" si="2"/>
        <v>30000</v>
      </c>
      <c r="N33" s="22">
        <f t="shared" si="3"/>
        <v>30000</v>
      </c>
      <c r="O33" s="22">
        <f t="shared" si="100"/>
        <v>0</v>
      </c>
      <c r="P33" s="22">
        <f t="shared" si="101"/>
        <v>0</v>
      </c>
      <c r="Q33" s="22">
        <f t="shared" si="102"/>
        <v>0</v>
      </c>
      <c r="R33" s="22">
        <f t="shared" si="4"/>
        <v>30000</v>
      </c>
      <c r="S33" s="22">
        <f t="shared" si="5"/>
        <v>30000</v>
      </c>
      <c r="T33" s="22">
        <f t="shared" si="6"/>
        <v>30000</v>
      </c>
      <c r="U33" s="22">
        <f t="shared" si="103"/>
        <v>0</v>
      </c>
      <c r="V33" s="22">
        <f t="shared" si="104"/>
        <v>0</v>
      </c>
      <c r="W33" s="22">
        <f t="shared" si="105"/>
        <v>0</v>
      </c>
      <c r="X33" s="22">
        <f t="shared" si="7"/>
        <v>30000</v>
      </c>
      <c r="Y33" s="22">
        <f t="shared" si="8"/>
        <v>30000</v>
      </c>
      <c r="Z33" s="22">
        <f t="shared" si="9"/>
        <v>30000</v>
      </c>
      <c r="AA33" s="22">
        <f t="shared" si="106"/>
        <v>0</v>
      </c>
      <c r="AB33" s="22">
        <f t="shared" si="107"/>
        <v>0</v>
      </c>
      <c r="AC33" s="22">
        <f t="shared" si="108"/>
        <v>0</v>
      </c>
      <c r="AD33" s="22">
        <f t="shared" si="10"/>
        <v>30000</v>
      </c>
      <c r="AE33" s="22">
        <f t="shared" si="11"/>
        <v>30000</v>
      </c>
      <c r="AF33" s="22">
        <f t="shared" si="12"/>
        <v>30000</v>
      </c>
      <c r="AG33" s="22">
        <f t="shared" si="109"/>
        <v>0</v>
      </c>
      <c r="AH33" s="22">
        <f t="shared" si="110"/>
        <v>0</v>
      </c>
      <c r="AI33" s="22">
        <f t="shared" si="111"/>
        <v>0</v>
      </c>
      <c r="AJ33" s="22">
        <f t="shared" si="13"/>
        <v>30000</v>
      </c>
      <c r="AK33" s="22">
        <f t="shared" si="14"/>
        <v>30000</v>
      </c>
      <c r="AL33" s="22">
        <f t="shared" si="15"/>
        <v>30000</v>
      </c>
      <c r="AM33" s="22">
        <f t="shared" si="112"/>
        <v>-310.72199999999998</v>
      </c>
      <c r="AN33" s="22">
        <f t="shared" si="113"/>
        <v>0</v>
      </c>
      <c r="AO33" s="22">
        <f t="shared" si="114"/>
        <v>0</v>
      </c>
      <c r="AP33" s="22">
        <f t="shared" si="16"/>
        <v>29689.277999999998</v>
      </c>
      <c r="AQ33" s="22">
        <f t="shared" si="17"/>
        <v>30000</v>
      </c>
      <c r="AR33" s="22">
        <f t="shared" si="18"/>
        <v>30000</v>
      </c>
      <c r="AS33" s="22">
        <f t="shared" si="115"/>
        <v>0</v>
      </c>
      <c r="AT33" s="22">
        <f t="shared" si="116"/>
        <v>0</v>
      </c>
      <c r="AU33" s="22">
        <f t="shared" si="117"/>
        <v>0</v>
      </c>
      <c r="AV33" s="22">
        <f t="shared" si="19"/>
        <v>29689.277999999998</v>
      </c>
      <c r="AW33" s="22">
        <f t="shared" si="20"/>
        <v>30000</v>
      </c>
      <c r="AX33" s="22">
        <f t="shared" si="21"/>
        <v>30000</v>
      </c>
      <c r="AY33" s="22">
        <f t="shared" si="118"/>
        <v>-3368.4340000000002</v>
      </c>
      <c r="AZ33" s="22">
        <f t="shared" si="119"/>
        <v>0</v>
      </c>
      <c r="BA33" s="22">
        <f t="shared" si="120"/>
        <v>0</v>
      </c>
      <c r="BB33" s="22">
        <f t="shared" si="22"/>
        <v>26320.843999999997</v>
      </c>
      <c r="BC33" s="22">
        <f t="shared" si="23"/>
        <v>30000</v>
      </c>
      <c r="BD33" s="22">
        <f t="shared" si="24"/>
        <v>30000</v>
      </c>
      <c r="BE33" s="22">
        <f t="shared" si="121"/>
        <v>0</v>
      </c>
      <c r="BF33" s="22">
        <f t="shared" si="122"/>
        <v>0</v>
      </c>
      <c r="BG33" s="22">
        <f t="shared" si="123"/>
        <v>0</v>
      </c>
      <c r="BH33" s="22">
        <f t="shared" si="25"/>
        <v>26320.843999999997</v>
      </c>
      <c r="BI33" s="22">
        <f t="shared" si="26"/>
        <v>30000</v>
      </c>
      <c r="BJ33" s="22">
        <f t="shared" si="27"/>
        <v>30000</v>
      </c>
      <c r="BK33" s="22">
        <f t="shared" si="124"/>
        <v>-677.69799999999998</v>
      </c>
      <c r="BL33" s="22">
        <f t="shared" si="125"/>
        <v>0</v>
      </c>
      <c r="BM33" s="22">
        <f t="shared" si="126"/>
        <v>0</v>
      </c>
      <c r="BN33" s="22">
        <f t="shared" si="28"/>
        <v>25643.145999999997</v>
      </c>
      <c r="BO33" s="22">
        <f t="shared" si="29"/>
        <v>30000</v>
      </c>
      <c r="BP33" s="22">
        <f t="shared" si="30"/>
        <v>30000</v>
      </c>
      <c r="BQ33" s="22">
        <f t="shared" si="127"/>
        <v>0</v>
      </c>
      <c r="BR33" s="22">
        <f t="shared" si="128"/>
        <v>0</v>
      </c>
      <c r="BS33" s="22">
        <f t="shared" si="31"/>
        <v>25643.145999999997</v>
      </c>
      <c r="BT33" s="22">
        <f t="shared" si="32"/>
        <v>30000</v>
      </c>
      <c r="BU33" s="22">
        <f t="shared" si="33"/>
        <v>30000</v>
      </c>
      <c r="BV33" s="22">
        <f t="shared" si="129"/>
        <v>0</v>
      </c>
      <c r="BW33" s="22">
        <f t="shared" si="130"/>
        <v>0</v>
      </c>
      <c r="BX33" s="22">
        <f t="shared" si="34"/>
        <v>25643.145999999997</v>
      </c>
      <c r="BY33" s="22">
        <f t="shared" si="35"/>
        <v>30000</v>
      </c>
      <c r="BZ33" s="22">
        <f t="shared" si="36"/>
        <v>30000</v>
      </c>
      <c r="CA33" s="22">
        <f t="shared" si="131"/>
        <v>153.28299999999999</v>
      </c>
      <c r="CB33" s="22">
        <f t="shared" si="132"/>
        <v>0</v>
      </c>
      <c r="CC33" s="22">
        <f t="shared" si="133"/>
        <v>0</v>
      </c>
      <c r="CD33" s="22">
        <f t="shared" si="46"/>
        <v>25796.428999999996</v>
      </c>
      <c r="CE33" s="22">
        <f t="shared" si="134"/>
        <v>0</v>
      </c>
      <c r="CF33" s="34">
        <f t="shared" si="41"/>
        <v>25796.428999999996</v>
      </c>
      <c r="CG33" s="22">
        <f t="shared" si="47"/>
        <v>30000</v>
      </c>
      <c r="CH33" s="22">
        <f t="shared" si="135"/>
        <v>0</v>
      </c>
      <c r="CI33" s="22">
        <f t="shared" si="42"/>
        <v>30000</v>
      </c>
      <c r="CJ33" s="22">
        <f t="shared" si="48"/>
        <v>30000</v>
      </c>
      <c r="CK33" s="22">
        <f t="shared" si="135"/>
        <v>0</v>
      </c>
      <c r="CL33" s="22">
        <f t="shared" si="43"/>
        <v>30000</v>
      </c>
      <c r="CM33" s="22">
        <f t="shared" si="135"/>
        <v>0</v>
      </c>
      <c r="CN33" s="15"/>
      <c r="CO33" s="35"/>
      <c r="CU33" s="5" t="s">
        <v>31</v>
      </c>
    </row>
    <row r="34" spans="1:99" ht="31.2" x14ac:dyDescent="0.3">
      <c r="A34" s="32" t="s">
        <v>56</v>
      </c>
      <c r="B34" s="16">
        <v>200</v>
      </c>
      <c r="C34" s="32"/>
      <c r="D34" s="32"/>
      <c r="E34" s="33" t="s">
        <v>40</v>
      </c>
      <c r="F34" s="22">
        <f t="shared" si="94"/>
        <v>22000</v>
      </c>
      <c r="G34" s="22">
        <f t="shared" si="95"/>
        <v>22000</v>
      </c>
      <c r="H34" s="22">
        <f t="shared" si="96"/>
        <v>22000</v>
      </c>
      <c r="I34" s="22">
        <f t="shared" si="97"/>
        <v>8000</v>
      </c>
      <c r="J34" s="22">
        <f t="shared" si="98"/>
        <v>8000</v>
      </c>
      <c r="K34" s="22">
        <f t="shared" si="99"/>
        <v>8000</v>
      </c>
      <c r="L34" s="22">
        <f t="shared" si="1"/>
        <v>30000</v>
      </c>
      <c r="M34" s="22">
        <f t="shared" si="2"/>
        <v>30000</v>
      </c>
      <c r="N34" s="22">
        <f t="shared" si="3"/>
        <v>30000</v>
      </c>
      <c r="O34" s="22">
        <f t="shared" si="100"/>
        <v>0</v>
      </c>
      <c r="P34" s="22">
        <f t="shared" si="101"/>
        <v>0</v>
      </c>
      <c r="Q34" s="22">
        <f t="shared" si="102"/>
        <v>0</v>
      </c>
      <c r="R34" s="22">
        <f t="shared" si="4"/>
        <v>30000</v>
      </c>
      <c r="S34" s="22">
        <f t="shared" si="5"/>
        <v>30000</v>
      </c>
      <c r="T34" s="22">
        <f t="shared" si="6"/>
        <v>30000</v>
      </c>
      <c r="U34" s="22">
        <f t="shared" si="103"/>
        <v>0</v>
      </c>
      <c r="V34" s="22">
        <f t="shared" si="104"/>
        <v>0</v>
      </c>
      <c r="W34" s="22">
        <f t="shared" si="105"/>
        <v>0</v>
      </c>
      <c r="X34" s="22">
        <f t="shared" si="7"/>
        <v>30000</v>
      </c>
      <c r="Y34" s="22">
        <f t="shared" si="8"/>
        <v>30000</v>
      </c>
      <c r="Z34" s="22">
        <f t="shared" si="9"/>
        <v>30000</v>
      </c>
      <c r="AA34" s="22">
        <f t="shared" si="106"/>
        <v>0</v>
      </c>
      <c r="AB34" s="22">
        <f t="shared" si="107"/>
        <v>0</v>
      </c>
      <c r="AC34" s="22">
        <f t="shared" si="108"/>
        <v>0</v>
      </c>
      <c r="AD34" s="22">
        <f t="shared" si="10"/>
        <v>30000</v>
      </c>
      <c r="AE34" s="22">
        <f t="shared" si="11"/>
        <v>30000</v>
      </c>
      <c r="AF34" s="22">
        <f t="shared" si="12"/>
        <v>30000</v>
      </c>
      <c r="AG34" s="22">
        <f t="shared" si="109"/>
        <v>0</v>
      </c>
      <c r="AH34" s="22">
        <f t="shared" si="110"/>
        <v>0</v>
      </c>
      <c r="AI34" s="22">
        <f t="shared" si="111"/>
        <v>0</v>
      </c>
      <c r="AJ34" s="22">
        <f t="shared" si="13"/>
        <v>30000</v>
      </c>
      <c r="AK34" s="22">
        <f t="shared" si="14"/>
        <v>30000</v>
      </c>
      <c r="AL34" s="22">
        <f t="shared" si="15"/>
        <v>30000</v>
      </c>
      <c r="AM34" s="22">
        <f t="shared" si="112"/>
        <v>-310.72199999999998</v>
      </c>
      <c r="AN34" s="22">
        <f t="shared" si="113"/>
        <v>0</v>
      </c>
      <c r="AO34" s="22">
        <f t="shared" si="114"/>
        <v>0</v>
      </c>
      <c r="AP34" s="22">
        <f t="shared" si="16"/>
        <v>29689.277999999998</v>
      </c>
      <c r="AQ34" s="22">
        <f t="shared" si="17"/>
        <v>30000</v>
      </c>
      <c r="AR34" s="22">
        <f t="shared" si="18"/>
        <v>30000</v>
      </c>
      <c r="AS34" s="22">
        <f t="shared" si="115"/>
        <v>0</v>
      </c>
      <c r="AT34" s="22">
        <f t="shared" si="116"/>
        <v>0</v>
      </c>
      <c r="AU34" s="22">
        <f t="shared" si="117"/>
        <v>0</v>
      </c>
      <c r="AV34" s="22">
        <f t="shared" si="19"/>
        <v>29689.277999999998</v>
      </c>
      <c r="AW34" s="22">
        <f t="shared" si="20"/>
        <v>30000</v>
      </c>
      <c r="AX34" s="22">
        <f t="shared" si="21"/>
        <v>30000</v>
      </c>
      <c r="AY34" s="22">
        <f t="shared" si="118"/>
        <v>-3368.4340000000002</v>
      </c>
      <c r="AZ34" s="22">
        <f t="shared" si="119"/>
        <v>0</v>
      </c>
      <c r="BA34" s="22">
        <f t="shared" si="120"/>
        <v>0</v>
      </c>
      <c r="BB34" s="22">
        <f t="shared" si="22"/>
        <v>26320.843999999997</v>
      </c>
      <c r="BC34" s="22">
        <f t="shared" si="23"/>
        <v>30000</v>
      </c>
      <c r="BD34" s="22">
        <f t="shared" si="24"/>
        <v>30000</v>
      </c>
      <c r="BE34" s="22">
        <f t="shared" si="121"/>
        <v>0</v>
      </c>
      <c r="BF34" s="22">
        <f t="shared" si="122"/>
        <v>0</v>
      </c>
      <c r="BG34" s="22">
        <f t="shared" si="123"/>
        <v>0</v>
      </c>
      <c r="BH34" s="22">
        <f t="shared" si="25"/>
        <v>26320.843999999997</v>
      </c>
      <c r="BI34" s="22">
        <f t="shared" si="26"/>
        <v>30000</v>
      </c>
      <c r="BJ34" s="22">
        <f t="shared" si="27"/>
        <v>30000</v>
      </c>
      <c r="BK34" s="22">
        <f t="shared" si="124"/>
        <v>-677.69799999999998</v>
      </c>
      <c r="BL34" s="22">
        <f t="shared" si="125"/>
        <v>0</v>
      </c>
      <c r="BM34" s="22">
        <f t="shared" si="126"/>
        <v>0</v>
      </c>
      <c r="BN34" s="22">
        <f t="shared" si="28"/>
        <v>25643.145999999997</v>
      </c>
      <c r="BO34" s="22">
        <f t="shared" si="29"/>
        <v>30000</v>
      </c>
      <c r="BP34" s="22">
        <f t="shared" si="30"/>
        <v>30000</v>
      </c>
      <c r="BQ34" s="22">
        <f t="shared" si="127"/>
        <v>0</v>
      </c>
      <c r="BR34" s="22">
        <f t="shared" si="128"/>
        <v>0</v>
      </c>
      <c r="BS34" s="22">
        <f t="shared" si="31"/>
        <v>25643.145999999997</v>
      </c>
      <c r="BT34" s="22">
        <f t="shared" si="32"/>
        <v>30000</v>
      </c>
      <c r="BU34" s="22">
        <f t="shared" si="33"/>
        <v>30000</v>
      </c>
      <c r="BV34" s="22">
        <f t="shared" si="129"/>
        <v>0</v>
      </c>
      <c r="BW34" s="22">
        <f t="shared" si="130"/>
        <v>0</v>
      </c>
      <c r="BX34" s="22">
        <f t="shared" si="34"/>
        <v>25643.145999999997</v>
      </c>
      <c r="BY34" s="22">
        <f t="shared" si="35"/>
        <v>30000</v>
      </c>
      <c r="BZ34" s="22">
        <f t="shared" si="36"/>
        <v>30000</v>
      </c>
      <c r="CA34" s="22">
        <f t="shared" si="131"/>
        <v>153.28299999999999</v>
      </c>
      <c r="CB34" s="22">
        <f t="shared" si="132"/>
        <v>0</v>
      </c>
      <c r="CC34" s="22">
        <f t="shared" si="133"/>
        <v>0</v>
      </c>
      <c r="CD34" s="22">
        <f t="shared" si="46"/>
        <v>25796.428999999996</v>
      </c>
      <c r="CE34" s="22">
        <f t="shared" si="134"/>
        <v>0</v>
      </c>
      <c r="CF34" s="34">
        <f t="shared" si="41"/>
        <v>25796.428999999996</v>
      </c>
      <c r="CG34" s="22">
        <f t="shared" si="47"/>
        <v>30000</v>
      </c>
      <c r="CH34" s="22">
        <f t="shared" si="135"/>
        <v>0</v>
      </c>
      <c r="CI34" s="22">
        <f t="shared" si="42"/>
        <v>30000</v>
      </c>
      <c r="CJ34" s="22">
        <f t="shared" si="48"/>
        <v>30000</v>
      </c>
      <c r="CK34" s="22">
        <f t="shared" si="135"/>
        <v>0</v>
      </c>
      <c r="CL34" s="22">
        <f t="shared" si="43"/>
        <v>30000</v>
      </c>
      <c r="CM34" s="22">
        <f t="shared" si="135"/>
        <v>0</v>
      </c>
      <c r="CN34" s="15"/>
      <c r="CO34" s="35"/>
      <c r="CS34" s="5" t="s">
        <v>29</v>
      </c>
    </row>
    <row r="35" spans="1:99" ht="46.8" x14ac:dyDescent="0.3">
      <c r="A35" s="32" t="s">
        <v>56</v>
      </c>
      <c r="B35" s="16">
        <v>240</v>
      </c>
      <c r="C35" s="32"/>
      <c r="D35" s="32"/>
      <c r="E35" s="33" t="s">
        <v>41</v>
      </c>
      <c r="F35" s="22">
        <f t="shared" si="94"/>
        <v>22000</v>
      </c>
      <c r="G35" s="22">
        <f t="shared" si="95"/>
        <v>22000</v>
      </c>
      <c r="H35" s="22">
        <f t="shared" si="96"/>
        <v>22000</v>
      </c>
      <c r="I35" s="22">
        <f t="shared" si="97"/>
        <v>8000</v>
      </c>
      <c r="J35" s="22">
        <f t="shared" si="98"/>
        <v>8000</v>
      </c>
      <c r="K35" s="22">
        <f t="shared" si="99"/>
        <v>8000</v>
      </c>
      <c r="L35" s="22">
        <f t="shared" si="1"/>
        <v>30000</v>
      </c>
      <c r="M35" s="22">
        <f t="shared" si="2"/>
        <v>30000</v>
      </c>
      <c r="N35" s="22">
        <f t="shared" si="3"/>
        <v>30000</v>
      </c>
      <c r="O35" s="22">
        <f t="shared" si="100"/>
        <v>0</v>
      </c>
      <c r="P35" s="22">
        <f t="shared" si="101"/>
        <v>0</v>
      </c>
      <c r="Q35" s="22">
        <f t="shared" si="102"/>
        <v>0</v>
      </c>
      <c r="R35" s="22">
        <f t="shared" si="4"/>
        <v>30000</v>
      </c>
      <c r="S35" s="22">
        <f t="shared" si="5"/>
        <v>30000</v>
      </c>
      <c r="T35" s="22">
        <f t="shared" si="6"/>
        <v>30000</v>
      </c>
      <c r="U35" s="22">
        <f t="shared" si="103"/>
        <v>0</v>
      </c>
      <c r="V35" s="22">
        <f t="shared" si="104"/>
        <v>0</v>
      </c>
      <c r="W35" s="22">
        <f t="shared" si="105"/>
        <v>0</v>
      </c>
      <c r="X35" s="22">
        <f t="shared" si="7"/>
        <v>30000</v>
      </c>
      <c r="Y35" s="22">
        <f t="shared" si="8"/>
        <v>30000</v>
      </c>
      <c r="Z35" s="22">
        <f t="shared" si="9"/>
        <v>30000</v>
      </c>
      <c r="AA35" s="22">
        <f t="shared" si="106"/>
        <v>0</v>
      </c>
      <c r="AB35" s="22">
        <f t="shared" si="107"/>
        <v>0</v>
      </c>
      <c r="AC35" s="22">
        <f t="shared" si="108"/>
        <v>0</v>
      </c>
      <c r="AD35" s="22">
        <f t="shared" si="10"/>
        <v>30000</v>
      </c>
      <c r="AE35" s="22">
        <f t="shared" si="11"/>
        <v>30000</v>
      </c>
      <c r="AF35" s="22">
        <f t="shared" si="12"/>
        <v>30000</v>
      </c>
      <c r="AG35" s="22">
        <f t="shared" si="109"/>
        <v>0</v>
      </c>
      <c r="AH35" s="22">
        <f t="shared" si="110"/>
        <v>0</v>
      </c>
      <c r="AI35" s="22">
        <f t="shared" si="111"/>
        <v>0</v>
      </c>
      <c r="AJ35" s="22">
        <f t="shared" si="13"/>
        <v>30000</v>
      </c>
      <c r="AK35" s="22">
        <f t="shared" si="14"/>
        <v>30000</v>
      </c>
      <c r="AL35" s="22">
        <f t="shared" si="15"/>
        <v>30000</v>
      </c>
      <c r="AM35" s="22">
        <f t="shared" si="112"/>
        <v>-310.72199999999998</v>
      </c>
      <c r="AN35" s="22">
        <f t="shared" si="113"/>
        <v>0</v>
      </c>
      <c r="AO35" s="22">
        <f t="shared" si="114"/>
        <v>0</v>
      </c>
      <c r="AP35" s="22">
        <f t="shared" si="16"/>
        <v>29689.277999999998</v>
      </c>
      <c r="AQ35" s="22">
        <f t="shared" si="17"/>
        <v>30000</v>
      </c>
      <c r="AR35" s="22">
        <f t="shared" si="18"/>
        <v>30000</v>
      </c>
      <c r="AS35" s="22">
        <f t="shared" si="115"/>
        <v>0</v>
      </c>
      <c r="AT35" s="22">
        <f t="shared" si="116"/>
        <v>0</v>
      </c>
      <c r="AU35" s="22">
        <f t="shared" si="117"/>
        <v>0</v>
      </c>
      <c r="AV35" s="22">
        <f t="shared" si="19"/>
        <v>29689.277999999998</v>
      </c>
      <c r="AW35" s="22">
        <f t="shared" si="20"/>
        <v>30000</v>
      </c>
      <c r="AX35" s="22">
        <f t="shared" si="21"/>
        <v>30000</v>
      </c>
      <c r="AY35" s="22">
        <f t="shared" si="118"/>
        <v>-3368.4340000000002</v>
      </c>
      <c r="AZ35" s="22">
        <f t="shared" si="119"/>
        <v>0</v>
      </c>
      <c r="BA35" s="22">
        <f t="shared" si="120"/>
        <v>0</v>
      </c>
      <c r="BB35" s="22">
        <f t="shared" si="22"/>
        <v>26320.843999999997</v>
      </c>
      <c r="BC35" s="22">
        <f t="shared" si="23"/>
        <v>30000</v>
      </c>
      <c r="BD35" s="22">
        <f t="shared" si="24"/>
        <v>30000</v>
      </c>
      <c r="BE35" s="22">
        <f t="shared" si="121"/>
        <v>0</v>
      </c>
      <c r="BF35" s="22">
        <f t="shared" si="122"/>
        <v>0</v>
      </c>
      <c r="BG35" s="22">
        <f t="shared" si="123"/>
        <v>0</v>
      </c>
      <c r="BH35" s="22">
        <f t="shared" si="25"/>
        <v>26320.843999999997</v>
      </c>
      <c r="BI35" s="22">
        <f t="shared" si="26"/>
        <v>30000</v>
      </c>
      <c r="BJ35" s="22">
        <f t="shared" si="27"/>
        <v>30000</v>
      </c>
      <c r="BK35" s="22">
        <f t="shared" si="124"/>
        <v>-677.69799999999998</v>
      </c>
      <c r="BL35" s="22">
        <f t="shared" si="125"/>
        <v>0</v>
      </c>
      <c r="BM35" s="22">
        <f t="shared" si="126"/>
        <v>0</v>
      </c>
      <c r="BN35" s="22">
        <f t="shared" si="28"/>
        <v>25643.145999999997</v>
      </c>
      <c r="BO35" s="22">
        <f t="shared" si="29"/>
        <v>30000</v>
      </c>
      <c r="BP35" s="22">
        <f t="shared" si="30"/>
        <v>30000</v>
      </c>
      <c r="BQ35" s="22">
        <f t="shared" si="127"/>
        <v>0</v>
      </c>
      <c r="BR35" s="22">
        <f t="shared" si="128"/>
        <v>0</v>
      </c>
      <c r="BS35" s="22">
        <f t="shared" si="31"/>
        <v>25643.145999999997</v>
      </c>
      <c r="BT35" s="22">
        <f t="shared" si="32"/>
        <v>30000</v>
      </c>
      <c r="BU35" s="22">
        <f t="shared" si="33"/>
        <v>30000</v>
      </c>
      <c r="BV35" s="22">
        <f t="shared" si="129"/>
        <v>0</v>
      </c>
      <c r="BW35" s="22">
        <f t="shared" si="130"/>
        <v>0</v>
      </c>
      <c r="BX35" s="22">
        <f t="shared" si="34"/>
        <v>25643.145999999997</v>
      </c>
      <c r="BY35" s="22">
        <f t="shared" si="35"/>
        <v>30000</v>
      </c>
      <c r="BZ35" s="22">
        <f t="shared" si="36"/>
        <v>30000</v>
      </c>
      <c r="CA35" s="22">
        <f t="shared" si="131"/>
        <v>153.28299999999999</v>
      </c>
      <c r="CB35" s="22">
        <f t="shared" si="132"/>
        <v>0</v>
      </c>
      <c r="CC35" s="22">
        <f t="shared" si="133"/>
        <v>0</v>
      </c>
      <c r="CD35" s="22">
        <f t="shared" si="46"/>
        <v>25796.428999999996</v>
      </c>
      <c r="CE35" s="22">
        <f t="shared" si="134"/>
        <v>0</v>
      </c>
      <c r="CF35" s="34">
        <f t="shared" si="41"/>
        <v>25796.428999999996</v>
      </c>
      <c r="CG35" s="22">
        <f t="shared" si="47"/>
        <v>30000</v>
      </c>
      <c r="CH35" s="22">
        <f t="shared" si="135"/>
        <v>0</v>
      </c>
      <c r="CI35" s="22">
        <f t="shared" si="42"/>
        <v>30000</v>
      </c>
      <c r="CJ35" s="22">
        <f t="shared" si="48"/>
        <v>30000</v>
      </c>
      <c r="CK35" s="22">
        <f t="shared" si="135"/>
        <v>0</v>
      </c>
      <c r="CL35" s="22">
        <f t="shared" si="43"/>
        <v>30000</v>
      </c>
      <c r="CM35" s="22">
        <f t="shared" si="135"/>
        <v>0</v>
      </c>
      <c r="CN35" s="15"/>
      <c r="CO35" s="35"/>
      <c r="CT35" s="5" t="s">
        <v>30</v>
      </c>
    </row>
    <row r="36" spans="1:99" x14ac:dyDescent="0.3">
      <c r="A36" s="32" t="s">
        <v>56</v>
      </c>
      <c r="B36" s="16">
        <v>240</v>
      </c>
      <c r="C36" s="32" t="s">
        <v>42</v>
      </c>
      <c r="D36" s="32" t="s">
        <v>43</v>
      </c>
      <c r="E36" s="33" t="s">
        <v>44</v>
      </c>
      <c r="F36" s="22">
        <v>22000</v>
      </c>
      <c r="G36" s="22">
        <v>22000</v>
      </c>
      <c r="H36" s="22">
        <v>22000</v>
      </c>
      <c r="I36" s="22">
        <v>8000</v>
      </c>
      <c r="J36" s="22">
        <v>8000</v>
      </c>
      <c r="K36" s="22">
        <v>8000</v>
      </c>
      <c r="L36" s="22">
        <f t="shared" si="1"/>
        <v>30000</v>
      </c>
      <c r="M36" s="22">
        <f t="shared" si="2"/>
        <v>30000</v>
      </c>
      <c r="N36" s="22">
        <f t="shared" si="3"/>
        <v>30000</v>
      </c>
      <c r="O36" s="22"/>
      <c r="P36" s="22"/>
      <c r="Q36" s="22"/>
      <c r="R36" s="22">
        <f t="shared" si="4"/>
        <v>30000</v>
      </c>
      <c r="S36" s="22">
        <f t="shared" si="5"/>
        <v>30000</v>
      </c>
      <c r="T36" s="22">
        <f t="shared" si="6"/>
        <v>30000</v>
      </c>
      <c r="U36" s="22"/>
      <c r="V36" s="22"/>
      <c r="W36" s="22"/>
      <c r="X36" s="22">
        <f t="shared" si="7"/>
        <v>30000</v>
      </c>
      <c r="Y36" s="22">
        <f t="shared" si="8"/>
        <v>30000</v>
      </c>
      <c r="Z36" s="22">
        <f t="shared" si="9"/>
        <v>30000</v>
      </c>
      <c r="AA36" s="22"/>
      <c r="AB36" s="22"/>
      <c r="AC36" s="22"/>
      <c r="AD36" s="22">
        <f t="shared" si="10"/>
        <v>30000</v>
      </c>
      <c r="AE36" s="22">
        <f t="shared" si="11"/>
        <v>30000</v>
      </c>
      <c r="AF36" s="22">
        <f t="shared" si="12"/>
        <v>30000</v>
      </c>
      <c r="AG36" s="22"/>
      <c r="AH36" s="22"/>
      <c r="AI36" s="22"/>
      <c r="AJ36" s="22">
        <f t="shared" si="13"/>
        <v>30000</v>
      </c>
      <c r="AK36" s="22">
        <f t="shared" si="14"/>
        <v>30000</v>
      </c>
      <c r="AL36" s="22">
        <f t="shared" si="15"/>
        <v>30000</v>
      </c>
      <c r="AM36" s="22">
        <v>-310.72199999999998</v>
      </c>
      <c r="AN36" s="22"/>
      <c r="AO36" s="22"/>
      <c r="AP36" s="22">
        <f t="shared" si="16"/>
        <v>29689.277999999998</v>
      </c>
      <c r="AQ36" s="22">
        <f t="shared" si="17"/>
        <v>30000</v>
      </c>
      <c r="AR36" s="22">
        <f t="shared" si="18"/>
        <v>30000</v>
      </c>
      <c r="AS36" s="22"/>
      <c r="AT36" s="22"/>
      <c r="AU36" s="22"/>
      <c r="AV36" s="22">
        <f t="shared" si="19"/>
        <v>29689.277999999998</v>
      </c>
      <c r="AW36" s="22">
        <f t="shared" si="20"/>
        <v>30000</v>
      </c>
      <c r="AX36" s="22">
        <f t="shared" si="21"/>
        <v>30000</v>
      </c>
      <c r="AY36" s="22">
        <f>-368.434-3000</f>
        <v>-3368.4340000000002</v>
      </c>
      <c r="AZ36" s="22"/>
      <c r="BA36" s="22"/>
      <c r="BB36" s="22">
        <f t="shared" si="22"/>
        <v>26320.843999999997</v>
      </c>
      <c r="BC36" s="22">
        <f t="shared" si="23"/>
        <v>30000</v>
      </c>
      <c r="BD36" s="22">
        <f t="shared" si="24"/>
        <v>30000</v>
      </c>
      <c r="BE36" s="22"/>
      <c r="BF36" s="22"/>
      <c r="BG36" s="22"/>
      <c r="BH36" s="22">
        <f t="shared" si="25"/>
        <v>26320.843999999997</v>
      </c>
      <c r="BI36" s="22">
        <f t="shared" si="26"/>
        <v>30000</v>
      </c>
      <c r="BJ36" s="22">
        <f t="shared" si="27"/>
        <v>30000</v>
      </c>
      <c r="BK36" s="22">
        <f>-143.776-154.219-379.703</f>
        <v>-677.69799999999998</v>
      </c>
      <c r="BL36" s="22"/>
      <c r="BM36" s="22"/>
      <c r="BN36" s="22">
        <f t="shared" si="28"/>
        <v>25643.145999999997</v>
      </c>
      <c r="BO36" s="22">
        <f t="shared" si="29"/>
        <v>30000</v>
      </c>
      <c r="BP36" s="22">
        <f t="shared" si="30"/>
        <v>30000</v>
      </c>
      <c r="BQ36" s="22"/>
      <c r="BR36" s="22"/>
      <c r="BS36" s="22">
        <f t="shared" si="31"/>
        <v>25643.145999999997</v>
      </c>
      <c r="BT36" s="22">
        <f t="shared" si="32"/>
        <v>30000</v>
      </c>
      <c r="BU36" s="22">
        <f t="shared" si="33"/>
        <v>30000</v>
      </c>
      <c r="BV36" s="22"/>
      <c r="BW36" s="22"/>
      <c r="BX36" s="22">
        <f t="shared" si="34"/>
        <v>25643.145999999997</v>
      </c>
      <c r="BY36" s="22">
        <f t="shared" si="35"/>
        <v>30000</v>
      </c>
      <c r="BZ36" s="22">
        <f t="shared" si="36"/>
        <v>30000</v>
      </c>
      <c r="CA36" s="22">
        <v>153.28299999999999</v>
      </c>
      <c r="CB36" s="22"/>
      <c r="CC36" s="22"/>
      <c r="CD36" s="22">
        <f t="shared" si="46"/>
        <v>25796.428999999996</v>
      </c>
      <c r="CE36" s="22"/>
      <c r="CF36" s="34">
        <f t="shared" si="41"/>
        <v>25796.428999999996</v>
      </c>
      <c r="CG36" s="22">
        <f t="shared" si="47"/>
        <v>30000</v>
      </c>
      <c r="CH36" s="22"/>
      <c r="CI36" s="22">
        <f t="shared" si="42"/>
        <v>30000</v>
      </c>
      <c r="CJ36" s="22">
        <f t="shared" si="48"/>
        <v>30000</v>
      </c>
      <c r="CK36" s="22"/>
      <c r="CL36" s="22">
        <f t="shared" si="43"/>
        <v>30000</v>
      </c>
      <c r="CM36" s="22"/>
      <c r="CN36" s="15"/>
      <c r="CO36" s="35" t="s">
        <v>58</v>
      </c>
    </row>
    <row r="37" spans="1:99" ht="46.8" x14ac:dyDescent="0.3">
      <c r="A37" s="32" t="s">
        <v>59</v>
      </c>
      <c r="B37" s="16"/>
      <c r="C37" s="32"/>
      <c r="D37" s="32"/>
      <c r="E37" s="33" t="s">
        <v>60</v>
      </c>
      <c r="F37" s="22">
        <f t="shared" si="94"/>
        <v>12789.4</v>
      </c>
      <c r="G37" s="22">
        <f t="shared" si="95"/>
        <v>12789.4</v>
      </c>
      <c r="H37" s="22">
        <f t="shared" si="96"/>
        <v>12789.4</v>
      </c>
      <c r="I37" s="22">
        <f t="shared" si="97"/>
        <v>0</v>
      </c>
      <c r="J37" s="22">
        <f t="shared" si="98"/>
        <v>0</v>
      </c>
      <c r="K37" s="22">
        <f t="shared" si="99"/>
        <v>0</v>
      </c>
      <c r="L37" s="22">
        <f t="shared" si="1"/>
        <v>12789.4</v>
      </c>
      <c r="M37" s="22">
        <f t="shared" si="2"/>
        <v>12789.4</v>
      </c>
      <c r="N37" s="22">
        <f t="shared" si="3"/>
        <v>12789.4</v>
      </c>
      <c r="O37" s="22">
        <f t="shared" si="100"/>
        <v>0</v>
      </c>
      <c r="P37" s="22">
        <f t="shared" si="101"/>
        <v>0</v>
      </c>
      <c r="Q37" s="22">
        <f t="shared" si="102"/>
        <v>0</v>
      </c>
      <c r="R37" s="22">
        <f t="shared" si="4"/>
        <v>12789.4</v>
      </c>
      <c r="S37" s="22">
        <f t="shared" si="5"/>
        <v>12789.4</v>
      </c>
      <c r="T37" s="22">
        <f t="shared" si="6"/>
        <v>12789.4</v>
      </c>
      <c r="U37" s="22">
        <f t="shared" si="103"/>
        <v>0</v>
      </c>
      <c r="V37" s="22">
        <f t="shared" si="104"/>
        <v>0</v>
      </c>
      <c r="W37" s="22">
        <f t="shared" si="105"/>
        <v>0</v>
      </c>
      <c r="X37" s="22">
        <f t="shared" si="7"/>
        <v>12789.4</v>
      </c>
      <c r="Y37" s="22">
        <f t="shared" si="8"/>
        <v>12789.4</v>
      </c>
      <c r="Z37" s="22">
        <f t="shared" si="9"/>
        <v>12789.4</v>
      </c>
      <c r="AA37" s="22">
        <f t="shared" si="106"/>
        <v>0</v>
      </c>
      <c r="AB37" s="22">
        <f t="shared" si="107"/>
        <v>0</v>
      </c>
      <c r="AC37" s="22">
        <f t="shared" si="108"/>
        <v>0</v>
      </c>
      <c r="AD37" s="22">
        <f t="shared" si="10"/>
        <v>12789.4</v>
      </c>
      <c r="AE37" s="22">
        <f t="shared" si="11"/>
        <v>12789.4</v>
      </c>
      <c r="AF37" s="22">
        <f t="shared" si="12"/>
        <v>12789.4</v>
      </c>
      <c r="AG37" s="22">
        <f t="shared" si="109"/>
        <v>0</v>
      </c>
      <c r="AH37" s="22">
        <f t="shared" si="110"/>
        <v>0</v>
      </c>
      <c r="AI37" s="22">
        <f t="shared" si="111"/>
        <v>0</v>
      </c>
      <c r="AJ37" s="22">
        <f t="shared" si="13"/>
        <v>12789.4</v>
      </c>
      <c r="AK37" s="22">
        <f t="shared" si="14"/>
        <v>12789.4</v>
      </c>
      <c r="AL37" s="22">
        <f t="shared" si="15"/>
        <v>12789.4</v>
      </c>
      <c r="AM37" s="22">
        <f t="shared" si="112"/>
        <v>0</v>
      </c>
      <c r="AN37" s="22">
        <f t="shared" si="113"/>
        <v>0</v>
      </c>
      <c r="AO37" s="22">
        <f t="shared" si="114"/>
        <v>0</v>
      </c>
      <c r="AP37" s="22">
        <f t="shared" si="16"/>
        <v>12789.4</v>
      </c>
      <c r="AQ37" s="22">
        <f t="shared" si="17"/>
        <v>12789.4</v>
      </c>
      <c r="AR37" s="22">
        <f t="shared" si="18"/>
        <v>12789.4</v>
      </c>
      <c r="AS37" s="22">
        <f t="shared" si="115"/>
        <v>0</v>
      </c>
      <c r="AT37" s="22">
        <f t="shared" si="116"/>
        <v>0</v>
      </c>
      <c r="AU37" s="22">
        <f t="shared" si="117"/>
        <v>0</v>
      </c>
      <c r="AV37" s="22">
        <f t="shared" si="19"/>
        <v>12789.4</v>
      </c>
      <c r="AW37" s="22">
        <f t="shared" si="20"/>
        <v>12789.4</v>
      </c>
      <c r="AX37" s="22">
        <f t="shared" si="21"/>
        <v>12789.4</v>
      </c>
      <c r="AY37" s="22">
        <f t="shared" ref="AY37:AY54" si="136">AY38</f>
        <v>0</v>
      </c>
      <c r="AZ37" s="22">
        <f t="shared" si="119"/>
        <v>0</v>
      </c>
      <c r="BA37" s="22">
        <f t="shared" si="120"/>
        <v>0</v>
      </c>
      <c r="BB37" s="22">
        <f t="shared" si="22"/>
        <v>12789.4</v>
      </c>
      <c r="BC37" s="22">
        <f t="shared" si="23"/>
        <v>12789.4</v>
      </c>
      <c r="BD37" s="22">
        <f t="shared" si="24"/>
        <v>12789.4</v>
      </c>
      <c r="BE37" s="22">
        <f t="shared" si="121"/>
        <v>0</v>
      </c>
      <c r="BF37" s="22">
        <f t="shared" si="122"/>
        <v>0</v>
      </c>
      <c r="BG37" s="22">
        <f t="shared" si="123"/>
        <v>0</v>
      </c>
      <c r="BH37" s="22">
        <f t="shared" si="25"/>
        <v>12789.4</v>
      </c>
      <c r="BI37" s="22">
        <f t="shared" si="26"/>
        <v>12789.4</v>
      </c>
      <c r="BJ37" s="22">
        <f t="shared" si="27"/>
        <v>12789.4</v>
      </c>
      <c r="BK37" s="22">
        <f t="shared" ref="BK37:BK54" si="137">BK38</f>
        <v>0</v>
      </c>
      <c r="BL37" s="22">
        <f t="shared" si="125"/>
        <v>0</v>
      </c>
      <c r="BM37" s="22">
        <f t="shared" si="126"/>
        <v>0</v>
      </c>
      <c r="BN37" s="22">
        <f t="shared" si="28"/>
        <v>12789.4</v>
      </c>
      <c r="BO37" s="22">
        <f t="shared" si="29"/>
        <v>12789.4</v>
      </c>
      <c r="BP37" s="22">
        <f t="shared" si="30"/>
        <v>12789.4</v>
      </c>
      <c r="BQ37" s="22">
        <f t="shared" si="127"/>
        <v>0</v>
      </c>
      <c r="BR37" s="22">
        <f t="shared" si="128"/>
        <v>0</v>
      </c>
      <c r="BS37" s="22">
        <f t="shared" si="31"/>
        <v>12789.4</v>
      </c>
      <c r="BT37" s="22">
        <f t="shared" si="32"/>
        <v>12789.4</v>
      </c>
      <c r="BU37" s="22">
        <f t="shared" si="33"/>
        <v>12789.4</v>
      </c>
      <c r="BV37" s="22">
        <f t="shared" si="129"/>
        <v>0</v>
      </c>
      <c r="BW37" s="22">
        <f t="shared" si="130"/>
        <v>0</v>
      </c>
      <c r="BX37" s="22">
        <f t="shared" si="34"/>
        <v>12789.4</v>
      </c>
      <c r="BY37" s="22">
        <f t="shared" si="35"/>
        <v>12789.4</v>
      </c>
      <c r="BZ37" s="22">
        <f t="shared" si="36"/>
        <v>12789.4</v>
      </c>
      <c r="CA37" s="22">
        <f t="shared" si="131"/>
        <v>0</v>
      </c>
      <c r="CB37" s="22">
        <f t="shared" si="132"/>
        <v>0</v>
      </c>
      <c r="CC37" s="22">
        <f t="shared" si="133"/>
        <v>0</v>
      </c>
      <c r="CD37" s="22">
        <f t="shared" si="46"/>
        <v>12789.4</v>
      </c>
      <c r="CE37" s="22">
        <f t="shared" si="134"/>
        <v>0</v>
      </c>
      <c r="CF37" s="34">
        <f t="shared" si="41"/>
        <v>12789.4</v>
      </c>
      <c r="CG37" s="22">
        <f t="shared" si="47"/>
        <v>12789.4</v>
      </c>
      <c r="CH37" s="22">
        <f t="shared" si="135"/>
        <v>0</v>
      </c>
      <c r="CI37" s="22">
        <f t="shared" si="42"/>
        <v>12789.4</v>
      </c>
      <c r="CJ37" s="22">
        <f t="shared" si="48"/>
        <v>12789.4</v>
      </c>
      <c r="CK37" s="22">
        <f t="shared" si="135"/>
        <v>0</v>
      </c>
      <c r="CL37" s="22">
        <f t="shared" si="43"/>
        <v>12789.4</v>
      </c>
      <c r="CM37" s="22">
        <f t="shared" si="135"/>
        <v>0</v>
      </c>
      <c r="CN37" s="15"/>
      <c r="CO37" s="35"/>
      <c r="CU37" s="5" t="s">
        <v>31</v>
      </c>
    </row>
    <row r="38" spans="1:99" ht="46.8" x14ac:dyDescent="0.3">
      <c r="A38" s="32" t="s">
        <v>59</v>
      </c>
      <c r="B38" s="16">
        <v>600</v>
      </c>
      <c r="C38" s="32"/>
      <c r="D38" s="32"/>
      <c r="E38" s="33" t="s">
        <v>45</v>
      </c>
      <c r="F38" s="22">
        <f t="shared" si="94"/>
        <v>12789.4</v>
      </c>
      <c r="G38" s="22">
        <f t="shared" si="95"/>
        <v>12789.4</v>
      </c>
      <c r="H38" s="22">
        <f t="shared" si="96"/>
        <v>12789.4</v>
      </c>
      <c r="I38" s="22">
        <f t="shared" si="97"/>
        <v>0</v>
      </c>
      <c r="J38" s="22">
        <f t="shared" si="98"/>
        <v>0</v>
      </c>
      <c r="K38" s="22">
        <f t="shared" si="99"/>
        <v>0</v>
      </c>
      <c r="L38" s="22">
        <f t="shared" si="1"/>
        <v>12789.4</v>
      </c>
      <c r="M38" s="22">
        <f t="shared" si="2"/>
        <v>12789.4</v>
      </c>
      <c r="N38" s="22">
        <f t="shared" si="3"/>
        <v>12789.4</v>
      </c>
      <c r="O38" s="22">
        <f t="shared" si="100"/>
        <v>0</v>
      </c>
      <c r="P38" s="22">
        <f t="shared" si="101"/>
        <v>0</v>
      </c>
      <c r="Q38" s="22">
        <f t="shared" si="102"/>
        <v>0</v>
      </c>
      <c r="R38" s="22">
        <f t="shared" si="4"/>
        <v>12789.4</v>
      </c>
      <c r="S38" s="22">
        <f t="shared" si="5"/>
        <v>12789.4</v>
      </c>
      <c r="T38" s="22">
        <f t="shared" si="6"/>
        <v>12789.4</v>
      </c>
      <c r="U38" s="22">
        <f t="shared" si="103"/>
        <v>0</v>
      </c>
      <c r="V38" s="22">
        <f t="shared" si="104"/>
        <v>0</v>
      </c>
      <c r="W38" s="22">
        <f t="shared" si="105"/>
        <v>0</v>
      </c>
      <c r="X38" s="22">
        <f t="shared" si="7"/>
        <v>12789.4</v>
      </c>
      <c r="Y38" s="22">
        <f t="shared" si="8"/>
        <v>12789.4</v>
      </c>
      <c r="Z38" s="22">
        <f t="shared" si="9"/>
        <v>12789.4</v>
      </c>
      <c r="AA38" s="22">
        <f t="shared" si="106"/>
        <v>0</v>
      </c>
      <c r="AB38" s="22">
        <f t="shared" si="107"/>
        <v>0</v>
      </c>
      <c r="AC38" s="22">
        <f t="shared" si="108"/>
        <v>0</v>
      </c>
      <c r="AD38" s="22">
        <f t="shared" si="10"/>
        <v>12789.4</v>
      </c>
      <c r="AE38" s="22">
        <f t="shared" si="11"/>
        <v>12789.4</v>
      </c>
      <c r="AF38" s="22">
        <f t="shared" si="12"/>
        <v>12789.4</v>
      </c>
      <c r="AG38" s="22">
        <f t="shared" si="109"/>
        <v>0</v>
      </c>
      <c r="AH38" s="22">
        <f t="shared" si="110"/>
        <v>0</v>
      </c>
      <c r="AI38" s="22">
        <f t="shared" si="111"/>
        <v>0</v>
      </c>
      <c r="AJ38" s="22">
        <f t="shared" si="13"/>
        <v>12789.4</v>
      </c>
      <c r="AK38" s="22">
        <f t="shared" si="14"/>
        <v>12789.4</v>
      </c>
      <c r="AL38" s="22">
        <f t="shared" si="15"/>
        <v>12789.4</v>
      </c>
      <c r="AM38" s="22">
        <f t="shared" si="112"/>
        <v>0</v>
      </c>
      <c r="AN38" s="22">
        <f t="shared" si="113"/>
        <v>0</v>
      </c>
      <c r="AO38" s="22">
        <f t="shared" si="114"/>
        <v>0</v>
      </c>
      <c r="AP38" s="22">
        <f t="shared" si="16"/>
        <v>12789.4</v>
      </c>
      <c r="AQ38" s="22">
        <f t="shared" si="17"/>
        <v>12789.4</v>
      </c>
      <c r="AR38" s="22">
        <f t="shared" si="18"/>
        <v>12789.4</v>
      </c>
      <c r="AS38" s="22">
        <f t="shared" si="115"/>
        <v>0</v>
      </c>
      <c r="AT38" s="22">
        <f t="shared" si="116"/>
        <v>0</v>
      </c>
      <c r="AU38" s="22">
        <f t="shared" si="117"/>
        <v>0</v>
      </c>
      <c r="AV38" s="22">
        <f t="shared" si="19"/>
        <v>12789.4</v>
      </c>
      <c r="AW38" s="22">
        <f t="shared" si="20"/>
        <v>12789.4</v>
      </c>
      <c r="AX38" s="22">
        <f t="shared" si="21"/>
        <v>12789.4</v>
      </c>
      <c r="AY38" s="22">
        <f t="shared" si="136"/>
        <v>0</v>
      </c>
      <c r="AZ38" s="22">
        <f t="shared" si="119"/>
        <v>0</v>
      </c>
      <c r="BA38" s="22">
        <f t="shared" si="120"/>
        <v>0</v>
      </c>
      <c r="BB38" s="22">
        <f t="shared" si="22"/>
        <v>12789.4</v>
      </c>
      <c r="BC38" s="22">
        <f t="shared" si="23"/>
        <v>12789.4</v>
      </c>
      <c r="BD38" s="22">
        <f t="shared" si="24"/>
        <v>12789.4</v>
      </c>
      <c r="BE38" s="22">
        <f t="shared" si="121"/>
        <v>0</v>
      </c>
      <c r="BF38" s="22">
        <f t="shared" si="122"/>
        <v>0</v>
      </c>
      <c r="BG38" s="22">
        <f t="shared" si="123"/>
        <v>0</v>
      </c>
      <c r="BH38" s="22">
        <f t="shared" si="25"/>
        <v>12789.4</v>
      </c>
      <c r="BI38" s="22">
        <f t="shared" si="26"/>
        <v>12789.4</v>
      </c>
      <c r="BJ38" s="22">
        <f t="shared" si="27"/>
        <v>12789.4</v>
      </c>
      <c r="BK38" s="22">
        <f t="shared" si="137"/>
        <v>0</v>
      </c>
      <c r="BL38" s="22">
        <f t="shared" si="125"/>
        <v>0</v>
      </c>
      <c r="BM38" s="22">
        <f t="shared" si="126"/>
        <v>0</v>
      </c>
      <c r="BN38" s="22">
        <f t="shared" si="28"/>
        <v>12789.4</v>
      </c>
      <c r="BO38" s="22">
        <f t="shared" si="29"/>
        <v>12789.4</v>
      </c>
      <c r="BP38" s="22">
        <f t="shared" si="30"/>
        <v>12789.4</v>
      </c>
      <c r="BQ38" s="22">
        <f t="shared" si="127"/>
        <v>0</v>
      </c>
      <c r="BR38" s="22">
        <f t="shared" si="128"/>
        <v>0</v>
      </c>
      <c r="BS38" s="22">
        <f t="shared" si="31"/>
        <v>12789.4</v>
      </c>
      <c r="BT38" s="22">
        <f t="shared" si="32"/>
        <v>12789.4</v>
      </c>
      <c r="BU38" s="22">
        <f t="shared" si="33"/>
        <v>12789.4</v>
      </c>
      <c r="BV38" s="22">
        <f t="shared" si="129"/>
        <v>0</v>
      </c>
      <c r="BW38" s="22">
        <f t="shared" si="130"/>
        <v>0</v>
      </c>
      <c r="BX38" s="22">
        <f t="shared" si="34"/>
        <v>12789.4</v>
      </c>
      <c r="BY38" s="22">
        <f t="shared" si="35"/>
        <v>12789.4</v>
      </c>
      <c r="BZ38" s="22">
        <f t="shared" si="36"/>
        <v>12789.4</v>
      </c>
      <c r="CA38" s="22">
        <f t="shared" si="131"/>
        <v>0</v>
      </c>
      <c r="CB38" s="22">
        <f t="shared" si="132"/>
        <v>0</v>
      </c>
      <c r="CC38" s="22">
        <f t="shared" si="133"/>
        <v>0</v>
      </c>
      <c r="CD38" s="22">
        <f t="shared" si="46"/>
        <v>12789.4</v>
      </c>
      <c r="CE38" s="22">
        <f t="shared" si="134"/>
        <v>0</v>
      </c>
      <c r="CF38" s="34">
        <f t="shared" si="41"/>
        <v>12789.4</v>
      </c>
      <c r="CG38" s="22">
        <f t="shared" si="47"/>
        <v>12789.4</v>
      </c>
      <c r="CH38" s="22">
        <f t="shared" si="135"/>
        <v>0</v>
      </c>
      <c r="CI38" s="22">
        <f t="shared" si="42"/>
        <v>12789.4</v>
      </c>
      <c r="CJ38" s="22">
        <f t="shared" si="48"/>
        <v>12789.4</v>
      </c>
      <c r="CK38" s="22">
        <f t="shared" si="135"/>
        <v>0</v>
      </c>
      <c r="CL38" s="22">
        <f t="shared" si="43"/>
        <v>12789.4</v>
      </c>
      <c r="CM38" s="22">
        <f t="shared" si="135"/>
        <v>0</v>
      </c>
      <c r="CN38" s="15"/>
      <c r="CO38" s="35"/>
      <c r="CS38" s="5" t="s">
        <v>29</v>
      </c>
    </row>
    <row r="39" spans="1:99" ht="78" x14ac:dyDescent="0.3">
      <c r="A39" s="32" t="s">
        <v>59</v>
      </c>
      <c r="B39" s="16">
        <v>630</v>
      </c>
      <c r="C39" s="32"/>
      <c r="D39" s="32"/>
      <c r="E39" s="33" t="s">
        <v>51</v>
      </c>
      <c r="F39" s="22">
        <f t="shared" si="94"/>
        <v>12789.4</v>
      </c>
      <c r="G39" s="22">
        <f t="shared" si="95"/>
        <v>12789.4</v>
      </c>
      <c r="H39" s="22">
        <f t="shared" si="96"/>
        <v>12789.4</v>
      </c>
      <c r="I39" s="22">
        <f t="shared" si="97"/>
        <v>0</v>
      </c>
      <c r="J39" s="22">
        <f t="shared" si="98"/>
        <v>0</v>
      </c>
      <c r="K39" s="22">
        <f t="shared" si="99"/>
        <v>0</v>
      </c>
      <c r="L39" s="22">
        <f t="shared" si="1"/>
        <v>12789.4</v>
      </c>
      <c r="M39" s="22">
        <f t="shared" si="2"/>
        <v>12789.4</v>
      </c>
      <c r="N39" s="22">
        <f t="shared" si="3"/>
        <v>12789.4</v>
      </c>
      <c r="O39" s="22">
        <f t="shared" si="100"/>
        <v>0</v>
      </c>
      <c r="P39" s="22">
        <f t="shared" si="101"/>
        <v>0</v>
      </c>
      <c r="Q39" s="22">
        <f t="shared" si="102"/>
        <v>0</v>
      </c>
      <c r="R39" s="22">
        <f t="shared" si="4"/>
        <v>12789.4</v>
      </c>
      <c r="S39" s="22">
        <f t="shared" si="5"/>
        <v>12789.4</v>
      </c>
      <c r="T39" s="22">
        <f t="shared" si="6"/>
        <v>12789.4</v>
      </c>
      <c r="U39" s="22">
        <f t="shared" si="103"/>
        <v>0</v>
      </c>
      <c r="V39" s="22">
        <f t="shared" si="104"/>
        <v>0</v>
      </c>
      <c r="W39" s="22">
        <f t="shared" si="105"/>
        <v>0</v>
      </c>
      <c r="X39" s="22">
        <f t="shared" si="7"/>
        <v>12789.4</v>
      </c>
      <c r="Y39" s="22">
        <f t="shared" si="8"/>
        <v>12789.4</v>
      </c>
      <c r="Z39" s="22">
        <f t="shared" si="9"/>
        <v>12789.4</v>
      </c>
      <c r="AA39" s="22">
        <f t="shared" si="106"/>
        <v>0</v>
      </c>
      <c r="AB39" s="22">
        <f t="shared" si="107"/>
        <v>0</v>
      </c>
      <c r="AC39" s="22">
        <f t="shared" si="108"/>
        <v>0</v>
      </c>
      <c r="AD39" s="22">
        <f t="shared" si="10"/>
        <v>12789.4</v>
      </c>
      <c r="AE39" s="22">
        <f t="shared" si="11"/>
        <v>12789.4</v>
      </c>
      <c r="AF39" s="22">
        <f t="shared" si="12"/>
        <v>12789.4</v>
      </c>
      <c r="AG39" s="22">
        <f t="shared" si="109"/>
        <v>0</v>
      </c>
      <c r="AH39" s="22">
        <f t="shared" si="110"/>
        <v>0</v>
      </c>
      <c r="AI39" s="22">
        <f t="shared" si="111"/>
        <v>0</v>
      </c>
      <c r="AJ39" s="22">
        <f t="shared" si="13"/>
        <v>12789.4</v>
      </c>
      <c r="AK39" s="22">
        <f t="shared" si="14"/>
        <v>12789.4</v>
      </c>
      <c r="AL39" s="22">
        <f t="shared" si="15"/>
        <v>12789.4</v>
      </c>
      <c r="AM39" s="22">
        <f t="shared" si="112"/>
        <v>0</v>
      </c>
      <c r="AN39" s="22">
        <f t="shared" si="113"/>
        <v>0</v>
      </c>
      <c r="AO39" s="22">
        <f t="shared" si="114"/>
        <v>0</v>
      </c>
      <c r="AP39" s="22">
        <f t="shared" si="16"/>
        <v>12789.4</v>
      </c>
      <c r="AQ39" s="22">
        <f t="shared" si="17"/>
        <v>12789.4</v>
      </c>
      <c r="AR39" s="22">
        <f t="shared" si="18"/>
        <v>12789.4</v>
      </c>
      <c r="AS39" s="22">
        <f t="shared" si="115"/>
        <v>0</v>
      </c>
      <c r="AT39" s="22">
        <f t="shared" si="116"/>
        <v>0</v>
      </c>
      <c r="AU39" s="22">
        <f t="shared" si="117"/>
        <v>0</v>
      </c>
      <c r="AV39" s="22">
        <f t="shared" si="19"/>
        <v>12789.4</v>
      </c>
      <c r="AW39" s="22">
        <f t="shared" si="20"/>
        <v>12789.4</v>
      </c>
      <c r="AX39" s="22">
        <f t="shared" si="21"/>
        <v>12789.4</v>
      </c>
      <c r="AY39" s="22">
        <f t="shared" si="136"/>
        <v>0</v>
      </c>
      <c r="AZ39" s="22">
        <f t="shared" si="119"/>
        <v>0</v>
      </c>
      <c r="BA39" s="22">
        <f t="shared" si="120"/>
        <v>0</v>
      </c>
      <c r="BB39" s="22">
        <f t="shared" si="22"/>
        <v>12789.4</v>
      </c>
      <c r="BC39" s="22">
        <f t="shared" si="23"/>
        <v>12789.4</v>
      </c>
      <c r="BD39" s="22">
        <f t="shared" si="24"/>
        <v>12789.4</v>
      </c>
      <c r="BE39" s="22">
        <f t="shared" si="121"/>
        <v>0</v>
      </c>
      <c r="BF39" s="22">
        <f t="shared" si="122"/>
        <v>0</v>
      </c>
      <c r="BG39" s="22">
        <f t="shared" si="123"/>
        <v>0</v>
      </c>
      <c r="BH39" s="22">
        <f t="shared" si="25"/>
        <v>12789.4</v>
      </c>
      <c r="BI39" s="22">
        <f t="shared" si="26"/>
        <v>12789.4</v>
      </c>
      <c r="BJ39" s="22">
        <f t="shared" si="27"/>
        <v>12789.4</v>
      </c>
      <c r="BK39" s="22">
        <f t="shared" si="137"/>
        <v>0</v>
      </c>
      <c r="BL39" s="22">
        <f t="shared" si="125"/>
        <v>0</v>
      </c>
      <c r="BM39" s="22">
        <f t="shared" si="126"/>
        <v>0</v>
      </c>
      <c r="BN39" s="22">
        <f t="shared" si="28"/>
        <v>12789.4</v>
      </c>
      <c r="BO39" s="22">
        <f t="shared" si="29"/>
        <v>12789.4</v>
      </c>
      <c r="BP39" s="22">
        <f t="shared" si="30"/>
        <v>12789.4</v>
      </c>
      <c r="BQ39" s="22">
        <f t="shared" si="127"/>
        <v>0</v>
      </c>
      <c r="BR39" s="22">
        <f t="shared" si="128"/>
        <v>0</v>
      </c>
      <c r="BS39" s="22">
        <f t="shared" si="31"/>
        <v>12789.4</v>
      </c>
      <c r="BT39" s="22">
        <f t="shared" si="32"/>
        <v>12789.4</v>
      </c>
      <c r="BU39" s="22">
        <f t="shared" si="33"/>
        <v>12789.4</v>
      </c>
      <c r="BV39" s="22">
        <f t="shared" si="129"/>
        <v>0</v>
      </c>
      <c r="BW39" s="22">
        <f t="shared" si="130"/>
        <v>0</v>
      </c>
      <c r="BX39" s="22">
        <f t="shared" si="34"/>
        <v>12789.4</v>
      </c>
      <c r="BY39" s="22">
        <f t="shared" si="35"/>
        <v>12789.4</v>
      </c>
      <c r="BZ39" s="22">
        <f t="shared" si="36"/>
        <v>12789.4</v>
      </c>
      <c r="CA39" s="22">
        <f t="shared" si="131"/>
        <v>0</v>
      </c>
      <c r="CB39" s="22">
        <f t="shared" si="132"/>
        <v>0</v>
      </c>
      <c r="CC39" s="22">
        <f t="shared" si="133"/>
        <v>0</v>
      </c>
      <c r="CD39" s="22">
        <f t="shared" si="46"/>
        <v>12789.4</v>
      </c>
      <c r="CE39" s="22">
        <f t="shared" si="134"/>
        <v>0</v>
      </c>
      <c r="CF39" s="34">
        <f t="shared" si="41"/>
        <v>12789.4</v>
      </c>
      <c r="CG39" s="22">
        <f t="shared" si="47"/>
        <v>12789.4</v>
      </c>
      <c r="CH39" s="22">
        <f t="shared" si="135"/>
        <v>0</v>
      </c>
      <c r="CI39" s="22">
        <f t="shared" si="42"/>
        <v>12789.4</v>
      </c>
      <c r="CJ39" s="22">
        <f t="shared" si="48"/>
        <v>12789.4</v>
      </c>
      <c r="CK39" s="22">
        <f t="shared" si="135"/>
        <v>0</v>
      </c>
      <c r="CL39" s="22">
        <f t="shared" si="43"/>
        <v>12789.4</v>
      </c>
      <c r="CM39" s="22">
        <f t="shared" si="135"/>
        <v>0</v>
      </c>
      <c r="CN39" s="15"/>
      <c r="CO39" s="35"/>
      <c r="CT39" s="5" t="s">
        <v>30</v>
      </c>
    </row>
    <row r="40" spans="1:99" x14ac:dyDescent="0.3">
      <c r="A40" s="32" t="s">
        <v>59</v>
      </c>
      <c r="B40" s="16">
        <v>630</v>
      </c>
      <c r="C40" s="32" t="s">
        <v>42</v>
      </c>
      <c r="D40" s="32" t="s">
        <v>43</v>
      </c>
      <c r="E40" s="33" t="s">
        <v>44</v>
      </c>
      <c r="F40" s="22">
        <v>12789.4</v>
      </c>
      <c r="G40" s="22">
        <v>12789.4</v>
      </c>
      <c r="H40" s="22">
        <v>12789.4</v>
      </c>
      <c r="I40" s="22"/>
      <c r="J40" s="22"/>
      <c r="K40" s="22"/>
      <c r="L40" s="22">
        <f t="shared" si="1"/>
        <v>12789.4</v>
      </c>
      <c r="M40" s="22">
        <f t="shared" si="2"/>
        <v>12789.4</v>
      </c>
      <c r="N40" s="22">
        <f t="shared" si="3"/>
        <v>12789.4</v>
      </c>
      <c r="O40" s="22"/>
      <c r="P40" s="22"/>
      <c r="Q40" s="22"/>
      <c r="R40" s="22">
        <f t="shared" si="4"/>
        <v>12789.4</v>
      </c>
      <c r="S40" s="22">
        <f t="shared" si="5"/>
        <v>12789.4</v>
      </c>
      <c r="T40" s="22">
        <f t="shared" si="6"/>
        <v>12789.4</v>
      </c>
      <c r="U40" s="22"/>
      <c r="V40" s="22"/>
      <c r="W40" s="22"/>
      <c r="X40" s="22">
        <f t="shared" si="7"/>
        <v>12789.4</v>
      </c>
      <c r="Y40" s="22">
        <f t="shared" si="8"/>
        <v>12789.4</v>
      </c>
      <c r="Z40" s="22">
        <f t="shared" si="9"/>
        <v>12789.4</v>
      </c>
      <c r="AA40" s="22"/>
      <c r="AB40" s="22"/>
      <c r="AC40" s="22"/>
      <c r="AD40" s="22">
        <f t="shared" si="10"/>
        <v>12789.4</v>
      </c>
      <c r="AE40" s="22">
        <f t="shared" si="11"/>
        <v>12789.4</v>
      </c>
      <c r="AF40" s="22">
        <f t="shared" si="12"/>
        <v>12789.4</v>
      </c>
      <c r="AG40" s="22"/>
      <c r="AH40" s="22"/>
      <c r="AI40" s="22"/>
      <c r="AJ40" s="22">
        <f t="shared" si="13"/>
        <v>12789.4</v>
      </c>
      <c r="AK40" s="22">
        <f t="shared" si="14"/>
        <v>12789.4</v>
      </c>
      <c r="AL40" s="22">
        <f t="shared" si="15"/>
        <v>12789.4</v>
      </c>
      <c r="AM40" s="22"/>
      <c r="AN40" s="22"/>
      <c r="AO40" s="22"/>
      <c r="AP40" s="22">
        <f t="shared" si="16"/>
        <v>12789.4</v>
      </c>
      <c r="AQ40" s="22">
        <f t="shared" si="17"/>
        <v>12789.4</v>
      </c>
      <c r="AR40" s="22">
        <f t="shared" si="18"/>
        <v>12789.4</v>
      </c>
      <c r="AS40" s="22"/>
      <c r="AT40" s="22"/>
      <c r="AU40" s="22"/>
      <c r="AV40" s="22">
        <f t="shared" si="19"/>
        <v>12789.4</v>
      </c>
      <c r="AW40" s="22">
        <f t="shared" si="20"/>
        <v>12789.4</v>
      </c>
      <c r="AX40" s="22">
        <f t="shared" si="21"/>
        <v>12789.4</v>
      </c>
      <c r="AY40" s="22"/>
      <c r="AZ40" s="22"/>
      <c r="BA40" s="22"/>
      <c r="BB40" s="22">
        <f t="shared" si="22"/>
        <v>12789.4</v>
      </c>
      <c r="BC40" s="22">
        <f t="shared" si="23"/>
        <v>12789.4</v>
      </c>
      <c r="BD40" s="22">
        <f t="shared" si="24"/>
        <v>12789.4</v>
      </c>
      <c r="BE40" s="22"/>
      <c r="BF40" s="22"/>
      <c r="BG40" s="22"/>
      <c r="BH40" s="22">
        <f t="shared" si="25"/>
        <v>12789.4</v>
      </c>
      <c r="BI40" s="22">
        <f t="shared" si="26"/>
        <v>12789.4</v>
      </c>
      <c r="BJ40" s="22">
        <f t="shared" si="27"/>
        <v>12789.4</v>
      </c>
      <c r="BK40" s="22"/>
      <c r="BL40" s="22"/>
      <c r="BM40" s="22"/>
      <c r="BN40" s="22">
        <f t="shared" si="28"/>
        <v>12789.4</v>
      </c>
      <c r="BO40" s="22">
        <f t="shared" si="29"/>
        <v>12789.4</v>
      </c>
      <c r="BP40" s="22">
        <f t="shared" si="30"/>
        <v>12789.4</v>
      </c>
      <c r="BQ40" s="22"/>
      <c r="BR40" s="22"/>
      <c r="BS40" s="22">
        <f t="shared" si="31"/>
        <v>12789.4</v>
      </c>
      <c r="BT40" s="22">
        <f t="shared" si="32"/>
        <v>12789.4</v>
      </c>
      <c r="BU40" s="22">
        <f t="shared" si="33"/>
        <v>12789.4</v>
      </c>
      <c r="BV40" s="22"/>
      <c r="BW40" s="22"/>
      <c r="BX40" s="22">
        <f t="shared" si="34"/>
        <v>12789.4</v>
      </c>
      <c r="BY40" s="22">
        <f t="shared" si="35"/>
        <v>12789.4</v>
      </c>
      <c r="BZ40" s="22">
        <f t="shared" si="36"/>
        <v>12789.4</v>
      </c>
      <c r="CA40" s="22"/>
      <c r="CB40" s="22"/>
      <c r="CC40" s="22"/>
      <c r="CD40" s="22">
        <f t="shared" si="46"/>
        <v>12789.4</v>
      </c>
      <c r="CE40" s="22"/>
      <c r="CF40" s="34">
        <f t="shared" si="41"/>
        <v>12789.4</v>
      </c>
      <c r="CG40" s="22">
        <f t="shared" si="47"/>
        <v>12789.4</v>
      </c>
      <c r="CH40" s="22"/>
      <c r="CI40" s="22">
        <f t="shared" si="42"/>
        <v>12789.4</v>
      </c>
      <c r="CJ40" s="22">
        <f t="shared" si="48"/>
        <v>12789.4</v>
      </c>
      <c r="CK40" s="22"/>
      <c r="CL40" s="22">
        <f t="shared" si="43"/>
        <v>12789.4</v>
      </c>
      <c r="CM40" s="22"/>
      <c r="CN40" s="15"/>
      <c r="CO40" s="35"/>
    </row>
    <row r="41" spans="1:99" ht="62.4" x14ac:dyDescent="0.3">
      <c r="A41" s="36" t="s">
        <v>61</v>
      </c>
      <c r="B41" s="16"/>
      <c r="C41" s="32"/>
      <c r="D41" s="32"/>
      <c r="E41" s="33" t="s">
        <v>62</v>
      </c>
      <c r="F41" s="22">
        <f t="shared" si="94"/>
        <v>28780.7</v>
      </c>
      <c r="G41" s="22">
        <f t="shared" si="95"/>
        <v>28380.7</v>
      </c>
      <c r="H41" s="22">
        <f t="shared" si="96"/>
        <v>28380.7</v>
      </c>
      <c r="I41" s="22">
        <f t="shared" si="97"/>
        <v>4000</v>
      </c>
      <c r="J41" s="22">
        <f t="shared" si="98"/>
        <v>4000</v>
      </c>
      <c r="K41" s="22">
        <f t="shared" si="99"/>
        <v>4000</v>
      </c>
      <c r="L41" s="22">
        <f t="shared" si="1"/>
        <v>32780.699999999997</v>
      </c>
      <c r="M41" s="22">
        <f t="shared" si="2"/>
        <v>32380.7</v>
      </c>
      <c r="N41" s="22">
        <f t="shared" si="3"/>
        <v>32380.7</v>
      </c>
      <c r="O41" s="22">
        <f t="shared" si="100"/>
        <v>0</v>
      </c>
      <c r="P41" s="22">
        <f t="shared" si="101"/>
        <v>0</v>
      </c>
      <c r="Q41" s="22">
        <f t="shared" si="102"/>
        <v>0</v>
      </c>
      <c r="R41" s="22">
        <f t="shared" si="4"/>
        <v>32780.699999999997</v>
      </c>
      <c r="S41" s="22">
        <f t="shared" si="5"/>
        <v>32380.7</v>
      </c>
      <c r="T41" s="22">
        <f t="shared" si="6"/>
        <v>32380.7</v>
      </c>
      <c r="U41" s="22">
        <f t="shared" si="103"/>
        <v>0</v>
      </c>
      <c r="V41" s="22">
        <f t="shared" si="104"/>
        <v>0</v>
      </c>
      <c r="W41" s="22">
        <f t="shared" si="105"/>
        <v>0</v>
      </c>
      <c r="X41" s="22">
        <f t="shared" si="7"/>
        <v>32780.699999999997</v>
      </c>
      <c r="Y41" s="22">
        <f t="shared" si="8"/>
        <v>32380.7</v>
      </c>
      <c r="Z41" s="22">
        <f t="shared" si="9"/>
        <v>32380.7</v>
      </c>
      <c r="AA41" s="22">
        <f t="shared" si="106"/>
        <v>0</v>
      </c>
      <c r="AB41" s="22">
        <f t="shared" si="107"/>
        <v>0</v>
      </c>
      <c r="AC41" s="22">
        <f t="shared" si="108"/>
        <v>0</v>
      </c>
      <c r="AD41" s="22">
        <f t="shared" si="10"/>
        <v>32780.699999999997</v>
      </c>
      <c r="AE41" s="22">
        <f t="shared" si="11"/>
        <v>32380.7</v>
      </c>
      <c r="AF41" s="22">
        <f t="shared" si="12"/>
        <v>32380.7</v>
      </c>
      <c r="AG41" s="22">
        <f t="shared" si="109"/>
        <v>0</v>
      </c>
      <c r="AH41" s="22">
        <f t="shared" si="110"/>
        <v>0</v>
      </c>
      <c r="AI41" s="22">
        <f t="shared" si="111"/>
        <v>0</v>
      </c>
      <c r="AJ41" s="22">
        <f t="shared" si="13"/>
        <v>32780.699999999997</v>
      </c>
      <c r="AK41" s="22">
        <f t="shared" si="14"/>
        <v>32380.7</v>
      </c>
      <c r="AL41" s="22">
        <f t="shared" si="15"/>
        <v>32380.7</v>
      </c>
      <c r="AM41" s="22">
        <f t="shared" si="112"/>
        <v>0</v>
      </c>
      <c r="AN41" s="22">
        <f t="shared" si="113"/>
        <v>0</v>
      </c>
      <c r="AO41" s="22">
        <f t="shared" si="114"/>
        <v>0</v>
      </c>
      <c r="AP41" s="22">
        <f t="shared" si="16"/>
        <v>32780.699999999997</v>
      </c>
      <c r="AQ41" s="22">
        <f t="shared" si="17"/>
        <v>32380.7</v>
      </c>
      <c r="AR41" s="22">
        <f t="shared" si="18"/>
        <v>32380.7</v>
      </c>
      <c r="AS41" s="22">
        <f t="shared" si="115"/>
        <v>0</v>
      </c>
      <c r="AT41" s="22">
        <f t="shared" si="116"/>
        <v>0</v>
      </c>
      <c r="AU41" s="22">
        <f t="shared" si="117"/>
        <v>0</v>
      </c>
      <c r="AV41" s="22">
        <f t="shared" si="19"/>
        <v>32780.699999999997</v>
      </c>
      <c r="AW41" s="22">
        <f t="shared" si="20"/>
        <v>32380.7</v>
      </c>
      <c r="AX41" s="22">
        <f t="shared" si="21"/>
        <v>32380.7</v>
      </c>
      <c r="AY41" s="22">
        <f t="shared" si="136"/>
        <v>-400</v>
      </c>
      <c r="AZ41" s="22">
        <f t="shared" si="119"/>
        <v>0</v>
      </c>
      <c r="BA41" s="22">
        <f t="shared" si="120"/>
        <v>0</v>
      </c>
      <c r="BB41" s="22">
        <f t="shared" si="22"/>
        <v>32380.699999999997</v>
      </c>
      <c r="BC41" s="22">
        <f t="shared" si="23"/>
        <v>32380.7</v>
      </c>
      <c r="BD41" s="22">
        <f t="shared" si="24"/>
        <v>32380.7</v>
      </c>
      <c r="BE41" s="22">
        <f t="shared" si="121"/>
        <v>0</v>
      </c>
      <c r="BF41" s="22">
        <f t="shared" si="122"/>
        <v>0</v>
      </c>
      <c r="BG41" s="22">
        <f t="shared" si="123"/>
        <v>0</v>
      </c>
      <c r="BH41" s="22">
        <f t="shared" si="25"/>
        <v>32380.699999999997</v>
      </c>
      <c r="BI41" s="22">
        <f t="shared" si="26"/>
        <v>32380.7</v>
      </c>
      <c r="BJ41" s="22">
        <f t="shared" si="27"/>
        <v>32380.7</v>
      </c>
      <c r="BK41" s="22">
        <f t="shared" si="137"/>
        <v>100</v>
      </c>
      <c r="BL41" s="22">
        <f t="shared" si="125"/>
        <v>0</v>
      </c>
      <c r="BM41" s="22">
        <f t="shared" si="126"/>
        <v>0</v>
      </c>
      <c r="BN41" s="22">
        <f t="shared" si="28"/>
        <v>32480.699999999997</v>
      </c>
      <c r="BO41" s="22">
        <f t="shared" si="29"/>
        <v>32380.7</v>
      </c>
      <c r="BP41" s="22">
        <f t="shared" si="30"/>
        <v>32380.7</v>
      </c>
      <c r="BQ41" s="22">
        <f t="shared" si="127"/>
        <v>0</v>
      </c>
      <c r="BR41" s="22">
        <f t="shared" si="128"/>
        <v>0</v>
      </c>
      <c r="BS41" s="22">
        <f t="shared" si="31"/>
        <v>32480.699999999997</v>
      </c>
      <c r="BT41" s="22">
        <f t="shared" si="32"/>
        <v>32380.7</v>
      </c>
      <c r="BU41" s="22">
        <f t="shared" si="33"/>
        <v>32380.7</v>
      </c>
      <c r="BV41" s="22">
        <f t="shared" si="129"/>
        <v>0</v>
      </c>
      <c r="BW41" s="22">
        <f t="shared" si="130"/>
        <v>0</v>
      </c>
      <c r="BX41" s="22">
        <f t="shared" si="34"/>
        <v>32480.699999999997</v>
      </c>
      <c r="BY41" s="22">
        <f t="shared" si="35"/>
        <v>32380.7</v>
      </c>
      <c r="BZ41" s="22">
        <f t="shared" si="36"/>
        <v>32380.7</v>
      </c>
      <c r="CA41" s="22">
        <f t="shared" si="131"/>
        <v>0</v>
      </c>
      <c r="CB41" s="22">
        <f t="shared" si="132"/>
        <v>0</v>
      </c>
      <c r="CC41" s="22">
        <f t="shared" si="133"/>
        <v>0</v>
      </c>
      <c r="CD41" s="22">
        <f t="shared" si="46"/>
        <v>32480.699999999997</v>
      </c>
      <c r="CE41" s="22">
        <f t="shared" si="134"/>
        <v>0</v>
      </c>
      <c r="CF41" s="34">
        <f t="shared" si="41"/>
        <v>32480.699999999997</v>
      </c>
      <c r="CG41" s="22">
        <f t="shared" si="47"/>
        <v>32380.7</v>
      </c>
      <c r="CH41" s="22">
        <f t="shared" si="135"/>
        <v>0</v>
      </c>
      <c r="CI41" s="22">
        <f t="shared" si="42"/>
        <v>32380.7</v>
      </c>
      <c r="CJ41" s="22">
        <f t="shared" si="48"/>
        <v>32380.7</v>
      </c>
      <c r="CK41" s="22">
        <f t="shared" si="135"/>
        <v>0</v>
      </c>
      <c r="CL41" s="22">
        <f t="shared" si="43"/>
        <v>32380.7</v>
      </c>
      <c r="CM41" s="22">
        <f t="shared" si="135"/>
        <v>0</v>
      </c>
      <c r="CN41" s="15"/>
      <c r="CO41" s="35"/>
      <c r="CU41" s="5" t="s">
        <v>31</v>
      </c>
    </row>
    <row r="42" spans="1:99" ht="46.8" x14ac:dyDescent="0.3">
      <c r="A42" s="36" t="s">
        <v>61</v>
      </c>
      <c r="B42" s="16">
        <v>600</v>
      </c>
      <c r="C42" s="32"/>
      <c r="D42" s="32"/>
      <c r="E42" s="33" t="s">
        <v>45</v>
      </c>
      <c r="F42" s="22">
        <f t="shared" si="94"/>
        <v>28780.7</v>
      </c>
      <c r="G42" s="22">
        <f t="shared" si="95"/>
        <v>28380.7</v>
      </c>
      <c r="H42" s="22">
        <f t="shared" si="96"/>
        <v>28380.7</v>
      </c>
      <c r="I42" s="22">
        <f t="shared" si="97"/>
        <v>4000</v>
      </c>
      <c r="J42" s="22">
        <f t="shared" si="98"/>
        <v>4000</v>
      </c>
      <c r="K42" s="22">
        <f t="shared" si="99"/>
        <v>4000</v>
      </c>
      <c r="L42" s="22">
        <f t="shared" si="1"/>
        <v>32780.699999999997</v>
      </c>
      <c r="M42" s="22">
        <f t="shared" si="2"/>
        <v>32380.7</v>
      </c>
      <c r="N42" s="22">
        <f t="shared" si="3"/>
        <v>32380.7</v>
      </c>
      <c r="O42" s="22">
        <f t="shared" si="100"/>
        <v>0</v>
      </c>
      <c r="P42" s="22">
        <f t="shared" si="101"/>
        <v>0</v>
      </c>
      <c r="Q42" s="22">
        <f t="shared" si="102"/>
        <v>0</v>
      </c>
      <c r="R42" s="22">
        <f t="shared" si="4"/>
        <v>32780.699999999997</v>
      </c>
      <c r="S42" s="22">
        <f t="shared" si="5"/>
        <v>32380.7</v>
      </c>
      <c r="T42" s="22">
        <f t="shared" si="6"/>
        <v>32380.7</v>
      </c>
      <c r="U42" s="22">
        <f t="shared" si="103"/>
        <v>0</v>
      </c>
      <c r="V42" s="22">
        <f t="shared" si="104"/>
        <v>0</v>
      </c>
      <c r="W42" s="22">
        <f t="shared" si="105"/>
        <v>0</v>
      </c>
      <c r="X42" s="22">
        <f t="shared" si="7"/>
        <v>32780.699999999997</v>
      </c>
      <c r="Y42" s="22">
        <f t="shared" si="8"/>
        <v>32380.7</v>
      </c>
      <c r="Z42" s="22">
        <f t="shared" si="9"/>
        <v>32380.7</v>
      </c>
      <c r="AA42" s="22">
        <f t="shared" si="106"/>
        <v>0</v>
      </c>
      <c r="AB42" s="22">
        <f t="shared" si="107"/>
        <v>0</v>
      </c>
      <c r="AC42" s="22">
        <f t="shared" si="108"/>
        <v>0</v>
      </c>
      <c r="AD42" s="22">
        <f t="shared" si="10"/>
        <v>32780.699999999997</v>
      </c>
      <c r="AE42" s="22">
        <f t="shared" si="11"/>
        <v>32380.7</v>
      </c>
      <c r="AF42" s="22">
        <f t="shared" si="12"/>
        <v>32380.7</v>
      </c>
      <c r="AG42" s="22">
        <f t="shared" si="109"/>
        <v>0</v>
      </c>
      <c r="AH42" s="22">
        <f t="shared" si="110"/>
        <v>0</v>
      </c>
      <c r="AI42" s="22">
        <f t="shared" si="111"/>
        <v>0</v>
      </c>
      <c r="AJ42" s="22">
        <f t="shared" si="13"/>
        <v>32780.699999999997</v>
      </c>
      <c r="AK42" s="22">
        <f t="shared" si="14"/>
        <v>32380.7</v>
      </c>
      <c r="AL42" s="22">
        <f t="shared" si="15"/>
        <v>32380.7</v>
      </c>
      <c r="AM42" s="22">
        <f t="shared" si="112"/>
        <v>0</v>
      </c>
      <c r="AN42" s="22">
        <f t="shared" si="113"/>
        <v>0</v>
      </c>
      <c r="AO42" s="22">
        <f t="shared" si="114"/>
        <v>0</v>
      </c>
      <c r="AP42" s="22">
        <f t="shared" si="16"/>
        <v>32780.699999999997</v>
      </c>
      <c r="AQ42" s="22">
        <f t="shared" si="17"/>
        <v>32380.7</v>
      </c>
      <c r="AR42" s="22">
        <f t="shared" si="18"/>
        <v>32380.7</v>
      </c>
      <c r="AS42" s="22">
        <f t="shared" si="115"/>
        <v>0</v>
      </c>
      <c r="AT42" s="22">
        <f t="shared" si="116"/>
        <v>0</v>
      </c>
      <c r="AU42" s="22">
        <f t="shared" si="117"/>
        <v>0</v>
      </c>
      <c r="AV42" s="22">
        <f t="shared" si="19"/>
        <v>32780.699999999997</v>
      </c>
      <c r="AW42" s="22">
        <f t="shared" si="20"/>
        <v>32380.7</v>
      </c>
      <c r="AX42" s="22">
        <f t="shared" si="21"/>
        <v>32380.7</v>
      </c>
      <c r="AY42" s="22">
        <f t="shared" si="136"/>
        <v>-400</v>
      </c>
      <c r="AZ42" s="22">
        <f t="shared" si="119"/>
        <v>0</v>
      </c>
      <c r="BA42" s="22">
        <f t="shared" si="120"/>
        <v>0</v>
      </c>
      <c r="BB42" s="22">
        <f t="shared" si="22"/>
        <v>32380.699999999997</v>
      </c>
      <c r="BC42" s="22">
        <f t="shared" si="23"/>
        <v>32380.7</v>
      </c>
      <c r="BD42" s="22">
        <f t="shared" si="24"/>
        <v>32380.7</v>
      </c>
      <c r="BE42" s="22">
        <f t="shared" si="121"/>
        <v>0</v>
      </c>
      <c r="BF42" s="22">
        <f t="shared" si="122"/>
        <v>0</v>
      </c>
      <c r="BG42" s="22">
        <f t="shared" si="123"/>
        <v>0</v>
      </c>
      <c r="BH42" s="22">
        <f t="shared" si="25"/>
        <v>32380.699999999997</v>
      </c>
      <c r="BI42" s="22">
        <f t="shared" si="26"/>
        <v>32380.7</v>
      </c>
      <c r="BJ42" s="22">
        <f t="shared" si="27"/>
        <v>32380.7</v>
      </c>
      <c r="BK42" s="22">
        <f t="shared" si="137"/>
        <v>100</v>
      </c>
      <c r="BL42" s="22">
        <f t="shared" si="125"/>
        <v>0</v>
      </c>
      <c r="BM42" s="22">
        <f t="shared" si="126"/>
        <v>0</v>
      </c>
      <c r="BN42" s="22">
        <f t="shared" si="28"/>
        <v>32480.699999999997</v>
      </c>
      <c r="BO42" s="22">
        <f t="shared" si="29"/>
        <v>32380.7</v>
      </c>
      <c r="BP42" s="22">
        <f t="shared" si="30"/>
        <v>32380.7</v>
      </c>
      <c r="BQ42" s="22">
        <f t="shared" si="127"/>
        <v>0</v>
      </c>
      <c r="BR42" s="22">
        <f t="shared" si="128"/>
        <v>0</v>
      </c>
      <c r="BS42" s="22">
        <f t="shared" si="31"/>
        <v>32480.699999999997</v>
      </c>
      <c r="BT42" s="22">
        <f t="shared" si="32"/>
        <v>32380.7</v>
      </c>
      <c r="BU42" s="22">
        <f t="shared" si="33"/>
        <v>32380.7</v>
      </c>
      <c r="BV42" s="22">
        <f t="shared" si="129"/>
        <v>0</v>
      </c>
      <c r="BW42" s="22">
        <f t="shared" si="130"/>
        <v>0</v>
      </c>
      <c r="BX42" s="22">
        <f t="shared" si="34"/>
        <v>32480.699999999997</v>
      </c>
      <c r="BY42" s="22">
        <f t="shared" si="35"/>
        <v>32380.7</v>
      </c>
      <c r="BZ42" s="22">
        <f t="shared" si="36"/>
        <v>32380.7</v>
      </c>
      <c r="CA42" s="22">
        <f t="shared" si="131"/>
        <v>0</v>
      </c>
      <c r="CB42" s="22">
        <f t="shared" si="132"/>
        <v>0</v>
      </c>
      <c r="CC42" s="22">
        <f t="shared" si="133"/>
        <v>0</v>
      </c>
      <c r="CD42" s="22">
        <f t="shared" si="46"/>
        <v>32480.699999999997</v>
      </c>
      <c r="CE42" s="22">
        <f t="shared" si="134"/>
        <v>0</v>
      </c>
      <c r="CF42" s="34">
        <f t="shared" si="41"/>
        <v>32480.699999999997</v>
      </c>
      <c r="CG42" s="22">
        <f t="shared" si="47"/>
        <v>32380.7</v>
      </c>
      <c r="CH42" s="22">
        <f t="shared" si="135"/>
        <v>0</v>
      </c>
      <c r="CI42" s="22">
        <f t="shared" si="42"/>
        <v>32380.7</v>
      </c>
      <c r="CJ42" s="22">
        <f t="shared" si="48"/>
        <v>32380.7</v>
      </c>
      <c r="CK42" s="22">
        <f t="shared" si="135"/>
        <v>0</v>
      </c>
      <c r="CL42" s="22">
        <f t="shared" si="43"/>
        <v>32380.7</v>
      </c>
      <c r="CM42" s="22">
        <f t="shared" si="135"/>
        <v>0</v>
      </c>
      <c r="CN42" s="15"/>
      <c r="CO42" s="35"/>
      <c r="CS42" s="5" t="s">
        <v>29</v>
      </c>
    </row>
    <row r="43" spans="1:99" ht="78" x14ac:dyDescent="0.3">
      <c r="A43" s="36" t="s">
        <v>61</v>
      </c>
      <c r="B43" s="16">
        <v>630</v>
      </c>
      <c r="C43" s="32"/>
      <c r="D43" s="32"/>
      <c r="E43" s="33" t="s">
        <v>51</v>
      </c>
      <c r="F43" s="22">
        <f t="shared" si="94"/>
        <v>28780.7</v>
      </c>
      <c r="G43" s="22">
        <f t="shared" si="95"/>
        <v>28380.7</v>
      </c>
      <c r="H43" s="22">
        <f t="shared" si="96"/>
        <v>28380.7</v>
      </c>
      <c r="I43" s="22">
        <f t="shared" si="97"/>
        <v>4000</v>
      </c>
      <c r="J43" s="22">
        <f t="shared" si="98"/>
        <v>4000</v>
      </c>
      <c r="K43" s="22">
        <f t="shared" si="99"/>
        <v>4000</v>
      </c>
      <c r="L43" s="22">
        <f t="shared" si="1"/>
        <v>32780.699999999997</v>
      </c>
      <c r="M43" s="22">
        <f t="shared" si="2"/>
        <v>32380.7</v>
      </c>
      <c r="N43" s="22">
        <f t="shared" si="3"/>
        <v>32380.7</v>
      </c>
      <c r="O43" s="22">
        <f t="shared" si="100"/>
        <v>0</v>
      </c>
      <c r="P43" s="22">
        <f t="shared" si="101"/>
        <v>0</v>
      </c>
      <c r="Q43" s="22">
        <f t="shared" si="102"/>
        <v>0</v>
      </c>
      <c r="R43" s="22">
        <f t="shared" si="4"/>
        <v>32780.699999999997</v>
      </c>
      <c r="S43" s="22">
        <f t="shared" si="5"/>
        <v>32380.7</v>
      </c>
      <c r="T43" s="22">
        <f t="shared" si="6"/>
        <v>32380.7</v>
      </c>
      <c r="U43" s="22">
        <f t="shared" si="103"/>
        <v>0</v>
      </c>
      <c r="V43" s="22">
        <f t="shared" si="104"/>
        <v>0</v>
      </c>
      <c r="W43" s="22">
        <f t="shared" si="105"/>
        <v>0</v>
      </c>
      <c r="X43" s="22">
        <f t="shared" si="7"/>
        <v>32780.699999999997</v>
      </c>
      <c r="Y43" s="22">
        <f t="shared" si="8"/>
        <v>32380.7</v>
      </c>
      <c r="Z43" s="22">
        <f t="shared" si="9"/>
        <v>32380.7</v>
      </c>
      <c r="AA43" s="22">
        <f t="shared" si="106"/>
        <v>0</v>
      </c>
      <c r="AB43" s="22">
        <f t="shared" si="107"/>
        <v>0</v>
      </c>
      <c r="AC43" s="22">
        <f t="shared" si="108"/>
        <v>0</v>
      </c>
      <c r="AD43" s="22">
        <f t="shared" si="10"/>
        <v>32780.699999999997</v>
      </c>
      <c r="AE43" s="22">
        <f t="shared" si="11"/>
        <v>32380.7</v>
      </c>
      <c r="AF43" s="22">
        <f t="shared" si="12"/>
        <v>32380.7</v>
      </c>
      <c r="AG43" s="22">
        <f t="shared" si="109"/>
        <v>0</v>
      </c>
      <c r="AH43" s="22">
        <f t="shared" si="110"/>
        <v>0</v>
      </c>
      <c r="AI43" s="22">
        <f t="shared" si="111"/>
        <v>0</v>
      </c>
      <c r="AJ43" s="22">
        <f t="shared" si="13"/>
        <v>32780.699999999997</v>
      </c>
      <c r="AK43" s="22">
        <f t="shared" si="14"/>
        <v>32380.7</v>
      </c>
      <c r="AL43" s="22">
        <f t="shared" si="15"/>
        <v>32380.7</v>
      </c>
      <c r="AM43" s="22">
        <f t="shared" si="112"/>
        <v>0</v>
      </c>
      <c r="AN43" s="22">
        <f t="shared" si="113"/>
        <v>0</v>
      </c>
      <c r="AO43" s="22">
        <f t="shared" si="114"/>
        <v>0</v>
      </c>
      <c r="AP43" s="22">
        <f t="shared" si="16"/>
        <v>32780.699999999997</v>
      </c>
      <c r="AQ43" s="22">
        <f t="shared" si="17"/>
        <v>32380.7</v>
      </c>
      <c r="AR43" s="22">
        <f t="shared" si="18"/>
        <v>32380.7</v>
      </c>
      <c r="AS43" s="22">
        <f t="shared" si="115"/>
        <v>0</v>
      </c>
      <c r="AT43" s="22">
        <f t="shared" si="116"/>
        <v>0</v>
      </c>
      <c r="AU43" s="22">
        <f t="shared" si="117"/>
        <v>0</v>
      </c>
      <c r="AV43" s="22">
        <f t="shared" si="19"/>
        <v>32780.699999999997</v>
      </c>
      <c r="AW43" s="22">
        <f t="shared" si="20"/>
        <v>32380.7</v>
      </c>
      <c r="AX43" s="22">
        <f t="shared" si="21"/>
        <v>32380.7</v>
      </c>
      <c r="AY43" s="22">
        <f t="shared" si="136"/>
        <v>-400</v>
      </c>
      <c r="AZ43" s="22">
        <f t="shared" si="119"/>
        <v>0</v>
      </c>
      <c r="BA43" s="22">
        <f t="shared" si="120"/>
        <v>0</v>
      </c>
      <c r="BB43" s="22">
        <f t="shared" si="22"/>
        <v>32380.699999999997</v>
      </c>
      <c r="BC43" s="22">
        <f t="shared" si="23"/>
        <v>32380.7</v>
      </c>
      <c r="BD43" s="22">
        <f t="shared" si="24"/>
        <v>32380.7</v>
      </c>
      <c r="BE43" s="22">
        <f t="shared" si="121"/>
        <v>0</v>
      </c>
      <c r="BF43" s="22">
        <f t="shared" si="122"/>
        <v>0</v>
      </c>
      <c r="BG43" s="22">
        <f t="shared" si="123"/>
        <v>0</v>
      </c>
      <c r="BH43" s="22">
        <f t="shared" si="25"/>
        <v>32380.699999999997</v>
      </c>
      <c r="BI43" s="22">
        <f t="shared" si="26"/>
        <v>32380.7</v>
      </c>
      <c r="BJ43" s="22">
        <f t="shared" si="27"/>
        <v>32380.7</v>
      </c>
      <c r="BK43" s="22">
        <f t="shared" si="137"/>
        <v>100</v>
      </c>
      <c r="BL43" s="22">
        <f t="shared" si="125"/>
        <v>0</v>
      </c>
      <c r="BM43" s="22">
        <f t="shared" si="126"/>
        <v>0</v>
      </c>
      <c r="BN43" s="22">
        <f t="shared" si="28"/>
        <v>32480.699999999997</v>
      </c>
      <c r="BO43" s="22">
        <f t="shared" si="29"/>
        <v>32380.7</v>
      </c>
      <c r="BP43" s="22">
        <f t="shared" si="30"/>
        <v>32380.7</v>
      </c>
      <c r="BQ43" s="22">
        <f t="shared" si="127"/>
        <v>0</v>
      </c>
      <c r="BR43" s="22">
        <f t="shared" si="128"/>
        <v>0</v>
      </c>
      <c r="BS43" s="22">
        <f t="shared" si="31"/>
        <v>32480.699999999997</v>
      </c>
      <c r="BT43" s="22">
        <f t="shared" si="32"/>
        <v>32380.7</v>
      </c>
      <c r="BU43" s="22">
        <f t="shared" si="33"/>
        <v>32380.7</v>
      </c>
      <c r="BV43" s="22">
        <f t="shared" si="129"/>
        <v>0</v>
      </c>
      <c r="BW43" s="22">
        <f t="shared" si="130"/>
        <v>0</v>
      </c>
      <c r="BX43" s="22">
        <f t="shared" si="34"/>
        <v>32480.699999999997</v>
      </c>
      <c r="BY43" s="22">
        <f t="shared" si="35"/>
        <v>32380.7</v>
      </c>
      <c r="BZ43" s="22">
        <f t="shared" si="36"/>
        <v>32380.7</v>
      </c>
      <c r="CA43" s="22">
        <f t="shared" si="131"/>
        <v>0</v>
      </c>
      <c r="CB43" s="22">
        <f t="shared" si="132"/>
        <v>0</v>
      </c>
      <c r="CC43" s="22">
        <f t="shared" si="133"/>
        <v>0</v>
      </c>
      <c r="CD43" s="22">
        <f t="shared" si="46"/>
        <v>32480.699999999997</v>
      </c>
      <c r="CE43" s="22">
        <f t="shared" si="134"/>
        <v>0</v>
      </c>
      <c r="CF43" s="34">
        <f t="shared" si="41"/>
        <v>32480.699999999997</v>
      </c>
      <c r="CG43" s="22">
        <f t="shared" si="47"/>
        <v>32380.7</v>
      </c>
      <c r="CH43" s="22">
        <f t="shared" si="135"/>
        <v>0</v>
      </c>
      <c r="CI43" s="22">
        <f t="shared" si="42"/>
        <v>32380.7</v>
      </c>
      <c r="CJ43" s="22">
        <f t="shared" si="48"/>
        <v>32380.7</v>
      </c>
      <c r="CK43" s="22">
        <f t="shared" si="135"/>
        <v>0</v>
      </c>
      <c r="CL43" s="22">
        <f t="shared" si="43"/>
        <v>32380.7</v>
      </c>
      <c r="CM43" s="22">
        <f t="shared" si="135"/>
        <v>0</v>
      </c>
      <c r="CN43" s="15"/>
      <c r="CO43" s="35"/>
      <c r="CT43" s="5" t="s">
        <v>30</v>
      </c>
    </row>
    <row r="44" spans="1:99" x14ac:dyDescent="0.3">
      <c r="A44" s="36" t="s">
        <v>61</v>
      </c>
      <c r="B44" s="16">
        <v>630</v>
      </c>
      <c r="C44" s="32" t="s">
        <v>42</v>
      </c>
      <c r="D44" s="32" t="s">
        <v>43</v>
      </c>
      <c r="E44" s="33" t="s">
        <v>44</v>
      </c>
      <c r="F44" s="22">
        <v>28780.7</v>
      </c>
      <c r="G44" s="22">
        <v>28380.7</v>
      </c>
      <c r="H44" s="22">
        <v>28380.7</v>
      </c>
      <c r="I44" s="22">
        <f>2500+1500</f>
        <v>4000</v>
      </c>
      <c r="J44" s="22">
        <f>2500+1500</f>
        <v>4000</v>
      </c>
      <c r="K44" s="22">
        <f>2500+1500</f>
        <v>4000</v>
      </c>
      <c r="L44" s="22">
        <f t="shared" si="1"/>
        <v>32780.699999999997</v>
      </c>
      <c r="M44" s="22">
        <f t="shared" si="2"/>
        <v>32380.7</v>
      </c>
      <c r="N44" s="22">
        <f t="shared" si="3"/>
        <v>32380.7</v>
      </c>
      <c r="O44" s="22"/>
      <c r="P44" s="22"/>
      <c r="Q44" s="22"/>
      <c r="R44" s="22">
        <f t="shared" si="4"/>
        <v>32780.699999999997</v>
      </c>
      <c r="S44" s="22">
        <f t="shared" si="5"/>
        <v>32380.7</v>
      </c>
      <c r="T44" s="22">
        <f t="shared" si="6"/>
        <v>32380.7</v>
      </c>
      <c r="U44" s="22"/>
      <c r="V44" s="22"/>
      <c r="W44" s="22"/>
      <c r="X44" s="22">
        <f t="shared" si="7"/>
        <v>32780.699999999997</v>
      </c>
      <c r="Y44" s="22">
        <f t="shared" si="8"/>
        <v>32380.7</v>
      </c>
      <c r="Z44" s="22">
        <f t="shared" si="9"/>
        <v>32380.7</v>
      </c>
      <c r="AA44" s="22"/>
      <c r="AB44" s="22"/>
      <c r="AC44" s="22"/>
      <c r="AD44" s="22">
        <f t="shared" si="10"/>
        <v>32780.699999999997</v>
      </c>
      <c r="AE44" s="22">
        <f t="shared" si="11"/>
        <v>32380.7</v>
      </c>
      <c r="AF44" s="22">
        <f t="shared" si="12"/>
        <v>32380.7</v>
      </c>
      <c r="AG44" s="22"/>
      <c r="AH44" s="22"/>
      <c r="AI44" s="22"/>
      <c r="AJ44" s="22">
        <f t="shared" si="13"/>
        <v>32780.699999999997</v>
      </c>
      <c r="AK44" s="22">
        <f t="shared" si="14"/>
        <v>32380.7</v>
      </c>
      <c r="AL44" s="22">
        <f t="shared" si="15"/>
        <v>32380.7</v>
      </c>
      <c r="AM44" s="22"/>
      <c r="AN44" s="22"/>
      <c r="AO44" s="22"/>
      <c r="AP44" s="22">
        <f t="shared" si="16"/>
        <v>32780.699999999997</v>
      </c>
      <c r="AQ44" s="22">
        <f t="shared" si="17"/>
        <v>32380.7</v>
      </c>
      <c r="AR44" s="22">
        <f t="shared" si="18"/>
        <v>32380.7</v>
      </c>
      <c r="AS44" s="22"/>
      <c r="AT44" s="22"/>
      <c r="AU44" s="22"/>
      <c r="AV44" s="22">
        <f t="shared" si="19"/>
        <v>32780.699999999997</v>
      </c>
      <c r="AW44" s="22">
        <f t="shared" si="20"/>
        <v>32380.7</v>
      </c>
      <c r="AX44" s="22">
        <f t="shared" si="21"/>
        <v>32380.7</v>
      </c>
      <c r="AY44" s="22">
        <v>-400</v>
      </c>
      <c r="AZ44" s="22"/>
      <c r="BA44" s="22"/>
      <c r="BB44" s="22">
        <f t="shared" si="22"/>
        <v>32380.699999999997</v>
      </c>
      <c r="BC44" s="22">
        <f t="shared" si="23"/>
        <v>32380.7</v>
      </c>
      <c r="BD44" s="22">
        <f t="shared" si="24"/>
        <v>32380.7</v>
      </c>
      <c r="BE44" s="22"/>
      <c r="BF44" s="22"/>
      <c r="BG44" s="22"/>
      <c r="BH44" s="22">
        <f t="shared" si="25"/>
        <v>32380.699999999997</v>
      </c>
      <c r="BI44" s="22">
        <f t="shared" si="26"/>
        <v>32380.7</v>
      </c>
      <c r="BJ44" s="22">
        <f t="shared" si="27"/>
        <v>32380.7</v>
      </c>
      <c r="BK44" s="22">
        <v>100</v>
      </c>
      <c r="BL44" s="22"/>
      <c r="BM44" s="22"/>
      <c r="BN44" s="22">
        <f t="shared" si="28"/>
        <v>32480.699999999997</v>
      </c>
      <c r="BO44" s="22">
        <f t="shared" si="29"/>
        <v>32380.7</v>
      </c>
      <c r="BP44" s="22">
        <f t="shared" si="30"/>
        <v>32380.7</v>
      </c>
      <c r="BQ44" s="22"/>
      <c r="BR44" s="22"/>
      <c r="BS44" s="22">
        <f t="shared" si="31"/>
        <v>32480.699999999997</v>
      </c>
      <c r="BT44" s="22">
        <f t="shared" si="32"/>
        <v>32380.7</v>
      </c>
      <c r="BU44" s="22">
        <f t="shared" si="33"/>
        <v>32380.7</v>
      </c>
      <c r="BV44" s="22"/>
      <c r="BW44" s="22"/>
      <c r="BX44" s="22">
        <f t="shared" si="34"/>
        <v>32480.699999999997</v>
      </c>
      <c r="BY44" s="22">
        <f t="shared" si="35"/>
        <v>32380.7</v>
      </c>
      <c r="BZ44" s="22">
        <f t="shared" si="36"/>
        <v>32380.7</v>
      </c>
      <c r="CA44" s="22"/>
      <c r="CB44" s="22"/>
      <c r="CC44" s="22"/>
      <c r="CD44" s="22">
        <f t="shared" si="46"/>
        <v>32480.699999999997</v>
      </c>
      <c r="CE44" s="22"/>
      <c r="CF44" s="34">
        <f t="shared" si="41"/>
        <v>32480.699999999997</v>
      </c>
      <c r="CG44" s="22">
        <f t="shared" si="47"/>
        <v>32380.7</v>
      </c>
      <c r="CH44" s="22"/>
      <c r="CI44" s="22">
        <f t="shared" si="42"/>
        <v>32380.7</v>
      </c>
      <c r="CJ44" s="22">
        <f t="shared" si="48"/>
        <v>32380.7</v>
      </c>
      <c r="CK44" s="22"/>
      <c r="CL44" s="22">
        <f t="shared" si="43"/>
        <v>32380.7</v>
      </c>
      <c r="CM44" s="22"/>
      <c r="CN44" s="15"/>
      <c r="CO44" s="35" t="s">
        <v>63</v>
      </c>
    </row>
    <row r="45" spans="1:99" ht="31.2" x14ac:dyDescent="0.3">
      <c r="A45" s="36" t="s">
        <v>64</v>
      </c>
      <c r="B45" s="16"/>
      <c r="C45" s="32"/>
      <c r="D45" s="32"/>
      <c r="E45" s="33" t="s">
        <v>65</v>
      </c>
      <c r="F45" s="22"/>
      <c r="G45" s="22"/>
      <c r="H45" s="22"/>
      <c r="I45" s="22"/>
      <c r="J45" s="22"/>
      <c r="K45" s="22"/>
      <c r="L45" s="22"/>
      <c r="M45" s="22"/>
      <c r="N45" s="22"/>
      <c r="O45" s="22">
        <f t="shared" si="100"/>
        <v>83.35</v>
      </c>
      <c r="P45" s="22">
        <f t="shared" si="101"/>
        <v>0</v>
      </c>
      <c r="Q45" s="22">
        <f t="shared" si="102"/>
        <v>0</v>
      </c>
      <c r="R45" s="22">
        <f t="shared" si="4"/>
        <v>83.35</v>
      </c>
      <c r="S45" s="22">
        <f t="shared" si="5"/>
        <v>0</v>
      </c>
      <c r="T45" s="22">
        <f t="shared" si="6"/>
        <v>0</v>
      </c>
      <c r="U45" s="22">
        <f t="shared" si="103"/>
        <v>0</v>
      </c>
      <c r="V45" s="22">
        <f t="shared" si="104"/>
        <v>0</v>
      </c>
      <c r="W45" s="22">
        <f t="shared" si="105"/>
        <v>0</v>
      </c>
      <c r="X45" s="22">
        <f t="shared" si="7"/>
        <v>83.35</v>
      </c>
      <c r="Y45" s="22">
        <f t="shared" si="8"/>
        <v>0</v>
      </c>
      <c r="Z45" s="22">
        <f t="shared" si="9"/>
        <v>0</v>
      </c>
      <c r="AA45" s="22">
        <f t="shared" si="106"/>
        <v>0</v>
      </c>
      <c r="AB45" s="22">
        <f t="shared" si="107"/>
        <v>0</v>
      </c>
      <c r="AC45" s="22">
        <f t="shared" si="108"/>
        <v>0</v>
      </c>
      <c r="AD45" s="22">
        <f t="shared" si="10"/>
        <v>83.35</v>
      </c>
      <c r="AE45" s="22">
        <f t="shared" si="11"/>
        <v>0</v>
      </c>
      <c r="AF45" s="22">
        <f t="shared" si="12"/>
        <v>0</v>
      </c>
      <c r="AG45" s="22">
        <f t="shared" si="109"/>
        <v>0</v>
      </c>
      <c r="AH45" s="22">
        <f t="shared" si="110"/>
        <v>0</v>
      </c>
      <c r="AI45" s="22">
        <f t="shared" si="111"/>
        <v>0</v>
      </c>
      <c r="AJ45" s="22">
        <f t="shared" si="13"/>
        <v>83.35</v>
      </c>
      <c r="AK45" s="22">
        <f t="shared" si="14"/>
        <v>0</v>
      </c>
      <c r="AL45" s="22">
        <f t="shared" si="15"/>
        <v>0</v>
      </c>
      <c r="AM45" s="22">
        <f t="shared" si="112"/>
        <v>0</v>
      </c>
      <c r="AN45" s="22">
        <f t="shared" si="113"/>
        <v>0</v>
      </c>
      <c r="AO45" s="22">
        <f t="shared" si="114"/>
        <v>0</v>
      </c>
      <c r="AP45" s="22">
        <f t="shared" si="16"/>
        <v>83.35</v>
      </c>
      <c r="AQ45" s="22">
        <f t="shared" si="17"/>
        <v>0</v>
      </c>
      <c r="AR45" s="22">
        <f t="shared" si="18"/>
        <v>0</v>
      </c>
      <c r="AS45" s="22">
        <f t="shared" si="115"/>
        <v>0</v>
      </c>
      <c r="AT45" s="22">
        <f t="shared" si="116"/>
        <v>0</v>
      </c>
      <c r="AU45" s="22">
        <f t="shared" si="117"/>
        <v>0</v>
      </c>
      <c r="AV45" s="22">
        <f t="shared" si="19"/>
        <v>83.35</v>
      </c>
      <c r="AW45" s="22">
        <f t="shared" si="20"/>
        <v>0</v>
      </c>
      <c r="AX45" s="22">
        <f t="shared" si="21"/>
        <v>0</v>
      </c>
      <c r="AY45" s="22">
        <f t="shared" si="136"/>
        <v>0</v>
      </c>
      <c r="AZ45" s="22">
        <f t="shared" si="119"/>
        <v>0</v>
      </c>
      <c r="BA45" s="22">
        <f t="shared" si="120"/>
        <v>0</v>
      </c>
      <c r="BB45" s="22">
        <f t="shared" si="22"/>
        <v>83.35</v>
      </c>
      <c r="BC45" s="22">
        <f t="shared" si="23"/>
        <v>0</v>
      </c>
      <c r="BD45" s="22">
        <f t="shared" si="24"/>
        <v>0</v>
      </c>
      <c r="BE45" s="22">
        <f t="shared" si="121"/>
        <v>0</v>
      </c>
      <c r="BF45" s="22">
        <f t="shared" si="122"/>
        <v>0</v>
      </c>
      <c r="BG45" s="22">
        <f t="shared" si="123"/>
        <v>0</v>
      </c>
      <c r="BH45" s="22">
        <f t="shared" si="25"/>
        <v>83.35</v>
      </c>
      <c r="BI45" s="22">
        <f t="shared" si="26"/>
        <v>0</v>
      </c>
      <c r="BJ45" s="22">
        <f t="shared" si="27"/>
        <v>0</v>
      </c>
      <c r="BK45" s="22">
        <f t="shared" si="137"/>
        <v>0</v>
      </c>
      <c r="BL45" s="22">
        <f t="shared" si="125"/>
        <v>0</v>
      </c>
      <c r="BM45" s="22">
        <f t="shared" si="126"/>
        <v>0</v>
      </c>
      <c r="BN45" s="22">
        <f t="shared" si="28"/>
        <v>83.35</v>
      </c>
      <c r="BO45" s="22">
        <f t="shared" si="29"/>
        <v>0</v>
      </c>
      <c r="BP45" s="22">
        <f t="shared" si="30"/>
        <v>0</v>
      </c>
      <c r="BQ45" s="22">
        <f t="shared" si="127"/>
        <v>0</v>
      </c>
      <c r="BR45" s="22">
        <f t="shared" si="128"/>
        <v>0</v>
      </c>
      <c r="BS45" s="22">
        <f t="shared" si="31"/>
        <v>83.35</v>
      </c>
      <c r="BT45" s="22">
        <f t="shared" si="32"/>
        <v>0</v>
      </c>
      <c r="BU45" s="22">
        <f t="shared" si="33"/>
        <v>0</v>
      </c>
      <c r="BV45" s="22">
        <f t="shared" si="129"/>
        <v>0</v>
      </c>
      <c r="BW45" s="22">
        <f t="shared" si="130"/>
        <v>0</v>
      </c>
      <c r="BX45" s="22">
        <f t="shared" si="34"/>
        <v>83.35</v>
      </c>
      <c r="BY45" s="22">
        <f t="shared" si="35"/>
        <v>0</v>
      </c>
      <c r="BZ45" s="22">
        <f t="shared" si="36"/>
        <v>0</v>
      </c>
      <c r="CA45" s="22">
        <f t="shared" si="131"/>
        <v>0</v>
      </c>
      <c r="CB45" s="22">
        <f t="shared" si="132"/>
        <v>0</v>
      </c>
      <c r="CC45" s="22">
        <f t="shared" si="133"/>
        <v>0</v>
      </c>
      <c r="CD45" s="22">
        <f t="shared" si="46"/>
        <v>83.35</v>
      </c>
      <c r="CE45" s="22">
        <f t="shared" si="134"/>
        <v>0</v>
      </c>
      <c r="CF45" s="34">
        <f t="shared" si="41"/>
        <v>83.35</v>
      </c>
      <c r="CG45" s="22">
        <f t="shared" si="47"/>
        <v>0</v>
      </c>
      <c r="CH45" s="22">
        <f t="shared" si="135"/>
        <v>0</v>
      </c>
      <c r="CI45" s="22">
        <f t="shared" si="42"/>
        <v>0</v>
      </c>
      <c r="CJ45" s="22">
        <f t="shared" si="48"/>
        <v>0</v>
      </c>
      <c r="CK45" s="22">
        <f t="shared" si="135"/>
        <v>0</v>
      </c>
      <c r="CL45" s="22">
        <f t="shared" si="43"/>
        <v>0</v>
      </c>
      <c r="CM45" s="22">
        <f t="shared" si="135"/>
        <v>0</v>
      </c>
      <c r="CN45" s="15"/>
      <c r="CO45" s="35"/>
    </row>
    <row r="46" spans="1:99" ht="31.2" x14ac:dyDescent="0.3">
      <c r="A46" s="36" t="s">
        <v>64</v>
      </c>
      <c r="B46" s="16">
        <v>200</v>
      </c>
      <c r="C46" s="32"/>
      <c r="D46" s="32"/>
      <c r="E46" s="33" t="s">
        <v>40</v>
      </c>
      <c r="F46" s="22"/>
      <c r="G46" s="22"/>
      <c r="H46" s="22"/>
      <c r="I46" s="22"/>
      <c r="J46" s="22"/>
      <c r="K46" s="22"/>
      <c r="L46" s="22"/>
      <c r="M46" s="22"/>
      <c r="N46" s="22"/>
      <c r="O46" s="22">
        <f t="shared" si="100"/>
        <v>83.35</v>
      </c>
      <c r="P46" s="22">
        <f t="shared" si="101"/>
        <v>0</v>
      </c>
      <c r="Q46" s="22">
        <f t="shared" si="102"/>
        <v>0</v>
      </c>
      <c r="R46" s="22">
        <f t="shared" si="4"/>
        <v>83.35</v>
      </c>
      <c r="S46" s="22">
        <f t="shared" si="5"/>
        <v>0</v>
      </c>
      <c r="T46" s="22">
        <f t="shared" si="6"/>
        <v>0</v>
      </c>
      <c r="U46" s="22">
        <f t="shared" si="103"/>
        <v>0</v>
      </c>
      <c r="V46" s="22">
        <f t="shared" si="104"/>
        <v>0</v>
      </c>
      <c r="W46" s="22">
        <f t="shared" si="105"/>
        <v>0</v>
      </c>
      <c r="X46" s="22">
        <f t="shared" si="7"/>
        <v>83.35</v>
      </c>
      <c r="Y46" s="22">
        <f t="shared" si="8"/>
        <v>0</v>
      </c>
      <c r="Z46" s="22">
        <f t="shared" si="9"/>
        <v>0</v>
      </c>
      <c r="AA46" s="22">
        <f t="shared" si="106"/>
        <v>0</v>
      </c>
      <c r="AB46" s="22">
        <f t="shared" si="107"/>
        <v>0</v>
      </c>
      <c r="AC46" s="22">
        <f t="shared" si="108"/>
        <v>0</v>
      </c>
      <c r="AD46" s="22">
        <f t="shared" si="10"/>
        <v>83.35</v>
      </c>
      <c r="AE46" s="22">
        <f t="shared" si="11"/>
        <v>0</v>
      </c>
      <c r="AF46" s="22">
        <f t="shared" si="12"/>
        <v>0</v>
      </c>
      <c r="AG46" s="22">
        <f t="shared" si="109"/>
        <v>0</v>
      </c>
      <c r="AH46" s="22">
        <f t="shared" si="110"/>
        <v>0</v>
      </c>
      <c r="AI46" s="22">
        <f t="shared" si="111"/>
        <v>0</v>
      </c>
      <c r="AJ46" s="22">
        <f t="shared" si="13"/>
        <v>83.35</v>
      </c>
      <c r="AK46" s="22">
        <f t="shared" si="14"/>
        <v>0</v>
      </c>
      <c r="AL46" s="22">
        <f t="shared" si="15"/>
        <v>0</v>
      </c>
      <c r="AM46" s="22">
        <f t="shared" si="112"/>
        <v>0</v>
      </c>
      <c r="AN46" s="22">
        <f t="shared" si="113"/>
        <v>0</v>
      </c>
      <c r="AO46" s="22">
        <f t="shared" si="114"/>
        <v>0</v>
      </c>
      <c r="AP46" s="22">
        <f t="shared" si="16"/>
        <v>83.35</v>
      </c>
      <c r="AQ46" s="22">
        <f t="shared" si="17"/>
        <v>0</v>
      </c>
      <c r="AR46" s="22">
        <f t="shared" si="18"/>
        <v>0</v>
      </c>
      <c r="AS46" s="22">
        <f t="shared" si="115"/>
        <v>0</v>
      </c>
      <c r="AT46" s="22">
        <f t="shared" si="116"/>
        <v>0</v>
      </c>
      <c r="AU46" s="22">
        <f t="shared" si="117"/>
        <v>0</v>
      </c>
      <c r="AV46" s="22">
        <f t="shared" si="19"/>
        <v>83.35</v>
      </c>
      <c r="AW46" s="22">
        <f t="shared" si="20"/>
        <v>0</v>
      </c>
      <c r="AX46" s="22">
        <f t="shared" si="21"/>
        <v>0</v>
      </c>
      <c r="AY46" s="22">
        <f t="shared" si="136"/>
        <v>0</v>
      </c>
      <c r="AZ46" s="22">
        <f t="shared" si="119"/>
        <v>0</v>
      </c>
      <c r="BA46" s="22">
        <f t="shared" si="120"/>
        <v>0</v>
      </c>
      <c r="BB46" s="22">
        <f t="shared" si="22"/>
        <v>83.35</v>
      </c>
      <c r="BC46" s="22">
        <f t="shared" si="23"/>
        <v>0</v>
      </c>
      <c r="BD46" s="22">
        <f t="shared" si="24"/>
        <v>0</v>
      </c>
      <c r="BE46" s="22">
        <f t="shared" si="121"/>
        <v>0</v>
      </c>
      <c r="BF46" s="22">
        <f t="shared" si="122"/>
        <v>0</v>
      </c>
      <c r="BG46" s="22">
        <f t="shared" si="123"/>
        <v>0</v>
      </c>
      <c r="BH46" s="22">
        <f t="shared" si="25"/>
        <v>83.35</v>
      </c>
      <c r="BI46" s="22">
        <f t="shared" si="26"/>
        <v>0</v>
      </c>
      <c r="BJ46" s="22">
        <f t="shared" si="27"/>
        <v>0</v>
      </c>
      <c r="BK46" s="22">
        <f t="shared" si="137"/>
        <v>0</v>
      </c>
      <c r="BL46" s="22">
        <f t="shared" si="125"/>
        <v>0</v>
      </c>
      <c r="BM46" s="22">
        <f t="shared" si="126"/>
        <v>0</v>
      </c>
      <c r="BN46" s="22">
        <f t="shared" si="28"/>
        <v>83.35</v>
      </c>
      <c r="BO46" s="22">
        <f t="shared" si="29"/>
        <v>0</v>
      </c>
      <c r="BP46" s="22">
        <f t="shared" si="30"/>
        <v>0</v>
      </c>
      <c r="BQ46" s="22">
        <f t="shared" si="127"/>
        <v>0</v>
      </c>
      <c r="BR46" s="22">
        <f t="shared" si="128"/>
        <v>0</v>
      </c>
      <c r="BS46" s="22">
        <f t="shared" si="31"/>
        <v>83.35</v>
      </c>
      <c r="BT46" s="22">
        <f t="shared" si="32"/>
        <v>0</v>
      </c>
      <c r="BU46" s="22">
        <f t="shared" si="33"/>
        <v>0</v>
      </c>
      <c r="BV46" s="22">
        <f t="shared" si="129"/>
        <v>0</v>
      </c>
      <c r="BW46" s="22">
        <f t="shared" si="130"/>
        <v>0</v>
      </c>
      <c r="BX46" s="22">
        <f t="shared" si="34"/>
        <v>83.35</v>
      </c>
      <c r="BY46" s="22">
        <f t="shared" si="35"/>
        <v>0</v>
      </c>
      <c r="BZ46" s="22">
        <f t="shared" si="36"/>
        <v>0</v>
      </c>
      <c r="CA46" s="22">
        <f t="shared" si="131"/>
        <v>0</v>
      </c>
      <c r="CB46" s="22">
        <f t="shared" si="132"/>
        <v>0</v>
      </c>
      <c r="CC46" s="22">
        <f t="shared" si="133"/>
        <v>0</v>
      </c>
      <c r="CD46" s="22">
        <f t="shared" si="46"/>
        <v>83.35</v>
      </c>
      <c r="CE46" s="22">
        <f t="shared" si="134"/>
        <v>0</v>
      </c>
      <c r="CF46" s="34">
        <f t="shared" si="41"/>
        <v>83.35</v>
      </c>
      <c r="CG46" s="22">
        <f t="shared" si="47"/>
        <v>0</v>
      </c>
      <c r="CH46" s="22">
        <f t="shared" si="135"/>
        <v>0</v>
      </c>
      <c r="CI46" s="22">
        <f t="shared" si="42"/>
        <v>0</v>
      </c>
      <c r="CJ46" s="22">
        <f t="shared" si="48"/>
        <v>0</v>
      </c>
      <c r="CK46" s="22">
        <f t="shared" si="135"/>
        <v>0</v>
      </c>
      <c r="CL46" s="22">
        <f t="shared" si="43"/>
        <v>0</v>
      </c>
      <c r="CM46" s="22">
        <f t="shared" si="135"/>
        <v>0</v>
      </c>
      <c r="CN46" s="15"/>
      <c r="CO46" s="35"/>
    </row>
    <row r="47" spans="1:99" ht="46.8" x14ac:dyDescent="0.3">
      <c r="A47" s="36" t="s">
        <v>64</v>
      </c>
      <c r="B47" s="16">
        <v>240</v>
      </c>
      <c r="C47" s="32"/>
      <c r="D47" s="32"/>
      <c r="E47" s="33" t="s">
        <v>41</v>
      </c>
      <c r="F47" s="22"/>
      <c r="G47" s="22"/>
      <c r="H47" s="22"/>
      <c r="I47" s="22"/>
      <c r="J47" s="22"/>
      <c r="K47" s="22"/>
      <c r="L47" s="22"/>
      <c r="M47" s="22"/>
      <c r="N47" s="22"/>
      <c r="O47" s="22">
        <f t="shared" si="100"/>
        <v>83.35</v>
      </c>
      <c r="P47" s="22">
        <f t="shared" si="101"/>
        <v>0</v>
      </c>
      <c r="Q47" s="22">
        <f t="shared" si="102"/>
        <v>0</v>
      </c>
      <c r="R47" s="22">
        <f t="shared" si="4"/>
        <v>83.35</v>
      </c>
      <c r="S47" s="22">
        <f t="shared" si="5"/>
        <v>0</v>
      </c>
      <c r="T47" s="22">
        <f t="shared" si="6"/>
        <v>0</v>
      </c>
      <c r="U47" s="22">
        <f t="shared" si="103"/>
        <v>0</v>
      </c>
      <c r="V47" s="22">
        <f t="shared" si="104"/>
        <v>0</v>
      </c>
      <c r="W47" s="22">
        <f t="shared" si="105"/>
        <v>0</v>
      </c>
      <c r="X47" s="22">
        <f t="shared" si="7"/>
        <v>83.35</v>
      </c>
      <c r="Y47" s="22">
        <f t="shared" si="8"/>
        <v>0</v>
      </c>
      <c r="Z47" s="22">
        <f t="shared" si="9"/>
        <v>0</v>
      </c>
      <c r="AA47" s="22">
        <f t="shared" si="106"/>
        <v>0</v>
      </c>
      <c r="AB47" s="22">
        <f t="shared" si="107"/>
        <v>0</v>
      </c>
      <c r="AC47" s="22">
        <f t="shared" si="108"/>
        <v>0</v>
      </c>
      <c r="AD47" s="22">
        <f t="shared" si="10"/>
        <v>83.35</v>
      </c>
      <c r="AE47" s="22">
        <f t="shared" si="11"/>
        <v>0</v>
      </c>
      <c r="AF47" s="22">
        <f t="shared" si="12"/>
        <v>0</v>
      </c>
      <c r="AG47" s="22">
        <f t="shared" si="109"/>
        <v>0</v>
      </c>
      <c r="AH47" s="22">
        <f t="shared" si="110"/>
        <v>0</v>
      </c>
      <c r="AI47" s="22">
        <f t="shared" si="111"/>
        <v>0</v>
      </c>
      <c r="AJ47" s="22">
        <f t="shared" si="13"/>
        <v>83.35</v>
      </c>
      <c r="AK47" s="22">
        <f t="shared" si="14"/>
        <v>0</v>
      </c>
      <c r="AL47" s="22">
        <f t="shared" si="15"/>
        <v>0</v>
      </c>
      <c r="AM47" s="22">
        <f t="shared" si="112"/>
        <v>0</v>
      </c>
      <c r="AN47" s="22">
        <f t="shared" si="113"/>
        <v>0</v>
      </c>
      <c r="AO47" s="22">
        <f t="shared" si="114"/>
        <v>0</v>
      </c>
      <c r="AP47" s="22">
        <f t="shared" si="16"/>
        <v>83.35</v>
      </c>
      <c r="AQ47" s="22">
        <f t="shared" si="17"/>
        <v>0</v>
      </c>
      <c r="AR47" s="22">
        <f t="shared" si="18"/>
        <v>0</v>
      </c>
      <c r="AS47" s="22">
        <f t="shared" si="115"/>
        <v>0</v>
      </c>
      <c r="AT47" s="22">
        <f t="shared" si="116"/>
        <v>0</v>
      </c>
      <c r="AU47" s="22">
        <f t="shared" si="117"/>
        <v>0</v>
      </c>
      <c r="AV47" s="22">
        <f t="shared" si="19"/>
        <v>83.35</v>
      </c>
      <c r="AW47" s="22">
        <f t="shared" si="20"/>
        <v>0</v>
      </c>
      <c r="AX47" s="22">
        <f t="shared" si="21"/>
        <v>0</v>
      </c>
      <c r="AY47" s="22">
        <f t="shared" si="136"/>
        <v>0</v>
      </c>
      <c r="AZ47" s="22">
        <f t="shared" si="119"/>
        <v>0</v>
      </c>
      <c r="BA47" s="22">
        <f t="shared" si="120"/>
        <v>0</v>
      </c>
      <c r="BB47" s="22">
        <f t="shared" si="22"/>
        <v>83.35</v>
      </c>
      <c r="BC47" s="22">
        <f t="shared" si="23"/>
        <v>0</v>
      </c>
      <c r="BD47" s="22">
        <f t="shared" si="24"/>
        <v>0</v>
      </c>
      <c r="BE47" s="22">
        <f t="shared" si="121"/>
        <v>0</v>
      </c>
      <c r="BF47" s="22">
        <f t="shared" si="122"/>
        <v>0</v>
      </c>
      <c r="BG47" s="22">
        <f t="shared" si="123"/>
        <v>0</v>
      </c>
      <c r="BH47" s="22">
        <f t="shared" si="25"/>
        <v>83.35</v>
      </c>
      <c r="BI47" s="22">
        <f t="shared" si="26"/>
        <v>0</v>
      </c>
      <c r="BJ47" s="22">
        <f t="shared" si="27"/>
        <v>0</v>
      </c>
      <c r="BK47" s="22">
        <f t="shared" si="137"/>
        <v>0</v>
      </c>
      <c r="BL47" s="22">
        <f t="shared" si="125"/>
        <v>0</v>
      </c>
      <c r="BM47" s="22">
        <f t="shared" si="126"/>
        <v>0</v>
      </c>
      <c r="BN47" s="22">
        <f t="shared" si="28"/>
        <v>83.35</v>
      </c>
      <c r="BO47" s="22">
        <f t="shared" si="29"/>
        <v>0</v>
      </c>
      <c r="BP47" s="22">
        <f t="shared" si="30"/>
        <v>0</v>
      </c>
      <c r="BQ47" s="22">
        <f t="shared" si="127"/>
        <v>0</v>
      </c>
      <c r="BR47" s="22">
        <f t="shared" si="128"/>
        <v>0</v>
      </c>
      <c r="BS47" s="22">
        <f t="shared" si="31"/>
        <v>83.35</v>
      </c>
      <c r="BT47" s="22">
        <f t="shared" si="32"/>
        <v>0</v>
      </c>
      <c r="BU47" s="22">
        <f t="shared" si="33"/>
        <v>0</v>
      </c>
      <c r="BV47" s="22">
        <f t="shared" si="129"/>
        <v>0</v>
      </c>
      <c r="BW47" s="22">
        <f t="shared" si="130"/>
        <v>0</v>
      </c>
      <c r="BX47" s="22">
        <f t="shared" si="34"/>
        <v>83.35</v>
      </c>
      <c r="BY47" s="22">
        <f t="shared" si="35"/>
        <v>0</v>
      </c>
      <c r="BZ47" s="22">
        <f t="shared" si="36"/>
        <v>0</v>
      </c>
      <c r="CA47" s="22">
        <f t="shared" si="131"/>
        <v>0</v>
      </c>
      <c r="CB47" s="22">
        <f t="shared" si="132"/>
        <v>0</v>
      </c>
      <c r="CC47" s="22">
        <f t="shared" si="133"/>
        <v>0</v>
      </c>
      <c r="CD47" s="22">
        <f t="shared" si="46"/>
        <v>83.35</v>
      </c>
      <c r="CE47" s="22">
        <f t="shared" si="134"/>
        <v>0</v>
      </c>
      <c r="CF47" s="34">
        <f t="shared" si="41"/>
        <v>83.35</v>
      </c>
      <c r="CG47" s="22">
        <f t="shared" si="47"/>
        <v>0</v>
      </c>
      <c r="CH47" s="22">
        <f t="shared" si="135"/>
        <v>0</v>
      </c>
      <c r="CI47" s="22">
        <f t="shared" si="42"/>
        <v>0</v>
      </c>
      <c r="CJ47" s="22">
        <f t="shared" si="48"/>
        <v>0</v>
      </c>
      <c r="CK47" s="22">
        <f t="shared" si="135"/>
        <v>0</v>
      </c>
      <c r="CL47" s="22">
        <f t="shared" si="43"/>
        <v>0</v>
      </c>
      <c r="CM47" s="22">
        <f t="shared" si="135"/>
        <v>0</v>
      </c>
      <c r="CN47" s="15"/>
      <c r="CO47" s="35"/>
    </row>
    <row r="48" spans="1:99" x14ac:dyDescent="0.3">
      <c r="A48" s="36" t="s">
        <v>64</v>
      </c>
      <c r="B48" s="16">
        <v>240</v>
      </c>
      <c r="C48" s="32" t="s">
        <v>66</v>
      </c>
      <c r="D48" s="32" t="s">
        <v>67</v>
      </c>
      <c r="E48" s="33" t="s">
        <v>68</v>
      </c>
      <c r="F48" s="22"/>
      <c r="G48" s="22"/>
      <c r="H48" s="22"/>
      <c r="I48" s="22"/>
      <c r="J48" s="22"/>
      <c r="K48" s="22"/>
      <c r="L48" s="22"/>
      <c r="M48" s="22"/>
      <c r="N48" s="22"/>
      <c r="O48" s="22">
        <v>83.35</v>
      </c>
      <c r="P48" s="22"/>
      <c r="Q48" s="22"/>
      <c r="R48" s="22">
        <f t="shared" si="4"/>
        <v>83.35</v>
      </c>
      <c r="S48" s="22">
        <f t="shared" si="5"/>
        <v>0</v>
      </c>
      <c r="T48" s="22">
        <f t="shared" si="6"/>
        <v>0</v>
      </c>
      <c r="U48" s="22"/>
      <c r="V48" s="22"/>
      <c r="W48" s="22"/>
      <c r="X48" s="22">
        <f t="shared" si="7"/>
        <v>83.35</v>
      </c>
      <c r="Y48" s="22">
        <f t="shared" si="8"/>
        <v>0</v>
      </c>
      <c r="Z48" s="22">
        <f t="shared" si="9"/>
        <v>0</v>
      </c>
      <c r="AA48" s="22"/>
      <c r="AB48" s="22"/>
      <c r="AC48" s="22"/>
      <c r="AD48" s="22">
        <f t="shared" si="10"/>
        <v>83.35</v>
      </c>
      <c r="AE48" s="22">
        <f t="shared" si="11"/>
        <v>0</v>
      </c>
      <c r="AF48" s="22">
        <f t="shared" si="12"/>
        <v>0</v>
      </c>
      <c r="AG48" s="22"/>
      <c r="AH48" s="22"/>
      <c r="AI48" s="22"/>
      <c r="AJ48" s="22">
        <f t="shared" si="13"/>
        <v>83.35</v>
      </c>
      <c r="AK48" s="22">
        <f t="shared" si="14"/>
        <v>0</v>
      </c>
      <c r="AL48" s="22">
        <f t="shared" si="15"/>
        <v>0</v>
      </c>
      <c r="AM48" s="22"/>
      <c r="AN48" s="22"/>
      <c r="AO48" s="22"/>
      <c r="AP48" s="22">
        <f t="shared" si="16"/>
        <v>83.35</v>
      </c>
      <c r="AQ48" s="22">
        <f t="shared" si="17"/>
        <v>0</v>
      </c>
      <c r="AR48" s="22">
        <f t="shared" si="18"/>
        <v>0</v>
      </c>
      <c r="AS48" s="22"/>
      <c r="AT48" s="22"/>
      <c r="AU48" s="22"/>
      <c r="AV48" s="22">
        <f t="shared" si="19"/>
        <v>83.35</v>
      </c>
      <c r="AW48" s="22">
        <f t="shared" si="20"/>
        <v>0</v>
      </c>
      <c r="AX48" s="22">
        <f t="shared" si="21"/>
        <v>0</v>
      </c>
      <c r="AY48" s="22"/>
      <c r="AZ48" s="22"/>
      <c r="BA48" s="22"/>
      <c r="BB48" s="22">
        <f t="shared" si="22"/>
        <v>83.35</v>
      </c>
      <c r="BC48" s="22">
        <f t="shared" si="23"/>
        <v>0</v>
      </c>
      <c r="BD48" s="22">
        <f t="shared" si="24"/>
        <v>0</v>
      </c>
      <c r="BE48" s="22"/>
      <c r="BF48" s="22"/>
      <c r="BG48" s="22"/>
      <c r="BH48" s="22">
        <f t="shared" si="25"/>
        <v>83.35</v>
      </c>
      <c r="BI48" s="22">
        <f t="shared" si="26"/>
        <v>0</v>
      </c>
      <c r="BJ48" s="22">
        <f t="shared" si="27"/>
        <v>0</v>
      </c>
      <c r="BK48" s="22"/>
      <c r="BL48" s="22"/>
      <c r="BM48" s="22"/>
      <c r="BN48" s="22">
        <f t="shared" si="28"/>
        <v>83.35</v>
      </c>
      <c r="BO48" s="22">
        <f t="shared" si="29"/>
        <v>0</v>
      </c>
      <c r="BP48" s="22">
        <f t="shared" si="30"/>
        <v>0</v>
      </c>
      <c r="BQ48" s="22"/>
      <c r="BR48" s="22"/>
      <c r="BS48" s="22">
        <f t="shared" si="31"/>
        <v>83.35</v>
      </c>
      <c r="BT48" s="22">
        <f t="shared" si="32"/>
        <v>0</v>
      </c>
      <c r="BU48" s="22">
        <f t="shared" si="33"/>
        <v>0</v>
      </c>
      <c r="BV48" s="22"/>
      <c r="BW48" s="22"/>
      <c r="BX48" s="22">
        <f t="shared" si="34"/>
        <v>83.35</v>
      </c>
      <c r="BY48" s="22">
        <f t="shared" si="35"/>
        <v>0</v>
      </c>
      <c r="BZ48" s="22">
        <f t="shared" si="36"/>
        <v>0</v>
      </c>
      <c r="CA48" s="22"/>
      <c r="CB48" s="22"/>
      <c r="CC48" s="22"/>
      <c r="CD48" s="22">
        <f t="shared" si="46"/>
        <v>83.35</v>
      </c>
      <c r="CE48" s="22"/>
      <c r="CF48" s="34">
        <f t="shared" si="41"/>
        <v>83.35</v>
      </c>
      <c r="CG48" s="22">
        <f t="shared" si="47"/>
        <v>0</v>
      </c>
      <c r="CH48" s="22"/>
      <c r="CI48" s="22">
        <f t="shared" si="42"/>
        <v>0</v>
      </c>
      <c r="CJ48" s="22">
        <f t="shared" si="48"/>
        <v>0</v>
      </c>
      <c r="CK48" s="22"/>
      <c r="CL48" s="22">
        <f t="shared" si="43"/>
        <v>0</v>
      </c>
      <c r="CM48" s="22"/>
      <c r="CN48" s="15"/>
      <c r="CO48" s="35"/>
    </row>
    <row r="49" spans="1:99" ht="78" x14ac:dyDescent="0.3">
      <c r="A49" s="32" t="s">
        <v>69</v>
      </c>
      <c r="B49" s="16"/>
      <c r="C49" s="32"/>
      <c r="D49" s="32"/>
      <c r="E49" s="33" t="s">
        <v>70</v>
      </c>
      <c r="F49" s="22">
        <f t="shared" si="94"/>
        <v>33002.5</v>
      </c>
      <c r="G49" s="22">
        <f t="shared" si="95"/>
        <v>33002.5</v>
      </c>
      <c r="H49" s="22">
        <f t="shared" si="96"/>
        <v>33002.5</v>
      </c>
      <c r="I49" s="22">
        <f t="shared" ref="I49:I54" si="138">I50</f>
        <v>11195.2</v>
      </c>
      <c r="J49" s="22">
        <f t="shared" ref="J49:J54" si="139">J50</f>
        <v>11195.2</v>
      </c>
      <c r="K49" s="22">
        <f t="shared" ref="K49:K54" si="140">K50</f>
        <v>11195.2</v>
      </c>
      <c r="L49" s="22">
        <f t="shared" si="1"/>
        <v>44197.7</v>
      </c>
      <c r="M49" s="22">
        <f t="shared" si="2"/>
        <v>44197.7</v>
      </c>
      <c r="N49" s="22">
        <f t="shared" si="3"/>
        <v>44197.7</v>
      </c>
      <c r="O49" s="22">
        <f t="shared" si="100"/>
        <v>0</v>
      </c>
      <c r="P49" s="22">
        <f t="shared" si="101"/>
        <v>0</v>
      </c>
      <c r="Q49" s="22">
        <f t="shared" si="102"/>
        <v>0</v>
      </c>
      <c r="R49" s="22">
        <f t="shared" si="4"/>
        <v>44197.7</v>
      </c>
      <c r="S49" s="22">
        <f t="shared" si="5"/>
        <v>44197.7</v>
      </c>
      <c r="T49" s="22">
        <f t="shared" si="6"/>
        <v>44197.7</v>
      </c>
      <c r="U49" s="22">
        <f t="shared" si="103"/>
        <v>0</v>
      </c>
      <c r="V49" s="22">
        <f t="shared" si="104"/>
        <v>0</v>
      </c>
      <c r="W49" s="22">
        <f t="shared" si="105"/>
        <v>0</v>
      </c>
      <c r="X49" s="22">
        <f t="shared" si="7"/>
        <v>44197.7</v>
      </c>
      <c r="Y49" s="22">
        <f t="shared" si="8"/>
        <v>44197.7</v>
      </c>
      <c r="Z49" s="22">
        <f t="shared" si="9"/>
        <v>44197.7</v>
      </c>
      <c r="AA49" s="22">
        <f t="shared" si="106"/>
        <v>0</v>
      </c>
      <c r="AB49" s="22">
        <f t="shared" si="107"/>
        <v>0</v>
      </c>
      <c r="AC49" s="22">
        <f t="shared" si="108"/>
        <v>0</v>
      </c>
      <c r="AD49" s="22">
        <f t="shared" si="10"/>
        <v>44197.7</v>
      </c>
      <c r="AE49" s="22">
        <f t="shared" si="11"/>
        <v>44197.7</v>
      </c>
      <c r="AF49" s="22">
        <f t="shared" si="12"/>
        <v>44197.7</v>
      </c>
      <c r="AG49" s="22">
        <f t="shared" si="109"/>
        <v>0</v>
      </c>
      <c r="AH49" s="22">
        <f t="shared" si="110"/>
        <v>0</v>
      </c>
      <c r="AI49" s="22">
        <f t="shared" si="111"/>
        <v>0</v>
      </c>
      <c r="AJ49" s="22">
        <f t="shared" si="13"/>
        <v>44197.7</v>
      </c>
      <c r="AK49" s="22">
        <f t="shared" si="14"/>
        <v>44197.7</v>
      </c>
      <c r="AL49" s="22">
        <f t="shared" si="15"/>
        <v>44197.7</v>
      </c>
      <c r="AM49" s="22">
        <f t="shared" si="112"/>
        <v>0</v>
      </c>
      <c r="AN49" s="22">
        <f t="shared" si="113"/>
        <v>0</v>
      </c>
      <c r="AO49" s="22">
        <f t="shared" si="114"/>
        <v>0</v>
      </c>
      <c r="AP49" s="22">
        <f t="shared" si="16"/>
        <v>44197.7</v>
      </c>
      <c r="AQ49" s="22">
        <f t="shared" si="17"/>
        <v>44197.7</v>
      </c>
      <c r="AR49" s="22">
        <f t="shared" si="18"/>
        <v>44197.7</v>
      </c>
      <c r="AS49" s="22">
        <f t="shared" si="115"/>
        <v>0</v>
      </c>
      <c r="AT49" s="22">
        <f t="shared" si="116"/>
        <v>0</v>
      </c>
      <c r="AU49" s="22">
        <f t="shared" si="117"/>
        <v>0</v>
      </c>
      <c r="AV49" s="22">
        <f t="shared" si="19"/>
        <v>44197.7</v>
      </c>
      <c r="AW49" s="22">
        <f t="shared" si="20"/>
        <v>44197.7</v>
      </c>
      <c r="AX49" s="22">
        <f t="shared" si="21"/>
        <v>44197.7</v>
      </c>
      <c r="AY49" s="22">
        <f t="shared" si="136"/>
        <v>0</v>
      </c>
      <c r="AZ49" s="22">
        <f t="shared" si="119"/>
        <v>0</v>
      </c>
      <c r="BA49" s="22">
        <f t="shared" si="120"/>
        <v>0</v>
      </c>
      <c r="BB49" s="22">
        <f t="shared" si="22"/>
        <v>44197.7</v>
      </c>
      <c r="BC49" s="22">
        <f t="shared" si="23"/>
        <v>44197.7</v>
      </c>
      <c r="BD49" s="22">
        <f t="shared" si="24"/>
        <v>44197.7</v>
      </c>
      <c r="BE49" s="22">
        <f t="shared" si="121"/>
        <v>0</v>
      </c>
      <c r="BF49" s="22">
        <f t="shared" si="122"/>
        <v>0</v>
      </c>
      <c r="BG49" s="22">
        <f t="shared" si="123"/>
        <v>0</v>
      </c>
      <c r="BH49" s="22">
        <f t="shared" si="25"/>
        <v>44197.7</v>
      </c>
      <c r="BI49" s="22">
        <f t="shared" si="26"/>
        <v>44197.7</v>
      </c>
      <c r="BJ49" s="22">
        <f t="shared" si="27"/>
        <v>44197.7</v>
      </c>
      <c r="BK49" s="22">
        <f t="shared" si="137"/>
        <v>0</v>
      </c>
      <c r="BL49" s="22">
        <f t="shared" si="125"/>
        <v>0</v>
      </c>
      <c r="BM49" s="22">
        <f t="shared" si="126"/>
        <v>0</v>
      </c>
      <c r="BN49" s="22">
        <f t="shared" si="28"/>
        <v>44197.7</v>
      </c>
      <c r="BO49" s="22">
        <f t="shared" si="29"/>
        <v>44197.7</v>
      </c>
      <c r="BP49" s="22">
        <f t="shared" si="30"/>
        <v>44197.7</v>
      </c>
      <c r="BQ49" s="22">
        <f t="shared" si="127"/>
        <v>0</v>
      </c>
      <c r="BR49" s="22">
        <f t="shared" si="128"/>
        <v>0</v>
      </c>
      <c r="BS49" s="22">
        <f t="shared" si="31"/>
        <v>44197.7</v>
      </c>
      <c r="BT49" s="22">
        <f t="shared" si="32"/>
        <v>44197.7</v>
      </c>
      <c r="BU49" s="22">
        <f t="shared" si="33"/>
        <v>44197.7</v>
      </c>
      <c r="BV49" s="22">
        <f t="shared" si="129"/>
        <v>0</v>
      </c>
      <c r="BW49" s="22">
        <f t="shared" si="130"/>
        <v>0</v>
      </c>
      <c r="BX49" s="22">
        <f t="shared" si="34"/>
        <v>44197.7</v>
      </c>
      <c r="BY49" s="22">
        <f t="shared" si="35"/>
        <v>44197.7</v>
      </c>
      <c r="BZ49" s="22">
        <f t="shared" si="36"/>
        <v>44197.7</v>
      </c>
      <c r="CA49" s="22">
        <f t="shared" si="131"/>
        <v>0</v>
      </c>
      <c r="CB49" s="22">
        <f t="shared" si="132"/>
        <v>0</v>
      </c>
      <c r="CC49" s="22">
        <f t="shared" si="133"/>
        <v>0</v>
      </c>
      <c r="CD49" s="22">
        <f t="shared" si="46"/>
        <v>44197.7</v>
      </c>
      <c r="CE49" s="22">
        <f t="shared" si="134"/>
        <v>0</v>
      </c>
      <c r="CF49" s="34">
        <f t="shared" si="41"/>
        <v>44197.7</v>
      </c>
      <c r="CG49" s="22">
        <f t="shared" si="47"/>
        <v>44197.7</v>
      </c>
      <c r="CH49" s="22">
        <f t="shared" si="135"/>
        <v>0</v>
      </c>
      <c r="CI49" s="22">
        <f t="shared" si="42"/>
        <v>44197.7</v>
      </c>
      <c r="CJ49" s="22">
        <f t="shared" si="48"/>
        <v>44197.7</v>
      </c>
      <c r="CK49" s="22">
        <f t="shared" si="135"/>
        <v>0</v>
      </c>
      <c r="CL49" s="22">
        <f t="shared" si="43"/>
        <v>44197.7</v>
      </c>
      <c r="CM49" s="22">
        <f t="shared" si="135"/>
        <v>0</v>
      </c>
      <c r="CN49" s="15"/>
      <c r="CO49" s="35"/>
      <c r="CR49" s="5" t="s">
        <v>28</v>
      </c>
    </row>
    <row r="50" spans="1:99" ht="46.8" x14ac:dyDescent="0.3">
      <c r="A50" s="32" t="s">
        <v>71</v>
      </c>
      <c r="B50" s="16"/>
      <c r="C50" s="32"/>
      <c r="D50" s="32"/>
      <c r="E50" s="33" t="s">
        <v>72</v>
      </c>
      <c r="F50" s="22">
        <f t="shared" si="94"/>
        <v>33002.5</v>
      </c>
      <c r="G50" s="22">
        <f t="shared" si="95"/>
        <v>33002.5</v>
      </c>
      <c r="H50" s="22">
        <f t="shared" si="96"/>
        <v>33002.5</v>
      </c>
      <c r="I50" s="22">
        <f t="shared" si="138"/>
        <v>11195.2</v>
      </c>
      <c r="J50" s="22">
        <f t="shared" si="139"/>
        <v>11195.2</v>
      </c>
      <c r="K50" s="22">
        <f t="shared" si="140"/>
        <v>11195.2</v>
      </c>
      <c r="L50" s="22">
        <f t="shared" si="1"/>
        <v>44197.7</v>
      </c>
      <c r="M50" s="22">
        <f t="shared" si="2"/>
        <v>44197.7</v>
      </c>
      <c r="N50" s="22">
        <f t="shared" si="3"/>
        <v>44197.7</v>
      </c>
      <c r="O50" s="22">
        <f t="shared" si="100"/>
        <v>0</v>
      </c>
      <c r="P50" s="22">
        <f t="shared" si="101"/>
        <v>0</v>
      </c>
      <c r="Q50" s="22">
        <f t="shared" si="102"/>
        <v>0</v>
      </c>
      <c r="R50" s="22">
        <f t="shared" si="4"/>
        <v>44197.7</v>
      </c>
      <c r="S50" s="22">
        <f t="shared" si="5"/>
        <v>44197.7</v>
      </c>
      <c r="T50" s="22">
        <f t="shared" si="6"/>
        <v>44197.7</v>
      </c>
      <c r="U50" s="22">
        <f t="shared" si="103"/>
        <v>0</v>
      </c>
      <c r="V50" s="22">
        <f t="shared" si="104"/>
        <v>0</v>
      </c>
      <c r="W50" s="22">
        <f t="shared" si="105"/>
        <v>0</v>
      </c>
      <c r="X50" s="22">
        <f t="shared" si="7"/>
        <v>44197.7</v>
      </c>
      <c r="Y50" s="22">
        <f t="shared" si="8"/>
        <v>44197.7</v>
      </c>
      <c r="Z50" s="22">
        <f t="shared" si="9"/>
        <v>44197.7</v>
      </c>
      <c r="AA50" s="22">
        <f t="shared" si="106"/>
        <v>0</v>
      </c>
      <c r="AB50" s="22">
        <f t="shared" si="107"/>
        <v>0</v>
      </c>
      <c r="AC50" s="22">
        <f t="shared" si="108"/>
        <v>0</v>
      </c>
      <c r="AD50" s="22">
        <f t="shared" si="10"/>
        <v>44197.7</v>
      </c>
      <c r="AE50" s="22">
        <f t="shared" si="11"/>
        <v>44197.7</v>
      </c>
      <c r="AF50" s="22">
        <f t="shared" si="12"/>
        <v>44197.7</v>
      </c>
      <c r="AG50" s="22">
        <f t="shared" si="109"/>
        <v>0</v>
      </c>
      <c r="AH50" s="22">
        <f t="shared" si="110"/>
        <v>0</v>
      </c>
      <c r="AI50" s="22">
        <f t="shared" si="111"/>
        <v>0</v>
      </c>
      <c r="AJ50" s="22">
        <f t="shared" si="13"/>
        <v>44197.7</v>
      </c>
      <c r="AK50" s="22">
        <f t="shared" si="14"/>
        <v>44197.7</v>
      </c>
      <c r="AL50" s="22">
        <f t="shared" si="15"/>
        <v>44197.7</v>
      </c>
      <c r="AM50" s="22">
        <f t="shared" si="112"/>
        <v>0</v>
      </c>
      <c r="AN50" s="22">
        <f t="shared" si="113"/>
        <v>0</v>
      </c>
      <c r="AO50" s="22">
        <f t="shared" si="114"/>
        <v>0</v>
      </c>
      <c r="AP50" s="22">
        <f t="shared" si="16"/>
        <v>44197.7</v>
      </c>
      <c r="AQ50" s="22">
        <f t="shared" si="17"/>
        <v>44197.7</v>
      </c>
      <c r="AR50" s="22">
        <f t="shared" si="18"/>
        <v>44197.7</v>
      </c>
      <c r="AS50" s="22">
        <f t="shared" si="115"/>
        <v>0</v>
      </c>
      <c r="AT50" s="22">
        <f t="shared" si="116"/>
        <v>0</v>
      </c>
      <c r="AU50" s="22">
        <f t="shared" si="117"/>
        <v>0</v>
      </c>
      <c r="AV50" s="22">
        <f t="shared" si="19"/>
        <v>44197.7</v>
      </c>
      <c r="AW50" s="22">
        <f t="shared" si="20"/>
        <v>44197.7</v>
      </c>
      <c r="AX50" s="22">
        <f t="shared" si="21"/>
        <v>44197.7</v>
      </c>
      <c r="AY50" s="22">
        <f t="shared" si="136"/>
        <v>0</v>
      </c>
      <c r="AZ50" s="22">
        <f t="shared" si="119"/>
        <v>0</v>
      </c>
      <c r="BA50" s="22">
        <f t="shared" si="120"/>
        <v>0</v>
      </c>
      <c r="BB50" s="22">
        <f t="shared" si="22"/>
        <v>44197.7</v>
      </c>
      <c r="BC50" s="22">
        <f t="shared" si="23"/>
        <v>44197.7</v>
      </c>
      <c r="BD50" s="22">
        <f t="shared" si="24"/>
        <v>44197.7</v>
      </c>
      <c r="BE50" s="22">
        <f t="shared" si="121"/>
        <v>0</v>
      </c>
      <c r="BF50" s="22">
        <f t="shared" si="122"/>
        <v>0</v>
      </c>
      <c r="BG50" s="22">
        <f t="shared" si="123"/>
        <v>0</v>
      </c>
      <c r="BH50" s="22">
        <f t="shared" si="25"/>
        <v>44197.7</v>
      </c>
      <c r="BI50" s="22">
        <f t="shared" si="26"/>
        <v>44197.7</v>
      </c>
      <c r="BJ50" s="22">
        <f t="shared" si="27"/>
        <v>44197.7</v>
      </c>
      <c r="BK50" s="22">
        <f t="shared" si="137"/>
        <v>0</v>
      </c>
      <c r="BL50" s="22">
        <f t="shared" si="125"/>
        <v>0</v>
      </c>
      <c r="BM50" s="22">
        <f t="shared" si="126"/>
        <v>0</v>
      </c>
      <c r="BN50" s="22">
        <f t="shared" si="28"/>
        <v>44197.7</v>
      </c>
      <c r="BO50" s="22">
        <f t="shared" si="29"/>
        <v>44197.7</v>
      </c>
      <c r="BP50" s="22">
        <f t="shared" si="30"/>
        <v>44197.7</v>
      </c>
      <c r="BQ50" s="22">
        <f t="shared" si="127"/>
        <v>0</v>
      </c>
      <c r="BR50" s="22">
        <f t="shared" si="128"/>
        <v>0</v>
      </c>
      <c r="BS50" s="22">
        <f t="shared" si="31"/>
        <v>44197.7</v>
      </c>
      <c r="BT50" s="22">
        <f t="shared" si="32"/>
        <v>44197.7</v>
      </c>
      <c r="BU50" s="22">
        <f t="shared" si="33"/>
        <v>44197.7</v>
      </c>
      <c r="BV50" s="22">
        <f t="shared" si="129"/>
        <v>0</v>
      </c>
      <c r="BW50" s="22">
        <f t="shared" si="130"/>
        <v>0</v>
      </c>
      <c r="BX50" s="22">
        <f t="shared" si="34"/>
        <v>44197.7</v>
      </c>
      <c r="BY50" s="22">
        <f t="shared" si="35"/>
        <v>44197.7</v>
      </c>
      <c r="BZ50" s="22">
        <f t="shared" si="36"/>
        <v>44197.7</v>
      </c>
      <c r="CA50" s="22">
        <f t="shared" si="131"/>
        <v>0</v>
      </c>
      <c r="CB50" s="22">
        <f t="shared" si="132"/>
        <v>0</v>
      </c>
      <c r="CC50" s="22">
        <f t="shared" si="133"/>
        <v>0</v>
      </c>
      <c r="CD50" s="22">
        <f t="shared" si="46"/>
        <v>44197.7</v>
      </c>
      <c r="CE50" s="22">
        <f t="shared" si="134"/>
        <v>0</v>
      </c>
      <c r="CF50" s="34">
        <f t="shared" si="41"/>
        <v>44197.7</v>
      </c>
      <c r="CG50" s="22">
        <f t="shared" si="47"/>
        <v>44197.7</v>
      </c>
      <c r="CH50" s="22">
        <f t="shared" si="135"/>
        <v>0</v>
      </c>
      <c r="CI50" s="22">
        <f t="shared" si="42"/>
        <v>44197.7</v>
      </c>
      <c r="CJ50" s="22">
        <f t="shared" si="48"/>
        <v>44197.7</v>
      </c>
      <c r="CK50" s="22">
        <f t="shared" si="135"/>
        <v>0</v>
      </c>
      <c r="CL50" s="22">
        <f t="shared" si="43"/>
        <v>44197.7</v>
      </c>
      <c r="CM50" s="22">
        <f t="shared" si="135"/>
        <v>0</v>
      </c>
      <c r="CN50" s="15"/>
      <c r="CO50" s="35"/>
      <c r="CU50" s="5" t="s">
        <v>31</v>
      </c>
    </row>
    <row r="51" spans="1:99" ht="46.8" x14ac:dyDescent="0.3">
      <c r="A51" s="32" t="s">
        <v>71</v>
      </c>
      <c r="B51" s="16">
        <v>600</v>
      </c>
      <c r="C51" s="32"/>
      <c r="D51" s="32"/>
      <c r="E51" s="33" t="s">
        <v>45</v>
      </c>
      <c r="F51" s="22">
        <f t="shared" si="94"/>
        <v>33002.5</v>
      </c>
      <c r="G51" s="22">
        <f t="shared" si="95"/>
        <v>33002.5</v>
      </c>
      <c r="H51" s="22">
        <f t="shared" si="96"/>
        <v>33002.5</v>
      </c>
      <c r="I51" s="22">
        <f t="shared" si="138"/>
        <v>11195.2</v>
      </c>
      <c r="J51" s="22">
        <f t="shared" si="139"/>
        <v>11195.2</v>
      </c>
      <c r="K51" s="22">
        <f t="shared" si="140"/>
        <v>11195.2</v>
      </c>
      <c r="L51" s="22">
        <f t="shared" si="1"/>
        <v>44197.7</v>
      </c>
      <c r="M51" s="22">
        <f t="shared" si="2"/>
        <v>44197.7</v>
      </c>
      <c r="N51" s="22">
        <f t="shared" si="3"/>
        <v>44197.7</v>
      </c>
      <c r="O51" s="22">
        <f t="shared" si="100"/>
        <v>0</v>
      </c>
      <c r="P51" s="22">
        <f t="shared" si="101"/>
        <v>0</v>
      </c>
      <c r="Q51" s="22">
        <f t="shared" si="102"/>
        <v>0</v>
      </c>
      <c r="R51" s="22">
        <f t="shared" si="4"/>
        <v>44197.7</v>
      </c>
      <c r="S51" s="22">
        <f t="shared" si="5"/>
        <v>44197.7</v>
      </c>
      <c r="T51" s="22">
        <f t="shared" si="6"/>
        <v>44197.7</v>
      </c>
      <c r="U51" s="22">
        <f t="shared" si="103"/>
        <v>0</v>
      </c>
      <c r="V51" s="22">
        <f t="shared" si="104"/>
        <v>0</v>
      </c>
      <c r="W51" s="22">
        <f t="shared" si="105"/>
        <v>0</v>
      </c>
      <c r="X51" s="22">
        <f t="shared" si="7"/>
        <v>44197.7</v>
      </c>
      <c r="Y51" s="22">
        <f t="shared" si="8"/>
        <v>44197.7</v>
      </c>
      <c r="Z51" s="22">
        <f t="shared" si="9"/>
        <v>44197.7</v>
      </c>
      <c r="AA51" s="22">
        <f t="shared" si="106"/>
        <v>0</v>
      </c>
      <c r="AB51" s="22">
        <f t="shared" si="107"/>
        <v>0</v>
      </c>
      <c r="AC51" s="22">
        <f t="shared" si="108"/>
        <v>0</v>
      </c>
      <c r="AD51" s="22">
        <f t="shared" si="10"/>
        <v>44197.7</v>
      </c>
      <c r="AE51" s="22">
        <f t="shared" si="11"/>
        <v>44197.7</v>
      </c>
      <c r="AF51" s="22">
        <f t="shared" si="12"/>
        <v>44197.7</v>
      </c>
      <c r="AG51" s="22">
        <f t="shared" si="109"/>
        <v>0</v>
      </c>
      <c r="AH51" s="22">
        <f t="shared" si="110"/>
        <v>0</v>
      </c>
      <c r="AI51" s="22">
        <f t="shared" si="111"/>
        <v>0</v>
      </c>
      <c r="AJ51" s="22">
        <f t="shared" si="13"/>
        <v>44197.7</v>
      </c>
      <c r="AK51" s="22">
        <f t="shared" si="14"/>
        <v>44197.7</v>
      </c>
      <c r="AL51" s="22">
        <f t="shared" si="15"/>
        <v>44197.7</v>
      </c>
      <c r="AM51" s="22">
        <f t="shared" si="112"/>
        <v>0</v>
      </c>
      <c r="AN51" s="22">
        <f t="shared" si="113"/>
        <v>0</v>
      </c>
      <c r="AO51" s="22">
        <f t="shared" si="114"/>
        <v>0</v>
      </c>
      <c r="AP51" s="22">
        <f t="shared" si="16"/>
        <v>44197.7</v>
      </c>
      <c r="AQ51" s="22">
        <f t="shared" si="17"/>
        <v>44197.7</v>
      </c>
      <c r="AR51" s="22">
        <f t="shared" si="18"/>
        <v>44197.7</v>
      </c>
      <c r="AS51" s="22">
        <f t="shared" si="115"/>
        <v>0</v>
      </c>
      <c r="AT51" s="22">
        <f t="shared" si="116"/>
        <v>0</v>
      </c>
      <c r="AU51" s="22">
        <f t="shared" si="117"/>
        <v>0</v>
      </c>
      <c r="AV51" s="22">
        <f t="shared" si="19"/>
        <v>44197.7</v>
      </c>
      <c r="AW51" s="22">
        <f t="shared" si="20"/>
        <v>44197.7</v>
      </c>
      <c r="AX51" s="22">
        <f t="shared" si="21"/>
        <v>44197.7</v>
      </c>
      <c r="AY51" s="22">
        <f t="shared" si="136"/>
        <v>0</v>
      </c>
      <c r="AZ51" s="22">
        <f t="shared" si="119"/>
        <v>0</v>
      </c>
      <c r="BA51" s="22">
        <f t="shared" si="120"/>
        <v>0</v>
      </c>
      <c r="BB51" s="22">
        <f t="shared" si="22"/>
        <v>44197.7</v>
      </c>
      <c r="BC51" s="22">
        <f t="shared" si="23"/>
        <v>44197.7</v>
      </c>
      <c r="BD51" s="22">
        <f t="shared" si="24"/>
        <v>44197.7</v>
      </c>
      <c r="BE51" s="22">
        <f t="shared" si="121"/>
        <v>0</v>
      </c>
      <c r="BF51" s="22">
        <f t="shared" si="122"/>
        <v>0</v>
      </c>
      <c r="BG51" s="22">
        <f t="shared" si="123"/>
        <v>0</v>
      </c>
      <c r="BH51" s="22">
        <f t="shared" si="25"/>
        <v>44197.7</v>
      </c>
      <c r="BI51" s="22">
        <f t="shared" si="26"/>
        <v>44197.7</v>
      </c>
      <c r="BJ51" s="22">
        <f t="shared" si="27"/>
        <v>44197.7</v>
      </c>
      <c r="BK51" s="22">
        <f t="shared" si="137"/>
        <v>0</v>
      </c>
      <c r="BL51" s="22">
        <f t="shared" si="125"/>
        <v>0</v>
      </c>
      <c r="BM51" s="22">
        <f t="shared" si="126"/>
        <v>0</v>
      </c>
      <c r="BN51" s="22">
        <f t="shared" si="28"/>
        <v>44197.7</v>
      </c>
      <c r="BO51" s="22">
        <f t="shared" si="29"/>
        <v>44197.7</v>
      </c>
      <c r="BP51" s="22">
        <f t="shared" si="30"/>
        <v>44197.7</v>
      </c>
      <c r="BQ51" s="22">
        <f t="shared" si="127"/>
        <v>0</v>
      </c>
      <c r="BR51" s="22">
        <f t="shared" si="128"/>
        <v>0</v>
      </c>
      <c r="BS51" s="22">
        <f t="shared" si="31"/>
        <v>44197.7</v>
      </c>
      <c r="BT51" s="22">
        <f t="shared" si="32"/>
        <v>44197.7</v>
      </c>
      <c r="BU51" s="22">
        <f t="shared" si="33"/>
        <v>44197.7</v>
      </c>
      <c r="BV51" s="22">
        <f t="shared" si="129"/>
        <v>0</v>
      </c>
      <c r="BW51" s="22">
        <f t="shared" si="130"/>
        <v>0</v>
      </c>
      <c r="BX51" s="22">
        <f t="shared" si="34"/>
        <v>44197.7</v>
      </c>
      <c r="BY51" s="22">
        <f t="shared" si="35"/>
        <v>44197.7</v>
      </c>
      <c r="BZ51" s="22">
        <f t="shared" si="36"/>
        <v>44197.7</v>
      </c>
      <c r="CA51" s="22">
        <f t="shared" si="131"/>
        <v>0</v>
      </c>
      <c r="CB51" s="22">
        <f t="shared" si="132"/>
        <v>0</v>
      </c>
      <c r="CC51" s="22">
        <f t="shared" si="133"/>
        <v>0</v>
      </c>
      <c r="CD51" s="22">
        <f t="shared" si="46"/>
        <v>44197.7</v>
      </c>
      <c r="CE51" s="22">
        <f t="shared" si="134"/>
        <v>0</v>
      </c>
      <c r="CF51" s="34">
        <f t="shared" si="41"/>
        <v>44197.7</v>
      </c>
      <c r="CG51" s="22">
        <f t="shared" si="47"/>
        <v>44197.7</v>
      </c>
      <c r="CH51" s="22">
        <f t="shared" si="135"/>
        <v>0</v>
      </c>
      <c r="CI51" s="22">
        <f t="shared" si="42"/>
        <v>44197.7</v>
      </c>
      <c r="CJ51" s="22">
        <f t="shared" si="48"/>
        <v>44197.7</v>
      </c>
      <c r="CK51" s="22">
        <f t="shared" si="135"/>
        <v>0</v>
      </c>
      <c r="CL51" s="22">
        <f t="shared" si="43"/>
        <v>44197.7</v>
      </c>
      <c r="CM51" s="22">
        <f t="shared" si="135"/>
        <v>0</v>
      </c>
      <c r="CN51" s="15"/>
      <c r="CO51" s="35"/>
      <c r="CS51" s="5" t="s">
        <v>29</v>
      </c>
    </row>
    <row r="52" spans="1:99" ht="78" x14ac:dyDescent="0.3">
      <c r="A52" s="32" t="s">
        <v>71</v>
      </c>
      <c r="B52" s="16">
        <v>630</v>
      </c>
      <c r="C52" s="32"/>
      <c r="D52" s="32"/>
      <c r="E52" s="33" t="s">
        <v>51</v>
      </c>
      <c r="F52" s="22">
        <f t="shared" si="94"/>
        <v>33002.5</v>
      </c>
      <c r="G52" s="22">
        <f t="shared" si="95"/>
        <v>33002.5</v>
      </c>
      <c r="H52" s="22">
        <f t="shared" si="96"/>
        <v>33002.5</v>
      </c>
      <c r="I52" s="22">
        <f t="shared" si="138"/>
        <v>11195.2</v>
      </c>
      <c r="J52" s="22">
        <f t="shared" si="139"/>
        <v>11195.2</v>
      </c>
      <c r="K52" s="22">
        <f t="shared" si="140"/>
        <v>11195.2</v>
      </c>
      <c r="L52" s="22">
        <f t="shared" si="1"/>
        <v>44197.7</v>
      </c>
      <c r="M52" s="22">
        <f t="shared" si="2"/>
        <v>44197.7</v>
      </c>
      <c r="N52" s="22">
        <f t="shared" si="3"/>
        <v>44197.7</v>
      </c>
      <c r="O52" s="22">
        <f t="shared" si="100"/>
        <v>0</v>
      </c>
      <c r="P52" s="22">
        <f t="shared" si="101"/>
        <v>0</v>
      </c>
      <c r="Q52" s="22">
        <f t="shared" si="102"/>
        <v>0</v>
      </c>
      <c r="R52" s="22">
        <f t="shared" si="4"/>
        <v>44197.7</v>
      </c>
      <c r="S52" s="22">
        <f t="shared" si="5"/>
        <v>44197.7</v>
      </c>
      <c r="T52" s="22">
        <f t="shared" si="6"/>
        <v>44197.7</v>
      </c>
      <c r="U52" s="22">
        <f t="shared" si="103"/>
        <v>0</v>
      </c>
      <c r="V52" s="22">
        <f t="shared" si="104"/>
        <v>0</v>
      </c>
      <c r="W52" s="22">
        <f t="shared" si="105"/>
        <v>0</v>
      </c>
      <c r="X52" s="22">
        <f t="shared" si="7"/>
        <v>44197.7</v>
      </c>
      <c r="Y52" s="22">
        <f t="shared" si="8"/>
        <v>44197.7</v>
      </c>
      <c r="Z52" s="22">
        <f t="shared" si="9"/>
        <v>44197.7</v>
      </c>
      <c r="AA52" s="22">
        <f t="shared" si="106"/>
        <v>0</v>
      </c>
      <c r="AB52" s="22">
        <f t="shared" si="107"/>
        <v>0</v>
      </c>
      <c r="AC52" s="22">
        <f t="shared" si="108"/>
        <v>0</v>
      </c>
      <c r="AD52" s="22">
        <f t="shared" si="10"/>
        <v>44197.7</v>
      </c>
      <c r="AE52" s="22">
        <f t="shared" si="11"/>
        <v>44197.7</v>
      </c>
      <c r="AF52" s="22">
        <f t="shared" si="12"/>
        <v>44197.7</v>
      </c>
      <c r="AG52" s="22">
        <f t="shared" si="109"/>
        <v>0</v>
      </c>
      <c r="AH52" s="22">
        <f t="shared" si="110"/>
        <v>0</v>
      </c>
      <c r="AI52" s="22">
        <f t="shared" si="111"/>
        <v>0</v>
      </c>
      <c r="AJ52" s="22">
        <f t="shared" si="13"/>
        <v>44197.7</v>
      </c>
      <c r="AK52" s="22">
        <f t="shared" si="14"/>
        <v>44197.7</v>
      </c>
      <c r="AL52" s="22">
        <f t="shared" si="15"/>
        <v>44197.7</v>
      </c>
      <c r="AM52" s="22">
        <f t="shared" si="112"/>
        <v>0</v>
      </c>
      <c r="AN52" s="22">
        <f t="shared" si="113"/>
        <v>0</v>
      </c>
      <c r="AO52" s="22">
        <f t="shared" si="114"/>
        <v>0</v>
      </c>
      <c r="AP52" s="22">
        <f t="shared" si="16"/>
        <v>44197.7</v>
      </c>
      <c r="AQ52" s="22">
        <f t="shared" si="17"/>
        <v>44197.7</v>
      </c>
      <c r="AR52" s="22">
        <f t="shared" si="18"/>
        <v>44197.7</v>
      </c>
      <c r="AS52" s="22">
        <f t="shared" si="115"/>
        <v>0</v>
      </c>
      <c r="AT52" s="22">
        <f t="shared" si="116"/>
        <v>0</v>
      </c>
      <c r="AU52" s="22">
        <f t="shared" si="117"/>
        <v>0</v>
      </c>
      <c r="AV52" s="22">
        <f t="shared" si="19"/>
        <v>44197.7</v>
      </c>
      <c r="AW52" s="22">
        <f t="shared" si="20"/>
        <v>44197.7</v>
      </c>
      <c r="AX52" s="22">
        <f t="shared" si="21"/>
        <v>44197.7</v>
      </c>
      <c r="AY52" s="22">
        <f t="shared" si="136"/>
        <v>0</v>
      </c>
      <c r="AZ52" s="22">
        <f t="shared" si="119"/>
        <v>0</v>
      </c>
      <c r="BA52" s="22">
        <f t="shared" si="120"/>
        <v>0</v>
      </c>
      <c r="BB52" s="22">
        <f t="shared" si="22"/>
        <v>44197.7</v>
      </c>
      <c r="BC52" s="22">
        <f t="shared" si="23"/>
        <v>44197.7</v>
      </c>
      <c r="BD52" s="22">
        <f t="shared" si="24"/>
        <v>44197.7</v>
      </c>
      <c r="BE52" s="22">
        <f t="shared" si="121"/>
        <v>0</v>
      </c>
      <c r="BF52" s="22">
        <f t="shared" si="122"/>
        <v>0</v>
      </c>
      <c r="BG52" s="22">
        <f t="shared" si="123"/>
        <v>0</v>
      </c>
      <c r="BH52" s="22">
        <f t="shared" si="25"/>
        <v>44197.7</v>
      </c>
      <c r="BI52" s="22">
        <f t="shared" si="26"/>
        <v>44197.7</v>
      </c>
      <c r="BJ52" s="22">
        <f t="shared" si="27"/>
        <v>44197.7</v>
      </c>
      <c r="BK52" s="22">
        <f t="shared" si="137"/>
        <v>0</v>
      </c>
      <c r="BL52" s="22">
        <f t="shared" si="125"/>
        <v>0</v>
      </c>
      <c r="BM52" s="22">
        <f t="shared" si="126"/>
        <v>0</v>
      </c>
      <c r="BN52" s="22">
        <f t="shared" si="28"/>
        <v>44197.7</v>
      </c>
      <c r="BO52" s="22">
        <f t="shared" si="29"/>
        <v>44197.7</v>
      </c>
      <c r="BP52" s="22">
        <f t="shared" si="30"/>
        <v>44197.7</v>
      </c>
      <c r="BQ52" s="22">
        <f t="shared" si="127"/>
        <v>0</v>
      </c>
      <c r="BR52" s="22">
        <f t="shared" si="128"/>
        <v>0</v>
      </c>
      <c r="BS52" s="22">
        <f t="shared" si="31"/>
        <v>44197.7</v>
      </c>
      <c r="BT52" s="22">
        <f t="shared" si="32"/>
        <v>44197.7</v>
      </c>
      <c r="BU52" s="22">
        <f t="shared" si="33"/>
        <v>44197.7</v>
      </c>
      <c r="BV52" s="22">
        <f t="shared" si="129"/>
        <v>0</v>
      </c>
      <c r="BW52" s="22">
        <f t="shared" si="130"/>
        <v>0</v>
      </c>
      <c r="BX52" s="22">
        <f t="shared" si="34"/>
        <v>44197.7</v>
      </c>
      <c r="BY52" s="22">
        <f t="shared" si="35"/>
        <v>44197.7</v>
      </c>
      <c r="BZ52" s="22">
        <f t="shared" si="36"/>
        <v>44197.7</v>
      </c>
      <c r="CA52" s="22">
        <f t="shared" si="131"/>
        <v>0</v>
      </c>
      <c r="CB52" s="22">
        <f t="shared" si="132"/>
        <v>0</v>
      </c>
      <c r="CC52" s="22">
        <f t="shared" si="133"/>
        <v>0</v>
      </c>
      <c r="CD52" s="22">
        <f t="shared" si="46"/>
        <v>44197.7</v>
      </c>
      <c r="CE52" s="22">
        <f t="shared" si="134"/>
        <v>0</v>
      </c>
      <c r="CF52" s="34">
        <f t="shared" si="41"/>
        <v>44197.7</v>
      </c>
      <c r="CG52" s="22">
        <f t="shared" si="47"/>
        <v>44197.7</v>
      </c>
      <c r="CH52" s="22">
        <f t="shared" si="135"/>
        <v>0</v>
      </c>
      <c r="CI52" s="22">
        <f t="shared" si="42"/>
        <v>44197.7</v>
      </c>
      <c r="CJ52" s="22">
        <f t="shared" si="48"/>
        <v>44197.7</v>
      </c>
      <c r="CK52" s="22">
        <f t="shared" si="135"/>
        <v>0</v>
      </c>
      <c r="CL52" s="22">
        <f t="shared" si="43"/>
        <v>44197.7</v>
      </c>
      <c r="CM52" s="22">
        <f t="shared" si="135"/>
        <v>0</v>
      </c>
      <c r="CN52" s="15"/>
      <c r="CO52" s="35"/>
      <c r="CT52" s="5" t="s">
        <v>30</v>
      </c>
    </row>
    <row r="53" spans="1:99" x14ac:dyDescent="0.3">
      <c r="A53" s="32" t="s">
        <v>71</v>
      </c>
      <c r="B53" s="16">
        <v>630</v>
      </c>
      <c r="C53" s="32" t="s">
        <v>42</v>
      </c>
      <c r="D53" s="32" t="s">
        <v>43</v>
      </c>
      <c r="E53" s="33" t="s">
        <v>44</v>
      </c>
      <c r="F53" s="22">
        <v>33002.5</v>
      </c>
      <c r="G53" s="22">
        <v>33002.5</v>
      </c>
      <c r="H53" s="22">
        <v>33002.5</v>
      </c>
      <c r="I53" s="22">
        <v>11195.2</v>
      </c>
      <c r="J53" s="22">
        <v>11195.2</v>
      </c>
      <c r="K53" s="22">
        <v>11195.2</v>
      </c>
      <c r="L53" s="22">
        <f t="shared" si="1"/>
        <v>44197.7</v>
      </c>
      <c r="M53" s="22">
        <f t="shared" si="2"/>
        <v>44197.7</v>
      </c>
      <c r="N53" s="22">
        <f t="shared" si="3"/>
        <v>44197.7</v>
      </c>
      <c r="O53" s="22"/>
      <c r="P53" s="22"/>
      <c r="Q53" s="22"/>
      <c r="R53" s="22">
        <f t="shared" si="4"/>
        <v>44197.7</v>
      </c>
      <c r="S53" s="22">
        <f t="shared" si="5"/>
        <v>44197.7</v>
      </c>
      <c r="T53" s="22">
        <f t="shared" si="6"/>
        <v>44197.7</v>
      </c>
      <c r="U53" s="22"/>
      <c r="V53" s="22"/>
      <c r="W53" s="22"/>
      <c r="X53" s="22">
        <f t="shared" si="7"/>
        <v>44197.7</v>
      </c>
      <c r="Y53" s="22">
        <f t="shared" si="8"/>
        <v>44197.7</v>
      </c>
      <c r="Z53" s="22">
        <f t="shared" si="9"/>
        <v>44197.7</v>
      </c>
      <c r="AA53" s="22"/>
      <c r="AB53" s="22"/>
      <c r="AC53" s="22"/>
      <c r="AD53" s="22">
        <f t="shared" si="10"/>
        <v>44197.7</v>
      </c>
      <c r="AE53" s="22">
        <f t="shared" si="11"/>
        <v>44197.7</v>
      </c>
      <c r="AF53" s="22">
        <f t="shared" si="12"/>
        <v>44197.7</v>
      </c>
      <c r="AG53" s="22"/>
      <c r="AH53" s="22"/>
      <c r="AI53" s="22"/>
      <c r="AJ53" s="22">
        <f t="shared" si="13"/>
        <v>44197.7</v>
      </c>
      <c r="AK53" s="22">
        <f t="shared" si="14"/>
        <v>44197.7</v>
      </c>
      <c r="AL53" s="22">
        <f t="shared" si="15"/>
        <v>44197.7</v>
      </c>
      <c r="AM53" s="22"/>
      <c r="AN53" s="22"/>
      <c r="AO53" s="22"/>
      <c r="AP53" s="22">
        <f t="shared" si="16"/>
        <v>44197.7</v>
      </c>
      <c r="AQ53" s="22">
        <f t="shared" si="17"/>
        <v>44197.7</v>
      </c>
      <c r="AR53" s="22">
        <f t="shared" si="18"/>
        <v>44197.7</v>
      </c>
      <c r="AS53" s="22"/>
      <c r="AT53" s="22"/>
      <c r="AU53" s="22"/>
      <c r="AV53" s="22">
        <f t="shared" si="19"/>
        <v>44197.7</v>
      </c>
      <c r="AW53" s="22">
        <f t="shared" si="20"/>
        <v>44197.7</v>
      </c>
      <c r="AX53" s="22">
        <f t="shared" si="21"/>
        <v>44197.7</v>
      </c>
      <c r="AY53" s="22"/>
      <c r="AZ53" s="22"/>
      <c r="BA53" s="22"/>
      <c r="BB53" s="22">
        <f t="shared" si="22"/>
        <v>44197.7</v>
      </c>
      <c r="BC53" s="22">
        <f t="shared" si="23"/>
        <v>44197.7</v>
      </c>
      <c r="BD53" s="22">
        <f t="shared" si="24"/>
        <v>44197.7</v>
      </c>
      <c r="BE53" s="22"/>
      <c r="BF53" s="22"/>
      <c r="BG53" s="22"/>
      <c r="BH53" s="22">
        <f t="shared" si="25"/>
        <v>44197.7</v>
      </c>
      <c r="BI53" s="22">
        <f t="shared" si="26"/>
        <v>44197.7</v>
      </c>
      <c r="BJ53" s="22">
        <f t="shared" si="27"/>
        <v>44197.7</v>
      </c>
      <c r="BK53" s="22"/>
      <c r="BL53" s="22"/>
      <c r="BM53" s="22"/>
      <c r="BN53" s="22">
        <f t="shared" si="28"/>
        <v>44197.7</v>
      </c>
      <c r="BO53" s="22">
        <f t="shared" si="29"/>
        <v>44197.7</v>
      </c>
      <c r="BP53" s="22">
        <f t="shared" si="30"/>
        <v>44197.7</v>
      </c>
      <c r="BQ53" s="22"/>
      <c r="BR53" s="22"/>
      <c r="BS53" s="22">
        <f t="shared" si="31"/>
        <v>44197.7</v>
      </c>
      <c r="BT53" s="22">
        <f t="shared" si="32"/>
        <v>44197.7</v>
      </c>
      <c r="BU53" s="22">
        <f t="shared" si="33"/>
        <v>44197.7</v>
      </c>
      <c r="BV53" s="22"/>
      <c r="BW53" s="22"/>
      <c r="BX53" s="22">
        <f t="shared" si="34"/>
        <v>44197.7</v>
      </c>
      <c r="BY53" s="22">
        <f t="shared" si="35"/>
        <v>44197.7</v>
      </c>
      <c r="BZ53" s="22">
        <f t="shared" si="36"/>
        <v>44197.7</v>
      </c>
      <c r="CA53" s="22"/>
      <c r="CB53" s="22"/>
      <c r="CC53" s="22"/>
      <c r="CD53" s="22">
        <f t="shared" si="46"/>
        <v>44197.7</v>
      </c>
      <c r="CE53" s="22"/>
      <c r="CF53" s="34">
        <f t="shared" si="41"/>
        <v>44197.7</v>
      </c>
      <c r="CG53" s="22">
        <f t="shared" si="47"/>
        <v>44197.7</v>
      </c>
      <c r="CH53" s="22"/>
      <c r="CI53" s="22">
        <f t="shared" si="42"/>
        <v>44197.7</v>
      </c>
      <c r="CJ53" s="22">
        <f t="shared" si="48"/>
        <v>44197.7</v>
      </c>
      <c r="CK53" s="22"/>
      <c r="CL53" s="22">
        <f t="shared" si="43"/>
        <v>44197.7</v>
      </c>
      <c r="CM53" s="22"/>
      <c r="CN53" s="15"/>
      <c r="CO53" s="35" t="s">
        <v>73</v>
      </c>
    </row>
    <row r="54" spans="1:99" ht="62.4" x14ac:dyDescent="0.3">
      <c r="A54" s="32" t="s">
        <v>74</v>
      </c>
      <c r="B54" s="16"/>
      <c r="C54" s="32"/>
      <c r="D54" s="32"/>
      <c r="E54" s="33" t="s">
        <v>75</v>
      </c>
      <c r="F54" s="22">
        <f t="shared" si="94"/>
        <v>41301.5</v>
      </c>
      <c r="G54" s="22">
        <f t="shared" si="95"/>
        <v>41301.5</v>
      </c>
      <c r="H54" s="22">
        <f t="shared" si="96"/>
        <v>41301.5</v>
      </c>
      <c r="I54" s="22">
        <f t="shared" si="138"/>
        <v>1710.7</v>
      </c>
      <c r="J54" s="22">
        <f t="shared" si="139"/>
        <v>3175.8</v>
      </c>
      <c r="K54" s="22">
        <f t="shared" si="140"/>
        <v>4699.3</v>
      </c>
      <c r="L54" s="22">
        <f t="shared" si="1"/>
        <v>43012.2</v>
      </c>
      <c r="M54" s="22">
        <f t="shared" si="2"/>
        <v>44477.3</v>
      </c>
      <c r="N54" s="22">
        <f t="shared" si="3"/>
        <v>46000.800000000003</v>
      </c>
      <c r="O54" s="22">
        <f t="shared" si="100"/>
        <v>1151.0219999999999</v>
      </c>
      <c r="P54" s="22">
        <f t="shared" si="101"/>
        <v>0</v>
      </c>
      <c r="Q54" s="22">
        <f t="shared" si="102"/>
        <v>0</v>
      </c>
      <c r="R54" s="22">
        <f t="shared" si="4"/>
        <v>44163.221999999994</v>
      </c>
      <c r="S54" s="22">
        <f t="shared" si="5"/>
        <v>44477.3</v>
      </c>
      <c r="T54" s="22">
        <f t="shared" si="6"/>
        <v>46000.800000000003</v>
      </c>
      <c r="U54" s="22">
        <f t="shared" si="103"/>
        <v>0</v>
      </c>
      <c r="V54" s="22">
        <f t="shared" si="104"/>
        <v>0</v>
      </c>
      <c r="W54" s="22">
        <f t="shared" si="105"/>
        <v>0</v>
      </c>
      <c r="X54" s="22">
        <f t="shared" si="7"/>
        <v>44163.221999999994</v>
      </c>
      <c r="Y54" s="22">
        <f t="shared" si="8"/>
        <v>44477.3</v>
      </c>
      <c r="Z54" s="22">
        <f t="shared" si="9"/>
        <v>46000.800000000003</v>
      </c>
      <c r="AA54" s="22">
        <f t="shared" si="106"/>
        <v>0</v>
      </c>
      <c r="AB54" s="22">
        <f t="shared" si="107"/>
        <v>0</v>
      </c>
      <c r="AC54" s="22">
        <f t="shared" si="108"/>
        <v>0</v>
      </c>
      <c r="AD54" s="22">
        <f t="shared" si="10"/>
        <v>44163.221999999994</v>
      </c>
      <c r="AE54" s="22">
        <f t="shared" si="11"/>
        <v>44477.3</v>
      </c>
      <c r="AF54" s="22">
        <f t="shared" si="12"/>
        <v>46000.800000000003</v>
      </c>
      <c r="AG54" s="22">
        <f t="shared" si="109"/>
        <v>0</v>
      </c>
      <c r="AH54" s="22">
        <f t="shared" si="110"/>
        <v>0</v>
      </c>
      <c r="AI54" s="22">
        <f t="shared" si="111"/>
        <v>0</v>
      </c>
      <c r="AJ54" s="22">
        <f t="shared" si="13"/>
        <v>44163.221999999994</v>
      </c>
      <c r="AK54" s="22">
        <f t="shared" si="14"/>
        <v>44477.3</v>
      </c>
      <c r="AL54" s="22">
        <f t="shared" si="15"/>
        <v>46000.800000000003</v>
      </c>
      <c r="AM54" s="22">
        <f t="shared" si="112"/>
        <v>0</v>
      </c>
      <c r="AN54" s="22">
        <f t="shared" si="113"/>
        <v>0</v>
      </c>
      <c r="AO54" s="22">
        <f t="shared" si="114"/>
        <v>0</v>
      </c>
      <c r="AP54" s="22">
        <f t="shared" si="16"/>
        <v>44163.221999999994</v>
      </c>
      <c r="AQ54" s="22">
        <f t="shared" si="17"/>
        <v>44477.3</v>
      </c>
      <c r="AR54" s="22">
        <f t="shared" si="18"/>
        <v>46000.800000000003</v>
      </c>
      <c r="AS54" s="22">
        <f t="shared" si="115"/>
        <v>0</v>
      </c>
      <c r="AT54" s="22">
        <f t="shared" si="116"/>
        <v>0</v>
      </c>
      <c r="AU54" s="22">
        <f t="shared" si="117"/>
        <v>0</v>
      </c>
      <c r="AV54" s="22">
        <f t="shared" si="19"/>
        <v>44163.221999999994</v>
      </c>
      <c r="AW54" s="22">
        <f t="shared" si="20"/>
        <v>44477.3</v>
      </c>
      <c r="AX54" s="22">
        <f t="shared" si="21"/>
        <v>46000.800000000003</v>
      </c>
      <c r="AY54" s="22">
        <f t="shared" si="136"/>
        <v>3368.4339999999997</v>
      </c>
      <c r="AZ54" s="22">
        <f t="shared" si="119"/>
        <v>0</v>
      </c>
      <c r="BA54" s="22">
        <f t="shared" si="120"/>
        <v>0</v>
      </c>
      <c r="BB54" s="22">
        <f t="shared" si="22"/>
        <v>47531.655999999995</v>
      </c>
      <c r="BC54" s="22">
        <f t="shared" si="23"/>
        <v>44477.3</v>
      </c>
      <c r="BD54" s="22">
        <f t="shared" si="24"/>
        <v>46000.800000000003</v>
      </c>
      <c r="BE54" s="22">
        <f t="shared" si="121"/>
        <v>0</v>
      </c>
      <c r="BF54" s="22">
        <f t="shared" si="122"/>
        <v>0</v>
      </c>
      <c r="BG54" s="22">
        <f t="shared" si="123"/>
        <v>0</v>
      </c>
      <c r="BH54" s="22">
        <f t="shared" si="25"/>
        <v>47531.655999999995</v>
      </c>
      <c r="BI54" s="22">
        <f t="shared" si="26"/>
        <v>44477.3</v>
      </c>
      <c r="BJ54" s="22">
        <f t="shared" si="27"/>
        <v>46000.800000000003</v>
      </c>
      <c r="BK54" s="22">
        <f t="shared" si="137"/>
        <v>1188.2720000000002</v>
      </c>
      <c r="BL54" s="22">
        <f t="shared" si="125"/>
        <v>0</v>
      </c>
      <c r="BM54" s="22">
        <f t="shared" si="126"/>
        <v>0</v>
      </c>
      <c r="BN54" s="22">
        <f t="shared" si="28"/>
        <v>48719.927999999993</v>
      </c>
      <c r="BO54" s="22">
        <f t="shared" si="29"/>
        <v>44477.3</v>
      </c>
      <c r="BP54" s="22">
        <f t="shared" si="30"/>
        <v>46000.800000000003</v>
      </c>
      <c r="BQ54" s="22">
        <f t="shared" si="127"/>
        <v>0</v>
      </c>
      <c r="BR54" s="22">
        <f t="shared" si="128"/>
        <v>0</v>
      </c>
      <c r="BS54" s="22">
        <f t="shared" si="31"/>
        <v>48719.927999999993</v>
      </c>
      <c r="BT54" s="22">
        <f t="shared" si="32"/>
        <v>44477.3</v>
      </c>
      <c r="BU54" s="22">
        <f t="shared" si="33"/>
        <v>46000.800000000003</v>
      </c>
      <c r="BV54" s="22">
        <f t="shared" si="129"/>
        <v>0</v>
      </c>
      <c r="BW54" s="22">
        <f t="shared" si="130"/>
        <v>0</v>
      </c>
      <c r="BX54" s="22">
        <f t="shared" si="34"/>
        <v>48719.927999999993</v>
      </c>
      <c r="BY54" s="22">
        <f t="shared" si="35"/>
        <v>44477.3</v>
      </c>
      <c r="BZ54" s="22">
        <f t="shared" si="36"/>
        <v>46000.800000000003</v>
      </c>
      <c r="CA54" s="22">
        <f t="shared" si="131"/>
        <v>40.751000000000005</v>
      </c>
      <c r="CB54" s="22">
        <f t="shared" si="132"/>
        <v>0</v>
      </c>
      <c r="CC54" s="22">
        <f t="shared" si="133"/>
        <v>0</v>
      </c>
      <c r="CD54" s="22">
        <f t="shared" si="46"/>
        <v>48760.678999999989</v>
      </c>
      <c r="CE54" s="22">
        <f t="shared" si="134"/>
        <v>0</v>
      </c>
      <c r="CF54" s="34">
        <f t="shared" si="41"/>
        <v>48760.678999999989</v>
      </c>
      <c r="CG54" s="22">
        <f t="shared" si="47"/>
        <v>44477.3</v>
      </c>
      <c r="CH54" s="22">
        <f t="shared" si="135"/>
        <v>0</v>
      </c>
      <c r="CI54" s="22">
        <f t="shared" si="42"/>
        <v>44477.3</v>
      </c>
      <c r="CJ54" s="22">
        <f t="shared" si="48"/>
        <v>46000.800000000003</v>
      </c>
      <c r="CK54" s="22">
        <f t="shared" si="135"/>
        <v>0</v>
      </c>
      <c r="CL54" s="22">
        <f t="shared" si="43"/>
        <v>46000.800000000003</v>
      </c>
      <c r="CM54" s="22">
        <f t="shared" si="135"/>
        <v>0</v>
      </c>
      <c r="CN54" s="15"/>
      <c r="CO54" s="35"/>
      <c r="CR54" s="5" t="s">
        <v>28</v>
      </c>
    </row>
    <row r="55" spans="1:99" ht="31.2" x14ac:dyDescent="0.3">
      <c r="A55" s="32" t="s">
        <v>76</v>
      </c>
      <c r="B55" s="16"/>
      <c r="C55" s="32"/>
      <c r="D55" s="32"/>
      <c r="E55" s="33" t="s">
        <v>77</v>
      </c>
      <c r="F55" s="22">
        <f t="shared" ref="F55:K55" si="141">F56+F59</f>
        <v>41301.5</v>
      </c>
      <c r="G55" s="22">
        <f t="shared" si="141"/>
        <v>41301.5</v>
      </c>
      <c r="H55" s="22">
        <f t="shared" si="141"/>
        <v>41301.5</v>
      </c>
      <c r="I55" s="22">
        <f t="shared" si="141"/>
        <v>1710.7</v>
      </c>
      <c r="J55" s="22">
        <f t="shared" si="141"/>
        <v>3175.8</v>
      </c>
      <c r="K55" s="22">
        <f t="shared" si="141"/>
        <v>4699.3</v>
      </c>
      <c r="L55" s="22">
        <f t="shared" si="1"/>
        <v>43012.2</v>
      </c>
      <c r="M55" s="22">
        <f t="shared" si="2"/>
        <v>44477.3</v>
      </c>
      <c r="N55" s="22">
        <f t="shared" si="3"/>
        <v>46000.800000000003</v>
      </c>
      <c r="O55" s="22">
        <f>O56+O59</f>
        <v>1151.0219999999999</v>
      </c>
      <c r="P55" s="22">
        <f>P56+P59</f>
        <v>0</v>
      </c>
      <c r="Q55" s="22">
        <f>Q56+Q59</f>
        <v>0</v>
      </c>
      <c r="R55" s="22">
        <f t="shared" si="4"/>
        <v>44163.221999999994</v>
      </c>
      <c r="S55" s="22">
        <f t="shared" si="5"/>
        <v>44477.3</v>
      </c>
      <c r="T55" s="22">
        <f t="shared" si="6"/>
        <v>46000.800000000003</v>
      </c>
      <c r="U55" s="22">
        <f>U56+U59</f>
        <v>0</v>
      </c>
      <c r="V55" s="22">
        <f>V56+V59</f>
        <v>0</v>
      </c>
      <c r="W55" s="22">
        <f>W56+W59</f>
        <v>0</v>
      </c>
      <c r="X55" s="22">
        <f t="shared" si="7"/>
        <v>44163.221999999994</v>
      </c>
      <c r="Y55" s="22">
        <f t="shared" si="8"/>
        <v>44477.3</v>
      </c>
      <c r="Z55" s="22">
        <f t="shared" si="9"/>
        <v>46000.800000000003</v>
      </c>
      <c r="AA55" s="22">
        <f>AA56+AA59</f>
        <v>0</v>
      </c>
      <c r="AB55" s="22">
        <f>AB56+AB59</f>
        <v>0</v>
      </c>
      <c r="AC55" s="22">
        <f>AC56+AC59</f>
        <v>0</v>
      </c>
      <c r="AD55" s="22">
        <f t="shared" si="10"/>
        <v>44163.221999999994</v>
      </c>
      <c r="AE55" s="22">
        <f t="shared" si="11"/>
        <v>44477.3</v>
      </c>
      <c r="AF55" s="22">
        <f t="shared" si="12"/>
        <v>46000.800000000003</v>
      </c>
      <c r="AG55" s="22">
        <f>AG56+AG59</f>
        <v>0</v>
      </c>
      <c r="AH55" s="22">
        <f>AH56+AH59</f>
        <v>0</v>
      </c>
      <c r="AI55" s="22">
        <f>AI56+AI59</f>
        <v>0</v>
      </c>
      <c r="AJ55" s="22">
        <f t="shared" si="13"/>
        <v>44163.221999999994</v>
      </c>
      <c r="AK55" s="22">
        <f t="shared" si="14"/>
        <v>44477.3</v>
      </c>
      <c r="AL55" s="22">
        <f t="shared" si="15"/>
        <v>46000.800000000003</v>
      </c>
      <c r="AM55" s="22">
        <f>AM56+AM59</f>
        <v>0</v>
      </c>
      <c r="AN55" s="22">
        <f>AN56+AN59</f>
        <v>0</v>
      </c>
      <c r="AO55" s="22">
        <f>AO56+AO59</f>
        <v>0</v>
      </c>
      <c r="AP55" s="22">
        <f t="shared" si="16"/>
        <v>44163.221999999994</v>
      </c>
      <c r="AQ55" s="22">
        <f t="shared" si="17"/>
        <v>44477.3</v>
      </c>
      <c r="AR55" s="22">
        <f t="shared" si="18"/>
        <v>46000.800000000003</v>
      </c>
      <c r="AS55" s="22">
        <f>AS56+AS59</f>
        <v>0</v>
      </c>
      <c r="AT55" s="22">
        <f>AT56+AT59</f>
        <v>0</v>
      </c>
      <c r="AU55" s="22">
        <f>AU56+AU59</f>
        <v>0</v>
      </c>
      <c r="AV55" s="22">
        <f t="shared" si="19"/>
        <v>44163.221999999994</v>
      </c>
      <c r="AW55" s="22">
        <f t="shared" si="20"/>
        <v>44477.3</v>
      </c>
      <c r="AX55" s="22">
        <f t="shared" si="21"/>
        <v>46000.800000000003</v>
      </c>
      <c r="AY55" s="22">
        <f>AY56+AY59</f>
        <v>3368.4339999999997</v>
      </c>
      <c r="AZ55" s="22">
        <f>AZ56+AZ59</f>
        <v>0</v>
      </c>
      <c r="BA55" s="22">
        <f>BA56+BA59</f>
        <v>0</v>
      </c>
      <c r="BB55" s="22">
        <f t="shared" si="22"/>
        <v>47531.655999999995</v>
      </c>
      <c r="BC55" s="22">
        <f t="shared" si="23"/>
        <v>44477.3</v>
      </c>
      <c r="BD55" s="22">
        <f t="shared" si="24"/>
        <v>46000.800000000003</v>
      </c>
      <c r="BE55" s="22">
        <f>BE56+BE59</f>
        <v>0</v>
      </c>
      <c r="BF55" s="22">
        <f>BF56+BF59</f>
        <v>0</v>
      </c>
      <c r="BG55" s="22">
        <f>BG56+BG59</f>
        <v>0</v>
      </c>
      <c r="BH55" s="22">
        <f t="shared" si="25"/>
        <v>47531.655999999995</v>
      </c>
      <c r="BI55" s="22">
        <f t="shared" si="26"/>
        <v>44477.3</v>
      </c>
      <c r="BJ55" s="22">
        <f t="shared" si="27"/>
        <v>46000.800000000003</v>
      </c>
      <c r="BK55" s="22">
        <f>BK56+BK59</f>
        <v>1188.2720000000002</v>
      </c>
      <c r="BL55" s="22">
        <f>BL56+BL59</f>
        <v>0</v>
      </c>
      <c r="BM55" s="22">
        <f>BM56+BM59</f>
        <v>0</v>
      </c>
      <c r="BN55" s="22">
        <f t="shared" si="28"/>
        <v>48719.927999999993</v>
      </c>
      <c r="BO55" s="22">
        <f t="shared" si="29"/>
        <v>44477.3</v>
      </c>
      <c r="BP55" s="22">
        <f t="shared" si="30"/>
        <v>46000.800000000003</v>
      </c>
      <c r="BQ55" s="22">
        <f>BQ56+BQ59</f>
        <v>0</v>
      </c>
      <c r="BR55" s="22">
        <f>BR56+BR59</f>
        <v>0</v>
      </c>
      <c r="BS55" s="22">
        <f t="shared" si="31"/>
        <v>48719.927999999993</v>
      </c>
      <c r="BT55" s="22">
        <f t="shared" si="32"/>
        <v>44477.3</v>
      </c>
      <c r="BU55" s="22">
        <f t="shared" si="33"/>
        <v>46000.800000000003</v>
      </c>
      <c r="BV55" s="22">
        <f>BV56+BV59</f>
        <v>0</v>
      </c>
      <c r="BW55" s="22">
        <f>BW56+BW59</f>
        <v>0</v>
      </c>
      <c r="BX55" s="22">
        <f t="shared" si="34"/>
        <v>48719.927999999993</v>
      </c>
      <c r="BY55" s="22">
        <f t="shared" si="35"/>
        <v>44477.3</v>
      </c>
      <c r="BZ55" s="22">
        <f t="shared" si="36"/>
        <v>46000.800000000003</v>
      </c>
      <c r="CA55" s="22">
        <f>CA56+CA59</f>
        <v>40.751000000000005</v>
      </c>
      <c r="CB55" s="22">
        <f>CB56+CB59</f>
        <v>0</v>
      </c>
      <c r="CC55" s="22">
        <f>CC56+CC59</f>
        <v>0</v>
      </c>
      <c r="CD55" s="22">
        <f t="shared" si="46"/>
        <v>48760.678999999989</v>
      </c>
      <c r="CE55" s="22">
        <f>CE56+CE59</f>
        <v>0</v>
      </c>
      <c r="CF55" s="34">
        <f t="shared" si="41"/>
        <v>48760.678999999989</v>
      </c>
      <c r="CG55" s="22">
        <f t="shared" si="47"/>
        <v>44477.3</v>
      </c>
      <c r="CH55" s="22">
        <f>CH56+CH59</f>
        <v>0</v>
      </c>
      <c r="CI55" s="22">
        <f t="shared" si="42"/>
        <v>44477.3</v>
      </c>
      <c r="CJ55" s="22">
        <f t="shared" si="48"/>
        <v>46000.800000000003</v>
      </c>
      <c r="CK55" s="22">
        <f>CK56+CK59</f>
        <v>0</v>
      </c>
      <c r="CL55" s="22">
        <f t="shared" si="43"/>
        <v>46000.800000000003</v>
      </c>
      <c r="CM55" s="22">
        <f>CM56+CM59</f>
        <v>0</v>
      </c>
      <c r="CN55" s="15"/>
      <c r="CO55" s="35"/>
      <c r="CU55" s="5" t="s">
        <v>31</v>
      </c>
    </row>
    <row r="56" spans="1:99" ht="31.2" x14ac:dyDescent="0.3">
      <c r="A56" s="32" t="s">
        <v>76</v>
      </c>
      <c r="B56" s="16">
        <v>200</v>
      </c>
      <c r="C56" s="32"/>
      <c r="D56" s="32"/>
      <c r="E56" s="33" t="s">
        <v>40</v>
      </c>
      <c r="F56" s="22">
        <f t="shared" ref="F56:F60" si="142">F57</f>
        <v>40517.599999999999</v>
      </c>
      <c r="G56" s="22">
        <f t="shared" ref="G56:G60" si="143">G57</f>
        <v>40532.9</v>
      </c>
      <c r="H56" s="22">
        <f t="shared" ref="H56:H60" si="144">H57</f>
        <v>40548.1</v>
      </c>
      <c r="I56" s="22">
        <f t="shared" ref="I56:I60" si="145">I57</f>
        <v>1710.7</v>
      </c>
      <c r="J56" s="22">
        <f t="shared" ref="J56:J60" si="146">J57</f>
        <v>3175.8</v>
      </c>
      <c r="K56" s="22">
        <f t="shared" ref="K56:K60" si="147">K57</f>
        <v>4699.3</v>
      </c>
      <c r="L56" s="22">
        <f t="shared" si="1"/>
        <v>42228.299999999996</v>
      </c>
      <c r="M56" s="22">
        <f t="shared" si="2"/>
        <v>43708.700000000004</v>
      </c>
      <c r="N56" s="22">
        <f t="shared" si="3"/>
        <v>45247.4</v>
      </c>
      <c r="O56" s="22">
        <f t="shared" ref="O56:O60" si="148">O57</f>
        <v>1151.0219999999999</v>
      </c>
      <c r="P56" s="22">
        <f t="shared" ref="P56:P60" si="149">P57</f>
        <v>0</v>
      </c>
      <c r="Q56" s="22">
        <f t="shared" ref="Q56:Q60" si="150">Q57</f>
        <v>0</v>
      </c>
      <c r="R56" s="22">
        <f t="shared" si="4"/>
        <v>43379.321999999993</v>
      </c>
      <c r="S56" s="22">
        <f t="shared" si="5"/>
        <v>43708.700000000004</v>
      </c>
      <c r="T56" s="22">
        <f t="shared" si="6"/>
        <v>45247.4</v>
      </c>
      <c r="U56" s="22">
        <f t="shared" ref="U56:U60" si="151">U57</f>
        <v>0</v>
      </c>
      <c r="V56" s="22">
        <f t="shared" ref="V56:V60" si="152">V57</f>
        <v>0</v>
      </c>
      <c r="W56" s="22">
        <f t="shared" ref="W56:W60" si="153">W57</f>
        <v>0</v>
      </c>
      <c r="X56" s="22">
        <f t="shared" si="7"/>
        <v>43379.321999999993</v>
      </c>
      <c r="Y56" s="22">
        <f t="shared" si="8"/>
        <v>43708.700000000004</v>
      </c>
      <c r="Z56" s="22">
        <f t="shared" si="9"/>
        <v>45247.4</v>
      </c>
      <c r="AA56" s="22">
        <f t="shared" ref="AA56:AA60" si="154">AA57</f>
        <v>0</v>
      </c>
      <c r="AB56" s="22">
        <f t="shared" ref="AB56:AB60" si="155">AB57</f>
        <v>0</v>
      </c>
      <c r="AC56" s="22">
        <f t="shared" ref="AC56:AC60" si="156">AC57</f>
        <v>0</v>
      </c>
      <c r="AD56" s="22">
        <f t="shared" si="10"/>
        <v>43379.321999999993</v>
      </c>
      <c r="AE56" s="22">
        <f t="shared" si="11"/>
        <v>43708.700000000004</v>
      </c>
      <c r="AF56" s="22">
        <f t="shared" si="12"/>
        <v>45247.4</v>
      </c>
      <c r="AG56" s="22">
        <f t="shared" ref="AG56:AG60" si="157">AG57</f>
        <v>0</v>
      </c>
      <c r="AH56" s="22">
        <f t="shared" ref="AH56:AH60" si="158">AH57</f>
        <v>0</v>
      </c>
      <c r="AI56" s="22">
        <f t="shared" ref="AI56:AI60" si="159">AI57</f>
        <v>0</v>
      </c>
      <c r="AJ56" s="22">
        <f t="shared" si="13"/>
        <v>43379.321999999993</v>
      </c>
      <c r="AK56" s="22">
        <f t="shared" si="14"/>
        <v>43708.700000000004</v>
      </c>
      <c r="AL56" s="22">
        <f t="shared" si="15"/>
        <v>45247.4</v>
      </c>
      <c r="AM56" s="22">
        <f t="shared" ref="AM56:AM60" si="160">AM57</f>
        <v>0</v>
      </c>
      <c r="AN56" s="22">
        <f t="shared" ref="AN56:AN60" si="161">AN57</f>
        <v>0</v>
      </c>
      <c r="AO56" s="22">
        <f t="shared" ref="AO56:AO60" si="162">AO57</f>
        <v>0</v>
      </c>
      <c r="AP56" s="22">
        <f t="shared" si="16"/>
        <v>43379.321999999993</v>
      </c>
      <c r="AQ56" s="22">
        <f t="shared" si="17"/>
        <v>43708.700000000004</v>
      </c>
      <c r="AR56" s="22">
        <f t="shared" si="18"/>
        <v>45247.4</v>
      </c>
      <c r="AS56" s="22">
        <f t="shared" ref="AS56:AS60" si="163">AS57</f>
        <v>0</v>
      </c>
      <c r="AT56" s="22">
        <f t="shared" ref="AT56:AT60" si="164">AT57</f>
        <v>0</v>
      </c>
      <c r="AU56" s="22">
        <f t="shared" ref="AU56:AU60" si="165">AU57</f>
        <v>0</v>
      </c>
      <c r="AV56" s="22">
        <f t="shared" si="19"/>
        <v>43379.321999999993</v>
      </c>
      <c r="AW56" s="22">
        <f t="shared" si="20"/>
        <v>43708.700000000004</v>
      </c>
      <c r="AX56" s="22">
        <f t="shared" si="21"/>
        <v>45247.4</v>
      </c>
      <c r="AY56" s="22">
        <f t="shared" ref="AY56:AY57" si="166">AY57</f>
        <v>3368.4339999999997</v>
      </c>
      <c r="AZ56" s="22">
        <f t="shared" ref="AZ56:AZ60" si="167">AZ57</f>
        <v>0</v>
      </c>
      <c r="BA56" s="22">
        <f t="shared" ref="BA56:BA60" si="168">BA57</f>
        <v>0</v>
      </c>
      <c r="BB56" s="22">
        <f t="shared" si="22"/>
        <v>46747.755999999994</v>
      </c>
      <c r="BC56" s="22">
        <f t="shared" si="23"/>
        <v>43708.700000000004</v>
      </c>
      <c r="BD56" s="22">
        <f t="shared" si="24"/>
        <v>45247.4</v>
      </c>
      <c r="BE56" s="22">
        <f t="shared" ref="BE56:BE60" si="169">BE57</f>
        <v>0</v>
      </c>
      <c r="BF56" s="22">
        <f t="shared" ref="BF56:BF60" si="170">BF57</f>
        <v>0</v>
      </c>
      <c r="BG56" s="22">
        <f t="shared" ref="BG56:BG60" si="171">BG57</f>
        <v>0</v>
      </c>
      <c r="BH56" s="22">
        <f t="shared" si="25"/>
        <v>46747.755999999994</v>
      </c>
      <c r="BI56" s="22">
        <f t="shared" si="26"/>
        <v>43708.700000000004</v>
      </c>
      <c r="BJ56" s="22">
        <f t="shared" si="27"/>
        <v>45247.4</v>
      </c>
      <c r="BK56" s="22">
        <f t="shared" ref="BK56:BK57" si="172">BK57</f>
        <v>1188.2720000000002</v>
      </c>
      <c r="BL56" s="22">
        <f t="shared" ref="BL56:BL60" si="173">BL57</f>
        <v>0</v>
      </c>
      <c r="BM56" s="22">
        <f t="shared" ref="BM56:BM60" si="174">BM57</f>
        <v>0</v>
      </c>
      <c r="BN56" s="22">
        <f t="shared" si="28"/>
        <v>47936.027999999991</v>
      </c>
      <c r="BO56" s="22">
        <f t="shared" si="29"/>
        <v>43708.700000000004</v>
      </c>
      <c r="BP56" s="22">
        <f t="shared" si="30"/>
        <v>45247.4</v>
      </c>
      <c r="BQ56" s="22">
        <f t="shared" ref="BQ56:BQ60" si="175">BQ57</f>
        <v>0</v>
      </c>
      <c r="BR56" s="22">
        <f t="shared" ref="BR56:BR60" si="176">BR57</f>
        <v>0</v>
      </c>
      <c r="BS56" s="22">
        <f t="shared" si="31"/>
        <v>47936.027999999991</v>
      </c>
      <c r="BT56" s="22">
        <f t="shared" si="32"/>
        <v>43708.700000000004</v>
      </c>
      <c r="BU56" s="22">
        <f t="shared" si="33"/>
        <v>45247.4</v>
      </c>
      <c r="BV56" s="22">
        <f t="shared" ref="BV56:BV60" si="177">BV57</f>
        <v>0</v>
      </c>
      <c r="BW56" s="22">
        <f t="shared" ref="BW56:BW60" si="178">BW57</f>
        <v>0</v>
      </c>
      <c r="BX56" s="22">
        <f t="shared" si="34"/>
        <v>47936.027999999991</v>
      </c>
      <c r="BY56" s="22">
        <f t="shared" si="35"/>
        <v>43708.700000000004</v>
      </c>
      <c r="BZ56" s="22">
        <f t="shared" si="36"/>
        <v>45247.4</v>
      </c>
      <c r="CA56" s="22">
        <f t="shared" ref="CA56:CA60" si="179">CA57</f>
        <v>40.751000000000005</v>
      </c>
      <c r="CB56" s="22">
        <f t="shared" ref="CB56:CB60" si="180">CB57</f>
        <v>0</v>
      </c>
      <c r="CC56" s="22">
        <f t="shared" ref="CC56:CC60" si="181">CC57</f>
        <v>0</v>
      </c>
      <c r="CD56" s="22">
        <f t="shared" si="46"/>
        <v>47976.778999999988</v>
      </c>
      <c r="CE56" s="22">
        <f t="shared" ref="CE56:CE60" si="182">CE57</f>
        <v>0</v>
      </c>
      <c r="CF56" s="34">
        <f t="shared" si="41"/>
        <v>47976.778999999988</v>
      </c>
      <c r="CG56" s="22">
        <f t="shared" si="47"/>
        <v>43708.700000000004</v>
      </c>
      <c r="CH56" s="22">
        <f t="shared" ref="CH56:CM60" si="183">CH57</f>
        <v>0</v>
      </c>
      <c r="CI56" s="22">
        <f t="shared" si="42"/>
        <v>43708.700000000004</v>
      </c>
      <c r="CJ56" s="22">
        <f t="shared" si="48"/>
        <v>45247.4</v>
      </c>
      <c r="CK56" s="22">
        <f t="shared" si="183"/>
        <v>0</v>
      </c>
      <c r="CL56" s="22">
        <f t="shared" si="43"/>
        <v>45247.4</v>
      </c>
      <c r="CM56" s="22">
        <f t="shared" si="183"/>
        <v>0</v>
      </c>
      <c r="CN56" s="15"/>
      <c r="CO56" s="35"/>
      <c r="CS56" s="5" t="s">
        <v>29</v>
      </c>
    </row>
    <row r="57" spans="1:99" ht="46.8" x14ac:dyDescent="0.3">
      <c r="A57" s="32" t="s">
        <v>76</v>
      </c>
      <c r="B57" s="16">
        <v>240</v>
      </c>
      <c r="C57" s="32"/>
      <c r="D57" s="32"/>
      <c r="E57" s="33" t="s">
        <v>41</v>
      </c>
      <c r="F57" s="22">
        <f t="shared" si="142"/>
        <v>40517.599999999999</v>
      </c>
      <c r="G57" s="22">
        <f t="shared" si="143"/>
        <v>40532.9</v>
      </c>
      <c r="H57" s="22">
        <f t="shared" si="144"/>
        <v>40548.1</v>
      </c>
      <c r="I57" s="22">
        <f t="shared" si="145"/>
        <v>1710.7</v>
      </c>
      <c r="J57" s="22">
        <f t="shared" si="146"/>
        <v>3175.8</v>
      </c>
      <c r="K57" s="22">
        <f t="shared" si="147"/>
        <v>4699.3</v>
      </c>
      <c r="L57" s="22">
        <f t="shared" si="1"/>
        <v>42228.299999999996</v>
      </c>
      <c r="M57" s="22">
        <f t="shared" si="2"/>
        <v>43708.700000000004</v>
      </c>
      <c r="N57" s="22">
        <f t="shared" si="3"/>
        <v>45247.4</v>
      </c>
      <c r="O57" s="22">
        <f t="shared" si="148"/>
        <v>1151.0219999999999</v>
      </c>
      <c r="P57" s="22">
        <f t="shared" si="149"/>
        <v>0</v>
      </c>
      <c r="Q57" s="22">
        <f t="shared" si="150"/>
        <v>0</v>
      </c>
      <c r="R57" s="22">
        <f t="shared" si="4"/>
        <v>43379.321999999993</v>
      </c>
      <c r="S57" s="22">
        <f t="shared" si="5"/>
        <v>43708.700000000004</v>
      </c>
      <c r="T57" s="22">
        <f t="shared" si="6"/>
        <v>45247.4</v>
      </c>
      <c r="U57" s="22">
        <f t="shared" si="151"/>
        <v>0</v>
      </c>
      <c r="V57" s="22">
        <f t="shared" si="152"/>
        <v>0</v>
      </c>
      <c r="W57" s="22">
        <f t="shared" si="153"/>
        <v>0</v>
      </c>
      <c r="X57" s="22">
        <f t="shared" si="7"/>
        <v>43379.321999999993</v>
      </c>
      <c r="Y57" s="22">
        <f t="shared" si="8"/>
        <v>43708.700000000004</v>
      </c>
      <c r="Z57" s="22">
        <f t="shared" si="9"/>
        <v>45247.4</v>
      </c>
      <c r="AA57" s="22">
        <f t="shared" si="154"/>
        <v>0</v>
      </c>
      <c r="AB57" s="22">
        <f t="shared" si="155"/>
        <v>0</v>
      </c>
      <c r="AC57" s="22">
        <f t="shared" si="156"/>
        <v>0</v>
      </c>
      <c r="AD57" s="22">
        <f t="shared" si="10"/>
        <v>43379.321999999993</v>
      </c>
      <c r="AE57" s="22">
        <f t="shared" si="11"/>
        <v>43708.700000000004</v>
      </c>
      <c r="AF57" s="22">
        <f t="shared" si="12"/>
        <v>45247.4</v>
      </c>
      <c r="AG57" s="22">
        <f t="shared" si="157"/>
        <v>0</v>
      </c>
      <c r="AH57" s="22">
        <f t="shared" si="158"/>
        <v>0</v>
      </c>
      <c r="AI57" s="22">
        <f t="shared" si="159"/>
        <v>0</v>
      </c>
      <c r="AJ57" s="22">
        <f t="shared" si="13"/>
        <v>43379.321999999993</v>
      </c>
      <c r="AK57" s="22">
        <f t="shared" si="14"/>
        <v>43708.700000000004</v>
      </c>
      <c r="AL57" s="22">
        <f t="shared" si="15"/>
        <v>45247.4</v>
      </c>
      <c r="AM57" s="22">
        <f t="shared" si="160"/>
        <v>0</v>
      </c>
      <c r="AN57" s="22">
        <f t="shared" si="161"/>
        <v>0</v>
      </c>
      <c r="AO57" s="22">
        <f t="shared" si="162"/>
        <v>0</v>
      </c>
      <c r="AP57" s="22">
        <f t="shared" si="16"/>
        <v>43379.321999999993</v>
      </c>
      <c r="AQ57" s="22">
        <f t="shared" si="17"/>
        <v>43708.700000000004</v>
      </c>
      <c r="AR57" s="22">
        <f t="shared" si="18"/>
        <v>45247.4</v>
      </c>
      <c r="AS57" s="22">
        <f t="shared" si="163"/>
        <v>0</v>
      </c>
      <c r="AT57" s="22">
        <f t="shared" si="164"/>
        <v>0</v>
      </c>
      <c r="AU57" s="22">
        <f t="shared" si="165"/>
        <v>0</v>
      </c>
      <c r="AV57" s="22">
        <f t="shared" si="19"/>
        <v>43379.321999999993</v>
      </c>
      <c r="AW57" s="22">
        <f t="shared" si="20"/>
        <v>43708.700000000004</v>
      </c>
      <c r="AX57" s="22">
        <f t="shared" si="21"/>
        <v>45247.4</v>
      </c>
      <c r="AY57" s="22">
        <f t="shared" si="166"/>
        <v>3368.4339999999997</v>
      </c>
      <c r="AZ57" s="22">
        <f t="shared" si="167"/>
        <v>0</v>
      </c>
      <c r="BA57" s="22">
        <f t="shared" si="168"/>
        <v>0</v>
      </c>
      <c r="BB57" s="22">
        <f t="shared" si="22"/>
        <v>46747.755999999994</v>
      </c>
      <c r="BC57" s="22">
        <f t="shared" si="23"/>
        <v>43708.700000000004</v>
      </c>
      <c r="BD57" s="22">
        <f t="shared" si="24"/>
        <v>45247.4</v>
      </c>
      <c r="BE57" s="22">
        <f t="shared" si="169"/>
        <v>0</v>
      </c>
      <c r="BF57" s="22">
        <f t="shared" si="170"/>
        <v>0</v>
      </c>
      <c r="BG57" s="22">
        <f t="shared" si="171"/>
        <v>0</v>
      </c>
      <c r="BH57" s="22">
        <f t="shared" si="25"/>
        <v>46747.755999999994</v>
      </c>
      <c r="BI57" s="22">
        <f t="shared" si="26"/>
        <v>43708.700000000004</v>
      </c>
      <c r="BJ57" s="22">
        <f t="shared" si="27"/>
        <v>45247.4</v>
      </c>
      <c r="BK57" s="22">
        <f t="shared" si="172"/>
        <v>1188.2720000000002</v>
      </c>
      <c r="BL57" s="22">
        <f t="shared" si="173"/>
        <v>0</v>
      </c>
      <c r="BM57" s="22">
        <f t="shared" si="174"/>
        <v>0</v>
      </c>
      <c r="BN57" s="22">
        <f t="shared" si="28"/>
        <v>47936.027999999991</v>
      </c>
      <c r="BO57" s="22">
        <f t="shared" si="29"/>
        <v>43708.700000000004</v>
      </c>
      <c r="BP57" s="22">
        <f t="shared" si="30"/>
        <v>45247.4</v>
      </c>
      <c r="BQ57" s="22">
        <f t="shared" si="175"/>
        <v>0</v>
      </c>
      <c r="BR57" s="22">
        <f t="shared" si="176"/>
        <v>0</v>
      </c>
      <c r="BS57" s="22">
        <f t="shared" si="31"/>
        <v>47936.027999999991</v>
      </c>
      <c r="BT57" s="22">
        <f t="shared" si="32"/>
        <v>43708.700000000004</v>
      </c>
      <c r="BU57" s="22">
        <f t="shared" si="33"/>
        <v>45247.4</v>
      </c>
      <c r="BV57" s="22">
        <f t="shared" si="177"/>
        <v>0</v>
      </c>
      <c r="BW57" s="22">
        <f t="shared" si="178"/>
        <v>0</v>
      </c>
      <c r="BX57" s="22">
        <f t="shared" si="34"/>
        <v>47936.027999999991</v>
      </c>
      <c r="BY57" s="22">
        <f t="shared" si="35"/>
        <v>43708.700000000004</v>
      </c>
      <c r="BZ57" s="22">
        <f t="shared" si="36"/>
        <v>45247.4</v>
      </c>
      <c r="CA57" s="22">
        <f t="shared" si="179"/>
        <v>40.751000000000005</v>
      </c>
      <c r="CB57" s="22">
        <f t="shared" si="180"/>
        <v>0</v>
      </c>
      <c r="CC57" s="22">
        <f t="shared" si="181"/>
        <v>0</v>
      </c>
      <c r="CD57" s="22">
        <f t="shared" si="46"/>
        <v>47976.778999999988</v>
      </c>
      <c r="CE57" s="22">
        <f t="shared" si="182"/>
        <v>0</v>
      </c>
      <c r="CF57" s="34">
        <f t="shared" si="41"/>
        <v>47976.778999999988</v>
      </c>
      <c r="CG57" s="22">
        <f t="shared" si="47"/>
        <v>43708.700000000004</v>
      </c>
      <c r="CH57" s="22">
        <f t="shared" si="183"/>
        <v>0</v>
      </c>
      <c r="CI57" s="22">
        <f t="shared" si="42"/>
        <v>43708.700000000004</v>
      </c>
      <c r="CJ57" s="22">
        <f t="shared" si="48"/>
        <v>45247.4</v>
      </c>
      <c r="CK57" s="22">
        <f t="shared" si="183"/>
        <v>0</v>
      </c>
      <c r="CL57" s="22">
        <f t="shared" si="43"/>
        <v>45247.4</v>
      </c>
      <c r="CM57" s="22">
        <f t="shared" si="183"/>
        <v>0</v>
      </c>
      <c r="CN57" s="15"/>
      <c r="CO57" s="35"/>
      <c r="CT57" s="5" t="s">
        <v>30</v>
      </c>
    </row>
    <row r="58" spans="1:99" x14ac:dyDescent="0.3">
      <c r="A58" s="32" t="s">
        <v>76</v>
      </c>
      <c r="B58" s="16">
        <v>240</v>
      </c>
      <c r="C58" s="32" t="s">
        <v>42</v>
      </c>
      <c r="D58" s="32" t="s">
        <v>43</v>
      </c>
      <c r="E58" s="33" t="s">
        <v>44</v>
      </c>
      <c r="F58" s="22">
        <v>40517.599999999999</v>
      </c>
      <c r="G58" s="22">
        <v>40532.9</v>
      </c>
      <c r="H58" s="22">
        <v>40548.1</v>
      </c>
      <c r="I58" s="22">
        <v>1710.7</v>
      </c>
      <c r="J58" s="22">
        <v>3175.8</v>
      </c>
      <c r="K58" s="22">
        <v>4699.3</v>
      </c>
      <c r="L58" s="22">
        <f t="shared" si="1"/>
        <v>42228.299999999996</v>
      </c>
      <c r="M58" s="22">
        <f t="shared" si="2"/>
        <v>43708.700000000004</v>
      </c>
      <c r="N58" s="22">
        <f t="shared" si="3"/>
        <v>45247.4</v>
      </c>
      <c r="O58" s="22">
        <v>1151.0219999999999</v>
      </c>
      <c r="P58" s="22"/>
      <c r="Q58" s="22"/>
      <c r="R58" s="22">
        <f t="shared" si="4"/>
        <v>43379.321999999993</v>
      </c>
      <c r="S58" s="22">
        <f t="shared" si="5"/>
        <v>43708.700000000004</v>
      </c>
      <c r="T58" s="22">
        <f t="shared" si="6"/>
        <v>45247.4</v>
      </c>
      <c r="U58" s="22"/>
      <c r="V58" s="22"/>
      <c r="W58" s="22"/>
      <c r="X58" s="22">
        <f t="shared" si="7"/>
        <v>43379.321999999993</v>
      </c>
      <c r="Y58" s="22">
        <f t="shared" si="8"/>
        <v>43708.700000000004</v>
      </c>
      <c r="Z58" s="22">
        <f t="shared" si="9"/>
        <v>45247.4</v>
      </c>
      <c r="AA58" s="22"/>
      <c r="AB58" s="22"/>
      <c r="AC58" s="22"/>
      <c r="AD58" s="22">
        <f t="shared" si="10"/>
        <v>43379.321999999993</v>
      </c>
      <c r="AE58" s="22">
        <f t="shared" si="11"/>
        <v>43708.700000000004</v>
      </c>
      <c r="AF58" s="22">
        <f t="shared" si="12"/>
        <v>45247.4</v>
      </c>
      <c r="AG58" s="22"/>
      <c r="AH58" s="22"/>
      <c r="AI58" s="22"/>
      <c r="AJ58" s="22">
        <f t="shared" si="13"/>
        <v>43379.321999999993</v>
      </c>
      <c r="AK58" s="22">
        <f t="shared" si="14"/>
        <v>43708.700000000004</v>
      </c>
      <c r="AL58" s="22">
        <f t="shared" si="15"/>
        <v>45247.4</v>
      </c>
      <c r="AM58" s="22"/>
      <c r="AN58" s="22"/>
      <c r="AO58" s="22"/>
      <c r="AP58" s="22">
        <f t="shared" si="16"/>
        <v>43379.321999999993</v>
      </c>
      <c r="AQ58" s="22">
        <f t="shared" si="17"/>
        <v>43708.700000000004</v>
      </c>
      <c r="AR58" s="22">
        <f t="shared" si="18"/>
        <v>45247.4</v>
      </c>
      <c r="AS58" s="22"/>
      <c r="AT58" s="22"/>
      <c r="AU58" s="22"/>
      <c r="AV58" s="22">
        <f t="shared" si="19"/>
        <v>43379.321999999993</v>
      </c>
      <c r="AW58" s="22">
        <f t="shared" si="20"/>
        <v>43708.700000000004</v>
      </c>
      <c r="AX58" s="22">
        <f t="shared" si="21"/>
        <v>45247.4</v>
      </c>
      <c r="AY58" s="22">
        <f>479.551+2888.883</f>
        <v>3368.4339999999997</v>
      </c>
      <c r="AZ58" s="22"/>
      <c r="BA58" s="22"/>
      <c r="BB58" s="22">
        <f t="shared" si="22"/>
        <v>46747.755999999994</v>
      </c>
      <c r="BC58" s="22">
        <f t="shared" si="23"/>
        <v>43708.700000000004</v>
      </c>
      <c r="BD58" s="22">
        <f t="shared" si="24"/>
        <v>45247.4</v>
      </c>
      <c r="BE58" s="22"/>
      <c r="BF58" s="22"/>
      <c r="BG58" s="22"/>
      <c r="BH58" s="22">
        <f t="shared" si="25"/>
        <v>46747.755999999994</v>
      </c>
      <c r="BI58" s="22">
        <f t="shared" si="26"/>
        <v>43708.700000000004</v>
      </c>
      <c r="BJ58" s="22">
        <f t="shared" si="27"/>
        <v>45247.4</v>
      </c>
      <c r="BK58" s="22">
        <f>143.776+533.922+510.574</f>
        <v>1188.2720000000002</v>
      </c>
      <c r="BL58" s="22"/>
      <c r="BM58" s="22"/>
      <c r="BN58" s="22">
        <f t="shared" si="28"/>
        <v>47936.027999999991</v>
      </c>
      <c r="BO58" s="22">
        <f t="shared" si="29"/>
        <v>43708.700000000004</v>
      </c>
      <c r="BP58" s="22">
        <f t="shared" si="30"/>
        <v>45247.4</v>
      </c>
      <c r="BQ58" s="22"/>
      <c r="BR58" s="22"/>
      <c r="BS58" s="22">
        <f t="shared" si="31"/>
        <v>47936.027999999991</v>
      </c>
      <c r="BT58" s="22">
        <f t="shared" si="32"/>
        <v>43708.700000000004</v>
      </c>
      <c r="BU58" s="22">
        <f t="shared" si="33"/>
        <v>45247.4</v>
      </c>
      <c r="BV58" s="22"/>
      <c r="BW58" s="22"/>
      <c r="BX58" s="22">
        <f t="shared" si="34"/>
        <v>47936.027999999991</v>
      </c>
      <c r="BY58" s="22">
        <f t="shared" si="35"/>
        <v>43708.700000000004</v>
      </c>
      <c r="BZ58" s="22">
        <f t="shared" si="36"/>
        <v>45247.4</v>
      </c>
      <c r="CA58" s="22">
        <f>-153.283+194.034</f>
        <v>40.751000000000005</v>
      </c>
      <c r="CB58" s="22"/>
      <c r="CC58" s="22"/>
      <c r="CD58" s="22">
        <f t="shared" si="46"/>
        <v>47976.778999999988</v>
      </c>
      <c r="CE58" s="22"/>
      <c r="CF58" s="34">
        <f t="shared" si="41"/>
        <v>47976.778999999988</v>
      </c>
      <c r="CG58" s="22">
        <f t="shared" si="47"/>
        <v>43708.700000000004</v>
      </c>
      <c r="CH58" s="22"/>
      <c r="CI58" s="22">
        <f t="shared" si="42"/>
        <v>43708.700000000004</v>
      </c>
      <c r="CJ58" s="22">
        <f t="shared" si="48"/>
        <v>45247.4</v>
      </c>
      <c r="CK58" s="22"/>
      <c r="CL58" s="22">
        <f t="shared" si="43"/>
        <v>45247.4</v>
      </c>
      <c r="CM58" s="22"/>
      <c r="CN58" s="15"/>
      <c r="CO58" s="35" t="s">
        <v>78</v>
      </c>
    </row>
    <row r="59" spans="1:99" x14ac:dyDescent="0.3">
      <c r="A59" s="32" t="s">
        <v>76</v>
      </c>
      <c r="B59" s="16">
        <v>800</v>
      </c>
      <c r="C59" s="32"/>
      <c r="D59" s="32"/>
      <c r="E59" s="33" t="s">
        <v>54</v>
      </c>
      <c r="F59" s="22">
        <f t="shared" si="142"/>
        <v>783.9</v>
      </c>
      <c r="G59" s="22">
        <f t="shared" si="143"/>
        <v>768.6</v>
      </c>
      <c r="H59" s="22">
        <f t="shared" si="144"/>
        <v>753.4</v>
      </c>
      <c r="I59" s="22">
        <f t="shared" si="145"/>
        <v>0</v>
      </c>
      <c r="J59" s="22">
        <f t="shared" si="146"/>
        <v>0</v>
      </c>
      <c r="K59" s="22">
        <f t="shared" si="147"/>
        <v>0</v>
      </c>
      <c r="L59" s="22">
        <f t="shared" si="1"/>
        <v>783.9</v>
      </c>
      <c r="M59" s="22">
        <f t="shared" si="2"/>
        <v>768.6</v>
      </c>
      <c r="N59" s="22">
        <f t="shared" si="3"/>
        <v>753.4</v>
      </c>
      <c r="O59" s="22">
        <f t="shared" si="148"/>
        <v>0</v>
      </c>
      <c r="P59" s="22">
        <f t="shared" si="149"/>
        <v>0</v>
      </c>
      <c r="Q59" s="22">
        <f t="shared" si="150"/>
        <v>0</v>
      </c>
      <c r="R59" s="22">
        <f t="shared" si="4"/>
        <v>783.9</v>
      </c>
      <c r="S59" s="22">
        <f t="shared" si="5"/>
        <v>768.6</v>
      </c>
      <c r="T59" s="22">
        <f t="shared" si="6"/>
        <v>753.4</v>
      </c>
      <c r="U59" s="22">
        <f t="shared" si="151"/>
        <v>0</v>
      </c>
      <c r="V59" s="22">
        <f t="shared" si="152"/>
        <v>0</v>
      </c>
      <c r="W59" s="22">
        <f t="shared" si="153"/>
        <v>0</v>
      </c>
      <c r="X59" s="22">
        <f t="shared" si="7"/>
        <v>783.9</v>
      </c>
      <c r="Y59" s="22">
        <f t="shared" si="8"/>
        <v>768.6</v>
      </c>
      <c r="Z59" s="22">
        <f t="shared" si="9"/>
        <v>753.4</v>
      </c>
      <c r="AA59" s="22">
        <f t="shared" si="154"/>
        <v>0</v>
      </c>
      <c r="AB59" s="22">
        <f t="shared" si="155"/>
        <v>0</v>
      </c>
      <c r="AC59" s="22">
        <f t="shared" si="156"/>
        <v>0</v>
      </c>
      <c r="AD59" s="22">
        <f t="shared" si="10"/>
        <v>783.9</v>
      </c>
      <c r="AE59" s="22">
        <f t="shared" si="11"/>
        <v>768.6</v>
      </c>
      <c r="AF59" s="22">
        <f t="shared" si="12"/>
        <v>753.4</v>
      </c>
      <c r="AG59" s="22">
        <f t="shared" si="157"/>
        <v>0</v>
      </c>
      <c r="AH59" s="22">
        <f t="shared" si="158"/>
        <v>0</v>
      </c>
      <c r="AI59" s="22">
        <f t="shared" si="159"/>
        <v>0</v>
      </c>
      <c r="AJ59" s="22">
        <f t="shared" si="13"/>
        <v>783.9</v>
      </c>
      <c r="AK59" s="22">
        <f t="shared" si="14"/>
        <v>768.6</v>
      </c>
      <c r="AL59" s="22">
        <f t="shared" si="15"/>
        <v>753.4</v>
      </c>
      <c r="AM59" s="22">
        <f t="shared" si="160"/>
        <v>0</v>
      </c>
      <c r="AN59" s="22">
        <f t="shared" si="161"/>
        <v>0</v>
      </c>
      <c r="AO59" s="22">
        <f t="shared" si="162"/>
        <v>0</v>
      </c>
      <c r="AP59" s="22">
        <f t="shared" si="16"/>
        <v>783.9</v>
      </c>
      <c r="AQ59" s="22">
        <f t="shared" si="17"/>
        <v>768.6</v>
      </c>
      <c r="AR59" s="22">
        <f t="shared" si="18"/>
        <v>753.4</v>
      </c>
      <c r="AS59" s="22">
        <f t="shared" si="163"/>
        <v>0</v>
      </c>
      <c r="AT59" s="22">
        <f t="shared" si="164"/>
        <v>0</v>
      </c>
      <c r="AU59" s="22">
        <f t="shared" si="165"/>
        <v>0</v>
      </c>
      <c r="AV59" s="22">
        <f t="shared" si="19"/>
        <v>783.9</v>
      </c>
      <c r="AW59" s="22">
        <f t="shared" si="20"/>
        <v>768.6</v>
      </c>
      <c r="AX59" s="22">
        <f t="shared" si="21"/>
        <v>753.4</v>
      </c>
      <c r="AY59" s="22">
        <f t="shared" ref="AY59:AY60" si="184">AY60</f>
        <v>0</v>
      </c>
      <c r="AZ59" s="22">
        <f t="shared" si="167"/>
        <v>0</v>
      </c>
      <c r="BA59" s="22">
        <f t="shared" si="168"/>
        <v>0</v>
      </c>
      <c r="BB59" s="22">
        <f t="shared" si="22"/>
        <v>783.9</v>
      </c>
      <c r="BC59" s="22">
        <f t="shared" si="23"/>
        <v>768.6</v>
      </c>
      <c r="BD59" s="22">
        <f t="shared" si="24"/>
        <v>753.4</v>
      </c>
      <c r="BE59" s="22">
        <f t="shared" si="169"/>
        <v>0</v>
      </c>
      <c r="BF59" s="22">
        <f t="shared" si="170"/>
        <v>0</v>
      </c>
      <c r="BG59" s="22">
        <f t="shared" si="171"/>
        <v>0</v>
      </c>
      <c r="BH59" s="22">
        <f t="shared" si="25"/>
        <v>783.9</v>
      </c>
      <c r="BI59" s="22">
        <f t="shared" si="26"/>
        <v>768.6</v>
      </c>
      <c r="BJ59" s="22">
        <f t="shared" si="27"/>
        <v>753.4</v>
      </c>
      <c r="BK59" s="22">
        <f t="shared" ref="BK59:BK60" si="185">BK60</f>
        <v>0</v>
      </c>
      <c r="BL59" s="22">
        <f t="shared" si="173"/>
        <v>0</v>
      </c>
      <c r="BM59" s="22">
        <f t="shared" si="174"/>
        <v>0</v>
      </c>
      <c r="BN59" s="22">
        <f t="shared" si="28"/>
        <v>783.9</v>
      </c>
      <c r="BO59" s="22">
        <f t="shared" si="29"/>
        <v>768.6</v>
      </c>
      <c r="BP59" s="22">
        <f t="shared" si="30"/>
        <v>753.4</v>
      </c>
      <c r="BQ59" s="22">
        <f t="shared" si="175"/>
        <v>0</v>
      </c>
      <c r="BR59" s="22">
        <f t="shared" si="176"/>
        <v>0</v>
      </c>
      <c r="BS59" s="22">
        <f t="shared" si="31"/>
        <v>783.9</v>
      </c>
      <c r="BT59" s="22">
        <f t="shared" si="32"/>
        <v>768.6</v>
      </c>
      <c r="BU59" s="22">
        <f t="shared" si="33"/>
        <v>753.4</v>
      </c>
      <c r="BV59" s="22">
        <f t="shared" si="177"/>
        <v>0</v>
      </c>
      <c r="BW59" s="22">
        <f t="shared" si="178"/>
        <v>0</v>
      </c>
      <c r="BX59" s="22">
        <f t="shared" si="34"/>
        <v>783.9</v>
      </c>
      <c r="BY59" s="22">
        <f t="shared" si="35"/>
        <v>768.6</v>
      </c>
      <c r="BZ59" s="22">
        <f t="shared" si="36"/>
        <v>753.4</v>
      </c>
      <c r="CA59" s="22">
        <f t="shared" si="179"/>
        <v>0</v>
      </c>
      <c r="CB59" s="22">
        <f t="shared" si="180"/>
        <v>0</v>
      </c>
      <c r="CC59" s="22">
        <f t="shared" si="181"/>
        <v>0</v>
      </c>
      <c r="CD59" s="22">
        <f t="shared" si="46"/>
        <v>783.9</v>
      </c>
      <c r="CE59" s="22">
        <f t="shared" si="182"/>
        <v>0</v>
      </c>
      <c r="CF59" s="34">
        <f t="shared" si="41"/>
        <v>783.9</v>
      </c>
      <c r="CG59" s="22">
        <f t="shared" si="47"/>
        <v>768.6</v>
      </c>
      <c r="CH59" s="22">
        <f t="shared" si="183"/>
        <v>0</v>
      </c>
      <c r="CI59" s="22">
        <f t="shared" si="42"/>
        <v>768.6</v>
      </c>
      <c r="CJ59" s="22">
        <f t="shared" si="48"/>
        <v>753.4</v>
      </c>
      <c r="CK59" s="22">
        <f t="shared" si="183"/>
        <v>0</v>
      </c>
      <c r="CL59" s="22">
        <f t="shared" si="43"/>
        <v>753.4</v>
      </c>
      <c r="CM59" s="22">
        <f t="shared" si="183"/>
        <v>0</v>
      </c>
      <c r="CN59" s="15"/>
      <c r="CO59" s="35"/>
      <c r="CS59" s="5" t="s">
        <v>29</v>
      </c>
    </row>
    <row r="60" spans="1:99" x14ac:dyDescent="0.3">
      <c r="A60" s="32" t="s">
        <v>76</v>
      </c>
      <c r="B60" s="16">
        <v>850</v>
      </c>
      <c r="C60" s="32"/>
      <c r="D60" s="32"/>
      <c r="E60" s="33" t="s">
        <v>79</v>
      </c>
      <c r="F60" s="22">
        <f t="shared" si="142"/>
        <v>783.9</v>
      </c>
      <c r="G60" s="22">
        <f t="shared" si="143"/>
        <v>768.6</v>
      </c>
      <c r="H60" s="22">
        <f t="shared" si="144"/>
        <v>753.4</v>
      </c>
      <c r="I60" s="22">
        <f t="shared" si="145"/>
        <v>0</v>
      </c>
      <c r="J60" s="22">
        <f t="shared" si="146"/>
        <v>0</v>
      </c>
      <c r="K60" s="22">
        <f t="shared" si="147"/>
        <v>0</v>
      </c>
      <c r="L60" s="22">
        <f t="shared" si="1"/>
        <v>783.9</v>
      </c>
      <c r="M60" s="22">
        <f t="shared" si="2"/>
        <v>768.6</v>
      </c>
      <c r="N60" s="22">
        <f t="shared" si="3"/>
        <v>753.4</v>
      </c>
      <c r="O60" s="22">
        <f t="shared" si="148"/>
        <v>0</v>
      </c>
      <c r="P60" s="22">
        <f t="shared" si="149"/>
        <v>0</v>
      </c>
      <c r="Q60" s="22">
        <f t="shared" si="150"/>
        <v>0</v>
      </c>
      <c r="R60" s="22">
        <f t="shared" si="4"/>
        <v>783.9</v>
      </c>
      <c r="S60" s="22">
        <f t="shared" si="5"/>
        <v>768.6</v>
      </c>
      <c r="T60" s="22">
        <f t="shared" si="6"/>
        <v>753.4</v>
      </c>
      <c r="U60" s="22">
        <f t="shared" si="151"/>
        <v>0</v>
      </c>
      <c r="V60" s="22">
        <f t="shared" si="152"/>
        <v>0</v>
      </c>
      <c r="W60" s="22">
        <f t="shared" si="153"/>
        <v>0</v>
      </c>
      <c r="X60" s="22">
        <f t="shared" si="7"/>
        <v>783.9</v>
      </c>
      <c r="Y60" s="22">
        <f t="shared" si="8"/>
        <v>768.6</v>
      </c>
      <c r="Z60" s="22">
        <f t="shared" si="9"/>
        <v>753.4</v>
      </c>
      <c r="AA60" s="22">
        <f t="shared" si="154"/>
        <v>0</v>
      </c>
      <c r="AB60" s="22">
        <f t="shared" si="155"/>
        <v>0</v>
      </c>
      <c r="AC60" s="22">
        <f t="shared" si="156"/>
        <v>0</v>
      </c>
      <c r="AD60" s="22">
        <f t="shared" si="10"/>
        <v>783.9</v>
      </c>
      <c r="AE60" s="22">
        <f t="shared" si="11"/>
        <v>768.6</v>
      </c>
      <c r="AF60" s="22">
        <f t="shared" si="12"/>
        <v>753.4</v>
      </c>
      <c r="AG60" s="22">
        <f t="shared" si="157"/>
        <v>0</v>
      </c>
      <c r="AH60" s="22">
        <f t="shared" si="158"/>
        <v>0</v>
      </c>
      <c r="AI60" s="22">
        <f t="shared" si="159"/>
        <v>0</v>
      </c>
      <c r="AJ60" s="22">
        <f t="shared" si="13"/>
        <v>783.9</v>
      </c>
      <c r="AK60" s="22">
        <f t="shared" si="14"/>
        <v>768.6</v>
      </c>
      <c r="AL60" s="22">
        <f t="shared" si="15"/>
        <v>753.4</v>
      </c>
      <c r="AM60" s="22">
        <f t="shared" si="160"/>
        <v>0</v>
      </c>
      <c r="AN60" s="22">
        <f t="shared" si="161"/>
        <v>0</v>
      </c>
      <c r="AO60" s="22">
        <f t="shared" si="162"/>
        <v>0</v>
      </c>
      <c r="AP60" s="22">
        <f t="shared" si="16"/>
        <v>783.9</v>
      </c>
      <c r="AQ60" s="22">
        <f t="shared" si="17"/>
        <v>768.6</v>
      </c>
      <c r="AR60" s="22">
        <f t="shared" si="18"/>
        <v>753.4</v>
      </c>
      <c r="AS60" s="22">
        <f t="shared" si="163"/>
        <v>0</v>
      </c>
      <c r="AT60" s="22">
        <f t="shared" si="164"/>
        <v>0</v>
      </c>
      <c r="AU60" s="22">
        <f t="shared" si="165"/>
        <v>0</v>
      </c>
      <c r="AV60" s="22">
        <f t="shared" si="19"/>
        <v>783.9</v>
      </c>
      <c r="AW60" s="22">
        <f t="shared" si="20"/>
        <v>768.6</v>
      </c>
      <c r="AX60" s="22">
        <f t="shared" si="21"/>
        <v>753.4</v>
      </c>
      <c r="AY60" s="22">
        <f t="shared" si="184"/>
        <v>0</v>
      </c>
      <c r="AZ60" s="22">
        <f t="shared" si="167"/>
        <v>0</v>
      </c>
      <c r="BA60" s="22">
        <f t="shared" si="168"/>
        <v>0</v>
      </c>
      <c r="BB60" s="22">
        <f t="shared" si="22"/>
        <v>783.9</v>
      </c>
      <c r="BC60" s="22">
        <f t="shared" si="23"/>
        <v>768.6</v>
      </c>
      <c r="BD60" s="22">
        <f t="shared" si="24"/>
        <v>753.4</v>
      </c>
      <c r="BE60" s="22">
        <f t="shared" si="169"/>
        <v>0</v>
      </c>
      <c r="BF60" s="22">
        <f t="shared" si="170"/>
        <v>0</v>
      </c>
      <c r="BG60" s="22">
        <f t="shared" si="171"/>
        <v>0</v>
      </c>
      <c r="BH60" s="22">
        <f t="shared" si="25"/>
        <v>783.9</v>
      </c>
      <c r="BI60" s="22">
        <f t="shared" si="26"/>
        <v>768.6</v>
      </c>
      <c r="BJ60" s="22">
        <f t="shared" si="27"/>
        <v>753.4</v>
      </c>
      <c r="BK60" s="22">
        <f t="shared" si="185"/>
        <v>0</v>
      </c>
      <c r="BL60" s="22">
        <f t="shared" si="173"/>
        <v>0</v>
      </c>
      <c r="BM60" s="22">
        <f t="shared" si="174"/>
        <v>0</v>
      </c>
      <c r="BN60" s="22">
        <f t="shared" si="28"/>
        <v>783.9</v>
      </c>
      <c r="BO60" s="22">
        <f t="shared" si="29"/>
        <v>768.6</v>
      </c>
      <c r="BP60" s="22">
        <f t="shared" si="30"/>
        <v>753.4</v>
      </c>
      <c r="BQ60" s="22">
        <f t="shared" si="175"/>
        <v>0</v>
      </c>
      <c r="BR60" s="22">
        <f t="shared" si="176"/>
        <v>0</v>
      </c>
      <c r="BS60" s="22">
        <f t="shared" si="31"/>
        <v>783.9</v>
      </c>
      <c r="BT60" s="22">
        <f t="shared" si="32"/>
        <v>768.6</v>
      </c>
      <c r="BU60" s="22">
        <f t="shared" si="33"/>
        <v>753.4</v>
      </c>
      <c r="BV60" s="22">
        <f t="shared" si="177"/>
        <v>0</v>
      </c>
      <c r="BW60" s="22">
        <f t="shared" si="178"/>
        <v>0</v>
      </c>
      <c r="BX60" s="22">
        <f t="shared" si="34"/>
        <v>783.9</v>
      </c>
      <c r="BY60" s="22">
        <f t="shared" si="35"/>
        <v>768.6</v>
      </c>
      <c r="BZ60" s="22">
        <f t="shared" si="36"/>
        <v>753.4</v>
      </c>
      <c r="CA60" s="22">
        <f t="shared" si="179"/>
        <v>0</v>
      </c>
      <c r="CB60" s="22">
        <f t="shared" si="180"/>
        <v>0</v>
      </c>
      <c r="CC60" s="22">
        <f t="shared" si="181"/>
        <v>0</v>
      </c>
      <c r="CD60" s="22">
        <f t="shared" si="46"/>
        <v>783.9</v>
      </c>
      <c r="CE60" s="22">
        <f t="shared" si="182"/>
        <v>0</v>
      </c>
      <c r="CF60" s="34">
        <f t="shared" si="41"/>
        <v>783.9</v>
      </c>
      <c r="CG60" s="22">
        <f t="shared" si="47"/>
        <v>768.6</v>
      </c>
      <c r="CH60" s="22">
        <f t="shared" si="183"/>
        <v>0</v>
      </c>
      <c r="CI60" s="22">
        <f t="shared" si="42"/>
        <v>768.6</v>
      </c>
      <c r="CJ60" s="22">
        <f t="shared" si="48"/>
        <v>753.4</v>
      </c>
      <c r="CK60" s="22">
        <f t="shared" si="183"/>
        <v>0</v>
      </c>
      <c r="CL60" s="22">
        <f t="shared" si="43"/>
        <v>753.4</v>
      </c>
      <c r="CM60" s="22">
        <f t="shared" si="183"/>
        <v>0</v>
      </c>
      <c r="CN60" s="15"/>
      <c r="CO60" s="35"/>
      <c r="CT60" s="5" t="s">
        <v>30</v>
      </c>
    </row>
    <row r="61" spans="1:99" x14ac:dyDescent="0.3">
      <c r="A61" s="32" t="s">
        <v>76</v>
      </c>
      <c r="B61" s="16">
        <v>850</v>
      </c>
      <c r="C61" s="32" t="s">
        <v>42</v>
      </c>
      <c r="D61" s="32" t="s">
        <v>43</v>
      </c>
      <c r="E61" s="33" t="s">
        <v>44</v>
      </c>
      <c r="F61" s="22">
        <v>783.9</v>
      </c>
      <c r="G61" s="22">
        <v>768.6</v>
      </c>
      <c r="H61" s="22">
        <v>753.4</v>
      </c>
      <c r="I61" s="22"/>
      <c r="J61" s="22"/>
      <c r="K61" s="22"/>
      <c r="L61" s="22">
        <f t="shared" si="1"/>
        <v>783.9</v>
      </c>
      <c r="M61" s="22">
        <f t="shared" si="2"/>
        <v>768.6</v>
      </c>
      <c r="N61" s="22">
        <f t="shared" si="3"/>
        <v>753.4</v>
      </c>
      <c r="O61" s="22"/>
      <c r="P61" s="22"/>
      <c r="Q61" s="22"/>
      <c r="R61" s="22">
        <f t="shared" si="4"/>
        <v>783.9</v>
      </c>
      <c r="S61" s="22">
        <f t="shared" si="5"/>
        <v>768.6</v>
      </c>
      <c r="T61" s="22">
        <f t="shared" si="6"/>
        <v>753.4</v>
      </c>
      <c r="U61" s="22"/>
      <c r="V61" s="22"/>
      <c r="W61" s="22"/>
      <c r="X61" s="22">
        <f t="shared" si="7"/>
        <v>783.9</v>
      </c>
      <c r="Y61" s="22">
        <f t="shared" si="8"/>
        <v>768.6</v>
      </c>
      <c r="Z61" s="22">
        <f t="shared" si="9"/>
        <v>753.4</v>
      </c>
      <c r="AA61" s="22"/>
      <c r="AB61" s="22"/>
      <c r="AC61" s="22"/>
      <c r="AD61" s="22">
        <f t="shared" si="10"/>
        <v>783.9</v>
      </c>
      <c r="AE61" s="22">
        <f t="shared" si="11"/>
        <v>768.6</v>
      </c>
      <c r="AF61" s="22">
        <f t="shared" si="12"/>
        <v>753.4</v>
      </c>
      <c r="AG61" s="22"/>
      <c r="AH61" s="22"/>
      <c r="AI61" s="22"/>
      <c r="AJ61" s="22">
        <f t="shared" si="13"/>
        <v>783.9</v>
      </c>
      <c r="AK61" s="22">
        <f t="shared" si="14"/>
        <v>768.6</v>
      </c>
      <c r="AL61" s="22">
        <f t="shared" si="15"/>
        <v>753.4</v>
      </c>
      <c r="AM61" s="22"/>
      <c r="AN61" s="22"/>
      <c r="AO61" s="22"/>
      <c r="AP61" s="22">
        <f t="shared" si="16"/>
        <v>783.9</v>
      </c>
      <c r="AQ61" s="22">
        <f t="shared" si="17"/>
        <v>768.6</v>
      </c>
      <c r="AR61" s="22">
        <f t="shared" si="18"/>
        <v>753.4</v>
      </c>
      <c r="AS61" s="22"/>
      <c r="AT61" s="22"/>
      <c r="AU61" s="22"/>
      <c r="AV61" s="22">
        <f t="shared" si="19"/>
        <v>783.9</v>
      </c>
      <c r="AW61" s="22">
        <f t="shared" si="20"/>
        <v>768.6</v>
      </c>
      <c r="AX61" s="22">
        <f t="shared" si="21"/>
        <v>753.4</v>
      </c>
      <c r="AY61" s="22"/>
      <c r="AZ61" s="22"/>
      <c r="BA61" s="22"/>
      <c r="BB61" s="22">
        <f t="shared" si="22"/>
        <v>783.9</v>
      </c>
      <c r="BC61" s="22">
        <f t="shared" si="23"/>
        <v>768.6</v>
      </c>
      <c r="BD61" s="22">
        <f t="shared" si="24"/>
        <v>753.4</v>
      </c>
      <c r="BE61" s="22"/>
      <c r="BF61" s="22"/>
      <c r="BG61" s="22"/>
      <c r="BH61" s="22">
        <f t="shared" si="25"/>
        <v>783.9</v>
      </c>
      <c r="BI61" s="22">
        <f t="shared" si="26"/>
        <v>768.6</v>
      </c>
      <c r="BJ61" s="22">
        <f t="shared" si="27"/>
        <v>753.4</v>
      </c>
      <c r="BK61" s="22"/>
      <c r="BL61" s="22"/>
      <c r="BM61" s="22"/>
      <c r="BN61" s="22">
        <f t="shared" si="28"/>
        <v>783.9</v>
      </c>
      <c r="BO61" s="22">
        <f t="shared" si="29"/>
        <v>768.6</v>
      </c>
      <c r="BP61" s="22">
        <f t="shared" si="30"/>
        <v>753.4</v>
      </c>
      <c r="BQ61" s="22"/>
      <c r="BR61" s="22"/>
      <c r="BS61" s="22">
        <f t="shared" si="31"/>
        <v>783.9</v>
      </c>
      <c r="BT61" s="22">
        <f t="shared" si="32"/>
        <v>768.6</v>
      </c>
      <c r="BU61" s="22">
        <f t="shared" si="33"/>
        <v>753.4</v>
      </c>
      <c r="BV61" s="22"/>
      <c r="BW61" s="22"/>
      <c r="BX61" s="22">
        <f t="shared" si="34"/>
        <v>783.9</v>
      </c>
      <c r="BY61" s="22">
        <f t="shared" si="35"/>
        <v>768.6</v>
      </c>
      <c r="BZ61" s="22">
        <f t="shared" si="36"/>
        <v>753.4</v>
      </c>
      <c r="CA61" s="22"/>
      <c r="CB61" s="22"/>
      <c r="CC61" s="22"/>
      <c r="CD61" s="22">
        <f t="shared" si="46"/>
        <v>783.9</v>
      </c>
      <c r="CE61" s="22"/>
      <c r="CF61" s="34">
        <f t="shared" si="41"/>
        <v>783.9</v>
      </c>
      <c r="CG61" s="22">
        <f t="shared" si="47"/>
        <v>768.6</v>
      </c>
      <c r="CH61" s="22"/>
      <c r="CI61" s="22">
        <f t="shared" si="42"/>
        <v>768.6</v>
      </c>
      <c r="CJ61" s="22">
        <f t="shared" si="48"/>
        <v>753.4</v>
      </c>
      <c r="CK61" s="22"/>
      <c r="CL61" s="22">
        <f t="shared" si="43"/>
        <v>753.4</v>
      </c>
      <c r="CM61" s="22"/>
      <c r="CN61" s="15"/>
      <c r="CO61" s="35"/>
    </row>
    <row r="62" spans="1:99" ht="62.4" x14ac:dyDescent="0.3">
      <c r="A62" s="36" t="s">
        <v>80</v>
      </c>
      <c r="B62" s="16"/>
      <c r="C62" s="32"/>
      <c r="D62" s="32"/>
      <c r="E62" s="33" t="s">
        <v>81</v>
      </c>
      <c r="F62" s="22">
        <f t="shared" ref="F62:K62" si="186">F63+F67+F71+F75+F79</f>
        <v>87804.5</v>
      </c>
      <c r="G62" s="22">
        <f t="shared" si="186"/>
        <v>31210.5</v>
      </c>
      <c r="H62" s="22">
        <f t="shared" si="186"/>
        <v>32708.6</v>
      </c>
      <c r="I62" s="22">
        <f t="shared" si="186"/>
        <v>0</v>
      </c>
      <c r="J62" s="22">
        <f t="shared" si="186"/>
        <v>0</v>
      </c>
      <c r="K62" s="22">
        <f t="shared" si="186"/>
        <v>0</v>
      </c>
      <c r="L62" s="22">
        <f t="shared" si="1"/>
        <v>87804.5</v>
      </c>
      <c r="M62" s="22">
        <f t="shared" si="2"/>
        <v>31210.5</v>
      </c>
      <c r="N62" s="22">
        <f t="shared" si="3"/>
        <v>32708.6</v>
      </c>
      <c r="O62" s="22">
        <f>O63+O67+O71+O75+O79</f>
        <v>0</v>
      </c>
      <c r="P62" s="22">
        <f>P63+P67+P71+P75+P79</f>
        <v>0</v>
      </c>
      <c r="Q62" s="22">
        <f>Q63+Q67+Q71+Q75+Q79</f>
        <v>0</v>
      </c>
      <c r="R62" s="22">
        <f t="shared" si="4"/>
        <v>87804.5</v>
      </c>
      <c r="S62" s="22">
        <f t="shared" si="5"/>
        <v>31210.5</v>
      </c>
      <c r="T62" s="22">
        <f t="shared" si="6"/>
        <v>32708.6</v>
      </c>
      <c r="U62" s="22">
        <f>U63+U67+U71+U75+U79</f>
        <v>0</v>
      </c>
      <c r="V62" s="22">
        <f>V63+V67+V71+V75+V79</f>
        <v>0</v>
      </c>
      <c r="W62" s="22">
        <f>W63+W67+W71+W75+W79</f>
        <v>0</v>
      </c>
      <c r="X62" s="22">
        <f t="shared" si="7"/>
        <v>87804.5</v>
      </c>
      <c r="Y62" s="22">
        <f t="shared" si="8"/>
        <v>31210.5</v>
      </c>
      <c r="Z62" s="22">
        <f t="shared" si="9"/>
        <v>32708.6</v>
      </c>
      <c r="AA62" s="22">
        <f>AA63+AA67+AA71+AA75+AA79</f>
        <v>0</v>
      </c>
      <c r="AB62" s="22">
        <f>AB63+AB67+AB71+AB75+AB79</f>
        <v>0</v>
      </c>
      <c r="AC62" s="22">
        <f>AC63+AC67+AC71+AC75+AC79</f>
        <v>0</v>
      </c>
      <c r="AD62" s="22">
        <f t="shared" si="10"/>
        <v>87804.5</v>
      </c>
      <c r="AE62" s="22">
        <f t="shared" si="11"/>
        <v>31210.5</v>
      </c>
      <c r="AF62" s="22">
        <f t="shared" si="12"/>
        <v>32708.6</v>
      </c>
      <c r="AG62" s="22">
        <f>AG63+AG67+AG71+AG75+AG79</f>
        <v>0</v>
      </c>
      <c r="AH62" s="22">
        <f>AH63+AH67+AH71+AH75+AH79</f>
        <v>0</v>
      </c>
      <c r="AI62" s="22">
        <f>AI63+AI67+AI71+AI75+AI79</f>
        <v>0</v>
      </c>
      <c r="AJ62" s="22">
        <f t="shared" si="13"/>
        <v>87804.5</v>
      </c>
      <c r="AK62" s="22">
        <f t="shared" si="14"/>
        <v>31210.5</v>
      </c>
      <c r="AL62" s="22">
        <f t="shared" si="15"/>
        <v>32708.6</v>
      </c>
      <c r="AM62" s="22">
        <f>AM63+AM67+AM71+AM75+AM79</f>
        <v>-12157.376</v>
      </c>
      <c r="AN62" s="22">
        <f>AN63+AN67+AN71+AN75+AN79</f>
        <v>0</v>
      </c>
      <c r="AO62" s="22">
        <f>AO63+AO67+AO71+AO75+AO79</f>
        <v>0</v>
      </c>
      <c r="AP62" s="22">
        <f t="shared" si="16"/>
        <v>75647.123999999996</v>
      </c>
      <c r="AQ62" s="22">
        <f t="shared" si="17"/>
        <v>31210.5</v>
      </c>
      <c r="AR62" s="22">
        <f t="shared" si="18"/>
        <v>32708.6</v>
      </c>
      <c r="AS62" s="22">
        <f>AS63+AS67+AS71+AS75+AS79</f>
        <v>0</v>
      </c>
      <c r="AT62" s="22">
        <f>AT63+AT67+AT71+AT75+AT79</f>
        <v>0</v>
      </c>
      <c r="AU62" s="22">
        <f>AU63+AU67+AU71+AU75+AU79</f>
        <v>0</v>
      </c>
      <c r="AV62" s="22">
        <f t="shared" si="19"/>
        <v>75647.123999999996</v>
      </c>
      <c r="AW62" s="22">
        <f t="shared" si="20"/>
        <v>31210.5</v>
      </c>
      <c r="AX62" s="22">
        <f t="shared" si="21"/>
        <v>32708.6</v>
      </c>
      <c r="AY62" s="22">
        <f>AY63+AY67+AY71+AY75+AY79</f>
        <v>12157.376</v>
      </c>
      <c r="AZ62" s="22">
        <f>AZ63+AZ67+AZ71+AZ75+AZ79</f>
        <v>0</v>
      </c>
      <c r="BA62" s="22">
        <f>BA63+BA67+BA71+BA75+BA79</f>
        <v>0</v>
      </c>
      <c r="BB62" s="22">
        <f t="shared" si="22"/>
        <v>87804.5</v>
      </c>
      <c r="BC62" s="22">
        <f t="shared" si="23"/>
        <v>31210.5</v>
      </c>
      <c r="BD62" s="22">
        <f t="shared" si="24"/>
        <v>32708.6</v>
      </c>
      <c r="BE62" s="22">
        <f>BE63+BE67+BE71+BE75+BE79</f>
        <v>0</v>
      </c>
      <c r="BF62" s="22">
        <f>BF63+BF67+BF71+BF75+BF79</f>
        <v>0</v>
      </c>
      <c r="BG62" s="22">
        <f>BG63+BG67+BG71+BG75+BG79</f>
        <v>0</v>
      </c>
      <c r="BH62" s="22">
        <f t="shared" si="25"/>
        <v>87804.5</v>
      </c>
      <c r="BI62" s="22">
        <f t="shared" si="26"/>
        <v>31210.5</v>
      </c>
      <c r="BJ62" s="22">
        <f t="shared" si="27"/>
        <v>32708.6</v>
      </c>
      <c r="BK62" s="22">
        <f>BK63+BK67+BK71+BK75+BK79</f>
        <v>0</v>
      </c>
      <c r="BL62" s="22">
        <f>BL63+BL67+BL71+BL75+BL79</f>
        <v>0</v>
      </c>
      <c r="BM62" s="22">
        <f>BM63+BM67+BM71+BM75+BM79</f>
        <v>0</v>
      </c>
      <c r="BN62" s="22">
        <f t="shared" si="28"/>
        <v>87804.5</v>
      </c>
      <c r="BO62" s="22">
        <f t="shared" si="29"/>
        <v>31210.5</v>
      </c>
      <c r="BP62" s="22">
        <f t="shared" si="30"/>
        <v>32708.6</v>
      </c>
      <c r="BQ62" s="22">
        <f>BQ63+BQ67+BQ71+BQ75+BQ79</f>
        <v>0</v>
      </c>
      <c r="BR62" s="22">
        <f>BR63+BR67+BR71+BR75+BR79</f>
        <v>0</v>
      </c>
      <c r="BS62" s="22">
        <f t="shared" si="31"/>
        <v>87804.5</v>
      </c>
      <c r="BT62" s="22">
        <f t="shared" si="32"/>
        <v>31210.5</v>
      </c>
      <c r="BU62" s="22">
        <f t="shared" si="33"/>
        <v>32708.6</v>
      </c>
      <c r="BV62" s="22">
        <f>BV63+BV67+BV71+BV75+BV79</f>
        <v>0</v>
      </c>
      <c r="BW62" s="22">
        <f>BW63+BW67+BW71+BW75+BW79</f>
        <v>0</v>
      </c>
      <c r="BX62" s="22">
        <f t="shared" si="34"/>
        <v>87804.5</v>
      </c>
      <c r="BY62" s="22">
        <f t="shared" si="35"/>
        <v>31210.5</v>
      </c>
      <c r="BZ62" s="22">
        <f t="shared" si="36"/>
        <v>32708.6</v>
      </c>
      <c r="CA62" s="22">
        <f>CA63+CA67+CA71+CA75+CA79</f>
        <v>0</v>
      </c>
      <c r="CB62" s="22">
        <f>CB63+CB67+CB71+CB75+CB79</f>
        <v>0</v>
      </c>
      <c r="CC62" s="22">
        <f>CC63+CC67+CC71+CC75+CC79</f>
        <v>0</v>
      </c>
      <c r="CD62" s="22">
        <f t="shared" si="46"/>
        <v>87804.5</v>
      </c>
      <c r="CE62" s="22">
        <f>CE63+CE67+CE71+CE75+CE79</f>
        <v>0</v>
      </c>
      <c r="CF62" s="34">
        <f t="shared" si="41"/>
        <v>87804.5</v>
      </c>
      <c r="CG62" s="22">
        <f t="shared" si="47"/>
        <v>31210.5</v>
      </c>
      <c r="CH62" s="22">
        <f>CH63+CH67+CH71+CH75+CH79</f>
        <v>0</v>
      </c>
      <c r="CI62" s="22">
        <f t="shared" si="42"/>
        <v>31210.5</v>
      </c>
      <c r="CJ62" s="22">
        <f t="shared" si="48"/>
        <v>32708.6</v>
      </c>
      <c r="CK62" s="22">
        <f>CK63+CK67+CK71+CK75+CK79</f>
        <v>0</v>
      </c>
      <c r="CL62" s="22">
        <f t="shared" si="43"/>
        <v>32708.6</v>
      </c>
      <c r="CM62" s="22">
        <f>CM63+CM67+CM71+CM75+CM79</f>
        <v>0</v>
      </c>
      <c r="CN62" s="15"/>
      <c r="CO62" s="35"/>
      <c r="CR62" s="5" t="s">
        <v>28</v>
      </c>
    </row>
    <row r="63" spans="1:99" ht="46.8" x14ac:dyDescent="0.3">
      <c r="A63" s="36" t="s">
        <v>82</v>
      </c>
      <c r="B63" s="16"/>
      <c r="C63" s="32"/>
      <c r="D63" s="32"/>
      <c r="E63" s="33" t="s">
        <v>83</v>
      </c>
      <c r="F63" s="22">
        <f t="shared" ref="F63:F83" si="187">F64</f>
        <v>28242.400000000001</v>
      </c>
      <c r="G63" s="22">
        <f t="shared" ref="G63:G83" si="188">G64</f>
        <v>0</v>
      </c>
      <c r="H63" s="22">
        <f t="shared" ref="H63:H83" si="189">H64</f>
        <v>0</v>
      </c>
      <c r="I63" s="22">
        <f t="shared" ref="I63:I83" si="190">I64</f>
        <v>0</v>
      </c>
      <c r="J63" s="22">
        <f t="shared" ref="J63:J83" si="191">J64</f>
        <v>0</v>
      </c>
      <c r="K63" s="22">
        <f t="shared" ref="K63:K83" si="192">K64</f>
        <v>0</v>
      </c>
      <c r="L63" s="22">
        <f t="shared" si="1"/>
        <v>28242.400000000001</v>
      </c>
      <c r="M63" s="22">
        <f t="shared" si="2"/>
        <v>0</v>
      </c>
      <c r="N63" s="22">
        <f t="shared" si="3"/>
        <v>0</v>
      </c>
      <c r="O63" s="22">
        <f t="shared" ref="O63:O83" si="193">O64</f>
        <v>0</v>
      </c>
      <c r="P63" s="22">
        <f t="shared" ref="P63:P83" si="194">P64</f>
        <v>0</v>
      </c>
      <c r="Q63" s="22">
        <f t="shared" ref="Q63:Q83" si="195">Q64</f>
        <v>0</v>
      </c>
      <c r="R63" s="22">
        <f t="shared" si="4"/>
        <v>28242.400000000001</v>
      </c>
      <c r="S63" s="22">
        <f t="shared" si="5"/>
        <v>0</v>
      </c>
      <c r="T63" s="22">
        <f t="shared" si="6"/>
        <v>0</v>
      </c>
      <c r="U63" s="22">
        <f t="shared" ref="U63:U83" si="196">U64</f>
        <v>0</v>
      </c>
      <c r="V63" s="22">
        <f t="shared" ref="V63:V83" si="197">V64</f>
        <v>0</v>
      </c>
      <c r="W63" s="22">
        <f t="shared" ref="W63:W83" si="198">W64</f>
        <v>0</v>
      </c>
      <c r="X63" s="22">
        <f t="shared" si="7"/>
        <v>28242.400000000001</v>
      </c>
      <c r="Y63" s="22">
        <f t="shared" si="8"/>
        <v>0</v>
      </c>
      <c r="Z63" s="22">
        <f t="shared" si="9"/>
        <v>0</v>
      </c>
      <c r="AA63" s="22">
        <f t="shared" ref="AA63:AA83" si="199">AA64</f>
        <v>0</v>
      </c>
      <c r="AB63" s="22">
        <f t="shared" ref="AB63:AB83" si="200">AB64</f>
        <v>0</v>
      </c>
      <c r="AC63" s="22">
        <f t="shared" ref="AC63:AC83" si="201">AC64</f>
        <v>0</v>
      </c>
      <c r="AD63" s="22">
        <f t="shared" si="10"/>
        <v>28242.400000000001</v>
      </c>
      <c r="AE63" s="22">
        <f t="shared" si="11"/>
        <v>0</v>
      </c>
      <c r="AF63" s="22">
        <f t="shared" si="12"/>
        <v>0</v>
      </c>
      <c r="AG63" s="22">
        <f t="shared" ref="AG63:AG83" si="202">AG64</f>
        <v>0</v>
      </c>
      <c r="AH63" s="22">
        <f t="shared" ref="AH63:AH83" si="203">AH64</f>
        <v>0</v>
      </c>
      <c r="AI63" s="22">
        <f t="shared" ref="AI63:AI83" si="204">AI64</f>
        <v>0</v>
      </c>
      <c r="AJ63" s="22">
        <f t="shared" si="13"/>
        <v>28242.400000000001</v>
      </c>
      <c r="AK63" s="22">
        <f t="shared" si="14"/>
        <v>0</v>
      </c>
      <c r="AL63" s="22">
        <f t="shared" si="15"/>
        <v>0</v>
      </c>
      <c r="AM63" s="22">
        <f t="shared" ref="AM63:AM83" si="205">AM64</f>
        <v>-4183.57</v>
      </c>
      <c r="AN63" s="22">
        <f t="shared" ref="AN63:AN83" si="206">AN64</f>
        <v>0</v>
      </c>
      <c r="AO63" s="22">
        <f t="shared" ref="AO63:AO83" si="207">AO64</f>
        <v>0</v>
      </c>
      <c r="AP63" s="22">
        <f t="shared" si="16"/>
        <v>24058.83</v>
      </c>
      <c r="AQ63" s="22">
        <f t="shared" si="17"/>
        <v>0</v>
      </c>
      <c r="AR63" s="22">
        <f t="shared" si="18"/>
        <v>0</v>
      </c>
      <c r="AS63" s="22">
        <f t="shared" ref="AS63:AS83" si="208">AS64</f>
        <v>0</v>
      </c>
      <c r="AT63" s="22">
        <f t="shared" ref="AT63:AT83" si="209">AT64</f>
        <v>0</v>
      </c>
      <c r="AU63" s="22">
        <f t="shared" ref="AU63:AU83" si="210">AU64</f>
        <v>0</v>
      </c>
      <c r="AV63" s="22">
        <f t="shared" si="19"/>
        <v>24058.83</v>
      </c>
      <c r="AW63" s="22">
        <f t="shared" si="20"/>
        <v>0</v>
      </c>
      <c r="AX63" s="22">
        <f t="shared" si="21"/>
        <v>0</v>
      </c>
      <c r="AY63" s="22">
        <f t="shared" ref="AY63:AY83" si="211">AY64</f>
        <v>4183.57</v>
      </c>
      <c r="AZ63" s="22">
        <f t="shared" ref="AZ63:AZ83" si="212">AZ64</f>
        <v>0</v>
      </c>
      <c r="BA63" s="22">
        <f t="shared" ref="BA63:BA83" si="213">BA64</f>
        <v>0</v>
      </c>
      <c r="BB63" s="22">
        <f t="shared" si="22"/>
        <v>28242.400000000001</v>
      </c>
      <c r="BC63" s="22">
        <f t="shared" si="23"/>
        <v>0</v>
      </c>
      <c r="BD63" s="22">
        <f t="shared" si="24"/>
        <v>0</v>
      </c>
      <c r="BE63" s="22">
        <f t="shared" ref="BE63:BE83" si="214">BE64</f>
        <v>0</v>
      </c>
      <c r="BF63" s="22">
        <f t="shared" ref="BF63:BF83" si="215">BF64</f>
        <v>0</v>
      </c>
      <c r="BG63" s="22">
        <f t="shared" ref="BG63:BG83" si="216">BG64</f>
        <v>0</v>
      </c>
      <c r="BH63" s="22">
        <f t="shared" si="25"/>
        <v>28242.400000000001</v>
      </c>
      <c r="BI63" s="22">
        <f t="shared" si="26"/>
        <v>0</v>
      </c>
      <c r="BJ63" s="22">
        <f t="shared" si="27"/>
        <v>0</v>
      </c>
      <c r="BK63" s="22">
        <f t="shared" ref="BK63:BK83" si="217">BK64</f>
        <v>0</v>
      </c>
      <c r="BL63" s="22">
        <f t="shared" ref="BL63:BL83" si="218">BL64</f>
        <v>0</v>
      </c>
      <c r="BM63" s="22">
        <f t="shared" ref="BM63:BM83" si="219">BM64</f>
        <v>0</v>
      </c>
      <c r="BN63" s="22">
        <f t="shared" si="28"/>
        <v>28242.400000000001</v>
      </c>
      <c r="BO63" s="22">
        <f t="shared" si="29"/>
        <v>0</v>
      </c>
      <c r="BP63" s="22">
        <f t="shared" si="30"/>
        <v>0</v>
      </c>
      <c r="BQ63" s="22">
        <f t="shared" ref="BQ63:BQ83" si="220">BQ64</f>
        <v>0</v>
      </c>
      <c r="BR63" s="22">
        <f t="shared" ref="BR63:BR83" si="221">BR64</f>
        <v>0</v>
      </c>
      <c r="BS63" s="22">
        <f t="shared" si="31"/>
        <v>28242.400000000001</v>
      </c>
      <c r="BT63" s="22">
        <f t="shared" si="32"/>
        <v>0</v>
      </c>
      <c r="BU63" s="22">
        <f t="shared" si="33"/>
        <v>0</v>
      </c>
      <c r="BV63" s="22">
        <f t="shared" ref="BV63:BV83" si="222">BV64</f>
        <v>0</v>
      </c>
      <c r="BW63" s="22">
        <f t="shared" ref="BW63:BW83" si="223">BW64</f>
        <v>0</v>
      </c>
      <c r="BX63" s="22">
        <f t="shared" si="34"/>
        <v>28242.400000000001</v>
      </c>
      <c r="BY63" s="22">
        <f t="shared" si="35"/>
        <v>0</v>
      </c>
      <c r="BZ63" s="22">
        <f t="shared" si="36"/>
        <v>0</v>
      </c>
      <c r="CA63" s="22">
        <f t="shared" ref="CA63:CA83" si="224">CA64</f>
        <v>0</v>
      </c>
      <c r="CB63" s="22">
        <f t="shared" ref="CB63:CB83" si="225">CB64</f>
        <v>0</v>
      </c>
      <c r="CC63" s="22">
        <f t="shared" ref="CC63:CC83" si="226">CC64</f>
        <v>0</v>
      </c>
      <c r="CD63" s="22">
        <f t="shared" si="46"/>
        <v>28242.400000000001</v>
      </c>
      <c r="CE63" s="22">
        <f t="shared" ref="CE63:CE83" si="227">CE64</f>
        <v>0</v>
      </c>
      <c r="CF63" s="34">
        <f t="shared" si="41"/>
        <v>28242.400000000001</v>
      </c>
      <c r="CG63" s="22">
        <f t="shared" si="47"/>
        <v>0</v>
      </c>
      <c r="CH63" s="22">
        <f t="shared" ref="CH63:CM83" si="228">CH64</f>
        <v>0</v>
      </c>
      <c r="CI63" s="22">
        <f t="shared" si="42"/>
        <v>0</v>
      </c>
      <c r="CJ63" s="22">
        <f t="shared" si="48"/>
        <v>0</v>
      </c>
      <c r="CK63" s="22">
        <f t="shared" si="228"/>
        <v>0</v>
      </c>
      <c r="CL63" s="22">
        <f t="shared" si="43"/>
        <v>0</v>
      </c>
      <c r="CM63" s="22">
        <f t="shared" si="228"/>
        <v>0</v>
      </c>
      <c r="CN63" s="15"/>
      <c r="CO63" s="35"/>
      <c r="CU63" s="5" t="s">
        <v>31</v>
      </c>
    </row>
    <row r="64" spans="1:99" ht="46.8" x14ac:dyDescent="0.3">
      <c r="A64" s="36" t="s">
        <v>82</v>
      </c>
      <c r="B64" s="16">
        <v>400</v>
      </c>
      <c r="C64" s="32"/>
      <c r="D64" s="32"/>
      <c r="E64" s="33" t="s">
        <v>84</v>
      </c>
      <c r="F64" s="22">
        <f t="shared" si="187"/>
        <v>28242.400000000001</v>
      </c>
      <c r="G64" s="22">
        <f t="shared" si="188"/>
        <v>0</v>
      </c>
      <c r="H64" s="22">
        <f t="shared" si="189"/>
        <v>0</v>
      </c>
      <c r="I64" s="22">
        <f t="shared" si="190"/>
        <v>0</v>
      </c>
      <c r="J64" s="22">
        <f t="shared" si="191"/>
        <v>0</v>
      </c>
      <c r="K64" s="22">
        <f t="shared" si="192"/>
        <v>0</v>
      </c>
      <c r="L64" s="22">
        <f t="shared" si="1"/>
        <v>28242.400000000001</v>
      </c>
      <c r="M64" s="22">
        <f t="shared" si="2"/>
        <v>0</v>
      </c>
      <c r="N64" s="22">
        <f t="shared" si="3"/>
        <v>0</v>
      </c>
      <c r="O64" s="22">
        <f t="shared" si="193"/>
        <v>0</v>
      </c>
      <c r="P64" s="22">
        <f t="shared" si="194"/>
        <v>0</v>
      </c>
      <c r="Q64" s="22">
        <f t="shared" si="195"/>
        <v>0</v>
      </c>
      <c r="R64" s="22">
        <f t="shared" si="4"/>
        <v>28242.400000000001</v>
      </c>
      <c r="S64" s="22">
        <f t="shared" si="5"/>
        <v>0</v>
      </c>
      <c r="T64" s="22">
        <f t="shared" si="6"/>
        <v>0</v>
      </c>
      <c r="U64" s="22">
        <f t="shared" si="196"/>
        <v>0</v>
      </c>
      <c r="V64" s="22">
        <f t="shared" si="197"/>
        <v>0</v>
      </c>
      <c r="W64" s="22">
        <f t="shared" si="198"/>
        <v>0</v>
      </c>
      <c r="X64" s="22">
        <f t="shared" si="7"/>
        <v>28242.400000000001</v>
      </c>
      <c r="Y64" s="22">
        <f t="shared" si="8"/>
        <v>0</v>
      </c>
      <c r="Z64" s="22">
        <f t="shared" si="9"/>
        <v>0</v>
      </c>
      <c r="AA64" s="22">
        <f t="shared" si="199"/>
        <v>0</v>
      </c>
      <c r="AB64" s="22">
        <f t="shared" si="200"/>
        <v>0</v>
      </c>
      <c r="AC64" s="22">
        <f t="shared" si="201"/>
        <v>0</v>
      </c>
      <c r="AD64" s="22">
        <f t="shared" si="10"/>
        <v>28242.400000000001</v>
      </c>
      <c r="AE64" s="22">
        <f t="shared" si="11"/>
        <v>0</v>
      </c>
      <c r="AF64" s="22">
        <f t="shared" si="12"/>
        <v>0</v>
      </c>
      <c r="AG64" s="22">
        <f t="shared" si="202"/>
        <v>0</v>
      </c>
      <c r="AH64" s="22">
        <f t="shared" si="203"/>
        <v>0</v>
      </c>
      <c r="AI64" s="22">
        <f t="shared" si="204"/>
        <v>0</v>
      </c>
      <c r="AJ64" s="22">
        <f t="shared" si="13"/>
        <v>28242.400000000001</v>
      </c>
      <c r="AK64" s="22">
        <f t="shared" si="14"/>
        <v>0</v>
      </c>
      <c r="AL64" s="22">
        <f t="shared" si="15"/>
        <v>0</v>
      </c>
      <c r="AM64" s="22">
        <f t="shared" si="205"/>
        <v>-4183.57</v>
      </c>
      <c r="AN64" s="22">
        <f t="shared" si="206"/>
        <v>0</v>
      </c>
      <c r="AO64" s="22">
        <f t="shared" si="207"/>
        <v>0</v>
      </c>
      <c r="AP64" s="22">
        <f t="shared" si="16"/>
        <v>24058.83</v>
      </c>
      <c r="AQ64" s="22">
        <f t="shared" si="17"/>
        <v>0</v>
      </c>
      <c r="AR64" s="22">
        <f t="shared" si="18"/>
        <v>0</v>
      </c>
      <c r="AS64" s="22">
        <f t="shared" si="208"/>
        <v>0</v>
      </c>
      <c r="AT64" s="22">
        <f t="shared" si="209"/>
        <v>0</v>
      </c>
      <c r="AU64" s="22">
        <f t="shared" si="210"/>
        <v>0</v>
      </c>
      <c r="AV64" s="22">
        <f t="shared" si="19"/>
        <v>24058.83</v>
      </c>
      <c r="AW64" s="22">
        <f t="shared" si="20"/>
        <v>0</v>
      </c>
      <c r="AX64" s="22">
        <f t="shared" si="21"/>
        <v>0</v>
      </c>
      <c r="AY64" s="22">
        <f t="shared" si="211"/>
        <v>4183.57</v>
      </c>
      <c r="AZ64" s="22">
        <f t="shared" si="212"/>
        <v>0</v>
      </c>
      <c r="BA64" s="22">
        <f t="shared" si="213"/>
        <v>0</v>
      </c>
      <c r="BB64" s="22">
        <f t="shared" si="22"/>
        <v>28242.400000000001</v>
      </c>
      <c r="BC64" s="22">
        <f t="shared" si="23"/>
        <v>0</v>
      </c>
      <c r="BD64" s="22">
        <f t="shared" si="24"/>
        <v>0</v>
      </c>
      <c r="BE64" s="22">
        <f t="shared" si="214"/>
        <v>0</v>
      </c>
      <c r="BF64" s="22">
        <f t="shared" si="215"/>
        <v>0</v>
      </c>
      <c r="BG64" s="22">
        <f t="shared" si="216"/>
        <v>0</v>
      </c>
      <c r="BH64" s="22">
        <f t="shared" si="25"/>
        <v>28242.400000000001</v>
      </c>
      <c r="BI64" s="22">
        <f t="shared" si="26"/>
        <v>0</v>
      </c>
      <c r="BJ64" s="22">
        <f t="shared" si="27"/>
        <v>0</v>
      </c>
      <c r="BK64" s="22">
        <f t="shared" si="217"/>
        <v>0</v>
      </c>
      <c r="BL64" s="22">
        <f t="shared" si="218"/>
        <v>0</v>
      </c>
      <c r="BM64" s="22">
        <f t="shared" si="219"/>
        <v>0</v>
      </c>
      <c r="BN64" s="22">
        <f t="shared" si="28"/>
        <v>28242.400000000001</v>
      </c>
      <c r="BO64" s="22">
        <f t="shared" si="29"/>
        <v>0</v>
      </c>
      <c r="BP64" s="22">
        <f t="shared" si="30"/>
        <v>0</v>
      </c>
      <c r="BQ64" s="22">
        <f t="shared" si="220"/>
        <v>0</v>
      </c>
      <c r="BR64" s="22">
        <f t="shared" si="221"/>
        <v>0</v>
      </c>
      <c r="BS64" s="22">
        <f t="shared" si="31"/>
        <v>28242.400000000001</v>
      </c>
      <c r="BT64" s="22">
        <f t="shared" si="32"/>
        <v>0</v>
      </c>
      <c r="BU64" s="22">
        <f t="shared" si="33"/>
        <v>0</v>
      </c>
      <c r="BV64" s="22">
        <f t="shared" si="222"/>
        <v>0</v>
      </c>
      <c r="BW64" s="22">
        <f t="shared" si="223"/>
        <v>0</v>
      </c>
      <c r="BX64" s="22">
        <f t="shared" si="34"/>
        <v>28242.400000000001</v>
      </c>
      <c r="BY64" s="22">
        <f t="shared" si="35"/>
        <v>0</v>
      </c>
      <c r="BZ64" s="22">
        <f t="shared" si="36"/>
        <v>0</v>
      </c>
      <c r="CA64" s="22">
        <f t="shared" si="224"/>
        <v>0</v>
      </c>
      <c r="CB64" s="22">
        <f t="shared" si="225"/>
        <v>0</v>
      </c>
      <c r="CC64" s="22">
        <f t="shared" si="226"/>
        <v>0</v>
      </c>
      <c r="CD64" s="22">
        <f t="shared" si="46"/>
        <v>28242.400000000001</v>
      </c>
      <c r="CE64" s="22">
        <f t="shared" si="227"/>
        <v>0</v>
      </c>
      <c r="CF64" s="34">
        <f t="shared" si="41"/>
        <v>28242.400000000001</v>
      </c>
      <c r="CG64" s="22">
        <f t="shared" si="47"/>
        <v>0</v>
      </c>
      <c r="CH64" s="22">
        <f t="shared" si="228"/>
        <v>0</v>
      </c>
      <c r="CI64" s="22">
        <f t="shared" si="42"/>
        <v>0</v>
      </c>
      <c r="CJ64" s="22">
        <f t="shared" si="48"/>
        <v>0</v>
      </c>
      <c r="CK64" s="22">
        <f t="shared" si="228"/>
        <v>0</v>
      </c>
      <c r="CL64" s="22">
        <f t="shared" si="43"/>
        <v>0</v>
      </c>
      <c r="CM64" s="22">
        <f t="shared" si="228"/>
        <v>0</v>
      </c>
      <c r="CN64" s="15"/>
      <c r="CO64" s="35"/>
      <c r="CS64" s="5" t="s">
        <v>29</v>
      </c>
    </row>
    <row r="65" spans="1:99" x14ac:dyDescent="0.3">
      <c r="A65" s="36" t="s">
        <v>82</v>
      </c>
      <c r="B65" s="16">
        <v>410</v>
      </c>
      <c r="C65" s="32"/>
      <c r="D65" s="32"/>
      <c r="E65" s="33" t="s">
        <v>85</v>
      </c>
      <c r="F65" s="22">
        <f t="shared" si="187"/>
        <v>28242.400000000001</v>
      </c>
      <c r="G65" s="22">
        <f t="shared" si="188"/>
        <v>0</v>
      </c>
      <c r="H65" s="22">
        <f t="shared" si="189"/>
        <v>0</v>
      </c>
      <c r="I65" s="22">
        <f t="shared" si="190"/>
        <v>0</v>
      </c>
      <c r="J65" s="22">
        <f t="shared" si="191"/>
        <v>0</v>
      </c>
      <c r="K65" s="22">
        <f t="shared" si="192"/>
        <v>0</v>
      </c>
      <c r="L65" s="22">
        <f t="shared" si="1"/>
        <v>28242.400000000001</v>
      </c>
      <c r="M65" s="22">
        <f t="shared" si="2"/>
        <v>0</v>
      </c>
      <c r="N65" s="22">
        <f t="shared" si="3"/>
        <v>0</v>
      </c>
      <c r="O65" s="22">
        <f t="shared" si="193"/>
        <v>0</v>
      </c>
      <c r="P65" s="22">
        <f t="shared" si="194"/>
        <v>0</v>
      </c>
      <c r="Q65" s="22">
        <f t="shared" si="195"/>
        <v>0</v>
      </c>
      <c r="R65" s="22">
        <f t="shared" si="4"/>
        <v>28242.400000000001</v>
      </c>
      <c r="S65" s="22">
        <f t="shared" si="5"/>
        <v>0</v>
      </c>
      <c r="T65" s="22">
        <f t="shared" si="6"/>
        <v>0</v>
      </c>
      <c r="U65" s="22">
        <f t="shared" si="196"/>
        <v>0</v>
      </c>
      <c r="V65" s="22">
        <f t="shared" si="197"/>
        <v>0</v>
      </c>
      <c r="W65" s="22">
        <f t="shared" si="198"/>
        <v>0</v>
      </c>
      <c r="X65" s="22">
        <f t="shared" si="7"/>
        <v>28242.400000000001</v>
      </c>
      <c r="Y65" s="22">
        <f t="shared" si="8"/>
        <v>0</v>
      </c>
      <c r="Z65" s="22">
        <f t="shared" si="9"/>
        <v>0</v>
      </c>
      <c r="AA65" s="22">
        <f t="shared" si="199"/>
        <v>0</v>
      </c>
      <c r="AB65" s="22">
        <f t="shared" si="200"/>
        <v>0</v>
      </c>
      <c r="AC65" s="22">
        <f t="shared" si="201"/>
        <v>0</v>
      </c>
      <c r="AD65" s="22">
        <f t="shared" si="10"/>
        <v>28242.400000000001</v>
      </c>
      <c r="AE65" s="22">
        <f t="shared" si="11"/>
        <v>0</v>
      </c>
      <c r="AF65" s="22">
        <f t="shared" si="12"/>
        <v>0</v>
      </c>
      <c r="AG65" s="22">
        <f t="shared" si="202"/>
        <v>0</v>
      </c>
      <c r="AH65" s="22">
        <f t="shared" si="203"/>
        <v>0</v>
      </c>
      <c r="AI65" s="22">
        <f t="shared" si="204"/>
        <v>0</v>
      </c>
      <c r="AJ65" s="22">
        <f t="shared" si="13"/>
        <v>28242.400000000001</v>
      </c>
      <c r="AK65" s="22">
        <f t="shared" si="14"/>
        <v>0</v>
      </c>
      <c r="AL65" s="22">
        <f t="shared" si="15"/>
        <v>0</v>
      </c>
      <c r="AM65" s="22">
        <f t="shared" si="205"/>
        <v>-4183.57</v>
      </c>
      <c r="AN65" s="22">
        <f t="shared" si="206"/>
        <v>0</v>
      </c>
      <c r="AO65" s="22">
        <f t="shared" si="207"/>
        <v>0</v>
      </c>
      <c r="AP65" s="22">
        <f t="shared" si="16"/>
        <v>24058.83</v>
      </c>
      <c r="AQ65" s="22">
        <f t="shared" si="17"/>
        <v>0</v>
      </c>
      <c r="AR65" s="22">
        <f t="shared" si="18"/>
        <v>0</v>
      </c>
      <c r="AS65" s="22">
        <f t="shared" si="208"/>
        <v>0</v>
      </c>
      <c r="AT65" s="22">
        <f t="shared" si="209"/>
        <v>0</v>
      </c>
      <c r="AU65" s="22">
        <f t="shared" si="210"/>
        <v>0</v>
      </c>
      <c r="AV65" s="22">
        <f t="shared" si="19"/>
        <v>24058.83</v>
      </c>
      <c r="AW65" s="22">
        <f t="shared" si="20"/>
        <v>0</v>
      </c>
      <c r="AX65" s="22">
        <f t="shared" si="21"/>
        <v>0</v>
      </c>
      <c r="AY65" s="22">
        <f t="shared" si="211"/>
        <v>4183.57</v>
      </c>
      <c r="AZ65" s="22">
        <f t="shared" si="212"/>
        <v>0</v>
      </c>
      <c r="BA65" s="22">
        <f t="shared" si="213"/>
        <v>0</v>
      </c>
      <c r="BB65" s="22">
        <f t="shared" si="22"/>
        <v>28242.400000000001</v>
      </c>
      <c r="BC65" s="22">
        <f t="shared" si="23"/>
        <v>0</v>
      </c>
      <c r="BD65" s="22">
        <f t="shared" si="24"/>
        <v>0</v>
      </c>
      <c r="BE65" s="22">
        <f t="shared" si="214"/>
        <v>0</v>
      </c>
      <c r="BF65" s="22">
        <f t="shared" si="215"/>
        <v>0</v>
      </c>
      <c r="BG65" s="22">
        <f t="shared" si="216"/>
        <v>0</v>
      </c>
      <c r="BH65" s="22">
        <f t="shared" si="25"/>
        <v>28242.400000000001</v>
      </c>
      <c r="BI65" s="22">
        <f t="shared" si="26"/>
        <v>0</v>
      </c>
      <c r="BJ65" s="22">
        <f t="shared" si="27"/>
        <v>0</v>
      </c>
      <c r="BK65" s="22">
        <f t="shared" si="217"/>
        <v>0</v>
      </c>
      <c r="BL65" s="22">
        <f t="shared" si="218"/>
        <v>0</v>
      </c>
      <c r="BM65" s="22">
        <f t="shared" si="219"/>
        <v>0</v>
      </c>
      <c r="BN65" s="22">
        <f t="shared" si="28"/>
        <v>28242.400000000001</v>
      </c>
      <c r="BO65" s="22">
        <f t="shared" si="29"/>
        <v>0</v>
      </c>
      <c r="BP65" s="22">
        <f t="shared" si="30"/>
        <v>0</v>
      </c>
      <c r="BQ65" s="22">
        <f t="shared" si="220"/>
        <v>0</v>
      </c>
      <c r="BR65" s="22">
        <f t="shared" si="221"/>
        <v>0</v>
      </c>
      <c r="BS65" s="22">
        <f t="shared" si="31"/>
        <v>28242.400000000001</v>
      </c>
      <c r="BT65" s="22">
        <f t="shared" si="32"/>
        <v>0</v>
      </c>
      <c r="BU65" s="22">
        <f t="shared" si="33"/>
        <v>0</v>
      </c>
      <c r="BV65" s="22">
        <f t="shared" si="222"/>
        <v>0</v>
      </c>
      <c r="BW65" s="22">
        <f t="shared" si="223"/>
        <v>0</v>
      </c>
      <c r="BX65" s="22">
        <f t="shared" si="34"/>
        <v>28242.400000000001</v>
      </c>
      <c r="BY65" s="22">
        <f t="shared" si="35"/>
        <v>0</v>
      </c>
      <c r="BZ65" s="22">
        <f t="shared" si="36"/>
        <v>0</v>
      </c>
      <c r="CA65" s="22">
        <f t="shared" si="224"/>
        <v>0</v>
      </c>
      <c r="CB65" s="22">
        <f t="shared" si="225"/>
        <v>0</v>
      </c>
      <c r="CC65" s="22">
        <f t="shared" si="226"/>
        <v>0</v>
      </c>
      <c r="CD65" s="22">
        <f t="shared" si="46"/>
        <v>28242.400000000001</v>
      </c>
      <c r="CE65" s="22">
        <f t="shared" si="227"/>
        <v>0</v>
      </c>
      <c r="CF65" s="34">
        <f t="shared" si="41"/>
        <v>28242.400000000001</v>
      </c>
      <c r="CG65" s="22">
        <f t="shared" si="47"/>
        <v>0</v>
      </c>
      <c r="CH65" s="22">
        <f t="shared" si="228"/>
        <v>0</v>
      </c>
      <c r="CI65" s="22">
        <f t="shared" si="42"/>
        <v>0</v>
      </c>
      <c r="CJ65" s="22">
        <f t="shared" si="48"/>
        <v>0</v>
      </c>
      <c r="CK65" s="22">
        <f t="shared" si="228"/>
        <v>0</v>
      </c>
      <c r="CL65" s="22">
        <f t="shared" si="43"/>
        <v>0</v>
      </c>
      <c r="CM65" s="22">
        <f t="shared" si="228"/>
        <v>0</v>
      </c>
      <c r="CN65" s="15"/>
      <c r="CO65" s="35"/>
      <c r="CT65" s="5" t="s">
        <v>30</v>
      </c>
    </row>
    <row r="66" spans="1:99" x14ac:dyDescent="0.3">
      <c r="A66" s="36" t="s">
        <v>82</v>
      </c>
      <c r="B66" s="16">
        <v>410</v>
      </c>
      <c r="C66" s="32" t="s">
        <v>42</v>
      </c>
      <c r="D66" s="32" t="s">
        <v>43</v>
      </c>
      <c r="E66" s="33" t="s">
        <v>44</v>
      </c>
      <c r="F66" s="22">
        <v>28242.400000000001</v>
      </c>
      <c r="G66" s="22"/>
      <c r="H66" s="22"/>
      <c r="I66" s="22"/>
      <c r="J66" s="22"/>
      <c r="K66" s="22"/>
      <c r="L66" s="22">
        <f t="shared" si="1"/>
        <v>28242.400000000001</v>
      </c>
      <c r="M66" s="22">
        <f t="shared" si="2"/>
        <v>0</v>
      </c>
      <c r="N66" s="22">
        <f t="shared" si="3"/>
        <v>0</v>
      </c>
      <c r="O66" s="22"/>
      <c r="P66" s="22"/>
      <c r="Q66" s="22"/>
      <c r="R66" s="22">
        <f t="shared" si="4"/>
        <v>28242.400000000001</v>
      </c>
      <c r="S66" s="22">
        <f t="shared" si="5"/>
        <v>0</v>
      </c>
      <c r="T66" s="22">
        <f t="shared" si="6"/>
        <v>0</v>
      </c>
      <c r="U66" s="22"/>
      <c r="V66" s="22"/>
      <c r="W66" s="22"/>
      <c r="X66" s="22">
        <f t="shared" si="7"/>
        <v>28242.400000000001</v>
      </c>
      <c r="Y66" s="22">
        <f t="shared" si="8"/>
        <v>0</v>
      </c>
      <c r="Z66" s="22">
        <f t="shared" si="9"/>
        <v>0</v>
      </c>
      <c r="AA66" s="22"/>
      <c r="AB66" s="22"/>
      <c r="AC66" s="22"/>
      <c r="AD66" s="22">
        <f t="shared" si="10"/>
        <v>28242.400000000001</v>
      </c>
      <c r="AE66" s="22">
        <f t="shared" si="11"/>
        <v>0</v>
      </c>
      <c r="AF66" s="22">
        <f t="shared" si="12"/>
        <v>0</v>
      </c>
      <c r="AG66" s="22"/>
      <c r="AH66" s="22"/>
      <c r="AI66" s="22"/>
      <c r="AJ66" s="22">
        <f t="shared" si="13"/>
        <v>28242.400000000001</v>
      </c>
      <c r="AK66" s="22">
        <f t="shared" si="14"/>
        <v>0</v>
      </c>
      <c r="AL66" s="22">
        <f t="shared" si="15"/>
        <v>0</v>
      </c>
      <c r="AM66" s="22">
        <v>-4183.57</v>
      </c>
      <c r="AN66" s="22"/>
      <c r="AO66" s="22"/>
      <c r="AP66" s="22">
        <f t="shared" si="16"/>
        <v>24058.83</v>
      </c>
      <c r="AQ66" s="22">
        <f t="shared" si="17"/>
        <v>0</v>
      </c>
      <c r="AR66" s="22">
        <f t="shared" si="18"/>
        <v>0</v>
      </c>
      <c r="AS66" s="22"/>
      <c r="AT66" s="22"/>
      <c r="AU66" s="22"/>
      <c r="AV66" s="22">
        <f t="shared" si="19"/>
        <v>24058.83</v>
      </c>
      <c r="AW66" s="22">
        <f t="shared" si="20"/>
        <v>0</v>
      </c>
      <c r="AX66" s="22">
        <f t="shared" si="21"/>
        <v>0</v>
      </c>
      <c r="AY66" s="22">
        <v>4183.57</v>
      </c>
      <c r="AZ66" s="22"/>
      <c r="BA66" s="22"/>
      <c r="BB66" s="22">
        <f t="shared" si="22"/>
        <v>28242.400000000001</v>
      </c>
      <c r="BC66" s="22">
        <f t="shared" si="23"/>
        <v>0</v>
      </c>
      <c r="BD66" s="22">
        <f t="shared" si="24"/>
        <v>0</v>
      </c>
      <c r="BE66" s="22"/>
      <c r="BF66" s="22"/>
      <c r="BG66" s="22"/>
      <c r="BH66" s="22">
        <f t="shared" si="25"/>
        <v>28242.400000000001</v>
      </c>
      <c r="BI66" s="22">
        <f t="shared" si="26"/>
        <v>0</v>
      </c>
      <c r="BJ66" s="22">
        <f t="shared" si="27"/>
        <v>0</v>
      </c>
      <c r="BK66" s="22"/>
      <c r="BL66" s="22"/>
      <c r="BM66" s="22"/>
      <c r="BN66" s="22">
        <f t="shared" si="28"/>
        <v>28242.400000000001</v>
      </c>
      <c r="BO66" s="22">
        <f t="shared" si="29"/>
        <v>0</v>
      </c>
      <c r="BP66" s="22">
        <f t="shared" si="30"/>
        <v>0</v>
      </c>
      <c r="BQ66" s="22"/>
      <c r="BR66" s="22"/>
      <c r="BS66" s="22">
        <f t="shared" si="31"/>
        <v>28242.400000000001</v>
      </c>
      <c r="BT66" s="22">
        <f t="shared" si="32"/>
        <v>0</v>
      </c>
      <c r="BU66" s="22">
        <f t="shared" si="33"/>
        <v>0</v>
      </c>
      <c r="BV66" s="22"/>
      <c r="BW66" s="22"/>
      <c r="BX66" s="22">
        <f t="shared" si="34"/>
        <v>28242.400000000001</v>
      </c>
      <c r="BY66" s="22">
        <f t="shared" si="35"/>
        <v>0</v>
      </c>
      <c r="BZ66" s="22">
        <f t="shared" si="36"/>
        <v>0</v>
      </c>
      <c r="CA66" s="22"/>
      <c r="CB66" s="22"/>
      <c r="CC66" s="22"/>
      <c r="CD66" s="22">
        <f t="shared" si="46"/>
        <v>28242.400000000001</v>
      </c>
      <c r="CE66" s="22"/>
      <c r="CF66" s="34">
        <f t="shared" si="41"/>
        <v>28242.400000000001</v>
      </c>
      <c r="CG66" s="22">
        <f t="shared" si="47"/>
        <v>0</v>
      </c>
      <c r="CH66" s="22"/>
      <c r="CI66" s="22">
        <f t="shared" si="42"/>
        <v>0</v>
      </c>
      <c r="CJ66" s="22">
        <f t="shared" si="48"/>
        <v>0</v>
      </c>
      <c r="CK66" s="22"/>
      <c r="CL66" s="22">
        <f t="shared" si="43"/>
        <v>0</v>
      </c>
      <c r="CM66" s="22"/>
      <c r="CN66" s="15"/>
      <c r="CO66" s="35"/>
    </row>
    <row r="67" spans="1:99" ht="62.4" x14ac:dyDescent="0.3">
      <c r="A67" s="36" t="s">
        <v>86</v>
      </c>
      <c r="B67" s="16"/>
      <c r="C67" s="32"/>
      <c r="D67" s="32"/>
      <c r="E67" s="33" t="s">
        <v>87</v>
      </c>
      <c r="F67" s="22">
        <f t="shared" si="187"/>
        <v>29781.1</v>
      </c>
      <c r="G67" s="22">
        <f t="shared" si="188"/>
        <v>0</v>
      </c>
      <c r="H67" s="22">
        <f t="shared" si="189"/>
        <v>0</v>
      </c>
      <c r="I67" s="22">
        <f t="shared" si="190"/>
        <v>0</v>
      </c>
      <c r="J67" s="22">
        <f t="shared" si="191"/>
        <v>0</v>
      </c>
      <c r="K67" s="22">
        <f t="shared" si="192"/>
        <v>0</v>
      </c>
      <c r="L67" s="22">
        <f t="shared" si="1"/>
        <v>29781.1</v>
      </c>
      <c r="M67" s="22">
        <f t="shared" si="2"/>
        <v>0</v>
      </c>
      <c r="N67" s="22">
        <f t="shared" si="3"/>
        <v>0</v>
      </c>
      <c r="O67" s="22">
        <f t="shared" si="193"/>
        <v>0</v>
      </c>
      <c r="P67" s="22">
        <f t="shared" si="194"/>
        <v>0</v>
      </c>
      <c r="Q67" s="22">
        <f t="shared" si="195"/>
        <v>0</v>
      </c>
      <c r="R67" s="22">
        <f t="shared" si="4"/>
        <v>29781.1</v>
      </c>
      <c r="S67" s="22">
        <f t="shared" si="5"/>
        <v>0</v>
      </c>
      <c r="T67" s="22">
        <f t="shared" si="6"/>
        <v>0</v>
      </c>
      <c r="U67" s="22">
        <f t="shared" si="196"/>
        <v>0</v>
      </c>
      <c r="V67" s="22">
        <f t="shared" si="197"/>
        <v>0</v>
      </c>
      <c r="W67" s="22">
        <f t="shared" si="198"/>
        <v>0</v>
      </c>
      <c r="X67" s="22">
        <f t="shared" si="7"/>
        <v>29781.1</v>
      </c>
      <c r="Y67" s="22">
        <f t="shared" si="8"/>
        <v>0</v>
      </c>
      <c r="Z67" s="22">
        <f t="shared" si="9"/>
        <v>0</v>
      </c>
      <c r="AA67" s="22">
        <f t="shared" si="199"/>
        <v>0</v>
      </c>
      <c r="AB67" s="22">
        <f t="shared" si="200"/>
        <v>0</v>
      </c>
      <c r="AC67" s="22">
        <f t="shared" si="201"/>
        <v>0</v>
      </c>
      <c r="AD67" s="22">
        <f t="shared" si="10"/>
        <v>29781.1</v>
      </c>
      <c r="AE67" s="22">
        <f t="shared" si="11"/>
        <v>0</v>
      </c>
      <c r="AF67" s="22">
        <f t="shared" si="12"/>
        <v>0</v>
      </c>
      <c r="AG67" s="22">
        <f t="shared" si="202"/>
        <v>0</v>
      </c>
      <c r="AH67" s="22">
        <f t="shared" si="203"/>
        <v>0</v>
      </c>
      <c r="AI67" s="22">
        <f t="shared" si="204"/>
        <v>0</v>
      </c>
      <c r="AJ67" s="22">
        <f t="shared" si="13"/>
        <v>29781.1</v>
      </c>
      <c r="AK67" s="22">
        <f t="shared" si="14"/>
        <v>0</v>
      </c>
      <c r="AL67" s="22">
        <f t="shared" si="15"/>
        <v>0</v>
      </c>
      <c r="AM67" s="22">
        <f t="shared" si="205"/>
        <v>-3986.9029999999998</v>
      </c>
      <c r="AN67" s="22">
        <f t="shared" si="206"/>
        <v>0</v>
      </c>
      <c r="AO67" s="22">
        <f t="shared" si="207"/>
        <v>0</v>
      </c>
      <c r="AP67" s="22">
        <f t="shared" si="16"/>
        <v>25794.197</v>
      </c>
      <c r="AQ67" s="22">
        <f t="shared" si="17"/>
        <v>0</v>
      </c>
      <c r="AR67" s="22">
        <f t="shared" si="18"/>
        <v>0</v>
      </c>
      <c r="AS67" s="22">
        <f t="shared" si="208"/>
        <v>0</v>
      </c>
      <c r="AT67" s="22">
        <f t="shared" si="209"/>
        <v>0</v>
      </c>
      <c r="AU67" s="22">
        <f t="shared" si="210"/>
        <v>0</v>
      </c>
      <c r="AV67" s="22">
        <f t="shared" si="19"/>
        <v>25794.197</v>
      </c>
      <c r="AW67" s="22">
        <f t="shared" si="20"/>
        <v>0</v>
      </c>
      <c r="AX67" s="22">
        <f t="shared" si="21"/>
        <v>0</v>
      </c>
      <c r="AY67" s="22">
        <f t="shared" si="211"/>
        <v>3986.9029999999998</v>
      </c>
      <c r="AZ67" s="22">
        <f t="shared" si="212"/>
        <v>0</v>
      </c>
      <c r="BA67" s="22">
        <f t="shared" si="213"/>
        <v>0</v>
      </c>
      <c r="BB67" s="22">
        <f t="shared" si="22"/>
        <v>29781.1</v>
      </c>
      <c r="BC67" s="22">
        <f t="shared" si="23"/>
        <v>0</v>
      </c>
      <c r="BD67" s="22">
        <f t="shared" si="24"/>
        <v>0</v>
      </c>
      <c r="BE67" s="22">
        <f t="shared" si="214"/>
        <v>0</v>
      </c>
      <c r="BF67" s="22">
        <f t="shared" si="215"/>
        <v>0</v>
      </c>
      <c r="BG67" s="22">
        <f t="shared" si="216"/>
        <v>0</v>
      </c>
      <c r="BH67" s="22">
        <f t="shared" si="25"/>
        <v>29781.1</v>
      </c>
      <c r="BI67" s="22">
        <f t="shared" si="26"/>
        <v>0</v>
      </c>
      <c r="BJ67" s="22">
        <f t="shared" si="27"/>
        <v>0</v>
      </c>
      <c r="BK67" s="22">
        <f t="shared" si="217"/>
        <v>0</v>
      </c>
      <c r="BL67" s="22">
        <f t="shared" si="218"/>
        <v>0</v>
      </c>
      <c r="BM67" s="22">
        <f t="shared" si="219"/>
        <v>0</v>
      </c>
      <c r="BN67" s="22">
        <f t="shared" si="28"/>
        <v>29781.1</v>
      </c>
      <c r="BO67" s="22">
        <f t="shared" si="29"/>
        <v>0</v>
      </c>
      <c r="BP67" s="22">
        <f t="shared" si="30"/>
        <v>0</v>
      </c>
      <c r="BQ67" s="22">
        <f t="shared" si="220"/>
        <v>0</v>
      </c>
      <c r="BR67" s="22">
        <f t="shared" si="221"/>
        <v>0</v>
      </c>
      <c r="BS67" s="22">
        <f t="shared" si="31"/>
        <v>29781.1</v>
      </c>
      <c r="BT67" s="22">
        <f t="shared" si="32"/>
        <v>0</v>
      </c>
      <c r="BU67" s="22">
        <f t="shared" si="33"/>
        <v>0</v>
      </c>
      <c r="BV67" s="22">
        <f t="shared" si="222"/>
        <v>0</v>
      </c>
      <c r="BW67" s="22">
        <f t="shared" si="223"/>
        <v>0</v>
      </c>
      <c r="BX67" s="22">
        <f t="shared" si="34"/>
        <v>29781.1</v>
      </c>
      <c r="BY67" s="22">
        <f t="shared" si="35"/>
        <v>0</v>
      </c>
      <c r="BZ67" s="22">
        <f t="shared" si="36"/>
        <v>0</v>
      </c>
      <c r="CA67" s="22">
        <f t="shared" si="224"/>
        <v>0</v>
      </c>
      <c r="CB67" s="22">
        <f t="shared" si="225"/>
        <v>0</v>
      </c>
      <c r="CC67" s="22">
        <f t="shared" si="226"/>
        <v>0</v>
      </c>
      <c r="CD67" s="22">
        <f t="shared" si="46"/>
        <v>29781.1</v>
      </c>
      <c r="CE67" s="22">
        <f t="shared" si="227"/>
        <v>0</v>
      </c>
      <c r="CF67" s="34">
        <f t="shared" si="41"/>
        <v>29781.1</v>
      </c>
      <c r="CG67" s="22">
        <f t="shared" si="47"/>
        <v>0</v>
      </c>
      <c r="CH67" s="22">
        <f t="shared" si="228"/>
        <v>0</v>
      </c>
      <c r="CI67" s="22">
        <f t="shared" si="42"/>
        <v>0</v>
      </c>
      <c r="CJ67" s="22">
        <f t="shared" si="48"/>
        <v>0</v>
      </c>
      <c r="CK67" s="22">
        <f t="shared" si="228"/>
        <v>0</v>
      </c>
      <c r="CL67" s="22">
        <f t="shared" si="43"/>
        <v>0</v>
      </c>
      <c r="CM67" s="22">
        <f t="shared" si="228"/>
        <v>0</v>
      </c>
      <c r="CN67" s="15"/>
      <c r="CO67" s="35"/>
      <c r="CU67" s="5" t="s">
        <v>31</v>
      </c>
    </row>
    <row r="68" spans="1:99" ht="46.8" x14ac:dyDescent="0.3">
      <c r="A68" s="36" t="s">
        <v>86</v>
      </c>
      <c r="B68" s="16">
        <v>400</v>
      </c>
      <c r="C68" s="32"/>
      <c r="D68" s="32"/>
      <c r="E68" s="33" t="s">
        <v>84</v>
      </c>
      <c r="F68" s="22">
        <f t="shared" si="187"/>
        <v>29781.1</v>
      </c>
      <c r="G68" s="22">
        <f t="shared" si="188"/>
        <v>0</v>
      </c>
      <c r="H68" s="22">
        <f t="shared" si="189"/>
        <v>0</v>
      </c>
      <c r="I68" s="22">
        <f t="shared" si="190"/>
        <v>0</v>
      </c>
      <c r="J68" s="22">
        <f t="shared" si="191"/>
        <v>0</v>
      </c>
      <c r="K68" s="22">
        <f t="shared" si="192"/>
        <v>0</v>
      </c>
      <c r="L68" s="22">
        <f t="shared" si="1"/>
        <v>29781.1</v>
      </c>
      <c r="M68" s="22">
        <f t="shared" si="2"/>
        <v>0</v>
      </c>
      <c r="N68" s="22">
        <f t="shared" si="3"/>
        <v>0</v>
      </c>
      <c r="O68" s="22">
        <f t="shared" si="193"/>
        <v>0</v>
      </c>
      <c r="P68" s="22">
        <f t="shared" si="194"/>
        <v>0</v>
      </c>
      <c r="Q68" s="22">
        <f t="shared" si="195"/>
        <v>0</v>
      </c>
      <c r="R68" s="22">
        <f t="shared" si="4"/>
        <v>29781.1</v>
      </c>
      <c r="S68" s="22">
        <f t="shared" si="5"/>
        <v>0</v>
      </c>
      <c r="T68" s="22">
        <f t="shared" si="6"/>
        <v>0</v>
      </c>
      <c r="U68" s="22">
        <f t="shared" si="196"/>
        <v>0</v>
      </c>
      <c r="V68" s="22">
        <f t="shared" si="197"/>
        <v>0</v>
      </c>
      <c r="W68" s="22">
        <f t="shared" si="198"/>
        <v>0</v>
      </c>
      <c r="X68" s="22">
        <f t="shared" si="7"/>
        <v>29781.1</v>
      </c>
      <c r="Y68" s="22">
        <f t="shared" si="8"/>
        <v>0</v>
      </c>
      <c r="Z68" s="22">
        <f t="shared" si="9"/>
        <v>0</v>
      </c>
      <c r="AA68" s="22">
        <f t="shared" si="199"/>
        <v>0</v>
      </c>
      <c r="AB68" s="22">
        <f t="shared" si="200"/>
        <v>0</v>
      </c>
      <c r="AC68" s="22">
        <f t="shared" si="201"/>
        <v>0</v>
      </c>
      <c r="AD68" s="22">
        <f t="shared" si="10"/>
        <v>29781.1</v>
      </c>
      <c r="AE68" s="22">
        <f t="shared" si="11"/>
        <v>0</v>
      </c>
      <c r="AF68" s="22">
        <f t="shared" si="12"/>
        <v>0</v>
      </c>
      <c r="AG68" s="22">
        <f t="shared" si="202"/>
        <v>0</v>
      </c>
      <c r="AH68" s="22">
        <f t="shared" si="203"/>
        <v>0</v>
      </c>
      <c r="AI68" s="22">
        <f t="shared" si="204"/>
        <v>0</v>
      </c>
      <c r="AJ68" s="22">
        <f t="shared" si="13"/>
        <v>29781.1</v>
      </c>
      <c r="AK68" s="22">
        <f t="shared" si="14"/>
        <v>0</v>
      </c>
      <c r="AL68" s="22">
        <f t="shared" si="15"/>
        <v>0</v>
      </c>
      <c r="AM68" s="22">
        <f t="shared" si="205"/>
        <v>-3986.9029999999998</v>
      </c>
      <c r="AN68" s="22">
        <f t="shared" si="206"/>
        <v>0</v>
      </c>
      <c r="AO68" s="22">
        <f t="shared" si="207"/>
        <v>0</v>
      </c>
      <c r="AP68" s="22">
        <f t="shared" si="16"/>
        <v>25794.197</v>
      </c>
      <c r="AQ68" s="22">
        <f t="shared" si="17"/>
        <v>0</v>
      </c>
      <c r="AR68" s="22">
        <f t="shared" si="18"/>
        <v>0</v>
      </c>
      <c r="AS68" s="22">
        <f t="shared" si="208"/>
        <v>0</v>
      </c>
      <c r="AT68" s="22">
        <f t="shared" si="209"/>
        <v>0</v>
      </c>
      <c r="AU68" s="22">
        <f t="shared" si="210"/>
        <v>0</v>
      </c>
      <c r="AV68" s="22">
        <f t="shared" si="19"/>
        <v>25794.197</v>
      </c>
      <c r="AW68" s="22">
        <f t="shared" si="20"/>
        <v>0</v>
      </c>
      <c r="AX68" s="22">
        <f t="shared" si="21"/>
        <v>0</v>
      </c>
      <c r="AY68" s="22">
        <f t="shared" si="211"/>
        <v>3986.9029999999998</v>
      </c>
      <c r="AZ68" s="22">
        <f t="shared" si="212"/>
        <v>0</v>
      </c>
      <c r="BA68" s="22">
        <f t="shared" si="213"/>
        <v>0</v>
      </c>
      <c r="BB68" s="22">
        <f t="shared" si="22"/>
        <v>29781.1</v>
      </c>
      <c r="BC68" s="22">
        <f t="shared" si="23"/>
        <v>0</v>
      </c>
      <c r="BD68" s="22">
        <f t="shared" si="24"/>
        <v>0</v>
      </c>
      <c r="BE68" s="22">
        <f t="shared" si="214"/>
        <v>0</v>
      </c>
      <c r="BF68" s="22">
        <f t="shared" si="215"/>
        <v>0</v>
      </c>
      <c r="BG68" s="22">
        <f t="shared" si="216"/>
        <v>0</v>
      </c>
      <c r="BH68" s="22">
        <f t="shared" si="25"/>
        <v>29781.1</v>
      </c>
      <c r="BI68" s="22">
        <f t="shared" si="26"/>
        <v>0</v>
      </c>
      <c r="BJ68" s="22">
        <f t="shared" si="27"/>
        <v>0</v>
      </c>
      <c r="BK68" s="22">
        <f t="shared" si="217"/>
        <v>0</v>
      </c>
      <c r="BL68" s="22">
        <f t="shared" si="218"/>
        <v>0</v>
      </c>
      <c r="BM68" s="22">
        <f t="shared" si="219"/>
        <v>0</v>
      </c>
      <c r="BN68" s="22">
        <f t="shared" si="28"/>
        <v>29781.1</v>
      </c>
      <c r="BO68" s="22">
        <f t="shared" si="29"/>
        <v>0</v>
      </c>
      <c r="BP68" s="22">
        <f t="shared" si="30"/>
        <v>0</v>
      </c>
      <c r="BQ68" s="22">
        <f t="shared" si="220"/>
        <v>0</v>
      </c>
      <c r="BR68" s="22">
        <f t="shared" si="221"/>
        <v>0</v>
      </c>
      <c r="BS68" s="22">
        <f t="shared" si="31"/>
        <v>29781.1</v>
      </c>
      <c r="BT68" s="22">
        <f t="shared" si="32"/>
        <v>0</v>
      </c>
      <c r="BU68" s="22">
        <f t="shared" si="33"/>
        <v>0</v>
      </c>
      <c r="BV68" s="22">
        <f t="shared" si="222"/>
        <v>0</v>
      </c>
      <c r="BW68" s="22">
        <f t="shared" si="223"/>
        <v>0</v>
      </c>
      <c r="BX68" s="22">
        <f t="shared" si="34"/>
        <v>29781.1</v>
      </c>
      <c r="BY68" s="22">
        <f t="shared" si="35"/>
        <v>0</v>
      </c>
      <c r="BZ68" s="22">
        <f t="shared" si="36"/>
        <v>0</v>
      </c>
      <c r="CA68" s="22">
        <f t="shared" si="224"/>
        <v>0</v>
      </c>
      <c r="CB68" s="22">
        <f t="shared" si="225"/>
        <v>0</v>
      </c>
      <c r="CC68" s="22">
        <f t="shared" si="226"/>
        <v>0</v>
      </c>
      <c r="CD68" s="22">
        <f t="shared" si="46"/>
        <v>29781.1</v>
      </c>
      <c r="CE68" s="22">
        <f t="shared" si="227"/>
        <v>0</v>
      </c>
      <c r="CF68" s="34">
        <f t="shared" si="41"/>
        <v>29781.1</v>
      </c>
      <c r="CG68" s="22">
        <f t="shared" si="47"/>
        <v>0</v>
      </c>
      <c r="CH68" s="22">
        <f t="shared" si="228"/>
        <v>0</v>
      </c>
      <c r="CI68" s="22">
        <f t="shared" si="42"/>
        <v>0</v>
      </c>
      <c r="CJ68" s="22">
        <f t="shared" si="48"/>
        <v>0</v>
      </c>
      <c r="CK68" s="22">
        <f t="shared" si="228"/>
        <v>0</v>
      </c>
      <c r="CL68" s="22">
        <f t="shared" si="43"/>
        <v>0</v>
      </c>
      <c r="CM68" s="22">
        <f t="shared" si="228"/>
        <v>0</v>
      </c>
      <c r="CN68" s="15"/>
      <c r="CO68" s="35"/>
      <c r="CS68" s="5" t="s">
        <v>29</v>
      </c>
    </row>
    <row r="69" spans="1:99" x14ac:dyDescent="0.3">
      <c r="A69" s="36" t="s">
        <v>86</v>
      </c>
      <c r="B69" s="16">
        <v>410</v>
      </c>
      <c r="C69" s="32"/>
      <c r="D69" s="32"/>
      <c r="E69" s="33" t="s">
        <v>85</v>
      </c>
      <c r="F69" s="22">
        <f t="shared" si="187"/>
        <v>29781.1</v>
      </c>
      <c r="G69" s="22">
        <f t="shared" si="188"/>
        <v>0</v>
      </c>
      <c r="H69" s="22">
        <f t="shared" si="189"/>
        <v>0</v>
      </c>
      <c r="I69" s="22">
        <f t="shared" si="190"/>
        <v>0</v>
      </c>
      <c r="J69" s="22">
        <f t="shared" si="191"/>
        <v>0</v>
      </c>
      <c r="K69" s="22">
        <f t="shared" si="192"/>
        <v>0</v>
      </c>
      <c r="L69" s="22">
        <f t="shared" si="1"/>
        <v>29781.1</v>
      </c>
      <c r="M69" s="22">
        <f t="shared" si="2"/>
        <v>0</v>
      </c>
      <c r="N69" s="22">
        <f t="shared" si="3"/>
        <v>0</v>
      </c>
      <c r="O69" s="22">
        <f t="shared" si="193"/>
        <v>0</v>
      </c>
      <c r="P69" s="22">
        <f t="shared" si="194"/>
        <v>0</v>
      </c>
      <c r="Q69" s="22">
        <f t="shared" si="195"/>
        <v>0</v>
      </c>
      <c r="R69" s="22">
        <f t="shared" si="4"/>
        <v>29781.1</v>
      </c>
      <c r="S69" s="22">
        <f t="shared" si="5"/>
        <v>0</v>
      </c>
      <c r="T69" s="22">
        <f t="shared" si="6"/>
        <v>0</v>
      </c>
      <c r="U69" s="22">
        <f t="shared" si="196"/>
        <v>0</v>
      </c>
      <c r="V69" s="22">
        <f t="shared" si="197"/>
        <v>0</v>
      </c>
      <c r="W69" s="22">
        <f t="shared" si="198"/>
        <v>0</v>
      </c>
      <c r="X69" s="22">
        <f t="shared" si="7"/>
        <v>29781.1</v>
      </c>
      <c r="Y69" s="22">
        <f t="shared" si="8"/>
        <v>0</v>
      </c>
      <c r="Z69" s="22">
        <f t="shared" si="9"/>
        <v>0</v>
      </c>
      <c r="AA69" s="22">
        <f t="shared" si="199"/>
        <v>0</v>
      </c>
      <c r="AB69" s="22">
        <f t="shared" si="200"/>
        <v>0</v>
      </c>
      <c r="AC69" s="22">
        <f t="shared" si="201"/>
        <v>0</v>
      </c>
      <c r="AD69" s="22">
        <f t="shared" si="10"/>
        <v>29781.1</v>
      </c>
      <c r="AE69" s="22">
        <f t="shared" si="11"/>
        <v>0</v>
      </c>
      <c r="AF69" s="22">
        <f t="shared" si="12"/>
        <v>0</v>
      </c>
      <c r="AG69" s="22">
        <f t="shared" si="202"/>
        <v>0</v>
      </c>
      <c r="AH69" s="22">
        <f t="shared" si="203"/>
        <v>0</v>
      </c>
      <c r="AI69" s="22">
        <f t="shared" si="204"/>
        <v>0</v>
      </c>
      <c r="AJ69" s="22">
        <f t="shared" si="13"/>
        <v>29781.1</v>
      </c>
      <c r="AK69" s="22">
        <f t="shared" si="14"/>
        <v>0</v>
      </c>
      <c r="AL69" s="22">
        <f t="shared" si="15"/>
        <v>0</v>
      </c>
      <c r="AM69" s="22">
        <f t="shared" si="205"/>
        <v>-3986.9029999999998</v>
      </c>
      <c r="AN69" s="22">
        <f t="shared" si="206"/>
        <v>0</v>
      </c>
      <c r="AO69" s="22">
        <f t="shared" si="207"/>
        <v>0</v>
      </c>
      <c r="AP69" s="22">
        <f t="shared" si="16"/>
        <v>25794.197</v>
      </c>
      <c r="AQ69" s="22">
        <f t="shared" si="17"/>
        <v>0</v>
      </c>
      <c r="AR69" s="22">
        <f t="shared" si="18"/>
        <v>0</v>
      </c>
      <c r="AS69" s="22">
        <f t="shared" si="208"/>
        <v>0</v>
      </c>
      <c r="AT69" s="22">
        <f t="shared" si="209"/>
        <v>0</v>
      </c>
      <c r="AU69" s="22">
        <f t="shared" si="210"/>
        <v>0</v>
      </c>
      <c r="AV69" s="22">
        <f t="shared" si="19"/>
        <v>25794.197</v>
      </c>
      <c r="AW69" s="22">
        <f t="shared" si="20"/>
        <v>0</v>
      </c>
      <c r="AX69" s="22">
        <f t="shared" si="21"/>
        <v>0</v>
      </c>
      <c r="AY69" s="22">
        <f t="shared" si="211"/>
        <v>3986.9029999999998</v>
      </c>
      <c r="AZ69" s="22">
        <f t="shared" si="212"/>
        <v>0</v>
      </c>
      <c r="BA69" s="22">
        <f t="shared" si="213"/>
        <v>0</v>
      </c>
      <c r="BB69" s="22">
        <f t="shared" si="22"/>
        <v>29781.1</v>
      </c>
      <c r="BC69" s="22">
        <f t="shared" si="23"/>
        <v>0</v>
      </c>
      <c r="BD69" s="22">
        <f t="shared" si="24"/>
        <v>0</v>
      </c>
      <c r="BE69" s="22">
        <f t="shared" si="214"/>
        <v>0</v>
      </c>
      <c r="BF69" s="22">
        <f t="shared" si="215"/>
        <v>0</v>
      </c>
      <c r="BG69" s="22">
        <f t="shared" si="216"/>
        <v>0</v>
      </c>
      <c r="BH69" s="22">
        <f t="shared" si="25"/>
        <v>29781.1</v>
      </c>
      <c r="BI69" s="22">
        <f t="shared" si="26"/>
        <v>0</v>
      </c>
      <c r="BJ69" s="22">
        <f t="shared" si="27"/>
        <v>0</v>
      </c>
      <c r="BK69" s="22">
        <f t="shared" si="217"/>
        <v>0</v>
      </c>
      <c r="BL69" s="22">
        <f t="shared" si="218"/>
        <v>0</v>
      </c>
      <c r="BM69" s="22">
        <f t="shared" si="219"/>
        <v>0</v>
      </c>
      <c r="BN69" s="22">
        <f t="shared" si="28"/>
        <v>29781.1</v>
      </c>
      <c r="BO69" s="22">
        <f t="shared" si="29"/>
        <v>0</v>
      </c>
      <c r="BP69" s="22">
        <f t="shared" si="30"/>
        <v>0</v>
      </c>
      <c r="BQ69" s="22">
        <f t="shared" si="220"/>
        <v>0</v>
      </c>
      <c r="BR69" s="22">
        <f t="shared" si="221"/>
        <v>0</v>
      </c>
      <c r="BS69" s="22">
        <f t="shared" si="31"/>
        <v>29781.1</v>
      </c>
      <c r="BT69" s="22">
        <f t="shared" si="32"/>
        <v>0</v>
      </c>
      <c r="BU69" s="22">
        <f t="shared" si="33"/>
        <v>0</v>
      </c>
      <c r="BV69" s="22">
        <f t="shared" si="222"/>
        <v>0</v>
      </c>
      <c r="BW69" s="22">
        <f t="shared" si="223"/>
        <v>0</v>
      </c>
      <c r="BX69" s="22">
        <f t="shared" si="34"/>
        <v>29781.1</v>
      </c>
      <c r="BY69" s="22">
        <f t="shared" si="35"/>
        <v>0</v>
      </c>
      <c r="BZ69" s="22">
        <f t="shared" si="36"/>
        <v>0</v>
      </c>
      <c r="CA69" s="22">
        <f t="shared" si="224"/>
        <v>0</v>
      </c>
      <c r="CB69" s="22">
        <f t="shared" si="225"/>
        <v>0</v>
      </c>
      <c r="CC69" s="22">
        <f t="shared" si="226"/>
        <v>0</v>
      </c>
      <c r="CD69" s="22">
        <f t="shared" si="46"/>
        <v>29781.1</v>
      </c>
      <c r="CE69" s="22">
        <f t="shared" si="227"/>
        <v>0</v>
      </c>
      <c r="CF69" s="34">
        <f t="shared" si="41"/>
        <v>29781.1</v>
      </c>
      <c r="CG69" s="22">
        <f t="shared" si="47"/>
        <v>0</v>
      </c>
      <c r="CH69" s="22">
        <f t="shared" si="228"/>
        <v>0</v>
      </c>
      <c r="CI69" s="22">
        <f t="shared" si="42"/>
        <v>0</v>
      </c>
      <c r="CJ69" s="22">
        <f t="shared" si="48"/>
        <v>0</v>
      </c>
      <c r="CK69" s="22">
        <f t="shared" si="228"/>
        <v>0</v>
      </c>
      <c r="CL69" s="22">
        <f t="shared" si="43"/>
        <v>0</v>
      </c>
      <c r="CM69" s="22">
        <f t="shared" si="228"/>
        <v>0</v>
      </c>
      <c r="CN69" s="15"/>
      <c r="CO69" s="35"/>
      <c r="CT69" s="5" t="s">
        <v>30</v>
      </c>
    </row>
    <row r="70" spans="1:99" x14ac:dyDescent="0.3">
      <c r="A70" s="36" t="s">
        <v>86</v>
      </c>
      <c r="B70" s="16">
        <v>410</v>
      </c>
      <c r="C70" s="32" t="s">
        <v>42</v>
      </c>
      <c r="D70" s="32" t="s">
        <v>43</v>
      </c>
      <c r="E70" s="33" t="s">
        <v>44</v>
      </c>
      <c r="F70" s="22">
        <v>29781.1</v>
      </c>
      <c r="G70" s="22"/>
      <c r="H70" s="22"/>
      <c r="I70" s="22"/>
      <c r="J70" s="22"/>
      <c r="K70" s="22"/>
      <c r="L70" s="22">
        <f t="shared" si="1"/>
        <v>29781.1</v>
      </c>
      <c r="M70" s="22">
        <f t="shared" si="2"/>
        <v>0</v>
      </c>
      <c r="N70" s="22">
        <f t="shared" si="3"/>
        <v>0</v>
      </c>
      <c r="O70" s="22"/>
      <c r="P70" s="22"/>
      <c r="Q70" s="22"/>
      <c r="R70" s="22">
        <f t="shared" si="4"/>
        <v>29781.1</v>
      </c>
      <c r="S70" s="22">
        <f t="shared" si="5"/>
        <v>0</v>
      </c>
      <c r="T70" s="22">
        <f t="shared" si="6"/>
        <v>0</v>
      </c>
      <c r="U70" s="22"/>
      <c r="V70" s="22"/>
      <c r="W70" s="22"/>
      <c r="X70" s="22">
        <f t="shared" si="7"/>
        <v>29781.1</v>
      </c>
      <c r="Y70" s="22">
        <f t="shared" si="8"/>
        <v>0</v>
      </c>
      <c r="Z70" s="22">
        <f t="shared" si="9"/>
        <v>0</v>
      </c>
      <c r="AA70" s="22"/>
      <c r="AB70" s="22"/>
      <c r="AC70" s="22"/>
      <c r="AD70" s="22">
        <f t="shared" si="10"/>
        <v>29781.1</v>
      </c>
      <c r="AE70" s="22">
        <f t="shared" si="11"/>
        <v>0</v>
      </c>
      <c r="AF70" s="22">
        <f t="shared" si="12"/>
        <v>0</v>
      </c>
      <c r="AG70" s="22"/>
      <c r="AH70" s="22"/>
      <c r="AI70" s="22"/>
      <c r="AJ70" s="22">
        <f t="shared" si="13"/>
        <v>29781.1</v>
      </c>
      <c r="AK70" s="22">
        <f t="shared" si="14"/>
        <v>0</v>
      </c>
      <c r="AL70" s="22">
        <f t="shared" si="15"/>
        <v>0</v>
      </c>
      <c r="AM70" s="22">
        <v>-3986.9029999999998</v>
      </c>
      <c r="AN70" s="22"/>
      <c r="AO70" s="22"/>
      <c r="AP70" s="22">
        <f t="shared" si="16"/>
        <v>25794.197</v>
      </c>
      <c r="AQ70" s="22">
        <f t="shared" si="17"/>
        <v>0</v>
      </c>
      <c r="AR70" s="22">
        <f t="shared" si="18"/>
        <v>0</v>
      </c>
      <c r="AS70" s="22"/>
      <c r="AT70" s="22"/>
      <c r="AU70" s="22"/>
      <c r="AV70" s="22">
        <f t="shared" si="19"/>
        <v>25794.197</v>
      </c>
      <c r="AW70" s="22">
        <f t="shared" si="20"/>
        <v>0</v>
      </c>
      <c r="AX70" s="22">
        <f t="shared" si="21"/>
        <v>0</v>
      </c>
      <c r="AY70" s="22">
        <v>3986.9029999999998</v>
      </c>
      <c r="AZ70" s="22"/>
      <c r="BA70" s="22"/>
      <c r="BB70" s="22">
        <f t="shared" si="22"/>
        <v>29781.1</v>
      </c>
      <c r="BC70" s="22">
        <f t="shared" si="23"/>
        <v>0</v>
      </c>
      <c r="BD70" s="22">
        <f t="shared" si="24"/>
        <v>0</v>
      </c>
      <c r="BE70" s="22"/>
      <c r="BF70" s="22"/>
      <c r="BG70" s="22"/>
      <c r="BH70" s="22">
        <f t="shared" si="25"/>
        <v>29781.1</v>
      </c>
      <c r="BI70" s="22">
        <f t="shared" si="26"/>
        <v>0</v>
      </c>
      <c r="BJ70" s="22">
        <f t="shared" si="27"/>
        <v>0</v>
      </c>
      <c r="BK70" s="22"/>
      <c r="BL70" s="22"/>
      <c r="BM70" s="22"/>
      <c r="BN70" s="22">
        <f t="shared" si="28"/>
        <v>29781.1</v>
      </c>
      <c r="BO70" s="22">
        <f t="shared" si="29"/>
        <v>0</v>
      </c>
      <c r="BP70" s="22">
        <f t="shared" si="30"/>
        <v>0</v>
      </c>
      <c r="BQ70" s="22"/>
      <c r="BR70" s="22"/>
      <c r="BS70" s="22">
        <f t="shared" si="31"/>
        <v>29781.1</v>
      </c>
      <c r="BT70" s="22">
        <f t="shared" si="32"/>
        <v>0</v>
      </c>
      <c r="BU70" s="22">
        <f t="shared" si="33"/>
        <v>0</v>
      </c>
      <c r="BV70" s="22"/>
      <c r="BW70" s="22"/>
      <c r="BX70" s="22">
        <f t="shared" si="34"/>
        <v>29781.1</v>
      </c>
      <c r="BY70" s="22">
        <f t="shared" si="35"/>
        <v>0</v>
      </c>
      <c r="BZ70" s="22">
        <f t="shared" si="36"/>
        <v>0</v>
      </c>
      <c r="CA70" s="22"/>
      <c r="CB70" s="22"/>
      <c r="CC70" s="22"/>
      <c r="CD70" s="22">
        <f t="shared" si="46"/>
        <v>29781.1</v>
      </c>
      <c r="CE70" s="22"/>
      <c r="CF70" s="34">
        <f t="shared" si="41"/>
        <v>29781.1</v>
      </c>
      <c r="CG70" s="22">
        <f t="shared" si="47"/>
        <v>0</v>
      </c>
      <c r="CH70" s="22"/>
      <c r="CI70" s="22">
        <f t="shared" si="42"/>
        <v>0</v>
      </c>
      <c r="CJ70" s="22">
        <f t="shared" si="48"/>
        <v>0</v>
      </c>
      <c r="CK70" s="22"/>
      <c r="CL70" s="22">
        <f t="shared" si="43"/>
        <v>0</v>
      </c>
      <c r="CM70" s="22"/>
      <c r="CN70" s="15"/>
      <c r="CO70" s="35"/>
    </row>
    <row r="71" spans="1:99" ht="62.4" x14ac:dyDescent="0.3">
      <c r="A71" s="36" t="s">
        <v>88</v>
      </c>
      <c r="B71" s="16"/>
      <c r="C71" s="32"/>
      <c r="D71" s="32"/>
      <c r="E71" s="33" t="s">
        <v>89</v>
      </c>
      <c r="F71" s="22">
        <f t="shared" si="187"/>
        <v>29781</v>
      </c>
      <c r="G71" s="22">
        <f t="shared" si="188"/>
        <v>0</v>
      </c>
      <c r="H71" s="22">
        <f t="shared" si="189"/>
        <v>0</v>
      </c>
      <c r="I71" s="22">
        <f t="shared" si="190"/>
        <v>0</v>
      </c>
      <c r="J71" s="22">
        <f t="shared" si="191"/>
        <v>0</v>
      </c>
      <c r="K71" s="22">
        <f t="shared" si="192"/>
        <v>0</v>
      </c>
      <c r="L71" s="22">
        <f t="shared" si="1"/>
        <v>29781</v>
      </c>
      <c r="M71" s="22">
        <f t="shared" si="2"/>
        <v>0</v>
      </c>
      <c r="N71" s="22">
        <f t="shared" si="3"/>
        <v>0</v>
      </c>
      <c r="O71" s="22">
        <f t="shared" si="193"/>
        <v>0</v>
      </c>
      <c r="P71" s="22">
        <f t="shared" si="194"/>
        <v>0</v>
      </c>
      <c r="Q71" s="22">
        <f t="shared" si="195"/>
        <v>0</v>
      </c>
      <c r="R71" s="22">
        <f t="shared" si="4"/>
        <v>29781</v>
      </c>
      <c r="S71" s="22">
        <f t="shared" si="5"/>
        <v>0</v>
      </c>
      <c r="T71" s="22">
        <f t="shared" si="6"/>
        <v>0</v>
      </c>
      <c r="U71" s="22">
        <f t="shared" si="196"/>
        <v>0</v>
      </c>
      <c r="V71" s="22">
        <f t="shared" si="197"/>
        <v>0</v>
      </c>
      <c r="W71" s="22">
        <f t="shared" si="198"/>
        <v>0</v>
      </c>
      <c r="X71" s="22">
        <f t="shared" si="7"/>
        <v>29781</v>
      </c>
      <c r="Y71" s="22">
        <f t="shared" si="8"/>
        <v>0</v>
      </c>
      <c r="Z71" s="22">
        <f t="shared" si="9"/>
        <v>0</v>
      </c>
      <c r="AA71" s="22">
        <f t="shared" si="199"/>
        <v>0</v>
      </c>
      <c r="AB71" s="22">
        <f t="shared" si="200"/>
        <v>0</v>
      </c>
      <c r="AC71" s="22">
        <f t="shared" si="201"/>
        <v>0</v>
      </c>
      <c r="AD71" s="22">
        <f t="shared" si="10"/>
        <v>29781</v>
      </c>
      <c r="AE71" s="22">
        <f t="shared" si="11"/>
        <v>0</v>
      </c>
      <c r="AF71" s="22">
        <f t="shared" si="12"/>
        <v>0</v>
      </c>
      <c r="AG71" s="22">
        <f t="shared" si="202"/>
        <v>0</v>
      </c>
      <c r="AH71" s="22">
        <f t="shared" si="203"/>
        <v>0</v>
      </c>
      <c r="AI71" s="22">
        <f t="shared" si="204"/>
        <v>0</v>
      </c>
      <c r="AJ71" s="22">
        <f t="shared" si="13"/>
        <v>29781</v>
      </c>
      <c r="AK71" s="22">
        <f t="shared" si="14"/>
        <v>0</v>
      </c>
      <c r="AL71" s="22">
        <f t="shared" si="15"/>
        <v>0</v>
      </c>
      <c r="AM71" s="22">
        <f t="shared" si="205"/>
        <v>-3986.9029999999998</v>
      </c>
      <c r="AN71" s="22">
        <f t="shared" si="206"/>
        <v>0</v>
      </c>
      <c r="AO71" s="22">
        <f t="shared" si="207"/>
        <v>0</v>
      </c>
      <c r="AP71" s="22">
        <f t="shared" si="16"/>
        <v>25794.097000000002</v>
      </c>
      <c r="AQ71" s="22">
        <f t="shared" si="17"/>
        <v>0</v>
      </c>
      <c r="AR71" s="22">
        <f t="shared" si="18"/>
        <v>0</v>
      </c>
      <c r="AS71" s="22">
        <f t="shared" si="208"/>
        <v>0</v>
      </c>
      <c r="AT71" s="22">
        <f t="shared" si="209"/>
        <v>0</v>
      </c>
      <c r="AU71" s="22">
        <f t="shared" si="210"/>
        <v>0</v>
      </c>
      <c r="AV71" s="22">
        <f t="shared" si="19"/>
        <v>25794.097000000002</v>
      </c>
      <c r="AW71" s="22">
        <f t="shared" si="20"/>
        <v>0</v>
      </c>
      <c r="AX71" s="22">
        <f t="shared" si="21"/>
        <v>0</v>
      </c>
      <c r="AY71" s="22">
        <f t="shared" si="211"/>
        <v>3986.9029999999998</v>
      </c>
      <c r="AZ71" s="22">
        <f t="shared" si="212"/>
        <v>0</v>
      </c>
      <c r="BA71" s="22">
        <f t="shared" si="213"/>
        <v>0</v>
      </c>
      <c r="BB71" s="22">
        <f t="shared" si="22"/>
        <v>29781</v>
      </c>
      <c r="BC71" s="22">
        <f t="shared" si="23"/>
        <v>0</v>
      </c>
      <c r="BD71" s="22">
        <f t="shared" si="24"/>
        <v>0</v>
      </c>
      <c r="BE71" s="22">
        <f t="shared" si="214"/>
        <v>0</v>
      </c>
      <c r="BF71" s="22">
        <f t="shared" si="215"/>
        <v>0</v>
      </c>
      <c r="BG71" s="22">
        <f t="shared" si="216"/>
        <v>0</v>
      </c>
      <c r="BH71" s="22">
        <f t="shared" si="25"/>
        <v>29781</v>
      </c>
      <c r="BI71" s="22">
        <f t="shared" si="26"/>
        <v>0</v>
      </c>
      <c r="BJ71" s="22">
        <f t="shared" si="27"/>
        <v>0</v>
      </c>
      <c r="BK71" s="22">
        <f t="shared" si="217"/>
        <v>0</v>
      </c>
      <c r="BL71" s="22">
        <f t="shared" si="218"/>
        <v>0</v>
      </c>
      <c r="BM71" s="22">
        <f t="shared" si="219"/>
        <v>0</v>
      </c>
      <c r="BN71" s="22">
        <f t="shared" si="28"/>
        <v>29781</v>
      </c>
      <c r="BO71" s="22">
        <f t="shared" si="29"/>
        <v>0</v>
      </c>
      <c r="BP71" s="22">
        <f t="shared" si="30"/>
        <v>0</v>
      </c>
      <c r="BQ71" s="22">
        <f t="shared" si="220"/>
        <v>0</v>
      </c>
      <c r="BR71" s="22">
        <f t="shared" si="221"/>
        <v>0</v>
      </c>
      <c r="BS71" s="22">
        <f t="shared" si="31"/>
        <v>29781</v>
      </c>
      <c r="BT71" s="22">
        <f t="shared" si="32"/>
        <v>0</v>
      </c>
      <c r="BU71" s="22">
        <f t="shared" si="33"/>
        <v>0</v>
      </c>
      <c r="BV71" s="22">
        <f t="shared" si="222"/>
        <v>0</v>
      </c>
      <c r="BW71" s="22">
        <f t="shared" si="223"/>
        <v>0</v>
      </c>
      <c r="BX71" s="22">
        <f t="shared" si="34"/>
        <v>29781</v>
      </c>
      <c r="BY71" s="22">
        <f t="shared" si="35"/>
        <v>0</v>
      </c>
      <c r="BZ71" s="22">
        <f t="shared" si="36"/>
        <v>0</v>
      </c>
      <c r="CA71" s="22">
        <f t="shared" si="224"/>
        <v>0</v>
      </c>
      <c r="CB71" s="22">
        <f t="shared" si="225"/>
        <v>0</v>
      </c>
      <c r="CC71" s="22">
        <f t="shared" si="226"/>
        <v>0</v>
      </c>
      <c r="CD71" s="22">
        <f t="shared" si="46"/>
        <v>29781</v>
      </c>
      <c r="CE71" s="22">
        <f t="shared" si="227"/>
        <v>0</v>
      </c>
      <c r="CF71" s="34">
        <f t="shared" si="41"/>
        <v>29781</v>
      </c>
      <c r="CG71" s="22">
        <f t="shared" si="47"/>
        <v>0</v>
      </c>
      <c r="CH71" s="22">
        <f t="shared" si="228"/>
        <v>0</v>
      </c>
      <c r="CI71" s="22">
        <f t="shared" si="42"/>
        <v>0</v>
      </c>
      <c r="CJ71" s="22">
        <f t="shared" si="48"/>
        <v>0</v>
      </c>
      <c r="CK71" s="22">
        <f t="shared" si="228"/>
        <v>0</v>
      </c>
      <c r="CL71" s="22">
        <f t="shared" si="43"/>
        <v>0</v>
      </c>
      <c r="CM71" s="22">
        <f t="shared" si="228"/>
        <v>0</v>
      </c>
      <c r="CN71" s="15"/>
      <c r="CO71" s="35"/>
      <c r="CU71" s="5" t="s">
        <v>31</v>
      </c>
    </row>
    <row r="72" spans="1:99" ht="46.8" x14ac:dyDescent="0.3">
      <c r="A72" s="36" t="s">
        <v>88</v>
      </c>
      <c r="B72" s="16">
        <v>400</v>
      </c>
      <c r="C72" s="32"/>
      <c r="D72" s="32"/>
      <c r="E72" s="33" t="s">
        <v>84</v>
      </c>
      <c r="F72" s="22">
        <f t="shared" si="187"/>
        <v>29781</v>
      </c>
      <c r="G72" s="22">
        <f t="shared" si="188"/>
        <v>0</v>
      </c>
      <c r="H72" s="22">
        <f t="shared" si="189"/>
        <v>0</v>
      </c>
      <c r="I72" s="22">
        <f t="shared" si="190"/>
        <v>0</v>
      </c>
      <c r="J72" s="22">
        <f t="shared" si="191"/>
        <v>0</v>
      </c>
      <c r="K72" s="22">
        <f t="shared" si="192"/>
        <v>0</v>
      </c>
      <c r="L72" s="22">
        <f t="shared" si="1"/>
        <v>29781</v>
      </c>
      <c r="M72" s="22">
        <f t="shared" si="2"/>
        <v>0</v>
      </c>
      <c r="N72" s="22">
        <f t="shared" si="3"/>
        <v>0</v>
      </c>
      <c r="O72" s="22">
        <f t="shared" si="193"/>
        <v>0</v>
      </c>
      <c r="P72" s="22">
        <f t="shared" si="194"/>
        <v>0</v>
      </c>
      <c r="Q72" s="22">
        <f t="shared" si="195"/>
        <v>0</v>
      </c>
      <c r="R72" s="22">
        <f t="shared" si="4"/>
        <v>29781</v>
      </c>
      <c r="S72" s="22">
        <f t="shared" si="5"/>
        <v>0</v>
      </c>
      <c r="T72" s="22">
        <f t="shared" si="6"/>
        <v>0</v>
      </c>
      <c r="U72" s="22">
        <f t="shared" si="196"/>
        <v>0</v>
      </c>
      <c r="V72" s="22">
        <f t="shared" si="197"/>
        <v>0</v>
      </c>
      <c r="W72" s="22">
        <f t="shared" si="198"/>
        <v>0</v>
      </c>
      <c r="X72" s="22">
        <f t="shared" si="7"/>
        <v>29781</v>
      </c>
      <c r="Y72" s="22">
        <f t="shared" si="8"/>
        <v>0</v>
      </c>
      <c r="Z72" s="22">
        <f t="shared" si="9"/>
        <v>0</v>
      </c>
      <c r="AA72" s="22">
        <f t="shared" si="199"/>
        <v>0</v>
      </c>
      <c r="AB72" s="22">
        <f t="shared" si="200"/>
        <v>0</v>
      </c>
      <c r="AC72" s="22">
        <f t="shared" si="201"/>
        <v>0</v>
      </c>
      <c r="AD72" s="22">
        <f t="shared" si="10"/>
        <v>29781</v>
      </c>
      <c r="AE72" s="22">
        <f t="shared" si="11"/>
        <v>0</v>
      </c>
      <c r="AF72" s="22">
        <f t="shared" si="12"/>
        <v>0</v>
      </c>
      <c r="AG72" s="22">
        <f t="shared" si="202"/>
        <v>0</v>
      </c>
      <c r="AH72" s="22">
        <f t="shared" si="203"/>
        <v>0</v>
      </c>
      <c r="AI72" s="22">
        <f t="shared" si="204"/>
        <v>0</v>
      </c>
      <c r="AJ72" s="22">
        <f t="shared" si="13"/>
        <v>29781</v>
      </c>
      <c r="AK72" s="22">
        <f t="shared" si="14"/>
        <v>0</v>
      </c>
      <c r="AL72" s="22">
        <f t="shared" si="15"/>
        <v>0</v>
      </c>
      <c r="AM72" s="22">
        <f t="shared" si="205"/>
        <v>-3986.9029999999998</v>
      </c>
      <c r="AN72" s="22">
        <f t="shared" si="206"/>
        <v>0</v>
      </c>
      <c r="AO72" s="22">
        <f t="shared" si="207"/>
        <v>0</v>
      </c>
      <c r="AP72" s="22">
        <f t="shared" si="16"/>
        <v>25794.097000000002</v>
      </c>
      <c r="AQ72" s="22">
        <f t="shared" si="17"/>
        <v>0</v>
      </c>
      <c r="AR72" s="22">
        <f t="shared" si="18"/>
        <v>0</v>
      </c>
      <c r="AS72" s="22">
        <f t="shared" si="208"/>
        <v>0</v>
      </c>
      <c r="AT72" s="22">
        <f t="shared" si="209"/>
        <v>0</v>
      </c>
      <c r="AU72" s="22">
        <f t="shared" si="210"/>
        <v>0</v>
      </c>
      <c r="AV72" s="22">
        <f t="shared" si="19"/>
        <v>25794.097000000002</v>
      </c>
      <c r="AW72" s="22">
        <f t="shared" si="20"/>
        <v>0</v>
      </c>
      <c r="AX72" s="22">
        <f t="shared" si="21"/>
        <v>0</v>
      </c>
      <c r="AY72" s="22">
        <f t="shared" si="211"/>
        <v>3986.9029999999998</v>
      </c>
      <c r="AZ72" s="22">
        <f t="shared" si="212"/>
        <v>0</v>
      </c>
      <c r="BA72" s="22">
        <f t="shared" si="213"/>
        <v>0</v>
      </c>
      <c r="BB72" s="22">
        <f t="shared" si="22"/>
        <v>29781</v>
      </c>
      <c r="BC72" s="22">
        <f t="shared" si="23"/>
        <v>0</v>
      </c>
      <c r="BD72" s="22">
        <f t="shared" si="24"/>
        <v>0</v>
      </c>
      <c r="BE72" s="22">
        <f t="shared" si="214"/>
        <v>0</v>
      </c>
      <c r="BF72" s="22">
        <f t="shared" si="215"/>
        <v>0</v>
      </c>
      <c r="BG72" s="22">
        <f t="shared" si="216"/>
        <v>0</v>
      </c>
      <c r="BH72" s="22">
        <f t="shared" si="25"/>
        <v>29781</v>
      </c>
      <c r="BI72" s="22">
        <f t="shared" si="26"/>
        <v>0</v>
      </c>
      <c r="BJ72" s="22">
        <f t="shared" si="27"/>
        <v>0</v>
      </c>
      <c r="BK72" s="22">
        <f t="shared" si="217"/>
        <v>0</v>
      </c>
      <c r="BL72" s="22">
        <f t="shared" si="218"/>
        <v>0</v>
      </c>
      <c r="BM72" s="22">
        <f t="shared" si="219"/>
        <v>0</v>
      </c>
      <c r="BN72" s="22">
        <f t="shared" si="28"/>
        <v>29781</v>
      </c>
      <c r="BO72" s="22">
        <f t="shared" si="29"/>
        <v>0</v>
      </c>
      <c r="BP72" s="22">
        <f t="shared" si="30"/>
        <v>0</v>
      </c>
      <c r="BQ72" s="22">
        <f t="shared" si="220"/>
        <v>0</v>
      </c>
      <c r="BR72" s="22">
        <f t="shared" si="221"/>
        <v>0</v>
      </c>
      <c r="BS72" s="22">
        <f t="shared" si="31"/>
        <v>29781</v>
      </c>
      <c r="BT72" s="22">
        <f t="shared" si="32"/>
        <v>0</v>
      </c>
      <c r="BU72" s="22">
        <f t="shared" si="33"/>
        <v>0</v>
      </c>
      <c r="BV72" s="22">
        <f t="shared" si="222"/>
        <v>0</v>
      </c>
      <c r="BW72" s="22">
        <f t="shared" si="223"/>
        <v>0</v>
      </c>
      <c r="BX72" s="22">
        <f t="shared" si="34"/>
        <v>29781</v>
      </c>
      <c r="BY72" s="22">
        <f t="shared" si="35"/>
        <v>0</v>
      </c>
      <c r="BZ72" s="22">
        <f t="shared" si="36"/>
        <v>0</v>
      </c>
      <c r="CA72" s="22">
        <f t="shared" si="224"/>
        <v>0</v>
      </c>
      <c r="CB72" s="22">
        <f t="shared" si="225"/>
        <v>0</v>
      </c>
      <c r="CC72" s="22">
        <f t="shared" si="226"/>
        <v>0</v>
      </c>
      <c r="CD72" s="22">
        <f t="shared" si="46"/>
        <v>29781</v>
      </c>
      <c r="CE72" s="22">
        <f t="shared" si="227"/>
        <v>0</v>
      </c>
      <c r="CF72" s="34">
        <f t="shared" si="41"/>
        <v>29781</v>
      </c>
      <c r="CG72" s="22">
        <f t="shared" si="47"/>
        <v>0</v>
      </c>
      <c r="CH72" s="22">
        <f t="shared" si="228"/>
        <v>0</v>
      </c>
      <c r="CI72" s="22">
        <f t="shared" si="42"/>
        <v>0</v>
      </c>
      <c r="CJ72" s="22">
        <f t="shared" si="48"/>
        <v>0</v>
      </c>
      <c r="CK72" s="22">
        <f t="shared" si="228"/>
        <v>0</v>
      </c>
      <c r="CL72" s="22">
        <f t="shared" si="43"/>
        <v>0</v>
      </c>
      <c r="CM72" s="22">
        <f t="shared" si="228"/>
        <v>0</v>
      </c>
      <c r="CN72" s="15"/>
      <c r="CO72" s="35"/>
      <c r="CS72" s="5" t="s">
        <v>29</v>
      </c>
    </row>
    <row r="73" spans="1:99" x14ac:dyDescent="0.3">
      <c r="A73" s="36" t="s">
        <v>88</v>
      </c>
      <c r="B73" s="16">
        <v>410</v>
      </c>
      <c r="C73" s="32"/>
      <c r="D73" s="32"/>
      <c r="E73" s="33" t="s">
        <v>85</v>
      </c>
      <c r="F73" s="22">
        <f t="shared" si="187"/>
        <v>29781</v>
      </c>
      <c r="G73" s="22">
        <f t="shared" si="188"/>
        <v>0</v>
      </c>
      <c r="H73" s="22">
        <f t="shared" si="189"/>
        <v>0</v>
      </c>
      <c r="I73" s="22">
        <f t="shared" si="190"/>
        <v>0</v>
      </c>
      <c r="J73" s="22">
        <f t="shared" si="191"/>
        <v>0</v>
      </c>
      <c r="K73" s="22">
        <f t="shared" si="192"/>
        <v>0</v>
      </c>
      <c r="L73" s="22">
        <f t="shared" si="1"/>
        <v>29781</v>
      </c>
      <c r="M73" s="22">
        <f t="shared" si="2"/>
        <v>0</v>
      </c>
      <c r="N73" s="22">
        <f t="shared" si="3"/>
        <v>0</v>
      </c>
      <c r="O73" s="22">
        <f t="shared" si="193"/>
        <v>0</v>
      </c>
      <c r="P73" s="22">
        <f t="shared" si="194"/>
        <v>0</v>
      </c>
      <c r="Q73" s="22">
        <f t="shared" si="195"/>
        <v>0</v>
      </c>
      <c r="R73" s="22">
        <f t="shared" si="4"/>
        <v>29781</v>
      </c>
      <c r="S73" s="22">
        <f t="shared" si="5"/>
        <v>0</v>
      </c>
      <c r="T73" s="22">
        <f t="shared" si="6"/>
        <v>0</v>
      </c>
      <c r="U73" s="22">
        <f t="shared" si="196"/>
        <v>0</v>
      </c>
      <c r="V73" s="22">
        <f t="shared" si="197"/>
        <v>0</v>
      </c>
      <c r="W73" s="22">
        <f t="shared" si="198"/>
        <v>0</v>
      </c>
      <c r="X73" s="22">
        <f t="shared" si="7"/>
        <v>29781</v>
      </c>
      <c r="Y73" s="22">
        <f t="shared" si="8"/>
        <v>0</v>
      </c>
      <c r="Z73" s="22">
        <f t="shared" si="9"/>
        <v>0</v>
      </c>
      <c r="AA73" s="22">
        <f t="shared" si="199"/>
        <v>0</v>
      </c>
      <c r="AB73" s="22">
        <f t="shared" si="200"/>
        <v>0</v>
      </c>
      <c r="AC73" s="22">
        <f t="shared" si="201"/>
        <v>0</v>
      </c>
      <c r="AD73" s="22">
        <f t="shared" si="10"/>
        <v>29781</v>
      </c>
      <c r="AE73" s="22">
        <f t="shared" si="11"/>
        <v>0</v>
      </c>
      <c r="AF73" s="22">
        <f t="shared" si="12"/>
        <v>0</v>
      </c>
      <c r="AG73" s="22">
        <f t="shared" si="202"/>
        <v>0</v>
      </c>
      <c r="AH73" s="22">
        <f t="shared" si="203"/>
        <v>0</v>
      </c>
      <c r="AI73" s="22">
        <f t="shared" si="204"/>
        <v>0</v>
      </c>
      <c r="AJ73" s="22">
        <f t="shared" si="13"/>
        <v>29781</v>
      </c>
      <c r="AK73" s="22">
        <f t="shared" si="14"/>
        <v>0</v>
      </c>
      <c r="AL73" s="22">
        <f t="shared" si="15"/>
        <v>0</v>
      </c>
      <c r="AM73" s="22">
        <f t="shared" si="205"/>
        <v>-3986.9029999999998</v>
      </c>
      <c r="AN73" s="22">
        <f t="shared" si="206"/>
        <v>0</v>
      </c>
      <c r="AO73" s="22">
        <f t="shared" si="207"/>
        <v>0</v>
      </c>
      <c r="AP73" s="22">
        <f t="shared" si="16"/>
        <v>25794.097000000002</v>
      </c>
      <c r="AQ73" s="22">
        <f t="shared" si="17"/>
        <v>0</v>
      </c>
      <c r="AR73" s="22">
        <f t="shared" si="18"/>
        <v>0</v>
      </c>
      <c r="AS73" s="22">
        <f t="shared" si="208"/>
        <v>0</v>
      </c>
      <c r="AT73" s="22">
        <f t="shared" si="209"/>
        <v>0</v>
      </c>
      <c r="AU73" s="22">
        <f t="shared" si="210"/>
        <v>0</v>
      </c>
      <c r="AV73" s="22">
        <f t="shared" si="19"/>
        <v>25794.097000000002</v>
      </c>
      <c r="AW73" s="22">
        <f t="shared" si="20"/>
        <v>0</v>
      </c>
      <c r="AX73" s="22">
        <f t="shared" si="21"/>
        <v>0</v>
      </c>
      <c r="AY73" s="22">
        <f t="shared" si="211"/>
        <v>3986.9029999999998</v>
      </c>
      <c r="AZ73" s="22">
        <f t="shared" si="212"/>
        <v>0</v>
      </c>
      <c r="BA73" s="22">
        <f t="shared" si="213"/>
        <v>0</v>
      </c>
      <c r="BB73" s="22">
        <f t="shared" si="22"/>
        <v>29781</v>
      </c>
      <c r="BC73" s="22">
        <f t="shared" si="23"/>
        <v>0</v>
      </c>
      <c r="BD73" s="22">
        <f t="shared" si="24"/>
        <v>0</v>
      </c>
      <c r="BE73" s="22">
        <f t="shared" si="214"/>
        <v>0</v>
      </c>
      <c r="BF73" s="22">
        <f t="shared" si="215"/>
        <v>0</v>
      </c>
      <c r="BG73" s="22">
        <f t="shared" si="216"/>
        <v>0</v>
      </c>
      <c r="BH73" s="22">
        <f t="shared" si="25"/>
        <v>29781</v>
      </c>
      <c r="BI73" s="22">
        <f t="shared" si="26"/>
        <v>0</v>
      </c>
      <c r="BJ73" s="22">
        <f t="shared" si="27"/>
        <v>0</v>
      </c>
      <c r="BK73" s="22">
        <f t="shared" si="217"/>
        <v>0</v>
      </c>
      <c r="BL73" s="22">
        <f t="shared" si="218"/>
        <v>0</v>
      </c>
      <c r="BM73" s="22">
        <f t="shared" si="219"/>
        <v>0</v>
      </c>
      <c r="BN73" s="22">
        <f t="shared" si="28"/>
        <v>29781</v>
      </c>
      <c r="BO73" s="22">
        <f t="shared" si="29"/>
        <v>0</v>
      </c>
      <c r="BP73" s="22">
        <f t="shared" si="30"/>
        <v>0</v>
      </c>
      <c r="BQ73" s="22">
        <f t="shared" si="220"/>
        <v>0</v>
      </c>
      <c r="BR73" s="22">
        <f t="shared" si="221"/>
        <v>0</v>
      </c>
      <c r="BS73" s="22">
        <f t="shared" si="31"/>
        <v>29781</v>
      </c>
      <c r="BT73" s="22">
        <f t="shared" si="32"/>
        <v>0</v>
      </c>
      <c r="BU73" s="22">
        <f t="shared" si="33"/>
        <v>0</v>
      </c>
      <c r="BV73" s="22">
        <f t="shared" si="222"/>
        <v>0</v>
      </c>
      <c r="BW73" s="22">
        <f t="shared" si="223"/>
        <v>0</v>
      </c>
      <c r="BX73" s="22">
        <f t="shared" si="34"/>
        <v>29781</v>
      </c>
      <c r="BY73" s="22">
        <f t="shared" si="35"/>
        <v>0</v>
      </c>
      <c r="BZ73" s="22">
        <f t="shared" si="36"/>
        <v>0</v>
      </c>
      <c r="CA73" s="22">
        <f t="shared" si="224"/>
        <v>0</v>
      </c>
      <c r="CB73" s="22">
        <f t="shared" si="225"/>
        <v>0</v>
      </c>
      <c r="CC73" s="22">
        <f t="shared" si="226"/>
        <v>0</v>
      </c>
      <c r="CD73" s="22">
        <f t="shared" si="46"/>
        <v>29781</v>
      </c>
      <c r="CE73" s="22">
        <f t="shared" si="227"/>
        <v>0</v>
      </c>
      <c r="CF73" s="34">
        <f t="shared" si="41"/>
        <v>29781</v>
      </c>
      <c r="CG73" s="22">
        <f t="shared" si="47"/>
        <v>0</v>
      </c>
      <c r="CH73" s="22">
        <f t="shared" si="228"/>
        <v>0</v>
      </c>
      <c r="CI73" s="22">
        <f t="shared" si="42"/>
        <v>0</v>
      </c>
      <c r="CJ73" s="22">
        <f t="shared" si="48"/>
        <v>0</v>
      </c>
      <c r="CK73" s="22">
        <f t="shared" si="228"/>
        <v>0</v>
      </c>
      <c r="CL73" s="22">
        <f t="shared" si="43"/>
        <v>0</v>
      </c>
      <c r="CM73" s="22">
        <f t="shared" si="228"/>
        <v>0</v>
      </c>
      <c r="CN73" s="15"/>
      <c r="CO73" s="35"/>
      <c r="CT73" s="5" t="s">
        <v>30</v>
      </c>
    </row>
    <row r="74" spans="1:99" x14ac:dyDescent="0.3">
      <c r="A74" s="36" t="s">
        <v>88</v>
      </c>
      <c r="B74" s="16">
        <v>410</v>
      </c>
      <c r="C74" s="32" t="s">
        <v>42</v>
      </c>
      <c r="D74" s="32" t="s">
        <v>43</v>
      </c>
      <c r="E74" s="33" t="s">
        <v>44</v>
      </c>
      <c r="F74" s="22">
        <v>29781</v>
      </c>
      <c r="G74" s="22"/>
      <c r="H74" s="22"/>
      <c r="I74" s="22"/>
      <c r="J74" s="22"/>
      <c r="K74" s="22"/>
      <c r="L74" s="22">
        <f t="shared" si="1"/>
        <v>29781</v>
      </c>
      <c r="M74" s="22">
        <f t="shared" si="2"/>
        <v>0</v>
      </c>
      <c r="N74" s="22">
        <f t="shared" si="3"/>
        <v>0</v>
      </c>
      <c r="O74" s="22"/>
      <c r="P74" s="22"/>
      <c r="Q74" s="22"/>
      <c r="R74" s="22">
        <f t="shared" si="4"/>
        <v>29781</v>
      </c>
      <c r="S74" s="22">
        <f t="shared" si="5"/>
        <v>0</v>
      </c>
      <c r="T74" s="22">
        <f t="shared" si="6"/>
        <v>0</v>
      </c>
      <c r="U74" s="22"/>
      <c r="V74" s="22"/>
      <c r="W74" s="22"/>
      <c r="X74" s="22">
        <f t="shared" si="7"/>
        <v>29781</v>
      </c>
      <c r="Y74" s="22">
        <f t="shared" si="8"/>
        <v>0</v>
      </c>
      <c r="Z74" s="22">
        <f t="shared" si="9"/>
        <v>0</v>
      </c>
      <c r="AA74" s="22"/>
      <c r="AB74" s="22"/>
      <c r="AC74" s="22"/>
      <c r="AD74" s="22">
        <f t="shared" si="10"/>
        <v>29781</v>
      </c>
      <c r="AE74" s="22">
        <f t="shared" si="11"/>
        <v>0</v>
      </c>
      <c r="AF74" s="22">
        <f t="shared" si="12"/>
        <v>0</v>
      </c>
      <c r="AG74" s="22"/>
      <c r="AH74" s="22"/>
      <c r="AI74" s="22"/>
      <c r="AJ74" s="22">
        <f t="shared" si="13"/>
        <v>29781</v>
      </c>
      <c r="AK74" s="22">
        <f t="shared" si="14"/>
        <v>0</v>
      </c>
      <c r="AL74" s="22">
        <f t="shared" si="15"/>
        <v>0</v>
      </c>
      <c r="AM74" s="22">
        <v>-3986.9029999999998</v>
      </c>
      <c r="AN74" s="22"/>
      <c r="AO74" s="22"/>
      <c r="AP74" s="22">
        <f t="shared" si="16"/>
        <v>25794.097000000002</v>
      </c>
      <c r="AQ74" s="22">
        <f t="shared" si="17"/>
        <v>0</v>
      </c>
      <c r="AR74" s="22">
        <f t="shared" si="18"/>
        <v>0</v>
      </c>
      <c r="AS74" s="22"/>
      <c r="AT74" s="22"/>
      <c r="AU74" s="22"/>
      <c r="AV74" s="22">
        <f t="shared" si="19"/>
        <v>25794.097000000002</v>
      </c>
      <c r="AW74" s="22">
        <f t="shared" si="20"/>
        <v>0</v>
      </c>
      <c r="AX74" s="22">
        <f t="shared" si="21"/>
        <v>0</v>
      </c>
      <c r="AY74" s="22">
        <v>3986.9029999999998</v>
      </c>
      <c r="AZ74" s="22"/>
      <c r="BA74" s="22"/>
      <c r="BB74" s="22">
        <f t="shared" si="22"/>
        <v>29781</v>
      </c>
      <c r="BC74" s="22">
        <f t="shared" si="23"/>
        <v>0</v>
      </c>
      <c r="BD74" s="22">
        <f t="shared" si="24"/>
        <v>0</v>
      </c>
      <c r="BE74" s="22"/>
      <c r="BF74" s="22"/>
      <c r="BG74" s="22"/>
      <c r="BH74" s="22">
        <f t="shared" si="25"/>
        <v>29781</v>
      </c>
      <c r="BI74" s="22">
        <f t="shared" si="26"/>
        <v>0</v>
      </c>
      <c r="BJ74" s="22">
        <f t="shared" si="27"/>
        <v>0</v>
      </c>
      <c r="BK74" s="22"/>
      <c r="BL74" s="22"/>
      <c r="BM74" s="22"/>
      <c r="BN74" s="22">
        <f t="shared" si="28"/>
        <v>29781</v>
      </c>
      <c r="BO74" s="22">
        <f t="shared" si="29"/>
        <v>0</v>
      </c>
      <c r="BP74" s="22">
        <f t="shared" si="30"/>
        <v>0</v>
      </c>
      <c r="BQ74" s="22"/>
      <c r="BR74" s="22"/>
      <c r="BS74" s="22">
        <f t="shared" si="31"/>
        <v>29781</v>
      </c>
      <c r="BT74" s="22">
        <f t="shared" si="32"/>
        <v>0</v>
      </c>
      <c r="BU74" s="22">
        <f t="shared" si="33"/>
        <v>0</v>
      </c>
      <c r="BV74" s="22"/>
      <c r="BW74" s="22"/>
      <c r="BX74" s="22">
        <f t="shared" si="34"/>
        <v>29781</v>
      </c>
      <c r="BY74" s="22">
        <f t="shared" si="35"/>
        <v>0</v>
      </c>
      <c r="BZ74" s="22">
        <f t="shared" si="36"/>
        <v>0</v>
      </c>
      <c r="CA74" s="22"/>
      <c r="CB74" s="22"/>
      <c r="CC74" s="22"/>
      <c r="CD74" s="22">
        <f t="shared" si="46"/>
        <v>29781</v>
      </c>
      <c r="CE74" s="22"/>
      <c r="CF74" s="34">
        <f t="shared" si="41"/>
        <v>29781</v>
      </c>
      <c r="CG74" s="22">
        <f t="shared" si="47"/>
        <v>0</v>
      </c>
      <c r="CH74" s="22"/>
      <c r="CI74" s="22">
        <f t="shared" si="42"/>
        <v>0</v>
      </c>
      <c r="CJ74" s="22">
        <f t="shared" si="48"/>
        <v>0</v>
      </c>
      <c r="CK74" s="22"/>
      <c r="CL74" s="22">
        <f t="shared" si="43"/>
        <v>0</v>
      </c>
      <c r="CM74" s="22"/>
      <c r="CN74" s="15"/>
      <c r="CO74" s="35"/>
    </row>
    <row r="75" spans="1:99" ht="62.4" x14ac:dyDescent="0.3">
      <c r="A75" s="36" t="s">
        <v>90</v>
      </c>
      <c r="B75" s="16"/>
      <c r="C75" s="32"/>
      <c r="D75" s="32"/>
      <c r="E75" s="33" t="s">
        <v>91</v>
      </c>
      <c r="F75" s="22">
        <f t="shared" si="187"/>
        <v>0</v>
      </c>
      <c r="G75" s="22">
        <f t="shared" si="188"/>
        <v>31210.5</v>
      </c>
      <c r="H75" s="22">
        <f t="shared" si="189"/>
        <v>0</v>
      </c>
      <c r="I75" s="22">
        <f t="shared" si="190"/>
        <v>0</v>
      </c>
      <c r="J75" s="22">
        <f t="shared" si="191"/>
        <v>0</v>
      </c>
      <c r="K75" s="22">
        <f t="shared" si="192"/>
        <v>0</v>
      </c>
      <c r="L75" s="22">
        <f t="shared" si="1"/>
        <v>0</v>
      </c>
      <c r="M75" s="22">
        <f t="shared" si="2"/>
        <v>31210.5</v>
      </c>
      <c r="N75" s="22">
        <f t="shared" si="3"/>
        <v>0</v>
      </c>
      <c r="O75" s="22">
        <f t="shared" si="193"/>
        <v>0</v>
      </c>
      <c r="P75" s="22">
        <f t="shared" si="194"/>
        <v>0</v>
      </c>
      <c r="Q75" s="22">
        <f t="shared" si="195"/>
        <v>0</v>
      </c>
      <c r="R75" s="22">
        <f t="shared" si="4"/>
        <v>0</v>
      </c>
      <c r="S75" s="22">
        <f t="shared" si="5"/>
        <v>31210.5</v>
      </c>
      <c r="T75" s="22">
        <f t="shared" si="6"/>
        <v>0</v>
      </c>
      <c r="U75" s="22">
        <f t="shared" si="196"/>
        <v>0</v>
      </c>
      <c r="V75" s="22">
        <f t="shared" si="197"/>
        <v>0</v>
      </c>
      <c r="W75" s="22">
        <f t="shared" si="198"/>
        <v>0</v>
      </c>
      <c r="X75" s="22">
        <f t="shared" si="7"/>
        <v>0</v>
      </c>
      <c r="Y75" s="22">
        <f t="shared" si="8"/>
        <v>31210.5</v>
      </c>
      <c r="Z75" s="22">
        <f t="shared" si="9"/>
        <v>0</v>
      </c>
      <c r="AA75" s="22">
        <f t="shared" si="199"/>
        <v>0</v>
      </c>
      <c r="AB75" s="22">
        <f t="shared" si="200"/>
        <v>0</v>
      </c>
      <c r="AC75" s="22">
        <f t="shared" si="201"/>
        <v>0</v>
      </c>
      <c r="AD75" s="22">
        <f t="shared" si="10"/>
        <v>0</v>
      </c>
      <c r="AE75" s="22">
        <f t="shared" si="11"/>
        <v>31210.5</v>
      </c>
      <c r="AF75" s="22">
        <f t="shared" si="12"/>
        <v>0</v>
      </c>
      <c r="AG75" s="22">
        <f t="shared" si="202"/>
        <v>0</v>
      </c>
      <c r="AH75" s="22">
        <f t="shared" si="203"/>
        <v>0</v>
      </c>
      <c r="AI75" s="22">
        <f t="shared" si="204"/>
        <v>0</v>
      </c>
      <c r="AJ75" s="22">
        <f t="shared" si="13"/>
        <v>0</v>
      </c>
      <c r="AK75" s="22">
        <f t="shared" si="14"/>
        <v>31210.5</v>
      </c>
      <c r="AL75" s="22">
        <f t="shared" si="15"/>
        <v>0</v>
      </c>
      <c r="AM75" s="22">
        <f t="shared" si="205"/>
        <v>0</v>
      </c>
      <c r="AN75" s="22">
        <f t="shared" si="206"/>
        <v>0</v>
      </c>
      <c r="AO75" s="22">
        <f t="shared" si="207"/>
        <v>0</v>
      </c>
      <c r="AP75" s="22">
        <f t="shared" si="16"/>
        <v>0</v>
      </c>
      <c r="AQ75" s="22">
        <f t="shared" si="17"/>
        <v>31210.5</v>
      </c>
      <c r="AR75" s="22">
        <f t="shared" si="18"/>
        <v>0</v>
      </c>
      <c r="AS75" s="22">
        <f t="shared" si="208"/>
        <v>0</v>
      </c>
      <c r="AT75" s="22">
        <f t="shared" si="209"/>
        <v>0</v>
      </c>
      <c r="AU75" s="22">
        <f t="shared" si="210"/>
        <v>0</v>
      </c>
      <c r="AV75" s="22">
        <f t="shared" si="19"/>
        <v>0</v>
      </c>
      <c r="AW75" s="22">
        <f t="shared" si="20"/>
        <v>31210.5</v>
      </c>
      <c r="AX75" s="22">
        <f t="shared" si="21"/>
        <v>0</v>
      </c>
      <c r="AY75" s="22">
        <f t="shared" si="211"/>
        <v>0</v>
      </c>
      <c r="AZ75" s="22">
        <f t="shared" si="212"/>
        <v>0</v>
      </c>
      <c r="BA75" s="22">
        <f t="shared" si="213"/>
        <v>0</v>
      </c>
      <c r="BB75" s="22">
        <f t="shared" si="22"/>
        <v>0</v>
      </c>
      <c r="BC75" s="22">
        <f t="shared" si="23"/>
        <v>31210.5</v>
      </c>
      <c r="BD75" s="22">
        <f t="shared" si="24"/>
        <v>0</v>
      </c>
      <c r="BE75" s="22">
        <f t="shared" si="214"/>
        <v>0</v>
      </c>
      <c r="BF75" s="22">
        <f t="shared" si="215"/>
        <v>0</v>
      </c>
      <c r="BG75" s="22">
        <f t="shared" si="216"/>
        <v>0</v>
      </c>
      <c r="BH75" s="22">
        <f t="shared" si="25"/>
        <v>0</v>
      </c>
      <c r="BI75" s="22">
        <f t="shared" si="26"/>
        <v>31210.5</v>
      </c>
      <c r="BJ75" s="22">
        <f t="shared" si="27"/>
        <v>0</v>
      </c>
      <c r="BK75" s="22">
        <f t="shared" si="217"/>
        <v>0</v>
      </c>
      <c r="BL75" s="22">
        <f t="shared" si="218"/>
        <v>0</v>
      </c>
      <c r="BM75" s="22">
        <f t="shared" si="219"/>
        <v>0</v>
      </c>
      <c r="BN75" s="22">
        <f t="shared" si="28"/>
        <v>0</v>
      </c>
      <c r="BO75" s="22">
        <f t="shared" si="29"/>
        <v>31210.5</v>
      </c>
      <c r="BP75" s="22">
        <f t="shared" si="30"/>
        <v>0</v>
      </c>
      <c r="BQ75" s="22">
        <f t="shared" si="220"/>
        <v>0</v>
      </c>
      <c r="BR75" s="22">
        <f t="shared" si="221"/>
        <v>0</v>
      </c>
      <c r="BS75" s="22">
        <f t="shared" si="31"/>
        <v>0</v>
      </c>
      <c r="BT75" s="22">
        <f t="shared" si="32"/>
        <v>31210.5</v>
      </c>
      <c r="BU75" s="22">
        <f t="shared" si="33"/>
        <v>0</v>
      </c>
      <c r="BV75" s="22">
        <f t="shared" si="222"/>
        <v>0</v>
      </c>
      <c r="BW75" s="22">
        <f t="shared" si="223"/>
        <v>0</v>
      </c>
      <c r="BX75" s="22">
        <f t="shared" si="34"/>
        <v>0</v>
      </c>
      <c r="BY75" s="22">
        <f t="shared" si="35"/>
        <v>31210.5</v>
      </c>
      <c r="BZ75" s="22">
        <f t="shared" si="36"/>
        <v>0</v>
      </c>
      <c r="CA75" s="22">
        <f t="shared" si="224"/>
        <v>0</v>
      </c>
      <c r="CB75" s="22">
        <f t="shared" si="225"/>
        <v>0</v>
      </c>
      <c r="CC75" s="22">
        <f t="shared" si="226"/>
        <v>0</v>
      </c>
      <c r="CD75" s="22">
        <f t="shared" si="46"/>
        <v>0</v>
      </c>
      <c r="CE75" s="22">
        <f t="shared" si="227"/>
        <v>0</v>
      </c>
      <c r="CF75" s="34">
        <f t="shared" si="41"/>
        <v>0</v>
      </c>
      <c r="CG75" s="22">
        <f t="shared" si="47"/>
        <v>31210.5</v>
      </c>
      <c r="CH75" s="22">
        <f t="shared" si="228"/>
        <v>0</v>
      </c>
      <c r="CI75" s="22">
        <f t="shared" si="42"/>
        <v>31210.5</v>
      </c>
      <c r="CJ75" s="22">
        <f t="shared" si="48"/>
        <v>0</v>
      </c>
      <c r="CK75" s="22">
        <f t="shared" si="228"/>
        <v>0</v>
      </c>
      <c r="CL75" s="22">
        <f t="shared" si="43"/>
        <v>0</v>
      </c>
      <c r="CM75" s="22">
        <f t="shared" si="228"/>
        <v>0</v>
      </c>
      <c r="CN75" s="15"/>
      <c r="CO75" s="35"/>
      <c r="CU75" s="5" t="s">
        <v>31</v>
      </c>
    </row>
    <row r="76" spans="1:99" ht="46.8" x14ac:dyDescent="0.3">
      <c r="A76" s="36" t="s">
        <v>90</v>
      </c>
      <c r="B76" s="16">
        <v>400</v>
      </c>
      <c r="C76" s="32"/>
      <c r="D76" s="32"/>
      <c r="E76" s="33" t="s">
        <v>84</v>
      </c>
      <c r="F76" s="22">
        <f t="shared" si="187"/>
        <v>0</v>
      </c>
      <c r="G76" s="22">
        <f t="shared" si="188"/>
        <v>31210.5</v>
      </c>
      <c r="H76" s="22">
        <f t="shared" si="189"/>
        <v>0</v>
      </c>
      <c r="I76" s="22">
        <f t="shared" si="190"/>
        <v>0</v>
      </c>
      <c r="J76" s="22">
        <f t="shared" si="191"/>
        <v>0</v>
      </c>
      <c r="K76" s="22">
        <f t="shared" si="192"/>
        <v>0</v>
      </c>
      <c r="L76" s="22">
        <f t="shared" si="1"/>
        <v>0</v>
      </c>
      <c r="M76" s="22">
        <f t="shared" si="2"/>
        <v>31210.5</v>
      </c>
      <c r="N76" s="22">
        <f t="shared" si="3"/>
        <v>0</v>
      </c>
      <c r="O76" s="22">
        <f t="shared" si="193"/>
        <v>0</v>
      </c>
      <c r="P76" s="22">
        <f t="shared" si="194"/>
        <v>0</v>
      </c>
      <c r="Q76" s="22">
        <f t="shared" si="195"/>
        <v>0</v>
      </c>
      <c r="R76" s="22">
        <f t="shared" si="4"/>
        <v>0</v>
      </c>
      <c r="S76" s="22">
        <f t="shared" si="5"/>
        <v>31210.5</v>
      </c>
      <c r="T76" s="22">
        <f t="shared" si="6"/>
        <v>0</v>
      </c>
      <c r="U76" s="22">
        <f t="shared" si="196"/>
        <v>0</v>
      </c>
      <c r="V76" s="22">
        <f t="shared" si="197"/>
        <v>0</v>
      </c>
      <c r="W76" s="22">
        <f t="shared" si="198"/>
        <v>0</v>
      </c>
      <c r="X76" s="22">
        <f t="shared" si="7"/>
        <v>0</v>
      </c>
      <c r="Y76" s="22">
        <f t="shared" si="8"/>
        <v>31210.5</v>
      </c>
      <c r="Z76" s="22">
        <f t="shared" si="9"/>
        <v>0</v>
      </c>
      <c r="AA76" s="22">
        <f t="shared" si="199"/>
        <v>0</v>
      </c>
      <c r="AB76" s="22">
        <f t="shared" si="200"/>
        <v>0</v>
      </c>
      <c r="AC76" s="22">
        <f t="shared" si="201"/>
        <v>0</v>
      </c>
      <c r="AD76" s="22">
        <f t="shared" si="10"/>
        <v>0</v>
      </c>
      <c r="AE76" s="22">
        <f t="shared" si="11"/>
        <v>31210.5</v>
      </c>
      <c r="AF76" s="22">
        <f t="shared" si="12"/>
        <v>0</v>
      </c>
      <c r="AG76" s="22">
        <f t="shared" si="202"/>
        <v>0</v>
      </c>
      <c r="AH76" s="22">
        <f t="shared" si="203"/>
        <v>0</v>
      </c>
      <c r="AI76" s="22">
        <f t="shared" si="204"/>
        <v>0</v>
      </c>
      <c r="AJ76" s="22">
        <f t="shared" si="13"/>
        <v>0</v>
      </c>
      <c r="AK76" s="22">
        <f t="shared" si="14"/>
        <v>31210.5</v>
      </c>
      <c r="AL76" s="22">
        <f t="shared" si="15"/>
        <v>0</v>
      </c>
      <c r="AM76" s="22">
        <f t="shared" si="205"/>
        <v>0</v>
      </c>
      <c r="AN76" s="22">
        <f t="shared" si="206"/>
        <v>0</v>
      </c>
      <c r="AO76" s="22">
        <f t="shared" si="207"/>
        <v>0</v>
      </c>
      <c r="AP76" s="22">
        <f t="shared" si="16"/>
        <v>0</v>
      </c>
      <c r="AQ76" s="22">
        <f t="shared" si="17"/>
        <v>31210.5</v>
      </c>
      <c r="AR76" s="22">
        <f t="shared" si="18"/>
        <v>0</v>
      </c>
      <c r="AS76" s="22">
        <f t="shared" si="208"/>
        <v>0</v>
      </c>
      <c r="AT76" s="22">
        <f t="shared" si="209"/>
        <v>0</v>
      </c>
      <c r="AU76" s="22">
        <f t="shared" si="210"/>
        <v>0</v>
      </c>
      <c r="AV76" s="22">
        <f t="shared" si="19"/>
        <v>0</v>
      </c>
      <c r="AW76" s="22">
        <f t="shared" si="20"/>
        <v>31210.5</v>
      </c>
      <c r="AX76" s="22">
        <f t="shared" si="21"/>
        <v>0</v>
      </c>
      <c r="AY76" s="22">
        <f t="shared" si="211"/>
        <v>0</v>
      </c>
      <c r="AZ76" s="22">
        <f t="shared" si="212"/>
        <v>0</v>
      </c>
      <c r="BA76" s="22">
        <f t="shared" si="213"/>
        <v>0</v>
      </c>
      <c r="BB76" s="22">
        <f t="shared" si="22"/>
        <v>0</v>
      </c>
      <c r="BC76" s="22">
        <f t="shared" si="23"/>
        <v>31210.5</v>
      </c>
      <c r="BD76" s="22">
        <f t="shared" si="24"/>
        <v>0</v>
      </c>
      <c r="BE76" s="22">
        <f t="shared" si="214"/>
        <v>0</v>
      </c>
      <c r="BF76" s="22">
        <f t="shared" si="215"/>
        <v>0</v>
      </c>
      <c r="BG76" s="22">
        <f t="shared" si="216"/>
        <v>0</v>
      </c>
      <c r="BH76" s="22">
        <f t="shared" si="25"/>
        <v>0</v>
      </c>
      <c r="BI76" s="22">
        <f t="shared" si="26"/>
        <v>31210.5</v>
      </c>
      <c r="BJ76" s="22">
        <f t="shared" si="27"/>
        <v>0</v>
      </c>
      <c r="BK76" s="22">
        <f t="shared" si="217"/>
        <v>0</v>
      </c>
      <c r="BL76" s="22">
        <f t="shared" si="218"/>
        <v>0</v>
      </c>
      <c r="BM76" s="22">
        <f t="shared" si="219"/>
        <v>0</v>
      </c>
      <c r="BN76" s="22">
        <f t="shared" si="28"/>
        <v>0</v>
      </c>
      <c r="BO76" s="22">
        <f t="shared" si="29"/>
        <v>31210.5</v>
      </c>
      <c r="BP76" s="22">
        <f t="shared" si="30"/>
        <v>0</v>
      </c>
      <c r="BQ76" s="22">
        <f t="shared" si="220"/>
        <v>0</v>
      </c>
      <c r="BR76" s="22">
        <f t="shared" si="221"/>
        <v>0</v>
      </c>
      <c r="BS76" s="22">
        <f t="shared" si="31"/>
        <v>0</v>
      </c>
      <c r="BT76" s="22">
        <f t="shared" si="32"/>
        <v>31210.5</v>
      </c>
      <c r="BU76" s="22">
        <f t="shared" si="33"/>
        <v>0</v>
      </c>
      <c r="BV76" s="22">
        <f t="shared" si="222"/>
        <v>0</v>
      </c>
      <c r="BW76" s="22">
        <f t="shared" si="223"/>
        <v>0</v>
      </c>
      <c r="BX76" s="22">
        <f t="shared" si="34"/>
        <v>0</v>
      </c>
      <c r="BY76" s="22">
        <f t="shared" si="35"/>
        <v>31210.5</v>
      </c>
      <c r="BZ76" s="22">
        <f t="shared" si="36"/>
        <v>0</v>
      </c>
      <c r="CA76" s="22">
        <f t="shared" si="224"/>
        <v>0</v>
      </c>
      <c r="CB76" s="22">
        <f t="shared" si="225"/>
        <v>0</v>
      </c>
      <c r="CC76" s="22">
        <f t="shared" si="226"/>
        <v>0</v>
      </c>
      <c r="CD76" s="22">
        <f t="shared" si="46"/>
        <v>0</v>
      </c>
      <c r="CE76" s="22">
        <f t="shared" si="227"/>
        <v>0</v>
      </c>
      <c r="CF76" s="34">
        <f t="shared" si="41"/>
        <v>0</v>
      </c>
      <c r="CG76" s="22">
        <f t="shared" si="47"/>
        <v>31210.5</v>
      </c>
      <c r="CH76" s="22">
        <f t="shared" si="228"/>
        <v>0</v>
      </c>
      <c r="CI76" s="22">
        <f t="shared" si="42"/>
        <v>31210.5</v>
      </c>
      <c r="CJ76" s="22">
        <f t="shared" si="48"/>
        <v>0</v>
      </c>
      <c r="CK76" s="22">
        <f t="shared" si="228"/>
        <v>0</v>
      </c>
      <c r="CL76" s="22">
        <f t="shared" si="43"/>
        <v>0</v>
      </c>
      <c r="CM76" s="22">
        <f t="shared" si="228"/>
        <v>0</v>
      </c>
      <c r="CN76" s="15"/>
      <c r="CO76" s="35"/>
      <c r="CS76" s="5" t="s">
        <v>29</v>
      </c>
    </row>
    <row r="77" spans="1:99" x14ac:dyDescent="0.3">
      <c r="A77" s="36" t="s">
        <v>90</v>
      </c>
      <c r="B77" s="16">
        <v>410</v>
      </c>
      <c r="C77" s="32"/>
      <c r="D77" s="32"/>
      <c r="E77" s="33" t="s">
        <v>85</v>
      </c>
      <c r="F77" s="22">
        <f t="shared" si="187"/>
        <v>0</v>
      </c>
      <c r="G77" s="22">
        <f t="shared" si="188"/>
        <v>31210.5</v>
      </c>
      <c r="H77" s="22">
        <f t="shared" si="189"/>
        <v>0</v>
      </c>
      <c r="I77" s="22">
        <f t="shared" si="190"/>
        <v>0</v>
      </c>
      <c r="J77" s="22">
        <f t="shared" si="191"/>
        <v>0</v>
      </c>
      <c r="K77" s="22">
        <f t="shared" si="192"/>
        <v>0</v>
      </c>
      <c r="L77" s="22">
        <f t="shared" si="1"/>
        <v>0</v>
      </c>
      <c r="M77" s="22">
        <f t="shared" si="2"/>
        <v>31210.5</v>
      </c>
      <c r="N77" s="22">
        <f t="shared" si="3"/>
        <v>0</v>
      </c>
      <c r="O77" s="22">
        <f t="shared" si="193"/>
        <v>0</v>
      </c>
      <c r="P77" s="22">
        <f t="shared" si="194"/>
        <v>0</v>
      </c>
      <c r="Q77" s="22">
        <f t="shared" si="195"/>
        <v>0</v>
      </c>
      <c r="R77" s="22">
        <f t="shared" si="4"/>
        <v>0</v>
      </c>
      <c r="S77" s="22">
        <f t="shared" si="5"/>
        <v>31210.5</v>
      </c>
      <c r="T77" s="22">
        <f t="shared" si="6"/>
        <v>0</v>
      </c>
      <c r="U77" s="22">
        <f t="shared" si="196"/>
        <v>0</v>
      </c>
      <c r="V77" s="22">
        <f t="shared" si="197"/>
        <v>0</v>
      </c>
      <c r="W77" s="22">
        <f t="shared" si="198"/>
        <v>0</v>
      </c>
      <c r="X77" s="22">
        <f t="shared" si="7"/>
        <v>0</v>
      </c>
      <c r="Y77" s="22">
        <f t="shared" si="8"/>
        <v>31210.5</v>
      </c>
      <c r="Z77" s="22">
        <f t="shared" si="9"/>
        <v>0</v>
      </c>
      <c r="AA77" s="22">
        <f t="shared" si="199"/>
        <v>0</v>
      </c>
      <c r="AB77" s="22">
        <f t="shared" si="200"/>
        <v>0</v>
      </c>
      <c r="AC77" s="22">
        <f t="shared" si="201"/>
        <v>0</v>
      </c>
      <c r="AD77" s="22">
        <f t="shared" si="10"/>
        <v>0</v>
      </c>
      <c r="AE77" s="22">
        <f t="shared" si="11"/>
        <v>31210.5</v>
      </c>
      <c r="AF77" s="22">
        <f t="shared" si="12"/>
        <v>0</v>
      </c>
      <c r="AG77" s="22">
        <f t="shared" si="202"/>
        <v>0</v>
      </c>
      <c r="AH77" s="22">
        <f t="shared" si="203"/>
        <v>0</v>
      </c>
      <c r="AI77" s="22">
        <f t="shared" si="204"/>
        <v>0</v>
      </c>
      <c r="AJ77" s="22">
        <f t="shared" si="13"/>
        <v>0</v>
      </c>
      <c r="AK77" s="22">
        <f t="shared" si="14"/>
        <v>31210.5</v>
      </c>
      <c r="AL77" s="22">
        <f t="shared" si="15"/>
        <v>0</v>
      </c>
      <c r="AM77" s="22">
        <f t="shared" si="205"/>
        <v>0</v>
      </c>
      <c r="AN77" s="22">
        <f t="shared" si="206"/>
        <v>0</v>
      </c>
      <c r="AO77" s="22">
        <f t="shared" si="207"/>
        <v>0</v>
      </c>
      <c r="AP77" s="22">
        <f t="shared" si="16"/>
        <v>0</v>
      </c>
      <c r="AQ77" s="22">
        <f t="shared" si="17"/>
        <v>31210.5</v>
      </c>
      <c r="AR77" s="22">
        <f t="shared" si="18"/>
        <v>0</v>
      </c>
      <c r="AS77" s="22">
        <f t="shared" si="208"/>
        <v>0</v>
      </c>
      <c r="AT77" s="22">
        <f t="shared" si="209"/>
        <v>0</v>
      </c>
      <c r="AU77" s="22">
        <f t="shared" si="210"/>
        <v>0</v>
      </c>
      <c r="AV77" s="22">
        <f t="shared" si="19"/>
        <v>0</v>
      </c>
      <c r="AW77" s="22">
        <f t="shared" si="20"/>
        <v>31210.5</v>
      </c>
      <c r="AX77" s="22">
        <f t="shared" si="21"/>
        <v>0</v>
      </c>
      <c r="AY77" s="22">
        <f t="shared" si="211"/>
        <v>0</v>
      </c>
      <c r="AZ77" s="22">
        <f t="shared" si="212"/>
        <v>0</v>
      </c>
      <c r="BA77" s="22">
        <f t="shared" si="213"/>
        <v>0</v>
      </c>
      <c r="BB77" s="22">
        <f t="shared" si="22"/>
        <v>0</v>
      </c>
      <c r="BC77" s="22">
        <f t="shared" si="23"/>
        <v>31210.5</v>
      </c>
      <c r="BD77" s="22">
        <f t="shared" si="24"/>
        <v>0</v>
      </c>
      <c r="BE77" s="22">
        <f t="shared" si="214"/>
        <v>0</v>
      </c>
      <c r="BF77" s="22">
        <f t="shared" si="215"/>
        <v>0</v>
      </c>
      <c r="BG77" s="22">
        <f t="shared" si="216"/>
        <v>0</v>
      </c>
      <c r="BH77" s="22">
        <f t="shared" si="25"/>
        <v>0</v>
      </c>
      <c r="BI77" s="22">
        <f t="shared" si="26"/>
        <v>31210.5</v>
      </c>
      <c r="BJ77" s="22">
        <f t="shared" si="27"/>
        <v>0</v>
      </c>
      <c r="BK77" s="22">
        <f t="shared" si="217"/>
        <v>0</v>
      </c>
      <c r="BL77" s="22">
        <f t="shared" si="218"/>
        <v>0</v>
      </c>
      <c r="BM77" s="22">
        <f t="shared" si="219"/>
        <v>0</v>
      </c>
      <c r="BN77" s="22">
        <f t="shared" si="28"/>
        <v>0</v>
      </c>
      <c r="BO77" s="22">
        <f t="shared" si="29"/>
        <v>31210.5</v>
      </c>
      <c r="BP77" s="22">
        <f t="shared" si="30"/>
        <v>0</v>
      </c>
      <c r="BQ77" s="22">
        <f t="shared" si="220"/>
        <v>0</v>
      </c>
      <c r="BR77" s="22">
        <f t="shared" si="221"/>
        <v>0</v>
      </c>
      <c r="BS77" s="22">
        <f t="shared" si="31"/>
        <v>0</v>
      </c>
      <c r="BT77" s="22">
        <f t="shared" si="32"/>
        <v>31210.5</v>
      </c>
      <c r="BU77" s="22">
        <f t="shared" si="33"/>
        <v>0</v>
      </c>
      <c r="BV77" s="22">
        <f t="shared" si="222"/>
        <v>0</v>
      </c>
      <c r="BW77" s="22">
        <f t="shared" si="223"/>
        <v>0</v>
      </c>
      <c r="BX77" s="22">
        <f t="shared" si="34"/>
        <v>0</v>
      </c>
      <c r="BY77" s="22">
        <f t="shared" si="35"/>
        <v>31210.5</v>
      </c>
      <c r="BZ77" s="22">
        <f t="shared" si="36"/>
        <v>0</v>
      </c>
      <c r="CA77" s="22">
        <f t="shared" si="224"/>
        <v>0</v>
      </c>
      <c r="CB77" s="22">
        <f t="shared" si="225"/>
        <v>0</v>
      </c>
      <c r="CC77" s="22">
        <f t="shared" si="226"/>
        <v>0</v>
      </c>
      <c r="CD77" s="22">
        <f t="shared" si="46"/>
        <v>0</v>
      </c>
      <c r="CE77" s="22">
        <f t="shared" si="227"/>
        <v>0</v>
      </c>
      <c r="CF77" s="34">
        <f t="shared" si="41"/>
        <v>0</v>
      </c>
      <c r="CG77" s="22">
        <f t="shared" si="47"/>
        <v>31210.5</v>
      </c>
      <c r="CH77" s="22">
        <f t="shared" si="228"/>
        <v>0</v>
      </c>
      <c r="CI77" s="22">
        <f t="shared" si="42"/>
        <v>31210.5</v>
      </c>
      <c r="CJ77" s="22">
        <f t="shared" si="48"/>
        <v>0</v>
      </c>
      <c r="CK77" s="22">
        <f t="shared" si="228"/>
        <v>0</v>
      </c>
      <c r="CL77" s="22">
        <f t="shared" si="43"/>
        <v>0</v>
      </c>
      <c r="CM77" s="22">
        <f t="shared" si="228"/>
        <v>0</v>
      </c>
      <c r="CN77" s="15"/>
      <c r="CO77" s="35"/>
      <c r="CT77" s="5" t="s">
        <v>30</v>
      </c>
    </row>
    <row r="78" spans="1:99" x14ac:dyDescent="0.3">
      <c r="A78" s="36" t="s">
        <v>90</v>
      </c>
      <c r="B78" s="16">
        <v>410</v>
      </c>
      <c r="C78" s="32" t="s">
        <v>42</v>
      </c>
      <c r="D78" s="32" t="s">
        <v>43</v>
      </c>
      <c r="E78" s="33" t="s">
        <v>44</v>
      </c>
      <c r="F78" s="22"/>
      <c r="G78" s="22">
        <v>31210.5</v>
      </c>
      <c r="H78" s="22"/>
      <c r="I78" s="22"/>
      <c r="J78" s="22"/>
      <c r="K78" s="22"/>
      <c r="L78" s="22">
        <f t="shared" si="1"/>
        <v>0</v>
      </c>
      <c r="M78" s="22">
        <f t="shared" si="2"/>
        <v>31210.5</v>
      </c>
      <c r="N78" s="22">
        <f t="shared" si="3"/>
        <v>0</v>
      </c>
      <c r="O78" s="22"/>
      <c r="P78" s="22"/>
      <c r="Q78" s="22"/>
      <c r="R78" s="22">
        <f t="shared" si="4"/>
        <v>0</v>
      </c>
      <c r="S78" s="22">
        <f t="shared" si="5"/>
        <v>31210.5</v>
      </c>
      <c r="T78" s="22">
        <f t="shared" si="6"/>
        <v>0</v>
      </c>
      <c r="U78" s="22"/>
      <c r="V78" s="22"/>
      <c r="W78" s="22"/>
      <c r="X78" s="22">
        <f t="shared" si="7"/>
        <v>0</v>
      </c>
      <c r="Y78" s="22">
        <f t="shared" si="8"/>
        <v>31210.5</v>
      </c>
      <c r="Z78" s="22">
        <f t="shared" si="9"/>
        <v>0</v>
      </c>
      <c r="AA78" s="22"/>
      <c r="AB78" s="22"/>
      <c r="AC78" s="22"/>
      <c r="AD78" s="22">
        <f t="shared" si="10"/>
        <v>0</v>
      </c>
      <c r="AE78" s="22">
        <f t="shared" si="11"/>
        <v>31210.5</v>
      </c>
      <c r="AF78" s="22">
        <f t="shared" si="12"/>
        <v>0</v>
      </c>
      <c r="AG78" s="22"/>
      <c r="AH78" s="22"/>
      <c r="AI78" s="22"/>
      <c r="AJ78" s="22">
        <f t="shared" si="13"/>
        <v>0</v>
      </c>
      <c r="AK78" s="22">
        <f t="shared" si="14"/>
        <v>31210.5</v>
      </c>
      <c r="AL78" s="22">
        <f t="shared" si="15"/>
        <v>0</v>
      </c>
      <c r="AM78" s="22"/>
      <c r="AN78" s="22"/>
      <c r="AO78" s="22"/>
      <c r="AP78" s="22">
        <f t="shared" si="16"/>
        <v>0</v>
      </c>
      <c r="AQ78" s="22">
        <f t="shared" si="17"/>
        <v>31210.5</v>
      </c>
      <c r="AR78" s="22">
        <f t="shared" si="18"/>
        <v>0</v>
      </c>
      <c r="AS78" s="22"/>
      <c r="AT78" s="22"/>
      <c r="AU78" s="22"/>
      <c r="AV78" s="22">
        <f t="shared" si="19"/>
        <v>0</v>
      </c>
      <c r="AW78" s="22">
        <f t="shared" si="20"/>
        <v>31210.5</v>
      </c>
      <c r="AX78" s="22">
        <f t="shared" si="21"/>
        <v>0</v>
      </c>
      <c r="AY78" s="22"/>
      <c r="AZ78" s="22"/>
      <c r="BA78" s="22"/>
      <c r="BB78" s="22">
        <f t="shared" si="22"/>
        <v>0</v>
      </c>
      <c r="BC78" s="22">
        <f t="shared" si="23"/>
        <v>31210.5</v>
      </c>
      <c r="BD78" s="22">
        <f t="shared" si="24"/>
        <v>0</v>
      </c>
      <c r="BE78" s="22"/>
      <c r="BF78" s="22"/>
      <c r="BG78" s="22"/>
      <c r="BH78" s="22">
        <f t="shared" si="25"/>
        <v>0</v>
      </c>
      <c r="BI78" s="22">
        <f t="shared" si="26"/>
        <v>31210.5</v>
      </c>
      <c r="BJ78" s="22">
        <f t="shared" si="27"/>
        <v>0</v>
      </c>
      <c r="BK78" s="22"/>
      <c r="BL78" s="22"/>
      <c r="BM78" s="22"/>
      <c r="BN78" s="22">
        <f t="shared" si="28"/>
        <v>0</v>
      </c>
      <c r="BO78" s="22">
        <f t="shared" si="29"/>
        <v>31210.5</v>
      </c>
      <c r="BP78" s="22">
        <f t="shared" si="30"/>
        <v>0</v>
      </c>
      <c r="BQ78" s="22"/>
      <c r="BR78" s="22"/>
      <c r="BS78" s="22">
        <f t="shared" si="31"/>
        <v>0</v>
      </c>
      <c r="BT78" s="22">
        <f t="shared" si="32"/>
        <v>31210.5</v>
      </c>
      <c r="BU78" s="22">
        <f t="shared" si="33"/>
        <v>0</v>
      </c>
      <c r="BV78" s="22"/>
      <c r="BW78" s="22"/>
      <c r="BX78" s="22">
        <f t="shared" si="34"/>
        <v>0</v>
      </c>
      <c r="BY78" s="22">
        <f t="shared" si="35"/>
        <v>31210.5</v>
      </c>
      <c r="BZ78" s="22">
        <f t="shared" si="36"/>
        <v>0</v>
      </c>
      <c r="CA78" s="22"/>
      <c r="CB78" s="22"/>
      <c r="CC78" s="22"/>
      <c r="CD78" s="22">
        <f t="shared" si="46"/>
        <v>0</v>
      </c>
      <c r="CE78" s="22"/>
      <c r="CF78" s="34">
        <f t="shared" si="41"/>
        <v>0</v>
      </c>
      <c r="CG78" s="22">
        <f t="shared" si="47"/>
        <v>31210.5</v>
      </c>
      <c r="CH78" s="22"/>
      <c r="CI78" s="22">
        <f t="shared" si="42"/>
        <v>31210.5</v>
      </c>
      <c r="CJ78" s="22">
        <f t="shared" si="48"/>
        <v>0</v>
      </c>
      <c r="CK78" s="22"/>
      <c r="CL78" s="22">
        <f t="shared" si="43"/>
        <v>0</v>
      </c>
      <c r="CM78" s="22"/>
      <c r="CN78" s="15"/>
      <c r="CO78" s="35"/>
    </row>
    <row r="79" spans="1:99" ht="62.4" x14ac:dyDescent="0.3">
      <c r="A79" s="36" t="s">
        <v>92</v>
      </c>
      <c r="B79" s="16"/>
      <c r="C79" s="32"/>
      <c r="D79" s="32"/>
      <c r="E79" s="33" t="s">
        <v>93</v>
      </c>
      <c r="F79" s="22">
        <f t="shared" si="187"/>
        <v>0</v>
      </c>
      <c r="G79" s="22">
        <f t="shared" si="188"/>
        <v>0</v>
      </c>
      <c r="H79" s="22">
        <f t="shared" si="189"/>
        <v>32708.6</v>
      </c>
      <c r="I79" s="22">
        <f t="shared" si="190"/>
        <v>0</v>
      </c>
      <c r="J79" s="22">
        <f t="shared" si="191"/>
        <v>0</v>
      </c>
      <c r="K79" s="22">
        <f t="shared" si="192"/>
        <v>0</v>
      </c>
      <c r="L79" s="22">
        <f t="shared" si="1"/>
        <v>0</v>
      </c>
      <c r="M79" s="22">
        <f t="shared" si="2"/>
        <v>0</v>
      </c>
      <c r="N79" s="22">
        <f t="shared" si="3"/>
        <v>32708.6</v>
      </c>
      <c r="O79" s="22">
        <f t="shared" si="193"/>
        <v>0</v>
      </c>
      <c r="P79" s="22">
        <f t="shared" si="194"/>
        <v>0</v>
      </c>
      <c r="Q79" s="22">
        <f t="shared" si="195"/>
        <v>0</v>
      </c>
      <c r="R79" s="22">
        <f t="shared" si="4"/>
        <v>0</v>
      </c>
      <c r="S79" s="22">
        <f t="shared" si="5"/>
        <v>0</v>
      </c>
      <c r="T79" s="22">
        <f t="shared" si="6"/>
        <v>32708.6</v>
      </c>
      <c r="U79" s="22">
        <f t="shared" si="196"/>
        <v>0</v>
      </c>
      <c r="V79" s="22">
        <f t="shared" si="197"/>
        <v>0</v>
      </c>
      <c r="W79" s="22">
        <f t="shared" si="198"/>
        <v>0</v>
      </c>
      <c r="X79" s="22">
        <f t="shared" si="7"/>
        <v>0</v>
      </c>
      <c r="Y79" s="22">
        <f t="shared" si="8"/>
        <v>0</v>
      </c>
      <c r="Z79" s="22">
        <f t="shared" si="9"/>
        <v>32708.6</v>
      </c>
      <c r="AA79" s="22">
        <f t="shared" si="199"/>
        <v>0</v>
      </c>
      <c r="AB79" s="22">
        <f t="shared" si="200"/>
        <v>0</v>
      </c>
      <c r="AC79" s="22">
        <f t="shared" si="201"/>
        <v>0</v>
      </c>
      <c r="AD79" s="22">
        <f t="shared" si="10"/>
        <v>0</v>
      </c>
      <c r="AE79" s="22">
        <f t="shared" si="11"/>
        <v>0</v>
      </c>
      <c r="AF79" s="22">
        <f t="shared" si="12"/>
        <v>32708.6</v>
      </c>
      <c r="AG79" s="22">
        <f t="shared" si="202"/>
        <v>0</v>
      </c>
      <c r="AH79" s="22">
        <f t="shared" si="203"/>
        <v>0</v>
      </c>
      <c r="AI79" s="22">
        <f t="shared" si="204"/>
        <v>0</v>
      </c>
      <c r="AJ79" s="22">
        <f t="shared" si="13"/>
        <v>0</v>
      </c>
      <c r="AK79" s="22">
        <f t="shared" si="14"/>
        <v>0</v>
      </c>
      <c r="AL79" s="22">
        <f t="shared" si="15"/>
        <v>32708.6</v>
      </c>
      <c r="AM79" s="22">
        <f t="shared" si="205"/>
        <v>0</v>
      </c>
      <c r="AN79" s="22">
        <f t="shared" si="206"/>
        <v>0</v>
      </c>
      <c r="AO79" s="22">
        <f t="shared" si="207"/>
        <v>0</v>
      </c>
      <c r="AP79" s="22">
        <f t="shared" si="16"/>
        <v>0</v>
      </c>
      <c r="AQ79" s="22">
        <f t="shared" si="17"/>
        <v>0</v>
      </c>
      <c r="AR79" s="22">
        <f t="shared" si="18"/>
        <v>32708.6</v>
      </c>
      <c r="AS79" s="22">
        <f t="shared" si="208"/>
        <v>0</v>
      </c>
      <c r="AT79" s="22">
        <f t="shared" si="209"/>
        <v>0</v>
      </c>
      <c r="AU79" s="22">
        <f t="shared" si="210"/>
        <v>0</v>
      </c>
      <c r="AV79" s="22">
        <f t="shared" si="19"/>
        <v>0</v>
      </c>
      <c r="AW79" s="22">
        <f t="shared" si="20"/>
        <v>0</v>
      </c>
      <c r="AX79" s="22">
        <f t="shared" si="21"/>
        <v>32708.6</v>
      </c>
      <c r="AY79" s="22">
        <f t="shared" si="211"/>
        <v>0</v>
      </c>
      <c r="AZ79" s="22">
        <f t="shared" si="212"/>
        <v>0</v>
      </c>
      <c r="BA79" s="22">
        <f t="shared" si="213"/>
        <v>0</v>
      </c>
      <c r="BB79" s="22">
        <f t="shared" si="22"/>
        <v>0</v>
      </c>
      <c r="BC79" s="22">
        <f t="shared" si="23"/>
        <v>0</v>
      </c>
      <c r="BD79" s="22">
        <f t="shared" si="24"/>
        <v>32708.6</v>
      </c>
      <c r="BE79" s="22">
        <f t="shared" si="214"/>
        <v>0</v>
      </c>
      <c r="BF79" s="22">
        <f t="shared" si="215"/>
        <v>0</v>
      </c>
      <c r="BG79" s="22">
        <f t="shared" si="216"/>
        <v>0</v>
      </c>
      <c r="BH79" s="22">
        <f t="shared" si="25"/>
        <v>0</v>
      </c>
      <c r="BI79" s="22">
        <f t="shared" si="26"/>
        <v>0</v>
      </c>
      <c r="BJ79" s="22">
        <f t="shared" si="27"/>
        <v>32708.6</v>
      </c>
      <c r="BK79" s="22">
        <f t="shared" si="217"/>
        <v>0</v>
      </c>
      <c r="BL79" s="22">
        <f t="shared" si="218"/>
        <v>0</v>
      </c>
      <c r="BM79" s="22">
        <f t="shared" si="219"/>
        <v>0</v>
      </c>
      <c r="BN79" s="22">
        <f t="shared" si="28"/>
        <v>0</v>
      </c>
      <c r="BO79" s="22">
        <f t="shared" si="29"/>
        <v>0</v>
      </c>
      <c r="BP79" s="22">
        <f t="shared" si="30"/>
        <v>32708.6</v>
      </c>
      <c r="BQ79" s="22">
        <f t="shared" si="220"/>
        <v>0</v>
      </c>
      <c r="BR79" s="22">
        <f t="shared" si="221"/>
        <v>0</v>
      </c>
      <c r="BS79" s="22">
        <f t="shared" si="31"/>
        <v>0</v>
      </c>
      <c r="BT79" s="22">
        <f t="shared" si="32"/>
        <v>0</v>
      </c>
      <c r="BU79" s="22">
        <f t="shared" si="33"/>
        <v>32708.6</v>
      </c>
      <c r="BV79" s="22">
        <f t="shared" si="222"/>
        <v>0</v>
      </c>
      <c r="BW79" s="22">
        <f t="shared" si="223"/>
        <v>0</v>
      </c>
      <c r="BX79" s="22">
        <f t="shared" si="34"/>
        <v>0</v>
      </c>
      <c r="BY79" s="22">
        <f t="shared" si="35"/>
        <v>0</v>
      </c>
      <c r="BZ79" s="22">
        <f t="shared" si="36"/>
        <v>32708.6</v>
      </c>
      <c r="CA79" s="22">
        <f t="shared" si="224"/>
        <v>0</v>
      </c>
      <c r="CB79" s="22">
        <f t="shared" si="225"/>
        <v>0</v>
      </c>
      <c r="CC79" s="22">
        <f t="shared" si="226"/>
        <v>0</v>
      </c>
      <c r="CD79" s="22">
        <f t="shared" si="46"/>
        <v>0</v>
      </c>
      <c r="CE79" s="22">
        <f t="shared" si="227"/>
        <v>0</v>
      </c>
      <c r="CF79" s="34">
        <f t="shared" si="41"/>
        <v>0</v>
      </c>
      <c r="CG79" s="22">
        <f t="shared" si="47"/>
        <v>0</v>
      </c>
      <c r="CH79" s="22">
        <f t="shared" si="228"/>
        <v>0</v>
      </c>
      <c r="CI79" s="22">
        <f t="shared" si="42"/>
        <v>0</v>
      </c>
      <c r="CJ79" s="22">
        <f t="shared" si="48"/>
        <v>32708.6</v>
      </c>
      <c r="CK79" s="22">
        <f t="shared" si="228"/>
        <v>0</v>
      </c>
      <c r="CL79" s="22">
        <f t="shared" si="43"/>
        <v>32708.6</v>
      </c>
      <c r="CM79" s="22">
        <f t="shared" si="228"/>
        <v>0</v>
      </c>
      <c r="CN79" s="15"/>
      <c r="CO79" s="35"/>
      <c r="CU79" s="5" t="s">
        <v>31</v>
      </c>
    </row>
    <row r="80" spans="1:99" ht="46.8" x14ac:dyDescent="0.3">
      <c r="A80" s="36" t="s">
        <v>92</v>
      </c>
      <c r="B80" s="16">
        <v>400</v>
      </c>
      <c r="C80" s="32"/>
      <c r="D80" s="32"/>
      <c r="E80" s="33" t="s">
        <v>84</v>
      </c>
      <c r="F80" s="22">
        <f t="shared" si="187"/>
        <v>0</v>
      </c>
      <c r="G80" s="22">
        <f t="shared" si="188"/>
        <v>0</v>
      </c>
      <c r="H80" s="22">
        <f t="shared" si="189"/>
        <v>32708.6</v>
      </c>
      <c r="I80" s="22">
        <f t="shared" si="190"/>
        <v>0</v>
      </c>
      <c r="J80" s="22">
        <f t="shared" si="191"/>
        <v>0</v>
      </c>
      <c r="K80" s="22">
        <f t="shared" si="192"/>
        <v>0</v>
      </c>
      <c r="L80" s="22">
        <f t="shared" ref="L80:L143" si="229">F80+I80</f>
        <v>0</v>
      </c>
      <c r="M80" s="22">
        <f t="shared" ref="M80:M143" si="230">G80+J80</f>
        <v>0</v>
      </c>
      <c r="N80" s="22">
        <f t="shared" ref="N80:N143" si="231">H80+K80</f>
        <v>32708.6</v>
      </c>
      <c r="O80" s="22">
        <f t="shared" si="193"/>
        <v>0</v>
      </c>
      <c r="P80" s="22">
        <f t="shared" si="194"/>
        <v>0</v>
      </c>
      <c r="Q80" s="22">
        <f t="shared" si="195"/>
        <v>0</v>
      </c>
      <c r="R80" s="22">
        <f t="shared" ref="R80:R143" si="232">L80+O80</f>
        <v>0</v>
      </c>
      <c r="S80" s="22">
        <f t="shared" ref="S80:S143" si="233">M80+P80</f>
        <v>0</v>
      </c>
      <c r="T80" s="22">
        <f t="shared" ref="T80:T143" si="234">N80+Q80</f>
        <v>32708.6</v>
      </c>
      <c r="U80" s="22">
        <f t="shared" si="196"/>
        <v>0</v>
      </c>
      <c r="V80" s="22">
        <f t="shared" si="197"/>
        <v>0</v>
      </c>
      <c r="W80" s="22">
        <f t="shared" si="198"/>
        <v>0</v>
      </c>
      <c r="X80" s="22">
        <f t="shared" ref="X80:X143" si="235">R80+U80</f>
        <v>0</v>
      </c>
      <c r="Y80" s="22">
        <f t="shared" ref="Y80:Y143" si="236">S80+V80</f>
        <v>0</v>
      </c>
      <c r="Z80" s="22">
        <f t="shared" ref="Z80:Z143" si="237">T80+W80</f>
        <v>32708.6</v>
      </c>
      <c r="AA80" s="22">
        <f t="shared" si="199"/>
        <v>0</v>
      </c>
      <c r="AB80" s="22">
        <f t="shared" si="200"/>
        <v>0</v>
      </c>
      <c r="AC80" s="22">
        <f t="shared" si="201"/>
        <v>0</v>
      </c>
      <c r="AD80" s="22">
        <f t="shared" ref="AD80:AD143" si="238">X80+AA80</f>
        <v>0</v>
      </c>
      <c r="AE80" s="22">
        <f t="shared" ref="AE80:AE143" si="239">Y80+AB80</f>
        <v>0</v>
      </c>
      <c r="AF80" s="22">
        <f t="shared" ref="AF80:AF143" si="240">Z80+AC80</f>
        <v>32708.6</v>
      </c>
      <c r="AG80" s="22">
        <f t="shared" si="202"/>
        <v>0</v>
      </c>
      <c r="AH80" s="22">
        <f t="shared" si="203"/>
        <v>0</v>
      </c>
      <c r="AI80" s="22">
        <f t="shared" si="204"/>
        <v>0</v>
      </c>
      <c r="AJ80" s="22">
        <f t="shared" ref="AJ80:AJ143" si="241">AD80+AG80</f>
        <v>0</v>
      </c>
      <c r="AK80" s="22">
        <f t="shared" ref="AK80:AK143" si="242">AE80+AH80</f>
        <v>0</v>
      </c>
      <c r="AL80" s="22">
        <f t="shared" ref="AL80:AL143" si="243">AF80+AI80</f>
        <v>32708.6</v>
      </c>
      <c r="AM80" s="22">
        <f t="shared" si="205"/>
        <v>0</v>
      </c>
      <c r="AN80" s="22">
        <f t="shared" si="206"/>
        <v>0</v>
      </c>
      <c r="AO80" s="22">
        <f t="shared" si="207"/>
        <v>0</v>
      </c>
      <c r="AP80" s="22">
        <f t="shared" ref="AP80:AP143" si="244">AJ80+AM80</f>
        <v>0</v>
      </c>
      <c r="AQ80" s="22">
        <f t="shared" ref="AQ80:AQ143" si="245">AK80+AN80</f>
        <v>0</v>
      </c>
      <c r="AR80" s="22">
        <f t="shared" ref="AR80:AR143" si="246">AL80+AO80</f>
        <v>32708.6</v>
      </c>
      <c r="AS80" s="22">
        <f t="shared" si="208"/>
        <v>0</v>
      </c>
      <c r="AT80" s="22">
        <f t="shared" si="209"/>
        <v>0</v>
      </c>
      <c r="AU80" s="22">
        <f t="shared" si="210"/>
        <v>0</v>
      </c>
      <c r="AV80" s="22">
        <f t="shared" ref="AV80:AV143" si="247">AP80+AS80</f>
        <v>0</v>
      </c>
      <c r="AW80" s="22">
        <f t="shared" ref="AW80:AW143" si="248">AQ80+AT80</f>
        <v>0</v>
      </c>
      <c r="AX80" s="22">
        <f t="shared" ref="AX80:AX143" si="249">AR80+AU80</f>
        <v>32708.6</v>
      </c>
      <c r="AY80" s="22">
        <f t="shared" si="211"/>
        <v>0</v>
      </c>
      <c r="AZ80" s="22">
        <f t="shared" si="212"/>
        <v>0</v>
      </c>
      <c r="BA80" s="22">
        <f t="shared" si="213"/>
        <v>0</v>
      </c>
      <c r="BB80" s="22">
        <f t="shared" ref="BB80:BB143" si="250">AV80+AY80</f>
        <v>0</v>
      </c>
      <c r="BC80" s="22">
        <f t="shared" ref="BC80:BC143" si="251">AW80+AZ80</f>
        <v>0</v>
      </c>
      <c r="BD80" s="22">
        <f t="shared" ref="BD80:BD143" si="252">AX80+BA80</f>
        <v>32708.6</v>
      </c>
      <c r="BE80" s="22">
        <f t="shared" si="214"/>
        <v>0</v>
      </c>
      <c r="BF80" s="22">
        <f t="shared" si="215"/>
        <v>0</v>
      </c>
      <c r="BG80" s="22">
        <f t="shared" si="216"/>
        <v>0</v>
      </c>
      <c r="BH80" s="22">
        <f t="shared" ref="BH80:BH143" si="253">BB80+BE80</f>
        <v>0</v>
      </c>
      <c r="BI80" s="22">
        <f t="shared" ref="BI80:BI143" si="254">BC80+BF80</f>
        <v>0</v>
      </c>
      <c r="BJ80" s="22">
        <f t="shared" ref="BJ80:BJ143" si="255">BD80+BG80</f>
        <v>32708.6</v>
      </c>
      <c r="BK80" s="22">
        <f t="shared" si="217"/>
        <v>0</v>
      </c>
      <c r="BL80" s="22">
        <f t="shared" si="218"/>
        <v>0</v>
      </c>
      <c r="BM80" s="22">
        <f t="shared" si="219"/>
        <v>0</v>
      </c>
      <c r="BN80" s="22">
        <f t="shared" ref="BN80:BN143" si="256">BH80+BK80</f>
        <v>0</v>
      </c>
      <c r="BO80" s="22">
        <f t="shared" ref="BO80:BO143" si="257">BI80+BL80</f>
        <v>0</v>
      </c>
      <c r="BP80" s="22">
        <f t="shared" ref="BP80:BP143" si="258">BJ80+BM80</f>
        <v>32708.6</v>
      </c>
      <c r="BQ80" s="22">
        <f t="shared" si="220"/>
        <v>0</v>
      </c>
      <c r="BR80" s="22">
        <f t="shared" si="221"/>
        <v>0</v>
      </c>
      <c r="BS80" s="22">
        <f t="shared" ref="BS80:BS143" si="259">BQ80+BN80</f>
        <v>0</v>
      </c>
      <c r="BT80" s="22">
        <f t="shared" ref="BT80:BT143" si="260">BR80+BO80</f>
        <v>0</v>
      </c>
      <c r="BU80" s="22">
        <f t="shared" ref="BU80:BU143" si="261">BP80</f>
        <v>32708.6</v>
      </c>
      <c r="BV80" s="22">
        <f t="shared" si="222"/>
        <v>0</v>
      </c>
      <c r="BW80" s="22">
        <f t="shared" si="223"/>
        <v>0</v>
      </c>
      <c r="BX80" s="22">
        <f t="shared" ref="BX80:BX143" si="262">BS80</f>
        <v>0</v>
      </c>
      <c r="BY80" s="22">
        <f t="shared" ref="BY80:BY143" si="263">BT80+BV80</f>
        <v>0</v>
      </c>
      <c r="BZ80" s="22">
        <f t="shared" ref="BZ80:BZ143" si="264">BU80+BW80</f>
        <v>32708.6</v>
      </c>
      <c r="CA80" s="22">
        <f t="shared" si="224"/>
        <v>0</v>
      </c>
      <c r="CB80" s="22">
        <f t="shared" si="225"/>
        <v>0</v>
      </c>
      <c r="CC80" s="22">
        <f t="shared" si="226"/>
        <v>0</v>
      </c>
      <c r="CD80" s="22">
        <f t="shared" si="46"/>
        <v>0</v>
      </c>
      <c r="CE80" s="22">
        <f t="shared" si="227"/>
        <v>0</v>
      </c>
      <c r="CF80" s="34">
        <f t="shared" si="41"/>
        <v>0</v>
      </c>
      <c r="CG80" s="22">
        <f t="shared" si="47"/>
        <v>0</v>
      </c>
      <c r="CH80" s="22">
        <f t="shared" si="228"/>
        <v>0</v>
      </c>
      <c r="CI80" s="22">
        <f t="shared" si="42"/>
        <v>0</v>
      </c>
      <c r="CJ80" s="22">
        <f t="shared" si="48"/>
        <v>32708.6</v>
      </c>
      <c r="CK80" s="22">
        <f t="shared" si="228"/>
        <v>0</v>
      </c>
      <c r="CL80" s="22">
        <f t="shared" si="43"/>
        <v>32708.6</v>
      </c>
      <c r="CM80" s="22">
        <f t="shared" si="228"/>
        <v>0</v>
      </c>
      <c r="CN80" s="15"/>
      <c r="CO80" s="35"/>
      <c r="CS80" s="5" t="s">
        <v>29</v>
      </c>
    </row>
    <row r="81" spans="1:99" x14ac:dyDescent="0.3">
      <c r="A81" s="36" t="s">
        <v>92</v>
      </c>
      <c r="B81" s="16">
        <v>410</v>
      </c>
      <c r="C81" s="32"/>
      <c r="D81" s="32"/>
      <c r="E81" s="33" t="s">
        <v>85</v>
      </c>
      <c r="F81" s="22">
        <f t="shared" si="187"/>
        <v>0</v>
      </c>
      <c r="G81" s="22">
        <f t="shared" si="188"/>
        <v>0</v>
      </c>
      <c r="H81" s="22">
        <f t="shared" si="189"/>
        <v>32708.6</v>
      </c>
      <c r="I81" s="22">
        <f t="shared" si="190"/>
        <v>0</v>
      </c>
      <c r="J81" s="22">
        <f t="shared" si="191"/>
        <v>0</v>
      </c>
      <c r="K81" s="22">
        <f t="shared" si="192"/>
        <v>0</v>
      </c>
      <c r="L81" s="22">
        <f t="shared" si="229"/>
        <v>0</v>
      </c>
      <c r="M81" s="22">
        <f t="shared" si="230"/>
        <v>0</v>
      </c>
      <c r="N81" s="22">
        <f t="shared" si="231"/>
        <v>32708.6</v>
      </c>
      <c r="O81" s="22">
        <f t="shared" si="193"/>
        <v>0</v>
      </c>
      <c r="P81" s="22">
        <f t="shared" si="194"/>
        <v>0</v>
      </c>
      <c r="Q81" s="22">
        <f t="shared" si="195"/>
        <v>0</v>
      </c>
      <c r="R81" s="22">
        <f t="shared" si="232"/>
        <v>0</v>
      </c>
      <c r="S81" s="22">
        <f t="shared" si="233"/>
        <v>0</v>
      </c>
      <c r="T81" s="22">
        <f t="shared" si="234"/>
        <v>32708.6</v>
      </c>
      <c r="U81" s="22">
        <f t="shared" si="196"/>
        <v>0</v>
      </c>
      <c r="V81" s="22">
        <f t="shared" si="197"/>
        <v>0</v>
      </c>
      <c r="W81" s="22">
        <f t="shared" si="198"/>
        <v>0</v>
      </c>
      <c r="X81" s="22">
        <f t="shared" si="235"/>
        <v>0</v>
      </c>
      <c r="Y81" s="22">
        <f t="shared" si="236"/>
        <v>0</v>
      </c>
      <c r="Z81" s="22">
        <f t="shared" si="237"/>
        <v>32708.6</v>
      </c>
      <c r="AA81" s="22">
        <f t="shared" si="199"/>
        <v>0</v>
      </c>
      <c r="AB81" s="22">
        <f t="shared" si="200"/>
        <v>0</v>
      </c>
      <c r="AC81" s="22">
        <f t="shared" si="201"/>
        <v>0</v>
      </c>
      <c r="AD81" s="22">
        <f t="shared" si="238"/>
        <v>0</v>
      </c>
      <c r="AE81" s="22">
        <f t="shared" si="239"/>
        <v>0</v>
      </c>
      <c r="AF81" s="22">
        <f t="shared" si="240"/>
        <v>32708.6</v>
      </c>
      <c r="AG81" s="22">
        <f t="shared" si="202"/>
        <v>0</v>
      </c>
      <c r="AH81" s="22">
        <f t="shared" si="203"/>
        <v>0</v>
      </c>
      <c r="AI81" s="22">
        <f t="shared" si="204"/>
        <v>0</v>
      </c>
      <c r="AJ81" s="22">
        <f t="shared" si="241"/>
        <v>0</v>
      </c>
      <c r="AK81" s="22">
        <f t="shared" si="242"/>
        <v>0</v>
      </c>
      <c r="AL81" s="22">
        <f t="shared" si="243"/>
        <v>32708.6</v>
      </c>
      <c r="AM81" s="22">
        <f t="shared" si="205"/>
        <v>0</v>
      </c>
      <c r="AN81" s="22">
        <f t="shared" si="206"/>
        <v>0</v>
      </c>
      <c r="AO81" s="22">
        <f t="shared" si="207"/>
        <v>0</v>
      </c>
      <c r="AP81" s="22">
        <f t="shared" si="244"/>
        <v>0</v>
      </c>
      <c r="AQ81" s="22">
        <f t="shared" si="245"/>
        <v>0</v>
      </c>
      <c r="AR81" s="22">
        <f t="shared" si="246"/>
        <v>32708.6</v>
      </c>
      <c r="AS81" s="22">
        <f t="shared" si="208"/>
        <v>0</v>
      </c>
      <c r="AT81" s="22">
        <f t="shared" si="209"/>
        <v>0</v>
      </c>
      <c r="AU81" s="22">
        <f t="shared" si="210"/>
        <v>0</v>
      </c>
      <c r="AV81" s="22">
        <f t="shared" si="247"/>
        <v>0</v>
      </c>
      <c r="AW81" s="22">
        <f t="shared" si="248"/>
        <v>0</v>
      </c>
      <c r="AX81" s="22">
        <f t="shared" si="249"/>
        <v>32708.6</v>
      </c>
      <c r="AY81" s="22">
        <f t="shared" si="211"/>
        <v>0</v>
      </c>
      <c r="AZ81" s="22">
        <f t="shared" si="212"/>
        <v>0</v>
      </c>
      <c r="BA81" s="22">
        <f t="shared" si="213"/>
        <v>0</v>
      </c>
      <c r="BB81" s="22">
        <f t="shared" si="250"/>
        <v>0</v>
      </c>
      <c r="BC81" s="22">
        <f t="shared" si="251"/>
        <v>0</v>
      </c>
      <c r="BD81" s="22">
        <f t="shared" si="252"/>
        <v>32708.6</v>
      </c>
      <c r="BE81" s="22">
        <f t="shared" si="214"/>
        <v>0</v>
      </c>
      <c r="BF81" s="22">
        <f t="shared" si="215"/>
        <v>0</v>
      </c>
      <c r="BG81" s="22">
        <f t="shared" si="216"/>
        <v>0</v>
      </c>
      <c r="BH81" s="22">
        <f t="shared" si="253"/>
        <v>0</v>
      </c>
      <c r="BI81" s="22">
        <f t="shared" si="254"/>
        <v>0</v>
      </c>
      <c r="BJ81" s="22">
        <f t="shared" si="255"/>
        <v>32708.6</v>
      </c>
      <c r="BK81" s="22">
        <f t="shared" si="217"/>
        <v>0</v>
      </c>
      <c r="BL81" s="22">
        <f t="shared" si="218"/>
        <v>0</v>
      </c>
      <c r="BM81" s="22">
        <f t="shared" si="219"/>
        <v>0</v>
      </c>
      <c r="BN81" s="22">
        <f t="shared" si="256"/>
        <v>0</v>
      </c>
      <c r="BO81" s="22">
        <f t="shared" si="257"/>
        <v>0</v>
      </c>
      <c r="BP81" s="22">
        <f t="shared" si="258"/>
        <v>32708.6</v>
      </c>
      <c r="BQ81" s="22">
        <f t="shared" si="220"/>
        <v>0</v>
      </c>
      <c r="BR81" s="22">
        <f t="shared" si="221"/>
        <v>0</v>
      </c>
      <c r="BS81" s="22">
        <f t="shared" si="259"/>
        <v>0</v>
      </c>
      <c r="BT81" s="22">
        <f t="shared" si="260"/>
        <v>0</v>
      </c>
      <c r="BU81" s="22">
        <f t="shared" si="261"/>
        <v>32708.6</v>
      </c>
      <c r="BV81" s="22">
        <f t="shared" si="222"/>
        <v>0</v>
      </c>
      <c r="BW81" s="22">
        <f t="shared" si="223"/>
        <v>0</v>
      </c>
      <c r="BX81" s="22">
        <f t="shared" si="262"/>
        <v>0</v>
      </c>
      <c r="BY81" s="22">
        <f t="shared" si="263"/>
        <v>0</v>
      </c>
      <c r="BZ81" s="22">
        <f t="shared" si="264"/>
        <v>32708.6</v>
      </c>
      <c r="CA81" s="22">
        <f t="shared" si="224"/>
        <v>0</v>
      </c>
      <c r="CB81" s="22">
        <f t="shared" si="225"/>
        <v>0</v>
      </c>
      <c r="CC81" s="22">
        <f t="shared" si="226"/>
        <v>0</v>
      </c>
      <c r="CD81" s="22">
        <f t="shared" si="46"/>
        <v>0</v>
      </c>
      <c r="CE81" s="22">
        <f t="shared" si="227"/>
        <v>0</v>
      </c>
      <c r="CF81" s="34">
        <f t="shared" ref="CF81:CF89" si="265">CD81+CE81</f>
        <v>0</v>
      </c>
      <c r="CG81" s="22">
        <f t="shared" si="47"/>
        <v>0</v>
      </c>
      <c r="CH81" s="22">
        <f t="shared" si="228"/>
        <v>0</v>
      </c>
      <c r="CI81" s="22">
        <f t="shared" ref="CI81:CI89" si="266">CG81+CH81</f>
        <v>0</v>
      </c>
      <c r="CJ81" s="22">
        <f t="shared" si="48"/>
        <v>32708.6</v>
      </c>
      <c r="CK81" s="22">
        <f t="shared" si="228"/>
        <v>0</v>
      </c>
      <c r="CL81" s="22">
        <f t="shared" ref="CL81:CL89" si="267">CJ81+CK81</f>
        <v>32708.6</v>
      </c>
      <c r="CM81" s="22">
        <f t="shared" si="228"/>
        <v>0</v>
      </c>
      <c r="CN81" s="15"/>
      <c r="CO81" s="35"/>
      <c r="CT81" s="5" t="s">
        <v>30</v>
      </c>
    </row>
    <row r="82" spans="1:99" x14ac:dyDescent="0.3">
      <c r="A82" s="36" t="s">
        <v>92</v>
      </c>
      <c r="B82" s="16">
        <v>410</v>
      </c>
      <c r="C82" s="32" t="s">
        <v>42</v>
      </c>
      <c r="D82" s="32" t="s">
        <v>43</v>
      </c>
      <c r="E82" s="33" t="s">
        <v>44</v>
      </c>
      <c r="F82" s="22"/>
      <c r="G82" s="22"/>
      <c r="H82" s="22">
        <v>32708.6</v>
      </c>
      <c r="I82" s="22"/>
      <c r="J82" s="22"/>
      <c r="K82" s="22"/>
      <c r="L82" s="22">
        <f t="shared" si="229"/>
        <v>0</v>
      </c>
      <c r="M82" s="22">
        <f t="shared" si="230"/>
        <v>0</v>
      </c>
      <c r="N82" s="22">
        <f t="shared" si="231"/>
        <v>32708.6</v>
      </c>
      <c r="O82" s="22"/>
      <c r="P82" s="22"/>
      <c r="Q82" s="22"/>
      <c r="R82" s="22">
        <f t="shared" si="232"/>
        <v>0</v>
      </c>
      <c r="S82" s="22">
        <f t="shared" si="233"/>
        <v>0</v>
      </c>
      <c r="T82" s="22">
        <f t="shared" si="234"/>
        <v>32708.6</v>
      </c>
      <c r="U82" s="22"/>
      <c r="V82" s="22"/>
      <c r="W82" s="22"/>
      <c r="X82" s="22">
        <f t="shared" si="235"/>
        <v>0</v>
      </c>
      <c r="Y82" s="22">
        <f t="shared" si="236"/>
        <v>0</v>
      </c>
      <c r="Z82" s="22">
        <f t="shared" si="237"/>
        <v>32708.6</v>
      </c>
      <c r="AA82" s="22"/>
      <c r="AB82" s="22"/>
      <c r="AC82" s="22"/>
      <c r="AD82" s="22">
        <f t="shared" si="238"/>
        <v>0</v>
      </c>
      <c r="AE82" s="22">
        <f t="shared" si="239"/>
        <v>0</v>
      </c>
      <c r="AF82" s="22">
        <f t="shared" si="240"/>
        <v>32708.6</v>
      </c>
      <c r="AG82" s="22"/>
      <c r="AH82" s="22"/>
      <c r="AI82" s="22"/>
      <c r="AJ82" s="22">
        <f t="shared" si="241"/>
        <v>0</v>
      </c>
      <c r="AK82" s="22">
        <f t="shared" si="242"/>
        <v>0</v>
      </c>
      <c r="AL82" s="22">
        <f t="shared" si="243"/>
        <v>32708.6</v>
      </c>
      <c r="AM82" s="22"/>
      <c r="AN82" s="22"/>
      <c r="AO82" s="22"/>
      <c r="AP82" s="22">
        <f t="shared" si="244"/>
        <v>0</v>
      </c>
      <c r="AQ82" s="22">
        <f t="shared" si="245"/>
        <v>0</v>
      </c>
      <c r="AR82" s="22">
        <f t="shared" si="246"/>
        <v>32708.6</v>
      </c>
      <c r="AS82" s="22"/>
      <c r="AT82" s="22"/>
      <c r="AU82" s="22"/>
      <c r="AV82" s="22">
        <f t="shared" si="247"/>
        <v>0</v>
      </c>
      <c r="AW82" s="22">
        <f t="shared" si="248"/>
        <v>0</v>
      </c>
      <c r="AX82" s="22">
        <f t="shared" si="249"/>
        <v>32708.6</v>
      </c>
      <c r="AY82" s="22"/>
      <c r="AZ82" s="22"/>
      <c r="BA82" s="22"/>
      <c r="BB82" s="22">
        <f t="shared" si="250"/>
        <v>0</v>
      </c>
      <c r="BC82" s="22">
        <f t="shared" si="251"/>
        <v>0</v>
      </c>
      <c r="BD82" s="22">
        <f t="shared" si="252"/>
        <v>32708.6</v>
      </c>
      <c r="BE82" s="22"/>
      <c r="BF82" s="22"/>
      <c r="BG82" s="22"/>
      <c r="BH82" s="22">
        <f t="shared" si="253"/>
        <v>0</v>
      </c>
      <c r="BI82" s="22">
        <f t="shared" si="254"/>
        <v>0</v>
      </c>
      <c r="BJ82" s="22">
        <f t="shared" si="255"/>
        <v>32708.6</v>
      </c>
      <c r="BK82" s="22"/>
      <c r="BL82" s="22"/>
      <c r="BM82" s="22"/>
      <c r="BN82" s="22">
        <f t="shared" si="256"/>
        <v>0</v>
      </c>
      <c r="BO82" s="22">
        <f t="shared" si="257"/>
        <v>0</v>
      </c>
      <c r="BP82" s="22">
        <f t="shared" si="258"/>
        <v>32708.6</v>
      </c>
      <c r="BQ82" s="22"/>
      <c r="BR82" s="22"/>
      <c r="BS82" s="22">
        <f t="shared" si="259"/>
        <v>0</v>
      </c>
      <c r="BT82" s="22">
        <f t="shared" si="260"/>
        <v>0</v>
      </c>
      <c r="BU82" s="22">
        <f t="shared" si="261"/>
        <v>32708.6</v>
      </c>
      <c r="BV82" s="22"/>
      <c r="BW82" s="22"/>
      <c r="BX82" s="22">
        <f t="shared" si="262"/>
        <v>0</v>
      </c>
      <c r="BY82" s="22">
        <f t="shared" si="263"/>
        <v>0</v>
      </c>
      <c r="BZ82" s="22">
        <f t="shared" si="264"/>
        <v>32708.6</v>
      </c>
      <c r="CA82" s="22"/>
      <c r="CB82" s="22"/>
      <c r="CC82" s="22"/>
      <c r="CD82" s="22">
        <f t="shared" si="46"/>
        <v>0</v>
      </c>
      <c r="CE82" s="22"/>
      <c r="CF82" s="34">
        <f t="shared" si="265"/>
        <v>0</v>
      </c>
      <c r="CG82" s="22">
        <f t="shared" si="47"/>
        <v>0</v>
      </c>
      <c r="CH82" s="22"/>
      <c r="CI82" s="22">
        <f t="shared" si="266"/>
        <v>0</v>
      </c>
      <c r="CJ82" s="22">
        <f t="shared" si="48"/>
        <v>32708.6</v>
      </c>
      <c r="CK82" s="22"/>
      <c r="CL82" s="22">
        <f t="shared" si="267"/>
        <v>32708.6</v>
      </c>
      <c r="CM82" s="22"/>
      <c r="CN82" s="15"/>
      <c r="CO82" s="35"/>
    </row>
    <row r="83" spans="1:99" s="31" customFormat="1" ht="46.8" x14ac:dyDescent="0.3">
      <c r="A83" s="25" t="s">
        <v>94</v>
      </c>
      <c r="B83" s="26"/>
      <c r="C83" s="25"/>
      <c r="D83" s="25"/>
      <c r="E83" s="27" t="s">
        <v>95</v>
      </c>
      <c r="F83" s="28">
        <f t="shared" si="187"/>
        <v>10608.7</v>
      </c>
      <c r="G83" s="28">
        <f t="shared" si="188"/>
        <v>10608.7</v>
      </c>
      <c r="H83" s="28">
        <f t="shared" si="189"/>
        <v>10608.7</v>
      </c>
      <c r="I83" s="28">
        <f t="shared" si="190"/>
        <v>0</v>
      </c>
      <c r="J83" s="28">
        <f t="shared" si="191"/>
        <v>0</v>
      </c>
      <c r="K83" s="28">
        <f t="shared" si="192"/>
        <v>0</v>
      </c>
      <c r="L83" s="28">
        <f t="shared" si="229"/>
        <v>10608.7</v>
      </c>
      <c r="M83" s="28">
        <f t="shared" si="230"/>
        <v>10608.7</v>
      </c>
      <c r="N83" s="28">
        <f t="shared" si="231"/>
        <v>10608.7</v>
      </c>
      <c r="O83" s="28">
        <f t="shared" si="193"/>
        <v>0</v>
      </c>
      <c r="P83" s="28">
        <f t="shared" si="194"/>
        <v>0</v>
      </c>
      <c r="Q83" s="28">
        <f t="shared" si="195"/>
        <v>0</v>
      </c>
      <c r="R83" s="28">
        <f t="shared" si="232"/>
        <v>10608.7</v>
      </c>
      <c r="S83" s="28">
        <f t="shared" si="233"/>
        <v>10608.7</v>
      </c>
      <c r="T83" s="28">
        <f t="shared" si="234"/>
        <v>10608.7</v>
      </c>
      <c r="U83" s="28">
        <f t="shared" si="196"/>
        <v>0</v>
      </c>
      <c r="V83" s="28">
        <f t="shared" si="197"/>
        <v>0</v>
      </c>
      <c r="W83" s="28">
        <f t="shared" si="198"/>
        <v>0</v>
      </c>
      <c r="X83" s="28">
        <f t="shared" si="235"/>
        <v>10608.7</v>
      </c>
      <c r="Y83" s="28">
        <f t="shared" si="236"/>
        <v>10608.7</v>
      </c>
      <c r="Z83" s="28">
        <f t="shared" si="237"/>
        <v>10608.7</v>
      </c>
      <c r="AA83" s="28">
        <f t="shared" si="199"/>
        <v>0</v>
      </c>
      <c r="AB83" s="28">
        <f t="shared" si="200"/>
        <v>0</v>
      </c>
      <c r="AC83" s="28">
        <f t="shared" si="201"/>
        <v>0</v>
      </c>
      <c r="AD83" s="28">
        <f t="shared" si="238"/>
        <v>10608.7</v>
      </c>
      <c r="AE83" s="28">
        <f t="shared" si="239"/>
        <v>10608.7</v>
      </c>
      <c r="AF83" s="28">
        <f t="shared" si="240"/>
        <v>10608.7</v>
      </c>
      <c r="AG83" s="28">
        <f t="shared" si="202"/>
        <v>0</v>
      </c>
      <c r="AH83" s="28">
        <f t="shared" si="203"/>
        <v>0</v>
      </c>
      <c r="AI83" s="28">
        <f t="shared" si="204"/>
        <v>0</v>
      </c>
      <c r="AJ83" s="28">
        <f t="shared" si="241"/>
        <v>10608.7</v>
      </c>
      <c r="AK83" s="28">
        <f t="shared" si="242"/>
        <v>10608.7</v>
      </c>
      <c r="AL83" s="28">
        <f t="shared" si="243"/>
        <v>10608.7</v>
      </c>
      <c r="AM83" s="28">
        <f t="shared" si="205"/>
        <v>310.72199999999998</v>
      </c>
      <c r="AN83" s="28">
        <f t="shared" si="206"/>
        <v>0</v>
      </c>
      <c r="AO83" s="28">
        <f t="shared" si="207"/>
        <v>0</v>
      </c>
      <c r="AP83" s="28">
        <f t="shared" si="244"/>
        <v>10919.422</v>
      </c>
      <c r="AQ83" s="28">
        <f t="shared" si="245"/>
        <v>10608.7</v>
      </c>
      <c r="AR83" s="28">
        <f t="shared" si="246"/>
        <v>10608.7</v>
      </c>
      <c r="AS83" s="28">
        <f t="shared" si="208"/>
        <v>0</v>
      </c>
      <c r="AT83" s="28">
        <f t="shared" si="209"/>
        <v>0</v>
      </c>
      <c r="AU83" s="28">
        <f t="shared" si="210"/>
        <v>0</v>
      </c>
      <c r="AV83" s="28">
        <f t="shared" si="247"/>
        <v>10919.422</v>
      </c>
      <c r="AW83" s="28">
        <f t="shared" si="248"/>
        <v>10608.7</v>
      </c>
      <c r="AX83" s="28">
        <f t="shared" si="249"/>
        <v>10608.7</v>
      </c>
      <c r="AY83" s="28">
        <f t="shared" si="211"/>
        <v>0</v>
      </c>
      <c r="AZ83" s="28">
        <f t="shared" si="212"/>
        <v>0</v>
      </c>
      <c r="BA83" s="28">
        <f t="shared" si="213"/>
        <v>0</v>
      </c>
      <c r="BB83" s="28">
        <f t="shared" si="250"/>
        <v>10919.422</v>
      </c>
      <c r="BC83" s="28">
        <f t="shared" si="251"/>
        <v>10608.7</v>
      </c>
      <c r="BD83" s="28">
        <f t="shared" si="252"/>
        <v>10608.7</v>
      </c>
      <c r="BE83" s="28">
        <f t="shared" si="214"/>
        <v>0</v>
      </c>
      <c r="BF83" s="28">
        <f t="shared" si="215"/>
        <v>0</v>
      </c>
      <c r="BG83" s="28">
        <f t="shared" si="216"/>
        <v>0</v>
      </c>
      <c r="BH83" s="28">
        <f t="shared" si="253"/>
        <v>10919.422</v>
      </c>
      <c r="BI83" s="28">
        <f t="shared" si="254"/>
        <v>10608.7</v>
      </c>
      <c r="BJ83" s="28">
        <f t="shared" si="255"/>
        <v>10608.7</v>
      </c>
      <c r="BK83" s="28">
        <f t="shared" si="217"/>
        <v>0</v>
      </c>
      <c r="BL83" s="28">
        <f t="shared" si="218"/>
        <v>0</v>
      </c>
      <c r="BM83" s="28">
        <f t="shared" si="219"/>
        <v>0</v>
      </c>
      <c r="BN83" s="28">
        <f t="shared" si="256"/>
        <v>10919.422</v>
      </c>
      <c r="BO83" s="28">
        <f t="shared" si="257"/>
        <v>10608.7</v>
      </c>
      <c r="BP83" s="28">
        <f t="shared" si="258"/>
        <v>10608.7</v>
      </c>
      <c r="BQ83" s="28">
        <f t="shared" si="220"/>
        <v>0</v>
      </c>
      <c r="BR83" s="28">
        <f t="shared" si="221"/>
        <v>0</v>
      </c>
      <c r="BS83" s="22">
        <f t="shared" si="259"/>
        <v>10919.422</v>
      </c>
      <c r="BT83" s="22">
        <f t="shared" si="260"/>
        <v>10608.7</v>
      </c>
      <c r="BU83" s="22">
        <f t="shared" si="261"/>
        <v>10608.7</v>
      </c>
      <c r="BV83" s="28">
        <f t="shared" si="222"/>
        <v>0</v>
      </c>
      <c r="BW83" s="28">
        <f t="shared" si="223"/>
        <v>0</v>
      </c>
      <c r="BX83" s="28">
        <f t="shared" si="262"/>
        <v>10919.422</v>
      </c>
      <c r="BY83" s="28">
        <f t="shared" si="263"/>
        <v>10608.7</v>
      </c>
      <c r="BZ83" s="28">
        <f t="shared" si="264"/>
        <v>10608.7</v>
      </c>
      <c r="CA83" s="28">
        <f t="shared" si="224"/>
        <v>0</v>
      </c>
      <c r="CB83" s="28">
        <f t="shared" si="225"/>
        <v>0</v>
      </c>
      <c r="CC83" s="28">
        <f t="shared" si="226"/>
        <v>0</v>
      </c>
      <c r="CD83" s="28">
        <f t="shared" ref="CD83:CD108" si="268">BX83+CA83</f>
        <v>10919.422</v>
      </c>
      <c r="CE83" s="28">
        <f t="shared" si="227"/>
        <v>0</v>
      </c>
      <c r="CF83" s="29">
        <f t="shared" si="265"/>
        <v>10919.422</v>
      </c>
      <c r="CG83" s="28">
        <f t="shared" ref="CG83:CG108" si="269">BY83+CB83</f>
        <v>10608.7</v>
      </c>
      <c r="CH83" s="28">
        <f t="shared" si="228"/>
        <v>0</v>
      </c>
      <c r="CI83" s="28">
        <f t="shared" si="266"/>
        <v>10608.7</v>
      </c>
      <c r="CJ83" s="28">
        <f t="shared" ref="CJ83:CJ108" si="270">BZ83+CC83</f>
        <v>10608.7</v>
      </c>
      <c r="CK83" s="28">
        <f t="shared" si="228"/>
        <v>0</v>
      </c>
      <c r="CL83" s="28">
        <f t="shared" si="267"/>
        <v>10608.7</v>
      </c>
      <c r="CM83" s="28">
        <f t="shared" si="228"/>
        <v>0</v>
      </c>
      <c r="CN83" s="15"/>
      <c r="CO83" s="30"/>
      <c r="CQ83" s="31" t="s">
        <v>27</v>
      </c>
    </row>
    <row r="84" spans="1:99" ht="62.4" x14ac:dyDescent="0.3">
      <c r="A84" s="32" t="s">
        <v>96</v>
      </c>
      <c r="B84" s="16"/>
      <c r="C84" s="32"/>
      <c r="D84" s="32"/>
      <c r="E84" s="33" t="s">
        <v>97</v>
      </c>
      <c r="F84" s="22">
        <f t="shared" ref="F84:K84" si="271">F89+F98+F85</f>
        <v>10608.7</v>
      </c>
      <c r="G84" s="22">
        <f t="shared" si="271"/>
        <v>10608.7</v>
      </c>
      <c r="H84" s="22">
        <f t="shared" si="271"/>
        <v>10608.7</v>
      </c>
      <c r="I84" s="22">
        <f t="shared" si="271"/>
        <v>0</v>
      </c>
      <c r="J84" s="22">
        <f t="shared" si="271"/>
        <v>0</v>
      </c>
      <c r="K84" s="22">
        <f t="shared" si="271"/>
        <v>0</v>
      </c>
      <c r="L84" s="22">
        <f t="shared" si="229"/>
        <v>10608.7</v>
      </c>
      <c r="M84" s="22">
        <f t="shared" si="230"/>
        <v>10608.7</v>
      </c>
      <c r="N84" s="22">
        <f t="shared" si="231"/>
        <v>10608.7</v>
      </c>
      <c r="O84" s="22">
        <f>O89+O98+O85</f>
        <v>0</v>
      </c>
      <c r="P84" s="22">
        <f>P89+P98+P85</f>
        <v>0</v>
      </c>
      <c r="Q84" s="22">
        <f>Q89+Q98+Q85</f>
        <v>0</v>
      </c>
      <c r="R84" s="22">
        <f t="shared" si="232"/>
        <v>10608.7</v>
      </c>
      <c r="S84" s="22">
        <f t="shared" si="233"/>
        <v>10608.7</v>
      </c>
      <c r="T84" s="22">
        <f t="shared" si="234"/>
        <v>10608.7</v>
      </c>
      <c r="U84" s="22">
        <f>U89+U98+U85</f>
        <v>0</v>
      </c>
      <c r="V84" s="22">
        <f>V89+V98+V85</f>
        <v>0</v>
      </c>
      <c r="W84" s="22">
        <f>W89+W98+W85</f>
        <v>0</v>
      </c>
      <c r="X84" s="22">
        <f t="shared" si="235"/>
        <v>10608.7</v>
      </c>
      <c r="Y84" s="22">
        <f t="shared" si="236"/>
        <v>10608.7</v>
      </c>
      <c r="Z84" s="22">
        <f t="shared" si="237"/>
        <v>10608.7</v>
      </c>
      <c r="AA84" s="22">
        <f>AA89+AA98+AA85</f>
        <v>0</v>
      </c>
      <c r="AB84" s="22">
        <f>AB89+AB98+AB85</f>
        <v>0</v>
      </c>
      <c r="AC84" s="22">
        <f>AC89+AC98+AC85</f>
        <v>0</v>
      </c>
      <c r="AD84" s="22">
        <f t="shared" si="238"/>
        <v>10608.7</v>
      </c>
      <c r="AE84" s="22">
        <f t="shared" si="239"/>
        <v>10608.7</v>
      </c>
      <c r="AF84" s="22">
        <f t="shared" si="240"/>
        <v>10608.7</v>
      </c>
      <c r="AG84" s="22">
        <f>AG89+AG98+AG85</f>
        <v>0</v>
      </c>
      <c r="AH84" s="22">
        <f>AH89+AH98+AH85</f>
        <v>0</v>
      </c>
      <c r="AI84" s="22">
        <f>AI89+AI98+AI85</f>
        <v>0</v>
      </c>
      <c r="AJ84" s="22">
        <f t="shared" si="241"/>
        <v>10608.7</v>
      </c>
      <c r="AK84" s="22">
        <f t="shared" si="242"/>
        <v>10608.7</v>
      </c>
      <c r="AL84" s="22">
        <f t="shared" si="243"/>
        <v>10608.7</v>
      </c>
      <c r="AM84" s="22">
        <f>AM89+AM98+AM85</f>
        <v>310.72199999999998</v>
      </c>
      <c r="AN84" s="22">
        <f>AN89+AN98+AN85</f>
        <v>0</v>
      </c>
      <c r="AO84" s="22">
        <f>AO89+AO98+AO85</f>
        <v>0</v>
      </c>
      <c r="AP84" s="22">
        <f t="shared" si="244"/>
        <v>10919.422</v>
      </c>
      <c r="AQ84" s="22">
        <f t="shared" si="245"/>
        <v>10608.7</v>
      </c>
      <c r="AR84" s="22">
        <f t="shared" si="246"/>
        <v>10608.7</v>
      </c>
      <c r="AS84" s="22">
        <f>AS89+AS98+AS85</f>
        <v>0</v>
      </c>
      <c r="AT84" s="22">
        <f>AT89+AT98+AT85</f>
        <v>0</v>
      </c>
      <c r="AU84" s="22">
        <f>AU89+AU98+AU85</f>
        <v>0</v>
      </c>
      <c r="AV84" s="22">
        <f t="shared" si="247"/>
        <v>10919.422</v>
      </c>
      <c r="AW84" s="22">
        <f t="shared" si="248"/>
        <v>10608.7</v>
      </c>
      <c r="AX84" s="22">
        <f t="shared" si="249"/>
        <v>10608.7</v>
      </c>
      <c r="AY84" s="22">
        <f>AY89+AY98+AY85</f>
        <v>0</v>
      </c>
      <c r="AZ84" s="22">
        <f>AZ89+AZ98+AZ85</f>
        <v>0</v>
      </c>
      <c r="BA84" s="22">
        <f>BA89+BA98+BA85</f>
        <v>0</v>
      </c>
      <c r="BB84" s="22">
        <f t="shared" si="250"/>
        <v>10919.422</v>
      </c>
      <c r="BC84" s="22">
        <f t="shared" si="251"/>
        <v>10608.7</v>
      </c>
      <c r="BD84" s="22">
        <f t="shared" si="252"/>
        <v>10608.7</v>
      </c>
      <c r="BE84" s="22">
        <f>BE89+BE98+BE85</f>
        <v>0</v>
      </c>
      <c r="BF84" s="22">
        <f>BF89+BF98+BF85</f>
        <v>0</v>
      </c>
      <c r="BG84" s="22">
        <f>BG89+BG98+BG85</f>
        <v>0</v>
      </c>
      <c r="BH84" s="22">
        <f t="shared" si="253"/>
        <v>10919.422</v>
      </c>
      <c r="BI84" s="22">
        <f t="shared" si="254"/>
        <v>10608.7</v>
      </c>
      <c r="BJ84" s="22">
        <f t="shared" si="255"/>
        <v>10608.7</v>
      </c>
      <c r="BK84" s="22">
        <f>BK89+BK98+BK85</f>
        <v>0</v>
      </c>
      <c r="BL84" s="22">
        <f>BL89+BL98+BL85</f>
        <v>0</v>
      </c>
      <c r="BM84" s="22">
        <f>BM89+BM98+BM85</f>
        <v>0</v>
      </c>
      <c r="BN84" s="22">
        <f t="shared" si="256"/>
        <v>10919.422</v>
      </c>
      <c r="BO84" s="22">
        <f t="shared" si="257"/>
        <v>10608.7</v>
      </c>
      <c r="BP84" s="22">
        <f t="shared" si="258"/>
        <v>10608.7</v>
      </c>
      <c r="BQ84" s="22">
        <f>BQ89+BQ98+BQ85</f>
        <v>0</v>
      </c>
      <c r="BR84" s="22">
        <f>BR89+BR98+BR85</f>
        <v>0</v>
      </c>
      <c r="BS84" s="22">
        <f t="shared" si="259"/>
        <v>10919.422</v>
      </c>
      <c r="BT84" s="22">
        <f t="shared" si="260"/>
        <v>10608.7</v>
      </c>
      <c r="BU84" s="22">
        <f t="shared" si="261"/>
        <v>10608.7</v>
      </c>
      <c r="BV84" s="22">
        <f>BV89+BV98+BV85</f>
        <v>0</v>
      </c>
      <c r="BW84" s="22">
        <f>BW89+BW98+BW85</f>
        <v>0</v>
      </c>
      <c r="BX84" s="22">
        <f t="shared" si="262"/>
        <v>10919.422</v>
      </c>
      <c r="BY84" s="22">
        <f t="shared" si="263"/>
        <v>10608.7</v>
      </c>
      <c r="BZ84" s="22">
        <f t="shared" si="264"/>
        <v>10608.7</v>
      </c>
      <c r="CA84" s="22">
        <f>CA89+CA98+CA85</f>
        <v>0</v>
      </c>
      <c r="CB84" s="22">
        <f>CB89+CB98+CB85</f>
        <v>0</v>
      </c>
      <c r="CC84" s="22">
        <f>CC89+CC98+CC85</f>
        <v>0</v>
      </c>
      <c r="CD84" s="22">
        <f t="shared" si="268"/>
        <v>10919.422</v>
      </c>
      <c r="CE84" s="22">
        <f>CE89+CE98+CE85</f>
        <v>0</v>
      </c>
      <c r="CF84" s="34">
        <f t="shared" si="265"/>
        <v>10919.422</v>
      </c>
      <c r="CG84" s="22">
        <f t="shared" si="269"/>
        <v>10608.7</v>
      </c>
      <c r="CH84" s="22">
        <f>CH89+CH98+CH85</f>
        <v>0</v>
      </c>
      <c r="CI84" s="22">
        <f t="shared" si="266"/>
        <v>10608.7</v>
      </c>
      <c r="CJ84" s="22">
        <f t="shared" si="270"/>
        <v>10608.7</v>
      </c>
      <c r="CK84" s="22">
        <f>CK89+CK98+CK85</f>
        <v>0</v>
      </c>
      <c r="CL84" s="22">
        <f t="shared" si="267"/>
        <v>10608.7</v>
      </c>
      <c r="CM84" s="22">
        <f>CM89+CM98+CM85</f>
        <v>0</v>
      </c>
      <c r="CN84" s="15"/>
      <c r="CO84" s="35"/>
      <c r="CR84" s="5" t="s">
        <v>28</v>
      </c>
    </row>
    <row r="85" spans="1:99" ht="62.4" x14ac:dyDescent="0.3">
      <c r="A85" s="36" t="s">
        <v>98</v>
      </c>
      <c r="B85" s="16"/>
      <c r="C85" s="32"/>
      <c r="D85" s="32"/>
      <c r="E85" s="33" t="s">
        <v>99</v>
      </c>
      <c r="F85" s="22">
        <f t="shared" ref="F85:F87" si="272">F86</f>
        <v>940</v>
      </c>
      <c r="G85" s="22">
        <f t="shared" ref="G85:G87" si="273">G86</f>
        <v>940</v>
      </c>
      <c r="H85" s="22">
        <f t="shared" ref="H85:H87" si="274">H86</f>
        <v>940</v>
      </c>
      <c r="I85" s="22">
        <f t="shared" ref="I85:I87" si="275">I86</f>
        <v>0</v>
      </c>
      <c r="J85" s="22">
        <f t="shared" ref="J85:J87" si="276">J86</f>
        <v>0</v>
      </c>
      <c r="K85" s="22">
        <f t="shared" ref="K85:K87" si="277">K86</f>
        <v>0</v>
      </c>
      <c r="L85" s="22">
        <f t="shared" si="229"/>
        <v>940</v>
      </c>
      <c r="M85" s="22">
        <f t="shared" si="230"/>
        <v>940</v>
      </c>
      <c r="N85" s="22">
        <f t="shared" si="231"/>
        <v>940</v>
      </c>
      <c r="O85" s="22">
        <f t="shared" ref="O85:O87" si="278">O86</f>
        <v>0</v>
      </c>
      <c r="P85" s="22">
        <f t="shared" ref="P85:P87" si="279">P86</f>
        <v>0</v>
      </c>
      <c r="Q85" s="22">
        <f t="shared" ref="Q85:Q87" si="280">Q86</f>
        <v>0</v>
      </c>
      <c r="R85" s="22">
        <f t="shared" si="232"/>
        <v>940</v>
      </c>
      <c r="S85" s="22">
        <f t="shared" si="233"/>
        <v>940</v>
      </c>
      <c r="T85" s="22">
        <f t="shared" si="234"/>
        <v>940</v>
      </c>
      <c r="U85" s="22">
        <f t="shared" ref="U85:U87" si="281">U86</f>
        <v>0</v>
      </c>
      <c r="V85" s="22">
        <f t="shared" ref="V85:V87" si="282">V86</f>
        <v>0</v>
      </c>
      <c r="W85" s="22">
        <f t="shared" ref="W85:W87" si="283">W86</f>
        <v>0</v>
      </c>
      <c r="X85" s="22">
        <f t="shared" si="235"/>
        <v>940</v>
      </c>
      <c r="Y85" s="22">
        <f t="shared" si="236"/>
        <v>940</v>
      </c>
      <c r="Z85" s="22">
        <f t="shared" si="237"/>
        <v>940</v>
      </c>
      <c r="AA85" s="22">
        <f t="shared" ref="AA85:AA87" si="284">AA86</f>
        <v>0</v>
      </c>
      <c r="AB85" s="22">
        <f t="shared" ref="AB85:AB87" si="285">AB86</f>
        <v>0</v>
      </c>
      <c r="AC85" s="22">
        <f t="shared" ref="AC85:AC87" si="286">AC86</f>
        <v>0</v>
      </c>
      <c r="AD85" s="22">
        <f t="shared" si="238"/>
        <v>940</v>
      </c>
      <c r="AE85" s="22">
        <f t="shared" si="239"/>
        <v>940</v>
      </c>
      <c r="AF85" s="22">
        <f t="shared" si="240"/>
        <v>940</v>
      </c>
      <c r="AG85" s="22">
        <f t="shared" ref="AG85:AG87" si="287">AG86</f>
        <v>0</v>
      </c>
      <c r="AH85" s="22">
        <f t="shared" ref="AH85:AH87" si="288">AH86</f>
        <v>0</v>
      </c>
      <c r="AI85" s="22">
        <f t="shared" ref="AI85:AI87" si="289">AI86</f>
        <v>0</v>
      </c>
      <c r="AJ85" s="22">
        <f t="shared" si="241"/>
        <v>940</v>
      </c>
      <c r="AK85" s="22">
        <f t="shared" si="242"/>
        <v>940</v>
      </c>
      <c r="AL85" s="22">
        <f t="shared" si="243"/>
        <v>940</v>
      </c>
      <c r="AM85" s="22">
        <f t="shared" ref="AM85:AM87" si="290">AM86</f>
        <v>0</v>
      </c>
      <c r="AN85" s="22">
        <f t="shared" ref="AN85:AN87" si="291">AN86</f>
        <v>0</v>
      </c>
      <c r="AO85" s="22">
        <f t="shared" ref="AO85:AO87" si="292">AO86</f>
        <v>0</v>
      </c>
      <c r="AP85" s="22">
        <f t="shared" si="244"/>
        <v>940</v>
      </c>
      <c r="AQ85" s="22">
        <f t="shared" si="245"/>
        <v>940</v>
      </c>
      <c r="AR85" s="22">
        <f t="shared" si="246"/>
        <v>940</v>
      </c>
      <c r="AS85" s="22">
        <f t="shared" ref="AS85:AS87" si="293">AS86</f>
        <v>0</v>
      </c>
      <c r="AT85" s="22">
        <f t="shared" ref="AT85:AT87" si="294">AT86</f>
        <v>0</v>
      </c>
      <c r="AU85" s="22">
        <f t="shared" ref="AU85:AU87" si="295">AU86</f>
        <v>0</v>
      </c>
      <c r="AV85" s="22">
        <f t="shared" si="247"/>
        <v>940</v>
      </c>
      <c r="AW85" s="22">
        <f t="shared" si="248"/>
        <v>940</v>
      </c>
      <c r="AX85" s="22">
        <f t="shared" si="249"/>
        <v>940</v>
      </c>
      <c r="AY85" s="22">
        <f t="shared" ref="AY85:AY87" si="296">AY86</f>
        <v>0</v>
      </c>
      <c r="AZ85" s="22">
        <f t="shared" ref="AZ85:AZ87" si="297">AZ86</f>
        <v>0</v>
      </c>
      <c r="BA85" s="22">
        <f t="shared" ref="BA85:BA87" si="298">BA86</f>
        <v>0</v>
      </c>
      <c r="BB85" s="22">
        <f t="shared" si="250"/>
        <v>940</v>
      </c>
      <c r="BC85" s="22">
        <f t="shared" si="251"/>
        <v>940</v>
      </c>
      <c r="BD85" s="22">
        <f t="shared" si="252"/>
        <v>940</v>
      </c>
      <c r="BE85" s="22">
        <f t="shared" ref="BE85:BE87" si="299">BE86</f>
        <v>0</v>
      </c>
      <c r="BF85" s="22">
        <f t="shared" ref="BF85:BF87" si="300">BF86</f>
        <v>0</v>
      </c>
      <c r="BG85" s="22">
        <f t="shared" ref="BG85:BG87" si="301">BG86</f>
        <v>0</v>
      </c>
      <c r="BH85" s="22">
        <f t="shared" si="253"/>
        <v>940</v>
      </c>
      <c r="BI85" s="22">
        <f t="shared" si="254"/>
        <v>940</v>
      </c>
      <c r="BJ85" s="22">
        <f t="shared" si="255"/>
        <v>940</v>
      </c>
      <c r="BK85" s="22">
        <f t="shared" ref="BK85:BK87" si="302">BK86</f>
        <v>-100</v>
      </c>
      <c r="BL85" s="22">
        <f t="shared" ref="BL85:BL87" si="303">BL86</f>
        <v>0</v>
      </c>
      <c r="BM85" s="22">
        <f t="shared" ref="BM85:BM87" si="304">BM86</f>
        <v>0</v>
      </c>
      <c r="BN85" s="22">
        <f t="shared" si="256"/>
        <v>840</v>
      </c>
      <c r="BO85" s="22">
        <f t="shared" si="257"/>
        <v>940</v>
      </c>
      <c r="BP85" s="22">
        <f t="shared" si="258"/>
        <v>940</v>
      </c>
      <c r="BQ85" s="22">
        <f t="shared" ref="BQ85:BQ87" si="305">BQ86</f>
        <v>0</v>
      </c>
      <c r="BR85" s="22">
        <f t="shared" ref="BR85:BR87" si="306">BR86</f>
        <v>0</v>
      </c>
      <c r="BS85" s="22">
        <f t="shared" si="259"/>
        <v>840</v>
      </c>
      <c r="BT85" s="22">
        <f t="shared" si="260"/>
        <v>940</v>
      </c>
      <c r="BU85" s="22">
        <f t="shared" si="261"/>
        <v>940</v>
      </c>
      <c r="BV85" s="22">
        <f t="shared" ref="BV85:BV87" si="307">BV86</f>
        <v>0</v>
      </c>
      <c r="BW85" s="22">
        <f t="shared" ref="BW85:BW87" si="308">BW86</f>
        <v>0</v>
      </c>
      <c r="BX85" s="22">
        <f t="shared" si="262"/>
        <v>840</v>
      </c>
      <c r="BY85" s="22">
        <f t="shared" si="263"/>
        <v>940</v>
      </c>
      <c r="BZ85" s="22">
        <f t="shared" si="264"/>
        <v>940</v>
      </c>
      <c r="CA85" s="22">
        <f t="shared" ref="CA85:CA87" si="309">CA86</f>
        <v>0</v>
      </c>
      <c r="CB85" s="22">
        <f t="shared" ref="CB85:CB87" si="310">CB86</f>
        <v>0</v>
      </c>
      <c r="CC85" s="22">
        <f t="shared" ref="CC85:CC87" si="311">CC86</f>
        <v>0</v>
      </c>
      <c r="CD85" s="22">
        <f t="shared" si="268"/>
        <v>840</v>
      </c>
      <c r="CE85" s="22">
        <f t="shared" ref="CE85:CE87" si="312">CE86</f>
        <v>0</v>
      </c>
      <c r="CF85" s="34">
        <f t="shared" si="265"/>
        <v>840</v>
      </c>
      <c r="CG85" s="22">
        <f t="shared" si="269"/>
        <v>940</v>
      </c>
      <c r="CH85" s="22">
        <f t="shared" ref="CH85:CM87" si="313">CH86</f>
        <v>0</v>
      </c>
      <c r="CI85" s="22">
        <f t="shared" si="266"/>
        <v>940</v>
      </c>
      <c r="CJ85" s="22">
        <f t="shared" si="270"/>
        <v>940</v>
      </c>
      <c r="CK85" s="22">
        <f t="shared" si="313"/>
        <v>0</v>
      </c>
      <c r="CL85" s="22">
        <f t="shared" si="267"/>
        <v>940</v>
      </c>
      <c r="CM85" s="22">
        <f t="shared" si="313"/>
        <v>0</v>
      </c>
      <c r="CN85" s="15"/>
      <c r="CO85" s="35"/>
      <c r="CU85" s="5" t="s">
        <v>31</v>
      </c>
    </row>
    <row r="86" spans="1:99" ht="46.8" x14ac:dyDescent="0.3">
      <c r="A86" s="36" t="s">
        <v>98</v>
      </c>
      <c r="B86" s="16">
        <v>600</v>
      </c>
      <c r="C86" s="32"/>
      <c r="D86" s="32"/>
      <c r="E86" s="33" t="s">
        <v>45</v>
      </c>
      <c r="F86" s="22">
        <f t="shared" si="272"/>
        <v>940</v>
      </c>
      <c r="G86" s="22">
        <f t="shared" si="273"/>
        <v>940</v>
      </c>
      <c r="H86" s="22">
        <f t="shared" si="274"/>
        <v>940</v>
      </c>
      <c r="I86" s="22">
        <f t="shared" si="275"/>
        <v>0</v>
      </c>
      <c r="J86" s="22">
        <f t="shared" si="276"/>
        <v>0</v>
      </c>
      <c r="K86" s="22">
        <f t="shared" si="277"/>
        <v>0</v>
      </c>
      <c r="L86" s="22">
        <f t="shared" si="229"/>
        <v>940</v>
      </c>
      <c r="M86" s="22">
        <f t="shared" si="230"/>
        <v>940</v>
      </c>
      <c r="N86" s="22">
        <f t="shared" si="231"/>
        <v>940</v>
      </c>
      <c r="O86" s="22">
        <f t="shared" si="278"/>
        <v>0</v>
      </c>
      <c r="P86" s="22">
        <f t="shared" si="279"/>
        <v>0</v>
      </c>
      <c r="Q86" s="22">
        <f t="shared" si="280"/>
        <v>0</v>
      </c>
      <c r="R86" s="22">
        <f t="shared" si="232"/>
        <v>940</v>
      </c>
      <c r="S86" s="22">
        <f t="shared" si="233"/>
        <v>940</v>
      </c>
      <c r="T86" s="22">
        <f t="shared" si="234"/>
        <v>940</v>
      </c>
      <c r="U86" s="22">
        <f t="shared" si="281"/>
        <v>0</v>
      </c>
      <c r="V86" s="22">
        <f t="shared" si="282"/>
        <v>0</v>
      </c>
      <c r="W86" s="22">
        <f t="shared" si="283"/>
        <v>0</v>
      </c>
      <c r="X86" s="22">
        <f t="shared" si="235"/>
        <v>940</v>
      </c>
      <c r="Y86" s="22">
        <f t="shared" si="236"/>
        <v>940</v>
      </c>
      <c r="Z86" s="22">
        <f t="shared" si="237"/>
        <v>940</v>
      </c>
      <c r="AA86" s="22">
        <f t="shared" si="284"/>
        <v>0</v>
      </c>
      <c r="AB86" s="22">
        <f t="shared" si="285"/>
        <v>0</v>
      </c>
      <c r="AC86" s="22">
        <f t="shared" si="286"/>
        <v>0</v>
      </c>
      <c r="AD86" s="22">
        <f t="shared" si="238"/>
        <v>940</v>
      </c>
      <c r="AE86" s="22">
        <f t="shared" si="239"/>
        <v>940</v>
      </c>
      <c r="AF86" s="22">
        <f t="shared" si="240"/>
        <v>940</v>
      </c>
      <c r="AG86" s="22">
        <f t="shared" si="287"/>
        <v>0</v>
      </c>
      <c r="AH86" s="22">
        <f t="shared" si="288"/>
        <v>0</v>
      </c>
      <c r="AI86" s="22">
        <f t="shared" si="289"/>
        <v>0</v>
      </c>
      <c r="AJ86" s="22">
        <f t="shared" si="241"/>
        <v>940</v>
      </c>
      <c r="AK86" s="22">
        <f t="shared" si="242"/>
        <v>940</v>
      </c>
      <c r="AL86" s="22">
        <f t="shared" si="243"/>
        <v>940</v>
      </c>
      <c r="AM86" s="22">
        <f t="shared" si="290"/>
        <v>0</v>
      </c>
      <c r="AN86" s="22">
        <f t="shared" si="291"/>
        <v>0</v>
      </c>
      <c r="AO86" s="22">
        <f t="shared" si="292"/>
        <v>0</v>
      </c>
      <c r="AP86" s="22">
        <f t="shared" si="244"/>
        <v>940</v>
      </c>
      <c r="AQ86" s="22">
        <f t="shared" si="245"/>
        <v>940</v>
      </c>
      <c r="AR86" s="22">
        <f t="shared" si="246"/>
        <v>940</v>
      </c>
      <c r="AS86" s="22">
        <f t="shared" si="293"/>
        <v>0</v>
      </c>
      <c r="AT86" s="22">
        <f t="shared" si="294"/>
        <v>0</v>
      </c>
      <c r="AU86" s="22">
        <f t="shared" si="295"/>
        <v>0</v>
      </c>
      <c r="AV86" s="22">
        <f t="shared" si="247"/>
        <v>940</v>
      </c>
      <c r="AW86" s="22">
        <f t="shared" si="248"/>
        <v>940</v>
      </c>
      <c r="AX86" s="22">
        <f t="shared" si="249"/>
        <v>940</v>
      </c>
      <c r="AY86" s="22">
        <f t="shared" si="296"/>
        <v>0</v>
      </c>
      <c r="AZ86" s="22">
        <f t="shared" si="297"/>
        <v>0</v>
      </c>
      <c r="BA86" s="22">
        <f t="shared" si="298"/>
        <v>0</v>
      </c>
      <c r="BB86" s="22">
        <f t="shared" si="250"/>
        <v>940</v>
      </c>
      <c r="BC86" s="22">
        <f t="shared" si="251"/>
        <v>940</v>
      </c>
      <c r="BD86" s="22">
        <f t="shared" si="252"/>
        <v>940</v>
      </c>
      <c r="BE86" s="22">
        <f t="shared" si="299"/>
        <v>0</v>
      </c>
      <c r="BF86" s="22">
        <f t="shared" si="300"/>
        <v>0</v>
      </c>
      <c r="BG86" s="22">
        <f t="shared" si="301"/>
        <v>0</v>
      </c>
      <c r="BH86" s="22">
        <f t="shared" si="253"/>
        <v>940</v>
      </c>
      <c r="BI86" s="22">
        <f t="shared" si="254"/>
        <v>940</v>
      </c>
      <c r="BJ86" s="22">
        <f t="shared" si="255"/>
        <v>940</v>
      </c>
      <c r="BK86" s="22">
        <f t="shared" si="302"/>
        <v>-100</v>
      </c>
      <c r="BL86" s="22">
        <f t="shared" si="303"/>
        <v>0</v>
      </c>
      <c r="BM86" s="22">
        <f t="shared" si="304"/>
        <v>0</v>
      </c>
      <c r="BN86" s="22">
        <f t="shared" si="256"/>
        <v>840</v>
      </c>
      <c r="BO86" s="22">
        <f t="shared" si="257"/>
        <v>940</v>
      </c>
      <c r="BP86" s="22">
        <f t="shared" si="258"/>
        <v>940</v>
      </c>
      <c r="BQ86" s="22">
        <f t="shared" si="305"/>
        <v>0</v>
      </c>
      <c r="BR86" s="22">
        <f t="shared" si="306"/>
        <v>0</v>
      </c>
      <c r="BS86" s="22">
        <f t="shared" si="259"/>
        <v>840</v>
      </c>
      <c r="BT86" s="22">
        <f t="shared" si="260"/>
        <v>940</v>
      </c>
      <c r="BU86" s="22">
        <f t="shared" si="261"/>
        <v>940</v>
      </c>
      <c r="BV86" s="22">
        <f t="shared" si="307"/>
        <v>0</v>
      </c>
      <c r="BW86" s="22">
        <f t="shared" si="308"/>
        <v>0</v>
      </c>
      <c r="BX86" s="22">
        <f t="shared" si="262"/>
        <v>840</v>
      </c>
      <c r="BY86" s="22">
        <f t="shared" si="263"/>
        <v>940</v>
      </c>
      <c r="BZ86" s="22">
        <f t="shared" si="264"/>
        <v>940</v>
      </c>
      <c r="CA86" s="22">
        <f t="shared" si="309"/>
        <v>0</v>
      </c>
      <c r="CB86" s="22">
        <f t="shared" si="310"/>
        <v>0</v>
      </c>
      <c r="CC86" s="22">
        <f t="shared" si="311"/>
        <v>0</v>
      </c>
      <c r="CD86" s="22">
        <f t="shared" si="268"/>
        <v>840</v>
      </c>
      <c r="CE86" s="22">
        <f t="shared" si="312"/>
        <v>0</v>
      </c>
      <c r="CF86" s="34">
        <f t="shared" si="265"/>
        <v>840</v>
      </c>
      <c r="CG86" s="22">
        <f t="shared" si="269"/>
        <v>940</v>
      </c>
      <c r="CH86" s="22">
        <f t="shared" si="313"/>
        <v>0</v>
      </c>
      <c r="CI86" s="22">
        <f t="shared" si="266"/>
        <v>940</v>
      </c>
      <c r="CJ86" s="22">
        <f t="shared" si="270"/>
        <v>940</v>
      </c>
      <c r="CK86" s="22">
        <f t="shared" si="313"/>
        <v>0</v>
      </c>
      <c r="CL86" s="22">
        <f t="shared" si="267"/>
        <v>940</v>
      </c>
      <c r="CM86" s="22">
        <f t="shared" si="313"/>
        <v>0</v>
      </c>
      <c r="CN86" s="15"/>
      <c r="CO86" s="35"/>
      <c r="CS86" s="5" t="s">
        <v>29</v>
      </c>
    </row>
    <row r="87" spans="1:99" ht="78" x14ac:dyDescent="0.3">
      <c r="A87" s="36" t="s">
        <v>98</v>
      </c>
      <c r="B87" s="16">
        <v>630</v>
      </c>
      <c r="C87" s="32"/>
      <c r="D87" s="32"/>
      <c r="E87" s="33" t="s">
        <v>51</v>
      </c>
      <c r="F87" s="22">
        <f t="shared" si="272"/>
        <v>940</v>
      </c>
      <c r="G87" s="22">
        <f t="shared" si="273"/>
        <v>940</v>
      </c>
      <c r="H87" s="22">
        <f t="shared" si="274"/>
        <v>940</v>
      </c>
      <c r="I87" s="22">
        <f t="shared" si="275"/>
        <v>0</v>
      </c>
      <c r="J87" s="22">
        <f t="shared" si="276"/>
        <v>0</v>
      </c>
      <c r="K87" s="22">
        <f t="shared" si="277"/>
        <v>0</v>
      </c>
      <c r="L87" s="22">
        <f t="shared" si="229"/>
        <v>940</v>
      </c>
      <c r="M87" s="22">
        <f t="shared" si="230"/>
        <v>940</v>
      </c>
      <c r="N87" s="22">
        <f t="shared" si="231"/>
        <v>940</v>
      </c>
      <c r="O87" s="22">
        <f t="shared" si="278"/>
        <v>0</v>
      </c>
      <c r="P87" s="22">
        <f t="shared" si="279"/>
        <v>0</v>
      </c>
      <c r="Q87" s="22">
        <f t="shared" si="280"/>
        <v>0</v>
      </c>
      <c r="R87" s="22">
        <f t="shared" si="232"/>
        <v>940</v>
      </c>
      <c r="S87" s="22">
        <f t="shared" si="233"/>
        <v>940</v>
      </c>
      <c r="T87" s="22">
        <f t="shared" si="234"/>
        <v>940</v>
      </c>
      <c r="U87" s="22">
        <f t="shared" si="281"/>
        <v>0</v>
      </c>
      <c r="V87" s="22">
        <f t="shared" si="282"/>
        <v>0</v>
      </c>
      <c r="W87" s="22">
        <f t="shared" si="283"/>
        <v>0</v>
      </c>
      <c r="X87" s="22">
        <f t="shared" si="235"/>
        <v>940</v>
      </c>
      <c r="Y87" s="22">
        <f t="shared" si="236"/>
        <v>940</v>
      </c>
      <c r="Z87" s="22">
        <f t="shared" si="237"/>
        <v>940</v>
      </c>
      <c r="AA87" s="22">
        <f t="shared" si="284"/>
        <v>0</v>
      </c>
      <c r="AB87" s="22">
        <f t="shared" si="285"/>
        <v>0</v>
      </c>
      <c r="AC87" s="22">
        <f t="shared" si="286"/>
        <v>0</v>
      </c>
      <c r="AD87" s="22">
        <f t="shared" si="238"/>
        <v>940</v>
      </c>
      <c r="AE87" s="22">
        <f t="shared" si="239"/>
        <v>940</v>
      </c>
      <c r="AF87" s="22">
        <f t="shared" si="240"/>
        <v>940</v>
      </c>
      <c r="AG87" s="22">
        <f t="shared" si="287"/>
        <v>0</v>
      </c>
      <c r="AH87" s="22">
        <f t="shared" si="288"/>
        <v>0</v>
      </c>
      <c r="AI87" s="22">
        <f t="shared" si="289"/>
        <v>0</v>
      </c>
      <c r="AJ87" s="22">
        <f t="shared" si="241"/>
        <v>940</v>
      </c>
      <c r="AK87" s="22">
        <f t="shared" si="242"/>
        <v>940</v>
      </c>
      <c r="AL87" s="22">
        <f t="shared" si="243"/>
        <v>940</v>
      </c>
      <c r="AM87" s="22">
        <f t="shared" si="290"/>
        <v>0</v>
      </c>
      <c r="AN87" s="22">
        <f t="shared" si="291"/>
        <v>0</v>
      </c>
      <c r="AO87" s="22">
        <f t="shared" si="292"/>
        <v>0</v>
      </c>
      <c r="AP87" s="22">
        <f t="shared" si="244"/>
        <v>940</v>
      </c>
      <c r="AQ87" s="22">
        <f t="shared" si="245"/>
        <v>940</v>
      </c>
      <c r="AR87" s="22">
        <f t="shared" si="246"/>
        <v>940</v>
      </c>
      <c r="AS87" s="22">
        <f t="shared" si="293"/>
        <v>0</v>
      </c>
      <c r="AT87" s="22">
        <f t="shared" si="294"/>
        <v>0</v>
      </c>
      <c r="AU87" s="22">
        <f t="shared" si="295"/>
        <v>0</v>
      </c>
      <c r="AV87" s="22">
        <f t="shared" si="247"/>
        <v>940</v>
      </c>
      <c r="AW87" s="22">
        <f t="shared" si="248"/>
        <v>940</v>
      </c>
      <c r="AX87" s="22">
        <f t="shared" si="249"/>
        <v>940</v>
      </c>
      <c r="AY87" s="22">
        <f t="shared" si="296"/>
        <v>0</v>
      </c>
      <c r="AZ87" s="22">
        <f t="shared" si="297"/>
        <v>0</v>
      </c>
      <c r="BA87" s="22">
        <f t="shared" si="298"/>
        <v>0</v>
      </c>
      <c r="BB87" s="22">
        <f t="shared" si="250"/>
        <v>940</v>
      </c>
      <c r="BC87" s="22">
        <f t="shared" si="251"/>
        <v>940</v>
      </c>
      <c r="BD87" s="22">
        <f t="shared" si="252"/>
        <v>940</v>
      </c>
      <c r="BE87" s="22">
        <f t="shared" si="299"/>
        <v>0</v>
      </c>
      <c r="BF87" s="22">
        <f t="shared" si="300"/>
        <v>0</v>
      </c>
      <c r="BG87" s="22">
        <f t="shared" si="301"/>
        <v>0</v>
      </c>
      <c r="BH87" s="22">
        <f t="shared" si="253"/>
        <v>940</v>
      </c>
      <c r="BI87" s="22">
        <f t="shared" si="254"/>
        <v>940</v>
      </c>
      <c r="BJ87" s="22">
        <f t="shared" si="255"/>
        <v>940</v>
      </c>
      <c r="BK87" s="22">
        <f t="shared" si="302"/>
        <v>-100</v>
      </c>
      <c r="BL87" s="22">
        <f t="shared" si="303"/>
        <v>0</v>
      </c>
      <c r="BM87" s="22">
        <f t="shared" si="304"/>
        <v>0</v>
      </c>
      <c r="BN87" s="22">
        <f t="shared" si="256"/>
        <v>840</v>
      </c>
      <c r="BO87" s="22">
        <f t="shared" si="257"/>
        <v>940</v>
      </c>
      <c r="BP87" s="22">
        <f t="shared" si="258"/>
        <v>940</v>
      </c>
      <c r="BQ87" s="22">
        <f t="shared" si="305"/>
        <v>0</v>
      </c>
      <c r="BR87" s="22">
        <f t="shared" si="306"/>
        <v>0</v>
      </c>
      <c r="BS87" s="22">
        <f t="shared" si="259"/>
        <v>840</v>
      </c>
      <c r="BT87" s="22">
        <f t="shared" si="260"/>
        <v>940</v>
      </c>
      <c r="BU87" s="22">
        <f t="shared" si="261"/>
        <v>940</v>
      </c>
      <c r="BV87" s="22">
        <f t="shared" si="307"/>
        <v>0</v>
      </c>
      <c r="BW87" s="22">
        <f t="shared" si="308"/>
        <v>0</v>
      </c>
      <c r="BX87" s="22">
        <f t="shared" si="262"/>
        <v>840</v>
      </c>
      <c r="BY87" s="22">
        <f t="shared" si="263"/>
        <v>940</v>
      </c>
      <c r="BZ87" s="22">
        <f t="shared" si="264"/>
        <v>940</v>
      </c>
      <c r="CA87" s="22">
        <f t="shared" si="309"/>
        <v>0</v>
      </c>
      <c r="CB87" s="22">
        <f t="shared" si="310"/>
        <v>0</v>
      </c>
      <c r="CC87" s="22">
        <f t="shared" si="311"/>
        <v>0</v>
      </c>
      <c r="CD87" s="22">
        <f t="shared" si="268"/>
        <v>840</v>
      </c>
      <c r="CE87" s="22">
        <f t="shared" si="312"/>
        <v>0</v>
      </c>
      <c r="CF87" s="34">
        <f t="shared" si="265"/>
        <v>840</v>
      </c>
      <c r="CG87" s="22">
        <f t="shared" si="269"/>
        <v>940</v>
      </c>
      <c r="CH87" s="22">
        <f t="shared" si="313"/>
        <v>0</v>
      </c>
      <c r="CI87" s="22">
        <f t="shared" si="266"/>
        <v>940</v>
      </c>
      <c r="CJ87" s="22">
        <f t="shared" si="270"/>
        <v>940</v>
      </c>
      <c r="CK87" s="22">
        <f t="shared" si="313"/>
        <v>0</v>
      </c>
      <c r="CL87" s="22">
        <f t="shared" si="267"/>
        <v>940</v>
      </c>
      <c r="CM87" s="22">
        <f t="shared" si="313"/>
        <v>0</v>
      </c>
      <c r="CN87" s="15"/>
      <c r="CO87" s="35"/>
      <c r="CT87" s="5" t="s">
        <v>30</v>
      </c>
    </row>
    <row r="88" spans="1:99" x14ac:dyDescent="0.3">
      <c r="A88" s="36" t="s">
        <v>98</v>
      </c>
      <c r="B88" s="16">
        <v>630</v>
      </c>
      <c r="C88" s="32" t="s">
        <v>42</v>
      </c>
      <c r="D88" s="32" t="s">
        <v>43</v>
      </c>
      <c r="E88" s="33" t="s">
        <v>44</v>
      </c>
      <c r="F88" s="22">
        <v>940</v>
      </c>
      <c r="G88" s="22">
        <v>940</v>
      </c>
      <c r="H88" s="22">
        <v>940</v>
      </c>
      <c r="I88" s="22"/>
      <c r="J88" s="22"/>
      <c r="K88" s="22"/>
      <c r="L88" s="22">
        <f t="shared" si="229"/>
        <v>940</v>
      </c>
      <c r="M88" s="22">
        <f t="shared" si="230"/>
        <v>940</v>
      </c>
      <c r="N88" s="22">
        <f t="shared" si="231"/>
        <v>940</v>
      </c>
      <c r="O88" s="22"/>
      <c r="P88" s="22"/>
      <c r="Q88" s="22"/>
      <c r="R88" s="22">
        <f t="shared" si="232"/>
        <v>940</v>
      </c>
      <c r="S88" s="22">
        <f t="shared" si="233"/>
        <v>940</v>
      </c>
      <c r="T88" s="22">
        <f t="shared" si="234"/>
        <v>940</v>
      </c>
      <c r="U88" s="22"/>
      <c r="V88" s="22"/>
      <c r="W88" s="22"/>
      <c r="X88" s="22">
        <f t="shared" si="235"/>
        <v>940</v>
      </c>
      <c r="Y88" s="22">
        <f t="shared" si="236"/>
        <v>940</v>
      </c>
      <c r="Z88" s="22">
        <f t="shared" si="237"/>
        <v>940</v>
      </c>
      <c r="AA88" s="22"/>
      <c r="AB88" s="22"/>
      <c r="AC88" s="22"/>
      <c r="AD88" s="22">
        <f t="shared" si="238"/>
        <v>940</v>
      </c>
      <c r="AE88" s="22">
        <f t="shared" si="239"/>
        <v>940</v>
      </c>
      <c r="AF88" s="22">
        <f t="shared" si="240"/>
        <v>940</v>
      </c>
      <c r="AG88" s="22"/>
      <c r="AH88" s="22"/>
      <c r="AI88" s="22"/>
      <c r="AJ88" s="22">
        <f t="shared" si="241"/>
        <v>940</v>
      </c>
      <c r="AK88" s="22">
        <f t="shared" si="242"/>
        <v>940</v>
      </c>
      <c r="AL88" s="22">
        <f t="shared" si="243"/>
        <v>940</v>
      </c>
      <c r="AM88" s="22"/>
      <c r="AN88" s="22"/>
      <c r="AO88" s="22"/>
      <c r="AP88" s="22">
        <f t="shared" si="244"/>
        <v>940</v>
      </c>
      <c r="AQ88" s="22">
        <f t="shared" si="245"/>
        <v>940</v>
      </c>
      <c r="AR88" s="22">
        <f t="shared" si="246"/>
        <v>940</v>
      </c>
      <c r="AS88" s="22"/>
      <c r="AT88" s="22"/>
      <c r="AU88" s="22"/>
      <c r="AV88" s="22">
        <f t="shared" si="247"/>
        <v>940</v>
      </c>
      <c r="AW88" s="22">
        <f t="shared" si="248"/>
        <v>940</v>
      </c>
      <c r="AX88" s="22">
        <f t="shared" si="249"/>
        <v>940</v>
      </c>
      <c r="AY88" s="22"/>
      <c r="AZ88" s="22"/>
      <c r="BA88" s="22"/>
      <c r="BB88" s="22">
        <f t="shared" si="250"/>
        <v>940</v>
      </c>
      <c r="BC88" s="22">
        <f t="shared" si="251"/>
        <v>940</v>
      </c>
      <c r="BD88" s="22">
        <f t="shared" si="252"/>
        <v>940</v>
      </c>
      <c r="BE88" s="22"/>
      <c r="BF88" s="22"/>
      <c r="BG88" s="22"/>
      <c r="BH88" s="22">
        <f t="shared" si="253"/>
        <v>940</v>
      </c>
      <c r="BI88" s="22">
        <f t="shared" si="254"/>
        <v>940</v>
      </c>
      <c r="BJ88" s="22">
        <f t="shared" si="255"/>
        <v>940</v>
      </c>
      <c r="BK88" s="22">
        <v>-100</v>
      </c>
      <c r="BL88" s="22"/>
      <c r="BM88" s="22"/>
      <c r="BN88" s="22">
        <f t="shared" si="256"/>
        <v>840</v>
      </c>
      <c r="BO88" s="22">
        <f t="shared" si="257"/>
        <v>940</v>
      </c>
      <c r="BP88" s="22">
        <f t="shared" si="258"/>
        <v>940</v>
      </c>
      <c r="BQ88" s="22"/>
      <c r="BR88" s="22"/>
      <c r="BS88" s="22">
        <f t="shared" si="259"/>
        <v>840</v>
      </c>
      <c r="BT88" s="22">
        <f t="shared" si="260"/>
        <v>940</v>
      </c>
      <c r="BU88" s="22">
        <f t="shared" si="261"/>
        <v>940</v>
      </c>
      <c r="BV88" s="22"/>
      <c r="BW88" s="22"/>
      <c r="BX88" s="22">
        <f t="shared" si="262"/>
        <v>840</v>
      </c>
      <c r="BY88" s="22">
        <f t="shared" si="263"/>
        <v>940</v>
      </c>
      <c r="BZ88" s="22">
        <f t="shared" si="264"/>
        <v>940</v>
      </c>
      <c r="CA88" s="22"/>
      <c r="CB88" s="22"/>
      <c r="CC88" s="22"/>
      <c r="CD88" s="22">
        <f t="shared" si="268"/>
        <v>840</v>
      </c>
      <c r="CE88" s="22"/>
      <c r="CF88" s="34">
        <f t="shared" si="265"/>
        <v>840</v>
      </c>
      <c r="CG88" s="22">
        <f t="shared" si="269"/>
        <v>940</v>
      </c>
      <c r="CH88" s="22"/>
      <c r="CI88" s="22">
        <f t="shared" si="266"/>
        <v>940</v>
      </c>
      <c r="CJ88" s="22">
        <f t="shared" si="270"/>
        <v>940</v>
      </c>
      <c r="CK88" s="22"/>
      <c r="CL88" s="22">
        <f t="shared" si="267"/>
        <v>940</v>
      </c>
      <c r="CM88" s="22"/>
      <c r="CN88" s="15"/>
      <c r="CO88" s="35"/>
    </row>
    <row r="89" spans="1:99" ht="78" x14ac:dyDescent="0.3">
      <c r="A89" s="32" t="s">
        <v>100</v>
      </c>
      <c r="B89" s="16"/>
      <c r="C89" s="32"/>
      <c r="D89" s="32"/>
      <c r="E89" s="33" t="s">
        <v>101</v>
      </c>
      <c r="F89" s="22">
        <f t="shared" ref="F89:K89" si="314">F90+F93</f>
        <v>2573.6999999999998</v>
      </c>
      <c r="G89" s="22">
        <f t="shared" si="314"/>
        <v>2573.6999999999998</v>
      </c>
      <c r="H89" s="22">
        <f t="shared" si="314"/>
        <v>2573.6999999999998</v>
      </c>
      <c r="I89" s="22">
        <f t="shared" si="314"/>
        <v>0</v>
      </c>
      <c r="J89" s="22">
        <f t="shared" si="314"/>
        <v>0</v>
      </c>
      <c r="K89" s="22">
        <f t="shared" si="314"/>
        <v>0</v>
      </c>
      <c r="L89" s="22">
        <f t="shared" si="229"/>
        <v>2573.6999999999998</v>
      </c>
      <c r="M89" s="22">
        <f t="shared" si="230"/>
        <v>2573.6999999999998</v>
      </c>
      <c r="N89" s="22">
        <f t="shared" si="231"/>
        <v>2573.6999999999998</v>
      </c>
      <c r="O89" s="22">
        <f>O90+O93</f>
        <v>0</v>
      </c>
      <c r="P89" s="22">
        <f>P90+P93</f>
        <v>0</v>
      </c>
      <c r="Q89" s="22">
        <f>Q90+Q93</f>
        <v>0</v>
      </c>
      <c r="R89" s="22">
        <f t="shared" si="232"/>
        <v>2573.6999999999998</v>
      </c>
      <c r="S89" s="22">
        <f t="shared" si="233"/>
        <v>2573.6999999999998</v>
      </c>
      <c r="T89" s="22">
        <f t="shared" si="234"/>
        <v>2573.6999999999998</v>
      </c>
      <c r="U89" s="22">
        <f>U90+U93</f>
        <v>0</v>
      </c>
      <c r="V89" s="22">
        <f>V90+V93</f>
        <v>0</v>
      </c>
      <c r="W89" s="22">
        <f>W90+W93</f>
        <v>0</v>
      </c>
      <c r="X89" s="22">
        <f t="shared" si="235"/>
        <v>2573.6999999999998</v>
      </c>
      <c r="Y89" s="22">
        <f t="shared" si="236"/>
        <v>2573.6999999999998</v>
      </c>
      <c r="Z89" s="22">
        <f t="shared" si="237"/>
        <v>2573.6999999999998</v>
      </c>
      <c r="AA89" s="22">
        <f>AA90+AA93</f>
        <v>0</v>
      </c>
      <c r="AB89" s="22">
        <f>AB90+AB93</f>
        <v>0</v>
      </c>
      <c r="AC89" s="22">
        <f>AC90+AC93</f>
        <v>0</v>
      </c>
      <c r="AD89" s="22">
        <f t="shared" si="238"/>
        <v>2573.6999999999998</v>
      </c>
      <c r="AE89" s="22">
        <f t="shared" si="239"/>
        <v>2573.6999999999998</v>
      </c>
      <c r="AF89" s="22">
        <f t="shared" si="240"/>
        <v>2573.6999999999998</v>
      </c>
      <c r="AG89" s="22">
        <f>AG90+AG93</f>
        <v>0</v>
      </c>
      <c r="AH89" s="22">
        <f>AH90+AH93</f>
        <v>0</v>
      </c>
      <c r="AI89" s="22">
        <f>AI90+AI93</f>
        <v>0</v>
      </c>
      <c r="AJ89" s="22">
        <f t="shared" si="241"/>
        <v>2573.6999999999998</v>
      </c>
      <c r="AK89" s="22">
        <f t="shared" si="242"/>
        <v>2573.6999999999998</v>
      </c>
      <c r="AL89" s="22">
        <f t="shared" si="243"/>
        <v>2573.6999999999998</v>
      </c>
      <c r="AM89" s="22">
        <f>AM90+AM93</f>
        <v>254</v>
      </c>
      <c r="AN89" s="22">
        <f>AN90+AN93</f>
        <v>0</v>
      </c>
      <c r="AO89" s="22">
        <f>AO90+AO93</f>
        <v>0</v>
      </c>
      <c r="AP89" s="22">
        <f t="shared" si="244"/>
        <v>2827.7</v>
      </c>
      <c r="AQ89" s="22">
        <f t="shared" si="245"/>
        <v>2573.6999999999998</v>
      </c>
      <c r="AR89" s="22">
        <f t="shared" si="246"/>
        <v>2573.6999999999998</v>
      </c>
      <c r="AS89" s="22">
        <f>AS90+AS93</f>
        <v>0</v>
      </c>
      <c r="AT89" s="22">
        <f>AT90+AT93</f>
        <v>0</v>
      </c>
      <c r="AU89" s="22">
        <f>AU90+AU93</f>
        <v>0</v>
      </c>
      <c r="AV89" s="22">
        <f t="shared" si="247"/>
        <v>2827.7</v>
      </c>
      <c r="AW89" s="22">
        <f t="shared" si="248"/>
        <v>2573.6999999999998</v>
      </c>
      <c r="AX89" s="22">
        <f t="shared" si="249"/>
        <v>2573.6999999999998</v>
      </c>
      <c r="AY89" s="22">
        <f>AY90+AY93</f>
        <v>0</v>
      </c>
      <c r="AZ89" s="22">
        <f>AZ90+AZ93</f>
        <v>0</v>
      </c>
      <c r="BA89" s="22">
        <f>BA90+BA93</f>
        <v>0</v>
      </c>
      <c r="BB89" s="22">
        <f t="shared" si="250"/>
        <v>2827.7</v>
      </c>
      <c r="BC89" s="22">
        <f t="shared" si="251"/>
        <v>2573.6999999999998</v>
      </c>
      <c r="BD89" s="22">
        <f t="shared" si="252"/>
        <v>2573.6999999999998</v>
      </c>
      <c r="BE89" s="22">
        <f>BE90+BE93</f>
        <v>0</v>
      </c>
      <c r="BF89" s="22">
        <f>BF90+BF93</f>
        <v>0</v>
      </c>
      <c r="BG89" s="22">
        <f>BG90+BG93</f>
        <v>0</v>
      </c>
      <c r="BH89" s="22">
        <f t="shared" si="253"/>
        <v>2827.7</v>
      </c>
      <c r="BI89" s="22">
        <f t="shared" si="254"/>
        <v>2573.6999999999998</v>
      </c>
      <c r="BJ89" s="22">
        <f t="shared" si="255"/>
        <v>2573.6999999999998</v>
      </c>
      <c r="BK89" s="22">
        <f>BK90+BK93</f>
        <v>0</v>
      </c>
      <c r="BL89" s="22">
        <f>BL90+BL93</f>
        <v>0</v>
      </c>
      <c r="BM89" s="22">
        <f>BM90+BM93</f>
        <v>0</v>
      </c>
      <c r="BN89" s="22">
        <f t="shared" si="256"/>
        <v>2827.7</v>
      </c>
      <c r="BO89" s="22">
        <f t="shared" si="257"/>
        <v>2573.6999999999998</v>
      </c>
      <c r="BP89" s="22">
        <f t="shared" si="258"/>
        <v>2573.6999999999998</v>
      </c>
      <c r="BQ89" s="22">
        <f>BQ90+BQ93</f>
        <v>0</v>
      </c>
      <c r="BR89" s="22">
        <f>BR90+BR93</f>
        <v>0</v>
      </c>
      <c r="BS89" s="22">
        <f t="shared" si="259"/>
        <v>2827.7</v>
      </c>
      <c r="BT89" s="22">
        <f t="shared" si="260"/>
        <v>2573.6999999999998</v>
      </c>
      <c r="BU89" s="22">
        <f t="shared" si="261"/>
        <v>2573.6999999999998</v>
      </c>
      <c r="BV89" s="22">
        <f>BV90+BV93</f>
        <v>0</v>
      </c>
      <c r="BW89" s="22">
        <f>BW90+BW93</f>
        <v>0</v>
      </c>
      <c r="BX89" s="22">
        <f t="shared" si="262"/>
        <v>2827.7</v>
      </c>
      <c r="BY89" s="22">
        <f t="shared" si="263"/>
        <v>2573.6999999999998</v>
      </c>
      <c r="BZ89" s="22">
        <f t="shared" si="264"/>
        <v>2573.6999999999998</v>
      </c>
      <c r="CA89" s="22">
        <f>CA90+CA93</f>
        <v>0</v>
      </c>
      <c r="CB89" s="22">
        <f>CB90+CB93</f>
        <v>0</v>
      </c>
      <c r="CC89" s="22">
        <f>CC90+CC93</f>
        <v>0</v>
      </c>
      <c r="CD89" s="22">
        <f t="shared" si="268"/>
        <v>2827.7</v>
      </c>
      <c r="CE89" s="22">
        <f>CE90+CE93</f>
        <v>0</v>
      </c>
      <c r="CF89" s="34">
        <f t="shared" si="265"/>
        <v>2827.7</v>
      </c>
      <c r="CG89" s="22">
        <f t="shared" si="269"/>
        <v>2573.6999999999998</v>
      </c>
      <c r="CH89" s="22">
        <f>CH90+CH93</f>
        <v>0</v>
      </c>
      <c r="CI89" s="22">
        <f t="shared" si="266"/>
        <v>2573.6999999999998</v>
      </c>
      <c r="CJ89" s="22">
        <f t="shared" si="270"/>
        <v>2573.6999999999998</v>
      </c>
      <c r="CK89" s="22">
        <f>CK90+CK93</f>
        <v>0</v>
      </c>
      <c r="CL89" s="22">
        <f t="shared" si="267"/>
        <v>2573.6999999999998</v>
      </c>
      <c r="CM89" s="22">
        <f>CM90+CM93</f>
        <v>0</v>
      </c>
      <c r="CN89" s="15"/>
      <c r="CO89" s="35"/>
      <c r="CU89" s="5" t="s">
        <v>31</v>
      </c>
    </row>
    <row r="90" spans="1:99" ht="31.2" hidden="1" x14ac:dyDescent="0.3">
      <c r="A90" s="32" t="s">
        <v>100</v>
      </c>
      <c r="B90" s="16">
        <v>200</v>
      </c>
      <c r="C90" s="32"/>
      <c r="D90" s="32"/>
      <c r="E90" s="33" t="s">
        <v>40</v>
      </c>
      <c r="F90" s="22">
        <f t="shared" ref="F90:F91" si="315">F91</f>
        <v>0</v>
      </c>
      <c r="G90" s="22">
        <f t="shared" ref="G90:G91" si="316">G91</f>
        <v>0</v>
      </c>
      <c r="H90" s="22">
        <f t="shared" ref="H90:H91" si="317">H91</f>
        <v>0</v>
      </c>
      <c r="I90" s="22">
        <f t="shared" ref="I90:I91" si="318">I91</f>
        <v>0</v>
      </c>
      <c r="J90" s="22">
        <f t="shared" ref="J90:J91" si="319">J91</f>
        <v>0</v>
      </c>
      <c r="K90" s="22">
        <f t="shared" ref="K90:K91" si="320">K91</f>
        <v>0</v>
      </c>
      <c r="L90" s="22">
        <f t="shared" si="229"/>
        <v>0</v>
      </c>
      <c r="M90" s="22">
        <f t="shared" si="230"/>
        <v>0</v>
      </c>
      <c r="N90" s="22">
        <f t="shared" si="231"/>
        <v>0</v>
      </c>
      <c r="O90" s="22">
        <f t="shared" ref="O90:O91" si="321">O91</f>
        <v>0</v>
      </c>
      <c r="P90" s="22">
        <f t="shared" ref="P90:P91" si="322">P91</f>
        <v>0</v>
      </c>
      <c r="Q90" s="22">
        <f t="shared" ref="Q90:Q91" si="323">Q91</f>
        <v>0</v>
      </c>
      <c r="R90" s="22">
        <f t="shared" si="232"/>
        <v>0</v>
      </c>
      <c r="S90" s="22">
        <f t="shared" si="233"/>
        <v>0</v>
      </c>
      <c r="T90" s="22">
        <f t="shared" si="234"/>
        <v>0</v>
      </c>
      <c r="U90" s="22">
        <f t="shared" ref="U90:U91" si="324">U91</f>
        <v>0</v>
      </c>
      <c r="V90" s="22">
        <f t="shared" ref="V90:V91" si="325">V91</f>
        <v>0</v>
      </c>
      <c r="W90" s="22">
        <f t="shared" ref="W90:W91" si="326">W91</f>
        <v>0</v>
      </c>
      <c r="X90" s="22">
        <f t="shared" si="235"/>
        <v>0</v>
      </c>
      <c r="Y90" s="22">
        <f t="shared" si="236"/>
        <v>0</v>
      </c>
      <c r="Z90" s="22">
        <f t="shared" si="237"/>
        <v>0</v>
      </c>
      <c r="AA90" s="22">
        <f t="shared" ref="AA90:AA91" si="327">AA91</f>
        <v>0</v>
      </c>
      <c r="AB90" s="22">
        <f t="shared" ref="AB90:AB91" si="328">AB91</f>
        <v>0</v>
      </c>
      <c r="AC90" s="22">
        <f t="shared" ref="AC90:AC91" si="329">AC91</f>
        <v>0</v>
      </c>
      <c r="AD90" s="22">
        <f t="shared" si="238"/>
        <v>0</v>
      </c>
      <c r="AE90" s="22">
        <f t="shared" si="239"/>
        <v>0</v>
      </c>
      <c r="AF90" s="22">
        <f t="shared" si="240"/>
        <v>0</v>
      </c>
      <c r="AG90" s="22">
        <f t="shared" ref="AG90:AG91" si="330">AG91</f>
        <v>0</v>
      </c>
      <c r="AH90" s="22">
        <f t="shared" ref="AH90:AH91" si="331">AH91</f>
        <v>0</v>
      </c>
      <c r="AI90" s="22">
        <f t="shared" ref="AI90:AI91" si="332">AI91</f>
        <v>0</v>
      </c>
      <c r="AJ90" s="22">
        <f t="shared" si="241"/>
        <v>0</v>
      </c>
      <c r="AK90" s="22">
        <f t="shared" si="242"/>
        <v>0</v>
      </c>
      <c r="AL90" s="22">
        <f t="shared" si="243"/>
        <v>0</v>
      </c>
      <c r="AM90" s="22">
        <f t="shared" ref="AM90:AM91" si="333">AM91</f>
        <v>0</v>
      </c>
      <c r="AN90" s="22">
        <f t="shared" ref="AN90:AN91" si="334">AN91</f>
        <v>0</v>
      </c>
      <c r="AO90" s="22">
        <f t="shared" ref="AO90:AO91" si="335">AO91</f>
        <v>0</v>
      </c>
      <c r="AP90" s="22">
        <f t="shared" si="244"/>
        <v>0</v>
      </c>
      <c r="AQ90" s="22">
        <f t="shared" si="245"/>
        <v>0</v>
      </c>
      <c r="AR90" s="22">
        <f t="shared" si="246"/>
        <v>0</v>
      </c>
      <c r="AS90" s="22">
        <f t="shared" ref="AS90:AS91" si="336">AS91</f>
        <v>0</v>
      </c>
      <c r="AT90" s="22">
        <f t="shared" ref="AT90:AT91" si="337">AT91</f>
        <v>0</v>
      </c>
      <c r="AU90" s="22">
        <f t="shared" ref="AU90:AU91" si="338">AU91</f>
        <v>0</v>
      </c>
      <c r="AV90" s="22">
        <f t="shared" si="247"/>
        <v>0</v>
      </c>
      <c r="AW90" s="22">
        <f t="shared" si="248"/>
        <v>0</v>
      </c>
      <c r="AX90" s="22">
        <f t="shared" si="249"/>
        <v>0</v>
      </c>
      <c r="AY90" s="22">
        <f t="shared" ref="AY90:AY91" si="339">AY91</f>
        <v>0</v>
      </c>
      <c r="AZ90" s="22">
        <f t="shared" ref="AZ90:AZ91" si="340">AZ91</f>
        <v>0</v>
      </c>
      <c r="BA90" s="22">
        <f t="shared" ref="BA90:BA91" si="341">BA91</f>
        <v>0</v>
      </c>
      <c r="BB90" s="22">
        <f t="shared" si="250"/>
        <v>0</v>
      </c>
      <c r="BC90" s="22">
        <f t="shared" si="251"/>
        <v>0</v>
      </c>
      <c r="BD90" s="22">
        <f t="shared" si="252"/>
        <v>0</v>
      </c>
      <c r="BE90" s="22">
        <f t="shared" ref="BE90:BE91" si="342">BE91</f>
        <v>0</v>
      </c>
      <c r="BF90" s="22">
        <f t="shared" ref="BF90:BF91" si="343">BF91</f>
        <v>0</v>
      </c>
      <c r="BG90" s="22">
        <f t="shared" ref="BG90:BG91" si="344">BG91</f>
        <v>0</v>
      </c>
      <c r="BH90" s="22">
        <f t="shared" si="253"/>
        <v>0</v>
      </c>
      <c r="BI90" s="22">
        <f t="shared" si="254"/>
        <v>0</v>
      </c>
      <c r="BJ90" s="22">
        <f t="shared" si="255"/>
        <v>0</v>
      </c>
      <c r="BK90" s="22">
        <f t="shared" ref="BK90:BK91" si="345">BK91</f>
        <v>0</v>
      </c>
      <c r="BL90" s="22">
        <f t="shared" ref="BL90:BL91" si="346">BL91</f>
        <v>0</v>
      </c>
      <c r="BM90" s="22">
        <f t="shared" ref="BM90:BM91" si="347">BM91</f>
        <v>0</v>
      </c>
      <c r="BN90" s="22">
        <f t="shared" si="256"/>
        <v>0</v>
      </c>
      <c r="BO90" s="22">
        <f t="shared" si="257"/>
        <v>0</v>
      </c>
      <c r="BP90" s="22">
        <f t="shared" si="258"/>
        <v>0</v>
      </c>
      <c r="BQ90" s="22">
        <f t="shared" ref="BQ90:BQ91" si="348">BQ91</f>
        <v>0</v>
      </c>
      <c r="BR90" s="22">
        <f t="shared" ref="BR90:BR91" si="349">BR91</f>
        <v>0</v>
      </c>
      <c r="BS90" s="22">
        <f t="shared" si="259"/>
        <v>0</v>
      </c>
      <c r="BT90" s="22">
        <f t="shared" si="260"/>
        <v>0</v>
      </c>
      <c r="BU90" s="22">
        <f t="shared" si="261"/>
        <v>0</v>
      </c>
      <c r="BV90" s="22">
        <f t="shared" ref="BV90:BV91" si="350">BV91</f>
        <v>0</v>
      </c>
      <c r="BW90" s="22">
        <f t="shared" ref="BW90:BW91" si="351">BW91</f>
        <v>0</v>
      </c>
      <c r="BX90" s="22">
        <f t="shared" si="262"/>
        <v>0</v>
      </c>
      <c r="BY90" s="22">
        <f t="shared" si="263"/>
        <v>0</v>
      </c>
      <c r="BZ90" s="22">
        <f t="shared" si="264"/>
        <v>0</v>
      </c>
      <c r="CA90" s="22">
        <f t="shared" ref="CA90:CA91" si="352">CA91</f>
        <v>0</v>
      </c>
      <c r="CB90" s="22">
        <f t="shared" ref="CB90:CB91" si="353">CB91</f>
        <v>0</v>
      </c>
      <c r="CC90" s="22">
        <f t="shared" ref="CC90:CC91" si="354">CC91</f>
        <v>0</v>
      </c>
      <c r="CD90" s="22">
        <f t="shared" si="268"/>
        <v>0</v>
      </c>
      <c r="CE90" s="22">
        <f t="shared" ref="CE90:CE91" si="355">CE91</f>
        <v>0</v>
      </c>
      <c r="CF90" s="22"/>
      <c r="CG90" s="22">
        <f t="shared" si="269"/>
        <v>0</v>
      </c>
      <c r="CH90" s="22">
        <f t="shared" ref="CH90:CM91" si="356">CH91</f>
        <v>0</v>
      </c>
      <c r="CI90" s="22"/>
      <c r="CJ90" s="22">
        <f t="shared" si="270"/>
        <v>0</v>
      </c>
      <c r="CK90" s="22">
        <f t="shared" si="356"/>
        <v>0</v>
      </c>
      <c r="CL90" s="22"/>
      <c r="CM90" s="22">
        <f t="shared" si="356"/>
        <v>0</v>
      </c>
      <c r="CN90" s="15">
        <v>0</v>
      </c>
      <c r="CO90" s="35"/>
      <c r="CS90" s="5" t="s">
        <v>29</v>
      </c>
    </row>
    <row r="91" spans="1:99" ht="46.8" x14ac:dyDescent="0.3">
      <c r="A91" s="32" t="s">
        <v>100</v>
      </c>
      <c r="B91" s="16">
        <v>240</v>
      </c>
      <c r="C91" s="32"/>
      <c r="D91" s="32"/>
      <c r="E91" s="33" t="s">
        <v>41</v>
      </c>
      <c r="F91" s="22">
        <f t="shared" si="315"/>
        <v>0</v>
      </c>
      <c r="G91" s="22">
        <f t="shared" si="316"/>
        <v>0</v>
      </c>
      <c r="H91" s="22">
        <f t="shared" si="317"/>
        <v>0</v>
      </c>
      <c r="I91" s="22">
        <f t="shared" si="318"/>
        <v>0</v>
      </c>
      <c r="J91" s="22">
        <f t="shared" si="319"/>
        <v>0</v>
      </c>
      <c r="K91" s="22">
        <f t="shared" si="320"/>
        <v>0</v>
      </c>
      <c r="L91" s="22">
        <f t="shared" si="229"/>
        <v>0</v>
      </c>
      <c r="M91" s="22">
        <f t="shared" si="230"/>
        <v>0</v>
      </c>
      <c r="N91" s="22">
        <f t="shared" si="231"/>
        <v>0</v>
      </c>
      <c r="O91" s="22">
        <f t="shared" si="321"/>
        <v>0</v>
      </c>
      <c r="P91" s="22">
        <f t="shared" si="322"/>
        <v>0</v>
      </c>
      <c r="Q91" s="22">
        <f t="shared" si="323"/>
        <v>0</v>
      </c>
      <c r="R91" s="22">
        <f t="shared" si="232"/>
        <v>0</v>
      </c>
      <c r="S91" s="22">
        <f t="shared" si="233"/>
        <v>0</v>
      </c>
      <c r="T91" s="22">
        <f t="shared" si="234"/>
        <v>0</v>
      </c>
      <c r="U91" s="22">
        <f t="shared" si="324"/>
        <v>0</v>
      </c>
      <c r="V91" s="22">
        <f t="shared" si="325"/>
        <v>0</v>
      </c>
      <c r="W91" s="22">
        <f t="shared" si="326"/>
        <v>0</v>
      </c>
      <c r="X91" s="22">
        <f t="shared" si="235"/>
        <v>0</v>
      </c>
      <c r="Y91" s="22">
        <f t="shared" si="236"/>
        <v>0</v>
      </c>
      <c r="Z91" s="22">
        <f t="shared" si="237"/>
        <v>0</v>
      </c>
      <c r="AA91" s="22">
        <f t="shared" si="327"/>
        <v>0</v>
      </c>
      <c r="AB91" s="22">
        <f t="shared" si="328"/>
        <v>0</v>
      </c>
      <c r="AC91" s="22">
        <f t="shared" si="329"/>
        <v>0</v>
      </c>
      <c r="AD91" s="22">
        <f t="shared" si="238"/>
        <v>0</v>
      </c>
      <c r="AE91" s="22">
        <f t="shared" si="239"/>
        <v>0</v>
      </c>
      <c r="AF91" s="22">
        <f t="shared" si="240"/>
        <v>0</v>
      </c>
      <c r="AG91" s="22">
        <f t="shared" si="330"/>
        <v>0</v>
      </c>
      <c r="AH91" s="22">
        <f t="shared" si="331"/>
        <v>0</v>
      </c>
      <c r="AI91" s="22">
        <f t="shared" si="332"/>
        <v>0</v>
      </c>
      <c r="AJ91" s="22">
        <f t="shared" si="241"/>
        <v>0</v>
      </c>
      <c r="AK91" s="22">
        <f t="shared" si="242"/>
        <v>0</v>
      </c>
      <c r="AL91" s="22">
        <f t="shared" si="243"/>
        <v>0</v>
      </c>
      <c r="AM91" s="22">
        <f t="shared" si="333"/>
        <v>0</v>
      </c>
      <c r="AN91" s="22">
        <f t="shared" si="334"/>
        <v>0</v>
      </c>
      <c r="AO91" s="22">
        <f t="shared" si="335"/>
        <v>0</v>
      </c>
      <c r="AP91" s="22">
        <f t="shared" si="244"/>
        <v>0</v>
      </c>
      <c r="AQ91" s="22">
        <f t="shared" si="245"/>
        <v>0</v>
      </c>
      <c r="AR91" s="22">
        <f t="shared" si="246"/>
        <v>0</v>
      </c>
      <c r="AS91" s="22">
        <f t="shared" si="336"/>
        <v>0</v>
      </c>
      <c r="AT91" s="22">
        <f t="shared" si="337"/>
        <v>0</v>
      </c>
      <c r="AU91" s="22">
        <f t="shared" si="338"/>
        <v>0</v>
      </c>
      <c r="AV91" s="22">
        <f t="shared" si="247"/>
        <v>0</v>
      </c>
      <c r="AW91" s="22">
        <f t="shared" si="248"/>
        <v>0</v>
      </c>
      <c r="AX91" s="22">
        <f t="shared" si="249"/>
        <v>0</v>
      </c>
      <c r="AY91" s="22">
        <f t="shared" si="339"/>
        <v>0</v>
      </c>
      <c r="AZ91" s="22">
        <f t="shared" si="340"/>
        <v>0</v>
      </c>
      <c r="BA91" s="22">
        <f t="shared" si="341"/>
        <v>0</v>
      </c>
      <c r="BB91" s="22">
        <f t="shared" si="250"/>
        <v>0</v>
      </c>
      <c r="BC91" s="22">
        <f t="shared" si="251"/>
        <v>0</v>
      </c>
      <c r="BD91" s="22">
        <f t="shared" si="252"/>
        <v>0</v>
      </c>
      <c r="BE91" s="22">
        <f t="shared" si="342"/>
        <v>0</v>
      </c>
      <c r="BF91" s="22">
        <f t="shared" si="343"/>
        <v>0</v>
      </c>
      <c r="BG91" s="22">
        <f t="shared" si="344"/>
        <v>0</v>
      </c>
      <c r="BH91" s="22">
        <f t="shared" si="253"/>
        <v>0</v>
      </c>
      <c r="BI91" s="22">
        <f t="shared" si="254"/>
        <v>0</v>
      </c>
      <c r="BJ91" s="22">
        <f t="shared" si="255"/>
        <v>0</v>
      </c>
      <c r="BK91" s="22">
        <f t="shared" si="345"/>
        <v>0</v>
      </c>
      <c r="BL91" s="22">
        <f t="shared" si="346"/>
        <v>0</v>
      </c>
      <c r="BM91" s="22">
        <f t="shared" si="347"/>
        <v>0</v>
      </c>
      <c r="BN91" s="22">
        <f t="shared" si="256"/>
        <v>0</v>
      </c>
      <c r="BO91" s="22">
        <f t="shared" si="257"/>
        <v>0</v>
      </c>
      <c r="BP91" s="22">
        <f t="shared" si="258"/>
        <v>0</v>
      </c>
      <c r="BQ91" s="22">
        <f t="shared" si="348"/>
        <v>0</v>
      </c>
      <c r="BR91" s="22">
        <f t="shared" si="349"/>
        <v>0</v>
      </c>
      <c r="BS91" s="22">
        <f t="shared" si="259"/>
        <v>0</v>
      </c>
      <c r="BT91" s="22">
        <f t="shared" si="260"/>
        <v>0</v>
      </c>
      <c r="BU91" s="22">
        <f t="shared" si="261"/>
        <v>0</v>
      </c>
      <c r="BV91" s="22">
        <f t="shared" si="350"/>
        <v>0</v>
      </c>
      <c r="BW91" s="22">
        <f t="shared" si="351"/>
        <v>0</v>
      </c>
      <c r="BX91" s="22">
        <f t="shared" si="262"/>
        <v>0</v>
      </c>
      <c r="BY91" s="22">
        <f t="shared" si="263"/>
        <v>0</v>
      </c>
      <c r="BZ91" s="22">
        <f t="shared" si="264"/>
        <v>0</v>
      </c>
      <c r="CA91" s="22">
        <f t="shared" si="352"/>
        <v>0</v>
      </c>
      <c r="CB91" s="22">
        <f t="shared" si="353"/>
        <v>0</v>
      </c>
      <c r="CC91" s="22">
        <f t="shared" si="354"/>
        <v>0</v>
      </c>
      <c r="CD91" s="22">
        <f t="shared" si="268"/>
        <v>0</v>
      </c>
      <c r="CE91" s="22">
        <f t="shared" si="355"/>
        <v>0</v>
      </c>
      <c r="CF91" s="34">
        <f>CD91+CE91</f>
        <v>0</v>
      </c>
      <c r="CG91" s="22">
        <f t="shared" si="269"/>
        <v>0</v>
      </c>
      <c r="CH91" s="22">
        <f t="shared" si="356"/>
        <v>0</v>
      </c>
      <c r="CI91" s="22">
        <f>CG91+CH91</f>
        <v>0</v>
      </c>
      <c r="CJ91" s="22">
        <f t="shared" si="270"/>
        <v>0</v>
      </c>
      <c r="CK91" s="22">
        <f t="shared" si="356"/>
        <v>0</v>
      </c>
      <c r="CL91" s="22">
        <f>CJ91+CK91</f>
        <v>0</v>
      </c>
      <c r="CM91" s="22">
        <f t="shared" si="356"/>
        <v>0</v>
      </c>
      <c r="CN91" s="15"/>
      <c r="CO91" s="35"/>
      <c r="CT91" s="5" t="s">
        <v>30</v>
      </c>
    </row>
    <row r="92" spans="1:99" hidden="1" x14ac:dyDescent="0.3">
      <c r="A92" s="32" t="s">
        <v>100</v>
      </c>
      <c r="B92" s="16">
        <v>240</v>
      </c>
      <c r="C92" s="32" t="s">
        <v>42</v>
      </c>
      <c r="D92" s="32" t="s">
        <v>43</v>
      </c>
      <c r="E92" s="33" t="s">
        <v>44</v>
      </c>
      <c r="F92" s="22"/>
      <c r="G92" s="22"/>
      <c r="H92" s="22"/>
      <c r="I92" s="22"/>
      <c r="J92" s="22"/>
      <c r="K92" s="22"/>
      <c r="L92" s="22">
        <f t="shared" si="229"/>
        <v>0</v>
      </c>
      <c r="M92" s="22">
        <f t="shared" si="230"/>
        <v>0</v>
      </c>
      <c r="N92" s="22">
        <f t="shared" si="231"/>
        <v>0</v>
      </c>
      <c r="O92" s="22"/>
      <c r="P92" s="22"/>
      <c r="Q92" s="22"/>
      <c r="R92" s="22">
        <f t="shared" si="232"/>
        <v>0</v>
      </c>
      <c r="S92" s="22">
        <f t="shared" si="233"/>
        <v>0</v>
      </c>
      <c r="T92" s="22">
        <f t="shared" si="234"/>
        <v>0</v>
      </c>
      <c r="U92" s="22"/>
      <c r="V92" s="22"/>
      <c r="W92" s="22"/>
      <c r="X92" s="22">
        <f t="shared" si="235"/>
        <v>0</v>
      </c>
      <c r="Y92" s="22">
        <f t="shared" si="236"/>
        <v>0</v>
      </c>
      <c r="Z92" s="22">
        <f t="shared" si="237"/>
        <v>0</v>
      </c>
      <c r="AA92" s="22"/>
      <c r="AB92" s="22"/>
      <c r="AC92" s="22"/>
      <c r="AD92" s="22">
        <f t="shared" si="238"/>
        <v>0</v>
      </c>
      <c r="AE92" s="22">
        <f t="shared" si="239"/>
        <v>0</v>
      </c>
      <c r="AF92" s="22">
        <f t="shared" si="240"/>
        <v>0</v>
      </c>
      <c r="AG92" s="22"/>
      <c r="AH92" s="22"/>
      <c r="AI92" s="22"/>
      <c r="AJ92" s="22">
        <f t="shared" si="241"/>
        <v>0</v>
      </c>
      <c r="AK92" s="22">
        <f t="shared" si="242"/>
        <v>0</v>
      </c>
      <c r="AL92" s="22">
        <f t="shared" si="243"/>
        <v>0</v>
      </c>
      <c r="AM92" s="22"/>
      <c r="AN92" s="22"/>
      <c r="AO92" s="22"/>
      <c r="AP92" s="22">
        <f t="shared" si="244"/>
        <v>0</v>
      </c>
      <c r="AQ92" s="22">
        <f t="shared" si="245"/>
        <v>0</v>
      </c>
      <c r="AR92" s="22">
        <f t="shared" si="246"/>
        <v>0</v>
      </c>
      <c r="AS92" s="22"/>
      <c r="AT92" s="22"/>
      <c r="AU92" s="22"/>
      <c r="AV92" s="22">
        <f t="shared" si="247"/>
        <v>0</v>
      </c>
      <c r="AW92" s="22">
        <f t="shared" si="248"/>
        <v>0</v>
      </c>
      <c r="AX92" s="22">
        <f t="shared" si="249"/>
        <v>0</v>
      </c>
      <c r="AY92" s="22"/>
      <c r="AZ92" s="22"/>
      <c r="BA92" s="22"/>
      <c r="BB92" s="22">
        <f t="shared" si="250"/>
        <v>0</v>
      </c>
      <c r="BC92" s="22">
        <f t="shared" si="251"/>
        <v>0</v>
      </c>
      <c r="BD92" s="22">
        <f t="shared" si="252"/>
        <v>0</v>
      </c>
      <c r="BE92" s="22"/>
      <c r="BF92" s="22"/>
      <c r="BG92" s="22"/>
      <c r="BH92" s="22">
        <f t="shared" si="253"/>
        <v>0</v>
      </c>
      <c r="BI92" s="22">
        <f t="shared" si="254"/>
        <v>0</v>
      </c>
      <c r="BJ92" s="22">
        <f t="shared" si="255"/>
        <v>0</v>
      </c>
      <c r="BK92" s="22"/>
      <c r="BL92" s="22"/>
      <c r="BM92" s="22"/>
      <c r="BN92" s="22">
        <f t="shared" si="256"/>
        <v>0</v>
      </c>
      <c r="BO92" s="22">
        <f t="shared" si="257"/>
        <v>0</v>
      </c>
      <c r="BP92" s="22">
        <f t="shared" si="258"/>
        <v>0</v>
      </c>
      <c r="BQ92" s="22"/>
      <c r="BR92" s="22"/>
      <c r="BS92" s="22">
        <f t="shared" si="259"/>
        <v>0</v>
      </c>
      <c r="BT92" s="22">
        <f t="shared" si="260"/>
        <v>0</v>
      </c>
      <c r="BU92" s="22">
        <f t="shared" si="261"/>
        <v>0</v>
      </c>
      <c r="BV92" s="22"/>
      <c r="BW92" s="22"/>
      <c r="BX92" s="22">
        <f t="shared" si="262"/>
        <v>0</v>
      </c>
      <c r="BY92" s="22">
        <f t="shared" si="263"/>
        <v>0</v>
      </c>
      <c r="BZ92" s="22">
        <f t="shared" si="264"/>
        <v>0</v>
      </c>
      <c r="CA92" s="22"/>
      <c r="CB92" s="22"/>
      <c r="CC92" s="22"/>
      <c r="CD92" s="22">
        <f t="shared" si="268"/>
        <v>0</v>
      </c>
      <c r="CE92" s="22"/>
      <c r="CF92" s="22"/>
      <c r="CG92" s="22">
        <f t="shared" si="269"/>
        <v>0</v>
      </c>
      <c r="CH92" s="22"/>
      <c r="CI92" s="22"/>
      <c r="CJ92" s="22">
        <f t="shared" si="270"/>
        <v>0</v>
      </c>
      <c r="CK92" s="22"/>
      <c r="CL92" s="22"/>
      <c r="CM92" s="22"/>
      <c r="CN92" s="15">
        <v>0</v>
      </c>
      <c r="CO92" s="35"/>
    </row>
    <row r="93" spans="1:99" ht="46.8" x14ac:dyDescent="0.3">
      <c r="A93" s="32" t="s">
        <v>100</v>
      </c>
      <c r="B93" s="16">
        <v>600</v>
      </c>
      <c r="C93" s="32"/>
      <c r="D93" s="32"/>
      <c r="E93" s="33" t="s">
        <v>45</v>
      </c>
      <c r="F93" s="22">
        <f t="shared" ref="F93:K93" si="357">F94+F96</f>
        <v>2573.6999999999998</v>
      </c>
      <c r="G93" s="22">
        <f t="shared" si="357"/>
        <v>2573.6999999999998</v>
      </c>
      <c r="H93" s="22">
        <f t="shared" si="357"/>
        <v>2573.6999999999998</v>
      </c>
      <c r="I93" s="22">
        <f t="shared" si="357"/>
        <v>0</v>
      </c>
      <c r="J93" s="22">
        <f t="shared" si="357"/>
        <v>0</v>
      </c>
      <c r="K93" s="22">
        <f t="shared" si="357"/>
        <v>0</v>
      </c>
      <c r="L93" s="22">
        <f t="shared" si="229"/>
        <v>2573.6999999999998</v>
      </c>
      <c r="M93" s="22">
        <f t="shared" si="230"/>
        <v>2573.6999999999998</v>
      </c>
      <c r="N93" s="22">
        <f t="shared" si="231"/>
        <v>2573.6999999999998</v>
      </c>
      <c r="O93" s="22">
        <f>O94+O96</f>
        <v>0</v>
      </c>
      <c r="P93" s="22">
        <f>P94+P96</f>
        <v>0</v>
      </c>
      <c r="Q93" s="22">
        <f>Q94+Q96</f>
        <v>0</v>
      </c>
      <c r="R93" s="22">
        <f t="shared" si="232"/>
        <v>2573.6999999999998</v>
      </c>
      <c r="S93" s="22">
        <f t="shared" si="233"/>
        <v>2573.6999999999998</v>
      </c>
      <c r="T93" s="22">
        <f t="shared" si="234"/>
        <v>2573.6999999999998</v>
      </c>
      <c r="U93" s="22">
        <f>U94+U96</f>
        <v>0</v>
      </c>
      <c r="V93" s="22">
        <f>V94+V96</f>
        <v>0</v>
      </c>
      <c r="W93" s="22">
        <f>W94+W96</f>
        <v>0</v>
      </c>
      <c r="X93" s="22">
        <f t="shared" si="235"/>
        <v>2573.6999999999998</v>
      </c>
      <c r="Y93" s="22">
        <f t="shared" si="236"/>
        <v>2573.6999999999998</v>
      </c>
      <c r="Z93" s="22">
        <f t="shared" si="237"/>
        <v>2573.6999999999998</v>
      </c>
      <c r="AA93" s="22">
        <f>AA94+AA96</f>
        <v>0</v>
      </c>
      <c r="AB93" s="22">
        <f>AB94+AB96</f>
        <v>0</v>
      </c>
      <c r="AC93" s="22">
        <f>AC94+AC96</f>
        <v>0</v>
      </c>
      <c r="AD93" s="22">
        <f t="shared" si="238"/>
        <v>2573.6999999999998</v>
      </c>
      <c r="AE93" s="22">
        <f t="shared" si="239"/>
        <v>2573.6999999999998</v>
      </c>
      <c r="AF93" s="22">
        <f t="shared" si="240"/>
        <v>2573.6999999999998</v>
      </c>
      <c r="AG93" s="22">
        <f>AG94+AG96</f>
        <v>0</v>
      </c>
      <c r="AH93" s="22">
        <f>AH94+AH96</f>
        <v>0</v>
      </c>
      <c r="AI93" s="22">
        <f>AI94+AI96</f>
        <v>0</v>
      </c>
      <c r="AJ93" s="22">
        <f t="shared" si="241"/>
        <v>2573.6999999999998</v>
      </c>
      <c r="AK93" s="22">
        <f t="shared" si="242"/>
        <v>2573.6999999999998</v>
      </c>
      <c r="AL93" s="22">
        <f t="shared" si="243"/>
        <v>2573.6999999999998</v>
      </c>
      <c r="AM93" s="22">
        <f>AM94+AM96</f>
        <v>254</v>
      </c>
      <c r="AN93" s="22">
        <f>AN94+AN96</f>
        <v>0</v>
      </c>
      <c r="AO93" s="22">
        <f>AO94+AO96</f>
        <v>0</v>
      </c>
      <c r="AP93" s="22">
        <f t="shared" si="244"/>
        <v>2827.7</v>
      </c>
      <c r="AQ93" s="22">
        <f t="shared" si="245"/>
        <v>2573.6999999999998</v>
      </c>
      <c r="AR93" s="22">
        <f t="shared" si="246"/>
        <v>2573.6999999999998</v>
      </c>
      <c r="AS93" s="22">
        <f>AS94+AS96</f>
        <v>0</v>
      </c>
      <c r="AT93" s="22">
        <f>AT94+AT96</f>
        <v>0</v>
      </c>
      <c r="AU93" s="22">
        <f>AU94+AU96</f>
        <v>0</v>
      </c>
      <c r="AV93" s="22">
        <f t="shared" si="247"/>
        <v>2827.7</v>
      </c>
      <c r="AW93" s="22">
        <f t="shared" si="248"/>
        <v>2573.6999999999998</v>
      </c>
      <c r="AX93" s="22">
        <f t="shared" si="249"/>
        <v>2573.6999999999998</v>
      </c>
      <c r="AY93" s="22">
        <f>AY94+AY96</f>
        <v>0</v>
      </c>
      <c r="AZ93" s="22">
        <f>AZ94+AZ96</f>
        <v>0</v>
      </c>
      <c r="BA93" s="22">
        <f>BA94+BA96</f>
        <v>0</v>
      </c>
      <c r="BB93" s="22">
        <f t="shared" si="250"/>
        <v>2827.7</v>
      </c>
      <c r="BC93" s="22">
        <f t="shared" si="251"/>
        <v>2573.6999999999998</v>
      </c>
      <c r="BD93" s="22">
        <f t="shared" si="252"/>
        <v>2573.6999999999998</v>
      </c>
      <c r="BE93" s="22">
        <f>BE94+BE96</f>
        <v>0</v>
      </c>
      <c r="BF93" s="22">
        <f>BF94+BF96</f>
        <v>0</v>
      </c>
      <c r="BG93" s="22">
        <f>BG94+BG96</f>
        <v>0</v>
      </c>
      <c r="BH93" s="22">
        <f t="shared" si="253"/>
        <v>2827.7</v>
      </c>
      <c r="BI93" s="22">
        <f t="shared" si="254"/>
        <v>2573.6999999999998</v>
      </c>
      <c r="BJ93" s="22">
        <f t="shared" si="255"/>
        <v>2573.6999999999998</v>
      </c>
      <c r="BK93" s="22">
        <f>BK94+BK96</f>
        <v>0</v>
      </c>
      <c r="BL93" s="22">
        <f>BL94+BL96</f>
        <v>0</v>
      </c>
      <c r="BM93" s="22">
        <f>BM94+BM96</f>
        <v>0</v>
      </c>
      <c r="BN93" s="22">
        <f t="shared" si="256"/>
        <v>2827.7</v>
      </c>
      <c r="BO93" s="22">
        <f t="shared" si="257"/>
        <v>2573.6999999999998</v>
      </c>
      <c r="BP93" s="22">
        <f t="shared" si="258"/>
        <v>2573.6999999999998</v>
      </c>
      <c r="BQ93" s="22">
        <f>BQ94+BQ96</f>
        <v>0</v>
      </c>
      <c r="BR93" s="22">
        <f>BR94+BR96</f>
        <v>0</v>
      </c>
      <c r="BS93" s="22">
        <f t="shared" si="259"/>
        <v>2827.7</v>
      </c>
      <c r="BT93" s="22">
        <f t="shared" si="260"/>
        <v>2573.6999999999998</v>
      </c>
      <c r="BU93" s="22">
        <f t="shared" si="261"/>
        <v>2573.6999999999998</v>
      </c>
      <c r="BV93" s="22">
        <f>BV94+BV96</f>
        <v>0</v>
      </c>
      <c r="BW93" s="22">
        <f>BW94+BW96</f>
        <v>0</v>
      </c>
      <c r="BX93" s="22">
        <f t="shared" si="262"/>
        <v>2827.7</v>
      </c>
      <c r="BY93" s="22">
        <f t="shared" si="263"/>
        <v>2573.6999999999998</v>
      </c>
      <c r="BZ93" s="22">
        <f t="shared" si="264"/>
        <v>2573.6999999999998</v>
      </c>
      <c r="CA93" s="22">
        <f>CA94+CA96</f>
        <v>0</v>
      </c>
      <c r="CB93" s="22">
        <f>CB94+CB96</f>
        <v>0</v>
      </c>
      <c r="CC93" s="22">
        <f>CC94+CC96</f>
        <v>0</v>
      </c>
      <c r="CD93" s="22">
        <f t="shared" si="268"/>
        <v>2827.7</v>
      </c>
      <c r="CE93" s="22">
        <f>CE94+CE96</f>
        <v>0</v>
      </c>
      <c r="CF93" s="34">
        <f t="shared" ref="CF93:CF100" si="358">CD93+CE93</f>
        <v>2827.7</v>
      </c>
      <c r="CG93" s="22">
        <f t="shared" si="269"/>
        <v>2573.6999999999998</v>
      </c>
      <c r="CH93" s="22">
        <f>CH94+CH96</f>
        <v>0</v>
      </c>
      <c r="CI93" s="22">
        <f t="shared" ref="CI93:CI100" si="359">CG93+CH93</f>
        <v>2573.6999999999998</v>
      </c>
      <c r="CJ93" s="22">
        <f t="shared" si="270"/>
        <v>2573.6999999999998</v>
      </c>
      <c r="CK93" s="22">
        <f>CK94+CK96</f>
        <v>0</v>
      </c>
      <c r="CL93" s="22">
        <f t="shared" ref="CL93:CL100" si="360">CJ93+CK93</f>
        <v>2573.6999999999998</v>
      </c>
      <c r="CM93" s="22">
        <f>CM94+CM96</f>
        <v>0</v>
      </c>
      <c r="CN93" s="15"/>
      <c r="CO93" s="35"/>
      <c r="CS93" s="5" t="s">
        <v>29</v>
      </c>
    </row>
    <row r="94" spans="1:99" x14ac:dyDescent="0.3">
      <c r="A94" s="32" t="s">
        <v>100</v>
      </c>
      <c r="B94" s="16">
        <v>620</v>
      </c>
      <c r="C94" s="32"/>
      <c r="D94" s="32"/>
      <c r="E94" s="33" t="s">
        <v>46</v>
      </c>
      <c r="F94" s="22">
        <f t="shared" ref="F94:K94" si="361">F95</f>
        <v>740</v>
      </c>
      <c r="G94" s="22">
        <f t="shared" si="361"/>
        <v>740</v>
      </c>
      <c r="H94" s="22">
        <f t="shared" si="361"/>
        <v>740</v>
      </c>
      <c r="I94" s="22">
        <f t="shared" si="361"/>
        <v>0</v>
      </c>
      <c r="J94" s="22">
        <f t="shared" si="361"/>
        <v>0</v>
      </c>
      <c r="K94" s="22">
        <f t="shared" si="361"/>
        <v>0</v>
      </c>
      <c r="L94" s="22">
        <f t="shared" si="229"/>
        <v>740</v>
      </c>
      <c r="M94" s="22">
        <f t="shared" si="230"/>
        <v>740</v>
      </c>
      <c r="N94" s="22">
        <f t="shared" si="231"/>
        <v>740</v>
      </c>
      <c r="O94" s="22">
        <f>O95</f>
        <v>0</v>
      </c>
      <c r="P94" s="22">
        <f>P95</f>
        <v>0</v>
      </c>
      <c r="Q94" s="22">
        <f>Q95</f>
        <v>0</v>
      </c>
      <c r="R94" s="22">
        <f t="shared" si="232"/>
        <v>740</v>
      </c>
      <c r="S94" s="22">
        <f t="shared" si="233"/>
        <v>740</v>
      </c>
      <c r="T94" s="22">
        <f t="shared" si="234"/>
        <v>740</v>
      </c>
      <c r="U94" s="22">
        <f>U95</f>
        <v>0</v>
      </c>
      <c r="V94" s="22">
        <f>V95</f>
        <v>0</v>
      </c>
      <c r="W94" s="22">
        <f>W95</f>
        <v>0</v>
      </c>
      <c r="X94" s="22">
        <f t="shared" si="235"/>
        <v>740</v>
      </c>
      <c r="Y94" s="22">
        <f t="shared" si="236"/>
        <v>740</v>
      </c>
      <c r="Z94" s="22">
        <f t="shared" si="237"/>
        <v>740</v>
      </c>
      <c r="AA94" s="22">
        <f>AA95</f>
        <v>0</v>
      </c>
      <c r="AB94" s="22">
        <f>AB95</f>
        <v>0</v>
      </c>
      <c r="AC94" s="22">
        <f>AC95</f>
        <v>0</v>
      </c>
      <c r="AD94" s="22">
        <f t="shared" si="238"/>
        <v>740</v>
      </c>
      <c r="AE94" s="22">
        <f t="shared" si="239"/>
        <v>740</v>
      </c>
      <c r="AF94" s="22">
        <f t="shared" si="240"/>
        <v>740</v>
      </c>
      <c r="AG94" s="22">
        <f>AG95</f>
        <v>0</v>
      </c>
      <c r="AH94" s="22">
        <f>AH95</f>
        <v>0</v>
      </c>
      <c r="AI94" s="22">
        <f>AI95</f>
        <v>0</v>
      </c>
      <c r="AJ94" s="22">
        <f t="shared" si="241"/>
        <v>740</v>
      </c>
      <c r="AK94" s="22">
        <f t="shared" si="242"/>
        <v>740</v>
      </c>
      <c r="AL94" s="22">
        <f t="shared" si="243"/>
        <v>740</v>
      </c>
      <c r="AM94" s="22">
        <f>AM95</f>
        <v>0</v>
      </c>
      <c r="AN94" s="22">
        <f>AN95</f>
        <v>0</v>
      </c>
      <c r="AO94" s="22">
        <f>AO95</f>
        <v>0</v>
      </c>
      <c r="AP94" s="22">
        <f t="shared" si="244"/>
        <v>740</v>
      </c>
      <c r="AQ94" s="22">
        <f t="shared" si="245"/>
        <v>740</v>
      </c>
      <c r="AR94" s="22">
        <f t="shared" si="246"/>
        <v>740</v>
      </c>
      <c r="AS94" s="22">
        <f>AS95</f>
        <v>0</v>
      </c>
      <c r="AT94" s="22">
        <f>AT95</f>
        <v>0</v>
      </c>
      <c r="AU94" s="22">
        <f>AU95</f>
        <v>0</v>
      </c>
      <c r="AV94" s="22">
        <f t="shared" si="247"/>
        <v>740</v>
      </c>
      <c r="AW94" s="22">
        <f t="shared" si="248"/>
        <v>740</v>
      </c>
      <c r="AX94" s="22">
        <f t="shared" si="249"/>
        <v>740</v>
      </c>
      <c r="AY94" s="22">
        <f>AY95</f>
        <v>0</v>
      </c>
      <c r="AZ94" s="22">
        <f>AZ95</f>
        <v>0</v>
      </c>
      <c r="BA94" s="22">
        <f>BA95</f>
        <v>0</v>
      </c>
      <c r="BB94" s="22">
        <f t="shared" si="250"/>
        <v>740</v>
      </c>
      <c r="BC94" s="22">
        <f t="shared" si="251"/>
        <v>740</v>
      </c>
      <c r="BD94" s="22">
        <f t="shared" si="252"/>
        <v>740</v>
      </c>
      <c r="BE94" s="22">
        <f>BE95</f>
        <v>0</v>
      </c>
      <c r="BF94" s="22">
        <f>BF95</f>
        <v>0</v>
      </c>
      <c r="BG94" s="22">
        <f>BG95</f>
        <v>0</v>
      </c>
      <c r="BH94" s="22">
        <f t="shared" si="253"/>
        <v>740</v>
      </c>
      <c r="BI94" s="22">
        <f t="shared" si="254"/>
        <v>740</v>
      </c>
      <c r="BJ94" s="22">
        <f t="shared" si="255"/>
        <v>740</v>
      </c>
      <c r="BK94" s="22">
        <f>BK95</f>
        <v>0</v>
      </c>
      <c r="BL94" s="22">
        <f>BL95</f>
        <v>0</v>
      </c>
      <c r="BM94" s="22">
        <f>BM95</f>
        <v>0</v>
      </c>
      <c r="BN94" s="22">
        <f t="shared" si="256"/>
        <v>740</v>
      </c>
      <c r="BO94" s="22">
        <f t="shared" si="257"/>
        <v>740</v>
      </c>
      <c r="BP94" s="22">
        <f t="shared" si="258"/>
        <v>740</v>
      </c>
      <c r="BQ94" s="22">
        <f>BQ95</f>
        <v>0</v>
      </c>
      <c r="BR94" s="22">
        <f>BR95</f>
        <v>0</v>
      </c>
      <c r="BS94" s="22">
        <f t="shared" si="259"/>
        <v>740</v>
      </c>
      <c r="BT94" s="22">
        <f t="shared" si="260"/>
        <v>740</v>
      </c>
      <c r="BU94" s="22">
        <f t="shared" si="261"/>
        <v>740</v>
      </c>
      <c r="BV94" s="22">
        <f>BV95</f>
        <v>0</v>
      </c>
      <c r="BW94" s="22">
        <f>BW95</f>
        <v>0</v>
      </c>
      <c r="BX94" s="22">
        <f t="shared" si="262"/>
        <v>740</v>
      </c>
      <c r="BY94" s="22">
        <f t="shared" si="263"/>
        <v>740</v>
      </c>
      <c r="BZ94" s="22">
        <f t="shared" si="264"/>
        <v>740</v>
      </c>
      <c r="CA94" s="22">
        <f>CA95</f>
        <v>0</v>
      </c>
      <c r="CB94" s="22">
        <f>CB95</f>
        <v>0</v>
      </c>
      <c r="CC94" s="22">
        <f>CC95</f>
        <v>0</v>
      </c>
      <c r="CD94" s="22">
        <f t="shared" si="268"/>
        <v>740</v>
      </c>
      <c r="CE94" s="22">
        <f>CE95</f>
        <v>0</v>
      </c>
      <c r="CF94" s="34">
        <f t="shared" si="358"/>
        <v>740</v>
      </c>
      <c r="CG94" s="22">
        <f t="shared" si="269"/>
        <v>740</v>
      </c>
      <c r="CH94" s="22">
        <f>CH95</f>
        <v>0</v>
      </c>
      <c r="CI94" s="22">
        <f t="shared" si="359"/>
        <v>740</v>
      </c>
      <c r="CJ94" s="22">
        <f t="shared" si="270"/>
        <v>740</v>
      </c>
      <c r="CK94" s="22">
        <f>CK95</f>
        <v>0</v>
      </c>
      <c r="CL94" s="22">
        <f t="shared" si="360"/>
        <v>740</v>
      </c>
      <c r="CM94" s="22">
        <f>CM95</f>
        <v>0</v>
      </c>
      <c r="CN94" s="15"/>
      <c r="CO94" s="35"/>
      <c r="CT94" s="5" t="s">
        <v>30</v>
      </c>
    </row>
    <row r="95" spans="1:99" x14ac:dyDescent="0.3">
      <c r="A95" s="32" t="s">
        <v>100</v>
      </c>
      <c r="B95" s="16">
        <v>620</v>
      </c>
      <c r="C95" s="32" t="s">
        <v>49</v>
      </c>
      <c r="D95" s="32" t="s">
        <v>42</v>
      </c>
      <c r="E95" s="33" t="s">
        <v>50</v>
      </c>
      <c r="F95" s="22">
        <v>740</v>
      </c>
      <c r="G95" s="22">
        <v>740</v>
      </c>
      <c r="H95" s="22">
        <v>740</v>
      </c>
      <c r="I95" s="22"/>
      <c r="J95" s="22"/>
      <c r="K95" s="22"/>
      <c r="L95" s="22">
        <f t="shared" si="229"/>
        <v>740</v>
      </c>
      <c r="M95" s="22">
        <f t="shared" si="230"/>
        <v>740</v>
      </c>
      <c r="N95" s="22">
        <f t="shared" si="231"/>
        <v>740</v>
      </c>
      <c r="O95" s="22"/>
      <c r="P95" s="22"/>
      <c r="Q95" s="22"/>
      <c r="R95" s="22">
        <f t="shared" si="232"/>
        <v>740</v>
      </c>
      <c r="S95" s="22">
        <f t="shared" si="233"/>
        <v>740</v>
      </c>
      <c r="T95" s="22">
        <f t="shared" si="234"/>
        <v>740</v>
      </c>
      <c r="U95" s="22"/>
      <c r="V95" s="22"/>
      <c r="W95" s="22"/>
      <c r="X95" s="22">
        <f t="shared" si="235"/>
        <v>740</v>
      </c>
      <c r="Y95" s="22">
        <f t="shared" si="236"/>
        <v>740</v>
      </c>
      <c r="Z95" s="22">
        <f t="shared" si="237"/>
        <v>740</v>
      </c>
      <c r="AA95" s="22"/>
      <c r="AB95" s="22"/>
      <c r="AC95" s="22"/>
      <c r="AD95" s="22">
        <f t="shared" si="238"/>
        <v>740</v>
      </c>
      <c r="AE95" s="22">
        <f t="shared" si="239"/>
        <v>740</v>
      </c>
      <c r="AF95" s="22">
        <f t="shared" si="240"/>
        <v>740</v>
      </c>
      <c r="AG95" s="22"/>
      <c r="AH95" s="22"/>
      <c r="AI95" s="22"/>
      <c r="AJ95" s="22">
        <f t="shared" si="241"/>
        <v>740</v>
      </c>
      <c r="AK95" s="22">
        <f t="shared" si="242"/>
        <v>740</v>
      </c>
      <c r="AL95" s="22">
        <f t="shared" si="243"/>
        <v>740</v>
      </c>
      <c r="AM95" s="22"/>
      <c r="AN95" s="22"/>
      <c r="AO95" s="22"/>
      <c r="AP95" s="22">
        <f t="shared" si="244"/>
        <v>740</v>
      </c>
      <c r="AQ95" s="22">
        <f t="shared" si="245"/>
        <v>740</v>
      </c>
      <c r="AR95" s="22">
        <f t="shared" si="246"/>
        <v>740</v>
      </c>
      <c r="AS95" s="22"/>
      <c r="AT95" s="22"/>
      <c r="AU95" s="22"/>
      <c r="AV95" s="22">
        <f t="shared" si="247"/>
        <v>740</v>
      </c>
      <c r="AW95" s="22">
        <f t="shared" si="248"/>
        <v>740</v>
      </c>
      <c r="AX95" s="22">
        <f t="shared" si="249"/>
        <v>740</v>
      </c>
      <c r="AY95" s="22"/>
      <c r="AZ95" s="22"/>
      <c r="BA95" s="22"/>
      <c r="BB95" s="22">
        <f t="shared" si="250"/>
        <v>740</v>
      </c>
      <c r="BC95" s="22">
        <f t="shared" si="251"/>
        <v>740</v>
      </c>
      <c r="BD95" s="22">
        <f t="shared" si="252"/>
        <v>740</v>
      </c>
      <c r="BE95" s="22"/>
      <c r="BF95" s="22"/>
      <c r="BG95" s="22"/>
      <c r="BH95" s="22">
        <f t="shared" si="253"/>
        <v>740</v>
      </c>
      <c r="BI95" s="22">
        <f t="shared" si="254"/>
        <v>740</v>
      </c>
      <c r="BJ95" s="22">
        <f t="shared" si="255"/>
        <v>740</v>
      </c>
      <c r="BK95" s="22"/>
      <c r="BL95" s="22"/>
      <c r="BM95" s="22"/>
      <c r="BN95" s="22">
        <f t="shared" si="256"/>
        <v>740</v>
      </c>
      <c r="BO95" s="22">
        <f t="shared" si="257"/>
        <v>740</v>
      </c>
      <c r="BP95" s="22">
        <f t="shared" si="258"/>
        <v>740</v>
      </c>
      <c r="BQ95" s="22"/>
      <c r="BR95" s="22"/>
      <c r="BS95" s="22">
        <f t="shared" si="259"/>
        <v>740</v>
      </c>
      <c r="BT95" s="22">
        <f t="shared" si="260"/>
        <v>740</v>
      </c>
      <c r="BU95" s="22">
        <f t="shared" si="261"/>
        <v>740</v>
      </c>
      <c r="BV95" s="22"/>
      <c r="BW95" s="22"/>
      <c r="BX95" s="22">
        <f t="shared" si="262"/>
        <v>740</v>
      </c>
      <c r="BY95" s="22">
        <f t="shared" si="263"/>
        <v>740</v>
      </c>
      <c r="BZ95" s="22">
        <f t="shared" si="264"/>
        <v>740</v>
      </c>
      <c r="CA95" s="22"/>
      <c r="CB95" s="22"/>
      <c r="CC95" s="22"/>
      <c r="CD95" s="22">
        <f t="shared" si="268"/>
        <v>740</v>
      </c>
      <c r="CE95" s="22"/>
      <c r="CF95" s="34">
        <f t="shared" si="358"/>
        <v>740</v>
      </c>
      <c r="CG95" s="22">
        <f t="shared" si="269"/>
        <v>740</v>
      </c>
      <c r="CH95" s="22"/>
      <c r="CI95" s="22">
        <f t="shared" si="359"/>
        <v>740</v>
      </c>
      <c r="CJ95" s="22">
        <f t="shared" si="270"/>
        <v>740</v>
      </c>
      <c r="CK95" s="22"/>
      <c r="CL95" s="22">
        <f t="shared" si="360"/>
        <v>740</v>
      </c>
      <c r="CM95" s="22"/>
      <c r="CN95" s="15"/>
      <c r="CO95" s="35"/>
    </row>
    <row r="96" spans="1:99" ht="78" x14ac:dyDescent="0.3">
      <c r="A96" s="32" t="s">
        <v>100</v>
      </c>
      <c r="B96" s="16">
        <v>630</v>
      </c>
      <c r="C96" s="32"/>
      <c r="D96" s="32"/>
      <c r="E96" s="33" t="s">
        <v>51</v>
      </c>
      <c r="F96" s="22">
        <f t="shared" ref="F96:K96" si="362">F97</f>
        <v>1833.7</v>
      </c>
      <c r="G96" s="22">
        <f t="shared" si="362"/>
        <v>1833.7</v>
      </c>
      <c r="H96" s="22">
        <f t="shared" si="362"/>
        <v>1833.7</v>
      </c>
      <c r="I96" s="22">
        <f t="shared" si="362"/>
        <v>0</v>
      </c>
      <c r="J96" s="22">
        <f t="shared" si="362"/>
        <v>0</v>
      </c>
      <c r="K96" s="22">
        <f t="shared" si="362"/>
        <v>0</v>
      </c>
      <c r="L96" s="22">
        <f t="shared" si="229"/>
        <v>1833.7</v>
      </c>
      <c r="M96" s="22">
        <f t="shared" si="230"/>
        <v>1833.7</v>
      </c>
      <c r="N96" s="22">
        <f t="shared" si="231"/>
        <v>1833.7</v>
      </c>
      <c r="O96" s="22">
        <f>O97</f>
        <v>0</v>
      </c>
      <c r="P96" s="22">
        <f>P97</f>
        <v>0</v>
      </c>
      <c r="Q96" s="22">
        <f>Q97</f>
        <v>0</v>
      </c>
      <c r="R96" s="22">
        <f t="shared" si="232"/>
        <v>1833.7</v>
      </c>
      <c r="S96" s="22">
        <f t="shared" si="233"/>
        <v>1833.7</v>
      </c>
      <c r="T96" s="22">
        <f t="shared" si="234"/>
        <v>1833.7</v>
      </c>
      <c r="U96" s="22">
        <f>U97</f>
        <v>0</v>
      </c>
      <c r="V96" s="22">
        <f>V97</f>
        <v>0</v>
      </c>
      <c r="W96" s="22">
        <f>W97</f>
        <v>0</v>
      </c>
      <c r="X96" s="22">
        <f t="shared" si="235"/>
        <v>1833.7</v>
      </c>
      <c r="Y96" s="22">
        <f t="shared" si="236"/>
        <v>1833.7</v>
      </c>
      <c r="Z96" s="22">
        <f t="shared" si="237"/>
        <v>1833.7</v>
      </c>
      <c r="AA96" s="22">
        <f>AA97</f>
        <v>0</v>
      </c>
      <c r="AB96" s="22">
        <f>AB97</f>
        <v>0</v>
      </c>
      <c r="AC96" s="22">
        <f>AC97</f>
        <v>0</v>
      </c>
      <c r="AD96" s="22">
        <f t="shared" si="238"/>
        <v>1833.7</v>
      </c>
      <c r="AE96" s="22">
        <f t="shared" si="239"/>
        <v>1833.7</v>
      </c>
      <c r="AF96" s="22">
        <f t="shared" si="240"/>
        <v>1833.7</v>
      </c>
      <c r="AG96" s="22">
        <f>AG97</f>
        <v>0</v>
      </c>
      <c r="AH96" s="22">
        <f>AH97</f>
        <v>0</v>
      </c>
      <c r="AI96" s="22">
        <f>AI97</f>
        <v>0</v>
      </c>
      <c r="AJ96" s="22">
        <f t="shared" si="241"/>
        <v>1833.7</v>
      </c>
      <c r="AK96" s="22">
        <f t="shared" si="242"/>
        <v>1833.7</v>
      </c>
      <c r="AL96" s="22">
        <f t="shared" si="243"/>
        <v>1833.7</v>
      </c>
      <c r="AM96" s="22">
        <f>AM97</f>
        <v>254</v>
      </c>
      <c r="AN96" s="22">
        <f>AN97</f>
        <v>0</v>
      </c>
      <c r="AO96" s="22">
        <f>AO97</f>
        <v>0</v>
      </c>
      <c r="AP96" s="22">
        <f t="shared" si="244"/>
        <v>2087.6999999999998</v>
      </c>
      <c r="AQ96" s="22">
        <f t="shared" si="245"/>
        <v>1833.7</v>
      </c>
      <c r="AR96" s="22">
        <f t="shared" si="246"/>
        <v>1833.7</v>
      </c>
      <c r="AS96" s="22">
        <f>AS97</f>
        <v>0</v>
      </c>
      <c r="AT96" s="22">
        <f>AT97</f>
        <v>0</v>
      </c>
      <c r="AU96" s="22">
        <f>AU97</f>
        <v>0</v>
      </c>
      <c r="AV96" s="22">
        <f t="shared" si="247"/>
        <v>2087.6999999999998</v>
      </c>
      <c r="AW96" s="22">
        <f t="shared" si="248"/>
        <v>1833.7</v>
      </c>
      <c r="AX96" s="22">
        <f t="shared" si="249"/>
        <v>1833.7</v>
      </c>
      <c r="AY96" s="22">
        <f>AY97</f>
        <v>0</v>
      </c>
      <c r="AZ96" s="22">
        <f>AZ97</f>
        <v>0</v>
      </c>
      <c r="BA96" s="22">
        <f>BA97</f>
        <v>0</v>
      </c>
      <c r="BB96" s="22">
        <f t="shared" si="250"/>
        <v>2087.6999999999998</v>
      </c>
      <c r="BC96" s="22">
        <f t="shared" si="251"/>
        <v>1833.7</v>
      </c>
      <c r="BD96" s="22">
        <f t="shared" si="252"/>
        <v>1833.7</v>
      </c>
      <c r="BE96" s="22">
        <f>BE97</f>
        <v>0</v>
      </c>
      <c r="BF96" s="22">
        <f>BF97</f>
        <v>0</v>
      </c>
      <c r="BG96" s="22">
        <f>BG97</f>
        <v>0</v>
      </c>
      <c r="BH96" s="22">
        <f t="shared" si="253"/>
        <v>2087.6999999999998</v>
      </c>
      <c r="BI96" s="22">
        <f t="shared" si="254"/>
        <v>1833.7</v>
      </c>
      <c r="BJ96" s="22">
        <f t="shared" si="255"/>
        <v>1833.7</v>
      </c>
      <c r="BK96" s="22">
        <f>BK97</f>
        <v>0</v>
      </c>
      <c r="BL96" s="22">
        <f>BL97</f>
        <v>0</v>
      </c>
      <c r="BM96" s="22">
        <f>BM97</f>
        <v>0</v>
      </c>
      <c r="BN96" s="22">
        <f t="shared" si="256"/>
        <v>2087.6999999999998</v>
      </c>
      <c r="BO96" s="22">
        <f t="shared" si="257"/>
        <v>1833.7</v>
      </c>
      <c r="BP96" s="22">
        <f t="shared" si="258"/>
        <v>1833.7</v>
      </c>
      <c r="BQ96" s="22">
        <f>BQ97</f>
        <v>0</v>
      </c>
      <c r="BR96" s="22">
        <f>BR97</f>
        <v>0</v>
      </c>
      <c r="BS96" s="22">
        <f t="shared" si="259"/>
        <v>2087.6999999999998</v>
      </c>
      <c r="BT96" s="22">
        <f t="shared" si="260"/>
        <v>1833.7</v>
      </c>
      <c r="BU96" s="22">
        <f t="shared" si="261"/>
        <v>1833.7</v>
      </c>
      <c r="BV96" s="22">
        <f>BV97</f>
        <v>0</v>
      </c>
      <c r="BW96" s="22">
        <f>BW97</f>
        <v>0</v>
      </c>
      <c r="BX96" s="22">
        <f t="shared" si="262"/>
        <v>2087.6999999999998</v>
      </c>
      <c r="BY96" s="22">
        <f t="shared" si="263"/>
        <v>1833.7</v>
      </c>
      <c r="BZ96" s="22">
        <f t="shared" si="264"/>
        <v>1833.7</v>
      </c>
      <c r="CA96" s="22">
        <f>CA97</f>
        <v>0</v>
      </c>
      <c r="CB96" s="22">
        <f>CB97</f>
        <v>0</v>
      </c>
      <c r="CC96" s="22">
        <f>CC97</f>
        <v>0</v>
      </c>
      <c r="CD96" s="22">
        <f t="shared" si="268"/>
        <v>2087.6999999999998</v>
      </c>
      <c r="CE96" s="22">
        <f>CE97</f>
        <v>0</v>
      </c>
      <c r="CF96" s="34">
        <f t="shared" si="358"/>
        <v>2087.6999999999998</v>
      </c>
      <c r="CG96" s="22">
        <f t="shared" si="269"/>
        <v>1833.7</v>
      </c>
      <c r="CH96" s="22">
        <f>CH97</f>
        <v>0</v>
      </c>
      <c r="CI96" s="22">
        <f t="shared" si="359"/>
        <v>1833.7</v>
      </c>
      <c r="CJ96" s="22">
        <f t="shared" si="270"/>
        <v>1833.7</v>
      </c>
      <c r="CK96" s="22">
        <f>CK97</f>
        <v>0</v>
      </c>
      <c r="CL96" s="22">
        <f t="shared" si="360"/>
        <v>1833.7</v>
      </c>
      <c r="CM96" s="22">
        <f>CM97</f>
        <v>0</v>
      </c>
      <c r="CN96" s="15"/>
      <c r="CO96" s="35"/>
      <c r="CT96" s="5" t="s">
        <v>30</v>
      </c>
    </row>
    <row r="97" spans="1:99" x14ac:dyDescent="0.3">
      <c r="A97" s="32" t="s">
        <v>100</v>
      </c>
      <c r="B97" s="16">
        <v>630</v>
      </c>
      <c r="C97" s="32" t="s">
        <v>42</v>
      </c>
      <c r="D97" s="32" t="s">
        <v>43</v>
      </c>
      <c r="E97" s="33" t="s">
        <v>44</v>
      </c>
      <c r="F97" s="22">
        <v>1833.7</v>
      </c>
      <c r="G97" s="22">
        <v>1833.7</v>
      </c>
      <c r="H97" s="22">
        <v>1833.7</v>
      </c>
      <c r="I97" s="22"/>
      <c r="J97" s="22"/>
      <c r="K97" s="22"/>
      <c r="L97" s="22">
        <f t="shared" si="229"/>
        <v>1833.7</v>
      </c>
      <c r="M97" s="22">
        <f t="shared" si="230"/>
        <v>1833.7</v>
      </c>
      <c r="N97" s="22">
        <f t="shared" si="231"/>
        <v>1833.7</v>
      </c>
      <c r="O97" s="22"/>
      <c r="P97" s="22"/>
      <c r="Q97" s="22"/>
      <c r="R97" s="22">
        <f t="shared" si="232"/>
        <v>1833.7</v>
      </c>
      <c r="S97" s="22">
        <f t="shared" si="233"/>
        <v>1833.7</v>
      </c>
      <c r="T97" s="22">
        <f t="shared" si="234"/>
        <v>1833.7</v>
      </c>
      <c r="U97" s="22"/>
      <c r="V97" s="22"/>
      <c r="W97" s="22"/>
      <c r="X97" s="22">
        <f t="shared" si="235"/>
        <v>1833.7</v>
      </c>
      <c r="Y97" s="22">
        <f t="shared" si="236"/>
        <v>1833.7</v>
      </c>
      <c r="Z97" s="22">
        <f t="shared" si="237"/>
        <v>1833.7</v>
      </c>
      <c r="AA97" s="22"/>
      <c r="AB97" s="22"/>
      <c r="AC97" s="22"/>
      <c r="AD97" s="22">
        <f t="shared" si="238"/>
        <v>1833.7</v>
      </c>
      <c r="AE97" s="22">
        <f t="shared" si="239"/>
        <v>1833.7</v>
      </c>
      <c r="AF97" s="22">
        <f t="shared" si="240"/>
        <v>1833.7</v>
      </c>
      <c r="AG97" s="22"/>
      <c r="AH97" s="22"/>
      <c r="AI97" s="22"/>
      <c r="AJ97" s="22">
        <f t="shared" si="241"/>
        <v>1833.7</v>
      </c>
      <c r="AK97" s="22">
        <f t="shared" si="242"/>
        <v>1833.7</v>
      </c>
      <c r="AL97" s="22">
        <f t="shared" si="243"/>
        <v>1833.7</v>
      </c>
      <c r="AM97" s="22">
        <v>254</v>
      </c>
      <c r="AN97" s="22"/>
      <c r="AO97" s="22"/>
      <c r="AP97" s="22">
        <f t="shared" si="244"/>
        <v>2087.6999999999998</v>
      </c>
      <c r="AQ97" s="22">
        <f t="shared" si="245"/>
        <v>1833.7</v>
      </c>
      <c r="AR97" s="22">
        <f t="shared" si="246"/>
        <v>1833.7</v>
      </c>
      <c r="AS97" s="22"/>
      <c r="AT97" s="22"/>
      <c r="AU97" s="22"/>
      <c r="AV97" s="22">
        <f t="shared" si="247"/>
        <v>2087.6999999999998</v>
      </c>
      <c r="AW97" s="22">
        <f t="shared" si="248"/>
        <v>1833.7</v>
      </c>
      <c r="AX97" s="22">
        <f t="shared" si="249"/>
        <v>1833.7</v>
      </c>
      <c r="AY97" s="22"/>
      <c r="AZ97" s="22"/>
      <c r="BA97" s="22"/>
      <c r="BB97" s="22">
        <f t="shared" si="250"/>
        <v>2087.6999999999998</v>
      </c>
      <c r="BC97" s="22">
        <f t="shared" si="251"/>
        <v>1833.7</v>
      </c>
      <c r="BD97" s="22">
        <f t="shared" si="252"/>
        <v>1833.7</v>
      </c>
      <c r="BE97" s="22"/>
      <c r="BF97" s="22"/>
      <c r="BG97" s="22"/>
      <c r="BH97" s="22">
        <f t="shared" si="253"/>
        <v>2087.6999999999998</v>
      </c>
      <c r="BI97" s="22">
        <f t="shared" si="254"/>
        <v>1833.7</v>
      </c>
      <c r="BJ97" s="22">
        <f t="shared" si="255"/>
        <v>1833.7</v>
      </c>
      <c r="BK97" s="22"/>
      <c r="BL97" s="22"/>
      <c r="BM97" s="22"/>
      <c r="BN97" s="22">
        <f t="shared" si="256"/>
        <v>2087.6999999999998</v>
      </c>
      <c r="BO97" s="22">
        <f t="shared" si="257"/>
        <v>1833.7</v>
      </c>
      <c r="BP97" s="22">
        <f t="shared" si="258"/>
        <v>1833.7</v>
      </c>
      <c r="BQ97" s="22"/>
      <c r="BR97" s="22"/>
      <c r="BS97" s="22">
        <f t="shared" si="259"/>
        <v>2087.6999999999998</v>
      </c>
      <c r="BT97" s="22">
        <f t="shared" si="260"/>
        <v>1833.7</v>
      </c>
      <c r="BU97" s="22">
        <f t="shared" si="261"/>
        <v>1833.7</v>
      </c>
      <c r="BV97" s="22"/>
      <c r="BW97" s="22"/>
      <c r="BX97" s="22">
        <f t="shared" si="262"/>
        <v>2087.6999999999998</v>
      </c>
      <c r="BY97" s="22">
        <f t="shared" si="263"/>
        <v>1833.7</v>
      </c>
      <c r="BZ97" s="22">
        <f t="shared" si="264"/>
        <v>1833.7</v>
      </c>
      <c r="CA97" s="22"/>
      <c r="CB97" s="22"/>
      <c r="CC97" s="22"/>
      <c r="CD97" s="22">
        <f t="shared" si="268"/>
        <v>2087.6999999999998</v>
      </c>
      <c r="CE97" s="22"/>
      <c r="CF97" s="34">
        <f t="shared" si="358"/>
        <v>2087.6999999999998</v>
      </c>
      <c r="CG97" s="22">
        <f t="shared" si="269"/>
        <v>1833.7</v>
      </c>
      <c r="CH97" s="22"/>
      <c r="CI97" s="22">
        <f t="shared" si="359"/>
        <v>1833.7</v>
      </c>
      <c r="CJ97" s="22">
        <f t="shared" si="270"/>
        <v>1833.7</v>
      </c>
      <c r="CK97" s="22"/>
      <c r="CL97" s="22">
        <f t="shared" si="360"/>
        <v>1833.7</v>
      </c>
      <c r="CM97" s="22"/>
      <c r="CN97" s="15"/>
      <c r="CO97" s="35"/>
    </row>
    <row r="98" spans="1:99" ht="78" x14ac:dyDescent="0.3">
      <c r="A98" s="32" t="s">
        <v>102</v>
      </c>
      <c r="B98" s="16"/>
      <c r="C98" s="32"/>
      <c r="D98" s="32"/>
      <c r="E98" s="33" t="s">
        <v>103</v>
      </c>
      <c r="F98" s="22">
        <f t="shared" ref="F98:K98" si="363">F99+F103</f>
        <v>7095</v>
      </c>
      <c r="G98" s="22">
        <f t="shared" si="363"/>
        <v>7095</v>
      </c>
      <c r="H98" s="22">
        <f t="shared" si="363"/>
        <v>7095</v>
      </c>
      <c r="I98" s="22">
        <f t="shared" si="363"/>
        <v>0</v>
      </c>
      <c r="J98" s="22">
        <f t="shared" si="363"/>
        <v>0</v>
      </c>
      <c r="K98" s="22">
        <f t="shared" si="363"/>
        <v>0</v>
      </c>
      <c r="L98" s="22">
        <f t="shared" si="229"/>
        <v>7095</v>
      </c>
      <c r="M98" s="22">
        <f t="shared" si="230"/>
        <v>7095</v>
      </c>
      <c r="N98" s="22">
        <f t="shared" si="231"/>
        <v>7095</v>
      </c>
      <c r="O98" s="22">
        <f>O99+O103</f>
        <v>0</v>
      </c>
      <c r="P98" s="22">
        <f>P99+P103</f>
        <v>0</v>
      </c>
      <c r="Q98" s="22">
        <f>Q99+Q103</f>
        <v>0</v>
      </c>
      <c r="R98" s="22">
        <f t="shared" si="232"/>
        <v>7095</v>
      </c>
      <c r="S98" s="22">
        <f t="shared" si="233"/>
        <v>7095</v>
      </c>
      <c r="T98" s="22">
        <f t="shared" si="234"/>
        <v>7095</v>
      </c>
      <c r="U98" s="22">
        <f>U99+U103</f>
        <v>0</v>
      </c>
      <c r="V98" s="22">
        <f>V99+V103</f>
        <v>0</v>
      </c>
      <c r="W98" s="22">
        <f>W99+W103</f>
        <v>0</v>
      </c>
      <c r="X98" s="22">
        <f t="shared" si="235"/>
        <v>7095</v>
      </c>
      <c r="Y98" s="22">
        <f t="shared" si="236"/>
        <v>7095</v>
      </c>
      <c r="Z98" s="22">
        <f t="shared" si="237"/>
        <v>7095</v>
      </c>
      <c r="AA98" s="22">
        <f>AA99+AA103</f>
        <v>0</v>
      </c>
      <c r="AB98" s="22">
        <f>AB99+AB103</f>
        <v>0</v>
      </c>
      <c r="AC98" s="22">
        <f>AC99+AC103</f>
        <v>0</v>
      </c>
      <c r="AD98" s="22">
        <f t="shared" si="238"/>
        <v>7095</v>
      </c>
      <c r="AE98" s="22">
        <f t="shared" si="239"/>
        <v>7095</v>
      </c>
      <c r="AF98" s="22">
        <f t="shared" si="240"/>
        <v>7095</v>
      </c>
      <c r="AG98" s="22">
        <f>AG99+AG103</f>
        <v>0</v>
      </c>
      <c r="AH98" s="22">
        <f>AH99+AH103</f>
        <v>0</v>
      </c>
      <c r="AI98" s="22">
        <f>AI99+AI103</f>
        <v>0</v>
      </c>
      <c r="AJ98" s="22">
        <f t="shared" si="241"/>
        <v>7095</v>
      </c>
      <c r="AK98" s="22">
        <f t="shared" si="242"/>
        <v>7095</v>
      </c>
      <c r="AL98" s="22">
        <f t="shared" si="243"/>
        <v>7095</v>
      </c>
      <c r="AM98" s="22">
        <f>AM99+AM103</f>
        <v>56.722000000000001</v>
      </c>
      <c r="AN98" s="22">
        <f>AN99+AN103</f>
        <v>0</v>
      </c>
      <c r="AO98" s="22">
        <f>AO99+AO103</f>
        <v>0</v>
      </c>
      <c r="AP98" s="22">
        <f t="shared" si="244"/>
        <v>7151.7219999999998</v>
      </c>
      <c r="AQ98" s="22">
        <f t="shared" si="245"/>
        <v>7095</v>
      </c>
      <c r="AR98" s="22">
        <f t="shared" si="246"/>
        <v>7095</v>
      </c>
      <c r="AS98" s="22">
        <f>AS99+AS103</f>
        <v>0</v>
      </c>
      <c r="AT98" s="22">
        <f>AT99+AT103</f>
        <v>0</v>
      </c>
      <c r="AU98" s="22">
        <f>AU99+AU103</f>
        <v>0</v>
      </c>
      <c r="AV98" s="22">
        <f t="shared" si="247"/>
        <v>7151.7219999999998</v>
      </c>
      <c r="AW98" s="22">
        <f t="shared" si="248"/>
        <v>7095</v>
      </c>
      <c r="AX98" s="22">
        <f t="shared" si="249"/>
        <v>7095</v>
      </c>
      <c r="AY98" s="22">
        <f>AY99+AY103</f>
        <v>0</v>
      </c>
      <c r="AZ98" s="22">
        <f>AZ99+AZ103</f>
        <v>0</v>
      </c>
      <c r="BA98" s="22">
        <f>BA99+BA103</f>
        <v>0</v>
      </c>
      <c r="BB98" s="22">
        <f t="shared" si="250"/>
        <v>7151.7219999999998</v>
      </c>
      <c r="BC98" s="22">
        <f t="shared" si="251"/>
        <v>7095</v>
      </c>
      <c r="BD98" s="22">
        <f t="shared" si="252"/>
        <v>7095</v>
      </c>
      <c r="BE98" s="22">
        <f>BE99+BE103</f>
        <v>0</v>
      </c>
      <c r="BF98" s="22">
        <f>BF99+BF103</f>
        <v>0</v>
      </c>
      <c r="BG98" s="22">
        <f>BG99+BG103</f>
        <v>0</v>
      </c>
      <c r="BH98" s="22">
        <f t="shared" si="253"/>
        <v>7151.7219999999998</v>
      </c>
      <c r="BI98" s="22">
        <f t="shared" si="254"/>
        <v>7095</v>
      </c>
      <c r="BJ98" s="22">
        <f t="shared" si="255"/>
        <v>7095</v>
      </c>
      <c r="BK98" s="22">
        <f>BK99+BK103</f>
        <v>100</v>
      </c>
      <c r="BL98" s="22">
        <f>BL99+BL103</f>
        <v>0</v>
      </c>
      <c r="BM98" s="22">
        <f>BM99+BM103</f>
        <v>0</v>
      </c>
      <c r="BN98" s="22">
        <f t="shared" si="256"/>
        <v>7251.7219999999998</v>
      </c>
      <c r="BO98" s="22">
        <f t="shared" si="257"/>
        <v>7095</v>
      </c>
      <c r="BP98" s="22">
        <f t="shared" si="258"/>
        <v>7095</v>
      </c>
      <c r="BQ98" s="22">
        <f>BQ99+BQ103</f>
        <v>0</v>
      </c>
      <c r="BR98" s="22">
        <f>BR99+BR103</f>
        <v>0</v>
      </c>
      <c r="BS98" s="22">
        <f t="shared" si="259"/>
        <v>7251.7219999999998</v>
      </c>
      <c r="BT98" s="22">
        <f t="shared" si="260"/>
        <v>7095</v>
      </c>
      <c r="BU98" s="22">
        <f t="shared" si="261"/>
        <v>7095</v>
      </c>
      <c r="BV98" s="22">
        <f>BV99+BV103</f>
        <v>0</v>
      </c>
      <c r="BW98" s="22">
        <f>BW99+BW103</f>
        <v>0</v>
      </c>
      <c r="BX98" s="22">
        <f t="shared" si="262"/>
        <v>7251.7219999999998</v>
      </c>
      <c r="BY98" s="22">
        <f t="shared" si="263"/>
        <v>7095</v>
      </c>
      <c r="BZ98" s="22">
        <f t="shared" si="264"/>
        <v>7095</v>
      </c>
      <c r="CA98" s="22">
        <f>CA99+CA103</f>
        <v>0</v>
      </c>
      <c r="CB98" s="22">
        <f>CB99+CB103</f>
        <v>0</v>
      </c>
      <c r="CC98" s="22">
        <f>CC99+CC103</f>
        <v>0</v>
      </c>
      <c r="CD98" s="22">
        <f t="shared" si="268"/>
        <v>7251.7219999999998</v>
      </c>
      <c r="CE98" s="22">
        <f>CE99+CE103</f>
        <v>0</v>
      </c>
      <c r="CF98" s="34">
        <f t="shared" si="358"/>
        <v>7251.7219999999998</v>
      </c>
      <c r="CG98" s="22">
        <f t="shared" si="269"/>
        <v>7095</v>
      </c>
      <c r="CH98" s="22">
        <f>CH99+CH103</f>
        <v>0</v>
      </c>
      <c r="CI98" s="22">
        <f t="shared" si="359"/>
        <v>7095</v>
      </c>
      <c r="CJ98" s="22">
        <f t="shared" si="270"/>
        <v>7095</v>
      </c>
      <c r="CK98" s="22">
        <f>CK99+CK103</f>
        <v>0</v>
      </c>
      <c r="CL98" s="22">
        <f t="shared" si="360"/>
        <v>7095</v>
      </c>
      <c r="CM98" s="22">
        <f>CM99+CM103</f>
        <v>0</v>
      </c>
      <c r="CN98" s="15"/>
      <c r="CO98" s="35"/>
      <c r="CU98" s="5" t="s">
        <v>31</v>
      </c>
    </row>
    <row r="99" spans="1:99" ht="31.2" x14ac:dyDescent="0.3">
      <c r="A99" s="32" t="s">
        <v>102</v>
      </c>
      <c r="B99" s="16">
        <v>200</v>
      </c>
      <c r="C99" s="32"/>
      <c r="D99" s="32"/>
      <c r="E99" s="33" t="s">
        <v>40</v>
      </c>
      <c r="F99" s="22">
        <f t="shared" ref="F99:K99" si="364">F100</f>
        <v>250</v>
      </c>
      <c r="G99" s="22">
        <f t="shared" si="364"/>
        <v>250</v>
      </c>
      <c r="H99" s="22">
        <f t="shared" si="364"/>
        <v>250</v>
      </c>
      <c r="I99" s="22">
        <f t="shared" si="364"/>
        <v>0</v>
      </c>
      <c r="J99" s="22">
        <f t="shared" si="364"/>
        <v>0</v>
      </c>
      <c r="K99" s="22">
        <f t="shared" si="364"/>
        <v>0</v>
      </c>
      <c r="L99" s="22">
        <f t="shared" si="229"/>
        <v>250</v>
      </c>
      <c r="M99" s="22">
        <f t="shared" si="230"/>
        <v>250</v>
      </c>
      <c r="N99" s="22">
        <f t="shared" si="231"/>
        <v>250</v>
      </c>
      <c r="O99" s="22">
        <f>O100</f>
        <v>0</v>
      </c>
      <c r="P99" s="22">
        <f>P100</f>
        <v>0</v>
      </c>
      <c r="Q99" s="22">
        <f>Q100</f>
        <v>0</v>
      </c>
      <c r="R99" s="22">
        <f t="shared" si="232"/>
        <v>250</v>
      </c>
      <c r="S99" s="22">
        <f t="shared" si="233"/>
        <v>250</v>
      </c>
      <c r="T99" s="22">
        <f t="shared" si="234"/>
        <v>250</v>
      </c>
      <c r="U99" s="22">
        <f>U100</f>
        <v>0</v>
      </c>
      <c r="V99" s="22">
        <f>V100</f>
        <v>0</v>
      </c>
      <c r="W99" s="22">
        <f>W100</f>
        <v>0</v>
      </c>
      <c r="X99" s="22">
        <f t="shared" si="235"/>
        <v>250</v>
      </c>
      <c r="Y99" s="22">
        <f t="shared" si="236"/>
        <v>250</v>
      </c>
      <c r="Z99" s="22">
        <f t="shared" si="237"/>
        <v>250</v>
      </c>
      <c r="AA99" s="22">
        <f>AA100</f>
        <v>0</v>
      </c>
      <c r="AB99" s="22">
        <f>AB100</f>
        <v>0</v>
      </c>
      <c r="AC99" s="22">
        <f>AC100</f>
        <v>0</v>
      </c>
      <c r="AD99" s="22">
        <f t="shared" si="238"/>
        <v>250</v>
      </c>
      <c r="AE99" s="22">
        <f t="shared" si="239"/>
        <v>250</v>
      </c>
      <c r="AF99" s="22">
        <f t="shared" si="240"/>
        <v>250</v>
      </c>
      <c r="AG99" s="22">
        <f>AG100</f>
        <v>0</v>
      </c>
      <c r="AH99" s="22">
        <f>AH100</f>
        <v>0</v>
      </c>
      <c r="AI99" s="22">
        <f>AI100</f>
        <v>0</v>
      </c>
      <c r="AJ99" s="22">
        <f t="shared" si="241"/>
        <v>250</v>
      </c>
      <c r="AK99" s="22">
        <f t="shared" si="242"/>
        <v>250</v>
      </c>
      <c r="AL99" s="22">
        <f t="shared" si="243"/>
        <v>250</v>
      </c>
      <c r="AM99" s="22">
        <f>AM100</f>
        <v>0</v>
      </c>
      <c r="AN99" s="22">
        <f>AN100</f>
        <v>0</v>
      </c>
      <c r="AO99" s="22">
        <f>AO100</f>
        <v>0</v>
      </c>
      <c r="AP99" s="22">
        <f t="shared" si="244"/>
        <v>250</v>
      </c>
      <c r="AQ99" s="22">
        <f t="shared" si="245"/>
        <v>250</v>
      </c>
      <c r="AR99" s="22">
        <f t="shared" si="246"/>
        <v>250</v>
      </c>
      <c r="AS99" s="22">
        <f>AS100</f>
        <v>0</v>
      </c>
      <c r="AT99" s="22">
        <f>AT100</f>
        <v>0</v>
      </c>
      <c r="AU99" s="22">
        <f>AU100</f>
        <v>0</v>
      </c>
      <c r="AV99" s="22">
        <f t="shared" si="247"/>
        <v>250</v>
      </c>
      <c r="AW99" s="22">
        <f t="shared" si="248"/>
        <v>250</v>
      </c>
      <c r="AX99" s="22">
        <f t="shared" si="249"/>
        <v>250</v>
      </c>
      <c r="AY99" s="22">
        <f>AY100</f>
        <v>0</v>
      </c>
      <c r="AZ99" s="22">
        <f>AZ100</f>
        <v>0</v>
      </c>
      <c r="BA99" s="22">
        <f>BA100</f>
        <v>0</v>
      </c>
      <c r="BB99" s="22">
        <f t="shared" si="250"/>
        <v>250</v>
      </c>
      <c r="BC99" s="22">
        <f t="shared" si="251"/>
        <v>250</v>
      </c>
      <c r="BD99" s="22">
        <f t="shared" si="252"/>
        <v>250</v>
      </c>
      <c r="BE99" s="22">
        <f>BE100</f>
        <v>0</v>
      </c>
      <c r="BF99" s="22">
        <f>BF100</f>
        <v>0</v>
      </c>
      <c r="BG99" s="22">
        <f>BG100</f>
        <v>0</v>
      </c>
      <c r="BH99" s="22">
        <f t="shared" si="253"/>
        <v>250</v>
      </c>
      <c r="BI99" s="22">
        <f t="shared" si="254"/>
        <v>250</v>
      </c>
      <c r="BJ99" s="22">
        <f t="shared" si="255"/>
        <v>250</v>
      </c>
      <c r="BK99" s="22">
        <f>BK100</f>
        <v>0</v>
      </c>
      <c r="BL99" s="22">
        <f>BL100</f>
        <v>0</v>
      </c>
      <c r="BM99" s="22">
        <f>BM100</f>
        <v>0</v>
      </c>
      <c r="BN99" s="22">
        <f t="shared" si="256"/>
        <v>250</v>
      </c>
      <c r="BO99" s="22">
        <f t="shared" si="257"/>
        <v>250</v>
      </c>
      <c r="BP99" s="22">
        <f t="shared" si="258"/>
        <v>250</v>
      </c>
      <c r="BQ99" s="22">
        <f>BQ100</f>
        <v>0</v>
      </c>
      <c r="BR99" s="22">
        <f>BR100</f>
        <v>0</v>
      </c>
      <c r="BS99" s="22">
        <f t="shared" si="259"/>
        <v>250</v>
      </c>
      <c r="BT99" s="22">
        <f t="shared" si="260"/>
        <v>250</v>
      </c>
      <c r="BU99" s="22">
        <f t="shared" si="261"/>
        <v>250</v>
      </c>
      <c r="BV99" s="22">
        <f>BV100</f>
        <v>0</v>
      </c>
      <c r="BW99" s="22">
        <f>BW100</f>
        <v>0</v>
      </c>
      <c r="BX99" s="22">
        <f t="shared" si="262"/>
        <v>250</v>
      </c>
      <c r="BY99" s="22">
        <f t="shared" si="263"/>
        <v>250</v>
      </c>
      <c r="BZ99" s="22">
        <f t="shared" si="264"/>
        <v>250</v>
      </c>
      <c r="CA99" s="22">
        <f>CA100</f>
        <v>0</v>
      </c>
      <c r="CB99" s="22">
        <f>CB100</f>
        <v>0</v>
      </c>
      <c r="CC99" s="22">
        <f>CC100</f>
        <v>0</v>
      </c>
      <c r="CD99" s="22">
        <f t="shared" si="268"/>
        <v>250</v>
      </c>
      <c r="CE99" s="22">
        <f>CE100</f>
        <v>0</v>
      </c>
      <c r="CF99" s="34">
        <f t="shared" si="358"/>
        <v>250</v>
      </c>
      <c r="CG99" s="22">
        <f t="shared" si="269"/>
        <v>250</v>
      </c>
      <c r="CH99" s="22">
        <f>CH100</f>
        <v>0</v>
      </c>
      <c r="CI99" s="22">
        <f t="shared" si="359"/>
        <v>250</v>
      </c>
      <c r="CJ99" s="22">
        <f t="shared" si="270"/>
        <v>250</v>
      </c>
      <c r="CK99" s="22">
        <f>CK100</f>
        <v>0</v>
      </c>
      <c r="CL99" s="22">
        <f t="shared" si="360"/>
        <v>250</v>
      </c>
      <c r="CM99" s="22">
        <f>CM100</f>
        <v>0</v>
      </c>
      <c r="CN99" s="15"/>
      <c r="CO99" s="35"/>
      <c r="CS99" s="5" t="s">
        <v>29</v>
      </c>
    </row>
    <row r="100" spans="1:99" ht="46.8" x14ac:dyDescent="0.3">
      <c r="A100" s="32" t="s">
        <v>102</v>
      </c>
      <c r="B100" s="16">
        <v>240</v>
      </c>
      <c r="C100" s="32"/>
      <c r="D100" s="32"/>
      <c r="E100" s="33" t="s">
        <v>41</v>
      </c>
      <c r="F100" s="22">
        <f t="shared" ref="F100:K100" si="365">F101+F102</f>
        <v>250</v>
      </c>
      <c r="G100" s="22">
        <f t="shared" si="365"/>
        <v>250</v>
      </c>
      <c r="H100" s="22">
        <f t="shared" si="365"/>
        <v>250</v>
      </c>
      <c r="I100" s="22">
        <f t="shared" si="365"/>
        <v>0</v>
      </c>
      <c r="J100" s="22">
        <f t="shared" si="365"/>
        <v>0</v>
      </c>
      <c r="K100" s="22">
        <f t="shared" si="365"/>
        <v>0</v>
      </c>
      <c r="L100" s="22">
        <f t="shared" si="229"/>
        <v>250</v>
      </c>
      <c r="M100" s="22">
        <f t="shared" si="230"/>
        <v>250</v>
      </c>
      <c r="N100" s="22">
        <f t="shared" si="231"/>
        <v>250</v>
      </c>
      <c r="O100" s="22">
        <f>O101+O102</f>
        <v>0</v>
      </c>
      <c r="P100" s="22">
        <f>P101+P102</f>
        <v>0</v>
      </c>
      <c r="Q100" s="22">
        <f>Q101+Q102</f>
        <v>0</v>
      </c>
      <c r="R100" s="22">
        <f t="shared" si="232"/>
        <v>250</v>
      </c>
      <c r="S100" s="22">
        <f t="shared" si="233"/>
        <v>250</v>
      </c>
      <c r="T100" s="22">
        <f t="shared" si="234"/>
        <v>250</v>
      </c>
      <c r="U100" s="22">
        <f>U101+U102</f>
        <v>0</v>
      </c>
      <c r="V100" s="22">
        <f>V101+V102</f>
        <v>0</v>
      </c>
      <c r="W100" s="22">
        <f>W101+W102</f>
        <v>0</v>
      </c>
      <c r="X100" s="22">
        <f t="shared" si="235"/>
        <v>250</v>
      </c>
      <c r="Y100" s="22">
        <f t="shared" si="236"/>
        <v>250</v>
      </c>
      <c r="Z100" s="22">
        <f t="shared" si="237"/>
        <v>250</v>
      </c>
      <c r="AA100" s="22">
        <f>AA101+AA102</f>
        <v>0</v>
      </c>
      <c r="AB100" s="22">
        <f>AB101+AB102</f>
        <v>0</v>
      </c>
      <c r="AC100" s="22">
        <f>AC101+AC102</f>
        <v>0</v>
      </c>
      <c r="AD100" s="22">
        <f t="shared" si="238"/>
        <v>250</v>
      </c>
      <c r="AE100" s="22">
        <f t="shared" si="239"/>
        <v>250</v>
      </c>
      <c r="AF100" s="22">
        <f t="shared" si="240"/>
        <v>250</v>
      </c>
      <c r="AG100" s="22">
        <f>AG101+AG102</f>
        <v>0</v>
      </c>
      <c r="AH100" s="22">
        <f>AH101+AH102</f>
        <v>0</v>
      </c>
      <c r="AI100" s="22">
        <f>AI101+AI102</f>
        <v>0</v>
      </c>
      <c r="AJ100" s="22">
        <f t="shared" si="241"/>
        <v>250</v>
      </c>
      <c r="AK100" s="22">
        <f t="shared" si="242"/>
        <v>250</v>
      </c>
      <c r="AL100" s="22">
        <f t="shared" si="243"/>
        <v>250</v>
      </c>
      <c r="AM100" s="22">
        <f>AM101+AM102</f>
        <v>0</v>
      </c>
      <c r="AN100" s="22">
        <f>AN101+AN102</f>
        <v>0</v>
      </c>
      <c r="AO100" s="22">
        <f>AO101+AO102</f>
        <v>0</v>
      </c>
      <c r="AP100" s="22">
        <f t="shared" si="244"/>
        <v>250</v>
      </c>
      <c r="AQ100" s="22">
        <f t="shared" si="245"/>
        <v>250</v>
      </c>
      <c r="AR100" s="22">
        <f t="shared" si="246"/>
        <v>250</v>
      </c>
      <c r="AS100" s="22">
        <f>AS101+AS102</f>
        <v>0</v>
      </c>
      <c r="AT100" s="22">
        <f>AT101+AT102</f>
        <v>0</v>
      </c>
      <c r="AU100" s="22">
        <f>AU101+AU102</f>
        <v>0</v>
      </c>
      <c r="AV100" s="22">
        <f t="shared" si="247"/>
        <v>250</v>
      </c>
      <c r="AW100" s="22">
        <f t="shared" si="248"/>
        <v>250</v>
      </c>
      <c r="AX100" s="22">
        <f t="shared" si="249"/>
        <v>250</v>
      </c>
      <c r="AY100" s="22">
        <f>AY101+AY102</f>
        <v>0</v>
      </c>
      <c r="AZ100" s="22">
        <f>AZ101+AZ102</f>
        <v>0</v>
      </c>
      <c r="BA100" s="22">
        <f>BA101+BA102</f>
        <v>0</v>
      </c>
      <c r="BB100" s="22">
        <f t="shared" si="250"/>
        <v>250</v>
      </c>
      <c r="BC100" s="22">
        <f t="shared" si="251"/>
        <v>250</v>
      </c>
      <c r="BD100" s="22">
        <f t="shared" si="252"/>
        <v>250</v>
      </c>
      <c r="BE100" s="22">
        <f>BE101+BE102</f>
        <v>0</v>
      </c>
      <c r="BF100" s="22">
        <f>BF101+BF102</f>
        <v>0</v>
      </c>
      <c r="BG100" s="22">
        <f>BG101+BG102</f>
        <v>0</v>
      </c>
      <c r="BH100" s="22">
        <f t="shared" si="253"/>
        <v>250</v>
      </c>
      <c r="BI100" s="22">
        <f t="shared" si="254"/>
        <v>250</v>
      </c>
      <c r="BJ100" s="22">
        <f t="shared" si="255"/>
        <v>250</v>
      </c>
      <c r="BK100" s="22">
        <f>BK101+BK102</f>
        <v>0</v>
      </c>
      <c r="BL100" s="22">
        <f>BL101+BL102</f>
        <v>0</v>
      </c>
      <c r="BM100" s="22">
        <f>BM101+BM102</f>
        <v>0</v>
      </c>
      <c r="BN100" s="22">
        <f t="shared" si="256"/>
        <v>250</v>
      </c>
      <c r="BO100" s="22">
        <f t="shared" si="257"/>
        <v>250</v>
      </c>
      <c r="BP100" s="22">
        <f t="shared" si="258"/>
        <v>250</v>
      </c>
      <c r="BQ100" s="22">
        <f>BQ101+BQ102</f>
        <v>0</v>
      </c>
      <c r="BR100" s="22">
        <f>BR101+BR102</f>
        <v>0</v>
      </c>
      <c r="BS100" s="22">
        <f t="shared" si="259"/>
        <v>250</v>
      </c>
      <c r="BT100" s="22">
        <f t="shared" si="260"/>
        <v>250</v>
      </c>
      <c r="BU100" s="22">
        <f t="shared" si="261"/>
        <v>250</v>
      </c>
      <c r="BV100" s="22">
        <f>BV101+BV102</f>
        <v>0</v>
      </c>
      <c r="BW100" s="22">
        <f>BW101+BW102</f>
        <v>0</v>
      </c>
      <c r="BX100" s="22">
        <f t="shared" si="262"/>
        <v>250</v>
      </c>
      <c r="BY100" s="22">
        <f t="shared" si="263"/>
        <v>250</v>
      </c>
      <c r="BZ100" s="22">
        <f t="shared" si="264"/>
        <v>250</v>
      </c>
      <c r="CA100" s="22">
        <f>CA101+CA102</f>
        <v>0</v>
      </c>
      <c r="CB100" s="22">
        <f>CB101+CB102</f>
        <v>0</v>
      </c>
      <c r="CC100" s="22">
        <f>CC101+CC102</f>
        <v>0</v>
      </c>
      <c r="CD100" s="22">
        <f t="shared" si="268"/>
        <v>250</v>
      </c>
      <c r="CE100" s="22">
        <f>CE101+CE102</f>
        <v>0</v>
      </c>
      <c r="CF100" s="34">
        <f t="shared" si="358"/>
        <v>250</v>
      </c>
      <c r="CG100" s="22">
        <f t="shared" si="269"/>
        <v>250</v>
      </c>
      <c r="CH100" s="22">
        <f>CH101+CH102</f>
        <v>0</v>
      </c>
      <c r="CI100" s="22">
        <f t="shared" si="359"/>
        <v>250</v>
      </c>
      <c r="CJ100" s="22">
        <f t="shared" si="270"/>
        <v>250</v>
      </c>
      <c r="CK100" s="22">
        <f>CK101+CK102</f>
        <v>0</v>
      </c>
      <c r="CL100" s="22">
        <f t="shared" si="360"/>
        <v>250</v>
      </c>
      <c r="CM100" s="22">
        <f>CM101+CM102</f>
        <v>0</v>
      </c>
      <c r="CN100" s="15"/>
      <c r="CO100" s="35"/>
      <c r="CT100" s="5" t="s">
        <v>30</v>
      </c>
    </row>
    <row r="101" spans="1:99" hidden="1" x14ac:dyDescent="0.3">
      <c r="A101" s="32" t="s">
        <v>102</v>
      </c>
      <c r="B101" s="16">
        <v>240</v>
      </c>
      <c r="C101" s="32" t="s">
        <v>42</v>
      </c>
      <c r="D101" s="32" t="s">
        <v>43</v>
      </c>
      <c r="E101" s="33" t="s">
        <v>44</v>
      </c>
      <c r="F101" s="22"/>
      <c r="G101" s="22"/>
      <c r="H101" s="22"/>
      <c r="I101" s="22"/>
      <c r="J101" s="22"/>
      <c r="K101" s="22"/>
      <c r="L101" s="22">
        <f t="shared" si="229"/>
        <v>0</v>
      </c>
      <c r="M101" s="22">
        <f t="shared" si="230"/>
        <v>0</v>
      </c>
      <c r="N101" s="22">
        <f t="shared" si="231"/>
        <v>0</v>
      </c>
      <c r="O101" s="22"/>
      <c r="P101" s="22"/>
      <c r="Q101" s="22"/>
      <c r="R101" s="22">
        <f t="shared" si="232"/>
        <v>0</v>
      </c>
      <c r="S101" s="22">
        <f t="shared" si="233"/>
        <v>0</v>
      </c>
      <c r="T101" s="22">
        <f t="shared" si="234"/>
        <v>0</v>
      </c>
      <c r="U101" s="22"/>
      <c r="V101" s="22"/>
      <c r="W101" s="22"/>
      <c r="X101" s="22">
        <f t="shared" si="235"/>
        <v>0</v>
      </c>
      <c r="Y101" s="22">
        <f t="shared" si="236"/>
        <v>0</v>
      </c>
      <c r="Z101" s="22">
        <f t="shared" si="237"/>
        <v>0</v>
      </c>
      <c r="AA101" s="22"/>
      <c r="AB101" s="22"/>
      <c r="AC101" s="22"/>
      <c r="AD101" s="22">
        <f t="shared" si="238"/>
        <v>0</v>
      </c>
      <c r="AE101" s="22">
        <f t="shared" si="239"/>
        <v>0</v>
      </c>
      <c r="AF101" s="22">
        <f t="shared" si="240"/>
        <v>0</v>
      </c>
      <c r="AG101" s="22"/>
      <c r="AH101" s="22"/>
      <c r="AI101" s="22"/>
      <c r="AJ101" s="22">
        <f t="shared" si="241"/>
        <v>0</v>
      </c>
      <c r="AK101" s="22">
        <f t="shared" si="242"/>
        <v>0</v>
      </c>
      <c r="AL101" s="22">
        <f t="shared" si="243"/>
        <v>0</v>
      </c>
      <c r="AM101" s="22"/>
      <c r="AN101" s="22"/>
      <c r="AO101" s="22"/>
      <c r="AP101" s="22">
        <f t="shared" si="244"/>
        <v>0</v>
      </c>
      <c r="AQ101" s="22">
        <f t="shared" si="245"/>
        <v>0</v>
      </c>
      <c r="AR101" s="22">
        <f t="shared" si="246"/>
        <v>0</v>
      </c>
      <c r="AS101" s="22"/>
      <c r="AT101" s="22"/>
      <c r="AU101" s="22"/>
      <c r="AV101" s="22">
        <f t="shared" si="247"/>
        <v>0</v>
      </c>
      <c r="AW101" s="22">
        <f t="shared" si="248"/>
        <v>0</v>
      </c>
      <c r="AX101" s="22">
        <f t="shared" si="249"/>
        <v>0</v>
      </c>
      <c r="AY101" s="22"/>
      <c r="AZ101" s="22"/>
      <c r="BA101" s="22"/>
      <c r="BB101" s="22">
        <f t="shared" si="250"/>
        <v>0</v>
      </c>
      <c r="BC101" s="22">
        <f t="shared" si="251"/>
        <v>0</v>
      </c>
      <c r="BD101" s="22">
        <f t="shared" si="252"/>
        <v>0</v>
      </c>
      <c r="BE101" s="22"/>
      <c r="BF101" s="22"/>
      <c r="BG101" s="22"/>
      <c r="BH101" s="22">
        <f t="shared" si="253"/>
        <v>0</v>
      </c>
      <c r="BI101" s="22">
        <f t="shared" si="254"/>
        <v>0</v>
      </c>
      <c r="BJ101" s="22">
        <f t="shared" si="255"/>
        <v>0</v>
      </c>
      <c r="BK101" s="22"/>
      <c r="BL101" s="22"/>
      <c r="BM101" s="22"/>
      <c r="BN101" s="22">
        <f t="shared" si="256"/>
        <v>0</v>
      </c>
      <c r="BO101" s="22">
        <f t="shared" si="257"/>
        <v>0</v>
      </c>
      <c r="BP101" s="22">
        <f t="shared" si="258"/>
        <v>0</v>
      </c>
      <c r="BQ101" s="22"/>
      <c r="BR101" s="22"/>
      <c r="BS101" s="22">
        <f t="shared" si="259"/>
        <v>0</v>
      </c>
      <c r="BT101" s="22">
        <f t="shared" si="260"/>
        <v>0</v>
      </c>
      <c r="BU101" s="22">
        <f t="shared" si="261"/>
        <v>0</v>
      </c>
      <c r="BV101" s="22"/>
      <c r="BW101" s="22"/>
      <c r="BX101" s="22">
        <f t="shared" si="262"/>
        <v>0</v>
      </c>
      <c r="BY101" s="22">
        <f t="shared" si="263"/>
        <v>0</v>
      </c>
      <c r="BZ101" s="22">
        <f t="shared" si="264"/>
        <v>0</v>
      </c>
      <c r="CA101" s="22"/>
      <c r="CB101" s="22"/>
      <c r="CC101" s="22"/>
      <c r="CD101" s="22">
        <f t="shared" si="268"/>
        <v>0</v>
      </c>
      <c r="CE101" s="22"/>
      <c r="CF101" s="22"/>
      <c r="CG101" s="22">
        <f t="shared" si="269"/>
        <v>0</v>
      </c>
      <c r="CH101" s="22"/>
      <c r="CI101" s="22"/>
      <c r="CJ101" s="22">
        <f t="shared" si="270"/>
        <v>0</v>
      </c>
      <c r="CK101" s="22"/>
      <c r="CL101" s="22"/>
      <c r="CM101" s="22"/>
      <c r="CN101" s="15">
        <v>0</v>
      </c>
      <c r="CO101" s="35"/>
    </row>
    <row r="102" spans="1:99" x14ac:dyDescent="0.3">
      <c r="A102" s="32" t="s">
        <v>102</v>
      </c>
      <c r="B102" s="16">
        <v>240</v>
      </c>
      <c r="C102" s="32" t="s">
        <v>49</v>
      </c>
      <c r="D102" s="32" t="s">
        <v>42</v>
      </c>
      <c r="E102" s="33" t="s">
        <v>50</v>
      </c>
      <c r="F102" s="22">
        <v>250</v>
      </c>
      <c r="G102" s="22">
        <v>250</v>
      </c>
      <c r="H102" s="22">
        <v>250</v>
      </c>
      <c r="I102" s="22"/>
      <c r="J102" s="22"/>
      <c r="K102" s="22"/>
      <c r="L102" s="22">
        <f t="shared" si="229"/>
        <v>250</v>
      </c>
      <c r="M102" s="22">
        <f t="shared" si="230"/>
        <v>250</v>
      </c>
      <c r="N102" s="22">
        <f t="shared" si="231"/>
        <v>250</v>
      </c>
      <c r="O102" s="22"/>
      <c r="P102" s="22"/>
      <c r="Q102" s="22"/>
      <c r="R102" s="22">
        <f t="shared" si="232"/>
        <v>250</v>
      </c>
      <c r="S102" s="22">
        <f t="shared" si="233"/>
        <v>250</v>
      </c>
      <c r="T102" s="22">
        <f t="shared" si="234"/>
        <v>250</v>
      </c>
      <c r="U102" s="22"/>
      <c r="V102" s="22"/>
      <c r="W102" s="22"/>
      <c r="X102" s="22">
        <f t="shared" si="235"/>
        <v>250</v>
      </c>
      <c r="Y102" s="22">
        <f t="shared" si="236"/>
        <v>250</v>
      </c>
      <c r="Z102" s="22">
        <f t="shared" si="237"/>
        <v>250</v>
      </c>
      <c r="AA102" s="22"/>
      <c r="AB102" s="22"/>
      <c r="AC102" s="22"/>
      <c r="AD102" s="22">
        <f t="shared" si="238"/>
        <v>250</v>
      </c>
      <c r="AE102" s="22">
        <f t="shared" si="239"/>
        <v>250</v>
      </c>
      <c r="AF102" s="22">
        <f t="shared" si="240"/>
        <v>250</v>
      </c>
      <c r="AG102" s="22"/>
      <c r="AH102" s="22"/>
      <c r="AI102" s="22"/>
      <c r="AJ102" s="22">
        <f t="shared" si="241"/>
        <v>250</v>
      </c>
      <c r="AK102" s="22">
        <f t="shared" si="242"/>
        <v>250</v>
      </c>
      <c r="AL102" s="22">
        <f t="shared" si="243"/>
        <v>250</v>
      </c>
      <c r="AM102" s="22"/>
      <c r="AN102" s="22"/>
      <c r="AO102" s="22"/>
      <c r="AP102" s="22">
        <f t="shared" si="244"/>
        <v>250</v>
      </c>
      <c r="AQ102" s="22">
        <f t="shared" si="245"/>
        <v>250</v>
      </c>
      <c r="AR102" s="22">
        <f t="shared" si="246"/>
        <v>250</v>
      </c>
      <c r="AS102" s="22"/>
      <c r="AT102" s="22"/>
      <c r="AU102" s="22"/>
      <c r="AV102" s="22">
        <f t="shared" si="247"/>
        <v>250</v>
      </c>
      <c r="AW102" s="22">
        <f t="shared" si="248"/>
        <v>250</v>
      </c>
      <c r="AX102" s="22">
        <f t="shared" si="249"/>
        <v>250</v>
      </c>
      <c r="AY102" s="22"/>
      <c r="AZ102" s="22"/>
      <c r="BA102" s="22"/>
      <c r="BB102" s="22">
        <f t="shared" si="250"/>
        <v>250</v>
      </c>
      <c r="BC102" s="22">
        <f t="shared" si="251"/>
        <v>250</v>
      </c>
      <c r="BD102" s="22">
        <f t="shared" si="252"/>
        <v>250</v>
      </c>
      <c r="BE102" s="22"/>
      <c r="BF102" s="22"/>
      <c r="BG102" s="22"/>
      <c r="BH102" s="22">
        <f t="shared" si="253"/>
        <v>250</v>
      </c>
      <c r="BI102" s="22">
        <f t="shared" si="254"/>
        <v>250</v>
      </c>
      <c r="BJ102" s="22">
        <f t="shared" si="255"/>
        <v>250</v>
      </c>
      <c r="BK102" s="22"/>
      <c r="BL102" s="22"/>
      <c r="BM102" s="22"/>
      <c r="BN102" s="22">
        <f t="shared" si="256"/>
        <v>250</v>
      </c>
      <c r="BO102" s="22">
        <f t="shared" si="257"/>
        <v>250</v>
      </c>
      <c r="BP102" s="22">
        <f t="shared" si="258"/>
        <v>250</v>
      </c>
      <c r="BQ102" s="22"/>
      <c r="BR102" s="22"/>
      <c r="BS102" s="22">
        <f t="shared" si="259"/>
        <v>250</v>
      </c>
      <c r="BT102" s="22">
        <f t="shared" si="260"/>
        <v>250</v>
      </c>
      <c r="BU102" s="22">
        <f t="shared" si="261"/>
        <v>250</v>
      </c>
      <c r="BV102" s="22"/>
      <c r="BW102" s="22"/>
      <c r="BX102" s="22">
        <f t="shared" si="262"/>
        <v>250</v>
      </c>
      <c r="BY102" s="22">
        <f t="shared" si="263"/>
        <v>250</v>
      </c>
      <c r="BZ102" s="22">
        <f t="shared" si="264"/>
        <v>250</v>
      </c>
      <c r="CA102" s="22"/>
      <c r="CB102" s="22"/>
      <c r="CC102" s="22"/>
      <c r="CD102" s="22">
        <f t="shared" si="268"/>
        <v>250</v>
      </c>
      <c r="CE102" s="22"/>
      <c r="CF102" s="34">
        <f t="shared" ref="CF102:CF165" si="366">CD102+CE102</f>
        <v>250</v>
      </c>
      <c r="CG102" s="22">
        <f t="shared" si="269"/>
        <v>250</v>
      </c>
      <c r="CH102" s="22"/>
      <c r="CI102" s="22">
        <f t="shared" ref="CI102:CI165" si="367">CG102+CH102</f>
        <v>250</v>
      </c>
      <c r="CJ102" s="22">
        <f t="shared" si="270"/>
        <v>250</v>
      </c>
      <c r="CK102" s="22"/>
      <c r="CL102" s="22">
        <f t="shared" ref="CL102:CL165" si="368">CJ102+CK102</f>
        <v>250</v>
      </c>
      <c r="CM102" s="22"/>
      <c r="CN102" s="15"/>
      <c r="CO102" s="35"/>
    </row>
    <row r="103" spans="1:99" ht="46.8" x14ac:dyDescent="0.3">
      <c r="A103" s="32" t="s">
        <v>102</v>
      </c>
      <c r="B103" s="16">
        <v>600</v>
      </c>
      <c r="C103" s="32"/>
      <c r="D103" s="32"/>
      <c r="E103" s="33" t="s">
        <v>45</v>
      </c>
      <c r="F103" s="22">
        <f t="shared" ref="F103:K103" si="369">F104+F107+F110</f>
        <v>6845</v>
      </c>
      <c r="G103" s="22">
        <f t="shared" si="369"/>
        <v>6845</v>
      </c>
      <c r="H103" s="22">
        <f t="shared" si="369"/>
        <v>6845</v>
      </c>
      <c r="I103" s="22">
        <f t="shared" si="369"/>
        <v>0</v>
      </c>
      <c r="J103" s="22">
        <f t="shared" si="369"/>
        <v>0</v>
      </c>
      <c r="K103" s="22">
        <f t="shared" si="369"/>
        <v>0</v>
      </c>
      <c r="L103" s="22">
        <f t="shared" si="229"/>
        <v>6845</v>
      </c>
      <c r="M103" s="22">
        <f t="shared" si="230"/>
        <v>6845</v>
      </c>
      <c r="N103" s="22">
        <f t="shared" si="231"/>
        <v>6845</v>
      </c>
      <c r="O103" s="22">
        <f>O104+O107+O110</f>
        <v>0</v>
      </c>
      <c r="P103" s="22">
        <f>P104+P107+P110</f>
        <v>0</v>
      </c>
      <c r="Q103" s="22">
        <f>Q104+Q107+Q110</f>
        <v>0</v>
      </c>
      <c r="R103" s="22">
        <f t="shared" si="232"/>
        <v>6845</v>
      </c>
      <c r="S103" s="22">
        <f t="shared" si="233"/>
        <v>6845</v>
      </c>
      <c r="T103" s="22">
        <f t="shared" si="234"/>
        <v>6845</v>
      </c>
      <c r="U103" s="22">
        <f>U104+U107+U110</f>
        <v>0</v>
      </c>
      <c r="V103" s="22">
        <f>V104+V107+V110</f>
        <v>0</v>
      </c>
      <c r="W103" s="22">
        <f>W104+W107+W110</f>
        <v>0</v>
      </c>
      <c r="X103" s="22">
        <f t="shared" si="235"/>
        <v>6845</v>
      </c>
      <c r="Y103" s="22">
        <f t="shared" si="236"/>
        <v>6845</v>
      </c>
      <c r="Z103" s="22">
        <f t="shared" si="237"/>
        <v>6845</v>
      </c>
      <c r="AA103" s="22">
        <f>AA104+AA107+AA110</f>
        <v>0</v>
      </c>
      <c r="AB103" s="22">
        <f>AB104+AB107+AB110</f>
        <v>0</v>
      </c>
      <c r="AC103" s="22">
        <f>AC104+AC107+AC110</f>
        <v>0</v>
      </c>
      <c r="AD103" s="22">
        <f t="shared" si="238"/>
        <v>6845</v>
      </c>
      <c r="AE103" s="22">
        <f t="shared" si="239"/>
        <v>6845</v>
      </c>
      <c r="AF103" s="22">
        <f t="shared" si="240"/>
        <v>6845</v>
      </c>
      <c r="AG103" s="22">
        <f>AG104+AG107+AG110</f>
        <v>0</v>
      </c>
      <c r="AH103" s="22">
        <f>AH104+AH107+AH110</f>
        <v>0</v>
      </c>
      <c r="AI103" s="22">
        <f>AI104+AI107+AI110</f>
        <v>0</v>
      </c>
      <c r="AJ103" s="22">
        <f t="shared" si="241"/>
        <v>6845</v>
      </c>
      <c r="AK103" s="22">
        <f t="shared" si="242"/>
        <v>6845</v>
      </c>
      <c r="AL103" s="22">
        <f t="shared" si="243"/>
        <v>6845</v>
      </c>
      <c r="AM103" s="22">
        <f>AM104+AM107+AM110</f>
        <v>56.722000000000001</v>
      </c>
      <c r="AN103" s="22">
        <f>AN104+AN107+AN110</f>
        <v>0</v>
      </c>
      <c r="AO103" s="22">
        <f>AO104+AO107+AO110</f>
        <v>0</v>
      </c>
      <c r="AP103" s="22">
        <f t="shared" si="244"/>
        <v>6901.7219999999998</v>
      </c>
      <c r="AQ103" s="22">
        <f t="shared" si="245"/>
        <v>6845</v>
      </c>
      <c r="AR103" s="22">
        <f t="shared" si="246"/>
        <v>6845</v>
      </c>
      <c r="AS103" s="22">
        <f>AS104+AS107+AS110</f>
        <v>0</v>
      </c>
      <c r="AT103" s="22">
        <f>AT104+AT107+AT110</f>
        <v>0</v>
      </c>
      <c r="AU103" s="22">
        <f>AU104+AU107+AU110</f>
        <v>0</v>
      </c>
      <c r="AV103" s="22">
        <f t="shared" si="247"/>
        <v>6901.7219999999998</v>
      </c>
      <c r="AW103" s="22">
        <f t="shared" si="248"/>
        <v>6845</v>
      </c>
      <c r="AX103" s="22">
        <f t="shared" si="249"/>
        <v>6845</v>
      </c>
      <c r="AY103" s="22">
        <f>AY104+AY107+AY110</f>
        <v>0</v>
      </c>
      <c r="AZ103" s="22">
        <f>AZ104+AZ107+AZ110</f>
        <v>0</v>
      </c>
      <c r="BA103" s="22">
        <f>BA104+BA107+BA110</f>
        <v>0</v>
      </c>
      <c r="BB103" s="22">
        <f t="shared" si="250"/>
        <v>6901.7219999999998</v>
      </c>
      <c r="BC103" s="22">
        <f t="shared" si="251"/>
        <v>6845</v>
      </c>
      <c r="BD103" s="22">
        <f t="shared" si="252"/>
        <v>6845</v>
      </c>
      <c r="BE103" s="22">
        <f>BE104+BE107+BE110</f>
        <v>0</v>
      </c>
      <c r="BF103" s="22">
        <f>BF104+BF107+BF110</f>
        <v>0</v>
      </c>
      <c r="BG103" s="22">
        <f>BG104+BG107+BG110</f>
        <v>0</v>
      </c>
      <c r="BH103" s="22">
        <f t="shared" si="253"/>
        <v>6901.7219999999998</v>
      </c>
      <c r="BI103" s="22">
        <f t="shared" si="254"/>
        <v>6845</v>
      </c>
      <c r="BJ103" s="22">
        <f t="shared" si="255"/>
        <v>6845</v>
      </c>
      <c r="BK103" s="22">
        <f>BK104+BK107+BK110</f>
        <v>100</v>
      </c>
      <c r="BL103" s="22">
        <f>BL104+BL107+BL110</f>
        <v>0</v>
      </c>
      <c r="BM103" s="22">
        <f>BM104+BM107+BM110</f>
        <v>0</v>
      </c>
      <c r="BN103" s="22">
        <f t="shared" si="256"/>
        <v>7001.7219999999998</v>
      </c>
      <c r="BO103" s="22">
        <f t="shared" si="257"/>
        <v>6845</v>
      </c>
      <c r="BP103" s="22">
        <f t="shared" si="258"/>
        <v>6845</v>
      </c>
      <c r="BQ103" s="22">
        <f>BQ104+BQ107+BQ110</f>
        <v>0</v>
      </c>
      <c r="BR103" s="22">
        <f>BR104+BR107+BR110</f>
        <v>0</v>
      </c>
      <c r="BS103" s="22">
        <f t="shared" si="259"/>
        <v>7001.7219999999998</v>
      </c>
      <c r="BT103" s="22">
        <f t="shared" si="260"/>
        <v>6845</v>
      </c>
      <c r="BU103" s="22">
        <f t="shared" si="261"/>
        <v>6845</v>
      </c>
      <c r="BV103" s="22">
        <f>BV104+BV107+BV110</f>
        <v>0</v>
      </c>
      <c r="BW103" s="22">
        <f>BW104+BW107+BW110</f>
        <v>0</v>
      </c>
      <c r="BX103" s="22">
        <f t="shared" si="262"/>
        <v>7001.7219999999998</v>
      </c>
      <c r="BY103" s="22">
        <f t="shared" si="263"/>
        <v>6845</v>
      </c>
      <c r="BZ103" s="22">
        <f t="shared" si="264"/>
        <v>6845</v>
      </c>
      <c r="CA103" s="22">
        <f>CA104+CA107+CA110</f>
        <v>0</v>
      </c>
      <c r="CB103" s="22">
        <f>CB104+CB107+CB110</f>
        <v>0</v>
      </c>
      <c r="CC103" s="22">
        <f>CC104+CC107+CC110</f>
        <v>0</v>
      </c>
      <c r="CD103" s="22">
        <f t="shared" si="268"/>
        <v>7001.7219999999998</v>
      </c>
      <c r="CE103" s="22">
        <f>CE104+CE107+CE110</f>
        <v>0</v>
      </c>
      <c r="CF103" s="34">
        <f t="shared" si="366"/>
        <v>7001.7219999999998</v>
      </c>
      <c r="CG103" s="22">
        <f t="shared" si="269"/>
        <v>6845</v>
      </c>
      <c r="CH103" s="22">
        <f>CH104+CH107+CH110</f>
        <v>0</v>
      </c>
      <c r="CI103" s="22">
        <f t="shared" si="367"/>
        <v>6845</v>
      </c>
      <c r="CJ103" s="22">
        <f t="shared" si="270"/>
        <v>6845</v>
      </c>
      <c r="CK103" s="22">
        <f>CK104+CK107+CK110</f>
        <v>0</v>
      </c>
      <c r="CL103" s="22">
        <f t="shared" si="368"/>
        <v>6845</v>
      </c>
      <c r="CM103" s="22">
        <f>CM104+CM107+CM110</f>
        <v>0</v>
      </c>
      <c r="CN103" s="15"/>
      <c r="CO103" s="35"/>
      <c r="CS103" s="5" t="s">
        <v>29</v>
      </c>
    </row>
    <row r="104" spans="1:99" x14ac:dyDescent="0.3">
      <c r="A104" s="32" t="s">
        <v>102</v>
      </c>
      <c r="B104" s="16">
        <v>610</v>
      </c>
      <c r="C104" s="32"/>
      <c r="D104" s="32"/>
      <c r="E104" s="33" t="s">
        <v>104</v>
      </c>
      <c r="F104" s="22">
        <f t="shared" ref="F104:K104" si="370">F105+F106</f>
        <v>543</v>
      </c>
      <c r="G104" s="22">
        <f t="shared" si="370"/>
        <v>543</v>
      </c>
      <c r="H104" s="22">
        <f t="shared" si="370"/>
        <v>543</v>
      </c>
      <c r="I104" s="22">
        <f t="shared" si="370"/>
        <v>0</v>
      </c>
      <c r="J104" s="22">
        <f t="shared" si="370"/>
        <v>0</v>
      </c>
      <c r="K104" s="22">
        <f t="shared" si="370"/>
        <v>0</v>
      </c>
      <c r="L104" s="22">
        <f t="shared" si="229"/>
        <v>543</v>
      </c>
      <c r="M104" s="22">
        <f t="shared" si="230"/>
        <v>543</v>
      </c>
      <c r="N104" s="22">
        <f t="shared" si="231"/>
        <v>543</v>
      </c>
      <c r="O104" s="22">
        <f>O105+O106</f>
        <v>0</v>
      </c>
      <c r="P104" s="22">
        <f>P105+P106</f>
        <v>0</v>
      </c>
      <c r="Q104" s="22">
        <f>Q105+Q106</f>
        <v>0</v>
      </c>
      <c r="R104" s="22">
        <f t="shared" si="232"/>
        <v>543</v>
      </c>
      <c r="S104" s="22">
        <f t="shared" si="233"/>
        <v>543</v>
      </c>
      <c r="T104" s="22">
        <f t="shared" si="234"/>
        <v>543</v>
      </c>
      <c r="U104" s="22">
        <f>U105+U106</f>
        <v>0</v>
      </c>
      <c r="V104" s="22">
        <f>V105+V106</f>
        <v>0</v>
      </c>
      <c r="W104" s="22">
        <f>W105+W106</f>
        <v>0</v>
      </c>
      <c r="X104" s="22">
        <f t="shared" si="235"/>
        <v>543</v>
      </c>
      <c r="Y104" s="22">
        <f t="shared" si="236"/>
        <v>543</v>
      </c>
      <c r="Z104" s="22">
        <f t="shared" si="237"/>
        <v>543</v>
      </c>
      <c r="AA104" s="22">
        <f>AA105+AA106</f>
        <v>0</v>
      </c>
      <c r="AB104" s="22">
        <f>AB105+AB106</f>
        <v>0</v>
      </c>
      <c r="AC104" s="22">
        <f>AC105+AC106</f>
        <v>0</v>
      </c>
      <c r="AD104" s="22">
        <f t="shared" si="238"/>
        <v>543</v>
      </c>
      <c r="AE104" s="22">
        <f t="shared" si="239"/>
        <v>543</v>
      </c>
      <c r="AF104" s="22">
        <f t="shared" si="240"/>
        <v>543</v>
      </c>
      <c r="AG104" s="22">
        <f>AG105+AG106</f>
        <v>0</v>
      </c>
      <c r="AH104" s="22">
        <f>AH105+AH106</f>
        <v>0</v>
      </c>
      <c r="AI104" s="22">
        <f>AI105+AI106</f>
        <v>0</v>
      </c>
      <c r="AJ104" s="22">
        <f t="shared" si="241"/>
        <v>543</v>
      </c>
      <c r="AK104" s="22">
        <f t="shared" si="242"/>
        <v>543</v>
      </c>
      <c r="AL104" s="22">
        <f t="shared" si="243"/>
        <v>543</v>
      </c>
      <c r="AM104" s="22">
        <f>AM105+AM106</f>
        <v>0</v>
      </c>
      <c r="AN104" s="22">
        <f>AN105+AN106</f>
        <v>0</v>
      </c>
      <c r="AO104" s="22">
        <f>AO105+AO106</f>
        <v>0</v>
      </c>
      <c r="AP104" s="22">
        <f t="shared" si="244"/>
        <v>543</v>
      </c>
      <c r="AQ104" s="22">
        <f t="shared" si="245"/>
        <v>543</v>
      </c>
      <c r="AR104" s="22">
        <f t="shared" si="246"/>
        <v>543</v>
      </c>
      <c r="AS104" s="22">
        <f>AS105+AS106</f>
        <v>0</v>
      </c>
      <c r="AT104" s="22">
        <f>AT105+AT106</f>
        <v>0</v>
      </c>
      <c r="AU104" s="22">
        <f>AU105+AU106</f>
        <v>0</v>
      </c>
      <c r="AV104" s="22">
        <f t="shared" si="247"/>
        <v>543</v>
      </c>
      <c r="AW104" s="22">
        <f t="shared" si="248"/>
        <v>543</v>
      </c>
      <c r="AX104" s="22">
        <f t="shared" si="249"/>
        <v>543</v>
      </c>
      <c r="AY104" s="22">
        <f>AY105+AY106</f>
        <v>0</v>
      </c>
      <c r="AZ104" s="22">
        <f>AZ105+AZ106</f>
        <v>0</v>
      </c>
      <c r="BA104" s="22">
        <f>BA105+BA106</f>
        <v>0</v>
      </c>
      <c r="BB104" s="22">
        <f t="shared" si="250"/>
        <v>543</v>
      </c>
      <c r="BC104" s="22">
        <f t="shared" si="251"/>
        <v>543</v>
      </c>
      <c r="BD104" s="22">
        <f t="shared" si="252"/>
        <v>543</v>
      </c>
      <c r="BE104" s="22">
        <f>BE105+BE106</f>
        <v>0</v>
      </c>
      <c r="BF104" s="22">
        <f>BF105+BF106</f>
        <v>0</v>
      </c>
      <c r="BG104" s="22">
        <f>BG105+BG106</f>
        <v>0</v>
      </c>
      <c r="BH104" s="22">
        <f t="shared" si="253"/>
        <v>543</v>
      </c>
      <c r="BI104" s="22">
        <f t="shared" si="254"/>
        <v>543</v>
      </c>
      <c r="BJ104" s="22">
        <f t="shared" si="255"/>
        <v>543</v>
      </c>
      <c r="BK104" s="22">
        <f>BK105+BK106</f>
        <v>0</v>
      </c>
      <c r="BL104" s="22">
        <f>BL105+BL106</f>
        <v>0</v>
      </c>
      <c r="BM104" s="22">
        <f>BM105+BM106</f>
        <v>0</v>
      </c>
      <c r="BN104" s="22">
        <f t="shared" si="256"/>
        <v>543</v>
      </c>
      <c r="BO104" s="22">
        <f t="shared" si="257"/>
        <v>543</v>
      </c>
      <c r="BP104" s="22">
        <f t="shared" si="258"/>
        <v>543</v>
      </c>
      <c r="BQ104" s="22">
        <f>BQ105+BQ106</f>
        <v>0</v>
      </c>
      <c r="BR104" s="22">
        <f>BR105+BR106</f>
        <v>0</v>
      </c>
      <c r="BS104" s="22">
        <f t="shared" si="259"/>
        <v>543</v>
      </c>
      <c r="BT104" s="22">
        <f t="shared" si="260"/>
        <v>543</v>
      </c>
      <c r="BU104" s="22">
        <f t="shared" si="261"/>
        <v>543</v>
      </c>
      <c r="BV104" s="22">
        <f>BV105+BV106</f>
        <v>0</v>
      </c>
      <c r="BW104" s="22">
        <f>BW105+BW106</f>
        <v>0</v>
      </c>
      <c r="BX104" s="22">
        <f t="shared" si="262"/>
        <v>543</v>
      </c>
      <c r="BY104" s="22">
        <f t="shared" si="263"/>
        <v>543</v>
      </c>
      <c r="BZ104" s="22">
        <f t="shared" si="264"/>
        <v>543</v>
      </c>
      <c r="CA104" s="22">
        <f>CA105+CA106</f>
        <v>0</v>
      </c>
      <c r="CB104" s="22">
        <f>CB105+CB106</f>
        <v>0</v>
      </c>
      <c r="CC104" s="22">
        <f>CC105+CC106</f>
        <v>0</v>
      </c>
      <c r="CD104" s="22">
        <f t="shared" si="268"/>
        <v>543</v>
      </c>
      <c r="CE104" s="22">
        <f>CE105+CE106</f>
        <v>0</v>
      </c>
      <c r="CF104" s="34">
        <f t="shared" si="366"/>
        <v>543</v>
      </c>
      <c r="CG104" s="22">
        <f t="shared" si="269"/>
        <v>543</v>
      </c>
      <c r="CH104" s="22">
        <f>CH105+CH106</f>
        <v>0</v>
      </c>
      <c r="CI104" s="22">
        <f t="shared" si="367"/>
        <v>543</v>
      </c>
      <c r="CJ104" s="22">
        <f t="shared" si="270"/>
        <v>543</v>
      </c>
      <c r="CK104" s="22">
        <f>CK105+CK106</f>
        <v>0</v>
      </c>
      <c r="CL104" s="22">
        <f t="shared" si="368"/>
        <v>543</v>
      </c>
      <c r="CM104" s="22">
        <f>CM105+CM106</f>
        <v>0</v>
      </c>
      <c r="CN104" s="15"/>
      <c r="CO104" s="35"/>
      <c r="CT104" s="5" t="s">
        <v>30</v>
      </c>
    </row>
    <row r="105" spans="1:99" x14ac:dyDescent="0.3">
      <c r="A105" s="32" t="s">
        <v>102</v>
      </c>
      <c r="B105" s="16">
        <v>610</v>
      </c>
      <c r="C105" s="32" t="s">
        <v>47</v>
      </c>
      <c r="D105" s="32" t="s">
        <v>105</v>
      </c>
      <c r="E105" s="33" t="s">
        <v>106</v>
      </c>
      <c r="F105" s="22">
        <v>200</v>
      </c>
      <c r="G105" s="22">
        <v>200</v>
      </c>
      <c r="H105" s="22">
        <v>200</v>
      </c>
      <c r="I105" s="22"/>
      <c r="J105" s="22"/>
      <c r="K105" s="22"/>
      <c r="L105" s="22">
        <f t="shared" si="229"/>
        <v>200</v>
      </c>
      <c r="M105" s="22">
        <f t="shared" si="230"/>
        <v>200</v>
      </c>
      <c r="N105" s="22">
        <f t="shared" si="231"/>
        <v>200</v>
      </c>
      <c r="O105" s="22"/>
      <c r="P105" s="22"/>
      <c r="Q105" s="22"/>
      <c r="R105" s="22">
        <f t="shared" si="232"/>
        <v>200</v>
      </c>
      <c r="S105" s="22">
        <f t="shared" si="233"/>
        <v>200</v>
      </c>
      <c r="T105" s="22">
        <f t="shared" si="234"/>
        <v>200</v>
      </c>
      <c r="U105" s="22"/>
      <c r="V105" s="22"/>
      <c r="W105" s="22"/>
      <c r="X105" s="22">
        <f t="shared" si="235"/>
        <v>200</v>
      </c>
      <c r="Y105" s="22">
        <f t="shared" si="236"/>
        <v>200</v>
      </c>
      <c r="Z105" s="22">
        <f t="shared" si="237"/>
        <v>200</v>
      </c>
      <c r="AA105" s="22"/>
      <c r="AB105" s="22"/>
      <c r="AC105" s="22"/>
      <c r="AD105" s="22">
        <f t="shared" si="238"/>
        <v>200</v>
      </c>
      <c r="AE105" s="22">
        <f t="shared" si="239"/>
        <v>200</v>
      </c>
      <c r="AF105" s="22">
        <f t="shared" si="240"/>
        <v>200</v>
      </c>
      <c r="AG105" s="22"/>
      <c r="AH105" s="22"/>
      <c r="AI105" s="22"/>
      <c r="AJ105" s="22">
        <f t="shared" si="241"/>
        <v>200</v>
      </c>
      <c r="AK105" s="22">
        <f t="shared" si="242"/>
        <v>200</v>
      </c>
      <c r="AL105" s="22">
        <f t="shared" si="243"/>
        <v>200</v>
      </c>
      <c r="AM105" s="22"/>
      <c r="AN105" s="22"/>
      <c r="AO105" s="22"/>
      <c r="AP105" s="22">
        <f t="shared" si="244"/>
        <v>200</v>
      </c>
      <c r="AQ105" s="22">
        <f t="shared" si="245"/>
        <v>200</v>
      </c>
      <c r="AR105" s="22">
        <f t="shared" si="246"/>
        <v>200</v>
      </c>
      <c r="AS105" s="22"/>
      <c r="AT105" s="22"/>
      <c r="AU105" s="22"/>
      <c r="AV105" s="22">
        <f t="shared" si="247"/>
        <v>200</v>
      </c>
      <c r="AW105" s="22">
        <f t="shared" si="248"/>
        <v>200</v>
      </c>
      <c r="AX105" s="22">
        <f t="shared" si="249"/>
        <v>200</v>
      </c>
      <c r="AY105" s="22"/>
      <c r="AZ105" s="22"/>
      <c r="BA105" s="22"/>
      <c r="BB105" s="22">
        <f t="shared" si="250"/>
        <v>200</v>
      </c>
      <c r="BC105" s="22">
        <f t="shared" si="251"/>
        <v>200</v>
      </c>
      <c r="BD105" s="22">
        <f t="shared" si="252"/>
        <v>200</v>
      </c>
      <c r="BE105" s="22"/>
      <c r="BF105" s="22"/>
      <c r="BG105" s="22"/>
      <c r="BH105" s="22">
        <f t="shared" si="253"/>
        <v>200</v>
      </c>
      <c r="BI105" s="22">
        <f t="shared" si="254"/>
        <v>200</v>
      </c>
      <c r="BJ105" s="22">
        <f t="shared" si="255"/>
        <v>200</v>
      </c>
      <c r="BK105" s="22"/>
      <c r="BL105" s="22"/>
      <c r="BM105" s="22"/>
      <c r="BN105" s="22">
        <f t="shared" si="256"/>
        <v>200</v>
      </c>
      <c r="BO105" s="22">
        <f t="shared" si="257"/>
        <v>200</v>
      </c>
      <c r="BP105" s="22">
        <f t="shared" si="258"/>
        <v>200</v>
      </c>
      <c r="BQ105" s="22"/>
      <c r="BR105" s="22"/>
      <c r="BS105" s="22">
        <f t="shared" si="259"/>
        <v>200</v>
      </c>
      <c r="BT105" s="22">
        <f t="shared" si="260"/>
        <v>200</v>
      </c>
      <c r="BU105" s="22">
        <f t="shared" si="261"/>
        <v>200</v>
      </c>
      <c r="BV105" s="22"/>
      <c r="BW105" s="22"/>
      <c r="BX105" s="22">
        <f t="shared" si="262"/>
        <v>200</v>
      </c>
      <c r="BY105" s="22">
        <f t="shared" si="263"/>
        <v>200</v>
      </c>
      <c r="BZ105" s="22">
        <f t="shared" si="264"/>
        <v>200</v>
      </c>
      <c r="CA105" s="22"/>
      <c r="CB105" s="22"/>
      <c r="CC105" s="22"/>
      <c r="CD105" s="22">
        <f t="shared" si="268"/>
        <v>200</v>
      </c>
      <c r="CE105" s="22"/>
      <c r="CF105" s="34">
        <f t="shared" si="366"/>
        <v>200</v>
      </c>
      <c r="CG105" s="22">
        <f t="shared" si="269"/>
        <v>200</v>
      </c>
      <c r="CH105" s="22"/>
      <c r="CI105" s="22">
        <f t="shared" si="367"/>
        <v>200</v>
      </c>
      <c r="CJ105" s="22">
        <f t="shared" si="270"/>
        <v>200</v>
      </c>
      <c r="CK105" s="22"/>
      <c r="CL105" s="22">
        <f t="shared" si="368"/>
        <v>200</v>
      </c>
      <c r="CM105" s="22"/>
      <c r="CN105" s="15"/>
      <c r="CO105" s="35"/>
    </row>
    <row r="106" spans="1:99" x14ac:dyDescent="0.3">
      <c r="A106" s="32" t="s">
        <v>102</v>
      </c>
      <c r="B106" s="16">
        <v>610</v>
      </c>
      <c r="C106" s="32" t="s">
        <v>49</v>
      </c>
      <c r="D106" s="32" t="s">
        <v>42</v>
      </c>
      <c r="E106" s="33" t="s">
        <v>50</v>
      </c>
      <c r="F106" s="22">
        <v>343</v>
      </c>
      <c r="G106" s="22">
        <v>343</v>
      </c>
      <c r="H106" s="22">
        <v>343</v>
      </c>
      <c r="I106" s="22"/>
      <c r="J106" s="22"/>
      <c r="K106" s="22"/>
      <c r="L106" s="22">
        <f t="shared" si="229"/>
        <v>343</v>
      </c>
      <c r="M106" s="22">
        <f t="shared" si="230"/>
        <v>343</v>
      </c>
      <c r="N106" s="22">
        <f t="shared" si="231"/>
        <v>343</v>
      </c>
      <c r="O106" s="22"/>
      <c r="P106" s="22"/>
      <c r="Q106" s="22"/>
      <c r="R106" s="22">
        <f t="shared" si="232"/>
        <v>343</v>
      </c>
      <c r="S106" s="22">
        <f t="shared" si="233"/>
        <v>343</v>
      </c>
      <c r="T106" s="22">
        <f t="shared" si="234"/>
        <v>343</v>
      </c>
      <c r="U106" s="22"/>
      <c r="V106" s="22"/>
      <c r="W106" s="22"/>
      <c r="X106" s="22">
        <f t="shared" si="235"/>
        <v>343</v>
      </c>
      <c r="Y106" s="22">
        <f t="shared" si="236"/>
        <v>343</v>
      </c>
      <c r="Z106" s="22">
        <f t="shared" si="237"/>
        <v>343</v>
      </c>
      <c r="AA106" s="22"/>
      <c r="AB106" s="22"/>
      <c r="AC106" s="22"/>
      <c r="AD106" s="22">
        <f t="shared" si="238"/>
        <v>343</v>
      </c>
      <c r="AE106" s="22">
        <f t="shared" si="239"/>
        <v>343</v>
      </c>
      <c r="AF106" s="22">
        <f t="shared" si="240"/>
        <v>343</v>
      </c>
      <c r="AG106" s="22"/>
      <c r="AH106" s="22"/>
      <c r="AI106" s="22"/>
      <c r="AJ106" s="22">
        <f t="shared" si="241"/>
        <v>343</v>
      </c>
      <c r="AK106" s="22">
        <f t="shared" si="242"/>
        <v>343</v>
      </c>
      <c r="AL106" s="22">
        <f t="shared" si="243"/>
        <v>343</v>
      </c>
      <c r="AM106" s="22"/>
      <c r="AN106" s="22"/>
      <c r="AO106" s="22"/>
      <c r="AP106" s="22">
        <f t="shared" si="244"/>
        <v>343</v>
      </c>
      <c r="AQ106" s="22">
        <f t="shared" si="245"/>
        <v>343</v>
      </c>
      <c r="AR106" s="22">
        <f t="shared" si="246"/>
        <v>343</v>
      </c>
      <c r="AS106" s="22"/>
      <c r="AT106" s="22"/>
      <c r="AU106" s="22"/>
      <c r="AV106" s="22">
        <f t="shared" si="247"/>
        <v>343</v>
      </c>
      <c r="AW106" s="22">
        <f t="shared" si="248"/>
        <v>343</v>
      </c>
      <c r="AX106" s="22">
        <f t="shared" si="249"/>
        <v>343</v>
      </c>
      <c r="AY106" s="22"/>
      <c r="AZ106" s="22"/>
      <c r="BA106" s="22"/>
      <c r="BB106" s="22">
        <f t="shared" si="250"/>
        <v>343</v>
      </c>
      <c r="BC106" s="22">
        <f t="shared" si="251"/>
        <v>343</v>
      </c>
      <c r="BD106" s="22">
        <f t="shared" si="252"/>
        <v>343</v>
      </c>
      <c r="BE106" s="22"/>
      <c r="BF106" s="22"/>
      <c r="BG106" s="22"/>
      <c r="BH106" s="22">
        <f t="shared" si="253"/>
        <v>343</v>
      </c>
      <c r="BI106" s="22">
        <f t="shared" si="254"/>
        <v>343</v>
      </c>
      <c r="BJ106" s="22">
        <f t="shared" si="255"/>
        <v>343</v>
      </c>
      <c r="BK106" s="22"/>
      <c r="BL106" s="22"/>
      <c r="BM106" s="22"/>
      <c r="BN106" s="22">
        <f t="shared" si="256"/>
        <v>343</v>
      </c>
      <c r="BO106" s="22">
        <f t="shared" si="257"/>
        <v>343</v>
      </c>
      <c r="BP106" s="22">
        <f t="shared" si="258"/>
        <v>343</v>
      </c>
      <c r="BQ106" s="22"/>
      <c r="BR106" s="22"/>
      <c r="BS106" s="22">
        <f t="shared" si="259"/>
        <v>343</v>
      </c>
      <c r="BT106" s="22">
        <f t="shared" si="260"/>
        <v>343</v>
      </c>
      <c r="BU106" s="22">
        <f t="shared" si="261"/>
        <v>343</v>
      </c>
      <c r="BV106" s="22"/>
      <c r="BW106" s="22"/>
      <c r="BX106" s="22">
        <f t="shared" si="262"/>
        <v>343</v>
      </c>
      <c r="BY106" s="22">
        <f t="shared" si="263"/>
        <v>343</v>
      </c>
      <c r="BZ106" s="22">
        <f t="shared" si="264"/>
        <v>343</v>
      </c>
      <c r="CA106" s="22"/>
      <c r="CB106" s="22"/>
      <c r="CC106" s="22"/>
      <c r="CD106" s="22">
        <f t="shared" si="268"/>
        <v>343</v>
      </c>
      <c r="CE106" s="22"/>
      <c r="CF106" s="34">
        <f t="shared" si="366"/>
        <v>343</v>
      </c>
      <c r="CG106" s="22">
        <f t="shared" si="269"/>
        <v>343</v>
      </c>
      <c r="CH106" s="22"/>
      <c r="CI106" s="22">
        <f t="shared" si="367"/>
        <v>343</v>
      </c>
      <c r="CJ106" s="22">
        <f t="shared" si="270"/>
        <v>343</v>
      </c>
      <c r="CK106" s="22"/>
      <c r="CL106" s="22">
        <f t="shared" si="368"/>
        <v>343</v>
      </c>
      <c r="CM106" s="22"/>
      <c r="CN106" s="15"/>
      <c r="CO106" s="35"/>
    </row>
    <row r="107" spans="1:99" x14ac:dyDescent="0.3">
      <c r="A107" s="32" t="s">
        <v>102</v>
      </c>
      <c r="B107" s="16">
        <v>620</v>
      </c>
      <c r="C107" s="32"/>
      <c r="D107" s="32"/>
      <c r="E107" s="33" t="s">
        <v>46</v>
      </c>
      <c r="F107" s="22">
        <f t="shared" ref="F107:K107" si="371">F108+F109</f>
        <v>3150</v>
      </c>
      <c r="G107" s="22">
        <f t="shared" si="371"/>
        <v>3150</v>
      </c>
      <c r="H107" s="22">
        <f t="shared" si="371"/>
        <v>3150</v>
      </c>
      <c r="I107" s="22">
        <f t="shared" si="371"/>
        <v>0</v>
      </c>
      <c r="J107" s="22">
        <f t="shared" si="371"/>
        <v>0</v>
      </c>
      <c r="K107" s="22">
        <f t="shared" si="371"/>
        <v>0</v>
      </c>
      <c r="L107" s="22">
        <f t="shared" si="229"/>
        <v>3150</v>
      </c>
      <c r="M107" s="22">
        <f t="shared" si="230"/>
        <v>3150</v>
      </c>
      <c r="N107" s="22">
        <f t="shared" si="231"/>
        <v>3150</v>
      </c>
      <c r="O107" s="22">
        <f>O108+O109</f>
        <v>0</v>
      </c>
      <c r="P107" s="22">
        <f>P108+P109</f>
        <v>0</v>
      </c>
      <c r="Q107" s="22">
        <f>Q108+Q109</f>
        <v>0</v>
      </c>
      <c r="R107" s="22">
        <f t="shared" si="232"/>
        <v>3150</v>
      </c>
      <c r="S107" s="22">
        <f t="shared" si="233"/>
        <v>3150</v>
      </c>
      <c r="T107" s="22">
        <f t="shared" si="234"/>
        <v>3150</v>
      </c>
      <c r="U107" s="22">
        <f>U108+U109</f>
        <v>0</v>
      </c>
      <c r="V107" s="22">
        <f>V108+V109</f>
        <v>0</v>
      </c>
      <c r="W107" s="22">
        <f>W108+W109</f>
        <v>0</v>
      </c>
      <c r="X107" s="22">
        <f t="shared" si="235"/>
        <v>3150</v>
      </c>
      <c r="Y107" s="22">
        <f t="shared" si="236"/>
        <v>3150</v>
      </c>
      <c r="Z107" s="22">
        <f t="shared" si="237"/>
        <v>3150</v>
      </c>
      <c r="AA107" s="22">
        <f>AA108+AA109</f>
        <v>0</v>
      </c>
      <c r="AB107" s="22">
        <f>AB108+AB109</f>
        <v>0</v>
      </c>
      <c r="AC107" s="22">
        <f>AC108+AC109</f>
        <v>0</v>
      </c>
      <c r="AD107" s="22">
        <f t="shared" si="238"/>
        <v>3150</v>
      </c>
      <c r="AE107" s="22">
        <f t="shared" si="239"/>
        <v>3150</v>
      </c>
      <c r="AF107" s="22">
        <f t="shared" si="240"/>
        <v>3150</v>
      </c>
      <c r="AG107" s="22">
        <f>AG108+AG109</f>
        <v>0</v>
      </c>
      <c r="AH107" s="22">
        <f>AH108+AH109</f>
        <v>0</v>
      </c>
      <c r="AI107" s="22">
        <f>AI108+AI109</f>
        <v>0</v>
      </c>
      <c r="AJ107" s="22">
        <f t="shared" si="241"/>
        <v>3150</v>
      </c>
      <c r="AK107" s="22">
        <f t="shared" si="242"/>
        <v>3150</v>
      </c>
      <c r="AL107" s="22">
        <f t="shared" si="243"/>
        <v>3150</v>
      </c>
      <c r="AM107" s="22">
        <f>AM108+AM109</f>
        <v>0</v>
      </c>
      <c r="AN107" s="22">
        <f>AN108+AN109</f>
        <v>0</v>
      </c>
      <c r="AO107" s="22">
        <f>AO108+AO109</f>
        <v>0</v>
      </c>
      <c r="AP107" s="22">
        <f t="shared" si="244"/>
        <v>3150</v>
      </c>
      <c r="AQ107" s="22">
        <f t="shared" si="245"/>
        <v>3150</v>
      </c>
      <c r="AR107" s="22">
        <f t="shared" si="246"/>
        <v>3150</v>
      </c>
      <c r="AS107" s="22">
        <f>AS108+AS109</f>
        <v>0</v>
      </c>
      <c r="AT107" s="22">
        <f>AT108+AT109</f>
        <v>0</v>
      </c>
      <c r="AU107" s="22">
        <f>AU108+AU109</f>
        <v>0</v>
      </c>
      <c r="AV107" s="22">
        <f t="shared" si="247"/>
        <v>3150</v>
      </c>
      <c r="AW107" s="22">
        <f t="shared" si="248"/>
        <v>3150</v>
      </c>
      <c r="AX107" s="22">
        <f t="shared" si="249"/>
        <v>3150</v>
      </c>
      <c r="AY107" s="22">
        <f>AY108+AY109</f>
        <v>0</v>
      </c>
      <c r="AZ107" s="22">
        <f>AZ108+AZ109</f>
        <v>0</v>
      </c>
      <c r="BA107" s="22">
        <f>BA108+BA109</f>
        <v>0</v>
      </c>
      <c r="BB107" s="22">
        <f t="shared" si="250"/>
        <v>3150</v>
      </c>
      <c r="BC107" s="22">
        <f t="shared" si="251"/>
        <v>3150</v>
      </c>
      <c r="BD107" s="22">
        <f t="shared" si="252"/>
        <v>3150</v>
      </c>
      <c r="BE107" s="22">
        <f>BE108+BE109</f>
        <v>0</v>
      </c>
      <c r="BF107" s="22">
        <f>BF108+BF109</f>
        <v>0</v>
      </c>
      <c r="BG107" s="22">
        <f>BG108+BG109</f>
        <v>0</v>
      </c>
      <c r="BH107" s="22">
        <f t="shared" si="253"/>
        <v>3150</v>
      </c>
      <c r="BI107" s="22">
        <f t="shared" si="254"/>
        <v>3150</v>
      </c>
      <c r="BJ107" s="22">
        <f t="shared" si="255"/>
        <v>3150</v>
      </c>
      <c r="BK107" s="22">
        <f>BK108+BK109</f>
        <v>0</v>
      </c>
      <c r="BL107" s="22">
        <f>BL108+BL109</f>
        <v>0</v>
      </c>
      <c r="BM107" s="22">
        <f>BM108+BM109</f>
        <v>0</v>
      </c>
      <c r="BN107" s="22">
        <f t="shared" si="256"/>
        <v>3150</v>
      </c>
      <c r="BO107" s="22">
        <f t="shared" si="257"/>
        <v>3150</v>
      </c>
      <c r="BP107" s="22">
        <f t="shared" si="258"/>
        <v>3150</v>
      </c>
      <c r="BQ107" s="22">
        <f>BQ108+BQ109</f>
        <v>0</v>
      </c>
      <c r="BR107" s="22">
        <f>BR108+BR109</f>
        <v>0</v>
      </c>
      <c r="BS107" s="22">
        <f t="shared" si="259"/>
        <v>3150</v>
      </c>
      <c r="BT107" s="22">
        <f t="shared" si="260"/>
        <v>3150</v>
      </c>
      <c r="BU107" s="22">
        <f t="shared" si="261"/>
        <v>3150</v>
      </c>
      <c r="BV107" s="22">
        <f>BV108+BV109</f>
        <v>0</v>
      </c>
      <c r="BW107" s="22">
        <f>BW108+BW109</f>
        <v>0</v>
      </c>
      <c r="BX107" s="22">
        <f t="shared" si="262"/>
        <v>3150</v>
      </c>
      <c r="BY107" s="22">
        <f t="shared" si="263"/>
        <v>3150</v>
      </c>
      <c r="BZ107" s="22">
        <f t="shared" si="264"/>
        <v>3150</v>
      </c>
      <c r="CA107" s="22">
        <f>CA108+CA109</f>
        <v>0</v>
      </c>
      <c r="CB107" s="22">
        <f>CB108+CB109</f>
        <v>0</v>
      </c>
      <c r="CC107" s="22">
        <f>CC108+CC109</f>
        <v>0</v>
      </c>
      <c r="CD107" s="22">
        <f t="shared" si="268"/>
        <v>3150</v>
      </c>
      <c r="CE107" s="22">
        <f>CE108+CE109</f>
        <v>0</v>
      </c>
      <c r="CF107" s="34">
        <f t="shared" si="366"/>
        <v>3150</v>
      </c>
      <c r="CG107" s="22">
        <f t="shared" si="269"/>
        <v>3150</v>
      </c>
      <c r="CH107" s="22">
        <f>CH108+CH109</f>
        <v>0</v>
      </c>
      <c r="CI107" s="22">
        <f t="shared" si="367"/>
        <v>3150</v>
      </c>
      <c r="CJ107" s="22">
        <f t="shared" si="270"/>
        <v>3150</v>
      </c>
      <c r="CK107" s="22">
        <f>CK108+CK109</f>
        <v>0</v>
      </c>
      <c r="CL107" s="22">
        <f t="shared" si="368"/>
        <v>3150</v>
      </c>
      <c r="CM107" s="22">
        <f>CM108+CM109</f>
        <v>0</v>
      </c>
      <c r="CN107" s="15"/>
      <c r="CO107" s="35"/>
      <c r="CT107" s="5" t="s">
        <v>30</v>
      </c>
    </row>
    <row r="108" spans="1:99" x14ac:dyDescent="0.3">
      <c r="A108" s="32" t="s">
        <v>102</v>
      </c>
      <c r="B108" s="16">
        <v>620</v>
      </c>
      <c r="C108" s="32" t="s">
        <v>47</v>
      </c>
      <c r="D108" s="32" t="s">
        <v>47</v>
      </c>
      <c r="E108" s="33" t="s">
        <v>48</v>
      </c>
      <c r="F108" s="22">
        <v>2350</v>
      </c>
      <c r="G108" s="22">
        <v>2350</v>
      </c>
      <c r="H108" s="22">
        <v>2350</v>
      </c>
      <c r="I108" s="22"/>
      <c r="J108" s="22"/>
      <c r="K108" s="22"/>
      <c r="L108" s="22">
        <f t="shared" si="229"/>
        <v>2350</v>
      </c>
      <c r="M108" s="22">
        <f t="shared" si="230"/>
        <v>2350</v>
      </c>
      <c r="N108" s="22">
        <f t="shared" si="231"/>
        <v>2350</v>
      </c>
      <c r="O108" s="22"/>
      <c r="P108" s="22"/>
      <c r="Q108" s="22"/>
      <c r="R108" s="22">
        <f t="shared" si="232"/>
        <v>2350</v>
      </c>
      <c r="S108" s="22">
        <f t="shared" si="233"/>
        <v>2350</v>
      </c>
      <c r="T108" s="22">
        <f t="shared" si="234"/>
        <v>2350</v>
      </c>
      <c r="U108" s="22"/>
      <c r="V108" s="22"/>
      <c r="W108" s="22"/>
      <c r="X108" s="22">
        <f t="shared" si="235"/>
        <v>2350</v>
      </c>
      <c r="Y108" s="22">
        <f t="shared" si="236"/>
        <v>2350</v>
      </c>
      <c r="Z108" s="22">
        <f t="shared" si="237"/>
        <v>2350</v>
      </c>
      <c r="AA108" s="22"/>
      <c r="AB108" s="22"/>
      <c r="AC108" s="22"/>
      <c r="AD108" s="22">
        <f t="shared" si="238"/>
        <v>2350</v>
      </c>
      <c r="AE108" s="22">
        <f t="shared" si="239"/>
        <v>2350</v>
      </c>
      <c r="AF108" s="22">
        <f t="shared" si="240"/>
        <v>2350</v>
      </c>
      <c r="AG108" s="22"/>
      <c r="AH108" s="22"/>
      <c r="AI108" s="22"/>
      <c r="AJ108" s="22">
        <f t="shared" si="241"/>
        <v>2350</v>
      </c>
      <c r="AK108" s="22">
        <f t="shared" si="242"/>
        <v>2350</v>
      </c>
      <c r="AL108" s="22">
        <f t="shared" si="243"/>
        <v>2350</v>
      </c>
      <c r="AM108" s="22"/>
      <c r="AN108" s="22"/>
      <c r="AO108" s="22"/>
      <c r="AP108" s="22">
        <f t="shared" si="244"/>
        <v>2350</v>
      </c>
      <c r="AQ108" s="22">
        <f t="shared" si="245"/>
        <v>2350</v>
      </c>
      <c r="AR108" s="22">
        <f t="shared" si="246"/>
        <v>2350</v>
      </c>
      <c r="AS108" s="22"/>
      <c r="AT108" s="22"/>
      <c r="AU108" s="22"/>
      <c r="AV108" s="22">
        <f t="shared" si="247"/>
        <v>2350</v>
      </c>
      <c r="AW108" s="22">
        <f t="shared" si="248"/>
        <v>2350</v>
      </c>
      <c r="AX108" s="22">
        <f t="shared" si="249"/>
        <v>2350</v>
      </c>
      <c r="AY108" s="22"/>
      <c r="AZ108" s="22"/>
      <c r="BA108" s="22"/>
      <c r="BB108" s="22">
        <f t="shared" si="250"/>
        <v>2350</v>
      </c>
      <c r="BC108" s="22">
        <f t="shared" si="251"/>
        <v>2350</v>
      </c>
      <c r="BD108" s="22">
        <f t="shared" si="252"/>
        <v>2350</v>
      </c>
      <c r="BE108" s="22"/>
      <c r="BF108" s="22"/>
      <c r="BG108" s="22"/>
      <c r="BH108" s="22">
        <f t="shared" si="253"/>
        <v>2350</v>
      </c>
      <c r="BI108" s="22">
        <f t="shared" si="254"/>
        <v>2350</v>
      </c>
      <c r="BJ108" s="22">
        <f t="shared" si="255"/>
        <v>2350</v>
      </c>
      <c r="BK108" s="22"/>
      <c r="BL108" s="22"/>
      <c r="BM108" s="22"/>
      <c r="BN108" s="22">
        <f t="shared" si="256"/>
        <v>2350</v>
      </c>
      <c r="BO108" s="22">
        <f t="shared" si="257"/>
        <v>2350</v>
      </c>
      <c r="BP108" s="22">
        <f t="shared" si="258"/>
        <v>2350</v>
      </c>
      <c r="BQ108" s="22"/>
      <c r="BR108" s="22"/>
      <c r="BS108" s="22">
        <f t="shared" si="259"/>
        <v>2350</v>
      </c>
      <c r="BT108" s="22">
        <f t="shared" si="260"/>
        <v>2350</v>
      </c>
      <c r="BU108" s="22">
        <f t="shared" si="261"/>
        <v>2350</v>
      </c>
      <c r="BV108" s="22"/>
      <c r="BW108" s="22"/>
      <c r="BX108" s="22">
        <f t="shared" si="262"/>
        <v>2350</v>
      </c>
      <c r="BY108" s="22">
        <f t="shared" si="263"/>
        <v>2350</v>
      </c>
      <c r="BZ108" s="22">
        <f t="shared" si="264"/>
        <v>2350</v>
      </c>
      <c r="CA108" s="22"/>
      <c r="CB108" s="22"/>
      <c r="CC108" s="22"/>
      <c r="CD108" s="22">
        <f t="shared" si="268"/>
        <v>2350</v>
      </c>
      <c r="CE108" s="22"/>
      <c r="CF108" s="34">
        <f t="shared" si="366"/>
        <v>2350</v>
      </c>
      <c r="CG108" s="22">
        <f t="shared" si="269"/>
        <v>2350</v>
      </c>
      <c r="CH108" s="22"/>
      <c r="CI108" s="22">
        <f t="shared" si="367"/>
        <v>2350</v>
      </c>
      <c r="CJ108" s="22">
        <f t="shared" si="270"/>
        <v>2350</v>
      </c>
      <c r="CK108" s="22"/>
      <c r="CL108" s="22">
        <f t="shared" si="368"/>
        <v>2350</v>
      </c>
      <c r="CM108" s="22"/>
      <c r="CN108" s="15"/>
      <c r="CO108" s="35"/>
    </row>
    <row r="109" spans="1:99" x14ac:dyDescent="0.3">
      <c r="A109" s="32" t="s">
        <v>102</v>
      </c>
      <c r="B109" s="16">
        <v>620</v>
      </c>
      <c r="C109" s="32" t="s">
        <v>49</v>
      </c>
      <c r="D109" s="32" t="s">
        <v>42</v>
      </c>
      <c r="E109" s="33" t="s">
        <v>50</v>
      </c>
      <c r="F109" s="22">
        <v>800</v>
      </c>
      <c r="G109" s="22">
        <v>800</v>
      </c>
      <c r="H109" s="22">
        <v>800</v>
      </c>
      <c r="I109" s="22"/>
      <c r="J109" s="22"/>
      <c r="K109" s="22"/>
      <c r="L109" s="22">
        <f t="shared" si="229"/>
        <v>800</v>
      </c>
      <c r="M109" s="22">
        <f t="shared" si="230"/>
        <v>800</v>
      </c>
      <c r="N109" s="22">
        <f t="shared" si="231"/>
        <v>800</v>
      </c>
      <c r="O109" s="22"/>
      <c r="P109" s="22"/>
      <c r="Q109" s="22"/>
      <c r="R109" s="22">
        <f t="shared" si="232"/>
        <v>800</v>
      </c>
      <c r="S109" s="22">
        <f t="shared" si="233"/>
        <v>800</v>
      </c>
      <c r="T109" s="22">
        <f t="shared" si="234"/>
        <v>800</v>
      </c>
      <c r="U109" s="22"/>
      <c r="V109" s="22"/>
      <c r="W109" s="22"/>
      <c r="X109" s="22">
        <f t="shared" si="235"/>
        <v>800</v>
      </c>
      <c r="Y109" s="22">
        <f t="shared" si="236"/>
        <v>800</v>
      </c>
      <c r="Z109" s="22">
        <f t="shared" si="237"/>
        <v>800</v>
      </c>
      <c r="AA109" s="22"/>
      <c r="AB109" s="22"/>
      <c r="AC109" s="22"/>
      <c r="AD109" s="22">
        <f t="shared" si="238"/>
        <v>800</v>
      </c>
      <c r="AE109" s="22">
        <f t="shared" si="239"/>
        <v>800</v>
      </c>
      <c r="AF109" s="22">
        <f t="shared" si="240"/>
        <v>800</v>
      </c>
      <c r="AG109" s="22"/>
      <c r="AH109" s="22"/>
      <c r="AI109" s="22"/>
      <c r="AJ109" s="22">
        <f t="shared" si="241"/>
        <v>800</v>
      </c>
      <c r="AK109" s="22">
        <f t="shared" si="242"/>
        <v>800</v>
      </c>
      <c r="AL109" s="22">
        <f t="shared" si="243"/>
        <v>800</v>
      </c>
      <c r="AM109" s="22"/>
      <c r="AN109" s="22"/>
      <c r="AO109" s="22"/>
      <c r="AP109" s="22">
        <f t="shared" si="244"/>
        <v>800</v>
      </c>
      <c r="AQ109" s="22">
        <f t="shared" si="245"/>
        <v>800</v>
      </c>
      <c r="AR109" s="22">
        <f t="shared" si="246"/>
        <v>800</v>
      </c>
      <c r="AS109" s="22"/>
      <c r="AT109" s="22"/>
      <c r="AU109" s="22"/>
      <c r="AV109" s="22">
        <f t="shared" si="247"/>
        <v>800</v>
      </c>
      <c r="AW109" s="22">
        <f t="shared" si="248"/>
        <v>800</v>
      </c>
      <c r="AX109" s="22">
        <f t="shared" si="249"/>
        <v>800</v>
      </c>
      <c r="AY109" s="22"/>
      <c r="AZ109" s="22"/>
      <c r="BA109" s="22"/>
      <c r="BB109" s="22">
        <f t="shared" si="250"/>
        <v>800</v>
      </c>
      <c r="BC109" s="22">
        <f t="shared" si="251"/>
        <v>800</v>
      </c>
      <c r="BD109" s="22">
        <f t="shared" si="252"/>
        <v>800</v>
      </c>
      <c r="BE109" s="22"/>
      <c r="BF109" s="22"/>
      <c r="BG109" s="22"/>
      <c r="BH109" s="22">
        <f t="shared" si="253"/>
        <v>800</v>
      </c>
      <c r="BI109" s="22">
        <f t="shared" si="254"/>
        <v>800</v>
      </c>
      <c r="BJ109" s="22">
        <f t="shared" si="255"/>
        <v>800</v>
      </c>
      <c r="BK109" s="22"/>
      <c r="BL109" s="22"/>
      <c r="BM109" s="22"/>
      <c r="BN109" s="22">
        <f t="shared" si="256"/>
        <v>800</v>
      </c>
      <c r="BO109" s="22">
        <f t="shared" si="257"/>
        <v>800</v>
      </c>
      <c r="BP109" s="22">
        <f t="shared" si="258"/>
        <v>800</v>
      </c>
      <c r="BQ109" s="22"/>
      <c r="BR109" s="22"/>
      <c r="BS109" s="22">
        <f t="shared" si="259"/>
        <v>800</v>
      </c>
      <c r="BT109" s="22">
        <f t="shared" si="260"/>
        <v>800</v>
      </c>
      <c r="BU109" s="22">
        <f t="shared" si="261"/>
        <v>800</v>
      </c>
      <c r="BV109" s="22"/>
      <c r="BW109" s="22"/>
      <c r="BX109" s="22">
        <f t="shared" si="262"/>
        <v>800</v>
      </c>
      <c r="BY109" s="22">
        <f t="shared" si="263"/>
        <v>800</v>
      </c>
      <c r="BZ109" s="22">
        <f t="shared" si="264"/>
        <v>800</v>
      </c>
      <c r="CA109" s="22"/>
      <c r="CB109" s="22"/>
      <c r="CC109" s="22"/>
      <c r="CD109" s="22">
        <f t="shared" ref="CD109:CD172" si="372">BX109+CA109</f>
        <v>800</v>
      </c>
      <c r="CE109" s="22"/>
      <c r="CF109" s="34">
        <f t="shared" si="366"/>
        <v>800</v>
      </c>
      <c r="CG109" s="22">
        <f t="shared" ref="CG109:CG172" si="373">BY109+CB109</f>
        <v>800</v>
      </c>
      <c r="CH109" s="22"/>
      <c r="CI109" s="22">
        <f t="shared" si="367"/>
        <v>800</v>
      </c>
      <c r="CJ109" s="22">
        <f t="shared" ref="CJ109:CJ172" si="374">BZ109+CC109</f>
        <v>800</v>
      </c>
      <c r="CK109" s="22"/>
      <c r="CL109" s="22">
        <f t="shared" si="368"/>
        <v>800</v>
      </c>
      <c r="CM109" s="22"/>
      <c r="CN109" s="15"/>
      <c r="CO109" s="35"/>
    </row>
    <row r="110" spans="1:99" ht="78" x14ac:dyDescent="0.3">
      <c r="A110" s="32" t="s">
        <v>102</v>
      </c>
      <c r="B110" s="16">
        <v>630</v>
      </c>
      <c r="C110" s="32"/>
      <c r="D110" s="32"/>
      <c r="E110" s="33" t="s">
        <v>51</v>
      </c>
      <c r="F110" s="22">
        <f t="shared" ref="F110:K110" si="375">F111</f>
        <v>3152</v>
      </c>
      <c r="G110" s="22">
        <f t="shared" si="375"/>
        <v>3152</v>
      </c>
      <c r="H110" s="22">
        <f t="shared" si="375"/>
        <v>3152</v>
      </c>
      <c r="I110" s="22">
        <f t="shared" si="375"/>
        <v>0</v>
      </c>
      <c r="J110" s="22">
        <f t="shared" si="375"/>
        <v>0</v>
      </c>
      <c r="K110" s="22">
        <f t="shared" si="375"/>
        <v>0</v>
      </c>
      <c r="L110" s="22">
        <f t="shared" si="229"/>
        <v>3152</v>
      </c>
      <c r="M110" s="22">
        <f t="shared" si="230"/>
        <v>3152</v>
      </c>
      <c r="N110" s="22">
        <f t="shared" si="231"/>
        <v>3152</v>
      </c>
      <c r="O110" s="22">
        <f>O111</f>
        <v>0</v>
      </c>
      <c r="P110" s="22">
        <f>P111</f>
        <v>0</v>
      </c>
      <c r="Q110" s="22">
        <f>Q111</f>
        <v>0</v>
      </c>
      <c r="R110" s="22">
        <f t="shared" si="232"/>
        <v>3152</v>
      </c>
      <c r="S110" s="22">
        <f t="shared" si="233"/>
        <v>3152</v>
      </c>
      <c r="T110" s="22">
        <f t="shared" si="234"/>
        <v>3152</v>
      </c>
      <c r="U110" s="22">
        <f>U111</f>
        <v>0</v>
      </c>
      <c r="V110" s="22">
        <f>V111</f>
        <v>0</v>
      </c>
      <c r="W110" s="22">
        <f>W111</f>
        <v>0</v>
      </c>
      <c r="X110" s="22">
        <f t="shared" si="235"/>
        <v>3152</v>
      </c>
      <c r="Y110" s="22">
        <f t="shared" si="236"/>
        <v>3152</v>
      </c>
      <c r="Z110" s="22">
        <f t="shared" si="237"/>
        <v>3152</v>
      </c>
      <c r="AA110" s="22">
        <f>AA111</f>
        <v>0</v>
      </c>
      <c r="AB110" s="22">
        <f>AB111</f>
        <v>0</v>
      </c>
      <c r="AC110" s="22">
        <f>AC111</f>
        <v>0</v>
      </c>
      <c r="AD110" s="22">
        <f t="shared" si="238"/>
        <v>3152</v>
      </c>
      <c r="AE110" s="22">
        <f t="shared" si="239"/>
        <v>3152</v>
      </c>
      <c r="AF110" s="22">
        <f t="shared" si="240"/>
        <v>3152</v>
      </c>
      <c r="AG110" s="22">
        <f>AG111</f>
        <v>0</v>
      </c>
      <c r="AH110" s="22">
        <f>AH111</f>
        <v>0</v>
      </c>
      <c r="AI110" s="22">
        <f>AI111</f>
        <v>0</v>
      </c>
      <c r="AJ110" s="22">
        <f t="shared" si="241"/>
        <v>3152</v>
      </c>
      <c r="AK110" s="22">
        <f t="shared" si="242"/>
        <v>3152</v>
      </c>
      <c r="AL110" s="22">
        <f t="shared" si="243"/>
        <v>3152</v>
      </c>
      <c r="AM110" s="22">
        <f>AM111</f>
        <v>56.722000000000001</v>
      </c>
      <c r="AN110" s="22">
        <f>AN111</f>
        <v>0</v>
      </c>
      <c r="AO110" s="22">
        <f>AO111</f>
        <v>0</v>
      </c>
      <c r="AP110" s="22">
        <f t="shared" si="244"/>
        <v>3208.7220000000002</v>
      </c>
      <c r="AQ110" s="22">
        <f t="shared" si="245"/>
        <v>3152</v>
      </c>
      <c r="AR110" s="22">
        <f t="shared" si="246"/>
        <v>3152</v>
      </c>
      <c r="AS110" s="22">
        <f>AS111</f>
        <v>0</v>
      </c>
      <c r="AT110" s="22">
        <f>AT111</f>
        <v>0</v>
      </c>
      <c r="AU110" s="22">
        <f>AU111</f>
        <v>0</v>
      </c>
      <c r="AV110" s="22">
        <f t="shared" si="247"/>
        <v>3208.7220000000002</v>
      </c>
      <c r="AW110" s="22">
        <f t="shared" si="248"/>
        <v>3152</v>
      </c>
      <c r="AX110" s="22">
        <f t="shared" si="249"/>
        <v>3152</v>
      </c>
      <c r="AY110" s="22">
        <f>AY111</f>
        <v>0</v>
      </c>
      <c r="AZ110" s="22">
        <f>AZ111</f>
        <v>0</v>
      </c>
      <c r="BA110" s="22">
        <f>BA111</f>
        <v>0</v>
      </c>
      <c r="BB110" s="22">
        <f t="shared" si="250"/>
        <v>3208.7220000000002</v>
      </c>
      <c r="BC110" s="22">
        <f t="shared" si="251"/>
        <v>3152</v>
      </c>
      <c r="BD110" s="22">
        <f t="shared" si="252"/>
        <v>3152</v>
      </c>
      <c r="BE110" s="22">
        <f>BE111</f>
        <v>0</v>
      </c>
      <c r="BF110" s="22">
        <f>BF111</f>
        <v>0</v>
      </c>
      <c r="BG110" s="22">
        <f>BG111</f>
        <v>0</v>
      </c>
      <c r="BH110" s="22">
        <f t="shared" si="253"/>
        <v>3208.7220000000002</v>
      </c>
      <c r="BI110" s="22">
        <f t="shared" si="254"/>
        <v>3152</v>
      </c>
      <c r="BJ110" s="22">
        <f t="shared" si="255"/>
        <v>3152</v>
      </c>
      <c r="BK110" s="22">
        <f>BK111</f>
        <v>100</v>
      </c>
      <c r="BL110" s="22">
        <f>BL111</f>
        <v>0</v>
      </c>
      <c r="BM110" s="22">
        <f>BM111</f>
        <v>0</v>
      </c>
      <c r="BN110" s="22">
        <f t="shared" si="256"/>
        <v>3308.7220000000002</v>
      </c>
      <c r="BO110" s="22">
        <f t="shared" si="257"/>
        <v>3152</v>
      </c>
      <c r="BP110" s="22">
        <f t="shared" si="258"/>
        <v>3152</v>
      </c>
      <c r="BQ110" s="22">
        <f>BQ111</f>
        <v>0</v>
      </c>
      <c r="BR110" s="22">
        <f>BR111</f>
        <v>0</v>
      </c>
      <c r="BS110" s="22">
        <f t="shared" si="259"/>
        <v>3308.7220000000002</v>
      </c>
      <c r="BT110" s="22">
        <f t="shared" si="260"/>
        <v>3152</v>
      </c>
      <c r="BU110" s="22">
        <f t="shared" si="261"/>
        <v>3152</v>
      </c>
      <c r="BV110" s="22">
        <f>BV111</f>
        <v>0</v>
      </c>
      <c r="BW110" s="22">
        <f>BW111</f>
        <v>0</v>
      </c>
      <c r="BX110" s="22">
        <f t="shared" si="262"/>
        <v>3308.7220000000002</v>
      </c>
      <c r="BY110" s="22">
        <f t="shared" si="263"/>
        <v>3152</v>
      </c>
      <c r="BZ110" s="22">
        <f t="shared" si="264"/>
        <v>3152</v>
      </c>
      <c r="CA110" s="22">
        <f>CA111</f>
        <v>0</v>
      </c>
      <c r="CB110" s="22">
        <f>CB111</f>
        <v>0</v>
      </c>
      <c r="CC110" s="22">
        <f>CC111</f>
        <v>0</v>
      </c>
      <c r="CD110" s="22">
        <f t="shared" si="372"/>
        <v>3308.7220000000002</v>
      </c>
      <c r="CE110" s="22">
        <f>CE111</f>
        <v>0</v>
      </c>
      <c r="CF110" s="34">
        <f t="shared" si="366"/>
        <v>3308.7220000000002</v>
      </c>
      <c r="CG110" s="22">
        <f t="shared" si="373"/>
        <v>3152</v>
      </c>
      <c r="CH110" s="22">
        <f>CH111</f>
        <v>0</v>
      </c>
      <c r="CI110" s="22">
        <f t="shared" si="367"/>
        <v>3152</v>
      </c>
      <c r="CJ110" s="22">
        <f t="shared" si="374"/>
        <v>3152</v>
      </c>
      <c r="CK110" s="22">
        <f>CK111</f>
        <v>0</v>
      </c>
      <c r="CL110" s="22">
        <f t="shared" si="368"/>
        <v>3152</v>
      </c>
      <c r="CM110" s="22">
        <f>CM111</f>
        <v>0</v>
      </c>
      <c r="CN110" s="15"/>
      <c r="CO110" s="35"/>
      <c r="CT110" s="5" t="s">
        <v>30</v>
      </c>
    </row>
    <row r="111" spans="1:99" x14ac:dyDescent="0.3">
      <c r="A111" s="32" t="s">
        <v>102</v>
      </c>
      <c r="B111" s="16">
        <v>630</v>
      </c>
      <c r="C111" s="32" t="s">
        <v>42</v>
      </c>
      <c r="D111" s="32" t="s">
        <v>43</v>
      </c>
      <c r="E111" s="33" t="s">
        <v>44</v>
      </c>
      <c r="F111" s="22">
        <v>3152</v>
      </c>
      <c r="G111" s="22">
        <v>3152</v>
      </c>
      <c r="H111" s="22">
        <v>3152</v>
      </c>
      <c r="I111" s="22"/>
      <c r="J111" s="22"/>
      <c r="K111" s="22"/>
      <c r="L111" s="22">
        <f t="shared" si="229"/>
        <v>3152</v>
      </c>
      <c r="M111" s="22">
        <f t="shared" si="230"/>
        <v>3152</v>
      </c>
      <c r="N111" s="22">
        <f t="shared" si="231"/>
        <v>3152</v>
      </c>
      <c r="O111" s="22"/>
      <c r="P111" s="22"/>
      <c r="Q111" s="22"/>
      <c r="R111" s="22">
        <f t="shared" si="232"/>
        <v>3152</v>
      </c>
      <c r="S111" s="22">
        <f t="shared" si="233"/>
        <v>3152</v>
      </c>
      <c r="T111" s="22">
        <f t="shared" si="234"/>
        <v>3152</v>
      </c>
      <c r="U111" s="22"/>
      <c r="V111" s="22"/>
      <c r="W111" s="22"/>
      <c r="X111" s="22">
        <f t="shared" si="235"/>
        <v>3152</v>
      </c>
      <c r="Y111" s="22">
        <f t="shared" si="236"/>
        <v>3152</v>
      </c>
      <c r="Z111" s="22">
        <f t="shared" si="237"/>
        <v>3152</v>
      </c>
      <c r="AA111" s="22"/>
      <c r="AB111" s="22"/>
      <c r="AC111" s="22"/>
      <c r="AD111" s="22">
        <f t="shared" si="238"/>
        <v>3152</v>
      </c>
      <c r="AE111" s="22">
        <f t="shared" si="239"/>
        <v>3152</v>
      </c>
      <c r="AF111" s="22">
        <f t="shared" si="240"/>
        <v>3152</v>
      </c>
      <c r="AG111" s="22"/>
      <c r="AH111" s="22"/>
      <c r="AI111" s="22"/>
      <c r="AJ111" s="22">
        <f t="shared" si="241"/>
        <v>3152</v>
      </c>
      <c r="AK111" s="22">
        <f t="shared" si="242"/>
        <v>3152</v>
      </c>
      <c r="AL111" s="22">
        <f t="shared" si="243"/>
        <v>3152</v>
      </c>
      <c r="AM111" s="22">
        <v>56.722000000000001</v>
      </c>
      <c r="AN111" s="22"/>
      <c r="AO111" s="22"/>
      <c r="AP111" s="22">
        <f t="shared" si="244"/>
        <v>3208.7220000000002</v>
      </c>
      <c r="AQ111" s="22">
        <f t="shared" si="245"/>
        <v>3152</v>
      </c>
      <c r="AR111" s="22">
        <f t="shared" si="246"/>
        <v>3152</v>
      </c>
      <c r="AS111" s="22"/>
      <c r="AT111" s="22"/>
      <c r="AU111" s="22"/>
      <c r="AV111" s="22">
        <f t="shared" si="247"/>
        <v>3208.7220000000002</v>
      </c>
      <c r="AW111" s="22">
        <f t="shared" si="248"/>
        <v>3152</v>
      </c>
      <c r="AX111" s="22">
        <f t="shared" si="249"/>
        <v>3152</v>
      </c>
      <c r="AY111" s="22"/>
      <c r="AZ111" s="22"/>
      <c r="BA111" s="22"/>
      <c r="BB111" s="22">
        <f t="shared" si="250"/>
        <v>3208.7220000000002</v>
      </c>
      <c r="BC111" s="22">
        <f t="shared" si="251"/>
        <v>3152</v>
      </c>
      <c r="BD111" s="22">
        <f t="shared" si="252"/>
        <v>3152</v>
      </c>
      <c r="BE111" s="22"/>
      <c r="BF111" s="22"/>
      <c r="BG111" s="22"/>
      <c r="BH111" s="22">
        <f t="shared" si="253"/>
        <v>3208.7220000000002</v>
      </c>
      <c r="BI111" s="22">
        <f t="shared" si="254"/>
        <v>3152</v>
      </c>
      <c r="BJ111" s="22">
        <f t="shared" si="255"/>
        <v>3152</v>
      </c>
      <c r="BK111" s="22">
        <v>100</v>
      </c>
      <c r="BL111" s="22"/>
      <c r="BM111" s="22"/>
      <c r="BN111" s="22">
        <f t="shared" si="256"/>
        <v>3308.7220000000002</v>
      </c>
      <c r="BO111" s="22">
        <f t="shared" si="257"/>
        <v>3152</v>
      </c>
      <c r="BP111" s="22">
        <f t="shared" si="258"/>
        <v>3152</v>
      </c>
      <c r="BQ111" s="22"/>
      <c r="BR111" s="22"/>
      <c r="BS111" s="22">
        <f t="shared" si="259"/>
        <v>3308.7220000000002</v>
      </c>
      <c r="BT111" s="22">
        <f t="shared" si="260"/>
        <v>3152</v>
      </c>
      <c r="BU111" s="22">
        <f t="shared" si="261"/>
        <v>3152</v>
      </c>
      <c r="BV111" s="22"/>
      <c r="BW111" s="22"/>
      <c r="BX111" s="22">
        <f t="shared" si="262"/>
        <v>3308.7220000000002</v>
      </c>
      <c r="BY111" s="22">
        <f t="shared" si="263"/>
        <v>3152</v>
      </c>
      <c r="BZ111" s="22">
        <f t="shared" si="264"/>
        <v>3152</v>
      </c>
      <c r="CA111" s="22"/>
      <c r="CB111" s="22"/>
      <c r="CC111" s="22"/>
      <c r="CD111" s="22">
        <f t="shared" si="372"/>
        <v>3308.7220000000002</v>
      </c>
      <c r="CE111" s="22"/>
      <c r="CF111" s="34">
        <f t="shared" si="366"/>
        <v>3308.7220000000002</v>
      </c>
      <c r="CG111" s="22">
        <f t="shared" si="373"/>
        <v>3152</v>
      </c>
      <c r="CH111" s="22"/>
      <c r="CI111" s="22">
        <f t="shared" si="367"/>
        <v>3152</v>
      </c>
      <c r="CJ111" s="22">
        <f t="shared" si="374"/>
        <v>3152</v>
      </c>
      <c r="CK111" s="22"/>
      <c r="CL111" s="22">
        <f t="shared" si="368"/>
        <v>3152</v>
      </c>
      <c r="CM111" s="22"/>
      <c r="CN111" s="15"/>
      <c r="CO111" s="35"/>
    </row>
    <row r="112" spans="1:99" s="24" customFormat="1" ht="31.2" x14ac:dyDescent="0.3">
      <c r="A112" s="18" t="s">
        <v>107</v>
      </c>
      <c r="B112" s="19"/>
      <c r="C112" s="18"/>
      <c r="D112" s="18"/>
      <c r="E112" s="20" t="s">
        <v>108</v>
      </c>
      <c r="F112" s="21">
        <f t="shared" ref="F112:K112" si="376">F113+F132+F183</f>
        <v>359649.1</v>
      </c>
      <c r="G112" s="21">
        <f t="shared" si="376"/>
        <v>401612.89999999997</v>
      </c>
      <c r="H112" s="21">
        <f t="shared" si="376"/>
        <v>254219.8</v>
      </c>
      <c r="I112" s="21">
        <f t="shared" si="376"/>
        <v>-294.39999999999998</v>
      </c>
      <c r="J112" s="21">
        <f t="shared" si="376"/>
        <v>0</v>
      </c>
      <c r="K112" s="21">
        <f t="shared" si="376"/>
        <v>-10.3</v>
      </c>
      <c r="L112" s="21">
        <f t="shared" si="229"/>
        <v>359354.69999999995</v>
      </c>
      <c r="M112" s="21">
        <f t="shared" si="230"/>
        <v>401612.89999999997</v>
      </c>
      <c r="N112" s="21">
        <f t="shared" si="231"/>
        <v>254209.5</v>
      </c>
      <c r="O112" s="21">
        <f>O113+O132+O183</f>
        <v>8333.732</v>
      </c>
      <c r="P112" s="21">
        <f>P113+P132+P183</f>
        <v>0</v>
      </c>
      <c r="Q112" s="21">
        <f>Q113+Q132+Q183</f>
        <v>0</v>
      </c>
      <c r="R112" s="21">
        <f t="shared" si="232"/>
        <v>367688.43199999997</v>
      </c>
      <c r="S112" s="21">
        <f t="shared" si="233"/>
        <v>401612.89999999997</v>
      </c>
      <c r="T112" s="21">
        <f t="shared" si="234"/>
        <v>254209.5</v>
      </c>
      <c r="U112" s="21">
        <f>U113+U132+U183</f>
        <v>0</v>
      </c>
      <c r="V112" s="21">
        <f>V113+V132+V183</f>
        <v>0</v>
      </c>
      <c r="W112" s="21">
        <f>W113+W132+W183</f>
        <v>0</v>
      </c>
      <c r="X112" s="21">
        <f t="shared" si="235"/>
        <v>367688.43199999997</v>
      </c>
      <c r="Y112" s="21">
        <f t="shared" si="236"/>
        <v>401612.89999999997</v>
      </c>
      <c r="Z112" s="21">
        <f t="shared" si="237"/>
        <v>254209.5</v>
      </c>
      <c r="AA112" s="21">
        <f>AA113+AA132+AA183</f>
        <v>0</v>
      </c>
      <c r="AB112" s="21">
        <f>AB113+AB132+AB183</f>
        <v>0</v>
      </c>
      <c r="AC112" s="21">
        <f>AC113+AC132+AC183</f>
        <v>0</v>
      </c>
      <c r="AD112" s="21">
        <f t="shared" si="238"/>
        <v>367688.43199999997</v>
      </c>
      <c r="AE112" s="21">
        <f t="shared" si="239"/>
        <v>401612.89999999997</v>
      </c>
      <c r="AF112" s="21">
        <f t="shared" si="240"/>
        <v>254209.5</v>
      </c>
      <c r="AG112" s="21">
        <f>AG113+AG132+AG183</f>
        <v>0</v>
      </c>
      <c r="AH112" s="21">
        <f>AH113+AH132+AH183</f>
        <v>0</v>
      </c>
      <c r="AI112" s="21">
        <f>AI113+AI132+AI183</f>
        <v>0</v>
      </c>
      <c r="AJ112" s="21">
        <f t="shared" si="241"/>
        <v>367688.43199999997</v>
      </c>
      <c r="AK112" s="21">
        <f t="shared" si="242"/>
        <v>401612.89999999997</v>
      </c>
      <c r="AL112" s="21">
        <f t="shared" si="243"/>
        <v>254209.5</v>
      </c>
      <c r="AM112" s="21">
        <f>AM113+AM132+AM183</f>
        <v>3715.6059999999998</v>
      </c>
      <c r="AN112" s="21">
        <f>AN113+AN132+AN183</f>
        <v>0</v>
      </c>
      <c r="AO112" s="21">
        <f>AO113+AO132+AO183</f>
        <v>0</v>
      </c>
      <c r="AP112" s="21">
        <f t="shared" si="244"/>
        <v>371404.03799999994</v>
      </c>
      <c r="AQ112" s="21">
        <f t="shared" si="245"/>
        <v>401612.89999999997</v>
      </c>
      <c r="AR112" s="21">
        <f t="shared" si="246"/>
        <v>254209.5</v>
      </c>
      <c r="AS112" s="21">
        <f>AS113+AS132+AS183</f>
        <v>0</v>
      </c>
      <c r="AT112" s="21">
        <f>AT113+AT132+AT183</f>
        <v>0</v>
      </c>
      <c r="AU112" s="21">
        <f>AU113+AU132+AU183</f>
        <v>0</v>
      </c>
      <c r="AV112" s="21">
        <f t="shared" si="247"/>
        <v>371404.03799999994</v>
      </c>
      <c r="AW112" s="21">
        <f t="shared" si="248"/>
        <v>401612.89999999997</v>
      </c>
      <c r="AX112" s="21">
        <f t="shared" si="249"/>
        <v>254209.5</v>
      </c>
      <c r="AY112" s="21">
        <f>AY113+AY132+AY183</f>
        <v>11587.805</v>
      </c>
      <c r="AZ112" s="21">
        <f>AZ113+AZ132+AZ183</f>
        <v>13468.902999999998</v>
      </c>
      <c r="BA112" s="21">
        <f>BA113+BA132+BA183</f>
        <v>13468.902999999998</v>
      </c>
      <c r="BB112" s="21">
        <f t="shared" si="250"/>
        <v>382991.84299999994</v>
      </c>
      <c r="BC112" s="21">
        <f t="shared" si="251"/>
        <v>415081.80299999996</v>
      </c>
      <c r="BD112" s="21">
        <f t="shared" si="252"/>
        <v>267678.40299999999</v>
      </c>
      <c r="BE112" s="21">
        <f>BE113+BE132+BE183</f>
        <v>0</v>
      </c>
      <c r="BF112" s="21">
        <f>BF113+BF132+BF183</f>
        <v>0</v>
      </c>
      <c r="BG112" s="21">
        <f>BG113+BG132+BG183</f>
        <v>0</v>
      </c>
      <c r="BH112" s="21">
        <f t="shared" si="253"/>
        <v>382991.84299999994</v>
      </c>
      <c r="BI112" s="21">
        <f t="shared" si="254"/>
        <v>415081.80299999996</v>
      </c>
      <c r="BJ112" s="21">
        <f t="shared" si="255"/>
        <v>267678.40299999999</v>
      </c>
      <c r="BK112" s="21">
        <f>BK113+BK132+BK183</f>
        <v>-66893.2</v>
      </c>
      <c r="BL112" s="21">
        <f>BL113+BL132+BL183</f>
        <v>66893.2</v>
      </c>
      <c r="BM112" s="21">
        <f>BM113+BM132+BM183</f>
        <v>0</v>
      </c>
      <c r="BN112" s="21">
        <f t="shared" si="256"/>
        <v>316098.64299999992</v>
      </c>
      <c r="BO112" s="21">
        <f t="shared" si="257"/>
        <v>481975.00299999997</v>
      </c>
      <c r="BP112" s="21">
        <f t="shared" si="258"/>
        <v>267678.40299999999</v>
      </c>
      <c r="BQ112" s="21">
        <f>BQ113+BQ132+BQ183</f>
        <v>0</v>
      </c>
      <c r="BR112" s="21">
        <f>BR113+BR132+BR183</f>
        <v>0</v>
      </c>
      <c r="BS112" s="22">
        <f t="shared" si="259"/>
        <v>316098.64299999992</v>
      </c>
      <c r="BT112" s="22">
        <f t="shared" si="260"/>
        <v>481975.00299999997</v>
      </c>
      <c r="BU112" s="22">
        <f t="shared" si="261"/>
        <v>267678.40299999999</v>
      </c>
      <c r="BV112" s="21">
        <f>BV113+BV132+BV183</f>
        <v>0</v>
      </c>
      <c r="BW112" s="21">
        <f>BW113+BW132+BW183</f>
        <v>0</v>
      </c>
      <c r="BX112" s="21">
        <f t="shared" si="262"/>
        <v>316098.64299999992</v>
      </c>
      <c r="BY112" s="21">
        <f t="shared" si="263"/>
        <v>481975.00299999997</v>
      </c>
      <c r="BZ112" s="21">
        <f t="shared" si="264"/>
        <v>267678.40299999999</v>
      </c>
      <c r="CA112" s="21">
        <f>CA113+CA132+CA183</f>
        <v>-35744.19</v>
      </c>
      <c r="CB112" s="21">
        <f>CB113+CB132+CB183</f>
        <v>35549</v>
      </c>
      <c r="CC112" s="21">
        <f>CC113+CC132+CC183</f>
        <v>0</v>
      </c>
      <c r="CD112" s="21">
        <f t="shared" si="372"/>
        <v>280354.45299999992</v>
      </c>
      <c r="CE112" s="21">
        <f>CE113+CE132+CE183</f>
        <v>0</v>
      </c>
      <c r="CF112" s="23">
        <f t="shared" si="366"/>
        <v>280354.45299999992</v>
      </c>
      <c r="CG112" s="21">
        <f t="shared" si="373"/>
        <v>517524.00299999997</v>
      </c>
      <c r="CH112" s="21">
        <f>CH113+CH132+CH183</f>
        <v>0</v>
      </c>
      <c r="CI112" s="21">
        <f t="shared" si="367"/>
        <v>517524.00299999997</v>
      </c>
      <c r="CJ112" s="21">
        <f t="shared" si="374"/>
        <v>267678.40299999999</v>
      </c>
      <c r="CK112" s="21">
        <f>CK113+CK132+CK183</f>
        <v>0</v>
      </c>
      <c r="CL112" s="21">
        <f t="shared" si="368"/>
        <v>267678.40299999999</v>
      </c>
      <c r="CM112" s="21">
        <f>CM113+CM132+CM183</f>
        <v>0</v>
      </c>
      <c r="CN112" s="15"/>
      <c r="CO112" s="10"/>
      <c r="CP112" s="24" t="s">
        <v>26</v>
      </c>
    </row>
    <row r="113" spans="1:99" s="31" customFormat="1" ht="31.2" x14ac:dyDescent="0.3">
      <c r="A113" s="25" t="s">
        <v>109</v>
      </c>
      <c r="B113" s="26"/>
      <c r="C113" s="25"/>
      <c r="D113" s="25"/>
      <c r="E113" s="27" t="s">
        <v>110</v>
      </c>
      <c r="F113" s="28">
        <f t="shared" ref="F113:K113" si="377">F114+F119+F124</f>
        <v>15468.5</v>
      </c>
      <c r="G113" s="28">
        <f t="shared" si="377"/>
        <v>15468.5</v>
      </c>
      <c r="H113" s="28">
        <f t="shared" si="377"/>
        <v>15468.5</v>
      </c>
      <c r="I113" s="28">
        <f t="shared" si="377"/>
        <v>0</v>
      </c>
      <c r="J113" s="28">
        <f t="shared" si="377"/>
        <v>0</v>
      </c>
      <c r="K113" s="28">
        <f t="shared" si="377"/>
        <v>0</v>
      </c>
      <c r="L113" s="28">
        <f t="shared" si="229"/>
        <v>15468.5</v>
      </c>
      <c r="M113" s="28">
        <f t="shared" si="230"/>
        <v>15468.5</v>
      </c>
      <c r="N113" s="28">
        <f t="shared" si="231"/>
        <v>15468.5</v>
      </c>
      <c r="O113" s="28">
        <f>O114+O119+O124</f>
        <v>0</v>
      </c>
      <c r="P113" s="28">
        <f>P114+P119+P124</f>
        <v>0</v>
      </c>
      <c r="Q113" s="28">
        <f>Q114+Q119+Q124</f>
        <v>0</v>
      </c>
      <c r="R113" s="28">
        <f t="shared" si="232"/>
        <v>15468.5</v>
      </c>
      <c r="S113" s="28">
        <f t="shared" si="233"/>
        <v>15468.5</v>
      </c>
      <c r="T113" s="28">
        <f t="shared" si="234"/>
        <v>15468.5</v>
      </c>
      <c r="U113" s="28">
        <f>U114+U119+U124</f>
        <v>0</v>
      </c>
      <c r="V113" s="28">
        <f>V114+V119+V124</f>
        <v>0</v>
      </c>
      <c r="W113" s="28">
        <f>W114+W119+W124</f>
        <v>0</v>
      </c>
      <c r="X113" s="28">
        <f t="shared" si="235"/>
        <v>15468.5</v>
      </c>
      <c r="Y113" s="28">
        <f t="shared" si="236"/>
        <v>15468.5</v>
      </c>
      <c r="Z113" s="28">
        <f t="shared" si="237"/>
        <v>15468.5</v>
      </c>
      <c r="AA113" s="28">
        <f>AA114+AA119+AA124</f>
        <v>0</v>
      </c>
      <c r="AB113" s="28">
        <f>AB114+AB119+AB124</f>
        <v>0</v>
      </c>
      <c r="AC113" s="28">
        <f>AC114+AC119+AC124</f>
        <v>0</v>
      </c>
      <c r="AD113" s="28">
        <f t="shared" si="238"/>
        <v>15468.5</v>
      </c>
      <c r="AE113" s="28">
        <f t="shared" si="239"/>
        <v>15468.5</v>
      </c>
      <c r="AF113" s="28">
        <f t="shared" si="240"/>
        <v>15468.5</v>
      </c>
      <c r="AG113" s="28">
        <f>AG114+AG119+AG124</f>
        <v>0</v>
      </c>
      <c r="AH113" s="28">
        <f>AH114+AH119+AH124</f>
        <v>0</v>
      </c>
      <c r="AI113" s="28">
        <f>AI114+AI119+AI124</f>
        <v>0</v>
      </c>
      <c r="AJ113" s="28">
        <f t="shared" si="241"/>
        <v>15468.5</v>
      </c>
      <c r="AK113" s="28">
        <f t="shared" si="242"/>
        <v>15468.5</v>
      </c>
      <c r="AL113" s="28">
        <f t="shared" si="243"/>
        <v>15468.5</v>
      </c>
      <c r="AM113" s="28">
        <f>AM114+AM119+AM124</f>
        <v>0</v>
      </c>
      <c r="AN113" s="28">
        <f>AN114+AN119+AN124</f>
        <v>0</v>
      </c>
      <c r="AO113" s="28">
        <f>AO114+AO119+AO124</f>
        <v>0</v>
      </c>
      <c r="AP113" s="28">
        <f t="shared" si="244"/>
        <v>15468.5</v>
      </c>
      <c r="AQ113" s="28">
        <f t="shared" si="245"/>
        <v>15468.5</v>
      </c>
      <c r="AR113" s="28">
        <f t="shared" si="246"/>
        <v>15468.5</v>
      </c>
      <c r="AS113" s="28">
        <f>AS114+AS119+AS124</f>
        <v>0</v>
      </c>
      <c r="AT113" s="28">
        <f>AT114+AT119+AT124</f>
        <v>0</v>
      </c>
      <c r="AU113" s="28">
        <f>AU114+AU119+AU124</f>
        <v>0</v>
      </c>
      <c r="AV113" s="28">
        <f t="shared" si="247"/>
        <v>15468.5</v>
      </c>
      <c r="AW113" s="28">
        <f t="shared" si="248"/>
        <v>15468.5</v>
      </c>
      <c r="AX113" s="28">
        <f t="shared" si="249"/>
        <v>15468.5</v>
      </c>
      <c r="AY113" s="28">
        <f>AY114+AY119+AY124</f>
        <v>0</v>
      </c>
      <c r="AZ113" s="28">
        <f>AZ114+AZ119+AZ124</f>
        <v>0</v>
      </c>
      <c r="BA113" s="28">
        <f>BA114+BA119+BA124</f>
        <v>0</v>
      </c>
      <c r="BB113" s="28">
        <f t="shared" si="250"/>
        <v>15468.5</v>
      </c>
      <c r="BC113" s="28">
        <f t="shared" si="251"/>
        <v>15468.5</v>
      </c>
      <c r="BD113" s="28">
        <f t="shared" si="252"/>
        <v>15468.5</v>
      </c>
      <c r="BE113" s="28">
        <f>BE114+BE119+BE124</f>
        <v>0</v>
      </c>
      <c r="BF113" s="28">
        <f>BF114+BF119+BF124</f>
        <v>0</v>
      </c>
      <c r="BG113" s="28">
        <f>BG114+BG119+BG124</f>
        <v>0</v>
      </c>
      <c r="BH113" s="28">
        <f t="shared" si="253"/>
        <v>15468.5</v>
      </c>
      <c r="BI113" s="28">
        <f t="shared" si="254"/>
        <v>15468.5</v>
      </c>
      <c r="BJ113" s="28">
        <f t="shared" si="255"/>
        <v>15468.5</v>
      </c>
      <c r="BK113" s="28">
        <f>BK114+BK119+BK124</f>
        <v>0</v>
      </c>
      <c r="BL113" s="28">
        <f>BL114+BL119+BL124</f>
        <v>0</v>
      </c>
      <c r="BM113" s="28">
        <f>BM114+BM119+BM124</f>
        <v>0</v>
      </c>
      <c r="BN113" s="28">
        <f t="shared" si="256"/>
        <v>15468.5</v>
      </c>
      <c r="BO113" s="28">
        <f t="shared" si="257"/>
        <v>15468.5</v>
      </c>
      <c r="BP113" s="28">
        <f t="shared" si="258"/>
        <v>15468.5</v>
      </c>
      <c r="BQ113" s="28">
        <f>BQ114+BQ119+BQ124</f>
        <v>0</v>
      </c>
      <c r="BR113" s="28">
        <f>BR114+BR119+BR124</f>
        <v>0</v>
      </c>
      <c r="BS113" s="22">
        <f t="shared" si="259"/>
        <v>15468.5</v>
      </c>
      <c r="BT113" s="22">
        <f t="shared" si="260"/>
        <v>15468.5</v>
      </c>
      <c r="BU113" s="22">
        <f t="shared" si="261"/>
        <v>15468.5</v>
      </c>
      <c r="BV113" s="28">
        <f>BV114+BV119+BV124</f>
        <v>0</v>
      </c>
      <c r="BW113" s="28">
        <f>BW114+BW119+BW124</f>
        <v>0</v>
      </c>
      <c r="BX113" s="28">
        <f t="shared" si="262"/>
        <v>15468.5</v>
      </c>
      <c r="BY113" s="28">
        <f t="shared" si="263"/>
        <v>15468.5</v>
      </c>
      <c r="BZ113" s="28">
        <f t="shared" si="264"/>
        <v>15468.5</v>
      </c>
      <c r="CA113" s="28">
        <f>CA114+CA119+CA124</f>
        <v>0</v>
      </c>
      <c r="CB113" s="28">
        <f>CB114+CB119+CB124</f>
        <v>0</v>
      </c>
      <c r="CC113" s="28">
        <f>CC114+CC119+CC124</f>
        <v>0</v>
      </c>
      <c r="CD113" s="28">
        <f t="shared" si="372"/>
        <v>15468.5</v>
      </c>
      <c r="CE113" s="28">
        <f>CE114+CE119+CE124</f>
        <v>0</v>
      </c>
      <c r="CF113" s="29">
        <f t="shared" si="366"/>
        <v>15468.5</v>
      </c>
      <c r="CG113" s="28">
        <f t="shared" si="373"/>
        <v>15468.5</v>
      </c>
      <c r="CH113" s="28">
        <f>CH114+CH119+CH124</f>
        <v>0</v>
      </c>
      <c r="CI113" s="28">
        <f t="shared" si="367"/>
        <v>15468.5</v>
      </c>
      <c r="CJ113" s="28">
        <f t="shared" si="374"/>
        <v>15468.5</v>
      </c>
      <c r="CK113" s="28">
        <f>CK114+CK119+CK124</f>
        <v>0</v>
      </c>
      <c r="CL113" s="28">
        <f t="shared" si="368"/>
        <v>15468.5</v>
      </c>
      <c r="CM113" s="28">
        <f>CM114+CM119+CM124</f>
        <v>0</v>
      </c>
      <c r="CN113" s="15"/>
      <c r="CO113" s="30"/>
      <c r="CQ113" s="31" t="s">
        <v>27</v>
      </c>
    </row>
    <row r="114" spans="1:99" ht="46.8" x14ac:dyDescent="0.3">
      <c r="A114" s="32" t="s">
        <v>111</v>
      </c>
      <c r="B114" s="16"/>
      <c r="C114" s="32"/>
      <c r="D114" s="32"/>
      <c r="E114" s="33" t="s">
        <v>112</v>
      </c>
      <c r="F114" s="22">
        <f t="shared" ref="F114:F125" si="378">F115</f>
        <v>5857.3</v>
      </c>
      <c r="G114" s="22">
        <f t="shared" ref="G114:G125" si="379">G115</f>
        <v>5857.3</v>
      </c>
      <c r="H114" s="22">
        <f t="shared" ref="H114:H125" si="380">H115</f>
        <v>5857.3</v>
      </c>
      <c r="I114" s="22">
        <f t="shared" ref="I114:I125" si="381">I115</f>
        <v>0</v>
      </c>
      <c r="J114" s="22">
        <f t="shared" ref="J114:J125" si="382">J115</f>
        <v>0</v>
      </c>
      <c r="K114" s="22">
        <f t="shared" ref="K114:K125" si="383">K115</f>
        <v>0</v>
      </c>
      <c r="L114" s="22">
        <f t="shared" si="229"/>
        <v>5857.3</v>
      </c>
      <c r="M114" s="22">
        <f t="shared" si="230"/>
        <v>5857.3</v>
      </c>
      <c r="N114" s="22">
        <f t="shared" si="231"/>
        <v>5857.3</v>
      </c>
      <c r="O114" s="22">
        <f t="shared" ref="O114:O125" si="384">O115</f>
        <v>0</v>
      </c>
      <c r="P114" s="22">
        <f t="shared" ref="P114:P125" si="385">P115</f>
        <v>0</v>
      </c>
      <c r="Q114" s="22">
        <f t="shared" ref="Q114:Q125" si="386">Q115</f>
        <v>0</v>
      </c>
      <c r="R114" s="22">
        <f t="shared" si="232"/>
        <v>5857.3</v>
      </c>
      <c r="S114" s="22">
        <f t="shared" si="233"/>
        <v>5857.3</v>
      </c>
      <c r="T114" s="22">
        <f t="shared" si="234"/>
        <v>5857.3</v>
      </c>
      <c r="U114" s="22">
        <f t="shared" ref="U114:U125" si="387">U115</f>
        <v>0</v>
      </c>
      <c r="V114" s="22">
        <f t="shared" ref="V114:V125" si="388">V115</f>
        <v>0</v>
      </c>
      <c r="W114" s="22">
        <f t="shared" ref="W114:W125" si="389">W115</f>
        <v>0</v>
      </c>
      <c r="X114" s="22">
        <f t="shared" si="235"/>
        <v>5857.3</v>
      </c>
      <c r="Y114" s="22">
        <f t="shared" si="236"/>
        <v>5857.3</v>
      </c>
      <c r="Z114" s="22">
        <f t="shared" si="237"/>
        <v>5857.3</v>
      </c>
      <c r="AA114" s="22">
        <f t="shared" ref="AA114:AA125" si="390">AA115</f>
        <v>0</v>
      </c>
      <c r="AB114" s="22">
        <f t="shared" ref="AB114:AB125" si="391">AB115</f>
        <v>0</v>
      </c>
      <c r="AC114" s="22">
        <f t="shared" ref="AC114:AC125" si="392">AC115</f>
        <v>0</v>
      </c>
      <c r="AD114" s="22">
        <f t="shared" si="238"/>
        <v>5857.3</v>
      </c>
      <c r="AE114" s="22">
        <f t="shared" si="239"/>
        <v>5857.3</v>
      </c>
      <c r="AF114" s="22">
        <f t="shared" si="240"/>
        <v>5857.3</v>
      </c>
      <c r="AG114" s="22">
        <f t="shared" ref="AG114:AG125" si="393">AG115</f>
        <v>0</v>
      </c>
      <c r="AH114" s="22">
        <f t="shared" ref="AH114:AH125" si="394">AH115</f>
        <v>0</v>
      </c>
      <c r="AI114" s="22">
        <f t="shared" ref="AI114:AI125" si="395">AI115</f>
        <v>0</v>
      </c>
      <c r="AJ114" s="22">
        <f t="shared" si="241"/>
        <v>5857.3</v>
      </c>
      <c r="AK114" s="22">
        <f t="shared" si="242"/>
        <v>5857.3</v>
      </c>
      <c r="AL114" s="22">
        <f t="shared" si="243"/>
        <v>5857.3</v>
      </c>
      <c r="AM114" s="22">
        <f t="shared" ref="AM114:AM125" si="396">AM115</f>
        <v>0</v>
      </c>
      <c r="AN114" s="22">
        <f t="shared" ref="AN114:AN125" si="397">AN115</f>
        <v>0</v>
      </c>
      <c r="AO114" s="22">
        <f t="shared" ref="AO114:AO125" si="398">AO115</f>
        <v>0</v>
      </c>
      <c r="AP114" s="22">
        <f t="shared" si="244"/>
        <v>5857.3</v>
      </c>
      <c r="AQ114" s="22">
        <f t="shared" si="245"/>
        <v>5857.3</v>
      </c>
      <c r="AR114" s="22">
        <f t="shared" si="246"/>
        <v>5857.3</v>
      </c>
      <c r="AS114" s="22">
        <f t="shared" ref="AS114:AS125" si="399">AS115</f>
        <v>0</v>
      </c>
      <c r="AT114" s="22">
        <f t="shared" ref="AT114:AT125" si="400">AT115</f>
        <v>0</v>
      </c>
      <c r="AU114" s="22">
        <f t="shared" ref="AU114:AU125" si="401">AU115</f>
        <v>0</v>
      </c>
      <c r="AV114" s="22">
        <f t="shared" si="247"/>
        <v>5857.3</v>
      </c>
      <c r="AW114" s="22">
        <f t="shared" si="248"/>
        <v>5857.3</v>
      </c>
      <c r="AX114" s="22">
        <f t="shared" si="249"/>
        <v>5857.3</v>
      </c>
      <c r="AY114" s="22">
        <f t="shared" ref="AY114:AY125" si="402">AY115</f>
        <v>0</v>
      </c>
      <c r="AZ114" s="22">
        <f t="shared" ref="AZ114:AZ125" si="403">AZ115</f>
        <v>0</v>
      </c>
      <c r="BA114" s="22">
        <f t="shared" ref="BA114:BA125" si="404">BA115</f>
        <v>0</v>
      </c>
      <c r="BB114" s="22">
        <f t="shared" si="250"/>
        <v>5857.3</v>
      </c>
      <c r="BC114" s="22">
        <f t="shared" si="251"/>
        <v>5857.3</v>
      </c>
      <c r="BD114" s="22">
        <f t="shared" si="252"/>
        <v>5857.3</v>
      </c>
      <c r="BE114" s="22">
        <f t="shared" ref="BE114:BE125" si="405">BE115</f>
        <v>0</v>
      </c>
      <c r="BF114" s="22">
        <f t="shared" ref="BF114:BF125" si="406">BF115</f>
        <v>0</v>
      </c>
      <c r="BG114" s="22">
        <f t="shared" ref="BG114:BG125" si="407">BG115</f>
        <v>0</v>
      </c>
      <c r="BH114" s="22">
        <f t="shared" si="253"/>
        <v>5857.3</v>
      </c>
      <c r="BI114" s="22">
        <f t="shared" si="254"/>
        <v>5857.3</v>
      </c>
      <c r="BJ114" s="22">
        <f t="shared" si="255"/>
        <v>5857.3</v>
      </c>
      <c r="BK114" s="22">
        <f t="shared" ref="BK114:BK125" si="408">BK115</f>
        <v>0</v>
      </c>
      <c r="BL114" s="22">
        <f t="shared" ref="BL114:BL125" si="409">BL115</f>
        <v>0</v>
      </c>
      <c r="BM114" s="22">
        <f t="shared" ref="BM114:BM125" si="410">BM115</f>
        <v>0</v>
      </c>
      <c r="BN114" s="22">
        <f t="shared" si="256"/>
        <v>5857.3</v>
      </c>
      <c r="BO114" s="22">
        <f t="shared" si="257"/>
        <v>5857.3</v>
      </c>
      <c r="BP114" s="22">
        <f t="shared" si="258"/>
        <v>5857.3</v>
      </c>
      <c r="BQ114" s="22">
        <f t="shared" ref="BQ114:BQ125" si="411">BQ115</f>
        <v>0</v>
      </c>
      <c r="BR114" s="22">
        <f t="shared" ref="BR114:BR125" si="412">BR115</f>
        <v>0</v>
      </c>
      <c r="BS114" s="22">
        <f t="shared" si="259"/>
        <v>5857.3</v>
      </c>
      <c r="BT114" s="22">
        <f t="shared" si="260"/>
        <v>5857.3</v>
      </c>
      <c r="BU114" s="22">
        <f t="shared" si="261"/>
        <v>5857.3</v>
      </c>
      <c r="BV114" s="22">
        <f t="shared" ref="BV114:BV125" si="413">BV115</f>
        <v>0</v>
      </c>
      <c r="BW114" s="22">
        <f t="shared" ref="BW114:BW125" si="414">BW115</f>
        <v>0</v>
      </c>
      <c r="BX114" s="22">
        <f t="shared" si="262"/>
        <v>5857.3</v>
      </c>
      <c r="BY114" s="22">
        <f t="shared" si="263"/>
        <v>5857.3</v>
      </c>
      <c r="BZ114" s="22">
        <f t="shared" si="264"/>
        <v>5857.3</v>
      </c>
      <c r="CA114" s="22">
        <f t="shared" ref="CA114:CA125" si="415">CA115</f>
        <v>0</v>
      </c>
      <c r="CB114" s="22">
        <f t="shared" ref="CB114:CB125" si="416">CB115</f>
        <v>0</v>
      </c>
      <c r="CC114" s="22">
        <f t="shared" ref="CC114:CC125" si="417">CC115</f>
        <v>0</v>
      </c>
      <c r="CD114" s="22">
        <f t="shared" si="372"/>
        <v>5857.3</v>
      </c>
      <c r="CE114" s="22">
        <f t="shared" ref="CE114:CE125" si="418">CE115</f>
        <v>0</v>
      </c>
      <c r="CF114" s="34">
        <f t="shared" si="366"/>
        <v>5857.3</v>
      </c>
      <c r="CG114" s="22">
        <f t="shared" si="373"/>
        <v>5857.3</v>
      </c>
      <c r="CH114" s="22">
        <f t="shared" ref="CH114:CM125" si="419">CH115</f>
        <v>0</v>
      </c>
      <c r="CI114" s="22">
        <f t="shared" si="367"/>
        <v>5857.3</v>
      </c>
      <c r="CJ114" s="22">
        <f t="shared" si="374"/>
        <v>5857.3</v>
      </c>
      <c r="CK114" s="22">
        <f t="shared" si="419"/>
        <v>0</v>
      </c>
      <c r="CL114" s="22">
        <f t="shared" si="368"/>
        <v>5857.3</v>
      </c>
      <c r="CM114" s="22">
        <f t="shared" si="419"/>
        <v>0</v>
      </c>
      <c r="CN114" s="15"/>
      <c r="CO114" s="35"/>
      <c r="CR114" s="5" t="s">
        <v>28</v>
      </c>
    </row>
    <row r="115" spans="1:99" ht="46.8" x14ac:dyDescent="0.3">
      <c r="A115" s="32" t="s">
        <v>113</v>
      </c>
      <c r="B115" s="16"/>
      <c r="C115" s="32"/>
      <c r="D115" s="32"/>
      <c r="E115" s="33" t="s">
        <v>114</v>
      </c>
      <c r="F115" s="22">
        <f t="shared" si="378"/>
        <v>5857.3</v>
      </c>
      <c r="G115" s="22">
        <f t="shared" si="379"/>
        <v>5857.3</v>
      </c>
      <c r="H115" s="22">
        <f t="shared" si="380"/>
        <v>5857.3</v>
      </c>
      <c r="I115" s="22">
        <f t="shared" si="381"/>
        <v>0</v>
      </c>
      <c r="J115" s="22">
        <f t="shared" si="382"/>
        <v>0</v>
      </c>
      <c r="K115" s="22">
        <f t="shared" si="383"/>
        <v>0</v>
      </c>
      <c r="L115" s="22">
        <f t="shared" si="229"/>
        <v>5857.3</v>
      </c>
      <c r="M115" s="22">
        <f t="shared" si="230"/>
        <v>5857.3</v>
      </c>
      <c r="N115" s="22">
        <f t="shared" si="231"/>
        <v>5857.3</v>
      </c>
      <c r="O115" s="22">
        <f t="shared" si="384"/>
        <v>0</v>
      </c>
      <c r="P115" s="22">
        <f t="shared" si="385"/>
        <v>0</v>
      </c>
      <c r="Q115" s="22">
        <f t="shared" si="386"/>
        <v>0</v>
      </c>
      <c r="R115" s="22">
        <f t="shared" si="232"/>
        <v>5857.3</v>
      </c>
      <c r="S115" s="22">
        <f t="shared" si="233"/>
        <v>5857.3</v>
      </c>
      <c r="T115" s="22">
        <f t="shared" si="234"/>
        <v>5857.3</v>
      </c>
      <c r="U115" s="22">
        <f t="shared" si="387"/>
        <v>0</v>
      </c>
      <c r="V115" s="22">
        <f t="shared" si="388"/>
        <v>0</v>
      </c>
      <c r="W115" s="22">
        <f t="shared" si="389"/>
        <v>0</v>
      </c>
      <c r="X115" s="22">
        <f t="shared" si="235"/>
        <v>5857.3</v>
      </c>
      <c r="Y115" s="22">
        <f t="shared" si="236"/>
        <v>5857.3</v>
      </c>
      <c r="Z115" s="22">
        <f t="shared" si="237"/>
        <v>5857.3</v>
      </c>
      <c r="AA115" s="22">
        <f t="shared" si="390"/>
        <v>0</v>
      </c>
      <c r="AB115" s="22">
        <f t="shared" si="391"/>
        <v>0</v>
      </c>
      <c r="AC115" s="22">
        <f t="shared" si="392"/>
        <v>0</v>
      </c>
      <c r="AD115" s="22">
        <f t="shared" si="238"/>
        <v>5857.3</v>
      </c>
      <c r="AE115" s="22">
        <f t="shared" si="239"/>
        <v>5857.3</v>
      </c>
      <c r="AF115" s="22">
        <f t="shared" si="240"/>
        <v>5857.3</v>
      </c>
      <c r="AG115" s="22">
        <f t="shared" si="393"/>
        <v>0</v>
      </c>
      <c r="AH115" s="22">
        <f t="shared" si="394"/>
        <v>0</v>
      </c>
      <c r="AI115" s="22">
        <f t="shared" si="395"/>
        <v>0</v>
      </c>
      <c r="AJ115" s="22">
        <f t="shared" si="241"/>
        <v>5857.3</v>
      </c>
      <c r="AK115" s="22">
        <f t="shared" si="242"/>
        <v>5857.3</v>
      </c>
      <c r="AL115" s="22">
        <f t="shared" si="243"/>
        <v>5857.3</v>
      </c>
      <c r="AM115" s="22">
        <f t="shared" si="396"/>
        <v>0</v>
      </c>
      <c r="AN115" s="22">
        <f t="shared" si="397"/>
        <v>0</v>
      </c>
      <c r="AO115" s="22">
        <f t="shared" si="398"/>
        <v>0</v>
      </c>
      <c r="AP115" s="22">
        <f t="shared" si="244"/>
        <v>5857.3</v>
      </c>
      <c r="AQ115" s="22">
        <f t="shared" si="245"/>
        <v>5857.3</v>
      </c>
      <c r="AR115" s="22">
        <f t="shared" si="246"/>
        <v>5857.3</v>
      </c>
      <c r="AS115" s="22">
        <f t="shared" si="399"/>
        <v>0</v>
      </c>
      <c r="AT115" s="22">
        <f t="shared" si="400"/>
        <v>0</v>
      </c>
      <c r="AU115" s="22">
        <f t="shared" si="401"/>
        <v>0</v>
      </c>
      <c r="AV115" s="22">
        <f t="shared" si="247"/>
        <v>5857.3</v>
      </c>
      <c r="AW115" s="22">
        <f t="shared" si="248"/>
        <v>5857.3</v>
      </c>
      <c r="AX115" s="22">
        <f t="shared" si="249"/>
        <v>5857.3</v>
      </c>
      <c r="AY115" s="22">
        <f t="shared" si="402"/>
        <v>0</v>
      </c>
      <c r="AZ115" s="22">
        <f t="shared" si="403"/>
        <v>0</v>
      </c>
      <c r="BA115" s="22">
        <f t="shared" si="404"/>
        <v>0</v>
      </c>
      <c r="BB115" s="22">
        <f t="shared" si="250"/>
        <v>5857.3</v>
      </c>
      <c r="BC115" s="22">
        <f t="shared" si="251"/>
        <v>5857.3</v>
      </c>
      <c r="BD115" s="22">
        <f t="shared" si="252"/>
        <v>5857.3</v>
      </c>
      <c r="BE115" s="22">
        <f t="shared" si="405"/>
        <v>0</v>
      </c>
      <c r="BF115" s="22">
        <f t="shared" si="406"/>
        <v>0</v>
      </c>
      <c r="BG115" s="22">
        <f t="shared" si="407"/>
        <v>0</v>
      </c>
      <c r="BH115" s="22">
        <f t="shared" si="253"/>
        <v>5857.3</v>
      </c>
      <c r="BI115" s="22">
        <f t="shared" si="254"/>
        <v>5857.3</v>
      </c>
      <c r="BJ115" s="22">
        <f t="shared" si="255"/>
        <v>5857.3</v>
      </c>
      <c r="BK115" s="22">
        <f t="shared" si="408"/>
        <v>0</v>
      </c>
      <c r="BL115" s="22">
        <f t="shared" si="409"/>
        <v>0</v>
      </c>
      <c r="BM115" s="22">
        <f t="shared" si="410"/>
        <v>0</v>
      </c>
      <c r="BN115" s="22">
        <f t="shared" si="256"/>
        <v>5857.3</v>
      </c>
      <c r="BO115" s="22">
        <f t="shared" si="257"/>
        <v>5857.3</v>
      </c>
      <c r="BP115" s="22">
        <f t="shared" si="258"/>
        <v>5857.3</v>
      </c>
      <c r="BQ115" s="22">
        <f t="shared" si="411"/>
        <v>0</v>
      </c>
      <c r="BR115" s="22">
        <f t="shared" si="412"/>
        <v>0</v>
      </c>
      <c r="BS115" s="22">
        <f t="shared" si="259"/>
        <v>5857.3</v>
      </c>
      <c r="BT115" s="22">
        <f t="shared" si="260"/>
        <v>5857.3</v>
      </c>
      <c r="BU115" s="22">
        <f t="shared" si="261"/>
        <v>5857.3</v>
      </c>
      <c r="BV115" s="22">
        <f t="shared" si="413"/>
        <v>0</v>
      </c>
      <c r="BW115" s="22">
        <f t="shared" si="414"/>
        <v>0</v>
      </c>
      <c r="BX115" s="22">
        <f t="shared" si="262"/>
        <v>5857.3</v>
      </c>
      <c r="BY115" s="22">
        <f t="shared" si="263"/>
        <v>5857.3</v>
      </c>
      <c r="BZ115" s="22">
        <f t="shared" si="264"/>
        <v>5857.3</v>
      </c>
      <c r="CA115" s="22">
        <f t="shared" si="415"/>
        <v>0</v>
      </c>
      <c r="CB115" s="22">
        <f t="shared" si="416"/>
        <v>0</v>
      </c>
      <c r="CC115" s="22">
        <f t="shared" si="417"/>
        <v>0</v>
      </c>
      <c r="CD115" s="22">
        <f t="shared" si="372"/>
        <v>5857.3</v>
      </c>
      <c r="CE115" s="22">
        <f t="shared" si="418"/>
        <v>0</v>
      </c>
      <c r="CF115" s="34">
        <f t="shared" si="366"/>
        <v>5857.3</v>
      </c>
      <c r="CG115" s="22">
        <f t="shared" si="373"/>
        <v>5857.3</v>
      </c>
      <c r="CH115" s="22">
        <f t="shared" si="419"/>
        <v>0</v>
      </c>
      <c r="CI115" s="22">
        <f t="shared" si="367"/>
        <v>5857.3</v>
      </c>
      <c r="CJ115" s="22">
        <f t="shared" si="374"/>
        <v>5857.3</v>
      </c>
      <c r="CK115" s="22">
        <f t="shared" si="419"/>
        <v>0</v>
      </c>
      <c r="CL115" s="22">
        <f t="shared" si="368"/>
        <v>5857.3</v>
      </c>
      <c r="CM115" s="22">
        <f t="shared" si="419"/>
        <v>0</v>
      </c>
      <c r="CN115" s="15"/>
      <c r="CO115" s="35"/>
      <c r="CU115" s="5" t="s">
        <v>31</v>
      </c>
    </row>
    <row r="116" spans="1:99" ht="46.8" x14ac:dyDescent="0.3">
      <c r="A116" s="32" t="s">
        <v>113</v>
      </c>
      <c r="B116" s="16">
        <v>600</v>
      </c>
      <c r="C116" s="32"/>
      <c r="D116" s="32"/>
      <c r="E116" s="33" t="s">
        <v>45</v>
      </c>
      <c r="F116" s="22">
        <f t="shared" si="378"/>
        <v>5857.3</v>
      </c>
      <c r="G116" s="22">
        <f t="shared" si="379"/>
        <v>5857.3</v>
      </c>
      <c r="H116" s="22">
        <f t="shared" si="380"/>
        <v>5857.3</v>
      </c>
      <c r="I116" s="22">
        <f t="shared" si="381"/>
        <v>0</v>
      </c>
      <c r="J116" s="22">
        <f t="shared" si="382"/>
        <v>0</v>
      </c>
      <c r="K116" s="22">
        <f t="shared" si="383"/>
        <v>0</v>
      </c>
      <c r="L116" s="22">
        <f t="shared" si="229"/>
        <v>5857.3</v>
      </c>
      <c r="M116" s="22">
        <f t="shared" si="230"/>
        <v>5857.3</v>
      </c>
      <c r="N116" s="22">
        <f t="shared" si="231"/>
        <v>5857.3</v>
      </c>
      <c r="O116" s="22">
        <f t="shared" si="384"/>
        <v>0</v>
      </c>
      <c r="P116" s="22">
        <f t="shared" si="385"/>
        <v>0</v>
      </c>
      <c r="Q116" s="22">
        <f t="shared" si="386"/>
        <v>0</v>
      </c>
      <c r="R116" s="22">
        <f t="shared" si="232"/>
        <v>5857.3</v>
      </c>
      <c r="S116" s="22">
        <f t="shared" si="233"/>
        <v>5857.3</v>
      </c>
      <c r="T116" s="22">
        <f t="shared" si="234"/>
        <v>5857.3</v>
      </c>
      <c r="U116" s="22">
        <f t="shared" si="387"/>
        <v>0</v>
      </c>
      <c r="V116" s="22">
        <f t="shared" si="388"/>
        <v>0</v>
      </c>
      <c r="W116" s="22">
        <f t="shared" si="389"/>
        <v>0</v>
      </c>
      <c r="X116" s="22">
        <f t="shared" si="235"/>
        <v>5857.3</v>
      </c>
      <c r="Y116" s="22">
        <f t="shared" si="236"/>
        <v>5857.3</v>
      </c>
      <c r="Z116" s="22">
        <f t="shared" si="237"/>
        <v>5857.3</v>
      </c>
      <c r="AA116" s="22">
        <f t="shared" si="390"/>
        <v>0</v>
      </c>
      <c r="AB116" s="22">
        <f t="shared" si="391"/>
        <v>0</v>
      </c>
      <c r="AC116" s="22">
        <f t="shared" si="392"/>
        <v>0</v>
      </c>
      <c r="AD116" s="22">
        <f t="shared" si="238"/>
        <v>5857.3</v>
      </c>
      <c r="AE116" s="22">
        <f t="shared" si="239"/>
        <v>5857.3</v>
      </c>
      <c r="AF116" s="22">
        <f t="shared" si="240"/>
        <v>5857.3</v>
      </c>
      <c r="AG116" s="22">
        <f t="shared" si="393"/>
        <v>0</v>
      </c>
      <c r="AH116" s="22">
        <f t="shared" si="394"/>
        <v>0</v>
      </c>
      <c r="AI116" s="22">
        <f t="shared" si="395"/>
        <v>0</v>
      </c>
      <c r="AJ116" s="22">
        <f t="shared" si="241"/>
        <v>5857.3</v>
      </c>
      <c r="AK116" s="22">
        <f t="shared" si="242"/>
        <v>5857.3</v>
      </c>
      <c r="AL116" s="22">
        <f t="shared" si="243"/>
        <v>5857.3</v>
      </c>
      <c r="AM116" s="22">
        <f t="shared" si="396"/>
        <v>0</v>
      </c>
      <c r="AN116" s="22">
        <f t="shared" si="397"/>
        <v>0</v>
      </c>
      <c r="AO116" s="22">
        <f t="shared" si="398"/>
        <v>0</v>
      </c>
      <c r="AP116" s="22">
        <f t="shared" si="244"/>
        <v>5857.3</v>
      </c>
      <c r="AQ116" s="22">
        <f t="shared" si="245"/>
        <v>5857.3</v>
      </c>
      <c r="AR116" s="22">
        <f t="shared" si="246"/>
        <v>5857.3</v>
      </c>
      <c r="AS116" s="22">
        <f t="shared" si="399"/>
        <v>0</v>
      </c>
      <c r="AT116" s="22">
        <f t="shared" si="400"/>
        <v>0</v>
      </c>
      <c r="AU116" s="22">
        <f t="shared" si="401"/>
        <v>0</v>
      </c>
      <c r="AV116" s="22">
        <f t="shared" si="247"/>
        <v>5857.3</v>
      </c>
      <c r="AW116" s="22">
        <f t="shared" si="248"/>
        <v>5857.3</v>
      </c>
      <c r="AX116" s="22">
        <f t="shared" si="249"/>
        <v>5857.3</v>
      </c>
      <c r="AY116" s="22">
        <f t="shared" si="402"/>
        <v>0</v>
      </c>
      <c r="AZ116" s="22">
        <f t="shared" si="403"/>
        <v>0</v>
      </c>
      <c r="BA116" s="22">
        <f t="shared" si="404"/>
        <v>0</v>
      </c>
      <c r="BB116" s="22">
        <f t="shared" si="250"/>
        <v>5857.3</v>
      </c>
      <c r="BC116" s="22">
        <f t="shared" si="251"/>
        <v>5857.3</v>
      </c>
      <c r="BD116" s="22">
        <f t="shared" si="252"/>
        <v>5857.3</v>
      </c>
      <c r="BE116" s="22">
        <f t="shared" si="405"/>
        <v>0</v>
      </c>
      <c r="BF116" s="22">
        <f t="shared" si="406"/>
        <v>0</v>
      </c>
      <c r="BG116" s="22">
        <f t="shared" si="407"/>
        <v>0</v>
      </c>
      <c r="BH116" s="22">
        <f t="shared" si="253"/>
        <v>5857.3</v>
      </c>
      <c r="BI116" s="22">
        <f t="shared" si="254"/>
        <v>5857.3</v>
      </c>
      <c r="BJ116" s="22">
        <f t="shared" si="255"/>
        <v>5857.3</v>
      </c>
      <c r="BK116" s="22">
        <f t="shared" si="408"/>
        <v>0</v>
      </c>
      <c r="BL116" s="22">
        <f t="shared" si="409"/>
        <v>0</v>
      </c>
      <c r="BM116" s="22">
        <f t="shared" si="410"/>
        <v>0</v>
      </c>
      <c r="BN116" s="22">
        <f t="shared" si="256"/>
        <v>5857.3</v>
      </c>
      <c r="BO116" s="22">
        <f t="shared" si="257"/>
        <v>5857.3</v>
      </c>
      <c r="BP116" s="22">
        <f t="shared" si="258"/>
        <v>5857.3</v>
      </c>
      <c r="BQ116" s="22">
        <f t="shared" si="411"/>
        <v>0</v>
      </c>
      <c r="BR116" s="22">
        <f t="shared" si="412"/>
        <v>0</v>
      </c>
      <c r="BS116" s="22">
        <f t="shared" si="259"/>
        <v>5857.3</v>
      </c>
      <c r="BT116" s="22">
        <f t="shared" si="260"/>
        <v>5857.3</v>
      </c>
      <c r="BU116" s="22">
        <f t="shared" si="261"/>
        <v>5857.3</v>
      </c>
      <c r="BV116" s="22">
        <f t="shared" si="413"/>
        <v>0</v>
      </c>
      <c r="BW116" s="22">
        <f t="shared" si="414"/>
        <v>0</v>
      </c>
      <c r="BX116" s="22">
        <f t="shared" si="262"/>
        <v>5857.3</v>
      </c>
      <c r="BY116" s="22">
        <f t="shared" si="263"/>
        <v>5857.3</v>
      </c>
      <c r="BZ116" s="22">
        <f t="shared" si="264"/>
        <v>5857.3</v>
      </c>
      <c r="CA116" s="22">
        <f t="shared" si="415"/>
        <v>0</v>
      </c>
      <c r="CB116" s="22">
        <f t="shared" si="416"/>
        <v>0</v>
      </c>
      <c r="CC116" s="22">
        <f t="shared" si="417"/>
        <v>0</v>
      </c>
      <c r="CD116" s="22">
        <f t="shared" si="372"/>
        <v>5857.3</v>
      </c>
      <c r="CE116" s="22">
        <f t="shared" si="418"/>
        <v>0</v>
      </c>
      <c r="CF116" s="34">
        <f t="shared" si="366"/>
        <v>5857.3</v>
      </c>
      <c r="CG116" s="22">
        <f t="shared" si="373"/>
        <v>5857.3</v>
      </c>
      <c r="CH116" s="22">
        <f t="shared" si="419"/>
        <v>0</v>
      </c>
      <c r="CI116" s="22">
        <f t="shared" si="367"/>
        <v>5857.3</v>
      </c>
      <c r="CJ116" s="22">
        <f t="shared" si="374"/>
        <v>5857.3</v>
      </c>
      <c r="CK116" s="22">
        <f t="shared" si="419"/>
        <v>0</v>
      </c>
      <c r="CL116" s="22">
        <f t="shared" si="368"/>
        <v>5857.3</v>
      </c>
      <c r="CM116" s="22">
        <f t="shared" si="419"/>
        <v>0</v>
      </c>
      <c r="CN116" s="15"/>
      <c r="CO116" s="35"/>
      <c r="CS116" s="5" t="s">
        <v>29</v>
      </c>
    </row>
    <row r="117" spans="1:99" ht="78" x14ac:dyDescent="0.3">
      <c r="A117" s="32" t="s">
        <v>113</v>
      </c>
      <c r="B117" s="16">
        <v>630</v>
      </c>
      <c r="C117" s="32"/>
      <c r="D117" s="32"/>
      <c r="E117" s="33" t="s">
        <v>51</v>
      </c>
      <c r="F117" s="22">
        <f t="shared" si="378"/>
        <v>5857.3</v>
      </c>
      <c r="G117" s="22">
        <f t="shared" si="379"/>
        <v>5857.3</v>
      </c>
      <c r="H117" s="22">
        <f t="shared" si="380"/>
        <v>5857.3</v>
      </c>
      <c r="I117" s="22">
        <f t="shared" si="381"/>
        <v>0</v>
      </c>
      <c r="J117" s="22">
        <f t="shared" si="382"/>
        <v>0</v>
      </c>
      <c r="K117" s="22">
        <f t="shared" si="383"/>
        <v>0</v>
      </c>
      <c r="L117" s="22">
        <f t="shared" si="229"/>
        <v>5857.3</v>
      </c>
      <c r="M117" s="22">
        <f t="shared" si="230"/>
        <v>5857.3</v>
      </c>
      <c r="N117" s="22">
        <f t="shared" si="231"/>
        <v>5857.3</v>
      </c>
      <c r="O117" s="22">
        <f t="shared" si="384"/>
        <v>0</v>
      </c>
      <c r="P117" s="22">
        <f t="shared" si="385"/>
        <v>0</v>
      </c>
      <c r="Q117" s="22">
        <f t="shared" si="386"/>
        <v>0</v>
      </c>
      <c r="R117" s="22">
        <f t="shared" si="232"/>
        <v>5857.3</v>
      </c>
      <c r="S117" s="22">
        <f t="shared" si="233"/>
        <v>5857.3</v>
      </c>
      <c r="T117" s="22">
        <f t="shared" si="234"/>
        <v>5857.3</v>
      </c>
      <c r="U117" s="22">
        <f t="shared" si="387"/>
        <v>0</v>
      </c>
      <c r="V117" s="22">
        <f t="shared" si="388"/>
        <v>0</v>
      </c>
      <c r="W117" s="22">
        <f t="shared" si="389"/>
        <v>0</v>
      </c>
      <c r="X117" s="22">
        <f t="shared" si="235"/>
        <v>5857.3</v>
      </c>
      <c r="Y117" s="22">
        <f t="shared" si="236"/>
        <v>5857.3</v>
      </c>
      <c r="Z117" s="22">
        <f t="shared" si="237"/>
        <v>5857.3</v>
      </c>
      <c r="AA117" s="22">
        <f t="shared" si="390"/>
        <v>0</v>
      </c>
      <c r="AB117" s="22">
        <f t="shared" si="391"/>
        <v>0</v>
      </c>
      <c r="AC117" s="22">
        <f t="shared" si="392"/>
        <v>0</v>
      </c>
      <c r="AD117" s="22">
        <f t="shared" si="238"/>
        <v>5857.3</v>
      </c>
      <c r="AE117" s="22">
        <f t="shared" si="239"/>
        <v>5857.3</v>
      </c>
      <c r="AF117" s="22">
        <f t="shared" si="240"/>
        <v>5857.3</v>
      </c>
      <c r="AG117" s="22">
        <f t="shared" si="393"/>
        <v>0</v>
      </c>
      <c r="AH117" s="22">
        <f t="shared" si="394"/>
        <v>0</v>
      </c>
      <c r="AI117" s="22">
        <f t="shared" si="395"/>
        <v>0</v>
      </c>
      <c r="AJ117" s="22">
        <f t="shared" si="241"/>
        <v>5857.3</v>
      </c>
      <c r="AK117" s="22">
        <f t="shared" si="242"/>
        <v>5857.3</v>
      </c>
      <c r="AL117" s="22">
        <f t="shared" si="243"/>
        <v>5857.3</v>
      </c>
      <c r="AM117" s="22">
        <f t="shared" si="396"/>
        <v>0</v>
      </c>
      <c r="AN117" s="22">
        <f t="shared" si="397"/>
        <v>0</v>
      </c>
      <c r="AO117" s="22">
        <f t="shared" si="398"/>
        <v>0</v>
      </c>
      <c r="AP117" s="22">
        <f t="shared" si="244"/>
        <v>5857.3</v>
      </c>
      <c r="AQ117" s="22">
        <f t="shared" si="245"/>
        <v>5857.3</v>
      </c>
      <c r="AR117" s="22">
        <f t="shared" si="246"/>
        <v>5857.3</v>
      </c>
      <c r="AS117" s="22">
        <f t="shared" si="399"/>
        <v>0</v>
      </c>
      <c r="AT117" s="22">
        <f t="shared" si="400"/>
        <v>0</v>
      </c>
      <c r="AU117" s="22">
        <f t="shared" si="401"/>
        <v>0</v>
      </c>
      <c r="AV117" s="22">
        <f t="shared" si="247"/>
        <v>5857.3</v>
      </c>
      <c r="AW117" s="22">
        <f t="shared" si="248"/>
        <v>5857.3</v>
      </c>
      <c r="AX117" s="22">
        <f t="shared" si="249"/>
        <v>5857.3</v>
      </c>
      <c r="AY117" s="22">
        <f t="shared" si="402"/>
        <v>0</v>
      </c>
      <c r="AZ117" s="22">
        <f t="shared" si="403"/>
        <v>0</v>
      </c>
      <c r="BA117" s="22">
        <f t="shared" si="404"/>
        <v>0</v>
      </c>
      <c r="BB117" s="22">
        <f t="shared" si="250"/>
        <v>5857.3</v>
      </c>
      <c r="BC117" s="22">
        <f t="shared" si="251"/>
        <v>5857.3</v>
      </c>
      <c r="BD117" s="22">
        <f t="shared" si="252"/>
        <v>5857.3</v>
      </c>
      <c r="BE117" s="22">
        <f t="shared" si="405"/>
        <v>0</v>
      </c>
      <c r="BF117" s="22">
        <f t="shared" si="406"/>
        <v>0</v>
      </c>
      <c r="BG117" s="22">
        <f t="shared" si="407"/>
        <v>0</v>
      </c>
      <c r="BH117" s="22">
        <f t="shared" si="253"/>
        <v>5857.3</v>
      </c>
      <c r="BI117" s="22">
        <f t="shared" si="254"/>
        <v>5857.3</v>
      </c>
      <c r="BJ117" s="22">
        <f t="shared" si="255"/>
        <v>5857.3</v>
      </c>
      <c r="BK117" s="22">
        <f t="shared" si="408"/>
        <v>0</v>
      </c>
      <c r="BL117" s="22">
        <f t="shared" si="409"/>
        <v>0</v>
      </c>
      <c r="BM117" s="22">
        <f t="shared" si="410"/>
        <v>0</v>
      </c>
      <c r="BN117" s="22">
        <f t="shared" si="256"/>
        <v>5857.3</v>
      </c>
      <c r="BO117" s="22">
        <f t="shared" si="257"/>
        <v>5857.3</v>
      </c>
      <c r="BP117" s="22">
        <f t="shared" si="258"/>
        <v>5857.3</v>
      </c>
      <c r="BQ117" s="22">
        <f t="shared" si="411"/>
        <v>0</v>
      </c>
      <c r="BR117" s="22">
        <f t="shared" si="412"/>
        <v>0</v>
      </c>
      <c r="BS117" s="22">
        <f t="shared" si="259"/>
        <v>5857.3</v>
      </c>
      <c r="BT117" s="22">
        <f t="shared" si="260"/>
        <v>5857.3</v>
      </c>
      <c r="BU117" s="22">
        <f t="shared" si="261"/>
        <v>5857.3</v>
      </c>
      <c r="BV117" s="22">
        <f t="shared" si="413"/>
        <v>0</v>
      </c>
      <c r="BW117" s="22">
        <f t="shared" si="414"/>
        <v>0</v>
      </c>
      <c r="BX117" s="22">
        <f t="shared" si="262"/>
        <v>5857.3</v>
      </c>
      <c r="BY117" s="22">
        <f t="shared" si="263"/>
        <v>5857.3</v>
      </c>
      <c r="BZ117" s="22">
        <f t="shared" si="264"/>
        <v>5857.3</v>
      </c>
      <c r="CA117" s="22">
        <f t="shared" si="415"/>
        <v>0</v>
      </c>
      <c r="CB117" s="22">
        <f t="shared" si="416"/>
        <v>0</v>
      </c>
      <c r="CC117" s="22">
        <f t="shared" si="417"/>
        <v>0</v>
      </c>
      <c r="CD117" s="22">
        <f t="shared" si="372"/>
        <v>5857.3</v>
      </c>
      <c r="CE117" s="22">
        <f t="shared" si="418"/>
        <v>0</v>
      </c>
      <c r="CF117" s="34">
        <f t="shared" si="366"/>
        <v>5857.3</v>
      </c>
      <c r="CG117" s="22">
        <f t="shared" si="373"/>
        <v>5857.3</v>
      </c>
      <c r="CH117" s="22">
        <f t="shared" si="419"/>
        <v>0</v>
      </c>
      <c r="CI117" s="22">
        <f t="shared" si="367"/>
        <v>5857.3</v>
      </c>
      <c r="CJ117" s="22">
        <f t="shared" si="374"/>
        <v>5857.3</v>
      </c>
      <c r="CK117" s="22">
        <f t="shared" si="419"/>
        <v>0</v>
      </c>
      <c r="CL117" s="22">
        <f t="shared" si="368"/>
        <v>5857.3</v>
      </c>
      <c r="CM117" s="22">
        <f t="shared" si="419"/>
        <v>0</v>
      </c>
      <c r="CN117" s="15"/>
      <c r="CO117" s="35"/>
      <c r="CT117" s="5" t="s">
        <v>30</v>
      </c>
    </row>
    <row r="118" spans="1:99" ht="46.8" x14ac:dyDescent="0.3">
      <c r="A118" s="32" t="s">
        <v>113</v>
      </c>
      <c r="B118" s="16">
        <v>630</v>
      </c>
      <c r="C118" s="32" t="s">
        <v>67</v>
      </c>
      <c r="D118" s="32" t="s">
        <v>115</v>
      </c>
      <c r="E118" s="33" t="s">
        <v>116</v>
      </c>
      <c r="F118" s="22">
        <v>5857.3</v>
      </c>
      <c r="G118" s="22">
        <v>5857.3</v>
      </c>
      <c r="H118" s="22">
        <v>5857.3</v>
      </c>
      <c r="I118" s="22"/>
      <c r="J118" s="22"/>
      <c r="K118" s="22"/>
      <c r="L118" s="22">
        <f t="shared" si="229"/>
        <v>5857.3</v>
      </c>
      <c r="M118" s="22">
        <f t="shared" si="230"/>
        <v>5857.3</v>
      </c>
      <c r="N118" s="22">
        <f t="shared" si="231"/>
        <v>5857.3</v>
      </c>
      <c r="O118" s="22"/>
      <c r="P118" s="22"/>
      <c r="Q118" s="22"/>
      <c r="R118" s="22">
        <f t="shared" si="232"/>
        <v>5857.3</v>
      </c>
      <c r="S118" s="22">
        <f t="shared" si="233"/>
        <v>5857.3</v>
      </c>
      <c r="T118" s="22">
        <f t="shared" si="234"/>
        <v>5857.3</v>
      </c>
      <c r="U118" s="22"/>
      <c r="V118" s="22"/>
      <c r="W118" s="22"/>
      <c r="X118" s="22">
        <f t="shared" si="235"/>
        <v>5857.3</v>
      </c>
      <c r="Y118" s="22">
        <f t="shared" si="236"/>
        <v>5857.3</v>
      </c>
      <c r="Z118" s="22">
        <f t="shared" si="237"/>
        <v>5857.3</v>
      </c>
      <c r="AA118" s="22"/>
      <c r="AB118" s="22"/>
      <c r="AC118" s="22"/>
      <c r="AD118" s="22">
        <f t="shared" si="238"/>
        <v>5857.3</v>
      </c>
      <c r="AE118" s="22">
        <f t="shared" si="239"/>
        <v>5857.3</v>
      </c>
      <c r="AF118" s="22">
        <f t="shared" si="240"/>
        <v>5857.3</v>
      </c>
      <c r="AG118" s="22"/>
      <c r="AH118" s="22"/>
      <c r="AI118" s="22"/>
      <c r="AJ118" s="22">
        <f t="shared" si="241"/>
        <v>5857.3</v>
      </c>
      <c r="AK118" s="22">
        <f t="shared" si="242"/>
        <v>5857.3</v>
      </c>
      <c r="AL118" s="22">
        <f t="shared" si="243"/>
        <v>5857.3</v>
      </c>
      <c r="AM118" s="22"/>
      <c r="AN118" s="22"/>
      <c r="AO118" s="22"/>
      <c r="AP118" s="22">
        <f t="shared" si="244"/>
        <v>5857.3</v>
      </c>
      <c r="AQ118" s="22">
        <f t="shared" si="245"/>
        <v>5857.3</v>
      </c>
      <c r="AR118" s="22">
        <f t="shared" si="246"/>
        <v>5857.3</v>
      </c>
      <c r="AS118" s="22"/>
      <c r="AT118" s="22"/>
      <c r="AU118" s="22"/>
      <c r="AV118" s="22">
        <f t="shared" si="247"/>
        <v>5857.3</v>
      </c>
      <c r="AW118" s="22">
        <f t="shared" si="248"/>
        <v>5857.3</v>
      </c>
      <c r="AX118" s="22">
        <f t="shared" si="249"/>
        <v>5857.3</v>
      </c>
      <c r="AY118" s="22"/>
      <c r="AZ118" s="22"/>
      <c r="BA118" s="22"/>
      <c r="BB118" s="22">
        <f t="shared" si="250"/>
        <v>5857.3</v>
      </c>
      <c r="BC118" s="22">
        <f t="shared" si="251"/>
        <v>5857.3</v>
      </c>
      <c r="BD118" s="22">
        <f t="shared" si="252"/>
        <v>5857.3</v>
      </c>
      <c r="BE118" s="22"/>
      <c r="BF118" s="22"/>
      <c r="BG118" s="22"/>
      <c r="BH118" s="22">
        <f t="shared" si="253"/>
        <v>5857.3</v>
      </c>
      <c r="BI118" s="22">
        <f t="shared" si="254"/>
        <v>5857.3</v>
      </c>
      <c r="BJ118" s="22">
        <f t="shared" si="255"/>
        <v>5857.3</v>
      </c>
      <c r="BK118" s="22"/>
      <c r="BL118" s="22"/>
      <c r="BM118" s="22"/>
      <c r="BN118" s="22">
        <f t="shared" si="256"/>
        <v>5857.3</v>
      </c>
      <c r="BO118" s="22">
        <f t="shared" si="257"/>
        <v>5857.3</v>
      </c>
      <c r="BP118" s="22">
        <f t="shared" si="258"/>
        <v>5857.3</v>
      </c>
      <c r="BQ118" s="22"/>
      <c r="BR118" s="22"/>
      <c r="BS118" s="22">
        <f t="shared" si="259"/>
        <v>5857.3</v>
      </c>
      <c r="BT118" s="22">
        <f t="shared" si="260"/>
        <v>5857.3</v>
      </c>
      <c r="BU118" s="22">
        <f t="shared" si="261"/>
        <v>5857.3</v>
      </c>
      <c r="BV118" s="22"/>
      <c r="BW118" s="22"/>
      <c r="BX118" s="22">
        <f t="shared" si="262"/>
        <v>5857.3</v>
      </c>
      <c r="BY118" s="22">
        <f t="shared" si="263"/>
        <v>5857.3</v>
      </c>
      <c r="BZ118" s="22">
        <f t="shared" si="264"/>
        <v>5857.3</v>
      </c>
      <c r="CA118" s="22"/>
      <c r="CB118" s="22"/>
      <c r="CC118" s="22"/>
      <c r="CD118" s="22">
        <f t="shared" si="372"/>
        <v>5857.3</v>
      </c>
      <c r="CE118" s="22"/>
      <c r="CF118" s="34">
        <f t="shared" si="366"/>
        <v>5857.3</v>
      </c>
      <c r="CG118" s="22">
        <f t="shared" si="373"/>
        <v>5857.3</v>
      </c>
      <c r="CH118" s="22"/>
      <c r="CI118" s="22">
        <f t="shared" si="367"/>
        <v>5857.3</v>
      </c>
      <c r="CJ118" s="22">
        <f t="shared" si="374"/>
        <v>5857.3</v>
      </c>
      <c r="CK118" s="22"/>
      <c r="CL118" s="22">
        <f t="shared" si="368"/>
        <v>5857.3</v>
      </c>
      <c r="CM118" s="22"/>
      <c r="CN118" s="15"/>
      <c r="CO118" s="35"/>
    </row>
    <row r="119" spans="1:99" ht="78" x14ac:dyDescent="0.3">
      <c r="A119" s="32" t="s">
        <v>117</v>
      </c>
      <c r="B119" s="16"/>
      <c r="C119" s="32"/>
      <c r="D119" s="32"/>
      <c r="E119" s="33" t="s">
        <v>118</v>
      </c>
      <c r="F119" s="22">
        <f t="shared" si="378"/>
        <v>100</v>
      </c>
      <c r="G119" s="22">
        <f t="shared" si="379"/>
        <v>100</v>
      </c>
      <c r="H119" s="22">
        <f t="shared" si="380"/>
        <v>100</v>
      </c>
      <c r="I119" s="22">
        <f t="shared" si="381"/>
        <v>0</v>
      </c>
      <c r="J119" s="22">
        <f t="shared" si="382"/>
        <v>0</v>
      </c>
      <c r="K119" s="22">
        <f t="shared" si="383"/>
        <v>0</v>
      </c>
      <c r="L119" s="22">
        <f t="shared" si="229"/>
        <v>100</v>
      </c>
      <c r="M119" s="22">
        <f t="shared" si="230"/>
        <v>100</v>
      </c>
      <c r="N119" s="22">
        <f t="shared" si="231"/>
        <v>100</v>
      </c>
      <c r="O119" s="22">
        <f t="shared" si="384"/>
        <v>0</v>
      </c>
      <c r="P119" s="22">
        <f t="shared" si="385"/>
        <v>0</v>
      </c>
      <c r="Q119" s="22">
        <f t="shared" si="386"/>
        <v>0</v>
      </c>
      <c r="R119" s="22">
        <f t="shared" si="232"/>
        <v>100</v>
      </c>
      <c r="S119" s="22">
        <f t="shared" si="233"/>
        <v>100</v>
      </c>
      <c r="T119" s="22">
        <f t="shared" si="234"/>
        <v>100</v>
      </c>
      <c r="U119" s="22">
        <f t="shared" si="387"/>
        <v>0</v>
      </c>
      <c r="V119" s="22">
        <f t="shared" si="388"/>
        <v>0</v>
      </c>
      <c r="W119" s="22">
        <f t="shared" si="389"/>
        <v>0</v>
      </c>
      <c r="X119" s="22">
        <f t="shared" si="235"/>
        <v>100</v>
      </c>
      <c r="Y119" s="22">
        <f t="shared" si="236"/>
        <v>100</v>
      </c>
      <c r="Z119" s="22">
        <f t="shared" si="237"/>
        <v>100</v>
      </c>
      <c r="AA119" s="22">
        <f t="shared" si="390"/>
        <v>0</v>
      </c>
      <c r="AB119" s="22">
        <f t="shared" si="391"/>
        <v>0</v>
      </c>
      <c r="AC119" s="22">
        <f t="shared" si="392"/>
        <v>0</v>
      </c>
      <c r="AD119" s="22">
        <f t="shared" si="238"/>
        <v>100</v>
      </c>
      <c r="AE119" s="22">
        <f t="shared" si="239"/>
        <v>100</v>
      </c>
      <c r="AF119" s="22">
        <f t="shared" si="240"/>
        <v>100</v>
      </c>
      <c r="AG119" s="22">
        <f t="shared" si="393"/>
        <v>0</v>
      </c>
      <c r="AH119" s="22">
        <f t="shared" si="394"/>
        <v>0</v>
      </c>
      <c r="AI119" s="22">
        <f t="shared" si="395"/>
        <v>0</v>
      </c>
      <c r="AJ119" s="22">
        <f t="shared" si="241"/>
        <v>100</v>
      </c>
      <c r="AK119" s="22">
        <f t="shared" si="242"/>
        <v>100</v>
      </c>
      <c r="AL119" s="22">
        <f t="shared" si="243"/>
        <v>100</v>
      </c>
      <c r="AM119" s="22">
        <f t="shared" si="396"/>
        <v>0</v>
      </c>
      <c r="AN119" s="22">
        <f t="shared" si="397"/>
        <v>0</v>
      </c>
      <c r="AO119" s="22">
        <f t="shared" si="398"/>
        <v>0</v>
      </c>
      <c r="AP119" s="22">
        <f t="shared" si="244"/>
        <v>100</v>
      </c>
      <c r="AQ119" s="22">
        <f t="shared" si="245"/>
        <v>100</v>
      </c>
      <c r="AR119" s="22">
        <f t="shared" si="246"/>
        <v>100</v>
      </c>
      <c r="AS119" s="22">
        <f t="shared" si="399"/>
        <v>0</v>
      </c>
      <c r="AT119" s="22">
        <f t="shared" si="400"/>
        <v>0</v>
      </c>
      <c r="AU119" s="22">
        <f t="shared" si="401"/>
        <v>0</v>
      </c>
      <c r="AV119" s="22">
        <f t="shared" si="247"/>
        <v>100</v>
      </c>
      <c r="AW119" s="22">
        <f t="shared" si="248"/>
        <v>100</v>
      </c>
      <c r="AX119" s="22">
        <f t="shared" si="249"/>
        <v>100</v>
      </c>
      <c r="AY119" s="22">
        <f t="shared" si="402"/>
        <v>0</v>
      </c>
      <c r="AZ119" s="22">
        <f t="shared" si="403"/>
        <v>0</v>
      </c>
      <c r="BA119" s="22">
        <f t="shared" si="404"/>
        <v>0</v>
      </c>
      <c r="BB119" s="22">
        <f t="shared" si="250"/>
        <v>100</v>
      </c>
      <c r="BC119" s="22">
        <f t="shared" si="251"/>
        <v>100</v>
      </c>
      <c r="BD119" s="22">
        <f t="shared" si="252"/>
        <v>100</v>
      </c>
      <c r="BE119" s="22">
        <f t="shared" si="405"/>
        <v>0</v>
      </c>
      <c r="BF119" s="22">
        <f t="shared" si="406"/>
        <v>0</v>
      </c>
      <c r="BG119" s="22">
        <f t="shared" si="407"/>
        <v>0</v>
      </c>
      <c r="BH119" s="22">
        <f t="shared" si="253"/>
        <v>100</v>
      </c>
      <c r="BI119" s="22">
        <f t="shared" si="254"/>
        <v>100</v>
      </c>
      <c r="BJ119" s="22">
        <f t="shared" si="255"/>
        <v>100</v>
      </c>
      <c r="BK119" s="22">
        <f t="shared" si="408"/>
        <v>0</v>
      </c>
      <c r="BL119" s="22">
        <f t="shared" si="409"/>
        <v>0</v>
      </c>
      <c r="BM119" s="22">
        <f t="shared" si="410"/>
        <v>0</v>
      </c>
      <c r="BN119" s="22">
        <f t="shared" si="256"/>
        <v>100</v>
      </c>
      <c r="BO119" s="22">
        <f t="shared" si="257"/>
        <v>100</v>
      </c>
      <c r="BP119" s="22">
        <f t="shared" si="258"/>
        <v>100</v>
      </c>
      <c r="BQ119" s="22">
        <f t="shared" si="411"/>
        <v>0</v>
      </c>
      <c r="BR119" s="22">
        <f t="shared" si="412"/>
        <v>0</v>
      </c>
      <c r="BS119" s="22">
        <f t="shared" si="259"/>
        <v>100</v>
      </c>
      <c r="BT119" s="22">
        <f t="shared" si="260"/>
        <v>100</v>
      </c>
      <c r="BU119" s="22">
        <f t="shared" si="261"/>
        <v>100</v>
      </c>
      <c r="BV119" s="22">
        <f t="shared" si="413"/>
        <v>0</v>
      </c>
      <c r="BW119" s="22">
        <f t="shared" si="414"/>
        <v>0</v>
      </c>
      <c r="BX119" s="22">
        <f t="shared" si="262"/>
        <v>100</v>
      </c>
      <c r="BY119" s="22">
        <f t="shared" si="263"/>
        <v>100</v>
      </c>
      <c r="BZ119" s="22">
        <f t="shared" si="264"/>
        <v>100</v>
      </c>
      <c r="CA119" s="22">
        <f t="shared" si="415"/>
        <v>0</v>
      </c>
      <c r="CB119" s="22">
        <f t="shared" si="416"/>
        <v>0</v>
      </c>
      <c r="CC119" s="22">
        <f t="shared" si="417"/>
        <v>0</v>
      </c>
      <c r="CD119" s="22">
        <f t="shared" si="372"/>
        <v>100</v>
      </c>
      <c r="CE119" s="22">
        <f t="shared" si="418"/>
        <v>0</v>
      </c>
      <c r="CF119" s="34">
        <f t="shared" si="366"/>
        <v>100</v>
      </c>
      <c r="CG119" s="22">
        <f t="shared" si="373"/>
        <v>100</v>
      </c>
      <c r="CH119" s="22">
        <f t="shared" si="419"/>
        <v>0</v>
      </c>
      <c r="CI119" s="22">
        <f t="shared" si="367"/>
        <v>100</v>
      </c>
      <c r="CJ119" s="22">
        <f t="shared" si="374"/>
        <v>100</v>
      </c>
      <c r="CK119" s="22">
        <f t="shared" si="419"/>
        <v>0</v>
      </c>
      <c r="CL119" s="22">
        <f t="shared" si="368"/>
        <v>100</v>
      </c>
      <c r="CM119" s="22">
        <f t="shared" si="419"/>
        <v>0</v>
      </c>
      <c r="CN119" s="15"/>
      <c r="CO119" s="35"/>
      <c r="CR119" s="5" t="s">
        <v>28</v>
      </c>
    </row>
    <row r="120" spans="1:99" ht="31.2" x14ac:dyDescent="0.3">
      <c r="A120" s="32" t="s">
        <v>119</v>
      </c>
      <c r="B120" s="16"/>
      <c r="C120" s="32"/>
      <c r="D120" s="32"/>
      <c r="E120" s="33" t="s">
        <v>120</v>
      </c>
      <c r="F120" s="22">
        <f t="shared" si="378"/>
        <v>100</v>
      </c>
      <c r="G120" s="22">
        <f t="shared" si="379"/>
        <v>100</v>
      </c>
      <c r="H120" s="22">
        <f t="shared" si="380"/>
        <v>100</v>
      </c>
      <c r="I120" s="22">
        <f t="shared" si="381"/>
        <v>0</v>
      </c>
      <c r="J120" s="22">
        <f t="shared" si="382"/>
        <v>0</v>
      </c>
      <c r="K120" s="22">
        <f t="shared" si="383"/>
        <v>0</v>
      </c>
      <c r="L120" s="22">
        <f t="shared" si="229"/>
        <v>100</v>
      </c>
      <c r="M120" s="22">
        <f t="shared" si="230"/>
        <v>100</v>
      </c>
      <c r="N120" s="22">
        <f t="shared" si="231"/>
        <v>100</v>
      </c>
      <c r="O120" s="22">
        <f t="shared" si="384"/>
        <v>0</v>
      </c>
      <c r="P120" s="22">
        <f t="shared" si="385"/>
        <v>0</v>
      </c>
      <c r="Q120" s="22">
        <f t="shared" si="386"/>
        <v>0</v>
      </c>
      <c r="R120" s="22">
        <f t="shared" si="232"/>
        <v>100</v>
      </c>
      <c r="S120" s="22">
        <f t="shared" si="233"/>
        <v>100</v>
      </c>
      <c r="T120" s="22">
        <f t="shared" si="234"/>
        <v>100</v>
      </c>
      <c r="U120" s="22">
        <f t="shared" si="387"/>
        <v>0</v>
      </c>
      <c r="V120" s="22">
        <f t="shared" si="388"/>
        <v>0</v>
      </c>
      <c r="W120" s="22">
        <f t="shared" si="389"/>
        <v>0</v>
      </c>
      <c r="X120" s="22">
        <f t="shared" si="235"/>
        <v>100</v>
      </c>
      <c r="Y120" s="22">
        <f t="shared" si="236"/>
        <v>100</v>
      </c>
      <c r="Z120" s="22">
        <f t="shared" si="237"/>
        <v>100</v>
      </c>
      <c r="AA120" s="22">
        <f t="shared" si="390"/>
        <v>0</v>
      </c>
      <c r="AB120" s="22">
        <f t="shared" si="391"/>
        <v>0</v>
      </c>
      <c r="AC120" s="22">
        <f t="shared" si="392"/>
        <v>0</v>
      </c>
      <c r="AD120" s="22">
        <f t="shared" si="238"/>
        <v>100</v>
      </c>
      <c r="AE120" s="22">
        <f t="shared" si="239"/>
        <v>100</v>
      </c>
      <c r="AF120" s="22">
        <f t="shared" si="240"/>
        <v>100</v>
      </c>
      <c r="AG120" s="22">
        <f t="shared" si="393"/>
        <v>0</v>
      </c>
      <c r="AH120" s="22">
        <f t="shared" si="394"/>
        <v>0</v>
      </c>
      <c r="AI120" s="22">
        <f t="shared" si="395"/>
        <v>0</v>
      </c>
      <c r="AJ120" s="22">
        <f t="shared" si="241"/>
        <v>100</v>
      </c>
      <c r="AK120" s="22">
        <f t="shared" si="242"/>
        <v>100</v>
      </c>
      <c r="AL120" s="22">
        <f t="shared" si="243"/>
        <v>100</v>
      </c>
      <c r="AM120" s="22">
        <f t="shared" si="396"/>
        <v>0</v>
      </c>
      <c r="AN120" s="22">
        <f t="shared" si="397"/>
        <v>0</v>
      </c>
      <c r="AO120" s="22">
        <f t="shared" si="398"/>
        <v>0</v>
      </c>
      <c r="AP120" s="22">
        <f t="shared" si="244"/>
        <v>100</v>
      </c>
      <c r="AQ120" s="22">
        <f t="shared" si="245"/>
        <v>100</v>
      </c>
      <c r="AR120" s="22">
        <f t="shared" si="246"/>
        <v>100</v>
      </c>
      <c r="AS120" s="22">
        <f t="shared" si="399"/>
        <v>0</v>
      </c>
      <c r="AT120" s="22">
        <f t="shared" si="400"/>
        <v>0</v>
      </c>
      <c r="AU120" s="22">
        <f t="shared" si="401"/>
        <v>0</v>
      </c>
      <c r="AV120" s="22">
        <f t="shared" si="247"/>
        <v>100</v>
      </c>
      <c r="AW120" s="22">
        <f t="shared" si="248"/>
        <v>100</v>
      </c>
      <c r="AX120" s="22">
        <f t="shared" si="249"/>
        <v>100</v>
      </c>
      <c r="AY120" s="22">
        <f t="shared" si="402"/>
        <v>0</v>
      </c>
      <c r="AZ120" s="22">
        <f t="shared" si="403"/>
        <v>0</v>
      </c>
      <c r="BA120" s="22">
        <f t="shared" si="404"/>
        <v>0</v>
      </c>
      <c r="BB120" s="22">
        <f t="shared" si="250"/>
        <v>100</v>
      </c>
      <c r="BC120" s="22">
        <f t="shared" si="251"/>
        <v>100</v>
      </c>
      <c r="BD120" s="22">
        <f t="shared" si="252"/>
        <v>100</v>
      </c>
      <c r="BE120" s="22">
        <f t="shared" si="405"/>
        <v>0</v>
      </c>
      <c r="BF120" s="22">
        <f t="shared" si="406"/>
        <v>0</v>
      </c>
      <c r="BG120" s="22">
        <f t="shared" si="407"/>
        <v>0</v>
      </c>
      <c r="BH120" s="22">
        <f t="shared" si="253"/>
        <v>100</v>
      </c>
      <c r="BI120" s="22">
        <f t="shared" si="254"/>
        <v>100</v>
      </c>
      <c r="BJ120" s="22">
        <f t="shared" si="255"/>
        <v>100</v>
      </c>
      <c r="BK120" s="22">
        <f t="shared" si="408"/>
        <v>0</v>
      </c>
      <c r="BL120" s="22">
        <f t="shared" si="409"/>
        <v>0</v>
      </c>
      <c r="BM120" s="22">
        <f t="shared" si="410"/>
        <v>0</v>
      </c>
      <c r="BN120" s="22">
        <f t="shared" si="256"/>
        <v>100</v>
      </c>
      <c r="BO120" s="22">
        <f t="shared" si="257"/>
        <v>100</v>
      </c>
      <c r="BP120" s="22">
        <f t="shared" si="258"/>
        <v>100</v>
      </c>
      <c r="BQ120" s="22">
        <f t="shared" si="411"/>
        <v>0</v>
      </c>
      <c r="BR120" s="22">
        <f t="shared" si="412"/>
        <v>0</v>
      </c>
      <c r="BS120" s="22">
        <f t="shared" si="259"/>
        <v>100</v>
      </c>
      <c r="BT120" s="22">
        <f t="shared" si="260"/>
        <v>100</v>
      </c>
      <c r="BU120" s="22">
        <f t="shared" si="261"/>
        <v>100</v>
      </c>
      <c r="BV120" s="22">
        <f t="shared" si="413"/>
        <v>0</v>
      </c>
      <c r="BW120" s="22">
        <f t="shared" si="414"/>
        <v>0</v>
      </c>
      <c r="BX120" s="22">
        <f t="shared" si="262"/>
        <v>100</v>
      </c>
      <c r="BY120" s="22">
        <f t="shared" si="263"/>
        <v>100</v>
      </c>
      <c r="BZ120" s="22">
        <f t="shared" si="264"/>
        <v>100</v>
      </c>
      <c r="CA120" s="22">
        <f t="shared" si="415"/>
        <v>0</v>
      </c>
      <c r="CB120" s="22">
        <f t="shared" si="416"/>
        <v>0</v>
      </c>
      <c r="CC120" s="22">
        <f t="shared" si="417"/>
        <v>0</v>
      </c>
      <c r="CD120" s="22">
        <f t="shared" si="372"/>
        <v>100</v>
      </c>
      <c r="CE120" s="22">
        <f t="shared" si="418"/>
        <v>0</v>
      </c>
      <c r="CF120" s="34">
        <f t="shared" si="366"/>
        <v>100</v>
      </c>
      <c r="CG120" s="22">
        <f t="shared" si="373"/>
        <v>100</v>
      </c>
      <c r="CH120" s="22">
        <f t="shared" si="419"/>
        <v>0</v>
      </c>
      <c r="CI120" s="22">
        <f t="shared" si="367"/>
        <v>100</v>
      </c>
      <c r="CJ120" s="22">
        <f t="shared" si="374"/>
        <v>100</v>
      </c>
      <c r="CK120" s="22">
        <f t="shared" si="419"/>
        <v>0</v>
      </c>
      <c r="CL120" s="22">
        <f t="shared" si="368"/>
        <v>100</v>
      </c>
      <c r="CM120" s="22">
        <f t="shared" si="419"/>
        <v>0</v>
      </c>
      <c r="CN120" s="15"/>
      <c r="CO120" s="35"/>
      <c r="CU120" s="5" t="s">
        <v>31</v>
      </c>
    </row>
    <row r="121" spans="1:99" ht="31.2" x14ac:dyDescent="0.3">
      <c r="A121" s="32" t="s">
        <v>119</v>
      </c>
      <c r="B121" s="16">
        <v>200</v>
      </c>
      <c r="C121" s="32"/>
      <c r="D121" s="32"/>
      <c r="E121" s="33" t="s">
        <v>40</v>
      </c>
      <c r="F121" s="22">
        <f t="shared" si="378"/>
        <v>100</v>
      </c>
      <c r="G121" s="22">
        <f t="shared" si="379"/>
        <v>100</v>
      </c>
      <c r="H121" s="22">
        <f t="shared" si="380"/>
        <v>100</v>
      </c>
      <c r="I121" s="22">
        <f t="shared" si="381"/>
        <v>0</v>
      </c>
      <c r="J121" s="22">
        <f t="shared" si="382"/>
        <v>0</v>
      </c>
      <c r="K121" s="22">
        <f t="shared" si="383"/>
        <v>0</v>
      </c>
      <c r="L121" s="22">
        <f t="shared" si="229"/>
        <v>100</v>
      </c>
      <c r="M121" s="22">
        <f t="shared" si="230"/>
        <v>100</v>
      </c>
      <c r="N121" s="22">
        <f t="shared" si="231"/>
        <v>100</v>
      </c>
      <c r="O121" s="22">
        <f t="shared" si="384"/>
        <v>0</v>
      </c>
      <c r="P121" s="22">
        <f t="shared" si="385"/>
        <v>0</v>
      </c>
      <c r="Q121" s="22">
        <f t="shared" si="386"/>
        <v>0</v>
      </c>
      <c r="R121" s="22">
        <f t="shared" si="232"/>
        <v>100</v>
      </c>
      <c r="S121" s="22">
        <f t="shared" si="233"/>
        <v>100</v>
      </c>
      <c r="T121" s="22">
        <f t="shared" si="234"/>
        <v>100</v>
      </c>
      <c r="U121" s="22">
        <f t="shared" si="387"/>
        <v>0</v>
      </c>
      <c r="V121" s="22">
        <f t="shared" si="388"/>
        <v>0</v>
      </c>
      <c r="W121" s="22">
        <f t="shared" si="389"/>
        <v>0</v>
      </c>
      <c r="X121" s="22">
        <f t="shared" si="235"/>
        <v>100</v>
      </c>
      <c r="Y121" s="22">
        <f t="shared" si="236"/>
        <v>100</v>
      </c>
      <c r="Z121" s="22">
        <f t="shared" si="237"/>
        <v>100</v>
      </c>
      <c r="AA121" s="22">
        <f t="shared" si="390"/>
        <v>0</v>
      </c>
      <c r="AB121" s="22">
        <f t="shared" si="391"/>
        <v>0</v>
      </c>
      <c r="AC121" s="22">
        <f t="shared" si="392"/>
        <v>0</v>
      </c>
      <c r="AD121" s="22">
        <f t="shared" si="238"/>
        <v>100</v>
      </c>
      <c r="AE121" s="22">
        <f t="shared" si="239"/>
        <v>100</v>
      </c>
      <c r="AF121" s="22">
        <f t="shared" si="240"/>
        <v>100</v>
      </c>
      <c r="AG121" s="22">
        <f t="shared" si="393"/>
        <v>0</v>
      </c>
      <c r="AH121" s="22">
        <f t="shared" si="394"/>
        <v>0</v>
      </c>
      <c r="AI121" s="22">
        <f t="shared" si="395"/>
        <v>0</v>
      </c>
      <c r="AJ121" s="22">
        <f t="shared" si="241"/>
        <v>100</v>
      </c>
      <c r="AK121" s="22">
        <f t="shared" si="242"/>
        <v>100</v>
      </c>
      <c r="AL121" s="22">
        <f t="shared" si="243"/>
        <v>100</v>
      </c>
      <c r="AM121" s="22">
        <f t="shared" si="396"/>
        <v>0</v>
      </c>
      <c r="AN121" s="22">
        <f t="shared" si="397"/>
        <v>0</v>
      </c>
      <c r="AO121" s="22">
        <f t="shared" si="398"/>
        <v>0</v>
      </c>
      <c r="AP121" s="22">
        <f t="shared" si="244"/>
        <v>100</v>
      </c>
      <c r="AQ121" s="22">
        <f t="shared" si="245"/>
        <v>100</v>
      </c>
      <c r="AR121" s="22">
        <f t="shared" si="246"/>
        <v>100</v>
      </c>
      <c r="AS121" s="22">
        <f t="shared" si="399"/>
        <v>0</v>
      </c>
      <c r="AT121" s="22">
        <f t="shared" si="400"/>
        <v>0</v>
      </c>
      <c r="AU121" s="22">
        <f t="shared" si="401"/>
        <v>0</v>
      </c>
      <c r="AV121" s="22">
        <f t="shared" si="247"/>
        <v>100</v>
      </c>
      <c r="AW121" s="22">
        <f t="shared" si="248"/>
        <v>100</v>
      </c>
      <c r="AX121" s="22">
        <f t="shared" si="249"/>
        <v>100</v>
      </c>
      <c r="AY121" s="22">
        <f t="shared" si="402"/>
        <v>0</v>
      </c>
      <c r="AZ121" s="22">
        <f t="shared" si="403"/>
        <v>0</v>
      </c>
      <c r="BA121" s="22">
        <f t="shared" si="404"/>
        <v>0</v>
      </c>
      <c r="BB121" s="22">
        <f t="shared" si="250"/>
        <v>100</v>
      </c>
      <c r="BC121" s="22">
        <f t="shared" si="251"/>
        <v>100</v>
      </c>
      <c r="BD121" s="22">
        <f t="shared" si="252"/>
        <v>100</v>
      </c>
      <c r="BE121" s="22">
        <f t="shared" si="405"/>
        <v>0</v>
      </c>
      <c r="BF121" s="22">
        <f t="shared" si="406"/>
        <v>0</v>
      </c>
      <c r="BG121" s="22">
        <f t="shared" si="407"/>
        <v>0</v>
      </c>
      <c r="BH121" s="22">
        <f t="shared" si="253"/>
        <v>100</v>
      </c>
      <c r="BI121" s="22">
        <f t="shared" si="254"/>
        <v>100</v>
      </c>
      <c r="BJ121" s="22">
        <f t="shared" si="255"/>
        <v>100</v>
      </c>
      <c r="BK121" s="22">
        <f t="shared" si="408"/>
        <v>0</v>
      </c>
      <c r="BL121" s="22">
        <f t="shared" si="409"/>
        <v>0</v>
      </c>
      <c r="BM121" s="22">
        <f t="shared" si="410"/>
        <v>0</v>
      </c>
      <c r="BN121" s="22">
        <f t="shared" si="256"/>
        <v>100</v>
      </c>
      <c r="BO121" s="22">
        <f t="shared" si="257"/>
        <v>100</v>
      </c>
      <c r="BP121" s="22">
        <f t="shared" si="258"/>
        <v>100</v>
      </c>
      <c r="BQ121" s="22">
        <f t="shared" si="411"/>
        <v>0</v>
      </c>
      <c r="BR121" s="22">
        <f t="shared" si="412"/>
        <v>0</v>
      </c>
      <c r="BS121" s="22">
        <f t="shared" si="259"/>
        <v>100</v>
      </c>
      <c r="BT121" s="22">
        <f t="shared" si="260"/>
        <v>100</v>
      </c>
      <c r="BU121" s="22">
        <f t="shared" si="261"/>
        <v>100</v>
      </c>
      <c r="BV121" s="22">
        <f t="shared" si="413"/>
        <v>0</v>
      </c>
      <c r="BW121" s="22">
        <f t="shared" si="414"/>
        <v>0</v>
      </c>
      <c r="BX121" s="22">
        <f t="shared" si="262"/>
        <v>100</v>
      </c>
      <c r="BY121" s="22">
        <f t="shared" si="263"/>
        <v>100</v>
      </c>
      <c r="BZ121" s="22">
        <f t="shared" si="264"/>
        <v>100</v>
      </c>
      <c r="CA121" s="22">
        <f t="shared" si="415"/>
        <v>0</v>
      </c>
      <c r="CB121" s="22">
        <f t="shared" si="416"/>
        <v>0</v>
      </c>
      <c r="CC121" s="22">
        <f t="shared" si="417"/>
        <v>0</v>
      </c>
      <c r="CD121" s="22">
        <f t="shared" si="372"/>
        <v>100</v>
      </c>
      <c r="CE121" s="22">
        <f t="shared" si="418"/>
        <v>0</v>
      </c>
      <c r="CF121" s="34">
        <f t="shared" si="366"/>
        <v>100</v>
      </c>
      <c r="CG121" s="22">
        <f t="shared" si="373"/>
        <v>100</v>
      </c>
      <c r="CH121" s="22">
        <f t="shared" si="419"/>
        <v>0</v>
      </c>
      <c r="CI121" s="22">
        <f t="shared" si="367"/>
        <v>100</v>
      </c>
      <c r="CJ121" s="22">
        <f t="shared" si="374"/>
        <v>100</v>
      </c>
      <c r="CK121" s="22">
        <f t="shared" si="419"/>
        <v>0</v>
      </c>
      <c r="CL121" s="22">
        <f t="shared" si="368"/>
        <v>100</v>
      </c>
      <c r="CM121" s="22">
        <f t="shared" si="419"/>
        <v>0</v>
      </c>
      <c r="CN121" s="15"/>
      <c r="CO121" s="35"/>
      <c r="CS121" s="5" t="s">
        <v>29</v>
      </c>
    </row>
    <row r="122" spans="1:99" ht="46.8" x14ac:dyDescent="0.3">
      <c r="A122" s="32" t="s">
        <v>119</v>
      </c>
      <c r="B122" s="16">
        <v>240</v>
      </c>
      <c r="C122" s="32"/>
      <c r="D122" s="32"/>
      <c r="E122" s="33" t="s">
        <v>41</v>
      </c>
      <c r="F122" s="22">
        <f t="shared" si="378"/>
        <v>100</v>
      </c>
      <c r="G122" s="22">
        <f t="shared" si="379"/>
        <v>100</v>
      </c>
      <c r="H122" s="22">
        <f t="shared" si="380"/>
        <v>100</v>
      </c>
      <c r="I122" s="22">
        <f t="shared" si="381"/>
        <v>0</v>
      </c>
      <c r="J122" s="22">
        <f t="shared" si="382"/>
        <v>0</v>
      </c>
      <c r="K122" s="22">
        <f t="shared" si="383"/>
        <v>0</v>
      </c>
      <c r="L122" s="22">
        <f t="shared" si="229"/>
        <v>100</v>
      </c>
      <c r="M122" s="22">
        <f t="shared" si="230"/>
        <v>100</v>
      </c>
      <c r="N122" s="22">
        <f t="shared" si="231"/>
        <v>100</v>
      </c>
      <c r="O122" s="22">
        <f t="shared" si="384"/>
        <v>0</v>
      </c>
      <c r="P122" s="22">
        <f t="shared" si="385"/>
        <v>0</v>
      </c>
      <c r="Q122" s="22">
        <f t="shared" si="386"/>
        <v>0</v>
      </c>
      <c r="R122" s="22">
        <f t="shared" si="232"/>
        <v>100</v>
      </c>
      <c r="S122" s="22">
        <f t="shared" si="233"/>
        <v>100</v>
      </c>
      <c r="T122" s="22">
        <f t="shared" si="234"/>
        <v>100</v>
      </c>
      <c r="U122" s="22">
        <f t="shared" si="387"/>
        <v>0</v>
      </c>
      <c r="V122" s="22">
        <f t="shared" si="388"/>
        <v>0</v>
      </c>
      <c r="W122" s="22">
        <f t="shared" si="389"/>
        <v>0</v>
      </c>
      <c r="X122" s="22">
        <f t="shared" si="235"/>
        <v>100</v>
      </c>
      <c r="Y122" s="22">
        <f t="shared" si="236"/>
        <v>100</v>
      </c>
      <c r="Z122" s="22">
        <f t="shared" si="237"/>
        <v>100</v>
      </c>
      <c r="AA122" s="22">
        <f t="shared" si="390"/>
        <v>0</v>
      </c>
      <c r="AB122" s="22">
        <f t="shared" si="391"/>
        <v>0</v>
      </c>
      <c r="AC122" s="22">
        <f t="shared" si="392"/>
        <v>0</v>
      </c>
      <c r="AD122" s="22">
        <f t="shared" si="238"/>
        <v>100</v>
      </c>
      <c r="AE122" s="22">
        <f t="shared" si="239"/>
        <v>100</v>
      </c>
      <c r="AF122" s="22">
        <f t="shared" si="240"/>
        <v>100</v>
      </c>
      <c r="AG122" s="22">
        <f t="shared" si="393"/>
        <v>0</v>
      </c>
      <c r="AH122" s="22">
        <f t="shared" si="394"/>
        <v>0</v>
      </c>
      <c r="AI122" s="22">
        <f t="shared" si="395"/>
        <v>0</v>
      </c>
      <c r="AJ122" s="22">
        <f t="shared" si="241"/>
        <v>100</v>
      </c>
      <c r="AK122" s="22">
        <f t="shared" si="242"/>
        <v>100</v>
      </c>
      <c r="AL122" s="22">
        <f t="shared" si="243"/>
        <v>100</v>
      </c>
      <c r="AM122" s="22">
        <f t="shared" si="396"/>
        <v>0</v>
      </c>
      <c r="AN122" s="22">
        <f t="shared" si="397"/>
        <v>0</v>
      </c>
      <c r="AO122" s="22">
        <f t="shared" si="398"/>
        <v>0</v>
      </c>
      <c r="AP122" s="22">
        <f t="shared" si="244"/>
        <v>100</v>
      </c>
      <c r="AQ122" s="22">
        <f t="shared" si="245"/>
        <v>100</v>
      </c>
      <c r="AR122" s="22">
        <f t="shared" si="246"/>
        <v>100</v>
      </c>
      <c r="AS122" s="22">
        <f t="shared" si="399"/>
        <v>0</v>
      </c>
      <c r="AT122" s="22">
        <f t="shared" si="400"/>
        <v>0</v>
      </c>
      <c r="AU122" s="22">
        <f t="shared" si="401"/>
        <v>0</v>
      </c>
      <c r="AV122" s="22">
        <f t="shared" si="247"/>
        <v>100</v>
      </c>
      <c r="AW122" s="22">
        <f t="shared" si="248"/>
        <v>100</v>
      </c>
      <c r="AX122" s="22">
        <f t="shared" si="249"/>
        <v>100</v>
      </c>
      <c r="AY122" s="22">
        <f t="shared" si="402"/>
        <v>0</v>
      </c>
      <c r="AZ122" s="22">
        <f t="shared" si="403"/>
        <v>0</v>
      </c>
      <c r="BA122" s="22">
        <f t="shared" si="404"/>
        <v>0</v>
      </c>
      <c r="BB122" s="22">
        <f t="shared" si="250"/>
        <v>100</v>
      </c>
      <c r="BC122" s="22">
        <f t="shared" si="251"/>
        <v>100</v>
      </c>
      <c r="BD122" s="22">
        <f t="shared" si="252"/>
        <v>100</v>
      </c>
      <c r="BE122" s="22">
        <f t="shared" si="405"/>
        <v>0</v>
      </c>
      <c r="BF122" s="22">
        <f t="shared" si="406"/>
        <v>0</v>
      </c>
      <c r="BG122" s="22">
        <f t="shared" si="407"/>
        <v>0</v>
      </c>
      <c r="BH122" s="22">
        <f t="shared" si="253"/>
        <v>100</v>
      </c>
      <c r="BI122" s="22">
        <f t="shared" si="254"/>
        <v>100</v>
      </c>
      <c r="BJ122" s="22">
        <f t="shared" si="255"/>
        <v>100</v>
      </c>
      <c r="BK122" s="22">
        <f t="shared" si="408"/>
        <v>0</v>
      </c>
      <c r="BL122" s="22">
        <f t="shared" si="409"/>
        <v>0</v>
      </c>
      <c r="BM122" s="22">
        <f t="shared" si="410"/>
        <v>0</v>
      </c>
      <c r="BN122" s="22">
        <f t="shared" si="256"/>
        <v>100</v>
      </c>
      <c r="BO122" s="22">
        <f t="shared" si="257"/>
        <v>100</v>
      </c>
      <c r="BP122" s="22">
        <f t="shared" si="258"/>
        <v>100</v>
      </c>
      <c r="BQ122" s="22">
        <f t="shared" si="411"/>
        <v>0</v>
      </c>
      <c r="BR122" s="22">
        <f t="shared" si="412"/>
        <v>0</v>
      </c>
      <c r="BS122" s="22">
        <f t="shared" si="259"/>
        <v>100</v>
      </c>
      <c r="BT122" s="22">
        <f t="shared" si="260"/>
        <v>100</v>
      </c>
      <c r="BU122" s="22">
        <f t="shared" si="261"/>
        <v>100</v>
      </c>
      <c r="BV122" s="22">
        <f t="shared" si="413"/>
        <v>0</v>
      </c>
      <c r="BW122" s="22">
        <f t="shared" si="414"/>
        <v>0</v>
      </c>
      <c r="BX122" s="22">
        <f t="shared" si="262"/>
        <v>100</v>
      </c>
      <c r="BY122" s="22">
        <f t="shared" si="263"/>
        <v>100</v>
      </c>
      <c r="BZ122" s="22">
        <f t="shared" si="264"/>
        <v>100</v>
      </c>
      <c r="CA122" s="22">
        <f t="shared" si="415"/>
        <v>0</v>
      </c>
      <c r="CB122" s="22">
        <f t="shared" si="416"/>
        <v>0</v>
      </c>
      <c r="CC122" s="22">
        <f t="shared" si="417"/>
        <v>0</v>
      </c>
      <c r="CD122" s="22">
        <f t="shared" si="372"/>
        <v>100</v>
      </c>
      <c r="CE122" s="22">
        <f t="shared" si="418"/>
        <v>0</v>
      </c>
      <c r="CF122" s="34">
        <f t="shared" si="366"/>
        <v>100</v>
      </c>
      <c r="CG122" s="22">
        <f t="shared" si="373"/>
        <v>100</v>
      </c>
      <c r="CH122" s="22">
        <f t="shared" si="419"/>
        <v>0</v>
      </c>
      <c r="CI122" s="22">
        <f t="shared" si="367"/>
        <v>100</v>
      </c>
      <c r="CJ122" s="22">
        <f t="shared" si="374"/>
        <v>100</v>
      </c>
      <c r="CK122" s="22">
        <f t="shared" si="419"/>
        <v>0</v>
      </c>
      <c r="CL122" s="22">
        <f t="shared" si="368"/>
        <v>100</v>
      </c>
      <c r="CM122" s="22">
        <f t="shared" si="419"/>
        <v>0</v>
      </c>
      <c r="CN122" s="15"/>
      <c r="CO122" s="35"/>
      <c r="CT122" s="5" t="s">
        <v>30</v>
      </c>
    </row>
    <row r="123" spans="1:99" ht="46.8" x14ac:dyDescent="0.3">
      <c r="A123" s="32" t="s">
        <v>119</v>
      </c>
      <c r="B123" s="16">
        <v>240</v>
      </c>
      <c r="C123" s="32" t="s">
        <v>67</v>
      </c>
      <c r="D123" s="32" t="s">
        <v>115</v>
      </c>
      <c r="E123" s="33" t="s">
        <v>116</v>
      </c>
      <c r="F123" s="22">
        <v>100</v>
      </c>
      <c r="G123" s="22">
        <v>100</v>
      </c>
      <c r="H123" s="22">
        <v>100</v>
      </c>
      <c r="I123" s="22"/>
      <c r="J123" s="22"/>
      <c r="K123" s="22"/>
      <c r="L123" s="22">
        <f t="shared" si="229"/>
        <v>100</v>
      </c>
      <c r="M123" s="22">
        <f t="shared" si="230"/>
        <v>100</v>
      </c>
      <c r="N123" s="22">
        <f t="shared" si="231"/>
        <v>100</v>
      </c>
      <c r="O123" s="22"/>
      <c r="P123" s="22"/>
      <c r="Q123" s="22"/>
      <c r="R123" s="22">
        <f t="shared" si="232"/>
        <v>100</v>
      </c>
      <c r="S123" s="22">
        <f t="shared" si="233"/>
        <v>100</v>
      </c>
      <c r="T123" s="22">
        <f t="shared" si="234"/>
        <v>100</v>
      </c>
      <c r="U123" s="22"/>
      <c r="V123" s="22"/>
      <c r="W123" s="22"/>
      <c r="X123" s="22">
        <f t="shared" si="235"/>
        <v>100</v>
      </c>
      <c r="Y123" s="22">
        <f t="shared" si="236"/>
        <v>100</v>
      </c>
      <c r="Z123" s="22">
        <f t="shared" si="237"/>
        <v>100</v>
      </c>
      <c r="AA123" s="22"/>
      <c r="AB123" s="22"/>
      <c r="AC123" s="22"/>
      <c r="AD123" s="22">
        <f t="shared" si="238"/>
        <v>100</v>
      </c>
      <c r="AE123" s="22">
        <f t="shared" si="239"/>
        <v>100</v>
      </c>
      <c r="AF123" s="22">
        <f t="shared" si="240"/>
        <v>100</v>
      </c>
      <c r="AG123" s="22"/>
      <c r="AH123" s="22"/>
      <c r="AI123" s="22"/>
      <c r="AJ123" s="22">
        <f t="shared" si="241"/>
        <v>100</v>
      </c>
      <c r="AK123" s="22">
        <f t="shared" si="242"/>
        <v>100</v>
      </c>
      <c r="AL123" s="22">
        <f t="shared" si="243"/>
        <v>100</v>
      </c>
      <c r="AM123" s="22"/>
      <c r="AN123" s="22"/>
      <c r="AO123" s="22"/>
      <c r="AP123" s="22">
        <f t="shared" si="244"/>
        <v>100</v>
      </c>
      <c r="AQ123" s="22">
        <f t="shared" si="245"/>
        <v>100</v>
      </c>
      <c r="AR123" s="22">
        <f t="shared" si="246"/>
        <v>100</v>
      </c>
      <c r="AS123" s="22"/>
      <c r="AT123" s="22"/>
      <c r="AU123" s="22"/>
      <c r="AV123" s="22">
        <f t="shared" si="247"/>
        <v>100</v>
      </c>
      <c r="AW123" s="22">
        <f t="shared" si="248"/>
        <v>100</v>
      </c>
      <c r="AX123" s="22">
        <f t="shared" si="249"/>
        <v>100</v>
      </c>
      <c r="AY123" s="22"/>
      <c r="AZ123" s="22"/>
      <c r="BA123" s="22"/>
      <c r="BB123" s="22">
        <f t="shared" si="250"/>
        <v>100</v>
      </c>
      <c r="BC123" s="22">
        <f t="shared" si="251"/>
        <v>100</v>
      </c>
      <c r="BD123" s="22">
        <f t="shared" si="252"/>
        <v>100</v>
      </c>
      <c r="BE123" s="22"/>
      <c r="BF123" s="22"/>
      <c r="BG123" s="22"/>
      <c r="BH123" s="22">
        <f t="shared" si="253"/>
        <v>100</v>
      </c>
      <c r="BI123" s="22">
        <f t="shared" si="254"/>
        <v>100</v>
      </c>
      <c r="BJ123" s="22">
        <f t="shared" si="255"/>
        <v>100</v>
      </c>
      <c r="BK123" s="22"/>
      <c r="BL123" s="22"/>
      <c r="BM123" s="22"/>
      <c r="BN123" s="22">
        <f t="shared" si="256"/>
        <v>100</v>
      </c>
      <c r="BO123" s="22">
        <f t="shared" si="257"/>
        <v>100</v>
      </c>
      <c r="BP123" s="22">
        <f t="shared" si="258"/>
        <v>100</v>
      </c>
      <c r="BQ123" s="22"/>
      <c r="BR123" s="22"/>
      <c r="BS123" s="22">
        <f t="shared" si="259"/>
        <v>100</v>
      </c>
      <c r="BT123" s="22">
        <f t="shared" si="260"/>
        <v>100</v>
      </c>
      <c r="BU123" s="22">
        <f t="shared" si="261"/>
        <v>100</v>
      </c>
      <c r="BV123" s="22"/>
      <c r="BW123" s="22"/>
      <c r="BX123" s="22">
        <f t="shared" si="262"/>
        <v>100</v>
      </c>
      <c r="BY123" s="22">
        <f t="shared" si="263"/>
        <v>100</v>
      </c>
      <c r="BZ123" s="22">
        <f t="shared" si="264"/>
        <v>100</v>
      </c>
      <c r="CA123" s="22"/>
      <c r="CB123" s="22"/>
      <c r="CC123" s="22"/>
      <c r="CD123" s="22">
        <f t="shared" si="372"/>
        <v>100</v>
      </c>
      <c r="CE123" s="22"/>
      <c r="CF123" s="34">
        <f t="shared" si="366"/>
        <v>100</v>
      </c>
      <c r="CG123" s="22">
        <f t="shared" si="373"/>
        <v>100</v>
      </c>
      <c r="CH123" s="22"/>
      <c r="CI123" s="22">
        <f t="shared" si="367"/>
        <v>100</v>
      </c>
      <c r="CJ123" s="22">
        <f t="shared" si="374"/>
        <v>100</v>
      </c>
      <c r="CK123" s="22"/>
      <c r="CL123" s="22">
        <f t="shared" si="368"/>
        <v>100</v>
      </c>
      <c r="CM123" s="22"/>
      <c r="CN123" s="15"/>
      <c r="CO123" s="35"/>
    </row>
    <row r="124" spans="1:99" ht="31.2" x14ac:dyDescent="0.3">
      <c r="A124" s="32" t="s">
        <v>121</v>
      </c>
      <c r="B124" s="16"/>
      <c r="C124" s="32"/>
      <c r="D124" s="32"/>
      <c r="E124" s="33" t="s">
        <v>122</v>
      </c>
      <c r="F124" s="22">
        <f t="shared" si="378"/>
        <v>9511.2000000000007</v>
      </c>
      <c r="G124" s="22">
        <f t="shared" si="379"/>
        <v>9511.2000000000007</v>
      </c>
      <c r="H124" s="22">
        <f t="shared" si="380"/>
        <v>9511.2000000000007</v>
      </c>
      <c r="I124" s="22">
        <f t="shared" si="381"/>
        <v>0</v>
      </c>
      <c r="J124" s="22">
        <f t="shared" si="382"/>
        <v>0</v>
      </c>
      <c r="K124" s="22">
        <f t="shared" si="383"/>
        <v>0</v>
      </c>
      <c r="L124" s="22">
        <f t="shared" si="229"/>
        <v>9511.2000000000007</v>
      </c>
      <c r="M124" s="22">
        <f t="shared" si="230"/>
        <v>9511.2000000000007</v>
      </c>
      <c r="N124" s="22">
        <f t="shared" si="231"/>
        <v>9511.2000000000007</v>
      </c>
      <c r="O124" s="22">
        <f t="shared" si="384"/>
        <v>0</v>
      </c>
      <c r="P124" s="22">
        <f t="shared" si="385"/>
        <v>0</v>
      </c>
      <c r="Q124" s="22">
        <f t="shared" si="386"/>
        <v>0</v>
      </c>
      <c r="R124" s="22">
        <f t="shared" si="232"/>
        <v>9511.2000000000007</v>
      </c>
      <c r="S124" s="22">
        <f t="shared" si="233"/>
        <v>9511.2000000000007</v>
      </c>
      <c r="T124" s="22">
        <f t="shared" si="234"/>
        <v>9511.2000000000007</v>
      </c>
      <c r="U124" s="22">
        <f t="shared" si="387"/>
        <v>0</v>
      </c>
      <c r="V124" s="22">
        <f t="shared" si="388"/>
        <v>0</v>
      </c>
      <c r="W124" s="22">
        <f t="shared" si="389"/>
        <v>0</v>
      </c>
      <c r="X124" s="22">
        <f t="shared" si="235"/>
        <v>9511.2000000000007</v>
      </c>
      <c r="Y124" s="22">
        <f t="shared" si="236"/>
        <v>9511.2000000000007</v>
      </c>
      <c r="Z124" s="22">
        <f t="shared" si="237"/>
        <v>9511.2000000000007</v>
      </c>
      <c r="AA124" s="22">
        <f t="shared" si="390"/>
        <v>0</v>
      </c>
      <c r="AB124" s="22">
        <f t="shared" si="391"/>
        <v>0</v>
      </c>
      <c r="AC124" s="22">
        <f t="shared" si="392"/>
        <v>0</v>
      </c>
      <c r="AD124" s="22">
        <f t="shared" si="238"/>
        <v>9511.2000000000007</v>
      </c>
      <c r="AE124" s="22">
        <f t="shared" si="239"/>
        <v>9511.2000000000007</v>
      </c>
      <c r="AF124" s="22">
        <f t="shared" si="240"/>
        <v>9511.2000000000007</v>
      </c>
      <c r="AG124" s="22">
        <f t="shared" si="393"/>
        <v>0</v>
      </c>
      <c r="AH124" s="22">
        <f t="shared" si="394"/>
        <v>0</v>
      </c>
      <c r="AI124" s="22">
        <f t="shared" si="395"/>
        <v>0</v>
      </c>
      <c r="AJ124" s="22">
        <f t="shared" si="241"/>
        <v>9511.2000000000007</v>
      </c>
      <c r="AK124" s="22">
        <f t="shared" si="242"/>
        <v>9511.2000000000007</v>
      </c>
      <c r="AL124" s="22">
        <f t="shared" si="243"/>
        <v>9511.2000000000007</v>
      </c>
      <c r="AM124" s="22">
        <f t="shared" si="396"/>
        <v>0</v>
      </c>
      <c r="AN124" s="22">
        <f t="shared" si="397"/>
        <v>0</v>
      </c>
      <c r="AO124" s="22">
        <f t="shared" si="398"/>
        <v>0</v>
      </c>
      <c r="AP124" s="22">
        <f t="shared" si="244"/>
        <v>9511.2000000000007</v>
      </c>
      <c r="AQ124" s="22">
        <f t="shared" si="245"/>
        <v>9511.2000000000007</v>
      </c>
      <c r="AR124" s="22">
        <f t="shared" si="246"/>
        <v>9511.2000000000007</v>
      </c>
      <c r="AS124" s="22">
        <f t="shared" si="399"/>
        <v>0</v>
      </c>
      <c r="AT124" s="22">
        <f t="shared" si="400"/>
        <v>0</v>
      </c>
      <c r="AU124" s="22">
        <f t="shared" si="401"/>
        <v>0</v>
      </c>
      <c r="AV124" s="22">
        <f t="shared" si="247"/>
        <v>9511.2000000000007</v>
      </c>
      <c r="AW124" s="22">
        <f t="shared" si="248"/>
        <v>9511.2000000000007</v>
      </c>
      <c r="AX124" s="22">
        <f t="shared" si="249"/>
        <v>9511.2000000000007</v>
      </c>
      <c r="AY124" s="22">
        <f t="shared" si="402"/>
        <v>0</v>
      </c>
      <c r="AZ124" s="22">
        <f t="shared" si="403"/>
        <v>0</v>
      </c>
      <c r="BA124" s="22">
        <f t="shared" si="404"/>
        <v>0</v>
      </c>
      <c r="BB124" s="22">
        <f t="shared" si="250"/>
        <v>9511.2000000000007</v>
      </c>
      <c r="BC124" s="22">
        <f t="shared" si="251"/>
        <v>9511.2000000000007</v>
      </c>
      <c r="BD124" s="22">
        <f t="shared" si="252"/>
        <v>9511.2000000000007</v>
      </c>
      <c r="BE124" s="22">
        <f t="shared" si="405"/>
        <v>0</v>
      </c>
      <c r="BF124" s="22">
        <f t="shared" si="406"/>
        <v>0</v>
      </c>
      <c r="BG124" s="22">
        <f t="shared" si="407"/>
        <v>0</v>
      </c>
      <c r="BH124" s="22">
        <f t="shared" si="253"/>
        <v>9511.2000000000007</v>
      </c>
      <c r="BI124" s="22">
        <f t="shared" si="254"/>
        <v>9511.2000000000007</v>
      </c>
      <c r="BJ124" s="22">
        <f t="shared" si="255"/>
        <v>9511.2000000000007</v>
      </c>
      <c r="BK124" s="22">
        <f t="shared" si="408"/>
        <v>0</v>
      </c>
      <c r="BL124" s="22">
        <f t="shared" si="409"/>
        <v>0</v>
      </c>
      <c r="BM124" s="22">
        <f t="shared" si="410"/>
        <v>0</v>
      </c>
      <c r="BN124" s="22">
        <f t="shared" si="256"/>
        <v>9511.2000000000007</v>
      </c>
      <c r="BO124" s="22">
        <f t="shared" si="257"/>
        <v>9511.2000000000007</v>
      </c>
      <c r="BP124" s="22">
        <f t="shared" si="258"/>
        <v>9511.2000000000007</v>
      </c>
      <c r="BQ124" s="22">
        <f t="shared" si="411"/>
        <v>0</v>
      </c>
      <c r="BR124" s="22">
        <f t="shared" si="412"/>
        <v>0</v>
      </c>
      <c r="BS124" s="22">
        <f t="shared" si="259"/>
        <v>9511.2000000000007</v>
      </c>
      <c r="BT124" s="22">
        <f t="shared" si="260"/>
        <v>9511.2000000000007</v>
      </c>
      <c r="BU124" s="22">
        <f t="shared" si="261"/>
        <v>9511.2000000000007</v>
      </c>
      <c r="BV124" s="22">
        <f t="shared" si="413"/>
        <v>0</v>
      </c>
      <c r="BW124" s="22">
        <f t="shared" si="414"/>
        <v>0</v>
      </c>
      <c r="BX124" s="22">
        <f t="shared" si="262"/>
        <v>9511.2000000000007</v>
      </c>
      <c r="BY124" s="22">
        <f t="shared" si="263"/>
        <v>9511.2000000000007</v>
      </c>
      <c r="BZ124" s="22">
        <f t="shared" si="264"/>
        <v>9511.2000000000007</v>
      </c>
      <c r="CA124" s="22">
        <f t="shared" si="415"/>
        <v>0</v>
      </c>
      <c r="CB124" s="22">
        <f t="shared" si="416"/>
        <v>0</v>
      </c>
      <c r="CC124" s="22">
        <f t="shared" si="417"/>
        <v>0</v>
      </c>
      <c r="CD124" s="22">
        <f t="shared" si="372"/>
        <v>9511.2000000000007</v>
      </c>
      <c r="CE124" s="22">
        <f t="shared" si="418"/>
        <v>0</v>
      </c>
      <c r="CF124" s="34">
        <f t="shared" si="366"/>
        <v>9511.2000000000007</v>
      </c>
      <c r="CG124" s="22">
        <f t="shared" si="373"/>
        <v>9511.2000000000007</v>
      </c>
      <c r="CH124" s="22">
        <f t="shared" si="419"/>
        <v>0</v>
      </c>
      <c r="CI124" s="22">
        <f t="shared" si="367"/>
        <v>9511.2000000000007</v>
      </c>
      <c r="CJ124" s="22">
        <f t="shared" si="374"/>
        <v>9511.2000000000007</v>
      </c>
      <c r="CK124" s="22">
        <f t="shared" si="419"/>
        <v>0</v>
      </c>
      <c r="CL124" s="22">
        <f t="shared" si="368"/>
        <v>9511.2000000000007</v>
      </c>
      <c r="CM124" s="22">
        <f t="shared" si="419"/>
        <v>0</v>
      </c>
      <c r="CN124" s="15"/>
      <c r="CO124" s="35"/>
      <c r="CR124" s="5" t="s">
        <v>28</v>
      </c>
    </row>
    <row r="125" spans="1:99" ht="46.8" x14ac:dyDescent="0.3">
      <c r="A125" s="32" t="s">
        <v>123</v>
      </c>
      <c r="B125" s="16"/>
      <c r="C125" s="32"/>
      <c r="D125" s="32"/>
      <c r="E125" s="33" t="s">
        <v>124</v>
      </c>
      <c r="F125" s="22">
        <f t="shared" si="378"/>
        <v>9511.2000000000007</v>
      </c>
      <c r="G125" s="22">
        <f t="shared" si="379"/>
        <v>9511.2000000000007</v>
      </c>
      <c r="H125" s="22">
        <f t="shared" si="380"/>
        <v>9511.2000000000007</v>
      </c>
      <c r="I125" s="22">
        <f t="shared" si="381"/>
        <v>0</v>
      </c>
      <c r="J125" s="22">
        <f t="shared" si="382"/>
        <v>0</v>
      </c>
      <c r="K125" s="22">
        <f t="shared" si="383"/>
        <v>0</v>
      </c>
      <c r="L125" s="22">
        <f t="shared" si="229"/>
        <v>9511.2000000000007</v>
      </c>
      <c r="M125" s="22">
        <f t="shared" si="230"/>
        <v>9511.2000000000007</v>
      </c>
      <c r="N125" s="22">
        <f t="shared" si="231"/>
        <v>9511.2000000000007</v>
      </c>
      <c r="O125" s="22">
        <f t="shared" si="384"/>
        <v>0</v>
      </c>
      <c r="P125" s="22">
        <f t="shared" si="385"/>
        <v>0</v>
      </c>
      <c r="Q125" s="22">
        <f t="shared" si="386"/>
        <v>0</v>
      </c>
      <c r="R125" s="22">
        <f t="shared" si="232"/>
        <v>9511.2000000000007</v>
      </c>
      <c r="S125" s="22">
        <f t="shared" si="233"/>
        <v>9511.2000000000007</v>
      </c>
      <c r="T125" s="22">
        <f t="shared" si="234"/>
        <v>9511.2000000000007</v>
      </c>
      <c r="U125" s="22">
        <f t="shared" si="387"/>
        <v>0</v>
      </c>
      <c r="V125" s="22">
        <f t="shared" si="388"/>
        <v>0</v>
      </c>
      <c r="W125" s="22">
        <f t="shared" si="389"/>
        <v>0</v>
      </c>
      <c r="X125" s="22">
        <f t="shared" si="235"/>
        <v>9511.2000000000007</v>
      </c>
      <c r="Y125" s="22">
        <f t="shared" si="236"/>
        <v>9511.2000000000007</v>
      </c>
      <c r="Z125" s="22">
        <f t="shared" si="237"/>
        <v>9511.2000000000007</v>
      </c>
      <c r="AA125" s="22">
        <f t="shared" si="390"/>
        <v>0</v>
      </c>
      <c r="AB125" s="22">
        <f t="shared" si="391"/>
        <v>0</v>
      </c>
      <c r="AC125" s="22">
        <f t="shared" si="392"/>
        <v>0</v>
      </c>
      <c r="AD125" s="22">
        <f t="shared" si="238"/>
        <v>9511.2000000000007</v>
      </c>
      <c r="AE125" s="22">
        <f t="shared" si="239"/>
        <v>9511.2000000000007</v>
      </c>
      <c r="AF125" s="22">
        <f t="shared" si="240"/>
        <v>9511.2000000000007</v>
      </c>
      <c r="AG125" s="22">
        <f t="shared" si="393"/>
        <v>0</v>
      </c>
      <c r="AH125" s="22">
        <f t="shared" si="394"/>
        <v>0</v>
      </c>
      <c r="AI125" s="22">
        <f t="shared" si="395"/>
        <v>0</v>
      </c>
      <c r="AJ125" s="22">
        <f t="shared" si="241"/>
        <v>9511.2000000000007</v>
      </c>
      <c r="AK125" s="22">
        <f t="shared" si="242"/>
        <v>9511.2000000000007</v>
      </c>
      <c r="AL125" s="22">
        <f t="shared" si="243"/>
        <v>9511.2000000000007</v>
      </c>
      <c r="AM125" s="22">
        <f t="shared" si="396"/>
        <v>0</v>
      </c>
      <c r="AN125" s="22">
        <f t="shared" si="397"/>
        <v>0</v>
      </c>
      <c r="AO125" s="22">
        <f t="shared" si="398"/>
        <v>0</v>
      </c>
      <c r="AP125" s="22">
        <f t="shared" si="244"/>
        <v>9511.2000000000007</v>
      </c>
      <c r="AQ125" s="22">
        <f t="shared" si="245"/>
        <v>9511.2000000000007</v>
      </c>
      <c r="AR125" s="22">
        <f t="shared" si="246"/>
        <v>9511.2000000000007</v>
      </c>
      <c r="AS125" s="22">
        <f t="shared" si="399"/>
        <v>0</v>
      </c>
      <c r="AT125" s="22">
        <f t="shared" si="400"/>
        <v>0</v>
      </c>
      <c r="AU125" s="22">
        <f t="shared" si="401"/>
        <v>0</v>
      </c>
      <c r="AV125" s="22">
        <f t="shared" si="247"/>
        <v>9511.2000000000007</v>
      </c>
      <c r="AW125" s="22">
        <f t="shared" si="248"/>
        <v>9511.2000000000007</v>
      </c>
      <c r="AX125" s="22">
        <f t="shared" si="249"/>
        <v>9511.2000000000007</v>
      </c>
      <c r="AY125" s="22">
        <f t="shared" si="402"/>
        <v>0</v>
      </c>
      <c r="AZ125" s="22">
        <f t="shared" si="403"/>
        <v>0</v>
      </c>
      <c r="BA125" s="22">
        <f t="shared" si="404"/>
        <v>0</v>
      </c>
      <c r="BB125" s="22">
        <f t="shared" si="250"/>
        <v>9511.2000000000007</v>
      </c>
      <c r="BC125" s="22">
        <f t="shared" si="251"/>
        <v>9511.2000000000007</v>
      </c>
      <c r="BD125" s="22">
        <f t="shared" si="252"/>
        <v>9511.2000000000007</v>
      </c>
      <c r="BE125" s="22">
        <f t="shared" si="405"/>
        <v>0</v>
      </c>
      <c r="BF125" s="22">
        <f t="shared" si="406"/>
        <v>0</v>
      </c>
      <c r="BG125" s="22">
        <f t="shared" si="407"/>
        <v>0</v>
      </c>
      <c r="BH125" s="22">
        <f t="shared" si="253"/>
        <v>9511.2000000000007</v>
      </c>
      <c r="BI125" s="22">
        <f t="shared" si="254"/>
        <v>9511.2000000000007</v>
      </c>
      <c r="BJ125" s="22">
        <f t="shared" si="255"/>
        <v>9511.2000000000007</v>
      </c>
      <c r="BK125" s="22">
        <f t="shared" si="408"/>
        <v>0</v>
      </c>
      <c r="BL125" s="22">
        <f t="shared" si="409"/>
        <v>0</v>
      </c>
      <c r="BM125" s="22">
        <f t="shared" si="410"/>
        <v>0</v>
      </c>
      <c r="BN125" s="22">
        <f t="shared" si="256"/>
        <v>9511.2000000000007</v>
      </c>
      <c r="BO125" s="22">
        <f t="shared" si="257"/>
        <v>9511.2000000000007</v>
      </c>
      <c r="BP125" s="22">
        <f t="shared" si="258"/>
        <v>9511.2000000000007</v>
      </c>
      <c r="BQ125" s="22">
        <f t="shared" si="411"/>
        <v>0</v>
      </c>
      <c r="BR125" s="22">
        <f t="shared" si="412"/>
        <v>0</v>
      </c>
      <c r="BS125" s="22">
        <f t="shared" si="259"/>
        <v>9511.2000000000007</v>
      </c>
      <c r="BT125" s="22">
        <f t="shared" si="260"/>
        <v>9511.2000000000007</v>
      </c>
      <c r="BU125" s="22">
        <f t="shared" si="261"/>
        <v>9511.2000000000007</v>
      </c>
      <c r="BV125" s="22">
        <f t="shared" si="413"/>
        <v>0</v>
      </c>
      <c r="BW125" s="22">
        <f t="shared" si="414"/>
        <v>0</v>
      </c>
      <c r="BX125" s="22">
        <f t="shared" si="262"/>
        <v>9511.2000000000007</v>
      </c>
      <c r="BY125" s="22">
        <f t="shared" si="263"/>
        <v>9511.2000000000007</v>
      </c>
      <c r="BZ125" s="22">
        <f t="shared" si="264"/>
        <v>9511.2000000000007</v>
      </c>
      <c r="CA125" s="22">
        <f t="shared" si="415"/>
        <v>0</v>
      </c>
      <c r="CB125" s="22">
        <f t="shared" si="416"/>
        <v>0</v>
      </c>
      <c r="CC125" s="22">
        <f t="shared" si="417"/>
        <v>0</v>
      </c>
      <c r="CD125" s="22">
        <f t="shared" si="372"/>
        <v>9511.2000000000007</v>
      </c>
      <c r="CE125" s="22">
        <f t="shared" si="418"/>
        <v>0</v>
      </c>
      <c r="CF125" s="34">
        <f t="shared" si="366"/>
        <v>9511.2000000000007</v>
      </c>
      <c r="CG125" s="22">
        <f t="shared" si="373"/>
        <v>9511.2000000000007</v>
      </c>
      <c r="CH125" s="22">
        <f t="shared" si="419"/>
        <v>0</v>
      </c>
      <c r="CI125" s="22">
        <f t="shared" si="367"/>
        <v>9511.2000000000007</v>
      </c>
      <c r="CJ125" s="22">
        <f t="shared" si="374"/>
        <v>9511.2000000000007</v>
      </c>
      <c r="CK125" s="22">
        <f t="shared" si="419"/>
        <v>0</v>
      </c>
      <c r="CL125" s="22">
        <f t="shared" si="368"/>
        <v>9511.2000000000007</v>
      </c>
      <c r="CM125" s="22">
        <f t="shared" si="419"/>
        <v>0</v>
      </c>
      <c r="CN125" s="15"/>
      <c r="CO125" s="35"/>
      <c r="CU125" s="5" t="s">
        <v>31</v>
      </c>
    </row>
    <row r="126" spans="1:99" ht="46.8" x14ac:dyDescent="0.3">
      <c r="A126" s="32" t="s">
        <v>123</v>
      </c>
      <c r="B126" s="16">
        <v>600</v>
      </c>
      <c r="C126" s="32"/>
      <c r="D126" s="32"/>
      <c r="E126" s="33" t="s">
        <v>45</v>
      </c>
      <c r="F126" s="22">
        <f t="shared" ref="F126:K126" si="420">F127+F129</f>
        <v>9511.2000000000007</v>
      </c>
      <c r="G126" s="22">
        <f t="shared" si="420"/>
        <v>9511.2000000000007</v>
      </c>
      <c r="H126" s="22">
        <f t="shared" si="420"/>
        <v>9511.2000000000007</v>
      </c>
      <c r="I126" s="22">
        <f t="shared" si="420"/>
        <v>0</v>
      </c>
      <c r="J126" s="22">
        <f t="shared" si="420"/>
        <v>0</v>
      </c>
      <c r="K126" s="22">
        <f t="shared" si="420"/>
        <v>0</v>
      </c>
      <c r="L126" s="22">
        <f t="shared" si="229"/>
        <v>9511.2000000000007</v>
      </c>
      <c r="M126" s="22">
        <f t="shared" si="230"/>
        <v>9511.2000000000007</v>
      </c>
      <c r="N126" s="22">
        <f t="shared" si="231"/>
        <v>9511.2000000000007</v>
      </c>
      <c r="O126" s="22">
        <f>O127+O129</f>
        <v>0</v>
      </c>
      <c r="P126" s="22">
        <f>P127+P129</f>
        <v>0</v>
      </c>
      <c r="Q126" s="22">
        <f>Q127+Q129</f>
        <v>0</v>
      </c>
      <c r="R126" s="22">
        <f t="shared" si="232"/>
        <v>9511.2000000000007</v>
      </c>
      <c r="S126" s="22">
        <f t="shared" si="233"/>
        <v>9511.2000000000007</v>
      </c>
      <c r="T126" s="22">
        <f t="shared" si="234"/>
        <v>9511.2000000000007</v>
      </c>
      <c r="U126" s="22">
        <f>U127+U129</f>
        <v>0</v>
      </c>
      <c r="V126" s="22">
        <f>V127+V129</f>
        <v>0</v>
      </c>
      <c r="W126" s="22">
        <f>W127+W129</f>
        <v>0</v>
      </c>
      <c r="X126" s="22">
        <f t="shared" si="235"/>
        <v>9511.2000000000007</v>
      </c>
      <c r="Y126" s="22">
        <f t="shared" si="236"/>
        <v>9511.2000000000007</v>
      </c>
      <c r="Z126" s="22">
        <f t="shared" si="237"/>
        <v>9511.2000000000007</v>
      </c>
      <c r="AA126" s="22">
        <f>AA127+AA129</f>
        <v>0</v>
      </c>
      <c r="AB126" s="22">
        <f>AB127+AB129</f>
        <v>0</v>
      </c>
      <c r="AC126" s="22">
        <f>AC127+AC129</f>
        <v>0</v>
      </c>
      <c r="AD126" s="22">
        <f t="shared" si="238"/>
        <v>9511.2000000000007</v>
      </c>
      <c r="AE126" s="22">
        <f t="shared" si="239"/>
        <v>9511.2000000000007</v>
      </c>
      <c r="AF126" s="22">
        <f t="shared" si="240"/>
        <v>9511.2000000000007</v>
      </c>
      <c r="AG126" s="22">
        <f>AG127+AG129</f>
        <v>0</v>
      </c>
      <c r="AH126" s="22">
        <f>AH127+AH129</f>
        <v>0</v>
      </c>
      <c r="AI126" s="22">
        <f>AI127+AI129</f>
        <v>0</v>
      </c>
      <c r="AJ126" s="22">
        <f t="shared" si="241"/>
        <v>9511.2000000000007</v>
      </c>
      <c r="AK126" s="22">
        <f t="shared" si="242"/>
        <v>9511.2000000000007</v>
      </c>
      <c r="AL126" s="22">
        <f t="shared" si="243"/>
        <v>9511.2000000000007</v>
      </c>
      <c r="AM126" s="22">
        <f>AM127+AM129</f>
        <v>0</v>
      </c>
      <c r="AN126" s="22">
        <f>AN127+AN129</f>
        <v>0</v>
      </c>
      <c r="AO126" s="22">
        <f>AO127+AO129</f>
        <v>0</v>
      </c>
      <c r="AP126" s="22">
        <f t="shared" si="244"/>
        <v>9511.2000000000007</v>
      </c>
      <c r="AQ126" s="22">
        <f t="shared" si="245"/>
        <v>9511.2000000000007</v>
      </c>
      <c r="AR126" s="22">
        <f t="shared" si="246"/>
        <v>9511.2000000000007</v>
      </c>
      <c r="AS126" s="22">
        <f>AS127+AS129</f>
        <v>0</v>
      </c>
      <c r="AT126" s="22">
        <f>AT127+AT129</f>
        <v>0</v>
      </c>
      <c r="AU126" s="22">
        <f>AU127+AU129</f>
        <v>0</v>
      </c>
      <c r="AV126" s="22">
        <f t="shared" si="247"/>
        <v>9511.2000000000007</v>
      </c>
      <c r="AW126" s="22">
        <f t="shared" si="248"/>
        <v>9511.2000000000007</v>
      </c>
      <c r="AX126" s="22">
        <f t="shared" si="249"/>
        <v>9511.2000000000007</v>
      </c>
      <c r="AY126" s="22">
        <f>AY127+AY129</f>
        <v>0</v>
      </c>
      <c r="AZ126" s="22">
        <f>AZ127+AZ129</f>
        <v>0</v>
      </c>
      <c r="BA126" s="22">
        <f>BA127+BA129</f>
        <v>0</v>
      </c>
      <c r="BB126" s="22">
        <f t="shared" si="250"/>
        <v>9511.2000000000007</v>
      </c>
      <c r="BC126" s="22">
        <f t="shared" si="251"/>
        <v>9511.2000000000007</v>
      </c>
      <c r="BD126" s="22">
        <f t="shared" si="252"/>
        <v>9511.2000000000007</v>
      </c>
      <c r="BE126" s="22">
        <f>BE127+BE129</f>
        <v>0</v>
      </c>
      <c r="BF126" s="22">
        <f>BF127+BF129</f>
        <v>0</v>
      </c>
      <c r="BG126" s="22">
        <f>BG127+BG129</f>
        <v>0</v>
      </c>
      <c r="BH126" s="22">
        <f t="shared" si="253"/>
        <v>9511.2000000000007</v>
      </c>
      <c r="BI126" s="22">
        <f t="shared" si="254"/>
        <v>9511.2000000000007</v>
      </c>
      <c r="BJ126" s="22">
        <f t="shared" si="255"/>
        <v>9511.2000000000007</v>
      </c>
      <c r="BK126" s="22">
        <f>BK127+BK129</f>
        <v>0</v>
      </c>
      <c r="BL126" s="22">
        <f>BL127+BL129</f>
        <v>0</v>
      </c>
      <c r="BM126" s="22">
        <f>BM127+BM129</f>
        <v>0</v>
      </c>
      <c r="BN126" s="22">
        <f t="shared" si="256"/>
        <v>9511.2000000000007</v>
      </c>
      <c r="BO126" s="22">
        <f t="shared" si="257"/>
        <v>9511.2000000000007</v>
      </c>
      <c r="BP126" s="22">
        <f t="shared" si="258"/>
        <v>9511.2000000000007</v>
      </c>
      <c r="BQ126" s="22">
        <f>BQ127+BQ129</f>
        <v>0</v>
      </c>
      <c r="BR126" s="22">
        <f>BR127+BR129</f>
        <v>0</v>
      </c>
      <c r="BS126" s="22">
        <f t="shared" si="259"/>
        <v>9511.2000000000007</v>
      </c>
      <c r="BT126" s="22">
        <f t="shared" si="260"/>
        <v>9511.2000000000007</v>
      </c>
      <c r="BU126" s="22">
        <f t="shared" si="261"/>
        <v>9511.2000000000007</v>
      </c>
      <c r="BV126" s="22">
        <f>BV127+BV129</f>
        <v>0</v>
      </c>
      <c r="BW126" s="22">
        <f>BW127+BW129</f>
        <v>0</v>
      </c>
      <c r="BX126" s="22">
        <f t="shared" si="262"/>
        <v>9511.2000000000007</v>
      </c>
      <c r="BY126" s="22">
        <f t="shared" si="263"/>
        <v>9511.2000000000007</v>
      </c>
      <c r="BZ126" s="22">
        <f t="shared" si="264"/>
        <v>9511.2000000000007</v>
      </c>
      <c r="CA126" s="22">
        <f>CA127+CA129</f>
        <v>0</v>
      </c>
      <c r="CB126" s="22">
        <f>CB127+CB129</f>
        <v>0</v>
      </c>
      <c r="CC126" s="22">
        <f>CC127+CC129</f>
        <v>0</v>
      </c>
      <c r="CD126" s="22">
        <f t="shared" si="372"/>
        <v>9511.2000000000007</v>
      </c>
      <c r="CE126" s="22">
        <f>CE127+CE129</f>
        <v>0</v>
      </c>
      <c r="CF126" s="34">
        <f t="shared" si="366"/>
        <v>9511.2000000000007</v>
      </c>
      <c r="CG126" s="22">
        <f t="shared" si="373"/>
        <v>9511.2000000000007</v>
      </c>
      <c r="CH126" s="22">
        <f>CH127+CH129</f>
        <v>0</v>
      </c>
      <c r="CI126" s="22">
        <f t="shared" si="367"/>
        <v>9511.2000000000007</v>
      </c>
      <c r="CJ126" s="22">
        <f t="shared" si="374"/>
        <v>9511.2000000000007</v>
      </c>
      <c r="CK126" s="22">
        <f>CK127+CK129</f>
        <v>0</v>
      </c>
      <c r="CL126" s="22">
        <f t="shared" si="368"/>
        <v>9511.2000000000007</v>
      </c>
      <c r="CM126" s="22">
        <f>CM127+CM129</f>
        <v>0</v>
      </c>
      <c r="CN126" s="15"/>
      <c r="CO126" s="35"/>
      <c r="CS126" s="5" t="s">
        <v>29</v>
      </c>
    </row>
    <row r="127" spans="1:99" x14ac:dyDescent="0.3">
      <c r="A127" s="32" t="s">
        <v>123</v>
      </c>
      <c r="B127" s="16">
        <v>610</v>
      </c>
      <c r="C127" s="32"/>
      <c r="D127" s="32"/>
      <c r="E127" s="33" t="s">
        <v>104</v>
      </c>
      <c r="F127" s="22">
        <f t="shared" ref="F127:K127" si="421">F128</f>
        <v>1105.5</v>
      </c>
      <c r="G127" s="22">
        <f t="shared" si="421"/>
        <v>1105.5</v>
      </c>
      <c r="H127" s="22">
        <f t="shared" si="421"/>
        <v>1105.5</v>
      </c>
      <c r="I127" s="22">
        <f t="shared" si="421"/>
        <v>525.5</v>
      </c>
      <c r="J127" s="22">
        <f t="shared" si="421"/>
        <v>525.5</v>
      </c>
      <c r="K127" s="22">
        <f t="shared" si="421"/>
        <v>525.5</v>
      </c>
      <c r="L127" s="22">
        <f t="shared" si="229"/>
        <v>1631</v>
      </c>
      <c r="M127" s="22">
        <f t="shared" si="230"/>
        <v>1631</v>
      </c>
      <c r="N127" s="22">
        <f t="shared" si="231"/>
        <v>1631</v>
      </c>
      <c r="O127" s="22">
        <f>O128</f>
        <v>0</v>
      </c>
      <c r="P127" s="22">
        <f>P128</f>
        <v>0</v>
      </c>
      <c r="Q127" s="22">
        <f>Q128</f>
        <v>0</v>
      </c>
      <c r="R127" s="22">
        <f t="shared" si="232"/>
        <v>1631</v>
      </c>
      <c r="S127" s="22">
        <f t="shared" si="233"/>
        <v>1631</v>
      </c>
      <c r="T127" s="22">
        <f t="shared" si="234"/>
        <v>1631</v>
      </c>
      <c r="U127" s="22">
        <f>U128</f>
        <v>0</v>
      </c>
      <c r="V127" s="22">
        <f>V128</f>
        <v>0</v>
      </c>
      <c r="W127" s="22">
        <f>W128</f>
        <v>0</v>
      </c>
      <c r="X127" s="22">
        <f t="shared" si="235"/>
        <v>1631</v>
      </c>
      <c r="Y127" s="22">
        <f t="shared" si="236"/>
        <v>1631</v>
      </c>
      <c r="Z127" s="22">
        <f t="shared" si="237"/>
        <v>1631</v>
      </c>
      <c r="AA127" s="22">
        <f>AA128</f>
        <v>0</v>
      </c>
      <c r="AB127" s="22">
        <f>AB128</f>
        <v>0</v>
      </c>
      <c r="AC127" s="22">
        <f>AC128</f>
        <v>0</v>
      </c>
      <c r="AD127" s="22">
        <f t="shared" si="238"/>
        <v>1631</v>
      </c>
      <c r="AE127" s="22">
        <f t="shared" si="239"/>
        <v>1631</v>
      </c>
      <c r="AF127" s="22">
        <f t="shared" si="240"/>
        <v>1631</v>
      </c>
      <c r="AG127" s="22">
        <f>AG128</f>
        <v>0</v>
      </c>
      <c r="AH127" s="22">
        <f>AH128</f>
        <v>0</v>
      </c>
      <c r="AI127" s="22">
        <f>AI128</f>
        <v>0</v>
      </c>
      <c r="AJ127" s="22">
        <f t="shared" si="241"/>
        <v>1631</v>
      </c>
      <c r="AK127" s="22">
        <f t="shared" si="242"/>
        <v>1631</v>
      </c>
      <c r="AL127" s="22">
        <f t="shared" si="243"/>
        <v>1631</v>
      </c>
      <c r="AM127" s="22">
        <f>AM128</f>
        <v>0</v>
      </c>
      <c r="AN127" s="22">
        <f>AN128</f>
        <v>0</v>
      </c>
      <c r="AO127" s="22">
        <f>AO128</f>
        <v>0</v>
      </c>
      <c r="AP127" s="22">
        <f t="shared" si="244"/>
        <v>1631</v>
      </c>
      <c r="AQ127" s="22">
        <f t="shared" si="245"/>
        <v>1631</v>
      </c>
      <c r="AR127" s="22">
        <f t="shared" si="246"/>
        <v>1631</v>
      </c>
      <c r="AS127" s="22">
        <f>AS128</f>
        <v>0</v>
      </c>
      <c r="AT127" s="22">
        <f>AT128</f>
        <v>0</v>
      </c>
      <c r="AU127" s="22">
        <f>AU128</f>
        <v>0</v>
      </c>
      <c r="AV127" s="22">
        <f t="shared" si="247"/>
        <v>1631</v>
      </c>
      <c r="AW127" s="22">
        <f t="shared" si="248"/>
        <v>1631</v>
      </c>
      <c r="AX127" s="22">
        <f t="shared" si="249"/>
        <v>1631</v>
      </c>
      <c r="AY127" s="22">
        <f>AY128</f>
        <v>0</v>
      </c>
      <c r="AZ127" s="22">
        <f>AZ128</f>
        <v>0</v>
      </c>
      <c r="BA127" s="22">
        <f>BA128</f>
        <v>0</v>
      </c>
      <c r="BB127" s="22">
        <f t="shared" si="250"/>
        <v>1631</v>
      </c>
      <c r="BC127" s="22">
        <f t="shared" si="251"/>
        <v>1631</v>
      </c>
      <c r="BD127" s="22">
        <f t="shared" si="252"/>
        <v>1631</v>
      </c>
      <c r="BE127" s="22">
        <f>BE128</f>
        <v>0</v>
      </c>
      <c r="BF127" s="22">
        <f>BF128</f>
        <v>0</v>
      </c>
      <c r="BG127" s="22">
        <f>BG128</f>
        <v>0</v>
      </c>
      <c r="BH127" s="22">
        <f t="shared" si="253"/>
        <v>1631</v>
      </c>
      <c r="BI127" s="22">
        <f t="shared" si="254"/>
        <v>1631</v>
      </c>
      <c r="BJ127" s="22">
        <f t="shared" si="255"/>
        <v>1631</v>
      </c>
      <c r="BK127" s="22">
        <f>BK128</f>
        <v>0</v>
      </c>
      <c r="BL127" s="22">
        <f>BL128</f>
        <v>0</v>
      </c>
      <c r="BM127" s="22">
        <f>BM128</f>
        <v>0</v>
      </c>
      <c r="BN127" s="22">
        <f t="shared" si="256"/>
        <v>1631</v>
      </c>
      <c r="BO127" s="22">
        <f t="shared" si="257"/>
        <v>1631</v>
      </c>
      <c r="BP127" s="22">
        <f t="shared" si="258"/>
        <v>1631</v>
      </c>
      <c r="BQ127" s="22">
        <f>BQ128</f>
        <v>0</v>
      </c>
      <c r="BR127" s="22">
        <f>BR128</f>
        <v>0</v>
      </c>
      <c r="BS127" s="22">
        <f t="shared" si="259"/>
        <v>1631</v>
      </c>
      <c r="BT127" s="22">
        <f t="shared" si="260"/>
        <v>1631</v>
      </c>
      <c r="BU127" s="22">
        <f t="shared" si="261"/>
        <v>1631</v>
      </c>
      <c r="BV127" s="22">
        <f>BV128</f>
        <v>0</v>
      </c>
      <c r="BW127" s="22">
        <f>BW128</f>
        <v>0</v>
      </c>
      <c r="BX127" s="22">
        <f t="shared" si="262"/>
        <v>1631</v>
      </c>
      <c r="BY127" s="22">
        <f t="shared" si="263"/>
        <v>1631</v>
      </c>
      <c r="BZ127" s="22">
        <f t="shared" si="264"/>
        <v>1631</v>
      </c>
      <c r="CA127" s="22">
        <f>CA128</f>
        <v>0</v>
      </c>
      <c r="CB127" s="22">
        <f>CB128</f>
        <v>0</v>
      </c>
      <c r="CC127" s="22">
        <f>CC128</f>
        <v>0</v>
      </c>
      <c r="CD127" s="22">
        <f t="shared" si="372"/>
        <v>1631</v>
      </c>
      <c r="CE127" s="22">
        <f>CE128</f>
        <v>0</v>
      </c>
      <c r="CF127" s="34">
        <f t="shared" si="366"/>
        <v>1631</v>
      </c>
      <c r="CG127" s="22">
        <f t="shared" si="373"/>
        <v>1631</v>
      </c>
      <c r="CH127" s="22">
        <f>CH128</f>
        <v>0</v>
      </c>
      <c r="CI127" s="22">
        <f t="shared" si="367"/>
        <v>1631</v>
      </c>
      <c r="CJ127" s="22">
        <f t="shared" si="374"/>
        <v>1631</v>
      </c>
      <c r="CK127" s="22">
        <f>CK128</f>
        <v>0</v>
      </c>
      <c r="CL127" s="22">
        <f t="shared" si="368"/>
        <v>1631</v>
      </c>
      <c r="CM127" s="22">
        <f>CM128</f>
        <v>0</v>
      </c>
      <c r="CN127" s="15"/>
      <c r="CO127" s="35"/>
      <c r="CT127" s="5" t="s">
        <v>30</v>
      </c>
    </row>
    <row r="128" spans="1:99" x14ac:dyDescent="0.3">
      <c r="A128" s="32" t="s">
        <v>123</v>
      </c>
      <c r="B128" s="16">
        <v>610</v>
      </c>
      <c r="C128" s="32" t="s">
        <v>47</v>
      </c>
      <c r="D128" s="32" t="s">
        <v>105</v>
      </c>
      <c r="E128" s="33" t="s">
        <v>106</v>
      </c>
      <c r="F128" s="22">
        <v>1105.5</v>
      </c>
      <c r="G128" s="22">
        <v>1105.5</v>
      </c>
      <c r="H128" s="22">
        <v>1105.5</v>
      </c>
      <c r="I128" s="22">
        <v>525.5</v>
      </c>
      <c r="J128" s="22">
        <v>525.5</v>
      </c>
      <c r="K128" s="22">
        <v>525.5</v>
      </c>
      <c r="L128" s="22">
        <f t="shared" si="229"/>
        <v>1631</v>
      </c>
      <c r="M128" s="22">
        <f t="shared" si="230"/>
        <v>1631</v>
      </c>
      <c r="N128" s="22">
        <f t="shared" si="231"/>
        <v>1631</v>
      </c>
      <c r="O128" s="22"/>
      <c r="P128" s="22"/>
      <c r="Q128" s="22"/>
      <c r="R128" s="22">
        <f t="shared" si="232"/>
        <v>1631</v>
      </c>
      <c r="S128" s="22">
        <f t="shared" si="233"/>
        <v>1631</v>
      </c>
      <c r="T128" s="22">
        <f t="shared" si="234"/>
        <v>1631</v>
      </c>
      <c r="U128" s="22"/>
      <c r="V128" s="22"/>
      <c r="W128" s="22"/>
      <c r="X128" s="22">
        <f t="shared" si="235"/>
        <v>1631</v>
      </c>
      <c r="Y128" s="22">
        <f t="shared" si="236"/>
        <v>1631</v>
      </c>
      <c r="Z128" s="22">
        <f t="shared" si="237"/>
        <v>1631</v>
      </c>
      <c r="AA128" s="22"/>
      <c r="AB128" s="22"/>
      <c r="AC128" s="22"/>
      <c r="AD128" s="22">
        <f t="shared" si="238"/>
        <v>1631</v>
      </c>
      <c r="AE128" s="22">
        <f t="shared" si="239"/>
        <v>1631</v>
      </c>
      <c r="AF128" s="22">
        <f t="shared" si="240"/>
        <v>1631</v>
      </c>
      <c r="AG128" s="22"/>
      <c r="AH128" s="22"/>
      <c r="AI128" s="22"/>
      <c r="AJ128" s="22">
        <f t="shared" si="241"/>
        <v>1631</v>
      </c>
      <c r="AK128" s="22">
        <f t="shared" si="242"/>
        <v>1631</v>
      </c>
      <c r="AL128" s="22">
        <f t="shared" si="243"/>
        <v>1631</v>
      </c>
      <c r="AM128" s="22"/>
      <c r="AN128" s="22"/>
      <c r="AO128" s="22"/>
      <c r="AP128" s="22">
        <f t="shared" si="244"/>
        <v>1631</v>
      </c>
      <c r="AQ128" s="22">
        <f t="shared" si="245"/>
        <v>1631</v>
      </c>
      <c r="AR128" s="22">
        <f t="shared" si="246"/>
        <v>1631</v>
      </c>
      <c r="AS128" s="22"/>
      <c r="AT128" s="22"/>
      <c r="AU128" s="22"/>
      <c r="AV128" s="22">
        <f t="shared" si="247"/>
        <v>1631</v>
      </c>
      <c r="AW128" s="22">
        <f t="shared" si="248"/>
        <v>1631</v>
      </c>
      <c r="AX128" s="22">
        <f t="shared" si="249"/>
        <v>1631</v>
      </c>
      <c r="AY128" s="22"/>
      <c r="AZ128" s="22"/>
      <c r="BA128" s="22"/>
      <c r="BB128" s="22">
        <f t="shared" si="250"/>
        <v>1631</v>
      </c>
      <c r="BC128" s="22">
        <f t="shared" si="251"/>
        <v>1631</v>
      </c>
      <c r="BD128" s="22">
        <f t="shared" si="252"/>
        <v>1631</v>
      </c>
      <c r="BE128" s="22"/>
      <c r="BF128" s="22"/>
      <c r="BG128" s="22"/>
      <c r="BH128" s="22">
        <f t="shared" si="253"/>
        <v>1631</v>
      </c>
      <c r="BI128" s="22">
        <f t="shared" si="254"/>
        <v>1631</v>
      </c>
      <c r="BJ128" s="22">
        <f t="shared" si="255"/>
        <v>1631</v>
      </c>
      <c r="BK128" s="22"/>
      <c r="BL128" s="22"/>
      <c r="BM128" s="22"/>
      <c r="BN128" s="22">
        <f t="shared" si="256"/>
        <v>1631</v>
      </c>
      <c r="BO128" s="22">
        <f t="shared" si="257"/>
        <v>1631</v>
      </c>
      <c r="BP128" s="22">
        <f t="shared" si="258"/>
        <v>1631</v>
      </c>
      <c r="BQ128" s="22"/>
      <c r="BR128" s="22"/>
      <c r="BS128" s="22">
        <f t="shared" si="259"/>
        <v>1631</v>
      </c>
      <c r="BT128" s="22">
        <f t="shared" si="260"/>
        <v>1631</v>
      </c>
      <c r="BU128" s="22">
        <f t="shared" si="261"/>
        <v>1631</v>
      </c>
      <c r="BV128" s="22"/>
      <c r="BW128" s="22"/>
      <c r="BX128" s="22">
        <f t="shared" si="262"/>
        <v>1631</v>
      </c>
      <c r="BY128" s="22">
        <f t="shared" si="263"/>
        <v>1631</v>
      </c>
      <c r="BZ128" s="22">
        <f t="shared" si="264"/>
        <v>1631</v>
      </c>
      <c r="CA128" s="22"/>
      <c r="CB128" s="22"/>
      <c r="CC128" s="22"/>
      <c r="CD128" s="22">
        <f t="shared" si="372"/>
        <v>1631</v>
      </c>
      <c r="CE128" s="22"/>
      <c r="CF128" s="34">
        <f t="shared" si="366"/>
        <v>1631</v>
      </c>
      <c r="CG128" s="22">
        <f t="shared" si="373"/>
        <v>1631</v>
      </c>
      <c r="CH128" s="22"/>
      <c r="CI128" s="22">
        <f t="shared" si="367"/>
        <v>1631</v>
      </c>
      <c r="CJ128" s="22">
        <f t="shared" si="374"/>
        <v>1631</v>
      </c>
      <c r="CK128" s="22"/>
      <c r="CL128" s="22">
        <f t="shared" si="368"/>
        <v>1631</v>
      </c>
      <c r="CM128" s="22"/>
      <c r="CN128" s="15"/>
      <c r="CO128" s="35">
        <v>48</v>
      </c>
    </row>
    <row r="129" spans="1:99" x14ac:dyDescent="0.3">
      <c r="A129" s="32" t="s">
        <v>123</v>
      </c>
      <c r="B129" s="16">
        <v>620</v>
      </c>
      <c r="C129" s="32"/>
      <c r="D129" s="32"/>
      <c r="E129" s="33" t="s">
        <v>46</v>
      </c>
      <c r="F129" s="22">
        <f t="shared" ref="F129:K129" si="422">F130+F131</f>
        <v>8405.7000000000007</v>
      </c>
      <c r="G129" s="22">
        <f t="shared" si="422"/>
        <v>8405.7000000000007</v>
      </c>
      <c r="H129" s="22">
        <f t="shared" si="422"/>
        <v>8405.7000000000007</v>
      </c>
      <c r="I129" s="22">
        <f t="shared" si="422"/>
        <v>-525.5</v>
      </c>
      <c r="J129" s="22">
        <f t="shared" si="422"/>
        <v>-525.5</v>
      </c>
      <c r="K129" s="22">
        <f t="shared" si="422"/>
        <v>-525.5</v>
      </c>
      <c r="L129" s="22">
        <f t="shared" si="229"/>
        <v>7880.2000000000007</v>
      </c>
      <c r="M129" s="22">
        <f t="shared" si="230"/>
        <v>7880.2000000000007</v>
      </c>
      <c r="N129" s="22">
        <f t="shared" si="231"/>
        <v>7880.2000000000007</v>
      </c>
      <c r="O129" s="22">
        <f>O130+O131</f>
        <v>0</v>
      </c>
      <c r="P129" s="22">
        <f>P130+P131</f>
        <v>0</v>
      </c>
      <c r="Q129" s="22">
        <f>Q130+Q131</f>
        <v>0</v>
      </c>
      <c r="R129" s="22">
        <f t="shared" si="232"/>
        <v>7880.2000000000007</v>
      </c>
      <c r="S129" s="22">
        <f t="shared" si="233"/>
        <v>7880.2000000000007</v>
      </c>
      <c r="T129" s="22">
        <f t="shared" si="234"/>
        <v>7880.2000000000007</v>
      </c>
      <c r="U129" s="22">
        <f>U130+U131</f>
        <v>0</v>
      </c>
      <c r="V129" s="22">
        <f>V130+V131</f>
        <v>0</v>
      </c>
      <c r="W129" s="22">
        <f>W130+W131</f>
        <v>0</v>
      </c>
      <c r="X129" s="22">
        <f t="shared" si="235"/>
        <v>7880.2000000000007</v>
      </c>
      <c r="Y129" s="22">
        <f t="shared" si="236"/>
        <v>7880.2000000000007</v>
      </c>
      <c r="Z129" s="22">
        <f t="shared" si="237"/>
        <v>7880.2000000000007</v>
      </c>
      <c r="AA129" s="22">
        <f>AA130+AA131</f>
        <v>0</v>
      </c>
      <c r="AB129" s="22">
        <f>AB130+AB131</f>
        <v>0</v>
      </c>
      <c r="AC129" s="22">
        <f>AC130+AC131</f>
        <v>0</v>
      </c>
      <c r="AD129" s="22">
        <f t="shared" si="238"/>
        <v>7880.2000000000007</v>
      </c>
      <c r="AE129" s="22">
        <f t="shared" si="239"/>
        <v>7880.2000000000007</v>
      </c>
      <c r="AF129" s="22">
        <f t="shared" si="240"/>
        <v>7880.2000000000007</v>
      </c>
      <c r="AG129" s="22">
        <f>AG130+AG131</f>
        <v>0</v>
      </c>
      <c r="AH129" s="22">
        <f>AH130+AH131</f>
        <v>0</v>
      </c>
      <c r="AI129" s="22">
        <f>AI130+AI131</f>
        <v>0</v>
      </c>
      <c r="AJ129" s="22">
        <f t="shared" si="241"/>
        <v>7880.2000000000007</v>
      </c>
      <c r="AK129" s="22">
        <f t="shared" si="242"/>
        <v>7880.2000000000007</v>
      </c>
      <c r="AL129" s="22">
        <f t="shared" si="243"/>
        <v>7880.2000000000007</v>
      </c>
      <c r="AM129" s="22">
        <f>AM130+AM131</f>
        <v>0</v>
      </c>
      <c r="AN129" s="22">
        <f>AN130+AN131</f>
        <v>0</v>
      </c>
      <c r="AO129" s="22">
        <f>AO130+AO131</f>
        <v>0</v>
      </c>
      <c r="AP129" s="22">
        <f t="shared" si="244"/>
        <v>7880.2000000000007</v>
      </c>
      <c r="AQ129" s="22">
        <f t="shared" si="245"/>
        <v>7880.2000000000007</v>
      </c>
      <c r="AR129" s="22">
        <f t="shared" si="246"/>
        <v>7880.2000000000007</v>
      </c>
      <c r="AS129" s="22">
        <f>AS130+AS131</f>
        <v>0</v>
      </c>
      <c r="AT129" s="22">
        <f>AT130+AT131</f>
        <v>0</v>
      </c>
      <c r="AU129" s="22">
        <f>AU130+AU131</f>
        <v>0</v>
      </c>
      <c r="AV129" s="22">
        <f t="shared" si="247"/>
        <v>7880.2000000000007</v>
      </c>
      <c r="AW129" s="22">
        <f t="shared" si="248"/>
        <v>7880.2000000000007</v>
      </c>
      <c r="AX129" s="22">
        <f t="shared" si="249"/>
        <v>7880.2000000000007</v>
      </c>
      <c r="AY129" s="22">
        <f>AY130+AY131</f>
        <v>0</v>
      </c>
      <c r="AZ129" s="22">
        <f>AZ130+AZ131</f>
        <v>0</v>
      </c>
      <c r="BA129" s="22">
        <f>BA130+BA131</f>
        <v>0</v>
      </c>
      <c r="BB129" s="22">
        <f t="shared" si="250"/>
        <v>7880.2000000000007</v>
      </c>
      <c r="BC129" s="22">
        <f t="shared" si="251"/>
        <v>7880.2000000000007</v>
      </c>
      <c r="BD129" s="22">
        <f t="shared" si="252"/>
        <v>7880.2000000000007</v>
      </c>
      <c r="BE129" s="22">
        <f>BE130+BE131</f>
        <v>0</v>
      </c>
      <c r="BF129" s="22">
        <f>BF130+BF131</f>
        <v>0</v>
      </c>
      <c r="BG129" s="22">
        <f>BG130+BG131</f>
        <v>0</v>
      </c>
      <c r="BH129" s="22">
        <f t="shared" si="253"/>
        <v>7880.2000000000007</v>
      </c>
      <c r="BI129" s="22">
        <f t="shared" si="254"/>
        <v>7880.2000000000007</v>
      </c>
      <c r="BJ129" s="22">
        <f t="shared" si="255"/>
        <v>7880.2000000000007</v>
      </c>
      <c r="BK129" s="22">
        <f>BK130+BK131</f>
        <v>0</v>
      </c>
      <c r="BL129" s="22">
        <f>BL130+BL131</f>
        <v>0</v>
      </c>
      <c r="BM129" s="22">
        <f>BM130+BM131</f>
        <v>0</v>
      </c>
      <c r="BN129" s="22">
        <f t="shared" si="256"/>
        <v>7880.2000000000007</v>
      </c>
      <c r="BO129" s="22">
        <f t="shared" si="257"/>
        <v>7880.2000000000007</v>
      </c>
      <c r="BP129" s="22">
        <f t="shared" si="258"/>
        <v>7880.2000000000007</v>
      </c>
      <c r="BQ129" s="22">
        <f>BQ130+BQ131</f>
        <v>0</v>
      </c>
      <c r="BR129" s="22">
        <f>BR130+BR131</f>
        <v>0</v>
      </c>
      <c r="BS129" s="22">
        <f t="shared" si="259"/>
        <v>7880.2000000000007</v>
      </c>
      <c r="BT129" s="22">
        <f t="shared" si="260"/>
        <v>7880.2000000000007</v>
      </c>
      <c r="BU129" s="22">
        <f t="shared" si="261"/>
        <v>7880.2000000000007</v>
      </c>
      <c r="BV129" s="22">
        <f>BV130+BV131</f>
        <v>0</v>
      </c>
      <c r="BW129" s="22">
        <f>BW130+BW131</f>
        <v>0</v>
      </c>
      <c r="BX129" s="22">
        <f t="shared" si="262"/>
        <v>7880.2000000000007</v>
      </c>
      <c r="BY129" s="22">
        <f t="shared" si="263"/>
        <v>7880.2000000000007</v>
      </c>
      <c r="BZ129" s="22">
        <f t="shared" si="264"/>
        <v>7880.2000000000007</v>
      </c>
      <c r="CA129" s="22">
        <f>CA130+CA131</f>
        <v>0</v>
      </c>
      <c r="CB129" s="22">
        <f>CB130+CB131</f>
        <v>0</v>
      </c>
      <c r="CC129" s="22">
        <f>CC130+CC131</f>
        <v>0</v>
      </c>
      <c r="CD129" s="22">
        <f t="shared" si="372"/>
        <v>7880.2000000000007</v>
      </c>
      <c r="CE129" s="22">
        <f>CE130+CE131</f>
        <v>0</v>
      </c>
      <c r="CF129" s="34">
        <f t="shared" si="366"/>
        <v>7880.2000000000007</v>
      </c>
      <c r="CG129" s="22">
        <f t="shared" si="373"/>
        <v>7880.2000000000007</v>
      </c>
      <c r="CH129" s="22">
        <f>CH130+CH131</f>
        <v>0</v>
      </c>
      <c r="CI129" s="22">
        <f t="shared" si="367"/>
        <v>7880.2000000000007</v>
      </c>
      <c r="CJ129" s="22">
        <f t="shared" si="374"/>
        <v>7880.2000000000007</v>
      </c>
      <c r="CK129" s="22">
        <f>CK130+CK131</f>
        <v>0</v>
      </c>
      <c r="CL129" s="22">
        <f t="shared" si="368"/>
        <v>7880.2000000000007</v>
      </c>
      <c r="CM129" s="22">
        <f>CM130+CM131</f>
        <v>0</v>
      </c>
      <c r="CN129" s="15"/>
      <c r="CO129" s="35"/>
      <c r="CT129" s="5" t="s">
        <v>30</v>
      </c>
    </row>
    <row r="130" spans="1:99" x14ac:dyDescent="0.3">
      <c r="A130" s="32" t="s">
        <v>123</v>
      </c>
      <c r="B130" s="16">
        <v>620</v>
      </c>
      <c r="C130" s="32" t="s">
        <v>47</v>
      </c>
      <c r="D130" s="32" t="s">
        <v>47</v>
      </c>
      <c r="E130" s="33" t="s">
        <v>48</v>
      </c>
      <c r="F130" s="22">
        <v>5498.7</v>
      </c>
      <c r="G130" s="22">
        <v>5498.7</v>
      </c>
      <c r="H130" s="22">
        <v>5498.7</v>
      </c>
      <c r="I130" s="22"/>
      <c r="J130" s="22"/>
      <c r="K130" s="22"/>
      <c r="L130" s="22">
        <f t="shared" si="229"/>
        <v>5498.7</v>
      </c>
      <c r="M130" s="22">
        <f t="shared" si="230"/>
        <v>5498.7</v>
      </c>
      <c r="N130" s="22">
        <f t="shared" si="231"/>
        <v>5498.7</v>
      </c>
      <c r="O130" s="22"/>
      <c r="P130" s="22"/>
      <c r="Q130" s="22"/>
      <c r="R130" s="22">
        <f t="shared" si="232"/>
        <v>5498.7</v>
      </c>
      <c r="S130" s="22">
        <f t="shared" si="233"/>
        <v>5498.7</v>
      </c>
      <c r="T130" s="22">
        <f t="shared" si="234"/>
        <v>5498.7</v>
      </c>
      <c r="U130" s="22"/>
      <c r="V130" s="22"/>
      <c r="W130" s="22"/>
      <c r="X130" s="22">
        <f t="shared" si="235"/>
        <v>5498.7</v>
      </c>
      <c r="Y130" s="22">
        <f t="shared" si="236"/>
        <v>5498.7</v>
      </c>
      <c r="Z130" s="22">
        <f t="shared" si="237"/>
        <v>5498.7</v>
      </c>
      <c r="AA130" s="22"/>
      <c r="AB130" s="22"/>
      <c r="AC130" s="22"/>
      <c r="AD130" s="22">
        <f t="shared" si="238"/>
        <v>5498.7</v>
      </c>
      <c r="AE130" s="22">
        <f t="shared" si="239"/>
        <v>5498.7</v>
      </c>
      <c r="AF130" s="22">
        <f t="shared" si="240"/>
        <v>5498.7</v>
      </c>
      <c r="AG130" s="22"/>
      <c r="AH130" s="22"/>
      <c r="AI130" s="22"/>
      <c r="AJ130" s="22">
        <f t="shared" si="241"/>
        <v>5498.7</v>
      </c>
      <c r="AK130" s="22">
        <f t="shared" si="242"/>
        <v>5498.7</v>
      </c>
      <c r="AL130" s="22">
        <f t="shared" si="243"/>
        <v>5498.7</v>
      </c>
      <c r="AM130" s="22"/>
      <c r="AN130" s="22"/>
      <c r="AO130" s="22"/>
      <c r="AP130" s="22">
        <f t="shared" si="244"/>
        <v>5498.7</v>
      </c>
      <c r="AQ130" s="22">
        <f t="shared" si="245"/>
        <v>5498.7</v>
      </c>
      <c r="AR130" s="22">
        <f t="shared" si="246"/>
        <v>5498.7</v>
      </c>
      <c r="AS130" s="22"/>
      <c r="AT130" s="22"/>
      <c r="AU130" s="22"/>
      <c r="AV130" s="22">
        <f t="shared" si="247"/>
        <v>5498.7</v>
      </c>
      <c r="AW130" s="22">
        <f t="shared" si="248"/>
        <v>5498.7</v>
      </c>
      <c r="AX130" s="22">
        <f t="shared" si="249"/>
        <v>5498.7</v>
      </c>
      <c r="AY130" s="22"/>
      <c r="AZ130" s="22"/>
      <c r="BA130" s="22"/>
      <c r="BB130" s="22">
        <f t="shared" si="250"/>
        <v>5498.7</v>
      </c>
      <c r="BC130" s="22">
        <f t="shared" si="251"/>
        <v>5498.7</v>
      </c>
      <c r="BD130" s="22">
        <f t="shared" si="252"/>
        <v>5498.7</v>
      </c>
      <c r="BE130" s="22"/>
      <c r="BF130" s="22"/>
      <c r="BG130" s="22"/>
      <c r="BH130" s="22">
        <f t="shared" si="253"/>
        <v>5498.7</v>
      </c>
      <c r="BI130" s="22">
        <f t="shared" si="254"/>
        <v>5498.7</v>
      </c>
      <c r="BJ130" s="22">
        <f t="shared" si="255"/>
        <v>5498.7</v>
      </c>
      <c r="BK130" s="22"/>
      <c r="BL130" s="22"/>
      <c r="BM130" s="22"/>
      <c r="BN130" s="22">
        <f t="shared" si="256"/>
        <v>5498.7</v>
      </c>
      <c r="BO130" s="22">
        <f t="shared" si="257"/>
        <v>5498.7</v>
      </c>
      <c r="BP130" s="22">
        <f t="shared" si="258"/>
        <v>5498.7</v>
      </c>
      <c r="BQ130" s="22"/>
      <c r="BR130" s="22"/>
      <c r="BS130" s="22">
        <f t="shared" si="259"/>
        <v>5498.7</v>
      </c>
      <c r="BT130" s="22">
        <f t="shared" si="260"/>
        <v>5498.7</v>
      </c>
      <c r="BU130" s="22">
        <f t="shared" si="261"/>
        <v>5498.7</v>
      </c>
      <c r="BV130" s="22"/>
      <c r="BW130" s="22"/>
      <c r="BX130" s="22">
        <f t="shared" si="262"/>
        <v>5498.7</v>
      </c>
      <c r="BY130" s="22">
        <f t="shared" si="263"/>
        <v>5498.7</v>
      </c>
      <c r="BZ130" s="22">
        <f t="shared" si="264"/>
        <v>5498.7</v>
      </c>
      <c r="CA130" s="22"/>
      <c r="CB130" s="22"/>
      <c r="CC130" s="22"/>
      <c r="CD130" s="22">
        <f t="shared" si="372"/>
        <v>5498.7</v>
      </c>
      <c r="CE130" s="22"/>
      <c r="CF130" s="34">
        <f t="shared" si="366"/>
        <v>5498.7</v>
      </c>
      <c r="CG130" s="22">
        <f t="shared" si="373"/>
        <v>5498.7</v>
      </c>
      <c r="CH130" s="22"/>
      <c r="CI130" s="22">
        <f t="shared" si="367"/>
        <v>5498.7</v>
      </c>
      <c r="CJ130" s="22">
        <f t="shared" si="374"/>
        <v>5498.7</v>
      </c>
      <c r="CK130" s="22"/>
      <c r="CL130" s="22">
        <f t="shared" si="368"/>
        <v>5498.7</v>
      </c>
      <c r="CM130" s="22"/>
      <c r="CN130" s="15"/>
      <c r="CO130" s="35"/>
    </row>
    <row r="131" spans="1:99" x14ac:dyDescent="0.3">
      <c r="A131" s="32" t="s">
        <v>123</v>
      </c>
      <c r="B131" s="16">
        <v>620</v>
      </c>
      <c r="C131" s="32" t="s">
        <v>47</v>
      </c>
      <c r="D131" s="32" t="s">
        <v>105</v>
      </c>
      <c r="E131" s="33" t="s">
        <v>106</v>
      </c>
      <c r="F131" s="22">
        <v>2907</v>
      </c>
      <c r="G131" s="22">
        <v>2907</v>
      </c>
      <c r="H131" s="22">
        <v>2907</v>
      </c>
      <c r="I131" s="22">
        <v>-525.5</v>
      </c>
      <c r="J131" s="22">
        <v>-525.5</v>
      </c>
      <c r="K131" s="22">
        <v>-525.5</v>
      </c>
      <c r="L131" s="22">
        <f t="shared" si="229"/>
        <v>2381.5</v>
      </c>
      <c r="M131" s="22">
        <f t="shared" si="230"/>
        <v>2381.5</v>
      </c>
      <c r="N131" s="22">
        <f t="shared" si="231"/>
        <v>2381.5</v>
      </c>
      <c r="O131" s="22"/>
      <c r="P131" s="22"/>
      <c r="Q131" s="22"/>
      <c r="R131" s="22">
        <f t="shared" si="232"/>
        <v>2381.5</v>
      </c>
      <c r="S131" s="22">
        <f t="shared" si="233"/>
        <v>2381.5</v>
      </c>
      <c r="T131" s="22">
        <f t="shared" si="234"/>
        <v>2381.5</v>
      </c>
      <c r="U131" s="22"/>
      <c r="V131" s="22"/>
      <c r="W131" s="22"/>
      <c r="X131" s="22">
        <f t="shared" si="235"/>
        <v>2381.5</v>
      </c>
      <c r="Y131" s="22">
        <f t="shared" si="236"/>
        <v>2381.5</v>
      </c>
      <c r="Z131" s="22">
        <f t="shared" si="237"/>
        <v>2381.5</v>
      </c>
      <c r="AA131" s="22"/>
      <c r="AB131" s="22"/>
      <c r="AC131" s="22"/>
      <c r="AD131" s="22">
        <f t="shared" si="238"/>
        <v>2381.5</v>
      </c>
      <c r="AE131" s="22">
        <f t="shared" si="239"/>
        <v>2381.5</v>
      </c>
      <c r="AF131" s="22">
        <f t="shared" si="240"/>
        <v>2381.5</v>
      </c>
      <c r="AG131" s="22"/>
      <c r="AH131" s="22"/>
      <c r="AI131" s="22"/>
      <c r="AJ131" s="22">
        <f t="shared" si="241"/>
        <v>2381.5</v>
      </c>
      <c r="AK131" s="22">
        <f t="shared" si="242"/>
        <v>2381.5</v>
      </c>
      <c r="AL131" s="22">
        <f t="shared" si="243"/>
        <v>2381.5</v>
      </c>
      <c r="AM131" s="22"/>
      <c r="AN131" s="22"/>
      <c r="AO131" s="22"/>
      <c r="AP131" s="22">
        <f t="shared" si="244"/>
        <v>2381.5</v>
      </c>
      <c r="AQ131" s="22">
        <f t="shared" si="245"/>
        <v>2381.5</v>
      </c>
      <c r="AR131" s="22">
        <f t="shared" si="246"/>
        <v>2381.5</v>
      </c>
      <c r="AS131" s="22"/>
      <c r="AT131" s="22"/>
      <c r="AU131" s="22"/>
      <c r="AV131" s="22">
        <f t="shared" si="247"/>
        <v>2381.5</v>
      </c>
      <c r="AW131" s="22">
        <f t="shared" si="248"/>
        <v>2381.5</v>
      </c>
      <c r="AX131" s="22">
        <f t="shared" si="249"/>
        <v>2381.5</v>
      </c>
      <c r="AY131" s="22"/>
      <c r="AZ131" s="22"/>
      <c r="BA131" s="22"/>
      <c r="BB131" s="22">
        <f t="shared" si="250"/>
        <v>2381.5</v>
      </c>
      <c r="BC131" s="22">
        <f t="shared" si="251"/>
        <v>2381.5</v>
      </c>
      <c r="BD131" s="22">
        <f t="shared" si="252"/>
        <v>2381.5</v>
      </c>
      <c r="BE131" s="22"/>
      <c r="BF131" s="22"/>
      <c r="BG131" s="22"/>
      <c r="BH131" s="22">
        <f t="shared" si="253"/>
        <v>2381.5</v>
      </c>
      <c r="BI131" s="22">
        <f t="shared" si="254"/>
        <v>2381.5</v>
      </c>
      <c r="BJ131" s="22">
        <f t="shared" si="255"/>
        <v>2381.5</v>
      </c>
      <c r="BK131" s="22"/>
      <c r="BL131" s="22"/>
      <c r="BM131" s="22"/>
      <c r="BN131" s="22">
        <f t="shared" si="256"/>
        <v>2381.5</v>
      </c>
      <c r="BO131" s="22">
        <f t="shared" si="257"/>
        <v>2381.5</v>
      </c>
      <c r="BP131" s="22">
        <f t="shared" si="258"/>
        <v>2381.5</v>
      </c>
      <c r="BQ131" s="22"/>
      <c r="BR131" s="22"/>
      <c r="BS131" s="22">
        <f t="shared" si="259"/>
        <v>2381.5</v>
      </c>
      <c r="BT131" s="22">
        <f t="shared" si="260"/>
        <v>2381.5</v>
      </c>
      <c r="BU131" s="22">
        <f t="shared" si="261"/>
        <v>2381.5</v>
      </c>
      <c r="BV131" s="22"/>
      <c r="BW131" s="22"/>
      <c r="BX131" s="22">
        <f t="shared" si="262"/>
        <v>2381.5</v>
      </c>
      <c r="BY131" s="22">
        <f t="shared" si="263"/>
        <v>2381.5</v>
      </c>
      <c r="BZ131" s="22">
        <f t="shared" si="264"/>
        <v>2381.5</v>
      </c>
      <c r="CA131" s="22"/>
      <c r="CB131" s="22"/>
      <c r="CC131" s="22"/>
      <c r="CD131" s="22">
        <f t="shared" si="372"/>
        <v>2381.5</v>
      </c>
      <c r="CE131" s="22"/>
      <c r="CF131" s="34">
        <f t="shared" si="366"/>
        <v>2381.5</v>
      </c>
      <c r="CG131" s="22">
        <f t="shared" si="373"/>
        <v>2381.5</v>
      </c>
      <c r="CH131" s="22"/>
      <c r="CI131" s="22">
        <f t="shared" si="367"/>
        <v>2381.5</v>
      </c>
      <c r="CJ131" s="22">
        <f t="shared" si="374"/>
        <v>2381.5</v>
      </c>
      <c r="CK131" s="22"/>
      <c r="CL131" s="22">
        <f t="shared" si="368"/>
        <v>2381.5</v>
      </c>
      <c r="CM131" s="22"/>
      <c r="CN131" s="15"/>
      <c r="CO131" s="35">
        <v>49</v>
      </c>
    </row>
    <row r="132" spans="1:99" s="31" customFormat="1" ht="78" x14ac:dyDescent="0.3">
      <c r="A132" s="25" t="s">
        <v>125</v>
      </c>
      <c r="B132" s="26"/>
      <c r="C132" s="25"/>
      <c r="D132" s="25"/>
      <c r="E132" s="27" t="s">
        <v>126</v>
      </c>
      <c r="F132" s="28">
        <f t="shared" ref="F132:K132" si="423">F133+F160+F178+F155</f>
        <v>309164</v>
      </c>
      <c r="G132" s="28">
        <f t="shared" si="423"/>
        <v>366411.69999999995</v>
      </c>
      <c r="H132" s="28">
        <f t="shared" si="423"/>
        <v>214442.8</v>
      </c>
      <c r="I132" s="28">
        <f t="shared" si="423"/>
        <v>0</v>
      </c>
      <c r="J132" s="28">
        <f t="shared" si="423"/>
        <v>0</v>
      </c>
      <c r="K132" s="28">
        <f t="shared" si="423"/>
        <v>0</v>
      </c>
      <c r="L132" s="28">
        <f t="shared" si="229"/>
        <v>309164</v>
      </c>
      <c r="M132" s="28">
        <f t="shared" si="230"/>
        <v>366411.69999999995</v>
      </c>
      <c r="N132" s="28">
        <f t="shared" si="231"/>
        <v>214442.8</v>
      </c>
      <c r="O132" s="28">
        <f>O133+O160+O178+O155</f>
        <v>0</v>
      </c>
      <c r="P132" s="28">
        <f>P133+P160+P178+P155</f>
        <v>0</v>
      </c>
      <c r="Q132" s="28">
        <f>Q133+Q160+Q178+Q155</f>
        <v>0</v>
      </c>
      <c r="R132" s="28">
        <f t="shared" si="232"/>
        <v>309164</v>
      </c>
      <c r="S132" s="28">
        <f t="shared" si="233"/>
        <v>366411.69999999995</v>
      </c>
      <c r="T132" s="28">
        <f t="shared" si="234"/>
        <v>214442.8</v>
      </c>
      <c r="U132" s="28">
        <f>U133+U160+U178+U155</f>
        <v>0</v>
      </c>
      <c r="V132" s="28">
        <f>V133+V160+V178+V155</f>
        <v>0</v>
      </c>
      <c r="W132" s="28">
        <f>W133+W160+W178+W155</f>
        <v>0</v>
      </c>
      <c r="X132" s="28">
        <f t="shared" si="235"/>
        <v>309164</v>
      </c>
      <c r="Y132" s="28">
        <f t="shared" si="236"/>
        <v>366411.69999999995</v>
      </c>
      <c r="Z132" s="28">
        <f t="shared" si="237"/>
        <v>214442.8</v>
      </c>
      <c r="AA132" s="28">
        <f>AA133+AA160+AA178+AA155</f>
        <v>0</v>
      </c>
      <c r="AB132" s="28">
        <f>AB133+AB160+AB178+AB155</f>
        <v>0</v>
      </c>
      <c r="AC132" s="28">
        <f>AC133+AC160+AC178+AC155</f>
        <v>0</v>
      </c>
      <c r="AD132" s="28">
        <f t="shared" si="238"/>
        <v>309164</v>
      </c>
      <c r="AE132" s="28">
        <f t="shared" si="239"/>
        <v>366411.69999999995</v>
      </c>
      <c r="AF132" s="28">
        <f t="shared" si="240"/>
        <v>214442.8</v>
      </c>
      <c r="AG132" s="28">
        <f>AG133+AG160+AG178+AG155</f>
        <v>0</v>
      </c>
      <c r="AH132" s="28">
        <f>AH133+AH160+AH178+AH155</f>
        <v>0</v>
      </c>
      <c r="AI132" s="28">
        <f>AI133+AI160+AI178+AI155</f>
        <v>0</v>
      </c>
      <c r="AJ132" s="28">
        <f t="shared" si="241"/>
        <v>309164</v>
      </c>
      <c r="AK132" s="28">
        <f t="shared" si="242"/>
        <v>366411.69999999995</v>
      </c>
      <c r="AL132" s="28">
        <f t="shared" si="243"/>
        <v>214442.8</v>
      </c>
      <c r="AM132" s="28">
        <f>AM133+AM160+AM178+AM155</f>
        <v>3715.6059999999998</v>
      </c>
      <c r="AN132" s="28">
        <f>AN133+AN160+AN178+AN155</f>
        <v>0</v>
      </c>
      <c r="AO132" s="28">
        <f>AO133+AO160+AO178+AO155</f>
        <v>0</v>
      </c>
      <c r="AP132" s="28">
        <f t="shared" si="244"/>
        <v>312879.60600000003</v>
      </c>
      <c r="AQ132" s="28">
        <f t="shared" si="245"/>
        <v>366411.69999999995</v>
      </c>
      <c r="AR132" s="28">
        <f t="shared" si="246"/>
        <v>214442.8</v>
      </c>
      <c r="AS132" s="28">
        <f>AS133+AS160+AS178+AS155</f>
        <v>0</v>
      </c>
      <c r="AT132" s="28">
        <f>AT133+AT160+AT178+AT155</f>
        <v>0</v>
      </c>
      <c r="AU132" s="28">
        <f>AU133+AU160+AU178+AU155</f>
        <v>0</v>
      </c>
      <c r="AV132" s="28">
        <f t="shared" si="247"/>
        <v>312879.60600000003</v>
      </c>
      <c r="AW132" s="28">
        <f t="shared" si="248"/>
        <v>366411.69999999995</v>
      </c>
      <c r="AX132" s="28">
        <f t="shared" si="249"/>
        <v>214442.8</v>
      </c>
      <c r="AY132" s="28">
        <f>AY133+AY160+AY178+AY155</f>
        <v>4689.1229999999996</v>
      </c>
      <c r="AZ132" s="28">
        <f>AZ133+AZ160+AZ178+AZ155</f>
        <v>13468.902999999998</v>
      </c>
      <c r="BA132" s="28">
        <f>BA133+BA160+BA178+BA155</f>
        <v>13468.902999999998</v>
      </c>
      <c r="BB132" s="28">
        <f t="shared" si="250"/>
        <v>317568.72900000005</v>
      </c>
      <c r="BC132" s="28">
        <f t="shared" si="251"/>
        <v>379880.60299999994</v>
      </c>
      <c r="BD132" s="28">
        <f t="shared" si="252"/>
        <v>227911.70299999998</v>
      </c>
      <c r="BE132" s="28">
        <f>BE133+BE160+BE178+BE155</f>
        <v>0</v>
      </c>
      <c r="BF132" s="28">
        <f>BF133+BF160+BF178+BF155</f>
        <v>0</v>
      </c>
      <c r="BG132" s="28">
        <f>BG133+BG160+BG178+BG155</f>
        <v>0</v>
      </c>
      <c r="BH132" s="28">
        <f t="shared" si="253"/>
        <v>317568.72900000005</v>
      </c>
      <c r="BI132" s="28">
        <f t="shared" si="254"/>
        <v>379880.60299999994</v>
      </c>
      <c r="BJ132" s="28">
        <f t="shared" si="255"/>
        <v>227911.70299999998</v>
      </c>
      <c r="BK132" s="28">
        <f>BK133+BK160+BK178+BK155</f>
        <v>-57683.9</v>
      </c>
      <c r="BL132" s="28">
        <f>BL133+BL160+BL178+BL155</f>
        <v>57683.9</v>
      </c>
      <c r="BM132" s="28">
        <f>BM133+BM160+BM178+BM155</f>
        <v>0</v>
      </c>
      <c r="BN132" s="28">
        <f t="shared" si="256"/>
        <v>259884.82900000006</v>
      </c>
      <c r="BO132" s="28">
        <f t="shared" si="257"/>
        <v>437564.50299999997</v>
      </c>
      <c r="BP132" s="28">
        <f t="shared" si="258"/>
        <v>227911.70299999998</v>
      </c>
      <c r="BQ132" s="28">
        <f>BQ133+BQ160+BQ178+BQ155</f>
        <v>0</v>
      </c>
      <c r="BR132" s="28">
        <f>BR133+BR160+BR178+BR155</f>
        <v>0</v>
      </c>
      <c r="BS132" s="22">
        <f t="shared" si="259"/>
        <v>259884.82900000006</v>
      </c>
      <c r="BT132" s="22">
        <f t="shared" si="260"/>
        <v>437564.50299999997</v>
      </c>
      <c r="BU132" s="22">
        <f t="shared" si="261"/>
        <v>227911.70299999998</v>
      </c>
      <c r="BV132" s="28">
        <f>BV133+BV160+BV178+BV155</f>
        <v>0</v>
      </c>
      <c r="BW132" s="28">
        <f>BW133+BW160+BW178+BW155</f>
        <v>0</v>
      </c>
      <c r="BX132" s="28">
        <f t="shared" si="262"/>
        <v>259884.82900000006</v>
      </c>
      <c r="BY132" s="28">
        <f t="shared" si="263"/>
        <v>437564.50299999997</v>
      </c>
      <c r="BZ132" s="28">
        <f t="shared" si="264"/>
        <v>227911.70299999998</v>
      </c>
      <c r="CA132" s="28">
        <f>CA133+CA160+CA178+CA155</f>
        <v>-35550.139000000003</v>
      </c>
      <c r="CB132" s="28">
        <f>CB133+CB160+CB178+CB155</f>
        <v>35549</v>
      </c>
      <c r="CC132" s="28">
        <f>CC133+CC160+CC178+CC155</f>
        <v>0</v>
      </c>
      <c r="CD132" s="28">
        <f t="shared" si="372"/>
        <v>224334.69000000006</v>
      </c>
      <c r="CE132" s="28">
        <f>CE133+CE160+CE178+CE155</f>
        <v>0</v>
      </c>
      <c r="CF132" s="29">
        <f t="shared" si="366"/>
        <v>224334.69000000006</v>
      </c>
      <c r="CG132" s="28">
        <f t="shared" si="373"/>
        <v>473113.50299999997</v>
      </c>
      <c r="CH132" s="28">
        <f>CH133+CH160+CH178+CH155</f>
        <v>0</v>
      </c>
      <c r="CI132" s="28">
        <f t="shared" si="367"/>
        <v>473113.50299999997</v>
      </c>
      <c r="CJ132" s="28">
        <f t="shared" si="374"/>
        <v>227911.70299999998</v>
      </c>
      <c r="CK132" s="28">
        <f>CK133+CK160+CK178+CK155</f>
        <v>0</v>
      </c>
      <c r="CL132" s="28">
        <f t="shared" si="368"/>
        <v>227911.70299999998</v>
      </c>
      <c r="CM132" s="28">
        <f>CM133+CM160+CM178+CM155</f>
        <v>0</v>
      </c>
      <c r="CN132" s="15"/>
      <c r="CO132" s="30"/>
      <c r="CQ132" s="31" t="s">
        <v>27</v>
      </c>
    </row>
    <row r="133" spans="1:99" ht="78" x14ac:dyDescent="0.3">
      <c r="A133" s="32" t="s">
        <v>127</v>
      </c>
      <c r="B133" s="16"/>
      <c r="C133" s="32"/>
      <c r="D133" s="32"/>
      <c r="E133" s="33" t="s">
        <v>128</v>
      </c>
      <c r="F133" s="22">
        <f t="shared" ref="F133:K133" si="424">F134+F147+F151</f>
        <v>120432.7</v>
      </c>
      <c r="G133" s="22">
        <f t="shared" si="424"/>
        <v>115918.99999999997</v>
      </c>
      <c r="H133" s="22">
        <f t="shared" si="424"/>
        <v>115918.99999999997</v>
      </c>
      <c r="I133" s="22">
        <f t="shared" si="424"/>
        <v>0</v>
      </c>
      <c r="J133" s="22">
        <f t="shared" si="424"/>
        <v>0</v>
      </c>
      <c r="K133" s="22">
        <f t="shared" si="424"/>
        <v>0</v>
      </c>
      <c r="L133" s="22">
        <f t="shared" si="229"/>
        <v>120432.7</v>
      </c>
      <c r="M133" s="22">
        <f t="shared" si="230"/>
        <v>115918.99999999997</v>
      </c>
      <c r="N133" s="22">
        <f t="shared" si="231"/>
        <v>115918.99999999997</v>
      </c>
      <c r="O133" s="22">
        <f>O134+O147+O151</f>
        <v>0</v>
      </c>
      <c r="P133" s="22">
        <f>P134+P147+P151</f>
        <v>0</v>
      </c>
      <c r="Q133" s="22">
        <f>Q134+Q147+Q151</f>
        <v>0</v>
      </c>
      <c r="R133" s="22">
        <f t="shared" si="232"/>
        <v>120432.7</v>
      </c>
      <c r="S133" s="22">
        <f t="shared" si="233"/>
        <v>115918.99999999997</v>
      </c>
      <c r="T133" s="22">
        <f t="shared" si="234"/>
        <v>115918.99999999997</v>
      </c>
      <c r="U133" s="22">
        <f>U134+U147+U151</f>
        <v>0</v>
      </c>
      <c r="V133" s="22">
        <f>V134+V147+V151</f>
        <v>0</v>
      </c>
      <c r="W133" s="22">
        <f>W134+W147+W151</f>
        <v>0</v>
      </c>
      <c r="X133" s="22">
        <f t="shared" si="235"/>
        <v>120432.7</v>
      </c>
      <c r="Y133" s="22">
        <f t="shared" si="236"/>
        <v>115918.99999999997</v>
      </c>
      <c r="Z133" s="22">
        <f t="shared" si="237"/>
        <v>115918.99999999997</v>
      </c>
      <c r="AA133" s="22">
        <f>AA134+AA147+AA151</f>
        <v>0</v>
      </c>
      <c r="AB133" s="22">
        <f>AB134+AB147+AB151</f>
        <v>0</v>
      </c>
      <c r="AC133" s="22">
        <f>AC134+AC147+AC151</f>
        <v>0</v>
      </c>
      <c r="AD133" s="22">
        <f t="shared" si="238"/>
        <v>120432.7</v>
      </c>
      <c r="AE133" s="22">
        <f t="shared" si="239"/>
        <v>115918.99999999997</v>
      </c>
      <c r="AF133" s="22">
        <f t="shared" si="240"/>
        <v>115918.99999999997</v>
      </c>
      <c r="AG133" s="22">
        <f>AG134+AG147+AG151</f>
        <v>0</v>
      </c>
      <c r="AH133" s="22">
        <f>AH134+AH147+AH151</f>
        <v>0</v>
      </c>
      <c r="AI133" s="22">
        <f>AI134+AI147+AI151</f>
        <v>0</v>
      </c>
      <c r="AJ133" s="22">
        <f t="shared" si="241"/>
        <v>120432.7</v>
      </c>
      <c r="AK133" s="22">
        <f t="shared" si="242"/>
        <v>115918.99999999997</v>
      </c>
      <c r="AL133" s="22">
        <f t="shared" si="243"/>
        <v>115918.99999999997</v>
      </c>
      <c r="AM133" s="22">
        <f>AM134+AM147+AM151</f>
        <v>0</v>
      </c>
      <c r="AN133" s="22">
        <f>AN134+AN147+AN151</f>
        <v>0</v>
      </c>
      <c r="AO133" s="22">
        <f>AO134+AO147+AO151</f>
        <v>0</v>
      </c>
      <c r="AP133" s="22">
        <f t="shared" si="244"/>
        <v>120432.7</v>
      </c>
      <c r="AQ133" s="22">
        <f t="shared" si="245"/>
        <v>115918.99999999997</v>
      </c>
      <c r="AR133" s="22">
        <f t="shared" si="246"/>
        <v>115918.99999999997</v>
      </c>
      <c r="AS133" s="22">
        <f>AS134+AS147+AS151</f>
        <v>0</v>
      </c>
      <c r="AT133" s="22">
        <f>AT134+AT147+AT151</f>
        <v>0</v>
      </c>
      <c r="AU133" s="22">
        <f>AU134+AU147+AU151</f>
        <v>0</v>
      </c>
      <c r="AV133" s="22">
        <f t="shared" si="247"/>
        <v>120432.7</v>
      </c>
      <c r="AW133" s="22">
        <f t="shared" si="248"/>
        <v>115918.99999999997</v>
      </c>
      <c r="AX133" s="22">
        <f t="shared" si="249"/>
        <v>115918.99999999997</v>
      </c>
      <c r="AY133" s="22">
        <f>AY134+AY147+AY151</f>
        <v>1110.0229999999997</v>
      </c>
      <c r="AZ133" s="22">
        <f>AZ134+AZ147+AZ151</f>
        <v>6456.6029999999992</v>
      </c>
      <c r="BA133" s="22">
        <f>BA134+BA147+BA151</f>
        <v>6456.6029999999992</v>
      </c>
      <c r="BB133" s="22">
        <f t="shared" si="250"/>
        <v>121542.723</v>
      </c>
      <c r="BC133" s="22">
        <f t="shared" si="251"/>
        <v>122375.60299999997</v>
      </c>
      <c r="BD133" s="22">
        <f t="shared" si="252"/>
        <v>122375.60299999997</v>
      </c>
      <c r="BE133" s="22">
        <f>BE134+BE147+BE151</f>
        <v>0</v>
      </c>
      <c r="BF133" s="22">
        <f>BF134+BF147+BF151</f>
        <v>0</v>
      </c>
      <c r="BG133" s="22">
        <f>BG134+BG147+BG151</f>
        <v>0</v>
      </c>
      <c r="BH133" s="22">
        <f t="shared" si="253"/>
        <v>121542.723</v>
      </c>
      <c r="BI133" s="22">
        <f t="shared" si="254"/>
        <v>122375.60299999997</v>
      </c>
      <c r="BJ133" s="22">
        <f t="shared" si="255"/>
        <v>122375.60299999997</v>
      </c>
      <c r="BK133" s="22">
        <f>BK134+BK147+BK151</f>
        <v>0</v>
      </c>
      <c r="BL133" s="22">
        <f>BL134+BL147+BL151</f>
        <v>0</v>
      </c>
      <c r="BM133" s="22">
        <f>BM134+BM147+BM151</f>
        <v>0</v>
      </c>
      <c r="BN133" s="22">
        <f t="shared" si="256"/>
        <v>121542.723</v>
      </c>
      <c r="BO133" s="22">
        <f t="shared" si="257"/>
        <v>122375.60299999997</v>
      </c>
      <c r="BP133" s="22">
        <f t="shared" si="258"/>
        <v>122375.60299999997</v>
      </c>
      <c r="BQ133" s="22">
        <f>BQ134+BQ147+BQ151</f>
        <v>0</v>
      </c>
      <c r="BR133" s="22">
        <f>BR134+BR147+BR151</f>
        <v>0</v>
      </c>
      <c r="BS133" s="22">
        <f t="shared" si="259"/>
        <v>121542.723</v>
      </c>
      <c r="BT133" s="22">
        <f t="shared" si="260"/>
        <v>122375.60299999997</v>
      </c>
      <c r="BU133" s="22">
        <f t="shared" si="261"/>
        <v>122375.60299999997</v>
      </c>
      <c r="BV133" s="22">
        <f>BV134+BV147+BV151</f>
        <v>0</v>
      </c>
      <c r="BW133" s="22">
        <f>BW134+BW147+BW151</f>
        <v>0</v>
      </c>
      <c r="BX133" s="22">
        <f t="shared" si="262"/>
        <v>121542.723</v>
      </c>
      <c r="BY133" s="22">
        <f t="shared" si="263"/>
        <v>122375.60299999997</v>
      </c>
      <c r="BZ133" s="22">
        <f t="shared" si="264"/>
        <v>122375.60299999997</v>
      </c>
      <c r="CA133" s="22">
        <f>CA134+CA147+CA151</f>
        <v>0</v>
      </c>
      <c r="CB133" s="22">
        <f>CB134+CB147+CB151</f>
        <v>0</v>
      </c>
      <c r="CC133" s="22">
        <f>CC134+CC147+CC151</f>
        <v>0</v>
      </c>
      <c r="CD133" s="22">
        <f t="shared" si="372"/>
        <v>121542.723</v>
      </c>
      <c r="CE133" s="22">
        <f>CE134+CE147+CE151</f>
        <v>0</v>
      </c>
      <c r="CF133" s="34">
        <f t="shared" si="366"/>
        <v>121542.723</v>
      </c>
      <c r="CG133" s="22">
        <f t="shared" si="373"/>
        <v>122375.60299999997</v>
      </c>
      <c r="CH133" s="22">
        <f>CH134+CH147+CH151</f>
        <v>0</v>
      </c>
      <c r="CI133" s="22">
        <f t="shared" si="367"/>
        <v>122375.60299999997</v>
      </c>
      <c r="CJ133" s="22">
        <f t="shared" si="374"/>
        <v>122375.60299999997</v>
      </c>
      <c r="CK133" s="22">
        <f>CK134+CK147+CK151</f>
        <v>0</v>
      </c>
      <c r="CL133" s="22">
        <f t="shared" si="368"/>
        <v>122375.60299999997</v>
      </c>
      <c r="CM133" s="22">
        <f>CM134+CM147+CM151</f>
        <v>0</v>
      </c>
      <c r="CN133" s="15"/>
      <c r="CO133" s="35"/>
      <c r="CR133" s="5" t="s">
        <v>28</v>
      </c>
    </row>
    <row r="134" spans="1:99" ht="46.8" x14ac:dyDescent="0.3">
      <c r="A134" s="32" t="s">
        <v>129</v>
      </c>
      <c r="B134" s="16"/>
      <c r="C134" s="32"/>
      <c r="D134" s="32"/>
      <c r="E134" s="33" t="s">
        <v>130</v>
      </c>
      <c r="F134" s="22">
        <f t="shared" ref="F134:K134" si="425">F135+F139+F143</f>
        <v>104435.7</v>
      </c>
      <c r="G134" s="22">
        <f t="shared" si="425"/>
        <v>107836.09999999998</v>
      </c>
      <c r="H134" s="22">
        <f t="shared" si="425"/>
        <v>107836.09999999998</v>
      </c>
      <c r="I134" s="22">
        <f t="shared" si="425"/>
        <v>0</v>
      </c>
      <c r="J134" s="22">
        <f t="shared" si="425"/>
        <v>0</v>
      </c>
      <c r="K134" s="22">
        <f t="shared" si="425"/>
        <v>0</v>
      </c>
      <c r="L134" s="22">
        <f t="shared" si="229"/>
        <v>104435.7</v>
      </c>
      <c r="M134" s="22">
        <f t="shared" si="230"/>
        <v>107836.09999999998</v>
      </c>
      <c r="N134" s="22">
        <f t="shared" si="231"/>
        <v>107836.09999999998</v>
      </c>
      <c r="O134" s="22">
        <f>O135+O139+O143</f>
        <v>0</v>
      </c>
      <c r="P134" s="22">
        <f>P135+P139+P143</f>
        <v>0</v>
      </c>
      <c r="Q134" s="22">
        <f>Q135+Q139+Q143</f>
        <v>0</v>
      </c>
      <c r="R134" s="22">
        <f t="shared" si="232"/>
        <v>104435.7</v>
      </c>
      <c r="S134" s="22">
        <f t="shared" si="233"/>
        <v>107836.09999999998</v>
      </c>
      <c r="T134" s="22">
        <f t="shared" si="234"/>
        <v>107836.09999999998</v>
      </c>
      <c r="U134" s="22">
        <f>U135+U139+U143</f>
        <v>0</v>
      </c>
      <c r="V134" s="22">
        <f>V135+V139+V143</f>
        <v>0</v>
      </c>
      <c r="W134" s="22">
        <f>W135+W139+W143</f>
        <v>0</v>
      </c>
      <c r="X134" s="22">
        <f t="shared" si="235"/>
        <v>104435.7</v>
      </c>
      <c r="Y134" s="22">
        <f t="shared" si="236"/>
        <v>107836.09999999998</v>
      </c>
      <c r="Z134" s="22">
        <f t="shared" si="237"/>
        <v>107836.09999999998</v>
      </c>
      <c r="AA134" s="22">
        <f>AA135+AA139+AA143</f>
        <v>0</v>
      </c>
      <c r="AB134" s="22">
        <f>AB135+AB139+AB143</f>
        <v>0</v>
      </c>
      <c r="AC134" s="22">
        <f>AC135+AC139+AC143</f>
        <v>0</v>
      </c>
      <c r="AD134" s="22">
        <f t="shared" si="238"/>
        <v>104435.7</v>
      </c>
      <c r="AE134" s="22">
        <f t="shared" si="239"/>
        <v>107836.09999999998</v>
      </c>
      <c r="AF134" s="22">
        <f t="shared" si="240"/>
        <v>107836.09999999998</v>
      </c>
      <c r="AG134" s="22">
        <f>AG135+AG139+AG143</f>
        <v>0</v>
      </c>
      <c r="AH134" s="22">
        <f>AH135+AH139+AH143</f>
        <v>0</v>
      </c>
      <c r="AI134" s="22">
        <f>AI135+AI139+AI143</f>
        <v>0</v>
      </c>
      <c r="AJ134" s="22">
        <f t="shared" si="241"/>
        <v>104435.7</v>
      </c>
      <c r="AK134" s="22">
        <f t="shared" si="242"/>
        <v>107836.09999999998</v>
      </c>
      <c r="AL134" s="22">
        <f t="shared" si="243"/>
        <v>107836.09999999998</v>
      </c>
      <c r="AM134" s="22">
        <f>AM135+AM139+AM143</f>
        <v>0</v>
      </c>
      <c r="AN134" s="22">
        <f>AN135+AN139+AN143</f>
        <v>0</v>
      </c>
      <c r="AO134" s="22">
        <f>AO135+AO139+AO143</f>
        <v>0</v>
      </c>
      <c r="AP134" s="22">
        <f t="shared" si="244"/>
        <v>104435.7</v>
      </c>
      <c r="AQ134" s="22">
        <f t="shared" si="245"/>
        <v>107836.09999999998</v>
      </c>
      <c r="AR134" s="22">
        <f t="shared" si="246"/>
        <v>107836.09999999998</v>
      </c>
      <c r="AS134" s="22">
        <f>AS135+AS139+AS143</f>
        <v>0</v>
      </c>
      <c r="AT134" s="22">
        <f>AT135+AT139+AT143</f>
        <v>0</v>
      </c>
      <c r="AU134" s="22">
        <f>AU135+AU139+AU143</f>
        <v>0</v>
      </c>
      <c r="AV134" s="22">
        <f t="shared" si="247"/>
        <v>104435.7</v>
      </c>
      <c r="AW134" s="22">
        <f t="shared" si="248"/>
        <v>107836.09999999998</v>
      </c>
      <c r="AX134" s="22">
        <f t="shared" si="249"/>
        <v>107836.09999999998</v>
      </c>
      <c r="AY134" s="22">
        <f>AY135+AY139+AY143</f>
        <v>3395.0129999999999</v>
      </c>
      <c r="AZ134" s="22">
        <f>AZ135+AZ139+AZ143</f>
        <v>6456.6029999999992</v>
      </c>
      <c r="BA134" s="22">
        <f>BA135+BA139+BA143</f>
        <v>6456.6029999999992</v>
      </c>
      <c r="BB134" s="22">
        <f t="shared" si="250"/>
        <v>107830.713</v>
      </c>
      <c r="BC134" s="22">
        <f t="shared" si="251"/>
        <v>114292.70299999998</v>
      </c>
      <c r="BD134" s="22">
        <f t="shared" si="252"/>
        <v>114292.70299999998</v>
      </c>
      <c r="BE134" s="22">
        <f>BE135+BE139+BE143</f>
        <v>0</v>
      </c>
      <c r="BF134" s="22">
        <f>BF135+BF139+BF143</f>
        <v>0</v>
      </c>
      <c r="BG134" s="22">
        <f>BG135+BG139+BG143</f>
        <v>0</v>
      </c>
      <c r="BH134" s="22">
        <f t="shared" si="253"/>
        <v>107830.713</v>
      </c>
      <c r="BI134" s="22">
        <f t="shared" si="254"/>
        <v>114292.70299999998</v>
      </c>
      <c r="BJ134" s="22">
        <f t="shared" si="255"/>
        <v>114292.70299999998</v>
      </c>
      <c r="BK134" s="22">
        <f>BK135+BK139+BK143</f>
        <v>0</v>
      </c>
      <c r="BL134" s="22">
        <f>BL135+BL139+BL143</f>
        <v>0</v>
      </c>
      <c r="BM134" s="22">
        <f>BM135+BM139+BM143</f>
        <v>0</v>
      </c>
      <c r="BN134" s="22">
        <f t="shared" si="256"/>
        <v>107830.713</v>
      </c>
      <c r="BO134" s="22">
        <f t="shared" si="257"/>
        <v>114292.70299999998</v>
      </c>
      <c r="BP134" s="22">
        <f t="shared" si="258"/>
        <v>114292.70299999998</v>
      </c>
      <c r="BQ134" s="22">
        <f>BQ135+BQ139+BQ143</f>
        <v>0</v>
      </c>
      <c r="BR134" s="22">
        <f>BR135+BR139+BR143</f>
        <v>0</v>
      </c>
      <c r="BS134" s="22">
        <f t="shared" si="259"/>
        <v>107830.713</v>
      </c>
      <c r="BT134" s="22">
        <f t="shared" si="260"/>
        <v>114292.70299999998</v>
      </c>
      <c r="BU134" s="22">
        <f t="shared" si="261"/>
        <v>114292.70299999998</v>
      </c>
      <c r="BV134" s="22">
        <f>BV135+BV139+BV143</f>
        <v>0</v>
      </c>
      <c r="BW134" s="22">
        <f>BW135+BW139+BW143</f>
        <v>0</v>
      </c>
      <c r="BX134" s="22">
        <f t="shared" si="262"/>
        <v>107830.713</v>
      </c>
      <c r="BY134" s="22">
        <f t="shared" si="263"/>
        <v>114292.70299999998</v>
      </c>
      <c r="BZ134" s="22">
        <f t="shared" si="264"/>
        <v>114292.70299999998</v>
      </c>
      <c r="CA134" s="22">
        <f>CA135+CA139+CA143</f>
        <v>0</v>
      </c>
      <c r="CB134" s="22">
        <f>CB135+CB139+CB143</f>
        <v>0</v>
      </c>
      <c r="CC134" s="22">
        <f>CC135+CC139+CC143</f>
        <v>0</v>
      </c>
      <c r="CD134" s="22">
        <f t="shared" si="372"/>
        <v>107830.713</v>
      </c>
      <c r="CE134" s="22">
        <f>CE135+CE139+CE143</f>
        <v>0</v>
      </c>
      <c r="CF134" s="34">
        <f t="shared" si="366"/>
        <v>107830.713</v>
      </c>
      <c r="CG134" s="22">
        <f t="shared" si="373"/>
        <v>114292.70299999998</v>
      </c>
      <c r="CH134" s="22">
        <f>CH135+CH139+CH143</f>
        <v>0</v>
      </c>
      <c r="CI134" s="22">
        <f t="shared" si="367"/>
        <v>114292.70299999998</v>
      </c>
      <c r="CJ134" s="22">
        <f t="shared" si="374"/>
        <v>114292.70299999998</v>
      </c>
      <c r="CK134" s="22">
        <f>CK135+CK139+CK143</f>
        <v>0</v>
      </c>
      <c r="CL134" s="22">
        <f t="shared" si="368"/>
        <v>114292.70299999998</v>
      </c>
      <c r="CM134" s="22">
        <f>CM135+CM139+CM143</f>
        <v>0</v>
      </c>
      <c r="CN134" s="15"/>
      <c r="CO134" s="35"/>
      <c r="CU134" s="5" t="s">
        <v>31</v>
      </c>
    </row>
    <row r="135" spans="1:99" ht="93.6" x14ac:dyDescent="0.3">
      <c r="A135" s="32" t="s">
        <v>129</v>
      </c>
      <c r="B135" s="16">
        <v>100</v>
      </c>
      <c r="C135" s="32"/>
      <c r="D135" s="32"/>
      <c r="E135" s="33" t="s">
        <v>131</v>
      </c>
      <c r="F135" s="22">
        <f t="shared" ref="F135:K135" si="426">F136</f>
        <v>93662.399999999994</v>
      </c>
      <c r="G135" s="22">
        <f t="shared" si="426"/>
        <v>97062.799999999988</v>
      </c>
      <c r="H135" s="22">
        <f t="shared" si="426"/>
        <v>97062.799999999988</v>
      </c>
      <c r="I135" s="22">
        <f t="shared" si="426"/>
        <v>0</v>
      </c>
      <c r="J135" s="22">
        <f t="shared" si="426"/>
        <v>0</v>
      </c>
      <c r="K135" s="22">
        <f t="shared" si="426"/>
        <v>0</v>
      </c>
      <c r="L135" s="22">
        <f t="shared" si="229"/>
        <v>93662.399999999994</v>
      </c>
      <c r="M135" s="22">
        <f t="shared" si="230"/>
        <v>97062.799999999988</v>
      </c>
      <c r="N135" s="22">
        <f t="shared" si="231"/>
        <v>97062.799999999988</v>
      </c>
      <c r="O135" s="22">
        <f>O136</f>
        <v>0</v>
      </c>
      <c r="P135" s="22">
        <f>P136</f>
        <v>0</v>
      </c>
      <c r="Q135" s="22">
        <f>Q136</f>
        <v>0</v>
      </c>
      <c r="R135" s="22">
        <f t="shared" si="232"/>
        <v>93662.399999999994</v>
      </c>
      <c r="S135" s="22">
        <f t="shared" si="233"/>
        <v>97062.799999999988</v>
      </c>
      <c r="T135" s="22">
        <f t="shared" si="234"/>
        <v>97062.799999999988</v>
      </c>
      <c r="U135" s="22">
        <f>U136</f>
        <v>0</v>
      </c>
      <c r="V135" s="22">
        <f>V136</f>
        <v>0</v>
      </c>
      <c r="W135" s="22">
        <f>W136</f>
        <v>0</v>
      </c>
      <c r="X135" s="22">
        <f t="shared" si="235"/>
        <v>93662.399999999994</v>
      </c>
      <c r="Y135" s="22">
        <f t="shared" si="236"/>
        <v>97062.799999999988</v>
      </c>
      <c r="Z135" s="22">
        <f t="shared" si="237"/>
        <v>97062.799999999988</v>
      </c>
      <c r="AA135" s="22">
        <f>AA136</f>
        <v>0</v>
      </c>
      <c r="AB135" s="22">
        <f>AB136</f>
        <v>0</v>
      </c>
      <c r="AC135" s="22">
        <f>AC136</f>
        <v>0</v>
      </c>
      <c r="AD135" s="22">
        <f t="shared" si="238"/>
        <v>93662.399999999994</v>
      </c>
      <c r="AE135" s="22">
        <f t="shared" si="239"/>
        <v>97062.799999999988</v>
      </c>
      <c r="AF135" s="22">
        <f t="shared" si="240"/>
        <v>97062.799999999988</v>
      </c>
      <c r="AG135" s="22">
        <f>AG136</f>
        <v>0</v>
      </c>
      <c r="AH135" s="22">
        <f>AH136</f>
        <v>0</v>
      </c>
      <c r="AI135" s="22">
        <f>AI136</f>
        <v>0</v>
      </c>
      <c r="AJ135" s="22">
        <f t="shared" si="241"/>
        <v>93662.399999999994</v>
      </c>
      <c r="AK135" s="22">
        <f t="shared" si="242"/>
        <v>97062.799999999988</v>
      </c>
      <c r="AL135" s="22">
        <f t="shared" si="243"/>
        <v>97062.799999999988</v>
      </c>
      <c r="AM135" s="22">
        <f>AM136</f>
        <v>0</v>
      </c>
      <c r="AN135" s="22">
        <f>AN136</f>
        <v>0</v>
      </c>
      <c r="AO135" s="22">
        <f>AO136</f>
        <v>0</v>
      </c>
      <c r="AP135" s="22">
        <f t="shared" si="244"/>
        <v>93662.399999999994</v>
      </c>
      <c r="AQ135" s="22">
        <f t="shared" si="245"/>
        <v>97062.799999999988</v>
      </c>
      <c r="AR135" s="22">
        <f t="shared" si="246"/>
        <v>97062.799999999988</v>
      </c>
      <c r="AS135" s="22">
        <f>AS136</f>
        <v>0</v>
      </c>
      <c r="AT135" s="22">
        <f>AT136</f>
        <v>0</v>
      </c>
      <c r="AU135" s="22">
        <f>AU136</f>
        <v>0</v>
      </c>
      <c r="AV135" s="22">
        <f t="shared" si="247"/>
        <v>93662.399999999994</v>
      </c>
      <c r="AW135" s="22">
        <f t="shared" si="248"/>
        <v>97062.799999999988</v>
      </c>
      <c r="AX135" s="22">
        <f t="shared" si="249"/>
        <v>97062.799999999988</v>
      </c>
      <c r="AY135" s="22">
        <f>AY136</f>
        <v>3395.0129999999999</v>
      </c>
      <c r="AZ135" s="22">
        <f>AZ136</f>
        <v>6456.6029999999992</v>
      </c>
      <c r="BA135" s="22">
        <f>BA136</f>
        <v>6456.6029999999992</v>
      </c>
      <c r="BB135" s="22">
        <f t="shared" si="250"/>
        <v>97057.413</v>
      </c>
      <c r="BC135" s="22">
        <f t="shared" si="251"/>
        <v>103519.40299999999</v>
      </c>
      <c r="BD135" s="22">
        <f t="shared" si="252"/>
        <v>103519.40299999999</v>
      </c>
      <c r="BE135" s="22">
        <f>BE136</f>
        <v>0</v>
      </c>
      <c r="BF135" s="22">
        <f>BF136</f>
        <v>0</v>
      </c>
      <c r="BG135" s="22">
        <f>BG136</f>
        <v>0</v>
      </c>
      <c r="BH135" s="22">
        <f t="shared" si="253"/>
        <v>97057.413</v>
      </c>
      <c r="BI135" s="22">
        <f t="shared" si="254"/>
        <v>103519.40299999999</v>
      </c>
      <c r="BJ135" s="22">
        <f t="shared" si="255"/>
        <v>103519.40299999999</v>
      </c>
      <c r="BK135" s="22">
        <f>BK136</f>
        <v>0</v>
      </c>
      <c r="BL135" s="22">
        <f>BL136</f>
        <v>0</v>
      </c>
      <c r="BM135" s="22">
        <f>BM136</f>
        <v>0</v>
      </c>
      <c r="BN135" s="22">
        <f t="shared" si="256"/>
        <v>97057.413</v>
      </c>
      <c r="BO135" s="22">
        <f t="shared" si="257"/>
        <v>103519.40299999999</v>
      </c>
      <c r="BP135" s="22">
        <f t="shared" si="258"/>
        <v>103519.40299999999</v>
      </c>
      <c r="BQ135" s="22">
        <f>BQ136</f>
        <v>0</v>
      </c>
      <c r="BR135" s="22">
        <f>BR136</f>
        <v>0</v>
      </c>
      <c r="BS135" s="22">
        <f t="shared" si="259"/>
        <v>97057.413</v>
      </c>
      <c r="BT135" s="22">
        <f t="shared" si="260"/>
        <v>103519.40299999999</v>
      </c>
      <c r="BU135" s="22">
        <f t="shared" si="261"/>
        <v>103519.40299999999</v>
      </c>
      <c r="BV135" s="22">
        <f>BV136</f>
        <v>0</v>
      </c>
      <c r="BW135" s="22">
        <f>BW136</f>
        <v>0</v>
      </c>
      <c r="BX135" s="22">
        <f t="shared" si="262"/>
        <v>97057.413</v>
      </c>
      <c r="BY135" s="22">
        <f t="shared" si="263"/>
        <v>103519.40299999999</v>
      </c>
      <c r="BZ135" s="22">
        <f t="shared" si="264"/>
        <v>103519.40299999999</v>
      </c>
      <c r="CA135" s="22">
        <f>CA136</f>
        <v>0</v>
      </c>
      <c r="CB135" s="22">
        <f>CB136</f>
        <v>0</v>
      </c>
      <c r="CC135" s="22">
        <f>CC136</f>
        <v>0</v>
      </c>
      <c r="CD135" s="22">
        <f t="shared" si="372"/>
        <v>97057.413</v>
      </c>
      <c r="CE135" s="22">
        <f>CE136</f>
        <v>0</v>
      </c>
      <c r="CF135" s="34">
        <f t="shared" si="366"/>
        <v>97057.413</v>
      </c>
      <c r="CG135" s="22">
        <f t="shared" si="373"/>
        <v>103519.40299999999</v>
      </c>
      <c r="CH135" s="22">
        <f>CH136</f>
        <v>0</v>
      </c>
      <c r="CI135" s="22">
        <f t="shared" si="367"/>
        <v>103519.40299999999</v>
      </c>
      <c r="CJ135" s="22">
        <f t="shared" si="374"/>
        <v>103519.40299999999</v>
      </c>
      <c r="CK135" s="22">
        <f>CK136</f>
        <v>0</v>
      </c>
      <c r="CL135" s="22">
        <f t="shared" si="368"/>
        <v>103519.40299999999</v>
      </c>
      <c r="CM135" s="22">
        <f>CM136</f>
        <v>0</v>
      </c>
      <c r="CN135" s="15"/>
      <c r="CO135" s="35"/>
      <c r="CS135" s="5" t="s">
        <v>29</v>
      </c>
    </row>
    <row r="136" spans="1:99" ht="31.2" x14ac:dyDescent="0.3">
      <c r="A136" s="32" t="s">
        <v>129</v>
      </c>
      <c r="B136" s="16">
        <v>110</v>
      </c>
      <c r="C136" s="32"/>
      <c r="D136" s="32"/>
      <c r="E136" s="33" t="s">
        <v>132</v>
      </c>
      <c r="F136" s="22">
        <f t="shared" ref="F136:K136" si="427">F137+F138</f>
        <v>93662.399999999994</v>
      </c>
      <c r="G136" s="22">
        <f t="shared" si="427"/>
        <v>97062.799999999988</v>
      </c>
      <c r="H136" s="22">
        <f t="shared" si="427"/>
        <v>97062.799999999988</v>
      </c>
      <c r="I136" s="22">
        <f t="shared" si="427"/>
        <v>0</v>
      </c>
      <c r="J136" s="22">
        <f t="shared" si="427"/>
        <v>0</v>
      </c>
      <c r="K136" s="22">
        <f t="shared" si="427"/>
        <v>0</v>
      </c>
      <c r="L136" s="22">
        <f t="shared" si="229"/>
        <v>93662.399999999994</v>
      </c>
      <c r="M136" s="22">
        <f t="shared" si="230"/>
        <v>97062.799999999988</v>
      </c>
      <c r="N136" s="22">
        <f t="shared" si="231"/>
        <v>97062.799999999988</v>
      </c>
      <c r="O136" s="22">
        <f>O137+O138</f>
        <v>0</v>
      </c>
      <c r="P136" s="22">
        <f>P137+P138</f>
        <v>0</v>
      </c>
      <c r="Q136" s="22">
        <f>Q137+Q138</f>
        <v>0</v>
      </c>
      <c r="R136" s="22">
        <f t="shared" si="232"/>
        <v>93662.399999999994</v>
      </c>
      <c r="S136" s="22">
        <f t="shared" si="233"/>
        <v>97062.799999999988</v>
      </c>
      <c r="T136" s="22">
        <f t="shared" si="234"/>
        <v>97062.799999999988</v>
      </c>
      <c r="U136" s="22">
        <f>U137+U138</f>
        <v>0</v>
      </c>
      <c r="V136" s="22">
        <f>V137+V138</f>
        <v>0</v>
      </c>
      <c r="W136" s="22">
        <f>W137+W138</f>
        <v>0</v>
      </c>
      <c r="X136" s="22">
        <f t="shared" si="235"/>
        <v>93662.399999999994</v>
      </c>
      <c r="Y136" s="22">
        <f t="shared" si="236"/>
        <v>97062.799999999988</v>
      </c>
      <c r="Z136" s="22">
        <f t="shared" si="237"/>
        <v>97062.799999999988</v>
      </c>
      <c r="AA136" s="22">
        <f>AA137+AA138</f>
        <v>0</v>
      </c>
      <c r="AB136" s="22">
        <f>AB137+AB138</f>
        <v>0</v>
      </c>
      <c r="AC136" s="22">
        <f>AC137+AC138</f>
        <v>0</v>
      </c>
      <c r="AD136" s="22">
        <f t="shared" si="238"/>
        <v>93662.399999999994</v>
      </c>
      <c r="AE136" s="22">
        <f t="shared" si="239"/>
        <v>97062.799999999988</v>
      </c>
      <c r="AF136" s="22">
        <f t="shared" si="240"/>
        <v>97062.799999999988</v>
      </c>
      <c r="AG136" s="22">
        <f>AG137+AG138</f>
        <v>0</v>
      </c>
      <c r="AH136" s="22">
        <f>AH137+AH138</f>
        <v>0</v>
      </c>
      <c r="AI136" s="22">
        <f>AI137+AI138</f>
        <v>0</v>
      </c>
      <c r="AJ136" s="22">
        <f t="shared" si="241"/>
        <v>93662.399999999994</v>
      </c>
      <c r="AK136" s="22">
        <f t="shared" si="242"/>
        <v>97062.799999999988</v>
      </c>
      <c r="AL136" s="22">
        <f t="shared" si="243"/>
        <v>97062.799999999988</v>
      </c>
      <c r="AM136" s="22">
        <f>AM137+AM138</f>
        <v>0</v>
      </c>
      <c r="AN136" s="22">
        <f>AN137+AN138</f>
        <v>0</v>
      </c>
      <c r="AO136" s="22">
        <f>AO137+AO138</f>
        <v>0</v>
      </c>
      <c r="AP136" s="22">
        <f t="shared" si="244"/>
        <v>93662.399999999994</v>
      </c>
      <c r="AQ136" s="22">
        <f t="shared" si="245"/>
        <v>97062.799999999988</v>
      </c>
      <c r="AR136" s="22">
        <f t="shared" si="246"/>
        <v>97062.799999999988</v>
      </c>
      <c r="AS136" s="22">
        <f>AS137+AS138</f>
        <v>0</v>
      </c>
      <c r="AT136" s="22">
        <f>AT137+AT138</f>
        <v>0</v>
      </c>
      <c r="AU136" s="22">
        <f>AU137+AU138</f>
        <v>0</v>
      </c>
      <c r="AV136" s="22">
        <f t="shared" si="247"/>
        <v>93662.399999999994</v>
      </c>
      <c r="AW136" s="22">
        <f t="shared" si="248"/>
        <v>97062.799999999988</v>
      </c>
      <c r="AX136" s="22">
        <f t="shared" si="249"/>
        <v>97062.799999999988</v>
      </c>
      <c r="AY136" s="22">
        <f>AY137+AY138</f>
        <v>3395.0129999999999</v>
      </c>
      <c r="AZ136" s="22">
        <f>AZ137+AZ138</f>
        <v>6456.6029999999992</v>
      </c>
      <c r="BA136" s="22">
        <f>BA137+BA138</f>
        <v>6456.6029999999992</v>
      </c>
      <c r="BB136" s="22">
        <f t="shared" si="250"/>
        <v>97057.413</v>
      </c>
      <c r="BC136" s="22">
        <f t="shared" si="251"/>
        <v>103519.40299999999</v>
      </c>
      <c r="BD136" s="22">
        <f t="shared" si="252"/>
        <v>103519.40299999999</v>
      </c>
      <c r="BE136" s="22">
        <f>BE137+BE138</f>
        <v>0</v>
      </c>
      <c r="BF136" s="22">
        <f>BF137+BF138</f>
        <v>0</v>
      </c>
      <c r="BG136" s="22">
        <f>BG137+BG138</f>
        <v>0</v>
      </c>
      <c r="BH136" s="22">
        <f t="shared" si="253"/>
        <v>97057.413</v>
      </c>
      <c r="BI136" s="22">
        <f t="shared" si="254"/>
        <v>103519.40299999999</v>
      </c>
      <c r="BJ136" s="22">
        <f t="shared" si="255"/>
        <v>103519.40299999999</v>
      </c>
      <c r="BK136" s="22">
        <f>BK137+BK138</f>
        <v>0</v>
      </c>
      <c r="BL136" s="22">
        <f>BL137+BL138</f>
        <v>0</v>
      </c>
      <c r="BM136" s="22">
        <f>BM137+BM138</f>
        <v>0</v>
      </c>
      <c r="BN136" s="22">
        <f t="shared" si="256"/>
        <v>97057.413</v>
      </c>
      <c r="BO136" s="22">
        <f t="shared" si="257"/>
        <v>103519.40299999999</v>
      </c>
      <c r="BP136" s="22">
        <f t="shared" si="258"/>
        <v>103519.40299999999</v>
      </c>
      <c r="BQ136" s="22">
        <f>BQ137+BQ138</f>
        <v>0</v>
      </c>
      <c r="BR136" s="22">
        <f>BR137+BR138</f>
        <v>0</v>
      </c>
      <c r="BS136" s="22">
        <f t="shared" si="259"/>
        <v>97057.413</v>
      </c>
      <c r="BT136" s="22">
        <f t="shared" si="260"/>
        <v>103519.40299999999</v>
      </c>
      <c r="BU136" s="22">
        <f t="shared" si="261"/>
        <v>103519.40299999999</v>
      </c>
      <c r="BV136" s="22">
        <f>BV137+BV138</f>
        <v>0</v>
      </c>
      <c r="BW136" s="22">
        <f>BW137+BW138</f>
        <v>0</v>
      </c>
      <c r="BX136" s="22">
        <f t="shared" si="262"/>
        <v>97057.413</v>
      </c>
      <c r="BY136" s="22">
        <f t="shared" si="263"/>
        <v>103519.40299999999</v>
      </c>
      <c r="BZ136" s="22">
        <f t="shared" si="264"/>
        <v>103519.40299999999</v>
      </c>
      <c r="CA136" s="22">
        <f>CA137+CA138</f>
        <v>0</v>
      </c>
      <c r="CB136" s="22">
        <f>CB137+CB138</f>
        <v>0</v>
      </c>
      <c r="CC136" s="22">
        <f>CC137+CC138</f>
        <v>0</v>
      </c>
      <c r="CD136" s="22">
        <f t="shared" si="372"/>
        <v>97057.413</v>
      </c>
      <c r="CE136" s="22">
        <f>CE137+CE138</f>
        <v>0</v>
      </c>
      <c r="CF136" s="34">
        <f t="shared" si="366"/>
        <v>97057.413</v>
      </c>
      <c r="CG136" s="22">
        <f t="shared" si="373"/>
        <v>103519.40299999999</v>
      </c>
      <c r="CH136" s="22">
        <f>CH137+CH138</f>
        <v>0</v>
      </c>
      <c r="CI136" s="22">
        <f t="shared" si="367"/>
        <v>103519.40299999999</v>
      </c>
      <c r="CJ136" s="22">
        <f t="shared" si="374"/>
        <v>103519.40299999999</v>
      </c>
      <c r="CK136" s="22">
        <f>CK137+CK138</f>
        <v>0</v>
      </c>
      <c r="CL136" s="22">
        <f t="shared" si="368"/>
        <v>103519.40299999999</v>
      </c>
      <c r="CM136" s="22">
        <f>CM137+CM138</f>
        <v>0</v>
      </c>
      <c r="CN136" s="15"/>
      <c r="CO136" s="35"/>
      <c r="CT136" s="5" t="s">
        <v>30</v>
      </c>
    </row>
    <row r="137" spans="1:99" x14ac:dyDescent="0.3">
      <c r="A137" s="32" t="s">
        <v>129</v>
      </c>
      <c r="B137" s="16">
        <v>110</v>
      </c>
      <c r="C137" s="32" t="s">
        <v>67</v>
      </c>
      <c r="D137" s="32" t="s">
        <v>105</v>
      </c>
      <c r="E137" s="33" t="s">
        <v>133</v>
      </c>
      <c r="F137" s="22">
        <f>53081-1097</f>
        <v>51984</v>
      </c>
      <c r="G137" s="22">
        <f>55008.1-1136.8</f>
        <v>53871.299999999996</v>
      </c>
      <c r="H137" s="22">
        <f>55008.1-1136.8</f>
        <v>53871.299999999996</v>
      </c>
      <c r="I137" s="22"/>
      <c r="J137" s="22"/>
      <c r="K137" s="22"/>
      <c r="L137" s="22">
        <f t="shared" si="229"/>
        <v>51984</v>
      </c>
      <c r="M137" s="22">
        <f t="shared" si="230"/>
        <v>53871.299999999996</v>
      </c>
      <c r="N137" s="22">
        <f t="shared" si="231"/>
        <v>53871.299999999996</v>
      </c>
      <c r="O137" s="22"/>
      <c r="P137" s="22"/>
      <c r="Q137" s="22"/>
      <c r="R137" s="22">
        <f t="shared" si="232"/>
        <v>51984</v>
      </c>
      <c r="S137" s="22">
        <f t="shared" si="233"/>
        <v>53871.299999999996</v>
      </c>
      <c r="T137" s="22">
        <f t="shared" si="234"/>
        <v>53871.299999999996</v>
      </c>
      <c r="U137" s="22"/>
      <c r="V137" s="22"/>
      <c r="W137" s="22"/>
      <c r="X137" s="22">
        <f t="shared" si="235"/>
        <v>51984</v>
      </c>
      <c r="Y137" s="22">
        <f t="shared" si="236"/>
        <v>53871.299999999996</v>
      </c>
      <c r="Z137" s="22">
        <f t="shared" si="237"/>
        <v>53871.299999999996</v>
      </c>
      <c r="AA137" s="22"/>
      <c r="AB137" s="22"/>
      <c r="AC137" s="22"/>
      <c r="AD137" s="22">
        <f t="shared" si="238"/>
        <v>51984</v>
      </c>
      <c r="AE137" s="22">
        <f t="shared" si="239"/>
        <v>53871.299999999996</v>
      </c>
      <c r="AF137" s="22">
        <f t="shared" si="240"/>
        <v>53871.299999999996</v>
      </c>
      <c r="AG137" s="22"/>
      <c r="AH137" s="22"/>
      <c r="AI137" s="22"/>
      <c r="AJ137" s="22">
        <f t="shared" si="241"/>
        <v>51984</v>
      </c>
      <c r="AK137" s="22">
        <f t="shared" si="242"/>
        <v>53871.299999999996</v>
      </c>
      <c r="AL137" s="22">
        <f t="shared" si="243"/>
        <v>53871.299999999996</v>
      </c>
      <c r="AM137" s="22"/>
      <c r="AN137" s="22"/>
      <c r="AO137" s="22"/>
      <c r="AP137" s="22">
        <f t="shared" si="244"/>
        <v>51984</v>
      </c>
      <c r="AQ137" s="22">
        <f t="shared" si="245"/>
        <v>53871.299999999996</v>
      </c>
      <c r="AR137" s="22">
        <f t="shared" si="246"/>
        <v>53871.299999999996</v>
      </c>
      <c r="AS137" s="22"/>
      <c r="AT137" s="22"/>
      <c r="AU137" s="22"/>
      <c r="AV137" s="22">
        <f t="shared" si="247"/>
        <v>51984</v>
      </c>
      <c r="AW137" s="22">
        <f t="shared" si="248"/>
        <v>53871.299999999996</v>
      </c>
      <c r="AX137" s="22">
        <f t="shared" si="249"/>
        <v>53871.299999999996</v>
      </c>
      <c r="AY137" s="22">
        <v>1840.913</v>
      </c>
      <c r="AZ137" s="22">
        <v>3266.9029999999998</v>
      </c>
      <c r="BA137" s="22">
        <v>3266.9029999999998</v>
      </c>
      <c r="BB137" s="22">
        <f t="shared" si="250"/>
        <v>53824.913</v>
      </c>
      <c r="BC137" s="22">
        <f t="shared" si="251"/>
        <v>57138.202999999994</v>
      </c>
      <c r="BD137" s="22">
        <f t="shared" si="252"/>
        <v>57138.202999999994</v>
      </c>
      <c r="BE137" s="22"/>
      <c r="BF137" s="22"/>
      <c r="BG137" s="22"/>
      <c r="BH137" s="22">
        <f t="shared" si="253"/>
        <v>53824.913</v>
      </c>
      <c r="BI137" s="22">
        <f t="shared" si="254"/>
        <v>57138.202999999994</v>
      </c>
      <c r="BJ137" s="22">
        <f t="shared" si="255"/>
        <v>57138.202999999994</v>
      </c>
      <c r="BK137" s="22"/>
      <c r="BL137" s="22"/>
      <c r="BM137" s="22"/>
      <c r="BN137" s="22">
        <f t="shared" si="256"/>
        <v>53824.913</v>
      </c>
      <c r="BO137" s="22">
        <f t="shared" si="257"/>
        <v>57138.202999999994</v>
      </c>
      <c r="BP137" s="22">
        <f t="shared" si="258"/>
        <v>57138.202999999994</v>
      </c>
      <c r="BQ137" s="22"/>
      <c r="BR137" s="22"/>
      <c r="BS137" s="22">
        <f t="shared" si="259"/>
        <v>53824.913</v>
      </c>
      <c r="BT137" s="22">
        <f t="shared" si="260"/>
        <v>57138.202999999994</v>
      </c>
      <c r="BU137" s="22">
        <f t="shared" si="261"/>
        <v>57138.202999999994</v>
      </c>
      <c r="BV137" s="22"/>
      <c r="BW137" s="22"/>
      <c r="BX137" s="22">
        <f t="shared" si="262"/>
        <v>53824.913</v>
      </c>
      <c r="BY137" s="22">
        <f t="shared" si="263"/>
        <v>57138.202999999994</v>
      </c>
      <c r="BZ137" s="22">
        <f t="shared" si="264"/>
        <v>57138.202999999994</v>
      </c>
      <c r="CA137" s="22"/>
      <c r="CB137" s="22"/>
      <c r="CC137" s="22"/>
      <c r="CD137" s="22">
        <f t="shared" si="372"/>
        <v>53824.913</v>
      </c>
      <c r="CE137" s="22"/>
      <c r="CF137" s="34">
        <f t="shared" si="366"/>
        <v>53824.913</v>
      </c>
      <c r="CG137" s="22">
        <f t="shared" si="373"/>
        <v>57138.202999999994</v>
      </c>
      <c r="CH137" s="22"/>
      <c r="CI137" s="22">
        <f t="shared" si="367"/>
        <v>57138.202999999994</v>
      </c>
      <c r="CJ137" s="22">
        <f t="shared" si="374"/>
        <v>57138.202999999994</v>
      </c>
      <c r="CK137" s="22"/>
      <c r="CL137" s="22">
        <f t="shared" si="368"/>
        <v>57138.202999999994</v>
      </c>
      <c r="CM137" s="22"/>
      <c r="CN137" s="15"/>
      <c r="CO137" s="35"/>
    </row>
    <row r="138" spans="1:99" ht="46.8" x14ac:dyDescent="0.3">
      <c r="A138" s="32" t="s">
        <v>129</v>
      </c>
      <c r="B138" s="16">
        <v>110</v>
      </c>
      <c r="C138" s="32" t="s">
        <v>67</v>
      </c>
      <c r="D138" s="32" t="s">
        <v>134</v>
      </c>
      <c r="E138" s="33" t="s">
        <v>135</v>
      </c>
      <c r="F138" s="22">
        <v>41678.400000000001</v>
      </c>
      <c r="G138" s="22">
        <v>43191.5</v>
      </c>
      <c r="H138" s="22">
        <v>43191.5</v>
      </c>
      <c r="I138" s="22"/>
      <c r="J138" s="22"/>
      <c r="K138" s="22"/>
      <c r="L138" s="22">
        <f t="shared" si="229"/>
        <v>41678.400000000001</v>
      </c>
      <c r="M138" s="22">
        <f t="shared" si="230"/>
        <v>43191.5</v>
      </c>
      <c r="N138" s="22">
        <f t="shared" si="231"/>
        <v>43191.5</v>
      </c>
      <c r="O138" s="22"/>
      <c r="P138" s="22"/>
      <c r="Q138" s="22"/>
      <c r="R138" s="22">
        <f t="shared" si="232"/>
        <v>41678.400000000001</v>
      </c>
      <c r="S138" s="22">
        <f t="shared" si="233"/>
        <v>43191.5</v>
      </c>
      <c r="T138" s="22">
        <f t="shared" si="234"/>
        <v>43191.5</v>
      </c>
      <c r="U138" s="22"/>
      <c r="V138" s="22"/>
      <c r="W138" s="22"/>
      <c r="X138" s="22">
        <f t="shared" si="235"/>
        <v>41678.400000000001</v>
      </c>
      <c r="Y138" s="22">
        <f t="shared" si="236"/>
        <v>43191.5</v>
      </c>
      <c r="Z138" s="22">
        <f t="shared" si="237"/>
        <v>43191.5</v>
      </c>
      <c r="AA138" s="22"/>
      <c r="AB138" s="22"/>
      <c r="AC138" s="22"/>
      <c r="AD138" s="22">
        <f t="shared" si="238"/>
        <v>41678.400000000001</v>
      </c>
      <c r="AE138" s="22">
        <f t="shared" si="239"/>
        <v>43191.5</v>
      </c>
      <c r="AF138" s="22">
        <f t="shared" si="240"/>
        <v>43191.5</v>
      </c>
      <c r="AG138" s="22"/>
      <c r="AH138" s="22"/>
      <c r="AI138" s="22"/>
      <c r="AJ138" s="22">
        <f t="shared" si="241"/>
        <v>41678.400000000001</v>
      </c>
      <c r="AK138" s="22">
        <f t="shared" si="242"/>
        <v>43191.5</v>
      </c>
      <c r="AL138" s="22">
        <f t="shared" si="243"/>
        <v>43191.5</v>
      </c>
      <c r="AM138" s="22"/>
      <c r="AN138" s="22"/>
      <c r="AO138" s="22"/>
      <c r="AP138" s="22">
        <f t="shared" si="244"/>
        <v>41678.400000000001</v>
      </c>
      <c r="AQ138" s="22">
        <f t="shared" si="245"/>
        <v>43191.5</v>
      </c>
      <c r="AR138" s="22">
        <f t="shared" si="246"/>
        <v>43191.5</v>
      </c>
      <c r="AS138" s="22"/>
      <c r="AT138" s="22"/>
      <c r="AU138" s="22"/>
      <c r="AV138" s="22">
        <f t="shared" si="247"/>
        <v>41678.400000000001</v>
      </c>
      <c r="AW138" s="22">
        <f t="shared" si="248"/>
        <v>43191.5</v>
      </c>
      <c r="AX138" s="22">
        <f t="shared" si="249"/>
        <v>43191.5</v>
      </c>
      <c r="AY138" s="22">
        <v>1554.1</v>
      </c>
      <c r="AZ138" s="22">
        <v>3189.7</v>
      </c>
      <c r="BA138" s="22">
        <v>3189.7</v>
      </c>
      <c r="BB138" s="22">
        <f t="shared" si="250"/>
        <v>43232.5</v>
      </c>
      <c r="BC138" s="22">
        <f t="shared" si="251"/>
        <v>46381.2</v>
      </c>
      <c r="BD138" s="22">
        <f t="shared" si="252"/>
        <v>46381.2</v>
      </c>
      <c r="BE138" s="22"/>
      <c r="BF138" s="22"/>
      <c r="BG138" s="22"/>
      <c r="BH138" s="22">
        <f t="shared" si="253"/>
        <v>43232.5</v>
      </c>
      <c r="BI138" s="22">
        <f t="shared" si="254"/>
        <v>46381.2</v>
      </c>
      <c r="BJ138" s="22">
        <f t="shared" si="255"/>
        <v>46381.2</v>
      </c>
      <c r="BK138" s="22"/>
      <c r="BL138" s="22"/>
      <c r="BM138" s="22"/>
      <c r="BN138" s="22">
        <f t="shared" si="256"/>
        <v>43232.5</v>
      </c>
      <c r="BO138" s="22">
        <f t="shared" si="257"/>
        <v>46381.2</v>
      </c>
      <c r="BP138" s="22">
        <f t="shared" si="258"/>
        <v>46381.2</v>
      </c>
      <c r="BQ138" s="22"/>
      <c r="BR138" s="22"/>
      <c r="BS138" s="22">
        <f t="shared" si="259"/>
        <v>43232.5</v>
      </c>
      <c r="BT138" s="22">
        <f t="shared" si="260"/>
        <v>46381.2</v>
      </c>
      <c r="BU138" s="22">
        <f t="shared" si="261"/>
        <v>46381.2</v>
      </c>
      <c r="BV138" s="22"/>
      <c r="BW138" s="22"/>
      <c r="BX138" s="22">
        <f t="shared" si="262"/>
        <v>43232.5</v>
      </c>
      <c r="BY138" s="22">
        <f t="shared" si="263"/>
        <v>46381.2</v>
      </c>
      <c r="BZ138" s="22">
        <f t="shared" si="264"/>
        <v>46381.2</v>
      </c>
      <c r="CA138" s="22"/>
      <c r="CB138" s="22"/>
      <c r="CC138" s="22"/>
      <c r="CD138" s="22">
        <f t="shared" si="372"/>
        <v>43232.5</v>
      </c>
      <c r="CE138" s="22"/>
      <c r="CF138" s="34">
        <f t="shared" si="366"/>
        <v>43232.5</v>
      </c>
      <c r="CG138" s="22">
        <f t="shared" si="373"/>
        <v>46381.2</v>
      </c>
      <c r="CH138" s="22"/>
      <c r="CI138" s="22">
        <f t="shared" si="367"/>
        <v>46381.2</v>
      </c>
      <c r="CJ138" s="22">
        <f t="shared" si="374"/>
        <v>46381.2</v>
      </c>
      <c r="CK138" s="22"/>
      <c r="CL138" s="22">
        <f t="shared" si="368"/>
        <v>46381.2</v>
      </c>
      <c r="CM138" s="22"/>
      <c r="CN138" s="15"/>
      <c r="CO138" s="35"/>
    </row>
    <row r="139" spans="1:99" ht="31.2" x14ac:dyDescent="0.3">
      <c r="A139" s="32" t="s">
        <v>129</v>
      </c>
      <c r="B139" s="16">
        <v>200</v>
      </c>
      <c r="C139" s="32"/>
      <c r="D139" s="32"/>
      <c r="E139" s="33" t="s">
        <v>40</v>
      </c>
      <c r="F139" s="22">
        <f t="shared" ref="F139:K139" si="428">F140</f>
        <v>10614.3</v>
      </c>
      <c r="G139" s="22">
        <f t="shared" si="428"/>
        <v>10617.4</v>
      </c>
      <c r="H139" s="22">
        <f t="shared" si="428"/>
        <v>10619.4</v>
      </c>
      <c r="I139" s="22">
        <f t="shared" si="428"/>
        <v>0</v>
      </c>
      <c r="J139" s="22">
        <f t="shared" si="428"/>
        <v>0</v>
      </c>
      <c r="K139" s="22">
        <f t="shared" si="428"/>
        <v>0</v>
      </c>
      <c r="L139" s="22">
        <f t="shared" si="229"/>
        <v>10614.3</v>
      </c>
      <c r="M139" s="22">
        <f t="shared" si="230"/>
        <v>10617.4</v>
      </c>
      <c r="N139" s="22">
        <f t="shared" si="231"/>
        <v>10619.4</v>
      </c>
      <c r="O139" s="22">
        <f>O140</f>
        <v>0</v>
      </c>
      <c r="P139" s="22">
        <f>P140</f>
        <v>0</v>
      </c>
      <c r="Q139" s="22">
        <f>Q140</f>
        <v>0</v>
      </c>
      <c r="R139" s="22">
        <f t="shared" si="232"/>
        <v>10614.3</v>
      </c>
      <c r="S139" s="22">
        <f t="shared" si="233"/>
        <v>10617.4</v>
      </c>
      <c r="T139" s="22">
        <f t="shared" si="234"/>
        <v>10619.4</v>
      </c>
      <c r="U139" s="22">
        <f>U140</f>
        <v>0</v>
      </c>
      <c r="V139" s="22">
        <f>V140</f>
        <v>0</v>
      </c>
      <c r="W139" s="22">
        <f>W140</f>
        <v>0</v>
      </c>
      <c r="X139" s="22">
        <f t="shared" si="235"/>
        <v>10614.3</v>
      </c>
      <c r="Y139" s="22">
        <f t="shared" si="236"/>
        <v>10617.4</v>
      </c>
      <c r="Z139" s="22">
        <f t="shared" si="237"/>
        <v>10619.4</v>
      </c>
      <c r="AA139" s="22">
        <f>AA140</f>
        <v>0</v>
      </c>
      <c r="AB139" s="22">
        <f>AB140</f>
        <v>0</v>
      </c>
      <c r="AC139" s="22">
        <f>AC140</f>
        <v>0</v>
      </c>
      <c r="AD139" s="22">
        <f t="shared" si="238"/>
        <v>10614.3</v>
      </c>
      <c r="AE139" s="22">
        <f t="shared" si="239"/>
        <v>10617.4</v>
      </c>
      <c r="AF139" s="22">
        <f t="shared" si="240"/>
        <v>10619.4</v>
      </c>
      <c r="AG139" s="22">
        <f>AG140</f>
        <v>0</v>
      </c>
      <c r="AH139" s="22">
        <f>AH140</f>
        <v>0</v>
      </c>
      <c r="AI139" s="22">
        <f>AI140</f>
        <v>0</v>
      </c>
      <c r="AJ139" s="22">
        <f t="shared" si="241"/>
        <v>10614.3</v>
      </c>
      <c r="AK139" s="22">
        <f t="shared" si="242"/>
        <v>10617.4</v>
      </c>
      <c r="AL139" s="22">
        <f t="shared" si="243"/>
        <v>10619.4</v>
      </c>
      <c r="AM139" s="22">
        <f>AM140</f>
        <v>0</v>
      </c>
      <c r="AN139" s="22">
        <f>AN140</f>
        <v>0</v>
      </c>
      <c r="AO139" s="22">
        <f>AO140</f>
        <v>0</v>
      </c>
      <c r="AP139" s="22">
        <f t="shared" si="244"/>
        <v>10614.3</v>
      </c>
      <c r="AQ139" s="22">
        <f t="shared" si="245"/>
        <v>10617.4</v>
      </c>
      <c r="AR139" s="22">
        <f t="shared" si="246"/>
        <v>10619.4</v>
      </c>
      <c r="AS139" s="22">
        <f>AS140</f>
        <v>0</v>
      </c>
      <c r="AT139" s="22">
        <f>AT140</f>
        <v>0</v>
      </c>
      <c r="AU139" s="22">
        <f>AU140</f>
        <v>0</v>
      </c>
      <c r="AV139" s="22">
        <f t="shared" si="247"/>
        <v>10614.3</v>
      </c>
      <c r="AW139" s="22">
        <f t="shared" si="248"/>
        <v>10617.4</v>
      </c>
      <c r="AX139" s="22">
        <f t="shared" si="249"/>
        <v>10619.4</v>
      </c>
      <c r="AY139" s="22">
        <f>AY140</f>
        <v>0</v>
      </c>
      <c r="AZ139" s="22">
        <f>AZ140</f>
        <v>0</v>
      </c>
      <c r="BA139" s="22">
        <f>BA140</f>
        <v>0</v>
      </c>
      <c r="BB139" s="22">
        <f t="shared" si="250"/>
        <v>10614.3</v>
      </c>
      <c r="BC139" s="22">
        <f t="shared" si="251"/>
        <v>10617.4</v>
      </c>
      <c r="BD139" s="22">
        <f t="shared" si="252"/>
        <v>10619.4</v>
      </c>
      <c r="BE139" s="22">
        <f>BE140</f>
        <v>0</v>
      </c>
      <c r="BF139" s="22">
        <f>BF140</f>
        <v>0</v>
      </c>
      <c r="BG139" s="22">
        <f>BG140</f>
        <v>0</v>
      </c>
      <c r="BH139" s="22">
        <f t="shared" si="253"/>
        <v>10614.3</v>
      </c>
      <c r="BI139" s="22">
        <f t="shared" si="254"/>
        <v>10617.4</v>
      </c>
      <c r="BJ139" s="22">
        <f t="shared" si="255"/>
        <v>10619.4</v>
      </c>
      <c r="BK139" s="22">
        <f>BK140</f>
        <v>0</v>
      </c>
      <c r="BL139" s="22">
        <f>BL140</f>
        <v>0</v>
      </c>
      <c r="BM139" s="22">
        <f>BM140</f>
        <v>0</v>
      </c>
      <c r="BN139" s="22">
        <f t="shared" si="256"/>
        <v>10614.3</v>
      </c>
      <c r="BO139" s="22">
        <f t="shared" si="257"/>
        <v>10617.4</v>
      </c>
      <c r="BP139" s="22">
        <f t="shared" si="258"/>
        <v>10619.4</v>
      </c>
      <c r="BQ139" s="22">
        <f>BQ140</f>
        <v>0</v>
      </c>
      <c r="BR139" s="22">
        <f>BR140</f>
        <v>0</v>
      </c>
      <c r="BS139" s="22">
        <f t="shared" si="259"/>
        <v>10614.3</v>
      </c>
      <c r="BT139" s="22">
        <f t="shared" si="260"/>
        <v>10617.4</v>
      </c>
      <c r="BU139" s="22">
        <f t="shared" si="261"/>
        <v>10619.4</v>
      </c>
      <c r="BV139" s="22">
        <f>BV140</f>
        <v>0</v>
      </c>
      <c r="BW139" s="22">
        <f>BW140</f>
        <v>0</v>
      </c>
      <c r="BX139" s="22">
        <f t="shared" si="262"/>
        <v>10614.3</v>
      </c>
      <c r="BY139" s="22">
        <f t="shared" si="263"/>
        <v>10617.4</v>
      </c>
      <c r="BZ139" s="22">
        <f t="shared" si="264"/>
        <v>10619.4</v>
      </c>
      <c r="CA139" s="22">
        <f>CA140</f>
        <v>0</v>
      </c>
      <c r="CB139" s="22">
        <f>CB140</f>
        <v>0</v>
      </c>
      <c r="CC139" s="22">
        <f>CC140</f>
        <v>0</v>
      </c>
      <c r="CD139" s="22">
        <f t="shared" si="372"/>
        <v>10614.3</v>
      </c>
      <c r="CE139" s="22">
        <f>CE140</f>
        <v>0</v>
      </c>
      <c r="CF139" s="34">
        <f t="shared" si="366"/>
        <v>10614.3</v>
      </c>
      <c r="CG139" s="22">
        <f t="shared" si="373"/>
        <v>10617.4</v>
      </c>
      <c r="CH139" s="22">
        <f>CH140</f>
        <v>0</v>
      </c>
      <c r="CI139" s="22">
        <f t="shared" si="367"/>
        <v>10617.4</v>
      </c>
      <c r="CJ139" s="22">
        <f t="shared" si="374"/>
        <v>10619.4</v>
      </c>
      <c r="CK139" s="22">
        <f>CK140</f>
        <v>0</v>
      </c>
      <c r="CL139" s="22">
        <f t="shared" si="368"/>
        <v>10619.4</v>
      </c>
      <c r="CM139" s="22">
        <f>CM140</f>
        <v>0</v>
      </c>
      <c r="CN139" s="15"/>
      <c r="CO139" s="35"/>
      <c r="CS139" s="5" t="s">
        <v>29</v>
      </c>
    </row>
    <row r="140" spans="1:99" ht="46.8" x14ac:dyDescent="0.3">
      <c r="A140" s="32" t="s">
        <v>129</v>
      </c>
      <c r="B140" s="16">
        <v>240</v>
      </c>
      <c r="C140" s="32"/>
      <c r="D140" s="32"/>
      <c r="E140" s="33" t="s">
        <v>41</v>
      </c>
      <c r="F140" s="22">
        <f t="shared" ref="F140:K140" si="429">F141+F142</f>
        <v>10614.3</v>
      </c>
      <c r="G140" s="22">
        <f t="shared" si="429"/>
        <v>10617.4</v>
      </c>
      <c r="H140" s="22">
        <f t="shared" si="429"/>
        <v>10619.4</v>
      </c>
      <c r="I140" s="22">
        <f t="shared" si="429"/>
        <v>0</v>
      </c>
      <c r="J140" s="22">
        <f t="shared" si="429"/>
        <v>0</v>
      </c>
      <c r="K140" s="22">
        <f t="shared" si="429"/>
        <v>0</v>
      </c>
      <c r="L140" s="22">
        <f t="shared" si="229"/>
        <v>10614.3</v>
      </c>
      <c r="M140" s="22">
        <f t="shared" si="230"/>
        <v>10617.4</v>
      </c>
      <c r="N140" s="22">
        <f t="shared" si="231"/>
        <v>10619.4</v>
      </c>
      <c r="O140" s="22">
        <f>O141+O142</f>
        <v>0</v>
      </c>
      <c r="P140" s="22">
        <f>P141+P142</f>
        <v>0</v>
      </c>
      <c r="Q140" s="22">
        <f>Q141+Q142</f>
        <v>0</v>
      </c>
      <c r="R140" s="22">
        <f t="shared" si="232"/>
        <v>10614.3</v>
      </c>
      <c r="S140" s="22">
        <f t="shared" si="233"/>
        <v>10617.4</v>
      </c>
      <c r="T140" s="22">
        <f t="shared" si="234"/>
        <v>10619.4</v>
      </c>
      <c r="U140" s="22">
        <f>U141+U142</f>
        <v>0</v>
      </c>
      <c r="V140" s="22">
        <f>V141+V142</f>
        <v>0</v>
      </c>
      <c r="W140" s="22">
        <f>W141+W142</f>
        <v>0</v>
      </c>
      <c r="X140" s="22">
        <f t="shared" si="235"/>
        <v>10614.3</v>
      </c>
      <c r="Y140" s="22">
        <f t="shared" si="236"/>
        <v>10617.4</v>
      </c>
      <c r="Z140" s="22">
        <f t="shared" si="237"/>
        <v>10619.4</v>
      </c>
      <c r="AA140" s="22">
        <f>AA141+AA142</f>
        <v>0</v>
      </c>
      <c r="AB140" s="22">
        <f>AB141+AB142</f>
        <v>0</v>
      </c>
      <c r="AC140" s="22">
        <f>AC141+AC142</f>
        <v>0</v>
      </c>
      <c r="AD140" s="22">
        <f t="shared" si="238"/>
        <v>10614.3</v>
      </c>
      <c r="AE140" s="22">
        <f t="shared" si="239"/>
        <v>10617.4</v>
      </c>
      <c r="AF140" s="22">
        <f t="shared" si="240"/>
        <v>10619.4</v>
      </c>
      <c r="AG140" s="22">
        <f>AG141+AG142</f>
        <v>0</v>
      </c>
      <c r="AH140" s="22">
        <f>AH141+AH142</f>
        <v>0</v>
      </c>
      <c r="AI140" s="22">
        <f>AI141+AI142</f>
        <v>0</v>
      </c>
      <c r="AJ140" s="22">
        <f t="shared" si="241"/>
        <v>10614.3</v>
      </c>
      <c r="AK140" s="22">
        <f t="shared" si="242"/>
        <v>10617.4</v>
      </c>
      <c r="AL140" s="22">
        <f t="shared" si="243"/>
        <v>10619.4</v>
      </c>
      <c r="AM140" s="22">
        <f>AM141+AM142</f>
        <v>0</v>
      </c>
      <c r="AN140" s="22">
        <f>AN141+AN142</f>
        <v>0</v>
      </c>
      <c r="AO140" s="22">
        <f>AO141+AO142</f>
        <v>0</v>
      </c>
      <c r="AP140" s="22">
        <f t="shared" si="244"/>
        <v>10614.3</v>
      </c>
      <c r="AQ140" s="22">
        <f t="shared" si="245"/>
        <v>10617.4</v>
      </c>
      <c r="AR140" s="22">
        <f t="shared" si="246"/>
        <v>10619.4</v>
      </c>
      <c r="AS140" s="22">
        <f>AS141+AS142</f>
        <v>0</v>
      </c>
      <c r="AT140" s="22">
        <f>AT141+AT142</f>
        <v>0</v>
      </c>
      <c r="AU140" s="22">
        <f>AU141+AU142</f>
        <v>0</v>
      </c>
      <c r="AV140" s="22">
        <f t="shared" si="247"/>
        <v>10614.3</v>
      </c>
      <c r="AW140" s="22">
        <f t="shared" si="248"/>
        <v>10617.4</v>
      </c>
      <c r="AX140" s="22">
        <f t="shared" si="249"/>
        <v>10619.4</v>
      </c>
      <c r="AY140" s="22">
        <f>AY141+AY142</f>
        <v>0</v>
      </c>
      <c r="AZ140" s="22">
        <f>AZ141+AZ142</f>
        <v>0</v>
      </c>
      <c r="BA140" s="22">
        <f>BA141+BA142</f>
        <v>0</v>
      </c>
      <c r="BB140" s="22">
        <f t="shared" si="250"/>
        <v>10614.3</v>
      </c>
      <c r="BC140" s="22">
        <f t="shared" si="251"/>
        <v>10617.4</v>
      </c>
      <c r="BD140" s="22">
        <f t="shared" si="252"/>
        <v>10619.4</v>
      </c>
      <c r="BE140" s="22">
        <f>BE141+BE142</f>
        <v>0</v>
      </c>
      <c r="BF140" s="22">
        <f>BF141+BF142</f>
        <v>0</v>
      </c>
      <c r="BG140" s="22">
        <f>BG141+BG142</f>
        <v>0</v>
      </c>
      <c r="BH140" s="22">
        <f t="shared" si="253"/>
        <v>10614.3</v>
      </c>
      <c r="BI140" s="22">
        <f t="shared" si="254"/>
        <v>10617.4</v>
      </c>
      <c r="BJ140" s="22">
        <f t="shared" si="255"/>
        <v>10619.4</v>
      </c>
      <c r="BK140" s="22">
        <f>BK141+BK142</f>
        <v>0</v>
      </c>
      <c r="BL140" s="22">
        <f>BL141+BL142</f>
        <v>0</v>
      </c>
      <c r="BM140" s="22">
        <f>BM141+BM142</f>
        <v>0</v>
      </c>
      <c r="BN140" s="22">
        <f t="shared" si="256"/>
        <v>10614.3</v>
      </c>
      <c r="BO140" s="22">
        <f t="shared" si="257"/>
        <v>10617.4</v>
      </c>
      <c r="BP140" s="22">
        <f t="shared" si="258"/>
        <v>10619.4</v>
      </c>
      <c r="BQ140" s="22">
        <f>BQ141+BQ142</f>
        <v>0</v>
      </c>
      <c r="BR140" s="22">
        <f>BR141+BR142</f>
        <v>0</v>
      </c>
      <c r="BS140" s="22">
        <f t="shared" si="259"/>
        <v>10614.3</v>
      </c>
      <c r="BT140" s="22">
        <f t="shared" si="260"/>
        <v>10617.4</v>
      </c>
      <c r="BU140" s="22">
        <f t="shared" si="261"/>
        <v>10619.4</v>
      </c>
      <c r="BV140" s="22">
        <f>BV141+BV142</f>
        <v>0</v>
      </c>
      <c r="BW140" s="22">
        <f>BW141+BW142</f>
        <v>0</v>
      </c>
      <c r="BX140" s="22">
        <f t="shared" si="262"/>
        <v>10614.3</v>
      </c>
      <c r="BY140" s="22">
        <f t="shared" si="263"/>
        <v>10617.4</v>
      </c>
      <c r="BZ140" s="22">
        <f t="shared" si="264"/>
        <v>10619.4</v>
      </c>
      <c r="CA140" s="22">
        <f>CA141+CA142</f>
        <v>0</v>
      </c>
      <c r="CB140" s="22">
        <f>CB141+CB142</f>
        <v>0</v>
      </c>
      <c r="CC140" s="22">
        <f>CC141+CC142</f>
        <v>0</v>
      </c>
      <c r="CD140" s="22">
        <f t="shared" si="372"/>
        <v>10614.3</v>
      </c>
      <c r="CE140" s="22">
        <f>CE141+CE142</f>
        <v>0</v>
      </c>
      <c r="CF140" s="34">
        <f t="shared" si="366"/>
        <v>10614.3</v>
      </c>
      <c r="CG140" s="22">
        <f t="shared" si="373"/>
        <v>10617.4</v>
      </c>
      <c r="CH140" s="22">
        <f>CH141+CH142</f>
        <v>0</v>
      </c>
      <c r="CI140" s="22">
        <f t="shared" si="367"/>
        <v>10617.4</v>
      </c>
      <c r="CJ140" s="22">
        <f t="shared" si="374"/>
        <v>10619.4</v>
      </c>
      <c r="CK140" s="22">
        <f>CK141+CK142</f>
        <v>0</v>
      </c>
      <c r="CL140" s="22">
        <f t="shared" si="368"/>
        <v>10619.4</v>
      </c>
      <c r="CM140" s="22">
        <f>CM141+CM142</f>
        <v>0</v>
      </c>
      <c r="CN140" s="15"/>
      <c r="CO140" s="35"/>
      <c r="CT140" s="5" t="s">
        <v>30</v>
      </c>
    </row>
    <row r="141" spans="1:99" x14ac:dyDescent="0.3">
      <c r="A141" s="32" t="s">
        <v>129</v>
      </c>
      <c r="B141" s="16">
        <v>240</v>
      </c>
      <c r="C141" s="32" t="s">
        <v>67</v>
      </c>
      <c r="D141" s="32" t="s">
        <v>105</v>
      </c>
      <c r="E141" s="33" t="s">
        <v>133</v>
      </c>
      <c r="F141" s="22">
        <f>6886.5-87</f>
        <v>6799.5</v>
      </c>
      <c r="G141" s="22">
        <f>6886.5-87</f>
        <v>6799.5</v>
      </c>
      <c r="H141" s="22">
        <f>6886.5-87</f>
        <v>6799.5</v>
      </c>
      <c r="I141" s="22"/>
      <c r="J141" s="22"/>
      <c r="K141" s="22"/>
      <c r="L141" s="22">
        <f t="shared" si="229"/>
        <v>6799.5</v>
      </c>
      <c r="M141" s="22">
        <f t="shared" si="230"/>
        <v>6799.5</v>
      </c>
      <c r="N141" s="22">
        <f t="shared" si="231"/>
        <v>6799.5</v>
      </c>
      <c r="O141" s="22"/>
      <c r="P141" s="22"/>
      <c r="Q141" s="22"/>
      <c r="R141" s="22">
        <f t="shared" si="232"/>
        <v>6799.5</v>
      </c>
      <c r="S141" s="22">
        <f t="shared" si="233"/>
        <v>6799.5</v>
      </c>
      <c r="T141" s="22">
        <f t="shared" si="234"/>
        <v>6799.5</v>
      </c>
      <c r="U141" s="22"/>
      <c r="V141" s="22"/>
      <c r="W141" s="22"/>
      <c r="X141" s="22">
        <f t="shared" si="235"/>
        <v>6799.5</v>
      </c>
      <c r="Y141" s="22">
        <f t="shared" si="236"/>
        <v>6799.5</v>
      </c>
      <c r="Z141" s="22">
        <f t="shared" si="237"/>
        <v>6799.5</v>
      </c>
      <c r="AA141" s="22"/>
      <c r="AB141" s="22"/>
      <c r="AC141" s="22"/>
      <c r="AD141" s="22">
        <f t="shared" si="238"/>
        <v>6799.5</v>
      </c>
      <c r="AE141" s="22">
        <f t="shared" si="239"/>
        <v>6799.5</v>
      </c>
      <c r="AF141" s="22">
        <f t="shared" si="240"/>
        <v>6799.5</v>
      </c>
      <c r="AG141" s="22"/>
      <c r="AH141" s="22"/>
      <c r="AI141" s="22"/>
      <c r="AJ141" s="22">
        <f t="shared" si="241"/>
        <v>6799.5</v>
      </c>
      <c r="AK141" s="22">
        <f t="shared" si="242"/>
        <v>6799.5</v>
      </c>
      <c r="AL141" s="22">
        <f t="shared" si="243"/>
        <v>6799.5</v>
      </c>
      <c r="AM141" s="22"/>
      <c r="AN141" s="22"/>
      <c r="AO141" s="22"/>
      <c r="AP141" s="22">
        <f t="shared" si="244"/>
        <v>6799.5</v>
      </c>
      <c r="AQ141" s="22">
        <f t="shared" si="245"/>
        <v>6799.5</v>
      </c>
      <c r="AR141" s="22">
        <f t="shared" si="246"/>
        <v>6799.5</v>
      </c>
      <c r="AS141" s="22"/>
      <c r="AT141" s="22"/>
      <c r="AU141" s="22"/>
      <c r="AV141" s="22">
        <f t="shared" si="247"/>
        <v>6799.5</v>
      </c>
      <c r="AW141" s="22">
        <f t="shared" si="248"/>
        <v>6799.5</v>
      </c>
      <c r="AX141" s="22">
        <f t="shared" si="249"/>
        <v>6799.5</v>
      </c>
      <c r="AY141" s="22"/>
      <c r="AZ141" s="22"/>
      <c r="BA141" s="22"/>
      <c r="BB141" s="22">
        <f t="shared" si="250"/>
        <v>6799.5</v>
      </c>
      <c r="BC141" s="22">
        <f t="shared" si="251"/>
        <v>6799.5</v>
      </c>
      <c r="BD141" s="22">
        <f t="shared" si="252"/>
        <v>6799.5</v>
      </c>
      <c r="BE141" s="22"/>
      <c r="BF141" s="22"/>
      <c r="BG141" s="22"/>
      <c r="BH141" s="22">
        <f t="shared" si="253"/>
        <v>6799.5</v>
      </c>
      <c r="BI141" s="22">
        <f t="shared" si="254"/>
        <v>6799.5</v>
      </c>
      <c r="BJ141" s="22">
        <f t="shared" si="255"/>
        <v>6799.5</v>
      </c>
      <c r="BK141" s="22"/>
      <c r="BL141" s="22"/>
      <c r="BM141" s="22"/>
      <c r="BN141" s="22">
        <f t="shared" si="256"/>
        <v>6799.5</v>
      </c>
      <c r="BO141" s="22">
        <f t="shared" si="257"/>
        <v>6799.5</v>
      </c>
      <c r="BP141" s="22">
        <f t="shared" si="258"/>
        <v>6799.5</v>
      </c>
      <c r="BQ141" s="22"/>
      <c r="BR141" s="22"/>
      <c r="BS141" s="22">
        <f t="shared" si="259"/>
        <v>6799.5</v>
      </c>
      <c r="BT141" s="22">
        <f t="shared" si="260"/>
        <v>6799.5</v>
      </c>
      <c r="BU141" s="22">
        <f t="shared" si="261"/>
        <v>6799.5</v>
      </c>
      <c r="BV141" s="22"/>
      <c r="BW141" s="22"/>
      <c r="BX141" s="22">
        <f t="shared" si="262"/>
        <v>6799.5</v>
      </c>
      <c r="BY141" s="22">
        <f t="shared" si="263"/>
        <v>6799.5</v>
      </c>
      <c r="BZ141" s="22">
        <f t="shared" si="264"/>
        <v>6799.5</v>
      </c>
      <c r="CA141" s="22"/>
      <c r="CB141" s="22"/>
      <c r="CC141" s="22"/>
      <c r="CD141" s="22">
        <f t="shared" si="372"/>
        <v>6799.5</v>
      </c>
      <c r="CE141" s="22"/>
      <c r="CF141" s="34">
        <f t="shared" si="366"/>
        <v>6799.5</v>
      </c>
      <c r="CG141" s="22">
        <f t="shared" si="373"/>
        <v>6799.5</v>
      </c>
      <c r="CH141" s="22"/>
      <c r="CI141" s="22">
        <f t="shared" si="367"/>
        <v>6799.5</v>
      </c>
      <c r="CJ141" s="22">
        <f t="shared" si="374"/>
        <v>6799.5</v>
      </c>
      <c r="CK141" s="22"/>
      <c r="CL141" s="22">
        <f t="shared" si="368"/>
        <v>6799.5</v>
      </c>
      <c r="CM141" s="22"/>
      <c r="CN141" s="15"/>
      <c r="CO141" s="35"/>
    </row>
    <row r="142" spans="1:99" ht="46.8" x14ac:dyDescent="0.3">
      <c r="A142" s="32" t="s">
        <v>129</v>
      </c>
      <c r="B142" s="16">
        <v>240</v>
      </c>
      <c r="C142" s="32" t="s">
        <v>67</v>
      </c>
      <c r="D142" s="32" t="s">
        <v>134</v>
      </c>
      <c r="E142" s="33" t="s">
        <v>135</v>
      </c>
      <c r="F142" s="22">
        <f>3821.2-6.4</f>
        <v>3814.7999999999997</v>
      </c>
      <c r="G142" s="22">
        <f>3821.2-3.3</f>
        <v>3817.8999999999996</v>
      </c>
      <c r="H142" s="22">
        <f>3821.2-1.3</f>
        <v>3819.8999999999996</v>
      </c>
      <c r="I142" s="22"/>
      <c r="J142" s="22"/>
      <c r="K142" s="22"/>
      <c r="L142" s="22">
        <f t="shared" si="229"/>
        <v>3814.7999999999997</v>
      </c>
      <c r="M142" s="22">
        <f t="shared" si="230"/>
        <v>3817.8999999999996</v>
      </c>
      <c r="N142" s="22">
        <f t="shared" si="231"/>
        <v>3819.8999999999996</v>
      </c>
      <c r="O142" s="22"/>
      <c r="P142" s="22"/>
      <c r="Q142" s="22"/>
      <c r="R142" s="22">
        <f t="shared" si="232"/>
        <v>3814.7999999999997</v>
      </c>
      <c r="S142" s="22">
        <f t="shared" si="233"/>
        <v>3817.8999999999996</v>
      </c>
      <c r="T142" s="22">
        <f t="shared" si="234"/>
        <v>3819.8999999999996</v>
      </c>
      <c r="U142" s="22"/>
      <c r="V142" s="22"/>
      <c r="W142" s="22"/>
      <c r="X142" s="22">
        <f t="shared" si="235"/>
        <v>3814.7999999999997</v>
      </c>
      <c r="Y142" s="22">
        <f t="shared" si="236"/>
        <v>3817.8999999999996</v>
      </c>
      <c r="Z142" s="22">
        <f t="shared" si="237"/>
        <v>3819.8999999999996</v>
      </c>
      <c r="AA142" s="22"/>
      <c r="AB142" s="22"/>
      <c r="AC142" s="22"/>
      <c r="AD142" s="22">
        <f t="shared" si="238"/>
        <v>3814.7999999999997</v>
      </c>
      <c r="AE142" s="22">
        <f t="shared" si="239"/>
        <v>3817.8999999999996</v>
      </c>
      <c r="AF142" s="22">
        <f t="shared" si="240"/>
        <v>3819.8999999999996</v>
      </c>
      <c r="AG142" s="22"/>
      <c r="AH142" s="22"/>
      <c r="AI142" s="22"/>
      <c r="AJ142" s="22">
        <f t="shared" si="241"/>
        <v>3814.7999999999997</v>
      </c>
      <c r="AK142" s="22">
        <f t="shared" si="242"/>
        <v>3817.8999999999996</v>
      </c>
      <c r="AL142" s="22">
        <f t="shared" si="243"/>
        <v>3819.8999999999996</v>
      </c>
      <c r="AM142" s="22"/>
      <c r="AN142" s="22"/>
      <c r="AO142" s="22"/>
      <c r="AP142" s="22">
        <f t="shared" si="244"/>
        <v>3814.7999999999997</v>
      </c>
      <c r="AQ142" s="22">
        <f t="shared" si="245"/>
        <v>3817.8999999999996</v>
      </c>
      <c r="AR142" s="22">
        <f t="shared" si="246"/>
        <v>3819.8999999999996</v>
      </c>
      <c r="AS142" s="22"/>
      <c r="AT142" s="22"/>
      <c r="AU142" s="22"/>
      <c r="AV142" s="22">
        <f t="shared" si="247"/>
        <v>3814.7999999999997</v>
      </c>
      <c r="AW142" s="22">
        <f t="shared" si="248"/>
        <v>3817.8999999999996</v>
      </c>
      <c r="AX142" s="22">
        <f t="shared" si="249"/>
        <v>3819.8999999999996</v>
      </c>
      <c r="AY142" s="22"/>
      <c r="AZ142" s="22"/>
      <c r="BA142" s="22"/>
      <c r="BB142" s="22">
        <f t="shared" si="250"/>
        <v>3814.7999999999997</v>
      </c>
      <c r="BC142" s="22">
        <f t="shared" si="251"/>
        <v>3817.8999999999996</v>
      </c>
      <c r="BD142" s="22">
        <f t="shared" si="252"/>
        <v>3819.8999999999996</v>
      </c>
      <c r="BE142" s="22"/>
      <c r="BF142" s="22"/>
      <c r="BG142" s="22"/>
      <c r="BH142" s="22">
        <f t="shared" si="253"/>
        <v>3814.7999999999997</v>
      </c>
      <c r="BI142" s="22">
        <f t="shared" si="254"/>
        <v>3817.8999999999996</v>
      </c>
      <c r="BJ142" s="22">
        <f t="shared" si="255"/>
        <v>3819.8999999999996</v>
      </c>
      <c r="BK142" s="22"/>
      <c r="BL142" s="22"/>
      <c r="BM142" s="22"/>
      <c r="BN142" s="22">
        <f t="shared" si="256"/>
        <v>3814.7999999999997</v>
      </c>
      <c r="BO142" s="22">
        <f t="shared" si="257"/>
        <v>3817.8999999999996</v>
      </c>
      <c r="BP142" s="22">
        <f t="shared" si="258"/>
        <v>3819.8999999999996</v>
      </c>
      <c r="BQ142" s="22"/>
      <c r="BR142" s="22"/>
      <c r="BS142" s="22">
        <f t="shared" si="259"/>
        <v>3814.7999999999997</v>
      </c>
      <c r="BT142" s="22">
        <f t="shared" si="260"/>
        <v>3817.8999999999996</v>
      </c>
      <c r="BU142" s="22">
        <f t="shared" si="261"/>
        <v>3819.8999999999996</v>
      </c>
      <c r="BV142" s="22"/>
      <c r="BW142" s="22"/>
      <c r="BX142" s="22">
        <f t="shared" si="262"/>
        <v>3814.7999999999997</v>
      </c>
      <c r="BY142" s="22">
        <f t="shared" si="263"/>
        <v>3817.8999999999996</v>
      </c>
      <c r="BZ142" s="22">
        <f t="shared" si="264"/>
        <v>3819.8999999999996</v>
      </c>
      <c r="CA142" s="22"/>
      <c r="CB142" s="22"/>
      <c r="CC142" s="22"/>
      <c r="CD142" s="22">
        <f t="shared" si="372"/>
        <v>3814.7999999999997</v>
      </c>
      <c r="CE142" s="22"/>
      <c r="CF142" s="34">
        <f t="shared" si="366"/>
        <v>3814.7999999999997</v>
      </c>
      <c r="CG142" s="22">
        <f t="shared" si="373"/>
        <v>3817.8999999999996</v>
      </c>
      <c r="CH142" s="22"/>
      <c r="CI142" s="22">
        <f t="shared" si="367"/>
        <v>3817.8999999999996</v>
      </c>
      <c r="CJ142" s="22">
        <f t="shared" si="374"/>
        <v>3819.8999999999996</v>
      </c>
      <c r="CK142" s="22"/>
      <c r="CL142" s="22">
        <f t="shared" si="368"/>
        <v>3819.8999999999996</v>
      </c>
      <c r="CM142" s="22"/>
      <c r="CN142" s="15"/>
      <c r="CO142" s="35"/>
    </row>
    <row r="143" spans="1:99" x14ac:dyDescent="0.3">
      <c r="A143" s="32" t="s">
        <v>129</v>
      </c>
      <c r="B143" s="16">
        <v>800</v>
      </c>
      <c r="C143" s="32"/>
      <c r="D143" s="32"/>
      <c r="E143" s="33" t="s">
        <v>54</v>
      </c>
      <c r="F143" s="22">
        <f t="shared" ref="F143:K143" si="430">F144</f>
        <v>159</v>
      </c>
      <c r="G143" s="22">
        <f t="shared" si="430"/>
        <v>155.9</v>
      </c>
      <c r="H143" s="22">
        <f t="shared" si="430"/>
        <v>153.9</v>
      </c>
      <c r="I143" s="22">
        <f t="shared" si="430"/>
        <v>0</v>
      </c>
      <c r="J143" s="22">
        <f t="shared" si="430"/>
        <v>0</v>
      </c>
      <c r="K143" s="22">
        <f t="shared" si="430"/>
        <v>0</v>
      </c>
      <c r="L143" s="22">
        <f t="shared" si="229"/>
        <v>159</v>
      </c>
      <c r="M143" s="22">
        <f t="shared" si="230"/>
        <v>155.9</v>
      </c>
      <c r="N143" s="22">
        <f t="shared" si="231"/>
        <v>153.9</v>
      </c>
      <c r="O143" s="22">
        <f>O144</f>
        <v>0</v>
      </c>
      <c r="P143" s="22">
        <f>P144</f>
        <v>0</v>
      </c>
      <c r="Q143" s="22">
        <f>Q144</f>
        <v>0</v>
      </c>
      <c r="R143" s="22">
        <f t="shared" si="232"/>
        <v>159</v>
      </c>
      <c r="S143" s="22">
        <f t="shared" si="233"/>
        <v>155.9</v>
      </c>
      <c r="T143" s="22">
        <f t="shared" si="234"/>
        <v>153.9</v>
      </c>
      <c r="U143" s="22">
        <f>U144</f>
        <v>0</v>
      </c>
      <c r="V143" s="22">
        <f>V144</f>
        <v>0</v>
      </c>
      <c r="W143" s="22">
        <f>W144</f>
        <v>0</v>
      </c>
      <c r="X143" s="22">
        <f t="shared" si="235"/>
        <v>159</v>
      </c>
      <c r="Y143" s="22">
        <f t="shared" si="236"/>
        <v>155.9</v>
      </c>
      <c r="Z143" s="22">
        <f t="shared" si="237"/>
        <v>153.9</v>
      </c>
      <c r="AA143" s="22">
        <f>AA144</f>
        <v>0</v>
      </c>
      <c r="AB143" s="22">
        <f>AB144</f>
        <v>0</v>
      </c>
      <c r="AC143" s="22">
        <f>AC144</f>
        <v>0</v>
      </c>
      <c r="AD143" s="22">
        <f t="shared" si="238"/>
        <v>159</v>
      </c>
      <c r="AE143" s="22">
        <f t="shared" si="239"/>
        <v>155.9</v>
      </c>
      <c r="AF143" s="22">
        <f t="shared" si="240"/>
        <v>153.9</v>
      </c>
      <c r="AG143" s="22">
        <f>AG144</f>
        <v>0</v>
      </c>
      <c r="AH143" s="22">
        <f>AH144</f>
        <v>0</v>
      </c>
      <c r="AI143" s="22">
        <f>AI144</f>
        <v>0</v>
      </c>
      <c r="AJ143" s="22">
        <f t="shared" si="241"/>
        <v>159</v>
      </c>
      <c r="AK143" s="22">
        <f t="shared" si="242"/>
        <v>155.9</v>
      </c>
      <c r="AL143" s="22">
        <f t="shared" si="243"/>
        <v>153.9</v>
      </c>
      <c r="AM143" s="22">
        <f>AM144</f>
        <v>0</v>
      </c>
      <c r="AN143" s="22">
        <f>AN144</f>
        <v>0</v>
      </c>
      <c r="AO143" s="22">
        <f>AO144</f>
        <v>0</v>
      </c>
      <c r="AP143" s="22">
        <f t="shared" si="244"/>
        <v>159</v>
      </c>
      <c r="AQ143" s="22">
        <f t="shared" si="245"/>
        <v>155.9</v>
      </c>
      <c r="AR143" s="22">
        <f t="shared" si="246"/>
        <v>153.9</v>
      </c>
      <c r="AS143" s="22">
        <f>AS144</f>
        <v>0</v>
      </c>
      <c r="AT143" s="22">
        <f>AT144</f>
        <v>0</v>
      </c>
      <c r="AU143" s="22">
        <f>AU144</f>
        <v>0</v>
      </c>
      <c r="AV143" s="22">
        <f t="shared" si="247"/>
        <v>159</v>
      </c>
      <c r="AW143" s="22">
        <f t="shared" si="248"/>
        <v>155.9</v>
      </c>
      <c r="AX143" s="22">
        <f t="shared" si="249"/>
        <v>153.9</v>
      </c>
      <c r="AY143" s="22">
        <f>AY144</f>
        <v>0</v>
      </c>
      <c r="AZ143" s="22">
        <f>AZ144</f>
        <v>0</v>
      </c>
      <c r="BA143" s="22">
        <f>BA144</f>
        <v>0</v>
      </c>
      <c r="BB143" s="22">
        <f t="shared" si="250"/>
        <v>159</v>
      </c>
      <c r="BC143" s="22">
        <f t="shared" si="251"/>
        <v>155.9</v>
      </c>
      <c r="BD143" s="22">
        <f t="shared" si="252"/>
        <v>153.9</v>
      </c>
      <c r="BE143" s="22">
        <f>BE144</f>
        <v>0</v>
      </c>
      <c r="BF143" s="22">
        <f>BF144</f>
        <v>0</v>
      </c>
      <c r="BG143" s="22">
        <f>BG144</f>
        <v>0</v>
      </c>
      <c r="BH143" s="22">
        <f t="shared" si="253"/>
        <v>159</v>
      </c>
      <c r="BI143" s="22">
        <f t="shared" si="254"/>
        <v>155.9</v>
      </c>
      <c r="BJ143" s="22">
        <f t="shared" si="255"/>
        <v>153.9</v>
      </c>
      <c r="BK143" s="22">
        <f>BK144</f>
        <v>0</v>
      </c>
      <c r="BL143" s="22">
        <f>BL144</f>
        <v>0</v>
      </c>
      <c r="BM143" s="22">
        <f>BM144</f>
        <v>0</v>
      </c>
      <c r="BN143" s="22">
        <f t="shared" si="256"/>
        <v>159</v>
      </c>
      <c r="BO143" s="22">
        <f t="shared" si="257"/>
        <v>155.9</v>
      </c>
      <c r="BP143" s="22">
        <f t="shared" si="258"/>
        <v>153.9</v>
      </c>
      <c r="BQ143" s="22">
        <f>BQ144</f>
        <v>0</v>
      </c>
      <c r="BR143" s="22">
        <f>BR144</f>
        <v>0</v>
      </c>
      <c r="BS143" s="22">
        <f t="shared" si="259"/>
        <v>159</v>
      </c>
      <c r="BT143" s="22">
        <f t="shared" si="260"/>
        <v>155.9</v>
      </c>
      <c r="BU143" s="22">
        <f t="shared" si="261"/>
        <v>153.9</v>
      </c>
      <c r="BV143" s="22">
        <f>BV144</f>
        <v>0</v>
      </c>
      <c r="BW143" s="22">
        <f>BW144</f>
        <v>0</v>
      </c>
      <c r="BX143" s="22">
        <f t="shared" si="262"/>
        <v>159</v>
      </c>
      <c r="BY143" s="22">
        <f t="shared" si="263"/>
        <v>155.9</v>
      </c>
      <c r="BZ143" s="22">
        <f t="shared" si="264"/>
        <v>153.9</v>
      </c>
      <c r="CA143" s="22">
        <f>CA144</f>
        <v>0</v>
      </c>
      <c r="CB143" s="22">
        <f>CB144</f>
        <v>0</v>
      </c>
      <c r="CC143" s="22">
        <f>CC144</f>
        <v>0</v>
      </c>
      <c r="CD143" s="22">
        <f t="shared" si="372"/>
        <v>159</v>
      </c>
      <c r="CE143" s="22">
        <f>CE144</f>
        <v>0</v>
      </c>
      <c r="CF143" s="34">
        <f t="shared" si="366"/>
        <v>159</v>
      </c>
      <c r="CG143" s="22">
        <f t="shared" si="373"/>
        <v>155.9</v>
      </c>
      <c r="CH143" s="22">
        <f>CH144</f>
        <v>0</v>
      </c>
      <c r="CI143" s="22">
        <f t="shared" si="367"/>
        <v>155.9</v>
      </c>
      <c r="CJ143" s="22">
        <f t="shared" si="374"/>
        <v>153.9</v>
      </c>
      <c r="CK143" s="22">
        <f>CK144</f>
        <v>0</v>
      </c>
      <c r="CL143" s="22">
        <f t="shared" si="368"/>
        <v>153.9</v>
      </c>
      <c r="CM143" s="22">
        <f>CM144</f>
        <v>0</v>
      </c>
      <c r="CN143" s="15"/>
      <c r="CO143" s="35"/>
      <c r="CS143" s="5" t="s">
        <v>29</v>
      </c>
    </row>
    <row r="144" spans="1:99" x14ac:dyDescent="0.3">
      <c r="A144" s="32" t="s">
        <v>129</v>
      </c>
      <c r="B144" s="16">
        <v>850</v>
      </c>
      <c r="C144" s="32"/>
      <c r="D144" s="32"/>
      <c r="E144" s="33" t="s">
        <v>79</v>
      </c>
      <c r="F144" s="22">
        <f t="shared" ref="F144:K144" si="431">F145+F146</f>
        <v>159</v>
      </c>
      <c r="G144" s="22">
        <f t="shared" si="431"/>
        <v>155.9</v>
      </c>
      <c r="H144" s="22">
        <f t="shared" si="431"/>
        <v>153.9</v>
      </c>
      <c r="I144" s="22">
        <f t="shared" si="431"/>
        <v>0</v>
      </c>
      <c r="J144" s="22">
        <f t="shared" si="431"/>
        <v>0</v>
      </c>
      <c r="K144" s="22">
        <f t="shared" si="431"/>
        <v>0</v>
      </c>
      <c r="L144" s="22">
        <f t="shared" ref="L144:L207" si="432">F144+I144</f>
        <v>159</v>
      </c>
      <c r="M144" s="22">
        <f t="shared" ref="M144:M207" si="433">G144+J144</f>
        <v>155.9</v>
      </c>
      <c r="N144" s="22">
        <f t="shared" ref="N144:N207" si="434">H144+K144</f>
        <v>153.9</v>
      </c>
      <c r="O144" s="22">
        <f>O145+O146</f>
        <v>0</v>
      </c>
      <c r="P144" s="22">
        <f>P145+P146</f>
        <v>0</v>
      </c>
      <c r="Q144" s="22">
        <f>Q145+Q146</f>
        <v>0</v>
      </c>
      <c r="R144" s="22">
        <f t="shared" ref="R144:R207" si="435">L144+O144</f>
        <v>159</v>
      </c>
      <c r="S144" s="22">
        <f t="shared" ref="S144:S207" si="436">M144+P144</f>
        <v>155.9</v>
      </c>
      <c r="T144" s="22">
        <f t="shared" ref="T144:T207" si="437">N144+Q144</f>
        <v>153.9</v>
      </c>
      <c r="U144" s="22">
        <f>U145+U146</f>
        <v>0</v>
      </c>
      <c r="V144" s="22">
        <f>V145+V146</f>
        <v>0</v>
      </c>
      <c r="W144" s="22">
        <f>W145+W146</f>
        <v>0</v>
      </c>
      <c r="X144" s="22">
        <f t="shared" ref="X144:X207" si="438">R144+U144</f>
        <v>159</v>
      </c>
      <c r="Y144" s="22">
        <f t="shared" ref="Y144:Y207" si="439">S144+V144</f>
        <v>155.9</v>
      </c>
      <c r="Z144" s="22">
        <f t="shared" ref="Z144:Z207" si="440">T144+W144</f>
        <v>153.9</v>
      </c>
      <c r="AA144" s="22">
        <f>AA145+AA146</f>
        <v>0</v>
      </c>
      <c r="AB144" s="22">
        <f>AB145+AB146</f>
        <v>0</v>
      </c>
      <c r="AC144" s="22">
        <f>AC145+AC146</f>
        <v>0</v>
      </c>
      <c r="AD144" s="22">
        <f t="shared" ref="AD144:AD207" si="441">X144+AA144</f>
        <v>159</v>
      </c>
      <c r="AE144" s="22">
        <f t="shared" ref="AE144:AE207" si="442">Y144+AB144</f>
        <v>155.9</v>
      </c>
      <c r="AF144" s="22">
        <f t="shared" ref="AF144:AF207" si="443">Z144+AC144</f>
        <v>153.9</v>
      </c>
      <c r="AG144" s="22">
        <f>AG145+AG146</f>
        <v>0</v>
      </c>
      <c r="AH144" s="22">
        <f>AH145+AH146</f>
        <v>0</v>
      </c>
      <c r="AI144" s="22">
        <f>AI145+AI146</f>
        <v>0</v>
      </c>
      <c r="AJ144" s="22">
        <f t="shared" ref="AJ144:AJ207" si="444">AD144+AG144</f>
        <v>159</v>
      </c>
      <c r="AK144" s="22">
        <f t="shared" ref="AK144:AK207" si="445">AE144+AH144</f>
        <v>155.9</v>
      </c>
      <c r="AL144" s="22">
        <f t="shared" ref="AL144:AL207" si="446">AF144+AI144</f>
        <v>153.9</v>
      </c>
      <c r="AM144" s="22">
        <f>AM145+AM146</f>
        <v>0</v>
      </c>
      <c r="AN144" s="22">
        <f>AN145+AN146</f>
        <v>0</v>
      </c>
      <c r="AO144" s="22">
        <f>AO145+AO146</f>
        <v>0</v>
      </c>
      <c r="AP144" s="22">
        <f t="shared" ref="AP144:AP207" si="447">AJ144+AM144</f>
        <v>159</v>
      </c>
      <c r="AQ144" s="22">
        <f t="shared" ref="AQ144:AQ207" si="448">AK144+AN144</f>
        <v>155.9</v>
      </c>
      <c r="AR144" s="22">
        <f t="shared" ref="AR144:AR207" si="449">AL144+AO144</f>
        <v>153.9</v>
      </c>
      <c r="AS144" s="22">
        <f>AS145+AS146</f>
        <v>0</v>
      </c>
      <c r="AT144" s="22">
        <f>AT145+AT146</f>
        <v>0</v>
      </c>
      <c r="AU144" s="22">
        <f>AU145+AU146</f>
        <v>0</v>
      </c>
      <c r="AV144" s="22">
        <f t="shared" ref="AV144:AV207" si="450">AP144+AS144</f>
        <v>159</v>
      </c>
      <c r="AW144" s="22">
        <f t="shared" ref="AW144:AW207" si="451">AQ144+AT144</f>
        <v>155.9</v>
      </c>
      <c r="AX144" s="22">
        <f t="shared" ref="AX144:AX207" si="452">AR144+AU144</f>
        <v>153.9</v>
      </c>
      <c r="AY144" s="22">
        <f>AY145+AY146</f>
        <v>0</v>
      </c>
      <c r="AZ144" s="22">
        <f>AZ145+AZ146</f>
        <v>0</v>
      </c>
      <c r="BA144" s="22">
        <f>BA145+BA146</f>
        <v>0</v>
      </c>
      <c r="BB144" s="22">
        <f t="shared" ref="BB144:BB207" si="453">AV144+AY144</f>
        <v>159</v>
      </c>
      <c r="BC144" s="22">
        <f t="shared" ref="BC144:BC207" si="454">AW144+AZ144</f>
        <v>155.9</v>
      </c>
      <c r="BD144" s="22">
        <f t="shared" ref="BD144:BD207" si="455">AX144+BA144</f>
        <v>153.9</v>
      </c>
      <c r="BE144" s="22">
        <f>BE145+BE146</f>
        <v>0</v>
      </c>
      <c r="BF144" s="22">
        <f>BF145+BF146</f>
        <v>0</v>
      </c>
      <c r="BG144" s="22">
        <f>BG145+BG146</f>
        <v>0</v>
      </c>
      <c r="BH144" s="22">
        <f t="shared" ref="BH144:BH207" si="456">BB144+BE144</f>
        <v>159</v>
      </c>
      <c r="BI144" s="22">
        <f t="shared" ref="BI144:BI207" si="457">BC144+BF144</f>
        <v>155.9</v>
      </c>
      <c r="BJ144" s="22">
        <f t="shared" ref="BJ144:BJ207" si="458">BD144+BG144</f>
        <v>153.9</v>
      </c>
      <c r="BK144" s="22">
        <f>BK145+BK146</f>
        <v>0</v>
      </c>
      <c r="BL144" s="22">
        <f>BL145+BL146</f>
        <v>0</v>
      </c>
      <c r="BM144" s="22">
        <f>BM145+BM146</f>
        <v>0</v>
      </c>
      <c r="BN144" s="22">
        <f t="shared" ref="BN144:BN207" si="459">BH144+BK144</f>
        <v>159</v>
      </c>
      <c r="BO144" s="22">
        <f t="shared" ref="BO144:BO207" si="460">BI144+BL144</f>
        <v>155.9</v>
      </c>
      <c r="BP144" s="22">
        <f t="shared" ref="BP144:BP207" si="461">BJ144+BM144</f>
        <v>153.9</v>
      </c>
      <c r="BQ144" s="22">
        <f>BQ145+BQ146</f>
        <v>0</v>
      </c>
      <c r="BR144" s="22">
        <f>BR145+BR146</f>
        <v>0</v>
      </c>
      <c r="BS144" s="22">
        <f t="shared" ref="BS144:BS207" si="462">BQ144+BN144</f>
        <v>159</v>
      </c>
      <c r="BT144" s="22">
        <f t="shared" ref="BT144:BT207" si="463">BR144+BO144</f>
        <v>155.9</v>
      </c>
      <c r="BU144" s="22">
        <f t="shared" ref="BU144:BU207" si="464">BP144</f>
        <v>153.9</v>
      </c>
      <c r="BV144" s="22">
        <f>BV145+BV146</f>
        <v>0</v>
      </c>
      <c r="BW144" s="22">
        <f>BW145+BW146</f>
        <v>0</v>
      </c>
      <c r="BX144" s="22">
        <f t="shared" ref="BX144:BX207" si="465">BS144</f>
        <v>159</v>
      </c>
      <c r="BY144" s="22">
        <f t="shared" ref="BY144:BY207" si="466">BT144+BV144</f>
        <v>155.9</v>
      </c>
      <c r="BZ144" s="22">
        <f t="shared" ref="BZ144:BZ207" si="467">BU144+BW144</f>
        <v>153.9</v>
      </c>
      <c r="CA144" s="22">
        <f>CA145+CA146</f>
        <v>0</v>
      </c>
      <c r="CB144" s="22">
        <f>CB145+CB146</f>
        <v>0</v>
      </c>
      <c r="CC144" s="22">
        <f>CC145+CC146</f>
        <v>0</v>
      </c>
      <c r="CD144" s="22">
        <f t="shared" si="372"/>
        <v>159</v>
      </c>
      <c r="CE144" s="22">
        <f>CE145+CE146</f>
        <v>0</v>
      </c>
      <c r="CF144" s="34">
        <f t="shared" si="366"/>
        <v>159</v>
      </c>
      <c r="CG144" s="22">
        <f t="shared" si="373"/>
        <v>155.9</v>
      </c>
      <c r="CH144" s="22">
        <f>CH145+CH146</f>
        <v>0</v>
      </c>
      <c r="CI144" s="22">
        <f t="shared" si="367"/>
        <v>155.9</v>
      </c>
      <c r="CJ144" s="22">
        <f t="shared" si="374"/>
        <v>153.9</v>
      </c>
      <c r="CK144" s="22">
        <f>CK145+CK146</f>
        <v>0</v>
      </c>
      <c r="CL144" s="22">
        <f t="shared" si="368"/>
        <v>153.9</v>
      </c>
      <c r="CM144" s="22">
        <f>CM145+CM146</f>
        <v>0</v>
      </c>
      <c r="CN144" s="15"/>
      <c r="CO144" s="35"/>
      <c r="CT144" s="5" t="s">
        <v>30</v>
      </c>
    </row>
    <row r="145" spans="1:99" x14ac:dyDescent="0.3">
      <c r="A145" s="32" t="s">
        <v>129</v>
      </c>
      <c r="B145" s="16">
        <v>850</v>
      </c>
      <c r="C145" s="32" t="s">
        <v>67</v>
      </c>
      <c r="D145" s="32" t="s">
        <v>105</v>
      </c>
      <c r="E145" s="33" t="s">
        <v>133</v>
      </c>
      <c r="F145" s="22">
        <v>33.200000000000003</v>
      </c>
      <c r="G145" s="22">
        <v>33.200000000000003</v>
      </c>
      <c r="H145" s="22">
        <v>33.200000000000003</v>
      </c>
      <c r="I145" s="22"/>
      <c r="J145" s="22"/>
      <c r="K145" s="22"/>
      <c r="L145" s="22">
        <f t="shared" si="432"/>
        <v>33.200000000000003</v>
      </c>
      <c r="M145" s="22">
        <f t="shared" si="433"/>
        <v>33.200000000000003</v>
      </c>
      <c r="N145" s="22">
        <f t="shared" si="434"/>
        <v>33.200000000000003</v>
      </c>
      <c r="O145" s="22"/>
      <c r="P145" s="22"/>
      <c r="Q145" s="22"/>
      <c r="R145" s="22">
        <f t="shared" si="435"/>
        <v>33.200000000000003</v>
      </c>
      <c r="S145" s="22">
        <f t="shared" si="436"/>
        <v>33.200000000000003</v>
      </c>
      <c r="T145" s="22">
        <f t="shared" si="437"/>
        <v>33.200000000000003</v>
      </c>
      <c r="U145" s="22"/>
      <c r="V145" s="22"/>
      <c r="W145" s="22"/>
      <c r="X145" s="22">
        <f t="shared" si="438"/>
        <v>33.200000000000003</v>
      </c>
      <c r="Y145" s="22">
        <f t="shared" si="439"/>
        <v>33.200000000000003</v>
      </c>
      <c r="Z145" s="22">
        <f t="shared" si="440"/>
        <v>33.200000000000003</v>
      </c>
      <c r="AA145" s="22"/>
      <c r="AB145" s="22"/>
      <c r="AC145" s="22"/>
      <c r="AD145" s="22">
        <f t="shared" si="441"/>
        <v>33.200000000000003</v>
      </c>
      <c r="AE145" s="22">
        <f t="shared" si="442"/>
        <v>33.200000000000003</v>
      </c>
      <c r="AF145" s="22">
        <f t="shared" si="443"/>
        <v>33.200000000000003</v>
      </c>
      <c r="AG145" s="22"/>
      <c r="AH145" s="22"/>
      <c r="AI145" s="22"/>
      <c r="AJ145" s="22">
        <f t="shared" si="444"/>
        <v>33.200000000000003</v>
      </c>
      <c r="AK145" s="22">
        <f t="shared" si="445"/>
        <v>33.200000000000003</v>
      </c>
      <c r="AL145" s="22">
        <f t="shared" si="446"/>
        <v>33.200000000000003</v>
      </c>
      <c r="AM145" s="22"/>
      <c r="AN145" s="22"/>
      <c r="AO145" s="22"/>
      <c r="AP145" s="22">
        <f t="shared" si="447"/>
        <v>33.200000000000003</v>
      </c>
      <c r="AQ145" s="22">
        <f t="shared" si="448"/>
        <v>33.200000000000003</v>
      </c>
      <c r="AR145" s="22">
        <f t="shared" si="449"/>
        <v>33.200000000000003</v>
      </c>
      <c r="AS145" s="22"/>
      <c r="AT145" s="22"/>
      <c r="AU145" s="22"/>
      <c r="AV145" s="22">
        <f t="shared" si="450"/>
        <v>33.200000000000003</v>
      </c>
      <c r="AW145" s="22">
        <f t="shared" si="451"/>
        <v>33.200000000000003</v>
      </c>
      <c r="AX145" s="22">
        <f t="shared" si="452"/>
        <v>33.200000000000003</v>
      </c>
      <c r="AY145" s="22"/>
      <c r="AZ145" s="22"/>
      <c r="BA145" s="22"/>
      <c r="BB145" s="22">
        <f t="shared" si="453"/>
        <v>33.200000000000003</v>
      </c>
      <c r="BC145" s="22">
        <f t="shared" si="454"/>
        <v>33.200000000000003</v>
      </c>
      <c r="BD145" s="22">
        <f t="shared" si="455"/>
        <v>33.200000000000003</v>
      </c>
      <c r="BE145" s="22"/>
      <c r="BF145" s="22"/>
      <c r="BG145" s="22"/>
      <c r="BH145" s="22">
        <f t="shared" si="456"/>
        <v>33.200000000000003</v>
      </c>
      <c r="BI145" s="22">
        <f t="shared" si="457"/>
        <v>33.200000000000003</v>
      </c>
      <c r="BJ145" s="22">
        <f t="shared" si="458"/>
        <v>33.200000000000003</v>
      </c>
      <c r="BK145" s="22"/>
      <c r="BL145" s="22"/>
      <c r="BM145" s="22"/>
      <c r="BN145" s="22">
        <f t="shared" si="459"/>
        <v>33.200000000000003</v>
      </c>
      <c r="BO145" s="22">
        <f t="shared" si="460"/>
        <v>33.200000000000003</v>
      </c>
      <c r="BP145" s="22">
        <f t="shared" si="461"/>
        <v>33.200000000000003</v>
      </c>
      <c r="BQ145" s="22"/>
      <c r="BR145" s="22"/>
      <c r="BS145" s="22">
        <f t="shared" si="462"/>
        <v>33.200000000000003</v>
      </c>
      <c r="BT145" s="22">
        <f t="shared" si="463"/>
        <v>33.200000000000003</v>
      </c>
      <c r="BU145" s="22">
        <f t="shared" si="464"/>
        <v>33.200000000000003</v>
      </c>
      <c r="BV145" s="22"/>
      <c r="BW145" s="22"/>
      <c r="BX145" s="22">
        <f t="shared" si="465"/>
        <v>33.200000000000003</v>
      </c>
      <c r="BY145" s="22">
        <f t="shared" si="466"/>
        <v>33.200000000000003</v>
      </c>
      <c r="BZ145" s="22">
        <f t="shared" si="467"/>
        <v>33.200000000000003</v>
      </c>
      <c r="CA145" s="22"/>
      <c r="CB145" s="22"/>
      <c r="CC145" s="22"/>
      <c r="CD145" s="22">
        <f t="shared" si="372"/>
        <v>33.200000000000003</v>
      </c>
      <c r="CE145" s="22"/>
      <c r="CF145" s="34">
        <f t="shared" si="366"/>
        <v>33.200000000000003</v>
      </c>
      <c r="CG145" s="22">
        <f t="shared" si="373"/>
        <v>33.200000000000003</v>
      </c>
      <c r="CH145" s="22"/>
      <c r="CI145" s="22">
        <f t="shared" si="367"/>
        <v>33.200000000000003</v>
      </c>
      <c r="CJ145" s="22">
        <f t="shared" si="374"/>
        <v>33.200000000000003</v>
      </c>
      <c r="CK145" s="22"/>
      <c r="CL145" s="22">
        <f t="shared" si="368"/>
        <v>33.200000000000003</v>
      </c>
      <c r="CM145" s="22"/>
      <c r="CN145" s="15"/>
      <c r="CO145" s="35"/>
    </row>
    <row r="146" spans="1:99" ht="46.8" x14ac:dyDescent="0.3">
      <c r="A146" s="32" t="s">
        <v>129</v>
      </c>
      <c r="B146" s="16">
        <v>850</v>
      </c>
      <c r="C146" s="32" t="s">
        <v>67</v>
      </c>
      <c r="D146" s="32" t="s">
        <v>134</v>
      </c>
      <c r="E146" s="33" t="s">
        <v>135</v>
      </c>
      <c r="F146" s="22">
        <f>119.4+6.4</f>
        <v>125.80000000000001</v>
      </c>
      <c r="G146" s="22">
        <f>119.4+3.3</f>
        <v>122.7</v>
      </c>
      <c r="H146" s="22">
        <f>119.4+1.3</f>
        <v>120.7</v>
      </c>
      <c r="I146" s="22"/>
      <c r="J146" s="22"/>
      <c r="K146" s="22"/>
      <c r="L146" s="22">
        <f t="shared" si="432"/>
        <v>125.80000000000001</v>
      </c>
      <c r="M146" s="22">
        <f t="shared" si="433"/>
        <v>122.7</v>
      </c>
      <c r="N146" s="22">
        <f t="shared" si="434"/>
        <v>120.7</v>
      </c>
      <c r="O146" s="22"/>
      <c r="P146" s="22"/>
      <c r="Q146" s="22"/>
      <c r="R146" s="22">
        <f t="shared" si="435"/>
        <v>125.80000000000001</v>
      </c>
      <c r="S146" s="22">
        <f t="shared" si="436"/>
        <v>122.7</v>
      </c>
      <c r="T146" s="22">
        <f t="shared" si="437"/>
        <v>120.7</v>
      </c>
      <c r="U146" s="22"/>
      <c r="V146" s="22"/>
      <c r="W146" s="22"/>
      <c r="X146" s="22">
        <f t="shared" si="438"/>
        <v>125.80000000000001</v>
      </c>
      <c r="Y146" s="22">
        <f t="shared" si="439"/>
        <v>122.7</v>
      </c>
      <c r="Z146" s="22">
        <f t="shared" si="440"/>
        <v>120.7</v>
      </c>
      <c r="AA146" s="22"/>
      <c r="AB146" s="22"/>
      <c r="AC146" s="22"/>
      <c r="AD146" s="22">
        <f t="shared" si="441"/>
        <v>125.80000000000001</v>
      </c>
      <c r="AE146" s="22">
        <f t="shared" si="442"/>
        <v>122.7</v>
      </c>
      <c r="AF146" s="22">
        <f t="shared" si="443"/>
        <v>120.7</v>
      </c>
      <c r="AG146" s="22"/>
      <c r="AH146" s="22"/>
      <c r="AI146" s="22"/>
      <c r="AJ146" s="22">
        <f t="shared" si="444"/>
        <v>125.80000000000001</v>
      </c>
      <c r="AK146" s="22">
        <f t="shared" si="445"/>
        <v>122.7</v>
      </c>
      <c r="AL146" s="22">
        <f t="shared" si="446"/>
        <v>120.7</v>
      </c>
      <c r="AM146" s="22"/>
      <c r="AN146" s="22"/>
      <c r="AO146" s="22"/>
      <c r="AP146" s="22">
        <f t="shared" si="447"/>
        <v>125.80000000000001</v>
      </c>
      <c r="AQ146" s="22">
        <f t="shared" si="448"/>
        <v>122.7</v>
      </c>
      <c r="AR146" s="22">
        <f t="shared" si="449"/>
        <v>120.7</v>
      </c>
      <c r="AS146" s="22"/>
      <c r="AT146" s="22"/>
      <c r="AU146" s="22"/>
      <c r="AV146" s="22">
        <f t="shared" si="450"/>
        <v>125.80000000000001</v>
      </c>
      <c r="AW146" s="22">
        <f t="shared" si="451"/>
        <v>122.7</v>
      </c>
      <c r="AX146" s="22">
        <f t="shared" si="452"/>
        <v>120.7</v>
      </c>
      <c r="AY146" s="22"/>
      <c r="AZ146" s="22"/>
      <c r="BA146" s="22"/>
      <c r="BB146" s="22">
        <f t="shared" si="453"/>
        <v>125.80000000000001</v>
      </c>
      <c r="BC146" s="22">
        <f t="shared" si="454"/>
        <v>122.7</v>
      </c>
      <c r="BD146" s="22">
        <f t="shared" si="455"/>
        <v>120.7</v>
      </c>
      <c r="BE146" s="22"/>
      <c r="BF146" s="22"/>
      <c r="BG146" s="22"/>
      <c r="BH146" s="22">
        <f t="shared" si="456"/>
        <v>125.80000000000001</v>
      </c>
      <c r="BI146" s="22">
        <f t="shared" si="457"/>
        <v>122.7</v>
      </c>
      <c r="BJ146" s="22">
        <f t="shared" si="458"/>
        <v>120.7</v>
      </c>
      <c r="BK146" s="22"/>
      <c r="BL146" s="22"/>
      <c r="BM146" s="22"/>
      <c r="BN146" s="22">
        <f t="shared" si="459"/>
        <v>125.80000000000001</v>
      </c>
      <c r="BO146" s="22">
        <f t="shared" si="460"/>
        <v>122.7</v>
      </c>
      <c r="BP146" s="22">
        <f t="shared" si="461"/>
        <v>120.7</v>
      </c>
      <c r="BQ146" s="22"/>
      <c r="BR146" s="22"/>
      <c r="BS146" s="22">
        <f t="shared" si="462"/>
        <v>125.80000000000001</v>
      </c>
      <c r="BT146" s="22">
        <f t="shared" si="463"/>
        <v>122.7</v>
      </c>
      <c r="BU146" s="22">
        <f t="shared" si="464"/>
        <v>120.7</v>
      </c>
      <c r="BV146" s="22"/>
      <c r="BW146" s="22"/>
      <c r="BX146" s="22">
        <f t="shared" si="465"/>
        <v>125.80000000000001</v>
      </c>
      <c r="BY146" s="22">
        <f t="shared" si="466"/>
        <v>122.7</v>
      </c>
      <c r="BZ146" s="22">
        <f t="shared" si="467"/>
        <v>120.7</v>
      </c>
      <c r="CA146" s="22"/>
      <c r="CB146" s="22"/>
      <c r="CC146" s="22"/>
      <c r="CD146" s="22">
        <f t="shared" si="372"/>
        <v>125.80000000000001</v>
      </c>
      <c r="CE146" s="22"/>
      <c r="CF146" s="34">
        <f t="shared" si="366"/>
        <v>125.80000000000001</v>
      </c>
      <c r="CG146" s="22">
        <f t="shared" si="373"/>
        <v>122.7</v>
      </c>
      <c r="CH146" s="22"/>
      <c r="CI146" s="22">
        <f t="shared" si="367"/>
        <v>122.7</v>
      </c>
      <c r="CJ146" s="22">
        <f t="shared" si="374"/>
        <v>120.7</v>
      </c>
      <c r="CK146" s="22"/>
      <c r="CL146" s="22">
        <f t="shared" si="368"/>
        <v>120.7</v>
      </c>
      <c r="CM146" s="22"/>
      <c r="CN146" s="15"/>
      <c r="CO146" s="35"/>
    </row>
    <row r="147" spans="1:99" ht="62.4" x14ac:dyDescent="0.3">
      <c r="A147" s="32" t="s">
        <v>136</v>
      </c>
      <c r="B147" s="16"/>
      <c r="C147" s="32"/>
      <c r="D147" s="32"/>
      <c r="E147" s="33" t="s">
        <v>137</v>
      </c>
      <c r="F147" s="22">
        <f t="shared" ref="F147:F158" si="468">F148</f>
        <v>2910</v>
      </c>
      <c r="G147" s="22">
        <f t="shared" ref="G147:G158" si="469">G148</f>
        <v>2910</v>
      </c>
      <c r="H147" s="22">
        <f t="shared" ref="H147:H158" si="470">H148</f>
        <v>2910</v>
      </c>
      <c r="I147" s="22">
        <f t="shared" ref="I147:I158" si="471">I148</f>
        <v>0</v>
      </c>
      <c r="J147" s="22">
        <f t="shared" ref="J147:J158" si="472">J148</f>
        <v>0</v>
      </c>
      <c r="K147" s="22">
        <f t="shared" ref="K147:K158" si="473">K148</f>
        <v>0</v>
      </c>
      <c r="L147" s="22">
        <f t="shared" si="432"/>
        <v>2910</v>
      </c>
      <c r="M147" s="22">
        <f t="shared" si="433"/>
        <v>2910</v>
      </c>
      <c r="N147" s="22">
        <f t="shared" si="434"/>
        <v>2910</v>
      </c>
      <c r="O147" s="22">
        <f t="shared" ref="O147:O158" si="474">O148</f>
        <v>0</v>
      </c>
      <c r="P147" s="22">
        <f t="shared" ref="P147:P158" si="475">P148</f>
        <v>0</v>
      </c>
      <c r="Q147" s="22">
        <f t="shared" ref="Q147:Q158" si="476">Q148</f>
        <v>0</v>
      </c>
      <c r="R147" s="22">
        <f t="shared" si="435"/>
        <v>2910</v>
      </c>
      <c r="S147" s="22">
        <f t="shared" si="436"/>
        <v>2910</v>
      </c>
      <c r="T147" s="22">
        <f t="shared" si="437"/>
        <v>2910</v>
      </c>
      <c r="U147" s="22">
        <f t="shared" ref="U147:U158" si="477">U148</f>
        <v>0</v>
      </c>
      <c r="V147" s="22">
        <f t="shared" ref="V147:V158" si="478">V148</f>
        <v>0</v>
      </c>
      <c r="W147" s="22">
        <f t="shared" ref="W147:W158" si="479">W148</f>
        <v>0</v>
      </c>
      <c r="X147" s="22">
        <f t="shared" si="438"/>
        <v>2910</v>
      </c>
      <c r="Y147" s="22">
        <f t="shared" si="439"/>
        <v>2910</v>
      </c>
      <c r="Z147" s="22">
        <f t="shared" si="440"/>
        <v>2910</v>
      </c>
      <c r="AA147" s="22">
        <f t="shared" ref="AA147:AA158" si="480">AA148</f>
        <v>0</v>
      </c>
      <c r="AB147" s="22">
        <f t="shared" ref="AB147:AB158" si="481">AB148</f>
        <v>0</v>
      </c>
      <c r="AC147" s="22">
        <f t="shared" ref="AC147:AC158" si="482">AC148</f>
        <v>0</v>
      </c>
      <c r="AD147" s="22">
        <f t="shared" si="441"/>
        <v>2910</v>
      </c>
      <c r="AE147" s="22">
        <f t="shared" si="442"/>
        <v>2910</v>
      </c>
      <c r="AF147" s="22">
        <f t="shared" si="443"/>
        <v>2910</v>
      </c>
      <c r="AG147" s="22">
        <f t="shared" ref="AG147:AG158" si="483">AG148</f>
        <v>0</v>
      </c>
      <c r="AH147" s="22">
        <f t="shared" ref="AH147:AH158" si="484">AH148</f>
        <v>0</v>
      </c>
      <c r="AI147" s="22">
        <f t="shared" ref="AI147:AI158" si="485">AI148</f>
        <v>0</v>
      </c>
      <c r="AJ147" s="22">
        <f t="shared" si="444"/>
        <v>2910</v>
      </c>
      <c r="AK147" s="22">
        <f t="shared" si="445"/>
        <v>2910</v>
      </c>
      <c r="AL147" s="22">
        <f t="shared" si="446"/>
        <v>2910</v>
      </c>
      <c r="AM147" s="22">
        <f t="shared" ref="AM147:AM158" si="486">AM148</f>
        <v>0</v>
      </c>
      <c r="AN147" s="22">
        <f t="shared" ref="AN147:AN158" si="487">AN148</f>
        <v>0</v>
      </c>
      <c r="AO147" s="22">
        <f t="shared" ref="AO147:AO158" si="488">AO148</f>
        <v>0</v>
      </c>
      <c r="AP147" s="22">
        <f t="shared" si="447"/>
        <v>2910</v>
      </c>
      <c r="AQ147" s="22">
        <f t="shared" si="448"/>
        <v>2910</v>
      </c>
      <c r="AR147" s="22">
        <f t="shared" si="449"/>
        <v>2910</v>
      </c>
      <c r="AS147" s="22">
        <f t="shared" ref="AS147:AS158" si="489">AS148</f>
        <v>0</v>
      </c>
      <c r="AT147" s="22">
        <f t="shared" ref="AT147:AT158" si="490">AT148</f>
        <v>0</v>
      </c>
      <c r="AU147" s="22">
        <f t="shared" ref="AU147:AU158" si="491">AU148</f>
        <v>0</v>
      </c>
      <c r="AV147" s="22">
        <f t="shared" si="450"/>
        <v>2910</v>
      </c>
      <c r="AW147" s="22">
        <f t="shared" si="451"/>
        <v>2910</v>
      </c>
      <c r="AX147" s="22">
        <f t="shared" si="452"/>
        <v>2910</v>
      </c>
      <c r="AY147" s="22">
        <f t="shared" ref="AY147:AY153" si="492">AY148</f>
        <v>0</v>
      </c>
      <c r="AZ147" s="22">
        <f t="shared" ref="AZ147:AZ158" si="493">AZ148</f>
        <v>0</v>
      </c>
      <c r="BA147" s="22">
        <f t="shared" ref="BA147:BA158" si="494">BA148</f>
        <v>0</v>
      </c>
      <c r="BB147" s="22">
        <f t="shared" si="453"/>
        <v>2910</v>
      </c>
      <c r="BC147" s="22">
        <f t="shared" si="454"/>
        <v>2910</v>
      </c>
      <c r="BD147" s="22">
        <f t="shared" si="455"/>
        <v>2910</v>
      </c>
      <c r="BE147" s="22">
        <f t="shared" ref="BE147:BE158" si="495">BE148</f>
        <v>0</v>
      </c>
      <c r="BF147" s="22">
        <f t="shared" ref="BF147:BF158" si="496">BF148</f>
        <v>0</v>
      </c>
      <c r="BG147" s="22">
        <f t="shared" ref="BG147:BG158" si="497">BG148</f>
        <v>0</v>
      </c>
      <c r="BH147" s="22">
        <f t="shared" si="456"/>
        <v>2910</v>
      </c>
      <c r="BI147" s="22">
        <f t="shared" si="457"/>
        <v>2910</v>
      </c>
      <c r="BJ147" s="22">
        <f t="shared" si="458"/>
        <v>2910</v>
      </c>
      <c r="BK147" s="22">
        <f t="shared" ref="BK147:BK158" si="498">BK148</f>
        <v>0</v>
      </c>
      <c r="BL147" s="22">
        <f t="shared" ref="BL147:BL158" si="499">BL148</f>
        <v>0</v>
      </c>
      <c r="BM147" s="22">
        <f t="shared" ref="BM147:BM158" si="500">BM148</f>
        <v>0</v>
      </c>
      <c r="BN147" s="22">
        <f t="shared" si="459"/>
        <v>2910</v>
      </c>
      <c r="BO147" s="22">
        <f t="shared" si="460"/>
        <v>2910</v>
      </c>
      <c r="BP147" s="22">
        <f t="shared" si="461"/>
        <v>2910</v>
      </c>
      <c r="BQ147" s="22">
        <f t="shared" ref="BQ147:BQ158" si="501">BQ148</f>
        <v>0</v>
      </c>
      <c r="BR147" s="22">
        <f t="shared" ref="BR147:BR158" si="502">BR148</f>
        <v>0</v>
      </c>
      <c r="BS147" s="22">
        <f t="shared" si="462"/>
        <v>2910</v>
      </c>
      <c r="BT147" s="22">
        <f t="shared" si="463"/>
        <v>2910</v>
      </c>
      <c r="BU147" s="22">
        <f t="shared" si="464"/>
        <v>2910</v>
      </c>
      <c r="BV147" s="22">
        <f t="shared" ref="BV147:BV158" si="503">BV148</f>
        <v>0</v>
      </c>
      <c r="BW147" s="22">
        <f t="shared" ref="BW147:BW158" si="504">BW148</f>
        <v>0</v>
      </c>
      <c r="BX147" s="22">
        <f t="shared" si="465"/>
        <v>2910</v>
      </c>
      <c r="BY147" s="22">
        <f t="shared" si="466"/>
        <v>2910</v>
      </c>
      <c r="BZ147" s="22">
        <f t="shared" si="467"/>
        <v>2910</v>
      </c>
      <c r="CA147" s="22">
        <f t="shared" ref="CA147:CA158" si="505">CA148</f>
        <v>0</v>
      </c>
      <c r="CB147" s="22">
        <f t="shared" ref="CB147:CB158" si="506">CB148</f>
        <v>0</v>
      </c>
      <c r="CC147" s="22">
        <f t="shared" ref="CC147:CC158" si="507">CC148</f>
        <v>0</v>
      </c>
      <c r="CD147" s="22">
        <f t="shared" si="372"/>
        <v>2910</v>
      </c>
      <c r="CE147" s="22">
        <f t="shared" ref="CE147:CE158" si="508">CE148</f>
        <v>0</v>
      </c>
      <c r="CF147" s="34">
        <f t="shared" si="366"/>
        <v>2910</v>
      </c>
      <c r="CG147" s="22">
        <f t="shared" si="373"/>
        <v>2910</v>
      </c>
      <c r="CH147" s="22">
        <f t="shared" ref="CH147:CM158" si="509">CH148</f>
        <v>0</v>
      </c>
      <c r="CI147" s="22">
        <f t="shared" si="367"/>
        <v>2910</v>
      </c>
      <c r="CJ147" s="22">
        <f t="shared" si="374"/>
        <v>2910</v>
      </c>
      <c r="CK147" s="22">
        <f t="shared" si="509"/>
        <v>0</v>
      </c>
      <c r="CL147" s="22">
        <f t="shared" si="368"/>
        <v>2910</v>
      </c>
      <c r="CM147" s="22">
        <f t="shared" si="509"/>
        <v>0</v>
      </c>
      <c r="CN147" s="15"/>
      <c r="CO147" s="35"/>
      <c r="CU147" s="5" t="s">
        <v>31</v>
      </c>
    </row>
    <row r="148" spans="1:99" ht="31.2" x14ac:dyDescent="0.3">
      <c r="A148" s="32" t="s">
        <v>136</v>
      </c>
      <c r="B148" s="16">
        <v>200</v>
      </c>
      <c r="C148" s="32"/>
      <c r="D148" s="32"/>
      <c r="E148" s="33" t="s">
        <v>40</v>
      </c>
      <c r="F148" s="22">
        <f t="shared" si="468"/>
        <v>2910</v>
      </c>
      <c r="G148" s="22">
        <f t="shared" si="469"/>
        <v>2910</v>
      </c>
      <c r="H148" s="22">
        <f t="shared" si="470"/>
        <v>2910</v>
      </c>
      <c r="I148" s="22">
        <f t="shared" si="471"/>
        <v>0</v>
      </c>
      <c r="J148" s="22">
        <f t="shared" si="472"/>
        <v>0</v>
      </c>
      <c r="K148" s="22">
        <f t="shared" si="473"/>
        <v>0</v>
      </c>
      <c r="L148" s="22">
        <f t="shared" si="432"/>
        <v>2910</v>
      </c>
      <c r="M148" s="22">
        <f t="shared" si="433"/>
        <v>2910</v>
      </c>
      <c r="N148" s="22">
        <f t="shared" si="434"/>
        <v>2910</v>
      </c>
      <c r="O148" s="22">
        <f t="shared" si="474"/>
        <v>0</v>
      </c>
      <c r="P148" s="22">
        <f t="shared" si="475"/>
        <v>0</v>
      </c>
      <c r="Q148" s="22">
        <f t="shared" si="476"/>
        <v>0</v>
      </c>
      <c r="R148" s="22">
        <f t="shared" si="435"/>
        <v>2910</v>
      </c>
      <c r="S148" s="22">
        <f t="shared" si="436"/>
        <v>2910</v>
      </c>
      <c r="T148" s="22">
        <f t="shared" si="437"/>
        <v>2910</v>
      </c>
      <c r="U148" s="22">
        <f t="shared" si="477"/>
        <v>0</v>
      </c>
      <c r="V148" s="22">
        <f t="shared" si="478"/>
        <v>0</v>
      </c>
      <c r="W148" s="22">
        <f t="shared" si="479"/>
        <v>0</v>
      </c>
      <c r="X148" s="22">
        <f t="shared" si="438"/>
        <v>2910</v>
      </c>
      <c r="Y148" s="22">
        <f t="shared" si="439"/>
        <v>2910</v>
      </c>
      <c r="Z148" s="22">
        <f t="shared" si="440"/>
        <v>2910</v>
      </c>
      <c r="AA148" s="22">
        <f t="shared" si="480"/>
        <v>0</v>
      </c>
      <c r="AB148" s="22">
        <f t="shared" si="481"/>
        <v>0</v>
      </c>
      <c r="AC148" s="22">
        <f t="shared" si="482"/>
        <v>0</v>
      </c>
      <c r="AD148" s="22">
        <f t="shared" si="441"/>
        <v>2910</v>
      </c>
      <c r="AE148" s="22">
        <f t="shared" si="442"/>
        <v>2910</v>
      </c>
      <c r="AF148" s="22">
        <f t="shared" si="443"/>
        <v>2910</v>
      </c>
      <c r="AG148" s="22">
        <f t="shared" si="483"/>
        <v>0</v>
      </c>
      <c r="AH148" s="22">
        <f t="shared" si="484"/>
        <v>0</v>
      </c>
      <c r="AI148" s="22">
        <f t="shared" si="485"/>
        <v>0</v>
      </c>
      <c r="AJ148" s="22">
        <f t="shared" si="444"/>
        <v>2910</v>
      </c>
      <c r="AK148" s="22">
        <f t="shared" si="445"/>
        <v>2910</v>
      </c>
      <c r="AL148" s="22">
        <f t="shared" si="446"/>
        <v>2910</v>
      </c>
      <c r="AM148" s="22">
        <f t="shared" si="486"/>
        <v>0</v>
      </c>
      <c r="AN148" s="22">
        <f t="shared" si="487"/>
        <v>0</v>
      </c>
      <c r="AO148" s="22">
        <f t="shared" si="488"/>
        <v>0</v>
      </c>
      <c r="AP148" s="22">
        <f t="shared" si="447"/>
        <v>2910</v>
      </c>
      <c r="AQ148" s="22">
        <f t="shared" si="448"/>
        <v>2910</v>
      </c>
      <c r="AR148" s="22">
        <f t="shared" si="449"/>
        <v>2910</v>
      </c>
      <c r="AS148" s="22">
        <f t="shared" si="489"/>
        <v>0</v>
      </c>
      <c r="AT148" s="22">
        <f t="shared" si="490"/>
        <v>0</v>
      </c>
      <c r="AU148" s="22">
        <f t="shared" si="491"/>
        <v>0</v>
      </c>
      <c r="AV148" s="22">
        <f t="shared" si="450"/>
        <v>2910</v>
      </c>
      <c r="AW148" s="22">
        <f t="shared" si="451"/>
        <v>2910</v>
      </c>
      <c r="AX148" s="22">
        <f t="shared" si="452"/>
        <v>2910</v>
      </c>
      <c r="AY148" s="22">
        <f t="shared" si="492"/>
        <v>0</v>
      </c>
      <c r="AZ148" s="22">
        <f t="shared" si="493"/>
        <v>0</v>
      </c>
      <c r="BA148" s="22">
        <f t="shared" si="494"/>
        <v>0</v>
      </c>
      <c r="BB148" s="22">
        <f t="shared" si="453"/>
        <v>2910</v>
      </c>
      <c r="BC148" s="22">
        <f t="shared" si="454"/>
        <v>2910</v>
      </c>
      <c r="BD148" s="22">
        <f t="shared" si="455"/>
        <v>2910</v>
      </c>
      <c r="BE148" s="22">
        <f t="shared" si="495"/>
        <v>0</v>
      </c>
      <c r="BF148" s="22">
        <f t="shared" si="496"/>
        <v>0</v>
      </c>
      <c r="BG148" s="22">
        <f t="shared" si="497"/>
        <v>0</v>
      </c>
      <c r="BH148" s="22">
        <f t="shared" si="456"/>
        <v>2910</v>
      </c>
      <c r="BI148" s="22">
        <f t="shared" si="457"/>
        <v>2910</v>
      </c>
      <c r="BJ148" s="22">
        <f t="shared" si="458"/>
        <v>2910</v>
      </c>
      <c r="BK148" s="22">
        <f t="shared" si="498"/>
        <v>0</v>
      </c>
      <c r="BL148" s="22">
        <f t="shared" si="499"/>
        <v>0</v>
      </c>
      <c r="BM148" s="22">
        <f t="shared" si="500"/>
        <v>0</v>
      </c>
      <c r="BN148" s="22">
        <f t="shared" si="459"/>
        <v>2910</v>
      </c>
      <c r="BO148" s="22">
        <f t="shared" si="460"/>
        <v>2910</v>
      </c>
      <c r="BP148" s="22">
        <f t="shared" si="461"/>
        <v>2910</v>
      </c>
      <c r="BQ148" s="22">
        <f t="shared" si="501"/>
        <v>0</v>
      </c>
      <c r="BR148" s="22">
        <f t="shared" si="502"/>
        <v>0</v>
      </c>
      <c r="BS148" s="22">
        <f t="shared" si="462"/>
        <v>2910</v>
      </c>
      <c r="BT148" s="22">
        <f t="shared" si="463"/>
        <v>2910</v>
      </c>
      <c r="BU148" s="22">
        <f t="shared" si="464"/>
        <v>2910</v>
      </c>
      <c r="BV148" s="22">
        <f t="shared" si="503"/>
        <v>0</v>
      </c>
      <c r="BW148" s="22">
        <f t="shared" si="504"/>
        <v>0</v>
      </c>
      <c r="BX148" s="22">
        <f t="shared" si="465"/>
        <v>2910</v>
      </c>
      <c r="BY148" s="22">
        <f t="shared" si="466"/>
        <v>2910</v>
      </c>
      <c r="BZ148" s="22">
        <f t="shared" si="467"/>
        <v>2910</v>
      </c>
      <c r="CA148" s="22">
        <f t="shared" si="505"/>
        <v>0</v>
      </c>
      <c r="CB148" s="22">
        <f t="shared" si="506"/>
        <v>0</v>
      </c>
      <c r="CC148" s="22">
        <f t="shared" si="507"/>
        <v>0</v>
      </c>
      <c r="CD148" s="22">
        <f t="shared" si="372"/>
        <v>2910</v>
      </c>
      <c r="CE148" s="22">
        <f t="shared" si="508"/>
        <v>0</v>
      </c>
      <c r="CF148" s="34">
        <f t="shared" si="366"/>
        <v>2910</v>
      </c>
      <c r="CG148" s="22">
        <f t="shared" si="373"/>
        <v>2910</v>
      </c>
      <c r="CH148" s="22">
        <f t="shared" si="509"/>
        <v>0</v>
      </c>
      <c r="CI148" s="22">
        <f t="shared" si="367"/>
        <v>2910</v>
      </c>
      <c r="CJ148" s="22">
        <f t="shared" si="374"/>
        <v>2910</v>
      </c>
      <c r="CK148" s="22">
        <f t="shared" si="509"/>
        <v>0</v>
      </c>
      <c r="CL148" s="22">
        <f t="shared" si="368"/>
        <v>2910</v>
      </c>
      <c r="CM148" s="22">
        <f t="shared" si="509"/>
        <v>0</v>
      </c>
      <c r="CN148" s="15"/>
      <c r="CO148" s="35"/>
      <c r="CS148" s="5" t="s">
        <v>29</v>
      </c>
    </row>
    <row r="149" spans="1:99" ht="46.8" x14ac:dyDescent="0.3">
      <c r="A149" s="32" t="s">
        <v>136</v>
      </c>
      <c r="B149" s="16">
        <v>240</v>
      </c>
      <c r="C149" s="32"/>
      <c r="D149" s="32"/>
      <c r="E149" s="33" t="s">
        <v>41</v>
      </c>
      <c r="F149" s="22">
        <f t="shared" si="468"/>
        <v>2910</v>
      </c>
      <c r="G149" s="22">
        <f t="shared" si="469"/>
        <v>2910</v>
      </c>
      <c r="H149" s="22">
        <f t="shared" si="470"/>
        <v>2910</v>
      </c>
      <c r="I149" s="22">
        <f t="shared" si="471"/>
        <v>0</v>
      </c>
      <c r="J149" s="22">
        <f t="shared" si="472"/>
        <v>0</v>
      </c>
      <c r="K149" s="22">
        <f t="shared" si="473"/>
        <v>0</v>
      </c>
      <c r="L149" s="22">
        <f t="shared" si="432"/>
        <v>2910</v>
      </c>
      <c r="M149" s="22">
        <f t="shared" si="433"/>
        <v>2910</v>
      </c>
      <c r="N149" s="22">
        <f t="shared" si="434"/>
        <v>2910</v>
      </c>
      <c r="O149" s="22">
        <f t="shared" si="474"/>
        <v>0</v>
      </c>
      <c r="P149" s="22">
        <f t="shared" si="475"/>
        <v>0</v>
      </c>
      <c r="Q149" s="22">
        <f t="shared" si="476"/>
        <v>0</v>
      </c>
      <c r="R149" s="22">
        <f t="shared" si="435"/>
        <v>2910</v>
      </c>
      <c r="S149" s="22">
        <f t="shared" si="436"/>
        <v>2910</v>
      </c>
      <c r="T149" s="22">
        <f t="shared" si="437"/>
        <v>2910</v>
      </c>
      <c r="U149" s="22">
        <f t="shared" si="477"/>
        <v>0</v>
      </c>
      <c r="V149" s="22">
        <f t="shared" si="478"/>
        <v>0</v>
      </c>
      <c r="W149" s="22">
        <f t="shared" si="479"/>
        <v>0</v>
      </c>
      <c r="X149" s="22">
        <f t="shared" si="438"/>
        <v>2910</v>
      </c>
      <c r="Y149" s="22">
        <f t="shared" si="439"/>
        <v>2910</v>
      </c>
      <c r="Z149" s="22">
        <f t="shared" si="440"/>
        <v>2910</v>
      </c>
      <c r="AA149" s="22">
        <f t="shared" si="480"/>
        <v>0</v>
      </c>
      <c r="AB149" s="22">
        <f t="shared" si="481"/>
        <v>0</v>
      </c>
      <c r="AC149" s="22">
        <f t="shared" si="482"/>
        <v>0</v>
      </c>
      <c r="AD149" s="22">
        <f t="shared" si="441"/>
        <v>2910</v>
      </c>
      <c r="AE149" s="22">
        <f t="shared" si="442"/>
        <v>2910</v>
      </c>
      <c r="AF149" s="22">
        <f t="shared" si="443"/>
        <v>2910</v>
      </c>
      <c r="AG149" s="22">
        <f t="shared" si="483"/>
        <v>0</v>
      </c>
      <c r="AH149" s="22">
        <f t="shared" si="484"/>
        <v>0</v>
      </c>
      <c r="AI149" s="22">
        <f t="shared" si="485"/>
        <v>0</v>
      </c>
      <c r="AJ149" s="22">
        <f t="shared" si="444"/>
        <v>2910</v>
      </c>
      <c r="AK149" s="22">
        <f t="shared" si="445"/>
        <v>2910</v>
      </c>
      <c r="AL149" s="22">
        <f t="shared" si="446"/>
        <v>2910</v>
      </c>
      <c r="AM149" s="22">
        <f t="shared" si="486"/>
        <v>0</v>
      </c>
      <c r="AN149" s="22">
        <f t="shared" si="487"/>
        <v>0</v>
      </c>
      <c r="AO149" s="22">
        <f t="shared" si="488"/>
        <v>0</v>
      </c>
      <c r="AP149" s="22">
        <f t="shared" si="447"/>
        <v>2910</v>
      </c>
      <c r="AQ149" s="22">
        <f t="shared" si="448"/>
        <v>2910</v>
      </c>
      <c r="AR149" s="22">
        <f t="shared" si="449"/>
        <v>2910</v>
      </c>
      <c r="AS149" s="22">
        <f t="shared" si="489"/>
        <v>0</v>
      </c>
      <c r="AT149" s="22">
        <f t="shared" si="490"/>
        <v>0</v>
      </c>
      <c r="AU149" s="22">
        <f t="shared" si="491"/>
        <v>0</v>
      </c>
      <c r="AV149" s="22">
        <f t="shared" si="450"/>
        <v>2910</v>
      </c>
      <c r="AW149" s="22">
        <f t="shared" si="451"/>
        <v>2910</v>
      </c>
      <c r="AX149" s="22">
        <f t="shared" si="452"/>
        <v>2910</v>
      </c>
      <c r="AY149" s="22">
        <f t="shared" si="492"/>
        <v>0</v>
      </c>
      <c r="AZ149" s="22">
        <f t="shared" si="493"/>
        <v>0</v>
      </c>
      <c r="BA149" s="22">
        <f t="shared" si="494"/>
        <v>0</v>
      </c>
      <c r="BB149" s="22">
        <f t="shared" si="453"/>
        <v>2910</v>
      </c>
      <c r="BC149" s="22">
        <f t="shared" si="454"/>
        <v>2910</v>
      </c>
      <c r="BD149" s="22">
        <f t="shared" si="455"/>
        <v>2910</v>
      </c>
      <c r="BE149" s="22">
        <f t="shared" si="495"/>
        <v>0</v>
      </c>
      <c r="BF149" s="22">
        <f t="shared" si="496"/>
        <v>0</v>
      </c>
      <c r="BG149" s="22">
        <f t="shared" si="497"/>
        <v>0</v>
      </c>
      <c r="BH149" s="22">
        <f t="shared" si="456"/>
        <v>2910</v>
      </c>
      <c r="BI149" s="22">
        <f t="shared" si="457"/>
        <v>2910</v>
      </c>
      <c r="BJ149" s="22">
        <f t="shared" si="458"/>
        <v>2910</v>
      </c>
      <c r="BK149" s="22">
        <f t="shared" si="498"/>
        <v>0</v>
      </c>
      <c r="BL149" s="22">
        <f t="shared" si="499"/>
        <v>0</v>
      </c>
      <c r="BM149" s="22">
        <f t="shared" si="500"/>
        <v>0</v>
      </c>
      <c r="BN149" s="22">
        <f t="shared" si="459"/>
        <v>2910</v>
      </c>
      <c r="BO149" s="22">
        <f t="shared" si="460"/>
        <v>2910</v>
      </c>
      <c r="BP149" s="22">
        <f t="shared" si="461"/>
        <v>2910</v>
      </c>
      <c r="BQ149" s="22">
        <f t="shared" si="501"/>
        <v>0</v>
      </c>
      <c r="BR149" s="22">
        <f t="shared" si="502"/>
        <v>0</v>
      </c>
      <c r="BS149" s="22">
        <f t="shared" si="462"/>
        <v>2910</v>
      </c>
      <c r="BT149" s="22">
        <f t="shared" si="463"/>
        <v>2910</v>
      </c>
      <c r="BU149" s="22">
        <f t="shared" si="464"/>
        <v>2910</v>
      </c>
      <c r="BV149" s="22">
        <f t="shared" si="503"/>
        <v>0</v>
      </c>
      <c r="BW149" s="22">
        <f t="shared" si="504"/>
        <v>0</v>
      </c>
      <c r="BX149" s="22">
        <f t="shared" si="465"/>
        <v>2910</v>
      </c>
      <c r="BY149" s="22">
        <f t="shared" si="466"/>
        <v>2910</v>
      </c>
      <c r="BZ149" s="22">
        <f t="shared" si="467"/>
        <v>2910</v>
      </c>
      <c r="CA149" s="22">
        <f t="shared" si="505"/>
        <v>0</v>
      </c>
      <c r="CB149" s="22">
        <f t="shared" si="506"/>
        <v>0</v>
      </c>
      <c r="CC149" s="22">
        <f t="shared" si="507"/>
        <v>0</v>
      </c>
      <c r="CD149" s="22">
        <f t="shared" si="372"/>
        <v>2910</v>
      </c>
      <c r="CE149" s="22">
        <f t="shared" si="508"/>
        <v>0</v>
      </c>
      <c r="CF149" s="34">
        <f t="shared" si="366"/>
        <v>2910</v>
      </c>
      <c r="CG149" s="22">
        <f t="shared" si="373"/>
        <v>2910</v>
      </c>
      <c r="CH149" s="22">
        <f t="shared" si="509"/>
        <v>0</v>
      </c>
      <c r="CI149" s="22">
        <f t="shared" si="367"/>
        <v>2910</v>
      </c>
      <c r="CJ149" s="22">
        <f t="shared" si="374"/>
        <v>2910</v>
      </c>
      <c r="CK149" s="22">
        <f t="shared" si="509"/>
        <v>0</v>
      </c>
      <c r="CL149" s="22">
        <f t="shared" si="368"/>
        <v>2910</v>
      </c>
      <c r="CM149" s="22">
        <f t="shared" si="509"/>
        <v>0</v>
      </c>
      <c r="CN149" s="15"/>
      <c r="CO149" s="35"/>
      <c r="CT149" s="5" t="s">
        <v>30</v>
      </c>
    </row>
    <row r="150" spans="1:99" x14ac:dyDescent="0.3">
      <c r="A150" s="32" t="s">
        <v>136</v>
      </c>
      <c r="B150" s="16">
        <v>240</v>
      </c>
      <c r="C150" s="32" t="s">
        <v>67</v>
      </c>
      <c r="D150" s="32" t="s">
        <v>105</v>
      </c>
      <c r="E150" s="33" t="s">
        <v>133</v>
      </c>
      <c r="F150" s="22">
        <v>2910</v>
      </c>
      <c r="G150" s="22">
        <v>2910</v>
      </c>
      <c r="H150" s="22">
        <v>2910</v>
      </c>
      <c r="I150" s="22"/>
      <c r="J150" s="22"/>
      <c r="K150" s="22"/>
      <c r="L150" s="22">
        <f t="shared" si="432"/>
        <v>2910</v>
      </c>
      <c r="M150" s="22">
        <f t="shared" si="433"/>
        <v>2910</v>
      </c>
      <c r="N150" s="22">
        <f t="shared" si="434"/>
        <v>2910</v>
      </c>
      <c r="O150" s="22"/>
      <c r="P150" s="22"/>
      <c r="Q150" s="22"/>
      <c r="R150" s="22">
        <f t="shared" si="435"/>
        <v>2910</v>
      </c>
      <c r="S150" s="22">
        <f t="shared" si="436"/>
        <v>2910</v>
      </c>
      <c r="T150" s="22">
        <f t="shared" si="437"/>
        <v>2910</v>
      </c>
      <c r="U150" s="22"/>
      <c r="V150" s="22"/>
      <c r="W150" s="22"/>
      <c r="X150" s="22">
        <f t="shared" si="438"/>
        <v>2910</v>
      </c>
      <c r="Y150" s="22">
        <f t="shared" si="439"/>
        <v>2910</v>
      </c>
      <c r="Z150" s="22">
        <f t="shared" si="440"/>
        <v>2910</v>
      </c>
      <c r="AA150" s="22"/>
      <c r="AB150" s="22"/>
      <c r="AC150" s="22"/>
      <c r="AD150" s="22">
        <f t="shared" si="441"/>
        <v>2910</v>
      </c>
      <c r="AE150" s="22">
        <f t="shared" si="442"/>
        <v>2910</v>
      </c>
      <c r="AF150" s="22">
        <f t="shared" si="443"/>
        <v>2910</v>
      </c>
      <c r="AG150" s="22"/>
      <c r="AH150" s="22"/>
      <c r="AI150" s="22"/>
      <c r="AJ150" s="22">
        <f t="shared" si="444"/>
        <v>2910</v>
      </c>
      <c r="AK150" s="22">
        <f t="shared" si="445"/>
        <v>2910</v>
      </c>
      <c r="AL150" s="22">
        <f t="shared" si="446"/>
        <v>2910</v>
      </c>
      <c r="AM150" s="22"/>
      <c r="AN150" s="22"/>
      <c r="AO150" s="22"/>
      <c r="AP150" s="22">
        <f t="shared" si="447"/>
        <v>2910</v>
      </c>
      <c r="AQ150" s="22">
        <f t="shared" si="448"/>
        <v>2910</v>
      </c>
      <c r="AR150" s="22">
        <f t="shared" si="449"/>
        <v>2910</v>
      </c>
      <c r="AS150" s="22"/>
      <c r="AT150" s="22"/>
      <c r="AU150" s="22"/>
      <c r="AV150" s="22">
        <f t="shared" si="450"/>
        <v>2910</v>
      </c>
      <c r="AW150" s="22">
        <f t="shared" si="451"/>
        <v>2910</v>
      </c>
      <c r="AX150" s="22">
        <f t="shared" si="452"/>
        <v>2910</v>
      </c>
      <c r="AY150" s="22"/>
      <c r="AZ150" s="22"/>
      <c r="BA150" s="22"/>
      <c r="BB150" s="22">
        <f t="shared" si="453"/>
        <v>2910</v>
      </c>
      <c r="BC150" s="22">
        <f t="shared" si="454"/>
        <v>2910</v>
      </c>
      <c r="BD150" s="22">
        <f t="shared" si="455"/>
        <v>2910</v>
      </c>
      <c r="BE150" s="22"/>
      <c r="BF150" s="22"/>
      <c r="BG150" s="22"/>
      <c r="BH150" s="22">
        <f t="shared" si="456"/>
        <v>2910</v>
      </c>
      <c r="BI150" s="22">
        <f t="shared" si="457"/>
        <v>2910</v>
      </c>
      <c r="BJ150" s="22">
        <f t="shared" si="458"/>
        <v>2910</v>
      </c>
      <c r="BK150" s="22"/>
      <c r="BL150" s="22"/>
      <c r="BM150" s="22"/>
      <c r="BN150" s="22">
        <f t="shared" si="459"/>
        <v>2910</v>
      </c>
      <c r="BO150" s="22">
        <f t="shared" si="460"/>
        <v>2910</v>
      </c>
      <c r="BP150" s="22">
        <f t="shared" si="461"/>
        <v>2910</v>
      </c>
      <c r="BQ150" s="22"/>
      <c r="BR150" s="22"/>
      <c r="BS150" s="22">
        <f t="shared" si="462"/>
        <v>2910</v>
      </c>
      <c r="BT150" s="22">
        <f t="shared" si="463"/>
        <v>2910</v>
      </c>
      <c r="BU150" s="22">
        <f t="shared" si="464"/>
        <v>2910</v>
      </c>
      <c r="BV150" s="22"/>
      <c r="BW150" s="22"/>
      <c r="BX150" s="22">
        <f t="shared" si="465"/>
        <v>2910</v>
      </c>
      <c r="BY150" s="22">
        <f t="shared" si="466"/>
        <v>2910</v>
      </c>
      <c r="BZ150" s="22">
        <f t="shared" si="467"/>
        <v>2910</v>
      </c>
      <c r="CA150" s="22"/>
      <c r="CB150" s="22"/>
      <c r="CC150" s="22"/>
      <c r="CD150" s="22">
        <f t="shared" si="372"/>
        <v>2910</v>
      </c>
      <c r="CE150" s="22"/>
      <c r="CF150" s="34">
        <f t="shared" si="366"/>
        <v>2910</v>
      </c>
      <c r="CG150" s="22">
        <f t="shared" si="373"/>
        <v>2910</v>
      </c>
      <c r="CH150" s="22"/>
      <c r="CI150" s="22">
        <f t="shared" si="367"/>
        <v>2910</v>
      </c>
      <c r="CJ150" s="22">
        <f t="shared" si="374"/>
        <v>2910</v>
      </c>
      <c r="CK150" s="22"/>
      <c r="CL150" s="22">
        <f t="shared" si="368"/>
        <v>2910</v>
      </c>
      <c r="CM150" s="22"/>
      <c r="CN150" s="15"/>
      <c r="CO150" s="35"/>
    </row>
    <row r="151" spans="1:99" ht="46.8" x14ac:dyDescent="0.3">
      <c r="A151" s="32" t="s">
        <v>138</v>
      </c>
      <c r="B151" s="16"/>
      <c r="C151" s="32"/>
      <c r="D151" s="32"/>
      <c r="E151" s="33" t="s">
        <v>139</v>
      </c>
      <c r="F151" s="22">
        <f t="shared" si="468"/>
        <v>13087</v>
      </c>
      <c r="G151" s="22">
        <f t="shared" si="469"/>
        <v>5172.8999999999996</v>
      </c>
      <c r="H151" s="22">
        <f t="shared" si="470"/>
        <v>5172.8999999999996</v>
      </c>
      <c r="I151" s="22">
        <f t="shared" si="471"/>
        <v>0</v>
      </c>
      <c r="J151" s="22">
        <f t="shared" si="472"/>
        <v>0</v>
      </c>
      <c r="K151" s="22">
        <f t="shared" si="473"/>
        <v>0</v>
      </c>
      <c r="L151" s="22">
        <f t="shared" si="432"/>
        <v>13087</v>
      </c>
      <c r="M151" s="22">
        <f t="shared" si="433"/>
        <v>5172.8999999999996</v>
      </c>
      <c r="N151" s="22">
        <f t="shared" si="434"/>
        <v>5172.8999999999996</v>
      </c>
      <c r="O151" s="22">
        <f t="shared" si="474"/>
        <v>0</v>
      </c>
      <c r="P151" s="22">
        <f t="shared" si="475"/>
        <v>0</v>
      </c>
      <c r="Q151" s="22">
        <f t="shared" si="476"/>
        <v>0</v>
      </c>
      <c r="R151" s="22">
        <f t="shared" si="435"/>
        <v>13087</v>
      </c>
      <c r="S151" s="22">
        <f t="shared" si="436"/>
        <v>5172.8999999999996</v>
      </c>
      <c r="T151" s="22">
        <f t="shared" si="437"/>
        <v>5172.8999999999996</v>
      </c>
      <c r="U151" s="22">
        <f t="shared" si="477"/>
        <v>0</v>
      </c>
      <c r="V151" s="22">
        <f t="shared" si="478"/>
        <v>0</v>
      </c>
      <c r="W151" s="22">
        <f t="shared" si="479"/>
        <v>0</v>
      </c>
      <c r="X151" s="22">
        <f t="shared" si="438"/>
        <v>13087</v>
      </c>
      <c r="Y151" s="22">
        <f t="shared" si="439"/>
        <v>5172.8999999999996</v>
      </c>
      <c r="Z151" s="22">
        <f t="shared" si="440"/>
        <v>5172.8999999999996</v>
      </c>
      <c r="AA151" s="22">
        <f t="shared" si="480"/>
        <v>0</v>
      </c>
      <c r="AB151" s="22">
        <f t="shared" si="481"/>
        <v>0</v>
      </c>
      <c r="AC151" s="22">
        <f t="shared" si="482"/>
        <v>0</v>
      </c>
      <c r="AD151" s="22">
        <f t="shared" si="441"/>
        <v>13087</v>
      </c>
      <c r="AE151" s="22">
        <f t="shared" si="442"/>
        <v>5172.8999999999996</v>
      </c>
      <c r="AF151" s="22">
        <f t="shared" si="443"/>
        <v>5172.8999999999996</v>
      </c>
      <c r="AG151" s="22">
        <f t="shared" si="483"/>
        <v>0</v>
      </c>
      <c r="AH151" s="22">
        <f t="shared" si="484"/>
        <v>0</v>
      </c>
      <c r="AI151" s="22">
        <f t="shared" si="485"/>
        <v>0</v>
      </c>
      <c r="AJ151" s="22">
        <f t="shared" si="444"/>
        <v>13087</v>
      </c>
      <c r="AK151" s="22">
        <f t="shared" si="445"/>
        <v>5172.8999999999996</v>
      </c>
      <c r="AL151" s="22">
        <f t="shared" si="446"/>
        <v>5172.8999999999996</v>
      </c>
      <c r="AM151" s="22">
        <f t="shared" si="486"/>
        <v>0</v>
      </c>
      <c r="AN151" s="22">
        <f t="shared" si="487"/>
        <v>0</v>
      </c>
      <c r="AO151" s="22">
        <f t="shared" si="488"/>
        <v>0</v>
      </c>
      <c r="AP151" s="22">
        <f t="shared" si="447"/>
        <v>13087</v>
      </c>
      <c r="AQ151" s="22">
        <f t="shared" si="448"/>
        <v>5172.8999999999996</v>
      </c>
      <c r="AR151" s="22">
        <f t="shared" si="449"/>
        <v>5172.8999999999996</v>
      </c>
      <c r="AS151" s="22">
        <f t="shared" si="489"/>
        <v>0</v>
      </c>
      <c r="AT151" s="22">
        <f t="shared" si="490"/>
        <v>0</v>
      </c>
      <c r="AU151" s="22">
        <f t="shared" si="491"/>
        <v>0</v>
      </c>
      <c r="AV151" s="22">
        <f t="shared" si="450"/>
        <v>13087</v>
      </c>
      <c r="AW151" s="22">
        <f t="shared" si="451"/>
        <v>5172.8999999999996</v>
      </c>
      <c r="AX151" s="22">
        <f t="shared" si="452"/>
        <v>5172.8999999999996</v>
      </c>
      <c r="AY151" s="22">
        <f t="shared" si="492"/>
        <v>-2284.9900000000002</v>
      </c>
      <c r="AZ151" s="22">
        <f t="shared" si="493"/>
        <v>0</v>
      </c>
      <c r="BA151" s="22">
        <f t="shared" si="494"/>
        <v>0</v>
      </c>
      <c r="BB151" s="22">
        <f t="shared" si="453"/>
        <v>10802.01</v>
      </c>
      <c r="BC151" s="22">
        <f t="shared" si="454"/>
        <v>5172.8999999999996</v>
      </c>
      <c r="BD151" s="22">
        <f t="shared" si="455"/>
        <v>5172.8999999999996</v>
      </c>
      <c r="BE151" s="22">
        <f t="shared" si="495"/>
        <v>0</v>
      </c>
      <c r="BF151" s="22">
        <f t="shared" si="496"/>
        <v>0</v>
      </c>
      <c r="BG151" s="22">
        <f t="shared" si="497"/>
        <v>0</v>
      </c>
      <c r="BH151" s="22">
        <f t="shared" si="456"/>
        <v>10802.01</v>
      </c>
      <c r="BI151" s="22">
        <f t="shared" si="457"/>
        <v>5172.8999999999996</v>
      </c>
      <c r="BJ151" s="22">
        <f t="shared" si="458"/>
        <v>5172.8999999999996</v>
      </c>
      <c r="BK151" s="22">
        <f t="shared" si="498"/>
        <v>0</v>
      </c>
      <c r="BL151" s="22">
        <f t="shared" si="499"/>
        <v>0</v>
      </c>
      <c r="BM151" s="22">
        <f t="shared" si="500"/>
        <v>0</v>
      </c>
      <c r="BN151" s="22">
        <f t="shared" si="459"/>
        <v>10802.01</v>
      </c>
      <c r="BO151" s="22">
        <f t="shared" si="460"/>
        <v>5172.8999999999996</v>
      </c>
      <c r="BP151" s="22">
        <f t="shared" si="461"/>
        <v>5172.8999999999996</v>
      </c>
      <c r="BQ151" s="22">
        <f t="shared" si="501"/>
        <v>0</v>
      </c>
      <c r="BR151" s="22">
        <f t="shared" si="502"/>
        <v>0</v>
      </c>
      <c r="BS151" s="22">
        <f t="shared" si="462"/>
        <v>10802.01</v>
      </c>
      <c r="BT151" s="22">
        <f t="shared" si="463"/>
        <v>5172.8999999999996</v>
      </c>
      <c r="BU151" s="22">
        <f t="shared" si="464"/>
        <v>5172.8999999999996</v>
      </c>
      <c r="BV151" s="22">
        <f t="shared" si="503"/>
        <v>0</v>
      </c>
      <c r="BW151" s="22">
        <f t="shared" si="504"/>
        <v>0</v>
      </c>
      <c r="BX151" s="22">
        <f t="shared" si="465"/>
        <v>10802.01</v>
      </c>
      <c r="BY151" s="22">
        <f t="shared" si="466"/>
        <v>5172.8999999999996</v>
      </c>
      <c r="BZ151" s="22">
        <f t="shared" si="467"/>
        <v>5172.8999999999996</v>
      </c>
      <c r="CA151" s="22">
        <f t="shared" si="505"/>
        <v>0</v>
      </c>
      <c r="CB151" s="22">
        <f t="shared" si="506"/>
        <v>0</v>
      </c>
      <c r="CC151" s="22">
        <f t="shared" si="507"/>
        <v>0</v>
      </c>
      <c r="CD151" s="22">
        <f t="shared" si="372"/>
        <v>10802.01</v>
      </c>
      <c r="CE151" s="22">
        <f t="shared" si="508"/>
        <v>0</v>
      </c>
      <c r="CF151" s="34">
        <f t="shared" si="366"/>
        <v>10802.01</v>
      </c>
      <c r="CG151" s="22">
        <f t="shared" si="373"/>
        <v>5172.8999999999996</v>
      </c>
      <c r="CH151" s="22">
        <f t="shared" si="509"/>
        <v>0</v>
      </c>
      <c r="CI151" s="22">
        <f t="shared" si="367"/>
        <v>5172.8999999999996</v>
      </c>
      <c r="CJ151" s="22">
        <f t="shared" si="374"/>
        <v>5172.8999999999996</v>
      </c>
      <c r="CK151" s="22">
        <f t="shared" si="509"/>
        <v>0</v>
      </c>
      <c r="CL151" s="22">
        <f t="shared" si="368"/>
        <v>5172.8999999999996</v>
      </c>
      <c r="CM151" s="22">
        <f t="shared" si="509"/>
        <v>0</v>
      </c>
      <c r="CN151" s="15"/>
      <c r="CO151" s="35"/>
      <c r="CU151" s="5" t="s">
        <v>31</v>
      </c>
    </row>
    <row r="152" spans="1:99" ht="31.2" x14ac:dyDescent="0.3">
      <c r="A152" s="32" t="s">
        <v>138</v>
      </c>
      <c r="B152" s="16">
        <v>200</v>
      </c>
      <c r="C152" s="32"/>
      <c r="D152" s="32"/>
      <c r="E152" s="33" t="s">
        <v>40</v>
      </c>
      <c r="F152" s="22">
        <f t="shared" si="468"/>
        <v>13087</v>
      </c>
      <c r="G152" s="22">
        <f t="shared" si="469"/>
        <v>5172.8999999999996</v>
      </c>
      <c r="H152" s="22">
        <f t="shared" si="470"/>
        <v>5172.8999999999996</v>
      </c>
      <c r="I152" s="22">
        <f t="shared" si="471"/>
        <v>0</v>
      </c>
      <c r="J152" s="22">
        <f t="shared" si="472"/>
        <v>0</v>
      </c>
      <c r="K152" s="22">
        <f t="shared" si="473"/>
        <v>0</v>
      </c>
      <c r="L152" s="22">
        <f t="shared" si="432"/>
        <v>13087</v>
      </c>
      <c r="M152" s="22">
        <f t="shared" si="433"/>
        <v>5172.8999999999996</v>
      </c>
      <c r="N152" s="22">
        <f t="shared" si="434"/>
        <v>5172.8999999999996</v>
      </c>
      <c r="O152" s="22">
        <f t="shared" si="474"/>
        <v>0</v>
      </c>
      <c r="P152" s="22">
        <f t="shared" si="475"/>
        <v>0</v>
      </c>
      <c r="Q152" s="22">
        <f t="shared" si="476"/>
        <v>0</v>
      </c>
      <c r="R152" s="22">
        <f t="shared" si="435"/>
        <v>13087</v>
      </c>
      <c r="S152" s="22">
        <f t="shared" si="436"/>
        <v>5172.8999999999996</v>
      </c>
      <c r="T152" s="22">
        <f t="shared" si="437"/>
        <v>5172.8999999999996</v>
      </c>
      <c r="U152" s="22">
        <f t="shared" si="477"/>
        <v>0</v>
      </c>
      <c r="V152" s="22">
        <f t="shared" si="478"/>
        <v>0</v>
      </c>
      <c r="W152" s="22">
        <f t="shared" si="479"/>
        <v>0</v>
      </c>
      <c r="X152" s="22">
        <f t="shared" si="438"/>
        <v>13087</v>
      </c>
      <c r="Y152" s="22">
        <f t="shared" si="439"/>
        <v>5172.8999999999996</v>
      </c>
      <c r="Z152" s="22">
        <f t="shared" si="440"/>
        <v>5172.8999999999996</v>
      </c>
      <c r="AA152" s="22">
        <f t="shared" si="480"/>
        <v>0</v>
      </c>
      <c r="AB152" s="22">
        <f t="shared" si="481"/>
        <v>0</v>
      </c>
      <c r="AC152" s="22">
        <f t="shared" si="482"/>
        <v>0</v>
      </c>
      <c r="AD152" s="22">
        <f t="shared" si="441"/>
        <v>13087</v>
      </c>
      <c r="AE152" s="22">
        <f t="shared" si="442"/>
        <v>5172.8999999999996</v>
      </c>
      <c r="AF152" s="22">
        <f t="shared" si="443"/>
        <v>5172.8999999999996</v>
      </c>
      <c r="AG152" s="22">
        <f t="shared" si="483"/>
        <v>0</v>
      </c>
      <c r="AH152" s="22">
        <f t="shared" si="484"/>
        <v>0</v>
      </c>
      <c r="AI152" s="22">
        <f t="shared" si="485"/>
        <v>0</v>
      </c>
      <c r="AJ152" s="22">
        <f t="shared" si="444"/>
        <v>13087</v>
      </c>
      <c r="AK152" s="22">
        <f t="shared" si="445"/>
        <v>5172.8999999999996</v>
      </c>
      <c r="AL152" s="22">
        <f t="shared" si="446"/>
        <v>5172.8999999999996</v>
      </c>
      <c r="AM152" s="22">
        <f t="shared" si="486"/>
        <v>0</v>
      </c>
      <c r="AN152" s="22">
        <f t="shared" si="487"/>
        <v>0</v>
      </c>
      <c r="AO152" s="22">
        <f t="shared" si="488"/>
        <v>0</v>
      </c>
      <c r="AP152" s="22">
        <f t="shared" si="447"/>
        <v>13087</v>
      </c>
      <c r="AQ152" s="22">
        <f t="shared" si="448"/>
        <v>5172.8999999999996</v>
      </c>
      <c r="AR152" s="22">
        <f t="shared" si="449"/>
        <v>5172.8999999999996</v>
      </c>
      <c r="AS152" s="22">
        <f t="shared" si="489"/>
        <v>0</v>
      </c>
      <c r="AT152" s="22">
        <f t="shared" si="490"/>
        <v>0</v>
      </c>
      <c r="AU152" s="22">
        <f t="shared" si="491"/>
        <v>0</v>
      </c>
      <c r="AV152" s="22">
        <f t="shared" si="450"/>
        <v>13087</v>
      </c>
      <c r="AW152" s="22">
        <f t="shared" si="451"/>
        <v>5172.8999999999996</v>
      </c>
      <c r="AX152" s="22">
        <f t="shared" si="452"/>
        <v>5172.8999999999996</v>
      </c>
      <c r="AY152" s="22">
        <f t="shared" si="492"/>
        <v>-2284.9900000000002</v>
      </c>
      <c r="AZ152" s="22">
        <f t="shared" si="493"/>
        <v>0</v>
      </c>
      <c r="BA152" s="22">
        <f t="shared" si="494"/>
        <v>0</v>
      </c>
      <c r="BB152" s="22">
        <f t="shared" si="453"/>
        <v>10802.01</v>
      </c>
      <c r="BC152" s="22">
        <f t="shared" si="454"/>
        <v>5172.8999999999996</v>
      </c>
      <c r="BD152" s="22">
        <f t="shared" si="455"/>
        <v>5172.8999999999996</v>
      </c>
      <c r="BE152" s="22">
        <f t="shared" si="495"/>
        <v>0</v>
      </c>
      <c r="BF152" s="22">
        <f t="shared" si="496"/>
        <v>0</v>
      </c>
      <c r="BG152" s="22">
        <f t="shared" si="497"/>
        <v>0</v>
      </c>
      <c r="BH152" s="22">
        <f t="shared" si="456"/>
        <v>10802.01</v>
      </c>
      <c r="BI152" s="22">
        <f t="shared" si="457"/>
        <v>5172.8999999999996</v>
      </c>
      <c r="BJ152" s="22">
        <f t="shared" si="458"/>
        <v>5172.8999999999996</v>
      </c>
      <c r="BK152" s="22">
        <f t="shared" si="498"/>
        <v>0</v>
      </c>
      <c r="BL152" s="22">
        <f t="shared" si="499"/>
        <v>0</v>
      </c>
      <c r="BM152" s="22">
        <f t="shared" si="500"/>
        <v>0</v>
      </c>
      <c r="BN152" s="22">
        <f t="shared" si="459"/>
        <v>10802.01</v>
      </c>
      <c r="BO152" s="22">
        <f t="shared" si="460"/>
        <v>5172.8999999999996</v>
      </c>
      <c r="BP152" s="22">
        <f t="shared" si="461"/>
        <v>5172.8999999999996</v>
      </c>
      <c r="BQ152" s="22">
        <f t="shared" si="501"/>
        <v>0</v>
      </c>
      <c r="BR152" s="22">
        <f t="shared" si="502"/>
        <v>0</v>
      </c>
      <c r="BS152" s="22">
        <f t="shared" si="462"/>
        <v>10802.01</v>
      </c>
      <c r="BT152" s="22">
        <f t="shared" si="463"/>
        <v>5172.8999999999996</v>
      </c>
      <c r="BU152" s="22">
        <f t="shared" si="464"/>
        <v>5172.8999999999996</v>
      </c>
      <c r="BV152" s="22">
        <f t="shared" si="503"/>
        <v>0</v>
      </c>
      <c r="BW152" s="22">
        <f t="shared" si="504"/>
        <v>0</v>
      </c>
      <c r="BX152" s="22">
        <f t="shared" si="465"/>
        <v>10802.01</v>
      </c>
      <c r="BY152" s="22">
        <f t="shared" si="466"/>
        <v>5172.8999999999996</v>
      </c>
      <c r="BZ152" s="22">
        <f t="shared" si="467"/>
        <v>5172.8999999999996</v>
      </c>
      <c r="CA152" s="22">
        <f t="shared" si="505"/>
        <v>0</v>
      </c>
      <c r="CB152" s="22">
        <f t="shared" si="506"/>
        <v>0</v>
      </c>
      <c r="CC152" s="22">
        <f t="shared" si="507"/>
        <v>0</v>
      </c>
      <c r="CD152" s="22">
        <f t="shared" si="372"/>
        <v>10802.01</v>
      </c>
      <c r="CE152" s="22">
        <f t="shared" si="508"/>
        <v>0</v>
      </c>
      <c r="CF152" s="34">
        <f t="shared" si="366"/>
        <v>10802.01</v>
      </c>
      <c r="CG152" s="22">
        <f t="shared" si="373"/>
        <v>5172.8999999999996</v>
      </c>
      <c r="CH152" s="22">
        <f t="shared" si="509"/>
        <v>0</v>
      </c>
      <c r="CI152" s="22">
        <f t="shared" si="367"/>
        <v>5172.8999999999996</v>
      </c>
      <c r="CJ152" s="22">
        <f t="shared" si="374"/>
        <v>5172.8999999999996</v>
      </c>
      <c r="CK152" s="22">
        <f t="shared" si="509"/>
        <v>0</v>
      </c>
      <c r="CL152" s="22">
        <f t="shared" si="368"/>
        <v>5172.8999999999996</v>
      </c>
      <c r="CM152" s="22">
        <f t="shared" si="509"/>
        <v>0</v>
      </c>
      <c r="CN152" s="15"/>
      <c r="CO152" s="35"/>
      <c r="CS152" s="5" t="s">
        <v>29</v>
      </c>
    </row>
    <row r="153" spans="1:99" ht="46.8" x14ac:dyDescent="0.3">
      <c r="A153" s="32" t="s">
        <v>138</v>
      </c>
      <c r="B153" s="16">
        <v>240</v>
      </c>
      <c r="C153" s="32"/>
      <c r="D153" s="32"/>
      <c r="E153" s="33" t="s">
        <v>41</v>
      </c>
      <c r="F153" s="22">
        <f t="shared" si="468"/>
        <v>13087</v>
      </c>
      <c r="G153" s="22">
        <f t="shared" si="469"/>
        <v>5172.8999999999996</v>
      </c>
      <c r="H153" s="22">
        <f t="shared" si="470"/>
        <v>5172.8999999999996</v>
      </c>
      <c r="I153" s="22">
        <f t="shared" si="471"/>
        <v>0</v>
      </c>
      <c r="J153" s="22">
        <f t="shared" si="472"/>
        <v>0</v>
      </c>
      <c r="K153" s="22">
        <f t="shared" si="473"/>
        <v>0</v>
      </c>
      <c r="L153" s="22">
        <f t="shared" si="432"/>
        <v>13087</v>
      </c>
      <c r="M153" s="22">
        <f t="shared" si="433"/>
        <v>5172.8999999999996</v>
      </c>
      <c r="N153" s="22">
        <f t="shared" si="434"/>
        <v>5172.8999999999996</v>
      </c>
      <c r="O153" s="22">
        <f t="shared" si="474"/>
        <v>0</v>
      </c>
      <c r="P153" s="22">
        <f t="shared" si="475"/>
        <v>0</v>
      </c>
      <c r="Q153" s="22">
        <f t="shared" si="476"/>
        <v>0</v>
      </c>
      <c r="R153" s="22">
        <f t="shared" si="435"/>
        <v>13087</v>
      </c>
      <c r="S153" s="22">
        <f t="shared" si="436"/>
        <v>5172.8999999999996</v>
      </c>
      <c r="T153" s="22">
        <f t="shared" si="437"/>
        <v>5172.8999999999996</v>
      </c>
      <c r="U153" s="22">
        <f t="shared" si="477"/>
        <v>0</v>
      </c>
      <c r="V153" s="22">
        <f t="shared" si="478"/>
        <v>0</v>
      </c>
      <c r="W153" s="22">
        <f t="shared" si="479"/>
        <v>0</v>
      </c>
      <c r="X153" s="22">
        <f t="shared" si="438"/>
        <v>13087</v>
      </c>
      <c r="Y153" s="22">
        <f t="shared" si="439"/>
        <v>5172.8999999999996</v>
      </c>
      <c r="Z153" s="22">
        <f t="shared" si="440"/>
        <v>5172.8999999999996</v>
      </c>
      <c r="AA153" s="22">
        <f t="shared" si="480"/>
        <v>0</v>
      </c>
      <c r="AB153" s="22">
        <f t="shared" si="481"/>
        <v>0</v>
      </c>
      <c r="AC153" s="22">
        <f t="shared" si="482"/>
        <v>0</v>
      </c>
      <c r="AD153" s="22">
        <f t="shared" si="441"/>
        <v>13087</v>
      </c>
      <c r="AE153" s="22">
        <f t="shared" si="442"/>
        <v>5172.8999999999996</v>
      </c>
      <c r="AF153" s="22">
        <f t="shared" si="443"/>
        <v>5172.8999999999996</v>
      </c>
      <c r="AG153" s="22">
        <f t="shared" si="483"/>
        <v>0</v>
      </c>
      <c r="AH153" s="22">
        <f t="shared" si="484"/>
        <v>0</v>
      </c>
      <c r="AI153" s="22">
        <f t="shared" si="485"/>
        <v>0</v>
      </c>
      <c r="AJ153" s="22">
        <f t="shared" si="444"/>
        <v>13087</v>
      </c>
      <c r="AK153" s="22">
        <f t="shared" si="445"/>
        <v>5172.8999999999996</v>
      </c>
      <c r="AL153" s="22">
        <f t="shared" si="446"/>
        <v>5172.8999999999996</v>
      </c>
      <c r="AM153" s="22">
        <f t="shared" si="486"/>
        <v>0</v>
      </c>
      <c r="AN153" s="22">
        <f t="shared" si="487"/>
        <v>0</v>
      </c>
      <c r="AO153" s="22">
        <f t="shared" si="488"/>
        <v>0</v>
      </c>
      <c r="AP153" s="22">
        <f t="shared" si="447"/>
        <v>13087</v>
      </c>
      <c r="AQ153" s="22">
        <f t="shared" si="448"/>
        <v>5172.8999999999996</v>
      </c>
      <c r="AR153" s="22">
        <f t="shared" si="449"/>
        <v>5172.8999999999996</v>
      </c>
      <c r="AS153" s="22">
        <f t="shared" si="489"/>
        <v>0</v>
      </c>
      <c r="AT153" s="22">
        <f t="shared" si="490"/>
        <v>0</v>
      </c>
      <c r="AU153" s="22">
        <f t="shared" si="491"/>
        <v>0</v>
      </c>
      <c r="AV153" s="22">
        <f t="shared" si="450"/>
        <v>13087</v>
      </c>
      <c r="AW153" s="22">
        <f t="shared" si="451"/>
        <v>5172.8999999999996</v>
      </c>
      <c r="AX153" s="22">
        <f t="shared" si="452"/>
        <v>5172.8999999999996</v>
      </c>
      <c r="AY153" s="22">
        <f t="shared" si="492"/>
        <v>-2284.9900000000002</v>
      </c>
      <c r="AZ153" s="22">
        <f t="shared" si="493"/>
        <v>0</v>
      </c>
      <c r="BA153" s="22">
        <f t="shared" si="494"/>
        <v>0</v>
      </c>
      <c r="BB153" s="22">
        <f t="shared" si="453"/>
        <v>10802.01</v>
      </c>
      <c r="BC153" s="22">
        <f t="shared" si="454"/>
        <v>5172.8999999999996</v>
      </c>
      <c r="BD153" s="22">
        <f t="shared" si="455"/>
        <v>5172.8999999999996</v>
      </c>
      <c r="BE153" s="22">
        <f t="shared" si="495"/>
        <v>0</v>
      </c>
      <c r="BF153" s="22">
        <f t="shared" si="496"/>
        <v>0</v>
      </c>
      <c r="BG153" s="22">
        <f t="shared" si="497"/>
        <v>0</v>
      </c>
      <c r="BH153" s="22">
        <f t="shared" si="456"/>
        <v>10802.01</v>
      </c>
      <c r="BI153" s="22">
        <f t="shared" si="457"/>
        <v>5172.8999999999996</v>
      </c>
      <c r="BJ153" s="22">
        <f t="shared" si="458"/>
        <v>5172.8999999999996</v>
      </c>
      <c r="BK153" s="22">
        <f t="shared" si="498"/>
        <v>0</v>
      </c>
      <c r="BL153" s="22">
        <f t="shared" si="499"/>
        <v>0</v>
      </c>
      <c r="BM153" s="22">
        <f t="shared" si="500"/>
        <v>0</v>
      </c>
      <c r="BN153" s="22">
        <f t="shared" si="459"/>
        <v>10802.01</v>
      </c>
      <c r="BO153" s="22">
        <f t="shared" si="460"/>
        <v>5172.8999999999996</v>
      </c>
      <c r="BP153" s="22">
        <f t="shared" si="461"/>
        <v>5172.8999999999996</v>
      </c>
      <c r="BQ153" s="22">
        <f t="shared" si="501"/>
        <v>0</v>
      </c>
      <c r="BR153" s="22">
        <f t="shared" si="502"/>
        <v>0</v>
      </c>
      <c r="BS153" s="22">
        <f t="shared" si="462"/>
        <v>10802.01</v>
      </c>
      <c r="BT153" s="22">
        <f t="shared" si="463"/>
        <v>5172.8999999999996</v>
      </c>
      <c r="BU153" s="22">
        <f t="shared" si="464"/>
        <v>5172.8999999999996</v>
      </c>
      <c r="BV153" s="22">
        <f t="shared" si="503"/>
        <v>0</v>
      </c>
      <c r="BW153" s="22">
        <f t="shared" si="504"/>
        <v>0</v>
      </c>
      <c r="BX153" s="22">
        <f t="shared" si="465"/>
        <v>10802.01</v>
      </c>
      <c r="BY153" s="22">
        <f t="shared" si="466"/>
        <v>5172.8999999999996</v>
      </c>
      <c r="BZ153" s="22">
        <f t="shared" si="467"/>
        <v>5172.8999999999996</v>
      </c>
      <c r="CA153" s="22">
        <f t="shared" si="505"/>
        <v>0</v>
      </c>
      <c r="CB153" s="22">
        <f t="shared" si="506"/>
        <v>0</v>
      </c>
      <c r="CC153" s="22">
        <f t="shared" si="507"/>
        <v>0</v>
      </c>
      <c r="CD153" s="22">
        <f t="shared" si="372"/>
        <v>10802.01</v>
      </c>
      <c r="CE153" s="22">
        <f t="shared" si="508"/>
        <v>0</v>
      </c>
      <c r="CF153" s="34">
        <f t="shared" si="366"/>
        <v>10802.01</v>
      </c>
      <c r="CG153" s="22">
        <f t="shared" si="373"/>
        <v>5172.8999999999996</v>
      </c>
      <c r="CH153" s="22">
        <f t="shared" si="509"/>
        <v>0</v>
      </c>
      <c r="CI153" s="22">
        <f t="shared" si="367"/>
        <v>5172.8999999999996</v>
      </c>
      <c r="CJ153" s="22">
        <f t="shared" si="374"/>
        <v>5172.8999999999996</v>
      </c>
      <c r="CK153" s="22">
        <f t="shared" si="509"/>
        <v>0</v>
      </c>
      <c r="CL153" s="22">
        <f t="shared" si="368"/>
        <v>5172.8999999999996</v>
      </c>
      <c r="CM153" s="22">
        <f t="shared" si="509"/>
        <v>0</v>
      </c>
      <c r="CN153" s="15"/>
      <c r="CO153" s="35"/>
      <c r="CT153" s="5" t="s">
        <v>30</v>
      </c>
    </row>
    <row r="154" spans="1:99" x14ac:dyDescent="0.3">
      <c r="A154" s="32" t="s">
        <v>138</v>
      </c>
      <c r="B154" s="16">
        <v>240</v>
      </c>
      <c r="C154" s="32" t="s">
        <v>67</v>
      </c>
      <c r="D154" s="32" t="s">
        <v>105</v>
      </c>
      <c r="E154" s="33" t="s">
        <v>133</v>
      </c>
      <c r="F154" s="22">
        <v>13087</v>
      </c>
      <c r="G154" s="22">
        <v>5172.8999999999996</v>
      </c>
      <c r="H154" s="22">
        <v>5172.8999999999996</v>
      </c>
      <c r="I154" s="22"/>
      <c r="J154" s="22"/>
      <c r="K154" s="22"/>
      <c r="L154" s="22">
        <f t="shared" si="432"/>
        <v>13087</v>
      </c>
      <c r="M154" s="22">
        <f t="shared" si="433"/>
        <v>5172.8999999999996</v>
      </c>
      <c r="N154" s="22">
        <f t="shared" si="434"/>
        <v>5172.8999999999996</v>
      </c>
      <c r="O154" s="22"/>
      <c r="P154" s="22"/>
      <c r="Q154" s="22"/>
      <c r="R154" s="22">
        <f t="shared" si="435"/>
        <v>13087</v>
      </c>
      <c r="S154" s="22">
        <f t="shared" si="436"/>
        <v>5172.8999999999996</v>
      </c>
      <c r="T154" s="22">
        <f t="shared" si="437"/>
        <v>5172.8999999999996</v>
      </c>
      <c r="U154" s="22"/>
      <c r="V154" s="22"/>
      <c r="W154" s="22"/>
      <c r="X154" s="22">
        <f t="shared" si="438"/>
        <v>13087</v>
      </c>
      <c r="Y154" s="22">
        <f t="shared" si="439"/>
        <v>5172.8999999999996</v>
      </c>
      <c r="Z154" s="22">
        <f t="shared" si="440"/>
        <v>5172.8999999999996</v>
      </c>
      <c r="AA154" s="22"/>
      <c r="AB154" s="22"/>
      <c r="AC154" s="22"/>
      <c r="AD154" s="22">
        <f t="shared" si="441"/>
        <v>13087</v>
      </c>
      <c r="AE154" s="22">
        <f t="shared" si="442"/>
        <v>5172.8999999999996</v>
      </c>
      <c r="AF154" s="22">
        <f t="shared" si="443"/>
        <v>5172.8999999999996</v>
      </c>
      <c r="AG154" s="22"/>
      <c r="AH154" s="22"/>
      <c r="AI154" s="22"/>
      <c r="AJ154" s="22">
        <f t="shared" si="444"/>
        <v>13087</v>
      </c>
      <c r="AK154" s="22">
        <f t="shared" si="445"/>
        <v>5172.8999999999996</v>
      </c>
      <c r="AL154" s="22">
        <f t="shared" si="446"/>
        <v>5172.8999999999996</v>
      </c>
      <c r="AM154" s="22"/>
      <c r="AN154" s="22"/>
      <c r="AO154" s="22"/>
      <c r="AP154" s="22">
        <f t="shared" si="447"/>
        <v>13087</v>
      </c>
      <c r="AQ154" s="22">
        <f t="shared" si="448"/>
        <v>5172.8999999999996</v>
      </c>
      <c r="AR154" s="22">
        <f t="shared" si="449"/>
        <v>5172.8999999999996</v>
      </c>
      <c r="AS154" s="22"/>
      <c r="AT154" s="22"/>
      <c r="AU154" s="22"/>
      <c r="AV154" s="22">
        <f t="shared" si="450"/>
        <v>13087</v>
      </c>
      <c r="AW154" s="22">
        <f t="shared" si="451"/>
        <v>5172.8999999999996</v>
      </c>
      <c r="AX154" s="22">
        <f t="shared" si="452"/>
        <v>5172.8999999999996</v>
      </c>
      <c r="AY154" s="22">
        <f>-85.686-2199.304</f>
        <v>-2284.9900000000002</v>
      </c>
      <c r="AZ154" s="22"/>
      <c r="BA154" s="22"/>
      <c r="BB154" s="22">
        <f t="shared" si="453"/>
        <v>10802.01</v>
      </c>
      <c r="BC154" s="22">
        <f t="shared" si="454"/>
        <v>5172.8999999999996</v>
      </c>
      <c r="BD154" s="22">
        <f t="shared" si="455"/>
        <v>5172.8999999999996</v>
      </c>
      <c r="BE154" s="22"/>
      <c r="BF154" s="22"/>
      <c r="BG154" s="22"/>
      <c r="BH154" s="22">
        <f t="shared" si="456"/>
        <v>10802.01</v>
      </c>
      <c r="BI154" s="22">
        <f t="shared" si="457"/>
        <v>5172.8999999999996</v>
      </c>
      <c r="BJ154" s="22">
        <f t="shared" si="458"/>
        <v>5172.8999999999996</v>
      </c>
      <c r="BK154" s="22"/>
      <c r="BL154" s="22"/>
      <c r="BM154" s="22"/>
      <c r="BN154" s="22">
        <f t="shared" si="459"/>
        <v>10802.01</v>
      </c>
      <c r="BO154" s="22">
        <f t="shared" si="460"/>
        <v>5172.8999999999996</v>
      </c>
      <c r="BP154" s="22">
        <f t="shared" si="461"/>
        <v>5172.8999999999996</v>
      </c>
      <c r="BQ154" s="22"/>
      <c r="BR154" s="22"/>
      <c r="BS154" s="22">
        <f t="shared" si="462"/>
        <v>10802.01</v>
      </c>
      <c r="BT154" s="22">
        <f t="shared" si="463"/>
        <v>5172.8999999999996</v>
      </c>
      <c r="BU154" s="22">
        <f t="shared" si="464"/>
        <v>5172.8999999999996</v>
      </c>
      <c r="BV154" s="22"/>
      <c r="BW154" s="22"/>
      <c r="BX154" s="22">
        <f t="shared" si="465"/>
        <v>10802.01</v>
      </c>
      <c r="BY154" s="22">
        <f t="shared" si="466"/>
        <v>5172.8999999999996</v>
      </c>
      <c r="BZ154" s="22">
        <f t="shared" si="467"/>
        <v>5172.8999999999996</v>
      </c>
      <c r="CA154" s="22"/>
      <c r="CB154" s="22"/>
      <c r="CC154" s="22"/>
      <c r="CD154" s="22">
        <f t="shared" si="372"/>
        <v>10802.01</v>
      </c>
      <c r="CE154" s="22"/>
      <c r="CF154" s="34">
        <f t="shared" si="366"/>
        <v>10802.01</v>
      </c>
      <c r="CG154" s="22">
        <f t="shared" si="373"/>
        <v>5172.8999999999996</v>
      </c>
      <c r="CH154" s="22"/>
      <c r="CI154" s="22">
        <f t="shared" si="367"/>
        <v>5172.8999999999996</v>
      </c>
      <c r="CJ154" s="22">
        <f t="shared" si="374"/>
        <v>5172.8999999999996</v>
      </c>
      <c r="CK154" s="22"/>
      <c r="CL154" s="22">
        <f t="shared" si="368"/>
        <v>5172.8999999999996</v>
      </c>
      <c r="CM154" s="22"/>
      <c r="CN154" s="15"/>
      <c r="CO154" s="35"/>
    </row>
    <row r="155" spans="1:99" ht="31.2" x14ac:dyDescent="0.3">
      <c r="A155" s="36" t="s">
        <v>140</v>
      </c>
      <c r="B155" s="16"/>
      <c r="C155" s="32"/>
      <c r="D155" s="32"/>
      <c r="E155" s="33" t="s">
        <v>141</v>
      </c>
      <c r="F155" s="22">
        <f t="shared" si="468"/>
        <v>35549</v>
      </c>
      <c r="G155" s="22">
        <f t="shared" si="469"/>
        <v>0</v>
      </c>
      <c r="H155" s="22">
        <f t="shared" si="470"/>
        <v>0</v>
      </c>
      <c r="I155" s="22">
        <f t="shared" si="471"/>
        <v>0</v>
      </c>
      <c r="J155" s="22">
        <f t="shared" si="472"/>
        <v>0</v>
      </c>
      <c r="K155" s="22">
        <f t="shared" si="473"/>
        <v>0</v>
      </c>
      <c r="L155" s="22">
        <f t="shared" si="432"/>
        <v>35549</v>
      </c>
      <c r="M155" s="22">
        <f t="shared" si="433"/>
        <v>0</v>
      </c>
      <c r="N155" s="22">
        <f t="shared" si="434"/>
        <v>0</v>
      </c>
      <c r="O155" s="22">
        <f t="shared" si="474"/>
        <v>0</v>
      </c>
      <c r="P155" s="22">
        <f t="shared" si="475"/>
        <v>0</v>
      </c>
      <c r="Q155" s="22">
        <f t="shared" si="476"/>
        <v>0</v>
      </c>
      <c r="R155" s="22">
        <f t="shared" si="435"/>
        <v>35549</v>
      </c>
      <c r="S155" s="22">
        <f t="shared" si="436"/>
        <v>0</v>
      </c>
      <c r="T155" s="22">
        <f t="shared" si="437"/>
        <v>0</v>
      </c>
      <c r="U155" s="22">
        <f t="shared" si="477"/>
        <v>0</v>
      </c>
      <c r="V155" s="22">
        <f t="shared" si="478"/>
        <v>0</v>
      </c>
      <c r="W155" s="22">
        <f t="shared" si="479"/>
        <v>0</v>
      </c>
      <c r="X155" s="22">
        <f t="shared" si="438"/>
        <v>35549</v>
      </c>
      <c r="Y155" s="22">
        <f t="shared" si="439"/>
        <v>0</v>
      </c>
      <c r="Z155" s="22">
        <f t="shared" si="440"/>
        <v>0</v>
      </c>
      <c r="AA155" s="22">
        <f t="shared" si="480"/>
        <v>0</v>
      </c>
      <c r="AB155" s="22">
        <f t="shared" si="481"/>
        <v>0</v>
      </c>
      <c r="AC155" s="22">
        <f t="shared" si="482"/>
        <v>0</v>
      </c>
      <c r="AD155" s="22">
        <f t="shared" si="441"/>
        <v>35549</v>
      </c>
      <c r="AE155" s="22">
        <f t="shared" si="442"/>
        <v>0</v>
      </c>
      <c r="AF155" s="22">
        <f t="shared" si="443"/>
        <v>0</v>
      </c>
      <c r="AG155" s="22">
        <f t="shared" si="483"/>
        <v>0</v>
      </c>
      <c r="AH155" s="22">
        <f t="shared" si="484"/>
        <v>0</v>
      </c>
      <c r="AI155" s="22">
        <f t="shared" si="485"/>
        <v>0</v>
      </c>
      <c r="AJ155" s="22">
        <f t="shared" si="444"/>
        <v>35549</v>
      </c>
      <c r="AK155" s="22">
        <f t="shared" si="445"/>
        <v>0</v>
      </c>
      <c r="AL155" s="22">
        <f t="shared" si="446"/>
        <v>0</v>
      </c>
      <c r="AM155" s="22">
        <f t="shared" si="486"/>
        <v>0</v>
      </c>
      <c r="AN155" s="22">
        <f t="shared" si="487"/>
        <v>0</v>
      </c>
      <c r="AO155" s="22">
        <f t="shared" si="488"/>
        <v>0</v>
      </c>
      <c r="AP155" s="22">
        <f t="shared" si="447"/>
        <v>35549</v>
      </c>
      <c r="AQ155" s="22">
        <f t="shared" si="448"/>
        <v>0</v>
      </c>
      <c r="AR155" s="22">
        <f t="shared" si="449"/>
        <v>0</v>
      </c>
      <c r="AS155" s="22">
        <f t="shared" si="489"/>
        <v>0</v>
      </c>
      <c r="AT155" s="22">
        <f t="shared" si="490"/>
        <v>0</v>
      </c>
      <c r="AU155" s="22">
        <f t="shared" si="491"/>
        <v>0</v>
      </c>
      <c r="AV155" s="22">
        <f t="shared" si="450"/>
        <v>35549</v>
      </c>
      <c r="AW155" s="22">
        <f t="shared" si="451"/>
        <v>0</v>
      </c>
      <c r="AX155" s="22">
        <f t="shared" si="452"/>
        <v>0</v>
      </c>
      <c r="AY155" s="22">
        <f t="shared" ref="AY155:AY158" si="510">AY156</f>
        <v>0</v>
      </c>
      <c r="AZ155" s="22">
        <f t="shared" si="493"/>
        <v>0</v>
      </c>
      <c r="BA155" s="22">
        <f t="shared" si="494"/>
        <v>0</v>
      </c>
      <c r="BB155" s="22">
        <f t="shared" si="453"/>
        <v>35549</v>
      </c>
      <c r="BC155" s="22">
        <f t="shared" si="454"/>
        <v>0</v>
      </c>
      <c r="BD155" s="22">
        <f t="shared" si="455"/>
        <v>0</v>
      </c>
      <c r="BE155" s="22">
        <f t="shared" si="495"/>
        <v>0</v>
      </c>
      <c r="BF155" s="22">
        <f t="shared" si="496"/>
        <v>0</v>
      </c>
      <c r="BG155" s="22">
        <f t="shared" si="497"/>
        <v>0</v>
      </c>
      <c r="BH155" s="22">
        <f t="shared" si="456"/>
        <v>35549</v>
      </c>
      <c r="BI155" s="22">
        <f t="shared" si="457"/>
        <v>0</v>
      </c>
      <c r="BJ155" s="22">
        <f t="shared" si="458"/>
        <v>0</v>
      </c>
      <c r="BK155" s="22">
        <f t="shared" si="498"/>
        <v>0</v>
      </c>
      <c r="BL155" s="22">
        <f t="shared" si="499"/>
        <v>0</v>
      </c>
      <c r="BM155" s="22">
        <f t="shared" si="500"/>
        <v>0</v>
      </c>
      <c r="BN155" s="22">
        <f t="shared" si="459"/>
        <v>35549</v>
      </c>
      <c r="BO155" s="22">
        <f t="shared" si="460"/>
        <v>0</v>
      </c>
      <c r="BP155" s="22">
        <f t="shared" si="461"/>
        <v>0</v>
      </c>
      <c r="BQ155" s="22">
        <f t="shared" si="501"/>
        <v>0</v>
      </c>
      <c r="BR155" s="22">
        <f t="shared" si="502"/>
        <v>0</v>
      </c>
      <c r="BS155" s="22">
        <f t="shared" si="462"/>
        <v>35549</v>
      </c>
      <c r="BT155" s="22">
        <f t="shared" si="463"/>
        <v>0</v>
      </c>
      <c r="BU155" s="22">
        <f t="shared" si="464"/>
        <v>0</v>
      </c>
      <c r="BV155" s="22">
        <f t="shared" si="503"/>
        <v>0</v>
      </c>
      <c r="BW155" s="22">
        <f t="shared" si="504"/>
        <v>0</v>
      </c>
      <c r="BX155" s="22">
        <f t="shared" si="465"/>
        <v>35549</v>
      </c>
      <c r="BY155" s="22">
        <f t="shared" si="466"/>
        <v>0</v>
      </c>
      <c r="BZ155" s="22">
        <f t="shared" si="467"/>
        <v>0</v>
      </c>
      <c r="CA155" s="22">
        <f t="shared" si="505"/>
        <v>-35549</v>
      </c>
      <c r="CB155" s="22">
        <f t="shared" si="506"/>
        <v>35549</v>
      </c>
      <c r="CC155" s="22">
        <f t="shared" si="507"/>
        <v>0</v>
      </c>
      <c r="CD155" s="22">
        <f t="shared" si="372"/>
        <v>0</v>
      </c>
      <c r="CE155" s="22">
        <f t="shared" si="508"/>
        <v>0</v>
      </c>
      <c r="CF155" s="34">
        <f t="shared" si="366"/>
        <v>0</v>
      </c>
      <c r="CG155" s="22">
        <f t="shared" si="373"/>
        <v>35549</v>
      </c>
      <c r="CH155" s="22">
        <f t="shared" si="509"/>
        <v>0</v>
      </c>
      <c r="CI155" s="22">
        <f t="shared" si="367"/>
        <v>35549</v>
      </c>
      <c r="CJ155" s="22">
        <f t="shared" si="374"/>
        <v>0</v>
      </c>
      <c r="CK155" s="22">
        <f t="shared" si="509"/>
        <v>0</v>
      </c>
      <c r="CL155" s="22">
        <f t="shared" si="368"/>
        <v>0</v>
      </c>
      <c r="CM155" s="22">
        <f t="shared" si="509"/>
        <v>0</v>
      </c>
      <c r="CN155" s="15"/>
      <c r="CO155" s="35"/>
      <c r="CR155" s="5" t="s">
        <v>28</v>
      </c>
    </row>
    <row r="156" spans="1:99" ht="46.8" x14ac:dyDescent="0.3">
      <c r="A156" s="36" t="s">
        <v>142</v>
      </c>
      <c r="B156" s="16"/>
      <c r="C156" s="32"/>
      <c r="D156" s="32"/>
      <c r="E156" s="33" t="s">
        <v>143</v>
      </c>
      <c r="F156" s="22">
        <f t="shared" si="468"/>
        <v>35549</v>
      </c>
      <c r="G156" s="22">
        <f t="shared" si="469"/>
        <v>0</v>
      </c>
      <c r="H156" s="22">
        <f t="shared" si="470"/>
        <v>0</v>
      </c>
      <c r="I156" s="22">
        <f t="shared" si="471"/>
        <v>0</v>
      </c>
      <c r="J156" s="22">
        <f t="shared" si="472"/>
        <v>0</v>
      </c>
      <c r="K156" s="22">
        <f t="shared" si="473"/>
        <v>0</v>
      </c>
      <c r="L156" s="22">
        <f t="shared" si="432"/>
        <v>35549</v>
      </c>
      <c r="M156" s="22">
        <f t="shared" si="433"/>
        <v>0</v>
      </c>
      <c r="N156" s="22">
        <f t="shared" si="434"/>
        <v>0</v>
      </c>
      <c r="O156" s="22">
        <f t="shared" si="474"/>
        <v>0</v>
      </c>
      <c r="P156" s="22">
        <f t="shared" si="475"/>
        <v>0</v>
      </c>
      <c r="Q156" s="22">
        <f t="shared" si="476"/>
        <v>0</v>
      </c>
      <c r="R156" s="22">
        <f t="shared" si="435"/>
        <v>35549</v>
      </c>
      <c r="S156" s="22">
        <f t="shared" si="436"/>
        <v>0</v>
      </c>
      <c r="T156" s="22">
        <f t="shared" si="437"/>
        <v>0</v>
      </c>
      <c r="U156" s="22">
        <f t="shared" si="477"/>
        <v>0</v>
      </c>
      <c r="V156" s="22">
        <f t="shared" si="478"/>
        <v>0</v>
      </c>
      <c r="W156" s="22">
        <f t="shared" si="479"/>
        <v>0</v>
      </c>
      <c r="X156" s="22">
        <f t="shared" si="438"/>
        <v>35549</v>
      </c>
      <c r="Y156" s="22">
        <f t="shared" si="439"/>
        <v>0</v>
      </c>
      <c r="Z156" s="22">
        <f t="shared" si="440"/>
        <v>0</v>
      </c>
      <c r="AA156" s="22">
        <f t="shared" si="480"/>
        <v>0</v>
      </c>
      <c r="AB156" s="22">
        <f t="shared" si="481"/>
        <v>0</v>
      </c>
      <c r="AC156" s="22">
        <f t="shared" si="482"/>
        <v>0</v>
      </c>
      <c r="AD156" s="22">
        <f t="shared" si="441"/>
        <v>35549</v>
      </c>
      <c r="AE156" s="22">
        <f t="shared" si="442"/>
        <v>0</v>
      </c>
      <c r="AF156" s="22">
        <f t="shared" si="443"/>
        <v>0</v>
      </c>
      <c r="AG156" s="22">
        <f t="shared" si="483"/>
        <v>0</v>
      </c>
      <c r="AH156" s="22">
        <f t="shared" si="484"/>
        <v>0</v>
      </c>
      <c r="AI156" s="22">
        <f t="shared" si="485"/>
        <v>0</v>
      </c>
      <c r="AJ156" s="22">
        <f t="shared" si="444"/>
        <v>35549</v>
      </c>
      <c r="AK156" s="22">
        <f t="shared" si="445"/>
        <v>0</v>
      </c>
      <c r="AL156" s="22">
        <f t="shared" si="446"/>
        <v>0</v>
      </c>
      <c r="AM156" s="22">
        <f t="shared" si="486"/>
        <v>0</v>
      </c>
      <c r="AN156" s="22">
        <f t="shared" si="487"/>
        <v>0</v>
      </c>
      <c r="AO156" s="22">
        <f t="shared" si="488"/>
        <v>0</v>
      </c>
      <c r="AP156" s="22">
        <f t="shared" si="447"/>
        <v>35549</v>
      </c>
      <c r="AQ156" s="22">
        <f t="shared" si="448"/>
        <v>0</v>
      </c>
      <c r="AR156" s="22">
        <f t="shared" si="449"/>
        <v>0</v>
      </c>
      <c r="AS156" s="22">
        <f t="shared" si="489"/>
        <v>0</v>
      </c>
      <c r="AT156" s="22">
        <f t="shared" si="490"/>
        <v>0</v>
      </c>
      <c r="AU156" s="22">
        <f t="shared" si="491"/>
        <v>0</v>
      </c>
      <c r="AV156" s="22">
        <f t="shared" si="450"/>
        <v>35549</v>
      </c>
      <c r="AW156" s="22">
        <f t="shared" si="451"/>
        <v>0</v>
      </c>
      <c r="AX156" s="22">
        <f t="shared" si="452"/>
        <v>0</v>
      </c>
      <c r="AY156" s="22">
        <f t="shared" si="510"/>
        <v>0</v>
      </c>
      <c r="AZ156" s="22">
        <f t="shared" si="493"/>
        <v>0</v>
      </c>
      <c r="BA156" s="22">
        <f t="shared" si="494"/>
        <v>0</v>
      </c>
      <c r="BB156" s="22">
        <f t="shared" si="453"/>
        <v>35549</v>
      </c>
      <c r="BC156" s="22">
        <f t="shared" si="454"/>
        <v>0</v>
      </c>
      <c r="BD156" s="22">
        <f t="shared" si="455"/>
        <v>0</v>
      </c>
      <c r="BE156" s="22">
        <f t="shared" si="495"/>
        <v>0</v>
      </c>
      <c r="BF156" s="22">
        <f t="shared" si="496"/>
        <v>0</v>
      </c>
      <c r="BG156" s="22">
        <f t="shared" si="497"/>
        <v>0</v>
      </c>
      <c r="BH156" s="22">
        <f t="shared" si="456"/>
        <v>35549</v>
      </c>
      <c r="BI156" s="22">
        <f t="shared" si="457"/>
        <v>0</v>
      </c>
      <c r="BJ156" s="22">
        <f t="shared" si="458"/>
        <v>0</v>
      </c>
      <c r="BK156" s="22">
        <f t="shared" si="498"/>
        <v>0</v>
      </c>
      <c r="BL156" s="22">
        <f t="shared" si="499"/>
        <v>0</v>
      </c>
      <c r="BM156" s="22">
        <f t="shared" si="500"/>
        <v>0</v>
      </c>
      <c r="BN156" s="22">
        <f t="shared" si="459"/>
        <v>35549</v>
      </c>
      <c r="BO156" s="22">
        <f t="shared" si="460"/>
        <v>0</v>
      </c>
      <c r="BP156" s="22">
        <f t="shared" si="461"/>
        <v>0</v>
      </c>
      <c r="BQ156" s="22">
        <f t="shared" si="501"/>
        <v>0</v>
      </c>
      <c r="BR156" s="22">
        <f t="shared" si="502"/>
        <v>0</v>
      </c>
      <c r="BS156" s="22">
        <f t="shared" si="462"/>
        <v>35549</v>
      </c>
      <c r="BT156" s="22">
        <f t="shared" si="463"/>
        <v>0</v>
      </c>
      <c r="BU156" s="22">
        <f t="shared" si="464"/>
        <v>0</v>
      </c>
      <c r="BV156" s="22">
        <f t="shared" si="503"/>
        <v>0</v>
      </c>
      <c r="BW156" s="22">
        <f t="shared" si="504"/>
        <v>0</v>
      </c>
      <c r="BX156" s="22">
        <f t="shared" si="465"/>
        <v>35549</v>
      </c>
      <c r="BY156" s="22">
        <f t="shared" si="466"/>
        <v>0</v>
      </c>
      <c r="BZ156" s="22">
        <f t="shared" si="467"/>
        <v>0</v>
      </c>
      <c r="CA156" s="22">
        <f t="shared" si="505"/>
        <v>-35549</v>
      </c>
      <c r="CB156" s="22">
        <f t="shared" si="506"/>
        <v>35549</v>
      </c>
      <c r="CC156" s="22">
        <f t="shared" si="507"/>
        <v>0</v>
      </c>
      <c r="CD156" s="22">
        <f t="shared" si="372"/>
        <v>0</v>
      </c>
      <c r="CE156" s="22">
        <f t="shared" si="508"/>
        <v>0</v>
      </c>
      <c r="CF156" s="34">
        <f t="shared" si="366"/>
        <v>0</v>
      </c>
      <c r="CG156" s="22">
        <f t="shared" si="373"/>
        <v>35549</v>
      </c>
      <c r="CH156" s="22">
        <f t="shared" si="509"/>
        <v>0</v>
      </c>
      <c r="CI156" s="22">
        <f t="shared" si="367"/>
        <v>35549</v>
      </c>
      <c r="CJ156" s="22">
        <f t="shared" si="374"/>
        <v>0</v>
      </c>
      <c r="CK156" s="22">
        <f t="shared" si="509"/>
        <v>0</v>
      </c>
      <c r="CL156" s="22">
        <f t="shared" si="368"/>
        <v>0</v>
      </c>
      <c r="CM156" s="22">
        <f t="shared" si="509"/>
        <v>0</v>
      </c>
      <c r="CN156" s="15"/>
      <c r="CO156" s="35"/>
      <c r="CU156" s="5" t="s">
        <v>31</v>
      </c>
    </row>
    <row r="157" spans="1:99" ht="46.8" x14ac:dyDescent="0.3">
      <c r="A157" s="36" t="s">
        <v>142</v>
      </c>
      <c r="B157" s="16">
        <v>400</v>
      </c>
      <c r="C157" s="32"/>
      <c r="D157" s="32"/>
      <c r="E157" s="33" t="s">
        <v>84</v>
      </c>
      <c r="F157" s="22">
        <f t="shared" si="468"/>
        <v>35549</v>
      </c>
      <c r="G157" s="22">
        <f t="shared" si="469"/>
        <v>0</v>
      </c>
      <c r="H157" s="22">
        <f t="shared" si="470"/>
        <v>0</v>
      </c>
      <c r="I157" s="22">
        <f t="shared" si="471"/>
        <v>0</v>
      </c>
      <c r="J157" s="22">
        <f t="shared" si="472"/>
        <v>0</v>
      </c>
      <c r="K157" s="22">
        <f t="shared" si="473"/>
        <v>0</v>
      </c>
      <c r="L157" s="22">
        <f t="shared" si="432"/>
        <v>35549</v>
      </c>
      <c r="M157" s="22">
        <f t="shared" si="433"/>
        <v>0</v>
      </c>
      <c r="N157" s="22">
        <f t="shared" si="434"/>
        <v>0</v>
      </c>
      <c r="O157" s="22">
        <f t="shared" si="474"/>
        <v>0</v>
      </c>
      <c r="P157" s="22">
        <f t="shared" si="475"/>
        <v>0</v>
      </c>
      <c r="Q157" s="22">
        <f t="shared" si="476"/>
        <v>0</v>
      </c>
      <c r="R157" s="22">
        <f t="shared" si="435"/>
        <v>35549</v>
      </c>
      <c r="S157" s="22">
        <f t="shared" si="436"/>
        <v>0</v>
      </c>
      <c r="T157" s="22">
        <f t="shared" si="437"/>
        <v>0</v>
      </c>
      <c r="U157" s="22">
        <f t="shared" si="477"/>
        <v>0</v>
      </c>
      <c r="V157" s="22">
        <f t="shared" si="478"/>
        <v>0</v>
      </c>
      <c r="W157" s="22">
        <f t="shared" si="479"/>
        <v>0</v>
      </c>
      <c r="X157" s="22">
        <f t="shared" si="438"/>
        <v>35549</v>
      </c>
      <c r="Y157" s="22">
        <f t="shared" si="439"/>
        <v>0</v>
      </c>
      <c r="Z157" s="22">
        <f t="shared" si="440"/>
        <v>0</v>
      </c>
      <c r="AA157" s="22">
        <f t="shared" si="480"/>
        <v>0</v>
      </c>
      <c r="AB157" s="22">
        <f t="shared" si="481"/>
        <v>0</v>
      </c>
      <c r="AC157" s="22">
        <f t="shared" si="482"/>
        <v>0</v>
      </c>
      <c r="AD157" s="22">
        <f t="shared" si="441"/>
        <v>35549</v>
      </c>
      <c r="AE157" s="22">
        <f t="shared" si="442"/>
        <v>0</v>
      </c>
      <c r="AF157" s="22">
        <f t="shared" si="443"/>
        <v>0</v>
      </c>
      <c r="AG157" s="22">
        <f t="shared" si="483"/>
        <v>0</v>
      </c>
      <c r="AH157" s="22">
        <f t="shared" si="484"/>
        <v>0</v>
      </c>
      <c r="AI157" s="22">
        <f t="shared" si="485"/>
        <v>0</v>
      </c>
      <c r="AJ157" s="22">
        <f t="shared" si="444"/>
        <v>35549</v>
      </c>
      <c r="AK157" s="22">
        <f t="shared" si="445"/>
        <v>0</v>
      </c>
      <c r="AL157" s="22">
        <f t="shared" si="446"/>
        <v>0</v>
      </c>
      <c r="AM157" s="22">
        <f t="shared" si="486"/>
        <v>0</v>
      </c>
      <c r="AN157" s="22">
        <f t="shared" si="487"/>
        <v>0</v>
      </c>
      <c r="AO157" s="22">
        <f t="shared" si="488"/>
        <v>0</v>
      </c>
      <c r="AP157" s="22">
        <f t="shared" si="447"/>
        <v>35549</v>
      </c>
      <c r="AQ157" s="22">
        <f t="shared" si="448"/>
        <v>0</v>
      </c>
      <c r="AR157" s="22">
        <f t="shared" si="449"/>
        <v>0</v>
      </c>
      <c r="AS157" s="22">
        <f t="shared" si="489"/>
        <v>0</v>
      </c>
      <c r="AT157" s="22">
        <f t="shared" si="490"/>
        <v>0</v>
      </c>
      <c r="AU157" s="22">
        <f t="shared" si="491"/>
        <v>0</v>
      </c>
      <c r="AV157" s="22">
        <f t="shared" si="450"/>
        <v>35549</v>
      </c>
      <c r="AW157" s="22">
        <f t="shared" si="451"/>
        <v>0</v>
      </c>
      <c r="AX157" s="22">
        <f t="shared" si="452"/>
        <v>0</v>
      </c>
      <c r="AY157" s="22">
        <f t="shared" si="510"/>
        <v>0</v>
      </c>
      <c r="AZ157" s="22">
        <f t="shared" si="493"/>
        <v>0</v>
      </c>
      <c r="BA157" s="22">
        <f t="shared" si="494"/>
        <v>0</v>
      </c>
      <c r="BB157" s="22">
        <f t="shared" si="453"/>
        <v>35549</v>
      </c>
      <c r="BC157" s="22">
        <f t="shared" si="454"/>
        <v>0</v>
      </c>
      <c r="BD157" s="22">
        <f t="shared" si="455"/>
        <v>0</v>
      </c>
      <c r="BE157" s="22">
        <f t="shared" si="495"/>
        <v>0</v>
      </c>
      <c r="BF157" s="22">
        <f t="shared" si="496"/>
        <v>0</v>
      </c>
      <c r="BG157" s="22">
        <f t="shared" si="497"/>
        <v>0</v>
      </c>
      <c r="BH157" s="22">
        <f t="shared" si="456"/>
        <v>35549</v>
      </c>
      <c r="BI157" s="22">
        <f t="shared" si="457"/>
        <v>0</v>
      </c>
      <c r="BJ157" s="22">
        <f t="shared" si="458"/>
        <v>0</v>
      </c>
      <c r="BK157" s="22">
        <f t="shared" si="498"/>
        <v>0</v>
      </c>
      <c r="BL157" s="22">
        <f t="shared" si="499"/>
        <v>0</v>
      </c>
      <c r="BM157" s="22">
        <f t="shared" si="500"/>
        <v>0</v>
      </c>
      <c r="BN157" s="22">
        <f t="shared" si="459"/>
        <v>35549</v>
      </c>
      <c r="BO157" s="22">
        <f t="shared" si="460"/>
        <v>0</v>
      </c>
      <c r="BP157" s="22">
        <f t="shared" si="461"/>
        <v>0</v>
      </c>
      <c r="BQ157" s="22">
        <f t="shared" si="501"/>
        <v>0</v>
      </c>
      <c r="BR157" s="22">
        <f t="shared" si="502"/>
        <v>0</v>
      </c>
      <c r="BS157" s="22">
        <f t="shared" si="462"/>
        <v>35549</v>
      </c>
      <c r="BT157" s="22">
        <f t="shared" si="463"/>
        <v>0</v>
      </c>
      <c r="BU157" s="22">
        <f t="shared" si="464"/>
        <v>0</v>
      </c>
      <c r="BV157" s="22">
        <f t="shared" si="503"/>
        <v>0</v>
      </c>
      <c r="BW157" s="22">
        <f t="shared" si="504"/>
        <v>0</v>
      </c>
      <c r="BX157" s="22">
        <f t="shared" si="465"/>
        <v>35549</v>
      </c>
      <c r="BY157" s="22">
        <f t="shared" si="466"/>
        <v>0</v>
      </c>
      <c r="BZ157" s="22">
        <f t="shared" si="467"/>
        <v>0</v>
      </c>
      <c r="CA157" s="22">
        <f t="shared" si="505"/>
        <v>-35549</v>
      </c>
      <c r="CB157" s="22">
        <f t="shared" si="506"/>
        <v>35549</v>
      </c>
      <c r="CC157" s="22">
        <f t="shared" si="507"/>
        <v>0</v>
      </c>
      <c r="CD157" s="22">
        <f t="shared" si="372"/>
        <v>0</v>
      </c>
      <c r="CE157" s="22">
        <f t="shared" si="508"/>
        <v>0</v>
      </c>
      <c r="CF157" s="34">
        <f t="shared" si="366"/>
        <v>0</v>
      </c>
      <c r="CG157" s="22">
        <f t="shared" si="373"/>
        <v>35549</v>
      </c>
      <c r="CH157" s="22">
        <f t="shared" si="509"/>
        <v>0</v>
      </c>
      <c r="CI157" s="22">
        <f t="shared" si="367"/>
        <v>35549</v>
      </c>
      <c r="CJ157" s="22">
        <f t="shared" si="374"/>
        <v>0</v>
      </c>
      <c r="CK157" s="22">
        <f t="shared" si="509"/>
        <v>0</v>
      </c>
      <c r="CL157" s="22">
        <f t="shared" si="368"/>
        <v>0</v>
      </c>
      <c r="CM157" s="22">
        <f t="shared" si="509"/>
        <v>0</v>
      </c>
      <c r="CN157" s="15"/>
      <c r="CO157" s="35"/>
      <c r="CS157" s="5" t="s">
        <v>29</v>
      </c>
    </row>
    <row r="158" spans="1:99" x14ac:dyDescent="0.3">
      <c r="A158" s="36" t="s">
        <v>142</v>
      </c>
      <c r="B158" s="16">
        <v>410</v>
      </c>
      <c r="C158" s="32"/>
      <c r="D158" s="32"/>
      <c r="E158" s="33" t="s">
        <v>85</v>
      </c>
      <c r="F158" s="22">
        <f t="shared" si="468"/>
        <v>35549</v>
      </c>
      <c r="G158" s="22">
        <f t="shared" si="469"/>
        <v>0</v>
      </c>
      <c r="H158" s="22">
        <f t="shared" si="470"/>
        <v>0</v>
      </c>
      <c r="I158" s="22">
        <f t="shared" si="471"/>
        <v>0</v>
      </c>
      <c r="J158" s="22">
        <f t="shared" si="472"/>
        <v>0</v>
      </c>
      <c r="K158" s="22">
        <f t="shared" si="473"/>
        <v>0</v>
      </c>
      <c r="L158" s="22">
        <f t="shared" si="432"/>
        <v>35549</v>
      </c>
      <c r="M158" s="22">
        <f t="shared" si="433"/>
        <v>0</v>
      </c>
      <c r="N158" s="22">
        <f t="shared" si="434"/>
        <v>0</v>
      </c>
      <c r="O158" s="22">
        <f t="shared" si="474"/>
        <v>0</v>
      </c>
      <c r="P158" s="22">
        <f t="shared" si="475"/>
        <v>0</v>
      </c>
      <c r="Q158" s="22">
        <f t="shared" si="476"/>
        <v>0</v>
      </c>
      <c r="R158" s="22">
        <f t="shared" si="435"/>
        <v>35549</v>
      </c>
      <c r="S158" s="22">
        <f t="shared" si="436"/>
        <v>0</v>
      </c>
      <c r="T158" s="22">
        <f t="shared" si="437"/>
        <v>0</v>
      </c>
      <c r="U158" s="22">
        <f t="shared" si="477"/>
        <v>0</v>
      </c>
      <c r="V158" s="22">
        <f t="shared" si="478"/>
        <v>0</v>
      </c>
      <c r="W158" s="22">
        <f t="shared" si="479"/>
        <v>0</v>
      </c>
      <c r="X158" s="22">
        <f t="shared" si="438"/>
        <v>35549</v>
      </c>
      <c r="Y158" s="22">
        <f t="shared" si="439"/>
        <v>0</v>
      </c>
      <c r="Z158" s="22">
        <f t="shared" si="440"/>
        <v>0</v>
      </c>
      <c r="AA158" s="22">
        <f t="shared" si="480"/>
        <v>0</v>
      </c>
      <c r="AB158" s="22">
        <f t="shared" si="481"/>
        <v>0</v>
      </c>
      <c r="AC158" s="22">
        <f t="shared" si="482"/>
        <v>0</v>
      </c>
      <c r="AD158" s="22">
        <f t="shared" si="441"/>
        <v>35549</v>
      </c>
      <c r="AE158" s="22">
        <f t="shared" si="442"/>
        <v>0</v>
      </c>
      <c r="AF158" s="22">
        <f t="shared" si="443"/>
        <v>0</v>
      </c>
      <c r="AG158" s="22">
        <f t="shared" si="483"/>
        <v>0</v>
      </c>
      <c r="AH158" s="22">
        <f t="shared" si="484"/>
        <v>0</v>
      </c>
      <c r="AI158" s="22">
        <f t="shared" si="485"/>
        <v>0</v>
      </c>
      <c r="AJ158" s="22">
        <f t="shared" si="444"/>
        <v>35549</v>
      </c>
      <c r="AK158" s="22">
        <f t="shared" si="445"/>
        <v>0</v>
      </c>
      <c r="AL158" s="22">
        <f t="shared" si="446"/>
        <v>0</v>
      </c>
      <c r="AM158" s="22">
        <f t="shared" si="486"/>
        <v>0</v>
      </c>
      <c r="AN158" s="22">
        <f t="shared" si="487"/>
        <v>0</v>
      </c>
      <c r="AO158" s="22">
        <f t="shared" si="488"/>
        <v>0</v>
      </c>
      <c r="AP158" s="22">
        <f t="shared" si="447"/>
        <v>35549</v>
      </c>
      <c r="AQ158" s="22">
        <f t="shared" si="448"/>
        <v>0</v>
      </c>
      <c r="AR158" s="22">
        <f t="shared" si="449"/>
        <v>0</v>
      </c>
      <c r="AS158" s="22">
        <f t="shared" si="489"/>
        <v>0</v>
      </c>
      <c r="AT158" s="22">
        <f t="shared" si="490"/>
        <v>0</v>
      </c>
      <c r="AU158" s="22">
        <f t="shared" si="491"/>
        <v>0</v>
      </c>
      <c r="AV158" s="22">
        <f t="shared" si="450"/>
        <v>35549</v>
      </c>
      <c r="AW158" s="22">
        <f t="shared" si="451"/>
        <v>0</v>
      </c>
      <c r="AX158" s="22">
        <f t="shared" si="452"/>
        <v>0</v>
      </c>
      <c r="AY158" s="22">
        <f t="shared" si="510"/>
        <v>0</v>
      </c>
      <c r="AZ158" s="22">
        <f t="shared" si="493"/>
        <v>0</v>
      </c>
      <c r="BA158" s="22">
        <f t="shared" si="494"/>
        <v>0</v>
      </c>
      <c r="BB158" s="22">
        <f t="shared" si="453"/>
        <v>35549</v>
      </c>
      <c r="BC158" s="22">
        <f t="shared" si="454"/>
        <v>0</v>
      </c>
      <c r="BD158" s="22">
        <f t="shared" si="455"/>
        <v>0</v>
      </c>
      <c r="BE158" s="22">
        <f t="shared" si="495"/>
        <v>0</v>
      </c>
      <c r="BF158" s="22">
        <f t="shared" si="496"/>
        <v>0</v>
      </c>
      <c r="BG158" s="22">
        <f t="shared" si="497"/>
        <v>0</v>
      </c>
      <c r="BH158" s="22">
        <f t="shared" si="456"/>
        <v>35549</v>
      </c>
      <c r="BI158" s="22">
        <f t="shared" si="457"/>
        <v>0</v>
      </c>
      <c r="BJ158" s="22">
        <f t="shared" si="458"/>
        <v>0</v>
      </c>
      <c r="BK158" s="22">
        <f t="shared" si="498"/>
        <v>0</v>
      </c>
      <c r="BL158" s="22">
        <f t="shared" si="499"/>
        <v>0</v>
      </c>
      <c r="BM158" s="22">
        <f t="shared" si="500"/>
        <v>0</v>
      </c>
      <c r="BN158" s="22">
        <f t="shared" si="459"/>
        <v>35549</v>
      </c>
      <c r="BO158" s="22">
        <f t="shared" si="460"/>
        <v>0</v>
      </c>
      <c r="BP158" s="22">
        <f t="shared" si="461"/>
        <v>0</v>
      </c>
      <c r="BQ158" s="22">
        <f t="shared" si="501"/>
        <v>0</v>
      </c>
      <c r="BR158" s="22">
        <f t="shared" si="502"/>
        <v>0</v>
      </c>
      <c r="BS158" s="22">
        <f t="shared" si="462"/>
        <v>35549</v>
      </c>
      <c r="BT158" s="22">
        <f t="shared" si="463"/>
        <v>0</v>
      </c>
      <c r="BU158" s="22">
        <f t="shared" si="464"/>
        <v>0</v>
      </c>
      <c r="BV158" s="22">
        <f t="shared" si="503"/>
        <v>0</v>
      </c>
      <c r="BW158" s="22">
        <f t="shared" si="504"/>
        <v>0</v>
      </c>
      <c r="BX158" s="22">
        <f t="shared" si="465"/>
        <v>35549</v>
      </c>
      <c r="BY158" s="22">
        <f t="shared" si="466"/>
        <v>0</v>
      </c>
      <c r="BZ158" s="22">
        <f t="shared" si="467"/>
        <v>0</v>
      </c>
      <c r="CA158" s="22">
        <f t="shared" si="505"/>
        <v>-35549</v>
      </c>
      <c r="CB158" s="22">
        <f t="shared" si="506"/>
        <v>35549</v>
      </c>
      <c r="CC158" s="22">
        <f t="shared" si="507"/>
        <v>0</v>
      </c>
      <c r="CD158" s="22">
        <f t="shared" si="372"/>
        <v>0</v>
      </c>
      <c r="CE158" s="22">
        <f t="shared" si="508"/>
        <v>0</v>
      </c>
      <c r="CF158" s="34">
        <f t="shared" si="366"/>
        <v>0</v>
      </c>
      <c r="CG158" s="22">
        <f t="shared" si="373"/>
        <v>35549</v>
      </c>
      <c r="CH158" s="22">
        <f t="shared" si="509"/>
        <v>0</v>
      </c>
      <c r="CI158" s="22">
        <f t="shared" si="367"/>
        <v>35549</v>
      </c>
      <c r="CJ158" s="22">
        <f t="shared" si="374"/>
        <v>0</v>
      </c>
      <c r="CK158" s="22">
        <f t="shared" si="509"/>
        <v>0</v>
      </c>
      <c r="CL158" s="22">
        <f t="shared" si="368"/>
        <v>0</v>
      </c>
      <c r="CM158" s="22">
        <f t="shared" si="509"/>
        <v>0</v>
      </c>
      <c r="CN158" s="15"/>
      <c r="CO158" s="35"/>
      <c r="CT158" s="5" t="s">
        <v>30</v>
      </c>
    </row>
    <row r="159" spans="1:99" ht="46.8" x14ac:dyDescent="0.3">
      <c r="A159" s="36" t="s">
        <v>142</v>
      </c>
      <c r="B159" s="16">
        <v>410</v>
      </c>
      <c r="C159" s="32" t="s">
        <v>67</v>
      </c>
      <c r="D159" s="32" t="s">
        <v>134</v>
      </c>
      <c r="E159" s="33" t="s">
        <v>135</v>
      </c>
      <c r="F159" s="22">
        <v>35549</v>
      </c>
      <c r="G159" s="22"/>
      <c r="H159" s="22"/>
      <c r="I159" s="22"/>
      <c r="J159" s="22"/>
      <c r="K159" s="22"/>
      <c r="L159" s="22">
        <f t="shared" si="432"/>
        <v>35549</v>
      </c>
      <c r="M159" s="22">
        <f t="shared" si="433"/>
        <v>0</v>
      </c>
      <c r="N159" s="22">
        <f t="shared" si="434"/>
        <v>0</v>
      </c>
      <c r="O159" s="22"/>
      <c r="P159" s="22"/>
      <c r="Q159" s="22"/>
      <c r="R159" s="22">
        <f t="shared" si="435"/>
        <v>35549</v>
      </c>
      <c r="S159" s="22">
        <f t="shared" si="436"/>
        <v>0</v>
      </c>
      <c r="T159" s="22">
        <f t="shared" si="437"/>
        <v>0</v>
      </c>
      <c r="U159" s="22"/>
      <c r="V159" s="22"/>
      <c r="W159" s="22"/>
      <c r="X159" s="22">
        <f t="shared" si="438"/>
        <v>35549</v>
      </c>
      <c r="Y159" s="22">
        <f t="shared" si="439"/>
        <v>0</v>
      </c>
      <c r="Z159" s="22">
        <f t="shared" si="440"/>
        <v>0</v>
      </c>
      <c r="AA159" s="22"/>
      <c r="AB159" s="22"/>
      <c r="AC159" s="22"/>
      <c r="AD159" s="22">
        <f t="shared" si="441"/>
        <v>35549</v>
      </c>
      <c r="AE159" s="22">
        <f t="shared" si="442"/>
        <v>0</v>
      </c>
      <c r="AF159" s="22">
        <f t="shared" si="443"/>
        <v>0</v>
      </c>
      <c r="AG159" s="22"/>
      <c r="AH159" s="22"/>
      <c r="AI159" s="22"/>
      <c r="AJ159" s="22">
        <f t="shared" si="444"/>
        <v>35549</v>
      </c>
      <c r="AK159" s="22">
        <f t="shared" si="445"/>
        <v>0</v>
      </c>
      <c r="AL159" s="22">
        <f t="shared" si="446"/>
        <v>0</v>
      </c>
      <c r="AM159" s="22"/>
      <c r="AN159" s="22"/>
      <c r="AO159" s="22"/>
      <c r="AP159" s="22">
        <f t="shared" si="447"/>
        <v>35549</v>
      </c>
      <c r="AQ159" s="22">
        <f t="shared" si="448"/>
        <v>0</v>
      </c>
      <c r="AR159" s="22">
        <f t="shared" si="449"/>
        <v>0</v>
      </c>
      <c r="AS159" s="22"/>
      <c r="AT159" s="22"/>
      <c r="AU159" s="22"/>
      <c r="AV159" s="22">
        <f t="shared" si="450"/>
        <v>35549</v>
      </c>
      <c r="AW159" s="22">
        <f t="shared" si="451"/>
        <v>0</v>
      </c>
      <c r="AX159" s="22">
        <f t="shared" si="452"/>
        <v>0</v>
      </c>
      <c r="AY159" s="22"/>
      <c r="AZ159" s="22"/>
      <c r="BA159" s="22"/>
      <c r="BB159" s="22">
        <f t="shared" si="453"/>
        <v>35549</v>
      </c>
      <c r="BC159" s="22">
        <f t="shared" si="454"/>
        <v>0</v>
      </c>
      <c r="BD159" s="22">
        <f t="shared" si="455"/>
        <v>0</v>
      </c>
      <c r="BE159" s="22"/>
      <c r="BF159" s="22"/>
      <c r="BG159" s="22"/>
      <c r="BH159" s="22">
        <f t="shared" si="456"/>
        <v>35549</v>
      </c>
      <c r="BI159" s="22">
        <f t="shared" si="457"/>
        <v>0</v>
      </c>
      <c r="BJ159" s="22">
        <f t="shared" si="458"/>
        <v>0</v>
      </c>
      <c r="BK159" s="22"/>
      <c r="BL159" s="22"/>
      <c r="BM159" s="22"/>
      <c r="BN159" s="22">
        <f t="shared" si="459"/>
        <v>35549</v>
      </c>
      <c r="BO159" s="22">
        <f t="shared" si="460"/>
        <v>0</v>
      </c>
      <c r="BP159" s="22">
        <f t="shared" si="461"/>
        <v>0</v>
      </c>
      <c r="BQ159" s="22"/>
      <c r="BR159" s="22"/>
      <c r="BS159" s="22">
        <f t="shared" si="462"/>
        <v>35549</v>
      </c>
      <c r="BT159" s="22">
        <f t="shared" si="463"/>
        <v>0</v>
      </c>
      <c r="BU159" s="22">
        <f t="shared" si="464"/>
        <v>0</v>
      </c>
      <c r="BV159" s="22"/>
      <c r="BW159" s="22"/>
      <c r="BX159" s="22">
        <f t="shared" si="465"/>
        <v>35549</v>
      </c>
      <c r="BY159" s="22">
        <f t="shared" si="466"/>
        <v>0</v>
      </c>
      <c r="BZ159" s="22">
        <f t="shared" si="467"/>
        <v>0</v>
      </c>
      <c r="CA159" s="22">
        <v>-35549</v>
      </c>
      <c r="CB159" s="22">
        <v>35549</v>
      </c>
      <c r="CC159" s="22"/>
      <c r="CD159" s="22">
        <f t="shared" si="372"/>
        <v>0</v>
      </c>
      <c r="CE159" s="22"/>
      <c r="CF159" s="34">
        <f t="shared" si="366"/>
        <v>0</v>
      </c>
      <c r="CG159" s="22">
        <f t="shared" si="373"/>
        <v>35549</v>
      </c>
      <c r="CH159" s="22"/>
      <c r="CI159" s="22">
        <f t="shared" si="367"/>
        <v>35549</v>
      </c>
      <c r="CJ159" s="22">
        <f t="shared" si="374"/>
        <v>0</v>
      </c>
      <c r="CK159" s="22"/>
      <c r="CL159" s="22">
        <f t="shared" si="368"/>
        <v>0</v>
      </c>
      <c r="CM159" s="22"/>
      <c r="CN159" s="15"/>
      <c r="CO159" s="35"/>
    </row>
    <row r="160" spans="1:99" ht="62.4" x14ac:dyDescent="0.3">
      <c r="A160" s="32" t="s">
        <v>144</v>
      </c>
      <c r="B160" s="16"/>
      <c r="C160" s="32"/>
      <c r="D160" s="32"/>
      <c r="E160" s="33" t="s">
        <v>145</v>
      </c>
      <c r="F160" s="22">
        <f t="shared" ref="F160:K160" si="511">F161+F171</f>
        <v>95498.400000000009</v>
      </c>
      <c r="G160" s="22">
        <f t="shared" si="511"/>
        <v>98523.8</v>
      </c>
      <c r="H160" s="22">
        <f t="shared" si="511"/>
        <v>98523.800000000017</v>
      </c>
      <c r="I160" s="22">
        <f t="shared" si="511"/>
        <v>0</v>
      </c>
      <c r="J160" s="22">
        <f t="shared" si="511"/>
        <v>0</v>
      </c>
      <c r="K160" s="22">
        <f t="shared" si="511"/>
        <v>0</v>
      </c>
      <c r="L160" s="22">
        <f t="shared" si="432"/>
        <v>95498.400000000009</v>
      </c>
      <c r="M160" s="22">
        <f t="shared" si="433"/>
        <v>98523.8</v>
      </c>
      <c r="N160" s="22">
        <f t="shared" si="434"/>
        <v>98523.800000000017</v>
      </c>
      <c r="O160" s="22">
        <f>O161+O171</f>
        <v>0</v>
      </c>
      <c r="P160" s="22">
        <f>P161+P171</f>
        <v>0</v>
      </c>
      <c r="Q160" s="22">
        <f>Q161+Q171</f>
        <v>0</v>
      </c>
      <c r="R160" s="22">
        <f t="shared" si="435"/>
        <v>95498.400000000009</v>
      </c>
      <c r="S160" s="22">
        <f t="shared" si="436"/>
        <v>98523.8</v>
      </c>
      <c r="T160" s="22">
        <f t="shared" si="437"/>
        <v>98523.800000000017</v>
      </c>
      <c r="U160" s="22">
        <f>U161+U171</f>
        <v>0</v>
      </c>
      <c r="V160" s="22">
        <f>V161+V171</f>
        <v>0</v>
      </c>
      <c r="W160" s="22">
        <f>W161+W171</f>
        <v>0</v>
      </c>
      <c r="X160" s="22">
        <f t="shared" si="438"/>
        <v>95498.400000000009</v>
      </c>
      <c r="Y160" s="22">
        <f t="shared" si="439"/>
        <v>98523.8</v>
      </c>
      <c r="Z160" s="22">
        <f t="shared" si="440"/>
        <v>98523.800000000017</v>
      </c>
      <c r="AA160" s="22">
        <f>AA161+AA171</f>
        <v>0</v>
      </c>
      <c r="AB160" s="22">
        <f>AB161+AB171</f>
        <v>0</v>
      </c>
      <c r="AC160" s="22">
        <f>AC161+AC171</f>
        <v>0</v>
      </c>
      <c r="AD160" s="22">
        <f t="shared" si="441"/>
        <v>95498.400000000009</v>
      </c>
      <c r="AE160" s="22">
        <f t="shared" si="442"/>
        <v>98523.8</v>
      </c>
      <c r="AF160" s="22">
        <f t="shared" si="443"/>
        <v>98523.800000000017</v>
      </c>
      <c r="AG160" s="22">
        <f>AG161+AG171</f>
        <v>0</v>
      </c>
      <c r="AH160" s="22">
        <f>AH161+AH171</f>
        <v>0</v>
      </c>
      <c r="AI160" s="22">
        <f>AI161+AI171</f>
        <v>0</v>
      </c>
      <c r="AJ160" s="22">
        <f t="shared" si="444"/>
        <v>95498.400000000009</v>
      </c>
      <c r="AK160" s="22">
        <f t="shared" si="445"/>
        <v>98523.8</v>
      </c>
      <c r="AL160" s="22">
        <f t="shared" si="446"/>
        <v>98523.800000000017</v>
      </c>
      <c r="AM160" s="22">
        <f>AM161+AM171</f>
        <v>3715.6059999999998</v>
      </c>
      <c r="AN160" s="22">
        <f>AN161+AN171</f>
        <v>0</v>
      </c>
      <c r="AO160" s="22">
        <f>AO161+AO171</f>
        <v>0</v>
      </c>
      <c r="AP160" s="22">
        <f t="shared" si="447"/>
        <v>99214.006000000008</v>
      </c>
      <c r="AQ160" s="22">
        <f t="shared" si="448"/>
        <v>98523.8</v>
      </c>
      <c r="AR160" s="22">
        <f t="shared" si="449"/>
        <v>98523.800000000017</v>
      </c>
      <c r="AS160" s="22">
        <f>AS161+AS171</f>
        <v>0</v>
      </c>
      <c r="AT160" s="22">
        <f>AT161+AT171</f>
        <v>0</v>
      </c>
      <c r="AU160" s="22">
        <f>AU161+AU171</f>
        <v>0</v>
      </c>
      <c r="AV160" s="22">
        <f t="shared" si="450"/>
        <v>99214.006000000008</v>
      </c>
      <c r="AW160" s="22">
        <f t="shared" si="451"/>
        <v>98523.8</v>
      </c>
      <c r="AX160" s="22">
        <f t="shared" si="452"/>
        <v>98523.800000000017</v>
      </c>
      <c r="AY160" s="22">
        <f>AY161+AY171</f>
        <v>3579.1</v>
      </c>
      <c r="AZ160" s="22">
        <f>AZ161+AZ171</f>
        <v>7012.3</v>
      </c>
      <c r="BA160" s="22">
        <f>BA161+BA171</f>
        <v>7012.3</v>
      </c>
      <c r="BB160" s="22">
        <f t="shared" si="453"/>
        <v>102793.10600000001</v>
      </c>
      <c r="BC160" s="22">
        <f t="shared" si="454"/>
        <v>105536.1</v>
      </c>
      <c r="BD160" s="22">
        <f t="shared" si="455"/>
        <v>105536.10000000002</v>
      </c>
      <c r="BE160" s="22">
        <f>BE161+BE171</f>
        <v>0</v>
      </c>
      <c r="BF160" s="22">
        <f>BF161+BF171</f>
        <v>0</v>
      </c>
      <c r="BG160" s="22">
        <f>BG161+BG171</f>
        <v>0</v>
      </c>
      <c r="BH160" s="22">
        <f t="shared" si="456"/>
        <v>102793.10600000001</v>
      </c>
      <c r="BI160" s="22">
        <f t="shared" si="457"/>
        <v>105536.1</v>
      </c>
      <c r="BJ160" s="22">
        <f t="shared" si="458"/>
        <v>105536.10000000002</v>
      </c>
      <c r="BK160" s="22">
        <f>BK161+BK171</f>
        <v>0</v>
      </c>
      <c r="BL160" s="22">
        <f>BL161+BL171</f>
        <v>0</v>
      </c>
      <c r="BM160" s="22">
        <f>BM161+BM171</f>
        <v>0</v>
      </c>
      <c r="BN160" s="22">
        <f t="shared" si="459"/>
        <v>102793.10600000001</v>
      </c>
      <c r="BO160" s="22">
        <f t="shared" si="460"/>
        <v>105536.1</v>
      </c>
      <c r="BP160" s="22">
        <f t="shared" si="461"/>
        <v>105536.10000000002</v>
      </c>
      <c r="BQ160" s="22">
        <f>BQ161+BQ171</f>
        <v>0</v>
      </c>
      <c r="BR160" s="22">
        <f>BR161+BR171</f>
        <v>0</v>
      </c>
      <c r="BS160" s="22">
        <f t="shared" si="462"/>
        <v>102793.10600000001</v>
      </c>
      <c r="BT160" s="22">
        <f t="shared" si="463"/>
        <v>105536.1</v>
      </c>
      <c r="BU160" s="22">
        <f t="shared" si="464"/>
        <v>105536.10000000002</v>
      </c>
      <c r="BV160" s="22">
        <f>BV161+BV171</f>
        <v>0</v>
      </c>
      <c r="BW160" s="22">
        <f>BW161+BW171</f>
        <v>0</v>
      </c>
      <c r="BX160" s="22">
        <f t="shared" si="465"/>
        <v>102793.10600000001</v>
      </c>
      <c r="BY160" s="22">
        <f t="shared" si="466"/>
        <v>105536.1</v>
      </c>
      <c r="BZ160" s="22">
        <f t="shared" si="467"/>
        <v>105536.10000000002</v>
      </c>
      <c r="CA160" s="22">
        <f>CA161+CA171</f>
        <v>-1.139</v>
      </c>
      <c r="CB160" s="22">
        <f>CB161+CB171</f>
        <v>0</v>
      </c>
      <c r="CC160" s="22">
        <f>CC161+CC171</f>
        <v>0</v>
      </c>
      <c r="CD160" s="22">
        <f t="shared" si="372"/>
        <v>102791.96700000002</v>
      </c>
      <c r="CE160" s="22">
        <f>CE161+CE171</f>
        <v>0</v>
      </c>
      <c r="CF160" s="34">
        <f t="shared" si="366"/>
        <v>102791.96700000002</v>
      </c>
      <c r="CG160" s="22">
        <f t="shared" si="373"/>
        <v>105536.1</v>
      </c>
      <c r="CH160" s="22">
        <f>CH161+CH171</f>
        <v>0</v>
      </c>
      <c r="CI160" s="22">
        <f t="shared" si="367"/>
        <v>105536.1</v>
      </c>
      <c r="CJ160" s="22">
        <f t="shared" si="374"/>
        <v>105536.10000000002</v>
      </c>
      <c r="CK160" s="22">
        <f>CK161+CK171</f>
        <v>0</v>
      </c>
      <c r="CL160" s="22">
        <f t="shared" si="368"/>
        <v>105536.10000000002</v>
      </c>
      <c r="CM160" s="22">
        <f>CM161+CM171</f>
        <v>0</v>
      </c>
      <c r="CN160" s="15"/>
      <c r="CO160" s="35"/>
      <c r="CR160" s="5" t="s">
        <v>28</v>
      </c>
    </row>
    <row r="161" spans="1:99" ht="46.8" x14ac:dyDescent="0.3">
      <c r="A161" s="32" t="s">
        <v>146</v>
      </c>
      <c r="B161" s="16"/>
      <c r="C161" s="32"/>
      <c r="D161" s="32"/>
      <c r="E161" s="33" t="s">
        <v>130</v>
      </c>
      <c r="F161" s="22">
        <f t="shared" ref="F161:K161" si="512">F162+F165+F168</f>
        <v>86779.3</v>
      </c>
      <c r="G161" s="22">
        <f t="shared" si="512"/>
        <v>89495.7</v>
      </c>
      <c r="H161" s="22">
        <f t="shared" si="512"/>
        <v>89495.700000000012</v>
      </c>
      <c r="I161" s="22">
        <f t="shared" si="512"/>
        <v>0</v>
      </c>
      <c r="J161" s="22">
        <f t="shared" si="512"/>
        <v>0</v>
      </c>
      <c r="K161" s="22">
        <f t="shared" si="512"/>
        <v>0</v>
      </c>
      <c r="L161" s="22">
        <f t="shared" si="432"/>
        <v>86779.3</v>
      </c>
      <c r="M161" s="22">
        <f t="shared" si="433"/>
        <v>89495.7</v>
      </c>
      <c r="N161" s="22">
        <f t="shared" si="434"/>
        <v>89495.700000000012</v>
      </c>
      <c r="O161" s="22">
        <f>O162+O165+O168</f>
        <v>0</v>
      </c>
      <c r="P161" s="22">
        <f>P162+P165+P168</f>
        <v>0</v>
      </c>
      <c r="Q161" s="22">
        <f>Q162+Q165+Q168</f>
        <v>0</v>
      </c>
      <c r="R161" s="22">
        <f t="shared" si="435"/>
        <v>86779.3</v>
      </c>
      <c r="S161" s="22">
        <f t="shared" si="436"/>
        <v>89495.7</v>
      </c>
      <c r="T161" s="22">
        <f t="shared" si="437"/>
        <v>89495.700000000012</v>
      </c>
      <c r="U161" s="22">
        <f>U162+U165+U168</f>
        <v>0</v>
      </c>
      <c r="V161" s="22">
        <f>V162+V165+V168</f>
        <v>0</v>
      </c>
      <c r="W161" s="22">
        <f>W162+W165+W168</f>
        <v>0</v>
      </c>
      <c r="X161" s="22">
        <f t="shared" si="438"/>
        <v>86779.3</v>
      </c>
      <c r="Y161" s="22">
        <f t="shared" si="439"/>
        <v>89495.7</v>
      </c>
      <c r="Z161" s="22">
        <f t="shared" si="440"/>
        <v>89495.700000000012</v>
      </c>
      <c r="AA161" s="22">
        <f>AA162+AA165+AA168</f>
        <v>0</v>
      </c>
      <c r="AB161" s="22">
        <f>AB162+AB165+AB168</f>
        <v>0</v>
      </c>
      <c r="AC161" s="22">
        <f>AC162+AC165+AC168</f>
        <v>0</v>
      </c>
      <c r="AD161" s="22">
        <f t="shared" si="441"/>
        <v>86779.3</v>
      </c>
      <c r="AE161" s="22">
        <f t="shared" si="442"/>
        <v>89495.7</v>
      </c>
      <c r="AF161" s="22">
        <f t="shared" si="443"/>
        <v>89495.700000000012</v>
      </c>
      <c r="AG161" s="22">
        <f>AG162+AG165+AG168</f>
        <v>0</v>
      </c>
      <c r="AH161" s="22">
        <f>AH162+AH165+AH168</f>
        <v>0</v>
      </c>
      <c r="AI161" s="22">
        <f>AI162+AI165+AI168</f>
        <v>0</v>
      </c>
      <c r="AJ161" s="22">
        <f t="shared" si="444"/>
        <v>86779.3</v>
      </c>
      <c r="AK161" s="22">
        <f t="shared" si="445"/>
        <v>89495.7</v>
      </c>
      <c r="AL161" s="22">
        <f t="shared" si="446"/>
        <v>89495.700000000012</v>
      </c>
      <c r="AM161" s="22">
        <f>AM162+AM165+AM168</f>
        <v>3715.6059999999998</v>
      </c>
      <c r="AN161" s="22">
        <f>AN162+AN165+AN168</f>
        <v>0</v>
      </c>
      <c r="AO161" s="22">
        <f>AO162+AO165+AO168</f>
        <v>0</v>
      </c>
      <c r="AP161" s="22">
        <f t="shared" si="447"/>
        <v>90494.906000000003</v>
      </c>
      <c r="AQ161" s="22">
        <f t="shared" si="448"/>
        <v>89495.7</v>
      </c>
      <c r="AR161" s="22">
        <f t="shared" si="449"/>
        <v>89495.700000000012</v>
      </c>
      <c r="AS161" s="22">
        <f>AS162+AS165+AS168</f>
        <v>0</v>
      </c>
      <c r="AT161" s="22">
        <f>AT162+AT165+AT168</f>
        <v>0</v>
      </c>
      <c r="AU161" s="22">
        <f>AU162+AU165+AU168</f>
        <v>0</v>
      </c>
      <c r="AV161" s="22">
        <f t="shared" si="450"/>
        <v>90494.906000000003</v>
      </c>
      <c r="AW161" s="22">
        <f t="shared" si="451"/>
        <v>89495.7</v>
      </c>
      <c r="AX161" s="22">
        <f t="shared" si="452"/>
        <v>89495.700000000012</v>
      </c>
      <c r="AY161" s="22">
        <f>AY162+AY165+AY168</f>
        <v>2361.6999999999998</v>
      </c>
      <c r="AZ161" s="22">
        <f>AZ162+AZ165+AZ168</f>
        <v>4839.8</v>
      </c>
      <c r="BA161" s="22">
        <f>BA162+BA165+BA168</f>
        <v>4839.8</v>
      </c>
      <c r="BB161" s="22">
        <f t="shared" si="453"/>
        <v>92856.606</v>
      </c>
      <c r="BC161" s="22">
        <f t="shared" si="454"/>
        <v>94335.5</v>
      </c>
      <c r="BD161" s="22">
        <f t="shared" si="455"/>
        <v>94335.500000000015</v>
      </c>
      <c r="BE161" s="22">
        <f>BE162+BE165+BE168</f>
        <v>0</v>
      </c>
      <c r="BF161" s="22">
        <f>BF162+BF165+BF168</f>
        <v>0</v>
      </c>
      <c r="BG161" s="22">
        <f>BG162+BG165+BG168</f>
        <v>0</v>
      </c>
      <c r="BH161" s="22">
        <f t="shared" si="456"/>
        <v>92856.606</v>
      </c>
      <c r="BI161" s="22">
        <f t="shared" si="457"/>
        <v>94335.5</v>
      </c>
      <c r="BJ161" s="22">
        <f t="shared" si="458"/>
        <v>94335.500000000015</v>
      </c>
      <c r="BK161" s="22">
        <f>BK162+BK165+BK168</f>
        <v>0</v>
      </c>
      <c r="BL161" s="22">
        <f>BL162+BL165+BL168</f>
        <v>0</v>
      </c>
      <c r="BM161" s="22">
        <f>BM162+BM165+BM168</f>
        <v>0</v>
      </c>
      <c r="BN161" s="22">
        <f t="shared" si="459"/>
        <v>92856.606</v>
      </c>
      <c r="BO161" s="22">
        <f t="shared" si="460"/>
        <v>94335.5</v>
      </c>
      <c r="BP161" s="22">
        <f t="shared" si="461"/>
        <v>94335.500000000015</v>
      </c>
      <c r="BQ161" s="22">
        <f>BQ162+BQ165+BQ168</f>
        <v>0</v>
      </c>
      <c r="BR161" s="22">
        <f>BR162+BR165+BR168</f>
        <v>0</v>
      </c>
      <c r="BS161" s="22">
        <f t="shared" si="462"/>
        <v>92856.606</v>
      </c>
      <c r="BT161" s="22">
        <f t="shared" si="463"/>
        <v>94335.5</v>
      </c>
      <c r="BU161" s="22">
        <f t="shared" si="464"/>
        <v>94335.500000000015</v>
      </c>
      <c r="BV161" s="22">
        <f>BV162+BV165+BV168</f>
        <v>0</v>
      </c>
      <c r="BW161" s="22">
        <f>BW162+BW165+BW168</f>
        <v>0</v>
      </c>
      <c r="BX161" s="22">
        <f t="shared" si="465"/>
        <v>92856.606</v>
      </c>
      <c r="BY161" s="22">
        <f t="shared" si="466"/>
        <v>94335.5</v>
      </c>
      <c r="BZ161" s="22">
        <f t="shared" si="467"/>
        <v>94335.500000000015</v>
      </c>
      <c r="CA161" s="22">
        <f>CA162+CA165+CA168</f>
        <v>0</v>
      </c>
      <c r="CB161" s="22">
        <f>CB162+CB165+CB168</f>
        <v>0</v>
      </c>
      <c r="CC161" s="22">
        <f>CC162+CC165+CC168</f>
        <v>0</v>
      </c>
      <c r="CD161" s="22">
        <f t="shared" si="372"/>
        <v>92856.606</v>
      </c>
      <c r="CE161" s="22">
        <f>CE162+CE165+CE168</f>
        <v>0</v>
      </c>
      <c r="CF161" s="34">
        <f t="shared" si="366"/>
        <v>92856.606</v>
      </c>
      <c r="CG161" s="22">
        <f t="shared" si="373"/>
        <v>94335.5</v>
      </c>
      <c r="CH161" s="22">
        <f>CH162+CH165+CH168</f>
        <v>0</v>
      </c>
      <c r="CI161" s="22">
        <f t="shared" si="367"/>
        <v>94335.5</v>
      </c>
      <c r="CJ161" s="22">
        <f t="shared" si="374"/>
        <v>94335.500000000015</v>
      </c>
      <c r="CK161" s="22">
        <f>CK162+CK165+CK168</f>
        <v>0</v>
      </c>
      <c r="CL161" s="22">
        <f t="shared" si="368"/>
        <v>94335.500000000015</v>
      </c>
      <c r="CM161" s="22">
        <f>CM162+CM165+CM168</f>
        <v>0</v>
      </c>
      <c r="CN161" s="15"/>
      <c r="CO161" s="35"/>
      <c r="CU161" s="5" t="s">
        <v>31</v>
      </c>
    </row>
    <row r="162" spans="1:99" ht="93.6" x14ac:dyDescent="0.3">
      <c r="A162" s="32" t="s">
        <v>146</v>
      </c>
      <c r="B162" s="16">
        <v>100</v>
      </c>
      <c r="C162" s="32"/>
      <c r="D162" s="32"/>
      <c r="E162" s="33" t="s">
        <v>131</v>
      </c>
      <c r="F162" s="22">
        <f t="shared" ref="F162:F163" si="513">F163</f>
        <v>75431.600000000006</v>
      </c>
      <c r="G162" s="22">
        <f t="shared" ref="G162:G163" si="514">G163</f>
        <v>78148</v>
      </c>
      <c r="H162" s="22">
        <f t="shared" ref="H162:H163" si="515">H163</f>
        <v>78148</v>
      </c>
      <c r="I162" s="22">
        <f t="shared" ref="I162:I169" si="516">I163</f>
        <v>0</v>
      </c>
      <c r="J162" s="22">
        <f t="shared" ref="J162:J169" si="517">J163</f>
        <v>0</v>
      </c>
      <c r="K162" s="22">
        <f t="shared" ref="K162:K169" si="518">K163</f>
        <v>0</v>
      </c>
      <c r="L162" s="22">
        <f t="shared" si="432"/>
        <v>75431.600000000006</v>
      </c>
      <c r="M162" s="22">
        <f t="shared" si="433"/>
        <v>78148</v>
      </c>
      <c r="N162" s="22">
        <f t="shared" si="434"/>
        <v>78148</v>
      </c>
      <c r="O162" s="22">
        <f t="shared" ref="O162:O169" si="519">O163</f>
        <v>0</v>
      </c>
      <c r="P162" s="22">
        <f t="shared" ref="P162:P169" si="520">P163</f>
        <v>0</v>
      </c>
      <c r="Q162" s="22">
        <f t="shared" ref="Q162:Q169" si="521">Q163</f>
        <v>0</v>
      </c>
      <c r="R162" s="22">
        <f t="shared" si="435"/>
        <v>75431.600000000006</v>
      </c>
      <c r="S162" s="22">
        <f t="shared" si="436"/>
        <v>78148</v>
      </c>
      <c r="T162" s="22">
        <f t="shared" si="437"/>
        <v>78148</v>
      </c>
      <c r="U162" s="22">
        <f t="shared" ref="U162:U169" si="522">U163</f>
        <v>0</v>
      </c>
      <c r="V162" s="22">
        <f t="shared" ref="V162:V169" si="523">V163</f>
        <v>0</v>
      </c>
      <c r="W162" s="22">
        <f t="shared" ref="W162:W169" si="524">W163</f>
        <v>0</v>
      </c>
      <c r="X162" s="22">
        <f t="shared" si="438"/>
        <v>75431.600000000006</v>
      </c>
      <c r="Y162" s="22">
        <f t="shared" si="439"/>
        <v>78148</v>
      </c>
      <c r="Z162" s="22">
        <f t="shared" si="440"/>
        <v>78148</v>
      </c>
      <c r="AA162" s="22">
        <f t="shared" ref="AA162:AA169" si="525">AA163</f>
        <v>0</v>
      </c>
      <c r="AB162" s="22">
        <f t="shared" ref="AB162:AB169" si="526">AB163</f>
        <v>0</v>
      </c>
      <c r="AC162" s="22">
        <f t="shared" ref="AC162:AC169" si="527">AC163</f>
        <v>0</v>
      </c>
      <c r="AD162" s="22">
        <f t="shared" si="441"/>
        <v>75431.600000000006</v>
      </c>
      <c r="AE162" s="22">
        <f t="shared" si="442"/>
        <v>78148</v>
      </c>
      <c r="AF162" s="22">
        <f t="shared" si="443"/>
        <v>78148</v>
      </c>
      <c r="AG162" s="22">
        <f t="shared" ref="AG162:AG169" si="528">AG163</f>
        <v>0</v>
      </c>
      <c r="AH162" s="22">
        <f t="shared" ref="AH162:AH169" si="529">AH163</f>
        <v>0</v>
      </c>
      <c r="AI162" s="22">
        <f t="shared" ref="AI162:AI169" si="530">AI163</f>
        <v>0</v>
      </c>
      <c r="AJ162" s="22">
        <f t="shared" si="444"/>
        <v>75431.600000000006</v>
      </c>
      <c r="AK162" s="22">
        <f t="shared" si="445"/>
        <v>78148</v>
      </c>
      <c r="AL162" s="22">
        <f t="shared" si="446"/>
        <v>78148</v>
      </c>
      <c r="AM162" s="22">
        <f t="shared" ref="AM162:AM169" si="531">AM163</f>
        <v>0</v>
      </c>
      <c r="AN162" s="22">
        <f t="shared" ref="AN162:AN169" si="532">AN163</f>
        <v>0</v>
      </c>
      <c r="AO162" s="22">
        <f t="shared" ref="AO162:AO169" si="533">AO163</f>
        <v>0</v>
      </c>
      <c r="AP162" s="22">
        <f t="shared" si="447"/>
        <v>75431.600000000006</v>
      </c>
      <c r="AQ162" s="22">
        <f t="shared" si="448"/>
        <v>78148</v>
      </c>
      <c r="AR162" s="22">
        <f t="shared" si="449"/>
        <v>78148</v>
      </c>
      <c r="AS162" s="22">
        <f t="shared" ref="AS162:AS169" si="534">AS163</f>
        <v>0</v>
      </c>
      <c r="AT162" s="22">
        <f t="shared" ref="AT162:AT169" si="535">AT163</f>
        <v>0</v>
      </c>
      <c r="AU162" s="22">
        <f t="shared" ref="AU162:AU169" si="536">AU163</f>
        <v>0</v>
      </c>
      <c r="AV162" s="22">
        <f t="shared" si="450"/>
        <v>75431.600000000006</v>
      </c>
      <c r="AW162" s="22">
        <f t="shared" si="451"/>
        <v>78148</v>
      </c>
      <c r="AX162" s="22">
        <f t="shared" si="452"/>
        <v>78148</v>
      </c>
      <c r="AY162" s="22">
        <f t="shared" ref="AY162:AY169" si="537">AY163</f>
        <v>2361.6999999999998</v>
      </c>
      <c r="AZ162" s="22">
        <f t="shared" ref="AZ162:AZ169" si="538">AZ163</f>
        <v>4839.8</v>
      </c>
      <c r="BA162" s="22">
        <f t="shared" ref="BA162:BA169" si="539">BA163</f>
        <v>4839.8</v>
      </c>
      <c r="BB162" s="22">
        <f t="shared" si="453"/>
        <v>77793.3</v>
      </c>
      <c r="BC162" s="22">
        <f t="shared" si="454"/>
        <v>82987.8</v>
      </c>
      <c r="BD162" s="22">
        <f t="shared" si="455"/>
        <v>82987.8</v>
      </c>
      <c r="BE162" s="22">
        <f t="shared" ref="BE162:BE169" si="540">BE163</f>
        <v>0</v>
      </c>
      <c r="BF162" s="22">
        <f t="shared" ref="BF162:BF169" si="541">BF163</f>
        <v>0</v>
      </c>
      <c r="BG162" s="22">
        <f t="shared" ref="BG162:BG169" si="542">BG163</f>
        <v>0</v>
      </c>
      <c r="BH162" s="22">
        <f t="shared" si="456"/>
        <v>77793.3</v>
      </c>
      <c r="BI162" s="22">
        <f t="shared" si="457"/>
        <v>82987.8</v>
      </c>
      <c r="BJ162" s="22">
        <f t="shared" si="458"/>
        <v>82987.8</v>
      </c>
      <c r="BK162" s="22">
        <f t="shared" ref="BK162:BK169" si="543">BK163</f>
        <v>0</v>
      </c>
      <c r="BL162" s="22">
        <f t="shared" ref="BL162:BL169" si="544">BL163</f>
        <v>0</v>
      </c>
      <c r="BM162" s="22">
        <f t="shared" ref="BM162:BM169" si="545">BM163</f>
        <v>0</v>
      </c>
      <c r="BN162" s="22">
        <f t="shared" si="459"/>
        <v>77793.3</v>
      </c>
      <c r="BO162" s="22">
        <f t="shared" si="460"/>
        <v>82987.8</v>
      </c>
      <c r="BP162" s="22">
        <f t="shared" si="461"/>
        <v>82987.8</v>
      </c>
      <c r="BQ162" s="22">
        <f t="shared" ref="BQ162:BQ169" si="546">BQ163</f>
        <v>0</v>
      </c>
      <c r="BR162" s="22">
        <f t="shared" ref="BR162:BR169" si="547">BR163</f>
        <v>0</v>
      </c>
      <c r="BS162" s="22">
        <f t="shared" si="462"/>
        <v>77793.3</v>
      </c>
      <c r="BT162" s="22">
        <f t="shared" si="463"/>
        <v>82987.8</v>
      </c>
      <c r="BU162" s="22">
        <f t="shared" si="464"/>
        <v>82987.8</v>
      </c>
      <c r="BV162" s="22">
        <f t="shared" ref="BV162:BV169" si="548">BV163</f>
        <v>0</v>
      </c>
      <c r="BW162" s="22">
        <f t="shared" ref="BW162:BW169" si="549">BW163</f>
        <v>0</v>
      </c>
      <c r="BX162" s="22">
        <f t="shared" si="465"/>
        <v>77793.3</v>
      </c>
      <c r="BY162" s="22">
        <f t="shared" si="466"/>
        <v>82987.8</v>
      </c>
      <c r="BZ162" s="22">
        <f t="shared" si="467"/>
        <v>82987.8</v>
      </c>
      <c r="CA162" s="22">
        <f t="shared" ref="CA162:CA169" si="550">CA163</f>
        <v>0</v>
      </c>
      <c r="CB162" s="22">
        <f t="shared" ref="CB162:CB169" si="551">CB163</f>
        <v>0</v>
      </c>
      <c r="CC162" s="22">
        <f t="shared" ref="CC162:CC169" si="552">CC163</f>
        <v>0</v>
      </c>
      <c r="CD162" s="22">
        <f t="shared" si="372"/>
        <v>77793.3</v>
      </c>
      <c r="CE162" s="22">
        <f t="shared" ref="CE162:CE169" si="553">CE163</f>
        <v>0</v>
      </c>
      <c r="CF162" s="34">
        <f t="shared" si="366"/>
        <v>77793.3</v>
      </c>
      <c r="CG162" s="22">
        <f t="shared" si="373"/>
        <v>82987.8</v>
      </c>
      <c r="CH162" s="22">
        <f t="shared" ref="CH162:CM169" si="554">CH163</f>
        <v>0</v>
      </c>
      <c r="CI162" s="22">
        <f t="shared" si="367"/>
        <v>82987.8</v>
      </c>
      <c r="CJ162" s="22">
        <f t="shared" si="374"/>
        <v>82987.8</v>
      </c>
      <c r="CK162" s="22">
        <f t="shared" si="554"/>
        <v>0</v>
      </c>
      <c r="CL162" s="22">
        <f t="shared" si="368"/>
        <v>82987.8</v>
      </c>
      <c r="CM162" s="22">
        <f t="shared" si="554"/>
        <v>0</v>
      </c>
      <c r="CN162" s="15"/>
      <c r="CO162" s="35"/>
      <c r="CS162" s="5" t="s">
        <v>29</v>
      </c>
    </row>
    <row r="163" spans="1:99" ht="31.2" x14ac:dyDescent="0.3">
      <c r="A163" s="32" t="s">
        <v>146</v>
      </c>
      <c r="B163" s="16">
        <v>110</v>
      </c>
      <c r="C163" s="32"/>
      <c r="D163" s="32"/>
      <c r="E163" s="33" t="s">
        <v>132</v>
      </c>
      <c r="F163" s="22">
        <f t="shared" si="513"/>
        <v>75431.600000000006</v>
      </c>
      <c r="G163" s="22">
        <f t="shared" si="514"/>
        <v>78148</v>
      </c>
      <c r="H163" s="22">
        <f t="shared" si="515"/>
        <v>78148</v>
      </c>
      <c r="I163" s="22">
        <f t="shared" si="516"/>
        <v>0</v>
      </c>
      <c r="J163" s="22">
        <f t="shared" si="517"/>
        <v>0</v>
      </c>
      <c r="K163" s="22">
        <f t="shared" si="518"/>
        <v>0</v>
      </c>
      <c r="L163" s="22">
        <f t="shared" si="432"/>
        <v>75431.600000000006</v>
      </c>
      <c r="M163" s="22">
        <f t="shared" si="433"/>
        <v>78148</v>
      </c>
      <c r="N163" s="22">
        <f t="shared" si="434"/>
        <v>78148</v>
      </c>
      <c r="O163" s="22">
        <f t="shared" si="519"/>
        <v>0</v>
      </c>
      <c r="P163" s="22">
        <f t="shared" si="520"/>
        <v>0</v>
      </c>
      <c r="Q163" s="22">
        <f t="shared" si="521"/>
        <v>0</v>
      </c>
      <c r="R163" s="22">
        <f t="shared" si="435"/>
        <v>75431.600000000006</v>
      </c>
      <c r="S163" s="22">
        <f t="shared" si="436"/>
        <v>78148</v>
      </c>
      <c r="T163" s="22">
        <f t="shared" si="437"/>
        <v>78148</v>
      </c>
      <c r="U163" s="22">
        <f t="shared" si="522"/>
        <v>0</v>
      </c>
      <c r="V163" s="22">
        <f t="shared" si="523"/>
        <v>0</v>
      </c>
      <c r="W163" s="22">
        <f t="shared" si="524"/>
        <v>0</v>
      </c>
      <c r="X163" s="22">
        <f t="shared" si="438"/>
        <v>75431.600000000006</v>
      </c>
      <c r="Y163" s="22">
        <f t="shared" si="439"/>
        <v>78148</v>
      </c>
      <c r="Z163" s="22">
        <f t="shared" si="440"/>
        <v>78148</v>
      </c>
      <c r="AA163" s="22">
        <f t="shared" si="525"/>
        <v>0</v>
      </c>
      <c r="AB163" s="22">
        <f t="shared" si="526"/>
        <v>0</v>
      </c>
      <c r="AC163" s="22">
        <f t="shared" si="527"/>
        <v>0</v>
      </c>
      <c r="AD163" s="22">
        <f t="shared" si="441"/>
        <v>75431.600000000006</v>
      </c>
      <c r="AE163" s="22">
        <f t="shared" si="442"/>
        <v>78148</v>
      </c>
      <c r="AF163" s="22">
        <f t="shared" si="443"/>
        <v>78148</v>
      </c>
      <c r="AG163" s="22">
        <f t="shared" si="528"/>
        <v>0</v>
      </c>
      <c r="AH163" s="22">
        <f t="shared" si="529"/>
        <v>0</v>
      </c>
      <c r="AI163" s="22">
        <f t="shared" si="530"/>
        <v>0</v>
      </c>
      <c r="AJ163" s="22">
        <f t="shared" si="444"/>
        <v>75431.600000000006</v>
      </c>
      <c r="AK163" s="22">
        <f t="shared" si="445"/>
        <v>78148</v>
      </c>
      <c r="AL163" s="22">
        <f t="shared" si="446"/>
        <v>78148</v>
      </c>
      <c r="AM163" s="22">
        <f t="shared" si="531"/>
        <v>0</v>
      </c>
      <c r="AN163" s="22">
        <f t="shared" si="532"/>
        <v>0</v>
      </c>
      <c r="AO163" s="22">
        <f t="shared" si="533"/>
        <v>0</v>
      </c>
      <c r="AP163" s="22">
        <f t="shared" si="447"/>
        <v>75431.600000000006</v>
      </c>
      <c r="AQ163" s="22">
        <f t="shared" si="448"/>
        <v>78148</v>
      </c>
      <c r="AR163" s="22">
        <f t="shared" si="449"/>
        <v>78148</v>
      </c>
      <c r="AS163" s="22">
        <f t="shared" si="534"/>
        <v>0</v>
      </c>
      <c r="AT163" s="22">
        <f t="shared" si="535"/>
        <v>0</v>
      </c>
      <c r="AU163" s="22">
        <f t="shared" si="536"/>
        <v>0</v>
      </c>
      <c r="AV163" s="22">
        <f t="shared" si="450"/>
        <v>75431.600000000006</v>
      </c>
      <c r="AW163" s="22">
        <f t="shared" si="451"/>
        <v>78148</v>
      </c>
      <c r="AX163" s="22">
        <f t="shared" si="452"/>
        <v>78148</v>
      </c>
      <c r="AY163" s="22">
        <f t="shared" si="537"/>
        <v>2361.6999999999998</v>
      </c>
      <c r="AZ163" s="22">
        <f t="shared" si="538"/>
        <v>4839.8</v>
      </c>
      <c r="BA163" s="22">
        <f t="shared" si="539"/>
        <v>4839.8</v>
      </c>
      <c r="BB163" s="22">
        <f t="shared" si="453"/>
        <v>77793.3</v>
      </c>
      <c r="BC163" s="22">
        <f t="shared" si="454"/>
        <v>82987.8</v>
      </c>
      <c r="BD163" s="22">
        <f t="shared" si="455"/>
        <v>82987.8</v>
      </c>
      <c r="BE163" s="22">
        <f t="shared" si="540"/>
        <v>0</v>
      </c>
      <c r="BF163" s="22">
        <f t="shared" si="541"/>
        <v>0</v>
      </c>
      <c r="BG163" s="22">
        <f t="shared" si="542"/>
        <v>0</v>
      </c>
      <c r="BH163" s="22">
        <f t="shared" si="456"/>
        <v>77793.3</v>
      </c>
      <c r="BI163" s="22">
        <f t="shared" si="457"/>
        <v>82987.8</v>
      </c>
      <c r="BJ163" s="22">
        <f t="shared" si="458"/>
        <v>82987.8</v>
      </c>
      <c r="BK163" s="22">
        <f t="shared" si="543"/>
        <v>0</v>
      </c>
      <c r="BL163" s="22">
        <f t="shared" si="544"/>
        <v>0</v>
      </c>
      <c r="BM163" s="22">
        <f t="shared" si="545"/>
        <v>0</v>
      </c>
      <c r="BN163" s="22">
        <f t="shared" si="459"/>
        <v>77793.3</v>
      </c>
      <c r="BO163" s="22">
        <f t="shared" si="460"/>
        <v>82987.8</v>
      </c>
      <c r="BP163" s="22">
        <f t="shared" si="461"/>
        <v>82987.8</v>
      </c>
      <c r="BQ163" s="22">
        <f t="shared" si="546"/>
        <v>0</v>
      </c>
      <c r="BR163" s="22">
        <f t="shared" si="547"/>
        <v>0</v>
      </c>
      <c r="BS163" s="22">
        <f t="shared" si="462"/>
        <v>77793.3</v>
      </c>
      <c r="BT163" s="22">
        <f t="shared" si="463"/>
        <v>82987.8</v>
      </c>
      <c r="BU163" s="22">
        <f t="shared" si="464"/>
        <v>82987.8</v>
      </c>
      <c r="BV163" s="22">
        <f t="shared" si="548"/>
        <v>0</v>
      </c>
      <c r="BW163" s="22">
        <f t="shared" si="549"/>
        <v>0</v>
      </c>
      <c r="BX163" s="22">
        <f t="shared" si="465"/>
        <v>77793.3</v>
      </c>
      <c r="BY163" s="22">
        <f t="shared" si="466"/>
        <v>82987.8</v>
      </c>
      <c r="BZ163" s="22">
        <f t="shared" si="467"/>
        <v>82987.8</v>
      </c>
      <c r="CA163" s="22">
        <f t="shared" si="550"/>
        <v>0</v>
      </c>
      <c r="CB163" s="22">
        <f t="shared" si="551"/>
        <v>0</v>
      </c>
      <c r="CC163" s="22">
        <f t="shared" si="552"/>
        <v>0</v>
      </c>
      <c r="CD163" s="22">
        <f t="shared" si="372"/>
        <v>77793.3</v>
      </c>
      <c r="CE163" s="22">
        <f t="shared" si="553"/>
        <v>0</v>
      </c>
      <c r="CF163" s="34">
        <f t="shared" si="366"/>
        <v>77793.3</v>
      </c>
      <c r="CG163" s="22">
        <f t="shared" si="373"/>
        <v>82987.8</v>
      </c>
      <c r="CH163" s="22">
        <f t="shared" si="554"/>
        <v>0</v>
      </c>
      <c r="CI163" s="22">
        <f t="shared" si="367"/>
        <v>82987.8</v>
      </c>
      <c r="CJ163" s="22">
        <f t="shared" si="374"/>
        <v>82987.8</v>
      </c>
      <c r="CK163" s="22">
        <f t="shared" si="554"/>
        <v>0</v>
      </c>
      <c r="CL163" s="22">
        <f t="shared" si="368"/>
        <v>82987.8</v>
      </c>
      <c r="CM163" s="22">
        <f t="shared" si="554"/>
        <v>0</v>
      </c>
      <c r="CN163" s="15"/>
      <c r="CO163" s="35"/>
      <c r="CT163" s="5" t="s">
        <v>30</v>
      </c>
    </row>
    <row r="164" spans="1:99" ht="46.8" x14ac:dyDescent="0.3">
      <c r="A164" s="32" t="s">
        <v>146</v>
      </c>
      <c r="B164" s="16">
        <v>110</v>
      </c>
      <c r="C164" s="32" t="s">
        <v>67</v>
      </c>
      <c r="D164" s="32" t="s">
        <v>134</v>
      </c>
      <c r="E164" s="33" t="s">
        <v>135</v>
      </c>
      <c r="F164" s="22">
        <f>76782.6-1351</f>
        <v>75431.600000000006</v>
      </c>
      <c r="G164" s="22">
        <f>79548.1-1400.1</f>
        <v>78148</v>
      </c>
      <c r="H164" s="22">
        <f>79548.1-1400.1</f>
        <v>78148</v>
      </c>
      <c r="I164" s="22"/>
      <c r="J164" s="22"/>
      <c r="K164" s="22"/>
      <c r="L164" s="22">
        <f t="shared" si="432"/>
        <v>75431.600000000006</v>
      </c>
      <c r="M164" s="22">
        <f t="shared" si="433"/>
        <v>78148</v>
      </c>
      <c r="N164" s="22">
        <f t="shared" si="434"/>
        <v>78148</v>
      </c>
      <c r="O164" s="22"/>
      <c r="P164" s="22"/>
      <c r="Q164" s="22"/>
      <c r="R164" s="22">
        <f t="shared" si="435"/>
        <v>75431.600000000006</v>
      </c>
      <c r="S164" s="22">
        <f t="shared" si="436"/>
        <v>78148</v>
      </c>
      <c r="T164" s="22">
        <f t="shared" si="437"/>
        <v>78148</v>
      </c>
      <c r="U164" s="22"/>
      <c r="V164" s="22"/>
      <c r="W164" s="22"/>
      <c r="X164" s="22">
        <f t="shared" si="438"/>
        <v>75431.600000000006</v>
      </c>
      <c r="Y164" s="22">
        <f t="shared" si="439"/>
        <v>78148</v>
      </c>
      <c r="Z164" s="22">
        <f t="shared" si="440"/>
        <v>78148</v>
      </c>
      <c r="AA164" s="22"/>
      <c r="AB164" s="22"/>
      <c r="AC164" s="22"/>
      <c r="AD164" s="22">
        <f t="shared" si="441"/>
        <v>75431.600000000006</v>
      </c>
      <c r="AE164" s="22">
        <f t="shared" si="442"/>
        <v>78148</v>
      </c>
      <c r="AF164" s="22">
        <f t="shared" si="443"/>
        <v>78148</v>
      </c>
      <c r="AG164" s="22"/>
      <c r="AH164" s="22"/>
      <c r="AI164" s="22"/>
      <c r="AJ164" s="22">
        <f t="shared" si="444"/>
        <v>75431.600000000006</v>
      </c>
      <c r="AK164" s="22">
        <f t="shared" si="445"/>
        <v>78148</v>
      </c>
      <c r="AL164" s="22">
        <f t="shared" si="446"/>
        <v>78148</v>
      </c>
      <c r="AM164" s="22"/>
      <c r="AN164" s="22"/>
      <c r="AO164" s="22"/>
      <c r="AP164" s="22">
        <f t="shared" si="447"/>
        <v>75431.600000000006</v>
      </c>
      <c r="AQ164" s="22">
        <f t="shared" si="448"/>
        <v>78148</v>
      </c>
      <c r="AR164" s="22">
        <f t="shared" si="449"/>
        <v>78148</v>
      </c>
      <c r="AS164" s="22"/>
      <c r="AT164" s="22"/>
      <c r="AU164" s="22"/>
      <c r="AV164" s="22">
        <f t="shared" si="450"/>
        <v>75431.600000000006</v>
      </c>
      <c r="AW164" s="22">
        <f t="shared" si="451"/>
        <v>78148</v>
      </c>
      <c r="AX164" s="22">
        <f t="shared" si="452"/>
        <v>78148</v>
      </c>
      <c r="AY164" s="22">
        <v>2361.6999999999998</v>
      </c>
      <c r="AZ164" s="22">
        <v>4839.8</v>
      </c>
      <c r="BA164" s="22">
        <v>4839.8</v>
      </c>
      <c r="BB164" s="22">
        <f t="shared" si="453"/>
        <v>77793.3</v>
      </c>
      <c r="BC164" s="22">
        <f t="shared" si="454"/>
        <v>82987.8</v>
      </c>
      <c r="BD164" s="22">
        <f t="shared" si="455"/>
        <v>82987.8</v>
      </c>
      <c r="BE164" s="22"/>
      <c r="BF164" s="22"/>
      <c r="BG164" s="22"/>
      <c r="BH164" s="22">
        <f t="shared" si="456"/>
        <v>77793.3</v>
      </c>
      <c r="BI164" s="22">
        <f t="shared" si="457"/>
        <v>82987.8</v>
      </c>
      <c r="BJ164" s="22">
        <f t="shared" si="458"/>
        <v>82987.8</v>
      </c>
      <c r="BK164" s="22"/>
      <c r="BL164" s="22"/>
      <c r="BM164" s="22"/>
      <c r="BN164" s="22">
        <f t="shared" si="459"/>
        <v>77793.3</v>
      </c>
      <c r="BO164" s="22">
        <f t="shared" si="460"/>
        <v>82987.8</v>
      </c>
      <c r="BP164" s="22">
        <f t="shared" si="461"/>
        <v>82987.8</v>
      </c>
      <c r="BQ164" s="22"/>
      <c r="BR164" s="22"/>
      <c r="BS164" s="22">
        <f t="shared" si="462"/>
        <v>77793.3</v>
      </c>
      <c r="BT164" s="22">
        <f t="shared" si="463"/>
        <v>82987.8</v>
      </c>
      <c r="BU164" s="22">
        <f t="shared" si="464"/>
        <v>82987.8</v>
      </c>
      <c r="BV164" s="22"/>
      <c r="BW164" s="22"/>
      <c r="BX164" s="22">
        <f t="shared" si="465"/>
        <v>77793.3</v>
      </c>
      <c r="BY164" s="22">
        <f t="shared" si="466"/>
        <v>82987.8</v>
      </c>
      <c r="BZ164" s="22">
        <f t="shared" si="467"/>
        <v>82987.8</v>
      </c>
      <c r="CA164" s="22"/>
      <c r="CB164" s="22"/>
      <c r="CC164" s="22"/>
      <c r="CD164" s="22">
        <f t="shared" si="372"/>
        <v>77793.3</v>
      </c>
      <c r="CE164" s="22"/>
      <c r="CF164" s="34">
        <f t="shared" si="366"/>
        <v>77793.3</v>
      </c>
      <c r="CG164" s="22">
        <f t="shared" si="373"/>
        <v>82987.8</v>
      </c>
      <c r="CH164" s="22"/>
      <c r="CI164" s="22">
        <f t="shared" si="367"/>
        <v>82987.8</v>
      </c>
      <c r="CJ164" s="22">
        <f t="shared" si="374"/>
        <v>82987.8</v>
      </c>
      <c r="CK164" s="22"/>
      <c r="CL164" s="22">
        <f t="shared" si="368"/>
        <v>82987.8</v>
      </c>
      <c r="CM164" s="22"/>
      <c r="CN164" s="15"/>
      <c r="CO164" s="35"/>
    </row>
    <row r="165" spans="1:99" ht="31.2" x14ac:dyDescent="0.3">
      <c r="A165" s="32" t="s">
        <v>146</v>
      </c>
      <c r="B165" s="16">
        <v>200</v>
      </c>
      <c r="C165" s="32"/>
      <c r="D165" s="32"/>
      <c r="E165" s="33" t="s">
        <v>40</v>
      </c>
      <c r="F165" s="22">
        <f t="shared" ref="F165:F166" si="555">F166</f>
        <v>10853.4</v>
      </c>
      <c r="G165" s="22">
        <f t="shared" ref="G165:G166" si="556">G166</f>
        <v>10859.3</v>
      </c>
      <c r="H165" s="22">
        <f t="shared" ref="H165:H166" si="557">H166</f>
        <v>10865.1</v>
      </c>
      <c r="I165" s="22">
        <f t="shared" si="516"/>
        <v>0</v>
      </c>
      <c r="J165" s="22">
        <f t="shared" si="517"/>
        <v>0</v>
      </c>
      <c r="K165" s="22">
        <f t="shared" si="518"/>
        <v>0</v>
      </c>
      <c r="L165" s="22">
        <f t="shared" si="432"/>
        <v>10853.4</v>
      </c>
      <c r="M165" s="22">
        <f t="shared" si="433"/>
        <v>10859.3</v>
      </c>
      <c r="N165" s="22">
        <f t="shared" si="434"/>
        <v>10865.1</v>
      </c>
      <c r="O165" s="22">
        <f t="shared" si="519"/>
        <v>0</v>
      </c>
      <c r="P165" s="22">
        <f t="shared" si="520"/>
        <v>0</v>
      </c>
      <c r="Q165" s="22">
        <f t="shared" si="521"/>
        <v>0</v>
      </c>
      <c r="R165" s="22">
        <f t="shared" si="435"/>
        <v>10853.4</v>
      </c>
      <c r="S165" s="22">
        <f t="shared" si="436"/>
        <v>10859.3</v>
      </c>
      <c r="T165" s="22">
        <f t="shared" si="437"/>
        <v>10865.1</v>
      </c>
      <c r="U165" s="22">
        <f t="shared" si="522"/>
        <v>0</v>
      </c>
      <c r="V165" s="22">
        <f t="shared" si="523"/>
        <v>0</v>
      </c>
      <c r="W165" s="22">
        <f t="shared" si="524"/>
        <v>0</v>
      </c>
      <c r="X165" s="22">
        <f t="shared" si="438"/>
        <v>10853.4</v>
      </c>
      <c r="Y165" s="22">
        <f t="shared" si="439"/>
        <v>10859.3</v>
      </c>
      <c r="Z165" s="22">
        <f t="shared" si="440"/>
        <v>10865.1</v>
      </c>
      <c r="AA165" s="22">
        <f t="shared" si="525"/>
        <v>0</v>
      </c>
      <c r="AB165" s="22">
        <f t="shared" si="526"/>
        <v>0</v>
      </c>
      <c r="AC165" s="22">
        <f t="shared" si="527"/>
        <v>0</v>
      </c>
      <c r="AD165" s="22">
        <f t="shared" si="441"/>
        <v>10853.4</v>
      </c>
      <c r="AE165" s="22">
        <f t="shared" si="442"/>
        <v>10859.3</v>
      </c>
      <c r="AF165" s="22">
        <f t="shared" si="443"/>
        <v>10865.1</v>
      </c>
      <c r="AG165" s="22">
        <f t="shared" si="528"/>
        <v>0</v>
      </c>
      <c r="AH165" s="22">
        <f t="shared" si="529"/>
        <v>0</v>
      </c>
      <c r="AI165" s="22">
        <f t="shared" si="530"/>
        <v>0</v>
      </c>
      <c r="AJ165" s="22">
        <f t="shared" si="444"/>
        <v>10853.4</v>
      </c>
      <c r="AK165" s="22">
        <f t="shared" si="445"/>
        <v>10859.3</v>
      </c>
      <c r="AL165" s="22">
        <f t="shared" si="446"/>
        <v>10865.1</v>
      </c>
      <c r="AM165" s="22">
        <f t="shared" si="531"/>
        <v>2956.681</v>
      </c>
      <c r="AN165" s="22">
        <f t="shared" si="532"/>
        <v>0</v>
      </c>
      <c r="AO165" s="22">
        <f t="shared" si="533"/>
        <v>0</v>
      </c>
      <c r="AP165" s="22">
        <f t="shared" si="447"/>
        <v>13810.081</v>
      </c>
      <c r="AQ165" s="22">
        <f t="shared" si="448"/>
        <v>10859.3</v>
      </c>
      <c r="AR165" s="22">
        <f t="shared" si="449"/>
        <v>10865.1</v>
      </c>
      <c r="AS165" s="22">
        <f t="shared" si="534"/>
        <v>0</v>
      </c>
      <c r="AT165" s="22">
        <f t="shared" si="535"/>
        <v>0</v>
      </c>
      <c r="AU165" s="22">
        <f t="shared" si="536"/>
        <v>0</v>
      </c>
      <c r="AV165" s="22">
        <f t="shared" si="450"/>
        <v>13810.081</v>
      </c>
      <c r="AW165" s="22">
        <f t="shared" si="451"/>
        <v>10859.3</v>
      </c>
      <c r="AX165" s="22">
        <f t="shared" si="452"/>
        <v>10865.1</v>
      </c>
      <c r="AY165" s="22">
        <f t="shared" si="537"/>
        <v>0</v>
      </c>
      <c r="AZ165" s="22">
        <f t="shared" si="538"/>
        <v>0</v>
      </c>
      <c r="BA165" s="22">
        <f t="shared" si="539"/>
        <v>0</v>
      </c>
      <c r="BB165" s="22">
        <f t="shared" si="453"/>
        <v>13810.081</v>
      </c>
      <c r="BC165" s="22">
        <f t="shared" si="454"/>
        <v>10859.3</v>
      </c>
      <c r="BD165" s="22">
        <f t="shared" si="455"/>
        <v>10865.1</v>
      </c>
      <c r="BE165" s="22">
        <f t="shared" si="540"/>
        <v>0</v>
      </c>
      <c r="BF165" s="22">
        <f t="shared" si="541"/>
        <v>0</v>
      </c>
      <c r="BG165" s="22">
        <f t="shared" si="542"/>
        <v>0</v>
      </c>
      <c r="BH165" s="22">
        <f t="shared" si="456"/>
        <v>13810.081</v>
      </c>
      <c r="BI165" s="22">
        <f t="shared" si="457"/>
        <v>10859.3</v>
      </c>
      <c r="BJ165" s="22">
        <f t="shared" si="458"/>
        <v>10865.1</v>
      </c>
      <c r="BK165" s="22">
        <f t="shared" si="543"/>
        <v>0</v>
      </c>
      <c r="BL165" s="22">
        <f t="shared" si="544"/>
        <v>0</v>
      </c>
      <c r="BM165" s="22">
        <f t="shared" si="545"/>
        <v>0</v>
      </c>
      <c r="BN165" s="22">
        <f t="shared" si="459"/>
        <v>13810.081</v>
      </c>
      <c r="BO165" s="22">
        <f t="shared" si="460"/>
        <v>10859.3</v>
      </c>
      <c r="BP165" s="22">
        <f t="shared" si="461"/>
        <v>10865.1</v>
      </c>
      <c r="BQ165" s="22">
        <f t="shared" si="546"/>
        <v>0</v>
      </c>
      <c r="BR165" s="22">
        <f t="shared" si="547"/>
        <v>0</v>
      </c>
      <c r="BS165" s="22">
        <f t="shared" si="462"/>
        <v>13810.081</v>
      </c>
      <c r="BT165" s="22">
        <f t="shared" si="463"/>
        <v>10859.3</v>
      </c>
      <c r="BU165" s="22">
        <f t="shared" si="464"/>
        <v>10865.1</v>
      </c>
      <c r="BV165" s="22">
        <f t="shared" si="548"/>
        <v>0</v>
      </c>
      <c r="BW165" s="22">
        <f t="shared" si="549"/>
        <v>0</v>
      </c>
      <c r="BX165" s="22">
        <f t="shared" si="465"/>
        <v>13810.081</v>
      </c>
      <c r="BY165" s="22">
        <f t="shared" si="466"/>
        <v>10859.3</v>
      </c>
      <c r="BZ165" s="22">
        <f t="shared" si="467"/>
        <v>10865.1</v>
      </c>
      <c r="CA165" s="22">
        <f t="shared" si="550"/>
        <v>0</v>
      </c>
      <c r="CB165" s="22">
        <f t="shared" si="551"/>
        <v>0</v>
      </c>
      <c r="CC165" s="22">
        <f t="shared" si="552"/>
        <v>0</v>
      </c>
      <c r="CD165" s="22">
        <f t="shared" si="372"/>
        <v>13810.081</v>
      </c>
      <c r="CE165" s="22">
        <f t="shared" si="553"/>
        <v>0</v>
      </c>
      <c r="CF165" s="34">
        <f t="shared" si="366"/>
        <v>13810.081</v>
      </c>
      <c r="CG165" s="22">
        <f t="shared" si="373"/>
        <v>10859.3</v>
      </c>
      <c r="CH165" s="22">
        <f t="shared" si="554"/>
        <v>0</v>
      </c>
      <c r="CI165" s="22">
        <f t="shared" si="367"/>
        <v>10859.3</v>
      </c>
      <c r="CJ165" s="22">
        <f t="shared" si="374"/>
        <v>10865.1</v>
      </c>
      <c r="CK165" s="22">
        <f t="shared" si="554"/>
        <v>0</v>
      </c>
      <c r="CL165" s="22">
        <f t="shared" si="368"/>
        <v>10865.1</v>
      </c>
      <c r="CM165" s="22">
        <f t="shared" si="554"/>
        <v>0</v>
      </c>
      <c r="CN165" s="15"/>
      <c r="CO165" s="35"/>
      <c r="CS165" s="5" t="s">
        <v>29</v>
      </c>
    </row>
    <row r="166" spans="1:99" ht="46.8" x14ac:dyDescent="0.3">
      <c r="A166" s="32" t="s">
        <v>146</v>
      </c>
      <c r="B166" s="16">
        <v>240</v>
      </c>
      <c r="C166" s="32"/>
      <c r="D166" s="32"/>
      <c r="E166" s="33" t="s">
        <v>41</v>
      </c>
      <c r="F166" s="22">
        <f t="shared" si="555"/>
        <v>10853.4</v>
      </c>
      <c r="G166" s="22">
        <f t="shared" si="556"/>
        <v>10859.3</v>
      </c>
      <c r="H166" s="22">
        <f t="shared" si="557"/>
        <v>10865.1</v>
      </c>
      <c r="I166" s="22">
        <f t="shared" si="516"/>
        <v>0</v>
      </c>
      <c r="J166" s="22">
        <f t="shared" si="517"/>
        <v>0</v>
      </c>
      <c r="K166" s="22">
        <f t="shared" si="518"/>
        <v>0</v>
      </c>
      <c r="L166" s="22">
        <f t="shared" si="432"/>
        <v>10853.4</v>
      </c>
      <c r="M166" s="22">
        <f t="shared" si="433"/>
        <v>10859.3</v>
      </c>
      <c r="N166" s="22">
        <f t="shared" si="434"/>
        <v>10865.1</v>
      </c>
      <c r="O166" s="22">
        <f t="shared" si="519"/>
        <v>0</v>
      </c>
      <c r="P166" s="22">
        <f t="shared" si="520"/>
        <v>0</v>
      </c>
      <c r="Q166" s="22">
        <f t="shared" si="521"/>
        <v>0</v>
      </c>
      <c r="R166" s="22">
        <f t="shared" si="435"/>
        <v>10853.4</v>
      </c>
      <c r="S166" s="22">
        <f t="shared" si="436"/>
        <v>10859.3</v>
      </c>
      <c r="T166" s="22">
        <f t="shared" si="437"/>
        <v>10865.1</v>
      </c>
      <c r="U166" s="22">
        <f t="shared" si="522"/>
        <v>0</v>
      </c>
      <c r="V166" s="22">
        <f t="shared" si="523"/>
        <v>0</v>
      </c>
      <c r="W166" s="22">
        <f t="shared" si="524"/>
        <v>0</v>
      </c>
      <c r="X166" s="22">
        <f t="shared" si="438"/>
        <v>10853.4</v>
      </c>
      <c r="Y166" s="22">
        <f t="shared" si="439"/>
        <v>10859.3</v>
      </c>
      <c r="Z166" s="22">
        <f t="shared" si="440"/>
        <v>10865.1</v>
      </c>
      <c r="AA166" s="22">
        <f t="shared" si="525"/>
        <v>0</v>
      </c>
      <c r="AB166" s="22">
        <f t="shared" si="526"/>
        <v>0</v>
      </c>
      <c r="AC166" s="22">
        <f t="shared" si="527"/>
        <v>0</v>
      </c>
      <c r="AD166" s="22">
        <f t="shared" si="441"/>
        <v>10853.4</v>
      </c>
      <c r="AE166" s="22">
        <f t="shared" si="442"/>
        <v>10859.3</v>
      </c>
      <c r="AF166" s="22">
        <f t="shared" si="443"/>
        <v>10865.1</v>
      </c>
      <c r="AG166" s="22">
        <f t="shared" si="528"/>
        <v>0</v>
      </c>
      <c r="AH166" s="22">
        <f t="shared" si="529"/>
        <v>0</v>
      </c>
      <c r="AI166" s="22">
        <f t="shared" si="530"/>
        <v>0</v>
      </c>
      <c r="AJ166" s="22">
        <f t="shared" si="444"/>
        <v>10853.4</v>
      </c>
      <c r="AK166" s="22">
        <f t="shared" si="445"/>
        <v>10859.3</v>
      </c>
      <c r="AL166" s="22">
        <f t="shared" si="446"/>
        <v>10865.1</v>
      </c>
      <c r="AM166" s="22">
        <f t="shared" si="531"/>
        <v>2956.681</v>
      </c>
      <c r="AN166" s="22">
        <f t="shared" si="532"/>
        <v>0</v>
      </c>
      <c r="AO166" s="22">
        <f t="shared" si="533"/>
        <v>0</v>
      </c>
      <c r="AP166" s="22">
        <f t="shared" si="447"/>
        <v>13810.081</v>
      </c>
      <c r="AQ166" s="22">
        <f t="shared" si="448"/>
        <v>10859.3</v>
      </c>
      <c r="AR166" s="22">
        <f t="shared" si="449"/>
        <v>10865.1</v>
      </c>
      <c r="AS166" s="22">
        <f t="shared" si="534"/>
        <v>0</v>
      </c>
      <c r="AT166" s="22">
        <f t="shared" si="535"/>
        <v>0</v>
      </c>
      <c r="AU166" s="22">
        <f t="shared" si="536"/>
        <v>0</v>
      </c>
      <c r="AV166" s="22">
        <f t="shared" si="450"/>
        <v>13810.081</v>
      </c>
      <c r="AW166" s="22">
        <f t="shared" si="451"/>
        <v>10859.3</v>
      </c>
      <c r="AX166" s="22">
        <f t="shared" si="452"/>
        <v>10865.1</v>
      </c>
      <c r="AY166" s="22">
        <f t="shared" si="537"/>
        <v>0</v>
      </c>
      <c r="AZ166" s="22">
        <f t="shared" si="538"/>
        <v>0</v>
      </c>
      <c r="BA166" s="22">
        <f t="shared" si="539"/>
        <v>0</v>
      </c>
      <c r="BB166" s="22">
        <f t="shared" si="453"/>
        <v>13810.081</v>
      </c>
      <c r="BC166" s="22">
        <f t="shared" si="454"/>
        <v>10859.3</v>
      </c>
      <c r="BD166" s="22">
        <f t="shared" si="455"/>
        <v>10865.1</v>
      </c>
      <c r="BE166" s="22">
        <f t="shared" si="540"/>
        <v>0</v>
      </c>
      <c r="BF166" s="22">
        <f t="shared" si="541"/>
        <v>0</v>
      </c>
      <c r="BG166" s="22">
        <f t="shared" si="542"/>
        <v>0</v>
      </c>
      <c r="BH166" s="22">
        <f t="shared" si="456"/>
        <v>13810.081</v>
      </c>
      <c r="BI166" s="22">
        <f t="shared" si="457"/>
        <v>10859.3</v>
      </c>
      <c r="BJ166" s="22">
        <f t="shared" si="458"/>
        <v>10865.1</v>
      </c>
      <c r="BK166" s="22">
        <f t="shared" si="543"/>
        <v>0</v>
      </c>
      <c r="BL166" s="22">
        <f t="shared" si="544"/>
        <v>0</v>
      </c>
      <c r="BM166" s="22">
        <f t="shared" si="545"/>
        <v>0</v>
      </c>
      <c r="BN166" s="22">
        <f t="shared" si="459"/>
        <v>13810.081</v>
      </c>
      <c r="BO166" s="22">
        <f t="shared" si="460"/>
        <v>10859.3</v>
      </c>
      <c r="BP166" s="22">
        <f t="shared" si="461"/>
        <v>10865.1</v>
      </c>
      <c r="BQ166" s="22">
        <f t="shared" si="546"/>
        <v>0</v>
      </c>
      <c r="BR166" s="22">
        <f t="shared" si="547"/>
        <v>0</v>
      </c>
      <c r="BS166" s="22">
        <f t="shared" si="462"/>
        <v>13810.081</v>
      </c>
      <c r="BT166" s="22">
        <f t="shared" si="463"/>
        <v>10859.3</v>
      </c>
      <c r="BU166" s="22">
        <f t="shared" si="464"/>
        <v>10865.1</v>
      </c>
      <c r="BV166" s="22">
        <f t="shared" si="548"/>
        <v>0</v>
      </c>
      <c r="BW166" s="22">
        <f t="shared" si="549"/>
        <v>0</v>
      </c>
      <c r="BX166" s="22">
        <f t="shared" si="465"/>
        <v>13810.081</v>
      </c>
      <c r="BY166" s="22">
        <f t="shared" si="466"/>
        <v>10859.3</v>
      </c>
      <c r="BZ166" s="22">
        <f t="shared" si="467"/>
        <v>10865.1</v>
      </c>
      <c r="CA166" s="22">
        <f t="shared" si="550"/>
        <v>0</v>
      </c>
      <c r="CB166" s="22">
        <f t="shared" si="551"/>
        <v>0</v>
      </c>
      <c r="CC166" s="22">
        <f t="shared" si="552"/>
        <v>0</v>
      </c>
      <c r="CD166" s="22">
        <f t="shared" si="372"/>
        <v>13810.081</v>
      </c>
      <c r="CE166" s="22">
        <f t="shared" si="553"/>
        <v>0</v>
      </c>
      <c r="CF166" s="34">
        <f t="shared" ref="CF166:CF229" si="558">CD166+CE166</f>
        <v>13810.081</v>
      </c>
      <c r="CG166" s="22">
        <f t="shared" si="373"/>
        <v>10859.3</v>
      </c>
      <c r="CH166" s="22">
        <f t="shared" si="554"/>
        <v>0</v>
      </c>
      <c r="CI166" s="22">
        <f t="shared" ref="CI166:CI229" si="559">CG166+CH166</f>
        <v>10859.3</v>
      </c>
      <c r="CJ166" s="22">
        <f t="shared" si="374"/>
        <v>10865.1</v>
      </c>
      <c r="CK166" s="22">
        <f t="shared" si="554"/>
        <v>0</v>
      </c>
      <c r="CL166" s="22">
        <f t="shared" ref="CL166:CL229" si="560">CJ166+CK166</f>
        <v>10865.1</v>
      </c>
      <c r="CM166" s="22">
        <f t="shared" si="554"/>
        <v>0</v>
      </c>
      <c r="CN166" s="15"/>
      <c r="CO166" s="35"/>
      <c r="CT166" s="5" t="s">
        <v>30</v>
      </c>
    </row>
    <row r="167" spans="1:99" ht="46.8" x14ac:dyDescent="0.3">
      <c r="A167" s="32" t="s">
        <v>146</v>
      </c>
      <c r="B167" s="16">
        <v>240</v>
      </c>
      <c r="C167" s="32" t="s">
        <v>67</v>
      </c>
      <c r="D167" s="32" t="s">
        <v>134</v>
      </c>
      <c r="E167" s="33" t="s">
        <v>135</v>
      </c>
      <c r="F167" s="22">
        <f>10983.9-130.5</f>
        <v>10853.4</v>
      </c>
      <c r="G167" s="22">
        <f>10989.8-130.5</f>
        <v>10859.3</v>
      </c>
      <c r="H167" s="22">
        <f>10995.6-130.5</f>
        <v>10865.1</v>
      </c>
      <c r="I167" s="22"/>
      <c r="J167" s="22"/>
      <c r="K167" s="22"/>
      <c r="L167" s="22">
        <f t="shared" si="432"/>
        <v>10853.4</v>
      </c>
      <c r="M167" s="22">
        <f t="shared" si="433"/>
        <v>10859.3</v>
      </c>
      <c r="N167" s="22">
        <f t="shared" si="434"/>
        <v>10865.1</v>
      </c>
      <c r="O167" s="22"/>
      <c r="P167" s="22"/>
      <c r="Q167" s="22"/>
      <c r="R167" s="22">
        <f t="shared" si="435"/>
        <v>10853.4</v>
      </c>
      <c r="S167" s="22">
        <f t="shared" si="436"/>
        <v>10859.3</v>
      </c>
      <c r="T167" s="22">
        <f t="shared" si="437"/>
        <v>10865.1</v>
      </c>
      <c r="U167" s="22"/>
      <c r="V167" s="22"/>
      <c r="W167" s="22"/>
      <c r="X167" s="22">
        <f t="shared" si="438"/>
        <v>10853.4</v>
      </c>
      <c r="Y167" s="22">
        <f t="shared" si="439"/>
        <v>10859.3</v>
      </c>
      <c r="Z167" s="22">
        <f t="shared" si="440"/>
        <v>10865.1</v>
      </c>
      <c r="AA167" s="22"/>
      <c r="AB167" s="22"/>
      <c r="AC167" s="22"/>
      <c r="AD167" s="22">
        <f t="shared" si="441"/>
        <v>10853.4</v>
      </c>
      <c r="AE167" s="22">
        <f t="shared" si="442"/>
        <v>10859.3</v>
      </c>
      <c r="AF167" s="22">
        <f t="shared" si="443"/>
        <v>10865.1</v>
      </c>
      <c r="AG167" s="22"/>
      <c r="AH167" s="22"/>
      <c r="AI167" s="22"/>
      <c r="AJ167" s="22">
        <f t="shared" si="444"/>
        <v>10853.4</v>
      </c>
      <c r="AK167" s="22">
        <f t="shared" si="445"/>
        <v>10859.3</v>
      </c>
      <c r="AL167" s="22">
        <f t="shared" si="446"/>
        <v>10865.1</v>
      </c>
      <c r="AM167" s="22">
        <v>2956.681</v>
      </c>
      <c r="AN167" s="22"/>
      <c r="AO167" s="22"/>
      <c r="AP167" s="22">
        <f t="shared" si="447"/>
        <v>13810.081</v>
      </c>
      <c r="AQ167" s="22">
        <f t="shared" si="448"/>
        <v>10859.3</v>
      </c>
      <c r="AR167" s="22">
        <f t="shared" si="449"/>
        <v>10865.1</v>
      </c>
      <c r="AS167" s="22"/>
      <c r="AT167" s="22"/>
      <c r="AU167" s="22"/>
      <c r="AV167" s="22">
        <f t="shared" si="450"/>
        <v>13810.081</v>
      </c>
      <c r="AW167" s="22">
        <f t="shared" si="451"/>
        <v>10859.3</v>
      </c>
      <c r="AX167" s="22">
        <f t="shared" si="452"/>
        <v>10865.1</v>
      </c>
      <c r="AY167" s="22"/>
      <c r="AZ167" s="22"/>
      <c r="BA167" s="22"/>
      <c r="BB167" s="22">
        <f t="shared" si="453"/>
        <v>13810.081</v>
      </c>
      <c r="BC167" s="22">
        <f t="shared" si="454"/>
        <v>10859.3</v>
      </c>
      <c r="BD167" s="22">
        <f t="shared" si="455"/>
        <v>10865.1</v>
      </c>
      <c r="BE167" s="22"/>
      <c r="BF167" s="22"/>
      <c r="BG167" s="22"/>
      <c r="BH167" s="22">
        <f t="shared" si="456"/>
        <v>13810.081</v>
      </c>
      <c r="BI167" s="22">
        <f t="shared" si="457"/>
        <v>10859.3</v>
      </c>
      <c r="BJ167" s="22">
        <f t="shared" si="458"/>
        <v>10865.1</v>
      </c>
      <c r="BK167" s="22"/>
      <c r="BL167" s="22"/>
      <c r="BM167" s="22"/>
      <c r="BN167" s="22">
        <f t="shared" si="459"/>
        <v>13810.081</v>
      </c>
      <c r="BO167" s="22">
        <f t="shared" si="460"/>
        <v>10859.3</v>
      </c>
      <c r="BP167" s="22">
        <f t="shared" si="461"/>
        <v>10865.1</v>
      </c>
      <c r="BQ167" s="22"/>
      <c r="BR167" s="22"/>
      <c r="BS167" s="22">
        <f t="shared" si="462"/>
        <v>13810.081</v>
      </c>
      <c r="BT167" s="22">
        <f t="shared" si="463"/>
        <v>10859.3</v>
      </c>
      <c r="BU167" s="22">
        <f t="shared" si="464"/>
        <v>10865.1</v>
      </c>
      <c r="BV167" s="22"/>
      <c r="BW167" s="22"/>
      <c r="BX167" s="22">
        <f t="shared" si="465"/>
        <v>13810.081</v>
      </c>
      <c r="BY167" s="22">
        <f t="shared" si="466"/>
        <v>10859.3</v>
      </c>
      <c r="BZ167" s="22">
        <f t="shared" si="467"/>
        <v>10865.1</v>
      </c>
      <c r="CA167" s="22"/>
      <c r="CB167" s="22"/>
      <c r="CC167" s="22"/>
      <c r="CD167" s="22">
        <f t="shared" si="372"/>
        <v>13810.081</v>
      </c>
      <c r="CE167" s="22"/>
      <c r="CF167" s="34">
        <f t="shared" si="558"/>
        <v>13810.081</v>
      </c>
      <c r="CG167" s="22">
        <f t="shared" si="373"/>
        <v>10859.3</v>
      </c>
      <c r="CH167" s="22"/>
      <c r="CI167" s="22">
        <f t="shared" si="559"/>
        <v>10859.3</v>
      </c>
      <c r="CJ167" s="22">
        <f t="shared" si="374"/>
        <v>10865.1</v>
      </c>
      <c r="CK167" s="22"/>
      <c r="CL167" s="22">
        <f t="shared" si="560"/>
        <v>10865.1</v>
      </c>
      <c r="CM167" s="22"/>
      <c r="CN167" s="15"/>
      <c r="CO167" s="35"/>
    </row>
    <row r="168" spans="1:99" x14ac:dyDescent="0.3">
      <c r="A168" s="32" t="s">
        <v>146</v>
      </c>
      <c r="B168" s="16">
        <v>800</v>
      </c>
      <c r="C168" s="32"/>
      <c r="D168" s="32"/>
      <c r="E168" s="33" t="s">
        <v>54</v>
      </c>
      <c r="F168" s="22">
        <f t="shared" ref="F168:F169" si="561">F169</f>
        <v>494.3</v>
      </c>
      <c r="G168" s="22">
        <f t="shared" ref="G168:G169" si="562">G169</f>
        <v>488.4</v>
      </c>
      <c r="H168" s="22">
        <f t="shared" ref="H168:H169" si="563">H169</f>
        <v>482.6</v>
      </c>
      <c r="I168" s="22">
        <f t="shared" si="516"/>
        <v>0</v>
      </c>
      <c r="J168" s="22">
        <f t="shared" si="517"/>
        <v>0</v>
      </c>
      <c r="K168" s="22">
        <f t="shared" si="518"/>
        <v>0</v>
      </c>
      <c r="L168" s="22">
        <f t="shared" si="432"/>
        <v>494.3</v>
      </c>
      <c r="M168" s="22">
        <f t="shared" si="433"/>
        <v>488.4</v>
      </c>
      <c r="N168" s="22">
        <f t="shared" si="434"/>
        <v>482.6</v>
      </c>
      <c r="O168" s="22">
        <f t="shared" si="519"/>
        <v>0</v>
      </c>
      <c r="P168" s="22">
        <f t="shared" si="520"/>
        <v>0</v>
      </c>
      <c r="Q168" s="22">
        <f t="shared" si="521"/>
        <v>0</v>
      </c>
      <c r="R168" s="22">
        <f t="shared" si="435"/>
        <v>494.3</v>
      </c>
      <c r="S168" s="22">
        <f t="shared" si="436"/>
        <v>488.4</v>
      </c>
      <c r="T168" s="22">
        <f t="shared" si="437"/>
        <v>482.6</v>
      </c>
      <c r="U168" s="22">
        <f t="shared" si="522"/>
        <v>0</v>
      </c>
      <c r="V168" s="22">
        <f t="shared" si="523"/>
        <v>0</v>
      </c>
      <c r="W168" s="22">
        <f t="shared" si="524"/>
        <v>0</v>
      </c>
      <c r="X168" s="22">
        <f t="shared" si="438"/>
        <v>494.3</v>
      </c>
      <c r="Y168" s="22">
        <f t="shared" si="439"/>
        <v>488.4</v>
      </c>
      <c r="Z168" s="22">
        <f t="shared" si="440"/>
        <v>482.6</v>
      </c>
      <c r="AA168" s="22">
        <f t="shared" si="525"/>
        <v>0</v>
      </c>
      <c r="AB168" s="22">
        <f t="shared" si="526"/>
        <v>0</v>
      </c>
      <c r="AC168" s="22">
        <f t="shared" si="527"/>
        <v>0</v>
      </c>
      <c r="AD168" s="22">
        <f t="shared" si="441"/>
        <v>494.3</v>
      </c>
      <c r="AE168" s="22">
        <f t="shared" si="442"/>
        <v>488.4</v>
      </c>
      <c r="AF168" s="22">
        <f t="shared" si="443"/>
        <v>482.6</v>
      </c>
      <c r="AG168" s="22">
        <f t="shared" si="528"/>
        <v>0</v>
      </c>
      <c r="AH168" s="22">
        <f t="shared" si="529"/>
        <v>0</v>
      </c>
      <c r="AI168" s="22">
        <f t="shared" si="530"/>
        <v>0</v>
      </c>
      <c r="AJ168" s="22">
        <f t="shared" si="444"/>
        <v>494.3</v>
      </c>
      <c r="AK168" s="22">
        <f t="shared" si="445"/>
        <v>488.4</v>
      </c>
      <c r="AL168" s="22">
        <f t="shared" si="446"/>
        <v>482.6</v>
      </c>
      <c r="AM168" s="22">
        <f t="shared" si="531"/>
        <v>758.92499999999995</v>
      </c>
      <c r="AN168" s="22">
        <f t="shared" si="532"/>
        <v>0</v>
      </c>
      <c r="AO168" s="22">
        <f t="shared" si="533"/>
        <v>0</v>
      </c>
      <c r="AP168" s="22">
        <f t="shared" si="447"/>
        <v>1253.2249999999999</v>
      </c>
      <c r="AQ168" s="22">
        <f t="shared" si="448"/>
        <v>488.4</v>
      </c>
      <c r="AR168" s="22">
        <f t="shared" si="449"/>
        <v>482.6</v>
      </c>
      <c r="AS168" s="22">
        <f t="shared" si="534"/>
        <v>0</v>
      </c>
      <c r="AT168" s="22">
        <f t="shared" si="535"/>
        <v>0</v>
      </c>
      <c r="AU168" s="22">
        <f t="shared" si="536"/>
        <v>0</v>
      </c>
      <c r="AV168" s="22">
        <f t="shared" si="450"/>
        <v>1253.2249999999999</v>
      </c>
      <c r="AW168" s="22">
        <f t="shared" si="451"/>
        <v>488.4</v>
      </c>
      <c r="AX168" s="22">
        <f t="shared" si="452"/>
        <v>482.6</v>
      </c>
      <c r="AY168" s="22">
        <f t="shared" si="537"/>
        <v>0</v>
      </c>
      <c r="AZ168" s="22">
        <f t="shared" si="538"/>
        <v>0</v>
      </c>
      <c r="BA168" s="22">
        <f t="shared" si="539"/>
        <v>0</v>
      </c>
      <c r="BB168" s="22">
        <f t="shared" si="453"/>
        <v>1253.2249999999999</v>
      </c>
      <c r="BC168" s="22">
        <f t="shared" si="454"/>
        <v>488.4</v>
      </c>
      <c r="BD168" s="22">
        <f t="shared" si="455"/>
        <v>482.6</v>
      </c>
      <c r="BE168" s="22">
        <f t="shared" si="540"/>
        <v>0</v>
      </c>
      <c r="BF168" s="22">
        <f t="shared" si="541"/>
        <v>0</v>
      </c>
      <c r="BG168" s="22">
        <f t="shared" si="542"/>
        <v>0</v>
      </c>
      <c r="BH168" s="22">
        <f t="shared" si="456"/>
        <v>1253.2249999999999</v>
      </c>
      <c r="BI168" s="22">
        <f t="shared" si="457"/>
        <v>488.4</v>
      </c>
      <c r="BJ168" s="22">
        <f t="shared" si="458"/>
        <v>482.6</v>
      </c>
      <c r="BK168" s="22">
        <f t="shared" si="543"/>
        <v>0</v>
      </c>
      <c r="BL168" s="22">
        <f t="shared" si="544"/>
        <v>0</v>
      </c>
      <c r="BM168" s="22">
        <f t="shared" si="545"/>
        <v>0</v>
      </c>
      <c r="BN168" s="22">
        <f t="shared" si="459"/>
        <v>1253.2249999999999</v>
      </c>
      <c r="BO168" s="22">
        <f t="shared" si="460"/>
        <v>488.4</v>
      </c>
      <c r="BP168" s="22">
        <f t="shared" si="461"/>
        <v>482.6</v>
      </c>
      <c r="BQ168" s="22">
        <f t="shared" si="546"/>
        <v>0</v>
      </c>
      <c r="BR168" s="22">
        <f t="shared" si="547"/>
        <v>0</v>
      </c>
      <c r="BS168" s="22">
        <f t="shared" si="462"/>
        <v>1253.2249999999999</v>
      </c>
      <c r="BT168" s="22">
        <f t="shared" si="463"/>
        <v>488.4</v>
      </c>
      <c r="BU168" s="22">
        <f t="shared" si="464"/>
        <v>482.6</v>
      </c>
      <c r="BV168" s="22">
        <f t="shared" si="548"/>
        <v>0</v>
      </c>
      <c r="BW168" s="22">
        <f t="shared" si="549"/>
        <v>0</v>
      </c>
      <c r="BX168" s="22">
        <f t="shared" si="465"/>
        <v>1253.2249999999999</v>
      </c>
      <c r="BY168" s="22">
        <f t="shared" si="466"/>
        <v>488.4</v>
      </c>
      <c r="BZ168" s="22">
        <f t="shared" si="467"/>
        <v>482.6</v>
      </c>
      <c r="CA168" s="22">
        <f t="shared" si="550"/>
        <v>0</v>
      </c>
      <c r="CB168" s="22">
        <f t="shared" si="551"/>
        <v>0</v>
      </c>
      <c r="CC168" s="22">
        <f t="shared" si="552"/>
        <v>0</v>
      </c>
      <c r="CD168" s="22">
        <f t="shared" si="372"/>
        <v>1253.2249999999999</v>
      </c>
      <c r="CE168" s="22">
        <f t="shared" si="553"/>
        <v>0</v>
      </c>
      <c r="CF168" s="34">
        <f t="shared" si="558"/>
        <v>1253.2249999999999</v>
      </c>
      <c r="CG168" s="22">
        <f t="shared" si="373"/>
        <v>488.4</v>
      </c>
      <c r="CH168" s="22">
        <f t="shared" si="554"/>
        <v>0</v>
      </c>
      <c r="CI168" s="22">
        <f t="shared" si="559"/>
        <v>488.4</v>
      </c>
      <c r="CJ168" s="22">
        <f t="shared" si="374"/>
        <v>482.6</v>
      </c>
      <c r="CK168" s="22">
        <f t="shared" si="554"/>
        <v>0</v>
      </c>
      <c r="CL168" s="22">
        <f t="shared" si="560"/>
        <v>482.6</v>
      </c>
      <c r="CM168" s="22">
        <f t="shared" si="554"/>
        <v>0</v>
      </c>
      <c r="CN168" s="15"/>
      <c r="CO168" s="35"/>
      <c r="CS168" s="5" t="s">
        <v>29</v>
      </c>
    </row>
    <row r="169" spans="1:99" x14ac:dyDescent="0.3">
      <c r="A169" s="32" t="s">
        <v>146</v>
      </c>
      <c r="B169" s="16">
        <v>850</v>
      </c>
      <c r="C169" s="32"/>
      <c r="D169" s="32"/>
      <c r="E169" s="33" t="s">
        <v>79</v>
      </c>
      <c r="F169" s="22">
        <f t="shared" si="561"/>
        <v>494.3</v>
      </c>
      <c r="G169" s="22">
        <f t="shared" si="562"/>
        <v>488.4</v>
      </c>
      <c r="H169" s="22">
        <f t="shared" si="563"/>
        <v>482.6</v>
      </c>
      <c r="I169" s="22">
        <f t="shared" si="516"/>
        <v>0</v>
      </c>
      <c r="J169" s="22">
        <f t="shared" si="517"/>
        <v>0</v>
      </c>
      <c r="K169" s="22">
        <f t="shared" si="518"/>
        <v>0</v>
      </c>
      <c r="L169" s="22">
        <f t="shared" si="432"/>
        <v>494.3</v>
      </c>
      <c r="M169" s="22">
        <f t="shared" si="433"/>
        <v>488.4</v>
      </c>
      <c r="N169" s="22">
        <f t="shared" si="434"/>
        <v>482.6</v>
      </c>
      <c r="O169" s="22">
        <f t="shared" si="519"/>
        <v>0</v>
      </c>
      <c r="P169" s="22">
        <f t="shared" si="520"/>
        <v>0</v>
      </c>
      <c r="Q169" s="22">
        <f t="shared" si="521"/>
        <v>0</v>
      </c>
      <c r="R169" s="22">
        <f t="shared" si="435"/>
        <v>494.3</v>
      </c>
      <c r="S169" s="22">
        <f t="shared" si="436"/>
        <v>488.4</v>
      </c>
      <c r="T169" s="22">
        <f t="shared" si="437"/>
        <v>482.6</v>
      </c>
      <c r="U169" s="22">
        <f t="shared" si="522"/>
        <v>0</v>
      </c>
      <c r="V169" s="22">
        <f t="shared" si="523"/>
        <v>0</v>
      </c>
      <c r="W169" s="22">
        <f t="shared" si="524"/>
        <v>0</v>
      </c>
      <c r="X169" s="22">
        <f t="shared" si="438"/>
        <v>494.3</v>
      </c>
      <c r="Y169" s="22">
        <f t="shared" si="439"/>
        <v>488.4</v>
      </c>
      <c r="Z169" s="22">
        <f t="shared" si="440"/>
        <v>482.6</v>
      </c>
      <c r="AA169" s="22">
        <f t="shared" si="525"/>
        <v>0</v>
      </c>
      <c r="AB169" s="22">
        <f t="shared" si="526"/>
        <v>0</v>
      </c>
      <c r="AC169" s="22">
        <f t="shared" si="527"/>
        <v>0</v>
      </c>
      <c r="AD169" s="22">
        <f t="shared" si="441"/>
        <v>494.3</v>
      </c>
      <c r="AE169" s="22">
        <f t="shared" si="442"/>
        <v>488.4</v>
      </c>
      <c r="AF169" s="22">
        <f t="shared" si="443"/>
        <v>482.6</v>
      </c>
      <c r="AG169" s="22">
        <f t="shared" si="528"/>
        <v>0</v>
      </c>
      <c r="AH169" s="22">
        <f t="shared" si="529"/>
        <v>0</v>
      </c>
      <c r="AI169" s="22">
        <f t="shared" si="530"/>
        <v>0</v>
      </c>
      <c r="AJ169" s="22">
        <f t="shared" si="444"/>
        <v>494.3</v>
      </c>
      <c r="AK169" s="22">
        <f t="shared" si="445"/>
        <v>488.4</v>
      </c>
      <c r="AL169" s="22">
        <f t="shared" si="446"/>
        <v>482.6</v>
      </c>
      <c r="AM169" s="22">
        <f t="shared" si="531"/>
        <v>758.92499999999995</v>
      </c>
      <c r="AN169" s="22">
        <f t="shared" si="532"/>
        <v>0</v>
      </c>
      <c r="AO169" s="22">
        <f t="shared" si="533"/>
        <v>0</v>
      </c>
      <c r="AP169" s="22">
        <f t="shared" si="447"/>
        <v>1253.2249999999999</v>
      </c>
      <c r="AQ169" s="22">
        <f t="shared" si="448"/>
        <v>488.4</v>
      </c>
      <c r="AR169" s="22">
        <f t="shared" si="449"/>
        <v>482.6</v>
      </c>
      <c r="AS169" s="22">
        <f t="shared" si="534"/>
        <v>0</v>
      </c>
      <c r="AT169" s="22">
        <f t="shared" si="535"/>
        <v>0</v>
      </c>
      <c r="AU169" s="22">
        <f t="shared" si="536"/>
        <v>0</v>
      </c>
      <c r="AV169" s="22">
        <f t="shared" si="450"/>
        <v>1253.2249999999999</v>
      </c>
      <c r="AW169" s="22">
        <f t="shared" si="451"/>
        <v>488.4</v>
      </c>
      <c r="AX169" s="22">
        <f t="shared" si="452"/>
        <v>482.6</v>
      </c>
      <c r="AY169" s="22">
        <f t="shared" si="537"/>
        <v>0</v>
      </c>
      <c r="AZ169" s="22">
        <f t="shared" si="538"/>
        <v>0</v>
      </c>
      <c r="BA169" s="22">
        <f t="shared" si="539"/>
        <v>0</v>
      </c>
      <c r="BB169" s="22">
        <f t="shared" si="453"/>
        <v>1253.2249999999999</v>
      </c>
      <c r="BC169" s="22">
        <f t="shared" si="454"/>
        <v>488.4</v>
      </c>
      <c r="BD169" s="22">
        <f t="shared" si="455"/>
        <v>482.6</v>
      </c>
      <c r="BE169" s="22">
        <f t="shared" si="540"/>
        <v>0</v>
      </c>
      <c r="BF169" s="22">
        <f t="shared" si="541"/>
        <v>0</v>
      </c>
      <c r="BG169" s="22">
        <f t="shared" si="542"/>
        <v>0</v>
      </c>
      <c r="BH169" s="22">
        <f t="shared" si="456"/>
        <v>1253.2249999999999</v>
      </c>
      <c r="BI169" s="22">
        <f t="shared" si="457"/>
        <v>488.4</v>
      </c>
      <c r="BJ169" s="22">
        <f t="shared" si="458"/>
        <v>482.6</v>
      </c>
      <c r="BK169" s="22">
        <f t="shared" si="543"/>
        <v>0</v>
      </c>
      <c r="BL169" s="22">
        <f t="shared" si="544"/>
        <v>0</v>
      </c>
      <c r="BM169" s="22">
        <f t="shared" si="545"/>
        <v>0</v>
      </c>
      <c r="BN169" s="22">
        <f t="shared" si="459"/>
        <v>1253.2249999999999</v>
      </c>
      <c r="BO169" s="22">
        <f t="shared" si="460"/>
        <v>488.4</v>
      </c>
      <c r="BP169" s="22">
        <f t="shared" si="461"/>
        <v>482.6</v>
      </c>
      <c r="BQ169" s="22">
        <f t="shared" si="546"/>
        <v>0</v>
      </c>
      <c r="BR169" s="22">
        <f t="shared" si="547"/>
        <v>0</v>
      </c>
      <c r="BS169" s="22">
        <f t="shared" si="462"/>
        <v>1253.2249999999999</v>
      </c>
      <c r="BT169" s="22">
        <f t="shared" si="463"/>
        <v>488.4</v>
      </c>
      <c r="BU169" s="22">
        <f t="shared" si="464"/>
        <v>482.6</v>
      </c>
      <c r="BV169" s="22">
        <f t="shared" si="548"/>
        <v>0</v>
      </c>
      <c r="BW169" s="22">
        <f t="shared" si="549"/>
        <v>0</v>
      </c>
      <c r="BX169" s="22">
        <f t="shared" si="465"/>
        <v>1253.2249999999999</v>
      </c>
      <c r="BY169" s="22">
        <f t="shared" si="466"/>
        <v>488.4</v>
      </c>
      <c r="BZ169" s="22">
        <f t="shared" si="467"/>
        <v>482.6</v>
      </c>
      <c r="CA169" s="22">
        <f t="shared" si="550"/>
        <v>0</v>
      </c>
      <c r="CB169" s="22">
        <f t="shared" si="551"/>
        <v>0</v>
      </c>
      <c r="CC169" s="22">
        <f t="shared" si="552"/>
        <v>0</v>
      </c>
      <c r="CD169" s="22">
        <f t="shared" si="372"/>
        <v>1253.2249999999999</v>
      </c>
      <c r="CE169" s="22">
        <f t="shared" si="553"/>
        <v>0</v>
      </c>
      <c r="CF169" s="34">
        <f t="shared" si="558"/>
        <v>1253.2249999999999</v>
      </c>
      <c r="CG169" s="22">
        <f t="shared" si="373"/>
        <v>488.4</v>
      </c>
      <c r="CH169" s="22">
        <f t="shared" si="554"/>
        <v>0</v>
      </c>
      <c r="CI169" s="22">
        <f t="shared" si="559"/>
        <v>488.4</v>
      </c>
      <c r="CJ169" s="22">
        <f t="shared" si="374"/>
        <v>482.6</v>
      </c>
      <c r="CK169" s="22">
        <f t="shared" si="554"/>
        <v>0</v>
      </c>
      <c r="CL169" s="22">
        <f t="shared" si="560"/>
        <v>482.6</v>
      </c>
      <c r="CM169" s="22">
        <f t="shared" si="554"/>
        <v>0</v>
      </c>
      <c r="CN169" s="15"/>
      <c r="CO169" s="35"/>
      <c r="CT169" s="5" t="s">
        <v>30</v>
      </c>
    </row>
    <row r="170" spans="1:99" ht="46.8" x14ac:dyDescent="0.3">
      <c r="A170" s="32" t="s">
        <v>146</v>
      </c>
      <c r="B170" s="16">
        <v>850</v>
      </c>
      <c r="C170" s="32" t="s">
        <v>67</v>
      </c>
      <c r="D170" s="32" t="s">
        <v>134</v>
      </c>
      <c r="E170" s="33" t="s">
        <v>135</v>
      </c>
      <c r="F170" s="22">
        <v>494.3</v>
      </c>
      <c r="G170" s="22">
        <v>488.4</v>
      </c>
      <c r="H170" s="22">
        <v>482.6</v>
      </c>
      <c r="I170" s="22"/>
      <c r="J170" s="22"/>
      <c r="K170" s="22"/>
      <c r="L170" s="22">
        <f t="shared" si="432"/>
        <v>494.3</v>
      </c>
      <c r="M170" s="22">
        <f t="shared" si="433"/>
        <v>488.4</v>
      </c>
      <c r="N170" s="22">
        <f t="shared" si="434"/>
        <v>482.6</v>
      </c>
      <c r="O170" s="22"/>
      <c r="P170" s="22"/>
      <c r="Q170" s="22"/>
      <c r="R170" s="22">
        <f t="shared" si="435"/>
        <v>494.3</v>
      </c>
      <c r="S170" s="22">
        <f t="shared" si="436"/>
        <v>488.4</v>
      </c>
      <c r="T170" s="22">
        <f t="shared" si="437"/>
        <v>482.6</v>
      </c>
      <c r="U170" s="22"/>
      <c r="V170" s="22"/>
      <c r="W170" s="22"/>
      <c r="X170" s="22">
        <f t="shared" si="438"/>
        <v>494.3</v>
      </c>
      <c r="Y170" s="22">
        <f t="shared" si="439"/>
        <v>488.4</v>
      </c>
      <c r="Z170" s="22">
        <f t="shared" si="440"/>
        <v>482.6</v>
      </c>
      <c r="AA170" s="22"/>
      <c r="AB170" s="22"/>
      <c r="AC170" s="22"/>
      <c r="AD170" s="22">
        <f t="shared" si="441"/>
        <v>494.3</v>
      </c>
      <c r="AE170" s="22">
        <f t="shared" si="442"/>
        <v>488.4</v>
      </c>
      <c r="AF170" s="22">
        <f t="shared" si="443"/>
        <v>482.6</v>
      </c>
      <c r="AG170" s="22"/>
      <c r="AH170" s="22"/>
      <c r="AI170" s="22"/>
      <c r="AJ170" s="22">
        <f t="shared" si="444"/>
        <v>494.3</v>
      </c>
      <c r="AK170" s="22">
        <f t="shared" si="445"/>
        <v>488.4</v>
      </c>
      <c r="AL170" s="22">
        <f t="shared" si="446"/>
        <v>482.6</v>
      </c>
      <c r="AM170" s="22">
        <v>758.92499999999995</v>
      </c>
      <c r="AN170" s="22"/>
      <c r="AO170" s="22"/>
      <c r="AP170" s="22">
        <f t="shared" si="447"/>
        <v>1253.2249999999999</v>
      </c>
      <c r="AQ170" s="22">
        <f t="shared" si="448"/>
        <v>488.4</v>
      </c>
      <c r="AR170" s="22">
        <f t="shared" si="449"/>
        <v>482.6</v>
      </c>
      <c r="AS170" s="22"/>
      <c r="AT170" s="22"/>
      <c r="AU170" s="22"/>
      <c r="AV170" s="22">
        <f t="shared" si="450"/>
        <v>1253.2249999999999</v>
      </c>
      <c r="AW170" s="22">
        <f t="shared" si="451"/>
        <v>488.4</v>
      </c>
      <c r="AX170" s="22">
        <f t="shared" si="452"/>
        <v>482.6</v>
      </c>
      <c r="AY170" s="22"/>
      <c r="AZ170" s="22"/>
      <c r="BA170" s="22"/>
      <c r="BB170" s="22">
        <f t="shared" si="453"/>
        <v>1253.2249999999999</v>
      </c>
      <c r="BC170" s="22">
        <f t="shared" si="454"/>
        <v>488.4</v>
      </c>
      <c r="BD170" s="22">
        <f t="shared" si="455"/>
        <v>482.6</v>
      </c>
      <c r="BE170" s="22"/>
      <c r="BF170" s="22"/>
      <c r="BG170" s="22"/>
      <c r="BH170" s="22">
        <f t="shared" si="456"/>
        <v>1253.2249999999999</v>
      </c>
      <c r="BI170" s="22">
        <f t="shared" si="457"/>
        <v>488.4</v>
      </c>
      <c r="BJ170" s="22">
        <f t="shared" si="458"/>
        <v>482.6</v>
      </c>
      <c r="BK170" s="22"/>
      <c r="BL170" s="22"/>
      <c r="BM170" s="22"/>
      <c r="BN170" s="22">
        <f t="shared" si="459"/>
        <v>1253.2249999999999</v>
      </c>
      <c r="BO170" s="22">
        <f t="shared" si="460"/>
        <v>488.4</v>
      </c>
      <c r="BP170" s="22">
        <f t="shared" si="461"/>
        <v>482.6</v>
      </c>
      <c r="BQ170" s="22"/>
      <c r="BR170" s="22"/>
      <c r="BS170" s="22">
        <f t="shared" si="462"/>
        <v>1253.2249999999999</v>
      </c>
      <c r="BT170" s="22">
        <f t="shared" si="463"/>
        <v>488.4</v>
      </c>
      <c r="BU170" s="22">
        <f t="shared" si="464"/>
        <v>482.6</v>
      </c>
      <c r="BV170" s="22"/>
      <c r="BW170" s="22"/>
      <c r="BX170" s="22">
        <f t="shared" si="465"/>
        <v>1253.2249999999999</v>
      </c>
      <c r="BY170" s="22">
        <f t="shared" si="466"/>
        <v>488.4</v>
      </c>
      <c r="BZ170" s="22">
        <f t="shared" si="467"/>
        <v>482.6</v>
      </c>
      <c r="CA170" s="22"/>
      <c r="CB170" s="22"/>
      <c r="CC170" s="22"/>
      <c r="CD170" s="22">
        <f t="shared" si="372"/>
        <v>1253.2249999999999</v>
      </c>
      <c r="CE170" s="22"/>
      <c r="CF170" s="34">
        <f t="shared" si="558"/>
        <v>1253.2249999999999</v>
      </c>
      <c r="CG170" s="22">
        <f t="shared" si="373"/>
        <v>488.4</v>
      </c>
      <c r="CH170" s="22"/>
      <c r="CI170" s="22">
        <f t="shared" si="559"/>
        <v>488.4</v>
      </c>
      <c r="CJ170" s="22">
        <f t="shared" si="374"/>
        <v>482.6</v>
      </c>
      <c r="CK170" s="22"/>
      <c r="CL170" s="22">
        <f t="shared" si="560"/>
        <v>482.6</v>
      </c>
      <c r="CM170" s="22"/>
      <c r="CN170" s="15"/>
      <c r="CO170" s="35"/>
    </row>
    <row r="171" spans="1:99" ht="31.2" x14ac:dyDescent="0.3">
      <c r="A171" s="32" t="s">
        <v>147</v>
      </c>
      <c r="B171" s="16"/>
      <c r="C171" s="32"/>
      <c r="D171" s="32"/>
      <c r="E171" s="33" t="s">
        <v>148</v>
      </c>
      <c r="F171" s="22">
        <f t="shared" ref="F171:K171" si="564">F172+F175</f>
        <v>8719.1</v>
      </c>
      <c r="G171" s="22">
        <f t="shared" si="564"/>
        <v>9028.1</v>
      </c>
      <c r="H171" s="22">
        <f t="shared" si="564"/>
        <v>9028.1</v>
      </c>
      <c r="I171" s="22">
        <f t="shared" si="564"/>
        <v>0</v>
      </c>
      <c r="J171" s="22">
        <f t="shared" si="564"/>
        <v>0</v>
      </c>
      <c r="K171" s="22">
        <f t="shared" si="564"/>
        <v>0</v>
      </c>
      <c r="L171" s="22">
        <f t="shared" si="432"/>
        <v>8719.1</v>
      </c>
      <c r="M171" s="22">
        <f t="shared" si="433"/>
        <v>9028.1</v>
      </c>
      <c r="N171" s="22">
        <f t="shared" si="434"/>
        <v>9028.1</v>
      </c>
      <c r="O171" s="22">
        <f>O172+O175</f>
        <v>0</v>
      </c>
      <c r="P171" s="22">
        <f>P172+P175</f>
        <v>0</v>
      </c>
      <c r="Q171" s="22">
        <f>Q172+Q175</f>
        <v>0</v>
      </c>
      <c r="R171" s="22">
        <f t="shared" si="435"/>
        <v>8719.1</v>
      </c>
      <c r="S171" s="22">
        <f t="shared" si="436"/>
        <v>9028.1</v>
      </c>
      <c r="T171" s="22">
        <f t="shared" si="437"/>
        <v>9028.1</v>
      </c>
      <c r="U171" s="22">
        <f>U172+U175</f>
        <v>0</v>
      </c>
      <c r="V171" s="22">
        <f>V172+V175</f>
        <v>0</v>
      </c>
      <c r="W171" s="22">
        <f>W172+W175</f>
        <v>0</v>
      </c>
      <c r="X171" s="22">
        <f t="shared" si="438"/>
        <v>8719.1</v>
      </c>
      <c r="Y171" s="22">
        <f t="shared" si="439"/>
        <v>9028.1</v>
      </c>
      <c r="Z171" s="22">
        <f t="shared" si="440"/>
        <v>9028.1</v>
      </c>
      <c r="AA171" s="22">
        <f>AA172+AA175</f>
        <v>0</v>
      </c>
      <c r="AB171" s="22">
        <f>AB172+AB175</f>
        <v>0</v>
      </c>
      <c r="AC171" s="22">
        <f>AC172+AC175</f>
        <v>0</v>
      </c>
      <c r="AD171" s="22">
        <f t="shared" si="441"/>
        <v>8719.1</v>
      </c>
      <c r="AE171" s="22">
        <f t="shared" si="442"/>
        <v>9028.1</v>
      </c>
      <c r="AF171" s="22">
        <f t="shared" si="443"/>
        <v>9028.1</v>
      </c>
      <c r="AG171" s="22">
        <f>AG172+AG175</f>
        <v>0</v>
      </c>
      <c r="AH171" s="22">
        <f>AH172+AH175</f>
        <v>0</v>
      </c>
      <c r="AI171" s="22">
        <f>AI172+AI175</f>
        <v>0</v>
      </c>
      <c r="AJ171" s="22">
        <f t="shared" si="444"/>
        <v>8719.1</v>
      </c>
      <c r="AK171" s="22">
        <f t="shared" si="445"/>
        <v>9028.1</v>
      </c>
      <c r="AL171" s="22">
        <f t="shared" si="446"/>
        <v>9028.1</v>
      </c>
      <c r="AM171" s="22">
        <f>AM172+AM175</f>
        <v>0</v>
      </c>
      <c r="AN171" s="22">
        <f>AN172+AN175</f>
        <v>0</v>
      </c>
      <c r="AO171" s="22">
        <f>AO172+AO175</f>
        <v>0</v>
      </c>
      <c r="AP171" s="22">
        <f t="shared" si="447"/>
        <v>8719.1</v>
      </c>
      <c r="AQ171" s="22">
        <f t="shared" si="448"/>
        <v>9028.1</v>
      </c>
      <c r="AR171" s="22">
        <f t="shared" si="449"/>
        <v>9028.1</v>
      </c>
      <c r="AS171" s="22">
        <f>AS172+AS175</f>
        <v>0</v>
      </c>
      <c r="AT171" s="22">
        <f>AT172+AT175</f>
        <v>0</v>
      </c>
      <c r="AU171" s="22">
        <f>AU172+AU175</f>
        <v>0</v>
      </c>
      <c r="AV171" s="22">
        <f t="shared" si="450"/>
        <v>8719.1</v>
      </c>
      <c r="AW171" s="22">
        <f t="shared" si="451"/>
        <v>9028.1</v>
      </c>
      <c r="AX171" s="22">
        <f t="shared" si="452"/>
        <v>9028.1</v>
      </c>
      <c r="AY171" s="22">
        <f>AY172+AY175</f>
        <v>1217.4000000000001</v>
      </c>
      <c r="AZ171" s="22">
        <f>AZ172+AZ175</f>
        <v>2172.5</v>
      </c>
      <c r="BA171" s="22">
        <f>BA172+BA175</f>
        <v>2172.5</v>
      </c>
      <c r="BB171" s="22">
        <f t="shared" si="453"/>
        <v>9936.5</v>
      </c>
      <c r="BC171" s="22">
        <f t="shared" si="454"/>
        <v>11200.6</v>
      </c>
      <c r="BD171" s="22">
        <f t="shared" si="455"/>
        <v>11200.6</v>
      </c>
      <c r="BE171" s="22">
        <f>BE172+BE175</f>
        <v>0</v>
      </c>
      <c r="BF171" s="22">
        <f>BF172+BF175</f>
        <v>0</v>
      </c>
      <c r="BG171" s="22">
        <f>BG172+BG175</f>
        <v>0</v>
      </c>
      <c r="BH171" s="22">
        <f t="shared" si="456"/>
        <v>9936.5</v>
      </c>
      <c r="BI171" s="22">
        <f t="shared" si="457"/>
        <v>11200.6</v>
      </c>
      <c r="BJ171" s="22">
        <f t="shared" si="458"/>
        <v>11200.6</v>
      </c>
      <c r="BK171" s="22">
        <f>BK172+BK175</f>
        <v>0</v>
      </c>
      <c r="BL171" s="22">
        <f>BL172+BL175</f>
        <v>0</v>
      </c>
      <c r="BM171" s="22">
        <f>BM172+BM175</f>
        <v>0</v>
      </c>
      <c r="BN171" s="22">
        <f t="shared" si="459"/>
        <v>9936.5</v>
      </c>
      <c r="BO171" s="22">
        <f t="shared" si="460"/>
        <v>11200.6</v>
      </c>
      <c r="BP171" s="22">
        <f t="shared" si="461"/>
        <v>11200.6</v>
      </c>
      <c r="BQ171" s="22">
        <f>BQ172+BQ175</f>
        <v>0</v>
      </c>
      <c r="BR171" s="22">
        <f>BR172+BR175</f>
        <v>0</v>
      </c>
      <c r="BS171" s="22">
        <f t="shared" si="462"/>
        <v>9936.5</v>
      </c>
      <c r="BT171" s="22">
        <f t="shared" si="463"/>
        <v>11200.6</v>
      </c>
      <c r="BU171" s="22">
        <f t="shared" si="464"/>
        <v>11200.6</v>
      </c>
      <c r="BV171" s="22">
        <f>BV172+BV175</f>
        <v>0</v>
      </c>
      <c r="BW171" s="22">
        <f>BW172+BW175</f>
        <v>0</v>
      </c>
      <c r="BX171" s="22">
        <f t="shared" si="465"/>
        <v>9936.5</v>
      </c>
      <c r="BY171" s="22">
        <f t="shared" si="466"/>
        <v>11200.6</v>
      </c>
      <c r="BZ171" s="22">
        <f t="shared" si="467"/>
        <v>11200.6</v>
      </c>
      <c r="CA171" s="22">
        <f>CA172+CA175</f>
        <v>-1.139</v>
      </c>
      <c r="CB171" s="22">
        <f>CB172+CB175</f>
        <v>0</v>
      </c>
      <c r="CC171" s="22">
        <f>CC172+CC175</f>
        <v>0</v>
      </c>
      <c r="CD171" s="22">
        <f t="shared" si="372"/>
        <v>9935.3610000000008</v>
      </c>
      <c r="CE171" s="22">
        <f>CE172+CE175</f>
        <v>0</v>
      </c>
      <c r="CF171" s="34">
        <f t="shared" si="558"/>
        <v>9935.3610000000008</v>
      </c>
      <c r="CG171" s="22">
        <f t="shared" si="373"/>
        <v>11200.6</v>
      </c>
      <c r="CH171" s="22">
        <f>CH172+CH175</f>
        <v>0</v>
      </c>
      <c r="CI171" s="22">
        <f t="shared" si="559"/>
        <v>11200.6</v>
      </c>
      <c r="CJ171" s="22">
        <f t="shared" si="374"/>
        <v>11200.6</v>
      </c>
      <c r="CK171" s="22">
        <f>CK172+CK175</f>
        <v>0</v>
      </c>
      <c r="CL171" s="22">
        <f t="shared" si="560"/>
        <v>11200.6</v>
      </c>
      <c r="CM171" s="22">
        <f>CM172+CM175</f>
        <v>0</v>
      </c>
      <c r="CN171" s="15"/>
      <c r="CO171" s="35"/>
      <c r="CU171" s="5" t="s">
        <v>31</v>
      </c>
    </row>
    <row r="172" spans="1:99" ht="93.6" x14ac:dyDescent="0.3">
      <c r="A172" s="32" t="s">
        <v>147</v>
      </c>
      <c r="B172" s="16">
        <v>100</v>
      </c>
      <c r="C172" s="32"/>
      <c r="D172" s="32"/>
      <c r="E172" s="33" t="s">
        <v>131</v>
      </c>
      <c r="F172" s="22">
        <f t="shared" ref="F172:F181" si="565">F173</f>
        <v>7659.5</v>
      </c>
      <c r="G172" s="22">
        <f t="shared" ref="G172:G181" si="566">G173</f>
        <v>7968.5</v>
      </c>
      <c r="H172" s="22">
        <f t="shared" ref="H172:H181" si="567">H173</f>
        <v>7968.5</v>
      </c>
      <c r="I172" s="22">
        <f t="shared" ref="I172:I181" si="568">I173</f>
        <v>0</v>
      </c>
      <c r="J172" s="22">
        <f t="shared" ref="J172:J181" si="569">J173</f>
        <v>0</v>
      </c>
      <c r="K172" s="22">
        <f t="shared" ref="K172:K181" si="570">K173</f>
        <v>0</v>
      </c>
      <c r="L172" s="22">
        <f t="shared" si="432"/>
        <v>7659.5</v>
      </c>
      <c r="M172" s="22">
        <f t="shared" si="433"/>
        <v>7968.5</v>
      </c>
      <c r="N172" s="22">
        <f t="shared" si="434"/>
        <v>7968.5</v>
      </c>
      <c r="O172" s="22">
        <f t="shared" ref="O172:O181" si="571">O173</f>
        <v>0</v>
      </c>
      <c r="P172" s="22">
        <f t="shared" ref="P172:P181" si="572">P173</f>
        <v>0</v>
      </c>
      <c r="Q172" s="22">
        <f t="shared" ref="Q172:Q181" si="573">Q173</f>
        <v>0</v>
      </c>
      <c r="R172" s="22">
        <f t="shared" si="435"/>
        <v>7659.5</v>
      </c>
      <c r="S172" s="22">
        <f t="shared" si="436"/>
        <v>7968.5</v>
      </c>
      <c r="T172" s="22">
        <f t="shared" si="437"/>
        <v>7968.5</v>
      </c>
      <c r="U172" s="22">
        <f t="shared" ref="U172:U181" si="574">U173</f>
        <v>0</v>
      </c>
      <c r="V172" s="22">
        <f t="shared" ref="V172:V181" si="575">V173</f>
        <v>0</v>
      </c>
      <c r="W172" s="22">
        <f t="shared" ref="W172:W181" si="576">W173</f>
        <v>0</v>
      </c>
      <c r="X172" s="22">
        <f t="shared" si="438"/>
        <v>7659.5</v>
      </c>
      <c r="Y172" s="22">
        <f t="shared" si="439"/>
        <v>7968.5</v>
      </c>
      <c r="Z172" s="22">
        <f t="shared" si="440"/>
        <v>7968.5</v>
      </c>
      <c r="AA172" s="22">
        <f t="shared" ref="AA172:AA181" si="577">AA173</f>
        <v>0</v>
      </c>
      <c r="AB172" s="22">
        <f t="shared" ref="AB172:AB181" si="578">AB173</f>
        <v>0</v>
      </c>
      <c r="AC172" s="22">
        <f t="shared" ref="AC172:AC181" si="579">AC173</f>
        <v>0</v>
      </c>
      <c r="AD172" s="22">
        <f t="shared" si="441"/>
        <v>7659.5</v>
      </c>
      <c r="AE172" s="22">
        <f t="shared" si="442"/>
        <v>7968.5</v>
      </c>
      <c r="AF172" s="22">
        <f t="shared" si="443"/>
        <v>7968.5</v>
      </c>
      <c r="AG172" s="22">
        <f t="shared" ref="AG172:AG181" si="580">AG173</f>
        <v>0</v>
      </c>
      <c r="AH172" s="22">
        <f t="shared" ref="AH172:AH181" si="581">AH173</f>
        <v>0</v>
      </c>
      <c r="AI172" s="22">
        <f t="shared" ref="AI172:AI181" si="582">AI173</f>
        <v>0</v>
      </c>
      <c r="AJ172" s="22">
        <f t="shared" si="444"/>
        <v>7659.5</v>
      </c>
      <c r="AK172" s="22">
        <f t="shared" si="445"/>
        <v>7968.5</v>
      </c>
      <c r="AL172" s="22">
        <f t="shared" si="446"/>
        <v>7968.5</v>
      </c>
      <c r="AM172" s="22">
        <f t="shared" ref="AM172:AM181" si="583">AM173</f>
        <v>0</v>
      </c>
      <c r="AN172" s="22">
        <f t="shared" ref="AN172:AN181" si="584">AN173</f>
        <v>0</v>
      </c>
      <c r="AO172" s="22">
        <f t="shared" ref="AO172:AO181" si="585">AO173</f>
        <v>0</v>
      </c>
      <c r="AP172" s="22">
        <f t="shared" si="447"/>
        <v>7659.5</v>
      </c>
      <c r="AQ172" s="22">
        <f t="shared" si="448"/>
        <v>7968.5</v>
      </c>
      <c r="AR172" s="22">
        <f t="shared" si="449"/>
        <v>7968.5</v>
      </c>
      <c r="AS172" s="22">
        <f t="shared" ref="AS172:AS181" si="586">AS173</f>
        <v>0</v>
      </c>
      <c r="AT172" s="22">
        <f t="shared" ref="AT172:AT181" si="587">AT173</f>
        <v>0</v>
      </c>
      <c r="AU172" s="22">
        <f t="shared" ref="AU172:AU181" si="588">AU173</f>
        <v>0</v>
      </c>
      <c r="AV172" s="22">
        <f t="shared" si="450"/>
        <v>7659.5</v>
      </c>
      <c r="AW172" s="22">
        <f t="shared" si="451"/>
        <v>7968.5</v>
      </c>
      <c r="AX172" s="22">
        <f t="shared" si="452"/>
        <v>7968.5</v>
      </c>
      <c r="AY172" s="22">
        <f t="shared" ref="AY172:AY181" si="589">AY173</f>
        <v>1217.4000000000001</v>
      </c>
      <c r="AZ172" s="22">
        <f t="shared" ref="AZ172:AZ181" si="590">AZ173</f>
        <v>2172.5</v>
      </c>
      <c r="BA172" s="22">
        <f t="shared" ref="BA172:BA181" si="591">BA173</f>
        <v>2172.5</v>
      </c>
      <c r="BB172" s="22">
        <f t="shared" si="453"/>
        <v>8876.9</v>
      </c>
      <c r="BC172" s="22">
        <f t="shared" si="454"/>
        <v>10141</v>
      </c>
      <c r="BD172" s="22">
        <f t="shared" si="455"/>
        <v>10141</v>
      </c>
      <c r="BE172" s="22">
        <f t="shared" ref="BE172:BE181" si="592">BE173</f>
        <v>0</v>
      </c>
      <c r="BF172" s="22">
        <f t="shared" ref="BF172:BF181" si="593">BF173</f>
        <v>0</v>
      </c>
      <c r="BG172" s="22">
        <f t="shared" ref="BG172:BG181" si="594">BG173</f>
        <v>0</v>
      </c>
      <c r="BH172" s="22">
        <f t="shared" si="456"/>
        <v>8876.9</v>
      </c>
      <c r="BI172" s="22">
        <f t="shared" si="457"/>
        <v>10141</v>
      </c>
      <c r="BJ172" s="22">
        <f t="shared" si="458"/>
        <v>10141</v>
      </c>
      <c r="BK172" s="22">
        <f t="shared" ref="BK172:BK181" si="595">BK173</f>
        <v>0</v>
      </c>
      <c r="BL172" s="22">
        <f t="shared" ref="BL172:BL181" si="596">BL173</f>
        <v>0</v>
      </c>
      <c r="BM172" s="22">
        <f t="shared" ref="BM172:BM181" si="597">BM173</f>
        <v>0</v>
      </c>
      <c r="BN172" s="22">
        <f t="shared" si="459"/>
        <v>8876.9</v>
      </c>
      <c r="BO172" s="22">
        <f t="shared" si="460"/>
        <v>10141</v>
      </c>
      <c r="BP172" s="22">
        <f t="shared" si="461"/>
        <v>10141</v>
      </c>
      <c r="BQ172" s="22">
        <f t="shared" ref="BQ172:BQ181" si="598">BQ173</f>
        <v>0</v>
      </c>
      <c r="BR172" s="22">
        <f t="shared" ref="BR172:BR181" si="599">BR173</f>
        <v>0</v>
      </c>
      <c r="BS172" s="22">
        <f t="shared" si="462"/>
        <v>8876.9</v>
      </c>
      <c r="BT172" s="22">
        <f t="shared" si="463"/>
        <v>10141</v>
      </c>
      <c r="BU172" s="22">
        <f t="shared" si="464"/>
        <v>10141</v>
      </c>
      <c r="BV172" s="22">
        <f t="shared" ref="BV172:BV181" si="600">BV173</f>
        <v>0</v>
      </c>
      <c r="BW172" s="22">
        <f t="shared" ref="BW172:BW181" si="601">BW173</f>
        <v>0</v>
      </c>
      <c r="BX172" s="22">
        <f t="shared" si="465"/>
        <v>8876.9</v>
      </c>
      <c r="BY172" s="22">
        <f t="shared" si="466"/>
        <v>10141</v>
      </c>
      <c r="BZ172" s="22">
        <f t="shared" si="467"/>
        <v>10141</v>
      </c>
      <c r="CA172" s="22">
        <f t="shared" ref="CA172:CA181" si="602">CA173</f>
        <v>0</v>
      </c>
      <c r="CB172" s="22">
        <f t="shared" ref="CB172:CB181" si="603">CB173</f>
        <v>0</v>
      </c>
      <c r="CC172" s="22">
        <f t="shared" ref="CC172:CC181" si="604">CC173</f>
        <v>0</v>
      </c>
      <c r="CD172" s="22">
        <f t="shared" si="372"/>
        <v>8876.9</v>
      </c>
      <c r="CE172" s="22">
        <f t="shared" ref="CE172:CE181" si="605">CE173</f>
        <v>0</v>
      </c>
      <c r="CF172" s="34">
        <f t="shared" si="558"/>
        <v>8876.9</v>
      </c>
      <c r="CG172" s="22">
        <f t="shared" si="373"/>
        <v>10141</v>
      </c>
      <c r="CH172" s="22">
        <f t="shared" ref="CH172:CM181" si="606">CH173</f>
        <v>0</v>
      </c>
      <c r="CI172" s="22">
        <f t="shared" si="559"/>
        <v>10141</v>
      </c>
      <c r="CJ172" s="22">
        <f t="shared" si="374"/>
        <v>10141</v>
      </c>
      <c r="CK172" s="22">
        <f t="shared" si="606"/>
        <v>0</v>
      </c>
      <c r="CL172" s="22">
        <f t="shared" si="560"/>
        <v>10141</v>
      </c>
      <c r="CM172" s="22">
        <f t="shared" si="606"/>
        <v>0</v>
      </c>
      <c r="CN172" s="15"/>
      <c r="CO172" s="35"/>
      <c r="CS172" s="5" t="s">
        <v>29</v>
      </c>
    </row>
    <row r="173" spans="1:99" ht="31.2" x14ac:dyDescent="0.3">
      <c r="A173" s="32" t="s">
        <v>147</v>
      </c>
      <c r="B173" s="16">
        <v>110</v>
      </c>
      <c r="C173" s="32"/>
      <c r="D173" s="32"/>
      <c r="E173" s="33" t="s">
        <v>132</v>
      </c>
      <c r="F173" s="22">
        <f t="shared" si="565"/>
        <v>7659.5</v>
      </c>
      <c r="G173" s="22">
        <f t="shared" si="566"/>
        <v>7968.5</v>
      </c>
      <c r="H173" s="22">
        <f t="shared" si="567"/>
        <v>7968.5</v>
      </c>
      <c r="I173" s="22">
        <f t="shared" si="568"/>
        <v>0</v>
      </c>
      <c r="J173" s="22">
        <f t="shared" si="569"/>
        <v>0</v>
      </c>
      <c r="K173" s="22">
        <f t="shared" si="570"/>
        <v>0</v>
      </c>
      <c r="L173" s="22">
        <f t="shared" si="432"/>
        <v>7659.5</v>
      </c>
      <c r="M173" s="22">
        <f t="shared" si="433"/>
        <v>7968.5</v>
      </c>
      <c r="N173" s="22">
        <f t="shared" si="434"/>
        <v>7968.5</v>
      </c>
      <c r="O173" s="22">
        <f t="shared" si="571"/>
        <v>0</v>
      </c>
      <c r="P173" s="22">
        <f t="shared" si="572"/>
        <v>0</v>
      </c>
      <c r="Q173" s="22">
        <f t="shared" si="573"/>
        <v>0</v>
      </c>
      <c r="R173" s="22">
        <f t="shared" si="435"/>
        <v>7659.5</v>
      </c>
      <c r="S173" s="22">
        <f t="shared" si="436"/>
        <v>7968.5</v>
      </c>
      <c r="T173" s="22">
        <f t="shared" si="437"/>
        <v>7968.5</v>
      </c>
      <c r="U173" s="22">
        <f t="shared" si="574"/>
        <v>0</v>
      </c>
      <c r="V173" s="22">
        <f t="shared" si="575"/>
        <v>0</v>
      </c>
      <c r="W173" s="22">
        <f t="shared" si="576"/>
        <v>0</v>
      </c>
      <c r="X173" s="22">
        <f t="shared" si="438"/>
        <v>7659.5</v>
      </c>
      <c r="Y173" s="22">
        <f t="shared" si="439"/>
        <v>7968.5</v>
      </c>
      <c r="Z173" s="22">
        <f t="shared" si="440"/>
        <v>7968.5</v>
      </c>
      <c r="AA173" s="22">
        <f t="shared" si="577"/>
        <v>0</v>
      </c>
      <c r="AB173" s="22">
        <f t="shared" si="578"/>
        <v>0</v>
      </c>
      <c r="AC173" s="22">
        <f t="shared" si="579"/>
        <v>0</v>
      </c>
      <c r="AD173" s="22">
        <f t="shared" si="441"/>
        <v>7659.5</v>
      </c>
      <c r="AE173" s="22">
        <f t="shared" si="442"/>
        <v>7968.5</v>
      </c>
      <c r="AF173" s="22">
        <f t="shared" si="443"/>
        <v>7968.5</v>
      </c>
      <c r="AG173" s="22">
        <f t="shared" si="580"/>
        <v>0</v>
      </c>
      <c r="AH173" s="22">
        <f t="shared" si="581"/>
        <v>0</v>
      </c>
      <c r="AI173" s="22">
        <f t="shared" si="582"/>
        <v>0</v>
      </c>
      <c r="AJ173" s="22">
        <f t="shared" si="444"/>
        <v>7659.5</v>
      </c>
      <c r="AK173" s="22">
        <f t="shared" si="445"/>
        <v>7968.5</v>
      </c>
      <c r="AL173" s="22">
        <f t="shared" si="446"/>
        <v>7968.5</v>
      </c>
      <c r="AM173" s="22">
        <f t="shared" si="583"/>
        <v>0</v>
      </c>
      <c r="AN173" s="22">
        <f t="shared" si="584"/>
        <v>0</v>
      </c>
      <c r="AO173" s="22">
        <f t="shared" si="585"/>
        <v>0</v>
      </c>
      <c r="AP173" s="22">
        <f t="shared" si="447"/>
        <v>7659.5</v>
      </c>
      <c r="AQ173" s="22">
        <f t="shared" si="448"/>
        <v>7968.5</v>
      </c>
      <c r="AR173" s="22">
        <f t="shared" si="449"/>
        <v>7968.5</v>
      </c>
      <c r="AS173" s="22">
        <f t="shared" si="586"/>
        <v>0</v>
      </c>
      <c r="AT173" s="22">
        <f t="shared" si="587"/>
        <v>0</v>
      </c>
      <c r="AU173" s="22">
        <f t="shared" si="588"/>
        <v>0</v>
      </c>
      <c r="AV173" s="22">
        <f t="shared" si="450"/>
        <v>7659.5</v>
      </c>
      <c r="AW173" s="22">
        <f t="shared" si="451"/>
        <v>7968.5</v>
      </c>
      <c r="AX173" s="22">
        <f t="shared" si="452"/>
        <v>7968.5</v>
      </c>
      <c r="AY173" s="22">
        <f t="shared" si="589"/>
        <v>1217.4000000000001</v>
      </c>
      <c r="AZ173" s="22">
        <f t="shared" si="590"/>
        <v>2172.5</v>
      </c>
      <c r="BA173" s="22">
        <f t="shared" si="591"/>
        <v>2172.5</v>
      </c>
      <c r="BB173" s="22">
        <f t="shared" si="453"/>
        <v>8876.9</v>
      </c>
      <c r="BC173" s="22">
        <f t="shared" si="454"/>
        <v>10141</v>
      </c>
      <c r="BD173" s="22">
        <f t="shared" si="455"/>
        <v>10141</v>
      </c>
      <c r="BE173" s="22">
        <f t="shared" si="592"/>
        <v>0</v>
      </c>
      <c r="BF173" s="22">
        <f t="shared" si="593"/>
        <v>0</v>
      </c>
      <c r="BG173" s="22">
        <f t="shared" si="594"/>
        <v>0</v>
      </c>
      <c r="BH173" s="22">
        <f t="shared" si="456"/>
        <v>8876.9</v>
      </c>
      <c r="BI173" s="22">
        <f t="shared" si="457"/>
        <v>10141</v>
      </c>
      <c r="BJ173" s="22">
        <f t="shared" si="458"/>
        <v>10141</v>
      </c>
      <c r="BK173" s="22">
        <f t="shared" si="595"/>
        <v>0</v>
      </c>
      <c r="BL173" s="22">
        <f t="shared" si="596"/>
        <v>0</v>
      </c>
      <c r="BM173" s="22">
        <f t="shared" si="597"/>
        <v>0</v>
      </c>
      <c r="BN173" s="22">
        <f t="shared" si="459"/>
        <v>8876.9</v>
      </c>
      <c r="BO173" s="22">
        <f t="shared" si="460"/>
        <v>10141</v>
      </c>
      <c r="BP173" s="22">
        <f t="shared" si="461"/>
        <v>10141</v>
      </c>
      <c r="BQ173" s="22">
        <f t="shared" si="598"/>
        <v>0</v>
      </c>
      <c r="BR173" s="22">
        <f t="shared" si="599"/>
        <v>0</v>
      </c>
      <c r="BS173" s="22">
        <f t="shared" si="462"/>
        <v>8876.9</v>
      </c>
      <c r="BT173" s="22">
        <f t="shared" si="463"/>
        <v>10141</v>
      </c>
      <c r="BU173" s="22">
        <f t="shared" si="464"/>
        <v>10141</v>
      </c>
      <c r="BV173" s="22">
        <f t="shared" si="600"/>
        <v>0</v>
      </c>
      <c r="BW173" s="22">
        <f t="shared" si="601"/>
        <v>0</v>
      </c>
      <c r="BX173" s="22">
        <f t="shared" si="465"/>
        <v>8876.9</v>
      </c>
      <c r="BY173" s="22">
        <f t="shared" si="466"/>
        <v>10141</v>
      </c>
      <c r="BZ173" s="22">
        <f t="shared" si="467"/>
        <v>10141</v>
      </c>
      <c r="CA173" s="22">
        <f t="shared" si="602"/>
        <v>0</v>
      </c>
      <c r="CB173" s="22">
        <f t="shared" si="603"/>
        <v>0</v>
      </c>
      <c r="CC173" s="22">
        <f t="shared" si="604"/>
        <v>0</v>
      </c>
      <c r="CD173" s="22">
        <f t="shared" ref="CD173:CD236" si="607">BX173+CA173</f>
        <v>8876.9</v>
      </c>
      <c r="CE173" s="22">
        <f t="shared" si="605"/>
        <v>0</v>
      </c>
      <c r="CF173" s="34">
        <f t="shared" si="558"/>
        <v>8876.9</v>
      </c>
      <c r="CG173" s="22">
        <f t="shared" ref="CG173:CG236" si="608">BY173+CB173</f>
        <v>10141</v>
      </c>
      <c r="CH173" s="22">
        <f t="shared" si="606"/>
        <v>0</v>
      </c>
      <c r="CI173" s="22">
        <f t="shared" si="559"/>
        <v>10141</v>
      </c>
      <c r="CJ173" s="22">
        <f t="shared" ref="CJ173:CJ236" si="609">BZ173+CC173</f>
        <v>10141</v>
      </c>
      <c r="CK173" s="22">
        <f t="shared" si="606"/>
        <v>0</v>
      </c>
      <c r="CL173" s="22">
        <f t="shared" si="560"/>
        <v>10141</v>
      </c>
      <c r="CM173" s="22">
        <f t="shared" si="606"/>
        <v>0</v>
      </c>
      <c r="CN173" s="15"/>
      <c r="CO173" s="35"/>
      <c r="CT173" s="5" t="s">
        <v>30</v>
      </c>
    </row>
    <row r="174" spans="1:99" ht="46.8" x14ac:dyDescent="0.3">
      <c r="A174" s="32" t="s">
        <v>147</v>
      </c>
      <c r="B174" s="16">
        <v>110</v>
      </c>
      <c r="C174" s="32" t="s">
        <v>67</v>
      </c>
      <c r="D174" s="32" t="s">
        <v>134</v>
      </c>
      <c r="E174" s="33" t="s">
        <v>135</v>
      </c>
      <c r="F174" s="22">
        <v>7659.5</v>
      </c>
      <c r="G174" s="22">
        <v>7968.5</v>
      </c>
      <c r="H174" s="22">
        <v>7968.5</v>
      </c>
      <c r="I174" s="22"/>
      <c r="J174" s="22"/>
      <c r="K174" s="22"/>
      <c r="L174" s="22">
        <f t="shared" si="432"/>
        <v>7659.5</v>
      </c>
      <c r="M174" s="22">
        <f t="shared" si="433"/>
        <v>7968.5</v>
      </c>
      <c r="N174" s="22">
        <f t="shared" si="434"/>
        <v>7968.5</v>
      </c>
      <c r="O174" s="22"/>
      <c r="P174" s="22"/>
      <c r="Q174" s="22"/>
      <c r="R174" s="22">
        <f t="shared" si="435"/>
        <v>7659.5</v>
      </c>
      <c r="S174" s="22">
        <f t="shared" si="436"/>
        <v>7968.5</v>
      </c>
      <c r="T174" s="22">
        <f t="shared" si="437"/>
        <v>7968.5</v>
      </c>
      <c r="U174" s="22"/>
      <c r="V174" s="22"/>
      <c r="W174" s="22"/>
      <c r="X174" s="22">
        <f t="shared" si="438"/>
        <v>7659.5</v>
      </c>
      <c r="Y174" s="22">
        <f t="shared" si="439"/>
        <v>7968.5</v>
      </c>
      <c r="Z174" s="22">
        <f t="shared" si="440"/>
        <v>7968.5</v>
      </c>
      <c r="AA174" s="22"/>
      <c r="AB174" s="22"/>
      <c r="AC174" s="22"/>
      <c r="AD174" s="22">
        <f t="shared" si="441"/>
        <v>7659.5</v>
      </c>
      <c r="AE174" s="22">
        <f t="shared" si="442"/>
        <v>7968.5</v>
      </c>
      <c r="AF174" s="22">
        <f t="shared" si="443"/>
        <v>7968.5</v>
      </c>
      <c r="AG174" s="22"/>
      <c r="AH174" s="22"/>
      <c r="AI174" s="22"/>
      <c r="AJ174" s="22">
        <f t="shared" si="444"/>
        <v>7659.5</v>
      </c>
      <c r="AK174" s="22">
        <f t="shared" si="445"/>
        <v>7968.5</v>
      </c>
      <c r="AL174" s="22">
        <f t="shared" si="446"/>
        <v>7968.5</v>
      </c>
      <c r="AM174" s="22"/>
      <c r="AN174" s="22"/>
      <c r="AO174" s="22"/>
      <c r="AP174" s="22">
        <f t="shared" si="447"/>
        <v>7659.5</v>
      </c>
      <c r="AQ174" s="22">
        <f t="shared" si="448"/>
        <v>7968.5</v>
      </c>
      <c r="AR174" s="22">
        <f t="shared" si="449"/>
        <v>7968.5</v>
      </c>
      <c r="AS174" s="22"/>
      <c r="AT174" s="22"/>
      <c r="AU174" s="22"/>
      <c r="AV174" s="22">
        <f t="shared" si="450"/>
        <v>7659.5</v>
      </c>
      <c r="AW174" s="22">
        <f t="shared" si="451"/>
        <v>7968.5</v>
      </c>
      <c r="AX174" s="22">
        <f t="shared" si="452"/>
        <v>7968.5</v>
      </c>
      <c r="AY174" s="22">
        <v>1217.4000000000001</v>
      </c>
      <c r="AZ174" s="22">
        <v>2172.5</v>
      </c>
      <c r="BA174" s="22">
        <v>2172.5</v>
      </c>
      <c r="BB174" s="22">
        <f t="shared" si="453"/>
        <v>8876.9</v>
      </c>
      <c r="BC174" s="22">
        <f t="shared" si="454"/>
        <v>10141</v>
      </c>
      <c r="BD174" s="22">
        <f t="shared" si="455"/>
        <v>10141</v>
      </c>
      <c r="BE174" s="22"/>
      <c r="BF174" s="22"/>
      <c r="BG174" s="22"/>
      <c r="BH174" s="22">
        <f t="shared" si="456"/>
        <v>8876.9</v>
      </c>
      <c r="BI174" s="22">
        <f t="shared" si="457"/>
        <v>10141</v>
      </c>
      <c r="BJ174" s="22">
        <f t="shared" si="458"/>
        <v>10141</v>
      </c>
      <c r="BK174" s="22"/>
      <c r="BL174" s="22"/>
      <c r="BM174" s="22"/>
      <c r="BN174" s="22">
        <f t="shared" si="459"/>
        <v>8876.9</v>
      </c>
      <c r="BO174" s="22">
        <f t="shared" si="460"/>
        <v>10141</v>
      </c>
      <c r="BP174" s="22">
        <f t="shared" si="461"/>
        <v>10141</v>
      </c>
      <c r="BQ174" s="22"/>
      <c r="BR174" s="22"/>
      <c r="BS174" s="22">
        <f t="shared" si="462"/>
        <v>8876.9</v>
      </c>
      <c r="BT174" s="22">
        <f t="shared" si="463"/>
        <v>10141</v>
      </c>
      <c r="BU174" s="22">
        <f t="shared" si="464"/>
        <v>10141</v>
      </c>
      <c r="BV174" s="22"/>
      <c r="BW174" s="22"/>
      <c r="BX174" s="22">
        <f t="shared" si="465"/>
        <v>8876.9</v>
      </c>
      <c r="BY174" s="22">
        <f t="shared" si="466"/>
        <v>10141</v>
      </c>
      <c r="BZ174" s="22">
        <f t="shared" si="467"/>
        <v>10141</v>
      </c>
      <c r="CA174" s="22"/>
      <c r="CB174" s="22"/>
      <c r="CC174" s="22"/>
      <c r="CD174" s="22">
        <f t="shared" si="607"/>
        <v>8876.9</v>
      </c>
      <c r="CE174" s="22"/>
      <c r="CF174" s="34">
        <f t="shared" si="558"/>
        <v>8876.9</v>
      </c>
      <c r="CG174" s="22">
        <f t="shared" si="608"/>
        <v>10141</v>
      </c>
      <c r="CH174" s="22"/>
      <c r="CI174" s="22">
        <f t="shared" si="559"/>
        <v>10141</v>
      </c>
      <c r="CJ174" s="22">
        <f t="shared" si="609"/>
        <v>10141</v>
      </c>
      <c r="CK174" s="22"/>
      <c r="CL174" s="22">
        <f t="shared" si="560"/>
        <v>10141</v>
      </c>
      <c r="CM174" s="22"/>
      <c r="CN174" s="15"/>
      <c r="CO174" s="35"/>
    </row>
    <row r="175" spans="1:99" ht="31.2" x14ac:dyDescent="0.3">
      <c r="A175" s="32" t="s">
        <v>147</v>
      </c>
      <c r="B175" s="16">
        <v>200</v>
      </c>
      <c r="C175" s="32"/>
      <c r="D175" s="32"/>
      <c r="E175" s="33" t="s">
        <v>40</v>
      </c>
      <c r="F175" s="22">
        <f t="shared" si="565"/>
        <v>1059.5999999999999</v>
      </c>
      <c r="G175" s="22">
        <f t="shared" si="566"/>
        <v>1059.5999999999999</v>
      </c>
      <c r="H175" s="22">
        <f t="shared" si="567"/>
        <v>1059.5999999999999</v>
      </c>
      <c r="I175" s="22">
        <f t="shared" si="568"/>
        <v>0</v>
      </c>
      <c r="J175" s="22">
        <f t="shared" si="569"/>
        <v>0</v>
      </c>
      <c r="K175" s="22">
        <f t="shared" si="570"/>
        <v>0</v>
      </c>
      <c r="L175" s="22">
        <f t="shared" si="432"/>
        <v>1059.5999999999999</v>
      </c>
      <c r="M175" s="22">
        <f t="shared" si="433"/>
        <v>1059.5999999999999</v>
      </c>
      <c r="N175" s="22">
        <f t="shared" si="434"/>
        <v>1059.5999999999999</v>
      </c>
      <c r="O175" s="22">
        <f t="shared" si="571"/>
        <v>0</v>
      </c>
      <c r="P175" s="22">
        <f t="shared" si="572"/>
        <v>0</v>
      </c>
      <c r="Q175" s="22">
        <f t="shared" si="573"/>
        <v>0</v>
      </c>
      <c r="R175" s="22">
        <f t="shared" si="435"/>
        <v>1059.5999999999999</v>
      </c>
      <c r="S175" s="22">
        <f t="shared" si="436"/>
        <v>1059.5999999999999</v>
      </c>
      <c r="T175" s="22">
        <f t="shared" si="437"/>
        <v>1059.5999999999999</v>
      </c>
      <c r="U175" s="22">
        <f t="shared" si="574"/>
        <v>0</v>
      </c>
      <c r="V175" s="22">
        <f t="shared" si="575"/>
        <v>0</v>
      </c>
      <c r="W175" s="22">
        <f t="shared" si="576"/>
        <v>0</v>
      </c>
      <c r="X175" s="22">
        <f t="shared" si="438"/>
        <v>1059.5999999999999</v>
      </c>
      <c r="Y175" s="22">
        <f t="shared" si="439"/>
        <v>1059.5999999999999</v>
      </c>
      <c r="Z175" s="22">
        <f t="shared" si="440"/>
        <v>1059.5999999999999</v>
      </c>
      <c r="AA175" s="22">
        <f t="shared" si="577"/>
        <v>0</v>
      </c>
      <c r="AB175" s="22">
        <f t="shared" si="578"/>
        <v>0</v>
      </c>
      <c r="AC175" s="22">
        <f t="shared" si="579"/>
        <v>0</v>
      </c>
      <c r="AD175" s="22">
        <f t="shared" si="441"/>
        <v>1059.5999999999999</v>
      </c>
      <c r="AE175" s="22">
        <f t="shared" si="442"/>
        <v>1059.5999999999999</v>
      </c>
      <c r="AF175" s="22">
        <f t="shared" si="443"/>
        <v>1059.5999999999999</v>
      </c>
      <c r="AG175" s="22">
        <f t="shared" si="580"/>
        <v>0</v>
      </c>
      <c r="AH175" s="22">
        <f t="shared" si="581"/>
        <v>0</v>
      </c>
      <c r="AI175" s="22">
        <f t="shared" si="582"/>
        <v>0</v>
      </c>
      <c r="AJ175" s="22">
        <f t="shared" si="444"/>
        <v>1059.5999999999999</v>
      </c>
      <c r="AK175" s="22">
        <f t="shared" si="445"/>
        <v>1059.5999999999999</v>
      </c>
      <c r="AL175" s="22">
        <f t="shared" si="446"/>
        <v>1059.5999999999999</v>
      </c>
      <c r="AM175" s="22">
        <f t="shared" si="583"/>
        <v>0</v>
      </c>
      <c r="AN175" s="22">
        <f t="shared" si="584"/>
        <v>0</v>
      </c>
      <c r="AO175" s="22">
        <f t="shared" si="585"/>
        <v>0</v>
      </c>
      <c r="AP175" s="22">
        <f t="shared" si="447"/>
        <v>1059.5999999999999</v>
      </c>
      <c r="AQ175" s="22">
        <f t="shared" si="448"/>
        <v>1059.5999999999999</v>
      </c>
      <c r="AR175" s="22">
        <f t="shared" si="449"/>
        <v>1059.5999999999999</v>
      </c>
      <c r="AS175" s="22">
        <f t="shared" si="586"/>
        <v>0</v>
      </c>
      <c r="AT175" s="22">
        <f t="shared" si="587"/>
        <v>0</v>
      </c>
      <c r="AU175" s="22">
        <f t="shared" si="588"/>
        <v>0</v>
      </c>
      <c r="AV175" s="22">
        <f t="shared" si="450"/>
        <v>1059.5999999999999</v>
      </c>
      <c r="AW175" s="22">
        <f t="shared" si="451"/>
        <v>1059.5999999999999</v>
      </c>
      <c r="AX175" s="22">
        <f t="shared" si="452"/>
        <v>1059.5999999999999</v>
      </c>
      <c r="AY175" s="22">
        <f t="shared" si="589"/>
        <v>0</v>
      </c>
      <c r="AZ175" s="22">
        <f t="shared" si="590"/>
        <v>0</v>
      </c>
      <c r="BA175" s="22">
        <f t="shared" si="591"/>
        <v>0</v>
      </c>
      <c r="BB175" s="22">
        <f t="shared" si="453"/>
        <v>1059.5999999999999</v>
      </c>
      <c r="BC175" s="22">
        <f t="shared" si="454"/>
        <v>1059.5999999999999</v>
      </c>
      <c r="BD175" s="22">
        <f t="shared" si="455"/>
        <v>1059.5999999999999</v>
      </c>
      <c r="BE175" s="22">
        <f t="shared" si="592"/>
        <v>0</v>
      </c>
      <c r="BF175" s="22">
        <f t="shared" si="593"/>
        <v>0</v>
      </c>
      <c r="BG175" s="22">
        <f t="shared" si="594"/>
        <v>0</v>
      </c>
      <c r="BH175" s="22">
        <f t="shared" si="456"/>
        <v>1059.5999999999999</v>
      </c>
      <c r="BI175" s="22">
        <f t="shared" si="457"/>
        <v>1059.5999999999999</v>
      </c>
      <c r="BJ175" s="22">
        <f t="shared" si="458"/>
        <v>1059.5999999999999</v>
      </c>
      <c r="BK175" s="22">
        <f t="shared" si="595"/>
        <v>0</v>
      </c>
      <c r="BL175" s="22">
        <f t="shared" si="596"/>
        <v>0</v>
      </c>
      <c r="BM175" s="22">
        <f t="shared" si="597"/>
        <v>0</v>
      </c>
      <c r="BN175" s="22">
        <f t="shared" si="459"/>
        <v>1059.5999999999999</v>
      </c>
      <c r="BO175" s="22">
        <f t="shared" si="460"/>
        <v>1059.5999999999999</v>
      </c>
      <c r="BP175" s="22">
        <f t="shared" si="461"/>
        <v>1059.5999999999999</v>
      </c>
      <c r="BQ175" s="22">
        <f t="shared" si="598"/>
        <v>0</v>
      </c>
      <c r="BR175" s="22">
        <f t="shared" si="599"/>
        <v>0</v>
      </c>
      <c r="BS175" s="22">
        <f t="shared" si="462"/>
        <v>1059.5999999999999</v>
      </c>
      <c r="BT175" s="22">
        <f t="shared" si="463"/>
        <v>1059.5999999999999</v>
      </c>
      <c r="BU175" s="22">
        <f t="shared" si="464"/>
        <v>1059.5999999999999</v>
      </c>
      <c r="BV175" s="22">
        <f t="shared" si="600"/>
        <v>0</v>
      </c>
      <c r="BW175" s="22">
        <f t="shared" si="601"/>
        <v>0</v>
      </c>
      <c r="BX175" s="22">
        <f t="shared" si="465"/>
        <v>1059.5999999999999</v>
      </c>
      <c r="BY175" s="22">
        <f t="shared" si="466"/>
        <v>1059.5999999999999</v>
      </c>
      <c r="BZ175" s="22">
        <f t="shared" si="467"/>
        <v>1059.5999999999999</v>
      </c>
      <c r="CA175" s="22">
        <f t="shared" si="602"/>
        <v>-1.139</v>
      </c>
      <c r="CB175" s="22">
        <f t="shared" si="603"/>
        <v>0</v>
      </c>
      <c r="CC175" s="22">
        <f t="shared" si="604"/>
        <v>0</v>
      </c>
      <c r="CD175" s="22">
        <f t="shared" si="607"/>
        <v>1058.461</v>
      </c>
      <c r="CE175" s="22">
        <f t="shared" si="605"/>
        <v>0</v>
      </c>
      <c r="CF175" s="34">
        <f t="shared" si="558"/>
        <v>1058.461</v>
      </c>
      <c r="CG175" s="22">
        <f t="shared" si="608"/>
        <v>1059.5999999999999</v>
      </c>
      <c r="CH175" s="22">
        <f t="shared" si="606"/>
        <v>0</v>
      </c>
      <c r="CI175" s="22">
        <f t="shared" si="559"/>
        <v>1059.5999999999999</v>
      </c>
      <c r="CJ175" s="22">
        <f t="shared" si="609"/>
        <v>1059.5999999999999</v>
      </c>
      <c r="CK175" s="22">
        <f t="shared" si="606"/>
        <v>0</v>
      </c>
      <c r="CL175" s="22">
        <f t="shared" si="560"/>
        <v>1059.5999999999999</v>
      </c>
      <c r="CM175" s="22">
        <f t="shared" si="606"/>
        <v>0</v>
      </c>
      <c r="CN175" s="15"/>
      <c r="CO175" s="35"/>
      <c r="CS175" s="5" t="s">
        <v>29</v>
      </c>
    </row>
    <row r="176" spans="1:99" ht="46.8" x14ac:dyDescent="0.3">
      <c r="A176" s="32" t="s">
        <v>147</v>
      </c>
      <c r="B176" s="16">
        <v>240</v>
      </c>
      <c r="C176" s="32"/>
      <c r="D176" s="32"/>
      <c r="E176" s="33" t="s">
        <v>41</v>
      </c>
      <c r="F176" s="22">
        <f t="shared" si="565"/>
        <v>1059.5999999999999</v>
      </c>
      <c r="G176" s="22">
        <f t="shared" si="566"/>
        <v>1059.5999999999999</v>
      </c>
      <c r="H176" s="22">
        <f t="shared" si="567"/>
        <v>1059.5999999999999</v>
      </c>
      <c r="I176" s="22">
        <f t="shared" si="568"/>
        <v>0</v>
      </c>
      <c r="J176" s="22">
        <f t="shared" si="569"/>
        <v>0</v>
      </c>
      <c r="K176" s="22">
        <f t="shared" si="570"/>
        <v>0</v>
      </c>
      <c r="L176" s="22">
        <f t="shared" si="432"/>
        <v>1059.5999999999999</v>
      </c>
      <c r="M176" s="22">
        <f t="shared" si="433"/>
        <v>1059.5999999999999</v>
      </c>
      <c r="N176" s="22">
        <f t="shared" si="434"/>
        <v>1059.5999999999999</v>
      </c>
      <c r="O176" s="22">
        <f t="shared" si="571"/>
        <v>0</v>
      </c>
      <c r="P176" s="22">
        <f t="shared" si="572"/>
        <v>0</v>
      </c>
      <c r="Q176" s="22">
        <f t="shared" si="573"/>
        <v>0</v>
      </c>
      <c r="R176" s="22">
        <f t="shared" si="435"/>
        <v>1059.5999999999999</v>
      </c>
      <c r="S176" s="22">
        <f t="shared" si="436"/>
        <v>1059.5999999999999</v>
      </c>
      <c r="T176" s="22">
        <f t="shared" si="437"/>
        <v>1059.5999999999999</v>
      </c>
      <c r="U176" s="22">
        <f t="shared" si="574"/>
        <v>0</v>
      </c>
      <c r="V176" s="22">
        <f t="shared" si="575"/>
        <v>0</v>
      </c>
      <c r="W176" s="22">
        <f t="shared" si="576"/>
        <v>0</v>
      </c>
      <c r="X176" s="22">
        <f t="shared" si="438"/>
        <v>1059.5999999999999</v>
      </c>
      <c r="Y176" s="22">
        <f t="shared" si="439"/>
        <v>1059.5999999999999</v>
      </c>
      <c r="Z176" s="22">
        <f t="shared" si="440"/>
        <v>1059.5999999999999</v>
      </c>
      <c r="AA176" s="22">
        <f t="shared" si="577"/>
        <v>0</v>
      </c>
      <c r="AB176" s="22">
        <f t="shared" si="578"/>
        <v>0</v>
      </c>
      <c r="AC176" s="22">
        <f t="shared" si="579"/>
        <v>0</v>
      </c>
      <c r="AD176" s="22">
        <f t="shared" si="441"/>
        <v>1059.5999999999999</v>
      </c>
      <c r="AE176" s="22">
        <f t="shared" si="442"/>
        <v>1059.5999999999999</v>
      </c>
      <c r="AF176" s="22">
        <f t="shared" si="443"/>
        <v>1059.5999999999999</v>
      </c>
      <c r="AG176" s="22">
        <f t="shared" si="580"/>
        <v>0</v>
      </c>
      <c r="AH176" s="22">
        <f t="shared" si="581"/>
        <v>0</v>
      </c>
      <c r="AI176" s="22">
        <f t="shared" si="582"/>
        <v>0</v>
      </c>
      <c r="AJ176" s="22">
        <f t="shared" si="444"/>
        <v>1059.5999999999999</v>
      </c>
      <c r="AK176" s="22">
        <f t="shared" si="445"/>
        <v>1059.5999999999999</v>
      </c>
      <c r="AL176" s="22">
        <f t="shared" si="446"/>
        <v>1059.5999999999999</v>
      </c>
      <c r="AM176" s="22">
        <f t="shared" si="583"/>
        <v>0</v>
      </c>
      <c r="AN176" s="22">
        <f t="shared" si="584"/>
        <v>0</v>
      </c>
      <c r="AO176" s="22">
        <f t="shared" si="585"/>
        <v>0</v>
      </c>
      <c r="AP176" s="22">
        <f t="shared" si="447"/>
        <v>1059.5999999999999</v>
      </c>
      <c r="AQ176" s="22">
        <f t="shared" si="448"/>
        <v>1059.5999999999999</v>
      </c>
      <c r="AR176" s="22">
        <f t="shared" si="449"/>
        <v>1059.5999999999999</v>
      </c>
      <c r="AS176" s="22">
        <f t="shared" si="586"/>
        <v>0</v>
      </c>
      <c r="AT176" s="22">
        <f t="shared" si="587"/>
        <v>0</v>
      </c>
      <c r="AU176" s="22">
        <f t="shared" si="588"/>
        <v>0</v>
      </c>
      <c r="AV176" s="22">
        <f t="shared" si="450"/>
        <v>1059.5999999999999</v>
      </c>
      <c r="AW176" s="22">
        <f t="shared" si="451"/>
        <v>1059.5999999999999</v>
      </c>
      <c r="AX176" s="22">
        <f t="shared" si="452"/>
        <v>1059.5999999999999</v>
      </c>
      <c r="AY176" s="22">
        <f t="shared" si="589"/>
        <v>0</v>
      </c>
      <c r="AZ176" s="22">
        <f t="shared" si="590"/>
        <v>0</v>
      </c>
      <c r="BA176" s="22">
        <f t="shared" si="591"/>
        <v>0</v>
      </c>
      <c r="BB176" s="22">
        <f t="shared" si="453"/>
        <v>1059.5999999999999</v>
      </c>
      <c r="BC176" s="22">
        <f t="shared" si="454"/>
        <v>1059.5999999999999</v>
      </c>
      <c r="BD176" s="22">
        <f t="shared" si="455"/>
        <v>1059.5999999999999</v>
      </c>
      <c r="BE176" s="22">
        <f t="shared" si="592"/>
        <v>0</v>
      </c>
      <c r="BF176" s="22">
        <f t="shared" si="593"/>
        <v>0</v>
      </c>
      <c r="BG176" s="22">
        <f t="shared" si="594"/>
        <v>0</v>
      </c>
      <c r="BH176" s="22">
        <f t="shared" si="456"/>
        <v>1059.5999999999999</v>
      </c>
      <c r="BI176" s="22">
        <f t="shared" si="457"/>
        <v>1059.5999999999999</v>
      </c>
      <c r="BJ176" s="22">
        <f t="shared" si="458"/>
        <v>1059.5999999999999</v>
      </c>
      <c r="BK176" s="22">
        <f t="shared" si="595"/>
        <v>0</v>
      </c>
      <c r="BL176" s="22">
        <f t="shared" si="596"/>
        <v>0</v>
      </c>
      <c r="BM176" s="22">
        <f t="shared" si="597"/>
        <v>0</v>
      </c>
      <c r="BN176" s="22">
        <f t="shared" si="459"/>
        <v>1059.5999999999999</v>
      </c>
      <c r="BO176" s="22">
        <f t="shared" si="460"/>
        <v>1059.5999999999999</v>
      </c>
      <c r="BP176" s="22">
        <f t="shared" si="461"/>
        <v>1059.5999999999999</v>
      </c>
      <c r="BQ176" s="22">
        <f t="shared" si="598"/>
        <v>0</v>
      </c>
      <c r="BR176" s="22">
        <f t="shared" si="599"/>
        <v>0</v>
      </c>
      <c r="BS176" s="22">
        <f t="shared" si="462"/>
        <v>1059.5999999999999</v>
      </c>
      <c r="BT176" s="22">
        <f t="shared" si="463"/>
        <v>1059.5999999999999</v>
      </c>
      <c r="BU176" s="22">
        <f t="shared" si="464"/>
        <v>1059.5999999999999</v>
      </c>
      <c r="BV176" s="22">
        <f t="shared" si="600"/>
        <v>0</v>
      </c>
      <c r="BW176" s="22">
        <f t="shared" si="601"/>
        <v>0</v>
      </c>
      <c r="BX176" s="22">
        <f t="shared" si="465"/>
        <v>1059.5999999999999</v>
      </c>
      <c r="BY176" s="22">
        <f t="shared" si="466"/>
        <v>1059.5999999999999</v>
      </c>
      <c r="BZ176" s="22">
        <f t="shared" si="467"/>
        <v>1059.5999999999999</v>
      </c>
      <c r="CA176" s="22">
        <f t="shared" si="602"/>
        <v>-1.139</v>
      </c>
      <c r="CB176" s="22">
        <f t="shared" si="603"/>
        <v>0</v>
      </c>
      <c r="CC176" s="22">
        <f t="shared" si="604"/>
        <v>0</v>
      </c>
      <c r="CD176" s="22">
        <f t="shared" si="607"/>
        <v>1058.461</v>
      </c>
      <c r="CE176" s="22">
        <f t="shared" si="605"/>
        <v>0</v>
      </c>
      <c r="CF176" s="34">
        <f t="shared" si="558"/>
        <v>1058.461</v>
      </c>
      <c r="CG176" s="22">
        <f t="shared" si="608"/>
        <v>1059.5999999999999</v>
      </c>
      <c r="CH176" s="22">
        <f t="shared" si="606"/>
        <v>0</v>
      </c>
      <c r="CI176" s="22">
        <f t="shared" si="559"/>
        <v>1059.5999999999999</v>
      </c>
      <c r="CJ176" s="22">
        <f t="shared" si="609"/>
        <v>1059.5999999999999</v>
      </c>
      <c r="CK176" s="22">
        <f t="shared" si="606"/>
        <v>0</v>
      </c>
      <c r="CL176" s="22">
        <f t="shared" si="560"/>
        <v>1059.5999999999999</v>
      </c>
      <c r="CM176" s="22">
        <f t="shared" si="606"/>
        <v>0</v>
      </c>
      <c r="CN176" s="15"/>
      <c r="CO176" s="35"/>
      <c r="CT176" s="5" t="s">
        <v>30</v>
      </c>
    </row>
    <row r="177" spans="1:99" ht="46.8" x14ac:dyDescent="0.3">
      <c r="A177" s="32" t="s">
        <v>147</v>
      </c>
      <c r="B177" s="16">
        <v>240</v>
      </c>
      <c r="C177" s="32" t="s">
        <v>67</v>
      </c>
      <c r="D177" s="32" t="s">
        <v>134</v>
      </c>
      <c r="E177" s="33" t="s">
        <v>135</v>
      </c>
      <c r="F177" s="22">
        <v>1059.5999999999999</v>
      </c>
      <c r="G177" s="22">
        <v>1059.5999999999999</v>
      </c>
      <c r="H177" s="22">
        <v>1059.5999999999999</v>
      </c>
      <c r="I177" s="22"/>
      <c r="J177" s="22"/>
      <c r="K177" s="22"/>
      <c r="L177" s="22">
        <f t="shared" si="432"/>
        <v>1059.5999999999999</v>
      </c>
      <c r="M177" s="22">
        <f t="shared" si="433"/>
        <v>1059.5999999999999</v>
      </c>
      <c r="N177" s="22">
        <f t="shared" si="434"/>
        <v>1059.5999999999999</v>
      </c>
      <c r="O177" s="22"/>
      <c r="P177" s="22"/>
      <c r="Q177" s="22"/>
      <c r="R177" s="22">
        <f t="shared" si="435"/>
        <v>1059.5999999999999</v>
      </c>
      <c r="S177" s="22">
        <f t="shared" si="436"/>
        <v>1059.5999999999999</v>
      </c>
      <c r="T177" s="22">
        <f t="shared" si="437"/>
        <v>1059.5999999999999</v>
      </c>
      <c r="U177" s="22"/>
      <c r="V177" s="22"/>
      <c r="W177" s="22"/>
      <c r="X177" s="22">
        <f t="shared" si="438"/>
        <v>1059.5999999999999</v>
      </c>
      <c r="Y177" s="22">
        <f t="shared" si="439"/>
        <v>1059.5999999999999</v>
      </c>
      <c r="Z177" s="22">
        <f t="shared" si="440"/>
        <v>1059.5999999999999</v>
      </c>
      <c r="AA177" s="22"/>
      <c r="AB177" s="22"/>
      <c r="AC177" s="22"/>
      <c r="AD177" s="22">
        <f t="shared" si="441"/>
        <v>1059.5999999999999</v>
      </c>
      <c r="AE177" s="22">
        <f t="shared" si="442"/>
        <v>1059.5999999999999</v>
      </c>
      <c r="AF177" s="22">
        <f t="shared" si="443"/>
        <v>1059.5999999999999</v>
      </c>
      <c r="AG177" s="22"/>
      <c r="AH177" s="22"/>
      <c r="AI177" s="22"/>
      <c r="AJ177" s="22">
        <f t="shared" si="444"/>
        <v>1059.5999999999999</v>
      </c>
      <c r="AK177" s="22">
        <f t="shared" si="445"/>
        <v>1059.5999999999999</v>
      </c>
      <c r="AL177" s="22">
        <f t="shared" si="446"/>
        <v>1059.5999999999999</v>
      </c>
      <c r="AM177" s="22"/>
      <c r="AN177" s="22"/>
      <c r="AO177" s="22"/>
      <c r="AP177" s="22">
        <f t="shared" si="447"/>
        <v>1059.5999999999999</v>
      </c>
      <c r="AQ177" s="22">
        <f t="shared" si="448"/>
        <v>1059.5999999999999</v>
      </c>
      <c r="AR177" s="22">
        <f t="shared" si="449"/>
        <v>1059.5999999999999</v>
      </c>
      <c r="AS177" s="22"/>
      <c r="AT177" s="22"/>
      <c r="AU177" s="22"/>
      <c r="AV177" s="22">
        <f t="shared" si="450"/>
        <v>1059.5999999999999</v>
      </c>
      <c r="AW177" s="22">
        <f t="shared" si="451"/>
        <v>1059.5999999999999</v>
      </c>
      <c r="AX177" s="22">
        <f t="shared" si="452"/>
        <v>1059.5999999999999</v>
      </c>
      <c r="AY177" s="22"/>
      <c r="AZ177" s="22"/>
      <c r="BA177" s="22"/>
      <c r="BB177" s="22">
        <f t="shared" si="453"/>
        <v>1059.5999999999999</v>
      </c>
      <c r="BC177" s="22">
        <f t="shared" si="454"/>
        <v>1059.5999999999999</v>
      </c>
      <c r="BD177" s="22">
        <f t="shared" si="455"/>
        <v>1059.5999999999999</v>
      </c>
      <c r="BE177" s="22"/>
      <c r="BF177" s="22"/>
      <c r="BG177" s="22"/>
      <c r="BH177" s="22">
        <f t="shared" si="456"/>
        <v>1059.5999999999999</v>
      </c>
      <c r="BI177" s="22">
        <f t="shared" si="457"/>
        <v>1059.5999999999999</v>
      </c>
      <c r="BJ177" s="22">
        <f t="shared" si="458"/>
        <v>1059.5999999999999</v>
      </c>
      <c r="BK177" s="22"/>
      <c r="BL177" s="22"/>
      <c r="BM177" s="22"/>
      <c r="BN177" s="22">
        <f t="shared" si="459"/>
        <v>1059.5999999999999</v>
      </c>
      <c r="BO177" s="22">
        <f t="shared" si="460"/>
        <v>1059.5999999999999</v>
      </c>
      <c r="BP177" s="22">
        <f t="shared" si="461"/>
        <v>1059.5999999999999</v>
      </c>
      <c r="BQ177" s="22"/>
      <c r="BR177" s="22"/>
      <c r="BS177" s="22">
        <f t="shared" si="462"/>
        <v>1059.5999999999999</v>
      </c>
      <c r="BT177" s="22">
        <f t="shared" si="463"/>
        <v>1059.5999999999999</v>
      </c>
      <c r="BU177" s="22">
        <f t="shared" si="464"/>
        <v>1059.5999999999999</v>
      </c>
      <c r="BV177" s="22"/>
      <c r="BW177" s="22"/>
      <c r="BX177" s="22">
        <f t="shared" si="465"/>
        <v>1059.5999999999999</v>
      </c>
      <c r="BY177" s="22">
        <f t="shared" si="466"/>
        <v>1059.5999999999999</v>
      </c>
      <c r="BZ177" s="22">
        <f t="shared" si="467"/>
        <v>1059.5999999999999</v>
      </c>
      <c r="CA177" s="22">
        <v>-1.139</v>
      </c>
      <c r="CB177" s="22"/>
      <c r="CC177" s="22"/>
      <c r="CD177" s="22">
        <f t="shared" si="607"/>
        <v>1058.461</v>
      </c>
      <c r="CE177" s="22"/>
      <c r="CF177" s="34">
        <f t="shared" si="558"/>
        <v>1058.461</v>
      </c>
      <c r="CG177" s="22">
        <f t="shared" si="608"/>
        <v>1059.5999999999999</v>
      </c>
      <c r="CH177" s="22"/>
      <c r="CI177" s="22">
        <f t="shared" si="559"/>
        <v>1059.5999999999999</v>
      </c>
      <c r="CJ177" s="22">
        <f t="shared" si="609"/>
        <v>1059.5999999999999</v>
      </c>
      <c r="CK177" s="22"/>
      <c r="CL177" s="22">
        <f t="shared" si="560"/>
        <v>1059.5999999999999</v>
      </c>
      <c r="CM177" s="22"/>
      <c r="CN177" s="15"/>
      <c r="CO177" s="35"/>
    </row>
    <row r="178" spans="1:99" ht="62.4" x14ac:dyDescent="0.3">
      <c r="A178" s="32" t="s">
        <v>149</v>
      </c>
      <c r="B178" s="16"/>
      <c r="C178" s="32"/>
      <c r="D178" s="32"/>
      <c r="E178" s="33" t="s">
        <v>150</v>
      </c>
      <c r="F178" s="22">
        <f t="shared" si="565"/>
        <v>57683.9</v>
      </c>
      <c r="G178" s="22">
        <f t="shared" si="566"/>
        <v>151968.9</v>
      </c>
      <c r="H178" s="22">
        <f t="shared" si="567"/>
        <v>0</v>
      </c>
      <c r="I178" s="22">
        <f t="shared" si="568"/>
        <v>0</v>
      </c>
      <c r="J178" s="22">
        <f t="shared" si="569"/>
        <v>0</v>
      </c>
      <c r="K178" s="22">
        <f t="shared" si="570"/>
        <v>0</v>
      </c>
      <c r="L178" s="22">
        <f t="shared" si="432"/>
        <v>57683.9</v>
      </c>
      <c r="M178" s="22">
        <f t="shared" si="433"/>
        <v>151968.9</v>
      </c>
      <c r="N178" s="22">
        <f t="shared" si="434"/>
        <v>0</v>
      </c>
      <c r="O178" s="22">
        <f t="shared" si="571"/>
        <v>0</v>
      </c>
      <c r="P178" s="22">
        <f t="shared" si="572"/>
        <v>0</v>
      </c>
      <c r="Q178" s="22">
        <f t="shared" si="573"/>
        <v>0</v>
      </c>
      <c r="R178" s="22">
        <f t="shared" si="435"/>
        <v>57683.9</v>
      </c>
      <c r="S178" s="22">
        <f t="shared" si="436"/>
        <v>151968.9</v>
      </c>
      <c r="T178" s="22">
        <f t="shared" si="437"/>
        <v>0</v>
      </c>
      <c r="U178" s="22">
        <f t="shared" si="574"/>
        <v>0</v>
      </c>
      <c r="V178" s="22">
        <f t="shared" si="575"/>
        <v>0</v>
      </c>
      <c r="W178" s="22">
        <f t="shared" si="576"/>
        <v>0</v>
      </c>
      <c r="X178" s="22">
        <f t="shared" si="438"/>
        <v>57683.9</v>
      </c>
      <c r="Y178" s="22">
        <f t="shared" si="439"/>
        <v>151968.9</v>
      </c>
      <c r="Z178" s="22">
        <f t="shared" si="440"/>
        <v>0</v>
      </c>
      <c r="AA178" s="22">
        <f t="shared" si="577"/>
        <v>0</v>
      </c>
      <c r="AB178" s="22">
        <f t="shared" si="578"/>
        <v>0</v>
      </c>
      <c r="AC178" s="22">
        <f t="shared" si="579"/>
        <v>0</v>
      </c>
      <c r="AD178" s="22">
        <f t="shared" si="441"/>
        <v>57683.9</v>
      </c>
      <c r="AE178" s="22">
        <f t="shared" si="442"/>
        <v>151968.9</v>
      </c>
      <c r="AF178" s="22">
        <f t="shared" si="443"/>
        <v>0</v>
      </c>
      <c r="AG178" s="22">
        <f t="shared" si="580"/>
        <v>0</v>
      </c>
      <c r="AH178" s="22">
        <f t="shared" si="581"/>
        <v>0</v>
      </c>
      <c r="AI178" s="22">
        <f t="shared" si="582"/>
        <v>0</v>
      </c>
      <c r="AJ178" s="22">
        <f t="shared" si="444"/>
        <v>57683.9</v>
      </c>
      <c r="AK178" s="22">
        <f t="shared" si="445"/>
        <v>151968.9</v>
      </c>
      <c r="AL178" s="22">
        <f t="shared" si="446"/>
        <v>0</v>
      </c>
      <c r="AM178" s="22">
        <f t="shared" si="583"/>
        <v>0</v>
      </c>
      <c r="AN178" s="22">
        <f t="shared" si="584"/>
        <v>0</v>
      </c>
      <c r="AO178" s="22">
        <f t="shared" si="585"/>
        <v>0</v>
      </c>
      <c r="AP178" s="22">
        <f t="shared" si="447"/>
        <v>57683.9</v>
      </c>
      <c r="AQ178" s="22">
        <f t="shared" si="448"/>
        <v>151968.9</v>
      </c>
      <c r="AR178" s="22">
        <f t="shared" si="449"/>
        <v>0</v>
      </c>
      <c r="AS178" s="22">
        <f t="shared" si="586"/>
        <v>0</v>
      </c>
      <c r="AT178" s="22">
        <f t="shared" si="587"/>
        <v>0</v>
      </c>
      <c r="AU178" s="22">
        <f t="shared" si="588"/>
        <v>0</v>
      </c>
      <c r="AV178" s="22">
        <f t="shared" si="450"/>
        <v>57683.9</v>
      </c>
      <c r="AW178" s="22">
        <f t="shared" si="451"/>
        <v>151968.9</v>
      </c>
      <c r="AX178" s="22">
        <f t="shared" si="452"/>
        <v>0</v>
      </c>
      <c r="AY178" s="22">
        <f t="shared" si="589"/>
        <v>0</v>
      </c>
      <c r="AZ178" s="22">
        <f t="shared" si="590"/>
        <v>0</v>
      </c>
      <c r="BA178" s="22">
        <f t="shared" si="591"/>
        <v>0</v>
      </c>
      <c r="BB178" s="22">
        <f t="shared" si="453"/>
        <v>57683.9</v>
      </c>
      <c r="BC178" s="22">
        <f t="shared" si="454"/>
        <v>151968.9</v>
      </c>
      <c r="BD178" s="22">
        <f t="shared" si="455"/>
        <v>0</v>
      </c>
      <c r="BE178" s="22">
        <f t="shared" si="592"/>
        <v>0</v>
      </c>
      <c r="BF178" s="22">
        <f t="shared" si="593"/>
        <v>0</v>
      </c>
      <c r="BG178" s="22">
        <f t="shared" si="594"/>
        <v>0</v>
      </c>
      <c r="BH178" s="22">
        <f t="shared" si="456"/>
        <v>57683.9</v>
      </c>
      <c r="BI178" s="22">
        <f t="shared" si="457"/>
        <v>151968.9</v>
      </c>
      <c r="BJ178" s="22">
        <f t="shared" si="458"/>
        <v>0</v>
      </c>
      <c r="BK178" s="22">
        <f t="shared" si="595"/>
        <v>-57683.9</v>
      </c>
      <c r="BL178" s="22">
        <f t="shared" si="596"/>
        <v>57683.9</v>
      </c>
      <c r="BM178" s="22">
        <f t="shared" si="597"/>
        <v>0</v>
      </c>
      <c r="BN178" s="22">
        <f t="shared" si="459"/>
        <v>0</v>
      </c>
      <c r="BO178" s="22">
        <f t="shared" si="460"/>
        <v>209652.8</v>
      </c>
      <c r="BP178" s="22">
        <f t="shared" si="461"/>
        <v>0</v>
      </c>
      <c r="BQ178" s="22">
        <f t="shared" si="598"/>
        <v>0</v>
      </c>
      <c r="BR178" s="22">
        <f t="shared" si="599"/>
        <v>0</v>
      </c>
      <c r="BS178" s="22">
        <f t="shared" si="462"/>
        <v>0</v>
      </c>
      <c r="BT178" s="22">
        <f t="shared" si="463"/>
        <v>209652.8</v>
      </c>
      <c r="BU178" s="22">
        <f t="shared" si="464"/>
        <v>0</v>
      </c>
      <c r="BV178" s="22">
        <f t="shared" si="600"/>
        <v>0</v>
      </c>
      <c r="BW178" s="22">
        <f t="shared" si="601"/>
        <v>0</v>
      </c>
      <c r="BX178" s="22">
        <f t="shared" si="465"/>
        <v>0</v>
      </c>
      <c r="BY178" s="22">
        <f t="shared" si="466"/>
        <v>209652.8</v>
      </c>
      <c r="BZ178" s="22">
        <f t="shared" si="467"/>
        <v>0</v>
      </c>
      <c r="CA178" s="22">
        <f t="shared" si="602"/>
        <v>0</v>
      </c>
      <c r="CB178" s="22">
        <f t="shared" si="603"/>
        <v>0</v>
      </c>
      <c r="CC178" s="22">
        <f t="shared" si="604"/>
        <v>0</v>
      </c>
      <c r="CD178" s="22">
        <f t="shared" si="607"/>
        <v>0</v>
      </c>
      <c r="CE178" s="22">
        <f t="shared" si="605"/>
        <v>0</v>
      </c>
      <c r="CF178" s="34">
        <f t="shared" si="558"/>
        <v>0</v>
      </c>
      <c r="CG178" s="22">
        <f t="shared" si="608"/>
        <v>209652.8</v>
      </c>
      <c r="CH178" s="22">
        <f t="shared" si="606"/>
        <v>0</v>
      </c>
      <c r="CI178" s="22">
        <f t="shared" si="559"/>
        <v>209652.8</v>
      </c>
      <c r="CJ178" s="22">
        <f t="shared" si="609"/>
        <v>0</v>
      </c>
      <c r="CK178" s="22">
        <f t="shared" si="606"/>
        <v>0</v>
      </c>
      <c r="CL178" s="22">
        <f t="shared" si="560"/>
        <v>0</v>
      </c>
      <c r="CM178" s="22">
        <f t="shared" si="606"/>
        <v>0</v>
      </c>
      <c r="CN178" s="15"/>
      <c r="CO178" s="35"/>
      <c r="CR178" s="5" t="s">
        <v>28</v>
      </c>
    </row>
    <row r="179" spans="1:99" ht="31.2" x14ac:dyDescent="0.3">
      <c r="A179" s="32" t="s">
        <v>151</v>
      </c>
      <c r="B179" s="16"/>
      <c r="C179" s="32"/>
      <c r="D179" s="32"/>
      <c r="E179" s="33" t="s">
        <v>152</v>
      </c>
      <c r="F179" s="22">
        <f t="shared" si="565"/>
        <v>57683.9</v>
      </c>
      <c r="G179" s="22">
        <f t="shared" si="566"/>
        <v>151968.9</v>
      </c>
      <c r="H179" s="22">
        <f t="shared" si="567"/>
        <v>0</v>
      </c>
      <c r="I179" s="22">
        <f t="shared" si="568"/>
        <v>0</v>
      </c>
      <c r="J179" s="22">
        <f t="shared" si="569"/>
        <v>0</v>
      </c>
      <c r="K179" s="22">
        <f t="shared" si="570"/>
        <v>0</v>
      </c>
      <c r="L179" s="22">
        <f t="shared" si="432"/>
        <v>57683.9</v>
      </c>
      <c r="M179" s="22">
        <f t="shared" si="433"/>
        <v>151968.9</v>
      </c>
      <c r="N179" s="22">
        <f t="shared" si="434"/>
        <v>0</v>
      </c>
      <c r="O179" s="22">
        <f t="shared" si="571"/>
        <v>0</v>
      </c>
      <c r="P179" s="22">
        <f t="shared" si="572"/>
        <v>0</v>
      </c>
      <c r="Q179" s="22">
        <f t="shared" si="573"/>
        <v>0</v>
      </c>
      <c r="R179" s="22">
        <f t="shared" si="435"/>
        <v>57683.9</v>
      </c>
      <c r="S179" s="22">
        <f t="shared" si="436"/>
        <v>151968.9</v>
      </c>
      <c r="T179" s="22">
        <f t="shared" si="437"/>
        <v>0</v>
      </c>
      <c r="U179" s="22">
        <f t="shared" si="574"/>
        <v>0</v>
      </c>
      <c r="V179" s="22">
        <f t="shared" si="575"/>
        <v>0</v>
      </c>
      <c r="W179" s="22">
        <f t="shared" si="576"/>
        <v>0</v>
      </c>
      <c r="X179" s="22">
        <f t="shared" si="438"/>
        <v>57683.9</v>
      </c>
      <c r="Y179" s="22">
        <f t="shared" si="439"/>
        <v>151968.9</v>
      </c>
      <c r="Z179" s="22">
        <f t="shared" si="440"/>
        <v>0</v>
      </c>
      <c r="AA179" s="22">
        <f t="shared" si="577"/>
        <v>0</v>
      </c>
      <c r="AB179" s="22">
        <f t="shared" si="578"/>
        <v>0</v>
      </c>
      <c r="AC179" s="22">
        <f t="shared" si="579"/>
        <v>0</v>
      </c>
      <c r="AD179" s="22">
        <f t="shared" si="441"/>
        <v>57683.9</v>
      </c>
      <c r="AE179" s="22">
        <f t="shared" si="442"/>
        <v>151968.9</v>
      </c>
      <c r="AF179" s="22">
        <f t="shared" si="443"/>
        <v>0</v>
      </c>
      <c r="AG179" s="22">
        <f t="shared" si="580"/>
        <v>0</v>
      </c>
      <c r="AH179" s="22">
        <f t="shared" si="581"/>
        <v>0</v>
      </c>
      <c r="AI179" s="22">
        <f t="shared" si="582"/>
        <v>0</v>
      </c>
      <c r="AJ179" s="22">
        <f t="shared" si="444"/>
        <v>57683.9</v>
      </c>
      <c r="AK179" s="22">
        <f t="shared" si="445"/>
        <v>151968.9</v>
      </c>
      <c r="AL179" s="22">
        <f t="shared" si="446"/>
        <v>0</v>
      </c>
      <c r="AM179" s="22">
        <f t="shared" si="583"/>
        <v>0</v>
      </c>
      <c r="AN179" s="22">
        <f t="shared" si="584"/>
        <v>0</v>
      </c>
      <c r="AO179" s="22">
        <f t="shared" si="585"/>
        <v>0</v>
      </c>
      <c r="AP179" s="22">
        <f t="shared" si="447"/>
        <v>57683.9</v>
      </c>
      <c r="AQ179" s="22">
        <f t="shared" si="448"/>
        <v>151968.9</v>
      </c>
      <c r="AR179" s="22">
        <f t="shared" si="449"/>
        <v>0</v>
      </c>
      <c r="AS179" s="22">
        <f t="shared" si="586"/>
        <v>0</v>
      </c>
      <c r="AT179" s="22">
        <f t="shared" si="587"/>
        <v>0</v>
      </c>
      <c r="AU179" s="22">
        <f t="shared" si="588"/>
        <v>0</v>
      </c>
      <c r="AV179" s="22">
        <f t="shared" si="450"/>
        <v>57683.9</v>
      </c>
      <c r="AW179" s="22">
        <f t="shared" si="451"/>
        <v>151968.9</v>
      </c>
      <c r="AX179" s="22">
        <f t="shared" si="452"/>
        <v>0</v>
      </c>
      <c r="AY179" s="22">
        <f t="shared" si="589"/>
        <v>0</v>
      </c>
      <c r="AZ179" s="22">
        <f t="shared" si="590"/>
        <v>0</v>
      </c>
      <c r="BA179" s="22">
        <f t="shared" si="591"/>
        <v>0</v>
      </c>
      <c r="BB179" s="22">
        <f t="shared" si="453"/>
        <v>57683.9</v>
      </c>
      <c r="BC179" s="22">
        <f t="shared" si="454"/>
        <v>151968.9</v>
      </c>
      <c r="BD179" s="22">
        <f t="shared" si="455"/>
        <v>0</v>
      </c>
      <c r="BE179" s="22">
        <f t="shared" si="592"/>
        <v>0</v>
      </c>
      <c r="BF179" s="22">
        <f t="shared" si="593"/>
        <v>0</v>
      </c>
      <c r="BG179" s="22">
        <f t="shared" si="594"/>
        <v>0</v>
      </c>
      <c r="BH179" s="22">
        <f t="shared" si="456"/>
        <v>57683.9</v>
      </c>
      <c r="BI179" s="22">
        <f t="shared" si="457"/>
        <v>151968.9</v>
      </c>
      <c r="BJ179" s="22">
        <f t="shared" si="458"/>
        <v>0</v>
      </c>
      <c r="BK179" s="22">
        <f t="shared" si="595"/>
        <v>-57683.9</v>
      </c>
      <c r="BL179" s="22">
        <f t="shared" si="596"/>
        <v>57683.9</v>
      </c>
      <c r="BM179" s="22">
        <f t="shared" si="597"/>
        <v>0</v>
      </c>
      <c r="BN179" s="22">
        <f t="shared" si="459"/>
        <v>0</v>
      </c>
      <c r="BO179" s="22">
        <f t="shared" si="460"/>
        <v>209652.8</v>
      </c>
      <c r="BP179" s="22">
        <f t="shared" si="461"/>
        <v>0</v>
      </c>
      <c r="BQ179" s="22">
        <f t="shared" si="598"/>
        <v>0</v>
      </c>
      <c r="BR179" s="22">
        <f t="shared" si="599"/>
        <v>0</v>
      </c>
      <c r="BS179" s="22">
        <f t="shared" si="462"/>
        <v>0</v>
      </c>
      <c r="BT179" s="22">
        <f t="shared" si="463"/>
        <v>209652.8</v>
      </c>
      <c r="BU179" s="22">
        <f t="shared" si="464"/>
        <v>0</v>
      </c>
      <c r="BV179" s="22">
        <f t="shared" si="600"/>
        <v>0</v>
      </c>
      <c r="BW179" s="22">
        <f t="shared" si="601"/>
        <v>0</v>
      </c>
      <c r="BX179" s="22">
        <f t="shared" si="465"/>
        <v>0</v>
      </c>
      <c r="BY179" s="22">
        <f t="shared" si="466"/>
        <v>209652.8</v>
      </c>
      <c r="BZ179" s="22">
        <f t="shared" si="467"/>
        <v>0</v>
      </c>
      <c r="CA179" s="22">
        <f t="shared" si="602"/>
        <v>0</v>
      </c>
      <c r="CB179" s="22">
        <f t="shared" si="603"/>
        <v>0</v>
      </c>
      <c r="CC179" s="22">
        <f t="shared" si="604"/>
        <v>0</v>
      </c>
      <c r="CD179" s="22">
        <f t="shared" si="607"/>
        <v>0</v>
      </c>
      <c r="CE179" s="22">
        <f t="shared" si="605"/>
        <v>0</v>
      </c>
      <c r="CF179" s="34">
        <f t="shared" si="558"/>
        <v>0</v>
      </c>
      <c r="CG179" s="22">
        <f t="shared" si="608"/>
        <v>209652.8</v>
      </c>
      <c r="CH179" s="22">
        <f t="shared" si="606"/>
        <v>0</v>
      </c>
      <c r="CI179" s="22">
        <f t="shared" si="559"/>
        <v>209652.8</v>
      </c>
      <c r="CJ179" s="22">
        <f t="shared" si="609"/>
        <v>0</v>
      </c>
      <c r="CK179" s="22">
        <f t="shared" si="606"/>
        <v>0</v>
      </c>
      <c r="CL179" s="22">
        <f t="shared" si="560"/>
        <v>0</v>
      </c>
      <c r="CM179" s="22">
        <f t="shared" si="606"/>
        <v>0</v>
      </c>
      <c r="CN179" s="15"/>
      <c r="CO179" s="35"/>
      <c r="CU179" s="5" t="s">
        <v>31</v>
      </c>
    </row>
    <row r="180" spans="1:99" ht="46.8" x14ac:dyDescent="0.3">
      <c r="A180" s="32" t="s">
        <v>151</v>
      </c>
      <c r="B180" s="16">
        <v>400</v>
      </c>
      <c r="C180" s="32"/>
      <c r="D180" s="32"/>
      <c r="E180" s="33" t="s">
        <v>84</v>
      </c>
      <c r="F180" s="22">
        <f t="shared" si="565"/>
        <v>57683.9</v>
      </c>
      <c r="G180" s="22">
        <f t="shared" si="566"/>
        <v>151968.9</v>
      </c>
      <c r="H180" s="22">
        <f t="shared" si="567"/>
        <v>0</v>
      </c>
      <c r="I180" s="22">
        <f t="shared" si="568"/>
        <v>0</v>
      </c>
      <c r="J180" s="22">
        <f t="shared" si="569"/>
        <v>0</v>
      </c>
      <c r="K180" s="22">
        <f t="shared" si="570"/>
        <v>0</v>
      </c>
      <c r="L180" s="22">
        <f t="shared" si="432"/>
        <v>57683.9</v>
      </c>
      <c r="M180" s="22">
        <f t="shared" si="433"/>
        <v>151968.9</v>
      </c>
      <c r="N180" s="22">
        <f t="shared" si="434"/>
        <v>0</v>
      </c>
      <c r="O180" s="22">
        <f t="shared" si="571"/>
        <v>0</v>
      </c>
      <c r="P180" s="22">
        <f t="shared" si="572"/>
        <v>0</v>
      </c>
      <c r="Q180" s="22">
        <f t="shared" si="573"/>
        <v>0</v>
      </c>
      <c r="R180" s="22">
        <f t="shared" si="435"/>
        <v>57683.9</v>
      </c>
      <c r="S180" s="22">
        <f t="shared" si="436"/>
        <v>151968.9</v>
      </c>
      <c r="T180" s="22">
        <f t="shared" si="437"/>
        <v>0</v>
      </c>
      <c r="U180" s="22">
        <f t="shared" si="574"/>
        <v>0</v>
      </c>
      <c r="V180" s="22">
        <f t="shared" si="575"/>
        <v>0</v>
      </c>
      <c r="W180" s="22">
        <f t="shared" si="576"/>
        <v>0</v>
      </c>
      <c r="X180" s="22">
        <f t="shared" si="438"/>
        <v>57683.9</v>
      </c>
      <c r="Y180" s="22">
        <f t="shared" si="439"/>
        <v>151968.9</v>
      </c>
      <c r="Z180" s="22">
        <f t="shared" si="440"/>
        <v>0</v>
      </c>
      <c r="AA180" s="22">
        <f t="shared" si="577"/>
        <v>0</v>
      </c>
      <c r="AB180" s="22">
        <f t="shared" si="578"/>
        <v>0</v>
      </c>
      <c r="AC180" s="22">
        <f t="shared" si="579"/>
        <v>0</v>
      </c>
      <c r="AD180" s="22">
        <f t="shared" si="441"/>
        <v>57683.9</v>
      </c>
      <c r="AE180" s="22">
        <f t="shared" si="442"/>
        <v>151968.9</v>
      </c>
      <c r="AF180" s="22">
        <f t="shared" si="443"/>
        <v>0</v>
      </c>
      <c r="AG180" s="22">
        <f t="shared" si="580"/>
        <v>0</v>
      </c>
      <c r="AH180" s="22">
        <f t="shared" si="581"/>
        <v>0</v>
      </c>
      <c r="AI180" s="22">
        <f t="shared" si="582"/>
        <v>0</v>
      </c>
      <c r="AJ180" s="22">
        <f t="shared" si="444"/>
        <v>57683.9</v>
      </c>
      <c r="AK180" s="22">
        <f t="shared" si="445"/>
        <v>151968.9</v>
      </c>
      <c r="AL180" s="22">
        <f t="shared" si="446"/>
        <v>0</v>
      </c>
      <c r="AM180" s="22">
        <f t="shared" si="583"/>
        <v>0</v>
      </c>
      <c r="AN180" s="22">
        <f t="shared" si="584"/>
        <v>0</v>
      </c>
      <c r="AO180" s="22">
        <f t="shared" si="585"/>
        <v>0</v>
      </c>
      <c r="AP180" s="22">
        <f t="shared" si="447"/>
        <v>57683.9</v>
      </c>
      <c r="AQ180" s="22">
        <f t="shared" si="448"/>
        <v>151968.9</v>
      </c>
      <c r="AR180" s="22">
        <f t="shared" si="449"/>
        <v>0</v>
      </c>
      <c r="AS180" s="22">
        <f t="shared" si="586"/>
        <v>0</v>
      </c>
      <c r="AT180" s="22">
        <f t="shared" si="587"/>
        <v>0</v>
      </c>
      <c r="AU180" s="22">
        <f t="shared" si="588"/>
        <v>0</v>
      </c>
      <c r="AV180" s="22">
        <f t="shared" si="450"/>
        <v>57683.9</v>
      </c>
      <c r="AW180" s="22">
        <f t="shared" si="451"/>
        <v>151968.9</v>
      </c>
      <c r="AX180" s="22">
        <f t="shared" si="452"/>
        <v>0</v>
      </c>
      <c r="AY180" s="22">
        <f t="shared" si="589"/>
        <v>0</v>
      </c>
      <c r="AZ180" s="22">
        <f t="shared" si="590"/>
        <v>0</v>
      </c>
      <c r="BA180" s="22">
        <f t="shared" si="591"/>
        <v>0</v>
      </c>
      <c r="BB180" s="22">
        <f t="shared" si="453"/>
        <v>57683.9</v>
      </c>
      <c r="BC180" s="22">
        <f t="shared" si="454"/>
        <v>151968.9</v>
      </c>
      <c r="BD180" s="22">
        <f t="shared" si="455"/>
        <v>0</v>
      </c>
      <c r="BE180" s="22">
        <f t="shared" si="592"/>
        <v>0</v>
      </c>
      <c r="BF180" s="22">
        <f t="shared" si="593"/>
        <v>0</v>
      </c>
      <c r="BG180" s="22">
        <f t="shared" si="594"/>
        <v>0</v>
      </c>
      <c r="BH180" s="22">
        <f t="shared" si="456"/>
        <v>57683.9</v>
      </c>
      <c r="BI180" s="22">
        <f t="shared" si="457"/>
        <v>151968.9</v>
      </c>
      <c r="BJ180" s="22">
        <f t="shared" si="458"/>
        <v>0</v>
      </c>
      <c r="BK180" s="22">
        <f t="shared" si="595"/>
        <v>-57683.9</v>
      </c>
      <c r="BL180" s="22">
        <f t="shared" si="596"/>
        <v>57683.9</v>
      </c>
      <c r="BM180" s="22">
        <f t="shared" si="597"/>
        <v>0</v>
      </c>
      <c r="BN180" s="22">
        <f t="shared" si="459"/>
        <v>0</v>
      </c>
      <c r="BO180" s="22">
        <f t="shared" si="460"/>
        <v>209652.8</v>
      </c>
      <c r="BP180" s="22">
        <f t="shared" si="461"/>
        <v>0</v>
      </c>
      <c r="BQ180" s="22">
        <f t="shared" si="598"/>
        <v>0</v>
      </c>
      <c r="BR180" s="22">
        <f t="shared" si="599"/>
        <v>0</v>
      </c>
      <c r="BS180" s="22">
        <f t="shared" si="462"/>
        <v>0</v>
      </c>
      <c r="BT180" s="22">
        <f t="shared" si="463"/>
        <v>209652.8</v>
      </c>
      <c r="BU180" s="22">
        <f t="shared" si="464"/>
        <v>0</v>
      </c>
      <c r="BV180" s="22">
        <f t="shared" si="600"/>
        <v>0</v>
      </c>
      <c r="BW180" s="22">
        <f t="shared" si="601"/>
        <v>0</v>
      </c>
      <c r="BX180" s="22">
        <f t="shared" si="465"/>
        <v>0</v>
      </c>
      <c r="BY180" s="22">
        <f t="shared" si="466"/>
        <v>209652.8</v>
      </c>
      <c r="BZ180" s="22">
        <f t="shared" si="467"/>
        <v>0</v>
      </c>
      <c r="CA180" s="22">
        <f t="shared" si="602"/>
        <v>0</v>
      </c>
      <c r="CB180" s="22">
        <f t="shared" si="603"/>
        <v>0</v>
      </c>
      <c r="CC180" s="22">
        <f t="shared" si="604"/>
        <v>0</v>
      </c>
      <c r="CD180" s="22">
        <f t="shared" si="607"/>
        <v>0</v>
      </c>
      <c r="CE180" s="22">
        <f t="shared" si="605"/>
        <v>0</v>
      </c>
      <c r="CF180" s="34">
        <f t="shared" si="558"/>
        <v>0</v>
      </c>
      <c r="CG180" s="22">
        <f t="shared" si="608"/>
        <v>209652.8</v>
      </c>
      <c r="CH180" s="22">
        <f t="shared" si="606"/>
        <v>0</v>
      </c>
      <c r="CI180" s="22">
        <f t="shared" si="559"/>
        <v>209652.8</v>
      </c>
      <c r="CJ180" s="22">
        <f t="shared" si="609"/>
        <v>0</v>
      </c>
      <c r="CK180" s="22">
        <f t="shared" si="606"/>
        <v>0</v>
      </c>
      <c r="CL180" s="22">
        <f t="shared" si="560"/>
        <v>0</v>
      </c>
      <c r="CM180" s="22">
        <f t="shared" si="606"/>
        <v>0</v>
      </c>
      <c r="CN180" s="15"/>
      <c r="CO180" s="35"/>
      <c r="CS180" s="5" t="s">
        <v>29</v>
      </c>
    </row>
    <row r="181" spans="1:99" x14ac:dyDescent="0.3">
      <c r="A181" s="32" t="s">
        <v>151</v>
      </c>
      <c r="B181" s="16">
        <v>410</v>
      </c>
      <c r="C181" s="32"/>
      <c r="D181" s="32"/>
      <c r="E181" s="33" t="s">
        <v>85</v>
      </c>
      <c r="F181" s="22">
        <f t="shared" si="565"/>
        <v>57683.9</v>
      </c>
      <c r="G181" s="22">
        <f t="shared" si="566"/>
        <v>151968.9</v>
      </c>
      <c r="H181" s="22">
        <f t="shared" si="567"/>
        <v>0</v>
      </c>
      <c r="I181" s="22">
        <f t="shared" si="568"/>
        <v>0</v>
      </c>
      <c r="J181" s="22">
        <f t="shared" si="569"/>
        <v>0</v>
      </c>
      <c r="K181" s="22">
        <f t="shared" si="570"/>
        <v>0</v>
      </c>
      <c r="L181" s="22">
        <f t="shared" si="432"/>
        <v>57683.9</v>
      </c>
      <c r="M181" s="22">
        <f t="shared" si="433"/>
        <v>151968.9</v>
      </c>
      <c r="N181" s="22">
        <f t="shared" si="434"/>
        <v>0</v>
      </c>
      <c r="O181" s="22">
        <f t="shared" si="571"/>
        <v>0</v>
      </c>
      <c r="P181" s="22">
        <f t="shared" si="572"/>
        <v>0</v>
      </c>
      <c r="Q181" s="22">
        <f t="shared" si="573"/>
        <v>0</v>
      </c>
      <c r="R181" s="22">
        <f t="shared" si="435"/>
        <v>57683.9</v>
      </c>
      <c r="S181" s="22">
        <f t="shared" si="436"/>
        <v>151968.9</v>
      </c>
      <c r="T181" s="22">
        <f t="shared" si="437"/>
        <v>0</v>
      </c>
      <c r="U181" s="22">
        <f t="shared" si="574"/>
        <v>0</v>
      </c>
      <c r="V181" s="22">
        <f t="shared" si="575"/>
        <v>0</v>
      </c>
      <c r="W181" s="22">
        <f t="shared" si="576"/>
        <v>0</v>
      </c>
      <c r="X181" s="22">
        <f t="shared" si="438"/>
        <v>57683.9</v>
      </c>
      <c r="Y181" s="22">
        <f t="shared" si="439"/>
        <v>151968.9</v>
      </c>
      <c r="Z181" s="22">
        <f t="shared" si="440"/>
        <v>0</v>
      </c>
      <c r="AA181" s="22">
        <f t="shared" si="577"/>
        <v>0</v>
      </c>
      <c r="AB181" s="22">
        <f t="shared" si="578"/>
        <v>0</v>
      </c>
      <c r="AC181" s="22">
        <f t="shared" si="579"/>
        <v>0</v>
      </c>
      <c r="AD181" s="22">
        <f t="shared" si="441"/>
        <v>57683.9</v>
      </c>
      <c r="AE181" s="22">
        <f t="shared" si="442"/>
        <v>151968.9</v>
      </c>
      <c r="AF181" s="22">
        <f t="shared" si="443"/>
        <v>0</v>
      </c>
      <c r="AG181" s="22">
        <f t="shared" si="580"/>
        <v>0</v>
      </c>
      <c r="AH181" s="22">
        <f t="shared" si="581"/>
        <v>0</v>
      </c>
      <c r="AI181" s="22">
        <f t="shared" si="582"/>
        <v>0</v>
      </c>
      <c r="AJ181" s="22">
        <f t="shared" si="444"/>
        <v>57683.9</v>
      </c>
      <c r="AK181" s="22">
        <f t="shared" si="445"/>
        <v>151968.9</v>
      </c>
      <c r="AL181" s="22">
        <f t="shared" si="446"/>
        <v>0</v>
      </c>
      <c r="AM181" s="22">
        <f t="shared" si="583"/>
        <v>0</v>
      </c>
      <c r="AN181" s="22">
        <f t="shared" si="584"/>
        <v>0</v>
      </c>
      <c r="AO181" s="22">
        <f t="shared" si="585"/>
        <v>0</v>
      </c>
      <c r="AP181" s="22">
        <f t="shared" si="447"/>
        <v>57683.9</v>
      </c>
      <c r="AQ181" s="22">
        <f t="shared" si="448"/>
        <v>151968.9</v>
      </c>
      <c r="AR181" s="22">
        <f t="shared" si="449"/>
        <v>0</v>
      </c>
      <c r="AS181" s="22">
        <f t="shared" si="586"/>
        <v>0</v>
      </c>
      <c r="AT181" s="22">
        <f t="shared" si="587"/>
        <v>0</v>
      </c>
      <c r="AU181" s="22">
        <f t="shared" si="588"/>
        <v>0</v>
      </c>
      <c r="AV181" s="22">
        <f t="shared" si="450"/>
        <v>57683.9</v>
      </c>
      <c r="AW181" s="22">
        <f t="shared" si="451"/>
        <v>151968.9</v>
      </c>
      <c r="AX181" s="22">
        <f t="shared" si="452"/>
        <v>0</v>
      </c>
      <c r="AY181" s="22">
        <f t="shared" si="589"/>
        <v>0</v>
      </c>
      <c r="AZ181" s="22">
        <f t="shared" si="590"/>
        <v>0</v>
      </c>
      <c r="BA181" s="22">
        <f t="shared" si="591"/>
        <v>0</v>
      </c>
      <c r="BB181" s="22">
        <f t="shared" si="453"/>
        <v>57683.9</v>
      </c>
      <c r="BC181" s="22">
        <f t="shared" si="454"/>
        <v>151968.9</v>
      </c>
      <c r="BD181" s="22">
        <f t="shared" si="455"/>
        <v>0</v>
      </c>
      <c r="BE181" s="22">
        <f t="shared" si="592"/>
        <v>0</v>
      </c>
      <c r="BF181" s="22">
        <f t="shared" si="593"/>
        <v>0</v>
      </c>
      <c r="BG181" s="22">
        <f t="shared" si="594"/>
        <v>0</v>
      </c>
      <c r="BH181" s="22">
        <f t="shared" si="456"/>
        <v>57683.9</v>
      </c>
      <c r="BI181" s="22">
        <f t="shared" si="457"/>
        <v>151968.9</v>
      </c>
      <c r="BJ181" s="22">
        <f t="shared" si="458"/>
        <v>0</v>
      </c>
      <c r="BK181" s="22">
        <f t="shared" si="595"/>
        <v>-57683.9</v>
      </c>
      <c r="BL181" s="22">
        <f t="shared" si="596"/>
        <v>57683.9</v>
      </c>
      <c r="BM181" s="22">
        <f t="shared" si="597"/>
        <v>0</v>
      </c>
      <c r="BN181" s="22">
        <f t="shared" si="459"/>
        <v>0</v>
      </c>
      <c r="BO181" s="22">
        <f t="shared" si="460"/>
        <v>209652.8</v>
      </c>
      <c r="BP181" s="22">
        <f t="shared" si="461"/>
        <v>0</v>
      </c>
      <c r="BQ181" s="22">
        <f t="shared" si="598"/>
        <v>0</v>
      </c>
      <c r="BR181" s="22">
        <f t="shared" si="599"/>
        <v>0</v>
      </c>
      <c r="BS181" s="22">
        <f t="shared" si="462"/>
        <v>0</v>
      </c>
      <c r="BT181" s="22">
        <f t="shared" si="463"/>
        <v>209652.8</v>
      </c>
      <c r="BU181" s="22">
        <f t="shared" si="464"/>
        <v>0</v>
      </c>
      <c r="BV181" s="22">
        <f t="shared" si="600"/>
        <v>0</v>
      </c>
      <c r="BW181" s="22">
        <f t="shared" si="601"/>
        <v>0</v>
      </c>
      <c r="BX181" s="22">
        <f t="shared" si="465"/>
        <v>0</v>
      </c>
      <c r="BY181" s="22">
        <f t="shared" si="466"/>
        <v>209652.8</v>
      </c>
      <c r="BZ181" s="22">
        <f t="shared" si="467"/>
        <v>0</v>
      </c>
      <c r="CA181" s="22">
        <f t="shared" si="602"/>
        <v>0</v>
      </c>
      <c r="CB181" s="22">
        <f t="shared" si="603"/>
        <v>0</v>
      </c>
      <c r="CC181" s="22">
        <f t="shared" si="604"/>
        <v>0</v>
      </c>
      <c r="CD181" s="22">
        <f t="shared" si="607"/>
        <v>0</v>
      </c>
      <c r="CE181" s="22">
        <f t="shared" si="605"/>
        <v>0</v>
      </c>
      <c r="CF181" s="34">
        <f t="shared" si="558"/>
        <v>0</v>
      </c>
      <c r="CG181" s="22">
        <f t="shared" si="608"/>
        <v>209652.8</v>
      </c>
      <c r="CH181" s="22">
        <f t="shared" si="606"/>
        <v>0</v>
      </c>
      <c r="CI181" s="22">
        <f t="shared" si="559"/>
        <v>209652.8</v>
      </c>
      <c r="CJ181" s="22">
        <f t="shared" si="609"/>
        <v>0</v>
      </c>
      <c r="CK181" s="22">
        <f t="shared" si="606"/>
        <v>0</v>
      </c>
      <c r="CL181" s="22">
        <f t="shared" si="560"/>
        <v>0</v>
      </c>
      <c r="CM181" s="22">
        <f t="shared" si="606"/>
        <v>0</v>
      </c>
      <c r="CN181" s="15"/>
      <c r="CO181" s="35"/>
      <c r="CT181" s="5" t="s">
        <v>30</v>
      </c>
    </row>
    <row r="182" spans="1:99" ht="46.8" x14ac:dyDescent="0.3">
      <c r="A182" s="32" t="s">
        <v>151</v>
      </c>
      <c r="B182" s="16">
        <v>410</v>
      </c>
      <c r="C182" s="32" t="s">
        <v>67</v>
      </c>
      <c r="D182" s="32" t="s">
        <v>134</v>
      </c>
      <c r="E182" s="33" t="s">
        <v>135</v>
      </c>
      <c r="F182" s="22">
        <v>57683.9</v>
      </c>
      <c r="G182" s="22">
        <v>151968.9</v>
      </c>
      <c r="H182" s="22"/>
      <c r="I182" s="22"/>
      <c r="J182" s="22"/>
      <c r="K182" s="22"/>
      <c r="L182" s="22">
        <f t="shared" si="432"/>
        <v>57683.9</v>
      </c>
      <c r="M182" s="22">
        <f t="shared" si="433"/>
        <v>151968.9</v>
      </c>
      <c r="N182" s="22">
        <f t="shared" si="434"/>
        <v>0</v>
      </c>
      <c r="O182" s="22"/>
      <c r="P182" s="22"/>
      <c r="Q182" s="22"/>
      <c r="R182" s="22">
        <f t="shared" si="435"/>
        <v>57683.9</v>
      </c>
      <c r="S182" s="22">
        <f t="shared" si="436"/>
        <v>151968.9</v>
      </c>
      <c r="T182" s="22">
        <f t="shared" si="437"/>
        <v>0</v>
      </c>
      <c r="U182" s="22"/>
      <c r="V182" s="22"/>
      <c r="W182" s="22"/>
      <c r="X182" s="22">
        <f t="shared" si="438"/>
        <v>57683.9</v>
      </c>
      <c r="Y182" s="22">
        <f t="shared" si="439"/>
        <v>151968.9</v>
      </c>
      <c r="Z182" s="22">
        <f t="shared" si="440"/>
        <v>0</v>
      </c>
      <c r="AA182" s="22"/>
      <c r="AB182" s="22"/>
      <c r="AC182" s="22"/>
      <c r="AD182" s="22">
        <f t="shared" si="441"/>
        <v>57683.9</v>
      </c>
      <c r="AE182" s="22">
        <f t="shared" si="442"/>
        <v>151968.9</v>
      </c>
      <c r="AF182" s="22">
        <f t="shared" si="443"/>
        <v>0</v>
      </c>
      <c r="AG182" s="22"/>
      <c r="AH182" s="22"/>
      <c r="AI182" s="22"/>
      <c r="AJ182" s="22">
        <f t="shared" si="444"/>
        <v>57683.9</v>
      </c>
      <c r="AK182" s="22">
        <f t="shared" si="445"/>
        <v>151968.9</v>
      </c>
      <c r="AL182" s="22">
        <f t="shared" si="446"/>
        <v>0</v>
      </c>
      <c r="AM182" s="22"/>
      <c r="AN182" s="22"/>
      <c r="AO182" s="22"/>
      <c r="AP182" s="22">
        <f t="shared" si="447"/>
        <v>57683.9</v>
      </c>
      <c r="AQ182" s="22">
        <f t="shared" si="448"/>
        <v>151968.9</v>
      </c>
      <c r="AR182" s="22">
        <f t="shared" si="449"/>
        <v>0</v>
      </c>
      <c r="AS182" s="22"/>
      <c r="AT182" s="22"/>
      <c r="AU182" s="22"/>
      <c r="AV182" s="22">
        <f t="shared" si="450"/>
        <v>57683.9</v>
      </c>
      <c r="AW182" s="22">
        <f t="shared" si="451"/>
        <v>151968.9</v>
      </c>
      <c r="AX182" s="22">
        <f t="shared" si="452"/>
        <v>0</v>
      </c>
      <c r="AY182" s="22"/>
      <c r="AZ182" s="22"/>
      <c r="BA182" s="22"/>
      <c r="BB182" s="22">
        <f t="shared" si="453"/>
        <v>57683.9</v>
      </c>
      <c r="BC182" s="22">
        <f t="shared" si="454"/>
        <v>151968.9</v>
      </c>
      <c r="BD182" s="22">
        <f t="shared" si="455"/>
        <v>0</v>
      </c>
      <c r="BE182" s="22"/>
      <c r="BF182" s="22"/>
      <c r="BG182" s="22"/>
      <c r="BH182" s="22">
        <f t="shared" si="456"/>
        <v>57683.9</v>
      </c>
      <c r="BI182" s="22">
        <f t="shared" si="457"/>
        <v>151968.9</v>
      </c>
      <c r="BJ182" s="22">
        <f t="shared" si="458"/>
        <v>0</v>
      </c>
      <c r="BK182" s="22">
        <v>-57683.9</v>
      </c>
      <c r="BL182" s="22">
        <v>57683.9</v>
      </c>
      <c r="BM182" s="22"/>
      <c r="BN182" s="22">
        <f t="shared" si="459"/>
        <v>0</v>
      </c>
      <c r="BO182" s="22">
        <f t="shared" si="460"/>
        <v>209652.8</v>
      </c>
      <c r="BP182" s="22">
        <f t="shared" si="461"/>
        <v>0</v>
      </c>
      <c r="BQ182" s="22"/>
      <c r="BR182" s="22"/>
      <c r="BS182" s="22">
        <f t="shared" si="462"/>
        <v>0</v>
      </c>
      <c r="BT182" s="22">
        <f t="shared" si="463"/>
        <v>209652.8</v>
      </c>
      <c r="BU182" s="22">
        <f t="shared" si="464"/>
        <v>0</v>
      </c>
      <c r="BV182" s="22"/>
      <c r="BW182" s="22"/>
      <c r="BX182" s="22">
        <f t="shared" si="465"/>
        <v>0</v>
      </c>
      <c r="BY182" s="22">
        <f t="shared" si="466"/>
        <v>209652.8</v>
      </c>
      <c r="BZ182" s="22">
        <f t="shared" si="467"/>
        <v>0</v>
      </c>
      <c r="CA182" s="22"/>
      <c r="CB182" s="22"/>
      <c r="CC182" s="22"/>
      <c r="CD182" s="22">
        <f t="shared" si="607"/>
        <v>0</v>
      </c>
      <c r="CE182" s="22"/>
      <c r="CF182" s="34">
        <f t="shared" si="558"/>
        <v>0</v>
      </c>
      <c r="CG182" s="22">
        <f t="shared" si="608"/>
        <v>209652.8</v>
      </c>
      <c r="CH182" s="22"/>
      <c r="CI182" s="22">
        <f t="shared" si="559"/>
        <v>209652.8</v>
      </c>
      <c r="CJ182" s="22">
        <f t="shared" si="609"/>
        <v>0</v>
      </c>
      <c r="CK182" s="22"/>
      <c r="CL182" s="22">
        <f t="shared" si="560"/>
        <v>0</v>
      </c>
      <c r="CM182" s="22"/>
      <c r="CN182" s="15"/>
      <c r="CO182" s="35"/>
    </row>
    <row r="183" spans="1:99" s="31" customFormat="1" ht="62.4" x14ac:dyDescent="0.3">
      <c r="A183" s="25" t="s">
        <v>153</v>
      </c>
      <c r="B183" s="26"/>
      <c r="C183" s="25"/>
      <c r="D183" s="25"/>
      <c r="E183" s="27" t="s">
        <v>154</v>
      </c>
      <c r="F183" s="28">
        <f t="shared" ref="F183:K183" si="610">F184+F200</f>
        <v>35016.6</v>
      </c>
      <c r="G183" s="28">
        <f t="shared" si="610"/>
        <v>19732.699999999997</v>
      </c>
      <c r="H183" s="28">
        <f t="shared" si="610"/>
        <v>24308.499999999996</v>
      </c>
      <c r="I183" s="28">
        <f t="shared" si="610"/>
        <v>-294.39999999999998</v>
      </c>
      <c r="J183" s="28">
        <f t="shared" si="610"/>
        <v>0</v>
      </c>
      <c r="K183" s="28">
        <f t="shared" si="610"/>
        <v>-10.3</v>
      </c>
      <c r="L183" s="28">
        <f t="shared" si="432"/>
        <v>34722.199999999997</v>
      </c>
      <c r="M183" s="28">
        <f t="shared" si="433"/>
        <v>19732.699999999997</v>
      </c>
      <c r="N183" s="28">
        <f t="shared" si="434"/>
        <v>24298.199999999997</v>
      </c>
      <c r="O183" s="28">
        <f>O184+O200</f>
        <v>8333.732</v>
      </c>
      <c r="P183" s="28">
        <f>P184+P200</f>
        <v>0</v>
      </c>
      <c r="Q183" s="28">
        <f>Q184+Q200</f>
        <v>0</v>
      </c>
      <c r="R183" s="28">
        <f t="shared" si="435"/>
        <v>43055.932000000001</v>
      </c>
      <c r="S183" s="28">
        <f t="shared" si="436"/>
        <v>19732.699999999997</v>
      </c>
      <c r="T183" s="28">
        <f t="shared" si="437"/>
        <v>24298.199999999997</v>
      </c>
      <c r="U183" s="28">
        <f>U184+U200</f>
        <v>0</v>
      </c>
      <c r="V183" s="28">
        <f>V184+V200</f>
        <v>0</v>
      </c>
      <c r="W183" s="28">
        <f>W184+W200</f>
        <v>0</v>
      </c>
      <c r="X183" s="28">
        <f t="shared" si="438"/>
        <v>43055.932000000001</v>
      </c>
      <c r="Y183" s="28">
        <f t="shared" si="439"/>
        <v>19732.699999999997</v>
      </c>
      <c r="Z183" s="28">
        <f t="shared" si="440"/>
        <v>24298.199999999997</v>
      </c>
      <c r="AA183" s="28">
        <f>AA184+AA200</f>
        <v>0</v>
      </c>
      <c r="AB183" s="28">
        <f>AB184+AB200</f>
        <v>0</v>
      </c>
      <c r="AC183" s="28">
        <f>AC184+AC200</f>
        <v>0</v>
      </c>
      <c r="AD183" s="28">
        <f t="shared" si="441"/>
        <v>43055.932000000001</v>
      </c>
      <c r="AE183" s="28">
        <f t="shared" si="442"/>
        <v>19732.699999999997</v>
      </c>
      <c r="AF183" s="28">
        <f t="shared" si="443"/>
        <v>24298.199999999997</v>
      </c>
      <c r="AG183" s="28">
        <f>AG184+AG200</f>
        <v>0</v>
      </c>
      <c r="AH183" s="28">
        <f>AH184+AH200</f>
        <v>0</v>
      </c>
      <c r="AI183" s="28">
        <f>AI184+AI200</f>
        <v>0</v>
      </c>
      <c r="AJ183" s="28">
        <f t="shared" si="444"/>
        <v>43055.932000000001</v>
      </c>
      <c r="AK183" s="28">
        <f t="shared" si="445"/>
        <v>19732.699999999997</v>
      </c>
      <c r="AL183" s="28">
        <f t="shared" si="446"/>
        <v>24298.199999999997</v>
      </c>
      <c r="AM183" s="28">
        <f>AM184+AM200</f>
        <v>0</v>
      </c>
      <c r="AN183" s="28">
        <f>AN184+AN200</f>
        <v>0</v>
      </c>
      <c r="AO183" s="28">
        <f>AO184+AO200</f>
        <v>0</v>
      </c>
      <c r="AP183" s="28">
        <f t="shared" si="447"/>
        <v>43055.932000000001</v>
      </c>
      <c r="AQ183" s="28">
        <f t="shared" si="448"/>
        <v>19732.699999999997</v>
      </c>
      <c r="AR183" s="28">
        <f t="shared" si="449"/>
        <v>24298.199999999997</v>
      </c>
      <c r="AS183" s="28">
        <f>AS184+AS200</f>
        <v>0</v>
      </c>
      <c r="AT183" s="28">
        <f>AT184+AT200</f>
        <v>0</v>
      </c>
      <c r="AU183" s="28">
        <f>AU184+AU200</f>
        <v>0</v>
      </c>
      <c r="AV183" s="28">
        <f t="shared" si="450"/>
        <v>43055.932000000001</v>
      </c>
      <c r="AW183" s="28">
        <f t="shared" si="451"/>
        <v>19732.699999999997</v>
      </c>
      <c r="AX183" s="28">
        <f t="shared" si="452"/>
        <v>24298.199999999997</v>
      </c>
      <c r="AY183" s="28">
        <f>AY184+AY200</f>
        <v>6898.6819999999998</v>
      </c>
      <c r="AZ183" s="28">
        <f>AZ184+AZ200</f>
        <v>0</v>
      </c>
      <c r="BA183" s="28">
        <f>BA184+BA200</f>
        <v>0</v>
      </c>
      <c r="BB183" s="28">
        <f t="shared" si="453"/>
        <v>49954.614000000001</v>
      </c>
      <c r="BC183" s="28">
        <f t="shared" si="454"/>
        <v>19732.699999999997</v>
      </c>
      <c r="BD183" s="28">
        <f t="shared" si="455"/>
        <v>24298.199999999997</v>
      </c>
      <c r="BE183" s="28">
        <f>BE184+BE200</f>
        <v>0</v>
      </c>
      <c r="BF183" s="28">
        <f>BF184+BF200</f>
        <v>0</v>
      </c>
      <c r="BG183" s="28">
        <f>BG184+BG200</f>
        <v>0</v>
      </c>
      <c r="BH183" s="28">
        <f t="shared" si="456"/>
        <v>49954.614000000001</v>
      </c>
      <c r="BI183" s="28">
        <f t="shared" si="457"/>
        <v>19732.699999999997</v>
      </c>
      <c r="BJ183" s="28">
        <f t="shared" si="458"/>
        <v>24298.199999999997</v>
      </c>
      <c r="BK183" s="28">
        <f>BK184+BK200</f>
        <v>-9209.2999999999993</v>
      </c>
      <c r="BL183" s="28">
        <f>BL184+BL200</f>
        <v>9209.2999999999993</v>
      </c>
      <c r="BM183" s="28">
        <f>BM184+BM200</f>
        <v>0</v>
      </c>
      <c r="BN183" s="28">
        <f t="shared" si="459"/>
        <v>40745.313999999998</v>
      </c>
      <c r="BO183" s="28">
        <f t="shared" si="460"/>
        <v>28941.999999999996</v>
      </c>
      <c r="BP183" s="28">
        <f t="shared" si="461"/>
        <v>24298.199999999997</v>
      </c>
      <c r="BQ183" s="28">
        <f>BQ184+BQ200</f>
        <v>0</v>
      </c>
      <c r="BR183" s="28">
        <f>BR184+BR200</f>
        <v>0</v>
      </c>
      <c r="BS183" s="22">
        <f t="shared" si="462"/>
        <v>40745.313999999998</v>
      </c>
      <c r="BT183" s="22">
        <f t="shared" si="463"/>
        <v>28941.999999999996</v>
      </c>
      <c r="BU183" s="22">
        <f t="shared" si="464"/>
        <v>24298.199999999997</v>
      </c>
      <c r="BV183" s="28">
        <f>BV184+BV200</f>
        <v>0</v>
      </c>
      <c r="BW183" s="28">
        <f>BW184+BW200</f>
        <v>0</v>
      </c>
      <c r="BX183" s="28">
        <f t="shared" si="465"/>
        <v>40745.313999999998</v>
      </c>
      <c r="BY183" s="28">
        <f t="shared" si="466"/>
        <v>28941.999999999996</v>
      </c>
      <c r="BZ183" s="28">
        <f t="shared" si="467"/>
        <v>24298.199999999997</v>
      </c>
      <c r="CA183" s="28">
        <f>CA184+CA200</f>
        <v>-194.05099999999999</v>
      </c>
      <c r="CB183" s="28">
        <f>CB184+CB200</f>
        <v>0</v>
      </c>
      <c r="CC183" s="28">
        <f>CC184+CC200</f>
        <v>0</v>
      </c>
      <c r="CD183" s="28">
        <f t="shared" si="607"/>
        <v>40551.262999999999</v>
      </c>
      <c r="CE183" s="28">
        <f>CE184+CE200</f>
        <v>0</v>
      </c>
      <c r="CF183" s="29">
        <f t="shared" si="558"/>
        <v>40551.262999999999</v>
      </c>
      <c r="CG183" s="28">
        <f t="shared" si="608"/>
        <v>28941.999999999996</v>
      </c>
      <c r="CH183" s="28">
        <f>CH184+CH200</f>
        <v>0</v>
      </c>
      <c r="CI183" s="28">
        <f t="shared" si="559"/>
        <v>28941.999999999996</v>
      </c>
      <c r="CJ183" s="28">
        <f t="shared" si="609"/>
        <v>24298.199999999997</v>
      </c>
      <c r="CK183" s="28">
        <f>CK184+CK200</f>
        <v>0</v>
      </c>
      <c r="CL183" s="28">
        <f t="shared" si="560"/>
        <v>24298.199999999997</v>
      </c>
      <c r="CM183" s="28">
        <f>CM184+CM200</f>
        <v>0</v>
      </c>
      <c r="CN183" s="15"/>
      <c r="CO183" s="30"/>
      <c r="CQ183" s="31" t="s">
        <v>27</v>
      </c>
    </row>
    <row r="184" spans="1:99" ht="31.2" x14ac:dyDescent="0.3">
      <c r="A184" s="32" t="s">
        <v>155</v>
      </c>
      <c r="B184" s="16"/>
      <c r="C184" s="32"/>
      <c r="D184" s="32"/>
      <c r="E184" s="33" t="s">
        <v>156</v>
      </c>
      <c r="F184" s="22">
        <f t="shared" ref="F184:K184" si="611">F185+F189+F196</f>
        <v>10019.299999999999</v>
      </c>
      <c r="G184" s="22">
        <f t="shared" si="611"/>
        <v>10496.8</v>
      </c>
      <c r="H184" s="22">
        <f t="shared" si="611"/>
        <v>5777.5</v>
      </c>
      <c r="I184" s="22">
        <f t="shared" si="611"/>
        <v>-294.39999999999998</v>
      </c>
      <c r="J184" s="22">
        <f t="shared" si="611"/>
        <v>0</v>
      </c>
      <c r="K184" s="22">
        <f t="shared" si="611"/>
        <v>-10.3</v>
      </c>
      <c r="L184" s="22">
        <f t="shared" si="432"/>
        <v>9724.9</v>
      </c>
      <c r="M184" s="22">
        <f t="shared" si="433"/>
        <v>10496.8</v>
      </c>
      <c r="N184" s="22">
        <f t="shared" si="434"/>
        <v>5767.2</v>
      </c>
      <c r="O184" s="22">
        <f>O185+O189+O196</f>
        <v>0</v>
      </c>
      <c r="P184" s="22">
        <f>P185+P189+P196</f>
        <v>0</v>
      </c>
      <c r="Q184" s="22">
        <f>Q185+Q189+Q196</f>
        <v>0</v>
      </c>
      <c r="R184" s="22">
        <f t="shared" si="435"/>
        <v>9724.9</v>
      </c>
      <c r="S184" s="22">
        <f t="shared" si="436"/>
        <v>10496.8</v>
      </c>
      <c r="T184" s="22">
        <f t="shared" si="437"/>
        <v>5767.2</v>
      </c>
      <c r="U184" s="22">
        <f>U185+U189+U196</f>
        <v>0</v>
      </c>
      <c r="V184" s="22">
        <f>V185+V189+V196</f>
        <v>0</v>
      </c>
      <c r="W184" s="22">
        <f>W185+W189+W196</f>
        <v>0</v>
      </c>
      <c r="X184" s="22">
        <f t="shared" si="438"/>
        <v>9724.9</v>
      </c>
      <c r="Y184" s="22">
        <f t="shared" si="439"/>
        <v>10496.8</v>
      </c>
      <c r="Z184" s="22">
        <f t="shared" si="440"/>
        <v>5767.2</v>
      </c>
      <c r="AA184" s="22">
        <f>AA185+AA189+AA196</f>
        <v>0</v>
      </c>
      <c r="AB184" s="22">
        <f>AB185+AB189+AB196</f>
        <v>0</v>
      </c>
      <c r="AC184" s="22">
        <f>AC185+AC189+AC196</f>
        <v>0</v>
      </c>
      <c r="AD184" s="22">
        <f t="shared" si="441"/>
        <v>9724.9</v>
      </c>
      <c r="AE184" s="22">
        <f t="shared" si="442"/>
        <v>10496.8</v>
      </c>
      <c r="AF184" s="22">
        <f t="shared" si="443"/>
        <v>5767.2</v>
      </c>
      <c r="AG184" s="22">
        <f>AG185+AG189+AG196</f>
        <v>0</v>
      </c>
      <c r="AH184" s="22">
        <f>AH185+AH189+AH196</f>
        <v>0</v>
      </c>
      <c r="AI184" s="22">
        <f>AI185+AI189+AI196</f>
        <v>0</v>
      </c>
      <c r="AJ184" s="22">
        <f t="shared" si="444"/>
        <v>9724.9</v>
      </c>
      <c r="AK184" s="22">
        <f t="shared" si="445"/>
        <v>10496.8</v>
      </c>
      <c r="AL184" s="22">
        <f t="shared" si="446"/>
        <v>5767.2</v>
      </c>
      <c r="AM184" s="22">
        <f>AM185+AM189+AM196</f>
        <v>0</v>
      </c>
      <c r="AN184" s="22">
        <f>AN185+AN189+AN196</f>
        <v>0</v>
      </c>
      <c r="AO184" s="22">
        <f>AO185+AO189+AO196</f>
        <v>0</v>
      </c>
      <c r="AP184" s="22">
        <f t="shared" si="447"/>
        <v>9724.9</v>
      </c>
      <c r="AQ184" s="22">
        <f t="shared" si="448"/>
        <v>10496.8</v>
      </c>
      <c r="AR184" s="22">
        <f t="shared" si="449"/>
        <v>5767.2</v>
      </c>
      <c r="AS184" s="22">
        <f>AS185+AS189+AS196</f>
        <v>0</v>
      </c>
      <c r="AT184" s="22">
        <f>AT185+AT189+AT196</f>
        <v>0</v>
      </c>
      <c r="AU184" s="22">
        <f>AU185+AU189+AU196</f>
        <v>0</v>
      </c>
      <c r="AV184" s="22">
        <f t="shared" si="450"/>
        <v>9724.9</v>
      </c>
      <c r="AW184" s="22">
        <f t="shared" si="451"/>
        <v>10496.8</v>
      </c>
      <c r="AX184" s="22">
        <f t="shared" si="452"/>
        <v>5767.2</v>
      </c>
      <c r="AY184" s="22">
        <f>AY185+AY189+AY196</f>
        <v>6898.6819999999998</v>
      </c>
      <c r="AZ184" s="22">
        <f>AZ185+AZ189+AZ196</f>
        <v>0</v>
      </c>
      <c r="BA184" s="22">
        <f>BA185+BA189+BA196</f>
        <v>0</v>
      </c>
      <c r="BB184" s="22">
        <f t="shared" si="453"/>
        <v>16623.581999999999</v>
      </c>
      <c r="BC184" s="22">
        <f t="shared" si="454"/>
        <v>10496.8</v>
      </c>
      <c r="BD184" s="22">
        <f t="shared" si="455"/>
        <v>5767.2</v>
      </c>
      <c r="BE184" s="22">
        <f>BE185+BE189+BE196</f>
        <v>0</v>
      </c>
      <c r="BF184" s="22">
        <f>BF185+BF189+BF196</f>
        <v>0</v>
      </c>
      <c r="BG184" s="22">
        <f>BG185+BG189+BG196</f>
        <v>0</v>
      </c>
      <c r="BH184" s="22">
        <f t="shared" si="456"/>
        <v>16623.581999999999</v>
      </c>
      <c r="BI184" s="22">
        <f t="shared" si="457"/>
        <v>10496.8</v>
      </c>
      <c r="BJ184" s="22">
        <f t="shared" si="458"/>
        <v>5767.2</v>
      </c>
      <c r="BK184" s="22">
        <f>BK185+BK189+BK196</f>
        <v>0</v>
      </c>
      <c r="BL184" s="22">
        <f>BL185+BL189+BL196</f>
        <v>0</v>
      </c>
      <c r="BM184" s="22">
        <f>BM185+BM189+BM196</f>
        <v>0</v>
      </c>
      <c r="BN184" s="22">
        <f t="shared" si="459"/>
        <v>16623.581999999999</v>
      </c>
      <c r="BO184" s="22">
        <f t="shared" si="460"/>
        <v>10496.8</v>
      </c>
      <c r="BP184" s="22">
        <f t="shared" si="461"/>
        <v>5767.2</v>
      </c>
      <c r="BQ184" s="22">
        <f>BQ185+BQ189+BQ196</f>
        <v>0</v>
      </c>
      <c r="BR184" s="22">
        <f>BR185+BR189+BR196</f>
        <v>0</v>
      </c>
      <c r="BS184" s="22">
        <f t="shared" si="462"/>
        <v>16623.581999999999</v>
      </c>
      <c r="BT184" s="22">
        <f t="shared" si="463"/>
        <v>10496.8</v>
      </c>
      <c r="BU184" s="22">
        <f t="shared" si="464"/>
        <v>5767.2</v>
      </c>
      <c r="BV184" s="22">
        <f>BV185+BV189+BV196</f>
        <v>0</v>
      </c>
      <c r="BW184" s="22">
        <f>BW185+BW189+BW196</f>
        <v>0</v>
      </c>
      <c r="BX184" s="22">
        <f t="shared" si="465"/>
        <v>16623.581999999999</v>
      </c>
      <c r="BY184" s="22">
        <f t="shared" si="466"/>
        <v>10496.8</v>
      </c>
      <c r="BZ184" s="22">
        <f t="shared" si="467"/>
        <v>5767.2</v>
      </c>
      <c r="CA184" s="22">
        <f>CA185+CA189+CA196</f>
        <v>-194.05099999999999</v>
      </c>
      <c r="CB184" s="22">
        <f>CB185+CB189+CB196</f>
        <v>0</v>
      </c>
      <c r="CC184" s="22">
        <f>CC185+CC189+CC196</f>
        <v>0</v>
      </c>
      <c r="CD184" s="22">
        <f t="shared" si="607"/>
        <v>16429.530999999999</v>
      </c>
      <c r="CE184" s="22">
        <f>CE185+CE189+CE196</f>
        <v>0</v>
      </c>
      <c r="CF184" s="34">
        <f t="shared" si="558"/>
        <v>16429.530999999999</v>
      </c>
      <c r="CG184" s="22">
        <f t="shared" si="608"/>
        <v>10496.8</v>
      </c>
      <c r="CH184" s="22">
        <f>CH185+CH189+CH196</f>
        <v>0</v>
      </c>
      <c r="CI184" s="22">
        <f t="shared" si="559"/>
        <v>10496.8</v>
      </c>
      <c r="CJ184" s="22">
        <f t="shared" si="609"/>
        <v>5767.2</v>
      </c>
      <c r="CK184" s="22">
        <f>CK185+CK189+CK196</f>
        <v>0</v>
      </c>
      <c r="CL184" s="22">
        <f t="shared" si="560"/>
        <v>5767.2</v>
      </c>
      <c r="CM184" s="22">
        <f>CM185+CM189+CM196</f>
        <v>0</v>
      </c>
      <c r="CN184" s="15"/>
      <c r="CO184" s="35"/>
      <c r="CR184" s="5" t="s">
        <v>28</v>
      </c>
    </row>
    <row r="185" spans="1:99" ht="46.8" x14ac:dyDescent="0.3">
      <c r="A185" s="32" t="s">
        <v>157</v>
      </c>
      <c r="B185" s="16"/>
      <c r="C185" s="32"/>
      <c r="D185" s="32"/>
      <c r="E185" s="33" t="s">
        <v>158</v>
      </c>
      <c r="F185" s="22">
        <f t="shared" ref="F185:F187" si="612">F186</f>
        <v>1249.0999999999999</v>
      </c>
      <c r="G185" s="22">
        <f t="shared" ref="G185:G187" si="613">G186</f>
        <v>1249.0999999999999</v>
      </c>
      <c r="H185" s="22">
        <f t="shared" ref="H185:H187" si="614">H186</f>
        <v>1249.0999999999999</v>
      </c>
      <c r="I185" s="22">
        <f t="shared" ref="I185:I187" si="615">I186</f>
        <v>0</v>
      </c>
      <c r="J185" s="22">
        <f t="shared" ref="J185:J187" si="616">J186</f>
        <v>0</v>
      </c>
      <c r="K185" s="22">
        <f t="shared" ref="K185:K187" si="617">K186</f>
        <v>0</v>
      </c>
      <c r="L185" s="22">
        <f t="shared" si="432"/>
        <v>1249.0999999999999</v>
      </c>
      <c r="M185" s="22">
        <f t="shared" si="433"/>
        <v>1249.0999999999999</v>
      </c>
      <c r="N185" s="22">
        <f t="shared" si="434"/>
        <v>1249.0999999999999</v>
      </c>
      <c r="O185" s="22">
        <f t="shared" ref="O185:O187" si="618">O186</f>
        <v>0</v>
      </c>
      <c r="P185" s="22">
        <f t="shared" ref="P185:P187" si="619">P186</f>
        <v>0</v>
      </c>
      <c r="Q185" s="22">
        <f t="shared" ref="Q185:Q187" si="620">Q186</f>
        <v>0</v>
      </c>
      <c r="R185" s="22">
        <f t="shared" si="435"/>
        <v>1249.0999999999999</v>
      </c>
      <c r="S185" s="22">
        <f t="shared" si="436"/>
        <v>1249.0999999999999</v>
      </c>
      <c r="T185" s="22">
        <f t="shared" si="437"/>
        <v>1249.0999999999999</v>
      </c>
      <c r="U185" s="22">
        <f t="shared" ref="U185:U187" si="621">U186</f>
        <v>0</v>
      </c>
      <c r="V185" s="22">
        <f t="shared" ref="V185:V187" si="622">V186</f>
        <v>0</v>
      </c>
      <c r="W185" s="22">
        <f t="shared" ref="W185:W187" si="623">W186</f>
        <v>0</v>
      </c>
      <c r="X185" s="22">
        <f t="shared" si="438"/>
        <v>1249.0999999999999</v>
      </c>
      <c r="Y185" s="22">
        <f t="shared" si="439"/>
        <v>1249.0999999999999</v>
      </c>
      <c r="Z185" s="22">
        <f t="shared" si="440"/>
        <v>1249.0999999999999</v>
      </c>
      <c r="AA185" s="22">
        <f t="shared" ref="AA185:AA187" si="624">AA186</f>
        <v>0</v>
      </c>
      <c r="AB185" s="22">
        <f t="shared" ref="AB185:AB187" si="625">AB186</f>
        <v>0</v>
      </c>
      <c r="AC185" s="22">
        <f t="shared" ref="AC185:AC187" si="626">AC186</f>
        <v>0</v>
      </c>
      <c r="AD185" s="22">
        <f t="shared" si="441"/>
        <v>1249.0999999999999</v>
      </c>
      <c r="AE185" s="22">
        <f t="shared" si="442"/>
        <v>1249.0999999999999</v>
      </c>
      <c r="AF185" s="22">
        <f t="shared" si="443"/>
        <v>1249.0999999999999</v>
      </c>
      <c r="AG185" s="22">
        <f t="shared" ref="AG185:AG187" si="627">AG186</f>
        <v>0</v>
      </c>
      <c r="AH185" s="22">
        <f t="shared" ref="AH185:AH187" si="628">AH186</f>
        <v>0</v>
      </c>
      <c r="AI185" s="22">
        <f t="shared" ref="AI185:AI187" si="629">AI186</f>
        <v>0</v>
      </c>
      <c r="AJ185" s="22">
        <f t="shared" si="444"/>
        <v>1249.0999999999999</v>
      </c>
      <c r="AK185" s="22">
        <f t="shared" si="445"/>
        <v>1249.0999999999999</v>
      </c>
      <c r="AL185" s="22">
        <f t="shared" si="446"/>
        <v>1249.0999999999999</v>
      </c>
      <c r="AM185" s="22">
        <f t="shared" ref="AM185:AM187" si="630">AM186</f>
        <v>0</v>
      </c>
      <c r="AN185" s="22">
        <f t="shared" ref="AN185:AN187" si="631">AN186</f>
        <v>0</v>
      </c>
      <c r="AO185" s="22">
        <f t="shared" ref="AO185:AO187" si="632">AO186</f>
        <v>0</v>
      </c>
      <c r="AP185" s="22">
        <f t="shared" si="447"/>
        <v>1249.0999999999999</v>
      </c>
      <c r="AQ185" s="22">
        <f t="shared" si="448"/>
        <v>1249.0999999999999</v>
      </c>
      <c r="AR185" s="22">
        <f t="shared" si="449"/>
        <v>1249.0999999999999</v>
      </c>
      <c r="AS185" s="22">
        <f t="shared" ref="AS185:AS187" si="633">AS186</f>
        <v>0</v>
      </c>
      <c r="AT185" s="22">
        <f t="shared" ref="AT185:AT187" si="634">AT186</f>
        <v>0</v>
      </c>
      <c r="AU185" s="22">
        <f t="shared" ref="AU185:AU187" si="635">AU186</f>
        <v>0</v>
      </c>
      <c r="AV185" s="22">
        <f t="shared" si="450"/>
        <v>1249.0999999999999</v>
      </c>
      <c r="AW185" s="22">
        <f t="shared" si="451"/>
        <v>1249.0999999999999</v>
      </c>
      <c r="AX185" s="22">
        <f t="shared" si="452"/>
        <v>1249.0999999999999</v>
      </c>
      <c r="AY185" s="22">
        <f t="shared" ref="AY185:AY187" si="636">AY186</f>
        <v>320</v>
      </c>
      <c r="AZ185" s="22">
        <f t="shared" ref="AZ185:AZ187" si="637">AZ186</f>
        <v>0</v>
      </c>
      <c r="BA185" s="22">
        <f t="shared" ref="BA185:BA187" si="638">BA186</f>
        <v>0</v>
      </c>
      <c r="BB185" s="22">
        <f t="shared" si="453"/>
        <v>1569.1</v>
      </c>
      <c r="BC185" s="22">
        <f t="shared" si="454"/>
        <v>1249.0999999999999</v>
      </c>
      <c r="BD185" s="22">
        <f t="shared" si="455"/>
        <v>1249.0999999999999</v>
      </c>
      <c r="BE185" s="22">
        <f t="shared" ref="BE185:BE187" si="639">BE186</f>
        <v>0</v>
      </c>
      <c r="BF185" s="22">
        <f t="shared" ref="BF185:BF187" si="640">BF186</f>
        <v>0</v>
      </c>
      <c r="BG185" s="22">
        <f t="shared" ref="BG185:BG187" si="641">BG186</f>
        <v>0</v>
      </c>
      <c r="BH185" s="22">
        <f t="shared" si="456"/>
        <v>1569.1</v>
      </c>
      <c r="BI185" s="22">
        <f t="shared" si="457"/>
        <v>1249.0999999999999</v>
      </c>
      <c r="BJ185" s="22">
        <f t="shared" si="458"/>
        <v>1249.0999999999999</v>
      </c>
      <c r="BK185" s="22">
        <f t="shared" ref="BK185:BK187" si="642">BK186</f>
        <v>0</v>
      </c>
      <c r="BL185" s="22">
        <f t="shared" ref="BL185:BL187" si="643">BL186</f>
        <v>0</v>
      </c>
      <c r="BM185" s="22">
        <f t="shared" ref="BM185:BM187" si="644">BM186</f>
        <v>0</v>
      </c>
      <c r="BN185" s="22">
        <f t="shared" si="459"/>
        <v>1569.1</v>
      </c>
      <c r="BO185" s="22">
        <f t="shared" si="460"/>
        <v>1249.0999999999999</v>
      </c>
      <c r="BP185" s="22">
        <f t="shared" si="461"/>
        <v>1249.0999999999999</v>
      </c>
      <c r="BQ185" s="22">
        <f t="shared" ref="BQ185:BQ187" si="645">BQ186</f>
        <v>0</v>
      </c>
      <c r="BR185" s="22">
        <f t="shared" ref="BR185:BR187" si="646">BR186</f>
        <v>0</v>
      </c>
      <c r="BS185" s="22">
        <f t="shared" si="462"/>
        <v>1569.1</v>
      </c>
      <c r="BT185" s="22">
        <f t="shared" si="463"/>
        <v>1249.0999999999999</v>
      </c>
      <c r="BU185" s="22">
        <f t="shared" si="464"/>
        <v>1249.0999999999999</v>
      </c>
      <c r="BV185" s="22">
        <f t="shared" ref="BV185:BV187" si="647">BV186</f>
        <v>0</v>
      </c>
      <c r="BW185" s="22">
        <f t="shared" ref="BW185:BW187" si="648">BW186</f>
        <v>0</v>
      </c>
      <c r="BX185" s="22">
        <f t="shared" si="465"/>
        <v>1569.1</v>
      </c>
      <c r="BY185" s="22">
        <f t="shared" si="466"/>
        <v>1249.0999999999999</v>
      </c>
      <c r="BZ185" s="22">
        <f t="shared" si="467"/>
        <v>1249.0999999999999</v>
      </c>
      <c r="CA185" s="22">
        <f t="shared" ref="CA185:CA187" si="649">CA186</f>
        <v>0</v>
      </c>
      <c r="CB185" s="22">
        <f t="shared" ref="CB185:CB187" si="650">CB186</f>
        <v>0</v>
      </c>
      <c r="CC185" s="22">
        <f t="shared" ref="CC185:CC187" si="651">CC186</f>
        <v>0</v>
      </c>
      <c r="CD185" s="22">
        <f t="shared" si="607"/>
        <v>1569.1</v>
      </c>
      <c r="CE185" s="22">
        <f t="shared" ref="CE185:CE187" si="652">CE186</f>
        <v>0</v>
      </c>
      <c r="CF185" s="34">
        <f t="shared" si="558"/>
        <v>1569.1</v>
      </c>
      <c r="CG185" s="22">
        <f t="shared" si="608"/>
        <v>1249.0999999999999</v>
      </c>
      <c r="CH185" s="22">
        <f t="shared" ref="CH185:CM187" si="653">CH186</f>
        <v>0</v>
      </c>
      <c r="CI185" s="22">
        <f t="shared" si="559"/>
        <v>1249.0999999999999</v>
      </c>
      <c r="CJ185" s="22">
        <f t="shared" si="609"/>
        <v>1249.0999999999999</v>
      </c>
      <c r="CK185" s="22">
        <f t="shared" si="653"/>
        <v>0</v>
      </c>
      <c r="CL185" s="22">
        <f t="shared" si="560"/>
        <v>1249.0999999999999</v>
      </c>
      <c r="CM185" s="22">
        <f t="shared" si="653"/>
        <v>0</v>
      </c>
      <c r="CN185" s="15"/>
      <c r="CO185" s="35"/>
      <c r="CU185" s="5" t="s">
        <v>31</v>
      </c>
    </row>
    <row r="186" spans="1:99" ht="31.2" x14ac:dyDescent="0.3">
      <c r="A186" s="32" t="s">
        <v>157</v>
      </c>
      <c r="B186" s="16">
        <v>200</v>
      </c>
      <c r="C186" s="32"/>
      <c r="D186" s="32"/>
      <c r="E186" s="33" t="s">
        <v>40</v>
      </c>
      <c r="F186" s="22">
        <f t="shared" si="612"/>
        <v>1249.0999999999999</v>
      </c>
      <c r="G186" s="22">
        <f t="shared" si="613"/>
        <v>1249.0999999999999</v>
      </c>
      <c r="H186" s="22">
        <f t="shared" si="614"/>
        <v>1249.0999999999999</v>
      </c>
      <c r="I186" s="22">
        <f t="shared" si="615"/>
        <v>0</v>
      </c>
      <c r="J186" s="22">
        <f t="shared" si="616"/>
        <v>0</v>
      </c>
      <c r="K186" s="22">
        <f t="shared" si="617"/>
        <v>0</v>
      </c>
      <c r="L186" s="22">
        <f t="shared" si="432"/>
        <v>1249.0999999999999</v>
      </c>
      <c r="M186" s="22">
        <f t="shared" si="433"/>
        <v>1249.0999999999999</v>
      </c>
      <c r="N186" s="22">
        <f t="shared" si="434"/>
        <v>1249.0999999999999</v>
      </c>
      <c r="O186" s="22">
        <f t="shared" si="618"/>
        <v>0</v>
      </c>
      <c r="P186" s="22">
        <f t="shared" si="619"/>
        <v>0</v>
      </c>
      <c r="Q186" s="22">
        <f t="shared" si="620"/>
        <v>0</v>
      </c>
      <c r="R186" s="22">
        <f t="shared" si="435"/>
        <v>1249.0999999999999</v>
      </c>
      <c r="S186" s="22">
        <f t="shared" si="436"/>
        <v>1249.0999999999999</v>
      </c>
      <c r="T186" s="22">
        <f t="shared" si="437"/>
        <v>1249.0999999999999</v>
      </c>
      <c r="U186" s="22">
        <f t="shared" si="621"/>
        <v>0</v>
      </c>
      <c r="V186" s="22">
        <f t="shared" si="622"/>
        <v>0</v>
      </c>
      <c r="W186" s="22">
        <f t="shared" si="623"/>
        <v>0</v>
      </c>
      <c r="X186" s="22">
        <f t="shared" si="438"/>
        <v>1249.0999999999999</v>
      </c>
      <c r="Y186" s="22">
        <f t="shared" si="439"/>
        <v>1249.0999999999999</v>
      </c>
      <c r="Z186" s="22">
        <f t="shared" si="440"/>
        <v>1249.0999999999999</v>
      </c>
      <c r="AA186" s="22">
        <f t="shared" si="624"/>
        <v>0</v>
      </c>
      <c r="AB186" s="22">
        <f t="shared" si="625"/>
        <v>0</v>
      </c>
      <c r="AC186" s="22">
        <f t="shared" si="626"/>
        <v>0</v>
      </c>
      <c r="AD186" s="22">
        <f t="shared" si="441"/>
        <v>1249.0999999999999</v>
      </c>
      <c r="AE186" s="22">
        <f t="shared" si="442"/>
        <v>1249.0999999999999</v>
      </c>
      <c r="AF186" s="22">
        <f t="shared" si="443"/>
        <v>1249.0999999999999</v>
      </c>
      <c r="AG186" s="22">
        <f t="shared" si="627"/>
        <v>0</v>
      </c>
      <c r="AH186" s="22">
        <f t="shared" si="628"/>
        <v>0</v>
      </c>
      <c r="AI186" s="22">
        <f t="shared" si="629"/>
        <v>0</v>
      </c>
      <c r="AJ186" s="22">
        <f t="shared" si="444"/>
        <v>1249.0999999999999</v>
      </c>
      <c r="AK186" s="22">
        <f t="shared" si="445"/>
        <v>1249.0999999999999</v>
      </c>
      <c r="AL186" s="22">
        <f t="shared" si="446"/>
        <v>1249.0999999999999</v>
      </c>
      <c r="AM186" s="22">
        <f t="shared" si="630"/>
        <v>0</v>
      </c>
      <c r="AN186" s="22">
        <f t="shared" si="631"/>
        <v>0</v>
      </c>
      <c r="AO186" s="22">
        <f t="shared" si="632"/>
        <v>0</v>
      </c>
      <c r="AP186" s="22">
        <f t="shared" si="447"/>
        <v>1249.0999999999999</v>
      </c>
      <c r="AQ186" s="22">
        <f t="shared" si="448"/>
        <v>1249.0999999999999</v>
      </c>
      <c r="AR186" s="22">
        <f t="shared" si="449"/>
        <v>1249.0999999999999</v>
      </c>
      <c r="AS186" s="22">
        <f t="shared" si="633"/>
        <v>0</v>
      </c>
      <c r="AT186" s="22">
        <f t="shared" si="634"/>
        <v>0</v>
      </c>
      <c r="AU186" s="22">
        <f t="shared" si="635"/>
        <v>0</v>
      </c>
      <c r="AV186" s="22">
        <f t="shared" si="450"/>
        <v>1249.0999999999999</v>
      </c>
      <c r="AW186" s="22">
        <f t="shared" si="451"/>
        <v>1249.0999999999999</v>
      </c>
      <c r="AX186" s="22">
        <f t="shared" si="452"/>
        <v>1249.0999999999999</v>
      </c>
      <c r="AY186" s="22">
        <f t="shared" si="636"/>
        <v>320</v>
      </c>
      <c r="AZ186" s="22">
        <f t="shared" si="637"/>
        <v>0</v>
      </c>
      <c r="BA186" s="22">
        <f t="shared" si="638"/>
        <v>0</v>
      </c>
      <c r="BB186" s="22">
        <f t="shared" si="453"/>
        <v>1569.1</v>
      </c>
      <c r="BC186" s="22">
        <f t="shared" si="454"/>
        <v>1249.0999999999999</v>
      </c>
      <c r="BD186" s="22">
        <f t="shared" si="455"/>
        <v>1249.0999999999999</v>
      </c>
      <c r="BE186" s="22">
        <f t="shared" si="639"/>
        <v>0</v>
      </c>
      <c r="BF186" s="22">
        <f t="shared" si="640"/>
        <v>0</v>
      </c>
      <c r="BG186" s="22">
        <f t="shared" si="641"/>
        <v>0</v>
      </c>
      <c r="BH186" s="22">
        <f t="shared" si="456"/>
        <v>1569.1</v>
      </c>
      <c r="BI186" s="22">
        <f t="shared" si="457"/>
        <v>1249.0999999999999</v>
      </c>
      <c r="BJ186" s="22">
        <f t="shared" si="458"/>
        <v>1249.0999999999999</v>
      </c>
      <c r="BK186" s="22">
        <f t="shared" si="642"/>
        <v>0</v>
      </c>
      <c r="BL186" s="22">
        <f t="shared" si="643"/>
        <v>0</v>
      </c>
      <c r="BM186" s="22">
        <f t="shared" si="644"/>
        <v>0</v>
      </c>
      <c r="BN186" s="22">
        <f t="shared" si="459"/>
        <v>1569.1</v>
      </c>
      <c r="BO186" s="22">
        <f t="shared" si="460"/>
        <v>1249.0999999999999</v>
      </c>
      <c r="BP186" s="22">
        <f t="shared" si="461"/>
        <v>1249.0999999999999</v>
      </c>
      <c r="BQ186" s="22">
        <f t="shared" si="645"/>
        <v>0</v>
      </c>
      <c r="BR186" s="22">
        <f t="shared" si="646"/>
        <v>0</v>
      </c>
      <c r="BS186" s="22">
        <f t="shared" si="462"/>
        <v>1569.1</v>
      </c>
      <c r="BT186" s="22">
        <f t="shared" si="463"/>
        <v>1249.0999999999999</v>
      </c>
      <c r="BU186" s="22">
        <f t="shared" si="464"/>
        <v>1249.0999999999999</v>
      </c>
      <c r="BV186" s="22">
        <f t="shared" si="647"/>
        <v>0</v>
      </c>
      <c r="BW186" s="22">
        <f t="shared" si="648"/>
        <v>0</v>
      </c>
      <c r="BX186" s="22">
        <f t="shared" si="465"/>
        <v>1569.1</v>
      </c>
      <c r="BY186" s="22">
        <f t="shared" si="466"/>
        <v>1249.0999999999999</v>
      </c>
      <c r="BZ186" s="22">
        <f t="shared" si="467"/>
        <v>1249.0999999999999</v>
      </c>
      <c r="CA186" s="22">
        <f t="shared" si="649"/>
        <v>0</v>
      </c>
      <c r="CB186" s="22">
        <f t="shared" si="650"/>
        <v>0</v>
      </c>
      <c r="CC186" s="22">
        <f t="shared" si="651"/>
        <v>0</v>
      </c>
      <c r="CD186" s="22">
        <f t="shared" si="607"/>
        <v>1569.1</v>
      </c>
      <c r="CE186" s="22">
        <f t="shared" si="652"/>
        <v>0</v>
      </c>
      <c r="CF186" s="34">
        <f t="shared" si="558"/>
        <v>1569.1</v>
      </c>
      <c r="CG186" s="22">
        <f t="shared" si="608"/>
        <v>1249.0999999999999</v>
      </c>
      <c r="CH186" s="22">
        <f t="shared" si="653"/>
        <v>0</v>
      </c>
      <c r="CI186" s="22">
        <f t="shared" si="559"/>
        <v>1249.0999999999999</v>
      </c>
      <c r="CJ186" s="22">
        <f t="shared" si="609"/>
        <v>1249.0999999999999</v>
      </c>
      <c r="CK186" s="22">
        <f t="shared" si="653"/>
        <v>0</v>
      </c>
      <c r="CL186" s="22">
        <f t="shared" si="560"/>
        <v>1249.0999999999999</v>
      </c>
      <c r="CM186" s="22">
        <f t="shared" si="653"/>
        <v>0</v>
      </c>
      <c r="CN186" s="15"/>
      <c r="CO186" s="35"/>
      <c r="CS186" s="5" t="s">
        <v>29</v>
      </c>
    </row>
    <row r="187" spans="1:99" ht="46.8" x14ac:dyDescent="0.3">
      <c r="A187" s="32" t="s">
        <v>157</v>
      </c>
      <c r="B187" s="16">
        <v>240</v>
      </c>
      <c r="C187" s="32"/>
      <c r="D187" s="32"/>
      <c r="E187" s="33" t="s">
        <v>41</v>
      </c>
      <c r="F187" s="22">
        <f t="shared" si="612"/>
        <v>1249.0999999999999</v>
      </c>
      <c r="G187" s="22">
        <f t="shared" si="613"/>
        <v>1249.0999999999999</v>
      </c>
      <c r="H187" s="22">
        <f t="shared" si="614"/>
        <v>1249.0999999999999</v>
      </c>
      <c r="I187" s="22">
        <f t="shared" si="615"/>
        <v>0</v>
      </c>
      <c r="J187" s="22">
        <f t="shared" si="616"/>
        <v>0</v>
      </c>
      <c r="K187" s="22">
        <f t="shared" si="617"/>
        <v>0</v>
      </c>
      <c r="L187" s="22">
        <f t="shared" si="432"/>
        <v>1249.0999999999999</v>
      </c>
      <c r="M187" s="22">
        <f t="shared" si="433"/>
        <v>1249.0999999999999</v>
      </c>
      <c r="N187" s="22">
        <f t="shared" si="434"/>
        <v>1249.0999999999999</v>
      </c>
      <c r="O187" s="22">
        <f t="shared" si="618"/>
        <v>0</v>
      </c>
      <c r="P187" s="22">
        <f t="shared" si="619"/>
        <v>0</v>
      </c>
      <c r="Q187" s="22">
        <f t="shared" si="620"/>
        <v>0</v>
      </c>
      <c r="R187" s="22">
        <f t="shared" si="435"/>
        <v>1249.0999999999999</v>
      </c>
      <c r="S187" s="22">
        <f t="shared" si="436"/>
        <v>1249.0999999999999</v>
      </c>
      <c r="T187" s="22">
        <f t="shared" si="437"/>
        <v>1249.0999999999999</v>
      </c>
      <c r="U187" s="22">
        <f t="shared" si="621"/>
        <v>0</v>
      </c>
      <c r="V187" s="22">
        <f t="shared" si="622"/>
        <v>0</v>
      </c>
      <c r="W187" s="22">
        <f t="shared" si="623"/>
        <v>0</v>
      </c>
      <c r="X187" s="22">
        <f t="shared" si="438"/>
        <v>1249.0999999999999</v>
      </c>
      <c r="Y187" s="22">
        <f t="shared" si="439"/>
        <v>1249.0999999999999</v>
      </c>
      <c r="Z187" s="22">
        <f t="shared" si="440"/>
        <v>1249.0999999999999</v>
      </c>
      <c r="AA187" s="22">
        <f t="shared" si="624"/>
        <v>0</v>
      </c>
      <c r="AB187" s="22">
        <f t="shared" si="625"/>
        <v>0</v>
      </c>
      <c r="AC187" s="22">
        <f t="shared" si="626"/>
        <v>0</v>
      </c>
      <c r="AD187" s="22">
        <f t="shared" si="441"/>
        <v>1249.0999999999999</v>
      </c>
      <c r="AE187" s="22">
        <f t="shared" si="442"/>
        <v>1249.0999999999999</v>
      </c>
      <c r="AF187" s="22">
        <f t="shared" si="443"/>
        <v>1249.0999999999999</v>
      </c>
      <c r="AG187" s="22">
        <f t="shared" si="627"/>
        <v>0</v>
      </c>
      <c r="AH187" s="22">
        <f t="shared" si="628"/>
        <v>0</v>
      </c>
      <c r="AI187" s="22">
        <f t="shared" si="629"/>
        <v>0</v>
      </c>
      <c r="AJ187" s="22">
        <f t="shared" si="444"/>
        <v>1249.0999999999999</v>
      </c>
      <c r="AK187" s="22">
        <f t="shared" si="445"/>
        <v>1249.0999999999999</v>
      </c>
      <c r="AL187" s="22">
        <f t="shared" si="446"/>
        <v>1249.0999999999999</v>
      </c>
      <c r="AM187" s="22">
        <f t="shared" si="630"/>
        <v>0</v>
      </c>
      <c r="AN187" s="22">
        <f t="shared" si="631"/>
        <v>0</v>
      </c>
      <c r="AO187" s="22">
        <f t="shared" si="632"/>
        <v>0</v>
      </c>
      <c r="AP187" s="22">
        <f t="shared" si="447"/>
        <v>1249.0999999999999</v>
      </c>
      <c r="AQ187" s="22">
        <f t="shared" si="448"/>
        <v>1249.0999999999999</v>
      </c>
      <c r="AR187" s="22">
        <f t="shared" si="449"/>
        <v>1249.0999999999999</v>
      </c>
      <c r="AS187" s="22">
        <f t="shared" si="633"/>
        <v>0</v>
      </c>
      <c r="AT187" s="22">
        <f t="shared" si="634"/>
        <v>0</v>
      </c>
      <c r="AU187" s="22">
        <f t="shared" si="635"/>
        <v>0</v>
      </c>
      <c r="AV187" s="22">
        <f t="shared" si="450"/>
        <v>1249.0999999999999</v>
      </c>
      <c r="AW187" s="22">
        <f t="shared" si="451"/>
        <v>1249.0999999999999</v>
      </c>
      <c r="AX187" s="22">
        <f t="shared" si="452"/>
        <v>1249.0999999999999</v>
      </c>
      <c r="AY187" s="22">
        <f t="shared" si="636"/>
        <v>320</v>
      </c>
      <c r="AZ187" s="22">
        <f t="shared" si="637"/>
        <v>0</v>
      </c>
      <c r="BA187" s="22">
        <f t="shared" si="638"/>
        <v>0</v>
      </c>
      <c r="BB187" s="22">
        <f t="shared" si="453"/>
        <v>1569.1</v>
      </c>
      <c r="BC187" s="22">
        <f t="shared" si="454"/>
        <v>1249.0999999999999</v>
      </c>
      <c r="BD187" s="22">
        <f t="shared" si="455"/>
        <v>1249.0999999999999</v>
      </c>
      <c r="BE187" s="22">
        <f t="shared" si="639"/>
        <v>0</v>
      </c>
      <c r="BF187" s="22">
        <f t="shared" si="640"/>
        <v>0</v>
      </c>
      <c r="BG187" s="22">
        <f t="shared" si="641"/>
        <v>0</v>
      </c>
      <c r="BH187" s="22">
        <f t="shared" si="456"/>
        <v>1569.1</v>
      </c>
      <c r="BI187" s="22">
        <f t="shared" si="457"/>
        <v>1249.0999999999999</v>
      </c>
      <c r="BJ187" s="22">
        <f t="shared" si="458"/>
        <v>1249.0999999999999</v>
      </c>
      <c r="BK187" s="22">
        <f t="shared" si="642"/>
        <v>0</v>
      </c>
      <c r="BL187" s="22">
        <f t="shared" si="643"/>
        <v>0</v>
      </c>
      <c r="BM187" s="22">
        <f t="shared" si="644"/>
        <v>0</v>
      </c>
      <c r="BN187" s="22">
        <f t="shared" si="459"/>
        <v>1569.1</v>
      </c>
      <c r="BO187" s="22">
        <f t="shared" si="460"/>
        <v>1249.0999999999999</v>
      </c>
      <c r="BP187" s="22">
        <f t="shared" si="461"/>
        <v>1249.0999999999999</v>
      </c>
      <c r="BQ187" s="22">
        <f t="shared" si="645"/>
        <v>0</v>
      </c>
      <c r="BR187" s="22">
        <f t="shared" si="646"/>
        <v>0</v>
      </c>
      <c r="BS187" s="22">
        <f t="shared" si="462"/>
        <v>1569.1</v>
      </c>
      <c r="BT187" s="22">
        <f t="shared" si="463"/>
        <v>1249.0999999999999</v>
      </c>
      <c r="BU187" s="22">
        <f t="shared" si="464"/>
        <v>1249.0999999999999</v>
      </c>
      <c r="BV187" s="22">
        <f t="shared" si="647"/>
        <v>0</v>
      </c>
      <c r="BW187" s="22">
        <f t="shared" si="648"/>
        <v>0</v>
      </c>
      <c r="BX187" s="22">
        <f t="shared" si="465"/>
        <v>1569.1</v>
      </c>
      <c r="BY187" s="22">
        <f t="shared" si="466"/>
        <v>1249.0999999999999</v>
      </c>
      <c r="BZ187" s="22">
        <f t="shared" si="467"/>
        <v>1249.0999999999999</v>
      </c>
      <c r="CA187" s="22">
        <f t="shared" si="649"/>
        <v>0</v>
      </c>
      <c r="CB187" s="22">
        <f t="shared" si="650"/>
        <v>0</v>
      </c>
      <c r="CC187" s="22">
        <f t="shared" si="651"/>
        <v>0</v>
      </c>
      <c r="CD187" s="22">
        <f t="shared" si="607"/>
        <v>1569.1</v>
      </c>
      <c r="CE187" s="22">
        <f t="shared" si="652"/>
        <v>0</v>
      </c>
      <c r="CF187" s="34">
        <f t="shared" si="558"/>
        <v>1569.1</v>
      </c>
      <c r="CG187" s="22">
        <f t="shared" si="608"/>
        <v>1249.0999999999999</v>
      </c>
      <c r="CH187" s="22">
        <f t="shared" si="653"/>
        <v>0</v>
      </c>
      <c r="CI187" s="22">
        <f t="shared" si="559"/>
        <v>1249.0999999999999</v>
      </c>
      <c r="CJ187" s="22">
        <f t="shared" si="609"/>
        <v>1249.0999999999999</v>
      </c>
      <c r="CK187" s="22">
        <f t="shared" si="653"/>
        <v>0</v>
      </c>
      <c r="CL187" s="22">
        <f t="shared" si="560"/>
        <v>1249.0999999999999</v>
      </c>
      <c r="CM187" s="22">
        <f t="shared" si="653"/>
        <v>0</v>
      </c>
      <c r="CN187" s="15"/>
      <c r="CO187" s="35"/>
      <c r="CT187" s="5" t="s">
        <v>30</v>
      </c>
    </row>
    <row r="188" spans="1:99" ht="46.8" x14ac:dyDescent="0.3">
      <c r="A188" s="32" t="s">
        <v>157</v>
      </c>
      <c r="B188" s="16">
        <v>240</v>
      </c>
      <c r="C188" s="32" t="s">
        <v>67</v>
      </c>
      <c r="D188" s="32" t="s">
        <v>134</v>
      </c>
      <c r="E188" s="33" t="s">
        <v>135</v>
      </c>
      <c r="F188" s="22">
        <v>1249.0999999999999</v>
      </c>
      <c r="G188" s="22">
        <v>1249.0999999999999</v>
      </c>
      <c r="H188" s="22">
        <v>1249.0999999999999</v>
      </c>
      <c r="I188" s="22"/>
      <c r="J188" s="22"/>
      <c r="K188" s="22"/>
      <c r="L188" s="22">
        <f t="shared" si="432"/>
        <v>1249.0999999999999</v>
      </c>
      <c r="M188" s="22">
        <f t="shared" si="433"/>
        <v>1249.0999999999999</v>
      </c>
      <c r="N188" s="22">
        <f t="shared" si="434"/>
        <v>1249.0999999999999</v>
      </c>
      <c r="O188" s="22"/>
      <c r="P188" s="22"/>
      <c r="Q188" s="22"/>
      <c r="R188" s="22">
        <f t="shared" si="435"/>
        <v>1249.0999999999999</v>
      </c>
      <c r="S188" s="22">
        <f t="shared" si="436"/>
        <v>1249.0999999999999</v>
      </c>
      <c r="T188" s="22">
        <f t="shared" si="437"/>
        <v>1249.0999999999999</v>
      </c>
      <c r="U188" s="22"/>
      <c r="V188" s="22"/>
      <c r="W188" s="22"/>
      <c r="X188" s="22">
        <f t="shared" si="438"/>
        <v>1249.0999999999999</v>
      </c>
      <c r="Y188" s="22">
        <f t="shared" si="439"/>
        <v>1249.0999999999999</v>
      </c>
      <c r="Z188" s="22">
        <f t="shared" si="440"/>
        <v>1249.0999999999999</v>
      </c>
      <c r="AA188" s="22"/>
      <c r="AB188" s="22"/>
      <c r="AC188" s="22"/>
      <c r="AD188" s="22">
        <f t="shared" si="441"/>
        <v>1249.0999999999999</v>
      </c>
      <c r="AE188" s="22">
        <f t="shared" si="442"/>
        <v>1249.0999999999999</v>
      </c>
      <c r="AF188" s="22">
        <f t="shared" si="443"/>
        <v>1249.0999999999999</v>
      </c>
      <c r="AG188" s="22"/>
      <c r="AH188" s="22"/>
      <c r="AI188" s="22"/>
      <c r="AJ188" s="22">
        <f t="shared" si="444"/>
        <v>1249.0999999999999</v>
      </c>
      <c r="AK188" s="22">
        <f t="shared" si="445"/>
        <v>1249.0999999999999</v>
      </c>
      <c r="AL188" s="22">
        <f t="shared" si="446"/>
        <v>1249.0999999999999</v>
      </c>
      <c r="AM188" s="22"/>
      <c r="AN188" s="22"/>
      <c r="AO188" s="22"/>
      <c r="AP188" s="22">
        <f t="shared" si="447"/>
        <v>1249.0999999999999</v>
      </c>
      <c r="AQ188" s="22">
        <f t="shared" si="448"/>
        <v>1249.0999999999999</v>
      </c>
      <c r="AR188" s="22">
        <f t="shared" si="449"/>
        <v>1249.0999999999999</v>
      </c>
      <c r="AS188" s="22"/>
      <c r="AT188" s="22"/>
      <c r="AU188" s="22"/>
      <c r="AV188" s="22">
        <f t="shared" si="450"/>
        <v>1249.0999999999999</v>
      </c>
      <c r="AW188" s="22">
        <f t="shared" si="451"/>
        <v>1249.0999999999999</v>
      </c>
      <c r="AX188" s="22">
        <f t="shared" si="452"/>
        <v>1249.0999999999999</v>
      </c>
      <c r="AY188" s="22">
        <f>114.608+205.392</f>
        <v>320</v>
      </c>
      <c r="AZ188" s="22"/>
      <c r="BA188" s="22"/>
      <c r="BB188" s="22">
        <f t="shared" si="453"/>
        <v>1569.1</v>
      </c>
      <c r="BC188" s="22">
        <f t="shared" si="454"/>
        <v>1249.0999999999999</v>
      </c>
      <c r="BD188" s="22">
        <f t="shared" si="455"/>
        <v>1249.0999999999999</v>
      </c>
      <c r="BE188" s="22"/>
      <c r="BF188" s="22"/>
      <c r="BG188" s="22"/>
      <c r="BH188" s="22">
        <f t="shared" si="456"/>
        <v>1569.1</v>
      </c>
      <c r="BI188" s="22">
        <f t="shared" si="457"/>
        <v>1249.0999999999999</v>
      </c>
      <c r="BJ188" s="22">
        <f t="shared" si="458"/>
        <v>1249.0999999999999</v>
      </c>
      <c r="BK188" s="22"/>
      <c r="BL188" s="22"/>
      <c r="BM188" s="22"/>
      <c r="BN188" s="22">
        <f t="shared" si="459"/>
        <v>1569.1</v>
      </c>
      <c r="BO188" s="22">
        <f t="shared" si="460"/>
        <v>1249.0999999999999</v>
      </c>
      <c r="BP188" s="22">
        <f t="shared" si="461"/>
        <v>1249.0999999999999</v>
      </c>
      <c r="BQ188" s="22"/>
      <c r="BR188" s="22"/>
      <c r="BS188" s="22">
        <f t="shared" si="462"/>
        <v>1569.1</v>
      </c>
      <c r="BT188" s="22">
        <f t="shared" si="463"/>
        <v>1249.0999999999999</v>
      </c>
      <c r="BU188" s="22">
        <f t="shared" si="464"/>
        <v>1249.0999999999999</v>
      </c>
      <c r="BV188" s="22"/>
      <c r="BW188" s="22"/>
      <c r="BX188" s="22">
        <f t="shared" si="465"/>
        <v>1569.1</v>
      </c>
      <c r="BY188" s="22">
        <f t="shared" si="466"/>
        <v>1249.0999999999999</v>
      </c>
      <c r="BZ188" s="22">
        <f t="shared" si="467"/>
        <v>1249.0999999999999</v>
      </c>
      <c r="CA188" s="22"/>
      <c r="CB188" s="22"/>
      <c r="CC188" s="22"/>
      <c r="CD188" s="22">
        <f t="shared" si="607"/>
        <v>1569.1</v>
      </c>
      <c r="CE188" s="22"/>
      <c r="CF188" s="34">
        <f t="shared" si="558"/>
        <v>1569.1</v>
      </c>
      <c r="CG188" s="22">
        <f t="shared" si="608"/>
        <v>1249.0999999999999</v>
      </c>
      <c r="CH188" s="22"/>
      <c r="CI188" s="22">
        <f t="shared" si="559"/>
        <v>1249.0999999999999</v>
      </c>
      <c r="CJ188" s="22">
        <f t="shared" si="609"/>
        <v>1249.0999999999999</v>
      </c>
      <c r="CK188" s="22"/>
      <c r="CL188" s="22">
        <f t="shared" si="560"/>
        <v>1249.0999999999999</v>
      </c>
      <c r="CM188" s="22"/>
      <c r="CN188" s="15"/>
      <c r="CO188" s="35"/>
    </row>
    <row r="189" spans="1:99" ht="62.4" x14ac:dyDescent="0.3">
      <c r="A189" s="32" t="s">
        <v>159</v>
      </c>
      <c r="B189" s="16"/>
      <c r="C189" s="32"/>
      <c r="D189" s="32"/>
      <c r="E189" s="33" t="s">
        <v>160</v>
      </c>
      <c r="F189" s="22">
        <f t="shared" ref="F189:K189" si="654">F190+F193</f>
        <v>8245.9</v>
      </c>
      <c r="G189" s="22">
        <f t="shared" si="654"/>
        <v>8723.4</v>
      </c>
      <c r="H189" s="22">
        <f t="shared" si="654"/>
        <v>4004.1</v>
      </c>
      <c r="I189" s="22">
        <f t="shared" si="654"/>
        <v>-294.39999999999998</v>
      </c>
      <c r="J189" s="22">
        <f t="shared" si="654"/>
        <v>0</v>
      </c>
      <c r="K189" s="22">
        <f t="shared" si="654"/>
        <v>-10.3</v>
      </c>
      <c r="L189" s="22">
        <f t="shared" si="432"/>
        <v>7951.5</v>
      </c>
      <c r="M189" s="22">
        <f t="shared" si="433"/>
        <v>8723.4</v>
      </c>
      <c r="N189" s="22">
        <f t="shared" si="434"/>
        <v>3993.7999999999997</v>
      </c>
      <c r="O189" s="22">
        <f>O190+O193</f>
        <v>0</v>
      </c>
      <c r="P189" s="22">
        <f>P190+P193</f>
        <v>0</v>
      </c>
      <c r="Q189" s="22">
        <f>Q190+Q193</f>
        <v>0</v>
      </c>
      <c r="R189" s="22">
        <f t="shared" si="435"/>
        <v>7951.5</v>
      </c>
      <c r="S189" s="22">
        <f t="shared" si="436"/>
        <v>8723.4</v>
      </c>
      <c r="T189" s="22">
        <f t="shared" si="437"/>
        <v>3993.7999999999997</v>
      </c>
      <c r="U189" s="22">
        <f>U190+U193</f>
        <v>0</v>
      </c>
      <c r="V189" s="22">
        <f>V190+V193</f>
        <v>0</v>
      </c>
      <c r="W189" s="22">
        <f>W190+W193</f>
        <v>0</v>
      </c>
      <c r="X189" s="22">
        <f t="shared" si="438"/>
        <v>7951.5</v>
      </c>
      <c r="Y189" s="22">
        <f t="shared" si="439"/>
        <v>8723.4</v>
      </c>
      <c r="Z189" s="22">
        <f t="shared" si="440"/>
        <v>3993.7999999999997</v>
      </c>
      <c r="AA189" s="22">
        <f>AA190+AA193</f>
        <v>0</v>
      </c>
      <c r="AB189" s="22">
        <f>AB190+AB193</f>
        <v>0</v>
      </c>
      <c r="AC189" s="22">
        <f>AC190+AC193</f>
        <v>0</v>
      </c>
      <c r="AD189" s="22">
        <f t="shared" si="441"/>
        <v>7951.5</v>
      </c>
      <c r="AE189" s="22">
        <f t="shared" si="442"/>
        <v>8723.4</v>
      </c>
      <c r="AF189" s="22">
        <f t="shared" si="443"/>
        <v>3993.7999999999997</v>
      </c>
      <c r="AG189" s="22">
        <f>AG190+AG193</f>
        <v>0</v>
      </c>
      <c r="AH189" s="22">
        <f>AH190+AH193</f>
        <v>0</v>
      </c>
      <c r="AI189" s="22">
        <f>AI190+AI193</f>
        <v>0</v>
      </c>
      <c r="AJ189" s="22">
        <f t="shared" si="444"/>
        <v>7951.5</v>
      </c>
      <c r="AK189" s="22">
        <f t="shared" si="445"/>
        <v>8723.4</v>
      </c>
      <c r="AL189" s="22">
        <f t="shared" si="446"/>
        <v>3993.7999999999997</v>
      </c>
      <c r="AM189" s="22">
        <f>AM190+AM193</f>
        <v>0</v>
      </c>
      <c r="AN189" s="22">
        <f>AN190+AN193</f>
        <v>0</v>
      </c>
      <c r="AO189" s="22">
        <f>AO190+AO193</f>
        <v>0</v>
      </c>
      <c r="AP189" s="22">
        <f t="shared" si="447"/>
        <v>7951.5</v>
      </c>
      <c r="AQ189" s="22">
        <f t="shared" si="448"/>
        <v>8723.4</v>
      </c>
      <c r="AR189" s="22">
        <f t="shared" si="449"/>
        <v>3993.7999999999997</v>
      </c>
      <c r="AS189" s="22">
        <f>AS190+AS193</f>
        <v>0</v>
      </c>
      <c r="AT189" s="22">
        <f>AT190+AT193</f>
        <v>0</v>
      </c>
      <c r="AU189" s="22">
        <f>AU190+AU193</f>
        <v>0</v>
      </c>
      <c r="AV189" s="22">
        <f t="shared" si="450"/>
        <v>7951.5</v>
      </c>
      <c r="AW189" s="22">
        <f t="shared" si="451"/>
        <v>8723.4</v>
      </c>
      <c r="AX189" s="22">
        <f t="shared" si="452"/>
        <v>3993.7999999999997</v>
      </c>
      <c r="AY189" s="22">
        <f>AY190+AY193</f>
        <v>6578.6819999999998</v>
      </c>
      <c r="AZ189" s="22">
        <f>AZ190+AZ193</f>
        <v>0</v>
      </c>
      <c r="BA189" s="22">
        <f>BA190+BA193</f>
        <v>0</v>
      </c>
      <c r="BB189" s="22">
        <f t="shared" si="453"/>
        <v>14530.182000000001</v>
      </c>
      <c r="BC189" s="22">
        <f t="shared" si="454"/>
        <v>8723.4</v>
      </c>
      <c r="BD189" s="22">
        <f t="shared" si="455"/>
        <v>3993.7999999999997</v>
      </c>
      <c r="BE189" s="22">
        <f>BE190+BE193</f>
        <v>0</v>
      </c>
      <c r="BF189" s="22">
        <f>BF190+BF193</f>
        <v>0</v>
      </c>
      <c r="BG189" s="22">
        <f>BG190+BG193</f>
        <v>0</v>
      </c>
      <c r="BH189" s="22">
        <f t="shared" si="456"/>
        <v>14530.182000000001</v>
      </c>
      <c r="BI189" s="22">
        <f t="shared" si="457"/>
        <v>8723.4</v>
      </c>
      <c r="BJ189" s="22">
        <f t="shared" si="458"/>
        <v>3993.7999999999997</v>
      </c>
      <c r="BK189" s="22">
        <f>BK190+BK193</f>
        <v>0</v>
      </c>
      <c r="BL189" s="22">
        <f>BL190+BL193</f>
        <v>0</v>
      </c>
      <c r="BM189" s="22">
        <f>BM190+BM193</f>
        <v>0</v>
      </c>
      <c r="BN189" s="22">
        <f t="shared" si="459"/>
        <v>14530.182000000001</v>
      </c>
      <c r="BO189" s="22">
        <f t="shared" si="460"/>
        <v>8723.4</v>
      </c>
      <c r="BP189" s="22">
        <f t="shared" si="461"/>
        <v>3993.7999999999997</v>
      </c>
      <c r="BQ189" s="22">
        <f>BQ190+BQ193</f>
        <v>0</v>
      </c>
      <c r="BR189" s="22">
        <f>BR190+BR193</f>
        <v>0</v>
      </c>
      <c r="BS189" s="22">
        <f t="shared" si="462"/>
        <v>14530.182000000001</v>
      </c>
      <c r="BT189" s="22">
        <f t="shared" si="463"/>
        <v>8723.4</v>
      </c>
      <c r="BU189" s="22">
        <f t="shared" si="464"/>
        <v>3993.7999999999997</v>
      </c>
      <c r="BV189" s="22">
        <f>BV190+BV193</f>
        <v>0</v>
      </c>
      <c r="BW189" s="22">
        <f>BW190+BW193</f>
        <v>0</v>
      </c>
      <c r="BX189" s="22">
        <f t="shared" si="465"/>
        <v>14530.182000000001</v>
      </c>
      <c r="BY189" s="22">
        <f t="shared" si="466"/>
        <v>8723.4</v>
      </c>
      <c r="BZ189" s="22">
        <f t="shared" si="467"/>
        <v>3993.7999999999997</v>
      </c>
      <c r="CA189" s="22">
        <f>CA190+CA193</f>
        <v>-194.05099999999999</v>
      </c>
      <c r="CB189" s="22">
        <f>CB190+CB193</f>
        <v>0</v>
      </c>
      <c r="CC189" s="22">
        <f>CC190+CC193</f>
        <v>0</v>
      </c>
      <c r="CD189" s="22">
        <f t="shared" si="607"/>
        <v>14336.131000000001</v>
      </c>
      <c r="CE189" s="22">
        <f>CE190+CE193</f>
        <v>0</v>
      </c>
      <c r="CF189" s="34">
        <f t="shared" si="558"/>
        <v>14336.131000000001</v>
      </c>
      <c r="CG189" s="22">
        <f t="shared" si="608"/>
        <v>8723.4</v>
      </c>
      <c r="CH189" s="22">
        <f>CH190+CH193</f>
        <v>0</v>
      </c>
      <c r="CI189" s="22">
        <f t="shared" si="559"/>
        <v>8723.4</v>
      </c>
      <c r="CJ189" s="22">
        <f t="shared" si="609"/>
        <v>3993.7999999999997</v>
      </c>
      <c r="CK189" s="22">
        <f>CK190+CK193</f>
        <v>0</v>
      </c>
      <c r="CL189" s="22">
        <f t="shared" si="560"/>
        <v>3993.7999999999997</v>
      </c>
      <c r="CM189" s="22">
        <f>CM190+CM193</f>
        <v>0</v>
      </c>
      <c r="CN189" s="15"/>
      <c r="CO189" s="35"/>
      <c r="CU189" s="5" t="s">
        <v>31</v>
      </c>
    </row>
    <row r="190" spans="1:99" ht="31.2" x14ac:dyDescent="0.3">
      <c r="A190" s="32" t="s">
        <v>159</v>
      </c>
      <c r="B190" s="16">
        <v>200</v>
      </c>
      <c r="C190" s="32"/>
      <c r="D190" s="32"/>
      <c r="E190" s="33" t="s">
        <v>40</v>
      </c>
      <c r="F190" s="22">
        <f t="shared" ref="F190:F198" si="655">F191</f>
        <v>7357.3</v>
      </c>
      <c r="G190" s="22">
        <f t="shared" ref="G190:G198" si="656">G191</f>
        <v>7834.8</v>
      </c>
      <c r="H190" s="22">
        <f t="shared" ref="H190:H198" si="657">H191</f>
        <v>3115.5</v>
      </c>
      <c r="I190" s="22">
        <f t="shared" ref="I190:I198" si="658">I191</f>
        <v>-294.39999999999998</v>
      </c>
      <c r="J190" s="22">
        <f t="shared" ref="J190:J198" si="659">J191</f>
        <v>0</v>
      </c>
      <c r="K190" s="22">
        <f t="shared" ref="K190:K198" si="660">K191</f>
        <v>-10.3</v>
      </c>
      <c r="L190" s="22">
        <f t="shared" si="432"/>
        <v>7062.9000000000005</v>
      </c>
      <c r="M190" s="22">
        <f t="shared" si="433"/>
        <v>7834.8</v>
      </c>
      <c r="N190" s="22">
        <f t="shared" si="434"/>
        <v>3105.2</v>
      </c>
      <c r="O190" s="22">
        <f t="shared" ref="O190:O198" si="661">O191</f>
        <v>0</v>
      </c>
      <c r="P190" s="22">
        <f t="shared" ref="P190:P198" si="662">P191</f>
        <v>0</v>
      </c>
      <c r="Q190" s="22">
        <f t="shared" ref="Q190:Q198" si="663">Q191</f>
        <v>0</v>
      </c>
      <c r="R190" s="22">
        <f t="shared" si="435"/>
        <v>7062.9000000000005</v>
      </c>
      <c r="S190" s="22">
        <f t="shared" si="436"/>
        <v>7834.8</v>
      </c>
      <c r="T190" s="22">
        <f t="shared" si="437"/>
        <v>3105.2</v>
      </c>
      <c r="U190" s="22">
        <f t="shared" ref="U190:U198" si="664">U191</f>
        <v>0</v>
      </c>
      <c r="V190" s="22">
        <f t="shared" ref="V190:V198" si="665">V191</f>
        <v>0</v>
      </c>
      <c r="W190" s="22">
        <f t="shared" ref="W190:W198" si="666">W191</f>
        <v>0</v>
      </c>
      <c r="X190" s="22">
        <f t="shared" si="438"/>
        <v>7062.9000000000005</v>
      </c>
      <c r="Y190" s="22">
        <f t="shared" si="439"/>
        <v>7834.8</v>
      </c>
      <c r="Z190" s="22">
        <f t="shared" si="440"/>
        <v>3105.2</v>
      </c>
      <c r="AA190" s="22">
        <f t="shared" ref="AA190:AA198" si="667">AA191</f>
        <v>0</v>
      </c>
      <c r="AB190" s="22">
        <f t="shared" ref="AB190:AB198" si="668">AB191</f>
        <v>0</v>
      </c>
      <c r="AC190" s="22">
        <f t="shared" ref="AC190:AC198" si="669">AC191</f>
        <v>0</v>
      </c>
      <c r="AD190" s="22">
        <f t="shared" si="441"/>
        <v>7062.9000000000005</v>
      </c>
      <c r="AE190" s="22">
        <f t="shared" si="442"/>
        <v>7834.8</v>
      </c>
      <c r="AF190" s="22">
        <f t="shared" si="443"/>
        <v>3105.2</v>
      </c>
      <c r="AG190" s="22">
        <f t="shared" ref="AG190:AG198" si="670">AG191</f>
        <v>0</v>
      </c>
      <c r="AH190" s="22">
        <f t="shared" ref="AH190:AH198" si="671">AH191</f>
        <v>0</v>
      </c>
      <c r="AI190" s="22">
        <f t="shared" ref="AI190:AI198" si="672">AI191</f>
        <v>0</v>
      </c>
      <c r="AJ190" s="22">
        <f t="shared" si="444"/>
        <v>7062.9000000000005</v>
      </c>
      <c r="AK190" s="22">
        <f t="shared" si="445"/>
        <v>7834.8</v>
      </c>
      <c r="AL190" s="22">
        <f t="shared" si="446"/>
        <v>3105.2</v>
      </c>
      <c r="AM190" s="22">
        <f t="shared" ref="AM190:AM198" si="673">AM191</f>
        <v>0</v>
      </c>
      <c r="AN190" s="22">
        <f t="shared" ref="AN190:AN198" si="674">AN191</f>
        <v>0</v>
      </c>
      <c r="AO190" s="22">
        <f t="shared" ref="AO190:AO198" si="675">AO191</f>
        <v>0</v>
      </c>
      <c r="AP190" s="22">
        <f t="shared" si="447"/>
        <v>7062.9000000000005</v>
      </c>
      <c r="AQ190" s="22">
        <f t="shared" si="448"/>
        <v>7834.8</v>
      </c>
      <c r="AR190" s="22">
        <f t="shared" si="449"/>
        <v>3105.2</v>
      </c>
      <c r="AS190" s="22">
        <f t="shared" ref="AS190:AS198" si="676">AS191</f>
        <v>0</v>
      </c>
      <c r="AT190" s="22">
        <f t="shared" ref="AT190:AT198" si="677">AT191</f>
        <v>0</v>
      </c>
      <c r="AU190" s="22">
        <f t="shared" ref="AU190:AU198" si="678">AU191</f>
        <v>0</v>
      </c>
      <c r="AV190" s="22">
        <f t="shared" si="450"/>
        <v>7062.9000000000005</v>
      </c>
      <c r="AW190" s="22">
        <f t="shared" si="451"/>
        <v>7834.8</v>
      </c>
      <c r="AX190" s="22">
        <f t="shared" si="452"/>
        <v>3105.2</v>
      </c>
      <c r="AY190" s="22">
        <f t="shared" ref="AY190:AY191" si="679">AY191</f>
        <v>6578.6819999999998</v>
      </c>
      <c r="AZ190" s="22">
        <f t="shared" ref="AZ190:AZ198" si="680">AZ191</f>
        <v>0</v>
      </c>
      <c r="BA190" s="22">
        <f t="shared" ref="BA190:BA198" si="681">BA191</f>
        <v>0</v>
      </c>
      <c r="BB190" s="22">
        <f t="shared" si="453"/>
        <v>13641.582</v>
      </c>
      <c r="BC190" s="22">
        <f t="shared" si="454"/>
        <v>7834.8</v>
      </c>
      <c r="BD190" s="22">
        <f t="shared" si="455"/>
        <v>3105.2</v>
      </c>
      <c r="BE190" s="22">
        <f t="shared" ref="BE190:BE198" si="682">BE191</f>
        <v>0</v>
      </c>
      <c r="BF190" s="22">
        <f t="shared" ref="BF190:BF198" si="683">BF191</f>
        <v>0</v>
      </c>
      <c r="BG190" s="22">
        <f t="shared" ref="BG190:BG198" si="684">BG191</f>
        <v>0</v>
      </c>
      <c r="BH190" s="22">
        <f t="shared" si="456"/>
        <v>13641.582</v>
      </c>
      <c r="BI190" s="22">
        <f t="shared" si="457"/>
        <v>7834.8</v>
      </c>
      <c r="BJ190" s="22">
        <f t="shared" si="458"/>
        <v>3105.2</v>
      </c>
      <c r="BK190" s="22">
        <f t="shared" ref="BK190:BK198" si="685">BK191</f>
        <v>0</v>
      </c>
      <c r="BL190" s="22">
        <f t="shared" ref="BL190:BL198" si="686">BL191</f>
        <v>0</v>
      </c>
      <c r="BM190" s="22">
        <f t="shared" ref="BM190:BM198" si="687">BM191</f>
        <v>0</v>
      </c>
      <c r="BN190" s="22">
        <f t="shared" si="459"/>
        <v>13641.582</v>
      </c>
      <c r="BO190" s="22">
        <f t="shared" si="460"/>
        <v>7834.8</v>
      </c>
      <c r="BP190" s="22">
        <f t="shared" si="461"/>
        <v>3105.2</v>
      </c>
      <c r="BQ190" s="22">
        <f t="shared" ref="BQ190:BQ198" si="688">BQ191</f>
        <v>0</v>
      </c>
      <c r="BR190" s="22">
        <f t="shared" ref="BR190:BR198" si="689">BR191</f>
        <v>0</v>
      </c>
      <c r="BS190" s="22">
        <f t="shared" si="462"/>
        <v>13641.582</v>
      </c>
      <c r="BT190" s="22">
        <f t="shared" si="463"/>
        <v>7834.8</v>
      </c>
      <c r="BU190" s="22">
        <f t="shared" si="464"/>
        <v>3105.2</v>
      </c>
      <c r="BV190" s="22">
        <f t="shared" ref="BV190:BV198" si="690">BV191</f>
        <v>0</v>
      </c>
      <c r="BW190" s="22">
        <f t="shared" ref="BW190:BW198" si="691">BW191</f>
        <v>0</v>
      </c>
      <c r="BX190" s="22">
        <f t="shared" si="465"/>
        <v>13641.582</v>
      </c>
      <c r="BY190" s="22">
        <f t="shared" si="466"/>
        <v>7834.8</v>
      </c>
      <c r="BZ190" s="22">
        <f t="shared" si="467"/>
        <v>3105.2</v>
      </c>
      <c r="CA190" s="22">
        <f t="shared" ref="CA190:CA198" si="692">CA191</f>
        <v>-160.327</v>
      </c>
      <c r="CB190" s="22">
        <f t="shared" ref="CB190:CB198" si="693">CB191</f>
        <v>0</v>
      </c>
      <c r="CC190" s="22">
        <f t="shared" ref="CC190:CC198" si="694">CC191</f>
        <v>0</v>
      </c>
      <c r="CD190" s="22">
        <f t="shared" si="607"/>
        <v>13481.255000000001</v>
      </c>
      <c r="CE190" s="22">
        <f t="shared" ref="CE190:CE198" si="695">CE191</f>
        <v>0</v>
      </c>
      <c r="CF190" s="34">
        <f t="shared" si="558"/>
        <v>13481.255000000001</v>
      </c>
      <c r="CG190" s="22">
        <f t="shared" si="608"/>
        <v>7834.8</v>
      </c>
      <c r="CH190" s="22">
        <f t="shared" ref="CH190:CM198" si="696">CH191</f>
        <v>0</v>
      </c>
      <c r="CI190" s="22">
        <f t="shared" si="559"/>
        <v>7834.8</v>
      </c>
      <c r="CJ190" s="22">
        <f t="shared" si="609"/>
        <v>3105.2</v>
      </c>
      <c r="CK190" s="22">
        <f t="shared" si="696"/>
        <v>0</v>
      </c>
      <c r="CL190" s="22">
        <f t="shared" si="560"/>
        <v>3105.2</v>
      </c>
      <c r="CM190" s="22">
        <f t="shared" si="696"/>
        <v>0</v>
      </c>
      <c r="CN190" s="15"/>
      <c r="CO190" s="35"/>
      <c r="CS190" s="5" t="s">
        <v>29</v>
      </c>
    </row>
    <row r="191" spans="1:99" ht="46.8" x14ac:dyDescent="0.3">
      <c r="A191" s="32" t="s">
        <v>159</v>
      </c>
      <c r="B191" s="16">
        <v>240</v>
      </c>
      <c r="C191" s="32"/>
      <c r="D191" s="32"/>
      <c r="E191" s="33" t="s">
        <v>41</v>
      </c>
      <c r="F191" s="22">
        <f t="shared" si="655"/>
        <v>7357.3</v>
      </c>
      <c r="G191" s="22">
        <f t="shared" si="656"/>
        <v>7834.8</v>
      </c>
      <c r="H191" s="22">
        <f t="shared" si="657"/>
        <v>3115.5</v>
      </c>
      <c r="I191" s="22">
        <f t="shared" si="658"/>
        <v>-294.39999999999998</v>
      </c>
      <c r="J191" s="22">
        <f t="shared" si="659"/>
        <v>0</v>
      </c>
      <c r="K191" s="22">
        <f t="shared" si="660"/>
        <v>-10.3</v>
      </c>
      <c r="L191" s="22">
        <f t="shared" si="432"/>
        <v>7062.9000000000005</v>
      </c>
      <c r="M191" s="22">
        <f t="shared" si="433"/>
        <v>7834.8</v>
      </c>
      <c r="N191" s="22">
        <f t="shared" si="434"/>
        <v>3105.2</v>
      </c>
      <c r="O191" s="22">
        <f t="shared" si="661"/>
        <v>0</v>
      </c>
      <c r="P191" s="22">
        <f t="shared" si="662"/>
        <v>0</v>
      </c>
      <c r="Q191" s="22">
        <f t="shared" si="663"/>
        <v>0</v>
      </c>
      <c r="R191" s="22">
        <f t="shared" si="435"/>
        <v>7062.9000000000005</v>
      </c>
      <c r="S191" s="22">
        <f t="shared" si="436"/>
        <v>7834.8</v>
      </c>
      <c r="T191" s="22">
        <f t="shared" si="437"/>
        <v>3105.2</v>
      </c>
      <c r="U191" s="22">
        <f t="shared" si="664"/>
        <v>0</v>
      </c>
      <c r="V191" s="22">
        <f t="shared" si="665"/>
        <v>0</v>
      </c>
      <c r="W191" s="22">
        <f t="shared" si="666"/>
        <v>0</v>
      </c>
      <c r="X191" s="22">
        <f t="shared" si="438"/>
        <v>7062.9000000000005</v>
      </c>
      <c r="Y191" s="22">
        <f t="shared" si="439"/>
        <v>7834.8</v>
      </c>
      <c r="Z191" s="22">
        <f t="shared" si="440"/>
        <v>3105.2</v>
      </c>
      <c r="AA191" s="22">
        <f t="shared" si="667"/>
        <v>0</v>
      </c>
      <c r="AB191" s="22">
        <f t="shared" si="668"/>
        <v>0</v>
      </c>
      <c r="AC191" s="22">
        <f t="shared" si="669"/>
        <v>0</v>
      </c>
      <c r="AD191" s="22">
        <f t="shared" si="441"/>
        <v>7062.9000000000005</v>
      </c>
      <c r="AE191" s="22">
        <f t="shared" si="442"/>
        <v>7834.8</v>
      </c>
      <c r="AF191" s="22">
        <f t="shared" si="443"/>
        <v>3105.2</v>
      </c>
      <c r="AG191" s="22">
        <f t="shared" si="670"/>
        <v>0</v>
      </c>
      <c r="AH191" s="22">
        <f t="shared" si="671"/>
        <v>0</v>
      </c>
      <c r="AI191" s="22">
        <f t="shared" si="672"/>
        <v>0</v>
      </c>
      <c r="AJ191" s="22">
        <f t="shared" si="444"/>
        <v>7062.9000000000005</v>
      </c>
      <c r="AK191" s="22">
        <f t="shared" si="445"/>
        <v>7834.8</v>
      </c>
      <c r="AL191" s="22">
        <f t="shared" si="446"/>
        <v>3105.2</v>
      </c>
      <c r="AM191" s="22">
        <f t="shared" si="673"/>
        <v>0</v>
      </c>
      <c r="AN191" s="22">
        <f t="shared" si="674"/>
        <v>0</v>
      </c>
      <c r="AO191" s="22">
        <f t="shared" si="675"/>
        <v>0</v>
      </c>
      <c r="AP191" s="22">
        <f t="shared" si="447"/>
        <v>7062.9000000000005</v>
      </c>
      <c r="AQ191" s="22">
        <f t="shared" si="448"/>
        <v>7834.8</v>
      </c>
      <c r="AR191" s="22">
        <f t="shared" si="449"/>
        <v>3105.2</v>
      </c>
      <c r="AS191" s="22">
        <f t="shared" si="676"/>
        <v>0</v>
      </c>
      <c r="AT191" s="22">
        <f t="shared" si="677"/>
        <v>0</v>
      </c>
      <c r="AU191" s="22">
        <f t="shared" si="678"/>
        <v>0</v>
      </c>
      <c r="AV191" s="22">
        <f t="shared" si="450"/>
        <v>7062.9000000000005</v>
      </c>
      <c r="AW191" s="22">
        <f t="shared" si="451"/>
        <v>7834.8</v>
      </c>
      <c r="AX191" s="22">
        <f t="shared" si="452"/>
        <v>3105.2</v>
      </c>
      <c r="AY191" s="22">
        <f t="shared" si="679"/>
        <v>6578.6819999999998</v>
      </c>
      <c r="AZ191" s="22">
        <f t="shared" si="680"/>
        <v>0</v>
      </c>
      <c r="BA191" s="22">
        <f t="shared" si="681"/>
        <v>0</v>
      </c>
      <c r="BB191" s="22">
        <f t="shared" si="453"/>
        <v>13641.582</v>
      </c>
      <c r="BC191" s="22">
        <f t="shared" si="454"/>
        <v>7834.8</v>
      </c>
      <c r="BD191" s="22">
        <f t="shared" si="455"/>
        <v>3105.2</v>
      </c>
      <c r="BE191" s="22">
        <f t="shared" si="682"/>
        <v>0</v>
      </c>
      <c r="BF191" s="22">
        <f t="shared" si="683"/>
        <v>0</v>
      </c>
      <c r="BG191" s="22">
        <f t="shared" si="684"/>
        <v>0</v>
      </c>
      <c r="BH191" s="22">
        <f t="shared" si="456"/>
        <v>13641.582</v>
      </c>
      <c r="BI191" s="22">
        <f t="shared" si="457"/>
        <v>7834.8</v>
      </c>
      <c r="BJ191" s="22">
        <f t="shared" si="458"/>
        <v>3105.2</v>
      </c>
      <c r="BK191" s="22">
        <f t="shared" si="685"/>
        <v>0</v>
      </c>
      <c r="BL191" s="22">
        <f t="shared" si="686"/>
        <v>0</v>
      </c>
      <c r="BM191" s="22">
        <f t="shared" si="687"/>
        <v>0</v>
      </c>
      <c r="BN191" s="22">
        <f t="shared" si="459"/>
        <v>13641.582</v>
      </c>
      <c r="BO191" s="22">
        <f t="shared" si="460"/>
        <v>7834.8</v>
      </c>
      <c r="BP191" s="22">
        <f t="shared" si="461"/>
        <v>3105.2</v>
      </c>
      <c r="BQ191" s="22">
        <f t="shared" si="688"/>
        <v>0</v>
      </c>
      <c r="BR191" s="22">
        <f t="shared" si="689"/>
        <v>0</v>
      </c>
      <c r="BS191" s="22">
        <f t="shared" si="462"/>
        <v>13641.582</v>
      </c>
      <c r="BT191" s="22">
        <f t="shared" si="463"/>
        <v>7834.8</v>
      </c>
      <c r="BU191" s="22">
        <f t="shared" si="464"/>
        <v>3105.2</v>
      </c>
      <c r="BV191" s="22">
        <f t="shared" si="690"/>
        <v>0</v>
      </c>
      <c r="BW191" s="22">
        <f t="shared" si="691"/>
        <v>0</v>
      </c>
      <c r="BX191" s="22">
        <f t="shared" si="465"/>
        <v>13641.582</v>
      </c>
      <c r="BY191" s="22">
        <f t="shared" si="466"/>
        <v>7834.8</v>
      </c>
      <c r="BZ191" s="22">
        <f t="shared" si="467"/>
        <v>3105.2</v>
      </c>
      <c r="CA191" s="22">
        <f t="shared" si="692"/>
        <v>-160.327</v>
      </c>
      <c r="CB191" s="22">
        <f t="shared" si="693"/>
        <v>0</v>
      </c>
      <c r="CC191" s="22">
        <f t="shared" si="694"/>
        <v>0</v>
      </c>
      <c r="CD191" s="22">
        <f t="shared" si="607"/>
        <v>13481.255000000001</v>
      </c>
      <c r="CE191" s="22">
        <f t="shared" si="695"/>
        <v>0</v>
      </c>
      <c r="CF191" s="34">
        <f t="shared" si="558"/>
        <v>13481.255000000001</v>
      </c>
      <c r="CG191" s="22">
        <f t="shared" si="608"/>
        <v>7834.8</v>
      </c>
      <c r="CH191" s="22">
        <f t="shared" si="696"/>
        <v>0</v>
      </c>
      <c r="CI191" s="22">
        <f t="shared" si="559"/>
        <v>7834.8</v>
      </c>
      <c r="CJ191" s="22">
        <f t="shared" si="609"/>
        <v>3105.2</v>
      </c>
      <c r="CK191" s="22">
        <f t="shared" si="696"/>
        <v>0</v>
      </c>
      <c r="CL191" s="22">
        <f t="shared" si="560"/>
        <v>3105.2</v>
      </c>
      <c r="CM191" s="22">
        <f t="shared" si="696"/>
        <v>0</v>
      </c>
      <c r="CN191" s="15"/>
      <c r="CO191" s="35"/>
      <c r="CT191" s="5" t="s">
        <v>30</v>
      </c>
    </row>
    <row r="192" spans="1:99" ht="46.8" x14ac:dyDescent="0.3">
      <c r="A192" s="32" t="s">
        <v>159</v>
      </c>
      <c r="B192" s="16">
        <v>240</v>
      </c>
      <c r="C192" s="32" t="s">
        <v>67</v>
      </c>
      <c r="D192" s="32" t="s">
        <v>134</v>
      </c>
      <c r="E192" s="33" t="s">
        <v>135</v>
      </c>
      <c r="F192" s="22">
        <v>7357.3</v>
      </c>
      <c r="G192" s="22">
        <v>7834.8</v>
      </c>
      <c r="H192" s="22">
        <v>3115.5</v>
      </c>
      <c r="I192" s="22">
        <v>-294.39999999999998</v>
      </c>
      <c r="J192" s="22"/>
      <c r="K192" s="22">
        <v>-10.3</v>
      </c>
      <c r="L192" s="22">
        <f t="shared" si="432"/>
        <v>7062.9000000000005</v>
      </c>
      <c r="M192" s="22">
        <f t="shared" si="433"/>
        <v>7834.8</v>
      </c>
      <c r="N192" s="22">
        <f t="shared" si="434"/>
        <v>3105.2</v>
      </c>
      <c r="O192" s="22"/>
      <c r="P192" s="22"/>
      <c r="Q192" s="22"/>
      <c r="R192" s="22">
        <f t="shared" si="435"/>
        <v>7062.9000000000005</v>
      </c>
      <c r="S192" s="22">
        <f t="shared" si="436"/>
        <v>7834.8</v>
      </c>
      <c r="T192" s="22">
        <f t="shared" si="437"/>
        <v>3105.2</v>
      </c>
      <c r="U192" s="22"/>
      <c r="V192" s="22"/>
      <c r="W192" s="22"/>
      <c r="X192" s="22">
        <f t="shared" si="438"/>
        <v>7062.9000000000005</v>
      </c>
      <c r="Y192" s="22">
        <f t="shared" si="439"/>
        <v>7834.8</v>
      </c>
      <c r="Z192" s="22">
        <f t="shared" si="440"/>
        <v>3105.2</v>
      </c>
      <c r="AA192" s="22"/>
      <c r="AB192" s="22"/>
      <c r="AC192" s="22"/>
      <c r="AD192" s="22">
        <f t="shared" si="441"/>
        <v>7062.9000000000005</v>
      </c>
      <c r="AE192" s="22">
        <f t="shared" si="442"/>
        <v>7834.8</v>
      </c>
      <c r="AF192" s="22">
        <f t="shared" si="443"/>
        <v>3105.2</v>
      </c>
      <c r="AG192" s="22"/>
      <c r="AH192" s="22"/>
      <c r="AI192" s="22"/>
      <c r="AJ192" s="22">
        <f t="shared" si="444"/>
        <v>7062.9000000000005</v>
      </c>
      <c r="AK192" s="22">
        <f t="shared" si="445"/>
        <v>7834.8</v>
      </c>
      <c r="AL192" s="22">
        <f t="shared" si="446"/>
        <v>3105.2</v>
      </c>
      <c r="AM192" s="22"/>
      <c r="AN192" s="22"/>
      <c r="AO192" s="22"/>
      <c r="AP192" s="22">
        <f t="shared" si="447"/>
        <v>7062.9000000000005</v>
      </c>
      <c r="AQ192" s="22">
        <f t="shared" si="448"/>
        <v>7834.8</v>
      </c>
      <c r="AR192" s="22">
        <f t="shared" si="449"/>
        <v>3105.2</v>
      </c>
      <c r="AS192" s="22"/>
      <c r="AT192" s="22"/>
      <c r="AU192" s="22"/>
      <c r="AV192" s="22">
        <f t="shared" si="450"/>
        <v>7062.9000000000005</v>
      </c>
      <c r="AW192" s="22">
        <f t="shared" si="451"/>
        <v>7834.8</v>
      </c>
      <c r="AX192" s="22">
        <f t="shared" si="452"/>
        <v>3105.2</v>
      </c>
      <c r="AY192" s="22">
        <f>-114.608+6693.29</f>
        <v>6578.6819999999998</v>
      </c>
      <c r="AZ192" s="22"/>
      <c r="BA192" s="22"/>
      <c r="BB192" s="22">
        <f t="shared" si="453"/>
        <v>13641.582</v>
      </c>
      <c r="BC192" s="22">
        <f t="shared" si="454"/>
        <v>7834.8</v>
      </c>
      <c r="BD192" s="22">
        <f t="shared" si="455"/>
        <v>3105.2</v>
      </c>
      <c r="BE192" s="22"/>
      <c r="BF192" s="22"/>
      <c r="BG192" s="22"/>
      <c r="BH192" s="22">
        <f t="shared" si="456"/>
        <v>13641.582</v>
      </c>
      <c r="BI192" s="22">
        <f t="shared" si="457"/>
        <v>7834.8</v>
      </c>
      <c r="BJ192" s="22">
        <f t="shared" si="458"/>
        <v>3105.2</v>
      </c>
      <c r="BK192" s="22"/>
      <c r="BL192" s="22"/>
      <c r="BM192" s="22"/>
      <c r="BN192" s="22">
        <f t="shared" si="459"/>
        <v>13641.582</v>
      </c>
      <c r="BO192" s="22">
        <f t="shared" si="460"/>
        <v>7834.8</v>
      </c>
      <c r="BP192" s="22">
        <f t="shared" si="461"/>
        <v>3105.2</v>
      </c>
      <c r="BQ192" s="22"/>
      <c r="BR192" s="22"/>
      <c r="BS192" s="22">
        <f t="shared" si="462"/>
        <v>13641.582</v>
      </c>
      <c r="BT192" s="22">
        <f t="shared" si="463"/>
        <v>7834.8</v>
      </c>
      <c r="BU192" s="22">
        <f t="shared" si="464"/>
        <v>3105.2</v>
      </c>
      <c r="BV192" s="22"/>
      <c r="BW192" s="22"/>
      <c r="BX192" s="22">
        <f t="shared" si="465"/>
        <v>13641.582</v>
      </c>
      <c r="BY192" s="22">
        <f t="shared" si="466"/>
        <v>7834.8</v>
      </c>
      <c r="BZ192" s="22">
        <f t="shared" si="467"/>
        <v>3105.2</v>
      </c>
      <c r="CA192" s="22">
        <f>-135.435-24.892</f>
        <v>-160.327</v>
      </c>
      <c r="CB192" s="22"/>
      <c r="CC192" s="22"/>
      <c r="CD192" s="22">
        <f t="shared" si="607"/>
        <v>13481.255000000001</v>
      </c>
      <c r="CE192" s="22"/>
      <c r="CF192" s="34">
        <f t="shared" si="558"/>
        <v>13481.255000000001</v>
      </c>
      <c r="CG192" s="22">
        <f t="shared" si="608"/>
        <v>7834.8</v>
      </c>
      <c r="CH192" s="22"/>
      <c r="CI192" s="22">
        <f t="shared" si="559"/>
        <v>7834.8</v>
      </c>
      <c r="CJ192" s="22">
        <f t="shared" si="609"/>
        <v>3105.2</v>
      </c>
      <c r="CK192" s="22"/>
      <c r="CL192" s="22">
        <f t="shared" si="560"/>
        <v>3105.2</v>
      </c>
      <c r="CM192" s="22"/>
      <c r="CN192" s="15"/>
      <c r="CO192" s="35">
        <v>53.64</v>
      </c>
    </row>
    <row r="193" spans="1:99" x14ac:dyDescent="0.3">
      <c r="A193" s="32" t="s">
        <v>159</v>
      </c>
      <c r="B193" s="16">
        <v>800</v>
      </c>
      <c r="C193" s="32"/>
      <c r="D193" s="32"/>
      <c r="E193" s="33" t="s">
        <v>54</v>
      </c>
      <c r="F193" s="22">
        <f t="shared" si="655"/>
        <v>888.6</v>
      </c>
      <c r="G193" s="22">
        <f t="shared" si="656"/>
        <v>888.6</v>
      </c>
      <c r="H193" s="22">
        <f t="shared" si="657"/>
        <v>888.6</v>
      </c>
      <c r="I193" s="22">
        <f t="shared" si="658"/>
        <v>0</v>
      </c>
      <c r="J193" s="22">
        <f t="shared" si="659"/>
        <v>0</v>
      </c>
      <c r="K193" s="22">
        <f t="shared" si="660"/>
        <v>0</v>
      </c>
      <c r="L193" s="22">
        <f t="shared" si="432"/>
        <v>888.6</v>
      </c>
      <c r="M193" s="22">
        <f t="shared" si="433"/>
        <v>888.6</v>
      </c>
      <c r="N193" s="22">
        <f t="shared" si="434"/>
        <v>888.6</v>
      </c>
      <c r="O193" s="22">
        <f t="shared" si="661"/>
        <v>0</v>
      </c>
      <c r="P193" s="22">
        <f t="shared" si="662"/>
        <v>0</v>
      </c>
      <c r="Q193" s="22">
        <f t="shared" si="663"/>
        <v>0</v>
      </c>
      <c r="R193" s="22">
        <f t="shared" si="435"/>
        <v>888.6</v>
      </c>
      <c r="S193" s="22">
        <f t="shared" si="436"/>
        <v>888.6</v>
      </c>
      <c r="T193" s="22">
        <f t="shared" si="437"/>
        <v>888.6</v>
      </c>
      <c r="U193" s="22">
        <f t="shared" si="664"/>
        <v>0</v>
      </c>
      <c r="V193" s="22">
        <f t="shared" si="665"/>
        <v>0</v>
      </c>
      <c r="W193" s="22">
        <f t="shared" si="666"/>
        <v>0</v>
      </c>
      <c r="X193" s="22">
        <f t="shared" si="438"/>
        <v>888.6</v>
      </c>
      <c r="Y193" s="22">
        <f t="shared" si="439"/>
        <v>888.6</v>
      </c>
      <c r="Z193" s="22">
        <f t="shared" si="440"/>
        <v>888.6</v>
      </c>
      <c r="AA193" s="22">
        <f t="shared" si="667"/>
        <v>0</v>
      </c>
      <c r="AB193" s="22">
        <f t="shared" si="668"/>
        <v>0</v>
      </c>
      <c r="AC193" s="22">
        <f t="shared" si="669"/>
        <v>0</v>
      </c>
      <c r="AD193" s="22">
        <f t="shared" si="441"/>
        <v>888.6</v>
      </c>
      <c r="AE193" s="22">
        <f t="shared" si="442"/>
        <v>888.6</v>
      </c>
      <c r="AF193" s="22">
        <f t="shared" si="443"/>
        <v>888.6</v>
      </c>
      <c r="AG193" s="22">
        <f t="shared" si="670"/>
        <v>0</v>
      </c>
      <c r="AH193" s="22">
        <f t="shared" si="671"/>
        <v>0</v>
      </c>
      <c r="AI193" s="22">
        <f t="shared" si="672"/>
        <v>0</v>
      </c>
      <c r="AJ193" s="22">
        <f t="shared" si="444"/>
        <v>888.6</v>
      </c>
      <c r="AK193" s="22">
        <f t="shared" si="445"/>
        <v>888.6</v>
      </c>
      <c r="AL193" s="22">
        <f t="shared" si="446"/>
        <v>888.6</v>
      </c>
      <c r="AM193" s="22">
        <f t="shared" si="673"/>
        <v>0</v>
      </c>
      <c r="AN193" s="22">
        <f t="shared" si="674"/>
        <v>0</v>
      </c>
      <c r="AO193" s="22">
        <f t="shared" si="675"/>
        <v>0</v>
      </c>
      <c r="AP193" s="22">
        <f t="shared" si="447"/>
        <v>888.6</v>
      </c>
      <c r="AQ193" s="22">
        <f t="shared" si="448"/>
        <v>888.6</v>
      </c>
      <c r="AR193" s="22">
        <f t="shared" si="449"/>
        <v>888.6</v>
      </c>
      <c r="AS193" s="22">
        <f t="shared" si="676"/>
        <v>0</v>
      </c>
      <c r="AT193" s="22">
        <f t="shared" si="677"/>
        <v>0</v>
      </c>
      <c r="AU193" s="22">
        <f t="shared" si="678"/>
        <v>0</v>
      </c>
      <c r="AV193" s="22">
        <f t="shared" si="450"/>
        <v>888.6</v>
      </c>
      <c r="AW193" s="22">
        <f t="shared" si="451"/>
        <v>888.6</v>
      </c>
      <c r="AX193" s="22">
        <f t="shared" si="452"/>
        <v>888.6</v>
      </c>
      <c r="AY193" s="22">
        <f t="shared" ref="AY193:AY198" si="697">AY194</f>
        <v>0</v>
      </c>
      <c r="AZ193" s="22">
        <f t="shared" si="680"/>
        <v>0</v>
      </c>
      <c r="BA193" s="22">
        <f t="shared" si="681"/>
        <v>0</v>
      </c>
      <c r="BB193" s="22">
        <f t="shared" si="453"/>
        <v>888.6</v>
      </c>
      <c r="BC193" s="22">
        <f t="shared" si="454"/>
        <v>888.6</v>
      </c>
      <c r="BD193" s="22">
        <f t="shared" si="455"/>
        <v>888.6</v>
      </c>
      <c r="BE193" s="22">
        <f t="shared" si="682"/>
        <v>0</v>
      </c>
      <c r="BF193" s="22">
        <f t="shared" si="683"/>
        <v>0</v>
      </c>
      <c r="BG193" s="22">
        <f t="shared" si="684"/>
        <v>0</v>
      </c>
      <c r="BH193" s="22">
        <f t="shared" si="456"/>
        <v>888.6</v>
      </c>
      <c r="BI193" s="22">
        <f t="shared" si="457"/>
        <v>888.6</v>
      </c>
      <c r="BJ193" s="22">
        <f t="shared" si="458"/>
        <v>888.6</v>
      </c>
      <c r="BK193" s="22">
        <f t="shared" si="685"/>
        <v>0</v>
      </c>
      <c r="BL193" s="22">
        <f t="shared" si="686"/>
        <v>0</v>
      </c>
      <c r="BM193" s="22">
        <f t="shared" si="687"/>
        <v>0</v>
      </c>
      <c r="BN193" s="22">
        <f t="shared" si="459"/>
        <v>888.6</v>
      </c>
      <c r="BO193" s="22">
        <f t="shared" si="460"/>
        <v>888.6</v>
      </c>
      <c r="BP193" s="22">
        <f t="shared" si="461"/>
        <v>888.6</v>
      </c>
      <c r="BQ193" s="22">
        <f t="shared" si="688"/>
        <v>0</v>
      </c>
      <c r="BR193" s="22">
        <f t="shared" si="689"/>
        <v>0</v>
      </c>
      <c r="BS193" s="22">
        <f t="shared" si="462"/>
        <v>888.6</v>
      </c>
      <c r="BT193" s="22">
        <f t="shared" si="463"/>
        <v>888.6</v>
      </c>
      <c r="BU193" s="22">
        <f t="shared" si="464"/>
        <v>888.6</v>
      </c>
      <c r="BV193" s="22">
        <f t="shared" si="690"/>
        <v>0</v>
      </c>
      <c r="BW193" s="22">
        <f t="shared" si="691"/>
        <v>0</v>
      </c>
      <c r="BX193" s="22">
        <f t="shared" si="465"/>
        <v>888.6</v>
      </c>
      <c r="BY193" s="22">
        <f t="shared" si="466"/>
        <v>888.6</v>
      </c>
      <c r="BZ193" s="22">
        <f t="shared" si="467"/>
        <v>888.6</v>
      </c>
      <c r="CA193" s="22">
        <f t="shared" si="692"/>
        <v>-33.723999999999997</v>
      </c>
      <c r="CB193" s="22">
        <f t="shared" si="693"/>
        <v>0</v>
      </c>
      <c r="CC193" s="22">
        <f t="shared" si="694"/>
        <v>0</v>
      </c>
      <c r="CD193" s="22">
        <f t="shared" si="607"/>
        <v>854.87599999999998</v>
      </c>
      <c r="CE193" s="22">
        <f t="shared" si="695"/>
        <v>0</v>
      </c>
      <c r="CF193" s="34">
        <f t="shared" si="558"/>
        <v>854.87599999999998</v>
      </c>
      <c r="CG193" s="22">
        <f t="shared" si="608"/>
        <v>888.6</v>
      </c>
      <c r="CH193" s="22">
        <f t="shared" si="696"/>
        <v>0</v>
      </c>
      <c r="CI193" s="22">
        <f t="shared" si="559"/>
        <v>888.6</v>
      </c>
      <c r="CJ193" s="22">
        <f t="shared" si="609"/>
        <v>888.6</v>
      </c>
      <c r="CK193" s="22">
        <f t="shared" si="696"/>
        <v>0</v>
      </c>
      <c r="CL193" s="22">
        <f t="shared" si="560"/>
        <v>888.6</v>
      </c>
      <c r="CM193" s="22">
        <f t="shared" si="696"/>
        <v>0</v>
      </c>
      <c r="CN193" s="15"/>
      <c r="CO193" s="35"/>
      <c r="CS193" s="5" t="s">
        <v>29</v>
      </c>
    </row>
    <row r="194" spans="1:99" x14ac:dyDescent="0.3">
      <c r="A194" s="32" t="s">
        <v>159</v>
      </c>
      <c r="B194" s="16">
        <v>850</v>
      </c>
      <c r="C194" s="32"/>
      <c r="D194" s="32"/>
      <c r="E194" s="33" t="s">
        <v>79</v>
      </c>
      <c r="F194" s="22">
        <f t="shared" si="655"/>
        <v>888.6</v>
      </c>
      <c r="G194" s="22">
        <f t="shared" si="656"/>
        <v>888.6</v>
      </c>
      <c r="H194" s="22">
        <f t="shared" si="657"/>
        <v>888.6</v>
      </c>
      <c r="I194" s="22">
        <f t="shared" si="658"/>
        <v>0</v>
      </c>
      <c r="J194" s="22">
        <f t="shared" si="659"/>
        <v>0</v>
      </c>
      <c r="K194" s="22">
        <f t="shared" si="660"/>
        <v>0</v>
      </c>
      <c r="L194" s="22">
        <f t="shared" si="432"/>
        <v>888.6</v>
      </c>
      <c r="M194" s="22">
        <f t="shared" si="433"/>
        <v>888.6</v>
      </c>
      <c r="N194" s="22">
        <f t="shared" si="434"/>
        <v>888.6</v>
      </c>
      <c r="O194" s="22">
        <f t="shared" si="661"/>
        <v>0</v>
      </c>
      <c r="P194" s="22">
        <f t="shared" si="662"/>
        <v>0</v>
      </c>
      <c r="Q194" s="22">
        <f t="shared" si="663"/>
        <v>0</v>
      </c>
      <c r="R194" s="22">
        <f t="shared" si="435"/>
        <v>888.6</v>
      </c>
      <c r="S194" s="22">
        <f t="shared" si="436"/>
        <v>888.6</v>
      </c>
      <c r="T194" s="22">
        <f t="shared" si="437"/>
        <v>888.6</v>
      </c>
      <c r="U194" s="22">
        <f t="shared" si="664"/>
        <v>0</v>
      </c>
      <c r="V194" s="22">
        <f t="shared" si="665"/>
        <v>0</v>
      </c>
      <c r="W194" s="22">
        <f t="shared" si="666"/>
        <v>0</v>
      </c>
      <c r="X194" s="22">
        <f t="shared" si="438"/>
        <v>888.6</v>
      </c>
      <c r="Y194" s="22">
        <f t="shared" si="439"/>
        <v>888.6</v>
      </c>
      <c r="Z194" s="22">
        <f t="shared" si="440"/>
        <v>888.6</v>
      </c>
      <c r="AA194" s="22">
        <f t="shared" si="667"/>
        <v>0</v>
      </c>
      <c r="AB194" s="22">
        <f t="shared" si="668"/>
        <v>0</v>
      </c>
      <c r="AC194" s="22">
        <f t="shared" si="669"/>
        <v>0</v>
      </c>
      <c r="AD194" s="22">
        <f t="shared" si="441"/>
        <v>888.6</v>
      </c>
      <c r="AE194" s="22">
        <f t="shared" si="442"/>
        <v>888.6</v>
      </c>
      <c r="AF194" s="22">
        <f t="shared" si="443"/>
        <v>888.6</v>
      </c>
      <c r="AG194" s="22">
        <f t="shared" si="670"/>
        <v>0</v>
      </c>
      <c r="AH194" s="22">
        <f t="shared" si="671"/>
        <v>0</v>
      </c>
      <c r="AI194" s="22">
        <f t="shared" si="672"/>
        <v>0</v>
      </c>
      <c r="AJ194" s="22">
        <f t="shared" si="444"/>
        <v>888.6</v>
      </c>
      <c r="AK194" s="22">
        <f t="shared" si="445"/>
        <v>888.6</v>
      </c>
      <c r="AL194" s="22">
        <f t="shared" si="446"/>
        <v>888.6</v>
      </c>
      <c r="AM194" s="22">
        <f t="shared" si="673"/>
        <v>0</v>
      </c>
      <c r="AN194" s="22">
        <f t="shared" si="674"/>
        <v>0</v>
      </c>
      <c r="AO194" s="22">
        <f t="shared" si="675"/>
        <v>0</v>
      </c>
      <c r="AP194" s="22">
        <f t="shared" si="447"/>
        <v>888.6</v>
      </c>
      <c r="AQ194" s="22">
        <f t="shared" si="448"/>
        <v>888.6</v>
      </c>
      <c r="AR194" s="22">
        <f t="shared" si="449"/>
        <v>888.6</v>
      </c>
      <c r="AS194" s="22">
        <f t="shared" si="676"/>
        <v>0</v>
      </c>
      <c r="AT194" s="22">
        <f t="shared" si="677"/>
        <v>0</v>
      </c>
      <c r="AU194" s="22">
        <f t="shared" si="678"/>
        <v>0</v>
      </c>
      <c r="AV194" s="22">
        <f t="shared" si="450"/>
        <v>888.6</v>
      </c>
      <c r="AW194" s="22">
        <f t="shared" si="451"/>
        <v>888.6</v>
      </c>
      <c r="AX194" s="22">
        <f t="shared" si="452"/>
        <v>888.6</v>
      </c>
      <c r="AY194" s="22">
        <f t="shared" si="697"/>
        <v>0</v>
      </c>
      <c r="AZ194" s="22">
        <f t="shared" si="680"/>
        <v>0</v>
      </c>
      <c r="BA194" s="22">
        <f t="shared" si="681"/>
        <v>0</v>
      </c>
      <c r="BB194" s="22">
        <f t="shared" si="453"/>
        <v>888.6</v>
      </c>
      <c r="BC194" s="22">
        <f t="shared" si="454"/>
        <v>888.6</v>
      </c>
      <c r="BD194" s="22">
        <f t="shared" si="455"/>
        <v>888.6</v>
      </c>
      <c r="BE194" s="22">
        <f t="shared" si="682"/>
        <v>0</v>
      </c>
      <c r="BF194" s="22">
        <f t="shared" si="683"/>
        <v>0</v>
      </c>
      <c r="BG194" s="22">
        <f t="shared" si="684"/>
        <v>0</v>
      </c>
      <c r="BH194" s="22">
        <f t="shared" si="456"/>
        <v>888.6</v>
      </c>
      <c r="BI194" s="22">
        <f t="shared" si="457"/>
        <v>888.6</v>
      </c>
      <c r="BJ194" s="22">
        <f t="shared" si="458"/>
        <v>888.6</v>
      </c>
      <c r="BK194" s="22">
        <f t="shared" si="685"/>
        <v>0</v>
      </c>
      <c r="BL194" s="22">
        <f t="shared" si="686"/>
        <v>0</v>
      </c>
      <c r="BM194" s="22">
        <f t="shared" si="687"/>
        <v>0</v>
      </c>
      <c r="BN194" s="22">
        <f t="shared" si="459"/>
        <v>888.6</v>
      </c>
      <c r="BO194" s="22">
        <f t="shared" si="460"/>
        <v>888.6</v>
      </c>
      <c r="BP194" s="22">
        <f t="shared" si="461"/>
        <v>888.6</v>
      </c>
      <c r="BQ194" s="22">
        <f t="shared" si="688"/>
        <v>0</v>
      </c>
      <c r="BR194" s="22">
        <f t="shared" si="689"/>
        <v>0</v>
      </c>
      <c r="BS194" s="22">
        <f t="shared" si="462"/>
        <v>888.6</v>
      </c>
      <c r="BT194" s="22">
        <f t="shared" si="463"/>
        <v>888.6</v>
      </c>
      <c r="BU194" s="22">
        <f t="shared" si="464"/>
        <v>888.6</v>
      </c>
      <c r="BV194" s="22">
        <f t="shared" si="690"/>
        <v>0</v>
      </c>
      <c r="BW194" s="22">
        <f t="shared" si="691"/>
        <v>0</v>
      </c>
      <c r="BX194" s="22">
        <f t="shared" si="465"/>
        <v>888.6</v>
      </c>
      <c r="BY194" s="22">
        <f t="shared" si="466"/>
        <v>888.6</v>
      </c>
      <c r="BZ194" s="22">
        <f t="shared" si="467"/>
        <v>888.6</v>
      </c>
      <c r="CA194" s="22">
        <f t="shared" si="692"/>
        <v>-33.723999999999997</v>
      </c>
      <c r="CB194" s="22">
        <f t="shared" si="693"/>
        <v>0</v>
      </c>
      <c r="CC194" s="22">
        <f t="shared" si="694"/>
        <v>0</v>
      </c>
      <c r="CD194" s="22">
        <f t="shared" si="607"/>
        <v>854.87599999999998</v>
      </c>
      <c r="CE194" s="22">
        <f t="shared" si="695"/>
        <v>0</v>
      </c>
      <c r="CF194" s="34">
        <f t="shared" si="558"/>
        <v>854.87599999999998</v>
      </c>
      <c r="CG194" s="22">
        <f t="shared" si="608"/>
        <v>888.6</v>
      </c>
      <c r="CH194" s="22">
        <f t="shared" si="696"/>
        <v>0</v>
      </c>
      <c r="CI194" s="22">
        <f t="shared" si="559"/>
        <v>888.6</v>
      </c>
      <c r="CJ194" s="22">
        <f t="shared" si="609"/>
        <v>888.6</v>
      </c>
      <c r="CK194" s="22">
        <f t="shared" si="696"/>
        <v>0</v>
      </c>
      <c r="CL194" s="22">
        <f t="shared" si="560"/>
        <v>888.6</v>
      </c>
      <c r="CM194" s="22">
        <f t="shared" si="696"/>
        <v>0</v>
      </c>
      <c r="CN194" s="15"/>
      <c r="CO194" s="35"/>
      <c r="CT194" s="5" t="s">
        <v>30</v>
      </c>
    </row>
    <row r="195" spans="1:99" ht="46.8" x14ac:dyDescent="0.3">
      <c r="A195" s="32" t="s">
        <v>159</v>
      </c>
      <c r="B195" s="16">
        <v>850</v>
      </c>
      <c r="C195" s="32" t="s">
        <v>67</v>
      </c>
      <c r="D195" s="32" t="s">
        <v>134</v>
      </c>
      <c r="E195" s="33" t="s">
        <v>135</v>
      </c>
      <c r="F195" s="22">
        <v>888.6</v>
      </c>
      <c r="G195" s="22">
        <v>888.6</v>
      </c>
      <c r="H195" s="22">
        <v>888.6</v>
      </c>
      <c r="I195" s="22"/>
      <c r="J195" s="22"/>
      <c r="K195" s="22"/>
      <c r="L195" s="22">
        <f t="shared" si="432"/>
        <v>888.6</v>
      </c>
      <c r="M195" s="22">
        <f t="shared" si="433"/>
        <v>888.6</v>
      </c>
      <c r="N195" s="22">
        <f t="shared" si="434"/>
        <v>888.6</v>
      </c>
      <c r="O195" s="22"/>
      <c r="P195" s="22"/>
      <c r="Q195" s="22"/>
      <c r="R195" s="22">
        <f t="shared" si="435"/>
        <v>888.6</v>
      </c>
      <c r="S195" s="22">
        <f t="shared" si="436"/>
        <v>888.6</v>
      </c>
      <c r="T195" s="22">
        <f t="shared" si="437"/>
        <v>888.6</v>
      </c>
      <c r="U195" s="22"/>
      <c r="V195" s="22"/>
      <c r="W195" s="22"/>
      <c r="X195" s="22">
        <f t="shared" si="438"/>
        <v>888.6</v>
      </c>
      <c r="Y195" s="22">
        <f t="shared" si="439"/>
        <v>888.6</v>
      </c>
      <c r="Z195" s="22">
        <f t="shared" si="440"/>
        <v>888.6</v>
      </c>
      <c r="AA195" s="22"/>
      <c r="AB195" s="22"/>
      <c r="AC195" s="22"/>
      <c r="AD195" s="22">
        <f t="shared" si="441"/>
        <v>888.6</v>
      </c>
      <c r="AE195" s="22">
        <f t="shared" si="442"/>
        <v>888.6</v>
      </c>
      <c r="AF195" s="22">
        <f t="shared" si="443"/>
        <v>888.6</v>
      </c>
      <c r="AG195" s="22"/>
      <c r="AH195" s="22"/>
      <c r="AI195" s="22"/>
      <c r="AJ195" s="22">
        <f t="shared" si="444"/>
        <v>888.6</v>
      </c>
      <c r="AK195" s="22">
        <f t="shared" si="445"/>
        <v>888.6</v>
      </c>
      <c r="AL195" s="22">
        <f t="shared" si="446"/>
        <v>888.6</v>
      </c>
      <c r="AM195" s="22"/>
      <c r="AN195" s="22"/>
      <c r="AO195" s="22"/>
      <c r="AP195" s="22">
        <f t="shared" si="447"/>
        <v>888.6</v>
      </c>
      <c r="AQ195" s="22">
        <f t="shared" si="448"/>
        <v>888.6</v>
      </c>
      <c r="AR195" s="22">
        <f t="shared" si="449"/>
        <v>888.6</v>
      </c>
      <c r="AS195" s="22"/>
      <c r="AT195" s="22"/>
      <c r="AU195" s="22"/>
      <c r="AV195" s="22">
        <f t="shared" si="450"/>
        <v>888.6</v>
      </c>
      <c r="AW195" s="22">
        <f t="shared" si="451"/>
        <v>888.6</v>
      </c>
      <c r="AX195" s="22">
        <f t="shared" si="452"/>
        <v>888.6</v>
      </c>
      <c r="AY195" s="22"/>
      <c r="AZ195" s="22"/>
      <c r="BA195" s="22"/>
      <c r="BB195" s="22">
        <f t="shared" si="453"/>
        <v>888.6</v>
      </c>
      <c r="BC195" s="22">
        <f t="shared" si="454"/>
        <v>888.6</v>
      </c>
      <c r="BD195" s="22">
        <f t="shared" si="455"/>
        <v>888.6</v>
      </c>
      <c r="BE195" s="22"/>
      <c r="BF195" s="22"/>
      <c r="BG195" s="22"/>
      <c r="BH195" s="22">
        <f t="shared" si="456"/>
        <v>888.6</v>
      </c>
      <c r="BI195" s="22">
        <f t="shared" si="457"/>
        <v>888.6</v>
      </c>
      <c r="BJ195" s="22">
        <f t="shared" si="458"/>
        <v>888.6</v>
      </c>
      <c r="BK195" s="22"/>
      <c r="BL195" s="22"/>
      <c r="BM195" s="22"/>
      <c r="BN195" s="22">
        <f t="shared" si="459"/>
        <v>888.6</v>
      </c>
      <c r="BO195" s="22">
        <f t="shared" si="460"/>
        <v>888.6</v>
      </c>
      <c r="BP195" s="22">
        <f t="shared" si="461"/>
        <v>888.6</v>
      </c>
      <c r="BQ195" s="22"/>
      <c r="BR195" s="22"/>
      <c r="BS195" s="22">
        <f t="shared" si="462"/>
        <v>888.6</v>
      </c>
      <c r="BT195" s="22">
        <f t="shared" si="463"/>
        <v>888.6</v>
      </c>
      <c r="BU195" s="22">
        <f t="shared" si="464"/>
        <v>888.6</v>
      </c>
      <c r="BV195" s="22"/>
      <c r="BW195" s="22"/>
      <c r="BX195" s="22">
        <f t="shared" si="465"/>
        <v>888.6</v>
      </c>
      <c r="BY195" s="22">
        <f t="shared" si="466"/>
        <v>888.6</v>
      </c>
      <c r="BZ195" s="22">
        <f t="shared" si="467"/>
        <v>888.6</v>
      </c>
      <c r="CA195" s="22">
        <v>-33.723999999999997</v>
      </c>
      <c r="CB195" s="22"/>
      <c r="CC195" s="22"/>
      <c r="CD195" s="22">
        <f t="shared" si="607"/>
        <v>854.87599999999998</v>
      </c>
      <c r="CE195" s="22"/>
      <c r="CF195" s="34">
        <f t="shared" si="558"/>
        <v>854.87599999999998</v>
      </c>
      <c r="CG195" s="22">
        <f t="shared" si="608"/>
        <v>888.6</v>
      </c>
      <c r="CH195" s="22"/>
      <c r="CI195" s="22">
        <f t="shared" si="559"/>
        <v>888.6</v>
      </c>
      <c r="CJ195" s="22">
        <f t="shared" si="609"/>
        <v>888.6</v>
      </c>
      <c r="CK195" s="22"/>
      <c r="CL195" s="22">
        <f t="shared" si="560"/>
        <v>888.6</v>
      </c>
      <c r="CM195" s="22"/>
      <c r="CN195" s="15"/>
      <c r="CO195" s="35"/>
    </row>
    <row r="196" spans="1:99" ht="78" x14ac:dyDescent="0.3">
      <c r="A196" s="36" t="s">
        <v>161</v>
      </c>
      <c r="B196" s="16"/>
      <c r="C196" s="32"/>
      <c r="D196" s="32"/>
      <c r="E196" s="33" t="s">
        <v>162</v>
      </c>
      <c r="F196" s="22">
        <f t="shared" si="655"/>
        <v>524.29999999999995</v>
      </c>
      <c r="G196" s="22">
        <f t="shared" si="656"/>
        <v>524.29999999999995</v>
      </c>
      <c r="H196" s="22">
        <f t="shared" si="657"/>
        <v>524.29999999999995</v>
      </c>
      <c r="I196" s="22">
        <f t="shared" si="658"/>
        <v>0</v>
      </c>
      <c r="J196" s="22">
        <f t="shared" si="659"/>
        <v>0</v>
      </c>
      <c r="K196" s="22">
        <f t="shared" si="660"/>
        <v>0</v>
      </c>
      <c r="L196" s="22">
        <f t="shared" si="432"/>
        <v>524.29999999999995</v>
      </c>
      <c r="M196" s="22">
        <f t="shared" si="433"/>
        <v>524.29999999999995</v>
      </c>
      <c r="N196" s="22">
        <f t="shared" si="434"/>
        <v>524.29999999999995</v>
      </c>
      <c r="O196" s="22">
        <f t="shared" si="661"/>
        <v>0</v>
      </c>
      <c r="P196" s="22">
        <f t="shared" si="662"/>
        <v>0</v>
      </c>
      <c r="Q196" s="22">
        <f t="shared" si="663"/>
        <v>0</v>
      </c>
      <c r="R196" s="22">
        <f t="shared" si="435"/>
        <v>524.29999999999995</v>
      </c>
      <c r="S196" s="22">
        <f t="shared" si="436"/>
        <v>524.29999999999995</v>
      </c>
      <c r="T196" s="22">
        <f t="shared" si="437"/>
        <v>524.29999999999995</v>
      </c>
      <c r="U196" s="22">
        <f t="shared" si="664"/>
        <v>0</v>
      </c>
      <c r="V196" s="22">
        <f t="shared" si="665"/>
        <v>0</v>
      </c>
      <c r="W196" s="22">
        <f t="shared" si="666"/>
        <v>0</v>
      </c>
      <c r="X196" s="22">
        <f t="shared" si="438"/>
        <v>524.29999999999995</v>
      </c>
      <c r="Y196" s="22">
        <f t="shared" si="439"/>
        <v>524.29999999999995</v>
      </c>
      <c r="Z196" s="22">
        <f t="shared" si="440"/>
        <v>524.29999999999995</v>
      </c>
      <c r="AA196" s="22">
        <f t="shared" si="667"/>
        <v>0</v>
      </c>
      <c r="AB196" s="22">
        <f t="shared" si="668"/>
        <v>0</v>
      </c>
      <c r="AC196" s="22">
        <f t="shared" si="669"/>
        <v>0</v>
      </c>
      <c r="AD196" s="22">
        <f t="shared" si="441"/>
        <v>524.29999999999995</v>
      </c>
      <c r="AE196" s="22">
        <f t="shared" si="442"/>
        <v>524.29999999999995</v>
      </c>
      <c r="AF196" s="22">
        <f t="shared" si="443"/>
        <v>524.29999999999995</v>
      </c>
      <c r="AG196" s="22">
        <f t="shared" si="670"/>
        <v>0</v>
      </c>
      <c r="AH196" s="22">
        <f t="shared" si="671"/>
        <v>0</v>
      </c>
      <c r="AI196" s="22">
        <f t="shared" si="672"/>
        <v>0</v>
      </c>
      <c r="AJ196" s="22">
        <f t="shared" si="444"/>
        <v>524.29999999999995</v>
      </c>
      <c r="AK196" s="22">
        <f t="shared" si="445"/>
        <v>524.29999999999995</v>
      </c>
      <c r="AL196" s="22">
        <f t="shared" si="446"/>
        <v>524.29999999999995</v>
      </c>
      <c r="AM196" s="22">
        <f t="shared" si="673"/>
        <v>0</v>
      </c>
      <c r="AN196" s="22">
        <f t="shared" si="674"/>
        <v>0</v>
      </c>
      <c r="AO196" s="22">
        <f t="shared" si="675"/>
        <v>0</v>
      </c>
      <c r="AP196" s="22">
        <f t="shared" si="447"/>
        <v>524.29999999999995</v>
      </c>
      <c r="AQ196" s="22">
        <f t="shared" si="448"/>
        <v>524.29999999999995</v>
      </c>
      <c r="AR196" s="22">
        <f t="shared" si="449"/>
        <v>524.29999999999995</v>
      </c>
      <c r="AS196" s="22">
        <f t="shared" si="676"/>
        <v>0</v>
      </c>
      <c r="AT196" s="22">
        <f t="shared" si="677"/>
        <v>0</v>
      </c>
      <c r="AU196" s="22">
        <f t="shared" si="678"/>
        <v>0</v>
      </c>
      <c r="AV196" s="22">
        <f t="shared" si="450"/>
        <v>524.29999999999995</v>
      </c>
      <c r="AW196" s="22">
        <f t="shared" si="451"/>
        <v>524.29999999999995</v>
      </c>
      <c r="AX196" s="22">
        <f t="shared" si="452"/>
        <v>524.29999999999995</v>
      </c>
      <c r="AY196" s="22">
        <f t="shared" si="697"/>
        <v>0</v>
      </c>
      <c r="AZ196" s="22">
        <f t="shared" si="680"/>
        <v>0</v>
      </c>
      <c r="BA196" s="22">
        <f t="shared" si="681"/>
        <v>0</v>
      </c>
      <c r="BB196" s="22">
        <f t="shared" si="453"/>
        <v>524.29999999999995</v>
      </c>
      <c r="BC196" s="22">
        <f t="shared" si="454"/>
        <v>524.29999999999995</v>
      </c>
      <c r="BD196" s="22">
        <f t="shared" si="455"/>
        <v>524.29999999999995</v>
      </c>
      <c r="BE196" s="22">
        <f t="shared" si="682"/>
        <v>0</v>
      </c>
      <c r="BF196" s="22">
        <f t="shared" si="683"/>
        <v>0</v>
      </c>
      <c r="BG196" s="22">
        <f t="shared" si="684"/>
        <v>0</v>
      </c>
      <c r="BH196" s="22">
        <f t="shared" si="456"/>
        <v>524.29999999999995</v>
      </c>
      <c r="BI196" s="22">
        <f t="shared" si="457"/>
        <v>524.29999999999995</v>
      </c>
      <c r="BJ196" s="22">
        <f t="shared" si="458"/>
        <v>524.29999999999995</v>
      </c>
      <c r="BK196" s="22">
        <f t="shared" si="685"/>
        <v>0</v>
      </c>
      <c r="BL196" s="22">
        <f t="shared" si="686"/>
        <v>0</v>
      </c>
      <c r="BM196" s="22">
        <f t="shared" si="687"/>
        <v>0</v>
      </c>
      <c r="BN196" s="22">
        <f t="shared" si="459"/>
        <v>524.29999999999995</v>
      </c>
      <c r="BO196" s="22">
        <f t="shared" si="460"/>
        <v>524.29999999999995</v>
      </c>
      <c r="BP196" s="22">
        <f t="shared" si="461"/>
        <v>524.29999999999995</v>
      </c>
      <c r="BQ196" s="22">
        <f t="shared" si="688"/>
        <v>0</v>
      </c>
      <c r="BR196" s="22">
        <f t="shared" si="689"/>
        <v>0</v>
      </c>
      <c r="BS196" s="22">
        <f t="shared" si="462"/>
        <v>524.29999999999995</v>
      </c>
      <c r="BT196" s="22">
        <f t="shared" si="463"/>
        <v>524.29999999999995</v>
      </c>
      <c r="BU196" s="22">
        <f t="shared" si="464"/>
        <v>524.29999999999995</v>
      </c>
      <c r="BV196" s="22">
        <f t="shared" si="690"/>
        <v>0</v>
      </c>
      <c r="BW196" s="22">
        <f t="shared" si="691"/>
        <v>0</v>
      </c>
      <c r="BX196" s="22">
        <f t="shared" si="465"/>
        <v>524.29999999999995</v>
      </c>
      <c r="BY196" s="22">
        <f t="shared" si="466"/>
        <v>524.29999999999995</v>
      </c>
      <c r="BZ196" s="22">
        <f t="shared" si="467"/>
        <v>524.29999999999995</v>
      </c>
      <c r="CA196" s="22">
        <f t="shared" si="692"/>
        <v>0</v>
      </c>
      <c r="CB196" s="22">
        <f t="shared" si="693"/>
        <v>0</v>
      </c>
      <c r="CC196" s="22">
        <f t="shared" si="694"/>
        <v>0</v>
      </c>
      <c r="CD196" s="22">
        <f t="shared" si="607"/>
        <v>524.29999999999995</v>
      </c>
      <c r="CE196" s="22">
        <f t="shared" si="695"/>
        <v>0</v>
      </c>
      <c r="CF196" s="34">
        <f t="shared" si="558"/>
        <v>524.29999999999995</v>
      </c>
      <c r="CG196" s="22">
        <f t="shared" si="608"/>
        <v>524.29999999999995</v>
      </c>
      <c r="CH196" s="22">
        <f t="shared" si="696"/>
        <v>0</v>
      </c>
      <c r="CI196" s="22">
        <f t="shared" si="559"/>
        <v>524.29999999999995</v>
      </c>
      <c r="CJ196" s="22">
        <f t="shared" si="609"/>
        <v>524.29999999999995</v>
      </c>
      <c r="CK196" s="22">
        <f t="shared" si="696"/>
        <v>0</v>
      </c>
      <c r="CL196" s="22">
        <f t="shared" si="560"/>
        <v>524.29999999999995</v>
      </c>
      <c r="CM196" s="22">
        <f t="shared" si="696"/>
        <v>0</v>
      </c>
      <c r="CN196" s="15"/>
      <c r="CO196" s="35"/>
      <c r="CU196" s="5" t="s">
        <v>31</v>
      </c>
    </row>
    <row r="197" spans="1:99" ht="46.8" x14ac:dyDescent="0.3">
      <c r="A197" s="36" t="s">
        <v>161</v>
      </c>
      <c r="B197" s="16">
        <v>600</v>
      </c>
      <c r="C197" s="32"/>
      <c r="D197" s="32"/>
      <c r="E197" s="33" t="s">
        <v>45</v>
      </c>
      <c r="F197" s="22">
        <f t="shared" si="655"/>
        <v>524.29999999999995</v>
      </c>
      <c r="G197" s="22">
        <f t="shared" si="656"/>
        <v>524.29999999999995</v>
      </c>
      <c r="H197" s="22">
        <f t="shared" si="657"/>
        <v>524.29999999999995</v>
      </c>
      <c r="I197" s="22">
        <f t="shared" si="658"/>
        <v>0</v>
      </c>
      <c r="J197" s="22">
        <f t="shared" si="659"/>
        <v>0</v>
      </c>
      <c r="K197" s="22">
        <f t="shared" si="660"/>
        <v>0</v>
      </c>
      <c r="L197" s="22">
        <f t="shared" si="432"/>
        <v>524.29999999999995</v>
      </c>
      <c r="M197" s="22">
        <f t="shared" si="433"/>
        <v>524.29999999999995</v>
      </c>
      <c r="N197" s="22">
        <f t="shared" si="434"/>
        <v>524.29999999999995</v>
      </c>
      <c r="O197" s="22">
        <f t="shared" si="661"/>
        <v>0</v>
      </c>
      <c r="P197" s="22">
        <f t="shared" si="662"/>
        <v>0</v>
      </c>
      <c r="Q197" s="22">
        <f t="shared" si="663"/>
        <v>0</v>
      </c>
      <c r="R197" s="22">
        <f t="shared" si="435"/>
        <v>524.29999999999995</v>
      </c>
      <c r="S197" s="22">
        <f t="shared" si="436"/>
        <v>524.29999999999995</v>
      </c>
      <c r="T197" s="22">
        <f t="shared" si="437"/>
        <v>524.29999999999995</v>
      </c>
      <c r="U197" s="22">
        <f t="shared" si="664"/>
        <v>0</v>
      </c>
      <c r="V197" s="22">
        <f t="shared" si="665"/>
        <v>0</v>
      </c>
      <c r="W197" s="22">
        <f t="shared" si="666"/>
        <v>0</v>
      </c>
      <c r="X197" s="22">
        <f t="shared" si="438"/>
        <v>524.29999999999995</v>
      </c>
      <c r="Y197" s="22">
        <f t="shared" si="439"/>
        <v>524.29999999999995</v>
      </c>
      <c r="Z197" s="22">
        <f t="shared" si="440"/>
        <v>524.29999999999995</v>
      </c>
      <c r="AA197" s="22">
        <f t="shared" si="667"/>
        <v>0</v>
      </c>
      <c r="AB197" s="22">
        <f t="shared" si="668"/>
        <v>0</v>
      </c>
      <c r="AC197" s="22">
        <f t="shared" si="669"/>
        <v>0</v>
      </c>
      <c r="AD197" s="22">
        <f t="shared" si="441"/>
        <v>524.29999999999995</v>
      </c>
      <c r="AE197" s="22">
        <f t="shared" si="442"/>
        <v>524.29999999999995</v>
      </c>
      <c r="AF197" s="22">
        <f t="shared" si="443"/>
        <v>524.29999999999995</v>
      </c>
      <c r="AG197" s="22">
        <f t="shared" si="670"/>
        <v>0</v>
      </c>
      <c r="AH197" s="22">
        <f t="shared" si="671"/>
        <v>0</v>
      </c>
      <c r="AI197" s="22">
        <f t="shared" si="672"/>
        <v>0</v>
      </c>
      <c r="AJ197" s="22">
        <f t="shared" si="444"/>
        <v>524.29999999999995</v>
      </c>
      <c r="AK197" s="22">
        <f t="shared" si="445"/>
        <v>524.29999999999995</v>
      </c>
      <c r="AL197" s="22">
        <f t="shared" si="446"/>
        <v>524.29999999999995</v>
      </c>
      <c r="AM197" s="22">
        <f t="shared" si="673"/>
        <v>0</v>
      </c>
      <c r="AN197" s="22">
        <f t="shared" si="674"/>
        <v>0</v>
      </c>
      <c r="AO197" s="22">
        <f t="shared" si="675"/>
        <v>0</v>
      </c>
      <c r="AP197" s="22">
        <f t="shared" si="447"/>
        <v>524.29999999999995</v>
      </c>
      <c r="AQ197" s="22">
        <f t="shared" si="448"/>
        <v>524.29999999999995</v>
      </c>
      <c r="AR197" s="22">
        <f t="shared" si="449"/>
        <v>524.29999999999995</v>
      </c>
      <c r="AS197" s="22">
        <f t="shared" si="676"/>
        <v>0</v>
      </c>
      <c r="AT197" s="22">
        <f t="shared" si="677"/>
        <v>0</v>
      </c>
      <c r="AU197" s="22">
        <f t="shared" si="678"/>
        <v>0</v>
      </c>
      <c r="AV197" s="22">
        <f t="shared" si="450"/>
        <v>524.29999999999995</v>
      </c>
      <c r="AW197" s="22">
        <f t="shared" si="451"/>
        <v>524.29999999999995</v>
      </c>
      <c r="AX197" s="22">
        <f t="shared" si="452"/>
        <v>524.29999999999995</v>
      </c>
      <c r="AY197" s="22">
        <f t="shared" si="697"/>
        <v>0</v>
      </c>
      <c r="AZ197" s="22">
        <f t="shared" si="680"/>
        <v>0</v>
      </c>
      <c r="BA197" s="22">
        <f t="shared" si="681"/>
        <v>0</v>
      </c>
      <c r="BB197" s="22">
        <f t="shared" si="453"/>
        <v>524.29999999999995</v>
      </c>
      <c r="BC197" s="22">
        <f t="shared" si="454"/>
        <v>524.29999999999995</v>
      </c>
      <c r="BD197" s="22">
        <f t="shared" si="455"/>
        <v>524.29999999999995</v>
      </c>
      <c r="BE197" s="22">
        <f t="shared" si="682"/>
        <v>0</v>
      </c>
      <c r="BF197" s="22">
        <f t="shared" si="683"/>
        <v>0</v>
      </c>
      <c r="BG197" s="22">
        <f t="shared" si="684"/>
        <v>0</v>
      </c>
      <c r="BH197" s="22">
        <f t="shared" si="456"/>
        <v>524.29999999999995</v>
      </c>
      <c r="BI197" s="22">
        <f t="shared" si="457"/>
        <v>524.29999999999995</v>
      </c>
      <c r="BJ197" s="22">
        <f t="shared" si="458"/>
        <v>524.29999999999995</v>
      </c>
      <c r="BK197" s="22">
        <f t="shared" si="685"/>
        <v>0</v>
      </c>
      <c r="BL197" s="22">
        <f t="shared" si="686"/>
        <v>0</v>
      </c>
      <c r="BM197" s="22">
        <f t="shared" si="687"/>
        <v>0</v>
      </c>
      <c r="BN197" s="22">
        <f t="shared" si="459"/>
        <v>524.29999999999995</v>
      </c>
      <c r="BO197" s="22">
        <f t="shared" si="460"/>
        <v>524.29999999999995</v>
      </c>
      <c r="BP197" s="22">
        <f t="shared" si="461"/>
        <v>524.29999999999995</v>
      </c>
      <c r="BQ197" s="22">
        <f t="shared" si="688"/>
        <v>0</v>
      </c>
      <c r="BR197" s="22">
        <f t="shared" si="689"/>
        <v>0</v>
      </c>
      <c r="BS197" s="22">
        <f t="shared" si="462"/>
        <v>524.29999999999995</v>
      </c>
      <c r="BT197" s="22">
        <f t="shared" si="463"/>
        <v>524.29999999999995</v>
      </c>
      <c r="BU197" s="22">
        <f t="shared" si="464"/>
        <v>524.29999999999995</v>
      </c>
      <c r="BV197" s="22">
        <f t="shared" si="690"/>
        <v>0</v>
      </c>
      <c r="BW197" s="22">
        <f t="shared" si="691"/>
        <v>0</v>
      </c>
      <c r="BX197" s="22">
        <f t="shared" si="465"/>
        <v>524.29999999999995</v>
      </c>
      <c r="BY197" s="22">
        <f t="shared" si="466"/>
        <v>524.29999999999995</v>
      </c>
      <c r="BZ197" s="22">
        <f t="shared" si="467"/>
        <v>524.29999999999995</v>
      </c>
      <c r="CA197" s="22">
        <f t="shared" si="692"/>
        <v>0</v>
      </c>
      <c r="CB197" s="22">
        <f t="shared" si="693"/>
        <v>0</v>
      </c>
      <c r="CC197" s="22">
        <f t="shared" si="694"/>
        <v>0</v>
      </c>
      <c r="CD197" s="22">
        <f t="shared" si="607"/>
        <v>524.29999999999995</v>
      </c>
      <c r="CE197" s="22">
        <f t="shared" si="695"/>
        <v>0</v>
      </c>
      <c r="CF197" s="34">
        <f t="shared" si="558"/>
        <v>524.29999999999995</v>
      </c>
      <c r="CG197" s="22">
        <f t="shared" si="608"/>
        <v>524.29999999999995</v>
      </c>
      <c r="CH197" s="22">
        <f t="shared" si="696"/>
        <v>0</v>
      </c>
      <c r="CI197" s="22">
        <f t="shared" si="559"/>
        <v>524.29999999999995</v>
      </c>
      <c r="CJ197" s="22">
        <f t="shared" si="609"/>
        <v>524.29999999999995</v>
      </c>
      <c r="CK197" s="22">
        <f t="shared" si="696"/>
        <v>0</v>
      </c>
      <c r="CL197" s="22">
        <f t="shared" si="560"/>
        <v>524.29999999999995</v>
      </c>
      <c r="CM197" s="22">
        <f t="shared" si="696"/>
        <v>0</v>
      </c>
      <c r="CN197" s="15"/>
      <c r="CO197" s="35"/>
      <c r="CS197" s="5" t="s">
        <v>29</v>
      </c>
    </row>
    <row r="198" spans="1:99" ht="78" x14ac:dyDescent="0.3">
      <c r="A198" s="36" t="s">
        <v>161</v>
      </c>
      <c r="B198" s="16">
        <v>630</v>
      </c>
      <c r="C198" s="32"/>
      <c r="D198" s="32"/>
      <c r="E198" s="33" t="s">
        <v>51</v>
      </c>
      <c r="F198" s="22">
        <f t="shared" si="655"/>
        <v>524.29999999999995</v>
      </c>
      <c r="G198" s="22">
        <f t="shared" si="656"/>
        <v>524.29999999999995</v>
      </c>
      <c r="H198" s="22">
        <f t="shared" si="657"/>
        <v>524.29999999999995</v>
      </c>
      <c r="I198" s="22">
        <f t="shared" si="658"/>
        <v>0</v>
      </c>
      <c r="J198" s="22">
        <f t="shared" si="659"/>
        <v>0</v>
      </c>
      <c r="K198" s="22">
        <f t="shared" si="660"/>
        <v>0</v>
      </c>
      <c r="L198" s="22">
        <f t="shared" si="432"/>
        <v>524.29999999999995</v>
      </c>
      <c r="M198" s="22">
        <f t="shared" si="433"/>
        <v>524.29999999999995</v>
      </c>
      <c r="N198" s="22">
        <f t="shared" si="434"/>
        <v>524.29999999999995</v>
      </c>
      <c r="O198" s="22">
        <f t="shared" si="661"/>
        <v>0</v>
      </c>
      <c r="P198" s="22">
        <f t="shared" si="662"/>
        <v>0</v>
      </c>
      <c r="Q198" s="22">
        <f t="shared" si="663"/>
        <v>0</v>
      </c>
      <c r="R198" s="22">
        <f t="shared" si="435"/>
        <v>524.29999999999995</v>
      </c>
      <c r="S198" s="22">
        <f t="shared" si="436"/>
        <v>524.29999999999995</v>
      </c>
      <c r="T198" s="22">
        <f t="shared" si="437"/>
        <v>524.29999999999995</v>
      </c>
      <c r="U198" s="22">
        <f t="shared" si="664"/>
        <v>0</v>
      </c>
      <c r="V198" s="22">
        <f t="shared" si="665"/>
        <v>0</v>
      </c>
      <c r="W198" s="22">
        <f t="shared" si="666"/>
        <v>0</v>
      </c>
      <c r="X198" s="22">
        <f t="shared" si="438"/>
        <v>524.29999999999995</v>
      </c>
      <c r="Y198" s="22">
        <f t="shared" si="439"/>
        <v>524.29999999999995</v>
      </c>
      <c r="Z198" s="22">
        <f t="shared" si="440"/>
        <v>524.29999999999995</v>
      </c>
      <c r="AA198" s="22">
        <f t="shared" si="667"/>
        <v>0</v>
      </c>
      <c r="AB198" s="22">
        <f t="shared" si="668"/>
        <v>0</v>
      </c>
      <c r="AC198" s="22">
        <f t="shared" si="669"/>
        <v>0</v>
      </c>
      <c r="AD198" s="22">
        <f t="shared" si="441"/>
        <v>524.29999999999995</v>
      </c>
      <c r="AE198" s="22">
        <f t="shared" si="442"/>
        <v>524.29999999999995</v>
      </c>
      <c r="AF198" s="22">
        <f t="shared" si="443"/>
        <v>524.29999999999995</v>
      </c>
      <c r="AG198" s="22">
        <f t="shared" si="670"/>
        <v>0</v>
      </c>
      <c r="AH198" s="22">
        <f t="shared" si="671"/>
        <v>0</v>
      </c>
      <c r="AI198" s="22">
        <f t="shared" si="672"/>
        <v>0</v>
      </c>
      <c r="AJ198" s="22">
        <f t="shared" si="444"/>
        <v>524.29999999999995</v>
      </c>
      <c r="AK198" s="22">
        <f t="shared" si="445"/>
        <v>524.29999999999995</v>
      </c>
      <c r="AL198" s="22">
        <f t="shared" si="446"/>
        <v>524.29999999999995</v>
      </c>
      <c r="AM198" s="22">
        <f t="shared" si="673"/>
        <v>0</v>
      </c>
      <c r="AN198" s="22">
        <f t="shared" si="674"/>
        <v>0</v>
      </c>
      <c r="AO198" s="22">
        <f t="shared" si="675"/>
        <v>0</v>
      </c>
      <c r="AP198" s="22">
        <f t="shared" si="447"/>
        <v>524.29999999999995</v>
      </c>
      <c r="AQ198" s="22">
        <f t="shared" si="448"/>
        <v>524.29999999999995</v>
      </c>
      <c r="AR198" s="22">
        <f t="shared" si="449"/>
        <v>524.29999999999995</v>
      </c>
      <c r="AS198" s="22">
        <f t="shared" si="676"/>
        <v>0</v>
      </c>
      <c r="AT198" s="22">
        <f t="shared" si="677"/>
        <v>0</v>
      </c>
      <c r="AU198" s="22">
        <f t="shared" si="678"/>
        <v>0</v>
      </c>
      <c r="AV198" s="22">
        <f t="shared" si="450"/>
        <v>524.29999999999995</v>
      </c>
      <c r="AW198" s="22">
        <f t="shared" si="451"/>
        <v>524.29999999999995</v>
      </c>
      <c r="AX198" s="22">
        <f t="shared" si="452"/>
        <v>524.29999999999995</v>
      </c>
      <c r="AY198" s="22">
        <f t="shared" si="697"/>
        <v>0</v>
      </c>
      <c r="AZ198" s="22">
        <f t="shared" si="680"/>
        <v>0</v>
      </c>
      <c r="BA198" s="22">
        <f t="shared" si="681"/>
        <v>0</v>
      </c>
      <c r="BB198" s="22">
        <f t="shared" si="453"/>
        <v>524.29999999999995</v>
      </c>
      <c r="BC198" s="22">
        <f t="shared" si="454"/>
        <v>524.29999999999995</v>
      </c>
      <c r="BD198" s="22">
        <f t="shared" si="455"/>
        <v>524.29999999999995</v>
      </c>
      <c r="BE198" s="22">
        <f t="shared" si="682"/>
        <v>0</v>
      </c>
      <c r="BF198" s="22">
        <f t="shared" si="683"/>
        <v>0</v>
      </c>
      <c r="BG198" s="22">
        <f t="shared" si="684"/>
        <v>0</v>
      </c>
      <c r="BH198" s="22">
        <f t="shared" si="456"/>
        <v>524.29999999999995</v>
      </c>
      <c r="BI198" s="22">
        <f t="shared" si="457"/>
        <v>524.29999999999995</v>
      </c>
      <c r="BJ198" s="22">
        <f t="shared" si="458"/>
        <v>524.29999999999995</v>
      </c>
      <c r="BK198" s="22">
        <f t="shared" si="685"/>
        <v>0</v>
      </c>
      <c r="BL198" s="22">
        <f t="shared" si="686"/>
        <v>0</v>
      </c>
      <c r="BM198" s="22">
        <f t="shared" si="687"/>
        <v>0</v>
      </c>
      <c r="BN198" s="22">
        <f t="shared" si="459"/>
        <v>524.29999999999995</v>
      </c>
      <c r="BO198" s="22">
        <f t="shared" si="460"/>
        <v>524.29999999999995</v>
      </c>
      <c r="BP198" s="22">
        <f t="shared" si="461"/>
        <v>524.29999999999995</v>
      </c>
      <c r="BQ198" s="22">
        <f t="shared" si="688"/>
        <v>0</v>
      </c>
      <c r="BR198" s="22">
        <f t="shared" si="689"/>
        <v>0</v>
      </c>
      <c r="BS198" s="22">
        <f t="shared" si="462"/>
        <v>524.29999999999995</v>
      </c>
      <c r="BT198" s="22">
        <f t="shared" si="463"/>
        <v>524.29999999999995</v>
      </c>
      <c r="BU198" s="22">
        <f t="shared" si="464"/>
        <v>524.29999999999995</v>
      </c>
      <c r="BV198" s="22">
        <f t="shared" si="690"/>
        <v>0</v>
      </c>
      <c r="BW198" s="22">
        <f t="shared" si="691"/>
        <v>0</v>
      </c>
      <c r="BX198" s="22">
        <f t="shared" si="465"/>
        <v>524.29999999999995</v>
      </c>
      <c r="BY198" s="22">
        <f t="shared" si="466"/>
        <v>524.29999999999995</v>
      </c>
      <c r="BZ198" s="22">
        <f t="shared" si="467"/>
        <v>524.29999999999995</v>
      </c>
      <c r="CA198" s="22">
        <f t="shared" si="692"/>
        <v>0</v>
      </c>
      <c r="CB198" s="22">
        <f t="shared" si="693"/>
        <v>0</v>
      </c>
      <c r="CC198" s="22">
        <f t="shared" si="694"/>
        <v>0</v>
      </c>
      <c r="CD198" s="22">
        <f t="shared" si="607"/>
        <v>524.29999999999995</v>
      </c>
      <c r="CE198" s="22">
        <f t="shared" si="695"/>
        <v>0</v>
      </c>
      <c r="CF198" s="34">
        <f t="shared" si="558"/>
        <v>524.29999999999995</v>
      </c>
      <c r="CG198" s="22">
        <f t="shared" si="608"/>
        <v>524.29999999999995</v>
      </c>
      <c r="CH198" s="22">
        <f t="shared" si="696"/>
        <v>0</v>
      </c>
      <c r="CI198" s="22">
        <f t="shared" si="559"/>
        <v>524.29999999999995</v>
      </c>
      <c r="CJ198" s="22">
        <f t="shared" si="609"/>
        <v>524.29999999999995</v>
      </c>
      <c r="CK198" s="22">
        <f t="shared" si="696"/>
        <v>0</v>
      </c>
      <c r="CL198" s="22">
        <f t="shared" si="560"/>
        <v>524.29999999999995</v>
      </c>
      <c r="CM198" s="22">
        <f t="shared" si="696"/>
        <v>0</v>
      </c>
      <c r="CN198" s="15"/>
      <c r="CO198" s="35"/>
      <c r="CT198" s="5" t="s">
        <v>30</v>
      </c>
    </row>
    <row r="199" spans="1:99" ht="46.8" x14ac:dyDescent="0.3">
      <c r="A199" s="36" t="s">
        <v>161</v>
      </c>
      <c r="B199" s="16">
        <v>630</v>
      </c>
      <c r="C199" s="32" t="s">
        <v>67</v>
      </c>
      <c r="D199" s="32" t="s">
        <v>134</v>
      </c>
      <c r="E199" s="33" t="s">
        <v>135</v>
      </c>
      <c r="F199" s="22">
        <v>524.29999999999995</v>
      </c>
      <c r="G199" s="22">
        <v>524.29999999999995</v>
      </c>
      <c r="H199" s="22">
        <v>524.29999999999995</v>
      </c>
      <c r="I199" s="22"/>
      <c r="J199" s="22"/>
      <c r="K199" s="22"/>
      <c r="L199" s="22">
        <f t="shared" si="432"/>
        <v>524.29999999999995</v>
      </c>
      <c r="M199" s="22">
        <f t="shared" si="433"/>
        <v>524.29999999999995</v>
      </c>
      <c r="N199" s="22">
        <f t="shared" si="434"/>
        <v>524.29999999999995</v>
      </c>
      <c r="O199" s="22"/>
      <c r="P199" s="22"/>
      <c r="Q199" s="22"/>
      <c r="R199" s="22">
        <f t="shared" si="435"/>
        <v>524.29999999999995</v>
      </c>
      <c r="S199" s="22">
        <f t="shared" si="436"/>
        <v>524.29999999999995</v>
      </c>
      <c r="T199" s="22">
        <f t="shared" si="437"/>
        <v>524.29999999999995</v>
      </c>
      <c r="U199" s="22"/>
      <c r="V199" s="22"/>
      <c r="W199" s="22"/>
      <c r="X199" s="22">
        <f t="shared" si="438"/>
        <v>524.29999999999995</v>
      </c>
      <c r="Y199" s="22">
        <f t="shared" si="439"/>
        <v>524.29999999999995</v>
      </c>
      <c r="Z199" s="22">
        <f t="shared" si="440"/>
        <v>524.29999999999995</v>
      </c>
      <c r="AA199" s="22"/>
      <c r="AB199" s="22"/>
      <c r="AC199" s="22"/>
      <c r="AD199" s="22">
        <f t="shared" si="441"/>
        <v>524.29999999999995</v>
      </c>
      <c r="AE199" s="22">
        <f t="shared" si="442"/>
        <v>524.29999999999995</v>
      </c>
      <c r="AF199" s="22">
        <f t="shared" si="443"/>
        <v>524.29999999999995</v>
      </c>
      <c r="AG199" s="22"/>
      <c r="AH199" s="22"/>
      <c r="AI199" s="22"/>
      <c r="AJ199" s="22">
        <f t="shared" si="444"/>
        <v>524.29999999999995</v>
      </c>
      <c r="AK199" s="22">
        <f t="shared" si="445"/>
        <v>524.29999999999995</v>
      </c>
      <c r="AL199" s="22">
        <f t="shared" si="446"/>
        <v>524.29999999999995</v>
      </c>
      <c r="AM199" s="22"/>
      <c r="AN199" s="22"/>
      <c r="AO199" s="22"/>
      <c r="AP199" s="22">
        <f t="shared" si="447"/>
        <v>524.29999999999995</v>
      </c>
      <c r="AQ199" s="22">
        <f t="shared" si="448"/>
        <v>524.29999999999995</v>
      </c>
      <c r="AR199" s="22">
        <f t="shared" si="449"/>
        <v>524.29999999999995</v>
      </c>
      <c r="AS199" s="22"/>
      <c r="AT199" s="22"/>
      <c r="AU199" s="22"/>
      <c r="AV199" s="22">
        <f t="shared" si="450"/>
        <v>524.29999999999995</v>
      </c>
      <c r="AW199" s="22">
        <f t="shared" si="451"/>
        <v>524.29999999999995</v>
      </c>
      <c r="AX199" s="22">
        <f t="shared" si="452"/>
        <v>524.29999999999995</v>
      </c>
      <c r="AY199" s="22"/>
      <c r="AZ199" s="22"/>
      <c r="BA199" s="22"/>
      <c r="BB199" s="22">
        <f t="shared" si="453"/>
        <v>524.29999999999995</v>
      </c>
      <c r="BC199" s="22">
        <f t="shared" si="454"/>
        <v>524.29999999999995</v>
      </c>
      <c r="BD199" s="22">
        <f t="shared" si="455"/>
        <v>524.29999999999995</v>
      </c>
      <c r="BE199" s="22"/>
      <c r="BF199" s="22"/>
      <c r="BG199" s="22"/>
      <c r="BH199" s="22">
        <f t="shared" si="456"/>
        <v>524.29999999999995</v>
      </c>
      <c r="BI199" s="22">
        <f t="shared" si="457"/>
        <v>524.29999999999995</v>
      </c>
      <c r="BJ199" s="22">
        <f t="shared" si="458"/>
        <v>524.29999999999995</v>
      </c>
      <c r="BK199" s="22"/>
      <c r="BL199" s="22"/>
      <c r="BM199" s="22"/>
      <c r="BN199" s="22">
        <f t="shared" si="459"/>
        <v>524.29999999999995</v>
      </c>
      <c r="BO199" s="22">
        <f t="shared" si="460"/>
        <v>524.29999999999995</v>
      </c>
      <c r="BP199" s="22">
        <f t="shared" si="461"/>
        <v>524.29999999999995</v>
      </c>
      <c r="BQ199" s="22"/>
      <c r="BR199" s="22"/>
      <c r="BS199" s="22">
        <f t="shared" si="462"/>
        <v>524.29999999999995</v>
      </c>
      <c r="BT199" s="22">
        <f t="shared" si="463"/>
        <v>524.29999999999995</v>
      </c>
      <c r="BU199" s="22">
        <f t="shared" si="464"/>
        <v>524.29999999999995</v>
      </c>
      <c r="BV199" s="22"/>
      <c r="BW199" s="22"/>
      <c r="BX199" s="22">
        <f t="shared" si="465"/>
        <v>524.29999999999995</v>
      </c>
      <c r="BY199" s="22">
        <f t="shared" si="466"/>
        <v>524.29999999999995</v>
      </c>
      <c r="BZ199" s="22">
        <f t="shared" si="467"/>
        <v>524.29999999999995</v>
      </c>
      <c r="CA199" s="22"/>
      <c r="CB199" s="22"/>
      <c r="CC199" s="22"/>
      <c r="CD199" s="22">
        <f t="shared" si="607"/>
        <v>524.29999999999995</v>
      </c>
      <c r="CE199" s="22"/>
      <c r="CF199" s="34">
        <f t="shared" si="558"/>
        <v>524.29999999999995</v>
      </c>
      <c r="CG199" s="22">
        <f t="shared" si="608"/>
        <v>524.29999999999995</v>
      </c>
      <c r="CH199" s="22"/>
      <c r="CI199" s="22">
        <f t="shared" si="559"/>
        <v>524.29999999999995</v>
      </c>
      <c r="CJ199" s="22">
        <f t="shared" si="609"/>
        <v>524.29999999999995</v>
      </c>
      <c r="CK199" s="22"/>
      <c r="CL199" s="22">
        <f t="shared" si="560"/>
        <v>524.29999999999995</v>
      </c>
      <c r="CM199" s="22"/>
      <c r="CN199" s="15"/>
      <c r="CO199" s="35"/>
    </row>
    <row r="200" spans="1:99" ht="62.4" x14ac:dyDescent="0.3">
      <c r="A200" s="32" t="s">
        <v>163</v>
      </c>
      <c r="B200" s="16"/>
      <c r="C200" s="32"/>
      <c r="D200" s="32"/>
      <c r="E200" s="33" t="s">
        <v>164</v>
      </c>
      <c r="F200" s="22">
        <f t="shared" ref="F200:K200" si="698">F209+F213+F217+F225+F201+F205+F229+F233+F237</f>
        <v>24997.3</v>
      </c>
      <c r="G200" s="22">
        <f t="shared" si="698"/>
        <v>9235.9</v>
      </c>
      <c r="H200" s="22">
        <f t="shared" si="698"/>
        <v>18530.999999999996</v>
      </c>
      <c r="I200" s="22">
        <f t="shared" si="698"/>
        <v>0</v>
      </c>
      <c r="J200" s="22">
        <f t="shared" si="698"/>
        <v>0</v>
      </c>
      <c r="K200" s="22">
        <f t="shared" si="698"/>
        <v>0</v>
      </c>
      <c r="L200" s="22">
        <f t="shared" si="432"/>
        <v>24997.3</v>
      </c>
      <c r="M200" s="22">
        <f t="shared" si="433"/>
        <v>9235.9</v>
      </c>
      <c r="N200" s="22">
        <f t="shared" si="434"/>
        <v>18530.999999999996</v>
      </c>
      <c r="O200" s="22">
        <f>O209+O213+O217+O225+O201+O205+O229+O233+O237+O221</f>
        <v>8333.732</v>
      </c>
      <c r="P200" s="22">
        <f>P209+P213+P217+P225+P201+P205+P229+P233+P237+P221</f>
        <v>0</v>
      </c>
      <c r="Q200" s="22">
        <f>Q209+Q213+Q217+Q225+Q201+Q205+Q229+Q233+Q237+Q221</f>
        <v>0</v>
      </c>
      <c r="R200" s="22">
        <f t="shared" si="435"/>
        <v>33331.031999999999</v>
      </c>
      <c r="S200" s="22">
        <f t="shared" si="436"/>
        <v>9235.9</v>
      </c>
      <c r="T200" s="22">
        <f t="shared" si="437"/>
        <v>18530.999999999996</v>
      </c>
      <c r="U200" s="22">
        <f>U209+U213+U217+U225+U201+U205+U229+U233+U237+U221</f>
        <v>0</v>
      </c>
      <c r="V200" s="22">
        <f>V209+V213+V217+V225+V201+V205+V229+V233+V237+V221</f>
        <v>0</v>
      </c>
      <c r="W200" s="22">
        <f>W209+W213+W217+W225+W201+W205+W229+W233+W237+W221</f>
        <v>0</v>
      </c>
      <c r="X200" s="22">
        <f t="shared" si="438"/>
        <v>33331.031999999999</v>
      </c>
      <c r="Y200" s="22">
        <f t="shared" si="439"/>
        <v>9235.9</v>
      </c>
      <c r="Z200" s="22">
        <f t="shared" si="440"/>
        <v>18530.999999999996</v>
      </c>
      <c r="AA200" s="22">
        <f>AA209+AA213+AA217+AA225+AA201+AA205+AA229+AA233+AA237+AA221</f>
        <v>0</v>
      </c>
      <c r="AB200" s="22">
        <f>AB209+AB213+AB217+AB225+AB201+AB205+AB229+AB233+AB237+AB221</f>
        <v>0</v>
      </c>
      <c r="AC200" s="22">
        <f>AC209+AC213+AC217+AC225+AC201+AC205+AC229+AC233+AC237+AC221</f>
        <v>0</v>
      </c>
      <c r="AD200" s="22">
        <f t="shared" si="441"/>
        <v>33331.031999999999</v>
      </c>
      <c r="AE200" s="22">
        <f t="shared" si="442"/>
        <v>9235.9</v>
      </c>
      <c r="AF200" s="22">
        <f t="shared" si="443"/>
        <v>18530.999999999996</v>
      </c>
      <c r="AG200" s="22">
        <f>AG209+AG213+AG217+AG225+AG201+AG205+AG229+AG233+AG237+AG221</f>
        <v>0</v>
      </c>
      <c r="AH200" s="22">
        <f>AH209+AH213+AH217+AH225+AH201+AH205+AH229+AH233+AH237+AH221</f>
        <v>0</v>
      </c>
      <c r="AI200" s="22">
        <f>AI209+AI213+AI217+AI225+AI201+AI205+AI229+AI233+AI237+AI221</f>
        <v>0</v>
      </c>
      <c r="AJ200" s="22">
        <f t="shared" si="444"/>
        <v>33331.031999999999</v>
      </c>
      <c r="AK200" s="22">
        <f t="shared" si="445"/>
        <v>9235.9</v>
      </c>
      <c r="AL200" s="22">
        <f t="shared" si="446"/>
        <v>18530.999999999996</v>
      </c>
      <c r="AM200" s="22">
        <f>AM209+AM213+AM217+AM225+AM201+AM205+AM229+AM233+AM237+AM221</f>
        <v>0</v>
      </c>
      <c r="AN200" s="22">
        <f>AN209+AN213+AN217+AN225+AN201+AN205+AN229+AN233+AN237+AN221</f>
        <v>0</v>
      </c>
      <c r="AO200" s="22">
        <f>AO209+AO213+AO217+AO225+AO201+AO205+AO229+AO233+AO237+AO221</f>
        <v>0</v>
      </c>
      <c r="AP200" s="22">
        <f t="shared" si="447"/>
        <v>33331.031999999999</v>
      </c>
      <c r="AQ200" s="22">
        <f t="shared" si="448"/>
        <v>9235.9</v>
      </c>
      <c r="AR200" s="22">
        <f t="shared" si="449"/>
        <v>18530.999999999996</v>
      </c>
      <c r="AS200" s="22">
        <f>AS209+AS213+AS217+AS225+AS201+AS205+AS229+AS233+AS237+AS221</f>
        <v>0</v>
      </c>
      <c r="AT200" s="22">
        <f>AT209+AT213+AT217+AT225+AT201+AT205+AT229+AT233+AT237+AT221</f>
        <v>0</v>
      </c>
      <c r="AU200" s="22">
        <f>AU209+AU213+AU217+AU225+AU201+AU205+AU229+AU233+AU237+AU221</f>
        <v>0</v>
      </c>
      <c r="AV200" s="22">
        <f t="shared" si="450"/>
        <v>33331.031999999999</v>
      </c>
      <c r="AW200" s="22">
        <f t="shared" si="451"/>
        <v>9235.9</v>
      </c>
      <c r="AX200" s="22">
        <f t="shared" si="452"/>
        <v>18530.999999999996</v>
      </c>
      <c r="AY200" s="22">
        <f>AY209+AY213+AY217+AY225+AY201+AY205+AY229+AY233+AY237+AY221</f>
        <v>0</v>
      </c>
      <c r="AZ200" s="22">
        <f>AZ209+AZ213+AZ217+AZ225+AZ201+AZ205+AZ229+AZ233+AZ237+AZ221</f>
        <v>0</v>
      </c>
      <c r="BA200" s="22">
        <f>BA209+BA213+BA217+BA225+BA201+BA205+BA229+BA233+BA237+BA221</f>
        <v>0</v>
      </c>
      <c r="BB200" s="22">
        <f t="shared" si="453"/>
        <v>33331.031999999999</v>
      </c>
      <c r="BC200" s="22">
        <f t="shared" si="454"/>
        <v>9235.9</v>
      </c>
      <c r="BD200" s="22">
        <f t="shared" si="455"/>
        <v>18530.999999999996</v>
      </c>
      <c r="BE200" s="22">
        <f>BE209+BE213+BE217+BE225+BE201+BE205+BE229+BE233+BE237+BE221</f>
        <v>0</v>
      </c>
      <c r="BF200" s="22">
        <f>BF209+BF213+BF217+BF225+BF201+BF205+BF229+BF233+BF237+BF221</f>
        <v>0</v>
      </c>
      <c r="BG200" s="22">
        <f>BG209+BG213+BG217+BG225+BG201+BG205+BG229+BG233+BG237+BG221</f>
        <v>0</v>
      </c>
      <c r="BH200" s="22">
        <f t="shared" si="456"/>
        <v>33331.031999999999</v>
      </c>
      <c r="BI200" s="22">
        <f t="shared" si="457"/>
        <v>9235.9</v>
      </c>
      <c r="BJ200" s="22">
        <f t="shared" si="458"/>
        <v>18530.999999999996</v>
      </c>
      <c r="BK200" s="22">
        <f>BK209+BK213+BK217+BK225+BK201+BK205+BK229+BK233+BK237+BK221</f>
        <v>-9209.2999999999993</v>
      </c>
      <c r="BL200" s="22">
        <f>BL209+BL213+BL217+BL225+BL201+BL205+BL229+BL233+BL237+BL221</f>
        <v>9209.2999999999993</v>
      </c>
      <c r="BM200" s="22">
        <f>BM209+BM213+BM217+BM225+BM201+BM205+BM229+BM233+BM237+BM221</f>
        <v>0</v>
      </c>
      <c r="BN200" s="22">
        <f t="shared" si="459"/>
        <v>24121.732</v>
      </c>
      <c r="BO200" s="22">
        <f t="shared" si="460"/>
        <v>18445.199999999997</v>
      </c>
      <c r="BP200" s="22">
        <f t="shared" si="461"/>
        <v>18530.999999999996</v>
      </c>
      <c r="BQ200" s="22">
        <f>BQ209+BQ213+BQ217+BQ225+BQ201+BQ205+BQ229+BQ233+BQ237+BQ221</f>
        <v>0</v>
      </c>
      <c r="BR200" s="22">
        <f>BR209+BR213+BR217+BR225+BR201+BR205+BR229+BR233+BR237+BR221</f>
        <v>0</v>
      </c>
      <c r="BS200" s="22">
        <f t="shared" si="462"/>
        <v>24121.732</v>
      </c>
      <c r="BT200" s="22">
        <f t="shared" si="463"/>
        <v>18445.199999999997</v>
      </c>
      <c r="BU200" s="22">
        <f t="shared" si="464"/>
        <v>18530.999999999996</v>
      </c>
      <c r="BV200" s="22">
        <f>BV209+BV213+BV217+BV225+BV201+BV205+BV229+BV233+BV237+BV221</f>
        <v>0</v>
      </c>
      <c r="BW200" s="22">
        <f>BW209+BW213+BW217+BW225+BW201+BW205+BW229+BW233+BW237+BW221</f>
        <v>0</v>
      </c>
      <c r="BX200" s="22">
        <f t="shared" si="465"/>
        <v>24121.732</v>
      </c>
      <c r="BY200" s="22">
        <f t="shared" si="466"/>
        <v>18445.199999999997</v>
      </c>
      <c r="BZ200" s="22">
        <f t="shared" si="467"/>
        <v>18530.999999999996</v>
      </c>
      <c r="CA200" s="22">
        <f>CA209+CA213+CA217+CA225+CA201+CA205+CA229+CA233+CA237+CA221</f>
        <v>0</v>
      </c>
      <c r="CB200" s="22">
        <f>CB209+CB213+CB217+CB225+CB201+CB205+CB229+CB233+CB237+CB221</f>
        <v>0</v>
      </c>
      <c r="CC200" s="22">
        <f>CC209+CC213+CC217+CC225+CC201+CC205+CC229+CC233+CC237+CC221</f>
        <v>0</v>
      </c>
      <c r="CD200" s="22">
        <f t="shared" si="607"/>
        <v>24121.732</v>
      </c>
      <c r="CE200" s="22">
        <f>CE209+CE213+CE217+CE225+CE201+CE205+CE229+CE233+CE237+CE221</f>
        <v>0</v>
      </c>
      <c r="CF200" s="34">
        <f t="shared" si="558"/>
        <v>24121.732</v>
      </c>
      <c r="CG200" s="22">
        <f t="shared" si="608"/>
        <v>18445.199999999997</v>
      </c>
      <c r="CH200" s="22">
        <f>CH209+CH213+CH217+CH225+CH201+CH205+CH229+CH233+CH237+CH221</f>
        <v>0</v>
      </c>
      <c r="CI200" s="22">
        <f t="shared" si="559"/>
        <v>18445.199999999997</v>
      </c>
      <c r="CJ200" s="22">
        <f t="shared" si="609"/>
        <v>18530.999999999996</v>
      </c>
      <c r="CK200" s="22">
        <f>CK209+CK213+CK217+CK225+CK201+CK205+CK229+CK233+CK237+CK221</f>
        <v>0</v>
      </c>
      <c r="CL200" s="22">
        <f t="shared" si="560"/>
        <v>18530.999999999996</v>
      </c>
      <c r="CM200" s="22">
        <f>CM209+CM213+CM217+CM225+CM201+CM205+CM229+CM233+CM237+CM221</f>
        <v>0</v>
      </c>
      <c r="CN200" s="15"/>
      <c r="CO200" s="35"/>
      <c r="CR200" s="5" t="s">
        <v>28</v>
      </c>
    </row>
    <row r="201" spans="1:99" ht="46.8" x14ac:dyDescent="0.3">
      <c r="A201" s="36" t="s">
        <v>165</v>
      </c>
      <c r="B201" s="36"/>
      <c r="C201" s="33"/>
      <c r="D201" s="32"/>
      <c r="E201" s="33" t="s">
        <v>166</v>
      </c>
      <c r="F201" s="22">
        <f t="shared" ref="F201:F239" si="699">F202</f>
        <v>0</v>
      </c>
      <c r="G201" s="22">
        <f t="shared" ref="G201:G239" si="700">G202</f>
        <v>668.1</v>
      </c>
      <c r="H201" s="22">
        <f t="shared" ref="H201:H239" si="701">H202</f>
        <v>8231.5</v>
      </c>
      <c r="I201" s="22">
        <f t="shared" ref="I201:I239" si="702">I202</f>
        <v>0</v>
      </c>
      <c r="J201" s="22">
        <f t="shared" ref="J201:J239" si="703">J202</f>
        <v>0</v>
      </c>
      <c r="K201" s="22">
        <f t="shared" ref="K201:K239" si="704">K202</f>
        <v>0</v>
      </c>
      <c r="L201" s="22">
        <f t="shared" si="432"/>
        <v>0</v>
      </c>
      <c r="M201" s="22">
        <f t="shared" si="433"/>
        <v>668.1</v>
      </c>
      <c r="N201" s="22">
        <f t="shared" si="434"/>
        <v>8231.5</v>
      </c>
      <c r="O201" s="22">
        <f t="shared" ref="O201:O239" si="705">O202</f>
        <v>0</v>
      </c>
      <c r="P201" s="22">
        <f t="shared" ref="P201:P239" si="706">P202</f>
        <v>0</v>
      </c>
      <c r="Q201" s="22">
        <f t="shared" ref="Q201:Q239" si="707">Q202</f>
        <v>0</v>
      </c>
      <c r="R201" s="22">
        <f t="shared" si="435"/>
        <v>0</v>
      </c>
      <c r="S201" s="22">
        <f t="shared" si="436"/>
        <v>668.1</v>
      </c>
      <c r="T201" s="22">
        <f t="shared" si="437"/>
        <v>8231.5</v>
      </c>
      <c r="U201" s="22">
        <f t="shared" ref="U201:U239" si="708">U202</f>
        <v>0</v>
      </c>
      <c r="V201" s="22">
        <f t="shared" ref="V201:V239" si="709">V202</f>
        <v>0</v>
      </c>
      <c r="W201" s="22">
        <f t="shared" ref="W201:W239" si="710">W202</f>
        <v>0</v>
      </c>
      <c r="X201" s="22">
        <f t="shared" si="438"/>
        <v>0</v>
      </c>
      <c r="Y201" s="22">
        <f t="shared" si="439"/>
        <v>668.1</v>
      </c>
      <c r="Z201" s="22">
        <f t="shared" si="440"/>
        <v>8231.5</v>
      </c>
      <c r="AA201" s="22">
        <f t="shared" ref="AA201:AA239" si="711">AA202</f>
        <v>0</v>
      </c>
      <c r="AB201" s="22">
        <f t="shared" ref="AB201:AB239" si="712">AB202</f>
        <v>0</v>
      </c>
      <c r="AC201" s="22">
        <f t="shared" ref="AC201:AC239" si="713">AC202</f>
        <v>0</v>
      </c>
      <c r="AD201" s="22">
        <f t="shared" si="441"/>
        <v>0</v>
      </c>
      <c r="AE201" s="22">
        <f t="shared" si="442"/>
        <v>668.1</v>
      </c>
      <c r="AF201" s="22">
        <f t="shared" si="443"/>
        <v>8231.5</v>
      </c>
      <c r="AG201" s="22">
        <f t="shared" ref="AG201:AG239" si="714">AG202</f>
        <v>0</v>
      </c>
      <c r="AH201" s="22">
        <f t="shared" ref="AH201:AH239" si="715">AH202</f>
        <v>0</v>
      </c>
      <c r="AI201" s="22">
        <f t="shared" ref="AI201:AI239" si="716">AI202</f>
        <v>0</v>
      </c>
      <c r="AJ201" s="22">
        <f t="shared" si="444"/>
        <v>0</v>
      </c>
      <c r="AK201" s="22">
        <f t="shared" si="445"/>
        <v>668.1</v>
      </c>
      <c r="AL201" s="22">
        <f t="shared" si="446"/>
        <v>8231.5</v>
      </c>
      <c r="AM201" s="22">
        <f t="shared" ref="AM201:AM239" si="717">AM202</f>
        <v>0</v>
      </c>
      <c r="AN201" s="22">
        <f t="shared" ref="AN201:AN239" si="718">AN202</f>
        <v>0</v>
      </c>
      <c r="AO201" s="22">
        <f t="shared" ref="AO201:AO239" si="719">AO202</f>
        <v>0</v>
      </c>
      <c r="AP201" s="22">
        <f t="shared" si="447"/>
        <v>0</v>
      </c>
      <c r="AQ201" s="22">
        <f t="shared" si="448"/>
        <v>668.1</v>
      </c>
      <c r="AR201" s="22">
        <f t="shared" si="449"/>
        <v>8231.5</v>
      </c>
      <c r="AS201" s="22">
        <f t="shared" ref="AS201:AS239" si="720">AS202</f>
        <v>0</v>
      </c>
      <c r="AT201" s="22">
        <f t="shared" ref="AT201:AT239" si="721">AT202</f>
        <v>0</v>
      </c>
      <c r="AU201" s="22">
        <f t="shared" ref="AU201:AU239" si="722">AU202</f>
        <v>0</v>
      </c>
      <c r="AV201" s="22">
        <f t="shared" si="450"/>
        <v>0</v>
      </c>
      <c r="AW201" s="22">
        <f t="shared" si="451"/>
        <v>668.1</v>
      </c>
      <c r="AX201" s="22">
        <f t="shared" si="452"/>
        <v>8231.5</v>
      </c>
      <c r="AY201" s="22">
        <f t="shared" ref="AY201:AY239" si="723">AY202</f>
        <v>0</v>
      </c>
      <c r="AZ201" s="22">
        <f t="shared" ref="AZ201:AZ239" si="724">AZ202</f>
        <v>0</v>
      </c>
      <c r="BA201" s="22">
        <f t="shared" ref="BA201:BA239" si="725">BA202</f>
        <v>0</v>
      </c>
      <c r="BB201" s="22">
        <f t="shared" si="453"/>
        <v>0</v>
      </c>
      <c r="BC201" s="22">
        <f t="shared" si="454"/>
        <v>668.1</v>
      </c>
      <c r="BD201" s="22">
        <f t="shared" si="455"/>
        <v>8231.5</v>
      </c>
      <c r="BE201" s="22">
        <f t="shared" ref="BE201:BE239" si="726">BE202</f>
        <v>0</v>
      </c>
      <c r="BF201" s="22">
        <f t="shared" ref="BF201:BF239" si="727">BF202</f>
        <v>0</v>
      </c>
      <c r="BG201" s="22">
        <f t="shared" ref="BG201:BG239" si="728">BG202</f>
        <v>0</v>
      </c>
      <c r="BH201" s="22">
        <f t="shared" si="456"/>
        <v>0</v>
      </c>
      <c r="BI201" s="22">
        <f t="shared" si="457"/>
        <v>668.1</v>
      </c>
      <c r="BJ201" s="22">
        <f t="shared" si="458"/>
        <v>8231.5</v>
      </c>
      <c r="BK201" s="22">
        <f t="shared" ref="BK201:BK239" si="729">BK202</f>
        <v>0</v>
      </c>
      <c r="BL201" s="22">
        <f t="shared" ref="BL201:BL239" si="730">BL202</f>
        <v>0</v>
      </c>
      <c r="BM201" s="22">
        <f t="shared" ref="BM201:BM239" si="731">BM202</f>
        <v>0</v>
      </c>
      <c r="BN201" s="22">
        <f t="shared" si="459"/>
        <v>0</v>
      </c>
      <c r="BO201" s="22">
        <f t="shared" si="460"/>
        <v>668.1</v>
      </c>
      <c r="BP201" s="22">
        <f t="shared" si="461"/>
        <v>8231.5</v>
      </c>
      <c r="BQ201" s="22">
        <f t="shared" ref="BQ201:BQ239" si="732">BQ202</f>
        <v>0</v>
      </c>
      <c r="BR201" s="22">
        <f t="shared" ref="BR201:BR239" si="733">BR202</f>
        <v>0</v>
      </c>
      <c r="BS201" s="22">
        <f t="shared" si="462"/>
        <v>0</v>
      </c>
      <c r="BT201" s="22">
        <f t="shared" si="463"/>
        <v>668.1</v>
      </c>
      <c r="BU201" s="22">
        <f t="shared" si="464"/>
        <v>8231.5</v>
      </c>
      <c r="BV201" s="22">
        <f t="shared" ref="BV201:BV239" si="734">BV202</f>
        <v>0</v>
      </c>
      <c r="BW201" s="22">
        <f t="shared" ref="BW201:BW239" si="735">BW202</f>
        <v>0</v>
      </c>
      <c r="BX201" s="22">
        <f t="shared" si="465"/>
        <v>0</v>
      </c>
      <c r="BY201" s="22">
        <f t="shared" si="466"/>
        <v>668.1</v>
      </c>
      <c r="BZ201" s="22">
        <f t="shared" si="467"/>
        <v>8231.5</v>
      </c>
      <c r="CA201" s="22">
        <f t="shared" ref="CA201:CA239" si="736">CA202</f>
        <v>0</v>
      </c>
      <c r="CB201" s="22">
        <f t="shared" ref="CB201:CB239" si="737">CB202</f>
        <v>0</v>
      </c>
      <c r="CC201" s="22">
        <f t="shared" ref="CC201:CC239" si="738">CC202</f>
        <v>0</v>
      </c>
      <c r="CD201" s="22">
        <f t="shared" si="607"/>
        <v>0</v>
      </c>
      <c r="CE201" s="22">
        <f t="shared" ref="CE201:CE239" si="739">CE202</f>
        <v>0</v>
      </c>
      <c r="CF201" s="34">
        <f t="shared" si="558"/>
        <v>0</v>
      </c>
      <c r="CG201" s="22">
        <f t="shared" si="608"/>
        <v>668.1</v>
      </c>
      <c r="CH201" s="22">
        <f t="shared" ref="CH201:CM239" si="740">CH202</f>
        <v>0</v>
      </c>
      <c r="CI201" s="22">
        <f t="shared" si="559"/>
        <v>668.1</v>
      </c>
      <c r="CJ201" s="22">
        <f t="shared" si="609"/>
        <v>8231.5</v>
      </c>
      <c r="CK201" s="22">
        <f t="shared" si="740"/>
        <v>0</v>
      </c>
      <c r="CL201" s="22">
        <f t="shared" si="560"/>
        <v>8231.5</v>
      </c>
      <c r="CM201" s="22">
        <f t="shared" si="740"/>
        <v>0</v>
      </c>
      <c r="CN201" s="15"/>
      <c r="CO201" s="35"/>
      <c r="CU201" s="5" t="s">
        <v>31</v>
      </c>
    </row>
    <row r="202" spans="1:99" ht="46.8" x14ac:dyDescent="0.3">
      <c r="A202" s="36" t="s">
        <v>165</v>
      </c>
      <c r="B202" s="16">
        <v>400</v>
      </c>
      <c r="C202" s="32"/>
      <c r="D202" s="32"/>
      <c r="E202" s="33" t="s">
        <v>84</v>
      </c>
      <c r="F202" s="22">
        <f t="shared" si="699"/>
        <v>0</v>
      </c>
      <c r="G202" s="22">
        <f t="shared" si="700"/>
        <v>668.1</v>
      </c>
      <c r="H202" s="22">
        <f t="shared" si="701"/>
        <v>8231.5</v>
      </c>
      <c r="I202" s="22">
        <f t="shared" si="702"/>
        <v>0</v>
      </c>
      <c r="J202" s="22">
        <f t="shared" si="703"/>
        <v>0</v>
      </c>
      <c r="K202" s="22">
        <f t="shared" si="704"/>
        <v>0</v>
      </c>
      <c r="L202" s="22">
        <f t="shared" si="432"/>
        <v>0</v>
      </c>
      <c r="M202" s="22">
        <f t="shared" si="433"/>
        <v>668.1</v>
      </c>
      <c r="N202" s="22">
        <f t="shared" si="434"/>
        <v>8231.5</v>
      </c>
      <c r="O202" s="22">
        <f t="shared" si="705"/>
        <v>0</v>
      </c>
      <c r="P202" s="22">
        <f t="shared" si="706"/>
        <v>0</v>
      </c>
      <c r="Q202" s="22">
        <f t="shared" si="707"/>
        <v>0</v>
      </c>
      <c r="R202" s="22">
        <f t="shared" si="435"/>
        <v>0</v>
      </c>
      <c r="S202" s="22">
        <f t="shared" si="436"/>
        <v>668.1</v>
      </c>
      <c r="T202" s="22">
        <f t="shared" si="437"/>
        <v>8231.5</v>
      </c>
      <c r="U202" s="22">
        <f t="shared" si="708"/>
        <v>0</v>
      </c>
      <c r="V202" s="22">
        <f t="shared" si="709"/>
        <v>0</v>
      </c>
      <c r="W202" s="22">
        <f t="shared" si="710"/>
        <v>0</v>
      </c>
      <c r="X202" s="22">
        <f t="shared" si="438"/>
        <v>0</v>
      </c>
      <c r="Y202" s="22">
        <f t="shared" si="439"/>
        <v>668.1</v>
      </c>
      <c r="Z202" s="22">
        <f t="shared" si="440"/>
        <v>8231.5</v>
      </c>
      <c r="AA202" s="22">
        <f t="shared" si="711"/>
        <v>0</v>
      </c>
      <c r="AB202" s="22">
        <f t="shared" si="712"/>
        <v>0</v>
      </c>
      <c r="AC202" s="22">
        <f t="shared" si="713"/>
        <v>0</v>
      </c>
      <c r="AD202" s="22">
        <f t="shared" si="441"/>
        <v>0</v>
      </c>
      <c r="AE202" s="22">
        <f t="shared" si="442"/>
        <v>668.1</v>
      </c>
      <c r="AF202" s="22">
        <f t="shared" si="443"/>
        <v>8231.5</v>
      </c>
      <c r="AG202" s="22">
        <f t="shared" si="714"/>
        <v>0</v>
      </c>
      <c r="AH202" s="22">
        <f t="shared" si="715"/>
        <v>0</v>
      </c>
      <c r="AI202" s="22">
        <f t="shared" si="716"/>
        <v>0</v>
      </c>
      <c r="AJ202" s="22">
        <f t="shared" si="444"/>
        <v>0</v>
      </c>
      <c r="AK202" s="22">
        <f t="shared" si="445"/>
        <v>668.1</v>
      </c>
      <c r="AL202" s="22">
        <f t="shared" si="446"/>
        <v>8231.5</v>
      </c>
      <c r="AM202" s="22">
        <f t="shared" si="717"/>
        <v>0</v>
      </c>
      <c r="AN202" s="22">
        <f t="shared" si="718"/>
        <v>0</v>
      </c>
      <c r="AO202" s="22">
        <f t="shared" si="719"/>
        <v>0</v>
      </c>
      <c r="AP202" s="22">
        <f t="shared" si="447"/>
        <v>0</v>
      </c>
      <c r="AQ202" s="22">
        <f t="shared" si="448"/>
        <v>668.1</v>
      </c>
      <c r="AR202" s="22">
        <f t="shared" si="449"/>
        <v>8231.5</v>
      </c>
      <c r="AS202" s="22">
        <f t="shared" si="720"/>
        <v>0</v>
      </c>
      <c r="AT202" s="22">
        <f t="shared" si="721"/>
        <v>0</v>
      </c>
      <c r="AU202" s="22">
        <f t="shared" si="722"/>
        <v>0</v>
      </c>
      <c r="AV202" s="22">
        <f t="shared" si="450"/>
        <v>0</v>
      </c>
      <c r="AW202" s="22">
        <f t="shared" si="451"/>
        <v>668.1</v>
      </c>
      <c r="AX202" s="22">
        <f t="shared" si="452"/>
        <v>8231.5</v>
      </c>
      <c r="AY202" s="22">
        <f t="shared" si="723"/>
        <v>0</v>
      </c>
      <c r="AZ202" s="22">
        <f t="shared" si="724"/>
        <v>0</v>
      </c>
      <c r="BA202" s="22">
        <f t="shared" si="725"/>
        <v>0</v>
      </c>
      <c r="BB202" s="22">
        <f t="shared" si="453"/>
        <v>0</v>
      </c>
      <c r="BC202" s="22">
        <f t="shared" si="454"/>
        <v>668.1</v>
      </c>
      <c r="BD202" s="22">
        <f t="shared" si="455"/>
        <v>8231.5</v>
      </c>
      <c r="BE202" s="22">
        <f t="shared" si="726"/>
        <v>0</v>
      </c>
      <c r="BF202" s="22">
        <f t="shared" si="727"/>
        <v>0</v>
      </c>
      <c r="BG202" s="22">
        <f t="shared" si="728"/>
        <v>0</v>
      </c>
      <c r="BH202" s="22">
        <f t="shared" si="456"/>
        <v>0</v>
      </c>
      <c r="BI202" s="22">
        <f t="shared" si="457"/>
        <v>668.1</v>
      </c>
      <c r="BJ202" s="22">
        <f t="shared" si="458"/>
        <v>8231.5</v>
      </c>
      <c r="BK202" s="22">
        <f t="shared" si="729"/>
        <v>0</v>
      </c>
      <c r="BL202" s="22">
        <f t="shared" si="730"/>
        <v>0</v>
      </c>
      <c r="BM202" s="22">
        <f t="shared" si="731"/>
        <v>0</v>
      </c>
      <c r="BN202" s="22">
        <f t="shared" si="459"/>
        <v>0</v>
      </c>
      <c r="BO202" s="22">
        <f t="shared" si="460"/>
        <v>668.1</v>
      </c>
      <c r="BP202" s="22">
        <f t="shared" si="461"/>
        <v>8231.5</v>
      </c>
      <c r="BQ202" s="22">
        <f t="shared" si="732"/>
        <v>0</v>
      </c>
      <c r="BR202" s="22">
        <f t="shared" si="733"/>
        <v>0</v>
      </c>
      <c r="BS202" s="22">
        <f t="shared" si="462"/>
        <v>0</v>
      </c>
      <c r="BT202" s="22">
        <f t="shared" si="463"/>
        <v>668.1</v>
      </c>
      <c r="BU202" s="22">
        <f t="shared" si="464"/>
        <v>8231.5</v>
      </c>
      <c r="BV202" s="22">
        <f t="shared" si="734"/>
        <v>0</v>
      </c>
      <c r="BW202" s="22">
        <f t="shared" si="735"/>
        <v>0</v>
      </c>
      <c r="BX202" s="22">
        <f t="shared" si="465"/>
        <v>0</v>
      </c>
      <c r="BY202" s="22">
        <f t="shared" si="466"/>
        <v>668.1</v>
      </c>
      <c r="BZ202" s="22">
        <f t="shared" si="467"/>
        <v>8231.5</v>
      </c>
      <c r="CA202" s="22">
        <f t="shared" si="736"/>
        <v>0</v>
      </c>
      <c r="CB202" s="22">
        <f t="shared" si="737"/>
        <v>0</v>
      </c>
      <c r="CC202" s="22">
        <f t="shared" si="738"/>
        <v>0</v>
      </c>
      <c r="CD202" s="22">
        <f t="shared" si="607"/>
        <v>0</v>
      </c>
      <c r="CE202" s="22">
        <f t="shared" si="739"/>
        <v>0</v>
      </c>
      <c r="CF202" s="34">
        <f t="shared" si="558"/>
        <v>0</v>
      </c>
      <c r="CG202" s="22">
        <f t="shared" si="608"/>
        <v>668.1</v>
      </c>
      <c r="CH202" s="22">
        <f t="shared" si="740"/>
        <v>0</v>
      </c>
      <c r="CI202" s="22">
        <f t="shared" si="559"/>
        <v>668.1</v>
      </c>
      <c r="CJ202" s="22">
        <f t="shared" si="609"/>
        <v>8231.5</v>
      </c>
      <c r="CK202" s="22">
        <f t="shared" si="740"/>
        <v>0</v>
      </c>
      <c r="CL202" s="22">
        <f t="shared" si="560"/>
        <v>8231.5</v>
      </c>
      <c r="CM202" s="22">
        <f t="shared" si="740"/>
        <v>0</v>
      </c>
      <c r="CN202" s="15"/>
      <c r="CO202" s="35"/>
      <c r="CS202" s="5" t="s">
        <v>29</v>
      </c>
    </row>
    <row r="203" spans="1:99" x14ac:dyDescent="0.3">
      <c r="A203" s="36" t="s">
        <v>165</v>
      </c>
      <c r="B203" s="16">
        <v>410</v>
      </c>
      <c r="C203" s="32"/>
      <c r="D203" s="32"/>
      <c r="E203" s="33" t="s">
        <v>85</v>
      </c>
      <c r="F203" s="22">
        <f t="shared" si="699"/>
        <v>0</v>
      </c>
      <c r="G203" s="22">
        <f t="shared" si="700"/>
        <v>668.1</v>
      </c>
      <c r="H203" s="22">
        <f t="shared" si="701"/>
        <v>8231.5</v>
      </c>
      <c r="I203" s="22">
        <f t="shared" si="702"/>
        <v>0</v>
      </c>
      <c r="J203" s="22">
        <f t="shared" si="703"/>
        <v>0</v>
      </c>
      <c r="K203" s="22">
        <f t="shared" si="704"/>
        <v>0</v>
      </c>
      <c r="L203" s="22">
        <f t="shared" si="432"/>
        <v>0</v>
      </c>
      <c r="M203" s="22">
        <f t="shared" si="433"/>
        <v>668.1</v>
      </c>
      <c r="N203" s="22">
        <f t="shared" si="434"/>
        <v>8231.5</v>
      </c>
      <c r="O203" s="22">
        <f t="shared" si="705"/>
        <v>0</v>
      </c>
      <c r="P203" s="22">
        <f t="shared" si="706"/>
        <v>0</v>
      </c>
      <c r="Q203" s="22">
        <f t="shared" si="707"/>
        <v>0</v>
      </c>
      <c r="R203" s="22">
        <f t="shared" si="435"/>
        <v>0</v>
      </c>
      <c r="S203" s="22">
        <f t="shared" si="436"/>
        <v>668.1</v>
      </c>
      <c r="T203" s="22">
        <f t="shared" si="437"/>
        <v>8231.5</v>
      </c>
      <c r="U203" s="22">
        <f t="shared" si="708"/>
        <v>0</v>
      </c>
      <c r="V203" s="22">
        <f t="shared" si="709"/>
        <v>0</v>
      </c>
      <c r="W203" s="22">
        <f t="shared" si="710"/>
        <v>0</v>
      </c>
      <c r="X203" s="22">
        <f t="shared" si="438"/>
        <v>0</v>
      </c>
      <c r="Y203" s="22">
        <f t="shared" si="439"/>
        <v>668.1</v>
      </c>
      <c r="Z203" s="22">
        <f t="shared" si="440"/>
        <v>8231.5</v>
      </c>
      <c r="AA203" s="22">
        <f t="shared" si="711"/>
        <v>0</v>
      </c>
      <c r="AB203" s="22">
        <f t="shared" si="712"/>
        <v>0</v>
      </c>
      <c r="AC203" s="22">
        <f t="shared" si="713"/>
        <v>0</v>
      </c>
      <c r="AD203" s="22">
        <f t="shared" si="441"/>
        <v>0</v>
      </c>
      <c r="AE203" s="22">
        <f t="shared" si="442"/>
        <v>668.1</v>
      </c>
      <c r="AF203" s="22">
        <f t="shared" si="443"/>
        <v>8231.5</v>
      </c>
      <c r="AG203" s="22">
        <f t="shared" si="714"/>
        <v>0</v>
      </c>
      <c r="AH203" s="22">
        <f t="shared" si="715"/>
        <v>0</v>
      </c>
      <c r="AI203" s="22">
        <f t="shared" si="716"/>
        <v>0</v>
      </c>
      <c r="AJ203" s="22">
        <f t="shared" si="444"/>
        <v>0</v>
      </c>
      <c r="AK203" s="22">
        <f t="shared" si="445"/>
        <v>668.1</v>
      </c>
      <c r="AL203" s="22">
        <f t="shared" si="446"/>
        <v>8231.5</v>
      </c>
      <c r="AM203" s="22">
        <f t="shared" si="717"/>
        <v>0</v>
      </c>
      <c r="AN203" s="22">
        <f t="shared" si="718"/>
        <v>0</v>
      </c>
      <c r="AO203" s="22">
        <f t="shared" si="719"/>
        <v>0</v>
      </c>
      <c r="AP203" s="22">
        <f t="shared" si="447"/>
        <v>0</v>
      </c>
      <c r="AQ203" s="22">
        <f t="shared" si="448"/>
        <v>668.1</v>
      </c>
      <c r="AR203" s="22">
        <f t="shared" si="449"/>
        <v>8231.5</v>
      </c>
      <c r="AS203" s="22">
        <f t="shared" si="720"/>
        <v>0</v>
      </c>
      <c r="AT203" s="22">
        <f t="shared" si="721"/>
        <v>0</v>
      </c>
      <c r="AU203" s="22">
        <f t="shared" si="722"/>
        <v>0</v>
      </c>
      <c r="AV203" s="22">
        <f t="shared" si="450"/>
        <v>0</v>
      </c>
      <c r="AW203" s="22">
        <f t="shared" si="451"/>
        <v>668.1</v>
      </c>
      <c r="AX203" s="22">
        <f t="shared" si="452"/>
        <v>8231.5</v>
      </c>
      <c r="AY203" s="22">
        <f t="shared" si="723"/>
        <v>0</v>
      </c>
      <c r="AZ203" s="22">
        <f t="shared" si="724"/>
        <v>0</v>
      </c>
      <c r="BA203" s="22">
        <f t="shared" si="725"/>
        <v>0</v>
      </c>
      <c r="BB203" s="22">
        <f t="shared" si="453"/>
        <v>0</v>
      </c>
      <c r="BC203" s="22">
        <f t="shared" si="454"/>
        <v>668.1</v>
      </c>
      <c r="BD203" s="22">
        <f t="shared" si="455"/>
        <v>8231.5</v>
      </c>
      <c r="BE203" s="22">
        <f t="shared" si="726"/>
        <v>0</v>
      </c>
      <c r="BF203" s="22">
        <f t="shared" si="727"/>
        <v>0</v>
      </c>
      <c r="BG203" s="22">
        <f t="shared" si="728"/>
        <v>0</v>
      </c>
      <c r="BH203" s="22">
        <f t="shared" si="456"/>
        <v>0</v>
      </c>
      <c r="BI203" s="22">
        <f t="shared" si="457"/>
        <v>668.1</v>
      </c>
      <c r="BJ203" s="22">
        <f t="shared" si="458"/>
        <v>8231.5</v>
      </c>
      <c r="BK203" s="22">
        <f t="shared" si="729"/>
        <v>0</v>
      </c>
      <c r="BL203" s="22">
        <f t="shared" si="730"/>
        <v>0</v>
      </c>
      <c r="BM203" s="22">
        <f t="shared" si="731"/>
        <v>0</v>
      </c>
      <c r="BN203" s="22">
        <f t="shared" si="459"/>
        <v>0</v>
      </c>
      <c r="BO203" s="22">
        <f t="shared" si="460"/>
        <v>668.1</v>
      </c>
      <c r="BP203" s="22">
        <f t="shared" si="461"/>
        <v>8231.5</v>
      </c>
      <c r="BQ203" s="22">
        <f t="shared" si="732"/>
        <v>0</v>
      </c>
      <c r="BR203" s="22">
        <f t="shared" si="733"/>
        <v>0</v>
      </c>
      <c r="BS203" s="22">
        <f t="shared" si="462"/>
        <v>0</v>
      </c>
      <c r="BT203" s="22">
        <f t="shared" si="463"/>
        <v>668.1</v>
      </c>
      <c r="BU203" s="22">
        <f t="shared" si="464"/>
        <v>8231.5</v>
      </c>
      <c r="BV203" s="22">
        <f t="shared" si="734"/>
        <v>0</v>
      </c>
      <c r="BW203" s="22">
        <f t="shared" si="735"/>
        <v>0</v>
      </c>
      <c r="BX203" s="22">
        <f t="shared" si="465"/>
        <v>0</v>
      </c>
      <c r="BY203" s="22">
        <f t="shared" si="466"/>
        <v>668.1</v>
      </c>
      <c r="BZ203" s="22">
        <f t="shared" si="467"/>
        <v>8231.5</v>
      </c>
      <c r="CA203" s="22">
        <f t="shared" si="736"/>
        <v>0</v>
      </c>
      <c r="CB203" s="22">
        <f t="shared" si="737"/>
        <v>0</v>
      </c>
      <c r="CC203" s="22">
        <f t="shared" si="738"/>
        <v>0</v>
      </c>
      <c r="CD203" s="22">
        <f t="shared" si="607"/>
        <v>0</v>
      </c>
      <c r="CE203" s="22">
        <f t="shared" si="739"/>
        <v>0</v>
      </c>
      <c r="CF203" s="34">
        <f t="shared" si="558"/>
        <v>0</v>
      </c>
      <c r="CG203" s="22">
        <f t="shared" si="608"/>
        <v>668.1</v>
      </c>
      <c r="CH203" s="22">
        <f t="shared" si="740"/>
        <v>0</v>
      </c>
      <c r="CI203" s="22">
        <f t="shared" si="559"/>
        <v>668.1</v>
      </c>
      <c r="CJ203" s="22">
        <f t="shared" si="609"/>
        <v>8231.5</v>
      </c>
      <c r="CK203" s="22">
        <f t="shared" si="740"/>
        <v>0</v>
      </c>
      <c r="CL203" s="22">
        <f t="shared" si="560"/>
        <v>8231.5</v>
      </c>
      <c r="CM203" s="22">
        <f t="shared" si="740"/>
        <v>0</v>
      </c>
      <c r="CN203" s="15"/>
      <c r="CO203" s="35"/>
      <c r="CT203" s="5" t="s">
        <v>30</v>
      </c>
    </row>
    <row r="204" spans="1:99" ht="46.8" x14ac:dyDescent="0.3">
      <c r="A204" s="36" t="s">
        <v>165</v>
      </c>
      <c r="B204" s="16">
        <v>410</v>
      </c>
      <c r="C204" s="32" t="s">
        <v>67</v>
      </c>
      <c r="D204" s="32" t="s">
        <v>134</v>
      </c>
      <c r="E204" s="33" t="s">
        <v>135</v>
      </c>
      <c r="F204" s="22"/>
      <c r="G204" s="22">
        <v>668.1</v>
      </c>
      <c r="H204" s="22">
        <v>8231.5</v>
      </c>
      <c r="I204" s="22"/>
      <c r="J204" s="22"/>
      <c r="K204" s="22"/>
      <c r="L204" s="22">
        <f t="shared" si="432"/>
        <v>0</v>
      </c>
      <c r="M204" s="22">
        <f t="shared" si="433"/>
        <v>668.1</v>
      </c>
      <c r="N204" s="22">
        <f t="shared" si="434"/>
        <v>8231.5</v>
      </c>
      <c r="O204" s="22"/>
      <c r="P204" s="22"/>
      <c r="Q204" s="22"/>
      <c r="R204" s="22">
        <f t="shared" si="435"/>
        <v>0</v>
      </c>
      <c r="S204" s="22">
        <f t="shared" si="436"/>
        <v>668.1</v>
      </c>
      <c r="T204" s="22">
        <f t="shared" si="437"/>
        <v>8231.5</v>
      </c>
      <c r="U204" s="22"/>
      <c r="V204" s="22"/>
      <c r="W204" s="22"/>
      <c r="X204" s="22">
        <f t="shared" si="438"/>
        <v>0</v>
      </c>
      <c r="Y204" s="22">
        <f t="shared" si="439"/>
        <v>668.1</v>
      </c>
      <c r="Z204" s="22">
        <f t="shared" si="440"/>
        <v>8231.5</v>
      </c>
      <c r="AA204" s="22"/>
      <c r="AB204" s="22"/>
      <c r="AC204" s="22"/>
      <c r="AD204" s="22">
        <f t="shared" si="441"/>
        <v>0</v>
      </c>
      <c r="AE204" s="22">
        <f t="shared" si="442"/>
        <v>668.1</v>
      </c>
      <c r="AF204" s="22">
        <f t="shared" si="443"/>
        <v>8231.5</v>
      </c>
      <c r="AG204" s="22"/>
      <c r="AH204" s="22"/>
      <c r="AI204" s="22"/>
      <c r="AJ204" s="22">
        <f t="shared" si="444"/>
        <v>0</v>
      </c>
      <c r="AK204" s="22">
        <f t="shared" si="445"/>
        <v>668.1</v>
      </c>
      <c r="AL204" s="22">
        <f t="shared" si="446"/>
        <v>8231.5</v>
      </c>
      <c r="AM204" s="22"/>
      <c r="AN204" s="22"/>
      <c r="AO204" s="22"/>
      <c r="AP204" s="22">
        <f t="shared" si="447"/>
        <v>0</v>
      </c>
      <c r="AQ204" s="22">
        <f t="shared" si="448"/>
        <v>668.1</v>
      </c>
      <c r="AR204" s="22">
        <f t="shared" si="449"/>
        <v>8231.5</v>
      </c>
      <c r="AS204" s="22"/>
      <c r="AT204" s="22"/>
      <c r="AU204" s="22"/>
      <c r="AV204" s="22">
        <f t="shared" si="450"/>
        <v>0</v>
      </c>
      <c r="AW204" s="22">
        <f t="shared" si="451"/>
        <v>668.1</v>
      </c>
      <c r="AX204" s="22">
        <f t="shared" si="452"/>
        <v>8231.5</v>
      </c>
      <c r="AY204" s="22"/>
      <c r="AZ204" s="22"/>
      <c r="BA204" s="22"/>
      <c r="BB204" s="22">
        <f t="shared" si="453"/>
        <v>0</v>
      </c>
      <c r="BC204" s="22">
        <f t="shared" si="454"/>
        <v>668.1</v>
      </c>
      <c r="BD204" s="22">
        <f t="shared" si="455"/>
        <v>8231.5</v>
      </c>
      <c r="BE204" s="22"/>
      <c r="BF204" s="22"/>
      <c r="BG204" s="22"/>
      <c r="BH204" s="22">
        <f t="shared" si="456"/>
        <v>0</v>
      </c>
      <c r="BI204" s="22">
        <f t="shared" si="457"/>
        <v>668.1</v>
      </c>
      <c r="BJ204" s="22">
        <f t="shared" si="458"/>
        <v>8231.5</v>
      </c>
      <c r="BK204" s="22"/>
      <c r="BL204" s="22"/>
      <c r="BM204" s="22"/>
      <c r="BN204" s="22">
        <f t="shared" si="459"/>
        <v>0</v>
      </c>
      <c r="BO204" s="22">
        <f t="shared" si="460"/>
        <v>668.1</v>
      </c>
      <c r="BP204" s="22">
        <f t="shared" si="461"/>
        <v>8231.5</v>
      </c>
      <c r="BQ204" s="22"/>
      <c r="BR204" s="22"/>
      <c r="BS204" s="22">
        <f t="shared" si="462"/>
        <v>0</v>
      </c>
      <c r="BT204" s="22">
        <f t="shared" si="463"/>
        <v>668.1</v>
      </c>
      <c r="BU204" s="22">
        <f t="shared" si="464"/>
        <v>8231.5</v>
      </c>
      <c r="BV204" s="22"/>
      <c r="BW204" s="22"/>
      <c r="BX204" s="22">
        <f t="shared" si="465"/>
        <v>0</v>
      </c>
      <c r="BY204" s="22">
        <f t="shared" si="466"/>
        <v>668.1</v>
      </c>
      <c r="BZ204" s="22">
        <f t="shared" si="467"/>
        <v>8231.5</v>
      </c>
      <c r="CA204" s="22"/>
      <c r="CB204" s="22"/>
      <c r="CC204" s="22"/>
      <c r="CD204" s="22">
        <f t="shared" si="607"/>
        <v>0</v>
      </c>
      <c r="CE204" s="22"/>
      <c r="CF204" s="34">
        <f t="shared" si="558"/>
        <v>0</v>
      </c>
      <c r="CG204" s="22">
        <f t="shared" si="608"/>
        <v>668.1</v>
      </c>
      <c r="CH204" s="22"/>
      <c r="CI204" s="22">
        <f t="shared" si="559"/>
        <v>668.1</v>
      </c>
      <c r="CJ204" s="22">
        <f t="shared" si="609"/>
        <v>8231.5</v>
      </c>
      <c r="CK204" s="22"/>
      <c r="CL204" s="22">
        <f t="shared" si="560"/>
        <v>8231.5</v>
      </c>
      <c r="CM204" s="22"/>
      <c r="CN204" s="15"/>
      <c r="CO204" s="35"/>
    </row>
    <row r="205" spans="1:99" ht="46.8" x14ac:dyDescent="0.3">
      <c r="A205" s="36" t="s">
        <v>167</v>
      </c>
      <c r="B205" s="16"/>
      <c r="C205" s="32"/>
      <c r="D205" s="32"/>
      <c r="E205" s="33" t="s">
        <v>168</v>
      </c>
      <c r="F205" s="22">
        <f t="shared" si="699"/>
        <v>0</v>
      </c>
      <c r="G205" s="22">
        <f t="shared" si="700"/>
        <v>668.1</v>
      </c>
      <c r="H205" s="22">
        <f t="shared" si="701"/>
        <v>8231.5</v>
      </c>
      <c r="I205" s="22">
        <f t="shared" si="702"/>
        <v>0</v>
      </c>
      <c r="J205" s="22">
        <f t="shared" si="703"/>
        <v>0</v>
      </c>
      <c r="K205" s="22">
        <f t="shared" si="704"/>
        <v>0</v>
      </c>
      <c r="L205" s="22">
        <f t="shared" si="432"/>
        <v>0</v>
      </c>
      <c r="M205" s="22">
        <f t="shared" si="433"/>
        <v>668.1</v>
      </c>
      <c r="N205" s="22">
        <f t="shared" si="434"/>
        <v>8231.5</v>
      </c>
      <c r="O205" s="22">
        <f t="shared" si="705"/>
        <v>0</v>
      </c>
      <c r="P205" s="22">
        <f t="shared" si="706"/>
        <v>0</v>
      </c>
      <c r="Q205" s="22">
        <f t="shared" si="707"/>
        <v>0</v>
      </c>
      <c r="R205" s="22">
        <f t="shared" si="435"/>
        <v>0</v>
      </c>
      <c r="S205" s="22">
        <f t="shared" si="436"/>
        <v>668.1</v>
      </c>
      <c r="T205" s="22">
        <f t="shared" si="437"/>
        <v>8231.5</v>
      </c>
      <c r="U205" s="22">
        <f t="shared" si="708"/>
        <v>0</v>
      </c>
      <c r="V205" s="22">
        <f t="shared" si="709"/>
        <v>0</v>
      </c>
      <c r="W205" s="22">
        <f t="shared" si="710"/>
        <v>0</v>
      </c>
      <c r="X205" s="22">
        <f t="shared" si="438"/>
        <v>0</v>
      </c>
      <c r="Y205" s="22">
        <f t="shared" si="439"/>
        <v>668.1</v>
      </c>
      <c r="Z205" s="22">
        <f t="shared" si="440"/>
        <v>8231.5</v>
      </c>
      <c r="AA205" s="22">
        <f t="shared" si="711"/>
        <v>0</v>
      </c>
      <c r="AB205" s="22">
        <f t="shared" si="712"/>
        <v>0</v>
      </c>
      <c r="AC205" s="22">
        <f t="shared" si="713"/>
        <v>0</v>
      </c>
      <c r="AD205" s="22">
        <f t="shared" si="441"/>
        <v>0</v>
      </c>
      <c r="AE205" s="22">
        <f t="shared" si="442"/>
        <v>668.1</v>
      </c>
      <c r="AF205" s="22">
        <f t="shared" si="443"/>
        <v>8231.5</v>
      </c>
      <c r="AG205" s="22">
        <f t="shared" si="714"/>
        <v>0</v>
      </c>
      <c r="AH205" s="22">
        <f t="shared" si="715"/>
        <v>0</v>
      </c>
      <c r="AI205" s="22">
        <f t="shared" si="716"/>
        <v>0</v>
      </c>
      <c r="AJ205" s="22">
        <f t="shared" si="444"/>
        <v>0</v>
      </c>
      <c r="AK205" s="22">
        <f t="shared" si="445"/>
        <v>668.1</v>
      </c>
      <c r="AL205" s="22">
        <f t="shared" si="446"/>
        <v>8231.5</v>
      </c>
      <c r="AM205" s="22">
        <f t="shared" si="717"/>
        <v>0</v>
      </c>
      <c r="AN205" s="22">
        <f t="shared" si="718"/>
        <v>0</v>
      </c>
      <c r="AO205" s="22">
        <f t="shared" si="719"/>
        <v>0</v>
      </c>
      <c r="AP205" s="22">
        <f t="shared" si="447"/>
        <v>0</v>
      </c>
      <c r="AQ205" s="22">
        <f t="shared" si="448"/>
        <v>668.1</v>
      </c>
      <c r="AR205" s="22">
        <f t="shared" si="449"/>
        <v>8231.5</v>
      </c>
      <c r="AS205" s="22">
        <f t="shared" si="720"/>
        <v>0</v>
      </c>
      <c r="AT205" s="22">
        <f t="shared" si="721"/>
        <v>0</v>
      </c>
      <c r="AU205" s="22">
        <f t="shared" si="722"/>
        <v>0</v>
      </c>
      <c r="AV205" s="22">
        <f t="shared" si="450"/>
        <v>0</v>
      </c>
      <c r="AW205" s="22">
        <f t="shared" si="451"/>
        <v>668.1</v>
      </c>
      <c r="AX205" s="22">
        <f t="shared" si="452"/>
        <v>8231.5</v>
      </c>
      <c r="AY205" s="22">
        <f t="shared" si="723"/>
        <v>0</v>
      </c>
      <c r="AZ205" s="22">
        <f t="shared" si="724"/>
        <v>0</v>
      </c>
      <c r="BA205" s="22">
        <f t="shared" si="725"/>
        <v>0</v>
      </c>
      <c r="BB205" s="22">
        <f t="shared" si="453"/>
        <v>0</v>
      </c>
      <c r="BC205" s="22">
        <f t="shared" si="454"/>
        <v>668.1</v>
      </c>
      <c r="BD205" s="22">
        <f t="shared" si="455"/>
        <v>8231.5</v>
      </c>
      <c r="BE205" s="22">
        <f t="shared" si="726"/>
        <v>0</v>
      </c>
      <c r="BF205" s="22">
        <f t="shared" si="727"/>
        <v>0</v>
      </c>
      <c r="BG205" s="22">
        <f t="shared" si="728"/>
        <v>0</v>
      </c>
      <c r="BH205" s="22">
        <f t="shared" si="456"/>
        <v>0</v>
      </c>
      <c r="BI205" s="22">
        <f t="shared" si="457"/>
        <v>668.1</v>
      </c>
      <c r="BJ205" s="22">
        <f t="shared" si="458"/>
        <v>8231.5</v>
      </c>
      <c r="BK205" s="22">
        <f t="shared" si="729"/>
        <v>0</v>
      </c>
      <c r="BL205" s="22">
        <f t="shared" si="730"/>
        <v>0</v>
      </c>
      <c r="BM205" s="22">
        <f t="shared" si="731"/>
        <v>0</v>
      </c>
      <c r="BN205" s="22">
        <f t="shared" si="459"/>
        <v>0</v>
      </c>
      <c r="BO205" s="22">
        <f t="shared" si="460"/>
        <v>668.1</v>
      </c>
      <c r="BP205" s="22">
        <f t="shared" si="461"/>
        <v>8231.5</v>
      </c>
      <c r="BQ205" s="22">
        <f t="shared" si="732"/>
        <v>0</v>
      </c>
      <c r="BR205" s="22">
        <f t="shared" si="733"/>
        <v>0</v>
      </c>
      <c r="BS205" s="22">
        <f t="shared" si="462"/>
        <v>0</v>
      </c>
      <c r="BT205" s="22">
        <f t="shared" si="463"/>
        <v>668.1</v>
      </c>
      <c r="BU205" s="22">
        <f t="shared" si="464"/>
        <v>8231.5</v>
      </c>
      <c r="BV205" s="22">
        <f t="shared" si="734"/>
        <v>0</v>
      </c>
      <c r="BW205" s="22">
        <f t="shared" si="735"/>
        <v>0</v>
      </c>
      <c r="BX205" s="22">
        <f t="shared" si="465"/>
        <v>0</v>
      </c>
      <c r="BY205" s="22">
        <f t="shared" si="466"/>
        <v>668.1</v>
      </c>
      <c r="BZ205" s="22">
        <f t="shared" si="467"/>
        <v>8231.5</v>
      </c>
      <c r="CA205" s="22">
        <f t="shared" si="736"/>
        <v>0</v>
      </c>
      <c r="CB205" s="22">
        <f t="shared" si="737"/>
        <v>0</v>
      </c>
      <c r="CC205" s="22">
        <f t="shared" si="738"/>
        <v>0</v>
      </c>
      <c r="CD205" s="22">
        <f t="shared" si="607"/>
        <v>0</v>
      </c>
      <c r="CE205" s="22">
        <f t="shared" si="739"/>
        <v>0</v>
      </c>
      <c r="CF205" s="34">
        <f t="shared" si="558"/>
        <v>0</v>
      </c>
      <c r="CG205" s="22">
        <f t="shared" si="608"/>
        <v>668.1</v>
      </c>
      <c r="CH205" s="22">
        <f t="shared" si="740"/>
        <v>0</v>
      </c>
      <c r="CI205" s="22">
        <f t="shared" si="559"/>
        <v>668.1</v>
      </c>
      <c r="CJ205" s="22">
        <f t="shared" si="609"/>
        <v>8231.5</v>
      </c>
      <c r="CK205" s="22">
        <f t="shared" si="740"/>
        <v>0</v>
      </c>
      <c r="CL205" s="22">
        <f t="shared" si="560"/>
        <v>8231.5</v>
      </c>
      <c r="CM205" s="22">
        <f t="shared" si="740"/>
        <v>0</v>
      </c>
      <c r="CN205" s="15"/>
      <c r="CO205" s="35"/>
      <c r="CU205" s="5" t="s">
        <v>31</v>
      </c>
    </row>
    <row r="206" spans="1:99" ht="46.8" x14ac:dyDescent="0.3">
      <c r="A206" s="36" t="s">
        <v>167</v>
      </c>
      <c r="B206" s="16">
        <v>400</v>
      </c>
      <c r="C206" s="32"/>
      <c r="D206" s="32"/>
      <c r="E206" s="33" t="s">
        <v>84</v>
      </c>
      <c r="F206" s="22">
        <f t="shared" si="699"/>
        <v>0</v>
      </c>
      <c r="G206" s="22">
        <f t="shared" si="700"/>
        <v>668.1</v>
      </c>
      <c r="H206" s="22">
        <f t="shared" si="701"/>
        <v>8231.5</v>
      </c>
      <c r="I206" s="22">
        <f t="shared" si="702"/>
        <v>0</v>
      </c>
      <c r="J206" s="22">
        <f t="shared" si="703"/>
        <v>0</v>
      </c>
      <c r="K206" s="22">
        <f t="shared" si="704"/>
        <v>0</v>
      </c>
      <c r="L206" s="22">
        <f t="shared" si="432"/>
        <v>0</v>
      </c>
      <c r="M206" s="22">
        <f t="shared" si="433"/>
        <v>668.1</v>
      </c>
      <c r="N206" s="22">
        <f t="shared" si="434"/>
        <v>8231.5</v>
      </c>
      <c r="O206" s="22">
        <f t="shared" si="705"/>
        <v>0</v>
      </c>
      <c r="P206" s="22">
        <f t="shared" si="706"/>
        <v>0</v>
      </c>
      <c r="Q206" s="22">
        <f t="shared" si="707"/>
        <v>0</v>
      </c>
      <c r="R206" s="22">
        <f t="shared" si="435"/>
        <v>0</v>
      </c>
      <c r="S206" s="22">
        <f t="shared" si="436"/>
        <v>668.1</v>
      </c>
      <c r="T206" s="22">
        <f t="shared" si="437"/>
        <v>8231.5</v>
      </c>
      <c r="U206" s="22">
        <f t="shared" si="708"/>
        <v>0</v>
      </c>
      <c r="V206" s="22">
        <f t="shared" si="709"/>
        <v>0</v>
      </c>
      <c r="W206" s="22">
        <f t="shared" si="710"/>
        <v>0</v>
      </c>
      <c r="X206" s="22">
        <f t="shared" si="438"/>
        <v>0</v>
      </c>
      <c r="Y206" s="22">
        <f t="shared" si="439"/>
        <v>668.1</v>
      </c>
      <c r="Z206" s="22">
        <f t="shared" si="440"/>
        <v>8231.5</v>
      </c>
      <c r="AA206" s="22">
        <f t="shared" si="711"/>
        <v>0</v>
      </c>
      <c r="AB206" s="22">
        <f t="shared" si="712"/>
        <v>0</v>
      </c>
      <c r="AC206" s="22">
        <f t="shared" si="713"/>
        <v>0</v>
      </c>
      <c r="AD206" s="22">
        <f t="shared" si="441"/>
        <v>0</v>
      </c>
      <c r="AE206" s="22">
        <f t="shared" si="442"/>
        <v>668.1</v>
      </c>
      <c r="AF206" s="22">
        <f t="shared" si="443"/>
        <v>8231.5</v>
      </c>
      <c r="AG206" s="22">
        <f t="shared" si="714"/>
        <v>0</v>
      </c>
      <c r="AH206" s="22">
        <f t="shared" si="715"/>
        <v>0</v>
      </c>
      <c r="AI206" s="22">
        <f t="shared" si="716"/>
        <v>0</v>
      </c>
      <c r="AJ206" s="22">
        <f t="shared" si="444"/>
        <v>0</v>
      </c>
      <c r="AK206" s="22">
        <f t="shared" si="445"/>
        <v>668.1</v>
      </c>
      <c r="AL206" s="22">
        <f t="shared" si="446"/>
        <v>8231.5</v>
      </c>
      <c r="AM206" s="22">
        <f t="shared" si="717"/>
        <v>0</v>
      </c>
      <c r="AN206" s="22">
        <f t="shared" si="718"/>
        <v>0</v>
      </c>
      <c r="AO206" s="22">
        <f t="shared" si="719"/>
        <v>0</v>
      </c>
      <c r="AP206" s="22">
        <f t="shared" si="447"/>
        <v>0</v>
      </c>
      <c r="AQ206" s="22">
        <f t="shared" si="448"/>
        <v>668.1</v>
      </c>
      <c r="AR206" s="22">
        <f t="shared" si="449"/>
        <v>8231.5</v>
      </c>
      <c r="AS206" s="22">
        <f t="shared" si="720"/>
        <v>0</v>
      </c>
      <c r="AT206" s="22">
        <f t="shared" si="721"/>
        <v>0</v>
      </c>
      <c r="AU206" s="22">
        <f t="shared" si="722"/>
        <v>0</v>
      </c>
      <c r="AV206" s="22">
        <f t="shared" si="450"/>
        <v>0</v>
      </c>
      <c r="AW206" s="22">
        <f t="shared" si="451"/>
        <v>668.1</v>
      </c>
      <c r="AX206" s="22">
        <f t="shared" si="452"/>
        <v>8231.5</v>
      </c>
      <c r="AY206" s="22">
        <f t="shared" si="723"/>
        <v>0</v>
      </c>
      <c r="AZ206" s="22">
        <f t="shared" si="724"/>
        <v>0</v>
      </c>
      <c r="BA206" s="22">
        <f t="shared" si="725"/>
        <v>0</v>
      </c>
      <c r="BB206" s="22">
        <f t="shared" si="453"/>
        <v>0</v>
      </c>
      <c r="BC206" s="22">
        <f t="shared" si="454"/>
        <v>668.1</v>
      </c>
      <c r="BD206" s="22">
        <f t="shared" si="455"/>
        <v>8231.5</v>
      </c>
      <c r="BE206" s="22">
        <f t="shared" si="726"/>
        <v>0</v>
      </c>
      <c r="BF206" s="22">
        <f t="shared" si="727"/>
        <v>0</v>
      </c>
      <c r="BG206" s="22">
        <f t="shared" si="728"/>
        <v>0</v>
      </c>
      <c r="BH206" s="22">
        <f t="shared" si="456"/>
        <v>0</v>
      </c>
      <c r="BI206" s="22">
        <f t="shared" si="457"/>
        <v>668.1</v>
      </c>
      <c r="BJ206" s="22">
        <f t="shared" si="458"/>
        <v>8231.5</v>
      </c>
      <c r="BK206" s="22">
        <f t="shared" si="729"/>
        <v>0</v>
      </c>
      <c r="BL206" s="22">
        <f t="shared" si="730"/>
        <v>0</v>
      </c>
      <c r="BM206" s="22">
        <f t="shared" si="731"/>
        <v>0</v>
      </c>
      <c r="BN206" s="22">
        <f t="shared" si="459"/>
        <v>0</v>
      </c>
      <c r="BO206" s="22">
        <f t="shared" si="460"/>
        <v>668.1</v>
      </c>
      <c r="BP206" s="22">
        <f t="shared" si="461"/>
        <v>8231.5</v>
      </c>
      <c r="BQ206" s="22">
        <f t="shared" si="732"/>
        <v>0</v>
      </c>
      <c r="BR206" s="22">
        <f t="shared" si="733"/>
        <v>0</v>
      </c>
      <c r="BS206" s="22">
        <f t="shared" si="462"/>
        <v>0</v>
      </c>
      <c r="BT206" s="22">
        <f t="shared" si="463"/>
        <v>668.1</v>
      </c>
      <c r="BU206" s="22">
        <f t="shared" si="464"/>
        <v>8231.5</v>
      </c>
      <c r="BV206" s="22">
        <f t="shared" si="734"/>
        <v>0</v>
      </c>
      <c r="BW206" s="22">
        <f t="shared" si="735"/>
        <v>0</v>
      </c>
      <c r="BX206" s="22">
        <f t="shared" si="465"/>
        <v>0</v>
      </c>
      <c r="BY206" s="22">
        <f t="shared" si="466"/>
        <v>668.1</v>
      </c>
      <c r="BZ206" s="22">
        <f t="shared" si="467"/>
        <v>8231.5</v>
      </c>
      <c r="CA206" s="22">
        <f t="shared" si="736"/>
        <v>0</v>
      </c>
      <c r="CB206" s="22">
        <f t="shared" si="737"/>
        <v>0</v>
      </c>
      <c r="CC206" s="22">
        <f t="shared" si="738"/>
        <v>0</v>
      </c>
      <c r="CD206" s="22">
        <f t="shared" si="607"/>
        <v>0</v>
      </c>
      <c r="CE206" s="22">
        <f t="shared" si="739"/>
        <v>0</v>
      </c>
      <c r="CF206" s="34">
        <f t="shared" si="558"/>
        <v>0</v>
      </c>
      <c r="CG206" s="22">
        <f t="shared" si="608"/>
        <v>668.1</v>
      </c>
      <c r="CH206" s="22">
        <f t="shared" si="740"/>
        <v>0</v>
      </c>
      <c r="CI206" s="22">
        <f t="shared" si="559"/>
        <v>668.1</v>
      </c>
      <c r="CJ206" s="22">
        <f t="shared" si="609"/>
        <v>8231.5</v>
      </c>
      <c r="CK206" s="22">
        <f t="shared" si="740"/>
        <v>0</v>
      </c>
      <c r="CL206" s="22">
        <f t="shared" si="560"/>
        <v>8231.5</v>
      </c>
      <c r="CM206" s="22">
        <f t="shared" si="740"/>
        <v>0</v>
      </c>
      <c r="CN206" s="15"/>
      <c r="CO206" s="35"/>
      <c r="CS206" s="5" t="s">
        <v>29</v>
      </c>
    </row>
    <row r="207" spans="1:99" x14ac:dyDescent="0.3">
      <c r="A207" s="36" t="s">
        <v>167</v>
      </c>
      <c r="B207" s="16">
        <v>410</v>
      </c>
      <c r="C207" s="32"/>
      <c r="D207" s="32"/>
      <c r="E207" s="33" t="s">
        <v>85</v>
      </c>
      <c r="F207" s="22">
        <f t="shared" si="699"/>
        <v>0</v>
      </c>
      <c r="G207" s="22">
        <f t="shared" si="700"/>
        <v>668.1</v>
      </c>
      <c r="H207" s="22">
        <f t="shared" si="701"/>
        <v>8231.5</v>
      </c>
      <c r="I207" s="22">
        <f t="shared" si="702"/>
        <v>0</v>
      </c>
      <c r="J207" s="22">
        <f t="shared" si="703"/>
        <v>0</v>
      </c>
      <c r="K207" s="22">
        <f t="shared" si="704"/>
        <v>0</v>
      </c>
      <c r="L207" s="22">
        <f t="shared" si="432"/>
        <v>0</v>
      </c>
      <c r="M207" s="22">
        <f t="shared" si="433"/>
        <v>668.1</v>
      </c>
      <c r="N207" s="22">
        <f t="shared" si="434"/>
        <v>8231.5</v>
      </c>
      <c r="O207" s="22">
        <f t="shared" si="705"/>
        <v>0</v>
      </c>
      <c r="P207" s="22">
        <f t="shared" si="706"/>
        <v>0</v>
      </c>
      <c r="Q207" s="22">
        <f t="shared" si="707"/>
        <v>0</v>
      </c>
      <c r="R207" s="22">
        <f t="shared" si="435"/>
        <v>0</v>
      </c>
      <c r="S207" s="22">
        <f t="shared" si="436"/>
        <v>668.1</v>
      </c>
      <c r="T207" s="22">
        <f t="shared" si="437"/>
        <v>8231.5</v>
      </c>
      <c r="U207" s="22">
        <f t="shared" si="708"/>
        <v>0</v>
      </c>
      <c r="V207" s="22">
        <f t="shared" si="709"/>
        <v>0</v>
      </c>
      <c r="W207" s="22">
        <f t="shared" si="710"/>
        <v>0</v>
      </c>
      <c r="X207" s="22">
        <f t="shared" si="438"/>
        <v>0</v>
      </c>
      <c r="Y207" s="22">
        <f t="shared" si="439"/>
        <v>668.1</v>
      </c>
      <c r="Z207" s="22">
        <f t="shared" si="440"/>
        <v>8231.5</v>
      </c>
      <c r="AA207" s="22">
        <f t="shared" si="711"/>
        <v>0</v>
      </c>
      <c r="AB207" s="22">
        <f t="shared" si="712"/>
        <v>0</v>
      </c>
      <c r="AC207" s="22">
        <f t="shared" si="713"/>
        <v>0</v>
      </c>
      <c r="AD207" s="22">
        <f t="shared" si="441"/>
        <v>0</v>
      </c>
      <c r="AE207" s="22">
        <f t="shared" si="442"/>
        <v>668.1</v>
      </c>
      <c r="AF207" s="22">
        <f t="shared" si="443"/>
        <v>8231.5</v>
      </c>
      <c r="AG207" s="22">
        <f t="shared" si="714"/>
        <v>0</v>
      </c>
      <c r="AH207" s="22">
        <f t="shared" si="715"/>
        <v>0</v>
      </c>
      <c r="AI207" s="22">
        <f t="shared" si="716"/>
        <v>0</v>
      </c>
      <c r="AJ207" s="22">
        <f t="shared" si="444"/>
        <v>0</v>
      </c>
      <c r="AK207" s="22">
        <f t="shared" si="445"/>
        <v>668.1</v>
      </c>
      <c r="AL207" s="22">
        <f t="shared" si="446"/>
        <v>8231.5</v>
      </c>
      <c r="AM207" s="22">
        <f t="shared" si="717"/>
        <v>0</v>
      </c>
      <c r="AN207" s="22">
        <f t="shared" si="718"/>
        <v>0</v>
      </c>
      <c r="AO207" s="22">
        <f t="shared" si="719"/>
        <v>0</v>
      </c>
      <c r="AP207" s="22">
        <f t="shared" si="447"/>
        <v>0</v>
      </c>
      <c r="AQ207" s="22">
        <f t="shared" si="448"/>
        <v>668.1</v>
      </c>
      <c r="AR207" s="22">
        <f t="shared" si="449"/>
        <v>8231.5</v>
      </c>
      <c r="AS207" s="22">
        <f t="shared" si="720"/>
        <v>0</v>
      </c>
      <c r="AT207" s="22">
        <f t="shared" si="721"/>
        <v>0</v>
      </c>
      <c r="AU207" s="22">
        <f t="shared" si="722"/>
        <v>0</v>
      </c>
      <c r="AV207" s="22">
        <f t="shared" si="450"/>
        <v>0</v>
      </c>
      <c r="AW207" s="22">
        <f t="shared" si="451"/>
        <v>668.1</v>
      </c>
      <c r="AX207" s="22">
        <f t="shared" si="452"/>
        <v>8231.5</v>
      </c>
      <c r="AY207" s="22">
        <f t="shared" si="723"/>
        <v>0</v>
      </c>
      <c r="AZ207" s="22">
        <f t="shared" si="724"/>
        <v>0</v>
      </c>
      <c r="BA207" s="22">
        <f t="shared" si="725"/>
        <v>0</v>
      </c>
      <c r="BB207" s="22">
        <f t="shared" si="453"/>
        <v>0</v>
      </c>
      <c r="BC207" s="22">
        <f t="shared" si="454"/>
        <v>668.1</v>
      </c>
      <c r="BD207" s="22">
        <f t="shared" si="455"/>
        <v>8231.5</v>
      </c>
      <c r="BE207" s="22">
        <f t="shared" si="726"/>
        <v>0</v>
      </c>
      <c r="BF207" s="22">
        <f t="shared" si="727"/>
        <v>0</v>
      </c>
      <c r="BG207" s="22">
        <f t="shared" si="728"/>
        <v>0</v>
      </c>
      <c r="BH207" s="22">
        <f t="shared" si="456"/>
        <v>0</v>
      </c>
      <c r="BI207" s="22">
        <f t="shared" si="457"/>
        <v>668.1</v>
      </c>
      <c r="BJ207" s="22">
        <f t="shared" si="458"/>
        <v>8231.5</v>
      </c>
      <c r="BK207" s="22">
        <f t="shared" si="729"/>
        <v>0</v>
      </c>
      <c r="BL207" s="22">
        <f t="shared" si="730"/>
        <v>0</v>
      </c>
      <c r="BM207" s="22">
        <f t="shared" si="731"/>
        <v>0</v>
      </c>
      <c r="BN207" s="22">
        <f t="shared" si="459"/>
        <v>0</v>
      </c>
      <c r="BO207" s="22">
        <f t="shared" si="460"/>
        <v>668.1</v>
      </c>
      <c r="BP207" s="22">
        <f t="shared" si="461"/>
        <v>8231.5</v>
      </c>
      <c r="BQ207" s="22">
        <f t="shared" si="732"/>
        <v>0</v>
      </c>
      <c r="BR207" s="22">
        <f t="shared" si="733"/>
        <v>0</v>
      </c>
      <c r="BS207" s="22">
        <f t="shared" si="462"/>
        <v>0</v>
      </c>
      <c r="BT207" s="22">
        <f t="shared" si="463"/>
        <v>668.1</v>
      </c>
      <c r="BU207" s="22">
        <f t="shared" si="464"/>
        <v>8231.5</v>
      </c>
      <c r="BV207" s="22">
        <f t="shared" si="734"/>
        <v>0</v>
      </c>
      <c r="BW207" s="22">
        <f t="shared" si="735"/>
        <v>0</v>
      </c>
      <c r="BX207" s="22">
        <f t="shared" si="465"/>
        <v>0</v>
      </c>
      <c r="BY207" s="22">
        <f t="shared" si="466"/>
        <v>668.1</v>
      </c>
      <c r="BZ207" s="22">
        <f t="shared" si="467"/>
        <v>8231.5</v>
      </c>
      <c r="CA207" s="22">
        <f t="shared" si="736"/>
        <v>0</v>
      </c>
      <c r="CB207" s="22">
        <f t="shared" si="737"/>
        <v>0</v>
      </c>
      <c r="CC207" s="22">
        <f t="shared" si="738"/>
        <v>0</v>
      </c>
      <c r="CD207" s="22">
        <f t="shared" si="607"/>
        <v>0</v>
      </c>
      <c r="CE207" s="22">
        <f t="shared" si="739"/>
        <v>0</v>
      </c>
      <c r="CF207" s="34">
        <f t="shared" si="558"/>
        <v>0</v>
      </c>
      <c r="CG207" s="22">
        <f t="shared" si="608"/>
        <v>668.1</v>
      </c>
      <c r="CH207" s="22">
        <f t="shared" si="740"/>
        <v>0</v>
      </c>
      <c r="CI207" s="22">
        <f t="shared" si="559"/>
        <v>668.1</v>
      </c>
      <c r="CJ207" s="22">
        <f t="shared" si="609"/>
        <v>8231.5</v>
      </c>
      <c r="CK207" s="22">
        <f t="shared" si="740"/>
        <v>0</v>
      </c>
      <c r="CL207" s="22">
        <f t="shared" si="560"/>
        <v>8231.5</v>
      </c>
      <c r="CM207" s="22">
        <f t="shared" si="740"/>
        <v>0</v>
      </c>
      <c r="CN207" s="15"/>
      <c r="CO207" s="35"/>
      <c r="CT207" s="5" t="s">
        <v>30</v>
      </c>
    </row>
    <row r="208" spans="1:99" ht="46.8" x14ac:dyDescent="0.3">
      <c r="A208" s="36" t="s">
        <v>167</v>
      </c>
      <c r="B208" s="16">
        <v>410</v>
      </c>
      <c r="C208" s="32" t="s">
        <v>67</v>
      </c>
      <c r="D208" s="32" t="s">
        <v>134</v>
      </c>
      <c r="E208" s="33" t="s">
        <v>135</v>
      </c>
      <c r="F208" s="22"/>
      <c r="G208" s="22">
        <v>668.1</v>
      </c>
      <c r="H208" s="22">
        <v>8231.5</v>
      </c>
      <c r="I208" s="22"/>
      <c r="J208" s="22"/>
      <c r="K208" s="22"/>
      <c r="L208" s="22">
        <f t="shared" ref="L208:L271" si="741">F208+I208</f>
        <v>0</v>
      </c>
      <c r="M208" s="22">
        <f t="shared" ref="M208:M271" si="742">G208+J208</f>
        <v>668.1</v>
      </c>
      <c r="N208" s="22">
        <f t="shared" ref="N208:N271" si="743">H208+K208</f>
        <v>8231.5</v>
      </c>
      <c r="O208" s="22"/>
      <c r="P208" s="22"/>
      <c r="Q208" s="22"/>
      <c r="R208" s="22">
        <f t="shared" ref="R208:R271" si="744">L208+O208</f>
        <v>0</v>
      </c>
      <c r="S208" s="22">
        <f t="shared" ref="S208:S271" si="745">M208+P208</f>
        <v>668.1</v>
      </c>
      <c r="T208" s="22">
        <f t="shared" ref="T208:T271" si="746">N208+Q208</f>
        <v>8231.5</v>
      </c>
      <c r="U208" s="22"/>
      <c r="V208" s="22"/>
      <c r="W208" s="22"/>
      <c r="X208" s="22">
        <f t="shared" ref="X208:X271" si="747">R208+U208</f>
        <v>0</v>
      </c>
      <c r="Y208" s="22">
        <f t="shared" ref="Y208:Y271" si="748">S208+V208</f>
        <v>668.1</v>
      </c>
      <c r="Z208" s="22">
        <f t="shared" ref="Z208:Z271" si="749">T208+W208</f>
        <v>8231.5</v>
      </c>
      <c r="AA208" s="22"/>
      <c r="AB208" s="22"/>
      <c r="AC208" s="22"/>
      <c r="AD208" s="22">
        <f t="shared" ref="AD208:AD271" si="750">X208+AA208</f>
        <v>0</v>
      </c>
      <c r="AE208" s="22">
        <f t="shared" ref="AE208:AE271" si="751">Y208+AB208</f>
        <v>668.1</v>
      </c>
      <c r="AF208" s="22">
        <f t="shared" ref="AF208:AF271" si="752">Z208+AC208</f>
        <v>8231.5</v>
      </c>
      <c r="AG208" s="22"/>
      <c r="AH208" s="22"/>
      <c r="AI208" s="22"/>
      <c r="AJ208" s="22">
        <f t="shared" ref="AJ208:AJ271" si="753">AD208+AG208</f>
        <v>0</v>
      </c>
      <c r="AK208" s="22">
        <f t="shared" ref="AK208:AK271" si="754">AE208+AH208</f>
        <v>668.1</v>
      </c>
      <c r="AL208" s="22">
        <f t="shared" ref="AL208:AL271" si="755">AF208+AI208</f>
        <v>8231.5</v>
      </c>
      <c r="AM208" s="22"/>
      <c r="AN208" s="22"/>
      <c r="AO208" s="22"/>
      <c r="AP208" s="22">
        <f t="shared" ref="AP208:AP271" si="756">AJ208+AM208</f>
        <v>0</v>
      </c>
      <c r="AQ208" s="22">
        <f t="shared" ref="AQ208:AQ271" si="757">AK208+AN208</f>
        <v>668.1</v>
      </c>
      <c r="AR208" s="22">
        <f t="shared" ref="AR208:AR271" si="758">AL208+AO208</f>
        <v>8231.5</v>
      </c>
      <c r="AS208" s="22"/>
      <c r="AT208" s="22"/>
      <c r="AU208" s="22"/>
      <c r="AV208" s="22">
        <f t="shared" ref="AV208:AV271" si="759">AP208+AS208</f>
        <v>0</v>
      </c>
      <c r="AW208" s="22">
        <f t="shared" ref="AW208:AW271" si="760">AQ208+AT208</f>
        <v>668.1</v>
      </c>
      <c r="AX208" s="22">
        <f t="shared" ref="AX208:AX271" si="761">AR208+AU208</f>
        <v>8231.5</v>
      </c>
      <c r="AY208" s="22"/>
      <c r="AZ208" s="22"/>
      <c r="BA208" s="22"/>
      <c r="BB208" s="22">
        <f t="shared" ref="BB208:BB271" si="762">AV208+AY208</f>
        <v>0</v>
      </c>
      <c r="BC208" s="22">
        <f t="shared" ref="BC208:BC271" si="763">AW208+AZ208</f>
        <v>668.1</v>
      </c>
      <c r="BD208" s="22">
        <f t="shared" ref="BD208:BD271" si="764">AX208+BA208</f>
        <v>8231.5</v>
      </c>
      <c r="BE208" s="22"/>
      <c r="BF208" s="22"/>
      <c r="BG208" s="22"/>
      <c r="BH208" s="22">
        <f t="shared" ref="BH208:BH271" si="765">BB208+BE208</f>
        <v>0</v>
      </c>
      <c r="BI208" s="22">
        <f t="shared" ref="BI208:BI271" si="766">BC208+BF208</f>
        <v>668.1</v>
      </c>
      <c r="BJ208" s="22">
        <f t="shared" ref="BJ208:BJ271" si="767">BD208+BG208</f>
        <v>8231.5</v>
      </c>
      <c r="BK208" s="22"/>
      <c r="BL208" s="22"/>
      <c r="BM208" s="22"/>
      <c r="BN208" s="22">
        <f t="shared" ref="BN208:BN271" si="768">BH208+BK208</f>
        <v>0</v>
      </c>
      <c r="BO208" s="22">
        <f t="shared" ref="BO208:BO271" si="769">BI208+BL208</f>
        <v>668.1</v>
      </c>
      <c r="BP208" s="22">
        <f t="shared" ref="BP208:BP271" si="770">BJ208+BM208</f>
        <v>8231.5</v>
      </c>
      <c r="BQ208" s="22"/>
      <c r="BR208" s="22"/>
      <c r="BS208" s="22">
        <f t="shared" ref="BS208:BS271" si="771">BQ208+BN208</f>
        <v>0</v>
      </c>
      <c r="BT208" s="22">
        <f t="shared" ref="BT208:BT271" si="772">BR208+BO208</f>
        <v>668.1</v>
      </c>
      <c r="BU208" s="22">
        <f t="shared" ref="BU208:BU271" si="773">BP208</f>
        <v>8231.5</v>
      </c>
      <c r="BV208" s="22"/>
      <c r="BW208" s="22"/>
      <c r="BX208" s="22">
        <f t="shared" ref="BX208:BX271" si="774">BS208</f>
        <v>0</v>
      </c>
      <c r="BY208" s="22">
        <f t="shared" ref="BY208:BY271" si="775">BT208+BV208</f>
        <v>668.1</v>
      </c>
      <c r="BZ208" s="22">
        <f t="shared" ref="BZ208:BZ271" si="776">BU208+BW208</f>
        <v>8231.5</v>
      </c>
      <c r="CA208" s="22"/>
      <c r="CB208" s="22"/>
      <c r="CC208" s="22"/>
      <c r="CD208" s="22">
        <f t="shared" si="607"/>
        <v>0</v>
      </c>
      <c r="CE208" s="22"/>
      <c r="CF208" s="34">
        <f t="shared" si="558"/>
        <v>0</v>
      </c>
      <c r="CG208" s="22">
        <f t="shared" si="608"/>
        <v>668.1</v>
      </c>
      <c r="CH208" s="22"/>
      <c r="CI208" s="22">
        <f t="shared" si="559"/>
        <v>668.1</v>
      </c>
      <c r="CJ208" s="22">
        <f t="shared" si="609"/>
        <v>8231.5</v>
      </c>
      <c r="CK208" s="22"/>
      <c r="CL208" s="22">
        <f t="shared" si="560"/>
        <v>8231.5</v>
      </c>
      <c r="CM208" s="22"/>
      <c r="CN208" s="15"/>
      <c r="CO208" s="35"/>
    </row>
    <row r="209" spans="1:99" ht="62.4" x14ac:dyDescent="0.3">
      <c r="A209" s="36" t="s">
        <v>169</v>
      </c>
      <c r="B209" s="16"/>
      <c r="C209" s="32"/>
      <c r="D209" s="32"/>
      <c r="E209" s="33" t="s">
        <v>170</v>
      </c>
      <c r="F209" s="22">
        <f t="shared" si="699"/>
        <v>9209.2999999999993</v>
      </c>
      <c r="G209" s="22">
        <f t="shared" si="700"/>
        <v>0</v>
      </c>
      <c r="H209" s="22">
        <f t="shared" si="701"/>
        <v>0</v>
      </c>
      <c r="I209" s="22">
        <f t="shared" si="702"/>
        <v>0</v>
      </c>
      <c r="J209" s="22">
        <f t="shared" si="703"/>
        <v>0</v>
      </c>
      <c r="K209" s="22">
        <f t="shared" si="704"/>
        <v>0</v>
      </c>
      <c r="L209" s="22">
        <f t="shared" si="741"/>
        <v>9209.2999999999993</v>
      </c>
      <c r="M209" s="22">
        <f t="shared" si="742"/>
        <v>0</v>
      </c>
      <c r="N209" s="22">
        <f t="shared" si="743"/>
        <v>0</v>
      </c>
      <c r="O209" s="22">
        <f t="shared" si="705"/>
        <v>0</v>
      </c>
      <c r="P209" s="22">
        <f t="shared" si="706"/>
        <v>0</v>
      </c>
      <c r="Q209" s="22">
        <f t="shared" si="707"/>
        <v>0</v>
      </c>
      <c r="R209" s="22">
        <f t="shared" si="744"/>
        <v>9209.2999999999993</v>
      </c>
      <c r="S209" s="22">
        <f t="shared" si="745"/>
        <v>0</v>
      </c>
      <c r="T209" s="22">
        <f t="shared" si="746"/>
        <v>0</v>
      </c>
      <c r="U209" s="22">
        <f t="shared" si="708"/>
        <v>0</v>
      </c>
      <c r="V209" s="22">
        <f t="shared" si="709"/>
        <v>0</v>
      </c>
      <c r="W209" s="22">
        <f t="shared" si="710"/>
        <v>0</v>
      </c>
      <c r="X209" s="22">
        <f t="shared" si="747"/>
        <v>9209.2999999999993</v>
      </c>
      <c r="Y209" s="22">
        <f t="shared" si="748"/>
        <v>0</v>
      </c>
      <c r="Z209" s="22">
        <f t="shared" si="749"/>
        <v>0</v>
      </c>
      <c r="AA209" s="22">
        <f t="shared" si="711"/>
        <v>0</v>
      </c>
      <c r="AB209" s="22">
        <f t="shared" si="712"/>
        <v>0</v>
      </c>
      <c r="AC209" s="22">
        <f t="shared" si="713"/>
        <v>0</v>
      </c>
      <c r="AD209" s="22">
        <f t="shared" si="750"/>
        <v>9209.2999999999993</v>
      </c>
      <c r="AE209" s="22">
        <f t="shared" si="751"/>
        <v>0</v>
      </c>
      <c r="AF209" s="22">
        <f t="shared" si="752"/>
        <v>0</v>
      </c>
      <c r="AG209" s="22">
        <f t="shared" si="714"/>
        <v>0</v>
      </c>
      <c r="AH209" s="22">
        <f t="shared" si="715"/>
        <v>0</v>
      </c>
      <c r="AI209" s="22">
        <f t="shared" si="716"/>
        <v>0</v>
      </c>
      <c r="AJ209" s="22">
        <f t="shared" si="753"/>
        <v>9209.2999999999993</v>
      </c>
      <c r="AK209" s="22">
        <f t="shared" si="754"/>
        <v>0</v>
      </c>
      <c r="AL209" s="22">
        <f t="shared" si="755"/>
        <v>0</v>
      </c>
      <c r="AM209" s="22">
        <f t="shared" si="717"/>
        <v>0</v>
      </c>
      <c r="AN209" s="22">
        <f t="shared" si="718"/>
        <v>0</v>
      </c>
      <c r="AO209" s="22">
        <f t="shared" si="719"/>
        <v>0</v>
      </c>
      <c r="AP209" s="22">
        <f t="shared" si="756"/>
        <v>9209.2999999999993</v>
      </c>
      <c r="AQ209" s="22">
        <f t="shared" si="757"/>
        <v>0</v>
      </c>
      <c r="AR209" s="22">
        <f t="shared" si="758"/>
        <v>0</v>
      </c>
      <c r="AS209" s="22">
        <f t="shared" si="720"/>
        <v>0</v>
      </c>
      <c r="AT209" s="22">
        <f t="shared" si="721"/>
        <v>0</v>
      </c>
      <c r="AU209" s="22">
        <f t="shared" si="722"/>
        <v>0</v>
      </c>
      <c r="AV209" s="22">
        <f t="shared" si="759"/>
        <v>9209.2999999999993</v>
      </c>
      <c r="AW209" s="22">
        <f t="shared" si="760"/>
        <v>0</v>
      </c>
      <c r="AX209" s="22">
        <f t="shared" si="761"/>
        <v>0</v>
      </c>
      <c r="AY209" s="22">
        <f t="shared" si="723"/>
        <v>0</v>
      </c>
      <c r="AZ209" s="22">
        <f t="shared" si="724"/>
        <v>0</v>
      </c>
      <c r="BA209" s="22">
        <f t="shared" si="725"/>
        <v>0</v>
      </c>
      <c r="BB209" s="22">
        <f t="shared" si="762"/>
        <v>9209.2999999999993</v>
      </c>
      <c r="BC209" s="22">
        <f t="shared" si="763"/>
        <v>0</v>
      </c>
      <c r="BD209" s="22">
        <f t="shared" si="764"/>
        <v>0</v>
      </c>
      <c r="BE209" s="22">
        <f t="shared" si="726"/>
        <v>0</v>
      </c>
      <c r="BF209" s="22">
        <f t="shared" si="727"/>
        <v>0</v>
      </c>
      <c r="BG209" s="22">
        <f t="shared" si="728"/>
        <v>0</v>
      </c>
      <c r="BH209" s="22">
        <f t="shared" si="765"/>
        <v>9209.2999999999993</v>
      </c>
      <c r="BI209" s="22">
        <f t="shared" si="766"/>
        <v>0</v>
      </c>
      <c r="BJ209" s="22">
        <f t="shared" si="767"/>
        <v>0</v>
      </c>
      <c r="BK209" s="22">
        <f t="shared" si="729"/>
        <v>-9209.2999999999993</v>
      </c>
      <c r="BL209" s="22">
        <f t="shared" si="730"/>
        <v>9209.2999999999993</v>
      </c>
      <c r="BM209" s="22">
        <f t="shared" si="731"/>
        <v>0</v>
      </c>
      <c r="BN209" s="22">
        <f t="shared" si="768"/>
        <v>0</v>
      </c>
      <c r="BO209" s="22">
        <f t="shared" si="769"/>
        <v>9209.2999999999993</v>
      </c>
      <c r="BP209" s="22">
        <f t="shared" si="770"/>
        <v>0</v>
      </c>
      <c r="BQ209" s="22">
        <f t="shared" si="732"/>
        <v>0</v>
      </c>
      <c r="BR209" s="22">
        <f t="shared" si="733"/>
        <v>0</v>
      </c>
      <c r="BS209" s="22">
        <f t="shared" si="771"/>
        <v>0</v>
      </c>
      <c r="BT209" s="22">
        <f t="shared" si="772"/>
        <v>9209.2999999999993</v>
      </c>
      <c r="BU209" s="22">
        <f t="shared" si="773"/>
        <v>0</v>
      </c>
      <c r="BV209" s="22">
        <f t="shared" si="734"/>
        <v>0</v>
      </c>
      <c r="BW209" s="22">
        <f t="shared" si="735"/>
        <v>0</v>
      </c>
      <c r="BX209" s="22">
        <f t="shared" si="774"/>
        <v>0</v>
      </c>
      <c r="BY209" s="22">
        <f t="shared" si="775"/>
        <v>9209.2999999999993</v>
      </c>
      <c r="BZ209" s="22">
        <f t="shared" si="776"/>
        <v>0</v>
      </c>
      <c r="CA209" s="22">
        <f t="shared" si="736"/>
        <v>0</v>
      </c>
      <c r="CB209" s="22">
        <f t="shared" si="737"/>
        <v>0</v>
      </c>
      <c r="CC209" s="22">
        <f t="shared" si="738"/>
        <v>0</v>
      </c>
      <c r="CD209" s="22">
        <f t="shared" si="607"/>
        <v>0</v>
      </c>
      <c r="CE209" s="22">
        <f t="shared" si="739"/>
        <v>0</v>
      </c>
      <c r="CF209" s="34">
        <f t="shared" si="558"/>
        <v>0</v>
      </c>
      <c r="CG209" s="22">
        <f t="shared" si="608"/>
        <v>9209.2999999999993</v>
      </c>
      <c r="CH209" s="22">
        <f t="shared" si="740"/>
        <v>0</v>
      </c>
      <c r="CI209" s="22">
        <f t="shared" si="559"/>
        <v>9209.2999999999993</v>
      </c>
      <c r="CJ209" s="22">
        <f t="shared" si="609"/>
        <v>0</v>
      </c>
      <c r="CK209" s="22">
        <f t="shared" si="740"/>
        <v>0</v>
      </c>
      <c r="CL209" s="22">
        <f t="shared" si="560"/>
        <v>0</v>
      </c>
      <c r="CM209" s="22">
        <f t="shared" si="740"/>
        <v>0</v>
      </c>
      <c r="CN209" s="15"/>
      <c r="CO209" s="35"/>
      <c r="CU209" s="5" t="s">
        <v>31</v>
      </c>
    </row>
    <row r="210" spans="1:99" ht="46.8" x14ac:dyDescent="0.3">
      <c r="A210" s="36" t="s">
        <v>169</v>
      </c>
      <c r="B210" s="16">
        <v>400</v>
      </c>
      <c r="C210" s="32"/>
      <c r="D210" s="32"/>
      <c r="E210" s="33" t="s">
        <v>84</v>
      </c>
      <c r="F210" s="22">
        <f t="shared" si="699"/>
        <v>9209.2999999999993</v>
      </c>
      <c r="G210" s="22">
        <f t="shared" si="700"/>
        <v>0</v>
      </c>
      <c r="H210" s="22">
        <f t="shared" si="701"/>
        <v>0</v>
      </c>
      <c r="I210" s="22">
        <f t="shared" si="702"/>
        <v>0</v>
      </c>
      <c r="J210" s="22">
        <f t="shared" si="703"/>
        <v>0</v>
      </c>
      <c r="K210" s="22">
        <f t="shared" si="704"/>
        <v>0</v>
      </c>
      <c r="L210" s="22">
        <f t="shared" si="741"/>
        <v>9209.2999999999993</v>
      </c>
      <c r="M210" s="22">
        <f t="shared" si="742"/>
        <v>0</v>
      </c>
      <c r="N210" s="22">
        <f t="shared" si="743"/>
        <v>0</v>
      </c>
      <c r="O210" s="22">
        <f t="shared" si="705"/>
        <v>0</v>
      </c>
      <c r="P210" s="22">
        <f t="shared" si="706"/>
        <v>0</v>
      </c>
      <c r="Q210" s="22">
        <f t="shared" si="707"/>
        <v>0</v>
      </c>
      <c r="R210" s="22">
        <f t="shared" si="744"/>
        <v>9209.2999999999993</v>
      </c>
      <c r="S210" s="22">
        <f t="shared" si="745"/>
        <v>0</v>
      </c>
      <c r="T210" s="22">
        <f t="shared" si="746"/>
        <v>0</v>
      </c>
      <c r="U210" s="22">
        <f t="shared" si="708"/>
        <v>0</v>
      </c>
      <c r="V210" s="22">
        <f t="shared" si="709"/>
        <v>0</v>
      </c>
      <c r="W210" s="22">
        <f t="shared" si="710"/>
        <v>0</v>
      </c>
      <c r="X210" s="22">
        <f t="shared" si="747"/>
        <v>9209.2999999999993</v>
      </c>
      <c r="Y210" s="22">
        <f t="shared" si="748"/>
        <v>0</v>
      </c>
      <c r="Z210" s="22">
        <f t="shared" si="749"/>
        <v>0</v>
      </c>
      <c r="AA210" s="22">
        <f t="shared" si="711"/>
        <v>0</v>
      </c>
      <c r="AB210" s="22">
        <f t="shared" si="712"/>
        <v>0</v>
      </c>
      <c r="AC210" s="22">
        <f t="shared" si="713"/>
        <v>0</v>
      </c>
      <c r="AD210" s="22">
        <f t="shared" si="750"/>
        <v>9209.2999999999993</v>
      </c>
      <c r="AE210" s="22">
        <f t="shared" si="751"/>
        <v>0</v>
      </c>
      <c r="AF210" s="22">
        <f t="shared" si="752"/>
        <v>0</v>
      </c>
      <c r="AG210" s="22">
        <f t="shared" si="714"/>
        <v>0</v>
      </c>
      <c r="AH210" s="22">
        <f t="shared" si="715"/>
        <v>0</v>
      </c>
      <c r="AI210" s="22">
        <f t="shared" si="716"/>
        <v>0</v>
      </c>
      <c r="AJ210" s="22">
        <f t="shared" si="753"/>
        <v>9209.2999999999993</v>
      </c>
      <c r="AK210" s="22">
        <f t="shared" si="754"/>
        <v>0</v>
      </c>
      <c r="AL210" s="22">
        <f t="shared" si="755"/>
        <v>0</v>
      </c>
      <c r="AM210" s="22">
        <f t="shared" si="717"/>
        <v>0</v>
      </c>
      <c r="AN210" s="22">
        <f t="shared" si="718"/>
        <v>0</v>
      </c>
      <c r="AO210" s="22">
        <f t="shared" si="719"/>
        <v>0</v>
      </c>
      <c r="AP210" s="22">
        <f t="shared" si="756"/>
        <v>9209.2999999999993</v>
      </c>
      <c r="AQ210" s="22">
        <f t="shared" si="757"/>
        <v>0</v>
      </c>
      <c r="AR210" s="22">
        <f t="shared" si="758"/>
        <v>0</v>
      </c>
      <c r="AS210" s="22">
        <f t="shared" si="720"/>
        <v>0</v>
      </c>
      <c r="AT210" s="22">
        <f t="shared" si="721"/>
        <v>0</v>
      </c>
      <c r="AU210" s="22">
        <f t="shared" si="722"/>
        <v>0</v>
      </c>
      <c r="AV210" s="22">
        <f t="shared" si="759"/>
        <v>9209.2999999999993</v>
      </c>
      <c r="AW210" s="22">
        <f t="shared" si="760"/>
        <v>0</v>
      </c>
      <c r="AX210" s="22">
        <f t="shared" si="761"/>
        <v>0</v>
      </c>
      <c r="AY210" s="22">
        <f t="shared" si="723"/>
        <v>0</v>
      </c>
      <c r="AZ210" s="22">
        <f t="shared" si="724"/>
        <v>0</v>
      </c>
      <c r="BA210" s="22">
        <f t="shared" si="725"/>
        <v>0</v>
      </c>
      <c r="BB210" s="22">
        <f t="shared" si="762"/>
        <v>9209.2999999999993</v>
      </c>
      <c r="BC210" s="22">
        <f t="shared" si="763"/>
        <v>0</v>
      </c>
      <c r="BD210" s="22">
        <f t="shared" si="764"/>
        <v>0</v>
      </c>
      <c r="BE210" s="22">
        <f t="shared" si="726"/>
        <v>0</v>
      </c>
      <c r="BF210" s="22">
        <f t="shared" si="727"/>
        <v>0</v>
      </c>
      <c r="BG210" s="22">
        <f t="shared" si="728"/>
        <v>0</v>
      </c>
      <c r="BH210" s="22">
        <f t="shared" si="765"/>
        <v>9209.2999999999993</v>
      </c>
      <c r="BI210" s="22">
        <f t="shared" si="766"/>
        <v>0</v>
      </c>
      <c r="BJ210" s="22">
        <f t="shared" si="767"/>
        <v>0</v>
      </c>
      <c r="BK210" s="22">
        <f t="shared" si="729"/>
        <v>-9209.2999999999993</v>
      </c>
      <c r="BL210" s="22">
        <f t="shared" si="730"/>
        <v>9209.2999999999993</v>
      </c>
      <c r="BM210" s="22">
        <f t="shared" si="731"/>
        <v>0</v>
      </c>
      <c r="BN210" s="22">
        <f t="shared" si="768"/>
        <v>0</v>
      </c>
      <c r="BO210" s="22">
        <f t="shared" si="769"/>
        <v>9209.2999999999993</v>
      </c>
      <c r="BP210" s="22">
        <f t="shared" si="770"/>
        <v>0</v>
      </c>
      <c r="BQ210" s="22">
        <f t="shared" si="732"/>
        <v>0</v>
      </c>
      <c r="BR210" s="22">
        <f t="shared" si="733"/>
        <v>0</v>
      </c>
      <c r="BS210" s="22">
        <f t="shared" si="771"/>
        <v>0</v>
      </c>
      <c r="BT210" s="22">
        <f t="shared" si="772"/>
        <v>9209.2999999999993</v>
      </c>
      <c r="BU210" s="22">
        <f t="shared" si="773"/>
        <v>0</v>
      </c>
      <c r="BV210" s="22">
        <f t="shared" si="734"/>
        <v>0</v>
      </c>
      <c r="BW210" s="22">
        <f t="shared" si="735"/>
        <v>0</v>
      </c>
      <c r="BX210" s="22">
        <f t="shared" si="774"/>
        <v>0</v>
      </c>
      <c r="BY210" s="22">
        <f t="shared" si="775"/>
        <v>9209.2999999999993</v>
      </c>
      <c r="BZ210" s="22">
        <f t="shared" si="776"/>
        <v>0</v>
      </c>
      <c r="CA210" s="22">
        <f t="shared" si="736"/>
        <v>0</v>
      </c>
      <c r="CB210" s="22">
        <f t="shared" si="737"/>
        <v>0</v>
      </c>
      <c r="CC210" s="22">
        <f t="shared" si="738"/>
        <v>0</v>
      </c>
      <c r="CD210" s="22">
        <f t="shared" si="607"/>
        <v>0</v>
      </c>
      <c r="CE210" s="22">
        <f t="shared" si="739"/>
        <v>0</v>
      </c>
      <c r="CF210" s="34">
        <f t="shared" si="558"/>
        <v>0</v>
      </c>
      <c r="CG210" s="22">
        <f t="shared" si="608"/>
        <v>9209.2999999999993</v>
      </c>
      <c r="CH210" s="22">
        <f t="shared" si="740"/>
        <v>0</v>
      </c>
      <c r="CI210" s="22">
        <f t="shared" si="559"/>
        <v>9209.2999999999993</v>
      </c>
      <c r="CJ210" s="22">
        <f t="shared" si="609"/>
        <v>0</v>
      </c>
      <c r="CK210" s="22">
        <f t="shared" si="740"/>
        <v>0</v>
      </c>
      <c r="CL210" s="22">
        <f t="shared" si="560"/>
        <v>0</v>
      </c>
      <c r="CM210" s="22">
        <f t="shared" si="740"/>
        <v>0</v>
      </c>
      <c r="CN210" s="15"/>
      <c r="CO210" s="35"/>
      <c r="CS210" s="5" t="s">
        <v>29</v>
      </c>
    </row>
    <row r="211" spans="1:99" x14ac:dyDescent="0.3">
      <c r="A211" s="36" t="s">
        <v>169</v>
      </c>
      <c r="B211" s="16">
        <v>410</v>
      </c>
      <c r="C211" s="32"/>
      <c r="D211" s="32"/>
      <c r="E211" s="33" t="s">
        <v>85</v>
      </c>
      <c r="F211" s="22">
        <f t="shared" si="699"/>
        <v>9209.2999999999993</v>
      </c>
      <c r="G211" s="22">
        <f t="shared" si="700"/>
        <v>0</v>
      </c>
      <c r="H211" s="22">
        <f t="shared" si="701"/>
        <v>0</v>
      </c>
      <c r="I211" s="22">
        <f t="shared" si="702"/>
        <v>0</v>
      </c>
      <c r="J211" s="22">
        <f t="shared" si="703"/>
        <v>0</v>
      </c>
      <c r="K211" s="22">
        <f t="shared" si="704"/>
        <v>0</v>
      </c>
      <c r="L211" s="22">
        <f t="shared" si="741"/>
        <v>9209.2999999999993</v>
      </c>
      <c r="M211" s="22">
        <f t="shared" si="742"/>
        <v>0</v>
      </c>
      <c r="N211" s="22">
        <f t="shared" si="743"/>
        <v>0</v>
      </c>
      <c r="O211" s="22">
        <f t="shared" si="705"/>
        <v>0</v>
      </c>
      <c r="P211" s="22">
        <f t="shared" si="706"/>
        <v>0</v>
      </c>
      <c r="Q211" s="22">
        <f t="shared" si="707"/>
        <v>0</v>
      </c>
      <c r="R211" s="22">
        <f t="shared" si="744"/>
        <v>9209.2999999999993</v>
      </c>
      <c r="S211" s="22">
        <f t="shared" si="745"/>
        <v>0</v>
      </c>
      <c r="T211" s="22">
        <f t="shared" si="746"/>
        <v>0</v>
      </c>
      <c r="U211" s="22">
        <f t="shared" si="708"/>
        <v>0</v>
      </c>
      <c r="V211" s="22">
        <f t="shared" si="709"/>
        <v>0</v>
      </c>
      <c r="W211" s="22">
        <f t="shared" si="710"/>
        <v>0</v>
      </c>
      <c r="X211" s="22">
        <f t="shared" si="747"/>
        <v>9209.2999999999993</v>
      </c>
      <c r="Y211" s="22">
        <f t="shared" si="748"/>
        <v>0</v>
      </c>
      <c r="Z211" s="22">
        <f t="shared" si="749"/>
        <v>0</v>
      </c>
      <c r="AA211" s="22">
        <f t="shared" si="711"/>
        <v>0</v>
      </c>
      <c r="AB211" s="22">
        <f t="shared" si="712"/>
        <v>0</v>
      </c>
      <c r="AC211" s="22">
        <f t="shared" si="713"/>
        <v>0</v>
      </c>
      <c r="AD211" s="22">
        <f t="shared" si="750"/>
        <v>9209.2999999999993</v>
      </c>
      <c r="AE211" s="22">
        <f t="shared" si="751"/>
        <v>0</v>
      </c>
      <c r="AF211" s="22">
        <f t="shared" si="752"/>
        <v>0</v>
      </c>
      <c r="AG211" s="22">
        <f t="shared" si="714"/>
        <v>0</v>
      </c>
      <c r="AH211" s="22">
        <f t="shared" si="715"/>
        <v>0</v>
      </c>
      <c r="AI211" s="22">
        <f t="shared" si="716"/>
        <v>0</v>
      </c>
      <c r="AJ211" s="22">
        <f t="shared" si="753"/>
        <v>9209.2999999999993</v>
      </c>
      <c r="AK211" s="22">
        <f t="shared" si="754"/>
        <v>0</v>
      </c>
      <c r="AL211" s="22">
        <f t="shared" si="755"/>
        <v>0</v>
      </c>
      <c r="AM211" s="22">
        <f t="shared" si="717"/>
        <v>0</v>
      </c>
      <c r="AN211" s="22">
        <f t="shared" si="718"/>
        <v>0</v>
      </c>
      <c r="AO211" s="22">
        <f t="shared" si="719"/>
        <v>0</v>
      </c>
      <c r="AP211" s="22">
        <f t="shared" si="756"/>
        <v>9209.2999999999993</v>
      </c>
      <c r="AQ211" s="22">
        <f t="shared" si="757"/>
        <v>0</v>
      </c>
      <c r="AR211" s="22">
        <f t="shared" si="758"/>
        <v>0</v>
      </c>
      <c r="AS211" s="22">
        <f t="shared" si="720"/>
        <v>0</v>
      </c>
      <c r="AT211" s="22">
        <f t="shared" si="721"/>
        <v>0</v>
      </c>
      <c r="AU211" s="22">
        <f t="shared" si="722"/>
        <v>0</v>
      </c>
      <c r="AV211" s="22">
        <f t="shared" si="759"/>
        <v>9209.2999999999993</v>
      </c>
      <c r="AW211" s="22">
        <f t="shared" si="760"/>
        <v>0</v>
      </c>
      <c r="AX211" s="22">
        <f t="shared" si="761"/>
        <v>0</v>
      </c>
      <c r="AY211" s="22">
        <f t="shared" si="723"/>
        <v>0</v>
      </c>
      <c r="AZ211" s="22">
        <f t="shared" si="724"/>
        <v>0</v>
      </c>
      <c r="BA211" s="22">
        <f t="shared" si="725"/>
        <v>0</v>
      </c>
      <c r="BB211" s="22">
        <f t="shared" si="762"/>
        <v>9209.2999999999993</v>
      </c>
      <c r="BC211" s="22">
        <f t="shared" si="763"/>
        <v>0</v>
      </c>
      <c r="BD211" s="22">
        <f t="shared" si="764"/>
        <v>0</v>
      </c>
      <c r="BE211" s="22">
        <f t="shared" si="726"/>
        <v>0</v>
      </c>
      <c r="BF211" s="22">
        <f t="shared" si="727"/>
        <v>0</v>
      </c>
      <c r="BG211" s="22">
        <f t="shared" si="728"/>
        <v>0</v>
      </c>
      <c r="BH211" s="22">
        <f t="shared" si="765"/>
        <v>9209.2999999999993</v>
      </c>
      <c r="BI211" s="22">
        <f t="shared" si="766"/>
        <v>0</v>
      </c>
      <c r="BJ211" s="22">
        <f t="shared" si="767"/>
        <v>0</v>
      </c>
      <c r="BK211" s="22">
        <f t="shared" si="729"/>
        <v>-9209.2999999999993</v>
      </c>
      <c r="BL211" s="22">
        <f t="shared" si="730"/>
        <v>9209.2999999999993</v>
      </c>
      <c r="BM211" s="22">
        <f t="shared" si="731"/>
        <v>0</v>
      </c>
      <c r="BN211" s="22">
        <f t="shared" si="768"/>
        <v>0</v>
      </c>
      <c r="BO211" s="22">
        <f t="shared" si="769"/>
        <v>9209.2999999999993</v>
      </c>
      <c r="BP211" s="22">
        <f t="shared" si="770"/>
        <v>0</v>
      </c>
      <c r="BQ211" s="22">
        <f t="shared" si="732"/>
        <v>0</v>
      </c>
      <c r="BR211" s="22">
        <f t="shared" si="733"/>
        <v>0</v>
      </c>
      <c r="BS211" s="22">
        <f t="shared" si="771"/>
        <v>0</v>
      </c>
      <c r="BT211" s="22">
        <f t="shared" si="772"/>
        <v>9209.2999999999993</v>
      </c>
      <c r="BU211" s="22">
        <f t="shared" si="773"/>
        <v>0</v>
      </c>
      <c r="BV211" s="22">
        <f t="shared" si="734"/>
        <v>0</v>
      </c>
      <c r="BW211" s="22">
        <f t="shared" si="735"/>
        <v>0</v>
      </c>
      <c r="BX211" s="22">
        <f t="shared" si="774"/>
        <v>0</v>
      </c>
      <c r="BY211" s="22">
        <f t="shared" si="775"/>
        <v>9209.2999999999993</v>
      </c>
      <c r="BZ211" s="22">
        <f t="shared" si="776"/>
        <v>0</v>
      </c>
      <c r="CA211" s="22">
        <f t="shared" si="736"/>
        <v>0</v>
      </c>
      <c r="CB211" s="22">
        <f t="shared" si="737"/>
        <v>0</v>
      </c>
      <c r="CC211" s="22">
        <f t="shared" si="738"/>
        <v>0</v>
      </c>
      <c r="CD211" s="22">
        <f t="shared" si="607"/>
        <v>0</v>
      </c>
      <c r="CE211" s="22">
        <f t="shared" si="739"/>
        <v>0</v>
      </c>
      <c r="CF211" s="34">
        <f t="shared" si="558"/>
        <v>0</v>
      </c>
      <c r="CG211" s="22">
        <f t="shared" si="608"/>
        <v>9209.2999999999993</v>
      </c>
      <c r="CH211" s="22">
        <f t="shared" si="740"/>
        <v>0</v>
      </c>
      <c r="CI211" s="22">
        <f t="shared" si="559"/>
        <v>9209.2999999999993</v>
      </c>
      <c r="CJ211" s="22">
        <f t="shared" si="609"/>
        <v>0</v>
      </c>
      <c r="CK211" s="22">
        <f t="shared" si="740"/>
        <v>0</v>
      </c>
      <c r="CL211" s="22">
        <f t="shared" si="560"/>
        <v>0</v>
      </c>
      <c r="CM211" s="22">
        <f t="shared" si="740"/>
        <v>0</v>
      </c>
      <c r="CN211" s="15"/>
      <c r="CO211" s="35"/>
      <c r="CT211" s="5" t="s">
        <v>30</v>
      </c>
    </row>
    <row r="212" spans="1:99" ht="46.8" x14ac:dyDescent="0.3">
      <c r="A212" s="36" t="s">
        <v>169</v>
      </c>
      <c r="B212" s="16">
        <v>410</v>
      </c>
      <c r="C212" s="32" t="s">
        <v>67</v>
      </c>
      <c r="D212" s="32" t="s">
        <v>134</v>
      </c>
      <c r="E212" s="33" t="s">
        <v>135</v>
      </c>
      <c r="F212" s="22">
        <v>9209.2999999999993</v>
      </c>
      <c r="G212" s="22"/>
      <c r="H212" s="22"/>
      <c r="I212" s="22"/>
      <c r="J212" s="22"/>
      <c r="K212" s="22"/>
      <c r="L212" s="22">
        <f t="shared" si="741"/>
        <v>9209.2999999999993</v>
      </c>
      <c r="M212" s="22">
        <f t="shared" si="742"/>
        <v>0</v>
      </c>
      <c r="N212" s="22">
        <f t="shared" si="743"/>
        <v>0</v>
      </c>
      <c r="O212" s="22"/>
      <c r="P212" s="22"/>
      <c r="Q212" s="22"/>
      <c r="R212" s="22">
        <f t="shared" si="744"/>
        <v>9209.2999999999993</v>
      </c>
      <c r="S212" s="22">
        <f t="shared" si="745"/>
        <v>0</v>
      </c>
      <c r="T212" s="22">
        <f t="shared" si="746"/>
        <v>0</v>
      </c>
      <c r="U212" s="22"/>
      <c r="V212" s="22"/>
      <c r="W212" s="22"/>
      <c r="X212" s="22">
        <f t="shared" si="747"/>
        <v>9209.2999999999993</v>
      </c>
      <c r="Y212" s="22">
        <f t="shared" si="748"/>
        <v>0</v>
      </c>
      <c r="Z212" s="22">
        <f t="shared" si="749"/>
        <v>0</v>
      </c>
      <c r="AA212" s="22"/>
      <c r="AB212" s="22"/>
      <c r="AC212" s="22"/>
      <c r="AD212" s="22">
        <f t="shared" si="750"/>
        <v>9209.2999999999993</v>
      </c>
      <c r="AE212" s="22">
        <f t="shared" si="751"/>
        <v>0</v>
      </c>
      <c r="AF212" s="22">
        <f t="shared" si="752"/>
        <v>0</v>
      </c>
      <c r="AG212" s="22"/>
      <c r="AH212" s="22"/>
      <c r="AI212" s="22"/>
      <c r="AJ212" s="22">
        <f t="shared" si="753"/>
        <v>9209.2999999999993</v>
      </c>
      <c r="AK212" s="22">
        <f t="shared" si="754"/>
        <v>0</v>
      </c>
      <c r="AL212" s="22">
        <f t="shared" si="755"/>
        <v>0</v>
      </c>
      <c r="AM212" s="22"/>
      <c r="AN212" s="22"/>
      <c r="AO212" s="22"/>
      <c r="AP212" s="22">
        <f t="shared" si="756"/>
        <v>9209.2999999999993</v>
      </c>
      <c r="AQ212" s="22">
        <f t="shared" si="757"/>
        <v>0</v>
      </c>
      <c r="AR212" s="22">
        <f t="shared" si="758"/>
        <v>0</v>
      </c>
      <c r="AS212" s="22"/>
      <c r="AT212" s="22"/>
      <c r="AU212" s="22"/>
      <c r="AV212" s="22">
        <f t="shared" si="759"/>
        <v>9209.2999999999993</v>
      </c>
      <c r="AW212" s="22">
        <f t="shared" si="760"/>
        <v>0</v>
      </c>
      <c r="AX212" s="22">
        <f t="shared" si="761"/>
        <v>0</v>
      </c>
      <c r="AY212" s="22"/>
      <c r="AZ212" s="22"/>
      <c r="BA212" s="22"/>
      <c r="BB212" s="22">
        <f t="shared" si="762"/>
        <v>9209.2999999999993</v>
      </c>
      <c r="BC212" s="22">
        <f t="shared" si="763"/>
        <v>0</v>
      </c>
      <c r="BD212" s="22">
        <f t="shared" si="764"/>
        <v>0</v>
      </c>
      <c r="BE212" s="22"/>
      <c r="BF212" s="22"/>
      <c r="BG212" s="22"/>
      <c r="BH212" s="22">
        <f t="shared" si="765"/>
        <v>9209.2999999999993</v>
      </c>
      <c r="BI212" s="22">
        <f t="shared" si="766"/>
        <v>0</v>
      </c>
      <c r="BJ212" s="22">
        <f t="shared" si="767"/>
        <v>0</v>
      </c>
      <c r="BK212" s="22">
        <v>-9209.2999999999993</v>
      </c>
      <c r="BL212" s="22">
        <v>9209.2999999999993</v>
      </c>
      <c r="BM212" s="22"/>
      <c r="BN212" s="22">
        <f t="shared" si="768"/>
        <v>0</v>
      </c>
      <c r="BO212" s="22">
        <f t="shared" si="769"/>
        <v>9209.2999999999993</v>
      </c>
      <c r="BP212" s="22">
        <f t="shared" si="770"/>
        <v>0</v>
      </c>
      <c r="BQ212" s="22"/>
      <c r="BR212" s="22"/>
      <c r="BS212" s="22">
        <f t="shared" si="771"/>
        <v>0</v>
      </c>
      <c r="BT212" s="22">
        <f t="shared" si="772"/>
        <v>9209.2999999999993</v>
      </c>
      <c r="BU212" s="22">
        <f t="shared" si="773"/>
        <v>0</v>
      </c>
      <c r="BV212" s="22"/>
      <c r="BW212" s="22"/>
      <c r="BX212" s="22">
        <f t="shared" si="774"/>
        <v>0</v>
      </c>
      <c r="BY212" s="22">
        <f t="shared" si="775"/>
        <v>9209.2999999999993</v>
      </c>
      <c r="BZ212" s="22">
        <f t="shared" si="776"/>
        <v>0</v>
      </c>
      <c r="CA212" s="22"/>
      <c r="CB212" s="22"/>
      <c r="CC212" s="22"/>
      <c r="CD212" s="22">
        <f t="shared" si="607"/>
        <v>0</v>
      </c>
      <c r="CE212" s="22"/>
      <c r="CF212" s="34">
        <f t="shared" si="558"/>
        <v>0</v>
      </c>
      <c r="CG212" s="22">
        <f t="shared" si="608"/>
        <v>9209.2999999999993</v>
      </c>
      <c r="CH212" s="22"/>
      <c r="CI212" s="22">
        <f t="shared" si="559"/>
        <v>9209.2999999999993</v>
      </c>
      <c r="CJ212" s="22">
        <f t="shared" si="609"/>
        <v>0</v>
      </c>
      <c r="CK212" s="22"/>
      <c r="CL212" s="22">
        <f t="shared" si="560"/>
        <v>0</v>
      </c>
      <c r="CM212" s="22"/>
      <c r="CN212" s="15"/>
      <c r="CO212" s="35"/>
    </row>
    <row r="213" spans="1:99" ht="46.8" x14ac:dyDescent="0.3">
      <c r="A213" s="36" t="s">
        <v>171</v>
      </c>
      <c r="B213" s="16"/>
      <c r="C213" s="32"/>
      <c r="D213" s="32"/>
      <c r="E213" s="33" t="s">
        <v>172</v>
      </c>
      <c r="F213" s="22">
        <f t="shared" si="699"/>
        <v>640.5</v>
      </c>
      <c r="G213" s="22">
        <f t="shared" si="700"/>
        <v>7899.7</v>
      </c>
      <c r="H213" s="22">
        <f t="shared" si="701"/>
        <v>0</v>
      </c>
      <c r="I213" s="22">
        <f t="shared" si="702"/>
        <v>0</v>
      </c>
      <c r="J213" s="22">
        <f t="shared" si="703"/>
        <v>0</v>
      </c>
      <c r="K213" s="22">
        <f t="shared" si="704"/>
        <v>0</v>
      </c>
      <c r="L213" s="22">
        <f t="shared" si="741"/>
        <v>640.5</v>
      </c>
      <c r="M213" s="22">
        <f t="shared" si="742"/>
        <v>7899.7</v>
      </c>
      <c r="N213" s="22">
        <f t="shared" si="743"/>
        <v>0</v>
      </c>
      <c r="O213" s="22">
        <f t="shared" si="705"/>
        <v>0</v>
      </c>
      <c r="P213" s="22">
        <f t="shared" si="706"/>
        <v>0</v>
      </c>
      <c r="Q213" s="22">
        <f t="shared" si="707"/>
        <v>0</v>
      </c>
      <c r="R213" s="22">
        <f t="shared" si="744"/>
        <v>640.5</v>
      </c>
      <c r="S213" s="22">
        <f t="shared" si="745"/>
        <v>7899.7</v>
      </c>
      <c r="T213" s="22">
        <f t="shared" si="746"/>
        <v>0</v>
      </c>
      <c r="U213" s="22">
        <f t="shared" si="708"/>
        <v>0</v>
      </c>
      <c r="V213" s="22">
        <f t="shared" si="709"/>
        <v>0</v>
      </c>
      <c r="W213" s="22">
        <f t="shared" si="710"/>
        <v>0</v>
      </c>
      <c r="X213" s="22">
        <f t="shared" si="747"/>
        <v>640.5</v>
      </c>
      <c r="Y213" s="22">
        <f t="shared" si="748"/>
        <v>7899.7</v>
      </c>
      <c r="Z213" s="22">
        <f t="shared" si="749"/>
        <v>0</v>
      </c>
      <c r="AA213" s="22">
        <f t="shared" si="711"/>
        <v>0</v>
      </c>
      <c r="AB213" s="22">
        <f t="shared" si="712"/>
        <v>0</v>
      </c>
      <c r="AC213" s="22">
        <f t="shared" si="713"/>
        <v>0</v>
      </c>
      <c r="AD213" s="22">
        <f t="shared" si="750"/>
        <v>640.5</v>
      </c>
      <c r="AE213" s="22">
        <f t="shared" si="751"/>
        <v>7899.7</v>
      </c>
      <c r="AF213" s="22">
        <f t="shared" si="752"/>
        <v>0</v>
      </c>
      <c r="AG213" s="22">
        <f t="shared" si="714"/>
        <v>0</v>
      </c>
      <c r="AH213" s="22">
        <f t="shared" si="715"/>
        <v>0</v>
      </c>
      <c r="AI213" s="22">
        <f t="shared" si="716"/>
        <v>0</v>
      </c>
      <c r="AJ213" s="22">
        <f t="shared" si="753"/>
        <v>640.5</v>
      </c>
      <c r="AK213" s="22">
        <f t="shared" si="754"/>
        <v>7899.7</v>
      </c>
      <c r="AL213" s="22">
        <f t="shared" si="755"/>
        <v>0</v>
      </c>
      <c r="AM213" s="22">
        <f t="shared" si="717"/>
        <v>0</v>
      </c>
      <c r="AN213" s="22">
        <f t="shared" si="718"/>
        <v>0</v>
      </c>
      <c r="AO213" s="22">
        <f t="shared" si="719"/>
        <v>0</v>
      </c>
      <c r="AP213" s="22">
        <f t="shared" si="756"/>
        <v>640.5</v>
      </c>
      <c r="AQ213" s="22">
        <f t="shared" si="757"/>
        <v>7899.7</v>
      </c>
      <c r="AR213" s="22">
        <f t="shared" si="758"/>
        <v>0</v>
      </c>
      <c r="AS213" s="22">
        <f t="shared" si="720"/>
        <v>0</v>
      </c>
      <c r="AT213" s="22">
        <f t="shared" si="721"/>
        <v>0</v>
      </c>
      <c r="AU213" s="22">
        <f t="shared" si="722"/>
        <v>0</v>
      </c>
      <c r="AV213" s="22">
        <f t="shared" si="759"/>
        <v>640.5</v>
      </c>
      <c r="AW213" s="22">
        <f t="shared" si="760"/>
        <v>7899.7</v>
      </c>
      <c r="AX213" s="22">
        <f t="shared" si="761"/>
        <v>0</v>
      </c>
      <c r="AY213" s="22">
        <f t="shared" si="723"/>
        <v>0</v>
      </c>
      <c r="AZ213" s="22">
        <f t="shared" si="724"/>
        <v>0</v>
      </c>
      <c r="BA213" s="22">
        <f t="shared" si="725"/>
        <v>0</v>
      </c>
      <c r="BB213" s="22">
        <f t="shared" si="762"/>
        <v>640.5</v>
      </c>
      <c r="BC213" s="22">
        <f t="shared" si="763"/>
        <v>7899.7</v>
      </c>
      <c r="BD213" s="22">
        <f t="shared" si="764"/>
        <v>0</v>
      </c>
      <c r="BE213" s="22">
        <f t="shared" si="726"/>
        <v>0</v>
      </c>
      <c r="BF213" s="22">
        <f t="shared" si="727"/>
        <v>0</v>
      </c>
      <c r="BG213" s="22">
        <f t="shared" si="728"/>
        <v>0</v>
      </c>
      <c r="BH213" s="22">
        <f t="shared" si="765"/>
        <v>640.5</v>
      </c>
      <c r="BI213" s="22">
        <f t="shared" si="766"/>
        <v>7899.7</v>
      </c>
      <c r="BJ213" s="22">
        <f t="shared" si="767"/>
        <v>0</v>
      </c>
      <c r="BK213" s="22">
        <f t="shared" si="729"/>
        <v>0</v>
      </c>
      <c r="BL213" s="22">
        <f t="shared" si="730"/>
        <v>0</v>
      </c>
      <c r="BM213" s="22">
        <f t="shared" si="731"/>
        <v>0</v>
      </c>
      <c r="BN213" s="22">
        <f t="shared" si="768"/>
        <v>640.5</v>
      </c>
      <c r="BO213" s="22">
        <f t="shared" si="769"/>
        <v>7899.7</v>
      </c>
      <c r="BP213" s="22">
        <f t="shared" si="770"/>
        <v>0</v>
      </c>
      <c r="BQ213" s="22">
        <f t="shared" si="732"/>
        <v>0</v>
      </c>
      <c r="BR213" s="22">
        <f t="shared" si="733"/>
        <v>0</v>
      </c>
      <c r="BS213" s="22">
        <f t="shared" si="771"/>
        <v>640.5</v>
      </c>
      <c r="BT213" s="22">
        <f t="shared" si="772"/>
        <v>7899.7</v>
      </c>
      <c r="BU213" s="22">
        <f t="shared" si="773"/>
        <v>0</v>
      </c>
      <c r="BV213" s="22">
        <f t="shared" si="734"/>
        <v>0</v>
      </c>
      <c r="BW213" s="22">
        <f t="shared" si="735"/>
        <v>0</v>
      </c>
      <c r="BX213" s="22">
        <f t="shared" si="774"/>
        <v>640.5</v>
      </c>
      <c r="BY213" s="22">
        <f t="shared" si="775"/>
        <v>7899.7</v>
      </c>
      <c r="BZ213" s="22">
        <f t="shared" si="776"/>
        <v>0</v>
      </c>
      <c r="CA213" s="22">
        <f t="shared" si="736"/>
        <v>0</v>
      </c>
      <c r="CB213" s="22">
        <f t="shared" si="737"/>
        <v>0</v>
      </c>
      <c r="CC213" s="22">
        <f t="shared" si="738"/>
        <v>0</v>
      </c>
      <c r="CD213" s="22">
        <f t="shared" si="607"/>
        <v>640.5</v>
      </c>
      <c r="CE213" s="22">
        <f t="shared" si="739"/>
        <v>0</v>
      </c>
      <c r="CF213" s="34">
        <f t="shared" si="558"/>
        <v>640.5</v>
      </c>
      <c r="CG213" s="22">
        <f t="shared" si="608"/>
        <v>7899.7</v>
      </c>
      <c r="CH213" s="22">
        <f t="shared" si="740"/>
        <v>0</v>
      </c>
      <c r="CI213" s="22">
        <f t="shared" si="559"/>
        <v>7899.7</v>
      </c>
      <c r="CJ213" s="22">
        <f t="shared" si="609"/>
        <v>0</v>
      </c>
      <c r="CK213" s="22">
        <f t="shared" si="740"/>
        <v>0</v>
      </c>
      <c r="CL213" s="22">
        <f t="shared" si="560"/>
        <v>0</v>
      </c>
      <c r="CM213" s="22">
        <f t="shared" si="740"/>
        <v>0</v>
      </c>
      <c r="CN213" s="15"/>
      <c r="CO213" s="35"/>
      <c r="CU213" s="5" t="s">
        <v>31</v>
      </c>
    </row>
    <row r="214" spans="1:99" ht="46.8" x14ac:dyDescent="0.3">
      <c r="A214" s="36" t="s">
        <v>171</v>
      </c>
      <c r="B214" s="16">
        <v>400</v>
      </c>
      <c r="C214" s="32"/>
      <c r="D214" s="32"/>
      <c r="E214" s="33" t="s">
        <v>84</v>
      </c>
      <c r="F214" s="22">
        <f t="shared" si="699"/>
        <v>640.5</v>
      </c>
      <c r="G214" s="22">
        <f t="shared" si="700"/>
        <v>7899.7</v>
      </c>
      <c r="H214" s="22">
        <f t="shared" si="701"/>
        <v>0</v>
      </c>
      <c r="I214" s="22">
        <f t="shared" si="702"/>
        <v>0</v>
      </c>
      <c r="J214" s="22">
        <f t="shared" si="703"/>
        <v>0</v>
      </c>
      <c r="K214" s="22">
        <f t="shared" si="704"/>
        <v>0</v>
      </c>
      <c r="L214" s="22">
        <f t="shared" si="741"/>
        <v>640.5</v>
      </c>
      <c r="M214" s="22">
        <f t="shared" si="742"/>
        <v>7899.7</v>
      </c>
      <c r="N214" s="22">
        <f t="shared" si="743"/>
        <v>0</v>
      </c>
      <c r="O214" s="22">
        <f t="shared" si="705"/>
        <v>0</v>
      </c>
      <c r="P214" s="22">
        <f t="shared" si="706"/>
        <v>0</v>
      </c>
      <c r="Q214" s="22">
        <f t="shared" si="707"/>
        <v>0</v>
      </c>
      <c r="R214" s="22">
        <f t="shared" si="744"/>
        <v>640.5</v>
      </c>
      <c r="S214" s="22">
        <f t="shared" si="745"/>
        <v>7899.7</v>
      </c>
      <c r="T214" s="22">
        <f t="shared" si="746"/>
        <v>0</v>
      </c>
      <c r="U214" s="22">
        <f t="shared" si="708"/>
        <v>0</v>
      </c>
      <c r="V214" s="22">
        <f t="shared" si="709"/>
        <v>0</v>
      </c>
      <c r="W214" s="22">
        <f t="shared" si="710"/>
        <v>0</v>
      </c>
      <c r="X214" s="22">
        <f t="shared" si="747"/>
        <v>640.5</v>
      </c>
      <c r="Y214" s="22">
        <f t="shared" si="748"/>
        <v>7899.7</v>
      </c>
      <c r="Z214" s="22">
        <f t="shared" si="749"/>
        <v>0</v>
      </c>
      <c r="AA214" s="22">
        <f t="shared" si="711"/>
        <v>0</v>
      </c>
      <c r="AB214" s="22">
        <f t="shared" si="712"/>
        <v>0</v>
      </c>
      <c r="AC214" s="22">
        <f t="shared" si="713"/>
        <v>0</v>
      </c>
      <c r="AD214" s="22">
        <f t="shared" si="750"/>
        <v>640.5</v>
      </c>
      <c r="AE214" s="22">
        <f t="shared" si="751"/>
        <v>7899.7</v>
      </c>
      <c r="AF214" s="22">
        <f t="shared" si="752"/>
        <v>0</v>
      </c>
      <c r="AG214" s="22">
        <f t="shared" si="714"/>
        <v>0</v>
      </c>
      <c r="AH214" s="22">
        <f t="shared" si="715"/>
        <v>0</v>
      </c>
      <c r="AI214" s="22">
        <f t="shared" si="716"/>
        <v>0</v>
      </c>
      <c r="AJ214" s="22">
        <f t="shared" si="753"/>
        <v>640.5</v>
      </c>
      <c r="AK214" s="22">
        <f t="shared" si="754"/>
        <v>7899.7</v>
      </c>
      <c r="AL214" s="22">
        <f t="shared" si="755"/>
        <v>0</v>
      </c>
      <c r="AM214" s="22">
        <f t="shared" si="717"/>
        <v>0</v>
      </c>
      <c r="AN214" s="22">
        <f t="shared" si="718"/>
        <v>0</v>
      </c>
      <c r="AO214" s="22">
        <f t="shared" si="719"/>
        <v>0</v>
      </c>
      <c r="AP214" s="22">
        <f t="shared" si="756"/>
        <v>640.5</v>
      </c>
      <c r="AQ214" s="22">
        <f t="shared" si="757"/>
        <v>7899.7</v>
      </c>
      <c r="AR214" s="22">
        <f t="shared" si="758"/>
        <v>0</v>
      </c>
      <c r="AS214" s="22">
        <f t="shared" si="720"/>
        <v>0</v>
      </c>
      <c r="AT214" s="22">
        <f t="shared" si="721"/>
        <v>0</v>
      </c>
      <c r="AU214" s="22">
        <f t="shared" si="722"/>
        <v>0</v>
      </c>
      <c r="AV214" s="22">
        <f t="shared" si="759"/>
        <v>640.5</v>
      </c>
      <c r="AW214" s="22">
        <f t="shared" si="760"/>
        <v>7899.7</v>
      </c>
      <c r="AX214" s="22">
        <f t="shared" si="761"/>
        <v>0</v>
      </c>
      <c r="AY214" s="22">
        <f t="shared" si="723"/>
        <v>0</v>
      </c>
      <c r="AZ214" s="22">
        <f t="shared" si="724"/>
        <v>0</v>
      </c>
      <c r="BA214" s="22">
        <f t="shared" si="725"/>
        <v>0</v>
      </c>
      <c r="BB214" s="22">
        <f t="shared" si="762"/>
        <v>640.5</v>
      </c>
      <c r="BC214" s="22">
        <f t="shared" si="763"/>
        <v>7899.7</v>
      </c>
      <c r="BD214" s="22">
        <f t="shared" si="764"/>
        <v>0</v>
      </c>
      <c r="BE214" s="22">
        <f t="shared" si="726"/>
        <v>0</v>
      </c>
      <c r="BF214" s="22">
        <f t="shared" si="727"/>
        <v>0</v>
      </c>
      <c r="BG214" s="22">
        <f t="shared" si="728"/>
        <v>0</v>
      </c>
      <c r="BH214" s="22">
        <f t="shared" si="765"/>
        <v>640.5</v>
      </c>
      <c r="BI214" s="22">
        <f t="shared" si="766"/>
        <v>7899.7</v>
      </c>
      <c r="BJ214" s="22">
        <f t="shared" si="767"/>
        <v>0</v>
      </c>
      <c r="BK214" s="22">
        <f t="shared" si="729"/>
        <v>0</v>
      </c>
      <c r="BL214" s="22">
        <f t="shared" si="730"/>
        <v>0</v>
      </c>
      <c r="BM214" s="22">
        <f t="shared" si="731"/>
        <v>0</v>
      </c>
      <c r="BN214" s="22">
        <f t="shared" si="768"/>
        <v>640.5</v>
      </c>
      <c r="BO214" s="22">
        <f t="shared" si="769"/>
        <v>7899.7</v>
      </c>
      <c r="BP214" s="22">
        <f t="shared" si="770"/>
        <v>0</v>
      </c>
      <c r="BQ214" s="22">
        <f t="shared" si="732"/>
        <v>0</v>
      </c>
      <c r="BR214" s="22">
        <f t="shared" si="733"/>
        <v>0</v>
      </c>
      <c r="BS214" s="22">
        <f t="shared" si="771"/>
        <v>640.5</v>
      </c>
      <c r="BT214" s="22">
        <f t="shared" si="772"/>
        <v>7899.7</v>
      </c>
      <c r="BU214" s="22">
        <f t="shared" si="773"/>
        <v>0</v>
      </c>
      <c r="BV214" s="22">
        <f t="shared" si="734"/>
        <v>0</v>
      </c>
      <c r="BW214" s="22">
        <f t="shared" si="735"/>
        <v>0</v>
      </c>
      <c r="BX214" s="22">
        <f t="shared" si="774"/>
        <v>640.5</v>
      </c>
      <c r="BY214" s="22">
        <f t="shared" si="775"/>
        <v>7899.7</v>
      </c>
      <c r="BZ214" s="22">
        <f t="shared" si="776"/>
        <v>0</v>
      </c>
      <c r="CA214" s="22">
        <f t="shared" si="736"/>
        <v>0</v>
      </c>
      <c r="CB214" s="22">
        <f t="shared" si="737"/>
        <v>0</v>
      </c>
      <c r="CC214" s="22">
        <f t="shared" si="738"/>
        <v>0</v>
      </c>
      <c r="CD214" s="22">
        <f t="shared" si="607"/>
        <v>640.5</v>
      </c>
      <c r="CE214" s="22">
        <f t="shared" si="739"/>
        <v>0</v>
      </c>
      <c r="CF214" s="34">
        <f t="shared" si="558"/>
        <v>640.5</v>
      </c>
      <c r="CG214" s="22">
        <f t="shared" si="608"/>
        <v>7899.7</v>
      </c>
      <c r="CH214" s="22">
        <f t="shared" si="740"/>
        <v>0</v>
      </c>
      <c r="CI214" s="22">
        <f t="shared" si="559"/>
        <v>7899.7</v>
      </c>
      <c r="CJ214" s="22">
        <f t="shared" si="609"/>
        <v>0</v>
      </c>
      <c r="CK214" s="22">
        <f t="shared" si="740"/>
        <v>0</v>
      </c>
      <c r="CL214" s="22">
        <f t="shared" si="560"/>
        <v>0</v>
      </c>
      <c r="CM214" s="22">
        <f t="shared" si="740"/>
        <v>0</v>
      </c>
      <c r="CN214" s="15"/>
      <c r="CO214" s="35"/>
      <c r="CS214" s="5" t="s">
        <v>29</v>
      </c>
    </row>
    <row r="215" spans="1:99" x14ac:dyDescent="0.3">
      <c r="A215" s="36" t="s">
        <v>171</v>
      </c>
      <c r="B215" s="16">
        <v>410</v>
      </c>
      <c r="C215" s="32"/>
      <c r="D215" s="32"/>
      <c r="E215" s="33" t="s">
        <v>85</v>
      </c>
      <c r="F215" s="22">
        <f t="shared" si="699"/>
        <v>640.5</v>
      </c>
      <c r="G215" s="22">
        <f t="shared" si="700"/>
        <v>7899.7</v>
      </c>
      <c r="H215" s="22">
        <f t="shared" si="701"/>
        <v>0</v>
      </c>
      <c r="I215" s="22">
        <f t="shared" si="702"/>
        <v>0</v>
      </c>
      <c r="J215" s="22">
        <f t="shared" si="703"/>
        <v>0</v>
      </c>
      <c r="K215" s="22">
        <f t="shared" si="704"/>
        <v>0</v>
      </c>
      <c r="L215" s="22">
        <f t="shared" si="741"/>
        <v>640.5</v>
      </c>
      <c r="M215" s="22">
        <f t="shared" si="742"/>
        <v>7899.7</v>
      </c>
      <c r="N215" s="22">
        <f t="shared" si="743"/>
        <v>0</v>
      </c>
      <c r="O215" s="22">
        <f t="shared" si="705"/>
        <v>0</v>
      </c>
      <c r="P215" s="22">
        <f t="shared" si="706"/>
        <v>0</v>
      </c>
      <c r="Q215" s="22">
        <f t="shared" si="707"/>
        <v>0</v>
      </c>
      <c r="R215" s="22">
        <f t="shared" si="744"/>
        <v>640.5</v>
      </c>
      <c r="S215" s="22">
        <f t="shared" si="745"/>
        <v>7899.7</v>
      </c>
      <c r="T215" s="22">
        <f t="shared" si="746"/>
        <v>0</v>
      </c>
      <c r="U215" s="22">
        <f t="shared" si="708"/>
        <v>0</v>
      </c>
      <c r="V215" s="22">
        <f t="shared" si="709"/>
        <v>0</v>
      </c>
      <c r="W215" s="22">
        <f t="shared" si="710"/>
        <v>0</v>
      </c>
      <c r="X215" s="22">
        <f t="shared" si="747"/>
        <v>640.5</v>
      </c>
      <c r="Y215" s="22">
        <f t="shared" si="748"/>
        <v>7899.7</v>
      </c>
      <c r="Z215" s="22">
        <f t="shared" si="749"/>
        <v>0</v>
      </c>
      <c r="AA215" s="22">
        <f t="shared" si="711"/>
        <v>0</v>
      </c>
      <c r="AB215" s="22">
        <f t="shared" si="712"/>
        <v>0</v>
      </c>
      <c r="AC215" s="22">
        <f t="shared" si="713"/>
        <v>0</v>
      </c>
      <c r="AD215" s="22">
        <f t="shared" si="750"/>
        <v>640.5</v>
      </c>
      <c r="AE215" s="22">
        <f t="shared" si="751"/>
        <v>7899.7</v>
      </c>
      <c r="AF215" s="22">
        <f t="shared" si="752"/>
        <v>0</v>
      </c>
      <c r="AG215" s="22">
        <f t="shared" si="714"/>
        <v>0</v>
      </c>
      <c r="AH215" s="22">
        <f t="shared" si="715"/>
        <v>0</v>
      </c>
      <c r="AI215" s="22">
        <f t="shared" si="716"/>
        <v>0</v>
      </c>
      <c r="AJ215" s="22">
        <f t="shared" si="753"/>
        <v>640.5</v>
      </c>
      <c r="AK215" s="22">
        <f t="shared" si="754"/>
        <v>7899.7</v>
      </c>
      <c r="AL215" s="22">
        <f t="shared" si="755"/>
        <v>0</v>
      </c>
      <c r="AM215" s="22">
        <f t="shared" si="717"/>
        <v>0</v>
      </c>
      <c r="AN215" s="22">
        <f t="shared" si="718"/>
        <v>0</v>
      </c>
      <c r="AO215" s="22">
        <f t="shared" si="719"/>
        <v>0</v>
      </c>
      <c r="AP215" s="22">
        <f t="shared" si="756"/>
        <v>640.5</v>
      </c>
      <c r="AQ215" s="22">
        <f t="shared" si="757"/>
        <v>7899.7</v>
      </c>
      <c r="AR215" s="22">
        <f t="shared" si="758"/>
        <v>0</v>
      </c>
      <c r="AS215" s="22">
        <f t="shared" si="720"/>
        <v>0</v>
      </c>
      <c r="AT215" s="22">
        <f t="shared" si="721"/>
        <v>0</v>
      </c>
      <c r="AU215" s="22">
        <f t="shared" si="722"/>
        <v>0</v>
      </c>
      <c r="AV215" s="22">
        <f t="shared" si="759"/>
        <v>640.5</v>
      </c>
      <c r="AW215" s="22">
        <f t="shared" si="760"/>
        <v>7899.7</v>
      </c>
      <c r="AX215" s="22">
        <f t="shared" si="761"/>
        <v>0</v>
      </c>
      <c r="AY215" s="22">
        <f t="shared" si="723"/>
        <v>0</v>
      </c>
      <c r="AZ215" s="22">
        <f t="shared" si="724"/>
        <v>0</v>
      </c>
      <c r="BA215" s="22">
        <f t="shared" si="725"/>
        <v>0</v>
      </c>
      <c r="BB215" s="22">
        <f t="shared" si="762"/>
        <v>640.5</v>
      </c>
      <c r="BC215" s="22">
        <f t="shared" si="763"/>
        <v>7899.7</v>
      </c>
      <c r="BD215" s="22">
        <f t="shared" si="764"/>
        <v>0</v>
      </c>
      <c r="BE215" s="22">
        <f t="shared" si="726"/>
        <v>0</v>
      </c>
      <c r="BF215" s="22">
        <f t="shared" si="727"/>
        <v>0</v>
      </c>
      <c r="BG215" s="22">
        <f t="shared" si="728"/>
        <v>0</v>
      </c>
      <c r="BH215" s="22">
        <f t="shared" si="765"/>
        <v>640.5</v>
      </c>
      <c r="BI215" s="22">
        <f t="shared" si="766"/>
        <v>7899.7</v>
      </c>
      <c r="BJ215" s="22">
        <f t="shared" si="767"/>
        <v>0</v>
      </c>
      <c r="BK215" s="22">
        <f t="shared" si="729"/>
        <v>0</v>
      </c>
      <c r="BL215" s="22">
        <f t="shared" si="730"/>
        <v>0</v>
      </c>
      <c r="BM215" s="22">
        <f t="shared" si="731"/>
        <v>0</v>
      </c>
      <c r="BN215" s="22">
        <f t="shared" si="768"/>
        <v>640.5</v>
      </c>
      <c r="BO215" s="22">
        <f t="shared" si="769"/>
        <v>7899.7</v>
      </c>
      <c r="BP215" s="22">
        <f t="shared" si="770"/>
        <v>0</v>
      </c>
      <c r="BQ215" s="22">
        <f t="shared" si="732"/>
        <v>0</v>
      </c>
      <c r="BR215" s="22">
        <f t="shared" si="733"/>
        <v>0</v>
      </c>
      <c r="BS215" s="22">
        <f t="shared" si="771"/>
        <v>640.5</v>
      </c>
      <c r="BT215" s="22">
        <f t="shared" si="772"/>
        <v>7899.7</v>
      </c>
      <c r="BU215" s="22">
        <f t="shared" si="773"/>
        <v>0</v>
      </c>
      <c r="BV215" s="22">
        <f t="shared" si="734"/>
        <v>0</v>
      </c>
      <c r="BW215" s="22">
        <f t="shared" si="735"/>
        <v>0</v>
      </c>
      <c r="BX215" s="22">
        <f t="shared" si="774"/>
        <v>640.5</v>
      </c>
      <c r="BY215" s="22">
        <f t="shared" si="775"/>
        <v>7899.7</v>
      </c>
      <c r="BZ215" s="22">
        <f t="shared" si="776"/>
        <v>0</v>
      </c>
      <c r="CA215" s="22">
        <f t="shared" si="736"/>
        <v>0</v>
      </c>
      <c r="CB215" s="22">
        <f t="shared" si="737"/>
        <v>0</v>
      </c>
      <c r="CC215" s="22">
        <f t="shared" si="738"/>
        <v>0</v>
      </c>
      <c r="CD215" s="22">
        <f t="shared" si="607"/>
        <v>640.5</v>
      </c>
      <c r="CE215" s="22">
        <f t="shared" si="739"/>
        <v>0</v>
      </c>
      <c r="CF215" s="34">
        <f t="shared" si="558"/>
        <v>640.5</v>
      </c>
      <c r="CG215" s="22">
        <f t="shared" si="608"/>
        <v>7899.7</v>
      </c>
      <c r="CH215" s="22">
        <f t="shared" si="740"/>
        <v>0</v>
      </c>
      <c r="CI215" s="22">
        <f t="shared" si="559"/>
        <v>7899.7</v>
      </c>
      <c r="CJ215" s="22">
        <f t="shared" si="609"/>
        <v>0</v>
      </c>
      <c r="CK215" s="22">
        <f t="shared" si="740"/>
        <v>0</v>
      </c>
      <c r="CL215" s="22">
        <f t="shared" si="560"/>
        <v>0</v>
      </c>
      <c r="CM215" s="22">
        <f t="shared" si="740"/>
        <v>0</v>
      </c>
      <c r="CN215" s="15"/>
      <c r="CO215" s="35"/>
      <c r="CT215" s="5" t="s">
        <v>30</v>
      </c>
    </row>
    <row r="216" spans="1:99" ht="46.8" x14ac:dyDescent="0.3">
      <c r="A216" s="36" t="s">
        <v>171</v>
      </c>
      <c r="B216" s="16">
        <v>410</v>
      </c>
      <c r="C216" s="32" t="s">
        <v>67</v>
      </c>
      <c r="D216" s="32" t="s">
        <v>134</v>
      </c>
      <c r="E216" s="33" t="s">
        <v>135</v>
      </c>
      <c r="F216" s="22">
        <v>640.5</v>
      </c>
      <c r="G216" s="22">
        <v>7899.7</v>
      </c>
      <c r="H216" s="22"/>
      <c r="I216" s="22"/>
      <c r="J216" s="22"/>
      <c r="K216" s="22"/>
      <c r="L216" s="22">
        <f t="shared" si="741"/>
        <v>640.5</v>
      </c>
      <c r="M216" s="22">
        <f t="shared" si="742"/>
        <v>7899.7</v>
      </c>
      <c r="N216" s="22">
        <f t="shared" si="743"/>
        <v>0</v>
      </c>
      <c r="O216" s="22"/>
      <c r="P216" s="22"/>
      <c r="Q216" s="22"/>
      <c r="R216" s="22">
        <f t="shared" si="744"/>
        <v>640.5</v>
      </c>
      <c r="S216" s="22">
        <f t="shared" si="745"/>
        <v>7899.7</v>
      </c>
      <c r="T216" s="22">
        <f t="shared" si="746"/>
        <v>0</v>
      </c>
      <c r="U216" s="22"/>
      <c r="V216" s="22"/>
      <c r="W216" s="22"/>
      <c r="X216" s="22">
        <f t="shared" si="747"/>
        <v>640.5</v>
      </c>
      <c r="Y216" s="22">
        <f t="shared" si="748"/>
        <v>7899.7</v>
      </c>
      <c r="Z216" s="22">
        <f t="shared" si="749"/>
        <v>0</v>
      </c>
      <c r="AA216" s="22"/>
      <c r="AB216" s="22"/>
      <c r="AC216" s="22"/>
      <c r="AD216" s="22">
        <f t="shared" si="750"/>
        <v>640.5</v>
      </c>
      <c r="AE216" s="22">
        <f t="shared" si="751"/>
        <v>7899.7</v>
      </c>
      <c r="AF216" s="22">
        <f t="shared" si="752"/>
        <v>0</v>
      </c>
      <c r="AG216" s="22"/>
      <c r="AH216" s="22"/>
      <c r="AI216" s="22"/>
      <c r="AJ216" s="22">
        <f t="shared" si="753"/>
        <v>640.5</v>
      </c>
      <c r="AK216" s="22">
        <f t="shared" si="754"/>
        <v>7899.7</v>
      </c>
      <c r="AL216" s="22">
        <f t="shared" si="755"/>
        <v>0</v>
      </c>
      <c r="AM216" s="22"/>
      <c r="AN216" s="22"/>
      <c r="AO216" s="22"/>
      <c r="AP216" s="22">
        <f t="shared" si="756"/>
        <v>640.5</v>
      </c>
      <c r="AQ216" s="22">
        <f t="shared" si="757"/>
        <v>7899.7</v>
      </c>
      <c r="AR216" s="22">
        <f t="shared" si="758"/>
        <v>0</v>
      </c>
      <c r="AS216" s="22"/>
      <c r="AT216" s="22"/>
      <c r="AU216" s="22"/>
      <c r="AV216" s="22">
        <f t="shared" si="759"/>
        <v>640.5</v>
      </c>
      <c r="AW216" s="22">
        <f t="shared" si="760"/>
        <v>7899.7</v>
      </c>
      <c r="AX216" s="22">
        <f t="shared" si="761"/>
        <v>0</v>
      </c>
      <c r="AY216" s="22"/>
      <c r="AZ216" s="22"/>
      <c r="BA216" s="22"/>
      <c r="BB216" s="22">
        <f t="shared" si="762"/>
        <v>640.5</v>
      </c>
      <c r="BC216" s="22">
        <f t="shared" si="763"/>
        <v>7899.7</v>
      </c>
      <c r="BD216" s="22">
        <f t="shared" si="764"/>
        <v>0</v>
      </c>
      <c r="BE216" s="22"/>
      <c r="BF216" s="22"/>
      <c r="BG216" s="22"/>
      <c r="BH216" s="22">
        <f t="shared" si="765"/>
        <v>640.5</v>
      </c>
      <c r="BI216" s="22">
        <f t="shared" si="766"/>
        <v>7899.7</v>
      </c>
      <c r="BJ216" s="22">
        <f t="shared" si="767"/>
        <v>0</v>
      </c>
      <c r="BK216" s="22"/>
      <c r="BL216" s="22"/>
      <c r="BM216" s="22"/>
      <c r="BN216" s="22">
        <f t="shared" si="768"/>
        <v>640.5</v>
      </c>
      <c r="BO216" s="22">
        <f t="shared" si="769"/>
        <v>7899.7</v>
      </c>
      <c r="BP216" s="22">
        <f t="shared" si="770"/>
        <v>0</v>
      </c>
      <c r="BQ216" s="22"/>
      <c r="BR216" s="22"/>
      <c r="BS216" s="22">
        <f t="shared" si="771"/>
        <v>640.5</v>
      </c>
      <c r="BT216" s="22">
        <f t="shared" si="772"/>
        <v>7899.7</v>
      </c>
      <c r="BU216" s="22">
        <f t="shared" si="773"/>
        <v>0</v>
      </c>
      <c r="BV216" s="22"/>
      <c r="BW216" s="22"/>
      <c r="BX216" s="22">
        <f t="shared" si="774"/>
        <v>640.5</v>
      </c>
      <c r="BY216" s="22">
        <f t="shared" si="775"/>
        <v>7899.7</v>
      </c>
      <c r="BZ216" s="22">
        <f t="shared" si="776"/>
        <v>0</v>
      </c>
      <c r="CA216" s="22"/>
      <c r="CB216" s="22"/>
      <c r="CC216" s="22"/>
      <c r="CD216" s="22">
        <f t="shared" si="607"/>
        <v>640.5</v>
      </c>
      <c r="CE216" s="22"/>
      <c r="CF216" s="34">
        <f t="shared" si="558"/>
        <v>640.5</v>
      </c>
      <c r="CG216" s="22">
        <f t="shared" si="608"/>
        <v>7899.7</v>
      </c>
      <c r="CH216" s="22"/>
      <c r="CI216" s="22">
        <f t="shared" si="559"/>
        <v>7899.7</v>
      </c>
      <c r="CJ216" s="22">
        <f t="shared" si="609"/>
        <v>0</v>
      </c>
      <c r="CK216" s="22"/>
      <c r="CL216" s="22">
        <f t="shared" si="560"/>
        <v>0</v>
      </c>
      <c r="CM216" s="22"/>
      <c r="CN216" s="15"/>
      <c r="CO216" s="35"/>
    </row>
    <row r="217" spans="1:99" ht="62.4" x14ac:dyDescent="0.3">
      <c r="A217" s="36" t="s">
        <v>173</v>
      </c>
      <c r="B217" s="16"/>
      <c r="C217" s="32"/>
      <c r="D217" s="32"/>
      <c r="E217" s="33" t="s">
        <v>174</v>
      </c>
      <c r="F217" s="22">
        <f t="shared" si="699"/>
        <v>7573.5</v>
      </c>
      <c r="G217" s="22">
        <f t="shared" si="700"/>
        <v>0</v>
      </c>
      <c r="H217" s="22">
        <f t="shared" si="701"/>
        <v>0</v>
      </c>
      <c r="I217" s="22">
        <f t="shared" si="702"/>
        <v>0</v>
      </c>
      <c r="J217" s="22">
        <f t="shared" si="703"/>
        <v>0</v>
      </c>
      <c r="K217" s="22">
        <f t="shared" si="704"/>
        <v>0</v>
      </c>
      <c r="L217" s="22">
        <f t="shared" si="741"/>
        <v>7573.5</v>
      </c>
      <c r="M217" s="22">
        <f t="shared" si="742"/>
        <v>0</v>
      </c>
      <c r="N217" s="22">
        <f t="shared" si="743"/>
        <v>0</v>
      </c>
      <c r="O217" s="22">
        <f t="shared" si="705"/>
        <v>314.48500000000001</v>
      </c>
      <c r="P217" s="22">
        <f t="shared" si="706"/>
        <v>0</v>
      </c>
      <c r="Q217" s="22">
        <f t="shared" si="707"/>
        <v>0</v>
      </c>
      <c r="R217" s="22">
        <f t="shared" si="744"/>
        <v>7887.9849999999997</v>
      </c>
      <c r="S217" s="22">
        <f t="shared" si="745"/>
        <v>0</v>
      </c>
      <c r="T217" s="22">
        <f t="shared" si="746"/>
        <v>0</v>
      </c>
      <c r="U217" s="22">
        <f t="shared" si="708"/>
        <v>0</v>
      </c>
      <c r="V217" s="22">
        <f t="shared" si="709"/>
        <v>0</v>
      </c>
      <c r="W217" s="22">
        <f t="shared" si="710"/>
        <v>0</v>
      </c>
      <c r="X217" s="22">
        <f t="shared" si="747"/>
        <v>7887.9849999999997</v>
      </c>
      <c r="Y217" s="22">
        <f t="shared" si="748"/>
        <v>0</v>
      </c>
      <c r="Z217" s="22">
        <f t="shared" si="749"/>
        <v>0</v>
      </c>
      <c r="AA217" s="22">
        <f t="shared" si="711"/>
        <v>0</v>
      </c>
      <c r="AB217" s="22">
        <f t="shared" si="712"/>
        <v>0</v>
      </c>
      <c r="AC217" s="22">
        <f t="shared" si="713"/>
        <v>0</v>
      </c>
      <c r="AD217" s="22">
        <f t="shared" si="750"/>
        <v>7887.9849999999997</v>
      </c>
      <c r="AE217" s="22">
        <f t="shared" si="751"/>
        <v>0</v>
      </c>
      <c r="AF217" s="22">
        <f t="shared" si="752"/>
        <v>0</v>
      </c>
      <c r="AG217" s="22">
        <f t="shared" si="714"/>
        <v>0</v>
      </c>
      <c r="AH217" s="22">
        <f t="shared" si="715"/>
        <v>0</v>
      </c>
      <c r="AI217" s="22">
        <f t="shared" si="716"/>
        <v>0</v>
      </c>
      <c r="AJ217" s="22">
        <f t="shared" si="753"/>
        <v>7887.9849999999997</v>
      </c>
      <c r="AK217" s="22">
        <f t="shared" si="754"/>
        <v>0</v>
      </c>
      <c r="AL217" s="22">
        <f t="shared" si="755"/>
        <v>0</v>
      </c>
      <c r="AM217" s="22">
        <f t="shared" si="717"/>
        <v>0</v>
      </c>
      <c r="AN217" s="22">
        <f t="shared" si="718"/>
        <v>0</v>
      </c>
      <c r="AO217" s="22">
        <f t="shared" si="719"/>
        <v>0</v>
      </c>
      <c r="AP217" s="22">
        <f t="shared" si="756"/>
        <v>7887.9849999999997</v>
      </c>
      <c r="AQ217" s="22">
        <f t="shared" si="757"/>
        <v>0</v>
      </c>
      <c r="AR217" s="22">
        <f t="shared" si="758"/>
        <v>0</v>
      </c>
      <c r="AS217" s="22">
        <f t="shared" si="720"/>
        <v>0</v>
      </c>
      <c r="AT217" s="22">
        <f t="shared" si="721"/>
        <v>0</v>
      </c>
      <c r="AU217" s="22">
        <f t="shared" si="722"/>
        <v>0</v>
      </c>
      <c r="AV217" s="22">
        <f t="shared" si="759"/>
        <v>7887.9849999999997</v>
      </c>
      <c r="AW217" s="22">
        <f t="shared" si="760"/>
        <v>0</v>
      </c>
      <c r="AX217" s="22">
        <f t="shared" si="761"/>
        <v>0</v>
      </c>
      <c r="AY217" s="22">
        <f t="shared" si="723"/>
        <v>0</v>
      </c>
      <c r="AZ217" s="22">
        <f t="shared" si="724"/>
        <v>0</v>
      </c>
      <c r="BA217" s="22">
        <f t="shared" si="725"/>
        <v>0</v>
      </c>
      <c r="BB217" s="22">
        <f t="shared" si="762"/>
        <v>7887.9849999999997</v>
      </c>
      <c r="BC217" s="22">
        <f t="shared" si="763"/>
        <v>0</v>
      </c>
      <c r="BD217" s="22">
        <f t="shared" si="764"/>
        <v>0</v>
      </c>
      <c r="BE217" s="22">
        <f t="shared" si="726"/>
        <v>0</v>
      </c>
      <c r="BF217" s="22">
        <f t="shared" si="727"/>
        <v>0</v>
      </c>
      <c r="BG217" s="22">
        <f t="shared" si="728"/>
        <v>0</v>
      </c>
      <c r="BH217" s="22">
        <f t="shared" si="765"/>
        <v>7887.9849999999997</v>
      </c>
      <c r="BI217" s="22">
        <f t="shared" si="766"/>
        <v>0</v>
      </c>
      <c r="BJ217" s="22">
        <f t="shared" si="767"/>
        <v>0</v>
      </c>
      <c r="BK217" s="22">
        <f t="shared" si="729"/>
        <v>0</v>
      </c>
      <c r="BL217" s="22">
        <f t="shared" si="730"/>
        <v>0</v>
      </c>
      <c r="BM217" s="22">
        <f t="shared" si="731"/>
        <v>0</v>
      </c>
      <c r="BN217" s="22">
        <f t="shared" si="768"/>
        <v>7887.9849999999997</v>
      </c>
      <c r="BO217" s="22">
        <f t="shared" si="769"/>
        <v>0</v>
      </c>
      <c r="BP217" s="22">
        <f t="shared" si="770"/>
        <v>0</v>
      </c>
      <c r="BQ217" s="22">
        <f t="shared" si="732"/>
        <v>0</v>
      </c>
      <c r="BR217" s="22">
        <f t="shared" si="733"/>
        <v>0</v>
      </c>
      <c r="BS217" s="22">
        <f t="shared" si="771"/>
        <v>7887.9849999999997</v>
      </c>
      <c r="BT217" s="22">
        <f t="shared" si="772"/>
        <v>0</v>
      </c>
      <c r="BU217" s="22">
        <f t="shared" si="773"/>
        <v>0</v>
      </c>
      <c r="BV217" s="22">
        <f t="shared" si="734"/>
        <v>0</v>
      </c>
      <c r="BW217" s="22">
        <f t="shared" si="735"/>
        <v>0</v>
      </c>
      <c r="BX217" s="22">
        <f t="shared" si="774"/>
        <v>7887.9849999999997</v>
      </c>
      <c r="BY217" s="22">
        <f t="shared" si="775"/>
        <v>0</v>
      </c>
      <c r="BZ217" s="22">
        <f t="shared" si="776"/>
        <v>0</v>
      </c>
      <c r="CA217" s="22">
        <f t="shared" si="736"/>
        <v>0</v>
      </c>
      <c r="CB217" s="22">
        <f t="shared" si="737"/>
        <v>0</v>
      </c>
      <c r="CC217" s="22">
        <f t="shared" si="738"/>
        <v>0</v>
      </c>
      <c r="CD217" s="22">
        <f t="shared" si="607"/>
        <v>7887.9849999999997</v>
      </c>
      <c r="CE217" s="22">
        <f t="shared" si="739"/>
        <v>0</v>
      </c>
      <c r="CF217" s="34">
        <f t="shared" si="558"/>
        <v>7887.9849999999997</v>
      </c>
      <c r="CG217" s="22">
        <f t="shared" si="608"/>
        <v>0</v>
      </c>
      <c r="CH217" s="22">
        <f t="shared" si="740"/>
        <v>0</v>
      </c>
      <c r="CI217" s="22">
        <f t="shared" si="559"/>
        <v>0</v>
      </c>
      <c r="CJ217" s="22">
        <f t="shared" si="609"/>
        <v>0</v>
      </c>
      <c r="CK217" s="22">
        <f t="shared" si="740"/>
        <v>0</v>
      </c>
      <c r="CL217" s="22">
        <f t="shared" si="560"/>
        <v>0</v>
      </c>
      <c r="CM217" s="22">
        <f t="shared" si="740"/>
        <v>0</v>
      </c>
      <c r="CN217" s="15"/>
      <c r="CO217" s="35"/>
      <c r="CU217" s="5" t="s">
        <v>31</v>
      </c>
    </row>
    <row r="218" spans="1:99" ht="46.8" x14ac:dyDescent="0.3">
      <c r="A218" s="36" t="s">
        <v>173</v>
      </c>
      <c r="B218" s="16">
        <v>400</v>
      </c>
      <c r="C218" s="32"/>
      <c r="D218" s="32"/>
      <c r="E218" s="33" t="s">
        <v>84</v>
      </c>
      <c r="F218" s="22">
        <f t="shared" si="699"/>
        <v>7573.5</v>
      </c>
      <c r="G218" s="22">
        <f t="shared" si="700"/>
        <v>0</v>
      </c>
      <c r="H218" s="22">
        <f t="shared" si="701"/>
        <v>0</v>
      </c>
      <c r="I218" s="22">
        <f t="shared" si="702"/>
        <v>0</v>
      </c>
      <c r="J218" s="22">
        <f t="shared" si="703"/>
        <v>0</v>
      </c>
      <c r="K218" s="22">
        <f t="shared" si="704"/>
        <v>0</v>
      </c>
      <c r="L218" s="22">
        <f t="shared" si="741"/>
        <v>7573.5</v>
      </c>
      <c r="M218" s="22">
        <f t="shared" si="742"/>
        <v>0</v>
      </c>
      <c r="N218" s="22">
        <f t="shared" si="743"/>
        <v>0</v>
      </c>
      <c r="O218" s="22">
        <f t="shared" si="705"/>
        <v>314.48500000000001</v>
      </c>
      <c r="P218" s="22">
        <f t="shared" si="706"/>
        <v>0</v>
      </c>
      <c r="Q218" s="22">
        <f t="shared" si="707"/>
        <v>0</v>
      </c>
      <c r="R218" s="22">
        <f t="shared" si="744"/>
        <v>7887.9849999999997</v>
      </c>
      <c r="S218" s="22">
        <f t="shared" si="745"/>
        <v>0</v>
      </c>
      <c r="T218" s="22">
        <f t="shared" si="746"/>
        <v>0</v>
      </c>
      <c r="U218" s="22">
        <f t="shared" si="708"/>
        <v>0</v>
      </c>
      <c r="V218" s="22">
        <f t="shared" si="709"/>
        <v>0</v>
      </c>
      <c r="W218" s="22">
        <f t="shared" si="710"/>
        <v>0</v>
      </c>
      <c r="X218" s="22">
        <f t="shared" si="747"/>
        <v>7887.9849999999997</v>
      </c>
      <c r="Y218" s="22">
        <f t="shared" si="748"/>
        <v>0</v>
      </c>
      <c r="Z218" s="22">
        <f t="shared" si="749"/>
        <v>0</v>
      </c>
      <c r="AA218" s="22">
        <f t="shared" si="711"/>
        <v>0</v>
      </c>
      <c r="AB218" s="22">
        <f t="shared" si="712"/>
        <v>0</v>
      </c>
      <c r="AC218" s="22">
        <f t="shared" si="713"/>
        <v>0</v>
      </c>
      <c r="AD218" s="22">
        <f t="shared" si="750"/>
        <v>7887.9849999999997</v>
      </c>
      <c r="AE218" s="22">
        <f t="shared" si="751"/>
        <v>0</v>
      </c>
      <c r="AF218" s="22">
        <f t="shared" si="752"/>
        <v>0</v>
      </c>
      <c r="AG218" s="22">
        <f t="shared" si="714"/>
        <v>0</v>
      </c>
      <c r="AH218" s="22">
        <f t="shared" si="715"/>
        <v>0</v>
      </c>
      <c r="AI218" s="22">
        <f t="shared" si="716"/>
        <v>0</v>
      </c>
      <c r="AJ218" s="22">
        <f t="shared" si="753"/>
        <v>7887.9849999999997</v>
      </c>
      <c r="AK218" s="22">
        <f t="shared" si="754"/>
        <v>0</v>
      </c>
      <c r="AL218" s="22">
        <f t="shared" si="755"/>
        <v>0</v>
      </c>
      <c r="AM218" s="22">
        <f t="shared" si="717"/>
        <v>0</v>
      </c>
      <c r="AN218" s="22">
        <f t="shared" si="718"/>
        <v>0</v>
      </c>
      <c r="AO218" s="22">
        <f t="shared" si="719"/>
        <v>0</v>
      </c>
      <c r="AP218" s="22">
        <f t="shared" si="756"/>
        <v>7887.9849999999997</v>
      </c>
      <c r="AQ218" s="22">
        <f t="shared" si="757"/>
        <v>0</v>
      </c>
      <c r="AR218" s="22">
        <f t="shared" si="758"/>
        <v>0</v>
      </c>
      <c r="AS218" s="22">
        <f t="shared" si="720"/>
        <v>0</v>
      </c>
      <c r="AT218" s="22">
        <f t="shared" si="721"/>
        <v>0</v>
      </c>
      <c r="AU218" s="22">
        <f t="shared" si="722"/>
        <v>0</v>
      </c>
      <c r="AV218" s="22">
        <f t="shared" si="759"/>
        <v>7887.9849999999997</v>
      </c>
      <c r="AW218" s="22">
        <f t="shared" si="760"/>
        <v>0</v>
      </c>
      <c r="AX218" s="22">
        <f t="shared" si="761"/>
        <v>0</v>
      </c>
      <c r="AY218" s="22">
        <f t="shared" si="723"/>
        <v>0</v>
      </c>
      <c r="AZ218" s="22">
        <f t="shared" si="724"/>
        <v>0</v>
      </c>
      <c r="BA218" s="22">
        <f t="shared" si="725"/>
        <v>0</v>
      </c>
      <c r="BB218" s="22">
        <f t="shared" si="762"/>
        <v>7887.9849999999997</v>
      </c>
      <c r="BC218" s="22">
        <f t="shared" si="763"/>
        <v>0</v>
      </c>
      <c r="BD218" s="22">
        <f t="shared" si="764"/>
        <v>0</v>
      </c>
      <c r="BE218" s="22">
        <f t="shared" si="726"/>
        <v>0</v>
      </c>
      <c r="BF218" s="22">
        <f t="shared" si="727"/>
        <v>0</v>
      </c>
      <c r="BG218" s="22">
        <f t="shared" si="728"/>
        <v>0</v>
      </c>
      <c r="BH218" s="22">
        <f t="shared" si="765"/>
        <v>7887.9849999999997</v>
      </c>
      <c r="BI218" s="22">
        <f t="shared" si="766"/>
        <v>0</v>
      </c>
      <c r="BJ218" s="22">
        <f t="shared" si="767"/>
        <v>0</v>
      </c>
      <c r="BK218" s="22">
        <f t="shared" si="729"/>
        <v>0</v>
      </c>
      <c r="BL218" s="22">
        <f t="shared" si="730"/>
        <v>0</v>
      </c>
      <c r="BM218" s="22">
        <f t="shared" si="731"/>
        <v>0</v>
      </c>
      <c r="BN218" s="22">
        <f t="shared" si="768"/>
        <v>7887.9849999999997</v>
      </c>
      <c r="BO218" s="22">
        <f t="shared" si="769"/>
        <v>0</v>
      </c>
      <c r="BP218" s="22">
        <f t="shared" si="770"/>
        <v>0</v>
      </c>
      <c r="BQ218" s="22">
        <f t="shared" si="732"/>
        <v>0</v>
      </c>
      <c r="BR218" s="22">
        <f t="shared" si="733"/>
        <v>0</v>
      </c>
      <c r="BS218" s="22">
        <f t="shared" si="771"/>
        <v>7887.9849999999997</v>
      </c>
      <c r="BT218" s="22">
        <f t="shared" si="772"/>
        <v>0</v>
      </c>
      <c r="BU218" s="22">
        <f t="shared" si="773"/>
        <v>0</v>
      </c>
      <c r="BV218" s="22">
        <f t="shared" si="734"/>
        <v>0</v>
      </c>
      <c r="BW218" s="22">
        <f t="shared" si="735"/>
        <v>0</v>
      </c>
      <c r="BX218" s="22">
        <f t="shared" si="774"/>
        <v>7887.9849999999997</v>
      </c>
      <c r="BY218" s="22">
        <f t="shared" si="775"/>
        <v>0</v>
      </c>
      <c r="BZ218" s="22">
        <f t="shared" si="776"/>
        <v>0</v>
      </c>
      <c r="CA218" s="22">
        <f t="shared" si="736"/>
        <v>0</v>
      </c>
      <c r="CB218" s="22">
        <f t="shared" si="737"/>
        <v>0</v>
      </c>
      <c r="CC218" s="22">
        <f t="shared" si="738"/>
        <v>0</v>
      </c>
      <c r="CD218" s="22">
        <f t="shared" si="607"/>
        <v>7887.9849999999997</v>
      </c>
      <c r="CE218" s="22">
        <f t="shared" si="739"/>
        <v>0</v>
      </c>
      <c r="CF218" s="34">
        <f t="shared" si="558"/>
        <v>7887.9849999999997</v>
      </c>
      <c r="CG218" s="22">
        <f t="shared" si="608"/>
        <v>0</v>
      </c>
      <c r="CH218" s="22">
        <f t="shared" si="740"/>
        <v>0</v>
      </c>
      <c r="CI218" s="22">
        <f t="shared" si="559"/>
        <v>0</v>
      </c>
      <c r="CJ218" s="22">
        <f t="shared" si="609"/>
        <v>0</v>
      </c>
      <c r="CK218" s="22">
        <f t="shared" si="740"/>
        <v>0</v>
      </c>
      <c r="CL218" s="22">
        <f t="shared" si="560"/>
        <v>0</v>
      </c>
      <c r="CM218" s="22">
        <f t="shared" si="740"/>
        <v>0</v>
      </c>
      <c r="CN218" s="15"/>
      <c r="CO218" s="35"/>
      <c r="CS218" s="5" t="s">
        <v>29</v>
      </c>
    </row>
    <row r="219" spans="1:99" x14ac:dyDescent="0.3">
      <c r="A219" s="36" t="s">
        <v>173</v>
      </c>
      <c r="B219" s="16">
        <v>410</v>
      </c>
      <c r="C219" s="32"/>
      <c r="D219" s="32"/>
      <c r="E219" s="33" t="s">
        <v>85</v>
      </c>
      <c r="F219" s="22">
        <f t="shared" si="699"/>
        <v>7573.5</v>
      </c>
      <c r="G219" s="22">
        <f t="shared" si="700"/>
        <v>0</v>
      </c>
      <c r="H219" s="22">
        <f t="shared" si="701"/>
        <v>0</v>
      </c>
      <c r="I219" s="22">
        <f t="shared" si="702"/>
        <v>0</v>
      </c>
      <c r="J219" s="22">
        <f t="shared" si="703"/>
        <v>0</v>
      </c>
      <c r="K219" s="22">
        <f t="shared" si="704"/>
        <v>0</v>
      </c>
      <c r="L219" s="22">
        <f t="shared" si="741"/>
        <v>7573.5</v>
      </c>
      <c r="M219" s="22">
        <f t="shared" si="742"/>
        <v>0</v>
      </c>
      <c r="N219" s="22">
        <f t="shared" si="743"/>
        <v>0</v>
      </c>
      <c r="O219" s="22">
        <f t="shared" si="705"/>
        <v>314.48500000000001</v>
      </c>
      <c r="P219" s="22">
        <f t="shared" si="706"/>
        <v>0</v>
      </c>
      <c r="Q219" s="22">
        <f t="shared" si="707"/>
        <v>0</v>
      </c>
      <c r="R219" s="22">
        <f t="shared" si="744"/>
        <v>7887.9849999999997</v>
      </c>
      <c r="S219" s="22">
        <f t="shared" si="745"/>
        <v>0</v>
      </c>
      <c r="T219" s="22">
        <f t="shared" si="746"/>
        <v>0</v>
      </c>
      <c r="U219" s="22">
        <f t="shared" si="708"/>
        <v>0</v>
      </c>
      <c r="V219" s="22">
        <f t="shared" si="709"/>
        <v>0</v>
      </c>
      <c r="W219" s="22">
        <f t="shared" si="710"/>
        <v>0</v>
      </c>
      <c r="X219" s="22">
        <f t="shared" si="747"/>
        <v>7887.9849999999997</v>
      </c>
      <c r="Y219" s="22">
        <f t="shared" si="748"/>
        <v>0</v>
      </c>
      <c r="Z219" s="22">
        <f t="shared" si="749"/>
        <v>0</v>
      </c>
      <c r="AA219" s="22">
        <f t="shared" si="711"/>
        <v>0</v>
      </c>
      <c r="AB219" s="22">
        <f t="shared" si="712"/>
        <v>0</v>
      </c>
      <c r="AC219" s="22">
        <f t="shared" si="713"/>
        <v>0</v>
      </c>
      <c r="AD219" s="22">
        <f t="shared" si="750"/>
        <v>7887.9849999999997</v>
      </c>
      <c r="AE219" s="22">
        <f t="shared" si="751"/>
        <v>0</v>
      </c>
      <c r="AF219" s="22">
        <f t="shared" si="752"/>
        <v>0</v>
      </c>
      <c r="AG219" s="22">
        <f t="shared" si="714"/>
        <v>0</v>
      </c>
      <c r="AH219" s="22">
        <f t="shared" si="715"/>
        <v>0</v>
      </c>
      <c r="AI219" s="22">
        <f t="shared" si="716"/>
        <v>0</v>
      </c>
      <c r="AJ219" s="22">
        <f t="shared" si="753"/>
        <v>7887.9849999999997</v>
      </c>
      <c r="AK219" s="22">
        <f t="shared" si="754"/>
        <v>0</v>
      </c>
      <c r="AL219" s="22">
        <f t="shared" si="755"/>
        <v>0</v>
      </c>
      <c r="AM219" s="22">
        <f t="shared" si="717"/>
        <v>0</v>
      </c>
      <c r="AN219" s="22">
        <f t="shared" si="718"/>
        <v>0</v>
      </c>
      <c r="AO219" s="22">
        <f t="shared" si="719"/>
        <v>0</v>
      </c>
      <c r="AP219" s="22">
        <f t="shared" si="756"/>
        <v>7887.9849999999997</v>
      </c>
      <c r="AQ219" s="22">
        <f t="shared" si="757"/>
        <v>0</v>
      </c>
      <c r="AR219" s="22">
        <f t="shared" si="758"/>
        <v>0</v>
      </c>
      <c r="AS219" s="22">
        <f t="shared" si="720"/>
        <v>0</v>
      </c>
      <c r="AT219" s="22">
        <f t="shared" si="721"/>
        <v>0</v>
      </c>
      <c r="AU219" s="22">
        <f t="shared" si="722"/>
        <v>0</v>
      </c>
      <c r="AV219" s="22">
        <f t="shared" si="759"/>
        <v>7887.9849999999997</v>
      </c>
      <c r="AW219" s="22">
        <f t="shared" si="760"/>
        <v>0</v>
      </c>
      <c r="AX219" s="22">
        <f t="shared" si="761"/>
        <v>0</v>
      </c>
      <c r="AY219" s="22">
        <f t="shared" si="723"/>
        <v>0</v>
      </c>
      <c r="AZ219" s="22">
        <f t="shared" si="724"/>
        <v>0</v>
      </c>
      <c r="BA219" s="22">
        <f t="shared" si="725"/>
        <v>0</v>
      </c>
      <c r="BB219" s="22">
        <f t="shared" si="762"/>
        <v>7887.9849999999997</v>
      </c>
      <c r="BC219" s="22">
        <f t="shared" si="763"/>
        <v>0</v>
      </c>
      <c r="BD219" s="22">
        <f t="shared" si="764"/>
        <v>0</v>
      </c>
      <c r="BE219" s="22">
        <f t="shared" si="726"/>
        <v>0</v>
      </c>
      <c r="BF219" s="22">
        <f t="shared" si="727"/>
        <v>0</v>
      </c>
      <c r="BG219" s="22">
        <f t="shared" si="728"/>
        <v>0</v>
      </c>
      <c r="BH219" s="22">
        <f t="shared" si="765"/>
        <v>7887.9849999999997</v>
      </c>
      <c r="BI219" s="22">
        <f t="shared" si="766"/>
        <v>0</v>
      </c>
      <c r="BJ219" s="22">
        <f t="shared" si="767"/>
        <v>0</v>
      </c>
      <c r="BK219" s="22">
        <f t="shared" si="729"/>
        <v>0</v>
      </c>
      <c r="BL219" s="22">
        <f t="shared" si="730"/>
        <v>0</v>
      </c>
      <c r="BM219" s="22">
        <f t="shared" si="731"/>
        <v>0</v>
      </c>
      <c r="BN219" s="22">
        <f t="shared" si="768"/>
        <v>7887.9849999999997</v>
      </c>
      <c r="BO219" s="22">
        <f t="shared" si="769"/>
        <v>0</v>
      </c>
      <c r="BP219" s="22">
        <f t="shared" si="770"/>
        <v>0</v>
      </c>
      <c r="BQ219" s="22">
        <f t="shared" si="732"/>
        <v>0</v>
      </c>
      <c r="BR219" s="22">
        <f t="shared" si="733"/>
        <v>0</v>
      </c>
      <c r="BS219" s="22">
        <f t="shared" si="771"/>
        <v>7887.9849999999997</v>
      </c>
      <c r="BT219" s="22">
        <f t="shared" si="772"/>
        <v>0</v>
      </c>
      <c r="BU219" s="22">
        <f t="shared" si="773"/>
        <v>0</v>
      </c>
      <c r="BV219" s="22">
        <f t="shared" si="734"/>
        <v>0</v>
      </c>
      <c r="BW219" s="22">
        <f t="shared" si="735"/>
        <v>0</v>
      </c>
      <c r="BX219" s="22">
        <f t="shared" si="774"/>
        <v>7887.9849999999997</v>
      </c>
      <c r="BY219" s="22">
        <f t="shared" si="775"/>
        <v>0</v>
      </c>
      <c r="BZ219" s="22">
        <f t="shared" si="776"/>
        <v>0</v>
      </c>
      <c r="CA219" s="22">
        <f t="shared" si="736"/>
        <v>0</v>
      </c>
      <c r="CB219" s="22">
        <f t="shared" si="737"/>
        <v>0</v>
      </c>
      <c r="CC219" s="22">
        <f t="shared" si="738"/>
        <v>0</v>
      </c>
      <c r="CD219" s="22">
        <f t="shared" si="607"/>
        <v>7887.9849999999997</v>
      </c>
      <c r="CE219" s="22">
        <f t="shared" si="739"/>
        <v>0</v>
      </c>
      <c r="CF219" s="34">
        <f t="shared" si="558"/>
        <v>7887.9849999999997</v>
      </c>
      <c r="CG219" s="22">
        <f t="shared" si="608"/>
        <v>0</v>
      </c>
      <c r="CH219" s="22">
        <f t="shared" si="740"/>
        <v>0</v>
      </c>
      <c r="CI219" s="22">
        <f t="shared" si="559"/>
        <v>0</v>
      </c>
      <c r="CJ219" s="22">
        <f t="shared" si="609"/>
        <v>0</v>
      </c>
      <c r="CK219" s="22">
        <f t="shared" si="740"/>
        <v>0</v>
      </c>
      <c r="CL219" s="22">
        <f t="shared" si="560"/>
        <v>0</v>
      </c>
      <c r="CM219" s="22">
        <f t="shared" si="740"/>
        <v>0</v>
      </c>
      <c r="CN219" s="15"/>
      <c r="CO219" s="35"/>
      <c r="CT219" s="5" t="s">
        <v>30</v>
      </c>
    </row>
    <row r="220" spans="1:99" ht="46.8" x14ac:dyDescent="0.3">
      <c r="A220" s="36" t="s">
        <v>173</v>
      </c>
      <c r="B220" s="16">
        <v>410</v>
      </c>
      <c r="C220" s="32" t="s">
        <v>67</v>
      </c>
      <c r="D220" s="32" t="s">
        <v>134</v>
      </c>
      <c r="E220" s="33" t="s">
        <v>135</v>
      </c>
      <c r="F220" s="22">
        <v>7573.5</v>
      </c>
      <c r="G220" s="22"/>
      <c r="H220" s="22"/>
      <c r="I220" s="22"/>
      <c r="J220" s="22"/>
      <c r="K220" s="22"/>
      <c r="L220" s="22">
        <f t="shared" si="741"/>
        <v>7573.5</v>
      </c>
      <c r="M220" s="22">
        <f t="shared" si="742"/>
        <v>0</v>
      </c>
      <c r="N220" s="22">
        <f t="shared" si="743"/>
        <v>0</v>
      </c>
      <c r="O220" s="22">
        <v>314.48500000000001</v>
      </c>
      <c r="P220" s="22"/>
      <c r="Q220" s="22"/>
      <c r="R220" s="22">
        <f t="shared" si="744"/>
        <v>7887.9849999999997</v>
      </c>
      <c r="S220" s="22">
        <f t="shared" si="745"/>
        <v>0</v>
      </c>
      <c r="T220" s="22">
        <f t="shared" si="746"/>
        <v>0</v>
      </c>
      <c r="U220" s="22"/>
      <c r="V220" s="22"/>
      <c r="W220" s="22"/>
      <c r="X220" s="22">
        <f t="shared" si="747"/>
        <v>7887.9849999999997</v>
      </c>
      <c r="Y220" s="22">
        <f t="shared" si="748"/>
        <v>0</v>
      </c>
      <c r="Z220" s="22">
        <f t="shared" si="749"/>
        <v>0</v>
      </c>
      <c r="AA220" s="22"/>
      <c r="AB220" s="22"/>
      <c r="AC220" s="22"/>
      <c r="AD220" s="22">
        <f t="shared" si="750"/>
        <v>7887.9849999999997</v>
      </c>
      <c r="AE220" s="22">
        <f t="shared" si="751"/>
        <v>0</v>
      </c>
      <c r="AF220" s="22">
        <f t="shared" si="752"/>
        <v>0</v>
      </c>
      <c r="AG220" s="22"/>
      <c r="AH220" s="22"/>
      <c r="AI220" s="22"/>
      <c r="AJ220" s="22">
        <f t="shared" si="753"/>
        <v>7887.9849999999997</v>
      </c>
      <c r="AK220" s="22">
        <f t="shared" si="754"/>
        <v>0</v>
      </c>
      <c r="AL220" s="22">
        <f t="shared" si="755"/>
        <v>0</v>
      </c>
      <c r="AM220" s="22"/>
      <c r="AN220" s="22"/>
      <c r="AO220" s="22"/>
      <c r="AP220" s="22">
        <f t="shared" si="756"/>
        <v>7887.9849999999997</v>
      </c>
      <c r="AQ220" s="22">
        <f t="shared" si="757"/>
        <v>0</v>
      </c>
      <c r="AR220" s="22">
        <f t="shared" si="758"/>
        <v>0</v>
      </c>
      <c r="AS220" s="22"/>
      <c r="AT220" s="22"/>
      <c r="AU220" s="22"/>
      <c r="AV220" s="22">
        <f t="shared" si="759"/>
        <v>7887.9849999999997</v>
      </c>
      <c r="AW220" s="22">
        <f t="shared" si="760"/>
        <v>0</v>
      </c>
      <c r="AX220" s="22">
        <f t="shared" si="761"/>
        <v>0</v>
      </c>
      <c r="AY220" s="22"/>
      <c r="AZ220" s="22"/>
      <c r="BA220" s="22"/>
      <c r="BB220" s="22">
        <f t="shared" si="762"/>
        <v>7887.9849999999997</v>
      </c>
      <c r="BC220" s="22">
        <f t="shared" si="763"/>
        <v>0</v>
      </c>
      <c r="BD220" s="22">
        <f t="shared" si="764"/>
        <v>0</v>
      </c>
      <c r="BE220" s="22"/>
      <c r="BF220" s="22"/>
      <c r="BG220" s="22"/>
      <c r="BH220" s="22">
        <f t="shared" si="765"/>
        <v>7887.9849999999997</v>
      </c>
      <c r="BI220" s="22">
        <f t="shared" si="766"/>
        <v>0</v>
      </c>
      <c r="BJ220" s="22">
        <f t="shared" si="767"/>
        <v>0</v>
      </c>
      <c r="BK220" s="22"/>
      <c r="BL220" s="22"/>
      <c r="BM220" s="22"/>
      <c r="BN220" s="22">
        <f t="shared" si="768"/>
        <v>7887.9849999999997</v>
      </c>
      <c r="BO220" s="22">
        <f t="shared" si="769"/>
        <v>0</v>
      </c>
      <c r="BP220" s="22">
        <f t="shared" si="770"/>
        <v>0</v>
      </c>
      <c r="BQ220" s="22"/>
      <c r="BR220" s="22"/>
      <c r="BS220" s="22">
        <f t="shared" si="771"/>
        <v>7887.9849999999997</v>
      </c>
      <c r="BT220" s="22">
        <f t="shared" si="772"/>
        <v>0</v>
      </c>
      <c r="BU220" s="22">
        <f t="shared" si="773"/>
        <v>0</v>
      </c>
      <c r="BV220" s="22"/>
      <c r="BW220" s="22"/>
      <c r="BX220" s="22">
        <f t="shared" si="774"/>
        <v>7887.9849999999997</v>
      </c>
      <c r="BY220" s="22">
        <f t="shared" si="775"/>
        <v>0</v>
      </c>
      <c r="BZ220" s="22">
        <f t="shared" si="776"/>
        <v>0</v>
      </c>
      <c r="CA220" s="22"/>
      <c r="CB220" s="22"/>
      <c r="CC220" s="22"/>
      <c r="CD220" s="22">
        <f t="shared" si="607"/>
        <v>7887.9849999999997</v>
      </c>
      <c r="CE220" s="22"/>
      <c r="CF220" s="34">
        <f t="shared" si="558"/>
        <v>7887.9849999999997</v>
      </c>
      <c r="CG220" s="22">
        <f t="shared" si="608"/>
        <v>0</v>
      </c>
      <c r="CH220" s="22"/>
      <c r="CI220" s="22">
        <f t="shared" si="559"/>
        <v>0</v>
      </c>
      <c r="CJ220" s="22">
        <f t="shared" si="609"/>
        <v>0</v>
      </c>
      <c r="CK220" s="22"/>
      <c r="CL220" s="22">
        <f t="shared" si="560"/>
        <v>0</v>
      </c>
      <c r="CM220" s="22"/>
      <c r="CN220" s="15"/>
      <c r="CO220" s="35"/>
    </row>
    <row r="221" spans="1:99" ht="46.8" x14ac:dyDescent="0.3">
      <c r="A221" s="36" t="s">
        <v>175</v>
      </c>
      <c r="B221" s="16"/>
      <c r="C221" s="32"/>
      <c r="D221" s="32"/>
      <c r="E221" s="33" t="s">
        <v>176</v>
      </c>
      <c r="F221" s="22"/>
      <c r="G221" s="22"/>
      <c r="H221" s="22"/>
      <c r="I221" s="22"/>
      <c r="J221" s="22"/>
      <c r="K221" s="22"/>
      <c r="L221" s="22"/>
      <c r="M221" s="22"/>
      <c r="N221" s="22"/>
      <c r="O221" s="22">
        <f t="shared" si="705"/>
        <v>7704.7619999999997</v>
      </c>
      <c r="P221" s="22">
        <f t="shared" si="706"/>
        <v>0</v>
      </c>
      <c r="Q221" s="22">
        <f t="shared" si="707"/>
        <v>0</v>
      </c>
      <c r="R221" s="22">
        <f t="shared" si="744"/>
        <v>7704.7619999999997</v>
      </c>
      <c r="S221" s="22">
        <f t="shared" si="745"/>
        <v>0</v>
      </c>
      <c r="T221" s="22">
        <f t="shared" si="746"/>
        <v>0</v>
      </c>
      <c r="U221" s="22">
        <f t="shared" si="708"/>
        <v>0</v>
      </c>
      <c r="V221" s="22">
        <f t="shared" si="709"/>
        <v>0</v>
      </c>
      <c r="W221" s="22">
        <f t="shared" si="710"/>
        <v>0</v>
      </c>
      <c r="X221" s="22">
        <f t="shared" si="747"/>
        <v>7704.7619999999997</v>
      </c>
      <c r="Y221" s="22">
        <f t="shared" si="748"/>
        <v>0</v>
      </c>
      <c r="Z221" s="22">
        <f t="shared" si="749"/>
        <v>0</v>
      </c>
      <c r="AA221" s="22">
        <f t="shared" si="711"/>
        <v>0</v>
      </c>
      <c r="AB221" s="22">
        <f t="shared" si="712"/>
        <v>0</v>
      </c>
      <c r="AC221" s="22">
        <f t="shared" si="713"/>
        <v>0</v>
      </c>
      <c r="AD221" s="22">
        <f t="shared" si="750"/>
        <v>7704.7619999999997</v>
      </c>
      <c r="AE221" s="22">
        <f t="shared" si="751"/>
        <v>0</v>
      </c>
      <c r="AF221" s="22">
        <f t="shared" si="752"/>
        <v>0</v>
      </c>
      <c r="AG221" s="22">
        <f t="shared" si="714"/>
        <v>0</v>
      </c>
      <c r="AH221" s="22">
        <f t="shared" si="715"/>
        <v>0</v>
      </c>
      <c r="AI221" s="22">
        <f t="shared" si="716"/>
        <v>0</v>
      </c>
      <c r="AJ221" s="22">
        <f t="shared" si="753"/>
        <v>7704.7619999999997</v>
      </c>
      <c r="AK221" s="22">
        <f t="shared" si="754"/>
        <v>0</v>
      </c>
      <c r="AL221" s="22">
        <f t="shared" si="755"/>
        <v>0</v>
      </c>
      <c r="AM221" s="22">
        <f t="shared" si="717"/>
        <v>0</v>
      </c>
      <c r="AN221" s="22">
        <f t="shared" si="718"/>
        <v>0</v>
      </c>
      <c r="AO221" s="22">
        <f t="shared" si="719"/>
        <v>0</v>
      </c>
      <c r="AP221" s="22">
        <f t="shared" si="756"/>
        <v>7704.7619999999997</v>
      </c>
      <c r="AQ221" s="22">
        <f t="shared" si="757"/>
        <v>0</v>
      </c>
      <c r="AR221" s="22">
        <f t="shared" si="758"/>
        <v>0</v>
      </c>
      <c r="AS221" s="22">
        <f t="shared" si="720"/>
        <v>0</v>
      </c>
      <c r="AT221" s="22">
        <f t="shared" si="721"/>
        <v>0</v>
      </c>
      <c r="AU221" s="22">
        <f t="shared" si="722"/>
        <v>0</v>
      </c>
      <c r="AV221" s="22">
        <f t="shared" si="759"/>
        <v>7704.7619999999997</v>
      </c>
      <c r="AW221" s="22">
        <f t="shared" si="760"/>
        <v>0</v>
      </c>
      <c r="AX221" s="22">
        <f t="shared" si="761"/>
        <v>0</v>
      </c>
      <c r="AY221" s="22">
        <f t="shared" si="723"/>
        <v>0</v>
      </c>
      <c r="AZ221" s="22">
        <f t="shared" si="724"/>
        <v>0</v>
      </c>
      <c r="BA221" s="22">
        <f t="shared" si="725"/>
        <v>0</v>
      </c>
      <c r="BB221" s="22">
        <f t="shared" si="762"/>
        <v>7704.7619999999997</v>
      </c>
      <c r="BC221" s="22">
        <f t="shared" si="763"/>
        <v>0</v>
      </c>
      <c r="BD221" s="22">
        <f t="shared" si="764"/>
        <v>0</v>
      </c>
      <c r="BE221" s="22">
        <f t="shared" si="726"/>
        <v>0</v>
      </c>
      <c r="BF221" s="22">
        <f t="shared" si="727"/>
        <v>0</v>
      </c>
      <c r="BG221" s="22">
        <f t="shared" si="728"/>
        <v>0</v>
      </c>
      <c r="BH221" s="22">
        <f t="shared" si="765"/>
        <v>7704.7619999999997</v>
      </c>
      <c r="BI221" s="22">
        <f t="shared" si="766"/>
        <v>0</v>
      </c>
      <c r="BJ221" s="22">
        <f t="shared" si="767"/>
        <v>0</v>
      </c>
      <c r="BK221" s="22">
        <f t="shared" si="729"/>
        <v>0</v>
      </c>
      <c r="BL221" s="22">
        <f t="shared" si="730"/>
        <v>0</v>
      </c>
      <c r="BM221" s="22">
        <f t="shared" si="731"/>
        <v>0</v>
      </c>
      <c r="BN221" s="22">
        <f t="shared" si="768"/>
        <v>7704.7619999999997</v>
      </c>
      <c r="BO221" s="22">
        <f t="shared" si="769"/>
        <v>0</v>
      </c>
      <c r="BP221" s="22">
        <f t="shared" si="770"/>
        <v>0</v>
      </c>
      <c r="BQ221" s="22">
        <f t="shared" si="732"/>
        <v>0</v>
      </c>
      <c r="BR221" s="22">
        <f t="shared" si="733"/>
        <v>0</v>
      </c>
      <c r="BS221" s="22">
        <f t="shared" si="771"/>
        <v>7704.7619999999997</v>
      </c>
      <c r="BT221" s="22">
        <f t="shared" si="772"/>
        <v>0</v>
      </c>
      <c r="BU221" s="22">
        <f t="shared" si="773"/>
        <v>0</v>
      </c>
      <c r="BV221" s="22">
        <f t="shared" si="734"/>
        <v>0</v>
      </c>
      <c r="BW221" s="22">
        <f t="shared" si="735"/>
        <v>0</v>
      </c>
      <c r="BX221" s="22">
        <f t="shared" si="774"/>
        <v>7704.7619999999997</v>
      </c>
      <c r="BY221" s="22">
        <f t="shared" si="775"/>
        <v>0</v>
      </c>
      <c r="BZ221" s="22">
        <f t="shared" si="776"/>
        <v>0</v>
      </c>
      <c r="CA221" s="22">
        <f t="shared" si="736"/>
        <v>0</v>
      </c>
      <c r="CB221" s="22">
        <f t="shared" si="737"/>
        <v>0</v>
      </c>
      <c r="CC221" s="22">
        <f t="shared" si="738"/>
        <v>0</v>
      </c>
      <c r="CD221" s="22">
        <f t="shared" si="607"/>
        <v>7704.7619999999997</v>
      </c>
      <c r="CE221" s="22">
        <f t="shared" si="739"/>
        <v>0</v>
      </c>
      <c r="CF221" s="34">
        <f t="shared" si="558"/>
        <v>7704.7619999999997</v>
      </c>
      <c r="CG221" s="22">
        <f t="shared" si="608"/>
        <v>0</v>
      </c>
      <c r="CH221" s="22">
        <f t="shared" si="740"/>
        <v>0</v>
      </c>
      <c r="CI221" s="22">
        <f t="shared" si="559"/>
        <v>0</v>
      </c>
      <c r="CJ221" s="22">
        <f t="shared" si="609"/>
        <v>0</v>
      </c>
      <c r="CK221" s="22">
        <f t="shared" si="740"/>
        <v>0</v>
      </c>
      <c r="CL221" s="22">
        <f t="shared" si="560"/>
        <v>0</v>
      </c>
      <c r="CM221" s="22">
        <f t="shared" si="740"/>
        <v>0</v>
      </c>
      <c r="CN221" s="15"/>
      <c r="CO221" s="35"/>
    </row>
    <row r="222" spans="1:99" ht="46.8" x14ac:dyDescent="0.3">
      <c r="A222" s="36" t="s">
        <v>175</v>
      </c>
      <c r="B222" s="16">
        <v>400</v>
      </c>
      <c r="C222" s="32"/>
      <c r="D222" s="32"/>
      <c r="E222" s="33" t="s">
        <v>84</v>
      </c>
      <c r="F222" s="22"/>
      <c r="G222" s="22"/>
      <c r="H222" s="22"/>
      <c r="I222" s="22"/>
      <c r="J222" s="22"/>
      <c r="K222" s="22"/>
      <c r="L222" s="22"/>
      <c r="M222" s="22"/>
      <c r="N222" s="22"/>
      <c r="O222" s="22">
        <f t="shared" si="705"/>
        <v>7704.7619999999997</v>
      </c>
      <c r="P222" s="22">
        <f t="shared" si="706"/>
        <v>0</v>
      </c>
      <c r="Q222" s="22">
        <f t="shared" si="707"/>
        <v>0</v>
      </c>
      <c r="R222" s="22">
        <f t="shared" si="744"/>
        <v>7704.7619999999997</v>
      </c>
      <c r="S222" s="22">
        <f t="shared" si="745"/>
        <v>0</v>
      </c>
      <c r="T222" s="22">
        <f t="shared" si="746"/>
        <v>0</v>
      </c>
      <c r="U222" s="22">
        <f t="shared" si="708"/>
        <v>0</v>
      </c>
      <c r="V222" s="22">
        <f t="shared" si="709"/>
        <v>0</v>
      </c>
      <c r="W222" s="22">
        <f t="shared" si="710"/>
        <v>0</v>
      </c>
      <c r="X222" s="22">
        <f t="shared" si="747"/>
        <v>7704.7619999999997</v>
      </c>
      <c r="Y222" s="22">
        <f t="shared" si="748"/>
        <v>0</v>
      </c>
      <c r="Z222" s="22">
        <f t="shared" si="749"/>
        <v>0</v>
      </c>
      <c r="AA222" s="22">
        <f t="shared" si="711"/>
        <v>0</v>
      </c>
      <c r="AB222" s="22">
        <f t="shared" si="712"/>
        <v>0</v>
      </c>
      <c r="AC222" s="22">
        <f t="shared" si="713"/>
        <v>0</v>
      </c>
      <c r="AD222" s="22">
        <f t="shared" si="750"/>
        <v>7704.7619999999997</v>
      </c>
      <c r="AE222" s="22">
        <f t="shared" si="751"/>
        <v>0</v>
      </c>
      <c r="AF222" s="22">
        <f t="shared" si="752"/>
        <v>0</v>
      </c>
      <c r="AG222" s="22">
        <f t="shared" si="714"/>
        <v>0</v>
      </c>
      <c r="AH222" s="22">
        <f t="shared" si="715"/>
        <v>0</v>
      </c>
      <c r="AI222" s="22">
        <f t="shared" si="716"/>
        <v>0</v>
      </c>
      <c r="AJ222" s="22">
        <f t="shared" si="753"/>
        <v>7704.7619999999997</v>
      </c>
      <c r="AK222" s="22">
        <f t="shared" si="754"/>
        <v>0</v>
      </c>
      <c r="AL222" s="22">
        <f t="shared" si="755"/>
        <v>0</v>
      </c>
      <c r="AM222" s="22">
        <f t="shared" si="717"/>
        <v>0</v>
      </c>
      <c r="AN222" s="22">
        <f t="shared" si="718"/>
        <v>0</v>
      </c>
      <c r="AO222" s="22">
        <f t="shared" si="719"/>
        <v>0</v>
      </c>
      <c r="AP222" s="22">
        <f t="shared" si="756"/>
        <v>7704.7619999999997</v>
      </c>
      <c r="AQ222" s="22">
        <f t="shared" si="757"/>
        <v>0</v>
      </c>
      <c r="AR222" s="22">
        <f t="shared" si="758"/>
        <v>0</v>
      </c>
      <c r="AS222" s="22">
        <f t="shared" si="720"/>
        <v>0</v>
      </c>
      <c r="AT222" s="22">
        <f t="shared" si="721"/>
        <v>0</v>
      </c>
      <c r="AU222" s="22">
        <f t="shared" si="722"/>
        <v>0</v>
      </c>
      <c r="AV222" s="22">
        <f t="shared" si="759"/>
        <v>7704.7619999999997</v>
      </c>
      <c r="AW222" s="22">
        <f t="shared" si="760"/>
        <v>0</v>
      </c>
      <c r="AX222" s="22">
        <f t="shared" si="761"/>
        <v>0</v>
      </c>
      <c r="AY222" s="22">
        <f t="shared" si="723"/>
        <v>0</v>
      </c>
      <c r="AZ222" s="22">
        <f t="shared" si="724"/>
        <v>0</v>
      </c>
      <c r="BA222" s="22">
        <f t="shared" si="725"/>
        <v>0</v>
      </c>
      <c r="BB222" s="22">
        <f t="shared" si="762"/>
        <v>7704.7619999999997</v>
      </c>
      <c r="BC222" s="22">
        <f t="shared" si="763"/>
        <v>0</v>
      </c>
      <c r="BD222" s="22">
        <f t="shared" si="764"/>
        <v>0</v>
      </c>
      <c r="BE222" s="22">
        <f t="shared" si="726"/>
        <v>0</v>
      </c>
      <c r="BF222" s="22">
        <f t="shared" si="727"/>
        <v>0</v>
      </c>
      <c r="BG222" s="22">
        <f t="shared" si="728"/>
        <v>0</v>
      </c>
      <c r="BH222" s="22">
        <f t="shared" si="765"/>
        <v>7704.7619999999997</v>
      </c>
      <c r="BI222" s="22">
        <f t="shared" si="766"/>
        <v>0</v>
      </c>
      <c r="BJ222" s="22">
        <f t="shared" si="767"/>
        <v>0</v>
      </c>
      <c r="BK222" s="22">
        <f t="shared" si="729"/>
        <v>0</v>
      </c>
      <c r="BL222" s="22">
        <f t="shared" si="730"/>
        <v>0</v>
      </c>
      <c r="BM222" s="22">
        <f t="shared" si="731"/>
        <v>0</v>
      </c>
      <c r="BN222" s="22">
        <f t="shared" si="768"/>
        <v>7704.7619999999997</v>
      </c>
      <c r="BO222" s="22">
        <f t="shared" si="769"/>
        <v>0</v>
      </c>
      <c r="BP222" s="22">
        <f t="shared" si="770"/>
        <v>0</v>
      </c>
      <c r="BQ222" s="22">
        <f t="shared" si="732"/>
        <v>0</v>
      </c>
      <c r="BR222" s="22">
        <f t="shared" si="733"/>
        <v>0</v>
      </c>
      <c r="BS222" s="22">
        <f t="shared" si="771"/>
        <v>7704.7619999999997</v>
      </c>
      <c r="BT222" s="22">
        <f t="shared" si="772"/>
        <v>0</v>
      </c>
      <c r="BU222" s="22">
        <f t="shared" si="773"/>
        <v>0</v>
      </c>
      <c r="BV222" s="22">
        <f t="shared" si="734"/>
        <v>0</v>
      </c>
      <c r="BW222" s="22">
        <f t="shared" si="735"/>
        <v>0</v>
      </c>
      <c r="BX222" s="22">
        <f t="shared" si="774"/>
        <v>7704.7619999999997</v>
      </c>
      <c r="BY222" s="22">
        <f t="shared" si="775"/>
        <v>0</v>
      </c>
      <c r="BZ222" s="22">
        <f t="shared" si="776"/>
        <v>0</v>
      </c>
      <c r="CA222" s="22">
        <f t="shared" si="736"/>
        <v>0</v>
      </c>
      <c r="CB222" s="22">
        <f t="shared" si="737"/>
        <v>0</v>
      </c>
      <c r="CC222" s="22">
        <f t="shared" si="738"/>
        <v>0</v>
      </c>
      <c r="CD222" s="22">
        <f t="shared" si="607"/>
        <v>7704.7619999999997</v>
      </c>
      <c r="CE222" s="22">
        <f t="shared" si="739"/>
        <v>0</v>
      </c>
      <c r="CF222" s="34">
        <f t="shared" si="558"/>
        <v>7704.7619999999997</v>
      </c>
      <c r="CG222" s="22">
        <f t="shared" si="608"/>
        <v>0</v>
      </c>
      <c r="CH222" s="22">
        <f t="shared" si="740"/>
        <v>0</v>
      </c>
      <c r="CI222" s="22">
        <f t="shared" si="559"/>
        <v>0</v>
      </c>
      <c r="CJ222" s="22">
        <f t="shared" si="609"/>
        <v>0</v>
      </c>
      <c r="CK222" s="22">
        <f t="shared" si="740"/>
        <v>0</v>
      </c>
      <c r="CL222" s="22">
        <f t="shared" si="560"/>
        <v>0</v>
      </c>
      <c r="CM222" s="22">
        <f t="shared" si="740"/>
        <v>0</v>
      </c>
      <c r="CN222" s="15"/>
      <c r="CO222" s="35"/>
    </row>
    <row r="223" spans="1:99" x14ac:dyDescent="0.3">
      <c r="A223" s="36" t="s">
        <v>175</v>
      </c>
      <c r="B223" s="16">
        <v>410</v>
      </c>
      <c r="C223" s="32"/>
      <c r="D223" s="32"/>
      <c r="E223" s="33" t="s">
        <v>85</v>
      </c>
      <c r="F223" s="22"/>
      <c r="G223" s="22"/>
      <c r="H223" s="22"/>
      <c r="I223" s="22"/>
      <c r="J223" s="22"/>
      <c r="K223" s="22"/>
      <c r="L223" s="22"/>
      <c r="M223" s="22"/>
      <c r="N223" s="22"/>
      <c r="O223" s="22">
        <f t="shared" si="705"/>
        <v>7704.7619999999997</v>
      </c>
      <c r="P223" s="22">
        <f t="shared" si="706"/>
        <v>0</v>
      </c>
      <c r="Q223" s="22">
        <f t="shared" si="707"/>
        <v>0</v>
      </c>
      <c r="R223" s="22">
        <f t="shared" si="744"/>
        <v>7704.7619999999997</v>
      </c>
      <c r="S223" s="22">
        <f t="shared" si="745"/>
        <v>0</v>
      </c>
      <c r="T223" s="22">
        <f t="shared" si="746"/>
        <v>0</v>
      </c>
      <c r="U223" s="22">
        <f t="shared" si="708"/>
        <v>0</v>
      </c>
      <c r="V223" s="22">
        <f t="shared" si="709"/>
        <v>0</v>
      </c>
      <c r="W223" s="22">
        <f t="shared" si="710"/>
        <v>0</v>
      </c>
      <c r="X223" s="22">
        <f t="shared" si="747"/>
        <v>7704.7619999999997</v>
      </c>
      <c r="Y223" s="22">
        <f t="shared" si="748"/>
        <v>0</v>
      </c>
      <c r="Z223" s="22">
        <f t="shared" si="749"/>
        <v>0</v>
      </c>
      <c r="AA223" s="22">
        <f t="shared" si="711"/>
        <v>0</v>
      </c>
      <c r="AB223" s="22">
        <f t="shared" si="712"/>
        <v>0</v>
      </c>
      <c r="AC223" s="22">
        <f t="shared" si="713"/>
        <v>0</v>
      </c>
      <c r="AD223" s="22">
        <f t="shared" si="750"/>
        <v>7704.7619999999997</v>
      </c>
      <c r="AE223" s="22">
        <f t="shared" si="751"/>
        <v>0</v>
      </c>
      <c r="AF223" s="22">
        <f t="shared" si="752"/>
        <v>0</v>
      </c>
      <c r="AG223" s="22">
        <f t="shared" si="714"/>
        <v>0</v>
      </c>
      <c r="AH223" s="22">
        <f t="shared" si="715"/>
        <v>0</v>
      </c>
      <c r="AI223" s="22">
        <f t="shared" si="716"/>
        <v>0</v>
      </c>
      <c r="AJ223" s="22">
        <f t="shared" si="753"/>
        <v>7704.7619999999997</v>
      </c>
      <c r="AK223" s="22">
        <f t="shared" si="754"/>
        <v>0</v>
      </c>
      <c r="AL223" s="22">
        <f t="shared" si="755"/>
        <v>0</v>
      </c>
      <c r="AM223" s="22">
        <f t="shared" si="717"/>
        <v>0</v>
      </c>
      <c r="AN223" s="22">
        <f t="shared" si="718"/>
        <v>0</v>
      </c>
      <c r="AO223" s="22">
        <f t="shared" si="719"/>
        <v>0</v>
      </c>
      <c r="AP223" s="22">
        <f t="shared" si="756"/>
        <v>7704.7619999999997</v>
      </c>
      <c r="AQ223" s="22">
        <f t="shared" si="757"/>
        <v>0</v>
      </c>
      <c r="AR223" s="22">
        <f t="shared" si="758"/>
        <v>0</v>
      </c>
      <c r="AS223" s="22">
        <f t="shared" si="720"/>
        <v>0</v>
      </c>
      <c r="AT223" s="22">
        <f t="shared" si="721"/>
        <v>0</v>
      </c>
      <c r="AU223" s="22">
        <f t="shared" si="722"/>
        <v>0</v>
      </c>
      <c r="AV223" s="22">
        <f t="shared" si="759"/>
        <v>7704.7619999999997</v>
      </c>
      <c r="AW223" s="22">
        <f t="shared" si="760"/>
        <v>0</v>
      </c>
      <c r="AX223" s="22">
        <f t="shared" si="761"/>
        <v>0</v>
      </c>
      <c r="AY223" s="22">
        <f t="shared" si="723"/>
        <v>0</v>
      </c>
      <c r="AZ223" s="22">
        <f t="shared" si="724"/>
        <v>0</v>
      </c>
      <c r="BA223" s="22">
        <f t="shared" si="725"/>
        <v>0</v>
      </c>
      <c r="BB223" s="22">
        <f t="shared" si="762"/>
        <v>7704.7619999999997</v>
      </c>
      <c r="BC223" s="22">
        <f t="shared" si="763"/>
        <v>0</v>
      </c>
      <c r="BD223" s="22">
        <f t="shared" si="764"/>
        <v>0</v>
      </c>
      <c r="BE223" s="22">
        <f t="shared" si="726"/>
        <v>0</v>
      </c>
      <c r="BF223" s="22">
        <f t="shared" si="727"/>
        <v>0</v>
      </c>
      <c r="BG223" s="22">
        <f t="shared" si="728"/>
        <v>0</v>
      </c>
      <c r="BH223" s="22">
        <f t="shared" si="765"/>
        <v>7704.7619999999997</v>
      </c>
      <c r="BI223" s="22">
        <f t="shared" si="766"/>
        <v>0</v>
      </c>
      <c r="BJ223" s="22">
        <f t="shared" si="767"/>
        <v>0</v>
      </c>
      <c r="BK223" s="22">
        <f t="shared" si="729"/>
        <v>0</v>
      </c>
      <c r="BL223" s="22">
        <f t="shared" si="730"/>
        <v>0</v>
      </c>
      <c r="BM223" s="22">
        <f t="shared" si="731"/>
        <v>0</v>
      </c>
      <c r="BN223" s="22">
        <f t="shared" si="768"/>
        <v>7704.7619999999997</v>
      </c>
      <c r="BO223" s="22">
        <f t="shared" si="769"/>
        <v>0</v>
      </c>
      <c r="BP223" s="22">
        <f t="shared" si="770"/>
        <v>0</v>
      </c>
      <c r="BQ223" s="22">
        <f t="shared" si="732"/>
        <v>0</v>
      </c>
      <c r="BR223" s="22">
        <f t="shared" si="733"/>
        <v>0</v>
      </c>
      <c r="BS223" s="22">
        <f t="shared" si="771"/>
        <v>7704.7619999999997</v>
      </c>
      <c r="BT223" s="22">
        <f t="shared" si="772"/>
        <v>0</v>
      </c>
      <c r="BU223" s="22">
        <f t="shared" si="773"/>
        <v>0</v>
      </c>
      <c r="BV223" s="22">
        <f t="shared" si="734"/>
        <v>0</v>
      </c>
      <c r="BW223" s="22">
        <f t="shared" si="735"/>
        <v>0</v>
      </c>
      <c r="BX223" s="22">
        <f t="shared" si="774"/>
        <v>7704.7619999999997</v>
      </c>
      <c r="BY223" s="22">
        <f t="shared" si="775"/>
        <v>0</v>
      </c>
      <c r="BZ223" s="22">
        <f t="shared" si="776"/>
        <v>0</v>
      </c>
      <c r="CA223" s="22">
        <f t="shared" si="736"/>
        <v>0</v>
      </c>
      <c r="CB223" s="22">
        <f t="shared" si="737"/>
        <v>0</v>
      </c>
      <c r="CC223" s="22">
        <f t="shared" si="738"/>
        <v>0</v>
      </c>
      <c r="CD223" s="22">
        <f t="shared" si="607"/>
        <v>7704.7619999999997</v>
      </c>
      <c r="CE223" s="22">
        <f t="shared" si="739"/>
        <v>0</v>
      </c>
      <c r="CF223" s="34">
        <f t="shared" si="558"/>
        <v>7704.7619999999997</v>
      </c>
      <c r="CG223" s="22">
        <f t="shared" si="608"/>
        <v>0</v>
      </c>
      <c r="CH223" s="22">
        <f t="shared" si="740"/>
        <v>0</v>
      </c>
      <c r="CI223" s="22">
        <f t="shared" si="559"/>
        <v>0</v>
      </c>
      <c r="CJ223" s="22">
        <f t="shared" si="609"/>
        <v>0</v>
      </c>
      <c r="CK223" s="22">
        <f t="shared" si="740"/>
        <v>0</v>
      </c>
      <c r="CL223" s="22">
        <f t="shared" si="560"/>
        <v>0</v>
      </c>
      <c r="CM223" s="22">
        <f t="shared" si="740"/>
        <v>0</v>
      </c>
      <c r="CN223" s="15"/>
      <c r="CO223" s="35"/>
    </row>
    <row r="224" spans="1:99" ht="46.8" x14ac:dyDescent="0.3">
      <c r="A224" s="36" t="s">
        <v>175</v>
      </c>
      <c r="B224" s="16">
        <v>410</v>
      </c>
      <c r="C224" s="32" t="s">
        <v>67</v>
      </c>
      <c r="D224" s="32" t="s">
        <v>134</v>
      </c>
      <c r="E224" s="33" t="s">
        <v>135</v>
      </c>
      <c r="F224" s="22"/>
      <c r="G224" s="22"/>
      <c r="H224" s="22"/>
      <c r="I224" s="22"/>
      <c r="J224" s="22"/>
      <c r="K224" s="22"/>
      <c r="L224" s="22"/>
      <c r="M224" s="22"/>
      <c r="N224" s="22"/>
      <c r="O224" s="22">
        <v>7704.7619999999997</v>
      </c>
      <c r="P224" s="22"/>
      <c r="Q224" s="22"/>
      <c r="R224" s="22">
        <f t="shared" si="744"/>
        <v>7704.7619999999997</v>
      </c>
      <c r="S224" s="22">
        <f t="shared" si="745"/>
        <v>0</v>
      </c>
      <c r="T224" s="22">
        <f t="shared" si="746"/>
        <v>0</v>
      </c>
      <c r="U224" s="22"/>
      <c r="V224" s="22"/>
      <c r="W224" s="22"/>
      <c r="X224" s="22">
        <f t="shared" si="747"/>
        <v>7704.7619999999997</v>
      </c>
      <c r="Y224" s="22">
        <f t="shared" si="748"/>
        <v>0</v>
      </c>
      <c r="Z224" s="22">
        <f t="shared" si="749"/>
        <v>0</v>
      </c>
      <c r="AA224" s="22"/>
      <c r="AB224" s="22"/>
      <c r="AC224" s="22"/>
      <c r="AD224" s="22">
        <f t="shared" si="750"/>
        <v>7704.7619999999997</v>
      </c>
      <c r="AE224" s="22">
        <f t="shared" si="751"/>
        <v>0</v>
      </c>
      <c r="AF224" s="22">
        <f t="shared" si="752"/>
        <v>0</v>
      </c>
      <c r="AG224" s="22"/>
      <c r="AH224" s="22"/>
      <c r="AI224" s="22"/>
      <c r="AJ224" s="22">
        <f t="shared" si="753"/>
        <v>7704.7619999999997</v>
      </c>
      <c r="AK224" s="22">
        <f t="shared" si="754"/>
        <v>0</v>
      </c>
      <c r="AL224" s="22">
        <f t="shared" si="755"/>
        <v>0</v>
      </c>
      <c r="AM224" s="22"/>
      <c r="AN224" s="22"/>
      <c r="AO224" s="22"/>
      <c r="AP224" s="22">
        <f t="shared" si="756"/>
        <v>7704.7619999999997</v>
      </c>
      <c r="AQ224" s="22">
        <f t="shared" si="757"/>
        <v>0</v>
      </c>
      <c r="AR224" s="22">
        <f t="shared" si="758"/>
        <v>0</v>
      </c>
      <c r="AS224" s="22"/>
      <c r="AT224" s="22"/>
      <c r="AU224" s="22"/>
      <c r="AV224" s="22">
        <f t="shared" si="759"/>
        <v>7704.7619999999997</v>
      </c>
      <c r="AW224" s="22">
        <f t="shared" si="760"/>
        <v>0</v>
      </c>
      <c r="AX224" s="22">
        <f t="shared" si="761"/>
        <v>0</v>
      </c>
      <c r="AY224" s="22"/>
      <c r="AZ224" s="22"/>
      <c r="BA224" s="22"/>
      <c r="BB224" s="22">
        <f t="shared" si="762"/>
        <v>7704.7619999999997</v>
      </c>
      <c r="BC224" s="22">
        <f t="shared" si="763"/>
        <v>0</v>
      </c>
      <c r="BD224" s="22">
        <f t="shared" si="764"/>
        <v>0</v>
      </c>
      <c r="BE224" s="22"/>
      <c r="BF224" s="22"/>
      <c r="BG224" s="22"/>
      <c r="BH224" s="22">
        <f t="shared" si="765"/>
        <v>7704.7619999999997</v>
      </c>
      <c r="BI224" s="22">
        <f t="shared" si="766"/>
        <v>0</v>
      </c>
      <c r="BJ224" s="22">
        <f t="shared" si="767"/>
        <v>0</v>
      </c>
      <c r="BK224" s="22"/>
      <c r="BL224" s="22"/>
      <c r="BM224" s="22"/>
      <c r="BN224" s="22">
        <f t="shared" si="768"/>
        <v>7704.7619999999997</v>
      </c>
      <c r="BO224" s="22">
        <f t="shared" si="769"/>
        <v>0</v>
      </c>
      <c r="BP224" s="22">
        <f t="shared" si="770"/>
        <v>0</v>
      </c>
      <c r="BQ224" s="22"/>
      <c r="BR224" s="22"/>
      <c r="BS224" s="22">
        <f t="shared" si="771"/>
        <v>7704.7619999999997</v>
      </c>
      <c r="BT224" s="22">
        <f t="shared" si="772"/>
        <v>0</v>
      </c>
      <c r="BU224" s="22">
        <f t="shared" si="773"/>
        <v>0</v>
      </c>
      <c r="BV224" s="22"/>
      <c r="BW224" s="22"/>
      <c r="BX224" s="22">
        <f t="shared" si="774"/>
        <v>7704.7619999999997</v>
      </c>
      <c r="BY224" s="22">
        <f t="shared" si="775"/>
        <v>0</v>
      </c>
      <c r="BZ224" s="22">
        <f t="shared" si="776"/>
        <v>0</v>
      </c>
      <c r="CA224" s="22"/>
      <c r="CB224" s="22"/>
      <c r="CC224" s="22"/>
      <c r="CD224" s="22">
        <f t="shared" si="607"/>
        <v>7704.7619999999997</v>
      </c>
      <c r="CE224" s="22"/>
      <c r="CF224" s="34">
        <f t="shared" si="558"/>
        <v>7704.7619999999997</v>
      </c>
      <c r="CG224" s="22">
        <f t="shared" si="608"/>
        <v>0</v>
      </c>
      <c r="CH224" s="22"/>
      <c r="CI224" s="22">
        <f t="shared" si="559"/>
        <v>0</v>
      </c>
      <c r="CJ224" s="22">
        <f t="shared" si="609"/>
        <v>0</v>
      </c>
      <c r="CK224" s="22"/>
      <c r="CL224" s="22">
        <f t="shared" si="560"/>
        <v>0</v>
      </c>
      <c r="CM224" s="22"/>
      <c r="CN224" s="15"/>
      <c r="CO224" s="35"/>
    </row>
    <row r="225" spans="1:99" ht="46.8" x14ac:dyDescent="0.3">
      <c r="A225" s="36" t="s">
        <v>177</v>
      </c>
      <c r="B225" s="16"/>
      <c r="C225" s="32"/>
      <c r="D225" s="32"/>
      <c r="E225" s="33" t="s">
        <v>178</v>
      </c>
      <c r="F225" s="22">
        <f t="shared" si="699"/>
        <v>7574</v>
      </c>
      <c r="G225" s="22">
        <f t="shared" si="700"/>
        <v>0</v>
      </c>
      <c r="H225" s="22">
        <f t="shared" si="701"/>
        <v>0</v>
      </c>
      <c r="I225" s="22">
        <f t="shared" si="702"/>
        <v>0</v>
      </c>
      <c r="J225" s="22">
        <f t="shared" si="703"/>
        <v>0</v>
      </c>
      <c r="K225" s="22">
        <f t="shared" si="704"/>
        <v>0</v>
      </c>
      <c r="L225" s="22">
        <f t="shared" si="741"/>
        <v>7574</v>
      </c>
      <c r="M225" s="22">
        <f t="shared" si="742"/>
        <v>0</v>
      </c>
      <c r="N225" s="22">
        <f t="shared" si="743"/>
        <v>0</v>
      </c>
      <c r="O225" s="22">
        <f t="shared" si="705"/>
        <v>314.48500000000001</v>
      </c>
      <c r="P225" s="22">
        <f t="shared" si="706"/>
        <v>0</v>
      </c>
      <c r="Q225" s="22">
        <f t="shared" si="707"/>
        <v>0</v>
      </c>
      <c r="R225" s="22">
        <f t="shared" si="744"/>
        <v>7888.4849999999997</v>
      </c>
      <c r="S225" s="22">
        <f t="shared" si="745"/>
        <v>0</v>
      </c>
      <c r="T225" s="22">
        <f t="shared" si="746"/>
        <v>0</v>
      </c>
      <c r="U225" s="22">
        <f t="shared" si="708"/>
        <v>0</v>
      </c>
      <c r="V225" s="22">
        <f t="shared" si="709"/>
        <v>0</v>
      </c>
      <c r="W225" s="22">
        <f t="shared" si="710"/>
        <v>0</v>
      </c>
      <c r="X225" s="22">
        <f t="shared" si="747"/>
        <v>7888.4849999999997</v>
      </c>
      <c r="Y225" s="22">
        <f t="shared" si="748"/>
        <v>0</v>
      </c>
      <c r="Z225" s="22">
        <f t="shared" si="749"/>
        <v>0</v>
      </c>
      <c r="AA225" s="22">
        <f t="shared" si="711"/>
        <v>0</v>
      </c>
      <c r="AB225" s="22">
        <f t="shared" si="712"/>
        <v>0</v>
      </c>
      <c r="AC225" s="22">
        <f t="shared" si="713"/>
        <v>0</v>
      </c>
      <c r="AD225" s="22">
        <f t="shared" si="750"/>
        <v>7888.4849999999997</v>
      </c>
      <c r="AE225" s="22">
        <f t="shared" si="751"/>
        <v>0</v>
      </c>
      <c r="AF225" s="22">
        <f t="shared" si="752"/>
        <v>0</v>
      </c>
      <c r="AG225" s="22">
        <f t="shared" si="714"/>
        <v>0</v>
      </c>
      <c r="AH225" s="22">
        <f t="shared" si="715"/>
        <v>0</v>
      </c>
      <c r="AI225" s="22">
        <f t="shared" si="716"/>
        <v>0</v>
      </c>
      <c r="AJ225" s="22">
        <f t="shared" si="753"/>
        <v>7888.4849999999997</v>
      </c>
      <c r="AK225" s="22">
        <f t="shared" si="754"/>
        <v>0</v>
      </c>
      <c r="AL225" s="22">
        <f t="shared" si="755"/>
        <v>0</v>
      </c>
      <c r="AM225" s="22">
        <f t="shared" si="717"/>
        <v>0</v>
      </c>
      <c r="AN225" s="22">
        <f t="shared" si="718"/>
        <v>0</v>
      </c>
      <c r="AO225" s="22">
        <f t="shared" si="719"/>
        <v>0</v>
      </c>
      <c r="AP225" s="22">
        <f t="shared" si="756"/>
        <v>7888.4849999999997</v>
      </c>
      <c r="AQ225" s="22">
        <f t="shared" si="757"/>
        <v>0</v>
      </c>
      <c r="AR225" s="22">
        <f t="shared" si="758"/>
        <v>0</v>
      </c>
      <c r="AS225" s="22">
        <f t="shared" si="720"/>
        <v>0</v>
      </c>
      <c r="AT225" s="22">
        <f t="shared" si="721"/>
        <v>0</v>
      </c>
      <c r="AU225" s="22">
        <f t="shared" si="722"/>
        <v>0</v>
      </c>
      <c r="AV225" s="22">
        <f t="shared" si="759"/>
        <v>7888.4849999999997</v>
      </c>
      <c r="AW225" s="22">
        <f t="shared" si="760"/>
        <v>0</v>
      </c>
      <c r="AX225" s="22">
        <f t="shared" si="761"/>
        <v>0</v>
      </c>
      <c r="AY225" s="22">
        <f t="shared" si="723"/>
        <v>0</v>
      </c>
      <c r="AZ225" s="22">
        <f t="shared" si="724"/>
        <v>0</v>
      </c>
      <c r="BA225" s="22">
        <f t="shared" si="725"/>
        <v>0</v>
      </c>
      <c r="BB225" s="22">
        <f t="shared" si="762"/>
        <v>7888.4849999999997</v>
      </c>
      <c r="BC225" s="22">
        <f t="shared" si="763"/>
        <v>0</v>
      </c>
      <c r="BD225" s="22">
        <f t="shared" si="764"/>
        <v>0</v>
      </c>
      <c r="BE225" s="22">
        <f t="shared" si="726"/>
        <v>0</v>
      </c>
      <c r="BF225" s="22">
        <f t="shared" si="727"/>
        <v>0</v>
      </c>
      <c r="BG225" s="22">
        <f t="shared" si="728"/>
        <v>0</v>
      </c>
      <c r="BH225" s="22">
        <f t="shared" si="765"/>
        <v>7888.4849999999997</v>
      </c>
      <c r="BI225" s="22">
        <f t="shared" si="766"/>
        <v>0</v>
      </c>
      <c r="BJ225" s="22">
        <f t="shared" si="767"/>
        <v>0</v>
      </c>
      <c r="BK225" s="22">
        <f t="shared" si="729"/>
        <v>0</v>
      </c>
      <c r="BL225" s="22">
        <f t="shared" si="730"/>
        <v>0</v>
      </c>
      <c r="BM225" s="22">
        <f t="shared" si="731"/>
        <v>0</v>
      </c>
      <c r="BN225" s="22">
        <f t="shared" si="768"/>
        <v>7888.4849999999997</v>
      </c>
      <c r="BO225" s="22">
        <f t="shared" si="769"/>
        <v>0</v>
      </c>
      <c r="BP225" s="22">
        <f t="shared" si="770"/>
        <v>0</v>
      </c>
      <c r="BQ225" s="22">
        <f t="shared" si="732"/>
        <v>0</v>
      </c>
      <c r="BR225" s="22">
        <f t="shared" si="733"/>
        <v>0</v>
      </c>
      <c r="BS225" s="22">
        <f t="shared" si="771"/>
        <v>7888.4849999999997</v>
      </c>
      <c r="BT225" s="22">
        <f t="shared" si="772"/>
        <v>0</v>
      </c>
      <c r="BU225" s="22">
        <f t="shared" si="773"/>
        <v>0</v>
      </c>
      <c r="BV225" s="22">
        <f t="shared" si="734"/>
        <v>0</v>
      </c>
      <c r="BW225" s="22">
        <f t="shared" si="735"/>
        <v>0</v>
      </c>
      <c r="BX225" s="22">
        <f t="shared" si="774"/>
        <v>7888.4849999999997</v>
      </c>
      <c r="BY225" s="22">
        <f t="shared" si="775"/>
        <v>0</v>
      </c>
      <c r="BZ225" s="22">
        <f t="shared" si="776"/>
        <v>0</v>
      </c>
      <c r="CA225" s="22">
        <f t="shared" si="736"/>
        <v>0</v>
      </c>
      <c r="CB225" s="22">
        <f t="shared" si="737"/>
        <v>0</v>
      </c>
      <c r="CC225" s="22">
        <f t="shared" si="738"/>
        <v>0</v>
      </c>
      <c r="CD225" s="22">
        <f t="shared" si="607"/>
        <v>7888.4849999999997</v>
      </c>
      <c r="CE225" s="22">
        <f t="shared" si="739"/>
        <v>0</v>
      </c>
      <c r="CF225" s="34">
        <f t="shared" si="558"/>
        <v>7888.4849999999997</v>
      </c>
      <c r="CG225" s="22">
        <f t="shared" si="608"/>
        <v>0</v>
      </c>
      <c r="CH225" s="22">
        <f t="shared" si="740"/>
        <v>0</v>
      </c>
      <c r="CI225" s="22">
        <f t="shared" si="559"/>
        <v>0</v>
      </c>
      <c r="CJ225" s="22">
        <f t="shared" si="609"/>
        <v>0</v>
      </c>
      <c r="CK225" s="22">
        <f t="shared" si="740"/>
        <v>0</v>
      </c>
      <c r="CL225" s="22">
        <f t="shared" si="560"/>
        <v>0</v>
      </c>
      <c r="CM225" s="22">
        <f t="shared" si="740"/>
        <v>0</v>
      </c>
      <c r="CN225" s="15"/>
      <c r="CO225" s="35"/>
      <c r="CU225" s="5" t="s">
        <v>31</v>
      </c>
    </row>
    <row r="226" spans="1:99" ht="46.8" x14ac:dyDescent="0.3">
      <c r="A226" s="36" t="s">
        <v>177</v>
      </c>
      <c r="B226" s="16">
        <v>400</v>
      </c>
      <c r="C226" s="32"/>
      <c r="D226" s="32"/>
      <c r="E226" s="33" t="s">
        <v>84</v>
      </c>
      <c r="F226" s="22">
        <f t="shared" si="699"/>
        <v>7574</v>
      </c>
      <c r="G226" s="22">
        <f t="shared" si="700"/>
        <v>0</v>
      </c>
      <c r="H226" s="22">
        <f t="shared" si="701"/>
        <v>0</v>
      </c>
      <c r="I226" s="22">
        <f t="shared" si="702"/>
        <v>0</v>
      </c>
      <c r="J226" s="22">
        <f t="shared" si="703"/>
        <v>0</v>
      </c>
      <c r="K226" s="22">
        <f t="shared" si="704"/>
        <v>0</v>
      </c>
      <c r="L226" s="22">
        <f t="shared" si="741"/>
        <v>7574</v>
      </c>
      <c r="M226" s="22">
        <f t="shared" si="742"/>
        <v>0</v>
      </c>
      <c r="N226" s="22">
        <f t="shared" si="743"/>
        <v>0</v>
      </c>
      <c r="O226" s="22">
        <f t="shared" si="705"/>
        <v>314.48500000000001</v>
      </c>
      <c r="P226" s="22">
        <f t="shared" si="706"/>
        <v>0</v>
      </c>
      <c r="Q226" s="22">
        <f t="shared" si="707"/>
        <v>0</v>
      </c>
      <c r="R226" s="22">
        <f t="shared" si="744"/>
        <v>7888.4849999999997</v>
      </c>
      <c r="S226" s="22">
        <f t="shared" si="745"/>
        <v>0</v>
      </c>
      <c r="T226" s="22">
        <f t="shared" si="746"/>
        <v>0</v>
      </c>
      <c r="U226" s="22">
        <f t="shared" si="708"/>
        <v>0</v>
      </c>
      <c r="V226" s="22">
        <f t="shared" si="709"/>
        <v>0</v>
      </c>
      <c r="W226" s="22">
        <f t="shared" si="710"/>
        <v>0</v>
      </c>
      <c r="X226" s="22">
        <f t="shared" si="747"/>
        <v>7888.4849999999997</v>
      </c>
      <c r="Y226" s="22">
        <f t="shared" si="748"/>
        <v>0</v>
      </c>
      <c r="Z226" s="22">
        <f t="shared" si="749"/>
        <v>0</v>
      </c>
      <c r="AA226" s="22">
        <f t="shared" si="711"/>
        <v>0</v>
      </c>
      <c r="AB226" s="22">
        <f t="shared" si="712"/>
        <v>0</v>
      </c>
      <c r="AC226" s="22">
        <f t="shared" si="713"/>
        <v>0</v>
      </c>
      <c r="AD226" s="22">
        <f t="shared" si="750"/>
        <v>7888.4849999999997</v>
      </c>
      <c r="AE226" s="22">
        <f t="shared" si="751"/>
        <v>0</v>
      </c>
      <c r="AF226" s="22">
        <f t="shared" si="752"/>
        <v>0</v>
      </c>
      <c r="AG226" s="22">
        <f t="shared" si="714"/>
        <v>0</v>
      </c>
      <c r="AH226" s="22">
        <f t="shared" si="715"/>
        <v>0</v>
      </c>
      <c r="AI226" s="22">
        <f t="shared" si="716"/>
        <v>0</v>
      </c>
      <c r="AJ226" s="22">
        <f t="shared" si="753"/>
        <v>7888.4849999999997</v>
      </c>
      <c r="AK226" s="22">
        <f t="shared" si="754"/>
        <v>0</v>
      </c>
      <c r="AL226" s="22">
        <f t="shared" si="755"/>
        <v>0</v>
      </c>
      <c r="AM226" s="22">
        <f t="shared" si="717"/>
        <v>0</v>
      </c>
      <c r="AN226" s="22">
        <f t="shared" si="718"/>
        <v>0</v>
      </c>
      <c r="AO226" s="22">
        <f t="shared" si="719"/>
        <v>0</v>
      </c>
      <c r="AP226" s="22">
        <f t="shared" si="756"/>
        <v>7888.4849999999997</v>
      </c>
      <c r="AQ226" s="22">
        <f t="shared" si="757"/>
        <v>0</v>
      </c>
      <c r="AR226" s="22">
        <f t="shared" si="758"/>
        <v>0</v>
      </c>
      <c r="AS226" s="22">
        <f t="shared" si="720"/>
        <v>0</v>
      </c>
      <c r="AT226" s="22">
        <f t="shared" si="721"/>
        <v>0</v>
      </c>
      <c r="AU226" s="22">
        <f t="shared" si="722"/>
        <v>0</v>
      </c>
      <c r="AV226" s="22">
        <f t="shared" si="759"/>
        <v>7888.4849999999997</v>
      </c>
      <c r="AW226" s="22">
        <f t="shared" si="760"/>
        <v>0</v>
      </c>
      <c r="AX226" s="22">
        <f t="shared" si="761"/>
        <v>0</v>
      </c>
      <c r="AY226" s="22">
        <f t="shared" si="723"/>
        <v>0</v>
      </c>
      <c r="AZ226" s="22">
        <f t="shared" si="724"/>
        <v>0</v>
      </c>
      <c r="BA226" s="22">
        <f t="shared" si="725"/>
        <v>0</v>
      </c>
      <c r="BB226" s="22">
        <f t="shared" si="762"/>
        <v>7888.4849999999997</v>
      </c>
      <c r="BC226" s="22">
        <f t="shared" si="763"/>
        <v>0</v>
      </c>
      <c r="BD226" s="22">
        <f t="shared" si="764"/>
        <v>0</v>
      </c>
      <c r="BE226" s="22">
        <f t="shared" si="726"/>
        <v>0</v>
      </c>
      <c r="BF226" s="22">
        <f t="shared" si="727"/>
        <v>0</v>
      </c>
      <c r="BG226" s="22">
        <f t="shared" si="728"/>
        <v>0</v>
      </c>
      <c r="BH226" s="22">
        <f t="shared" si="765"/>
        <v>7888.4849999999997</v>
      </c>
      <c r="BI226" s="22">
        <f t="shared" si="766"/>
        <v>0</v>
      </c>
      <c r="BJ226" s="22">
        <f t="shared" si="767"/>
        <v>0</v>
      </c>
      <c r="BK226" s="22">
        <f t="shared" si="729"/>
        <v>0</v>
      </c>
      <c r="BL226" s="22">
        <f t="shared" si="730"/>
        <v>0</v>
      </c>
      <c r="BM226" s="22">
        <f t="shared" si="731"/>
        <v>0</v>
      </c>
      <c r="BN226" s="22">
        <f t="shared" si="768"/>
        <v>7888.4849999999997</v>
      </c>
      <c r="BO226" s="22">
        <f t="shared" si="769"/>
        <v>0</v>
      </c>
      <c r="BP226" s="22">
        <f t="shared" si="770"/>
        <v>0</v>
      </c>
      <c r="BQ226" s="22">
        <f t="shared" si="732"/>
        <v>0</v>
      </c>
      <c r="BR226" s="22">
        <f t="shared" si="733"/>
        <v>0</v>
      </c>
      <c r="BS226" s="22">
        <f t="shared" si="771"/>
        <v>7888.4849999999997</v>
      </c>
      <c r="BT226" s="22">
        <f t="shared" si="772"/>
        <v>0</v>
      </c>
      <c r="BU226" s="22">
        <f t="shared" si="773"/>
        <v>0</v>
      </c>
      <c r="BV226" s="22">
        <f t="shared" si="734"/>
        <v>0</v>
      </c>
      <c r="BW226" s="22">
        <f t="shared" si="735"/>
        <v>0</v>
      </c>
      <c r="BX226" s="22">
        <f t="shared" si="774"/>
        <v>7888.4849999999997</v>
      </c>
      <c r="BY226" s="22">
        <f t="shared" si="775"/>
        <v>0</v>
      </c>
      <c r="BZ226" s="22">
        <f t="shared" si="776"/>
        <v>0</v>
      </c>
      <c r="CA226" s="22">
        <f t="shared" si="736"/>
        <v>0</v>
      </c>
      <c r="CB226" s="22">
        <f t="shared" si="737"/>
        <v>0</v>
      </c>
      <c r="CC226" s="22">
        <f t="shared" si="738"/>
        <v>0</v>
      </c>
      <c r="CD226" s="22">
        <f t="shared" si="607"/>
        <v>7888.4849999999997</v>
      </c>
      <c r="CE226" s="22">
        <f t="shared" si="739"/>
        <v>0</v>
      </c>
      <c r="CF226" s="34">
        <f t="shared" si="558"/>
        <v>7888.4849999999997</v>
      </c>
      <c r="CG226" s="22">
        <f t="shared" si="608"/>
        <v>0</v>
      </c>
      <c r="CH226" s="22">
        <f t="shared" si="740"/>
        <v>0</v>
      </c>
      <c r="CI226" s="22">
        <f t="shared" si="559"/>
        <v>0</v>
      </c>
      <c r="CJ226" s="22">
        <f t="shared" si="609"/>
        <v>0</v>
      </c>
      <c r="CK226" s="22">
        <f t="shared" si="740"/>
        <v>0</v>
      </c>
      <c r="CL226" s="22">
        <f t="shared" si="560"/>
        <v>0</v>
      </c>
      <c r="CM226" s="22">
        <f t="shared" si="740"/>
        <v>0</v>
      </c>
      <c r="CN226" s="15"/>
      <c r="CO226" s="35"/>
      <c r="CS226" s="5" t="s">
        <v>29</v>
      </c>
    </row>
    <row r="227" spans="1:99" x14ac:dyDescent="0.3">
      <c r="A227" s="36" t="s">
        <v>177</v>
      </c>
      <c r="B227" s="16">
        <v>410</v>
      </c>
      <c r="C227" s="32"/>
      <c r="D227" s="32"/>
      <c r="E227" s="33" t="s">
        <v>85</v>
      </c>
      <c r="F227" s="22">
        <f t="shared" si="699"/>
        <v>7574</v>
      </c>
      <c r="G227" s="22">
        <f t="shared" si="700"/>
        <v>0</v>
      </c>
      <c r="H227" s="22">
        <f t="shared" si="701"/>
        <v>0</v>
      </c>
      <c r="I227" s="22">
        <f t="shared" si="702"/>
        <v>0</v>
      </c>
      <c r="J227" s="22">
        <f t="shared" si="703"/>
        <v>0</v>
      </c>
      <c r="K227" s="22">
        <f t="shared" si="704"/>
        <v>0</v>
      </c>
      <c r="L227" s="22">
        <f t="shared" si="741"/>
        <v>7574</v>
      </c>
      <c r="M227" s="22">
        <f t="shared" si="742"/>
        <v>0</v>
      </c>
      <c r="N227" s="22">
        <f t="shared" si="743"/>
        <v>0</v>
      </c>
      <c r="O227" s="22">
        <f t="shared" si="705"/>
        <v>314.48500000000001</v>
      </c>
      <c r="P227" s="22">
        <f t="shared" si="706"/>
        <v>0</v>
      </c>
      <c r="Q227" s="22">
        <f t="shared" si="707"/>
        <v>0</v>
      </c>
      <c r="R227" s="22">
        <f t="shared" si="744"/>
        <v>7888.4849999999997</v>
      </c>
      <c r="S227" s="22">
        <f t="shared" si="745"/>
        <v>0</v>
      </c>
      <c r="T227" s="22">
        <f t="shared" si="746"/>
        <v>0</v>
      </c>
      <c r="U227" s="22">
        <f t="shared" si="708"/>
        <v>0</v>
      </c>
      <c r="V227" s="22">
        <f t="shared" si="709"/>
        <v>0</v>
      </c>
      <c r="W227" s="22">
        <f t="shared" si="710"/>
        <v>0</v>
      </c>
      <c r="X227" s="22">
        <f t="shared" si="747"/>
        <v>7888.4849999999997</v>
      </c>
      <c r="Y227" s="22">
        <f t="shared" si="748"/>
        <v>0</v>
      </c>
      <c r="Z227" s="22">
        <f t="shared" si="749"/>
        <v>0</v>
      </c>
      <c r="AA227" s="22">
        <f t="shared" si="711"/>
        <v>0</v>
      </c>
      <c r="AB227" s="22">
        <f t="shared" si="712"/>
        <v>0</v>
      </c>
      <c r="AC227" s="22">
        <f t="shared" si="713"/>
        <v>0</v>
      </c>
      <c r="AD227" s="22">
        <f t="shared" si="750"/>
        <v>7888.4849999999997</v>
      </c>
      <c r="AE227" s="22">
        <f t="shared" si="751"/>
        <v>0</v>
      </c>
      <c r="AF227" s="22">
        <f t="shared" si="752"/>
        <v>0</v>
      </c>
      <c r="AG227" s="22">
        <f t="shared" si="714"/>
        <v>0</v>
      </c>
      <c r="AH227" s="22">
        <f t="shared" si="715"/>
        <v>0</v>
      </c>
      <c r="AI227" s="22">
        <f t="shared" si="716"/>
        <v>0</v>
      </c>
      <c r="AJ227" s="22">
        <f t="shared" si="753"/>
        <v>7888.4849999999997</v>
      </c>
      <c r="AK227" s="22">
        <f t="shared" si="754"/>
        <v>0</v>
      </c>
      <c r="AL227" s="22">
        <f t="shared" si="755"/>
        <v>0</v>
      </c>
      <c r="AM227" s="22">
        <f t="shared" si="717"/>
        <v>0</v>
      </c>
      <c r="AN227" s="22">
        <f t="shared" si="718"/>
        <v>0</v>
      </c>
      <c r="AO227" s="22">
        <f t="shared" si="719"/>
        <v>0</v>
      </c>
      <c r="AP227" s="22">
        <f t="shared" si="756"/>
        <v>7888.4849999999997</v>
      </c>
      <c r="AQ227" s="22">
        <f t="shared" si="757"/>
        <v>0</v>
      </c>
      <c r="AR227" s="22">
        <f t="shared" si="758"/>
        <v>0</v>
      </c>
      <c r="AS227" s="22">
        <f t="shared" si="720"/>
        <v>0</v>
      </c>
      <c r="AT227" s="22">
        <f t="shared" si="721"/>
        <v>0</v>
      </c>
      <c r="AU227" s="22">
        <f t="shared" si="722"/>
        <v>0</v>
      </c>
      <c r="AV227" s="22">
        <f t="shared" si="759"/>
        <v>7888.4849999999997</v>
      </c>
      <c r="AW227" s="22">
        <f t="shared" si="760"/>
        <v>0</v>
      </c>
      <c r="AX227" s="22">
        <f t="shared" si="761"/>
        <v>0</v>
      </c>
      <c r="AY227" s="22">
        <f t="shared" si="723"/>
        <v>0</v>
      </c>
      <c r="AZ227" s="22">
        <f t="shared" si="724"/>
        <v>0</v>
      </c>
      <c r="BA227" s="22">
        <f t="shared" si="725"/>
        <v>0</v>
      </c>
      <c r="BB227" s="22">
        <f t="shared" si="762"/>
        <v>7888.4849999999997</v>
      </c>
      <c r="BC227" s="22">
        <f t="shared" si="763"/>
        <v>0</v>
      </c>
      <c r="BD227" s="22">
        <f t="shared" si="764"/>
        <v>0</v>
      </c>
      <c r="BE227" s="22">
        <f t="shared" si="726"/>
        <v>0</v>
      </c>
      <c r="BF227" s="22">
        <f t="shared" si="727"/>
        <v>0</v>
      </c>
      <c r="BG227" s="22">
        <f t="shared" si="728"/>
        <v>0</v>
      </c>
      <c r="BH227" s="22">
        <f t="shared" si="765"/>
        <v>7888.4849999999997</v>
      </c>
      <c r="BI227" s="22">
        <f t="shared" si="766"/>
        <v>0</v>
      </c>
      <c r="BJ227" s="22">
        <f t="shared" si="767"/>
        <v>0</v>
      </c>
      <c r="BK227" s="22">
        <f t="shared" si="729"/>
        <v>0</v>
      </c>
      <c r="BL227" s="22">
        <f t="shared" si="730"/>
        <v>0</v>
      </c>
      <c r="BM227" s="22">
        <f t="shared" si="731"/>
        <v>0</v>
      </c>
      <c r="BN227" s="22">
        <f t="shared" si="768"/>
        <v>7888.4849999999997</v>
      </c>
      <c r="BO227" s="22">
        <f t="shared" si="769"/>
        <v>0</v>
      </c>
      <c r="BP227" s="22">
        <f t="shared" si="770"/>
        <v>0</v>
      </c>
      <c r="BQ227" s="22">
        <f t="shared" si="732"/>
        <v>0</v>
      </c>
      <c r="BR227" s="22">
        <f t="shared" si="733"/>
        <v>0</v>
      </c>
      <c r="BS227" s="22">
        <f t="shared" si="771"/>
        <v>7888.4849999999997</v>
      </c>
      <c r="BT227" s="22">
        <f t="shared" si="772"/>
        <v>0</v>
      </c>
      <c r="BU227" s="22">
        <f t="shared" si="773"/>
        <v>0</v>
      </c>
      <c r="BV227" s="22">
        <f t="shared" si="734"/>
        <v>0</v>
      </c>
      <c r="BW227" s="22">
        <f t="shared" si="735"/>
        <v>0</v>
      </c>
      <c r="BX227" s="22">
        <f t="shared" si="774"/>
        <v>7888.4849999999997</v>
      </c>
      <c r="BY227" s="22">
        <f t="shared" si="775"/>
        <v>0</v>
      </c>
      <c r="BZ227" s="22">
        <f t="shared" si="776"/>
        <v>0</v>
      </c>
      <c r="CA227" s="22">
        <f t="shared" si="736"/>
        <v>0</v>
      </c>
      <c r="CB227" s="22">
        <f t="shared" si="737"/>
        <v>0</v>
      </c>
      <c r="CC227" s="22">
        <f t="shared" si="738"/>
        <v>0</v>
      </c>
      <c r="CD227" s="22">
        <f t="shared" si="607"/>
        <v>7888.4849999999997</v>
      </c>
      <c r="CE227" s="22">
        <f t="shared" si="739"/>
        <v>0</v>
      </c>
      <c r="CF227" s="34">
        <f t="shared" si="558"/>
        <v>7888.4849999999997</v>
      </c>
      <c r="CG227" s="22">
        <f t="shared" si="608"/>
        <v>0</v>
      </c>
      <c r="CH227" s="22">
        <f t="shared" si="740"/>
        <v>0</v>
      </c>
      <c r="CI227" s="22">
        <f t="shared" si="559"/>
        <v>0</v>
      </c>
      <c r="CJ227" s="22">
        <f t="shared" si="609"/>
        <v>0</v>
      </c>
      <c r="CK227" s="22">
        <f t="shared" si="740"/>
        <v>0</v>
      </c>
      <c r="CL227" s="22">
        <f t="shared" si="560"/>
        <v>0</v>
      </c>
      <c r="CM227" s="22">
        <f t="shared" si="740"/>
        <v>0</v>
      </c>
      <c r="CN227" s="15"/>
      <c r="CO227" s="35"/>
      <c r="CT227" s="5" t="s">
        <v>30</v>
      </c>
    </row>
    <row r="228" spans="1:99" ht="46.8" x14ac:dyDescent="0.3">
      <c r="A228" s="36" t="s">
        <v>177</v>
      </c>
      <c r="B228" s="16">
        <v>410</v>
      </c>
      <c r="C228" s="32" t="s">
        <v>67</v>
      </c>
      <c r="D228" s="32" t="s">
        <v>134</v>
      </c>
      <c r="E228" s="33" t="s">
        <v>135</v>
      </c>
      <c r="F228" s="22">
        <v>7574</v>
      </c>
      <c r="G228" s="22"/>
      <c r="H228" s="22"/>
      <c r="I228" s="22"/>
      <c r="J228" s="22"/>
      <c r="K228" s="22"/>
      <c r="L228" s="22">
        <f t="shared" si="741"/>
        <v>7574</v>
      </c>
      <c r="M228" s="22">
        <f t="shared" si="742"/>
        <v>0</v>
      </c>
      <c r="N228" s="22">
        <f t="shared" si="743"/>
        <v>0</v>
      </c>
      <c r="O228" s="22">
        <v>314.48500000000001</v>
      </c>
      <c r="P228" s="22"/>
      <c r="Q228" s="22"/>
      <c r="R228" s="22">
        <f t="shared" si="744"/>
        <v>7888.4849999999997</v>
      </c>
      <c r="S228" s="22">
        <f t="shared" si="745"/>
        <v>0</v>
      </c>
      <c r="T228" s="22">
        <f t="shared" si="746"/>
        <v>0</v>
      </c>
      <c r="U228" s="22"/>
      <c r="V228" s="22"/>
      <c r="W228" s="22"/>
      <c r="X228" s="22">
        <f t="shared" si="747"/>
        <v>7888.4849999999997</v>
      </c>
      <c r="Y228" s="22">
        <f t="shared" si="748"/>
        <v>0</v>
      </c>
      <c r="Z228" s="22">
        <f t="shared" si="749"/>
        <v>0</v>
      </c>
      <c r="AA228" s="22"/>
      <c r="AB228" s="22"/>
      <c r="AC228" s="22"/>
      <c r="AD228" s="22">
        <f t="shared" si="750"/>
        <v>7888.4849999999997</v>
      </c>
      <c r="AE228" s="22">
        <f t="shared" si="751"/>
        <v>0</v>
      </c>
      <c r="AF228" s="22">
        <f t="shared" si="752"/>
        <v>0</v>
      </c>
      <c r="AG228" s="22"/>
      <c r="AH228" s="22"/>
      <c r="AI228" s="22"/>
      <c r="AJ228" s="22">
        <f t="shared" si="753"/>
        <v>7888.4849999999997</v>
      </c>
      <c r="AK228" s="22">
        <f t="shared" si="754"/>
        <v>0</v>
      </c>
      <c r="AL228" s="22">
        <f t="shared" si="755"/>
        <v>0</v>
      </c>
      <c r="AM228" s="22"/>
      <c r="AN228" s="22"/>
      <c r="AO228" s="22"/>
      <c r="AP228" s="22">
        <f t="shared" si="756"/>
        <v>7888.4849999999997</v>
      </c>
      <c r="AQ228" s="22">
        <f t="shared" si="757"/>
        <v>0</v>
      </c>
      <c r="AR228" s="22">
        <f t="shared" si="758"/>
        <v>0</v>
      </c>
      <c r="AS228" s="22"/>
      <c r="AT228" s="22"/>
      <c r="AU228" s="22"/>
      <c r="AV228" s="22">
        <f t="shared" si="759"/>
        <v>7888.4849999999997</v>
      </c>
      <c r="AW228" s="22">
        <f t="shared" si="760"/>
        <v>0</v>
      </c>
      <c r="AX228" s="22">
        <f t="shared" si="761"/>
        <v>0</v>
      </c>
      <c r="AY228" s="22"/>
      <c r="AZ228" s="22"/>
      <c r="BA228" s="22"/>
      <c r="BB228" s="22">
        <f t="shared" si="762"/>
        <v>7888.4849999999997</v>
      </c>
      <c r="BC228" s="22">
        <f t="shared" si="763"/>
        <v>0</v>
      </c>
      <c r="BD228" s="22">
        <f t="shared" si="764"/>
        <v>0</v>
      </c>
      <c r="BE228" s="22"/>
      <c r="BF228" s="22"/>
      <c r="BG228" s="22"/>
      <c r="BH228" s="22">
        <f t="shared" si="765"/>
        <v>7888.4849999999997</v>
      </c>
      <c r="BI228" s="22">
        <f t="shared" si="766"/>
        <v>0</v>
      </c>
      <c r="BJ228" s="22">
        <f t="shared" si="767"/>
        <v>0</v>
      </c>
      <c r="BK228" s="22"/>
      <c r="BL228" s="22"/>
      <c r="BM228" s="22"/>
      <c r="BN228" s="22">
        <f t="shared" si="768"/>
        <v>7888.4849999999997</v>
      </c>
      <c r="BO228" s="22">
        <f t="shared" si="769"/>
        <v>0</v>
      </c>
      <c r="BP228" s="22">
        <f t="shared" si="770"/>
        <v>0</v>
      </c>
      <c r="BQ228" s="22"/>
      <c r="BR228" s="22"/>
      <c r="BS228" s="22">
        <f t="shared" si="771"/>
        <v>7888.4849999999997</v>
      </c>
      <c r="BT228" s="22">
        <f t="shared" si="772"/>
        <v>0</v>
      </c>
      <c r="BU228" s="22">
        <f t="shared" si="773"/>
        <v>0</v>
      </c>
      <c r="BV228" s="22"/>
      <c r="BW228" s="22"/>
      <c r="BX228" s="22">
        <f t="shared" si="774"/>
        <v>7888.4849999999997</v>
      </c>
      <c r="BY228" s="22">
        <f t="shared" si="775"/>
        <v>0</v>
      </c>
      <c r="BZ228" s="22">
        <f t="shared" si="776"/>
        <v>0</v>
      </c>
      <c r="CA228" s="22"/>
      <c r="CB228" s="22"/>
      <c r="CC228" s="22"/>
      <c r="CD228" s="22">
        <f t="shared" si="607"/>
        <v>7888.4849999999997</v>
      </c>
      <c r="CE228" s="22"/>
      <c r="CF228" s="34">
        <f t="shared" si="558"/>
        <v>7888.4849999999997</v>
      </c>
      <c r="CG228" s="22">
        <f t="shared" si="608"/>
        <v>0</v>
      </c>
      <c r="CH228" s="22"/>
      <c r="CI228" s="22">
        <f t="shared" si="559"/>
        <v>0</v>
      </c>
      <c r="CJ228" s="22">
        <f t="shared" si="609"/>
        <v>0</v>
      </c>
      <c r="CK228" s="22"/>
      <c r="CL228" s="22">
        <f t="shared" si="560"/>
        <v>0</v>
      </c>
      <c r="CM228" s="22"/>
      <c r="CN228" s="15"/>
      <c r="CO228" s="35"/>
    </row>
    <row r="229" spans="1:99" ht="62.4" x14ac:dyDescent="0.3">
      <c r="A229" s="36" t="s">
        <v>179</v>
      </c>
      <c r="B229" s="16"/>
      <c r="C229" s="32"/>
      <c r="D229" s="32"/>
      <c r="E229" s="33" t="s">
        <v>180</v>
      </c>
      <c r="F229" s="22">
        <f t="shared" si="699"/>
        <v>0</v>
      </c>
      <c r="G229" s="22">
        <f t="shared" si="700"/>
        <v>0</v>
      </c>
      <c r="H229" s="22">
        <f t="shared" si="701"/>
        <v>675.8</v>
      </c>
      <c r="I229" s="22">
        <f t="shared" si="702"/>
        <v>0</v>
      </c>
      <c r="J229" s="22">
        <f t="shared" si="703"/>
        <v>0</v>
      </c>
      <c r="K229" s="22">
        <f t="shared" si="704"/>
        <v>0</v>
      </c>
      <c r="L229" s="22">
        <f t="shared" si="741"/>
        <v>0</v>
      </c>
      <c r="M229" s="22">
        <f t="shared" si="742"/>
        <v>0</v>
      </c>
      <c r="N229" s="22">
        <f t="shared" si="743"/>
        <v>675.8</v>
      </c>
      <c r="O229" s="22">
        <f t="shared" si="705"/>
        <v>0</v>
      </c>
      <c r="P229" s="22">
        <f t="shared" si="706"/>
        <v>0</v>
      </c>
      <c r="Q229" s="22">
        <f t="shared" si="707"/>
        <v>0</v>
      </c>
      <c r="R229" s="22">
        <f t="shared" si="744"/>
        <v>0</v>
      </c>
      <c r="S229" s="22">
        <f t="shared" si="745"/>
        <v>0</v>
      </c>
      <c r="T229" s="22">
        <f t="shared" si="746"/>
        <v>675.8</v>
      </c>
      <c r="U229" s="22">
        <f t="shared" si="708"/>
        <v>0</v>
      </c>
      <c r="V229" s="22">
        <f t="shared" si="709"/>
        <v>0</v>
      </c>
      <c r="W229" s="22">
        <f t="shared" si="710"/>
        <v>0</v>
      </c>
      <c r="X229" s="22">
        <f t="shared" si="747"/>
        <v>0</v>
      </c>
      <c r="Y229" s="22">
        <f t="shared" si="748"/>
        <v>0</v>
      </c>
      <c r="Z229" s="22">
        <f t="shared" si="749"/>
        <v>675.8</v>
      </c>
      <c r="AA229" s="22">
        <f t="shared" si="711"/>
        <v>0</v>
      </c>
      <c r="AB229" s="22">
        <f t="shared" si="712"/>
        <v>0</v>
      </c>
      <c r="AC229" s="22">
        <f t="shared" si="713"/>
        <v>0</v>
      </c>
      <c r="AD229" s="22">
        <f t="shared" si="750"/>
        <v>0</v>
      </c>
      <c r="AE229" s="22">
        <f t="shared" si="751"/>
        <v>0</v>
      </c>
      <c r="AF229" s="22">
        <f t="shared" si="752"/>
        <v>675.8</v>
      </c>
      <c r="AG229" s="22">
        <f t="shared" si="714"/>
        <v>0</v>
      </c>
      <c r="AH229" s="22">
        <f t="shared" si="715"/>
        <v>0</v>
      </c>
      <c r="AI229" s="22">
        <f t="shared" si="716"/>
        <v>0</v>
      </c>
      <c r="AJ229" s="22">
        <f t="shared" si="753"/>
        <v>0</v>
      </c>
      <c r="AK229" s="22">
        <f t="shared" si="754"/>
        <v>0</v>
      </c>
      <c r="AL229" s="22">
        <f t="shared" si="755"/>
        <v>675.8</v>
      </c>
      <c r="AM229" s="22">
        <f t="shared" si="717"/>
        <v>0</v>
      </c>
      <c r="AN229" s="22">
        <f t="shared" si="718"/>
        <v>0</v>
      </c>
      <c r="AO229" s="22">
        <f t="shared" si="719"/>
        <v>0</v>
      </c>
      <c r="AP229" s="22">
        <f t="shared" si="756"/>
        <v>0</v>
      </c>
      <c r="AQ229" s="22">
        <f t="shared" si="757"/>
        <v>0</v>
      </c>
      <c r="AR229" s="22">
        <f t="shared" si="758"/>
        <v>675.8</v>
      </c>
      <c r="AS229" s="22">
        <f t="shared" si="720"/>
        <v>0</v>
      </c>
      <c r="AT229" s="22">
        <f t="shared" si="721"/>
        <v>0</v>
      </c>
      <c r="AU229" s="22">
        <f t="shared" si="722"/>
        <v>0</v>
      </c>
      <c r="AV229" s="22">
        <f t="shared" si="759"/>
        <v>0</v>
      </c>
      <c r="AW229" s="22">
        <f t="shared" si="760"/>
        <v>0</v>
      </c>
      <c r="AX229" s="22">
        <f t="shared" si="761"/>
        <v>675.8</v>
      </c>
      <c r="AY229" s="22">
        <f t="shared" si="723"/>
        <v>0</v>
      </c>
      <c r="AZ229" s="22">
        <f t="shared" si="724"/>
        <v>0</v>
      </c>
      <c r="BA229" s="22">
        <f t="shared" si="725"/>
        <v>0</v>
      </c>
      <c r="BB229" s="22">
        <f t="shared" si="762"/>
        <v>0</v>
      </c>
      <c r="BC229" s="22">
        <f t="shared" si="763"/>
        <v>0</v>
      </c>
      <c r="BD229" s="22">
        <f t="shared" si="764"/>
        <v>675.8</v>
      </c>
      <c r="BE229" s="22">
        <f t="shared" si="726"/>
        <v>0</v>
      </c>
      <c r="BF229" s="22">
        <f t="shared" si="727"/>
        <v>0</v>
      </c>
      <c r="BG229" s="22">
        <f t="shared" si="728"/>
        <v>0</v>
      </c>
      <c r="BH229" s="22">
        <f t="shared" si="765"/>
        <v>0</v>
      </c>
      <c r="BI229" s="22">
        <f t="shared" si="766"/>
        <v>0</v>
      </c>
      <c r="BJ229" s="22">
        <f t="shared" si="767"/>
        <v>675.8</v>
      </c>
      <c r="BK229" s="22">
        <f t="shared" si="729"/>
        <v>0</v>
      </c>
      <c r="BL229" s="22">
        <f t="shared" si="730"/>
        <v>0</v>
      </c>
      <c r="BM229" s="22">
        <f t="shared" si="731"/>
        <v>0</v>
      </c>
      <c r="BN229" s="22">
        <f t="shared" si="768"/>
        <v>0</v>
      </c>
      <c r="BO229" s="22">
        <f t="shared" si="769"/>
        <v>0</v>
      </c>
      <c r="BP229" s="22">
        <f t="shared" si="770"/>
        <v>675.8</v>
      </c>
      <c r="BQ229" s="22">
        <f t="shared" si="732"/>
        <v>0</v>
      </c>
      <c r="BR229" s="22">
        <f t="shared" si="733"/>
        <v>0</v>
      </c>
      <c r="BS229" s="22">
        <f t="shared" si="771"/>
        <v>0</v>
      </c>
      <c r="BT229" s="22">
        <f t="shared" si="772"/>
        <v>0</v>
      </c>
      <c r="BU229" s="22">
        <f t="shared" si="773"/>
        <v>675.8</v>
      </c>
      <c r="BV229" s="22">
        <f t="shared" si="734"/>
        <v>0</v>
      </c>
      <c r="BW229" s="22">
        <f t="shared" si="735"/>
        <v>0</v>
      </c>
      <c r="BX229" s="22">
        <f t="shared" si="774"/>
        <v>0</v>
      </c>
      <c r="BY229" s="22">
        <f t="shared" si="775"/>
        <v>0</v>
      </c>
      <c r="BZ229" s="22">
        <f t="shared" si="776"/>
        <v>675.8</v>
      </c>
      <c r="CA229" s="22">
        <f t="shared" si="736"/>
        <v>0</v>
      </c>
      <c r="CB229" s="22">
        <f t="shared" si="737"/>
        <v>0</v>
      </c>
      <c r="CC229" s="22">
        <f t="shared" si="738"/>
        <v>0</v>
      </c>
      <c r="CD229" s="22">
        <f t="shared" si="607"/>
        <v>0</v>
      </c>
      <c r="CE229" s="22">
        <f t="shared" si="739"/>
        <v>0</v>
      </c>
      <c r="CF229" s="34">
        <f t="shared" si="558"/>
        <v>0</v>
      </c>
      <c r="CG229" s="22">
        <f t="shared" si="608"/>
        <v>0</v>
      </c>
      <c r="CH229" s="22">
        <f t="shared" si="740"/>
        <v>0</v>
      </c>
      <c r="CI229" s="22">
        <f t="shared" si="559"/>
        <v>0</v>
      </c>
      <c r="CJ229" s="22">
        <f t="shared" si="609"/>
        <v>675.8</v>
      </c>
      <c r="CK229" s="22">
        <f t="shared" si="740"/>
        <v>0</v>
      </c>
      <c r="CL229" s="22">
        <f t="shared" si="560"/>
        <v>675.8</v>
      </c>
      <c r="CM229" s="22">
        <f t="shared" si="740"/>
        <v>0</v>
      </c>
      <c r="CN229" s="15"/>
      <c r="CO229" s="35"/>
      <c r="CU229" s="5" t="s">
        <v>31</v>
      </c>
    </row>
    <row r="230" spans="1:99" ht="46.8" x14ac:dyDescent="0.3">
      <c r="A230" s="36" t="s">
        <v>179</v>
      </c>
      <c r="B230" s="16">
        <v>400</v>
      </c>
      <c r="C230" s="32"/>
      <c r="D230" s="32"/>
      <c r="E230" s="33" t="s">
        <v>84</v>
      </c>
      <c r="F230" s="22">
        <f t="shared" si="699"/>
        <v>0</v>
      </c>
      <c r="G230" s="22">
        <f t="shared" si="700"/>
        <v>0</v>
      </c>
      <c r="H230" s="22">
        <f t="shared" si="701"/>
        <v>675.8</v>
      </c>
      <c r="I230" s="22">
        <f t="shared" si="702"/>
        <v>0</v>
      </c>
      <c r="J230" s="22">
        <f t="shared" si="703"/>
        <v>0</v>
      </c>
      <c r="K230" s="22">
        <f t="shared" si="704"/>
        <v>0</v>
      </c>
      <c r="L230" s="22">
        <f t="shared" si="741"/>
        <v>0</v>
      </c>
      <c r="M230" s="22">
        <f t="shared" si="742"/>
        <v>0</v>
      </c>
      <c r="N230" s="22">
        <f t="shared" si="743"/>
        <v>675.8</v>
      </c>
      <c r="O230" s="22">
        <f t="shared" si="705"/>
        <v>0</v>
      </c>
      <c r="P230" s="22">
        <f t="shared" si="706"/>
        <v>0</v>
      </c>
      <c r="Q230" s="22">
        <f t="shared" si="707"/>
        <v>0</v>
      </c>
      <c r="R230" s="22">
        <f t="shared" si="744"/>
        <v>0</v>
      </c>
      <c r="S230" s="22">
        <f t="shared" si="745"/>
        <v>0</v>
      </c>
      <c r="T230" s="22">
        <f t="shared" si="746"/>
        <v>675.8</v>
      </c>
      <c r="U230" s="22">
        <f t="shared" si="708"/>
        <v>0</v>
      </c>
      <c r="V230" s="22">
        <f t="shared" si="709"/>
        <v>0</v>
      </c>
      <c r="W230" s="22">
        <f t="shared" si="710"/>
        <v>0</v>
      </c>
      <c r="X230" s="22">
        <f t="shared" si="747"/>
        <v>0</v>
      </c>
      <c r="Y230" s="22">
        <f t="shared" si="748"/>
        <v>0</v>
      </c>
      <c r="Z230" s="22">
        <f t="shared" si="749"/>
        <v>675.8</v>
      </c>
      <c r="AA230" s="22">
        <f t="shared" si="711"/>
        <v>0</v>
      </c>
      <c r="AB230" s="22">
        <f t="shared" si="712"/>
        <v>0</v>
      </c>
      <c r="AC230" s="22">
        <f t="shared" si="713"/>
        <v>0</v>
      </c>
      <c r="AD230" s="22">
        <f t="shared" si="750"/>
        <v>0</v>
      </c>
      <c r="AE230" s="22">
        <f t="shared" si="751"/>
        <v>0</v>
      </c>
      <c r="AF230" s="22">
        <f t="shared" si="752"/>
        <v>675.8</v>
      </c>
      <c r="AG230" s="22">
        <f t="shared" si="714"/>
        <v>0</v>
      </c>
      <c r="AH230" s="22">
        <f t="shared" si="715"/>
        <v>0</v>
      </c>
      <c r="AI230" s="22">
        <f t="shared" si="716"/>
        <v>0</v>
      </c>
      <c r="AJ230" s="22">
        <f t="shared" si="753"/>
        <v>0</v>
      </c>
      <c r="AK230" s="22">
        <f t="shared" si="754"/>
        <v>0</v>
      </c>
      <c r="AL230" s="22">
        <f t="shared" si="755"/>
        <v>675.8</v>
      </c>
      <c r="AM230" s="22">
        <f t="shared" si="717"/>
        <v>0</v>
      </c>
      <c r="AN230" s="22">
        <f t="shared" si="718"/>
        <v>0</v>
      </c>
      <c r="AO230" s="22">
        <f t="shared" si="719"/>
        <v>0</v>
      </c>
      <c r="AP230" s="22">
        <f t="shared" si="756"/>
        <v>0</v>
      </c>
      <c r="AQ230" s="22">
        <f t="shared" si="757"/>
        <v>0</v>
      </c>
      <c r="AR230" s="22">
        <f t="shared" si="758"/>
        <v>675.8</v>
      </c>
      <c r="AS230" s="22">
        <f t="shared" si="720"/>
        <v>0</v>
      </c>
      <c r="AT230" s="22">
        <f t="shared" si="721"/>
        <v>0</v>
      </c>
      <c r="AU230" s="22">
        <f t="shared" si="722"/>
        <v>0</v>
      </c>
      <c r="AV230" s="22">
        <f t="shared" si="759"/>
        <v>0</v>
      </c>
      <c r="AW230" s="22">
        <f t="shared" si="760"/>
        <v>0</v>
      </c>
      <c r="AX230" s="22">
        <f t="shared" si="761"/>
        <v>675.8</v>
      </c>
      <c r="AY230" s="22">
        <f t="shared" si="723"/>
        <v>0</v>
      </c>
      <c r="AZ230" s="22">
        <f t="shared" si="724"/>
        <v>0</v>
      </c>
      <c r="BA230" s="22">
        <f t="shared" si="725"/>
        <v>0</v>
      </c>
      <c r="BB230" s="22">
        <f t="shared" si="762"/>
        <v>0</v>
      </c>
      <c r="BC230" s="22">
        <f t="shared" si="763"/>
        <v>0</v>
      </c>
      <c r="BD230" s="22">
        <f t="shared" si="764"/>
        <v>675.8</v>
      </c>
      <c r="BE230" s="22">
        <f t="shared" si="726"/>
        <v>0</v>
      </c>
      <c r="BF230" s="22">
        <f t="shared" si="727"/>
        <v>0</v>
      </c>
      <c r="BG230" s="22">
        <f t="shared" si="728"/>
        <v>0</v>
      </c>
      <c r="BH230" s="22">
        <f t="shared" si="765"/>
        <v>0</v>
      </c>
      <c r="BI230" s="22">
        <f t="shared" si="766"/>
        <v>0</v>
      </c>
      <c r="BJ230" s="22">
        <f t="shared" si="767"/>
        <v>675.8</v>
      </c>
      <c r="BK230" s="22">
        <f t="shared" si="729"/>
        <v>0</v>
      </c>
      <c r="BL230" s="22">
        <f t="shared" si="730"/>
        <v>0</v>
      </c>
      <c r="BM230" s="22">
        <f t="shared" si="731"/>
        <v>0</v>
      </c>
      <c r="BN230" s="22">
        <f t="shared" si="768"/>
        <v>0</v>
      </c>
      <c r="BO230" s="22">
        <f t="shared" si="769"/>
        <v>0</v>
      </c>
      <c r="BP230" s="22">
        <f t="shared" si="770"/>
        <v>675.8</v>
      </c>
      <c r="BQ230" s="22">
        <f t="shared" si="732"/>
        <v>0</v>
      </c>
      <c r="BR230" s="22">
        <f t="shared" si="733"/>
        <v>0</v>
      </c>
      <c r="BS230" s="22">
        <f t="shared" si="771"/>
        <v>0</v>
      </c>
      <c r="BT230" s="22">
        <f t="shared" si="772"/>
        <v>0</v>
      </c>
      <c r="BU230" s="22">
        <f t="shared" si="773"/>
        <v>675.8</v>
      </c>
      <c r="BV230" s="22">
        <f t="shared" si="734"/>
        <v>0</v>
      </c>
      <c r="BW230" s="22">
        <f t="shared" si="735"/>
        <v>0</v>
      </c>
      <c r="BX230" s="22">
        <f t="shared" si="774"/>
        <v>0</v>
      </c>
      <c r="BY230" s="22">
        <f t="shared" si="775"/>
        <v>0</v>
      </c>
      <c r="BZ230" s="22">
        <f t="shared" si="776"/>
        <v>675.8</v>
      </c>
      <c r="CA230" s="22">
        <f t="shared" si="736"/>
        <v>0</v>
      </c>
      <c r="CB230" s="22">
        <f t="shared" si="737"/>
        <v>0</v>
      </c>
      <c r="CC230" s="22">
        <f t="shared" si="738"/>
        <v>0</v>
      </c>
      <c r="CD230" s="22">
        <f t="shared" si="607"/>
        <v>0</v>
      </c>
      <c r="CE230" s="22">
        <f t="shared" si="739"/>
        <v>0</v>
      </c>
      <c r="CF230" s="34">
        <f t="shared" ref="CF230:CF293" si="777">CD230+CE230</f>
        <v>0</v>
      </c>
      <c r="CG230" s="22">
        <f t="shared" si="608"/>
        <v>0</v>
      </c>
      <c r="CH230" s="22">
        <f t="shared" si="740"/>
        <v>0</v>
      </c>
      <c r="CI230" s="22">
        <f t="shared" ref="CI230:CI293" si="778">CG230+CH230</f>
        <v>0</v>
      </c>
      <c r="CJ230" s="22">
        <f t="shared" si="609"/>
        <v>675.8</v>
      </c>
      <c r="CK230" s="22">
        <f t="shared" si="740"/>
        <v>0</v>
      </c>
      <c r="CL230" s="22">
        <f t="shared" ref="CL230:CL293" si="779">CJ230+CK230</f>
        <v>675.8</v>
      </c>
      <c r="CM230" s="22">
        <f t="shared" si="740"/>
        <v>0</v>
      </c>
      <c r="CN230" s="15"/>
      <c r="CO230" s="35"/>
      <c r="CS230" s="5" t="s">
        <v>29</v>
      </c>
    </row>
    <row r="231" spans="1:99" x14ac:dyDescent="0.3">
      <c r="A231" s="36" t="s">
        <v>179</v>
      </c>
      <c r="B231" s="16">
        <v>410</v>
      </c>
      <c r="C231" s="32"/>
      <c r="D231" s="32"/>
      <c r="E231" s="33" t="s">
        <v>85</v>
      </c>
      <c r="F231" s="22">
        <f t="shared" si="699"/>
        <v>0</v>
      </c>
      <c r="G231" s="22">
        <f t="shared" si="700"/>
        <v>0</v>
      </c>
      <c r="H231" s="22">
        <f t="shared" si="701"/>
        <v>675.8</v>
      </c>
      <c r="I231" s="22">
        <f t="shared" si="702"/>
        <v>0</v>
      </c>
      <c r="J231" s="22">
        <f t="shared" si="703"/>
        <v>0</v>
      </c>
      <c r="K231" s="22">
        <f t="shared" si="704"/>
        <v>0</v>
      </c>
      <c r="L231" s="22">
        <f t="shared" si="741"/>
        <v>0</v>
      </c>
      <c r="M231" s="22">
        <f t="shared" si="742"/>
        <v>0</v>
      </c>
      <c r="N231" s="22">
        <f t="shared" si="743"/>
        <v>675.8</v>
      </c>
      <c r="O231" s="22">
        <f t="shared" si="705"/>
        <v>0</v>
      </c>
      <c r="P231" s="22">
        <f t="shared" si="706"/>
        <v>0</v>
      </c>
      <c r="Q231" s="22">
        <f t="shared" si="707"/>
        <v>0</v>
      </c>
      <c r="R231" s="22">
        <f t="shared" si="744"/>
        <v>0</v>
      </c>
      <c r="S231" s="22">
        <f t="shared" si="745"/>
        <v>0</v>
      </c>
      <c r="T231" s="22">
        <f t="shared" si="746"/>
        <v>675.8</v>
      </c>
      <c r="U231" s="22">
        <f t="shared" si="708"/>
        <v>0</v>
      </c>
      <c r="V231" s="22">
        <f t="shared" si="709"/>
        <v>0</v>
      </c>
      <c r="W231" s="22">
        <f t="shared" si="710"/>
        <v>0</v>
      </c>
      <c r="X231" s="22">
        <f t="shared" si="747"/>
        <v>0</v>
      </c>
      <c r="Y231" s="22">
        <f t="shared" si="748"/>
        <v>0</v>
      </c>
      <c r="Z231" s="22">
        <f t="shared" si="749"/>
        <v>675.8</v>
      </c>
      <c r="AA231" s="22">
        <f t="shared" si="711"/>
        <v>0</v>
      </c>
      <c r="AB231" s="22">
        <f t="shared" si="712"/>
        <v>0</v>
      </c>
      <c r="AC231" s="22">
        <f t="shared" si="713"/>
        <v>0</v>
      </c>
      <c r="AD231" s="22">
        <f t="shared" si="750"/>
        <v>0</v>
      </c>
      <c r="AE231" s="22">
        <f t="shared" si="751"/>
        <v>0</v>
      </c>
      <c r="AF231" s="22">
        <f t="shared" si="752"/>
        <v>675.8</v>
      </c>
      <c r="AG231" s="22">
        <f t="shared" si="714"/>
        <v>0</v>
      </c>
      <c r="AH231" s="22">
        <f t="shared" si="715"/>
        <v>0</v>
      </c>
      <c r="AI231" s="22">
        <f t="shared" si="716"/>
        <v>0</v>
      </c>
      <c r="AJ231" s="22">
        <f t="shared" si="753"/>
        <v>0</v>
      </c>
      <c r="AK231" s="22">
        <f t="shared" si="754"/>
        <v>0</v>
      </c>
      <c r="AL231" s="22">
        <f t="shared" si="755"/>
        <v>675.8</v>
      </c>
      <c r="AM231" s="22">
        <f t="shared" si="717"/>
        <v>0</v>
      </c>
      <c r="AN231" s="22">
        <f t="shared" si="718"/>
        <v>0</v>
      </c>
      <c r="AO231" s="22">
        <f t="shared" si="719"/>
        <v>0</v>
      </c>
      <c r="AP231" s="22">
        <f t="shared" si="756"/>
        <v>0</v>
      </c>
      <c r="AQ231" s="22">
        <f t="shared" si="757"/>
        <v>0</v>
      </c>
      <c r="AR231" s="22">
        <f t="shared" si="758"/>
        <v>675.8</v>
      </c>
      <c r="AS231" s="22">
        <f t="shared" si="720"/>
        <v>0</v>
      </c>
      <c r="AT231" s="22">
        <f t="shared" si="721"/>
        <v>0</v>
      </c>
      <c r="AU231" s="22">
        <f t="shared" si="722"/>
        <v>0</v>
      </c>
      <c r="AV231" s="22">
        <f t="shared" si="759"/>
        <v>0</v>
      </c>
      <c r="AW231" s="22">
        <f t="shared" si="760"/>
        <v>0</v>
      </c>
      <c r="AX231" s="22">
        <f t="shared" si="761"/>
        <v>675.8</v>
      </c>
      <c r="AY231" s="22">
        <f t="shared" si="723"/>
        <v>0</v>
      </c>
      <c r="AZ231" s="22">
        <f t="shared" si="724"/>
        <v>0</v>
      </c>
      <c r="BA231" s="22">
        <f t="shared" si="725"/>
        <v>0</v>
      </c>
      <c r="BB231" s="22">
        <f t="shared" si="762"/>
        <v>0</v>
      </c>
      <c r="BC231" s="22">
        <f t="shared" si="763"/>
        <v>0</v>
      </c>
      <c r="BD231" s="22">
        <f t="shared" si="764"/>
        <v>675.8</v>
      </c>
      <c r="BE231" s="22">
        <f t="shared" si="726"/>
        <v>0</v>
      </c>
      <c r="BF231" s="22">
        <f t="shared" si="727"/>
        <v>0</v>
      </c>
      <c r="BG231" s="22">
        <f t="shared" si="728"/>
        <v>0</v>
      </c>
      <c r="BH231" s="22">
        <f t="shared" si="765"/>
        <v>0</v>
      </c>
      <c r="BI231" s="22">
        <f t="shared" si="766"/>
        <v>0</v>
      </c>
      <c r="BJ231" s="22">
        <f t="shared" si="767"/>
        <v>675.8</v>
      </c>
      <c r="BK231" s="22">
        <f t="shared" si="729"/>
        <v>0</v>
      </c>
      <c r="BL231" s="22">
        <f t="shared" si="730"/>
        <v>0</v>
      </c>
      <c r="BM231" s="22">
        <f t="shared" si="731"/>
        <v>0</v>
      </c>
      <c r="BN231" s="22">
        <f t="shared" si="768"/>
        <v>0</v>
      </c>
      <c r="BO231" s="22">
        <f t="shared" si="769"/>
        <v>0</v>
      </c>
      <c r="BP231" s="22">
        <f t="shared" si="770"/>
        <v>675.8</v>
      </c>
      <c r="BQ231" s="22">
        <f t="shared" si="732"/>
        <v>0</v>
      </c>
      <c r="BR231" s="22">
        <f t="shared" si="733"/>
        <v>0</v>
      </c>
      <c r="BS231" s="22">
        <f t="shared" si="771"/>
        <v>0</v>
      </c>
      <c r="BT231" s="22">
        <f t="shared" si="772"/>
        <v>0</v>
      </c>
      <c r="BU231" s="22">
        <f t="shared" si="773"/>
        <v>675.8</v>
      </c>
      <c r="BV231" s="22">
        <f t="shared" si="734"/>
        <v>0</v>
      </c>
      <c r="BW231" s="22">
        <f t="shared" si="735"/>
        <v>0</v>
      </c>
      <c r="BX231" s="22">
        <f t="shared" si="774"/>
        <v>0</v>
      </c>
      <c r="BY231" s="22">
        <f t="shared" si="775"/>
        <v>0</v>
      </c>
      <c r="BZ231" s="22">
        <f t="shared" si="776"/>
        <v>675.8</v>
      </c>
      <c r="CA231" s="22">
        <f t="shared" si="736"/>
        <v>0</v>
      </c>
      <c r="CB231" s="22">
        <f t="shared" si="737"/>
        <v>0</v>
      </c>
      <c r="CC231" s="22">
        <f t="shared" si="738"/>
        <v>0</v>
      </c>
      <c r="CD231" s="22">
        <f t="shared" si="607"/>
        <v>0</v>
      </c>
      <c r="CE231" s="22">
        <f t="shared" si="739"/>
        <v>0</v>
      </c>
      <c r="CF231" s="34">
        <f t="shared" si="777"/>
        <v>0</v>
      </c>
      <c r="CG231" s="22">
        <f t="shared" si="608"/>
        <v>0</v>
      </c>
      <c r="CH231" s="22">
        <f t="shared" si="740"/>
        <v>0</v>
      </c>
      <c r="CI231" s="22">
        <f t="shared" si="778"/>
        <v>0</v>
      </c>
      <c r="CJ231" s="22">
        <f t="shared" si="609"/>
        <v>675.8</v>
      </c>
      <c r="CK231" s="22">
        <f t="shared" si="740"/>
        <v>0</v>
      </c>
      <c r="CL231" s="22">
        <f t="shared" si="779"/>
        <v>675.8</v>
      </c>
      <c r="CM231" s="22">
        <f t="shared" si="740"/>
        <v>0</v>
      </c>
      <c r="CN231" s="15"/>
      <c r="CO231" s="35"/>
      <c r="CT231" s="5" t="s">
        <v>30</v>
      </c>
    </row>
    <row r="232" spans="1:99" ht="46.8" x14ac:dyDescent="0.3">
      <c r="A232" s="36" t="s">
        <v>179</v>
      </c>
      <c r="B232" s="16">
        <v>410</v>
      </c>
      <c r="C232" s="32" t="s">
        <v>67</v>
      </c>
      <c r="D232" s="32" t="s">
        <v>134</v>
      </c>
      <c r="E232" s="33" t="s">
        <v>135</v>
      </c>
      <c r="F232" s="22"/>
      <c r="G232" s="22"/>
      <c r="H232" s="22">
        <v>675.8</v>
      </c>
      <c r="I232" s="22"/>
      <c r="J232" s="22"/>
      <c r="K232" s="22"/>
      <c r="L232" s="22">
        <f t="shared" si="741"/>
        <v>0</v>
      </c>
      <c r="M232" s="22">
        <f t="shared" si="742"/>
        <v>0</v>
      </c>
      <c r="N232" s="22">
        <f t="shared" si="743"/>
        <v>675.8</v>
      </c>
      <c r="O232" s="22"/>
      <c r="P232" s="22"/>
      <c r="Q232" s="22"/>
      <c r="R232" s="22">
        <f t="shared" si="744"/>
        <v>0</v>
      </c>
      <c r="S232" s="22">
        <f t="shared" si="745"/>
        <v>0</v>
      </c>
      <c r="T232" s="22">
        <f t="shared" si="746"/>
        <v>675.8</v>
      </c>
      <c r="U232" s="22"/>
      <c r="V232" s="22"/>
      <c r="W232" s="22"/>
      <c r="X232" s="22">
        <f t="shared" si="747"/>
        <v>0</v>
      </c>
      <c r="Y232" s="22">
        <f t="shared" si="748"/>
        <v>0</v>
      </c>
      <c r="Z232" s="22">
        <f t="shared" si="749"/>
        <v>675.8</v>
      </c>
      <c r="AA232" s="22"/>
      <c r="AB232" s="22"/>
      <c r="AC232" s="22"/>
      <c r="AD232" s="22">
        <f t="shared" si="750"/>
        <v>0</v>
      </c>
      <c r="AE232" s="22">
        <f t="shared" si="751"/>
        <v>0</v>
      </c>
      <c r="AF232" s="22">
        <f t="shared" si="752"/>
        <v>675.8</v>
      </c>
      <c r="AG232" s="22"/>
      <c r="AH232" s="22"/>
      <c r="AI232" s="22"/>
      <c r="AJ232" s="22">
        <f t="shared" si="753"/>
        <v>0</v>
      </c>
      <c r="AK232" s="22">
        <f t="shared" si="754"/>
        <v>0</v>
      </c>
      <c r="AL232" s="22">
        <f t="shared" si="755"/>
        <v>675.8</v>
      </c>
      <c r="AM232" s="22"/>
      <c r="AN232" s="22"/>
      <c r="AO232" s="22"/>
      <c r="AP232" s="22">
        <f t="shared" si="756"/>
        <v>0</v>
      </c>
      <c r="AQ232" s="22">
        <f t="shared" si="757"/>
        <v>0</v>
      </c>
      <c r="AR232" s="22">
        <f t="shared" si="758"/>
        <v>675.8</v>
      </c>
      <c r="AS232" s="22"/>
      <c r="AT232" s="22"/>
      <c r="AU232" s="22"/>
      <c r="AV232" s="22">
        <f t="shared" si="759"/>
        <v>0</v>
      </c>
      <c r="AW232" s="22">
        <f t="shared" si="760"/>
        <v>0</v>
      </c>
      <c r="AX232" s="22">
        <f t="shared" si="761"/>
        <v>675.8</v>
      </c>
      <c r="AY232" s="22"/>
      <c r="AZ232" s="22"/>
      <c r="BA232" s="22"/>
      <c r="BB232" s="22">
        <f t="shared" si="762"/>
        <v>0</v>
      </c>
      <c r="BC232" s="22">
        <f t="shared" si="763"/>
        <v>0</v>
      </c>
      <c r="BD232" s="22">
        <f t="shared" si="764"/>
        <v>675.8</v>
      </c>
      <c r="BE232" s="22"/>
      <c r="BF232" s="22"/>
      <c r="BG232" s="22"/>
      <c r="BH232" s="22">
        <f t="shared" si="765"/>
        <v>0</v>
      </c>
      <c r="BI232" s="22">
        <f t="shared" si="766"/>
        <v>0</v>
      </c>
      <c r="BJ232" s="22">
        <f t="shared" si="767"/>
        <v>675.8</v>
      </c>
      <c r="BK232" s="22"/>
      <c r="BL232" s="22"/>
      <c r="BM232" s="22"/>
      <c r="BN232" s="22">
        <f t="shared" si="768"/>
        <v>0</v>
      </c>
      <c r="BO232" s="22">
        <f t="shared" si="769"/>
        <v>0</v>
      </c>
      <c r="BP232" s="22">
        <f t="shared" si="770"/>
        <v>675.8</v>
      </c>
      <c r="BQ232" s="22"/>
      <c r="BR232" s="22"/>
      <c r="BS232" s="22">
        <f t="shared" si="771"/>
        <v>0</v>
      </c>
      <c r="BT232" s="22">
        <f t="shared" si="772"/>
        <v>0</v>
      </c>
      <c r="BU232" s="22">
        <f t="shared" si="773"/>
        <v>675.8</v>
      </c>
      <c r="BV232" s="22"/>
      <c r="BW232" s="22"/>
      <c r="BX232" s="22">
        <f t="shared" si="774"/>
        <v>0</v>
      </c>
      <c r="BY232" s="22">
        <f t="shared" si="775"/>
        <v>0</v>
      </c>
      <c r="BZ232" s="22">
        <f t="shared" si="776"/>
        <v>675.8</v>
      </c>
      <c r="CA232" s="22"/>
      <c r="CB232" s="22"/>
      <c r="CC232" s="22"/>
      <c r="CD232" s="22">
        <f t="shared" si="607"/>
        <v>0</v>
      </c>
      <c r="CE232" s="22"/>
      <c r="CF232" s="34">
        <f t="shared" si="777"/>
        <v>0</v>
      </c>
      <c r="CG232" s="22">
        <f t="shared" si="608"/>
        <v>0</v>
      </c>
      <c r="CH232" s="22"/>
      <c r="CI232" s="22">
        <f t="shared" si="778"/>
        <v>0</v>
      </c>
      <c r="CJ232" s="22">
        <f t="shared" si="609"/>
        <v>675.8</v>
      </c>
      <c r="CK232" s="22"/>
      <c r="CL232" s="22">
        <f t="shared" si="779"/>
        <v>675.8</v>
      </c>
      <c r="CM232" s="22"/>
      <c r="CN232" s="15"/>
      <c r="CO232" s="35"/>
    </row>
    <row r="233" spans="1:99" ht="46.8" x14ac:dyDescent="0.3">
      <c r="A233" s="36" t="s">
        <v>181</v>
      </c>
      <c r="B233" s="16"/>
      <c r="C233" s="32"/>
      <c r="D233" s="32"/>
      <c r="E233" s="33" t="s">
        <v>182</v>
      </c>
      <c r="F233" s="22">
        <f t="shared" si="699"/>
        <v>0</v>
      </c>
      <c r="G233" s="22">
        <f t="shared" si="700"/>
        <v>0</v>
      </c>
      <c r="H233" s="22">
        <f t="shared" si="701"/>
        <v>696.1</v>
      </c>
      <c r="I233" s="22">
        <f t="shared" si="702"/>
        <v>0</v>
      </c>
      <c r="J233" s="22">
        <f t="shared" si="703"/>
        <v>0</v>
      </c>
      <c r="K233" s="22">
        <f t="shared" si="704"/>
        <v>0</v>
      </c>
      <c r="L233" s="22">
        <f t="shared" si="741"/>
        <v>0</v>
      </c>
      <c r="M233" s="22">
        <f t="shared" si="742"/>
        <v>0</v>
      </c>
      <c r="N233" s="22">
        <f t="shared" si="743"/>
        <v>696.1</v>
      </c>
      <c r="O233" s="22">
        <f t="shared" si="705"/>
        <v>0</v>
      </c>
      <c r="P233" s="22">
        <f t="shared" si="706"/>
        <v>0</v>
      </c>
      <c r="Q233" s="22">
        <f t="shared" si="707"/>
        <v>0</v>
      </c>
      <c r="R233" s="22">
        <f t="shared" si="744"/>
        <v>0</v>
      </c>
      <c r="S233" s="22">
        <f t="shared" si="745"/>
        <v>0</v>
      </c>
      <c r="T233" s="22">
        <f t="shared" si="746"/>
        <v>696.1</v>
      </c>
      <c r="U233" s="22">
        <f t="shared" si="708"/>
        <v>0</v>
      </c>
      <c r="V233" s="22">
        <f t="shared" si="709"/>
        <v>0</v>
      </c>
      <c r="W233" s="22">
        <f t="shared" si="710"/>
        <v>0</v>
      </c>
      <c r="X233" s="22">
        <f t="shared" si="747"/>
        <v>0</v>
      </c>
      <c r="Y233" s="22">
        <f t="shared" si="748"/>
        <v>0</v>
      </c>
      <c r="Z233" s="22">
        <f t="shared" si="749"/>
        <v>696.1</v>
      </c>
      <c r="AA233" s="22">
        <f t="shared" si="711"/>
        <v>0</v>
      </c>
      <c r="AB233" s="22">
        <f t="shared" si="712"/>
        <v>0</v>
      </c>
      <c r="AC233" s="22">
        <f t="shared" si="713"/>
        <v>0</v>
      </c>
      <c r="AD233" s="22">
        <f t="shared" si="750"/>
        <v>0</v>
      </c>
      <c r="AE233" s="22">
        <f t="shared" si="751"/>
        <v>0</v>
      </c>
      <c r="AF233" s="22">
        <f t="shared" si="752"/>
        <v>696.1</v>
      </c>
      <c r="AG233" s="22">
        <f t="shared" si="714"/>
        <v>0</v>
      </c>
      <c r="AH233" s="22">
        <f t="shared" si="715"/>
        <v>0</v>
      </c>
      <c r="AI233" s="22">
        <f t="shared" si="716"/>
        <v>0</v>
      </c>
      <c r="AJ233" s="22">
        <f t="shared" si="753"/>
        <v>0</v>
      </c>
      <c r="AK233" s="22">
        <f t="shared" si="754"/>
        <v>0</v>
      </c>
      <c r="AL233" s="22">
        <f t="shared" si="755"/>
        <v>696.1</v>
      </c>
      <c r="AM233" s="22">
        <f t="shared" si="717"/>
        <v>0</v>
      </c>
      <c r="AN233" s="22">
        <f t="shared" si="718"/>
        <v>0</v>
      </c>
      <c r="AO233" s="22">
        <f t="shared" si="719"/>
        <v>0</v>
      </c>
      <c r="AP233" s="22">
        <f t="shared" si="756"/>
        <v>0</v>
      </c>
      <c r="AQ233" s="22">
        <f t="shared" si="757"/>
        <v>0</v>
      </c>
      <c r="AR233" s="22">
        <f t="shared" si="758"/>
        <v>696.1</v>
      </c>
      <c r="AS233" s="22">
        <f t="shared" si="720"/>
        <v>0</v>
      </c>
      <c r="AT233" s="22">
        <f t="shared" si="721"/>
        <v>0</v>
      </c>
      <c r="AU233" s="22">
        <f t="shared" si="722"/>
        <v>0</v>
      </c>
      <c r="AV233" s="22">
        <f t="shared" si="759"/>
        <v>0</v>
      </c>
      <c r="AW233" s="22">
        <f t="shared" si="760"/>
        <v>0</v>
      </c>
      <c r="AX233" s="22">
        <f t="shared" si="761"/>
        <v>696.1</v>
      </c>
      <c r="AY233" s="22">
        <f t="shared" si="723"/>
        <v>0</v>
      </c>
      <c r="AZ233" s="22">
        <f t="shared" si="724"/>
        <v>0</v>
      </c>
      <c r="BA233" s="22">
        <f t="shared" si="725"/>
        <v>0</v>
      </c>
      <c r="BB233" s="22">
        <f t="shared" si="762"/>
        <v>0</v>
      </c>
      <c r="BC233" s="22">
        <f t="shared" si="763"/>
        <v>0</v>
      </c>
      <c r="BD233" s="22">
        <f t="shared" si="764"/>
        <v>696.1</v>
      </c>
      <c r="BE233" s="22">
        <f t="shared" si="726"/>
        <v>0</v>
      </c>
      <c r="BF233" s="22">
        <f t="shared" si="727"/>
        <v>0</v>
      </c>
      <c r="BG233" s="22">
        <f t="shared" si="728"/>
        <v>0</v>
      </c>
      <c r="BH233" s="22">
        <f t="shared" si="765"/>
        <v>0</v>
      </c>
      <c r="BI233" s="22">
        <f t="shared" si="766"/>
        <v>0</v>
      </c>
      <c r="BJ233" s="22">
        <f t="shared" si="767"/>
        <v>696.1</v>
      </c>
      <c r="BK233" s="22">
        <f t="shared" si="729"/>
        <v>0</v>
      </c>
      <c r="BL233" s="22">
        <f t="shared" si="730"/>
        <v>0</v>
      </c>
      <c r="BM233" s="22">
        <f t="shared" si="731"/>
        <v>0</v>
      </c>
      <c r="BN233" s="22">
        <f t="shared" si="768"/>
        <v>0</v>
      </c>
      <c r="BO233" s="22">
        <f t="shared" si="769"/>
        <v>0</v>
      </c>
      <c r="BP233" s="22">
        <f t="shared" si="770"/>
        <v>696.1</v>
      </c>
      <c r="BQ233" s="22">
        <f t="shared" si="732"/>
        <v>0</v>
      </c>
      <c r="BR233" s="22">
        <f t="shared" si="733"/>
        <v>0</v>
      </c>
      <c r="BS233" s="22">
        <f t="shared" si="771"/>
        <v>0</v>
      </c>
      <c r="BT233" s="22">
        <f t="shared" si="772"/>
        <v>0</v>
      </c>
      <c r="BU233" s="22">
        <f t="shared" si="773"/>
        <v>696.1</v>
      </c>
      <c r="BV233" s="22">
        <f t="shared" si="734"/>
        <v>0</v>
      </c>
      <c r="BW233" s="22">
        <f t="shared" si="735"/>
        <v>0</v>
      </c>
      <c r="BX233" s="22">
        <f t="shared" si="774"/>
        <v>0</v>
      </c>
      <c r="BY233" s="22">
        <f t="shared" si="775"/>
        <v>0</v>
      </c>
      <c r="BZ233" s="22">
        <f t="shared" si="776"/>
        <v>696.1</v>
      </c>
      <c r="CA233" s="22">
        <f t="shared" si="736"/>
        <v>0</v>
      </c>
      <c r="CB233" s="22">
        <f t="shared" si="737"/>
        <v>0</v>
      </c>
      <c r="CC233" s="22">
        <f t="shared" si="738"/>
        <v>0</v>
      </c>
      <c r="CD233" s="22">
        <f t="shared" si="607"/>
        <v>0</v>
      </c>
      <c r="CE233" s="22">
        <f t="shared" si="739"/>
        <v>0</v>
      </c>
      <c r="CF233" s="34">
        <f t="shared" si="777"/>
        <v>0</v>
      </c>
      <c r="CG233" s="22">
        <f t="shared" si="608"/>
        <v>0</v>
      </c>
      <c r="CH233" s="22">
        <f t="shared" si="740"/>
        <v>0</v>
      </c>
      <c r="CI233" s="22">
        <f t="shared" si="778"/>
        <v>0</v>
      </c>
      <c r="CJ233" s="22">
        <f t="shared" si="609"/>
        <v>696.1</v>
      </c>
      <c r="CK233" s="22">
        <f t="shared" si="740"/>
        <v>0</v>
      </c>
      <c r="CL233" s="22">
        <f t="shared" si="779"/>
        <v>696.1</v>
      </c>
      <c r="CM233" s="22">
        <f t="shared" si="740"/>
        <v>0</v>
      </c>
      <c r="CN233" s="15"/>
      <c r="CO233" s="35"/>
      <c r="CU233" s="5" t="s">
        <v>31</v>
      </c>
    </row>
    <row r="234" spans="1:99" ht="46.8" x14ac:dyDescent="0.3">
      <c r="A234" s="36" t="s">
        <v>181</v>
      </c>
      <c r="B234" s="16">
        <v>400</v>
      </c>
      <c r="C234" s="32"/>
      <c r="D234" s="32"/>
      <c r="E234" s="33" t="s">
        <v>84</v>
      </c>
      <c r="F234" s="22">
        <f t="shared" si="699"/>
        <v>0</v>
      </c>
      <c r="G234" s="22">
        <f t="shared" si="700"/>
        <v>0</v>
      </c>
      <c r="H234" s="22">
        <f t="shared" si="701"/>
        <v>696.1</v>
      </c>
      <c r="I234" s="22">
        <f t="shared" si="702"/>
        <v>0</v>
      </c>
      <c r="J234" s="22">
        <f t="shared" si="703"/>
        <v>0</v>
      </c>
      <c r="K234" s="22">
        <f t="shared" si="704"/>
        <v>0</v>
      </c>
      <c r="L234" s="22">
        <f t="shared" si="741"/>
        <v>0</v>
      </c>
      <c r="M234" s="22">
        <f t="shared" si="742"/>
        <v>0</v>
      </c>
      <c r="N234" s="22">
        <f t="shared" si="743"/>
        <v>696.1</v>
      </c>
      <c r="O234" s="22">
        <f t="shared" si="705"/>
        <v>0</v>
      </c>
      <c r="P234" s="22">
        <f t="shared" si="706"/>
        <v>0</v>
      </c>
      <c r="Q234" s="22">
        <f t="shared" si="707"/>
        <v>0</v>
      </c>
      <c r="R234" s="22">
        <f t="shared" si="744"/>
        <v>0</v>
      </c>
      <c r="S234" s="22">
        <f t="shared" si="745"/>
        <v>0</v>
      </c>
      <c r="T234" s="22">
        <f t="shared" si="746"/>
        <v>696.1</v>
      </c>
      <c r="U234" s="22">
        <f t="shared" si="708"/>
        <v>0</v>
      </c>
      <c r="V234" s="22">
        <f t="shared" si="709"/>
        <v>0</v>
      </c>
      <c r="W234" s="22">
        <f t="shared" si="710"/>
        <v>0</v>
      </c>
      <c r="X234" s="22">
        <f t="shared" si="747"/>
        <v>0</v>
      </c>
      <c r="Y234" s="22">
        <f t="shared" si="748"/>
        <v>0</v>
      </c>
      <c r="Z234" s="22">
        <f t="shared" si="749"/>
        <v>696.1</v>
      </c>
      <c r="AA234" s="22">
        <f t="shared" si="711"/>
        <v>0</v>
      </c>
      <c r="AB234" s="22">
        <f t="shared" si="712"/>
        <v>0</v>
      </c>
      <c r="AC234" s="22">
        <f t="shared" si="713"/>
        <v>0</v>
      </c>
      <c r="AD234" s="22">
        <f t="shared" si="750"/>
        <v>0</v>
      </c>
      <c r="AE234" s="22">
        <f t="shared" si="751"/>
        <v>0</v>
      </c>
      <c r="AF234" s="22">
        <f t="shared" si="752"/>
        <v>696.1</v>
      </c>
      <c r="AG234" s="22">
        <f t="shared" si="714"/>
        <v>0</v>
      </c>
      <c r="AH234" s="22">
        <f t="shared" si="715"/>
        <v>0</v>
      </c>
      <c r="AI234" s="22">
        <f t="shared" si="716"/>
        <v>0</v>
      </c>
      <c r="AJ234" s="22">
        <f t="shared" si="753"/>
        <v>0</v>
      </c>
      <c r="AK234" s="22">
        <f t="shared" si="754"/>
        <v>0</v>
      </c>
      <c r="AL234" s="22">
        <f t="shared" si="755"/>
        <v>696.1</v>
      </c>
      <c r="AM234" s="22">
        <f t="shared" si="717"/>
        <v>0</v>
      </c>
      <c r="AN234" s="22">
        <f t="shared" si="718"/>
        <v>0</v>
      </c>
      <c r="AO234" s="22">
        <f t="shared" si="719"/>
        <v>0</v>
      </c>
      <c r="AP234" s="22">
        <f t="shared" si="756"/>
        <v>0</v>
      </c>
      <c r="AQ234" s="22">
        <f t="shared" si="757"/>
        <v>0</v>
      </c>
      <c r="AR234" s="22">
        <f t="shared" si="758"/>
        <v>696.1</v>
      </c>
      <c r="AS234" s="22">
        <f t="shared" si="720"/>
        <v>0</v>
      </c>
      <c r="AT234" s="22">
        <f t="shared" si="721"/>
        <v>0</v>
      </c>
      <c r="AU234" s="22">
        <f t="shared" si="722"/>
        <v>0</v>
      </c>
      <c r="AV234" s="22">
        <f t="shared" si="759"/>
        <v>0</v>
      </c>
      <c r="AW234" s="22">
        <f t="shared" si="760"/>
        <v>0</v>
      </c>
      <c r="AX234" s="22">
        <f t="shared" si="761"/>
        <v>696.1</v>
      </c>
      <c r="AY234" s="22">
        <f t="shared" si="723"/>
        <v>0</v>
      </c>
      <c r="AZ234" s="22">
        <f t="shared" si="724"/>
        <v>0</v>
      </c>
      <c r="BA234" s="22">
        <f t="shared" si="725"/>
        <v>0</v>
      </c>
      <c r="BB234" s="22">
        <f t="shared" si="762"/>
        <v>0</v>
      </c>
      <c r="BC234" s="22">
        <f t="shared" si="763"/>
        <v>0</v>
      </c>
      <c r="BD234" s="22">
        <f t="shared" si="764"/>
        <v>696.1</v>
      </c>
      <c r="BE234" s="22">
        <f t="shared" si="726"/>
        <v>0</v>
      </c>
      <c r="BF234" s="22">
        <f t="shared" si="727"/>
        <v>0</v>
      </c>
      <c r="BG234" s="22">
        <f t="shared" si="728"/>
        <v>0</v>
      </c>
      <c r="BH234" s="22">
        <f t="shared" si="765"/>
        <v>0</v>
      </c>
      <c r="BI234" s="22">
        <f t="shared" si="766"/>
        <v>0</v>
      </c>
      <c r="BJ234" s="22">
        <f t="shared" si="767"/>
        <v>696.1</v>
      </c>
      <c r="BK234" s="22">
        <f t="shared" si="729"/>
        <v>0</v>
      </c>
      <c r="BL234" s="22">
        <f t="shared" si="730"/>
        <v>0</v>
      </c>
      <c r="BM234" s="22">
        <f t="shared" si="731"/>
        <v>0</v>
      </c>
      <c r="BN234" s="22">
        <f t="shared" si="768"/>
        <v>0</v>
      </c>
      <c r="BO234" s="22">
        <f t="shared" si="769"/>
        <v>0</v>
      </c>
      <c r="BP234" s="22">
        <f t="shared" si="770"/>
        <v>696.1</v>
      </c>
      <c r="BQ234" s="22">
        <f t="shared" si="732"/>
        <v>0</v>
      </c>
      <c r="BR234" s="22">
        <f t="shared" si="733"/>
        <v>0</v>
      </c>
      <c r="BS234" s="22">
        <f t="shared" si="771"/>
        <v>0</v>
      </c>
      <c r="BT234" s="22">
        <f t="shared" si="772"/>
        <v>0</v>
      </c>
      <c r="BU234" s="22">
        <f t="shared" si="773"/>
        <v>696.1</v>
      </c>
      <c r="BV234" s="22">
        <f t="shared" si="734"/>
        <v>0</v>
      </c>
      <c r="BW234" s="22">
        <f t="shared" si="735"/>
        <v>0</v>
      </c>
      <c r="BX234" s="22">
        <f t="shared" si="774"/>
        <v>0</v>
      </c>
      <c r="BY234" s="22">
        <f t="shared" si="775"/>
        <v>0</v>
      </c>
      <c r="BZ234" s="22">
        <f t="shared" si="776"/>
        <v>696.1</v>
      </c>
      <c r="CA234" s="22">
        <f t="shared" si="736"/>
        <v>0</v>
      </c>
      <c r="CB234" s="22">
        <f t="shared" si="737"/>
        <v>0</v>
      </c>
      <c r="CC234" s="22">
        <f t="shared" si="738"/>
        <v>0</v>
      </c>
      <c r="CD234" s="22">
        <f t="shared" si="607"/>
        <v>0</v>
      </c>
      <c r="CE234" s="22">
        <f t="shared" si="739"/>
        <v>0</v>
      </c>
      <c r="CF234" s="34">
        <f t="shared" si="777"/>
        <v>0</v>
      </c>
      <c r="CG234" s="22">
        <f t="shared" si="608"/>
        <v>0</v>
      </c>
      <c r="CH234" s="22">
        <f t="shared" si="740"/>
        <v>0</v>
      </c>
      <c r="CI234" s="22">
        <f t="shared" si="778"/>
        <v>0</v>
      </c>
      <c r="CJ234" s="22">
        <f t="shared" si="609"/>
        <v>696.1</v>
      </c>
      <c r="CK234" s="22">
        <f t="shared" si="740"/>
        <v>0</v>
      </c>
      <c r="CL234" s="22">
        <f t="shared" si="779"/>
        <v>696.1</v>
      </c>
      <c r="CM234" s="22">
        <f t="shared" si="740"/>
        <v>0</v>
      </c>
      <c r="CN234" s="15"/>
      <c r="CO234" s="35"/>
      <c r="CS234" s="5" t="s">
        <v>29</v>
      </c>
    </row>
    <row r="235" spans="1:99" x14ac:dyDescent="0.3">
      <c r="A235" s="36" t="s">
        <v>181</v>
      </c>
      <c r="B235" s="16">
        <v>410</v>
      </c>
      <c r="C235" s="32"/>
      <c r="D235" s="32"/>
      <c r="E235" s="33" t="s">
        <v>85</v>
      </c>
      <c r="F235" s="22">
        <f t="shared" si="699"/>
        <v>0</v>
      </c>
      <c r="G235" s="22">
        <f t="shared" si="700"/>
        <v>0</v>
      </c>
      <c r="H235" s="22">
        <f t="shared" si="701"/>
        <v>696.1</v>
      </c>
      <c r="I235" s="22">
        <f t="shared" si="702"/>
        <v>0</v>
      </c>
      <c r="J235" s="22">
        <f t="shared" si="703"/>
        <v>0</v>
      </c>
      <c r="K235" s="22">
        <f t="shared" si="704"/>
        <v>0</v>
      </c>
      <c r="L235" s="22">
        <f t="shared" si="741"/>
        <v>0</v>
      </c>
      <c r="M235" s="22">
        <f t="shared" si="742"/>
        <v>0</v>
      </c>
      <c r="N235" s="22">
        <f t="shared" si="743"/>
        <v>696.1</v>
      </c>
      <c r="O235" s="22">
        <f t="shared" si="705"/>
        <v>0</v>
      </c>
      <c r="P235" s="22">
        <f t="shared" si="706"/>
        <v>0</v>
      </c>
      <c r="Q235" s="22">
        <f t="shared" si="707"/>
        <v>0</v>
      </c>
      <c r="R235" s="22">
        <f t="shared" si="744"/>
        <v>0</v>
      </c>
      <c r="S235" s="22">
        <f t="shared" si="745"/>
        <v>0</v>
      </c>
      <c r="T235" s="22">
        <f t="shared" si="746"/>
        <v>696.1</v>
      </c>
      <c r="U235" s="22">
        <f t="shared" si="708"/>
        <v>0</v>
      </c>
      <c r="V235" s="22">
        <f t="shared" si="709"/>
        <v>0</v>
      </c>
      <c r="W235" s="22">
        <f t="shared" si="710"/>
        <v>0</v>
      </c>
      <c r="X235" s="22">
        <f t="shared" si="747"/>
        <v>0</v>
      </c>
      <c r="Y235" s="22">
        <f t="shared" si="748"/>
        <v>0</v>
      </c>
      <c r="Z235" s="22">
        <f t="shared" si="749"/>
        <v>696.1</v>
      </c>
      <c r="AA235" s="22">
        <f t="shared" si="711"/>
        <v>0</v>
      </c>
      <c r="AB235" s="22">
        <f t="shared" si="712"/>
        <v>0</v>
      </c>
      <c r="AC235" s="22">
        <f t="shared" si="713"/>
        <v>0</v>
      </c>
      <c r="AD235" s="22">
        <f t="shared" si="750"/>
        <v>0</v>
      </c>
      <c r="AE235" s="22">
        <f t="shared" si="751"/>
        <v>0</v>
      </c>
      <c r="AF235" s="22">
        <f t="shared" si="752"/>
        <v>696.1</v>
      </c>
      <c r="AG235" s="22">
        <f t="shared" si="714"/>
        <v>0</v>
      </c>
      <c r="AH235" s="22">
        <f t="shared" si="715"/>
        <v>0</v>
      </c>
      <c r="AI235" s="22">
        <f t="shared" si="716"/>
        <v>0</v>
      </c>
      <c r="AJ235" s="22">
        <f t="shared" si="753"/>
        <v>0</v>
      </c>
      <c r="AK235" s="22">
        <f t="shared" si="754"/>
        <v>0</v>
      </c>
      <c r="AL235" s="22">
        <f t="shared" si="755"/>
        <v>696.1</v>
      </c>
      <c r="AM235" s="22">
        <f t="shared" si="717"/>
        <v>0</v>
      </c>
      <c r="AN235" s="22">
        <f t="shared" si="718"/>
        <v>0</v>
      </c>
      <c r="AO235" s="22">
        <f t="shared" si="719"/>
        <v>0</v>
      </c>
      <c r="AP235" s="22">
        <f t="shared" si="756"/>
        <v>0</v>
      </c>
      <c r="AQ235" s="22">
        <f t="shared" si="757"/>
        <v>0</v>
      </c>
      <c r="AR235" s="22">
        <f t="shared" si="758"/>
        <v>696.1</v>
      </c>
      <c r="AS235" s="22">
        <f t="shared" si="720"/>
        <v>0</v>
      </c>
      <c r="AT235" s="22">
        <f t="shared" si="721"/>
        <v>0</v>
      </c>
      <c r="AU235" s="22">
        <f t="shared" si="722"/>
        <v>0</v>
      </c>
      <c r="AV235" s="22">
        <f t="shared" si="759"/>
        <v>0</v>
      </c>
      <c r="AW235" s="22">
        <f t="shared" si="760"/>
        <v>0</v>
      </c>
      <c r="AX235" s="22">
        <f t="shared" si="761"/>
        <v>696.1</v>
      </c>
      <c r="AY235" s="22">
        <f t="shared" si="723"/>
        <v>0</v>
      </c>
      <c r="AZ235" s="22">
        <f t="shared" si="724"/>
        <v>0</v>
      </c>
      <c r="BA235" s="22">
        <f t="shared" si="725"/>
        <v>0</v>
      </c>
      <c r="BB235" s="22">
        <f t="shared" si="762"/>
        <v>0</v>
      </c>
      <c r="BC235" s="22">
        <f t="shared" si="763"/>
        <v>0</v>
      </c>
      <c r="BD235" s="22">
        <f t="shared" si="764"/>
        <v>696.1</v>
      </c>
      <c r="BE235" s="22">
        <f t="shared" si="726"/>
        <v>0</v>
      </c>
      <c r="BF235" s="22">
        <f t="shared" si="727"/>
        <v>0</v>
      </c>
      <c r="BG235" s="22">
        <f t="shared" si="728"/>
        <v>0</v>
      </c>
      <c r="BH235" s="22">
        <f t="shared" si="765"/>
        <v>0</v>
      </c>
      <c r="BI235" s="22">
        <f t="shared" si="766"/>
        <v>0</v>
      </c>
      <c r="BJ235" s="22">
        <f t="shared" si="767"/>
        <v>696.1</v>
      </c>
      <c r="BK235" s="22">
        <f t="shared" si="729"/>
        <v>0</v>
      </c>
      <c r="BL235" s="22">
        <f t="shared" si="730"/>
        <v>0</v>
      </c>
      <c r="BM235" s="22">
        <f t="shared" si="731"/>
        <v>0</v>
      </c>
      <c r="BN235" s="22">
        <f t="shared" si="768"/>
        <v>0</v>
      </c>
      <c r="BO235" s="22">
        <f t="shared" si="769"/>
        <v>0</v>
      </c>
      <c r="BP235" s="22">
        <f t="shared" si="770"/>
        <v>696.1</v>
      </c>
      <c r="BQ235" s="22">
        <f t="shared" si="732"/>
        <v>0</v>
      </c>
      <c r="BR235" s="22">
        <f t="shared" si="733"/>
        <v>0</v>
      </c>
      <c r="BS235" s="22">
        <f t="shared" si="771"/>
        <v>0</v>
      </c>
      <c r="BT235" s="22">
        <f t="shared" si="772"/>
        <v>0</v>
      </c>
      <c r="BU235" s="22">
        <f t="shared" si="773"/>
        <v>696.1</v>
      </c>
      <c r="BV235" s="22">
        <f t="shared" si="734"/>
        <v>0</v>
      </c>
      <c r="BW235" s="22">
        <f t="shared" si="735"/>
        <v>0</v>
      </c>
      <c r="BX235" s="22">
        <f t="shared" si="774"/>
        <v>0</v>
      </c>
      <c r="BY235" s="22">
        <f t="shared" si="775"/>
        <v>0</v>
      </c>
      <c r="BZ235" s="22">
        <f t="shared" si="776"/>
        <v>696.1</v>
      </c>
      <c r="CA235" s="22">
        <f t="shared" si="736"/>
        <v>0</v>
      </c>
      <c r="CB235" s="22">
        <f t="shared" si="737"/>
        <v>0</v>
      </c>
      <c r="CC235" s="22">
        <f t="shared" si="738"/>
        <v>0</v>
      </c>
      <c r="CD235" s="22">
        <f t="shared" si="607"/>
        <v>0</v>
      </c>
      <c r="CE235" s="22">
        <f t="shared" si="739"/>
        <v>0</v>
      </c>
      <c r="CF235" s="34">
        <f t="shared" si="777"/>
        <v>0</v>
      </c>
      <c r="CG235" s="22">
        <f t="shared" si="608"/>
        <v>0</v>
      </c>
      <c r="CH235" s="22">
        <f t="shared" si="740"/>
        <v>0</v>
      </c>
      <c r="CI235" s="22">
        <f t="shared" si="778"/>
        <v>0</v>
      </c>
      <c r="CJ235" s="22">
        <f t="shared" si="609"/>
        <v>696.1</v>
      </c>
      <c r="CK235" s="22">
        <f t="shared" si="740"/>
        <v>0</v>
      </c>
      <c r="CL235" s="22">
        <f t="shared" si="779"/>
        <v>696.1</v>
      </c>
      <c r="CM235" s="22">
        <f t="shared" si="740"/>
        <v>0</v>
      </c>
      <c r="CN235" s="15"/>
      <c r="CO235" s="35"/>
      <c r="CT235" s="5" t="s">
        <v>30</v>
      </c>
    </row>
    <row r="236" spans="1:99" ht="46.8" x14ac:dyDescent="0.3">
      <c r="A236" s="36" t="s">
        <v>181</v>
      </c>
      <c r="B236" s="16">
        <v>410</v>
      </c>
      <c r="C236" s="32" t="s">
        <v>67</v>
      </c>
      <c r="D236" s="32" t="s">
        <v>134</v>
      </c>
      <c r="E236" s="33" t="s">
        <v>135</v>
      </c>
      <c r="F236" s="22"/>
      <c r="G236" s="22"/>
      <c r="H236" s="22">
        <v>696.1</v>
      </c>
      <c r="I236" s="22"/>
      <c r="J236" s="22"/>
      <c r="K236" s="22"/>
      <c r="L236" s="22">
        <f t="shared" si="741"/>
        <v>0</v>
      </c>
      <c r="M236" s="22">
        <f t="shared" si="742"/>
        <v>0</v>
      </c>
      <c r="N236" s="22">
        <f t="shared" si="743"/>
        <v>696.1</v>
      </c>
      <c r="O236" s="22"/>
      <c r="P236" s="22"/>
      <c r="Q236" s="22"/>
      <c r="R236" s="22">
        <f t="shared" si="744"/>
        <v>0</v>
      </c>
      <c r="S236" s="22">
        <f t="shared" si="745"/>
        <v>0</v>
      </c>
      <c r="T236" s="22">
        <f t="shared" si="746"/>
        <v>696.1</v>
      </c>
      <c r="U236" s="22"/>
      <c r="V236" s="22"/>
      <c r="W236" s="22"/>
      <c r="X236" s="22">
        <f t="shared" si="747"/>
        <v>0</v>
      </c>
      <c r="Y236" s="22">
        <f t="shared" si="748"/>
        <v>0</v>
      </c>
      <c r="Z236" s="22">
        <f t="shared" si="749"/>
        <v>696.1</v>
      </c>
      <c r="AA236" s="22"/>
      <c r="AB236" s="22"/>
      <c r="AC236" s="22"/>
      <c r="AD236" s="22">
        <f t="shared" si="750"/>
        <v>0</v>
      </c>
      <c r="AE236" s="22">
        <f t="shared" si="751"/>
        <v>0</v>
      </c>
      <c r="AF236" s="22">
        <f t="shared" si="752"/>
        <v>696.1</v>
      </c>
      <c r="AG236" s="22"/>
      <c r="AH236" s="22"/>
      <c r="AI236" s="22"/>
      <c r="AJ236" s="22">
        <f t="shared" si="753"/>
        <v>0</v>
      </c>
      <c r="AK236" s="22">
        <f t="shared" si="754"/>
        <v>0</v>
      </c>
      <c r="AL236" s="22">
        <f t="shared" si="755"/>
        <v>696.1</v>
      </c>
      <c r="AM236" s="22"/>
      <c r="AN236" s="22"/>
      <c r="AO236" s="22"/>
      <c r="AP236" s="22">
        <f t="shared" si="756"/>
        <v>0</v>
      </c>
      <c r="AQ236" s="22">
        <f t="shared" si="757"/>
        <v>0</v>
      </c>
      <c r="AR236" s="22">
        <f t="shared" si="758"/>
        <v>696.1</v>
      </c>
      <c r="AS236" s="22"/>
      <c r="AT236" s="22"/>
      <c r="AU236" s="22"/>
      <c r="AV236" s="22">
        <f t="shared" si="759"/>
        <v>0</v>
      </c>
      <c r="AW236" s="22">
        <f t="shared" si="760"/>
        <v>0</v>
      </c>
      <c r="AX236" s="22">
        <f t="shared" si="761"/>
        <v>696.1</v>
      </c>
      <c r="AY236" s="22"/>
      <c r="AZ236" s="22"/>
      <c r="BA236" s="22"/>
      <c r="BB236" s="22">
        <f t="shared" si="762"/>
        <v>0</v>
      </c>
      <c r="BC236" s="22">
        <f t="shared" si="763"/>
        <v>0</v>
      </c>
      <c r="BD236" s="22">
        <f t="shared" si="764"/>
        <v>696.1</v>
      </c>
      <c r="BE236" s="22"/>
      <c r="BF236" s="22"/>
      <c r="BG236" s="22"/>
      <c r="BH236" s="22">
        <f t="shared" si="765"/>
        <v>0</v>
      </c>
      <c r="BI236" s="22">
        <f t="shared" si="766"/>
        <v>0</v>
      </c>
      <c r="BJ236" s="22">
        <f t="shared" si="767"/>
        <v>696.1</v>
      </c>
      <c r="BK236" s="22"/>
      <c r="BL236" s="22"/>
      <c r="BM236" s="22"/>
      <c r="BN236" s="22">
        <f t="shared" si="768"/>
        <v>0</v>
      </c>
      <c r="BO236" s="22">
        <f t="shared" si="769"/>
        <v>0</v>
      </c>
      <c r="BP236" s="22">
        <f t="shared" si="770"/>
        <v>696.1</v>
      </c>
      <c r="BQ236" s="22"/>
      <c r="BR236" s="22"/>
      <c r="BS236" s="22">
        <f t="shared" si="771"/>
        <v>0</v>
      </c>
      <c r="BT236" s="22">
        <f t="shared" si="772"/>
        <v>0</v>
      </c>
      <c r="BU236" s="22">
        <f t="shared" si="773"/>
        <v>696.1</v>
      </c>
      <c r="BV236" s="22"/>
      <c r="BW236" s="22"/>
      <c r="BX236" s="22">
        <f t="shared" si="774"/>
        <v>0</v>
      </c>
      <c r="BY236" s="22">
        <f t="shared" si="775"/>
        <v>0</v>
      </c>
      <c r="BZ236" s="22">
        <f t="shared" si="776"/>
        <v>696.1</v>
      </c>
      <c r="CA236" s="22"/>
      <c r="CB236" s="22"/>
      <c r="CC236" s="22"/>
      <c r="CD236" s="22">
        <f t="shared" si="607"/>
        <v>0</v>
      </c>
      <c r="CE236" s="22"/>
      <c r="CF236" s="34">
        <f t="shared" si="777"/>
        <v>0</v>
      </c>
      <c r="CG236" s="22">
        <f t="shared" si="608"/>
        <v>0</v>
      </c>
      <c r="CH236" s="22"/>
      <c r="CI236" s="22">
        <f t="shared" si="778"/>
        <v>0</v>
      </c>
      <c r="CJ236" s="22">
        <f t="shared" si="609"/>
        <v>696.1</v>
      </c>
      <c r="CK236" s="22"/>
      <c r="CL236" s="22">
        <f t="shared" si="779"/>
        <v>696.1</v>
      </c>
      <c r="CM236" s="22"/>
      <c r="CN236" s="15"/>
      <c r="CO236" s="35"/>
    </row>
    <row r="237" spans="1:99" ht="46.8" x14ac:dyDescent="0.3">
      <c r="A237" s="36" t="s">
        <v>183</v>
      </c>
      <c r="B237" s="16"/>
      <c r="C237" s="32"/>
      <c r="D237" s="32"/>
      <c r="E237" s="33" t="s">
        <v>184</v>
      </c>
      <c r="F237" s="22">
        <f t="shared" si="699"/>
        <v>0</v>
      </c>
      <c r="G237" s="22">
        <f t="shared" si="700"/>
        <v>0</v>
      </c>
      <c r="H237" s="22">
        <f t="shared" si="701"/>
        <v>696.1</v>
      </c>
      <c r="I237" s="22">
        <f t="shared" si="702"/>
        <v>0</v>
      </c>
      <c r="J237" s="22">
        <f t="shared" si="703"/>
        <v>0</v>
      </c>
      <c r="K237" s="22">
        <f t="shared" si="704"/>
        <v>0</v>
      </c>
      <c r="L237" s="22">
        <f t="shared" si="741"/>
        <v>0</v>
      </c>
      <c r="M237" s="22">
        <f t="shared" si="742"/>
        <v>0</v>
      </c>
      <c r="N237" s="22">
        <f t="shared" si="743"/>
        <v>696.1</v>
      </c>
      <c r="O237" s="22">
        <f t="shared" si="705"/>
        <v>0</v>
      </c>
      <c r="P237" s="22">
        <f t="shared" si="706"/>
        <v>0</v>
      </c>
      <c r="Q237" s="22">
        <f t="shared" si="707"/>
        <v>0</v>
      </c>
      <c r="R237" s="22">
        <f t="shared" si="744"/>
        <v>0</v>
      </c>
      <c r="S237" s="22">
        <f t="shared" si="745"/>
        <v>0</v>
      </c>
      <c r="T237" s="22">
        <f t="shared" si="746"/>
        <v>696.1</v>
      </c>
      <c r="U237" s="22">
        <f t="shared" si="708"/>
        <v>0</v>
      </c>
      <c r="V237" s="22">
        <f t="shared" si="709"/>
        <v>0</v>
      </c>
      <c r="W237" s="22">
        <f t="shared" si="710"/>
        <v>0</v>
      </c>
      <c r="X237" s="22">
        <f t="shared" si="747"/>
        <v>0</v>
      </c>
      <c r="Y237" s="22">
        <f t="shared" si="748"/>
        <v>0</v>
      </c>
      <c r="Z237" s="22">
        <f t="shared" si="749"/>
        <v>696.1</v>
      </c>
      <c r="AA237" s="22">
        <f t="shared" si="711"/>
        <v>0</v>
      </c>
      <c r="AB237" s="22">
        <f t="shared" si="712"/>
        <v>0</v>
      </c>
      <c r="AC237" s="22">
        <f t="shared" si="713"/>
        <v>0</v>
      </c>
      <c r="AD237" s="22">
        <f t="shared" si="750"/>
        <v>0</v>
      </c>
      <c r="AE237" s="22">
        <f t="shared" si="751"/>
        <v>0</v>
      </c>
      <c r="AF237" s="22">
        <f t="shared" si="752"/>
        <v>696.1</v>
      </c>
      <c r="AG237" s="22">
        <f t="shared" si="714"/>
        <v>0</v>
      </c>
      <c r="AH237" s="22">
        <f t="shared" si="715"/>
        <v>0</v>
      </c>
      <c r="AI237" s="22">
        <f t="shared" si="716"/>
        <v>0</v>
      </c>
      <c r="AJ237" s="22">
        <f t="shared" si="753"/>
        <v>0</v>
      </c>
      <c r="AK237" s="22">
        <f t="shared" si="754"/>
        <v>0</v>
      </c>
      <c r="AL237" s="22">
        <f t="shared" si="755"/>
        <v>696.1</v>
      </c>
      <c r="AM237" s="22">
        <f t="shared" si="717"/>
        <v>0</v>
      </c>
      <c r="AN237" s="22">
        <f t="shared" si="718"/>
        <v>0</v>
      </c>
      <c r="AO237" s="22">
        <f t="shared" si="719"/>
        <v>0</v>
      </c>
      <c r="AP237" s="22">
        <f t="shared" si="756"/>
        <v>0</v>
      </c>
      <c r="AQ237" s="22">
        <f t="shared" si="757"/>
        <v>0</v>
      </c>
      <c r="AR237" s="22">
        <f t="shared" si="758"/>
        <v>696.1</v>
      </c>
      <c r="AS237" s="22">
        <f t="shared" si="720"/>
        <v>0</v>
      </c>
      <c r="AT237" s="22">
        <f t="shared" si="721"/>
        <v>0</v>
      </c>
      <c r="AU237" s="22">
        <f t="shared" si="722"/>
        <v>0</v>
      </c>
      <c r="AV237" s="22">
        <f t="shared" si="759"/>
        <v>0</v>
      </c>
      <c r="AW237" s="22">
        <f t="shared" si="760"/>
        <v>0</v>
      </c>
      <c r="AX237" s="22">
        <f t="shared" si="761"/>
        <v>696.1</v>
      </c>
      <c r="AY237" s="22">
        <f t="shared" si="723"/>
        <v>0</v>
      </c>
      <c r="AZ237" s="22">
        <f t="shared" si="724"/>
        <v>0</v>
      </c>
      <c r="BA237" s="22">
        <f t="shared" si="725"/>
        <v>0</v>
      </c>
      <c r="BB237" s="22">
        <f t="shared" si="762"/>
        <v>0</v>
      </c>
      <c r="BC237" s="22">
        <f t="shared" si="763"/>
        <v>0</v>
      </c>
      <c r="BD237" s="22">
        <f t="shared" si="764"/>
        <v>696.1</v>
      </c>
      <c r="BE237" s="22">
        <f t="shared" si="726"/>
        <v>0</v>
      </c>
      <c r="BF237" s="22">
        <f t="shared" si="727"/>
        <v>0</v>
      </c>
      <c r="BG237" s="22">
        <f t="shared" si="728"/>
        <v>0</v>
      </c>
      <c r="BH237" s="22">
        <f t="shared" si="765"/>
        <v>0</v>
      </c>
      <c r="BI237" s="22">
        <f t="shared" si="766"/>
        <v>0</v>
      </c>
      <c r="BJ237" s="22">
        <f t="shared" si="767"/>
        <v>696.1</v>
      </c>
      <c r="BK237" s="22">
        <f t="shared" si="729"/>
        <v>0</v>
      </c>
      <c r="BL237" s="22">
        <f t="shared" si="730"/>
        <v>0</v>
      </c>
      <c r="BM237" s="22">
        <f t="shared" si="731"/>
        <v>0</v>
      </c>
      <c r="BN237" s="22">
        <f t="shared" si="768"/>
        <v>0</v>
      </c>
      <c r="BO237" s="22">
        <f t="shared" si="769"/>
        <v>0</v>
      </c>
      <c r="BP237" s="22">
        <f t="shared" si="770"/>
        <v>696.1</v>
      </c>
      <c r="BQ237" s="22">
        <f t="shared" si="732"/>
        <v>0</v>
      </c>
      <c r="BR237" s="22">
        <f t="shared" si="733"/>
        <v>0</v>
      </c>
      <c r="BS237" s="22">
        <f t="shared" si="771"/>
        <v>0</v>
      </c>
      <c r="BT237" s="22">
        <f t="shared" si="772"/>
        <v>0</v>
      </c>
      <c r="BU237" s="22">
        <f t="shared" si="773"/>
        <v>696.1</v>
      </c>
      <c r="BV237" s="22">
        <f t="shared" si="734"/>
        <v>0</v>
      </c>
      <c r="BW237" s="22">
        <f t="shared" si="735"/>
        <v>0</v>
      </c>
      <c r="BX237" s="22">
        <f t="shared" si="774"/>
        <v>0</v>
      </c>
      <c r="BY237" s="22">
        <f t="shared" si="775"/>
        <v>0</v>
      </c>
      <c r="BZ237" s="22">
        <f t="shared" si="776"/>
        <v>696.1</v>
      </c>
      <c r="CA237" s="22">
        <f t="shared" si="736"/>
        <v>0</v>
      </c>
      <c r="CB237" s="22">
        <f t="shared" si="737"/>
        <v>0</v>
      </c>
      <c r="CC237" s="22">
        <f t="shared" si="738"/>
        <v>0</v>
      </c>
      <c r="CD237" s="22">
        <f t="shared" ref="CD237:CD300" si="780">BX237+CA237</f>
        <v>0</v>
      </c>
      <c r="CE237" s="22">
        <f t="shared" si="739"/>
        <v>0</v>
      </c>
      <c r="CF237" s="34">
        <f t="shared" si="777"/>
        <v>0</v>
      </c>
      <c r="CG237" s="22">
        <f t="shared" ref="CG237:CG300" si="781">BY237+CB237</f>
        <v>0</v>
      </c>
      <c r="CH237" s="22">
        <f t="shared" si="740"/>
        <v>0</v>
      </c>
      <c r="CI237" s="22">
        <f t="shared" si="778"/>
        <v>0</v>
      </c>
      <c r="CJ237" s="22">
        <f t="shared" ref="CJ237:CJ300" si="782">BZ237+CC237</f>
        <v>696.1</v>
      </c>
      <c r="CK237" s="22">
        <f t="shared" si="740"/>
        <v>0</v>
      </c>
      <c r="CL237" s="22">
        <f t="shared" si="779"/>
        <v>696.1</v>
      </c>
      <c r="CM237" s="22">
        <f t="shared" si="740"/>
        <v>0</v>
      </c>
      <c r="CN237" s="15"/>
      <c r="CO237" s="35"/>
      <c r="CU237" s="5" t="s">
        <v>31</v>
      </c>
    </row>
    <row r="238" spans="1:99" ht="46.8" x14ac:dyDescent="0.3">
      <c r="A238" s="36" t="s">
        <v>183</v>
      </c>
      <c r="B238" s="16">
        <v>400</v>
      </c>
      <c r="C238" s="32"/>
      <c r="D238" s="32"/>
      <c r="E238" s="33" t="s">
        <v>84</v>
      </c>
      <c r="F238" s="22">
        <f t="shared" si="699"/>
        <v>0</v>
      </c>
      <c r="G238" s="22">
        <f t="shared" si="700"/>
        <v>0</v>
      </c>
      <c r="H238" s="22">
        <f t="shared" si="701"/>
        <v>696.1</v>
      </c>
      <c r="I238" s="22">
        <f t="shared" si="702"/>
        <v>0</v>
      </c>
      <c r="J238" s="22">
        <f t="shared" si="703"/>
        <v>0</v>
      </c>
      <c r="K238" s="22">
        <f t="shared" si="704"/>
        <v>0</v>
      </c>
      <c r="L238" s="22">
        <f t="shared" si="741"/>
        <v>0</v>
      </c>
      <c r="M238" s="22">
        <f t="shared" si="742"/>
        <v>0</v>
      </c>
      <c r="N238" s="22">
        <f t="shared" si="743"/>
        <v>696.1</v>
      </c>
      <c r="O238" s="22">
        <f t="shared" si="705"/>
        <v>0</v>
      </c>
      <c r="P238" s="22">
        <f t="shared" si="706"/>
        <v>0</v>
      </c>
      <c r="Q238" s="22">
        <f t="shared" si="707"/>
        <v>0</v>
      </c>
      <c r="R238" s="22">
        <f t="shared" si="744"/>
        <v>0</v>
      </c>
      <c r="S238" s="22">
        <f t="shared" si="745"/>
        <v>0</v>
      </c>
      <c r="T238" s="22">
        <f t="shared" si="746"/>
        <v>696.1</v>
      </c>
      <c r="U238" s="22">
        <f t="shared" si="708"/>
        <v>0</v>
      </c>
      <c r="V238" s="22">
        <f t="shared" si="709"/>
        <v>0</v>
      </c>
      <c r="W238" s="22">
        <f t="shared" si="710"/>
        <v>0</v>
      </c>
      <c r="X238" s="22">
        <f t="shared" si="747"/>
        <v>0</v>
      </c>
      <c r="Y238" s="22">
        <f t="shared" si="748"/>
        <v>0</v>
      </c>
      <c r="Z238" s="22">
        <f t="shared" si="749"/>
        <v>696.1</v>
      </c>
      <c r="AA238" s="22">
        <f t="shared" si="711"/>
        <v>0</v>
      </c>
      <c r="AB238" s="22">
        <f t="shared" si="712"/>
        <v>0</v>
      </c>
      <c r="AC238" s="22">
        <f t="shared" si="713"/>
        <v>0</v>
      </c>
      <c r="AD238" s="22">
        <f t="shared" si="750"/>
        <v>0</v>
      </c>
      <c r="AE238" s="22">
        <f t="shared" si="751"/>
        <v>0</v>
      </c>
      <c r="AF238" s="22">
        <f t="shared" si="752"/>
        <v>696.1</v>
      </c>
      <c r="AG238" s="22">
        <f t="shared" si="714"/>
        <v>0</v>
      </c>
      <c r="AH238" s="22">
        <f t="shared" si="715"/>
        <v>0</v>
      </c>
      <c r="AI238" s="22">
        <f t="shared" si="716"/>
        <v>0</v>
      </c>
      <c r="AJ238" s="22">
        <f t="shared" si="753"/>
        <v>0</v>
      </c>
      <c r="AK238" s="22">
        <f t="shared" si="754"/>
        <v>0</v>
      </c>
      <c r="AL238" s="22">
        <f t="shared" si="755"/>
        <v>696.1</v>
      </c>
      <c r="AM238" s="22">
        <f t="shared" si="717"/>
        <v>0</v>
      </c>
      <c r="AN238" s="22">
        <f t="shared" si="718"/>
        <v>0</v>
      </c>
      <c r="AO238" s="22">
        <f t="shared" si="719"/>
        <v>0</v>
      </c>
      <c r="AP238" s="22">
        <f t="shared" si="756"/>
        <v>0</v>
      </c>
      <c r="AQ238" s="22">
        <f t="shared" si="757"/>
        <v>0</v>
      </c>
      <c r="AR238" s="22">
        <f t="shared" si="758"/>
        <v>696.1</v>
      </c>
      <c r="AS238" s="22">
        <f t="shared" si="720"/>
        <v>0</v>
      </c>
      <c r="AT238" s="22">
        <f t="shared" si="721"/>
        <v>0</v>
      </c>
      <c r="AU238" s="22">
        <f t="shared" si="722"/>
        <v>0</v>
      </c>
      <c r="AV238" s="22">
        <f t="shared" si="759"/>
        <v>0</v>
      </c>
      <c r="AW238" s="22">
        <f t="shared" si="760"/>
        <v>0</v>
      </c>
      <c r="AX238" s="22">
        <f t="shared" si="761"/>
        <v>696.1</v>
      </c>
      <c r="AY238" s="22">
        <f t="shared" si="723"/>
        <v>0</v>
      </c>
      <c r="AZ238" s="22">
        <f t="shared" si="724"/>
        <v>0</v>
      </c>
      <c r="BA238" s="22">
        <f t="shared" si="725"/>
        <v>0</v>
      </c>
      <c r="BB238" s="22">
        <f t="shared" si="762"/>
        <v>0</v>
      </c>
      <c r="BC238" s="22">
        <f t="shared" si="763"/>
        <v>0</v>
      </c>
      <c r="BD238" s="22">
        <f t="shared" si="764"/>
        <v>696.1</v>
      </c>
      <c r="BE238" s="22">
        <f t="shared" si="726"/>
        <v>0</v>
      </c>
      <c r="BF238" s="22">
        <f t="shared" si="727"/>
        <v>0</v>
      </c>
      <c r="BG238" s="22">
        <f t="shared" si="728"/>
        <v>0</v>
      </c>
      <c r="BH238" s="22">
        <f t="shared" si="765"/>
        <v>0</v>
      </c>
      <c r="BI238" s="22">
        <f t="shared" si="766"/>
        <v>0</v>
      </c>
      <c r="BJ238" s="22">
        <f t="shared" si="767"/>
        <v>696.1</v>
      </c>
      <c r="BK238" s="22">
        <f t="shared" si="729"/>
        <v>0</v>
      </c>
      <c r="BL238" s="22">
        <f t="shared" si="730"/>
        <v>0</v>
      </c>
      <c r="BM238" s="22">
        <f t="shared" si="731"/>
        <v>0</v>
      </c>
      <c r="BN238" s="22">
        <f t="shared" si="768"/>
        <v>0</v>
      </c>
      <c r="BO238" s="22">
        <f t="shared" si="769"/>
        <v>0</v>
      </c>
      <c r="BP238" s="22">
        <f t="shared" si="770"/>
        <v>696.1</v>
      </c>
      <c r="BQ238" s="22">
        <f t="shared" si="732"/>
        <v>0</v>
      </c>
      <c r="BR238" s="22">
        <f t="shared" si="733"/>
        <v>0</v>
      </c>
      <c r="BS238" s="22">
        <f t="shared" si="771"/>
        <v>0</v>
      </c>
      <c r="BT238" s="22">
        <f t="shared" si="772"/>
        <v>0</v>
      </c>
      <c r="BU238" s="22">
        <f t="shared" si="773"/>
        <v>696.1</v>
      </c>
      <c r="BV238" s="22">
        <f t="shared" si="734"/>
        <v>0</v>
      </c>
      <c r="BW238" s="22">
        <f t="shared" si="735"/>
        <v>0</v>
      </c>
      <c r="BX238" s="22">
        <f t="shared" si="774"/>
        <v>0</v>
      </c>
      <c r="BY238" s="22">
        <f t="shared" si="775"/>
        <v>0</v>
      </c>
      <c r="BZ238" s="22">
        <f t="shared" si="776"/>
        <v>696.1</v>
      </c>
      <c r="CA238" s="22">
        <f t="shared" si="736"/>
        <v>0</v>
      </c>
      <c r="CB238" s="22">
        <f t="shared" si="737"/>
        <v>0</v>
      </c>
      <c r="CC238" s="22">
        <f t="shared" si="738"/>
        <v>0</v>
      </c>
      <c r="CD238" s="22">
        <f t="shared" si="780"/>
        <v>0</v>
      </c>
      <c r="CE238" s="22">
        <f t="shared" si="739"/>
        <v>0</v>
      </c>
      <c r="CF238" s="34">
        <f t="shared" si="777"/>
        <v>0</v>
      </c>
      <c r="CG238" s="22">
        <f t="shared" si="781"/>
        <v>0</v>
      </c>
      <c r="CH238" s="22">
        <f t="shared" si="740"/>
        <v>0</v>
      </c>
      <c r="CI238" s="22">
        <f t="shared" si="778"/>
        <v>0</v>
      </c>
      <c r="CJ238" s="22">
        <f t="shared" si="782"/>
        <v>696.1</v>
      </c>
      <c r="CK238" s="22">
        <f t="shared" si="740"/>
        <v>0</v>
      </c>
      <c r="CL238" s="22">
        <f t="shared" si="779"/>
        <v>696.1</v>
      </c>
      <c r="CM238" s="22">
        <f t="shared" si="740"/>
        <v>0</v>
      </c>
      <c r="CN238" s="15"/>
      <c r="CO238" s="35"/>
      <c r="CS238" s="5" t="s">
        <v>29</v>
      </c>
    </row>
    <row r="239" spans="1:99" x14ac:dyDescent="0.3">
      <c r="A239" s="36" t="s">
        <v>183</v>
      </c>
      <c r="B239" s="16">
        <v>410</v>
      </c>
      <c r="C239" s="32"/>
      <c r="D239" s="32"/>
      <c r="E239" s="33" t="s">
        <v>85</v>
      </c>
      <c r="F239" s="22">
        <f t="shared" si="699"/>
        <v>0</v>
      </c>
      <c r="G239" s="22">
        <f t="shared" si="700"/>
        <v>0</v>
      </c>
      <c r="H239" s="22">
        <f t="shared" si="701"/>
        <v>696.1</v>
      </c>
      <c r="I239" s="22">
        <f t="shared" si="702"/>
        <v>0</v>
      </c>
      <c r="J239" s="22">
        <f t="shared" si="703"/>
        <v>0</v>
      </c>
      <c r="K239" s="22">
        <f t="shared" si="704"/>
        <v>0</v>
      </c>
      <c r="L239" s="22">
        <f t="shared" si="741"/>
        <v>0</v>
      </c>
      <c r="M239" s="22">
        <f t="shared" si="742"/>
        <v>0</v>
      </c>
      <c r="N239" s="22">
        <f t="shared" si="743"/>
        <v>696.1</v>
      </c>
      <c r="O239" s="22">
        <f t="shared" si="705"/>
        <v>0</v>
      </c>
      <c r="P239" s="22">
        <f t="shared" si="706"/>
        <v>0</v>
      </c>
      <c r="Q239" s="22">
        <f t="shared" si="707"/>
        <v>0</v>
      </c>
      <c r="R239" s="22">
        <f t="shared" si="744"/>
        <v>0</v>
      </c>
      <c r="S239" s="22">
        <f t="shared" si="745"/>
        <v>0</v>
      </c>
      <c r="T239" s="22">
        <f t="shared" si="746"/>
        <v>696.1</v>
      </c>
      <c r="U239" s="22">
        <f t="shared" si="708"/>
        <v>0</v>
      </c>
      <c r="V239" s="22">
        <f t="shared" si="709"/>
        <v>0</v>
      </c>
      <c r="W239" s="22">
        <f t="shared" si="710"/>
        <v>0</v>
      </c>
      <c r="X239" s="22">
        <f t="shared" si="747"/>
        <v>0</v>
      </c>
      <c r="Y239" s="22">
        <f t="shared" si="748"/>
        <v>0</v>
      </c>
      <c r="Z239" s="22">
        <f t="shared" si="749"/>
        <v>696.1</v>
      </c>
      <c r="AA239" s="22">
        <f t="shared" si="711"/>
        <v>0</v>
      </c>
      <c r="AB239" s="22">
        <f t="shared" si="712"/>
        <v>0</v>
      </c>
      <c r="AC239" s="22">
        <f t="shared" si="713"/>
        <v>0</v>
      </c>
      <c r="AD239" s="22">
        <f t="shared" si="750"/>
        <v>0</v>
      </c>
      <c r="AE239" s="22">
        <f t="shared" si="751"/>
        <v>0</v>
      </c>
      <c r="AF239" s="22">
        <f t="shared" si="752"/>
        <v>696.1</v>
      </c>
      <c r="AG239" s="22">
        <f t="shared" si="714"/>
        <v>0</v>
      </c>
      <c r="AH239" s="22">
        <f t="shared" si="715"/>
        <v>0</v>
      </c>
      <c r="AI239" s="22">
        <f t="shared" si="716"/>
        <v>0</v>
      </c>
      <c r="AJ239" s="22">
        <f t="shared" si="753"/>
        <v>0</v>
      </c>
      <c r="AK239" s="22">
        <f t="shared" si="754"/>
        <v>0</v>
      </c>
      <c r="AL239" s="22">
        <f t="shared" si="755"/>
        <v>696.1</v>
      </c>
      <c r="AM239" s="22">
        <f t="shared" si="717"/>
        <v>0</v>
      </c>
      <c r="AN239" s="22">
        <f t="shared" si="718"/>
        <v>0</v>
      </c>
      <c r="AO239" s="22">
        <f t="shared" si="719"/>
        <v>0</v>
      </c>
      <c r="AP239" s="22">
        <f t="shared" si="756"/>
        <v>0</v>
      </c>
      <c r="AQ239" s="22">
        <f t="shared" si="757"/>
        <v>0</v>
      </c>
      <c r="AR239" s="22">
        <f t="shared" si="758"/>
        <v>696.1</v>
      </c>
      <c r="AS239" s="22">
        <f t="shared" si="720"/>
        <v>0</v>
      </c>
      <c r="AT239" s="22">
        <f t="shared" si="721"/>
        <v>0</v>
      </c>
      <c r="AU239" s="22">
        <f t="shared" si="722"/>
        <v>0</v>
      </c>
      <c r="AV239" s="22">
        <f t="shared" si="759"/>
        <v>0</v>
      </c>
      <c r="AW239" s="22">
        <f t="shared" si="760"/>
        <v>0</v>
      </c>
      <c r="AX239" s="22">
        <f t="shared" si="761"/>
        <v>696.1</v>
      </c>
      <c r="AY239" s="22">
        <f t="shared" si="723"/>
        <v>0</v>
      </c>
      <c r="AZ239" s="22">
        <f t="shared" si="724"/>
        <v>0</v>
      </c>
      <c r="BA239" s="22">
        <f t="shared" si="725"/>
        <v>0</v>
      </c>
      <c r="BB239" s="22">
        <f t="shared" si="762"/>
        <v>0</v>
      </c>
      <c r="BC239" s="22">
        <f t="shared" si="763"/>
        <v>0</v>
      </c>
      <c r="BD239" s="22">
        <f t="shared" si="764"/>
        <v>696.1</v>
      </c>
      <c r="BE239" s="22">
        <f t="shared" si="726"/>
        <v>0</v>
      </c>
      <c r="BF239" s="22">
        <f t="shared" si="727"/>
        <v>0</v>
      </c>
      <c r="BG239" s="22">
        <f t="shared" si="728"/>
        <v>0</v>
      </c>
      <c r="BH239" s="22">
        <f t="shared" si="765"/>
        <v>0</v>
      </c>
      <c r="BI239" s="22">
        <f t="shared" si="766"/>
        <v>0</v>
      </c>
      <c r="BJ239" s="22">
        <f t="shared" si="767"/>
        <v>696.1</v>
      </c>
      <c r="BK239" s="22">
        <f t="shared" si="729"/>
        <v>0</v>
      </c>
      <c r="BL239" s="22">
        <f t="shared" si="730"/>
        <v>0</v>
      </c>
      <c r="BM239" s="22">
        <f t="shared" si="731"/>
        <v>0</v>
      </c>
      <c r="BN239" s="22">
        <f t="shared" si="768"/>
        <v>0</v>
      </c>
      <c r="BO239" s="22">
        <f t="shared" si="769"/>
        <v>0</v>
      </c>
      <c r="BP239" s="22">
        <f t="shared" si="770"/>
        <v>696.1</v>
      </c>
      <c r="BQ239" s="22">
        <f t="shared" si="732"/>
        <v>0</v>
      </c>
      <c r="BR239" s="22">
        <f t="shared" si="733"/>
        <v>0</v>
      </c>
      <c r="BS239" s="22">
        <f t="shared" si="771"/>
        <v>0</v>
      </c>
      <c r="BT239" s="22">
        <f t="shared" si="772"/>
        <v>0</v>
      </c>
      <c r="BU239" s="22">
        <f t="shared" si="773"/>
        <v>696.1</v>
      </c>
      <c r="BV239" s="22">
        <f t="shared" si="734"/>
        <v>0</v>
      </c>
      <c r="BW239" s="22">
        <f t="shared" si="735"/>
        <v>0</v>
      </c>
      <c r="BX239" s="22">
        <f t="shared" si="774"/>
        <v>0</v>
      </c>
      <c r="BY239" s="22">
        <f t="shared" si="775"/>
        <v>0</v>
      </c>
      <c r="BZ239" s="22">
        <f t="shared" si="776"/>
        <v>696.1</v>
      </c>
      <c r="CA239" s="22">
        <f t="shared" si="736"/>
        <v>0</v>
      </c>
      <c r="CB239" s="22">
        <f t="shared" si="737"/>
        <v>0</v>
      </c>
      <c r="CC239" s="22">
        <f t="shared" si="738"/>
        <v>0</v>
      </c>
      <c r="CD239" s="22">
        <f t="shared" si="780"/>
        <v>0</v>
      </c>
      <c r="CE239" s="22">
        <f t="shared" si="739"/>
        <v>0</v>
      </c>
      <c r="CF239" s="34">
        <f t="shared" si="777"/>
        <v>0</v>
      </c>
      <c r="CG239" s="22">
        <f t="shared" si="781"/>
        <v>0</v>
      </c>
      <c r="CH239" s="22">
        <f t="shared" si="740"/>
        <v>0</v>
      </c>
      <c r="CI239" s="22">
        <f t="shared" si="778"/>
        <v>0</v>
      </c>
      <c r="CJ239" s="22">
        <f t="shared" si="782"/>
        <v>696.1</v>
      </c>
      <c r="CK239" s="22">
        <f t="shared" si="740"/>
        <v>0</v>
      </c>
      <c r="CL239" s="22">
        <f t="shared" si="779"/>
        <v>696.1</v>
      </c>
      <c r="CM239" s="22">
        <f t="shared" si="740"/>
        <v>0</v>
      </c>
      <c r="CN239" s="15"/>
      <c r="CO239" s="35"/>
      <c r="CT239" s="5" t="s">
        <v>30</v>
      </c>
    </row>
    <row r="240" spans="1:99" ht="46.8" x14ac:dyDescent="0.3">
      <c r="A240" s="36" t="s">
        <v>183</v>
      </c>
      <c r="B240" s="16">
        <v>410</v>
      </c>
      <c r="C240" s="32" t="s">
        <v>67</v>
      </c>
      <c r="D240" s="32" t="s">
        <v>134</v>
      </c>
      <c r="E240" s="33" t="s">
        <v>135</v>
      </c>
      <c r="F240" s="22"/>
      <c r="G240" s="22"/>
      <c r="H240" s="22">
        <v>696.1</v>
      </c>
      <c r="I240" s="22"/>
      <c r="J240" s="22"/>
      <c r="K240" s="22"/>
      <c r="L240" s="22">
        <f t="shared" si="741"/>
        <v>0</v>
      </c>
      <c r="M240" s="22">
        <f t="shared" si="742"/>
        <v>0</v>
      </c>
      <c r="N240" s="22">
        <f t="shared" si="743"/>
        <v>696.1</v>
      </c>
      <c r="O240" s="22"/>
      <c r="P240" s="22"/>
      <c r="Q240" s="22"/>
      <c r="R240" s="22">
        <f t="shared" si="744"/>
        <v>0</v>
      </c>
      <c r="S240" s="22">
        <f t="shared" si="745"/>
        <v>0</v>
      </c>
      <c r="T240" s="22">
        <f t="shared" si="746"/>
        <v>696.1</v>
      </c>
      <c r="U240" s="22"/>
      <c r="V240" s="22"/>
      <c r="W240" s="22"/>
      <c r="X240" s="22">
        <f t="shared" si="747"/>
        <v>0</v>
      </c>
      <c r="Y240" s="22">
        <f t="shared" si="748"/>
        <v>0</v>
      </c>
      <c r="Z240" s="22">
        <f t="shared" si="749"/>
        <v>696.1</v>
      </c>
      <c r="AA240" s="22"/>
      <c r="AB240" s="22"/>
      <c r="AC240" s="22"/>
      <c r="AD240" s="22">
        <f t="shared" si="750"/>
        <v>0</v>
      </c>
      <c r="AE240" s="22">
        <f t="shared" si="751"/>
        <v>0</v>
      </c>
      <c r="AF240" s="22">
        <f t="shared" si="752"/>
        <v>696.1</v>
      </c>
      <c r="AG240" s="22"/>
      <c r="AH240" s="22"/>
      <c r="AI240" s="22"/>
      <c r="AJ240" s="22">
        <f t="shared" si="753"/>
        <v>0</v>
      </c>
      <c r="AK240" s="22">
        <f t="shared" si="754"/>
        <v>0</v>
      </c>
      <c r="AL240" s="22">
        <f t="shared" si="755"/>
        <v>696.1</v>
      </c>
      <c r="AM240" s="22"/>
      <c r="AN240" s="22"/>
      <c r="AO240" s="22"/>
      <c r="AP240" s="22">
        <f t="shared" si="756"/>
        <v>0</v>
      </c>
      <c r="AQ240" s="22">
        <f t="shared" si="757"/>
        <v>0</v>
      </c>
      <c r="AR240" s="22">
        <f t="shared" si="758"/>
        <v>696.1</v>
      </c>
      <c r="AS240" s="22"/>
      <c r="AT240" s="22"/>
      <c r="AU240" s="22"/>
      <c r="AV240" s="22">
        <f t="shared" si="759"/>
        <v>0</v>
      </c>
      <c r="AW240" s="22">
        <f t="shared" si="760"/>
        <v>0</v>
      </c>
      <c r="AX240" s="22">
        <f t="shared" si="761"/>
        <v>696.1</v>
      </c>
      <c r="AY240" s="22"/>
      <c r="AZ240" s="22"/>
      <c r="BA240" s="22"/>
      <c r="BB240" s="22">
        <f t="shared" si="762"/>
        <v>0</v>
      </c>
      <c r="BC240" s="22">
        <f t="shared" si="763"/>
        <v>0</v>
      </c>
      <c r="BD240" s="22">
        <f t="shared" si="764"/>
        <v>696.1</v>
      </c>
      <c r="BE240" s="22"/>
      <c r="BF240" s="22"/>
      <c r="BG240" s="22"/>
      <c r="BH240" s="22">
        <f t="shared" si="765"/>
        <v>0</v>
      </c>
      <c r="BI240" s="22">
        <f t="shared" si="766"/>
        <v>0</v>
      </c>
      <c r="BJ240" s="22">
        <f t="shared" si="767"/>
        <v>696.1</v>
      </c>
      <c r="BK240" s="22"/>
      <c r="BL240" s="22"/>
      <c r="BM240" s="22"/>
      <c r="BN240" s="22">
        <f t="shared" si="768"/>
        <v>0</v>
      </c>
      <c r="BO240" s="22">
        <f t="shared" si="769"/>
        <v>0</v>
      </c>
      <c r="BP240" s="22">
        <f t="shared" si="770"/>
        <v>696.1</v>
      </c>
      <c r="BQ240" s="22"/>
      <c r="BR240" s="22"/>
      <c r="BS240" s="22">
        <f t="shared" si="771"/>
        <v>0</v>
      </c>
      <c r="BT240" s="22">
        <f t="shared" si="772"/>
        <v>0</v>
      </c>
      <c r="BU240" s="22">
        <f t="shared" si="773"/>
        <v>696.1</v>
      </c>
      <c r="BV240" s="22"/>
      <c r="BW240" s="22"/>
      <c r="BX240" s="22">
        <f t="shared" si="774"/>
        <v>0</v>
      </c>
      <c r="BY240" s="22">
        <f t="shared" si="775"/>
        <v>0</v>
      </c>
      <c r="BZ240" s="22">
        <f t="shared" si="776"/>
        <v>696.1</v>
      </c>
      <c r="CA240" s="22"/>
      <c r="CB240" s="22"/>
      <c r="CC240" s="22"/>
      <c r="CD240" s="22">
        <f t="shared" si="780"/>
        <v>0</v>
      </c>
      <c r="CE240" s="22"/>
      <c r="CF240" s="34">
        <f t="shared" si="777"/>
        <v>0</v>
      </c>
      <c r="CG240" s="22">
        <f t="shared" si="781"/>
        <v>0</v>
      </c>
      <c r="CH240" s="22"/>
      <c r="CI240" s="22">
        <f t="shared" si="778"/>
        <v>0</v>
      </c>
      <c r="CJ240" s="22">
        <f t="shared" si="782"/>
        <v>696.1</v>
      </c>
      <c r="CK240" s="22"/>
      <c r="CL240" s="22">
        <f t="shared" si="779"/>
        <v>696.1</v>
      </c>
      <c r="CM240" s="22"/>
      <c r="CN240" s="15"/>
      <c r="CO240" s="35"/>
    </row>
    <row r="241" spans="1:99" s="24" customFormat="1" ht="31.2" x14ac:dyDescent="0.3">
      <c r="A241" s="18" t="s">
        <v>185</v>
      </c>
      <c r="B241" s="19"/>
      <c r="C241" s="18"/>
      <c r="D241" s="18"/>
      <c r="E241" s="20" t="s">
        <v>186</v>
      </c>
      <c r="F241" s="21">
        <f t="shared" ref="F241:K241" si="783">F242+F266+F290+F314+F351</f>
        <v>1882536.7000000002</v>
      </c>
      <c r="G241" s="21">
        <f t="shared" si="783"/>
        <v>1810920.1</v>
      </c>
      <c r="H241" s="21">
        <f t="shared" si="783"/>
        <v>1818900.1</v>
      </c>
      <c r="I241" s="21">
        <f t="shared" si="783"/>
        <v>0</v>
      </c>
      <c r="J241" s="21">
        <f t="shared" si="783"/>
        <v>0</v>
      </c>
      <c r="K241" s="21">
        <f t="shared" si="783"/>
        <v>0</v>
      </c>
      <c r="L241" s="21">
        <f t="shared" si="741"/>
        <v>1882536.7000000002</v>
      </c>
      <c r="M241" s="21">
        <f t="shared" si="742"/>
        <v>1810920.1</v>
      </c>
      <c r="N241" s="21">
        <f t="shared" si="743"/>
        <v>1818900.1</v>
      </c>
      <c r="O241" s="21">
        <f>O242+O266+O290+O314+O351</f>
        <v>0</v>
      </c>
      <c r="P241" s="21">
        <f>P242+P266+P290+P314+P351</f>
        <v>0</v>
      </c>
      <c r="Q241" s="21">
        <f>Q242+Q266+Q290+Q314+Q351</f>
        <v>0</v>
      </c>
      <c r="R241" s="21">
        <f t="shared" si="744"/>
        <v>1882536.7000000002</v>
      </c>
      <c r="S241" s="21">
        <f t="shared" si="745"/>
        <v>1810920.1</v>
      </c>
      <c r="T241" s="21">
        <f t="shared" si="746"/>
        <v>1818900.1</v>
      </c>
      <c r="U241" s="21">
        <f>U242+U266+U290+U314+U351</f>
        <v>0</v>
      </c>
      <c r="V241" s="21">
        <f>V242+V266+V290+V314+V351</f>
        <v>0</v>
      </c>
      <c r="W241" s="21">
        <f>W242+W266+W290+W314+W351</f>
        <v>0</v>
      </c>
      <c r="X241" s="21">
        <f t="shared" si="747"/>
        <v>1882536.7000000002</v>
      </c>
      <c r="Y241" s="21">
        <f t="shared" si="748"/>
        <v>1810920.1</v>
      </c>
      <c r="Z241" s="21">
        <f t="shared" si="749"/>
        <v>1818900.1</v>
      </c>
      <c r="AA241" s="21">
        <f>AA242+AA266+AA290+AA314+AA351</f>
        <v>0</v>
      </c>
      <c r="AB241" s="21">
        <f>AB242+AB266+AB290+AB314+AB351</f>
        <v>0</v>
      </c>
      <c r="AC241" s="21">
        <f>AC242+AC266+AC290+AC314+AC351</f>
        <v>0</v>
      </c>
      <c r="AD241" s="21">
        <f t="shared" si="750"/>
        <v>1882536.7000000002</v>
      </c>
      <c r="AE241" s="21">
        <f t="shared" si="751"/>
        <v>1810920.1</v>
      </c>
      <c r="AF241" s="21">
        <f t="shared" si="752"/>
        <v>1818900.1</v>
      </c>
      <c r="AG241" s="21">
        <f>AG242+AG266+AG290+AG314+AG351</f>
        <v>0</v>
      </c>
      <c r="AH241" s="21">
        <f>AH242+AH266+AH290+AH314+AH351</f>
        <v>0</v>
      </c>
      <c r="AI241" s="21">
        <f>AI242+AI266+AI290+AI314+AI351</f>
        <v>0</v>
      </c>
      <c r="AJ241" s="21">
        <f t="shared" si="753"/>
        <v>1882536.7000000002</v>
      </c>
      <c r="AK241" s="21">
        <f t="shared" si="754"/>
        <v>1810920.1</v>
      </c>
      <c r="AL241" s="21">
        <f t="shared" si="755"/>
        <v>1818900.1</v>
      </c>
      <c r="AM241" s="21">
        <f>AM242+AM266+AM290+AM314+AM351</f>
        <v>38952.080999999998</v>
      </c>
      <c r="AN241" s="21">
        <f>AN242+AN266+AN290+AN314+AN351</f>
        <v>0</v>
      </c>
      <c r="AO241" s="21">
        <f>AO242+AO266+AO290+AO314+AO351</f>
        <v>0</v>
      </c>
      <c r="AP241" s="21">
        <f t="shared" si="756"/>
        <v>1921488.7810000002</v>
      </c>
      <c r="AQ241" s="21">
        <f t="shared" si="757"/>
        <v>1810920.1</v>
      </c>
      <c r="AR241" s="21">
        <f t="shared" si="758"/>
        <v>1818900.1</v>
      </c>
      <c r="AS241" s="21">
        <f>AS242+AS266+AS290+AS314+AS351</f>
        <v>0</v>
      </c>
      <c r="AT241" s="21">
        <f>AT242+AT266+AT290+AT314+AT351</f>
        <v>0</v>
      </c>
      <c r="AU241" s="21">
        <f>AU242+AU266+AU290+AU314+AU351</f>
        <v>0</v>
      </c>
      <c r="AV241" s="21">
        <f t="shared" si="759"/>
        <v>1921488.7810000002</v>
      </c>
      <c r="AW241" s="21">
        <f t="shared" si="760"/>
        <v>1810920.1</v>
      </c>
      <c r="AX241" s="21">
        <f t="shared" si="761"/>
        <v>1818900.1</v>
      </c>
      <c r="AY241" s="21">
        <f>AY242+AY266+AY290+AY314+AY351</f>
        <v>24584.947999999997</v>
      </c>
      <c r="AZ241" s="21">
        <f>AZ242+AZ266+AZ290+AZ314+AZ351</f>
        <v>6459.6959999999999</v>
      </c>
      <c r="BA241" s="21">
        <f>BA242+BA266+BA290+BA314+BA351</f>
        <v>6459.6959999999999</v>
      </c>
      <c r="BB241" s="21">
        <f t="shared" si="762"/>
        <v>1946073.7290000003</v>
      </c>
      <c r="BC241" s="21">
        <f t="shared" si="763"/>
        <v>1817379.7960000001</v>
      </c>
      <c r="BD241" s="21">
        <f t="shared" si="764"/>
        <v>1825359.7960000001</v>
      </c>
      <c r="BE241" s="21">
        <f>BE242+BE266+BE290+BE314+BE351</f>
        <v>0</v>
      </c>
      <c r="BF241" s="21">
        <f>BF242+BF266+BF290+BF314+BF351</f>
        <v>0</v>
      </c>
      <c r="BG241" s="21">
        <f>BG242+BG266+BG290+BG314+BG351</f>
        <v>0</v>
      </c>
      <c r="BH241" s="21">
        <f t="shared" si="765"/>
        <v>1946073.7290000003</v>
      </c>
      <c r="BI241" s="21">
        <f t="shared" si="766"/>
        <v>1817379.7960000001</v>
      </c>
      <c r="BJ241" s="21">
        <f t="shared" si="767"/>
        <v>1825359.7960000001</v>
      </c>
      <c r="BK241" s="21">
        <f>BK242+BK266+BK290+BK314+BK351</f>
        <v>79786.149999999994</v>
      </c>
      <c r="BL241" s="21">
        <f>BL242+BL266+BL290+BL314+BL351</f>
        <v>0</v>
      </c>
      <c r="BM241" s="21">
        <f>BM242+BM266+BM290+BM314+BM351</f>
        <v>0</v>
      </c>
      <c r="BN241" s="21">
        <f t="shared" si="768"/>
        <v>2025859.8790000002</v>
      </c>
      <c r="BO241" s="21">
        <f t="shared" si="769"/>
        <v>1817379.7960000001</v>
      </c>
      <c r="BP241" s="21">
        <f t="shared" si="770"/>
        <v>1825359.7960000001</v>
      </c>
      <c r="BQ241" s="21">
        <f>BQ242+BQ266+BQ290+BQ314+BQ351</f>
        <v>-222.37</v>
      </c>
      <c r="BR241" s="21">
        <f>BR242+BR266+BR290+BR314+BR351</f>
        <v>0</v>
      </c>
      <c r="BS241" s="22">
        <f t="shared" si="771"/>
        <v>2025637.5090000001</v>
      </c>
      <c r="BT241" s="22">
        <f t="shared" si="772"/>
        <v>1817379.7960000001</v>
      </c>
      <c r="BU241" s="22">
        <f t="shared" si="773"/>
        <v>1825359.7960000001</v>
      </c>
      <c r="BV241" s="21">
        <f>BV242+BV266+BV290+BV314+BV351</f>
        <v>0</v>
      </c>
      <c r="BW241" s="21">
        <f>BW242+BW266+BW290+BW314+BW351</f>
        <v>0</v>
      </c>
      <c r="BX241" s="21">
        <f t="shared" si="774"/>
        <v>2025637.5090000001</v>
      </c>
      <c r="BY241" s="21">
        <f t="shared" si="775"/>
        <v>1817379.7960000001</v>
      </c>
      <c r="BZ241" s="21">
        <f t="shared" si="776"/>
        <v>1825359.7960000001</v>
      </c>
      <c r="CA241" s="21">
        <f>CA242+CA266+CA290+CA314+CA351</f>
        <v>55697.532000000007</v>
      </c>
      <c r="CB241" s="21">
        <f>CB242+CB266+CB290+CB314+CB351</f>
        <v>0</v>
      </c>
      <c r="CC241" s="21">
        <f>CC242+CC266+CC290+CC314+CC351</f>
        <v>0</v>
      </c>
      <c r="CD241" s="21">
        <f t="shared" si="780"/>
        <v>2081335.0410000002</v>
      </c>
      <c r="CE241" s="21">
        <f>CE242+CE266+CE290+CE314+CE351</f>
        <v>0</v>
      </c>
      <c r="CF241" s="23">
        <f t="shared" si="777"/>
        <v>2081335.0410000002</v>
      </c>
      <c r="CG241" s="21">
        <f t="shared" si="781"/>
        <v>1817379.7960000001</v>
      </c>
      <c r="CH241" s="21">
        <f>CH242+CH266+CH290+CH314+CH351</f>
        <v>0</v>
      </c>
      <c r="CI241" s="21">
        <f t="shared" si="778"/>
        <v>1817379.7960000001</v>
      </c>
      <c r="CJ241" s="21">
        <f t="shared" si="782"/>
        <v>1825359.7960000001</v>
      </c>
      <c r="CK241" s="21">
        <f>CK242+CK266+CK290+CK314+CK351</f>
        <v>0</v>
      </c>
      <c r="CL241" s="21">
        <f t="shared" si="779"/>
        <v>1825359.7960000001</v>
      </c>
      <c r="CM241" s="21">
        <f>CM242+CM266+CM290+CM314+CM351</f>
        <v>0</v>
      </c>
      <c r="CN241" s="15"/>
      <c r="CO241" s="35"/>
      <c r="CP241" s="24" t="s">
        <v>26</v>
      </c>
    </row>
    <row r="242" spans="1:99" s="31" customFormat="1" ht="31.2" x14ac:dyDescent="0.3">
      <c r="A242" s="25" t="s">
        <v>187</v>
      </c>
      <c r="B242" s="26"/>
      <c r="C242" s="25"/>
      <c r="D242" s="25"/>
      <c r="E242" s="27" t="s">
        <v>188</v>
      </c>
      <c r="F242" s="28">
        <f t="shared" ref="F242:K242" si="784">F243</f>
        <v>191641.4</v>
      </c>
      <c r="G242" s="28">
        <f t="shared" si="784"/>
        <v>191037.7</v>
      </c>
      <c r="H242" s="28">
        <f t="shared" si="784"/>
        <v>199644.2</v>
      </c>
      <c r="I242" s="28">
        <f t="shared" si="784"/>
        <v>0</v>
      </c>
      <c r="J242" s="28">
        <f t="shared" si="784"/>
        <v>0</v>
      </c>
      <c r="K242" s="28">
        <f t="shared" si="784"/>
        <v>0</v>
      </c>
      <c r="L242" s="28">
        <f t="shared" si="741"/>
        <v>191641.4</v>
      </c>
      <c r="M242" s="28">
        <f t="shared" si="742"/>
        <v>191037.7</v>
      </c>
      <c r="N242" s="28">
        <f t="shared" si="743"/>
        <v>199644.2</v>
      </c>
      <c r="O242" s="28">
        <f>O243</f>
        <v>0</v>
      </c>
      <c r="P242" s="28">
        <f>P243</f>
        <v>0</v>
      </c>
      <c r="Q242" s="28">
        <f>Q243</f>
        <v>0</v>
      </c>
      <c r="R242" s="28">
        <f t="shared" si="744"/>
        <v>191641.4</v>
      </c>
      <c r="S242" s="28">
        <f t="shared" si="745"/>
        <v>191037.7</v>
      </c>
      <c r="T242" s="28">
        <f t="shared" si="746"/>
        <v>199644.2</v>
      </c>
      <c r="U242" s="28">
        <f>U243</f>
        <v>0</v>
      </c>
      <c r="V242" s="28">
        <f>V243</f>
        <v>0</v>
      </c>
      <c r="W242" s="28">
        <f>W243</f>
        <v>0</v>
      </c>
      <c r="X242" s="28">
        <f t="shared" si="747"/>
        <v>191641.4</v>
      </c>
      <c r="Y242" s="28">
        <f t="shared" si="748"/>
        <v>191037.7</v>
      </c>
      <c r="Z242" s="28">
        <f t="shared" si="749"/>
        <v>199644.2</v>
      </c>
      <c r="AA242" s="28">
        <f>AA243</f>
        <v>0</v>
      </c>
      <c r="AB242" s="28">
        <f>AB243</f>
        <v>0</v>
      </c>
      <c r="AC242" s="28">
        <f>AC243</f>
        <v>0</v>
      </c>
      <c r="AD242" s="28">
        <f t="shared" si="750"/>
        <v>191641.4</v>
      </c>
      <c r="AE242" s="28">
        <f t="shared" si="751"/>
        <v>191037.7</v>
      </c>
      <c r="AF242" s="28">
        <f t="shared" si="752"/>
        <v>199644.2</v>
      </c>
      <c r="AG242" s="28">
        <f>AG243</f>
        <v>0</v>
      </c>
      <c r="AH242" s="28">
        <f>AH243</f>
        <v>0</v>
      </c>
      <c r="AI242" s="28">
        <f>AI243</f>
        <v>0</v>
      </c>
      <c r="AJ242" s="28">
        <f t="shared" si="753"/>
        <v>191641.4</v>
      </c>
      <c r="AK242" s="28">
        <f t="shared" si="754"/>
        <v>191037.7</v>
      </c>
      <c r="AL242" s="28">
        <f t="shared" si="755"/>
        <v>199644.2</v>
      </c>
      <c r="AM242" s="28">
        <f>AM243</f>
        <v>-153.39500000000001</v>
      </c>
      <c r="AN242" s="28">
        <f>AN243</f>
        <v>0</v>
      </c>
      <c r="AO242" s="28">
        <f>AO243</f>
        <v>0</v>
      </c>
      <c r="AP242" s="28">
        <f t="shared" si="756"/>
        <v>191488.005</v>
      </c>
      <c r="AQ242" s="28">
        <f t="shared" si="757"/>
        <v>191037.7</v>
      </c>
      <c r="AR242" s="28">
        <f t="shared" si="758"/>
        <v>199644.2</v>
      </c>
      <c r="AS242" s="28">
        <f>AS243</f>
        <v>0</v>
      </c>
      <c r="AT242" s="28">
        <f>AT243</f>
        <v>0</v>
      </c>
      <c r="AU242" s="28">
        <f>AU243</f>
        <v>0</v>
      </c>
      <c r="AV242" s="28">
        <f t="shared" si="759"/>
        <v>191488.005</v>
      </c>
      <c r="AW242" s="28">
        <f t="shared" si="760"/>
        <v>191037.7</v>
      </c>
      <c r="AX242" s="28">
        <f t="shared" si="761"/>
        <v>199644.2</v>
      </c>
      <c r="AY242" s="28">
        <f>AY243</f>
        <v>3229.848</v>
      </c>
      <c r="AZ242" s="28">
        <f>AZ243</f>
        <v>6459.6959999999999</v>
      </c>
      <c r="BA242" s="28">
        <f>BA243</f>
        <v>6459.6959999999999</v>
      </c>
      <c r="BB242" s="28">
        <f t="shared" si="762"/>
        <v>194717.853</v>
      </c>
      <c r="BC242" s="28">
        <f t="shared" si="763"/>
        <v>197497.39600000001</v>
      </c>
      <c r="BD242" s="28">
        <f t="shared" si="764"/>
        <v>206103.89600000001</v>
      </c>
      <c r="BE242" s="28">
        <f>BE243</f>
        <v>0</v>
      </c>
      <c r="BF242" s="28">
        <f>BF243</f>
        <v>0</v>
      </c>
      <c r="BG242" s="28">
        <f>BG243</f>
        <v>0</v>
      </c>
      <c r="BH242" s="28">
        <f t="shared" si="765"/>
        <v>194717.853</v>
      </c>
      <c r="BI242" s="28">
        <f t="shared" si="766"/>
        <v>197497.39600000001</v>
      </c>
      <c r="BJ242" s="28">
        <f t="shared" si="767"/>
        <v>206103.89600000001</v>
      </c>
      <c r="BK242" s="28">
        <f>BK243</f>
        <v>34070.673000000003</v>
      </c>
      <c r="BL242" s="28">
        <f>BL243</f>
        <v>0</v>
      </c>
      <c r="BM242" s="28">
        <f>BM243</f>
        <v>0</v>
      </c>
      <c r="BN242" s="28">
        <f t="shared" si="768"/>
        <v>228788.52600000001</v>
      </c>
      <c r="BO242" s="28">
        <f t="shared" si="769"/>
        <v>197497.39600000001</v>
      </c>
      <c r="BP242" s="28">
        <f t="shared" si="770"/>
        <v>206103.89600000001</v>
      </c>
      <c r="BQ242" s="28">
        <f>BQ243</f>
        <v>-222.37</v>
      </c>
      <c r="BR242" s="28">
        <f>BR243</f>
        <v>0</v>
      </c>
      <c r="BS242" s="22">
        <f t="shared" si="771"/>
        <v>228566.15600000002</v>
      </c>
      <c r="BT242" s="22">
        <f t="shared" si="772"/>
        <v>197497.39600000001</v>
      </c>
      <c r="BU242" s="22">
        <f t="shared" si="773"/>
        <v>206103.89600000001</v>
      </c>
      <c r="BV242" s="28">
        <f>BV243</f>
        <v>0</v>
      </c>
      <c r="BW242" s="28">
        <f>BW243</f>
        <v>0</v>
      </c>
      <c r="BX242" s="28">
        <f t="shared" si="774"/>
        <v>228566.15600000002</v>
      </c>
      <c r="BY242" s="28">
        <f t="shared" si="775"/>
        <v>197497.39600000001</v>
      </c>
      <c r="BZ242" s="28">
        <f t="shared" si="776"/>
        <v>206103.89600000001</v>
      </c>
      <c r="CA242" s="28">
        <f>CA243</f>
        <v>0</v>
      </c>
      <c r="CB242" s="28">
        <f>CB243</f>
        <v>0</v>
      </c>
      <c r="CC242" s="28">
        <f>CC243</f>
        <v>0</v>
      </c>
      <c r="CD242" s="28">
        <f t="shared" si="780"/>
        <v>228566.15600000002</v>
      </c>
      <c r="CE242" s="28">
        <f>CE243</f>
        <v>0</v>
      </c>
      <c r="CF242" s="29">
        <f t="shared" si="777"/>
        <v>228566.15600000002</v>
      </c>
      <c r="CG242" s="28">
        <f t="shared" si="781"/>
        <v>197497.39600000001</v>
      </c>
      <c r="CH242" s="28">
        <f>CH243</f>
        <v>0</v>
      </c>
      <c r="CI242" s="28">
        <f t="shared" si="778"/>
        <v>197497.39600000001</v>
      </c>
      <c r="CJ242" s="28">
        <f t="shared" si="782"/>
        <v>206103.89600000001</v>
      </c>
      <c r="CK242" s="28">
        <f>CK243</f>
        <v>0</v>
      </c>
      <c r="CL242" s="28">
        <f t="shared" si="779"/>
        <v>206103.89600000001</v>
      </c>
      <c r="CM242" s="28">
        <f>CM243</f>
        <v>0</v>
      </c>
      <c r="CN242" s="15"/>
      <c r="CO242" s="30"/>
      <c r="CQ242" s="31" t="s">
        <v>27</v>
      </c>
    </row>
    <row r="243" spans="1:99" ht="31.2" x14ac:dyDescent="0.3">
      <c r="A243" s="32" t="s">
        <v>189</v>
      </c>
      <c r="B243" s="16"/>
      <c r="C243" s="32"/>
      <c r="D243" s="32"/>
      <c r="E243" s="33" t="s">
        <v>190</v>
      </c>
      <c r="F243" s="22">
        <f t="shared" ref="F243:K243" si="785">F244+F250+F262</f>
        <v>191641.4</v>
      </c>
      <c r="G243" s="22">
        <f t="shared" si="785"/>
        <v>191037.7</v>
      </c>
      <c r="H243" s="22">
        <f t="shared" si="785"/>
        <v>199644.2</v>
      </c>
      <c r="I243" s="22">
        <f t="shared" si="785"/>
        <v>0</v>
      </c>
      <c r="J243" s="22">
        <f t="shared" si="785"/>
        <v>0</v>
      </c>
      <c r="K243" s="22">
        <f t="shared" si="785"/>
        <v>0</v>
      </c>
      <c r="L243" s="22">
        <f t="shared" si="741"/>
        <v>191641.4</v>
      </c>
      <c r="M243" s="22">
        <f t="shared" si="742"/>
        <v>191037.7</v>
      </c>
      <c r="N243" s="22">
        <f t="shared" si="743"/>
        <v>199644.2</v>
      </c>
      <c r="O243" s="22">
        <f>O244+O250+O262</f>
        <v>0</v>
      </c>
      <c r="P243" s="22">
        <f>P244+P250+P262</f>
        <v>0</v>
      </c>
      <c r="Q243" s="22">
        <f>Q244+Q250+Q262</f>
        <v>0</v>
      </c>
      <c r="R243" s="22">
        <f t="shared" si="744"/>
        <v>191641.4</v>
      </c>
      <c r="S243" s="22">
        <f t="shared" si="745"/>
        <v>191037.7</v>
      </c>
      <c r="T243" s="22">
        <f t="shared" si="746"/>
        <v>199644.2</v>
      </c>
      <c r="U243" s="22">
        <f>U244+U250+U262</f>
        <v>0</v>
      </c>
      <c r="V243" s="22">
        <f>V244+V250+V262</f>
        <v>0</v>
      </c>
      <c r="W243" s="22">
        <f>W244+W250+W262</f>
        <v>0</v>
      </c>
      <c r="X243" s="22">
        <f t="shared" si="747"/>
        <v>191641.4</v>
      </c>
      <c r="Y243" s="22">
        <f t="shared" si="748"/>
        <v>191037.7</v>
      </c>
      <c r="Z243" s="22">
        <f t="shared" si="749"/>
        <v>199644.2</v>
      </c>
      <c r="AA243" s="22">
        <f>AA244+AA250+AA262</f>
        <v>0</v>
      </c>
      <c r="AB243" s="22">
        <f>AB244+AB250+AB262</f>
        <v>0</v>
      </c>
      <c r="AC243" s="22">
        <f>AC244+AC250+AC262</f>
        <v>0</v>
      </c>
      <c r="AD243" s="22">
        <f t="shared" si="750"/>
        <v>191641.4</v>
      </c>
      <c r="AE243" s="22">
        <f t="shared" si="751"/>
        <v>191037.7</v>
      </c>
      <c r="AF243" s="22">
        <f t="shared" si="752"/>
        <v>199644.2</v>
      </c>
      <c r="AG243" s="22">
        <f>AG244+AG250+AG262</f>
        <v>0</v>
      </c>
      <c r="AH243" s="22">
        <f>AH244+AH250+AH262</f>
        <v>0</v>
      </c>
      <c r="AI243" s="22">
        <f>AI244+AI250+AI262</f>
        <v>0</v>
      </c>
      <c r="AJ243" s="22">
        <f t="shared" si="753"/>
        <v>191641.4</v>
      </c>
      <c r="AK243" s="22">
        <f t="shared" si="754"/>
        <v>191037.7</v>
      </c>
      <c r="AL243" s="22">
        <f t="shared" si="755"/>
        <v>199644.2</v>
      </c>
      <c r="AM243" s="22">
        <f>AM244+AM250+AM262</f>
        <v>-153.39500000000001</v>
      </c>
      <c r="AN243" s="22">
        <f>AN244+AN250+AN262</f>
        <v>0</v>
      </c>
      <c r="AO243" s="22">
        <f>AO244+AO250+AO262</f>
        <v>0</v>
      </c>
      <c r="AP243" s="22">
        <f t="shared" si="756"/>
        <v>191488.005</v>
      </c>
      <c r="AQ243" s="22">
        <f t="shared" si="757"/>
        <v>191037.7</v>
      </c>
      <c r="AR243" s="22">
        <f t="shared" si="758"/>
        <v>199644.2</v>
      </c>
      <c r="AS243" s="22">
        <f>AS244+AS250+AS262</f>
        <v>0</v>
      </c>
      <c r="AT243" s="22">
        <f>AT244+AT250+AT262</f>
        <v>0</v>
      </c>
      <c r="AU243" s="22">
        <f>AU244+AU250+AU262</f>
        <v>0</v>
      </c>
      <c r="AV243" s="22">
        <f t="shared" si="759"/>
        <v>191488.005</v>
      </c>
      <c r="AW243" s="22">
        <f t="shared" si="760"/>
        <v>191037.7</v>
      </c>
      <c r="AX243" s="22">
        <f t="shared" si="761"/>
        <v>199644.2</v>
      </c>
      <c r="AY243" s="22">
        <f>AY244+AY250+AY262</f>
        <v>3229.848</v>
      </c>
      <c r="AZ243" s="22">
        <f>AZ244+AZ250+AZ262</f>
        <v>6459.6959999999999</v>
      </c>
      <c r="BA243" s="22">
        <f>BA244+BA250+BA262</f>
        <v>6459.6959999999999</v>
      </c>
      <c r="BB243" s="22">
        <f t="shared" si="762"/>
        <v>194717.853</v>
      </c>
      <c r="BC243" s="22">
        <f t="shared" si="763"/>
        <v>197497.39600000001</v>
      </c>
      <c r="BD243" s="22">
        <f t="shared" si="764"/>
        <v>206103.89600000001</v>
      </c>
      <c r="BE243" s="22">
        <f>BE244+BE250+BE262</f>
        <v>0</v>
      </c>
      <c r="BF243" s="22">
        <f>BF244+BF250+BF262</f>
        <v>0</v>
      </c>
      <c r="BG243" s="22">
        <f>BG244+BG250+BG262</f>
        <v>0</v>
      </c>
      <c r="BH243" s="22">
        <f t="shared" si="765"/>
        <v>194717.853</v>
      </c>
      <c r="BI243" s="22">
        <f t="shared" si="766"/>
        <v>197497.39600000001</v>
      </c>
      <c r="BJ243" s="22">
        <f t="shared" si="767"/>
        <v>206103.89600000001</v>
      </c>
      <c r="BK243" s="22">
        <f>BK244+BK250+BK262</f>
        <v>34070.673000000003</v>
      </c>
      <c r="BL243" s="22">
        <f>BL244+BL250+BL262</f>
        <v>0</v>
      </c>
      <c r="BM243" s="22">
        <f>BM244+BM250+BM262</f>
        <v>0</v>
      </c>
      <c r="BN243" s="22">
        <f t="shared" si="768"/>
        <v>228788.52600000001</v>
      </c>
      <c r="BO243" s="22">
        <f t="shared" si="769"/>
        <v>197497.39600000001</v>
      </c>
      <c r="BP243" s="22">
        <f t="shared" si="770"/>
        <v>206103.89600000001</v>
      </c>
      <c r="BQ243" s="22">
        <f>BQ244+BQ250+BQ262</f>
        <v>-222.37</v>
      </c>
      <c r="BR243" s="22">
        <f>BR244+BR250+BR262</f>
        <v>0</v>
      </c>
      <c r="BS243" s="22">
        <f t="shared" si="771"/>
        <v>228566.15600000002</v>
      </c>
      <c r="BT243" s="22">
        <f t="shared" si="772"/>
        <v>197497.39600000001</v>
      </c>
      <c r="BU243" s="22">
        <f t="shared" si="773"/>
        <v>206103.89600000001</v>
      </c>
      <c r="BV243" s="22">
        <f>BV244+BV250+BV262</f>
        <v>0</v>
      </c>
      <c r="BW243" s="22">
        <f>BW244+BW250+BW262</f>
        <v>0</v>
      </c>
      <c r="BX243" s="22">
        <f t="shared" si="774"/>
        <v>228566.15600000002</v>
      </c>
      <c r="BY243" s="22">
        <f t="shared" si="775"/>
        <v>197497.39600000001</v>
      </c>
      <c r="BZ243" s="22">
        <f t="shared" si="776"/>
        <v>206103.89600000001</v>
      </c>
      <c r="CA243" s="22">
        <f>CA244+CA250+CA262</f>
        <v>0</v>
      </c>
      <c r="CB243" s="22">
        <f>CB244+CB250+CB262</f>
        <v>0</v>
      </c>
      <c r="CC243" s="22">
        <f>CC244+CC250+CC262</f>
        <v>0</v>
      </c>
      <c r="CD243" s="22">
        <f t="shared" si="780"/>
        <v>228566.15600000002</v>
      </c>
      <c r="CE243" s="22">
        <f>CE244+CE250+CE262</f>
        <v>0</v>
      </c>
      <c r="CF243" s="34">
        <f t="shared" si="777"/>
        <v>228566.15600000002</v>
      </c>
      <c r="CG243" s="22">
        <f t="shared" si="781"/>
        <v>197497.39600000001</v>
      </c>
      <c r="CH243" s="22">
        <f>CH244+CH250+CH262</f>
        <v>0</v>
      </c>
      <c r="CI243" s="22">
        <f t="shared" si="778"/>
        <v>197497.39600000001</v>
      </c>
      <c r="CJ243" s="22">
        <f t="shared" si="782"/>
        <v>206103.89600000001</v>
      </c>
      <c r="CK243" s="22">
        <f>CK244+CK250+CK262</f>
        <v>0</v>
      </c>
      <c r="CL243" s="22">
        <f t="shared" si="779"/>
        <v>206103.89600000001</v>
      </c>
      <c r="CM243" s="22">
        <f>CM244+CM250+CM262</f>
        <v>0</v>
      </c>
      <c r="CN243" s="15"/>
      <c r="CO243" s="35"/>
      <c r="CR243" s="5" t="s">
        <v>28</v>
      </c>
    </row>
    <row r="244" spans="1:99" ht="46.8" x14ac:dyDescent="0.3">
      <c r="A244" s="32" t="s">
        <v>191</v>
      </c>
      <c r="B244" s="16"/>
      <c r="C244" s="32"/>
      <c r="D244" s="32"/>
      <c r="E244" s="33" t="s">
        <v>130</v>
      </c>
      <c r="F244" s="22">
        <f t="shared" ref="F244:K244" si="786">F245</f>
        <v>96752.1</v>
      </c>
      <c r="G244" s="22">
        <f t="shared" si="786"/>
        <v>96752.1</v>
      </c>
      <c r="H244" s="22">
        <f t="shared" si="786"/>
        <v>96752.1</v>
      </c>
      <c r="I244" s="22">
        <f t="shared" si="786"/>
        <v>0</v>
      </c>
      <c r="J244" s="22">
        <f t="shared" si="786"/>
        <v>0</v>
      </c>
      <c r="K244" s="22">
        <f t="shared" si="786"/>
        <v>0</v>
      </c>
      <c r="L244" s="22">
        <f t="shared" si="741"/>
        <v>96752.1</v>
      </c>
      <c r="M244" s="22">
        <f t="shared" si="742"/>
        <v>96752.1</v>
      </c>
      <c r="N244" s="22">
        <f t="shared" si="743"/>
        <v>96752.1</v>
      </c>
      <c r="O244" s="22">
        <f>O245</f>
        <v>0</v>
      </c>
      <c r="P244" s="22">
        <f>P245</f>
        <v>0</v>
      </c>
      <c r="Q244" s="22">
        <f>Q245</f>
        <v>0</v>
      </c>
      <c r="R244" s="22">
        <f t="shared" si="744"/>
        <v>96752.1</v>
      </c>
      <c r="S244" s="22">
        <f t="shared" si="745"/>
        <v>96752.1</v>
      </c>
      <c r="T244" s="22">
        <f t="shared" si="746"/>
        <v>96752.1</v>
      </c>
      <c r="U244" s="22">
        <f>U245</f>
        <v>0</v>
      </c>
      <c r="V244" s="22">
        <f>V245</f>
        <v>0</v>
      </c>
      <c r="W244" s="22">
        <f>W245</f>
        <v>0</v>
      </c>
      <c r="X244" s="22">
        <f t="shared" si="747"/>
        <v>96752.1</v>
      </c>
      <c r="Y244" s="22">
        <f t="shared" si="748"/>
        <v>96752.1</v>
      </c>
      <c r="Z244" s="22">
        <f t="shared" si="749"/>
        <v>96752.1</v>
      </c>
      <c r="AA244" s="22">
        <f>AA245</f>
        <v>0</v>
      </c>
      <c r="AB244" s="22">
        <f>AB245</f>
        <v>0</v>
      </c>
      <c r="AC244" s="22">
        <f>AC245</f>
        <v>0</v>
      </c>
      <c r="AD244" s="22">
        <f t="shared" si="750"/>
        <v>96752.1</v>
      </c>
      <c r="AE244" s="22">
        <f t="shared" si="751"/>
        <v>96752.1</v>
      </c>
      <c r="AF244" s="22">
        <f t="shared" si="752"/>
        <v>96752.1</v>
      </c>
      <c r="AG244" s="22">
        <f>AG245</f>
        <v>0</v>
      </c>
      <c r="AH244" s="22">
        <f>AH245</f>
        <v>0</v>
      </c>
      <c r="AI244" s="22">
        <f>AI245</f>
        <v>0</v>
      </c>
      <c r="AJ244" s="22">
        <f t="shared" si="753"/>
        <v>96752.1</v>
      </c>
      <c r="AK244" s="22">
        <f t="shared" si="754"/>
        <v>96752.1</v>
      </c>
      <c r="AL244" s="22">
        <f t="shared" si="755"/>
        <v>96752.1</v>
      </c>
      <c r="AM244" s="22">
        <f>AM245</f>
        <v>0</v>
      </c>
      <c r="AN244" s="22">
        <f>AN245</f>
        <v>0</v>
      </c>
      <c r="AO244" s="22">
        <f>AO245</f>
        <v>0</v>
      </c>
      <c r="AP244" s="22">
        <f t="shared" si="756"/>
        <v>96752.1</v>
      </c>
      <c r="AQ244" s="22">
        <f t="shared" si="757"/>
        <v>96752.1</v>
      </c>
      <c r="AR244" s="22">
        <f t="shared" si="758"/>
        <v>96752.1</v>
      </c>
      <c r="AS244" s="22">
        <f>AS245</f>
        <v>0</v>
      </c>
      <c r="AT244" s="22">
        <f>AT245</f>
        <v>0</v>
      </c>
      <c r="AU244" s="22">
        <f>AU245</f>
        <v>0</v>
      </c>
      <c r="AV244" s="22">
        <f t="shared" si="759"/>
        <v>96752.1</v>
      </c>
      <c r="AW244" s="22">
        <f t="shared" si="760"/>
        <v>96752.1</v>
      </c>
      <c r="AX244" s="22">
        <f t="shared" si="761"/>
        <v>96752.1</v>
      </c>
      <c r="AY244" s="22">
        <f>AY245</f>
        <v>0</v>
      </c>
      <c r="AZ244" s="22">
        <f>AZ245</f>
        <v>0</v>
      </c>
      <c r="BA244" s="22">
        <f>BA245</f>
        <v>0</v>
      </c>
      <c r="BB244" s="22">
        <f t="shared" si="762"/>
        <v>96752.1</v>
      </c>
      <c r="BC244" s="22">
        <f t="shared" si="763"/>
        <v>96752.1</v>
      </c>
      <c r="BD244" s="22">
        <f t="shared" si="764"/>
        <v>96752.1</v>
      </c>
      <c r="BE244" s="22">
        <f>BE245</f>
        <v>0</v>
      </c>
      <c r="BF244" s="22">
        <f>BF245</f>
        <v>0</v>
      </c>
      <c r="BG244" s="22">
        <f>BG245</f>
        <v>0</v>
      </c>
      <c r="BH244" s="22">
        <f t="shared" si="765"/>
        <v>96752.1</v>
      </c>
      <c r="BI244" s="22">
        <f t="shared" si="766"/>
        <v>96752.1</v>
      </c>
      <c r="BJ244" s="22">
        <f t="shared" si="767"/>
        <v>96752.1</v>
      </c>
      <c r="BK244" s="22">
        <f>BK245</f>
        <v>833.303</v>
      </c>
      <c r="BL244" s="22">
        <f>BL245</f>
        <v>0</v>
      </c>
      <c r="BM244" s="22">
        <f>BM245</f>
        <v>0</v>
      </c>
      <c r="BN244" s="22">
        <f t="shared" si="768"/>
        <v>97585.403000000006</v>
      </c>
      <c r="BO244" s="22">
        <f t="shared" si="769"/>
        <v>96752.1</v>
      </c>
      <c r="BP244" s="22">
        <f t="shared" si="770"/>
        <v>96752.1</v>
      </c>
      <c r="BQ244" s="22">
        <f>BQ245</f>
        <v>0</v>
      </c>
      <c r="BR244" s="22">
        <f>BR245</f>
        <v>0</v>
      </c>
      <c r="BS244" s="22">
        <f t="shared" si="771"/>
        <v>97585.403000000006</v>
      </c>
      <c r="BT244" s="22">
        <f t="shared" si="772"/>
        <v>96752.1</v>
      </c>
      <c r="BU244" s="22">
        <f t="shared" si="773"/>
        <v>96752.1</v>
      </c>
      <c r="BV244" s="22">
        <f>BV245</f>
        <v>0</v>
      </c>
      <c r="BW244" s="22">
        <f>BW245</f>
        <v>0</v>
      </c>
      <c r="BX244" s="22">
        <f t="shared" si="774"/>
        <v>97585.403000000006</v>
      </c>
      <c r="BY244" s="22">
        <f t="shared" si="775"/>
        <v>96752.1</v>
      </c>
      <c r="BZ244" s="22">
        <f t="shared" si="776"/>
        <v>96752.1</v>
      </c>
      <c r="CA244" s="22">
        <f>CA245</f>
        <v>0</v>
      </c>
      <c r="CB244" s="22">
        <f>CB245</f>
        <v>0</v>
      </c>
      <c r="CC244" s="22">
        <f>CC245</f>
        <v>0</v>
      </c>
      <c r="CD244" s="22">
        <f t="shared" si="780"/>
        <v>97585.403000000006</v>
      </c>
      <c r="CE244" s="22">
        <f>CE245</f>
        <v>0</v>
      </c>
      <c r="CF244" s="34">
        <f t="shared" si="777"/>
        <v>97585.403000000006</v>
      </c>
      <c r="CG244" s="22">
        <f t="shared" si="781"/>
        <v>96752.1</v>
      </c>
      <c r="CH244" s="22">
        <f>CH245</f>
        <v>0</v>
      </c>
      <c r="CI244" s="22">
        <f t="shared" si="778"/>
        <v>96752.1</v>
      </c>
      <c r="CJ244" s="22">
        <f t="shared" si="782"/>
        <v>96752.1</v>
      </c>
      <c r="CK244" s="22">
        <f>CK245</f>
        <v>0</v>
      </c>
      <c r="CL244" s="22">
        <f t="shared" si="779"/>
        <v>96752.1</v>
      </c>
      <c r="CM244" s="22">
        <f>CM245</f>
        <v>0</v>
      </c>
      <c r="CN244" s="15"/>
      <c r="CO244" s="35"/>
      <c r="CU244" s="5" t="s">
        <v>31</v>
      </c>
    </row>
    <row r="245" spans="1:99" ht="46.8" x14ac:dyDescent="0.3">
      <c r="A245" s="32" t="s">
        <v>191</v>
      </c>
      <c r="B245" s="16">
        <v>600</v>
      </c>
      <c r="C245" s="32"/>
      <c r="D245" s="32"/>
      <c r="E245" s="33" t="s">
        <v>45</v>
      </c>
      <c r="F245" s="22">
        <f t="shared" ref="F245:K245" si="787">F246+F248</f>
        <v>96752.1</v>
      </c>
      <c r="G245" s="22">
        <f t="shared" si="787"/>
        <v>96752.1</v>
      </c>
      <c r="H245" s="22">
        <f t="shared" si="787"/>
        <v>96752.1</v>
      </c>
      <c r="I245" s="22">
        <f t="shared" si="787"/>
        <v>0</v>
      </c>
      <c r="J245" s="22">
        <f t="shared" si="787"/>
        <v>0</v>
      </c>
      <c r="K245" s="22">
        <f t="shared" si="787"/>
        <v>0</v>
      </c>
      <c r="L245" s="22">
        <f t="shared" si="741"/>
        <v>96752.1</v>
      </c>
      <c r="M245" s="22">
        <f t="shared" si="742"/>
        <v>96752.1</v>
      </c>
      <c r="N245" s="22">
        <f t="shared" si="743"/>
        <v>96752.1</v>
      </c>
      <c r="O245" s="22">
        <f>O246+O248</f>
        <v>0</v>
      </c>
      <c r="P245" s="22">
        <f>P246+P248</f>
        <v>0</v>
      </c>
      <c r="Q245" s="22">
        <f>Q246+Q248</f>
        <v>0</v>
      </c>
      <c r="R245" s="22">
        <f t="shared" si="744"/>
        <v>96752.1</v>
      </c>
      <c r="S245" s="22">
        <f t="shared" si="745"/>
        <v>96752.1</v>
      </c>
      <c r="T245" s="22">
        <f t="shared" si="746"/>
        <v>96752.1</v>
      </c>
      <c r="U245" s="22">
        <f>U246+U248</f>
        <v>0</v>
      </c>
      <c r="V245" s="22">
        <f>V246+V248</f>
        <v>0</v>
      </c>
      <c r="W245" s="22">
        <f>W246+W248</f>
        <v>0</v>
      </c>
      <c r="X245" s="22">
        <f t="shared" si="747"/>
        <v>96752.1</v>
      </c>
      <c r="Y245" s="22">
        <f t="shared" si="748"/>
        <v>96752.1</v>
      </c>
      <c r="Z245" s="22">
        <f t="shared" si="749"/>
        <v>96752.1</v>
      </c>
      <c r="AA245" s="22">
        <f>AA246+AA248</f>
        <v>0</v>
      </c>
      <c r="AB245" s="22">
        <f>AB246+AB248</f>
        <v>0</v>
      </c>
      <c r="AC245" s="22">
        <f>AC246+AC248</f>
        <v>0</v>
      </c>
      <c r="AD245" s="22">
        <f t="shared" si="750"/>
        <v>96752.1</v>
      </c>
      <c r="AE245" s="22">
        <f t="shared" si="751"/>
        <v>96752.1</v>
      </c>
      <c r="AF245" s="22">
        <f t="shared" si="752"/>
        <v>96752.1</v>
      </c>
      <c r="AG245" s="22">
        <f>AG246+AG248</f>
        <v>0</v>
      </c>
      <c r="AH245" s="22">
        <f>AH246+AH248</f>
        <v>0</v>
      </c>
      <c r="AI245" s="22">
        <f>AI246+AI248</f>
        <v>0</v>
      </c>
      <c r="AJ245" s="22">
        <f t="shared" si="753"/>
        <v>96752.1</v>
      </c>
      <c r="AK245" s="22">
        <f t="shared" si="754"/>
        <v>96752.1</v>
      </c>
      <c r="AL245" s="22">
        <f t="shared" si="755"/>
        <v>96752.1</v>
      </c>
      <c r="AM245" s="22">
        <f>AM246+AM248</f>
        <v>0</v>
      </c>
      <c r="AN245" s="22">
        <f>AN246+AN248</f>
        <v>0</v>
      </c>
      <c r="AO245" s="22">
        <f>AO246+AO248</f>
        <v>0</v>
      </c>
      <c r="AP245" s="22">
        <f t="shared" si="756"/>
        <v>96752.1</v>
      </c>
      <c r="AQ245" s="22">
        <f t="shared" si="757"/>
        <v>96752.1</v>
      </c>
      <c r="AR245" s="22">
        <f t="shared" si="758"/>
        <v>96752.1</v>
      </c>
      <c r="AS245" s="22">
        <f>AS246+AS248</f>
        <v>0</v>
      </c>
      <c r="AT245" s="22">
        <f>AT246+AT248</f>
        <v>0</v>
      </c>
      <c r="AU245" s="22">
        <f>AU246+AU248</f>
        <v>0</v>
      </c>
      <c r="AV245" s="22">
        <f t="shared" si="759"/>
        <v>96752.1</v>
      </c>
      <c r="AW245" s="22">
        <f t="shared" si="760"/>
        <v>96752.1</v>
      </c>
      <c r="AX245" s="22">
        <f t="shared" si="761"/>
        <v>96752.1</v>
      </c>
      <c r="AY245" s="22">
        <f>AY246+AY248</f>
        <v>0</v>
      </c>
      <c r="AZ245" s="22">
        <f>AZ246+AZ248</f>
        <v>0</v>
      </c>
      <c r="BA245" s="22">
        <f>BA246+BA248</f>
        <v>0</v>
      </c>
      <c r="BB245" s="22">
        <f t="shared" si="762"/>
        <v>96752.1</v>
      </c>
      <c r="BC245" s="22">
        <f t="shared" si="763"/>
        <v>96752.1</v>
      </c>
      <c r="BD245" s="22">
        <f t="shared" si="764"/>
        <v>96752.1</v>
      </c>
      <c r="BE245" s="22">
        <f>BE246+BE248</f>
        <v>0</v>
      </c>
      <c r="BF245" s="22">
        <f>BF246+BF248</f>
        <v>0</v>
      </c>
      <c r="BG245" s="22">
        <f>BG246+BG248</f>
        <v>0</v>
      </c>
      <c r="BH245" s="22">
        <f t="shared" si="765"/>
        <v>96752.1</v>
      </c>
      <c r="BI245" s="22">
        <f t="shared" si="766"/>
        <v>96752.1</v>
      </c>
      <c r="BJ245" s="22">
        <f t="shared" si="767"/>
        <v>96752.1</v>
      </c>
      <c r="BK245" s="22">
        <f>BK246+BK248</f>
        <v>833.303</v>
      </c>
      <c r="BL245" s="22">
        <f>BL246+BL248</f>
        <v>0</v>
      </c>
      <c r="BM245" s="22">
        <f>BM246+BM248</f>
        <v>0</v>
      </c>
      <c r="BN245" s="22">
        <f t="shared" si="768"/>
        <v>97585.403000000006</v>
      </c>
      <c r="BO245" s="22">
        <f t="shared" si="769"/>
        <v>96752.1</v>
      </c>
      <c r="BP245" s="22">
        <f t="shared" si="770"/>
        <v>96752.1</v>
      </c>
      <c r="BQ245" s="22">
        <f>BQ246+BQ248</f>
        <v>0</v>
      </c>
      <c r="BR245" s="22">
        <f>BR246+BR248</f>
        <v>0</v>
      </c>
      <c r="BS245" s="22">
        <f t="shared" si="771"/>
        <v>97585.403000000006</v>
      </c>
      <c r="BT245" s="22">
        <f t="shared" si="772"/>
        <v>96752.1</v>
      </c>
      <c r="BU245" s="22">
        <f t="shared" si="773"/>
        <v>96752.1</v>
      </c>
      <c r="BV245" s="22">
        <f>BV246+BV248</f>
        <v>0</v>
      </c>
      <c r="BW245" s="22">
        <f>BW246+BW248</f>
        <v>0</v>
      </c>
      <c r="BX245" s="22">
        <f t="shared" si="774"/>
        <v>97585.403000000006</v>
      </c>
      <c r="BY245" s="22">
        <f t="shared" si="775"/>
        <v>96752.1</v>
      </c>
      <c r="BZ245" s="22">
        <f t="shared" si="776"/>
        <v>96752.1</v>
      </c>
      <c r="CA245" s="22">
        <f>CA246+CA248</f>
        <v>0</v>
      </c>
      <c r="CB245" s="22">
        <f>CB246+CB248</f>
        <v>0</v>
      </c>
      <c r="CC245" s="22">
        <f>CC246+CC248</f>
        <v>0</v>
      </c>
      <c r="CD245" s="22">
        <f t="shared" si="780"/>
        <v>97585.403000000006</v>
      </c>
      <c r="CE245" s="22">
        <f>CE246+CE248</f>
        <v>0</v>
      </c>
      <c r="CF245" s="34">
        <f t="shared" si="777"/>
        <v>97585.403000000006</v>
      </c>
      <c r="CG245" s="22">
        <f t="shared" si="781"/>
        <v>96752.1</v>
      </c>
      <c r="CH245" s="22">
        <f>CH246+CH248</f>
        <v>0</v>
      </c>
      <c r="CI245" s="22">
        <f t="shared" si="778"/>
        <v>96752.1</v>
      </c>
      <c r="CJ245" s="22">
        <f t="shared" si="782"/>
        <v>96752.1</v>
      </c>
      <c r="CK245" s="22">
        <f>CK246+CK248</f>
        <v>0</v>
      </c>
      <c r="CL245" s="22">
        <f t="shared" si="779"/>
        <v>96752.1</v>
      </c>
      <c r="CM245" s="22">
        <f>CM246+CM248</f>
        <v>0</v>
      </c>
      <c r="CN245" s="15"/>
      <c r="CO245" s="35"/>
      <c r="CS245" s="5" t="s">
        <v>29</v>
      </c>
    </row>
    <row r="246" spans="1:99" x14ac:dyDescent="0.3">
      <c r="A246" s="32" t="s">
        <v>191</v>
      </c>
      <c r="B246" s="16">
        <v>610</v>
      </c>
      <c r="C246" s="32"/>
      <c r="D246" s="32"/>
      <c r="E246" s="33" t="s">
        <v>104</v>
      </c>
      <c r="F246" s="22">
        <f t="shared" ref="F246:K246" si="788">F247</f>
        <v>87145.3</v>
      </c>
      <c r="G246" s="22">
        <f t="shared" si="788"/>
        <v>87145.3</v>
      </c>
      <c r="H246" s="22">
        <f t="shared" si="788"/>
        <v>87145.3</v>
      </c>
      <c r="I246" s="22">
        <f t="shared" si="788"/>
        <v>0</v>
      </c>
      <c r="J246" s="22">
        <f t="shared" si="788"/>
        <v>0</v>
      </c>
      <c r="K246" s="22">
        <f t="shared" si="788"/>
        <v>0</v>
      </c>
      <c r="L246" s="22">
        <f t="shared" si="741"/>
        <v>87145.3</v>
      </c>
      <c r="M246" s="22">
        <f t="shared" si="742"/>
        <v>87145.3</v>
      </c>
      <c r="N246" s="22">
        <f t="shared" si="743"/>
        <v>87145.3</v>
      </c>
      <c r="O246" s="22">
        <f>O247</f>
        <v>0</v>
      </c>
      <c r="P246" s="22">
        <f>P247</f>
        <v>0</v>
      </c>
      <c r="Q246" s="22">
        <f>Q247</f>
        <v>0</v>
      </c>
      <c r="R246" s="22">
        <f t="shared" si="744"/>
        <v>87145.3</v>
      </c>
      <c r="S246" s="22">
        <f t="shared" si="745"/>
        <v>87145.3</v>
      </c>
      <c r="T246" s="22">
        <f t="shared" si="746"/>
        <v>87145.3</v>
      </c>
      <c r="U246" s="22">
        <f>U247</f>
        <v>0</v>
      </c>
      <c r="V246" s="22">
        <f>V247</f>
        <v>0</v>
      </c>
      <c r="W246" s="22">
        <f>W247</f>
        <v>0</v>
      </c>
      <c r="X246" s="22">
        <f t="shared" si="747"/>
        <v>87145.3</v>
      </c>
      <c r="Y246" s="22">
        <f t="shared" si="748"/>
        <v>87145.3</v>
      </c>
      <c r="Z246" s="22">
        <f t="shared" si="749"/>
        <v>87145.3</v>
      </c>
      <c r="AA246" s="22">
        <f>AA247</f>
        <v>0</v>
      </c>
      <c r="AB246" s="22">
        <f>AB247</f>
        <v>0</v>
      </c>
      <c r="AC246" s="22">
        <f>AC247</f>
        <v>0</v>
      </c>
      <c r="AD246" s="22">
        <f t="shared" si="750"/>
        <v>87145.3</v>
      </c>
      <c r="AE246" s="22">
        <f t="shared" si="751"/>
        <v>87145.3</v>
      </c>
      <c r="AF246" s="22">
        <f t="shared" si="752"/>
        <v>87145.3</v>
      </c>
      <c r="AG246" s="22">
        <f>AG247</f>
        <v>0</v>
      </c>
      <c r="AH246" s="22">
        <f>AH247</f>
        <v>0</v>
      </c>
      <c r="AI246" s="22">
        <f>AI247</f>
        <v>0</v>
      </c>
      <c r="AJ246" s="22">
        <f t="shared" si="753"/>
        <v>87145.3</v>
      </c>
      <c r="AK246" s="22">
        <f t="shared" si="754"/>
        <v>87145.3</v>
      </c>
      <c r="AL246" s="22">
        <f t="shared" si="755"/>
        <v>87145.3</v>
      </c>
      <c r="AM246" s="22">
        <f>AM247</f>
        <v>0</v>
      </c>
      <c r="AN246" s="22">
        <f>AN247</f>
        <v>0</v>
      </c>
      <c r="AO246" s="22">
        <f>AO247</f>
        <v>0</v>
      </c>
      <c r="AP246" s="22">
        <f t="shared" si="756"/>
        <v>87145.3</v>
      </c>
      <c r="AQ246" s="22">
        <f t="shared" si="757"/>
        <v>87145.3</v>
      </c>
      <c r="AR246" s="22">
        <f t="shared" si="758"/>
        <v>87145.3</v>
      </c>
      <c r="AS246" s="22">
        <f>AS247</f>
        <v>0</v>
      </c>
      <c r="AT246" s="22">
        <f>AT247</f>
        <v>0</v>
      </c>
      <c r="AU246" s="22">
        <f>AU247</f>
        <v>0</v>
      </c>
      <c r="AV246" s="22">
        <f t="shared" si="759"/>
        <v>87145.3</v>
      </c>
      <c r="AW246" s="22">
        <f t="shared" si="760"/>
        <v>87145.3</v>
      </c>
      <c r="AX246" s="22">
        <f t="shared" si="761"/>
        <v>87145.3</v>
      </c>
      <c r="AY246" s="22">
        <f>AY247</f>
        <v>0</v>
      </c>
      <c r="AZ246" s="22">
        <f>AZ247</f>
        <v>0</v>
      </c>
      <c r="BA246" s="22">
        <f>BA247</f>
        <v>0</v>
      </c>
      <c r="BB246" s="22">
        <f t="shared" si="762"/>
        <v>87145.3</v>
      </c>
      <c r="BC246" s="22">
        <f t="shared" si="763"/>
        <v>87145.3</v>
      </c>
      <c r="BD246" s="22">
        <f t="shared" si="764"/>
        <v>87145.3</v>
      </c>
      <c r="BE246" s="22">
        <f>BE247</f>
        <v>0</v>
      </c>
      <c r="BF246" s="22">
        <f>BF247</f>
        <v>0</v>
      </c>
      <c r="BG246" s="22">
        <f>BG247</f>
        <v>0</v>
      </c>
      <c r="BH246" s="22">
        <f t="shared" si="765"/>
        <v>87145.3</v>
      </c>
      <c r="BI246" s="22">
        <f t="shared" si="766"/>
        <v>87145.3</v>
      </c>
      <c r="BJ246" s="22">
        <f t="shared" si="767"/>
        <v>87145.3</v>
      </c>
      <c r="BK246" s="22">
        <f>BK247</f>
        <v>0</v>
      </c>
      <c r="BL246" s="22">
        <f>BL247</f>
        <v>0</v>
      </c>
      <c r="BM246" s="22">
        <f>BM247</f>
        <v>0</v>
      </c>
      <c r="BN246" s="22">
        <f t="shared" si="768"/>
        <v>87145.3</v>
      </c>
      <c r="BO246" s="22">
        <f t="shared" si="769"/>
        <v>87145.3</v>
      </c>
      <c r="BP246" s="22">
        <f t="shared" si="770"/>
        <v>87145.3</v>
      </c>
      <c r="BQ246" s="22">
        <f>BQ247</f>
        <v>0</v>
      </c>
      <c r="BR246" s="22">
        <f>BR247</f>
        <v>0</v>
      </c>
      <c r="BS246" s="22">
        <f t="shared" si="771"/>
        <v>87145.3</v>
      </c>
      <c r="BT246" s="22">
        <f t="shared" si="772"/>
        <v>87145.3</v>
      </c>
      <c r="BU246" s="22">
        <f t="shared" si="773"/>
        <v>87145.3</v>
      </c>
      <c r="BV246" s="22">
        <f>BV247</f>
        <v>0</v>
      </c>
      <c r="BW246" s="22">
        <f>BW247</f>
        <v>0</v>
      </c>
      <c r="BX246" s="22">
        <f t="shared" si="774"/>
        <v>87145.3</v>
      </c>
      <c r="BY246" s="22">
        <f t="shared" si="775"/>
        <v>87145.3</v>
      </c>
      <c r="BZ246" s="22">
        <f t="shared" si="776"/>
        <v>87145.3</v>
      </c>
      <c r="CA246" s="22">
        <f>CA247</f>
        <v>0</v>
      </c>
      <c r="CB246" s="22">
        <f>CB247</f>
        <v>0</v>
      </c>
      <c r="CC246" s="22">
        <f>CC247</f>
        <v>0</v>
      </c>
      <c r="CD246" s="22">
        <f t="shared" si="780"/>
        <v>87145.3</v>
      </c>
      <c r="CE246" s="22">
        <f>CE247</f>
        <v>0</v>
      </c>
      <c r="CF246" s="34">
        <f t="shared" si="777"/>
        <v>87145.3</v>
      </c>
      <c r="CG246" s="22">
        <f t="shared" si="781"/>
        <v>87145.3</v>
      </c>
      <c r="CH246" s="22">
        <f>CH247</f>
        <v>0</v>
      </c>
      <c r="CI246" s="22">
        <f t="shared" si="778"/>
        <v>87145.3</v>
      </c>
      <c r="CJ246" s="22">
        <f t="shared" si="782"/>
        <v>87145.3</v>
      </c>
      <c r="CK246" s="22">
        <f>CK247</f>
        <v>0</v>
      </c>
      <c r="CL246" s="22">
        <f t="shared" si="779"/>
        <v>87145.3</v>
      </c>
      <c r="CM246" s="22">
        <f>CM247</f>
        <v>0</v>
      </c>
      <c r="CN246" s="15"/>
      <c r="CO246" s="35"/>
      <c r="CT246" s="5" t="s">
        <v>30</v>
      </c>
    </row>
    <row r="247" spans="1:99" x14ac:dyDescent="0.3">
      <c r="A247" s="32" t="s">
        <v>191</v>
      </c>
      <c r="B247" s="16">
        <v>610</v>
      </c>
      <c r="C247" s="32" t="s">
        <v>49</v>
      </c>
      <c r="D247" s="32" t="s">
        <v>42</v>
      </c>
      <c r="E247" s="33" t="s">
        <v>50</v>
      </c>
      <c r="F247" s="22">
        <v>87145.3</v>
      </c>
      <c r="G247" s="22">
        <v>87145.3</v>
      </c>
      <c r="H247" s="22">
        <v>87145.3</v>
      </c>
      <c r="I247" s="22"/>
      <c r="J247" s="22"/>
      <c r="K247" s="22"/>
      <c r="L247" s="22">
        <f t="shared" si="741"/>
        <v>87145.3</v>
      </c>
      <c r="M247" s="22">
        <f t="shared" si="742"/>
        <v>87145.3</v>
      </c>
      <c r="N247" s="22">
        <f t="shared" si="743"/>
        <v>87145.3</v>
      </c>
      <c r="O247" s="22"/>
      <c r="P247" s="22"/>
      <c r="Q247" s="22"/>
      <c r="R247" s="22">
        <f t="shared" si="744"/>
        <v>87145.3</v>
      </c>
      <c r="S247" s="22">
        <f t="shared" si="745"/>
        <v>87145.3</v>
      </c>
      <c r="T247" s="22">
        <f t="shared" si="746"/>
        <v>87145.3</v>
      </c>
      <c r="U247" s="22"/>
      <c r="V247" s="22"/>
      <c r="W247" s="22"/>
      <c r="X247" s="22">
        <f t="shared" si="747"/>
        <v>87145.3</v>
      </c>
      <c r="Y247" s="22">
        <f t="shared" si="748"/>
        <v>87145.3</v>
      </c>
      <c r="Z247" s="22">
        <f t="shared" si="749"/>
        <v>87145.3</v>
      </c>
      <c r="AA247" s="22"/>
      <c r="AB247" s="22"/>
      <c r="AC247" s="22"/>
      <c r="AD247" s="22">
        <f t="shared" si="750"/>
        <v>87145.3</v>
      </c>
      <c r="AE247" s="22">
        <f t="shared" si="751"/>
        <v>87145.3</v>
      </c>
      <c r="AF247" s="22">
        <f t="shared" si="752"/>
        <v>87145.3</v>
      </c>
      <c r="AG247" s="22"/>
      <c r="AH247" s="22"/>
      <c r="AI247" s="22"/>
      <c r="AJ247" s="22">
        <f t="shared" si="753"/>
        <v>87145.3</v>
      </c>
      <c r="AK247" s="22">
        <f t="shared" si="754"/>
        <v>87145.3</v>
      </c>
      <c r="AL247" s="22">
        <f t="shared" si="755"/>
        <v>87145.3</v>
      </c>
      <c r="AM247" s="22"/>
      <c r="AN247" s="22"/>
      <c r="AO247" s="22"/>
      <c r="AP247" s="22">
        <f t="shared" si="756"/>
        <v>87145.3</v>
      </c>
      <c r="AQ247" s="22">
        <f t="shared" si="757"/>
        <v>87145.3</v>
      </c>
      <c r="AR247" s="22">
        <f t="shared" si="758"/>
        <v>87145.3</v>
      </c>
      <c r="AS247" s="22"/>
      <c r="AT247" s="22"/>
      <c r="AU247" s="22"/>
      <c r="AV247" s="22">
        <f t="shared" si="759"/>
        <v>87145.3</v>
      </c>
      <c r="AW247" s="22">
        <f t="shared" si="760"/>
        <v>87145.3</v>
      </c>
      <c r="AX247" s="22">
        <f t="shared" si="761"/>
        <v>87145.3</v>
      </c>
      <c r="AY247" s="22"/>
      <c r="AZ247" s="22"/>
      <c r="BA247" s="22"/>
      <c r="BB247" s="22">
        <f t="shared" si="762"/>
        <v>87145.3</v>
      </c>
      <c r="BC247" s="22">
        <f t="shared" si="763"/>
        <v>87145.3</v>
      </c>
      <c r="BD247" s="22">
        <f t="shared" si="764"/>
        <v>87145.3</v>
      </c>
      <c r="BE247" s="22"/>
      <c r="BF247" s="22"/>
      <c r="BG247" s="22"/>
      <c r="BH247" s="22">
        <f t="shared" si="765"/>
        <v>87145.3</v>
      </c>
      <c r="BI247" s="22">
        <f t="shared" si="766"/>
        <v>87145.3</v>
      </c>
      <c r="BJ247" s="22">
        <f t="shared" si="767"/>
        <v>87145.3</v>
      </c>
      <c r="BK247" s="22"/>
      <c r="BL247" s="22"/>
      <c r="BM247" s="22"/>
      <c r="BN247" s="22">
        <f t="shared" si="768"/>
        <v>87145.3</v>
      </c>
      <c r="BO247" s="22">
        <f t="shared" si="769"/>
        <v>87145.3</v>
      </c>
      <c r="BP247" s="22">
        <f t="shared" si="770"/>
        <v>87145.3</v>
      </c>
      <c r="BQ247" s="22"/>
      <c r="BR247" s="22"/>
      <c r="BS247" s="22">
        <f t="shared" si="771"/>
        <v>87145.3</v>
      </c>
      <c r="BT247" s="22">
        <f t="shared" si="772"/>
        <v>87145.3</v>
      </c>
      <c r="BU247" s="22">
        <f t="shared" si="773"/>
        <v>87145.3</v>
      </c>
      <c r="BV247" s="22"/>
      <c r="BW247" s="22"/>
      <c r="BX247" s="22">
        <f t="shared" si="774"/>
        <v>87145.3</v>
      </c>
      <c r="BY247" s="22">
        <f t="shared" si="775"/>
        <v>87145.3</v>
      </c>
      <c r="BZ247" s="22">
        <f t="shared" si="776"/>
        <v>87145.3</v>
      </c>
      <c r="CA247" s="22"/>
      <c r="CB247" s="22"/>
      <c r="CC247" s="22"/>
      <c r="CD247" s="22">
        <f t="shared" si="780"/>
        <v>87145.3</v>
      </c>
      <c r="CE247" s="22"/>
      <c r="CF247" s="34">
        <f t="shared" si="777"/>
        <v>87145.3</v>
      </c>
      <c r="CG247" s="22">
        <f t="shared" si="781"/>
        <v>87145.3</v>
      </c>
      <c r="CH247" s="22"/>
      <c r="CI247" s="22">
        <f t="shared" si="778"/>
        <v>87145.3</v>
      </c>
      <c r="CJ247" s="22">
        <f t="shared" si="782"/>
        <v>87145.3</v>
      </c>
      <c r="CK247" s="22"/>
      <c r="CL247" s="22">
        <f t="shared" si="779"/>
        <v>87145.3</v>
      </c>
      <c r="CM247" s="22"/>
      <c r="CN247" s="15"/>
      <c r="CO247" s="35"/>
    </row>
    <row r="248" spans="1:99" x14ac:dyDescent="0.3">
      <c r="A248" s="32" t="s">
        <v>191</v>
      </c>
      <c r="B248" s="16">
        <v>620</v>
      </c>
      <c r="C248" s="32"/>
      <c r="D248" s="32"/>
      <c r="E248" s="33" t="s">
        <v>46</v>
      </c>
      <c r="F248" s="22">
        <f t="shared" ref="F248:K248" si="789">F249</f>
        <v>9606.7999999999993</v>
      </c>
      <c r="G248" s="22">
        <f t="shared" si="789"/>
        <v>9606.7999999999993</v>
      </c>
      <c r="H248" s="22">
        <f t="shared" si="789"/>
        <v>9606.7999999999993</v>
      </c>
      <c r="I248" s="22">
        <f t="shared" si="789"/>
        <v>0</v>
      </c>
      <c r="J248" s="22">
        <f t="shared" si="789"/>
        <v>0</v>
      </c>
      <c r="K248" s="22">
        <f t="shared" si="789"/>
        <v>0</v>
      </c>
      <c r="L248" s="22">
        <f t="shared" si="741"/>
        <v>9606.7999999999993</v>
      </c>
      <c r="M248" s="22">
        <f t="shared" si="742"/>
        <v>9606.7999999999993</v>
      </c>
      <c r="N248" s="22">
        <f t="shared" si="743"/>
        <v>9606.7999999999993</v>
      </c>
      <c r="O248" s="22">
        <f>O249</f>
        <v>0</v>
      </c>
      <c r="P248" s="22">
        <f>P249</f>
        <v>0</v>
      </c>
      <c r="Q248" s="22">
        <f>Q249</f>
        <v>0</v>
      </c>
      <c r="R248" s="22">
        <f t="shared" si="744"/>
        <v>9606.7999999999993</v>
      </c>
      <c r="S248" s="22">
        <f t="shared" si="745"/>
        <v>9606.7999999999993</v>
      </c>
      <c r="T248" s="22">
        <f t="shared" si="746"/>
        <v>9606.7999999999993</v>
      </c>
      <c r="U248" s="22">
        <f>U249</f>
        <v>0</v>
      </c>
      <c r="V248" s="22">
        <f>V249</f>
        <v>0</v>
      </c>
      <c r="W248" s="22">
        <f>W249</f>
        <v>0</v>
      </c>
      <c r="X248" s="22">
        <f t="shared" si="747"/>
        <v>9606.7999999999993</v>
      </c>
      <c r="Y248" s="22">
        <f t="shared" si="748"/>
        <v>9606.7999999999993</v>
      </c>
      <c r="Z248" s="22">
        <f t="shared" si="749"/>
        <v>9606.7999999999993</v>
      </c>
      <c r="AA248" s="22">
        <f>AA249</f>
        <v>0</v>
      </c>
      <c r="AB248" s="22">
        <f>AB249</f>
        <v>0</v>
      </c>
      <c r="AC248" s="22">
        <f>AC249</f>
        <v>0</v>
      </c>
      <c r="AD248" s="22">
        <f t="shared" si="750"/>
        <v>9606.7999999999993</v>
      </c>
      <c r="AE248" s="22">
        <f t="shared" si="751"/>
        <v>9606.7999999999993</v>
      </c>
      <c r="AF248" s="22">
        <f t="shared" si="752"/>
        <v>9606.7999999999993</v>
      </c>
      <c r="AG248" s="22">
        <f>AG249</f>
        <v>0</v>
      </c>
      <c r="AH248" s="22">
        <f>AH249</f>
        <v>0</v>
      </c>
      <c r="AI248" s="22">
        <f>AI249</f>
        <v>0</v>
      </c>
      <c r="AJ248" s="22">
        <f t="shared" si="753"/>
        <v>9606.7999999999993</v>
      </c>
      <c r="AK248" s="22">
        <f t="shared" si="754"/>
        <v>9606.7999999999993</v>
      </c>
      <c r="AL248" s="22">
        <f t="shared" si="755"/>
        <v>9606.7999999999993</v>
      </c>
      <c r="AM248" s="22">
        <f>AM249</f>
        <v>0</v>
      </c>
      <c r="AN248" s="22">
        <f>AN249</f>
        <v>0</v>
      </c>
      <c r="AO248" s="22">
        <f>AO249</f>
        <v>0</v>
      </c>
      <c r="AP248" s="22">
        <f t="shared" si="756"/>
        <v>9606.7999999999993</v>
      </c>
      <c r="AQ248" s="22">
        <f t="shared" si="757"/>
        <v>9606.7999999999993</v>
      </c>
      <c r="AR248" s="22">
        <f t="shared" si="758"/>
        <v>9606.7999999999993</v>
      </c>
      <c r="AS248" s="22">
        <f>AS249</f>
        <v>0</v>
      </c>
      <c r="AT248" s="22">
        <f>AT249</f>
        <v>0</v>
      </c>
      <c r="AU248" s="22">
        <f>AU249</f>
        <v>0</v>
      </c>
      <c r="AV248" s="22">
        <f t="shared" si="759"/>
        <v>9606.7999999999993</v>
      </c>
      <c r="AW248" s="22">
        <f t="shared" si="760"/>
        <v>9606.7999999999993</v>
      </c>
      <c r="AX248" s="22">
        <f t="shared" si="761"/>
        <v>9606.7999999999993</v>
      </c>
      <c r="AY248" s="22">
        <f>AY249</f>
        <v>0</v>
      </c>
      <c r="AZ248" s="22">
        <f>AZ249</f>
        <v>0</v>
      </c>
      <c r="BA248" s="22">
        <f>BA249</f>
        <v>0</v>
      </c>
      <c r="BB248" s="22">
        <f t="shared" si="762"/>
        <v>9606.7999999999993</v>
      </c>
      <c r="BC248" s="22">
        <f t="shared" si="763"/>
        <v>9606.7999999999993</v>
      </c>
      <c r="BD248" s="22">
        <f t="shared" si="764"/>
        <v>9606.7999999999993</v>
      </c>
      <c r="BE248" s="22">
        <f>BE249</f>
        <v>0</v>
      </c>
      <c r="BF248" s="22">
        <f>BF249</f>
        <v>0</v>
      </c>
      <c r="BG248" s="22">
        <f>BG249</f>
        <v>0</v>
      </c>
      <c r="BH248" s="22">
        <f t="shared" si="765"/>
        <v>9606.7999999999993</v>
      </c>
      <c r="BI248" s="22">
        <f t="shared" si="766"/>
        <v>9606.7999999999993</v>
      </c>
      <c r="BJ248" s="22">
        <f t="shared" si="767"/>
        <v>9606.7999999999993</v>
      </c>
      <c r="BK248" s="22">
        <f>BK249</f>
        <v>833.303</v>
      </c>
      <c r="BL248" s="22">
        <f>BL249</f>
        <v>0</v>
      </c>
      <c r="BM248" s="22">
        <f>BM249</f>
        <v>0</v>
      </c>
      <c r="BN248" s="22">
        <f t="shared" si="768"/>
        <v>10440.102999999999</v>
      </c>
      <c r="BO248" s="22">
        <f t="shared" si="769"/>
        <v>9606.7999999999993</v>
      </c>
      <c r="BP248" s="22">
        <f t="shared" si="770"/>
        <v>9606.7999999999993</v>
      </c>
      <c r="BQ248" s="22">
        <f>BQ249</f>
        <v>0</v>
      </c>
      <c r="BR248" s="22">
        <f>BR249</f>
        <v>0</v>
      </c>
      <c r="BS248" s="22">
        <f t="shared" si="771"/>
        <v>10440.102999999999</v>
      </c>
      <c r="BT248" s="22">
        <f t="shared" si="772"/>
        <v>9606.7999999999993</v>
      </c>
      <c r="BU248" s="22">
        <f t="shared" si="773"/>
        <v>9606.7999999999993</v>
      </c>
      <c r="BV248" s="22">
        <f>BV249</f>
        <v>0</v>
      </c>
      <c r="BW248" s="22">
        <f>BW249</f>
        <v>0</v>
      </c>
      <c r="BX248" s="22">
        <f t="shared" si="774"/>
        <v>10440.102999999999</v>
      </c>
      <c r="BY248" s="22">
        <f t="shared" si="775"/>
        <v>9606.7999999999993</v>
      </c>
      <c r="BZ248" s="22">
        <f t="shared" si="776"/>
        <v>9606.7999999999993</v>
      </c>
      <c r="CA248" s="22">
        <f>CA249</f>
        <v>0</v>
      </c>
      <c r="CB248" s="22">
        <f>CB249</f>
        <v>0</v>
      </c>
      <c r="CC248" s="22">
        <f>CC249</f>
        <v>0</v>
      </c>
      <c r="CD248" s="22">
        <f t="shared" si="780"/>
        <v>10440.102999999999</v>
      </c>
      <c r="CE248" s="22">
        <f>CE249</f>
        <v>0</v>
      </c>
      <c r="CF248" s="34">
        <f t="shared" si="777"/>
        <v>10440.102999999999</v>
      </c>
      <c r="CG248" s="22">
        <f t="shared" si="781"/>
        <v>9606.7999999999993</v>
      </c>
      <c r="CH248" s="22">
        <f>CH249</f>
        <v>0</v>
      </c>
      <c r="CI248" s="22">
        <f t="shared" si="778"/>
        <v>9606.7999999999993</v>
      </c>
      <c r="CJ248" s="22">
        <f t="shared" si="782"/>
        <v>9606.7999999999993</v>
      </c>
      <c r="CK248" s="22">
        <f>CK249</f>
        <v>0</v>
      </c>
      <c r="CL248" s="22">
        <f t="shared" si="779"/>
        <v>9606.7999999999993</v>
      </c>
      <c r="CM248" s="22">
        <f>CM249</f>
        <v>0</v>
      </c>
      <c r="CN248" s="15"/>
      <c r="CO248" s="35"/>
      <c r="CT248" s="5" t="s">
        <v>30</v>
      </c>
    </row>
    <row r="249" spans="1:99" x14ac:dyDescent="0.3">
      <c r="A249" s="32" t="s">
        <v>191</v>
      </c>
      <c r="B249" s="16">
        <v>620</v>
      </c>
      <c r="C249" s="32" t="s">
        <v>49</v>
      </c>
      <c r="D249" s="32" t="s">
        <v>42</v>
      </c>
      <c r="E249" s="33" t="s">
        <v>50</v>
      </c>
      <c r="F249" s="22">
        <v>9606.7999999999993</v>
      </c>
      <c r="G249" s="22">
        <v>9606.7999999999993</v>
      </c>
      <c r="H249" s="22">
        <v>9606.7999999999993</v>
      </c>
      <c r="I249" s="22"/>
      <c r="J249" s="22"/>
      <c r="K249" s="22"/>
      <c r="L249" s="22">
        <f t="shared" si="741"/>
        <v>9606.7999999999993</v>
      </c>
      <c r="M249" s="22">
        <f t="shared" si="742"/>
        <v>9606.7999999999993</v>
      </c>
      <c r="N249" s="22">
        <f t="shared" si="743"/>
        <v>9606.7999999999993</v>
      </c>
      <c r="O249" s="22"/>
      <c r="P249" s="22"/>
      <c r="Q249" s="22"/>
      <c r="R249" s="22">
        <f t="shared" si="744"/>
        <v>9606.7999999999993</v>
      </c>
      <c r="S249" s="22">
        <f t="shared" si="745"/>
        <v>9606.7999999999993</v>
      </c>
      <c r="T249" s="22">
        <f t="shared" si="746"/>
        <v>9606.7999999999993</v>
      </c>
      <c r="U249" s="22"/>
      <c r="V249" s="22"/>
      <c r="W249" s="22"/>
      <c r="X249" s="22">
        <f t="shared" si="747"/>
        <v>9606.7999999999993</v>
      </c>
      <c r="Y249" s="22">
        <f t="shared" si="748"/>
        <v>9606.7999999999993</v>
      </c>
      <c r="Z249" s="22">
        <f t="shared" si="749"/>
        <v>9606.7999999999993</v>
      </c>
      <c r="AA249" s="22"/>
      <c r="AB249" s="22"/>
      <c r="AC249" s="22"/>
      <c r="AD249" s="22">
        <f t="shared" si="750"/>
        <v>9606.7999999999993</v>
      </c>
      <c r="AE249" s="22">
        <f t="shared" si="751"/>
        <v>9606.7999999999993</v>
      </c>
      <c r="AF249" s="22">
        <f t="shared" si="752"/>
        <v>9606.7999999999993</v>
      </c>
      <c r="AG249" s="22"/>
      <c r="AH249" s="22"/>
      <c r="AI249" s="22"/>
      <c r="AJ249" s="22">
        <f t="shared" si="753"/>
        <v>9606.7999999999993</v>
      </c>
      <c r="AK249" s="22">
        <f t="shared" si="754"/>
        <v>9606.7999999999993</v>
      </c>
      <c r="AL249" s="22">
        <f t="shared" si="755"/>
        <v>9606.7999999999993</v>
      </c>
      <c r="AM249" s="22"/>
      <c r="AN249" s="22"/>
      <c r="AO249" s="22"/>
      <c r="AP249" s="22">
        <f t="shared" si="756"/>
        <v>9606.7999999999993</v>
      </c>
      <c r="AQ249" s="22">
        <f t="shared" si="757"/>
        <v>9606.7999999999993</v>
      </c>
      <c r="AR249" s="22">
        <f t="shared" si="758"/>
        <v>9606.7999999999993</v>
      </c>
      <c r="AS249" s="22"/>
      <c r="AT249" s="22"/>
      <c r="AU249" s="22"/>
      <c r="AV249" s="22">
        <f t="shared" si="759"/>
        <v>9606.7999999999993</v>
      </c>
      <c r="AW249" s="22">
        <f t="shared" si="760"/>
        <v>9606.7999999999993</v>
      </c>
      <c r="AX249" s="22">
        <f t="shared" si="761"/>
        <v>9606.7999999999993</v>
      </c>
      <c r="AY249" s="22"/>
      <c r="AZ249" s="22"/>
      <c r="BA249" s="22"/>
      <c r="BB249" s="22">
        <f t="shared" si="762"/>
        <v>9606.7999999999993</v>
      </c>
      <c r="BC249" s="22">
        <f t="shared" si="763"/>
        <v>9606.7999999999993</v>
      </c>
      <c r="BD249" s="22">
        <f t="shared" si="764"/>
        <v>9606.7999999999993</v>
      </c>
      <c r="BE249" s="22"/>
      <c r="BF249" s="22"/>
      <c r="BG249" s="22"/>
      <c r="BH249" s="22">
        <f t="shared" si="765"/>
        <v>9606.7999999999993</v>
      </c>
      <c r="BI249" s="22">
        <f t="shared" si="766"/>
        <v>9606.7999999999993</v>
      </c>
      <c r="BJ249" s="22">
        <f t="shared" si="767"/>
        <v>9606.7999999999993</v>
      </c>
      <c r="BK249" s="22">
        <v>833.303</v>
      </c>
      <c r="BL249" s="22"/>
      <c r="BM249" s="22"/>
      <c r="BN249" s="22">
        <f t="shared" si="768"/>
        <v>10440.102999999999</v>
      </c>
      <c r="BO249" s="22">
        <f t="shared" si="769"/>
        <v>9606.7999999999993</v>
      </c>
      <c r="BP249" s="22">
        <f t="shared" si="770"/>
        <v>9606.7999999999993</v>
      </c>
      <c r="BQ249" s="22"/>
      <c r="BR249" s="22"/>
      <c r="BS249" s="22">
        <f t="shared" si="771"/>
        <v>10440.102999999999</v>
      </c>
      <c r="BT249" s="22">
        <f t="shared" si="772"/>
        <v>9606.7999999999993</v>
      </c>
      <c r="BU249" s="22">
        <f t="shared" si="773"/>
        <v>9606.7999999999993</v>
      </c>
      <c r="BV249" s="22"/>
      <c r="BW249" s="22"/>
      <c r="BX249" s="22">
        <f t="shared" si="774"/>
        <v>10440.102999999999</v>
      </c>
      <c r="BY249" s="22">
        <f t="shared" si="775"/>
        <v>9606.7999999999993</v>
      </c>
      <c r="BZ249" s="22">
        <f t="shared" si="776"/>
        <v>9606.7999999999993</v>
      </c>
      <c r="CA249" s="22"/>
      <c r="CB249" s="22"/>
      <c r="CC249" s="22"/>
      <c r="CD249" s="22">
        <f t="shared" si="780"/>
        <v>10440.102999999999</v>
      </c>
      <c r="CE249" s="22"/>
      <c r="CF249" s="34">
        <f t="shared" si="777"/>
        <v>10440.102999999999</v>
      </c>
      <c r="CG249" s="22">
        <f t="shared" si="781"/>
        <v>9606.7999999999993</v>
      </c>
      <c r="CH249" s="22"/>
      <c r="CI249" s="22">
        <f t="shared" si="778"/>
        <v>9606.7999999999993</v>
      </c>
      <c r="CJ249" s="22">
        <f t="shared" si="782"/>
        <v>9606.7999999999993</v>
      </c>
      <c r="CK249" s="22"/>
      <c r="CL249" s="22">
        <f t="shared" si="779"/>
        <v>9606.7999999999993</v>
      </c>
      <c r="CM249" s="22"/>
      <c r="CN249" s="15"/>
      <c r="CO249" s="35"/>
    </row>
    <row r="250" spans="1:99" ht="46.8" x14ac:dyDescent="0.3">
      <c r="A250" s="32" t="s">
        <v>192</v>
      </c>
      <c r="B250" s="16"/>
      <c r="C250" s="32"/>
      <c r="D250" s="32"/>
      <c r="E250" s="33" t="s">
        <v>193</v>
      </c>
      <c r="F250" s="22">
        <f t="shared" ref="F250:K250" si="790">F251+F254+F257</f>
        <v>77967</v>
      </c>
      <c r="G250" s="22">
        <f t="shared" si="790"/>
        <v>77628.399999999994</v>
      </c>
      <c r="H250" s="22">
        <f t="shared" si="790"/>
        <v>79728.399999999994</v>
      </c>
      <c r="I250" s="22">
        <f t="shared" si="790"/>
        <v>0</v>
      </c>
      <c r="J250" s="22">
        <f t="shared" si="790"/>
        <v>0</v>
      </c>
      <c r="K250" s="22">
        <f t="shared" si="790"/>
        <v>0</v>
      </c>
      <c r="L250" s="22">
        <f t="shared" si="741"/>
        <v>77967</v>
      </c>
      <c r="M250" s="22">
        <f t="shared" si="742"/>
        <v>77628.399999999994</v>
      </c>
      <c r="N250" s="22">
        <f t="shared" si="743"/>
        <v>79728.399999999994</v>
      </c>
      <c r="O250" s="22">
        <f>O251+O254+O257</f>
        <v>0</v>
      </c>
      <c r="P250" s="22">
        <f>P251+P254+P257</f>
        <v>0</v>
      </c>
      <c r="Q250" s="22">
        <f>Q251+Q254+Q257</f>
        <v>0</v>
      </c>
      <c r="R250" s="22">
        <f t="shared" si="744"/>
        <v>77967</v>
      </c>
      <c r="S250" s="22">
        <f t="shared" si="745"/>
        <v>77628.399999999994</v>
      </c>
      <c r="T250" s="22">
        <f t="shared" si="746"/>
        <v>79728.399999999994</v>
      </c>
      <c r="U250" s="22">
        <f>U251+U254+U257</f>
        <v>0</v>
      </c>
      <c r="V250" s="22">
        <f>V251+V254+V257</f>
        <v>0</v>
      </c>
      <c r="W250" s="22">
        <f>W251+W254+W257</f>
        <v>0</v>
      </c>
      <c r="X250" s="22">
        <f t="shared" si="747"/>
        <v>77967</v>
      </c>
      <c r="Y250" s="22">
        <f t="shared" si="748"/>
        <v>77628.399999999994</v>
      </c>
      <c r="Z250" s="22">
        <f t="shared" si="749"/>
        <v>79728.399999999994</v>
      </c>
      <c r="AA250" s="22">
        <f>AA251+AA254+AA257</f>
        <v>0</v>
      </c>
      <c r="AB250" s="22">
        <f>AB251+AB254+AB257</f>
        <v>0</v>
      </c>
      <c r="AC250" s="22">
        <f>AC251+AC254+AC257</f>
        <v>0</v>
      </c>
      <c r="AD250" s="22">
        <f t="shared" si="750"/>
        <v>77967</v>
      </c>
      <c r="AE250" s="22">
        <f t="shared" si="751"/>
        <v>77628.399999999994</v>
      </c>
      <c r="AF250" s="22">
        <f t="shared" si="752"/>
        <v>79728.399999999994</v>
      </c>
      <c r="AG250" s="22">
        <f>AG251+AG254+AG257</f>
        <v>0</v>
      </c>
      <c r="AH250" s="22">
        <f>AH251+AH254+AH257</f>
        <v>0</v>
      </c>
      <c r="AI250" s="22">
        <f>AI251+AI254+AI257</f>
        <v>0</v>
      </c>
      <c r="AJ250" s="22">
        <f t="shared" si="753"/>
        <v>77967</v>
      </c>
      <c r="AK250" s="22">
        <f t="shared" si="754"/>
        <v>77628.399999999994</v>
      </c>
      <c r="AL250" s="22">
        <f t="shared" si="755"/>
        <v>79728.399999999994</v>
      </c>
      <c r="AM250" s="22">
        <f>AM251+AM254+AM257</f>
        <v>-153.39500000000001</v>
      </c>
      <c r="AN250" s="22">
        <f>AN251+AN254+AN257</f>
        <v>0</v>
      </c>
      <c r="AO250" s="22">
        <f>AO251+AO254+AO257</f>
        <v>0</v>
      </c>
      <c r="AP250" s="22">
        <f t="shared" si="756"/>
        <v>77813.604999999996</v>
      </c>
      <c r="AQ250" s="22">
        <f t="shared" si="757"/>
        <v>77628.399999999994</v>
      </c>
      <c r="AR250" s="22">
        <f t="shared" si="758"/>
        <v>79728.399999999994</v>
      </c>
      <c r="AS250" s="22">
        <f>AS251+AS254+AS257</f>
        <v>0</v>
      </c>
      <c r="AT250" s="22">
        <f>AT251+AT254+AT257</f>
        <v>0</v>
      </c>
      <c r="AU250" s="22">
        <f>AU251+AU254+AU257</f>
        <v>0</v>
      </c>
      <c r="AV250" s="22">
        <f t="shared" si="759"/>
        <v>77813.604999999996</v>
      </c>
      <c r="AW250" s="22">
        <f t="shared" si="760"/>
        <v>77628.399999999994</v>
      </c>
      <c r="AX250" s="22">
        <f t="shared" si="761"/>
        <v>79728.399999999994</v>
      </c>
      <c r="AY250" s="22">
        <f>AY251+AY254+AY257</f>
        <v>3229.848</v>
      </c>
      <c r="AZ250" s="22">
        <f>AZ251+AZ254+AZ257</f>
        <v>6459.6959999999999</v>
      </c>
      <c r="BA250" s="22">
        <f>BA251+BA254+BA257</f>
        <v>6459.6959999999999</v>
      </c>
      <c r="BB250" s="22">
        <f t="shared" si="762"/>
        <v>81043.452999999994</v>
      </c>
      <c r="BC250" s="22">
        <f t="shared" si="763"/>
        <v>84088.09599999999</v>
      </c>
      <c r="BD250" s="22">
        <f t="shared" si="764"/>
        <v>86188.09599999999</v>
      </c>
      <c r="BE250" s="22">
        <f>BE251+BE254+BE257</f>
        <v>0</v>
      </c>
      <c r="BF250" s="22">
        <f>BF251+BF254+BF257</f>
        <v>0</v>
      </c>
      <c r="BG250" s="22">
        <f>BG251+BG254+BG257</f>
        <v>0</v>
      </c>
      <c r="BH250" s="22">
        <f t="shared" si="765"/>
        <v>81043.452999999994</v>
      </c>
      <c r="BI250" s="22">
        <f t="shared" si="766"/>
        <v>84088.09599999999</v>
      </c>
      <c r="BJ250" s="22">
        <f t="shared" si="767"/>
        <v>86188.09599999999</v>
      </c>
      <c r="BK250" s="22">
        <f>BK251+BK254+BK257</f>
        <v>33237.370000000003</v>
      </c>
      <c r="BL250" s="22">
        <f>BL251+BL254+BL257</f>
        <v>0</v>
      </c>
      <c r="BM250" s="22">
        <f>BM251+BM254+BM257</f>
        <v>0</v>
      </c>
      <c r="BN250" s="22">
        <f t="shared" si="768"/>
        <v>114280.823</v>
      </c>
      <c r="BO250" s="22">
        <f t="shared" si="769"/>
        <v>84088.09599999999</v>
      </c>
      <c r="BP250" s="22">
        <f t="shared" si="770"/>
        <v>86188.09599999999</v>
      </c>
      <c r="BQ250" s="22">
        <f>BQ251+BQ254+BQ257</f>
        <v>-222.37</v>
      </c>
      <c r="BR250" s="22">
        <f>BR251+BR254+BR257</f>
        <v>0</v>
      </c>
      <c r="BS250" s="22">
        <f t="shared" si="771"/>
        <v>114058.45300000001</v>
      </c>
      <c r="BT250" s="22">
        <f t="shared" si="772"/>
        <v>84088.09599999999</v>
      </c>
      <c r="BU250" s="22">
        <f t="shared" si="773"/>
        <v>86188.09599999999</v>
      </c>
      <c r="BV250" s="22">
        <f>BV251+BV254+BV257</f>
        <v>0</v>
      </c>
      <c r="BW250" s="22">
        <f>BW251+BW254+BW257</f>
        <v>0</v>
      </c>
      <c r="BX250" s="22">
        <f t="shared" si="774"/>
        <v>114058.45300000001</v>
      </c>
      <c r="BY250" s="22">
        <f t="shared" si="775"/>
        <v>84088.09599999999</v>
      </c>
      <c r="BZ250" s="22">
        <f t="shared" si="776"/>
        <v>86188.09599999999</v>
      </c>
      <c r="CA250" s="22">
        <f>CA251+CA254+CA257</f>
        <v>0</v>
      </c>
      <c r="CB250" s="22">
        <f>CB251+CB254+CB257</f>
        <v>0</v>
      </c>
      <c r="CC250" s="22">
        <f>CC251+CC254+CC257</f>
        <v>0</v>
      </c>
      <c r="CD250" s="22">
        <f t="shared" si="780"/>
        <v>114058.45300000001</v>
      </c>
      <c r="CE250" s="22">
        <f>CE251+CE254+CE257</f>
        <v>0</v>
      </c>
      <c r="CF250" s="34">
        <f t="shared" si="777"/>
        <v>114058.45300000001</v>
      </c>
      <c r="CG250" s="22">
        <f t="shared" si="781"/>
        <v>84088.09599999999</v>
      </c>
      <c r="CH250" s="22">
        <f>CH251+CH254+CH257</f>
        <v>0</v>
      </c>
      <c r="CI250" s="22">
        <f t="shared" si="778"/>
        <v>84088.09599999999</v>
      </c>
      <c r="CJ250" s="22">
        <f t="shared" si="782"/>
        <v>86188.09599999999</v>
      </c>
      <c r="CK250" s="22">
        <f>CK251+CK254+CK257</f>
        <v>0</v>
      </c>
      <c r="CL250" s="22">
        <f t="shared" si="779"/>
        <v>86188.09599999999</v>
      </c>
      <c r="CM250" s="22">
        <f>CM251+CM254+CM257</f>
        <v>0</v>
      </c>
      <c r="CN250" s="15"/>
      <c r="CO250" s="35"/>
      <c r="CU250" s="5" t="s">
        <v>31</v>
      </c>
    </row>
    <row r="251" spans="1:99" ht="31.2" x14ac:dyDescent="0.3">
      <c r="A251" s="32" t="s">
        <v>192</v>
      </c>
      <c r="B251" s="16">
        <v>200</v>
      </c>
      <c r="C251" s="32"/>
      <c r="D251" s="32"/>
      <c r="E251" s="33" t="s">
        <v>40</v>
      </c>
      <c r="F251" s="22">
        <f t="shared" ref="F251:F255" si="791">F252</f>
        <v>9583.2999999999993</v>
      </c>
      <c r="G251" s="22">
        <f t="shared" ref="G251:G255" si="792">G252</f>
        <v>9253.2999999999993</v>
      </c>
      <c r="H251" s="22">
        <f t="shared" ref="H251:H255" si="793">H252</f>
        <v>11353.3</v>
      </c>
      <c r="I251" s="22">
        <f t="shared" ref="I251:I255" si="794">I252</f>
        <v>0</v>
      </c>
      <c r="J251" s="22">
        <f t="shared" ref="J251:J255" si="795">J252</f>
        <v>0</v>
      </c>
      <c r="K251" s="22">
        <f t="shared" ref="K251:K255" si="796">K252</f>
        <v>0</v>
      </c>
      <c r="L251" s="22">
        <f t="shared" si="741"/>
        <v>9583.2999999999993</v>
      </c>
      <c r="M251" s="22">
        <f t="shared" si="742"/>
        <v>9253.2999999999993</v>
      </c>
      <c r="N251" s="22">
        <f t="shared" si="743"/>
        <v>11353.3</v>
      </c>
      <c r="O251" s="22">
        <f t="shared" ref="O251:O255" si="797">O252</f>
        <v>0</v>
      </c>
      <c r="P251" s="22">
        <f t="shared" ref="P251:P255" si="798">P252</f>
        <v>0</v>
      </c>
      <c r="Q251" s="22">
        <f t="shared" ref="Q251:Q255" si="799">Q252</f>
        <v>0</v>
      </c>
      <c r="R251" s="22">
        <f t="shared" si="744"/>
        <v>9583.2999999999993</v>
      </c>
      <c r="S251" s="22">
        <f t="shared" si="745"/>
        <v>9253.2999999999993</v>
      </c>
      <c r="T251" s="22">
        <f t="shared" si="746"/>
        <v>11353.3</v>
      </c>
      <c r="U251" s="22">
        <f t="shared" ref="U251:U255" si="800">U252</f>
        <v>0</v>
      </c>
      <c r="V251" s="22">
        <f t="shared" ref="V251:V255" si="801">V252</f>
        <v>0</v>
      </c>
      <c r="W251" s="22">
        <f t="shared" ref="W251:W255" si="802">W252</f>
        <v>0</v>
      </c>
      <c r="X251" s="22">
        <f t="shared" si="747"/>
        <v>9583.2999999999993</v>
      </c>
      <c r="Y251" s="22">
        <f t="shared" si="748"/>
        <v>9253.2999999999993</v>
      </c>
      <c r="Z251" s="22">
        <f t="shared" si="749"/>
        <v>11353.3</v>
      </c>
      <c r="AA251" s="22">
        <f t="shared" ref="AA251:AA255" si="803">AA252</f>
        <v>0</v>
      </c>
      <c r="AB251" s="22">
        <f t="shared" ref="AB251:AB255" si="804">AB252</f>
        <v>0</v>
      </c>
      <c r="AC251" s="22">
        <f t="shared" ref="AC251:AC255" si="805">AC252</f>
        <v>0</v>
      </c>
      <c r="AD251" s="22">
        <f t="shared" si="750"/>
        <v>9583.2999999999993</v>
      </c>
      <c r="AE251" s="22">
        <f t="shared" si="751"/>
        <v>9253.2999999999993</v>
      </c>
      <c r="AF251" s="22">
        <f t="shared" si="752"/>
        <v>11353.3</v>
      </c>
      <c r="AG251" s="22">
        <f t="shared" ref="AG251:AG255" si="806">AG252</f>
        <v>0</v>
      </c>
      <c r="AH251" s="22">
        <f t="shared" ref="AH251:AH255" si="807">AH252</f>
        <v>0</v>
      </c>
      <c r="AI251" s="22">
        <f t="shared" ref="AI251:AI255" si="808">AI252</f>
        <v>0</v>
      </c>
      <c r="AJ251" s="22">
        <f t="shared" si="753"/>
        <v>9583.2999999999993</v>
      </c>
      <c r="AK251" s="22">
        <f t="shared" si="754"/>
        <v>9253.2999999999993</v>
      </c>
      <c r="AL251" s="22">
        <f t="shared" si="755"/>
        <v>11353.3</v>
      </c>
      <c r="AM251" s="22">
        <f t="shared" ref="AM251:AM255" si="809">AM252</f>
        <v>-3.2229999999999999</v>
      </c>
      <c r="AN251" s="22">
        <f t="shared" ref="AN251:AN255" si="810">AN252</f>
        <v>0</v>
      </c>
      <c r="AO251" s="22">
        <f t="shared" ref="AO251:AO255" si="811">AO252</f>
        <v>0</v>
      </c>
      <c r="AP251" s="22">
        <f t="shared" si="756"/>
        <v>9580.0769999999993</v>
      </c>
      <c r="AQ251" s="22">
        <f t="shared" si="757"/>
        <v>9253.2999999999993</v>
      </c>
      <c r="AR251" s="22">
        <f t="shared" si="758"/>
        <v>11353.3</v>
      </c>
      <c r="AS251" s="22">
        <f t="shared" ref="AS251:AS255" si="812">AS252</f>
        <v>0</v>
      </c>
      <c r="AT251" s="22">
        <f t="shared" ref="AT251:AT255" si="813">AT252</f>
        <v>0</v>
      </c>
      <c r="AU251" s="22">
        <f t="shared" ref="AU251:AU255" si="814">AU252</f>
        <v>0</v>
      </c>
      <c r="AV251" s="22">
        <f t="shared" si="759"/>
        <v>9580.0769999999993</v>
      </c>
      <c r="AW251" s="22">
        <f t="shared" si="760"/>
        <v>9253.2999999999993</v>
      </c>
      <c r="AX251" s="22">
        <f t="shared" si="761"/>
        <v>11353.3</v>
      </c>
      <c r="AY251" s="22">
        <f t="shared" ref="AY251:AY255" si="815">AY252</f>
        <v>0</v>
      </c>
      <c r="AZ251" s="22">
        <f t="shared" ref="AZ251:AZ255" si="816">AZ252</f>
        <v>0</v>
      </c>
      <c r="BA251" s="22">
        <f t="shared" ref="BA251:BA255" si="817">BA252</f>
        <v>0</v>
      </c>
      <c r="BB251" s="22">
        <f t="shared" si="762"/>
        <v>9580.0769999999993</v>
      </c>
      <c r="BC251" s="22">
        <f t="shared" si="763"/>
        <v>9253.2999999999993</v>
      </c>
      <c r="BD251" s="22">
        <f t="shared" si="764"/>
        <v>11353.3</v>
      </c>
      <c r="BE251" s="22">
        <f t="shared" ref="BE251:BE255" si="818">BE252</f>
        <v>0</v>
      </c>
      <c r="BF251" s="22">
        <f t="shared" ref="BF251:BF255" si="819">BF252</f>
        <v>0</v>
      </c>
      <c r="BG251" s="22">
        <f t="shared" ref="BG251:BG255" si="820">BG252</f>
        <v>0</v>
      </c>
      <c r="BH251" s="22">
        <f t="shared" si="765"/>
        <v>9580.0769999999993</v>
      </c>
      <c r="BI251" s="22">
        <f t="shared" si="766"/>
        <v>9253.2999999999993</v>
      </c>
      <c r="BJ251" s="22">
        <f t="shared" si="767"/>
        <v>11353.3</v>
      </c>
      <c r="BK251" s="22">
        <f t="shared" ref="BK251:BK255" si="821">BK252</f>
        <v>0</v>
      </c>
      <c r="BL251" s="22">
        <f t="shared" ref="BL251:BL255" si="822">BL252</f>
        <v>0</v>
      </c>
      <c r="BM251" s="22">
        <f t="shared" ref="BM251:BM255" si="823">BM252</f>
        <v>0</v>
      </c>
      <c r="BN251" s="22">
        <f t="shared" si="768"/>
        <v>9580.0769999999993</v>
      </c>
      <c r="BO251" s="22">
        <f t="shared" si="769"/>
        <v>9253.2999999999993</v>
      </c>
      <c r="BP251" s="22">
        <f t="shared" si="770"/>
        <v>11353.3</v>
      </c>
      <c r="BQ251" s="22">
        <f t="shared" ref="BQ251:BQ255" si="824">BQ252</f>
        <v>0</v>
      </c>
      <c r="BR251" s="22">
        <f t="shared" ref="BR251:BR255" si="825">BR252</f>
        <v>0</v>
      </c>
      <c r="BS251" s="22">
        <f t="shared" si="771"/>
        <v>9580.0769999999993</v>
      </c>
      <c r="BT251" s="22">
        <f t="shared" si="772"/>
        <v>9253.2999999999993</v>
      </c>
      <c r="BU251" s="22">
        <f t="shared" si="773"/>
        <v>11353.3</v>
      </c>
      <c r="BV251" s="22">
        <f t="shared" ref="BV251:BV255" si="826">BV252</f>
        <v>0</v>
      </c>
      <c r="BW251" s="22">
        <f t="shared" ref="BW251:BW255" si="827">BW252</f>
        <v>0</v>
      </c>
      <c r="BX251" s="22">
        <f t="shared" si="774"/>
        <v>9580.0769999999993</v>
      </c>
      <c r="BY251" s="22">
        <f t="shared" si="775"/>
        <v>9253.2999999999993</v>
      </c>
      <c r="BZ251" s="22">
        <f t="shared" si="776"/>
        <v>11353.3</v>
      </c>
      <c r="CA251" s="22">
        <f t="shared" ref="CA251:CA255" si="828">CA252</f>
        <v>0</v>
      </c>
      <c r="CB251" s="22">
        <f t="shared" ref="CB251:CB255" si="829">CB252</f>
        <v>0</v>
      </c>
      <c r="CC251" s="22">
        <f t="shared" ref="CC251:CC255" si="830">CC252</f>
        <v>0</v>
      </c>
      <c r="CD251" s="22">
        <f t="shared" si="780"/>
        <v>9580.0769999999993</v>
      </c>
      <c r="CE251" s="22">
        <f t="shared" ref="CE251:CE255" si="831">CE252</f>
        <v>0</v>
      </c>
      <c r="CF251" s="34">
        <f t="shared" si="777"/>
        <v>9580.0769999999993</v>
      </c>
      <c r="CG251" s="22">
        <f t="shared" si="781"/>
        <v>9253.2999999999993</v>
      </c>
      <c r="CH251" s="22">
        <f t="shared" ref="CH251:CM255" si="832">CH252</f>
        <v>0</v>
      </c>
      <c r="CI251" s="22">
        <f t="shared" si="778"/>
        <v>9253.2999999999993</v>
      </c>
      <c r="CJ251" s="22">
        <f t="shared" si="782"/>
        <v>11353.3</v>
      </c>
      <c r="CK251" s="22">
        <f t="shared" si="832"/>
        <v>0</v>
      </c>
      <c r="CL251" s="22">
        <f t="shared" si="779"/>
        <v>11353.3</v>
      </c>
      <c r="CM251" s="22">
        <f t="shared" si="832"/>
        <v>0</v>
      </c>
      <c r="CN251" s="15"/>
      <c r="CO251" s="35"/>
      <c r="CS251" s="5" t="s">
        <v>29</v>
      </c>
    </row>
    <row r="252" spans="1:99" ht="46.8" x14ac:dyDescent="0.3">
      <c r="A252" s="32" t="s">
        <v>192</v>
      </c>
      <c r="B252" s="16">
        <v>240</v>
      </c>
      <c r="C252" s="32"/>
      <c r="D252" s="32"/>
      <c r="E252" s="33" t="s">
        <v>41</v>
      </c>
      <c r="F252" s="22">
        <f t="shared" si="791"/>
        <v>9583.2999999999993</v>
      </c>
      <c r="G252" s="22">
        <f t="shared" si="792"/>
        <v>9253.2999999999993</v>
      </c>
      <c r="H252" s="22">
        <f t="shared" si="793"/>
        <v>11353.3</v>
      </c>
      <c r="I252" s="22">
        <f t="shared" si="794"/>
        <v>0</v>
      </c>
      <c r="J252" s="22">
        <f t="shared" si="795"/>
        <v>0</v>
      </c>
      <c r="K252" s="22">
        <f t="shared" si="796"/>
        <v>0</v>
      </c>
      <c r="L252" s="22">
        <f t="shared" si="741"/>
        <v>9583.2999999999993</v>
      </c>
      <c r="M252" s="22">
        <f t="shared" si="742"/>
        <v>9253.2999999999993</v>
      </c>
      <c r="N252" s="22">
        <f t="shared" si="743"/>
        <v>11353.3</v>
      </c>
      <c r="O252" s="22">
        <f t="shared" si="797"/>
        <v>0</v>
      </c>
      <c r="P252" s="22">
        <f t="shared" si="798"/>
        <v>0</v>
      </c>
      <c r="Q252" s="22">
        <f t="shared" si="799"/>
        <v>0</v>
      </c>
      <c r="R252" s="22">
        <f t="shared" si="744"/>
        <v>9583.2999999999993</v>
      </c>
      <c r="S252" s="22">
        <f t="shared" si="745"/>
        <v>9253.2999999999993</v>
      </c>
      <c r="T252" s="22">
        <f t="shared" si="746"/>
        <v>11353.3</v>
      </c>
      <c r="U252" s="22">
        <f t="shared" si="800"/>
        <v>0</v>
      </c>
      <c r="V252" s="22">
        <f t="shared" si="801"/>
        <v>0</v>
      </c>
      <c r="W252" s="22">
        <f t="shared" si="802"/>
        <v>0</v>
      </c>
      <c r="X252" s="22">
        <f t="shared" si="747"/>
        <v>9583.2999999999993</v>
      </c>
      <c r="Y252" s="22">
        <f t="shared" si="748"/>
        <v>9253.2999999999993</v>
      </c>
      <c r="Z252" s="22">
        <f t="shared" si="749"/>
        <v>11353.3</v>
      </c>
      <c r="AA252" s="22">
        <f t="shared" si="803"/>
        <v>0</v>
      </c>
      <c r="AB252" s="22">
        <f t="shared" si="804"/>
        <v>0</v>
      </c>
      <c r="AC252" s="22">
        <f t="shared" si="805"/>
        <v>0</v>
      </c>
      <c r="AD252" s="22">
        <f t="shared" si="750"/>
        <v>9583.2999999999993</v>
      </c>
      <c r="AE252" s="22">
        <f t="shared" si="751"/>
        <v>9253.2999999999993</v>
      </c>
      <c r="AF252" s="22">
        <f t="shared" si="752"/>
        <v>11353.3</v>
      </c>
      <c r="AG252" s="22">
        <f t="shared" si="806"/>
        <v>0</v>
      </c>
      <c r="AH252" s="22">
        <f t="shared" si="807"/>
        <v>0</v>
      </c>
      <c r="AI252" s="22">
        <f t="shared" si="808"/>
        <v>0</v>
      </c>
      <c r="AJ252" s="22">
        <f t="shared" si="753"/>
        <v>9583.2999999999993</v>
      </c>
      <c r="AK252" s="22">
        <f t="shared" si="754"/>
        <v>9253.2999999999993</v>
      </c>
      <c r="AL252" s="22">
        <f t="shared" si="755"/>
        <v>11353.3</v>
      </c>
      <c r="AM252" s="22">
        <f t="shared" si="809"/>
        <v>-3.2229999999999999</v>
      </c>
      <c r="AN252" s="22">
        <f t="shared" si="810"/>
        <v>0</v>
      </c>
      <c r="AO252" s="22">
        <f t="shared" si="811"/>
        <v>0</v>
      </c>
      <c r="AP252" s="22">
        <f t="shared" si="756"/>
        <v>9580.0769999999993</v>
      </c>
      <c r="AQ252" s="22">
        <f t="shared" si="757"/>
        <v>9253.2999999999993</v>
      </c>
      <c r="AR252" s="22">
        <f t="shared" si="758"/>
        <v>11353.3</v>
      </c>
      <c r="AS252" s="22">
        <f t="shared" si="812"/>
        <v>0</v>
      </c>
      <c r="AT252" s="22">
        <f t="shared" si="813"/>
        <v>0</v>
      </c>
      <c r="AU252" s="22">
        <f t="shared" si="814"/>
        <v>0</v>
      </c>
      <c r="AV252" s="22">
        <f t="shared" si="759"/>
        <v>9580.0769999999993</v>
      </c>
      <c r="AW252" s="22">
        <f t="shared" si="760"/>
        <v>9253.2999999999993</v>
      </c>
      <c r="AX252" s="22">
        <f t="shared" si="761"/>
        <v>11353.3</v>
      </c>
      <c r="AY252" s="22">
        <f t="shared" si="815"/>
        <v>0</v>
      </c>
      <c r="AZ252" s="22">
        <f t="shared" si="816"/>
        <v>0</v>
      </c>
      <c r="BA252" s="22">
        <f t="shared" si="817"/>
        <v>0</v>
      </c>
      <c r="BB252" s="22">
        <f t="shared" si="762"/>
        <v>9580.0769999999993</v>
      </c>
      <c r="BC252" s="22">
        <f t="shared" si="763"/>
        <v>9253.2999999999993</v>
      </c>
      <c r="BD252" s="22">
        <f t="shared" si="764"/>
        <v>11353.3</v>
      </c>
      <c r="BE252" s="22">
        <f t="shared" si="818"/>
        <v>0</v>
      </c>
      <c r="BF252" s="22">
        <f t="shared" si="819"/>
        <v>0</v>
      </c>
      <c r="BG252" s="22">
        <f t="shared" si="820"/>
        <v>0</v>
      </c>
      <c r="BH252" s="22">
        <f t="shared" si="765"/>
        <v>9580.0769999999993</v>
      </c>
      <c r="BI252" s="22">
        <f t="shared" si="766"/>
        <v>9253.2999999999993</v>
      </c>
      <c r="BJ252" s="22">
        <f t="shared" si="767"/>
        <v>11353.3</v>
      </c>
      <c r="BK252" s="22">
        <f t="shared" si="821"/>
        <v>0</v>
      </c>
      <c r="BL252" s="22">
        <f t="shared" si="822"/>
        <v>0</v>
      </c>
      <c r="BM252" s="22">
        <f t="shared" si="823"/>
        <v>0</v>
      </c>
      <c r="BN252" s="22">
        <f t="shared" si="768"/>
        <v>9580.0769999999993</v>
      </c>
      <c r="BO252" s="22">
        <f t="shared" si="769"/>
        <v>9253.2999999999993</v>
      </c>
      <c r="BP252" s="22">
        <f t="shared" si="770"/>
        <v>11353.3</v>
      </c>
      <c r="BQ252" s="22">
        <f t="shared" si="824"/>
        <v>0</v>
      </c>
      <c r="BR252" s="22">
        <f t="shared" si="825"/>
        <v>0</v>
      </c>
      <c r="BS252" s="22">
        <f t="shared" si="771"/>
        <v>9580.0769999999993</v>
      </c>
      <c r="BT252" s="22">
        <f t="shared" si="772"/>
        <v>9253.2999999999993</v>
      </c>
      <c r="BU252" s="22">
        <f t="shared" si="773"/>
        <v>11353.3</v>
      </c>
      <c r="BV252" s="22">
        <f t="shared" si="826"/>
        <v>0</v>
      </c>
      <c r="BW252" s="22">
        <f t="shared" si="827"/>
        <v>0</v>
      </c>
      <c r="BX252" s="22">
        <f t="shared" si="774"/>
        <v>9580.0769999999993</v>
      </c>
      <c r="BY252" s="22">
        <f t="shared" si="775"/>
        <v>9253.2999999999993</v>
      </c>
      <c r="BZ252" s="22">
        <f t="shared" si="776"/>
        <v>11353.3</v>
      </c>
      <c r="CA252" s="22">
        <f t="shared" si="828"/>
        <v>0</v>
      </c>
      <c r="CB252" s="22">
        <f t="shared" si="829"/>
        <v>0</v>
      </c>
      <c r="CC252" s="22">
        <f t="shared" si="830"/>
        <v>0</v>
      </c>
      <c r="CD252" s="22">
        <f t="shared" si="780"/>
        <v>9580.0769999999993</v>
      </c>
      <c r="CE252" s="22">
        <f t="shared" si="831"/>
        <v>0</v>
      </c>
      <c r="CF252" s="34">
        <f t="shared" si="777"/>
        <v>9580.0769999999993</v>
      </c>
      <c r="CG252" s="22">
        <f t="shared" si="781"/>
        <v>9253.2999999999993</v>
      </c>
      <c r="CH252" s="22">
        <f t="shared" si="832"/>
        <v>0</v>
      </c>
      <c r="CI252" s="22">
        <f t="shared" si="778"/>
        <v>9253.2999999999993</v>
      </c>
      <c r="CJ252" s="22">
        <f t="shared" si="782"/>
        <v>11353.3</v>
      </c>
      <c r="CK252" s="22">
        <f t="shared" si="832"/>
        <v>0</v>
      </c>
      <c r="CL252" s="22">
        <f t="shared" si="779"/>
        <v>11353.3</v>
      </c>
      <c r="CM252" s="22">
        <f t="shared" si="832"/>
        <v>0</v>
      </c>
      <c r="CN252" s="15"/>
      <c r="CO252" s="35"/>
      <c r="CT252" s="5" t="s">
        <v>30</v>
      </c>
    </row>
    <row r="253" spans="1:99" x14ac:dyDescent="0.3">
      <c r="A253" s="32" t="s">
        <v>192</v>
      </c>
      <c r="B253" s="16">
        <v>240</v>
      </c>
      <c r="C253" s="32" t="s">
        <v>49</v>
      </c>
      <c r="D253" s="32" t="s">
        <v>42</v>
      </c>
      <c r="E253" s="33" t="s">
        <v>50</v>
      </c>
      <c r="F253" s="22">
        <v>9583.2999999999993</v>
      </c>
      <c r="G253" s="22">
        <v>9253.2999999999993</v>
      </c>
      <c r="H253" s="22">
        <v>11353.3</v>
      </c>
      <c r="I253" s="22"/>
      <c r="J253" s="22"/>
      <c r="K253" s="22"/>
      <c r="L253" s="22">
        <f t="shared" si="741"/>
        <v>9583.2999999999993</v>
      </c>
      <c r="M253" s="22">
        <f t="shared" si="742"/>
        <v>9253.2999999999993</v>
      </c>
      <c r="N253" s="22">
        <f t="shared" si="743"/>
        <v>11353.3</v>
      </c>
      <c r="O253" s="22"/>
      <c r="P253" s="22"/>
      <c r="Q253" s="22"/>
      <c r="R253" s="22">
        <f t="shared" si="744"/>
        <v>9583.2999999999993</v>
      </c>
      <c r="S253" s="22">
        <f t="shared" si="745"/>
        <v>9253.2999999999993</v>
      </c>
      <c r="T253" s="22">
        <f t="shared" si="746"/>
        <v>11353.3</v>
      </c>
      <c r="U253" s="22"/>
      <c r="V253" s="22"/>
      <c r="W253" s="22"/>
      <c r="X253" s="22">
        <f t="shared" si="747"/>
        <v>9583.2999999999993</v>
      </c>
      <c r="Y253" s="22">
        <f t="shared" si="748"/>
        <v>9253.2999999999993</v>
      </c>
      <c r="Z253" s="22">
        <f t="shared" si="749"/>
        <v>11353.3</v>
      </c>
      <c r="AA253" s="22"/>
      <c r="AB253" s="22"/>
      <c r="AC253" s="22"/>
      <c r="AD253" s="22">
        <f t="shared" si="750"/>
        <v>9583.2999999999993</v>
      </c>
      <c r="AE253" s="22">
        <f t="shared" si="751"/>
        <v>9253.2999999999993</v>
      </c>
      <c r="AF253" s="22">
        <f t="shared" si="752"/>
        <v>11353.3</v>
      </c>
      <c r="AG253" s="22"/>
      <c r="AH253" s="22"/>
      <c r="AI253" s="22"/>
      <c r="AJ253" s="22">
        <f t="shared" si="753"/>
        <v>9583.2999999999993</v>
      </c>
      <c r="AK253" s="22">
        <f t="shared" si="754"/>
        <v>9253.2999999999993</v>
      </c>
      <c r="AL253" s="22">
        <f t="shared" si="755"/>
        <v>11353.3</v>
      </c>
      <c r="AM253" s="22">
        <v>-3.2229999999999999</v>
      </c>
      <c r="AN253" s="22"/>
      <c r="AO253" s="22"/>
      <c r="AP253" s="22">
        <f t="shared" si="756"/>
        <v>9580.0769999999993</v>
      </c>
      <c r="AQ253" s="22">
        <f t="shared" si="757"/>
        <v>9253.2999999999993</v>
      </c>
      <c r="AR253" s="22">
        <f t="shared" si="758"/>
        <v>11353.3</v>
      </c>
      <c r="AS253" s="22"/>
      <c r="AT253" s="22"/>
      <c r="AU253" s="22"/>
      <c r="AV253" s="22">
        <f t="shared" si="759"/>
        <v>9580.0769999999993</v>
      </c>
      <c r="AW253" s="22">
        <f t="shared" si="760"/>
        <v>9253.2999999999993</v>
      </c>
      <c r="AX253" s="22">
        <f t="shared" si="761"/>
        <v>11353.3</v>
      </c>
      <c r="AY253" s="22"/>
      <c r="AZ253" s="22"/>
      <c r="BA253" s="22"/>
      <c r="BB253" s="22">
        <f t="shared" si="762"/>
        <v>9580.0769999999993</v>
      </c>
      <c r="BC253" s="22">
        <f t="shared" si="763"/>
        <v>9253.2999999999993</v>
      </c>
      <c r="BD253" s="22">
        <f t="shared" si="764"/>
        <v>11353.3</v>
      </c>
      <c r="BE253" s="22"/>
      <c r="BF253" s="22"/>
      <c r="BG253" s="22"/>
      <c r="BH253" s="22">
        <f t="shared" si="765"/>
        <v>9580.0769999999993</v>
      </c>
      <c r="BI253" s="22">
        <f t="shared" si="766"/>
        <v>9253.2999999999993</v>
      </c>
      <c r="BJ253" s="22">
        <f t="shared" si="767"/>
        <v>11353.3</v>
      </c>
      <c r="BK253" s="22"/>
      <c r="BL253" s="22"/>
      <c r="BM253" s="22"/>
      <c r="BN253" s="22">
        <f t="shared" si="768"/>
        <v>9580.0769999999993</v>
      </c>
      <c r="BO253" s="22">
        <f t="shared" si="769"/>
        <v>9253.2999999999993</v>
      </c>
      <c r="BP253" s="22">
        <f t="shared" si="770"/>
        <v>11353.3</v>
      </c>
      <c r="BQ253" s="22"/>
      <c r="BR253" s="22"/>
      <c r="BS253" s="22">
        <f t="shared" si="771"/>
        <v>9580.0769999999993</v>
      </c>
      <c r="BT253" s="22">
        <f t="shared" si="772"/>
        <v>9253.2999999999993</v>
      </c>
      <c r="BU253" s="22">
        <f t="shared" si="773"/>
        <v>11353.3</v>
      </c>
      <c r="BV253" s="22"/>
      <c r="BW253" s="22"/>
      <c r="BX253" s="22">
        <f t="shared" si="774"/>
        <v>9580.0769999999993</v>
      </c>
      <c r="BY253" s="22">
        <f t="shared" si="775"/>
        <v>9253.2999999999993</v>
      </c>
      <c r="BZ253" s="22">
        <f t="shared" si="776"/>
        <v>11353.3</v>
      </c>
      <c r="CA253" s="22"/>
      <c r="CB253" s="22"/>
      <c r="CC253" s="22"/>
      <c r="CD253" s="22">
        <f t="shared" si="780"/>
        <v>9580.0769999999993</v>
      </c>
      <c r="CE253" s="22"/>
      <c r="CF253" s="34">
        <f t="shared" si="777"/>
        <v>9580.0769999999993</v>
      </c>
      <c r="CG253" s="22">
        <f t="shared" si="781"/>
        <v>9253.2999999999993</v>
      </c>
      <c r="CH253" s="22"/>
      <c r="CI253" s="22">
        <f t="shared" si="778"/>
        <v>9253.2999999999993</v>
      </c>
      <c r="CJ253" s="22">
        <f t="shared" si="782"/>
        <v>11353.3</v>
      </c>
      <c r="CK253" s="22"/>
      <c r="CL253" s="22">
        <f t="shared" si="779"/>
        <v>11353.3</v>
      </c>
      <c r="CM253" s="22"/>
      <c r="CN253" s="15"/>
      <c r="CO253" s="35"/>
    </row>
    <row r="254" spans="1:99" ht="31.2" x14ac:dyDescent="0.3">
      <c r="A254" s="32" t="s">
        <v>192</v>
      </c>
      <c r="B254" s="16">
        <v>300</v>
      </c>
      <c r="C254" s="32"/>
      <c r="D254" s="32"/>
      <c r="E254" s="33" t="s">
        <v>194</v>
      </c>
      <c r="F254" s="22">
        <f t="shared" si="791"/>
        <v>804.6</v>
      </c>
      <c r="G254" s="22">
        <f t="shared" si="792"/>
        <v>804.6</v>
      </c>
      <c r="H254" s="22">
        <f t="shared" si="793"/>
        <v>804.6</v>
      </c>
      <c r="I254" s="22">
        <f t="shared" si="794"/>
        <v>0</v>
      </c>
      <c r="J254" s="22">
        <f t="shared" si="795"/>
        <v>0</v>
      </c>
      <c r="K254" s="22">
        <f t="shared" si="796"/>
        <v>0</v>
      </c>
      <c r="L254" s="22">
        <f t="shared" si="741"/>
        <v>804.6</v>
      </c>
      <c r="M254" s="22">
        <f t="shared" si="742"/>
        <v>804.6</v>
      </c>
      <c r="N254" s="22">
        <f t="shared" si="743"/>
        <v>804.6</v>
      </c>
      <c r="O254" s="22">
        <f t="shared" si="797"/>
        <v>0</v>
      </c>
      <c r="P254" s="22">
        <f t="shared" si="798"/>
        <v>0</v>
      </c>
      <c r="Q254" s="22">
        <f t="shared" si="799"/>
        <v>0</v>
      </c>
      <c r="R254" s="22">
        <f t="shared" si="744"/>
        <v>804.6</v>
      </c>
      <c r="S254" s="22">
        <f t="shared" si="745"/>
        <v>804.6</v>
      </c>
      <c r="T254" s="22">
        <f t="shared" si="746"/>
        <v>804.6</v>
      </c>
      <c r="U254" s="22">
        <f t="shared" si="800"/>
        <v>0</v>
      </c>
      <c r="V254" s="22">
        <f t="shared" si="801"/>
        <v>0</v>
      </c>
      <c r="W254" s="22">
        <f t="shared" si="802"/>
        <v>0</v>
      </c>
      <c r="X254" s="22">
        <f t="shared" si="747"/>
        <v>804.6</v>
      </c>
      <c r="Y254" s="22">
        <f t="shared" si="748"/>
        <v>804.6</v>
      </c>
      <c r="Z254" s="22">
        <f t="shared" si="749"/>
        <v>804.6</v>
      </c>
      <c r="AA254" s="22">
        <f t="shared" si="803"/>
        <v>0</v>
      </c>
      <c r="AB254" s="22">
        <f t="shared" si="804"/>
        <v>0</v>
      </c>
      <c r="AC254" s="22">
        <f t="shared" si="805"/>
        <v>0</v>
      </c>
      <c r="AD254" s="22">
        <f t="shared" si="750"/>
        <v>804.6</v>
      </c>
      <c r="AE254" s="22">
        <f t="shared" si="751"/>
        <v>804.6</v>
      </c>
      <c r="AF254" s="22">
        <f t="shared" si="752"/>
        <v>804.6</v>
      </c>
      <c r="AG254" s="22">
        <f t="shared" si="806"/>
        <v>0</v>
      </c>
      <c r="AH254" s="22">
        <f t="shared" si="807"/>
        <v>0</v>
      </c>
      <c r="AI254" s="22">
        <f t="shared" si="808"/>
        <v>0</v>
      </c>
      <c r="AJ254" s="22">
        <f t="shared" si="753"/>
        <v>804.6</v>
      </c>
      <c r="AK254" s="22">
        <f t="shared" si="754"/>
        <v>804.6</v>
      </c>
      <c r="AL254" s="22">
        <f t="shared" si="755"/>
        <v>804.6</v>
      </c>
      <c r="AM254" s="22">
        <f t="shared" si="809"/>
        <v>0</v>
      </c>
      <c r="AN254" s="22">
        <f t="shared" si="810"/>
        <v>0</v>
      </c>
      <c r="AO254" s="22">
        <f t="shared" si="811"/>
        <v>0</v>
      </c>
      <c r="AP254" s="22">
        <f t="shared" si="756"/>
        <v>804.6</v>
      </c>
      <c r="AQ254" s="22">
        <f t="shared" si="757"/>
        <v>804.6</v>
      </c>
      <c r="AR254" s="22">
        <f t="shared" si="758"/>
        <v>804.6</v>
      </c>
      <c r="AS254" s="22">
        <f t="shared" si="812"/>
        <v>0</v>
      </c>
      <c r="AT254" s="22">
        <f t="shared" si="813"/>
        <v>0</v>
      </c>
      <c r="AU254" s="22">
        <f t="shared" si="814"/>
        <v>0</v>
      </c>
      <c r="AV254" s="22">
        <f t="shared" si="759"/>
        <v>804.6</v>
      </c>
      <c r="AW254" s="22">
        <f t="shared" si="760"/>
        <v>804.6</v>
      </c>
      <c r="AX254" s="22">
        <f t="shared" si="761"/>
        <v>804.6</v>
      </c>
      <c r="AY254" s="22">
        <f t="shared" si="815"/>
        <v>0</v>
      </c>
      <c r="AZ254" s="22">
        <f t="shared" si="816"/>
        <v>0</v>
      </c>
      <c r="BA254" s="22">
        <f t="shared" si="817"/>
        <v>0</v>
      </c>
      <c r="BB254" s="22">
        <f t="shared" si="762"/>
        <v>804.6</v>
      </c>
      <c r="BC254" s="22">
        <f t="shared" si="763"/>
        <v>804.6</v>
      </c>
      <c r="BD254" s="22">
        <f t="shared" si="764"/>
        <v>804.6</v>
      </c>
      <c r="BE254" s="22">
        <f t="shared" si="818"/>
        <v>0</v>
      </c>
      <c r="BF254" s="22">
        <f t="shared" si="819"/>
        <v>0</v>
      </c>
      <c r="BG254" s="22">
        <f t="shared" si="820"/>
        <v>0</v>
      </c>
      <c r="BH254" s="22">
        <f t="shared" si="765"/>
        <v>804.6</v>
      </c>
      <c r="BI254" s="22">
        <f t="shared" si="766"/>
        <v>804.6</v>
      </c>
      <c r="BJ254" s="22">
        <f t="shared" si="767"/>
        <v>804.6</v>
      </c>
      <c r="BK254" s="22">
        <f t="shared" si="821"/>
        <v>0</v>
      </c>
      <c r="BL254" s="22">
        <f t="shared" si="822"/>
        <v>0</v>
      </c>
      <c r="BM254" s="22">
        <f t="shared" si="823"/>
        <v>0</v>
      </c>
      <c r="BN254" s="22">
        <f t="shared" si="768"/>
        <v>804.6</v>
      </c>
      <c r="BO254" s="22">
        <f t="shared" si="769"/>
        <v>804.6</v>
      </c>
      <c r="BP254" s="22">
        <f t="shared" si="770"/>
        <v>804.6</v>
      </c>
      <c r="BQ254" s="22">
        <f t="shared" si="824"/>
        <v>0</v>
      </c>
      <c r="BR254" s="22">
        <f t="shared" si="825"/>
        <v>0</v>
      </c>
      <c r="BS254" s="22">
        <f t="shared" si="771"/>
        <v>804.6</v>
      </c>
      <c r="BT254" s="22">
        <f t="shared" si="772"/>
        <v>804.6</v>
      </c>
      <c r="BU254" s="22">
        <f t="shared" si="773"/>
        <v>804.6</v>
      </c>
      <c r="BV254" s="22">
        <f t="shared" si="826"/>
        <v>0</v>
      </c>
      <c r="BW254" s="22">
        <f t="shared" si="827"/>
        <v>0</v>
      </c>
      <c r="BX254" s="22">
        <f t="shared" si="774"/>
        <v>804.6</v>
      </c>
      <c r="BY254" s="22">
        <f t="shared" si="775"/>
        <v>804.6</v>
      </c>
      <c r="BZ254" s="22">
        <f t="shared" si="776"/>
        <v>804.6</v>
      </c>
      <c r="CA254" s="22">
        <f t="shared" si="828"/>
        <v>0</v>
      </c>
      <c r="CB254" s="22">
        <f t="shared" si="829"/>
        <v>0</v>
      </c>
      <c r="CC254" s="22">
        <f t="shared" si="830"/>
        <v>0</v>
      </c>
      <c r="CD254" s="22">
        <f t="shared" si="780"/>
        <v>804.6</v>
      </c>
      <c r="CE254" s="22">
        <f t="shared" si="831"/>
        <v>0</v>
      </c>
      <c r="CF254" s="34">
        <f t="shared" si="777"/>
        <v>804.6</v>
      </c>
      <c r="CG254" s="22">
        <f t="shared" si="781"/>
        <v>804.6</v>
      </c>
      <c r="CH254" s="22">
        <f t="shared" si="832"/>
        <v>0</v>
      </c>
      <c r="CI254" s="22">
        <f t="shared" si="778"/>
        <v>804.6</v>
      </c>
      <c r="CJ254" s="22">
        <f t="shared" si="782"/>
        <v>804.6</v>
      </c>
      <c r="CK254" s="22">
        <f t="shared" si="832"/>
        <v>0</v>
      </c>
      <c r="CL254" s="22">
        <f t="shared" si="779"/>
        <v>804.6</v>
      </c>
      <c r="CM254" s="22">
        <f t="shared" si="832"/>
        <v>0</v>
      </c>
      <c r="CN254" s="15"/>
      <c r="CO254" s="35"/>
      <c r="CS254" s="5" t="s">
        <v>29</v>
      </c>
    </row>
    <row r="255" spans="1:99" x14ac:dyDescent="0.3">
      <c r="A255" s="32" t="s">
        <v>192</v>
      </c>
      <c r="B255" s="16">
        <v>350</v>
      </c>
      <c r="C255" s="32"/>
      <c r="D255" s="32"/>
      <c r="E255" s="33" t="s">
        <v>195</v>
      </c>
      <c r="F255" s="22">
        <f t="shared" si="791"/>
        <v>804.6</v>
      </c>
      <c r="G255" s="22">
        <f t="shared" si="792"/>
        <v>804.6</v>
      </c>
      <c r="H255" s="22">
        <f t="shared" si="793"/>
        <v>804.6</v>
      </c>
      <c r="I255" s="22">
        <f t="shared" si="794"/>
        <v>0</v>
      </c>
      <c r="J255" s="22">
        <f t="shared" si="795"/>
        <v>0</v>
      </c>
      <c r="K255" s="22">
        <f t="shared" si="796"/>
        <v>0</v>
      </c>
      <c r="L255" s="22">
        <f t="shared" si="741"/>
        <v>804.6</v>
      </c>
      <c r="M255" s="22">
        <f t="shared" si="742"/>
        <v>804.6</v>
      </c>
      <c r="N255" s="22">
        <f t="shared" si="743"/>
        <v>804.6</v>
      </c>
      <c r="O255" s="22">
        <f t="shared" si="797"/>
        <v>0</v>
      </c>
      <c r="P255" s="22">
        <f t="shared" si="798"/>
        <v>0</v>
      </c>
      <c r="Q255" s="22">
        <f t="shared" si="799"/>
        <v>0</v>
      </c>
      <c r="R255" s="22">
        <f t="shared" si="744"/>
        <v>804.6</v>
      </c>
      <c r="S255" s="22">
        <f t="shared" si="745"/>
        <v>804.6</v>
      </c>
      <c r="T255" s="22">
        <f t="shared" si="746"/>
        <v>804.6</v>
      </c>
      <c r="U255" s="22">
        <f t="shared" si="800"/>
        <v>0</v>
      </c>
      <c r="V255" s="22">
        <f t="shared" si="801"/>
        <v>0</v>
      </c>
      <c r="W255" s="22">
        <f t="shared" si="802"/>
        <v>0</v>
      </c>
      <c r="X255" s="22">
        <f t="shared" si="747"/>
        <v>804.6</v>
      </c>
      <c r="Y255" s="22">
        <f t="shared" si="748"/>
        <v>804.6</v>
      </c>
      <c r="Z255" s="22">
        <f t="shared" si="749"/>
        <v>804.6</v>
      </c>
      <c r="AA255" s="22">
        <f t="shared" si="803"/>
        <v>0</v>
      </c>
      <c r="AB255" s="22">
        <f t="shared" si="804"/>
        <v>0</v>
      </c>
      <c r="AC255" s="22">
        <f t="shared" si="805"/>
        <v>0</v>
      </c>
      <c r="AD255" s="22">
        <f t="shared" si="750"/>
        <v>804.6</v>
      </c>
      <c r="AE255" s="22">
        <f t="shared" si="751"/>
        <v>804.6</v>
      </c>
      <c r="AF255" s="22">
        <f t="shared" si="752"/>
        <v>804.6</v>
      </c>
      <c r="AG255" s="22">
        <f t="shared" si="806"/>
        <v>0</v>
      </c>
      <c r="AH255" s="22">
        <f t="shared" si="807"/>
        <v>0</v>
      </c>
      <c r="AI255" s="22">
        <f t="shared" si="808"/>
        <v>0</v>
      </c>
      <c r="AJ255" s="22">
        <f t="shared" si="753"/>
        <v>804.6</v>
      </c>
      <c r="AK255" s="22">
        <f t="shared" si="754"/>
        <v>804.6</v>
      </c>
      <c r="AL255" s="22">
        <f t="shared" si="755"/>
        <v>804.6</v>
      </c>
      <c r="AM255" s="22">
        <f t="shared" si="809"/>
        <v>0</v>
      </c>
      <c r="AN255" s="22">
        <f t="shared" si="810"/>
        <v>0</v>
      </c>
      <c r="AO255" s="22">
        <f t="shared" si="811"/>
        <v>0</v>
      </c>
      <c r="AP255" s="22">
        <f t="shared" si="756"/>
        <v>804.6</v>
      </c>
      <c r="AQ255" s="22">
        <f t="shared" si="757"/>
        <v>804.6</v>
      </c>
      <c r="AR255" s="22">
        <f t="shared" si="758"/>
        <v>804.6</v>
      </c>
      <c r="AS255" s="22">
        <f t="shared" si="812"/>
        <v>0</v>
      </c>
      <c r="AT255" s="22">
        <f t="shared" si="813"/>
        <v>0</v>
      </c>
      <c r="AU255" s="22">
        <f t="shared" si="814"/>
        <v>0</v>
      </c>
      <c r="AV255" s="22">
        <f t="shared" si="759"/>
        <v>804.6</v>
      </c>
      <c r="AW255" s="22">
        <f t="shared" si="760"/>
        <v>804.6</v>
      </c>
      <c r="AX255" s="22">
        <f t="shared" si="761"/>
        <v>804.6</v>
      </c>
      <c r="AY255" s="22">
        <f t="shared" si="815"/>
        <v>0</v>
      </c>
      <c r="AZ255" s="22">
        <f t="shared" si="816"/>
        <v>0</v>
      </c>
      <c r="BA255" s="22">
        <f t="shared" si="817"/>
        <v>0</v>
      </c>
      <c r="BB255" s="22">
        <f t="shared" si="762"/>
        <v>804.6</v>
      </c>
      <c r="BC255" s="22">
        <f t="shared" si="763"/>
        <v>804.6</v>
      </c>
      <c r="BD255" s="22">
        <f t="shared" si="764"/>
        <v>804.6</v>
      </c>
      <c r="BE255" s="22">
        <f t="shared" si="818"/>
        <v>0</v>
      </c>
      <c r="BF255" s="22">
        <f t="shared" si="819"/>
        <v>0</v>
      </c>
      <c r="BG255" s="22">
        <f t="shared" si="820"/>
        <v>0</v>
      </c>
      <c r="BH255" s="22">
        <f t="shared" si="765"/>
        <v>804.6</v>
      </c>
      <c r="BI255" s="22">
        <f t="shared" si="766"/>
        <v>804.6</v>
      </c>
      <c r="BJ255" s="22">
        <f t="shared" si="767"/>
        <v>804.6</v>
      </c>
      <c r="BK255" s="22">
        <f t="shared" si="821"/>
        <v>0</v>
      </c>
      <c r="BL255" s="22">
        <f t="shared" si="822"/>
        <v>0</v>
      </c>
      <c r="BM255" s="22">
        <f t="shared" si="823"/>
        <v>0</v>
      </c>
      <c r="BN255" s="22">
        <f t="shared" si="768"/>
        <v>804.6</v>
      </c>
      <c r="BO255" s="22">
        <f t="shared" si="769"/>
        <v>804.6</v>
      </c>
      <c r="BP255" s="22">
        <f t="shared" si="770"/>
        <v>804.6</v>
      </c>
      <c r="BQ255" s="22">
        <f t="shared" si="824"/>
        <v>0</v>
      </c>
      <c r="BR255" s="22">
        <f t="shared" si="825"/>
        <v>0</v>
      </c>
      <c r="BS255" s="22">
        <f t="shared" si="771"/>
        <v>804.6</v>
      </c>
      <c r="BT255" s="22">
        <f t="shared" si="772"/>
        <v>804.6</v>
      </c>
      <c r="BU255" s="22">
        <f t="shared" si="773"/>
        <v>804.6</v>
      </c>
      <c r="BV255" s="22">
        <f t="shared" si="826"/>
        <v>0</v>
      </c>
      <c r="BW255" s="22">
        <f t="shared" si="827"/>
        <v>0</v>
      </c>
      <c r="BX255" s="22">
        <f t="shared" si="774"/>
        <v>804.6</v>
      </c>
      <c r="BY255" s="22">
        <f t="shared" si="775"/>
        <v>804.6</v>
      </c>
      <c r="BZ255" s="22">
        <f t="shared" si="776"/>
        <v>804.6</v>
      </c>
      <c r="CA255" s="22">
        <f t="shared" si="828"/>
        <v>0</v>
      </c>
      <c r="CB255" s="22">
        <f t="shared" si="829"/>
        <v>0</v>
      </c>
      <c r="CC255" s="22">
        <f t="shared" si="830"/>
        <v>0</v>
      </c>
      <c r="CD255" s="22">
        <f t="shared" si="780"/>
        <v>804.6</v>
      </c>
      <c r="CE255" s="22">
        <f t="shared" si="831"/>
        <v>0</v>
      </c>
      <c r="CF255" s="34">
        <f t="shared" si="777"/>
        <v>804.6</v>
      </c>
      <c r="CG255" s="22">
        <f t="shared" si="781"/>
        <v>804.6</v>
      </c>
      <c r="CH255" s="22">
        <f t="shared" si="832"/>
        <v>0</v>
      </c>
      <c r="CI255" s="22">
        <f t="shared" si="778"/>
        <v>804.6</v>
      </c>
      <c r="CJ255" s="22">
        <f t="shared" si="782"/>
        <v>804.6</v>
      </c>
      <c r="CK255" s="22">
        <f t="shared" si="832"/>
        <v>0</v>
      </c>
      <c r="CL255" s="22">
        <f t="shared" si="779"/>
        <v>804.6</v>
      </c>
      <c r="CM255" s="22">
        <f t="shared" si="832"/>
        <v>0</v>
      </c>
      <c r="CN255" s="15"/>
      <c r="CO255" s="35"/>
      <c r="CT255" s="5" t="s">
        <v>30</v>
      </c>
    </row>
    <row r="256" spans="1:99" x14ac:dyDescent="0.3">
      <c r="A256" s="32" t="s">
        <v>192</v>
      </c>
      <c r="B256" s="16">
        <v>350</v>
      </c>
      <c r="C256" s="32" t="s">
        <v>49</v>
      </c>
      <c r="D256" s="32" t="s">
        <v>42</v>
      </c>
      <c r="E256" s="33" t="s">
        <v>50</v>
      </c>
      <c r="F256" s="22">
        <v>804.6</v>
      </c>
      <c r="G256" s="22">
        <v>804.6</v>
      </c>
      <c r="H256" s="22">
        <v>804.6</v>
      </c>
      <c r="I256" s="22"/>
      <c r="J256" s="22"/>
      <c r="K256" s="22"/>
      <c r="L256" s="22">
        <f t="shared" si="741"/>
        <v>804.6</v>
      </c>
      <c r="M256" s="22">
        <f t="shared" si="742"/>
        <v>804.6</v>
      </c>
      <c r="N256" s="22">
        <f t="shared" si="743"/>
        <v>804.6</v>
      </c>
      <c r="O256" s="22"/>
      <c r="P256" s="22"/>
      <c r="Q256" s="22"/>
      <c r="R256" s="22">
        <f t="shared" si="744"/>
        <v>804.6</v>
      </c>
      <c r="S256" s="22">
        <f t="shared" si="745"/>
        <v>804.6</v>
      </c>
      <c r="T256" s="22">
        <f t="shared" si="746"/>
        <v>804.6</v>
      </c>
      <c r="U256" s="22"/>
      <c r="V256" s="22"/>
      <c r="W256" s="22"/>
      <c r="X256" s="22">
        <f t="shared" si="747"/>
        <v>804.6</v>
      </c>
      <c r="Y256" s="22">
        <f t="shared" si="748"/>
        <v>804.6</v>
      </c>
      <c r="Z256" s="22">
        <f t="shared" si="749"/>
        <v>804.6</v>
      </c>
      <c r="AA256" s="22"/>
      <c r="AB256" s="22"/>
      <c r="AC256" s="22"/>
      <c r="AD256" s="22">
        <f t="shared" si="750"/>
        <v>804.6</v>
      </c>
      <c r="AE256" s="22">
        <f t="shared" si="751"/>
        <v>804.6</v>
      </c>
      <c r="AF256" s="22">
        <f t="shared" si="752"/>
        <v>804.6</v>
      </c>
      <c r="AG256" s="22"/>
      <c r="AH256" s="22"/>
      <c r="AI256" s="22"/>
      <c r="AJ256" s="22">
        <f t="shared" si="753"/>
        <v>804.6</v>
      </c>
      <c r="AK256" s="22">
        <f t="shared" si="754"/>
        <v>804.6</v>
      </c>
      <c r="AL256" s="22">
        <f t="shared" si="755"/>
        <v>804.6</v>
      </c>
      <c r="AM256" s="22"/>
      <c r="AN256" s="22"/>
      <c r="AO256" s="22"/>
      <c r="AP256" s="22">
        <f t="shared" si="756"/>
        <v>804.6</v>
      </c>
      <c r="AQ256" s="22">
        <f t="shared" si="757"/>
        <v>804.6</v>
      </c>
      <c r="AR256" s="22">
        <f t="shared" si="758"/>
        <v>804.6</v>
      </c>
      <c r="AS256" s="22"/>
      <c r="AT256" s="22"/>
      <c r="AU256" s="22"/>
      <c r="AV256" s="22">
        <f t="shared" si="759"/>
        <v>804.6</v>
      </c>
      <c r="AW256" s="22">
        <f t="shared" si="760"/>
        <v>804.6</v>
      </c>
      <c r="AX256" s="22">
        <f t="shared" si="761"/>
        <v>804.6</v>
      </c>
      <c r="AY256" s="22"/>
      <c r="AZ256" s="22"/>
      <c r="BA256" s="22"/>
      <c r="BB256" s="22">
        <f t="shared" si="762"/>
        <v>804.6</v>
      </c>
      <c r="BC256" s="22">
        <f t="shared" si="763"/>
        <v>804.6</v>
      </c>
      <c r="BD256" s="22">
        <f t="shared" si="764"/>
        <v>804.6</v>
      </c>
      <c r="BE256" s="22"/>
      <c r="BF256" s="22"/>
      <c r="BG256" s="22"/>
      <c r="BH256" s="22">
        <f t="shared" si="765"/>
        <v>804.6</v>
      </c>
      <c r="BI256" s="22">
        <f t="shared" si="766"/>
        <v>804.6</v>
      </c>
      <c r="BJ256" s="22">
        <f t="shared" si="767"/>
        <v>804.6</v>
      </c>
      <c r="BK256" s="22"/>
      <c r="BL256" s="22"/>
      <c r="BM256" s="22"/>
      <c r="BN256" s="22">
        <f t="shared" si="768"/>
        <v>804.6</v>
      </c>
      <c r="BO256" s="22">
        <f t="shared" si="769"/>
        <v>804.6</v>
      </c>
      <c r="BP256" s="22">
        <f t="shared" si="770"/>
        <v>804.6</v>
      </c>
      <c r="BQ256" s="22"/>
      <c r="BR256" s="22"/>
      <c r="BS256" s="22">
        <f t="shared" si="771"/>
        <v>804.6</v>
      </c>
      <c r="BT256" s="22">
        <f t="shared" si="772"/>
        <v>804.6</v>
      </c>
      <c r="BU256" s="22">
        <f t="shared" si="773"/>
        <v>804.6</v>
      </c>
      <c r="BV256" s="22"/>
      <c r="BW256" s="22"/>
      <c r="BX256" s="22">
        <f t="shared" si="774"/>
        <v>804.6</v>
      </c>
      <c r="BY256" s="22">
        <f t="shared" si="775"/>
        <v>804.6</v>
      </c>
      <c r="BZ256" s="22">
        <f t="shared" si="776"/>
        <v>804.6</v>
      </c>
      <c r="CA256" s="22"/>
      <c r="CB256" s="22"/>
      <c r="CC256" s="22"/>
      <c r="CD256" s="22">
        <f t="shared" si="780"/>
        <v>804.6</v>
      </c>
      <c r="CE256" s="22"/>
      <c r="CF256" s="34">
        <f t="shared" si="777"/>
        <v>804.6</v>
      </c>
      <c r="CG256" s="22">
        <f t="shared" si="781"/>
        <v>804.6</v>
      </c>
      <c r="CH256" s="22"/>
      <c r="CI256" s="22">
        <f t="shared" si="778"/>
        <v>804.6</v>
      </c>
      <c r="CJ256" s="22">
        <f t="shared" si="782"/>
        <v>804.6</v>
      </c>
      <c r="CK256" s="22"/>
      <c r="CL256" s="22">
        <f t="shared" si="779"/>
        <v>804.6</v>
      </c>
      <c r="CM256" s="22"/>
      <c r="CN256" s="15"/>
      <c r="CO256" s="35"/>
    </row>
    <row r="257" spans="1:99" ht="46.8" x14ac:dyDescent="0.3">
      <c r="A257" s="32" t="s">
        <v>192</v>
      </c>
      <c r="B257" s="16">
        <v>600</v>
      </c>
      <c r="C257" s="32"/>
      <c r="D257" s="32"/>
      <c r="E257" s="33" t="s">
        <v>45</v>
      </c>
      <c r="F257" s="22">
        <f t="shared" ref="F257:K257" si="833">F258+F260</f>
        <v>67579.100000000006</v>
      </c>
      <c r="G257" s="22">
        <f t="shared" si="833"/>
        <v>67570.5</v>
      </c>
      <c r="H257" s="22">
        <f t="shared" si="833"/>
        <v>67570.5</v>
      </c>
      <c r="I257" s="22">
        <f t="shared" si="833"/>
        <v>0</v>
      </c>
      <c r="J257" s="22">
        <f t="shared" si="833"/>
        <v>0</v>
      </c>
      <c r="K257" s="22">
        <f t="shared" si="833"/>
        <v>0</v>
      </c>
      <c r="L257" s="22">
        <f t="shared" si="741"/>
        <v>67579.100000000006</v>
      </c>
      <c r="M257" s="22">
        <f t="shared" si="742"/>
        <v>67570.5</v>
      </c>
      <c r="N257" s="22">
        <f t="shared" si="743"/>
        <v>67570.5</v>
      </c>
      <c r="O257" s="22">
        <f>O258+O260</f>
        <v>0</v>
      </c>
      <c r="P257" s="22">
        <f>P258+P260</f>
        <v>0</v>
      </c>
      <c r="Q257" s="22">
        <f>Q258+Q260</f>
        <v>0</v>
      </c>
      <c r="R257" s="22">
        <f t="shared" si="744"/>
        <v>67579.100000000006</v>
      </c>
      <c r="S257" s="22">
        <f t="shared" si="745"/>
        <v>67570.5</v>
      </c>
      <c r="T257" s="22">
        <f t="shared" si="746"/>
        <v>67570.5</v>
      </c>
      <c r="U257" s="22">
        <f>U258+U260</f>
        <v>0</v>
      </c>
      <c r="V257" s="22">
        <f>V258+V260</f>
        <v>0</v>
      </c>
      <c r="W257" s="22">
        <f>W258+W260</f>
        <v>0</v>
      </c>
      <c r="X257" s="22">
        <f t="shared" si="747"/>
        <v>67579.100000000006</v>
      </c>
      <c r="Y257" s="22">
        <f t="shared" si="748"/>
        <v>67570.5</v>
      </c>
      <c r="Z257" s="22">
        <f t="shared" si="749"/>
        <v>67570.5</v>
      </c>
      <c r="AA257" s="22">
        <f>AA258+AA260</f>
        <v>0</v>
      </c>
      <c r="AB257" s="22">
        <f>AB258+AB260</f>
        <v>0</v>
      </c>
      <c r="AC257" s="22">
        <f>AC258+AC260</f>
        <v>0</v>
      </c>
      <c r="AD257" s="22">
        <f t="shared" si="750"/>
        <v>67579.100000000006</v>
      </c>
      <c r="AE257" s="22">
        <f t="shared" si="751"/>
        <v>67570.5</v>
      </c>
      <c r="AF257" s="22">
        <f t="shared" si="752"/>
        <v>67570.5</v>
      </c>
      <c r="AG257" s="22">
        <f>AG258+AG260</f>
        <v>0</v>
      </c>
      <c r="AH257" s="22">
        <f>AH258+AH260</f>
        <v>0</v>
      </c>
      <c r="AI257" s="22">
        <f>AI258+AI260</f>
        <v>0</v>
      </c>
      <c r="AJ257" s="22">
        <f t="shared" si="753"/>
        <v>67579.100000000006</v>
      </c>
      <c r="AK257" s="22">
        <f t="shared" si="754"/>
        <v>67570.5</v>
      </c>
      <c r="AL257" s="22">
        <f t="shared" si="755"/>
        <v>67570.5</v>
      </c>
      <c r="AM257" s="22">
        <f>AM258+AM260</f>
        <v>-150.172</v>
      </c>
      <c r="AN257" s="22">
        <f>AN258+AN260</f>
        <v>0</v>
      </c>
      <c r="AO257" s="22">
        <f>AO258+AO260</f>
        <v>0</v>
      </c>
      <c r="AP257" s="22">
        <f t="shared" si="756"/>
        <v>67428.928</v>
      </c>
      <c r="AQ257" s="22">
        <f t="shared" si="757"/>
        <v>67570.5</v>
      </c>
      <c r="AR257" s="22">
        <f t="shared" si="758"/>
        <v>67570.5</v>
      </c>
      <c r="AS257" s="22">
        <f>AS258+AS260</f>
        <v>0</v>
      </c>
      <c r="AT257" s="22">
        <f>AT258+AT260</f>
        <v>0</v>
      </c>
      <c r="AU257" s="22">
        <f>AU258+AU260</f>
        <v>0</v>
      </c>
      <c r="AV257" s="22">
        <f t="shared" si="759"/>
        <v>67428.928</v>
      </c>
      <c r="AW257" s="22">
        <f t="shared" si="760"/>
        <v>67570.5</v>
      </c>
      <c r="AX257" s="22">
        <f t="shared" si="761"/>
        <v>67570.5</v>
      </c>
      <c r="AY257" s="22">
        <f>AY258+AY260</f>
        <v>3229.848</v>
      </c>
      <c r="AZ257" s="22">
        <f>AZ258+AZ260</f>
        <v>6459.6959999999999</v>
      </c>
      <c r="BA257" s="22">
        <f>BA258+BA260</f>
        <v>6459.6959999999999</v>
      </c>
      <c r="BB257" s="22">
        <f t="shared" si="762"/>
        <v>70658.775999999998</v>
      </c>
      <c r="BC257" s="22">
        <f t="shared" si="763"/>
        <v>74030.195999999996</v>
      </c>
      <c r="BD257" s="22">
        <f t="shared" si="764"/>
        <v>74030.195999999996</v>
      </c>
      <c r="BE257" s="22">
        <f>BE258+BE260</f>
        <v>0</v>
      </c>
      <c r="BF257" s="22">
        <f>BF258+BF260</f>
        <v>0</v>
      </c>
      <c r="BG257" s="22">
        <f>BG258+BG260</f>
        <v>0</v>
      </c>
      <c r="BH257" s="22">
        <f t="shared" si="765"/>
        <v>70658.775999999998</v>
      </c>
      <c r="BI257" s="22">
        <f t="shared" si="766"/>
        <v>74030.195999999996</v>
      </c>
      <c r="BJ257" s="22">
        <f t="shared" si="767"/>
        <v>74030.195999999996</v>
      </c>
      <c r="BK257" s="22">
        <f>BK258+BK260</f>
        <v>33237.370000000003</v>
      </c>
      <c r="BL257" s="22">
        <f>BL258+BL260</f>
        <v>0</v>
      </c>
      <c r="BM257" s="22">
        <f>BM258+BM260</f>
        <v>0</v>
      </c>
      <c r="BN257" s="22">
        <f t="shared" si="768"/>
        <v>103896.14600000001</v>
      </c>
      <c r="BO257" s="22">
        <f t="shared" si="769"/>
        <v>74030.195999999996</v>
      </c>
      <c r="BP257" s="22">
        <f t="shared" si="770"/>
        <v>74030.195999999996</v>
      </c>
      <c r="BQ257" s="22">
        <f>BQ258+BQ260</f>
        <v>-222.37</v>
      </c>
      <c r="BR257" s="22">
        <f>BR258+BR260</f>
        <v>0</v>
      </c>
      <c r="BS257" s="22">
        <f t="shared" si="771"/>
        <v>103673.77600000001</v>
      </c>
      <c r="BT257" s="22">
        <f t="shared" si="772"/>
        <v>74030.195999999996</v>
      </c>
      <c r="BU257" s="22">
        <f t="shared" si="773"/>
        <v>74030.195999999996</v>
      </c>
      <c r="BV257" s="22">
        <f>BV258+BV260</f>
        <v>0</v>
      </c>
      <c r="BW257" s="22">
        <f>BW258+BW260</f>
        <v>0</v>
      </c>
      <c r="BX257" s="22">
        <f t="shared" si="774"/>
        <v>103673.77600000001</v>
      </c>
      <c r="BY257" s="22">
        <f t="shared" si="775"/>
        <v>74030.195999999996</v>
      </c>
      <c r="BZ257" s="22">
        <f t="shared" si="776"/>
        <v>74030.195999999996</v>
      </c>
      <c r="CA257" s="22">
        <f>CA258+CA260</f>
        <v>0</v>
      </c>
      <c r="CB257" s="22">
        <f>CB258+CB260</f>
        <v>0</v>
      </c>
      <c r="CC257" s="22">
        <f>CC258+CC260</f>
        <v>0</v>
      </c>
      <c r="CD257" s="22">
        <f t="shared" si="780"/>
        <v>103673.77600000001</v>
      </c>
      <c r="CE257" s="22">
        <f>CE258+CE260</f>
        <v>0</v>
      </c>
      <c r="CF257" s="34">
        <f t="shared" si="777"/>
        <v>103673.77600000001</v>
      </c>
      <c r="CG257" s="22">
        <f t="shared" si="781"/>
        <v>74030.195999999996</v>
      </c>
      <c r="CH257" s="22">
        <f>CH258+CH260</f>
        <v>0</v>
      </c>
      <c r="CI257" s="22">
        <f t="shared" si="778"/>
        <v>74030.195999999996</v>
      </c>
      <c r="CJ257" s="22">
        <f t="shared" si="782"/>
        <v>74030.195999999996</v>
      </c>
      <c r="CK257" s="22">
        <f>CK258+CK260</f>
        <v>0</v>
      </c>
      <c r="CL257" s="22">
        <f t="shared" si="779"/>
        <v>74030.195999999996</v>
      </c>
      <c r="CM257" s="22">
        <f>CM258+CM260</f>
        <v>0</v>
      </c>
      <c r="CN257" s="15"/>
      <c r="CO257" s="35"/>
      <c r="CS257" s="5" t="s">
        <v>29</v>
      </c>
    </row>
    <row r="258" spans="1:99" x14ac:dyDescent="0.3">
      <c r="A258" s="32" t="s">
        <v>192</v>
      </c>
      <c r="B258" s="16">
        <v>610</v>
      </c>
      <c r="C258" s="32"/>
      <c r="D258" s="32"/>
      <c r="E258" s="33" t="s">
        <v>104</v>
      </c>
      <c r="F258" s="22">
        <f t="shared" ref="F258:K258" si="834">F259</f>
        <v>47634.7</v>
      </c>
      <c r="G258" s="22">
        <f t="shared" si="834"/>
        <v>47626.1</v>
      </c>
      <c r="H258" s="22">
        <f t="shared" si="834"/>
        <v>47626.1</v>
      </c>
      <c r="I258" s="22">
        <f t="shared" si="834"/>
        <v>0</v>
      </c>
      <c r="J258" s="22">
        <f t="shared" si="834"/>
        <v>0</v>
      </c>
      <c r="K258" s="22">
        <f t="shared" si="834"/>
        <v>0</v>
      </c>
      <c r="L258" s="22">
        <f t="shared" si="741"/>
        <v>47634.7</v>
      </c>
      <c r="M258" s="22">
        <f t="shared" si="742"/>
        <v>47626.1</v>
      </c>
      <c r="N258" s="22">
        <f t="shared" si="743"/>
        <v>47626.1</v>
      </c>
      <c r="O258" s="22">
        <f>O259</f>
        <v>0</v>
      </c>
      <c r="P258" s="22">
        <f>P259</f>
        <v>0</v>
      </c>
      <c r="Q258" s="22">
        <f>Q259</f>
        <v>0</v>
      </c>
      <c r="R258" s="22">
        <f t="shared" si="744"/>
        <v>47634.7</v>
      </c>
      <c r="S258" s="22">
        <f t="shared" si="745"/>
        <v>47626.1</v>
      </c>
      <c r="T258" s="22">
        <f t="shared" si="746"/>
        <v>47626.1</v>
      </c>
      <c r="U258" s="22">
        <f>U259</f>
        <v>0</v>
      </c>
      <c r="V258" s="22">
        <f>V259</f>
        <v>0</v>
      </c>
      <c r="W258" s="22">
        <f>W259</f>
        <v>0</v>
      </c>
      <c r="X258" s="22">
        <f t="shared" si="747"/>
        <v>47634.7</v>
      </c>
      <c r="Y258" s="22">
        <f t="shared" si="748"/>
        <v>47626.1</v>
      </c>
      <c r="Z258" s="22">
        <f t="shared" si="749"/>
        <v>47626.1</v>
      </c>
      <c r="AA258" s="22">
        <f>AA259</f>
        <v>0</v>
      </c>
      <c r="AB258" s="22">
        <f>AB259</f>
        <v>0</v>
      </c>
      <c r="AC258" s="22">
        <f>AC259</f>
        <v>0</v>
      </c>
      <c r="AD258" s="22">
        <f t="shared" si="750"/>
        <v>47634.7</v>
      </c>
      <c r="AE258" s="22">
        <f t="shared" si="751"/>
        <v>47626.1</v>
      </c>
      <c r="AF258" s="22">
        <f t="shared" si="752"/>
        <v>47626.1</v>
      </c>
      <c r="AG258" s="22">
        <f>AG259</f>
        <v>0</v>
      </c>
      <c r="AH258" s="22">
        <f>AH259</f>
        <v>0</v>
      </c>
      <c r="AI258" s="22">
        <f>AI259</f>
        <v>0</v>
      </c>
      <c r="AJ258" s="22">
        <f t="shared" si="753"/>
        <v>47634.7</v>
      </c>
      <c r="AK258" s="22">
        <f t="shared" si="754"/>
        <v>47626.1</v>
      </c>
      <c r="AL258" s="22">
        <f t="shared" si="755"/>
        <v>47626.1</v>
      </c>
      <c r="AM258" s="22">
        <f>AM259</f>
        <v>-150.172</v>
      </c>
      <c r="AN258" s="22">
        <f>AN259</f>
        <v>0</v>
      </c>
      <c r="AO258" s="22">
        <f>AO259</f>
        <v>0</v>
      </c>
      <c r="AP258" s="22">
        <f t="shared" si="756"/>
        <v>47484.527999999998</v>
      </c>
      <c r="AQ258" s="22">
        <f t="shared" si="757"/>
        <v>47626.1</v>
      </c>
      <c r="AR258" s="22">
        <f t="shared" si="758"/>
        <v>47626.1</v>
      </c>
      <c r="AS258" s="22">
        <f>AS259</f>
        <v>0</v>
      </c>
      <c r="AT258" s="22">
        <f>AT259</f>
        <v>0</v>
      </c>
      <c r="AU258" s="22">
        <f>AU259</f>
        <v>0</v>
      </c>
      <c r="AV258" s="22">
        <f t="shared" si="759"/>
        <v>47484.527999999998</v>
      </c>
      <c r="AW258" s="22">
        <f t="shared" si="760"/>
        <v>47626.1</v>
      </c>
      <c r="AX258" s="22">
        <f t="shared" si="761"/>
        <v>47626.1</v>
      </c>
      <c r="AY258" s="22">
        <f>AY259</f>
        <v>0</v>
      </c>
      <c r="AZ258" s="22">
        <f>AZ259</f>
        <v>0</v>
      </c>
      <c r="BA258" s="22">
        <f>BA259</f>
        <v>0</v>
      </c>
      <c r="BB258" s="22">
        <f t="shared" si="762"/>
        <v>47484.527999999998</v>
      </c>
      <c r="BC258" s="22">
        <f t="shared" si="763"/>
        <v>47626.1</v>
      </c>
      <c r="BD258" s="22">
        <f t="shared" si="764"/>
        <v>47626.1</v>
      </c>
      <c r="BE258" s="22">
        <f>BE259</f>
        <v>0</v>
      </c>
      <c r="BF258" s="22">
        <f>BF259</f>
        <v>0</v>
      </c>
      <c r="BG258" s="22">
        <f>BG259</f>
        <v>0</v>
      </c>
      <c r="BH258" s="22">
        <f t="shared" si="765"/>
        <v>47484.527999999998</v>
      </c>
      <c r="BI258" s="22">
        <f t="shared" si="766"/>
        <v>47626.1</v>
      </c>
      <c r="BJ258" s="22">
        <f t="shared" si="767"/>
        <v>47626.1</v>
      </c>
      <c r="BK258" s="22">
        <f>BK259</f>
        <v>33237.370000000003</v>
      </c>
      <c r="BL258" s="22">
        <f>BL259</f>
        <v>0</v>
      </c>
      <c r="BM258" s="22">
        <f>BM259</f>
        <v>0</v>
      </c>
      <c r="BN258" s="22">
        <f t="shared" si="768"/>
        <v>80721.898000000001</v>
      </c>
      <c r="BO258" s="22">
        <f t="shared" si="769"/>
        <v>47626.1</v>
      </c>
      <c r="BP258" s="22">
        <f t="shared" si="770"/>
        <v>47626.1</v>
      </c>
      <c r="BQ258" s="22">
        <f>BQ259</f>
        <v>-222.37</v>
      </c>
      <c r="BR258" s="22">
        <f>BR259</f>
        <v>0</v>
      </c>
      <c r="BS258" s="22">
        <f t="shared" si="771"/>
        <v>80499.528000000006</v>
      </c>
      <c r="BT258" s="22">
        <f t="shared" si="772"/>
        <v>47626.1</v>
      </c>
      <c r="BU258" s="22">
        <f t="shared" si="773"/>
        <v>47626.1</v>
      </c>
      <c r="BV258" s="22">
        <f>BV259</f>
        <v>0</v>
      </c>
      <c r="BW258" s="22">
        <f>BW259</f>
        <v>0</v>
      </c>
      <c r="BX258" s="22">
        <f t="shared" si="774"/>
        <v>80499.528000000006</v>
      </c>
      <c r="BY258" s="22">
        <f t="shared" si="775"/>
        <v>47626.1</v>
      </c>
      <c r="BZ258" s="22">
        <f t="shared" si="776"/>
        <v>47626.1</v>
      </c>
      <c r="CA258" s="22">
        <f>CA259</f>
        <v>0</v>
      </c>
      <c r="CB258" s="22">
        <f>CB259</f>
        <v>0</v>
      </c>
      <c r="CC258" s="22">
        <f>CC259</f>
        <v>0</v>
      </c>
      <c r="CD258" s="22">
        <f t="shared" si="780"/>
        <v>80499.528000000006</v>
      </c>
      <c r="CE258" s="22">
        <f>CE259</f>
        <v>0</v>
      </c>
      <c r="CF258" s="34">
        <f t="shared" si="777"/>
        <v>80499.528000000006</v>
      </c>
      <c r="CG258" s="22">
        <f t="shared" si="781"/>
        <v>47626.1</v>
      </c>
      <c r="CH258" s="22">
        <f>CH259</f>
        <v>0</v>
      </c>
      <c r="CI258" s="22">
        <f t="shared" si="778"/>
        <v>47626.1</v>
      </c>
      <c r="CJ258" s="22">
        <f t="shared" si="782"/>
        <v>47626.1</v>
      </c>
      <c r="CK258" s="22">
        <f>CK259</f>
        <v>0</v>
      </c>
      <c r="CL258" s="22">
        <f t="shared" si="779"/>
        <v>47626.1</v>
      </c>
      <c r="CM258" s="22">
        <f>CM259</f>
        <v>0</v>
      </c>
      <c r="CN258" s="15"/>
      <c r="CO258" s="35"/>
      <c r="CT258" s="5" t="s">
        <v>30</v>
      </c>
    </row>
    <row r="259" spans="1:99" x14ac:dyDescent="0.3">
      <c r="A259" s="32" t="s">
        <v>192</v>
      </c>
      <c r="B259" s="16">
        <v>610</v>
      </c>
      <c r="C259" s="32" t="s">
        <v>49</v>
      </c>
      <c r="D259" s="32" t="s">
        <v>42</v>
      </c>
      <c r="E259" s="33" t="s">
        <v>50</v>
      </c>
      <c r="F259" s="22">
        <v>47634.7</v>
      </c>
      <c r="G259" s="22">
        <v>47626.1</v>
      </c>
      <c r="H259" s="22">
        <v>47626.1</v>
      </c>
      <c r="I259" s="22"/>
      <c r="J259" s="22"/>
      <c r="K259" s="22"/>
      <c r="L259" s="22">
        <f t="shared" si="741"/>
        <v>47634.7</v>
      </c>
      <c r="M259" s="22">
        <f t="shared" si="742"/>
        <v>47626.1</v>
      </c>
      <c r="N259" s="22">
        <f t="shared" si="743"/>
        <v>47626.1</v>
      </c>
      <c r="O259" s="22"/>
      <c r="P259" s="22"/>
      <c r="Q259" s="22"/>
      <c r="R259" s="22">
        <f t="shared" si="744"/>
        <v>47634.7</v>
      </c>
      <c r="S259" s="22">
        <f t="shared" si="745"/>
        <v>47626.1</v>
      </c>
      <c r="T259" s="22">
        <f t="shared" si="746"/>
        <v>47626.1</v>
      </c>
      <c r="U259" s="22"/>
      <c r="V259" s="22"/>
      <c r="W259" s="22"/>
      <c r="X259" s="22">
        <f t="shared" si="747"/>
        <v>47634.7</v>
      </c>
      <c r="Y259" s="22">
        <f t="shared" si="748"/>
        <v>47626.1</v>
      </c>
      <c r="Z259" s="22">
        <f t="shared" si="749"/>
        <v>47626.1</v>
      </c>
      <c r="AA259" s="22"/>
      <c r="AB259" s="22"/>
      <c r="AC259" s="22"/>
      <c r="AD259" s="22">
        <f t="shared" si="750"/>
        <v>47634.7</v>
      </c>
      <c r="AE259" s="22">
        <f t="shared" si="751"/>
        <v>47626.1</v>
      </c>
      <c r="AF259" s="22">
        <f t="shared" si="752"/>
        <v>47626.1</v>
      </c>
      <c r="AG259" s="22"/>
      <c r="AH259" s="22"/>
      <c r="AI259" s="22"/>
      <c r="AJ259" s="22">
        <f t="shared" si="753"/>
        <v>47634.7</v>
      </c>
      <c r="AK259" s="22">
        <f t="shared" si="754"/>
        <v>47626.1</v>
      </c>
      <c r="AL259" s="22">
        <f t="shared" si="755"/>
        <v>47626.1</v>
      </c>
      <c r="AM259" s="22">
        <v>-150.172</v>
      </c>
      <c r="AN259" s="22"/>
      <c r="AO259" s="22"/>
      <c r="AP259" s="22">
        <f t="shared" si="756"/>
        <v>47484.527999999998</v>
      </c>
      <c r="AQ259" s="22">
        <f t="shared" si="757"/>
        <v>47626.1</v>
      </c>
      <c r="AR259" s="22">
        <f t="shared" si="758"/>
        <v>47626.1</v>
      </c>
      <c r="AS259" s="22"/>
      <c r="AT259" s="22"/>
      <c r="AU259" s="22"/>
      <c r="AV259" s="22">
        <f t="shared" si="759"/>
        <v>47484.527999999998</v>
      </c>
      <c r="AW259" s="22">
        <f t="shared" si="760"/>
        <v>47626.1</v>
      </c>
      <c r="AX259" s="22">
        <f t="shared" si="761"/>
        <v>47626.1</v>
      </c>
      <c r="AY259" s="22"/>
      <c r="AZ259" s="22"/>
      <c r="BA259" s="22"/>
      <c r="BB259" s="22">
        <f t="shared" si="762"/>
        <v>47484.527999999998</v>
      </c>
      <c r="BC259" s="22">
        <f t="shared" si="763"/>
        <v>47626.1</v>
      </c>
      <c r="BD259" s="22">
        <f t="shared" si="764"/>
        <v>47626.1</v>
      </c>
      <c r="BE259" s="22"/>
      <c r="BF259" s="22"/>
      <c r="BG259" s="22"/>
      <c r="BH259" s="22">
        <f t="shared" si="765"/>
        <v>47484.527999999998</v>
      </c>
      <c r="BI259" s="22">
        <f t="shared" si="766"/>
        <v>47626.1</v>
      </c>
      <c r="BJ259" s="22">
        <f t="shared" si="767"/>
        <v>47626.1</v>
      </c>
      <c r="BK259" s="22">
        <v>33237.370000000003</v>
      </c>
      <c r="BL259" s="22"/>
      <c r="BM259" s="22"/>
      <c r="BN259" s="22">
        <f t="shared" si="768"/>
        <v>80721.898000000001</v>
      </c>
      <c r="BO259" s="22">
        <f t="shared" si="769"/>
        <v>47626.1</v>
      </c>
      <c r="BP259" s="22">
        <f t="shared" si="770"/>
        <v>47626.1</v>
      </c>
      <c r="BQ259" s="22">
        <v>-222.37</v>
      </c>
      <c r="BR259" s="22"/>
      <c r="BS259" s="22">
        <f t="shared" si="771"/>
        <v>80499.528000000006</v>
      </c>
      <c r="BT259" s="22">
        <f t="shared" si="772"/>
        <v>47626.1</v>
      </c>
      <c r="BU259" s="22">
        <f t="shared" si="773"/>
        <v>47626.1</v>
      </c>
      <c r="BV259" s="22"/>
      <c r="BW259" s="22"/>
      <c r="BX259" s="22">
        <f t="shared" si="774"/>
        <v>80499.528000000006</v>
      </c>
      <c r="BY259" s="22">
        <f t="shared" si="775"/>
        <v>47626.1</v>
      </c>
      <c r="BZ259" s="22">
        <f t="shared" si="776"/>
        <v>47626.1</v>
      </c>
      <c r="CA259" s="22"/>
      <c r="CB259" s="22"/>
      <c r="CC259" s="22"/>
      <c r="CD259" s="22">
        <f t="shared" si="780"/>
        <v>80499.528000000006</v>
      </c>
      <c r="CE259" s="22"/>
      <c r="CF259" s="34">
        <f t="shared" si="777"/>
        <v>80499.528000000006</v>
      </c>
      <c r="CG259" s="22">
        <f t="shared" si="781"/>
        <v>47626.1</v>
      </c>
      <c r="CH259" s="22"/>
      <c r="CI259" s="22">
        <f t="shared" si="778"/>
        <v>47626.1</v>
      </c>
      <c r="CJ259" s="22">
        <f t="shared" si="782"/>
        <v>47626.1</v>
      </c>
      <c r="CK259" s="22"/>
      <c r="CL259" s="22">
        <f t="shared" si="779"/>
        <v>47626.1</v>
      </c>
      <c r="CM259" s="22"/>
      <c r="CN259" s="15"/>
      <c r="CO259" s="35"/>
    </row>
    <row r="260" spans="1:99" x14ac:dyDescent="0.3">
      <c r="A260" s="32" t="s">
        <v>192</v>
      </c>
      <c r="B260" s="16">
        <v>620</v>
      </c>
      <c r="C260" s="32"/>
      <c r="D260" s="32"/>
      <c r="E260" s="33" t="s">
        <v>46</v>
      </c>
      <c r="F260" s="22">
        <f t="shared" ref="F260:K260" si="835">F261</f>
        <v>19944.400000000001</v>
      </c>
      <c r="G260" s="22">
        <f t="shared" si="835"/>
        <v>19944.400000000001</v>
      </c>
      <c r="H260" s="22">
        <f t="shared" si="835"/>
        <v>19944.400000000001</v>
      </c>
      <c r="I260" s="22">
        <f t="shared" si="835"/>
        <v>0</v>
      </c>
      <c r="J260" s="22">
        <f t="shared" si="835"/>
        <v>0</v>
      </c>
      <c r="K260" s="22">
        <f t="shared" si="835"/>
        <v>0</v>
      </c>
      <c r="L260" s="22">
        <f t="shared" si="741"/>
        <v>19944.400000000001</v>
      </c>
      <c r="M260" s="22">
        <f t="shared" si="742"/>
        <v>19944.400000000001</v>
      </c>
      <c r="N260" s="22">
        <f t="shared" si="743"/>
        <v>19944.400000000001</v>
      </c>
      <c r="O260" s="22">
        <f>O261</f>
        <v>0</v>
      </c>
      <c r="P260" s="22">
        <f>P261</f>
        <v>0</v>
      </c>
      <c r="Q260" s="22">
        <f>Q261</f>
        <v>0</v>
      </c>
      <c r="R260" s="22">
        <f t="shared" si="744"/>
        <v>19944.400000000001</v>
      </c>
      <c r="S260" s="22">
        <f t="shared" si="745"/>
        <v>19944.400000000001</v>
      </c>
      <c r="T260" s="22">
        <f t="shared" si="746"/>
        <v>19944.400000000001</v>
      </c>
      <c r="U260" s="22">
        <f>U261</f>
        <v>0</v>
      </c>
      <c r="V260" s="22">
        <f>V261</f>
        <v>0</v>
      </c>
      <c r="W260" s="22">
        <f>W261</f>
        <v>0</v>
      </c>
      <c r="X260" s="22">
        <f t="shared" si="747"/>
        <v>19944.400000000001</v>
      </c>
      <c r="Y260" s="22">
        <f t="shared" si="748"/>
        <v>19944.400000000001</v>
      </c>
      <c r="Z260" s="22">
        <f t="shared" si="749"/>
        <v>19944.400000000001</v>
      </c>
      <c r="AA260" s="22">
        <f>AA261</f>
        <v>0</v>
      </c>
      <c r="AB260" s="22">
        <f>AB261</f>
        <v>0</v>
      </c>
      <c r="AC260" s="22">
        <f>AC261</f>
        <v>0</v>
      </c>
      <c r="AD260" s="22">
        <f t="shared" si="750"/>
        <v>19944.400000000001</v>
      </c>
      <c r="AE260" s="22">
        <f t="shared" si="751"/>
        <v>19944.400000000001</v>
      </c>
      <c r="AF260" s="22">
        <f t="shared" si="752"/>
        <v>19944.400000000001</v>
      </c>
      <c r="AG260" s="22">
        <f>AG261</f>
        <v>0</v>
      </c>
      <c r="AH260" s="22">
        <f>AH261</f>
        <v>0</v>
      </c>
      <c r="AI260" s="22">
        <f>AI261</f>
        <v>0</v>
      </c>
      <c r="AJ260" s="22">
        <f t="shared" si="753"/>
        <v>19944.400000000001</v>
      </c>
      <c r="AK260" s="22">
        <f t="shared" si="754"/>
        <v>19944.400000000001</v>
      </c>
      <c r="AL260" s="22">
        <f t="shared" si="755"/>
        <v>19944.400000000001</v>
      </c>
      <c r="AM260" s="22">
        <f>AM261</f>
        <v>0</v>
      </c>
      <c r="AN260" s="22">
        <f>AN261</f>
        <v>0</v>
      </c>
      <c r="AO260" s="22">
        <f>AO261</f>
        <v>0</v>
      </c>
      <c r="AP260" s="22">
        <f t="shared" si="756"/>
        <v>19944.400000000001</v>
      </c>
      <c r="AQ260" s="22">
        <f t="shared" si="757"/>
        <v>19944.400000000001</v>
      </c>
      <c r="AR260" s="22">
        <f t="shared" si="758"/>
        <v>19944.400000000001</v>
      </c>
      <c r="AS260" s="22">
        <f>AS261</f>
        <v>0</v>
      </c>
      <c r="AT260" s="22">
        <f>AT261</f>
        <v>0</v>
      </c>
      <c r="AU260" s="22">
        <f>AU261</f>
        <v>0</v>
      </c>
      <c r="AV260" s="22">
        <f t="shared" si="759"/>
        <v>19944.400000000001</v>
      </c>
      <c r="AW260" s="22">
        <f t="shared" si="760"/>
        <v>19944.400000000001</v>
      </c>
      <c r="AX260" s="22">
        <f t="shared" si="761"/>
        <v>19944.400000000001</v>
      </c>
      <c r="AY260" s="22">
        <f>AY261</f>
        <v>3229.848</v>
      </c>
      <c r="AZ260" s="22">
        <f>AZ261</f>
        <v>6459.6959999999999</v>
      </c>
      <c r="BA260" s="22">
        <f>BA261</f>
        <v>6459.6959999999999</v>
      </c>
      <c r="BB260" s="22">
        <f t="shared" si="762"/>
        <v>23174.248</v>
      </c>
      <c r="BC260" s="22">
        <f t="shared" si="763"/>
        <v>26404.096000000001</v>
      </c>
      <c r="BD260" s="22">
        <f t="shared" si="764"/>
        <v>26404.096000000001</v>
      </c>
      <c r="BE260" s="22">
        <f>BE261</f>
        <v>0</v>
      </c>
      <c r="BF260" s="22">
        <f>BF261</f>
        <v>0</v>
      </c>
      <c r="BG260" s="22">
        <f>BG261</f>
        <v>0</v>
      </c>
      <c r="BH260" s="22">
        <f t="shared" si="765"/>
        <v>23174.248</v>
      </c>
      <c r="BI260" s="22">
        <f t="shared" si="766"/>
        <v>26404.096000000001</v>
      </c>
      <c r="BJ260" s="22">
        <f t="shared" si="767"/>
        <v>26404.096000000001</v>
      </c>
      <c r="BK260" s="22">
        <f>BK261</f>
        <v>0</v>
      </c>
      <c r="BL260" s="22">
        <f>BL261</f>
        <v>0</v>
      </c>
      <c r="BM260" s="22">
        <f>BM261</f>
        <v>0</v>
      </c>
      <c r="BN260" s="22">
        <f t="shared" si="768"/>
        <v>23174.248</v>
      </c>
      <c r="BO260" s="22">
        <f t="shared" si="769"/>
        <v>26404.096000000001</v>
      </c>
      <c r="BP260" s="22">
        <f t="shared" si="770"/>
        <v>26404.096000000001</v>
      </c>
      <c r="BQ260" s="22">
        <f>BQ261</f>
        <v>0</v>
      </c>
      <c r="BR260" s="22">
        <f>BR261</f>
        <v>0</v>
      </c>
      <c r="BS260" s="22">
        <f t="shared" si="771"/>
        <v>23174.248</v>
      </c>
      <c r="BT260" s="22">
        <f t="shared" si="772"/>
        <v>26404.096000000001</v>
      </c>
      <c r="BU260" s="22">
        <f t="shared" si="773"/>
        <v>26404.096000000001</v>
      </c>
      <c r="BV260" s="22">
        <f>BV261</f>
        <v>0</v>
      </c>
      <c r="BW260" s="22">
        <f>BW261</f>
        <v>0</v>
      </c>
      <c r="BX260" s="22">
        <f t="shared" si="774"/>
        <v>23174.248</v>
      </c>
      <c r="BY260" s="22">
        <f t="shared" si="775"/>
        <v>26404.096000000001</v>
      </c>
      <c r="BZ260" s="22">
        <f t="shared" si="776"/>
        <v>26404.096000000001</v>
      </c>
      <c r="CA260" s="22">
        <f>CA261</f>
        <v>0</v>
      </c>
      <c r="CB260" s="22">
        <f>CB261</f>
        <v>0</v>
      </c>
      <c r="CC260" s="22">
        <f>CC261</f>
        <v>0</v>
      </c>
      <c r="CD260" s="22">
        <f t="shared" si="780"/>
        <v>23174.248</v>
      </c>
      <c r="CE260" s="22">
        <f>CE261</f>
        <v>0</v>
      </c>
      <c r="CF260" s="34">
        <f t="shared" si="777"/>
        <v>23174.248</v>
      </c>
      <c r="CG260" s="22">
        <f t="shared" si="781"/>
        <v>26404.096000000001</v>
      </c>
      <c r="CH260" s="22">
        <f>CH261</f>
        <v>0</v>
      </c>
      <c r="CI260" s="22">
        <f t="shared" si="778"/>
        <v>26404.096000000001</v>
      </c>
      <c r="CJ260" s="22">
        <f t="shared" si="782"/>
        <v>26404.096000000001</v>
      </c>
      <c r="CK260" s="22">
        <f>CK261</f>
        <v>0</v>
      </c>
      <c r="CL260" s="22">
        <f t="shared" si="779"/>
        <v>26404.096000000001</v>
      </c>
      <c r="CM260" s="22">
        <f>CM261</f>
        <v>0</v>
      </c>
      <c r="CN260" s="15"/>
      <c r="CO260" s="35"/>
      <c r="CT260" s="5" t="s">
        <v>30</v>
      </c>
    </row>
    <row r="261" spans="1:99" x14ac:dyDescent="0.3">
      <c r="A261" s="32" t="s">
        <v>192</v>
      </c>
      <c r="B261" s="16">
        <v>620</v>
      </c>
      <c r="C261" s="32" t="s">
        <v>49</v>
      </c>
      <c r="D261" s="32" t="s">
        <v>42</v>
      </c>
      <c r="E261" s="33" t="s">
        <v>50</v>
      </c>
      <c r="F261" s="22">
        <v>19944.400000000001</v>
      </c>
      <c r="G261" s="22">
        <v>19944.400000000001</v>
      </c>
      <c r="H261" s="22">
        <v>19944.400000000001</v>
      </c>
      <c r="I261" s="22"/>
      <c r="J261" s="22"/>
      <c r="K261" s="22"/>
      <c r="L261" s="22">
        <f t="shared" si="741"/>
        <v>19944.400000000001</v>
      </c>
      <c r="M261" s="22">
        <f t="shared" si="742"/>
        <v>19944.400000000001</v>
      </c>
      <c r="N261" s="22">
        <f t="shared" si="743"/>
        <v>19944.400000000001</v>
      </c>
      <c r="O261" s="22"/>
      <c r="P261" s="22"/>
      <c r="Q261" s="22"/>
      <c r="R261" s="22">
        <f t="shared" si="744"/>
        <v>19944.400000000001</v>
      </c>
      <c r="S261" s="22">
        <f t="shared" si="745"/>
        <v>19944.400000000001</v>
      </c>
      <c r="T261" s="22">
        <f t="shared" si="746"/>
        <v>19944.400000000001</v>
      </c>
      <c r="U261" s="22"/>
      <c r="V261" s="22"/>
      <c r="W261" s="22"/>
      <c r="X261" s="22">
        <f t="shared" si="747"/>
        <v>19944.400000000001</v>
      </c>
      <c r="Y261" s="22">
        <f t="shared" si="748"/>
        <v>19944.400000000001</v>
      </c>
      <c r="Z261" s="22">
        <f t="shared" si="749"/>
        <v>19944.400000000001</v>
      </c>
      <c r="AA261" s="22"/>
      <c r="AB261" s="22"/>
      <c r="AC261" s="22"/>
      <c r="AD261" s="22">
        <f t="shared" si="750"/>
        <v>19944.400000000001</v>
      </c>
      <c r="AE261" s="22">
        <f t="shared" si="751"/>
        <v>19944.400000000001</v>
      </c>
      <c r="AF261" s="22">
        <f t="shared" si="752"/>
        <v>19944.400000000001</v>
      </c>
      <c r="AG261" s="22"/>
      <c r="AH261" s="22"/>
      <c r="AI261" s="22"/>
      <c r="AJ261" s="22">
        <f t="shared" si="753"/>
        <v>19944.400000000001</v>
      </c>
      <c r="AK261" s="22">
        <f t="shared" si="754"/>
        <v>19944.400000000001</v>
      </c>
      <c r="AL261" s="22">
        <f t="shared" si="755"/>
        <v>19944.400000000001</v>
      </c>
      <c r="AM261" s="22"/>
      <c r="AN261" s="22"/>
      <c r="AO261" s="22"/>
      <c r="AP261" s="22">
        <f t="shared" si="756"/>
        <v>19944.400000000001</v>
      </c>
      <c r="AQ261" s="22">
        <f t="shared" si="757"/>
        <v>19944.400000000001</v>
      </c>
      <c r="AR261" s="22">
        <f t="shared" si="758"/>
        <v>19944.400000000001</v>
      </c>
      <c r="AS261" s="22"/>
      <c r="AT261" s="22"/>
      <c r="AU261" s="22"/>
      <c r="AV261" s="22">
        <f t="shared" si="759"/>
        <v>19944.400000000001</v>
      </c>
      <c r="AW261" s="22">
        <f t="shared" si="760"/>
        <v>19944.400000000001</v>
      </c>
      <c r="AX261" s="22">
        <f t="shared" si="761"/>
        <v>19944.400000000001</v>
      </c>
      <c r="AY261" s="22">
        <v>3229.848</v>
      </c>
      <c r="AZ261" s="22">
        <v>6459.6959999999999</v>
      </c>
      <c r="BA261" s="22">
        <v>6459.6959999999999</v>
      </c>
      <c r="BB261" s="22">
        <f t="shared" si="762"/>
        <v>23174.248</v>
      </c>
      <c r="BC261" s="22">
        <f t="shared" si="763"/>
        <v>26404.096000000001</v>
      </c>
      <c r="BD261" s="22">
        <f t="shared" si="764"/>
        <v>26404.096000000001</v>
      </c>
      <c r="BE261" s="22"/>
      <c r="BF261" s="22"/>
      <c r="BG261" s="22"/>
      <c r="BH261" s="22">
        <f t="shared" si="765"/>
        <v>23174.248</v>
      </c>
      <c r="BI261" s="22">
        <f t="shared" si="766"/>
        <v>26404.096000000001</v>
      </c>
      <c r="BJ261" s="22">
        <f t="shared" si="767"/>
        <v>26404.096000000001</v>
      </c>
      <c r="BK261" s="22"/>
      <c r="BL261" s="22"/>
      <c r="BM261" s="22"/>
      <c r="BN261" s="22">
        <f t="shared" si="768"/>
        <v>23174.248</v>
      </c>
      <c r="BO261" s="22">
        <f t="shared" si="769"/>
        <v>26404.096000000001</v>
      </c>
      <c r="BP261" s="22">
        <f t="shared" si="770"/>
        <v>26404.096000000001</v>
      </c>
      <c r="BQ261" s="22"/>
      <c r="BR261" s="22"/>
      <c r="BS261" s="22">
        <f t="shared" si="771"/>
        <v>23174.248</v>
      </c>
      <c r="BT261" s="22">
        <f t="shared" si="772"/>
        <v>26404.096000000001</v>
      </c>
      <c r="BU261" s="22">
        <f t="shared" si="773"/>
        <v>26404.096000000001</v>
      </c>
      <c r="BV261" s="22"/>
      <c r="BW261" s="22"/>
      <c r="BX261" s="22">
        <f t="shared" si="774"/>
        <v>23174.248</v>
      </c>
      <c r="BY261" s="22">
        <f t="shared" si="775"/>
        <v>26404.096000000001</v>
      </c>
      <c r="BZ261" s="22">
        <f t="shared" si="776"/>
        <v>26404.096000000001</v>
      </c>
      <c r="CA261" s="22"/>
      <c r="CB261" s="22"/>
      <c r="CC261" s="22"/>
      <c r="CD261" s="22">
        <f t="shared" si="780"/>
        <v>23174.248</v>
      </c>
      <c r="CE261" s="22"/>
      <c r="CF261" s="34">
        <f t="shared" si="777"/>
        <v>23174.248</v>
      </c>
      <c r="CG261" s="22">
        <f t="shared" si="781"/>
        <v>26404.096000000001</v>
      </c>
      <c r="CH261" s="22"/>
      <c r="CI261" s="22">
        <f t="shared" si="778"/>
        <v>26404.096000000001</v>
      </c>
      <c r="CJ261" s="22">
        <f t="shared" si="782"/>
        <v>26404.096000000001</v>
      </c>
      <c r="CK261" s="22"/>
      <c r="CL261" s="22">
        <f t="shared" si="779"/>
        <v>26404.096000000001</v>
      </c>
      <c r="CM261" s="22"/>
      <c r="CN261" s="15"/>
      <c r="CO261" s="35"/>
    </row>
    <row r="262" spans="1:99" ht="31.2" x14ac:dyDescent="0.3">
      <c r="A262" s="36" t="s">
        <v>196</v>
      </c>
      <c r="B262" s="16"/>
      <c r="C262" s="32"/>
      <c r="D262" s="32"/>
      <c r="E262" s="33" t="s">
        <v>197</v>
      </c>
      <c r="F262" s="22">
        <f t="shared" ref="F262:F266" si="836">F263</f>
        <v>16922.3</v>
      </c>
      <c r="G262" s="22">
        <f t="shared" ref="G262:G266" si="837">G263</f>
        <v>16657.2</v>
      </c>
      <c r="H262" s="22">
        <f t="shared" ref="H262:H266" si="838">H263</f>
        <v>23163.7</v>
      </c>
      <c r="I262" s="22">
        <f t="shared" ref="I262:I266" si="839">I263</f>
        <v>0</v>
      </c>
      <c r="J262" s="22">
        <f t="shared" ref="J262:J266" si="840">J263</f>
        <v>0</v>
      </c>
      <c r="K262" s="22">
        <f t="shared" ref="K262:K266" si="841">K263</f>
        <v>0</v>
      </c>
      <c r="L262" s="22">
        <f t="shared" si="741"/>
        <v>16922.3</v>
      </c>
      <c r="M262" s="22">
        <f t="shared" si="742"/>
        <v>16657.2</v>
      </c>
      <c r="N262" s="22">
        <f t="shared" si="743"/>
        <v>23163.7</v>
      </c>
      <c r="O262" s="22">
        <f t="shared" ref="O262:O266" si="842">O263</f>
        <v>0</v>
      </c>
      <c r="P262" s="22">
        <f t="shared" ref="P262:P266" si="843">P263</f>
        <v>0</v>
      </c>
      <c r="Q262" s="22">
        <f t="shared" ref="Q262:Q266" si="844">Q263</f>
        <v>0</v>
      </c>
      <c r="R262" s="22">
        <f t="shared" si="744"/>
        <v>16922.3</v>
      </c>
      <c r="S262" s="22">
        <f t="shared" si="745"/>
        <v>16657.2</v>
      </c>
      <c r="T262" s="22">
        <f t="shared" si="746"/>
        <v>23163.7</v>
      </c>
      <c r="U262" s="22">
        <f t="shared" ref="U262:U266" si="845">U263</f>
        <v>0</v>
      </c>
      <c r="V262" s="22">
        <f t="shared" ref="V262:V266" si="846">V263</f>
        <v>0</v>
      </c>
      <c r="W262" s="22">
        <f t="shared" ref="W262:W266" si="847">W263</f>
        <v>0</v>
      </c>
      <c r="X262" s="22">
        <f t="shared" si="747"/>
        <v>16922.3</v>
      </c>
      <c r="Y262" s="22">
        <f t="shared" si="748"/>
        <v>16657.2</v>
      </c>
      <c r="Z262" s="22">
        <f t="shared" si="749"/>
        <v>23163.7</v>
      </c>
      <c r="AA262" s="22">
        <f t="shared" ref="AA262:AA266" si="848">AA263</f>
        <v>0</v>
      </c>
      <c r="AB262" s="22">
        <f t="shared" ref="AB262:AB266" si="849">AB263</f>
        <v>0</v>
      </c>
      <c r="AC262" s="22">
        <f t="shared" ref="AC262:AC266" si="850">AC263</f>
        <v>0</v>
      </c>
      <c r="AD262" s="22">
        <f t="shared" si="750"/>
        <v>16922.3</v>
      </c>
      <c r="AE262" s="22">
        <f t="shared" si="751"/>
        <v>16657.2</v>
      </c>
      <c r="AF262" s="22">
        <f t="shared" si="752"/>
        <v>23163.7</v>
      </c>
      <c r="AG262" s="22">
        <f t="shared" ref="AG262:AG266" si="851">AG263</f>
        <v>0</v>
      </c>
      <c r="AH262" s="22">
        <f t="shared" ref="AH262:AH266" si="852">AH263</f>
        <v>0</v>
      </c>
      <c r="AI262" s="22">
        <f t="shared" ref="AI262:AI266" si="853">AI263</f>
        <v>0</v>
      </c>
      <c r="AJ262" s="22">
        <f t="shared" si="753"/>
        <v>16922.3</v>
      </c>
      <c r="AK262" s="22">
        <f t="shared" si="754"/>
        <v>16657.2</v>
      </c>
      <c r="AL262" s="22">
        <f t="shared" si="755"/>
        <v>23163.7</v>
      </c>
      <c r="AM262" s="22">
        <f t="shared" ref="AM262:AM266" si="854">AM263</f>
        <v>0</v>
      </c>
      <c r="AN262" s="22">
        <f t="shared" ref="AN262:AN266" si="855">AN263</f>
        <v>0</v>
      </c>
      <c r="AO262" s="22">
        <f t="shared" ref="AO262:AO266" si="856">AO263</f>
        <v>0</v>
      </c>
      <c r="AP262" s="22">
        <f t="shared" si="756"/>
        <v>16922.3</v>
      </c>
      <c r="AQ262" s="22">
        <f t="shared" si="757"/>
        <v>16657.2</v>
      </c>
      <c r="AR262" s="22">
        <f t="shared" si="758"/>
        <v>23163.7</v>
      </c>
      <c r="AS262" s="22">
        <f t="shared" ref="AS262:AS266" si="857">AS263</f>
        <v>0</v>
      </c>
      <c r="AT262" s="22">
        <f t="shared" ref="AT262:AT266" si="858">AT263</f>
        <v>0</v>
      </c>
      <c r="AU262" s="22">
        <f t="shared" ref="AU262:AU266" si="859">AU263</f>
        <v>0</v>
      </c>
      <c r="AV262" s="22">
        <f t="shared" si="759"/>
        <v>16922.3</v>
      </c>
      <c r="AW262" s="22">
        <f t="shared" si="760"/>
        <v>16657.2</v>
      </c>
      <c r="AX262" s="22">
        <f t="shared" si="761"/>
        <v>23163.7</v>
      </c>
      <c r="AY262" s="22">
        <f t="shared" ref="AY262:AY266" si="860">AY263</f>
        <v>0</v>
      </c>
      <c r="AZ262" s="22">
        <f t="shared" ref="AZ262:AZ266" si="861">AZ263</f>
        <v>0</v>
      </c>
      <c r="BA262" s="22">
        <f t="shared" ref="BA262:BA266" si="862">BA263</f>
        <v>0</v>
      </c>
      <c r="BB262" s="22">
        <f t="shared" si="762"/>
        <v>16922.3</v>
      </c>
      <c r="BC262" s="22">
        <f t="shared" si="763"/>
        <v>16657.2</v>
      </c>
      <c r="BD262" s="22">
        <f t="shared" si="764"/>
        <v>23163.7</v>
      </c>
      <c r="BE262" s="22">
        <f t="shared" ref="BE262:BE266" si="863">BE263</f>
        <v>0</v>
      </c>
      <c r="BF262" s="22">
        <f t="shared" ref="BF262:BF266" si="864">BF263</f>
        <v>0</v>
      </c>
      <c r="BG262" s="22">
        <f t="shared" ref="BG262:BG266" si="865">BG263</f>
        <v>0</v>
      </c>
      <c r="BH262" s="22">
        <f t="shared" si="765"/>
        <v>16922.3</v>
      </c>
      <c r="BI262" s="22">
        <f t="shared" si="766"/>
        <v>16657.2</v>
      </c>
      <c r="BJ262" s="22">
        <f t="shared" si="767"/>
        <v>23163.7</v>
      </c>
      <c r="BK262" s="22">
        <f t="shared" ref="BK262:BK266" si="866">BK263</f>
        <v>0</v>
      </c>
      <c r="BL262" s="22">
        <f t="shared" ref="BL262:BL266" si="867">BL263</f>
        <v>0</v>
      </c>
      <c r="BM262" s="22">
        <f t="shared" ref="BM262:BM266" si="868">BM263</f>
        <v>0</v>
      </c>
      <c r="BN262" s="22">
        <f t="shared" si="768"/>
        <v>16922.3</v>
      </c>
      <c r="BO262" s="22">
        <f t="shared" si="769"/>
        <v>16657.2</v>
      </c>
      <c r="BP262" s="22">
        <f t="shared" si="770"/>
        <v>23163.7</v>
      </c>
      <c r="BQ262" s="22">
        <f t="shared" ref="BQ262:BQ266" si="869">BQ263</f>
        <v>0</v>
      </c>
      <c r="BR262" s="22">
        <f t="shared" ref="BR262:BR266" si="870">BR263</f>
        <v>0</v>
      </c>
      <c r="BS262" s="22">
        <f t="shared" si="771"/>
        <v>16922.3</v>
      </c>
      <c r="BT262" s="22">
        <f t="shared" si="772"/>
        <v>16657.2</v>
      </c>
      <c r="BU262" s="22">
        <f t="shared" si="773"/>
        <v>23163.7</v>
      </c>
      <c r="BV262" s="22">
        <f t="shared" ref="BV262:BV266" si="871">BV263</f>
        <v>0</v>
      </c>
      <c r="BW262" s="22">
        <f t="shared" ref="BW262:BW266" si="872">BW263</f>
        <v>0</v>
      </c>
      <c r="BX262" s="22">
        <f t="shared" si="774"/>
        <v>16922.3</v>
      </c>
      <c r="BY262" s="22">
        <f t="shared" si="775"/>
        <v>16657.2</v>
      </c>
      <c r="BZ262" s="22">
        <f t="shared" si="776"/>
        <v>23163.7</v>
      </c>
      <c r="CA262" s="22">
        <f t="shared" ref="CA262:CA266" si="873">CA263</f>
        <v>0</v>
      </c>
      <c r="CB262" s="22">
        <f t="shared" ref="CB262:CB266" si="874">CB263</f>
        <v>0</v>
      </c>
      <c r="CC262" s="22">
        <f t="shared" ref="CC262:CC266" si="875">CC263</f>
        <v>0</v>
      </c>
      <c r="CD262" s="22">
        <f t="shared" si="780"/>
        <v>16922.3</v>
      </c>
      <c r="CE262" s="22">
        <f t="shared" ref="CE262:CE266" si="876">CE263</f>
        <v>0</v>
      </c>
      <c r="CF262" s="34">
        <f t="shared" si="777"/>
        <v>16922.3</v>
      </c>
      <c r="CG262" s="22">
        <f t="shared" si="781"/>
        <v>16657.2</v>
      </c>
      <c r="CH262" s="22">
        <f t="shared" ref="CH262:CM266" si="877">CH263</f>
        <v>0</v>
      </c>
      <c r="CI262" s="22">
        <f t="shared" si="778"/>
        <v>16657.2</v>
      </c>
      <c r="CJ262" s="22">
        <f t="shared" si="782"/>
        <v>23163.7</v>
      </c>
      <c r="CK262" s="22">
        <f t="shared" si="877"/>
        <v>0</v>
      </c>
      <c r="CL262" s="22">
        <f t="shared" si="779"/>
        <v>23163.7</v>
      </c>
      <c r="CM262" s="22">
        <f t="shared" si="877"/>
        <v>0</v>
      </c>
      <c r="CN262" s="15"/>
      <c r="CO262" s="35"/>
      <c r="CU262" s="5" t="s">
        <v>31</v>
      </c>
    </row>
    <row r="263" spans="1:99" ht="46.8" x14ac:dyDescent="0.3">
      <c r="A263" s="36" t="s">
        <v>196</v>
      </c>
      <c r="B263" s="16">
        <v>600</v>
      </c>
      <c r="C263" s="32"/>
      <c r="D263" s="32"/>
      <c r="E263" s="33" t="s">
        <v>45</v>
      </c>
      <c r="F263" s="22">
        <f t="shared" si="836"/>
        <v>16922.3</v>
      </c>
      <c r="G263" s="22">
        <f t="shared" si="837"/>
        <v>16657.2</v>
      </c>
      <c r="H263" s="22">
        <f t="shared" si="838"/>
        <v>23163.7</v>
      </c>
      <c r="I263" s="22">
        <f t="shared" si="839"/>
        <v>0</v>
      </c>
      <c r="J263" s="22">
        <f t="shared" si="840"/>
        <v>0</v>
      </c>
      <c r="K263" s="22">
        <f t="shared" si="841"/>
        <v>0</v>
      </c>
      <c r="L263" s="22">
        <f t="shared" si="741"/>
        <v>16922.3</v>
      </c>
      <c r="M263" s="22">
        <f t="shared" si="742"/>
        <v>16657.2</v>
      </c>
      <c r="N263" s="22">
        <f t="shared" si="743"/>
        <v>23163.7</v>
      </c>
      <c r="O263" s="22">
        <f t="shared" si="842"/>
        <v>0</v>
      </c>
      <c r="P263" s="22">
        <f t="shared" si="843"/>
        <v>0</v>
      </c>
      <c r="Q263" s="22">
        <f t="shared" si="844"/>
        <v>0</v>
      </c>
      <c r="R263" s="22">
        <f t="shared" si="744"/>
        <v>16922.3</v>
      </c>
      <c r="S263" s="22">
        <f t="shared" si="745"/>
        <v>16657.2</v>
      </c>
      <c r="T263" s="22">
        <f t="shared" si="746"/>
        <v>23163.7</v>
      </c>
      <c r="U263" s="22">
        <f t="shared" si="845"/>
        <v>0</v>
      </c>
      <c r="V263" s="22">
        <f t="shared" si="846"/>
        <v>0</v>
      </c>
      <c r="W263" s="22">
        <f t="shared" si="847"/>
        <v>0</v>
      </c>
      <c r="X263" s="22">
        <f t="shared" si="747"/>
        <v>16922.3</v>
      </c>
      <c r="Y263" s="22">
        <f t="shared" si="748"/>
        <v>16657.2</v>
      </c>
      <c r="Z263" s="22">
        <f t="shared" si="749"/>
        <v>23163.7</v>
      </c>
      <c r="AA263" s="22">
        <f t="shared" si="848"/>
        <v>0</v>
      </c>
      <c r="AB263" s="22">
        <f t="shared" si="849"/>
        <v>0</v>
      </c>
      <c r="AC263" s="22">
        <f t="shared" si="850"/>
        <v>0</v>
      </c>
      <c r="AD263" s="22">
        <f t="shared" si="750"/>
        <v>16922.3</v>
      </c>
      <c r="AE263" s="22">
        <f t="shared" si="751"/>
        <v>16657.2</v>
      </c>
      <c r="AF263" s="22">
        <f t="shared" si="752"/>
        <v>23163.7</v>
      </c>
      <c r="AG263" s="22">
        <f t="shared" si="851"/>
        <v>0</v>
      </c>
      <c r="AH263" s="22">
        <f t="shared" si="852"/>
        <v>0</v>
      </c>
      <c r="AI263" s="22">
        <f t="shared" si="853"/>
        <v>0</v>
      </c>
      <c r="AJ263" s="22">
        <f t="shared" si="753"/>
        <v>16922.3</v>
      </c>
      <c r="AK263" s="22">
        <f t="shared" si="754"/>
        <v>16657.2</v>
      </c>
      <c r="AL263" s="22">
        <f t="shared" si="755"/>
        <v>23163.7</v>
      </c>
      <c r="AM263" s="22">
        <f t="shared" si="854"/>
        <v>0</v>
      </c>
      <c r="AN263" s="22">
        <f t="shared" si="855"/>
        <v>0</v>
      </c>
      <c r="AO263" s="22">
        <f t="shared" si="856"/>
        <v>0</v>
      </c>
      <c r="AP263" s="22">
        <f t="shared" si="756"/>
        <v>16922.3</v>
      </c>
      <c r="AQ263" s="22">
        <f t="shared" si="757"/>
        <v>16657.2</v>
      </c>
      <c r="AR263" s="22">
        <f t="shared" si="758"/>
        <v>23163.7</v>
      </c>
      <c r="AS263" s="22">
        <f t="shared" si="857"/>
        <v>0</v>
      </c>
      <c r="AT263" s="22">
        <f t="shared" si="858"/>
        <v>0</v>
      </c>
      <c r="AU263" s="22">
        <f t="shared" si="859"/>
        <v>0</v>
      </c>
      <c r="AV263" s="22">
        <f t="shared" si="759"/>
        <v>16922.3</v>
      </c>
      <c r="AW263" s="22">
        <f t="shared" si="760"/>
        <v>16657.2</v>
      </c>
      <c r="AX263" s="22">
        <f t="shared" si="761"/>
        <v>23163.7</v>
      </c>
      <c r="AY263" s="22">
        <f t="shared" si="860"/>
        <v>0</v>
      </c>
      <c r="AZ263" s="22">
        <f t="shared" si="861"/>
        <v>0</v>
      </c>
      <c r="BA263" s="22">
        <f t="shared" si="862"/>
        <v>0</v>
      </c>
      <c r="BB263" s="22">
        <f t="shared" si="762"/>
        <v>16922.3</v>
      </c>
      <c r="BC263" s="22">
        <f t="shared" si="763"/>
        <v>16657.2</v>
      </c>
      <c r="BD263" s="22">
        <f t="shared" si="764"/>
        <v>23163.7</v>
      </c>
      <c r="BE263" s="22">
        <f t="shared" si="863"/>
        <v>0</v>
      </c>
      <c r="BF263" s="22">
        <f t="shared" si="864"/>
        <v>0</v>
      </c>
      <c r="BG263" s="22">
        <f t="shared" si="865"/>
        <v>0</v>
      </c>
      <c r="BH263" s="22">
        <f t="shared" si="765"/>
        <v>16922.3</v>
      </c>
      <c r="BI263" s="22">
        <f t="shared" si="766"/>
        <v>16657.2</v>
      </c>
      <c r="BJ263" s="22">
        <f t="shared" si="767"/>
        <v>23163.7</v>
      </c>
      <c r="BK263" s="22">
        <f t="shared" si="866"/>
        <v>0</v>
      </c>
      <c r="BL263" s="22">
        <f t="shared" si="867"/>
        <v>0</v>
      </c>
      <c r="BM263" s="22">
        <f t="shared" si="868"/>
        <v>0</v>
      </c>
      <c r="BN263" s="22">
        <f t="shared" si="768"/>
        <v>16922.3</v>
      </c>
      <c r="BO263" s="22">
        <f t="shared" si="769"/>
        <v>16657.2</v>
      </c>
      <c r="BP263" s="22">
        <f t="shared" si="770"/>
        <v>23163.7</v>
      </c>
      <c r="BQ263" s="22">
        <f t="shared" si="869"/>
        <v>0</v>
      </c>
      <c r="BR263" s="22">
        <f t="shared" si="870"/>
        <v>0</v>
      </c>
      <c r="BS263" s="22">
        <f t="shared" si="771"/>
        <v>16922.3</v>
      </c>
      <c r="BT263" s="22">
        <f t="shared" si="772"/>
        <v>16657.2</v>
      </c>
      <c r="BU263" s="22">
        <f t="shared" si="773"/>
        <v>23163.7</v>
      </c>
      <c r="BV263" s="22">
        <f t="shared" si="871"/>
        <v>0</v>
      </c>
      <c r="BW263" s="22">
        <f t="shared" si="872"/>
        <v>0</v>
      </c>
      <c r="BX263" s="22">
        <f t="shared" si="774"/>
        <v>16922.3</v>
      </c>
      <c r="BY263" s="22">
        <f t="shared" si="775"/>
        <v>16657.2</v>
      </c>
      <c r="BZ263" s="22">
        <f t="shared" si="776"/>
        <v>23163.7</v>
      </c>
      <c r="CA263" s="22">
        <f t="shared" si="873"/>
        <v>0</v>
      </c>
      <c r="CB263" s="22">
        <f t="shared" si="874"/>
        <v>0</v>
      </c>
      <c r="CC263" s="22">
        <f t="shared" si="875"/>
        <v>0</v>
      </c>
      <c r="CD263" s="22">
        <f t="shared" si="780"/>
        <v>16922.3</v>
      </c>
      <c r="CE263" s="22">
        <f t="shared" si="876"/>
        <v>0</v>
      </c>
      <c r="CF263" s="34">
        <f t="shared" si="777"/>
        <v>16922.3</v>
      </c>
      <c r="CG263" s="22">
        <f t="shared" si="781"/>
        <v>16657.2</v>
      </c>
      <c r="CH263" s="22">
        <f t="shared" si="877"/>
        <v>0</v>
      </c>
      <c r="CI263" s="22">
        <f t="shared" si="778"/>
        <v>16657.2</v>
      </c>
      <c r="CJ263" s="22">
        <f t="shared" si="782"/>
        <v>23163.7</v>
      </c>
      <c r="CK263" s="22">
        <f t="shared" si="877"/>
        <v>0</v>
      </c>
      <c r="CL263" s="22">
        <f t="shared" si="779"/>
        <v>23163.7</v>
      </c>
      <c r="CM263" s="22">
        <f t="shared" si="877"/>
        <v>0</v>
      </c>
      <c r="CN263" s="15"/>
      <c r="CO263" s="35"/>
      <c r="CS263" s="5" t="s">
        <v>29</v>
      </c>
    </row>
    <row r="264" spans="1:99" x14ac:dyDescent="0.3">
      <c r="A264" s="36" t="s">
        <v>196</v>
      </c>
      <c r="B264" s="16">
        <v>610</v>
      </c>
      <c r="C264" s="32"/>
      <c r="D264" s="32"/>
      <c r="E264" s="33" t="s">
        <v>104</v>
      </c>
      <c r="F264" s="22">
        <f t="shared" si="836"/>
        <v>16922.3</v>
      </c>
      <c r="G264" s="22">
        <f t="shared" si="837"/>
        <v>16657.2</v>
      </c>
      <c r="H264" s="22">
        <f t="shared" si="838"/>
        <v>23163.7</v>
      </c>
      <c r="I264" s="22">
        <f t="shared" si="839"/>
        <v>0</v>
      </c>
      <c r="J264" s="22">
        <f t="shared" si="840"/>
        <v>0</v>
      </c>
      <c r="K264" s="22">
        <f t="shared" si="841"/>
        <v>0</v>
      </c>
      <c r="L264" s="22">
        <f t="shared" si="741"/>
        <v>16922.3</v>
      </c>
      <c r="M264" s="22">
        <f t="shared" si="742"/>
        <v>16657.2</v>
      </c>
      <c r="N264" s="22">
        <f t="shared" si="743"/>
        <v>23163.7</v>
      </c>
      <c r="O264" s="22">
        <f t="shared" si="842"/>
        <v>0</v>
      </c>
      <c r="P264" s="22">
        <f t="shared" si="843"/>
        <v>0</v>
      </c>
      <c r="Q264" s="22">
        <f t="shared" si="844"/>
        <v>0</v>
      </c>
      <c r="R264" s="22">
        <f t="shared" si="744"/>
        <v>16922.3</v>
      </c>
      <c r="S264" s="22">
        <f t="shared" si="745"/>
        <v>16657.2</v>
      </c>
      <c r="T264" s="22">
        <f t="shared" si="746"/>
        <v>23163.7</v>
      </c>
      <c r="U264" s="22">
        <f t="shared" si="845"/>
        <v>0</v>
      </c>
      <c r="V264" s="22">
        <f t="shared" si="846"/>
        <v>0</v>
      </c>
      <c r="W264" s="22">
        <f t="shared" si="847"/>
        <v>0</v>
      </c>
      <c r="X264" s="22">
        <f t="shared" si="747"/>
        <v>16922.3</v>
      </c>
      <c r="Y264" s="22">
        <f t="shared" si="748"/>
        <v>16657.2</v>
      </c>
      <c r="Z264" s="22">
        <f t="shared" si="749"/>
        <v>23163.7</v>
      </c>
      <c r="AA264" s="22">
        <f t="shared" si="848"/>
        <v>0</v>
      </c>
      <c r="AB264" s="22">
        <f t="shared" si="849"/>
        <v>0</v>
      </c>
      <c r="AC264" s="22">
        <f t="shared" si="850"/>
        <v>0</v>
      </c>
      <c r="AD264" s="22">
        <f t="shared" si="750"/>
        <v>16922.3</v>
      </c>
      <c r="AE264" s="22">
        <f t="shared" si="751"/>
        <v>16657.2</v>
      </c>
      <c r="AF264" s="22">
        <f t="shared" si="752"/>
        <v>23163.7</v>
      </c>
      <c r="AG264" s="22">
        <f t="shared" si="851"/>
        <v>0</v>
      </c>
      <c r="AH264" s="22">
        <f t="shared" si="852"/>
        <v>0</v>
      </c>
      <c r="AI264" s="22">
        <f t="shared" si="853"/>
        <v>0</v>
      </c>
      <c r="AJ264" s="22">
        <f t="shared" si="753"/>
        <v>16922.3</v>
      </c>
      <c r="AK264" s="22">
        <f t="shared" si="754"/>
        <v>16657.2</v>
      </c>
      <c r="AL264" s="22">
        <f t="shared" si="755"/>
        <v>23163.7</v>
      </c>
      <c r="AM264" s="22">
        <f t="shared" si="854"/>
        <v>0</v>
      </c>
      <c r="AN264" s="22">
        <f t="shared" si="855"/>
        <v>0</v>
      </c>
      <c r="AO264" s="22">
        <f t="shared" si="856"/>
        <v>0</v>
      </c>
      <c r="AP264" s="22">
        <f t="shared" si="756"/>
        <v>16922.3</v>
      </c>
      <c r="AQ264" s="22">
        <f t="shared" si="757"/>
        <v>16657.2</v>
      </c>
      <c r="AR264" s="22">
        <f t="shared" si="758"/>
        <v>23163.7</v>
      </c>
      <c r="AS264" s="22">
        <f t="shared" si="857"/>
        <v>0</v>
      </c>
      <c r="AT264" s="22">
        <f t="shared" si="858"/>
        <v>0</v>
      </c>
      <c r="AU264" s="22">
        <f t="shared" si="859"/>
        <v>0</v>
      </c>
      <c r="AV264" s="22">
        <f t="shared" si="759"/>
        <v>16922.3</v>
      </c>
      <c r="AW264" s="22">
        <f t="shared" si="760"/>
        <v>16657.2</v>
      </c>
      <c r="AX264" s="22">
        <f t="shared" si="761"/>
        <v>23163.7</v>
      </c>
      <c r="AY264" s="22">
        <f t="shared" si="860"/>
        <v>0</v>
      </c>
      <c r="AZ264" s="22">
        <f t="shared" si="861"/>
        <v>0</v>
      </c>
      <c r="BA264" s="22">
        <f t="shared" si="862"/>
        <v>0</v>
      </c>
      <c r="BB264" s="22">
        <f t="shared" si="762"/>
        <v>16922.3</v>
      </c>
      <c r="BC264" s="22">
        <f t="shared" si="763"/>
        <v>16657.2</v>
      </c>
      <c r="BD264" s="22">
        <f t="shared" si="764"/>
        <v>23163.7</v>
      </c>
      <c r="BE264" s="22">
        <f t="shared" si="863"/>
        <v>0</v>
      </c>
      <c r="BF264" s="22">
        <f t="shared" si="864"/>
        <v>0</v>
      </c>
      <c r="BG264" s="22">
        <f t="shared" si="865"/>
        <v>0</v>
      </c>
      <c r="BH264" s="22">
        <f t="shared" si="765"/>
        <v>16922.3</v>
      </c>
      <c r="BI264" s="22">
        <f t="shared" si="766"/>
        <v>16657.2</v>
      </c>
      <c r="BJ264" s="22">
        <f t="shared" si="767"/>
        <v>23163.7</v>
      </c>
      <c r="BK264" s="22">
        <f t="shared" si="866"/>
        <v>0</v>
      </c>
      <c r="BL264" s="22">
        <f t="shared" si="867"/>
        <v>0</v>
      </c>
      <c r="BM264" s="22">
        <f t="shared" si="868"/>
        <v>0</v>
      </c>
      <c r="BN264" s="22">
        <f t="shared" si="768"/>
        <v>16922.3</v>
      </c>
      <c r="BO264" s="22">
        <f t="shared" si="769"/>
        <v>16657.2</v>
      </c>
      <c r="BP264" s="22">
        <f t="shared" si="770"/>
        <v>23163.7</v>
      </c>
      <c r="BQ264" s="22">
        <f t="shared" si="869"/>
        <v>0</v>
      </c>
      <c r="BR264" s="22">
        <f t="shared" si="870"/>
        <v>0</v>
      </c>
      <c r="BS264" s="22">
        <f t="shared" si="771"/>
        <v>16922.3</v>
      </c>
      <c r="BT264" s="22">
        <f t="shared" si="772"/>
        <v>16657.2</v>
      </c>
      <c r="BU264" s="22">
        <f t="shared" si="773"/>
        <v>23163.7</v>
      </c>
      <c r="BV264" s="22">
        <f t="shared" si="871"/>
        <v>0</v>
      </c>
      <c r="BW264" s="22">
        <f t="shared" si="872"/>
        <v>0</v>
      </c>
      <c r="BX264" s="22">
        <f t="shared" si="774"/>
        <v>16922.3</v>
      </c>
      <c r="BY264" s="22">
        <f t="shared" si="775"/>
        <v>16657.2</v>
      </c>
      <c r="BZ264" s="22">
        <f t="shared" si="776"/>
        <v>23163.7</v>
      </c>
      <c r="CA264" s="22">
        <f t="shared" si="873"/>
        <v>0</v>
      </c>
      <c r="CB264" s="22">
        <f t="shared" si="874"/>
        <v>0</v>
      </c>
      <c r="CC264" s="22">
        <f t="shared" si="875"/>
        <v>0</v>
      </c>
      <c r="CD264" s="22">
        <f t="shared" si="780"/>
        <v>16922.3</v>
      </c>
      <c r="CE264" s="22">
        <f t="shared" si="876"/>
        <v>0</v>
      </c>
      <c r="CF264" s="34">
        <f t="shared" si="777"/>
        <v>16922.3</v>
      </c>
      <c r="CG264" s="22">
        <f t="shared" si="781"/>
        <v>16657.2</v>
      </c>
      <c r="CH264" s="22">
        <f t="shared" si="877"/>
        <v>0</v>
      </c>
      <c r="CI264" s="22">
        <f t="shared" si="778"/>
        <v>16657.2</v>
      </c>
      <c r="CJ264" s="22">
        <f t="shared" si="782"/>
        <v>23163.7</v>
      </c>
      <c r="CK264" s="22">
        <f t="shared" si="877"/>
        <v>0</v>
      </c>
      <c r="CL264" s="22">
        <f t="shared" si="779"/>
        <v>23163.7</v>
      </c>
      <c r="CM264" s="22">
        <f t="shared" si="877"/>
        <v>0</v>
      </c>
      <c r="CN264" s="15"/>
      <c r="CO264" s="35"/>
      <c r="CT264" s="5" t="s">
        <v>30</v>
      </c>
    </row>
    <row r="265" spans="1:99" x14ac:dyDescent="0.3">
      <c r="A265" s="36" t="s">
        <v>196</v>
      </c>
      <c r="B265" s="16">
        <v>610</v>
      </c>
      <c r="C265" s="32" t="s">
        <v>49</v>
      </c>
      <c r="D265" s="32" t="s">
        <v>42</v>
      </c>
      <c r="E265" s="33" t="s">
        <v>50</v>
      </c>
      <c r="F265" s="22">
        <v>16922.3</v>
      </c>
      <c r="G265" s="22">
        <v>16657.2</v>
      </c>
      <c r="H265" s="22">
        <v>23163.7</v>
      </c>
      <c r="I265" s="22"/>
      <c r="J265" s="22"/>
      <c r="K265" s="22"/>
      <c r="L265" s="22">
        <f t="shared" si="741"/>
        <v>16922.3</v>
      </c>
      <c r="M265" s="22">
        <f t="shared" si="742"/>
        <v>16657.2</v>
      </c>
      <c r="N265" s="22">
        <f t="shared" si="743"/>
        <v>23163.7</v>
      </c>
      <c r="O265" s="22"/>
      <c r="P265" s="22"/>
      <c r="Q265" s="22"/>
      <c r="R265" s="22">
        <f t="shared" si="744"/>
        <v>16922.3</v>
      </c>
      <c r="S265" s="22">
        <f t="shared" si="745"/>
        <v>16657.2</v>
      </c>
      <c r="T265" s="22">
        <f t="shared" si="746"/>
        <v>23163.7</v>
      </c>
      <c r="U265" s="22"/>
      <c r="V265" s="22"/>
      <c r="W265" s="22"/>
      <c r="X265" s="22">
        <f t="shared" si="747"/>
        <v>16922.3</v>
      </c>
      <c r="Y265" s="22">
        <f t="shared" si="748"/>
        <v>16657.2</v>
      </c>
      <c r="Z265" s="22">
        <f t="shared" si="749"/>
        <v>23163.7</v>
      </c>
      <c r="AA265" s="22"/>
      <c r="AB265" s="22"/>
      <c r="AC265" s="22"/>
      <c r="AD265" s="22">
        <f t="shared" si="750"/>
        <v>16922.3</v>
      </c>
      <c r="AE265" s="22">
        <f t="shared" si="751"/>
        <v>16657.2</v>
      </c>
      <c r="AF265" s="22">
        <f t="shared" si="752"/>
        <v>23163.7</v>
      </c>
      <c r="AG265" s="22"/>
      <c r="AH265" s="22"/>
      <c r="AI265" s="22"/>
      <c r="AJ265" s="22">
        <f t="shared" si="753"/>
        <v>16922.3</v>
      </c>
      <c r="AK265" s="22">
        <f t="shared" si="754"/>
        <v>16657.2</v>
      </c>
      <c r="AL265" s="22">
        <f t="shared" si="755"/>
        <v>23163.7</v>
      </c>
      <c r="AM265" s="22"/>
      <c r="AN265" s="22"/>
      <c r="AO265" s="22"/>
      <c r="AP265" s="22">
        <f t="shared" si="756"/>
        <v>16922.3</v>
      </c>
      <c r="AQ265" s="22">
        <f t="shared" si="757"/>
        <v>16657.2</v>
      </c>
      <c r="AR265" s="22">
        <f t="shared" si="758"/>
        <v>23163.7</v>
      </c>
      <c r="AS265" s="22"/>
      <c r="AT265" s="22"/>
      <c r="AU265" s="22"/>
      <c r="AV265" s="22">
        <f t="shared" si="759"/>
        <v>16922.3</v>
      </c>
      <c r="AW265" s="22">
        <f t="shared" si="760"/>
        <v>16657.2</v>
      </c>
      <c r="AX265" s="22">
        <f t="shared" si="761"/>
        <v>23163.7</v>
      </c>
      <c r="AY265" s="22"/>
      <c r="AZ265" s="22"/>
      <c r="BA265" s="22"/>
      <c r="BB265" s="22">
        <f t="shared" si="762"/>
        <v>16922.3</v>
      </c>
      <c r="BC265" s="22">
        <f t="shared" si="763"/>
        <v>16657.2</v>
      </c>
      <c r="BD265" s="22">
        <f t="shared" si="764"/>
        <v>23163.7</v>
      </c>
      <c r="BE265" s="22"/>
      <c r="BF265" s="22"/>
      <c r="BG265" s="22"/>
      <c r="BH265" s="22">
        <f t="shared" si="765"/>
        <v>16922.3</v>
      </c>
      <c r="BI265" s="22">
        <f t="shared" si="766"/>
        <v>16657.2</v>
      </c>
      <c r="BJ265" s="22">
        <f t="shared" si="767"/>
        <v>23163.7</v>
      </c>
      <c r="BK265" s="22"/>
      <c r="BL265" s="22"/>
      <c r="BM265" s="22"/>
      <c r="BN265" s="22">
        <f t="shared" si="768"/>
        <v>16922.3</v>
      </c>
      <c r="BO265" s="22">
        <f t="shared" si="769"/>
        <v>16657.2</v>
      </c>
      <c r="BP265" s="22">
        <f t="shared" si="770"/>
        <v>23163.7</v>
      </c>
      <c r="BQ265" s="22"/>
      <c r="BR265" s="22"/>
      <c r="BS265" s="22">
        <f t="shared" si="771"/>
        <v>16922.3</v>
      </c>
      <c r="BT265" s="22">
        <f t="shared" si="772"/>
        <v>16657.2</v>
      </c>
      <c r="BU265" s="22">
        <f t="shared" si="773"/>
        <v>23163.7</v>
      </c>
      <c r="BV265" s="22"/>
      <c r="BW265" s="22"/>
      <c r="BX265" s="22">
        <f t="shared" si="774"/>
        <v>16922.3</v>
      </c>
      <c r="BY265" s="22">
        <f t="shared" si="775"/>
        <v>16657.2</v>
      </c>
      <c r="BZ265" s="22">
        <f t="shared" si="776"/>
        <v>23163.7</v>
      </c>
      <c r="CA265" s="22"/>
      <c r="CB265" s="22"/>
      <c r="CC265" s="22"/>
      <c r="CD265" s="22">
        <f t="shared" si="780"/>
        <v>16922.3</v>
      </c>
      <c r="CE265" s="22"/>
      <c r="CF265" s="34">
        <f t="shared" si="777"/>
        <v>16922.3</v>
      </c>
      <c r="CG265" s="22">
        <f t="shared" si="781"/>
        <v>16657.2</v>
      </c>
      <c r="CH265" s="22"/>
      <c r="CI265" s="22">
        <f t="shared" si="778"/>
        <v>16657.2</v>
      </c>
      <c r="CJ265" s="22">
        <f t="shared" si="782"/>
        <v>23163.7</v>
      </c>
      <c r="CK265" s="22"/>
      <c r="CL265" s="22">
        <f t="shared" si="779"/>
        <v>23163.7</v>
      </c>
      <c r="CM265" s="22"/>
      <c r="CN265" s="15"/>
      <c r="CO265" s="35"/>
    </row>
    <row r="266" spans="1:99" s="31" customFormat="1" ht="46.8" x14ac:dyDescent="0.3">
      <c r="A266" s="25" t="s">
        <v>198</v>
      </c>
      <c r="B266" s="26"/>
      <c r="C266" s="25"/>
      <c r="D266" s="25"/>
      <c r="E266" s="27" t="s">
        <v>199</v>
      </c>
      <c r="F266" s="28">
        <f t="shared" si="836"/>
        <v>850138</v>
      </c>
      <c r="G266" s="28">
        <f t="shared" si="837"/>
        <v>850138</v>
      </c>
      <c r="H266" s="28">
        <f t="shared" si="838"/>
        <v>850131.5</v>
      </c>
      <c r="I266" s="28">
        <f t="shared" si="839"/>
        <v>0</v>
      </c>
      <c r="J266" s="28">
        <f t="shared" si="840"/>
        <v>0</v>
      </c>
      <c r="K266" s="28">
        <f t="shared" si="841"/>
        <v>0</v>
      </c>
      <c r="L266" s="28">
        <f t="shared" si="741"/>
        <v>850138</v>
      </c>
      <c r="M266" s="28">
        <f t="shared" si="742"/>
        <v>850138</v>
      </c>
      <c r="N266" s="28">
        <f t="shared" si="743"/>
        <v>850131.5</v>
      </c>
      <c r="O266" s="28">
        <f t="shared" si="842"/>
        <v>0</v>
      </c>
      <c r="P266" s="28">
        <f t="shared" si="843"/>
        <v>0</v>
      </c>
      <c r="Q266" s="28">
        <f t="shared" si="844"/>
        <v>0</v>
      </c>
      <c r="R266" s="28">
        <f t="shared" si="744"/>
        <v>850138</v>
      </c>
      <c r="S266" s="28">
        <f t="shared" si="745"/>
        <v>850138</v>
      </c>
      <c r="T266" s="28">
        <f t="shared" si="746"/>
        <v>850131.5</v>
      </c>
      <c r="U266" s="28">
        <f t="shared" si="845"/>
        <v>0</v>
      </c>
      <c r="V266" s="28">
        <f t="shared" si="846"/>
        <v>0</v>
      </c>
      <c r="W266" s="28">
        <f t="shared" si="847"/>
        <v>0</v>
      </c>
      <c r="X266" s="28">
        <f t="shared" si="747"/>
        <v>850138</v>
      </c>
      <c r="Y266" s="28">
        <f t="shared" si="748"/>
        <v>850138</v>
      </c>
      <c r="Z266" s="28">
        <f t="shared" si="749"/>
        <v>850131.5</v>
      </c>
      <c r="AA266" s="28">
        <f t="shared" si="848"/>
        <v>0</v>
      </c>
      <c r="AB266" s="28">
        <f t="shared" si="849"/>
        <v>0</v>
      </c>
      <c r="AC266" s="28">
        <f t="shared" si="850"/>
        <v>0</v>
      </c>
      <c r="AD266" s="28">
        <f t="shared" si="750"/>
        <v>850138</v>
      </c>
      <c r="AE266" s="28">
        <f t="shared" si="751"/>
        <v>850138</v>
      </c>
      <c r="AF266" s="28">
        <f t="shared" si="752"/>
        <v>850131.5</v>
      </c>
      <c r="AG266" s="28">
        <f t="shared" si="851"/>
        <v>0</v>
      </c>
      <c r="AH266" s="28">
        <f t="shared" si="852"/>
        <v>0</v>
      </c>
      <c r="AI266" s="28">
        <f t="shared" si="853"/>
        <v>0</v>
      </c>
      <c r="AJ266" s="28">
        <f t="shared" si="753"/>
        <v>850138</v>
      </c>
      <c r="AK266" s="28">
        <f t="shared" si="754"/>
        <v>850138</v>
      </c>
      <c r="AL266" s="28">
        <f t="shared" si="755"/>
        <v>850131.5</v>
      </c>
      <c r="AM266" s="28">
        <f t="shared" si="854"/>
        <v>0</v>
      </c>
      <c r="AN266" s="28">
        <f t="shared" si="855"/>
        <v>0</v>
      </c>
      <c r="AO266" s="28">
        <f t="shared" si="856"/>
        <v>0</v>
      </c>
      <c r="AP266" s="28">
        <f t="shared" si="756"/>
        <v>850138</v>
      </c>
      <c r="AQ266" s="28">
        <f t="shared" si="757"/>
        <v>850138</v>
      </c>
      <c r="AR266" s="28">
        <f t="shared" si="758"/>
        <v>850131.5</v>
      </c>
      <c r="AS266" s="28">
        <f t="shared" si="857"/>
        <v>0</v>
      </c>
      <c r="AT266" s="28">
        <f t="shared" si="858"/>
        <v>0</v>
      </c>
      <c r="AU266" s="28">
        <f t="shared" si="859"/>
        <v>0</v>
      </c>
      <c r="AV266" s="28">
        <f t="shared" si="759"/>
        <v>850138</v>
      </c>
      <c r="AW266" s="28">
        <f t="shared" si="760"/>
        <v>850138</v>
      </c>
      <c r="AX266" s="28">
        <f t="shared" si="761"/>
        <v>850131.5</v>
      </c>
      <c r="AY266" s="28">
        <f t="shared" si="860"/>
        <v>0</v>
      </c>
      <c r="AZ266" s="28">
        <f t="shared" si="861"/>
        <v>0</v>
      </c>
      <c r="BA266" s="28">
        <f t="shared" si="862"/>
        <v>0</v>
      </c>
      <c r="BB266" s="28">
        <f t="shared" si="762"/>
        <v>850138</v>
      </c>
      <c r="BC266" s="28">
        <f t="shared" si="763"/>
        <v>850138</v>
      </c>
      <c r="BD266" s="28">
        <f t="shared" si="764"/>
        <v>850131.5</v>
      </c>
      <c r="BE266" s="28">
        <f t="shared" si="863"/>
        <v>0</v>
      </c>
      <c r="BF266" s="28">
        <f t="shared" si="864"/>
        <v>0</v>
      </c>
      <c r="BG266" s="28">
        <f t="shared" si="865"/>
        <v>0</v>
      </c>
      <c r="BH266" s="28">
        <f t="shared" si="765"/>
        <v>850138</v>
      </c>
      <c r="BI266" s="28">
        <f t="shared" si="766"/>
        <v>850138</v>
      </c>
      <c r="BJ266" s="28">
        <f t="shared" si="767"/>
        <v>850131.5</v>
      </c>
      <c r="BK266" s="28">
        <f t="shared" si="866"/>
        <v>0</v>
      </c>
      <c r="BL266" s="28">
        <f t="shared" si="867"/>
        <v>0</v>
      </c>
      <c r="BM266" s="28">
        <f t="shared" si="868"/>
        <v>0</v>
      </c>
      <c r="BN266" s="28">
        <f t="shared" si="768"/>
        <v>850138</v>
      </c>
      <c r="BO266" s="28">
        <f t="shared" si="769"/>
        <v>850138</v>
      </c>
      <c r="BP266" s="28">
        <f t="shared" si="770"/>
        <v>850131.5</v>
      </c>
      <c r="BQ266" s="28">
        <f t="shared" si="869"/>
        <v>0</v>
      </c>
      <c r="BR266" s="28">
        <f t="shared" si="870"/>
        <v>0</v>
      </c>
      <c r="BS266" s="22">
        <f t="shared" si="771"/>
        <v>850138</v>
      </c>
      <c r="BT266" s="22">
        <f t="shared" si="772"/>
        <v>850138</v>
      </c>
      <c r="BU266" s="22">
        <f t="shared" si="773"/>
        <v>850131.5</v>
      </c>
      <c r="BV266" s="28">
        <f t="shared" si="871"/>
        <v>0</v>
      </c>
      <c r="BW266" s="28">
        <f t="shared" si="872"/>
        <v>0</v>
      </c>
      <c r="BX266" s="28">
        <f t="shared" si="774"/>
        <v>850138</v>
      </c>
      <c r="BY266" s="28">
        <f t="shared" si="775"/>
        <v>850138</v>
      </c>
      <c r="BZ266" s="28">
        <f t="shared" si="776"/>
        <v>850131.5</v>
      </c>
      <c r="CA266" s="28">
        <f t="shared" si="873"/>
        <v>55299.532000000007</v>
      </c>
      <c r="CB266" s="28">
        <f t="shared" si="874"/>
        <v>0</v>
      </c>
      <c r="CC266" s="28">
        <f t="shared" si="875"/>
        <v>0</v>
      </c>
      <c r="CD266" s="28">
        <f t="shared" si="780"/>
        <v>905437.53200000001</v>
      </c>
      <c r="CE266" s="28">
        <f t="shared" si="876"/>
        <v>0</v>
      </c>
      <c r="CF266" s="29">
        <f t="shared" si="777"/>
        <v>905437.53200000001</v>
      </c>
      <c r="CG266" s="28">
        <f t="shared" si="781"/>
        <v>850138</v>
      </c>
      <c r="CH266" s="28">
        <f t="shared" si="877"/>
        <v>0</v>
      </c>
      <c r="CI266" s="28">
        <f t="shared" si="778"/>
        <v>850138</v>
      </c>
      <c r="CJ266" s="28">
        <f t="shared" si="782"/>
        <v>850131.5</v>
      </c>
      <c r="CK266" s="28">
        <f t="shared" si="877"/>
        <v>0</v>
      </c>
      <c r="CL266" s="28">
        <f t="shared" si="779"/>
        <v>850131.5</v>
      </c>
      <c r="CM266" s="28">
        <f t="shared" si="877"/>
        <v>0</v>
      </c>
      <c r="CN266" s="15"/>
      <c r="CO266" s="30"/>
      <c r="CQ266" s="31" t="s">
        <v>27</v>
      </c>
    </row>
    <row r="267" spans="1:99" ht="62.4" x14ac:dyDescent="0.3">
      <c r="A267" s="32" t="s">
        <v>200</v>
      </c>
      <c r="B267" s="16"/>
      <c r="C267" s="32"/>
      <c r="D267" s="32"/>
      <c r="E267" s="33" t="s">
        <v>201</v>
      </c>
      <c r="F267" s="22">
        <f t="shared" ref="F267:K267" si="878">F268+F274+F286</f>
        <v>850138</v>
      </c>
      <c r="G267" s="22">
        <f t="shared" si="878"/>
        <v>850138</v>
      </c>
      <c r="H267" s="22">
        <f t="shared" si="878"/>
        <v>850131.5</v>
      </c>
      <c r="I267" s="22">
        <f t="shared" si="878"/>
        <v>0</v>
      </c>
      <c r="J267" s="22">
        <f t="shared" si="878"/>
        <v>0</v>
      </c>
      <c r="K267" s="22">
        <f t="shared" si="878"/>
        <v>0</v>
      </c>
      <c r="L267" s="22">
        <f t="shared" si="741"/>
        <v>850138</v>
      </c>
      <c r="M267" s="22">
        <f t="shared" si="742"/>
        <v>850138</v>
      </c>
      <c r="N267" s="22">
        <f t="shared" si="743"/>
        <v>850131.5</v>
      </c>
      <c r="O267" s="22">
        <f>O268+O274+O286</f>
        <v>0</v>
      </c>
      <c r="P267" s="22">
        <f>P268+P274+P286</f>
        <v>0</v>
      </c>
      <c r="Q267" s="22">
        <f>Q268+Q274+Q286</f>
        <v>0</v>
      </c>
      <c r="R267" s="22">
        <f t="shared" si="744"/>
        <v>850138</v>
      </c>
      <c r="S267" s="22">
        <f t="shared" si="745"/>
        <v>850138</v>
      </c>
      <c r="T267" s="22">
        <f t="shared" si="746"/>
        <v>850131.5</v>
      </c>
      <c r="U267" s="22">
        <f>U268+U274+U286</f>
        <v>0</v>
      </c>
      <c r="V267" s="22">
        <f>V268+V274+V286</f>
        <v>0</v>
      </c>
      <c r="W267" s="22">
        <f>W268+W274+W286</f>
        <v>0</v>
      </c>
      <c r="X267" s="22">
        <f t="shared" si="747"/>
        <v>850138</v>
      </c>
      <c r="Y267" s="22">
        <f t="shared" si="748"/>
        <v>850138</v>
      </c>
      <c r="Z267" s="22">
        <f t="shared" si="749"/>
        <v>850131.5</v>
      </c>
      <c r="AA267" s="22">
        <f>AA268+AA274+AA286</f>
        <v>0</v>
      </c>
      <c r="AB267" s="22">
        <f>AB268+AB274+AB286</f>
        <v>0</v>
      </c>
      <c r="AC267" s="22">
        <f>AC268+AC274+AC286</f>
        <v>0</v>
      </c>
      <c r="AD267" s="22">
        <f t="shared" si="750"/>
        <v>850138</v>
      </c>
      <c r="AE267" s="22">
        <f t="shared" si="751"/>
        <v>850138</v>
      </c>
      <c r="AF267" s="22">
        <f t="shared" si="752"/>
        <v>850131.5</v>
      </c>
      <c r="AG267" s="22">
        <f>AG268+AG274+AG286</f>
        <v>0</v>
      </c>
      <c r="AH267" s="22">
        <f>AH268+AH274+AH286</f>
        <v>0</v>
      </c>
      <c r="AI267" s="22">
        <f>AI268+AI274+AI286</f>
        <v>0</v>
      </c>
      <c r="AJ267" s="22">
        <f t="shared" si="753"/>
        <v>850138</v>
      </c>
      <c r="AK267" s="22">
        <f t="shared" si="754"/>
        <v>850138</v>
      </c>
      <c r="AL267" s="22">
        <f t="shared" si="755"/>
        <v>850131.5</v>
      </c>
      <c r="AM267" s="22">
        <f>AM268+AM274+AM286</f>
        <v>0</v>
      </c>
      <c r="AN267" s="22">
        <f>AN268+AN274+AN286</f>
        <v>0</v>
      </c>
      <c r="AO267" s="22">
        <f>AO268+AO274+AO286</f>
        <v>0</v>
      </c>
      <c r="AP267" s="22">
        <f t="shared" si="756"/>
        <v>850138</v>
      </c>
      <c r="AQ267" s="22">
        <f t="shared" si="757"/>
        <v>850138</v>
      </c>
      <c r="AR267" s="22">
        <f t="shared" si="758"/>
        <v>850131.5</v>
      </c>
      <c r="AS267" s="22">
        <f>AS268+AS274+AS286</f>
        <v>0</v>
      </c>
      <c r="AT267" s="22">
        <f>AT268+AT274+AT286</f>
        <v>0</v>
      </c>
      <c r="AU267" s="22">
        <f>AU268+AU274+AU286</f>
        <v>0</v>
      </c>
      <c r="AV267" s="22">
        <f t="shared" si="759"/>
        <v>850138</v>
      </c>
      <c r="AW267" s="22">
        <f t="shared" si="760"/>
        <v>850138</v>
      </c>
      <c r="AX267" s="22">
        <f t="shared" si="761"/>
        <v>850131.5</v>
      </c>
      <c r="AY267" s="22">
        <f>AY268+AY274+AY286</f>
        <v>0</v>
      </c>
      <c r="AZ267" s="22">
        <f>AZ268+AZ274+AZ286</f>
        <v>0</v>
      </c>
      <c r="BA267" s="22">
        <f>BA268+BA274+BA286</f>
        <v>0</v>
      </c>
      <c r="BB267" s="22">
        <f t="shared" si="762"/>
        <v>850138</v>
      </c>
      <c r="BC267" s="22">
        <f t="shared" si="763"/>
        <v>850138</v>
      </c>
      <c r="BD267" s="22">
        <f t="shared" si="764"/>
        <v>850131.5</v>
      </c>
      <c r="BE267" s="22">
        <f>BE268+BE274+BE286</f>
        <v>0</v>
      </c>
      <c r="BF267" s="22">
        <f>BF268+BF274+BF286</f>
        <v>0</v>
      </c>
      <c r="BG267" s="22">
        <f>BG268+BG274+BG286</f>
        <v>0</v>
      </c>
      <c r="BH267" s="22">
        <f t="shared" si="765"/>
        <v>850138</v>
      </c>
      <c r="BI267" s="22">
        <f t="shared" si="766"/>
        <v>850138</v>
      </c>
      <c r="BJ267" s="22">
        <f t="shared" si="767"/>
        <v>850131.5</v>
      </c>
      <c r="BK267" s="22">
        <f>BK268+BK274+BK286</f>
        <v>0</v>
      </c>
      <c r="BL267" s="22">
        <f>BL268+BL274+BL286</f>
        <v>0</v>
      </c>
      <c r="BM267" s="22">
        <f>BM268+BM274+BM286</f>
        <v>0</v>
      </c>
      <c r="BN267" s="22">
        <f t="shared" si="768"/>
        <v>850138</v>
      </c>
      <c r="BO267" s="22">
        <f t="shared" si="769"/>
        <v>850138</v>
      </c>
      <c r="BP267" s="22">
        <f t="shared" si="770"/>
        <v>850131.5</v>
      </c>
      <c r="BQ267" s="22">
        <f>BQ268+BQ274+BQ286</f>
        <v>0</v>
      </c>
      <c r="BR267" s="22">
        <f>BR268+BR274+BR286</f>
        <v>0</v>
      </c>
      <c r="BS267" s="22">
        <f t="shared" si="771"/>
        <v>850138</v>
      </c>
      <c r="BT267" s="22">
        <f t="shared" si="772"/>
        <v>850138</v>
      </c>
      <c r="BU267" s="22">
        <f t="shared" si="773"/>
        <v>850131.5</v>
      </c>
      <c r="BV267" s="22">
        <f>BV268+BV274+BV286</f>
        <v>0</v>
      </c>
      <c r="BW267" s="22">
        <f>BW268+BW274+BW286</f>
        <v>0</v>
      </c>
      <c r="BX267" s="22">
        <f t="shared" si="774"/>
        <v>850138</v>
      </c>
      <c r="BY267" s="22">
        <f t="shared" si="775"/>
        <v>850138</v>
      </c>
      <c r="BZ267" s="22">
        <f t="shared" si="776"/>
        <v>850131.5</v>
      </c>
      <c r="CA267" s="22">
        <f>CA268+CA274+CA286+CA280</f>
        <v>55299.532000000007</v>
      </c>
      <c r="CB267" s="22">
        <f>CB268+CB274+CB286+CB280</f>
        <v>0</v>
      </c>
      <c r="CC267" s="22">
        <f>CC268+CC274+CC286+CC280</f>
        <v>0</v>
      </c>
      <c r="CD267" s="22">
        <f t="shared" si="780"/>
        <v>905437.53200000001</v>
      </c>
      <c r="CE267" s="22">
        <f>CE268+CE274+CE286+CE280</f>
        <v>0</v>
      </c>
      <c r="CF267" s="34">
        <f t="shared" si="777"/>
        <v>905437.53200000001</v>
      </c>
      <c r="CG267" s="22">
        <f t="shared" si="781"/>
        <v>850138</v>
      </c>
      <c r="CH267" s="22">
        <f>CH268+CH274+CH286+CH280</f>
        <v>0</v>
      </c>
      <c r="CI267" s="22">
        <f t="shared" si="778"/>
        <v>850138</v>
      </c>
      <c r="CJ267" s="22">
        <f t="shared" si="782"/>
        <v>850131.5</v>
      </c>
      <c r="CK267" s="22">
        <f>CK268+CK274+CK286+CK280</f>
        <v>0</v>
      </c>
      <c r="CL267" s="22">
        <f t="shared" si="779"/>
        <v>850131.5</v>
      </c>
      <c r="CM267" s="22">
        <f>CM268+CM274+CM286+CM280</f>
        <v>0</v>
      </c>
      <c r="CN267" s="15"/>
      <c r="CO267" s="35"/>
      <c r="CR267" s="5" t="s">
        <v>28</v>
      </c>
    </row>
    <row r="268" spans="1:99" ht="46.8" x14ac:dyDescent="0.3">
      <c r="A268" s="32" t="s">
        <v>202</v>
      </c>
      <c r="B268" s="16"/>
      <c r="C268" s="32"/>
      <c r="D268" s="32"/>
      <c r="E268" s="33" t="s">
        <v>130</v>
      </c>
      <c r="F268" s="22">
        <f t="shared" ref="F268:K268" si="879">F269</f>
        <v>583818.6</v>
      </c>
      <c r="G268" s="22">
        <f t="shared" si="879"/>
        <v>583818.6</v>
      </c>
      <c r="H268" s="22">
        <f t="shared" si="879"/>
        <v>583818.6</v>
      </c>
      <c r="I268" s="22">
        <f t="shared" si="879"/>
        <v>0</v>
      </c>
      <c r="J268" s="22">
        <f t="shared" si="879"/>
        <v>0</v>
      </c>
      <c r="K268" s="22">
        <f t="shared" si="879"/>
        <v>0</v>
      </c>
      <c r="L268" s="22">
        <f t="shared" si="741"/>
        <v>583818.6</v>
      </c>
      <c r="M268" s="22">
        <f t="shared" si="742"/>
        <v>583818.6</v>
      </c>
      <c r="N268" s="22">
        <f t="shared" si="743"/>
        <v>583818.6</v>
      </c>
      <c r="O268" s="22">
        <f>O269</f>
        <v>0</v>
      </c>
      <c r="P268" s="22">
        <f>P269</f>
        <v>0</v>
      </c>
      <c r="Q268" s="22">
        <f>Q269</f>
        <v>0</v>
      </c>
      <c r="R268" s="22">
        <f t="shared" si="744"/>
        <v>583818.6</v>
      </c>
      <c r="S268" s="22">
        <f t="shared" si="745"/>
        <v>583818.6</v>
      </c>
      <c r="T268" s="22">
        <f t="shared" si="746"/>
        <v>583818.6</v>
      </c>
      <c r="U268" s="22">
        <f>U269</f>
        <v>0</v>
      </c>
      <c r="V268" s="22">
        <f>V269</f>
        <v>0</v>
      </c>
      <c r="W268" s="22">
        <f>W269</f>
        <v>0</v>
      </c>
      <c r="X268" s="22">
        <f t="shared" si="747"/>
        <v>583818.6</v>
      </c>
      <c r="Y268" s="22">
        <f t="shared" si="748"/>
        <v>583818.6</v>
      </c>
      <c r="Z268" s="22">
        <f t="shared" si="749"/>
        <v>583818.6</v>
      </c>
      <c r="AA268" s="22">
        <f>AA269</f>
        <v>0</v>
      </c>
      <c r="AB268" s="22">
        <f>AB269</f>
        <v>0</v>
      </c>
      <c r="AC268" s="22">
        <f>AC269</f>
        <v>0</v>
      </c>
      <c r="AD268" s="22">
        <f t="shared" si="750"/>
        <v>583818.6</v>
      </c>
      <c r="AE268" s="22">
        <f t="shared" si="751"/>
        <v>583818.6</v>
      </c>
      <c r="AF268" s="22">
        <f t="shared" si="752"/>
        <v>583818.6</v>
      </c>
      <c r="AG268" s="22">
        <f>AG269</f>
        <v>0</v>
      </c>
      <c r="AH268" s="22">
        <f>AH269</f>
        <v>0</v>
      </c>
      <c r="AI268" s="22">
        <f>AI269</f>
        <v>0</v>
      </c>
      <c r="AJ268" s="22">
        <f t="shared" si="753"/>
        <v>583818.6</v>
      </c>
      <c r="AK268" s="22">
        <f t="shared" si="754"/>
        <v>583818.6</v>
      </c>
      <c r="AL268" s="22">
        <f t="shared" si="755"/>
        <v>583818.6</v>
      </c>
      <c r="AM268" s="22">
        <f>AM269</f>
        <v>0</v>
      </c>
      <c r="AN268" s="22">
        <f>AN269</f>
        <v>0</v>
      </c>
      <c r="AO268" s="22">
        <f>AO269</f>
        <v>0</v>
      </c>
      <c r="AP268" s="22">
        <f t="shared" si="756"/>
        <v>583818.6</v>
      </c>
      <c r="AQ268" s="22">
        <f t="shared" si="757"/>
        <v>583818.6</v>
      </c>
      <c r="AR268" s="22">
        <f t="shared" si="758"/>
        <v>583818.6</v>
      </c>
      <c r="AS268" s="22">
        <f>AS269</f>
        <v>0</v>
      </c>
      <c r="AT268" s="22">
        <f>AT269</f>
        <v>0</v>
      </c>
      <c r="AU268" s="22">
        <f>AU269</f>
        <v>0</v>
      </c>
      <c r="AV268" s="22">
        <f t="shared" si="759"/>
        <v>583818.6</v>
      </c>
      <c r="AW268" s="22">
        <f t="shared" si="760"/>
        <v>583818.6</v>
      </c>
      <c r="AX268" s="22">
        <f t="shared" si="761"/>
        <v>583818.6</v>
      </c>
      <c r="AY268" s="22">
        <f>AY269</f>
        <v>0</v>
      </c>
      <c r="AZ268" s="22">
        <f>AZ269</f>
        <v>0</v>
      </c>
      <c r="BA268" s="22">
        <f>BA269</f>
        <v>0</v>
      </c>
      <c r="BB268" s="22">
        <f t="shared" si="762"/>
        <v>583818.6</v>
      </c>
      <c r="BC268" s="22">
        <f t="shared" si="763"/>
        <v>583818.6</v>
      </c>
      <c r="BD268" s="22">
        <f t="shared" si="764"/>
        <v>583818.6</v>
      </c>
      <c r="BE268" s="22">
        <f>BE269</f>
        <v>0</v>
      </c>
      <c r="BF268" s="22">
        <f>BF269</f>
        <v>0</v>
      </c>
      <c r="BG268" s="22">
        <f>BG269</f>
        <v>0</v>
      </c>
      <c r="BH268" s="22">
        <f t="shared" si="765"/>
        <v>583818.6</v>
      </c>
      <c r="BI268" s="22">
        <f t="shared" si="766"/>
        <v>583818.6</v>
      </c>
      <c r="BJ268" s="22">
        <f t="shared" si="767"/>
        <v>583818.6</v>
      </c>
      <c r="BK268" s="22">
        <f>BK269</f>
        <v>0</v>
      </c>
      <c r="BL268" s="22">
        <f>BL269</f>
        <v>0</v>
      </c>
      <c r="BM268" s="22">
        <f>BM269</f>
        <v>0</v>
      </c>
      <c r="BN268" s="22">
        <f t="shared" si="768"/>
        <v>583818.6</v>
      </c>
      <c r="BO268" s="22">
        <f t="shared" si="769"/>
        <v>583818.6</v>
      </c>
      <c r="BP268" s="22">
        <f t="shared" si="770"/>
        <v>583818.6</v>
      </c>
      <c r="BQ268" s="22">
        <f>BQ269</f>
        <v>0</v>
      </c>
      <c r="BR268" s="22">
        <f>BR269</f>
        <v>0</v>
      </c>
      <c r="BS268" s="22">
        <f t="shared" si="771"/>
        <v>583818.6</v>
      </c>
      <c r="BT268" s="22">
        <f t="shared" si="772"/>
        <v>583818.6</v>
      </c>
      <c r="BU268" s="22">
        <f t="shared" si="773"/>
        <v>583818.6</v>
      </c>
      <c r="BV268" s="22">
        <f>BV269</f>
        <v>0</v>
      </c>
      <c r="BW268" s="22">
        <f>BW269</f>
        <v>0</v>
      </c>
      <c r="BX268" s="22">
        <f t="shared" si="774"/>
        <v>583818.6</v>
      </c>
      <c r="BY268" s="22">
        <f t="shared" si="775"/>
        <v>583818.6</v>
      </c>
      <c r="BZ268" s="22">
        <f t="shared" si="776"/>
        <v>583818.6</v>
      </c>
      <c r="CA268" s="22">
        <f>CA269</f>
        <v>-247.07799999999997</v>
      </c>
      <c r="CB268" s="22">
        <f>CB269</f>
        <v>0</v>
      </c>
      <c r="CC268" s="22">
        <f>CC269</f>
        <v>0</v>
      </c>
      <c r="CD268" s="22">
        <f t="shared" si="780"/>
        <v>583571.522</v>
      </c>
      <c r="CE268" s="22">
        <f>CE269</f>
        <v>0</v>
      </c>
      <c r="CF268" s="34">
        <f t="shared" si="777"/>
        <v>583571.522</v>
      </c>
      <c r="CG268" s="22">
        <f t="shared" si="781"/>
        <v>583818.6</v>
      </c>
      <c r="CH268" s="22">
        <f>CH269</f>
        <v>0</v>
      </c>
      <c r="CI268" s="22">
        <f t="shared" si="778"/>
        <v>583818.6</v>
      </c>
      <c r="CJ268" s="22">
        <f t="shared" si="782"/>
        <v>583818.6</v>
      </c>
      <c r="CK268" s="22">
        <f>CK269</f>
        <v>0</v>
      </c>
      <c r="CL268" s="22">
        <f t="shared" si="779"/>
        <v>583818.6</v>
      </c>
      <c r="CM268" s="22">
        <f>CM269</f>
        <v>0</v>
      </c>
      <c r="CN268" s="15"/>
      <c r="CO268" s="35"/>
      <c r="CU268" s="5" t="s">
        <v>31</v>
      </c>
    </row>
    <row r="269" spans="1:99" ht="46.8" x14ac:dyDescent="0.3">
      <c r="A269" s="32" t="s">
        <v>202</v>
      </c>
      <c r="B269" s="16">
        <v>600</v>
      </c>
      <c r="C269" s="32"/>
      <c r="D269" s="32"/>
      <c r="E269" s="33" t="s">
        <v>45</v>
      </c>
      <c r="F269" s="22">
        <f t="shared" ref="F269:K269" si="880">F270+F272</f>
        <v>583818.6</v>
      </c>
      <c r="G269" s="22">
        <f t="shared" si="880"/>
        <v>583818.6</v>
      </c>
      <c r="H269" s="22">
        <f t="shared" si="880"/>
        <v>583818.6</v>
      </c>
      <c r="I269" s="22">
        <f t="shared" si="880"/>
        <v>0</v>
      </c>
      <c r="J269" s="22">
        <f t="shared" si="880"/>
        <v>0</v>
      </c>
      <c r="K269" s="22">
        <f t="shared" si="880"/>
        <v>0</v>
      </c>
      <c r="L269" s="22">
        <f t="shared" si="741"/>
        <v>583818.6</v>
      </c>
      <c r="M269" s="22">
        <f t="shared" si="742"/>
        <v>583818.6</v>
      </c>
      <c r="N269" s="22">
        <f t="shared" si="743"/>
        <v>583818.6</v>
      </c>
      <c r="O269" s="22">
        <f>O270+O272</f>
        <v>0</v>
      </c>
      <c r="P269" s="22">
        <f>P270+P272</f>
        <v>0</v>
      </c>
      <c r="Q269" s="22">
        <f>Q270+Q272</f>
        <v>0</v>
      </c>
      <c r="R269" s="22">
        <f t="shared" si="744"/>
        <v>583818.6</v>
      </c>
      <c r="S269" s="22">
        <f t="shared" si="745"/>
        <v>583818.6</v>
      </c>
      <c r="T269" s="22">
        <f t="shared" si="746"/>
        <v>583818.6</v>
      </c>
      <c r="U269" s="22">
        <f>U270+U272</f>
        <v>0</v>
      </c>
      <c r="V269" s="22">
        <f>V270+V272</f>
        <v>0</v>
      </c>
      <c r="W269" s="22">
        <f>W270+W272</f>
        <v>0</v>
      </c>
      <c r="X269" s="22">
        <f t="shared" si="747"/>
        <v>583818.6</v>
      </c>
      <c r="Y269" s="22">
        <f t="shared" si="748"/>
        <v>583818.6</v>
      </c>
      <c r="Z269" s="22">
        <f t="shared" si="749"/>
        <v>583818.6</v>
      </c>
      <c r="AA269" s="22">
        <f>AA270+AA272</f>
        <v>0</v>
      </c>
      <c r="AB269" s="22">
        <f>AB270+AB272</f>
        <v>0</v>
      </c>
      <c r="AC269" s="22">
        <f>AC270+AC272</f>
        <v>0</v>
      </c>
      <c r="AD269" s="22">
        <f t="shared" si="750"/>
        <v>583818.6</v>
      </c>
      <c r="AE269" s="22">
        <f t="shared" si="751"/>
        <v>583818.6</v>
      </c>
      <c r="AF269" s="22">
        <f t="shared" si="752"/>
        <v>583818.6</v>
      </c>
      <c r="AG269" s="22">
        <f>AG270+AG272</f>
        <v>0</v>
      </c>
      <c r="AH269" s="22">
        <f>AH270+AH272</f>
        <v>0</v>
      </c>
      <c r="AI269" s="22">
        <f>AI270+AI272</f>
        <v>0</v>
      </c>
      <c r="AJ269" s="22">
        <f t="shared" si="753"/>
        <v>583818.6</v>
      </c>
      <c r="AK269" s="22">
        <f t="shared" si="754"/>
        <v>583818.6</v>
      </c>
      <c r="AL269" s="22">
        <f t="shared" si="755"/>
        <v>583818.6</v>
      </c>
      <c r="AM269" s="22">
        <f>AM270+AM272</f>
        <v>0</v>
      </c>
      <c r="AN269" s="22">
        <f>AN270+AN272</f>
        <v>0</v>
      </c>
      <c r="AO269" s="22">
        <f>AO270+AO272</f>
        <v>0</v>
      </c>
      <c r="AP269" s="22">
        <f t="shared" si="756"/>
        <v>583818.6</v>
      </c>
      <c r="AQ269" s="22">
        <f t="shared" si="757"/>
        <v>583818.6</v>
      </c>
      <c r="AR269" s="22">
        <f t="shared" si="758"/>
        <v>583818.6</v>
      </c>
      <c r="AS269" s="22">
        <f>AS270+AS272</f>
        <v>0</v>
      </c>
      <c r="AT269" s="22">
        <f>AT270+AT272</f>
        <v>0</v>
      </c>
      <c r="AU269" s="22">
        <f>AU270+AU272</f>
        <v>0</v>
      </c>
      <c r="AV269" s="22">
        <f t="shared" si="759"/>
        <v>583818.6</v>
      </c>
      <c r="AW269" s="22">
        <f t="shared" si="760"/>
        <v>583818.6</v>
      </c>
      <c r="AX269" s="22">
        <f t="shared" si="761"/>
        <v>583818.6</v>
      </c>
      <c r="AY269" s="22">
        <f>AY270+AY272</f>
        <v>0</v>
      </c>
      <c r="AZ269" s="22">
        <f>AZ270+AZ272</f>
        <v>0</v>
      </c>
      <c r="BA269" s="22">
        <f>BA270+BA272</f>
        <v>0</v>
      </c>
      <c r="BB269" s="22">
        <f t="shared" si="762"/>
        <v>583818.6</v>
      </c>
      <c r="BC269" s="22">
        <f t="shared" si="763"/>
        <v>583818.6</v>
      </c>
      <c r="BD269" s="22">
        <f t="shared" si="764"/>
        <v>583818.6</v>
      </c>
      <c r="BE269" s="22">
        <f>BE270+BE272</f>
        <v>0</v>
      </c>
      <c r="BF269" s="22">
        <f>BF270+BF272</f>
        <v>0</v>
      </c>
      <c r="BG269" s="22">
        <f>BG270+BG272</f>
        <v>0</v>
      </c>
      <c r="BH269" s="22">
        <f t="shared" si="765"/>
        <v>583818.6</v>
      </c>
      <c r="BI269" s="22">
        <f t="shared" si="766"/>
        <v>583818.6</v>
      </c>
      <c r="BJ269" s="22">
        <f t="shared" si="767"/>
        <v>583818.6</v>
      </c>
      <c r="BK269" s="22">
        <f>BK270+BK272</f>
        <v>0</v>
      </c>
      <c r="BL269" s="22">
        <f>BL270+BL272</f>
        <v>0</v>
      </c>
      <c r="BM269" s="22">
        <f>BM270+BM272</f>
        <v>0</v>
      </c>
      <c r="BN269" s="22">
        <f t="shared" si="768"/>
        <v>583818.6</v>
      </c>
      <c r="BO269" s="22">
        <f t="shared" si="769"/>
        <v>583818.6</v>
      </c>
      <c r="BP269" s="22">
        <f t="shared" si="770"/>
        <v>583818.6</v>
      </c>
      <c r="BQ269" s="22">
        <f>BQ270+BQ272</f>
        <v>0</v>
      </c>
      <c r="BR269" s="22">
        <f>BR270+BR272</f>
        <v>0</v>
      </c>
      <c r="BS269" s="22">
        <f t="shared" si="771"/>
        <v>583818.6</v>
      </c>
      <c r="BT269" s="22">
        <f t="shared" si="772"/>
        <v>583818.6</v>
      </c>
      <c r="BU269" s="22">
        <f t="shared" si="773"/>
        <v>583818.6</v>
      </c>
      <c r="BV269" s="22">
        <f>BV270+BV272</f>
        <v>0</v>
      </c>
      <c r="BW269" s="22">
        <f>BW270+BW272</f>
        <v>0</v>
      </c>
      <c r="BX269" s="22">
        <f t="shared" si="774"/>
        <v>583818.6</v>
      </c>
      <c r="BY269" s="22">
        <f t="shared" si="775"/>
        <v>583818.6</v>
      </c>
      <c r="BZ269" s="22">
        <f t="shared" si="776"/>
        <v>583818.6</v>
      </c>
      <c r="CA269" s="22">
        <f>CA270+CA272</f>
        <v>-247.07799999999997</v>
      </c>
      <c r="CB269" s="22">
        <f>CB270+CB272</f>
        <v>0</v>
      </c>
      <c r="CC269" s="22">
        <f>CC270+CC272</f>
        <v>0</v>
      </c>
      <c r="CD269" s="22">
        <f t="shared" si="780"/>
        <v>583571.522</v>
      </c>
      <c r="CE269" s="22">
        <f>CE270+CE272</f>
        <v>0</v>
      </c>
      <c r="CF269" s="34">
        <f t="shared" si="777"/>
        <v>583571.522</v>
      </c>
      <c r="CG269" s="22">
        <f t="shared" si="781"/>
        <v>583818.6</v>
      </c>
      <c r="CH269" s="22">
        <f>CH270+CH272</f>
        <v>0</v>
      </c>
      <c r="CI269" s="22">
        <f t="shared" si="778"/>
        <v>583818.6</v>
      </c>
      <c r="CJ269" s="22">
        <f t="shared" si="782"/>
        <v>583818.6</v>
      </c>
      <c r="CK269" s="22">
        <f>CK270+CK272</f>
        <v>0</v>
      </c>
      <c r="CL269" s="22">
        <f t="shared" si="779"/>
        <v>583818.6</v>
      </c>
      <c r="CM269" s="22">
        <f>CM270+CM272</f>
        <v>0</v>
      </c>
      <c r="CN269" s="15"/>
      <c r="CO269" s="35"/>
      <c r="CS269" s="5" t="s">
        <v>29</v>
      </c>
    </row>
    <row r="270" spans="1:99" x14ac:dyDescent="0.3">
      <c r="A270" s="32" t="s">
        <v>202</v>
      </c>
      <c r="B270" s="16">
        <v>610</v>
      </c>
      <c r="C270" s="32"/>
      <c r="D270" s="32"/>
      <c r="E270" s="33" t="s">
        <v>104</v>
      </c>
      <c r="F270" s="22">
        <f t="shared" ref="F270:K270" si="881">F271</f>
        <v>96737.4</v>
      </c>
      <c r="G270" s="22">
        <f t="shared" si="881"/>
        <v>96737.4</v>
      </c>
      <c r="H270" s="22">
        <f t="shared" si="881"/>
        <v>96737.4</v>
      </c>
      <c r="I270" s="22">
        <f t="shared" si="881"/>
        <v>0</v>
      </c>
      <c r="J270" s="22">
        <f t="shared" si="881"/>
        <v>0</v>
      </c>
      <c r="K270" s="22">
        <f t="shared" si="881"/>
        <v>0</v>
      </c>
      <c r="L270" s="22">
        <f t="shared" si="741"/>
        <v>96737.4</v>
      </c>
      <c r="M270" s="22">
        <f t="shared" si="742"/>
        <v>96737.4</v>
      </c>
      <c r="N270" s="22">
        <f t="shared" si="743"/>
        <v>96737.4</v>
      </c>
      <c r="O270" s="22">
        <f>O271</f>
        <v>0</v>
      </c>
      <c r="P270" s="22">
        <f>P271</f>
        <v>0</v>
      </c>
      <c r="Q270" s="22">
        <f>Q271</f>
        <v>0</v>
      </c>
      <c r="R270" s="22">
        <f t="shared" si="744"/>
        <v>96737.4</v>
      </c>
      <c r="S270" s="22">
        <f t="shared" si="745"/>
        <v>96737.4</v>
      </c>
      <c r="T270" s="22">
        <f t="shared" si="746"/>
        <v>96737.4</v>
      </c>
      <c r="U270" s="22">
        <f>U271</f>
        <v>0</v>
      </c>
      <c r="V270" s="22">
        <f>V271</f>
        <v>0</v>
      </c>
      <c r="W270" s="22">
        <f>W271</f>
        <v>0</v>
      </c>
      <c r="X270" s="22">
        <f t="shared" si="747"/>
        <v>96737.4</v>
      </c>
      <c r="Y270" s="22">
        <f t="shared" si="748"/>
        <v>96737.4</v>
      </c>
      <c r="Z270" s="22">
        <f t="shared" si="749"/>
        <v>96737.4</v>
      </c>
      <c r="AA270" s="22">
        <f>AA271</f>
        <v>0</v>
      </c>
      <c r="AB270" s="22">
        <f>AB271</f>
        <v>0</v>
      </c>
      <c r="AC270" s="22">
        <f>AC271</f>
        <v>0</v>
      </c>
      <c r="AD270" s="22">
        <f t="shared" si="750"/>
        <v>96737.4</v>
      </c>
      <c r="AE270" s="22">
        <f t="shared" si="751"/>
        <v>96737.4</v>
      </c>
      <c r="AF270" s="22">
        <f t="shared" si="752"/>
        <v>96737.4</v>
      </c>
      <c r="AG270" s="22">
        <f>AG271</f>
        <v>0</v>
      </c>
      <c r="AH270" s="22">
        <f>AH271</f>
        <v>0</v>
      </c>
      <c r="AI270" s="22">
        <f>AI271</f>
        <v>0</v>
      </c>
      <c r="AJ270" s="22">
        <f t="shared" si="753"/>
        <v>96737.4</v>
      </c>
      <c r="AK270" s="22">
        <f t="shared" si="754"/>
        <v>96737.4</v>
      </c>
      <c r="AL270" s="22">
        <f t="shared" si="755"/>
        <v>96737.4</v>
      </c>
      <c r="AM270" s="22">
        <f>AM271</f>
        <v>0</v>
      </c>
      <c r="AN270" s="22">
        <f>AN271</f>
        <v>0</v>
      </c>
      <c r="AO270" s="22">
        <f>AO271</f>
        <v>0</v>
      </c>
      <c r="AP270" s="22">
        <f t="shared" si="756"/>
        <v>96737.4</v>
      </c>
      <c r="AQ270" s="22">
        <f t="shared" si="757"/>
        <v>96737.4</v>
      </c>
      <c r="AR270" s="22">
        <f t="shared" si="758"/>
        <v>96737.4</v>
      </c>
      <c r="AS270" s="22">
        <f>AS271</f>
        <v>0</v>
      </c>
      <c r="AT270" s="22">
        <f>AT271</f>
        <v>0</v>
      </c>
      <c r="AU270" s="22">
        <f>AU271</f>
        <v>0</v>
      </c>
      <c r="AV270" s="22">
        <f t="shared" si="759"/>
        <v>96737.4</v>
      </c>
      <c r="AW270" s="22">
        <f t="shared" si="760"/>
        <v>96737.4</v>
      </c>
      <c r="AX270" s="22">
        <f t="shared" si="761"/>
        <v>96737.4</v>
      </c>
      <c r="AY270" s="22">
        <f>AY271</f>
        <v>0</v>
      </c>
      <c r="AZ270" s="22">
        <f>AZ271</f>
        <v>0</v>
      </c>
      <c r="BA270" s="22">
        <f>BA271</f>
        <v>0</v>
      </c>
      <c r="BB270" s="22">
        <f t="shared" si="762"/>
        <v>96737.4</v>
      </c>
      <c r="BC270" s="22">
        <f t="shared" si="763"/>
        <v>96737.4</v>
      </c>
      <c r="BD270" s="22">
        <f t="shared" si="764"/>
        <v>96737.4</v>
      </c>
      <c r="BE270" s="22">
        <f>BE271</f>
        <v>0</v>
      </c>
      <c r="BF270" s="22">
        <f>BF271</f>
        <v>0</v>
      </c>
      <c r="BG270" s="22">
        <f>BG271</f>
        <v>0</v>
      </c>
      <c r="BH270" s="22">
        <f t="shared" si="765"/>
        <v>96737.4</v>
      </c>
      <c r="BI270" s="22">
        <f t="shared" si="766"/>
        <v>96737.4</v>
      </c>
      <c r="BJ270" s="22">
        <f t="shared" si="767"/>
        <v>96737.4</v>
      </c>
      <c r="BK270" s="22">
        <f>BK271</f>
        <v>0</v>
      </c>
      <c r="BL270" s="22">
        <f>BL271</f>
        <v>0</v>
      </c>
      <c r="BM270" s="22">
        <f>BM271</f>
        <v>0</v>
      </c>
      <c r="BN270" s="22">
        <f t="shared" si="768"/>
        <v>96737.4</v>
      </c>
      <c r="BO270" s="22">
        <f t="shared" si="769"/>
        <v>96737.4</v>
      </c>
      <c r="BP270" s="22">
        <f t="shared" si="770"/>
        <v>96737.4</v>
      </c>
      <c r="BQ270" s="22">
        <f>BQ271</f>
        <v>0</v>
      </c>
      <c r="BR270" s="22">
        <f>BR271</f>
        <v>0</v>
      </c>
      <c r="BS270" s="22">
        <f t="shared" si="771"/>
        <v>96737.4</v>
      </c>
      <c r="BT270" s="22">
        <f t="shared" si="772"/>
        <v>96737.4</v>
      </c>
      <c r="BU270" s="22">
        <f t="shared" si="773"/>
        <v>96737.4</v>
      </c>
      <c r="BV270" s="22">
        <f>BV271</f>
        <v>0</v>
      </c>
      <c r="BW270" s="22">
        <f>BW271</f>
        <v>0</v>
      </c>
      <c r="BX270" s="22">
        <f t="shared" si="774"/>
        <v>96737.4</v>
      </c>
      <c r="BY270" s="22">
        <f t="shared" si="775"/>
        <v>96737.4</v>
      </c>
      <c r="BZ270" s="22">
        <f t="shared" si="776"/>
        <v>96737.4</v>
      </c>
      <c r="CA270" s="22">
        <f>CA271</f>
        <v>-6.5149999999999997</v>
      </c>
      <c r="CB270" s="22">
        <f>CB271</f>
        <v>0</v>
      </c>
      <c r="CC270" s="22">
        <f>CC271</f>
        <v>0</v>
      </c>
      <c r="CD270" s="22">
        <f t="shared" si="780"/>
        <v>96730.884999999995</v>
      </c>
      <c r="CE270" s="22">
        <f>CE271</f>
        <v>0</v>
      </c>
      <c r="CF270" s="34">
        <f t="shared" si="777"/>
        <v>96730.884999999995</v>
      </c>
      <c r="CG270" s="22">
        <f t="shared" si="781"/>
        <v>96737.4</v>
      </c>
      <c r="CH270" s="22">
        <f>CH271</f>
        <v>0</v>
      </c>
      <c r="CI270" s="22">
        <f t="shared" si="778"/>
        <v>96737.4</v>
      </c>
      <c r="CJ270" s="22">
        <f t="shared" si="782"/>
        <v>96737.4</v>
      </c>
      <c r="CK270" s="22">
        <f>CK271</f>
        <v>0</v>
      </c>
      <c r="CL270" s="22">
        <f t="shared" si="779"/>
        <v>96737.4</v>
      </c>
      <c r="CM270" s="22">
        <f>CM271</f>
        <v>0</v>
      </c>
      <c r="CN270" s="15"/>
      <c r="CO270" s="35"/>
      <c r="CT270" s="5" t="s">
        <v>30</v>
      </c>
    </row>
    <row r="271" spans="1:99" x14ac:dyDescent="0.3">
      <c r="A271" s="32" t="s">
        <v>202</v>
      </c>
      <c r="B271" s="16">
        <v>610</v>
      </c>
      <c r="C271" s="32" t="s">
        <v>49</v>
      </c>
      <c r="D271" s="32" t="s">
        <v>42</v>
      </c>
      <c r="E271" s="33" t="s">
        <v>50</v>
      </c>
      <c r="F271" s="22">
        <v>96737.4</v>
      </c>
      <c r="G271" s="22">
        <v>96737.4</v>
      </c>
      <c r="H271" s="22">
        <v>96737.4</v>
      </c>
      <c r="I271" s="22"/>
      <c r="J271" s="22"/>
      <c r="K271" s="22"/>
      <c r="L271" s="22">
        <f t="shared" si="741"/>
        <v>96737.4</v>
      </c>
      <c r="M271" s="22">
        <f t="shared" si="742"/>
        <v>96737.4</v>
      </c>
      <c r="N271" s="22">
        <f t="shared" si="743"/>
        <v>96737.4</v>
      </c>
      <c r="O271" s="22"/>
      <c r="P271" s="22"/>
      <c r="Q271" s="22"/>
      <c r="R271" s="22">
        <f t="shared" si="744"/>
        <v>96737.4</v>
      </c>
      <c r="S271" s="22">
        <f t="shared" si="745"/>
        <v>96737.4</v>
      </c>
      <c r="T271" s="22">
        <f t="shared" si="746"/>
        <v>96737.4</v>
      </c>
      <c r="U271" s="22"/>
      <c r="V271" s="22"/>
      <c r="W271" s="22"/>
      <c r="X271" s="22">
        <f t="shared" si="747"/>
        <v>96737.4</v>
      </c>
      <c r="Y271" s="22">
        <f t="shared" si="748"/>
        <v>96737.4</v>
      </c>
      <c r="Z271" s="22">
        <f t="shared" si="749"/>
        <v>96737.4</v>
      </c>
      <c r="AA271" s="22"/>
      <c r="AB271" s="22"/>
      <c r="AC271" s="22"/>
      <c r="AD271" s="22">
        <f t="shared" si="750"/>
        <v>96737.4</v>
      </c>
      <c r="AE271" s="22">
        <f t="shared" si="751"/>
        <v>96737.4</v>
      </c>
      <c r="AF271" s="22">
        <f t="shared" si="752"/>
        <v>96737.4</v>
      </c>
      <c r="AG271" s="22"/>
      <c r="AH271" s="22"/>
      <c r="AI271" s="22"/>
      <c r="AJ271" s="22">
        <f t="shared" si="753"/>
        <v>96737.4</v>
      </c>
      <c r="AK271" s="22">
        <f t="shared" si="754"/>
        <v>96737.4</v>
      </c>
      <c r="AL271" s="22">
        <f t="shared" si="755"/>
        <v>96737.4</v>
      </c>
      <c r="AM271" s="22"/>
      <c r="AN271" s="22"/>
      <c r="AO271" s="22"/>
      <c r="AP271" s="22">
        <f t="shared" si="756"/>
        <v>96737.4</v>
      </c>
      <c r="AQ271" s="22">
        <f t="shared" si="757"/>
        <v>96737.4</v>
      </c>
      <c r="AR271" s="22">
        <f t="shared" si="758"/>
        <v>96737.4</v>
      </c>
      <c r="AS271" s="22"/>
      <c r="AT271" s="22"/>
      <c r="AU271" s="22"/>
      <c r="AV271" s="22">
        <f t="shared" si="759"/>
        <v>96737.4</v>
      </c>
      <c r="AW271" s="22">
        <f t="shared" si="760"/>
        <v>96737.4</v>
      </c>
      <c r="AX271" s="22">
        <f t="shared" si="761"/>
        <v>96737.4</v>
      </c>
      <c r="AY271" s="22"/>
      <c r="AZ271" s="22"/>
      <c r="BA271" s="22"/>
      <c r="BB271" s="22">
        <f t="shared" si="762"/>
        <v>96737.4</v>
      </c>
      <c r="BC271" s="22">
        <f t="shared" si="763"/>
        <v>96737.4</v>
      </c>
      <c r="BD271" s="22">
        <f t="shared" si="764"/>
        <v>96737.4</v>
      </c>
      <c r="BE271" s="22"/>
      <c r="BF271" s="22"/>
      <c r="BG271" s="22"/>
      <c r="BH271" s="22">
        <f t="shared" si="765"/>
        <v>96737.4</v>
      </c>
      <c r="BI271" s="22">
        <f t="shared" si="766"/>
        <v>96737.4</v>
      </c>
      <c r="BJ271" s="22">
        <f t="shared" si="767"/>
        <v>96737.4</v>
      </c>
      <c r="BK271" s="22"/>
      <c r="BL271" s="22"/>
      <c r="BM271" s="22"/>
      <c r="BN271" s="22">
        <f t="shared" si="768"/>
        <v>96737.4</v>
      </c>
      <c r="BO271" s="22">
        <f t="shared" si="769"/>
        <v>96737.4</v>
      </c>
      <c r="BP271" s="22">
        <f t="shared" si="770"/>
        <v>96737.4</v>
      </c>
      <c r="BQ271" s="22"/>
      <c r="BR271" s="22"/>
      <c r="BS271" s="22">
        <f t="shared" si="771"/>
        <v>96737.4</v>
      </c>
      <c r="BT271" s="22">
        <f t="shared" si="772"/>
        <v>96737.4</v>
      </c>
      <c r="BU271" s="22">
        <f t="shared" si="773"/>
        <v>96737.4</v>
      </c>
      <c r="BV271" s="22"/>
      <c r="BW271" s="22"/>
      <c r="BX271" s="22">
        <f t="shared" si="774"/>
        <v>96737.4</v>
      </c>
      <c r="BY271" s="22">
        <f t="shared" si="775"/>
        <v>96737.4</v>
      </c>
      <c r="BZ271" s="22">
        <f t="shared" si="776"/>
        <v>96737.4</v>
      </c>
      <c r="CA271" s="22">
        <v>-6.5149999999999997</v>
      </c>
      <c r="CB271" s="22"/>
      <c r="CC271" s="22"/>
      <c r="CD271" s="22">
        <f t="shared" si="780"/>
        <v>96730.884999999995</v>
      </c>
      <c r="CE271" s="22"/>
      <c r="CF271" s="34">
        <f t="shared" si="777"/>
        <v>96730.884999999995</v>
      </c>
      <c r="CG271" s="22">
        <f t="shared" si="781"/>
        <v>96737.4</v>
      </c>
      <c r="CH271" s="22"/>
      <c r="CI271" s="22">
        <f t="shared" si="778"/>
        <v>96737.4</v>
      </c>
      <c r="CJ271" s="22">
        <f t="shared" si="782"/>
        <v>96737.4</v>
      </c>
      <c r="CK271" s="22"/>
      <c r="CL271" s="22">
        <f t="shared" si="779"/>
        <v>96737.4</v>
      </c>
      <c r="CM271" s="22"/>
      <c r="CN271" s="15"/>
      <c r="CO271" s="35"/>
    </row>
    <row r="272" spans="1:99" x14ac:dyDescent="0.3">
      <c r="A272" s="32" t="s">
        <v>202</v>
      </c>
      <c r="B272" s="16">
        <v>620</v>
      </c>
      <c r="C272" s="32"/>
      <c r="D272" s="32"/>
      <c r="E272" s="33" t="s">
        <v>46</v>
      </c>
      <c r="F272" s="22">
        <f t="shared" ref="F272:K272" si="882">F273</f>
        <v>487081.2</v>
      </c>
      <c r="G272" s="22">
        <f t="shared" si="882"/>
        <v>487081.2</v>
      </c>
      <c r="H272" s="22">
        <f t="shared" si="882"/>
        <v>487081.2</v>
      </c>
      <c r="I272" s="22">
        <f t="shared" si="882"/>
        <v>0</v>
      </c>
      <c r="J272" s="22">
        <f t="shared" si="882"/>
        <v>0</v>
      </c>
      <c r="K272" s="22">
        <f t="shared" si="882"/>
        <v>0</v>
      </c>
      <c r="L272" s="22">
        <f t="shared" ref="L272:L335" si="883">F272+I272</f>
        <v>487081.2</v>
      </c>
      <c r="M272" s="22">
        <f t="shared" ref="M272:M335" si="884">G272+J272</f>
        <v>487081.2</v>
      </c>
      <c r="N272" s="22">
        <f t="shared" ref="N272:N335" si="885">H272+K272</f>
        <v>487081.2</v>
      </c>
      <c r="O272" s="22">
        <f>O273</f>
        <v>0</v>
      </c>
      <c r="P272" s="22">
        <f>P273</f>
        <v>0</v>
      </c>
      <c r="Q272" s="22">
        <f>Q273</f>
        <v>0</v>
      </c>
      <c r="R272" s="22">
        <f t="shared" ref="R272:R335" si="886">L272+O272</f>
        <v>487081.2</v>
      </c>
      <c r="S272" s="22">
        <f t="shared" ref="S272:S335" si="887">M272+P272</f>
        <v>487081.2</v>
      </c>
      <c r="T272" s="22">
        <f t="shared" ref="T272:T335" si="888">N272+Q272</f>
        <v>487081.2</v>
      </c>
      <c r="U272" s="22">
        <f>U273</f>
        <v>0</v>
      </c>
      <c r="V272" s="22">
        <f>V273</f>
        <v>0</v>
      </c>
      <c r="W272" s="22">
        <f>W273</f>
        <v>0</v>
      </c>
      <c r="X272" s="22">
        <f t="shared" ref="X272:X335" si="889">R272+U272</f>
        <v>487081.2</v>
      </c>
      <c r="Y272" s="22">
        <f t="shared" ref="Y272:Y335" si="890">S272+V272</f>
        <v>487081.2</v>
      </c>
      <c r="Z272" s="22">
        <f t="shared" ref="Z272:Z335" si="891">T272+W272</f>
        <v>487081.2</v>
      </c>
      <c r="AA272" s="22">
        <f>AA273</f>
        <v>0</v>
      </c>
      <c r="AB272" s="22">
        <f>AB273</f>
        <v>0</v>
      </c>
      <c r="AC272" s="22">
        <f>AC273</f>
        <v>0</v>
      </c>
      <c r="AD272" s="22">
        <f t="shared" ref="AD272:AD335" si="892">X272+AA272</f>
        <v>487081.2</v>
      </c>
      <c r="AE272" s="22">
        <f t="shared" ref="AE272:AE335" si="893">Y272+AB272</f>
        <v>487081.2</v>
      </c>
      <c r="AF272" s="22">
        <f t="shared" ref="AF272:AF335" si="894">Z272+AC272</f>
        <v>487081.2</v>
      </c>
      <c r="AG272" s="22">
        <f>AG273</f>
        <v>0</v>
      </c>
      <c r="AH272" s="22">
        <f>AH273</f>
        <v>0</v>
      </c>
      <c r="AI272" s="22">
        <f>AI273</f>
        <v>0</v>
      </c>
      <c r="AJ272" s="22">
        <f t="shared" ref="AJ272:AJ335" si="895">AD272+AG272</f>
        <v>487081.2</v>
      </c>
      <c r="AK272" s="22">
        <f t="shared" ref="AK272:AK335" si="896">AE272+AH272</f>
        <v>487081.2</v>
      </c>
      <c r="AL272" s="22">
        <f t="shared" ref="AL272:AL335" si="897">AF272+AI272</f>
        <v>487081.2</v>
      </c>
      <c r="AM272" s="22">
        <f>AM273</f>
        <v>0</v>
      </c>
      <c r="AN272" s="22">
        <f>AN273</f>
        <v>0</v>
      </c>
      <c r="AO272" s="22">
        <f>AO273</f>
        <v>0</v>
      </c>
      <c r="AP272" s="22">
        <f t="shared" ref="AP272:AP335" si="898">AJ272+AM272</f>
        <v>487081.2</v>
      </c>
      <c r="AQ272" s="22">
        <f t="shared" ref="AQ272:AQ335" si="899">AK272+AN272</f>
        <v>487081.2</v>
      </c>
      <c r="AR272" s="22">
        <f t="shared" ref="AR272:AR335" si="900">AL272+AO272</f>
        <v>487081.2</v>
      </c>
      <c r="AS272" s="22">
        <f>AS273</f>
        <v>0</v>
      </c>
      <c r="AT272" s="22">
        <f>AT273</f>
        <v>0</v>
      </c>
      <c r="AU272" s="22">
        <f>AU273</f>
        <v>0</v>
      </c>
      <c r="AV272" s="22">
        <f t="shared" ref="AV272:AV335" si="901">AP272+AS272</f>
        <v>487081.2</v>
      </c>
      <c r="AW272" s="22">
        <f t="shared" ref="AW272:AW335" si="902">AQ272+AT272</f>
        <v>487081.2</v>
      </c>
      <c r="AX272" s="22">
        <f t="shared" ref="AX272:AX335" si="903">AR272+AU272</f>
        <v>487081.2</v>
      </c>
      <c r="AY272" s="22">
        <f>AY273</f>
        <v>0</v>
      </c>
      <c r="AZ272" s="22">
        <f>AZ273</f>
        <v>0</v>
      </c>
      <c r="BA272" s="22">
        <f>BA273</f>
        <v>0</v>
      </c>
      <c r="BB272" s="22">
        <f t="shared" ref="BB272:BB335" si="904">AV272+AY272</f>
        <v>487081.2</v>
      </c>
      <c r="BC272" s="22">
        <f t="shared" ref="BC272:BC335" si="905">AW272+AZ272</f>
        <v>487081.2</v>
      </c>
      <c r="BD272" s="22">
        <f t="shared" ref="BD272:BD335" si="906">AX272+BA272</f>
        <v>487081.2</v>
      </c>
      <c r="BE272" s="22">
        <f>BE273</f>
        <v>0</v>
      </c>
      <c r="BF272" s="22">
        <f>BF273</f>
        <v>0</v>
      </c>
      <c r="BG272" s="22">
        <f>BG273</f>
        <v>0</v>
      </c>
      <c r="BH272" s="22">
        <f t="shared" ref="BH272:BH335" si="907">BB272+BE272</f>
        <v>487081.2</v>
      </c>
      <c r="BI272" s="22">
        <f t="shared" ref="BI272:BI335" si="908">BC272+BF272</f>
        <v>487081.2</v>
      </c>
      <c r="BJ272" s="22">
        <f t="shared" ref="BJ272:BJ335" si="909">BD272+BG272</f>
        <v>487081.2</v>
      </c>
      <c r="BK272" s="22">
        <f>BK273</f>
        <v>0</v>
      </c>
      <c r="BL272" s="22">
        <f>BL273</f>
        <v>0</v>
      </c>
      <c r="BM272" s="22">
        <f>BM273</f>
        <v>0</v>
      </c>
      <c r="BN272" s="22">
        <f t="shared" ref="BN272:BN335" si="910">BH272+BK272</f>
        <v>487081.2</v>
      </c>
      <c r="BO272" s="22">
        <f t="shared" ref="BO272:BO335" si="911">BI272+BL272</f>
        <v>487081.2</v>
      </c>
      <c r="BP272" s="22">
        <f t="shared" ref="BP272:BP335" si="912">BJ272+BM272</f>
        <v>487081.2</v>
      </c>
      <c r="BQ272" s="22">
        <f>BQ273</f>
        <v>0</v>
      </c>
      <c r="BR272" s="22">
        <f>BR273</f>
        <v>0</v>
      </c>
      <c r="BS272" s="22">
        <f t="shared" ref="BS272:BS335" si="913">BQ272+BN272</f>
        <v>487081.2</v>
      </c>
      <c r="BT272" s="22">
        <f t="shared" ref="BT272:BT335" si="914">BR272+BO272</f>
        <v>487081.2</v>
      </c>
      <c r="BU272" s="22">
        <f t="shared" ref="BU272:BU335" si="915">BP272</f>
        <v>487081.2</v>
      </c>
      <c r="BV272" s="22">
        <f>BV273</f>
        <v>0</v>
      </c>
      <c r="BW272" s="22">
        <f>BW273</f>
        <v>0</v>
      </c>
      <c r="BX272" s="22">
        <f t="shared" ref="BX272:BX335" si="916">BS272</f>
        <v>487081.2</v>
      </c>
      <c r="BY272" s="22">
        <f t="shared" ref="BY272:BY335" si="917">BT272+BV272</f>
        <v>487081.2</v>
      </c>
      <c r="BZ272" s="22">
        <f t="shared" ref="BZ272:BZ335" si="918">BU272+BW272</f>
        <v>487081.2</v>
      </c>
      <c r="CA272" s="22">
        <f>CA273</f>
        <v>-240.56299999999999</v>
      </c>
      <c r="CB272" s="22">
        <f>CB273</f>
        <v>0</v>
      </c>
      <c r="CC272" s="22">
        <f>CC273</f>
        <v>0</v>
      </c>
      <c r="CD272" s="22">
        <f t="shared" si="780"/>
        <v>486840.63699999999</v>
      </c>
      <c r="CE272" s="22">
        <f>CE273</f>
        <v>0</v>
      </c>
      <c r="CF272" s="34">
        <f t="shared" si="777"/>
        <v>486840.63699999999</v>
      </c>
      <c r="CG272" s="22">
        <f t="shared" si="781"/>
        <v>487081.2</v>
      </c>
      <c r="CH272" s="22">
        <f>CH273</f>
        <v>0</v>
      </c>
      <c r="CI272" s="22">
        <f t="shared" si="778"/>
        <v>487081.2</v>
      </c>
      <c r="CJ272" s="22">
        <f t="shared" si="782"/>
        <v>487081.2</v>
      </c>
      <c r="CK272" s="22">
        <f>CK273</f>
        <v>0</v>
      </c>
      <c r="CL272" s="22">
        <f t="shared" si="779"/>
        <v>487081.2</v>
      </c>
      <c r="CM272" s="22">
        <f>CM273</f>
        <v>0</v>
      </c>
      <c r="CN272" s="15"/>
      <c r="CO272" s="35"/>
      <c r="CT272" s="5" t="s">
        <v>30</v>
      </c>
    </row>
    <row r="273" spans="1:99" x14ac:dyDescent="0.3">
      <c r="A273" s="32" t="s">
        <v>202</v>
      </c>
      <c r="B273" s="16">
        <v>620</v>
      </c>
      <c r="C273" s="32" t="s">
        <v>49</v>
      </c>
      <c r="D273" s="32" t="s">
        <v>42</v>
      </c>
      <c r="E273" s="33" t="s">
        <v>50</v>
      </c>
      <c r="F273" s="22">
        <v>487081.2</v>
      </c>
      <c r="G273" s="22">
        <v>487081.2</v>
      </c>
      <c r="H273" s="22">
        <v>487081.2</v>
      </c>
      <c r="I273" s="22"/>
      <c r="J273" s="22"/>
      <c r="K273" s="22"/>
      <c r="L273" s="22">
        <f t="shared" si="883"/>
        <v>487081.2</v>
      </c>
      <c r="M273" s="22">
        <f t="shared" si="884"/>
        <v>487081.2</v>
      </c>
      <c r="N273" s="22">
        <f t="shared" si="885"/>
        <v>487081.2</v>
      </c>
      <c r="O273" s="22"/>
      <c r="P273" s="22"/>
      <c r="Q273" s="22"/>
      <c r="R273" s="22">
        <f t="shared" si="886"/>
        <v>487081.2</v>
      </c>
      <c r="S273" s="22">
        <f t="shared" si="887"/>
        <v>487081.2</v>
      </c>
      <c r="T273" s="22">
        <f t="shared" si="888"/>
        <v>487081.2</v>
      </c>
      <c r="U273" s="22"/>
      <c r="V273" s="22"/>
      <c r="W273" s="22"/>
      <c r="X273" s="22">
        <f t="shared" si="889"/>
        <v>487081.2</v>
      </c>
      <c r="Y273" s="22">
        <f t="shared" si="890"/>
        <v>487081.2</v>
      </c>
      <c r="Z273" s="22">
        <f t="shared" si="891"/>
        <v>487081.2</v>
      </c>
      <c r="AA273" s="22"/>
      <c r="AB273" s="22"/>
      <c r="AC273" s="22"/>
      <c r="AD273" s="22">
        <f t="shared" si="892"/>
        <v>487081.2</v>
      </c>
      <c r="AE273" s="22">
        <f t="shared" si="893"/>
        <v>487081.2</v>
      </c>
      <c r="AF273" s="22">
        <f t="shared" si="894"/>
        <v>487081.2</v>
      </c>
      <c r="AG273" s="22"/>
      <c r="AH273" s="22"/>
      <c r="AI273" s="22"/>
      <c r="AJ273" s="22">
        <f t="shared" si="895"/>
        <v>487081.2</v>
      </c>
      <c r="AK273" s="22">
        <f t="shared" si="896"/>
        <v>487081.2</v>
      </c>
      <c r="AL273" s="22">
        <f t="shared" si="897"/>
        <v>487081.2</v>
      </c>
      <c r="AM273" s="22"/>
      <c r="AN273" s="22"/>
      <c r="AO273" s="22"/>
      <c r="AP273" s="22">
        <f t="shared" si="898"/>
        <v>487081.2</v>
      </c>
      <c r="AQ273" s="22">
        <f t="shared" si="899"/>
        <v>487081.2</v>
      </c>
      <c r="AR273" s="22">
        <f t="shared" si="900"/>
        <v>487081.2</v>
      </c>
      <c r="AS273" s="22"/>
      <c r="AT273" s="22"/>
      <c r="AU273" s="22"/>
      <c r="AV273" s="22">
        <f t="shared" si="901"/>
        <v>487081.2</v>
      </c>
      <c r="AW273" s="22">
        <f t="shared" si="902"/>
        <v>487081.2</v>
      </c>
      <c r="AX273" s="22">
        <f t="shared" si="903"/>
        <v>487081.2</v>
      </c>
      <c r="AY273" s="22"/>
      <c r="AZ273" s="22"/>
      <c r="BA273" s="22"/>
      <c r="BB273" s="22">
        <f t="shared" si="904"/>
        <v>487081.2</v>
      </c>
      <c r="BC273" s="22">
        <f t="shared" si="905"/>
        <v>487081.2</v>
      </c>
      <c r="BD273" s="22">
        <f t="shared" si="906"/>
        <v>487081.2</v>
      </c>
      <c r="BE273" s="22"/>
      <c r="BF273" s="22"/>
      <c r="BG273" s="22"/>
      <c r="BH273" s="22">
        <f t="shared" si="907"/>
        <v>487081.2</v>
      </c>
      <c r="BI273" s="22">
        <f t="shared" si="908"/>
        <v>487081.2</v>
      </c>
      <c r="BJ273" s="22">
        <f t="shared" si="909"/>
        <v>487081.2</v>
      </c>
      <c r="BK273" s="22"/>
      <c r="BL273" s="22"/>
      <c r="BM273" s="22"/>
      <c r="BN273" s="22">
        <f t="shared" si="910"/>
        <v>487081.2</v>
      </c>
      <c r="BO273" s="22">
        <f t="shared" si="911"/>
        <v>487081.2</v>
      </c>
      <c r="BP273" s="22">
        <f t="shared" si="912"/>
        <v>487081.2</v>
      </c>
      <c r="BQ273" s="22"/>
      <c r="BR273" s="22"/>
      <c r="BS273" s="22">
        <f t="shared" si="913"/>
        <v>487081.2</v>
      </c>
      <c r="BT273" s="22">
        <f t="shared" si="914"/>
        <v>487081.2</v>
      </c>
      <c r="BU273" s="22">
        <f t="shared" si="915"/>
        <v>487081.2</v>
      </c>
      <c r="BV273" s="22"/>
      <c r="BW273" s="22"/>
      <c r="BX273" s="22">
        <f t="shared" si="916"/>
        <v>487081.2</v>
      </c>
      <c r="BY273" s="22">
        <f t="shared" si="917"/>
        <v>487081.2</v>
      </c>
      <c r="BZ273" s="22">
        <f t="shared" si="918"/>
        <v>487081.2</v>
      </c>
      <c r="CA273" s="22">
        <v>-240.56299999999999</v>
      </c>
      <c r="CB273" s="22"/>
      <c r="CC273" s="22"/>
      <c r="CD273" s="22">
        <f t="shared" si="780"/>
        <v>486840.63699999999</v>
      </c>
      <c r="CE273" s="22"/>
      <c r="CF273" s="34">
        <f t="shared" si="777"/>
        <v>486840.63699999999</v>
      </c>
      <c r="CG273" s="22">
        <f t="shared" si="781"/>
        <v>487081.2</v>
      </c>
      <c r="CH273" s="22"/>
      <c r="CI273" s="22">
        <f t="shared" si="778"/>
        <v>487081.2</v>
      </c>
      <c r="CJ273" s="22">
        <f t="shared" si="782"/>
        <v>487081.2</v>
      </c>
      <c r="CK273" s="22"/>
      <c r="CL273" s="22">
        <f t="shared" si="779"/>
        <v>487081.2</v>
      </c>
      <c r="CM273" s="22"/>
      <c r="CN273" s="15"/>
      <c r="CO273" s="35"/>
    </row>
    <row r="274" spans="1:99" ht="46.8" x14ac:dyDescent="0.3">
      <c r="A274" s="32" t="s">
        <v>203</v>
      </c>
      <c r="B274" s="16"/>
      <c r="C274" s="32"/>
      <c r="D274" s="32"/>
      <c r="E274" s="33" t="s">
        <v>204</v>
      </c>
      <c r="F274" s="22">
        <f t="shared" ref="F274:K274" si="919">F275</f>
        <v>15300</v>
      </c>
      <c r="G274" s="22">
        <f t="shared" si="919"/>
        <v>15300</v>
      </c>
      <c r="H274" s="22">
        <f t="shared" si="919"/>
        <v>15293.5</v>
      </c>
      <c r="I274" s="22">
        <f t="shared" si="919"/>
        <v>0</v>
      </c>
      <c r="J274" s="22">
        <f t="shared" si="919"/>
        <v>0</v>
      </c>
      <c r="K274" s="22">
        <f t="shared" si="919"/>
        <v>0</v>
      </c>
      <c r="L274" s="22">
        <f t="shared" si="883"/>
        <v>15300</v>
      </c>
      <c r="M274" s="22">
        <f t="shared" si="884"/>
        <v>15300</v>
      </c>
      <c r="N274" s="22">
        <f t="shared" si="885"/>
        <v>15293.5</v>
      </c>
      <c r="O274" s="22">
        <f>O275</f>
        <v>0</v>
      </c>
      <c r="P274" s="22">
        <f>P275</f>
        <v>0</v>
      </c>
      <c r="Q274" s="22">
        <f>Q275</f>
        <v>0</v>
      </c>
      <c r="R274" s="22">
        <f t="shared" si="886"/>
        <v>15300</v>
      </c>
      <c r="S274" s="22">
        <f t="shared" si="887"/>
        <v>15300</v>
      </c>
      <c r="T274" s="22">
        <f t="shared" si="888"/>
        <v>15293.5</v>
      </c>
      <c r="U274" s="22">
        <f>U275</f>
        <v>0</v>
      </c>
      <c r="V274" s="22">
        <f>V275</f>
        <v>0</v>
      </c>
      <c r="W274" s="22">
        <f>W275</f>
        <v>0</v>
      </c>
      <c r="X274" s="22">
        <f t="shared" si="889"/>
        <v>15300</v>
      </c>
      <c r="Y274" s="22">
        <f t="shared" si="890"/>
        <v>15300</v>
      </c>
      <c r="Z274" s="22">
        <f t="shared" si="891"/>
        <v>15293.5</v>
      </c>
      <c r="AA274" s="22">
        <f>AA275</f>
        <v>0</v>
      </c>
      <c r="AB274" s="22">
        <f>AB275</f>
        <v>0</v>
      </c>
      <c r="AC274" s="22">
        <f>AC275</f>
        <v>0</v>
      </c>
      <c r="AD274" s="22">
        <f t="shared" si="892"/>
        <v>15300</v>
      </c>
      <c r="AE274" s="22">
        <f t="shared" si="893"/>
        <v>15300</v>
      </c>
      <c r="AF274" s="22">
        <f t="shared" si="894"/>
        <v>15293.5</v>
      </c>
      <c r="AG274" s="22">
        <f>AG275</f>
        <v>0</v>
      </c>
      <c r="AH274" s="22">
        <f>AH275</f>
        <v>0</v>
      </c>
      <c r="AI274" s="22">
        <f>AI275</f>
        <v>0</v>
      </c>
      <c r="AJ274" s="22">
        <f t="shared" si="895"/>
        <v>15300</v>
      </c>
      <c r="AK274" s="22">
        <f t="shared" si="896"/>
        <v>15300</v>
      </c>
      <c r="AL274" s="22">
        <f t="shared" si="897"/>
        <v>15293.5</v>
      </c>
      <c r="AM274" s="22">
        <f>AM275</f>
        <v>0</v>
      </c>
      <c r="AN274" s="22">
        <f>AN275</f>
        <v>0</v>
      </c>
      <c r="AO274" s="22">
        <f>AO275</f>
        <v>0</v>
      </c>
      <c r="AP274" s="22">
        <f t="shared" si="898"/>
        <v>15300</v>
      </c>
      <c r="AQ274" s="22">
        <f t="shared" si="899"/>
        <v>15300</v>
      </c>
      <c r="AR274" s="22">
        <f t="shared" si="900"/>
        <v>15293.5</v>
      </c>
      <c r="AS274" s="22">
        <f>AS275</f>
        <v>0</v>
      </c>
      <c r="AT274" s="22">
        <f>AT275</f>
        <v>0</v>
      </c>
      <c r="AU274" s="22">
        <f>AU275</f>
        <v>0</v>
      </c>
      <c r="AV274" s="22">
        <f t="shared" si="901"/>
        <v>15300</v>
      </c>
      <c r="AW274" s="22">
        <f t="shared" si="902"/>
        <v>15300</v>
      </c>
      <c r="AX274" s="22">
        <f t="shared" si="903"/>
        <v>15293.5</v>
      </c>
      <c r="AY274" s="22">
        <f>AY275</f>
        <v>0</v>
      </c>
      <c r="AZ274" s="22">
        <f>AZ275</f>
        <v>0</v>
      </c>
      <c r="BA274" s="22">
        <f>BA275</f>
        <v>0</v>
      </c>
      <c r="BB274" s="22">
        <f t="shared" si="904"/>
        <v>15300</v>
      </c>
      <c r="BC274" s="22">
        <f t="shared" si="905"/>
        <v>15300</v>
      </c>
      <c r="BD274" s="22">
        <f t="shared" si="906"/>
        <v>15293.5</v>
      </c>
      <c r="BE274" s="22">
        <f>BE275</f>
        <v>0</v>
      </c>
      <c r="BF274" s="22">
        <f>BF275</f>
        <v>0</v>
      </c>
      <c r="BG274" s="22">
        <f>BG275</f>
        <v>0</v>
      </c>
      <c r="BH274" s="22">
        <f t="shared" si="907"/>
        <v>15300</v>
      </c>
      <c r="BI274" s="22">
        <f t="shared" si="908"/>
        <v>15300</v>
      </c>
      <c r="BJ274" s="22">
        <f t="shared" si="909"/>
        <v>15293.5</v>
      </c>
      <c r="BK274" s="22">
        <f>BK275</f>
        <v>0</v>
      </c>
      <c r="BL274" s="22">
        <f>BL275</f>
        <v>0</v>
      </c>
      <c r="BM274" s="22">
        <f>BM275</f>
        <v>0</v>
      </c>
      <c r="BN274" s="22">
        <f t="shared" si="910"/>
        <v>15300</v>
      </c>
      <c r="BO274" s="22">
        <f t="shared" si="911"/>
        <v>15300</v>
      </c>
      <c r="BP274" s="22">
        <f t="shared" si="912"/>
        <v>15293.5</v>
      </c>
      <c r="BQ274" s="22">
        <f>BQ275</f>
        <v>0</v>
      </c>
      <c r="BR274" s="22">
        <f>BR275</f>
        <v>0</v>
      </c>
      <c r="BS274" s="22">
        <f t="shared" si="913"/>
        <v>15300</v>
      </c>
      <c r="BT274" s="22">
        <f t="shared" si="914"/>
        <v>15300</v>
      </c>
      <c r="BU274" s="22">
        <f t="shared" si="915"/>
        <v>15293.5</v>
      </c>
      <c r="BV274" s="22">
        <f>BV275</f>
        <v>0</v>
      </c>
      <c r="BW274" s="22">
        <f>BW275</f>
        <v>0</v>
      </c>
      <c r="BX274" s="22">
        <f t="shared" si="916"/>
        <v>15300</v>
      </c>
      <c r="BY274" s="22">
        <f t="shared" si="917"/>
        <v>15300</v>
      </c>
      <c r="BZ274" s="22">
        <f t="shared" si="918"/>
        <v>15293.5</v>
      </c>
      <c r="CA274" s="22">
        <f>CA275</f>
        <v>0</v>
      </c>
      <c r="CB274" s="22">
        <f>CB275</f>
        <v>0</v>
      </c>
      <c r="CC274" s="22">
        <f>CC275</f>
        <v>0</v>
      </c>
      <c r="CD274" s="22">
        <f t="shared" si="780"/>
        <v>15300</v>
      </c>
      <c r="CE274" s="22">
        <f>CE275</f>
        <v>0</v>
      </c>
      <c r="CF274" s="34">
        <f t="shared" si="777"/>
        <v>15300</v>
      </c>
      <c r="CG274" s="22">
        <f t="shared" si="781"/>
        <v>15300</v>
      </c>
      <c r="CH274" s="22">
        <f>CH275</f>
        <v>0</v>
      </c>
      <c r="CI274" s="22">
        <f t="shared" si="778"/>
        <v>15300</v>
      </c>
      <c r="CJ274" s="22">
        <f t="shared" si="782"/>
        <v>15293.5</v>
      </c>
      <c r="CK274" s="22">
        <f>CK275</f>
        <v>0</v>
      </c>
      <c r="CL274" s="22">
        <f t="shared" si="779"/>
        <v>15293.5</v>
      </c>
      <c r="CM274" s="22">
        <f>CM275</f>
        <v>0</v>
      </c>
      <c r="CN274" s="15"/>
      <c r="CO274" s="35"/>
      <c r="CU274" s="5" t="s">
        <v>31</v>
      </c>
    </row>
    <row r="275" spans="1:99" ht="46.8" x14ac:dyDescent="0.3">
      <c r="A275" s="32" t="s">
        <v>203</v>
      </c>
      <c r="B275" s="16">
        <v>600</v>
      </c>
      <c r="C275" s="32"/>
      <c r="D275" s="32"/>
      <c r="E275" s="33" t="s">
        <v>45</v>
      </c>
      <c r="F275" s="22">
        <f t="shared" ref="F275:K275" si="920">F276+F278</f>
        <v>15300</v>
      </c>
      <c r="G275" s="22">
        <f t="shared" si="920"/>
        <v>15300</v>
      </c>
      <c r="H275" s="22">
        <f t="shared" si="920"/>
        <v>15293.5</v>
      </c>
      <c r="I275" s="22">
        <f t="shared" si="920"/>
        <v>0</v>
      </c>
      <c r="J275" s="22">
        <f t="shared" si="920"/>
        <v>0</v>
      </c>
      <c r="K275" s="22">
        <f t="shared" si="920"/>
        <v>0</v>
      </c>
      <c r="L275" s="22">
        <f t="shared" si="883"/>
        <v>15300</v>
      </c>
      <c r="M275" s="22">
        <f t="shared" si="884"/>
        <v>15300</v>
      </c>
      <c r="N275" s="22">
        <f t="shared" si="885"/>
        <v>15293.5</v>
      </c>
      <c r="O275" s="22">
        <f>O276+O278</f>
        <v>0</v>
      </c>
      <c r="P275" s="22">
        <f>P276+P278</f>
        <v>0</v>
      </c>
      <c r="Q275" s="22">
        <f>Q276+Q278</f>
        <v>0</v>
      </c>
      <c r="R275" s="22">
        <f t="shared" si="886"/>
        <v>15300</v>
      </c>
      <c r="S275" s="22">
        <f t="shared" si="887"/>
        <v>15300</v>
      </c>
      <c r="T275" s="22">
        <f t="shared" si="888"/>
        <v>15293.5</v>
      </c>
      <c r="U275" s="22">
        <f>U276+U278</f>
        <v>0</v>
      </c>
      <c r="V275" s="22">
        <f>V276+V278</f>
        <v>0</v>
      </c>
      <c r="W275" s="22">
        <f>W276+W278</f>
        <v>0</v>
      </c>
      <c r="X275" s="22">
        <f t="shared" si="889"/>
        <v>15300</v>
      </c>
      <c r="Y275" s="22">
        <f t="shared" si="890"/>
        <v>15300</v>
      </c>
      <c r="Z275" s="22">
        <f t="shared" si="891"/>
        <v>15293.5</v>
      </c>
      <c r="AA275" s="22">
        <f>AA276+AA278</f>
        <v>0</v>
      </c>
      <c r="AB275" s="22">
        <f>AB276+AB278</f>
        <v>0</v>
      </c>
      <c r="AC275" s="22">
        <f>AC276+AC278</f>
        <v>0</v>
      </c>
      <c r="AD275" s="22">
        <f t="shared" si="892"/>
        <v>15300</v>
      </c>
      <c r="AE275" s="22">
        <f t="shared" si="893"/>
        <v>15300</v>
      </c>
      <c r="AF275" s="22">
        <f t="shared" si="894"/>
        <v>15293.5</v>
      </c>
      <c r="AG275" s="22">
        <f>AG276+AG278</f>
        <v>0</v>
      </c>
      <c r="AH275" s="22">
        <f>AH276+AH278</f>
        <v>0</v>
      </c>
      <c r="AI275" s="22">
        <f>AI276+AI278</f>
        <v>0</v>
      </c>
      <c r="AJ275" s="22">
        <f t="shared" si="895"/>
        <v>15300</v>
      </c>
      <c r="AK275" s="22">
        <f t="shared" si="896"/>
        <v>15300</v>
      </c>
      <c r="AL275" s="22">
        <f t="shared" si="897"/>
        <v>15293.5</v>
      </c>
      <c r="AM275" s="22">
        <f>AM276+AM278</f>
        <v>0</v>
      </c>
      <c r="AN275" s="22">
        <f>AN276+AN278</f>
        <v>0</v>
      </c>
      <c r="AO275" s="22">
        <f>AO276+AO278</f>
        <v>0</v>
      </c>
      <c r="AP275" s="22">
        <f t="shared" si="898"/>
        <v>15300</v>
      </c>
      <c r="AQ275" s="22">
        <f t="shared" si="899"/>
        <v>15300</v>
      </c>
      <c r="AR275" s="22">
        <f t="shared" si="900"/>
        <v>15293.5</v>
      </c>
      <c r="AS275" s="22">
        <f>AS276+AS278</f>
        <v>0</v>
      </c>
      <c r="AT275" s="22">
        <f>AT276+AT278</f>
        <v>0</v>
      </c>
      <c r="AU275" s="22">
        <f>AU276+AU278</f>
        <v>0</v>
      </c>
      <c r="AV275" s="22">
        <f t="shared" si="901"/>
        <v>15300</v>
      </c>
      <c r="AW275" s="22">
        <f t="shared" si="902"/>
        <v>15300</v>
      </c>
      <c r="AX275" s="22">
        <f t="shared" si="903"/>
        <v>15293.5</v>
      </c>
      <c r="AY275" s="22">
        <f>AY276+AY278</f>
        <v>0</v>
      </c>
      <c r="AZ275" s="22">
        <f>AZ276+AZ278</f>
        <v>0</v>
      </c>
      <c r="BA275" s="22">
        <f>BA276+BA278</f>
        <v>0</v>
      </c>
      <c r="BB275" s="22">
        <f t="shared" si="904"/>
        <v>15300</v>
      </c>
      <c r="BC275" s="22">
        <f t="shared" si="905"/>
        <v>15300</v>
      </c>
      <c r="BD275" s="22">
        <f t="shared" si="906"/>
        <v>15293.5</v>
      </c>
      <c r="BE275" s="22">
        <f>BE276+BE278</f>
        <v>0</v>
      </c>
      <c r="BF275" s="22">
        <f>BF276+BF278</f>
        <v>0</v>
      </c>
      <c r="BG275" s="22">
        <f>BG276+BG278</f>
        <v>0</v>
      </c>
      <c r="BH275" s="22">
        <f t="shared" si="907"/>
        <v>15300</v>
      </c>
      <c r="BI275" s="22">
        <f t="shared" si="908"/>
        <v>15300</v>
      </c>
      <c r="BJ275" s="22">
        <f t="shared" si="909"/>
        <v>15293.5</v>
      </c>
      <c r="BK275" s="22">
        <f>BK276+BK278</f>
        <v>0</v>
      </c>
      <c r="BL275" s="22">
        <f>BL276+BL278</f>
        <v>0</v>
      </c>
      <c r="BM275" s="22">
        <f>BM276+BM278</f>
        <v>0</v>
      </c>
      <c r="BN275" s="22">
        <f t="shared" si="910"/>
        <v>15300</v>
      </c>
      <c r="BO275" s="22">
        <f t="shared" si="911"/>
        <v>15300</v>
      </c>
      <c r="BP275" s="22">
        <f t="shared" si="912"/>
        <v>15293.5</v>
      </c>
      <c r="BQ275" s="22">
        <f>BQ276+BQ278</f>
        <v>0</v>
      </c>
      <c r="BR275" s="22">
        <f>BR276+BR278</f>
        <v>0</v>
      </c>
      <c r="BS275" s="22">
        <f t="shared" si="913"/>
        <v>15300</v>
      </c>
      <c r="BT275" s="22">
        <f t="shared" si="914"/>
        <v>15300</v>
      </c>
      <c r="BU275" s="22">
        <f t="shared" si="915"/>
        <v>15293.5</v>
      </c>
      <c r="BV275" s="22">
        <f>BV276+BV278</f>
        <v>0</v>
      </c>
      <c r="BW275" s="22">
        <f>BW276+BW278</f>
        <v>0</v>
      </c>
      <c r="BX275" s="22">
        <f t="shared" si="916"/>
        <v>15300</v>
      </c>
      <c r="BY275" s="22">
        <f t="shared" si="917"/>
        <v>15300</v>
      </c>
      <c r="BZ275" s="22">
        <f t="shared" si="918"/>
        <v>15293.5</v>
      </c>
      <c r="CA275" s="22">
        <f>CA276+CA278</f>
        <v>0</v>
      </c>
      <c r="CB275" s="22">
        <f>CB276+CB278</f>
        <v>0</v>
      </c>
      <c r="CC275" s="22">
        <f>CC276+CC278</f>
        <v>0</v>
      </c>
      <c r="CD275" s="22">
        <f t="shared" si="780"/>
        <v>15300</v>
      </c>
      <c r="CE275" s="22">
        <f>CE276+CE278</f>
        <v>0</v>
      </c>
      <c r="CF275" s="34">
        <f t="shared" si="777"/>
        <v>15300</v>
      </c>
      <c r="CG275" s="22">
        <f t="shared" si="781"/>
        <v>15300</v>
      </c>
      <c r="CH275" s="22">
        <f>CH276+CH278</f>
        <v>0</v>
      </c>
      <c r="CI275" s="22">
        <f t="shared" si="778"/>
        <v>15300</v>
      </c>
      <c r="CJ275" s="22">
        <f t="shared" si="782"/>
        <v>15293.5</v>
      </c>
      <c r="CK275" s="22">
        <f>CK276+CK278</f>
        <v>0</v>
      </c>
      <c r="CL275" s="22">
        <f t="shared" si="779"/>
        <v>15293.5</v>
      </c>
      <c r="CM275" s="22">
        <f>CM276+CM278</f>
        <v>0</v>
      </c>
      <c r="CN275" s="15"/>
      <c r="CO275" s="35"/>
      <c r="CS275" s="5" t="s">
        <v>29</v>
      </c>
    </row>
    <row r="276" spans="1:99" x14ac:dyDescent="0.3">
      <c r="A276" s="32" t="s">
        <v>203</v>
      </c>
      <c r="B276" s="16">
        <v>610</v>
      </c>
      <c r="C276" s="32"/>
      <c r="D276" s="32"/>
      <c r="E276" s="33" t="s">
        <v>104</v>
      </c>
      <c r="F276" s="22">
        <f t="shared" ref="F276:K276" si="921">F277</f>
        <v>2900</v>
      </c>
      <c r="G276" s="22">
        <f t="shared" si="921"/>
        <v>2900</v>
      </c>
      <c r="H276" s="22">
        <f t="shared" si="921"/>
        <v>2893.5</v>
      </c>
      <c r="I276" s="22">
        <f t="shared" si="921"/>
        <v>0</v>
      </c>
      <c r="J276" s="22">
        <f t="shared" si="921"/>
        <v>0</v>
      </c>
      <c r="K276" s="22">
        <f t="shared" si="921"/>
        <v>0</v>
      </c>
      <c r="L276" s="22">
        <f t="shared" si="883"/>
        <v>2900</v>
      </c>
      <c r="M276" s="22">
        <f t="shared" si="884"/>
        <v>2900</v>
      </c>
      <c r="N276" s="22">
        <f t="shared" si="885"/>
        <v>2893.5</v>
      </c>
      <c r="O276" s="22">
        <f>O277</f>
        <v>0</v>
      </c>
      <c r="P276" s="22">
        <f>P277</f>
        <v>0</v>
      </c>
      <c r="Q276" s="22">
        <f>Q277</f>
        <v>0</v>
      </c>
      <c r="R276" s="22">
        <f t="shared" si="886"/>
        <v>2900</v>
      </c>
      <c r="S276" s="22">
        <f t="shared" si="887"/>
        <v>2900</v>
      </c>
      <c r="T276" s="22">
        <f t="shared" si="888"/>
        <v>2893.5</v>
      </c>
      <c r="U276" s="22">
        <f>U277</f>
        <v>0</v>
      </c>
      <c r="V276" s="22">
        <f>V277</f>
        <v>0</v>
      </c>
      <c r="W276" s="22">
        <f>W277</f>
        <v>0</v>
      </c>
      <c r="X276" s="22">
        <f t="shared" si="889"/>
        <v>2900</v>
      </c>
      <c r="Y276" s="22">
        <f t="shared" si="890"/>
        <v>2900</v>
      </c>
      <c r="Z276" s="22">
        <f t="shared" si="891"/>
        <v>2893.5</v>
      </c>
      <c r="AA276" s="22">
        <f>AA277</f>
        <v>0</v>
      </c>
      <c r="AB276" s="22">
        <f>AB277</f>
        <v>0</v>
      </c>
      <c r="AC276" s="22">
        <f>AC277</f>
        <v>0</v>
      </c>
      <c r="AD276" s="22">
        <f t="shared" si="892"/>
        <v>2900</v>
      </c>
      <c r="AE276" s="22">
        <f t="shared" si="893"/>
        <v>2900</v>
      </c>
      <c r="AF276" s="22">
        <f t="shared" si="894"/>
        <v>2893.5</v>
      </c>
      <c r="AG276" s="22">
        <f>AG277</f>
        <v>0</v>
      </c>
      <c r="AH276" s="22">
        <f>AH277</f>
        <v>0</v>
      </c>
      <c r="AI276" s="22">
        <f>AI277</f>
        <v>0</v>
      </c>
      <c r="AJ276" s="22">
        <f t="shared" si="895"/>
        <v>2900</v>
      </c>
      <c r="AK276" s="22">
        <f t="shared" si="896"/>
        <v>2900</v>
      </c>
      <c r="AL276" s="22">
        <f t="shared" si="897"/>
        <v>2893.5</v>
      </c>
      <c r="AM276" s="22">
        <f>AM277</f>
        <v>0</v>
      </c>
      <c r="AN276" s="22">
        <f>AN277</f>
        <v>0</v>
      </c>
      <c r="AO276" s="22">
        <f>AO277</f>
        <v>0</v>
      </c>
      <c r="AP276" s="22">
        <f t="shared" si="898"/>
        <v>2900</v>
      </c>
      <c r="AQ276" s="22">
        <f t="shared" si="899"/>
        <v>2900</v>
      </c>
      <c r="AR276" s="22">
        <f t="shared" si="900"/>
        <v>2893.5</v>
      </c>
      <c r="AS276" s="22">
        <f>AS277</f>
        <v>0</v>
      </c>
      <c r="AT276" s="22">
        <f>AT277</f>
        <v>0</v>
      </c>
      <c r="AU276" s="22">
        <f>AU277</f>
        <v>0</v>
      </c>
      <c r="AV276" s="22">
        <f t="shared" si="901"/>
        <v>2900</v>
      </c>
      <c r="AW276" s="22">
        <f t="shared" si="902"/>
        <v>2900</v>
      </c>
      <c r="AX276" s="22">
        <f t="shared" si="903"/>
        <v>2893.5</v>
      </c>
      <c r="AY276" s="22">
        <f>AY277</f>
        <v>0</v>
      </c>
      <c r="AZ276" s="22">
        <f>AZ277</f>
        <v>0</v>
      </c>
      <c r="BA276" s="22">
        <f>BA277</f>
        <v>0</v>
      </c>
      <c r="BB276" s="22">
        <f t="shared" si="904"/>
        <v>2900</v>
      </c>
      <c r="BC276" s="22">
        <f t="shared" si="905"/>
        <v>2900</v>
      </c>
      <c r="BD276" s="22">
        <f t="shared" si="906"/>
        <v>2893.5</v>
      </c>
      <c r="BE276" s="22">
        <f>BE277</f>
        <v>0</v>
      </c>
      <c r="BF276" s="22">
        <f>BF277</f>
        <v>0</v>
      </c>
      <c r="BG276" s="22">
        <f>BG277</f>
        <v>0</v>
      </c>
      <c r="BH276" s="22">
        <f t="shared" si="907"/>
        <v>2900</v>
      </c>
      <c r="BI276" s="22">
        <f t="shared" si="908"/>
        <v>2900</v>
      </c>
      <c r="BJ276" s="22">
        <f t="shared" si="909"/>
        <v>2893.5</v>
      </c>
      <c r="BK276" s="22">
        <f>BK277</f>
        <v>0</v>
      </c>
      <c r="BL276" s="22">
        <f>BL277</f>
        <v>0</v>
      </c>
      <c r="BM276" s="22">
        <f>BM277</f>
        <v>0</v>
      </c>
      <c r="BN276" s="22">
        <f t="shared" si="910"/>
        <v>2900</v>
      </c>
      <c r="BO276" s="22">
        <f t="shared" si="911"/>
        <v>2900</v>
      </c>
      <c r="BP276" s="22">
        <f t="shared" si="912"/>
        <v>2893.5</v>
      </c>
      <c r="BQ276" s="22">
        <f>BQ277</f>
        <v>0</v>
      </c>
      <c r="BR276" s="22">
        <f>BR277</f>
        <v>0</v>
      </c>
      <c r="BS276" s="22">
        <f t="shared" si="913"/>
        <v>2900</v>
      </c>
      <c r="BT276" s="22">
        <f t="shared" si="914"/>
        <v>2900</v>
      </c>
      <c r="BU276" s="22">
        <f t="shared" si="915"/>
        <v>2893.5</v>
      </c>
      <c r="BV276" s="22">
        <f>BV277</f>
        <v>0</v>
      </c>
      <c r="BW276" s="22">
        <f>BW277</f>
        <v>0</v>
      </c>
      <c r="BX276" s="22">
        <f t="shared" si="916"/>
        <v>2900</v>
      </c>
      <c r="BY276" s="22">
        <f t="shared" si="917"/>
        <v>2900</v>
      </c>
      <c r="BZ276" s="22">
        <f t="shared" si="918"/>
        <v>2893.5</v>
      </c>
      <c r="CA276" s="22">
        <f>CA277</f>
        <v>0</v>
      </c>
      <c r="CB276" s="22">
        <f>CB277</f>
        <v>0</v>
      </c>
      <c r="CC276" s="22">
        <f>CC277</f>
        <v>0</v>
      </c>
      <c r="CD276" s="22">
        <f t="shared" si="780"/>
        <v>2900</v>
      </c>
      <c r="CE276" s="22">
        <f>CE277</f>
        <v>0</v>
      </c>
      <c r="CF276" s="34">
        <f t="shared" si="777"/>
        <v>2900</v>
      </c>
      <c r="CG276" s="22">
        <f t="shared" si="781"/>
        <v>2900</v>
      </c>
      <c r="CH276" s="22">
        <f>CH277</f>
        <v>0</v>
      </c>
      <c r="CI276" s="22">
        <f t="shared" si="778"/>
        <v>2900</v>
      </c>
      <c r="CJ276" s="22">
        <f t="shared" si="782"/>
        <v>2893.5</v>
      </c>
      <c r="CK276" s="22">
        <f>CK277</f>
        <v>0</v>
      </c>
      <c r="CL276" s="22">
        <f t="shared" si="779"/>
        <v>2893.5</v>
      </c>
      <c r="CM276" s="22">
        <f>CM277</f>
        <v>0</v>
      </c>
      <c r="CN276" s="15"/>
      <c r="CO276" s="35"/>
      <c r="CT276" s="5" t="s">
        <v>30</v>
      </c>
    </row>
    <row r="277" spans="1:99" x14ac:dyDescent="0.3">
      <c r="A277" s="32" t="s">
        <v>203</v>
      </c>
      <c r="B277" s="16">
        <v>610</v>
      </c>
      <c r="C277" s="32" t="s">
        <v>49</v>
      </c>
      <c r="D277" s="32" t="s">
        <v>42</v>
      </c>
      <c r="E277" s="33" t="s">
        <v>50</v>
      </c>
      <c r="F277" s="22">
        <v>2900</v>
      </c>
      <c r="G277" s="22">
        <v>2900</v>
      </c>
      <c r="H277" s="22">
        <v>2893.5</v>
      </c>
      <c r="I277" s="22"/>
      <c r="J277" s="22"/>
      <c r="K277" s="22"/>
      <c r="L277" s="22">
        <f t="shared" si="883"/>
        <v>2900</v>
      </c>
      <c r="M277" s="22">
        <f t="shared" si="884"/>
        <v>2900</v>
      </c>
      <c r="N277" s="22">
        <f t="shared" si="885"/>
        <v>2893.5</v>
      </c>
      <c r="O277" s="22"/>
      <c r="P277" s="22"/>
      <c r="Q277" s="22"/>
      <c r="R277" s="22">
        <f t="shared" si="886"/>
        <v>2900</v>
      </c>
      <c r="S277" s="22">
        <f t="shared" si="887"/>
        <v>2900</v>
      </c>
      <c r="T277" s="22">
        <f t="shared" si="888"/>
        <v>2893.5</v>
      </c>
      <c r="U277" s="22"/>
      <c r="V277" s="22"/>
      <c r="W277" s="22"/>
      <c r="X277" s="22">
        <f t="shared" si="889"/>
        <v>2900</v>
      </c>
      <c r="Y277" s="22">
        <f t="shared" si="890"/>
        <v>2900</v>
      </c>
      <c r="Z277" s="22">
        <f t="shared" si="891"/>
        <v>2893.5</v>
      </c>
      <c r="AA277" s="22"/>
      <c r="AB277" s="22"/>
      <c r="AC277" s="22"/>
      <c r="AD277" s="22">
        <f t="shared" si="892"/>
        <v>2900</v>
      </c>
      <c r="AE277" s="22">
        <f t="shared" si="893"/>
        <v>2900</v>
      </c>
      <c r="AF277" s="22">
        <f t="shared" si="894"/>
        <v>2893.5</v>
      </c>
      <c r="AG277" s="22"/>
      <c r="AH277" s="22"/>
      <c r="AI277" s="22"/>
      <c r="AJ277" s="22">
        <f t="shared" si="895"/>
        <v>2900</v>
      </c>
      <c r="AK277" s="22">
        <f t="shared" si="896"/>
        <v>2900</v>
      </c>
      <c r="AL277" s="22">
        <f t="shared" si="897"/>
        <v>2893.5</v>
      </c>
      <c r="AM277" s="22"/>
      <c r="AN277" s="22"/>
      <c r="AO277" s="22"/>
      <c r="AP277" s="22">
        <f t="shared" si="898"/>
        <v>2900</v>
      </c>
      <c r="AQ277" s="22">
        <f t="shared" si="899"/>
        <v>2900</v>
      </c>
      <c r="AR277" s="22">
        <f t="shared" si="900"/>
        <v>2893.5</v>
      </c>
      <c r="AS277" s="22"/>
      <c r="AT277" s="22"/>
      <c r="AU277" s="22"/>
      <c r="AV277" s="22">
        <f t="shared" si="901"/>
        <v>2900</v>
      </c>
      <c r="AW277" s="22">
        <f t="shared" si="902"/>
        <v>2900</v>
      </c>
      <c r="AX277" s="22">
        <f t="shared" si="903"/>
        <v>2893.5</v>
      </c>
      <c r="AY277" s="22"/>
      <c r="AZ277" s="22"/>
      <c r="BA277" s="22"/>
      <c r="BB277" s="22">
        <f t="shared" si="904"/>
        <v>2900</v>
      </c>
      <c r="BC277" s="22">
        <f t="shared" si="905"/>
        <v>2900</v>
      </c>
      <c r="BD277" s="22">
        <f t="shared" si="906"/>
        <v>2893.5</v>
      </c>
      <c r="BE277" s="22"/>
      <c r="BF277" s="22"/>
      <c r="BG277" s="22"/>
      <c r="BH277" s="22">
        <f t="shared" si="907"/>
        <v>2900</v>
      </c>
      <c r="BI277" s="22">
        <f t="shared" si="908"/>
        <v>2900</v>
      </c>
      <c r="BJ277" s="22">
        <f t="shared" si="909"/>
        <v>2893.5</v>
      </c>
      <c r="BK277" s="22"/>
      <c r="BL277" s="22"/>
      <c r="BM277" s="22"/>
      <c r="BN277" s="22">
        <f t="shared" si="910"/>
        <v>2900</v>
      </c>
      <c r="BO277" s="22">
        <f t="shared" si="911"/>
        <v>2900</v>
      </c>
      <c r="BP277" s="22">
        <f t="shared" si="912"/>
        <v>2893.5</v>
      </c>
      <c r="BQ277" s="22"/>
      <c r="BR277" s="22"/>
      <c r="BS277" s="22">
        <f t="shared" si="913"/>
        <v>2900</v>
      </c>
      <c r="BT277" s="22">
        <f t="shared" si="914"/>
        <v>2900</v>
      </c>
      <c r="BU277" s="22">
        <f t="shared" si="915"/>
        <v>2893.5</v>
      </c>
      <c r="BV277" s="22"/>
      <c r="BW277" s="22"/>
      <c r="BX277" s="22">
        <f t="shared" si="916"/>
        <v>2900</v>
      </c>
      <c r="BY277" s="22">
        <f t="shared" si="917"/>
        <v>2900</v>
      </c>
      <c r="BZ277" s="22">
        <f t="shared" si="918"/>
        <v>2893.5</v>
      </c>
      <c r="CA277" s="22"/>
      <c r="CB277" s="22"/>
      <c r="CC277" s="22"/>
      <c r="CD277" s="22">
        <f t="shared" si="780"/>
        <v>2900</v>
      </c>
      <c r="CE277" s="22"/>
      <c r="CF277" s="34">
        <f t="shared" si="777"/>
        <v>2900</v>
      </c>
      <c r="CG277" s="22">
        <f t="shared" si="781"/>
        <v>2900</v>
      </c>
      <c r="CH277" s="22"/>
      <c r="CI277" s="22">
        <f t="shared" si="778"/>
        <v>2900</v>
      </c>
      <c r="CJ277" s="22">
        <f t="shared" si="782"/>
        <v>2893.5</v>
      </c>
      <c r="CK277" s="22"/>
      <c r="CL277" s="22">
        <f t="shared" si="779"/>
        <v>2893.5</v>
      </c>
      <c r="CM277" s="22"/>
      <c r="CN277" s="15"/>
      <c r="CO277" s="35"/>
    </row>
    <row r="278" spans="1:99" x14ac:dyDescent="0.3">
      <c r="A278" s="32" t="s">
        <v>203</v>
      </c>
      <c r="B278" s="16">
        <v>620</v>
      </c>
      <c r="C278" s="32"/>
      <c r="D278" s="32"/>
      <c r="E278" s="33" t="s">
        <v>46</v>
      </c>
      <c r="F278" s="22">
        <f t="shared" ref="F278:K278" si="922">F279</f>
        <v>12400</v>
      </c>
      <c r="G278" s="22">
        <f t="shared" si="922"/>
        <v>12400</v>
      </c>
      <c r="H278" s="22">
        <f t="shared" si="922"/>
        <v>12400</v>
      </c>
      <c r="I278" s="22">
        <f t="shared" si="922"/>
        <v>0</v>
      </c>
      <c r="J278" s="22">
        <f t="shared" si="922"/>
        <v>0</v>
      </c>
      <c r="K278" s="22">
        <f t="shared" si="922"/>
        <v>0</v>
      </c>
      <c r="L278" s="22">
        <f t="shared" si="883"/>
        <v>12400</v>
      </c>
      <c r="M278" s="22">
        <f t="shared" si="884"/>
        <v>12400</v>
      </c>
      <c r="N278" s="22">
        <f t="shared" si="885"/>
        <v>12400</v>
      </c>
      <c r="O278" s="22">
        <f>O279</f>
        <v>0</v>
      </c>
      <c r="P278" s="22">
        <f>P279</f>
        <v>0</v>
      </c>
      <c r="Q278" s="22">
        <f>Q279</f>
        <v>0</v>
      </c>
      <c r="R278" s="22">
        <f t="shared" si="886"/>
        <v>12400</v>
      </c>
      <c r="S278" s="22">
        <f t="shared" si="887"/>
        <v>12400</v>
      </c>
      <c r="T278" s="22">
        <f t="shared" si="888"/>
        <v>12400</v>
      </c>
      <c r="U278" s="22">
        <f>U279</f>
        <v>0</v>
      </c>
      <c r="V278" s="22">
        <f>V279</f>
        <v>0</v>
      </c>
      <c r="W278" s="22">
        <f>W279</f>
        <v>0</v>
      </c>
      <c r="X278" s="22">
        <f t="shared" si="889"/>
        <v>12400</v>
      </c>
      <c r="Y278" s="22">
        <f t="shared" si="890"/>
        <v>12400</v>
      </c>
      <c r="Z278" s="22">
        <f t="shared" si="891"/>
        <v>12400</v>
      </c>
      <c r="AA278" s="22">
        <f>AA279</f>
        <v>0</v>
      </c>
      <c r="AB278" s="22">
        <f>AB279</f>
        <v>0</v>
      </c>
      <c r="AC278" s="22">
        <f>AC279</f>
        <v>0</v>
      </c>
      <c r="AD278" s="22">
        <f t="shared" si="892"/>
        <v>12400</v>
      </c>
      <c r="AE278" s="22">
        <f t="shared" si="893"/>
        <v>12400</v>
      </c>
      <c r="AF278" s="22">
        <f t="shared" si="894"/>
        <v>12400</v>
      </c>
      <c r="AG278" s="22">
        <f>AG279</f>
        <v>0</v>
      </c>
      <c r="AH278" s="22">
        <f>AH279</f>
        <v>0</v>
      </c>
      <c r="AI278" s="22">
        <f>AI279</f>
        <v>0</v>
      </c>
      <c r="AJ278" s="22">
        <f t="shared" si="895"/>
        <v>12400</v>
      </c>
      <c r="AK278" s="22">
        <f t="shared" si="896"/>
        <v>12400</v>
      </c>
      <c r="AL278" s="22">
        <f t="shared" si="897"/>
        <v>12400</v>
      </c>
      <c r="AM278" s="22">
        <f>AM279</f>
        <v>0</v>
      </c>
      <c r="AN278" s="22">
        <f>AN279</f>
        <v>0</v>
      </c>
      <c r="AO278" s="22">
        <f>AO279</f>
        <v>0</v>
      </c>
      <c r="AP278" s="22">
        <f t="shared" si="898"/>
        <v>12400</v>
      </c>
      <c r="AQ278" s="22">
        <f t="shared" si="899"/>
        <v>12400</v>
      </c>
      <c r="AR278" s="22">
        <f t="shared" si="900"/>
        <v>12400</v>
      </c>
      <c r="AS278" s="22">
        <f>AS279</f>
        <v>0</v>
      </c>
      <c r="AT278" s="22">
        <f>AT279</f>
        <v>0</v>
      </c>
      <c r="AU278" s="22">
        <f>AU279</f>
        <v>0</v>
      </c>
      <c r="AV278" s="22">
        <f t="shared" si="901"/>
        <v>12400</v>
      </c>
      <c r="AW278" s="22">
        <f t="shared" si="902"/>
        <v>12400</v>
      </c>
      <c r="AX278" s="22">
        <f t="shared" si="903"/>
        <v>12400</v>
      </c>
      <c r="AY278" s="22">
        <f>AY279</f>
        <v>0</v>
      </c>
      <c r="AZ278" s="22">
        <f>AZ279</f>
        <v>0</v>
      </c>
      <c r="BA278" s="22">
        <f>BA279</f>
        <v>0</v>
      </c>
      <c r="BB278" s="22">
        <f t="shared" si="904"/>
        <v>12400</v>
      </c>
      <c r="BC278" s="22">
        <f t="shared" si="905"/>
        <v>12400</v>
      </c>
      <c r="BD278" s="22">
        <f t="shared" si="906"/>
        <v>12400</v>
      </c>
      <c r="BE278" s="22">
        <f>BE279</f>
        <v>0</v>
      </c>
      <c r="BF278" s="22">
        <f>BF279</f>
        <v>0</v>
      </c>
      <c r="BG278" s="22">
        <f>BG279</f>
        <v>0</v>
      </c>
      <c r="BH278" s="22">
        <f t="shared" si="907"/>
        <v>12400</v>
      </c>
      <c r="BI278" s="22">
        <f t="shared" si="908"/>
        <v>12400</v>
      </c>
      <c r="BJ278" s="22">
        <f t="shared" si="909"/>
        <v>12400</v>
      </c>
      <c r="BK278" s="22">
        <f>BK279</f>
        <v>0</v>
      </c>
      <c r="BL278" s="22">
        <f>BL279</f>
        <v>0</v>
      </c>
      <c r="BM278" s="22">
        <f>BM279</f>
        <v>0</v>
      </c>
      <c r="BN278" s="22">
        <f t="shared" si="910"/>
        <v>12400</v>
      </c>
      <c r="BO278" s="22">
        <f t="shared" si="911"/>
        <v>12400</v>
      </c>
      <c r="BP278" s="22">
        <f t="shared" si="912"/>
        <v>12400</v>
      </c>
      <c r="BQ278" s="22">
        <f>BQ279</f>
        <v>0</v>
      </c>
      <c r="BR278" s="22">
        <f>BR279</f>
        <v>0</v>
      </c>
      <c r="BS278" s="22">
        <f t="shared" si="913"/>
        <v>12400</v>
      </c>
      <c r="BT278" s="22">
        <f t="shared" si="914"/>
        <v>12400</v>
      </c>
      <c r="BU278" s="22">
        <f t="shared" si="915"/>
        <v>12400</v>
      </c>
      <c r="BV278" s="22">
        <f>BV279</f>
        <v>0</v>
      </c>
      <c r="BW278" s="22">
        <f>BW279</f>
        <v>0</v>
      </c>
      <c r="BX278" s="22">
        <f t="shared" si="916"/>
        <v>12400</v>
      </c>
      <c r="BY278" s="22">
        <f t="shared" si="917"/>
        <v>12400</v>
      </c>
      <c r="BZ278" s="22">
        <f t="shared" si="918"/>
        <v>12400</v>
      </c>
      <c r="CA278" s="22">
        <f>CA279</f>
        <v>0</v>
      </c>
      <c r="CB278" s="22">
        <f>CB279</f>
        <v>0</v>
      </c>
      <c r="CC278" s="22">
        <f>CC279</f>
        <v>0</v>
      </c>
      <c r="CD278" s="22">
        <f t="shared" si="780"/>
        <v>12400</v>
      </c>
      <c r="CE278" s="22">
        <f>CE279</f>
        <v>0</v>
      </c>
      <c r="CF278" s="34">
        <f t="shared" si="777"/>
        <v>12400</v>
      </c>
      <c r="CG278" s="22">
        <f t="shared" si="781"/>
        <v>12400</v>
      </c>
      <c r="CH278" s="22">
        <f>CH279</f>
        <v>0</v>
      </c>
      <c r="CI278" s="22">
        <f t="shared" si="778"/>
        <v>12400</v>
      </c>
      <c r="CJ278" s="22">
        <f t="shared" si="782"/>
        <v>12400</v>
      </c>
      <c r="CK278" s="22">
        <f>CK279</f>
        <v>0</v>
      </c>
      <c r="CL278" s="22">
        <f t="shared" si="779"/>
        <v>12400</v>
      </c>
      <c r="CM278" s="22">
        <f>CM279</f>
        <v>0</v>
      </c>
      <c r="CN278" s="15"/>
      <c r="CO278" s="35"/>
      <c r="CT278" s="5" t="s">
        <v>30</v>
      </c>
    </row>
    <row r="279" spans="1:99" x14ac:dyDescent="0.3">
      <c r="A279" s="32" t="s">
        <v>203</v>
      </c>
      <c r="B279" s="16">
        <v>620</v>
      </c>
      <c r="C279" s="32" t="s">
        <v>49</v>
      </c>
      <c r="D279" s="32" t="s">
        <v>42</v>
      </c>
      <c r="E279" s="33" t="s">
        <v>50</v>
      </c>
      <c r="F279" s="22">
        <v>12400</v>
      </c>
      <c r="G279" s="22">
        <v>12400</v>
      </c>
      <c r="H279" s="22">
        <v>12400</v>
      </c>
      <c r="I279" s="22"/>
      <c r="J279" s="22"/>
      <c r="K279" s="22"/>
      <c r="L279" s="22">
        <f t="shared" si="883"/>
        <v>12400</v>
      </c>
      <c r="M279" s="22">
        <f t="shared" si="884"/>
        <v>12400</v>
      </c>
      <c r="N279" s="22">
        <f t="shared" si="885"/>
        <v>12400</v>
      </c>
      <c r="O279" s="22"/>
      <c r="P279" s="22"/>
      <c r="Q279" s="22"/>
      <c r="R279" s="22">
        <f t="shared" si="886"/>
        <v>12400</v>
      </c>
      <c r="S279" s="22">
        <f t="shared" si="887"/>
        <v>12400</v>
      </c>
      <c r="T279" s="22">
        <f t="shared" si="888"/>
        <v>12400</v>
      </c>
      <c r="U279" s="22"/>
      <c r="V279" s="22"/>
      <c r="W279" s="22"/>
      <c r="X279" s="22">
        <f t="shared" si="889"/>
        <v>12400</v>
      </c>
      <c r="Y279" s="22">
        <f t="shared" si="890"/>
        <v>12400</v>
      </c>
      <c r="Z279" s="22">
        <f t="shared" si="891"/>
        <v>12400</v>
      </c>
      <c r="AA279" s="22"/>
      <c r="AB279" s="22"/>
      <c r="AC279" s="22"/>
      <c r="AD279" s="22">
        <f t="shared" si="892"/>
        <v>12400</v>
      </c>
      <c r="AE279" s="22">
        <f t="shared" si="893"/>
        <v>12400</v>
      </c>
      <c r="AF279" s="22">
        <f t="shared" si="894"/>
        <v>12400</v>
      </c>
      <c r="AG279" s="22"/>
      <c r="AH279" s="22"/>
      <c r="AI279" s="22"/>
      <c r="AJ279" s="22">
        <f t="shared" si="895"/>
        <v>12400</v>
      </c>
      <c r="AK279" s="22">
        <f t="shared" si="896"/>
        <v>12400</v>
      </c>
      <c r="AL279" s="22">
        <f t="shared" si="897"/>
        <v>12400</v>
      </c>
      <c r="AM279" s="22"/>
      <c r="AN279" s="22"/>
      <c r="AO279" s="22"/>
      <c r="AP279" s="22">
        <f t="shared" si="898"/>
        <v>12400</v>
      </c>
      <c r="AQ279" s="22">
        <f t="shared" si="899"/>
        <v>12400</v>
      </c>
      <c r="AR279" s="22">
        <f t="shared" si="900"/>
        <v>12400</v>
      </c>
      <c r="AS279" s="22"/>
      <c r="AT279" s="22"/>
      <c r="AU279" s="22"/>
      <c r="AV279" s="22">
        <f t="shared" si="901"/>
        <v>12400</v>
      </c>
      <c r="AW279" s="22">
        <f t="shared" si="902"/>
        <v>12400</v>
      </c>
      <c r="AX279" s="22">
        <f t="shared" si="903"/>
        <v>12400</v>
      </c>
      <c r="AY279" s="22"/>
      <c r="AZ279" s="22"/>
      <c r="BA279" s="22"/>
      <c r="BB279" s="22">
        <f t="shared" si="904"/>
        <v>12400</v>
      </c>
      <c r="BC279" s="22">
        <f t="shared" si="905"/>
        <v>12400</v>
      </c>
      <c r="BD279" s="22">
        <f t="shared" si="906"/>
        <v>12400</v>
      </c>
      <c r="BE279" s="22"/>
      <c r="BF279" s="22"/>
      <c r="BG279" s="22"/>
      <c r="BH279" s="22">
        <f t="shared" si="907"/>
        <v>12400</v>
      </c>
      <c r="BI279" s="22">
        <f t="shared" si="908"/>
        <v>12400</v>
      </c>
      <c r="BJ279" s="22">
        <f t="shared" si="909"/>
        <v>12400</v>
      </c>
      <c r="BK279" s="22"/>
      <c r="BL279" s="22"/>
      <c r="BM279" s="22"/>
      <c r="BN279" s="22">
        <f t="shared" si="910"/>
        <v>12400</v>
      </c>
      <c r="BO279" s="22">
        <f t="shared" si="911"/>
        <v>12400</v>
      </c>
      <c r="BP279" s="22">
        <f t="shared" si="912"/>
        <v>12400</v>
      </c>
      <c r="BQ279" s="22"/>
      <c r="BR279" s="22"/>
      <c r="BS279" s="22">
        <f t="shared" si="913"/>
        <v>12400</v>
      </c>
      <c r="BT279" s="22">
        <f t="shared" si="914"/>
        <v>12400</v>
      </c>
      <c r="BU279" s="22">
        <f t="shared" si="915"/>
        <v>12400</v>
      </c>
      <c r="BV279" s="22"/>
      <c r="BW279" s="22"/>
      <c r="BX279" s="22">
        <f t="shared" si="916"/>
        <v>12400</v>
      </c>
      <c r="BY279" s="22">
        <f t="shared" si="917"/>
        <v>12400</v>
      </c>
      <c r="BZ279" s="22">
        <f t="shared" si="918"/>
        <v>12400</v>
      </c>
      <c r="CA279" s="22"/>
      <c r="CB279" s="22"/>
      <c r="CC279" s="22"/>
      <c r="CD279" s="22">
        <f t="shared" si="780"/>
        <v>12400</v>
      </c>
      <c r="CE279" s="22"/>
      <c r="CF279" s="34">
        <f t="shared" si="777"/>
        <v>12400</v>
      </c>
      <c r="CG279" s="22">
        <f t="shared" si="781"/>
        <v>12400</v>
      </c>
      <c r="CH279" s="22"/>
      <c r="CI279" s="22">
        <f t="shared" si="778"/>
        <v>12400</v>
      </c>
      <c r="CJ279" s="22">
        <f t="shared" si="782"/>
        <v>12400</v>
      </c>
      <c r="CK279" s="22"/>
      <c r="CL279" s="22">
        <f t="shared" si="779"/>
        <v>12400</v>
      </c>
      <c r="CM279" s="22"/>
      <c r="CN279" s="15"/>
      <c r="CO279" s="35"/>
    </row>
    <row r="280" spans="1:99" ht="31.2" x14ac:dyDescent="0.3">
      <c r="A280" s="32" t="s">
        <v>205</v>
      </c>
      <c r="B280" s="16"/>
      <c r="C280" s="32"/>
      <c r="D280" s="32"/>
      <c r="E280" s="33" t="s">
        <v>206</v>
      </c>
      <c r="F280" s="22"/>
      <c r="G280" s="22"/>
      <c r="H280" s="22"/>
      <c r="I280" s="22"/>
      <c r="J280" s="22"/>
      <c r="K280" s="2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f>CA281</f>
        <v>55547.600000000006</v>
      </c>
      <c r="CB280" s="22">
        <f>CB281</f>
        <v>0</v>
      </c>
      <c r="CC280" s="22">
        <f>CC281</f>
        <v>0</v>
      </c>
      <c r="CD280" s="22">
        <f t="shared" si="780"/>
        <v>55547.600000000006</v>
      </c>
      <c r="CE280" s="22">
        <f>CE281</f>
        <v>0</v>
      </c>
      <c r="CF280" s="34">
        <f t="shared" si="777"/>
        <v>55547.600000000006</v>
      </c>
      <c r="CG280" s="22">
        <f t="shared" si="781"/>
        <v>0</v>
      </c>
      <c r="CH280" s="22">
        <f>CH281</f>
        <v>0</v>
      </c>
      <c r="CI280" s="22">
        <f t="shared" si="778"/>
        <v>0</v>
      </c>
      <c r="CJ280" s="22">
        <f t="shared" si="782"/>
        <v>0</v>
      </c>
      <c r="CK280" s="22">
        <f>CK281</f>
        <v>0</v>
      </c>
      <c r="CL280" s="22">
        <f t="shared" si="779"/>
        <v>0</v>
      </c>
      <c r="CM280" s="22">
        <f>CM281</f>
        <v>0</v>
      </c>
      <c r="CN280" s="15"/>
      <c r="CO280" s="35"/>
    </row>
    <row r="281" spans="1:99" ht="46.8" x14ac:dyDescent="0.3">
      <c r="A281" s="32" t="s">
        <v>205</v>
      </c>
      <c r="B281" s="16">
        <v>600</v>
      </c>
      <c r="C281" s="32"/>
      <c r="D281" s="32"/>
      <c r="E281" s="33" t="s">
        <v>45</v>
      </c>
      <c r="F281" s="22"/>
      <c r="G281" s="22"/>
      <c r="H281" s="22"/>
      <c r="I281" s="22"/>
      <c r="J281" s="22"/>
      <c r="K281" s="2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f>CA282+CA284</f>
        <v>55547.600000000006</v>
      </c>
      <c r="CB281" s="22">
        <f>CB282+CB284</f>
        <v>0</v>
      </c>
      <c r="CC281" s="22">
        <f>CC282+CC284</f>
        <v>0</v>
      </c>
      <c r="CD281" s="22">
        <f t="shared" si="780"/>
        <v>55547.600000000006</v>
      </c>
      <c r="CE281" s="22">
        <f>CE282+CE284</f>
        <v>0</v>
      </c>
      <c r="CF281" s="34">
        <f t="shared" si="777"/>
        <v>55547.600000000006</v>
      </c>
      <c r="CG281" s="22">
        <f t="shared" si="781"/>
        <v>0</v>
      </c>
      <c r="CH281" s="22">
        <f>CH282+CH284</f>
        <v>0</v>
      </c>
      <c r="CI281" s="22">
        <f t="shared" si="778"/>
        <v>0</v>
      </c>
      <c r="CJ281" s="22">
        <f t="shared" si="782"/>
        <v>0</v>
      </c>
      <c r="CK281" s="22">
        <f>CK282+CK284</f>
        <v>0</v>
      </c>
      <c r="CL281" s="22">
        <f t="shared" si="779"/>
        <v>0</v>
      </c>
      <c r="CM281" s="22">
        <f>CM282+CM284</f>
        <v>0</v>
      </c>
      <c r="CN281" s="15"/>
      <c r="CO281" s="35"/>
    </row>
    <row r="282" spans="1:99" x14ac:dyDescent="0.3">
      <c r="A282" s="32" t="s">
        <v>205</v>
      </c>
      <c r="B282" s="16">
        <v>610</v>
      </c>
      <c r="C282" s="32"/>
      <c r="D282" s="32"/>
      <c r="E282" s="33" t="s">
        <v>104</v>
      </c>
      <c r="F282" s="22"/>
      <c r="G282" s="22"/>
      <c r="H282" s="22"/>
      <c r="I282" s="22"/>
      <c r="J282" s="22"/>
      <c r="K282" s="2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f>CA283</f>
        <v>22280.3</v>
      </c>
      <c r="CB282" s="22">
        <f>CB283</f>
        <v>0</v>
      </c>
      <c r="CC282" s="22">
        <f>CC283</f>
        <v>0</v>
      </c>
      <c r="CD282" s="22">
        <f t="shared" si="780"/>
        <v>22280.3</v>
      </c>
      <c r="CE282" s="22">
        <f>CE283</f>
        <v>0</v>
      </c>
      <c r="CF282" s="34">
        <f t="shared" si="777"/>
        <v>22280.3</v>
      </c>
      <c r="CG282" s="22">
        <f t="shared" si="781"/>
        <v>0</v>
      </c>
      <c r="CH282" s="22">
        <f>CH283</f>
        <v>0</v>
      </c>
      <c r="CI282" s="22">
        <f t="shared" si="778"/>
        <v>0</v>
      </c>
      <c r="CJ282" s="22">
        <f t="shared" si="782"/>
        <v>0</v>
      </c>
      <c r="CK282" s="22">
        <f>CK283</f>
        <v>0</v>
      </c>
      <c r="CL282" s="22">
        <f t="shared" si="779"/>
        <v>0</v>
      </c>
      <c r="CM282" s="22">
        <f>CM283</f>
        <v>0</v>
      </c>
      <c r="CN282" s="15"/>
      <c r="CO282" s="35"/>
    </row>
    <row r="283" spans="1:99" x14ac:dyDescent="0.3">
      <c r="A283" s="32" t="s">
        <v>205</v>
      </c>
      <c r="B283" s="16">
        <v>610</v>
      </c>
      <c r="C283" s="32" t="s">
        <v>49</v>
      </c>
      <c r="D283" s="32" t="s">
        <v>42</v>
      </c>
      <c r="E283" s="33" t="s">
        <v>50</v>
      </c>
      <c r="F283" s="22"/>
      <c r="G283" s="2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v>22280.3</v>
      </c>
      <c r="CB283" s="22"/>
      <c r="CC283" s="22"/>
      <c r="CD283" s="22">
        <f t="shared" si="780"/>
        <v>22280.3</v>
      </c>
      <c r="CE283" s="22"/>
      <c r="CF283" s="34">
        <f t="shared" si="777"/>
        <v>22280.3</v>
      </c>
      <c r="CG283" s="22">
        <f t="shared" si="781"/>
        <v>0</v>
      </c>
      <c r="CH283" s="22"/>
      <c r="CI283" s="22">
        <f t="shared" si="778"/>
        <v>0</v>
      </c>
      <c r="CJ283" s="22">
        <f t="shared" si="782"/>
        <v>0</v>
      </c>
      <c r="CK283" s="22"/>
      <c r="CL283" s="22">
        <f t="shared" si="779"/>
        <v>0</v>
      </c>
      <c r="CM283" s="22"/>
      <c r="CN283" s="15"/>
      <c r="CO283" s="35"/>
    </row>
    <row r="284" spans="1:99" x14ac:dyDescent="0.3">
      <c r="A284" s="32" t="s">
        <v>205</v>
      </c>
      <c r="B284" s="16">
        <v>620</v>
      </c>
      <c r="C284" s="32"/>
      <c r="D284" s="32"/>
      <c r="E284" s="33" t="s">
        <v>46</v>
      </c>
      <c r="F284" s="22"/>
      <c r="G284" s="22"/>
      <c r="H284" s="22"/>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f>CA285</f>
        <v>33267.300000000003</v>
      </c>
      <c r="CB284" s="22">
        <f>CB285</f>
        <v>0</v>
      </c>
      <c r="CC284" s="22">
        <f>CC285</f>
        <v>0</v>
      </c>
      <c r="CD284" s="22">
        <f t="shared" si="780"/>
        <v>33267.300000000003</v>
      </c>
      <c r="CE284" s="22">
        <f>CE285</f>
        <v>0</v>
      </c>
      <c r="CF284" s="34">
        <f t="shared" si="777"/>
        <v>33267.300000000003</v>
      </c>
      <c r="CG284" s="22">
        <f t="shared" si="781"/>
        <v>0</v>
      </c>
      <c r="CH284" s="22">
        <f>CH285</f>
        <v>0</v>
      </c>
      <c r="CI284" s="22">
        <f t="shared" si="778"/>
        <v>0</v>
      </c>
      <c r="CJ284" s="22">
        <f t="shared" si="782"/>
        <v>0</v>
      </c>
      <c r="CK284" s="22">
        <f>CK285</f>
        <v>0</v>
      </c>
      <c r="CL284" s="22">
        <f t="shared" si="779"/>
        <v>0</v>
      </c>
      <c r="CM284" s="22">
        <f>CM285</f>
        <v>0</v>
      </c>
      <c r="CN284" s="15"/>
      <c r="CO284" s="35"/>
    </row>
    <row r="285" spans="1:99" x14ac:dyDescent="0.3">
      <c r="A285" s="32" t="s">
        <v>205</v>
      </c>
      <c r="B285" s="16">
        <v>620</v>
      </c>
      <c r="C285" s="32" t="s">
        <v>49</v>
      </c>
      <c r="D285" s="32" t="s">
        <v>42</v>
      </c>
      <c r="E285" s="33" t="s">
        <v>50</v>
      </c>
      <c r="F285" s="22"/>
      <c r="G285" s="22"/>
      <c r="H285" s="22"/>
      <c r="I285" s="22"/>
      <c r="J285" s="22"/>
      <c r="K285" s="2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v>33267.300000000003</v>
      </c>
      <c r="CB285" s="22"/>
      <c r="CC285" s="22"/>
      <c r="CD285" s="22">
        <f t="shared" si="780"/>
        <v>33267.300000000003</v>
      </c>
      <c r="CE285" s="22"/>
      <c r="CF285" s="34">
        <f t="shared" si="777"/>
        <v>33267.300000000003</v>
      </c>
      <c r="CG285" s="22">
        <f t="shared" si="781"/>
        <v>0</v>
      </c>
      <c r="CH285" s="22"/>
      <c r="CI285" s="22">
        <f t="shared" si="778"/>
        <v>0</v>
      </c>
      <c r="CJ285" s="22">
        <f t="shared" si="782"/>
        <v>0</v>
      </c>
      <c r="CK285" s="22"/>
      <c r="CL285" s="22">
        <f t="shared" si="779"/>
        <v>0</v>
      </c>
      <c r="CM285" s="22"/>
      <c r="CN285" s="15"/>
      <c r="CO285" s="35"/>
    </row>
    <row r="286" spans="1:99" x14ac:dyDescent="0.3">
      <c r="A286" s="32" t="s">
        <v>207</v>
      </c>
      <c r="B286" s="16"/>
      <c r="C286" s="32"/>
      <c r="D286" s="32"/>
      <c r="E286" s="33" t="s">
        <v>208</v>
      </c>
      <c r="F286" s="22">
        <f t="shared" ref="F286:F290" si="923">F287</f>
        <v>251019.4</v>
      </c>
      <c r="G286" s="22">
        <f t="shared" ref="G286:G290" si="924">G287</f>
        <v>251019.4</v>
      </c>
      <c r="H286" s="22">
        <f t="shared" ref="H286:H290" si="925">H287</f>
        <v>251019.4</v>
      </c>
      <c r="I286" s="22">
        <f t="shared" ref="I286:I290" si="926">I287</f>
        <v>0</v>
      </c>
      <c r="J286" s="22">
        <f t="shared" ref="J286:J290" si="927">J287</f>
        <v>0</v>
      </c>
      <c r="K286" s="22">
        <f t="shared" ref="K286:K290" si="928">K287</f>
        <v>0</v>
      </c>
      <c r="L286" s="22">
        <f t="shared" si="883"/>
        <v>251019.4</v>
      </c>
      <c r="M286" s="22">
        <f t="shared" si="884"/>
        <v>251019.4</v>
      </c>
      <c r="N286" s="22">
        <f t="shared" si="885"/>
        <v>251019.4</v>
      </c>
      <c r="O286" s="22">
        <f t="shared" ref="O286:O290" si="929">O287</f>
        <v>0</v>
      </c>
      <c r="P286" s="22">
        <f t="shared" ref="P286:P290" si="930">P287</f>
        <v>0</v>
      </c>
      <c r="Q286" s="22">
        <f t="shared" ref="Q286:Q290" si="931">Q287</f>
        <v>0</v>
      </c>
      <c r="R286" s="22">
        <f t="shared" si="886"/>
        <v>251019.4</v>
      </c>
      <c r="S286" s="22">
        <f t="shared" si="887"/>
        <v>251019.4</v>
      </c>
      <c r="T286" s="22">
        <f t="shared" si="888"/>
        <v>251019.4</v>
      </c>
      <c r="U286" s="22">
        <f t="shared" ref="U286:U290" si="932">U287</f>
        <v>0</v>
      </c>
      <c r="V286" s="22">
        <f t="shared" ref="V286:V290" si="933">V287</f>
        <v>0</v>
      </c>
      <c r="W286" s="22">
        <f t="shared" ref="W286:W290" si="934">W287</f>
        <v>0</v>
      </c>
      <c r="X286" s="22">
        <f t="shared" si="889"/>
        <v>251019.4</v>
      </c>
      <c r="Y286" s="22">
        <f t="shared" si="890"/>
        <v>251019.4</v>
      </c>
      <c r="Z286" s="22">
        <f t="shared" si="891"/>
        <v>251019.4</v>
      </c>
      <c r="AA286" s="22">
        <f t="shared" ref="AA286:AA290" si="935">AA287</f>
        <v>0</v>
      </c>
      <c r="AB286" s="22">
        <f t="shared" ref="AB286:AB290" si="936">AB287</f>
        <v>0</v>
      </c>
      <c r="AC286" s="22">
        <f t="shared" ref="AC286:AC290" si="937">AC287</f>
        <v>0</v>
      </c>
      <c r="AD286" s="22">
        <f t="shared" si="892"/>
        <v>251019.4</v>
      </c>
      <c r="AE286" s="22">
        <f t="shared" si="893"/>
        <v>251019.4</v>
      </c>
      <c r="AF286" s="22">
        <f t="shared" si="894"/>
        <v>251019.4</v>
      </c>
      <c r="AG286" s="22">
        <f t="shared" ref="AG286:AG290" si="938">AG287</f>
        <v>0</v>
      </c>
      <c r="AH286" s="22">
        <f t="shared" ref="AH286:AH290" si="939">AH287</f>
        <v>0</v>
      </c>
      <c r="AI286" s="22">
        <f t="shared" ref="AI286:AI290" si="940">AI287</f>
        <v>0</v>
      </c>
      <c r="AJ286" s="22">
        <f t="shared" si="895"/>
        <v>251019.4</v>
      </c>
      <c r="AK286" s="22">
        <f t="shared" si="896"/>
        <v>251019.4</v>
      </c>
      <c r="AL286" s="22">
        <f t="shared" si="897"/>
        <v>251019.4</v>
      </c>
      <c r="AM286" s="22">
        <f t="shared" ref="AM286:AM290" si="941">AM287</f>
        <v>0</v>
      </c>
      <c r="AN286" s="22">
        <f t="shared" ref="AN286:AN290" si="942">AN287</f>
        <v>0</v>
      </c>
      <c r="AO286" s="22">
        <f t="shared" ref="AO286:AO290" si="943">AO287</f>
        <v>0</v>
      </c>
      <c r="AP286" s="22">
        <f t="shared" si="898"/>
        <v>251019.4</v>
      </c>
      <c r="AQ286" s="22">
        <f t="shared" si="899"/>
        <v>251019.4</v>
      </c>
      <c r="AR286" s="22">
        <f t="shared" si="900"/>
        <v>251019.4</v>
      </c>
      <c r="AS286" s="22">
        <f t="shared" ref="AS286:AS290" si="944">AS287</f>
        <v>0</v>
      </c>
      <c r="AT286" s="22">
        <f t="shared" ref="AT286:AT290" si="945">AT287</f>
        <v>0</v>
      </c>
      <c r="AU286" s="22">
        <f t="shared" ref="AU286:AU290" si="946">AU287</f>
        <v>0</v>
      </c>
      <c r="AV286" s="22">
        <f t="shared" si="901"/>
        <v>251019.4</v>
      </c>
      <c r="AW286" s="22">
        <f t="shared" si="902"/>
        <v>251019.4</v>
      </c>
      <c r="AX286" s="22">
        <f t="shared" si="903"/>
        <v>251019.4</v>
      </c>
      <c r="AY286" s="22">
        <f t="shared" ref="AY286:AY290" si="947">AY287</f>
        <v>0</v>
      </c>
      <c r="AZ286" s="22">
        <f t="shared" ref="AZ286:AZ290" si="948">AZ287</f>
        <v>0</v>
      </c>
      <c r="BA286" s="22">
        <f t="shared" ref="BA286:BA290" si="949">BA287</f>
        <v>0</v>
      </c>
      <c r="BB286" s="22">
        <f t="shared" si="904"/>
        <v>251019.4</v>
      </c>
      <c r="BC286" s="22">
        <f t="shared" si="905"/>
        <v>251019.4</v>
      </c>
      <c r="BD286" s="22">
        <f t="shared" si="906"/>
        <v>251019.4</v>
      </c>
      <c r="BE286" s="22">
        <f t="shared" ref="BE286:BE290" si="950">BE287</f>
        <v>0</v>
      </c>
      <c r="BF286" s="22">
        <f t="shared" ref="BF286:BF290" si="951">BF287</f>
        <v>0</v>
      </c>
      <c r="BG286" s="22">
        <f t="shared" ref="BG286:BG290" si="952">BG287</f>
        <v>0</v>
      </c>
      <c r="BH286" s="22">
        <f t="shared" si="907"/>
        <v>251019.4</v>
      </c>
      <c r="BI286" s="22">
        <f t="shared" si="908"/>
        <v>251019.4</v>
      </c>
      <c r="BJ286" s="22">
        <f t="shared" si="909"/>
        <v>251019.4</v>
      </c>
      <c r="BK286" s="22">
        <f t="shared" ref="BK286:BK290" si="953">BK287</f>
        <v>0</v>
      </c>
      <c r="BL286" s="22">
        <f t="shared" ref="BL286:BL290" si="954">BL287</f>
        <v>0</v>
      </c>
      <c r="BM286" s="22">
        <f t="shared" ref="BM286:BM290" si="955">BM287</f>
        <v>0</v>
      </c>
      <c r="BN286" s="22">
        <f t="shared" si="910"/>
        <v>251019.4</v>
      </c>
      <c r="BO286" s="22">
        <f t="shared" si="911"/>
        <v>251019.4</v>
      </c>
      <c r="BP286" s="22">
        <f t="shared" si="912"/>
        <v>251019.4</v>
      </c>
      <c r="BQ286" s="22">
        <f t="shared" ref="BQ286:BQ290" si="956">BQ287</f>
        <v>0</v>
      </c>
      <c r="BR286" s="22">
        <f t="shared" ref="BR286:BR290" si="957">BR287</f>
        <v>0</v>
      </c>
      <c r="BS286" s="22">
        <f t="shared" si="913"/>
        <v>251019.4</v>
      </c>
      <c r="BT286" s="22">
        <f t="shared" si="914"/>
        <v>251019.4</v>
      </c>
      <c r="BU286" s="22">
        <f t="shared" si="915"/>
        <v>251019.4</v>
      </c>
      <c r="BV286" s="22">
        <f t="shared" ref="BV286:BV290" si="958">BV287</f>
        <v>0</v>
      </c>
      <c r="BW286" s="22">
        <f t="shared" ref="BW286:BW290" si="959">BW287</f>
        <v>0</v>
      </c>
      <c r="BX286" s="22">
        <f t="shared" si="916"/>
        <v>251019.4</v>
      </c>
      <c r="BY286" s="22">
        <f t="shared" si="917"/>
        <v>251019.4</v>
      </c>
      <c r="BZ286" s="22">
        <f t="shared" si="918"/>
        <v>251019.4</v>
      </c>
      <c r="CA286" s="22">
        <f t="shared" ref="CA286:CA290" si="960">CA287</f>
        <v>-0.99</v>
      </c>
      <c r="CB286" s="22">
        <f t="shared" ref="CB286:CB290" si="961">CB287</f>
        <v>0</v>
      </c>
      <c r="CC286" s="22">
        <f t="shared" ref="CC286:CC290" si="962">CC287</f>
        <v>0</v>
      </c>
      <c r="CD286" s="22">
        <f t="shared" si="780"/>
        <v>251018.41</v>
      </c>
      <c r="CE286" s="22">
        <f t="shared" ref="CE286:CE290" si="963">CE287</f>
        <v>0</v>
      </c>
      <c r="CF286" s="34">
        <f t="shared" si="777"/>
        <v>251018.41</v>
      </c>
      <c r="CG286" s="22">
        <f t="shared" si="781"/>
        <v>251019.4</v>
      </c>
      <c r="CH286" s="22">
        <f t="shared" ref="CH286:CM290" si="964">CH287</f>
        <v>0</v>
      </c>
      <c r="CI286" s="22">
        <f t="shared" si="778"/>
        <v>251019.4</v>
      </c>
      <c r="CJ286" s="22">
        <f t="shared" si="782"/>
        <v>251019.4</v>
      </c>
      <c r="CK286" s="22">
        <f t="shared" si="964"/>
        <v>0</v>
      </c>
      <c r="CL286" s="22">
        <f t="shared" si="779"/>
        <v>251019.4</v>
      </c>
      <c r="CM286" s="22">
        <f t="shared" si="964"/>
        <v>0</v>
      </c>
      <c r="CN286" s="15"/>
      <c r="CO286" s="35"/>
      <c r="CU286" s="5" t="s">
        <v>31</v>
      </c>
    </row>
    <row r="287" spans="1:99" ht="46.8" x14ac:dyDescent="0.3">
      <c r="A287" s="32" t="s">
        <v>207</v>
      </c>
      <c r="B287" s="16">
        <v>600</v>
      </c>
      <c r="C287" s="32"/>
      <c r="D287" s="32"/>
      <c r="E287" s="33" t="s">
        <v>45</v>
      </c>
      <c r="F287" s="22">
        <f t="shared" si="923"/>
        <v>251019.4</v>
      </c>
      <c r="G287" s="22">
        <f t="shared" si="924"/>
        <v>251019.4</v>
      </c>
      <c r="H287" s="22">
        <f t="shared" si="925"/>
        <v>251019.4</v>
      </c>
      <c r="I287" s="22">
        <f t="shared" si="926"/>
        <v>0</v>
      </c>
      <c r="J287" s="22">
        <f t="shared" si="927"/>
        <v>0</v>
      </c>
      <c r="K287" s="22">
        <f t="shared" si="928"/>
        <v>0</v>
      </c>
      <c r="L287" s="22">
        <f t="shared" si="883"/>
        <v>251019.4</v>
      </c>
      <c r="M287" s="22">
        <f t="shared" si="884"/>
        <v>251019.4</v>
      </c>
      <c r="N287" s="22">
        <f t="shared" si="885"/>
        <v>251019.4</v>
      </c>
      <c r="O287" s="22">
        <f t="shared" si="929"/>
        <v>0</v>
      </c>
      <c r="P287" s="22">
        <f t="shared" si="930"/>
        <v>0</v>
      </c>
      <c r="Q287" s="22">
        <f t="shared" si="931"/>
        <v>0</v>
      </c>
      <c r="R287" s="22">
        <f t="shared" si="886"/>
        <v>251019.4</v>
      </c>
      <c r="S287" s="22">
        <f t="shared" si="887"/>
        <v>251019.4</v>
      </c>
      <c r="T287" s="22">
        <f t="shared" si="888"/>
        <v>251019.4</v>
      </c>
      <c r="U287" s="22">
        <f t="shared" si="932"/>
        <v>0</v>
      </c>
      <c r="V287" s="22">
        <f t="shared" si="933"/>
        <v>0</v>
      </c>
      <c r="W287" s="22">
        <f t="shared" si="934"/>
        <v>0</v>
      </c>
      <c r="X287" s="22">
        <f t="shared" si="889"/>
        <v>251019.4</v>
      </c>
      <c r="Y287" s="22">
        <f t="shared" si="890"/>
        <v>251019.4</v>
      </c>
      <c r="Z287" s="22">
        <f t="shared" si="891"/>
        <v>251019.4</v>
      </c>
      <c r="AA287" s="22">
        <f t="shared" si="935"/>
        <v>0</v>
      </c>
      <c r="AB287" s="22">
        <f t="shared" si="936"/>
        <v>0</v>
      </c>
      <c r="AC287" s="22">
        <f t="shared" si="937"/>
        <v>0</v>
      </c>
      <c r="AD287" s="22">
        <f t="shared" si="892"/>
        <v>251019.4</v>
      </c>
      <c r="AE287" s="22">
        <f t="shared" si="893"/>
        <v>251019.4</v>
      </c>
      <c r="AF287" s="22">
        <f t="shared" si="894"/>
        <v>251019.4</v>
      </c>
      <c r="AG287" s="22">
        <f t="shared" si="938"/>
        <v>0</v>
      </c>
      <c r="AH287" s="22">
        <f t="shared" si="939"/>
        <v>0</v>
      </c>
      <c r="AI287" s="22">
        <f t="shared" si="940"/>
        <v>0</v>
      </c>
      <c r="AJ287" s="22">
        <f t="shared" si="895"/>
        <v>251019.4</v>
      </c>
      <c r="AK287" s="22">
        <f t="shared" si="896"/>
        <v>251019.4</v>
      </c>
      <c r="AL287" s="22">
        <f t="shared" si="897"/>
        <v>251019.4</v>
      </c>
      <c r="AM287" s="22">
        <f t="shared" si="941"/>
        <v>0</v>
      </c>
      <c r="AN287" s="22">
        <f t="shared" si="942"/>
        <v>0</v>
      </c>
      <c r="AO287" s="22">
        <f t="shared" si="943"/>
        <v>0</v>
      </c>
      <c r="AP287" s="22">
        <f t="shared" si="898"/>
        <v>251019.4</v>
      </c>
      <c r="AQ287" s="22">
        <f t="shared" si="899"/>
        <v>251019.4</v>
      </c>
      <c r="AR287" s="22">
        <f t="shared" si="900"/>
        <v>251019.4</v>
      </c>
      <c r="AS287" s="22">
        <f t="shared" si="944"/>
        <v>0</v>
      </c>
      <c r="AT287" s="22">
        <f t="shared" si="945"/>
        <v>0</v>
      </c>
      <c r="AU287" s="22">
        <f t="shared" si="946"/>
        <v>0</v>
      </c>
      <c r="AV287" s="22">
        <f t="shared" si="901"/>
        <v>251019.4</v>
      </c>
      <c r="AW287" s="22">
        <f t="shared" si="902"/>
        <v>251019.4</v>
      </c>
      <c r="AX287" s="22">
        <f t="shared" si="903"/>
        <v>251019.4</v>
      </c>
      <c r="AY287" s="22">
        <f t="shared" si="947"/>
        <v>0</v>
      </c>
      <c r="AZ287" s="22">
        <f t="shared" si="948"/>
        <v>0</v>
      </c>
      <c r="BA287" s="22">
        <f t="shared" si="949"/>
        <v>0</v>
      </c>
      <c r="BB287" s="22">
        <f t="shared" si="904"/>
        <v>251019.4</v>
      </c>
      <c r="BC287" s="22">
        <f t="shared" si="905"/>
        <v>251019.4</v>
      </c>
      <c r="BD287" s="22">
        <f t="shared" si="906"/>
        <v>251019.4</v>
      </c>
      <c r="BE287" s="22">
        <f t="shared" si="950"/>
        <v>0</v>
      </c>
      <c r="BF287" s="22">
        <f t="shared" si="951"/>
        <v>0</v>
      </c>
      <c r="BG287" s="22">
        <f t="shared" si="952"/>
        <v>0</v>
      </c>
      <c r="BH287" s="22">
        <f t="shared" si="907"/>
        <v>251019.4</v>
      </c>
      <c r="BI287" s="22">
        <f t="shared" si="908"/>
        <v>251019.4</v>
      </c>
      <c r="BJ287" s="22">
        <f t="shared" si="909"/>
        <v>251019.4</v>
      </c>
      <c r="BK287" s="22">
        <f t="shared" si="953"/>
        <v>0</v>
      </c>
      <c r="BL287" s="22">
        <f t="shared" si="954"/>
        <v>0</v>
      </c>
      <c r="BM287" s="22">
        <f t="shared" si="955"/>
        <v>0</v>
      </c>
      <c r="BN287" s="22">
        <f t="shared" si="910"/>
        <v>251019.4</v>
      </c>
      <c r="BO287" s="22">
        <f t="shared" si="911"/>
        <v>251019.4</v>
      </c>
      <c r="BP287" s="22">
        <f t="shared" si="912"/>
        <v>251019.4</v>
      </c>
      <c r="BQ287" s="22">
        <f t="shared" si="956"/>
        <v>0</v>
      </c>
      <c r="BR287" s="22">
        <f t="shared" si="957"/>
        <v>0</v>
      </c>
      <c r="BS287" s="22">
        <f t="shared" si="913"/>
        <v>251019.4</v>
      </c>
      <c r="BT287" s="22">
        <f t="shared" si="914"/>
        <v>251019.4</v>
      </c>
      <c r="BU287" s="22">
        <f t="shared" si="915"/>
        <v>251019.4</v>
      </c>
      <c r="BV287" s="22">
        <f t="shared" si="958"/>
        <v>0</v>
      </c>
      <c r="BW287" s="22">
        <f t="shared" si="959"/>
        <v>0</v>
      </c>
      <c r="BX287" s="22">
        <f t="shared" si="916"/>
        <v>251019.4</v>
      </c>
      <c r="BY287" s="22">
        <f t="shared" si="917"/>
        <v>251019.4</v>
      </c>
      <c r="BZ287" s="22">
        <f t="shared" si="918"/>
        <v>251019.4</v>
      </c>
      <c r="CA287" s="22">
        <f t="shared" si="960"/>
        <v>-0.99</v>
      </c>
      <c r="CB287" s="22">
        <f t="shared" si="961"/>
        <v>0</v>
      </c>
      <c r="CC287" s="22">
        <f t="shared" si="962"/>
        <v>0</v>
      </c>
      <c r="CD287" s="22">
        <f t="shared" si="780"/>
        <v>251018.41</v>
      </c>
      <c r="CE287" s="22">
        <f t="shared" si="963"/>
        <v>0</v>
      </c>
      <c r="CF287" s="34">
        <f t="shared" si="777"/>
        <v>251018.41</v>
      </c>
      <c r="CG287" s="22">
        <f t="shared" si="781"/>
        <v>251019.4</v>
      </c>
      <c r="CH287" s="22">
        <f t="shared" si="964"/>
        <v>0</v>
      </c>
      <c r="CI287" s="22">
        <f t="shared" si="778"/>
        <v>251019.4</v>
      </c>
      <c r="CJ287" s="22">
        <f t="shared" si="782"/>
        <v>251019.4</v>
      </c>
      <c r="CK287" s="22">
        <f t="shared" si="964"/>
        <v>0</v>
      </c>
      <c r="CL287" s="22">
        <f t="shared" si="779"/>
        <v>251019.4</v>
      </c>
      <c r="CM287" s="22">
        <f t="shared" si="964"/>
        <v>0</v>
      </c>
      <c r="CN287" s="15"/>
      <c r="CO287" s="35"/>
      <c r="CS287" s="5" t="s">
        <v>29</v>
      </c>
    </row>
    <row r="288" spans="1:99" x14ac:dyDescent="0.3">
      <c r="A288" s="32" t="s">
        <v>207</v>
      </c>
      <c r="B288" s="16">
        <v>610</v>
      </c>
      <c r="C288" s="32"/>
      <c r="D288" s="32"/>
      <c r="E288" s="33" t="s">
        <v>104</v>
      </c>
      <c r="F288" s="22">
        <f t="shared" si="923"/>
        <v>251019.4</v>
      </c>
      <c r="G288" s="22">
        <f t="shared" si="924"/>
        <v>251019.4</v>
      </c>
      <c r="H288" s="22">
        <f t="shared" si="925"/>
        <v>251019.4</v>
      </c>
      <c r="I288" s="22">
        <f t="shared" si="926"/>
        <v>0</v>
      </c>
      <c r="J288" s="22">
        <f t="shared" si="927"/>
        <v>0</v>
      </c>
      <c r="K288" s="22">
        <f t="shared" si="928"/>
        <v>0</v>
      </c>
      <c r="L288" s="22">
        <f t="shared" si="883"/>
        <v>251019.4</v>
      </c>
      <c r="M288" s="22">
        <f t="shared" si="884"/>
        <v>251019.4</v>
      </c>
      <c r="N288" s="22">
        <f t="shared" si="885"/>
        <v>251019.4</v>
      </c>
      <c r="O288" s="22">
        <f t="shared" si="929"/>
        <v>0</v>
      </c>
      <c r="P288" s="22">
        <f t="shared" si="930"/>
        <v>0</v>
      </c>
      <c r="Q288" s="22">
        <f t="shared" si="931"/>
        <v>0</v>
      </c>
      <c r="R288" s="22">
        <f t="shared" si="886"/>
        <v>251019.4</v>
      </c>
      <c r="S288" s="22">
        <f t="shared" si="887"/>
        <v>251019.4</v>
      </c>
      <c r="T288" s="22">
        <f t="shared" si="888"/>
        <v>251019.4</v>
      </c>
      <c r="U288" s="22">
        <f t="shared" si="932"/>
        <v>0</v>
      </c>
      <c r="V288" s="22">
        <f t="shared" si="933"/>
        <v>0</v>
      </c>
      <c r="W288" s="22">
        <f t="shared" si="934"/>
        <v>0</v>
      </c>
      <c r="X288" s="22">
        <f t="shared" si="889"/>
        <v>251019.4</v>
      </c>
      <c r="Y288" s="22">
        <f t="shared" si="890"/>
        <v>251019.4</v>
      </c>
      <c r="Z288" s="22">
        <f t="shared" si="891"/>
        <v>251019.4</v>
      </c>
      <c r="AA288" s="22">
        <f t="shared" si="935"/>
        <v>0</v>
      </c>
      <c r="AB288" s="22">
        <f t="shared" si="936"/>
        <v>0</v>
      </c>
      <c r="AC288" s="22">
        <f t="shared" si="937"/>
        <v>0</v>
      </c>
      <c r="AD288" s="22">
        <f t="shared" si="892"/>
        <v>251019.4</v>
      </c>
      <c r="AE288" s="22">
        <f t="shared" si="893"/>
        <v>251019.4</v>
      </c>
      <c r="AF288" s="22">
        <f t="shared" si="894"/>
        <v>251019.4</v>
      </c>
      <c r="AG288" s="22">
        <f t="shared" si="938"/>
        <v>0</v>
      </c>
      <c r="AH288" s="22">
        <f t="shared" si="939"/>
        <v>0</v>
      </c>
      <c r="AI288" s="22">
        <f t="shared" si="940"/>
        <v>0</v>
      </c>
      <c r="AJ288" s="22">
        <f t="shared" si="895"/>
        <v>251019.4</v>
      </c>
      <c r="AK288" s="22">
        <f t="shared" si="896"/>
        <v>251019.4</v>
      </c>
      <c r="AL288" s="22">
        <f t="shared" si="897"/>
        <v>251019.4</v>
      </c>
      <c r="AM288" s="22">
        <f t="shared" si="941"/>
        <v>0</v>
      </c>
      <c r="AN288" s="22">
        <f t="shared" si="942"/>
        <v>0</v>
      </c>
      <c r="AO288" s="22">
        <f t="shared" si="943"/>
        <v>0</v>
      </c>
      <c r="AP288" s="22">
        <f t="shared" si="898"/>
        <v>251019.4</v>
      </c>
      <c r="AQ288" s="22">
        <f t="shared" si="899"/>
        <v>251019.4</v>
      </c>
      <c r="AR288" s="22">
        <f t="shared" si="900"/>
        <v>251019.4</v>
      </c>
      <c r="AS288" s="22">
        <f t="shared" si="944"/>
        <v>0</v>
      </c>
      <c r="AT288" s="22">
        <f t="shared" si="945"/>
        <v>0</v>
      </c>
      <c r="AU288" s="22">
        <f t="shared" si="946"/>
        <v>0</v>
      </c>
      <c r="AV288" s="22">
        <f t="shared" si="901"/>
        <v>251019.4</v>
      </c>
      <c r="AW288" s="22">
        <f t="shared" si="902"/>
        <v>251019.4</v>
      </c>
      <c r="AX288" s="22">
        <f t="shared" si="903"/>
        <v>251019.4</v>
      </c>
      <c r="AY288" s="22">
        <f t="shared" si="947"/>
        <v>0</v>
      </c>
      <c r="AZ288" s="22">
        <f t="shared" si="948"/>
        <v>0</v>
      </c>
      <c r="BA288" s="22">
        <f t="shared" si="949"/>
        <v>0</v>
      </c>
      <c r="BB288" s="22">
        <f t="shared" si="904"/>
        <v>251019.4</v>
      </c>
      <c r="BC288" s="22">
        <f t="shared" si="905"/>
        <v>251019.4</v>
      </c>
      <c r="BD288" s="22">
        <f t="shared" si="906"/>
        <v>251019.4</v>
      </c>
      <c r="BE288" s="22">
        <f t="shared" si="950"/>
        <v>0</v>
      </c>
      <c r="BF288" s="22">
        <f t="shared" si="951"/>
        <v>0</v>
      </c>
      <c r="BG288" s="22">
        <f t="shared" si="952"/>
        <v>0</v>
      </c>
      <c r="BH288" s="22">
        <f t="shared" si="907"/>
        <v>251019.4</v>
      </c>
      <c r="BI288" s="22">
        <f t="shared" si="908"/>
        <v>251019.4</v>
      </c>
      <c r="BJ288" s="22">
        <f t="shared" si="909"/>
        <v>251019.4</v>
      </c>
      <c r="BK288" s="22">
        <f t="shared" si="953"/>
        <v>0</v>
      </c>
      <c r="BL288" s="22">
        <f t="shared" si="954"/>
        <v>0</v>
      </c>
      <c r="BM288" s="22">
        <f t="shared" si="955"/>
        <v>0</v>
      </c>
      <c r="BN288" s="22">
        <f t="shared" si="910"/>
        <v>251019.4</v>
      </c>
      <c r="BO288" s="22">
        <f t="shared" si="911"/>
        <v>251019.4</v>
      </c>
      <c r="BP288" s="22">
        <f t="shared" si="912"/>
        <v>251019.4</v>
      </c>
      <c r="BQ288" s="22">
        <f t="shared" si="956"/>
        <v>0</v>
      </c>
      <c r="BR288" s="22">
        <f t="shared" si="957"/>
        <v>0</v>
      </c>
      <c r="BS288" s="22">
        <f t="shared" si="913"/>
        <v>251019.4</v>
      </c>
      <c r="BT288" s="22">
        <f t="shared" si="914"/>
        <v>251019.4</v>
      </c>
      <c r="BU288" s="22">
        <f t="shared" si="915"/>
        <v>251019.4</v>
      </c>
      <c r="BV288" s="22">
        <f t="shared" si="958"/>
        <v>0</v>
      </c>
      <c r="BW288" s="22">
        <f t="shared" si="959"/>
        <v>0</v>
      </c>
      <c r="BX288" s="22">
        <f t="shared" si="916"/>
        <v>251019.4</v>
      </c>
      <c r="BY288" s="22">
        <f t="shared" si="917"/>
        <v>251019.4</v>
      </c>
      <c r="BZ288" s="22">
        <f t="shared" si="918"/>
        <v>251019.4</v>
      </c>
      <c r="CA288" s="22">
        <f t="shared" si="960"/>
        <v>-0.99</v>
      </c>
      <c r="CB288" s="22">
        <f t="shared" si="961"/>
        <v>0</v>
      </c>
      <c r="CC288" s="22">
        <f t="shared" si="962"/>
        <v>0</v>
      </c>
      <c r="CD288" s="22">
        <f t="shared" si="780"/>
        <v>251018.41</v>
      </c>
      <c r="CE288" s="22">
        <f t="shared" si="963"/>
        <v>0</v>
      </c>
      <c r="CF288" s="34">
        <f t="shared" si="777"/>
        <v>251018.41</v>
      </c>
      <c r="CG288" s="22">
        <f t="shared" si="781"/>
        <v>251019.4</v>
      </c>
      <c r="CH288" s="22">
        <f t="shared" si="964"/>
        <v>0</v>
      </c>
      <c r="CI288" s="22">
        <f t="shared" si="778"/>
        <v>251019.4</v>
      </c>
      <c r="CJ288" s="22">
        <f t="shared" si="782"/>
        <v>251019.4</v>
      </c>
      <c r="CK288" s="22">
        <f t="shared" si="964"/>
        <v>0</v>
      </c>
      <c r="CL288" s="22">
        <f t="shared" si="779"/>
        <v>251019.4</v>
      </c>
      <c r="CM288" s="22">
        <f t="shared" si="964"/>
        <v>0</v>
      </c>
      <c r="CN288" s="15"/>
      <c r="CO288" s="35"/>
      <c r="CT288" s="5" t="s">
        <v>30</v>
      </c>
    </row>
    <row r="289" spans="1:99" x14ac:dyDescent="0.3">
      <c r="A289" s="32" t="s">
        <v>207</v>
      </c>
      <c r="B289" s="16">
        <v>610</v>
      </c>
      <c r="C289" s="32" t="s">
        <v>49</v>
      </c>
      <c r="D289" s="32" t="s">
        <v>42</v>
      </c>
      <c r="E289" s="33" t="s">
        <v>50</v>
      </c>
      <c r="F289" s="22">
        <v>251019.4</v>
      </c>
      <c r="G289" s="22">
        <v>251019.4</v>
      </c>
      <c r="H289" s="22">
        <v>251019.4</v>
      </c>
      <c r="I289" s="22"/>
      <c r="J289" s="22"/>
      <c r="K289" s="22"/>
      <c r="L289" s="22">
        <f t="shared" si="883"/>
        <v>251019.4</v>
      </c>
      <c r="M289" s="22">
        <f t="shared" si="884"/>
        <v>251019.4</v>
      </c>
      <c r="N289" s="22">
        <f t="shared" si="885"/>
        <v>251019.4</v>
      </c>
      <c r="O289" s="22"/>
      <c r="P289" s="22"/>
      <c r="Q289" s="22"/>
      <c r="R289" s="22">
        <f t="shared" si="886"/>
        <v>251019.4</v>
      </c>
      <c r="S289" s="22">
        <f t="shared" si="887"/>
        <v>251019.4</v>
      </c>
      <c r="T289" s="22">
        <f t="shared" si="888"/>
        <v>251019.4</v>
      </c>
      <c r="U289" s="22"/>
      <c r="V289" s="22"/>
      <c r="W289" s="22"/>
      <c r="X289" s="22">
        <f t="shared" si="889"/>
        <v>251019.4</v>
      </c>
      <c r="Y289" s="22">
        <f t="shared" si="890"/>
        <v>251019.4</v>
      </c>
      <c r="Z289" s="22">
        <f t="shared" si="891"/>
        <v>251019.4</v>
      </c>
      <c r="AA289" s="22"/>
      <c r="AB289" s="22"/>
      <c r="AC289" s="22"/>
      <c r="AD289" s="22">
        <f t="shared" si="892"/>
        <v>251019.4</v>
      </c>
      <c r="AE289" s="22">
        <f t="shared" si="893"/>
        <v>251019.4</v>
      </c>
      <c r="AF289" s="22">
        <f t="shared" si="894"/>
        <v>251019.4</v>
      </c>
      <c r="AG289" s="22"/>
      <c r="AH289" s="22"/>
      <c r="AI289" s="22"/>
      <c r="AJ289" s="22">
        <f t="shared" si="895"/>
        <v>251019.4</v>
      </c>
      <c r="AK289" s="22">
        <f t="shared" si="896"/>
        <v>251019.4</v>
      </c>
      <c r="AL289" s="22">
        <f t="shared" si="897"/>
        <v>251019.4</v>
      </c>
      <c r="AM289" s="22"/>
      <c r="AN289" s="22"/>
      <c r="AO289" s="22"/>
      <c r="AP289" s="22">
        <f t="shared" si="898"/>
        <v>251019.4</v>
      </c>
      <c r="AQ289" s="22">
        <f t="shared" si="899"/>
        <v>251019.4</v>
      </c>
      <c r="AR289" s="22">
        <f t="shared" si="900"/>
        <v>251019.4</v>
      </c>
      <c r="AS289" s="22"/>
      <c r="AT289" s="22"/>
      <c r="AU289" s="22"/>
      <c r="AV289" s="22">
        <f t="shared" si="901"/>
        <v>251019.4</v>
      </c>
      <c r="AW289" s="22">
        <f t="shared" si="902"/>
        <v>251019.4</v>
      </c>
      <c r="AX289" s="22">
        <f t="shared" si="903"/>
        <v>251019.4</v>
      </c>
      <c r="AY289" s="22"/>
      <c r="AZ289" s="22"/>
      <c r="BA289" s="22"/>
      <c r="BB289" s="22">
        <f t="shared" si="904"/>
        <v>251019.4</v>
      </c>
      <c r="BC289" s="22">
        <f t="shared" si="905"/>
        <v>251019.4</v>
      </c>
      <c r="BD289" s="22">
        <f t="shared" si="906"/>
        <v>251019.4</v>
      </c>
      <c r="BE289" s="22"/>
      <c r="BF289" s="22"/>
      <c r="BG289" s="22"/>
      <c r="BH289" s="22">
        <f t="shared" si="907"/>
        <v>251019.4</v>
      </c>
      <c r="BI289" s="22">
        <f t="shared" si="908"/>
        <v>251019.4</v>
      </c>
      <c r="BJ289" s="22">
        <f t="shared" si="909"/>
        <v>251019.4</v>
      </c>
      <c r="BK289" s="22"/>
      <c r="BL289" s="22"/>
      <c r="BM289" s="22"/>
      <c r="BN289" s="22">
        <f t="shared" si="910"/>
        <v>251019.4</v>
      </c>
      <c r="BO289" s="22">
        <f t="shared" si="911"/>
        <v>251019.4</v>
      </c>
      <c r="BP289" s="22">
        <f t="shared" si="912"/>
        <v>251019.4</v>
      </c>
      <c r="BQ289" s="22"/>
      <c r="BR289" s="22"/>
      <c r="BS289" s="22">
        <f t="shared" si="913"/>
        <v>251019.4</v>
      </c>
      <c r="BT289" s="22">
        <f t="shared" si="914"/>
        <v>251019.4</v>
      </c>
      <c r="BU289" s="22">
        <f t="shared" si="915"/>
        <v>251019.4</v>
      </c>
      <c r="BV289" s="22"/>
      <c r="BW289" s="22"/>
      <c r="BX289" s="22">
        <f t="shared" si="916"/>
        <v>251019.4</v>
      </c>
      <c r="BY289" s="22">
        <f t="shared" si="917"/>
        <v>251019.4</v>
      </c>
      <c r="BZ289" s="22">
        <f t="shared" si="918"/>
        <v>251019.4</v>
      </c>
      <c r="CA289" s="22">
        <v>-0.99</v>
      </c>
      <c r="CB289" s="22"/>
      <c r="CC289" s="22"/>
      <c r="CD289" s="22">
        <f t="shared" si="780"/>
        <v>251018.41</v>
      </c>
      <c r="CE289" s="22"/>
      <c r="CF289" s="34">
        <f t="shared" si="777"/>
        <v>251018.41</v>
      </c>
      <c r="CG289" s="22">
        <f t="shared" si="781"/>
        <v>251019.4</v>
      </c>
      <c r="CH289" s="22"/>
      <c r="CI289" s="22">
        <f t="shared" si="778"/>
        <v>251019.4</v>
      </c>
      <c r="CJ289" s="22">
        <f t="shared" si="782"/>
        <v>251019.4</v>
      </c>
      <c r="CK289" s="22"/>
      <c r="CL289" s="22">
        <f t="shared" si="779"/>
        <v>251019.4</v>
      </c>
      <c r="CM289" s="22"/>
      <c r="CN289" s="15"/>
      <c r="CO289" s="35"/>
    </row>
    <row r="290" spans="1:99" s="31" customFormat="1" ht="31.2" x14ac:dyDescent="0.3">
      <c r="A290" s="25" t="s">
        <v>209</v>
      </c>
      <c r="B290" s="26"/>
      <c r="C290" s="25"/>
      <c r="D290" s="25"/>
      <c r="E290" s="27" t="s">
        <v>210</v>
      </c>
      <c r="F290" s="28">
        <f t="shared" si="923"/>
        <v>224597.4</v>
      </c>
      <c r="G290" s="28">
        <f t="shared" si="924"/>
        <v>148258.5</v>
      </c>
      <c r="H290" s="28">
        <f t="shared" si="925"/>
        <v>148258.5</v>
      </c>
      <c r="I290" s="28">
        <f t="shared" si="926"/>
        <v>0</v>
      </c>
      <c r="J290" s="28">
        <f t="shared" si="927"/>
        <v>0</v>
      </c>
      <c r="K290" s="28">
        <f t="shared" si="928"/>
        <v>0</v>
      </c>
      <c r="L290" s="28">
        <f t="shared" si="883"/>
        <v>224597.4</v>
      </c>
      <c r="M290" s="28">
        <f t="shared" si="884"/>
        <v>148258.5</v>
      </c>
      <c r="N290" s="28">
        <f t="shared" si="885"/>
        <v>148258.5</v>
      </c>
      <c r="O290" s="28">
        <f t="shared" si="929"/>
        <v>0</v>
      </c>
      <c r="P290" s="28">
        <f t="shared" si="930"/>
        <v>0</v>
      </c>
      <c r="Q290" s="28">
        <f t="shared" si="931"/>
        <v>0</v>
      </c>
      <c r="R290" s="28">
        <f t="shared" si="886"/>
        <v>224597.4</v>
      </c>
      <c r="S290" s="28">
        <f t="shared" si="887"/>
        <v>148258.5</v>
      </c>
      <c r="T290" s="28">
        <f t="shared" si="888"/>
        <v>148258.5</v>
      </c>
      <c r="U290" s="28">
        <f t="shared" si="932"/>
        <v>0</v>
      </c>
      <c r="V290" s="28">
        <f t="shared" si="933"/>
        <v>0</v>
      </c>
      <c r="W290" s="28">
        <f t="shared" si="934"/>
        <v>0</v>
      </c>
      <c r="X290" s="28">
        <f t="shared" si="889"/>
        <v>224597.4</v>
      </c>
      <c r="Y290" s="28">
        <f t="shared" si="890"/>
        <v>148258.5</v>
      </c>
      <c r="Z290" s="28">
        <f t="shared" si="891"/>
        <v>148258.5</v>
      </c>
      <c r="AA290" s="28">
        <f t="shared" si="935"/>
        <v>0</v>
      </c>
      <c r="AB290" s="28">
        <f t="shared" si="936"/>
        <v>0</v>
      </c>
      <c r="AC290" s="28">
        <f t="shared" si="937"/>
        <v>0</v>
      </c>
      <c r="AD290" s="28">
        <f t="shared" si="892"/>
        <v>224597.4</v>
      </c>
      <c r="AE290" s="28">
        <f t="shared" si="893"/>
        <v>148258.5</v>
      </c>
      <c r="AF290" s="28">
        <f t="shared" si="894"/>
        <v>148258.5</v>
      </c>
      <c r="AG290" s="28">
        <f t="shared" si="938"/>
        <v>0</v>
      </c>
      <c r="AH290" s="28">
        <f t="shared" si="939"/>
        <v>0</v>
      </c>
      <c r="AI290" s="28">
        <f t="shared" si="940"/>
        <v>0</v>
      </c>
      <c r="AJ290" s="28">
        <f t="shared" si="895"/>
        <v>224597.4</v>
      </c>
      <c r="AK290" s="28">
        <f t="shared" si="896"/>
        <v>148258.5</v>
      </c>
      <c r="AL290" s="28">
        <f t="shared" si="897"/>
        <v>148258.5</v>
      </c>
      <c r="AM290" s="28">
        <f t="shared" si="941"/>
        <v>3239.9250000000002</v>
      </c>
      <c r="AN290" s="28">
        <f t="shared" si="942"/>
        <v>0</v>
      </c>
      <c r="AO290" s="28">
        <f t="shared" si="943"/>
        <v>0</v>
      </c>
      <c r="AP290" s="28">
        <f t="shared" si="898"/>
        <v>227837.32499999998</v>
      </c>
      <c r="AQ290" s="28">
        <f t="shared" si="899"/>
        <v>148258.5</v>
      </c>
      <c r="AR290" s="28">
        <f t="shared" si="900"/>
        <v>148258.5</v>
      </c>
      <c r="AS290" s="28">
        <f t="shared" si="944"/>
        <v>0</v>
      </c>
      <c r="AT290" s="28">
        <f t="shared" si="945"/>
        <v>0</v>
      </c>
      <c r="AU290" s="28">
        <f t="shared" si="946"/>
        <v>0</v>
      </c>
      <c r="AV290" s="28">
        <f t="shared" si="901"/>
        <v>227837.32499999998</v>
      </c>
      <c r="AW290" s="28">
        <f t="shared" si="902"/>
        <v>148258.5</v>
      </c>
      <c r="AX290" s="28">
        <f t="shared" si="903"/>
        <v>148258.5</v>
      </c>
      <c r="AY290" s="28">
        <f t="shared" si="947"/>
        <v>0</v>
      </c>
      <c r="AZ290" s="28">
        <f t="shared" si="948"/>
        <v>0</v>
      </c>
      <c r="BA290" s="28">
        <f t="shared" si="949"/>
        <v>0</v>
      </c>
      <c r="BB290" s="28">
        <f t="shared" si="904"/>
        <v>227837.32499999998</v>
      </c>
      <c r="BC290" s="28">
        <f t="shared" si="905"/>
        <v>148258.5</v>
      </c>
      <c r="BD290" s="28">
        <f t="shared" si="906"/>
        <v>148258.5</v>
      </c>
      <c r="BE290" s="28">
        <f t="shared" si="950"/>
        <v>0</v>
      </c>
      <c r="BF290" s="28">
        <f t="shared" si="951"/>
        <v>0</v>
      </c>
      <c r="BG290" s="28">
        <f t="shared" si="952"/>
        <v>0</v>
      </c>
      <c r="BH290" s="28">
        <f t="shared" si="907"/>
        <v>227837.32499999998</v>
      </c>
      <c r="BI290" s="28">
        <f t="shared" si="908"/>
        <v>148258.5</v>
      </c>
      <c r="BJ290" s="28">
        <f t="shared" si="909"/>
        <v>148258.5</v>
      </c>
      <c r="BK290" s="28">
        <f t="shared" si="953"/>
        <v>0</v>
      </c>
      <c r="BL290" s="28">
        <f t="shared" si="954"/>
        <v>0</v>
      </c>
      <c r="BM290" s="28">
        <f t="shared" si="955"/>
        <v>0</v>
      </c>
      <c r="BN290" s="28">
        <f t="shared" si="910"/>
        <v>227837.32499999998</v>
      </c>
      <c r="BO290" s="28">
        <f t="shared" si="911"/>
        <v>148258.5</v>
      </c>
      <c r="BP290" s="28">
        <f t="shared" si="912"/>
        <v>148258.5</v>
      </c>
      <c r="BQ290" s="28">
        <f t="shared" si="956"/>
        <v>0</v>
      </c>
      <c r="BR290" s="28">
        <f t="shared" si="957"/>
        <v>0</v>
      </c>
      <c r="BS290" s="22">
        <f t="shared" si="913"/>
        <v>227837.32499999998</v>
      </c>
      <c r="BT290" s="22">
        <f t="shared" si="914"/>
        <v>148258.5</v>
      </c>
      <c r="BU290" s="22">
        <f t="shared" si="915"/>
        <v>148258.5</v>
      </c>
      <c r="BV290" s="28">
        <f t="shared" si="958"/>
        <v>0</v>
      </c>
      <c r="BW290" s="28">
        <f t="shared" si="959"/>
        <v>0</v>
      </c>
      <c r="BX290" s="28">
        <f t="shared" si="916"/>
        <v>227837.32499999998</v>
      </c>
      <c r="BY290" s="28">
        <f t="shared" si="917"/>
        <v>148258.5</v>
      </c>
      <c r="BZ290" s="28">
        <f t="shared" si="918"/>
        <v>148258.5</v>
      </c>
      <c r="CA290" s="28">
        <f t="shared" si="960"/>
        <v>0</v>
      </c>
      <c r="CB290" s="28">
        <f t="shared" si="961"/>
        <v>0</v>
      </c>
      <c r="CC290" s="28">
        <f t="shared" si="962"/>
        <v>0</v>
      </c>
      <c r="CD290" s="28">
        <f t="shared" si="780"/>
        <v>227837.32499999998</v>
      </c>
      <c r="CE290" s="28">
        <f t="shared" si="963"/>
        <v>0</v>
      </c>
      <c r="CF290" s="29">
        <f t="shared" si="777"/>
        <v>227837.32499999998</v>
      </c>
      <c r="CG290" s="28">
        <f t="shared" si="781"/>
        <v>148258.5</v>
      </c>
      <c r="CH290" s="28">
        <f t="shared" si="964"/>
        <v>0</v>
      </c>
      <c r="CI290" s="28">
        <f t="shared" si="778"/>
        <v>148258.5</v>
      </c>
      <c r="CJ290" s="28">
        <f t="shared" si="782"/>
        <v>148258.5</v>
      </c>
      <c r="CK290" s="28">
        <f t="shared" si="964"/>
        <v>0</v>
      </c>
      <c r="CL290" s="28">
        <f t="shared" si="779"/>
        <v>148258.5</v>
      </c>
      <c r="CM290" s="28">
        <f t="shared" si="964"/>
        <v>0</v>
      </c>
      <c r="CN290" s="15"/>
      <c r="CO290" s="30"/>
      <c r="CQ290" s="31" t="s">
        <v>27</v>
      </c>
    </row>
    <row r="291" spans="1:99" ht="46.8" x14ac:dyDescent="0.3">
      <c r="A291" s="32" t="s">
        <v>211</v>
      </c>
      <c r="B291" s="16"/>
      <c r="C291" s="32"/>
      <c r="D291" s="32"/>
      <c r="E291" s="33" t="s">
        <v>212</v>
      </c>
      <c r="F291" s="22">
        <f t="shared" ref="F291:K291" si="965">F292+F296+F303+F310</f>
        <v>224597.4</v>
      </c>
      <c r="G291" s="22">
        <f t="shared" si="965"/>
        <v>148258.5</v>
      </c>
      <c r="H291" s="22">
        <f t="shared" si="965"/>
        <v>148258.5</v>
      </c>
      <c r="I291" s="22">
        <f t="shared" si="965"/>
        <v>0</v>
      </c>
      <c r="J291" s="22">
        <f t="shared" si="965"/>
        <v>0</v>
      </c>
      <c r="K291" s="22">
        <f t="shared" si="965"/>
        <v>0</v>
      </c>
      <c r="L291" s="22">
        <f t="shared" si="883"/>
        <v>224597.4</v>
      </c>
      <c r="M291" s="22">
        <f t="shared" si="884"/>
        <v>148258.5</v>
      </c>
      <c r="N291" s="22">
        <f t="shared" si="885"/>
        <v>148258.5</v>
      </c>
      <c r="O291" s="22">
        <f>O292+O296+O303+O310</f>
        <v>0</v>
      </c>
      <c r="P291" s="22">
        <f>P292+P296+P303+P310</f>
        <v>0</v>
      </c>
      <c r="Q291" s="22">
        <f>Q292+Q296+Q303+Q310</f>
        <v>0</v>
      </c>
      <c r="R291" s="22">
        <f t="shared" si="886"/>
        <v>224597.4</v>
      </c>
      <c r="S291" s="22">
        <f t="shared" si="887"/>
        <v>148258.5</v>
      </c>
      <c r="T291" s="22">
        <f t="shared" si="888"/>
        <v>148258.5</v>
      </c>
      <c r="U291" s="22">
        <f>U292+U296+U303+U310</f>
        <v>0</v>
      </c>
      <c r="V291" s="22">
        <f>V292+V296+V303+V310</f>
        <v>0</v>
      </c>
      <c r="W291" s="22">
        <f>W292+W296+W303+W310</f>
        <v>0</v>
      </c>
      <c r="X291" s="22">
        <f t="shared" si="889"/>
        <v>224597.4</v>
      </c>
      <c r="Y291" s="22">
        <f t="shared" si="890"/>
        <v>148258.5</v>
      </c>
      <c r="Z291" s="22">
        <f t="shared" si="891"/>
        <v>148258.5</v>
      </c>
      <c r="AA291" s="22">
        <f>AA292+AA296+AA303+AA310</f>
        <v>0</v>
      </c>
      <c r="AB291" s="22">
        <f>AB292+AB296+AB303+AB310</f>
        <v>0</v>
      </c>
      <c r="AC291" s="22">
        <f>AC292+AC296+AC303+AC310</f>
        <v>0</v>
      </c>
      <c r="AD291" s="22">
        <f t="shared" si="892"/>
        <v>224597.4</v>
      </c>
      <c r="AE291" s="22">
        <f t="shared" si="893"/>
        <v>148258.5</v>
      </c>
      <c r="AF291" s="22">
        <f t="shared" si="894"/>
        <v>148258.5</v>
      </c>
      <c r="AG291" s="22">
        <f>AG292+AG296+AG303+AG310</f>
        <v>0</v>
      </c>
      <c r="AH291" s="22">
        <f>AH292+AH296+AH303+AH310</f>
        <v>0</v>
      </c>
      <c r="AI291" s="22">
        <f>AI292+AI296+AI303+AI310</f>
        <v>0</v>
      </c>
      <c r="AJ291" s="22">
        <f t="shared" si="895"/>
        <v>224597.4</v>
      </c>
      <c r="AK291" s="22">
        <f t="shared" si="896"/>
        <v>148258.5</v>
      </c>
      <c r="AL291" s="22">
        <f t="shared" si="897"/>
        <v>148258.5</v>
      </c>
      <c r="AM291" s="22">
        <f>AM292+AM296+AM303+AM310</f>
        <v>3239.9250000000002</v>
      </c>
      <c r="AN291" s="22">
        <f>AN292+AN296+AN303+AN310</f>
        <v>0</v>
      </c>
      <c r="AO291" s="22">
        <f>AO292+AO296+AO303+AO310</f>
        <v>0</v>
      </c>
      <c r="AP291" s="22">
        <f t="shared" si="898"/>
        <v>227837.32499999998</v>
      </c>
      <c r="AQ291" s="22">
        <f t="shared" si="899"/>
        <v>148258.5</v>
      </c>
      <c r="AR291" s="22">
        <f t="shared" si="900"/>
        <v>148258.5</v>
      </c>
      <c r="AS291" s="22">
        <f>AS292+AS296+AS303+AS310</f>
        <v>0</v>
      </c>
      <c r="AT291" s="22">
        <f>AT292+AT296+AT303+AT310</f>
        <v>0</v>
      </c>
      <c r="AU291" s="22">
        <f>AU292+AU296+AU303+AU310</f>
        <v>0</v>
      </c>
      <c r="AV291" s="22">
        <f t="shared" si="901"/>
        <v>227837.32499999998</v>
      </c>
      <c r="AW291" s="22">
        <f t="shared" si="902"/>
        <v>148258.5</v>
      </c>
      <c r="AX291" s="22">
        <f t="shared" si="903"/>
        <v>148258.5</v>
      </c>
      <c r="AY291" s="22">
        <f>AY292+AY296+AY303+AY310</f>
        <v>0</v>
      </c>
      <c r="AZ291" s="22">
        <f>AZ292+AZ296+AZ303+AZ310</f>
        <v>0</v>
      </c>
      <c r="BA291" s="22">
        <f>BA292+BA296+BA303+BA310</f>
        <v>0</v>
      </c>
      <c r="BB291" s="22">
        <f t="shared" si="904"/>
        <v>227837.32499999998</v>
      </c>
      <c r="BC291" s="22">
        <f t="shared" si="905"/>
        <v>148258.5</v>
      </c>
      <c r="BD291" s="22">
        <f t="shared" si="906"/>
        <v>148258.5</v>
      </c>
      <c r="BE291" s="22">
        <f>BE292+BE296+BE303+BE310</f>
        <v>0</v>
      </c>
      <c r="BF291" s="22">
        <f>BF292+BF296+BF303+BF310</f>
        <v>0</v>
      </c>
      <c r="BG291" s="22">
        <f>BG292+BG296+BG303+BG310</f>
        <v>0</v>
      </c>
      <c r="BH291" s="22">
        <f t="shared" si="907"/>
        <v>227837.32499999998</v>
      </c>
      <c r="BI291" s="22">
        <f t="shared" si="908"/>
        <v>148258.5</v>
      </c>
      <c r="BJ291" s="22">
        <f t="shared" si="909"/>
        <v>148258.5</v>
      </c>
      <c r="BK291" s="22">
        <f>BK292+BK296+BK303+BK310</f>
        <v>0</v>
      </c>
      <c r="BL291" s="22">
        <f>BL292+BL296+BL303+BL310</f>
        <v>0</v>
      </c>
      <c r="BM291" s="22">
        <f>BM292+BM296+BM303+BM310</f>
        <v>0</v>
      </c>
      <c r="BN291" s="22">
        <f t="shared" si="910"/>
        <v>227837.32499999998</v>
      </c>
      <c r="BO291" s="22">
        <f t="shared" si="911"/>
        <v>148258.5</v>
      </c>
      <c r="BP291" s="22">
        <f t="shared" si="912"/>
        <v>148258.5</v>
      </c>
      <c r="BQ291" s="22">
        <f>BQ292+BQ296+BQ303+BQ310</f>
        <v>0</v>
      </c>
      <c r="BR291" s="22">
        <f>BR292+BR296+BR303+BR310</f>
        <v>0</v>
      </c>
      <c r="BS291" s="22">
        <f t="shared" si="913"/>
        <v>227837.32499999998</v>
      </c>
      <c r="BT291" s="22">
        <f t="shared" si="914"/>
        <v>148258.5</v>
      </c>
      <c r="BU291" s="22">
        <f t="shared" si="915"/>
        <v>148258.5</v>
      </c>
      <c r="BV291" s="22">
        <f>BV292+BV296+BV303+BV310</f>
        <v>0</v>
      </c>
      <c r="BW291" s="22">
        <f>BW292+BW296+BW303+BW310</f>
        <v>0</v>
      </c>
      <c r="BX291" s="22">
        <f t="shared" si="916"/>
        <v>227837.32499999998</v>
      </c>
      <c r="BY291" s="22">
        <f t="shared" si="917"/>
        <v>148258.5</v>
      </c>
      <c r="BZ291" s="22">
        <f t="shared" si="918"/>
        <v>148258.5</v>
      </c>
      <c r="CA291" s="22">
        <f>CA292+CA296+CA303+CA310</f>
        <v>0</v>
      </c>
      <c r="CB291" s="22">
        <f>CB292+CB296+CB303+CB310</f>
        <v>0</v>
      </c>
      <c r="CC291" s="22">
        <f>CC292+CC296+CC303+CC310</f>
        <v>0</v>
      </c>
      <c r="CD291" s="22">
        <f t="shared" si="780"/>
        <v>227837.32499999998</v>
      </c>
      <c r="CE291" s="22">
        <f>CE292+CE296+CE303+CE310</f>
        <v>0</v>
      </c>
      <c r="CF291" s="34">
        <f t="shared" si="777"/>
        <v>227837.32499999998</v>
      </c>
      <c r="CG291" s="22">
        <f t="shared" si="781"/>
        <v>148258.5</v>
      </c>
      <c r="CH291" s="22">
        <f>CH292+CH296+CH303+CH310</f>
        <v>0</v>
      </c>
      <c r="CI291" s="22">
        <f t="shared" si="778"/>
        <v>148258.5</v>
      </c>
      <c r="CJ291" s="22">
        <f t="shared" si="782"/>
        <v>148258.5</v>
      </c>
      <c r="CK291" s="22">
        <f>CK292+CK296+CK303+CK310</f>
        <v>0</v>
      </c>
      <c r="CL291" s="22">
        <f t="shared" si="779"/>
        <v>148258.5</v>
      </c>
      <c r="CM291" s="22">
        <f>CM292+CM296+CM303+CM310</f>
        <v>0</v>
      </c>
      <c r="CN291" s="15"/>
      <c r="CO291" s="35"/>
      <c r="CR291" s="5" t="s">
        <v>28</v>
      </c>
    </row>
    <row r="292" spans="1:99" ht="31.2" x14ac:dyDescent="0.3">
      <c r="A292" s="32" t="s">
        <v>213</v>
      </c>
      <c r="B292" s="16"/>
      <c r="C292" s="32"/>
      <c r="D292" s="32"/>
      <c r="E292" s="33" t="s">
        <v>214</v>
      </c>
      <c r="F292" s="22">
        <f t="shared" ref="F292:F296" si="966">F293</f>
        <v>2312.1</v>
      </c>
      <c r="G292" s="22">
        <f t="shared" ref="G292:G296" si="967">G293</f>
        <v>2317</v>
      </c>
      <c r="H292" s="22">
        <f t="shared" ref="H292:H296" si="968">H293</f>
        <v>2317</v>
      </c>
      <c r="I292" s="22">
        <f t="shared" ref="I292:I296" si="969">I293</f>
        <v>0</v>
      </c>
      <c r="J292" s="22">
        <f t="shared" ref="J292:J296" si="970">J293</f>
        <v>0</v>
      </c>
      <c r="K292" s="22">
        <f t="shared" ref="K292:K296" si="971">K293</f>
        <v>0</v>
      </c>
      <c r="L292" s="22">
        <f t="shared" si="883"/>
        <v>2312.1</v>
      </c>
      <c r="M292" s="22">
        <f t="shared" si="884"/>
        <v>2317</v>
      </c>
      <c r="N292" s="22">
        <f t="shared" si="885"/>
        <v>2317</v>
      </c>
      <c r="O292" s="22">
        <f t="shared" ref="O292:O296" si="972">O293</f>
        <v>0</v>
      </c>
      <c r="P292" s="22">
        <f t="shared" ref="P292:P296" si="973">P293</f>
        <v>0</v>
      </c>
      <c r="Q292" s="22">
        <f t="shared" ref="Q292:Q296" si="974">Q293</f>
        <v>0</v>
      </c>
      <c r="R292" s="22">
        <f t="shared" si="886"/>
        <v>2312.1</v>
      </c>
      <c r="S292" s="22">
        <f t="shared" si="887"/>
        <v>2317</v>
      </c>
      <c r="T292" s="22">
        <f t="shared" si="888"/>
        <v>2317</v>
      </c>
      <c r="U292" s="22">
        <f t="shared" ref="U292:U296" si="975">U293</f>
        <v>0</v>
      </c>
      <c r="V292" s="22">
        <f t="shared" ref="V292:V296" si="976">V293</f>
        <v>0</v>
      </c>
      <c r="W292" s="22">
        <f t="shared" ref="W292:W296" si="977">W293</f>
        <v>0</v>
      </c>
      <c r="X292" s="22">
        <f t="shared" si="889"/>
        <v>2312.1</v>
      </c>
      <c r="Y292" s="22">
        <f t="shared" si="890"/>
        <v>2317</v>
      </c>
      <c r="Z292" s="22">
        <f t="shared" si="891"/>
        <v>2317</v>
      </c>
      <c r="AA292" s="22">
        <f t="shared" ref="AA292:AA296" si="978">AA293</f>
        <v>0</v>
      </c>
      <c r="AB292" s="22">
        <f t="shared" ref="AB292:AB296" si="979">AB293</f>
        <v>0</v>
      </c>
      <c r="AC292" s="22">
        <f t="shared" ref="AC292:AC296" si="980">AC293</f>
        <v>0</v>
      </c>
      <c r="AD292" s="22">
        <f t="shared" si="892"/>
        <v>2312.1</v>
      </c>
      <c r="AE292" s="22">
        <f t="shared" si="893"/>
        <v>2317</v>
      </c>
      <c r="AF292" s="22">
        <f t="shared" si="894"/>
        <v>2317</v>
      </c>
      <c r="AG292" s="22">
        <f t="shared" ref="AG292:AG296" si="981">AG293</f>
        <v>0</v>
      </c>
      <c r="AH292" s="22">
        <f t="shared" ref="AH292:AH296" si="982">AH293</f>
        <v>0</v>
      </c>
      <c r="AI292" s="22">
        <f t="shared" ref="AI292:AI296" si="983">AI293</f>
        <v>0</v>
      </c>
      <c r="AJ292" s="22">
        <f t="shared" si="895"/>
        <v>2312.1</v>
      </c>
      <c r="AK292" s="22">
        <f t="shared" si="896"/>
        <v>2317</v>
      </c>
      <c r="AL292" s="22">
        <f t="shared" si="897"/>
        <v>2317</v>
      </c>
      <c r="AM292" s="22">
        <f t="shared" ref="AM292:AM296" si="984">AM293</f>
        <v>3239.9250000000002</v>
      </c>
      <c r="AN292" s="22">
        <f t="shared" ref="AN292:AN296" si="985">AN293</f>
        <v>0</v>
      </c>
      <c r="AO292" s="22">
        <f t="shared" ref="AO292:AO296" si="986">AO293</f>
        <v>0</v>
      </c>
      <c r="AP292" s="22">
        <f t="shared" si="898"/>
        <v>5552.0249999999996</v>
      </c>
      <c r="AQ292" s="22">
        <f t="shared" si="899"/>
        <v>2317</v>
      </c>
      <c r="AR292" s="22">
        <f t="shared" si="900"/>
        <v>2317</v>
      </c>
      <c r="AS292" s="22">
        <f t="shared" ref="AS292:AS296" si="987">AS293</f>
        <v>0</v>
      </c>
      <c r="AT292" s="22">
        <f t="shared" ref="AT292:AT296" si="988">AT293</f>
        <v>0</v>
      </c>
      <c r="AU292" s="22">
        <f t="shared" ref="AU292:AU296" si="989">AU293</f>
        <v>0</v>
      </c>
      <c r="AV292" s="22">
        <f t="shared" si="901"/>
        <v>5552.0249999999996</v>
      </c>
      <c r="AW292" s="22">
        <f t="shared" si="902"/>
        <v>2317</v>
      </c>
      <c r="AX292" s="22">
        <f t="shared" si="903"/>
        <v>2317</v>
      </c>
      <c r="AY292" s="22">
        <f t="shared" ref="AY292:AY296" si="990">AY293</f>
        <v>0</v>
      </c>
      <c r="AZ292" s="22">
        <f t="shared" ref="AZ292:AZ296" si="991">AZ293</f>
        <v>0</v>
      </c>
      <c r="BA292" s="22">
        <f t="shared" ref="BA292:BA296" si="992">BA293</f>
        <v>0</v>
      </c>
      <c r="BB292" s="22">
        <f t="shared" si="904"/>
        <v>5552.0249999999996</v>
      </c>
      <c r="BC292" s="22">
        <f t="shared" si="905"/>
        <v>2317</v>
      </c>
      <c r="BD292" s="22">
        <f t="shared" si="906"/>
        <v>2317</v>
      </c>
      <c r="BE292" s="22">
        <f t="shared" ref="BE292:BE296" si="993">BE293</f>
        <v>0</v>
      </c>
      <c r="BF292" s="22">
        <f t="shared" ref="BF292:BF296" si="994">BF293</f>
        <v>0</v>
      </c>
      <c r="BG292" s="22">
        <f t="shared" ref="BG292:BG296" si="995">BG293</f>
        <v>0</v>
      </c>
      <c r="BH292" s="22">
        <f t="shared" si="907"/>
        <v>5552.0249999999996</v>
      </c>
      <c r="BI292" s="22">
        <f t="shared" si="908"/>
        <v>2317</v>
      </c>
      <c r="BJ292" s="22">
        <f t="shared" si="909"/>
        <v>2317</v>
      </c>
      <c r="BK292" s="22">
        <f t="shared" ref="BK292:BK296" si="996">BK293</f>
        <v>0</v>
      </c>
      <c r="BL292" s="22">
        <f t="shared" ref="BL292:BL296" si="997">BL293</f>
        <v>0</v>
      </c>
      <c r="BM292" s="22">
        <f t="shared" ref="BM292:BM296" si="998">BM293</f>
        <v>0</v>
      </c>
      <c r="BN292" s="22">
        <f t="shared" si="910"/>
        <v>5552.0249999999996</v>
      </c>
      <c r="BO292" s="22">
        <f t="shared" si="911"/>
        <v>2317</v>
      </c>
      <c r="BP292" s="22">
        <f t="shared" si="912"/>
        <v>2317</v>
      </c>
      <c r="BQ292" s="22">
        <f t="shared" ref="BQ292:BQ296" si="999">BQ293</f>
        <v>0</v>
      </c>
      <c r="BR292" s="22">
        <f t="shared" ref="BR292:BR296" si="1000">BR293</f>
        <v>0</v>
      </c>
      <c r="BS292" s="22">
        <f t="shared" si="913"/>
        <v>5552.0249999999996</v>
      </c>
      <c r="BT292" s="22">
        <f t="shared" si="914"/>
        <v>2317</v>
      </c>
      <c r="BU292" s="22">
        <f t="shared" si="915"/>
        <v>2317</v>
      </c>
      <c r="BV292" s="22">
        <f t="shared" ref="BV292:BV296" si="1001">BV293</f>
        <v>0</v>
      </c>
      <c r="BW292" s="22">
        <f t="shared" ref="BW292:BW296" si="1002">BW293</f>
        <v>0</v>
      </c>
      <c r="BX292" s="22">
        <f t="shared" si="916"/>
        <v>5552.0249999999996</v>
      </c>
      <c r="BY292" s="22">
        <f t="shared" si="917"/>
        <v>2317</v>
      </c>
      <c r="BZ292" s="22">
        <f t="shared" si="918"/>
        <v>2317</v>
      </c>
      <c r="CA292" s="22">
        <f t="shared" ref="CA292:CA296" si="1003">CA293</f>
        <v>0</v>
      </c>
      <c r="CB292" s="22">
        <f t="shared" ref="CB292:CB296" si="1004">CB293</f>
        <v>0</v>
      </c>
      <c r="CC292" s="22">
        <f t="shared" ref="CC292:CC296" si="1005">CC293</f>
        <v>0</v>
      </c>
      <c r="CD292" s="22">
        <f t="shared" si="780"/>
        <v>5552.0249999999996</v>
      </c>
      <c r="CE292" s="22">
        <f t="shared" ref="CE292:CE296" si="1006">CE293</f>
        <v>0</v>
      </c>
      <c r="CF292" s="34">
        <f t="shared" si="777"/>
        <v>5552.0249999999996</v>
      </c>
      <c r="CG292" s="22">
        <f t="shared" si="781"/>
        <v>2317</v>
      </c>
      <c r="CH292" s="22">
        <f t="shared" ref="CH292:CM296" si="1007">CH293</f>
        <v>0</v>
      </c>
      <c r="CI292" s="22">
        <f t="shared" si="778"/>
        <v>2317</v>
      </c>
      <c r="CJ292" s="22">
        <f t="shared" si="782"/>
        <v>2317</v>
      </c>
      <c r="CK292" s="22">
        <f t="shared" si="1007"/>
        <v>0</v>
      </c>
      <c r="CL292" s="22">
        <f t="shared" si="779"/>
        <v>2317</v>
      </c>
      <c r="CM292" s="22">
        <f t="shared" si="1007"/>
        <v>0</v>
      </c>
      <c r="CN292" s="15"/>
      <c r="CO292" s="35"/>
      <c r="CU292" s="5" t="s">
        <v>31</v>
      </c>
    </row>
    <row r="293" spans="1:99" ht="46.8" x14ac:dyDescent="0.3">
      <c r="A293" s="32" t="s">
        <v>213</v>
      </c>
      <c r="B293" s="16">
        <v>600</v>
      </c>
      <c r="C293" s="32"/>
      <c r="D293" s="32"/>
      <c r="E293" s="33" t="s">
        <v>45</v>
      </c>
      <c r="F293" s="22">
        <f t="shared" si="966"/>
        <v>2312.1</v>
      </c>
      <c r="G293" s="22">
        <f t="shared" si="967"/>
        <v>2317</v>
      </c>
      <c r="H293" s="22">
        <f t="shared" si="968"/>
        <v>2317</v>
      </c>
      <c r="I293" s="22">
        <f t="shared" si="969"/>
        <v>0</v>
      </c>
      <c r="J293" s="22">
        <f t="shared" si="970"/>
        <v>0</v>
      </c>
      <c r="K293" s="22">
        <f t="shared" si="971"/>
        <v>0</v>
      </c>
      <c r="L293" s="22">
        <f t="shared" si="883"/>
        <v>2312.1</v>
      </c>
      <c r="M293" s="22">
        <f t="shared" si="884"/>
        <v>2317</v>
      </c>
      <c r="N293" s="22">
        <f t="shared" si="885"/>
        <v>2317</v>
      </c>
      <c r="O293" s="22">
        <f t="shared" si="972"/>
        <v>0</v>
      </c>
      <c r="P293" s="22">
        <f t="shared" si="973"/>
        <v>0</v>
      </c>
      <c r="Q293" s="22">
        <f t="shared" si="974"/>
        <v>0</v>
      </c>
      <c r="R293" s="22">
        <f t="shared" si="886"/>
        <v>2312.1</v>
      </c>
      <c r="S293" s="22">
        <f t="shared" si="887"/>
        <v>2317</v>
      </c>
      <c r="T293" s="22">
        <f t="shared" si="888"/>
        <v>2317</v>
      </c>
      <c r="U293" s="22">
        <f t="shared" si="975"/>
        <v>0</v>
      </c>
      <c r="V293" s="22">
        <f t="shared" si="976"/>
        <v>0</v>
      </c>
      <c r="W293" s="22">
        <f t="shared" si="977"/>
        <v>0</v>
      </c>
      <c r="X293" s="22">
        <f t="shared" si="889"/>
        <v>2312.1</v>
      </c>
      <c r="Y293" s="22">
        <f t="shared" si="890"/>
        <v>2317</v>
      </c>
      <c r="Z293" s="22">
        <f t="shared" si="891"/>
        <v>2317</v>
      </c>
      <c r="AA293" s="22">
        <f t="shared" si="978"/>
        <v>0</v>
      </c>
      <c r="AB293" s="22">
        <f t="shared" si="979"/>
        <v>0</v>
      </c>
      <c r="AC293" s="22">
        <f t="shared" si="980"/>
        <v>0</v>
      </c>
      <c r="AD293" s="22">
        <f t="shared" si="892"/>
        <v>2312.1</v>
      </c>
      <c r="AE293" s="22">
        <f t="shared" si="893"/>
        <v>2317</v>
      </c>
      <c r="AF293" s="22">
        <f t="shared" si="894"/>
        <v>2317</v>
      </c>
      <c r="AG293" s="22">
        <f t="shared" si="981"/>
        <v>0</v>
      </c>
      <c r="AH293" s="22">
        <f t="shared" si="982"/>
        <v>0</v>
      </c>
      <c r="AI293" s="22">
        <f t="shared" si="983"/>
        <v>0</v>
      </c>
      <c r="AJ293" s="22">
        <f t="shared" si="895"/>
        <v>2312.1</v>
      </c>
      <c r="AK293" s="22">
        <f t="shared" si="896"/>
        <v>2317</v>
      </c>
      <c r="AL293" s="22">
        <f t="shared" si="897"/>
        <v>2317</v>
      </c>
      <c r="AM293" s="22">
        <f t="shared" si="984"/>
        <v>3239.9250000000002</v>
      </c>
      <c r="AN293" s="22">
        <f t="shared" si="985"/>
        <v>0</v>
      </c>
      <c r="AO293" s="22">
        <f t="shared" si="986"/>
        <v>0</v>
      </c>
      <c r="AP293" s="22">
        <f t="shared" si="898"/>
        <v>5552.0249999999996</v>
      </c>
      <c r="AQ293" s="22">
        <f t="shared" si="899"/>
        <v>2317</v>
      </c>
      <c r="AR293" s="22">
        <f t="shared" si="900"/>
        <v>2317</v>
      </c>
      <c r="AS293" s="22">
        <f t="shared" si="987"/>
        <v>0</v>
      </c>
      <c r="AT293" s="22">
        <f t="shared" si="988"/>
        <v>0</v>
      </c>
      <c r="AU293" s="22">
        <f t="shared" si="989"/>
        <v>0</v>
      </c>
      <c r="AV293" s="22">
        <f t="shared" si="901"/>
        <v>5552.0249999999996</v>
      </c>
      <c r="AW293" s="22">
        <f t="shared" si="902"/>
        <v>2317</v>
      </c>
      <c r="AX293" s="22">
        <f t="shared" si="903"/>
        <v>2317</v>
      </c>
      <c r="AY293" s="22">
        <f t="shared" si="990"/>
        <v>0</v>
      </c>
      <c r="AZ293" s="22">
        <f t="shared" si="991"/>
        <v>0</v>
      </c>
      <c r="BA293" s="22">
        <f t="shared" si="992"/>
        <v>0</v>
      </c>
      <c r="BB293" s="22">
        <f t="shared" si="904"/>
        <v>5552.0249999999996</v>
      </c>
      <c r="BC293" s="22">
        <f t="shared" si="905"/>
        <v>2317</v>
      </c>
      <c r="BD293" s="22">
        <f t="shared" si="906"/>
        <v>2317</v>
      </c>
      <c r="BE293" s="22">
        <f t="shared" si="993"/>
        <v>0</v>
      </c>
      <c r="BF293" s="22">
        <f t="shared" si="994"/>
        <v>0</v>
      </c>
      <c r="BG293" s="22">
        <f t="shared" si="995"/>
        <v>0</v>
      </c>
      <c r="BH293" s="22">
        <f t="shared" si="907"/>
        <v>5552.0249999999996</v>
      </c>
      <c r="BI293" s="22">
        <f t="shared" si="908"/>
        <v>2317</v>
      </c>
      <c r="BJ293" s="22">
        <f t="shared" si="909"/>
        <v>2317</v>
      </c>
      <c r="BK293" s="22">
        <f t="shared" si="996"/>
        <v>0</v>
      </c>
      <c r="BL293" s="22">
        <f t="shared" si="997"/>
        <v>0</v>
      </c>
      <c r="BM293" s="22">
        <f t="shared" si="998"/>
        <v>0</v>
      </c>
      <c r="BN293" s="22">
        <f t="shared" si="910"/>
        <v>5552.0249999999996</v>
      </c>
      <c r="BO293" s="22">
        <f t="shared" si="911"/>
        <v>2317</v>
      </c>
      <c r="BP293" s="22">
        <f t="shared" si="912"/>
        <v>2317</v>
      </c>
      <c r="BQ293" s="22">
        <f t="shared" si="999"/>
        <v>0</v>
      </c>
      <c r="BR293" s="22">
        <f t="shared" si="1000"/>
        <v>0</v>
      </c>
      <c r="BS293" s="22">
        <f t="shared" si="913"/>
        <v>5552.0249999999996</v>
      </c>
      <c r="BT293" s="22">
        <f t="shared" si="914"/>
        <v>2317</v>
      </c>
      <c r="BU293" s="22">
        <f t="shared" si="915"/>
        <v>2317</v>
      </c>
      <c r="BV293" s="22">
        <f t="shared" si="1001"/>
        <v>0</v>
      </c>
      <c r="BW293" s="22">
        <f t="shared" si="1002"/>
        <v>0</v>
      </c>
      <c r="BX293" s="22">
        <f t="shared" si="916"/>
        <v>5552.0249999999996</v>
      </c>
      <c r="BY293" s="22">
        <f t="shared" si="917"/>
        <v>2317</v>
      </c>
      <c r="BZ293" s="22">
        <f t="shared" si="918"/>
        <v>2317</v>
      </c>
      <c r="CA293" s="22">
        <f t="shared" si="1003"/>
        <v>0</v>
      </c>
      <c r="CB293" s="22">
        <f t="shared" si="1004"/>
        <v>0</v>
      </c>
      <c r="CC293" s="22">
        <f t="shared" si="1005"/>
        <v>0</v>
      </c>
      <c r="CD293" s="22">
        <f t="shared" si="780"/>
        <v>5552.0249999999996</v>
      </c>
      <c r="CE293" s="22">
        <f t="shared" si="1006"/>
        <v>0</v>
      </c>
      <c r="CF293" s="34">
        <f t="shared" si="777"/>
        <v>5552.0249999999996</v>
      </c>
      <c r="CG293" s="22">
        <f t="shared" si="781"/>
        <v>2317</v>
      </c>
      <c r="CH293" s="22">
        <f t="shared" si="1007"/>
        <v>0</v>
      </c>
      <c r="CI293" s="22">
        <f t="shared" si="778"/>
        <v>2317</v>
      </c>
      <c r="CJ293" s="22">
        <f t="shared" si="782"/>
        <v>2317</v>
      </c>
      <c r="CK293" s="22">
        <f t="shared" si="1007"/>
        <v>0</v>
      </c>
      <c r="CL293" s="22">
        <f t="shared" si="779"/>
        <v>2317</v>
      </c>
      <c r="CM293" s="22">
        <f t="shared" si="1007"/>
        <v>0</v>
      </c>
      <c r="CN293" s="15"/>
      <c r="CO293" s="35"/>
      <c r="CS293" s="5" t="s">
        <v>29</v>
      </c>
    </row>
    <row r="294" spans="1:99" x14ac:dyDescent="0.3">
      <c r="A294" s="32" t="s">
        <v>213</v>
      </c>
      <c r="B294" s="16">
        <v>620</v>
      </c>
      <c r="C294" s="32"/>
      <c r="D294" s="32"/>
      <c r="E294" s="33" t="s">
        <v>46</v>
      </c>
      <c r="F294" s="22">
        <f t="shared" si="966"/>
        <v>2312.1</v>
      </c>
      <c r="G294" s="22">
        <f t="shared" si="967"/>
        <v>2317</v>
      </c>
      <c r="H294" s="22">
        <f t="shared" si="968"/>
        <v>2317</v>
      </c>
      <c r="I294" s="22">
        <f t="shared" si="969"/>
        <v>0</v>
      </c>
      <c r="J294" s="22">
        <f t="shared" si="970"/>
        <v>0</v>
      </c>
      <c r="K294" s="22">
        <f t="shared" si="971"/>
        <v>0</v>
      </c>
      <c r="L294" s="22">
        <f t="shared" si="883"/>
        <v>2312.1</v>
      </c>
      <c r="M294" s="22">
        <f t="shared" si="884"/>
        <v>2317</v>
      </c>
      <c r="N294" s="22">
        <f t="shared" si="885"/>
        <v>2317</v>
      </c>
      <c r="O294" s="22">
        <f t="shared" si="972"/>
        <v>0</v>
      </c>
      <c r="P294" s="22">
        <f t="shared" si="973"/>
        <v>0</v>
      </c>
      <c r="Q294" s="22">
        <f t="shared" si="974"/>
        <v>0</v>
      </c>
      <c r="R294" s="22">
        <f t="shared" si="886"/>
        <v>2312.1</v>
      </c>
      <c r="S294" s="22">
        <f t="shared" si="887"/>
        <v>2317</v>
      </c>
      <c r="T294" s="22">
        <f t="shared" si="888"/>
        <v>2317</v>
      </c>
      <c r="U294" s="22">
        <f t="shared" si="975"/>
        <v>0</v>
      </c>
      <c r="V294" s="22">
        <f t="shared" si="976"/>
        <v>0</v>
      </c>
      <c r="W294" s="22">
        <f t="shared" si="977"/>
        <v>0</v>
      </c>
      <c r="X294" s="22">
        <f t="shared" si="889"/>
        <v>2312.1</v>
      </c>
      <c r="Y294" s="22">
        <f t="shared" si="890"/>
        <v>2317</v>
      </c>
      <c r="Z294" s="22">
        <f t="shared" si="891"/>
        <v>2317</v>
      </c>
      <c r="AA294" s="22">
        <f t="shared" si="978"/>
        <v>0</v>
      </c>
      <c r="AB294" s="22">
        <f t="shared" si="979"/>
        <v>0</v>
      </c>
      <c r="AC294" s="22">
        <f t="shared" si="980"/>
        <v>0</v>
      </c>
      <c r="AD294" s="22">
        <f t="shared" si="892"/>
        <v>2312.1</v>
      </c>
      <c r="AE294" s="22">
        <f t="shared" si="893"/>
        <v>2317</v>
      </c>
      <c r="AF294" s="22">
        <f t="shared" si="894"/>
        <v>2317</v>
      </c>
      <c r="AG294" s="22">
        <f t="shared" si="981"/>
        <v>0</v>
      </c>
      <c r="AH294" s="22">
        <f t="shared" si="982"/>
        <v>0</v>
      </c>
      <c r="AI294" s="22">
        <f t="shared" si="983"/>
        <v>0</v>
      </c>
      <c r="AJ294" s="22">
        <f t="shared" si="895"/>
        <v>2312.1</v>
      </c>
      <c r="AK294" s="22">
        <f t="shared" si="896"/>
        <v>2317</v>
      </c>
      <c r="AL294" s="22">
        <f t="shared" si="897"/>
        <v>2317</v>
      </c>
      <c r="AM294" s="22">
        <f t="shared" si="984"/>
        <v>3239.9250000000002</v>
      </c>
      <c r="AN294" s="22">
        <f t="shared" si="985"/>
        <v>0</v>
      </c>
      <c r="AO294" s="22">
        <f t="shared" si="986"/>
        <v>0</v>
      </c>
      <c r="AP294" s="22">
        <f t="shared" si="898"/>
        <v>5552.0249999999996</v>
      </c>
      <c r="AQ294" s="22">
        <f t="shared" si="899"/>
        <v>2317</v>
      </c>
      <c r="AR294" s="22">
        <f t="shared" si="900"/>
        <v>2317</v>
      </c>
      <c r="AS294" s="22">
        <f t="shared" si="987"/>
        <v>0</v>
      </c>
      <c r="AT294" s="22">
        <f t="shared" si="988"/>
        <v>0</v>
      </c>
      <c r="AU294" s="22">
        <f t="shared" si="989"/>
        <v>0</v>
      </c>
      <c r="AV294" s="22">
        <f t="shared" si="901"/>
        <v>5552.0249999999996</v>
      </c>
      <c r="AW294" s="22">
        <f t="shared" si="902"/>
        <v>2317</v>
      </c>
      <c r="AX294" s="22">
        <f t="shared" si="903"/>
        <v>2317</v>
      </c>
      <c r="AY294" s="22">
        <f t="shared" si="990"/>
        <v>0</v>
      </c>
      <c r="AZ294" s="22">
        <f t="shared" si="991"/>
        <v>0</v>
      </c>
      <c r="BA294" s="22">
        <f t="shared" si="992"/>
        <v>0</v>
      </c>
      <c r="BB294" s="22">
        <f t="shared" si="904"/>
        <v>5552.0249999999996</v>
      </c>
      <c r="BC294" s="22">
        <f t="shared" si="905"/>
        <v>2317</v>
      </c>
      <c r="BD294" s="22">
        <f t="shared" si="906"/>
        <v>2317</v>
      </c>
      <c r="BE294" s="22">
        <f t="shared" si="993"/>
        <v>0</v>
      </c>
      <c r="BF294" s="22">
        <f t="shared" si="994"/>
        <v>0</v>
      </c>
      <c r="BG294" s="22">
        <f t="shared" si="995"/>
        <v>0</v>
      </c>
      <c r="BH294" s="22">
        <f t="shared" si="907"/>
        <v>5552.0249999999996</v>
      </c>
      <c r="BI294" s="22">
        <f t="shared" si="908"/>
        <v>2317</v>
      </c>
      <c r="BJ294" s="22">
        <f t="shared" si="909"/>
        <v>2317</v>
      </c>
      <c r="BK294" s="22">
        <f t="shared" si="996"/>
        <v>0</v>
      </c>
      <c r="BL294" s="22">
        <f t="shared" si="997"/>
        <v>0</v>
      </c>
      <c r="BM294" s="22">
        <f t="shared" si="998"/>
        <v>0</v>
      </c>
      <c r="BN294" s="22">
        <f t="shared" si="910"/>
        <v>5552.0249999999996</v>
      </c>
      <c r="BO294" s="22">
        <f t="shared" si="911"/>
        <v>2317</v>
      </c>
      <c r="BP294" s="22">
        <f t="shared" si="912"/>
        <v>2317</v>
      </c>
      <c r="BQ294" s="22">
        <f t="shared" si="999"/>
        <v>0</v>
      </c>
      <c r="BR294" s="22">
        <f t="shared" si="1000"/>
        <v>0</v>
      </c>
      <c r="BS294" s="22">
        <f t="shared" si="913"/>
        <v>5552.0249999999996</v>
      </c>
      <c r="BT294" s="22">
        <f t="shared" si="914"/>
        <v>2317</v>
      </c>
      <c r="BU294" s="22">
        <f t="shared" si="915"/>
        <v>2317</v>
      </c>
      <c r="BV294" s="22">
        <f t="shared" si="1001"/>
        <v>0</v>
      </c>
      <c r="BW294" s="22">
        <f t="shared" si="1002"/>
        <v>0</v>
      </c>
      <c r="BX294" s="22">
        <f t="shared" si="916"/>
        <v>5552.0249999999996</v>
      </c>
      <c r="BY294" s="22">
        <f t="shared" si="917"/>
        <v>2317</v>
      </c>
      <c r="BZ294" s="22">
        <f t="shared" si="918"/>
        <v>2317</v>
      </c>
      <c r="CA294" s="22">
        <f t="shared" si="1003"/>
        <v>0</v>
      </c>
      <c r="CB294" s="22">
        <f t="shared" si="1004"/>
        <v>0</v>
      </c>
      <c r="CC294" s="22">
        <f t="shared" si="1005"/>
        <v>0</v>
      </c>
      <c r="CD294" s="22">
        <f t="shared" si="780"/>
        <v>5552.0249999999996</v>
      </c>
      <c r="CE294" s="22">
        <f t="shared" si="1006"/>
        <v>0</v>
      </c>
      <c r="CF294" s="34">
        <f t="shared" ref="CF294:CF357" si="1008">CD294+CE294</f>
        <v>5552.0249999999996</v>
      </c>
      <c r="CG294" s="22">
        <f t="shared" si="781"/>
        <v>2317</v>
      </c>
      <c r="CH294" s="22">
        <f t="shared" si="1007"/>
        <v>0</v>
      </c>
      <c r="CI294" s="22">
        <f t="shared" ref="CI294:CI357" si="1009">CG294+CH294</f>
        <v>2317</v>
      </c>
      <c r="CJ294" s="22">
        <f t="shared" si="782"/>
        <v>2317</v>
      </c>
      <c r="CK294" s="22">
        <f t="shared" si="1007"/>
        <v>0</v>
      </c>
      <c r="CL294" s="22">
        <f t="shared" ref="CL294:CL357" si="1010">CJ294+CK294</f>
        <v>2317</v>
      </c>
      <c r="CM294" s="22">
        <f t="shared" si="1007"/>
        <v>0</v>
      </c>
      <c r="CN294" s="15"/>
      <c r="CO294" s="35"/>
      <c r="CT294" s="5" t="s">
        <v>30</v>
      </c>
    </row>
    <row r="295" spans="1:99" x14ac:dyDescent="0.3">
      <c r="A295" s="32" t="s">
        <v>213</v>
      </c>
      <c r="B295" s="16">
        <v>620</v>
      </c>
      <c r="C295" s="32" t="s">
        <v>49</v>
      </c>
      <c r="D295" s="32" t="s">
        <v>42</v>
      </c>
      <c r="E295" s="33" t="s">
        <v>50</v>
      </c>
      <c r="F295" s="22">
        <v>2312.1</v>
      </c>
      <c r="G295" s="22">
        <v>2317</v>
      </c>
      <c r="H295" s="22">
        <v>2317</v>
      </c>
      <c r="I295" s="22"/>
      <c r="J295" s="22"/>
      <c r="K295" s="22"/>
      <c r="L295" s="22">
        <f t="shared" si="883"/>
        <v>2312.1</v>
      </c>
      <c r="M295" s="22">
        <f t="shared" si="884"/>
        <v>2317</v>
      </c>
      <c r="N295" s="22">
        <f t="shared" si="885"/>
        <v>2317</v>
      </c>
      <c r="O295" s="22"/>
      <c r="P295" s="22"/>
      <c r="Q295" s="22"/>
      <c r="R295" s="22">
        <f t="shared" si="886"/>
        <v>2312.1</v>
      </c>
      <c r="S295" s="22">
        <f t="shared" si="887"/>
        <v>2317</v>
      </c>
      <c r="T295" s="22">
        <f t="shared" si="888"/>
        <v>2317</v>
      </c>
      <c r="U295" s="22"/>
      <c r="V295" s="22"/>
      <c r="W295" s="22"/>
      <c r="X295" s="22">
        <f t="shared" si="889"/>
        <v>2312.1</v>
      </c>
      <c r="Y295" s="22">
        <f t="shared" si="890"/>
        <v>2317</v>
      </c>
      <c r="Z295" s="22">
        <f t="shared" si="891"/>
        <v>2317</v>
      </c>
      <c r="AA295" s="22"/>
      <c r="AB295" s="22"/>
      <c r="AC295" s="22"/>
      <c r="AD295" s="22">
        <f t="shared" si="892"/>
        <v>2312.1</v>
      </c>
      <c r="AE295" s="22">
        <f t="shared" si="893"/>
        <v>2317</v>
      </c>
      <c r="AF295" s="22">
        <f t="shared" si="894"/>
        <v>2317</v>
      </c>
      <c r="AG295" s="22"/>
      <c r="AH295" s="22"/>
      <c r="AI295" s="22"/>
      <c r="AJ295" s="22">
        <f t="shared" si="895"/>
        <v>2312.1</v>
      </c>
      <c r="AK295" s="22">
        <f t="shared" si="896"/>
        <v>2317</v>
      </c>
      <c r="AL295" s="22">
        <f t="shared" si="897"/>
        <v>2317</v>
      </c>
      <c r="AM295" s="22">
        <v>3239.9250000000002</v>
      </c>
      <c r="AN295" s="22"/>
      <c r="AO295" s="22"/>
      <c r="AP295" s="22">
        <f t="shared" si="898"/>
        <v>5552.0249999999996</v>
      </c>
      <c r="AQ295" s="22">
        <f t="shared" si="899"/>
        <v>2317</v>
      </c>
      <c r="AR295" s="22">
        <f t="shared" si="900"/>
        <v>2317</v>
      </c>
      <c r="AS295" s="22"/>
      <c r="AT295" s="22"/>
      <c r="AU295" s="22"/>
      <c r="AV295" s="22">
        <f t="shared" si="901"/>
        <v>5552.0249999999996</v>
      </c>
      <c r="AW295" s="22">
        <f t="shared" si="902"/>
        <v>2317</v>
      </c>
      <c r="AX295" s="22">
        <f t="shared" si="903"/>
        <v>2317</v>
      </c>
      <c r="AY295" s="22"/>
      <c r="AZ295" s="22"/>
      <c r="BA295" s="22"/>
      <c r="BB295" s="22">
        <f t="shared" si="904"/>
        <v>5552.0249999999996</v>
      </c>
      <c r="BC295" s="22">
        <f t="shared" si="905"/>
        <v>2317</v>
      </c>
      <c r="BD295" s="22">
        <f t="shared" si="906"/>
        <v>2317</v>
      </c>
      <c r="BE295" s="22"/>
      <c r="BF295" s="22"/>
      <c r="BG295" s="22"/>
      <c r="BH295" s="22">
        <f t="shared" si="907"/>
        <v>5552.0249999999996</v>
      </c>
      <c r="BI295" s="22">
        <f t="shared" si="908"/>
        <v>2317</v>
      </c>
      <c r="BJ295" s="22">
        <f t="shared" si="909"/>
        <v>2317</v>
      </c>
      <c r="BK295" s="22"/>
      <c r="BL295" s="22"/>
      <c r="BM295" s="22"/>
      <c r="BN295" s="22">
        <f t="shared" si="910"/>
        <v>5552.0249999999996</v>
      </c>
      <c r="BO295" s="22">
        <f t="shared" si="911"/>
        <v>2317</v>
      </c>
      <c r="BP295" s="22">
        <f t="shared" si="912"/>
        <v>2317</v>
      </c>
      <c r="BQ295" s="22"/>
      <c r="BR295" s="22"/>
      <c r="BS295" s="22">
        <f t="shared" si="913"/>
        <v>5552.0249999999996</v>
      </c>
      <c r="BT295" s="22">
        <f t="shared" si="914"/>
        <v>2317</v>
      </c>
      <c r="BU295" s="22">
        <f t="shared" si="915"/>
        <v>2317</v>
      </c>
      <c r="BV295" s="22"/>
      <c r="BW295" s="22"/>
      <c r="BX295" s="22">
        <f t="shared" si="916"/>
        <v>5552.0249999999996</v>
      </c>
      <c r="BY295" s="22">
        <f t="shared" si="917"/>
        <v>2317</v>
      </c>
      <c r="BZ295" s="22">
        <f t="shared" si="918"/>
        <v>2317</v>
      </c>
      <c r="CA295" s="22"/>
      <c r="CB295" s="22"/>
      <c r="CC295" s="22"/>
      <c r="CD295" s="22">
        <f t="shared" si="780"/>
        <v>5552.0249999999996</v>
      </c>
      <c r="CE295" s="22"/>
      <c r="CF295" s="34">
        <f t="shared" si="1008"/>
        <v>5552.0249999999996</v>
      </c>
      <c r="CG295" s="22">
        <f t="shared" si="781"/>
        <v>2317</v>
      </c>
      <c r="CH295" s="22"/>
      <c r="CI295" s="22">
        <f t="shared" si="1009"/>
        <v>2317</v>
      </c>
      <c r="CJ295" s="22">
        <f t="shared" si="782"/>
        <v>2317</v>
      </c>
      <c r="CK295" s="22"/>
      <c r="CL295" s="22">
        <f t="shared" si="1010"/>
        <v>2317</v>
      </c>
      <c r="CM295" s="22"/>
      <c r="CN295" s="15"/>
      <c r="CO295" s="35"/>
    </row>
    <row r="296" spans="1:99" ht="31.2" x14ac:dyDescent="0.3">
      <c r="A296" s="32" t="s">
        <v>215</v>
      </c>
      <c r="B296" s="16"/>
      <c r="C296" s="32"/>
      <c r="D296" s="32"/>
      <c r="E296" s="33" t="s">
        <v>216</v>
      </c>
      <c r="F296" s="22">
        <f t="shared" si="966"/>
        <v>1604.1</v>
      </c>
      <c r="G296" s="22">
        <f t="shared" si="967"/>
        <v>1668.5</v>
      </c>
      <c r="H296" s="22">
        <f t="shared" si="968"/>
        <v>1668.5</v>
      </c>
      <c r="I296" s="22">
        <f t="shared" si="969"/>
        <v>0</v>
      </c>
      <c r="J296" s="22">
        <f t="shared" si="970"/>
        <v>0</v>
      </c>
      <c r="K296" s="22">
        <f t="shared" si="971"/>
        <v>0</v>
      </c>
      <c r="L296" s="22">
        <f t="shared" si="883"/>
        <v>1604.1</v>
      </c>
      <c r="M296" s="22">
        <f t="shared" si="884"/>
        <v>1668.5</v>
      </c>
      <c r="N296" s="22">
        <f t="shared" si="885"/>
        <v>1668.5</v>
      </c>
      <c r="O296" s="22">
        <f t="shared" si="972"/>
        <v>0</v>
      </c>
      <c r="P296" s="22">
        <f t="shared" si="973"/>
        <v>0</v>
      </c>
      <c r="Q296" s="22">
        <f t="shared" si="974"/>
        <v>0</v>
      </c>
      <c r="R296" s="22">
        <f t="shared" si="886"/>
        <v>1604.1</v>
      </c>
      <c r="S296" s="22">
        <f t="shared" si="887"/>
        <v>1668.5</v>
      </c>
      <c r="T296" s="22">
        <f t="shared" si="888"/>
        <v>1668.5</v>
      </c>
      <c r="U296" s="22">
        <f t="shared" si="975"/>
        <v>0</v>
      </c>
      <c r="V296" s="22">
        <f t="shared" si="976"/>
        <v>0</v>
      </c>
      <c r="W296" s="22">
        <f t="shared" si="977"/>
        <v>0</v>
      </c>
      <c r="X296" s="22">
        <f t="shared" si="889"/>
        <v>1604.1</v>
      </c>
      <c r="Y296" s="22">
        <f t="shared" si="890"/>
        <v>1668.5</v>
      </c>
      <c r="Z296" s="22">
        <f t="shared" si="891"/>
        <v>1668.5</v>
      </c>
      <c r="AA296" s="22">
        <f t="shared" si="978"/>
        <v>0</v>
      </c>
      <c r="AB296" s="22">
        <f t="shared" si="979"/>
        <v>0</v>
      </c>
      <c r="AC296" s="22">
        <f t="shared" si="980"/>
        <v>0</v>
      </c>
      <c r="AD296" s="22">
        <f t="shared" si="892"/>
        <v>1604.1</v>
      </c>
      <c r="AE296" s="22">
        <f t="shared" si="893"/>
        <v>1668.5</v>
      </c>
      <c r="AF296" s="22">
        <f t="shared" si="894"/>
        <v>1668.5</v>
      </c>
      <c r="AG296" s="22">
        <f t="shared" si="981"/>
        <v>0</v>
      </c>
      <c r="AH296" s="22">
        <f t="shared" si="982"/>
        <v>0</v>
      </c>
      <c r="AI296" s="22">
        <f t="shared" si="983"/>
        <v>0</v>
      </c>
      <c r="AJ296" s="22">
        <f t="shared" si="895"/>
        <v>1604.1</v>
      </c>
      <c r="AK296" s="22">
        <f t="shared" si="896"/>
        <v>1668.5</v>
      </c>
      <c r="AL296" s="22">
        <f t="shared" si="897"/>
        <v>1668.5</v>
      </c>
      <c r="AM296" s="22">
        <f t="shared" si="984"/>
        <v>0</v>
      </c>
      <c r="AN296" s="22">
        <f t="shared" si="985"/>
        <v>0</v>
      </c>
      <c r="AO296" s="22">
        <f t="shared" si="986"/>
        <v>0</v>
      </c>
      <c r="AP296" s="22">
        <f t="shared" si="898"/>
        <v>1604.1</v>
      </c>
      <c r="AQ296" s="22">
        <f t="shared" si="899"/>
        <v>1668.5</v>
      </c>
      <c r="AR296" s="22">
        <f t="shared" si="900"/>
        <v>1668.5</v>
      </c>
      <c r="AS296" s="22">
        <f t="shared" si="987"/>
        <v>0</v>
      </c>
      <c r="AT296" s="22">
        <f t="shared" si="988"/>
        <v>0</v>
      </c>
      <c r="AU296" s="22">
        <f t="shared" si="989"/>
        <v>0</v>
      </c>
      <c r="AV296" s="22">
        <f t="shared" si="901"/>
        <v>1604.1</v>
      </c>
      <c r="AW296" s="22">
        <f t="shared" si="902"/>
        <v>1668.5</v>
      </c>
      <c r="AX296" s="22">
        <f t="shared" si="903"/>
        <v>1668.5</v>
      </c>
      <c r="AY296" s="22">
        <f t="shared" si="990"/>
        <v>0</v>
      </c>
      <c r="AZ296" s="22">
        <f t="shared" si="991"/>
        <v>0</v>
      </c>
      <c r="BA296" s="22">
        <f t="shared" si="992"/>
        <v>0</v>
      </c>
      <c r="BB296" s="22">
        <f t="shared" si="904"/>
        <v>1604.1</v>
      </c>
      <c r="BC296" s="22">
        <f t="shared" si="905"/>
        <v>1668.5</v>
      </c>
      <c r="BD296" s="22">
        <f t="shared" si="906"/>
        <v>1668.5</v>
      </c>
      <c r="BE296" s="22">
        <f t="shared" si="993"/>
        <v>0</v>
      </c>
      <c r="BF296" s="22">
        <f t="shared" si="994"/>
        <v>0</v>
      </c>
      <c r="BG296" s="22">
        <f t="shared" si="995"/>
        <v>0</v>
      </c>
      <c r="BH296" s="22">
        <f t="shared" si="907"/>
        <v>1604.1</v>
      </c>
      <c r="BI296" s="22">
        <f t="shared" si="908"/>
        <v>1668.5</v>
      </c>
      <c r="BJ296" s="22">
        <f t="shared" si="909"/>
        <v>1668.5</v>
      </c>
      <c r="BK296" s="22">
        <f t="shared" si="996"/>
        <v>0</v>
      </c>
      <c r="BL296" s="22">
        <f t="shared" si="997"/>
        <v>0</v>
      </c>
      <c r="BM296" s="22">
        <f t="shared" si="998"/>
        <v>0</v>
      </c>
      <c r="BN296" s="22">
        <f t="shared" si="910"/>
        <v>1604.1</v>
      </c>
      <c r="BO296" s="22">
        <f t="shared" si="911"/>
        <v>1668.5</v>
      </c>
      <c r="BP296" s="22">
        <f t="shared" si="912"/>
        <v>1668.5</v>
      </c>
      <c r="BQ296" s="22">
        <f t="shared" si="999"/>
        <v>0</v>
      </c>
      <c r="BR296" s="22">
        <f t="shared" si="1000"/>
        <v>0</v>
      </c>
      <c r="BS296" s="22">
        <f t="shared" si="913"/>
        <v>1604.1</v>
      </c>
      <c r="BT296" s="22">
        <f t="shared" si="914"/>
        <v>1668.5</v>
      </c>
      <c r="BU296" s="22">
        <f t="shared" si="915"/>
        <v>1668.5</v>
      </c>
      <c r="BV296" s="22">
        <f t="shared" si="1001"/>
        <v>0</v>
      </c>
      <c r="BW296" s="22">
        <f t="shared" si="1002"/>
        <v>0</v>
      </c>
      <c r="BX296" s="22">
        <f t="shared" si="916"/>
        <v>1604.1</v>
      </c>
      <c r="BY296" s="22">
        <f t="shared" si="917"/>
        <v>1668.5</v>
      </c>
      <c r="BZ296" s="22">
        <f t="shared" si="918"/>
        <v>1668.5</v>
      </c>
      <c r="CA296" s="22">
        <f t="shared" si="1003"/>
        <v>0</v>
      </c>
      <c r="CB296" s="22">
        <f t="shared" si="1004"/>
        <v>0</v>
      </c>
      <c r="CC296" s="22">
        <f t="shared" si="1005"/>
        <v>0</v>
      </c>
      <c r="CD296" s="22">
        <f t="shared" si="780"/>
        <v>1604.1</v>
      </c>
      <c r="CE296" s="22">
        <f t="shared" si="1006"/>
        <v>0</v>
      </c>
      <c r="CF296" s="34">
        <f t="shared" si="1008"/>
        <v>1604.1</v>
      </c>
      <c r="CG296" s="22">
        <f t="shared" si="781"/>
        <v>1668.5</v>
      </c>
      <c r="CH296" s="22">
        <f t="shared" si="1007"/>
        <v>0</v>
      </c>
      <c r="CI296" s="22">
        <f t="shared" si="1009"/>
        <v>1668.5</v>
      </c>
      <c r="CJ296" s="22">
        <f t="shared" si="782"/>
        <v>1668.5</v>
      </c>
      <c r="CK296" s="22">
        <f t="shared" si="1007"/>
        <v>0</v>
      </c>
      <c r="CL296" s="22">
        <f t="shared" si="1010"/>
        <v>1668.5</v>
      </c>
      <c r="CM296" s="22">
        <f t="shared" si="1007"/>
        <v>0</v>
      </c>
      <c r="CN296" s="15"/>
      <c r="CO296" s="35"/>
      <c r="CU296" s="5" t="s">
        <v>31</v>
      </c>
    </row>
    <row r="297" spans="1:99" ht="46.8" x14ac:dyDescent="0.3">
      <c r="A297" s="32" t="s">
        <v>215</v>
      </c>
      <c r="B297" s="16">
        <v>600</v>
      </c>
      <c r="C297" s="32"/>
      <c r="D297" s="32"/>
      <c r="E297" s="33" t="s">
        <v>45</v>
      </c>
      <c r="F297" s="22">
        <f t="shared" ref="F297:K297" si="1011">F298+F300</f>
        <v>1604.1</v>
      </c>
      <c r="G297" s="22">
        <f t="shared" si="1011"/>
        <v>1668.5</v>
      </c>
      <c r="H297" s="22">
        <f t="shared" si="1011"/>
        <v>1668.5</v>
      </c>
      <c r="I297" s="22">
        <f t="shared" si="1011"/>
        <v>0</v>
      </c>
      <c r="J297" s="22">
        <f t="shared" si="1011"/>
        <v>0</v>
      </c>
      <c r="K297" s="22">
        <f t="shared" si="1011"/>
        <v>0</v>
      </c>
      <c r="L297" s="22">
        <f t="shared" si="883"/>
        <v>1604.1</v>
      </c>
      <c r="M297" s="22">
        <f t="shared" si="884"/>
        <v>1668.5</v>
      </c>
      <c r="N297" s="22">
        <f t="shared" si="885"/>
        <v>1668.5</v>
      </c>
      <c r="O297" s="22">
        <f>O298+O300</f>
        <v>0</v>
      </c>
      <c r="P297" s="22">
        <f>P298+P300</f>
        <v>0</v>
      </c>
      <c r="Q297" s="22">
        <f>Q298+Q300</f>
        <v>0</v>
      </c>
      <c r="R297" s="22">
        <f t="shared" si="886"/>
        <v>1604.1</v>
      </c>
      <c r="S297" s="22">
        <f t="shared" si="887"/>
        <v>1668.5</v>
      </c>
      <c r="T297" s="22">
        <f t="shared" si="888"/>
        <v>1668.5</v>
      </c>
      <c r="U297" s="22">
        <f>U298+U300</f>
        <v>0</v>
      </c>
      <c r="V297" s="22">
        <f>V298+V300</f>
        <v>0</v>
      </c>
      <c r="W297" s="22">
        <f>W298+W300</f>
        <v>0</v>
      </c>
      <c r="X297" s="22">
        <f t="shared" si="889"/>
        <v>1604.1</v>
      </c>
      <c r="Y297" s="22">
        <f t="shared" si="890"/>
        <v>1668.5</v>
      </c>
      <c r="Z297" s="22">
        <f t="shared" si="891"/>
        <v>1668.5</v>
      </c>
      <c r="AA297" s="22">
        <f>AA298+AA300</f>
        <v>0</v>
      </c>
      <c r="AB297" s="22">
        <f>AB298+AB300</f>
        <v>0</v>
      </c>
      <c r="AC297" s="22">
        <f>AC298+AC300</f>
        <v>0</v>
      </c>
      <c r="AD297" s="22">
        <f t="shared" si="892"/>
        <v>1604.1</v>
      </c>
      <c r="AE297" s="22">
        <f t="shared" si="893"/>
        <v>1668.5</v>
      </c>
      <c r="AF297" s="22">
        <f t="shared" si="894"/>
        <v>1668.5</v>
      </c>
      <c r="AG297" s="22">
        <f>AG298+AG300</f>
        <v>0</v>
      </c>
      <c r="AH297" s="22">
        <f>AH298+AH300</f>
        <v>0</v>
      </c>
      <c r="AI297" s="22">
        <f>AI298+AI300</f>
        <v>0</v>
      </c>
      <c r="AJ297" s="22">
        <f t="shared" si="895"/>
        <v>1604.1</v>
      </c>
      <c r="AK297" s="22">
        <f t="shared" si="896"/>
        <v>1668.5</v>
      </c>
      <c r="AL297" s="22">
        <f t="shared" si="897"/>
        <v>1668.5</v>
      </c>
      <c r="AM297" s="22">
        <f>AM298+AM300</f>
        <v>0</v>
      </c>
      <c r="AN297" s="22">
        <f>AN298+AN300</f>
        <v>0</v>
      </c>
      <c r="AO297" s="22">
        <f>AO298+AO300</f>
        <v>0</v>
      </c>
      <c r="AP297" s="22">
        <f t="shared" si="898"/>
        <v>1604.1</v>
      </c>
      <c r="AQ297" s="22">
        <f t="shared" si="899"/>
        <v>1668.5</v>
      </c>
      <c r="AR297" s="22">
        <f t="shared" si="900"/>
        <v>1668.5</v>
      </c>
      <c r="AS297" s="22">
        <f>AS298+AS300</f>
        <v>0</v>
      </c>
      <c r="AT297" s="22">
        <f>AT298+AT300</f>
        <v>0</v>
      </c>
      <c r="AU297" s="22">
        <f>AU298+AU300</f>
        <v>0</v>
      </c>
      <c r="AV297" s="22">
        <f t="shared" si="901"/>
        <v>1604.1</v>
      </c>
      <c r="AW297" s="22">
        <f t="shared" si="902"/>
        <v>1668.5</v>
      </c>
      <c r="AX297" s="22">
        <f t="shared" si="903"/>
        <v>1668.5</v>
      </c>
      <c r="AY297" s="22">
        <f>AY298+AY300</f>
        <v>0</v>
      </c>
      <c r="AZ297" s="22">
        <f>AZ298+AZ300</f>
        <v>0</v>
      </c>
      <c r="BA297" s="22">
        <f>BA298+BA300</f>
        <v>0</v>
      </c>
      <c r="BB297" s="22">
        <f t="shared" si="904"/>
        <v>1604.1</v>
      </c>
      <c r="BC297" s="22">
        <f t="shared" si="905"/>
        <v>1668.5</v>
      </c>
      <c r="BD297" s="22">
        <f t="shared" si="906"/>
        <v>1668.5</v>
      </c>
      <c r="BE297" s="22">
        <f>BE298+BE300</f>
        <v>0</v>
      </c>
      <c r="BF297" s="22">
        <f>BF298+BF300</f>
        <v>0</v>
      </c>
      <c r="BG297" s="22">
        <f>BG298+BG300</f>
        <v>0</v>
      </c>
      <c r="BH297" s="22">
        <f t="shared" si="907"/>
        <v>1604.1</v>
      </c>
      <c r="BI297" s="22">
        <f t="shared" si="908"/>
        <v>1668.5</v>
      </c>
      <c r="BJ297" s="22">
        <f t="shared" si="909"/>
        <v>1668.5</v>
      </c>
      <c r="BK297" s="22">
        <f>BK298+BK300</f>
        <v>0</v>
      </c>
      <c r="BL297" s="22">
        <f>BL298+BL300</f>
        <v>0</v>
      </c>
      <c r="BM297" s="22">
        <f>BM298+BM300</f>
        <v>0</v>
      </c>
      <c r="BN297" s="22">
        <f t="shared" si="910"/>
        <v>1604.1</v>
      </c>
      <c r="BO297" s="22">
        <f t="shared" si="911"/>
        <v>1668.5</v>
      </c>
      <c r="BP297" s="22">
        <f t="shared" si="912"/>
        <v>1668.5</v>
      </c>
      <c r="BQ297" s="22">
        <f>BQ298+BQ300</f>
        <v>0</v>
      </c>
      <c r="BR297" s="22">
        <f>BR298+BR300</f>
        <v>0</v>
      </c>
      <c r="BS297" s="22">
        <f t="shared" si="913"/>
        <v>1604.1</v>
      </c>
      <c r="BT297" s="22">
        <f t="shared" si="914"/>
        <v>1668.5</v>
      </c>
      <c r="BU297" s="22">
        <f t="shared" si="915"/>
        <v>1668.5</v>
      </c>
      <c r="BV297" s="22">
        <f>BV298+BV300</f>
        <v>0</v>
      </c>
      <c r="BW297" s="22">
        <f>BW298+BW300</f>
        <v>0</v>
      </c>
      <c r="BX297" s="22">
        <f t="shared" si="916"/>
        <v>1604.1</v>
      </c>
      <c r="BY297" s="22">
        <f t="shared" si="917"/>
        <v>1668.5</v>
      </c>
      <c r="BZ297" s="22">
        <f t="shared" si="918"/>
        <v>1668.5</v>
      </c>
      <c r="CA297" s="22">
        <f>CA298+CA300</f>
        <v>0</v>
      </c>
      <c r="CB297" s="22">
        <f>CB298+CB300</f>
        <v>0</v>
      </c>
      <c r="CC297" s="22">
        <f>CC298+CC300</f>
        <v>0</v>
      </c>
      <c r="CD297" s="22">
        <f t="shared" si="780"/>
        <v>1604.1</v>
      </c>
      <c r="CE297" s="22">
        <f>CE298+CE300</f>
        <v>0</v>
      </c>
      <c r="CF297" s="34">
        <f t="shared" si="1008"/>
        <v>1604.1</v>
      </c>
      <c r="CG297" s="22">
        <f t="shared" si="781"/>
        <v>1668.5</v>
      </c>
      <c r="CH297" s="22">
        <f>CH298+CH300</f>
        <v>0</v>
      </c>
      <c r="CI297" s="22">
        <f t="shared" si="1009"/>
        <v>1668.5</v>
      </c>
      <c r="CJ297" s="22">
        <f t="shared" si="782"/>
        <v>1668.5</v>
      </c>
      <c r="CK297" s="22">
        <f>CK298+CK300</f>
        <v>0</v>
      </c>
      <c r="CL297" s="22">
        <f t="shared" si="1010"/>
        <v>1668.5</v>
      </c>
      <c r="CM297" s="22">
        <f>CM298+CM300</f>
        <v>0</v>
      </c>
      <c r="CN297" s="15"/>
      <c r="CO297" s="35"/>
      <c r="CS297" s="5" t="s">
        <v>29</v>
      </c>
    </row>
    <row r="298" spans="1:99" x14ac:dyDescent="0.3">
      <c r="A298" s="32" t="s">
        <v>215</v>
      </c>
      <c r="B298" s="16">
        <v>610</v>
      </c>
      <c r="C298" s="32"/>
      <c r="D298" s="32"/>
      <c r="E298" s="33" t="s">
        <v>104</v>
      </c>
      <c r="F298" s="22">
        <f t="shared" ref="F298:K298" si="1012">F299</f>
        <v>978.2</v>
      </c>
      <c r="G298" s="22">
        <f t="shared" si="1012"/>
        <v>1017.5</v>
      </c>
      <c r="H298" s="22">
        <f t="shared" si="1012"/>
        <v>1017.5</v>
      </c>
      <c r="I298" s="22">
        <f t="shared" si="1012"/>
        <v>0</v>
      </c>
      <c r="J298" s="22">
        <f t="shared" si="1012"/>
        <v>0</v>
      </c>
      <c r="K298" s="22">
        <f t="shared" si="1012"/>
        <v>0</v>
      </c>
      <c r="L298" s="22">
        <f t="shared" si="883"/>
        <v>978.2</v>
      </c>
      <c r="M298" s="22">
        <f t="shared" si="884"/>
        <v>1017.5</v>
      </c>
      <c r="N298" s="22">
        <f t="shared" si="885"/>
        <v>1017.5</v>
      </c>
      <c r="O298" s="22">
        <f>O299</f>
        <v>0</v>
      </c>
      <c r="P298" s="22">
        <f>P299</f>
        <v>0</v>
      </c>
      <c r="Q298" s="22">
        <f>Q299</f>
        <v>0</v>
      </c>
      <c r="R298" s="22">
        <f t="shared" si="886"/>
        <v>978.2</v>
      </c>
      <c r="S298" s="22">
        <f t="shared" si="887"/>
        <v>1017.5</v>
      </c>
      <c r="T298" s="22">
        <f t="shared" si="888"/>
        <v>1017.5</v>
      </c>
      <c r="U298" s="22">
        <f>U299</f>
        <v>0</v>
      </c>
      <c r="V298" s="22">
        <f>V299</f>
        <v>0</v>
      </c>
      <c r="W298" s="22">
        <f>W299</f>
        <v>0</v>
      </c>
      <c r="X298" s="22">
        <f t="shared" si="889"/>
        <v>978.2</v>
      </c>
      <c r="Y298" s="22">
        <f t="shared" si="890"/>
        <v>1017.5</v>
      </c>
      <c r="Z298" s="22">
        <f t="shared" si="891"/>
        <v>1017.5</v>
      </c>
      <c r="AA298" s="22">
        <f>AA299</f>
        <v>0</v>
      </c>
      <c r="AB298" s="22">
        <f>AB299</f>
        <v>0</v>
      </c>
      <c r="AC298" s="22">
        <f>AC299</f>
        <v>0</v>
      </c>
      <c r="AD298" s="22">
        <f t="shared" si="892"/>
        <v>978.2</v>
      </c>
      <c r="AE298" s="22">
        <f t="shared" si="893"/>
        <v>1017.5</v>
      </c>
      <c r="AF298" s="22">
        <f t="shared" si="894"/>
        <v>1017.5</v>
      </c>
      <c r="AG298" s="22">
        <f>AG299</f>
        <v>0</v>
      </c>
      <c r="AH298" s="22">
        <f>AH299</f>
        <v>0</v>
      </c>
      <c r="AI298" s="22">
        <f>AI299</f>
        <v>0</v>
      </c>
      <c r="AJ298" s="22">
        <f t="shared" si="895"/>
        <v>978.2</v>
      </c>
      <c r="AK298" s="22">
        <f t="shared" si="896"/>
        <v>1017.5</v>
      </c>
      <c r="AL298" s="22">
        <f t="shared" si="897"/>
        <v>1017.5</v>
      </c>
      <c r="AM298" s="22">
        <f>AM299</f>
        <v>0</v>
      </c>
      <c r="AN298" s="22">
        <f>AN299</f>
        <v>0</v>
      </c>
      <c r="AO298" s="22">
        <f>AO299</f>
        <v>0</v>
      </c>
      <c r="AP298" s="22">
        <f t="shared" si="898"/>
        <v>978.2</v>
      </c>
      <c r="AQ298" s="22">
        <f t="shared" si="899"/>
        <v>1017.5</v>
      </c>
      <c r="AR298" s="22">
        <f t="shared" si="900"/>
        <v>1017.5</v>
      </c>
      <c r="AS298" s="22">
        <f>AS299</f>
        <v>0</v>
      </c>
      <c r="AT298" s="22">
        <f>AT299</f>
        <v>0</v>
      </c>
      <c r="AU298" s="22">
        <f>AU299</f>
        <v>0</v>
      </c>
      <c r="AV298" s="22">
        <f t="shared" si="901"/>
        <v>978.2</v>
      </c>
      <c r="AW298" s="22">
        <f t="shared" si="902"/>
        <v>1017.5</v>
      </c>
      <c r="AX298" s="22">
        <f t="shared" si="903"/>
        <v>1017.5</v>
      </c>
      <c r="AY298" s="22">
        <f>AY299</f>
        <v>0</v>
      </c>
      <c r="AZ298" s="22">
        <f>AZ299</f>
        <v>0</v>
      </c>
      <c r="BA298" s="22">
        <f>BA299</f>
        <v>0</v>
      </c>
      <c r="BB298" s="22">
        <f t="shared" si="904"/>
        <v>978.2</v>
      </c>
      <c r="BC298" s="22">
        <f t="shared" si="905"/>
        <v>1017.5</v>
      </c>
      <c r="BD298" s="22">
        <f t="shared" si="906"/>
        <v>1017.5</v>
      </c>
      <c r="BE298" s="22">
        <f>BE299</f>
        <v>0</v>
      </c>
      <c r="BF298" s="22">
        <f>BF299</f>
        <v>0</v>
      </c>
      <c r="BG298" s="22">
        <f>BG299</f>
        <v>0</v>
      </c>
      <c r="BH298" s="22">
        <f t="shared" si="907"/>
        <v>978.2</v>
      </c>
      <c r="BI298" s="22">
        <f t="shared" si="908"/>
        <v>1017.5</v>
      </c>
      <c r="BJ298" s="22">
        <f t="shared" si="909"/>
        <v>1017.5</v>
      </c>
      <c r="BK298" s="22">
        <f>BK299</f>
        <v>0</v>
      </c>
      <c r="BL298" s="22">
        <f>BL299</f>
        <v>0</v>
      </c>
      <c r="BM298" s="22">
        <f>BM299</f>
        <v>0</v>
      </c>
      <c r="BN298" s="22">
        <f t="shared" si="910"/>
        <v>978.2</v>
      </c>
      <c r="BO298" s="22">
        <f t="shared" si="911"/>
        <v>1017.5</v>
      </c>
      <c r="BP298" s="22">
        <f t="shared" si="912"/>
        <v>1017.5</v>
      </c>
      <c r="BQ298" s="22">
        <f>BQ299</f>
        <v>0</v>
      </c>
      <c r="BR298" s="22">
        <f>BR299</f>
        <v>0</v>
      </c>
      <c r="BS298" s="22">
        <f t="shared" si="913"/>
        <v>978.2</v>
      </c>
      <c r="BT298" s="22">
        <f t="shared" si="914"/>
        <v>1017.5</v>
      </c>
      <c r="BU298" s="22">
        <f t="shared" si="915"/>
        <v>1017.5</v>
      </c>
      <c r="BV298" s="22">
        <f>BV299</f>
        <v>0</v>
      </c>
      <c r="BW298" s="22">
        <f>BW299</f>
        <v>0</v>
      </c>
      <c r="BX298" s="22">
        <f t="shared" si="916"/>
        <v>978.2</v>
      </c>
      <c r="BY298" s="22">
        <f t="shared" si="917"/>
        <v>1017.5</v>
      </c>
      <c r="BZ298" s="22">
        <f t="shared" si="918"/>
        <v>1017.5</v>
      </c>
      <c r="CA298" s="22">
        <f>CA299</f>
        <v>0</v>
      </c>
      <c r="CB298" s="22">
        <f>CB299</f>
        <v>0</v>
      </c>
      <c r="CC298" s="22">
        <f>CC299</f>
        <v>0</v>
      </c>
      <c r="CD298" s="22">
        <f t="shared" si="780"/>
        <v>978.2</v>
      </c>
      <c r="CE298" s="22">
        <f>CE299</f>
        <v>0</v>
      </c>
      <c r="CF298" s="34">
        <f t="shared" si="1008"/>
        <v>978.2</v>
      </c>
      <c r="CG298" s="22">
        <f t="shared" si="781"/>
        <v>1017.5</v>
      </c>
      <c r="CH298" s="22">
        <f>CH299</f>
        <v>0</v>
      </c>
      <c r="CI298" s="22">
        <f t="shared" si="1009"/>
        <v>1017.5</v>
      </c>
      <c r="CJ298" s="22">
        <f t="shared" si="782"/>
        <v>1017.5</v>
      </c>
      <c r="CK298" s="22">
        <f>CK299</f>
        <v>0</v>
      </c>
      <c r="CL298" s="22">
        <f t="shared" si="1010"/>
        <v>1017.5</v>
      </c>
      <c r="CM298" s="22">
        <f>CM299</f>
        <v>0</v>
      </c>
      <c r="CN298" s="15"/>
      <c r="CO298" s="35"/>
      <c r="CT298" s="5" t="s">
        <v>30</v>
      </c>
    </row>
    <row r="299" spans="1:99" x14ac:dyDescent="0.3">
      <c r="A299" s="32" t="s">
        <v>215</v>
      </c>
      <c r="B299" s="16">
        <v>610</v>
      </c>
      <c r="C299" s="32" t="s">
        <v>49</v>
      </c>
      <c r="D299" s="32" t="s">
        <v>42</v>
      </c>
      <c r="E299" s="33" t="s">
        <v>50</v>
      </c>
      <c r="F299" s="22">
        <v>978.2</v>
      </c>
      <c r="G299" s="22">
        <v>1017.5</v>
      </c>
      <c r="H299" s="22">
        <v>1017.5</v>
      </c>
      <c r="I299" s="22"/>
      <c r="J299" s="22"/>
      <c r="K299" s="22"/>
      <c r="L299" s="22">
        <f t="shared" si="883"/>
        <v>978.2</v>
      </c>
      <c r="M299" s="22">
        <f t="shared" si="884"/>
        <v>1017.5</v>
      </c>
      <c r="N299" s="22">
        <f t="shared" si="885"/>
        <v>1017.5</v>
      </c>
      <c r="O299" s="22"/>
      <c r="P299" s="22"/>
      <c r="Q299" s="22"/>
      <c r="R299" s="22">
        <f t="shared" si="886"/>
        <v>978.2</v>
      </c>
      <c r="S299" s="22">
        <f t="shared" si="887"/>
        <v>1017.5</v>
      </c>
      <c r="T299" s="22">
        <f t="shared" si="888"/>
        <v>1017.5</v>
      </c>
      <c r="U299" s="22"/>
      <c r="V299" s="22"/>
      <c r="W299" s="22"/>
      <c r="X299" s="22">
        <f t="shared" si="889"/>
        <v>978.2</v>
      </c>
      <c r="Y299" s="22">
        <f t="shared" si="890"/>
        <v>1017.5</v>
      </c>
      <c r="Z299" s="22">
        <f t="shared" si="891"/>
        <v>1017.5</v>
      </c>
      <c r="AA299" s="22"/>
      <c r="AB299" s="22"/>
      <c r="AC299" s="22"/>
      <c r="AD299" s="22">
        <f t="shared" si="892"/>
        <v>978.2</v>
      </c>
      <c r="AE299" s="22">
        <f t="shared" si="893"/>
        <v>1017.5</v>
      </c>
      <c r="AF299" s="22">
        <f t="shared" si="894"/>
        <v>1017.5</v>
      </c>
      <c r="AG299" s="22"/>
      <c r="AH299" s="22"/>
      <c r="AI299" s="22"/>
      <c r="AJ299" s="22">
        <f t="shared" si="895"/>
        <v>978.2</v>
      </c>
      <c r="AK299" s="22">
        <f t="shared" si="896"/>
        <v>1017.5</v>
      </c>
      <c r="AL299" s="22">
        <f t="shared" si="897"/>
        <v>1017.5</v>
      </c>
      <c r="AM299" s="22"/>
      <c r="AN299" s="22"/>
      <c r="AO299" s="22"/>
      <c r="AP299" s="22">
        <f t="shared" si="898"/>
        <v>978.2</v>
      </c>
      <c r="AQ299" s="22">
        <f t="shared" si="899"/>
        <v>1017.5</v>
      </c>
      <c r="AR299" s="22">
        <f t="shared" si="900"/>
        <v>1017.5</v>
      </c>
      <c r="AS299" s="22"/>
      <c r="AT299" s="22"/>
      <c r="AU299" s="22"/>
      <c r="AV299" s="22">
        <f t="shared" si="901"/>
        <v>978.2</v>
      </c>
      <c r="AW299" s="22">
        <f t="shared" si="902"/>
        <v>1017.5</v>
      </c>
      <c r="AX299" s="22">
        <f t="shared" si="903"/>
        <v>1017.5</v>
      </c>
      <c r="AY299" s="22"/>
      <c r="AZ299" s="22"/>
      <c r="BA299" s="22"/>
      <c r="BB299" s="22">
        <f t="shared" si="904"/>
        <v>978.2</v>
      </c>
      <c r="BC299" s="22">
        <f t="shared" si="905"/>
        <v>1017.5</v>
      </c>
      <c r="BD299" s="22">
        <f t="shared" si="906"/>
        <v>1017.5</v>
      </c>
      <c r="BE299" s="22"/>
      <c r="BF299" s="22"/>
      <c r="BG299" s="22"/>
      <c r="BH299" s="22">
        <f t="shared" si="907"/>
        <v>978.2</v>
      </c>
      <c r="BI299" s="22">
        <f t="shared" si="908"/>
        <v>1017.5</v>
      </c>
      <c r="BJ299" s="22">
        <f t="shared" si="909"/>
        <v>1017.5</v>
      </c>
      <c r="BK299" s="22"/>
      <c r="BL299" s="22"/>
      <c r="BM299" s="22"/>
      <c r="BN299" s="22">
        <f t="shared" si="910"/>
        <v>978.2</v>
      </c>
      <c r="BO299" s="22">
        <f t="shared" si="911"/>
        <v>1017.5</v>
      </c>
      <c r="BP299" s="22">
        <f t="shared" si="912"/>
        <v>1017.5</v>
      </c>
      <c r="BQ299" s="22"/>
      <c r="BR299" s="22"/>
      <c r="BS299" s="22">
        <f t="shared" si="913"/>
        <v>978.2</v>
      </c>
      <c r="BT299" s="22">
        <f t="shared" si="914"/>
        <v>1017.5</v>
      </c>
      <c r="BU299" s="22">
        <f t="shared" si="915"/>
        <v>1017.5</v>
      </c>
      <c r="BV299" s="22"/>
      <c r="BW299" s="22"/>
      <c r="BX299" s="22">
        <f t="shared" si="916"/>
        <v>978.2</v>
      </c>
      <c r="BY299" s="22">
        <f t="shared" si="917"/>
        <v>1017.5</v>
      </c>
      <c r="BZ299" s="22">
        <f t="shared" si="918"/>
        <v>1017.5</v>
      </c>
      <c r="CA299" s="22"/>
      <c r="CB299" s="22"/>
      <c r="CC299" s="22"/>
      <c r="CD299" s="22">
        <f t="shared" si="780"/>
        <v>978.2</v>
      </c>
      <c r="CE299" s="22"/>
      <c r="CF299" s="34">
        <f t="shared" si="1008"/>
        <v>978.2</v>
      </c>
      <c r="CG299" s="22">
        <f t="shared" si="781"/>
        <v>1017.5</v>
      </c>
      <c r="CH299" s="22"/>
      <c r="CI299" s="22">
        <f t="shared" si="1009"/>
        <v>1017.5</v>
      </c>
      <c r="CJ299" s="22">
        <f t="shared" si="782"/>
        <v>1017.5</v>
      </c>
      <c r="CK299" s="22"/>
      <c r="CL299" s="22">
        <f t="shared" si="1010"/>
        <v>1017.5</v>
      </c>
      <c r="CM299" s="22"/>
      <c r="CN299" s="15"/>
      <c r="CO299" s="35"/>
    </row>
    <row r="300" spans="1:99" x14ac:dyDescent="0.3">
      <c r="A300" s="32" t="s">
        <v>215</v>
      </c>
      <c r="B300" s="16">
        <v>620</v>
      </c>
      <c r="C300" s="32"/>
      <c r="D300" s="32"/>
      <c r="E300" s="33" t="s">
        <v>46</v>
      </c>
      <c r="F300" s="22">
        <f t="shared" ref="F300:K300" si="1013">F301+F302</f>
        <v>625.9</v>
      </c>
      <c r="G300" s="22">
        <f t="shared" si="1013"/>
        <v>651</v>
      </c>
      <c r="H300" s="22">
        <f t="shared" si="1013"/>
        <v>651</v>
      </c>
      <c r="I300" s="22">
        <f t="shared" si="1013"/>
        <v>0</v>
      </c>
      <c r="J300" s="22">
        <f t="shared" si="1013"/>
        <v>0</v>
      </c>
      <c r="K300" s="22">
        <f t="shared" si="1013"/>
        <v>0</v>
      </c>
      <c r="L300" s="22">
        <f t="shared" si="883"/>
        <v>625.9</v>
      </c>
      <c r="M300" s="22">
        <f t="shared" si="884"/>
        <v>651</v>
      </c>
      <c r="N300" s="22">
        <f t="shared" si="885"/>
        <v>651</v>
      </c>
      <c r="O300" s="22">
        <f>O301+O302</f>
        <v>0</v>
      </c>
      <c r="P300" s="22">
        <f>P301+P302</f>
        <v>0</v>
      </c>
      <c r="Q300" s="22">
        <f>Q301+Q302</f>
        <v>0</v>
      </c>
      <c r="R300" s="22">
        <f t="shared" si="886"/>
        <v>625.9</v>
      </c>
      <c r="S300" s="22">
        <f t="shared" si="887"/>
        <v>651</v>
      </c>
      <c r="T300" s="22">
        <f t="shared" si="888"/>
        <v>651</v>
      </c>
      <c r="U300" s="22">
        <f>U301+U302</f>
        <v>0</v>
      </c>
      <c r="V300" s="22">
        <f>V301+V302</f>
        <v>0</v>
      </c>
      <c r="W300" s="22">
        <f>W301+W302</f>
        <v>0</v>
      </c>
      <c r="X300" s="22">
        <f t="shared" si="889"/>
        <v>625.9</v>
      </c>
      <c r="Y300" s="22">
        <f t="shared" si="890"/>
        <v>651</v>
      </c>
      <c r="Z300" s="22">
        <f t="shared" si="891"/>
        <v>651</v>
      </c>
      <c r="AA300" s="22">
        <f>AA301+AA302</f>
        <v>0</v>
      </c>
      <c r="AB300" s="22">
        <f>AB301+AB302</f>
        <v>0</v>
      </c>
      <c r="AC300" s="22">
        <f>AC301+AC302</f>
        <v>0</v>
      </c>
      <c r="AD300" s="22">
        <f t="shared" si="892"/>
        <v>625.9</v>
      </c>
      <c r="AE300" s="22">
        <f t="shared" si="893"/>
        <v>651</v>
      </c>
      <c r="AF300" s="22">
        <f t="shared" si="894"/>
        <v>651</v>
      </c>
      <c r="AG300" s="22">
        <f>AG301+AG302</f>
        <v>0</v>
      </c>
      <c r="AH300" s="22">
        <f>AH301+AH302</f>
        <v>0</v>
      </c>
      <c r="AI300" s="22">
        <f>AI301+AI302</f>
        <v>0</v>
      </c>
      <c r="AJ300" s="22">
        <f t="shared" si="895"/>
        <v>625.9</v>
      </c>
      <c r="AK300" s="22">
        <f t="shared" si="896"/>
        <v>651</v>
      </c>
      <c r="AL300" s="22">
        <f t="shared" si="897"/>
        <v>651</v>
      </c>
      <c r="AM300" s="22">
        <f>AM301+AM302</f>
        <v>0</v>
      </c>
      <c r="AN300" s="22">
        <f>AN301+AN302</f>
        <v>0</v>
      </c>
      <c r="AO300" s="22">
        <f>AO301+AO302</f>
        <v>0</v>
      </c>
      <c r="AP300" s="22">
        <f t="shared" si="898"/>
        <v>625.9</v>
      </c>
      <c r="AQ300" s="22">
        <f t="shared" si="899"/>
        <v>651</v>
      </c>
      <c r="AR300" s="22">
        <f t="shared" si="900"/>
        <v>651</v>
      </c>
      <c r="AS300" s="22">
        <f>AS301+AS302</f>
        <v>0</v>
      </c>
      <c r="AT300" s="22">
        <f>AT301+AT302</f>
        <v>0</v>
      </c>
      <c r="AU300" s="22">
        <f>AU301+AU302</f>
        <v>0</v>
      </c>
      <c r="AV300" s="22">
        <f t="shared" si="901"/>
        <v>625.9</v>
      </c>
      <c r="AW300" s="22">
        <f t="shared" si="902"/>
        <v>651</v>
      </c>
      <c r="AX300" s="22">
        <f t="shared" si="903"/>
        <v>651</v>
      </c>
      <c r="AY300" s="22">
        <f>AY301+AY302</f>
        <v>0</v>
      </c>
      <c r="AZ300" s="22">
        <f>AZ301+AZ302</f>
        <v>0</v>
      </c>
      <c r="BA300" s="22">
        <f>BA301+BA302</f>
        <v>0</v>
      </c>
      <c r="BB300" s="22">
        <f t="shared" si="904"/>
        <v>625.9</v>
      </c>
      <c r="BC300" s="22">
        <f t="shared" si="905"/>
        <v>651</v>
      </c>
      <c r="BD300" s="22">
        <f t="shared" si="906"/>
        <v>651</v>
      </c>
      <c r="BE300" s="22">
        <f>BE301+BE302</f>
        <v>0</v>
      </c>
      <c r="BF300" s="22">
        <f>BF301+BF302</f>
        <v>0</v>
      </c>
      <c r="BG300" s="22">
        <f>BG301+BG302</f>
        <v>0</v>
      </c>
      <c r="BH300" s="22">
        <f t="shared" si="907"/>
        <v>625.9</v>
      </c>
      <c r="BI300" s="22">
        <f t="shared" si="908"/>
        <v>651</v>
      </c>
      <c r="BJ300" s="22">
        <f t="shared" si="909"/>
        <v>651</v>
      </c>
      <c r="BK300" s="22">
        <f>BK301+BK302</f>
        <v>0</v>
      </c>
      <c r="BL300" s="22">
        <f>BL301+BL302</f>
        <v>0</v>
      </c>
      <c r="BM300" s="22">
        <f>BM301+BM302</f>
        <v>0</v>
      </c>
      <c r="BN300" s="22">
        <f t="shared" si="910"/>
        <v>625.9</v>
      </c>
      <c r="BO300" s="22">
        <f t="shared" si="911"/>
        <v>651</v>
      </c>
      <c r="BP300" s="22">
        <f t="shared" si="912"/>
        <v>651</v>
      </c>
      <c r="BQ300" s="22">
        <f>BQ301+BQ302</f>
        <v>0</v>
      </c>
      <c r="BR300" s="22">
        <f>BR301+BR302</f>
        <v>0</v>
      </c>
      <c r="BS300" s="22">
        <f t="shared" si="913"/>
        <v>625.9</v>
      </c>
      <c r="BT300" s="22">
        <f t="shared" si="914"/>
        <v>651</v>
      </c>
      <c r="BU300" s="22">
        <f t="shared" si="915"/>
        <v>651</v>
      </c>
      <c r="BV300" s="22">
        <f>BV301+BV302</f>
        <v>0</v>
      </c>
      <c r="BW300" s="22">
        <f>BW301+BW302</f>
        <v>0</v>
      </c>
      <c r="BX300" s="22">
        <f t="shared" si="916"/>
        <v>625.9</v>
      </c>
      <c r="BY300" s="22">
        <f t="shared" si="917"/>
        <v>651</v>
      </c>
      <c r="BZ300" s="22">
        <f t="shared" si="918"/>
        <v>651</v>
      </c>
      <c r="CA300" s="22">
        <f>CA301+CA302</f>
        <v>0</v>
      </c>
      <c r="CB300" s="22">
        <f>CB301+CB302</f>
        <v>0</v>
      </c>
      <c r="CC300" s="22">
        <f>CC301+CC302</f>
        <v>0</v>
      </c>
      <c r="CD300" s="22">
        <f t="shared" si="780"/>
        <v>625.9</v>
      </c>
      <c r="CE300" s="22">
        <f>CE301+CE302</f>
        <v>0</v>
      </c>
      <c r="CF300" s="34">
        <f t="shared" si="1008"/>
        <v>625.9</v>
      </c>
      <c r="CG300" s="22">
        <f t="shared" si="781"/>
        <v>651</v>
      </c>
      <c r="CH300" s="22">
        <f>CH301+CH302</f>
        <v>0</v>
      </c>
      <c r="CI300" s="22">
        <f t="shared" si="1009"/>
        <v>651</v>
      </c>
      <c r="CJ300" s="22">
        <f t="shared" si="782"/>
        <v>651</v>
      </c>
      <c r="CK300" s="22">
        <f>CK301+CK302</f>
        <v>0</v>
      </c>
      <c r="CL300" s="22">
        <f t="shared" si="1010"/>
        <v>651</v>
      </c>
      <c r="CM300" s="22">
        <f>CM301+CM302</f>
        <v>0</v>
      </c>
      <c r="CN300" s="15"/>
      <c r="CO300" s="35"/>
      <c r="CT300" s="5" t="s">
        <v>30</v>
      </c>
    </row>
    <row r="301" spans="1:99" x14ac:dyDescent="0.3">
      <c r="A301" s="32" t="s">
        <v>215</v>
      </c>
      <c r="B301" s="16">
        <v>620</v>
      </c>
      <c r="C301" s="32" t="s">
        <v>47</v>
      </c>
      <c r="D301" s="32" t="s">
        <v>67</v>
      </c>
      <c r="E301" s="33" t="s">
        <v>217</v>
      </c>
      <c r="F301" s="22">
        <v>372.2</v>
      </c>
      <c r="G301" s="22">
        <v>387.1</v>
      </c>
      <c r="H301" s="22">
        <v>387.1</v>
      </c>
      <c r="I301" s="22"/>
      <c r="J301" s="22"/>
      <c r="K301" s="22"/>
      <c r="L301" s="22">
        <f t="shared" si="883"/>
        <v>372.2</v>
      </c>
      <c r="M301" s="22">
        <f t="shared" si="884"/>
        <v>387.1</v>
      </c>
      <c r="N301" s="22">
        <f t="shared" si="885"/>
        <v>387.1</v>
      </c>
      <c r="O301" s="22"/>
      <c r="P301" s="22"/>
      <c r="Q301" s="22"/>
      <c r="R301" s="22">
        <f t="shared" si="886"/>
        <v>372.2</v>
      </c>
      <c r="S301" s="22">
        <f t="shared" si="887"/>
        <v>387.1</v>
      </c>
      <c r="T301" s="22">
        <f t="shared" si="888"/>
        <v>387.1</v>
      </c>
      <c r="U301" s="22"/>
      <c r="V301" s="22"/>
      <c r="W301" s="22"/>
      <c r="X301" s="22">
        <f t="shared" si="889"/>
        <v>372.2</v>
      </c>
      <c r="Y301" s="22">
        <f t="shared" si="890"/>
        <v>387.1</v>
      </c>
      <c r="Z301" s="22">
        <f t="shared" si="891"/>
        <v>387.1</v>
      </c>
      <c r="AA301" s="22"/>
      <c r="AB301" s="22"/>
      <c r="AC301" s="22"/>
      <c r="AD301" s="22">
        <f t="shared" si="892"/>
        <v>372.2</v>
      </c>
      <c r="AE301" s="22">
        <f t="shared" si="893"/>
        <v>387.1</v>
      </c>
      <c r="AF301" s="22">
        <f t="shared" si="894"/>
        <v>387.1</v>
      </c>
      <c r="AG301" s="22"/>
      <c r="AH301" s="22"/>
      <c r="AI301" s="22"/>
      <c r="AJ301" s="22">
        <f t="shared" si="895"/>
        <v>372.2</v>
      </c>
      <c r="AK301" s="22">
        <f t="shared" si="896"/>
        <v>387.1</v>
      </c>
      <c r="AL301" s="22">
        <f t="shared" si="897"/>
        <v>387.1</v>
      </c>
      <c r="AM301" s="22"/>
      <c r="AN301" s="22"/>
      <c r="AO301" s="22"/>
      <c r="AP301" s="22">
        <f t="shared" si="898"/>
        <v>372.2</v>
      </c>
      <c r="AQ301" s="22">
        <f t="shared" si="899"/>
        <v>387.1</v>
      </c>
      <c r="AR301" s="22">
        <f t="shared" si="900"/>
        <v>387.1</v>
      </c>
      <c r="AS301" s="22"/>
      <c r="AT301" s="22"/>
      <c r="AU301" s="22"/>
      <c r="AV301" s="22">
        <f t="shared" si="901"/>
        <v>372.2</v>
      </c>
      <c r="AW301" s="22">
        <f t="shared" si="902"/>
        <v>387.1</v>
      </c>
      <c r="AX301" s="22">
        <f t="shared" si="903"/>
        <v>387.1</v>
      </c>
      <c r="AY301" s="22"/>
      <c r="AZ301" s="22"/>
      <c r="BA301" s="22"/>
      <c r="BB301" s="22">
        <f t="shared" si="904"/>
        <v>372.2</v>
      </c>
      <c r="BC301" s="22">
        <f t="shared" si="905"/>
        <v>387.1</v>
      </c>
      <c r="BD301" s="22">
        <f t="shared" si="906"/>
        <v>387.1</v>
      </c>
      <c r="BE301" s="22"/>
      <c r="BF301" s="22"/>
      <c r="BG301" s="22"/>
      <c r="BH301" s="22">
        <f t="shared" si="907"/>
        <v>372.2</v>
      </c>
      <c r="BI301" s="22">
        <f t="shared" si="908"/>
        <v>387.1</v>
      </c>
      <c r="BJ301" s="22">
        <f t="shared" si="909"/>
        <v>387.1</v>
      </c>
      <c r="BK301" s="22"/>
      <c r="BL301" s="22"/>
      <c r="BM301" s="22"/>
      <c r="BN301" s="22">
        <f t="shared" si="910"/>
        <v>372.2</v>
      </c>
      <c r="BO301" s="22">
        <f t="shared" si="911"/>
        <v>387.1</v>
      </c>
      <c r="BP301" s="22">
        <f t="shared" si="912"/>
        <v>387.1</v>
      </c>
      <c r="BQ301" s="22"/>
      <c r="BR301" s="22"/>
      <c r="BS301" s="22">
        <f t="shared" si="913"/>
        <v>372.2</v>
      </c>
      <c r="BT301" s="22">
        <f t="shared" si="914"/>
        <v>387.1</v>
      </c>
      <c r="BU301" s="22">
        <f t="shared" si="915"/>
        <v>387.1</v>
      </c>
      <c r="BV301" s="22"/>
      <c r="BW301" s="22"/>
      <c r="BX301" s="22">
        <f t="shared" si="916"/>
        <v>372.2</v>
      </c>
      <c r="BY301" s="22">
        <f t="shared" si="917"/>
        <v>387.1</v>
      </c>
      <c r="BZ301" s="22">
        <f t="shared" si="918"/>
        <v>387.1</v>
      </c>
      <c r="CA301" s="22"/>
      <c r="CB301" s="22"/>
      <c r="CC301" s="22"/>
      <c r="CD301" s="22">
        <f t="shared" ref="CD301:CD364" si="1014">BX301+CA301</f>
        <v>372.2</v>
      </c>
      <c r="CE301" s="22"/>
      <c r="CF301" s="34">
        <f t="shared" si="1008"/>
        <v>372.2</v>
      </c>
      <c r="CG301" s="22">
        <f t="shared" ref="CG301:CG364" si="1015">BY301+CB301</f>
        <v>387.1</v>
      </c>
      <c r="CH301" s="22"/>
      <c r="CI301" s="22">
        <f t="shared" si="1009"/>
        <v>387.1</v>
      </c>
      <c r="CJ301" s="22">
        <f t="shared" ref="CJ301:CJ364" si="1016">BZ301+CC301</f>
        <v>387.1</v>
      </c>
      <c r="CK301" s="22"/>
      <c r="CL301" s="22">
        <f t="shared" si="1010"/>
        <v>387.1</v>
      </c>
      <c r="CM301" s="22"/>
      <c r="CN301" s="15"/>
      <c r="CO301" s="35"/>
    </row>
    <row r="302" spans="1:99" x14ac:dyDescent="0.3">
      <c r="A302" s="32" t="s">
        <v>215</v>
      </c>
      <c r="B302" s="16">
        <v>620</v>
      </c>
      <c r="C302" s="32" t="s">
        <v>49</v>
      </c>
      <c r="D302" s="32" t="s">
        <v>42</v>
      </c>
      <c r="E302" s="33" t="s">
        <v>50</v>
      </c>
      <c r="F302" s="22">
        <v>253.7</v>
      </c>
      <c r="G302" s="22">
        <v>263.89999999999998</v>
      </c>
      <c r="H302" s="22">
        <v>263.89999999999998</v>
      </c>
      <c r="I302" s="22"/>
      <c r="J302" s="22"/>
      <c r="K302" s="22"/>
      <c r="L302" s="22">
        <f t="shared" si="883"/>
        <v>253.7</v>
      </c>
      <c r="M302" s="22">
        <f t="shared" si="884"/>
        <v>263.89999999999998</v>
      </c>
      <c r="N302" s="22">
        <f t="shared" si="885"/>
        <v>263.89999999999998</v>
      </c>
      <c r="O302" s="22"/>
      <c r="P302" s="22"/>
      <c r="Q302" s="22"/>
      <c r="R302" s="22">
        <f t="shared" si="886"/>
        <v>253.7</v>
      </c>
      <c r="S302" s="22">
        <f t="shared" si="887"/>
        <v>263.89999999999998</v>
      </c>
      <c r="T302" s="22">
        <f t="shared" si="888"/>
        <v>263.89999999999998</v>
      </c>
      <c r="U302" s="22"/>
      <c r="V302" s="22"/>
      <c r="W302" s="22"/>
      <c r="X302" s="22">
        <f t="shared" si="889"/>
        <v>253.7</v>
      </c>
      <c r="Y302" s="22">
        <f t="shared" si="890"/>
        <v>263.89999999999998</v>
      </c>
      <c r="Z302" s="22">
        <f t="shared" si="891"/>
        <v>263.89999999999998</v>
      </c>
      <c r="AA302" s="22"/>
      <c r="AB302" s="22"/>
      <c r="AC302" s="22"/>
      <c r="AD302" s="22">
        <f t="shared" si="892"/>
        <v>253.7</v>
      </c>
      <c r="AE302" s="22">
        <f t="shared" si="893"/>
        <v>263.89999999999998</v>
      </c>
      <c r="AF302" s="22">
        <f t="shared" si="894"/>
        <v>263.89999999999998</v>
      </c>
      <c r="AG302" s="22"/>
      <c r="AH302" s="22"/>
      <c r="AI302" s="22"/>
      <c r="AJ302" s="22">
        <f t="shared" si="895"/>
        <v>253.7</v>
      </c>
      <c r="AK302" s="22">
        <f t="shared" si="896"/>
        <v>263.89999999999998</v>
      </c>
      <c r="AL302" s="22">
        <f t="shared" si="897"/>
        <v>263.89999999999998</v>
      </c>
      <c r="AM302" s="22"/>
      <c r="AN302" s="22"/>
      <c r="AO302" s="22"/>
      <c r="AP302" s="22">
        <f t="shared" si="898"/>
        <v>253.7</v>
      </c>
      <c r="AQ302" s="22">
        <f t="shared" si="899"/>
        <v>263.89999999999998</v>
      </c>
      <c r="AR302" s="22">
        <f t="shared" si="900"/>
        <v>263.89999999999998</v>
      </c>
      <c r="AS302" s="22"/>
      <c r="AT302" s="22"/>
      <c r="AU302" s="22"/>
      <c r="AV302" s="22">
        <f t="shared" si="901"/>
        <v>253.7</v>
      </c>
      <c r="AW302" s="22">
        <f t="shared" si="902"/>
        <v>263.89999999999998</v>
      </c>
      <c r="AX302" s="22">
        <f t="shared" si="903"/>
        <v>263.89999999999998</v>
      </c>
      <c r="AY302" s="22"/>
      <c r="AZ302" s="22"/>
      <c r="BA302" s="22"/>
      <c r="BB302" s="22">
        <f t="shared" si="904"/>
        <v>253.7</v>
      </c>
      <c r="BC302" s="22">
        <f t="shared" si="905"/>
        <v>263.89999999999998</v>
      </c>
      <c r="BD302" s="22">
        <f t="shared" si="906"/>
        <v>263.89999999999998</v>
      </c>
      <c r="BE302" s="22"/>
      <c r="BF302" s="22"/>
      <c r="BG302" s="22"/>
      <c r="BH302" s="22">
        <f t="shared" si="907"/>
        <v>253.7</v>
      </c>
      <c r="BI302" s="22">
        <f t="shared" si="908"/>
        <v>263.89999999999998</v>
      </c>
      <c r="BJ302" s="22">
        <f t="shared" si="909"/>
        <v>263.89999999999998</v>
      </c>
      <c r="BK302" s="22"/>
      <c r="BL302" s="22"/>
      <c r="BM302" s="22"/>
      <c r="BN302" s="22">
        <f t="shared" si="910"/>
        <v>253.7</v>
      </c>
      <c r="BO302" s="22">
        <f t="shared" si="911"/>
        <v>263.89999999999998</v>
      </c>
      <c r="BP302" s="22">
        <f t="shared" si="912"/>
        <v>263.89999999999998</v>
      </c>
      <c r="BQ302" s="22"/>
      <c r="BR302" s="22"/>
      <c r="BS302" s="22">
        <f t="shared" si="913"/>
        <v>253.7</v>
      </c>
      <c r="BT302" s="22">
        <f t="shared" si="914"/>
        <v>263.89999999999998</v>
      </c>
      <c r="BU302" s="22">
        <f t="shared" si="915"/>
        <v>263.89999999999998</v>
      </c>
      <c r="BV302" s="22"/>
      <c r="BW302" s="22"/>
      <c r="BX302" s="22">
        <f t="shared" si="916"/>
        <v>253.7</v>
      </c>
      <c r="BY302" s="22">
        <f t="shared" si="917"/>
        <v>263.89999999999998</v>
      </c>
      <c r="BZ302" s="22">
        <f t="shared" si="918"/>
        <v>263.89999999999998</v>
      </c>
      <c r="CA302" s="22"/>
      <c r="CB302" s="22"/>
      <c r="CC302" s="22"/>
      <c r="CD302" s="22">
        <f t="shared" si="1014"/>
        <v>253.7</v>
      </c>
      <c r="CE302" s="22"/>
      <c r="CF302" s="34">
        <f t="shared" si="1008"/>
        <v>253.7</v>
      </c>
      <c r="CG302" s="22">
        <f t="shared" si="1015"/>
        <v>263.89999999999998</v>
      </c>
      <c r="CH302" s="22"/>
      <c r="CI302" s="22">
        <f t="shared" si="1009"/>
        <v>263.89999999999998</v>
      </c>
      <c r="CJ302" s="22">
        <f t="shared" si="1016"/>
        <v>263.89999999999998</v>
      </c>
      <c r="CK302" s="22"/>
      <c r="CL302" s="22">
        <f t="shared" si="1010"/>
        <v>263.89999999999998</v>
      </c>
      <c r="CM302" s="22"/>
      <c r="CN302" s="15"/>
      <c r="CO302" s="35"/>
    </row>
    <row r="303" spans="1:99" ht="62.4" x14ac:dyDescent="0.3">
      <c r="A303" s="32" t="s">
        <v>218</v>
      </c>
      <c r="B303" s="16"/>
      <c r="C303" s="32"/>
      <c r="D303" s="32"/>
      <c r="E303" s="33" t="s">
        <v>219</v>
      </c>
      <c r="F303" s="22">
        <f t="shared" ref="F303:K303" si="1017">F304</f>
        <v>177681.19999999998</v>
      </c>
      <c r="G303" s="22">
        <f t="shared" si="1017"/>
        <v>144273</v>
      </c>
      <c r="H303" s="22">
        <f t="shared" si="1017"/>
        <v>144273</v>
      </c>
      <c r="I303" s="22">
        <f t="shared" si="1017"/>
        <v>0</v>
      </c>
      <c r="J303" s="22">
        <f t="shared" si="1017"/>
        <v>0</v>
      </c>
      <c r="K303" s="22">
        <f t="shared" si="1017"/>
        <v>0</v>
      </c>
      <c r="L303" s="22">
        <f t="shared" si="883"/>
        <v>177681.19999999998</v>
      </c>
      <c r="M303" s="22">
        <f t="shared" si="884"/>
        <v>144273</v>
      </c>
      <c r="N303" s="22">
        <f t="shared" si="885"/>
        <v>144273</v>
      </c>
      <c r="O303" s="22">
        <f>O304</f>
        <v>0</v>
      </c>
      <c r="P303" s="22">
        <f>P304</f>
        <v>0</v>
      </c>
      <c r="Q303" s="22">
        <f>Q304</f>
        <v>0</v>
      </c>
      <c r="R303" s="22">
        <f t="shared" si="886"/>
        <v>177681.19999999998</v>
      </c>
      <c r="S303" s="22">
        <f t="shared" si="887"/>
        <v>144273</v>
      </c>
      <c r="T303" s="22">
        <f t="shared" si="888"/>
        <v>144273</v>
      </c>
      <c r="U303" s="22">
        <f>U304</f>
        <v>0</v>
      </c>
      <c r="V303" s="22">
        <f>V304</f>
        <v>0</v>
      </c>
      <c r="W303" s="22">
        <f>W304</f>
        <v>0</v>
      </c>
      <c r="X303" s="22">
        <f t="shared" si="889"/>
        <v>177681.19999999998</v>
      </c>
      <c r="Y303" s="22">
        <f t="shared" si="890"/>
        <v>144273</v>
      </c>
      <c r="Z303" s="22">
        <f t="shared" si="891"/>
        <v>144273</v>
      </c>
      <c r="AA303" s="22">
        <f>AA304</f>
        <v>0</v>
      </c>
      <c r="AB303" s="22">
        <f>AB304</f>
        <v>0</v>
      </c>
      <c r="AC303" s="22">
        <f>AC304</f>
        <v>0</v>
      </c>
      <c r="AD303" s="22">
        <f t="shared" si="892"/>
        <v>177681.19999999998</v>
      </c>
      <c r="AE303" s="22">
        <f t="shared" si="893"/>
        <v>144273</v>
      </c>
      <c r="AF303" s="22">
        <f t="shared" si="894"/>
        <v>144273</v>
      </c>
      <c r="AG303" s="22">
        <f>AG304</f>
        <v>0</v>
      </c>
      <c r="AH303" s="22">
        <f>AH304</f>
        <v>0</v>
      </c>
      <c r="AI303" s="22">
        <f>AI304</f>
        <v>0</v>
      </c>
      <c r="AJ303" s="22">
        <f t="shared" si="895"/>
        <v>177681.19999999998</v>
      </c>
      <c r="AK303" s="22">
        <f t="shared" si="896"/>
        <v>144273</v>
      </c>
      <c r="AL303" s="22">
        <f t="shared" si="897"/>
        <v>144273</v>
      </c>
      <c r="AM303" s="22">
        <f>AM304</f>
        <v>0</v>
      </c>
      <c r="AN303" s="22">
        <f>AN304</f>
        <v>0</v>
      </c>
      <c r="AO303" s="22">
        <f>AO304</f>
        <v>0</v>
      </c>
      <c r="AP303" s="22">
        <f t="shared" si="898"/>
        <v>177681.19999999998</v>
      </c>
      <c r="AQ303" s="22">
        <f t="shared" si="899"/>
        <v>144273</v>
      </c>
      <c r="AR303" s="22">
        <f t="shared" si="900"/>
        <v>144273</v>
      </c>
      <c r="AS303" s="22">
        <f>AS304</f>
        <v>0</v>
      </c>
      <c r="AT303" s="22">
        <f>AT304</f>
        <v>0</v>
      </c>
      <c r="AU303" s="22">
        <f>AU304</f>
        <v>0</v>
      </c>
      <c r="AV303" s="22">
        <f t="shared" si="901"/>
        <v>177681.19999999998</v>
      </c>
      <c r="AW303" s="22">
        <f t="shared" si="902"/>
        <v>144273</v>
      </c>
      <c r="AX303" s="22">
        <f t="shared" si="903"/>
        <v>144273</v>
      </c>
      <c r="AY303" s="22">
        <f>AY304</f>
        <v>0</v>
      </c>
      <c r="AZ303" s="22">
        <f>AZ304</f>
        <v>0</v>
      </c>
      <c r="BA303" s="22">
        <f>BA304</f>
        <v>0</v>
      </c>
      <c r="BB303" s="22">
        <f t="shared" si="904"/>
        <v>177681.19999999998</v>
      </c>
      <c r="BC303" s="22">
        <f t="shared" si="905"/>
        <v>144273</v>
      </c>
      <c r="BD303" s="22">
        <f t="shared" si="906"/>
        <v>144273</v>
      </c>
      <c r="BE303" s="22">
        <f>BE304</f>
        <v>0</v>
      </c>
      <c r="BF303" s="22">
        <f>BF304</f>
        <v>0</v>
      </c>
      <c r="BG303" s="22">
        <f>BG304</f>
        <v>0</v>
      </c>
      <c r="BH303" s="22">
        <f t="shared" si="907"/>
        <v>177681.19999999998</v>
      </c>
      <c r="BI303" s="22">
        <f t="shared" si="908"/>
        <v>144273</v>
      </c>
      <c r="BJ303" s="22">
        <f t="shared" si="909"/>
        <v>144273</v>
      </c>
      <c r="BK303" s="22">
        <f>BK304</f>
        <v>0</v>
      </c>
      <c r="BL303" s="22">
        <f>BL304</f>
        <v>0</v>
      </c>
      <c r="BM303" s="22">
        <f>BM304</f>
        <v>0</v>
      </c>
      <c r="BN303" s="22">
        <f t="shared" si="910"/>
        <v>177681.19999999998</v>
      </c>
      <c r="BO303" s="22">
        <f t="shared" si="911"/>
        <v>144273</v>
      </c>
      <c r="BP303" s="22">
        <f t="shared" si="912"/>
        <v>144273</v>
      </c>
      <c r="BQ303" s="22">
        <f>BQ304</f>
        <v>0</v>
      </c>
      <c r="BR303" s="22">
        <f>BR304</f>
        <v>0</v>
      </c>
      <c r="BS303" s="22">
        <f t="shared" si="913"/>
        <v>177681.19999999998</v>
      </c>
      <c r="BT303" s="22">
        <f t="shared" si="914"/>
        <v>144273</v>
      </c>
      <c r="BU303" s="22">
        <f t="shared" si="915"/>
        <v>144273</v>
      </c>
      <c r="BV303" s="22">
        <f>BV304</f>
        <v>0</v>
      </c>
      <c r="BW303" s="22">
        <f>BW304</f>
        <v>0</v>
      </c>
      <c r="BX303" s="22">
        <f t="shared" si="916"/>
        <v>177681.19999999998</v>
      </c>
      <c r="BY303" s="22">
        <f t="shared" si="917"/>
        <v>144273</v>
      </c>
      <c r="BZ303" s="22">
        <f t="shared" si="918"/>
        <v>144273</v>
      </c>
      <c r="CA303" s="22">
        <f>CA304</f>
        <v>0</v>
      </c>
      <c r="CB303" s="22">
        <f>CB304</f>
        <v>0</v>
      </c>
      <c r="CC303" s="22">
        <f>CC304</f>
        <v>0</v>
      </c>
      <c r="CD303" s="22">
        <f t="shared" si="1014"/>
        <v>177681.19999999998</v>
      </c>
      <c r="CE303" s="22">
        <f>CE304</f>
        <v>0</v>
      </c>
      <c r="CF303" s="34">
        <f t="shared" si="1008"/>
        <v>177681.19999999998</v>
      </c>
      <c r="CG303" s="22">
        <f t="shared" si="1015"/>
        <v>144273</v>
      </c>
      <c r="CH303" s="22">
        <f>CH304</f>
        <v>0</v>
      </c>
      <c r="CI303" s="22">
        <f t="shared" si="1009"/>
        <v>144273</v>
      </c>
      <c r="CJ303" s="22">
        <f t="shared" si="1016"/>
        <v>144273</v>
      </c>
      <c r="CK303" s="22">
        <f>CK304</f>
        <v>0</v>
      </c>
      <c r="CL303" s="22">
        <f t="shared" si="1010"/>
        <v>144273</v>
      </c>
      <c r="CM303" s="22">
        <f>CM304</f>
        <v>0</v>
      </c>
      <c r="CN303" s="15"/>
      <c r="CO303" s="35"/>
      <c r="CU303" s="5" t="s">
        <v>31</v>
      </c>
    </row>
    <row r="304" spans="1:99" ht="46.8" x14ac:dyDescent="0.3">
      <c r="A304" s="32" t="s">
        <v>218</v>
      </c>
      <c r="B304" s="16">
        <v>600</v>
      </c>
      <c r="C304" s="32"/>
      <c r="D304" s="32"/>
      <c r="E304" s="33" t="s">
        <v>45</v>
      </c>
      <c r="F304" s="22">
        <f t="shared" ref="F304:K304" si="1018">F305+F307</f>
        <v>177681.19999999998</v>
      </c>
      <c r="G304" s="22">
        <f t="shared" si="1018"/>
        <v>144273</v>
      </c>
      <c r="H304" s="22">
        <f t="shared" si="1018"/>
        <v>144273</v>
      </c>
      <c r="I304" s="22">
        <f t="shared" si="1018"/>
        <v>0</v>
      </c>
      <c r="J304" s="22">
        <f t="shared" si="1018"/>
        <v>0</v>
      </c>
      <c r="K304" s="22">
        <f t="shared" si="1018"/>
        <v>0</v>
      </c>
      <c r="L304" s="22">
        <f t="shared" si="883"/>
        <v>177681.19999999998</v>
      </c>
      <c r="M304" s="22">
        <f t="shared" si="884"/>
        <v>144273</v>
      </c>
      <c r="N304" s="22">
        <f t="shared" si="885"/>
        <v>144273</v>
      </c>
      <c r="O304" s="22">
        <f>O305+O307</f>
        <v>0</v>
      </c>
      <c r="P304" s="22">
        <f>P305+P307</f>
        <v>0</v>
      </c>
      <c r="Q304" s="22">
        <f>Q305+Q307</f>
        <v>0</v>
      </c>
      <c r="R304" s="22">
        <f t="shared" si="886"/>
        <v>177681.19999999998</v>
      </c>
      <c r="S304" s="22">
        <f t="shared" si="887"/>
        <v>144273</v>
      </c>
      <c r="T304" s="22">
        <f t="shared" si="888"/>
        <v>144273</v>
      </c>
      <c r="U304" s="22">
        <f>U305+U307</f>
        <v>0</v>
      </c>
      <c r="V304" s="22">
        <f>V305+V307</f>
        <v>0</v>
      </c>
      <c r="W304" s="22">
        <f>W305+W307</f>
        <v>0</v>
      </c>
      <c r="X304" s="22">
        <f t="shared" si="889"/>
        <v>177681.19999999998</v>
      </c>
      <c r="Y304" s="22">
        <f t="shared" si="890"/>
        <v>144273</v>
      </c>
      <c r="Z304" s="22">
        <f t="shared" si="891"/>
        <v>144273</v>
      </c>
      <c r="AA304" s="22">
        <f>AA305+AA307</f>
        <v>0</v>
      </c>
      <c r="AB304" s="22">
        <f>AB305+AB307</f>
        <v>0</v>
      </c>
      <c r="AC304" s="22">
        <f>AC305+AC307</f>
        <v>0</v>
      </c>
      <c r="AD304" s="22">
        <f t="shared" si="892"/>
        <v>177681.19999999998</v>
      </c>
      <c r="AE304" s="22">
        <f t="shared" si="893"/>
        <v>144273</v>
      </c>
      <c r="AF304" s="22">
        <f t="shared" si="894"/>
        <v>144273</v>
      </c>
      <c r="AG304" s="22">
        <f>AG305+AG307</f>
        <v>0</v>
      </c>
      <c r="AH304" s="22">
        <f>AH305+AH307</f>
        <v>0</v>
      </c>
      <c r="AI304" s="22">
        <f>AI305+AI307</f>
        <v>0</v>
      </c>
      <c r="AJ304" s="22">
        <f t="shared" si="895"/>
        <v>177681.19999999998</v>
      </c>
      <c r="AK304" s="22">
        <f t="shared" si="896"/>
        <v>144273</v>
      </c>
      <c r="AL304" s="22">
        <f t="shared" si="897"/>
        <v>144273</v>
      </c>
      <c r="AM304" s="22">
        <f>AM305+AM307</f>
        <v>0</v>
      </c>
      <c r="AN304" s="22">
        <f>AN305+AN307</f>
        <v>0</v>
      </c>
      <c r="AO304" s="22">
        <f>AO305+AO307</f>
        <v>0</v>
      </c>
      <c r="AP304" s="22">
        <f t="shared" si="898"/>
        <v>177681.19999999998</v>
      </c>
      <c r="AQ304" s="22">
        <f t="shared" si="899"/>
        <v>144273</v>
      </c>
      <c r="AR304" s="22">
        <f t="shared" si="900"/>
        <v>144273</v>
      </c>
      <c r="AS304" s="22">
        <f>AS305+AS307</f>
        <v>0</v>
      </c>
      <c r="AT304" s="22">
        <f>AT305+AT307</f>
        <v>0</v>
      </c>
      <c r="AU304" s="22">
        <f>AU305+AU307</f>
        <v>0</v>
      </c>
      <c r="AV304" s="22">
        <f t="shared" si="901"/>
        <v>177681.19999999998</v>
      </c>
      <c r="AW304" s="22">
        <f t="shared" si="902"/>
        <v>144273</v>
      </c>
      <c r="AX304" s="22">
        <f t="shared" si="903"/>
        <v>144273</v>
      </c>
      <c r="AY304" s="22">
        <f>AY305+AY307</f>
        <v>0</v>
      </c>
      <c r="AZ304" s="22">
        <f>AZ305+AZ307</f>
        <v>0</v>
      </c>
      <c r="BA304" s="22">
        <f>BA305+BA307</f>
        <v>0</v>
      </c>
      <c r="BB304" s="22">
        <f t="shared" si="904"/>
        <v>177681.19999999998</v>
      </c>
      <c r="BC304" s="22">
        <f t="shared" si="905"/>
        <v>144273</v>
      </c>
      <c r="BD304" s="22">
        <f t="shared" si="906"/>
        <v>144273</v>
      </c>
      <c r="BE304" s="22">
        <f>BE305+BE307</f>
        <v>0</v>
      </c>
      <c r="BF304" s="22">
        <f>BF305+BF307</f>
        <v>0</v>
      </c>
      <c r="BG304" s="22">
        <f>BG305+BG307</f>
        <v>0</v>
      </c>
      <c r="BH304" s="22">
        <f t="shared" si="907"/>
        <v>177681.19999999998</v>
      </c>
      <c r="BI304" s="22">
        <f t="shared" si="908"/>
        <v>144273</v>
      </c>
      <c r="BJ304" s="22">
        <f t="shared" si="909"/>
        <v>144273</v>
      </c>
      <c r="BK304" s="22">
        <f>BK305+BK307</f>
        <v>0</v>
      </c>
      <c r="BL304" s="22">
        <f>BL305+BL307</f>
        <v>0</v>
      </c>
      <c r="BM304" s="22">
        <f>BM305+BM307</f>
        <v>0</v>
      </c>
      <c r="BN304" s="22">
        <f t="shared" si="910"/>
        <v>177681.19999999998</v>
      </c>
      <c r="BO304" s="22">
        <f t="shared" si="911"/>
        <v>144273</v>
      </c>
      <c r="BP304" s="22">
        <f t="shared" si="912"/>
        <v>144273</v>
      </c>
      <c r="BQ304" s="22">
        <f>BQ305+BQ307</f>
        <v>0</v>
      </c>
      <c r="BR304" s="22">
        <f>BR305+BR307</f>
        <v>0</v>
      </c>
      <c r="BS304" s="22">
        <f t="shared" si="913"/>
        <v>177681.19999999998</v>
      </c>
      <c r="BT304" s="22">
        <f t="shared" si="914"/>
        <v>144273</v>
      </c>
      <c r="BU304" s="22">
        <f t="shared" si="915"/>
        <v>144273</v>
      </c>
      <c r="BV304" s="22">
        <f>BV305+BV307</f>
        <v>0</v>
      </c>
      <c r="BW304" s="22">
        <f>BW305+BW307</f>
        <v>0</v>
      </c>
      <c r="BX304" s="22">
        <f t="shared" si="916"/>
        <v>177681.19999999998</v>
      </c>
      <c r="BY304" s="22">
        <f t="shared" si="917"/>
        <v>144273</v>
      </c>
      <c r="BZ304" s="22">
        <f t="shared" si="918"/>
        <v>144273</v>
      </c>
      <c r="CA304" s="22">
        <f>CA305+CA307</f>
        <v>0</v>
      </c>
      <c r="CB304" s="22">
        <f>CB305+CB307</f>
        <v>0</v>
      </c>
      <c r="CC304" s="22">
        <f>CC305+CC307</f>
        <v>0</v>
      </c>
      <c r="CD304" s="22">
        <f t="shared" si="1014"/>
        <v>177681.19999999998</v>
      </c>
      <c r="CE304" s="22">
        <f>CE305+CE307</f>
        <v>0</v>
      </c>
      <c r="CF304" s="34">
        <f t="shared" si="1008"/>
        <v>177681.19999999998</v>
      </c>
      <c r="CG304" s="22">
        <f t="shared" si="1015"/>
        <v>144273</v>
      </c>
      <c r="CH304" s="22">
        <f>CH305+CH307</f>
        <v>0</v>
      </c>
      <c r="CI304" s="22">
        <f t="shared" si="1009"/>
        <v>144273</v>
      </c>
      <c r="CJ304" s="22">
        <f t="shared" si="1016"/>
        <v>144273</v>
      </c>
      <c r="CK304" s="22">
        <f>CK305+CK307</f>
        <v>0</v>
      </c>
      <c r="CL304" s="22">
        <f t="shared" si="1010"/>
        <v>144273</v>
      </c>
      <c r="CM304" s="22">
        <f>CM305+CM307</f>
        <v>0</v>
      </c>
      <c r="CN304" s="15"/>
      <c r="CO304" s="35"/>
      <c r="CS304" s="5" t="s">
        <v>29</v>
      </c>
    </row>
    <row r="305" spans="1:99" x14ac:dyDescent="0.3">
      <c r="A305" s="32" t="s">
        <v>218</v>
      </c>
      <c r="B305" s="16">
        <v>610</v>
      </c>
      <c r="C305" s="32"/>
      <c r="D305" s="32"/>
      <c r="E305" s="33" t="s">
        <v>104</v>
      </c>
      <c r="F305" s="22">
        <f t="shared" ref="F305:K305" si="1019">F306</f>
        <v>39872.400000000001</v>
      </c>
      <c r="G305" s="22">
        <f t="shared" si="1019"/>
        <v>45540.1</v>
      </c>
      <c r="H305" s="22">
        <f t="shared" si="1019"/>
        <v>30892.2</v>
      </c>
      <c r="I305" s="22">
        <f t="shared" si="1019"/>
        <v>0</v>
      </c>
      <c r="J305" s="22">
        <f t="shared" si="1019"/>
        <v>0</v>
      </c>
      <c r="K305" s="22">
        <f t="shared" si="1019"/>
        <v>0</v>
      </c>
      <c r="L305" s="22">
        <f t="shared" si="883"/>
        <v>39872.400000000001</v>
      </c>
      <c r="M305" s="22">
        <f t="shared" si="884"/>
        <v>45540.1</v>
      </c>
      <c r="N305" s="22">
        <f t="shared" si="885"/>
        <v>30892.2</v>
      </c>
      <c r="O305" s="22">
        <f>O306</f>
        <v>0</v>
      </c>
      <c r="P305" s="22">
        <f>P306</f>
        <v>0</v>
      </c>
      <c r="Q305" s="22">
        <f>Q306</f>
        <v>0</v>
      </c>
      <c r="R305" s="22">
        <f t="shared" si="886"/>
        <v>39872.400000000001</v>
      </c>
      <c r="S305" s="22">
        <f t="shared" si="887"/>
        <v>45540.1</v>
      </c>
      <c r="T305" s="22">
        <f t="shared" si="888"/>
        <v>30892.2</v>
      </c>
      <c r="U305" s="22">
        <f>U306</f>
        <v>0</v>
      </c>
      <c r="V305" s="22">
        <f>V306</f>
        <v>0</v>
      </c>
      <c r="W305" s="22">
        <f>W306</f>
        <v>0</v>
      </c>
      <c r="X305" s="22">
        <f t="shared" si="889"/>
        <v>39872.400000000001</v>
      </c>
      <c r="Y305" s="22">
        <f t="shared" si="890"/>
        <v>45540.1</v>
      </c>
      <c r="Z305" s="22">
        <f t="shared" si="891"/>
        <v>30892.2</v>
      </c>
      <c r="AA305" s="22">
        <f>AA306</f>
        <v>0</v>
      </c>
      <c r="AB305" s="22">
        <f>AB306</f>
        <v>0</v>
      </c>
      <c r="AC305" s="22">
        <f>AC306</f>
        <v>0</v>
      </c>
      <c r="AD305" s="22">
        <f t="shared" si="892"/>
        <v>39872.400000000001</v>
      </c>
      <c r="AE305" s="22">
        <f t="shared" si="893"/>
        <v>45540.1</v>
      </c>
      <c r="AF305" s="22">
        <f t="shared" si="894"/>
        <v>30892.2</v>
      </c>
      <c r="AG305" s="22">
        <f>AG306</f>
        <v>0</v>
      </c>
      <c r="AH305" s="22">
        <f>AH306</f>
        <v>0</v>
      </c>
      <c r="AI305" s="22">
        <f>AI306</f>
        <v>0</v>
      </c>
      <c r="AJ305" s="22">
        <f t="shared" si="895"/>
        <v>39872.400000000001</v>
      </c>
      <c r="AK305" s="22">
        <f t="shared" si="896"/>
        <v>45540.1</v>
      </c>
      <c r="AL305" s="22">
        <f t="shared" si="897"/>
        <v>30892.2</v>
      </c>
      <c r="AM305" s="22">
        <f>AM306</f>
        <v>0</v>
      </c>
      <c r="AN305" s="22">
        <f>AN306</f>
        <v>0</v>
      </c>
      <c r="AO305" s="22">
        <f>AO306</f>
        <v>0</v>
      </c>
      <c r="AP305" s="22">
        <f t="shared" si="898"/>
        <v>39872.400000000001</v>
      </c>
      <c r="AQ305" s="22">
        <f t="shared" si="899"/>
        <v>45540.1</v>
      </c>
      <c r="AR305" s="22">
        <f t="shared" si="900"/>
        <v>30892.2</v>
      </c>
      <c r="AS305" s="22">
        <f>AS306</f>
        <v>0</v>
      </c>
      <c r="AT305" s="22">
        <f>AT306</f>
        <v>0</v>
      </c>
      <c r="AU305" s="22">
        <f>AU306</f>
        <v>0</v>
      </c>
      <c r="AV305" s="22">
        <f t="shared" si="901"/>
        <v>39872.400000000001</v>
      </c>
      <c r="AW305" s="22">
        <f t="shared" si="902"/>
        <v>45540.1</v>
      </c>
      <c r="AX305" s="22">
        <f t="shared" si="903"/>
        <v>30892.2</v>
      </c>
      <c r="AY305" s="22">
        <f>AY306</f>
        <v>0</v>
      </c>
      <c r="AZ305" s="22">
        <f>AZ306</f>
        <v>0</v>
      </c>
      <c r="BA305" s="22">
        <f>BA306</f>
        <v>0</v>
      </c>
      <c r="BB305" s="22">
        <f t="shared" si="904"/>
        <v>39872.400000000001</v>
      </c>
      <c r="BC305" s="22">
        <f t="shared" si="905"/>
        <v>45540.1</v>
      </c>
      <c r="BD305" s="22">
        <f t="shared" si="906"/>
        <v>30892.2</v>
      </c>
      <c r="BE305" s="22">
        <f>BE306</f>
        <v>0</v>
      </c>
      <c r="BF305" s="22">
        <f>BF306</f>
        <v>0</v>
      </c>
      <c r="BG305" s="22">
        <f>BG306</f>
        <v>0</v>
      </c>
      <c r="BH305" s="22">
        <f t="shared" si="907"/>
        <v>39872.400000000001</v>
      </c>
      <c r="BI305" s="22">
        <f t="shared" si="908"/>
        <v>45540.1</v>
      </c>
      <c r="BJ305" s="22">
        <f t="shared" si="909"/>
        <v>30892.2</v>
      </c>
      <c r="BK305" s="22">
        <f>BK306</f>
        <v>0</v>
      </c>
      <c r="BL305" s="22">
        <f>BL306</f>
        <v>0</v>
      </c>
      <c r="BM305" s="22">
        <f>BM306</f>
        <v>0</v>
      </c>
      <c r="BN305" s="22">
        <f t="shared" si="910"/>
        <v>39872.400000000001</v>
      </c>
      <c r="BO305" s="22">
        <f t="shared" si="911"/>
        <v>45540.1</v>
      </c>
      <c r="BP305" s="22">
        <f t="shared" si="912"/>
        <v>30892.2</v>
      </c>
      <c r="BQ305" s="22">
        <f>BQ306</f>
        <v>0</v>
      </c>
      <c r="BR305" s="22">
        <f>BR306</f>
        <v>0</v>
      </c>
      <c r="BS305" s="22">
        <f t="shared" si="913"/>
        <v>39872.400000000001</v>
      </c>
      <c r="BT305" s="22">
        <f t="shared" si="914"/>
        <v>45540.1</v>
      </c>
      <c r="BU305" s="22">
        <f t="shared" si="915"/>
        <v>30892.2</v>
      </c>
      <c r="BV305" s="22">
        <f>BV306</f>
        <v>0</v>
      </c>
      <c r="BW305" s="22">
        <f>BW306</f>
        <v>0</v>
      </c>
      <c r="BX305" s="22">
        <f t="shared" si="916"/>
        <v>39872.400000000001</v>
      </c>
      <c r="BY305" s="22">
        <f t="shared" si="917"/>
        <v>45540.1</v>
      </c>
      <c r="BZ305" s="22">
        <f t="shared" si="918"/>
        <v>30892.2</v>
      </c>
      <c r="CA305" s="22">
        <f>CA306</f>
        <v>0</v>
      </c>
      <c r="CB305" s="22">
        <f>CB306</f>
        <v>0</v>
      </c>
      <c r="CC305" s="22">
        <f>CC306</f>
        <v>0</v>
      </c>
      <c r="CD305" s="22">
        <f t="shared" si="1014"/>
        <v>39872.400000000001</v>
      </c>
      <c r="CE305" s="22">
        <f>CE306</f>
        <v>0</v>
      </c>
      <c r="CF305" s="34">
        <f t="shared" si="1008"/>
        <v>39872.400000000001</v>
      </c>
      <c r="CG305" s="22">
        <f t="shared" si="1015"/>
        <v>45540.1</v>
      </c>
      <c r="CH305" s="22">
        <f>CH306</f>
        <v>0</v>
      </c>
      <c r="CI305" s="22">
        <f t="shared" si="1009"/>
        <v>45540.1</v>
      </c>
      <c r="CJ305" s="22">
        <f t="shared" si="1016"/>
        <v>30892.2</v>
      </c>
      <c r="CK305" s="22">
        <f>CK306</f>
        <v>0</v>
      </c>
      <c r="CL305" s="22">
        <f t="shared" si="1010"/>
        <v>30892.2</v>
      </c>
      <c r="CM305" s="22">
        <f>CM306</f>
        <v>0</v>
      </c>
      <c r="CN305" s="15"/>
      <c r="CO305" s="35"/>
      <c r="CT305" s="5" t="s">
        <v>30</v>
      </c>
    </row>
    <row r="306" spans="1:99" x14ac:dyDescent="0.3">
      <c r="A306" s="32" t="s">
        <v>218</v>
      </c>
      <c r="B306" s="16">
        <v>610</v>
      </c>
      <c r="C306" s="32" t="s">
        <v>49</v>
      </c>
      <c r="D306" s="32" t="s">
        <v>42</v>
      </c>
      <c r="E306" s="33" t="s">
        <v>50</v>
      </c>
      <c r="F306" s="22">
        <v>39872.400000000001</v>
      </c>
      <c r="G306" s="22">
        <v>45540.1</v>
      </c>
      <c r="H306" s="22">
        <v>30892.2</v>
      </c>
      <c r="I306" s="22"/>
      <c r="J306" s="22"/>
      <c r="K306" s="22"/>
      <c r="L306" s="22">
        <f t="shared" si="883"/>
        <v>39872.400000000001</v>
      </c>
      <c r="M306" s="22">
        <f t="shared" si="884"/>
        <v>45540.1</v>
      </c>
      <c r="N306" s="22">
        <f t="shared" si="885"/>
        <v>30892.2</v>
      </c>
      <c r="O306" s="22"/>
      <c r="P306" s="22"/>
      <c r="Q306" s="22"/>
      <c r="R306" s="22">
        <f t="shared" si="886"/>
        <v>39872.400000000001</v>
      </c>
      <c r="S306" s="22">
        <f t="shared" si="887"/>
        <v>45540.1</v>
      </c>
      <c r="T306" s="22">
        <f t="shared" si="888"/>
        <v>30892.2</v>
      </c>
      <c r="U306" s="22"/>
      <c r="V306" s="22"/>
      <c r="W306" s="22"/>
      <c r="X306" s="22">
        <f t="shared" si="889"/>
        <v>39872.400000000001</v>
      </c>
      <c r="Y306" s="22">
        <f t="shared" si="890"/>
        <v>45540.1</v>
      </c>
      <c r="Z306" s="22">
        <f t="shared" si="891"/>
        <v>30892.2</v>
      </c>
      <c r="AA306" s="22"/>
      <c r="AB306" s="22"/>
      <c r="AC306" s="22"/>
      <c r="AD306" s="22">
        <f t="shared" si="892"/>
        <v>39872.400000000001</v>
      </c>
      <c r="AE306" s="22">
        <f t="shared" si="893"/>
        <v>45540.1</v>
      </c>
      <c r="AF306" s="22">
        <f t="shared" si="894"/>
        <v>30892.2</v>
      </c>
      <c r="AG306" s="22"/>
      <c r="AH306" s="22"/>
      <c r="AI306" s="22"/>
      <c r="AJ306" s="22">
        <f t="shared" si="895"/>
        <v>39872.400000000001</v>
      </c>
      <c r="AK306" s="22">
        <f t="shared" si="896"/>
        <v>45540.1</v>
      </c>
      <c r="AL306" s="22">
        <f t="shared" si="897"/>
        <v>30892.2</v>
      </c>
      <c r="AM306" s="22"/>
      <c r="AN306" s="22"/>
      <c r="AO306" s="22"/>
      <c r="AP306" s="22">
        <f t="shared" si="898"/>
        <v>39872.400000000001</v>
      </c>
      <c r="AQ306" s="22">
        <f t="shared" si="899"/>
        <v>45540.1</v>
      </c>
      <c r="AR306" s="22">
        <f t="shared" si="900"/>
        <v>30892.2</v>
      </c>
      <c r="AS306" s="22"/>
      <c r="AT306" s="22"/>
      <c r="AU306" s="22"/>
      <c r="AV306" s="22">
        <f t="shared" si="901"/>
        <v>39872.400000000001</v>
      </c>
      <c r="AW306" s="22">
        <f t="shared" si="902"/>
        <v>45540.1</v>
      </c>
      <c r="AX306" s="22">
        <f t="shared" si="903"/>
        <v>30892.2</v>
      </c>
      <c r="AY306" s="22"/>
      <c r="AZ306" s="22"/>
      <c r="BA306" s="22"/>
      <c r="BB306" s="22">
        <f t="shared" si="904"/>
        <v>39872.400000000001</v>
      </c>
      <c r="BC306" s="22">
        <f t="shared" si="905"/>
        <v>45540.1</v>
      </c>
      <c r="BD306" s="22">
        <f t="shared" si="906"/>
        <v>30892.2</v>
      </c>
      <c r="BE306" s="22"/>
      <c r="BF306" s="22"/>
      <c r="BG306" s="22"/>
      <c r="BH306" s="22">
        <f t="shared" si="907"/>
        <v>39872.400000000001</v>
      </c>
      <c r="BI306" s="22">
        <f t="shared" si="908"/>
        <v>45540.1</v>
      </c>
      <c r="BJ306" s="22">
        <f t="shared" si="909"/>
        <v>30892.2</v>
      </c>
      <c r="BK306" s="22"/>
      <c r="BL306" s="22"/>
      <c r="BM306" s="22"/>
      <c r="BN306" s="22">
        <f t="shared" si="910"/>
        <v>39872.400000000001</v>
      </c>
      <c r="BO306" s="22">
        <f t="shared" si="911"/>
        <v>45540.1</v>
      </c>
      <c r="BP306" s="22">
        <f t="shared" si="912"/>
        <v>30892.2</v>
      </c>
      <c r="BQ306" s="22"/>
      <c r="BR306" s="22"/>
      <c r="BS306" s="22">
        <f t="shared" si="913"/>
        <v>39872.400000000001</v>
      </c>
      <c r="BT306" s="22">
        <f t="shared" si="914"/>
        <v>45540.1</v>
      </c>
      <c r="BU306" s="22">
        <f t="shared" si="915"/>
        <v>30892.2</v>
      </c>
      <c r="BV306" s="22"/>
      <c r="BW306" s="22"/>
      <c r="BX306" s="22">
        <f t="shared" si="916"/>
        <v>39872.400000000001</v>
      </c>
      <c r="BY306" s="22">
        <f t="shared" si="917"/>
        <v>45540.1</v>
      </c>
      <c r="BZ306" s="22">
        <f t="shared" si="918"/>
        <v>30892.2</v>
      </c>
      <c r="CA306" s="22"/>
      <c r="CB306" s="22"/>
      <c r="CC306" s="22"/>
      <c r="CD306" s="22">
        <f t="shared" si="1014"/>
        <v>39872.400000000001</v>
      </c>
      <c r="CE306" s="22"/>
      <c r="CF306" s="34">
        <f t="shared" si="1008"/>
        <v>39872.400000000001</v>
      </c>
      <c r="CG306" s="22">
        <f t="shared" si="1015"/>
        <v>45540.1</v>
      </c>
      <c r="CH306" s="22"/>
      <c r="CI306" s="22">
        <f t="shared" si="1009"/>
        <v>45540.1</v>
      </c>
      <c r="CJ306" s="22">
        <f t="shared" si="1016"/>
        <v>30892.2</v>
      </c>
      <c r="CK306" s="22"/>
      <c r="CL306" s="22">
        <f t="shared" si="1010"/>
        <v>30892.2</v>
      </c>
      <c r="CM306" s="22"/>
      <c r="CN306" s="15"/>
      <c r="CO306" s="35"/>
    </row>
    <row r="307" spans="1:99" x14ac:dyDescent="0.3">
      <c r="A307" s="32" t="s">
        <v>218</v>
      </c>
      <c r="B307" s="16">
        <v>620</v>
      </c>
      <c r="C307" s="32"/>
      <c r="D307" s="32"/>
      <c r="E307" s="33" t="s">
        <v>46</v>
      </c>
      <c r="F307" s="22">
        <f t="shared" ref="F307:K307" si="1020">F308+F309</f>
        <v>137808.79999999999</v>
      </c>
      <c r="G307" s="22">
        <f t="shared" si="1020"/>
        <v>98732.9</v>
      </c>
      <c r="H307" s="22">
        <f t="shared" si="1020"/>
        <v>113380.8</v>
      </c>
      <c r="I307" s="22">
        <f t="shared" si="1020"/>
        <v>0</v>
      </c>
      <c r="J307" s="22">
        <f t="shared" si="1020"/>
        <v>0</v>
      </c>
      <c r="K307" s="22">
        <f t="shared" si="1020"/>
        <v>0</v>
      </c>
      <c r="L307" s="22">
        <f t="shared" si="883"/>
        <v>137808.79999999999</v>
      </c>
      <c r="M307" s="22">
        <f t="shared" si="884"/>
        <v>98732.9</v>
      </c>
      <c r="N307" s="22">
        <f t="shared" si="885"/>
        <v>113380.8</v>
      </c>
      <c r="O307" s="22">
        <f>O308+O309</f>
        <v>0</v>
      </c>
      <c r="P307" s="22">
        <f>P308+P309</f>
        <v>0</v>
      </c>
      <c r="Q307" s="22">
        <f>Q308+Q309</f>
        <v>0</v>
      </c>
      <c r="R307" s="22">
        <f t="shared" si="886"/>
        <v>137808.79999999999</v>
      </c>
      <c r="S307" s="22">
        <f t="shared" si="887"/>
        <v>98732.9</v>
      </c>
      <c r="T307" s="22">
        <f t="shared" si="888"/>
        <v>113380.8</v>
      </c>
      <c r="U307" s="22">
        <f>U308+U309</f>
        <v>0</v>
      </c>
      <c r="V307" s="22">
        <f>V308+V309</f>
        <v>0</v>
      </c>
      <c r="W307" s="22">
        <f>W308+W309</f>
        <v>0</v>
      </c>
      <c r="X307" s="22">
        <f t="shared" si="889"/>
        <v>137808.79999999999</v>
      </c>
      <c r="Y307" s="22">
        <f t="shared" si="890"/>
        <v>98732.9</v>
      </c>
      <c r="Z307" s="22">
        <f t="shared" si="891"/>
        <v>113380.8</v>
      </c>
      <c r="AA307" s="22">
        <f>AA308+AA309</f>
        <v>0</v>
      </c>
      <c r="AB307" s="22">
        <f>AB308+AB309</f>
        <v>0</v>
      </c>
      <c r="AC307" s="22">
        <f>AC308+AC309</f>
        <v>0</v>
      </c>
      <c r="AD307" s="22">
        <f t="shared" si="892"/>
        <v>137808.79999999999</v>
      </c>
      <c r="AE307" s="22">
        <f t="shared" si="893"/>
        <v>98732.9</v>
      </c>
      <c r="AF307" s="22">
        <f t="shared" si="894"/>
        <v>113380.8</v>
      </c>
      <c r="AG307" s="22">
        <f>AG308+AG309</f>
        <v>0</v>
      </c>
      <c r="AH307" s="22">
        <f>AH308+AH309</f>
        <v>0</v>
      </c>
      <c r="AI307" s="22">
        <f>AI308+AI309</f>
        <v>0</v>
      </c>
      <c r="AJ307" s="22">
        <f t="shared" si="895"/>
        <v>137808.79999999999</v>
      </c>
      <c r="AK307" s="22">
        <f t="shared" si="896"/>
        <v>98732.9</v>
      </c>
      <c r="AL307" s="22">
        <f t="shared" si="897"/>
        <v>113380.8</v>
      </c>
      <c r="AM307" s="22">
        <f>AM308+AM309</f>
        <v>0</v>
      </c>
      <c r="AN307" s="22">
        <f>AN308+AN309</f>
        <v>0</v>
      </c>
      <c r="AO307" s="22">
        <f>AO308+AO309</f>
        <v>0</v>
      </c>
      <c r="AP307" s="22">
        <f t="shared" si="898"/>
        <v>137808.79999999999</v>
      </c>
      <c r="AQ307" s="22">
        <f t="shared" si="899"/>
        <v>98732.9</v>
      </c>
      <c r="AR307" s="22">
        <f t="shared" si="900"/>
        <v>113380.8</v>
      </c>
      <c r="AS307" s="22">
        <f>AS308+AS309</f>
        <v>0</v>
      </c>
      <c r="AT307" s="22">
        <f>AT308+AT309</f>
        <v>0</v>
      </c>
      <c r="AU307" s="22">
        <f>AU308+AU309</f>
        <v>0</v>
      </c>
      <c r="AV307" s="22">
        <f t="shared" si="901"/>
        <v>137808.79999999999</v>
      </c>
      <c r="AW307" s="22">
        <f t="shared" si="902"/>
        <v>98732.9</v>
      </c>
      <c r="AX307" s="22">
        <f t="shared" si="903"/>
        <v>113380.8</v>
      </c>
      <c r="AY307" s="22">
        <f>AY308+AY309</f>
        <v>0</v>
      </c>
      <c r="AZ307" s="22">
        <f>AZ308+AZ309</f>
        <v>0</v>
      </c>
      <c r="BA307" s="22">
        <f>BA308+BA309</f>
        <v>0</v>
      </c>
      <c r="BB307" s="22">
        <f t="shared" si="904"/>
        <v>137808.79999999999</v>
      </c>
      <c r="BC307" s="22">
        <f t="shared" si="905"/>
        <v>98732.9</v>
      </c>
      <c r="BD307" s="22">
        <f t="shared" si="906"/>
        <v>113380.8</v>
      </c>
      <c r="BE307" s="22">
        <f>BE308+BE309</f>
        <v>0</v>
      </c>
      <c r="BF307" s="22">
        <f>BF308+BF309</f>
        <v>0</v>
      </c>
      <c r="BG307" s="22">
        <f>BG308+BG309</f>
        <v>0</v>
      </c>
      <c r="BH307" s="22">
        <f t="shared" si="907"/>
        <v>137808.79999999999</v>
      </c>
      <c r="BI307" s="22">
        <f t="shared" si="908"/>
        <v>98732.9</v>
      </c>
      <c r="BJ307" s="22">
        <f t="shared" si="909"/>
        <v>113380.8</v>
      </c>
      <c r="BK307" s="22">
        <f>BK308+BK309</f>
        <v>0</v>
      </c>
      <c r="BL307" s="22">
        <f>BL308+BL309</f>
        <v>0</v>
      </c>
      <c r="BM307" s="22">
        <f>BM308+BM309</f>
        <v>0</v>
      </c>
      <c r="BN307" s="22">
        <f t="shared" si="910"/>
        <v>137808.79999999999</v>
      </c>
      <c r="BO307" s="22">
        <f t="shared" si="911"/>
        <v>98732.9</v>
      </c>
      <c r="BP307" s="22">
        <f t="shared" si="912"/>
        <v>113380.8</v>
      </c>
      <c r="BQ307" s="22">
        <f>BQ308+BQ309</f>
        <v>0</v>
      </c>
      <c r="BR307" s="22">
        <f>BR308+BR309</f>
        <v>0</v>
      </c>
      <c r="BS307" s="22">
        <f t="shared" si="913"/>
        <v>137808.79999999999</v>
      </c>
      <c r="BT307" s="22">
        <f t="shared" si="914"/>
        <v>98732.9</v>
      </c>
      <c r="BU307" s="22">
        <f t="shared" si="915"/>
        <v>113380.8</v>
      </c>
      <c r="BV307" s="22">
        <f>BV308+BV309</f>
        <v>0</v>
      </c>
      <c r="BW307" s="22">
        <f>BW308+BW309</f>
        <v>0</v>
      </c>
      <c r="BX307" s="22">
        <f t="shared" si="916"/>
        <v>137808.79999999999</v>
      </c>
      <c r="BY307" s="22">
        <f t="shared" si="917"/>
        <v>98732.9</v>
      </c>
      <c r="BZ307" s="22">
        <f t="shared" si="918"/>
        <v>113380.8</v>
      </c>
      <c r="CA307" s="22">
        <f>CA308+CA309</f>
        <v>0</v>
      </c>
      <c r="CB307" s="22">
        <f>CB308+CB309</f>
        <v>0</v>
      </c>
      <c r="CC307" s="22">
        <f>CC308+CC309</f>
        <v>0</v>
      </c>
      <c r="CD307" s="22">
        <f t="shared" si="1014"/>
        <v>137808.79999999999</v>
      </c>
      <c r="CE307" s="22">
        <f>CE308+CE309</f>
        <v>0</v>
      </c>
      <c r="CF307" s="34">
        <f t="shared" si="1008"/>
        <v>137808.79999999999</v>
      </c>
      <c r="CG307" s="22">
        <f t="shared" si="1015"/>
        <v>98732.9</v>
      </c>
      <c r="CH307" s="22">
        <f>CH308+CH309</f>
        <v>0</v>
      </c>
      <c r="CI307" s="22">
        <f t="shared" si="1009"/>
        <v>98732.9</v>
      </c>
      <c r="CJ307" s="22">
        <f t="shared" si="1016"/>
        <v>113380.8</v>
      </c>
      <c r="CK307" s="22">
        <f>CK308+CK309</f>
        <v>0</v>
      </c>
      <c r="CL307" s="22">
        <f t="shared" si="1010"/>
        <v>113380.8</v>
      </c>
      <c r="CM307" s="22">
        <f>CM308+CM309</f>
        <v>0</v>
      </c>
      <c r="CN307" s="15"/>
      <c r="CO307" s="35"/>
      <c r="CT307" s="5" t="s">
        <v>30</v>
      </c>
    </row>
    <row r="308" spans="1:99" x14ac:dyDescent="0.3">
      <c r="A308" s="32" t="s">
        <v>218</v>
      </c>
      <c r="B308" s="16">
        <v>620</v>
      </c>
      <c r="C308" s="32" t="s">
        <v>47</v>
      </c>
      <c r="D308" s="32" t="s">
        <v>67</v>
      </c>
      <c r="E308" s="33" t="s">
        <v>217</v>
      </c>
      <c r="F308" s="22">
        <v>66259.100000000006</v>
      </c>
      <c r="G308" s="22">
        <v>28177.7</v>
      </c>
      <c r="H308" s="22">
        <v>2092.8000000000002</v>
      </c>
      <c r="I308" s="22"/>
      <c r="J308" s="22"/>
      <c r="K308" s="22"/>
      <c r="L308" s="22">
        <f t="shared" si="883"/>
        <v>66259.100000000006</v>
      </c>
      <c r="M308" s="22">
        <f t="shared" si="884"/>
        <v>28177.7</v>
      </c>
      <c r="N308" s="22">
        <f t="shared" si="885"/>
        <v>2092.8000000000002</v>
      </c>
      <c r="O308" s="22"/>
      <c r="P308" s="22"/>
      <c r="Q308" s="22"/>
      <c r="R308" s="22">
        <f t="shared" si="886"/>
        <v>66259.100000000006</v>
      </c>
      <c r="S308" s="22">
        <f t="shared" si="887"/>
        <v>28177.7</v>
      </c>
      <c r="T308" s="22">
        <f t="shared" si="888"/>
        <v>2092.8000000000002</v>
      </c>
      <c r="U308" s="22"/>
      <c r="V308" s="22"/>
      <c r="W308" s="22"/>
      <c r="X308" s="22">
        <f t="shared" si="889"/>
        <v>66259.100000000006</v>
      </c>
      <c r="Y308" s="22">
        <f t="shared" si="890"/>
        <v>28177.7</v>
      </c>
      <c r="Z308" s="22">
        <f t="shared" si="891"/>
        <v>2092.8000000000002</v>
      </c>
      <c r="AA308" s="22"/>
      <c r="AB308" s="22"/>
      <c r="AC308" s="22"/>
      <c r="AD308" s="22">
        <f t="shared" si="892"/>
        <v>66259.100000000006</v>
      </c>
      <c r="AE308" s="22">
        <f t="shared" si="893"/>
        <v>28177.7</v>
      </c>
      <c r="AF308" s="22">
        <f t="shared" si="894"/>
        <v>2092.8000000000002</v>
      </c>
      <c r="AG308" s="22"/>
      <c r="AH308" s="22"/>
      <c r="AI308" s="22"/>
      <c r="AJ308" s="22">
        <f t="shared" si="895"/>
        <v>66259.100000000006</v>
      </c>
      <c r="AK308" s="22">
        <f t="shared" si="896"/>
        <v>28177.7</v>
      </c>
      <c r="AL308" s="22">
        <f t="shared" si="897"/>
        <v>2092.8000000000002</v>
      </c>
      <c r="AM308" s="22"/>
      <c r="AN308" s="22"/>
      <c r="AO308" s="22"/>
      <c r="AP308" s="22">
        <f t="shared" si="898"/>
        <v>66259.100000000006</v>
      </c>
      <c r="AQ308" s="22">
        <f t="shared" si="899"/>
        <v>28177.7</v>
      </c>
      <c r="AR308" s="22">
        <f t="shared" si="900"/>
        <v>2092.8000000000002</v>
      </c>
      <c r="AS308" s="22"/>
      <c r="AT308" s="22"/>
      <c r="AU308" s="22"/>
      <c r="AV308" s="22">
        <f t="shared" si="901"/>
        <v>66259.100000000006</v>
      </c>
      <c r="AW308" s="22">
        <f t="shared" si="902"/>
        <v>28177.7</v>
      </c>
      <c r="AX308" s="22">
        <f t="shared" si="903"/>
        <v>2092.8000000000002</v>
      </c>
      <c r="AY308" s="22"/>
      <c r="AZ308" s="22"/>
      <c r="BA308" s="22"/>
      <c r="BB308" s="22">
        <f t="shared" si="904"/>
        <v>66259.100000000006</v>
      </c>
      <c r="BC308" s="22">
        <f t="shared" si="905"/>
        <v>28177.7</v>
      </c>
      <c r="BD308" s="22">
        <f t="shared" si="906"/>
        <v>2092.8000000000002</v>
      </c>
      <c r="BE308" s="22"/>
      <c r="BF308" s="22"/>
      <c r="BG308" s="22"/>
      <c r="BH308" s="22">
        <f t="shared" si="907"/>
        <v>66259.100000000006</v>
      </c>
      <c r="BI308" s="22">
        <f t="shared" si="908"/>
        <v>28177.7</v>
      </c>
      <c r="BJ308" s="22">
        <f t="shared" si="909"/>
        <v>2092.8000000000002</v>
      </c>
      <c r="BK308" s="22"/>
      <c r="BL308" s="22"/>
      <c r="BM308" s="22"/>
      <c r="BN308" s="22">
        <f t="shared" si="910"/>
        <v>66259.100000000006</v>
      </c>
      <c r="BO308" s="22">
        <f t="shared" si="911"/>
        <v>28177.7</v>
      </c>
      <c r="BP308" s="22">
        <f t="shared" si="912"/>
        <v>2092.8000000000002</v>
      </c>
      <c r="BQ308" s="22"/>
      <c r="BR308" s="22"/>
      <c r="BS308" s="22">
        <f t="shared" si="913"/>
        <v>66259.100000000006</v>
      </c>
      <c r="BT308" s="22">
        <f t="shared" si="914"/>
        <v>28177.7</v>
      </c>
      <c r="BU308" s="22">
        <f t="shared" si="915"/>
        <v>2092.8000000000002</v>
      </c>
      <c r="BV308" s="22"/>
      <c r="BW308" s="22"/>
      <c r="BX308" s="22">
        <f t="shared" si="916"/>
        <v>66259.100000000006</v>
      </c>
      <c r="BY308" s="22">
        <f t="shared" si="917"/>
        <v>28177.7</v>
      </c>
      <c r="BZ308" s="22">
        <f t="shared" si="918"/>
        <v>2092.8000000000002</v>
      </c>
      <c r="CA308" s="22"/>
      <c r="CB308" s="22"/>
      <c r="CC308" s="22"/>
      <c r="CD308" s="22">
        <f t="shared" si="1014"/>
        <v>66259.100000000006</v>
      </c>
      <c r="CE308" s="22"/>
      <c r="CF308" s="34">
        <f t="shared" si="1008"/>
        <v>66259.100000000006</v>
      </c>
      <c r="CG308" s="22">
        <f t="shared" si="1015"/>
        <v>28177.7</v>
      </c>
      <c r="CH308" s="22"/>
      <c r="CI308" s="22">
        <f t="shared" si="1009"/>
        <v>28177.7</v>
      </c>
      <c r="CJ308" s="22">
        <f t="shared" si="1016"/>
        <v>2092.8000000000002</v>
      </c>
      <c r="CK308" s="22"/>
      <c r="CL308" s="22">
        <f t="shared" si="1010"/>
        <v>2092.8000000000002</v>
      </c>
      <c r="CM308" s="22"/>
      <c r="CN308" s="15"/>
      <c r="CO308" s="35"/>
    </row>
    <row r="309" spans="1:99" x14ac:dyDescent="0.3">
      <c r="A309" s="32" t="s">
        <v>218</v>
      </c>
      <c r="B309" s="16">
        <v>620</v>
      </c>
      <c r="C309" s="32" t="s">
        <v>49</v>
      </c>
      <c r="D309" s="32" t="s">
        <v>42</v>
      </c>
      <c r="E309" s="33" t="s">
        <v>50</v>
      </c>
      <c r="F309" s="22">
        <v>71549.7</v>
      </c>
      <c r="G309" s="22">
        <v>70555.199999999997</v>
      </c>
      <c r="H309" s="22">
        <v>111288</v>
      </c>
      <c r="I309" s="22"/>
      <c r="J309" s="22"/>
      <c r="K309" s="22"/>
      <c r="L309" s="22">
        <f t="shared" si="883"/>
        <v>71549.7</v>
      </c>
      <c r="M309" s="22">
        <f t="shared" si="884"/>
        <v>70555.199999999997</v>
      </c>
      <c r="N309" s="22">
        <f t="shared" si="885"/>
        <v>111288</v>
      </c>
      <c r="O309" s="22"/>
      <c r="P309" s="22"/>
      <c r="Q309" s="22"/>
      <c r="R309" s="22">
        <f t="shared" si="886"/>
        <v>71549.7</v>
      </c>
      <c r="S309" s="22">
        <f t="shared" si="887"/>
        <v>70555.199999999997</v>
      </c>
      <c r="T309" s="22">
        <f t="shared" si="888"/>
        <v>111288</v>
      </c>
      <c r="U309" s="22"/>
      <c r="V309" s="22"/>
      <c r="W309" s="22"/>
      <c r="X309" s="22">
        <f t="shared" si="889"/>
        <v>71549.7</v>
      </c>
      <c r="Y309" s="22">
        <f t="shared" si="890"/>
        <v>70555.199999999997</v>
      </c>
      <c r="Z309" s="22">
        <f t="shared" si="891"/>
        <v>111288</v>
      </c>
      <c r="AA309" s="22"/>
      <c r="AB309" s="22"/>
      <c r="AC309" s="22"/>
      <c r="AD309" s="22">
        <f t="shared" si="892"/>
        <v>71549.7</v>
      </c>
      <c r="AE309" s="22">
        <f t="shared" si="893"/>
        <v>70555.199999999997</v>
      </c>
      <c r="AF309" s="22">
        <f t="shared" si="894"/>
        <v>111288</v>
      </c>
      <c r="AG309" s="22"/>
      <c r="AH309" s="22"/>
      <c r="AI309" s="22"/>
      <c r="AJ309" s="22">
        <f t="shared" si="895"/>
        <v>71549.7</v>
      </c>
      <c r="AK309" s="22">
        <f t="shared" si="896"/>
        <v>70555.199999999997</v>
      </c>
      <c r="AL309" s="22">
        <f t="shared" si="897"/>
        <v>111288</v>
      </c>
      <c r="AM309" s="22"/>
      <c r="AN309" s="22"/>
      <c r="AO309" s="22"/>
      <c r="AP309" s="22">
        <f t="shared" si="898"/>
        <v>71549.7</v>
      </c>
      <c r="AQ309" s="22">
        <f t="shared" si="899"/>
        <v>70555.199999999997</v>
      </c>
      <c r="AR309" s="22">
        <f t="shared" si="900"/>
        <v>111288</v>
      </c>
      <c r="AS309" s="22"/>
      <c r="AT309" s="22"/>
      <c r="AU309" s="22"/>
      <c r="AV309" s="22">
        <f t="shared" si="901"/>
        <v>71549.7</v>
      </c>
      <c r="AW309" s="22">
        <f t="shared" si="902"/>
        <v>70555.199999999997</v>
      </c>
      <c r="AX309" s="22">
        <f t="shared" si="903"/>
        <v>111288</v>
      </c>
      <c r="AY309" s="22"/>
      <c r="AZ309" s="22"/>
      <c r="BA309" s="22"/>
      <c r="BB309" s="22">
        <f t="shared" si="904"/>
        <v>71549.7</v>
      </c>
      <c r="BC309" s="22">
        <f t="shared" si="905"/>
        <v>70555.199999999997</v>
      </c>
      <c r="BD309" s="22">
        <f t="shared" si="906"/>
        <v>111288</v>
      </c>
      <c r="BE309" s="22"/>
      <c r="BF309" s="22"/>
      <c r="BG309" s="22"/>
      <c r="BH309" s="22">
        <f t="shared" si="907"/>
        <v>71549.7</v>
      </c>
      <c r="BI309" s="22">
        <f t="shared" si="908"/>
        <v>70555.199999999997</v>
      </c>
      <c r="BJ309" s="22">
        <f t="shared" si="909"/>
        <v>111288</v>
      </c>
      <c r="BK309" s="22"/>
      <c r="BL309" s="22"/>
      <c r="BM309" s="22"/>
      <c r="BN309" s="22">
        <f t="shared" si="910"/>
        <v>71549.7</v>
      </c>
      <c r="BO309" s="22">
        <f t="shared" si="911"/>
        <v>70555.199999999997</v>
      </c>
      <c r="BP309" s="22">
        <f t="shared" si="912"/>
        <v>111288</v>
      </c>
      <c r="BQ309" s="22"/>
      <c r="BR309" s="22"/>
      <c r="BS309" s="22">
        <f t="shared" si="913"/>
        <v>71549.7</v>
      </c>
      <c r="BT309" s="22">
        <f t="shared" si="914"/>
        <v>70555.199999999997</v>
      </c>
      <c r="BU309" s="22">
        <f t="shared" si="915"/>
        <v>111288</v>
      </c>
      <c r="BV309" s="22"/>
      <c r="BW309" s="22"/>
      <c r="BX309" s="22">
        <f t="shared" si="916"/>
        <v>71549.7</v>
      </c>
      <c r="BY309" s="22">
        <f t="shared" si="917"/>
        <v>70555.199999999997</v>
      </c>
      <c r="BZ309" s="22">
        <f t="shared" si="918"/>
        <v>111288</v>
      </c>
      <c r="CA309" s="22"/>
      <c r="CB309" s="22"/>
      <c r="CC309" s="22"/>
      <c r="CD309" s="22">
        <f t="shared" si="1014"/>
        <v>71549.7</v>
      </c>
      <c r="CE309" s="22"/>
      <c r="CF309" s="34">
        <f t="shared" si="1008"/>
        <v>71549.7</v>
      </c>
      <c r="CG309" s="22">
        <f t="shared" si="1015"/>
        <v>70555.199999999997</v>
      </c>
      <c r="CH309" s="22"/>
      <c r="CI309" s="22">
        <f t="shared" si="1009"/>
        <v>70555.199999999997</v>
      </c>
      <c r="CJ309" s="22">
        <f t="shared" si="1016"/>
        <v>111288</v>
      </c>
      <c r="CK309" s="22"/>
      <c r="CL309" s="22">
        <f t="shared" si="1010"/>
        <v>111288</v>
      </c>
      <c r="CM309" s="22"/>
      <c r="CN309" s="15"/>
      <c r="CO309" s="35"/>
    </row>
    <row r="310" spans="1:99" ht="78" x14ac:dyDescent="0.3">
      <c r="A310" s="32" t="s">
        <v>220</v>
      </c>
      <c r="B310" s="16"/>
      <c r="C310" s="32"/>
      <c r="D310" s="32"/>
      <c r="E310" s="33" t="s">
        <v>221</v>
      </c>
      <c r="F310" s="22">
        <f t="shared" ref="F310:F314" si="1021">F311</f>
        <v>43000</v>
      </c>
      <c r="G310" s="22">
        <f t="shared" ref="G310:G314" si="1022">G311</f>
        <v>0</v>
      </c>
      <c r="H310" s="22">
        <f t="shared" ref="H310:H314" si="1023">H311</f>
        <v>0</v>
      </c>
      <c r="I310" s="22">
        <f t="shared" ref="I310:I314" si="1024">I311</f>
        <v>0</v>
      </c>
      <c r="J310" s="22">
        <f t="shared" ref="J310:J314" si="1025">J311</f>
        <v>0</v>
      </c>
      <c r="K310" s="22">
        <f t="shared" ref="K310:K314" si="1026">K311</f>
        <v>0</v>
      </c>
      <c r="L310" s="22">
        <f t="shared" si="883"/>
        <v>43000</v>
      </c>
      <c r="M310" s="22">
        <f t="shared" si="884"/>
        <v>0</v>
      </c>
      <c r="N310" s="22">
        <f t="shared" si="885"/>
        <v>0</v>
      </c>
      <c r="O310" s="22">
        <f t="shared" ref="O310:O314" si="1027">O311</f>
        <v>0</v>
      </c>
      <c r="P310" s="22">
        <f t="shared" ref="P310:P314" si="1028">P311</f>
        <v>0</v>
      </c>
      <c r="Q310" s="22">
        <f t="shared" ref="Q310:Q314" si="1029">Q311</f>
        <v>0</v>
      </c>
      <c r="R310" s="22">
        <f t="shared" si="886"/>
        <v>43000</v>
      </c>
      <c r="S310" s="22">
        <f t="shared" si="887"/>
        <v>0</v>
      </c>
      <c r="T310" s="22">
        <f t="shared" si="888"/>
        <v>0</v>
      </c>
      <c r="U310" s="22">
        <f t="shared" ref="U310:U314" si="1030">U311</f>
        <v>0</v>
      </c>
      <c r="V310" s="22">
        <f t="shared" ref="V310:V314" si="1031">V311</f>
        <v>0</v>
      </c>
      <c r="W310" s="22">
        <f t="shared" ref="W310:W314" si="1032">W311</f>
        <v>0</v>
      </c>
      <c r="X310" s="22">
        <f t="shared" si="889"/>
        <v>43000</v>
      </c>
      <c r="Y310" s="22">
        <f t="shared" si="890"/>
        <v>0</v>
      </c>
      <c r="Z310" s="22">
        <f t="shared" si="891"/>
        <v>0</v>
      </c>
      <c r="AA310" s="22">
        <f t="shared" ref="AA310:AA314" si="1033">AA311</f>
        <v>0</v>
      </c>
      <c r="AB310" s="22">
        <f t="shared" ref="AB310:AB314" si="1034">AB311</f>
        <v>0</v>
      </c>
      <c r="AC310" s="22">
        <f t="shared" ref="AC310:AC314" si="1035">AC311</f>
        <v>0</v>
      </c>
      <c r="AD310" s="22">
        <f t="shared" si="892"/>
        <v>43000</v>
      </c>
      <c r="AE310" s="22">
        <f t="shared" si="893"/>
        <v>0</v>
      </c>
      <c r="AF310" s="22">
        <f t="shared" si="894"/>
        <v>0</v>
      </c>
      <c r="AG310" s="22">
        <f t="shared" ref="AG310:AG314" si="1036">AG311</f>
        <v>0</v>
      </c>
      <c r="AH310" s="22">
        <f t="shared" ref="AH310:AH314" si="1037">AH311</f>
        <v>0</v>
      </c>
      <c r="AI310" s="22">
        <f t="shared" ref="AI310:AI314" si="1038">AI311</f>
        <v>0</v>
      </c>
      <c r="AJ310" s="22">
        <f t="shared" si="895"/>
        <v>43000</v>
      </c>
      <c r="AK310" s="22">
        <f t="shared" si="896"/>
        <v>0</v>
      </c>
      <c r="AL310" s="22">
        <f t="shared" si="897"/>
        <v>0</v>
      </c>
      <c r="AM310" s="22">
        <f t="shared" ref="AM310:AM314" si="1039">AM311</f>
        <v>0</v>
      </c>
      <c r="AN310" s="22">
        <f t="shared" ref="AN310:AN314" si="1040">AN311</f>
        <v>0</v>
      </c>
      <c r="AO310" s="22">
        <f t="shared" ref="AO310:AO314" si="1041">AO311</f>
        <v>0</v>
      </c>
      <c r="AP310" s="22">
        <f t="shared" si="898"/>
        <v>43000</v>
      </c>
      <c r="AQ310" s="22">
        <f t="shared" si="899"/>
        <v>0</v>
      </c>
      <c r="AR310" s="22">
        <f t="shared" si="900"/>
        <v>0</v>
      </c>
      <c r="AS310" s="22">
        <f t="shared" ref="AS310:AS314" si="1042">AS311</f>
        <v>0</v>
      </c>
      <c r="AT310" s="22">
        <f t="shared" ref="AT310:AT314" si="1043">AT311</f>
        <v>0</v>
      </c>
      <c r="AU310" s="22">
        <f t="shared" ref="AU310:AU314" si="1044">AU311</f>
        <v>0</v>
      </c>
      <c r="AV310" s="22">
        <f t="shared" si="901"/>
        <v>43000</v>
      </c>
      <c r="AW310" s="22">
        <f t="shared" si="902"/>
        <v>0</v>
      </c>
      <c r="AX310" s="22">
        <f t="shared" si="903"/>
        <v>0</v>
      </c>
      <c r="AY310" s="22">
        <f t="shared" ref="AY310:AY314" si="1045">AY311</f>
        <v>0</v>
      </c>
      <c r="AZ310" s="22">
        <f t="shared" ref="AZ310:AZ314" si="1046">AZ311</f>
        <v>0</v>
      </c>
      <c r="BA310" s="22">
        <f t="shared" ref="BA310:BA314" si="1047">BA311</f>
        <v>0</v>
      </c>
      <c r="BB310" s="22">
        <f t="shared" si="904"/>
        <v>43000</v>
      </c>
      <c r="BC310" s="22">
        <f t="shared" si="905"/>
        <v>0</v>
      </c>
      <c r="BD310" s="22">
        <f t="shared" si="906"/>
        <v>0</v>
      </c>
      <c r="BE310" s="22">
        <f t="shared" ref="BE310:BE314" si="1048">BE311</f>
        <v>0</v>
      </c>
      <c r="BF310" s="22">
        <f t="shared" ref="BF310:BF314" si="1049">BF311</f>
        <v>0</v>
      </c>
      <c r="BG310" s="22">
        <f t="shared" ref="BG310:BG314" si="1050">BG311</f>
        <v>0</v>
      </c>
      <c r="BH310" s="22">
        <f t="shared" si="907"/>
        <v>43000</v>
      </c>
      <c r="BI310" s="22">
        <f t="shared" si="908"/>
        <v>0</v>
      </c>
      <c r="BJ310" s="22">
        <f t="shared" si="909"/>
        <v>0</v>
      </c>
      <c r="BK310" s="22">
        <f t="shared" ref="BK310:BK314" si="1051">BK311</f>
        <v>0</v>
      </c>
      <c r="BL310" s="22">
        <f t="shared" ref="BL310:BL314" si="1052">BL311</f>
        <v>0</v>
      </c>
      <c r="BM310" s="22">
        <f t="shared" ref="BM310:BM314" si="1053">BM311</f>
        <v>0</v>
      </c>
      <c r="BN310" s="22">
        <f t="shared" si="910"/>
        <v>43000</v>
      </c>
      <c r="BO310" s="22">
        <f t="shared" si="911"/>
        <v>0</v>
      </c>
      <c r="BP310" s="22">
        <f t="shared" si="912"/>
        <v>0</v>
      </c>
      <c r="BQ310" s="22">
        <f t="shared" ref="BQ310:BQ314" si="1054">BQ311</f>
        <v>0</v>
      </c>
      <c r="BR310" s="22">
        <f t="shared" ref="BR310:BR314" si="1055">BR311</f>
        <v>0</v>
      </c>
      <c r="BS310" s="22">
        <f t="shared" si="913"/>
        <v>43000</v>
      </c>
      <c r="BT310" s="22">
        <f t="shared" si="914"/>
        <v>0</v>
      </c>
      <c r="BU310" s="22">
        <f t="shared" si="915"/>
        <v>0</v>
      </c>
      <c r="BV310" s="22">
        <f t="shared" ref="BV310:BV314" si="1056">BV311</f>
        <v>0</v>
      </c>
      <c r="BW310" s="22">
        <f t="shared" ref="BW310:BW314" si="1057">BW311</f>
        <v>0</v>
      </c>
      <c r="BX310" s="22">
        <f t="shared" si="916"/>
        <v>43000</v>
      </c>
      <c r="BY310" s="22">
        <f t="shared" si="917"/>
        <v>0</v>
      </c>
      <c r="BZ310" s="22">
        <f t="shared" si="918"/>
        <v>0</v>
      </c>
      <c r="CA310" s="22">
        <f t="shared" ref="CA310:CA314" si="1058">CA311</f>
        <v>0</v>
      </c>
      <c r="CB310" s="22">
        <f t="shared" ref="CB310:CB314" si="1059">CB311</f>
        <v>0</v>
      </c>
      <c r="CC310" s="22">
        <f t="shared" ref="CC310:CC314" si="1060">CC311</f>
        <v>0</v>
      </c>
      <c r="CD310" s="22">
        <f t="shared" si="1014"/>
        <v>43000</v>
      </c>
      <c r="CE310" s="22">
        <f t="shared" ref="CE310:CE314" si="1061">CE311</f>
        <v>0</v>
      </c>
      <c r="CF310" s="34">
        <f t="shared" si="1008"/>
        <v>43000</v>
      </c>
      <c r="CG310" s="22">
        <f t="shared" si="1015"/>
        <v>0</v>
      </c>
      <c r="CH310" s="22">
        <f t="shared" ref="CH310:CM314" si="1062">CH311</f>
        <v>0</v>
      </c>
      <c r="CI310" s="22">
        <f t="shared" si="1009"/>
        <v>0</v>
      </c>
      <c r="CJ310" s="22">
        <f t="shared" si="1016"/>
        <v>0</v>
      </c>
      <c r="CK310" s="22">
        <f t="shared" si="1062"/>
        <v>0</v>
      </c>
      <c r="CL310" s="22">
        <f t="shared" si="1010"/>
        <v>0</v>
      </c>
      <c r="CM310" s="22">
        <f t="shared" si="1062"/>
        <v>0</v>
      </c>
      <c r="CN310" s="15"/>
      <c r="CO310" s="35"/>
      <c r="CU310" s="5" t="s">
        <v>31</v>
      </c>
    </row>
    <row r="311" spans="1:99" ht="46.8" x14ac:dyDescent="0.3">
      <c r="A311" s="32" t="s">
        <v>220</v>
      </c>
      <c r="B311" s="16">
        <v>600</v>
      </c>
      <c r="C311" s="32"/>
      <c r="D311" s="32"/>
      <c r="E311" s="33" t="s">
        <v>45</v>
      </c>
      <c r="F311" s="22">
        <f t="shared" si="1021"/>
        <v>43000</v>
      </c>
      <c r="G311" s="22">
        <f t="shared" si="1022"/>
        <v>0</v>
      </c>
      <c r="H311" s="22">
        <f t="shared" si="1023"/>
        <v>0</v>
      </c>
      <c r="I311" s="22">
        <f t="shared" si="1024"/>
        <v>0</v>
      </c>
      <c r="J311" s="22">
        <f t="shared" si="1025"/>
        <v>0</v>
      </c>
      <c r="K311" s="22">
        <f t="shared" si="1026"/>
        <v>0</v>
      </c>
      <c r="L311" s="22">
        <f t="shared" si="883"/>
        <v>43000</v>
      </c>
      <c r="M311" s="22">
        <f t="shared" si="884"/>
        <v>0</v>
      </c>
      <c r="N311" s="22">
        <f t="shared" si="885"/>
        <v>0</v>
      </c>
      <c r="O311" s="22">
        <f t="shared" si="1027"/>
        <v>0</v>
      </c>
      <c r="P311" s="22">
        <f t="shared" si="1028"/>
        <v>0</v>
      </c>
      <c r="Q311" s="22">
        <f t="shared" si="1029"/>
        <v>0</v>
      </c>
      <c r="R311" s="22">
        <f t="shared" si="886"/>
        <v>43000</v>
      </c>
      <c r="S311" s="22">
        <f t="shared" si="887"/>
        <v>0</v>
      </c>
      <c r="T311" s="22">
        <f t="shared" si="888"/>
        <v>0</v>
      </c>
      <c r="U311" s="22">
        <f t="shared" si="1030"/>
        <v>0</v>
      </c>
      <c r="V311" s="22">
        <f t="shared" si="1031"/>
        <v>0</v>
      </c>
      <c r="W311" s="22">
        <f t="shared" si="1032"/>
        <v>0</v>
      </c>
      <c r="X311" s="22">
        <f t="shared" si="889"/>
        <v>43000</v>
      </c>
      <c r="Y311" s="22">
        <f t="shared" si="890"/>
        <v>0</v>
      </c>
      <c r="Z311" s="22">
        <f t="shared" si="891"/>
        <v>0</v>
      </c>
      <c r="AA311" s="22">
        <f t="shared" si="1033"/>
        <v>0</v>
      </c>
      <c r="AB311" s="22">
        <f t="shared" si="1034"/>
        <v>0</v>
      </c>
      <c r="AC311" s="22">
        <f t="shared" si="1035"/>
        <v>0</v>
      </c>
      <c r="AD311" s="22">
        <f t="shared" si="892"/>
        <v>43000</v>
      </c>
      <c r="AE311" s="22">
        <f t="shared" si="893"/>
        <v>0</v>
      </c>
      <c r="AF311" s="22">
        <f t="shared" si="894"/>
        <v>0</v>
      </c>
      <c r="AG311" s="22">
        <f t="shared" si="1036"/>
        <v>0</v>
      </c>
      <c r="AH311" s="22">
        <f t="shared" si="1037"/>
        <v>0</v>
      </c>
      <c r="AI311" s="22">
        <f t="shared" si="1038"/>
        <v>0</v>
      </c>
      <c r="AJ311" s="22">
        <f t="shared" si="895"/>
        <v>43000</v>
      </c>
      <c r="AK311" s="22">
        <f t="shared" si="896"/>
        <v>0</v>
      </c>
      <c r="AL311" s="22">
        <f t="shared" si="897"/>
        <v>0</v>
      </c>
      <c r="AM311" s="22">
        <f t="shared" si="1039"/>
        <v>0</v>
      </c>
      <c r="AN311" s="22">
        <f t="shared" si="1040"/>
        <v>0</v>
      </c>
      <c r="AO311" s="22">
        <f t="shared" si="1041"/>
        <v>0</v>
      </c>
      <c r="AP311" s="22">
        <f t="shared" si="898"/>
        <v>43000</v>
      </c>
      <c r="AQ311" s="22">
        <f t="shared" si="899"/>
        <v>0</v>
      </c>
      <c r="AR311" s="22">
        <f t="shared" si="900"/>
        <v>0</v>
      </c>
      <c r="AS311" s="22">
        <f t="shared" si="1042"/>
        <v>0</v>
      </c>
      <c r="AT311" s="22">
        <f t="shared" si="1043"/>
        <v>0</v>
      </c>
      <c r="AU311" s="22">
        <f t="shared" si="1044"/>
        <v>0</v>
      </c>
      <c r="AV311" s="22">
        <f t="shared" si="901"/>
        <v>43000</v>
      </c>
      <c r="AW311" s="22">
        <f t="shared" si="902"/>
        <v>0</v>
      </c>
      <c r="AX311" s="22">
        <f t="shared" si="903"/>
        <v>0</v>
      </c>
      <c r="AY311" s="22">
        <f t="shared" si="1045"/>
        <v>0</v>
      </c>
      <c r="AZ311" s="22">
        <f t="shared" si="1046"/>
        <v>0</v>
      </c>
      <c r="BA311" s="22">
        <f t="shared" si="1047"/>
        <v>0</v>
      </c>
      <c r="BB311" s="22">
        <f t="shared" si="904"/>
        <v>43000</v>
      </c>
      <c r="BC311" s="22">
        <f t="shared" si="905"/>
        <v>0</v>
      </c>
      <c r="BD311" s="22">
        <f t="shared" si="906"/>
        <v>0</v>
      </c>
      <c r="BE311" s="22">
        <f t="shared" si="1048"/>
        <v>0</v>
      </c>
      <c r="BF311" s="22">
        <f t="shared" si="1049"/>
        <v>0</v>
      </c>
      <c r="BG311" s="22">
        <f t="shared" si="1050"/>
        <v>0</v>
      </c>
      <c r="BH311" s="22">
        <f t="shared" si="907"/>
        <v>43000</v>
      </c>
      <c r="BI311" s="22">
        <f t="shared" si="908"/>
        <v>0</v>
      </c>
      <c r="BJ311" s="22">
        <f t="shared" si="909"/>
        <v>0</v>
      </c>
      <c r="BK311" s="22">
        <f t="shared" si="1051"/>
        <v>0</v>
      </c>
      <c r="BL311" s="22">
        <f t="shared" si="1052"/>
        <v>0</v>
      </c>
      <c r="BM311" s="22">
        <f t="shared" si="1053"/>
        <v>0</v>
      </c>
      <c r="BN311" s="22">
        <f t="shared" si="910"/>
        <v>43000</v>
      </c>
      <c r="BO311" s="22">
        <f t="shared" si="911"/>
        <v>0</v>
      </c>
      <c r="BP311" s="22">
        <f t="shared" si="912"/>
        <v>0</v>
      </c>
      <c r="BQ311" s="22">
        <f t="shared" si="1054"/>
        <v>0</v>
      </c>
      <c r="BR311" s="22">
        <f t="shared" si="1055"/>
        <v>0</v>
      </c>
      <c r="BS311" s="22">
        <f t="shared" si="913"/>
        <v>43000</v>
      </c>
      <c r="BT311" s="22">
        <f t="shared" si="914"/>
        <v>0</v>
      </c>
      <c r="BU311" s="22">
        <f t="shared" si="915"/>
        <v>0</v>
      </c>
      <c r="BV311" s="22">
        <f t="shared" si="1056"/>
        <v>0</v>
      </c>
      <c r="BW311" s="22">
        <f t="shared" si="1057"/>
        <v>0</v>
      </c>
      <c r="BX311" s="22">
        <f t="shared" si="916"/>
        <v>43000</v>
      </c>
      <c r="BY311" s="22">
        <f t="shared" si="917"/>
        <v>0</v>
      </c>
      <c r="BZ311" s="22">
        <f t="shared" si="918"/>
        <v>0</v>
      </c>
      <c r="CA311" s="22">
        <f t="shared" si="1058"/>
        <v>0</v>
      </c>
      <c r="CB311" s="22">
        <f t="shared" si="1059"/>
        <v>0</v>
      </c>
      <c r="CC311" s="22">
        <f t="shared" si="1060"/>
        <v>0</v>
      </c>
      <c r="CD311" s="22">
        <f t="shared" si="1014"/>
        <v>43000</v>
      </c>
      <c r="CE311" s="22">
        <f t="shared" si="1061"/>
        <v>0</v>
      </c>
      <c r="CF311" s="34">
        <f t="shared" si="1008"/>
        <v>43000</v>
      </c>
      <c r="CG311" s="22">
        <f t="shared" si="1015"/>
        <v>0</v>
      </c>
      <c r="CH311" s="22">
        <f t="shared" si="1062"/>
        <v>0</v>
      </c>
      <c r="CI311" s="22">
        <f t="shared" si="1009"/>
        <v>0</v>
      </c>
      <c r="CJ311" s="22">
        <f t="shared" si="1016"/>
        <v>0</v>
      </c>
      <c r="CK311" s="22">
        <f t="shared" si="1062"/>
        <v>0</v>
      </c>
      <c r="CL311" s="22">
        <f t="shared" si="1010"/>
        <v>0</v>
      </c>
      <c r="CM311" s="22">
        <f t="shared" si="1062"/>
        <v>0</v>
      </c>
      <c r="CN311" s="15"/>
      <c r="CO311" s="35"/>
      <c r="CS311" s="5" t="s">
        <v>29</v>
      </c>
    </row>
    <row r="312" spans="1:99" x14ac:dyDescent="0.3">
      <c r="A312" s="32" t="s">
        <v>220</v>
      </c>
      <c r="B312" s="16">
        <v>620</v>
      </c>
      <c r="C312" s="32"/>
      <c r="D312" s="32"/>
      <c r="E312" s="33" t="s">
        <v>46</v>
      </c>
      <c r="F312" s="22">
        <f t="shared" si="1021"/>
        <v>43000</v>
      </c>
      <c r="G312" s="22">
        <f t="shared" si="1022"/>
        <v>0</v>
      </c>
      <c r="H312" s="22">
        <f t="shared" si="1023"/>
        <v>0</v>
      </c>
      <c r="I312" s="22">
        <f t="shared" si="1024"/>
        <v>0</v>
      </c>
      <c r="J312" s="22">
        <f t="shared" si="1025"/>
        <v>0</v>
      </c>
      <c r="K312" s="22">
        <f t="shared" si="1026"/>
        <v>0</v>
      </c>
      <c r="L312" s="22">
        <f t="shared" si="883"/>
        <v>43000</v>
      </c>
      <c r="M312" s="22">
        <f t="shared" si="884"/>
        <v>0</v>
      </c>
      <c r="N312" s="22">
        <f t="shared" si="885"/>
        <v>0</v>
      </c>
      <c r="O312" s="22">
        <f t="shared" si="1027"/>
        <v>0</v>
      </c>
      <c r="P312" s="22">
        <f t="shared" si="1028"/>
        <v>0</v>
      </c>
      <c r="Q312" s="22">
        <f t="shared" si="1029"/>
        <v>0</v>
      </c>
      <c r="R312" s="22">
        <f t="shared" si="886"/>
        <v>43000</v>
      </c>
      <c r="S312" s="22">
        <f t="shared" si="887"/>
        <v>0</v>
      </c>
      <c r="T312" s="22">
        <f t="shared" si="888"/>
        <v>0</v>
      </c>
      <c r="U312" s="22">
        <f t="shared" si="1030"/>
        <v>0</v>
      </c>
      <c r="V312" s="22">
        <f t="shared" si="1031"/>
        <v>0</v>
      </c>
      <c r="W312" s="22">
        <f t="shared" si="1032"/>
        <v>0</v>
      </c>
      <c r="X312" s="22">
        <f t="shared" si="889"/>
        <v>43000</v>
      </c>
      <c r="Y312" s="22">
        <f t="shared" si="890"/>
        <v>0</v>
      </c>
      <c r="Z312" s="22">
        <f t="shared" si="891"/>
        <v>0</v>
      </c>
      <c r="AA312" s="22">
        <f t="shared" si="1033"/>
        <v>0</v>
      </c>
      <c r="AB312" s="22">
        <f t="shared" si="1034"/>
        <v>0</v>
      </c>
      <c r="AC312" s="22">
        <f t="shared" si="1035"/>
        <v>0</v>
      </c>
      <c r="AD312" s="22">
        <f t="shared" si="892"/>
        <v>43000</v>
      </c>
      <c r="AE312" s="22">
        <f t="shared" si="893"/>
        <v>0</v>
      </c>
      <c r="AF312" s="22">
        <f t="shared" si="894"/>
        <v>0</v>
      </c>
      <c r="AG312" s="22">
        <f t="shared" si="1036"/>
        <v>0</v>
      </c>
      <c r="AH312" s="22">
        <f t="shared" si="1037"/>
        <v>0</v>
      </c>
      <c r="AI312" s="22">
        <f t="shared" si="1038"/>
        <v>0</v>
      </c>
      <c r="AJ312" s="22">
        <f t="shared" si="895"/>
        <v>43000</v>
      </c>
      <c r="AK312" s="22">
        <f t="shared" si="896"/>
        <v>0</v>
      </c>
      <c r="AL312" s="22">
        <f t="shared" si="897"/>
        <v>0</v>
      </c>
      <c r="AM312" s="22">
        <f t="shared" si="1039"/>
        <v>0</v>
      </c>
      <c r="AN312" s="22">
        <f t="shared" si="1040"/>
        <v>0</v>
      </c>
      <c r="AO312" s="22">
        <f t="shared" si="1041"/>
        <v>0</v>
      </c>
      <c r="AP312" s="22">
        <f t="shared" si="898"/>
        <v>43000</v>
      </c>
      <c r="AQ312" s="22">
        <f t="shared" si="899"/>
        <v>0</v>
      </c>
      <c r="AR312" s="22">
        <f t="shared" si="900"/>
        <v>0</v>
      </c>
      <c r="AS312" s="22">
        <f t="shared" si="1042"/>
        <v>0</v>
      </c>
      <c r="AT312" s="22">
        <f t="shared" si="1043"/>
        <v>0</v>
      </c>
      <c r="AU312" s="22">
        <f t="shared" si="1044"/>
        <v>0</v>
      </c>
      <c r="AV312" s="22">
        <f t="shared" si="901"/>
        <v>43000</v>
      </c>
      <c r="AW312" s="22">
        <f t="shared" si="902"/>
        <v>0</v>
      </c>
      <c r="AX312" s="22">
        <f t="shared" si="903"/>
        <v>0</v>
      </c>
      <c r="AY312" s="22">
        <f t="shared" si="1045"/>
        <v>0</v>
      </c>
      <c r="AZ312" s="22">
        <f t="shared" si="1046"/>
        <v>0</v>
      </c>
      <c r="BA312" s="22">
        <f t="shared" si="1047"/>
        <v>0</v>
      </c>
      <c r="BB312" s="22">
        <f t="shared" si="904"/>
        <v>43000</v>
      </c>
      <c r="BC312" s="22">
        <f t="shared" si="905"/>
        <v>0</v>
      </c>
      <c r="BD312" s="22">
        <f t="shared" si="906"/>
        <v>0</v>
      </c>
      <c r="BE312" s="22">
        <f t="shared" si="1048"/>
        <v>0</v>
      </c>
      <c r="BF312" s="22">
        <f t="shared" si="1049"/>
        <v>0</v>
      </c>
      <c r="BG312" s="22">
        <f t="shared" si="1050"/>
        <v>0</v>
      </c>
      <c r="BH312" s="22">
        <f t="shared" si="907"/>
        <v>43000</v>
      </c>
      <c r="BI312" s="22">
        <f t="shared" si="908"/>
        <v>0</v>
      </c>
      <c r="BJ312" s="22">
        <f t="shared" si="909"/>
        <v>0</v>
      </c>
      <c r="BK312" s="22">
        <f t="shared" si="1051"/>
        <v>0</v>
      </c>
      <c r="BL312" s="22">
        <f t="shared" si="1052"/>
        <v>0</v>
      </c>
      <c r="BM312" s="22">
        <f t="shared" si="1053"/>
        <v>0</v>
      </c>
      <c r="BN312" s="22">
        <f t="shared" si="910"/>
        <v>43000</v>
      </c>
      <c r="BO312" s="22">
        <f t="shared" si="911"/>
        <v>0</v>
      </c>
      <c r="BP312" s="22">
        <f t="shared" si="912"/>
        <v>0</v>
      </c>
      <c r="BQ312" s="22">
        <f t="shared" si="1054"/>
        <v>0</v>
      </c>
      <c r="BR312" s="22">
        <f t="shared" si="1055"/>
        <v>0</v>
      </c>
      <c r="BS312" s="22">
        <f t="shared" si="913"/>
        <v>43000</v>
      </c>
      <c r="BT312" s="22">
        <f t="shared" si="914"/>
        <v>0</v>
      </c>
      <c r="BU312" s="22">
        <f t="shared" si="915"/>
        <v>0</v>
      </c>
      <c r="BV312" s="22">
        <f t="shared" si="1056"/>
        <v>0</v>
      </c>
      <c r="BW312" s="22">
        <f t="shared" si="1057"/>
        <v>0</v>
      </c>
      <c r="BX312" s="22">
        <f t="shared" si="916"/>
        <v>43000</v>
      </c>
      <c r="BY312" s="22">
        <f t="shared" si="917"/>
        <v>0</v>
      </c>
      <c r="BZ312" s="22">
        <f t="shared" si="918"/>
        <v>0</v>
      </c>
      <c r="CA312" s="22">
        <f t="shared" si="1058"/>
        <v>0</v>
      </c>
      <c r="CB312" s="22">
        <f t="shared" si="1059"/>
        <v>0</v>
      </c>
      <c r="CC312" s="22">
        <f t="shared" si="1060"/>
        <v>0</v>
      </c>
      <c r="CD312" s="22">
        <f t="shared" si="1014"/>
        <v>43000</v>
      </c>
      <c r="CE312" s="22">
        <f t="shared" si="1061"/>
        <v>0</v>
      </c>
      <c r="CF312" s="34">
        <f t="shared" si="1008"/>
        <v>43000</v>
      </c>
      <c r="CG312" s="22">
        <f t="shared" si="1015"/>
        <v>0</v>
      </c>
      <c r="CH312" s="22">
        <f t="shared" si="1062"/>
        <v>0</v>
      </c>
      <c r="CI312" s="22">
        <f t="shared" si="1009"/>
        <v>0</v>
      </c>
      <c r="CJ312" s="22">
        <f t="shared" si="1016"/>
        <v>0</v>
      </c>
      <c r="CK312" s="22">
        <f t="shared" si="1062"/>
        <v>0</v>
      </c>
      <c r="CL312" s="22">
        <f t="shared" si="1010"/>
        <v>0</v>
      </c>
      <c r="CM312" s="22">
        <f t="shared" si="1062"/>
        <v>0</v>
      </c>
      <c r="CN312" s="15"/>
      <c r="CO312" s="35"/>
      <c r="CT312" s="5" t="s">
        <v>30</v>
      </c>
    </row>
    <row r="313" spans="1:99" x14ac:dyDescent="0.3">
      <c r="A313" s="32" t="s">
        <v>220</v>
      </c>
      <c r="B313" s="16">
        <v>620</v>
      </c>
      <c r="C313" s="32" t="s">
        <v>49</v>
      </c>
      <c r="D313" s="32" t="s">
        <v>42</v>
      </c>
      <c r="E313" s="33" t="s">
        <v>50</v>
      </c>
      <c r="F313" s="22">
        <v>43000</v>
      </c>
      <c r="G313" s="22"/>
      <c r="H313" s="22"/>
      <c r="I313" s="22"/>
      <c r="J313" s="22"/>
      <c r="K313" s="22"/>
      <c r="L313" s="22">
        <f t="shared" si="883"/>
        <v>43000</v>
      </c>
      <c r="M313" s="22">
        <f t="shared" si="884"/>
        <v>0</v>
      </c>
      <c r="N313" s="22">
        <f t="shared" si="885"/>
        <v>0</v>
      </c>
      <c r="O313" s="22"/>
      <c r="P313" s="22"/>
      <c r="Q313" s="22"/>
      <c r="R313" s="22">
        <f t="shared" si="886"/>
        <v>43000</v>
      </c>
      <c r="S313" s="22">
        <f t="shared" si="887"/>
        <v>0</v>
      </c>
      <c r="T313" s="22">
        <f t="shared" si="888"/>
        <v>0</v>
      </c>
      <c r="U313" s="22"/>
      <c r="V313" s="22"/>
      <c r="W313" s="22"/>
      <c r="X313" s="22">
        <f t="shared" si="889"/>
        <v>43000</v>
      </c>
      <c r="Y313" s="22">
        <f t="shared" si="890"/>
        <v>0</v>
      </c>
      <c r="Z313" s="22">
        <f t="shared" si="891"/>
        <v>0</v>
      </c>
      <c r="AA313" s="22"/>
      <c r="AB313" s="22"/>
      <c r="AC313" s="22"/>
      <c r="AD313" s="22">
        <f t="shared" si="892"/>
        <v>43000</v>
      </c>
      <c r="AE313" s="22">
        <f t="shared" si="893"/>
        <v>0</v>
      </c>
      <c r="AF313" s="22">
        <f t="shared" si="894"/>
        <v>0</v>
      </c>
      <c r="AG313" s="22"/>
      <c r="AH313" s="22"/>
      <c r="AI313" s="22"/>
      <c r="AJ313" s="22">
        <f t="shared" si="895"/>
        <v>43000</v>
      </c>
      <c r="AK313" s="22">
        <f t="shared" si="896"/>
        <v>0</v>
      </c>
      <c r="AL313" s="22">
        <f t="shared" si="897"/>
        <v>0</v>
      </c>
      <c r="AM313" s="22"/>
      <c r="AN313" s="22"/>
      <c r="AO313" s="22"/>
      <c r="AP313" s="22">
        <f t="shared" si="898"/>
        <v>43000</v>
      </c>
      <c r="AQ313" s="22">
        <f t="shared" si="899"/>
        <v>0</v>
      </c>
      <c r="AR313" s="22">
        <f t="shared" si="900"/>
        <v>0</v>
      </c>
      <c r="AS313" s="22"/>
      <c r="AT313" s="22"/>
      <c r="AU313" s="22"/>
      <c r="AV313" s="22">
        <f t="shared" si="901"/>
        <v>43000</v>
      </c>
      <c r="AW313" s="22">
        <f t="shared" si="902"/>
        <v>0</v>
      </c>
      <c r="AX313" s="22">
        <f t="shared" si="903"/>
        <v>0</v>
      </c>
      <c r="AY313" s="22"/>
      <c r="AZ313" s="22"/>
      <c r="BA313" s="22"/>
      <c r="BB313" s="22">
        <f t="shared" si="904"/>
        <v>43000</v>
      </c>
      <c r="BC313" s="22">
        <f t="shared" si="905"/>
        <v>0</v>
      </c>
      <c r="BD313" s="22">
        <f t="shared" si="906"/>
        <v>0</v>
      </c>
      <c r="BE313" s="22"/>
      <c r="BF313" s="22"/>
      <c r="BG313" s="22"/>
      <c r="BH313" s="22">
        <f t="shared" si="907"/>
        <v>43000</v>
      </c>
      <c r="BI313" s="22">
        <f t="shared" si="908"/>
        <v>0</v>
      </c>
      <c r="BJ313" s="22">
        <f t="shared" si="909"/>
        <v>0</v>
      </c>
      <c r="BK313" s="22"/>
      <c r="BL313" s="22"/>
      <c r="BM313" s="22"/>
      <c r="BN313" s="22">
        <f t="shared" si="910"/>
        <v>43000</v>
      </c>
      <c r="BO313" s="22">
        <f t="shared" si="911"/>
        <v>0</v>
      </c>
      <c r="BP313" s="22">
        <f t="shared" si="912"/>
        <v>0</v>
      </c>
      <c r="BQ313" s="22"/>
      <c r="BR313" s="22"/>
      <c r="BS313" s="22">
        <f t="shared" si="913"/>
        <v>43000</v>
      </c>
      <c r="BT313" s="22">
        <f t="shared" si="914"/>
        <v>0</v>
      </c>
      <c r="BU313" s="22">
        <f t="shared" si="915"/>
        <v>0</v>
      </c>
      <c r="BV313" s="22"/>
      <c r="BW313" s="22"/>
      <c r="BX313" s="22">
        <f t="shared" si="916"/>
        <v>43000</v>
      </c>
      <c r="BY313" s="22">
        <f t="shared" si="917"/>
        <v>0</v>
      </c>
      <c r="BZ313" s="22">
        <f t="shared" si="918"/>
        <v>0</v>
      </c>
      <c r="CA313" s="22"/>
      <c r="CB313" s="22"/>
      <c r="CC313" s="22"/>
      <c r="CD313" s="22">
        <f t="shared" si="1014"/>
        <v>43000</v>
      </c>
      <c r="CE313" s="22"/>
      <c r="CF313" s="34">
        <f t="shared" si="1008"/>
        <v>43000</v>
      </c>
      <c r="CG313" s="22">
        <f t="shared" si="1015"/>
        <v>0</v>
      </c>
      <c r="CH313" s="22"/>
      <c r="CI313" s="22">
        <f t="shared" si="1009"/>
        <v>0</v>
      </c>
      <c r="CJ313" s="22">
        <f t="shared" si="1016"/>
        <v>0</v>
      </c>
      <c r="CK313" s="22"/>
      <c r="CL313" s="22">
        <f t="shared" si="1010"/>
        <v>0</v>
      </c>
      <c r="CM313" s="22"/>
      <c r="CN313" s="15"/>
      <c r="CO313" s="35"/>
    </row>
    <row r="314" spans="1:99" s="31" customFormat="1" ht="31.2" x14ac:dyDescent="0.3">
      <c r="A314" s="25" t="s">
        <v>222</v>
      </c>
      <c r="B314" s="26"/>
      <c r="C314" s="25"/>
      <c r="D314" s="25"/>
      <c r="E314" s="27" t="s">
        <v>223</v>
      </c>
      <c r="F314" s="28">
        <f t="shared" si="1021"/>
        <v>601770.90000000014</v>
      </c>
      <c r="G314" s="28">
        <f t="shared" si="1022"/>
        <v>607096.9</v>
      </c>
      <c r="H314" s="28">
        <f t="shared" si="1023"/>
        <v>606476.9</v>
      </c>
      <c r="I314" s="28">
        <f t="shared" si="1024"/>
        <v>0</v>
      </c>
      <c r="J314" s="28">
        <f t="shared" si="1025"/>
        <v>0</v>
      </c>
      <c r="K314" s="28">
        <f t="shared" si="1026"/>
        <v>0</v>
      </c>
      <c r="L314" s="28">
        <f t="shared" si="883"/>
        <v>601770.90000000014</v>
      </c>
      <c r="M314" s="28">
        <f t="shared" si="884"/>
        <v>607096.9</v>
      </c>
      <c r="N314" s="28">
        <f t="shared" si="885"/>
        <v>606476.9</v>
      </c>
      <c r="O314" s="28">
        <f t="shared" si="1027"/>
        <v>0</v>
      </c>
      <c r="P314" s="28">
        <f t="shared" si="1028"/>
        <v>0</v>
      </c>
      <c r="Q314" s="28">
        <f t="shared" si="1029"/>
        <v>0</v>
      </c>
      <c r="R314" s="28">
        <f t="shared" si="886"/>
        <v>601770.90000000014</v>
      </c>
      <c r="S314" s="28">
        <f t="shared" si="887"/>
        <v>607096.9</v>
      </c>
      <c r="T314" s="28">
        <f t="shared" si="888"/>
        <v>606476.9</v>
      </c>
      <c r="U314" s="28">
        <f t="shared" si="1030"/>
        <v>0</v>
      </c>
      <c r="V314" s="28">
        <f t="shared" si="1031"/>
        <v>0</v>
      </c>
      <c r="W314" s="28">
        <f t="shared" si="1032"/>
        <v>0</v>
      </c>
      <c r="X314" s="28">
        <f t="shared" si="889"/>
        <v>601770.90000000014</v>
      </c>
      <c r="Y314" s="28">
        <f t="shared" si="890"/>
        <v>607096.9</v>
      </c>
      <c r="Z314" s="28">
        <f t="shared" si="891"/>
        <v>606476.9</v>
      </c>
      <c r="AA314" s="28">
        <f t="shared" si="1033"/>
        <v>0</v>
      </c>
      <c r="AB314" s="28">
        <f t="shared" si="1034"/>
        <v>0</v>
      </c>
      <c r="AC314" s="28">
        <f t="shared" si="1035"/>
        <v>0</v>
      </c>
      <c r="AD314" s="28">
        <f t="shared" si="892"/>
        <v>601770.90000000014</v>
      </c>
      <c r="AE314" s="28">
        <f t="shared" si="893"/>
        <v>607096.9</v>
      </c>
      <c r="AF314" s="28">
        <f t="shared" si="894"/>
        <v>606476.9</v>
      </c>
      <c r="AG314" s="28">
        <f t="shared" si="1036"/>
        <v>0</v>
      </c>
      <c r="AH314" s="28">
        <f t="shared" si="1037"/>
        <v>0</v>
      </c>
      <c r="AI314" s="28">
        <f t="shared" si="1038"/>
        <v>0</v>
      </c>
      <c r="AJ314" s="28">
        <f t="shared" si="895"/>
        <v>601770.90000000014</v>
      </c>
      <c r="AK314" s="28">
        <f t="shared" si="896"/>
        <v>607096.9</v>
      </c>
      <c r="AL314" s="28">
        <f t="shared" si="897"/>
        <v>606476.9</v>
      </c>
      <c r="AM314" s="28">
        <f t="shared" si="1039"/>
        <v>35865.550999999999</v>
      </c>
      <c r="AN314" s="28">
        <f t="shared" si="1040"/>
        <v>0</v>
      </c>
      <c r="AO314" s="28">
        <f t="shared" si="1041"/>
        <v>0</v>
      </c>
      <c r="AP314" s="28">
        <f t="shared" si="898"/>
        <v>637636.45100000012</v>
      </c>
      <c r="AQ314" s="28">
        <f t="shared" si="899"/>
        <v>607096.9</v>
      </c>
      <c r="AR314" s="28">
        <f t="shared" si="900"/>
        <v>606476.9</v>
      </c>
      <c r="AS314" s="28">
        <f t="shared" si="1042"/>
        <v>0</v>
      </c>
      <c r="AT314" s="28">
        <f t="shared" si="1043"/>
        <v>0</v>
      </c>
      <c r="AU314" s="28">
        <f t="shared" si="1044"/>
        <v>0</v>
      </c>
      <c r="AV314" s="28">
        <f t="shared" si="901"/>
        <v>637636.45100000012</v>
      </c>
      <c r="AW314" s="28">
        <f t="shared" si="902"/>
        <v>607096.9</v>
      </c>
      <c r="AX314" s="28">
        <f t="shared" si="903"/>
        <v>606476.9</v>
      </c>
      <c r="AY314" s="28">
        <f t="shared" si="1045"/>
        <v>21355.1</v>
      </c>
      <c r="AZ314" s="28">
        <f t="shared" si="1046"/>
        <v>0</v>
      </c>
      <c r="BA314" s="28">
        <f t="shared" si="1047"/>
        <v>0</v>
      </c>
      <c r="BB314" s="28">
        <f t="shared" si="904"/>
        <v>658991.55100000009</v>
      </c>
      <c r="BC314" s="28">
        <f t="shared" si="905"/>
        <v>607096.9</v>
      </c>
      <c r="BD314" s="28">
        <f t="shared" si="906"/>
        <v>606476.9</v>
      </c>
      <c r="BE314" s="28">
        <f t="shared" si="1048"/>
        <v>0</v>
      </c>
      <c r="BF314" s="28">
        <f t="shared" si="1049"/>
        <v>0</v>
      </c>
      <c r="BG314" s="28">
        <f t="shared" si="1050"/>
        <v>0</v>
      </c>
      <c r="BH314" s="28">
        <f t="shared" si="907"/>
        <v>658991.55100000009</v>
      </c>
      <c r="BI314" s="28">
        <f t="shared" si="908"/>
        <v>607096.9</v>
      </c>
      <c r="BJ314" s="28">
        <f t="shared" si="909"/>
        <v>606476.9</v>
      </c>
      <c r="BK314" s="28">
        <f t="shared" si="1051"/>
        <v>45715.476999999999</v>
      </c>
      <c r="BL314" s="28">
        <f t="shared" si="1052"/>
        <v>0</v>
      </c>
      <c r="BM314" s="28">
        <f t="shared" si="1053"/>
        <v>0</v>
      </c>
      <c r="BN314" s="28">
        <f t="shared" si="910"/>
        <v>704707.02800000005</v>
      </c>
      <c r="BO314" s="28">
        <f t="shared" si="911"/>
        <v>607096.9</v>
      </c>
      <c r="BP314" s="28">
        <f t="shared" si="912"/>
        <v>606476.9</v>
      </c>
      <c r="BQ314" s="28">
        <f t="shared" si="1054"/>
        <v>0</v>
      </c>
      <c r="BR314" s="28">
        <f t="shared" si="1055"/>
        <v>0</v>
      </c>
      <c r="BS314" s="22">
        <f t="shared" si="913"/>
        <v>704707.02800000005</v>
      </c>
      <c r="BT314" s="22">
        <f t="shared" si="914"/>
        <v>607096.9</v>
      </c>
      <c r="BU314" s="22">
        <f t="shared" si="915"/>
        <v>606476.9</v>
      </c>
      <c r="BV314" s="28">
        <f t="shared" si="1056"/>
        <v>0</v>
      </c>
      <c r="BW314" s="28">
        <f t="shared" si="1057"/>
        <v>0</v>
      </c>
      <c r="BX314" s="28">
        <f t="shared" si="916"/>
        <v>704707.02800000005</v>
      </c>
      <c r="BY314" s="28">
        <f t="shared" si="917"/>
        <v>607096.9</v>
      </c>
      <c r="BZ314" s="28">
        <f t="shared" si="918"/>
        <v>606476.9</v>
      </c>
      <c r="CA314" s="28">
        <f t="shared" si="1058"/>
        <v>0</v>
      </c>
      <c r="CB314" s="28">
        <f t="shared" si="1059"/>
        <v>0</v>
      </c>
      <c r="CC314" s="28">
        <f t="shared" si="1060"/>
        <v>0</v>
      </c>
      <c r="CD314" s="28">
        <f t="shared" si="1014"/>
        <v>704707.02800000005</v>
      </c>
      <c r="CE314" s="28">
        <f t="shared" si="1061"/>
        <v>0</v>
      </c>
      <c r="CF314" s="29">
        <f t="shared" si="1008"/>
        <v>704707.02800000005</v>
      </c>
      <c r="CG314" s="28">
        <f t="shared" si="1015"/>
        <v>607096.9</v>
      </c>
      <c r="CH314" s="28">
        <f t="shared" si="1062"/>
        <v>0</v>
      </c>
      <c r="CI314" s="28">
        <f t="shared" si="1009"/>
        <v>607096.9</v>
      </c>
      <c r="CJ314" s="28">
        <f t="shared" si="1016"/>
        <v>606476.9</v>
      </c>
      <c r="CK314" s="28">
        <f t="shared" si="1062"/>
        <v>0</v>
      </c>
      <c r="CL314" s="28">
        <f t="shared" si="1010"/>
        <v>606476.9</v>
      </c>
      <c r="CM314" s="28">
        <f t="shared" si="1062"/>
        <v>0</v>
      </c>
      <c r="CN314" s="15"/>
      <c r="CO314" s="30"/>
      <c r="CQ314" s="31" t="s">
        <v>27</v>
      </c>
    </row>
    <row r="315" spans="1:99" ht="62.4" x14ac:dyDescent="0.3">
      <c r="A315" s="32" t="s">
        <v>224</v>
      </c>
      <c r="B315" s="16"/>
      <c r="C315" s="32"/>
      <c r="D315" s="32"/>
      <c r="E315" s="33" t="s">
        <v>225</v>
      </c>
      <c r="F315" s="22">
        <f t="shared" ref="F315:K315" si="1063">F316+F320+F342+F347+F334+F330</f>
        <v>601770.90000000014</v>
      </c>
      <c r="G315" s="22">
        <f t="shared" si="1063"/>
        <v>607096.9</v>
      </c>
      <c r="H315" s="22">
        <f t="shared" si="1063"/>
        <v>606476.9</v>
      </c>
      <c r="I315" s="22">
        <f t="shared" si="1063"/>
        <v>0</v>
      </c>
      <c r="J315" s="22">
        <f t="shared" si="1063"/>
        <v>0</v>
      </c>
      <c r="K315" s="22">
        <f t="shared" si="1063"/>
        <v>0</v>
      </c>
      <c r="L315" s="22">
        <f t="shared" si="883"/>
        <v>601770.90000000014</v>
      </c>
      <c r="M315" s="22">
        <f t="shared" si="884"/>
        <v>607096.9</v>
      </c>
      <c r="N315" s="22">
        <f t="shared" si="885"/>
        <v>606476.9</v>
      </c>
      <c r="O315" s="22">
        <f>O316+O320+O342+O347+O334+O330</f>
        <v>0</v>
      </c>
      <c r="P315" s="22">
        <f>P316+P320+P342+P347+P334+P330</f>
        <v>0</v>
      </c>
      <c r="Q315" s="22">
        <f>Q316+Q320+Q342+Q347+Q334+Q330</f>
        <v>0</v>
      </c>
      <c r="R315" s="22">
        <f t="shared" si="886"/>
        <v>601770.90000000014</v>
      </c>
      <c r="S315" s="22">
        <f t="shared" si="887"/>
        <v>607096.9</v>
      </c>
      <c r="T315" s="22">
        <f t="shared" si="888"/>
        <v>606476.9</v>
      </c>
      <c r="U315" s="22">
        <f>U316+U320+U342+U347+U334+U330</f>
        <v>0</v>
      </c>
      <c r="V315" s="22">
        <f>V316+V320+V342+V347+V334+V330</f>
        <v>0</v>
      </c>
      <c r="W315" s="22">
        <f>W316+W320+W342+W347+W334+W330</f>
        <v>0</v>
      </c>
      <c r="X315" s="22">
        <f t="shared" si="889"/>
        <v>601770.90000000014</v>
      </c>
      <c r="Y315" s="22">
        <f t="shared" si="890"/>
        <v>607096.9</v>
      </c>
      <c r="Z315" s="22">
        <f t="shared" si="891"/>
        <v>606476.9</v>
      </c>
      <c r="AA315" s="22">
        <f>AA316+AA320+AA342+AA347+AA334+AA330</f>
        <v>0</v>
      </c>
      <c r="AB315" s="22">
        <f>AB316+AB320+AB342+AB347+AB334+AB330</f>
        <v>0</v>
      </c>
      <c r="AC315" s="22">
        <f>AC316+AC320+AC342+AC347+AC334+AC330</f>
        <v>0</v>
      </c>
      <c r="AD315" s="22">
        <f t="shared" si="892"/>
        <v>601770.90000000014</v>
      </c>
      <c r="AE315" s="22">
        <f t="shared" si="893"/>
        <v>607096.9</v>
      </c>
      <c r="AF315" s="22">
        <f t="shared" si="894"/>
        <v>606476.9</v>
      </c>
      <c r="AG315" s="22">
        <f>AG316+AG320+AG342+AG347+AG334+AG330</f>
        <v>0</v>
      </c>
      <c r="AH315" s="22">
        <f>AH316+AH320+AH342+AH347+AH334+AH330</f>
        <v>0</v>
      </c>
      <c r="AI315" s="22">
        <f>AI316+AI320+AI342+AI347+AI334+AI330</f>
        <v>0</v>
      </c>
      <c r="AJ315" s="22">
        <f t="shared" si="895"/>
        <v>601770.90000000014</v>
      </c>
      <c r="AK315" s="22">
        <f t="shared" si="896"/>
        <v>607096.9</v>
      </c>
      <c r="AL315" s="22">
        <f t="shared" si="897"/>
        <v>606476.9</v>
      </c>
      <c r="AM315" s="22">
        <f>AM316+AM320+AM342+AM347+AM334+AM330+AM338</f>
        <v>35865.550999999999</v>
      </c>
      <c r="AN315" s="22">
        <f>AN316+AN320+AN342+AN347+AN334+AN330+AN338</f>
        <v>0</v>
      </c>
      <c r="AO315" s="22">
        <f>AO316+AO320+AO342+AO347+AO334+AO330+AO338</f>
        <v>0</v>
      </c>
      <c r="AP315" s="22">
        <f t="shared" si="898"/>
        <v>637636.45100000012</v>
      </c>
      <c r="AQ315" s="22">
        <f t="shared" si="899"/>
        <v>607096.9</v>
      </c>
      <c r="AR315" s="22">
        <f t="shared" si="900"/>
        <v>606476.9</v>
      </c>
      <c r="AS315" s="22">
        <f>AS316+AS320+AS342+AS347+AS334+AS330+AS338</f>
        <v>0</v>
      </c>
      <c r="AT315" s="22">
        <f>AT316+AT320+AT342+AT347+AT334+AT330+AT338</f>
        <v>0</v>
      </c>
      <c r="AU315" s="22">
        <f>AU316+AU320+AU342+AU347+AU334+AU330+AU338</f>
        <v>0</v>
      </c>
      <c r="AV315" s="22">
        <f t="shared" si="901"/>
        <v>637636.45100000012</v>
      </c>
      <c r="AW315" s="22">
        <f t="shared" si="902"/>
        <v>607096.9</v>
      </c>
      <c r="AX315" s="22">
        <f t="shared" si="903"/>
        <v>606476.9</v>
      </c>
      <c r="AY315" s="22">
        <f>AY316+AY320+AY342+AY347+AY334+AY330+AY338</f>
        <v>21355.1</v>
      </c>
      <c r="AZ315" s="22">
        <f>AZ316+AZ320+AZ342+AZ347+AZ334+AZ330+AZ338</f>
        <v>0</v>
      </c>
      <c r="BA315" s="22">
        <f>BA316+BA320+BA342+BA347+BA334+BA330+BA338</f>
        <v>0</v>
      </c>
      <c r="BB315" s="22">
        <f t="shared" si="904"/>
        <v>658991.55100000009</v>
      </c>
      <c r="BC315" s="22">
        <f t="shared" si="905"/>
        <v>607096.9</v>
      </c>
      <c r="BD315" s="22">
        <f t="shared" si="906"/>
        <v>606476.9</v>
      </c>
      <c r="BE315" s="22">
        <f>BE316+BE320+BE342+BE347+BE334+BE330+BE338</f>
        <v>0</v>
      </c>
      <c r="BF315" s="22">
        <f>BF316+BF320+BF342+BF347+BF334+BF330+BF338</f>
        <v>0</v>
      </c>
      <c r="BG315" s="22">
        <f>BG316+BG320+BG342+BG347+BG334+BG330+BG338</f>
        <v>0</v>
      </c>
      <c r="BH315" s="22">
        <f t="shared" si="907"/>
        <v>658991.55100000009</v>
      </c>
      <c r="BI315" s="22">
        <f t="shared" si="908"/>
        <v>607096.9</v>
      </c>
      <c r="BJ315" s="22">
        <f t="shared" si="909"/>
        <v>606476.9</v>
      </c>
      <c r="BK315" s="22">
        <f>BK316+BK320+BK342+BK347+BK334+BK330+BK338</f>
        <v>45715.476999999999</v>
      </c>
      <c r="BL315" s="22">
        <f>BL316+BL320+BL342+BL347+BL334+BL330+BL338</f>
        <v>0</v>
      </c>
      <c r="BM315" s="22">
        <f>BM316+BM320+BM342+BM347+BM334+BM330+BM338</f>
        <v>0</v>
      </c>
      <c r="BN315" s="22">
        <f t="shared" si="910"/>
        <v>704707.02800000005</v>
      </c>
      <c r="BO315" s="22">
        <f t="shared" si="911"/>
        <v>607096.9</v>
      </c>
      <c r="BP315" s="22">
        <f t="shared" si="912"/>
        <v>606476.9</v>
      </c>
      <c r="BQ315" s="22">
        <f>BQ316+BQ320+BQ342+BQ347+BQ334+BQ330+BQ338</f>
        <v>0</v>
      </c>
      <c r="BR315" s="22">
        <f>BR316+BR320+BR342+BR347+BR334+BR330+BR338</f>
        <v>0</v>
      </c>
      <c r="BS315" s="22">
        <f t="shared" si="913"/>
        <v>704707.02800000005</v>
      </c>
      <c r="BT315" s="22">
        <f t="shared" si="914"/>
        <v>607096.9</v>
      </c>
      <c r="BU315" s="22">
        <f t="shared" si="915"/>
        <v>606476.9</v>
      </c>
      <c r="BV315" s="22">
        <f>BV316+BV320+BV342+BV347+BV334+BV330+BV338</f>
        <v>0</v>
      </c>
      <c r="BW315" s="22">
        <f>BW316+BW320+BW342+BW347+BW334+BW330+BW338</f>
        <v>0</v>
      </c>
      <c r="BX315" s="22">
        <f t="shared" si="916"/>
        <v>704707.02800000005</v>
      </c>
      <c r="BY315" s="22">
        <f t="shared" si="917"/>
        <v>607096.9</v>
      </c>
      <c r="BZ315" s="22">
        <f t="shared" si="918"/>
        <v>606476.9</v>
      </c>
      <c r="CA315" s="22">
        <f>CA316+CA320+CA342+CA347+CA334+CA330+CA338</f>
        <v>0</v>
      </c>
      <c r="CB315" s="22">
        <f>CB316+CB320+CB342+CB347+CB334+CB330+CB338</f>
        <v>0</v>
      </c>
      <c r="CC315" s="22">
        <f>CC316+CC320+CC342+CC347+CC334+CC330+CC338</f>
        <v>0</v>
      </c>
      <c r="CD315" s="22">
        <f t="shared" si="1014"/>
        <v>704707.02800000005</v>
      </c>
      <c r="CE315" s="22">
        <f>CE316+CE320+CE342+CE347+CE334+CE330+CE338</f>
        <v>0</v>
      </c>
      <c r="CF315" s="34">
        <f t="shared" si="1008"/>
        <v>704707.02800000005</v>
      </c>
      <c r="CG315" s="22">
        <f t="shared" si="1015"/>
        <v>607096.9</v>
      </c>
      <c r="CH315" s="22">
        <f>CH316+CH320+CH342+CH347+CH334+CH330+CH338</f>
        <v>0</v>
      </c>
      <c r="CI315" s="22">
        <f t="shared" si="1009"/>
        <v>607096.9</v>
      </c>
      <c r="CJ315" s="22">
        <f t="shared" si="1016"/>
        <v>606476.9</v>
      </c>
      <c r="CK315" s="22">
        <f>CK316+CK320+CK342+CK347+CK334+CK330+CK338</f>
        <v>0</v>
      </c>
      <c r="CL315" s="22">
        <f t="shared" si="1010"/>
        <v>606476.9</v>
      </c>
      <c r="CM315" s="22">
        <f>CM316+CM320+CM342+CM347+CM334+CM330+CM338</f>
        <v>0</v>
      </c>
      <c r="CN315" s="15"/>
      <c r="CO315" s="35"/>
      <c r="CR315" s="5" t="s">
        <v>28</v>
      </c>
    </row>
    <row r="316" spans="1:99" ht="46.8" x14ac:dyDescent="0.3">
      <c r="A316" s="32" t="s">
        <v>226</v>
      </c>
      <c r="B316" s="16"/>
      <c r="C316" s="32"/>
      <c r="D316" s="32"/>
      <c r="E316" s="33" t="s">
        <v>130</v>
      </c>
      <c r="F316" s="22">
        <f t="shared" ref="F316:F318" si="1064">F317</f>
        <v>574622.80000000005</v>
      </c>
      <c r="G316" s="22">
        <f t="shared" ref="G316:G318" si="1065">G317</f>
        <v>581745.1</v>
      </c>
      <c r="H316" s="22">
        <f t="shared" ref="H316:H318" si="1066">H317</f>
        <v>581745.1</v>
      </c>
      <c r="I316" s="22">
        <f t="shared" ref="I316:I318" si="1067">I317</f>
        <v>0</v>
      </c>
      <c r="J316" s="22">
        <f t="shared" ref="J316:J318" si="1068">J317</f>
        <v>0</v>
      </c>
      <c r="K316" s="22">
        <f t="shared" ref="K316:K318" si="1069">K317</f>
        <v>0</v>
      </c>
      <c r="L316" s="22">
        <f t="shared" si="883"/>
        <v>574622.80000000005</v>
      </c>
      <c r="M316" s="22">
        <f t="shared" si="884"/>
        <v>581745.1</v>
      </c>
      <c r="N316" s="22">
        <f t="shared" si="885"/>
        <v>581745.1</v>
      </c>
      <c r="O316" s="22">
        <f t="shared" ref="O316:O318" si="1070">O317</f>
        <v>0</v>
      </c>
      <c r="P316" s="22">
        <f t="shared" ref="P316:P318" si="1071">P317</f>
        <v>0</v>
      </c>
      <c r="Q316" s="22">
        <f t="shared" ref="Q316:Q318" si="1072">Q317</f>
        <v>0</v>
      </c>
      <c r="R316" s="22">
        <f t="shared" si="886"/>
        <v>574622.80000000005</v>
      </c>
      <c r="S316" s="22">
        <f t="shared" si="887"/>
        <v>581745.1</v>
      </c>
      <c r="T316" s="22">
        <f t="shared" si="888"/>
        <v>581745.1</v>
      </c>
      <c r="U316" s="22">
        <f t="shared" ref="U316:U318" si="1073">U317</f>
        <v>0</v>
      </c>
      <c r="V316" s="22">
        <f t="shared" ref="V316:V318" si="1074">V317</f>
        <v>0</v>
      </c>
      <c r="W316" s="22">
        <f t="shared" ref="W316:W318" si="1075">W317</f>
        <v>0</v>
      </c>
      <c r="X316" s="22">
        <f t="shared" si="889"/>
        <v>574622.80000000005</v>
      </c>
      <c r="Y316" s="22">
        <f t="shared" si="890"/>
        <v>581745.1</v>
      </c>
      <c r="Z316" s="22">
        <f t="shared" si="891"/>
        <v>581745.1</v>
      </c>
      <c r="AA316" s="22">
        <f t="shared" ref="AA316:AA318" si="1076">AA317</f>
        <v>0</v>
      </c>
      <c r="AB316" s="22">
        <f t="shared" ref="AB316:AB318" si="1077">AB317</f>
        <v>0</v>
      </c>
      <c r="AC316" s="22">
        <f t="shared" ref="AC316:AC318" si="1078">AC317</f>
        <v>0</v>
      </c>
      <c r="AD316" s="22">
        <f t="shared" si="892"/>
        <v>574622.80000000005</v>
      </c>
      <c r="AE316" s="22">
        <f t="shared" si="893"/>
        <v>581745.1</v>
      </c>
      <c r="AF316" s="22">
        <f t="shared" si="894"/>
        <v>581745.1</v>
      </c>
      <c r="AG316" s="22">
        <f t="shared" ref="AG316:AG318" si="1079">AG317</f>
        <v>0</v>
      </c>
      <c r="AH316" s="22">
        <f t="shared" ref="AH316:AH318" si="1080">AH317</f>
        <v>0</v>
      </c>
      <c r="AI316" s="22">
        <f t="shared" ref="AI316:AI318" si="1081">AI317</f>
        <v>0</v>
      </c>
      <c r="AJ316" s="22">
        <f t="shared" si="895"/>
        <v>574622.80000000005</v>
      </c>
      <c r="AK316" s="22">
        <f t="shared" si="896"/>
        <v>581745.1</v>
      </c>
      <c r="AL316" s="22">
        <f t="shared" si="897"/>
        <v>581745.1</v>
      </c>
      <c r="AM316" s="22">
        <f t="shared" ref="AM316:AM318" si="1082">AM317</f>
        <v>0</v>
      </c>
      <c r="AN316" s="22">
        <f t="shared" ref="AN316:AN318" si="1083">AN317</f>
        <v>0</v>
      </c>
      <c r="AO316" s="22">
        <f t="shared" ref="AO316:AO318" si="1084">AO317</f>
        <v>0</v>
      </c>
      <c r="AP316" s="22">
        <f t="shared" si="898"/>
        <v>574622.80000000005</v>
      </c>
      <c r="AQ316" s="22">
        <f t="shared" si="899"/>
        <v>581745.1</v>
      </c>
      <c r="AR316" s="22">
        <f t="shared" si="900"/>
        <v>581745.1</v>
      </c>
      <c r="AS316" s="22">
        <f t="shared" ref="AS316:AS318" si="1085">AS317</f>
        <v>0</v>
      </c>
      <c r="AT316" s="22">
        <f t="shared" ref="AT316:AT318" si="1086">AT317</f>
        <v>0</v>
      </c>
      <c r="AU316" s="22">
        <f t="shared" ref="AU316:AU318" si="1087">AU317</f>
        <v>0</v>
      </c>
      <c r="AV316" s="22">
        <f t="shared" si="901"/>
        <v>574622.80000000005</v>
      </c>
      <c r="AW316" s="22">
        <f t="shared" si="902"/>
        <v>581745.1</v>
      </c>
      <c r="AX316" s="22">
        <f t="shared" si="903"/>
        <v>581745.1</v>
      </c>
      <c r="AY316" s="22">
        <f t="shared" ref="AY316:AY318" si="1088">AY317</f>
        <v>0</v>
      </c>
      <c r="AZ316" s="22">
        <f t="shared" ref="AZ316:AZ318" si="1089">AZ317</f>
        <v>0</v>
      </c>
      <c r="BA316" s="22">
        <f t="shared" ref="BA316:BA318" si="1090">BA317</f>
        <v>0</v>
      </c>
      <c r="BB316" s="22">
        <f t="shared" si="904"/>
        <v>574622.80000000005</v>
      </c>
      <c r="BC316" s="22">
        <f t="shared" si="905"/>
        <v>581745.1</v>
      </c>
      <c r="BD316" s="22">
        <f t="shared" si="906"/>
        <v>581745.1</v>
      </c>
      <c r="BE316" s="22">
        <f t="shared" ref="BE316:BE318" si="1091">BE317</f>
        <v>0</v>
      </c>
      <c r="BF316" s="22">
        <f t="shared" ref="BF316:BF318" si="1092">BF317</f>
        <v>0</v>
      </c>
      <c r="BG316" s="22">
        <f t="shared" ref="BG316:BG318" si="1093">BG317</f>
        <v>0</v>
      </c>
      <c r="BH316" s="22">
        <f t="shared" si="907"/>
        <v>574622.80000000005</v>
      </c>
      <c r="BI316" s="22">
        <f t="shared" si="908"/>
        <v>581745.1</v>
      </c>
      <c r="BJ316" s="22">
        <f t="shared" si="909"/>
        <v>581745.1</v>
      </c>
      <c r="BK316" s="22">
        <f t="shared" ref="BK316:BK318" si="1094">BK317</f>
        <v>0</v>
      </c>
      <c r="BL316" s="22">
        <f t="shared" ref="BL316:BL318" si="1095">BL317</f>
        <v>0</v>
      </c>
      <c r="BM316" s="22">
        <f t="shared" ref="BM316:BM318" si="1096">BM317</f>
        <v>0</v>
      </c>
      <c r="BN316" s="22">
        <f t="shared" si="910"/>
        <v>574622.80000000005</v>
      </c>
      <c r="BO316" s="22">
        <f t="shared" si="911"/>
        <v>581745.1</v>
      </c>
      <c r="BP316" s="22">
        <f t="shared" si="912"/>
        <v>581745.1</v>
      </c>
      <c r="BQ316" s="22">
        <f t="shared" ref="BQ316:BQ318" si="1097">BQ317</f>
        <v>0</v>
      </c>
      <c r="BR316" s="22">
        <f t="shared" ref="BR316:BR318" si="1098">BR317</f>
        <v>0</v>
      </c>
      <c r="BS316" s="22">
        <f t="shared" si="913"/>
        <v>574622.80000000005</v>
      </c>
      <c r="BT316" s="22">
        <f t="shared" si="914"/>
        <v>581745.1</v>
      </c>
      <c r="BU316" s="22">
        <f t="shared" si="915"/>
        <v>581745.1</v>
      </c>
      <c r="BV316" s="22">
        <f t="shared" ref="BV316:BV318" si="1099">BV317</f>
        <v>0</v>
      </c>
      <c r="BW316" s="22">
        <f t="shared" ref="BW316:BW318" si="1100">BW317</f>
        <v>0</v>
      </c>
      <c r="BX316" s="22">
        <f t="shared" si="916"/>
        <v>574622.80000000005</v>
      </c>
      <c r="BY316" s="22">
        <f t="shared" si="917"/>
        <v>581745.1</v>
      </c>
      <c r="BZ316" s="22">
        <f t="shared" si="918"/>
        <v>581745.1</v>
      </c>
      <c r="CA316" s="22">
        <f t="shared" ref="CA316:CA318" si="1101">CA317</f>
        <v>0</v>
      </c>
      <c r="CB316" s="22">
        <f t="shared" ref="CB316:CB318" si="1102">CB317</f>
        <v>0</v>
      </c>
      <c r="CC316" s="22">
        <f t="shared" ref="CC316:CC318" si="1103">CC317</f>
        <v>0</v>
      </c>
      <c r="CD316" s="22">
        <f t="shared" si="1014"/>
        <v>574622.80000000005</v>
      </c>
      <c r="CE316" s="22">
        <f t="shared" ref="CE316:CE318" si="1104">CE317</f>
        <v>0</v>
      </c>
      <c r="CF316" s="34">
        <f t="shared" si="1008"/>
        <v>574622.80000000005</v>
      </c>
      <c r="CG316" s="22">
        <f t="shared" si="1015"/>
        <v>581745.1</v>
      </c>
      <c r="CH316" s="22">
        <f t="shared" ref="CH316:CM318" si="1105">CH317</f>
        <v>0</v>
      </c>
      <c r="CI316" s="22">
        <f t="shared" si="1009"/>
        <v>581745.1</v>
      </c>
      <c r="CJ316" s="22">
        <f t="shared" si="1016"/>
        <v>581745.1</v>
      </c>
      <c r="CK316" s="22">
        <f t="shared" si="1105"/>
        <v>0</v>
      </c>
      <c r="CL316" s="22">
        <f t="shared" si="1010"/>
        <v>581745.1</v>
      </c>
      <c r="CM316" s="22">
        <f t="shared" si="1105"/>
        <v>0</v>
      </c>
      <c r="CN316" s="15"/>
      <c r="CO316" s="35"/>
      <c r="CU316" s="5" t="s">
        <v>31</v>
      </c>
    </row>
    <row r="317" spans="1:99" ht="46.8" x14ac:dyDescent="0.3">
      <c r="A317" s="32" t="s">
        <v>226</v>
      </c>
      <c r="B317" s="16">
        <v>600</v>
      </c>
      <c r="C317" s="32"/>
      <c r="D317" s="32"/>
      <c r="E317" s="33" t="s">
        <v>45</v>
      </c>
      <c r="F317" s="22">
        <f t="shared" si="1064"/>
        <v>574622.80000000005</v>
      </c>
      <c r="G317" s="22">
        <f t="shared" si="1065"/>
        <v>581745.1</v>
      </c>
      <c r="H317" s="22">
        <f t="shared" si="1066"/>
        <v>581745.1</v>
      </c>
      <c r="I317" s="22">
        <f t="shared" si="1067"/>
        <v>0</v>
      </c>
      <c r="J317" s="22">
        <f t="shared" si="1068"/>
        <v>0</v>
      </c>
      <c r="K317" s="22">
        <f t="shared" si="1069"/>
        <v>0</v>
      </c>
      <c r="L317" s="22">
        <f t="shared" si="883"/>
        <v>574622.80000000005</v>
      </c>
      <c r="M317" s="22">
        <f t="shared" si="884"/>
        <v>581745.1</v>
      </c>
      <c r="N317" s="22">
        <f t="shared" si="885"/>
        <v>581745.1</v>
      </c>
      <c r="O317" s="22">
        <f t="shared" si="1070"/>
        <v>0</v>
      </c>
      <c r="P317" s="22">
        <f t="shared" si="1071"/>
        <v>0</v>
      </c>
      <c r="Q317" s="22">
        <f t="shared" si="1072"/>
        <v>0</v>
      </c>
      <c r="R317" s="22">
        <f t="shared" si="886"/>
        <v>574622.80000000005</v>
      </c>
      <c r="S317" s="22">
        <f t="shared" si="887"/>
        <v>581745.1</v>
      </c>
      <c r="T317" s="22">
        <f t="shared" si="888"/>
        <v>581745.1</v>
      </c>
      <c r="U317" s="22">
        <f t="shared" si="1073"/>
        <v>0</v>
      </c>
      <c r="V317" s="22">
        <f t="shared" si="1074"/>
        <v>0</v>
      </c>
      <c r="W317" s="22">
        <f t="shared" si="1075"/>
        <v>0</v>
      </c>
      <c r="X317" s="22">
        <f t="shared" si="889"/>
        <v>574622.80000000005</v>
      </c>
      <c r="Y317" s="22">
        <f t="shared" si="890"/>
        <v>581745.1</v>
      </c>
      <c r="Z317" s="22">
        <f t="shared" si="891"/>
        <v>581745.1</v>
      </c>
      <c r="AA317" s="22">
        <f t="shared" si="1076"/>
        <v>0</v>
      </c>
      <c r="AB317" s="22">
        <f t="shared" si="1077"/>
        <v>0</v>
      </c>
      <c r="AC317" s="22">
        <f t="shared" si="1078"/>
        <v>0</v>
      </c>
      <c r="AD317" s="22">
        <f t="shared" si="892"/>
        <v>574622.80000000005</v>
      </c>
      <c r="AE317" s="22">
        <f t="shared" si="893"/>
        <v>581745.1</v>
      </c>
      <c r="AF317" s="22">
        <f t="shared" si="894"/>
        <v>581745.1</v>
      </c>
      <c r="AG317" s="22">
        <f t="shared" si="1079"/>
        <v>0</v>
      </c>
      <c r="AH317" s="22">
        <f t="shared" si="1080"/>
        <v>0</v>
      </c>
      <c r="AI317" s="22">
        <f t="shared" si="1081"/>
        <v>0</v>
      </c>
      <c r="AJ317" s="22">
        <f t="shared" si="895"/>
        <v>574622.80000000005</v>
      </c>
      <c r="AK317" s="22">
        <f t="shared" si="896"/>
        <v>581745.1</v>
      </c>
      <c r="AL317" s="22">
        <f t="shared" si="897"/>
        <v>581745.1</v>
      </c>
      <c r="AM317" s="22">
        <f t="shared" si="1082"/>
        <v>0</v>
      </c>
      <c r="AN317" s="22">
        <f t="shared" si="1083"/>
        <v>0</v>
      </c>
      <c r="AO317" s="22">
        <f t="shared" si="1084"/>
        <v>0</v>
      </c>
      <c r="AP317" s="22">
        <f t="shared" si="898"/>
        <v>574622.80000000005</v>
      </c>
      <c r="AQ317" s="22">
        <f t="shared" si="899"/>
        <v>581745.1</v>
      </c>
      <c r="AR317" s="22">
        <f t="shared" si="900"/>
        <v>581745.1</v>
      </c>
      <c r="AS317" s="22">
        <f t="shared" si="1085"/>
        <v>0</v>
      </c>
      <c r="AT317" s="22">
        <f t="shared" si="1086"/>
        <v>0</v>
      </c>
      <c r="AU317" s="22">
        <f t="shared" si="1087"/>
        <v>0</v>
      </c>
      <c r="AV317" s="22">
        <f t="shared" si="901"/>
        <v>574622.80000000005</v>
      </c>
      <c r="AW317" s="22">
        <f t="shared" si="902"/>
        <v>581745.1</v>
      </c>
      <c r="AX317" s="22">
        <f t="shared" si="903"/>
        <v>581745.1</v>
      </c>
      <c r="AY317" s="22">
        <f t="shared" si="1088"/>
        <v>0</v>
      </c>
      <c r="AZ317" s="22">
        <f t="shared" si="1089"/>
        <v>0</v>
      </c>
      <c r="BA317" s="22">
        <f t="shared" si="1090"/>
        <v>0</v>
      </c>
      <c r="BB317" s="22">
        <f t="shared" si="904"/>
        <v>574622.80000000005</v>
      </c>
      <c r="BC317" s="22">
        <f t="shared" si="905"/>
        <v>581745.1</v>
      </c>
      <c r="BD317" s="22">
        <f t="shared" si="906"/>
        <v>581745.1</v>
      </c>
      <c r="BE317" s="22">
        <f t="shared" si="1091"/>
        <v>0</v>
      </c>
      <c r="BF317" s="22">
        <f t="shared" si="1092"/>
        <v>0</v>
      </c>
      <c r="BG317" s="22">
        <f t="shared" si="1093"/>
        <v>0</v>
      </c>
      <c r="BH317" s="22">
        <f t="shared" si="907"/>
        <v>574622.80000000005</v>
      </c>
      <c r="BI317" s="22">
        <f t="shared" si="908"/>
        <v>581745.1</v>
      </c>
      <c r="BJ317" s="22">
        <f t="shared" si="909"/>
        <v>581745.1</v>
      </c>
      <c r="BK317" s="22">
        <f t="shared" si="1094"/>
        <v>0</v>
      </c>
      <c r="BL317" s="22">
        <f t="shared" si="1095"/>
        <v>0</v>
      </c>
      <c r="BM317" s="22">
        <f t="shared" si="1096"/>
        <v>0</v>
      </c>
      <c r="BN317" s="22">
        <f t="shared" si="910"/>
        <v>574622.80000000005</v>
      </c>
      <c r="BO317" s="22">
        <f t="shared" si="911"/>
        <v>581745.1</v>
      </c>
      <c r="BP317" s="22">
        <f t="shared" si="912"/>
        <v>581745.1</v>
      </c>
      <c r="BQ317" s="22">
        <f t="shared" si="1097"/>
        <v>0</v>
      </c>
      <c r="BR317" s="22">
        <f t="shared" si="1098"/>
        <v>0</v>
      </c>
      <c r="BS317" s="22">
        <f t="shared" si="913"/>
        <v>574622.80000000005</v>
      </c>
      <c r="BT317" s="22">
        <f t="shared" si="914"/>
        <v>581745.1</v>
      </c>
      <c r="BU317" s="22">
        <f t="shared" si="915"/>
        <v>581745.1</v>
      </c>
      <c r="BV317" s="22">
        <f t="shared" si="1099"/>
        <v>0</v>
      </c>
      <c r="BW317" s="22">
        <f t="shared" si="1100"/>
        <v>0</v>
      </c>
      <c r="BX317" s="22">
        <f t="shared" si="916"/>
        <v>574622.80000000005</v>
      </c>
      <c r="BY317" s="22">
        <f t="shared" si="917"/>
        <v>581745.1</v>
      </c>
      <c r="BZ317" s="22">
        <f t="shared" si="918"/>
        <v>581745.1</v>
      </c>
      <c r="CA317" s="22">
        <f t="shared" si="1101"/>
        <v>0</v>
      </c>
      <c r="CB317" s="22">
        <f t="shared" si="1102"/>
        <v>0</v>
      </c>
      <c r="CC317" s="22">
        <f t="shared" si="1103"/>
        <v>0</v>
      </c>
      <c r="CD317" s="22">
        <f t="shared" si="1014"/>
        <v>574622.80000000005</v>
      </c>
      <c r="CE317" s="22">
        <f t="shared" si="1104"/>
        <v>0</v>
      </c>
      <c r="CF317" s="34">
        <f t="shared" si="1008"/>
        <v>574622.80000000005</v>
      </c>
      <c r="CG317" s="22">
        <f t="shared" si="1015"/>
        <v>581745.1</v>
      </c>
      <c r="CH317" s="22">
        <f t="shared" si="1105"/>
        <v>0</v>
      </c>
      <c r="CI317" s="22">
        <f t="shared" si="1009"/>
        <v>581745.1</v>
      </c>
      <c r="CJ317" s="22">
        <f t="shared" si="1016"/>
        <v>581745.1</v>
      </c>
      <c r="CK317" s="22">
        <f t="shared" si="1105"/>
        <v>0</v>
      </c>
      <c r="CL317" s="22">
        <f t="shared" si="1010"/>
        <v>581745.1</v>
      </c>
      <c r="CM317" s="22">
        <f t="shared" si="1105"/>
        <v>0</v>
      </c>
      <c r="CN317" s="15"/>
      <c r="CO317" s="35"/>
      <c r="CS317" s="5" t="s">
        <v>29</v>
      </c>
    </row>
    <row r="318" spans="1:99" x14ac:dyDescent="0.3">
      <c r="A318" s="32" t="s">
        <v>226</v>
      </c>
      <c r="B318" s="16">
        <v>620</v>
      </c>
      <c r="C318" s="32"/>
      <c r="D318" s="32"/>
      <c r="E318" s="33" t="s">
        <v>46</v>
      </c>
      <c r="F318" s="22">
        <f t="shared" si="1064"/>
        <v>574622.80000000005</v>
      </c>
      <c r="G318" s="22">
        <f t="shared" si="1065"/>
        <v>581745.1</v>
      </c>
      <c r="H318" s="22">
        <f t="shared" si="1066"/>
        <v>581745.1</v>
      </c>
      <c r="I318" s="22">
        <f t="shared" si="1067"/>
        <v>0</v>
      </c>
      <c r="J318" s="22">
        <f t="shared" si="1068"/>
        <v>0</v>
      </c>
      <c r="K318" s="22">
        <f t="shared" si="1069"/>
        <v>0</v>
      </c>
      <c r="L318" s="22">
        <f t="shared" si="883"/>
        <v>574622.80000000005</v>
      </c>
      <c r="M318" s="22">
        <f t="shared" si="884"/>
        <v>581745.1</v>
      </c>
      <c r="N318" s="22">
        <f t="shared" si="885"/>
        <v>581745.1</v>
      </c>
      <c r="O318" s="22">
        <f t="shared" si="1070"/>
        <v>0</v>
      </c>
      <c r="P318" s="22">
        <f t="shared" si="1071"/>
        <v>0</v>
      </c>
      <c r="Q318" s="22">
        <f t="shared" si="1072"/>
        <v>0</v>
      </c>
      <c r="R318" s="22">
        <f t="shared" si="886"/>
        <v>574622.80000000005</v>
      </c>
      <c r="S318" s="22">
        <f t="shared" si="887"/>
        <v>581745.1</v>
      </c>
      <c r="T318" s="22">
        <f t="shared" si="888"/>
        <v>581745.1</v>
      </c>
      <c r="U318" s="22">
        <f t="shared" si="1073"/>
        <v>0</v>
      </c>
      <c r="V318" s="22">
        <f t="shared" si="1074"/>
        <v>0</v>
      </c>
      <c r="W318" s="22">
        <f t="shared" si="1075"/>
        <v>0</v>
      </c>
      <c r="X318" s="22">
        <f t="shared" si="889"/>
        <v>574622.80000000005</v>
      </c>
      <c r="Y318" s="22">
        <f t="shared" si="890"/>
        <v>581745.1</v>
      </c>
      <c r="Z318" s="22">
        <f t="shared" si="891"/>
        <v>581745.1</v>
      </c>
      <c r="AA318" s="22">
        <f t="shared" si="1076"/>
        <v>0</v>
      </c>
      <c r="AB318" s="22">
        <f t="shared" si="1077"/>
        <v>0</v>
      </c>
      <c r="AC318" s="22">
        <f t="shared" si="1078"/>
        <v>0</v>
      </c>
      <c r="AD318" s="22">
        <f t="shared" si="892"/>
        <v>574622.80000000005</v>
      </c>
      <c r="AE318" s="22">
        <f t="shared" si="893"/>
        <v>581745.1</v>
      </c>
      <c r="AF318" s="22">
        <f t="shared" si="894"/>
        <v>581745.1</v>
      </c>
      <c r="AG318" s="22">
        <f t="shared" si="1079"/>
        <v>0</v>
      </c>
      <c r="AH318" s="22">
        <f t="shared" si="1080"/>
        <v>0</v>
      </c>
      <c r="AI318" s="22">
        <f t="shared" si="1081"/>
        <v>0</v>
      </c>
      <c r="AJ318" s="22">
        <f t="shared" si="895"/>
        <v>574622.80000000005</v>
      </c>
      <c r="AK318" s="22">
        <f t="shared" si="896"/>
        <v>581745.1</v>
      </c>
      <c r="AL318" s="22">
        <f t="shared" si="897"/>
        <v>581745.1</v>
      </c>
      <c r="AM318" s="22">
        <f t="shared" si="1082"/>
        <v>0</v>
      </c>
      <c r="AN318" s="22">
        <f t="shared" si="1083"/>
        <v>0</v>
      </c>
      <c r="AO318" s="22">
        <f t="shared" si="1084"/>
        <v>0</v>
      </c>
      <c r="AP318" s="22">
        <f t="shared" si="898"/>
        <v>574622.80000000005</v>
      </c>
      <c r="AQ318" s="22">
        <f t="shared" si="899"/>
        <v>581745.1</v>
      </c>
      <c r="AR318" s="22">
        <f t="shared" si="900"/>
        <v>581745.1</v>
      </c>
      <c r="AS318" s="22">
        <f t="shared" si="1085"/>
        <v>0</v>
      </c>
      <c r="AT318" s="22">
        <f t="shared" si="1086"/>
        <v>0</v>
      </c>
      <c r="AU318" s="22">
        <f t="shared" si="1087"/>
        <v>0</v>
      </c>
      <c r="AV318" s="22">
        <f t="shared" si="901"/>
        <v>574622.80000000005</v>
      </c>
      <c r="AW318" s="22">
        <f t="shared" si="902"/>
        <v>581745.1</v>
      </c>
      <c r="AX318" s="22">
        <f t="shared" si="903"/>
        <v>581745.1</v>
      </c>
      <c r="AY318" s="22">
        <f t="shared" si="1088"/>
        <v>0</v>
      </c>
      <c r="AZ318" s="22">
        <f t="shared" si="1089"/>
        <v>0</v>
      </c>
      <c r="BA318" s="22">
        <f t="shared" si="1090"/>
        <v>0</v>
      </c>
      <c r="BB318" s="22">
        <f t="shared" si="904"/>
        <v>574622.80000000005</v>
      </c>
      <c r="BC318" s="22">
        <f t="shared" si="905"/>
        <v>581745.1</v>
      </c>
      <c r="BD318" s="22">
        <f t="shared" si="906"/>
        <v>581745.1</v>
      </c>
      <c r="BE318" s="22">
        <f t="shared" si="1091"/>
        <v>0</v>
      </c>
      <c r="BF318" s="22">
        <f t="shared" si="1092"/>
        <v>0</v>
      </c>
      <c r="BG318" s="22">
        <f t="shared" si="1093"/>
        <v>0</v>
      </c>
      <c r="BH318" s="22">
        <f t="shared" si="907"/>
        <v>574622.80000000005</v>
      </c>
      <c r="BI318" s="22">
        <f t="shared" si="908"/>
        <v>581745.1</v>
      </c>
      <c r="BJ318" s="22">
        <f t="shared" si="909"/>
        <v>581745.1</v>
      </c>
      <c r="BK318" s="22">
        <f t="shared" si="1094"/>
        <v>0</v>
      </c>
      <c r="BL318" s="22">
        <f t="shared" si="1095"/>
        <v>0</v>
      </c>
      <c r="BM318" s="22">
        <f t="shared" si="1096"/>
        <v>0</v>
      </c>
      <c r="BN318" s="22">
        <f t="shared" si="910"/>
        <v>574622.80000000005</v>
      </c>
      <c r="BO318" s="22">
        <f t="shared" si="911"/>
        <v>581745.1</v>
      </c>
      <c r="BP318" s="22">
        <f t="shared" si="912"/>
        <v>581745.1</v>
      </c>
      <c r="BQ318" s="22">
        <f t="shared" si="1097"/>
        <v>0</v>
      </c>
      <c r="BR318" s="22">
        <f t="shared" si="1098"/>
        <v>0</v>
      </c>
      <c r="BS318" s="22">
        <f t="shared" si="913"/>
        <v>574622.80000000005</v>
      </c>
      <c r="BT318" s="22">
        <f t="shared" si="914"/>
        <v>581745.1</v>
      </c>
      <c r="BU318" s="22">
        <f t="shared" si="915"/>
        <v>581745.1</v>
      </c>
      <c r="BV318" s="22">
        <f t="shared" si="1099"/>
        <v>0</v>
      </c>
      <c r="BW318" s="22">
        <f t="shared" si="1100"/>
        <v>0</v>
      </c>
      <c r="BX318" s="22">
        <f t="shared" si="916"/>
        <v>574622.80000000005</v>
      </c>
      <c r="BY318" s="22">
        <f t="shared" si="917"/>
        <v>581745.1</v>
      </c>
      <c r="BZ318" s="22">
        <f t="shared" si="918"/>
        <v>581745.1</v>
      </c>
      <c r="CA318" s="22">
        <f t="shared" si="1101"/>
        <v>0</v>
      </c>
      <c r="CB318" s="22">
        <f t="shared" si="1102"/>
        <v>0</v>
      </c>
      <c r="CC318" s="22">
        <f t="shared" si="1103"/>
        <v>0</v>
      </c>
      <c r="CD318" s="22">
        <f t="shared" si="1014"/>
        <v>574622.80000000005</v>
      </c>
      <c r="CE318" s="22">
        <f t="shared" si="1104"/>
        <v>0</v>
      </c>
      <c r="CF318" s="34">
        <f t="shared" si="1008"/>
        <v>574622.80000000005</v>
      </c>
      <c r="CG318" s="22">
        <f t="shared" si="1015"/>
        <v>581745.1</v>
      </c>
      <c r="CH318" s="22">
        <f t="shared" si="1105"/>
        <v>0</v>
      </c>
      <c r="CI318" s="22">
        <f t="shared" si="1009"/>
        <v>581745.1</v>
      </c>
      <c r="CJ318" s="22">
        <f t="shared" si="1016"/>
        <v>581745.1</v>
      </c>
      <c r="CK318" s="22">
        <f t="shared" si="1105"/>
        <v>0</v>
      </c>
      <c r="CL318" s="22">
        <f t="shared" si="1010"/>
        <v>581745.1</v>
      </c>
      <c r="CM318" s="22">
        <f t="shared" si="1105"/>
        <v>0</v>
      </c>
      <c r="CN318" s="15"/>
      <c r="CO318" s="35"/>
      <c r="CT318" s="5" t="s">
        <v>30</v>
      </c>
    </row>
    <row r="319" spans="1:99" x14ac:dyDescent="0.3">
      <c r="A319" s="32" t="s">
        <v>226</v>
      </c>
      <c r="B319" s="16">
        <v>620</v>
      </c>
      <c r="C319" s="32" t="s">
        <v>47</v>
      </c>
      <c r="D319" s="32" t="s">
        <v>67</v>
      </c>
      <c r="E319" s="33" t="s">
        <v>217</v>
      </c>
      <c r="F319" s="22">
        <v>574622.80000000005</v>
      </c>
      <c r="G319" s="22">
        <v>581745.1</v>
      </c>
      <c r="H319" s="22">
        <v>581745.1</v>
      </c>
      <c r="I319" s="22"/>
      <c r="J319" s="22"/>
      <c r="K319" s="22"/>
      <c r="L319" s="22">
        <f t="shared" si="883"/>
        <v>574622.80000000005</v>
      </c>
      <c r="M319" s="22">
        <f t="shared" si="884"/>
        <v>581745.1</v>
      </c>
      <c r="N319" s="22">
        <f t="shared" si="885"/>
        <v>581745.1</v>
      </c>
      <c r="O319" s="22"/>
      <c r="P319" s="22"/>
      <c r="Q319" s="22"/>
      <c r="R319" s="22">
        <f t="shared" si="886"/>
        <v>574622.80000000005</v>
      </c>
      <c r="S319" s="22">
        <f t="shared" si="887"/>
        <v>581745.1</v>
      </c>
      <c r="T319" s="22">
        <f t="shared" si="888"/>
        <v>581745.1</v>
      </c>
      <c r="U319" s="22"/>
      <c r="V319" s="22"/>
      <c r="W319" s="22"/>
      <c r="X319" s="22">
        <f t="shared" si="889"/>
        <v>574622.80000000005</v>
      </c>
      <c r="Y319" s="22">
        <f t="shared" si="890"/>
        <v>581745.1</v>
      </c>
      <c r="Z319" s="22">
        <f t="shared" si="891"/>
        <v>581745.1</v>
      </c>
      <c r="AA319" s="22"/>
      <c r="AB319" s="22"/>
      <c r="AC319" s="22"/>
      <c r="AD319" s="22">
        <f t="shared" si="892"/>
        <v>574622.80000000005</v>
      </c>
      <c r="AE319" s="22">
        <f t="shared" si="893"/>
        <v>581745.1</v>
      </c>
      <c r="AF319" s="22">
        <f t="shared" si="894"/>
        <v>581745.1</v>
      </c>
      <c r="AG319" s="22"/>
      <c r="AH319" s="22"/>
      <c r="AI319" s="22"/>
      <c r="AJ319" s="22">
        <f t="shared" si="895"/>
        <v>574622.80000000005</v>
      </c>
      <c r="AK319" s="22">
        <f t="shared" si="896"/>
        <v>581745.1</v>
      </c>
      <c r="AL319" s="22">
        <f t="shared" si="897"/>
        <v>581745.1</v>
      </c>
      <c r="AM319" s="22"/>
      <c r="AN319" s="22"/>
      <c r="AO319" s="22"/>
      <c r="AP319" s="22">
        <f t="shared" si="898"/>
        <v>574622.80000000005</v>
      </c>
      <c r="AQ319" s="22">
        <f t="shared" si="899"/>
        <v>581745.1</v>
      </c>
      <c r="AR319" s="22">
        <f t="shared" si="900"/>
        <v>581745.1</v>
      </c>
      <c r="AS319" s="22"/>
      <c r="AT319" s="22"/>
      <c r="AU319" s="22"/>
      <c r="AV319" s="22">
        <f t="shared" si="901"/>
        <v>574622.80000000005</v>
      </c>
      <c r="AW319" s="22">
        <f t="shared" si="902"/>
        <v>581745.1</v>
      </c>
      <c r="AX319" s="22">
        <f t="shared" si="903"/>
        <v>581745.1</v>
      </c>
      <c r="AY319" s="22"/>
      <c r="AZ319" s="22"/>
      <c r="BA319" s="22"/>
      <c r="BB319" s="22">
        <f t="shared" si="904"/>
        <v>574622.80000000005</v>
      </c>
      <c r="BC319" s="22">
        <f t="shared" si="905"/>
        <v>581745.1</v>
      </c>
      <c r="BD319" s="22">
        <f t="shared" si="906"/>
        <v>581745.1</v>
      </c>
      <c r="BE319" s="22"/>
      <c r="BF319" s="22"/>
      <c r="BG319" s="22"/>
      <c r="BH319" s="22">
        <f t="shared" si="907"/>
        <v>574622.80000000005</v>
      </c>
      <c r="BI319" s="22">
        <f t="shared" si="908"/>
        <v>581745.1</v>
      </c>
      <c r="BJ319" s="22">
        <f t="shared" si="909"/>
        <v>581745.1</v>
      </c>
      <c r="BK319" s="22"/>
      <c r="BL319" s="22"/>
      <c r="BM319" s="22"/>
      <c r="BN319" s="22">
        <f t="shared" si="910"/>
        <v>574622.80000000005</v>
      </c>
      <c r="BO319" s="22">
        <f t="shared" si="911"/>
        <v>581745.1</v>
      </c>
      <c r="BP319" s="22">
        <f t="shared" si="912"/>
        <v>581745.1</v>
      </c>
      <c r="BQ319" s="22"/>
      <c r="BR319" s="22"/>
      <c r="BS319" s="22">
        <f t="shared" si="913"/>
        <v>574622.80000000005</v>
      </c>
      <c r="BT319" s="22">
        <f t="shared" si="914"/>
        <v>581745.1</v>
      </c>
      <c r="BU319" s="22">
        <f t="shared" si="915"/>
        <v>581745.1</v>
      </c>
      <c r="BV319" s="22"/>
      <c r="BW319" s="22"/>
      <c r="BX319" s="22">
        <f t="shared" si="916"/>
        <v>574622.80000000005</v>
      </c>
      <c r="BY319" s="22">
        <f t="shared" si="917"/>
        <v>581745.1</v>
      </c>
      <c r="BZ319" s="22">
        <f t="shared" si="918"/>
        <v>581745.1</v>
      </c>
      <c r="CA319" s="22"/>
      <c r="CB319" s="22"/>
      <c r="CC319" s="22"/>
      <c r="CD319" s="22">
        <f t="shared" si="1014"/>
        <v>574622.80000000005</v>
      </c>
      <c r="CE319" s="22"/>
      <c r="CF319" s="34">
        <f t="shared" si="1008"/>
        <v>574622.80000000005</v>
      </c>
      <c r="CG319" s="22">
        <f t="shared" si="1015"/>
        <v>581745.1</v>
      </c>
      <c r="CH319" s="22"/>
      <c r="CI319" s="22">
        <f t="shared" si="1009"/>
        <v>581745.1</v>
      </c>
      <c r="CJ319" s="22">
        <f t="shared" si="1016"/>
        <v>581745.1</v>
      </c>
      <c r="CK319" s="22"/>
      <c r="CL319" s="22">
        <f t="shared" si="1010"/>
        <v>581745.1</v>
      </c>
      <c r="CM319" s="22"/>
      <c r="CN319" s="15"/>
      <c r="CO319" s="35"/>
    </row>
    <row r="320" spans="1:99" ht="31.2" x14ac:dyDescent="0.3">
      <c r="A320" s="32" t="s">
        <v>227</v>
      </c>
      <c r="B320" s="16"/>
      <c r="C320" s="32"/>
      <c r="D320" s="32"/>
      <c r="E320" s="33" t="s">
        <v>228</v>
      </c>
      <c r="F320" s="22">
        <f t="shared" ref="F320:K320" si="1106">F327+F321+F324</f>
        <v>2316</v>
      </c>
      <c r="G320" s="22">
        <f t="shared" si="1106"/>
        <v>2316</v>
      </c>
      <c r="H320" s="22">
        <f t="shared" si="1106"/>
        <v>2316</v>
      </c>
      <c r="I320" s="22">
        <f t="shared" si="1106"/>
        <v>0</v>
      </c>
      <c r="J320" s="22">
        <f t="shared" si="1106"/>
        <v>0</v>
      </c>
      <c r="K320" s="22">
        <f t="shared" si="1106"/>
        <v>0</v>
      </c>
      <c r="L320" s="22">
        <f t="shared" si="883"/>
        <v>2316</v>
      </c>
      <c r="M320" s="22">
        <f t="shared" si="884"/>
        <v>2316</v>
      </c>
      <c r="N320" s="22">
        <f t="shared" si="885"/>
        <v>2316</v>
      </c>
      <c r="O320" s="22">
        <f>O327+O321+O324</f>
        <v>0</v>
      </c>
      <c r="P320" s="22">
        <f>P327+P321+P324</f>
        <v>0</v>
      </c>
      <c r="Q320" s="22">
        <f>Q327+Q321+Q324</f>
        <v>0</v>
      </c>
      <c r="R320" s="22">
        <f t="shared" si="886"/>
        <v>2316</v>
      </c>
      <c r="S320" s="22">
        <f t="shared" si="887"/>
        <v>2316</v>
      </c>
      <c r="T320" s="22">
        <f t="shared" si="888"/>
        <v>2316</v>
      </c>
      <c r="U320" s="22">
        <f>U327+U321+U324</f>
        <v>0</v>
      </c>
      <c r="V320" s="22">
        <f>V327+V321+V324</f>
        <v>0</v>
      </c>
      <c r="W320" s="22">
        <f>W327+W321+W324</f>
        <v>0</v>
      </c>
      <c r="X320" s="22">
        <f t="shared" si="889"/>
        <v>2316</v>
      </c>
      <c r="Y320" s="22">
        <f t="shared" si="890"/>
        <v>2316</v>
      </c>
      <c r="Z320" s="22">
        <f t="shared" si="891"/>
        <v>2316</v>
      </c>
      <c r="AA320" s="22">
        <f>AA327+AA321+AA324</f>
        <v>0</v>
      </c>
      <c r="AB320" s="22">
        <f>AB327+AB321+AB324</f>
        <v>0</v>
      </c>
      <c r="AC320" s="22">
        <f>AC327+AC321+AC324</f>
        <v>0</v>
      </c>
      <c r="AD320" s="22">
        <f t="shared" si="892"/>
        <v>2316</v>
      </c>
      <c r="AE320" s="22">
        <f t="shared" si="893"/>
        <v>2316</v>
      </c>
      <c r="AF320" s="22">
        <f t="shared" si="894"/>
        <v>2316</v>
      </c>
      <c r="AG320" s="22">
        <f>AG327+AG321+AG324</f>
        <v>0</v>
      </c>
      <c r="AH320" s="22">
        <f>AH327+AH321+AH324</f>
        <v>0</v>
      </c>
      <c r="AI320" s="22">
        <f>AI327+AI321+AI324</f>
        <v>0</v>
      </c>
      <c r="AJ320" s="22">
        <f t="shared" si="895"/>
        <v>2316</v>
      </c>
      <c r="AK320" s="22">
        <f t="shared" si="896"/>
        <v>2316</v>
      </c>
      <c r="AL320" s="22">
        <f t="shared" si="897"/>
        <v>2316</v>
      </c>
      <c r="AM320" s="22">
        <f>AM327+AM321+AM324</f>
        <v>0</v>
      </c>
      <c r="AN320" s="22">
        <f>AN327+AN321+AN324</f>
        <v>0</v>
      </c>
      <c r="AO320" s="22">
        <f>AO327+AO321+AO324</f>
        <v>0</v>
      </c>
      <c r="AP320" s="22">
        <f t="shared" si="898"/>
        <v>2316</v>
      </c>
      <c r="AQ320" s="22">
        <f t="shared" si="899"/>
        <v>2316</v>
      </c>
      <c r="AR320" s="22">
        <f t="shared" si="900"/>
        <v>2316</v>
      </c>
      <c r="AS320" s="22">
        <f>AS327+AS321+AS324</f>
        <v>0</v>
      </c>
      <c r="AT320" s="22">
        <f>AT327+AT321+AT324</f>
        <v>0</v>
      </c>
      <c r="AU320" s="22">
        <f>AU327+AU321+AU324</f>
        <v>0</v>
      </c>
      <c r="AV320" s="22">
        <f t="shared" si="901"/>
        <v>2316</v>
      </c>
      <c r="AW320" s="22">
        <f t="shared" si="902"/>
        <v>2316</v>
      </c>
      <c r="AX320" s="22">
        <f t="shared" si="903"/>
        <v>2316</v>
      </c>
      <c r="AY320" s="22">
        <f>AY327+AY321+AY324</f>
        <v>0</v>
      </c>
      <c r="AZ320" s="22">
        <f>AZ327+AZ321+AZ324</f>
        <v>0</v>
      </c>
      <c r="BA320" s="22">
        <f>BA327+BA321+BA324</f>
        <v>0</v>
      </c>
      <c r="BB320" s="22">
        <f t="shared" si="904"/>
        <v>2316</v>
      </c>
      <c r="BC320" s="22">
        <f t="shared" si="905"/>
        <v>2316</v>
      </c>
      <c r="BD320" s="22">
        <f t="shared" si="906"/>
        <v>2316</v>
      </c>
      <c r="BE320" s="22">
        <f>BE327+BE321+BE324</f>
        <v>0</v>
      </c>
      <c r="BF320" s="22">
        <f>BF327+BF321+BF324</f>
        <v>0</v>
      </c>
      <c r="BG320" s="22">
        <f>BG327+BG321+BG324</f>
        <v>0</v>
      </c>
      <c r="BH320" s="22">
        <f t="shared" si="907"/>
        <v>2316</v>
      </c>
      <c r="BI320" s="22">
        <f t="shared" si="908"/>
        <v>2316</v>
      </c>
      <c r="BJ320" s="22">
        <f t="shared" si="909"/>
        <v>2316</v>
      </c>
      <c r="BK320" s="22">
        <f>BK327+BK321+BK324</f>
        <v>0</v>
      </c>
      <c r="BL320" s="22">
        <f>BL327+BL321+BL324</f>
        <v>0</v>
      </c>
      <c r="BM320" s="22">
        <f>BM327+BM321+BM324</f>
        <v>0</v>
      </c>
      <c r="BN320" s="22">
        <f t="shared" si="910"/>
        <v>2316</v>
      </c>
      <c r="BO320" s="22">
        <f t="shared" si="911"/>
        <v>2316</v>
      </c>
      <c r="BP320" s="22">
        <f t="shared" si="912"/>
        <v>2316</v>
      </c>
      <c r="BQ320" s="22">
        <f>BQ327+BQ321+BQ324</f>
        <v>0</v>
      </c>
      <c r="BR320" s="22">
        <f>BR327+BR321+BR324</f>
        <v>0</v>
      </c>
      <c r="BS320" s="22">
        <f t="shared" si="913"/>
        <v>2316</v>
      </c>
      <c r="BT320" s="22">
        <f t="shared" si="914"/>
        <v>2316</v>
      </c>
      <c r="BU320" s="22">
        <f t="shared" si="915"/>
        <v>2316</v>
      </c>
      <c r="BV320" s="22">
        <f>BV327+BV321+BV324</f>
        <v>0</v>
      </c>
      <c r="BW320" s="22">
        <f>BW327+BW321+BW324</f>
        <v>0</v>
      </c>
      <c r="BX320" s="22">
        <f t="shared" si="916"/>
        <v>2316</v>
      </c>
      <c r="BY320" s="22">
        <f t="shared" si="917"/>
        <v>2316</v>
      </c>
      <c r="BZ320" s="22">
        <f t="shared" si="918"/>
        <v>2316</v>
      </c>
      <c r="CA320" s="22">
        <f>CA327+CA321+CA324</f>
        <v>0</v>
      </c>
      <c r="CB320" s="22">
        <f>CB327+CB321+CB324</f>
        <v>0</v>
      </c>
      <c r="CC320" s="22">
        <f>CC327+CC321+CC324</f>
        <v>0</v>
      </c>
      <c r="CD320" s="22">
        <f t="shared" si="1014"/>
        <v>2316</v>
      </c>
      <c r="CE320" s="22">
        <f>CE327+CE321+CE324</f>
        <v>0</v>
      </c>
      <c r="CF320" s="34">
        <f t="shared" si="1008"/>
        <v>2316</v>
      </c>
      <c r="CG320" s="22">
        <f t="shared" si="1015"/>
        <v>2316</v>
      </c>
      <c r="CH320" s="22">
        <f>CH327+CH321+CH324</f>
        <v>0</v>
      </c>
      <c r="CI320" s="22">
        <f t="shared" si="1009"/>
        <v>2316</v>
      </c>
      <c r="CJ320" s="22">
        <f t="shared" si="1016"/>
        <v>2316</v>
      </c>
      <c r="CK320" s="22">
        <f>CK327+CK321+CK324</f>
        <v>0</v>
      </c>
      <c r="CL320" s="22">
        <f t="shared" si="1010"/>
        <v>2316</v>
      </c>
      <c r="CM320" s="22">
        <f>CM327+CM321+CM324</f>
        <v>0</v>
      </c>
      <c r="CN320" s="15"/>
      <c r="CO320" s="35"/>
      <c r="CU320" s="5" t="s">
        <v>31</v>
      </c>
    </row>
    <row r="321" spans="1:99" ht="31.2" x14ac:dyDescent="0.3">
      <c r="A321" s="32" t="s">
        <v>227</v>
      </c>
      <c r="B321" s="16">
        <v>200</v>
      </c>
      <c r="C321" s="32"/>
      <c r="D321" s="32"/>
      <c r="E321" s="33" t="s">
        <v>40</v>
      </c>
      <c r="F321" s="22">
        <f t="shared" ref="F321:F343" si="1107">F322</f>
        <v>5</v>
      </c>
      <c r="G321" s="22">
        <f t="shared" ref="G321:G343" si="1108">G322</f>
        <v>5</v>
      </c>
      <c r="H321" s="22">
        <f t="shared" ref="H321:H343" si="1109">H322</f>
        <v>5</v>
      </c>
      <c r="I321" s="22">
        <f t="shared" ref="I321:I343" si="1110">I322</f>
        <v>0</v>
      </c>
      <c r="J321" s="22">
        <f t="shared" ref="J321:J343" si="1111">J322</f>
        <v>0</v>
      </c>
      <c r="K321" s="22">
        <f t="shared" ref="K321:K343" si="1112">K322</f>
        <v>0</v>
      </c>
      <c r="L321" s="22">
        <f t="shared" si="883"/>
        <v>5</v>
      </c>
      <c r="M321" s="22">
        <f t="shared" si="884"/>
        <v>5</v>
      </c>
      <c r="N321" s="22">
        <f t="shared" si="885"/>
        <v>5</v>
      </c>
      <c r="O321" s="22">
        <f t="shared" ref="O321:O343" si="1113">O322</f>
        <v>0</v>
      </c>
      <c r="P321" s="22">
        <f t="shared" ref="P321:P343" si="1114">P322</f>
        <v>0</v>
      </c>
      <c r="Q321" s="22">
        <f t="shared" ref="Q321:Q343" si="1115">Q322</f>
        <v>0</v>
      </c>
      <c r="R321" s="22">
        <f t="shared" si="886"/>
        <v>5</v>
      </c>
      <c r="S321" s="22">
        <f t="shared" si="887"/>
        <v>5</v>
      </c>
      <c r="T321" s="22">
        <f t="shared" si="888"/>
        <v>5</v>
      </c>
      <c r="U321" s="22">
        <f t="shared" ref="U321:U343" si="1116">U322</f>
        <v>0</v>
      </c>
      <c r="V321" s="22">
        <f t="shared" ref="V321:V343" si="1117">V322</f>
        <v>0</v>
      </c>
      <c r="W321" s="22">
        <f t="shared" ref="W321:W343" si="1118">W322</f>
        <v>0</v>
      </c>
      <c r="X321" s="22">
        <f t="shared" si="889"/>
        <v>5</v>
      </c>
      <c r="Y321" s="22">
        <f t="shared" si="890"/>
        <v>5</v>
      </c>
      <c r="Z321" s="22">
        <f t="shared" si="891"/>
        <v>5</v>
      </c>
      <c r="AA321" s="22">
        <f t="shared" ref="AA321:AA343" si="1119">AA322</f>
        <v>0</v>
      </c>
      <c r="AB321" s="22">
        <f t="shared" ref="AB321:AB343" si="1120">AB322</f>
        <v>0</v>
      </c>
      <c r="AC321" s="22">
        <f t="shared" ref="AC321:AC343" si="1121">AC322</f>
        <v>0</v>
      </c>
      <c r="AD321" s="22">
        <f t="shared" si="892"/>
        <v>5</v>
      </c>
      <c r="AE321" s="22">
        <f t="shared" si="893"/>
        <v>5</v>
      </c>
      <c r="AF321" s="22">
        <f t="shared" si="894"/>
        <v>5</v>
      </c>
      <c r="AG321" s="22">
        <f t="shared" ref="AG321:AG343" si="1122">AG322</f>
        <v>0</v>
      </c>
      <c r="AH321" s="22">
        <f t="shared" ref="AH321:AH343" si="1123">AH322</f>
        <v>0</v>
      </c>
      <c r="AI321" s="22">
        <f t="shared" ref="AI321:AI343" si="1124">AI322</f>
        <v>0</v>
      </c>
      <c r="AJ321" s="22">
        <f t="shared" si="895"/>
        <v>5</v>
      </c>
      <c r="AK321" s="22">
        <f t="shared" si="896"/>
        <v>5</v>
      </c>
      <c r="AL321" s="22">
        <f t="shared" si="897"/>
        <v>5</v>
      </c>
      <c r="AM321" s="22">
        <f t="shared" ref="AM321:AM343" si="1125">AM322</f>
        <v>0</v>
      </c>
      <c r="AN321" s="22">
        <f t="shared" ref="AN321:AN343" si="1126">AN322</f>
        <v>0</v>
      </c>
      <c r="AO321" s="22">
        <f t="shared" ref="AO321:AO343" si="1127">AO322</f>
        <v>0</v>
      </c>
      <c r="AP321" s="22">
        <f t="shared" si="898"/>
        <v>5</v>
      </c>
      <c r="AQ321" s="22">
        <f t="shared" si="899"/>
        <v>5</v>
      </c>
      <c r="AR321" s="22">
        <f t="shared" si="900"/>
        <v>5</v>
      </c>
      <c r="AS321" s="22">
        <f t="shared" ref="AS321:AS343" si="1128">AS322</f>
        <v>0</v>
      </c>
      <c r="AT321" s="22">
        <f t="shared" ref="AT321:AT343" si="1129">AT322</f>
        <v>0</v>
      </c>
      <c r="AU321" s="22">
        <f t="shared" ref="AU321:AU343" si="1130">AU322</f>
        <v>0</v>
      </c>
      <c r="AV321" s="22">
        <f t="shared" si="901"/>
        <v>5</v>
      </c>
      <c r="AW321" s="22">
        <f t="shared" si="902"/>
        <v>5</v>
      </c>
      <c r="AX321" s="22">
        <f t="shared" si="903"/>
        <v>5</v>
      </c>
      <c r="AY321" s="22">
        <f t="shared" ref="AY321:AY343" si="1131">AY322</f>
        <v>0</v>
      </c>
      <c r="AZ321" s="22">
        <f t="shared" ref="AZ321:AZ343" si="1132">AZ322</f>
        <v>0</v>
      </c>
      <c r="BA321" s="22">
        <f t="shared" ref="BA321:BA343" si="1133">BA322</f>
        <v>0</v>
      </c>
      <c r="BB321" s="22">
        <f t="shared" si="904"/>
        <v>5</v>
      </c>
      <c r="BC321" s="22">
        <f t="shared" si="905"/>
        <v>5</v>
      </c>
      <c r="BD321" s="22">
        <f t="shared" si="906"/>
        <v>5</v>
      </c>
      <c r="BE321" s="22">
        <f t="shared" ref="BE321:BE343" si="1134">BE322</f>
        <v>0</v>
      </c>
      <c r="BF321" s="22">
        <f t="shared" ref="BF321:BF343" si="1135">BF322</f>
        <v>0</v>
      </c>
      <c r="BG321" s="22">
        <f t="shared" ref="BG321:BG343" si="1136">BG322</f>
        <v>0</v>
      </c>
      <c r="BH321" s="22">
        <f t="shared" si="907"/>
        <v>5</v>
      </c>
      <c r="BI321" s="22">
        <f t="shared" si="908"/>
        <v>5</v>
      </c>
      <c r="BJ321" s="22">
        <f t="shared" si="909"/>
        <v>5</v>
      </c>
      <c r="BK321" s="22">
        <f t="shared" ref="BK321:BK343" si="1137">BK322</f>
        <v>0</v>
      </c>
      <c r="BL321" s="22">
        <f t="shared" ref="BL321:BL343" si="1138">BL322</f>
        <v>0</v>
      </c>
      <c r="BM321" s="22">
        <f t="shared" ref="BM321:BM343" si="1139">BM322</f>
        <v>0</v>
      </c>
      <c r="BN321" s="22">
        <f t="shared" si="910"/>
        <v>5</v>
      </c>
      <c r="BO321" s="22">
        <f t="shared" si="911"/>
        <v>5</v>
      </c>
      <c r="BP321" s="22">
        <f t="shared" si="912"/>
        <v>5</v>
      </c>
      <c r="BQ321" s="22">
        <f t="shared" ref="BQ321:BQ343" si="1140">BQ322</f>
        <v>0</v>
      </c>
      <c r="BR321" s="22">
        <f t="shared" ref="BR321:BR343" si="1141">BR322</f>
        <v>0</v>
      </c>
      <c r="BS321" s="22">
        <f t="shared" si="913"/>
        <v>5</v>
      </c>
      <c r="BT321" s="22">
        <f t="shared" si="914"/>
        <v>5</v>
      </c>
      <c r="BU321" s="22">
        <f t="shared" si="915"/>
        <v>5</v>
      </c>
      <c r="BV321" s="22">
        <f t="shared" ref="BV321:BV343" si="1142">BV322</f>
        <v>0</v>
      </c>
      <c r="BW321" s="22">
        <f t="shared" ref="BW321:BW343" si="1143">BW322</f>
        <v>0</v>
      </c>
      <c r="BX321" s="22">
        <f t="shared" si="916"/>
        <v>5</v>
      </c>
      <c r="BY321" s="22">
        <f t="shared" si="917"/>
        <v>5</v>
      </c>
      <c r="BZ321" s="22">
        <f t="shared" si="918"/>
        <v>5</v>
      </c>
      <c r="CA321" s="22">
        <f t="shared" ref="CA321:CA343" si="1144">CA322</f>
        <v>0</v>
      </c>
      <c r="CB321" s="22">
        <f t="shared" ref="CB321:CB343" si="1145">CB322</f>
        <v>0</v>
      </c>
      <c r="CC321" s="22">
        <f t="shared" ref="CC321:CC343" si="1146">CC322</f>
        <v>0</v>
      </c>
      <c r="CD321" s="22">
        <f t="shared" si="1014"/>
        <v>5</v>
      </c>
      <c r="CE321" s="22">
        <f t="shared" ref="CE321:CE343" si="1147">CE322</f>
        <v>0</v>
      </c>
      <c r="CF321" s="34">
        <f t="shared" si="1008"/>
        <v>5</v>
      </c>
      <c r="CG321" s="22">
        <f t="shared" si="1015"/>
        <v>5</v>
      </c>
      <c r="CH321" s="22">
        <f t="shared" ref="CH321:CM343" si="1148">CH322</f>
        <v>0</v>
      </c>
      <c r="CI321" s="22">
        <f t="shared" si="1009"/>
        <v>5</v>
      </c>
      <c r="CJ321" s="22">
        <f t="shared" si="1016"/>
        <v>5</v>
      </c>
      <c r="CK321" s="22">
        <f t="shared" si="1148"/>
        <v>0</v>
      </c>
      <c r="CL321" s="22">
        <f t="shared" si="1010"/>
        <v>5</v>
      </c>
      <c r="CM321" s="22">
        <f t="shared" si="1148"/>
        <v>0</v>
      </c>
      <c r="CN321" s="15"/>
      <c r="CO321" s="35"/>
      <c r="CS321" s="5" t="s">
        <v>29</v>
      </c>
    </row>
    <row r="322" spans="1:99" ht="46.8" x14ac:dyDescent="0.3">
      <c r="A322" s="32" t="s">
        <v>227</v>
      </c>
      <c r="B322" s="16">
        <v>240</v>
      </c>
      <c r="C322" s="32"/>
      <c r="D322" s="32"/>
      <c r="E322" s="33" t="s">
        <v>41</v>
      </c>
      <c r="F322" s="22">
        <f t="shared" si="1107"/>
        <v>5</v>
      </c>
      <c r="G322" s="22">
        <f t="shared" si="1108"/>
        <v>5</v>
      </c>
      <c r="H322" s="22">
        <f t="shared" si="1109"/>
        <v>5</v>
      </c>
      <c r="I322" s="22">
        <f t="shared" si="1110"/>
        <v>0</v>
      </c>
      <c r="J322" s="22">
        <f t="shared" si="1111"/>
        <v>0</v>
      </c>
      <c r="K322" s="22">
        <f t="shared" si="1112"/>
        <v>0</v>
      </c>
      <c r="L322" s="22">
        <f t="shared" si="883"/>
        <v>5</v>
      </c>
      <c r="M322" s="22">
        <f t="shared" si="884"/>
        <v>5</v>
      </c>
      <c r="N322" s="22">
        <f t="shared" si="885"/>
        <v>5</v>
      </c>
      <c r="O322" s="22">
        <f t="shared" si="1113"/>
        <v>0</v>
      </c>
      <c r="P322" s="22">
        <f t="shared" si="1114"/>
        <v>0</v>
      </c>
      <c r="Q322" s="22">
        <f t="shared" si="1115"/>
        <v>0</v>
      </c>
      <c r="R322" s="22">
        <f t="shared" si="886"/>
        <v>5</v>
      </c>
      <c r="S322" s="22">
        <f t="shared" si="887"/>
        <v>5</v>
      </c>
      <c r="T322" s="22">
        <f t="shared" si="888"/>
        <v>5</v>
      </c>
      <c r="U322" s="22">
        <f t="shared" si="1116"/>
        <v>0</v>
      </c>
      <c r="V322" s="22">
        <f t="shared" si="1117"/>
        <v>0</v>
      </c>
      <c r="W322" s="22">
        <f t="shared" si="1118"/>
        <v>0</v>
      </c>
      <c r="X322" s="22">
        <f t="shared" si="889"/>
        <v>5</v>
      </c>
      <c r="Y322" s="22">
        <f t="shared" si="890"/>
        <v>5</v>
      </c>
      <c r="Z322" s="22">
        <f t="shared" si="891"/>
        <v>5</v>
      </c>
      <c r="AA322" s="22">
        <f t="shared" si="1119"/>
        <v>0</v>
      </c>
      <c r="AB322" s="22">
        <f t="shared" si="1120"/>
        <v>0</v>
      </c>
      <c r="AC322" s="22">
        <f t="shared" si="1121"/>
        <v>0</v>
      </c>
      <c r="AD322" s="22">
        <f t="shared" si="892"/>
        <v>5</v>
      </c>
      <c r="AE322" s="22">
        <f t="shared" si="893"/>
        <v>5</v>
      </c>
      <c r="AF322" s="22">
        <f t="shared" si="894"/>
        <v>5</v>
      </c>
      <c r="AG322" s="22">
        <f t="shared" si="1122"/>
        <v>0</v>
      </c>
      <c r="AH322" s="22">
        <f t="shared" si="1123"/>
        <v>0</v>
      </c>
      <c r="AI322" s="22">
        <f t="shared" si="1124"/>
        <v>0</v>
      </c>
      <c r="AJ322" s="22">
        <f t="shared" si="895"/>
        <v>5</v>
      </c>
      <c r="AK322" s="22">
        <f t="shared" si="896"/>
        <v>5</v>
      </c>
      <c r="AL322" s="22">
        <f t="shared" si="897"/>
        <v>5</v>
      </c>
      <c r="AM322" s="22">
        <f t="shared" si="1125"/>
        <v>0</v>
      </c>
      <c r="AN322" s="22">
        <f t="shared" si="1126"/>
        <v>0</v>
      </c>
      <c r="AO322" s="22">
        <f t="shared" si="1127"/>
        <v>0</v>
      </c>
      <c r="AP322" s="22">
        <f t="shared" si="898"/>
        <v>5</v>
      </c>
      <c r="AQ322" s="22">
        <f t="shared" si="899"/>
        <v>5</v>
      </c>
      <c r="AR322" s="22">
        <f t="shared" si="900"/>
        <v>5</v>
      </c>
      <c r="AS322" s="22">
        <f t="shared" si="1128"/>
        <v>0</v>
      </c>
      <c r="AT322" s="22">
        <f t="shared" si="1129"/>
        <v>0</v>
      </c>
      <c r="AU322" s="22">
        <f t="shared" si="1130"/>
        <v>0</v>
      </c>
      <c r="AV322" s="22">
        <f t="shared" si="901"/>
        <v>5</v>
      </c>
      <c r="AW322" s="22">
        <f t="shared" si="902"/>
        <v>5</v>
      </c>
      <c r="AX322" s="22">
        <f t="shared" si="903"/>
        <v>5</v>
      </c>
      <c r="AY322" s="22">
        <f t="shared" si="1131"/>
        <v>0</v>
      </c>
      <c r="AZ322" s="22">
        <f t="shared" si="1132"/>
        <v>0</v>
      </c>
      <c r="BA322" s="22">
        <f t="shared" si="1133"/>
        <v>0</v>
      </c>
      <c r="BB322" s="22">
        <f t="shared" si="904"/>
        <v>5</v>
      </c>
      <c r="BC322" s="22">
        <f t="shared" si="905"/>
        <v>5</v>
      </c>
      <c r="BD322" s="22">
        <f t="shared" si="906"/>
        <v>5</v>
      </c>
      <c r="BE322" s="22">
        <f t="shared" si="1134"/>
        <v>0</v>
      </c>
      <c r="BF322" s="22">
        <f t="shared" si="1135"/>
        <v>0</v>
      </c>
      <c r="BG322" s="22">
        <f t="shared" si="1136"/>
        <v>0</v>
      </c>
      <c r="BH322" s="22">
        <f t="shared" si="907"/>
        <v>5</v>
      </c>
      <c r="BI322" s="22">
        <f t="shared" si="908"/>
        <v>5</v>
      </c>
      <c r="BJ322" s="22">
        <f t="shared" si="909"/>
        <v>5</v>
      </c>
      <c r="BK322" s="22">
        <f t="shared" si="1137"/>
        <v>0</v>
      </c>
      <c r="BL322" s="22">
        <f t="shared" si="1138"/>
        <v>0</v>
      </c>
      <c r="BM322" s="22">
        <f t="shared" si="1139"/>
        <v>0</v>
      </c>
      <c r="BN322" s="22">
        <f t="shared" si="910"/>
        <v>5</v>
      </c>
      <c r="BO322" s="22">
        <f t="shared" si="911"/>
        <v>5</v>
      </c>
      <c r="BP322" s="22">
        <f t="shared" si="912"/>
        <v>5</v>
      </c>
      <c r="BQ322" s="22">
        <f t="shared" si="1140"/>
        <v>0</v>
      </c>
      <c r="BR322" s="22">
        <f t="shared" si="1141"/>
        <v>0</v>
      </c>
      <c r="BS322" s="22">
        <f t="shared" si="913"/>
        <v>5</v>
      </c>
      <c r="BT322" s="22">
        <f t="shared" si="914"/>
        <v>5</v>
      </c>
      <c r="BU322" s="22">
        <f t="shared" si="915"/>
        <v>5</v>
      </c>
      <c r="BV322" s="22">
        <f t="shared" si="1142"/>
        <v>0</v>
      </c>
      <c r="BW322" s="22">
        <f t="shared" si="1143"/>
        <v>0</v>
      </c>
      <c r="BX322" s="22">
        <f t="shared" si="916"/>
        <v>5</v>
      </c>
      <c r="BY322" s="22">
        <f t="shared" si="917"/>
        <v>5</v>
      </c>
      <c r="BZ322" s="22">
        <f t="shared" si="918"/>
        <v>5</v>
      </c>
      <c r="CA322" s="22">
        <f t="shared" si="1144"/>
        <v>0</v>
      </c>
      <c r="CB322" s="22">
        <f t="shared" si="1145"/>
        <v>0</v>
      </c>
      <c r="CC322" s="22">
        <f t="shared" si="1146"/>
        <v>0</v>
      </c>
      <c r="CD322" s="22">
        <f t="shared" si="1014"/>
        <v>5</v>
      </c>
      <c r="CE322" s="22">
        <f t="shared" si="1147"/>
        <v>0</v>
      </c>
      <c r="CF322" s="34">
        <f t="shared" si="1008"/>
        <v>5</v>
      </c>
      <c r="CG322" s="22">
        <f t="shared" si="1015"/>
        <v>5</v>
      </c>
      <c r="CH322" s="22">
        <f t="shared" si="1148"/>
        <v>0</v>
      </c>
      <c r="CI322" s="22">
        <f t="shared" si="1009"/>
        <v>5</v>
      </c>
      <c r="CJ322" s="22">
        <f t="shared" si="1016"/>
        <v>5</v>
      </c>
      <c r="CK322" s="22">
        <f t="shared" si="1148"/>
        <v>0</v>
      </c>
      <c r="CL322" s="22">
        <f t="shared" si="1010"/>
        <v>5</v>
      </c>
      <c r="CM322" s="22">
        <f t="shared" si="1148"/>
        <v>0</v>
      </c>
      <c r="CN322" s="15"/>
      <c r="CO322" s="35"/>
      <c r="CT322" s="5" t="s">
        <v>30</v>
      </c>
    </row>
    <row r="323" spans="1:99" x14ac:dyDescent="0.3">
      <c r="A323" s="32" t="s">
        <v>227</v>
      </c>
      <c r="B323" s="16">
        <v>240</v>
      </c>
      <c r="C323" s="32" t="s">
        <v>47</v>
      </c>
      <c r="D323" s="32" t="s">
        <v>105</v>
      </c>
      <c r="E323" s="33" t="s">
        <v>106</v>
      </c>
      <c r="F323" s="22">
        <v>5</v>
      </c>
      <c r="G323" s="22">
        <v>5</v>
      </c>
      <c r="H323" s="22">
        <v>5</v>
      </c>
      <c r="I323" s="22"/>
      <c r="J323" s="22"/>
      <c r="K323" s="22"/>
      <c r="L323" s="22">
        <f t="shared" si="883"/>
        <v>5</v>
      </c>
      <c r="M323" s="22">
        <f t="shared" si="884"/>
        <v>5</v>
      </c>
      <c r="N323" s="22">
        <f t="shared" si="885"/>
        <v>5</v>
      </c>
      <c r="O323" s="22"/>
      <c r="P323" s="22"/>
      <c r="Q323" s="22"/>
      <c r="R323" s="22">
        <f t="shared" si="886"/>
        <v>5</v>
      </c>
      <c r="S323" s="22">
        <f t="shared" si="887"/>
        <v>5</v>
      </c>
      <c r="T323" s="22">
        <f t="shared" si="888"/>
        <v>5</v>
      </c>
      <c r="U323" s="22"/>
      <c r="V323" s="22"/>
      <c r="W323" s="22"/>
      <c r="X323" s="22">
        <f t="shared" si="889"/>
        <v>5</v>
      </c>
      <c r="Y323" s="22">
        <f t="shared" si="890"/>
        <v>5</v>
      </c>
      <c r="Z323" s="22">
        <f t="shared" si="891"/>
        <v>5</v>
      </c>
      <c r="AA323" s="22"/>
      <c r="AB323" s="22"/>
      <c r="AC323" s="22"/>
      <c r="AD323" s="22">
        <f t="shared" si="892"/>
        <v>5</v>
      </c>
      <c r="AE323" s="22">
        <f t="shared" si="893"/>
        <v>5</v>
      </c>
      <c r="AF323" s="22">
        <f t="shared" si="894"/>
        <v>5</v>
      </c>
      <c r="AG323" s="22"/>
      <c r="AH323" s="22"/>
      <c r="AI323" s="22"/>
      <c r="AJ323" s="22">
        <f t="shared" si="895"/>
        <v>5</v>
      </c>
      <c r="AK323" s="22">
        <f t="shared" si="896"/>
        <v>5</v>
      </c>
      <c r="AL323" s="22">
        <f t="shared" si="897"/>
        <v>5</v>
      </c>
      <c r="AM323" s="22"/>
      <c r="AN323" s="22"/>
      <c r="AO323" s="22"/>
      <c r="AP323" s="22">
        <f t="shared" si="898"/>
        <v>5</v>
      </c>
      <c r="AQ323" s="22">
        <f t="shared" si="899"/>
        <v>5</v>
      </c>
      <c r="AR323" s="22">
        <f t="shared" si="900"/>
        <v>5</v>
      </c>
      <c r="AS323" s="22"/>
      <c r="AT323" s="22"/>
      <c r="AU323" s="22"/>
      <c r="AV323" s="22">
        <f t="shared" si="901"/>
        <v>5</v>
      </c>
      <c r="AW323" s="22">
        <f t="shared" si="902"/>
        <v>5</v>
      </c>
      <c r="AX323" s="22">
        <f t="shared" si="903"/>
        <v>5</v>
      </c>
      <c r="AY323" s="22"/>
      <c r="AZ323" s="22"/>
      <c r="BA323" s="22"/>
      <c r="BB323" s="22">
        <f t="shared" si="904"/>
        <v>5</v>
      </c>
      <c r="BC323" s="22">
        <f t="shared" si="905"/>
        <v>5</v>
      </c>
      <c r="BD323" s="22">
        <f t="shared" si="906"/>
        <v>5</v>
      </c>
      <c r="BE323" s="22"/>
      <c r="BF323" s="22"/>
      <c r="BG323" s="22"/>
      <c r="BH323" s="22">
        <f t="shared" si="907"/>
        <v>5</v>
      </c>
      <c r="BI323" s="22">
        <f t="shared" si="908"/>
        <v>5</v>
      </c>
      <c r="BJ323" s="22">
        <f t="shared" si="909"/>
        <v>5</v>
      </c>
      <c r="BK323" s="22"/>
      <c r="BL323" s="22"/>
      <c r="BM323" s="22"/>
      <c r="BN323" s="22">
        <f t="shared" si="910"/>
        <v>5</v>
      </c>
      <c r="BO323" s="22">
        <f t="shared" si="911"/>
        <v>5</v>
      </c>
      <c r="BP323" s="22">
        <f t="shared" si="912"/>
        <v>5</v>
      </c>
      <c r="BQ323" s="22"/>
      <c r="BR323" s="22"/>
      <c r="BS323" s="22">
        <f t="shared" si="913"/>
        <v>5</v>
      </c>
      <c r="BT323" s="22">
        <f t="shared" si="914"/>
        <v>5</v>
      </c>
      <c r="BU323" s="22">
        <f t="shared" si="915"/>
        <v>5</v>
      </c>
      <c r="BV323" s="22"/>
      <c r="BW323" s="22"/>
      <c r="BX323" s="22">
        <f t="shared" si="916"/>
        <v>5</v>
      </c>
      <c r="BY323" s="22">
        <f t="shared" si="917"/>
        <v>5</v>
      </c>
      <c r="BZ323" s="22">
        <f t="shared" si="918"/>
        <v>5</v>
      </c>
      <c r="CA323" s="22"/>
      <c r="CB323" s="22"/>
      <c r="CC323" s="22"/>
      <c r="CD323" s="22">
        <f t="shared" si="1014"/>
        <v>5</v>
      </c>
      <c r="CE323" s="22"/>
      <c r="CF323" s="34">
        <f t="shared" si="1008"/>
        <v>5</v>
      </c>
      <c r="CG323" s="22">
        <f t="shared" si="1015"/>
        <v>5</v>
      </c>
      <c r="CH323" s="22"/>
      <c r="CI323" s="22">
        <f t="shared" si="1009"/>
        <v>5</v>
      </c>
      <c r="CJ323" s="22">
        <f t="shared" si="1016"/>
        <v>5</v>
      </c>
      <c r="CK323" s="22"/>
      <c r="CL323" s="22">
        <f t="shared" si="1010"/>
        <v>5</v>
      </c>
      <c r="CM323" s="22"/>
      <c r="CN323" s="15"/>
      <c r="CO323" s="35"/>
    </row>
    <row r="324" spans="1:99" ht="31.2" x14ac:dyDescent="0.3">
      <c r="A324" s="32" t="s">
        <v>227</v>
      </c>
      <c r="B324" s="16">
        <v>300</v>
      </c>
      <c r="C324" s="32"/>
      <c r="D324" s="32"/>
      <c r="E324" s="33" t="s">
        <v>194</v>
      </c>
      <c r="F324" s="22">
        <f t="shared" si="1107"/>
        <v>220</v>
      </c>
      <c r="G324" s="22">
        <f t="shared" si="1108"/>
        <v>220</v>
      </c>
      <c r="H324" s="22">
        <f t="shared" si="1109"/>
        <v>220</v>
      </c>
      <c r="I324" s="22">
        <f t="shared" si="1110"/>
        <v>0</v>
      </c>
      <c r="J324" s="22">
        <f t="shared" si="1111"/>
        <v>0</v>
      </c>
      <c r="K324" s="22">
        <f t="shared" si="1112"/>
        <v>0</v>
      </c>
      <c r="L324" s="22">
        <f t="shared" si="883"/>
        <v>220</v>
      </c>
      <c r="M324" s="22">
        <f t="shared" si="884"/>
        <v>220</v>
      </c>
      <c r="N324" s="22">
        <f t="shared" si="885"/>
        <v>220</v>
      </c>
      <c r="O324" s="22">
        <f t="shared" si="1113"/>
        <v>0</v>
      </c>
      <c r="P324" s="22">
        <f t="shared" si="1114"/>
        <v>0</v>
      </c>
      <c r="Q324" s="22">
        <f t="shared" si="1115"/>
        <v>0</v>
      </c>
      <c r="R324" s="22">
        <f t="shared" si="886"/>
        <v>220</v>
      </c>
      <c r="S324" s="22">
        <f t="shared" si="887"/>
        <v>220</v>
      </c>
      <c r="T324" s="22">
        <f t="shared" si="888"/>
        <v>220</v>
      </c>
      <c r="U324" s="22">
        <f t="shared" si="1116"/>
        <v>0</v>
      </c>
      <c r="V324" s="22">
        <f t="shared" si="1117"/>
        <v>0</v>
      </c>
      <c r="W324" s="22">
        <f t="shared" si="1118"/>
        <v>0</v>
      </c>
      <c r="X324" s="22">
        <f t="shared" si="889"/>
        <v>220</v>
      </c>
      <c r="Y324" s="22">
        <f t="shared" si="890"/>
        <v>220</v>
      </c>
      <c r="Z324" s="22">
        <f t="shared" si="891"/>
        <v>220</v>
      </c>
      <c r="AA324" s="22">
        <f t="shared" si="1119"/>
        <v>0</v>
      </c>
      <c r="AB324" s="22">
        <f t="shared" si="1120"/>
        <v>0</v>
      </c>
      <c r="AC324" s="22">
        <f t="shared" si="1121"/>
        <v>0</v>
      </c>
      <c r="AD324" s="22">
        <f t="shared" si="892"/>
        <v>220</v>
      </c>
      <c r="AE324" s="22">
        <f t="shared" si="893"/>
        <v>220</v>
      </c>
      <c r="AF324" s="22">
        <f t="shared" si="894"/>
        <v>220</v>
      </c>
      <c r="AG324" s="22">
        <f t="shared" si="1122"/>
        <v>0</v>
      </c>
      <c r="AH324" s="22">
        <f t="shared" si="1123"/>
        <v>0</v>
      </c>
      <c r="AI324" s="22">
        <f t="shared" si="1124"/>
        <v>0</v>
      </c>
      <c r="AJ324" s="22">
        <f t="shared" si="895"/>
        <v>220</v>
      </c>
      <c r="AK324" s="22">
        <f t="shared" si="896"/>
        <v>220</v>
      </c>
      <c r="AL324" s="22">
        <f t="shared" si="897"/>
        <v>220</v>
      </c>
      <c r="AM324" s="22">
        <f t="shared" si="1125"/>
        <v>0</v>
      </c>
      <c r="AN324" s="22">
        <f t="shared" si="1126"/>
        <v>0</v>
      </c>
      <c r="AO324" s="22">
        <f t="shared" si="1127"/>
        <v>0</v>
      </c>
      <c r="AP324" s="22">
        <f t="shared" si="898"/>
        <v>220</v>
      </c>
      <c r="AQ324" s="22">
        <f t="shared" si="899"/>
        <v>220</v>
      </c>
      <c r="AR324" s="22">
        <f t="shared" si="900"/>
        <v>220</v>
      </c>
      <c r="AS324" s="22">
        <f t="shared" si="1128"/>
        <v>0</v>
      </c>
      <c r="AT324" s="22">
        <f t="shared" si="1129"/>
        <v>0</v>
      </c>
      <c r="AU324" s="22">
        <f t="shared" si="1130"/>
        <v>0</v>
      </c>
      <c r="AV324" s="22">
        <f t="shared" si="901"/>
        <v>220</v>
      </c>
      <c r="AW324" s="22">
        <f t="shared" si="902"/>
        <v>220</v>
      </c>
      <c r="AX324" s="22">
        <f t="shared" si="903"/>
        <v>220</v>
      </c>
      <c r="AY324" s="22">
        <f t="shared" si="1131"/>
        <v>0</v>
      </c>
      <c r="AZ324" s="22">
        <f t="shared" si="1132"/>
        <v>0</v>
      </c>
      <c r="BA324" s="22">
        <f t="shared" si="1133"/>
        <v>0</v>
      </c>
      <c r="BB324" s="22">
        <f t="shared" si="904"/>
        <v>220</v>
      </c>
      <c r="BC324" s="22">
        <f t="shared" si="905"/>
        <v>220</v>
      </c>
      <c r="BD324" s="22">
        <f t="shared" si="906"/>
        <v>220</v>
      </c>
      <c r="BE324" s="22">
        <f t="shared" si="1134"/>
        <v>0</v>
      </c>
      <c r="BF324" s="22">
        <f t="shared" si="1135"/>
        <v>0</v>
      </c>
      <c r="BG324" s="22">
        <f t="shared" si="1136"/>
        <v>0</v>
      </c>
      <c r="BH324" s="22">
        <f t="shared" si="907"/>
        <v>220</v>
      </c>
      <c r="BI324" s="22">
        <f t="shared" si="908"/>
        <v>220</v>
      </c>
      <c r="BJ324" s="22">
        <f t="shared" si="909"/>
        <v>220</v>
      </c>
      <c r="BK324" s="22">
        <f t="shared" si="1137"/>
        <v>0</v>
      </c>
      <c r="BL324" s="22">
        <f t="shared" si="1138"/>
        <v>0</v>
      </c>
      <c r="BM324" s="22">
        <f t="shared" si="1139"/>
        <v>0</v>
      </c>
      <c r="BN324" s="22">
        <f t="shared" si="910"/>
        <v>220</v>
      </c>
      <c r="BO324" s="22">
        <f t="shared" si="911"/>
        <v>220</v>
      </c>
      <c r="BP324" s="22">
        <f t="shared" si="912"/>
        <v>220</v>
      </c>
      <c r="BQ324" s="22">
        <f t="shared" si="1140"/>
        <v>0</v>
      </c>
      <c r="BR324" s="22">
        <f t="shared" si="1141"/>
        <v>0</v>
      </c>
      <c r="BS324" s="22">
        <f t="shared" si="913"/>
        <v>220</v>
      </c>
      <c r="BT324" s="22">
        <f t="shared" si="914"/>
        <v>220</v>
      </c>
      <c r="BU324" s="22">
        <f t="shared" si="915"/>
        <v>220</v>
      </c>
      <c r="BV324" s="22">
        <f t="shared" si="1142"/>
        <v>0</v>
      </c>
      <c r="BW324" s="22">
        <f t="shared" si="1143"/>
        <v>0</v>
      </c>
      <c r="BX324" s="22">
        <f t="shared" si="916"/>
        <v>220</v>
      </c>
      <c r="BY324" s="22">
        <f t="shared" si="917"/>
        <v>220</v>
      </c>
      <c r="BZ324" s="22">
        <f t="shared" si="918"/>
        <v>220</v>
      </c>
      <c r="CA324" s="22">
        <f t="shared" si="1144"/>
        <v>0</v>
      </c>
      <c r="CB324" s="22">
        <f t="shared" si="1145"/>
        <v>0</v>
      </c>
      <c r="CC324" s="22">
        <f t="shared" si="1146"/>
        <v>0</v>
      </c>
      <c r="CD324" s="22">
        <f t="shared" si="1014"/>
        <v>220</v>
      </c>
      <c r="CE324" s="22">
        <f t="shared" si="1147"/>
        <v>0</v>
      </c>
      <c r="CF324" s="34">
        <f t="shared" si="1008"/>
        <v>220</v>
      </c>
      <c r="CG324" s="22">
        <f t="shared" si="1015"/>
        <v>220</v>
      </c>
      <c r="CH324" s="22">
        <f t="shared" si="1148"/>
        <v>0</v>
      </c>
      <c r="CI324" s="22">
        <f t="shared" si="1009"/>
        <v>220</v>
      </c>
      <c r="CJ324" s="22">
        <f t="shared" si="1016"/>
        <v>220</v>
      </c>
      <c r="CK324" s="22">
        <f t="shared" si="1148"/>
        <v>0</v>
      </c>
      <c r="CL324" s="22">
        <f t="shared" si="1010"/>
        <v>220</v>
      </c>
      <c r="CM324" s="22">
        <f t="shared" si="1148"/>
        <v>0</v>
      </c>
      <c r="CN324" s="15"/>
      <c r="CO324" s="35"/>
      <c r="CS324" s="5" t="s">
        <v>29</v>
      </c>
    </row>
    <row r="325" spans="1:99" x14ac:dyDescent="0.3">
      <c r="A325" s="32" t="s">
        <v>227</v>
      </c>
      <c r="B325" s="16">
        <v>350</v>
      </c>
      <c r="C325" s="32"/>
      <c r="D325" s="32"/>
      <c r="E325" s="33" t="s">
        <v>195</v>
      </c>
      <c r="F325" s="22">
        <f t="shared" si="1107"/>
        <v>220</v>
      </c>
      <c r="G325" s="22">
        <f t="shared" si="1108"/>
        <v>220</v>
      </c>
      <c r="H325" s="22">
        <f t="shared" si="1109"/>
        <v>220</v>
      </c>
      <c r="I325" s="22">
        <f t="shared" si="1110"/>
        <v>0</v>
      </c>
      <c r="J325" s="22">
        <f t="shared" si="1111"/>
        <v>0</v>
      </c>
      <c r="K325" s="22">
        <f t="shared" si="1112"/>
        <v>0</v>
      </c>
      <c r="L325" s="22">
        <f t="shared" si="883"/>
        <v>220</v>
      </c>
      <c r="M325" s="22">
        <f t="shared" si="884"/>
        <v>220</v>
      </c>
      <c r="N325" s="22">
        <f t="shared" si="885"/>
        <v>220</v>
      </c>
      <c r="O325" s="22">
        <f t="shared" si="1113"/>
        <v>0</v>
      </c>
      <c r="P325" s="22">
        <f t="shared" si="1114"/>
        <v>0</v>
      </c>
      <c r="Q325" s="22">
        <f t="shared" si="1115"/>
        <v>0</v>
      </c>
      <c r="R325" s="22">
        <f t="shared" si="886"/>
        <v>220</v>
      </c>
      <c r="S325" s="22">
        <f t="shared" si="887"/>
        <v>220</v>
      </c>
      <c r="T325" s="22">
        <f t="shared" si="888"/>
        <v>220</v>
      </c>
      <c r="U325" s="22">
        <f t="shared" si="1116"/>
        <v>0</v>
      </c>
      <c r="V325" s="22">
        <f t="shared" si="1117"/>
        <v>0</v>
      </c>
      <c r="W325" s="22">
        <f t="shared" si="1118"/>
        <v>0</v>
      </c>
      <c r="X325" s="22">
        <f t="shared" si="889"/>
        <v>220</v>
      </c>
      <c r="Y325" s="22">
        <f t="shared" si="890"/>
        <v>220</v>
      </c>
      <c r="Z325" s="22">
        <f t="shared" si="891"/>
        <v>220</v>
      </c>
      <c r="AA325" s="22">
        <f t="shared" si="1119"/>
        <v>0</v>
      </c>
      <c r="AB325" s="22">
        <f t="shared" si="1120"/>
        <v>0</v>
      </c>
      <c r="AC325" s="22">
        <f t="shared" si="1121"/>
        <v>0</v>
      </c>
      <c r="AD325" s="22">
        <f t="shared" si="892"/>
        <v>220</v>
      </c>
      <c r="AE325" s="22">
        <f t="shared" si="893"/>
        <v>220</v>
      </c>
      <c r="AF325" s="22">
        <f t="shared" si="894"/>
        <v>220</v>
      </c>
      <c r="AG325" s="22">
        <f t="shared" si="1122"/>
        <v>0</v>
      </c>
      <c r="AH325" s="22">
        <f t="shared" si="1123"/>
        <v>0</v>
      </c>
      <c r="AI325" s="22">
        <f t="shared" si="1124"/>
        <v>0</v>
      </c>
      <c r="AJ325" s="22">
        <f t="shared" si="895"/>
        <v>220</v>
      </c>
      <c r="AK325" s="22">
        <f t="shared" si="896"/>
        <v>220</v>
      </c>
      <c r="AL325" s="22">
        <f t="shared" si="897"/>
        <v>220</v>
      </c>
      <c r="AM325" s="22">
        <f t="shared" si="1125"/>
        <v>0</v>
      </c>
      <c r="AN325" s="22">
        <f t="shared" si="1126"/>
        <v>0</v>
      </c>
      <c r="AO325" s="22">
        <f t="shared" si="1127"/>
        <v>0</v>
      </c>
      <c r="AP325" s="22">
        <f t="shared" si="898"/>
        <v>220</v>
      </c>
      <c r="AQ325" s="22">
        <f t="shared" si="899"/>
        <v>220</v>
      </c>
      <c r="AR325" s="22">
        <f t="shared" si="900"/>
        <v>220</v>
      </c>
      <c r="AS325" s="22">
        <f t="shared" si="1128"/>
        <v>0</v>
      </c>
      <c r="AT325" s="22">
        <f t="shared" si="1129"/>
        <v>0</v>
      </c>
      <c r="AU325" s="22">
        <f t="shared" si="1130"/>
        <v>0</v>
      </c>
      <c r="AV325" s="22">
        <f t="shared" si="901"/>
        <v>220</v>
      </c>
      <c r="AW325" s="22">
        <f t="shared" si="902"/>
        <v>220</v>
      </c>
      <c r="AX325" s="22">
        <f t="shared" si="903"/>
        <v>220</v>
      </c>
      <c r="AY325" s="22">
        <f t="shared" si="1131"/>
        <v>0</v>
      </c>
      <c r="AZ325" s="22">
        <f t="shared" si="1132"/>
        <v>0</v>
      </c>
      <c r="BA325" s="22">
        <f t="shared" si="1133"/>
        <v>0</v>
      </c>
      <c r="BB325" s="22">
        <f t="shared" si="904"/>
        <v>220</v>
      </c>
      <c r="BC325" s="22">
        <f t="shared" si="905"/>
        <v>220</v>
      </c>
      <c r="BD325" s="22">
        <f t="shared" si="906"/>
        <v>220</v>
      </c>
      <c r="BE325" s="22">
        <f t="shared" si="1134"/>
        <v>0</v>
      </c>
      <c r="BF325" s="22">
        <f t="shared" si="1135"/>
        <v>0</v>
      </c>
      <c r="BG325" s="22">
        <f t="shared" si="1136"/>
        <v>0</v>
      </c>
      <c r="BH325" s="22">
        <f t="shared" si="907"/>
        <v>220</v>
      </c>
      <c r="BI325" s="22">
        <f t="shared" si="908"/>
        <v>220</v>
      </c>
      <c r="BJ325" s="22">
        <f t="shared" si="909"/>
        <v>220</v>
      </c>
      <c r="BK325" s="22">
        <f t="shared" si="1137"/>
        <v>0</v>
      </c>
      <c r="BL325" s="22">
        <f t="shared" si="1138"/>
        <v>0</v>
      </c>
      <c r="BM325" s="22">
        <f t="shared" si="1139"/>
        <v>0</v>
      </c>
      <c r="BN325" s="22">
        <f t="shared" si="910"/>
        <v>220</v>
      </c>
      <c r="BO325" s="22">
        <f t="shared" si="911"/>
        <v>220</v>
      </c>
      <c r="BP325" s="22">
        <f t="shared" si="912"/>
        <v>220</v>
      </c>
      <c r="BQ325" s="22">
        <f t="shared" si="1140"/>
        <v>0</v>
      </c>
      <c r="BR325" s="22">
        <f t="shared" si="1141"/>
        <v>0</v>
      </c>
      <c r="BS325" s="22">
        <f t="shared" si="913"/>
        <v>220</v>
      </c>
      <c r="BT325" s="22">
        <f t="shared" si="914"/>
        <v>220</v>
      </c>
      <c r="BU325" s="22">
        <f t="shared" si="915"/>
        <v>220</v>
      </c>
      <c r="BV325" s="22">
        <f t="shared" si="1142"/>
        <v>0</v>
      </c>
      <c r="BW325" s="22">
        <f t="shared" si="1143"/>
        <v>0</v>
      </c>
      <c r="BX325" s="22">
        <f t="shared" si="916"/>
        <v>220</v>
      </c>
      <c r="BY325" s="22">
        <f t="shared" si="917"/>
        <v>220</v>
      </c>
      <c r="BZ325" s="22">
        <f t="shared" si="918"/>
        <v>220</v>
      </c>
      <c r="CA325" s="22">
        <f t="shared" si="1144"/>
        <v>0</v>
      </c>
      <c r="CB325" s="22">
        <f t="shared" si="1145"/>
        <v>0</v>
      </c>
      <c r="CC325" s="22">
        <f t="shared" si="1146"/>
        <v>0</v>
      </c>
      <c r="CD325" s="22">
        <f t="shared" si="1014"/>
        <v>220</v>
      </c>
      <c r="CE325" s="22">
        <f t="shared" si="1147"/>
        <v>0</v>
      </c>
      <c r="CF325" s="34">
        <f t="shared" si="1008"/>
        <v>220</v>
      </c>
      <c r="CG325" s="22">
        <f t="shared" si="1015"/>
        <v>220</v>
      </c>
      <c r="CH325" s="22">
        <f t="shared" si="1148"/>
        <v>0</v>
      </c>
      <c r="CI325" s="22">
        <f t="shared" si="1009"/>
        <v>220</v>
      </c>
      <c r="CJ325" s="22">
        <f t="shared" si="1016"/>
        <v>220</v>
      </c>
      <c r="CK325" s="22">
        <f t="shared" si="1148"/>
        <v>0</v>
      </c>
      <c r="CL325" s="22">
        <f t="shared" si="1010"/>
        <v>220</v>
      </c>
      <c r="CM325" s="22">
        <f t="shared" si="1148"/>
        <v>0</v>
      </c>
      <c r="CN325" s="15"/>
      <c r="CO325" s="35"/>
      <c r="CT325" s="5" t="s">
        <v>30</v>
      </c>
    </row>
    <row r="326" spans="1:99" x14ac:dyDescent="0.3">
      <c r="A326" s="32" t="s">
        <v>227</v>
      </c>
      <c r="B326" s="16">
        <v>350</v>
      </c>
      <c r="C326" s="32" t="s">
        <v>47</v>
      </c>
      <c r="D326" s="32" t="s">
        <v>105</v>
      </c>
      <c r="E326" s="33" t="s">
        <v>106</v>
      </c>
      <c r="F326" s="22">
        <v>220</v>
      </c>
      <c r="G326" s="22">
        <v>220</v>
      </c>
      <c r="H326" s="22">
        <v>220</v>
      </c>
      <c r="I326" s="22"/>
      <c r="J326" s="22"/>
      <c r="K326" s="22"/>
      <c r="L326" s="22">
        <f t="shared" si="883"/>
        <v>220</v>
      </c>
      <c r="M326" s="22">
        <f t="shared" si="884"/>
        <v>220</v>
      </c>
      <c r="N326" s="22">
        <f t="shared" si="885"/>
        <v>220</v>
      </c>
      <c r="O326" s="22"/>
      <c r="P326" s="22"/>
      <c r="Q326" s="22"/>
      <c r="R326" s="22">
        <f t="shared" si="886"/>
        <v>220</v>
      </c>
      <c r="S326" s="22">
        <f t="shared" si="887"/>
        <v>220</v>
      </c>
      <c r="T326" s="22">
        <f t="shared" si="888"/>
        <v>220</v>
      </c>
      <c r="U326" s="22"/>
      <c r="V326" s="22"/>
      <c r="W326" s="22"/>
      <c r="X326" s="22">
        <f t="shared" si="889"/>
        <v>220</v>
      </c>
      <c r="Y326" s="22">
        <f t="shared" si="890"/>
        <v>220</v>
      </c>
      <c r="Z326" s="22">
        <f t="shared" si="891"/>
        <v>220</v>
      </c>
      <c r="AA326" s="22"/>
      <c r="AB326" s="22"/>
      <c r="AC326" s="22"/>
      <c r="AD326" s="22">
        <f t="shared" si="892"/>
        <v>220</v>
      </c>
      <c r="AE326" s="22">
        <f t="shared" si="893"/>
        <v>220</v>
      </c>
      <c r="AF326" s="22">
        <f t="shared" si="894"/>
        <v>220</v>
      </c>
      <c r="AG326" s="22"/>
      <c r="AH326" s="22"/>
      <c r="AI326" s="22"/>
      <c r="AJ326" s="22">
        <f t="shared" si="895"/>
        <v>220</v>
      </c>
      <c r="AK326" s="22">
        <f t="shared" si="896"/>
        <v>220</v>
      </c>
      <c r="AL326" s="22">
        <f t="shared" si="897"/>
        <v>220</v>
      </c>
      <c r="AM326" s="22"/>
      <c r="AN326" s="22"/>
      <c r="AO326" s="22"/>
      <c r="AP326" s="22">
        <f t="shared" si="898"/>
        <v>220</v>
      </c>
      <c r="AQ326" s="22">
        <f t="shared" si="899"/>
        <v>220</v>
      </c>
      <c r="AR326" s="22">
        <f t="shared" si="900"/>
        <v>220</v>
      </c>
      <c r="AS326" s="22"/>
      <c r="AT326" s="22"/>
      <c r="AU326" s="22"/>
      <c r="AV326" s="22">
        <f t="shared" si="901"/>
        <v>220</v>
      </c>
      <c r="AW326" s="22">
        <f t="shared" si="902"/>
        <v>220</v>
      </c>
      <c r="AX326" s="22">
        <f t="shared" si="903"/>
        <v>220</v>
      </c>
      <c r="AY326" s="22"/>
      <c r="AZ326" s="22"/>
      <c r="BA326" s="22"/>
      <c r="BB326" s="22">
        <f t="shared" si="904"/>
        <v>220</v>
      </c>
      <c r="BC326" s="22">
        <f t="shared" si="905"/>
        <v>220</v>
      </c>
      <c r="BD326" s="22">
        <f t="shared" si="906"/>
        <v>220</v>
      </c>
      <c r="BE326" s="22"/>
      <c r="BF326" s="22"/>
      <c r="BG326" s="22"/>
      <c r="BH326" s="22">
        <f t="shared" si="907"/>
        <v>220</v>
      </c>
      <c r="BI326" s="22">
        <f t="shared" si="908"/>
        <v>220</v>
      </c>
      <c r="BJ326" s="22">
        <f t="shared" si="909"/>
        <v>220</v>
      </c>
      <c r="BK326" s="22"/>
      <c r="BL326" s="22"/>
      <c r="BM326" s="22"/>
      <c r="BN326" s="22">
        <f t="shared" si="910"/>
        <v>220</v>
      </c>
      <c r="BO326" s="22">
        <f t="shared" si="911"/>
        <v>220</v>
      </c>
      <c r="BP326" s="22">
        <f t="shared" si="912"/>
        <v>220</v>
      </c>
      <c r="BQ326" s="22"/>
      <c r="BR326" s="22"/>
      <c r="BS326" s="22">
        <f t="shared" si="913"/>
        <v>220</v>
      </c>
      <c r="BT326" s="22">
        <f t="shared" si="914"/>
        <v>220</v>
      </c>
      <c r="BU326" s="22">
        <f t="shared" si="915"/>
        <v>220</v>
      </c>
      <c r="BV326" s="22"/>
      <c r="BW326" s="22"/>
      <c r="BX326" s="22">
        <f t="shared" si="916"/>
        <v>220</v>
      </c>
      <c r="BY326" s="22">
        <f t="shared" si="917"/>
        <v>220</v>
      </c>
      <c r="BZ326" s="22">
        <f t="shared" si="918"/>
        <v>220</v>
      </c>
      <c r="CA326" s="22"/>
      <c r="CB326" s="22"/>
      <c r="CC326" s="22"/>
      <c r="CD326" s="22">
        <f t="shared" si="1014"/>
        <v>220</v>
      </c>
      <c r="CE326" s="22"/>
      <c r="CF326" s="34">
        <f t="shared" si="1008"/>
        <v>220</v>
      </c>
      <c r="CG326" s="22">
        <f t="shared" si="1015"/>
        <v>220</v>
      </c>
      <c r="CH326" s="22"/>
      <c r="CI326" s="22">
        <f t="shared" si="1009"/>
        <v>220</v>
      </c>
      <c r="CJ326" s="22">
        <f t="shared" si="1016"/>
        <v>220</v>
      </c>
      <c r="CK326" s="22"/>
      <c r="CL326" s="22">
        <f t="shared" si="1010"/>
        <v>220</v>
      </c>
      <c r="CM326" s="22"/>
      <c r="CN326" s="15"/>
      <c r="CO326" s="35"/>
    </row>
    <row r="327" spans="1:99" ht="46.8" x14ac:dyDescent="0.3">
      <c r="A327" s="32" t="s">
        <v>227</v>
      </c>
      <c r="B327" s="16">
        <v>600</v>
      </c>
      <c r="C327" s="32"/>
      <c r="D327" s="32"/>
      <c r="E327" s="33" t="s">
        <v>45</v>
      </c>
      <c r="F327" s="22">
        <f t="shared" si="1107"/>
        <v>2091</v>
      </c>
      <c r="G327" s="22">
        <f t="shared" si="1108"/>
        <v>2091</v>
      </c>
      <c r="H327" s="22">
        <f t="shared" si="1109"/>
        <v>2091</v>
      </c>
      <c r="I327" s="22">
        <f t="shared" si="1110"/>
        <v>0</v>
      </c>
      <c r="J327" s="22">
        <f t="shared" si="1111"/>
        <v>0</v>
      </c>
      <c r="K327" s="22">
        <f t="shared" si="1112"/>
        <v>0</v>
      </c>
      <c r="L327" s="22">
        <f t="shared" si="883"/>
        <v>2091</v>
      </c>
      <c r="M327" s="22">
        <f t="shared" si="884"/>
        <v>2091</v>
      </c>
      <c r="N327" s="22">
        <f t="shared" si="885"/>
        <v>2091</v>
      </c>
      <c r="O327" s="22">
        <f t="shared" si="1113"/>
        <v>0</v>
      </c>
      <c r="P327" s="22">
        <f t="shared" si="1114"/>
        <v>0</v>
      </c>
      <c r="Q327" s="22">
        <f t="shared" si="1115"/>
        <v>0</v>
      </c>
      <c r="R327" s="22">
        <f t="shared" si="886"/>
        <v>2091</v>
      </c>
      <c r="S327" s="22">
        <f t="shared" si="887"/>
        <v>2091</v>
      </c>
      <c r="T327" s="22">
        <f t="shared" si="888"/>
        <v>2091</v>
      </c>
      <c r="U327" s="22">
        <f t="shared" si="1116"/>
        <v>0</v>
      </c>
      <c r="V327" s="22">
        <f t="shared" si="1117"/>
        <v>0</v>
      </c>
      <c r="W327" s="22">
        <f t="shared" si="1118"/>
        <v>0</v>
      </c>
      <c r="X327" s="22">
        <f t="shared" si="889"/>
        <v>2091</v>
      </c>
      <c r="Y327" s="22">
        <f t="shared" si="890"/>
        <v>2091</v>
      </c>
      <c r="Z327" s="22">
        <f t="shared" si="891"/>
        <v>2091</v>
      </c>
      <c r="AA327" s="22">
        <f t="shared" si="1119"/>
        <v>0</v>
      </c>
      <c r="AB327" s="22">
        <f t="shared" si="1120"/>
        <v>0</v>
      </c>
      <c r="AC327" s="22">
        <f t="shared" si="1121"/>
        <v>0</v>
      </c>
      <c r="AD327" s="22">
        <f t="shared" si="892"/>
        <v>2091</v>
      </c>
      <c r="AE327" s="22">
        <f t="shared" si="893"/>
        <v>2091</v>
      </c>
      <c r="AF327" s="22">
        <f t="shared" si="894"/>
        <v>2091</v>
      </c>
      <c r="AG327" s="22">
        <f t="shared" si="1122"/>
        <v>0</v>
      </c>
      <c r="AH327" s="22">
        <f t="shared" si="1123"/>
        <v>0</v>
      </c>
      <c r="AI327" s="22">
        <f t="shared" si="1124"/>
        <v>0</v>
      </c>
      <c r="AJ327" s="22">
        <f t="shared" si="895"/>
        <v>2091</v>
      </c>
      <c r="AK327" s="22">
        <f t="shared" si="896"/>
        <v>2091</v>
      </c>
      <c r="AL327" s="22">
        <f t="shared" si="897"/>
        <v>2091</v>
      </c>
      <c r="AM327" s="22">
        <f t="shared" si="1125"/>
        <v>0</v>
      </c>
      <c r="AN327" s="22">
        <f t="shared" si="1126"/>
        <v>0</v>
      </c>
      <c r="AO327" s="22">
        <f t="shared" si="1127"/>
        <v>0</v>
      </c>
      <c r="AP327" s="22">
        <f t="shared" si="898"/>
        <v>2091</v>
      </c>
      <c r="AQ327" s="22">
        <f t="shared" si="899"/>
        <v>2091</v>
      </c>
      <c r="AR327" s="22">
        <f t="shared" si="900"/>
        <v>2091</v>
      </c>
      <c r="AS327" s="22">
        <f t="shared" si="1128"/>
        <v>0</v>
      </c>
      <c r="AT327" s="22">
        <f t="shared" si="1129"/>
        <v>0</v>
      </c>
      <c r="AU327" s="22">
        <f t="shared" si="1130"/>
        <v>0</v>
      </c>
      <c r="AV327" s="22">
        <f t="shared" si="901"/>
        <v>2091</v>
      </c>
      <c r="AW327" s="22">
        <f t="shared" si="902"/>
        <v>2091</v>
      </c>
      <c r="AX327" s="22">
        <f t="shared" si="903"/>
        <v>2091</v>
      </c>
      <c r="AY327" s="22">
        <f t="shared" si="1131"/>
        <v>0</v>
      </c>
      <c r="AZ327" s="22">
        <f t="shared" si="1132"/>
        <v>0</v>
      </c>
      <c r="BA327" s="22">
        <f t="shared" si="1133"/>
        <v>0</v>
      </c>
      <c r="BB327" s="22">
        <f t="shared" si="904"/>
        <v>2091</v>
      </c>
      <c r="BC327" s="22">
        <f t="shared" si="905"/>
        <v>2091</v>
      </c>
      <c r="BD327" s="22">
        <f t="shared" si="906"/>
        <v>2091</v>
      </c>
      <c r="BE327" s="22">
        <f t="shared" si="1134"/>
        <v>0</v>
      </c>
      <c r="BF327" s="22">
        <f t="shared" si="1135"/>
        <v>0</v>
      </c>
      <c r="BG327" s="22">
        <f t="shared" si="1136"/>
        <v>0</v>
      </c>
      <c r="BH327" s="22">
        <f t="shared" si="907"/>
        <v>2091</v>
      </c>
      <c r="BI327" s="22">
        <f t="shared" si="908"/>
        <v>2091</v>
      </c>
      <c r="BJ327" s="22">
        <f t="shared" si="909"/>
        <v>2091</v>
      </c>
      <c r="BK327" s="22">
        <f t="shared" si="1137"/>
        <v>0</v>
      </c>
      <c r="BL327" s="22">
        <f t="shared" si="1138"/>
        <v>0</v>
      </c>
      <c r="BM327" s="22">
        <f t="shared" si="1139"/>
        <v>0</v>
      </c>
      <c r="BN327" s="22">
        <f t="shared" si="910"/>
        <v>2091</v>
      </c>
      <c r="BO327" s="22">
        <f t="shared" si="911"/>
        <v>2091</v>
      </c>
      <c r="BP327" s="22">
        <f t="shared" si="912"/>
        <v>2091</v>
      </c>
      <c r="BQ327" s="22">
        <f t="shared" si="1140"/>
        <v>0</v>
      </c>
      <c r="BR327" s="22">
        <f t="shared" si="1141"/>
        <v>0</v>
      </c>
      <c r="BS327" s="22">
        <f t="shared" si="913"/>
        <v>2091</v>
      </c>
      <c r="BT327" s="22">
        <f t="shared" si="914"/>
        <v>2091</v>
      </c>
      <c r="BU327" s="22">
        <f t="shared" si="915"/>
        <v>2091</v>
      </c>
      <c r="BV327" s="22">
        <f t="shared" si="1142"/>
        <v>0</v>
      </c>
      <c r="BW327" s="22">
        <f t="shared" si="1143"/>
        <v>0</v>
      </c>
      <c r="BX327" s="22">
        <f t="shared" si="916"/>
        <v>2091</v>
      </c>
      <c r="BY327" s="22">
        <f t="shared" si="917"/>
        <v>2091</v>
      </c>
      <c r="BZ327" s="22">
        <f t="shared" si="918"/>
        <v>2091</v>
      </c>
      <c r="CA327" s="22">
        <f t="shared" si="1144"/>
        <v>0</v>
      </c>
      <c r="CB327" s="22">
        <f t="shared" si="1145"/>
        <v>0</v>
      </c>
      <c r="CC327" s="22">
        <f t="shared" si="1146"/>
        <v>0</v>
      </c>
      <c r="CD327" s="22">
        <f t="shared" si="1014"/>
        <v>2091</v>
      </c>
      <c r="CE327" s="22">
        <f t="shared" si="1147"/>
        <v>0</v>
      </c>
      <c r="CF327" s="34">
        <f t="shared" si="1008"/>
        <v>2091</v>
      </c>
      <c r="CG327" s="22">
        <f t="shared" si="1015"/>
        <v>2091</v>
      </c>
      <c r="CH327" s="22">
        <f t="shared" si="1148"/>
        <v>0</v>
      </c>
      <c r="CI327" s="22">
        <f t="shared" si="1009"/>
        <v>2091</v>
      </c>
      <c r="CJ327" s="22">
        <f t="shared" si="1016"/>
        <v>2091</v>
      </c>
      <c r="CK327" s="22">
        <f t="shared" si="1148"/>
        <v>0</v>
      </c>
      <c r="CL327" s="22">
        <f t="shared" si="1010"/>
        <v>2091</v>
      </c>
      <c r="CM327" s="22">
        <f t="shared" si="1148"/>
        <v>0</v>
      </c>
      <c r="CN327" s="15"/>
      <c r="CO327" s="35"/>
      <c r="CS327" s="5" t="s">
        <v>29</v>
      </c>
    </row>
    <row r="328" spans="1:99" x14ac:dyDescent="0.3">
      <c r="A328" s="32" t="s">
        <v>227</v>
      </c>
      <c r="B328" s="16">
        <v>620</v>
      </c>
      <c r="C328" s="32"/>
      <c r="D328" s="32"/>
      <c r="E328" s="33" t="s">
        <v>46</v>
      </c>
      <c r="F328" s="22">
        <f t="shared" si="1107"/>
        <v>2091</v>
      </c>
      <c r="G328" s="22">
        <f t="shared" si="1108"/>
        <v>2091</v>
      </c>
      <c r="H328" s="22">
        <f t="shared" si="1109"/>
        <v>2091</v>
      </c>
      <c r="I328" s="22">
        <f t="shared" si="1110"/>
        <v>0</v>
      </c>
      <c r="J328" s="22">
        <f t="shared" si="1111"/>
        <v>0</v>
      </c>
      <c r="K328" s="22">
        <f t="shared" si="1112"/>
        <v>0</v>
      </c>
      <c r="L328" s="22">
        <f t="shared" si="883"/>
        <v>2091</v>
      </c>
      <c r="M328" s="22">
        <f t="shared" si="884"/>
        <v>2091</v>
      </c>
      <c r="N328" s="22">
        <f t="shared" si="885"/>
        <v>2091</v>
      </c>
      <c r="O328" s="22">
        <f t="shared" si="1113"/>
        <v>0</v>
      </c>
      <c r="P328" s="22">
        <f t="shared" si="1114"/>
        <v>0</v>
      </c>
      <c r="Q328" s="22">
        <f t="shared" si="1115"/>
        <v>0</v>
      </c>
      <c r="R328" s="22">
        <f t="shared" si="886"/>
        <v>2091</v>
      </c>
      <c r="S328" s="22">
        <f t="shared" si="887"/>
        <v>2091</v>
      </c>
      <c r="T328" s="22">
        <f t="shared" si="888"/>
        <v>2091</v>
      </c>
      <c r="U328" s="22">
        <f t="shared" si="1116"/>
        <v>0</v>
      </c>
      <c r="V328" s="22">
        <f t="shared" si="1117"/>
        <v>0</v>
      </c>
      <c r="W328" s="22">
        <f t="shared" si="1118"/>
        <v>0</v>
      </c>
      <c r="X328" s="22">
        <f t="shared" si="889"/>
        <v>2091</v>
      </c>
      <c r="Y328" s="22">
        <f t="shared" si="890"/>
        <v>2091</v>
      </c>
      <c r="Z328" s="22">
        <f t="shared" si="891"/>
        <v>2091</v>
      </c>
      <c r="AA328" s="22">
        <f t="shared" si="1119"/>
        <v>0</v>
      </c>
      <c r="AB328" s="22">
        <f t="shared" si="1120"/>
        <v>0</v>
      </c>
      <c r="AC328" s="22">
        <f t="shared" si="1121"/>
        <v>0</v>
      </c>
      <c r="AD328" s="22">
        <f t="shared" si="892"/>
        <v>2091</v>
      </c>
      <c r="AE328" s="22">
        <f t="shared" si="893"/>
        <v>2091</v>
      </c>
      <c r="AF328" s="22">
        <f t="shared" si="894"/>
        <v>2091</v>
      </c>
      <c r="AG328" s="22">
        <f t="shared" si="1122"/>
        <v>0</v>
      </c>
      <c r="AH328" s="22">
        <f t="shared" si="1123"/>
        <v>0</v>
      </c>
      <c r="AI328" s="22">
        <f t="shared" si="1124"/>
        <v>0</v>
      </c>
      <c r="AJ328" s="22">
        <f t="shared" si="895"/>
        <v>2091</v>
      </c>
      <c r="AK328" s="22">
        <f t="shared" si="896"/>
        <v>2091</v>
      </c>
      <c r="AL328" s="22">
        <f t="shared" si="897"/>
        <v>2091</v>
      </c>
      <c r="AM328" s="22">
        <f t="shared" si="1125"/>
        <v>0</v>
      </c>
      <c r="AN328" s="22">
        <f t="shared" si="1126"/>
        <v>0</v>
      </c>
      <c r="AO328" s="22">
        <f t="shared" si="1127"/>
        <v>0</v>
      </c>
      <c r="AP328" s="22">
        <f t="shared" si="898"/>
        <v>2091</v>
      </c>
      <c r="AQ328" s="22">
        <f t="shared" si="899"/>
        <v>2091</v>
      </c>
      <c r="AR328" s="22">
        <f t="shared" si="900"/>
        <v>2091</v>
      </c>
      <c r="AS328" s="22">
        <f t="shared" si="1128"/>
        <v>0</v>
      </c>
      <c r="AT328" s="22">
        <f t="shared" si="1129"/>
        <v>0</v>
      </c>
      <c r="AU328" s="22">
        <f t="shared" si="1130"/>
        <v>0</v>
      </c>
      <c r="AV328" s="22">
        <f t="shared" si="901"/>
        <v>2091</v>
      </c>
      <c r="AW328" s="22">
        <f t="shared" si="902"/>
        <v>2091</v>
      </c>
      <c r="AX328" s="22">
        <f t="shared" si="903"/>
        <v>2091</v>
      </c>
      <c r="AY328" s="22">
        <f t="shared" si="1131"/>
        <v>0</v>
      </c>
      <c r="AZ328" s="22">
        <f t="shared" si="1132"/>
        <v>0</v>
      </c>
      <c r="BA328" s="22">
        <f t="shared" si="1133"/>
        <v>0</v>
      </c>
      <c r="BB328" s="22">
        <f t="shared" si="904"/>
        <v>2091</v>
      </c>
      <c r="BC328" s="22">
        <f t="shared" si="905"/>
        <v>2091</v>
      </c>
      <c r="BD328" s="22">
        <f t="shared" si="906"/>
        <v>2091</v>
      </c>
      <c r="BE328" s="22">
        <f t="shared" si="1134"/>
        <v>0</v>
      </c>
      <c r="BF328" s="22">
        <f t="shared" si="1135"/>
        <v>0</v>
      </c>
      <c r="BG328" s="22">
        <f t="shared" si="1136"/>
        <v>0</v>
      </c>
      <c r="BH328" s="22">
        <f t="shared" si="907"/>
        <v>2091</v>
      </c>
      <c r="BI328" s="22">
        <f t="shared" si="908"/>
        <v>2091</v>
      </c>
      <c r="BJ328" s="22">
        <f t="shared" si="909"/>
        <v>2091</v>
      </c>
      <c r="BK328" s="22">
        <f t="shared" si="1137"/>
        <v>0</v>
      </c>
      <c r="BL328" s="22">
        <f t="shared" si="1138"/>
        <v>0</v>
      </c>
      <c r="BM328" s="22">
        <f t="shared" si="1139"/>
        <v>0</v>
      </c>
      <c r="BN328" s="22">
        <f t="shared" si="910"/>
        <v>2091</v>
      </c>
      <c r="BO328" s="22">
        <f t="shared" si="911"/>
        <v>2091</v>
      </c>
      <c r="BP328" s="22">
        <f t="shared" si="912"/>
        <v>2091</v>
      </c>
      <c r="BQ328" s="22">
        <f t="shared" si="1140"/>
        <v>0</v>
      </c>
      <c r="BR328" s="22">
        <f t="shared" si="1141"/>
        <v>0</v>
      </c>
      <c r="BS328" s="22">
        <f t="shared" si="913"/>
        <v>2091</v>
      </c>
      <c r="BT328" s="22">
        <f t="shared" si="914"/>
        <v>2091</v>
      </c>
      <c r="BU328" s="22">
        <f t="shared" si="915"/>
        <v>2091</v>
      </c>
      <c r="BV328" s="22">
        <f t="shared" si="1142"/>
        <v>0</v>
      </c>
      <c r="BW328" s="22">
        <f t="shared" si="1143"/>
        <v>0</v>
      </c>
      <c r="BX328" s="22">
        <f t="shared" si="916"/>
        <v>2091</v>
      </c>
      <c r="BY328" s="22">
        <f t="shared" si="917"/>
        <v>2091</v>
      </c>
      <c r="BZ328" s="22">
        <f t="shared" si="918"/>
        <v>2091</v>
      </c>
      <c r="CA328" s="22">
        <f t="shared" si="1144"/>
        <v>0</v>
      </c>
      <c r="CB328" s="22">
        <f t="shared" si="1145"/>
        <v>0</v>
      </c>
      <c r="CC328" s="22">
        <f t="shared" si="1146"/>
        <v>0</v>
      </c>
      <c r="CD328" s="22">
        <f t="shared" si="1014"/>
        <v>2091</v>
      </c>
      <c r="CE328" s="22">
        <f t="shared" si="1147"/>
        <v>0</v>
      </c>
      <c r="CF328" s="34">
        <f t="shared" si="1008"/>
        <v>2091</v>
      </c>
      <c r="CG328" s="22">
        <f t="shared" si="1015"/>
        <v>2091</v>
      </c>
      <c r="CH328" s="22">
        <f t="shared" si="1148"/>
        <v>0</v>
      </c>
      <c r="CI328" s="22">
        <f t="shared" si="1009"/>
        <v>2091</v>
      </c>
      <c r="CJ328" s="22">
        <f t="shared" si="1016"/>
        <v>2091</v>
      </c>
      <c r="CK328" s="22">
        <f t="shared" si="1148"/>
        <v>0</v>
      </c>
      <c r="CL328" s="22">
        <f t="shared" si="1010"/>
        <v>2091</v>
      </c>
      <c r="CM328" s="22">
        <f t="shared" si="1148"/>
        <v>0</v>
      </c>
      <c r="CN328" s="15"/>
      <c r="CO328" s="35"/>
      <c r="CT328" s="5" t="s">
        <v>30</v>
      </c>
    </row>
    <row r="329" spans="1:99" x14ac:dyDescent="0.3">
      <c r="A329" s="32" t="s">
        <v>227</v>
      </c>
      <c r="B329" s="16">
        <v>620</v>
      </c>
      <c r="C329" s="32" t="s">
        <v>47</v>
      </c>
      <c r="D329" s="32" t="s">
        <v>105</v>
      </c>
      <c r="E329" s="33" t="s">
        <v>106</v>
      </c>
      <c r="F329" s="22">
        <v>2091</v>
      </c>
      <c r="G329" s="22">
        <v>2091</v>
      </c>
      <c r="H329" s="22">
        <v>2091</v>
      </c>
      <c r="I329" s="22"/>
      <c r="J329" s="22"/>
      <c r="K329" s="22"/>
      <c r="L329" s="22">
        <f t="shared" si="883"/>
        <v>2091</v>
      </c>
      <c r="M329" s="22">
        <f t="shared" si="884"/>
        <v>2091</v>
      </c>
      <c r="N329" s="22">
        <f t="shared" si="885"/>
        <v>2091</v>
      </c>
      <c r="O329" s="22"/>
      <c r="P329" s="22"/>
      <c r="Q329" s="22"/>
      <c r="R329" s="22">
        <f t="shared" si="886"/>
        <v>2091</v>
      </c>
      <c r="S329" s="22">
        <f t="shared" si="887"/>
        <v>2091</v>
      </c>
      <c r="T329" s="22">
        <f t="shared" si="888"/>
        <v>2091</v>
      </c>
      <c r="U329" s="22"/>
      <c r="V329" s="22"/>
      <c r="W329" s="22"/>
      <c r="X329" s="22">
        <f t="shared" si="889"/>
        <v>2091</v>
      </c>
      <c r="Y329" s="22">
        <f t="shared" si="890"/>
        <v>2091</v>
      </c>
      <c r="Z329" s="22">
        <f t="shared" si="891"/>
        <v>2091</v>
      </c>
      <c r="AA329" s="22"/>
      <c r="AB329" s="22"/>
      <c r="AC329" s="22"/>
      <c r="AD329" s="22">
        <f t="shared" si="892"/>
        <v>2091</v>
      </c>
      <c r="AE329" s="22">
        <f t="shared" si="893"/>
        <v>2091</v>
      </c>
      <c r="AF329" s="22">
        <f t="shared" si="894"/>
        <v>2091</v>
      </c>
      <c r="AG329" s="22"/>
      <c r="AH329" s="22"/>
      <c r="AI329" s="22"/>
      <c r="AJ329" s="22">
        <f t="shared" si="895"/>
        <v>2091</v>
      </c>
      <c r="AK329" s="22">
        <f t="shared" si="896"/>
        <v>2091</v>
      </c>
      <c r="AL329" s="22">
        <f t="shared" si="897"/>
        <v>2091</v>
      </c>
      <c r="AM329" s="22"/>
      <c r="AN329" s="22"/>
      <c r="AO329" s="22"/>
      <c r="AP329" s="22">
        <f t="shared" si="898"/>
        <v>2091</v>
      </c>
      <c r="AQ329" s="22">
        <f t="shared" si="899"/>
        <v>2091</v>
      </c>
      <c r="AR329" s="22">
        <f t="shared" si="900"/>
        <v>2091</v>
      </c>
      <c r="AS329" s="22"/>
      <c r="AT329" s="22"/>
      <c r="AU329" s="22"/>
      <c r="AV329" s="22">
        <f t="shared" si="901"/>
        <v>2091</v>
      </c>
      <c r="AW329" s="22">
        <f t="shared" si="902"/>
        <v>2091</v>
      </c>
      <c r="AX329" s="22">
        <f t="shared" si="903"/>
        <v>2091</v>
      </c>
      <c r="AY329" s="22"/>
      <c r="AZ329" s="22"/>
      <c r="BA329" s="22"/>
      <c r="BB329" s="22">
        <f t="shared" si="904"/>
        <v>2091</v>
      </c>
      <c r="BC329" s="22">
        <f t="shared" si="905"/>
        <v>2091</v>
      </c>
      <c r="BD329" s="22">
        <f t="shared" si="906"/>
        <v>2091</v>
      </c>
      <c r="BE329" s="22"/>
      <c r="BF329" s="22"/>
      <c r="BG329" s="22"/>
      <c r="BH329" s="22">
        <f t="shared" si="907"/>
        <v>2091</v>
      </c>
      <c r="BI329" s="22">
        <f t="shared" si="908"/>
        <v>2091</v>
      </c>
      <c r="BJ329" s="22">
        <f t="shared" si="909"/>
        <v>2091</v>
      </c>
      <c r="BK329" s="22"/>
      <c r="BL329" s="22"/>
      <c r="BM329" s="22"/>
      <c r="BN329" s="22">
        <f t="shared" si="910"/>
        <v>2091</v>
      </c>
      <c r="BO329" s="22">
        <f t="shared" si="911"/>
        <v>2091</v>
      </c>
      <c r="BP329" s="22">
        <f t="shared" si="912"/>
        <v>2091</v>
      </c>
      <c r="BQ329" s="22"/>
      <c r="BR329" s="22"/>
      <c r="BS329" s="22">
        <f t="shared" si="913"/>
        <v>2091</v>
      </c>
      <c r="BT329" s="22">
        <f t="shared" si="914"/>
        <v>2091</v>
      </c>
      <c r="BU329" s="22">
        <f t="shared" si="915"/>
        <v>2091</v>
      </c>
      <c r="BV329" s="22"/>
      <c r="BW329" s="22"/>
      <c r="BX329" s="22">
        <f t="shared" si="916"/>
        <v>2091</v>
      </c>
      <c r="BY329" s="22">
        <f t="shared" si="917"/>
        <v>2091</v>
      </c>
      <c r="BZ329" s="22">
        <f t="shared" si="918"/>
        <v>2091</v>
      </c>
      <c r="CA329" s="22"/>
      <c r="CB329" s="22"/>
      <c r="CC329" s="22"/>
      <c r="CD329" s="22">
        <f t="shared" si="1014"/>
        <v>2091</v>
      </c>
      <c r="CE329" s="22"/>
      <c r="CF329" s="34">
        <f t="shared" si="1008"/>
        <v>2091</v>
      </c>
      <c r="CG329" s="22">
        <f t="shared" si="1015"/>
        <v>2091</v>
      </c>
      <c r="CH329" s="22"/>
      <c r="CI329" s="22">
        <f t="shared" si="1009"/>
        <v>2091</v>
      </c>
      <c r="CJ329" s="22">
        <f t="shared" si="1016"/>
        <v>2091</v>
      </c>
      <c r="CK329" s="22"/>
      <c r="CL329" s="22">
        <f t="shared" si="1010"/>
        <v>2091</v>
      </c>
      <c r="CM329" s="22"/>
      <c r="CN329" s="15"/>
      <c r="CO329" s="35"/>
    </row>
    <row r="330" spans="1:99" ht="31.2" x14ac:dyDescent="0.3">
      <c r="A330" s="32" t="s">
        <v>229</v>
      </c>
      <c r="B330" s="16"/>
      <c r="C330" s="32"/>
      <c r="D330" s="32"/>
      <c r="E330" s="33" t="s">
        <v>206</v>
      </c>
      <c r="F330" s="22">
        <f t="shared" si="1107"/>
        <v>1715.3</v>
      </c>
      <c r="G330" s="22">
        <f t="shared" si="1108"/>
        <v>0</v>
      </c>
      <c r="H330" s="22">
        <f t="shared" si="1109"/>
        <v>0</v>
      </c>
      <c r="I330" s="22">
        <f t="shared" si="1110"/>
        <v>0</v>
      </c>
      <c r="J330" s="22">
        <f t="shared" si="1111"/>
        <v>0</v>
      </c>
      <c r="K330" s="22">
        <f t="shared" si="1112"/>
        <v>0</v>
      </c>
      <c r="L330" s="22">
        <f t="shared" si="883"/>
        <v>1715.3</v>
      </c>
      <c r="M330" s="22">
        <f t="shared" si="884"/>
        <v>0</v>
      </c>
      <c r="N330" s="22">
        <f t="shared" si="885"/>
        <v>0</v>
      </c>
      <c r="O330" s="22">
        <f t="shared" si="1113"/>
        <v>0</v>
      </c>
      <c r="P330" s="22">
        <f t="shared" si="1114"/>
        <v>0</v>
      </c>
      <c r="Q330" s="22">
        <f t="shared" si="1115"/>
        <v>0</v>
      </c>
      <c r="R330" s="22">
        <f t="shared" si="886"/>
        <v>1715.3</v>
      </c>
      <c r="S330" s="22">
        <f t="shared" si="887"/>
        <v>0</v>
      </c>
      <c r="T330" s="22">
        <f t="shared" si="888"/>
        <v>0</v>
      </c>
      <c r="U330" s="22">
        <f t="shared" si="1116"/>
        <v>0</v>
      </c>
      <c r="V330" s="22">
        <f t="shared" si="1117"/>
        <v>0</v>
      </c>
      <c r="W330" s="22">
        <f t="shared" si="1118"/>
        <v>0</v>
      </c>
      <c r="X330" s="22">
        <f t="shared" si="889"/>
        <v>1715.3</v>
      </c>
      <c r="Y330" s="22">
        <f t="shared" si="890"/>
        <v>0</v>
      </c>
      <c r="Z330" s="22">
        <f t="shared" si="891"/>
        <v>0</v>
      </c>
      <c r="AA330" s="22">
        <f t="shared" si="1119"/>
        <v>0</v>
      </c>
      <c r="AB330" s="22">
        <f t="shared" si="1120"/>
        <v>0</v>
      </c>
      <c r="AC330" s="22">
        <f t="shared" si="1121"/>
        <v>0</v>
      </c>
      <c r="AD330" s="22">
        <f t="shared" si="892"/>
        <v>1715.3</v>
      </c>
      <c r="AE330" s="22">
        <f t="shared" si="893"/>
        <v>0</v>
      </c>
      <c r="AF330" s="22">
        <f t="shared" si="894"/>
        <v>0</v>
      </c>
      <c r="AG330" s="22">
        <f t="shared" si="1122"/>
        <v>0</v>
      </c>
      <c r="AH330" s="22">
        <f t="shared" si="1123"/>
        <v>0</v>
      </c>
      <c r="AI330" s="22">
        <f t="shared" si="1124"/>
        <v>0</v>
      </c>
      <c r="AJ330" s="22">
        <f t="shared" si="895"/>
        <v>1715.3</v>
      </c>
      <c r="AK330" s="22">
        <f t="shared" si="896"/>
        <v>0</v>
      </c>
      <c r="AL330" s="22">
        <f t="shared" si="897"/>
        <v>0</v>
      </c>
      <c r="AM330" s="22">
        <f t="shared" si="1125"/>
        <v>0</v>
      </c>
      <c r="AN330" s="22">
        <f t="shared" si="1126"/>
        <v>0</v>
      </c>
      <c r="AO330" s="22">
        <f t="shared" si="1127"/>
        <v>0</v>
      </c>
      <c r="AP330" s="22">
        <f t="shared" si="898"/>
        <v>1715.3</v>
      </c>
      <c r="AQ330" s="22">
        <f t="shared" si="899"/>
        <v>0</v>
      </c>
      <c r="AR330" s="22">
        <f t="shared" si="900"/>
        <v>0</v>
      </c>
      <c r="AS330" s="22">
        <f t="shared" si="1128"/>
        <v>0</v>
      </c>
      <c r="AT330" s="22">
        <f t="shared" si="1129"/>
        <v>0</v>
      </c>
      <c r="AU330" s="22">
        <f t="shared" si="1130"/>
        <v>0</v>
      </c>
      <c r="AV330" s="22">
        <f t="shared" si="901"/>
        <v>1715.3</v>
      </c>
      <c r="AW330" s="22">
        <f t="shared" si="902"/>
        <v>0</v>
      </c>
      <c r="AX330" s="22">
        <f t="shared" si="903"/>
        <v>0</v>
      </c>
      <c r="AY330" s="22">
        <f t="shared" si="1131"/>
        <v>21355.1</v>
      </c>
      <c r="AZ330" s="22">
        <f t="shared" si="1132"/>
        <v>0</v>
      </c>
      <c r="BA330" s="22">
        <f t="shared" si="1133"/>
        <v>0</v>
      </c>
      <c r="BB330" s="22">
        <f t="shared" si="904"/>
        <v>23070.399999999998</v>
      </c>
      <c r="BC330" s="22">
        <f t="shared" si="905"/>
        <v>0</v>
      </c>
      <c r="BD330" s="22">
        <f t="shared" si="906"/>
        <v>0</v>
      </c>
      <c r="BE330" s="22">
        <f t="shared" si="1134"/>
        <v>0</v>
      </c>
      <c r="BF330" s="22">
        <f t="shared" si="1135"/>
        <v>0</v>
      </c>
      <c r="BG330" s="22">
        <f t="shared" si="1136"/>
        <v>0</v>
      </c>
      <c r="BH330" s="22">
        <f t="shared" si="907"/>
        <v>23070.399999999998</v>
      </c>
      <c r="BI330" s="22">
        <f t="shared" si="908"/>
        <v>0</v>
      </c>
      <c r="BJ330" s="22">
        <f t="shared" si="909"/>
        <v>0</v>
      </c>
      <c r="BK330" s="22">
        <f t="shared" si="1137"/>
        <v>41312</v>
      </c>
      <c r="BL330" s="22">
        <f t="shared" si="1138"/>
        <v>0</v>
      </c>
      <c r="BM330" s="22">
        <f t="shared" si="1139"/>
        <v>0</v>
      </c>
      <c r="BN330" s="22">
        <f t="shared" si="910"/>
        <v>64382.399999999994</v>
      </c>
      <c r="BO330" s="22">
        <f t="shared" si="911"/>
        <v>0</v>
      </c>
      <c r="BP330" s="22">
        <f t="shared" si="912"/>
        <v>0</v>
      </c>
      <c r="BQ330" s="22">
        <f t="shared" si="1140"/>
        <v>0</v>
      </c>
      <c r="BR330" s="22">
        <f t="shared" si="1141"/>
        <v>0</v>
      </c>
      <c r="BS330" s="22">
        <f t="shared" si="913"/>
        <v>64382.399999999994</v>
      </c>
      <c r="BT330" s="22">
        <f t="shared" si="914"/>
        <v>0</v>
      </c>
      <c r="BU330" s="22">
        <f t="shared" si="915"/>
        <v>0</v>
      </c>
      <c r="BV330" s="22">
        <f t="shared" si="1142"/>
        <v>0</v>
      </c>
      <c r="BW330" s="22">
        <f t="shared" si="1143"/>
        <v>0</v>
      </c>
      <c r="BX330" s="22">
        <f t="shared" si="916"/>
        <v>64382.399999999994</v>
      </c>
      <c r="BY330" s="22">
        <f t="shared" si="917"/>
        <v>0</v>
      </c>
      <c r="BZ330" s="22">
        <f t="shared" si="918"/>
        <v>0</v>
      </c>
      <c r="CA330" s="22">
        <f t="shared" si="1144"/>
        <v>0</v>
      </c>
      <c r="CB330" s="22">
        <f t="shared" si="1145"/>
        <v>0</v>
      </c>
      <c r="CC330" s="22">
        <f t="shared" si="1146"/>
        <v>0</v>
      </c>
      <c r="CD330" s="22">
        <f t="shared" si="1014"/>
        <v>64382.399999999994</v>
      </c>
      <c r="CE330" s="22">
        <f t="shared" si="1147"/>
        <v>0</v>
      </c>
      <c r="CF330" s="34">
        <f t="shared" si="1008"/>
        <v>64382.399999999994</v>
      </c>
      <c r="CG330" s="22">
        <f t="shared" si="1015"/>
        <v>0</v>
      </c>
      <c r="CH330" s="22">
        <f t="shared" si="1148"/>
        <v>0</v>
      </c>
      <c r="CI330" s="22">
        <f t="shared" si="1009"/>
        <v>0</v>
      </c>
      <c r="CJ330" s="22">
        <f t="shared" si="1016"/>
        <v>0</v>
      </c>
      <c r="CK330" s="22">
        <f t="shared" si="1148"/>
        <v>0</v>
      </c>
      <c r="CL330" s="22">
        <f t="shared" si="1010"/>
        <v>0</v>
      </c>
      <c r="CM330" s="22">
        <f t="shared" si="1148"/>
        <v>0</v>
      </c>
      <c r="CN330" s="15"/>
      <c r="CO330" s="35"/>
      <c r="CU330" s="5" t="s">
        <v>31</v>
      </c>
    </row>
    <row r="331" spans="1:99" ht="46.8" x14ac:dyDescent="0.3">
      <c r="A331" s="32" t="s">
        <v>229</v>
      </c>
      <c r="B331" s="16">
        <v>600</v>
      </c>
      <c r="C331" s="32"/>
      <c r="D331" s="32"/>
      <c r="E331" s="33" t="s">
        <v>45</v>
      </c>
      <c r="F331" s="22">
        <f t="shared" si="1107"/>
        <v>1715.3</v>
      </c>
      <c r="G331" s="22">
        <f t="shared" si="1108"/>
        <v>0</v>
      </c>
      <c r="H331" s="22">
        <f t="shared" si="1109"/>
        <v>0</v>
      </c>
      <c r="I331" s="22">
        <f t="shared" si="1110"/>
        <v>0</v>
      </c>
      <c r="J331" s="22">
        <f t="shared" si="1111"/>
        <v>0</v>
      </c>
      <c r="K331" s="22">
        <f t="shared" si="1112"/>
        <v>0</v>
      </c>
      <c r="L331" s="22">
        <f t="shared" si="883"/>
        <v>1715.3</v>
      </c>
      <c r="M331" s="22">
        <f t="shared" si="884"/>
        <v>0</v>
      </c>
      <c r="N331" s="22">
        <f t="shared" si="885"/>
        <v>0</v>
      </c>
      <c r="O331" s="22">
        <f t="shared" si="1113"/>
        <v>0</v>
      </c>
      <c r="P331" s="22">
        <f t="shared" si="1114"/>
        <v>0</v>
      </c>
      <c r="Q331" s="22">
        <f t="shared" si="1115"/>
        <v>0</v>
      </c>
      <c r="R331" s="22">
        <f t="shared" si="886"/>
        <v>1715.3</v>
      </c>
      <c r="S331" s="22">
        <f t="shared" si="887"/>
        <v>0</v>
      </c>
      <c r="T331" s="22">
        <f t="shared" si="888"/>
        <v>0</v>
      </c>
      <c r="U331" s="22">
        <f t="shared" si="1116"/>
        <v>0</v>
      </c>
      <c r="V331" s="22">
        <f t="shared" si="1117"/>
        <v>0</v>
      </c>
      <c r="W331" s="22">
        <f t="shared" si="1118"/>
        <v>0</v>
      </c>
      <c r="X331" s="22">
        <f t="shared" si="889"/>
        <v>1715.3</v>
      </c>
      <c r="Y331" s="22">
        <f t="shared" si="890"/>
        <v>0</v>
      </c>
      <c r="Z331" s="22">
        <f t="shared" si="891"/>
        <v>0</v>
      </c>
      <c r="AA331" s="22">
        <f t="shared" si="1119"/>
        <v>0</v>
      </c>
      <c r="AB331" s="22">
        <f t="shared" si="1120"/>
        <v>0</v>
      </c>
      <c r="AC331" s="22">
        <f t="shared" si="1121"/>
        <v>0</v>
      </c>
      <c r="AD331" s="22">
        <f t="shared" si="892"/>
        <v>1715.3</v>
      </c>
      <c r="AE331" s="22">
        <f t="shared" si="893"/>
        <v>0</v>
      </c>
      <c r="AF331" s="22">
        <f t="shared" si="894"/>
        <v>0</v>
      </c>
      <c r="AG331" s="22">
        <f t="shared" si="1122"/>
        <v>0</v>
      </c>
      <c r="AH331" s="22">
        <f t="shared" si="1123"/>
        <v>0</v>
      </c>
      <c r="AI331" s="22">
        <f t="shared" si="1124"/>
        <v>0</v>
      </c>
      <c r="AJ331" s="22">
        <f t="shared" si="895"/>
        <v>1715.3</v>
      </c>
      <c r="AK331" s="22">
        <f t="shared" si="896"/>
        <v>0</v>
      </c>
      <c r="AL331" s="22">
        <f t="shared" si="897"/>
        <v>0</v>
      </c>
      <c r="AM331" s="22">
        <f t="shared" si="1125"/>
        <v>0</v>
      </c>
      <c r="AN331" s="22">
        <f t="shared" si="1126"/>
        <v>0</v>
      </c>
      <c r="AO331" s="22">
        <f t="shared" si="1127"/>
        <v>0</v>
      </c>
      <c r="AP331" s="22">
        <f t="shared" si="898"/>
        <v>1715.3</v>
      </c>
      <c r="AQ331" s="22">
        <f t="shared" si="899"/>
        <v>0</v>
      </c>
      <c r="AR331" s="22">
        <f t="shared" si="900"/>
        <v>0</v>
      </c>
      <c r="AS331" s="22">
        <f t="shared" si="1128"/>
        <v>0</v>
      </c>
      <c r="AT331" s="22">
        <f t="shared" si="1129"/>
        <v>0</v>
      </c>
      <c r="AU331" s="22">
        <f t="shared" si="1130"/>
        <v>0</v>
      </c>
      <c r="AV331" s="22">
        <f t="shared" si="901"/>
        <v>1715.3</v>
      </c>
      <c r="AW331" s="22">
        <f t="shared" si="902"/>
        <v>0</v>
      </c>
      <c r="AX331" s="22">
        <f t="shared" si="903"/>
        <v>0</v>
      </c>
      <c r="AY331" s="22">
        <f t="shared" si="1131"/>
        <v>21355.1</v>
      </c>
      <c r="AZ331" s="22">
        <f t="shared" si="1132"/>
        <v>0</v>
      </c>
      <c r="BA331" s="22">
        <f t="shared" si="1133"/>
        <v>0</v>
      </c>
      <c r="BB331" s="22">
        <f t="shared" si="904"/>
        <v>23070.399999999998</v>
      </c>
      <c r="BC331" s="22">
        <f t="shared" si="905"/>
        <v>0</v>
      </c>
      <c r="BD331" s="22">
        <f t="shared" si="906"/>
        <v>0</v>
      </c>
      <c r="BE331" s="22">
        <f t="shared" si="1134"/>
        <v>0</v>
      </c>
      <c r="BF331" s="22">
        <f t="shared" si="1135"/>
        <v>0</v>
      </c>
      <c r="BG331" s="22">
        <f t="shared" si="1136"/>
        <v>0</v>
      </c>
      <c r="BH331" s="22">
        <f t="shared" si="907"/>
        <v>23070.399999999998</v>
      </c>
      <c r="BI331" s="22">
        <f t="shared" si="908"/>
        <v>0</v>
      </c>
      <c r="BJ331" s="22">
        <f t="shared" si="909"/>
        <v>0</v>
      </c>
      <c r="BK331" s="22">
        <f t="shared" si="1137"/>
        <v>41312</v>
      </c>
      <c r="BL331" s="22">
        <f t="shared" si="1138"/>
        <v>0</v>
      </c>
      <c r="BM331" s="22">
        <f t="shared" si="1139"/>
        <v>0</v>
      </c>
      <c r="BN331" s="22">
        <f t="shared" si="910"/>
        <v>64382.399999999994</v>
      </c>
      <c r="BO331" s="22">
        <f t="shared" si="911"/>
        <v>0</v>
      </c>
      <c r="BP331" s="22">
        <f t="shared" si="912"/>
        <v>0</v>
      </c>
      <c r="BQ331" s="22">
        <f t="shared" si="1140"/>
        <v>0</v>
      </c>
      <c r="BR331" s="22">
        <f t="shared" si="1141"/>
        <v>0</v>
      </c>
      <c r="BS331" s="22">
        <f t="shared" si="913"/>
        <v>64382.399999999994</v>
      </c>
      <c r="BT331" s="22">
        <f t="shared" si="914"/>
        <v>0</v>
      </c>
      <c r="BU331" s="22">
        <f t="shared" si="915"/>
        <v>0</v>
      </c>
      <c r="BV331" s="22">
        <f t="shared" si="1142"/>
        <v>0</v>
      </c>
      <c r="BW331" s="22">
        <f t="shared" si="1143"/>
        <v>0</v>
      </c>
      <c r="BX331" s="22">
        <f t="shared" si="916"/>
        <v>64382.399999999994</v>
      </c>
      <c r="BY331" s="22">
        <f t="shared" si="917"/>
        <v>0</v>
      </c>
      <c r="BZ331" s="22">
        <f t="shared" si="918"/>
        <v>0</v>
      </c>
      <c r="CA331" s="22">
        <f t="shared" si="1144"/>
        <v>0</v>
      </c>
      <c r="CB331" s="22">
        <f t="shared" si="1145"/>
        <v>0</v>
      </c>
      <c r="CC331" s="22">
        <f t="shared" si="1146"/>
        <v>0</v>
      </c>
      <c r="CD331" s="22">
        <f t="shared" si="1014"/>
        <v>64382.399999999994</v>
      </c>
      <c r="CE331" s="22">
        <f t="shared" si="1147"/>
        <v>0</v>
      </c>
      <c r="CF331" s="34">
        <f t="shared" si="1008"/>
        <v>64382.399999999994</v>
      </c>
      <c r="CG331" s="22">
        <f t="shared" si="1015"/>
        <v>0</v>
      </c>
      <c r="CH331" s="22">
        <f t="shared" si="1148"/>
        <v>0</v>
      </c>
      <c r="CI331" s="22">
        <f t="shared" si="1009"/>
        <v>0</v>
      </c>
      <c r="CJ331" s="22">
        <f t="shared" si="1016"/>
        <v>0</v>
      </c>
      <c r="CK331" s="22">
        <f t="shared" si="1148"/>
        <v>0</v>
      </c>
      <c r="CL331" s="22">
        <f t="shared" si="1010"/>
        <v>0</v>
      </c>
      <c r="CM331" s="22">
        <f t="shared" si="1148"/>
        <v>0</v>
      </c>
      <c r="CN331" s="15"/>
      <c r="CO331" s="35"/>
      <c r="CS331" s="5" t="s">
        <v>29</v>
      </c>
    </row>
    <row r="332" spans="1:99" x14ac:dyDescent="0.3">
      <c r="A332" s="32" t="s">
        <v>229</v>
      </c>
      <c r="B332" s="16">
        <v>620</v>
      </c>
      <c r="C332" s="32"/>
      <c r="D332" s="32"/>
      <c r="E332" s="33" t="s">
        <v>46</v>
      </c>
      <c r="F332" s="22">
        <f t="shared" si="1107"/>
        <v>1715.3</v>
      </c>
      <c r="G332" s="22">
        <f t="shared" si="1108"/>
        <v>0</v>
      </c>
      <c r="H332" s="22">
        <f t="shared" si="1109"/>
        <v>0</v>
      </c>
      <c r="I332" s="22">
        <f t="shared" si="1110"/>
        <v>0</v>
      </c>
      <c r="J332" s="22">
        <f t="shared" si="1111"/>
        <v>0</v>
      </c>
      <c r="K332" s="22">
        <f t="shared" si="1112"/>
        <v>0</v>
      </c>
      <c r="L332" s="22">
        <f t="shared" si="883"/>
        <v>1715.3</v>
      </c>
      <c r="M332" s="22">
        <f t="shared" si="884"/>
        <v>0</v>
      </c>
      <c r="N332" s="22">
        <f t="shared" si="885"/>
        <v>0</v>
      </c>
      <c r="O332" s="22">
        <f t="shared" si="1113"/>
        <v>0</v>
      </c>
      <c r="P332" s="22">
        <f t="shared" si="1114"/>
        <v>0</v>
      </c>
      <c r="Q332" s="22">
        <f t="shared" si="1115"/>
        <v>0</v>
      </c>
      <c r="R332" s="22">
        <f t="shared" si="886"/>
        <v>1715.3</v>
      </c>
      <c r="S332" s="22">
        <f t="shared" si="887"/>
        <v>0</v>
      </c>
      <c r="T332" s="22">
        <f t="shared" si="888"/>
        <v>0</v>
      </c>
      <c r="U332" s="22">
        <f t="shared" si="1116"/>
        <v>0</v>
      </c>
      <c r="V332" s="22">
        <f t="shared" si="1117"/>
        <v>0</v>
      </c>
      <c r="W332" s="22">
        <f t="shared" si="1118"/>
        <v>0</v>
      </c>
      <c r="X332" s="22">
        <f t="shared" si="889"/>
        <v>1715.3</v>
      </c>
      <c r="Y332" s="22">
        <f t="shared" si="890"/>
        <v>0</v>
      </c>
      <c r="Z332" s="22">
        <f t="shared" si="891"/>
        <v>0</v>
      </c>
      <c r="AA332" s="22">
        <f t="shared" si="1119"/>
        <v>0</v>
      </c>
      <c r="AB332" s="22">
        <f t="shared" si="1120"/>
        <v>0</v>
      </c>
      <c r="AC332" s="22">
        <f t="shared" si="1121"/>
        <v>0</v>
      </c>
      <c r="AD332" s="22">
        <f t="shared" si="892"/>
        <v>1715.3</v>
      </c>
      <c r="AE332" s="22">
        <f t="shared" si="893"/>
        <v>0</v>
      </c>
      <c r="AF332" s="22">
        <f t="shared" si="894"/>
        <v>0</v>
      </c>
      <c r="AG332" s="22">
        <f t="shared" si="1122"/>
        <v>0</v>
      </c>
      <c r="AH332" s="22">
        <f t="shared" si="1123"/>
        <v>0</v>
      </c>
      <c r="AI332" s="22">
        <f t="shared" si="1124"/>
        <v>0</v>
      </c>
      <c r="AJ332" s="22">
        <f t="shared" si="895"/>
        <v>1715.3</v>
      </c>
      <c r="AK332" s="22">
        <f t="shared" si="896"/>
        <v>0</v>
      </c>
      <c r="AL332" s="22">
        <f t="shared" si="897"/>
        <v>0</v>
      </c>
      <c r="AM332" s="22">
        <f t="shared" si="1125"/>
        <v>0</v>
      </c>
      <c r="AN332" s="22">
        <f t="shared" si="1126"/>
        <v>0</v>
      </c>
      <c r="AO332" s="22">
        <f t="shared" si="1127"/>
        <v>0</v>
      </c>
      <c r="AP332" s="22">
        <f t="shared" si="898"/>
        <v>1715.3</v>
      </c>
      <c r="AQ332" s="22">
        <f t="shared" si="899"/>
        <v>0</v>
      </c>
      <c r="AR332" s="22">
        <f t="shared" si="900"/>
        <v>0</v>
      </c>
      <c r="AS332" s="22">
        <f t="shared" si="1128"/>
        <v>0</v>
      </c>
      <c r="AT332" s="22">
        <f t="shared" si="1129"/>
        <v>0</v>
      </c>
      <c r="AU332" s="22">
        <f t="shared" si="1130"/>
        <v>0</v>
      </c>
      <c r="AV332" s="22">
        <f t="shared" si="901"/>
        <v>1715.3</v>
      </c>
      <c r="AW332" s="22">
        <f t="shared" si="902"/>
        <v>0</v>
      </c>
      <c r="AX332" s="22">
        <f t="shared" si="903"/>
        <v>0</v>
      </c>
      <c r="AY332" s="22">
        <f t="shared" si="1131"/>
        <v>21355.1</v>
      </c>
      <c r="AZ332" s="22">
        <f t="shared" si="1132"/>
        <v>0</v>
      </c>
      <c r="BA332" s="22">
        <f t="shared" si="1133"/>
        <v>0</v>
      </c>
      <c r="BB332" s="22">
        <f t="shared" si="904"/>
        <v>23070.399999999998</v>
      </c>
      <c r="BC332" s="22">
        <f t="shared" si="905"/>
        <v>0</v>
      </c>
      <c r="BD332" s="22">
        <f t="shared" si="906"/>
        <v>0</v>
      </c>
      <c r="BE332" s="22">
        <f t="shared" si="1134"/>
        <v>0</v>
      </c>
      <c r="BF332" s="22">
        <f t="shared" si="1135"/>
        <v>0</v>
      </c>
      <c r="BG332" s="22">
        <f t="shared" si="1136"/>
        <v>0</v>
      </c>
      <c r="BH332" s="22">
        <f t="shared" si="907"/>
        <v>23070.399999999998</v>
      </c>
      <c r="BI332" s="22">
        <f t="shared" si="908"/>
        <v>0</v>
      </c>
      <c r="BJ332" s="22">
        <f t="shared" si="909"/>
        <v>0</v>
      </c>
      <c r="BK332" s="22">
        <f t="shared" si="1137"/>
        <v>41312</v>
      </c>
      <c r="BL332" s="22">
        <f t="shared" si="1138"/>
        <v>0</v>
      </c>
      <c r="BM332" s="22">
        <f t="shared" si="1139"/>
        <v>0</v>
      </c>
      <c r="BN332" s="22">
        <f t="shared" si="910"/>
        <v>64382.399999999994</v>
      </c>
      <c r="BO332" s="22">
        <f t="shared" si="911"/>
        <v>0</v>
      </c>
      <c r="BP332" s="22">
        <f t="shared" si="912"/>
        <v>0</v>
      </c>
      <c r="BQ332" s="22">
        <f t="shared" si="1140"/>
        <v>0</v>
      </c>
      <c r="BR332" s="22">
        <f t="shared" si="1141"/>
        <v>0</v>
      </c>
      <c r="BS332" s="22">
        <f t="shared" si="913"/>
        <v>64382.399999999994</v>
      </c>
      <c r="BT332" s="22">
        <f t="shared" si="914"/>
        <v>0</v>
      </c>
      <c r="BU332" s="22">
        <f t="shared" si="915"/>
        <v>0</v>
      </c>
      <c r="BV332" s="22">
        <f t="shared" si="1142"/>
        <v>0</v>
      </c>
      <c r="BW332" s="22">
        <f t="shared" si="1143"/>
        <v>0</v>
      </c>
      <c r="BX332" s="22">
        <f t="shared" si="916"/>
        <v>64382.399999999994</v>
      </c>
      <c r="BY332" s="22">
        <f t="shared" si="917"/>
        <v>0</v>
      </c>
      <c r="BZ332" s="22">
        <f t="shared" si="918"/>
        <v>0</v>
      </c>
      <c r="CA332" s="22">
        <f t="shared" si="1144"/>
        <v>0</v>
      </c>
      <c r="CB332" s="22">
        <f t="shared" si="1145"/>
        <v>0</v>
      </c>
      <c r="CC332" s="22">
        <f t="shared" si="1146"/>
        <v>0</v>
      </c>
      <c r="CD332" s="22">
        <f t="shared" si="1014"/>
        <v>64382.399999999994</v>
      </c>
      <c r="CE332" s="22">
        <f t="shared" si="1147"/>
        <v>0</v>
      </c>
      <c r="CF332" s="34">
        <f t="shared" si="1008"/>
        <v>64382.399999999994</v>
      </c>
      <c r="CG332" s="22">
        <f t="shared" si="1015"/>
        <v>0</v>
      </c>
      <c r="CH332" s="22">
        <f t="shared" si="1148"/>
        <v>0</v>
      </c>
      <c r="CI332" s="22">
        <f t="shared" si="1009"/>
        <v>0</v>
      </c>
      <c r="CJ332" s="22">
        <f t="shared" si="1016"/>
        <v>0</v>
      </c>
      <c r="CK332" s="22">
        <f t="shared" si="1148"/>
        <v>0</v>
      </c>
      <c r="CL332" s="22">
        <f t="shared" si="1010"/>
        <v>0</v>
      </c>
      <c r="CM332" s="22">
        <f t="shared" si="1148"/>
        <v>0</v>
      </c>
      <c r="CN332" s="15"/>
      <c r="CO332" s="35"/>
      <c r="CT332" s="5" t="s">
        <v>30</v>
      </c>
    </row>
    <row r="333" spans="1:99" x14ac:dyDescent="0.3">
      <c r="A333" s="32" t="s">
        <v>229</v>
      </c>
      <c r="B333" s="16">
        <v>620</v>
      </c>
      <c r="C333" s="32" t="s">
        <v>47</v>
      </c>
      <c r="D333" s="32" t="s">
        <v>67</v>
      </c>
      <c r="E333" s="33" t="s">
        <v>217</v>
      </c>
      <c r="F333" s="22">
        <v>1715.3</v>
      </c>
      <c r="G333" s="22"/>
      <c r="H333" s="22"/>
      <c r="I333" s="22"/>
      <c r="J333" s="22"/>
      <c r="K333" s="22"/>
      <c r="L333" s="22">
        <f t="shared" si="883"/>
        <v>1715.3</v>
      </c>
      <c r="M333" s="22">
        <f t="shared" si="884"/>
        <v>0</v>
      </c>
      <c r="N333" s="22">
        <f t="shared" si="885"/>
        <v>0</v>
      </c>
      <c r="O333" s="22"/>
      <c r="P333" s="22"/>
      <c r="Q333" s="22"/>
      <c r="R333" s="22">
        <f t="shared" si="886"/>
        <v>1715.3</v>
      </c>
      <c r="S333" s="22">
        <f t="shared" si="887"/>
        <v>0</v>
      </c>
      <c r="T333" s="22">
        <f t="shared" si="888"/>
        <v>0</v>
      </c>
      <c r="U333" s="22"/>
      <c r="V333" s="22"/>
      <c r="W333" s="22"/>
      <c r="X333" s="22">
        <f t="shared" si="889"/>
        <v>1715.3</v>
      </c>
      <c r="Y333" s="22">
        <f t="shared" si="890"/>
        <v>0</v>
      </c>
      <c r="Z333" s="22">
        <f t="shared" si="891"/>
        <v>0</v>
      </c>
      <c r="AA333" s="22"/>
      <c r="AB333" s="22"/>
      <c r="AC333" s="22"/>
      <c r="AD333" s="22">
        <f t="shared" si="892"/>
        <v>1715.3</v>
      </c>
      <c r="AE333" s="22">
        <f t="shared" si="893"/>
        <v>0</v>
      </c>
      <c r="AF333" s="22">
        <f t="shared" si="894"/>
        <v>0</v>
      </c>
      <c r="AG333" s="22"/>
      <c r="AH333" s="22"/>
      <c r="AI333" s="22"/>
      <c r="AJ333" s="22">
        <f t="shared" si="895"/>
        <v>1715.3</v>
      </c>
      <c r="AK333" s="22">
        <f t="shared" si="896"/>
        <v>0</v>
      </c>
      <c r="AL333" s="22">
        <f t="shared" si="897"/>
        <v>0</v>
      </c>
      <c r="AM333" s="22"/>
      <c r="AN333" s="22"/>
      <c r="AO333" s="22"/>
      <c r="AP333" s="22">
        <f t="shared" si="898"/>
        <v>1715.3</v>
      </c>
      <c r="AQ333" s="22">
        <f t="shared" si="899"/>
        <v>0</v>
      </c>
      <c r="AR333" s="22">
        <f t="shared" si="900"/>
        <v>0</v>
      </c>
      <c r="AS333" s="22"/>
      <c r="AT333" s="22"/>
      <c r="AU333" s="22"/>
      <c r="AV333" s="22">
        <f t="shared" si="901"/>
        <v>1715.3</v>
      </c>
      <c r="AW333" s="22">
        <f t="shared" si="902"/>
        <v>0</v>
      </c>
      <c r="AX333" s="22">
        <f t="shared" si="903"/>
        <v>0</v>
      </c>
      <c r="AY333" s="22">
        <v>21355.1</v>
      </c>
      <c r="AZ333" s="22"/>
      <c r="BA333" s="22"/>
      <c r="BB333" s="22">
        <f t="shared" si="904"/>
        <v>23070.399999999998</v>
      </c>
      <c r="BC333" s="22">
        <f t="shared" si="905"/>
        <v>0</v>
      </c>
      <c r="BD333" s="22">
        <f t="shared" si="906"/>
        <v>0</v>
      </c>
      <c r="BE333" s="22"/>
      <c r="BF333" s="22"/>
      <c r="BG333" s="22"/>
      <c r="BH333" s="22">
        <f t="shared" si="907"/>
        <v>23070.399999999998</v>
      </c>
      <c r="BI333" s="22">
        <f t="shared" si="908"/>
        <v>0</v>
      </c>
      <c r="BJ333" s="22">
        <f t="shared" si="909"/>
        <v>0</v>
      </c>
      <c r="BK333" s="22">
        <v>41312</v>
      </c>
      <c r="BL333" s="22"/>
      <c r="BM333" s="22"/>
      <c r="BN333" s="22">
        <f t="shared" si="910"/>
        <v>64382.399999999994</v>
      </c>
      <c r="BO333" s="22">
        <f t="shared" si="911"/>
        <v>0</v>
      </c>
      <c r="BP333" s="22">
        <f t="shared" si="912"/>
        <v>0</v>
      </c>
      <c r="BQ333" s="22"/>
      <c r="BR333" s="22"/>
      <c r="BS333" s="22">
        <f t="shared" si="913"/>
        <v>64382.399999999994</v>
      </c>
      <c r="BT333" s="22">
        <f t="shared" si="914"/>
        <v>0</v>
      </c>
      <c r="BU333" s="22">
        <f t="shared" si="915"/>
        <v>0</v>
      </c>
      <c r="BV333" s="22"/>
      <c r="BW333" s="22"/>
      <c r="BX333" s="22">
        <f t="shared" si="916"/>
        <v>64382.399999999994</v>
      </c>
      <c r="BY333" s="22">
        <f t="shared" si="917"/>
        <v>0</v>
      </c>
      <c r="BZ333" s="22">
        <f t="shared" si="918"/>
        <v>0</v>
      </c>
      <c r="CA333" s="22"/>
      <c r="CB333" s="22"/>
      <c r="CC333" s="22"/>
      <c r="CD333" s="22">
        <f t="shared" si="1014"/>
        <v>64382.399999999994</v>
      </c>
      <c r="CE333" s="22"/>
      <c r="CF333" s="34">
        <f t="shared" si="1008"/>
        <v>64382.399999999994</v>
      </c>
      <c r="CG333" s="22">
        <f t="shared" si="1015"/>
        <v>0</v>
      </c>
      <c r="CH333" s="22"/>
      <c r="CI333" s="22">
        <f t="shared" si="1009"/>
        <v>0</v>
      </c>
      <c r="CJ333" s="22">
        <f t="shared" si="1016"/>
        <v>0</v>
      </c>
      <c r="CK333" s="22"/>
      <c r="CL333" s="22">
        <f t="shared" si="1010"/>
        <v>0</v>
      </c>
      <c r="CM333" s="22"/>
      <c r="CN333" s="15"/>
      <c r="CO333" s="35"/>
    </row>
    <row r="334" spans="1:99" ht="31.2" x14ac:dyDescent="0.3">
      <c r="A334" s="32" t="s">
        <v>230</v>
      </c>
      <c r="B334" s="16"/>
      <c r="C334" s="32"/>
      <c r="D334" s="32"/>
      <c r="E334" s="33" t="s">
        <v>231</v>
      </c>
      <c r="F334" s="22">
        <f t="shared" si="1107"/>
        <v>2560</v>
      </c>
      <c r="G334" s="22">
        <f t="shared" si="1108"/>
        <v>2560</v>
      </c>
      <c r="H334" s="22">
        <f t="shared" si="1109"/>
        <v>2560</v>
      </c>
      <c r="I334" s="22">
        <f t="shared" si="1110"/>
        <v>0</v>
      </c>
      <c r="J334" s="22">
        <f t="shared" si="1111"/>
        <v>0</v>
      </c>
      <c r="K334" s="22">
        <f t="shared" si="1112"/>
        <v>0</v>
      </c>
      <c r="L334" s="22">
        <f t="shared" si="883"/>
        <v>2560</v>
      </c>
      <c r="M334" s="22">
        <f t="shared" si="884"/>
        <v>2560</v>
      </c>
      <c r="N334" s="22">
        <f t="shared" si="885"/>
        <v>2560</v>
      </c>
      <c r="O334" s="22">
        <f t="shared" si="1113"/>
        <v>0</v>
      </c>
      <c r="P334" s="22">
        <f t="shared" si="1114"/>
        <v>0</v>
      </c>
      <c r="Q334" s="22">
        <f t="shared" si="1115"/>
        <v>0</v>
      </c>
      <c r="R334" s="22">
        <f t="shared" si="886"/>
        <v>2560</v>
      </c>
      <c r="S334" s="22">
        <f t="shared" si="887"/>
        <v>2560</v>
      </c>
      <c r="T334" s="22">
        <f t="shared" si="888"/>
        <v>2560</v>
      </c>
      <c r="U334" s="22">
        <f t="shared" si="1116"/>
        <v>0</v>
      </c>
      <c r="V334" s="22">
        <f t="shared" si="1117"/>
        <v>0</v>
      </c>
      <c r="W334" s="22">
        <f t="shared" si="1118"/>
        <v>0</v>
      </c>
      <c r="X334" s="22">
        <f t="shared" si="889"/>
        <v>2560</v>
      </c>
      <c r="Y334" s="22">
        <f t="shared" si="890"/>
        <v>2560</v>
      </c>
      <c r="Z334" s="22">
        <f t="shared" si="891"/>
        <v>2560</v>
      </c>
      <c r="AA334" s="22">
        <f t="shared" si="1119"/>
        <v>0</v>
      </c>
      <c r="AB334" s="22">
        <f t="shared" si="1120"/>
        <v>0</v>
      </c>
      <c r="AC334" s="22">
        <f t="shared" si="1121"/>
        <v>0</v>
      </c>
      <c r="AD334" s="22">
        <f t="shared" si="892"/>
        <v>2560</v>
      </c>
      <c r="AE334" s="22">
        <f t="shared" si="893"/>
        <v>2560</v>
      </c>
      <c r="AF334" s="22">
        <f t="shared" si="894"/>
        <v>2560</v>
      </c>
      <c r="AG334" s="22">
        <f t="shared" si="1122"/>
        <v>0</v>
      </c>
      <c r="AH334" s="22">
        <f t="shared" si="1123"/>
        <v>0</v>
      </c>
      <c r="AI334" s="22">
        <f t="shared" si="1124"/>
        <v>0</v>
      </c>
      <c r="AJ334" s="22">
        <f t="shared" si="895"/>
        <v>2560</v>
      </c>
      <c r="AK334" s="22">
        <f t="shared" si="896"/>
        <v>2560</v>
      </c>
      <c r="AL334" s="22">
        <f t="shared" si="897"/>
        <v>2560</v>
      </c>
      <c r="AM334" s="22">
        <f t="shared" si="1125"/>
        <v>0</v>
      </c>
      <c r="AN334" s="22">
        <f t="shared" si="1126"/>
        <v>0</v>
      </c>
      <c r="AO334" s="22">
        <f t="shared" si="1127"/>
        <v>0</v>
      </c>
      <c r="AP334" s="22">
        <f t="shared" si="898"/>
        <v>2560</v>
      </c>
      <c r="AQ334" s="22">
        <f t="shared" si="899"/>
        <v>2560</v>
      </c>
      <c r="AR334" s="22">
        <f t="shared" si="900"/>
        <v>2560</v>
      </c>
      <c r="AS334" s="22">
        <f t="shared" si="1128"/>
        <v>0</v>
      </c>
      <c r="AT334" s="22">
        <f t="shared" si="1129"/>
        <v>0</v>
      </c>
      <c r="AU334" s="22">
        <f t="shared" si="1130"/>
        <v>0</v>
      </c>
      <c r="AV334" s="22">
        <f t="shared" si="901"/>
        <v>2560</v>
      </c>
      <c r="AW334" s="22">
        <f t="shared" si="902"/>
        <v>2560</v>
      </c>
      <c r="AX334" s="22">
        <f t="shared" si="903"/>
        <v>2560</v>
      </c>
      <c r="AY334" s="22">
        <f t="shared" si="1131"/>
        <v>0</v>
      </c>
      <c r="AZ334" s="22">
        <f t="shared" si="1132"/>
        <v>0</v>
      </c>
      <c r="BA334" s="22">
        <f t="shared" si="1133"/>
        <v>0</v>
      </c>
      <c r="BB334" s="22">
        <f t="shared" si="904"/>
        <v>2560</v>
      </c>
      <c r="BC334" s="22">
        <f t="shared" si="905"/>
        <v>2560</v>
      </c>
      <c r="BD334" s="22">
        <f t="shared" si="906"/>
        <v>2560</v>
      </c>
      <c r="BE334" s="22">
        <f t="shared" si="1134"/>
        <v>0</v>
      </c>
      <c r="BF334" s="22">
        <f t="shared" si="1135"/>
        <v>0</v>
      </c>
      <c r="BG334" s="22">
        <f t="shared" si="1136"/>
        <v>0</v>
      </c>
      <c r="BH334" s="22">
        <f t="shared" si="907"/>
        <v>2560</v>
      </c>
      <c r="BI334" s="22">
        <f t="shared" si="908"/>
        <v>2560</v>
      </c>
      <c r="BJ334" s="22">
        <f t="shared" si="909"/>
        <v>2560</v>
      </c>
      <c r="BK334" s="22">
        <f t="shared" si="1137"/>
        <v>0</v>
      </c>
      <c r="BL334" s="22">
        <f t="shared" si="1138"/>
        <v>0</v>
      </c>
      <c r="BM334" s="22">
        <f t="shared" si="1139"/>
        <v>0</v>
      </c>
      <c r="BN334" s="22">
        <f t="shared" si="910"/>
        <v>2560</v>
      </c>
      <c r="BO334" s="22">
        <f t="shared" si="911"/>
        <v>2560</v>
      </c>
      <c r="BP334" s="22">
        <f t="shared" si="912"/>
        <v>2560</v>
      </c>
      <c r="BQ334" s="22">
        <f t="shared" si="1140"/>
        <v>0</v>
      </c>
      <c r="BR334" s="22">
        <f t="shared" si="1141"/>
        <v>0</v>
      </c>
      <c r="BS334" s="22">
        <f t="shared" si="913"/>
        <v>2560</v>
      </c>
      <c r="BT334" s="22">
        <f t="shared" si="914"/>
        <v>2560</v>
      </c>
      <c r="BU334" s="22">
        <f t="shared" si="915"/>
        <v>2560</v>
      </c>
      <c r="BV334" s="22">
        <f t="shared" si="1142"/>
        <v>0</v>
      </c>
      <c r="BW334" s="22">
        <f t="shared" si="1143"/>
        <v>0</v>
      </c>
      <c r="BX334" s="22">
        <f t="shared" si="916"/>
        <v>2560</v>
      </c>
      <c r="BY334" s="22">
        <f t="shared" si="917"/>
        <v>2560</v>
      </c>
      <c r="BZ334" s="22">
        <f t="shared" si="918"/>
        <v>2560</v>
      </c>
      <c r="CA334" s="22">
        <f t="shared" si="1144"/>
        <v>0</v>
      </c>
      <c r="CB334" s="22">
        <f t="shared" si="1145"/>
        <v>0</v>
      </c>
      <c r="CC334" s="22">
        <f t="shared" si="1146"/>
        <v>0</v>
      </c>
      <c r="CD334" s="22">
        <f t="shared" si="1014"/>
        <v>2560</v>
      </c>
      <c r="CE334" s="22">
        <f t="shared" si="1147"/>
        <v>0</v>
      </c>
      <c r="CF334" s="34">
        <f t="shared" si="1008"/>
        <v>2560</v>
      </c>
      <c r="CG334" s="22">
        <f t="shared" si="1015"/>
        <v>2560</v>
      </c>
      <c r="CH334" s="22">
        <f t="shared" si="1148"/>
        <v>0</v>
      </c>
      <c r="CI334" s="22">
        <f t="shared" si="1009"/>
        <v>2560</v>
      </c>
      <c r="CJ334" s="22">
        <f t="shared" si="1016"/>
        <v>2560</v>
      </c>
      <c r="CK334" s="22">
        <f t="shared" si="1148"/>
        <v>0</v>
      </c>
      <c r="CL334" s="22">
        <f t="shared" si="1010"/>
        <v>2560</v>
      </c>
      <c r="CM334" s="22">
        <f t="shared" si="1148"/>
        <v>0</v>
      </c>
      <c r="CN334" s="15"/>
      <c r="CO334" s="35"/>
      <c r="CU334" s="5" t="s">
        <v>31</v>
      </c>
    </row>
    <row r="335" spans="1:99" ht="46.8" x14ac:dyDescent="0.3">
      <c r="A335" s="32" t="s">
        <v>230</v>
      </c>
      <c r="B335" s="16">
        <v>600</v>
      </c>
      <c r="C335" s="32"/>
      <c r="D335" s="32"/>
      <c r="E335" s="33" t="s">
        <v>45</v>
      </c>
      <c r="F335" s="22">
        <f t="shared" si="1107"/>
        <v>2560</v>
      </c>
      <c r="G335" s="22">
        <f t="shared" si="1108"/>
        <v>2560</v>
      </c>
      <c r="H335" s="22">
        <f t="shared" si="1109"/>
        <v>2560</v>
      </c>
      <c r="I335" s="22">
        <f t="shared" si="1110"/>
        <v>0</v>
      </c>
      <c r="J335" s="22">
        <f t="shared" si="1111"/>
        <v>0</v>
      </c>
      <c r="K335" s="22">
        <f t="shared" si="1112"/>
        <v>0</v>
      </c>
      <c r="L335" s="22">
        <f t="shared" si="883"/>
        <v>2560</v>
      </c>
      <c r="M335" s="22">
        <f t="shared" si="884"/>
        <v>2560</v>
      </c>
      <c r="N335" s="22">
        <f t="shared" si="885"/>
        <v>2560</v>
      </c>
      <c r="O335" s="22">
        <f t="shared" si="1113"/>
        <v>0</v>
      </c>
      <c r="P335" s="22">
        <f t="shared" si="1114"/>
        <v>0</v>
      </c>
      <c r="Q335" s="22">
        <f t="shared" si="1115"/>
        <v>0</v>
      </c>
      <c r="R335" s="22">
        <f t="shared" si="886"/>
        <v>2560</v>
      </c>
      <c r="S335" s="22">
        <f t="shared" si="887"/>
        <v>2560</v>
      </c>
      <c r="T335" s="22">
        <f t="shared" si="888"/>
        <v>2560</v>
      </c>
      <c r="U335" s="22">
        <f t="shared" si="1116"/>
        <v>0</v>
      </c>
      <c r="V335" s="22">
        <f t="shared" si="1117"/>
        <v>0</v>
      </c>
      <c r="W335" s="22">
        <f t="shared" si="1118"/>
        <v>0</v>
      </c>
      <c r="X335" s="22">
        <f t="shared" si="889"/>
        <v>2560</v>
      </c>
      <c r="Y335" s="22">
        <f t="shared" si="890"/>
        <v>2560</v>
      </c>
      <c r="Z335" s="22">
        <f t="shared" si="891"/>
        <v>2560</v>
      </c>
      <c r="AA335" s="22">
        <f t="shared" si="1119"/>
        <v>0</v>
      </c>
      <c r="AB335" s="22">
        <f t="shared" si="1120"/>
        <v>0</v>
      </c>
      <c r="AC335" s="22">
        <f t="shared" si="1121"/>
        <v>0</v>
      </c>
      <c r="AD335" s="22">
        <f t="shared" si="892"/>
        <v>2560</v>
      </c>
      <c r="AE335" s="22">
        <f t="shared" si="893"/>
        <v>2560</v>
      </c>
      <c r="AF335" s="22">
        <f t="shared" si="894"/>
        <v>2560</v>
      </c>
      <c r="AG335" s="22">
        <f t="shared" si="1122"/>
        <v>0</v>
      </c>
      <c r="AH335" s="22">
        <f t="shared" si="1123"/>
        <v>0</v>
      </c>
      <c r="AI335" s="22">
        <f t="shared" si="1124"/>
        <v>0</v>
      </c>
      <c r="AJ335" s="22">
        <f t="shared" si="895"/>
        <v>2560</v>
      </c>
      <c r="AK335" s="22">
        <f t="shared" si="896"/>
        <v>2560</v>
      </c>
      <c r="AL335" s="22">
        <f t="shared" si="897"/>
        <v>2560</v>
      </c>
      <c r="AM335" s="22">
        <f t="shared" si="1125"/>
        <v>0</v>
      </c>
      <c r="AN335" s="22">
        <f t="shared" si="1126"/>
        <v>0</v>
      </c>
      <c r="AO335" s="22">
        <f t="shared" si="1127"/>
        <v>0</v>
      </c>
      <c r="AP335" s="22">
        <f t="shared" si="898"/>
        <v>2560</v>
      </c>
      <c r="AQ335" s="22">
        <f t="shared" si="899"/>
        <v>2560</v>
      </c>
      <c r="AR335" s="22">
        <f t="shared" si="900"/>
        <v>2560</v>
      </c>
      <c r="AS335" s="22">
        <f t="shared" si="1128"/>
        <v>0</v>
      </c>
      <c r="AT335" s="22">
        <f t="shared" si="1129"/>
        <v>0</v>
      </c>
      <c r="AU335" s="22">
        <f t="shared" si="1130"/>
        <v>0</v>
      </c>
      <c r="AV335" s="22">
        <f t="shared" si="901"/>
        <v>2560</v>
      </c>
      <c r="AW335" s="22">
        <f t="shared" si="902"/>
        <v>2560</v>
      </c>
      <c r="AX335" s="22">
        <f t="shared" si="903"/>
        <v>2560</v>
      </c>
      <c r="AY335" s="22">
        <f t="shared" si="1131"/>
        <v>0</v>
      </c>
      <c r="AZ335" s="22">
        <f t="shared" si="1132"/>
        <v>0</v>
      </c>
      <c r="BA335" s="22">
        <f t="shared" si="1133"/>
        <v>0</v>
      </c>
      <c r="BB335" s="22">
        <f t="shared" si="904"/>
        <v>2560</v>
      </c>
      <c r="BC335" s="22">
        <f t="shared" si="905"/>
        <v>2560</v>
      </c>
      <c r="BD335" s="22">
        <f t="shared" si="906"/>
        <v>2560</v>
      </c>
      <c r="BE335" s="22">
        <f t="shared" si="1134"/>
        <v>0</v>
      </c>
      <c r="BF335" s="22">
        <f t="shared" si="1135"/>
        <v>0</v>
      </c>
      <c r="BG335" s="22">
        <f t="shared" si="1136"/>
        <v>0</v>
      </c>
      <c r="BH335" s="22">
        <f t="shared" si="907"/>
        <v>2560</v>
      </c>
      <c r="BI335" s="22">
        <f t="shared" si="908"/>
        <v>2560</v>
      </c>
      <c r="BJ335" s="22">
        <f t="shared" si="909"/>
        <v>2560</v>
      </c>
      <c r="BK335" s="22">
        <f t="shared" si="1137"/>
        <v>0</v>
      </c>
      <c r="BL335" s="22">
        <f t="shared" si="1138"/>
        <v>0</v>
      </c>
      <c r="BM335" s="22">
        <f t="shared" si="1139"/>
        <v>0</v>
      </c>
      <c r="BN335" s="22">
        <f t="shared" si="910"/>
        <v>2560</v>
      </c>
      <c r="BO335" s="22">
        <f t="shared" si="911"/>
        <v>2560</v>
      </c>
      <c r="BP335" s="22">
        <f t="shared" si="912"/>
        <v>2560</v>
      </c>
      <c r="BQ335" s="22">
        <f t="shared" si="1140"/>
        <v>0</v>
      </c>
      <c r="BR335" s="22">
        <f t="shared" si="1141"/>
        <v>0</v>
      </c>
      <c r="BS335" s="22">
        <f t="shared" si="913"/>
        <v>2560</v>
      </c>
      <c r="BT335" s="22">
        <f t="shared" si="914"/>
        <v>2560</v>
      </c>
      <c r="BU335" s="22">
        <f t="shared" si="915"/>
        <v>2560</v>
      </c>
      <c r="BV335" s="22">
        <f t="shared" si="1142"/>
        <v>0</v>
      </c>
      <c r="BW335" s="22">
        <f t="shared" si="1143"/>
        <v>0</v>
      </c>
      <c r="BX335" s="22">
        <f t="shared" si="916"/>
        <v>2560</v>
      </c>
      <c r="BY335" s="22">
        <f t="shared" si="917"/>
        <v>2560</v>
      </c>
      <c r="BZ335" s="22">
        <f t="shared" si="918"/>
        <v>2560</v>
      </c>
      <c r="CA335" s="22">
        <f t="shared" si="1144"/>
        <v>0</v>
      </c>
      <c r="CB335" s="22">
        <f t="shared" si="1145"/>
        <v>0</v>
      </c>
      <c r="CC335" s="22">
        <f t="shared" si="1146"/>
        <v>0</v>
      </c>
      <c r="CD335" s="22">
        <f t="shared" si="1014"/>
        <v>2560</v>
      </c>
      <c r="CE335" s="22">
        <f t="shared" si="1147"/>
        <v>0</v>
      </c>
      <c r="CF335" s="34">
        <f t="shared" si="1008"/>
        <v>2560</v>
      </c>
      <c r="CG335" s="22">
        <f t="shared" si="1015"/>
        <v>2560</v>
      </c>
      <c r="CH335" s="22">
        <f t="shared" si="1148"/>
        <v>0</v>
      </c>
      <c r="CI335" s="22">
        <f t="shared" si="1009"/>
        <v>2560</v>
      </c>
      <c r="CJ335" s="22">
        <f t="shared" si="1016"/>
        <v>2560</v>
      </c>
      <c r="CK335" s="22">
        <f t="shared" si="1148"/>
        <v>0</v>
      </c>
      <c r="CL335" s="22">
        <f t="shared" si="1010"/>
        <v>2560</v>
      </c>
      <c r="CM335" s="22">
        <f t="shared" si="1148"/>
        <v>0</v>
      </c>
      <c r="CN335" s="15"/>
      <c r="CO335" s="35"/>
      <c r="CS335" s="5" t="s">
        <v>29</v>
      </c>
    </row>
    <row r="336" spans="1:99" x14ac:dyDescent="0.3">
      <c r="A336" s="32" t="s">
        <v>230</v>
      </c>
      <c r="B336" s="16">
        <v>620</v>
      </c>
      <c r="C336" s="32"/>
      <c r="D336" s="32"/>
      <c r="E336" s="33" t="s">
        <v>46</v>
      </c>
      <c r="F336" s="22">
        <f t="shared" si="1107"/>
        <v>2560</v>
      </c>
      <c r="G336" s="22">
        <f t="shared" si="1108"/>
        <v>2560</v>
      </c>
      <c r="H336" s="22">
        <f t="shared" si="1109"/>
        <v>2560</v>
      </c>
      <c r="I336" s="22">
        <f t="shared" si="1110"/>
        <v>0</v>
      </c>
      <c r="J336" s="22">
        <f t="shared" si="1111"/>
        <v>0</v>
      </c>
      <c r="K336" s="22">
        <f t="shared" si="1112"/>
        <v>0</v>
      </c>
      <c r="L336" s="22">
        <f t="shared" ref="L336:L399" si="1149">F336+I336</f>
        <v>2560</v>
      </c>
      <c r="M336" s="22">
        <f t="shared" ref="M336:M399" si="1150">G336+J336</f>
        <v>2560</v>
      </c>
      <c r="N336" s="22">
        <f t="shared" ref="N336:N399" si="1151">H336+K336</f>
        <v>2560</v>
      </c>
      <c r="O336" s="22">
        <f t="shared" si="1113"/>
        <v>0</v>
      </c>
      <c r="P336" s="22">
        <f t="shared" si="1114"/>
        <v>0</v>
      </c>
      <c r="Q336" s="22">
        <f t="shared" si="1115"/>
        <v>0</v>
      </c>
      <c r="R336" s="22">
        <f t="shared" ref="R336:R399" si="1152">L336+O336</f>
        <v>2560</v>
      </c>
      <c r="S336" s="22">
        <f t="shared" ref="S336:S399" si="1153">M336+P336</f>
        <v>2560</v>
      </c>
      <c r="T336" s="22">
        <f t="shared" ref="T336:T399" si="1154">N336+Q336</f>
        <v>2560</v>
      </c>
      <c r="U336" s="22">
        <f t="shared" si="1116"/>
        <v>0</v>
      </c>
      <c r="V336" s="22">
        <f t="shared" si="1117"/>
        <v>0</v>
      </c>
      <c r="W336" s="22">
        <f t="shared" si="1118"/>
        <v>0</v>
      </c>
      <c r="X336" s="22">
        <f t="shared" ref="X336:X399" si="1155">R336+U336</f>
        <v>2560</v>
      </c>
      <c r="Y336" s="22">
        <f t="shared" ref="Y336:Y399" si="1156">S336+V336</f>
        <v>2560</v>
      </c>
      <c r="Z336" s="22">
        <f t="shared" ref="Z336:Z399" si="1157">T336+W336</f>
        <v>2560</v>
      </c>
      <c r="AA336" s="22">
        <f t="shared" si="1119"/>
        <v>0</v>
      </c>
      <c r="AB336" s="22">
        <f t="shared" si="1120"/>
        <v>0</v>
      </c>
      <c r="AC336" s="22">
        <f t="shared" si="1121"/>
        <v>0</v>
      </c>
      <c r="AD336" s="22">
        <f t="shared" ref="AD336:AD399" si="1158">X336+AA336</f>
        <v>2560</v>
      </c>
      <c r="AE336" s="22">
        <f t="shared" ref="AE336:AE399" si="1159">Y336+AB336</f>
        <v>2560</v>
      </c>
      <c r="AF336" s="22">
        <f t="shared" ref="AF336:AF399" si="1160">Z336+AC336</f>
        <v>2560</v>
      </c>
      <c r="AG336" s="22">
        <f t="shared" si="1122"/>
        <v>0</v>
      </c>
      <c r="AH336" s="22">
        <f t="shared" si="1123"/>
        <v>0</v>
      </c>
      <c r="AI336" s="22">
        <f t="shared" si="1124"/>
        <v>0</v>
      </c>
      <c r="AJ336" s="22">
        <f t="shared" ref="AJ336:AJ399" si="1161">AD336+AG336</f>
        <v>2560</v>
      </c>
      <c r="AK336" s="22">
        <f t="shared" ref="AK336:AK399" si="1162">AE336+AH336</f>
        <v>2560</v>
      </c>
      <c r="AL336" s="22">
        <f t="shared" ref="AL336:AL399" si="1163">AF336+AI336</f>
        <v>2560</v>
      </c>
      <c r="AM336" s="22">
        <f t="shared" si="1125"/>
        <v>0</v>
      </c>
      <c r="AN336" s="22">
        <f t="shared" si="1126"/>
        <v>0</v>
      </c>
      <c r="AO336" s="22">
        <f t="shared" si="1127"/>
        <v>0</v>
      </c>
      <c r="AP336" s="22">
        <f t="shared" ref="AP336:AP399" si="1164">AJ336+AM336</f>
        <v>2560</v>
      </c>
      <c r="AQ336" s="22">
        <f t="shared" ref="AQ336:AQ399" si="1165">AK336+AN336</f>
        <v>2560</v>
      </c>
      <c r="AR336" s="22">
        <f t="shared" ref="AR336:AR399" si="1166">AL336+AO336</f>
        <v>2560</v>
      </c>
      <c r="AS336" s="22">
        <f t="shared" si="1128"/>
        <v>0</v>
      </c>
      <c r="AT336" s="22">
        <f t="shared" si="1129"/>
        <v>0</v>
      </c>
      <c r="AU336" s="22">
        <f t="shared" si="1130"/>
        <v>0</v>
      </c>
      <c r="AV336" s="22">
        <f t="shared" ref="AV336:AV399" si="1167">AP336+AS336</f>
        <v>2560</v>
      </c>
      <c r="AW336" s="22">
        <f t="shared" ref="AW336:AW399" si="1168">AQ336+AT336</f>
        <v>2560</v>
      </c>
      <c r="AX336" s="22">
        <f t="shared" ref="AX336:AX399" si="1169">AR336+AU336</f>
        <v>2560</v>
      </c>
      <c r="AY336" s="22">
        <f t="shared" si="1131"/>
        <v>0</v>
      </c>
      <c r="AZ336" s="22">
        <f t="shared" si="1132"/>
        <v>0</v>
      </c>
      <c r="BA336" s="22">
        <f t="shared" si="1133"/>
        <v>0</v>
      </c>
      <c r="BB336" s="22">
        <f t="shared" ref="BB336:BB399" si="1170">AV336+AY336</f>
        <v>2560</v>
      </c>
      <c r="BC336" s="22">
        <f t="shared" ref="BC336:BC399" si="1171">AW336+AZ336</f>
        <v>2560</v>
      </c>
      <c r="BD336" s="22">
        <f t="shared" ref="BD336:BD399" si="1172">AX336+BA336</f>
        <v>2560</v>
      </c>
      <c r="BE336" s="22">
        <f t="shared" si="1134"/>
        <v>0</v>
      </c>
      <c r="BF336" s="22">
        <f t="shared" si="1135"/>
        <v>0</v>
      </c>
      <c r="BG336" s="22">
        <f t="shared" si="1136"/>
        <v>0</v>
      </c>
      <c r="BH336" s="22">
        <f t="shared" ref="BH336:BH399" si="1173">BB336+BE336</f>
        <v>2560</v>
      </c>
      <c r="BI336" s="22">
        <f t="shared" ref="BI336:BI399" si="1174">BC336+BF336</f>
        <v>2560</v>
      </c>
      <c r="BJ336" s="22">
        <f t="shared" ref="BJ336:BJ399" si="1175">BD336+BG336</f>
        <v>2560</v>
      </c>
      <c r="BK336" s="22">
        <f t="shared" si="1137"/>
        <v>0</v>
      </c>
      <c r="BL336" s="22">
        <f t="shared" si="1138"/>
        <v>0</v>
      </c>
      <c r="BM336" s="22">
        <f t="shared" si="1139"/>
        <v>0</v>
      </c>
      <c r="BN336" s="22">
        <f t="shared" ref="BN336:BN399" si="1176">BH336+BK336</f>
        <v>2560</v>
      </c>
      <c r="BO336" s="22">
        <f t="shared" ref="BO336:BO399" si="1177">BI336+BL336</f>
        <v>2560</v>
      </c>
      <c r="BP336" s="22">
        <f t="shared" ref="BP336:BP399" si="1178">BJ336+BM336</f>
        <v>2560</v>
      </c>
      <c r="BQ336" s="22">
        <f t="shared" si="1140"/>
        <v>0</v>
      </c>
      <c r="BR336" s="22">
        <f t="shared" si="1141"/>
        <v>0</v>
      </c>
      <c r="BS336" s="22">
        <f t="shared" ref="BS336:BS399" si="1179">BQ336+BN336</f>
        <v>2560</v>
      </c>
      <c r="BT336" s="22">
        <f t="shared" ref="BT336:BT399" si="1180">BR336+BO336</f>
        <v>2560</v>
      </c>
      <c r="BU336" s="22">
        <f t="shared" ref="BU336:BU399" si="1181">BP336</f>
        <v>2560</v>
      </c>
      <c r="BV336" s="22">
        <f t="shared" si="1142"/>
        <v>0</v>
      </c>
      <c r="BW336" s="22">
        <f t="shared" si="1143"/>
        <v>0</v>
      </c>
      <c r="BX336" s="22">
        <f t="shared" ref="BX336:BX399" si="1182">BS336</f>
        <v>2560</v>
      </c>
      <c r="BY336" s="22">
        <f t="shared" ref="BY336:BY399" si="1183">BT336+BV336</f>
        <v>2560</v>
      </c>
      <c r="BZ336" s="22">
        <f t="shared" ref="BZ336:BZ399" si="1184">BU336+BW336</f>
        <v>2560</v>
      </c>
      <c r="CA336" s="22">
        <f t="shared" si="1144"/>
        <v>0</v>
      </c>
      <c r="CB336" s="22">
        <f t="shared" si="1145"/>
        <v>0</v>
      </c>
      <c r="CC336" s="22">
        <f t="shared" si="1146"/>
        <v>0</v>
      </c>
      <c r="CD336" s="22">
        <f t="shared" si="1014"/>
        <v>2560</v>
      </c>
      <c r="CE336" s="22">
        <f t="shared" si="1147"/>
        <v>0</v>
      </c>
      <c r="CF336" s="34">
        <f t="shared" si="1008"/>
        <v>2560</v>
      </c>
      <c r="CG336" s="22">
        <f t="shared" si="1015"/>
        <v>2560</v>
      </c>
      <c r="CH336" s="22">
        <f t="shared" si="1148"/>
        <v>0</v>
      </c>
      <c r="CI336" s="22">
        <f t="shared" si="1009"/>
        <v>2560</v>
      </c>
      <c r="CJ336" s="22">
        <f t="shared" si="1016"/>
        <v>2560</v>
      </c>
      <c r="CK336" s="22">
        <f t="shared" si="1148"/>
        <v>0</v>
      </c>
      <c r="CL336" s="22">
        <f t="shared" si="1010"/>
        <v>2560</v>
      </c>
      <c r="CM336" s="22">
        <f t="shared" si="1148"/>
        <v>0</v>
      </c>
      <c r="CN336" s="15"/>
      <c r="CO336" s="35"/>
      <c r="CT336" s="5" t="s">
        <v>30</v>
      </c>
    </row>
    <row r="337" spans="1:99" x14ac:dyDescent="0.3">
      <c r="A337" s="32" t="s">
        <v>230</v>
      </c>
      <c r="B337" s="16">
        <v>620</v>
      </c>
      <c r="C337" s="32" t="s">
        <v>47</v>
      </c>
      <c r="D337" s="32" t="s">
        <v>67</v>
      </c>
      <c r="E337" s="33" t="s">
        <v>217</v>
      </c>
      <c r="F337" s="22">
        <v>2560</v>
      </c>
      <c r="G337" s="22">
        <v>2560</v>
      </c>
      <c r="H337" s="22">
        <v>2560</v>
      </c>
      <c r="I337" s="22"/>
      <c r="J337" s="22"/>
      <c r="K337" s="22"/>
      <c r="L337" s="22">
        <f t="shared" si="1149"/>
        <v>2560</v>
      </c>
      <c r="M337" s="22">
        <f t="shared" si="1150"/>
        <v>2560</v>
      </c>
      <c r="N337" s="22">
        <f t="shared" si="1151"/>
        <v>2560</v>
      </c>
      <c r="O337" s="22"/>
      <c r="P337" s="22"/>
      <c r="Q337" s="22"/>
      <c r="R337" s="22">
        <f t="shared" si="1152"/>
        <v>2560</v>
      </c>
      <c r="S337" s="22">
        <f t="shared" si="1153"/>
        <v>2560</v>
      </c>
      <c r="T337" s="22">
        <f t="shared" si="1154"/>
        <v>2560</v>
      </c>
      <c r="U337" s="22"/>
      <c r="V337" s="22"/>
      <c r="W337" s="22"/>
      <c r="X337" s="22">
        <f t="shared" si="1155"/>
        <v>2560</v>
      </c>
      <c r="Y337" s="22">
        <f t="shared" si="1156"/>
        <v>2560</v>
      </c>
      <c r="Z337" s="22">
        <f t="shared" si="1157"/>
        <v>2560</v>
      </c>
      <c r="AA337" s="22"/>
      <c r="AB337" s="22"/>
      <c r="AC337" s="22"/>
      <c r="AD337" s="22">
        <f t="shared" si="1158"/>
        <v>2560</v>
      </c>
      <c r="AE337" s="22">
        <f t="shared" si="1159"/>
        <v>2560</v>
      </c>
      <c r="AF337" s="22">
        <f t="shared" si="1160"/>
        <v>2560</v>
      </c>
      <c r="AG337" s="22"/>
      <c r="AH337" s="22"/>
      <c r="AI337" s="22"/>
      <c r="AJ337" s="22">
        <f t="shared" si="1161"/>
        <v>2560</v>
      </c>
      <c r="AK337" s="22">
        <f t="shared" si="1162"/>
        <v>2560</v>
      </c>
      <c r="AL337" s="22">
        <f t="shared" si="1163"/>
        <v>2560</v>
      </c>
      <c r="AM337" s="22"/>
      <c r="AN337" s="22"/>
      <c r="AO337" s="22"/>
      <c r="AP337" s="22">
        <f t="shared" si="1164"/>
        <v>2560</v>
      </c>
      <c r="AQ337" s="22">
        <f t="shared" si="1165"/>
        <v>2560</v>
      </c>
      <c r="AR337" s="22">
        <f t="shared" si="1166"/>
        <v>2560</v>
      </c>
      <c r="AS337" s="22"/>
      <c r="AT337" s="22"/>
      <c r="AU337" s="22"/>
      <c r="AV337" s="22">
        <f t="shared" si="1167"/>
        <v>2560</v>
      </c>
      <c r="AW337" s="22">
        <f t="shared" si="1168"/>
        <v>2560</v>
      </c>
      <c r="AX337" s="22">
        <f t="shared" si="1169"/>
        <v>2560</v>
      </c>
      <c r="AY337" s="22"/>
      <c r="AZ337" s="22"/>
      <c r="BA337" s="22"/>
      <c r="BB337" s="22">
        <f t="shared" si="1170"/>
        <v>2560</v>
      </c>
      <c r="BC337" s="22">
        <f t="shared" si="1171"/>
        <v>2560</v>
      </c>
      <c r="BD337" s="22">
        <f t="shared" si="1172"/>
        <v>2560</v>
      </c>
      <c r="BE337" s="22"/>
      <c r="BF337" s="22"/>
      <c r="BG337" s="22"/>
      <c r="BH337" s="22">
        <f t="shared" si="1173"/>
        <v>2560</v>
      </c>
      <c r="BI337" s="22">
        <f t="shared" si="1174"/>
        <v>2560</v>
      </c>
      <c r="BJ337" s="22">
        <f t="shared" si="1175"/>
        <v>2560</v>
      </c>
      <c r="BK337" s="22"/>
      <c r="BL337" s="22"/>
      <c r="BM337" s="22"/>
      <c r="BN337" s="22">
        <f t="shared" si="1176"/>
        <v>2560</v>
      </c>
      <c r="BO337" s="22">
        <f t="shared" si="1177"/>
        <v>2560</v>
      </c>
      <c r="BP337" s="22">
        <f t="shared" si="1178"/>
        <v>2560</v>
      </c>
      <c r="BQ337" s="22"/>
      <c r="BR337" s="22"/>
      <c r="BS337" s="22">
        <f t="shared" si="1179"/>
        <v>2560</v>
      </c>
      <c r="BT337" s="22">
        <f t="shared" si="1180"/>
        <v>2560</v>
      </c>
      <c r="BU337" s="22">
        <f t="shared" si="1181"/>
        <v>2560</v>
      </c>
      <c r="BV337" s="22"/>
      <c r="BW337" s="22"/>
      <c r="BX337" s="22">
        <f t="shared" si="1182"/>
        <v>2560</v>
      </c>
      <c r="BY337" s="22">
        <f t="shared" si="1183"/>
        <v>2560</v>
      </c>
      <c r="BZ337" s="22">
        <f t="shared" si="1184"/>
        <v>2560</v>
      </c>
      <c r="CA337" s="22"/>
      <c r="CB337" s="22"/>
      <c r="CC337" s="22"/>
      <c r="CD337" s="22">
        <f t="shared" si="1014"/>
        <v>2560</v>
      </c>
      <c r="CE337" s="22"/>
      <c r="CF337" s="34">
        <f t="shared" si="1008"/>
        <v>2560</v>
      </c>
      <c r="CG337" s="22">
        <f t="shared" si="1015"/>
        <v>2560</v>
      </c>
      <c r="CH337" s="22"/>
      <c r="CI337" s="22">
        <f t="shared" si="1009"/>
        <v>2560</v>
      </c>
      <c r="CJ337" s="22">
        <f t="shared" si="1016"/>
        <v>2560</v>
      </c>
      <c r="CK337" s="22"/>
      <c r="CL337" s="22">
        <f t="shared" si="1010"/>
        <v>2560</v>
      </c>
      <c r="CM337" s="22"/>
      <c r="CN337" s="15"/>
      <c r="CO337" s="35"/>
    </row>
    <row r="338" spans="1:99" ht="31.2" x14ac:dyDescent="0.3">
      <c r="A338" s="36" t="s">
        <v>232</v>
      </c>
      <c r="B338" s="16"/>
      <c r="C338" s="32"/>
      <c r="D338" s="32"/>
      <c r="E338" s="33" t="s">
        <v>233</v>
      </c>
      <c r="F338" s="22"/>
      <c r="G338" s="22"/>
      <c r="H338" s="22"/>
      <c r="I338" s="22"/>
      <c r="J338" s="22"/>
      <c r="K338" s="2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f t="shared" si="1125"/>
        <v>35865.550999999999</v>
      </c>
      <c r="AN338" s="22">
        <f t="shared" si="1126"/>
        <v>0</v>
      </c>
      <c r="AO338" s="22">
        <f t="shared" si="1127"/>
        <v>0</v>
      </c>
      <c r="AP338" s="22">
        <f t="shared" si="1164"/>
        <v>35865.550999999999</v>
      </c>
      <c r="AQ338" s="22">
        <f t="shared" si="1165"/>
        <v>0</v>
      </c>
      <c r="AR338" s="22">
        <f t="shared" si="1166"/>
        <v>0</v>
      </c>
      <c r="AS338" s="22">
        <f t="shared" si="1128"/>
        <v>0</v>
      </c>
      <c r="AT338" s="22">
        <f t="shared" si="1129"/>
        <v>0</v>
      </c>
      <c r="AU338" s="22">
        <f t="shared" si="1130"/>
        <v>0</v>
      </c>
      <c r="AV338" s="22">
        <f t="shared" si="1167"/>
        <v>35865.550999999999</v>
      </c>
      <c r="AW338" s="22">
        <f t="shared" si="1168"/>
        <v>0</v>
      </c>
      <c r="AX338" s="22">
        <f t="shared" si="1169"/>
        <v>0</v>
      </c>
      <c r="AY338" s="22">
        <f t="shared" si="1131"/>
        <v>0</v>
      </c>
      <c r="AZ338" s="22">
        <f t="shared" si="1132"/>
        <v>0</v>
      </c>
      <c r="BA338" s="22">
        <f t="shared" si="1133"/>
        <v>0</v>
      </c>
      <c r="BB338" s="22">
        <f t="shared" si="1170"/>
        <v>35865.550999999999</v>
      </c>
      <c r="BC338" s="22">
        <f t="shared" si="1171"/>
        <v>0</v>
      </c>
      <c r="BD338" s="22">
        <f t="shared" si="1172"/>
        <v>0</v>
      </c>
      <c r="BE338" s="22">
        <f t="shared" si="1134"/>
        <v>0</v>
      </c>
      <c r="BF338" s="22">
        <f t="shared" si="1135"/>
        <v>0</v>
      </c>
      <c r="BG338" s="22">
        <f t="shared" si="1136"/>
        <v>0</v>
      </c>
      <c r="BH338" s="22">
        <f t="shared" si="1173"/>
        <v>35865.550999999999</v>
      </c>
      <c r="BI338" s="22">
        <f t="shared" si="1174"/>
        <v>0</v>
      </c>
      <c r="BJ338" s="22">
        <f t="shared" si="1175"/>
        <v>0</v>
      </c>
      <c r="BK338" s="22">
        <f t="shared" si="1137"/>
        <v>4403.4769999999999</v>
      </c>
      <c r="BL338" s="22">
        <f t="shared" si="1138"/>
        <v>0</v>
      </c>
      <c r="BM338" s="22">
        <f t="shared" si="1139"/>
        <v>0</v>
      </c>
      <c r="BN338" s="22">
        <f t="shared" si="1176"/>
        <v>40269.027999999998</v>
      </c>
      <c r="BO338" s="22">
        <f t="shared" si="1177"/>
        <v>0</v>
      </c>
      <c r="BP338" s="22">
        <f t="shared" si="1178"/>
        <v>0</v>
      </c>
      <c r="BQ338" s="22">
        <f t="shared" si="1140"/>
        <v>0</v>
      </c>
      <c r="BR338" s="22">
        <f t="shared" si="1141"/>
        <v>0</v>
      </c>
      <c r="BS338" s="22">
        <f t="shared" si="1179"/>
        <v>40269.027999999998</v>
      </c>
      <c r="BT338" s="22">
        <f t="shared" si="1180"/>
        <v>0</v>
      </c>
      <c r="BU338" s="22">
        <f t="shared" si="1181"/>
        <v>0</v>
      </c>
      <c r="BV338" s="22">
        <f t="shared" si="1142"/>
        <v>0</v>
      </c>
      <c r="BW338" s="22">
        <f t="shared" si="1143"/>
        <v>0</v>
      </c>
      <c r="BX338" s="22">
        <f t="shared" si="1182"/>
        <v>40269.027999999998</v>
      </c>
      <c r="BY338" s="22">
        <f t="shared" si="1183"/>
        <v>0</v>
      </c>
      <c r="BZ338" s="22">
        <f t="shared" si="1184"/>
        <v>0</v>
      </c>
      <c r="CA338" s="22">
        <f t="shared" si="1144"/>
        <v>0</v>
      </c>
      <c r="CB338" s="22">
        <f t="shared" si="1145"/>
        <v>0</v>
      </c>
      <c r="CC338" s="22">
        <f t="shared" si="1146"/>
        <v>0</v>
      </c>
      <c r="CD338" s="22">
        <f t="shared" si="1014"/>
        <v>40269.027999999998</v>
      </c>
      <c r="CE338" s="22">
        <f t="shared" si="1147"/>
        <v>0</v>
      </c>
      <c r="CF338" s="34">
        <f t="shared" si="1008"/>
        <v>40269.027999999998</v>
      </c>
      <c r="CG338" s="22">
        <f t="shared" si="1015"/>
        <v>0</v>
      </c>
      <c r="CH338" s="22">
        <f t="shared" si="1148"/>
        <v>0</v>
      </c>
      <c r="CI338" s="22">
        <f t="shared" si="1009"/>
        <v>0</v>
      </c>
      <c r="CJ338" s="22">
        <f t="shared" si="1016"/>
        <v>0</v>
      </c>
      <c r="CK338" s="22">
        <f t="shared" si="1148"/>
        <v>0</v>
      </c>
      <c r="CL338" s="22">
        <f t="shared" si="1010"/>
        <v>0</v>
      </c>
      <c r="CM338" s="22">
        <f t="shared" si="1148"/>
        <v>0</v>
      </c>
      <c r="CN338" s="15"/>
      <c r="CO338" s="35"/>
    </row>
    <row r="339" spans="1:99" ht="46.8" x14ac:dyDescent="0.3">
      <c r="A339" s="36" t="s">
        <v>232</v>
      </c>
      <c r="B339" s="16">
        <v>600</v>
      </c>
      <c r="C339" s="32"/>
      <c r="D339" s="32"/>
      <c r="E339" s="33" t="s">
        <v>45</v>
      </c>
      <c r="F339" s="22"/>
      <c r="G339" s="22"/>
      <c r="H339" s="22"/>
      <c r="I339" s="22"/>
      <c r="J339" s="22"/>
      <c r="K339" s="2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f t="shared" si="1125"/>
        <v>35865.550999999999</v>
      </c>
      <c r="AN339" s="22">
        <f t="shared" si="1126"/>
        <v>0</v>
      </c>
      <c r="AO339" s="22">
        <f t="shared" si="1127"/>
        <v>0</v>
      </c>
      <c r="AP339" s="22">
        <f t="shared" si="1164"/>
        <v>35865.550999999999</v>
      </c>
      <c r="AQ339" s="22">
        <f t="shared" si="1165"/>
        <v>0</v>
      </c>
      <c r="AR339" s="22">
        <f t="shared" si="1166"/>
        <v>0</v>
      </c>
      <c r="AS339" s="22">
        <f t="shared" si="1128"/>
        <v>0</v>
      </c>
      <c r="AT339" s="22">
        <f t="shared" si="1129"/>
        <v>0</v>
      </c>
      <c r="AU339" s="22">
        <f t="shared" si="1130"/>
        <v>0</v>
      </c>
      <c r="AV339" s="22">
        <f t="shared" si="1167"/>
        <v>35865.550999999999</v>
      </c>
      <c r="AW339" s="22">
        <f t="shared" si="1168"/>
        <v>0</v>
      </c>
      <c r="AX339" s="22">
        <f t="shared" si="1169"/>
        <v>0</v>
      </c>
      <c r="AY339" s="22">
        <f t="shared" si="1131"/>
        <v>0</v>
      </c>
      <c r="AZ339" s="22">
        <f t="shared" si="1132"/>
        <v>0</v>
      </c>
      <c r="BA339" s="22">
        <f t="shared" si="1133"/>
        <v>0</v>
      </c>
      <c r="BB339" s="22">
        <f t="shared" si="1170"/>
        <v>35865.550999999999</v>
      </c>
      <c r="BC339" s="22">
        <f t="shared" si="1171"/>
        <v>0</v>
      </c>
      <c r="BD339" s="22">
        <f t="shared" si="1172"/>
        <v>0</v>
      </c>
      <c r="BE339" s="22">
        <f t="shared" si="1134"/>
        <v>0</v>
      </c>
      <c r="BF339" s="22">
        <f t="shared" si="1135"/>
        <v>0</v>
      </c>
      <c r="BG339" s="22">
        <f t="shared" si="1136"/>
        <v>0</v>
      </c>
      <c r="BH339" s="22">
        <f t="shared" si="1173"/>
        <v>35865.550999999999</v>
      </c>
      <c r="BI339" s="22">
        <f t="shared" si="1174"/>
        <v>0</v>
      </c>
      <c r="BJ339" s="22">
        <f t="shared" si="1175"/>
        <v>0</v>
      </c>
      <c r="BK339" s="22">
        <f t="shared" si="1137"/>
        <v>4403.4769999999999</v>
      </c>
      <c r="BL339" s="22">
        <f t="shared" si="1138"/>
        <v>0</v>
      </c>
      <c r="BM339" s="22">
        <f t="shared" si="1139"/>
        <v>0</v>
      </c>
      <c r="BN339" s="22">
        <f t="shared" si="1176"/>
        <v>40269.027999999998</v>
      </c>
      <c r="BO339" s="22">
        <f t="shared" si="1177"/>
        <v>0</v>
      </c>
      <c r="BP339" s="22">
        <f t="shared" si="1178"/>
        <v>0</v>
      </c>
      <c r="BQ339" s="22">
        <f t="shared" si="1140"/>
        <v>0</v>
      </c>
      <c r="BR339" s="22">
        <f t="shared" si="1141"/>
        <v>0</v>
      </c>
      <c r="BS339" s="22">
        <f t="shared" si="1179"/>
        <v>40269.027999999998</v>
      </c>
      <c r="BT339" s="22">
        <f t="shared" si="1180"/>
        <v>0</v>
      </c>
      <c r="BU339" s="22">
        <f t="shared" si="1181"/>
        <v>0</v>
      </c>
      <c r="BV339" s="22">
        <f t="shared" si="1142"/>
        <v>0</v>
      </c>
      <c r="BW339" s="22">
        <f t="shared" si="1143"/>
        <v>0</v>
      </c>
      <c r="BX339" s="22">
        <f t="shared" si="1182"/>
        <v>40269.027999999998</v>
      </c>
      <c r="BY339" s="22">
        <f t="shared" si="1183"/>
        <v>0</v>
      </c>
      <c r="BZ339" s="22">
        <f t="shared" si="1184"/>
        <v>0</v>
      </c>
      <c r="CA339" s="22">
        <f t="shared" si="1144"/>
        <v>0</v>
      </c>
      <c r="CB339" s="22">
        <f t="shared" si="1145"/>
        <v>0</v>
      </c>
      <c r="CC339" s="22">
        <f t="shared" si="1146"/>
        <v>0</v>
      </c>
      <c r="CD339" s="22">
        <f t="shared" si="1014"/>
        <v>40269.027999999998</v>
      </c>
      <c r="CE339" s="22">
        <f t="shared" si="1147"/>
        <v>0</v>
      </c>
      <c r="CF339" s="34">
        <f t="shared" si="1008"/>
        <v>40269.027999999998</v>
      </c>
      <c r="CG339" s="22">
        <f t="shared" si="1015"/>
        <v>0</v>
      </c>
      <c r="CH339" s="22">
        <f t="shared" si="1148"/>
        <v>0</v>
      </c>
      <c r="CI339" s="22">
        <f t="shared" si="1009"/>
        <v>0</v>
      </c>
      <c r="CJ339" s="22">
        <f t="shared" si="1016"/>
        <v>0</v>
      </c>
      <c r="CK339" s="22">
        <f t="shared" si="1148"/>
        <v>0</v>
      </c>
      <c r="CL339" s="22">
        <f t="shared" si="1010"/>
        <v>0</v>
      </c>
      <c r="CM339" s="22">
        <f t="shared" si="1148"/>
        <v>0</v>
      </c>
      <c r="CN339" s="15"/>
      <c r="CO339" s="35"/>
    </row>
    <row r="340" spans="1:99" x14ac:dyDescent="0.3">
      <c r="A340" s="36" t="s">
        <v>232</v>
      </c>
      <c r="B340" s="16">
        <v>620</v>
      </c>
      <c r="C340" s="32"/>
      <c r="D340" s="32"/>
      <c r="E340" s="33" t="s">
        <v>46</v>
      </c>
      <c r="F340" s="22"/>
      <c r="G340" s="22"/>
      <c r="H340" s="22"/>
      <c r="I340" s="22"/>
      <c r="J340" s="22"/>
      <c r="K340" s="2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f t="shared" si="1125"/>
        <v>35865.550999999999</v>
      </c>
      <c r="AN340" s="22">
        <f t="shared" si="1126"/>
        <v>0</v>
      </c>
      <c r="AO340" s="22">
        <f t="shared" si="1127"/>
        <v>0</v>
      </c>
      <c r="AP340" s="22">
        <f t="shared" si="1164"/>
        <v>35865.550999999999</v>
      </c>
      <c r="AQ340" s="22">
        <f t="shared" si="1165"/>
        <v>0</v>
      </c>
      <c r="AR340" s="22">
        <f t="shared" si="1166"/>
        <v>0</v>
      </c>
      <c r="AS340" s="22">
        <f t="shared" si="1128"/>
        <v>0</v>
      </c>
      <c r="AT340" s="22">
        <f t="shared" si="1129"/>
        <v>0</v>
      </c>
      <c r="AU340" s="22">
        <f t="shared" si="1130"/>
        <v>0</v>
      </c>
      <c r="AV340" s="22">
        <f t="shared" si="1167"/>
        <v>35865.550999999999</v>
      </c>
      <c r="AW340" s="22">
        <f t="shared" si="1168"/>
        <v>0</v>
      </c>
      <c r="AX340" s="22">
        <f t="shared" si="1169"/>
        <v>0</v>
      </c>
      <c r="AY340" s="22">
        <f t="shared" si="1131"/>
        <v>0</v>
      </c>
      <c r="AZ340" s="22">
        <f t="shared" si="1132"/>
        <v>0</v>
      </c>
      <c r="BA340" s="22">
        <f t="shared" si="1133"/>
        <v>0</v>
      </c>
      <c r="BB340" s="22">
        <f t="shared" si="1170"/>
        <v>35865.550999999999</v>
      </c>
      <c r="BC340" s="22">
        <f t="shared" si="1171"/>
        <v>0</v>
      </c>
      <c r="BD340" s="22">
        <f t="shared" si="1172"/>
        <v>0</v>
      </c>
      <c r="BE340" s="22">
        <f t="shared" si="1134"/>
        <v>0</v>
      </c>
      <c r="BF340" s="22">
        <f t="shared" si="1135"/>
        <v>0</v>
      </c>
      <c r="BG340" s="22">
        <f t="shared" si="1136"/>
        <v>0</v>
      </c>
      <c r="BH340" s="22">
        <f t="shared" si="1173"/>
        <v>35865.550999999999</v>
      </c>
      <c r="BI340" s="22">
        <f t="shared" si="1174"/>
        <v>0</v>
      </c>
      <c r="BJ340" s="22">
        <f t="shared" si="1175"/>
        <v>0</v>
      </c>
      <c r="BK340" s="22">
        <f t="shared" si="1137"/>
        <v>4403.4769999999999</v>
      </c>
      <c r="BL340" s="22">
        <f t="shared" si="1138"/>
        <v>0</v>
      </c>
      <c r="BM340" s="22">
        <f t="shared" si="1139"/>
        <v>0</v>
      </c>
      <c r="BN340" s="22">
        <f t="shared" si="1176"/>
        <v>40269.027999999998</v>
      </c>
      <c r="BO340" s="22">
        <f t="shared" si="1177"/>
        <v>0</v>
      </c>
      <c r="BP340" s="22">
        <f t="shared" si="1178"/>
        <v>0</v>
      </c>
      <c r="BQ340" s="22">
        <f t="shared" si="1140"/>
        <v>0</v>
      </c>
      <c r="BR340" s="22">
        <f t="shared" si="1141"/>
        <v>0</v>
      </c>
      <c r="BS340" s="22">
        <f t="shared" si="1179"/>
        <v>40269.027999999998</v>
      </c>
      <c r="BT340" s="22">
        <f t="shared" si="1180"/>
        <v>0</v>
      </c>
      <c r="BU340" s="22">
        <f t="shared" si="1181"/>
        <v>0</v>
      </c>
      <c r="BV340" s="22">
        <f t="shared" si="1142"/>
        <v>0</v>
      </c>
      <c r="BW340" s="22">
        <f t="shared" si="1143"/>
        <v>0</v>
      </c>
      <c r="BX340" s="22">
        <f t="shared" si="1182"/>
        <v>40269.027999999998</v>
      </c>
      <c r="BY340" s="22">
        <f t="shared" si="1183"/>
        <v>0</v>
      </c>
      <c r="BZ340" s="22">
        <f t="shared" si="1184"/>
        <v>0</v>
      </c>
      <c r="CA340" s="22">
        <f t="shared" si="1144"/>
        <v>0</v>
      </c>
      <c r="CB340" s="22">
        <f t="shared" si="1145"/>
        <v>0</v>
      </c>
      <c r="CC340" s="22">
        <f t="shared" si="1146"/>
        <v>0</v>
      </c>
      <c r="CD340" s="22">
        <f t="shared" si="1014"/>
        <v>40269.027999999998</v>
      </c>
      <c r="CE340" s="22">
        <f t="shared" si="1147"/>
        <v>0</v>
      </c>
      <c r="CF340" s="34">
        <f t="shared" si="1008"/>
        <v>40269.027999999998</v>
      </c>
      <c r="CG340" s="22">
        <f t="shared" si="1015"/>
        <v>0</v>
      </c>
      <c r="CH340" s="22">
        <f t="shared" si="1148"/>
        <v>0</v>
      </c>
      <c r="CI340" s="22">
        <f t="shared" si="1009"/>
        <v>0</v>
      </c>
      <c r="CJ340" s="22">
        <f t="shared" si="1016"/>
        <v>0</v>
      </c>
      <c r="CK340" s="22">
        <f t="shared" si="1148"/>
        <v>0</v>
      </c>
      <c r="CL340" s="22">
        <f t="shared" si="1010"/>
        <v>0</v>
      </c>
      <c r="CM340" s="22">
        <f t="shared" si="1148"/>
        <v>0</v>
      </c>
      <c r="CN340" s="15"/>
      <c r="CO340" s="35"/>
    </row>
    <row r="341" spans="1:99" x14ac:dyDescent="0.3">
      <c r="A341" s="36" t="s">
        <v>232</v>
      </c>
      <c r="B341" s="16">
        <v>620</v>
      </c>
      <c r="C341" s="32" t="s">
        <v>47</v>
      </c>
      <c r="D341" s="32" t="s">
        <v>67</v>
      </c>
      <c r="E341" s="33" t="s">
        <v>217</v>
      </c>
      <c r="F341" s="22"/>
      <c r="G341" s="22"/>
      <c r="H341" s="22"/>
      <c r="I341" s="22"/>
      <c r="J341" s="22"/>
      <c r="K341" s="2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v>35865.550999999999</v>
      </c>
      <c r="AN341" s="22"/>
      <c r="AO341" s="22"/>
      <c r="AP341" s="22">
        <f t="shared" si="1164"/>
        <v>35865.550999999999</v>
      </c>
      <c r="AQ341" s="22">
        <f t="shared" si="1165"/>
        <v>0</v>
      </c>
      <c r="AR341" s="22">
        <f t="shared" si="1166"/>
        <v>0</v>
      </c>
      <c r="AS341" s="22"/>
      <c r="AT341" s="22"/>
      <c r="AU341" s="22"/>
      <c r="AV341" s="22">
        <f t="shared" si="1167"/>
        <v>35865.550999999999</v>
      </c>
      <c r="AW341" s="22">
        <f t="shared" si="1168"/>
        <v>0</v>
      </c>
      <c r="AX341" s="22">
        <f t="shared" si="1169"/>
        <v>0</v>
      </c>
      <c r="AY341" s="22"/>
      <c r="AZ341" s="22"/>
      <c r="BA341" s="22"/>
      <c r="BB341" s="22">
        <f t="shared" si="1170"/>
        <v>35865.550999999999</v>
      </c>
      <c r="BC341" s="22">
        <f t="shared" si="1171"/>
        <v>0</v>
      </c>
      <c r="BD341" s="22">
        <f t="shared" si="1172"/>
        <v>0</v>
      </c>
      <c r="BE341" s="22"/>
      <c r="BF341" s="22"/>
      <c r="BG341" s="22"/>
      <c r="BH341" s="22">
        <f t="shared" si="1173"/>
        <v>35865.550999999999</v>
      </c>
      <c r="BI341" s="22">
        <f t="shared" si="1174"/>
        <v>0</v>
      </c>
      <c r="BJ341" s="22">
        <f t="shared" si="1175"/>
        <v>0</v>
      </c>
      <c r="BK341" s="22">
        <v>4403.4769999999999</v>
      </c>
      <c r="BL341" s="22"/>
      <c r="BM341" s="22"/>
      <c r="BN341" s="22">
        <f t="shared" si="1176"/>
        <v>40269.027999999998</v>
      </c>
      <c r="BO341" s="22">
        <f t="shared" si="1177"/>
        <v>0</v>
      </c>
      <c r="BP341" s="22">
        <f t="shared" si="1178"/>
        <v>0</v>
      </c>
      <c r="BQ341" s="22"/>
      <c r="BR341" s="22"/>
      <c r="BS341" s="22">
        <f t="shared" si="1179"/>
        <v>40269.027999999998</v>
      </c>
      <c r="BT341" s="22">
        <f t="shared" si="1180"/>
        <v>0</v>
      </c>
      <c r="BU341" s="22">
        <f t="shared" si="1181"/>
        <v>0</v>
      </c>
      <c r="BV341" s="22"/>
      <c r="BW341" s="22"/>
      <c r="BX341" s="22">
        <f t="shared" si="1182"/>
        <v>40269.027999999998</v>
      </c>
      <c r="BY341" s="22">
        <f t="shared" si="1183"/>
        <v>0</v>
      </c>
      <c r="BZ341" s="22">
        <f t="shared" si="1184"/>
        <v>0</v>
      </c>
      <c r="CA341" s="22"/>
      <c r="CB341" s="22"/>
      <c r="CC341" s="22"/>
      <c r="CD341" s="22">
        <f t="shared" si="1014"/>
        <v>40269.027999999998</v>
      </c>
      <c r="CE341" s="22"/>
      <c r="CF341" s="34">
        <f t="shared" si="1008"/>
        <v>40269.027999999998</v>
      </c>
      <c r="CG341" s="22">
        <f t="shared" si="1015"/>
        <v>0</v>
      </c>
      <c r="CH341" s="22"/>
      <c r="CI341" s="22">
        <f t="shared" si="1009"/>
        <v>0</v>
      </c>
      <c r="CJ341" s="22">
        <f t="shared" si="1016"/>
        <v>0</v>
      </c>
      <c r="CK341" s="22"/>
      <c r="CL341" s="22">
        <f t="shared" si="1010"/>
        <v>0</v>
      </c>
      <c r="CM341" s="22"/>
      <c r="CN341" s="15"/>
      <c r="CO341" s="35"/>
    </row>
    <row r="342" spans="1:99" ht="46.8" x14ac:dyDescent="0.3">
      <c r="A342" s="32" t="s">
        <v>234</v>
      </c>
      <c r="B342" s="16"/>
      <c r="C342" s="32"/>
      <c r="D342" s="32"/>
      <c r="E342" s="33" t="s">
        <v>235</v>
      </c>
      <c r="F342" s="22">
        <f t="shared" si="1107"/>
        <v>20076.8</v>
      </c>
      <c r="G342" s="22">
        <f t="shared" si="1108"/>
        <v>19995.8</v>
      </c>
      <c r="H342" s="22">
        <f t="shared" si="1109"/>
        <v>19375.8</v>
      </c>
      <c r="I342" s="22">
        <f t="shared" si="1110"/>
        <v>0</v>
      </c>
      <c r="J342" s="22">
        <f t="shared" si="1111"/>
        <v>0</v>
      </c>
      <c r="K342" s="22">
        <f t="shared" si="1112"/>
        <v>0</v>
      </c>
      <c r="L342" s="22">
        <f t="shared" si="1149"/>
        <v>20076.8</v>
      </c>
      <c r="M342" s="22">
        <f t="shared" si="1150"/>
        <v>19995.8</v>
      </c>
      <c r="N342" s="22">
        <f t="shared" si="1151"/>
        <v>19375.8</v>
      </c>
      <c r="O342" s="22">
        <f t="shared" si="1113"/>
        <v>0</v>
      </c>
      <c r="P342" s="22">
        <f t="shared" si="1114"/>
        <v>0</v>
      </c>
      <c r="Q342" s="22">
        <f t="shared" si="1115"/>
        <v>0</v>
      </c>
      <c r="R342" s="22">
        <f t="shared" si="1152"/>
        <v>20076.8</v>
      </c>
      <c r="S342" s="22">
        <f t="shared" si="1153"/>
        <v>19995.8</v>
      </c>
      <c r="T342" s="22">
        <f t="shared" si="1154"/>
        <v>19375.8</v>
      </c>
      <c r="U342" s="22">
        <f t="shared" si="1116"/>
        <v>0</v>
      </c>
      <c r="V342" s="22">
        <f t="shared" si="1117"/>
        <v>0</v>
      </c>
      <c r="W342" s="22">
        <f t="shared" si="1118"/>
        <v>0</v>
      </c>
      <c r="X342" s="22">
        <f t="shared" si="1155"/>
        <v>20076.8</v>
      </c>
      <c r="Y342" s="22">
        <f t="shared" si="1156"/>
        <v>19995.8</v>
      </c>
      <c r="Z342" s="22">
        <f t="shared" si="1157"/>
        <v>19375.8</v>
      </c>
      <c r="AA342" s="22">
        <f t="shared" si="1119"/>
        <v>0</v>
      </c>
      <c r="AB342" s="22">
        <f t="shared" si="1120"/>
        <v>0</v>
      </c>
      <c r="AC342" s="22">
        <f t="shared" si="1121"/>
        <v>0</v>
      </c>
      <c r="AD342" s="22">
        <f t="shared" si="1158"/>
        <v>20076.8</v>
      </c>
      <c r="AE342" s="22">
        <f t="shared" si="1159"/>
        <v>19995.8</v>
      </c>
      <c r="AF342" s="22">
        <f t="shared" si="1160"/>
        <v>19375.8</v>
      </c>
      <c r="AG342" s="22">
        <f t="shared" si="1122"/>
        <v>0</v>
      </c>
      <c r="AH342" s="22">
        <f t="shared" si="1123"/>
        <v>0</v>
      </c>
      <c r="AI342" s="22">
        <f t="shared" si="1124"/>
        <v>0</v>
      </c>
      <c r="AJ342" s="22">
        <f t="shared" si="1161"/>
        <v>20076.8</v>
      </c>
      <c r="AK342" s="22">
        <f t="shared" si="1162"/>
        <v>19995.8</v>
      </c>
      <c r="AL342" s="22">
        <f t="shared" si="1163"/>
        <v>19375.8</v>
      </c>
      <c r="AM342" s="22">
        <f t="shared" si="1125"/>
        <v>0</v>
      </c>
      <c r="AN342" s="22">
        <f t="shared" si="1126"/>
        <v>0</v>
      </c>
      <c r="AO342" s="22">
        <f t="shared" si="1127"/>
        <v>0</v>
      </c>
      <c r="AP342" s="22">
        <f t="shared" si="1164"/>
        <v>20076.8</v>
      </c>
      <c r="AQ342" s="22">
        <f t="shared" si="1165"/>
        <v>19995.8</v>
      </c>
      <c r="AR342" s="22">
        <f t="shared" si="1166"/>
        <v>19375.8</v>
      </c>
      <c r="AS342" s="22">
        <f t="shared" si="1128"/>
        <v>0</v>
      </c>
      <c r="AT342" s="22">
        <f t="shared" si="1129"/>
        <v>0</v>
      </c>
      <c r="AU342" s="22">
        <f t="shared" si="1130"/>
        <v>0</v>
      </c>
      <c r="AV342" s="22">
        <f t="shared" si="1167"/>
        <v>20076.8</v>
      </c>
      <c r="AW342" s="22">
        <f t="shared" si="1168"/>
        <v>19995.8</v>
      </c>
      <c r="AX342" s="22">
        <f t="shared" si="1169"/>
        <v>19375.8</v>
      </c>
      <c r="AY342" s="22">
        <f t="shared" si="1131"/>
        <v>0</v>
      </c>
      <c r="AZ342" s="22">
        <f t="shared" si="1132"/>
        <v>0</v>
      </c>
      <c r="BA342" s="22">
        <f t="shared" si="1133"/>
        <v>0</v>
      </c>
      <c r="BB342" s="22">
        <f t="shared" si="1170"/>
        <v>20076.8</v>
      </c>
      <c r="BC342" s="22">
        <f t="shared" si="1171"/>
        <v>19995.8</v>
      </c>
      <c r="BD342" s="22">
        <f t="shared" si="1172"/>
        <v>19375.8</v>
      </c>
      <c r="BE342" s="22">
        <f t="shared" si="1134"/>
        <v>0</v>
      </c>
      <c r="BF342" s="22">
        <f t="shared" si="1135"/>
        <v>0</v>
      </c>
      <c r="BG342" s="22">
        <f t="shared" si="1136"/>
        <v>0</v>
      </c>
      <c r="BH342" s="22">
        <f t="shared" si="1173"/>
        <v>20076.8</v>
      </c>
      <c r="BI342" s="22">
        <f t="shared" si="1174"/>
        <v>19995.8</v>
      </c>
      <c r="BJ342" s="22">
        <f t="shared" si="1175"/>
        <v>19375.8</v>
      </c>
      <c r="BK342" s="22">
        <f t="shared" si="1137"/>
        <v>0</v>
      </c>
      <c r="BL342" s="22">
        <f t="shared" si="1138"/>
        <v>0</v>
      </c>
      <c r="BM342" s="22">
        <f t="shared" si="1139"/>
        <v>0</v>
      </c>
      <c r="BN342" s="22">
        <f t="shared" si="1176"/>
        <v>20076.8</v>
      </c>
      <c r="BO342" s="22">
        <f t="shared" si="1177"/>
        <v>19995.8</v>
      </c>
      <c r="BP342" s="22">
        <f t="shared" si="1178"/>
        <v>19375.8</v>
      </c>
      <c r="BQ342" s="22">
        <f t="shared" si="1140"/>
        <v>0</v>
      </c>
      <c r="BR342" s="22">
        <f t="shared" si="1141"/>
        <v>0</v>
      </c>
      <c r="BS342" s="22">
        <f t="shared" si="1179"/>
        <v>20076.8</v>
      </c>
      <c r="BT342" s="22">
        <f t="shared" si="1180"/>
        <v>19995.8</v>
      </c>
      <c r="BU342" s="22">
        <f t="shared" si="1181"/>
        <v>19375.8</v>
      </c>
      <c r="BV342" s="22">
        <f t="shared" si="1142"/>
        <v>0</v>
      </c>
      <c r="BW342" s="22">
        <f t="shared" si="1143"/>
        <v>0</v>
      </c>
      <c r="BX342" s="22">
        <f t="shared" si="1182"/>
        <v>20076.8</v>
      </c>
      <c r="BY342" s="22">
        <f t="shared" si="1183"/>
        <v>19995.8</v>
      </c>
      <c r="BZ342" s="22">
        <f t="shared" si="1184"/>
        <v>19375.8</v>
      </c>
      <c r="CA342" s="22">
        <f t="shared" si="1144"/>
        <v>0</v>
      </c>
      <c r="CB342" s="22">
        <f t="shared" si="1145"/>
        <v>0</v>
      </c>
      <c r="CC342" s="22">
        <f t="shared" si="1146"/>
        <v>0</v>
      </c>
      <c r="CD342" s="22">
        <f t="shared" si="1014"/>
        <v>20076.8</v>
      </c>
      <c r="CE342" s="22">
        <f t="shared" si="1147"/>
        <v>0</v>
      </c>
      <c r="CF342" s="34">
        <f t="shared" si="1008"/>
        <v>20076.8</v>
      </c>
      <c r="CG342" s="22">
        <f t="shared" si="1015"/>
        <v>19995.8</v>
      </c>
      <c r="CH342" s="22">
        <f t="shared" si="1148"/>
        <v>0</v>
      </c>
      <c r="CI342" s="22">
        <f t="shared" si="1009"/>
        <v>19995.8</v>
      </c>
      <c r="CJ342" s="22">
        <f t="shared" si="1016"/>
        <v>19375.8</v>
      </c>
      <c r="CK342" s="22">
        <f t="shared" si="1148"/>
        <v>0</v>
      </c>
      <c r="CL342" s="22">
        <f t="shared" si="1010"/>
        <v>19375.8</v>
      </c>
      <c r="CM342" s="22">
        <f t="shared" si="1148"/>
        <v>0</v>
      </c>
      <c r="CN342" s="15"/>
      <c r="CO342" s="35"/>
      <c r="CU342" s="5" t="s">
        <v>31</v>
      </c>
    </row>
    <row r="343" spans="1:99" ht="46.8" x14ac:dyDescent="0.3">
      <c r="A343" s="32" t="s">
        <v>234</v>
      </c>
      <c r="B343" s="16">
        <v>600</v>
      </c>
      <c r="C343" s="32"/>
      <c r="D343" s="32"/>
      <c r="E343" s="33" t="s">
        <v>45</v>
      </c>
      <c r="F343" s="22">
        <f t="shared" si="1107"/>
        <v>20076.8</v>
      </c>
      <c r="G343" s="22">
        <f t="shared" si="1108"/>
        <v>19995.8</v>
      </c>
      <c r="H343" s="22">
        <f t="shared" si="1109"/>
        <v>19375.8</v>
      </c>
      <c r="I343" s="22">
        <f t="shared" si="1110"/>
        <v>0</v>
      </c>
      <c r="J343" s="22">
        <f t="shared" si="1111"/>
        <v>0</v>
      </c>
      <c r="K343" s="22">
        <f t="shared" si="1112"/>
        <v>0</v>
      </c>
      <c r="L343" s="22">
        <f t="shared" si="1149"/>
        <v>20076.8</v>
      </c>
      <c r="M343" s="22">
        <f t="shared" si="1150"/>
        <v>19995.8</v>
      </c>
      <c r="N343" s="22">
        <f t="shared" si="1151"/>
        <v>19375.8</v>
      </c>
      <c r="O343" s="22">
        <f t="shared" si="1113"/>
        <v>0</v>
      </c>
      <c r="P343" s="22">
        <f t="shared" si="1114"/>
        <v>0</v>
      </c>
      <c r="Q343" s="22">
        <f t="shared" si="1115"/>
        <v>0</v>
      </c>
      <c r="R343" s="22">
        <f t="shared" si="1152"/>
        <v>20076.8</v>
      </c>
      <c r="S343" s="22">
        <f t="shared" si="1153"/>
        <v>19995.8</v>
      </c>
      <c r="T343" s="22">
        <f t="shared" si="1154"/>
        <v>19375.8</v>
      </c>
      <c r="U343" s="22">
        <f t="shared" si="1116"/>
        <v>0</v>
      </c>
      <c r="V343" s="22">
        <f t="shared" si="1117"/>
        <v>0</v>
      </c>
      <c r="W343" s="22">
        <f t="shared" si="1118"/>
        <v>0</v>
      </c>
      <c r="X343" s="22">
        <f t="shared" si="1155"/>
        <v>20076.8</v>
      </c>
      <c r="Y343" s="22">
        <f t="shared" si="1156"/>
        <v>19995.8</v>
      </c>
      <c r="Z343" s="22">
        <f t="shared" si="1157"/>
        <v>19375.8</v>
      </c>
      <c r="AA343" s="22">
        <f t="shared" si="1119"/>
        <v>0</v>
      </c>
      <c r="AB343" s="22">
        <f t="shared" si="1120"/>
        <v>0</v>
      </c>
      <c r="AC343" s="22">
        <f t="shared" si="1121"/>
        <v>0</v>
      </c>
      <c r="AD343" s="22">
        <f t="shared" si="1158"/>
        <v>20076.8</v>
      </c>
      <c r="AE343" s="22">
        <f t="shared" si="1159"/>
        <v>19995.8</v>
      </c>
      <c r="AF343" s="22">
        <f t="shared" si="1160"/>
        <v>19375.8</v>
      </c>
      <c r="AG343" s="22">
        <f t="shared" si="1122"/>
        <v>0</v>
      </c>
      <c r="AH343" s="22">
        <f t="shared" si="1123"/>
        <v>0</v>
      </c>
      <c r="AI343" s="22">
        <f t="shared" si="1124"/>
        <v>0</v>
      </c>
      <c r="AJ343" s="22">
        <f t="shared" si="1161"/>
        <v>20076.8</v>
      </c>
      <c r="AK343" s="22">
        <f t="shared" si="1162"/>
        <v>19995.8</v>
      </c>
      <c r="AL343" s="22">
        <f t="shared" si="1163"/>
        <v>19375.8</v>
      </c>
      <c r="AM343" s="22">
        <f t="shared" si="1125"/>
        <v>0</v>
      </c>
      <c r="AN343" s="22">
        <f t="shared" si="1126"/>
        <v>0</v>
      </c>
      <c r="AO343" s="22">
        <f t="shared" si="1127"/>
        <v>0</v>
      </c>
      <c r="AP343" s="22">
        <f t="shared" si="1164"/>
        <v>20076.8</v>
      </c>
      <c r="AQ343" s="22">
        <f t="shared" si="1165"/>
        <v>19995.8</v>
      </c>
      <c r="AR343" s="22">
        <f t="shared" si="1166"/>
        <v>19375.8</v>
      </c>
      <c r="AS343" s="22">
        <f t="shared" si="1128"/>
        <v>0</v>
      </c>
      <c r="AT343" s="22">
        <f t="shared" si="1129"/>
        <v>0</v>
      </c>
      <c r="AU343" s="22">
        <f t="shared" si="1130"/>
        <v>0</v>
      </c>
      <c r="AV343" s="22">
        <f t="shared" si="1167"/>
        <v>20076.8</v>
      </c>
      <c r="AW343" s="22">
        <f t="shared" si="1168"/>
        <v>19995.8</v>
      </c>
      <c r="AX343" s="22">
        <f t="shared" si="1169"/>
        <v>19375.8</v>
      </c>
      <c r="AY343" s="22">
        <f t="shared" si="1131"/>
        <v>0</v>
      </c>
      <c r="AZ343" s="22">
        <f t="shared" si="1132"/>
        <v>0</v>
      </c>
      <c r="BA343" s="22">
        <f t="shared" si="1133"/>
        <v>0</v>
      </c>
      <c r="BB343" s="22">
        <f t="shared" si="1170"/>
        <v>20076.8</v>
      </c>
      <c r="BC343" s="22">
        <f t="shared" si="1171"/>
        <v>19995.8</v>
      </c>
      <c r="BD343" s="22">
        <f t="shared" si="1172"/>
        <v>19375.8</v>
      </c>
      <c r="BE343" s="22">
        <f t="shared" si="1134"/>
        <v>0</v>
      </c>
      <c r="BF343" s="22">
        <f t="shared" si="1135"/>
        <v>0</v>
      </c>
      <c r="BG343" s="22">
        <f t="shared" si="1136"/>
        <v>0</v>
      </c>
      <c r="BH343" s="22">
        <f t="shared" si="1173"/>
        <v>20076.8</v>
      </c>
      <c r="BI343" s="22">
        <f t="shared" si="1174"/>
        <v>19995.8</v>
      </c>
      <c r="BJ343" s="22">
        <f t="shared" si="1175"/>
        <v>19375.8</v>
      </c>
      <c r="BK343" s="22">
        <f t="shared" si="1137"/>
        <v>0</v>
      </c>
      <c r="BL343" s="22">
        <f t="shared" si="1138"/>
        <v>0</v>
      </c>
      <c r="BM343" s="22">
        <f t="shared" si="1139"/>
        <v>0</v>
      </c>
      <c r="BN343" s="22">
        <f t="shared" si="1176"/>
        <v>20076.8</v>
      </c>
      <c r="BO343" s="22">
        <f t="shared" si="1177"/>
        <v>19995.8</v>
      </c>
      <c r="BP343" s="22">
        <f t="shared" si="1178"/>
        <v>19375.8</v>
      </c>
      <c r="BQ343" s="22">
        <f t="shared" si="1140"/>
        <v>0</v>
      </c>
      <c r="BR343" s="22">
        <f t="shared" si="1141"/>
        <v>0</v>
      </c>
      <c r="BS343" s="22">
        <f t="shared" si="1179"/>
        <v>20076.8</v>
      </c>
      <c r="BT343" s="22">
        <f t="shared" si="1180"/>
        <v>19995.8</v>
      </c>
      <c r="BU343" s="22">
        <f t="shared" si="1181"/>
        <v>19375.8</v>
      </c>
      <c r="BV343" s="22">
        <f t="shared" si="1142"/>
        <v>0</v>
      </c>
      <c r="BW343" s="22">
        <f t="shared" si="1143"/>
        <v>0</v>
      </c>
      <c r="BX343" s="22">
        <f t="shared" si="1182"/>
        <v>20076.8</v>
      </c>
      <c r="BY343" s="22">
        <f t="shared" si="1183"/>
        <v>19995.8</v>
      </c>
      <c r="BZ343" s="22">
        <f t="shared" si="1184"/>
        <v>19375.8</v>
      </c>
      <c r="CA343" s="22">
        <f t="shared" si="1144"/>
        <v>0</v>
      </c>
      <c r="CB343" s="22">
        <f t="shared" si="1145"/>
        <v>0</v>
      </c>
      <c r="CC343" s="22">
        <f t="shared" si="1146"/>
        <v>0</v>
      </c>
      <c r="CD343" s="22">
        <f t="shared" si="1014"/>
        <v>20076.8</v>
      </c>
      <c r="CE343" s="22">
        <f t="shared" si="1147"/>
        <v>0</v>
      </c>
      <c r="CF343" s="34">
        <f t="shared" si="1008"/>
        <v>20076.8</v>
      </c>
      <c r="CG343" s="22">
        <f t="shared" si="1015"/>
        <v>19995.8</v>
      </c>
      <c r="CH343" s="22">
        <f t="shared" si="1148"/>
        <v>0</v>
      </c>
      <c r="CI343" s="22">
        <f t="shared" si="1009"/>
        <v>19995.8</v>
      </c>
      <c r="CJ343" s="22">
        <f t="shared" si="1016"/>
        <v>19375.8</v>
      </c>
      <c r="CK343" s="22">
        <f t="shared" si="1148"/>
        <v>0</v>
      </c>
      <c r="CL343" s="22">
        <f t="shared" si="1010"/>
        <v>19375.8</v>
      </c>
      <c r="CM343" s="22">
        <f t="shared" si="1148"/>
        <v>0</v>
      </c>
      <c r="CN343" s="15"/>
      <c r="CO343" s="35"/>
      <c r="CS343" s="5" t="s">
        <v>29</v>
      </c>
    </row>
    <row r="344" spans="1:99" x14ac:dyDescent="0.3">
      <c r="A344" s="32" t="s">
        <v>234</v>
      </c>
      <c r="B344" s="16">
        <v>620</v>
      </c>
      <c r="C344" s="32"/>
      <c r="D344" s="32"/>
      <c r="E344" s="33" t="s">
        <v>46</v>
      </c>
      <c r="F344" s="22">
        <f t="shared" ref="F344:K344" si="1185">F345+F346</f>
        <v>20076.8</v>
      </c>
      <c r="G344" s="22">
        <f t="shared" si="1185"/>
        <v>19995.8</v>
      </c>
      <c r="H344" s="22">
        <f t="shared" si="1185"/>
        <v>19375.8</v>
      </c>
      <c r="I344" s="22">
        <f t="shared" si="1185"/>
        <v>0</v>
      </c>
      <c r="J344" s="22">
        <f t="shared" si="1185"/>
        <v>0</v>
      </c>
      <c r="K344" s="22">
        <f t="shared" si="1185"/>
        <v>0</v>
      </c>
      <c r="L344" s="22">
        <f t="shared" si="1149"/>
        <v>20076.8</v>
      </c>
      <c r="M344" s="22">
        <f t="shared" si="1150"/>
        <v>19995.8</v>
      </c>
      <c r="N344" s="22">
        <f t="shared" si="1151"/>
        <v>19375.8</v>
      </c>
      <c r="O344" s="22">
        <f>O345+O346</f>
        <v>0</v>
      </c>
      <c r="P344" s="22">
        <f>P345+P346</f>
        <v>0</v>
      </c>
      <c r="Q344" s="22">
        <f>Q345+Q346</f>
        <v>0</v>
      </c>
      <c r="R344" s="22">
        <f t="shared" si="1152"/>
        <v>20076.8</v>
      </c>
      <c r="S344" s="22">
        <f t="shared" si="1153"/>
        <v>19995.8</v>
      </c>
      <c r="T344" s="22">
        <f t="shared" si="1154"/>
        <v>19375.8</v>
      </c>
      <c r="U344" s="22">
        <f>U345+U346</f>
        <v>0</v>
      </c>
      <c r="V344" s="22">
        <f>V345+V346</f>
        <v>0</v>
      </c>
      <c r="W344" s="22">
        <f>W345+W346</f>
        <v>0</v>
      </c>
      <c r="X344" s="22">
        <f t="shared" si="1155"/>
        <v>20076.8</v>
      </c>
      <c r="Y344" s="22">
        <f t="shared" si="1156"/>
        <v>19995.8</v>
      </c>
      <c r="Z344" s="22">
        <f t="shared" si="1157"/>
        <v>19375.8</v>
      </c>
      <c r="AA344" s="22">
        <f>AA345+AA346</f>
        <v>0</v>
      </c>
      <c r="AB344" s="22">
        <f>AB345+AB346</f>
        <v>0</v>
      </c>
      <c r="AC344" s="22">
        <f>AC345+AC346</f>
        <v>0</v>
      </c>
      <c r="AD344" s="22">
        <f t="shared" si="1158"/>
        <v>20076.8</v>
      </c>
      <c r="AE344" s="22">
        <f t="shared" si="1159"/>
        <v>19995.8</v>
      </c>
      <c r="AF344" s="22">
        <f t="shared" si="1160"/>
        <v>19375.8</v>
      </c>
      <c r="AG344" s="22">
        <f>AG345+AG346</f>
        <v>0</v>
      </c>
      <c r="AH344" s="22">
        <f>AH345+AH346</f>
        <v>0</v>
      </c>
      <c r="AI344" s="22">
        <f>AI345+AI346</f>
        <v>0</v>
      </c>
      <c r="AJ344" s="22">
        <f t="shared" si="1161"/>
        <v>20076.8</v>
      </c>
      <c r="AK344" s="22">
        <f t="shared" si="1162"/>
        <v>19995.8</v>
      </c>
      <c r="AL344" s="22">
        <f t="shared" si="1163"/>
        <v>19375.8</v>
      </c>
      <c r="AM344" s="22">
        <f>AM345+AM346</f>
        <v>0</v>
      </c>
      <c r="AN344" s="22">
        <f>AN345+AN346</f>
        <v>0</v>
      </c>
      <c r="AO344" s="22">
        <f>AO345+AO346</f>
        <v>0</v>
      </c>
      <c r="AP344" s="22">
        <f t="shared" si="1164"/>
        <v>20076.8</v>
      </c>
      <c r="AQ344" s="22">
        <f t="shared" si="1165"/>
        <v>19995.8</v>
      </c>
      <c r="AR344" s="22">
        <f t="shared" si="1166"/>
        <v>19375.8</v>
      </c>
      <c r="AS344" s="22">
        <f>AS345+AS346</f>
        <v>0</v>
      </c>
      <c r="AT344" s="22">
        <f>AT345+AT346</f>
        <v>0</v>
      </c>
      <c r="AU344" s="22">
        <f>AU345+AU346</f>
        <v>0</v>
      </c>
      <c r="AV344" s="22">
        <f t="shared" si="1167"/>
        <v>20076.8</v>
      </c>
      <c r="AW344" s="22">
        <f t="shared" si="1168"/>
        <v>19995.8</v>
      </c>
      <c r="AX344" s="22">
        <f t="shared" si="1169"/>
        <v>19375.8</v>
      </c>
      <c r="AY344" s="22">
        <f>AY345+AY346</f>
        <v>0</v>
      </c>
      <c r="AZ344" s="22">
        <f>AZ345+AZ346</f>
        <v>0</v>
      </c>
      <c r="BA344" s="22">
        <f>BA345+BA346</f>
        <v>0</v>
      </c>
      <c r="BB344" s="22">
        <f t="shared" si="1170"/>
        <v>20076.8</v>
      </c>
      <c r="BC344" s="22">
        <f t="shared" si="1171"/>
        <v>19995.8</v>
      </c>
      <c r="BD344" s="22">
        <f t="shared" si="1172"/>
        <v>19375.8</v>
      </c>
      <c r="BE344" s="22">
        <f>BE345+BE346</f>
        <v>0</v>
      </c>
      <c r="BF344" s="22">
        <f>BF345+BF346</f>
        <v>0</v>
      </c>
      <c r="BG344" s="22">
        <f>BG345+BG346</f>
        <v>0</v>
      </c>
      <c r="BH344" s="22">
        <f t="shared" si="1173"/>
        <v>20076.8</v>
      </c>
      <c r="BI344" s="22">
        <f t="shared" si="1174"/>
        <v>19995.8</v>
      </c>
      <c r="BJ344" s="22">
        <f t="shared" si="1175"/>
        <v>19375.8</v>
      </c>
      <c r="BK344" s="22">
        <f>BK345+BK346</f>
        <v>0</v>
      </c>
      <c r="BL344" s="22">
        <f>BL345+BL346</f>
        <v>0</v>
      </c>
      <c r="BM344" s="22">
        <f>BM345+BM346</f>
        <v>0</v>
      </c>
      <c r="BN344" s="22">
        <f t="shared" si="1176"/>
        <v>20076.8</v>
      </c>
      <c r="BO344" s="22">
        <f t="shared" si="1177"/>
        <v>19995.8</v>
      </c>
      <c r="BP344" s="22">
        <f t="shared" si="1178"/>
        <v>19375.8</v>
      </c>
      <c r="BQ344" s="22">
        <f>BQ345+BQ346</f>
        <v>0</v>
      </c>
      <c r="BR344" s="22">
        <f>BR345+BR346</f>
        <v>0</v>
      </c>
      <c r="BS344" s="22">
        <f t="shared" si="1179"/>
        <v>20076.8</v>
      </c>
      <c r="BT344" s="22">
        <f t="shared" si="1180"/>
        <v>19995.8</v>
      </c>
      <c r="BU344" s="22">
        <f t="shared" si="1181"/>
        <v>19375.8</v>
      </c>
      <c r="BV344" s="22">
        <f>BV345+BV346</f>
        <v>0</v>
      </c>
      <c r="BW344" s="22">
        <f>BW345+BW346</f>
        <v>0</v>
      </c>
      <c r="BX344" s="22">
        <f t="shared" si="1182"/>
        <v>20076.8</v>
      </c>
      <c r="BY344" s="22">
        <f t="shared" si="1183"/>
        <v>19995.8</v>
      </c>
      <c r="BZ344" s="22">
        <f t="shared" si="1184"/>
        <v>19375.8</v>
      </c>
      <c r="CA344" s="22">
        <f>CA345+CA346</f>
        <v>0</v>
      </c>
      <c r="CB344" s="22">
        <f>CB345+CB346</f>
        <v>0</v>
      </c>
      <c r="CC344" s="22">
        <f>CC345+CC346</f>
        <v>0</v>
      </c>
      <c r="CD344" s="22">
        <f t="shared" si="1014"/>
        <v>20076.8</v>
      </c>
      <c r="CE344" s="22">
        <f>CE345+CE346</f>
        <v>0</v>
      </c>
      <c r="CF344" s="34">
        <f t="shared" si="1008"/>
        <v>20076.8</v>
      </c>
      <c r="CG344" s="22">
        <f t="shared" si="1015"/>
        <v>19995.8</v>
      </c>
      <c r="CH344" s="22">
        <f>CH345+CH346</f>
        <v>0</v>
      </c>
      <c r="CI344" s="22">
        <f t="shared" si="1009"/>
        <v>19995.8</v>
      </c>
      <c r="CJ344" s="22">
        <f t="shared" si="1016"/>
        <v>19375.8</v>
      </c>
      <c r="CK344" s="22">
        <f>CK345+CK346</f>
        <v>0</v>
      </c>
      <c r="CL344" s="22">
        <f t="shared" si="1010"/>
        <v>19375.8</v>
      </c>
      <c r="CM344" s="22">
        <f>CM345+CM346</f>
        <v>0</v>
      </c>
      <c r="CN344" s="15"/>
      <c r="CO344" s="35"/>
      <c r="CT344" s="5" t="s">
        <v>30</v>
      </c>
    </row>
    <row r="345" spans="1:99" x14ac:dyDescent="0.3">
      <c r="A345" s="32" t="s">
        <v>234</v>
      </c>
      <c r="B345" s="16">
        <v>620</v>
      </c>
      <c r="C345" s="32" t="s">
        <v>47</v>
      </c>
      <c r="D345" s="32" t="s">
        <v>67</v>
      </c>
      <c r="E345" s="33" t="s">
        <v>217</v>
      </c>
      <c r="F345" s="22">
        <v>19826.8</v>
      </c>
      <c r="G345" s="22">
        <v>19795.8</v>
      </c>
      <c r="H345" s="22">
        <v>19175.8</v>
      </c>
      <c r="I345" s="22"/>
      <c r="J345" s="22"/>
      <c r="K345" s="22"/>
      <c r="L345" s="22">
        <f t="shared" si="1149"/>
        <v>19826.8</v>
      </c>
      <c r="M345" s="22">
        <f t="shared" si="1150"/>
        <v>19795.8</v>
      </c>
      <c r="N345" s="22">
        <f t="shared" si="1151"/>
        <v>19175.8</v>
      </c>
      <c r="O345" s="22"/>
      <c r="P345" s="22"/>
      <c r="Q345" s="22"/>
      <c r="R345" s="22">
        <f t="shared" si="1152"/>
        <v>19826.8</v>
      </c>
      <c r="S345" s="22">
        <f t="shared" si="1153"/>
        <v>19795.8</v>
      </c>
      <c r="T345" s="22">
        <f t="shared" si="1154"/>
        <v>19175.8</v>
      </c>
      <c r="U345" s="22"/>
      <c r="V345" s="22"/>
      <c r="W345" s="22"/>
      <c r="X345" s="22">
        <f t="shared" si="1155"/>
        <v>19826.8</v>
      </c>
      <c r="Y345" s="22">
        <f t="shared" si="1156"/>
        <v>19795.8</v>
      </c>
      <c r="Z345" s="22">
        <f t="shared" si="1157"/>
        <v>19175.8</v>
      </c>
      <c r="AA345" s="22"/>
      <c r="AB345" s="22"/>
      <c r="AC345" s="22"/>
      <c r="AD345" s="22">
        <f t="shared" si="1158"/>
        <v>19826.8</v>
      </c>
      <c r="AE345" s="22">
        <f t="shared" si="1159"/>
        <v>19795.8</v>
      </c>
      <c r="AF345" s="22">
        <f t="shared" si="1160"/>
        <v>19175.8</v>
      </c>
      <c r="AG345" s="22"/>
      <c r="AH345" s="22"/>
      <c r="AI345" s="22"/>
      <c r="AJ345" s="22">
        <f t="shared" si="1161"/>
        <v>19826.8</v>
      </c>
      <c r="AK345" s="22">
        <f t="shared" si="1162"/>
        <v>19795.8</v>
      </c>
      <c r="AL345" s="22">
        <f t="shared" si="1163"/>
        <v>19175.8</v>
      </c>
      <c r="AM345" s="22"/>
      <c r="AN345" s="22"/>
      <c r="AO345" s="22"/>
      <c r="AP345" s="22">
        <f t="shared" si="1164"/>
        <v>19826.8</v>
      </c>
      <c r="AQ345" s="22">
        <f t="shared" si="1165"/>
        <v>19795.8</v>
      </c>
      <c r="AR345" s="22">
        <f t="shared" si="1166"/>
        <v>19175.8</v>
      </c>
      <c r="AS345" s="22"/>
      <c r="AT345" s="22"/>
      <c r="AU345" s="22"/>
      <c r="AV345" s="22">
        <f t="shared" si="1167"/>
        <v>19826.8</v>
      </c>
      <c r="AW345" s="22">
        <f t="shared" si="1168"/>
        <v>19795.8</v>
      </c>
      <c r="AX345" s="22">
        <f t="shared" si="1169"/>
        <v>19175.8</v>
      </c>
      <c r="AY345" s="22"/>
      <c r="AZ345" s="22"/>
      <c r="BA345" s="22"/>
      <c r="BB345" s="22">
        <f t="shared" si="1170"/>
        <v>19826.8</v>
      </c>
      <c r="BC345" s="22">
        <f t="shared" si="1171"/>
        <v>19795.8</v>
      </c>
      <c r="BD345" s="22">
        <f t="shared" si="1172"/>
        <v>19175.8</v>
      </c>
      <c r="BE345" s="22"/>
      <c r="BF345" s="22"/>
      <c r="BG345" s="22"/>
      <c r="BH345" s="22">
        <f t="shared" si="1173"/>
        <v>19826.8</v>
      </c>
      <c r="BI345" s="22">
        <f t="shared" si="1174"/>
        <v>19795.8</v>
      </c>
      <c r="BJ345" s="22">
        <f t="shared" si="1175"/>
        <v>19175.8</v>
      </c>
      <c r="BK345" s="22"/>
      <c r="BL345" s="22"/>
      <c r="BM345" s="22"/>
      <c r="BN345" s="22">
        <f t="shared" si="1176"/>
        <v>19826.8</v>
      </c>
      <c r="BO345" s="22">
        <f t="shared" si="1177"/>
        <v>19795.8</v>
      </c>
      <c r="BP345" s="22">
        <f t="shared" si="1178"/>
        <v>19175.8</v>
      </c>
      <c r="BQ345" s="22"/>
      <c r="BR345" s="22"/>
      <c r="BS345" s="22">
        <f t="shared" si="1179"/>
        <v>19826.8</v>
      </c>
      <c r="BT345" s="22">
        <f t="shared" si="1180"/>
        <v>19795.8</v>
      </c>
      <c r="BU345" s="22">
        <f t="shared" si="1181"/>
        <v>19175.8</v>
      </c>
      <c r="BV345" s="22"/>
      <c r="BW345" s="22"/>
      <c r="BX345" s="22">
        <f t="shared" si="1182"/>
        <v>19826.8</v>
      </c>
      <c r="BY345" s="22">
        <f t="shared" si="1183"/>
        <v>19795.8</v>
      </c>
      <c r="BZ345" s="22">
        <f t="shared" si="1184"/>
        <v>19175.8</v>
      </c>
      <c r="CA345" s="22"/>
      <c r="CB345" s="22"/>
      <c r="CC345" s="22"/>
      <c r="CD345" s="22">
        <f t="shared" si="1014"/>
        <v>19826.8</v>
      </c>
      <c r="CE345" s="22"/>
      <c r="CF345" s="34">
        <f t="shared" si="1008"/>
        <v>19826.8</v>
      </c>
      <c r="CG345" s="22">
        <f t="shared" si="1015"/>
        <v>19795.8</v>
      </c>
      <c r="CH345" s="22"/>
      <c r="CI345" s="22">
        <f t="shared" si="1009"/>
        <v>19795.8</v>
      </c>
      <c r="CJ345" s="22">
        <f t="shared" si="1016"/>
        <v>19175.8</v>
      </c>
      <c r="CK345" s="22"/>
      <c r="CL345" s="22">
        <f t="shared" si="1010"/>
        <v>19175.8</v>
      </c>
      <c r="CM345" s="22"/>
      <c r="CN345" s="15"/>
      <c r="CO345" s="35"/>
    </row>
    <row r="346" spans="1:99" x14ac:dyDescent="0.3">
      <c r="A346" s="32" t="s">
        <v>234</v>
      </c>
      <c r="B346" s="16">
        <v>620</v>
      </c>
      <c r="C346" s="32" t="s">
        <v>134</v>
      </c>
      <c r="D346" s="32" t="s">
        <v>67</v>
      </c>
      <c r="E346" s="33" t="s">
        <v>236</v>
      </c>
      <c r="F346" s="22">
        <v>250</v>
      </c>
      <c r="G346" s="22">
        <v>200</v>
      </c>
      <c r="H346" s="22">
        <v>200</v>
      </c>
      <c r="I346" s="22"/>
      <c r="J346" s="22"/>
      <c r="K346" s="22"/>
      <c r="L346" s="22">
        <f t="shared" si="1149"/>
        <v>250</v>
      </c>
      <c r="M346" s="22">
        <f t="shared" si="1150"/>
        <v>200</v>
      </c>
      <c r="N346" s="22">
        <f t="shared" si="1151"/>
        <v>200</v>
      </c>
      <c r="O346" s="22"/>
      <c r="P346" s="22"/>
      <c r="Q346" s="22"/>
      <c r="R346" s="22">
        <f t="shared" si="1152"/>
        <v>250</v>
      </c>
      <c r="S346" s="22">
        <f t="shared" si="1153"/>
        <v>200</v>
      </c>
      <c r="T346" s="22">
        <f t="shared" si="1154"/>
        <v>200</v>
      </c>
      <c r="U346" s="22"/>
      <c r="V346" s="22"/>
      <c r="W346" s="22"/>
      <c r="X346" s="22">
        <f t="shared" si="1155"/>
        <v>250</v>
      </c>
      <c r="Y346" s="22">
        <f t="shared" si="1156"/>
        <v>200</v>
      </c>
      <c r="Z346" s="22">
        <f t="shared" si="1157"/>
        <v>200</v>
      </c>
      <c r="AA346" s="22"/>
      <c r="AB346" s="22"/>
      <c r="AC346" s="22"/>
      <c r="AD346" s="22">
        <f t="shared" si="1158"/>
        <v>250</v>
      </c>
      <c r="AE346" s="22">
        <f t="shared" si="1159"/>
        <v>200</v>
      </c>
      <c r="AF346" s="22">
        <f t="shared" si="1160"/>
        <v>200</v>
      </c>
      <c r="AG346" s="22"/>
      <c r="AH346" s="22"/>
      <c r="AI346" s="22"/>
      <c r="AJ346" s="22">
        <f t="shared" si="1161"/>
        <v>250</v>
      </c>
      <c r="AK346" s="22">
        <f t="shared" si="1162"/>
        <v>200</v>
      </c>
      <c r="AL346" s="22">
        <f t="shared" si="1163"/>
        <v>200</v>
      </c>
      <c r="AM346" s="22"/>
      <c r="AN346" s="22"/>
      <c r="AO346" s="22"/>
      <c r="AP346" s="22">
        <f t="shared" si="1164"/>
        <v>250</v>
      </c>
      <c r="AQ346" s="22">
        <f t="shared" si="1165"/>
        <v>200</v>
      </c>
      <c r="AR346" s="22">
        <f t="shared" si="1166"/>
        <v>200</v>
      </c>
      <c r="AS346" s="22"/>
      <c r="AT346" s="22"/>
      <c r="AU346" s="22"/>
      <c r="AV346" s="22">
        <f t="shared" si="1167"/>
        <v>250</v>
      </c>
      <c r="AW346" s="22">
        <f t="shared" si="1168"/>
        <v>200</v>
      </c>
      <c r="AX346" s="22">
        <f t="shared" si="1169"/>
        <v>200</v>
      </c>
      <c r="AY346" s="22"/>
      <c r="AZ346" s="22"/>
      <c r="BA346" s="22"/>
      <c r="BB346" s="22">
        <f t="shared" si="1170"/>
        <v>250</v>
      </c>
      <c r="BC346" s="22">
        <f t="shared" si="1171"/>
        <v>200</v>
      </c>
      <c r="BD346" s="22">
        <f t="shared" si="1172"/>
        <v>200</v>
      </c>
      <c r="BE346" s="22"/>
      <c r="BF346" s="22"/>
      <c r="BG346" s="22"/>
      <c r="BH346" s="22">
        <f t="shared" si="1173"/>
        <v>250</v>
      </c>
      <c r="BI346" s="22">
        <f t="shared" si="1174"/>
        <v>200</v>
      </c>
      <c r="BJ346" s="22">
        <f t="shared" si="1175"/>
        <v>200</v>
      </c>
      <c r="BK346" s="22"/>
      <c r="BL346" s="22"/>
      <c r="BM346" s="22"/>
      <c r="BN346" s="22">
        <f t="shared" si="1176"/>
        <v>250</v>
      </c>
      <c r="BO346" s="22">
        <f t="shared" si="1177"/>
        <v>200</v>
      </c>
      <c r="BP346" s="22">
        <f t="shared" si="1178"/>
        <v>200</v>
      </c>
      <c r="BQ346" s="22"/>
      <c r="BR346" s="22"/>
      <c r="BS346" s="22">
        <f t="shared" si="1179"/>
        <v>250</v>
      </c>
      <c r="BT346" s="22">
        <f t="shared" si="1180"/>
        <v>200</v>
      </c>
      <c r="BU346" s="22">
        <f t="shared" si="1181"/>
        <v>200</v>
      </c>
      <c r="BV346" s="22"/>
      <c r="BW346" s="22"/>
      <c r="BX346" s="22">
        <f t="shared" si="1182"/>
        <v>250</v>
      </c>
      <c r="BY346" s="22">
        <f t="shared" si="1183"/>
        <v>200</v>
      </c>
      <c r="BZ346" s="22">
        <f t="shared" si="1184"/>
        <v>200</v>
      </c>
      <c r="CA346" s="22"/>
      <c r="CB346" s="22"/>
      <c r="CC346" s="22"/>
      <c r="CD346" s="22">
        <f t="shared" si="1014"/>
        <v>250</v>
      </c>
      <c r="CE346" s="22"/>
      <c r="CF346" s="34">
        <f t="shared" si="1008"/>
        <v>250</v>
      </c>
      <c r="CG346" s="22">
        <f t="shared" si="1015"/>
        <v>200</v>
      </c>
      <c r="CH346" s="22"/>
      <c r="CI346" s="22">
        <f t="shared" si="1009"/>
        <v>200</v>
      </c>
      <c r="CJ346" s="22">
        <f t="shared" si="1016"/>
        <v>200</v>
      </c>
      <c r="CK346" s="22"/>
      <c r="CL346" s="22">
        <f t="shared" si="1010"/>
        <v>200</v>
      </c>
      <c r="CM346" s="22"/>
      <c r="CN346" s="15"/>
      <c r="CO346" s="35"/>
    </row>
    <row r="347" spans="1:99" ht="46.8" x14ac:dyDescent="0.3">
      <c r="A347" s="32" t="s">
        <v>237</v>
      </c>
      <c r="B347" s="16"/>
      <c r="C347" s="32"/>
      <c r="D347" s="32"/>
      <c r="E347" s="33" t="s">
        <v>238</v>
      </c>
      <c r="F347" s="22">
        <f t="shared" ref="F347:F355" si="1186">F348</f>
        <v>480</v>
      </c>
      <c r="G347" s="22">
        <f t="shared" ref="G347:G355" si="1187">G348</f>
        <v>480</v>
      </c>
      <c r="H347" s="22">
        <f t="shared" ref="H347:H355" si="1188">H348</f>
        <v>480</v>
      </c>
      <c r="I347" s="22">
        <f t="shared" ref="I347:I355" si="1189">I348</f>
        <v>0</v>
      </c>
      <c r="J347" s="22">
        <f t="shared" ref="J347:J355" si="1190">J348</f>
        <v>0</v>
      </c>
      <c r="K347" s="22">
        <f t="shared" ref="K347:K355" si="1191">K348</f>
        <v>0</v>
      </c>
      <c r="L347" s="22">
        <f t="shared" si="1149"/>
        <v>480</v>
      </c>
      <c r="M347" s="22">
        <f t="shared" si="1150"/>
        <v>480</v>
      </c>
      <c r="N347" s="22">
        <f t="shared" si="1151"/>
        <v>480</v>
      </c>
      <c r="O347" s="22">
        <f t="shared" ref="O347:O355" si="1192">O348</f>
        <v>0</v>
      </c>
      <c r="P347" s="22">
        <f t="shared" ref="P347:P355" si="1193">P348</f>
        <v>0</v>
      </c>
      <c r="Q347" s="22">
        <f t="shared" ref="Q347:Q355" si="1194">Q348</f>
        <v>0</v>
      </c>
      <c r="R347" s="22">
        <f t="shared" si="1152"/>
        <v>480</v>
      </c>
      <c r="S347" s="22">
        <f t="shared" si="1153"/>
        <v>480</v>
      </c>
      <c r="T347" s="22">
        <f t="shared" si="1154"/>
        <v>480</v>
      </c>
      <c r="U347" s="22">
        <f t="shared" ref="U347:U355" si="1195">U348</f>
        <v>0</v>
      </c>
      <c r="V347" s="22">
        <f t="shared" ref="V347:V355" si="1196">V348</f>
        <v>0</v>
      </c>
      <c r="W347" s="22">
        <f t="shared" ref="W347:W355" si="1197">W348</f>
        <v>0</v>
      </c>
      <c r="X347" s="22">
        <f t="shared" si="1155"/>
        <v>480</v>
      </c>
      <c r="Y347" s="22">
        <f t="shared" si="1156"/>
        <v>480</v>
      </c>
      <c r="Z347" s="22">
        <f t="shared" si="1157"/>
        <v>480</v>
      </c>
      <c r="AA347" s="22">
        <f t="shared" ref="AA347:AA355" si="1198">AA348</f>
        <v>0</v>
      </c>
      <c r="AB347" s="22">
        <f t="shared" ref="AB347:AB355" si="1199">AB348</f>
        <v>0</v>
      </c>
      <c r="AC347" s="22">
        <f t="shared" ref="AC347:AC355" si="1200">AC348</f>
        <v>0</v>
      </c>
      <c r="AD347" s="22">
        <f t="shared" si="1158"/>
        <v>480</v>
      </c>
      <c r="AE347" s="22">
        <f t="shared" si="1159"/>
        <v>480</v>
      </c>
      <c r="AF347" s="22">
        <f t="shared" si="1160"/>
        <v>480</v>
      </c>
      <c r="AG347" s="22">
        <f t="shared" ref="AG347:AG355" si="1201">AG348</f>
        <v>0</v>
      </c>
      <c r="AH347" s="22">
        <f t="shared" ref="AH347:AH355" si="1202">AH348</f>
        <v>0</v>
      </c>
      <c r="AI347" s="22">
        <f t="shared" ref="AI347:AI355" si="1203">AI348</f>
        <v>0</v>
      </c>
      <c r="AJ347" s="22">
        <f t="shared" si="1161"/>
        <v>480</v>
      </c>
      <c r="AK347" s="22">
        <f t="shared" si="1162"/>
        <v>480</v>
      </c>
      <c r="AL347" s="22">
        <f t="shared" si="1163"/>
        <v>480</v>
      </c>
      <c r="AM347" s="22">
        <f t="shared" ref="AM347:AM355" si="1204">AM348</f>
        <v>0</v>
      </c>
      <c r="AN347" s="22">
        <f t="shared" ref="AN347:AN355" si="1205">AN348</f>
        <v>0</v>
      </c>
      <c r="AO347" s="22">
        <f t="shared" ref="AO347:AO355" si="1206">AO348</f>
        <v>0</v>
      </c>
      <c r="AP347" s="22">
        <f t="shared" si="1164"/>
        <v>480</v>
      </c>
      <c r="AQ347" s="22">
        <f t="shared" si="1165"/>
        <v>480</v>
      </c>
      <c r="AR347" s="22">
        <f t="shared" si="1166"/>
        <v>480</v>
      </c>
      <c r="AS347" s="22">
        <f t="shared" ref="AS347:AS355" si="1207">AS348</f>
        <v>0</v>
      </c>
      <c r="AT347" s="22">
        <f t="shared" ref="AT347:AT355" si="1208">AT348</f>
        <v>0</v>
      </c>
      <c r="AU347" s="22">
        <f t="shared" ref="AU347:AU355" si="1209">AU348</f>
        <v>0</v>
      </c>
      <c r="AV347" s="22">
        <f t="shared" si="1167"/>
        <v>480</v>
      </c>
      <c r="AW347" s="22">
        <f t="shared" si="1168"/>
        <v>480</v>
      </c>
      <c r="AX347" s="22">
        <f t="shared" si="1169"/>
        <v>480</v>
      </c>
      <c r="AY347" s="22">
        <f t="shared" ref="AY347:AY355" si="1210">AY348</f>
        <v>0</v>
      </c>
      <c r="AZ347" s="22">
        <f t="shared" ref="AZ347:AZ355" si="1211">AZ348</f>
        <v>0</v>
      </c>
      <c r="BA347" s="22">
        <f t="shared" ref="BA347:BA355" si="1212">BA348</f>
        <v>0</v>
      </c>
      <c r="BB347" s="22">
        <f t="shared" si="1170"/>
        <v>480</v>
      </c>
      <c r="BC347" s="22">
        <f t="shared" si="1171"/>
        <v>480</v>
      </c>
      <c r="BD347" s="22">
        <f t="shared" si="1172"/>
        <v>480</v>
      </c>
      <c r="BE347" s="22">
        <f t="shared" ref="BE347:BE355" si="1213">BE348</f>
        <v>0</v>
      </c>
      <c r="BF347" s="22">
        <f t="shared" ref="BF347:BF355" si="1214">BF348</f>
        <v>0</v>
      </c>
      <c r="BG347" s="22">
        <f t="shared" ref="BG347:BG355" si="1215">BG348</f>
        <v>0</v>
      </c>
      <c r="BH347" s="22">
        <f t="shared" si="1173"/>
        <v>480</v>
      </c>
      <c r="BI347" s="22">
        <f t="shared" si="1174"/>
        <v>480</v>
      </c>
      <c r="BJ347" s="22">
        <f t="shared" si="1175"/>
        <v>480</v>
      </c>
      <c r="BK347" s="22">
        <f t="shared" ref="BK347:BK355" si="1216">BK348</f>
        <v>0</v>
      </c>
      <c r="BL347" s="22">
        <f t="shared" ref="BL347:BL355" si="1217">BL348</f>
        <v>0</v>
      </c>
      <c r="BM347" s="22">
        <f t="shared" ref="BM347:BM355" si="1218">BM348</f>
        <v>0</v>
      </c>
      <c r="BN347" s="22">
        <f t="shared" si="1176"/>
        <v>480</v>
      </c>
      <c r="BO347" s="22">
        <f t="shared" si="1177"/>
        <v>480</v>
      </c>
      <c r="BP347" s="22">
        <f t="shared" si="1178"/>
        <v>480</v>
      </c>
      <c r="BQ347" s="22">
        <f t="shared" ref="BQ347:BQ355" si="1219">BQ348</f>
        <v>0</v>
      </c>
      <c r="BR347" s="22">
        <f t="shared" ref="BR347:BR355" si="1220">BR348</f>
        <v>0</v>
      </c>
      <c r="BS347" s="22">
        <f t="shared" si="1179"/>
        <v>480</v>
      </c>
      <c r="BT347" s="22">
        <f t="shared" si="1180"/>
        <v>480</v>
      </c>
      <c r="BU347" s="22">
        <f t="shared" si="1181"/>
        <v>480</v>
      </c>
      <c r="BV347" s="22">
        <f t="shared" ref="BV347:BV355" si="1221">BV348</f>
        <v>0</v>
      </c>
      <c r="BW347" s="22">
        <f t="shared" ref="BW347:BW355" si="1222">BW348</f>
        <v>0</v>
      </c>
      <c r="BX347" s="22">
        <f t="shared" si="1182"/>
        <v>480</v>
      </c>
      <c r="BY347" s="22">
        <f t="shared" si="1183"/>
        <v>480</v>
      </c>
      <c r="BZ347" s="22">
        <f t="shared" si="1184"/>
        <v>480</v>
      </c>
      <c r="CA347" s="22">
        <f t="shared" ref="CA347:CA359" si="1223">CA348</f>
        <v>0</v>
      </c>
      <c r="CB347" s="22">
        <f t="shared" ref="CB347:CB359" si="1224">CB348</f>
        <v>0</v>
      </c>
      <c r="CC347" s="22">
        <f t="shared" ref="CC347:CC359" si="1225">CC348</f>
        <v>0</v>
      </c>
      <c r="CD347" s="22">
        <f t="shared" si="1014"/>
        <v>480</v>
      </c>
      <c r="CE347" s="22">
        <f t="shared" ref="CE347:CE359" si="1226">CE348</f>
        <v>0</v>
      </c>
      <c r="CF347" s="34">
        <f t="shared" si="1008"/>
        <v>480</v>
      </c>
      <c r="CG347" s="22">
        <f t="shared" si="1015"/>
        <v>480</v>
      </c>
      <c r="CH347" s="22">
        <f t="shared" ref="CH347:CM359" si="1227">CH348</f>
        <v>0</v>
      </c>
      <c r="CI347" s="22">
        <f t="shared" si="1009"/>
        <v>480</v>
      </c>
      <c r="CJ347" s="22">
        <f t="shared" si="1016"/>
        <v>480</v>
      </c>
      <c r="CK347" s="22">
        <f t="shared" si="1227"/>
        <v>0</v>
      </c>
      <c r="CL347" s="22">
        <f t="shared" si="1010"/>
        <v>480</v>
      </c>
      <c r="CM347" s="22">
        <f t="shared" si="1227"/>
        <v>0</v>
      </c>
      <c r="CN347" s="15"/>
      <c r="CO347" s="35"/>
      <c r="CU347" s="5" t="s">
        <v>31</v>
      </c>
    </row>
    <row r="348" spans="1:99" ht="31.2" x14ac:dyDescent="0.3">
      <c r="A348" s="32" t="s">
        <v>237</v>
      </c>
      <c r="B348" s="16">
        <v>300</v>
      </c>
      <c r="C348" s="32"/>
      <c r="D348" s="32"/>
      <c r="E348" s="33" t="s">
        <v>194</v>
      </c>
      <c r="F348" s="22">
        <f t="shared" si="1186"/>
        <v>480</v>
      </c>
      <c r="G348" s="22">
        <f t="shared" si="1187"/>
        <v>480</v>
      </c>
      <c r="H348" s="22">
        <f t="shared" si="1188"/>
        <v>480</v>
      </c>
      <c r="I348" s="22">
        <f t="shared" si="1189"/>
        <v>0</v>
      </c>
      <c r="J348" s="22">
        <f t="shared" si="1190"/>
        <v>0</v>
      </c>
      <c r="K348" s="22">
        <f t="shared" si="1191"/>
        <v>0</v>
      </c>
      <c r="L348" s="22">
        <f t="shared" si="1149"/>
        <v>480</v>
      </c>
      <c r="M348" s="22">
        <f t="shared" si="1150"/>
        <v>480</v>
      </c>
      <c r="N348" s="22">
        <f t="shared" si="1151"/>
        <v>480</v>
      </c>
      <c r="O348" s="22">
        <f t="shared" si="1192"/>
        <v>0</v>
      </c>
      <c r="P348" s="22">
        <f t="shared" si="1193"/>
        <v>0</v>
      </c>
      <c r="Q348" s="22">
        <f t="shared" si="1194"/>
        <v>0</v>
      </c>
      <c r="R348" s="22">
        <f t="shared" si="1152"/>
        <v>480</v>
      </c>
      <c r="S348" s="22">
        <f t="shared" si="1153"/>
        <v>480</v>
      </c>
      <c r="T348" s="22">
        <f t="shared" si="1154"/>
        <v>480</v>
      </c>
      <c r="U348" s="22">
        <f t="shared" si="1195"/>
        <v>0</v>
      </c>
      <c r="V348" s="22">
        <f t="shared" si="1196"/>
        <v>0</v>
      </c>
      <c r="W348" s="22">
        <f t="shared" si="1197"/>
        <v>0</v>
      </c>
      <c r="X348" s="22">
        <f t="shared" si="1155"/>
        <v>480</v>
      </c>
      <c r="Y348" s="22">
        <f t="shared" si="1156"/>
        <v>480</v>
      </c>
      <c r="Z348" s="22">
        <f t="shared" si="1157"/>
        <v>480</v>
      </c>
      <c r="AA348" s="22">
        <f t="shared" si="1198"/>
        <v>0</v>
      </c>
      <c r="AB348" s="22">
        <f t="shared" si="1199"/>
        <v>0</v>
      </c>
      <c r="AC348" s="22">
        <f t="shared" si="1200"/>
        <v>0</v>
      </c>
      <c r="AD348" s="22">
        <f t="shared" si="1158"/>
        <v>480</v>
      </c>
      <c r="AE348" s="22">
        <f t="shared" si="1159"/>
        <v>480</v>
      </c>
      <c r="AF348" s="22">
        <f t="shared" si="1160"/>
        <v>480</v>
      </c>
      <c r="AG348" s="22">
        <f t="shared" si="1201"/>
        <v>0</v>
      </c>
      <c r="AH348" s="22">
        <f t="shared" si="1202"/>
        <v>0</v>
      </c>
      <c r="AI348" s="22">
        <f t="shared" si="1203"/>
        <v>0</v>
      </c>
      <c r="AJ348" s="22">
        <f t="shared" si="1161"/>
        <v>480</v>
      </c>
      <c r="AK348" s="22">
        <f t="shared" si="1162"/>
        <v>480</v>
      </c>
      <c r="AL348" s="22">
        <f t="shared" si="1163"/>
        <v>480</v>
      </c>
      <c r="AM348" s="22">
        <f t="shared" si="1204"/>
        <v>0</v>
      </c>
      <c r="AN348" s="22">
        <f t="shared" si="1205"/>
        <v>0</v>
      </c>
      <c r="AO348" s="22">
        <f t="shared" si="1206"/>
        <v>0</v>
      </c>
      <c r="AP348" s="22">
        <f t="shared" si="1164"/>
        <v>480</v>
      </c>
      <c r="AQ348" s="22">
        <f t="shared" si="1165"/>
        <v>480</v>
      </c>
      <c r="AR348" s="22">
        <f t="shared" si="1166"/>
        <v>480</v>
      </c>
      <c r="AS348" s="22">
        <f t="shared" si="1207"/>
        <v>0</v>
      </c>
      <c r="AT348" s="22">
        <f t="shared" si="1208"/>
        <v>0</v>
      </c>
      <c r="AU348" s="22">
        <f t="shared" si="1209"/>
        <v>0</v>
      </c>
      <c r="AV348" s="22">
        <f t="shared" si="1167"/>
        <v>480</v>
      </c>
      <c r="AW348" s="22">
        <f t="shared" si="1168"/>
        <v>480</v>
      </c>
      <c r="AX348" s="22">
        <f t="shared" si="1169"/>
        <v>480</v>
      </c>
      <c r="AY348" s="22">
        <f t="shared" si="1210"/>
        <v>0</v>
      </c>
      <c r="AZ348" s="22">
        <f t="shared" si="1211"/>
        <v>0</v>
      </c>
      <c r="BA348" s="22">
        <f t="shared" si="1212"/>
        <v>0</v>
      </c>
      <c r="BB348" s="22">
        <f t="shared" si="1170"/>
        <v>480</v>
      </c>
      <c r="BC348" s="22">
        <f t="shared" si="1171"/>
        <v>480</v>
      </c>
      <c r="BD348" s="22">
        <f t="shared" si="1172"/>
        <v>480</v>
      </c>
      <c r="BE348" s="22">
        <f t="shared" si="1213"/>
        <v>0</v>
      </c>
      <c r="BF348" s="22">
        <f t="shared" si="1214"/>
        <v>0</v>
      </c>
      <c r="BG348" s="22">
        <f t="shared" si="1215"/>
        <v>0</v>
      </c>
      <c r="BH348" s="22">
        <f t="shared" si="1173"/>
        <v>480</v>
      </c>
      <c r="BI348" s="22">
        <f t="shared" si="1174"/>
        <v>480</v>
      </c>
      <c r="BJ348" s="22">
        <f t="shared" si="1175"/>
        <v>480</v>
      </c>
      <c r="BK348" s="22">
        <f t="shared" si="1216"/>
        <v>0</v>
      </c>
      <c r="BL348" s="22">
        <f t="shared" si="1217"/>
        <v>0</v>
      </c>
      <c r="BM348" s="22">
        <f t="shared" si="1218"/>
        <v>0</v>
      </c>
      <c r="BN348" s="22">
        <f t="shared" si="1176"/>
        <v>480</v>
      </c>
      <c r="BO348" s="22">
        <f t="shared" si="1177"/>
        <v>480</v>
      </c>
      <c r="BP348" s="22">
        <f t="shared" si="1178"/>
        <v>480</v>
      </c>
      <c r="BQ348" s="22">
        <f t="shared" si="1219"/>
        <v>0</v>
      </c>
      <c r="BR348" s="22">
        <f t="shared" si="1220"/>
        <v>0</v>
      </c>
      <c r="BS348" s="22">
        <f t="shared" si="1179"/>
        <v>480</v>
      </c>
      <c r="BT348" s="22">
        <f t="shared" si="1180"/>
        <v>480</v>
      </c>
      <c r="BU348" s="22">
        <f t="shared" si="1181"/>
        <v>480</v>
      </c>
      <c r="BV348" s="22">
        <f t="shared" si="1221"/>
        <v>0</v>
      </c>
      <c r="BW348" s="22">
        <f t="shared" si="1222"/>
        <v>0</v>
      </c>
      <c r="BX348" s="22">
        <f t="shared" si="1182"/>
        <v>480</v>
      </c>
      <c r="BY348" s="22">
        <f t="shared" si="1183"/>
        <v>480</v>
      </c>
      <c r="BZ348" s="22">
        <f t="shared" si="1184"/>
        <v>480</v>
      </c>
      <c r="CA348" s="22">
        <f t="shared" si="1223"/>
        <v>0</v>
      </c>
      <c r="CB348" s="22">
        <f t="shared" si="1224"/>
        <v>0</v>
      </c>
      <c r="CC348" s="22">
        <f t="shared" si="1225"/>
        <v>0</v>
      </c>
      <c r="CD348" s="22">
        <f t="shared" si="1014"/>
        <v>480</v>
      </c>
      <c r="CE348" s="22">
        <f t="shared" si="1226"/>
        <v>0</v>
      </c>
      <c r="CF348" s="34">
        <f t="shared" si="1008"/>
        <v>480</v>
      </c>
      <c r="CG348" s="22">
        <f t="shared" si="1015"/>
        <v>480</v>
      </c>
      <c r="CH348" s="22">
        <f t="shared" si="1227"/>
        <v>0</v>
      </c>
      <c r="CI348" s="22">
        <f t="shared" si="1009"/>
        <v>480</v>
      </c>
      <c r="CJ348" s="22">
        <f t="shared" si="1016"/>
        <v>480</v>
      </c>
      <c r="CK348" s="22">
        <f t="shared" si="1227"/>
        <v>0</v>
      </c>
      <c r="CL348" s="22">
        <f t="shared" si="1010"/>
        <v>480</v>
      </c>
      <c r="CM348" s="22">
        <f t="shared" si="1227"/>
        <v>0</v>
      </c>
      <c r="CN348" s="15"/>
      <c r="CO348" s="35"/>
      <c r="CS348" s="5" t="s">
        <v>29</v>
      </c>
    </row>
    <row r="349" spans="1:99" x14ac:dyDescent="0.3">
      <c r="A349" s="32" t="s">
        <v>237</v>
      </c>
      <c r="B349" s="16">
        <v>340</v>
      </c>
      <c r="C349" s="32"/>
      <c r="D349" s="32"/>
      <c r="E349" s="33" t="s">
        <v>239</v>
      </c>
      <c r="F349" s="22">
        <f t="shared" si="1186"/>
        <v>480</v>
      </c>
      <c r="G349" s="22">
        <f t="shared" si="1187"/>
        <v>480</v>
      </c>
      <c r="H349" s="22">
        <f t="shared" si="1188"/>
        <v>480</v>
      </c>
      <c r="I349" s="22">
        <f t="shared" si="1189"/>
        <v>0</v>
      </c>
      <c r="J349" s="22">
        <f t="shared" si="1190"/>
        <v>0</v>
      </c>
      <c r="K349" s="22">
        <f t="shared" si="1191"/>
        <v>0</v>
      </c>
      <c r="L349" s="22">
        <f t="shared" si="1149"/>
        <v>480</v>
      </c>
      <c r="M349" s="22">
        <f t="shared" si="1150"/>
        <v>480</v>
      </c>
      <c r="N349" s="22">
        <f t="shared" si="1151"/>
        <v>480</v>
      </c>
      <c r="O349" s="22">
        <f t="shared" si="1192"/>
        <v>0</v>
      </c>
      <c r="P349" s="22">
        <f t="shared" si="1193"/>
        <v>0</v>
      </c>
      <c r="Q349" s="22">
        <f t="shared" si="1194"/>
        <v>0</v>
      </c>
      <c r="R349" s="22">
        <f t="shared" si="1152"/>
        <v>480</v>
      </c>
      <c r="S349" s="22">
        <f t="shared" si="1153"/>
        <v>480</v>
      </c>
      <c r="T349" s="22">
        <f t="shared" si="1154"/>
        <v>480</v>
      </c>
      <c r="U349" s="22">
        <f t="shared" si="1195"/>
        <v>0</v>
      </c>
      <c r="V349" s="22">
        <f t="shared" si="1196"/>
        <v>0</v>
      </c>
      <c r="W349" s="22">
        <f t="shared" si="1197"/>
        <v>0</v>
      </c>
      <c r="X349" s="22">
        <f t="shared" si="1155"/>
        <v>480</v>
      </c>
      <c r="Y349" s="22">
        <f t="shared" si="1156"/>
        <v>480</v>
      </c>
      <c r="Z349" s="22">
        <f t="shared" si="1157"/>
        <v>480</v>
      </c>
      <c r="AA349" s="22">
        <f t="shared" si="1198"/>
        <v>0</v>
      </c>
      <c r="AB349" s="22">
        <f t="shared" si="1199"/>
        <v>0</v>
      </c>
      <c r="AC349" s="22">
        <f t="shared" si="1200"/>
        <v>0</v>
      </c>
      <c r="AD349" s="22">
        <f t="shared" si="1158"/>
        <v>480</v>
      </c>
      <c r="AE349" s="22">
        <f t="shared" si="1159"/>
        <v>480</v>
      </c>
      <c r="AF349" s="22">
        <f t="shared" si="1160"/>
        <v>480</v>
      </c>
      <c r="AG349" s="22">
        <f t="shared" si="1201"/>
        <v>0</v>
      </c>
      <c r="AH349" s="22">
        <f t="shared" si="1202"/>
        <v>0</v>
      </c>
      <c r="AI349" s="22">
        <f t="shared" si="1203"/>
        <v>0</v>
      </c>
      <c r="AJ349" s="22">
        <f t="shared" si="1161"/>
        <v>480</v>
      </c>
      <c r="AK349" s="22">
        <f t="shared" si="1162"/>
        <v>480</v>
      </c>
      <c r="AL349" s="22">
        <f t="shared" si="1163"/>
        <v>480</v>
      </c>
      <c r="AM349" s="22">
        <f t="shared" si="1204"/>
        <v>0</v>
      </c>
      <c r="AN349" s="22">
        <f t="shared" si="1205"/>
        <v>0</v>
      </c>
      <c r="AO349" s="22">
        <f t="shared" si="1206"/>
        <v>0</v>
      </c>
      <c r="AP349" s="22">
        <f t="shared" si="1164"/>
        <v>480</v>
      </c>
      <c r="AQ349" s="22">
        <f t="shared" si="1165"/>
        <v>480</v>
      </c>
      <c r="AR349" s="22">
        <f t="shared" si="1166"/>
        <v>480</v>
      </c>
      <c r="AS349" s="22">
        <f t="shared" si="1207"/>
        <v>0</v>
      </c>
      <c r="AT349" s="22">
        <f t="shared" si="1208"/>
        <v>0</v>
      </c>
      <c r="AU349" s="22">
        <f t="shared" si="1209"/>
        <v>0</v>
      </c>
      <c r="AV349" s="22">
        <f t="shared" si="1167"/>
        <v>480</v>
      </c>
      <c r="AW349" s="22">
        <f t="shared" si="1168"/>
        <v>480</v>
      </c>
      <c r="AX349" s="22">
        <f t="shared" si="1169"/>
        <v>480</v>
      </c>
      <c r="AY349" s="22">
        <f t="shared" si="1210"/>
        <v>0</v>
      </c>
      <c r="AZ349" s="22">
        <f t="shared" si="1211"/>
        <v>0</v>
      </c>
      <c r="BA349" s="22">
        <f t="shared" si="1212"/>
        <v>0</v>
      </c>
      <c r="BB349" s="22">
        <f t="shared" si="1170"/>
        <v>480</v>
      </c>
      <c r="BC349" s="22">
        <f t="shared" si="1171"/>
        <v>480</v>
      </c>
      <c r="BD349" s="22">
        <f t="shared" si="1172"/>
        <v>480</v>
      </c>
      <c r="BE349" s="22">
        <f t="shared" si="1213"/>
        <v>0</v>
      </c>
      <c r="BF349" s="22">
        <f t="shared" si="1214"/>
        <v>0</v>
      </c>
      <c r="BG349" s="22">
        <f t="shared" si="1215"/>
        <v>0</v>
      </c>
      <c r="BH349" s="22">
        <f t="shared" si="1173"/>
        <v>480</v>
      </c>
      <c r="BI349" s="22">
        <f t="shared" si="1174"/>
        <v>480</v>
      </c>
      <c r="BJ349" s="22">
        <f t="shared" si="1175"/>
        <v>480</v>
      </c>
      <c r="BK349" s="22">
        <f t="shared" si="1216"/>
        <v>0</v>
      </c>
      <c r="BL349" s="22">
        <f t="shared" si="1217"/>
        <v>0</v>
      </c>
      <c r="BM349" s="22">
        <f t="shared" si="1218"/>
        <v>0</v>
      </c>
      <c r="BN349" s="22">
        <f t="shared" si="1176"/>
        <v>480</v>
      </c>
      <c r="BO349" s="22">
        <f t="shared" si="1177"/>
        <v>480</v>
      </c>
      <c r="BP349" s="22">
        <f t="shared" si="1178"/>
        <v>480</v>
      </c>
      <c r="BQ349" s="22">
        <f t="shared" si="1219"/>
        <v>0</v>
      </c>
      <c r="BR349" s="22">
        <f t="shared" si="1220"/>
        <v>0</v>
      </c>
      <c r="BS349" s="22">
        <f t="shared" si="1179"/>
        <v>480</v>
      </c>
      <c r="BT349" s="22">
        <f t="shared" si="1180"/>
        <v>480</v>
      </c>
      <c r="BU349" s="22">
        <f t="shared" si="1181"/>
        <v>480</v>
      </c>
      <c r="BV349" s="22">
        <f t="shared" si="1221"/>
        <v>0</v>
      </c>
      <c r="BW349" s="22">
        <f t="shared" si="1222"/>
        <v>0</v>
      </c>
      <c r="BX349" s="22">
        <f t="shared" si="1182"/>
        <v>480</v>
      </c>
      <c r="BY349" s="22">
        <f t="shared" si="1183"/>
        <v>480</v>
      </c>
      <c r="BZ349" s="22">
        <f t="shared" si="1184"/>
        <v>480</v>
      </c>
      <c r="CA349" s="22">
        <f t="shared" si="1223"/>
        <v>0</v>
      </c>
      <c r="CB349" s="22">
        <f t="shared" si="1224"/>
        <v>0</v>
      </c>
      <c r="CC349" s="22">
        <f t="shared" si="1225"/>
        <v>0</v>
      </c>
      <c r="CD349" s="22">
        <f t="shared" si="1014"/>
        <v>480</v>
      </c>
      <c r="CE349" s="22">
        <f t="shared" si="1226"/>
        <v>0</v>
      </c>
      <c r="CF349" s="34">
        <f t="shared" si="1008"/>
        <v>480</v>
      </c>
      <c r="CG349" s="22">
        <f t="shared" si="1015"/>
        <v>480</v>
      </c>
      <c r="CH349" s="22">
        <f t="shared" si="1227"/>
        <v>0</v>
      </c>
      <c r="CI349" s="22">
        <f t="shared" si="1009"/>
        <v>480</v>
      </c>
      <c r="CJ349" s="22">
        <f t="shared" si="1016"/>
        <v>480</v>
      </c>
      <c r="CK349" s="22">
        <f t="shared" si="1227"/>
        <v>0</v>
      </c>
      <c r="CL349" s="22">
        <f t="shared" si="1010"/>
        <v>480</v>
      </c>
      <c r="CM349" s="22">
        <f t="shared" si="1227"/>
        <v>0</v>
      </c>
      <c r="CN349" s="15"/>
      <c r="CO349" s="35"/>
      <c r="CT349" s="5" t="s">
        <v>30</v>
      </c>
    </row>
    <row r="350" spans="1:99" x14ac:dyDescent="0.3">
      <c r="A350" s="32" t="s">
        <v>237</v>
      </c>
      <c r="B350" s="16">
        <v>340</v>
      </c>
      <c r="C350" s="32" t="s">
        <v>47</v>
      </c>
      <c r="D350" s="32" t="s">
        <v>105</v>
      </c>
      <c r="E350" s="33" t="s">
        <v>106</v>
      </c>
      <c r="F350" s="22">
        <v>480</v>
      </c>
      <c r="G350" s="22">
        <v>480</v>
      </c>
      <c r="H350" s="22">
        <v>480</v>
      </c>
      <c r="I350" s="22"/>
      <c r="J350" s="22"/>
      <c r="K350" s="22"/>
      <c r="L350" s="22">
        <f t="shared" si="1149"/>
        <v>480</v>
      </c>
      <c r="M350" s="22">
        <f t="shared" si="1150"/>
        <v>480</v>
      </c>
      <c r="N350" s="22">
        <f t="shared" si="1151"/>
        <v>480</v>
      </c>
      <c r="O350" s="22"/>
      <c r="P350" s="22"/>
      <c r="Q350" s="22"/>
      <c r="R350" s="22">
        <f t="shared" si="1152"/>
        <v>480</v>
      </c>
      <c r="S350" s="22">
        <f t="shared" si="1153"/>
        <v>480</v>
      </c>
      <c r="T350" s="22">
        <f t="shared" si="1154"/>
        <v>480</v>
      </c>
      <c r="U350" s="22"/>
      <c r="V350" s="22"/>
      <c r="W350" s="22"/>
      <c r="X350" s="22">
        <f t="shared" si="1155"/>
        <v>480</v>
      </c>
      <c r="Y350" s="22">
        <f t="shared" si="1156"/>
        <v>480</v>
      </c>
      <c r="Z350" s="22">
        <f t="shared" si="1157"/>
        <v>480</v>
      </c>
      <c r="AA350" s="22"/>
      <c r="AB350" s="22"/>
      <c r="AC350" s="22"/>
      <c r="AD350" s="22">
        <f t="shared" si="1158"/>
        <v>480</v>
      </c>
      <c r="AE350" s="22">
        <f t="shared" si="1159"/>
        <v>480</v>
      </c>
      <c r="AF350" s="22">
        <f t="shared" si="1160"/>
        <v>480</v>
      </c>
      <c r="AG350" s="22"/>
      <c r="AH350" s="22"/>
      <c r="AI350" s="22"/>
      <c r="AJ350" s="22">
        <f t="shared" si="1161"/>
        <v>480</v>
      </c>
      <c r="AK350" s="22">
        <f t="shared" si="1162"/>
        <v>480</v>
      </c>
      <c r="AL350" s="22">
        <f t="shared" si="1163"/>
        <v>480</v>
      </c>
      <c r="AM350" s="22"/>
      <c r="AN350" s="22"/>
      <c r="AO350" s="22"/>
      <c r="AP350" s="22">
        <f t="shared" si="1164"/>
        <v>480</v>
      </c>
      <c r="AQ350" s="22">
        <f t="shared" si="1165"/>
        <v>480</v>
      </c>
      <c r="AR350" s="22">
        <f t="shared" si="1166"/>
        <v>480</v>
      </c>
      <c r="AS350" s="22"/>
      <c r="AT350" s="22"/>
      <c r="AU350" s="22"/>
      <c r="AV350" s="22">
        <f t="shared" si="1167"/>
        <v>480</v>
      </c>
      <c r="AW350" s="22">
        <f t="shared" si="1168"/>
        <v>480</v>
      </c>
      <c r="AX350" s="22">
        <f t="shared" si="1169"/>
        <v>480</v>
      </c>
      <c r="AY350" s="22"/>
      <c r="AZ350" s="22"/>
      <c r="BA350" s="22"/>
      <c r="BB350" s="22">
        <f t="shared" si="1170"/>
        <v>480</v>
      </c>
      <c r="BC350" s="22">
        <f t="shared" si="1171"/>
        <v>480</v>
      </c>
      <c r="BD350" s="22">
        <f t="shared" si="1172"/>
        <v>480</v>
      </c>
      <c r="BE350" s="22"/>
      <c r="BF350" s="22"/>
      <c r="BG350" s="22"/>
      <c r="BH350" s="22">
        <f t="shared" si="1173"/>
        <v>480</v>
      </c>
      <c r="BI350" s="22">
        <f t="shared" si="1174"/>
        <v>480</v>
      </c>
      <c r="BJ350" s="22">
        <f t="shared" si="1175"/>
        <v>480</v>
      </c>
      <c r="BK350" s="22"/>
      <c r="BL350" s="22"/>
      <c r="BM350" s="22"/>
      <c r="BN350" s="22">
        <f t="shared" si="1176"/>
        <v>480</v>
      </c>
      <c r="BO350" s="22">
        <f t="shared" si="1177"/>
        <v>480</v>
      </c>
      <c r="BP350" s="22">
        <f t="shared" si="1178"/>
        <v>480</v>
      </c>
      <c r="BQ350" s="22"/>
      <c r="BR350" s="22"/>
      <c r="BS350" s="22">
        <f t="shared" si="1179"/>
        <v>480</v>
      </c>
      <c r="BT350" s="22">
        <f t="shared" si="1180"/>
        <v>480</v>
      </c>
      <c r="BU350" s="22">
        <f t="shared" si="1181"/>
        <v>480</v>
      </c>
      <c r="BV350" s="22"/>
      <c r="BW350" s="22"/>
      <c r="BX350" s="22">
        <f t="shared" si="1182"/>
        <v>480</v>
      </c>
      <c r="BY350" s="22">
        <f t="shared" si="1183"/>
        <v>480</v>
      </c>
      <c r="BZ350" s="22">
        <f t="shared" si="1184"/>
        <v>480</v>
      </c>
      <c r="CA350" s="22"/>
      <c r="CB350" s="22"/>
      <c r="CC350" s="22"/>
      <c r="CD350" s="22">
        <f t="shared" si="1014"/>
        <v>480</v>
      </c>
      <c r="CE350" s="22"/>
      <c r="CF350" s="34">
        <f t="shared" si="1008"/>
        <v>480</v>
      </c>
      <c r="CG350" s="22">
        <f t="shared" si="1015"/>
        <v>480</v>
      </c>
      <c r="CH350" s="22"/>
      <c r="CI350" s="22">
        <f t="shared" si="1009"/>
        <v>480</v>
      </c>
      <c r="CJ350" s="22">
        <f t="shared" si="1016"/>
        <v>480</v>
      </c>
      <c r="CK350" s="22"/>
      <c r="CL350" s="22">
        <f t="shared" si="1010"/>
        <v>480</v>
      </c>
      <c r="CM350" s="22"/>
      <c r="CN350" s="15"/>
      <c r="CO350" s="35"/>
    </row>
    <row r="351" spans="1:99" s="31" customFormat="1" ht="46.8" x14ac:dyDescent="0.3">
      <c r="A351" s="25" t="s">
        <v>240</v>
      </c>
      <c r="B351" s="26"/>
      <c r="C351" s="25"/>
      <c r="D351" s="25"/>
      <c r="E351" s="27" t="s">
        <v>241</v>
      </c>
      <c r="F351" s="28">
        <f t="shared" si="1186"/>
        <v>14389</v>
      </c>
      <c r="G351" s="28">
        <f t="shared" si="1187"/>
        <v>14389</v>
      </c>
      <c r="H351" s="28">
        <f t="shared" si="1188"/>
        <v>14389</v>
      </c>
      <c r="I351" s="28">
        <f t="shared" si="1189"/>
        <v>0</v>
      </c>
      <c r="J351" s="28">
        <f t="shared" si="1190"/>
        <v>0</v>
      </c>
      <c r="K351" s="28">
        <f t="shared" si="1191"/>
        <v>0</v>
      </c>
      <c r="L351" s="28">
        <f t="shared" si="1149"/>
        <v>14389</v>
      </c>
      <c r="M351" s="28">
        <f t="shared" si="1150"/>
        <v>14389</v>
      </c>
      <c r="N351" s="28">
        <f t="shared" si="1151"/>
        <v>14389</v>
      </c>
      <c r="O351" s="28">
        <f t="shared" si="1192"/>
        <v>0</v>
      </c>
      <c r="P351" s="28">
        <f t="shared" si="1193"/>
        <v>0</v>
      </c>
      <c r="Q351" s="28">
        <f t="shared" si="1194"/>
        <v>0</v>
      </c>
      <c r="R351" s="28">
        <f t="shared" si="1152"/>
        <v>14389</v>
      </c>
      <c r="S351" s="28">
        <f t="shared" si="1153"/>
        <v>14389</v>
      </c>
      <c r="T351" s="28">
        <f t="shared" si="1154"/>
        <v>14389</v>
      </c>
      <c r="U351" s="28">
        <f t="shared" si="1195"/>
        <v>0</v>
      </c>
      <c r="V351" s="28">
        <f t="shared" si="1196"/>
        <v>0</v>
      </c>
      <c r="W351" s="28">
        <f t="shared" si="1197"/>
        <v>0</v>
      </c>
      <c r="X351" s="28">
        <f t="shared" si="1155"/>
        <v>14389</v>
      </c>
      <c r="Y351" s="28">
        <f t="shared" si="1156"/>
        <v>14389</v>
      </c>
      <c r="Z351" s="28">
        <f t="shared" si="1157"/>
        <v>14389</v>
      </c>
      <c r="AA351" s="28">
        <f t="shared" si="1198"/>
        <v>0</v>
      </c>
      <c r="AB351" s="28">
        <f t="shared" si="1199"/>
        <v>0</v>
      </c>
      <c r="AC351" s="28">
        <f t="shared" si="1200"/>
        <v>0</v>
      </c>
      <c r="AD351" s="28">
        <f t="shared" si="1158"/>
        <v>14389</v>
      </c>
      <c r="AE351" s="28">
        <f t="shared" si="1159"/>
        <v>14389</v>
      </c>
      <c r="AF351" s="28">
        <f t="shared" si="1160"/>
        <v>14389</v>
      </c>
      <c r="AG351" s="28">
        <f t="shared" si="1201"/>
        <v>0</v>
      </c>
      <c r="AH351" s="28">
        <f t="shared" si="1202"/>
        <v>0</v>
      </c>
      <c r="AI351" s="28">
        <f t="shared" si="1203"/>
        <v>0</v>
      </c>
      <c r="AJ351" s="28">
        <f t="shared" si="1161"/>
        <v>14389</v>
      </c>
      <c r="AK351" s="28">
        <f t="shared" si="1162"/>
        <v>14389</v>
      </c>
      <c r="AL351" s="28">
        <f t="shared" si="1163"/>
        <v>14389</v>
      </c>
      <c r="AM351" s="28">
        <f t="shared" si="1204"/>
        <v>0</v>
      </c>
      <c r="AN351" s="28">
        <f t="shared" si="1205"/>
        <v>0</v>
      </c>
      <c r="AO351" s="28">
        <f t="shared" si="1206"/>
        <v>0</v>
      </c>
      <c r="AP351" s="28">
        <f t="shared" si="1164"/>
        <v>14389</v>
      </c>
      <c r="AQ351" s="28">
        <f t="shared" si="1165"/>
        <v>14389</v>
      </c>
      <c r="AR351" s="28">
        <f t="shared" si="1166"/>
        <v>14389</v>
      </c>
      <c r="AS351" s="28">
        <f t="shared" si="1207"/>
        <v>0</v>
      </c>
      <c r="AT351" s="28">
        <f t="shared" si="1208"/>
        <v>0</v>
      </c>
      <c r="AU351" s="28">
        <f t="shared" si="1209"/>
        <v>0</v>
      </c>
      <c r="AV351" s="28">
        <f t="shared" si="1167"/>
        <v>14389</v>
      </c>
      <c r="AW351" s="28">
        <f t="shared" si="1168"/>
        <v>14389</v>
      </c>
      <c r="AX351" s="28">
        <f t="shared" si="1169"/>
        <v>14389</v>
      </c>
      <c r="AY351" s="28">
        <f t="shared" si="1210"/>
        <v>0</v>
      </c>
      <c r="AZ351" s="28">
        <f t="shared" si="1211"/>
        <v>0</v>
      </c>
      <c r="BA351" s="28">
        <f t="shared" si="1212"/>
        <v>0</v>
      </c>
      <c r="BB351" s="28">
        <f t="shared" si="1170"/>
        <v>14389</v>
      </c>
      <c r="BC351" s="28">
        <f t="shared" si="1171"/>
        <v>14389</v>
      </c>
      <c r="BD351" s="28">
        <f t="shared" si="1172"/>
        <v>14389</v>
      </c>
      <c r="BE351" s="28">
        <f t="shared" si="1213"/>
        <v>0</v>
      </c>
      <c r="BF351" s="28">
        <f t="shared" si="1214"/>
        <v>0</v>
      </c>
      <c r="BG351" s="28">
        <f t="shared" si="1215"/>
        <v>0</v>
      </c>
      <c r="BH351" s="28">
        <f t="shared" si="1173"/>
        <v>14389</v>
      </c>
      <c r="BI351" s="28">
        <f t="shared" si="1174"/>
        <v>14389</v>
      </c>
      <c r="BJ351" s="28">
        <f t="shared" si="1175"/>
        <v>14389</v>
      </c>
      <c r="BK351" s="28">
        <f t="shared" si="1216"/>
        <v>0</v>
      </c>
      <c r="BL351" s="28">
        <f t="shared" si="1217"/>
        <v>0</v>
      </c>
      <c r="BM351" s="28">
        <f t="shared" si="1218"/>
        <v>0</v>
      </c>
      <c r="BN351" s="28">
        <f t="shared" si="1176"/>
        <v>14389</v>
      </c>
      <c r="BO351" s="28">
        <f t="shared" si="1177"/>
        <v>14389</v>
      </c>
      <c r="BP351" s="28">
        <f t="shared" si="1178"/>
        <v>14389</v>
      </c>
      <c r="BQ351" s="28">
        <f t="shared" si="1219"/>
        <v>0</v>
      </c>
      <c r="BR351" s="28">
        <f t="shared" si="1220"/>
        <v>0</v>
      </c>
      <c r="BS351" s="22">
        <f t="shared" si="1179"/>
        <v>14389</v>
      </c>
      <c r="BT351" s="22">
        <f t="shared" si="1180"/>
        <v>14389</v>
      </c>
      <c r="BU351" s="22">
        <f t="shared" si="1181"/>
        <v>14389</v>
      </c>
      <c r="BV351" s="28">
        <f t="shared" si="1221"/>
        <v>0</v>
      </c>
      <c r="BW351" s="28">
        <f t="shared" si="1222"/>
        <v>0</v>
      </c>
      <c r="BX351" s="28">
        <f t="shared" si="1182"/>
        <v>14389</v>
      </c>
      <c r="BY351" s="28">
        <f t="shared" si="1183"/>
        <v>14389</v>
      </c>
      <c r="BZ351" s="28">
        <f t="shared" si="1184"/>
        <v>14389</v>
      </c>
      <c r="CA351" s="28">
        <f t="shared" si="1223"/>
        <v>398</v>
      </c>
      <c r="CB351" s="28">
        <f t="shared" si="1224"/>
        <v>0</v>
      </c>
      <c r="CC351" s="28">
        <f t="shared" si="1225"/>
        <v>0</v>
      </c>
      <c r="CD351" s="28">
        <f t="shared" si="1014"/>
        <v>14787</v>
      </c>
      <c r="CE351" s="28">
        <f t="shared" si="1226"/>
        <v>0</v>
      </c>
      <c r="CF351" s="29">
        <f t="shared" si="1008"/>
        <v>14787</v>
      </c>
      <c r="CG351" s="28">
        <f t="shared" si="1015"/>
        <v>14389</v>
      </c>
      <c r="CH351" s="28">
        <f t="shared" si="1227"/>
        <v>0</v>
      </c>
      <c r="CI351" s="28">
        <f t="shared" si="1009"/>
        <v>14389</v>
      </c>
      <c r="CJ351" s="28">
        <f t="shared" si="1016"/>
        <v>14389</v>
      </c>
      <c r="CK351" s="28">
        <f t="shared" si="1227"/>
        <v>0</v>
      </c>
      <c r="CL351" s="28">
        <f t="shared" si="1010"/>
        <v>14389</v>
      </c>
      <c r="CM351" s="28">
        <f t="shared" si="1227"/>
        <v>0</v>
      </c>
      <c r="CN351" s="15"/>
      <c r="CO351" s="30"/>
      <c r="CQ351" s="31" t="s">
        <v>27</v>
      </c>
    </row>
    <row r="352" spans="1:99" ht="62.4" x14ac:dyDescent="0.3">
      <c r="A352" s="32" t="s">
        <v>242</v>
      </c>
      <c r="B352" s="16"/>
      <c r="C352" s="32"/>
      <c r="D352" s="32"/>
      <c r="E352" s="33" t="s">
        <v>243</v>
      </c>
      <c r="F352" s="22">
        <f t="shared" si="1186"/>
        <v>14389</v>
      </c>
      <c r="G352" s="22">
        <f t="shared" si="1187"/>
        <v>14389</v>
      </c>
      <c r="H352" s="22">
        <f t="shared" si="1188"/>
        <v>14389</v>
      </c>
      <c r="I352" s="22">
        <f t="shared" si="1189"/>
        <v>0</v>
      </c>
      <c r="J352" s="22">
        <f t="shared" si="1190"/>
        <v>0</v>
      </c>
      <c r="K352" s="22">
        <f t="shared" si="1191"/>
        <v>0</v>
      </c>
      <c r="L352" s="22">
        <f t="shared" si="1149"/>
        <v>14389</v>
      </c>
      <c r="M352" s="22">
        <f t="shared" si="1150"/>
        <v>14389</v>
      </c>
      <c r="N352" s="22">
        <f t="shared" si="1151"/>
        <v>14389</v>
      </c>
      <c r="O352" s="22">
        <f t="shared" si="1192"/>
        <v>0</v>
      </c>
      <c r="P352" s="22">
        <f t="shared" si="1193"/>
        <v>0</v>
      </c>
      <c r="Q352" s="22">
        <f t="shared" si="1194"/>
        <v>0</v>
      </c>
      <c r="R352" s="22">
        <f t="shared" si="1152"/>
        <v>14389</v>
      </c>
      <c r="S352" s="22">
        <f t="shared" si="1153"/>
        <v>14389</v>
      </c>
      <c r="T352" s="22">
        <f t="shared" si="1154"/>
        <v>14389</v>
      </c>
      <c r="U352" s="22">
        <f t="shared" si="1195"/>
        <v>0</v>
      </c>
      <c r="V352" s="22">
        <f t="shared" si="1196"/>
        <v>0</v>
      </c>
      <c r="W352" s="22">
        <f t="shared" si="1197"/>
        <v>0</v>
      </c>
      <c r="X352" s="22">
        <f t="shared" si="1155"/>
        <v>14389</v>
      </c>
      <c r="Y352" s="22">
        <f t="shared" si="1156"/>
        <v>14389</v>
      </c>
      <c r="Z352" s="22">
        <f t="shared" si="1157"/>
        <v>14389</v>
      </c>
      <c r="AA352" s="22">
        <f t="shared" si="1198"/>
        <v>0</v>
      </c>
      <c r="AB352" s="22">
        <f t="shared" si="1199"/>
        <v>0</v>
      </c>
      <c r="AC352" s="22">
        <f t="shared" si="1200"/>
        <v>0</v>
      </c>
      <c r="AD352" s="22">
        <f t="shared" si="1158"/>
        <v>14389</v>
      </c>
      <c r="AE352" s="22">
        <f t="shared" si="1159"/>
        <v>14389</v>
      </c>
      <c r="AF352" s="22">
        <f t="shared" si="1160"/>
        <v>14389</v>
      </c>
      <c r="AG352" s="22">
        <f t="shared" si="1201"/>
        <v>0</v>
      </c>
      <c r="AH352" s="22">
        <f t="shared" si="1202"/>
        <v>0</v>
      </c>
      <c r="AI352" s="22">
        <f t="shared" si="1203"/>
        <v>0</v>
      </c>
      <c r="AJ352" s="22">
        <f t="shared" si="1161"/>
        <v>14389</v>
      </c>
      <c r="AK352" s="22">
        <f t="shared" si="1162"/>
        <v>14389</v>
      </c>
      <c r="AL352" s="22">
        <f t="shared" si="1163"/>
        <v>14389</v>
      </c>
      <c r="AM352" s="22">
        <f t="shared" si="1204"/>
        <v>0</v>
      </c>
      <c r="AN352" s="22">
        <f t="shared" si="1205"/>
        <v>0</v>
      </c>
      <c r="AO352" s="22">
        <f t="shared" si="1206"/>
        <v>0</v>
      </c>
      <c r="AP352" s="22">
        <f t="shared" si="1164"/>
        <v>14389</v>
      </c>
      <c r="AQ352" s="22">
        <f t="shared" si="1165"/>
        <v>14389</v>
      </c>
      <c r="AR352" s="22">
        <f t="shared" si="1166"/>
        <v>14389</v>
      </c>
      <c r="AS352" s="22">
        <f t="shared" si="1207"/>
        <v>0</v>
      </c>
      <c r="AT352" s="22">
        <f t="shared" si="1208"/>
        <v>0</v>
      </c>
      <c r="AU352" s="22">
        <f t="shared" si="1209"/>
        <v>0</v>
      </c>
      <c r="AV352" s="22">
        <f t="shared" si="1167"/>
        <v>14389</v>
      </c>
      <c r="AW352" s="22">
        <f t="shared" si="1168"/>
        <v>14389</v>
      </c>
      <c r="AX352" s="22">
        <f t="shared" si="1169"/>
        <v>14389</v>
      </c>
      <c r="AY352" s="22">
        <f t="shared" si="1210"/>
        <v>0</v>
      </c>
      <c r="AZ352" s="22">
        <f t="shared" si="1211"/>
        <v>0</v>
      </c>
      <c r="BA352" s="22">
        <f t="shared" si="1212"/>
        <v>0</v>
      </c>
      <c r="BB352" s="22">
        <f t="shared" si="1170"/>
        <v>14389</v>
      </c>
      <c r="BC352" s="22">
        <f t="shared" si="1171"/>
        <v>14389</v>
      </c>
      <c r="BD352" s="22">
        <f t="shared" si="1172"/>
        <v>14389</v>
      </c>
      <c r="BE352" s="22">
        <f t="shared" si="1213"/>
        <v>0</v>
      </c>
      <c r="BF352" s="22">
        <f t="shared" si="1214"/>
        <v>0</v>
      </c>
      <c r="BG352" s="22">
        <f t="shared" si="1215"/>
        <v>0</v>
      </c>
      <c r="BH352" s="22">
        <f t="shared" si="1173"/>
        <v>14389</v>
      </c>
      <c r="BI352" s="22">
        <f t="shared" si="1174"/>
        <v>14389</v>
      </c>
      <c r="BJ352" s="22">
        <f t="shared" si="1175"/>
        <v>14389</v>
      </c>
      <c r="BK352" s="22">
        <f t="shared" si="1216"/>
        <v>0</v>
      </c>
      <c r="BL352" s="22">
        <f t="shared" si="1217"/>
        <v>0</v>
      </c>
      <c r="BM352" s="22">
        <f t="shared" si="1218"/>
        <v>0</v>
      </c>
      <c r="BN352" s="22">
        <f t="shared" si="1176"/>
        <v>14389</v>
      </c>
      <c r="BO352" s="22">
        <f t="shared" si="1177"/>
        <v>14389</v>
      </c>
      <c r="BP352" s="22">
        <f t="shared" si="1178"/>
        <v>14389</v>
      </c>
      <c r="BQ352" s="22">
        <f t="shared" si="1219"/>
        <v>0</v>
      </c>
      <c r="BR352" s="22">
        <f t="shared" si="1220"/>
        <v>0</v>
      </c>
      <c r="BS352" s="22">
        <f t="shared" si="1179"/>
        <v>14389</v>
      </c>
      <c r="BT352" s="22">
        <f t="shared" si="1180"/>
        <v>14389</v>
      </c>
      <c r="BU352" s="22">
        <f t="shared" si="1181"/>
        <v>14389</v>
      </c>
      <c r="BV352" s="22">
        <f t="shared" si="1221"/>
        <v>0</v>
      </c>
      <c r="BW352" s="22">
        <f t="shared" si="1222"/>
        <v>0</v>
      </c>
      <c r="BX352" s="22">
        <f t="shared" si="1182"/>
        <v>14389</v>
      </c>
      <c r="BY352" s="22">
        <f t="shared" si="1183"/>
        <v>14389</v>
      </c>
      <c r="BZ352" s="22">
        <f t="shared" si="1184"/>
        <v>14389</v>
      </c>
      <c r="CA352" s="22">
        <f>CA353+CA357</f>
        <v>398</v>
      </c>
      <c r="CB352" s="22">
        <f>CB353+CB357</f>
        <v>0</v>
      </c>
      <c r="CC352" s="22">
        <f>CC353+CC357</f>
        <v>0</v>
      </c>
      <c r="CD352" s="22">
        <f t="shared" si="1014"/>
        <v>14787</v>
      </c>
      <c r="CE352" s="22">
        <f>CE353+CE357</f>
        <v>0</v>
      </c>
      <c r="CF352" s="34">
        <f t="shared" si="1008"/>
        <v>14787</v>
      </c>
      <c r="CG352" s="22">
        <f t="shared" si="1015"/>
        <v>14389</v>
      </c>
      <c r="CH352" s="22">
        <f>CH353+CH357</f>
        <v>0</v>
      </c>
      <c r="CI352" s="22">
        <f t="shared" si="1009"/>
        <v>14389</v>
      </c>
      <c r="CJ352" s="22">
        <f t="shared" si="1016"/>
        <v>14389</v>
      </c>
      <c r="CK352" s="22">
        <f>CK353+CK357</f>
        <v>0</v>
      </c>
      <c r="CL352" s="22">
        <f t="shared" si="1010"/>
        <v>14389</v>
      </c>
      <c r="CM352" s="22">
        <f>CM353+CM357</f>
        <v>0</v>
      </c>
      <c r="CN352" s="15"/>
      <c r="CO352" s="35"/>
      <c r="CR352" s="5" t="s">
        <v>28</v>
      </c>
    </row>
    <row r="353" spans="1:99" ht="46.8" x14ac:dyDescent="0.3">
      <c r="A353" s="32" t="s">
        <v>244</v>
      </c>
      <c r="B353" s="16"/>
      <c r="C353" s="32"/>
      <c r="D353" s="32"/>
      <c r="E353" s="33" t="s">
        <v>130</v>
      </c>
      <c r="F353" s="22">
        <f t="shared" si="1186"/>
        <v>14389</v>
      </c>
      <c r="G353" s="22">
        <f t="shared" si="1187"/>
        <v>14389</v>
      </c>
      <c r="H353" s="22">
        <f t="shared" si="1188"/>
        <v>14389</v>
      </c>
      <c r="I353" s="22">
        <f t="shared" si="1189"/>
        <v>0</v>
      </c>
      <c r="J353" s="22">
        <f t="shared" si="1190"/>
        <v>0</v>
      </c>
      <c r="K353" s="22">
        <f t="shared" si="1191"/>
        <v>0</v>
      </c>
      <c r="L353" s="22">
        <f t="shared" si="1149"/>
        <v>14389</v>
      </c>
      <c r="M353" s="22">
        <f t="shared" si="1150"/>
        <v>14389</v>
      </c>
      <c r="N353" s="22">
        <f t="shared" si="1151"/>
        <v>14389</v>
      </c>
      <c r="O353" s="22">
        <f t="shared" si="1192"/>
        <v>0</v>
      </c>
      <c r="P353" s="22">
        <f t="shared" si="1193"/>
        <v>0</v>
      </c>
      <c r="Q353" s="22">
        <f t="shared" si="1194"/>
        <v>0</v>
      </c>
      <c r="R353" s="22">
        <f t="shared" si="1152"/>
        <v>14389</v>
      </c>
      <c r="S353" s="22">
        <f t="shared" si="1153"/>
        <v>14389</v>
      </c>
      <c r="T353" s="22">
        <f t="shared" si="1154"/>
        <v>14389</v>
      </c>
      <c r="U353" s="22">
        <f t="shared" si="1195"/>
        <v>0</v>
      </c>
      <c r="V353" s="22">
        <f t="shared" si="1196"/>
        <v>0</v>
      </c>
      <c r="W353" s="22">
        <f t="shared" si="1197"/>
        <v>0</v>
      </c>
      <c r="X353" s="22">
        <f t="shared" si="1155"/>
        <v>14389</v>
      </c>
      <c r="Y353" s="22">
        <f t="shared" si="1156"/>
        <v>14389</v>
      </c>
      <c r="Z353" s="22">
        <f t="shared" si="1157"/>
        <v>14389</v>
      </c>
      <c r="AA353" s="22">
        <f t="shared" si="1198"/>
        <v>0</v>
      </c>
      <c r="AB353" s="22">
        <f t="shared" si="1199"/>
        <v>0</v>
      </c>
      <c r="AC353" s="22">
        <f t="shared" si="1200"/>
        <v>0</v>
      </c>
      <c r="AD353" s="22">
        <f t="shared" si="1158"/>
        <v>14389</v>
      </c>
      <c r="AE353" s="22">
        <f t="shared" si="1159"/>
        <v>14389</v>
      </c>
      <c r="AF353" s="22">
        <f t="shared" si="1160"/>
        <v>14389</v>
      </c>
      <c r="AG353" s="22">
        <f t="shared" si="1201"/>
        <v>0</v>
      </c>
      <c r="AH353" s="22">
        <f t="shared" si="1202"/>
        <v>0</v>
      </c>
      <c r="AI353" s="22">
        <f t="shared" si="1203"/>
        <v>0</v>
      </c>
      <c r="AJ353" s="22">
        <f t="shared" si="1161"/>
        <v>14389</v>
      </c>
      <c r="AK353" s="22">
        <f t="shared" si="1162"/>
        <v>14389</v>
      </c>
      <c r="AL353" s="22">
        <f t="shared" si="1163"/>
        <v>14389</v>
      </c>
      <c r="AM353" s="22">
        <f t="shared" si="1204"/>
        <v>0</v>
      </c>
      <c r="AN353" s="22">
        <f t="shared" si="1205"/>
        <v>0</v>
      </c>
      <c r="AO353" s="22">
        <f t="shared" si="1206"/>
        <v>0</v>
      </c>
      <c r="AP353" s="22">
        <f t="shared" si="1164"/>
        <v>14389</v>
      </c>
      <c r="AQ353" s="22">
        <f t="shared" si="1165"/>
        <v>14389</v>
      </c>
      <c r="AR353" s="22">
        <f t="shared" si="1166"/>
        <v>14389</v>
      </c>
      <c r="AS353" s="22">
        <f t="shared" si="1207"/>
        <v>0</v>
      </c>
      <c r="AT353" s="22">
        <f t="shared" si="1208"/>
        <v>0</v>
      </c>
      <c r="AU353" s="22">
        <f t="shared" si="1209"/>
        <v>0</v>
      </c>
      <c r="AV353" s="22">
        <f t="shared" si="1167"/>
        <v>14389</v>
      </c>
      <c r="AW353" s="22">
        <f t="shared" si="1168"/>
        <v>14389</v>
      </c>
      <c r="AX353" s="22">
        <f t="shared" si="1169"/>
        <v>14389</v>
      </c>
      <c r="AY353" s="22">
        <f t="shared" si="1210"/>
        <v>0</v>
      </c>
      <c r="AZ353" s="22">
        <f t="shared" si="1211"/>
        <v>0</v>
      </c>
      <c r="BA353" s="22">
        <f t="shared" si="1212"/>
        <v>0</v>
      </c>
      <c r="BB353" s="22">
        <f t="shared" si="1170"/>
        <v>14389</v>
      </c>
      <c r="BC353" s="22">
        <f t="shared" si="1171"/>
        <v>14389</v>
      </c>
      <c r="BD353" s="22">
        <f t="shared" si="1172"/>
        <v>14389</v>
      </c>
      <c r="BE353" s="22">
        <f t="shared" si="1213"/>
        <v>0</v>
      </c>
      <c r="BF353" s="22">
        <f t="shared" si="1214"/>
        <v>0</v>
      </c>
      <c r="BG353" s="22">
        <f t="shared" si="1215"/>
        <v>0</v>
      </c>
      <c r="BH353" s="22">
        <f t="shared" si="1173"/>
        <v>14389</v>
      </c>
      <c r="BI353" s="22">
        <f t="shared" si="1174"/>
        <v>14389</v>
      </c>
      <c r="BJ353" s="22">
        <f t="shared" si="1175"/>
        <v>14389</v>
      </c>
      <c r="BK353" s="22">
        <f t="shared" si="1216"/>
        <v>0</v>
      </c>
      <c r="BL353" s="22">
        <f t="shared" si="1217"/>
        <v>0</v>
      </c>
      <c r="BM353" s="22">
        <f t="shared" si="1218"/>
        <v>0</v>
      </c>
      <c r="BN353" s="22">
        <f t="shared" si="1176"/>
        <v>14389</v>
      </c>
      <c r="BO353" s="22">
        <f t="shared" si="1177"/>
        <v>14389</v>
      </c>
      <c r="BP353" s="22">
        <f t="shared" si="1178"/>
        <v>14389</v>
      </c>
      <c r="BQ353" s="22">
        <f t="shared" si="1219"/>
        <v>0</v>
      </c>
      <c r="BR353" s="22">
        <f t="shared" si="1220"/>
        <v>0</v>
      </c>
      <c r="BS353" s="22">
        <f t="shared" si="1179"/>
        <v>14389</v>
      </c>
      <c r="BT353" s="22">
        <f t="shared" si="1180"/>
        <v>14389</v>
      </c>
      <c r="BU353" s="22">
        <f t="shared" si="1181"/>
        <v>14389</v>
      </c>
      <c r="BV353" s="22">
        <f t="shared" si="1221"/>
        <v>0</v>
      </c>
      <c r="BW353" s="22">
        <f t="shared" si="1222"/>
        <v>0</v>
      </c>
      <c r="BX353" s="22">
        <f t="shared" si="1182"/>
        <v>14389</v>
      </c>
      <c r="BY353" s="22">
        <f t="shared" si="1183"/>
        <v>14389</v>
      </c>
      <c r="BZ353" s="22">
        <f t="shared" si="1184"/>
        <v>14389</v>
      </c>
      <c r="CA353" s="22">
        <f t="shared" si="1223"/>
        <v>0</v>
      </c>
      <c r="CB353" s="22">
        <f t="shared" si="1224"/>
        <v>0</v>
      </c>
      <c r="CC353" s="22">
        <f t="shared" si="1225"/>
        <v>0</v>
      </c>
      <c r="CD353" s="22">
        <f t="shared" si="1014"/>
        <v>14389</v>
      </c>
      <c r="CE353" s="22">
        <f t="shared" si="1226"/>
        <v>0</v>
      </c>
      <c r="CF353" s="34">
        <f t="shared" si="1008"/>
        <v>14389</v>
      </c>
      <c r="CG353" s="22">
        <f t="shared" si="1015"/>
        <v>14389</v>
      </c>
      <c r="CH353" s="22">
        <f t="shared" si="1227"/>
        <v>0</v>
      </c>
      <c r="CI353" s="22">
        <f t="shared" si="1009"/>
        <v>14389</v>
      </c>
      <c r="CJ353" s="22">
        <f t="shared" si="1016"/>
        <v>14389</v>
      </c>
      <c r="CK353" s="22">
        <f t="shared" si="1227"/>
        <v>0</v>
      </c>
      <c r="CL353" s="22">
        <f t="shared" si="1010"/>
        <v>14389</v>
      </c>
      <c r="CM353" s="22">
        <f t="shared" si="1227"/>
        <v>0</v>
      </c>
      <c r="CN353" s="15"/>
      <c r="CO353" s="35"/>
      <c r="CU353" s="5" t="s">
        <v>31</v>
      </c>
    </row>
    <row r="354" spans="1:99" ht="46.8" x14ac:dyDescent="0.3">
      <c r="A354" s="32" t="s">
        <v>244</v>
      </c>
      <c r="B354" s="16">
        <v>600</v>
      </c>
      <c r="C354" s="32"/>
      <c r="D354" s="32"/>
      <c r="E354" s="33" t="s">
        <v>45</v>
      </c>
      <c r="F354" s="22">
        <f t="shared" si="1186"/>
        <v>14389</v>
      </c>
      <c r="G354" s="22">
        <f t="shared" si="1187"/>
        <v>14389</v>
      </c>
      <c r="H354" s="22">
        <f t="shared" si="1188"/>
        <v>14389</v>
      </c>
      <c r="I354" s="22">
        <f t="shared" si="1189"/>
        <v>0</v>
      </c>
      <c r="J354" s="22">
        <f t="shared" si="1190"/>
        <v>0</v>
      </c>
      <c r="K354" s="22">
        <f t="shared" si="1191"/>
        <v>0</v>
      </c>
      <c r="L354" s="22">
        <f t="shared" si="1149"/>
        <v>14389</v>
      </c>
      <c r="M354" s="22">
        <f t="shared" si="1150"/>
        <v>14389</v>
      </c>
      <c r="N354" s="22">
        <f t="shared" si="1151"/>
        <v>14389</v>
      </c>
      <c r="O354" s="22">
        <f t="shared" si="1192"/>
        <v>0</v>
      </c>
      <c r="P354" s="22">
        <f t="shared" si="1193"/>
        <v>0</v>
      </c>
      <c r="Q354" s="22">
        <f t="shared" si="1194"/>
        <v>0</v>
      </c>
      <c r="R354" s="22">
        <f t="shared" si="1152"/>
        <v>14389</v>
      </c>
      <c r="S354" s="22">
        <f t="shared" si="1153"/>
        <v>14389</v>
      </c>
      <c r="T354" s="22">
        <f t="shared" si="1154"/>
        <v>14389</v>
      </c>
      <c r="U354" s="22">
        <f t="shared" si="1195"/>
        <v>0</v>
      </c>
      <c r="V354" s="22">
        <f t="shared" si="1196"/>
        <v>0</v>
      </c>
      <c r="W354" s="22">
        <f t="shared" si="1197"/>
        <v>0</v>
      </c>
      <c r="X354" s="22">
        <f t="shared" si="1155"/>
        <v>14389</v>
      </c>
      <c r="Y354" s="22">
        <f t="shared" si="1156"/>
        <v>14389</v>
      </c>
      <c r="Z354" s="22">
        <f t="shared" si="1157"/>
        <v>14389</v>
      </c>
      <c r="AA354" s="22">
        <f t="shared" si="1198"/>
        <v>0</v>
      </c>
      <c r="AB354" s="22">
        <f t="shared" si="1199"/>
        <v>0</v>
      </c>
      <c r="AC354" s="22">
        <f t="shared" si="1200"/>
        <v>0</v>
      </c>
      <c r="AD354" s="22">
        <f t="shared" si="1158"/>
        <v>14389</v>
      </c>
      <c r="AE354" s="22">
        <f t="shared" si="1159"/>
        <v>14389</v>
      </c>
      <c r="AF354" s="22">
        <f t="shared" si="1160"/>
        <v>14389</v>
      </c>
      <c r="AG354" s="22">
        <f t="shared" si="1201"/>
        <v>0</v>
      </c>
      <c r="AH354" s="22">
        <f t="shared" si="1202"/>
        <v>0</v>
      </c>
      <c r="AI354" s="22">
        <f t="shared" si="1203"/>
        <v>0</v>
      </c>
      <c r="AJ354" s="22">
        <f t="shared" si="1161"/>
        <v>14389</v>
      </c>
      <c r="AK354" s="22">
        <f t="shared" si="1162"/>
        <v>14389</v>
      </c>
      <c r="AL354" s="22">
        <f t="shared" si="1163"/>
        <v>14389</v>
      </c>
      <c r="AM354" s="22">
        <f t="shared" si="1204"/>
        <v>0</v>
      </c>
      <c r="AN354" s="22">
        <f t="shared" si="1205"/>
        <v>0</v>
      </c>
      <c r="AO354" s="22">
        <f t="shared" si="1206"/>
        <v>0</v>
      </c>
      <c r="AP354" s="22">
        <f t="shared" si="1164"/>
        <v>14389</v>
      </c>
      <c r="AQ354" s="22">
        <f t="shared" si="1165"/>
        <v>14389</v>
      </c>
      <c r="AR354" s="22">
        <f t="shared" si="1166"/>
        <v>14389</v>
      </c>
      <c r="AS354" s="22">
        <f t="shared" si="1207"/>
        <v>0</v>
      </c>
      <c r="AT354" s="22">
        <f t="shared" si="1208"/>
        <v>0</v>
      </c>
      <c r="AU354" s="22">
        <f t="shared" si="1209"/>
        <v>0</v>
      </c>
      <c r="AV354" s="22">
        <f t="shared" si="1167"/>
        <v>14389</v>
      </c>
      <c r="AW354" s="22">
        <f t="shared" si="1168"/>
        <v>14389</v>
      </c>
      <c r="AX354" s="22">
        <f t="shared" si="1169"/>
        <v>14389</v>
      </c>
      <c r="AY354" s="22">
        <f t="shared" si="1210"/>
        <v>0</v>
      </c>
      <c r="AZ354" s="22">
        <f t="shared" si="1211"/>
        <v>0</v>
      </c>
      <c r="BA354" s="22">
        <f t="shared" si="1212"/>
        <v>0</v>
      </c>
      <c r="BB354" s="22">
        <f t="shared" si="1170"/>
        <v>14389</v>
      </c>
      <c r="BC354" s="22">
        <f t="shared" si="1171"/>
        <v>14389</v>
      </c>
      <c r="BD354" s="22">
        <f t="shared" si="1172"/>
        <v>14389</v>
      </c>
      <c r="BE354" s="22">
        <f t="shared" si="1213"/>
        <v>0</v>
      </c>
      <c r="BF354" s="22">
        <f t="shared" si="1214"/>
        <v>0</v>
      </c>
      <c r="BG354" s="22">
        <f t="shared" si="1215"/>
        <v>0</v>
      </c>
      <c r="BH354" s="22">
        <f t="shared" si="1173"/>
        <v>14389</v>
      </c>
      <c r="BI354" s="22">
        <f t="shared" si="1174"/>
        <v>14389</v>
      </c>
      <c r="BJ354" s="22">
        <f t="shared" si="1175"/>
        <v>14389</v>
      </c>
      <c r="BK354" s="22">
        <f t="shared" si="1216"/>
        <v>0</v>
      </c>
      <c r="BL354" s="22">
        <f t="shared" si="1217"/>
        <v>0</v>
      </c>
      <c r="BM354" s="22">
        <f t="shared" si="1218"/>
        <v>0</v>
      </c>
      <c r="BN354" s="22">
        <f t="shared" si="1176"/>
        <v>14389</v>
      </c>
      <c r="BO354" s="22">
        <f t="shared" si="1177"/>
        <v>14389</v>
      </c>
      <c r="BP354" s="22">
        <f t="shared" si="1178"/>
        <v>14389</v>
      </c>
      <c r="BQ354" s="22">
        <f t="shared" si="1219"/>
        <v>0</v>
      </c>
      <c r="BR354" s="22">
        <f t="shared" si="1220"/>
        <v>0</v>
      </c>
      <c r="BS354" s="22">
        <f t="shared" si="1179"/>
        <v>14389</v>
      </c>
      <c r="BT354" s="22">
        <f t="shared" si="1180"/>
        <v>14389</v>
      </c>
      <c r="BU354" s="22">
        <f t="shared" si="1181"/>
        <v>14389</v>
      </c>
      <c r="BV354" s="22">
        <f t="shared" si="1221"/>
        <v>0</v>
      </c>
      <c r="BW354" s="22">
        <f t="shared" si="1222"/>
        <v>0</v>
      </c>
      <c r="BX354" s="22">
        <f t="shared" si="1182"/>
        <v>14389</v>
      </c>
      <c r="BY354" s="22">
        <f t="shared" si="1183"/>
        <v>14389</v>
      </c>
      <c r="BZ354" s="22">
        <f t="shared" si="1184"/>
        <v>14389</v>
      </c>
      <c r="CA354" s="22">
        <f t="shared" si="1223"/>
        <v>0</v>
      </c>
      <c r="CB354" s="22">
        <f t="shared" si="1224"/>
        <v>0</v>
      </c>
      <c r="CC354" s="22">
        <f t="shared" si="1225"/>
        <v>0</v>
      </c>
      <c r="CD354" s="22">
        <f t="shared" si="1014"/>
        <v>14389</v>
      </c>
      <c r="CE354" s="22">
        <f t="shared" si="1226"/>
        <v>0</v>
      </c>
      <c r="CF354" s="34">
        <f t="shared" si="1008"/>
        <v>14389</v>
      </c>
      <c r="CG354" s="22">
        <f t="shared" si="1015"/>
        <v>14389</v>
      </c>
      <c r="CH354" s="22">
        <f t="shared" si="1227"/>
        <v>0</v>
      </c>
      <c r="CI354" s="22">
        <f t="shared" si="1009"/>
        <v>14389</v>
      </c>
      <c r="CJ354" s="22">
        <f t="shared" si="1016"/>
        <v>14389</v>
      </c>
      <c r="CK354" s="22">
        <f t="shared" si="1227"/>
        <v>0</v>
      </c>
      <c r="CL354" s="22">
        <f t="shared" si="1010"/>
        <v>14389</v>
      </c>
      <c r="CM354" s="22">
        <f t="shared" si="1227"/>
        <v>0</v>
      </c>
      <c r="CN354" s="15"/>
      <c r="CO354" s="35"/>
      <c r="CS354" s="5" t="s">
        <v>29</v>
      </c>
    </row>
    <row r="355" spans="1:99" x14ac:dyDescent="0.3">
      <c r="A355" s="32" t="s">
        <v>244</v>
      </c>
      <c r="B355" s="16">
        <v>620</v>
      </c>
      <c r="C355" s="32"/>
      <c r="D355" s="32"/>
      <c r="E355" s="33" t="s">
        <v>46</v>
      </c>
      <c r="F355" s="22">
        <f t="shared" si="1186"/>
        <v>14389</v>
      </c>
      <c r="G355" s="22">
        <f t="shared" si="1187"/>
        <v>14389</v>
      </c>
      <c r="H355" s="22">
        <f t="shared" si="1188"/>
        <v>14389</v>
      </c>
      <c r="I355" s="22">
        <f t="shared" si="1189"/>
        <v>0</v>
      </c>
      <c r="J355" s="22">
        <f t="shared" si="1190"/>
        <v>0</v>
      </c>
      <c r="K355" s="22">
        <f t="shared" si="1191"/>
        <v>0</v>
      </c>
      <c r="L355" s="22">
        <f t="shared" si="1149"/>
        <v>14389</v>
      </c>
      <c r="M355" s="22">
        <f t="shared" si="1150"/>
        <v>14389</v>
      </c>
      <c r="N355" s="22">
        <f t="shared" si="1151"/>
        <v>14389</v>
      </c>
      <c r="O355" s="22">
        <f t="shared" si="1192"/>
        <v>0</v>
      </c>
      <c r="P355" s="22">
        <f t="shared" si="1193"/>
        <v>0</v>
      </c>
      <c r="Q355" s="22">
        <f t="shared" si="1194"/>
        <v>0</v>
      </c>
      <c r="R355" s="22">
        <f t="shared" si="1152"/>
        <v>14389</v>
      </c>
      <c r="S355" s="22">
        <f t="shared" si="1153"/>
        <v>14389</v>
      </c>
      <c r="T355" s="22">
        <f t="shared" si="1154"/>
        <v>14389</v>
      </c>
      <c r="U355" s="22">
        <f t="shared" si="1195"/>
        <v>0</v>
      </c>
      <c r="V355" s="22">
        <f t="shared" si="1196"/>
        <v>0</v>
      </c>
      <c r="W355" s="22">
        <f t="shared" si="1197"/>
        <v>0</v>
      </c>
      <c r="X355" s="22">
        <f t="shared" si="1155"/>
        <v>14389</v>
      </c>
      <c r="Y355" s="22">
        <f t="shared" si="1156"/>
        <v>14389</v>
      </c>
      <c r="Z355" s="22">
        <f t="shared" si="1157"/>
        <v>14389</v>
      </c>
      <c r="AA355" s="22">
        <f t="shared" si="1198"/>
        <v>0</v>
      </c>
      <c r="AB355" s="22">
        <f t="shared" si="1199"/>
        <v>0</v>
      </c>
      <c r="AC355" s="22">
        <f t="shared" si="1200"/>
        <v>0</v>
      </c>
      <c r="AD355" s="22">
        <f t="shared" si="1158"/>
        <v>14389</v>
      </c>
      <c r="AE355" s="22">
        <f t="shared" si="1159"/>
        <v>14389</v>
      </c>
      <c r="AF355" s="22">
        <f t="shared" si="1160"/>
        <v>14389</v>
      </c>
      <c r="AG355" s="22">
        <f t="shared" si="1201"/>
        <v>0</v>
      </c>
      <c r="AH355" s="22">
        <f t="shared" si="1202"/>
        <v>0</v>
      </c>
      <c r="AI355" s="22">
        <f t="shared" si="1203"/>
        <v>0</v>
      </c>
      <c r="AJ355" s="22">
        <f t="shared" si="1161"/>
        <v>14389</v>
      </c>
      <c r="AK355" s="22">
        <f t="shared" si="1162"/>
        <v>14389</v>
      </c>
      <c r="AL355" s="22">
        <f t="shared" si="1163"/>
        <v>14389</v>
      </c>
      <c r="AM355" s="22">
        <f t="shared" si="1204"/>
        <v>0</v>
      </c>
      <c r="AN355" s="22">
        <f t="shared" si="1205"/>
        <v>0</v>
      </c>
      <c r="AO355" s="22">
        <f t="shared" si="1206"/>
        <v>0</v>
      </c>
      <c r="AP355" s="22">
        <f t="shared" si="1164"/>
        <v>14389</v>
      </c>
      <c r="AQ355" s="22">
        <f t="shared" si="1165"/>
        <v>14389</v>
      </c>
      <c r="AR355" s="22">
        <f t="shared" si="1166"/>
        <v>14389</v>
      </c>
      <c r="AS355" s="22">
        <f t="shared" si="1207"/>
        <v>0</v>
      </c>
      <c r="AT355" s="22">
        <f t="shared" si="1208"/>
        <v>0</v>
      </c>
      <c r="AU355" s="22">
        <f t="shared" si="1209"/>
        <v>0</v>
      </c>
      <c r="AV355" s="22">
        <f t="shared" si="1167"/>
        <v>14389</v>
      </c>
      <c r="AW355" s="22">
        <f t="shared" si="1168"/>
        <v>14389</v>
      </c>
      <c r="AX355" s="22">
        <f t="shared" si="1169"/>
        <v>14389</v>
      </c>
      <c r="AY355" s="22">
        <f t="shared" si="1210"/>
        <v>0</v>
      </c>
      <c r="AZ355" s="22">
        <f t="shared" si="1211"/>
        <v>0</v>
      </c>
      <c r="BA355" s="22">
        <f t="shared" si="1212"/>
        <v>0</v>
      </c>
      <c r="BB355" s="22">
        <f t="shared" si="1170"/>
        <v>14389</v>
      </c>
      <c r="BC355" s="22">
        <f t="shared" si="1171"/>
        <v>14389</v>
      </c>
      <c r="BD355" s="22">
        <f t="shared" si="1172"/>
        <v>14389</v>
      </c>
      <c r="BE355" s="22">
        <f t="shared" si="1213"/>
        <v>0</v>
      </c>
      <c r="BF355" s="22">
        <f t="shared" si="1214"/>
        <v>0</v>
      </c>
      <c r="BG355" s="22">
        <f t="shared" si="1215"/>
        <v>0</v>
      </c>
      <c r="BH355" s="22">
        <f t="shared" si="1173"/>
        <v>14389</v>
      </c>
      <c r="BI355" s="22">
        <f t="shared" si="1174"/>
        <v>14389</v>
      </c>
      <c r="BJ355" s="22">
        <f t="shared" si="1175"/>
        <v>14389</v>
      </c>
      <c r="BK355" s="22">
        <f t="shared" si="1216"/>
        <v>0</v>
      </c>
      <c r="BL355" s="22">
        <f t="shared" si="1217"/>
        <v>0</v>
      </c>
      <c r="BM355" s="22">
        <f t="shared" si="1218"/>
        <v>0</v>
      </c>
      <c r="BN355" s="22">
        <f t="shared" si="1176"/>
        <v>14389</v>
      </c>
      <c r="BO355" s="22">
        <f t="shared" si="1177"/>
        <v>14389</v>
      </c>
      <c r="BP355" s="22">
        <f t="shared" si="1178"/>
        <v>14389</v>
      </c>
      <c r="BQ355" s="22">
        <f t="shared" si="1219"/>
        <v>0</v>
      </c>
      <c r="BR355" s="22">
        <f t="shared" si="1220"/>
        <v>0</v>
      </c>
      <c r="BS355" s="22">
        <f t="shared" si="1179"/>
        <v>14389</v>
      </c>
      <c r="BT355" s="22">
        <f t="shared" si="1180"/>
        <v>14389</v>
      </c>
      <c r="BU355" s="22">
        <f t="shared" si="1181"/>
        <v>14389</v>
      </c>
      <c r="BV355" s="22">
        <f t="shared" si="1221"/>
        <v>0</v>
      </c>
      <c r="BW355" s="22">
        <f t="shared" si="1222"/>
        <v>0</v>
      </c>
      <c r="BX355" s="22">
        <f t="shared" si="1182"/>
        <v>14389</v>
      </c>
      <c r="BY355" s="22">
        <f t="shared" si="1183"/>
        <v>14389</v>
      </c>
      <c r="BZ355" s="22">
        <f t="shared" si="1184"/>
        <v>14389</v>
      </c>
      <c r="CA355" s="22">
        <f t="shared" si="1223"/>
        <v>0</v>
      </c>
      <c r="CB355" s="22">
        <f t="shared" si="1224"/>
        <v>0</v>
      </c>
      <c r="CC355" s="22">
        <f t="shared" si="1225"/>
        <v>0</v>
      </c>
      <c r="CD355" s="22">
        <f t="shared" si="1014"/>
        <v>14389</v>
      </c>
      <c r="CE355" s="22">
        <f t="shared" si="1226"/>
        <v>0</v>
      </c>
      <c r="CF355" s="34">
        <f t="shared" si="1008"/>
        <v>14389</v>
      </c>
      <c r="CG355" s="22">
        <f t="shared" si="1015"/>
        <v>14389</v>
      </c>
      <c r="CH355" s="22">
        <f t="shared" si="1227"/>
        <v>0</v>
      </c>
      <c r="CI355" s="22">
        <f t="shared" si="1009"/>
        <v>14389</v>
      </c>
      <c r="CJ355" s="22">
        <f t="shared" si="1016"/>
        <v>14389</v>
      </c>
      <c r="CK355" s="22">
        <f t="shared" si="1227"/>
        <v>0</v>
      </c>
      <c r="CL355" s="22">
        <f t="shared" si="1010"/>
        <v>14389</v>
      </c>
      <c r="CM355" s="22">
        <f t="shared" si="1227"/>
        <v>0</v>
      </c>
      <c r="CN355" s="15"/>
      <c r="CO355" s="35"/>
      <c r="CT355" s="5" t="s">
        <v>30</v>
      </c>
    </row>
    <row r="356" spans="1:99" x14ac:dyDescent="0.3">
      <c r="A356" s="32" t="s">
        <v>244</v>
      </c>
      <c r="B356" s="16">
        <v>620</v>
      </c>
      <c r="C356" s="32" t="s">
        <v>49</v>
      </c>
      <c r="D356" s="32" t="s">
        <v>42</v>
      </c>
      <c r="E356" s="33" t="s">
        <v>50</v>
      </c>
      <c r="F356" s="22">
        <v>14389</v>
      </c>
      <c r="G356" s="22">
        <v>14389</v>
      </c>
      <c r="H356" s="22">
        <v>14389</v>
      </c>
      <c r="I356" s="22"/>
      <c r="J356" s="22"/>
      <c r="K356" s="22"/>
      <c r="L356" s="22">
        <f t="shared" si="1149"/>
        <v>14389</v>
      </c>
      <c r="M356" s="22">
        <f t="shared" si="1150"/>
        <v>14389</v>
      </c>
      <c r="N356" s="22">
        <f t="shared" si="1151"/>
        <v>14389</v>
      </c>
      <c r="O356" s="22"/>
      <c r="P356" s="22"/>
      <c r="Q356" s="22"/>
      <c r="R356" s="22">
        <f t="shared" si="1152"/>
        <v>14389</v>
      </c>
      <c r="S356" s="22">
        <f t="shared" si="1153"/>
        <v>14389</v>
      </c>
      <c r="T356" s="22">
        <f t="shared" si="1154"/>
        <v>14389</v>
      </c>
      <c r="U356" s="22"/>
      <c r="V356" s="22"/>
      <c r="W356" s="22"/>
      <c r="X356" s="22">
        <f t="shared" si="1155"/>
        <v>14389</v>
      </c>
      <c r="Y356" s="22">
        <f t="shared" si="1156"/>
        <v>14389</v>
      </c>
      <c r="Z356" s="22">
        <f t="shared" si="1157"/>
        <v>14389</v>
      </c>
      <c r="AA356" s="22"/>
      <c r="AB356" s="22"/>
      <c r="AC356" s="22"/>
      <c r="AD356" s="22">
        <f t="shared" si="1158"/>
        <v>14389</v>
      </c>
      <c r="AE356" s="22">
        <f t="shared" si="1159"/>
        <v>14389</v>
      </c>
      <c r="AF356" s="22">
        <f t="shared" si="1160"/>
        <v>14389</v>
      </c>
      <c r="AG356" s="22"/>
      <c r="AH356" s="22"/>
      <c r="AI356" s="22"/>
      <c r="AJ356" s="22">
        <f t="shared" si="1161"/>
        <v>14389</v>
      </c>
      <c r="AK356" s="22">
        <f t="shared" si="1162"/>
        <v>14389</v>
      </c>
      <c r="AL356" s="22">
        <f t="shared" si="1163"/>
        <v>14389</v>
      </c>
      <c r="AM356" s="22"/>
      <c r="AN356" s="22"/>
      <c r="AO356" s="22"/>
      <c r="AP356" s="22">
        <f t="shared" si="1164"/>
        <v>14389</v>
      </c>
      <c r="AQ356" s="22">
        <f t="shared" si="1165"/>
        <v>14389</v>
      </c>
      <c r="AR356" s="22">
        <f t="shared" si="1166"/>
        <v>14389</v>
      </c>
      <c r="AS356" s="22"/>
      <c r="AT356" s="22"/>
      <c r="AU356" s="22"/>
      <c r="AV356" s="22">
        <f t="shared" si="1167"/>
        <v>14389</v>
      </c>
      <c r="AW356" s="22">
        <f t="shared" si="1168"/>
        <v>14389</v>
      </c>
      <c r="AX356" s="22">
        <f t="shared" si="1169"/>
        <v>14389</v>
      </c>
      <c r="AY356" s="22"/>
      <c r="AZ356" s="22"/>
      <c r="BA356" s="22"/>
      <c r="BB356" s="22">
        <f t="shared" si="1170"/>
        <v>14389</v>
      </c>
      <c r="BC356" s="22">
        <f t="shared" si="1171"/>
        <v>14389</v>
      </c>
      <c r="BD356" s="22">
        <f t="shared" si="1172"/>
        <v>14389</v>
      </c>
      <c r="BE356" s="22"/>
      <c r="BF356" s="22"/>
      <c r="BG356" s="22"/>
      <c r="BH356" s="22">
        <f t="shared" si="1173"/>
        <v>14389</v>
      </c>
      <c r="BI356" s="22">
        <f t="shared" si="1174"/>
        <v>14389</v>
      </c>
      <c r="BJ356" s="22">
        <f t="shared" si="1175"/>
        <v>14389</v>
      </c>
      <c r="BK356" s="22"/>
      <c r="BL356" s="22"/>
      <c r="BM356" s="22"/>
      <c r="BN356" s="22">
        <f t="shared" si="1176"/>
        <v>14389</v>
      </c>
      <c r="BO356" s="22">
        <f t="shared" si="1177"/>
        <v>14389</v>
      </c>
      <c r="BP356" s="22">
        <f t="shared" si="1178"/>
        <v>14389</v>
      </c>
      <c r="BQ356" s="22"/>
      <c r="BR356" s="22"/>
      <c r="BS356" s="22">
        <f t="shared" si="1179"/>
        <v>14389</v>
      </c>
      <c r="BT356" s="22">
        <f t="shared" si="1180"/>
        <v>14389</v>
      </c>
      <c r="BU356" s="22">
        <f t="shared" si="1181"/>
        <v>14389</v>
      </c>
      <c r="BV356" s="22"/>
      <c r="BW356" s="22"/>
      <c r="BX356" s="22">
        <f t="shared" si="1182"/>
        <v>14389</v>
      </c>
      <c r="BY356" s="22">
        <f t="shared" si="1183"/>
        <v>14389</v>
      </c>
      <c r="BZ356" s="22">
        <f t="shared" si="1184"/>
        <v>14389</v>
      </c>
      <c r="CA356" s="22"/>
      <c r="CB356" s="22"/>
      <c r="CC356" s="22"/>
      <c r="CD356" s="22">
        <f t="shared" si="1014"/>
        <v>14389</v>
      </c>
      <c r="CE356" s="22"/>
      <c r="CF356" s="34">
        <f t="shared" si="1008"/>
        <v>14389</v>
      </c>
      <c r="CG356" s="22">
        <f t="shared" si="1015"/>
        <v>14389</v>
      </c>
      <c r="CH356" s="22"/>
      <c r="CI356" s="22">
        <f t="shared" si="1009"/>
        <v>14389</v>
      </c>
      <c r="CJ356" s="22">
        <f t="shared" si="1016"/>
        <v>14389</v>
      </c>
      <c r="CK356" s="22"/>
      <c r="CL356" s="22">
        <f t="shared" si="1010"/>
        <v>14389</v>
      </c>
      <c r="CM356" s="22"/>
      <c r="CN356" s="15"/>
      <c r="CO356" s="35"/>
    </row>
    <row r="357" spans="1:99" ht="31.2" x14ac:dyDescent="0.3">
      <c r="A357" s="32" t="s">
        <v>245</v>
      </c>
      <c r="B357" s="16"/>
      <c r="C357" s="32"/>
      <c r="D357" s="32"/>
      <c r="E357" s="33" t="s">
        <v>206</v>
      </c>
      <c r="F357" s="22"/>
      <c r="G357" s="22"/>
      <c r="H357" s="22"/>
      <c r="I357" s="22"/>
      <c r="J357" s="22"/>
      <c r="K357" s="2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f t="shared" si="1223"/>
        <v>398</v>
      </c>
      <c r="CB357" s="22">
        <f t="shared" si="1224"/>
        <v>0</v>
      </c>
      <c r="CC357" s="22">
        <f t="shared" si="1225"/>
        <v>0</v>
      </c>
      <c r="CD357" s="22">
        <f t="shared" si="1014"/>
        <v>398</v>
      </c>
      <c r="CE357" s="22">
        <f t="shared" si="1226"/>
        <v>0</v>
      </c>
      <c r="CF357" s="34">
        <f t="shared" si="1008"/>
        <v>398</v>
      </c>
      <c r="CG357" s="22">
        <f t="shared" si="1015"/>
        <v>0</v>
      </c>
      <c r="CH357" s="22">
        <f t="shared" si="1227"/>
        <v>0</v>
      </c>
      <c r="CI357" s="22">
        <f t="shared" si="1009"/>
        <v>0</v>
      </c>
      <c r="CJ357" s="22">
        <f t="shared" si="1016"/>
        <v>0</v>
      </c>
      <c r="CK357" s="22">
        <f t="shared" si="1227"/>
        <v>0</v>
      </c>
      <c r="CL357" s="22">
        <f t="shared" si="1010"/>
        <v>0</v>
      </c>
      <c r="CM357" s="22">
        <f t="shared" si="1227"/>
        <v>0</v>
      </c>
      <c r="CN357" s="15"/>
      <c r="CO357" s="35"/>
    </row>
    <row r="358" spans="1:99" ht="46.8" x14ac:dyDescent="0.3">
      <c r="A358" s="32" t="s">
        <v>245</v>
      </c>
      <c r="B358" s="16">
        <v>600</v>
      </c>
      <c r="C358" s="32"/>
      <c r="D358" s="32"/>
      <c r="E358" s="33" t="s">
        <v>45</v>
      </c>
      <c r="F358" s="22"/>
      <c r="G358" s="22"/>
      <c r="H358" s="22"/>
      <c r="I358" s="22"/>
      <c r="J358" s="22"/>
      <c r="K358" s="2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f t="shared" si="1223"/>
        <v>398</v>
      </c>
      <c r="CB358" s="22">
        <f t="shared" si="1224"/>
        <v>0</v>
      </c>
      <c r="CC358" s="22">
        <f t="shared" si="1225"/>
        <v>0</v>
      </c>
      <c r="CD358" s="22">
        <f t="shared" si="1014"/>
        <v>398</v>
      </c>
      <c r="CE358" s="22">
        <f t="shared" si="1226"/>
        <v>0</v>
      </c>
      <c r="CF358" s="34">
        <f t="shared" ref="CF358:CF419" si="1228">CD358+CE358</f>
        <v>398</v>
      </c>
      <c r="CG358" s="22">
        <f t="shared" si="1015"/>
        <v>0</v>
      </c>
      <c r="CH358" s="22">
        <f t="shared" si="1227"/>
        <v>0</v>
      </c>
      <c r="CI358" s="22">
        <f t="shared" ref="CI358:CI419" si="1229">CG358+CH358</f>
        <v>0</v>
      </c>
      <c r="CJ358" s="22">
        <f t="shared" si="1016"/>
        <v>0</v>
      </c>
      <c r="CK358" s="22">
        <f t="shared" si="1227"/>
        <v>0</v>
      </c>
      <c r="CL358" s="22">
        <f t="shared" ref="CL358:CL419" si="1230">CJ358+CK358</f>
        <v>0</v>
      </c>
      <c r="CM358" s="22">
        <f t="shared" si="1227"/>
        <v>0</v>
      </c>
      <c r="CN358" s="15"/>
      <c r="CO358" s="35"/>
    </row>
    <row r="359" spans="1:99" x14ac:dyDescent="0.3">
      <c r="A359" s="32" t="s">
        <v>245</v>
      </c>
      <c r="B359" s="16">
        <v>620</v>
      </c>
      <c r="C359" s="32"/>
      <c r="D359" s="32"/>
      <c r="E359" s="33" t="s">
        <v>46</v>
      </c>
      <c r="F359" s="22"/>
      <c r="G359" s="22"/>
      <c r="H359" s="22"/>
      <c r="I359" s="22"/>
      <c r="J359" s="22"/>
      <c r="K359" s="2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f t="shared" si="1223"/>
        <v>398</v>
      </c>
      <c r="CB359" s="22">
        <f t="shared" si="1224"/>
        <v>0</v>
      </c>
      <c r="CC359" s="22">
        <f t="shared" si="1225"/>
        <v>0</v>
      </c>
      <c r="CD359" s="22">
        <f t="shared" si="1014"/>
        <v>398</v>
      </c>
      <c r="CE359" s="22">
        <f t="shared" si="1226"/>
        <v>0</v>
      </c>
      <c r="CF359" s="34">
        <f t="shared" si="1228"/>
        <v>398</v>
      </c>
      <c r="CG359" s="22">
        <f t="shared" si="1015"/>
        <v>0</v>
      </c>
      <c r="CH359" s="22">
        <f t="shared" si="1227"/>
        <v>0</v>
      </c>
      <c r="CI359" s="22">
        <f t="shared" si="1229"/>
        <v>0</v>
      </c>
      <c r="CJ359" s="22">
        <f t="shared" si="1016"/>
        <v>0</v>
      </c>
      <c r="CK359" s="22">
        <f t="shared" si="1227"/>
        <v>0</v>
      </c>
      <c r="CL359" s="22">
        <f t="shared" si="1230"/>
        <v>0</v>
      </c>
      <c r="CM359" s="22">
        <f t="shared" si="1227"/>
        <v>0</v>
      </c>
      <c r="CN359" s="15"/>
      <c r="CO359" s="35"/>
    </row>
    <row r="360" spans="1:99" x14ac:dyDescent="0.3">
      <c r="A360" s="32" t="s">
        <v>245</v>
      </c>
      <c r="B360" s="16">
        <v>620</v>
      </c>
      <c r="C360" s="32" t="s">
        <v>49</v>
      </c>
      <c r="D360" s="32" t="s">
        <v>42</v>
      </c>
      <c r="E360" s="33" t="s">
        <v>50</v>
      </c>
      <c r="F360" s="22"/>
      <c r="G360" s="22"/>
      <c r="H360" s="22"/>
      <c r="I360" s="22"/>
      <c r="J360" s="22"/>
      <c r="K360" s="2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v>398</v>
      </c>
      <c r="CB360" s="22"/>
      <c r="CC360" s="22"/>
      <c r="CD360" s="22">
        <f t="shared" si="1014"/>
        <v>398</v>
      </c>
      <c r="CE360" s="22"/>
      <c r="CF360" s="34">
        <f t="shared" si="1228"/>
        <v>398</v>
      </c>
      <c r="CG360" s="22">
        <f t="shared" si="1015"/>
        <v>0</v>
      </c>
      <c r="CH360" s="22"/>
      <c r="CI360" s="22">
        <f t="shared" si="1229"/>
        <v>0</v>
      </c>
      <c r="CJ360" s="22">
        <f t="shared" si="1016"/>
        <v>0</v>
      </c>
      <c r="CK360" s="22"/>
      <c r="CL360" s="22">
        <f t="shared" si="1230"/>
        <v>0</v>
      </c>
      <c r="CM360" s="22"/>
      <c r="CN360" s="15"/>
      <c r="CO360" s="35"/>
    </row>
    <row r="361" spans="1:99" s="24" customFormat="1" ht="31.2" x14ac:dyDescent="0.3">
      <c r="A361" s="18" t="s">
        <v>246</v>
      </c>
      <c r="B361" s="19"/>
      <c r="C361" s="18"/>
      <c r="D361" s="18"/>
      <c r="E361" s="20" t="s">
        <v>247</v>
      </c>
      <c r="F361" s="21">
        <f t="shared" ref="F361:K361" si="1231">F362+F391</f>
        <v>53150.7</v>
      </c>
      <c r="G361" s="21">
        <f t="shared" si="1231"/>
        <v>53502</v>
      </c>
      <c r="H361" s="21">
        <f t="shared" si="1231"/>
        <v>53502</v>
      </c>
      <c r="I361" s="21">
        <f t="shared" si="1231"/>
        <v>0</v>
      </c>
      <c r="J361" s="21">
        <f t="shared" si="1231"/>
        <v>0</v>
      </c>
      <c r="K361" s="21">
        <f t="shared" si="1231"/>
        <v>0</v>
      </c>
      <c r="L361" s="21">
        <f t="shared" si="1149"/>
        <v>53150.7</v>
      </c>
      <c r="M361" s="21">
        <f t="shared" si="1150"/>
        <v>53502</v>
      </c>
      <c r="N361" s="21">
        <f t="shared" si="1151"/>
        <v>53502</v>
      </c>
      <c r="O361" s="21">
        <f>O362+O391</f>
        <v>96537.514999999999</v>
      </c>
      <c r="P361" s="21">
        <f>P362+P391</f>
        <v>15304.7</v>
      </c>
      <c r="Q361" s="21">
        <f>Q362+Q391</f>
        <v>15304.7</v>
      </c>
      <c r="R361" s="21">
        <f t="shared" si="1152"/>
        <v>149688.215</v>
      </c>
      <c r="S361" s="21">
        <f t="shared" si="1153"/>
        <v>68806.7</v>
      </c>
      <c r="T361" s="21">
        <f t="shared" si="1154"/>
        <v>68806.7</v>
      </c>
      <c r="U361" s="21">
        <f>U362+U391</f>
        <v>0</v>
      </c>
      <c r="V361" s="21">
        <f>V362+V391</f>
        <v>0</v>
      </c>
      <c r="W361" s="21">
        <f>W362+W391</f>
        <v>0</v>
      </c>
      <c r="X361" s="21">
        <f t="shared" si="1155"/>
        <v>149688.215</v>
      </c>
      <c r="Y361" s="21">
        <f t="shared" si="1156"/>
        <v>68806.7</v>
      </c>
      <c r="Z361" s="21">
        <f t="shared" si="1157"/>
        <v>68806.7</v>
      </c>
      <c r="AA361" s="21">
        <f>AA362+AA391</f>
        <v>0</v>
      </c>
      <c r="AB361" s="21">
        <f>AB362+AB391</f>
        <v>0</v>
      </c>
      <c r="AC361" s="21">
        <f>AC362+AC391</f>
        <v>0</v>
      </c>
      <c r="AD361" s="21">
        <f t="shared" si="1158"/>
        <v>149688.215</v>
      </c>
      <c r="AE361" s="21">
        <f t="shared" si="1159"/>
        <v>68806.7</v>
      </c>
      <c r="AF361" s="21">
        <f t="shared" si="1160"/>
        <v>68806.7</v>
      </c>
      <c r="AG361" s="21">
        <f>AG362+AG391</f>
        <v>0</v>
      </c>
      <c r="AH361" s="21">
        <f>AH362+AH391</f>
        <v>0</v>
      </c>
      <c r="AI361" s="21">
        <f>AI362+AI391</f>
        <v>0</v>
      </c>
      <c r="AJ361" s="21">
        <f t="shared" si="1161"/>
        <v>149688.215</v>
      </c>
      <c r="AK361" s="21">
        <f t="shared" si="1162"/>
        <v>68806.7</v>
      </c>
      <c r="AL361" s="21">
        <f t="shared" si="1163"/>
        <v>68806.7</v>
      </c>
      <c r="AM361" s="21">
        <f>AM362+AM391</f>
        <v>0</v>
      </c>
      <c r="AN361" s="21">
        <f>AN362+AN391</f>
        <v>0</v>
      </c>
      <c r="AO361" s="21">
        <f>AO362+AO391</f>
        <v>0</v>
      </c>
      <c r="AP361" s="21">
        <f t="shared" si="1164"/>
        <v>149688.215</v>
      </c>
      <c r="AQ361" s="21">
        <f t="shared" si="1165"/>
        <v>68806.7</v>
      </c>
      <c r="AR361" s="21">
        <f t="shared" si="1166"/>
        <v>68806.7</v>
      </c>
      <c r="AS361" s="21">
        <f>AS362+AS391</f>
        <v>0</v>
      </c>
      <c r="AT361" s="21">
        <f>AT362+AT391</f>
        <v>0</v>
      </c>
      <c r="AU361" s="21">
        <f>AU362+AU391</f>
        <v>0</v>
      </c>
      <c r="AV361" s="21">
        <f t="shared" si="1167"/>
        <v>149688.215</v>
      </c>
      <c r="AW361" s="21">
        <f t="shared" si="1168"/>
        <v>68806.7</v>
      </c>
      <c r="AX361" s="21">
        <f t="shared" si="1169"/>
        <v>68806.7</v>
      </c>
      <c r="AY361" s="21">
        <f>AY362+AY391</f>
        <v>0</v>
      </c>
      <c r="AZ361" s="21">
        <f>AZ362+AZ391</f>
        <v>0</v>
      </c>
      <c r="BA361" s="21">
        <f>BA362+BA391</f>
        <v>0</v>
      </c>
      <c r="BB361" s="21">
        <f t="shared" si="1170"/>
        <v>149688.215</v>
      </c>
      <c r="BC361" s="21">
        <f t="shared" si="1171"/>
        <v>68806.7</v>
      </c>
      <c r="BD361" s="21">
        <f t="shared" si="1172"/>
        <v>68806.7</v>
      </c>
      <c r="BE361" s="21">
        <f>BE362+BE391</f>
        <v>0</v>
      </c>
      <c r="BF361" s="21">
        <f>BF362+BF391</f>
        <v>0</v>
      </c>
      <c r="BG361" s="21">
        <f>BG362+BG391</f>
        <v>0</v>
      </c>
      <c r="BH361" s="21">
        <f t="shared" si="1173"/>
        <v>149688.215</v>
      </c>
      <c r="BI361" s="21">
        <f t="shared" si="1174"/>
        <v>68806.7</v>
      </c>
      <c r="BJ361" s="21">
        <f t="shared" si="1175"/>
        <v>68806.7</v>
      </c>
      <c r="BK361" s="21">
        <f>BK362+BK391</f>
        <v>0</v>
      </c>
      <c r="BL361" s="21">
        <f>BL362+BL391</f>
        <v>0</v>
      </c>
      <c r="BM361" s="21">
        <f>BM362+BM391</f>
        <v>0</v>
      </c>
      <c r="BN361" s="21">
        <f t="shared" si="1176"/>
        <v>149688.215</v>
      </c>
      <c r="BO361" s="21">
        <f t="shared" si="1177"/>
        <v>68806.7</v>
      </c>
      <c r="BP361" s="21">
        <f t="shared" si="1178"/>
        <v>68806.7</v>
      </c>
      <c r="BQ361" s="21">
        <f>BQ362+BQ391</f>
        <v>0</v>
      </c>
      <c r="BR361" s="21">
        <f>BR362+BR391</f>
        <v>0</v>
      </c>
      <c r="BS361" s="22">
        <f t="shared" si="1179"/>
        <v>149688.215</v>
      </c>
      <c r="BT361" s="22">
        <f t="shared" si="1180"/>
        <v>68806.7</v>
      </c>
      <c r="BU361" s="22">
        <f t="shared" si="1181"/>
        <v>68806.7</v>
      </c>
      <c r="BV361" s="21">
        <f>BV362+BV391</f>
        <v>0</v>
      </c>
      <c r="BW361" s="21">
        <f>BW362+BW391</f>
        <v>0</v>
      </c>
      <c r="BX361" s="21">
        <f t="shared" si="1182"/>
        <v>149688.215</v>
      </c>
      <c r="BY361" s="21">
        <f t="shared" si="1183"/>
        <v>68806.7</v>
      </c>
      <c r="BZ361" s="21">
        <f t="shared" si="1184"/>
        <v>68806.7</v>
      </c>
      <c r="CA361" s="21">
        <f>CA362+CA391</f>
        <v>0</v>
      </c>
      <c r="CB361" s="21">
        <f>CB362+CB391</f>
        <v>0</v>
      </c>
      <c r="CC361" s="21">
        <f>CC362+CC391</f>
        <v>0</v>
      </c>
      <c r="CD361" s="21">
        <f t="shared" si="1014"/>
        <v>149688.215</v>
      </c>
      <c r="CE361" s="21">
        <f>CE362+CE391</f>
        <v>0</v>
      </c>
      <c r="CF361" s="23">
        <f t="shared" si="1228"/>
        <v>149688.215</v>
      </c>
      <c r="CG361" s="21">
        <f t="shared" si="1015"/>
        <v>68806.7</v>
      </c>
      <c r="CH361" s="21">
        <f>CH362+CH391</f>
        <v>0</v>
      </c>
      <c r="CI361" s="21">
        <f t="shared" si="1229"/>
        <v>68806.7</v>
      </c>
      <c r="CJ361" s="21">
        <f t="shared" si="1016"/>
        <v>68806.7</v>
      </c>
      <c r="CK361" s="21">
        <f>CK362+CK391</f>
        <v>0</v>
      </c>
      <c r="CL361" s="21">
        <f t="shared" si="1230"/>
        <v>68806.7</v>
      </c>
      <c r="CM361" s="21">
        <f>CM362+CM391</f>
        <v>0</v>
      </c>
      <c r="CN361" s="15"/>
      <c r="CO361" s="35"/>
      <c r="CP361" s="24" t="s">
        <v>26</v>
      </c>
    </row>
    <row r="362" spans="1:99" s="31" customFormat="1" ht="46.8" x14ac:dyDescent="0.3">
      <c r="A362" s="25" t="s">
        <v>248</v>
      </c>
      <c r="B362" s="26"/>
      <c r="C362" s="25"/>
      <c r="D362" s="25"/>
      <c r="E362" s="27" t="s">
        <v>249</v>
      </c>
      <c r="F362" s="28">
        <f t="shared" ref="F362:K362" si="1232">F363</f>
        <v>20275.2</v>
      </c>
      <c r="G362" s="28">
        <f t="shared" si="1232"/>
        <v>20626.5</v>
      </c>
      <c r="H362" s="28">
        <f t="shared" si="1232"/>
        <v>20626.5</v>
      </c>
      <c r="I362" s="28">
        <f t="shared" si="1232"/>
        <v>0</v>
      </c>
      <c r="J362" s="28">
        <f t="shared" si="1232"/>
        <v>0</v>
      </c>
      <c r="K362" s="28">
        <f t="shared" si="1232"/>
        <v>0</v>
      </c>
      <c r="L362" s="28">
        <f t="shared" si="1149"/>
        <v>20275.2</v>
      </c>
      <c r="M362" s="28">
        <f t="shared" si="1150"/>
        <v>20626.5</v>
      </c>
      <c r="N362" s="28">
        <f t="shared" si="1151"/>
        <v>20626.5</v>
      </c>
      <c r="O362" s="28">
        <f>O363+O386</f>
        <v>96537.514999999999</v>
      </c>
      <c r="P362" s="28">
        <f>P363+P386</f>
        <v>15304.7</v>
      </c>
      <c r="Q362" s="28">
        <f>Q363+Q386</f>
        <v>15304.7</v>
      </c>
      <c r="R362" s="28">
        <f t="shared" si="1152"/>
        <v>116812.715</v>
      </c>
      <c r="S362" s="28">
        <f t="shared" si="1153"/>
        <v>35931.199999999997</v>
      </c>
      <c r="T362" s="28">
        <f t="shared" si="1154"/>
        <v>35931.199999999997</v>
      </c>
      <c r="U362" s="28">
        <f>U363+U386</f>
        <v>0</v>
      </c>
      <c r="V362" s="28">
        <f>V363+V386</f>
        <v>0</v>
      </c>
      <c r="W362" s="28">
        <f>W363+W386</f>
        <v>0</v>
      </c>
      <c r="X362" s="28">
        <f t="shared" si="1155"/>
        <v>116812.715</v>
      </c>
      <c r="Y362" s="28">
        <f t="shared" si="1156"/>
        <v>35931.199999999997</v>
      </c>
      <c r="Z362" s="28">
        <f t="shared" si="1157"/>
        <v>35931.199999999997</v>
      </c>
      <c r="AA362" s="28">
        <f>AA363+AA386</f>
        <v>0</v>
      </c>
      <c r="AB362" s="28">
        <f>AB363+AB386</f>
        <v>0</v>
      </c>
      <c r="AC362" s="28">
        <f>AC363+AC386</f>
        <v>0</v>
      </c>
      <c r="AD362" s="28">
        <f t="shared" si="1158"/>
        <v>116812.715</v>
      </c>
      <c r="AE362" s="28">
        <f t="shared" si="1159"/>
        <v>35931.199999999997</v>
      </c>
      <c r="AF362" s="28">
        <f t="shared" si="1160"/>
        <v>35931.199999999997</v>
      </c>
      <c r="AG362" s="28">
        <f>AG363+AG386</f>
        <v>0</v>
      </c>
      <c r="AH362" s="28">
        <f>AH363+AH386</f>
        <v>0</v>
      </c>
      <c r="AI362" s="28">
        <f>AI363+AI386</f>
        <v>0</v>
      </c>
      <c r="AJ362" s="28">
        <f t="shared" si="1161"/>
        <v>116812.715</v>
      </c>
      <c r="AK362" s="28">
        <f t="shared" si="1162"/>
        <v>35931.199999999997</v>
      </c>
      <c r="AL362" s="28">
        <f t="shared" si="1163"/>
        <v>35931.199999999997</v>
      </c>
      <c r="AM362" s="28">
        <f>AM363+AM386</f>
        <v>0</v>
      </c>
      <c r="AN362" s="28">
        <f>AN363+AN386</f>
        <v>0</v>
      </c>
      <c r="AO362" s="28">
        <f>AO363+AO386</f>
        <v>0</v>
      </c>
      <c r="AP362" s="28">
        <f t="shared" si="1164"/>
        <v>116812.715</v>
      </c>
      <c r="AQ362" s="28">
        <f t="shared" si="1165"/>
        <v>35931.199999999997</v>
      </c>
      <c r="AR362" s="28">
        <f t="shared" si="1166"/>
        <v>35931.199999999997</v>
      </c>
      <c r="AS362" s="28">
        <f>AS363+AS386</f>
        <v>0</v>
      </c>
      <c r="AT362" s="28">
        <f>AT363+AT386</f>
        <v>0</v>
      </c>
      <c r="AU362" s="28">
        <f>AU363+AU386</f>
        <v>0</v>
      </c>
      <c r="AV362" s="28">
        <f t="shared" si="1167"/>
        <v>116812.715</v>
      </c>
      <c r="AW362" s="28">
        <f t="shared" si="1168"/>
        <v>35931.199999999997</v>
      </c>
      <c r="AX362" s="28">
        <f t="shared" si="1169"/>
        <v>35931.199999999997</v>
      </c>
      <c r="AY362" s="28">
        <f>AY363+AY386</f>
        <v>0</v>
      </c>
      <c r="AZ362" s="28">
        <f>AZ363+AZ386</f>
        <v>0</v>
      </c>
      <c r="BA362" s="28">
        <f>BA363+BA386</f>
        <v>0</v>
      </c>
      <c r="BB362" s="28">
        <f t="shared" si="1170"/>
        <v>116812.715</v>
      </c>
      <c r="BC362" s="28">
        <f t="shared" si="1171"/>
        <v>35931.199999999997</v>
      </c>
      <c r="BD362" s="28">
        <f t="shared" si="1172"/>
        <v>35931.199999999997</v>
      </c>
      <c r="BE362" s="28">
        <f>BE363+BE386</f>
        <v>0</v>
      </c>
      <c r="BF362" s="28">
        <f>BF363+BF386</f>
        <v>0</v>
      </c>
      <c r="BG362" s="28">
        <f>BG363+BG386</f>
        <v>0</v>
      </c>
      <c r="BH362" s="28">
        <f t="shared" si="1173"/>
        <v>116812.715</v>
      </c>
      <c r="BI362" s="28">
        <f t="shared" si="1174"/>
        <v>35931.199999999997</v>
      </c>
      <c r="BJ362" s="28">
        <f t="shared" si="1175"/>
        <v>35931.199999999997</v>
      </c>
      <c r="BK362" s="28">
        <f>BK363+BK386</f>
        <v>0</v>
      </c>
      <c r="BL362" s="28">
        <f>BL363+BL386</f>
        <v>0</v>
      </c>
      <c r="BM362" s="28">
        <f>BM363+BM386</f>
        <v>0</v>
      </c>
      <c r="BN362" s="28">
        <f t="shared" si="1176"/>
        <v>116812.715</v>
      </c>
      <c r="BO362" s="28">
        <f t="shared" si="1177"/>
        <v>35931.199999999997</v>
      </c>
      <c r="BP362" s="28">
        <f t="shared" si="1178"/>
        <v>35931.199999999997</v>
      </c>
      <c r="BQ362" s="28">
        <f>BQ363+BQ386</f>
        <v>0</v>
      </c>
      <c r="BR362" s="28">
        <f>BR363+BR386</f>
        <v>0</v>
      </c>
      <c r="BS362" s="22">
        <f t="shared" si="1179"/>
        <v>116812.715</v>
      </c>
      <c r="BT362" s="22">
        <f t="shared" si="1180"/>
        <v>35931.199999999997</v>
      </c>
      <c r="BU362" s="22">
        <f t="shared" si="1181"/>
        <v>35931.199999999997</v>
      </c>
      <c r="BV362" s="28">
        <f>BV363+BV386</f>
        <v>0</v>
      </c>
      <c r="BW362" s="28">
        <f>BW363+BW386</f>
        <v>0</v>
      </c>
      <c r="BX362" s="28">
        <f t="shared" si="1182"/>
        <v>116812.715</v>
      </c>
      <c r="BY362" s="28">
        <f t="shared" si="1183"/>
        <v>35931.199999999997</v>
      </c>
      <c r="BZ362" s="28">
        <f t="shared" si="1184"/>
        <v>35931.199999999997</v>
      </c>
      <c r="CA362" s="28">
        <f>CA363+CA386</f>
        <v>0</v>
      </c>
      <c r="CB362" s="28">
        <f>CB363+CB386</f>
        <v>0</v>
      </c>
      <c r="CC362" s="28">
        <f>CC363+CC386</f>
        <v>0</v>
      </c>
      <c r="CD362" s="28">
        <f t="shared" si="1014"/>
        <v>116812.715</v>
      </c>
      <c r="CE362" s="28">
        <f>CE363+CE386</f>
        <v>0</v>
      </c>
      <c r="CF362" s="29">
        <f t="shared" si="1228"/>
        <v>116812.715</v>
      </c>
      <c r="CG362" s="28">
        <f t="shared" si="1015"/>
        <v>35931.199999999997</v>
      </c>
      <c r="CH362" s="28">
        <f>CH363+CH386</f>
        <v>0</v>
      </c>
      <c r="CI362" s="28">
        <f t="shared" si="1229"/>
        <v>35931.199999999997</v>
      </c>
      <c r="CJ362" s="28">
        <f t="shared" si="1016"/>
        <v>35931.199999999997</v>
      </c>
      <c r="CK362" s="28">
        <f>CK363+CK386</f>
        <v>0</v>
      </c>
      <c r="CL362" s="28">
        <f t="shared" si="1230"/>
        <v>35931.199999999997</v>
      </c>
      <c r="CM362" s="28">
        <f>CM363+CM386</f>
        <v>0</v>
      </c>
      <c r="CN362" s="15"/>
      <c r="CO362" s="30"/>
      <c r="CQ362" s="31" t="s">
        <v>27</v>
      </c>
    </row>
    <row r="363" spans="1:99" ht="31.2" x14ac:dyDescent="0.3">
      <c r="A363" s="32" t="s">
        <v>250</v>
      </c>
      <c r="B363" s="16"/>
      <c r="C363" s="32"/>
      <c r="D363" s="32"/>
      <c r="E363" s="33" t="s">
        <v>251</v>
      </c>
      <c r="F363" s="22">
        <f t="shared" ref="F363:K363" si="1233">F364+F372+F382+F368</f>
        <v>20275.2</v>
      </c>
      <c r="G363" s="22">
        <f t="shared" si="1233"/>
        <v>20626.5</v>
      </c>
      <c r="H363" s="22">
        <f t="shared" si="1233"/>
        <v>20626.5</v>
      </c>
      <c r="I363" s="22">
        <f t="shared" si="1233"/>
        <v>0</v>
      </c>
      <c r="J363" s="22">
        <f t="shared" si="1233"/>
        <v>0</v>
      </c>
      <c r="K363" s="22">
        <f t="shared" si="1233"/>
        <v>0</v>
      </c>
      <c r="L363" s="22">
        <f t="shared" si="1149"/>
        <v>20275.2</v>
      </c>
      <c r="M363" s="22">
        <f t="shared" si="1150"/>
        <v>20626.5</v>
      </c>
      <c r="N363" s="22">
        <f t="shared" si="1151"/>
        <v>20626.5</v>
      </c>
      <c r="O363" s="22">
        <f>O364+O372+O382+O368</f>
        <v>14053.416999999999</v>
      </c>
      <c r="P363" s="22">
        <f>P364+P372+P382+P368</f>
        <v>15304.7</v>
      </c>
      <c r="Q363" s="22">
        <f>Q364+Q372+Q382+Q368</f>
        <v>15304.7</v>
      </c>
      <c r="R363" s="22">
        <f t="shared" si="1152"/>
        <v>34328.616999999998</v>
      </c>
      <c r="S363" s="22">
        <f t="shared" si="1153"/>
        <v>35931.199999999997</v>
      </c>
      <c r="T363" s="22">
        <f t="shared" si="1154"/>
        <v>35931.199999999997</v>
      </c>
      <c r="U363" s="22">
        <f>U364+U372+U382+U368</f>
        <v>0</v>
      </c>
      <c r="V363" s="22">
        <f>V364+V372+V382+V368</f>
        <v>0</v>
      </c>
      <c r="W363" s="22">
        <f>W364+W372+W382+W368</f>
        <v>0</v>
      </c>
      <c r="X363" s="22">
        <f t="shared" si="1155"/>
        <v>34328.616999999998</v>
      </c>
      <c r="Y363" s="22">
        <f t="shared" si="1156"/>
        <v>35931.199999999997</v>
      </c>
      <c r="Z363" s="22">
        <f t="shared" si="1157"/>
        <v>35931.199999999997</v>
      </c>
      <c r="AA363" s="22">
        <f>AA364+AA372+AA382+AA368</f>
        <v>0</v>
      </c>
      <c r="AB363" s="22">
        <f>AB364+AB372+AB382+AB368</f>
        <v>0</v>
      </c>
      <c r="AC363" s="22">
        <f>AC364+AC372+AC382+AC368</f>
        <v>0</v>
      </c>
      <c r="AD363" s="22">
        <f t="shared" si="1158"/>
        <v>34328.616999999998</v>
      </c>
      <c r="AE363" s="22">
        <f t="shared" si="1159"/>
        <v>35931.199999999997</v>
      </c>
      <c r="AF363" s="22">
        <f t="shared" si="1160"/>
        <v>35931.199999999997</v>
      </c>
      <c r="AG363" s="22">
        <f>AG364+AG372+AG382+AG368</f>
        <v>0</v>
      </c>
      <c r="AH363" s="22">
        <f>AH364+AH372+AH382+AH368</f>
        <v>0</v>
      </c>
      <c r="AI363" s="22">
        <f>AI364+AI372+AI382+AI368</f>
        <v>0</v>
      </c>
      <c r="AJ363" s="22">
        <f t="shared" si="1161"/>
        <v>34328.616999999998</v>
      </c>
      <c r="AK363" s="22">
        <f t="shared" si="1162"/>
        <v>35931.199999999997</v>
      </c>
      <c r="AL363" s="22">
        <f t="shared" si="1163"/>
        <v>35931.199999999997</v>
      </c>
      <c r="AM363" s="22">
        <f>AM364+AM372+AM382+AM368</f>
        <v>0</v>
      </c>
      <c r="AN363" s="22">
        <f>AN364+AN372+AN382+AN368</f>
        <v>0</v>
      </c>
      <c r="AO363" s="22">
        <f>AO364+AO372+AO382+AO368</f>
        <v>0</v>
      </c>
      <c r="AP363" s="22">
        <f t="shared" si="1164"/>
        <v>34328.616999999998</v>
      </c>
      <c r="AQ363" s="22">
        <f t="shared" si="1165"/>
        <v>35931.199999999997</v>
      </c>
      <c r="AR363" s="22">
        <f t="shared" si="1166"/>
        <v>35931.199999999997</v>
      </c>
      <c r="AS363" s="22">
        <f>AS364+AS372+AS382+AS368</f>
        <v>0</v>
      </c>
      <c r="AT363" s="22">
        <f>AT364+AT372+AT382+AT368</f>
        <v>0</v>
      </c>
      <c r="AU363" s="22">
        <f>AU364+AU372+AU382+AU368</f>
        <v>0</v>
      </c>
      <c r="AV363" s="22">
        <f t="shared" si="1167"/>
        <v>34328.616999999998</v>
      </c>
      <c r="AW363" s="22">
        <f t="shared" si="1168"/>
        <v>35931.199999999997</v>
      </c>
      <c r="AX363" s="22">
        <f t="shared" si="1169"/>
        <v>35931.199999999997</v>
      </c>
      <c r="AY363" s="22">
        <f>AY364+AY372+AY382+AY368</f>
        <v>0</v>
      </c>
      <c r="AZ363" s="22">
        <f>AZ364+AZ372+AZ382+AZ368</f>
        <v>0</v>
      </c>
      <c r="BA363" s="22">
        <f>BA364+BA372+BA382+BA368</f>
        <v>0</v>
      </c>
      <c r="BB363" s="22">
        <f t="shared" si="1170"/>
        <v>34328.616999999998</v>
      </c>
      <c r="BC363" s="22">
        <f t="shared" si="1171"/>
        <v>35931.199999999997</v>
      </c>
      <c r="BD363" s="22">
        <f t="shared" si="1172"/>
        <v>35931.199999999997</v>
      </c>
      <c r="BE363" s="22">
        <f>BE364+BE372+BE382+BE368</f>
        <v>0</v>
      </c>
      <c r="BF363" s="22">
        <f>BF364+BF372+BF382+BF368</f>
        <v>0</v>
      </c>
      <c r="BG363" s="22">
        <f>BG364+BG372+BG382+BG368</f>
        <v>0</v>
      </c>
      <c r="BH363" s="22">
        <f t="shared" si="1173"/>
        <v>34328.616999999998</v>
      </c>
      <c r="BI363" s="22">
        <f t="shared" si="1174"/>
        <v>35931.199999999997</v>
      </c>
      <c r="BJ363" s="22">
        <f t="shared" si="1175"/>
        <v>35931.199999999997</v>
      </c>
      <c r="BK363" s="22">
        <f>BK364+BK372+BK382+BK368</f>
        <v>0</v>
      </c>
      <c r="BL363" s="22">
        <f>BL364+BL372+BL382+BL368</f>
        <v>0</v>
      </c>
      <c r="BM363" s="22">
        <f>BM364+BM372+BM382+BM368</f>
        <v>0</v>
      </c>
      <c r="BN363" s="22">
        <f t="shared" si="1176"/>
        <v>34328.616999999998</v>
      </c>
      <c r="BO363" s="22">
        <f t="shared" si="1177"/>
        <v>35931.199999999997</v>
      </c>
      <c r="BP363" s="22">
        <f t="shared" si="1178"/>
        <v>35931.199999999997</v>
      </c>
      <c r="BQ363" s="22">
        <f>BQ364+BQ372+BQ382+BQ368</f>
        <v>0</v>
      </c>
      <c r="BR363" s="22">
        <f>BR364+BR372+BR382+BR368</f>
        <v>0</v>
      </c>
      <c r="BS363" s="22">
        <f t="shared" si="1179"/>
        <v>34328.616999999998</v>
      </c>
      <c r="BT363" s="22">
        <f t="shared" si="1180"/>
        <v>35931.199999999997</v>
      </c>
      <c r="BU363" s="22">
        <f t="shared" si="1181"/>
        <v>35931.199999999997</v>
      </c>
      <c r="BV363" s="22">
        <f>BV364+BV372+BV382+BV368</f>
        <v>0</v>
      </c>
      <c r="BW363" s="22">
        <f>BW364+BW372+BW382+BW368</f>
        <v>0</v>
      </c>
      <c r="BX363" s="22">
        <f t="shared" si="1182"/>
        <v>34328.616999999998</v>
      </c>
      <c r="BY363" s="22">
        <f t="shared" si="1183"/>
        <v>35931.199999999997</v>
      </c>
      <c r="BZ363" s="22">
        <f t="shared" si="1184"/>
        <v>35931.199999999997</v>
      </c>
      <c r="CA363" s="22">
        <f>CA364+CA372+CA382+CA368</f>
        <v>0</v>
      </c>
      <c r="CB363" s="22">
        <f>CB364+CB372+CB382+CB368</f>
        <v>0</v>
      </c>
      <c r="CC363" s="22">
        <f>CC364+CC372+CC382+CC368</f>
        <v>0</v>
      </c>
      <c r="CD363" s="22">
        <f t="shared" si="1014"/>
        <v>34328.616999999998</v>
      </c>
      <c r="CE363" s="22">
        <f>CE364+CE372+CE382+CE368</f>
        <v>0</v>
      </c>
      <c r="CF363" s="34">
        <f t="shared" si="1228"/>
        <v>34328.616999999998</v>
      </c>
      <c r="CG363" s="22">
        <f t="shared" si="1015"/>
        <v>35931.199999999997</v>
      </c>
      <c r="CH363" s="22">
        <f>CH364+CH372+CH382+CH368</f>
        <v>0</v>
      </c>
      <c r="CI363" s="22">
        <f t="shared" si="1229"/>
        <v>35931.199999999997</v>
      </c>
      <c r="CJ363" s="22">
        <f t="shared" si="1016"/>
        <v>35931.199999999997</v>
      </c>
      <c r="CK363" s="22">
        <f>CK364+CK372+CK382+CK368</f>
        <v>0</v>
      </c>
      <c r="CL363" s="22">
        <f t="shared" si="1230"/>
        <v>35931.199999999997</v>
      </c>
      <c r="CM363" s="22">
        <f>CM364+CM372+CM382+CM368</f>
        <v>0</v>
      </c>
      <c r="CN363" s="15"/>
      <c r="CO363" s="35"/>
      <c r="CR363" s="5" t="s">
        <v>28</v>
      </c>
    </row>
    <row r="364" spans="1:99" ht="46.8" x14ac:dyDescent="0.3">
      <c r="A364" s="32" t="s">
        <v>252</v>
      </c>
      <c r="B364" s="16"/>
      <c r="C364" s="32"/>
      <c r="D364" s="32"/>
      <c r="E364" s="33" t="s">
        <v>130</v>
      </c>
      <c r="F364" s="22">
        <f t="shared" ref="F364:F370" si="1234">F365</f>
        <v>15798.1</v>
      </c>
      <c r="G364" s="22">
        <f t="shared" ref="G364:G370" si="1235">G365</f>
        <v>16188.8</v>
      </c>
      <c r="H364" s="22">
        <f t="shared" ref="H364:H370" si="1236">H365</f>
        <v>16188.8</v>
      </c>
      <c r="I364" s="22">
        <f t="shared" ref="I364:I370" si="1237">I365</f>
        <v>0</v>
      </c>
      <c r="J364" s="22">
        <f t="shared" ref="J364:J370" si="1238">J365</f>
        <v>0</v>
      </c>
      <c r="K364" s="22">
        <f t="shared" ref="K364:K370" si="1239">K365</f>
        <v>0</v>
      </c>
      <c r="L364" s="22">
        <f t="shared" si="1149"/>
        <v>15798.1</v>
      </c>
      <c r="M364" s="22">
        <f t="shared" si="1150"/>
        <v>16188.8</v>
      </c>
      <c r="N364" s="22">
        <f t="shared" si="1151"/>
        <v>16188.8</v>
      </c>
      <c r="O364" s="22">
        <f t="shared" ref="O364:O370" si="1240">O365</f>
        <v>13962.017</v>
      </c>
      <c r="P364" s="22">
        <f t="shared" ref="P364:P370" si="1241">P365</f>
        <v>15304.7</v>
      </c>
      <c r="Q364" s="22">
        <f t="shared" ref="Q364:Q370" si="1242">Q365</f>
        <v>15304.7</v>
      </c>
      <c r="R364" s="22">
        <f t="shared" si="1152"/>
        <v>29760.116999999998</v>
      </c>
      <c r="S364" s="22">
        <f t="shared" si="1153"/>
        <v>31493.5</v>
      </c>
      <c r="T364" s="22">
        <f t="shared" si="1154"/>
        <v>31493.5</v>
      </c>
      <c r="U364" s="22">
        <f t="shared" ref="U364:U370" si="1243">U365</f>
        <v>0</v>
      </c>
      <c r="V364" s="22">
        <f t="shared" ref="V364:V370" si="1244">V365</f>
        <v>0</v>
      </c>
      <c r="W364" s="22">
        <f t="shared" ref="W364:W370" si="1245">W365</f>
        <v>0</v>
      </c>
      <c r="X364" s="22">
        <f t="shared" si="1155"/>
        <v>29760.116999999998</v>
      </c>
      <c r="Y364" s="22">
        <f t="shared" si="1156"/>
        <v>31493.5</v>
      </c>
      <c r="Z364" s="22">
        <f t="shared" si="1157"/>
        <v>31493.5</v>
      </c>
      <c r="AA364" s="22">
        <f t="shared" ref="AA364:AA370" si="1246">AA365</f>
        <v>0</v>
      </c>
      <c r="AB364" s="22">
        <f t="shared" ref="AB364:AB370" si="1247">AB365</f>
        <v>0</v>
      </c>
      <c r="AC364" s="22">
        <f t="shared" ref="AC364:AC370" si="1248">AC365</f>
        <v>0</v>
      </c>
      <c r="AD364" s="22">
        <f t="shared" si="1158"/>
        <v>29760.116999999998</v>
      </c>
      <c r="AE364" s="22">
        <f t="shared" si="1159"/>
        <v>31493.5</v>
      </c>
      <c r="AF364" s="22">
        <f t="shared" si="1160"/>
        <v>31493.5</v>
      </c>
      <c r="AG364" s="22">
        <f t="shared" ref="AG364:AG370" si="1249">AG365</f>
        <v>0</v>
      </c>
      <c r="AH364" s="22">
        <f t="shared" ref="AH364:AH370" si="1250">AH365</f>
        <v>0</v>
      </c>
      <c r="AI364" s="22">
        <f t="shared" ref="AI364:AI370" si="1251">AI365</f>
        <v>0</v>
      </c>
      <c r="AJ364" s="22">
        <f t="shared" si="1161"/>
        <v>29760.116999999998</v>
      </c>
      <c r="AK364" s="22">
        <f t="shared" si="1162"/>
        <v>31493.5</v>
      </c>
      <c r="AL364" s="22">
        <f t="shared" si="1163"/>
        <v>31493.5</v>
      </c>
      <c r="AM364" s="22">
        <f t="shared" ref="AM364:AM370" si="1252">AM365</f>
        <v>0</v>
      </c>
      <c r="AN364" s="22">
        <f t="shared" ref="AN364:AN370" si="1253">AN365</f>
        <v>0</v>
      </c>
      <c r="AO364" s="22">
        <f t="shared" ref="AO364:AO370" si="1254">AO365</f>
        <v>0</v>
      </c>
      <c r="AP364" s="22">
        <f t="shared" si="1164"/>
        <v>29760.116999999998</v>
      </c>
      <c r="AQ364" s="22">
        <f t="shared" si="1165"/>
        <v>31493.5</v>
      </c>
      <c r="AR364" s="22">
        <f t="shared" si="1166"/>
        <v>31493.5</v>
      </c>
      <c r="AS364" s="22">
        <f t="shared" ref="AS364:AS370" si="1255">AS365</f>
        <v>0</v>
      </c>
      <c r="AT364" s="22">
        <f t="shared" ref="AT364:AT370" si="1256">AT365</f>
        <v>0</v>
      </c>
      <c r="AU364" s="22">
        <f t="shared" ref="AU364:AU370" si="1257">AU365</f>
        <v>0</v>
      </c>
      <c r="AV364" s="22">
        <f t="shared" si="1167"/>
        <v>29760.116999999998</v>
      </c>
      <c r="AW364" s="22">
        <f t="shared" si="1168"/>
        <v>31493.5</v>
      </c>
      <c r="AX364" s="22">
        <f t="shared" si="1169"/>
        <v>31493.5</v>
      </c>
      <c r="AY364" s="22">
        <f t="shared" ref="AY364:AY370" si="1258">AY365</f>
        <v>0</v>
      </c>
      <c r="AZ364" s="22">
        <f t="shared" ref="AZ364:AZ370" si="1259">AZ365</f>
        <v>0</v>
      </c>
      <c r="BA364" s="22">
        <f t="shared" ref="BA364:BA370" si="1260">BA365</f>
        <v>0</v>
      </c>
      <c r="BB364" s="22">
        <f t="shared" si="1170"/>
        <v>29760.116999999998</v>
      </c>
      <c r="BC364" s="22">
        <f t="shared" si="1171"/>
        <v>31493.5</v>
      </c>
      <c r="BD364" s="22">
        <f t="shared" si="1172"/>
        <v>31493.5</v>
      </c>
      <c r="BE364" s="22">
        <f t="shared" ref="BE364:BE370" si="1261">BE365</f>
        <v>0</v>
      </c>
      <c r="BF364" s="22">
        <f t="shared" ref="BF364:BF370" si="1262">BF365</f>
        <v>0</v>
      </c>
      <c r="BG364" s="22">
        <f t="shared" ref="BG364:BG370" si="1263">BG365</f>
        <v>0</v>
      </c>
      <c r="BH364" s="22">
        <f t="shared" si="1173"/>
        <v>29760.116999999998</v>
      </c>
      <c r="BI364" s="22">
        <f t="shared" si="1174"/>
        <v>31493.5</v>
      </c>
      <c r="BJ364" s="22">
        <f t="shared" si="1175"/>
        <v>31493.5</v>
      </c>
      <c r="BK364" s="22">
        <f t="shared" ref="BK364:BK370" si="1264">BK365</f>
        <v>0</v>
      </c>
      <c r="BL364" s="22">
        <f t="shared" ref="BL364:BL370" si="1265">BL365</f>
        <v>0</v>
      </c>
      <c r="BM364" s="22">
        <f t="shared" ref="BM364:BM370" si="1266">BM365</f>
        <v>0</v>
      </c>
      <c r="BN364" s="22">
        <f t="shared" si="1176"/>
        <v>29760.116999999998</v>
      </c>
      <c r="BO364" s="22">
        <f t="shared" si="1177"/>
        <v>31493.5</v>
      </c>
      <c r="BP364" s="22">
        <f t="shared" si="1178"/>
        <v>31493.5</v>
      </c>
      <c r="BQ364" s="22">
        <f t="shared" ref="BQ364:BQ370" si="1267">BQ365</f>
        <v>0</v>
      </c>
      <c r="BR364" s="22">
        <f t="shared" ref="BR364:BR370" si="1268">BR365</f>
        <v>0</v>
      </c>
      <c r="BS364" s="22">
        <f t="shared" si="1179"/>
        <v>29760.116999999998</v>
      </c>
      <c r="BT364" s="22">
        <f t="shared" si="1180"/>
        <v>31493.5</v>
      </c>
      <c r="BU364" s="22">
        <f t="shared" si="1181"/>
        <v>31493.5</v>
      </c>
      <c r="BV364" s="22">
        <f t="shared" ref="BV364:BV370" si="1269">BV365</f>
        <v>0</v>
      </c>
      <c r="BW364" s="22">
        <f t="shared" ref="BW364:BW370" si="1270">BW365</f>
        <v>0</v>
      </c>
      <c r="BX364" s="22">
        <f t="shared" si="1182"/>
        <v>29760.116999999998</v>
      </c>
      <c r="BY364" s="22">
        <f t="shared" si="1183"/>
        <v>31493.5</v>
      </c>
      <c r="BZ364" s="22">
        <f t="shared" si="1184"/>
        <v>31493.5</v>
      </c>
      <c r="CA364" s="22">
        <f t="shared" ref="CA364:CA370" si="1271">CA365</f>
        <v>0</v>
      </c>
      <c r="CB364" s="22">
        <f t="shared" ref="CB364:CB370" si="1272">CB365</f>
        <v>0</v>
      </c>
      <c r="CC364" s="22">
        <f t="shared" ref="CC364:CC370" si="1273">CC365</f>
        <v>0</v>
      </c>
      <c r="CD364" s="22">
        <f t="shared" si="1014"/>
        <v>29760.116999999998</v>
      </c>
      <c r="CE364" s="22">
        <f t="shared" ref="CE364:CE370" si="1274">CE365</f>
        <v>0</v>
      </c>
      <c r="CF364" s="34">
        <f t="shared" si="1228"/>
        <v>29760.116999999998</v>
      </c>
      <c r="CG364" s="22">
        <f t="shared" si="1015"/>
        <v>31493.5</v>
      </c>
      <c r="CH364" s="22">
        <f t="shared" ref="CH364:CM370" si="1275">CH365</f>
        <v>0</v>
      </c>
      <c r="CI364" s="22">
        <f t="shared" si="1229"/>
        <v>31493.5</v>
      </c>
      <c r="CJ364" s="22">
        <f t="shared" si="1016"/>
        <v>31493.5</v>
      </c>
      <c r="CK364" s="22">
        <f t="shared" si="1275"/>
        <v>0</v>
      </c>
      <c r="CL364" s="22">
        <f t="shared" si="1230"/>
        <v>31493.5</v>
      </c>
      <c r="CM364" s="22">
        <f t="shared" si="1275"/>
        <v>0</v>
      </c>
      <c r="CN364" s="15"/>
      <c r="CO364" s="35"/>
      <c r="CU364" s="5" t="s">
        <v>31</v>
      </c>
    </row>
    <row r="365" spans="1:99" ht="46.8" x14ac:dyDescent="0.3">
      <c r="A365" s="32" t="s">
        <v>252</v>
      </c>
      <c r="B365" s="16">
        <v>600</v>
      </c>
      <c r="C365" s="32"/>
      <c r="D365" s="32"/>
      <c r="E365" s="33" t="s">
        <v>45</v>
      </c>
      <c r="F365" s="22">
        <f t="shared" si="1234"/>
        <v>15798.1</v>
      </c>
      <c r="G365" s="22">
        <f t="shared" si="1235"/>
        <v>16188.8</v>
      </c>
      <c r="H365" s="22">
        <f t="shared" si="1236"/>
        <v>16188.8</v>
      </c>
      <c r="I365" s="22">
        <f t="shared" si="1237"/>
        <v>0</v>
      </c>
      <c r="J365" s="22">
        <f t="shared" si="1238"/>
        <v>0</v>
      </c>
      <c r="K365" s="22">
        <f t="shared" si="1239"/>
        <v>0</v>
      </c>
      <c r="L365" s="22">
        <f t="shared" si="1149"/>
        <v>15798.1</v>
      </c>
      <c r="M365" s="22">
        <f t="shared" si="1150"/>
        <v>16188.8</v>
      </c>
      <c r="N365" s="22">
        <f t="shared" si="1151"/>
        <v>16188.8</v>
      </c>
      <c r="O365" s="22">
        <f t="shared" si="1240"/>
        <v>13962.017</v>
      </c>
      <c r="P365" s="22">
        <f t="shared" si="1241"/>
        <v>15304.7</v>
      </c>
      <c r="Q365" s="22">
        <f t="shared" si="1242"/>
        <v>15304.7</v>
      </c>
      <c r="R365" s="22">
        <f t="shared" si="1152"/>
        <v>29760.116999999998</v>
      </c>
      <c r="S365" s="22">
        <f t="shared" si="1153"/>
        <v>31493.5</v>
      </c>
      <c r="T365" s="22">
        <f t="shared" si="1154"/>
        <v>31493.5</v>
      </c>
      <c r="U365" s="22">
        <f t="shared" si="1243"/>
        <v>0</v>
      </c>
      <c r="V365" s="22">
        <f t="shared" si="1244"/>
        <v>0</v>
      </c>
      <c r="W365" s="22">
        <f t="shared" si="1245"/>
        <v>0</v>
      </c>
      <c r="X365" s="22">
        <f t="shared" si="1155"/>
        <v>29760.116999999998</v>
      </c>
      <c r="Y365" s="22">
        <f t="shared" si="1156"/>
        <v>31493.5</v>
      </c>
      <c r="Z365" s="22">
        <f t="shared" si="1157"/>
        <v>31493.5</v>
      </c>
      <c r="AA365" s="22">
        <f t="shared" si="1246"/>
        <v>0</v>
      </c>
      <c r="AB365" s="22">
        <f t="shared" si="1247"/>
        <v>0</v>
      </c>
      <c r="AC365" s="22">
        <f t="shared" si="1248"/>
        <v>0</v>
      </c>
      <c r="AD365" s="22">
        <f t="shared" si="1158"/>
        <v>29760.116999999998</v>
      </c>
      <c r="AE365" s="22">
        <f t="shared" si="1159"/>
        <v>31493.5</v>
      </c>
      <c r="AF365" s="22">
        <f t="shared" si="1160"/>
        <v>31493.5</v>
      </c>
      <c r="AG365" s="22">
        <f t="shared" si="1249"/>
        <v>0</v>
      </c>
      <c r="AH365" s="22">
        <f t="shared" si="1250"/>
        <v>0</v>
      </c>
      <c r="AI365" s="22">
        <f t="shared" si="1251"/>
        <v>0</v>
      </c>
      <c r="AJ365" s="22">
        <f t="shared" si="1161"/>
        <v>29760.116999999998</v>
      </c>
      <c r="AK365" s="22">
        <f t="shared" si="1162"/>
        <v>31493.5</v>
      </c>
      <c r="AL365" s="22">
        <f t="shared" si="1163"/>
        <v>31493.5</v>
      </c>
      <c r="AM365" s="22">
        <f t="shared" si="1252"/>
        <v>0</v>
      </c>
      <c r="AN365" s="22">
        <f t="shared" si="1253"/>
        <v>0</v>
      </c>
      <c r="AO365" s="22">
        <f t="shared" si="1254"/>
        <v>0</v>
      </c>
      <c r="AP365" s="22">
        <f t="shared" si="1164"/>
        <v>29760.116999999998</v>
      </c>
      <c r="AQ365" s="22">
        <f t="shared" si="1165"/>
        <v>31493.5</v>
      </c>
      <c r="AR365" s="22">
        <f t="shared" si="1166"/>
        <v>31493.5</v>
      </c>
      <c r="AS365" s="22">
        <f t="shared" si="1255"/>
        <v>0</v>
      </c>
      <c r="AT365" s="22">
        <f t="shared" si="1256"/>
        <v>0</v>
      </c>
      <c r="AU365" s="22">
        <f t="shared" si="1257"/>
        <v>0</v>
      </c>
      <c r="AV365" s="22">
        <f t="shared" si="1167"/>
        <v>29760.116999999998</v>
      </c>
      <c r="AW365" s="22">
        <f t="shared" si="1168"/>
        <v>31493.5</v>
      </c>
      <c r="AX365" s="22">
        <f t="shared" si="1169"/>
        <v>31493.5</v>
      </c>
      <c r="AY365" s="22">
        <f t="shared" si="1258"/>
        <v>0</v>
      </c>
      <c r="AZ365" s="22">
        <f t="shared" si="1259"/>
        <v>0</v>
      </c>
      <c r="BA365" s="22">
        <f t="shared" si="1260"/>
        <v>0</v>
      </c>
      <c r="BB365" s="22">
        <f t="shared" si="1170"/>
        <v>29760.116999999998</v>
      </c>
      <c r="BC365" s="22">
        <f t="shared" si="1171"/>
        <v>31493.5</v>
      </c>
      <c r="BD365" s="22">
        <f t="shared" si="1172"/>
        <v>31493.5</v>
      </c>
      <c r="BE365" s="22">
        <f t="shared" si="1261"/>
        <v>0</v>
      </c>
      <c r="BF365" s="22">
        <f t="shared" si="1262"/>
        <v>0</v>
      </c>
      <c r="BG365" s="22">
        <f t="shared" si="1263"/>
        <v>0</v>
      </c>
      <c r="BH365" s="22">
        <f t="shared" si="1173"/>
        <v>29760.116999999998</v>
      </c>
      <c r="BI365" s="22">
        <f t="shared" si="1174"/>
        <v>31493.5</v>
      </c>
      <c r="BJ365" s="22">
        <f t="shared" si="1175"/>
        <v>31493.5</v>
      </c>
      <c r="BK365" s="22">
        <f t="shared" si="1264"/>
        <v>0</v>
      </c>
      <c r="BL365" s="22">
        <f t="shared" si="1265"/>
        <v>0</v>
      </c>
      <c r="BM365" s="22">
        <f t="shared" si="1266"/>
        <v>0</v>
      </c>
      <c r="BN365" s="22">
        <f t="shared" si="1176"/>
        <v>29760.116999999998</v>
      </c>
      <c r="BO365" s="22">
        <f t="shared" si="1177"/>
        <v>31493.5</v>
      </c>
      <c r="BP365" s="22">
        <f t="shared" si="1178"/>
        <v>31493.5</v>
      </c>
      <c r="BQ365" s="22">
        <f t="shared" si="1267"/>
        <v>0</v>
      </c>
      <c r="BR365" s="22">
        <f t="shared" si="1268"/>
        <v>0</v>
      </c>
      <c r="BS365" s="22">
        <f t="shared" si="1179"/>
        <v>29760.116999999998</v>
      </c>
      <c r="BT365" s="22">
        <f t="shared" si="1180"/>
        <v>31493.5</v>
      </c>
      <c r="BU365" s="22">
        <f t="shared" si="1181"/>
        <v>31493.5</v>
      </c>
      <c r="BV365" s="22">
        <f t="shared" si="1269"/>
        <v>0</v>
      </c>
      <c r="BW365" s="22">
        <f t="shared" si="1270"/>
        <v>0</v>
      </c>
      <c r="BX365" s="22">
        <f t="shared" si="1182"/>
        <v>29760.116999999998</v>
      </c>
      <c r="BY365" s="22">
        <f t="shared" si="1183"/>
        <v>31493.5</v>
      </c>
      <c r="BZ365" s="22">
        <f t="shared" si="1184"/>
        <v>31493.5</v>
      </c>
      <c r="CA365" s="22">
        <f t="shared" si="1271"/>
        <v>0</v>
      </c>
      <c r="CB365" s="22">
        <f t="shared" si="1272"/>
        <v>0</v>
      </c>
      <c r="CC365" s="22">
        <f t="shared" si="1273"/>
        <v>0</v>
      </c>
      <c r="CD365" s="22">
        <f t="shared" ref="CD365:CD428" si="1276">BX365+CA365</f>
        <v>29760.116999999998</v>
      </c>
      <c r="CE365" s="22">
        <f t="shared" si="1274"/>
        <v>0</v>
      </c>
      <c r="CF365" s="34">
        <f t="shared" si="1228"/>
        <v>29760.116999999998</v>
      </c>
      <c r="CG365" s="22">
        <f t="shared" ref="CG365:CG428" si="1277">BY365+CB365</f>
        <v>31493.5</v>
      </c>
      <c r="CH365" s="22">
        <f t="shared" si="1275"/>
        <v>0</v>
      </c>
      <c r="CI365" s="22">
        <f t="shared" si="1229"/>
        <v>31493.5</v>
      </c>
      <c r="CJ365" s="22">
        <f t="shared" ref="CJ365:CJ428" si="1278">BZ365+CC365</f>
        <v>31493.5</v>
      </c>
      <c r="CK365" s="22">
        <f t="shared" si="1275"/>
        <v>0</v>
      </c>
      <c r="CL365" s="22">
        <f t="shared" si="1230"/>
        <v>31493.5</v>
      </c>
      <c r="CM365" s="22">
        <f t="shared" si="1275"/>
        <v>0</v>
      </c>
      <c r="CN365" s="15"/>
      <c r="CO365" s="35"/>
      <c r="CS365" s="5" t="s">
        <v>29</v>
      </c>
    </row>
    <row r="366" spans="1:99" x14ac:dyDescent="0.3">
      <c r="A366" s="32" t="s">
        <v>252</v>
      </c>
      <c r="B366" s="16">
        <v>620</v>
      </c>
      <c r="C366" s="32"/>
      <c r="D366" s="32"/>
      <c r="E366" s="33" t="s">
        <v>46</v>
      </c>
      <c r="F366" s="22">
        <f t="shared" si="1234"/>
        <v>15798.1</v>
      </c>
      <c r="G366" s="22">
        <f t="shared" si="1235"/>
        <v>16188.8</v>
      </c>
      <c r="H366" s="22">
        <f t="shared" si="1236"/>
        <v>16188.8</v>
      </c>
      <c r="I366" s="22">
        <f t="shared" si="1237"/>
        <v>0</v>
      </c>
      <c r="J366" s="22">
        <f t="shared" si="1238"/>
        <v>0</v>
      </c>
      <c r="K366" s="22">
        <f t="shared" si="1239"/>
        <v>0</v>
      </c>
      <c r="L366" s="22">
        <f t="shared" si="1149"/>
        <v>15798.1</v>
      </c>
      <c r="M366" s="22">
        <f t="shared" si="1150"/>
        <v>16188.8</v>
      </c>
      <c r="N366" s="22">
        <f t="shared" si="1151"/>
        <v>16188.8</v>
      </c>
      <c r="O366" s="22">
        <f t="shared" si="1240"/>
        <v>13962.017</v>
      </c>
      <c r="P366" s="22">
        <f t="shared" si="1241"/>
        <v>15304.7</v>
      </c>
      <c r="Q366" s="22">
        <f t="shared" si="1242"/>
        <v>15304.7</v>
      </c>
      <c r="R366" s="22">
        <f t="shared" si="1152"/>
        <v>29760.116999999998</v>
      </c>
      <c r="S366" s="22">
        <f t="shared" si="1153"/>
        <v>31493.5</v>
      </c>
      <c r="T366" s="22">
        <f t="shared" si="1154"/>
        <v>31493.5</v>
      </c>
      <c r="U366" s="22">
        <f t="shared" si="1243"/>
        <v>0</v>
      </c>
      <c r="V366" s="22">
        <f t="shared" si="1244"/>
        <v>0</v>
      </c>
      <c r="W366" s="22">
        <f t="shared" si="1245"/>
        <v>0</v>
      </c>
      <c r="X366" s="22">
        <f t="shared" si="1155"/>
        <v>29760.116999999998</v>
      </c>
      <c r="Y366" s="22">
        <f t="shared" si="1156"/>
        <v>31493.5</v>
      </c>
      <c r="Z366" s="22">
        <f t="shared" si="1157"/>
        <v>31493.5</v>
      </c>
      <c r="AA366" s="22">
        <f t="shared" si="1246"/>
        <v>0</v>
      </c>
      <c r="AB366" s="22">
        <f t="shared" si="1247"/>
        <v>0</v>
      </c>
      <c r="AC366" s="22">
        <f t="shared" si="1248"/>
        <v>0</v>
      </c>
      <c r="AD366" s="22">
        <f t="shared" si="1158"/>
        <v>29760.116999999998</v>
      </c>
      <c r="AE366" s="22">
        <f t="shared" si="1159"/>
        <v>31493.5</v>
      </c>
      <c r="AF366" s="22">
        <f t="shared" si="1160"/>
        <v>31493.5</v>
      </c>
      <c r="AG366" s="22">
        <f t="shared" si="1249"/>
        <v>0</v>
      </c>
      <c r="AH366" s="22">
        <f t="shared" si="1250"/>
        <v>0</v>
      </c>
      <c r="AI366" s="22">
        <f t="shared" si="1251"/>
        <v>0</v>
      </c>
      <c r="AJ366" s="22">
        <f t="shared" si="1161"/>
        <v>29760.116999999998</v>
      </c>
      <c r="AK366" s="22">
        <f t="shared" si="1162"/>
        <v>31493.5</v>
      </c>
      <c r="AL366" s="22">
        <f t="shared" si="1163"/>
        <v>31493.5</v>
      </c>
      <c r="AM366" s="22">
        <f t="shared" si="1252"/>
        <v>0</v>
      </c>
      <c r="AN366" s="22">
        <f t="shared" si="1253"/>
        <v>0</v>
      </c>
      <c r="AO366" s="22">
        <f t="shared" si="1254"/>
        <v>0</v>
      </c>
      <c r="AP366" s="22">
        <f t="shared" si="1164"/>
        <v>29760.116999999998</v>
      </c>
      <c r="AQ366" s="22">
        <f t="shared" si="1165"/>
        <v>31493.5</v>
      </c>
      <c r="AR366" s="22">
        <f t="shared" si="1166"/>
        <v>31493.5</v>
      </c>
      <c r="AS366" s="22">
        <f t="shared" si="1255"/>
        <v>0</v>
      </c>
      <c r="AT366" s="22">
        <f t="shared" si="1256"/>
        <v>0</v>
      </c>
      <c r="AU366" s="22">
        <f t="shared" si="1257"/>
        <v>0</v>
      </c>
      <c r="AV366" s="22">
        <f t="shared" si="1167"/>
        <v>29760.116999999998</v>
      </c>
      <c r="AW366" s="22">
        <f t="shared" si="1168"/>
        <v>31493.5</v>
      </c>
      <c r="AX366" s="22">
        <f t="shared" si="1169"/>
        <v>31493.5</v>
      </c>
      <c r="AY366" s="22">
        <f t="shared" si="1258"/>
        <v>0</v>
      </c>
      <c r="AZ366" s="22">
        <f t="shared" si="1259"/>
        <v>0</v>
      </c>
      <c r="BA366" s="22">
        <f t="shared" si="1260"/>
        <v>0</v>
      </c>
      <c r="BB366" s="22">
        <f t="shared" si="1170"/>
        <v>29760.116999999998</v>
      </c>
      <c r="BC366" s="22">
        <f t="shared" si="1171"/>
        <v>31493.5</v>
      </c>
      <c r="BD366" s="22">
        <f t="shared" si="1172"/>
        <v>31493.5</v>
      </c>
      <c r="BE366" s="22">
        <f t="shared" si="1261"/>
        <v>0</v>
      </c>
      <c r="BF366" s="22">
        <f t="shared" si="1262"/>
        <v>0</v>
      </c>
      <c r="BG366" s="22">
        <f t="shared" si="1263"/>
        <v>0</v>
      </c>
      <c r="BH366" s="22">
        <f t="shared" si="1173"/>
        <v>29760.116999999998</v>
      </c>
      <c r="BI366" s="22">
        <f t="shared" si="1174"/>
        <v>31493.5</v>
      </c>
      <c r="BJ366" s="22">
        <f t="shared" si="1175"/>
        <v>31493.5</v>
      </c>
      <c r="BK366" s="22">
        <f t="shared" si="1264"/>
        <v>0</v>
      </c>
      <c r="BL366" s="22">
        <f t="shared" si="1265"/>
        <v>0</v>
      </c>
      <c r="BM366" s="22">
        <f t="shared" si="1266"/>
        <v>0</v>
      </c>
      <c r="BN366" s="22">
        <f t="shared" si="1176"/>
        <v>29760.116999999998</v>
      </c>
      <c r="BO366" s="22">
        <f t="shared" si="1177"/>
        <v>31493.5</v>
      </c>
      <c r="BP366" s="22">
        <f t="shared" si="1178"/>
        <v>31493.5</v>
      </c>
      <c r="BQ366" s="22">
        <f t="shared" si="1267"/>
        <v>0</v>
      </c>
      <c r="BR366" s="22">
        <f t="shared" si="1268"/>
        <v>0</v>
      </c>
      <c r="BS366" s="22">
        <f t="shared" si="1179"/>
        <v>29760.116999999998</v>
      </c>
      <c r="BT366" s="22">
        <f t="shared" si="1180"/>
        <v>31493.5</v>
      </c>
      <c r="BU366" s="22">
        <f t="shared" si="1181"/>
        <v>31493.5</v>
      </c>
      <c r="BV366" s="22">
        <f t="shared" si="1269"/>
        <v>0</v>
      </c>
      <c r="BW366" s="22">
        <f t="shared" si="1270"/>
        <v>0</v>
      </c>
      <c r="BX366" s="22">
        <f t="shared" si="1182"/>
        <v>29760.116999999998</v>
      </c>
      <c r="BY366" s="22">
        <f t="shared" si="1183"/>
        <v>31493.5</v>
      </c>
      <c r="BZ366" s="22">
        <f t="shared" si="1184"/>
        <v>31493.5</v>
      </c>
      <c r="CA366" s="22">
        <f t="shared" si="1271"/>
        <v>0</v>
      </c>
      <c r="CB366" s="22">
        <f t="shared" si="1272"/>
        <v>0</v>
      </c>
      <c r="CC366" s="22">
        <f t="shared" si="1273"/>
        <v>0</v>
      </c>
      <c r="CD366" s="22">
        <f t="shared" si="1276"/>
        <v>29760.116999999998</v>
      </c>
      <c r="CE366" s="22">
        <f t="shared" si="1274"/>
        <v>0</v>
      </c>
      <c r="CF366" s="34">
        <f t="shared" si="1228"/>
        <v>29760.116999999998</v>
      </c>
      <c r="CG366" s="22">
        <f t="shared" si="1277"/>
        <v>31493.5</v>
      </c>
      <c r="CH366" s="22">
        <f t="shared" si="1275"/>
        <v>0</v>
      </c>
      <c r="CI366" s="22">
        <f t="shared" si="1229"/>
        <v>31493.5</v>
      </c>
      <c r="CJ366" s="22">
        <f t="shared" si="1278"/>
        <v>31493.5</v>
      </c>
      <c r="CK366" s="22">
        <f t="shared" si="1275"/>
        <v>0</v>
      </c>
      <c r="CL366" s="22">
        <f t="shared" si="1230"/>
        <v>31493.5</v>
      </c>
      <c r="CM366" s="22">
        <f t="shared" si="1275"/>
        <v>0</v>
      </c>
      <c r="CN366" s="15"/>
      <c r="CO366" s="35"/>
      <c r="CT366" s="5" t="s">
        <v>30</v>
      </c>
    </row>
    <row r="367" spans="1:99" x14ac:dyDescent="0.3">
      <c r="A367" s="32" t="s">
        <v>252</v>
      </c>
      <c r="B367" s="16">
        <v>620</v>
      </c>
      <c r="C367" s="32" t="s">
        <v>47</v>
      </c>
      <c r="D367" s="32" t="s">
        <v>47</v>
      </c>
      <c r="E367" s="33" t="s">
        <v>48</v>
      </c>
      <c r="F367" s="22">
        <v>15798.1</v>
      </c>
      <c r="G367" s="22">
        <v>16188.8</v>
      </c>
      <c r="H367" s="22">
        <v>16188.8</v>
      </c>
      <c r="I367" s="22"/>
      <c r="J367" s="22"/>
      <c r="K367" s="22"/>
      <c r="L367" s="22">
        <f t="shared" si="1149"/>
        <v>15798.1</v>
      </c>
      <c r="M367" s="22">
        <f t="shared" si="1150"/>
        <v>16188.8</v>
      </c>
      <c r="N367" s="22">
        <f t="shared" si="1151"/>
        <v>16188.8</v>
      </c>
      <c r="O367" s="22">
        <v>13962.017</v>
      </c>
      <c r="P367" s="22">
        <v>15304.7</v>
      </c>
      <c r="Q367" s="22">
        <v>15304.7</v>
      </c>
      <c r="R367" s="22">
        <f t="shared" si="1152"/>
        <v>29760.116999999998</v>
      </c>
      <c r="S367" s="22">
        <f t="shared" si="1153"/>
        <v>31493.5</v>
      </c>
      <c r="T367" s="22">
        <f t="shared" si="1154"/>
        <v>31493.5</v>
      </c>
      <c r="U367" s="22"/>
      <c r="V367" s="22"/>
      <c r="W367" s="22"/>
      <c r="X367" s="22">
        <f t="shared" si="1155"/>
        <v>29760.116999999998</v>
      </c>
      <c r="Y367" s="22">
        <f t="shared" si="1156"/>
        <v>31493.5</v>
      </c>
      <c r="Z367" s="22">
        <f t="shared" si="1157"/>
        <v>31493.5</v>
      </c>
      <c r="AA367" s="22"/>
      <c r="AB367" s="22"/>
      <c r="AC367" s="22"/>
      <c r="AD367" s="22">
        <f t="shared" si="1158"/>
        <v>29760.116999999998</v>
      </c>
      <c r="AE367" s="22">
        <f t="shared" si="1159"/>
        <v>31493.5</v>
      </c>
      <c r="AF367" s="22">
        <f t="shared" si="1160"/>
        <v>31493.5</v>
      </c>
      <c r="AG367" s="22"/>
      <c r="AH367" s="22"/>
      <c r="AI367" s="22"/>
      <c r="AJ367" s="22">
        <f t="shared" si="1161"/>
        <v>29760.116999999998</v>
      </c>
      <c r="AK367" s="22">
        <f t="shared" si="1162"/>
        <v>31493.5</v>
      </c>
      <c r="AL367" s="22">
        <f t="shared" si="1163"/>
        <v>31493.5</v>
      </c>
      <c r="AM367" s="22"/>
      <c r="AN367" s="22"/>
      <c r="AO367" s="22"/>
      <c r="AP367" s="22">
        <f t="shared" si="1164"/>
        <v>29760.116999999998</v>
      </c>
      <c r="AQ367" s="22">
        <f t="shared" si="1165"/>
        <v>31493.5</v>
      </c>
      <c r="AR367" s="22">
        <f t="shared" si="1166"/>
        <v>31493.5</v>
      </c>
      <c r="AS367" s="22"/>
      <c r="AT367" s="22"/>
      <c r="AU367" s="22"/>
      <c r="AV367" s="22">
        <f t="shared" si="1167"/>
        <v>29760.116999999998</v>
      </c>
      <c r="AW367" s="22">
        <f t="shared" si="1168"/>
        <v>31493.5</v>
      </c>
      <c r="AX367" s="22">
        <f t="shared" si="1169"/>
        <v>31493.5</v>
      </c>
      <c r="AY367" s="22"/>
      <c r="AZ367" s="22"/>
      <c r="BA367" s="22"/>
      <c r="BB367" s="22">
        <f t="shared" si="1170"/>
        <v>29760.116999999998</v>
      </c>
      <c r="BC367" s="22">
        <f t="shared" si="1171"/>
        <v>31493.5</v>
      </c>
      <c r="BD367" s="22">
        <f t="shared" si="1172"/>
        <v>31493.5</v>
      </c>
      <c r="BE367" s="22"/>
      <c r="BF367" s="22"/>
      <c r="BG367" s="22"/>
      <c r="BH367" s="22">
        <f t="shared" si="1173"/>
        <v>29760.116999999998</v>
      </c>
      <c r="BI367" s="22">
        <f t="shared" si="1174"/>
        <v>31493.5</v>
      </c>
      <c r="BJ367" s="22">
        <f t="shared" si="1175"/>
        <v>31493.5</v>
      </c>
      <c r="BK367" s="22"/>
      <c r="BL367" s="22"/>
      <c r="BM367" s="22"/>
      <c r="BN367" s="22">
        <f t="shared" si="1176"/>
        <v>29760.116999999998</v>
      </c>
      <c r="BO367" s="22">
        <f t="shared" si="1177"/>
        <v>31493.5</v>
      </c>
      <c r="BP367" s="22">
        <f t="shared" si="1178"/>
        <v>31493.5</v>
      </c>
      <c r="BQ367" s="22"/>
      <c r="BR367" s="22"/>
      <c r="BS367" s="22">
        <f t="shared" si="1179"/>
        <v>29760.116999999998</v>
      </c>
      <c r="BT367" s="22">
        <f t="shared" si="1180"/>
        <v>31493.5</v>
      </c>
      <c r="BU367" s="22">
        <f t="shared" si="1181"/>
        <v>31493.5</v>
      </c>
      <c r="BV367" s="22"/>
      <c r="BW367" s="22"/>
      <c r="BX367" s="22">
        <f t="shared" si="1182"/>
        <v>29760.116999999998</v>
      </c>
      <c r="BY367" s="22">
        <f t="shared" si="1183"/>
        <v>31493.5</v>
      </c>
      <c r="BZ367" s="22">
        <f t="shared" si="1184"/>
        <v>31493.5</v>
      </c>
      <c r="CA367" s="22"/>
      <c r="CB367" s="22"/>
      <c r="CC367" s="22"/>
      <c r="CD367" s="22">
        <f t="shared" si="1276"/>
        <v>29760.116999999998</v>
      </c>
      <c r="CE367" s="22"/>
      <c r="CF367" s="34">
        <f t="shared" si="1228"/>
        <v>29760.116999999998</v>
      </c>
      <c r="CG367" s="22">
        <f t="shared" si="1277"/>
        <v>31493.5</v>
      </c>
      <c r="CH367" s="22"/>
      <c r="CI367" s="22">
        <f t="shared" si="1229"/>
        <v>31493.5</v>
      </c>
      <c r="CJ367" s="22">
        <f t="shared" si="1278"/>
        <v>31493.5</v>
      </c>
      <c r="CK367" s="22"/>
      <c r="CL367" s="22">
        <f t="shared" si="1230"/>
        <v>31493.5</v>
      </c>
      <c r="CM367" s="22"/>
      <c r="CN367" s="15"/>
      <c r="CO367" s="35"/>
    </row>
    <row r="368" spans="1:99" ht="31.2" x14ac:dyDescent="0.3">
      <c r="A368" s="32" t="s">
        <v>253</v>
      </c>
      <c r="B368" s="16"/>
      <c r="C368" s="32"/>
      <c r="D368" s="32"/>
      <c r="E368" s="33" t="s">
        <v>206</v>
      </c>
      <c r="F368" s="22">
        <f t="shared" si="1234"/>
        <v>97.7</v>
      </c>
      <c r="G368" s="22">
        <f t="shared" si="1235"/>
        <v>0</v>
      </c>
      <c r="H368" s="22">
        <f t="shared" si="1236"/>
        <v>0</v>
      </c>
      <c r="I368" s="22">
        <f t="shared" si="1237"/>
        <v>0</v>
      </c>
      <c r="J368" s="22">
        <f t="shared" si="1238"/>
        <v>0</v>
      </c>
      <c r="K368" s="22">
        <f t="shared" si="1239"/>
        <v>0</v>
      </c>
      <c r="L368" s="22">
        <f t="shared" si="1149"/>
        <v>97.7</v>
      </c>
      <c r="M368" s="22">
        <f t="shared" si="1150"/>
        <v>0</v>
      </c>
      <c r="N368" s="22">
        <f t="shared" si="1151"/>
        <v>0</v>
      </c>
      <c r="O368" s="22">
        <f t="shared" si="1240"/>
        <v>91.4</v>
      </c>
      <c r="P368" s="22">
        <f t="shared" si="1241"/>
        <v>0</v>
      </c>
      <c r="Q368" s="22">
        <f t="shared" si="1242"/>
        <v>0</v>
      </c>
      <c r="R368" s="22">
        <f t="shared" si="1152"/>
        <v>189.10000000000002</v>
      </c>
      <c r="S368" s="22">
        <f t="shared" si="1153"/>
        <v>0</v>
      </c>
      <c r="T368" s="22">
        <f t="shared" si="1154"/>
        <v>0</v>
      </c>
      <c r="U368" s="22">
        <f t="shared" si="1243"/>
        <v>0</v>
      </c>
      <c r="V368" s="22">
        <f t="shared" si="1244"/>
        <v>0</v>
      </c>
      <c r="W368" s="22">
        <f t="shared" si="1245"/>
        <v>0</v>
      </c>
      <c r="X368" s="22">
        <f t="shared" si="1155"/>
        <v>189.10000000000002</v>
      </c>
      <c r="Y368" s="22">
        <f t="shared" si="1156"/>
        <v>0</v>
      </c>
      <c r="Z368" s="22">
        <f t="shared" si="1157"/>
        <v>0</v>
      </c>
      <c r="AA368" s="22">
        <f t="shared" si="1246"/>
        <v>0</v>
      </c>
      <c r="AB368" s="22">
        <f t="shared" si="1247"/>
        <v>0</v>
      </c>
      <c r="AC368" s="22">
        <f t="shared" si="1248"/>
        <v>0</v>
      </c>
      <c r="AD368" s="22">
        <f t="shared" si="1158"/>
        <v>189.10000000000002</v>
      </c>
      <c r="AE368" s="22">
        <f t="shared" si="1159"/>
        <v>0</v>
      </c>
      <c r="AF368" s="22">
        <f t="shared" si="1160"/>
        <v>0</v>
      </c>
      <c r="AG368" s="22">
        <f t="shared" si="1249"/>
        <v>0</v>
      </c>
      <c r="AH368" s="22">
        <f t="shared" si="1250"/>
        <v>0</v>
      </c>
      <c r="AI368" s="22">
        <f t="shared" si="1251"/>
        <v>0</v>
      </c>
      <c r="AJ368" s="22">
        <f t="shared" si="1161"/>
        <v>189.10000000000002</v>
      </c>
      <c r="AK368" s="22">
        <f t="shared" si="1162"/>
        <v>0</v>
      </c>
      <c r="AL368" s="22">
        <f t="shared" si="1163"/>
        <v>0</v>
      </c>
      <c r="AM368" s="22">
        <f t="shared" si="1252"/>
        <v>0</v>
      </c>
      <c r="AN368" s="22">
        <f t="shared" si="1253"/>
        <v>0</v>
      </c>
      <c r="AO368" s="22">
        <f t="shared" si="1254"/>
        <v>0</v>
      </c>
      <c r="AP368" s="22">
        <f t="shared" si="1164"/>
        <v>189.10000000000002</v>
      </c>
      <c r="AQ368" s="22">
        <f t="shared" si="1165"/>
        <v>0</v>
      </c>
      <c r="AR368" s="22">
        <f t="shared" si="1166"/>
        <v>0</v>
      </c>
      <c r="AS368" s="22">
        <f t="shared" si="1255"/>
        <v>0</v>
      </c>
      <c r="AT368" s="22">
        <f t="shared" si="1256"/>
        <v>0</v>
      </c>
      <c r="AU368" s="22">
        <f t="shared" si="1257"/>
        <v>0</v>
      </c>
      <c r="AV368" s="22">
        <f t="shared" si="1167"/>
        <v>189.10000000000002</v>
      </c>
      <c r="AW368" s="22">
        <f t="shared" si="1168"/>
        <v>0</v>
      </c>
      <c r="AX368" s="22">
        <f t="shared" si="1169"/>
        <v>0</v>
      </c>
      <c r="AY368" s="22">
        <f t="shared" si="1258"/>
        <v>0</v>
      </c>
      <c r="AZ368" s="22">
        <f t="shared" si="1259"/>
        <v>0</v>
      </c>
      <c r="BA368" s="22">
        <f t="shared" si="1260"/>
        <v>0</v>
      </c>
      <c r="BB368" s="22">
        <f t="shared" si="1170"/>
        <v>189.10000000000002</v>
      </c>
      <c r="BC368" s="22">
        <f t="shared" si="1171"/>
        <v>0</v>
      </c>
      <c r="BD368" s="22">
        <f t="shared" si="1172"/>
        <v>0</v>
      </c>
      <c r="BE368" s="22">
        <f t="shared" si="1261"/>
        <v>0</v>
      </c>
      <c r="BF368" s="22">
        <f t="shared" si="1262"/>
        <v>0</v>
      </c>
      <c r="BG368" s="22">
        <f t="shared" si="1263"/>
        <v>0</v>
      </c>
      <c r="BH368" s="22">
        <f t="shared" si="1173"/>
        <v>189.10000000000002</v>
      </c>
      <c r="BI368" s="22">
        <f t="shared" si="1174"/>
        <v>0</v>
      </c>
      <c r="BJ368" s="22">
        <f t="shared" si="1175"/>
        <v>0</v>
      </c>
      <c r="BK368" s="22">
        <f t="shared" si="1264"/>
        <v>0</v>
      </c>
      <c r="BL368" s="22">
        <f t="shared" si="1265"/>
        <v>0</v>
      </c>
      <c r="BM368" s="22">
        <f t="shared" si="1266"/>
        <v>0</v>
      </c>
      <c r="BN368" s="22">
        <f t="shared" si="1176"/>
        <v>189.10000000000002</v>
      </c>
      <c r="BO368" s="22">
        <f t="shared" si="1177"/>
        <v>0</v>
      </c>
      <c r="BP368" s="22">
        <f t="shared" si="1178"/>
        <v>0</v>
      </c>
      <c r="BQ368" s="22">
        <f t="shared" si="1267"/>
        <v>0</v>
      </c>
      <c r="BR368" s="22">
        <f t="shared" si="1268"/>
        <v>0</v>
      </c>
      <c r="BS368" s="22">
        <f t="shared" si="1179"/>
        <v>189.10000000000002</v>
      </c>
      <c r="BT368" s="22">
        <f t="shared" si="1180"/>
        <v>0</v>
      </c>
      <c r="BU368" s="22">
        <f t="shared" si="1181"/>
        <v>0</v>
      </c>
      <c r="BV368" s="22">
        <f t="shared" si="1269"/>
        <v>0</v>
      </c>
      <c r="BW368" s="22">
        <f t="shared" si="1270"/>
        <v>0</v>
      </c>
      <c r="BX368" s="22">
        <f t="shared" si="1182"/>
        <v>189.10000000000002</v>
      </c>
      <c r="BY368" s="22">
        <f t="shared" si="1183"/>
        <v>0</v>
      </c>
      <c r="BZ368" s="22">
        <f t="shared" si="1184"/>
        <v>0</v>
      </c>
      <c r="CA368" s="22">
        <f t="shared" si="1271"/>
        <v>0</v>
      </c>
      <c r="CB368" s="22">
        <f t="shared" si="1272"/>
        <v>0</v>
      </c>
      <c r="CC368" s="22">
        <f t="shared" si="1273"/>
        <v>0</v>
      </c>
      <c r="CD368" s="22">
        <f t="shared" si="1276"/>
        <v>189.10000000000002</v>
      </c>
      <c r="CE368" s="22">
        <f t="shared" si="1274"/>
        <v>0</v>
      </c>
      <c r="CF368" s="34">
        <f t="shared" si="1228"/>
        <v>189.10000000000002</v>
      </c>
      <c r="CG368" s="22">
        <f t="shared" si="1277"/>
        <v>0</v>
      </c>
      <c r="CH368" s="22">
        <f t="shared" si="1275"/>
        <v>0</v>
      </c>
      <c r="CI368" s="22">
        <f t="shared" si="1229"/>
        <v>0</v>
      </c>
      <c r="CJ368" s="22">
        <f t="shared" si="1278"/>
        <v>0</v>
      </c>
      <c r="CK368" s="22">
        <f t="shared" si="1275"/>
        <v>0</v>
      </c>
      <c r="CL368" s="22">
        <f t="shared" si="1230"/>
        <v>0</v>
      </c>
      <c r="CM368" s="22">
        <f t="shared" si="1275"/>
        <v>0</v>
      </c>
      <c r="CN368" s="15"/>
      <c r="CO368" s="35"/>
      <c r="CU368" s="5" t="s">
        <v>31</v>
      </c>
    </row>
    <row r="369" spans="1:99" ht="46.8" x14ac:dyDescent="0.3">
      <c r="A369" s="32" t="s">
        <v>253</v>
      </c>
      <c r="B369" s="16">
        <v>600</v>
      </c>
      <c r="C369" s="32"/>
      <c r="D369" s="32"/>
      <c r="E369" s="33" t="s">
        <v>45</v>
      </c>
      <c r="F369" s="22">
        <f t="shared" si="1234"/>
        <v>97.7</v>
      </c>
      <c r="G369" s="22">
        <f t="shared" si="1235"/>
        <v>0</v>
      </c>
      <c r="H369" s="22">
        <f t="shared" si="1236"/>
        <v>0</v>
      </c>
      <c r="I369" s="22">
        <f t="shared" si="1237"/>
        <v>0</v>
      </c>
      <c r="J369" s="22">
        <f t="shared" si="1238"/>
        <v>0</v>
      </c>
      <c r="K369" s="22">
        <f t="shared" si="1239"/>
        <v>0</v>
      </c>
      <c r="L369" s="22">
        <f t="shared" si="1149"/>
        <v>97.7</v>
      </c>
      <c r="M369" s="22">
        <f t="shared" si="1150"/>
        <v>0</v>
      </c>
      <c r="N369" s="22">
        <f t="shared" si="1151"/>
        <v>0</v>
      </c>
      <c r="O369" s="22">
        <f t="shared" si="1240"/>
        <v>91.4</v>
      </c>
      <c r="P369" s="22">
        <f t="shared" si="1241"/>
        <v>0</v>
      </c>
      <c r="Q369" s="22">
        <f t="shared" si="1242"/>
        <v>0</v>
      </c>
      <c r="R369" s="22">
        <f t="shared" si="1152"/>
        <v>189.10000000000002</v>
      </c>
      <c r="S369" s="22">
        <f t="shared" si="1153"/>
        <v>0</v>
      </c>
      <c r="T369" s="22">
        <f t="shared" si="1154"/>
        <v>0</v>
      </c>
      <c r="U369" s="22">
        <f t="shared" si="1243"/>
        <v>0</v>
      </c>
      <c r="V369" s="22">
        <f t="shared" si="1244"/>
        <v>0</v>
      </c>
      <c r="W369" s="22">
        <f t="shared" si="1245"/>
        <v>0</v>
      </c>
      <c r="X369" s="22">
        <f t="shared" si="1155"/>
        <v>189.10000000000002</v>
      </c>
      <c r="Y369" s="22">
        <f t="shared" si="1156"/>
        <v>0</v>
      </c>
      <c r="Z369" s="22">
        <f t="shared" si="1157"/>
        <v>0</v>
      </c>
      <c r="AA369" s="22">
        <f t="shared" si="1246"/>
        <v>0</v>
      </c>
      <c r="AB369" s="22">
        <f t="shared" si="1247"/>
        <v>0</v>
      </c>
      <c r="AC369" s="22">
        <f t="shared" si="1248"/>
        <v>0</v>
      </c>
      <c r="AD369" s="22">
        <f t="shared" si="1158"/>
        <v>189.10000000000002</v>
      </c>
      <c r="AE369" s="22">
        <f t="shared" si="1159"/>
        <v>0</v>
      </c>
      <c r="AF369" s="22">
        <f t="shared" si="1160"/>
        <v>0</v>
      </c>
      <c r="AG369" s="22">
        <f t="shared" si="1249"/>
        <v>0</v>
      </c>
      <c r="AH369" s="22">
        <f t="shared" si="1250"/>
        <v>0</v>
      </c>
      <c r="AI369" s="22">
        <f t="shared" si="1251"/>
        <v>0</v>
      </c>
      <c r="AJ369" s="22">
        <f t="shared" si="1161"/>
        <v>189.10000000000002</v>
      </c>
      <c r="AK369" s="22">
        <f t="shared" si="1162"/>
        <v>0</v>
      </c>
      <c r="AL369" s="22">
        <f t="shared" si="1163"/>
        <v>0</v>
      </c>
      <c r="AM369" s="22">
        <f t="shared" si="1252"/>
        <v>0</v>
      </c>
      <c r="AN369" s="22">
        <f t="shared" si="1253"/>
        <v>0</v>
      </c>
      <c r="AO369" s="22">
        <f t="shared" si="1254"/>
        <v>0</v>
      </c>
      <c r="AP369" s="22">
        <f t="shared" si="1164"/>
        <v>189.10000000000002</v>
      </c>
      <c r="AQ369" s="22">
        <f t="shared" si="1165"/>
        <v>0</v>
      </c>
      <c r="AR369" s="22">
        <f t="shared" si="1166"/>
        <v>0</v>
      </c>
      <c r="AS369" s="22">
        <f t="shared" si="1255"/>
        <v>0</v>
      </c>
      <c r="AT369" s="22">
        <f t="shared" si="1256"/>
        <v>0</v>
      </c>
      <c r="AU369" s="22">
        <f t="shared" si="1257"/>
        <v>0</v>
      </c>
      <c r="AV369" s="22">
        <f t="shared" si="1167"/>
        <v>189.10000000000002</v>
      </c>
      <c r="AW369" s="22">
        <f t="shared" si="1168"/>
        <v>0</v>
      </c>
      <c r="AX369" s="22">
        <f t="shared" si="1169"/>
        <v>0</v>
      </c>
      <c r="AY369" s="22">
        <f t="shared" si="1258"/>
        <v>0</v>
      </c>
      <c r="AZ369" s="22">
        <f t="shared" si="1259"/>
        <v>0</v>
      </c>
      <c r="BA369" s="22">
        <f t="shared" si="1260"/>
        <v>0</v>
      </c>
      <c r="BB369" s="22">
        <f t="shared" si="1170"/>
        <v>189.10000000000002</v>
      </c>
      <c r="BC369" s="22">
        <f t="shared" si="1171"/>
        <v>0</v>
      </c>
      <c r="BD369" s="22">
        <f t="shared" si="1172"/>
        <v>0</v>
      </c>
      <c r="BE369" s="22">
        <f t="shared" si="1261"/>
        <v>0</v>
      </c>
      <c r="BF369" s="22">
        <f t="shared" si="1262"/>
        <v>0</v>
      </c>
      <c r="BG369" s="22">
        <f t="shared" si="1263"/>
        <v>0</v>
      </c>
      <c r="BH369" s="22">
        <f t="shared" si="1173"/>
        <v>189.10000000000002</v>
      </c>
      <c r="BI369" s="22">
        <f t="shared" si="1174"/>
        <v>0</v>
      </c>
      <c r="BJ369" s="22">
        <f t="shared" si="1175"/>
        <v>0</v>
      </c>
      <c r="BK369" s="22">
        <f t="shared" si="1264"/>
        <v>0</v>
      </c>
      <c r="BL369" s="22">
        <f t="shared" si="1265"/>
        <v>0</v>
      </c>
      <c r="BM369" s="22">
        <f t="shared" si="1266"/>
        <v>0</v>
      </c>
      <c r="BN369" s="22">
        <f t="shared" si="1176"/>
        <v>189.10000000000002</v>
      </c>
      <c r="BO369" s="22">
        <f t="shared" si="1177"/>
        <v>0</v>
      </c>
      <c r="BP369" s="22">
        <f t="shared" si="1178"/>
        <v>0</v>
      </c>
      <c r="BQ369" s="22">
        <f t="shared" si="1267"/>
        <v>0</v>
      </c>
      <c r="BR369" s="22">
        <f t="shared" si="1268"/>
        <v>0</v>
      </c>
      <c r="BS369" s="22">
        <f t="shared" si="1179"/>
        <v>189.10000000000002</v>
      </c>
      <c r="BT369" s="22">
        <f t="shared" si="1180"/>
        <v>0</v>
      </c>
      <c r="BU369" s="22">
        <f t="shared" si="1181"/>
        <v>0</v>
      </c>
      <c r="BV369" s="22">
        <f t="shared" si="1269"/>
        <v>0</v>
      </c>
      <c r="BW369" s="22">
        <f t="shared" si="1270"/>
        <v>0</v>
      </c>
      <c r="BX369" s="22">
        <f t="shared" si="1182"/>
        <v>189.10000000000002</v>
      </c>
      <c r="BY369" s="22">
        <f t="shared" si="1183"/>
        <v>0</v>
      </c>
      <c r="BZ369" s="22">
        <f t="shared" si="1184"/>
        <v>0</v>
      </c>
      <c r="CA369" s="22">
        <f t="shared" si="1271"/>
        <v>0</v>
      </c>
      <c r="CB369" s="22">
        <f t="shared" si="1272"/>
        <v>0</v>
      </c>
      <c r="CC369" s="22">
        <f t="shared" si="1273"/>
        <v>0</v>
      </c>
      <c r="CD369" s="22">
        <f t="shared" si="1276"/>
        <v>189.10000000000002</v>
      </c>
      <c r="CE369" s="22">
        <f t="shared" si="1274"/>
        <v>0</v>
      </c>
      <c r="CF369" s="34">
        <f t="shared" si="1228"/>
        <v>189.10000000000002</v>
      </c>
      <c r="CG369" s="22">
        <f t="shared" si="1277"/>
        <v>0</v>
      </c>
      <c r="CH369" s="22">
        <f t="shared" si="1275"/>
        <v>0</v>
      </c>
      <c r="CI369" s="22">
        <f t="shared" si="1229"/>
        <v>0</v>
      </c>
      <c r="CJ369" s="22">
        <f t="shared" si="1278"/>
        <v>0</v>
      </c>
      <c r="CK369" s="22">
        <f t="shared" si="1275"/>
        <v>0</v>
      </c>
      <c r="CL369" s="22">
        <f t="shared" si="1230"/>
        <v>0</v>
      </c>
      <c r="CM369" s="22">
        <f t="shared" si="1275"/>
        <v>0</v>
      </c>
      <c r="CN369" s="15"/>
      <c r="CO369" s="35"/>
      <c r="CS369" s="5" t="s">
        <v>29</v>
      </c>
    </row>
    <row r="370" spans="1:99" x14ac:dyDescent="0.3">
      <c r="A370" s="32" t="s">
        <v>253</v>
      </c>
      <c r="B370" s="16">
        <v>620</v>
      </c>
      <c r="C370" s="32"/>
      <c r="D370" s="32"/>
      <c r="E370" s="33" t="s">
        <v>46</v>
      </c>
      <c r="F370" s="22">
        <f t="shared" si="1234"/>
        <v>97.7</v>
      </c>
      <c r="G370" s="22">
        <f t="shared" si="1235"/>
        <v>0</v>
      </c>
      <c r="H370" s="22">
        <f t="shared" si="1236"/>
        <v>0</v>
      </c>
      <c r="I370" s="22">
        <f t="shared" si="1237"/>
        <v>0</v>
      </c>
      <c r="J370" s="22">
        <f t="shared" si="1238"/>
        <v>0</v>
      </c>
      <c r="K370" s="22">
        <f t="shared" si="1239"/>
        <v>0</v>
      </c>
      <c r="L370" s="22">
        <f t="shared" si="1149"/>
        <v>97.7</v>
      </c>
      <c r="M370" s="22">
        <f t="shared" si="1150"/>
        <v>0</v>
      </c>
      <c r="N370" s="22">
        <f t="shared" si="1151"/>
        <v>0</v>
      </c>
      <c r="O370" s="22">
        <f t="shared" si="1240"/>
        <v>91.4</v>
      </c>
      <c r="P370" s="22">
        <f t="shared" si="1241"/>
        <v>0</v>
      </c>
      <c r="Q370" s="22">
        <f t="shared" si="1242"/>
        <v>0</v>
      </c>
      <c r="R370" s="22">
        <f t="shared" si="1152"/>
        <v>189.10000000000002</v>
      </c>
      <c r="S370" s="22">
        <f t="shared" si="1153"/>
        <v>0</v>
      </c>
      <c r="T370" s="22">
        <f t="shared" si="1154"/>
        <v>0</v>
      </c>
      <c r="U370" s="22">
        <f t="shared" si="1243"/>
        <v>0</v>
      </c>
      <c r="V370" s="22">
        <f t="shared" si="1244"/>
        <v>0</v>
      </c>
      <c r="W370" s="22">
        <f t="shared" si="1245"/>
        <v>0</v>
      </c>
      <c r="X370" s="22">
        <f t="shared" si="1155"/>
        <v>189.10000000000002</v>
      </c>
      <c r="Y370" s="22">
        <f t="shared" si="1156"/>
        <v>0</v>
      </c>
      <c r="Z370" s="22">
        <f t="shared" si="1157"/>
        <v>0</v>
      </c>
      <c r="AA370" s="22">
        <f t="shared" si="1246"/>
        <v>0</v>
      </c>
      <c r="AB370" s="22">
        <f t="shared" si="1247"/>
        <v>0</v>
      </c>
      <c r="AC370" s="22">
        <f t="shared" si="1248"/>
        <v>0</v>
      </c>
      <c r="AD370" s="22">
        <f t="shared" si="1158"/>
        <v>189.10000000000002</v>
      </c>
      <c r="AE370" s="22">
        <f t="shared" si="1159"/>
        <v>0</v>
      </c>
      <c r="AF370" s="22">
        <f t="shared" si="1160"/>
        <v>0</v>
      </c>
      <c r="AG370" s="22">
        <f t="shared" si="1249"/>
        <v>0</v>
      </c>
      <c r="AH370" s="22">
        <f t="shared" si="1250"/>
        <v>0</v>
      </c>
      <c r="AI370" s="22">
        <f t="shared" si="1251"/>
        <v>0</v>
      </c>
      <c r="AJ370" s="22">
        <f t="shared" si="1161"/>
        <v>189.10000000000002</v>
      </c>
      <c r="AK370" s="22">
        <f t="shared" si="1162"/>
        <v>0</v>
      </c>
      <c r="AL370" s="22">
        <f t="shared" si="1163"/>
        <v>0</v>
      </c>
      <c r="AM370" s="22">
        <f t="shared" si="1252"/>
        <v>0</v>
      </c>
      <c r="AN370" s="22">
        <f t="shared" si="1253"/>
        <v>0</v>
      </c>
      <c r="AO370" s="22">
        <f t="shared" si="1254"/>
        <v>0</v>
      </c>
      <c r="AP370" s="22">
        <f t="shared" si="1164"/>
        <v>189.10000000000002</v>
      </c>
      <c r="AQ370" s="22">
        <f t="shared" si="1165"/>
        <v>0</v>
      </c>
      <c r="AR370" s="22">
        <f t="shared" si="1166"/>
        <v>0</v>
      </c>
      <c r="AS370" s="22">
        <f t="shared" si="1255"/>
        <v>0</v>
      </c>
      <c r="AT370" s="22">
        <f t="shared" si="1256"/>
        <v>0</v>
      </c>
      <c r="AU370" s="22">
        <f t="shared" si="1257"/>
        <v>0</v>
      </c>
      <c r="AV370" s="22">
        <f t="shared" si="1167"/>
        <v>189.10000000000002</v>
      </c>
      <c r="AW370" s="22">
        <f t="shared" si="1168"/>
        <v>0</v>
      </c>
      <c r="AX370" s="22">
        <f t="shared" si="1169"/>
        <v>0</v>
      </c>
      <c r="AY370" s="22">
        <f t="shared" si="1258"/>
        <v>0</v>
      </c>
      <c r="AZ370" s="22">
        <f t="shared" si="1259"/>
        <v>0</v>
      </c>
      <c r="BA370" s="22">
        <f t="shared" si="1260"/>
        <v>0</v>
      </c>
      <c r="BB370" s="22">
        <f t="shared" si="1170"/>
        <v>189.10000000000002</v>
      </c>
      <c r="BC370" s="22">
        <f t="shared" si="1171"/>
        <v>0</v>
      </c>
      <c r="BD370" s="22">
        <f t="shared" si="1172"/>
        <v>0</v>
      </c>
      <c r="BE370" s="22">
        <f t="shared" si="1261"/>
        <v>0</v>
      </c>
      <c r="BF370" s="22">
        <f t="shared" si="1262"/>
        <v>0</v>
      </c>
      <c r="BG370" s="22">
        <f t="shared" si="1263"/>
        <v>0</v>
      </c>
      <c r="BH370" s="22">
        <f t="shared" si="1173"/>
        <v>189.10000000000002</v>
      </c>
      <c r="BI370" s="22">
        <f t="shared" si="1174"/>
        <v>0</v>
      </c>
      <c r="BJ370" s="22">
        <f t="shared" si="1175"/>
        <v>0</v>
      </c>
      <c r="BK370" s="22">
        <f t="shared" si="1264"/>
        <v>0</v>
      </c>
      <c r="BL370" s="22">
        <f t="shared" si="1265"/>
        <v>0</v>
      </c>
      <c r="BM370" s="22">
        <f t="shared" si="1266"/>
        <v>0</v>
      </c>
      <c r="BN370" s="22">
        <f t="shared" si="1176"/>
        <v>189.10000000000002</v>
      </c>
      <c r="BO370" s="22">
        <f t="shared" si="1177"/>
        <v>0</v>
      </c>
      <c r="BP370" s="22">
        <f t="shared" si="1178"/>
        <v>0</v>
      </c>
      <c r="BQ370" s="22">
        <f t="shared" si="1267"/>
        <v>0</v>
      </c>
      <c r="BR370" s="22">
        <f t="shared" si="1268"/>
        <v>0</v>
      </c>
      <c r="BS370" s="22">
        <f t="shared" si="1179"/>
        <v>189.10000000000002</v>
      </c>
      <c r="BT370" s="22">
        <f t="shared" si="1180"/>
        <v>0</v>
      </c>
      <c r="BU370" s="22">
        <f t="shared" si="1181"/>
        <v>0</v>
      </c>
      <c r="BV370" s="22">
        <f t="shared" si="1269"/>
        <v>0</v>
      </c>
      <c r="BW370" s="22">
        <f t="shared" si="1270"/>
        <v>0</v>
      </c>
      <c r="BX370" s="22">
        <f t="shared" si="1182"/>
        <v>189.10000000000002</v>
      </c>
      <c r="BY370" s="22">
        <f t="shared" si="1183"/>
        <v>0</v>
      </c>
      <c r="BZ370" s="22">
        <f t="shared" si="1184"/>
        <v>0</v>
      </c>
      <c r="CA370" s="22">
        <f t="shared" si="1271"/>
        <v>0</v>
      </c>
      <c r="CB370" s="22">
        <f t="shared" si="1272"/>
        <v>0</v>
      </c>
      <c r="CC370" s="22">
        <f t="shared" si="1273"/>
        <v>0</v>
      </c>
      <c r="CD370" s="22">
        <f t="shared" si="1276"/>
        <v>189.10000000000002</v>
      </c>
      <c r="CE370" s="22">
        <f t="shared" si="1274"/>
        <v>0</v>
      </c>
      <c r="CF370" s="34">
        <f t="shared" si="1228"/>
        <v>189.10000000000002</v>
      </c>
      <c r="CG370" s="22">
        <f t="shared" si="1277"/>
        <v>0</v>
      </c>
      <c r="CH370" s="22">
        <f t="shared" si="1275"/>
        <v>0</v>
      </c>
      <c r="CI370" s="22">
        <f t="shared" si="1229"/>
        <v>0</v>
      </c>
      <c r="CJ370" s="22">
        <f t="shared" si="1278"/>
        <v>0</v>
      </c>
      <c r="CK370" s="22">
        <f t="shared" si="1275"/>
        <v>0</v>
      </c>
      <c r="CL370" s="22">
        <f t="shared" si="1230"/>
        <v>0</v>
      </c>
      <c r="CM370" s="22">
        <f t="shared" si="1275"/>
        <v>0</v>
      </c>
      <c r="CN370" s="15"/>
      <c r="CO370" s="35"/>
      <c r="CT370" s="5" t="s">
        <v>30</v>
      </c>
    </row>
    <row r="371" spans="1:99" x14ac:dyDescent="0.3">
      <c r="A371" s="32" t="s">
        <v>253</v>
      </c>
      <c r="B371" s="16">
        <v>620</v>
      </c>
      <c r="C371" s="32" t="s">
        <v>47</v>
      </c>
      <c r="D371" s="32" t="s">
        <v>47</v>
      </c>
      <c r="E371" s="33" t="s">
        <v>48</v>
      </c>
      <c r="F371" s="22">
        <v>97.7</v>
      </c>
      <c r="G371" s="22"/>
      <c r="H371" s="22"/>
      <c r="I371" s="22"/>
      <c r="J371" s="22"/>
      <c r="K371" s="22"/>
      <c r="L371" s="22">
        <f t="shared" si="1149"/>
        <v>97.7</v>
      </c>
      <c r="M371" s="22">
        <f t="shared" si="1150"/>
        <v>0</v>
      </c>
      <c r="N371" s="22">
        <f t="shared" si="1151"/>
        <v>0</v>
      </c>
      <c r="O371" s="22">
        <v>91.4</v>
      </c>
      <c r="P371" s="22"/>
      <c r="Q371" s="22"/>
      <c r="R371" s="22">
        <f t="shared" si="1152"/>
        <v>189.10000000000002</v>
      </c>
      <c r="S371" s="22">
        <f t="shared" si="1153"/>
        <v>0</v>
      </c>
      <c r="T371" s="22">
        <f t="shared" si="1154"/>
        <v>0</v>
      </c>
      <c r="U371" s="22"/>
      <c r="V371" s="22"/>
      <c r="W371" s="22"/>
      <c r="X371" s="22">
        <f t="shared" si="1155"/>
        <v>189.10000000000002</v>
      </c>
      <c r="Y371" s="22">
        <f t="shared" si="1156"/>
        <v>0</v>
      </c>
      <c r="Z371" s="22">
        <f t="shared" si="1157"/>
        <v>0</v>
      </c>
      <c r="AA371" s="22"/>
      <c r="AB371" s="22"/>
      <c r="AC371" s="22"/>
      <c r="AD371" s="22">
        <f t="shared" si="1158"/>
        <v>189.10000000000002</v>
      </c>
      <c r="AE371" s="22">
        <f t="shared" si="1159"/>
        <v>0</v>
      </c>
      <c r="AF371" s="22">
        <f t="shared" si="1160"/>
        <v>0</v>
      </c>
      <c r="AG371" s="22"/>
      <c r="AH371" s="22"/>
      <c r="AI371" s="22"/>
      <c r="AJ371" s="22">
        <f t="shared" si="1161"/>
        <v>189.10000000000002</v>
      </c>
      <c r="AK371" s="22">
        <f t="shared" si="1162"/>
        <v>0</v>
      </c>
      <c r="AL371" s="22">
        <f t="shared" si="1163"/>
        <v>0</v>
      </c>
      <c r="AM371" s="22"/>
      <c r="AN371" s="22"/>
      <c r="AO371" s="22"/>
      <c r="AP371" s="22">
        <f t="shared" si="1164"/>
        <v>189.10000000000002</v>
      </c>
      <c r="AQ371" s="22">
        <f t="shared" si="1165"/>
        <v>0</v>
      </c>
      <c r="AR371" s="22">
        <f t="shared" si="1166"/>
        <v>0</v>
      </c>
      <c r="AS371" s="22"/>
      <c r="AT371" s="22"/>
      <c r="AU371" s="22"/>
      <c r="AV371" s="22">
        <f t="shared" si="1167"/>
        <v>189.10000000000002</v>
      </c>
      <c r="AW371" s="22">
        <f t="shared" si="1168"/>
        <v>0</v>
      </c>
      <c r="AX371" s="22">
        <f t="shared" si="1169"/>
        <v>0</v>
      </c>
      <c r="AY371" s="22"/>
      <c r="AZ371" s="22"/>
      <c r="BA371" s="22"/>
      <c r="BB371" s="22">
        <f t="shared" si="1170"/>
        <v>189.10000000000002</v>
      </c>
      <c r="BC371" s="22">
        <f t="shared" si="1171"/>
        <v>0</v>
      </c>
      <c r="BD371" s="22">
        <f t="shared" si="1172"/>
        <v>0</v>
      </c>
      <c r="BE371" s="22"/>
      <c r="BF371" s="22"/>
      <c r="BG371" s="22"/>
      <c r="BH371" s="22">
        <f t="shared" si="1173"/>
        <v>189.10000000000002</v>
      </c>
      <c r="BI371" s="22">
        <f t="shared" si="1174"/>
        <v>0</v>
      </c>
      <c r="BJ371" s="22">
        <f t="shared" si="1175"/>
        <v>0</v>
      </c>
      <c r="BK371" s="22"/>
      <c r="BL371" s="22"/>
      <c r="BM371" s="22"/>
      <c r="BN371" s="22">
        <f t="shared" si="1176"/>
        <v>189.10000000000002</v>
      </c>
      <c r="BO371" s="22">
        <f t="shared" si="1177"/>
        <v>0</v>
      </c>
      <c r="BP371" s="22">
        <f t="shared" si="1178"/>
        <v>0</v>
      </c>
      <c r="BQ371" s="22"/>
      <c r="BR371" s="22"/>
      <c r="BS371" s="22">
        <f t="shared" si="1179"/>
        <v>189.10000000000002</v>
      </c>
      <c r="BT371" s="22">
        <f t="shared" si="1180"/>
        <v>0</v>
      </c>
      <c r="BU371" s="22">
        <f t="shared" si="1181"/>
        <v>0</v>
      </c>
      <c r="BV371" s="22"/>
      <c r="BW371" s="22"/>
      <c r="BX371" s="22">
        <f t="shared" si="1182"/>
        <v>189.10000000000002</v>
      </c>
      <c r="BY371" s="22">
        <f t="shared" si="1183"/>
        <v>0</v>
      </c>
      <c r="BZ371" s="22">
        <f t="shared" si="1184"/>
        <v>0</v>
      </c>
      <c r="CA371" s="22"/>
      <c r="CB371" s="22"/>
      <c r="CC371" s="22"/>
      <c r="CD371" s="22">
        <f t="shared" si="1276"/>
        <v>189.10000000000002</v>
      </c>
      <c r="CE371" s="22"/>
      <c r="CF371" s="34">
        <f t="shared" si="1228"/>
        <v>189.10000000000002</v>
      </c>
      <c r="CG371" s="22">
        <f t="shared" si="1277"/>
        <v>0</v>
      </c>
      <c r="CH371" s="22"/>
      <c r="CI371" s="22">
        <f t="shared" si="1229"/>
        <v>0</v>
      </c>
      <c r="CJ371" s="22">
        <f t="shared" si="1278"/>
        <v>0</v>
      </c>
      <c r="CK371" s="22"/>
      <c r="CL371" s="22">
        <f t="shared" si="1230"/>
        <v>0</v>
      </c>
      <c r="CM371" s="22"/>
      <c r="CN371" s="15"/>
      <c r="CO371" s="35"/>
    </row>
    <row r="372" spans="1:99" ht="31.2" x14ac:dyDescent="0.3">
      <c r="A372" s="32" t="s">
        <v>254</v>
      </c>
      <c r="B372" s="16"/>
      <c r="C372" s="32"/>
      <c r="D372" s="32"/>
      <c r="E372" s="33" t="s">
        <v>255</v>
      </c>
      <c r="F372" s="22">
        <f t="shared" ref="F372:K372" si="1279">F373+F376+F379</f>
        <v>2158.1999999999998</v>
      </c>
      <c r="G372" s="22">
        <f t="shared" si="1279"/>
        <v>2158.1999999999998</v>
      </c>
      <c r="H372" s="22">
        <f t="shared" si="1279"/>
        <v>2158.1999999999998</v>
      </c>
      <c r="I372" s="22">
        <f t="shared" si="1279"/>
        <v>0</v>
      </c>
      <c r="J372" s="22">
        <f t="shared" si="1279"/>
        <v>0</v>
      </c>
      <c r="K372" s="22">
        <f t="shared" si="1279"/>
        <v>0</v>
      </c>
      <c r="L372" s="22">
        <f t="shared" si="1149"/>
        <v>2158.1999999999998</v>
      </c>
      <c r="M372" s="22">
        <f t="shared" si="1150"/>
        <v>2158.1999999999998</v>
      </c>
      <c r="N372" s="22">
        <f t="shared" si="1151"/>
        <v>2158.1999999999998</v>
      </c>
      <c r="O372" s="22">
        <f>O373+O376+O379</f>
        <v>0</v>
      </c>
      <c r="P372" s="22">
        <f>P373+P376+P379</f>
        <v>0</v>
      </c>
      <c r="Q372" s="22">
        <f>Q373+Q376+Q379</f>
        <v>0</v>
      </c>
      <c r="R372" s="22">
        <f t="shared" si="1152"/>
        <v>2158.1999999999998</v>
      </c>
      <c r="S372" s="22">
        <f t="shared" si="1153"/>
        <v>2158.1999999999998</v>
      </c>
      <c r="T372" s="22">
        <f t="shared" si="1154"/>
        <v>2158.1999999999998</v>
      </c>
      <c r="U372" s="22">
        <f>U373+U376+U379</f>
        <v>0</v>
      </c>
      <c r="V372" s="22">
        <f>V373+V376+V379</f>
        <v>0</v>
      </c>
      <c r="W372" s="22">
        <f>W373+W376+W379</f>
        <v>0</v>
      </c>
      <c r="X372" s="22">
        <f t="shared" si="1155"/>
        <v>2158.1999999999998</v>
      </c>
      <c r="Y372" s="22">
        <f t="shared" si="1156"/>
        <v>2158.1999999999998</v>
      </c>
      <c r="Z372" s="22">
        <f t="shared" si="1157"/>
        <v>2158.1999999999998</v>
      </c>
      <c r="AA372" s="22">
        <f>AA373+AA376+AA379</f>
        <v>0</v>
      </c>
      <c r="AB372" s="22">
        <f>AB373+AB376+AB379</f>
        <v>0</v>
      </c>
      <c r="AC372" s="22">
        <f>AC373+AC376+AC379</f>
        <v>0</v>
      </c>
      <c r="AD372" s="22">
        <f t="shared" si="1158"/>
        <v>2158.1999999999998</v>
      </c>
      <c r="AE372" s="22">
        <f t="shared" si="1159"/>
        <v>2158.1999999999998</v>
      </c>
      <c r="AF372" s="22">
        <f t="shared" si="1160"/>
        <v>2158.1999999999998</v>
      </c>
      <c r="AG372" s="22">
        <f>AG373+AG376+AG379</f>
        <v>0</v>
      </c>
      <c r="AH372" s="22">
        <f>AH373+AH376+AH379</f>
        <v>0</v>
      </c>
      <c r="AI372" s="22">
        <f>AI373+AI376+AI379</f>
        <v>0</v>
      </c>
      <c r="AJ372" s="22">
        <f t="shared" si="1161"/>
        <v>2158.1999999999998</v>
      </c>
      <c r="AK372" s="22">
        <f t="shared" si="1162"/>
        <v>2158.1999999999998</v>
      </c>
      <c r="AL372" s="22">
        <f t="shared" si="1163"/>
        <v>2158.1999999999998</v>
      </c>
      <c r="AM372" s="22">
        <f>AM373+AM376+AM379</f>
        <v>0</v>
      </c>
      <c r="AN372" s="22">
        <f>AN373+AN376+AN379</f>
        <v>0</v>
      </c>
      <c r="AO372" s="22">
        <f>AO373+AO376+AO379</f>
        <v>0</v>
      </c>
      <c r="AP372" s="22">
        <f t="shared" si="1164"/>
        <v>2158.1999999999998</v>
      </c>
      <c r="AQ372" s="22">
        <f t="shared" si="1165"/>
        <v>2158.1999999999998</v>
      </c>
      <c r="AR372" s="22">
        <f t="shared" si="1166"/>
        <v>2158.1999999999998</v>
      </c>
      <c r="AS372" s="22">
        <f>AS373+AS376+AS379</f>
        <v>0</v>
      </c>
      <c r="AT372" s="22">
        <f>AT373+AT376+AT379</f>
        <v>0</v>
      </c>
      <c r="AU372" s="22">
        <f>AU373+AU376+AU379</f>
        <v>0</v>
      </c>
      <c r="AV372" s="22">
        <f t="shared" si="1167"/>
        <v>2158.1999999999998</v>
      </c>
      <c r="AW372" s="22">
        <f t="shared" si="1168"/>
        <v>2158.1999999999998</v>
      </c>
      <c r="AX372" s="22">
        <f t="shared" si="1169"/>
        <v>2158.1999999999998</v>
      </c>
      <c r="AY372" s="22">
        <f>AY373+AY376+AY379</f>
        <v>0</v>
      </c>
      <c r="AZ372" s="22">
        <f>AZ373+AZ376+AZ379</f>
        <v>0</v>
      </c>
      <c r="BA372" s="22">
        <f>BA373+BA376+BA379</f>
        <v>0</v>
      </c>
      <c r="BB372" s="22">
        <f t="shared" si="1170"/>
        <v>2158.1999999999998</v>
      </c>
      <c r="BC372" s="22">
        <f t="shared" si="1171"/>
        <v>2158.1999999999998</v>
      </c>
      <c r="BD372" s="22">
        <f t="shared" si="1172"/>
        <v>2158.1999999999998</v>
      </c>
      <c r="BE372" s="22">
        <f>BE373+BE376+BE379</f>
        <v>0</v>
      </c>
      <c r="BF372" s="22">
        <f>BF373+BF376+BF379</f>
        <v>0</v>
      </c>
      <c r="BG372" s="22">
        <f>BG373+BG376+BG379</f>
        <v>0</v>
      </c>
      <c r="BH372" s="22">
        <f t="shared" si="1173"/>
        <v>2158.1999999999998</v>
      </c>
      <c r="BI372" s="22">
        <f t="shared" si="1174"/>
        <v>2158.1999999999998</v>
      </c>
      <c r="BJ372" s="22">
        <f t="shared" si="1175"/>
        <v>2158.1999999999998</v>
      </c>
      <c r="BK372" s="22">
        <f>BK373+BK376+BK379</f>
        <v>0</v>
      </c>
      <c r="BL372" s="22">
        <f>BL373+BL376+BL379</f>
        <v>0</v>
      </c>
      <c r="BM372" s="22">
        <f>BM373+BM376+BM379</f>
        <v>0</v>
      </c>
      <c r="BN372" s="22">
        <f t="shared" si="1176"/>
        <v>2158.1999999999998</v>
      </c>
      <c r="BO372" s="22">
        <f t="shared" si="1177"/>
        <v>2158.1999999999998</v>
      </c>
      <c r="BP372" s="22">
        <f t="shared" si="1178"/>
        <v>2158.1999999999998</v>
      </c>
      <c r="BQ372" s="22">
        <f>BQ373+BQ376+BQ379</f>
        <v>0</v>
      </c>
      <c r="BR372" s="22">
        <f>BR373+BR376+BR379</f>
        <v>0</v>
      </c>
      <c r="BS372" s="22">
        <f t="shared" si="1179"/>
        <v>2158.1999999999998</v>
      </c>
      <c r="BT372" s="22">
        <f t="shared" si="1180"/>
        <v>2158.1999999999998</v>
      </c>
      <c r="BU372" s="22">
        <f t="shared" si="1181"/>
        <v>2158.1999999999998</v>
      </c>
      <c r="BV372" s="22">
        <f>BV373+BV376+BV379</f>
        <v>0</v>
      </c>
      <c r="BW372" s="22">
        <f>BW373+BW376+BW379</f>
        <v>0</v>
      </c>
      <c r="BX372" s="22">
        <f t="shared" si="1182"/>
        <v>2158.1999999999998</v>
      </c>
      <c r="BY372" s="22">
        <f t="shared" si="1183"/>
        <v>2158.1999999999998</v>
      </c>
      <c r="BZ372" s="22">
        <f t="shared" si="1184"/>
        <v>2158.1999999999998</v>
      </c>
      <c r="CA372" s="22">
        <f>CA373+CA376+CA379</f>
        <v>0</v>
      </c>
      <c r="CB372" s="22">
        <f>CB373+CB376+CB379</f>
        <v>0</v>
      </c>
      <c r="CC372" s="22">
        <f>CC373+CC376+CC379</f>
        <v>0</v>
      </c>
      <c r="CD372" s="22">
        <f t="shared" si="1276"/>
        <v>2158.1999999999998</v>
      </c>
      <c r="CE372" s="22">
        <f>CE373+CE376+CE379</f>
        <v>0</v>
      </c>
      <c r="CF372" s="34">
        <f t="shared" si="1228"/>
        <v>2158.1999999999998</v>
      </c>
      <c r="CG372" s="22">
        <f t="shared" si="1277"/>
        <v>2158.1999999999998</v>
      </c>
      <c r="CH372" s="22">
        <f>CH373+CH376+CH379</f>
        <v>0</v>
      </c>
      <c r="CI372" s="22">
        <f t="shared" si="1229"/>
        <v>2158.1999999999998</v>
      </c>
      <c r="CJ372" s="22">
        <f t="shared" si="1278"/>
        <v>2158.1999999999998</v>
      </c>
      <c r="CK372" s="22">
        <f>CK373+CK376+CK379</f>
        <v>0</v>
      </c>
      <c r="CL372" s="22">
        <f t="shared" si="1230"/>
        <v>2158.1999999999998</v>
      </c>
      <c r="CM372" s="22">
        <f>CM373+CM376+CM379</f>
        <v>0</v>
      </c>
      <c r="CN372" s="15"/>
      <c r="CO372" s="35"/>
      <c r="CU372" s="5" t="s">
        <v>31</v>
      </c>
    </row>
    <row r="373" spans="1:99" ht="31.2" x14ac:dyDescent="0.3">
      <c r="A373" s="32" t="s">
        <v>254</v>
      </c>
      <c r="B373" s="16">
        <v>200</v>
      </c>
      <c r="C373" s="32"/>
      <c r="D373" s="32"/>
      <c r="E373" s="33" t="s">
        <v>40</v>
      </c>
      <c r="F373" s="22">
        <f t="shared" ref="F373:F391" si="1280">F374</f>
        <v>729.7</v>
      </c>
      <c r="G373" s="22">
        <f t="shared" ref="G373:G391" si="1281">G374</f>
        <v>729.7</v>
      </c>
      <c r="H373" s="22">
        <f t="shared" ref="H373:H391" si="1282">H374</f>
        <v>729.7</v>
      </c>
      <c r="I373" s="22">
        <f t="shared" ref="I373:I391" si="1283">I374</f>
        <v>0</v>
      </c>
      <c r="J373" s="22">
        <f t="shared" ref="J373:J391" si="1284">J374</f>
        <v>0</v>
      </c>
      <c r="K373" s="22">
        <f t="shared" ref="K373:K391" si="1285">K374</f>
        <v>0</v>
      </c>
      <c r="L373" s="22">
        <f t="shared" si="1149"/>
        <v>729.7</v>
      </c>
      <c r="M373" s="22">
        <f t="shared" si="1150"/>
        <v>729.7</v>
      </c>
      <c r="N373" s="22">
        <f t="shared" si="1151"/>
        <v>729.7</v>
      </c>
      <c r="O373" s="22">
        <f t="shared" ref="O373:O391" si="1286">O374</f>
        <v>0</v>
      </c>
      <c r="P373" s="22">
        <f t="shared" ref="P373:P391" si="1287">P374</f>
        <v>0</v>
      </c>
      <c r="Q373" s="22">
        <f t="shared" ref="Q373:Q391" si="1288">Q374</f>
        <v>0</v>
      </c>
      <c r="R373" s="22">
        <f t="shared" si="1152"/>
        <v>729.7</v>
      </c>
      <c r="S373" s="22">
        <f t="shared" si="1153"/>
        <v>729.7</v>
      </c>
      <c r="T373" s="22">
        <f t="shared" si="1154"/>
        <v>729.7</v>
      </c>
      <c r="U373" s="22">
        <f t="shared" ref="U373:U391" si="1289">U374</f>
        <v>0</v>
      </c>
      <c r="V373" s="22">
        <f t="shared" ref="V373:V391" si="1290">V374</f>
        <v>0</v>
      </c>
      <c r="W373" s="22">
        <f t="shared" ref="W373:W391" si="1291">W374</f>
        <v>0</v>
      </c>
      <c r="X373" s="22">
        <f t="shared" si="1155"/>
        <v>729.7</v>
      </c>
      <c r="Y373" s="22">
        <f t="shared" si="1156"/>
        <v>729.7</v>
      </c>
      <c r="Z373" s="22">
        <f t="shared" si="1157"/>
        <v>729.7</v>
      </c>
      <c r="AA373" s="22">
        <f t="shared" ref="AA373:AA391" si="1292">AA374</f>
        <v>0</v>
      </c>
      <c r="AB373" s="22">
        <f t="shared" ref="AB373:AB391" si="1293">AB374</f>
        <v>0</v>
      </c>
      <c r="AC373" s="22">
        <f t="shared" ref="AC373:AC391" si="1294">AC374</f>
        <v>0</v>
      </c>
      <c r="AD373" s="22">
        <f t="shared" si="1158"/>
        <v>729.7</v>
      </c>
      <c r="AE373" s="22">
        <f t="shared" si="1159"/>
        <v>729.7</v>
      </c>
      <c r="AF373" s="22">
        <f t="shared" si="1160"/>
        <v>729.7</v>
      </c>
      <c r="AG373" s="22">
        <f t="shared" ref="AG373:AG391" si="1295">AG374</f>
        <v>0</v>
      </c>
      <c r="AH373" s="22">
        <f t="shared" ref="AH373:AH391" si="1296">AH374</f>
        <v>0</v>
      </c>
      <c r="AI373" s="22">
        <f t="shared" ref="AI373:AI391" si="1297">AI374</f>
        <v>0</v>
      </c>
      <c r="AJ373" s="22">
        <f t="shared" si="1161"/>
        <v>729.7</v>
      </c>
      <c r="AK373" s="22">
        <f t="shared" si="1162"/>
        <v>729.7</v>
      </c>
      <c r="AL373" s="22">
        <f t="shared" si="1163"/>
        <v>729.7</v>
      </c>
      <c r="AM373" s="22">
        <f t="shared" ref="AM373:AM391" si="1298">AM374</f>
        <v>0</v>
      </c>
      <c r="AN373" s="22">
        <f t="shared" ref="AN373:AN391" si="1299">AN374</f>
        <v>0</v>
      </c>
      <c r="AO373" s="22">
        <f t="shared" ref="AO373:AO391" si="1300">AO374</f>
        <v>0</v>
      </c>
      <c r="AP373" s="22">
        <f t="shared" si="1164"/>
        <v>729.7</v>
      </c>
      <c r="AQ373" s="22">
        <f t="shared" si="1165"/>
        <v>729.7</v>
      </c>
      <c r="AR373" s="22">
        <f t="shared" si="1166"/>
        <v>729.7</v>
      </c>
      <c r="AS373" s="22">
        <f t="shared" ref="AS373:AS391" si="1301">AS374</f>
        <v>0</v>
      </c>
      <c r="AT373" s="22">
        <f t="shared" ref="AT373:AT391" si="1302">AT374</f>
        <v>0</v>
      </c>
      <c r="AU373" s="22">
        <f t="shared" ref="AU373:AU391" si="1303">AU374</f>
        <v>0</v>
      </c>
      <c r="AV373" s="22">
        <f t="shared" si="1167"/>
        <v>729.7</v>
      </c>
      <c r="AW373" s="22">
        <f t="shared" si="1168"/>
        <v>729.7</v>
      </c>
      <c r="AX373" s="22">
        <f t="shared" si="1169"/>
        <v>729.7</v>
      </c>
      <c r="AY373" s="22">
        <f t="shared" ref="AY373:AY391" si="1304">AY374</f>
        <v>0</v>
      </c>
      <c r="AZ373" s="22">
        <f t="shared" ref="AZ373:AZ391" si="1305">AZ374</f>
        <v>0</v>
      </c>
      <c r="BA373" s="22">
        <f t="shared" ref="BA373:BA391" si="1306">BA374</f>
        <v>0</v>
      </c>
      <c r="BB373" s="22">
        <f t="shared" si="1170"/>
        <v>729.7</v>
      </c>
      <c r="BC373" s="22">
        <f t="shared" si="1171"/>
        <v>729.7</v>
      </c>
      <c r="BD373" s="22">
        <f t="shared" si="1172"/>
        <v>729.7</v>
      </c>
      <c r="BE373" s="22">
        <f t="shared" ref="BE373:BE391" si="1307">BE374</f>
        <v>0</v>
      </c>
      <c r="BF373" s="22">
        <f t="shared" ref="BF373:BF391" si="1308">BF374</f>
        <v>0</v>
      </c>
      <c r="BG373" s="22">
        <f t="shared" ref="BG373:BG391" si="1309">BG374</f>
        <v>0</v>
      </c>
      <c r="BH373" s="22">
        <f t="shared" si="1173"/>
        <v>729.7</v>
      </c>
      <c r="BI373" s="22">
        <f t="shared" si="1174"/>
        <v>729.7</v>
      </c>
      <c r="BJ373" s="22">
        <f t="shared" si="1175"/>
        <v>729.7</v>
      </c>
      <c r="BK373" s="22">
        <f t="shared" ref="BK373:BK391" si="1310">BK374</f>
        <v>0</v>
      </c>
      <c r="BL373" s="22">
        <f t="shared" ref="BL373:BL391" si="1311">BL374</f>
        <v>0</v>
      </c>
      <c r="BM373" s="22">
        <f t="shared" ref="BM373:BM391" si="1312">BM374</f>
        <v>0</v>
      </c>
      <c r="BN373" s="22">
        <f t="shared" si="1176"/>
        <v>729.7</v>
      </c>
      <c r="BO373" s="22">
        <f t="shared" si="1177"/>
        <v>729.7</v>
      </c>
      <c r="BP373" s="22">
        <f t="shared" si="1178"/>
        <v>729.7</v>
      </c>
      <c r="BQ373" s="22">
        <f t="shared" ref="BQ373:BQ391" si="1313">BQ374</f>
        <v>0</v>
      </c>
      <c r="BR373" s="22">
        <f t="shared" ref="BR373:BR391" si="1314">BR374</f>
        <v>0</v>
      </c>
      <c r="BS373" s="22">
        <f t="shared" si="1179"/>
        <v>729.7</v>
      </c>
      <c r="BT373" s="22">
        <f t="shared" si="1180"/>
        <v>729.7</v>
      </c>
      <c r="BU373" s="22">
        <f t="shared" si="1181"/>
        <v>729.7</v>
      </c>
      <c r="BV373" s="22">
        <f t="shared" ref="BV373:BV391" si="1315">BV374</f>
        <v>0</v>
      </c>
      <c r="BW373" s="22">
        <f t="shared" ref="BW373:BW391" si="1316">BW374</f>
        <v>0</v>
      </c>
      <c r="BX373" s="22">
        <f t="shared" si="1182"/>
        <v>729.7</v>
      </c>
      <c r="BY373" s="22">
        <f t="shared" si="1183"/>
        <v>729.7</v>
      </c>
      <c r="BZ373" s="22">
        <f t="shared" si="1184"/>
        <v>729.7</v>
      </c>
      <c r="CA373" s="22">
        <f t="shared" ref="CA373:CA391" si="1317">CA374</f>
        <v>0</v>
      </c>
      <c r="CB373" s="22">
        <f t="shared" ref="CB373:CB391" si="1318">CB374</f>
        <v>0</v>
      </c>
      <c r="CC373" s="22">
        <f t="shared" ref="CC373:CC391" si="1319">CC374</f>
        <v>0</v>
      </c>
      <c r="CD373" s="22">
        <f t="shared" si="1276"/>
        <v>729.7</v>
      </c>
      <c r="CE373" s="22">
        <f t="shared" ref="CE373:CE391" si="1320">CE374</f>
        <v>0</v>
      </c>
      <c r="CF373" s="34">
        <f t="shared" si="1228"/>
        <v>729.7</v>
      </c>
      <c r="CG373" s="22">
        <f t="shared" si="1277"/>
        <v>729.7</v>
      </c>
      <c r="CH373" s="22">
        <f t="shared" ref="CH373:CM391" si="1321">CH374</f>
        <v>0</v>
      </c>
      <c r="CI373" s="22">
        <f t="shared" si="1229"/>
        <v>729.7</v>
      </c>
      <c r="CJ373" s="22">
        <f t="shared" si="1278"/>
        <v>729.7</v>
      </c>
      <c r="CK373" s="22">
        <f t="shared" si="1321"/>
        <v>0</v>
      </c>
      <c r="CL373" s="22">
        <f t="shared" si="1230"/>
        <v>729.7</v>
      </c>
      <c r="CM373" s="22">
        <f t="shared" si="1321"/>
        <v>0</v>
      </c>
      <c r="CN373" s="15"/>
      <c r="CO373" s="35"/>
      <c r="CS373" s="5" t="s">
        <v>29</v>
      </c>
    </row>
    <row r="374" spans="1:99" ht="46.8" x14ac:dyDescent="0.3">
      <c r="A374" s="32" t="s">
        <v>254</v>
      </c>
      <c r="B374" s="16">
        <v>240</v>
      </c>
      <c r="C374" s="32"/>
      <c r="D374" s="32"/>
      <c r="E374" s="33" t="s">
        <v>41</v>
      </c>
      <c r="F374" s="22">
        <f t="shared" si="1280"/>
        <v>729.7</v>
      </c>
      <c r="G374" s="22">
        <f t="shared" si="1281"/>
        <v>729.7</v>
      </c>
      <c r="H374" s="22">
        <f t="shared" si="1282"/>
        <v>729.7</v>
      </c>
      <c r="I374" s="22">
        <f t="shared" si="1283"/>
        <v>0</v>
      </c>
      <c r="J374" s="22">
        <f t="shared" si="1284"/>
        <v>0</v>
      </c>
      <c r="K374" s="22">
        <f t="shared" si="1285"/>
        <v>0</v>
      </c>
      <c r="L374" s="22">
        <f t="shared" si="1149"/>
        <v>729.7</v>
      </c>
      <c r="M374" s="22">
        <f t="shared" si="1150"/>
        <v>729.7</v>
      </c>
      <c r="N374" s="22">
        <f t="shared" si="1151"/>
        <v>729.7</v>
      </c>
      <c r="O374" s="22">
        <f t="shared" si="1286"/>
        <v>0</v>
      </c>
      <c r="P374" s="22">
        <f t="shared" si="1287"/>
        <v>0</v>
      </c>
      <c r="Q374" s="22">
        <f t="shared" si="1288"/>
        <v>0</v>
      </c>
      <c r="R374" s="22">
        <f t="shared" si="1152"/>
        <v>729.7</v>
      </c>
      <c r="S374" s="22">
        <f t="shared" si="1153"/>
        <v>729.7</v>
      </c>
      <c r="T374" s="22">
        <f t="shared" si="1154"/>
        <v>729.7</v>
      </c>
      <c r="U374" s="22">
        <f t="shared" si="1289"/>
        <v>0</v>
      </c>
      <c r="V374" s="22">
        <f t="shared" si="1290"/>
        <v>0</v>
      </c>
      <c r="W374" s="22">
        <f t="shared" si="1291"/>
        <v>0</v>
      </c>
      <c r="X374" s="22">
        <f t="shared" si="1155"/>
        <v>729.7</v>
      </c>
      <c r="Y374" s="22">
        <f t="shared" si="1156"/>
        <v>729.7</v>
      </c>
      <c r="Z374" s="22">
        <f t="shared" si="1157"/>
        <v>729.7</v>
      </c>
      <c r="AA374" s="22">
        <f t="shared" si="1292"/>
        <v>0</v>
      </c>
      <c r="AB374" s="22">
        <f t="shared" si="1293"/>
        <v>0</v>
      </c>
      <c r="AC374" s="22">
        <f t="shared" si="1294"/>
        <v>0</v>
      </c>
      <c r="AD374" s="22">
        <f t="shared" si="1158"/>
        <v>729.7</v>
      </c>
      <c r="AE374" s="22">
        <f t="shared" si="1159"/>
        <v>729.7</v>
      </c>
      <c r="AF374" s="22">
        <f t="shared" si="1160"/>
        <v>729.7</v>
      </c>
      <c r="AG374" s="22">
        <f t="shared" si="1295"/>
        <v>0</v>
      </c>
      <c r="AH374" s="22">
        <f t="shared" si="1296"/>
        <v>0</v>
      </c>
      <c r="AI374" s="22">
        <f t="shared" si="1297"/>
        <v>0</v>
      </c>
      <c r="AJ374" s="22">
        <f t="shared" si="1161"/>
        <v>729.7</v>
      </c>
      <c r="AK374" s="22">
        <f t="shared" si="1162"/>
        <v>729.7</v>
      </c>
      <c r="AL374" s="22">
        <f t="shared" si="1163"/>
        <v>729.7</v>
      </c>
      <c r="AM374" s="22">
        <f t="shared" si="1298"/>
        <v>0</v>
      </c>
      <c r="AN374" s="22">
        <f t="shared" si="1299"/>
        <v>0</v>
      </c>
      <c r="AO374" s="22">
        <f t="shared" si="1300"/>
        <v>0</v>
      </c>
      <c r="AP374" s="22">
        <f t="shared" si="1164"/>
        <v>729.7</v>
      </c>
      <c r="AQ374" s="22">
        <f t="shared" si="1165"/>
        <v>729.7</v>
      </c>
      <c r="AR374" s="22">
        <f t="shared" si="1166"/>
        <v>729.7</v>
      </c>
      <c r="AS374" s="22">
        <f t="shared" si="1301"/>
        <v>0</v>
      </c>
      <c r="AT374" s="22">
        <f t="shared" si="1302"/>
        <v>0</v>
      </c>
      <c r="AU374" s="22">
        <f t="shared" si="1303"/>
        <v>0</v>
      </c>
      <c r="AV374" s="22">
        <f t="shared" si="1167"/>
        <v>729.7</v>
      </c>
      <c r="AW374" s="22">
        <f t="shared" si="1168"/>
        <v>729.7</v>
      </c>
      <c r="AX374" s="22">
        <f t="shared" si="1169"/>
        <v>729.7</v>
      </c>
      <c r="AY374" s="22">
        <f t="shared" si="1304"/>
        <v>0</v>
      </c>
      <c r="AZ374" s="22">
        <f t="shared" si="1305"/>
        <v>0</v>
      </c>
      <c r="BA374" s="22">
        <f t="shared" si="1306"/>
        <v>0</v>
      </c>
      <c r="BB374" s="22">
        <f t="shared" si="1170"/>
        <v>729.7</v>
      </c>
      <c r="BC374" s="22">
        <f t="shared" si="1171"/>
        <v>729.7</v>
      </c>
      <c r="BD374" s="22">
        <f t="shared" si="1172"/>
        <v>729.7</v>
      </c>
      <c r="BE374" s="22">
        <f t="shared" si="1307"/>
        <v>0</v>
      </c>
      <c r="BF374" s="22">
        <f t="shared" si="1308"/>
        <v>0</v>
      </c>
      <c r="BG374" s="22">
        <f t="shared" si="1309"/>
        <v>0</v>
      </c>
      <c r="BH374" s="22">
        <f t="shared" si="1173"/>
        <v>729.7</v>
      </c>
      <c r="BI374" s="22">
        <f t="shared" si="1174"/>
        <v>729.7</v>
      </c>
      <c r="BJ374" s="22">
        <f t="shared" si="1175"/>
        <v>729.7</v>
      </c>
      <c r="BK374" s="22">
        <f t="shared" si="1310"/>
        <v>0</v>
      </c>
      <c r="BL374" s="22">
        <f t="shared" si="1311"/>
        <v>0</v>
      </c>
      <c r="BM374" s="22">
        <f t="shared" si="1312"/>
        <v>0</v>
      </c>
      <c r="BN374" s="22">
        <f t="shared" si="1176"/>
        <v>729.7</v>
      </c>
      <c r="BO374" s="22">
        <f t="shared" si="1177"/>
        <v>729.7</v>
      </c>
      <c r="BP374" s="22">
        <f t="shared" si="1178"/>
        <v>729.7</v>
      </c>
      <c r="BQ374" s="22">
        <f t="shared" si="1313"/>
        <v>0</v>
      </c>
      <c r="BR374" s="22">
        <f t="shared" si="1314"/>
        <v>0</v>
      </c>
      <c r="BS374" s="22">
        <f t="shared" si="1179"/>
        <v>729.7</v>
      </c>
      <c r="BT374" s="22">
        <f t="shared" si="1180"/>
        <v>729.7</v>
      </c>
      <c r="BU374" s="22">
        <f t="shared" si="1181"/>
        <v>729.7</v>
      </c>
      <c r="BV374" s="22">
        <f t="shared" si="1315"/>
        <v>0</v>
      </c>
      <c r="BW374" s="22">
        <f t="shared" si="1316"/>
        <v>0</v>
      </c>
      <c r="BX374" s="22">
        <f t="shared" si="1182"/>
        <v>729.7</v>
      </c>
      <c r="BY374" s="22">
        <f t="shared" si="1183"/>
        <v>729.7</v>
      </c>
      <c r="BZ374" s="22">
        <f t="shared" si="1184"/>
        <v>729.7</v>
      </c>
      <c r="CA374" s="22">
        <f t="shared" si="1317"/>
        <v>0</v>
      </c>
      <c r="CB374" s="22">
        <f t="shared" si="1318"/>
        <v>0</v>
      </c>
      <c r="CC374" s="22">
        <f t="shared" si="1319"/>
        <v>0</v>
      </c>
      <c r="CD374" s="22">
        <f t="shared" si="1276"/>
        <v>729.7</v>
      </c>
      <c r="CE374" s="22">
        <f t="shared" si="1320"/>
        <v>0</v>
      </c>
      <c r="CF374" s="34">
        <f t="shared" si="1228"/>
        <v>729.7</v>
      </c>
      <c r="CG374" s="22">
        <f t="shared" si="1277"/>
        <v>729.7</v>
      </c>
      <c r="CH374" s="22">
        <f t="shared" si="1321"/>
        <v>0</v>
      </c>
      <c r="CI374" s="22">
        <f t="shared" si="1229"/>
        <v>729.7</v>
      </c>
      <c r="CJ374" s="22">
        <f t="shared" si="1278"/>
        <v>729.7</v>
      </c>
      <c r="CK374" s="22">
        <f t="shared" si="1321"/>
        <v>0</v>
      </c>
      <c r="CL374" s="22">
        <f t="shared" si="1230"/>
        <v>729.7</v>
      </c>
      <c r="CM374" s="22">
        <f t="shared" si="1321"/>
        <v>0</v>
      </c>
      <c r="CN374" s="15"/>
      <c r="CO374" s="35"/>
      <c r="CT374" s="5" t="s">
        <v>30</v>
      </c>
    </row>
    <row r="375" spans="1:99" x14ac:dyDescent="0.3">
      <c r="A375" s="32" t="s">
        <v>254</v>
      </c>
      <c r="B375" s="16">
        <v>240</v>
      </c>
      <c r="C375" s="32" t="s">
        <v>47</v>
      </c>
      <c r="D375" s="32" t="s">
        <v>47</v>
      </c>
      <c r="E375" s="33" t="s">
        <v>48</v>
      </c>
      <c r="F375" s="22">
        <v>729.7</v>
      </c>
      <c r="G375" s="22">
        <v>729.7</v>
      </c>
      <c r="H375" s="22">
        <v>729.7</v>
      </c>
      <c r="I375" s="22"/>
      <c r="J375" s="22"/>
      <c r="K375" s="22"/>
      <c r="L375" s="22">
        <f t="shared" si="1149"/>
        <v>729.7</v>
      </c>
      <c r="M375" s="22">
        <f t="shared" si="1150"/>
        <v>729.7</v>
      </c>
      <c r="N375" s="22">
        <f t="shared" si="1151"/>
        <v>729.7</v>
      </c>
      <c r="O375" s="22"/>
      <c r="P375" s="22"/>
      <c r="Q375" s="22"/>
      <c r="R375" s="22">
        <f t="shared" si="1152"/>
        <v>729.7</v>
      </c>
      <c r="S375" s="22">
        <f t="shared" si="1153"/>
        <v>729.7</v>
      </c>
      <c r="T375" s="22">
        <f t="shared" si="1154"/>
        <v>729.7</v>
      </c>
      <c r="U375" s="22"/>
      <c r="V375" s="22"/>
      <c r="W375" s="22"/>
      <c r="X375" s="22">
        <f t="shared" si="1155"/>
        <v>729.7</v>
      </c>
      <c r="Y375" s="22">
        <f t="shared" si="1156"/>
        <v>729.7</v>
      </c>
      <c r="Z375" s="22">
        <f t="shared" si="1157"/>
        <v>729.7</v>
      </c>
      <c r="AA375" s="22"/>
      <c r="AB375" s="22"/>
      <c r="AC375" s="22"/>
      <c r="AD375" s="22">
        <f t="shared" si="1158"/>
        <v>729.7</v>
      </c>
      <c r="AE375" s="22">
        <f t="shared" si="1159"/>
        <v>729.7</v>
      </c>
      <c r="AF375" s="22">
        <f t="shared" si="1160"/>
        <v>729.7</v>
      </c>
      <c r="AG375" s="22"/>
      <c r="AH375" s="22"/>
      <c r="AI375" s="22"/>
      <c r="AJ375" s="22">
        <f t="shared" si="1161"/>
        <v>729.7</v>
      </c>
      <c r="AK375" s="22">
        <f t="shared" si="1162"/>
        <v>729.7</v>
      </c>
      <c r="AL375" s="22">
        <f t="shared" si="1163"/>
        <v>729.7</v>
      </c>
      <c r="AM375" s="22"/>
      <c r="AN375" s="22"/>
      <c r="AO375" s="22"/>
      <c r="AP375" s="22">
        <f t="shared" si="1164"/>
        <v>729.7</v>
      </c>
      <c r="AQ375" s="22">
        <f t="shared" si="1165"/>
        <v>729.7</v>
      </c>
      <c r="AR375" s="22">
        <f t="shared" si="1166"/>
        <v>729.7</v>
      </c>
      <c r="AS375" s="22"/>
      <c r="AT375" s="22"/>
      <c r="AU375" s="22"/>
      <c r="AV375" s="22">
        <f t="shared" si="1167"/>
        <v>729.7</v>
      </c>
      <c r="AW375" s="22">
        <f t="shared" si="1168"/>
        <v>729.7</v>
      </c>
      <c r="AX375" s="22">
        <f t="shared" si="1169"/>
        <v>729.7</v>
      </c>
      <c r="AY375" s="22"/>
      <c r="AZ375" s="22"/>
      <c r="BA375" s="22"/>
      <c r="BB375" s="22">
        <f t="shared" si="1170"/>
        <v>729.7</v>
      </c>
      <c r="BC375" s="22">
        <f t="shared" si="1171"/>
        <v>729.7</v>
      </c>
      <c r="BD375" s="22">
        <f t="shared" si="1172"/>
        <v>729.7</v>
      </c>
      <c r="BE375" s="22"/>
      <c r="BF375" s="22"/>
      <c r="BG375" s="22"/>
      <c r="BH375" s="22">
        <f t="shared" si="1173"/>
        <v>729.7</v>
      </c>
      <c r="BI375" s="22">
        <f t="shared" si="1174"/>
        <v>729.7</v>
      </c>
      <c r="BJ375" s="22">
        <f t="shared" si="1175"/>
        <v>729.7</v>
      </c>
      <c r="BK375" s="22"/>
      <c r="BL375" s="22"/>
      <c r="BM375" s="22"/>
      <c r="BN375" s="22">
        <f t="shared" si="1176"/>
        <v>729.7</v>
      </c>
      <c r="BO375" s="22">
        <f t="shared" si="1177"/>
        <v>729.7</v>
      </c>
      <c r="BP375" s="22">
        <f t="shared" si="1178"/>
        <v>729.7</v>
      </c>
      <c r="BQ375" s="22"/>
      <c r="BR375" s="22"/>
      <c r="BS375" s="22">
        <f t="shared" si="1179"/>
        <v>729.7</v>
      </c>
      <c r="BT375" s="22">
        <f t="shared" si="1180"/>
        <v>729.7</v>
      </c>
      <c r="BU375" s="22">
        <f t="shared" si="1181"/>
        <v>729.7</v>
      </c>
      <c r="BV375" s="22"/>
      <c r="BW375" s="22"/>
      <c r="BX375" s="22">
        <f t="shared" si="1182"/>
        <v>729.7</v>
      </c>
      <c r="BY375" s="22">
        <f t="shared" si="1183"/>
        <v>729.7</v>
      </c>
      <c r="BZ375" s="22">
        <f t="shared" si="1184"/>
        <v>729.7</v>
      </c>
      <c r="CA375" s="22"/>
      <c r="CB375" s="22"/>
      <c r="CC375" s="22"/>
      <c r="CD375" s="22">
        <f t="shared" si="1276"/>
        <v>729.7</v>
      </c>
      <c r="CE375" s="22"/>
      <c r="CF375" s="34">
        <f t="shared" si="1228"/>
        <v>729.7</v>
      </c>
      <c r="CG375" s="22">
        <f t="shared" si="1277"/>
        <v>729.7</v>
      </c>
      <c r="CH375" s="22"/>
      <c r="CI375" s="22">
        <f t="shared" si="1229"/>
        <v>729.7</v>
      </c>
      <c r="CJ375" s="22">
        <f t="shared" si="1278"/>
        <v>729.7</v>
      </c>
      <c r="CK375" s="22"/>
      <c r="CL375" s="22">
        <f t="shared" si="1230"/>
        <v>729.7</v>
      </c>
      <c r="CM375" s="22"/>
      <c r="CN375" s="15"/>
      <c r="CO375" s="35"/>
    </row>
    <row r="376" spans="1:99" ht="31.2" x14ac:dyDescent="0.3">
      <c r="A376" s="32" t="s">
        <v>254</v>
      </c>
      <c r="B376" s="16">
        <v>300</v>
      </c>
      <c r="C376" s="32"/>
      <c r="D376" s="32"/>
      <c r="E376" s="33" t="s">
        <v>194</v>
      </c>
      <c r="F376" s="22">
        <f t="shared" si="1280"/>
        <v>400</v>
      </c>
      <c r="G376" s="22">
        <f t="shared" si="1281"/>
        <v>400</v>
      </c>
      <c r="H376" s="22">
        <f t="shared" si="1282"/>
        <v>400</v>
      </c>
      <c r="I376" s="22">
        <f t="shared" si="1283"/>
        <v>0</v>
      </c>
      <c r="J376" s="22">
        <f t="shared" si="1284"/>
        <v>0</v>
      </c>
      <c r="K376" s="22">
        <f t="shared" si="1285"/>
        <v>0</v>
      </c>
      <c r="L376" s="22">
        <f t="shared" si="1149"/>
        <v>400</v>
      </c>
      <c r="M376" s="22">
        <f t="shared" si="1150"/>
        <v>400</v>
      </c>
      <c r="N376" s="22">
        <f t="shared" si="1151"/>
        <v>400</v>
      </c>
      <c r="O376" s="22">
        <f t="shared" si="1286"/>
        <v>0</v>
      </c>
      <c r="P376" s="22">
        <f t="shared" si="1287"/>
        <v>0</v>
      </c>
      <c r="Q376" s="22">
        <f t="shared" si="1288"/>
        <v>0</v>
      </c>
      <c r="R376" s="22">
        <f t="shared" si="1152"/>
        <v>400</v>
      </c>
      <c r="S376" s="22">
        <f t="shared" si="1153"/>
        <v>400</v>
      </c>
      <c r="T376" s="22">
        <f t="shared" si="1154"/>
        <v>400</v>
      </c>
      <c r="U376" s="22">
        <f t="shared" si="1289"/>
        <v>0</v>
      </c>
      <c r="V376" s="22">
        <f t="shared" si="1290"/>
        <v>0</v>
      </c>
      <c r="W376" s="22">
        <f t="shared" si="1291"/>
        <v>0</v>
      </c>
      <c r="X376" s="22">
        <f t="shared" si="1155"/>
        <v>400</v>
      </c>
      <c r="Y376" s="22">
        <f t="shared" si="1156"/>
        <v>400</v>
      </c>
      <c r="Z376" s="22">
        <f t="shared" si="1157"/>
        <v>400</v>
      </c>
      <c r="AA376" s="22">
        <f t="shared" si="1292"/>
        <v>0</v>
      </c>
      <c r="AB376" s="22">
        <f t="shared" si="1293"/>
        <v>0</v>
      </c>
      <c r="AC376" s="22">
        <f t="shared" si="1294"/>
        <v>0</v>
      </c>
      <c r="AD376" s="22">
        <f t="shared" si="1158"/>
        <v>400</v>
      </c>
      <c r="AE376" s="22">
        <f t="shared" si="1159"/>
        <v>400</v>
      </c>
      <c r="AF376" s="22">
        <f t="shared" si="1160"/>
        <v>400</v>
      </c>
      <c r="AG376" s="22">
        <f t="shared" si="1295"/>
        <v>0</v>
      </c>
      <c r="AH376" s="22">
        <f t="shared" si="1296"/>
        <v>0</v>
      </c>
      <c r="AI376" s="22">
        <f t="shared" si="1297"/>
        <v>0</v>
      </c>
      <c r="AJ376" s="22">
        <f t="shared" si="1161"/>
        <v>400</v>
      </c>
      <c r="AK376" s="22">
        <f t="shared" si="1162"/>
        <v>400</v>
      </c>
      <c r="AL376" s="22">
        <f t="shared" si="1163"/>
        <v>400</v>
      </c>
      <c r="AM376" s="22">
        <f t="shared" si="1298"/>
        <v>0</v>
      </c>
      <c r="AN376" s="22">
        <f t="shared" si="1299"/>
        <v>0</v>
      </c>
      <c r="AO376" s="22">
        <f t="shared" si="1300"/>
        <v>0</v>
      </c>
      <c r="AP376" s="22">
        <f t="shared" si="1164"/>
        <v>400</v>
      </c>
      <c r="AQ376" s="22">
        <f t="shared" si="1165"/>
        <v>400</v>
      </c>
      <c r="AR376" s="22">
        <f t="shared" si="1166"/>
        <v>400</v>
      </c>
      <c r="AS376" s="22">
        <f t="shared" si="1301"/>
        <v>0</v>
      </c>
      <c r="AT376" s="22">
        <f t="shared" si="1302"/>
        <v>0</v>
      </c>
      <c r="AU376" s="22">
        <f t="shared" si="1303"/>
        <v>0</v>
      </c>
      <c r="AV376" s="22">
        <f t="shared" si="1167"/>
        <v>400</v>
      </c>
      <c r="AW376" s="22">
        <f t="shared" si="1168"/>
        <v>400</v>
      </c>
      <c r="AX376" s="22">
        <f t="shared" si="1169"/>
        <v>400</v>
      </c>
      <c r="AY376" s="22">
        <f t="shared" si="1304"/>
        <v>0</v>
      </c>
      <c r="AZ376" s="22">
        <f t="shared" si="1305"/>
        <v>0</v>
      </c>
      <c r="BA376" s="22">
        <f t="shared" si="1306"/>
        <v>0</v>
      </c>
      <c r="BB376" s="22">
        <f t="shared" si="1170"/>
        <v>400</v>
      </c>
      <c r="BC376" s="22">
        <f t="shared" si="1171"/>
        <v>400</v>
      </c>
      <c r="BD376" s="22">
        <f t="shared" si="1172"/>
        <v>400</v>
      </c>
      <c r="BE376" s="22">
        <f t="shared" si="1307"/>
        <v>0</v>
      </c>
      <c r="BF376" s="22">
        <f t="shared" si="1308"/>
        <v>0</v>
      </c>
      <c r="BG376" s="22">
        <f t="shared" si="1309"/>
        <v>0</v>
      </c>
      <c r="BH376" s="22">
        <f t="shared" si="1173"/>
        <v>400</v>
      </c>
      <c r="BI376" s="22">
        <f t="shared" si="1174"/>
        <v>400</v>
      </c>
      <c r="BJ376" s="22">
        <f t="shared" si="1175"/>
        <v>400</v>
      </c>
      <c r="BK376" s="22">
        <f t="shared" si="1310"/>
        <v>0</v>
      </c>
      <c r="BL376" s="22">
        <f t="shared" si="1311"/>
        <v>0</v>
      </c>
      <c r="BM376" s="22">
        <f t="shared" si="1312"/>
        <v>0</v>
      </c>
      <c r="BN376" s="22">
        <f t="shared" si="1176"/>
        <v>400</v>
      </c>
      <c r="BO376" s="22">
        <f t="shared" si="1177"/>
        <v>400</v>
      </c>
      <c r="BP376" s="22">
        <f t="shared" si="1178"/>
        <v>400</v>
      </c>
      <c r="BQ376" s="22">
        <f t="shared" si="1313"/>
        <v>0</v>
      </c>
      <c r="BR376" s="22">
        <f t="shared" si="1314"/>
        <v>0</v>
      </c>
      <c r="BS376" s="22">
        <f t="shared" si="1179"/>
        <v>400</v>
      </c>
      <c r="BT376" s="22">
        <f t="shared" si="1180"/>
        <v>400</v>
      </c>
      <c r="BU376" s="22">
        <f t="shared" si="1181"/>
        <v>400</v>
      </c>
      <c r="BV376" s="22">
        <f t="shared" si="1315"/>
        <v>0</v>
      </c>
      <c r="BW376" s="22">
        <f t="shared" si="1316"/>
        <v>0</v>
      </c>
      <c r="BX376" s="22">
        <f t="shared" si="1182"/>
        <v>400</v>
      </c>
      <c r="BY376" s="22">
        <f t="shared" si="1183"/>
        <v>400</v>
      </c>
      <c r="BZ376" s="22">
        <f t="shared" si="1184"/>
        <v>400</v>
      </c>
      <c r="CA376" s="22">
        <f t="shared" si="1317"/>
        <v>0</v>
      </c>
      <c r="CB376" s="22">
        <f t="shared" si="1318"/>
        <v>0</v>
      </c>
      <c r="CC376" s="22">
        <f t="shared" si="1319"/>
        <v>0</v>
      </c>
      <c r="CD376" s="22">
        <f t="shared" si="1276"/>
        <v>400</v>
      </c>
      <c r="CE376" s="22">
        <f t="shared" si="1320"/>
        <v>0</v>
      </c>
      <c r="CF376" s="34">
        <f t="shared" si="1228"/>
        <v>400</v>
      </c>
      <c r="CG376" s="22">
        <f t="shared" si="1277"/>
        <v>400</v>
      </c>
      <c r="CH376" s="22">
        <f t="shared" si="1321"/>
        <v>0</v>
      </c>
      <c r="CI376" s="22">
        <f t="shared" si="1229"/>
        <v>400</v>
      </c>
      <c r="CJ376" s="22">
        <f t="shared" si="1278"/>
        <v>400</v>
      </c>
      <c r="CK376" s="22">
        <f t="shared" si="1321"/>
        <v>0</v>
      </c>
      <c r="CL376" s="22">
        <f t="shared" si="1230"/>
        <v>400</v>
      </c>
      <c r="CM376" s="22">
        <f t="shared" si="1321"/>
        <v>0</v>
      </c>
      <c r="CN376" s="15"/>
      <c r="CO376" s="35"/>
      <c r="CS376" s="5" t="s">
        <v>29</v>
      </c>
    </row>
    <row r="377" spans="1:99" x14ac:dyDescent="0.3">
      <c r="A377" s="32" t="s">
        <v>254</v>
      </c>
      <c r="B377" s="16">
        <v>350</v>
      </c>
      <c r="C377" s="32"/>
      <c r="D377" s="32"/>
      <c r="E377" s="33" t="s">
        <v>195</v>
      </c>
      <c r="F377" s="22">
        <f t="shared" si="1280"/>
        <v>400</v>
      </c>
      <c r="G377" s="22">
        <f t="shared" si="1281"/>
        <v>400</v>
      </c>
      <c r="H377" s="22">
        <f t="shared" si="1282"/>
        <v>400</v>
      </c>
      <c r="I377" s="22">
        <f t="shared" si="1283"/>
        <v>0</v>
      </c>
      <c r="J377" s="22">
        <f t="shared" si="1284"/>
        <v>0</v>
      </c>
      <c r="K377" s="22">
        <f t="shared" si="1285"/>
        <v>0</v>
      </c>
      <c r="L377" s="22">
        <f t="shared" si="1149"/>
        <v>400</v>
      </c>
      <c r="M377" s="22">
        <f t="shared" si="1150"/>
        <v>400</v>
      </c>
      <c r="N377" s="22">
        <f t="shared" si="1151"/>
        <v>400</v>
      </c>
      <c r="O377" s="22">
        <f t="shared" si="1286"/>
        <v>0</v>
      </c>
      <c r="P377" s="22">
        <f t="shared" si="1287"/>
        <v>0</v>
      </c>
      <c r="Q377" s="22">
        <f t="shared" si="1288"/>
        <v>0</v>
      </c>
      <c r="R377" s="22">
        <f t="shared" si="1152"/>
        <v>400</v>
      </c>
      <c r="S377" s="22">
        <f t="shared" si="1153"/>
        <v>400</v>
      </c>
      <c r="T377" s="22">
        <f t="shared" si="1154"/>
        <v>400</v>
      </c>
      <c r="U377" s="22">
        <f t="shared" si="1289"/>
        <v>0</v>
      </c>
      <c r="V377" s="22">
        <f t="shared" si="1290"/>
        <v>0</v>
      </c>
      <c r="W377" s="22">
        <f t="shared" si="1291"/>
        <v>0</v>
      </c>
      <c r="X377" s="22">
        <f t="shared" si="1155"/>
        <v>400</v>
      </c>
      <c r="Y377" s="22">
        <f t="shared" si="1156"/>
        <v>400</v>
      </c>
      <c r="Z377" s="22">
        <f t="shared" si="1157"/>
        <v>400</v>
      </c>
      <c r="AA377" s="22">
        <f t="shared" si="1292"/>
        <v>0</v>
      </c>
      <c r="AB377" s="22">
        <f t="shared" si="1293"/>
        <v>0</v>
      </c>
      <c r="AC377" s="22">
        <f t="shared" si="1294"/>
        <v>0</v>
      </c>
      <c r="AD377" s="22">
        <f t="shared" si="1158"/>
        <v>400</v>
      </c>
      <c r="AE377" s="22">
        <f t="shared" si="1159"/>
        <v>400</v>
      </c>
      <c r="AF377" s="22">
        <f t="shared" si="1160"/>
        <v>400</v>
      </c>
      <c r="AG377" s="22">
        <f t="shared" si="1295"/>
        <v>0</v>
      </c>
      <c r="AH377" s="22">
        <f t="shared" si="1296"/>
        <v>0</v>
      </c>
      <c r="AI377" s="22">
        <f t="shared" si="1297"/>
        <v>0</v>
      </c>
      <c r="AJ377" s="22">
        <f t="shared" si="1161"/>
        <v>400</v>
      </c>
      <c r="AK377" s="22">
        <f t="shared" si="1162"/>
        <v>400</v>
      </c>
      <c r="AL377" s="22">
        <f t="shared" si="1163"/>
        <v>400</v>
      </c>
      <c r="AM377" s="22">
        <f t="shared" si="1298"/>
        <v>0</v>
      </c>
      <c r="AN377" s="22">
        <f t="shared" si="1299"/>
        <v>0</v>
      </c>
      <c r="AO377" s="22">
        <f t="shared" si="1300"/>
        <v>0</v>
      </c>
      <c r="AP377" s="22">
        <f t="shared" si="1164"/>
        <v>400</v>
      </c>
      <c r="AQ377" s="22">
        <f t="shared" si="1165"/>
        <v>400</v>
      </c>
      <c r="AR377" s="22">
        <f t="shared" si="1166"/>
        <v>400</v>
      </c>
      <c r="AS377" s="22">
        <f t="shared" si="1301"/>
        <v>0</v>
      </c>
      <c r="AT377" s="22">
        <f t="shared" si="1302"/>
        <v>0</v>
      </c>
      <c r="AU377" s="22">
        <f t="shared" si="1303"/>
        <v>0</v>
      </c>
      <c r="AV377" s="22">
        <f t="shared" si="1167"/>
        <v>400</v>
      </c>
      <c r="AW377" s="22">
        <f t="shared" si="1168"/>
        <v>400</v>
      </c>
      <c r="AX377" s="22">
        <f t="shared" si="1169"/>
        <v>400</v>
      </c>
      <c r="AY377" s="22">
        <f t="shared" si="1304"/>
        <v>0</v>
      </c>
      <c r="AZ377" s="22">
        <f t="shared" si="1305"/>
        <v>0</v>
      </c>
      <c r="BA377" s="22">
        <f t="shared" si="1306"/>
        <v>0</v>
      </c>
      <c r="BB377" s="22">
        <f t="shared" si="1170"/>
        <v>400</v>
      </c>
      <c r="BC377" s="22">
        <f t="shared" si="1171"/>
        <v>400</v>
      </c>
      <c r="BD377" s="22">
        <f t="shared" si="1172"/>
        <v>400</v>
      </c>
      <c r="BE377" s="22">
        <f t="shared" si="1307"/>
        <v>0</v>
      </c>
      <c r="BF377" s="22">
        <f t="shared" si="1308"/>
        <v>0</v>
      </c>
      <c r="BG377" s="22">
        <f t="shared" si="1309"/>
        <v>0</v>
      </c>
      <c r="BH377" s="22">
        <f t="shared" si="1173"/>
        <v>400</v>
      </c>
      <c r="BI377" s="22">
        <f t="shared" si="1174"/>
        <v>400</v>
      </c>
      <c r="BJ377" s="22">
        <f t="shared" si="1175"/>
        <v>400</v>
      </c>
      <c r="BK377" s="22">
        <f t="shared" si="1310"/>
        <v>0</v>
      </c>
      <c r="BL377" s="22">
        <f t="shared" si="1311"/>
        <v>0</v>
      </c>
      <c r="BM377" s="22">
        <f t="shared" si="1312"/>
        <v>0</v>
      </c>
      <c r="BN377" s="22">
        <f t="shared" si="1176"/>
        <v>400</v>
      </c>
      <c r="BO377" s="22">
        <f t="shared" si="1177"/>
        <v>400</v>
      </c>
      <c r="BP377" s="22">
        <f t="shared" si="1178"/>
        <v>400</v>
      </c>
      <c r="BQ377" s="22">
        <f t="shared" si="1313"/>
        <v>0</v>
      </c>
      <c r="BR377" s="22">
        <f t="shared" si="1314"/>
        <v>0</v>
      </c>
      <c r="BS377" s="22">
        <f t="shared" si="1179"/>
        <v>400</v>
      </c>
      <c r="BT377" s="22">
        <f t="shared" si="1180"/>
        <v>400</v>
      </c>
      <c r="BU377" s="22">
        <f t="shared" si="1181"/>
        <v>400</v>
      </c>
      <c r="BV377" s="22">
        <f t="shared" si="1315"/>
        <v>0</v>
      </c>
      <c r="BW377" s="22">
        <f t="shared" si="1316"/>
        <v>0</v>
      </c>
      <c r="BX377" s="22">
        <f t="shared" si="1182"/>
        <v>400</v>
      </c>
      <c r="BY377" s="22">
        <f t="shared" si="1183"/>
        <v>400</v>
      </c>
      <c r="BZ377" s="22">
        <f t="shared" si="1184"/>
        <v>400</v>
      </c>
      <c r="CA377" s="22">
        <f t="shared" si="1317"/>
        <v>0</v>
      </c>
      <c r="CB377" s="22">
        <f t="shared" si="1318"/>
        <v>0</v>
      </c>
      <c r="CC377" s="22">
        <f t="shared" si="1319"/>
        <v>0</v>
      </c>
      <c r="CD377" s="22">
        <f t="shared" si="1276"/>
        <v>400</v>
      </c>
      <c r="CE377" s="22">
        <f t="shared" si="1320"/>
        <v>0</v>
      </c>
      <c r="CF377" s="34">
        <f t="shared" si="1228"/>
        <v>400</v>
      </c>
      <c r="CG377" s="22">
        <f t="shared" si="1277"/>
        <v>400</v>
      </c>
      <c r="CH377" s="22">
        <f t="shared" si="1321"/>
        <v>0</v>
      </c>
      <c r="CI377" s="22">
        <f t="shared" si="1229"/>
        <v>400</v>
      </c>
      <c r="CJ377" s="22">
        <f t="shared" si="1278"/>
        <v>400</v>
      </c>
      <c r="CK377" s="22">
        <f t="shared" si="1321"/>
        <v>0</v>
      </c>
      <c r="CL377" s="22">
        <f t="shared" si="1230"/>
        <v>400</v>
      </c>
      <c r="CM377" s="22">
        <f t="shared" si="1321"/>
        <v>0</v>
      </c>
      <c r="CN377" s="15"/>
      <c r="CO377" s="35"/>
      <c r="CT377" s="5" t="s">
        <v>30</v>
      </c>
    </row>
    <row r="378" spans="1:99" x14ac:dyDescent="0.3">
      <c r="A378" s="32" t="s">
        <v>254</v>
      </c>
      <c r="B378" s="16">
        <v>350</v>
      </c>
      <c r="C378" s="32" t="s">
        <v>47</v>
      </c>
      <c r="D378" s="32" t="s">
        <v>47</v>
      </c>
      <c r="E378" s="33" t="s">
        <v>48</v>
      </c>
      <c r="F378" s="22">
        <v>400</v>
      </c>
      <c r="G378" s="22">
        <v>400</v>
      </c>
      <c r="H378" s="22">
        <v>400</v>
      </c>
      <c r="I378" s="22"/>
      <c r="J378" s="22"/>
      <c r="K378" s="22"/>
      <c r="L378" s="22">
        <f t="shared" si="1149"/>
        <v>400</v>
      </c>
      <c r="M378" s="22">
        <f t="shared" si="1150"/>
        <v>400</v>
      </c>
      <c r="N378" s="22">
        <f t="shared" si="1151"/>
        <v>400</v>
      </c>
      <c r="O378" s="22"/>
      <c r="P378" s="22"/>
      <c r="Q378" s="22"/>
      <c r="R378" s="22">
        <f t="shared" si="1152"/>
        <v>400</v>
      </c>
      <c r="S378" s="22">
        <f t="shared" si="1153"/>
        <v>400</v>
      </c>
      <c r="T378" s="22">
        <f t="shared" si="1154"/>
        <v>400</v>
      </c>
      <c r="U378" s="22"/>
      <c r="V378" s="22"/>
      <c r="W378" s="22"/>
      <c r="X378" s="22">
        <f t="shared" si="1155"/>
        <v>400</v>
      </c>
      <c r="Y378" s="22">
        <f t="shared" si="1156"/>
        <v>400</v>
      </c>
      <c r="Z378" s="22">
        <f t="shared" si="1157"/>
        <v>400</v>
      </c>
      <c r="AA378" s="22"/>
      <c r="AB378" s="22"/>
      <c r="AC378" s="22"/>
      <c r="AD378" s="22">
        <f t="shared" si="1158"/>
        <v>400</v>
      </c>
      <c r="AE378" s="22">
        <f t="shared" si="1159"/>
        <v>400</v>
      </c>
      <c r="AF378" s="22">
        <f t="shared" si="1160"/>
        <v>400</v>
      </c>
      <c r="AG378" s="22"/>
      <c r="AH378" s="22"/>
      <c r="AI378" s="22"/>
      <c r="AJ378" s="22">
        <f t="shared" si="1161"/>
        <v>400</v>
      </c>
      <c r="AK378" s="22">
        <f t="shared" si="1162"/>
        <v>400</v>
      </c>
      <c r="AL378" s="22">
        <f t="shared" si="1163"/>
        <v>400</v>
      </c>
      <c r="AM378" s="22"/>
      <c r="AN378" s="22"/>
      <c r="AO378" s="22"/>
      <c r="AP378" s="22">
        <f t="shared" si="1164"/>
        <v>400</v>
      </c>
      <c r="AQ378" s="22">
        <f t="shared" si="1165"/>
        <v>400</v>
      </c>
      <c r="AR378" s="22">
        <f t="shared" si="1166"/>
        <v>400</v>
      </c>
      <c r="AS378" s="22"/>
      <c r="AT378" s="22"/>
      <c r="AU378" s="22"/>
      <c r="AV378" s="22">
        <f t="shared" si="1167"/>
        <v>400</v>
      </c>
      <c r="AW378" s="22">
        <f t="shared" si="1168"/>
        <v>400</v>
      </c>
      <c r="AX378" s="22">
        <f t="shared" si="1169"/>
        <v>400</v>
      </c>
      <c r="AY378" s="22"/>
      <c r="AZ378" s="22"/>
      <c r="BA378" s="22"/>
      <c r="BB378" s="22">
        <f t="shared" si="1170"/>
        <v>400</v>
      </c>
      <c r="BC378" s="22">
        <f t="shared" si="1171"/>
        <v>400</v>
      </c>
      <c r="BD378" s="22">
        <f t="shared" si="1172"/>
        <v>400</v>
      </c>
      <c r="BE378" s="22"/>
      <c r="BF378" s="22"/>
      <c r="BG378" s="22"/>
      <c r="BH378" s="22">
        <f t="shared" si="1173"/>
        <v>400</v>
      </c>
      <c r="BI378" s="22">
        <f t="shared" si="1174"/>
        <v>400</v>
      </c>
      <c r="BJ378" s="22">
        <f t="shared" si="1175"/>
        <v>400</v>
      </c>
      <c r="BK378" s="22"/>
      <c r="BL378" s="22"/>
      <c r="BM378" s="22"/>
      <c r="BN378" s="22">
        <f t="shared" si="1176"/>
        <v>400</v>
      </c>
      <c r="BO378" s="22">
        <f t="shared" si="1177"/>
        <v>400</v>
      </c>
      <c r="BP378" s="22">
        <f t="shared" si="1178"/>
        <v>400</v>
      </c>
      <c r="BQ378" s="22"/>
      <c r="BR378" s="22"/>
      <c r="BS378" s="22">
        <f t="shared" si="1179"/>
        <v>400</v>
      </c>
      <c r="BT378" s="22">
        <f t="shared" si="1180"/>
        <v>400</v>
      </c>
      <c r="BU378" s="22">
        <f t="shared" si="1181"/>
        <v>400</v>
      </c>
      <c r="BV378" s="22"/>
      <c r="BW378" s="22"/>
      <c r="BX378" s="22">
        <f t="shared" si="1182"/>
        <v>400</v>
      </c>
      <c r="BY378" s="22">
        <f t="shared" si="1183"/>
        <v>400</v>
      </c>
      <c r="BZ378" s="22">
        <f t="shared" si="1184"/>
        <v>400</v>
      </c>
      <c r="CA378" s="22"/>
      <c r="CB378" s="22"/>
      <c r="CC378" s="22"/>
      <c r="CD378" s="22">
        <f t="shared" si="1276"/>
        <v>400</v>
      </c>
      <c r="CE378" s="22"/>
      <c r="CF378" s="34">
        <f t="shared" si="1228"/>
        <v>400</v>
      </c>
      <c r="CG378" s="22">
        <f t="shared" si="1277"/>
        <v>400</v>
      </c>
      <c r="CH378" s="22"/>
      <c r="CI378" s="22">
        <f t="shared" si="1229"/>
        <v>400</v>
      </c>
      <c r="CJ378" s="22">
        <f t="shared" si="1278"/>
        <v>400</v>
      </c>
      <c r="CK378" s="22"/>
      <c r="CL378" s="22">
        <f t="shared" si="1230"/>
        <v>400</v>
      </c>
      <c r="CM378" s="22"/>
      <c r="CN378" s="15"/>
      <c r="CO378" s="35"/>
    </row>
    <row r="379" spans="1:99" ht="46.8" x14ac:dyDescent="0.3">
      <c r="A379" s="32" t="s">
        <v>254</v>
      </c>
      <c r="B379" s="16">
        <v>600</v>
      </c>
      <c r="C379" s="32"/>
      <c r="D379" s="32"/>
      <c r="E379" s="33" t="s">
        <v>45</v>
      </c>
      <c r="F379" s="22">
        <f t="shared" si="1280"/>
        <v>1028.5</v>
      </c>
      <c r="G379" s="22">
        <f t="shared" si="1281"/>
        <v>1028.5</v>
      </c>
      <c r="H379" s="22">
        <f t="shared" si="1282"/>
        <v>1028.5</v>
      </c>
      <c r="I379" s="22">
        <f t="shared" si="1283"/>
        <v>0</v>
      </c>
      <c r="J379" s="22">
        <f t="shared" si="1284"/>
        <v>0</v>
      </c>
      <c r="K379" s="22">
        <f t="shared" si="1285"/>
        <v>0</v>
      </c>
      <c r="L379" s="22">
        <f t="shared" si="1149"/>
        <v>1028.5</v>
      </c>
      <c r="M379" s="22">
        <f t="shared" si="1150"/>
        <v>1028.5</v>
      </c>
      <c r="N379" s="22">
        <f t="shared" si="1151"/>
        <v>1028.5</v>
      </c>
      <c r="O379" s="22">
        <f t="shared" si="1286"/>
        <v>0</v>
      </c>
      <c r="P379" s="22">
        <f t="shared" si="1287"/>
        <v>0</v>
      </c>
      <c r="Q379" s="22">
        <f t="shared" si="1288"/>
        <v>0</v>
      </c>
      <c r="R379" s="22">
        <f t="shared" si="1152"/>
        <v>1028.5</v>
      </c>
      <c r="S379" s="22">
        <f t="shared" si="1153"/>
        <v>1028.5</v>
      </c>
      <c r="T379" s="22">
        <f t="shared" si="1154"/>
        <v>1028.5</v>
      </c>
      <c r="U379" s="22">
        <f t="shared" si="1289"/>
        <v>0</v>
      </c>
      <c r="V379" s="22">
        <f t="shared" si="1290"/>
        <v>0</v>
      </c>
      <c r="W379" s="22">
        <f t="shared" si="1291"/>
        <v>0</v>
      </c>
      <c r="X379" s="22">
        <f t="shared" si="1155"/>
        <v>1028.5</v>
      </c>
      <c r="Y379" s="22">
        <f t="shared" si="1156"/>
        <v>1028.5</v>
      </c>
      <c r="Z379" s="22">
        <f t="shared" si="1157"/>
        <v>1028.5</v>
      </c>
      <c r="AA379" s="22">
        <f t="shared" si="1292"/>
        <v>0</v>
      </c>
      <c r="AB379" s="22">
        <f t="shared" si="1293"/>
        <v>0</v>
      </c>
      <c r="AC379" s="22">
        <f t="shared" si="1294"/>
        <v>0</v>
      </c>
      <c r="AD379" s="22">
        <f t="shared" si="1158"/>
        <v>1028.5</v>
      </c>
      <c r="AE379" s="22">
        <f t="shared" si="1159"/>
        <v>1028.5</v>
      </c>
      <c r="AF379" s="22">
        <f t="shared" si="1160"/>
        <v>1028.5</v>
      </c>
      <c r="AG379" s="22">
        <f t="shared" si="1295"/>
        <v>0</v>
      </c>
      <c r="AH379" s="22">
        <f t="shared" si="1296"/>
        <v>0</v>
      </c>
      <c r="AI379" s="22">
        <f t="shared" si="1297"/>
        <v>0</v>
      </c>
      <c r="AJ379" s="22">
        <f t="shared" si="1161"/>
        <v>1028.5</v>
      </c>
      <c r="AK379" s="22">
        <f t="shared" si="1162"/>
        <v>1028.5</v>
      </c>
      <c r="AL379" s="22">
        <f t="shared" si="1163"/>
        <v>1028.5</v>
      </c>
      <c r="AM379" s="22">
        <f t="shared" si="1298"/>
        <v>0</v>
      </c>
      <c r="AN379" s="22">
        <f t="shared" si="1299"/>
        <v>0</v>
      </c>
      <c r="AO379" s="22">
        <f t="shared" si="1300"/>
        <v>0</v>
      </c>
      <c r="AP379" s="22">
        <f t="shared" si="1164"/>
        <v>1028.5</v>
      </c>
      <c r="AQ379" s="22">
        <f t="shared" si="1165"/>
        <v>1028.5</v>
      </c>
      <c r="AR379" s="22">
        <f t="shared" si="1166"/>
        <v>1028.5</v>
      </c>
      <c r="AS379" s="22">
        <f t="shared" si="1301"/>
        <v>0</v>
      </c>
      <c r="AT379" s="22">
        <f t="shared" si="1302"/>
        <v>0</v>
      </c>
      <c r="AU379" s="22">
        <f t="shared" si="1303"/>
        <v>0</v>
      </c>
      <c r="AV379" s="22">
        <f t="shared" si="1167"/>
        <v>1028.5</v>
      </c>
      <c r="AW379" s="22">
        <f t="shared" si="1168"/>
        <v>1028.5</v>
      </c>
      <c r="AX379" s="22">
        <f t="shared" si="1169"/>
        <v>1028.5</v>
      </c>
      <c r="AY379" s="22">
        <f t="shared" si="1304"/>
        <v>0</v>
      </c>
      <c r="AZ379" s="22">
        <f t="shared" si="1305"/>
        <v>0</v>
      </c>
      <c r="BA379" s="22">
        <f t="shared" si="1306"/>
        <v>0</v>
      </c>
      <c r="BB379" s="22">
        <f t="shared" si="1170"/>
        <v>1028.5</v>
      </c>
      <c r="BC379" s="22">
        <f t="shared" si="1171"/>
        <v>1028.5</v>
      </c>
      <c r="BD379" s="22">
        <f t="shared" si="1172"/>
        <v>1028.5</v>
      </c>
      <c r="BE379" s="22">
        <f t="shared" si="1307"/>
        <v>0</v>
      </c>
      <c r="BF379" s="22">
        <f t="shared" si="1308"/>
        <v>0</v>
      </c>
      <c r="BG379" s="22">
        <f t="shared" si="1309"/>
        <v>0</v>
      </c>
      <c r="BH379" s="22">
        <f t="shared" si="1173"/>
        <v>1028.5</v>
      </c>
      <c r="BI379" s="22">
        <f t="shared" si="1174"/>
        <v>1028.5</v>
      </c>
      <c r="BJ379" s="22">
        <f t="shared" si="1175"/>
        <v>1028.5</v>
      </c>
      <c r="BK379" s="22">
        <f t="shared" si="1310"/>
        <v>0</v>
      </c>
      <c r="BL379" s="22">
        <f t="shared" si="1311"/>
        <v>0</v>
      </c>
      <c r="BM379" s="22">
        <f t="shared" si="1312"/>
        <v>0</v>
      </c>
      <c r="BN379" s="22">
        <f t="shared" si="1176"/>
        <v>1028.5</v>
      </c>
      <c r="BO379" s="22">
        <f t="shared" si="1177"/>
        <v>1028.5</v>
      </c>
      <c r="BP379" s="22">
        <f t="shared" si="1178"/>
        <v>1028.5</v>
      </c>
      <c r="BQ379" s="22">
        <f t="shared" si="1313"/>
        <v>0</v>
      </c>
      <c r="BR379" s="22">
        <f t="shared" si="1314"/>
        <v>0</v>
      </c>
      <c r="BS379" s="22">
        <f t="shared" si="1179"/>
        <v>1028.5</v>
      </c>
      <c r="BT379" s="22">
        <f t="shared" si="1180"/>
        <v>1028.5</v>
      </c>
      <c r="BU379" s="22">
        <f t="shared" si="1181"/>
        <v>1028.5</v>
      </c>
      <c r="BV379" s="22">
        <f t="shared" si="1315"/>
        <v>0</v>
      </c>
      <c r="BW379" s="22">
        <f t="shared" si="1316"/>
        <v>0</v>
      </c>
      <c r="BX379" s="22">
        <f t="shared" si="1182"/>
        <v>1028.5</v>
      </c>
      <c r="BY379" s="22">
        <f t="shared" si="1183"/>
        <v>1028.5</v>
      </c>
      <c r="BZ379" s="22">
        <f t="shared" si="1184"/>
        <v>1028.5</v>
      </c>
      <c r="CA379" s="22">
        <f t="shared" si="1317"/>
        <v>0</v>
      </c>
      <c r="CB379" s="22">
        <f t="shared" si="1318"/>
        <v>0</v>
      </c>
      <c r="CC379" s="22">
        <f t="shared" si="1319"/>
        <v>0</v>
      </c>
      <c r="CD379" s="22">
        <f t="shared" si="1276"/>
        <v>1028.5</v>
      </c>
      <c r="CE379" s="22">
        <f t="shared" si="1320"/>
        <v>0</v>
      </c>
      <c r="CF379" s="34">
        <f t="shared" si="1228"/>
        <v>1028.5</v>
      </c>
      <c r="CG379" s="22">
        <f t="shared" si="1277"/>
        <v>1028.5</v>
      </c>
      <c r="CH379" s="22">
        <f t="shared" si="1321"/>
        <v>0</v>
      </c>
      <c r="CI379" s="22">
        <f t="shared" si="1229"/>
        <v>1028.5</v>
      </c>
      <c r="CJ379" s="22">
        <f t="shared" si="1278"/>
        <v>1028.5</v>
      </c>
      <c r="CK379" s="22">
        <f t="shared" si="1321"/>
        <v>0</v>
      </c>
      <c r="CL379" s="22">
        <f t="shared" si="1230"/>
        <v>1028.5</v>
      </c>
      <c r="CM379" s="22">
        <f t="shared" si="1321"/>
        <v>0</v>
      </c>
      <c r="CN379" s="15"/>
      <c r="CO379" s="35"/>
      <c r="CS379" s="5" t="s">
        <v>29</v>
      </c>
    </row>
    <row r="380" spans="1:99" x14ac:dyDescent="0.3">
      <c r="A380" s="32" t="s">
        <v>254</v>
      </c>
      <c r="B380" s="16">
        <v>620</v>
      </c>
      <c r="C380" s="32"/>
      <c r="D380" s="32"/>
      <c r="E380" s="33" t="s">
        <v>46</v>
      </c>
      <c r="F380" s="22">
        <f t="shared" si="1280"/>
        <v>1028.5</v>
      </c>
      <c r="G380" s="22">
        <f t="shared" si="1281"/>
        <v>1028.5</v>
      </c>
      <c r="H380" s="22">
        <f t="shared" si="1282"/>
        <v>1028.5</v>
      </c>
      <c r="I380" s="22">
        <f t="shared" si="1283"/>
        <v>0</v>
      </c>
      <c r="J380" s="22">
        <f t="shared" si="1284"/>
        <v>0</v>
      </c>
      <c r="K380" s="22">
        <f t="shared" si="1285"/>
        <v>0</v>
      </c>
      <c r="L380" s="22">
        <f t="shared" si="1149"/>
        <v>1028.5</v>
      </c>
      <c r="M380" s="22">
        <f t="shared" si="1150"/>
        <v>1028.5</v>
      </c>
      <c r="N380" s="22">
        <f t="shared" si="1151"/>
        <v>1028.5</v>
      </c>
      <c r="O380" s="22">
        <f t="shared" si="1286"/>
        <v>0</v>
      </c>
      <c r="P380" s="22">
        <f t="shared" si="1287"/>
        <v>0</v>
      </c>
      <c r="Q380" s="22">
        <f t="shared" si="1288"/>
        <v>0</v>
      </c>
      <c r="R380" s="22">
        <f t="shared" si="1152"/>
        <v>1028.5</v>
      </c>
      <c r="S380" s="22">
        <f t="shared" si="1153"/>
        <v>1028.5</v>
      </c>
      <c r="T380" s="22">
        <f t="shared" si="1154"/>
        <v>1028.5</v>
      </c>
      <c r="U380" s="22">
        <f t="shared" si="1289"/>
        <v>0</v>
      </c>
      <c r="V380" s="22">
        <f t="shared" si="1290"/>
        <v>0</v>
      </c>
      <c r="W380" s="22">
        <f t="shared" si="1291"/>
        <v>0</v>
      </c>
      <c r="X380" s="22">
        <f t="shared" si="1155"/>
        <v>1028.5</v>
      </c>
      <c r="Y380" s="22">
        <f t="shared" si="1156"/>
        <v>1028.5</v>
      </c>
      <c r="Z380" s="22">
        <f t="shared" si="1157"/>
        <v>1028.5</v>
      </c>
      <c r="AA380" s="22">
        <f t="shared" si="1292"/>
        <v>0</v>
      </c>
      <c r="AB380" s="22">
        <f t="shared" si="1293"/>
        <v>0</v>
      </c>
      <c r="AC380" s="22">
        <f t="shared" si="1294"/>
        <v>0</v>
      </c>
      <c r="AD380" s="22">
        <f t="shared" si="1158"/>
        <v>1028.5</v>
      </c>
      <c r="AE380" s="22">
        <f t="shared" si="1159"/>
        <v>1028.5</v>
      </c>
      <c r="AF380" s="22">
        <f t="shared" si="1160"/>
        <v>1028.5</v>
      </c>
      <c r="AG380" s="22">
        <f t="shared" si="1295"/>
        <v>0</v>
      </c>
      <c r="AH380" s="22">
        <f t="shared" si="1296"/>
        <v>0</v>
      </c>
      <c r="AI380" s="22">
        <f t="shared" si="1297"/>
        <v>0</v>
      </c>
      <c r="AJ380" s="22">
        <f t="shared" si="1161"/>
        <v>1028.5</v>
      </c>
      <c r="AK380" s="22">
        <f t="shared" si="1162"/>
        <v>1028.5</v>
      </c>
      <c r="AL380" s="22">
        <f t="shared" si="1163"/>
        <v>1028.5</v>
      </c>
      <c r="AM380" s="22">
        <f t="shared" si="1298"/>
        <v>0</v>
      </c>
      <c r="AN380" s="22">
        <f t="shared" si="1299"/>
        <v>0</v>
      </c>
      <c r="AO380" s="22">
        <f t="shared" si="1300"/>
        <v>0</v>
      </c>
      <c r="AP380" s="22">
        <f t="shared" si="1164"/>
        <v>1028.5</v>
      </c>
      <c r="AQ380" s="22">
        <f t="shared" si="1165"/>
        <v>1028.5</v>
      </c>
      <c r="AR380" s="22">
        <f t="shared" si="1166"/>
        <v>1028.5</v>
      </c>
      <c r="AS380" s="22">
        <f t="shared" si="1301"/>
        <v>0</v>
      </c>
      <c r="AT380" s="22">
        <f t="shared" si="1302"/>
        <v>0</v>
      </c>
      <c r="AU380" s="22">
        <f t="shared" si="1303"/>
        <v>0</v>
      </c>
      <c r="AV380" s="22">
        <f t="shared" si="1167"/>
        <v>1028.5</v>
      </c>
      <c r="AW380" s="22">
        <f t="shared" si="1168"/>
        <v>1028.5</v>
      </c>
      <c r="AX380" s="22">
        <f t="shared" si="1169"/>
        <v>1028.5</v>
      </c>
      <c r="AY380" s="22">
        <f t="shared" si="1304"/>
        <v>0</v>
      </c>
      <c r="AZ380" s="22">
        <f t="shared" si="1305"/>
        <v>0</v>
      </c>
      <c r="BA380" s="22">
        <f t="shared" si="1306"/>
        <v>0</v>
      </c>
      <c r="BB380" s="22">
        <f t="shared" si="1170"/>
        <v>1028.5</v>
      </c>
      <c r="BC380" s="22">
        <f t="shared" si="1171"/>
        <v>1028.5</v>
      </c>
      <c r="BD380" s="22">
        <f t="shared" si="1172"/>
        <v>1028.5</v>
      </c>
      <c r="BE380" s="22">
        <f t="shared" si="1307"/>
        <v>0</v>
      </c>
      <c r="BF380" s="22">
        <f t="shared" si="1308"/>
        <v>0</v>
      </c>
      <c r="BG380" s="22">
        <f t="shared" si="1309"/>
        <v>0</v>
      </c>
      <c r="BH380" s="22">
        <f t="shared" si="1173"/>
        <v>1028.5</v>
      </c>
      <c r="BI380" s="22">
        <f t="shared" si="1174"/>
        <v>1028.5</v>
      </c>
      <c r="BJ380" s="22">
        <f t="shared" si="1175"/>
        <v>1028.5</v>
      </c>
      <c r="BK380" s="22">
        <f t="shared" si="1310"/>
        <v>0</v>
      </c>
      <c r="BL380" s="22">
        <f t="shared" si="1311"/>
        <v>0</v>
      </c>
      <c r="BM380" s="22">
        <f t="shared" si="1312"/>
        <v>0</v>
      </c>
      <c r="BN380" s="22">
        <f t="shared" si="1176"/>
        <v>1028.5</v>
      </c>
      <c r="BO380" s="22">
        <f t="shared" si="1177"/>
        <v>1028.5</v>
      </c>
      <c r="BP380" s="22">
        <f t="shared" si="1178"/>
        <v>1028.5</v>
      </c>
      <c r="BQ380" s="22">
        <f t="shared" si="1313"/>
        <v>0</v>
      </c>
      <c r="BR380" s="22">
        <f t="shared" si="1314"/>
        <v>0</v>
      </c>
      <c r="BS380" s="22">
        <f t="shared" si="1179"/>
        <v>1028.5</v>
      </c>
      <c r="BT380" s="22">
        <f t="shared" si="1180"/>
        <v>1028.5</v>
      </c>
      <c r="BU380" s="22">
        <f t="shared" si="1181"/>
        <v>1028.5</v>
      </c>
      <c r="BV380" s="22">
        <f t="shared" si="1315"/>
        <v>0</v>
      </c>
      <c r="BW380" s="22">
        <f t="shared" si="1316"/>
        <v>0</v>
      </c>
      <c r="BX380" s="22">
        <f t="shared" si="1182"/>
        <v>1028.5</v>
      </c>
      <c r="BY380" s="22">
        <f t="shared" si="1183"/>
        <v>1028.5</v>
      </c>
      <c r="BZ380" s="22">
        <f t="shared" si="1184"/>
        <v>1028.5</v>
      </c>
      <c r="CA380" s="22">
        <f t="shared" si="1317"/>
        <v>0</v>
      </c>
      <c r="CB380" s="22">
        <f t="shared" si="1318"/>
        <v>0</v>
      </c>
      <c r="CC380" s="22">
        <f t="shared" si="1319"/>
        <v>0</v>
      </c>
      <c r="CD380" s="22">
        <f t="shared" si="1276"/>
        <v>1028.5</v>
      </c>
      <c r="CE380" s="22">
        <f t="shared" si="1320"/>
        <v>0</v>
      </c>
      <c r="CF380" s="34">
        <f t="shared" si="1228"/>
        <v>1028.5</v>
      </c>
      <c r="CG380" s="22">
        <f t="shared" si="1277"/>
        <v>1028.5</v>
      </c>
      <c r="CH380" s="22">
        <f t="shared" si="1321"/>
        <v>0</v>
      </c>
      <c r="CI380" s="22">
        <f t="shared" si="1229"/>
        <v>1028.5</v>
      </c>
      <c r="CJ380" s="22">
        <f t="shared" si="1278"/>
        <v>1028.5</v>
      </c>
      <c r="CK380" s="22">
        <f t="shared" si="1321"/>
        <v>0</v>
      </c>
      <c r="CL380" s="22">
        <f t="shared" si="1230"/>
        <v>1028.5</v>
      </c>
      <c r="CM380" s="22">
        <f t="shared" si="1321"/>
        <v>0</v>
      </c>
      <c r="CN380" s="15"/>
      <c r="CO380" s="35"/>
      <c r="CT380" s="5" t="s">
        <v>30</v>
      </c>
    </row>
    <row r="381" spans="1:99" x14ac:dyDescent="0.3">
      <c r="A381" s="32" t="s">
        <v>254</v>
      </c>
      <c r="B381" s="16">
        <v>620</v>
      </c>
      <c r="C381" s="32" t="s">
        <v>47</v>
      </c>
      <c r="D381" s="32" t="s">
        <v>47</v>
      </c>
      <c r="E381" s="33" t="s">
        <v>48</v>
      </c>
      <c r="F381" s="22">
        <v>1028.5</v>
      </c>
      <c r="G381" s="22">
        <v>1028.5</v>
      </c>
      <c r="H381" s="22">
        <v>1028.5</v>
      </c>
      <c r="I381" s="22"/>
      <c r="J381" s="22"/>
      <c r="K381" s="22"/>
      <c r="L381" s="22">
        <f t="shared" si="1149"/>
        <v>1028.5</v>
      </c>
      <c r="M381" s="22">
        <f t="shared" si="1150"/>
        <v>1028.5</v>
      </c>
      <c r="N381" s="22">
        <f t="shared" si="1151"/>
        <v>1028.5</v>
      </c>
      <c r="O381" s="22"/>
      <c r="P381" s="22"/>
      <c r="Q381" s="22"/>
      <c r="R381" s="22">
        <f t="shared" si="1152"/>
        <v>1028.5</v>
      </c>
      <c r="S381" s="22">
        <f t="shared" si="1153"/>
        <v>1028.5</v>
      </c>
      <c r="T381" s="22">
        <f t="shared" si="1154"/>
        <v>1028.5</v>
      </c>
      <c r="U381" s="22"/>
      <c r="V381" s="22"/>
      <c r="W381" s="22"/>
      <c r="X381" s="22">
        <f t="shared" si="1155"/>
        <v>1028.5</v>
      </c>
      <c r="Y381" s="22">
        <f t="shared" si="1156"/>
        <v>1028.5</v>
      </c>
      <c r="Z381" s="22">
        <f t="shared" si="1157"/>
        <v>1028.5</v>
      </c>
      <c r="AA381" s="22"/>
      <c r="AB381" s="22"/>
      <c r="AC381" s="22"/>
      <c r="AD381" s="22">
        <f t="shared" si="1158"/>
        <v>1028.5</v>
      </c>
      <c r="AE381" s="22">
        <f t="shared" si="1159"/>
        <v>1028.5</v>
      </c>
      <c r="AF381" s="22">
        <f t="shared" si="1160"/>
        <v>1028.5</v>
      </c>
      <c r="AG381" s="22"/>
      <c r="AH381" s="22"/>
      <c r="AI381" s="22"/>
      <c r="AJ381" s="22">
        <f t="shared" si="1161"/>
        <v>1028.5</v>
      </c>
      <c r="AK381" s="22">
        <f t="shared" si="1162"/>
        <v>1028.5</v>
      </c>
      <c r="AL381" s="22">
        <f t="shared" si="1163"/>
        <v>1028.5</v>
      </c>
      <c r="AM381" s="22"/>
      <c r="AN381" s="22"/>
      <c r="AO381" s="22"/>
      <c r="AP381" s="22">
        <f t="shared" si="1164"/>
        <v>1028.5</v>
      </c>
      <c r="AQ381" s="22">
        <f t="shared" si="1165"/>
        <v>1028.5</v>
      </c>
      <c r="AR381" s="22">
        <f t="shared" si="1166"/>
        <v>1028.5</v>
      </c>
      <c r="AS381" s="22"/>
      <c r="AT381" s="22"/>
      <c r="AU381" s="22"/>
      <c r="AV381" s="22">
        <f t="shared" si="1167"/>
        <v>1028.5</v>
      </c>
      <c r="AW381" s="22">
        <f t="shared" si="1168"/>
        <v>1028.5</v>
      </c>
      <c r="AX381" s="22">
        <f t="shared" si="1169"/>
        <v>1028.5</v>
      </c>
      <c r="AY381" s="22"/>
      <c r="AZ381" s="22"/>
      <c r="BA381" s="22"/>
      <c r="BB381" s="22">
        <f t="shared" si="1170"/>
        <v>1028.5</v>
      </c>
      <c r="BC381" s="22">
        <f t="shared" si="1171"/>
        <v>1028.5</v>
      </c>
      <c r="BD381" s="22">
        <f t="shared" si="1172"/>
        <v>1028.5</v>
      </c>
      <c r="BE381" s="22"/>
      <c r="BF381" s="22"/>
      <c r="BG381" s="22"/>
      <c r="BH381" s="22">
        <f t="shared" si="1173"/>
        <v>1028.5</v>
      </c>
      <c r="BI381" s="22">
        <f t="shared" si="1174"/>
        <v>1028.5</v>
      </c>
      <c r="BJ381" s="22">
        <f t="shared" si="1175"/>
        <v>1028.5</v>
      </c>
      <c r="BK381" s="22"/>
      <c r="BL381" s="22"/>
      <c r="BM381" s="22"/>
      <c r="BN381" s="22">
        <f t="shared" si="1176"/>
        <v>1028.5</v>
      </c>
      <c r="BO381" s="22">
        <f t="shared" si="1177"/>
        <v>1028.5</v>
      </c>
      <c r="BP381" s="22">
        <f t="shared" si="1178"/>
        <v>1028.5</v>
      </c>
      <c r="BQ381" s="22"/>
      <c r="BR381" s="22"/>
      <c r="BS381" s="22">
        <f t="shared" si="1179"/>
        <v>1028.5</v>
      </c>
      <c r="BT381" s="22">
        <f t="shared" si="1180"/>
        <v>1028.5</v>
      </c>
      <c r="BU381" s="22">
        <f t="shared" si="1181"/>
        <v>1028.5</v>
      </c>
      <c r="BV381" s="22"/>
      <c r="BW381" s="22"/>
      <c r="BX381" s="22">
        <f t="shared" si="1182"/>
        <v>1028.5</v>
      </c>
      <c r="BY381" s="22">
        <f t="shared" si="1183"/>
        <v>1028.5</v>
      </c>
      <c r="BZ381" s="22">
        <f t="shared" si="1184"/>
        <v>1028.5</v>
      </c>
      <c r="CA381" s="22"/>
      <c r="CB381" s="22"/>
      <c r="CC381" s="22"/>
      <c r="CD381" s="22">
        <f t="shared" si="1276"/>
        <v>1028.5</v>
      </c>
      <c r="CE381" s="22"/>
      <c r="CF381" s="34">
        <f t="shared" si="1228"/>
        <v>1028.5</v>
      </c>
      <c r="CG381" s="22">
        <f t="shared" si="1277"/>
        <v>1028.5</v>
      </c>
      <c r="CH381" s="22"/>
      <c r="CI381" s="22">
        <f t="shared" si="1229"/>
        <v>1028.5</v>
      </c>
      <c r="CJ381" s="22">
        <f t="shared" si="1278"/>
        <v>1028.5</v>
      </c>
      <c r="CK381" s="22"/>
      <c r="CL381" s="22">
        <f t="shared" si="1230"/>
        <v>1028.5</v>
      </c>
      <c r="CM381" s="22"/>
      <c r="CN381" s="15"/>
      <c r="CO381" s="35"/>
    </row>
    <row r="382" spans="1:99" ht="78" x14ac:dyDescent="0.3">
      <c r="A382" s="32" t="s">
        <v>256</v>
      </c>
      <c r="B382" s="16"/>
      <c r="C382" s="32"/>
      <c r="D382" s="32"/>
      <c r="E382" s="33" t="s">
        <v>257</v>
      </c>
      <c r="F382" s="22">
        <f t="shared" si="1280"/>
        <v>2221.1999999999998</v>
      </c>
      <c r="G382" s="22">
        <f t="shared" si="1281"/>
        <v>2279.5</v>
      </c>
      <c r="H382" s="22">
        <f t="shared" si="1282"/>
        <v>2279.5</v>
      </c>
      <c r="I382" s="22">
        <f t="shared" si="1283"/>
        <v>0</v>
      </c>
      <c r="J382" s="22">
        <f t="shared" si="1284"/>
        <v>0</v>
      </c>
      <c r="K382" s="22">
        <f t="shared" si="1285"/>
        <v>0</v>
      </c>
      <c r="L382" s="22">
        <f t="shared" si="1149"/>
        <v>2221.1999999999998</v>
      </c>
      <c r="M382" s="22">
        <f t="shared" si="1150"/>
        <v>2279.5</v>
      </c>
      <c r="N382" s="22">
        <f t="shared" si="1151"/>
        <v>2279.5</v>
      </c>
      <c r="O382" s="22">
        <f t="shared" si="1286"/>
        <v>0</v>
      </c>
      <c r="P382" s="22">
        <f t="shared" si="1287"/>
        <v>0</v>
      </c>
      <c r="Q382" s="22">
        <f t="shared" si="1288"/>
        <v>0</v>
      </c>
      <c r="R382" s="22">
        <f t="shared" si="1152"/>
        <v>2221.1999999999998</v>
      </c>
      <c r="S382" s="22">
        <f t="shared" si="1153"/>
        <v>2279.5</v>
      </c>
      <c r="T382" s="22">
        <f t="shared" si="1154"/>
        <v>2279.5</v>
      </c>
      <c r="U382" s="22">
        <f t="shared" si="1289"/>
        <v>0</v>
      </c>
      <c r="V382" s="22">
        <f t="shared" si="1290"/>
        <v>0</v>
      </c>
      <c r="W382" s="22">
        <f t="shared" si="1291"/>
        <v>0</v>
      </c>
      <c r="X382" s="22">
        <f t="shared" si="1155"/>
        <v>2221.1999999999998</v>
      </c>
      <c r="Y382" s="22">
        <f t="shared" si="1156"/>
        <v>2279.5</v>
      </c>
      <c r="Z382" s="22">
        <f t="shared" si="1157"/>
        <v>2279.5</v>
      </c>
      <c r="AA382" s="22">
        <f t="shared" si="1292"/>
        <v>0</v>
      </c>
      <c r="AB382" s="22">
        <f t="shared" si="1293"/>
        <v>0</v>
      </c>
      <c r="AC382" s="22">
        <f t="shared" si="1294"/>
        <v>0</v>
      </c>
      <c r="AD382" s="22">
        <f t="shared" si="1158"/>
        <v>2221.1999999999998</v>
      </c>
      <c r="AE382" s="22">
        <f t="shared" si="1159"/>
        <v>2279.5</v>
      </c>
      <c r="AF382" s="22">
        <f t="shared" si="1160"/>
        <v>2279.5</v>
      </c>
      <c r="AG382" s="22">
        <f t="shared" si="1295"/>
        <v>0</v>
      </c>
      <c r="AH382" s="22">
        <f t="shared" si="1296"/>
        <v>0</v>
      </c>
      <c r="AI382" s="22">
        <f t="shared" si="1297"/>
        <v>0</v>
      </c>
      <c r="AJ382" s="22">
        <f t="shared" si="1161"/>
        <v>2221.1999999999998</v>
      </c>
      <c r="AK382" s="22">
        <f t="shared" si="1162"/>
        <v>2279.5</v>
      </c>
      <c r="AL382" s="22">
        <f t="shared" si="1163"/>
        <v>2279.5</v>
      </c>
      <c r="AM382" s="22">
        <f t="shared" si="1298"/>
        <v>0</v>
      </c>
      <c r="AN382" s="22">
        <f t="shared" si="1299"/>
        <v>0</v>
      </c>
      <c r="AO382" s="22">
        <f t="shared" si="1300"/>
        <v>0</v>
      </c>
      <c r="AP382" s="22">
        <f t="shared" si="1164"/>
        <v>2221.1999999999998</v>
      </c>
      <c r="AQ382" s="22">
        <f t="shared" si="1165"/>
        <v>2279.5</v>
      </c>
      <c r="AR382" s="22">
        <f t="shared" si="1166"/>
        <v>2279.5</v>
      </c>
      <c r="AS382" s="22">
        <f t="shared" si="1301"/>
        <v>0</v>
      </c>
      <c r="AT382" s="22">
        <f t="shared" si="1302"/>
        <v>0</v>
      </c>
      <c r="AU382" s="22">
        <f t="shared" si="1303"/>
        <v>0</v>
      </c>
      <c r="AV382" s="22">
        <f t="shared" si="1167"/>
        <v>2221.1999999999998</v>
      </c>
      <c r="AW382" s="22">
        <f t="shared" si="1168"/>
        <v>2279.5</v>
      </c>
      <c r="AX382" s="22">
        <f t="shared" si="1169"/>
        <v>2279.5</v>
      </c>
      <c r="AY382" s="22">
        <f t="shared" si="1304"/>
        <v>0</v>
      </c>
      <c r="AZ382" s="22">
        <f t="shared" si="1305"/>
        <v>0</v>
      </c>
      <c r="BA382" s="22">
        <f t="shared" si="1306"/>
        <v>0</v>
      </c>
      <c r="BB382" s="22">
        <f t="shared" si="1170"/>
        <v>2221.1999999999998</v>
      </c>
      <c r="BC382" s="22">
        <f t="shared" si="1171"/>
        <v>2279.5</v>
      </c>
      <c r="BD382" s="22">
        <f t="shared" si="1172"/>
        <v>2279.5</v>
      </c>
      <c r="BE382" s="22">
        <f t="shared" si="1307"/>
        <v>0</v>
      </c>
      <c r="BF382" s="22">
        <f t="shared" si="1308"/>
        <v>0</v>
      </c>
      <c r="BG382" s="22">
        <f t="shared" si="1309"/>
        <v>0</v>
      </c>
      <c r="BH382" s="22">
        <f t="shared" si="1173"/>
        <v>2221.1999999999998</v>
      </c>
      <c r="BI382" s="22">
        <f t="shared" si="1174"/>
        <v>2279.5</v>
      </c>
      <c r="BJ382" s="22">
        <f t="shared" si="1175"/>
        <v>2279.5</v>
      </c>
      <c r="BK382" s="22">
        <f t="shared" si="1310"/>
        <v>0</v>
      </c>
      <c r="BL382" s="22">
        <f t="shared" si="1311"/>
        <v>0</v>
      </c>
      <c r="BM382" s="22">
        <f t="shared" si="1312"/>
        <v>0</v>
      </c>
      <c r="BN382" s="22">
        <f t="shared" si="1176"/>
        <v>2221.1999999999998</v>
      </c>
      <c r="BO382" s="22">
        <f t="shared" si="1177"/>
        <v>2279.5</v>
      </c>
      <c r="BP382" s="22">
        <f t="shared" si="1178"/>
        <v>2279.5</v>
      </c>
      <c r="BQ382" s="22">
        <f t="shared" si="1313"/>
        <v>0</v>
      </c>
      <c r="BR382" s="22">
        <f t="shared" si="1314"/>
        <v>0</v>
      </c>
      <c r="BS382" s="22">
        <f t="shared" si="1179"/>
        <v>2221.1999999999998</v>
      </c>
      <c r="BT382" s="22">
        <f t="shared" si="1180"/>
        <v>2279.5</v>
      </c>
      <c r="BU382" s="22">
        <f t="shared" si="1181"/>
        <v>2279.5</v>
      </c>
      <c r="BV382" s="22">
        <f t="shared" si="1315"/>
        <v>0</v>
      </c>
      <c r="BW382" s="22">
        <f t="shared" si="1316"/>
        <v>0</v>
      </c>
      <c r="BX382" s="22">
        <f t="shared" si="1182"/>
        <v>2221.1999999999998</v>
      </c>
      <c r="BY382" s="22">
        <f t="shared" si="1183"/>
        <v>2279.5</v>
      </c>
      <c r="BZ382" s="22">
        <f t="shared" si="1184"/>
        <v>2279.5</v>
      </c>
      <c r="CA382" s="22">
        <f t="shared" si="1317"/>
        <v>0</v>
      </c>
      <c r="CB382" s="22">
        <f t="shared" si="1318"/>
        <v>0</v>
      </c>
      <c r="CC382" s="22">
        <f t="shared" si="1319"/>
        <v>0</v>
      </c>
      <c r="CD382" s="22">
        <f t="shared" si="1276"/>
        <v>2221.1999999999998</v>
      </c>
      <c r="CE382" s="22">
        <f t="shared" si="1320"/>
        <v>0</v>
      </c>
      <c r="CF382" s="34">
        <f t="shared" si="1228"/>
        <v>2221.1999999999998</v>
      </c>
      <c r="CG382" s="22">
        <f t="shared" si="1277"/>
        <v>2279.5</v>
      </c>
      <c r="CH382" s="22">
        <f t="shared" si="1321"/>
        <v>0</v>
      </c>
      <c r="CI382" s="22">
        <f t="shared" si="1229"/>
        <v>2279.5</v>
      </c>
      <c r="CJ382" s="22">
        <f t="shared" si="1278"/>
        <v>2279.5</v>
      </c>
      <c r="CK382" s="22">
        <f t="shared" si="1321"/>
        <v>0</v>
      </c>
      <c r="CL382" s="22">
        <f t="shared" si="1230"/>
        <v>2279.5</v>
      </c>
      <c r="CM382" s="22">
        <f t="shared" si="1321"/>
        <v>0</v>
      </c>
      <c r="CN382" s="15"/>
      <c r="CO382" s="35"/>
      <c r="CU382" s="5" t="s">
        <v>31</v>
      </c>
    </row>
    <row r="383" spans="1:99" ht="46.8" x14ac:dyDescent="0.3">
      <c r="A383" s="32" t="s">
        <v>256</v>
      </c>
      <c r="B383" s="16">
        <v>600</v>
      </c>
      <c r="C383" s="32"/>
      <c r="D383" s="32"/>
      <c r="E383" s="33" t="s">
        <v>45</v>
      </c>
      <c r="F383" s="22">
        <f t="shared" si="1280"/>
        <v>2221.1999999999998</v>
      </c>
      <c r="G383" s="22">
        <f t="shared" si="1281"/>
        <v>2279.5</v>
      </c>
      <c r="H383" s="22">
        <f t="shared" si="1282"/>
        <v>2279.5</v>
      </c>
      <c r="I383" s="22">
        <f t="shared" si="1283"/>
        <v>0</v>
      </c>
      <c r="J383" s="22">
        <f t="shared" si="1284"/>
        <v>0</v>
      </c>
      <c r="K383" s="22">
        <f t="shared" si="1285"/>
        <v>0</v>
      </c>
      <c r="L383" s="22">
        <f t="shared" si="1149"/>
        <v>2221.1999999999998</v>
      </c>
      <c r="M383" s="22">
        <f t="shared" si="1150"/>
        <v>2279.5</v>
      </c>
      <c r="N383" s="22">
        <f t="shared" si="1151"/>
        <v>2279.5</v>
      </c>
      <c r="O383" s="22">
        <f t="shared" si="1286"/>
        <v>0</v>
      </c>
      <c r="P383" s="22">
        <f t="shared" si="1287"/>
        <v>0</v>
      </c>
      <c r="Q383" s="22">
        <f t="shared" si="1288"/>
        <v>0</v>
      </c>
      <c r="R383" s="22">
        <f t="shared" si="1152"/>
        <v>2221.1999999999998</v>
      </c>
      <c r="S383" s="22">
        <f t="shared" si="1153"/>
        <v>2279.5</v>
      </c>
      <c r="T383" s="22">
        <f t="shared" si="1154"/>
        <v>2279.5</v>
      </c>
      <c r="U383" s="22">
        <f t="shared" si="1289"/>
        <v>0</v>
      </c>
      <c r="V383" s="22">
        <f t="shared" si="1290"/>
        <v>0</v>
      </c>
      <c r="W383" s="22">
        <f t="shared" si="1291"/>
        <v>0</v>
      </c>
      <c r="X383" s="22">
        <f t="shared" si="1155"/>
        <v>2221.1999999999998</v>
      </c>
      <c r="Y383" s="22">
        <f t="shared" si="1156"/>
        <v>2279.5</v>
      </c>
      <c r="Z383" s="22">
        <f t="shared" si="1157"/>
        <v>2279.5</v>
      </c>
      <c r="AA383" s="22">
        <f t="shared" si="1292"/>
        <v>0</v>
      </c>
      <c r="AB383" s="22">
        <f t="shared" si="1293"/>
        <v>0</v>
      </c>
      <c r="AC383" s="22">
        <f t="shared" si="1294"/>
        <v>0</v>
      </c>
      <c r="AD383" s="22">
        <f t="shared" si="1158"/>
        <v>2221.1999999999998</v>
      </c>
      <c r="AE383" s="22">
        <f t="shared" si="1159"/>
        <v>2279.5</v>
      </c>
      <c r="AF383" s="22">
        <f t="shared" si="1160"/>
        <v>2279.5</v>
      </c>
      <c r="AG383" s="22">
        <f t="shared" si="1295"/>
        <v>0</v>
      </c>
      <c r="AH383" s="22">
        <f t="shared" si="1296"/>
        <v>0</v>
      </c>
      <c r="AI383" s="22">
        <f t="shared" si="1297"/>
        <v>0</v>
      </c>
      <c r="AJ383" s="22">
        <f t="shared" si="1161"/>
        <v>2221.1999999999998</v>
      </c>
      <c r="AK383" s="22">
        <f t="shared" si="1162"/>
        <v>2279.5</v>
      </c>
      <c r="AL383" s="22">
        <f t="shared" si="1163"/>
        <v>2279.5</v>
      </c>
      <c r="AM383" s="22">
        <f t="shared" si="1298"/>
        <v>0</v>
      </c>
      <c r="AN383" s="22">
        <f t="shared" si="1299"/>
        <v>0</v>
      </c>
      <c r="AO383" s="22">
        <f t="shared" si="1300"/>
        <v>0</v>
      </c>
      <c r="AP383" s="22">
        <f t="shared" si="1164"/>
        <v>2221.1999999999998</v>
      </c>
      <c r="AQ383" s="22">
        <f t="shared" si="1165"/>
        <v>2279.5</v>
      </c>
      <c r="AR383" s="22">
        <f t="shared" si="1166"/>
        <v>2279.5</v>
      </c>
      <c r="AS383" s="22">
        <f t="shared" si="1301"/>
        <v>0</v>
      </c>
      <c r="AT383" s="22">
        <f t="shared" si="1302"/>
        <v>0</v>
      </c>
      <c r="AU383" s="22">
        <f t="shared" si="1303"/>
        <v>0</v>
      </c>
      <c r="AV383" s="22">
        <f t="shared" si="1167"/>
        <v>2221.1999999999998</v>
      </c>
      <c r="AW383" s="22">
        <f t="shared" si="1168"/>
        <v>2279.5</v>
      </c>
      <c r="AX383" s="22">
        <f t="shared" si="1169"/>
        <v>2279.5</v>
      </c>
      <c r="AY383" s="22">
        <f t="shared" si="1304"/>
        <v>0</v>
      </c>
      <c r="AZ383" s="22">
        <f t="shared" si="1305"/>
        <v>0</v>
      </c>
      <c r="BA383" s="22">
        <f t="shared" si="1306"/>
        <v>0</v>
      </c>
      <c r="BB383" s="22">
        <f t="shared" si="1170"/>
        <v>2221.1999999999998</v>
      </c>
      <c r="BC383" s="22">
        <f t="shared" si="1171"/>
        <v>2279.5</v>
      </c>
      <c r="BD383" s="22">
        <f t="shared" si="1172"/>
        <v>2279.5</v>
      </c>
      <c r="BE383" s="22">
        <f t="shared" si="1307"/>
        <v>0</v>
      </c>
      <c r="BF383" s="22">
        <f t="shared" si="1308"/>
        <v>0</v>
      </c>
      <c r="BG383" s="22">
        <f t="shared" si="1309"/>
        <v>0</v>
      </c>
      <c r="BH383" s="22">
        <f t="shared" si="1173"/>
        <v>2221.1999999999998</v>
      </c>
      <c r="BI383" s="22">
        <f t="shared" si="1174"/>
        <v>2279.5</v>
      </c>
      <c r="BJ383" s="22">
        <f t="shared" si="1175"/>
        <v>2279.5</v>
      </c>
      <c r="BK383" s="22">
        <f t="shared" si="1310"/>
        <v>0</v>
      </c>
      <c r="BL383" s="22">
        <f t="shared" si="1311"/>
        <v>0</v>
      </c>
      <c r="BM383" s="22">
        <f t="shared" si="1312"/>
        <v>0</v>
      </c>
      <c r="BN383" s="22">
        <f t="shared" si="1176"/>
        <v>2221.1999999999998</v>
      </c>
      <c r="BO383" s="22">
        <f t="shared" si="1177"/>
        <v>2279.5</v>
      </c>
      <c r="BP383" s="22">
        <f t="shared" si="1178"/>
        <v>2279.5</v>
      </c>
      <c r="BQ383" s="22">
        <f t="shared" si="1313"/>
        <v>0</v>
      </c>
      <c r="BR383" s="22">
        <f t="shared" si="1314"/>
        <v>0</v>
      </c>
      <c r="BS383" s="22">
        <f t="shared" si="1179"/>
        <v>2221.1999999999998</v>
      </c>
      <c r="BT383" s="22">
        <f t="shared" si="1180"/>
        <v>2279.5</v>
      </c>
      <c r="BU383" s="22">
        <f t="shared" si="1181"/>
        <v>2279.5</v>
      </c>
      <c r="BV383" s="22">
        <f t="shared" si="1315"/>
        <v>0</v>
      </c>
      <c r="BW383" s="22">
        <f t="shared" si="1316"/>
        <v>0</v>
      </c>
      <c r="BX383" s="22">
        <f t="shared" si="1182"/>
        <v>2221.1999999999998</v>
      </c>
      <c r="BY383" s="22">
        <f t="shared" si="1183"/>
        <v>2279.5</v>
      </c>
      <c r="BZ383" s="22">
        <f t="shared" si="1184"/>
        <v>2279.5</v>
      </c>
      <c r="CA383" s="22">
        <f t="shared" si="1317"/>
        <v>0</v>
      </c>
      <c r="CB383" s="22">
        <f t="shared" si="1318"/>
        <v>0</v>
      </c>
      <c r="CC383" s="22">
        <f t="shared" si="1319"/>
        <v>0</v>
      </c>
      <c r="CD383" s="22">
        <f t="shared" si="1276"/>
        <v>2221.1999999999998</v>
      </c>
      <c r="CE383" s="22">
        <f t="shared" si="1320"/>
        <v>0</v>
      </c>
      <c r="CF383" s="34">
        <f t="shared" si="1228"/>
        <v>2221.1999999999998</v>
      </c>
      <c r="CG383" s="22">
        <f t="shared" si="1277"/>
        <v>2279.5</v>
      </c>
      <c r="CH383" s="22">
        <f t="shared" si="1321"/>
        <v>0</v>
      </c>
      <c r="CI383" s="22">
        <f t="shared" si="1229"/>
        <v>2279.5</v>
      </c>
      <c r="CJ383" s="22">
        <f t="shared" si="1278"/>
        <v>2279.5</v>
      </c>
      <c r="CK383" s="22">
        <f t="shared" si="1321"/>
        <v>0</v>
      </c>
      <c r="CL383" s="22">
        <f t="shared" si="1230"/>
        <v>2279.5</v>
      </c>
      <c r="CM383" s="22">
        <f t="shared" si="1321"/>
        <v>0</v>
      </c>
      <c r="CN383" s="15"/>
      <c r="CO383" s="35"/>
      <c r="CS383" s="5" t="s">
        <v>29</v>
      </c>
    </row>
    <row r="384" spans="1:99" ht="78" x14ac:dyDescent="0.3">
      <c r="A384" s="32" t="s">
        <v>256</v>
      </c>
      <c r="B384" s="16">
        <v>630</v>
      </c>
      <c r="C384" s="32"/>
      <c r="D384" s="32"/>
      <c r="E384" s="33" t="s">
        <v>51</v>
      </c>
      <c r="F384" s="22">
        <f t="shared" si="1280"/>
        <v>2221.1999999999998</v>
      </c>
      <c r="G384" s="22">
        <f t="shared" si="1281"/>
        <v>2279.5</v>
      </c>
      <c r="H384" s="22">
        <f t="shared" si="1282"/>
        <v>2279.5</v>
      </c>
      <c r="I384" s="22">
        <f t="shared" si="1283"/>
        <v>0</v>
      </c>
      <c r="J384" s="22">
        <f t="shared" si="1284"/>
        <v>0</v>
      </c>
      <c r="K384" s="22">
        <f t="shared" si="1285"/>
        <v>0</v>
      </c>
      <c r="L384" s="22">
        <f t="shared" si="1149"/>
        <v>2221.1999999999998</v>
      </c>
      <c r="M384" s="22">
        <f t="shared" si="1150"/>
        <v>2279.5</v>
      </c>
      <c r="N384" s="22">
        <f t="shared" si="1151"/>
        <v>2279.5</v>
      </c>
      <c r="O384" s="22">
        <f t="shared" si="1286"/>
        <v>0</v>
      </c>
      <c r="P384" s="22">
        <f t="shared" si="1287"/>
        <v>0</v>
      </c>
      <c r="Q384" s="22">
        <f t="shared" si="1288"/>
        <v>0</v>
      </c>
      <c r="R384" s="22">
        <f t="shared" si="1152"/>
        <v>2221.1999999999998</v>
      </c>
      <c r="S384" s="22">
        <f t="shared" si="1153"/>
        <v>2279.5</v>
      </c>
      <c r="T384" s="22">
        <f t="shared" si="1154"/>
        <v>2279.5</v>
      </c>
      <c r="U384" s="22">
        <f t="shared" si="1289"/>
        <v>0</v>
      </c>
      <c r="V384" s="22">
        <f t="shared" si="1290"/>
        <v>0</v>
      </c>
      <c r="W384" s="22">
        <f t="shared" si="1291"/>
        <v>0</v>
      </c>
      <c r="X384" s="22">
        <f t="shared" si="1155"/>
        <v>2221.1999999999998</v>
      </c>
      <c r="Y384" s="22">
        <f t="shared" si="1156"/>
        <v>2279.5</v>
      </c>
      <c r="Z384" s="22">
        <f t="shared" si="1157"/>
        <v>2279.5</v>
      </c>
      <c r="AA384" s="22">
        <f t="shared" si="1292"/>
        <v>0</v>
      </c>
      <c r="AB384" s="22">
        <f t="shared" si="1293"/>
        <v>0</v>
      </c>
      <c r="AC384" s="22">
        <f t="shared" si="1294"/>
        <v>0</v>
      </c>
      <c r="AD384" s="22">
        <f t="shared" si="1158"/>
        <v>2221.1999999999998</v>
      </c>
      <c r="AE384" s="22">
        <f t="shared" si="1159"/>
        <v>2279.5</v>
      </c>
      <c r="AF384" s="22">
        <f t="shared" si="1160"/>
        <v>2279.5</v>
      </c>
      <c r="AG384" s="22">
        <f t="shared" si="1295"/>
        <v>0</v>
      </c>
      <c r="AH384" s="22">
        <f t="shared" si="1296"/>
        <v>0</v>
      </c>
      <c r="AI384" s="22">
        <f t="shared" si="1297"/>
        <v>0</v>
      </c>
      <c r="AJ384" s="22">
        <f t="shared" si="1161"/>
        <v>2221.1999999999998</v>
      </c>
      <c r="AK384" s="22">
        <f t="shared" si="1162"/>
        <v>2279.5</v>
      </c>
      <c r="AL384" s="22">
        <f t="shared" si="1163"/>
        <v>2279.5</v>
      </c>
      <c r="AM384" s="22">
        <f t="shared" si="1298"/>
        <v>0</v>
      </c>
      <c r="AN384" s="22">
        <f t="shared" si="1299"/>
        <v>0</v>
      </c>
      <c r="AO384" s="22">
        <f t="shared" si="1300"/>
        <v>0</v>
      </c>
      <c r="AP384" s="22">
        <f t="shared" si="1164"/>
        <v>2221.1999999999998</v>
      </c>
      <c r="AQ384" s="22">
        <f t="shared" si="1165"/>
        <v>2279.5</v>
      </c>
      <c r="AR384" s="22">
        <f t="shared" si="1166"/>
        <v>2279.5</v>
      </c>
      <c r="AS384" s="22">
        <f t="shared" si="1301"/>
        <v>0</v>
      </c>
      <c r="AT384" s="22">
        <f t="shared" si="1302"/>
        <v>0</v>
      </c>
      <c r="AU384" s="22">
        <f t="shared" si="1303"/>
        <v>0</v>
      </c>
      <c r="AV384" s="22">
        <f t="shared" si="1167"/>
        <v>2221.1999999999998</v>
      </c>
      <c r="AW384" s="22">
        <f t="shared" si="1168"/>
        <v>2279.5</v>
      </c>
      <c r="AX384" s="22">
        <f t="shared" si="1169"/>
        <v>2279.5</v>
      </c>
      <c r="AY384" s="22">
        <f t="shared" si="1304"/>
        <v>0</v>
      </c>
      <c r="AZ384" s="22">
        <f t="shared" si="1305"/>
        <v>0</v>
      </c>
      <c r="BA384" s="22">
        <f t="shared" si="1306"/>
        <v>0</v>
      </c>
      <c r="BB384" s="22">
        <f t="shared" si="1170"/>
        <v>2221.1999999999998</v>
      </c>
      <c r="BC384" s="22">
        <f t="shared" si="1171"/>
        <v>2279.5</v>
      </c>
      <c r="BD384" s="22">
        <f t="shared" si="1172"/>
        <v>2279.5</v>
      </c>
      <c r="BE384" s="22">
        <f t="shared" si="1307"/>
        <v>0</v>
      </c>
      <c r="BF384" s="22">
        <f t="shared" si="1308"/>
        <v>0</v>
      </c>
      <c r="BG384" s="22">
        <f t="shared" si="1309"/>
        <v>0</v>
      </c>
      <c r="BH384" s="22">
        <f t="shared" si="1173"/>
        <v>2221.1999999999998</v>
      </c>
      <c r="BI384" s="22">
        <f t="shared" si="1174"/>
        <v>2279.5</v>
      </c>
      <c r="BJ384" s="22">
        <f t="shared" si="1175"/>
        <v>2279.5</v>
      </c>
      <c r="BK384" s="22">
        <f t="shared" si="1310"/>
        <v>0</v>
      </c>
      <c r="BL384" s="22">
        <f t="shared" si="1311"/>
        <v>0</v>
      </c>
      <c r="BM384" s="22">
        <f t="shared" si="1312"/>
        <v>0</v>
      </c>
      <c r="BN384" s="22">
        <f t="shared" si="1176"/>
        <v>2221.1999999999998</v>
      </c>
      <c r="BO384" s="22">
        <f t="shared" si="1177"/>
        <v>2279.5</v>
      </c>
      <c r="BP384" s="22">
        <f t="shared" si="1178"/>
        <v>2279.5</v>
      </c>
      <c r="BQ384" s="22">
        <f t="shared" si="1313"/>
        <v>0</v>
      </c>
      <c r="BR384" s="22">
        <f t="shared" si="1314"/>
        <v>0</v>
      </c>
      <c r="BS384" s="22">
        <f t="shared" si="1179"/>
        <v>2221.1999999999998</v>
      </c>
      <c r="BT384" s="22">
        <f t="shared" si="1180"/>
        <v>2279.5</v>
      </c>
      <c r="BU384" s="22">
        <f t="shared" si="1181"/>
        <v>2279.5</v>
      </c>
      <c r="BV384" s="22">
        <f t="shared" si="1315"/>
        <v>0</v>
      </c>
      <c r="BW384" s="22">
        <f t="shared" si="1316"/>
        <v>0</v>
      </c>
      <c r="BX384" s="22">
        <f t="shared" si="1182"/>
        <v>2221.1999999999998</v>
      </c>
      <c r="BY384" s="22">
        <f t="shared" si="1183"/>
        <v>2279.5</v>
      </c>
      <c r="BZ384" s="22">
        <f t="shared" si="1184"/>
        <v>2279.5</v>
      </c>
      <c r="CA384" s="22">
        <f t="shared" si="1317"/>
        <v>0</v>
      </c>
      <c r="CB384" s="22">
        <f t="shared" si="1318"/>
        <v>0</v>
      </c>
      <c r="CC384" s="22">
        <f t="shared" si="1319"/>
        <v>0</v>
      </c>
      <c r="CD384" s="22">
        <f t="shared" si="1276"/>
        <v>2221.1999999999998</v>
      </c>
      <c r="CE384" s="22">
        <f t="shared" si="1320"/>
        <v>0</v>
      </c>
      <c r="CF384" s="34">
        <f t="shared" si="1228"/>
        <v>2221.1999999999998</v>
      </c>
      <c r="CG384" s="22">
        <f t="shared" si="1277"/>
        <v>2279.5</v>
      </c>
      <c r="CH384" s="22">
        <f t="shared" si="1321"/>
        <v>0</v>
      </c>
      <c r="CI384" s="22">
        <f t="shared" si="1229"/>
        <v>2279.5</v>
      </c>
      <c r="CJ384" s="22">
        <f t="shared" si="1278"/>
        <v>2279.5</v>
      </c>
      <c r="CK384" s="22">
        <f t="shared" si="1321"/>
        <v>0</v>
      </c>
      <c r="CL384" s="22">
        <f t="shared" si="1230"/>
        <v>2279.5</v>
      </c>
      <c r="CM384" s="22">
        <f t="shared" si="1321"/>
        <v>0</v>
      </c>
      <c r="CN384" s="15"/>
      <c r="CO384" s="35"/>
      <c r="CT384" s="5" t="s">
        <v>30</v>
      </c>
    </row>
    <row r="385" spans="1:99" x14ac:dyDescent="0.3">
      <c r="A385" s="32" t="s">
        <v>256</v>
      </c>
      <c r="B385" s="16">
        <v>630</v>
      </c>
      <c r="C385" s="32" t="s">
        <v>47</v>
      </c>
      <c r="D385" s="32" t="s">
        <v>47</v>
      </c>
      <c r="E385" s="33" t="s">
        <v>48</v>
      </c>
      <c r="F385" s="22">
        <v>2221.1999999999998</v>
      </c>
      <c r="G385" s="22">
        <v>2279.5</v>
      </c>
      <c r="H385" s="22">
        <v>2279.5</v>
      </c>
      <c r="I385" s="22"/>
      <c r="J385" s="22"/>
      <c r="K385" s="22"/>
      <c r="L385" s="22">
        <f t="shared" si="1149"/>
        <v>2221.1999999999998</v>
      </c>
      <c r="M385" s="22">
        <f t="shared" si="1150"/>
        <v>2279.5</v>
      </c>
      <c r="N385" s="22">
        <f t="shared" si="1151"/>
        <v>2279.5</v>
      </c>
      <c r="O385" s="22"/>
      <c r="P385" s="22"/>
      <c r="Q385" s="22"/>
      <c r="R385" s="22">
        <f t="shared" si="1152"/>
        <v>2221.1999999999998</v>
      </c>
      <c r="S385" s="22">
        <f t="shared" si="1153"/>
        <v>2279.5</v>
      </c>
      <c r="T385" s="22">
        <f t="shared" si="1154"/>
        <v>2279.5</v>
      </c>
      <c r="U385" s="22"/>
      <c r="V385" s="22"/>
      <c r="W385" s="22"/>
      <c r="X385" s="22">
        <f t="shared" si="1155"/>
        <v>2221.1999999999998</v>
      </c>
      <c r="Y385" s="22">
        <f t="shared" si="1156"/>
        <v>2279.5</v>
      </c>
      <c r="Z385" s="22">
        <f t="shared" si="1157"/>
        <v>2279.5</v>
      </c>
      <c r="AA385" s="22"/>
      <c r="AB385" s="22"/>
      <c r="AC385" s="22"/>
      <c r="AD385" s="22">
        <f t="shared" si="1158"/>
        <v>2221.1999999999998</v>
      </c>
      <c r="AE385" s="22">
        <f t="shared" si="1159"/>
        <v>2279.5</v>
      </c>
      <c r="AF385" s="22">
        <f t="shared" si="1160"/>
        <v>2279.5</v>
      </c>
      <c r="AG385" s="22"/>
      <c r="AH385" s="22"/>
      <c r="AI385" s="22"/>
      <c r="AJ385" s="22">
        <f t="shared" si="1161"/>
        <v>2221.1999999999998</v>
      </c>
      <c r="AK385" s="22">
        <f t="shared" si="1162"/>
        <v>2279.5</v>
      </c>
      <c r="AL385" s="22">
        <f t="shared" si="1163"/>
        <v>2279.5</v>
      </c>
      <c r="AM385" s="22"/>
      <c r="AN385" s="22"/>
      <c r="AO385" s="22"/>
      <c r="AP385" s="22">
        <f t="shared" si="1164"/>
        <v>2221.1999999999998</v>
      </c>
      <c r="AQ385" s="22">
        <f t="shared" si="1165"/>
        <v>2279.5</v>
      </c>
      <c r="AR385" s="22">
        <f t="shared" si="1166"/>
        <v>2279.5</v>
      </c>
      <c r="AS385" s="22"/>
      <c r="AT385" s="22"/>
      <c r="AU385" s="22"/>
      <c r="AV385" s="22">
        <f t="shared" si="1167"/>
        <v>2221.1999999999998</v>
      </c>
      <c r="AW385" s="22">
        <f t="shared" si="1168"/>
        <v>2279.5</v>
      </c>
      <c r="AX385" s="22">
        <f t="shared" si="1169"/>
        <v>2279.5</v>
      </c>
      <c r="AY385" s="22"/>
      <c r="AZ385" s="22"/>
      <c r="BA385" s="22"/>
      <c r="BB385" s="22">
        <f t="shared" si="1170"/>
        <v>2221.1999999999998</v>
      </c>
      <c r="BC385" s="22">
        <f t="shared" si="1171"/>
        <v>2279.5</v>
      </c>
      <c r="BD385" s="22">
        <f t="shared" si="1172"/>
        <v>2279.5</v>
      </c>
      <c r="BE385" s="22"/>
      <c r="BF385" s="22"/>
      <c r="BG385" s="22"/>
      <c r="BH385" s="22">
        <f t="shared" si="1173"/>
        <v>2221.1999999999998</v>
      </c>
      <c r="BI385" s="22">
        <f t="shared" si="1174"/>
        <v>2279.5</v>
      </c>
      <c r="BJ385" s="22">
        <f t="shared" si="1175"/>
        <v>2279.5</v>
      </c>
      <c r="BK385" s="22"/>
      <c r="BL385" s="22"/>
      <c r="BM385" s="22"/>
      <c r="BN385" s="22">
        <f t="shared" si="1176"/>
        <v>2221.1999999999998</v>
      </c>
      <c r="BO385" s="22">
        <f t="shared" si="1177"/>
        <v>2279.5</v>
      </c>
      <c r="BP385" s="22">
        <f t="shared" si="1178"/>
        <v>2279.5</v>
      </c>
      <c r="BQ385" s="22"/>
      <c r="BR385" s="22"/>
      <c r="BS385" s="22">
        <f t="shared" si="1179"/>
        <v>2221.1999999999998</v>
      </c>
      <c r="BT385" s="22">
        <f t="shared" si="1180"/>
        <v>2279.5</v>
      </c>
      <c r="BU385" s="22">
        <f t="shared" si="1181"/>
        <v>2279.5</v>
      </c>
      <c r="BV385" s="22"/>
      <c r="BW385" s="22"/>
      <c r="BX385" s="22">
        <f t="shared" si="1182"/>
        <v>2221.1999999999998</v>
      </c>
      <c r="BY385" s="22">
        <f t="shared" si="1183"/>
        <v>2279.5</v>
      </c>
      <c r="BZ385" s="22">
        <f t="shared" si="1184"/>
        <v>2279.5</v>
      </c>
      <c r="CA385" s="22"/>
      <c r="CB385" s="22"/>
      <c r="CC385" s="22"/>
      <c r="CD385" s="22">
        <f t="shared" si="1276"/>
        <v>2221.1999999999998</v>
      </c>
      <c r="CE385" s="22"/>
      <c r="CF385" s="34">
        <f t="shared" si="1228"/>
        <v>2221.1999999999998</v>
      </c>
      <c r="CG385" s="22">
        <f t="shared" si="1277"/>
        <v>2279.5</v>
      </c>
      <c r="CH385" s="22"/>
      <c r="CI385" s="22">
        <f t="shared" si="1229"/>
        <v>2279.5</v>
      </c>
      <c r="CJ385" s="22">
        <f t="shared" si="1278"/>
        <v>2279.5</v>
      </c>
      <c r="CK385" s="22"/>
      <c r="CL385" s="22">
        <f t="shared" si="1230"/>
        <v>2279.5</v>
      </c>
      <c r="CM385" s="22"/>
      <c r="CN385" s="15"/>
      <c r="CO385" s="35"/>
    </row>
    <row r="386" spans="1:99" ht="62.4" x14ac:dyDescent="0.3">
      <c r="A386" s="32" t="s">
        <v>258</v>
      </c>
      <c r="B386" s="16"/>
      <c r="C386" s="32"/>
      <c r="D386" s="32"/>
      <c r="E386" s="33" t="s">
        <v>259</v>
      </c>
      <c r="F386" s="22"/>
      <c r="G386" s="22"/>
      <c r="H386" s="22"/>
      <c r="I386" s="22"/>
      <c r="J386" s="22"/>
      <c r="K386" s="22"/>
      <c r="L386" s="22"/>
      <c r="M386" s="22"/>
      <c r="N386" s="22"/>
      <c r="O386" s="22">
        <f t="shared" si="1286"/>
        <v>82484.097999999998</v>
      </c>
      <c r="P386" s="22">
        <f t="shared" si="1287"/>
        <v>0</v>
      </c>
      <c r="Q386" s="22">
        <f t="shared" si="1288"/>
        <v>0</v>
      </c>
      <c r="R386" s="22">
        <f t="shared" si="1152"/>
        <v>82484.097999999998</v>
      </c>
      <c r="S386" s="22">
        <f t="shared" si="1153"/>
        <v>0</v>
      </c>
      <c r="T386" s="22">
        <f t="shared" si="1154"/>
        <v>0</v>
      </c>
      <c r="U386" s="22">
        <f t="shared" si="1289"/>
        <v>0</v>
      </c>
      <c r="V386" s="22">
        <f t="shared" si="1290"/>
        <v>0</v>
      </c>
      <c r="W386" s="22">
        <f t="shared" si="1291"/>
        <v>0</v>
      </c>
      <c r="X386" s="22">
        <f t="shared" si="1155"/>
        <v>82484.097999999998</v>
      </c>
      <c r="Y386" s="22">
        <f t="shared" si="1156"/>
        <v>0</v>
      </c>
      <c r="Z386" s="22">
        <f t="shared" si="1157"/>
        <v>0</v>
      </c>
      <c r="AA386" s="22">
        <f t="shared" si="1292"/>
        <v>0</v>
      </c>
      <c r="AB386" s="22">
        <f t="shared" si="1293"/>
        <v>0</v>
      </c>
      <c r="AC386" s="22">
        <f t="shared" si="1294"/>
        <v>0</v>
      </c>
      <c r="AD386" s="22">
        <f t="shared" si="1158"/>
        <v>82484.097999999998</v>
      </c>
      <c r="AE386" s="22">
        <f t="shared" si="1159"/>
        <v>0</v>
      </c>
      <c r="AF386" s="22">
        <f t="shared" si="1160"/>
        <v>0</v>
      </c>
      <c r="AG386" s="22">
        <f t="shared" si="1295"/>
        <v>0</v>
      </c>
      <c r="AH386" s="22">
        <f t="shared" si="1296"/>
        <v>0</v>
      </c>
      <c r="AI386" s="22">
        <f t="shared" si="1297"/>
        <v>0</v>
      </c>
      <c r="AJ386" s="22">
        <f t="shared" si="1161"/>
        <v>82484.097999999998</v>
      </c>
      <c r="AK386" s="22">
        <f t="shared" si="1162"/>
        <v>0</v>
      </c>
      <c r="AL386" s="22">
        <f t="shared" si="1163"/>
        <v>0</v>
      </c>
      <c r="AM386" s="22">
        <f t="shared" si="1298"/>
        <v>0</v>
      </c>
      <c r="AN386" s="22">
        <f t="shared" si="1299"/>
        <v>0</v>
      </c>
      <c r="AO386" s="22">
        <f t="shared" si="1300"/>
        <v>0</v>
      </c>
      <c r="AP386" s="22">
        <f t="shared" si="1164"/>
        <v>82484.097999999998</v>
      </c>
      <c r="AQ386" s="22">
        <f t="shared" si="1165"/>
        <v>0</v>
      </c>
      <c r="AR386" s="22">
        <f t="shared" si="1166"/>
        <v>0</v>
      </c>
      <c r="AS386" s="22">
        <f t="shared" si="1301"/>
        <v>0</v>
      </c>
      <c r="AT386" s="22">
        <f t="shared" si="1302"/>
        <v>0</v>
      </c>
      <c r="AU386" s="22">
        <f t="shared" si="1303"/>
        <v>0</v>
      </c>
      <c r="AV386" s="22">
        <f t="shared" si="1167"/>
        <v>82484.097999999998</v>
      </c>
      <c r="AW386" s="22">
        <f t="shared" si="1168"/>
        <v>0</v>
      </c>
      <c r="AX386" s="22">
        <f t="shared" si="1169"/>
        <v>0</v>
      </c>
      <c r="AY386" s="22">
        <f t="shared" si="1304"/>
        <v>0</v>
      </c>
      <c r="AZ386" s="22">
        <f t="shared" si="1305"/>
        <v>0</v>
      </c>
      <c r="BA386" s="22">
        <f t="shared" si="1306"/>
        <v>0</v>
      </c>
      <c r="BB386" s="22">
        <f t="shared" si="1170"/>
        <v>82484.097999999998</v>
      </c>
      <c r="BC386" s="22">
        <f t="shared" si="1171"/>
        <v>0</v>
      </c>
      <c r="BD386" s="22">
        <f t="shared" si="1172"/>
        <v>0</v>
      </c>
      <c r="BE386" s="22">
        <f t="shared" si="1307"/>
        <v>0</v>
      </c>
      <c r="BF386" s="22">
        <f t="shared" si="1308"/>
        <v>0</v>
      </c>
      <c r="BG386" s="22">
        <f t="shared" si="1309"/>
        <v>0</v>
      </c>
      <c r="BH386" s="22">
        <f t="shared" si="1173"/>
        <v>82484.097999999998</v>
      </c>
      <c r="BI386" s="22">
        <f t="shared" si="1174"/>
        <v>0</v>
      </c>
      <c r="BJ386" s="22">
        <f t="shared" si="1175"/>
        <v>0</v>
      </c>
      <c r="BK386" s="22">
        <f t="shared" si="1310"/>
        <v>0</v>
      </c>
      <c r="BL386" s="22">
        <f t="shared" si="1311"/>
        <v>0</v>
      </c>
      <c r="BM386" s="22">
        <f t="shared" si="1312"/>
        <v>0</v>
      </c>
      <c r="BN386" s="22">
        <f t="shared" si="1176"/>
        <v>82484.097999999998</v>
      </c>
      <c r="BO386" s="22">
        <f t="shared" si="1177"/>
        <v>0</v>
      </c>
      <c r="BP386" s="22">
        <f t="shared" si="1178"/>
        <v>0</v>
      </c>
      <c r="BQ386" s="22">
        <f t="shared" si="1313"/>
        <v>0</v>
      </c>
      <c r="BR386" s="22">
        <f t="shared" si="1314"/>
        <v>0</v>
      </c>
      <c r="BS386" s="22">
        <f t="shared" si="1179"/>
        <v>82484.097999999998</v>
      </c>
      <c r="BT386" s="22">
        <f t="shared" si="1180"/>
        <v>0</v>
      </c>
      <c r="BU386" s="22">
        <f t="shared" si="1181"/>
        <v>0</v>
      </c>
      <c r="BV386" s="22">
        <f t="shared" si="1315"/>
        <v>0</v>
      </c>
      <c r="BW386" s="22">
        <f t="shared" si="1316"/>
        <v>0</v>
      </c>
      <c r="BX386" s="22">
        <f t="shared" si="1182"/>
        <v>82484.097999999998</v>
      </c>
      <c r="BY386" s="22">
        <f t="shared" si="1183"/>
        <v>0</v>
      </c>
      <c r="BZ386" s="22">
        <f t="shared" si="1184"/>
        <v>0</v>
      </c>
      <c r="CA386" s="22">
        <f t="shared" si="1317"/>
        <v>0</v>
      </c>
      <c r="CB386" s="22">
        <f t="shared" si="1318"/>
        <v>0</v>
      </c>
      <c r="CC386" s="22">
        <f t="shared" si="1319"/>
        <v>0</v>
      </c>
      <c r="CD386" s="22">
        <f t="shared" si="1276"/>
        <v>82484.097999999998</v>
      </c>
      <c r="CE386" s="22">
        <f t="shared" si="1320"/>
        <v>0</v>
      </c>
      <c r="CF386" s="34">
        <f t="shared" si="1228"/>
        <v>82484.097999999998</v>
      </c>
      <c r="CG386" s="22">
        <f t="shared" si="1277"/>
        <v>0</v>
      </c>
      <c r="CH386" s="22">
        <f t="shared" si="1321"/>
        <v>0</v>
      </c>
      <c r="CI386" s="22">
        <f t="shared" si="1229"/>
        <v>0</v>
      </c>
      <c r="CJ386" s="22">
        <f t="shared" si="1278"/>
        <v>0</v>
      </c>
      <c r="CK386" s="22">
        <f t="shared" si="1321"/>
        <v>0</v>
      </c>
      <c r="CL386" s="22">
        <f t="shared" si="1230"/>
        <v>0</v>
      </c>
      <c r="CM386" s="22">
        <f t="shared" si="1321"/>
        <v>0</v>
      </c>
      <c r="CN386" s="15"/>
      <c r="CO386" s="35"/>
    </row>
    <row r="387" spans="1:99" ht="31.2" x14ac:dyDescent="0.3">
      <c r="A387" s="32" t="s">
        <v>260</v>
      </c>
      <c r="B387" s="16"/>
      <c r="C387" s="32"/>
      <c r="D387" s="32"/>
      <c r="E387" s="33" t="s">
        <v>261</v>
      </c>
      <c r="F387" s="22"/>
      <c r="G387" s="22"/>
      <c r="H387" s="22"/>
      <c r="I387" s="22"/>
      <c r="J387" s="22"/>
      <c r="K387" s="22"/>
      <c r="L387" s="22"/>
      <c r="M387" s="22"/>
      <c r="N387" s="22"/>
      <c r="O387" s="22">
        <f t="shared" si="1286"/>
        <v>82484.097999999998</v>
      </c>
      <c r="P387" s="22">
        <f t="shared" si="1287"/>
        <v>0</v>
      </c>
      <c r="Q387" s="22">
        <f t="shared" si="1288"/>
        <v>0</v>
      </c>
      <c r="R387" s="22">
        <f t="shared" si="1152"/>
        <v>82484.097999999998</v>
      </c>
      <c r="S387" s="22">
        <f t="shared" si="1153"/>
        <v>0</v>
      </c>
      <c r="T387" s="22">
        <f t="shared" si="1154"/>
        <v>0</v>
      </c>
      <c r="U387" s="22">
        <f t="shared" si="1289"/>
        <v>0</v>
      </c>
      <c r="V387" s="22">
        <f t="shared" si="1290"/>
        <v>0</v>
      </c>
      <c r="W387" s="22">
        <f t="shared" si="1291"/>
        <v>0</v>
      </c>
      <c r="X387" s="22">
        <f t="shared" si="1155"/>
        <v>82484.097999999998</v>
      </c>
      <c r="Y387" s="22">
        <f t="shared" si="1156"/>
        <v>0</v>
      </c>
      <c r="Z387" s="22">
        <f t="shared" si="1157"/>
        <v>0</v>
      </c>
      <c r="AA387" s="22">
        <f t="shared" si="1292"/>
        <v>0</v>
      </c>
      <c r="AB387" s="22">
        <f t="shared" si="1293"/>
        <v>0</v>
      </c>
      <c r="AC387" s="22">
        <f t="shared" si="1294"/>
        <v>0</v>
      </c>
      <c r="AD387" s="22">
        <f t="shared" si="1158"/>
        <v>82484.097999999998</v>
      </c>
      <c r="AE387" s="22">
        <f t="shared" si="1159"/>
        <v>0</v>
      </c>
      <c r="AF387" s="22">
        <f t="shared" si="1160"/>
        <v>0</v>
      </c>
      <c r="AG387" s="22">
        <f t="shared" si="1295"/>
        <v>0</v>
      </c>
      <c r="AH387" s="22">
        <f t="shared" si="1296"/>
        <v>0</v>
      </c>
      <c r="AI387" s="22">
        <f t="shared" si="1297"/>
        <v>0</v>
      </c>
      <c r="AJ387" s="22">
        <f t="shared" si="1161"/>
        <v>82484.097999999998</v>
      </c>
      <c r="AK387" s="22">
        <f t="shared" si="1162"/>
        <v>0</v>
      </c>
      <c r="AL387" s="22">
        <f t="shared" si="1163"/>
        <v>0</v>
      </c>
      <c r="AM387" s="22">
        <f t="shared" si="1298"/>
        <v>0</v>
      </c>
      <c r="AN387" s="22">
        <f t="shared" si="1299"/>
        <v>0</v>
      </c>
      <c r="AO387" s="22">
        <f t="shared" si="1300"/>
        <v>0</v>
      </c>
      <c r="AP387" s="22">
        <f t="shared" si="1164"/>
        <v>82484.097999999998</v>
      </c>
      <c r="AQ387" s="22">
        <f t="shared" si="1165"/>
        <v>0</v>
      </c>
      <c r="AR387" s="22">
        <f t="shared" si="1166"/>
        <v>0</v>
      </c>
      <c r="AS387" s="22">
        <f t="shared" si="1301"/>
        <v>0</v>
      </c>
      <c r="AT387" s="22">
        <f t="shared" si="1302"/>
        <v>0</v>
      </c>
      <c r="AU387" s="22">
        <f t="shared" si="1303"/>
        <v>0</v>
      </c>
      <c r="AV387" s="22">
        <f t="shared" si="1167"/>
        <v>82484.097999999998</v>
      </c>
      <c r="AW387" s="22">
        <f t="shared" si="1168"/>
        <v>0</v>
      </c>
      <c r="AX387" s="22">
        <f t="shared" si="1169"/>
        <v>0</v>
      </c>
      <c r="AY387" s="22">
        <f t="shared" si="1304"/>
        <v>0</v>
      </c>
      <c r="AZ387" s="22">
        <f t="shared" si="1305"/>
        <v>0</v>
      </c>
      <c r="BA387" s="22">
        <f t="shared" si="1306"/>
        <v>0</v>
      </c>
      <c r="BB387" s="22">
        <f t="shared" si="1170"/>
        <v>82484.097999999998</v>
      </c>
      <c r="BC387" s="22">
        <f t="shared" si="1171"/>
        <v>0</v>
      </c>
      <c r="BD387" s="22">
        <f t="shared" si="1172"/>
        <v>0</v>
      </c>
      <c r="BE387" s="22">
        <f t="shared" si="1307"/>
        <v>0</v>
      </c>
      <c r="BF387" s="22">
        <f t="shared" si="1308"/>
        <v>0</v>
      </c>
      <c r="BG387" s="22">
        <f t="shared" si="1309"/>
        <v>0</v>
      </c>
      <c r="BH387" s="22">
        <f t="shared" si="1173"/>
        <v>82484.097999999998</v>
      </c>
      <c r="BI387" s="22">
        <f t="shared" si="1174"/>
        <v>0</v>
      </c>
      <c r="BJ387" s="22">
        <f t="shared" si="1175"/>
        <v>0</v>
      </c>
      <c r="BK387" s="22">
        <f t="shared" si="1310"/>
        <v>0</v>
      </c>
      <c r="BL387" s="22">
        <f t="shared" si="1311"/>
        <v>0</v>
      </c>
      <c r="BM387" s="22">
        <f t="shared" si="1312"/>
        <v>0</v>
      </c>
      <c r="BN387" s="22">
        <f t="shared" si="1176"/>
        <v>82484.097999999998</v>
      </c>
      <c r="BO387" s="22">
        <f t="shared" si="1177"/>
        <v>0</v>
      </c>
      <c r="BP387" s="22">
        <f t="shared" si="1178"/>
        <v>0</v>
      </c>
      <c r="BQ387" s="22">
        <f t="shared" si="1313"/>
        <v>0</v>
      </c>
      <c r="BR387" s="22">
        <f t="shared" si="1314"/>
        <v>0</v>
      </c>
      <c r="BS387" s="22">
        <f t="shared" si="1179"/>
        <v>82484.097999999998</v>
      </c>
      <c r="BT387" s="22">
        <f t="shared" si="1180"/>
        <v>0</v>
      </c>
      <c r="BU387" s="22">
        <f t="shared" si="1181"/>
        <v>0</v>
      </c>
      <c r="BV387" s="22">
        <f t="shared" si="1315"/>
        <v>0</v>
      </c>
      <c r="BW387" s="22">
        <f t="shared" si="1316"/>
        <v>0</v>
      </c>
      <c r="BX387" s="22">
        <f t="shared" si="1182"/>
        <v>82484.097999999998</v>
      </c>
      <c r="BY387" s="22">
        <f t="shared" si="1183"/>
        <v>0</v>
      </c>
      <c r="BZ387" s="22">
        <f t="shared" si="1184"/>
        <v>0</v>
      </c>
      <c r="CA387" s="22">
        <f t="shared" si="1317"/>
        <v>0</v>
      </c>
      <c r="CB387" s="22">
        <f t="shared" si="1318"/>
        <v>0</v>
      </c>
      <c r="CC387" s="22">
        <f t="shared" si="1319"/>
        <v>0</v>
      </c>
      <c r="CD387" s="22">
        <f t="shared" si="1276"/>
        <v>82484.097999999998</v>
      </c>
      <c r="CE387" s="22">
        <f t="shared" si="1320"/>
        <v>0</v>
      </c>
      <c r="CF387" s="34">
        <f t="shared" si="1228"/>
        <v>82484.097999999998</v>
      </c>
      <c r="CG387" s="22">
        <f t="shared" si="1277"/>
        <v>0</v>
      </c>
      <c r="CH387" s="22">
        <f t="shared" si="1321"/>
        <v>0</v>
      </c>
      <c r="CI387" s="22">
        <f t="shared" si="1229"/>
        <v>0</v>
      </c>
      <c r="CJ387" s="22">
        <f t="shared" si="1278"/>
        <v>0</v>
      </c>
      <c r="CK387" s="22">
        <f t="shared" si="1321"/>
        <v>0</v>
      </c>
      <c r="CL387" s="22">
        <f t="shared" si="1230"/>
        <v>0</v>
      </c>
      <c r="CM387" s="22">
        <f t="shared" si="1321"/>
        <v>0</v>
      </c>
      <c r="CN387" s="15"/>
      <c r="CO387" s="35"/>
    </row>
    <row r="388" spans="1:99" ht="46.8" x14ac:dyDescent="0.3">
      <c r="A388" s="32" t="s">
        <v>260</v>
      </c>
      <c r="B388" s="16">
        <v>400</v>
      </c>
      <c r="C388" s="32"/>
      <c r="D388" s="32"/>
      <c r="E388" s="33" t="s">
        <v>84</v>
      </c>
      <c r="F388" s="22"/>
      <c r="G388" s="22"/>
      <c r="H388" s="22"/>
      <c r="I388" s="22"/>
      <c r="J388" s="22"/>
      <c r="K388" s="22"/>
      <c r="L388" s="22"/>
      <c r="M388" s="22"/>
      <c r="N388" s="22"/>
      <c r="O388" s="22">
        <f t="shared" si="1286"/>
        <v>82484.097999999998</v>
      </c>
      <c r="P388" s="22">
        <f t="shared" si="1287"/>
        <v>0</v>
      </c>
      <c r="Q388" s="22">
        <f t="shared" si="1288"/>
        <v>0</v>
      </c>
      <c r="R388" s="22">
        <f t="shared" si="1152"/>
        <v>82484.097999999998</v>
      </c>
      <c r="S388" s="22">
        <f t="shared" si="1153"/>
        <v>0</v>
      </c>
      <c r="T388" s="22">
        <f t="shared" si="1154"/>
        <v>0</v>
      </c>
      <c r="U388" s="22">
        <f t="shared" si="1289"/>
        <v>0</v>
      </c>
      <c r="V388" s="22">
        <f t="shared" si="1290"/>
        <v>0</v>
      </c>
      <c r="W388" s="22">
        <f t="shared" si="1291"/>
        <v>0</v>
      </c>
      <c r="X388" s="22">
        <f t="shared" si="1155"/>
        <v>82484.097999999998</v>
      </c>
      <c r="Y388" s="22">
        <f t="shared" si="1156"/>
        <v>0</v>
      </c>
      <c r="Z388" s="22">
        <f t="shared" si="1157"/>
        <v>0</v>
      </c>
      <c r="AA388" s="22">
        <f t="shared" si="1292"/>
        <v>0</v>
      </c>
      <c r="AB388" s="22">
        <f t="shared" si="1293"/>
        <v>0</v>
      </c>
      <c r="AC388" s="22">
        <f t="shared" si="1294"/>
        <v>0</v>
      </c>
      <c r="AD388" s="22">
        <f t="shared" si="1158"/>
        <v>82484.097999999998</v>
      </c>
      <c r="AE388" s="22">
        <f t="shared" si="1159"/>
        <v>0</v>
      </c>
      <c r="AF388" s="22">
        <f t="shared" si="1160"/>
        <v>0</v>
      </c>
      <c r="AG388" s="22">
        <f t="shared" si="1295"/>
        <v>0</v>
      </c>
      <c r="AH388" s="22">
        <f t="shared" si="1296"/>
        <v>0</v>
      </c>
      <c r="AI388" s="22">
        <f t="shared" si="1297"/>
        <v>0</v>
      </c>
      <c r="AJ388" s="22">
        <f t="shared" si="1161"/>
        <v>82484.097999999998</v>
      </c>
      <c r="AK388" s="22">
        <f t="shared" si="1162"/>
        <v>0</v>
      </c>
      <c r="AL388" s="22">
        <f t="shared" si="1163"/>
        <v>0</v>
      </c>
      <c r="AM388" s="22">
        <f t="shared" si="1298"/>
        <v>0</v>
      </c>
      <c r="AN388" s="22">
        <f t="shared" si="1299"/>
        <v>0</v>
      </c>
      <c r="AO388" s="22">
        <f t="shared" si="1300"/>
        <v>0</v>
      </c>
      <c r="AP388" s="22">
        <f t="shared" si="1164"/>
        <v>82484.097999999998</v>
      </c>
      <c r="AQ388" s="22">
        <f t="shared" si="1165"/>
        <v>0</v>
      </c>
      <c r="AR388" s="22">
        <f t="shared" si="1166"/>
        <v>0</v>
      </c>
      <c r="AS388" s="22">
        <f t="shared" si="1301"/>
        <v>0</v>
      </c>
      <c r="AT388" s="22">
        <f t="shared" si="1302"/>
        <v>0</v>
      </c>
      <c r="AU388" s="22">
        <f t="shared" si="1303"/>
        <v>0</v>
      </c>
      <c r="AV388" s="22">
        <f t="shared" si="1167"/>
        <v>82484.097999999998</v>
      </c>
      <c r="AW388" s="22">
        <f t="shared" si="1168"/>
        <v>0</v>
      </c>
      <c r="AX388" s="22">
        <f t="shared" si="1169"/>
        <v>0</v>
      </c>
      <c r="AY388" s="22">
        <f t="shared" si="1304"/>
        <v>0</v>
      </c>
      <c r="AZ388" s="22">
        <f t="shared" si="1305"/>
        <v>0</v>
      </c>
      <c r="BA388" s="22">
        <f t="shared" si="1306"/>
        <v>0</v>
      </c>
      <c r="BB388" s="22">
        <f t="shared" si="1170"/>
        <v>82484.097999999998</v>
      </c>
      <c r="BC388" s="22">
        <f t="shared" si="1171"/>
        <v>0</v>
      </c>
      <c r="BD388" s="22">
        <f t="shared" si="1172"/>
        <v>0</v>
      </c>
      <c r="BE388" s="22">
        <f t="shared" si="1307"/>
        <v>0</v>
      </c>
      <c r="BF388" s="22">
        <f t="shared" si="1308"/>
        <v>0</v>
      </c>
      <c r="BG388" s="22">
        <f t="shared" si="1309"/>
        <v>0</v>
      </c>
      <c r="BH388" s="22">
        <f t="shared" si="1173"/>
        <v>82484.097999999998</v>
      </c>
      <c r="BI388" s="22">
        <f t="shared" si="1174"/>
        <v>0</v>
      </c>
      <c r="BJ388" s="22">
        <f t="shared" si="1175"/>
        <v>0</v>
      </c>
      <c r="BK388" s="22">
        <f t="shared" si="1310"/>
        <v>0</v>
      </c>
      <c r="BL388" s="22">
        <f t="shared" si="1311"/>
        <v>0</v>
      </c>
      <c r="BM388" s="22">
        <f t="shared" si="1312"/>
        <v>0</v>
      </c>
      <c r="BN388" s="22">
        <f t="shared" si="1176"/>
        <v>82484.097999999998</v>
      </c>
      <c r="BO388" s="22">
        <f t="shared" si="1177"/>
        <v>0</v>
      </c>
      <c r="BP388" s="22">
        <f t="shared" si="1178"/>
        <v>0</v>
      </c>
      <c r="BQ388" s="22">
        <f t="shared" si="1313"/>
        <v>0</v>
      </c>
      <c r="BR388" s="22">
        <f t="shared" si="1314"/>
        <v>0</v>
      </c>
      <c r="BS388" s="22">
        <f t="shared" si="1179"/>
        <v>82484.097999999998</v>
      </c>
      <c r="BT388" s="22">
        <f t="shared" si="1180"/>
        <v>0</v>
      </c>
      <c r="BU388" s="22">
        <f t="shared" si="1181"/>
        <v>0</v>
      </c>
      <c r="BV388" s="22">
        <f t="shared" si="1315"/>
        <v>0</v>
      </c>
      <c r="BW388" s="22">
        <f t="shared" si="1316"/>
        <v>0</v>
      </c>
      <c r="BX388" s="22">
        <f t="shared" si="1182"/>
        <v>82484.097999999998</v>
      </c>
      <c r="BY388" s="22">
        <f t="shared" si="1183"/>
        <v>0</v>
      </c>
      <c r="BZ388" s="22">
        <f t="shared" si="1184"/>
        <v>0</v>
      </c>
      <c r="CA388" s="22">
        <f t="shared" si="1317"/>
        <v>0</v>
      </c>
      <c r="CB388" s="22">
        <f t="shared" si="1318"/>
        <v>0</v>
      </c>
      <c r="CC388" s="22">
        <f t="shared" si="1319"/>
        <v>0</v>
      </c>
      <c r="CD388" s="22">
        <f t="shared" si="1276"/>
        <v>82484.097999999998</v>
      </c>
      <c r="CE388" s="22">
        <f t="shared" si="1320"/>
        <v>0</v>
      </c>
      <c r="CF388" s="34">
        <f t="shared" si="1228"/>
        <v>82484.097999999998</v>
      </c>
      <c r="CG388" s="22">
        <f t="shared" si="1277"/>
        <v>0</v>
      </c>
      <c r="CH388" s="22">
        <f t="shared" si="1321"/>
        <v>0</v>
      </c>
      <c r="CI388" s="22">
        <f t="shared" si="1229"/>
        <v>0</v>
      </c>
      <c r="CJ388" s="22">
        <f t="shared" si="1278"/>
        <v>0</v>
      </c>
      <c r="CK388" s="22">
        <f t="shared" si="1321"/>
        <v>0</v>
      </c>
      <c r="CL388" s="22">
        <f t="shared" si="1230"/>
        <v>0</v>
      </c>
      <c r="CM388" s="22">
        <f t="shared" si="1321"/>
        <v>0</v>
      </c>
      <c r="CN388" s="15"/>
      <c r="CO388" s="35"/>
    </row>
    <row r="389" spans="1:99" x14ac:dyDescent="0.3">
      <c r="A389" s="32" t="s">
        <v>260</v>
      </c>
      <c r="B389" s="16">
        <v>410</v>
      </c>
      <c r="C389" s="32"/>
      <c r="D389" s="32"/>
      <c r="E389" s="33" t="s">
        <v>85</v>
      </c>
      <c r="F389" s="22"/>
      <c r="G389" s="22"/>
      <c r="H389" s="22"/>
      <c r="I389" s="22"/>
      <c r="J389" s="22"/>
      <c r="K389" s="22"/>
      <c r="L389" s="22"/>
      <c r="M389" s="22"/>
      <c r="N389" s="22"/>
      <c r="O389" s="22">
        <f t="shared" si="1286"/>
        <v>82484.097999999998</v>
      </c>
      <c r="P389" s="22">
        <f t="shared" si="1287"/>
        <v>0</v>
      </c>
      <c r="Q389" s="22">
        <f t="shared" si="1288"/>
        <v>0</v>
      </c>
      <c r="R389" s="22">
        <f t="shared" si="1152"/>
        <v>82484.097999999998</v>
      </c>
      <c r="S389" s="22">
        <f t="shared" si="1153"/>
        <v>0</v>
      </c>
      <c r="T389" s="22">
        <f t="shared" si="1154"/>
        <v>0</v>
      </c>
      <c r="U389" s="22">
        <f t="shared" si="1289"/>
        <v>0</v>
      </c>
      <c r="V389" s="22">
        <f t="shared" si="1290"/>
        <v>0</v>
      </c>
      <c r="W389" s="22">
        <f t="shared" si="1291"/>
        <v>0</v>
      </c>
      <c r="X389" s="22">
        <f t="shared" si="1155"/>
        <v>82484.097999999998</v>
      </c>
      <c r="Y389" s="22">
        <f t="shared" si="1156"/>
        <v>0</v>
      </c>
      <c r="Z389" s="22">
        <f t="shared" si="1157"/>
        <v>0</v>
      </c>
      <c r="AA389" s="22">
        <f t="shared" si="1292"/>
        <v>0</v>
      </c>
      <c r="AB389" s="22">
        <f t="shared" si="1293"/>
        <v>0</v>
      </c>
      <c r="AC389" s="22">
        <f t="shared" si="1294"/>
        <v>0</v>
      </c>
      <c r="AD389" s="22">
        <f t="shared" si="1158"/>
        <v>82484.097999999998</v>
      </c>
      <c r="AE389" s="22">
        <f t="shared" si="1159"/>
        <v>0</v>
      </c>
      <c r="AF389" s="22">
        <f t="shared" si="1160"/>
        <v>0</v>
      </c>
      <c r="AG389" s="22">
        <f t="shared" si="1295"/>
        <v>0</v>
      </c>
      <c r="AH389" s="22">
        <f t="shared" si="1296"/>
        <v>0</v>
      </c>
      <c r="AI389" s="22">
        <f t="shared" si="1297"/>
        <v>0</v>
      </c>
      <c r="AJ389" s="22">
        <f t="shared" si="1161"/>
        <v>82484.097999999998</v>
      </c>
      <c r="AK389" s="22">
        <f t="shared" si="1162"/>
        <v>0</v>
      </c>
      <c r="AL389" s="22">
        <f t="shared" si="1163"/>
        <v>0</v>
      </c>
      <c r="AM389" s="22">
        <f t="shared" si="1298"/>
        <v>0</v>
      </c>
      <c r="AN389" s="22">
        <f t="shared" si="1299"/>
        <v>0</v>
      </c>
      <c r="AO389" s="22">
        <f t="shared" si="1300"/>
        <v>0</v>
      </c>
      <c r="AP389" s="22">
        <f t="shared" si="1164"/>
        <v>82484.097999999998</v>
      </c>
      <c r="AQ389" s="22">
        <f t="shared" si="1165"/>
        <v>0</v>
      </c>
      <c r="AR389" s="22">
        <f t="shared" si="1166"/>
        <v>0</v>
      </c>
      <c r="AS389" s="22">
        <f t="shared" si="1301"/>
        <v>0</v>
      </c>
      <c r="AT389" s="22">
        <f t="shared" si="1302"/>
        <v>0</v>
      </c>
      <c r="AU389" s="22">
        <f t="shared" si="1303"/>
        <v>0</v>
      </c>
      <c r="AV389" s="22">
        <f t="shared" si="1167"/>
        <v>82484.097999999998</v>
      </c>
      <c r="AW389" s="22">
        <f t="shared" si="1168"/>
        <v>0</v>
      </c>
      <c r="AX389" s="22">
        <f t="shared" si="1169"/>
        <v>0</v>
      </c>
      <c r="AY389" s="22">
        <f t="shared" si="1304"/>
        <v>0</v>
      </c>
      <c r="AZ389" s="22">
        <f t="shared" si="1305"/>
        <v>0</v>
      </c>
      <c r="BA389" s="22">
        <f t="shared" si="1306"/>
        <v>0</v>
      </c>
      <c r="BB389" s="22">
        <f t="shared" si="1170"/>
        <v>82484.097999999998</v>
      </c>
      <c r="BC389" s="22">
        <f t="shared" si="1171"/>
        <v>0</v>
      </c>
      <c r="BD389" s="22">
        <f t="shared" si="1172"/>
        <v>0</v>
      </c>
      <c r="BE389" s="22">
        <f t="shared" si="1307"/>
        <v>0</v>
      </c>
      <c r="BF389" s="22">
        <f t="shared" si="1308"/>
        <v>0</v>
      </c>
      <c r="BG389" s="22">
        <f t="shared" si="1309"/>
        <v>0</v>
      </c>
      <c r="BH389" s="22">
        <f t="shared" si="1173"/>
        <v>82484.097999999998</v>
      </c>
      <c r="BI389" s="22">
        <f t="shared" si="1174"/>
        <v>0</v>
      </c>
      <c r="BJ389" s="22">
        <f t="shared" si="1175"/>
        <v>0</v>
      </c>
      <c r="BK389" s="22">
        <f t="shared" si="1310"/>
        <v>0</v>
      </c>
      <c r="BL389" s="22">
        <f t="shared" si="1311"/>
        <v>0</v>
      </c>
      <c r="BM389" s="22">
        <f t="shared" si="1312"/>
        <v>0</v>
      </c>
      <c r="BN389" s="22">
        <f t="shared" si="1176"/>
        <v>82484.097999999998</v>
      </c>
      <c r="BO389" s="22">
        <f t="shared" si="1177"/>
        <v>0</v>
      </c>
      <c r="BP389" s="22">
        <f t="shared" si="1178"/>
        <v>0</v>
      </c>
      <c r="BQ389" s="22">
        <f t="shared" si="1313"/>
        <v>0</v>
      </c>
      <c r="BR389" s="22">
        <f t="shared" si="1314"/>
        <v>0</v>
      </c>
      <c r="BS389" s="22">
        <f t="shared" si="1179"/>
        <v>82484.097999999998</v>
      </c>
      <c r="BT389" s="22">
        <f t="shared" si="1180"/>
        <v>0</v>
      </c>
      <c r="BU389" s="22">
        <f t="shared" si="1181"/>
        <v>0</v>
      </c>
      <c r="BV389" s="22">
        <f t="shared" si="1315"/>
        <v>0</v>
      </c>
      <c r="BW389" s="22">
        <f t="shared" si="1316"/>
        <v>0</v>
      </c>
      <c r="BX389" s="22">
        <f t="shared" si="1182"/>
        <v>82484.097999999998</v>
      </c>
      <c r="BY389" s="22">
        <f t="shared" si="1183"/>
        <v>0</v>
      </c>
      <c r="BZ389" s="22">
        <f t="shared" si="1184"/>
        <v>0</v>
      </c>
      <c r="CA389" s="22">
        <f t="shared" si="1317"/>
        <v>0</v>
      </c>
      <c r="CB389" s="22">
        <f t="shared" si="1318"/>
        <v>0</v>
      </c>
      <c r="CC389" s="22">
        <f t="shared" si="1319"/>
        <v>0</v>
      </c>
      <c r="CD389" s="22">
        <f t="shared" si="1276"/>
        <v>82484.097999999998</v>
      </c>
      <c r="CE389" s="22">
        <f t="shared" si="1320"/>
        <v>0</v>
      </c>
      <c r="CF389" s="34">
        <f t="shared" si="1228"/>
        <v>82484.097999999998</v>
      </c>
      <c r="CG389" s="22">
        <f t="shared" si="1277"/>
        <v>0</v>
      </c>
      <c r="CH389" s="22">
        <f t="shared" si="1321"/>
        <v>0</v>
      </c>
      <c r="CI389" s="22">
        <f t="shared" si="1229"/>
        <v>0</v>
      </c>
      <c r="CJ389" s="22">
        <f t="shared" si="1278"/>
        <v>0</v>
      </c>
      <c r="CK389" s="22">
        <f t="shared" si="1321"/>
        <v>0</v>
      </c>
      <c r="CL389" s="22">
        <f t="shared" si="1230"/>
        <v>0</v>
      </c>
      <c r="CM389" s="22">
        <f t="shared" si="1321"/>
        <v>0</v>
      </c>
      <c r="CN389" s="15"/>
      <c r="CO389" s="35"/>
    </row>
    <row r="390" spans="1:99" x14ac:dyDescent="0.3">
      <c r="A390" s="32" t="s">
        <v>260</v>
      </c>
      <c r="B390" s="16">
        <v>410</v>
      </c>
      <c r="C390" s="32" t="s">
        <v>47</v>
      </c>
      <c r="D390" s="32" t="s">
        <v>47</v>
      </c>
      <c r="E390" s="33" t="s">
        <v>48</v>
      </c>
      <c r="F390" s="22"/>
      <c r="G390" s="22"/>
      <c r="H390" s="22"/>
      <c r="I390" s="22"/>
      <c r="J390" s="22"/>
      <c r="K390" s="22"/>
      <c r="L390" s="22"/>
      <c r="M390" s="22"/>
      <c r="N390" s="22"/>
      <c r="O390" s="22">
        <v>82484.097999999998</v>
      </c>
      <c r="P390" s="22"/>
      <c r="Q390" s="22"/>
      <c r="R390" s="22">
        <f t="shared" si="1152"/>
        <v>82484.097999999998</v>
      </c>
      <c r="S390" s="22">
        <f t="shared" si="1153"/>
        <v>0</v>
      </c>
      <c r="T390" s="22">
        <f t="shared" si="1154"/>
        <v>0</v>
      </c>
      <c r="U390" s="22"/>
      <c r="V390" s="22"/>
      <c r="W390" s="22"/>
      <c r="X390" s="22">
        <f t="shared" si="1155"/>
        <v>82484.097999999998</v>
      </c>
      <c r="Y390" s="22">
        <f t="shared" si="1156"/>
        <v>0</v>
      </c>
      <c r="Z390" s="22">
        <f t="shared" si="1157"/>
        <v>0</v>
      </c>
      <c r="AA390" s="22"/>
      <c r="AB390" s="22"/>
      <c r="AC390" s="22"/>
      <c r="AD390" s="22">
        <f t="shared" si="1158"/>
        <v>82484.097999999998</v>
      </c>
      <c r="AE390" s="22">
        <f t="shared" si="1159"/>
        <v>0</v>
      </c>
      <c r="AF390" s="22">
        <f t="shared" si="1160"/>
        <v>0</v>
      </c>
      <c r="AG390" s="22"/>
      <c r="AH390" s="22"/>
      <c r="AI390" s="22"/>
      <c r="AJ390" s="22">
        <f t="shared" si="1161"/>
        <v>82484.097999999998</v>
      </c>
      <c r="AK390" s="22">
        <f t="shared" si="1162"/>
        <v>0</v>
      </c>
      <c r="AL390" s="22">
        <f t="shared" si="1163"/>
        <v>0</v>
      </c>
      <c r="AM390" s="22"/>
      <c r="AN390" s="22"/>
      <c r="AO390" s="22"/>
      <c r="AP390" s="22">
        <f t="shared" si="1164"/>
        <v>82484.097999999998</v>
      </c>
      <c r="AQ390" s="22">
        <f t="shared" si="1165"/>
        <v>0</v>
      </c>
      <c r="AR390" s="22">
        <f t="shared" si="1166"/>
        <v>0</v>
      </c>
      <c r="AS390" s="22"/>
      <c r="AT390" s="22"/>
      <c r="AU390" s="22"/>
      <c r="AV390" s="22">
        <f t="shared" si="1167"/>
        <v>82484.097999999998</v>
      </c>
      <c r="AW390" s="22">
        <f t="shared" si="1168"/>
        <v>0</v>
      </c>
      <c r="AX390" s="22">
        <f t="shared" si="1169"/>
        <v>0</v>
      </c>
      <c r="AY390" s="22"/>
      <c r="AZ390" s="22"/>
      <c r="BA390" s="22"/>
      <c r="BB390" s="22">
        <f t="shared" si="1170"/>
        <v>82484.097999999998</v>
      </c>
      <c r="BC390" s="22">
        <f t="shared" si="1171"/>
        <v>0</v>
      </c>
      <c r="BD390" s="22">
        <f t="shared" si="1172"/>
        <v>0</v>
      </c>
      <c r="BE390" s="22"/>
      <c r="BF390" s="22"/>
      <c r="BG390" s="22"/>
      <c r="BH390" s="22">
        <f t="shared" si="1173"/>
        <v>82484.097999999998</v>
      </c>
      <c r="BI390" s="22">
        <f t="shared" si="1174"/>
        <v>0</v>
      </c>
      <c r="BJ390" s="22">
        <f t="shared" si="1175"/>
        <v>0</v>
      </c>
      <c r="BK390" s="22"/>
      <c r="BL390" s="22"/>
      <c r="BM390" s="22"/>
      <c r="BN390" s="22">
        <f t="shared" si="1176"/>
        <v>82484.097999999998</v>
      </c>
      <c r="BO390" s="22">
        <f t="shared" si="1177"/>
        <v>0</v>
      </c>
      <c r="BP390" s="22">
        <f t="shared" si="1178"/>
        <v>0</v>
      </c>
      <c r="BQ390" s="22"/>
      <c r="BR390" s="22"/>
      <c r="BS390" s="22">
        <f t="shared" si="1179"/>
        <v>82484.097999999998</v>
      </c>
      <c r="BT390" s="22">
        <f t="shared" si="1180"/>
        <v>0</v>
      </c>
      <c r="BU390" s="22">
        <f t="shared" si="1181"/>
        <v>0</v>
      </c>
      <c r="BV390" s="22"/>
      <c r="BW390" s="22"/>
      <c r="BX390" s="22">
        <f t="shared" si="1182"/>
        <v>82484.097999999998</v>
      </c>
      <c r="BY390" s="22">
        <f t="shared" si="1183"/>
        <v>0</v>
      </c>
      <c r="BZ390" s="22">
        <f t="shared" si="1184"/>
        <v>0</v>
      </c>
      <c r="CA390" s="22"/>
      <c r="CB390" s="22"/>
      <c r="CC390" s="22"/>
      <c r="CD390" s="22">
        <f t="shared" si="1276"/>
        <v>82484.097999999998</v>
      </c>
      <c r="CE390" s="22"/>
      <c r="CF390" s="34">
        <f t="shared" si="1228"/>
        <v>82484.097999999998</v>
      </c>
      <c r="CG390" s="22">
        <f t="shared" si="1277"/>
        <v>0</v>
      </c>
      <c r="CH390" s="22"/>
      <c r="CI390" s="22">
        <f t="shared" si="1229"/>
        <v>0</v>
      </c>
      <c r="CJ390" s="22">
        <f t="shared" si="1278"/>
        <v>0</v>
      </c>
      <c r="CK390" s="22"/>
      <c r="CL390" s="22">
        <f t="shared" si="1230"/>
        <v>0</v>
      </c>
      <c r="CM390" s="22"/>
      <c r="CN390" s="15"/>
      <c r="CO390" s="35"/>
    </row>
    <row r="391" spans="1:99" s="31" customFormat="1" ht="46.8" x14ac:dyDescent="0.3">
      <c r="A391" s="25" t="s">
        <v>262</v>
      </c>
      <c r="B391" s="26"/>
      <c r="C391" s="25"/>
      <c r="D391" s="25"/>
      <c r="E391" s="27" t="s">
        <v>263</v>
      </c>
      <c r="F391" s="28">
        <f t="shared" si="1280"/>
        <v>32875.5</v>
      </c>
      <c r="G391" s="28">
        <f t="shared" si="1281"/>
        <v>32875.5</v>
      </c>
      <c r="H391" s="28">
        <f t="shared" si="1282"/>
        <v>32875.5</v>
      </c>
      <c r="I391" s="28">
        <f t="shared" si="1283"/>
        <v>0</v>
      </c>
      <c r="J391" s="28">
        <f t="shared" si="1284"/>
        <v>0</v>
      </c>
      <c r="K391" s="28">
        <f t="shared" si="1285"/>
        <v>0</v>
      </c>
      <c r="L391" s="28">
        <f t="shared" si="1149"/>
        <v>32875.5</v>
      </c>
      <c r="M391" s="28">
        <f t="shared" si="1150"/>
        <v>32875.5</v>
      </c>
      <c r="N391" s="28">
        <f t="shared" si="1151"/>
        <v>32875.5</v>
      </c>
      <c r="O391" s="28">
        <f t="shared" si="1286"/>
        <v>0</v>
      </c>
      <c r="P391" s="28">
        <f t="shared" si="1287"/>
        <v>0</v>
      </c>
      <c r="Q391" s="28">
        <f t="shared" si="1288"/>
        <v>0</v>
      </c>
      <c r="R391" s="28">
        <f t="shared" si="1152"/>
        <v>32875.5</v>
      </c>
      <c r="S391" s="28">
        <f t="shared" si="1153"/>
        <v>32875.5</v>
      </c>
      <c r="T391" s="28">
        <f t="shared" si="1154"/>
        <v>32875.5</v>
      </c>
      <c r="U391" s="28">
        <f t="shared" si="1289"/>
        <v>0</v>
      </c>
      <c r="V391" s="28">
        <f t="shared" si="1290"/>
        <v>0</v>
      </c>
      <c r="W391" s="28">
        <f t="shared" si="1291"/>
        <v>0</v>
      </c>
      <c r="X391" s="28">
        <f t="shared" si="1155"/>
        <v>32875.5</v>
      </c>
      <c r="Y391" s="28">
        <f t="shared" si="1156"/>
        <v>32875.5</v>
      </c>
      <c r="Z391" s="28">
        <f t="shared" si="1157"/>
        <v>32875.5</v>
      </c>
      <c r="AA391" s="28">
        <f t="shared" si="1292"/>
        <v>0</v>
      </c>
      <c r="AB391" s="28">
        <f t="shared" si="1293"/>
        <v>0</v>
      </c>
      <c r="AC391" s="28">
        <f t="shared" si="1294"/>
        <v>0</v>
      </c>
      <c r="AD391" s="28">
        <f t="shared" si="1158"/>
        <v>32875.5</v>
      </c>
      <c r="AE391" s="28">
        <f t="shared" si="1159"/>
        <v>32875.5</v>
      </c>
      <c r="AF391" s="28">
        <f t="shared" si="1160"/>
        <v>32875.5</v>
      </c>
      <c r="AG391" s="28">
        <f t="shared" si="1295"/>
        <v>0</v>
      </c>
      <c r="AH391" s="28">
        <f t="shared" si="1296"/>
        <v>0</v>
      </c>
      <c r="AI391" s="28">
        <f t="shared" si="1297"/>
        <v>0</v>
      </c>
      <c r="AJ391" s="28">
        <f t="shared" si="1161"/>
        <v>32875.5</v>
      </c>
      <c r="AK391" s="28">
        <f t="shared" si="1162"/>
        <v>32875.5</v>
      </c>
      <c r="AL391" s="28">
        <f t="shared" si="1163"/>
        <v>32875.5</v>
      </c>
      <c r="AM391" s="28">
        <f t="shared" si="1298"/>
        <v>0</v>
      </c>
      <c r="AN391" s="28">
        <f t="shared" si="1299"/>
        <v>0</v>
      </c>
      <c r="AO391" s="28">
        <f t="shared" si="1300"/>
        <v>0</v>
      </c>
      <c r="AP391" s="28">
        <f t="shared" si="1164"/>
        <v>32875.5</v>
      </c>
      <c r="AQ391" s="28">
        <f t="shared" si="1165"/>
        <v>32875.5</v>
      </c>
      <c r="AR391" s="28">
        <f t="shared" si="1166"/>
        <v>32875.5</v>
      </c>
      <c r="AS391" s="28">
        <f t="shared" si="1301"/>
        <v>0</v>
      </c>
      <c r="AT391" s="28">
        <f t="shared" si="1302"/>
        <v>0</v>
      </c>
      <c r="AU391" s="28">
        <f t="shared" si="1303"/>
        <v>0</v>
      </c>
      <c r="AV391" s="28">
        <f t="shared" si="1167"/>
        <v>32875.5</v>
      </c>
      <c r="AW391" s="28">
        <f t="shared" si="1168"/>
        <v>32875.5</v>
      </c>
      <c r="AX391" s="28">
        <f t="shared" si="1169"/>
        <v>32875.5</v>
      </c>
      <c r="AY391" s="28">
        <f t="shared" si="1304"/>
        <v>0</v>
      </c>
      <c r="AZ391" s="28">
        <f t="shared" si="1305"/>
        <v>0</v>
      </c>
      <c r="BA391" s="28">
        <f t="shared" si="1306"/>
        <v>0</v>
      </c>
      <c r="BB391" s="28">
        <f t="shared" si="1170"/>
        <v>32875.5</v>
      </c>
      <c r="BC391" s="28">
        <f t="shared" si="1171"/>
        <v>32875.5</v>
      </c>
      <c r="BD391" s="28">
        <f t="shared" si="1172"/>
        <v>32875.5</v>
      </c>
      <c r="BE391" s="28">
        <f t="shared" si="1307"/>
        <v>0</v>
      </c>
      <c r="BF391" s="28">
        <f t="shared" si="1308"/>
        <v>0</v>
      </c>
      <c r="BG391" s="28">
        <f t="shared" si="1309"/>
        <v>0</v>
      </c>
      <c r="BH391" s="28">
        <f t="shared" si="1173"/>
        <v>32875.5</v>
      </c>
      <c r="BI391" s="28">
        <f t="shared" si="1174"/>
        <v>32875.5</v>
      </c>
      <c r="BJ391" s="28">
        <f t="shared" si="1175"/>
        <v>32875.5</v>
      </c>
      <c r="BK391" s="28">
        <f t="shared" si="1310"/>
        <v>0</v>
      </c>
      <c r="BL391" s="28">
        <f t="shared" si="1311"/>
        <v>0</v>
      </c>
      <c r="BM391" s="28">
        <f t="shared" si="1312"/>
        <v>0</v>
      </c>
      <c r="BN391" s="28">
        <f t="shared" si="1176"/>
        <v>32875.5</v>
      </c>
      <c r="BO391" s="28">
        <f t="shared" si="1177"/>
        <v>32875.5</v>
      </c>
      <c r="BP391" s="28">
        <f t="shared" si="1178"/>
        <v>32875.5</v>
      </c>
      <c r="BQ391" s="28">
        <f t="shared" si="1313"/>
        <v>0</v>
      </c>
      <c r="BR391" s="28">
        <f t="shared" si="1314"/>
        <v>0</v>
      </c>
      <c r="BS391" s="22">
        <f t="shared" si="1179"/>
        <v>32875.5</v>
      </c>
      <c r="BT391" s="22">
        <f t="shared" si="1180"/>
        <v>32875.5</v>
      </c>
      <c r="BU391" s="22">
        <f t="shared" si="1181"/>
        <v>32875.5</v>
      </c>
      <c r="BV391" s="28">
        <f t="shared" si="1315"/>
        <v>0</v>
      </c>
      <c r="BW391" s="28">
        <f t="shared" si="1316"/>
        <v>0</v>
      </c>
      <c r="BX391" s="28">
        <f t="shared" si="1182"/>
        <v>32875.5</v>
      </c>
      <c r="BY391" s="28">
        <f t="shared" si="1183"/>
        <v>32875.5</v>
      </c>
      <c r="BZ391" s="28">
        <f t="shared" si="1184"/>
        <v>32875.5</v>
      </c>
      <c r="CA391" s="28">
        <f t="shared" si="1317"/>
        <v>0</v>
      </c>
      <c r="CB391" s="28">
        <f t="shared" si="1318"/>
        <v>0</v>
      </c>
      <c r="CC391" s="28">
        <f t="shared" si="1319"/>
        <v>0</v>
      </c>
      <c r="CD391" s="28">
        <f t="shared" si="1276"/>
        <v>32875.5</v>
      </c>
      <c r="CE391" s="28">
        <f t="shared" si="1320"/>
        <v>0</v>
      </c>
      <c r="CF391" s="29">
        <f t="shared" si="1228"/>
        <v>32875.5</v>
      </c>
      <c r="CG391" s="28">
        <f t="shared" si="1277"/>
        <v>32875.5</v>
      </c>
      <c r="CH391" s="28">
        <f t="shared" si="1321"/>
        <v>0</v>
      </c>
      <c r="CI391" s="28">
        <f t="shared" si="1229"/>
        <v>32875.5</v>
      </c>
      <c r="CJ391" s="28">
        <f t="shared" si="1278"/>
        <v>32875.5</v>
      </c>
      <c r="CK391" s="28">
        <f t="shared" si="1321"/>
        <v>0</v>
      </c>
      <c r="CL391" s="28">
        <f t="shared" si="1230"/>
        <v>32875.5</v>
      </c>
      <c r="CM391" s="28">
        <f t="shared" si="1321"/>
        <v>0</v>
      </c>
      <c r="CN391" s="15"/>
      <c r="CO391" s="30"/>
      <c r="CQ391" s="31" t="s">
        <v>27</v>
      </c>
    </row>
    <row r="392" spans="1:99" ht="46.8" x14ac:dyDescent="0.3">
      <c r="A392" s="32" t="s">
        <v>264</v>
      </c>
      <c r="B392" s="16"/>
      <c r="C392" s="32"/>
      <c r="D392" s="32"/>
      <c r="E392" s="33" t="s">
        <v>265</v>
      </c>
      <c r="F392" s="22">
        <f t="shared" ref="F392:K392" si="1322">F393+F397</f>
        <v>32875.5</v>
      </c>
      <c r="G392" s="22">
        <f t="shared" si="1322"/>
        <v>32875.5</v>
      </c>
      <c r="H392" s="22">
        <f t="shared" si="1322"/>
        <v>32875.5</v>
      </c>
      <c r="I392" s="22">
        <f t="shared" si="1322"/>
        <v>0</v>
      </c>
      <c r="J392" s="22">
        <f t="shared" si="1322"/>
        <v>0</v>
      </c>
      <c r="K392" s="22">
        <f t="shared" si="1322"/>
        <v>0</v>
      </c>
      <c r="L392" s="22">
        <f t="shared" si="1149"/>
        <v>32875.5</v>
      </c>
      <c r="M392" s="22">
        <f t="shared" si="1150"/>
        <v>32875.5</v>
      </c>
      <c r="N392" s="22">
        <f t="shared" si="1151"/>
        <v>32875.5</v>
      </c>
      <c r="O392" s="22">
        <f>O393+O397</f>
        <v>0</v>
      </c>
      <c r="P392" s="22">
        <f>P393+P397</f>
        <v>0</v>
      </c>
      <c r="Q392" s="22">
        <f>Q393+Q397</f>
        <v>0</v>
      </c>
      <c r="R392" s="22">
        <f t="shared" si="1152"/>
        <v>32875.5</v>
      </c>
      <c r="S392" s="22">
        <f t="shared" si="1153"/>
        <v>32875.5</v>
      </c>
      <c r="T392" s="22">
        <f t="shared" si="1154"/>
        <v>32875.5</v>
      </c>
      <c r="U392" s="22">
        <f>U393+U397</f>
        <v>0</v>
      </c>
      <c r="V392" s="22">
        <f>V393+V397</f>
        <v>0</v>
      </c>
      <c r="W392" s="22">
        <f>W393+W397</f>
        <v>0</v>
      </c>
      <c r="X392" s="22">
        <f t="shared" si="1155"/>
        <v>32875.5</v>
      </c>
      <c r="Y392" s="22">
        <f t="shared" si="1156"/>
        <v>32875.5</v>
      </c>
      <c r="Z392" s="22">
        <f t="shared" si="1157"/>
        <v>32875.5</v>
      </c>
      <c r="AA392" s="22">
        <f>AA393+AA397</f>
        <v>0</v>
      </c>
      <c r="AB392" s="22">
        <f>AB393+AB397</f>
        <v>0</v>
      </c>
      <c r="AC392" s="22">
        <f>AC393+AC397</f>
        <v>0</v>
      </c>
      <c r="AD392" s="22">
        <f t="shared" si="1158"/>
        <v>32875.5</v>
      </c>
      <c r="AE392" s="22">
        <f t="shared" si="1159"/>
        <v>32875.5</v>
      </c>
      <c r="AF392" s="22">
        <f t="shared" si="1160"/>
        <v>32875.5</v>
      </c>
      <c r="AG392" s="22">
        <f>AG393+AG397</f>
        <v>0</v>
      </c>
      <c r="AH392" s="22">
        <f>AH393+AH397</f>
        <v>0</v>
      </c>
      <c r="AI392" s="22">
        <f>AI393+AI397</f>
        <v>0</v>
      </c>
      <c r="AJ392" s="22">
        <f t="shared" si="1161"/>
        <v>32875.5</v>
      </c>
      <c r="AK392" s="22">
        <f t="shared" si="1162"/>
        <v>32875.5</v>
      </c>
      <c r="AL392" s="22">
        <f t="shared" si="1163"/>
        <v>32875.5</v>
      </c>
      <c r="AM392" s="22">
        <f>AM393+AM397</f>
        <v>0</v>
      </c>
      <c r="AN392" s="22">
        <f>AN393+AN397</f>
        <v>0</v>
      </c>
      <c r="AO392" s="22">
        <f>AO393+AO397</f>
        <v>0</v>
      </c>
      <c r="AP392" s="22">
        <f t="shared" si="1164"/>
        <v>32875.5</v>
      </c>
      <c r="AQ392" s="22">
        <f t="shared" si="1165"/>
        <v>32875.5</v>
      </c>
      <c r="AR392" s="22">
        <f t="shared" si="1166"/>
        <v>32875.5</v>
      </c>
      <c r="AS392" s="22">
        <f>AS393+AS397</f>
        <v>0</v>
      </c>
      <c r="AT392" s="22">
        <f>AT393+AT397</f>
        <v>0</v>
      </c>
      <c r="AU392" s="22">
        <f>AU393+AU397</f>
        <v>0</v>
      </c>
      <c r="AV392" s="22">
        <f t="shared" si="1167"/>
        <v>32875.5</v>
      </c>
      <c r="AW392" s="22">
        <f t="shared" si="1168"/>
        <v>32875.5</v>
      </c>
      <c r="AX392" s="22">
        <f t="shared" si="1169"/>
        <v>32875.5</v>
      </c>
      <c r="AY392" s="22">
        <f>AY393+AY397</f>
        <v>0</v>
      </c>
      <c r="AZ392" s="22">
        <f>AZ393+AZ397</f>
        <v>0</v>
      </c>
      <c r="BA392" s="22">
        <f>BA393+BA397</f>
        <v>0</v>
      </c>
      <c r="BB392" s="22">
        <f t="shared" si="1170"/>
        <v>32875.5</v>
      </c>
      <c r="BC392" s="22">
        <f t="shared" si="1171"/>
        <v>32875.5</v>
      </c>
      <c r="BD392" s="22">
        <f t="shared" si="1172"/>
        <v>32875.5</v>
      </c>
      <c r="BE392" s="22">
        <f>BE393+BE397</f>
        <v>0</v>
      </c>
      <c r="BF392" s="22">
        <f>BF393+BF397</f>
        <v>0</v>
      </c>
      <c r="BG392" s="22">
        <f>BG393+BG397</f>
        <v>0</v>
      </c>
      <c r="BH392" s="22">
        <f t="shared" si="1173"/>
        <v>32875.5</v>
      </c>
      <c r="BI392" s="22">
        <f t="shared" si="1174"/>
        <v>32875.5</v>
      </c>
      <c r="BJ392" s="22">
        <f t="shared" si="1175"/>
        <v>32875.5</v>
      </c>
      <c r="BK392" s="22">
        <f>BK393+BK397</f>
        <v>0</v>
      </c>
      <c r="BL392" s="22">
        <f>BL393+BL397</f>
        <v>0</v>
      </c>
      <c r="BM392" s="22">
        <f>BM393+BM397</f>
        <v>0</v>
      </c>
      <c r="BN392" s="22">
        <f t="shared" si="1176"/>
        <v>32875.5</v>
      </c>
      <c r="BO392" s="22">
        <f t="shared" si="1177"/>
        <v>32875.5</v>
      </c>
      <c r="BP392" s="22">
        <f t="shared" si="1178"/>
        <v>32875.5</v>
      </c>
      <c r="BQ392" s="22">
        <f>BQ393+BQ397</f>
        <v>0</v>
      </c>
      <c r="BR392" s="22">
        <f>BR393+BR397</f>
        <v>0</v>
      </c>
      <c r="BS392" s="22">
        <f t="shared" si="1179"/>
        <v>32875.5</v>
      </c>
      <c r="BT392" s="22">
        <f t="shared" si="1180"/>
        <v>32875.5</v>
      </c>
      <c r="BU392" s="22">
        <f t="shared" si="1181"/>
        <v>32875.5</v>
      </c>
      <c r="BV392" s="22">
        <f>BV393+BV397</f>
        <v>0</v>
      </c>
      <c r="BW392" s="22">
        <f>BW393+BW397</f>
        <v>0</v>
      </c>
      <c r="BX392" s="22">
        <f t="shared" si="1182"/>
        <v>32875.5</v>
      </c>
      <c r="BY392" s="22">
        <f t="shared" si="1183"/>
        <v>32875.5</v>
      </c>
      <c r="BZ392" s="22">
        <f t="shared" si="1184"/>
        <v>32875.5</v>
      </c>
      <c r="CA392" s="22">
        <f>CA393+CA397</f>
        <v>0</v>
      </c>
      <c r="CB392" s="22">
        <f>CB393+CB397</f>
        <v>0</v>
      </c>
      <c r="CC392" s="22">
        <f>CC393+CC397</f>
        <v>0</v>
      </c>
      <c r="CD392" s="22">
        <f t="shared" si="1276"/>
        <v>32875.5</v>
      </c>
      <c r="CE392" s="22">
        <f>CE393+CE397</f>
        <v>0</v>
      </c>
      <c r="CF392" s="34">
        <f t="shared" si="1228"/>
        <v>32875.5</v>
      </c>
      <c r="CG392" s="22">
        <f t="shared" si="1277"/>
        <v>32875.5</v>
      </c>
      <c r="CH392" s="22">
        <f>CH393+CH397</f>
        <v>0</v>
      </c>
      <c r="CI392" s="22">
        <f t="shared" si="1229"/>
        <v>32875.5</v>
      </c>
      <c r="CJ392" s="22">
        <f t="shared" si="1278"/>
        <v>32875.5</v>
      </c>
      <c r="CK392" s="22">
        <f>CK393+CK397</f>
        <v>0</v>
      </c>
      <c r="CL392" s="22">
        <f t="shared" si="1230"/>
        <v>32875.5</v>
      </c>
      <c r="CM392" s="22">
        <f>CM393+CM397</f>
        <v>0</v>
      </c>
      <c r="CN392" s="15"/>
      <c r="CO392" s="35"/>
      <c r="CR392" s="5" t="s">
        <v>28</v>
      </c>
    </row>
    <row r="393" spans="1:99" ht="31.2" x14ac:dyDescent="0.3">
      <c r="A393" s="32" t="s">
        <v>266</v>
      </c>
      <c r="B393" s="16"/>
      <c r="C393" s="32"/>
      <c r="D393" s="32"/>
      <c r="E393" s="33" t="s">
        <v>267</v>
      </c>
      <c r="F393" s="22">
        <f t="shared" ref="F393:F399" si="1323">F394</f>
        <v>6374.4</v>
      </c>
      <c r="G393" s="22">
        <f t="shared" ref="G393:G399" si="1324">G394</f>
        <v>6374.4</v>
      </c>
      <c r="H393" s="22">
        <f t="shared" ref="H393:H399" si="1325">H394</f>
        <v>6374.4</v>
      </c>
      <c r="I393" s="22">
        <f t="shared" ref="I393:I399" si="1326">I394</f>
        <v>0</v>
      </c>
      <c r="J393" s="22">
        <f t="shared" ref="J393:J399" si="1327">J394</f>
        <v>0</v>
      </c>
      <c r="K393" s="22">
        <f t="shared" ref="K393:K399" si="1328">K394</f>
        <v>0</v>
      </c>
      <c r="L393" s="22">
        <f t="shared" si="1149"/>
        <v>6374.4</v>
      </c>
      <c r="M393" s="22">
        <f t="shared" si="1150"/>
        <v>6374.4</v>
      </c>
      <c r="N393" s="22">
        <f t="shared" si="1151"/>
        <v>6374.4</v>
      </c>
      <c r="O393" s="22">
        <f t="shared" ref="O393:O399" si="1329">O394</f>
        <v>0</v>
      </c>
      <c r="P393" s="22">
        <f t="shared" ref="P393:P399" si="1330">P394</f>
        <v>0</v>
      </c>
      <c r="Q393" s="22">
        <f t="shared" ref="Q393:Q399" si="1331">Q394</f>
        <v>0</v>
      </c>
      <c r="R393" s="22">
        <f t="shared" si="1152"/>
        <v>6374.4</v>
      </c>
      <c r="S393" s="22">
        <f t="shared" si="1153"/>
        <v>6374.4</v>
      </c>
      <c r="T393" s="22">
        <f t="shared" si="1154"/>
        <v>6374.4</v>
      </c>
      <c r="U393" s="22">
        <f t="shared" ref="U393:U399" si="1332">U394</f>
        <v>0</v>
      </c>
      <c r="V393" s="22">
        <f t="shared" ref="V393:V399" si="1333">V394</f>
        <v>0</v>
      </c>
      <c r="W393" s="22">
        <f t="shared" ref="W393:W399" si="1334">W394</f>
        <v>0</v>
      </c>
      <c r="X393" s="22">
        <f t="shared" si="1155"/>
        <v>6374.4</v>
      </c>
      <c r="Y393" s="22">
        <f t="shared" si="1156"/>
        <v>6374.4</v>
      </c>
      <c r="Z393" s="22">
        <f t="shared" si="1157"/>
        <v>6374.4</v>
      </c>
      <c r="AA393" s="22">
        <f t="shared" ref="AA393:AA399" si="1335">AA394</f>
        <v>0</v>
      </c>
      <c r="AB393" s="22">
        <f t="shared" ref="AB393:AB399" si="1336">AB394</f>
        <v>0</v>
      </c>
      <c r="AC393" s="22">
        <f t="shared" ref="AC393:AC399" si="1337">AC394</f>
        <v>0</v>
      </c>
      <c r="AD393" s="22">
        <f t="shared" si="1158"/>
        <v>6374.4</v>
      </c>
      <c r="AE393" s="22">
        <f t="shared" si="1159"/>
        <v>6374.4</v>
      </c>
      <c r="AF393" s="22">
        <f t="shared" si="1160"/>
        <v>6374.4</v>
      </c>
      <c r="AG393" s="22">
        <f t="shared" ref="AG393:AG399" si="1338">AG394</f>
        <v>0</v>
      </c>
      <c r="AH393" s="22">
        <f t="shared" ref="AH393:AH399" si="1339">AH394</f>
        <v>0</v>
      </c>
      <c r="AI393" s="22">
        <f t="shared" ref="AI393:AI399" si="1340">AI394</f>
        <v>0</v>
      </c>
      <c r="AJ393" s="22">
        <f t="shared" si="1161"/>
        <v>6374.4</v>
      </c>
      <c r="AK393" s="22">
        <f t="shared" si="1162"/>
        <v>6374.4</v>
      </c>
      <c r="AL393" s="22">
        <f t="shared" si="1163"/>
        <v>6374.4</v>
      </c>
      <c r="AM393" s="22">
        <f t="shared" ref="AM393:AM399" si="1341">AM394</f>
        <v>0</v>
      </c>
      <c r="AN393" s="22">
        <f t="shared" ref="AN393:AN399" si="1342">AN394</f>
        <v>0</v>
      </c>
      <c r="AO393" s="22">
        <f t="shared" ref="AO393:AO399" si="1343">AO394</f>
        <v>0</v>
      </c>
      <c r="AP393" s="22">
        <f t="shared" si="1164"/>
        <v>6374.4</v>
      </c>
      <c r="AQ393" s="22">
        <f t="shared" si="1165"/>
        <v>6374.4</v>
      </c>
      <c r="AR393" s="22">
        <f t="shared" si="1166"/>
        <v>6374.4</v>
      </c>
      <c r="AS393" s="22">
        <f t="shared" ref="AS393:AS399" si="1344">AS394</f>
        <v>0</v>
      </c>
      <c r="AT393" s="22">
        <f t="shared" ref="AT393:AT399" si="1345">AT394</f>
        <v>0</v>
      </c>
      <c r="AU393" s="22">
        <f t="shared" ref="AU393:AU399" si="1346">AU394</f>
        <v>0</v>
      </c>
      <c r="AV393" s="22">
        <f t="shared" si="1167"/>
        <v>6374.4</v>
      </c>
      <c r="AW393" s="22">
        <f t="shared" si="1168"/>
        <v>6374.4</v>
      </c>
      <c r="AX393" s="22">
        <f t="shared" si="1169"/>
        <v>6374.4</v>
      </c>
      <c r="AY393" s="22">
        <f t="shared" ref="AY393:AY399" si="1347">AY394</f>
        <v>0</v>
      </c>
      <c r="AZ393" s="22">
        <f t="shared" ref="AZ393:AZ399" si="1348">AZ394</f>
        <v>0</v>
      </c>
      <c r="BA393" s="22">
        <f t="shared" ref="BA393:BA399" si="1349">BA394</f>
        <v>0</v>
      </c>
      <c r="BB393" s="22">
        <f t="shared" si="1170"/>
        <v>6374.4</v>
      </c>
      <c r="BC393" s="22">
        <f t="shared" si="1171"/>
        <v>6374.4</v>
      </c>
      <c r="BD393" s="22">
        <f t="shared" si="1172"/>
        <v>6374.4</v>
      </c>
      <c r="BE393" s="22">
        <f t="shared" ref="BE393:BE399" si="1350">BE394</f>
        <v>0</v>
      </c>
      <c r="BF393" s="22">
        <f t="shared" ref="BF393:BF399" si="1351">BF394</f>
        <v>0</v>
      </c>
      <c r="BG393" s="22">
        <f t="shared" ref="BG393:BG399" si="1352">BG394</f>
        <v>0</v>
      </c>
      <c r="BH393" s="22">
        <f t="shared" si="1173"/>
        <v>6374.4</v>
      </c>
      <c r="BI393" s="22">
        <f t="shared" si="1174"/>
        <v>6374.4</v>
      </c>
      <c r="BJ393" s="22">
        <f t="shared" si="1175"/>
        <v>6374.4</v>
      </c>
      <c r="BK393" s="22">
        <f t="shared" ref="BK393:BK399" si="1353">BK394</f>
        <v>0</v>
      </c>
      <c r="BL393" s="22">
        <f t="shared" ref="BL393:BL399" si="1354">BL394</f>
        <v>0</v>
      </c>
      <c r="BM393" s="22">
        <f t="shared" ref="BM393:BM399" si="1355">BM394</f>
        <v>0</v>
      </c>
      <c r="BN393" s="22">
        <f t="shared" si="1176"/>
        <v>6374.4</v>
      </c>
      <c r="BO393" s="22">
        <f t="shared" si="1177"/>
        <v>6374.4</v>
      </c>
      <c r="BP393" s="22">
        <f t="shared" si="1178"/>
        <v>6374.4</v>
      </c>
      <c r="BQ393" s="22">
        <f t="shared" ref="BQ393:BQ399" si="1356">BQ394</f>
        <v>0</v>
      </c>
      <c r="BR393" s="22">
        <f t="shared" ref="BR393:BR399" si="1357">BR394</f>
        <v>0</v>
      </c>
      <c r="BS393" s="22">
        <f t="shared" si="1179"/>
        <v>6374.4</v>
      </c>
      <c r="BT393" s="22">
        <f t="shared" si="1180"/>
        <v>6374.4</v>
      </c>
      <c r="BU393" s="22">
        <f t="shared" si="1181"/>
        <v>6374.4</v>
      </c>
      <c r="BV393" s="22">
        <f t="shared" ref="BV393:BV399" si="1358">BV394</f>
        <v>0</v>
      </c>
      <c r="BW393" s="22">
        <f t="shared" ref="BW393:BW399" si="1359">BW394</f>
        <v>0</v>
      </c>
      <c r="BX393" s="22">
        <f t="shared" si="1182"/>
        <v>6374.4</v>
      </c>
      <c r="BY393" s="22">
        <f t="shared" si="1183"/>
        <v>6374.4</v>
      </c>
      <c r="BZ393" s="22">
        <f t="shared" si="1184"/>
        <v>6374.4</v>
      </c>
      <c r="CA393" s="22">
        <f t="shared" ref="CA393:CA399" si="1360">CA394</f>
        <v>0</v>
      </c>
      <c r="CB393" s="22">
        <f t="shared" ref="CB393:CB399" si="1361">CB394</f>
        <v>0</v>
      </c>
      <c r="CC393" s="22">
        <f t="shared" ref="CC393:CC399" si="1362">CC394</f>
        <v>0</v>
      </c>
      <c r="CD393" s="22">
        <f t="shared" si="1276"/>
        <v>6374.4</v>
      </c>
      <c r="CE393" s="22">
        <f t="shared" ref="CE393:CE399" si="1363">CE394</f>
        <v>0</v>
      </c>
      <c r="CF393" s="34">
        <f t="shared" si="1228"/>
        <v>6374.4</v>
      </c>
      <c r="CG393" s="22">
        <f t="shared" si="1277"/>
        <v>6374.4</v>
      </c>
      <c r="CH393" s="22">
        <f t="shared" ref="CH393:CM399" si="1364">CH394</f>
        <v>0</v>
      </c>
      <c r="CI393" s="22">
        <f t="shared" si="1229"/>
        <v>6374.4</v>
      </c>
      <c r="CJ393" s="22">
        <f t="shared" si="1278"/>
        <v>6374.4</v>
      </c>
      <c r="CK393" s="22">
        <f t="shared" si="1364"/>
        <v>0</v>
      </c>
      <c r="CL393" s="22">
        <f t="shared" si="1230"/>
        <v>6374.4</v>
      </c>
      <c r="CM393" s="22">
        <f t="shared" si="1364"/>
        <v>0</v>
      </c>
      <c r="CN393" s="15"/>
      <c r="CO393" s="35"/>
      <c r="CU393" s="5" t="s">
        <v>31</v>
      </c>
    </row>
    <row r="394" spans="1:99" ht="46.8" x14ac:dyDescent="0.3">
      <c r="A394" s="32" t="s">
        <v>266</v>
      </c>
      <c r="B394" s="16">
        <v>600</v>
      </c>
      <c r="C394" s="32"/>
      <c r="D394" s="32"/>
      <c r="E394" s="33" t="s">
        <v>45</v>
      </c>
      <c r="F394" s="22">
        <f t="shared" si="1323"/>
        <v>6374.4</v>
      </c>
      <c r="G394" s="22">
        <f t="shared" si="1324"/>
        <v>6374.4</v>
      </c>
      <c r="H394" s="22">
        <f t="shared" si="1325"/>
        <v>6374.4</v>
      </c>
      <c r="I394" s="22">
        <f t="shared" si="1326"/>
        <v>0</v>
      </c>
      <c r="J394" s="22">
        <f t="shared" si="1327"/>
        <v>0</v>
      </c>
      <c r="K394" s="22">
        <f t="shared" si="1328"/>
        <v>0</v>
      </c>
      <c r="L394" s="22">
        <f t="shared" si="1149"/>
        <v>6374.4</v>
      </c>
      <c r="M394" s="22">
        <f t="shared" si="1150"/>
        <v>6374.4</v>
      </c>
      <c r="N394" s="22">
        <f t="shared" si="1151"/>
        <v>6374.4</v>
      </c>
      <c r="O394" s="22">
        <f t="shared" si="1329"/>
        <v>0</v>
      </c>
      <c r="P394" s="22">
        <f t="shared" si="1330"/>
        <v>0</v>
      </c>
      <c r="Q394" s="22">
        <f t="shared" si="1331"/>
        <v>0</v>
      </c>
      <c r="R394" s="22">
        <f t="shared" si="1152"/>
        <v>6374.4</v>
      </c>
      <c r="S394" s="22">
        <f t="shared" si="1153"/>
        <v>6374.4</v>
      </c>
      <c r="T394" s="22">
        <f t="shared" si="1154"/>
        <v>6374.4</v>
      </c>
      <c r="U394" s="22">
        <f t="shared" si="1332"/>
        <v>0</v>
      </c>
      <c r="V394" s="22">
        <f t="shared" si="1333"/>
        <v>0</v>
      </c>
      <c r="W394" s="22">
        <f t="shared" si="1334"/>
        <v>0</v>
      </c>
      <c r="X394" s="22">
        <f t="shared" si="1155"/>
        <v>6374.4</v>
      </c>
      <c r="Y394" s="22">
        <f t="shared" si="1156"/>
        <v>6374.4</v>
      </c>
      <c r="Z394" s="22">
        <f t="shared" si="1157"/>
        <v>6374.4</v>
      </c>
      <c r="AA394" s="22">
        <f t="shared" si="1335"/>
        <v>0</v>
      </c>
      <c r="AB394" s="22">
        <f t="shared" si="1336"/>
        <v>0</v>
      </c>
      <c r="AC394" s="22">
        <f t="shared" si="1337"/>
        <v>0</v>
      </c>
      <c r="AD394" s="22">
        <f t="shared" si="1158"/>
        <v>6374.4</v>
      </c>
      <c r="AE394" s="22">
        <f t="shared" si="1159"/>
        <v>6374.4</v>
      </c>
      <c r="AF394" s="22">
        <f t="shared" si="1160"/>
        <v>6374.4</v>
      </c>
      <c r="AG394" s="22">
        <f t="shared" si="1338"/>
        <v>0</v>
      </c>
      <c r="AH394" s="22">
        <f t="shared" si="1339"/>
        <v>0</v>
      </c>
      <c r="AI394" s="22">
        <f t="shared" si="1340"/>
        <v>0</v>
      </c>
      <c r="AJ394" s="22">
        <f t="shared" si="1161"/>
        <v>6374.4</v>
      </c>
      <c r="AK394" s="22">
        <f t="shared" si="1162"/>
        <v>6374.4</v>
      </c>
      <c r="AL394" s="22">
        <f t="shared" si="1163"/>
        <v>6374.4</v>
      </c>
      <c r="AM394" s="22">
        <f t="shared" si="1341"/>
        <v>0</v>
      </c>
      <c r="AN394" s="22">
        <f t="shared" si="1342"/>
        <v>0</v>
      </c>
      <c r="AO394" s="22">
        <f t="shared" si="1343"/>
        <v>0</v>
      </c>
      <c r="AP394" s="22">
        <f t="shared" si="1164"/>
        <v>6374.4</v>
      </c>
      <c r="AQ394" s="22">
        <f t="shared" si="1165"/>
        <v>6374.4</v>
      </c>
      <c r="AR394" s="22">
        <f t="shared" si="1166"/>
        <v>6374.4</v>
      </c>
      <c r="AS394" s="22">
        <f t="shared" si="1344"/>
        <v>0</v>
      </c>
      <c r="AT394" s="22">
        <f t="shared" si="1345"/>
        <v>0</v>
      </c>
      <c r="AU394" s="22">
        <f t="shared" si="1346"/>
        <v>0</v>
      </c>
      <c r="AV394" s="22">
        <f t="shared" si="1167"/>
        <v>6374.4</v>
      </c>
      <c r="AW394" s="22">
        <f t="shared" si="1168"/>
        <v>6374.4</v>
      </c>
      <c r="AX394" s="22">
        <f t="shared" si="1169"/>
        <v>6374.4</v>
      </c>
      <c r="AY394" s="22">
        <f t="shared" si="1347"/>
        <v>0</v>
      </c>
      <c r="AZ394" s="22">
        <f t="shared" si="1348"/>
        <v>0</v>
      </c>
      <c r="BA394" s="22">
        <f t="shared" si="1349"/>
        <v>0</v>
      </c>
      <c r="BB394" s="22">
        <f t="shared" si="1170"/>
        <v>6374.4</v>
      </c>
      <c r="BC394" s="22">
        <f t="shared" si="1171"/>
        <v>6374.4</v>
      </c>
      <c r="BD394" s="22">
        <f t="shared" si="1172"/>
        <v>6374.4</v>
      </c>
      <c r="BE394" s="22">
        <f t="shared" si="1350"/>
        <v>0</v>
      </c>
      <c r="BF394" s="22">
        <f t="shared" si="1351"/>
        <v>0</v>
      </c>
      <c r="BG394" s="22">
        <f t="shared" si="1352"/>
        <v>0</v>
      </c>
      <c r="BH394" s="22">
        <f t="shared" si="1173"/>
        <v>6374.4</v>
      </c>
      <c r="BI394" s="22">
        <f t="shared" si="1174"/>
        <v>6374.4</v>
      </c>
      <c r="BJ394" s="22">
        <f t="shared" si="1175"/>
        <v>6374.4</v>
      </c>
      <c r="BK394" s="22">
        <f t="shared" si="1353"/>
        <v>0</v>
      </c>
      <c r="BL394" s="22">
        <f t="shared" si="1354"/>
        <v>0</v>
      </c>
      <c r="BM394" s="22">
        <f t="shared" si="1355"/>
        <v>0</v>
      </c>
      <c r="BN394" s="22">
        <f t="shared" si="1176"/>
        <v>6374.4</v>
      </c>
      <c r="BO394" s="22">
        <f t="shared" si="1177"/>
        <v>6374.4</v>
      </c>
      <c r="BP394" s="22">
        <f t="shared" si="1178"/>
        <v>6374.4</v>
      </c>
      <c r="BQ394" s="22">
        <f t="shared" si="1356"/>
        <v>0</v>
      </c>
      <c r="BR394" s="22">
        <f t="shared" si="1357"/>
        <v>0</v>
      </c>
      <c r="BS394" s="22">
        <f t="shared" si="1179"/>
        <v>6374.4</v>
      </c>
      <c r="BT394" s="22">
        <f t="shared" si="1180"/>
        <v>6374.4</v>
      </c>
      <c r="BU394" s="22">
        <f t="shared" si="1181"/>
        <v>6374.4</v>
      </c>
      <c r="BV394" s="22">
        <f t="shared" si="1358"/>
        <v>0</v>
      </c>
      <c r="BW394" s="22">
        <f t="shared" si="1359"/>
        <v>0</v>
      </c>
      <c r="BX394" s="22">
        <f t="shared" si="1182"/>
        <v>6374.4</v>
      </c>
      <c r="BY394" s="22">
        <f t="shared" si="1183"/>
        <v>6374.4</v>
      </c>
      <c r="BZ394" s="22">
        <f t="shared" si="1184"/>
        <v>6374.4</v>
      </c>
      <c r="CA394" s="22">
        <f t="shared" si="1360"/>
        <v>0</v>
      </c>
      <c r="CB394" s="22">
        <f t="shared" si="1361"/>
        <v>0</v>
      </c>
      <c r="CC394" s="22">
        <f t="shared" si="1362"/>
        <v>0</v>
      </c>
      <c r="CD394" s="22">
        <f t="shared" si="1276"/>
        <v>6374.4</v>
      </c>
      <c r="CE394" s="22">
        <f t="shared" si="1363"/>
        <v>0</v>
      </c>
      <c r="CF394" s="34">
        <f t="shared" si="1228"/>
        <v>6374.4</v>
      </c>
      <c r="CG394" s="22">
        <f t="shared" si="1277"/>
        <v>6374.4</v>
      </c>
      <c r="CH394" s="22">
        <f t="shared" si="1364"/>
        <v>0</v>
      </c>
      <c r="CI394" s="22">
        <f t="shared" si="1229"/>
        <v>6374.4</v>
      </c>
      <c r="CJ394" s="22">
        <f t="shared" si="1278"/>
        <v>6374.4</v>
      </c>
      <c r="CK394" s="22">
        <f t="shared" si="1364"/>
        <v>0</v>
      </c>
      <c r="CL394" s="22">
        <f t="shared" si="1230"/>
        <v>6374.4</v>
      </c>
      <c r="CM394" s="22">
        <f t="shared" si="1364"/>
        <v>0</v>
      </c>
      <c r="CN394" s="15"/>
      <c r="CO394" s="35"/>
      <c r="CS394" s="5" t="s">
        <v>29</v>
      </c>
    </row>
    <row r="395" spans="1:99" x14ac:dyDescent="0.3">
      <c r="A395" s="32" t="s">
        <v>266</v>
      </c>
      <c r="B395" s="16">
        <v>620</v>
      </c>
      <c r="C395" s="32"/>
      <c r="D395" s="32"/>
      <c r="E395" s="33" t="s">
        <v>46</v>
      </c>
      <c r="F395" s="22">
        <f t="shared" si="1323"/>
        <v>6374.4</v>
      </c>
      <c r="G395" s="22">
        <f t="shared" si="1324"/>
        <v>6374.4</v>
      </c>
      <c r="H395" s="22">
        <f t="shared" si="1325"/>
        <v>6374.4</v>
      </c>
      <c r="I395" s="22">
        <f t="shared" si="1326"/>
        <v>0</v>
      </c>
      <c r="J395" s="22">
        <f t="shared" si="1327"/>
        <v>0</v>
      </c>
      <c r="K395" s="22">
        <f t="shared" si="1328"/>
        <v>0</v>
      </c>
      <c r="L395" s="22">
        <f t="shared" si="1149"/>
        <v>6374.4</v>
      </c>
      <c r="M395" s="22">
        <f t="shared" si="1150"/>
        <v>6374.4</v>
      </c>
      <c r="N395" s="22">
        <f t="shared" si="1151"/>
        <v>6374.4</v>
      </c>
      <c r="O395" s="22">
        <f t="shared" si="1329"/>
        <v>0</v>
      </c>
      <c r="P395" s="22">
        <f t="shared" si="1330"/>
        <v>0</v>
      </c>
      <c r="Q395" s="22">
        <f t="shared" si="1331"/>
        <v>0</v>
      </c>
      <c r="R395" s="22">
        <f t="shared" si="1152"/>
        <v>6374.4</v>
      </c>
      <c r="S395" s="22">
        <f t="shared" si="1153"/>
        <v>6374.4</v>
      </c>
      <c r="T395" s="22">
        <f t="shared" si="1154"/>
        <v>6374.4</v>
      </c>
      <c r="U395" s="22">
        <f t="shared" si="1332"/>
        <v>0</v>
      </c>
      <c r="V395" s="22">
        <f t="shared" si="1333"/>
        <v>0</v>
      </c>
      <c r="W395" s="22">
        <f t="shared" si="1334"/>
        <v>0</v>
      </c>
      <c r="X395" s="22">
        <f t="shared" si="1155"/>
        <v>6374.4</v>
      </c>
      <c r="Y395" s="22">
        <f t="shared" si="1156"/>
        <v>6374.4</v>
      </c>
      <c r="Z395" s="22">
        <f t="shared" si="1157"/>
        <v>6374.4</v>
      </c>
      <c r="AA395" s="22">
        <f t="shared" si="1335"/>
        <v>0</v>
      </c>
      <c r="AB395" s="22">
        <f t="shared" si="1336"/>
        <v>0</v>
      </c>
      <c r="AC395" s="22">
        <f t="shared" si="1337"/>
        <v>0</v>
      </c>
      <c r="AD395" s="22">
        <f t="shared" si="1158"/>
        <v>6374.4</v>
      </c>
      <c r="AE395" s="22">
        <f t="shared" si="1159"/>
        <v>6374.4</v>
      </c>
      <c r="AF395" s="22">
        <f t="shared" si="1160"/>
        <v>6374.4</v>
      </c>
      <c r="AG395" s="22">
        <f t="shared" si="1338"/>
        <v>0</v>
      </c>
      <c r="AH395" s="22">
        <f t="shared" si="1339"/>
        <v>0</v>
      </c>
      <c r="AI395" s="22">
        <f t="shared" si="1340"/>
        <v>0</v>
      </c>
      <c r="AJ395" s="22">
        <f t="shared" si="1161"/>
        <v>6374.4</v>
      </c>
      <c r="AK395" s="22">
        <f t="shared" si="1162"/>
        <v>6374.4</v>
      </c>
      <c r="AL395" s="22">
        <f t="shared" si="1163"/>
        <v>6374.4</v>
      </c>
      <c r="AM395" s="22">
        <f t="shared" si="1341"/>
        <v>0</v>
      </c>
      <c r="AN395" s="22">
        <f t="shared" si="1342"/>
        <v>0</v>
      </c>
      <c r="AO395" s="22">
        <f t="shared" si="1343"/>
        <v>0</v>
      </c>
      <c r="AP395" s="22">
        <f t="shared" si="1164"/>
        <v>6374.4</v>
      </c>
      <c r="AQ395" s="22">
        <f t="shared" si="1165"/>
        <v>6374.4</v>
      </c>
      <c r="AR395" s="22">
        <f t="shared" si="1166"/>
        <v>6374.4</v>
      </c>
      <c r="AS395" s="22">
        <f t="shared" si="1344"/>
        <v>0</v>
      </c>
      <c r="AT395" s="22">
        <f t="shared" si="1345"/>
        <v>0</v>
      </c>
      <c r="AU395" s="22">
        <f t="shared" si="1346"/>
        <v>0</v>
      </c>
      <c r="AV395" s="22">
        <f t="shared" si="1167"/>
        <v>6374.4</v>
      </c>
      <c r="AW395" s="22">
        <f t="shared" si="1168"/>
        <v>6374.4</v>
      </c>
      <c r="AX395" s="22">
        <f t="shared" si="1169"/>
        <v>6374.4</v>
      </c>
      <c r="AY395" s="22">
        <f t="shared" si="1347"/>
        <v>0</v>
      </c>
      <c r="AZ395" s="22">
        <f t="shared" si="1348"/>
        <v>0</v>
      </c>
      <c r="BA395" s="22">
        <f t="shared" si="1349"/>
        <v>0</v>
      </c>
      <c r="BB395" s="22">
        <f t="shared" si="1170"/>
        <v>6374.4</v>
      </c>
      <c r="BC395" s="22">
        <f t="shared" si="1171"/>
        <v>6374.4</v>
      </c>
      <c r="BD395" s="22">
        <f t="shared" si="1172"/>
        <v>6374.4</v>
      </c>
      <c r="BE395" s="22">
        <f t="shared" si="1350"/>
        <v>0</v>
      </c>
      <c r="BF395" s="22">
        <f t="shared" si="1351"/>
        <v>0</v>
      </c>
      <c r="BG395" s="22">
        <f t="shared" si="1352"/>
        <v>0</v>
      </c>
      <c r="BH395" s="22">
        <f t="shared" si="1173"/>
        <v>6374.4</v>
      </c>
      <c r="BI395" s="22">
        <f t="shared" si="1174"/>
        <v>6374.4</v>
      </c>
      <c r="BJ395" s="22">
        <f t="shared" si="1175"/>
        <v>6374.4</v>
      </c>
      <c r="BK395" s="22">
        <f t="shared" si="1353"/>
        <v>0</v>
      </c>
      <c r="BL395" s="22">
        <f t="shared" si="1354"/>
        <v>0</v>
      </c>
      <c r="BM395" s="22">
        <f t="shared" si="1355"/>
        <v>0</v>
      </c>
      <c r="BN395" s="22">
        <f t="shared" si="1176"/>
        <v>6374.4</v>
      </c>
      <c r="BO395" s="22">
        <f t="shared" si="1177"/>
        <v>6374.4</v>
      </c>
      <c r="BP395" s="22">
        <f t="shared" si="1178"/>
        <v>6374.4</v>
      </c>
      <c r="BQ395" s="22">
        <f t="shared" si="1356"/>
        <v>0</v>
      </c>
      <c r="BR395" s="22">
        <f t="shared" si="1357"/>
        <v>0</v>
      </c>
      <c r="BS395" s="22">
        <f t="shared" si="1179"/>
        <v>6374.4</v>
      </c>
      <c r="BT395" s="22">
        <f t="shared" si="1180"/>
        <v>6374.4</v>
      </c>
      <c r="BU395" s="22">
        <f t="shared" si="1181"/>
        <v>6374.4</v>
      </c>
      <c r="BV395" s="22">
        <f t="shared" si="1358"/>
        <v>0</v>
      </c>
      <c r="BW395" s="22">
        <f t="shared" si="1359"/>
        <v>0</v>
      </c>
      <c r="BX395" s="22">
        <f t="shared" si="1182"/>
        <v>6374.4</v>
      </c>
      <c r="BY395" s="22">
        <f t="shared" si="1183"/>
        <v>6374.4</v>
      </c>
      <c r="BZ395" s="22">
        <f t="shared" si="1184"/>
        <v>6374.4</v>
      </c>
      <c r="CA395" s="22">
        <f t="shared" si="1360"/>
        <v>0</v>
      </c>
      <c r="CB395" s="22">
        <f t="shared" si="1361"/>
        <v>0</v>
      </c>
      <c r="CC395" s="22">
        <f t="shared" si="1362"/>
        <v>0</v>
      </c>
      <c r="CD395" s="22">
        <f t="shared" si="1276"/>
        <v>6374.4</v>
      </c>
      <c r="CE395" s="22">
        <f t="shared" si="1363"/>
        <v>0</v>
      </c>
      <c r="CF395" s="34">
        <f t="shared" si="1228"/>
        <v>6374.4</v>
      </c>
      <c r="CG395" s="22">
        <f t="shared" si="1277"/>
        <v>6374.4</v>
      </c>
      <c r="CH395" s="22">
        <f t="shared" si="1364"/>
        <v>0</v>
      </c>
      <c r="CI395" s="22">
        <f t="shared" si="1229"/>
        <v>6374.4</v>
      </c>
      <c r="CJ395" s="22">
        <f t="shared" si="1278"/>
        <v>6374.4</v>
      </c>
      <c r="CK395" s="22">
        <f t="shared" si="1364"/>
        <v>0</v>
      </c>
      <c r="CL395" s="22">
        <f t="shared" si="1230"/>
        <v>6374.4</v>
      </c>
      <c r="CM395" s="22">
        <f t="shared" si="1364"/>
        <v>0</v>
      </c>
      <c r="CN395" s="15"/>
      <c r="CO395" s="35"/>
      <c r="CT395" s="5" t="s">
        <v>30</v>
      </c>
    </row>
    <row r="396" spans="1:99" x14ac:dyDescent="0.3">
      <c r="A396" s="32" t="s">
        <v>266</v>
      </c>
      <c r="B396" s="16">
        <v>620</v>
      </c>
      <c r="C396" s="32" t="s">
        <v>47</v>
      </c>
      <c r="D396" s="32" t="s">
        <v>47</v>
      </c>
      <c r="E396" s="33" t="s">
        <v>48</v>
      </c>
      <c r="F396" s="22">
        <v>6374.4</v>
      </c>
      <c r="G396" s="22">
        <v>6374.4</v>
      </c>
      <c r="H396" s="22">
        <v>6374.4</v>
      </c>
      <c r="I396" s="22"/>
      <c r="J396" s="22"/>
      <c r="K396" s="22"/>
      <c r="L396" s="22">
        <f t="shared" si="1149"/>
        <v>6374.4</v>
      </c>
      <c r="M396" s="22">
        <f t="shared" si="1150"/>
        <v>6374.4</v>
      </c>
      <c r="N396" s="22">
        <f t="shared" si="1151"/>
        <v>6374.4</v>
      </c>
      <c r="O396" s="22"/>
      <c r="P396" s="22"/>
      <c r="Q396" s="22"/>
      <c r="R396" s="22">
        <f t="shared" si="1152"/>
        <v>6374.4</v>
      </c>
      <c r="S396" s="22">
        <f t="shared" si="1153"/>
        <v>6374.4</v>
      </c>
      <c r="T396" s="22">
        <f t="shared" si="1154"/>
        <v>6374.4</v>
      </c>
      <c r="U396" s="22"/>
      <c r="V396" s="22"/>
      <c r="W396" s="22"/>
      <c r="X396" s="22">
        <f t="shared" si="1155"/>
        <v>6374.4</v>
      </c>
      <c r="Y396" s="22">
        <f t="shared" si="1156"/>
        <v>6374.4</v>
      </c>
      <c r="Z396" s="22">
        <f t="shared" si="1157"/>
        <v>6374.4</v>
      </c>
      <c r="AA396" s="22"/>
      <c r="AB396" s="22"/>
      <c r="AC396" s="22"/>
      <c r="AD396" s="22">
        <f t="shared" si="1158"/>
        <v>6374.4</v>
      </c>
      <c r="AE396" s="22">
        <f t="shared" si="1159"/>
        <v>6374.4</v>
      </c>
      <c r="AF396" s="22">
        <f t="shared" si="1160"/>
        <v>6374.4</v>
      </c>
      <c r="AG396" s="22"/>
      <c r="AH396" s="22"/>
      <c r="AI396" s="22"/>
      <c r="AJ396" s="22">
        <f t="shared" si="1161"/>
        <v>6374.4</v>
      </c>
      <c r="AK396" s="22">
        <f t="shared" si="1162"/>
        <v>6374.4</v>
      </c>
      <c r="AL396" s="22">
        <f t="shared" si="1163"/>
        <v>6374.4</v>
      </c>
      <c r="AM396" s="22"/>
      <c r="AN396" s="22"/>
      <c r="AO396" s="22"/>
      <c r="AP396" s="22">
        <f t="shared" si="1164"/>
        <v>6374.4</v>
      </c>
      <c r="AQ396" s="22">
        <f t="shared" si="1165"/>
        <v>6374.4</v>
      </c>
      <c r="AR396" s="22">
        <f t="shared" si="1166"/>
        <v>6374.4</v>
      </c>
      <c r="AS396" s="22"/>
      <c r="AT396" s="22"/>
      <c r="AU396" s="22"/>
      <c r="AV396" s="22">
        <f t="shared" si="1167"/>
        <v>6374.4</v>
      </c>
      <c r="AW396" s="22">
        <f t="shared" si="1168"/>
        <v>6374.4</v>
      </c>
      <c r="AX396" s="22">
        <f t="shared" si="1169"/>
        <v>6374.4</v>
      </c>
      <c r="AY396" s="22"/>
      <c r="AZ396" s="22"/>
      <c r="BA396" s="22"/>
      <c r="BB396" s="22">
        <f t="shared" si="1170"/>
        <v>6374.4</v>
      </c>
      <c r="BC396" s="22">
        <f t="shared" si="1171"/>
        <v>6374.4</v>
      </c>
      <c r="BD396" s="22">
        <f t="shared" si="1172"/>
        <v>6374.4</v>
      </c>
      <c r="BE396" s="22"/>
      <c r="BF396" s="22"/>
      <c r="BG396" s="22"/>
      <c r="BH396" s="22">
        <f t="shared" si="1173"/>
        <v>6374.4</v>
      </c>
      <c r="BI396" s="22">
        <f t="shared" si="1174"/>
        <v>6374.4</v>
      </c>
      <c r="BJ396" s="22">
        <f t="shared" si="1175"/>
        <v>6374.4</v>
      </c>
      <c r="BK396" s="22"/>
      <c r="BL396" s="22"/>
      <c r="BM396" s="22"/>
      <c r="BN396" s="22">
        <f t="shared" si="1176"/>
        <v>6374.4</v>
      </c>
      <c r="BO396" s="22">
        <f t="shared" si="1177"/>
        <v>6374.4</v>
      </c>
      <c r="BP396" s="22">
        <f t="shared" si="1178"/>
        <v>6374.4</v>
      </c>
      <c r="BQ396" s="22"/>
      <c r="BR396" s="22"/>
      <c r="BS396" s="22">
        <f t="shared" si="1179"/>
        <v>6374.4</v>
      </c>
      <c r="BT396" s="22">
        <f t="shared" si="1180"/>
        <v>6374.4</v>
      </c>
      <c r="BU396" s="22">
        <f t="shared" si="1181"/>
        <v>6374.4</v>
      </c>
      <c r="BV396" s="22"/>
      <c r="BW396" s="22"/>
      <c r="BX396" s="22">
        <f t="shared" si="1182"/>
        <v>6374.4</v>
      </c>
      <c r="BY396" s="22">
        <f t="shared" si="1183"/>
        <v>6374.4</v>
      </c>
      <c r="BZ396" s="22">
        <f t="shared" si="1184"/>
        <v>6374.4</v>
      </c>
      <c r="CA396" s="22"/>
      <c r="CB396" s="22"/>
      <c r="CC396" s="22"/>
      <c r="CD396" s="22">
        <f t="shared" si="1276"/>
        <v>6374.4</v>
      </c>
      <c r="CE396" s="22"/>
      <c r="CF396" s="34">
        <f t="shared" si="1228"/>
        <v>6374.4</v>
      </c>
      <c r="CG396" s="22">
        <f t="shared" si="1277"/>
        <v>6374.4</v>
      </c>
      <c r="CH396" s="22"/>
      <c r="CI396" s="22">
        <f t="shared" si="1229"/>
        <v>6374.4</v>
      </c>
      <c r="CJ396" s="22">
        <f t="shared" si="1278"/>
        <v>6374.4</v>
      </c>
      <c r="CK396" s="22"/>
      <c r="CL396" s="22">
        <f t="shared" si="1230"/>
        <v>6374.4</v>
      </c>
      <c r="CM396" s="22"/>
      <c r="CN396" s="15"/>
      <c r="CO396" s="35"/>
    </row>
    <row r="397" spans="1:99" ht="78" x14ac:dyDescent="0.3">
      <c r="A397" s="32" t="s">
        <v>268</v>
      </c>
      <c r="B397" s="16"/>
      <c r="C397" s="32"/>
      <c r="D397" s="32"/>
      <c r="E397" s="33" t="s">
        <v>269</v>
      </c>
      <c r="F397" s="22">
        <f t="shared" si="1323"/>
        <v>26501.1</v>
      </c>
      <c r="G397" s="22">
        <f t="shared" si="1324"/>
        <v>26501.1</v>
      </c>
      <c r="H397" s="22">
        <f t="shared" si="1325"/>
        <v>26501.1</v>
      </c>
      <c r="I397" s="22">
        <f t="shared" si="1326"/>
        <v>0</v>
      </c>
      <c r="J397" s="22">
        <f t="shared" si="1327"/>
        <v>0</v>
      </c>
      <c r="K397" s="22">
        <f t="shared" si="1328"/>
        <v>0</v>
      </c>
      <c r="L397" s="22">
        <f t="shared" si="1149"/>
        <v>26501.1</v>
      </c>
      <c r="M397" s="22">
        <f t="shared" si="1150"/>
        <v>26501.1</v>
      </c>
      <c r="N397" s="22">
        <f t="shared" si="1151"/>
        <v>26501.1</v>
      </c>
      <c r="O397" s="22">
        <f t="shared" si="1329"/>
        <v>0</v>
      </c>
      <c r="P397" s="22">
        <f t="shared" si="1330"/>
        <v>0</v>
      </c>
      <c r="Q397" s="22">
        <f t="shared" si="1331"/>
        <v>0</v>
      </c>
      <c r="R397" s="22">
        <f t="shared" si="1152"/>
        <v>26501.1</v>
      </c>
      <c r="S397" s="22">
        <f t="shared" si="1153"/>
        <v>26501.1</v>
      </c>
      <c r="T397" s="22">
        <f t="shared" si="1154"/>
        <v>26501.1</v>
      </c>
      <c r="U397" s="22">
        <f t="shared" si="1332"/>
        <v>0</v>
      </c>
      <c r="V397" s="22">
        <f t="shared" si="1333"/>
        <v>0</v>
      </c>
      <c r="W397" s="22">
        <f t="shared" si="1334"/>
        <v>0</v>
      </c>
      <c r="X397" s="22">
        <f t="shared" si="1155"/>
        <v>26501.1</v>
      </c>
      <c r="Y397" s="22">
        <f t="shared" si="1156"/>
        <v>26501.1</v>
      </c>
      <c r="Z397" s="22">
        <f t="shared" si="1157"/>
        <v>26501.1</v>
      </c>
      <c r="AA397" s="22">
        <f t="shared" si="1335"/>
        <v>0</v>
      </c>
      <c r="AB397" s="22">
        <f t="shared" si="1336"/>
        <v>0</v>
      </c>
      <c r="AC397" s="22">
        <f t="shared" si="1337"/>
        <v>0</v>
      </c>
      <c r="AD397" s="22">
        <f t="shared" si="1158"/>
        <v>26501.1</v>
      </c>
      <c r="AE397" s="22">
        <f t="shared" si="1159"/>
        <v>26501.1</v>
      </c>
      <c r="AF397" s="22">
        <f t="shared" si="1160"/>
        <v>26501.1</v>
      </c>
      <c r="AG397" s="22">
        <f t="shared" si="1338"/>
        <v>0</v>
      </c>
      <c r="AH397" s="22">
        <f t="shared" si="1339"/>
        <v>0</v>
      </c>
      <c r="AI397" s="22">
        <f t="shared" si="1340"/>
        <v>0</v>
      </c>
      <c r="AJ397" s="22">
        <f t="shared" si="1161"/>
        <v>26501.1</v>
      </c>
      <c r="AK397" s="22">
        <f t="shared" si="1162"/>
        <v>26501.1</v>
      </c>
      <c r="AL397" s="22">
        <f t="shared" si="1163"/>
        <v>26501.1</v>
      </c>
      <c r="AM397" s="22">
        <f t="shared" si="1341"/>
        <v>0</v>
      </c>
      <c r="AN397" s="22">
        <f t="shared" si="1342"/>
        <v>0</v>
      </c>
      <c r="AO397" s="22">
        <f t="shared" si="1343"/>
        <v>0</v>
      </c>
      <c r="AP397" s="22">
        <f t="shared" si="1164"/>
        <v>26501.1</v>
      </c>
      <c r="AQ397" s="22">
        <f t="shared" si="1165"/>
        <v>26501.1</v>
      </c>
      <c r="AR397" s="22">
        <f t="shared" si="1166"/>
        <v>26501.1</v>
      </c>
      <c r="AS397" s="22">
        <f t="shared" si="1344"/>
        <v>0</v>
      </c>
      <c r="AT397" s="22">
        <f t="shared" si="1345"/>
        <v>0</v>
      </c>
      <c r="AU397" s="22">
        <f t="shared" si="1346"/>
        <v>0</v>
      </c>
      <c r="AV397" s="22">
        <f t="shared" si="1167"/>
        <v>26501.1</v>
      </c>
      <c r="AW397" s="22">
        <f t="shared" si="1168"/>
        <v>26501.1</v>
      </c>
      <c r="AX397" s="22">
        <f t="shared" si="1169"/>
        <v>26501.1</v>
      </c>
      <c r="AY397" s="22">
        <f t="shared" si="1347"/>
        <v>0</v>
      </c>
      <c r="AZ397" s="22">
        <f t="shared" si="1348"/>
        <v>0</v>
      </c>
      <c r="BA397" s="22">
        <f t="shared" si="1349"/>
        <v>0</v>
      </c>
      <c r="BB397" s="22">
        <f t="shared" si="1170"/>
        <v>26501.1</v>
      </c>
      <c r="BC397" s="22">
        <f t="shared" si="1171"/>
        <v>26501.1</v>
      </c>
      <c r="BD397" s="22">
        <f t="shared" si="1172"/>
        <v>26501.1</v>
      </c>
      <c r="BE397" s="22">
        <f t="shared" si="1350"/>
        <v>0</v>
      </c>
      <c r="BF397" s="22">
        <f t="shared" si="1351"/>
        <v>0</v>
      </c>
      <c r="BG397" s="22">
        <f t="shared" si="1352"/>
        <v>0</v>
      </c>
      <c r="BH397" s="22">
        <f t="shared" si="1173"/>
        <v>26501.1</v>
      </c>
      <c r="BI397" s="22">
        <f t="shared" si="1174"/>
        <v>26501.1</v>
      </c>
      <c r="BJ397" s="22">
        <f t="shared" si="1175"/>
        <v>26501.1</v>
      </c>
      <c r="BK397" s="22">
        <f t="shared" si="1353"/>
        <v>0</v>
      </c>
      <c r="BL397" s="22">
        <f t="shared" si="1354"/>
        <v>0</v>
      </c>
      <c r="BM397" s="22">
        <f t="shared" si="1355"/>
        <v>0</v>
      </c>
      <c r="BN397" s="22">
        <f t="shared" si="1176"/>
        <v>26501.1</v>
      </c>
      <c r="BO397" s="22">
        <f t="shared" si="1177"/>
        <v>26501.1</v>
      </c>
      <c r="BP397" s="22">
        <f t="shared" si="1178"/>
        <v>26501.1</v>
      </c>
      <c r="BQ397" s="22">
        <f t="shared" si="1356"/>
        <v>0</v>
      </c>
      <c r="BR397" s="22">
        <f t="shared" si="1357"/>
        <v>0</v>
      </c>
      <c r="BS397" s="22">
        <f t="shared" si="1179"/>
        <v>26501.1</v>
      </c>
      <c r="BT397" s="22">
        <f t="shared" si="1180"/>
        <v>26501.1</v>
      </c>
      <c r="BU397" s="22">
        <f t="shared" si="1181"/>
        <v>26501.1</v>
      </c>
      <c r="BV397" s="22">
        <f t="shared" si="1358"/>
        <v>0</v>
      </c>
      <c r="BW397" s="22">
        <f t="shared" si="1359"/>
        <v>0</v>
      </c>
      <c r="BX397" s="22">
        <f t="shared" si="1182"/>
        <v>26501.1</v>
      </c>
      <c r="BY397" s="22">
        <f t="shared" si="1183"/>
        <v>26501.1</v>
      </c>
      <c r="BZ397" s="22">
        <f t="shared" si="1184"/>
        <v>26501.1</v>
      </c>
      <c r="CA397" s="22">
        <f t="shared" si="1360"/>
        <v>0</v>
      </c>
      <c r="CB397" s="22">
        <f t="shared" si="1361"/>
        <v>0</v>
      </c>
      <c r="CC397" s="22">
        <f t="shared" si="1362"/>
        <v>0</v>
      </c>
      <c r="CD397" s="22">
        <f t="shared" si="1276"/>
        <v>26501.1</v>
      </c>
      <c r="CE397" s="22">
        <f t="shared" si="1363"/>
        <v>0</v>
      </c>
      <c r="CF397" s="34">
        <f t="shared" si="1228"/>
        <v>26501.1</v>
      </c>
      <c r="CG397" s="22">
        <f t="shared" si="1277"/>
        <v>26501.1</v>
      </c>
      <c r="CH397" s="22">
        <f t="shared" si="1364"/>
        <v>0</v>
      </c>
      <c r="CI397" s="22">
        <f t="shared" si="1229"/>
        <v>26501.1</v>
      </c>
      <c r="CJ397" s="22">
        <f t="shared" si="1278"/>
        <v>26501.1</v>
      </c>
      <c r="CK397" s="22">
        <f t="shared" si="1364"/>
        <v>0</v>
      </c>
      <c r="CL397" s="22">
        <f t="shared" si="1230"/>
        <v>26501.1</v>
      </c>
      <c r="CM397" s="22">
        <f t="shared" si="1364"/>
        <v>0</v>
      </c>
      <c r="CN397" s="15"/>
      <c r="CO397" s="35"/>
      <c r="CU397" s="5" t="s">
        <v>31</v>
      </c>
    </row>
    <row r="398" spans="1:99" ht="46.8" x14ac:dyDescent="0.3">
      <c r="A398" s="32" t="s">
        <v>268</v>
      </c>
      <c r="B398" s="16">
        <v>600</v>
      </c>
      <c r="C398" s="32"/>
      <c r="D398" s="32"/>
      <c r="E398" s="33" t="s">
        <v>45</v>
      </c>
      <c r="F398" s="22">
        <f t="shared" si="1323"/>
        <v>26501.1</v>
      </c>
      <c r="G398" s="22">
        <f t="shared" si="1324"/>
        <v>26501.1</v>
      </c>
      <c r="H398" s="22">
        <f t="shared" si="1325"/>
        <v>26501.1</v>
      </c>
      <c r="I398" s="22">
        <f t="shared" si="1326"/>
        <v>0</v>
      </c>
      <c r="J398" s="22">
        <f t="shared" si="1327"/>
        <v>0</v>
      </c>
      <c r="K398" s="22">
        <f t="shared" si="1328"/>
        <v>0</v>
      </c>
      <c r="L398" s="22">
        <f t="shared" si="1149"/>
        <v>26501.1</v>
      </c>
      <c r="M398" s="22">
        <f t="shared" si="1150"/>
        <v>26501.1</v>
      </c>
      <c r="N398" s="22">
        <f t="shared" si="1151"/>
        <v>26501.1</v>
      </c>
      <c r="O398" s="22">
        <f t="shared" si="1329"/>
        <v>0</v>
      </c>
      <c r="P398" s="22">
        <f t="shared" si="1330"/>
        <v>0</v>
      </c>
      <c r="Q398" s="22">
        <f t="shared" si="1331"/>
        <v>0</v>
      </c>
      <c r="R398" s="22">
        <f t="shared" si="1152"/>
        <v>26501.1</v>
      </c>
      <c r="S398" s="22">
        <f t="shared" si="1153"/>
        <v>26501.1</v>
      </c>
      <c r="T398" s="22">
        <f t="shared" si="1154"/>
        <v>26501.1</v>
      </c>
      <c r="U398" s="22">
        <f t="shared" si="1332"/>
        <v>0</v>
      </c>
      <c r="V398" s="22">
        <f t="shared" si="1333"/>
        <v>0</v>
      </c>
      <c r="W398" s="22">
        <f t="shared" si="1334"/>
        <v>0</v>
      </c>
      <c r="X398" s="22">
        <f t="shared" si="1155"/>
        <v>26501.1</v>
      </c>
      <c r="Y398" s="22">
        <f t="shared" si="1156"/>
        <v>26501.1</v>
      </c>
      <c r="Z398" s="22">
        <f t="shared" si="1157"/>
        <v>26501.1</v>
      </c>
      <c r="AA398" s="22">
        <f t="shared" si="1335"/>
        <v>0</v>
      </c>
      <c r="AB398" s="22">
        <f t="shared" si="1336"/>
        <v>0</v>
      </c>
      <c r="AC398" s="22">
        <f t="shared" si="1337"/>
        <v>0</v>
      </c>
      <c r="AD398" s="22">
        <f t="shared" si="1158"/>
        <v>26501.1</v>
      </c>
      <c r="AE398" s="22">
        <f t="shared" si="1159"/>
        <v>26501.1</v>
      </c>
      <c r="AF398" s="22">
        <f t="shared" si="1160"/>
        <v>26501.1</v>
      </c>
      <c r="AG398" s="22">
        <f t="shared" si="1338"/>
        <v>0</v>
      </c>
      <c r="AH398" s="22">
        <f t="shared" si="1339"/>
        <v>0</v>
      </c>
      <c r="AI398" s="22">
        <f t="shared" si="1340"/>
        <v>0</v>
      </c>
      <c r="AJ398" s="22">
        <f t="shared" si="1161"/>
        <v>26501.1</v>
      </c>
      <c r="AK398" s="22">
        <f t="shared" si="1162"/>
        <v>26501.1</v>
      </c>
      <c r="AL398" s="22">
        <f t="shared" si="1163"/>
        <v>26501.1</v>
      </c>
      <c r="AM398" s="22">
        <f t="shared" si="1341"/>
        <v>0</v>
      </c>
      <c r="AN398" s="22">
        <f t="shared" si="1342"/>
        <v>0</v>
      </c>
      <c r="AO398" s="22">
        <f t="shared" si="1343"/>
        <v>0</v>
      </c>
      <c r="AP398" s="22">
        <f t="shared" si="1164"/>
        <v>26501.1</v>
      </c>
      <c r="AQ398" s="22">
        <f t="shared" si="1165"/>
        <v>26501.1</v>
      </c>
      <c r="AR398" s="22">
        <f t="shared" si="1166"/>
        <v>26501.1</v>
      </c>
      <c r="AS398" s="22">
        <f t="shared" si="1344"/>
        <v>0</v>
      </c>
      <c r="AT398" s="22">
        <f t="shared" si="1345"/>
        <v>0</v>
      </c>
      <c r="AU398" s="22">
        <f t="shared" si="1346"/>
        <v>0</v>
      </c>
      <c r="AV398" s="22">
        <f t="shared" si="1167"/>
        <v>26501.1</v>
      </c>
      <c r="AW398" s="22">
        <f t="shared" si="1168"/>
        <v>26501.1</v>
      </c>
      <c r="AX398" s="22">
        <f t="shared" si="1169"/>
        <v>26501.1</v>
      </c>
      <c r="AY398" s="22">
        <f t="shared" si="1347"/>
        <v>0</v>
      </c>
      <c r="AZ398" s="22">
        <f t="shared" si="1348"/>
        <v>0</v>
      </c>
      <c r="BA398" s="22">
        <f t="shared" si="1349"/>
        <v>0</v>
      </c>
      <c r="BB398" s="22">
        <f t="shared" si="1170"/>
        <v>26501.1</v>
      </c>
      <c r="BC398" s="22">
        <f t="shared" si="1171"/>
        <v>26501.1</v>
      </c>
      <c r="BD398" s="22">
        <f t="shared" si="1172"/>
        <v>26501.1</v>
      </c>
      <c r="BE398" s="22">
        <f t="shared" si="1350"/>
        <v>0</v>
      </c>
      <c r="BF398" s="22">
        <f t="shared" si="1351"/>
        <v>0</v>
      </c>
      <c r="BG398" s="22">
        <f t="shared" si="1352"/>
        <v>0</v>
      </c>
      <c r="BH398" s="22">
        <f t="shared" si="1173"/>
        <v>26501.1</v>
      </c>
      <c r="BI398" s="22">
        <f t="shared" si="1174"/>
        <v>26501.1</v>
      </c>
      <c r="BJ398" s="22">
        <f t="shared" si="1175"/>
        <v>26501.1</v>
      </c>
      <c r="BK398" s="22">
        <f t="shared" si="1353"/>
        <v>0</v>
      </c>
      <c r="BL398" s="22">
        <f t="shared" si="1354"/>
        <v>0</v>
      </c>
      <c r="BM398" s="22">
        <f t="shared" si="1355"/>
        <v>0</v>
      </c>
      <c r="BN398" s="22">
        <f t="shared" si="1176"/>
        <v>26501.1</v>
      </c>
      <c r="BO398" s="22">
        <f t="shared" si="1177"/>
        <v>26501.1</v>
      </c>
      <c r="BP398" s="22">
        <f t="shared" si="1178"/>
        <v>26501.1</v>
      </c>
      <c r="BQ398" s="22">
        <f t="shared" si="1356"/>
        <v>0</v>
      </c>
      <c r="BR398" s="22">
        <f t="shared" si="1357"/>
        <v>0</v>
      </c>
      <c r="BS398" s="22">
        <f t="shared" si="1179"/>
        <v>26501.1</v>
      </c>
      <c r="BT398" s="22">
        <f t="shared" si="1180"/>
        <v>26501.1</v>
      </c>
      <c r="BU398" s="22">
        <f t="shared" si="1181"/>
        <v>26501.1</v>
      </c>
      <c r="BV398" s="22">
        <f t="shared" si="1358"/>
        <v>0</v>
      </c>
      <c r="BW398" s="22">
        <f t="shared" si="1359"/>
        <v>0</v>
      </c>
      <c r="BX398" s="22">
        <f t="shared" si="1182"/>
        <v>26501.1</v>
      </c>
      <c r="BY398" s="22">
        <f t="shared" si="1183"/>
        <v>26501.1</v>
      </c>
      <c r="BZ398" s="22">
        <f t="shared" si="1184"/>
        <v>26501.1</v>
      </c>
      <c r="CA398" s="22">
        <f t="shared" si="1360"/>
        <v>0</v>
      </c>
      <c r="CB398" s="22">
        <f t="shared" si="1361"/>
        <v>0</v>
      </c>
      <c r="CC398" s="22">
        <f t="shared" si="1362"/>
        <v>0</v>
      </c>
      <c r="CD398" s="22">
        <f t="shared" si="1276"/>
        <v>26501.1</v>
      </c>
      <c r="CE398" s="22">
        <f t="shared" si="1363"/>
        <v>0</v>
      </c>
      <c r="CF398" s="34">
        <f t="shared" si="1228"/>
        <v>26501.1</v>
      </c>
      <c r="CG398" s="22">
        <f t="shared" si="1277"/>
        <v>26501.1</v>
      </c>
      <c r="CH398" s="22">
        <f t="shared" si="1364"/>
        <v>0</v>
      </c>
      <c r="CI398" s="22">
        <f t="shared" si="1229"/>
        <v>26501.1</v>
      </c>
      <c r="CJ398" s="22">
        <f t="shared" si="1278"/>
        <v>26501.1</v>
      </c>
      <c r="CK398" s="22">
        <f t="shared" si="1364"/>
        <v>0</v>
      </c>
      <c r="CL398" s="22">
        <f t="shared" si="1230"/>
        <v>26501.1</v>
      </c>
      <c r="CM398" s="22">
        <f t="shared" si="1364"/>
        <v>0</v>
      </c>
      <c r="CN398" s="15"/>
      <c r="CO398" s="35"/>
      <c r="CS398" s="5" t="s">
        <v>29</v>
      </c>
    </row>
    <row r="399" spans="1:99" ht="78" x14ac:dyDescent="0.3">
      <c r="A399" s="32" t="s">
        <v>268</v>
      </c>
      <c r="B399" s="16">
        <v>630</v>
      </c>
      <c r="C399" s="32"/>
      <c r="D399" s="32"/>
      <c r="E399" s="33" t="s">
        <v>51</v>
      </c>
      <c r="F399" s="22">
        <f t="shared" si="1323"/>
        <v>26501.1</v>
      </c>
      <c r="G399" s="22">
        <f t="shared" si="1324"/>
        <v>26501.1</v>
      </c>
      <c r="H399" s="22">
        <f t="shared" si="1325"/>
        <v>26501.1</v>
      </c>
      <c r="I399" s="22">
        <f t="shared" si="1326"/>
        <v>0</v>
      </c>
      <c r="J399" s="22">
        <f t="shared" si="1327"/>
        <v>0</v>
      </c>
      <c r="K399" s="22">
        <f t="shared" si="1328"/>
        <v>0</v>
      </c>
      <c r="L399" s="22">
        <f t="shared" si="1149"/>
        <v>26501.1</v>
      </c>
      <c r="M399" s="22">
        <f t="shared" si="1150"/>
        <v>26501.1</v>
      </c>
      <c r="N399" s="22">
        <f t="shared" si="1151"/>
        <v>26501.1</v>
      </c>
      <c r="O399" s="22">
        <f t="shared" si="1329"/>
        <v>0</v>
      </c>
      <c r="P399" s="22">
        <f t="shared" si="1330"/>
        <v>0</v>
      </c>
      <c r="Q399" s="22">
        <f t="shared" si="1331"/>
        <v>0</v>
      </c>
      <c r="R399" s="22">
        <f t="shared" si="1152"/>
        <v>26501.1</v>
      </c>
      <c r="S399" s="22">
        <f t="shared" si="1153"/>
        <v>26501.1</v>
      </c>
      <c r="T399" s="22">
        <f t="shared" si="1154"/>
        <v>26501.1</v>
      </c>
      <c r="U399" s="22">
        <f t="shared" si="1332"/>
        <v>0</v>
      </c>
      <c r="V399" s="22">
        <f t="shared" si="1333"/>
        <v>0</v>
      </c>
      <c r="W399" s="22">
        <f t="shared" si="1334"/>
        <v>0</v>
      </c>
      <c r="X399" s="22">
        <f t="shared" si="1155"/>
        <v>26501.1</v>
      </c>
      <c r="Y399" s="22">
        <f t="shared" si="1156"/>
        <v>26501.1</v>
      </c>
      <c r="Z399" s="22">
        <f t="shared" si="1157"/>
        <v>26501.1</v>
      </c>
      <c r="AA399" s="22">
        <f t="shared" si="1335"/>
        <v>0</v>
      </c>
      <c r="AB399" s="22">
        <f t="shared" si="1336"/>
        <v>0</v>
      </c>
      <c r="AC399" s="22">
        <f t="shared" si="1337"/>
        <v>0</v>
      </c>
      <c r="AD399" s="22">
        <f t="shared" si="1158"/>
        <v>26501.1</v>
      </c>
      <c r="AE399" s="22">
        <f t="shared" si="1159"/>
        <v>26501.1</v>
      </c>
      <c r="AF399" s="22">
        <f t="shared" si="1160"/>
        <v>26501.1</v>
      </c>
      <c r="AG399" s="22">
        <f t="shared" si="1338"/>
        <v>0</v>
      </c>
      <c r="AH399" s="22">
        <f t="shared" si="1339"/>
        <v>0</v>
      </c>
      <c r="AI399" s="22">
        <f t="shared" si="1340"/>
        <v>0</v>
      </c>
      <c r="AJ399" s="22">
        <f t="shared" si="1161"/>
        <v>26501.1</v>
      </c>
      <c r="AK399" s="22">
        <f t="shared" si="1162"/>
        <v>26501.1</v>
      </c>
      <c r="AL399" s="22">
        <f t="shared" si="1163"/>
        <v>26501.1</v>
      </c>
      <c r="AM399" s="22">
        <f t="shared" si="1341"/>
        <v>0</v>
      </c>
      <c r="AN399" s="22">
        <f t="shared" si="1342"/>
        <v>0</v>
      </c>
      <c r="AO399" s="22">
        <f t="shared" si="1343"/>
        <v>0</v>
      </c>
      <c r="AP399" s="22">
        <f t="shared" si="1164"/>
        <v>26501.1</v>
      </c>
      <c r="AQ399" s="22">
        <f t="shared" si="1165"/>
        <v>26501.1</v>
      </c>
      <c r="AR399" s="22">
        <f t="shared" si="1166"/>
        <v>26501.1</v>
      </c>
      <c r="AS399" s="22">
        <f t="shared" si="1344"/>
        <v>0</v>
      </c>
      <c r="AT399" s="22">
        <f t="shared" si="1345"/>
        <v>0</v>
      </c>
      <c r="AU399" s="22">
        <f t="shared" si="1346"/>
        <v>0</v>
      </c>
      <c r="AV399" s="22">
        <f t="shared" si="1167"/>
        <v>26501.1</v>
      </c>
      <c r="AW399" s="22">
        <f t="shared" si="1168"/>
        <v>26501.1</v>
      </c>
      <c r="AX399" s="22">
        <f t="shared" si="1169"/>
        <v>26501.1</v>
      </c>
      <c r="AY399" s="22">
        <f t="shared" si="1347"/>
        <v>0</v>
      </c>
      <c r="AZ399" s="22">
        <f t="shared" si="1348"/>
        <v>0</v>
      </c>
      <c r="BA399" s="22">
        <f t="shared" si="1349"/>
        <v>0</v>
      </c>
      <c r="BB399" s="22">
        <f t="shared" si="1170"/>
        <v>26501.1</v>
      </c>
      <c r="BC399" s="22">
        <f t="shared" si="1171"/>
        <v>26501.1</v>
      </c>
      <c r="BD399" s="22">
        <f t="shared" si="1172"/>
        <v>26501.1</v>
      </c>
      <c r="BE399" s="22">
        <f t="shared" si="1350"/>
        <v>0</v>
      </c>
      <c r="BF399" s="22">
        <f t="shared" si="1351"/>
        <v>0</v>
      </c>
      <c r="BG399" s="22">
        <f t="shared" si="1352"/>
        <v>0</v>
      </c>
      <c r="BH399" s="22">
        <f t="shared" si="1173"/>
        <v>26501.1</v>
      </c>
      <c r="BI399" s="22">
        <f t="shared" si="1174"/>
        <v>26501.1</v>
      </c>
      <c r="BJ399" s="22">
        <f t="shared" si="1175"/>
        <v>26501.1</v>
      </c>
      <c r="BK399" s="22">
        <f t="shared" si="1353"/>
        <v>0</v>
      </c>
      <c r="BL399" s="22">
        <f t="shared" si="1354"/>
        <v>0</v>
      </c>
      <c r="BM399" s="22">
        <f t="shared" si="1355"/>
        <v>0</v>
      </c>
      <c r="BN399" s="22">
        <f t="shared" si="1176"/>
        <v>26501.1</v>
      </c>
      <c r="BO399" s="22">
        <f t="shared" si="1177"/>
        <v>26501.1</v>
      </c>
      <c r="BP399" s="22">
        <f t="shared" si="1178"/>
        <v>26501.1</v>
      </c>
      <c r="BQ399" s="22">
        <f t="shared" si="1356"/>
        <v>0</v>
      </c>
      <c r="BR399" s="22">
        <f t="shared" si="1357"/>
        <v>0</v>
      </c>
      <c r="BS399" s="22">
        <f t="shared" si="1179"/>
        <v>26501.1</v>
      </c>
      <c r="BT399" s="22">
        <f t="shared" si="1180"/>
        <v>26501.1</v>
      </c>
      <c r="BU399" s="22">
        <f t="shared" si="1181"/>
        <v>26501.1</v>
      </c>
      <c r="BV399" s="22">
        <f t="shared" si="1358"/>
        <v>0</v>
      </c>
      <c r="BW399" s="22">
        <f t="shared" si="1359"/>
        <v>0</v>
      </c>
      <c r="BX399" s="22">
        <f t="shared" si="1182"/>
        <v>26501.1</v>
      </c>
      <c r="BY399" s="22">
        <f t="shared" si="1183"/>
        <v>26501.1</v>
      </c>
      <c r="BZ399" s="22">
        <f t="shared" si="1184"/>
        <v>26501.1</v>
      </c>
      <c r="CA399" s="22">
        <f t="shared" si="1360"/>
        <v>0</v>
      </c>
      <c r="CB399" s="22">
        <f t="shared" si="1361"/>
        <v>0</v>
      </c>
      <c r="CC399" s="22">
        <f t="shared" si="1362"/>
        <v>0</v>
      </c>
      <c r="CD399" s="22">
        <f t="shared" si="1276"/>
        <v>26501.1</v>
      </c>
      <c r="CE399" s="22">
        <f t="shared" si="1363"/>
        <v>0</v>
      </c>
      <c r="CF399" s="34">
        <f t="shared" si="1228"/>
        <v>26501.1</v>
      </c>
      <c r="CG399" s="22">
        <f t="shared" si="1277"/>
        <v>26501.1</v>
      </c>
      <c r="CH399" s="22">
        <f t="shared" si="1364"/>
        <v>0</v>
      </c>
      <c r="CI399" s="22">
        <f t="shared" si="1229"/>
        <v>26501.1</v>
      </c>
      <c r="CJ399" s="22">
        <f t="shared" si="1278"/>
        <v>26501.1</v>
      </c>
      <c r="CK399" s="22">
        <f t="shared" si="1364"/>
        <v>0</v>
      </c>
      <c r="CL399" s="22">
        <f t="shared" si="1230"/>
        <v>26501.1</v>
      </c>
      <c r="CM399" s="22">
        <f t="shared" si="1364"/>
        <v>0</v>
      </c>
      <c r="CN399" s="15"/>
      <c r="CO399" s="35"/>
      <c r="CT399" s="5" t="s">
        <v>30</v>
      </c>
    </row>
    <row r="400" spans="1:99" x14ac:dyDescent="0.3">
      <c r="A400" s="32" t="s">
        <v>268</v>
      </c>
      <c r="B400" s="16">
        <v>630</v>
      </c>
      <c r="C400" s="32" t="s">
        <v>47</v>
      </c>
      <c r="D400" s="32" t="s">
        <v>47</v>
      </c>
      <c r="E400" s="33" t="s">
        <v>48</v>
      </c>
      <c r="F400" s="22">
        <v>26501.1</v>
      </c>
      <c r="G400" s="22">
        <v>26501.1</v>
      </c>
      <c r="H400" s="22">
        <v>26501.1</v>
      </c>
      <c r="I400" s="22"/>
      <c r="J400" s="22"/>
      <c r="K400" s="22"/>
      <c r="L400" s="22">
        <f t="shared" ref="L400:L463" si="1365">F400+I400</f>
        <v>26501.1</v>
      </c>
      <c r="M400" s="22">
        <f t="shared" ref="M400:M463" si="1366">G400+J400</f>
        <v>26501.1</v>
      </c>
      <c r="N400" s="22">
        <f t="shared" ref="N400:N463" si="1367">H400+K400</f>
        <v>26501.1</v>
      </c>
      <c r="O400" s="22"/>
      <c r="P400" s="22"/>
      <c r="Q400" s="22"/>
      <c r="R400" s="22">
        <f t="shared" ref="R400:R463" si="1368">L400+O400</f>
        <v>26501.1</v>
      </c>
      <c r="S400" s="22">
        <f t="shared" ref="S400:S463" si="1369">M400+P400</f>
        <v>26501.1</v>
      </c>
      <c r="T400" s="22">
        <f t="shared" ref="T400:T463" si="1370">N400+Q400</f>
        <v>26501.1</v>
      </c>
      <c r="U400" s="22"/>
      <c r="V400" s="22"/>
      <c r="W400" s="22"/>
      <c r="X400" s="22">
        <f t="shared" ref="X400:X463" si="1371">R400+U400</f>
        <v>26501.1</v>
      </c>
      <c r="Y400" s="22">
        <f t="shared" ref="Y400:Y463" si="1372">S400+V400</f>
        <v>26501.1</v>
      </c>
      <c r="Z400" s="22">
        <f t="shared" ref="Z400:Z463" si="1373">T400+W400</f>
        <v>26501.1</v>
      </c>
      <c r="AA400" s="22"/>
      <c r="AB400" s="22"/>
      <c r="AC400" s="22"/>
      <c r="AD400" s="22">
        <f t="shared" ref="AD400:AD463" si="1374">X400+AA400</f>
        <v>26501.1</v>
      </c>
      <c r="AE400" s="22">
        <f t="shared" ref="AE400:AE463" si="1375">Y400+AB400</f>
        <v>26501.1</v>
      </c>
      <c r="AF400" s="22">
        <f t="shared" ref="AF400:AF463" si="1376">Z400+AC400</f>
        <v>26501.1</v>
      </c>
      <c r="AG400" s="22"/>
      <c r="AH400" s="22"/>
      <c r="AI400" s="22"/>
      <c r="AJ400" s="22">
        <f t="shared" ref="AJ400:AJ463" si="1377">AD400+AG400</f>
        <v>26501.1</v>
      </c>
      <c r="AK400" s="22">
        <f t="shared" ref="AK400:AK463" si="1378">AE400+AH400</f>
        <v>26501.1</v>
      </c>
      <c r="AL400" s="22">
        <f t="shared" ref="AL400:AL463" si="1379">AF400+AI400</f>
        <v>26501.1</v>
      </c>
      <c r="AM400" s="22"/>
      <c r="AN400" s="22"/>
      <c r="AO400" s="22"/>
      <c r="AP400" s="22">
        <f t="shared" ref="AP400:AP463" si="1380">AJ400+AM400</f>
        <v>26501.1</v>
      </c>
      <c r="AQ400" s="22">
        <f t="shared" ref="AQ400:AQ463" si="1381">AK400+AN400</f>
        <v>26501.1</v>
      </c>
      <c r="AR400" s="22">
        <f t="shared" ref="AR400:AR463" si="1382">AL400+AO400</f>
        <v>26501.1</v>
      </c>
      <c r="AS400" s="22"/>
      <c r="AT400" s="22"/>
      <c r="AU400" s="22"/>
      <c r="AV400" s="22">
        <f t="shared" ref="AV400:AV463" si="1383">AP400+AS400</f>
        <v>26501.1</v>
      </c>
      <c r="AW400" s="22">
        <f t="shared" ref="AW400:AW463" si="1384">AQ400+AT400</f>
        <v>26501.1</v>
      </c>
      <c r="AX400" s="22">
        <f t="shared" ref="AX400:AX463" si="1385">AR400+AU400</f>
        <v>26501.1</v>
      </c>
      <c r="AY400" s="22"/>
      <c r="AZ400" s="22"/>
      <c r="BA400" s="22"/>
      <c r="BB400" s="22">
        <f t="shared" ref="BB400:BB463" si="1386">AV400+AY400</f>
        <v>26501.1</v>
      </c>
      <c r="BC400" s="22">
        <f t="shared" ref="BC400:BC463" si="1387">AW400+AZ400</f>
        <v>26501.1</v>
      </c>
      <c r="BD400" s="22">
        <f t="shared" ref="BD400:BD463" si="1388">AX400+BA400</f>
        <v>26501.1</v>
      </c>
      <c r="BE400" s="22"/>
      <c r="BF400" s="22"/>
      <c r="BG400" s="22"/>
      <c r="BH400" s="22">
        <f t="shared" ref="BH400:BH463" si="1389">BB400+BE400</f>
        <v>26501.1</v>
      </c>
      <c r="BI400" s="22">
        <f t="shared" ref="BI400:BI463" si="1390">BC400+BF400</f>
        <v>26501.1</v>
      </c>
      <c r="BJ400" s="22">
        <f t="shared" ref="BJ400:BJ463" si="1391">BD400+BG400</f>
        <v>26501.1</v>
      </c>
      <c r="BK400" s="22"/>
      <c r="BL400" s="22"/>
      <c r="BM400" s="22"/>
      <c r="BN400" s="22">
        <f t="shared" ref="BN400:BN463" si="1392">BH400+BK400</f>
        <v>26501.1</v>
      </c>
      <c r="BO400" s="22">
        <f t="shared" ref="BO400:BO463" si="1393">BI400+BL400</f>
        <v>26501.1</v>
      </c>
      <c r="BP400" s="22">
        <f t="shared" ref="BP400:BP463" si="1394">BJ400+BM400</f>
        <v>26501.1</v>
      </c>
      <c r="BQ400" s="22"/>
      <c r="BR400" s="22"/>
      <c r="BS400" s="22">
        <f t="shared" ref="BS400:BS463" si="1395">BQ400+BN400</f>
        <v>26501.1</v>
      </c>
      <c r="BT400" s="22">
        <f t="shared" ref="BT400:BT463" si="1396">BR400+BO400</f>
        <v>26501.1</v>
      </c>
      <c r="BU400" s="22">
        <f t="shared" ref="BU400:BU463" si="1397">BP400</f>
        <v>26501.1</v>
      </c>
      <c r="BV400" s="22"/>
      <c r="BW400" s="22"/>
      <c r="BX400" s="22">
        <f t="shared" ref="BX400:BX463" si="1398">BS400</f>
        <v>26501.1</v>
      </c>
      <c r="BY400" s="22">
        <f t="shared" ref="BY400:BY463" si="1399">BT400+BV400</f>
        <v>26501.1</v>
      </c>
      <c r="BZ400" s="22">
        <f t="shared" ref="BZ400:BZ463" si="1400">BU400+BW400</f>
        <v>26501.1</v>
      </c>
      <c r="CA400" s="22"/>
      <c r="CB400" s="22"/>
      <c r="CC400" s="22"/>
      <c r="CD400" s="22">
        <f t="shared" si="1276"/>
        <v>26501.1</v>
      </c>
      <c r="CE400" s="22"/>
      <c r="CF400" s="34">
        <f t="shared" si="1228"/>
        <v>26501.1</v>
      </c>
      <c r="CG400" s="22">
        <f t="shared" si="1277"/>
        <v>26501.1</v>
      </c>
      <c r="CH400" s="22"/>
      <c r="CI400" s="22">
        <f t="shared" si="1229"/>
        <v>26501.1</v>
      </c>
      <c r="CJ400" s="22">
        <f t="shared" si="1278"/>
        <v>26501.1</v>
      </c>
      <c r="CK400" s="22"/>
      <c r="CL400" s="22">
        <f t="shared" si="1230"/>
        <v>26501.1</v>
      </c>
      <c r="CM400" s="22"/>
      <c r="CN400" s="15"/>
      <c r="CO400" s="35"/>
    </row>
    <row r="401" spans="1:99" s="24" customFormat="1" ht="46.8" x14ac:dyDescent="0.3">
      <c r="A401" s="18" t="s">
        <v>270</v>
      </c>
      <c r="B401" s="19"/>
      <c r="C401" s="18"/>
      <c r="D401" s="18"/>
      <c r="E401" s="20" t="s">
        <v>271</v>
      </c>
      <c r="F401" s="21">
        <f t="shared" ref="F401:K401" si="1401">F402+F466</f>
        <v>1182371.3999999999</v>
      </c>
      <c r="G401" s="21">
        <f t="shared" si="1401"/>
        <v>1500957.8</v>
      </c>
      <c r="H401" s="21">
        <f t="shared" si="1401"/>
        <v>1463368.4</v>
      </c>
      <c r="I401" s="21">
        <f t="shared" si="1401"/>
        <v>21548.3</v>
      </c>
      <c r="J401" s="21">
        <f t="shared" si="1401"/>
        <v>-5883.3</v>
      </c>
      <c r="K401" s="21">
        <f t="shared" si="1401"/>
        <v>-15858.4</v>
      </c>
      <c r="L401" s="21">
        <f t="shared" si="1365"/>
        <v>1203919.7</v>
      </c>
      <c r="M401" s="21">
        <f t="shared" si="1366"/>
        <v>1495074.5</v>
      </c>
      <c r="N401" s="21">
        <f t="shared" si="1367"/>
        <v>1447510</v>
      </c>
      <c r="O401" s="21">
        <f>O402+O466</f>
        <v>162491.14499999999</v>
      </c>
      <c r="P401" s="21">
        <f>P402+P466</f>
        <v>0</v>
      </c>
      <c r="Q401" s="21">
        <f>Q402+Q466</f>
        <v>0</v>
      </c>
      <c r="R401" s="21">
        <f t="shared" si="1368"/>
        <v>1366410.845</v>
      </c>
      <c r="S401" s="21">
        <f t="shared" si="1369"/>
        <v>1495074.5</v>
      </c>
      <c r="T401" s="21">
        <f t="shared" si="1370"/>
        <v>1447510</v>
      </c>
      <c r="U401" s="21">
        <f>U402+U466</f>
        <v>0</v>
      </c>
      <c r="V401" s="21">
        <f>V402+V466</f>
        <v>0</v>
      </c>
      <c r="W401" s="21">
        <f>W402+W466</f>
        <v>0</v>
      </c>
      <c r="X401" s="21">
        <f t="shared" si="1371"/>
        <v>1366410.845</v>
      </c>
      <c r="Y401" s="21">
        <f t="shared" si="1372"/>
        <v>1495074.5</v>
      </c>
      <c r="Z401" s="21">
        <f t="shared" si="1373"/>
        <v>1447510</v>
      </c>
      <c r="AA401" s="21">
        <f>AA402+AA466</f>
        <v>0</v>
      </c>
      <c r="AB401" s="21">
        <f>AB402+AB466</f>
        <v>0</v>
      </c>
      <c r="AC401" s="21">
        <f>AC402+AC466</f>
        <v>0</v>
      </c>
      <c r="AD401" s="21">
        <f t="shared" si="1374"/>
        <v>1366410.845</v>
      </c>
      <c r="AE401" s="21">
        <f t="shared" si="1375"/>
        <v>1495074.5</v>
      </c>
      <c r="AF401" s="21">
        <f t="shared" si="1376"/>
        <v>1447510</v>
      </c>
      <c r="AG401" s="21">
        <f>AG402+AG466</f>
        <v>0</v>
      </c>
      <c r="AH401" s="21">
        <f>AH402+AH466</f>
        <v>0</v>
      </c>
      <c r="AI401" s="21">
        <f>AI402+AI466</f>
        <v>0</v>
      </c>
      <c r="AJ401" s="21">
        <f t="shared" si="1377"/>
        <v>1366410.845</v>
      </c>
      <c r="AK401" s="21">
        <f t="shared" si="1378"/>
        <v>1495074.5</v>
      </c>
      <c r="AL401" s="21">
        <f t="shared" si="1379"/>
        <v>1447510</v>
      </c>
      <c r="AM401" s="21">
        <f>AM402+AM466</f>
        <v>6227.5439999999999</v>
      </c>
      <c r="AN401" s="21">
        <f>AN402+AN466</f>
        <v>0</v>
      </c>
      <c r="AO401" s="21">
        <f>AO402+AO466</f>
        <v>0</v>
      </c>
      <c r="AP401" s="21">
        <f t="shared" si="1380"/>
        <v>1372638.389</v>
      </c>
      <c r="AQ401" s="21">
        <f t="shared" si="1381"/>
        <v>1495074.5</v>
      </c>
      <c r="AR401" s="21">
        <f t="shared" si="1382"/>
        <v>1447510</v>
      </c>
      <c r="AS401" s="21">
        <f>AS402+AS466</f>
        <v>0</v>
      </c>
      <c r="AT401" s="21">
        <f>AT402+AT466</f>
        <v>0</v>
      </c>
      <c r="AU401" s="21">
        <f>AU402+AU466</f>
        <v>0</v>
      </c>
      <c r="AV401" s="21">
        <f t="shared" si="1383"/>
        <v>1372638.389</v>
      </c>
      <c r="AW401" s="21">
        <f t="shared" si="1384"/>
        <v>1495074.5</v>
      </c>
      <c r="AX401" s="21">
        <f t="shared" si="1385"/>
        <v>1447510</v>
      </c>
      <c r="AY401" s="21">
        <f>AY402+AY466</f>
        <v>33053.861999999994</v>
      </c>
      <c r="AZ401" s="21">
        <f>AZ402+AZ466</f>
        <v>25889.006999999998</v>
      </c>
      <c r="BA401" s="21">
        <f>BA402+BA466</f>
        <v>42117.649000000005</v>
      </c>
      <c r="BB401" s="21">
        <f t="shared" si="1386"/>
        <v>1405692.2509999999</v>
      </c>
      <c r="BC401" s="21">
        <f t="shared" si="1387"/>
        <v>1520963.507</v>
      </c>
      <c r="BD401" s="21">
        <f t="shared" si="1388"/>
        <v>1489627.649</v>
      </c>
      <c r="BE401" s="21">
        <f>BE402+BE466</f>
        <v>-384</v>
      </c>
      <c r="BF401" s="21">
        <f>BF402+BF466</f>
        <v>0</v>
      </c>
      <c r="BG401" s="21">
        <f>BG402+BG466</f>
        <v>0</v>
      </c>
      <c r="BH401" s="21">
        <f t="shared" si="1389"/>
        <v>1405308.2509999999</v>
      </c>
      <c r="BI401" s="21">
        <f t="shared" si="1390"/>
        <v>1520963.507</v>
      </c>
      <c r="BJ401" s="21">
        <f t="shared" si="1391"/>
        <v>1489627.649</v>
      </c>
      <c r="BK401" s="21">
        <f>BK402+BK466</f>
        <v>54888.75</v>
      </c>
      <c r="BL401" s="21">
        <f>BL402+BL466</f>
        <v>0</v>
      </c>
      <c r="BM401" s="21">
        <f>BM402+BM466</f>
        <v>0</v>
      </c>
      <c r="BN401" s="21">
        <f t="shared" si="1392"/>
        <v>1460197.0009999999</v>
      </c>
      <c r="BO401" s="21">
        <f t="shared" si="1393"/>
        <v>1520963.507</v>
      </c>
      <c r="BP401" s="21">
        <f t="shared" si="1394"/>
        <v>1489627.649</v>
      </c>
      <c r="BQ401" s="21">
        <f>BQ402+BQ466</f>
        <v>0</v>
      </c>
      <c r="BR401" s="21">
        <f>BR402+BR466</f>
        <v>0</v>
      </c>
      <c r="BS401" s="22">
        <f t="shared" si="1395"/>
        <v>1460197.0009999999</v>
      </c>
      <c r="BT401" s="22">
        <f t="shared" si="1396"/>
        <v>1520963.507</v>
      </c>
      <c r="BU401" s="22">
        <f t="shared" si="1397"/>
        <v>1489627.649</v>
      </c>
      <c r="BV401" s="21">
        <f>BV402+BV466</f>
        <v>0</v>
      </c>
      <c r="BW401" s="21">
        <f>BW402+BW466</f>
        <v>0</v>
      </c>
      <c r="BX401" s="21">
        <f t="shared" si="1398"/>
        <v>1460197.0009999999</v>
      </c>
      <c r="BY401" s="21">
        <f t="shared" si="1399"/>
        <v>1520963.507</v>
      </c>
      <c r="BZ401" s="21">
        <f t="shared" si="1400"/>
        <v>1489627.649</v>
      </c>
      <c r="CA401" s="21">
        <f>CA402+CA466</f>
        <v>15140.778000000002</v>
      </c>
      <c r="CB401" s="21">
        <f>CB402+CB466</f>
        <v>0</v>
      </c>
      <c r="CC401" s="21">
        <f>CC402+CC466</f>
        <v>0</v>
      </c>
      <c r="CD401" s="21">
        <f t="shared" si="1276"/>
        <v>1475337.7789999999</v>
      </c>
      <c r="CE401" s="21">
        <f>CE402+CE466</f>
        <v>0</v>
      </c>
      <c r="CF401" s="23">
        <f t="shared" si="1228"/>
        <v>1475337.7789999999</v>
      </c>
      <c r="CG401" s="21">
        <f t="shared" si="1277"/>
        <v>1520963.507</v>
      </c>
      <c r="CH401" s="21">
        <f>CH402+CH466</f>
        <v>0</v>
      </c>
      <c r="CI401" s="21">
        <f t="shared" si="1229"/>
        <v>1520963.507</v>
      </c>
      <c r="CJ401" s="21">
        <f t="shared" si="1278"/>
        <v>1489627.649</v>
      </c>
      <c r="CK401" s="21">
        <f>CK402+CK466</f>
        <v>0</v>
      </c>
      <c r="CL401" s="21">
        <f t="shared" si="1230"/>
        <v>1489627.649</v>
      </c>
      <c r="CM401" s="21">
        <f>CM402+CM466</f>
        <v>0</v>
      </c>
      <c r="CN401" s="15"/>
      <c r="CO401" s="35"/>
      <c r="CP401" s="24" t="s">
        <v>26</v>
      </c>
    </row>
    <row r="402" spans="1:99" s="31" customFormat="1" ht="31.2" x14ac:dyDescent="0.3">
      <c r="A402" s="25" t="s">
        <v>272</v>
      </c>
      <c r="B402" s="26"/>
      <c r="C402" s="25"/>
      <c r="D402" s="25"/>
      <c r="E402" s="27" t="s">
        <v>273</v>
      </c>
      <c r="F402" s="28">
        <f t="shared" ref="F402:K402" si="1402">F403+F422+F457</f>
        <v>151471.9</v>
      </c>
      <c r="G402" s="28">
        <f t="shared" si="1402"/>
        <v>462930.5</v>
      </c>
      <c r="H402" s="28">
        <f t="shared" si="1402"/>
        <v>425341.1</v>
      </c>
      <c r="I402" s="28">
        <f t="shared" si="1402"/>
        <v>22145.3</v>
      </c>
      <c r="J402" s="28">
        <f t="shared" si="1402"/>
        <v>-5286.3</v>
      </c>
      <c r="K402" s="28">
        <f t="shared" si="1402"/>
        <v>-15261.4</v>
      </c>
      <c r="L402" s="28">
        <f t="shared" si="1365"/>
        <v>173617.19999999998</v>
      </c>
      <c r="M402" s="28">
        <f t="shared" si="1366"/>
        <v>457644.2</v>
      </c>
      <c r="N402" s="28">
        <f t="shared" si="1367"/>
        <v>410079.69999999995</v>
      </c>
      <c r="O402" s="28">
        <f>O403+O422+O457</f>
        <v>162491.14499999999</v>
      </c>
      <c r="P402" s="28">
        <f>P403+P422+P457</f>
        <v>0</v>
      </c>
      <c r="Q402" s="28">
        <f>Q403+Q422+Q457</f>
        <v>0</v>
      </c>
      <c r="R402" s="28">
        <f t="shared" si="1368"/>
        <v>336108.34499999997</v>
      </c>
      <c r="S402" s="28">
        <f t="shared" si="1369"/>
        <v>457644.2</v>
      </c>
      <c r="T402" s="28">
        <f t="shared" si="1370"/>
        <v>410079.69999999995</v>
      </c>
      <c r="U402" s="28">
        <f>U403+U422+U457</f>
        <v>0</v>
      </c>
      <c r="V402" s="28">
        <f>V403+V422+V457</f>
        <v>0</v>
      </c>
      <c r="W402" s="28">
        <f>W403+W422+W457</f>
        <v>0</v>
      </c>
      <c r="X402" s="28">
        <f t="shared" si="1371"/>
        <v>336108.34499999997</v>
      </c>
      <c r="Y402" s="28">
        <f t="shared" si="1372"/>
        <v>457644.2</v>
      </c>
      <c r="Z402" s="28">
        <f t="shared" si="1373"/>
        <v>410079.69999999995</v>
      </c>
      <c r="AA402" s="28">
        <f>AA403+AA422+AA457</f>
        <v>0</v>
      </c>
      <c r="AB402" s="28">
        <f>AB403+AB422+AB457</f>
        <v>0</v>
      </c>
      <c r="AC402" s="28">
        <f>AC403+AC422+AC457</f>
        <v>0</v>
      </c>
      <c r="AD402" s="28">
        <f t="shared" si="1374"/>
        <v>336108.34499999997</v>
      </c>
      <c r="AE402" s="28">
        <f t="shared" si="1375"/>
        <v>457644.2</v>
      </c>
      <c r="AF402" s="28">
        <f t="shared" si="1376"/>
        <v>410079.69999999995</v>
      </c>
      <c r="AG402" s="28">
        <f>AG403+AG422+AG457</f>
        <v>0</v>
      </c>
      <c r="AH402" s="28">
        <f>AH403+AH422+AH457</f>
        <v>0</v>
      </c>
      <c r="AI402" s="28">
        <f>AI403+AI422+AI457</f>
        <v>0</v>
      </c>
      <c r="AJ402" s="28">
        <f t="shared" si="1377"/>
        <v>336108.34499999997</v>
      </c>
      <c r="AK402" s="28">
        <f t="shared" si="1378"/>
        <v>457644.2</v>
      </c>
      <c r="AL402" s="28">
        <f t="shared" si="1379"/>
        <v>410079.69999999995</v>
      </c>
      <c r="AM402" s="28">
        <f>AM403+AM422+AM457</f>
        <v>5881.991</v>
      </c>
      <c r="AN402" s="28">
        <f>AN403+AN422+AN457</f>
        <v>0</v>
      </c>
      <c r="AO402" s="28">
        <f>AO403+AO422+AO457</f>
        <v>0</v>
      </c>
      <c r="AP402" s="28">
        <f t="shared" si="1380"/>
        <v>341990.33599999995</v>
      </c>
      <c r="AQ402" s="28">
        <f t="shared" si="1381"/>
        <v>457644.2</v>
      </c>
      <c r="AR402" s="28">
        <f t="shared" si="1382"/>
        <v>410079.69999999995</v>
      </c>
      <c r="AS402" s="28">
        <f>AS403+AS422+AS457</f>
        <v>0</v>
      </c>
      <c r="AT402" s="28">
        <f>AT403+AT422+AT457</f>
        <v>0</v>
      </c>
      <c r="AU402" s="28">
        <f>AU403+AU422+AU457</f>
        <v>0</v>
      </c>
      <c r="AV402" s="28">
        <f t="shared" si="1383"/>
        <v>341990.33599999995</v>
      </c>
      <c r="AW402" s="28">
        <f t="shared" si="1384"/>
        <v>457644.2</v>
      </c>
      <c r="AX402" s="28">
        <f t="shared" si="1385"/>
        <v>410079.69999999995</v>
      </c>
      <c r="AY402" s="28">
        <f>AY403+AY422+AY457</f>
        <v>22324.472999999998</v>
      </c>
      <c r="AZ402" s="28">
        <f>AZ403+AZ422+AZ457</f>
        <v>0</v>
      </c>
      <c r="BA402" s="28">
        <f>BA403+BA422+BA457</f>
        <v>0</v>
      </c>
      <c r="BB402" s="28">
        <f t="shared" si="1386"/>
        <v>364314.80899999995</v>
      </c>
      <c r="BC402" s="28">
        <f t="shared" si="1387"/>
        <v>457644.2</v>
      </c>
      <c r="BD402" s="28">
        <f t="shared" si="1388"/>
        <v>410079.69999999995</v>
      </c>
      <c r="BE402" s="28">
        <f>BE403+BE422+BE457</f>
        <v>0</v>
      </c>
      <c r="BF402" s="28">
        <f>BF403+BF422+BF457</f>
        <v>0</v>
      </c>
      <c r="BG402" s="28">
        <f>BG403+BG422+BG457</f>
        <v>0</v>
      </c>
      <c r="BH402" s="28">
        <f t="shared" si="1389"/>
        <v>364314.80899999995</v>
      </c>
      <c r="BI402" s="28">
        <f t="shared" si="1390"/>
        <v>457644.2</v>
      </c>
      <c r="BJ402" s="28">
        <f t="shared" si="1391"/>
        <v>410079.69999999995</v>
      </c>
      <c r="BK402" s="28">
        <f>BK403+BK422+BK457</f>
        <v>2455.4</v>
      </c>
      <c r="BL402" s="28">
        <f>BL403+BL422+BL457</f>
        <v>0</v>
      </c>
      <c r="BM402" s="28">
        <f>BM403+BM422+BM457</f>
        <v>0</v>
      </c>
      <c r="BN402" s="28">
        <f t="shared" si="1392"/>
        <v>366770.20899999997</v>
      </c>
      <c r="BO402" s="28">
        <f t="shared" si="1393"/>
        <v>457644.2</v>
      </c>
      <c r="BP402" s="28">
        <f t="shared" si="1394"/>
        <v>410079.69999999995</v>
      </c>
      <c r="BQ402" s="28">
        <f>BQ403+BQ422+BQ457</f>
        <v>0</v>
      </c>
      <c r="BR402" s="28">
        <f>BR403+BR422+BR457</f>
        <v>0</v>
      </c>
      <c r="BS402" s="22">
        <f t="shared" si="1395"/>
        <v>366770.20899999997</v>
      </c>
      <c r="BT402" s="22">
        <f t="shared" si="1396"/>
        <v>457644.2</v>
      </c>
      <c r="BU402" s="22">
        <f t="shared" si="1397"/>
        <v>410079.69999999995</v>
      </c>
      <c r="BV402" s="28">
        <f>BV403+BV422+BV457</f>
        <v>0</v>
      </c>
      <c r="BW402" s="28">
        <f>BW403+BW422+BW457</f>
        <v>0</v>
      </c>
      <c r="BX402" s="28">
        <f t="shared" si="1398"/>
        <v>366770.20899999997</v>
      </c>
      <c r="BY402" s="28">
        <f t="shared" si="1399"/>
        <v>457644.2</v>
      </c>
      <c r="BZ402" s="28">
        <f t="shared" si="1400"/>
        <v>410079.69999999995</v>
      </c>
      <c r="CA402" s="28">
        <f>CA403+CA422+CA457</f>
        <v>2415.0479999999998</v>
      </c>
      <c r="CB402" s="28">
        <f>CB403+CB422+CB457</f>
        <v>0</v>
      </c>
      <c r="CC402" s="28">
        <f>CC403+CC422+CC457</f>
        <v>0</v>
      </c>
      <c r="CD402" s="28">
        <f t="shared" si="1276"/>
        <v>369185.25699999998</v>
      </c>
      <c r="CE402" s="28">
        <f>CE403+CE422+CE457</f>
        <v>0</v>
      </c>
      <c r="CF402" s="29">
        <f t="shared" si="1228"/>
        <v>369185.25699999998</v>
      </c>
      <c r="CG402" s="28">
        <f t="shared" si="1277"/>
        <v>457644.2</v>
      </c>
      <c r="CH402" s="28">
        <f>CH403+CH422+CH457</f>
        <v>0</v>
      </c>
      <c r="CI402" s="28">
        <f t="shared" si="1229"/>
        <v>457644.2</v>
      </c>
      <c r="CJ402" s="28">
        <f t="shared" si="1278"/>
        <v>410079.69999999995</v>
      </c>
      <c r="CK402" s="28">
        <f>CK403+CK422+CK457</f>
        <v>0</v>
      </c>
      <c r="CL402" s="28">
        <f t="shared" si="1230"/>
        <v>410079.69999999995</v>
      </c>
      <c r="CM402" s="28">
        <f>CM403+CM422+CM457</f>
        <v>0</v>
      </c>
      <c r="CN402" s="15"/>
      <c r="CO402" s="30"/>
      <c r="CQ402" s="31" t="s">
        <v>27</v>
      </c>
    </row>
    <row r="403" spans="1:99" ht="62.4" x14ac:dyDescent="0.3">
      <c r="A403" s="32" t="s">
        <v>274</v>
      </c>
      <c r="B403" s="16"/>
      <c r="C403" s="32"/>
      <c r="D403" s="32"/>
      <c r="E403" s="33" t="s">
        <v>275</v>
      </c>
      <c r="F403" s="22">
        <f t="shared" ref="F403:K403" si="1403">F408+F412+F416+F404</f>
        <v>34000.1</v>
      </c>
      <c r="G403" s="22">
        <f t="shared" si="1403"/>
        <v>350759.2</v>
      </c>
      <c r="H403" s="22">
        <f t="shared" si="1403"/>
        <v>313169.8</v>
      </c>
      <c r="I403" s="22">
        <f t="shared" si="1403"/>
        <v>0</v>
      </c>
      <c r="J403" s="22">
        <f t="shared" si="1403"/>
        <v>-5270.1</v>
      </c>
      <c r="K403" s="22">
        <f t="shared" si="1403"/>
        <v>0</v>
      </c>
      <c r="L403" s="22">
        <f t="shared" si="1365"/>
        <v>34000.1</v>
      </c>
      <c r="M403" s="22">
        <f t="shared" si="1366"/>
        <v>345489.10000000003</v>
      </c>
      <c r="N403" s="22">
        <f t="shared" si="1367"/>
        <v>313169.8</v>
      </c>
      <c r="O403" s="22">
        <f>O408+O412+O416+O404</f>
        <v>156277.141</v>
      </c>
      <c r="P403" s="22">
        <f>P408+P412+P416+P404</f>
        <v>0</v>
      </c>
      <c r="Q403" s="22">
        <f>Q408+Q412+Q416+Q404</f>
        <v>0</v>
      </c>
      <c r="R403" s="22">
        <f t="shared" si="1368"/>
        <v>190277.24100000001</v>
      </c>
      <c r="S403" s="22">
        <f t="shared" si="1369"/>
        <v>345489.10000000003</v>
      </c>
      <c r="T403" s="22">
        <f t="shared" si="1370"/>
        <v>313169.8</v>
      </c>
      <c r="U403" s="22">
        <f>U408+U412+U416+U404</f>
        <v>0</v>
      </c>
      <c r="V403" s="22">
        <f>V408+V412+V416+V404</f>
        <v>0</v>
      </c>
      <c r="W403" s="22">
        <f>W408+W412+W416+W404</f>
        <v>0</v>
      </c>
      <c r="X403" s="22">
        <f t="shared" si="1371"/>
        <v>190277.24100000001</v>
      </c>
      <c r="Y403" s="22">
        <f t="shared" si="1372"/>
        <v>345489.10000000003</v>
      </c>
      <c r="Z403" s="22">
        <f t="shared" si="1373"/>
        <v>313169.8</v>
      </c>
      <c r="AA403" s="22">
        <f>AA408+AA412+AA416+AA404</f>
        <v>0</v>
      </c>
      <c r="AB403" s="22">
        <f>AB408+AB412+AB416+AB404</f>
        <v>0</v>
      </c>
      <c r="AC403" s="22">
        <f>AC408+AC412+AC416+AC404</f>
        <v>0</v>
      </c>
      <c r="AD403" s="22">
        <f t="shared" si="1374"/>
        <v>190277.24100000001</v>
      </c>
      <c r="AE403" s="22">
        <f t="shared" si="1375"/>
        <v>345489.10000000003</v>
      </c>
      <c r="AF403" s="22">
        <f t="shared" si="1376"/>
        <v>313169.8</v>
      </c>
      <c r="AG403" s="22">
        <f>AG408+AG412+AG416+AG404</f>
        <v>0</v>
      </c>
      <c r="AH403" s="22">
        <f>AH408+AH412+AH416+AH404</f>
        <v>0</v>
      </c>
      <c r="AI403" s="22">
        <f>AI408+AI412+AI416+AI404</f>
        <v>0</v>
      </c>
      <c r="AJ403" s="22">
        <f t="shared" si="1377"/>
        <v>190277.24100000001</v>
      </c>
      <c r="AK403" s="22">
        <f t="shared" si="1378"/>
        <v>345489.10000000003</v>
      </c>
      <c r="AL403" s="22">
        <f t="shared" si="1379"/>
        <v>313169.8</v>
      </c>
      <c r="AM403" s="22">
        <f>AM408+AM412+AM416+AM404</f>
        <v>0</v>
      </c>
      <c r="AN403" s="22">
        <f>AN408+AN412+AN416+AN404</f>
        <v>0</v>
      </c>
      <c r="AO403" s="22">
        <f>AO408+AO412+AO416+AO404</f>
        <v>0</v>
      </c>
      <c r="AP403" s="22">
        <f t="shared" si="1380"/>
        <v>190277.24100000001</v>
      </c>
      <c r="AQ403" s="22">
        <f t="shared" si="1381"/>
        <v>345489.10000000003</v>
      </c>
      <c r="AR403" s="22">
        <f t="shared" si="1382"/>
        <v>313169.8</v>
      </c>
      <c r="AS403" s="22">
        <f>AS408+AS412+AS416+AS404</f>
        <v>0</v>
      </c>
      <c r="AT403" s="22">
        <f>AT408+AT412+AT416+AT404</f>
        <v>0</v>
      </c>
      <c r="AU403" s="22">
        <f>AU408+AU412+AU416+AU404</f>
        <v>0</v>
      </c>
      <c r="AV403" s="22">
        <f t="shared" si="1383"/>
        <v>190277.24100000001</v>
      </c>
      <c r="AW403" s="22">
        <f t="shared" si="1384"/>
        <v>345489.10000000003</v>
      </c>
      <c r="AX403" s="22">
        <f t="shared" si="1385"/>
        <v>313169.8</v>
      </c>
      <c r="AY403" s="22">
        <f>AY408+AY412+AY416+AY404</f>
        <v>0</v>
      </c>
      <c r="AZ403" s="22">
        <f>AZ408+AZ412+AZ416+AZ404</f>
        <v>0</v>
      </c>
      <c r="BA403" s="22">
        <f>BA408+BA412+BA416+BA404</f>
        <v>0</v>
      </c>
      <c r="BB403" s="22">
        <f t="shared" si="1386"/>
        <v>190277.24100000001</v>
      </c>
      <c r="BC403" s="22">
        <f t="shared" si="1387"/>
        <v>345489.10000000003</v>
      </c>
      <c r="BD403" s="22">
        <f t="shared" si="1388"/>
        <v>313169.8</v>
      </c>
      <c r="BE403" s="22">
        <f>BE408+BE412+BE416+BE404</f>
        <v>0</v>
      </c>
      <c r="BF403" s="22">
        <f>BF408+BF412+BF416+BF404</f>
        <v>0</v>
      </c>
      <c r="BG403" s="22">
        <f>BG408+BG412+BG416+BG404</f>
        <v>0</v>
      </c>
      <c r="BH403" s="22">
        <f t="shared" si="1389"/>
        <v>190277.24100000001</v>
      </c>
      <c r="BI403" s="22">
        <f t="shared" si="1390"/>
        <v>345489.10000000003</v>
      </c>
      <c r="BJ403" s="22">
        <f t="shared" si="1391"/>
        <v>313169.8</v>
      </c>
      <c r="BK403" s="22">
        <f>BK408+BK412+BK416+BK404</f>
        <v>0</v>
      </c>
      <c r="BL403" s="22">
        <f>BL408+BL412+BL416+BL404</f>
        <v>0</v>
      </c>
      <c r="BM403" s="22">
        <f>BM408+BM412+BM416+BM404</f>
        <v>0</v>
      </c>
      <c r="BN403" s="22">
        <f t="shared" si="1392"/>
        <v>190277.24100000001</v>
      </c>
      <c r="BO403" s="22">
        <f t="shared" si="1393"/>
        <v>345489.10000000003</v>
      </c>
      <c r="BP403" s="22">
        <f t="shared" si="1394"/>
        <v>313169.8</v>
      </c>
      <c r="BQ403" s="22">
        <f>BQ408+BQ412+BQ416+BQ404</f>
        <v>0</v>
      </c>
      <c r="BR403" s="22">
        <f>BR408+BR412+BR416+BR404</f>
        <v>0</v>
      </c>
      <c r="BS403" s="22">
        <f t="shared" si="1395"/>
        <v>190277.24100000001</v>
      </c>
      <c r="BT403" s="22">
        <f t="shared" si="1396"/>
        <v>345489.10000000003</v>
      </c>
      <c r="BU403" s="22">
        <f t="shared" si="1397"/>
        <v>313169.8</v>
      </c>
      <c r="BV403" s="22">
        <f>BV408+BV412+BV416+BV404</f>
        <v>0</v>
      </c>
      <c r="BW403" s="22">
        <f>BW408+BW412+BW416+BW404</f>
        <v>0</v>
      </c>
      <c r="BX403" s="22">
        <f t="shared" si="1398"/>
        <v>190277.24100000001</v>
      </c>
      <c r="BY403" s="22">
        <f t="shared" si="1399"/>
        <v>345489.10000000003</v>
      </c>
      <c r="BZ403" s="22">
        <f t="shared" si="1400"/>
        <v>313169.8</v>
      </c>
      <c r="CA403" s="22">
        <f>CA408+CA412+CA416+CA404</f>
        <v>0</v>
      </c>
      <c r="CB403" s="22">
        <f>CB408+CB412+CB416+CB404</f>
        <v>0</v>
      </c>
      <c r="CC403" s="22">
        <f>CC408+CC412+CC416+CC404</f>
        <v>0</v>
      </c>
      <c r="CD403" s="22">
        <f t="shared" si="1276"/>
        <v>190277.24100000001</v>
      </c>
      <c r="CE403" s="22">
        <f>CE408+CE412+CE416+CE404</f>
        <v>0</v>
      </c>
      <c r="CF403" s="34">
        <f t="shared" si="1228"/>
        <v>190277.24100000001</v>
      </c>
      <c r="CG403" s="22">
        <f t="shared" si="1277"/>
        <v>345489.10000000003</v>
      </c>
      <c r="CH403" s="22">
        <f>CH408+CH412+CH416+CH404</f>
        <v>0</v>
      </c>
      <c r="CI403" s="22">
        <f t="shared" si="1229"/>
        <v>345489.10000000003</v>
      </c>
      <c r="CJ403" s="22">
        <f t="shared" si="1278"/>
        <v>313169.8</v>
      </c>
      <c r="CK403" s="22">
        <f>CK408+CK412+CK416+CK404</f>
        <v>0</v>
      </c>
      <c r="CL403" s="22">
        <f t="shared" si="1230"/>
        <v>313169.8</v>
      </c>
      <c r="CM403" s="22">
        <f>CM408+CM412+CM416+CM404</f>
        <v>0</v>
      </c>
      <c r="CN403" s="15"/>
      <c r="CO403" s="35"/>
      <c r="CR403" s="5" t="s">
        <v>28</v>
      </c>
    </row>
    <row r="404" spans="1:99" ht="31.2" x14ac:dyDescent="0.3">
      <c r="A404" s="36" t="s">
        <v>276</v>
      </c>
      <c r="B404" s="16"/>
      <c r="C404" s="32"/>
      <c r="D404" s="32"/>
      <c r="E404" s="33" t="s">
        <v>277</v>
      </c>
      <c r="F404" s="37">
        <f t="shared" ref="F404:F416" si="1404">F405</f>
        <v>0</v>
      </c>
      <c r="G404" s="37">
        <f t="shared" ref="G404:G416" si="1405">G405</f>
        <v>0</v>
      </c>
      <c r="H404" s="37">
        <f t="shared" ref="H404:H416" si="1406">H405</f>
        <v>0</v>
      </c>
      <c r="I404" s="37">
        <f t="shared" ref="I404:I416" si="1407">I405</f>
        <v>0</v>
      </c>
      <c r="J404" s="37">
        <f t="shared" ref="J404:J416" si="1408">J405</f>
        <v>0</v>
      </c>
      <c r="K404" s="37">
        <f t="shared" ref="K404:K416" si="1409">K405</f>
        <v>0</v>
      </c>
      <c r="L404" s="37">
        <f t="shared" si="1365"/>
        <v>0</v>
      </c>
      <c r="M404" s="37">
        <f t="shared" si="1366"/>
        <v>0</v>
      </c>
      <c r="N404" s="37">
        <f t="shared" si="1367"/>
        <v>0</v>
      </c>
      <c r="O404" s="37">
        <f t="shared" ref="O404:O416" si="1410">O405</f>
        <v>40243.669000000002</v>
      </c>
      <c r="P404" s="37">
        <f t="shared" ref="P404:P416" si="1411">P405</f>
        <v>0</v>
      </c>
      <c r="Q404" s="37">
        <f t="shared" ref="Q404:Q416" si="1412">Q405</f>
        <v>0</v>
      </c>
      <c r="R404" s="37">
        <f t="shared" si="1368"/>
        <v>40243.669000000002</v>
      </c>
      <c r="S404" s="37">
        <f t="shared" si="1369"/>
        <v>0</v>
      </c>
      <c r="T404" s="37">
        <f t="shared" si="1370"/>
        <v>0</v>
      </c>
      <c r="U404" s="37">
        <f t="shared" ref="U404:U416" si="1413">U405</f>
        <v>0</v>
      </c>
      <c r="V404" s="37">
        <f t="shared" ref="V404:V416" si="1414">V405</f>
        <v>0</v>
      </c>
      <c r="W404" s="37">
        <f t="shared" ref="W404:W416" si="1415">W405</f>
        <v>0</v>
      </c>
      <c r="X404" s="37">
        <f t="shared" si="1371"/>
        <v>40243.669000000002</v>
      </c>
      <c r="Y404" s="37">
        <f t="shared" si="1372"/>
        <v>0</v>
      </c>
      <c r="Z404" s="37">
        <f t="shared" si="1373"/>
        <v>0</v>
      </c>
      <c r="AA404" s="37">
        <f t="shared" ref="AA404:AA416" si="1416">AA405</f>
        <v>0</v>
      </c>
      <c r="AB404" s="37">
        <f t="shared" ref="AB404:AB416" si="1417">AB405</f>
        <v>0</v>
      </c>
      <c r="AC404" s="37">
        <f t="shared" ref="AC404:AC416" si="1418">AC405</f>
        <v>0</v>
      </c>
      <c r="AD404" s="37">
        <f t="shared" si="1374"/>
        <v>40243.669000000002</v>
      </c>
      <c r="AE404" s="37">
        <f t="shared" si="1375"/>
        <v>0</v>
      </c>
      <c r="AF404" s="37">
        <f t="shared" si="1376"/>
        <v>0</v>
      </c>
      <c r="AG404" s="37">
        <f t="shared" ref="AG404:AG416" si="1419">AG405</f>
        <v>0</v>
      </c>
      <c r="AH404" s="37">
        <f t="shared" ref="AH404:AH416" si="1420">AH405</f>
        <v>0</v>
      </c>
      <c r="AI404" s="37">
        <f t="shared" ref="AI404:AI416" si="1421">AI405</f>
        <v>0</v>
      </c>
      <c r="AJ404" s="37">
        <f t="shared" si="1377"/>
        <v>40243.669000000002</v>
      </c>
      <c r="AK404" s="37">
        <f t="shared" si="1378"/>
        <v>0</v>
      </c>
      <c r="AL404" s="37">
        <f t="shared" si="1379"/>
        <v>0</v>
      </c>
      <c r="AM404" s="37">
        <f t="shared" ref="AM404:AM416" si="1422">AM405</f>
        <v>0</v>
      </c>
      <c r="AN404" s="37">
        <f t="shared" ref="AN404:AN416" si="1423">AN405</f>
        <v>0</v>
      </c>
      <c r="AO404" s="37">
        <f t="shared" ref="AO404:AO416" si="1424">AO405</f>
        <v>0</v>
      </c>
      <c r="AP404" s="37">
        <f t="shared" si="1380"/>
        <v>40243.669000000002</v>
      </c>
      <c r="AQ404" s="37">
        <f t="shared" si="1381"/>
        <v>0</v>
      </c>
      <c r="AR404" s="37">
        <f t="shared" si="1382"/>
        <v>0</v>
      </c>
      <c r="AS404" s="37">
        <f t="shared" ref="AS404:AS416" si="1425">AS405</f>
        <v>0</v>
      </c>
      <c r="AT404" s="37">
        <f t="shared" ref="AT404:AT416" si="1426">AT405</f>
        <v>0</v>
      </c>
      <c r="AU404" s="37">
        <f t="shared" ref="AU404:AU416" si="1427">AU405</f>
        <v>0</v>
      </c>
      <c r="AV404" s="37">
        <f t="shared" si="1383"/>
        <v>40243.669000000002</v>
      </c>
      <c r="AW404" s="37">
        <f t="shared" si="1384"/>
        <v>0</v>
      </c>
      <c r="AX404" s="37">
        <f t="shared" si="1385"/>
        <v>0</v>
      </c>
      <c r="AY404" s="37">
        <f t="shared" ref="AY404:AY416" si="1428">AY405</f>
        <v>0</v>
      </c>
      <c r="AZ404" s="37">
        <f t="shared" ref="AZ404:AZ416" si="1429">AZ405</f>
        <v>0</v>
      </c>
      <c r="BA404" s="37">
        <f t="shared" ref="BA404:BA416" si="1430">BA405</f>
        <v>0</v>
      </c>
      <c r="BB404" s="37">
        <f t="shared" si="1386"/>
        <v>40243.669000000002</v>
      </c>
      <c r="BC404" s="37">
        <f t="shared" si="1387"/>
        <v>0</v>
      </c>
      <c r="BD404" s="37">
        <f t="shared" si="1388"/>
        <v>0</v>
      </c>
      <c r="BE404" s="37">
        <f t="shared" ref="BE404:BE416" si="1431">BE405</f>
        <v>0</v>
      </c>
      <c r="BF404" s="37">
        <f t="shared" ref="BF404:BF416" si="1432">BF405</f>
        <v>0</v>
      </c>
      <c r="BG404" s="37">
        <f t="shared" ref="BG404:BG416" si="1433">BG405</f>
        <v>0</v>
      </c>
      <c r="BH404" s="37">
        <f t="shared" si="1389"/>
        <v>40243.669000000002</v>
      </c>
      <c r="BI404" s="37">
        <f t="shared" si="1390"/>
        <v>0</v>
      </c>
      <c r="BJ404" s="37">
        <f t="shared" si="1391"/>
        <v>0</v>
      </c>
      <c r="BK404" s="37">
        <f t="shared" ref="BK404:BK416" si="1434">BK405</f>
        <v>0</v>
      </c>
      <c r="BL404" s="37">
        <f t="shared" ref="BL404:BL416" si="1435">BL405</f>
        <v>0</v>
      </c>
      <c r="BM404" s="37">
        <f t="shared" ref="BM404:BM416" si="1436">BM405</f>
        <v>0</v>
      </c>
      <c r="BN404" s="37">
        <f t="shared" si="1392"/>
        <v>40243.669000000002</v>
      </c>
      <c r="BO404" s="37">
        <f t="shared" si="1393"/>
        <v>0</v>
      </c>
      <c r="BP404" s="37">
        <f t="shared" si="1394"/>
        <v>0</v>
      </c>
      <c r="BQ404" s="37">
        <f t="shared" ref="BQ404:BQ416" si="1437">BQ405</f>
        <v>0</v>
      </c>
      <c r="BR404" s="37">
        <f t="shared" ref="BR404:BR416" si="1438">BR405</f>
        <v>0</v>
      </c>
      <c r="BS404" s="22">
        <f t="shared" si="1395"/>
        <v>40243.669000000002</v>
      </c>
      <c r="BT404" s="22">
        <f t="shared" si="1396"/>
        <v>0</v>
      </c>
      <c r="BU404" s="22">
        <f t="shared" si="1397"/>
        <v>0</v>
      </c>
      <c r="BV404" s="37">
        <f t="shared" ref="BV404:BV416" si="1439">BV405</f>
        <v>0</v>
      </c>
      <c r="BW404" s="37">
        <f t="shared" ref="BW404:BW416" si="1440">BW405</f>
        <v>0</v>
      </c>
      <c r="BX404" s="37">
        <f t="shared" si="1398"/>
        <v>40243.669000000002</v>
      </c>
      <c r="BY404" s="37">
        <f t="shared" si="1399"/>
        <v>0</v>
      </c>
      <c r="BZ404" s="37">
        <f t="shared" si="1400"/>
        <v>0</v>
      </c>
      <c r="CA404" s="37">
        <f t="shared" ref="CA404:CA416" si="1441">CA405</f>
        <v>0</v>
      </c>
      <c r="CB404" s="37">
        <f t="shared" ref="CB404:CB416" si="1442">CB405</f>
        <v>0</v>
      </c>
      <c r="CC404" s="37">
        <f t="shared" ref="CC404:CC416" si="1443">CC405</f>
        <v>0</v>
      </c>
      <c r="CD404" s="37">
        <f t="shared" si="1276"/>
        <v>40243.669000000002</v>
      </c>
      <c r="CE404" s="37">
        <f t="shared" ref="CE404:CE416" si="1444">CE405</f>
        <v>0</v>
      </c>
      <c r="CF404" s="34">
        <f t="shared" si="1228"/>
        <v>40243.669000000002</v>
      </c>
      <c r="CG404" s="37">
        <f t="shared" si="1277"/>
        <v>0</v>
      </c>
      <c r="CH404" s="37">
        <f t="shared" ref="CH404:CM416" si="1445">CH405</f>
        <v>0</v>
      </c>
      <c r="CI404" s="22">
        <f t="shared" si="1229"/>
        <v>0</v>
      </c>
      <c r="CJ404" s="37">
        <f t="shared" si="1278"/>
        <v>0</v>
      </c>
      <c r="CK404" s="37">
        <f t="shared" si="1445"/>
        <v>0</v>
      </c>
      <c r="CL404" s="22">
        <f t="shared" si="1230"/>
        <v>0</v>
      </c>
      <c r="CM404" s="37">
        <f t="shared" si="1445"/>
        <v>0</v>
      </c>
      <c r="CN404" s="15"/>
      <c r="CO404" s="35"/>
      <c r="CU404" s="5" t="s">
        <v>31</v>
      </c>
    </row>
    <row r="405" spans="1:99" ht="46.8" x14ac:dyDescent="0.3">
      <c r="A405" s="36" t="s">
        <v>276</v>
      </c>
      <c r="B405" s="16">
        <v>400</v>
      </c>
      <c r="C405" s="32"/>
      <c r="D405" s="32"/>
      <c r="E405" s="33" t="s">
        <v>84</v>
      </c>
      <c r="F405" s="37">
        <f t="shared" si="1404"/>
        <v>0</v>
      </c>
      <c r="G405" s="37">
        <f t="shared" si="1405"/>
        <v>0</v>
      </c>
      <c r="H405" s="37">
        <f t="shared" si="1406"/>
        <v>0</v>
      </c>
      <c r="I405" s="37">
        <f t="shared" si="1407"/>
        <v>0</v>
      </c>
      <c r="J405" s="37">
        <f t="shared" si="1408"/>
        <v>0</v>
      </c>
      <c r="K405" s="37">
        <f t="shared" si="1409"/>
        <v>0</v>
      </c>
      <c r="L405" s="37">
        <f t="shared" si="1365"/>
        <v>0</v>
      </c>
      <c r="M405" s="37">
        <f t="shared" si="1366"/>
        <v>0</v>
      </c>
      <c r="N405" s="37">
        <f t="shared" si="1367"/>
        <v>0</v>
      </c>
      <c r="O405" s="37">
        <f t="shared" si="1410"/>
        <v>40243.669000000002</v>
      </c>
      <c r="P405" s="37">
        <f t="shared" si="1411"/>
        <v>0</v>
      </c>
      <c r="Q405" s="37">
        <f t="shared" si="1412"/>
        <v>0</v>
      </c>
      <c r="R405" s="37">
        <f t="shared" si="1368"/>
        <v>40243.669000000002</v>
      </c>
      <c r="S405" s="37">
        <f t="shared" si="1369"/>
        <v>0</v>
      </c>
      <c r="T405" s="37">
        <f t="shared" si="1370"/>
        <v>0</v>
      </c>
      <c r="U405" s="37">
        <f t="shared" si="1413"/>
        <v>0</v>
      </c>
      <c r="V405" s="37">
        <f t="shared" si="1414"/>
        <v>0</v>
      </c>
      <c r="W405" s="37">
        <f t="shared" si="1415"/>
        <v>0</v>
      </c>
      <c r="X405" s="37">
        <f t="shared" si="1371"/>
        <v>40243.669000000002</v>
      </c>
      <c r="Y405" s="37">
        <f t="shared" si="1372"/>
        <v>0</v>
      </c>
      <c r="Z405" s="37">
        <f t="shared" si="1373"/>
        <v>0</v>
      </c>
      <c r="AA405" s="37">
        <f t="shared" si="1416"/>
        <v>0</v>
      </c>
      <c r="AB405" s="37">
        <f t="shared" si="1417"/>
        <v>0</v>
      </c>
      <c r="AC405" s="37">
        <f t="shared" si="1418"/>
        <v>0</v>
      </c>
      <c r="AD405" s="37">
        <f t="shared" si="1374"/>
        <v>40243.669000000002</v>
      </c>
      <c r="AE405" s="37">
        <f t="shared" si="1375"/>
        <v>0</v>
      </c>
      <c r="AF405" s="37">
        <f t="shared" si="1376"/>
        <v>0</v>
      </c>
      <c r="AG405" s="37">
        <f t="shared" si="1419"/>
        <v>0</v>
      </c>
      <c r="AH405" s="37">
        <f t="shared" si="1420"/>
        <v>0</v>
      </c>
      <c r="AI405" s="37">
        <f t="shared" si="1421"/>
        <v>0</v>
      </c>
      <c r="AJ405" s="37">
        <f t="shared" si="1377"/>
        <v>40243.669000000002</v>
      </c>
      <c r="AK405" s="37">
        <f t="shared" si="1378"/>
        <v>0</v>
      </c>
      <c r="AL405" s="37">
        <f t="shared" si="1379"/>
        <v>0</v>
      </c>
      <c r="AM405" s="37">
        <f t="shared" si="1422"/>
        <v>0</v>
      </c>
      <c r="AN405" s="37">
        <f t="shared" si="1423"/>
        <v>0</v>
      </c>
      <c r="AO405" s="37">
        <f t="shared" si="1424"/>
        <v>0</v>
      </c>
      <c r="AP405" s="37">
        <f t="shared" si="1380"/>
        <v>40243.669000000002</v>
      </c>
      <c r="AQ405" s="37">
        <f t="shared" si="1381"/>
        <v>0</v>
      </c>
      <c r="AR405" s="37">
        <f t="shared" si="1382"/>
        <v>0</v>
      </c>
      <c r="AS405" s="37">
        <f t="shared" si="1425"/>
        <v>0</v>
      </c>
      <c r="AT405" s="37">
        <f t="shared" si="1426"/>
        <v>0</v>
      </c>
      <c r="AU405" s="37">
        <f t="shared" si="1427"/>
        <v>0</v>
      </c>
      <c r="AV405" s="37">
        <f t="shared" si="1383"/>
        <v>40243.669000000002</v>
      </c>
      <c r="AW405" s="37">
        <f t="shared" si="1384"/>
        <v>0</v>
      </c>
      <c r="AX405" s="37">
        <f t="shared" si="1385"/>
        <v>0</v>
      </c>
      <c r="AY405" s="37">
        <f t="shared" si="1428"/>
        <v>0</v>
      </c>
      <c r="AZ405" s="37">
        <f t="shared" si="1429"/>
        <v>0</v>
      </c>
      <c r="BA405" s="37">
        <f t="shared" si="1430"/>
        <v>0</v>
      </c>
      <c r="BB405" s="37">
        <f t="shared" si="1386"/>
        <v>40243.669000000002</v>
      </c>
      <c r="BC405" s="37">
        <f t="shared" si="1387"/>
        <v>0</v>
      </c>
      <c r="BD405" s="37">
        <f t="shared" si="1388"/>
        <v>0</v>
      </c>
      <c r="BE405" s="37">
        <f t="shared" si="1431"/>
        <v>0</v>
      </c>
      <c r="BF405" s="37">
        <f t="shared" si="1432"/>
        <v>0</v>
      </c>
      <c r="BG405" s="37">
        <f t="shared" si="1433"/>
        <v>0</v>
      </c>
      <c r="BH405" s="37">
        <f t="shared" si="1389"/>
        <v>40243.669000000002</v>
      </c>
      <c r="BI405" s="37">
        <f t="shared" si="1390"/>
        <v>0</v>
      </c>
      <c r="BJ405" s="37">
        <f t="shared" si="1391"/>
        <v>0</v>
      </c>
      <c r="BK405" s="37">
        <f t="shared" si="1434"/>
        <v>0</v>
      </c>
      <c r="BL405" s="37">
        <f t="shared" si="1435"/>
        <v>0</v>
      </c>
      <c r="BM405" s="37">
        <f t="shared" si="1436"/>
        <v>0</v>
      </c>
      <c r="BN405" s="37">
        <f t="shared" si="1392"/>
        <v>40243.669000000002</v>
      </c>
      <c r="BO405" s="37">
        <f t="shared" si="1393"/>
        <v>0</v>
      </c>
      <c r="BP405" s="37">
        <f t="shared" si="1394"/>
        <v>0</v>
      </c>
      <c r="BQ405" s="37">
        <f t="shared" si="1437"/>
        <v>0</v>
      </c>
      <c r="BR405" s="37">
        <f t="shared" si="1438"/>
        <v>0</v>
      </c>
      <c r="BS405" s="22">
        <f t="shared" si="1395"/>
        <v>40243.669000000002</v>
      </c>
      <c r="BT405" s="22">
        <f t="shared" si="1396"/>
        <v>0</v>
      </c>
      <c r="BU405" s="22">
        <f t="shared" si="1397"/>
        <v>0</v>
      </c>
      <c r="BV405" s="37">
        <f t="shared" si="1439"/>
        <v>0</v>
      </c>
      <c r="BW405" s="37">
        <f t="shared" si="1440"/>
        <v>0</v>
      </c>
      <c r="BX405" s="37">
        <f t="shared" si="1398"/>
        <v>40243.669000000002</v>
      </c>
      <c r="BY405" s="37">
        <f t="shared" si="1399"/>
        <v>0</v>
      </c>
      <c r="BZ405" s="37">
        <f t="shared" si="1400"/>
        <v>0</v>
      </c>
      <c r="CA405" s="37">
        <f t="shared" si="1441"/>
        <v>0</v>
      </c>
      <c r="CB405" s="37">
        <f t="shared" si="1442"/>
        <v>0</v>
      </c>
      <c r="CC405" s="37">
        <f t="shared" si="1443"/>
        <v>0</v>
      </c>
      <c r="CD405" s="37">
        <f t="shared" si="1276"/>
        <v>40243.669000000002</v>
      </c>
      <c r="CE405" s="37">
        <f t="shared" si="1444"/>
        <v>0</v>
      </c>
      <c r="CF405" s="34">
        <f t="shared" si="1228"/>
        <v>40243.669000000002</v>
      </c>
      <c r="CG405" s="37">
        <f t="shared" si="1277"/>
        <v>0</v>
      </c>
      <c r="CH405" s="37">
        <f t="shared" si="1445"/>
        <v>0</v>
      </c>
      <c r="CI405" s="22">
        <f t="shared" si="1229"/>
        <v>0</v>
      </c>
      <c r="CJ405" s="37">
        <f t="shared" si="1278"/>
        <v>0</v>
      </c>
      <c r="CK405" s="37">
        <f t="shared" si="1445"/>
        <v>0</v>
      </c>
      <c r="CL405" s="22">
        <f t="shared" si="1230"/>
        <v>0</v>
      </c>
      <c r="CM405" s="37">
        <f t="shared" si="1445"/>
        <v>0</v>
      </c>
      <c r="CN405" s="15"/>
      <c r="CO405" s="35"/>
      <c r="CS405" s="5" t="s">
        <v>29</v>
      </c>
    </row>
    <row r="406" spans="1:99" x14ac:dyDescent="0.3">
      <c r="A406" s="36" t="s">
        <v>276</v>
      </c>
      <c r="B406" s="16">
        <v>410</v>
      </c>
      <c r="C406" s="32"/>
      <c r="D406" s="32"/>
      <c r="E406" s="33" t="s">
        <v>85</v>
      </c>
      <c r="F406" s="37">
        <f t="shared" si="1404"/>
        <v>0</v>
      </c>
      <c r="G406" s="37">
        <f t="shared" si="1405"/>
        <v>0</v>
      </c>
      <c r="H406" s="37">
        <f t="shared" si="1406"/>
        <v>0</v>
      </c>
      <c r="I406" s="37">
        <f t="shared" si="1407"/>
        <v>0</v>
      </c>
      <c r="J406" s="37">
        <f t="shared" si="1408"/>
        <v>0</v>
      </c>
      <c r="K406" s="37">
        <f t="shared" si="1409"/>
        <v>0</v>
      </c>
      <c r="L406" s="37">
        <f t="shared" si="1365"/>
        <v>0</v>
      </c>
      <c r="M406" s="37">
        <f t="shared" si="1366"/>
        <v>0</v>
      </c>
      <c r="N406" s="37">
        <f t="shared" si="1367"/>
        <v>0</v>
      </c>
      <c r="O406" s="37">
        <f t="shared" si="1410"/>
        <v>40243.669000000002</v>
      </c>
      <c r="P406" s="37">
        <f t="shared" si="1411"/>
        <v>0</v>
      </c>
      <c r="Q406" s="37">
        <f t="shared" si="1412"/>
        <v>0</v>
      </c>
      <c r="R406" s="37">
        <f t="shared" si="1368"/>
        <v>40243.669000000002</v>
      </c>
      <c r="S406" s="37">
        <f t="shared" si="1369"/>
        <v>0</v>
      </c>
      <c r="T406" s="37">
        <f t="shared" si="1370"/>
        <v>0</v>
      </c>
      <c r="U406" s="37">
        <f t="shared" si="1413"/>
        <v>0</v>
      </c>
      <c r="V406" s="37">
        <f t="shared" si="1414"/>
        <v>0</v>
      </c>
      <c r="W406" s="37">
        <f t="shared" si="1415"/>
        <v>0</v>
      </c>
      <c r="X406" s="37">
        <f t="shared" si="1371"/>
        <v>40243.669000000002</v>
      </c>
      <c r="Y406" s="37">
        <f t="shared" si="1372"/>
        <v>0</v>
      </c>
      <c r="Z406" s="37">
        <f t="shared" si="1373"/>
        <v>0</v>
      </c>
      <c r="AA406" s="37">
        <f t="shared" si="1416"/>
        <v>0</v>
      </c>
      <c r="AB406" s="37">
        <f t="shared" si="1417"/>
        <v>0</v>
      </c>
      <c r="AC406" s="37">
        <f t="shared" si="1418"/>
        <v>0</v>
      </c>
      <c r="AD406" s="37">
        <f t="shared" si="1374"/>
        <v>40243.669000000002</v>
      </c>
      <c r="AE406" s="37">
        <f t="shared" si="1375"/>
        <v>0</v>
      </c>
      <c r="AF406" s="37">
        <f t="shared" si="1376"/>
        <v>0</v>
      </c>
      <c r="AG406" s="37">
        <f t="shared" si="1419"/>
        <v>0</v>
      </c>
      <c r="AH406" s="37">
        <f t="shared" si="1420"/>
        <v>0</v>
      </c>
      <c r="AI406" s="37">
        <f t="shared" si="1421"/>
        <v>0</v>
      </c>
      <c r="AJ406" s="37">
        <f t="shared" si="1377"/>
        <v>40243.669000000002</v>
      </c>
      <c r="AK406" s="37">
        <f t="shared" si="1378"/>
        <v>0</v>
      </c>
      <c r="AL406" s="37">
        <f t="shared" si="1379"/>
        <v>0</v>
      </c>
      <c r="AM406" s="37">
        <f t="shared" si="1422"/>
        <v>0</v>
      </c>
      <c r="AN406" s="37">
        <f t="shared" si="1423"/>
        <v>0</v>
      </c>
      <c r="AO406" s="37">
        <f t="shared" si="1424"/>
        <v>0</v>
      </c>
      <c r="AP406" s="37">
        <f t="shared" si="1380"/>
        <v>40243.669000000002</v>
      </c>
      <c r="AQ406" s="37">
        <f t="shared" si="1381"/>
        <v>0</v>
      </c>
      <c r="AR406" s="37">
        <f t="shared" si="1382"/>
        <v>0</v>
      </c>
      <c r="AS406" s="37">
        <f t="shared" si="1425"/>
        <v>0</v>
      </c>
      <c r="AT406" s="37">
        <f t="shared" si="1426"/>
        <v>0</v>
      </c>
      <c r="AU406" s="37">
        <f t="shared" si="1427"/>
        <v>0</v>
      </c>
      <c r="AV406" s="37">
        <f t="shared" si="1383"/>
        <v>40243.669000000002</v>
      </c>
      <c r="AW406" s="37">
        <f t="shared" si="1384"/>
        <v>0</v>
      </c>
      <c r="AX406" s="37">
        <f t="shared" si="1385"/>
        <v>0</v>
      </c>
      <c r="AY406" s="37">
        <f t="shared" si="1428"/>
        <v>0</v>
      </c>
      <c r="AZ406" s="37">
        <f t="shared" si="1429"/>
        <v>0</v>
      </c>
      <c r="BA406" s="37">
        <f t="shared" si="1430"/>
        <v>0</v>
      </c>
      <c r="BB406" s="37">
        <f t="shared" si="1386"/>
        <v>40243.669000000002</v>
      </c>
      <c r="BC406" s="37">
        <f t="shared" si="1387"/>
        <v>0</v>
      </c>
      <c r="BD406" s="37">
        <f t="shared" si="1388"/>
        <v>0</v>
      </c>
      <c r="BE406" s="37">
        <f t="shared" si="1431"/>
        <v>0</v>
      </c>
      <c r="BF406" s="37">
        <f t="shared" si="1432"/>
        <v>0</v>
      </c>
      <c r="BG406" s="37">
        <f t="shared" si="1433"/>
        <v>0</v>
      </c>
      <c r="BH406" s="37">
        <f t="shared" si="1389"/>
        <v>40243.669000000002</v>
      </c>
      <c r="BI406" s="37">
        <f t="shared" si="1390"/>
        <v>0</v>
      </c>
      <c r="BJ406" s="37">
        <f t="shared" si="1391"/>
        <v>0</v>
      </c>
      <c r="BK406" s="37">
        <f t="shared" si="1434"/>
        <v>0</v>
      </c>
      <c r="BL406" s="37">
        <f t="shared" si="1435"/>
        <v>0</v>
      </c>
      <c r="BM406" s="37">
        <f t="shared" si="1436"/>
        <v>0</v>
      </c>
      <c r="BN406" s="37">
        <f t="shared" si="1392"/>
        <v>40243.669000000002</v>
      </c>
      <c r="BO406" s="37">
        <f t="shared" si="1393"/>
        <v>0</v>
      </c>
      <c r="BP406" s="37">
        <f t="shared" si="1394"/>
        <v>0</v>
      </c>
      <c r="BQ406" s="37">
        <f t="shared" si="1437"/>
        <v>0</v>
      </c>
      <c r="BR406" s="37">
        <f t="shared" si="1438"/>
        <v>0</v>
      </c>
      <c r="BS406" s="22">
        <f t="shared" si="1395"/>
        <v>40243.669000000002</v>
      </c>
      <c r="BT406" s="22">
        <f t="shared" si="1396"/>
        <v>0</v>
      </c>
      <c r="BU406" s="22">
        <f t="shared" si="1397"/>
        <v>0</v>
      </c>
      <c r="BV406" s="37">
        <f t="shared" si="1439"/>
        <v>0</v>
      </c>
      <c r="BW406" s="37">
        <f t="shared" si="1440"/>
        <v>0</v>
      </c>
      <c r="BX406" s="37">
        <f t="shared" si="1398"/>
        <v>40243.669000000002</v>
      </c>
      <c r="BY406" s="37">
        <f t="shared" si="1399"/>
        <v>0</v>
      </c>
      <c r="BZ406" s="37">
        <f t="shared" si="1400"/>
        <v>0</v>
      </c>
      <c r="CA406" s="37">
        <f t="shared" si="1441"/>
        <v>0</v>
      </c>
      <c r="CB406" s="37">
        <f t="shared" si="1442"/>
        <v>0</v>
      </c>
      <c r="CC406" s="37">
        <f t="shared" si="1443"/>
        <v>0</v>
      </c>
      <c r="CD406" s="37">
        <f t="shared" si="1276"/>
        <v>40243.669000000002</v>
      </c>
      <c r="CE406" s="37">
        <f t="shared" si="1444"/>
        <v>0</v>
      </c>
      <c r="CF406" s="34">
        <f t="shared" si="1228"/>
        <v>40243.669000000002</v>
      </c>
      <c r="CG406" s="37">
        <f t="shared" si="1277"/>
        <v>0</v>
      </c>
      <c r="CH406" s="37">
        <f t="shared" si="1445"/>
        <v>0</v>
      </c>
      <c r="CI406" s="22">
        <f t="shared" si="1229"/>
        <v>0</v>
      </c>
      <c r="CJ406" s="37">
        <f t="shared" si="1278"/>
        <v>0</v>
      </c>
      <c r="CK406" s="37">
        <f t="shared" si="1445"/>
        <v>0</v>
      </c>
      <c r="CL406" s="22">
        <f t="shared" si="1230"/>
        <v>0</v>
      </c>
      <c r="CM406" s="37">
        <f t="shared" si="1445"/>
        <v>0</v>
      </c>
      <c r="CN406" s="15"/>
      <c r="CO406" s="35"/>
      <c r="CT406" s="5" t="s">
        <v>30</v>
      </c>
    </row>
    <row r="407" spans="1:99" x14ac:dyDescent="0.3">
      <c r="A407" s="36" t="s">
        <v>276</v>
      </c>
      <c r="B407" s="16">
        <v>410</v>
      </c>
      <c r="C407" s="32" t="s">
        <v>278</v>
      </c>
      <c r="D407" s="32" t="s">
        <v>67</v>
      </c>
      <c r="E407" s="33" t="s">
        <v>279</v>
      </c>
      <c r="F407" s="37"/>
      <c r="G407" s="37"/>
      <c r="H407" s="37"/>
      <c r="I407" s="37"/>
      <c r="J407" s="37"/>
      <c r="K407" s="37"/>
      <c r="L407" s="37">
        <f t="shared" si="1365"/>
        <v>0</v>
      </c>
      <c r="M407" s="37">
        <f t="shared" si="1366"/>
        <v>0</v>
      </c>
      <c r="N407" s="37">
        <f t="shared" si="1367"/>
        <v>0</v>
      </c>
      <c r="O407" s="37">
        <v>40243.669000000002</v>
      </c>
      <c r="P407" s="37"/>
      <c r="Q407" s="37"/>
      <c r="R407" s="37">
        <f t="shared" si="1368"/>
        <v>40243.669000000002</v>
      </c>
      <c r="S407" s="37">
        <f t="shared" si="1369"/>
        <v>0</v>
      </c>
      <c r="T407" s="37">
        <f t="shared" si="1370"/>
        <v>0</v>
      </c>
      <c r="U407" s="37"/>
      <c r="V407" s="37"/>
      <c r="W407" s="37"/>
      <c r="X407" s="37">
        <f t="shared" si="1371"/>
        <v>40243.669000000002</v>
      </c>
      <c r="Y407" s="37">
        <f t="shared" si="1372"/>
        <v>0</v>
      </c>
      <c r="Z407" s="37">
        <f t="shared" si="1373"/>
        <v>0</v>
      </c>
      <c r="AA407" s="37"/>
      <c r="AB407" s="37"/>
      <c r="AC407" s="37"/>
      <c r="AD407" s="37">
        <f t="shared" si="1374"/>
        <v>40243.669000000002</v>
      </c>
      <c r="AE407" s="37">
        <f t="shared" si="1375"/>
        <v>0</v>
      </c>
      <c r="AF407" s="37">
        <f t="shared" si="1376"/>
        <v>0</v>
      </c>
      <c r="AG407" s="37"/>
      <c r="AH407" s="37"/>
      <c r="AI407" s="37"/>
      <c r="AJ407" s="37">
        <f t="shared" si="1377"/>
        <v>40243.669000000002</v>
      </c>
      <c r="AK407" s="37">
        <f t="shared" si="1378"/>
        <v>0</v>
      </c>
      <c r="AL407" s="37">
        <f t="shared" si="1379"/>
        <v>0</v>
      </c>
      <c r="AM407" s="37"/>
      <c r="AN407" s="37"/>
      <c r="AO407" s="37"/>
      <c r="AP407" s="37">
        <f t="shared" si="1380"/>
        <v>40243.669000000002</v>
      </c>
      <c r="AQ407" s="37">
        <f t="shared" si="1381"/>
        <v>0</v>
      </c>
      <c r="AR407" s="37">
        <f t="shared" si="1382"/>
        <v>0</v>
      </c>
      <c r="AS407" s="37"/>
      <c r="AT407" s="37"/>
      <c r="AU407" s="37"/>
      <c r="AV407" s="37">
        <f t="shared" si="1383"/>
        <v>40243.669000000002</v>
      </c>
      <c r="AW407" s="37">
        <f t="shared" si="1384"/>
        <v>0</v>
      </c>
      <c r="AX407" s="37">
        <f t="shared" si="1385"/>
        <v>0</v>
      </c>
      <c r="AY407" s="37"/>
      <c r="AZ407" s="37"/>
      <c r="BA407" s="37"/>
      <c r="BB407" s="37">
        <f t="shared" si="1386"/>
        <v>40243.669000000002</v>
      </c>
      <c r="BC407" s="37">
        <f t="shared" si="1387"/>
        <v>0</v>
      </c>
      <c r="BD407" s="37">
        <f t="shared" si="1388"/>
        <v>0</v>
      </c>
      <c r="BE407" s="37"/>
      <c r="BF407" s="37"/>
      <c r="BG407" s="37"/>
      <c r="BH407" s="37">
        <f t="shared" si="1389"/>
        <v>40243.669000000002</v>
      </c>
      <c r="BI407" s="37">
        <f t="shared" si="1390"/>
        <v>0</v>
      </c>
      <c r="BJ407" s="37">
        <f t="shared" si="1391"/>
        <v>0</v>
      </c>
      <c r="BK407" s="37"/>
      <c r="BL407" s="37"/>
      <c r="BM407" s="37"/>
      <c r="BN407" s="37">
        <f t="shared" si="1392"/>
        <v>40243.669000000002</v>
      </c>
      <c r="BO407" s="37">
        <f t="shared" si="1393"/>
        <v>0</v>
      </c>
      <c r="BP407" s="37">
        <f t="shared" si="1394"/>
        <v>0</v>
      </c>
      <c r="BQ407" s="37"/>
      <c r="BR407" s="37"/>
      <c r="BS407" s="22">
        <f t="shared" si="1395"/>
        <v>40243.669000000002</v>
      </c>
      <c r="BT407" s="22">
        <f t="shared" si="1396"/>
        <v>0</v>
      </c>
      <c r="BU407" s="22">
        <f t="shared" si="1397"/>
        <v>0</v>
      </c>
      <c r="BV407" s="37"/>
      <c r="BW407" s="37"/>
      <c r="BX407" s="37">
        <f t="shared" si="1398"/>
        <v>40243.669000000002</v>
      </c>
      <c r="BY407" s="37">
        <f t="shared" si="1399"/>
        <v>0</v>
      </c>
      <c r="BZ407" s="37">
        <f t="shared" si="1400"/>
        <v>0</v>
      </c>
      <c r="CA407" s="37"/>
      <c r="CB407" s="37"/>
      <c r="CC407" s="37"/>
      <c r="CD407" s="37">
        <f t="shared" si="1276"/>
        <v>40243.669000000002</v>
      </c>
      <c r="CE407" s="37"/>
      <c r="CF407" s="34">
        <f t="shared" si="1228"/>
        <v>40243.669000000002</v>
      </c>
      <c r="CG407" s="37">
        <f t="shared" si="1277"/>
        <v>0</v>
      </c>
      <c r="CH407" s="37"/>
      <c r="CI407" s="22">
        <f t="shared" si="1229"/>
        <v>0</v>
      </c>
      <c r="CJ407" s="37">
        <f t="shared" si="1278"/>
        <v>0</v>
      </c>
      <c r="CK407" s="37"/>
      <c r="CL407" s="22">
        <f t="shared" si="1230"/>
        <v>0</v>
      </c>
      <c r="CM407" s="37"/>
      <c r="CN407" s="15"/>
      <c r="CO407" s="35"/>
    </row>
    <row r="408" spans="1:99" ht="31.2" x14ac:dyDescent="0.3">
      <c r="A408" s="32" t="s">
        <v>280</v>
      </c>
      <c r="B408" s="16"/>
      <c r="C408" s="32"/>
      <c r="D408" s="32"/>
      <c r="E408" s="33" t="s">
        <v>281</v>
      </c>
      <c r="F408" s="22">
        <f t="shared" si="1404"/>
        <v>34000.1</v>
      </c>
      <c r="G408" s="22">
        <f t="shared" si="1405"/>
        <v>190073.7</v>
      </c>
      <c r="H408" s="22">
        <f t="shared" si="1406"/>
        <v>313169.8</v>
      </c>
      <c r="I408" s="22">
        <f t="shared" si="1407"/>
        <v>0</v>
      </c>
      <c r="J408" s="22">
        <f t="shared" si="1408"/>
        <v>0</v>
      </c>
      <c r="K408" s="22">
        <f t="shared" si="1409"/>
        <v>0</v>
      </c>
      <c r="L408" s="22">
        <f t="shared" si="1365"/>
        <v>34000.1</v>
      </c>
      <c r="M408" s="22">
        <f t="shared" si="1366"/>
        <v>190073.7</v>
      </c>
      <c r="N408" s="22">
        <f t="shared" si="1367"/>
        <v>313169.8</v>
      </c>
      <c r="O408" s="22">
        <f t="shared" si="1410"/>
        <v>0</v>
      </c>
      <c r="P408" s="22">
        <f t="shared" si="1411"/>
        <v>0</v>
      </c>
      <c r="Q408" s="22">
        <f t="shared" si="1412"/>
        <v>0</v>
      </c>
      <c r="R408" s="22">
        <f t="shared" si="1368"/>
        <v>34000.1</v>
      </c>
      <c r="S408" s="22">
        <f t="shared" si="1369"/>
        <v>190073.7</v>
      </c>
      <c r="T408" s="22">
        <f t="shared" si="1370"/>
        <v>313169.8</v>
      </c>
      <c r="U408" s="22">
        <f t="shared" si="1413"/>
        <v>0</v>
      </c>
      <c r="V408" s="22">
        <f t="shared" si="1414"/>
        <v>0</v>
      </c>
      <c r="W408" s="22">
        <f t="shared" si="1415"/>
        <v>0</v>
      </c>
      <c r="X408" s="22">
        <f t="shared" si="1371"/>
        <v>34000.1</v>
      </c>
      <c r="Y408" s="22">
        <f t="shared" si="1372"/>
        <v>190073.7</v>
      </c>
      <c r="Z408" s="22">
        <f t="shared" si="1373"/>
        <v>313169.8</v>
      </c>
      <c r="AA408" s="22">
        <f t="shared" si="1416"/>
        <v>0</v>
      </c>
      <c r="AB408" s="22">
        <f t="shared" si="1417"/>
        <v>0</v>
      </c>
      <c r="AC408" s="22">
        <f t="shared" si="1418"/>
        <v>0</v>
      </c>
      <c r="AD408" s="22">
        <f t="shared" si="1374"/>
        <v>34000.1</v>
      </c>
      <c r="AE408" s="22">
        <f t="shared" si="1375"/>
        <v>190073.7</v>
      </c>
      <c r="AF408" s="22">
        <f t="shared" si="1376"/>
        <v>313169.8</v>
      </c>
      <c r="AG408" s="22">
        <f t="shared" si="1419"/>
        <v>0</v>
      </c>
      <c r="AH408" s="22">
        <f t="shared" si="1420"/>
        <v>0</v>
      </c>
      <c r="AI408" s="22">
        <f t="shared" si="1421"/>
        <v>0</v>
      </c>
      <c r="AJ408" s="22">
        <f t="shared" si="1377"/>
        <v>34000.1</v>
      </c>
      <c r="AK408" s="22">
        <f t="shared" si="1378"/>
        <v>190073.7</v>
      </c>
      <c r="AL408" s="22">
        <f t="shared" si="1379"/>
        <v>313169.8</v>
      </c>
      <c r="AM408" s="22">
        <f t="shared" si="1422"/>
        <v>0</v>
      </c>
      <c r="AN408" s="22">
        <f t="shared" si="1423"/>
        <v>0</v>
      </c>
      <c r="AO408" s="22">
        <f t="shared" si="1424"/>
        <v>0</v>
      </c>
      <c r="AP408" s="22">
        <f t="shared" si="1380"/>
        <v>34000.1</v>
      </c>
      <c r="AQ408" s="22">
        <f t="shared" si="1381"/>
        <v>190073.7</v>
      </c>
      <c r="AR408" s="22">
        <f t="shared" si="1382"/>
        <v>313169.8</v>
      </c>
      <c r="AS408" s="22">
        <f t="shared" si="1425"/>
        <v>0</v>
      </c>
      <c r="AT408" s="22">
        <f t="shared" si="1426"/>
        <v>0</v>
      </c>
      <c r="AU408" s="22">
        <f t="shared" si="1427"/>
        <v>0</v>
      </c>
      <c r="AV408" s="22">
        <f t="shared" si="1383"/>
        <v>34000.1</v>
      </c>
      <c r="AW408" s="22">
        <f t="shared" si="1384"/>
        <v>190073.7</v>
      </c>
      <c r="AX408" s="22">
        <f t="shared" si="1385"/>
        <v>313169.8</v>
      </c>
      <c r="AY408" s="22">
        <f t="shared" si="1428"/>
        <v>0</v>
      </c>
      <c r="AZ408" s="22">
        <f t="shared" si="1429"/>
        <v>0</v>
      </c>
      <c r="BA408" s="22">
        <f t="shared" si="1430"/>
        <v>0</v>
      </c>
      <c r="BB408" s="22">
        <f t="shared" si="1386"/>
        <v>34000.1</v>
      </c>
      <c r="BC408" s="22">
        <f t="shared" si="1387"/>
        <v>190073.7</v>
      </c>
      <c r="BD408" s="22">
        <f t="shared" si="1388"/>
        <v>313169.8</v>
      </c>
      <c r="BE408" s="22">
        <f t="shared" si="1431"/>
        <v>0</v>
      </c>
      <c r="BF408" s="22">
        <f t="shared" si="1432"/>
        <v>0</v>
      </c>
      <c r="BG408" s="22">
        <f t="shared" si="1433"/>
        <v>0</v>
      </c>
      <c r="BH408" s="22">
        <f t="shared" si="1389"/>
        <v>34000.1</v>
      </c>
      <c r="BI408" s="22">
        <f t="shared" si="1390"/>
        <v>190073.7</v>
      </c>
      <c r="BJ408" s="22">
        <f t="shared" si="1391"/>
        <v>313169.8</v>
      </c>
      <c r="BK408" s="22">
        <f t="shared" si="1434"/>
        <v>0</v>
      </c>
      <c r="BL408" s="22">
        <f t="shared" si="1435"/>
        <v>0</v>
      </c>
      <c r="BM408" s="22">
        <f t="shared" si="1436"/>
        <v>0</v>
      </c>
      <c r="BN408" s="22">
        <f t="shared" si="1392"/>
        <v>34000.1</v>
      </c>
      <c r="BO408" s="22">
        <f t="shared" si="1393"/>
        <v>190073.7</v>
      </c>
      <c r="BP408" s="22">
        <f t="shared" si="1394"/>
        <v>313169.8</v>
      </c>
      <c r="BQ408" s="22">
        <f t="shared" si="1437"/>
        <v>0</v>
      </c>
      <c r="BR408" s="22">
        <f t="shared" si="1438"/>
        <v>0</v>
      </c>
      <c r="BS408" s="22">
        <f t="shared" si="1395"/>
        <v>34000.1</v>
      </c>
      <c r="BT408" s="22">
        <f t="shared" si="1396"/>
        <v>190073.7</v>
      </c>
      <c r="BU408" s="22">
        <f t="shared" si="1397"/>
        <v>313169.8</v>
      </c>
      <c r="BV408" s="22">
        <f t="shared" si="1439"/>
        <v>0</v>
      </c>
      <c r="BW408" s="22">
        <f t="shared" si="1440"/>
        <v>0</v>
      </c>
      <c r="BX408" s="22">
        <f t="shared" si="1398"/>
        <v>34000.1</v>
      </c>
      <c r="BY408" s="22">
        <f t="shared" si="1399"/>
        <v>190073.7</v>
      </c>
      <c r="BZ408" s="22">
        <f t="shared" si="1400"/>
        <v>313169.8</v>
      </c>
      <c r="CA408" s="22">
        <f t="shared" si="1441"/>
        <v>0</v>
      </c>
      <c r="CB408" s="22">
        <f t="shared" si="1442"/>
        <v>0</v>
      </c>
      <c r="CC408" s="22">
        <f t="shared" si="1443"/>
        <v>0</v>
      </c>
      <c r="CD408" s="22">
        <f t="shared" si="1276"/>
        <v>34000.1</v>
      </c>
      <c r="CE408" s="22">
        <f t="shared" si="1444"/>
        <v>0</v>
      </c>
      <c r="CF408" s="34">
        <f t="shared" si="1228"/>
        <v>34000.1</v>
      </c>
      <c r="CG408" s="22">
        <f t="shared" si="1277"/>
        <v>190073.7</v>
      </c>
      <c r="CH408" s="22">
        <f t="shared" si="1445"/>
        <v>0</v>
      </c>
      <c r="CI408" s="22">
        <f t="shared" si="1229"/>
        <v>190073.7</v>
      </c>
      <c r="CJ408" s="22">
        <f t="shared" si="1278"/>
        <v>313169.8</v>
      </c>
      <c r="CK408" s="22">
        <f t="shared" si="1445"/>
        <v>0</v>
      </c>
      <c r="CL408" s="22">
        <f t="shared" si="1230"/>
        <v>313169.8</v>
      </c>
      <c r="CM408" s="22">
        <f t="shared" si="1445"/>
        <v>0</v>
      </c>
      <c r="CN408" s="15"/>
      <c r="CO408" s="35"/>
      <c r="CU408" s="5" t="s">
        <v>31</v>
      </c>
    </row>
    <row r="409" spans="1:99" ht="46.8" x14ac:dyDescent="0.3">
      <c r="A409" s="32" t="s">
        <v>280</v>
      </c>
      <c r="B409" s="16">
        <v>400</v>
      </c>
      <c r="C409" s="32"/>
      <c r="D409" s="32"/>
      <c r="E409" s="33" t="s">
        <v>84</v>
      </c>
      <c r="F409" s="22">
        <f t="shared" si="1404"/>
        <v>34000.1</v>
      </c>
      <c r="G409" s="22">
        <f t="shared" si="1405"/>
        <v>190073.7</v>
      </c>
      <c r="H409" s="22">
        <f t="shared" si="1406"/>
        <v>313169.8</v>
      </c>
      <c r="I409" s="22">
        <f t="shared" si="1407"/>
        <v>0</v>
      </c>
      <c r="J409" s="22">
        <f t="shared" si="1408"/>
        <v>0</v>
      </c>
      <c r="K409" s="22">
        <f t="shared" si="1409"/>
        <v>0</v>
      </c>
      <c r="L409" s="22">
        <f t="shared" si="1365"/>
        <v>34000.1</v>
      </c>
      <c r="M409" s="22">
        <f t="shared" si="1366"/>
        <v>190073.7</v>
      </c>
      <c r="N409" s="22">
        <f t="shared" si="1367"/>
        <v>313169.8</v>
      </c>
      <c r="O409" s="22">
        <f t="shared" si="1410"/>
        <v>0</v>
      </c>
      <c r="P409" s="22">
        <f t="shared" si="1411"/>
        <v>0</v>
      </c>
      <c r="Q409" s="22">
        <f t="shared" si="1412"/>
        <v>0</v>
      </c>
      <c r="R409" s="22">
        <f t="shared" si="1368"/>
        <v>34000.1</v>
      </c>
      <c r="S409" s="22">
        <f t="shared" si="1369"/>
        <v>190073.7</v>
      </c>
      <c r="T409" s="22">
        <f t="shared" si="1370"/>
        <v>313169.8</v>
      </c>
      <c r="U409" s="22">
        <f t="shared" si="1413"/>
        <v>0</v>
      </c>
      <c r="V409" s="22">
        <f t="shared" si="1414"/>
        <v>0</v>
      </c>
      <c r="W409" s="22">
        <f t="shared" si="1415"/>
        <v>0</v>
      </c>
      <c r="X409" s="22">
        <f t="shared" si="1371"/>
        <v>34000.1</v>
      </c>
      <c r="Y409" s="22">
        <f t="shared" si="1372"/>
        <v>190073.7</v>
      </c>
      <c r="Z409" s="22">
        <f t="shared" si="1373"/>
        <v>313169.8</v>
      </c>
      <c r="AA409" s="22">
        <f t="shared" si="1416"/>
        <v>0</v>
      </c>
      <c r="AB409" s="22">
        <f t="shared" si="1417"/>
        <v>0</v>
      </c>
      <c r="AC409" s="22">
        <f t="shared" si="1418"/>
        <v>0</v>
      </c>
      <c r="AD409" s="22">
        <f t="shared" si="1374"/>
        <v>34000.1</v>
      </c>
      <c r="AE409" s="22">
        <f t="shared" si="1375"/>
        <v>190073.7</v>
      </c>
      <c r="AF409" s="22">
        <f t="shared" si="1376"/>
        <v>313169.8</v>
      </c>
      <c r="AG409" s="22">
        <f t="shared" si="1419"/>
        <v>0</v>
      </c>
      <c r="AH409" s="22">
        <f t="shared" si="1420"/>
        <v>0</v>
      </c>
      <c r="AI409" s="22">
        <f t="shared" si="1421"/>
        <v>0</v>
      </c>
      <c r="AJ409" s="22">
        <f t="shared" si="1377"/>
        <v>34000.1</v>
      </c>
      <c r="AK409" s="22">
        <f t="shared" si="1378"/>
        <v>190073.7</v>
      </c>
      <c r="AL409" s="22">
        <f t="shared" si="1379"/>
        <v>313169.8</v>
      </c>
      <c r="AM409" s="22">
        <f t="shared" si="1422"/>
        <v>0</v>
      </c>
      <c r="AN409" s="22">
        <f t="shared" si="1423"/>
        <v>0</v>
      </c>
      <c r="AO409" s="22">
        <f t="shared" si="1424"/>
        <v>0</v>
      </c>
      <c r="AP409" s="22">
        <f t="shared" si="1380"/>
        <v>34000.1</v>
      </c>
      <c r="AQ409" s="22">
        <f t="shared" si="1381"/>
        <v>190073.7</v>
      </c>
      <c r="AR409" s="22">
        <f t="shared" si="1382"/>
        <v>313169.8</v>
      </c>
      <c r="AS409" s="22">
        <f t="shared" si="1425"/>
        <v>0</v>
      </c>
      <c r="AT409" s="22">
        <f t="shared" si="1426"/>
        <v>0</v>
      </c>
      <c r="AU409" s="22">
        <f t="shared" si="1427"/>
        <v>0</v>
      </c>
      <c r="AV409" s="22">
        <f t="shared" si="1383"/>
        <v>34000.1</v>
      </c>
      <c r="AW409" s="22">
        <f t="shared" si="1384"/>
        <v>190073.7</v>
      </c>
      <c r="AX409" s="22">
        <f t="shared" si="1385"/>
        <v>313169.8</v>
      </c>
      <c r="AY409" s="22">
        <f t="shared" si="1428"/>
        <v>0</v>
      </c>
      <c r="AZ409" s="22">
        <f t="shared" si="1429"/>
        <v>0</v>
      </c>
      <c r="BA409" s="22">
        <f t="shared" si="1430"/>
        <v>0</v>
      </c>
      <c r="BB409" s="22">
        <f t="shared" si="1386"/>
        <v>34000.1</v>
      </c>
      <c r="BC409" s="22">
        <f t="shared" si="1387"/>
        <v>190073.7</v>
      </c>
      <c r="BD409" s="22">
        <f t="shared" si="1388"/>
        <v>313169.8</v>
      </c>
      <c r="BE409" s="22">
        <f t="shared" si="1431"/>
        <v>0</v>
      </c>
      <c r="BF409" s="22">
        <f t="shared" si="1432"/>
        <v>0</v>
      </c>
      <c r="BG409" s="22">
        <f t="shared" si="1433"/>
        <v>0</v>
      </c>
      <c r="BH409" s="22">
        <f t="shared" si="1389"/>
        <v>34000.1</v>
      </c>
      <c r="BI409" s="22">
        <f t="shared" si="1390"/>
        <v>190073.7</v>
      </c>
      <c r="BJ409" s="22">
        <f t="shared" si="1391"/>
        <v>313169.8</v>
      </c>
      <c r="BK409" s="22">
        <f t="shared" si="1434"/>
        <v>0</v>
      </c>
      <c r="BL409" s="22">
        <f t="shared" si="1435"/>
        <v>0</v>
      </c>
      <c r="BM409" s="22">
        <f t="shared" si="1436"/>
        <v>0</v>
      </c>
      <c r="BN409" s="22">
        <f t="shared" si="1392"/>
        <v>34000.1</v>
      </c>
      <c r="BO409" s="22">
        <f t="shared" si="1393"/>
        <v>190073.7</v>
      </c>
      <c r="BP409" s="22">
        <f t="shared" si="1394"/>
        <v>313169.8</v>
      </c>
      <c r="BQ409" s="22">
        <f t="shared" si="1437"/>
        <v>0</v>
      </c>
      <c r="BR409" s="22">
        <f t="shared" si="1438"/>
        <v>0</v>
      </c>
      <c r="BS409" s="22">
        <f t="shared" si="1395"/>
        <v>34000.1</v>
      </c>
      <c r="BT409" s="22">
        <f t="shared" si="1396"/>
        <v>190073.7</v>
      </c>
      <c r="BU409" s="22">
        <f t="shared" si="1397"/>
        <v>313169.8</v>
      </c>
      <c r="BV409" s="22">
        <f t="shared" si="1439"/>
        <v>0</v>
      </c>
      <c r="BW409" s="22">
        <f t="shared" si="1440"/>
        <v>0</v>
      </c>
      <c r="BX409" s="22">
        <f t="shared" si="1398"/>
        <v>34000.1</v>
      </c>
      <c r="BY409" s="22">
        <f t="shared" si="1399"/>
        <v>190073.7</v>
      </c>
      <c r="BZ409" s="22">
        <f t="shared" si="1400"/>
        <v>313169.8</v>
      </c>
      <c r="CA409" s="22">
        <f t="shared" si="1441"/>
        <v>0</v>
      </c>
      <c r="CB409" s="22">
        <f t="shared" si="1442"/>
        <v>0</v>
      </c>
      <c r="CC409" s="22">
        <f t="shared" si="1443"/>
        <v>0</v>
      </c>
      <c r="CD409" s="22">
        <f t="shared" si="1276"/>
        <v>34000.1</v>
      </c>
      <c r="CE409" s="22">
        <f t="shared" si="1444"/>
        <v>0</v>
      </c>
      <c r="CF409" s="34">
        <f t="shared" si="1228"/>
        <v>34000.1</v>
      </c>
      <c r="CG409" s="22">
        <f t="shared" si="1277"/>
        <v>190073.7</v>
      </c>
      <c r="CH409" s="22">
        <f t="shared" si="1445"/>
        <v>0</v>
      </c>
      <c r="CI409" s="22">
        <f t="shared" si="1229"/>
        <v>190073.7</v>
      </c>
      <c r="CJ409" s="22">
        <f t="shared" si="1278"/>
        <v>313169.8</v>
      </c>
      <c r="CK409" s="22">
        <f t="shared" si="1445"/>
        <v>0</v>
      </c>
      <c r="CL409" s="22">
        <f t="shared" si="1230"/>
        <v>313169.8</v>
      </c>
      <c r="CM409" s="22">
        <f t="shared" si="1445"/>
        <v>0</v>
      </c>
      <c r="CN409" s="15"/>
      <c r="CO409" s="35"/>
      <c r="CS409" s="5" t="s">
        <v>29</v>
      </c>
    </row>
    <row r="410" spans="1:99" x14ac:dyDescent="0.3">
      <c r="A410" s="32" t="s">
        <v>280</v>
      </c>
      <c r="B410" s="16">
        <v>410</v>
      </c>
      <c r="C410" s="32"/>
      <c r="D410" s="32"/>
      <c r="E410" s="33" t="s">
        <v>85</v>
      </c>
      <c r="F410" s="22">
        <f t="shared" si="1404"/>
        <v>34000.1</v>
      </c>
      <c r="G410" s="22">
        <f t="shared" si="1405"/>
        <v>190073.7</v>
      </c>
      <c r="H410" s="22">
        <f t="shared" si="1406"/>
        <v>313169.8</v>
      </c>
      <c r="I410" s="22">
        <f t="shared" si="1407"/>
        <v>0</v>
      </c>
      <c r="J410" s="22">
        <f t="shared" si="1408"/>
        <v>0</v>
      </c>
      <c r="K410" s="22">
        <f t="shared" si="1409"/>
        <v>0</v>
      </c>
      <c r="L410" s="22">
        <f t="shared" si="1365"/>
        <v>34000.1</v>
      </c>
      <c r="M410" s="22">
        <f t="shared" si="1366"/>
        <v>190073.7</v>
      </c>
      <c r="N410" s="22">
        <f t="shared" si="1367"/>
        <v>313169.8</v>
      </c>
      <c r="O410" s="22">
        <f t="shared" si="1410"/>
        <v>0</v>
      </c>
      <c r="P410" s="22">
        <f t="shared" si="1411"/>
        <v>0</v>
      </c>
      <c r="Q410" s="22">
        <f t="shared" si="1412"/>
        <v>0</v>
      </c>
      <c r="R410" s="22">
        <f t="shared" si="1368"/>
        <v>34000.1</v>
      </c>
      <c r="S410" s="22">
        <f t="shared" si="1369"/>
        <v>190073.7</v>
      </c>
      <c r="T410" s="22">
        <f t="shared" si="1370"/>
        <v>313169.8</v>
      </c>
      <c r="U410" s="22">
        <f t="shared" si="1413"/>
        <v>0</v>
      </c>
      <c r="V410" s="22">
        <f t="shared" si="1414"/>
        <v>0</v>
      </c>
      <c r="W410" s="22">
        <f t="shared" si="1415"/>
        <v>0</v>
      </c>
      <c r="X410" s="22">
        <f t="shared" si="1371"/>
        <v>34000.1</v>
      </c>
      <c r="Y410" s="22">
        <f t="shared" si="1372"/>
        <v>190073.7</v>
      </c>
      <c r="Z410" s="22">
        <f t="shared" si="1373"/>
        <v>313169.8</v>
      </c>
      <c r="AA410" s="22">
        <f t="shared" si="1416"/>
        <v>0</v>
      </c>
      <c r="AB410" s="22">
        <f t="shared" si="1417"/>
        <v>0</v>
      </c>
      <c r="AC410" s="22">
        <f t="shared" si="1418"/>
        <v>0</v>
      </c>
      <c r="AD410" s="22">
        <f t="shared" si="1374"/>
        <v>34000.1</v>
      </c>
      <c r="AE410" s="22">
        <f t="shared" si="1375"/>
        <v>190073.7</v>
      </c>
      <c r="AF410" s="22">
        <f t="shared" si="1376"/>
        <v>313169.8</v>
      </c>
      <c r="AG410" s="22">
        <f t="shared" si="1419"/>
        <v>0</v>
      </c>
      <c r="AH410" s="22">
        <f t="shared" si="1420"/>
        <v>0</v>
      </c>
      <c r="AI410" s="22">
        <f t="shared" si="1421"/>
        <v>0</v>
      </c>
      <c r="AJ410" s="22">
        <f t="shared" si="1377"/>
        <v>34000.1</v>
      </c>
      <c r="AK410" s="22">
        <f t="shared" si="1378"/>
        <v>190073.7</v>
      </c>
      <c r="AL410" s="22">
        <f t="shared" si="1379"/>
        <v>313169.8</v>
      </c>
      <c r="AM410" s="22">
        <f t="shared" si="1422"/>
        <v>0</v>
      </c>
      <c r="AN410" s="22">
        <f t="shared" si="1423"/>
        <v>0</v>
      </c>
      <c r="AO410" s="22">
        <f t="shared" si="1424"/>
        <v>0</v>
      </c>
      <c r="AP410" s="22">
        <f t="shared" si="1380"/>
        <v>34000.1</v>
      </c>
      <c r="AQ410" s="22">
        <f t="shared" si="1381"/>
        <v>190073.7</v>
      </c>
      <c r="AR410" s="22">
        <f t="shared" si="1382"/>
        <v>313169.8</v>
      </c>
      <c r="AS410" s="22">
        <f t="shared" si="1425"/>
        <v>0</v>
      </c>
      <c r="AT410" s="22">
        <f t="shared" si="1426"/>
        <v>0</v>
      </c>
      <c r="AU410" s="22">
        <f t="shared" si="1427"/>
        <v>0</v>
      </c>
      <c r="AV410" s="22">
        <f t="shared" si="1383"/>
        <v>34000.1</v>
      </c>
      <c r="AW410" s="22">
        <f t="shared" si="1384"/>
        <v>190073.7</v>
      </c>
      <c r="AX410" s="22">
        <f t="shared" si="1385"/>
        <v>313169.8</v>
      </c>
      <c r="AY410" s="22">
        <f t="shared" si="1428"/>
        <v>0</v>
      </c>
      <c r="AZ410" s="22">
        <f t="shared" si="1429"/>
        <v>0</v>
      </c>
      <c r="BA410" s="22">
        <f t="shared" si="1430"/>
        <v>0</v>
      </c>
      <c r="BB410" s="22">
        <f t="shared" si="1386"/>
        <v>34000.1</v>
      </c>
      <c r="BC410" s="22">
        <f t="shared" si="1387"/>
        <v>190073.7</v>
      </c>
      <c r="BD410" s="22">
        <f t="shared" si="1388"/>
        <v>313169.8</v>
      </c>
      <c r="BE410" s="22">
        <f t="shared" si="1431"/>
        <v>0</v>
      </c>
      <c r="BF410" s="22">
        <f t="shared" si="1432"/>
        <v>0</v>
      </c>
      <c r="BG410" s="22">
        <f t="shared" si="1433"/>
        <v>0</v>
      </c>
      <c r="BH410" s="22">
        <f t="shared" si="1389"/>
        <v>34000.1</v>
      </c>
      <c r="BI410" s="22">
        <f t="shared" si="1390"/>
        <v>190073.7</v>
      </c>
      <c r="BJ410" s="22">
        <f t="shared" si="1391"/>
        <v>313169.8</v>
      </c>
      <c r="BK410" s="22">
        <f t="shared" si="1434"/>
        <v>0</v>
      </c>
      <c r="BL410" s="22">
        <f t="shared" si="1435"/>
        <v>0</v>
      </c>
      <c r="BM410" s="22">
        <f t="shared" si="1436"/>
        <v>0</v>
      </c>
      <c r="BN410" s="22">
        <f t="shared" si="1392"/>
        <v>34000.1</v>
      </c>
      <c r="BO410" s="22">
        <f t="shared" si="1393"/>
        <v>190073.7</v>
      </c>
      <c r="BP410" s="22">
        <f t="shared" si="1394"/>
        <v>313169.8</v>
      </c>
      <c r="BQ410" s="22">
        <f t="shared" si="1437"/>
        <v>0</v>
      </c>
      <c r="BR410" s="22">
        <f t="shared" si="1438"/>
        <v>0</v>
      </c>
      <c r="BS410" s="22">
        <f t="shared" si="1395"/>
        <v>34000.1</v>
      </c>
      <c r="BT410" s="22">
        <f t="shared" si="1396"/>
        <v>190073.7</v>
      </c>
      <c r="BU410" s="22">
        <f t="shared" si="1397"/>
        <v>313169.8</v>
      </c>
      <c r="BV410" s="22">
        <f t="shared" si="1439"/>
        <v>0</v>
      </c>
      <c r="BW410" s="22">
        <f t="shared" si="1440"/>
        <v>0</v>
      </c>
      <c r="BX410" s="22">
        <f t="shared" si="1398"/>
        <v>34000.1</v>
      </c>
      <c r="BY410" s="22">
        <f t="shared" si="1399"/>
        <v>190073.7</v>
      </c>
      <c r="BZ410" s="22">
        <f t="shared" si="1400"/>
        <v>313169.8</v>
      </c>
      <c r="CA410" s="22">
        <f t="shared" si="1441"/>
        <v>0</v>
      </c>
      <c r="CB410" s="22">
        <f t="shared" si="1442"/>
        <v>0</v>
      </c>
      <c r="CC410" s="22">
        <f t="shared" si="1443"/>
        <v>0</v>
      </c>
      <c r="CD410" s="22">
        <f t="shared" si="1276"/>
        <v>34000.1</v>
      </c>
      <c r="CE410" s="22">
        <f t="shared" si="1444"/>
        <v>0</v>
      </c>
      <c r="CF410" s="34">
        <f t="shared" si="1228"/>
        <v>34000.1</v>
      </c>
      <c r="CG410" s="22">
        <f t="shared" si="1277"/>
        <v>190073.7</v>
      </c>
      <c r="CH410" s="22">
        <f t="shared" si="1445"/>
        <v>0</v>
      </c>
      <c r="CI410" s="22">
        <f t="shared" si="1229"/>
        <v>190073.7</v>
      </c>
      <c r="CJ410" s="22">
        <f t="shared" si="1278"/>
        <v>313169.8</v>
      </c>
      <c r="CK410" s="22">
        <f t="shared" si="1445"/>
        <v>0</v>
      </c>
      <c r="CL410" s="22">
        <f t="shared" si="1230"/>
        <v>313169.8</v>
      </c>
      <c r="CM410" s="22">
        <f t="shared" si="1445"/>
        <v>0</v>
      </c>
      <c r="CN410" s="15"/>
      <c r="CO410" s="35"/>
      <c r="CT410" s="5" t="s">
        <v>30</v>
      </c>
    </row>
    <row r="411" spans="1:99" x14ac:dyDescent="0.3">
      <c r="A411" s="32" t="s">
        <v>280</v>
      </c>
      <c r="B411" s="16">
        <v>410</v>
      </c>
      <c r="C411" s="32" t="s">
        <v>278</v>
      </c>
      <c r="D411" s="32" t="s">
        <v>67</v>
      </c>
      <c r="E411" s="33" t="s">
        <v>279</v>
      </c>
      <c r="F411" s="22">
        <v>34000.1</v>
      </c>
      <c r="G411" s="22">
        <v>190073.7</v>
      </c>
      <c r="H411" s="22">
        <v>313169.8</v>
      </c>
      <c r="I411" s="22"/>
      <c r="J411" s="22"/>
      <c r="K411" s="22"/>
      <c r="L411" s="22">
        <f t="shared" si="1365"/>
        <v>34000.1</v>
      </c>
      <c r="M411" s="22">
        <f t="shared" si="1366"/>
        <v>190073.7</v>
      </c>
      <c r="N411" s="22">
        <f t="shared" si="1367"/>
        <v>313169.8</v>
      </c>
      <c r="O411" s="22"/>
      <c r="P411" s="22"/>
      <c r="Q411" s="22"/>
      <c r="R411" s="22">
        <f t="shared" si="1368"/>
        <v>34000.1</v>
      </c>
      <c r="S411" s="22">
        <f t="shared" si="1369"/>
        <v>190073.7</v>
      </c>
      <c r="T411" s="22">
        <f t="shared" si="1370"/>
        <v>313169.8</v>
      </c>
      <c r="U411" s="22"/>
      <c r="V411" s="22"/>
      <c r="W411" s="22"/>
      <c r="X411" s="22">
        <f t="shared" si="1371"/>
        <v>34000.1</v>
      </c>
      <c r="Y411" s="22">
        <f t="shared" si="1372"/>
        <v>190073.7</v>
      </c>
      <c r="Z411" s="22">
        <f t="shared" si="1373"/>
        <v>313169.8</v>
      </c>
      <c r="AA411" s="22"/>
      <c r="AB411" s="22"/>
      <c r="AC411" s="22"/>
      <c r="AD411" s="22">
        <f t="shared" si="1374"/>
        <v>34000.1</v>
      </c>
      <c r="AE411" s="22">
        <f t="shared" si="1375"/>
        <v>190073.7</v>
      </c>
      <c r="AF411" s="22">
        <f t="shared" si="1376"/>
        <v>313169.8</v>
      </c>
      <c r="AG411" s="22"/>
      <c r="AH411" s="22"/>
      <c r="AI411" s="22"/>
      <c r="AJ411" s="22">
        <f t="shared" si="1377"/>
        <v>34000.1</v>
      </c>
      <c r="AK411" s="22">
        <f t="shared" si="1378"/>
        <v>190073.7</v>
      </c>
      <c r="AL411" s="22">
        <f t="shared" si="1379"/>
        <v>313169.8</v>
      </c>
      <c r="AM411" s="22"/>
      <c r="AN411" s="22"/>
      <c r="AO411" s="22"/>
      <c r="AP411" s="22">
        <f t="shared" si="1380"/>
        <v>34000.1</v>
      </c>
      <c r="AQ411" s="22">
        <f t="shared" si="1381"/>
        <v>190073.7</v>
      </c>
      <c r="AR411" s="22">
        <f t="shared" si="1382"/>
        <v>313169.8</v>
      </c>
      <c r="AS411" s="22"/>
      <c r="AT411" s="22"/>
      <c r="AU411" s="22"/>
      <c r="AV411" s="22">
        <f t="shared" si="1383"/>
        <v>34000.1</v>
      </c>
      <c r="AW411" s="22">
        <f t="shared" si="1384"/>
        <v>190073.7</v>
      </c>
      <c r="AX411" s="22">
        <f t="shared" si="1385"/>
        <v>313169.8</v>
      </c>
      <c r="AY411" s="22"/>
      <c r="AZ411" s="22"/>
      <c r="BA411" s="22"/>
      <c r="BB411" s="22">
        <f t="shared" si="1386"/>
        <v>34000.1</v>
      </c>
      <c r="BC411" s="22">
        <f t="shared" si="1387"/>
        <v>190073.7</v>
      </c>
      <c r="BD411" s="22">
        <f t="shared" si="1388"/>
        <v>313169.8</v>
      </c>
      <c r="BE411" s="22"/>
      <c r="BF411" s="22"/>
      <c r="BG411" s="22"/>
      <c r="BH411" s="22">
        <f t="shared" si="1389"/>
        <v>34000.1</v>
      </c>
      <c r="BI411" s="22">
        <f t="shared" si="1390"/>
        <v>190073.7</v>
      </c>
      <c r="BJ411" s="22">
        <f t="shared" si="1391"/>
        <v>313169.8</v>
      </c>
      <c r="BK411" s="22"/>
      <c r="BL411" s="22"/>
      <c r="BM411" s="22"/>
      <c r="BN411" s="22">
        <f t="shared" si="1392"/>
        <v>34000.1</v>
      </c>
      <c r="BO411" s="22">
        <f t="shared" si="1393"/>
        <v>190073.7</v>
      </c>
      <c r="BP411" s="22">
        <f t="shared" si="1394"/>
        <v>313169.8</v>
      </c>
      <c r="BQ411" s="22"/>
      <c r="BR411" s="22"/>
      <c r="BS411" s="22">
        <f t="shared" si="1395"/>
        <v>34000.1</v>
      </c>
      <c r="BT411" s="22">
        <f t="shared" si="1396"/>
        <v>190073.7</v>
      </c>
      <c r="BU411" s="22">
        <f t="shared" si="1397"/>
        <v>313169.8</v>
      </c>
      <c r="BV411" s="22"/>
      <c r="BW411" s="22"/>
      <c r="BX411" s="22">
        <f t="shared" si="1398"/>
        <v>34000.1</v>
      </c>
      <c r="BY411" s="22">
        <f t="shared" si="1399"/>
        <v>190073.7</v>
      </c>
      <c r="BZ411" s="22">
        <f t="shared" si="1400"/>
        <v>313169.8</v>
      </c>
      <c r="CA411" s="22"/>
      <c r="CB411" s="22"/>
      <c r="CC411" s="22"/>
      <c r="CD411" s="22">
        <f t="shared" si="1276"/>
        <v>34000.1</v>
      </c>
      <c r="CE411" s="22"/>
      <c r="CF411" s="34">
        <f t="shared" si="1228"/>
        <v>34000.1</v>
      </c>
      <c r="CG411" s="22">
        <f t="shared" si="1277"/>
        <v>190073.7</v>
      </c>
      <c r="CH411" s="22"/>
      <c r="CI411" s="22">
        <f t="shared" si="1229"/>
        <v>190073.7</v>
      </c>
      <c r="CJ411" s="22">
        <f t="shared" si="1278"/>
        <v>313169.8</v>
      </c>
      <c r="CK411" s="22"/>
      <c r="CL411" s="22">
        <f t="shared" si="1230"/>
        <v>313169.8</v>
      </c>
      <c r="CM411" s="22"/>
      <c r="CN411" s="15"/>
      <c r="CO411" s="35"/>
    </row>
    <row r="412" spans="1:99" ht="46.8" x14ac:dyDescent="0.3">
      <c r="A412" s="32" t="s">
        <v>282</v>
      </c>
      <c r="B412" s="16"/>
      <c r="C412" s="32"/>
      <c r="D412" s="32"/>
      <c r="E412" s="33" t="s">
        <v>283</v>
      </c>
      <c r="F412" s="22">
        <f t="shared" si="1404"/>
        <v>0</v>
      </c>
      <c r="G412" s="22">
        <f t="shared" si="1405"/>
        <v>160685.5</v>
      </c>
      <c r="H412" s="22">
        <f t="shared" si="1406"/>
        <v>0</v>
      </c>
      <c r="I412" s="22">
        <f t="shared" si="1407"/>
        <v>0</v>
      </c>
      <c r="J412" s="22">
        <f t="shared" si="1408"/>
        <v>-5270.1</v>
      </c>
      <c r="K412" s="22">
        <f t="shared" si="1409"/>
        <v>0</v>
      </c>
      <c r="L412" s="22">
        <f t="shared" si="1365"/>
        <v>0</v>
      </c>
      <c r="M412" s="22">
        <f t="shared" si="1366"/>
        <v>155415.4</v>
      </c>
      <c r="N412" s="22">
        <f t="shared" si="1367"/>
        <v>0</v>
      </c>
      <c r="O412" s="22">
        <f t="shared" si="1410"/>
        <v>0</v>
      </c>
      <c r="P412" s="22">
        <f t="shared" si="1411"/>
        <v>0</v>
      </c>
      <c r="Q412" s="22">
        <f t="shared" si="1412"/>
        <v>0</v>
      </c>
      <c r="R412" s="22">
        <f t="shared" si="1368"/>
        <v>0</v>
      </c>
      <c r="S412" s="22">
        <f t="shared" si="1369"/>
        <v>155415.4</v>
      </c>
      <c r="T412" s="22">
        <f t="shared" si="1370"/>
        <v>0</v>
      </c>
      <c r="U412" s="22">
        <f t="shared" si="1413"/>
        <v>0</v>
      </c>
      <c r="V412" s="22">
        <f t="shared" si="1414"/>
        <v>0</v>
      </c>
      <c r="W412" s="22">
        <f t="shared" si="1415"/>
        <v>0</v>
      </c>
      <c r="X412" s="22">
        <f t="shared" si="1371"/>
        <v>0</v>
      </c>
      <c r="Y412" s="22">
        <f t="shared" si="1372"/>
        <v>155415.4</v>
      </c>
      <c r="Z412" s="22">
        <f t="shared" si="1373"/>
        <v>0</v>
      </c>
      <c r="AA412" s="22">
        <f t="shared" si="1416"/>
        <v>0</v>
      </c>
      <c r="AB412" s="22">
        <f t="shared" si="1417"/>
        <v>0</v>
      </c>
      <c r="AC412" s="22">
        <f t="shared" si="1418"/>
        <v>0</v>
      </c>
      <c r="AD412" s="22">
        <f t="shared" si="1374"/>
        <v>0</v>
      </c>
      <c r="AE412" s="22">
        <f t="shared" si="1375"/>
        <v>155415.4</v>
      </c>
      <c r="AF412" s="22">
        <f t="shared" si="1376"/>
        <v>0</v>
      </c>
      <c r="AG412" s="22">
        <f t="shared" si="1419"/>
        <v>0</v>
      </c>
      <c r="AH412" s="22">
        <f t="shared" si="1420"/>
        <v>0</v>
      </c>
      <c r="AI412" s="22">
        <f t="shared" si="1421"/>
        <v>0</v>
      </c>
      <c r="AJ412" s="22">
        <f t="shared" si="1377"/>
        <v>0</v>
      </c>
      <c r="AK412" s="22">
        <f t="shared" si="1378"/>
        <v>155415.4</v>
      </c>
      <c r="AL412" s="22">
        <f t="shared" si="1379"/>
        <v>0</v>
      </c>
      <c r="AM412" s="22">
        <f t="shared" si="1422"/>
        <v>0</v>
      </c>
      <c r="AN412" s="22">
        <f t="shared" si="1423"/>
        <v>0</v>
      </c>
      <c r="AO412" s="22">
        <f t="shared" si="1424"/>
        <v>0</v>
      </c>
      <c r="AP412" s="22">
        <f t="shared" si="1380"/>
        <v>0</v>
      </c>
      <c r="AQ412" s="22">
        <f t="shared" si="1381"/>
        <v>155415.4</v>
      </c>
      <c r="AR412" s="22">
        <f t="shared" si="1382"/>
        <v>0</v>
      </c>
      <c r="AS412" s="22">
        <f t="shared" si="1425"/>
        <v>0</v>
      </c>
      <c r="AT412" s="22">
        <f t="shared" si="1426"/>
        <v>0</v>
      </c>
      <c r="AU412" s="22">
        <f t="shared" si="1427"/>
        <v>0</v>
      </c>
      <c r="AV412" s="22">
        <f t="shared" si="1383"/>
        <v>0</v>
      </c>
      <c r="AW412" s="22">
        <f t="shared" si="1384"/>
        <v>155415.4</v>
      </c>
      <c r="AX412" s="22">
        <f t="shared" si="1385"/>
        <v>0</v>
      </c>
      <c r="AY412" s="22">
        <f t="shared" si="1428"/>
        <v>0</v>
      </c>
      <c r="AZ412" s="22">
        <f t="shared" si="1429"/>
        <v>0</v>
      </c>
      <c r="BA412" s="22">
        <f t="shared" si="1430"/>
        <v>0</v>
      </c>
      <c r="BB412" s="22">
        <f t="shared" si="1386"/>
        <v>0</v>
      </c>
      <c r="BC412" s="22">
        <f t="shared" si="1387"/>
        <v>155415.4</v>
      </c>
      <c r="BD412" s="22">
        <f t="shared" si="1388"/>
        <v>0</v>
      </c>
      <c r="BE412" s="22">
        <f t="shared" si="1431"/>
        <v>0</v>
      </c>
      <c r="BF412" s="22">
        <f t="shared" si="1432"/>
        <v>0</v>
      </c>
      <c r="BG412" s="22">
        <f t="shared" si="1433"/>
        <v>0</v>
      </c>
      <c r="BH412" s="22">
        <f t="shared" si="1389"/>
        <v>0</v>
      </c>
      <c r="BI412" s="22">
        <f t="shared" si="1390"/>
        <v>155415.4</v>
      </c>
      <c r="BJ412" s="22">
        <f t="shared" si="1391"/>
        <v>0</v>
      </c>
      <c r="BK412" s="22">
        <f t="shared" si="1434"/>
        <v>0</v>
      </c>
      <c r="BL412" s="22">
        <f t="shared" si="1435"/>
        <v>0</v>
      </c>
      <c r="BM412" s="22">
        <f t="shared" si="1436"/>
        <v>0</v>
      </c>
      <c r="BN412" s="22">
        <f t="shared" si="1392"/>
        <v>0</v>
      </c>
      <c r="BO412" s="22">
        <f t="shared" si="1393"/>
        <v>155415.4</v>
      </c>
      <c r="BP412" s="22">
        <f t="shared" si="1394"/>
        <v>0</v>
      </c>
      <c r="BQ412" s="22">
        <f t="shared" si="1437"/>
        <v>0</v>
      </c>
      <c r="BR412" s="22">
        <f t="shared" si="1438"/>
        <v>0</v>
      </c>
      <c r="BS412" s="22">
        <f t="shared" si="1395"/>
        <v>0</v>
      </c>
      <c r="BT412" s="22">
        <f t="shared" si="1396"/>
        <v>155415.4</v>
      </c>
      <c r="BU412" s="22">
        <f t="shared" si="1397"/>
        <v>0</v>
      </c>
      <c r="BV412" s="22">
        <f t="shared" si="1439"/>
        <v>0</v>
      </c>
      <c r="BW412" s="22">
        <f t="shared" si="1440"/>
        <v>0</v>
      </c>
      <c r="BX412" s="22">
        <f t="shared" si="1398"/>
        <v>0</v>
      </c>
      <c r="BY412" s="22">
        <f t="shared" si="1399"/>
        <v>155415.4</v>
      </c>
      <c r="BZ412" s="22">
        <f t="shared" si="1400"/>
        <v>0</v>
      </c>
      <c r="CA412" s="22">
        <f t="shared" si="1441"/>
        <v>0</v>
      </c>
      <c r="CB412" s="22">
        <f t="shared" si="1442"/>
        <v>0</v>
      </c>
      <c r="CC412" s="22">
        <f t="shared" si="1443"/>
        <v>0</v>
      </c>
      <c r="CD412" s="22">
        <f t="shared" si="1276"/>
        <v>0</v>
      </c>
      <c r="CE412" s="22">
        <f t="shared" si="1444"/>
        <v>0</v>
      </c>
      <c r="CF412" s="34">
        <f t="shared" si="1228"/>
        <v>0</v>
      </c>
      <c r="CG412" s="22">
        <f t="shared" si="1277"/>
        <v>155415.4</v>
      </c>
      <c r="CH412" s="22">
        <f t="shared" si="1445"/>
        <v>0</v>
      </c>
      <c r="CI412" s="22">
        <f t="shared" si="1229"/>
        <v>155415.4</v>
      </c>
      <c r="CJ412" s="22">
        <f t="shared" si="1278"/>
        <v>0</v>
      </c>
      <c r="CK412" s="22">
        <f t="shared" si="1445"/>
        <v>0</v>
      </c>
      <c r="CL412" s="22">
        <f t="shared" si="1230"/>
        <v>0</v>
      </c>
      <c r="CM412" s="22">
        <f t="shared" si="1445"/>
        <v>0</v>
      </c>
      <c r="CN412" s="15"/>
      <c r="CO412" s="35"/>
      <c r="CU412" s="5" t="s">
        <v>31</v>
      </c>
    </row>
    <row r="413" spans="1:99" ht="46.8" x14ac:dyDescent="0.3">
      <c r="A413" s="32" t="s">
        <v>282</v>
      </c>
      <c r="B413" s="16">
        <v>400</v>
      </c>
      <c r="C413" s="32"/>
      <c r="D413" s="32"/>
      <c r="E413" s="33" t="s">
        <v>84</v>
      </c>
      <c r="F413" s="22">
        <f t="shared" si="1404"/>
        <v>0</v>
      </c>
      <c r="G413" s="22">
        <f t="shared" si="1405"/>
        <v>160685.5</v>
      </c>
      <c r="H413" s="22">
        <f t="shared" si="1406"/>
        <v>0</v>
      </c>
      <c r="I413" s="22">
        <f t="shared" si="1407"/>
        <v>0</v>
      </c>
      <c r="J413" s="22">
        <f t="shared" si="1408"/>
        <v>-5270.1</v>
      </c>
      <c r="K413" s="22">
        <f t="shared" si="1409"/>
        <v>0</v>
      </c>
      <c r="L413" s="22">
        <f t="shared" si="1365"/>
        <v>0</v>
      </c>
      <c r="M413" s="22">
        <f t="shared" si="1366"/>
        <v>155415.4</v>
      </c>
      <c r="N413" s="22">
        <f t="shared" si="1367"/>
        <v>0</v>
      </c>
      <c r="O413" s="22">
        <f t="shared" si="1410"/>
        <v>0</v>
      </c>
      <c r="P413" s="22">
        <f t="shared" si="1411"/>
        <v>0</v>
      </c>
      <c r="Q413" s="22">
        <f t="shared" si="1412"/>
        <v>0</v>
      </c>
      <c r="R413" s="22">
        <f t="shared" si="1368"/>
        <v>0</v>
      </c>
      <c r="S413" s="22">
        <f t="shared" si="1369"/>
        <v>155415.4</v>
      </c>
      <c r="T413" s="22">
        <f t="shared" si="1370"/>
        <v>0</v>
      </c>
      <c r="U413" s="22">
        <f t="shared" si="1413"/>
        <v>0</v>
      </c>
      <c r="V413" s="22">
        <f t="shared" si="1414"/>
        <v>0</v>
      </c>
      <c r="W413" s="22">
        <f t="shared" si="1415"/>
        <v>0</v>
      </c>
      <c r="X413" s="22">
        <f t="shared" si="1371"/>
        <v>0</v>
      </c>
      <c r="Y413" s="22">
        <f t="shared" si="1372"/>
        <v>155415.4</v>
      </c>
      <c r="Z413" s="22">
        <f t="shared" si="1373"/>
        <v>0</v>
      </c>
      <c r="AA413" s="22">
        <f t="shared" si="1416"/>
        <v>0</v>
      </c>
      <c r="AB413" s="22">
        <f t="shared" si="1417"/>
        <v>0</v>
      </c>
      <c r="AC413" s="22">
        <f t="shared" si="1418"/>
        <v>0</v>
      </c>
      <c r="AD413" s="22">
        <f t="shared" si="1374"/>
        <v>0</v>
      </c>
      <c r="AE413" s="22">
        <f t="shared" si="1375"/>
        <v>155415.4</v>
      </c>
      <c r="AF413" s="22">
        <f t="shared" si="1376"/>
        <v>0</v>
      </c>
      <c r="AG413" s="22">
        <f t="shared" si="1419"/>
        <v>0</v>
      </c>
      <c r="AH413" s="22">
        <f t="shared" si="1420"/>
        <v>0</v>
      </c>
      <c r="AI413" s="22">
        <f t="shared" si="1421"/>
        <v>0</v>
      </c>
      <c r="AJ413" s="22">
        <f t="shared" si="1377"/>
        <v>0</v>
      </c>
      <c r="AK413" s="22">
        <f t="shared" si="1378"/>
        <v>155415.4</v>
      </c>
      <c r="AL413" s="22">
        <f t="shared" si="1379"/>
        <v>0</v>
      </c>
      <c r="AM413" s="22">
        <f t="shared" si="1422"/>
        <v>0</v>
      </c>
      <c r="AN413" s="22">
        <f t="shared" si="1423"/>
        <v>0</v>
      </c>
      <c r="AO413" s="22">
        <f t="shared" si="1424"/>
        <v>0</v>
      </c>
      <c r="AP413" s="22">
        <f t="shared" si="1380"/>
        <v>0</v>
      </c>
      <c r="AQ413" s="22">
        <f t="shared" si="1381"/>
        <v>155415.4</v>
      </c>
      <c r="AR413" s="22">
        <f t="shared" si="1382"/>
        <v>0</v>
      </c>
      <c r="AS413" s="22">
        <f t="shared" si="1425"/>
        <v>0</v>
      </c>
      <c r="AT413" s="22">
        <f t="shared" si="1426"/>
        <v>0</v>
      </c>
      <c r="AU413" s="22">
        <f t="shared" si="1427"/>
        <v>0</v>
      </c>
      <c r="AV413" s="22">
        <f t="shared" si="1383"/>
        <v>0</v>
      </c>
      <c r="AW413" s="22">
        <f t="shared" si="1384"/>
        <v>155415.4</v>
      </c>
      <c r="AX413" s="22">
        <f t="shared" si="1385"/>
        <v>0</v>
      </c>
      <c r="AY413" s="22">
        <f t="shared" si="1428"/>
        <v>0</v>
      </c>
      <c r="AZ413" s="22">
        <f t="shared" si="1429"/>
        <v>0</v>
      </c>
      <c r="BA413" s="22">
        <f t="shared" si="1430"/>
        <v>0</v>
      </c>
      <c r="BB413" s="22">
        <f t="shared" si="1386"/>
        <v>0</v>
      </c>
      <c r="BC413" s="22">
        <f t="shared" si="1387"/>
        <v>155415.4</v>
      </c>
      <c r="BD413" s="22">
        <f t="shared" si="1388"/>
        <v>0</v>
      </c>
      <c r="BE413" s="22">
        <f t="shared" si="1431"/>
        <v>0</v>
      </c>
      <c r="BF413" s="22">
        <f t="shared" si="1432"/>
        <v>0</v>
      </c>
      <c r="BG413" s="22">
        <f t="shared" si="1433"/>
        <v>0</v>
      </c>
      <c r="BH413" s="22">
        <f t="shared" si="1389"/>
        <v>0</v>
      </c>
      <c r="BI413" s="22">
        <f t="shared" si="1390"/>
        <v>155415.4</v>
      </c>
      <c r="BJ413" s="22">
        <f t="shared" si="1391"/>
        <v>0</v>
      </c>
      <c r="BK413" s="22">
        <f t="shared" si="1434"/>
        <v>0</v>
      </c>
      <c r="BL413" s="22">
        <f t="shared" si="1435"/>
        <v>0</v>
      </c>
      <c r="BM413" s="22">
        <f t="shared" si="1436"/>
        <v>0</v>
      </c>
      <c r="BN413" s="22">
        <f t="shared" si="1392"/>
        <v>0</v>
      </c>
      <c r="BO413" s="22">
        <f t="shared" si="1393"/>
        <v>155415.4</v>
      </c>
      <c r="BP413" s="22">
        <f t="shared" si="1394"/>
        <v>0</v>
      </c>
      <c r="BQ413" s="22">
        <f t="shared" si="1437"/>
        <v>0</v>
      </c>
      <c r="BR413" s="22">
        <f t="shared" si="1438"/>
        <v>0</v>
      </c>
      <c r="BS413" s="22">
        <f t="shared" si="1395"/>
        <v>0</v>
      </c>
      <c r="BT413" s="22">
        <f t="shared" si="1396"/>
        <v>155415.4</v>
      </c>
      <c r="BU413" s="22">
        <f t="shared" si="1397"/>
        <v>0</v>
      </c>
      <c r="BV413" s="22">
        <f t="shared" si="1439"/>
        <v>0</v>
      </c>
      <c r="BW413" s="22">
        <f t="shared" si="1440"/>
        <v>0</v>
      </c>
      <c r="BX413" s="22">
        <f t="shared" si="1398"/>
        <v>0</v>
      </c>
      <c r="BY413" s="22">
        <f t="shared" si="1399"/>
        <v>155415.4</v>
      </c>
      <c r="BZ413" s="22">
        <f t="shared" si="1400"/>
        <v>0</v>
      </c>
      <c r="CA413" s="22">
        <f t="shared" si="1441"/>
        <v>0</v>
      </c>
      <c r="CB413" s="22">
        <f t="shared" si="1442"/>
        <v>0</v>
      </c>
      <c r="CC413" s="22">
        <f t="shared" si="1443"/>
        <v>0</v>
      </c>
      <c r="CD413" s="22">
        <f t="shared" si="1276"/>
        <v>0</v>
      </c>
      <c r="CE413" s="22">
        <f t="shared" si="1444"/>
        <v>0</v>
      </c>
      <c r="CF413" s="34">
        <f t="shared" si="1228"/>
        <v>0</v>
      </c>
      <c r="CG413" s="22">
        <f t="shared" si="1277"/>
        <v>155415.4</v>
      </c>
      <c r="CH413" s="22">
        <f t="shared" si="1445"/>
        <v>0</v>
      </c>
      <c r="CI413" s="22">
        <f t="shared" si="1229"/>
        <v>155415.4</v>
      </c>
      <c r="CJ413" s="22">
        <f t="shared" si="1278"/>
        <v>0</v>
      </c>
      <c r="CK413" s="22">
        <f t="shared" si="1445"/>
        <v>0</v>
      </c>
      <c r="CL413" s="22">
        <f t="shared" si="1230"/>
        <v>0</v>
      </c>
      <c r="CM413" s="22">
        <f t="shared" si="1445"/>
        <v>0</v>
      </c>
      <c r="CN413" s="15"/>
      <c r="CO413" s="35"/>
      <c r="CS413" s="5" t="s">
        <v>29</v>
      </c>
    </row>
    <row r="414" spans="1:99" x14ac:dyDescent="0.3">
      <c r="A414" s="32" t="s">
        <v>282</v>
      </c>
      <c r="B414" s="16">
        <v>410</v>
      </c>
      <c r="C414" s="32"/>
      <c r="D414" s="32"/>
      <c r="E414" s="33" t="s">
        <v>85</v>
      </c>
      <c r="F414" s="22">
        <f t="shared" si="1404"/>
        <v>0</v>
      </c>
      <c r="G414" s="22">
        <f t="shared" si="1405"/>
        <v>160685.5</v>
      </c>
      <c r="H414" s="22">
        <f t="shared" si="1406"/>
        <v>0</v>
      </c>
      <c r="I414" s="22">
        <f t="shared" si="1407"/>
        <v>0</v>
      </c>
      <c r="J414" s="22">
        <f t="shared" si="1408"/>
        <v>-5270.1</v>
      </c>
      <c r="K414" s="22">
        <f t="shared" si="1409"/>
        <v>0</v>
      </c>
      <c r="L414" s="22">
        <f t="shared" si="1365"/>
        <v>0</v>
      </c>
      <c r="M414" s="22">
        <f t="shared" si="1366"/>
        <v>155415.4</v>
      </c>
      <c r="N414" s="22">
        <f t="shared" si="1367"/>
        <v>0</v>
      </c>
      <c r="O414" s="22">
        <f t="shared" si="1410"/>
        <v>0</v>
      </c>
      <c r="P414" s="22">
        <f t="shared" si="1411"/>
        <v>0</v>
      </c>
      <c r="Q414" s="22">
        <f t="shared" si="1412"/>
        <v>0</v>
      </c>
      <c r="R414" s="22">
        <f t="shared" si="1368"/>
        <v>0</v>
      </c>
      <c r="S414" s="22">
        <f t="shared" si="1369"/>
        <v>155415.4</v>
      </c>
      <c r="T414" s="22">
        <f t="shared" si="1370"/>
        <v>0</v>
      </c>
      <c r="U414" s="22">
        <f t="shared" si="1413"/>
        <v>0</v>
      </c>
      <c r="V414" s="22">
        <f t="shared" si="1414"/>
        <v>0</v>
      </c>
      <c r="W414" s="22">
        <f t="shared" si="1415"/>
        <v>0</v>
      </c>
      <c r="X414" s="22">
        <f t="shared" si="1371"/>
        <v>0</v>
      </c>
      <c r="Y414" s="22">
        <f t="shared" si="1372"/>
        <v>155415.4</v>
      </c>
      <c r="Z414" s="22">
        <f t="shared" si="1373"/>
        <v>0</v>
      </c>
      <c r="AA414" s="22">
        <f t="shared" si="1416"/>
        <v>0</v>
      </c>
      <c r="AB414" s="22">
        <f t="shared" si="1417"/>
        <v>0</v>
      </c>
      <c r="AC414" s="22">
        <f t="shared" si="1418"/>
        <v>0</v>
      </c>
      <c r="AD414" s="22">
        <f t="shared" si="1374"/>
        <v>0</v>
      </c>
      <c r="AE414" s="22">
        <f t="shared" si="1375"/>
        <v>155415.4</v>
      </c>
      <c r="AF414" s="22">
        <f t="shared" si="1376"/>
        <v>0</v>
      </c>
      <c r="AG414" s="22">
        <f t="shared" si="1419"/>
        <v>0</v>
      </c>
      <c r="AH414" s="22">
        <f t="shared" si="1420"/>
        <v>0</v>
      </c>
      <c r="AI414" s="22">
        <f t="shared" si="1421"/>
        <v>0</v>
      </c>
      <c r="AJ414" s="22">
        <f t="shared" si="1377"/>
        <v>0</v>
      </c>
      <c r="AK414" s="22">
        <f t="shared" si="1378"/>
        <v>155415.4</v>
      </c>
      <c r="AL414" s="22">
        <f t="shared" si="1379"/>
        <v>0</v>
      </c>
      <c r="AM414" s="22">
        <f t="shared" si="1422"/>
        <v>0</v>
      </c>
      <c r="AN414" s="22">
        <f t="shared" si="1423"/>
        <v>0</v>
      </c>
      <c r="AO414" s="22">
        <f t="shared" si="1424"/>
        <v>0</v>
      </c>
      <c r="AP414" s="22">
        <f t="shared" si="1380"/>
        <v>0</v>
      </c>
      <c r="AQ414" s="22">
        <f t="shared" si="1381"/>
        <v>155415.4</v>
      </c>
      <c r="AR414" s="22">
        <f t="shared" si="1382"/>
        <v>0</v>
      </c>
      <c r="AS414" s="22">
        <f t="shared" si="1425"/>
        <v>0</v>
      </c>
      <c r="AT414" s="22">
        <f t="shared" si="1426"/>
        <v>0</v>
      </c>
      <c r="AU414" s="22">
        <f t="shared" si="1427"/>
        <v>0</v>
      </c>
      <c r="AV414" s="22">
        <f t="shared" si="1383"/>
        <v>0</v>
      </c>
      <c r="AW414" s="22">
        <f t="shared" si="1384"/>
        <v>155415.4</v>
      </c>
      <c r="AX414" s="22">
        <f t="shared" si="1385"/>
        <v>0</v>
      </c>
      <c r="AY414" s="22">
        <f t="shared" si="1428"/>
        <v>0</v>
      </c>
      <c r="AZ414" s="22">
        <f t="shared" si="1429"/>
        <v>0</v>
      </c>
      <c r="BA414" s="22">
        <f t="shared" si="1430"/>
        <v>0</v>
      </c>
      <c r="BB414" s="22">
        <f t="shared" si="1386"/>
        <v>0</v>
      </c>
      <c r="BC414" s="22">
        <f t="shared" si="1387"/>
        <v>155415.4</v>
      </c>
      <c r="BD414" s="22">
        <f t="shared" si="1388"/>
        <v>0</v>
      </c>
      <c r="BE414" s="22">
        <f t="shared" si="1431"/>
        <v>0</v>
      </c>
      <c r="BF414" s="22">
        <f t="shared" si="1432"/>
        <v>0</v>
      </c>
      <c r="BG414" s="22">
        <f t="shared" si="1433"/>
        <v>0</v>
      </c>
      <c r="BH414" s="22">
        <f t="shared" si="1389"/>
        <v>0</v>
      </c>
      <c r="BI414" s="22">
        <f t="shared" si="1390"/>
        <v>155415.4</v>
      </c>
      <c r="BJ414" s="22">
        <f t="shared" si="1391"/>
        <v>0</v>
      </c>
      <c r="BK414" s="22">
        <f t="shared" si="1434"/>
        <v>0</v>
      </c>
      <c r="BL414" s="22">
        <f t="shared" si="1435"/>
        <v>0</v>
      </c>
      <c r="BM414" s="22">
        <f t="shared" si="1436"/>
        <v>0</v>
      </c>
      <c r="BN414" s="22">
        <f t="shared" si="1392"/>
        <v>0</v>
      </c>
      <c r="BO414" s="22">
        <f t="shared" si="1393"/>
        <v>155415.4</v>
      </c>
      <c r="BP414" s="22">
        <f t="shared" si="1394"/>
        <v>0</v>
      </c>
      <c r="BQ414" s="22">
        <f t="shared" si="1437"/>
        <v>0</v>
      </c>
      <c r="BR414" s="22">
        <f t="shared" si="1438"/>
        <v>0</v>
      </c>
      <c r="BS414" s="22">
        <f t="shared" si="1395"/>
        <v>0</v>
      </c>
      <c r="BT414" s="22">
        <f t="shared" si="1396"/>
        <v>155415.4</v>
      </c>
      <c r="BU414" s="22">
        <f t="shared" si="1397"/>
        <v>0</v>
      </c>
      <c r="BV414" s="22">
        <f t="shared" si="1439"/>
        <v>0</v>
      </c>
      <c r="BW414" s="22">
        <f t="shared" si="1440"/>
        <v>0</v>
      </c>
      <c r="BX414" s="22">
        <f t="shared" si="1398"/>
        <v>0</v>
      </c>
      <c r="BY414" s="22">
        <f t="shared" si="1399"/>
        <v>155415.4</v>
      </c>
      <c r="BZ414" s="22">
        <f t="shared" si="1400"/>
        <v>0</v>
      </c>
      <c r="CA414" s="22">
        <f t="shared" si="1441"/>
        <v>0</v>
      </c>
      <c r="CB414" s="22">
        <f t="shared" si="1442"/>
        <v>0</v>
      </c>
      <c r="CC414" s="22">
        <f t="shared" si="1443"/>
        <v>0</v>
      </c>
      <c r="CD414" s="22">
        <f t="shared" si="1276"/>
        <v>0</v>
      </c>
      <c r="CE414" s="22">
        <f t="shared" si="1444"/>
        <v>0</v>
      </c>
      <c r="CF414" s="34">
        <f t="shared" si="1228"/>
        <v>0</v>
      </c>
      <c r="CG414" s="22">
        <f t="shared" si="1277"/>
        <v>155415.4</v>
      </c>
      <c r="CH414" s="22">
        <f t="shared" si="1445"/>
        <v>0</v>
      </c>
      <c r="CI414" s="22">
        <f t="shared" si="1229"/>
        <v>155415.4</v>
      </c>
      <c r="CJ414" s="22">
        <f t="shared" si="1278"/>
        <v>0</v>
      </c>
      <c r="CK414" s="22">
        <f t="shared" si="1445"/>
        <v>0</v>
      </c>
      <c r="CL414" s="22">
        <f t="shared" si="1230"/>
        <v>0</v>
      </c>
      <c r="CM414" s="22">
        <f t="shared" si="1445"/>
        <v>0</v>
      </c>
      <c r="CN414" s="15"/>
      <c r="CO414" s="35"/>
      <c r="CT414" s="5" t="s">
        <v>30</v>
      </c>
    </row>
    <row r="415" spans="1:99" x14ac:dyDescent="0.3">
      <c r="A415" s="32" t="s">
        <v>282</v>
      </c>
      <c r="B415" s="16">
        <v>410</v>
      </c>
      <c r="C415" s="32" t="s">
        <v>278</v>
      </c>
      <c r="D415" s="32" t="s">
        <v>67</v>
      </c>
      <c r="E415" s="33" t="s">
        <v>279</v>
      </c>
      <c r="F415" s="22"/>
      <c r="G415" s="22">
        <v>160685.5</v>
      </c>
      <c r="H415" s="22"/>
      <c r="I415" s="22"/>
      <c r="J415" s="22">
        <v>-5270.1</v>
      </c>
      <c r="K415" s="22"/>
      <c r="L415" s="22">
        <f t="shared" si="1365"/>
        <v>0</v>
      </c>
      <c r="M415" s="22">
        <f t="shared" si="1366"/>
        <v>155415.4</v>
      </c>
      <c r="N415" s="22">
        <f t="shared" si="1367"/>
        <v>0</v>
      </c>
      <c r="O415" s="22"/>
      <c r="P415" s="22"/>
      <c r="Q415" s="22"/>
      <c r="R415" s="22">
        <f t="shared" si="1368"/>
        <v>0</v>
      </c>
      <c r="S415" s="22">
        <f t="shared" si="1369"/>
        <v>155415.4</v>
      </c>
      <c r="T415" s="22">
        <f t="shared" si="1370"/>
        <v>0</v>
      </c>
      <c r="U415" s="22"/>
      <c r="V415" s="22"/>
      <c r="W415" s="22"/>
      <c r="X415" s="22">
        <f t="shared" si="1371"/>
        <v>0</v>
      </c>
      <c r="Y415" s="22">
        <f t="shared" si="1372"/>
        <v>155415.4</v>
      </c>
      <c r="Z415" s="22">
        <f t="shared" si="1373"/>
        <v>0</v>
      </c>
      <c r="AA415" s="22"/>
      <c r="AB415" s="22"/>
      <c r="AC415" s="22"/>
      <c r="AD415" s="22">
        <f t="shared" si="1374"/>
        <v>0</v>
      </c>
      <c r="AE415" s="22">
        <f t="shared" si="1375"/>
        <v>155415.4</v>
      </c>
      <c r="AF415" s="22">
        <f t="shared" si="1376"/>
        <v>0</v>
      </c>
      <c r="AG415" s="22"/>
      <c r="AH415" s="22"/>
      <c r="AI415" s="22"/>
      <c r="AJ415" s="22">
        <f t="shared" si="1377"/>
        <v>0</v>
      </c>
      <c r="AK415" s="22">
        <f t="shared" si="1378"/>
        <v>155415.4</v>
      </c>
      <c r="AL415" s="22">
        <f t="shared" si="1379"/>
        <v>0</v>
      </c>
      <c r="AM415" s="22"/>
      <c r="AN415" s="22"/>
      <c r="AO415" s="22"/>
      <c r="AP415" s="22">
        <f t="shared" si="1380"/>
        <v>0</v>
      </c>
      <c r="AQ415" s="22">
        <f t="shared" si="1381"/>
        <v>155415.4</v>
      </c>
      <c r="AR415" s="22">
        <f t="shared" si="1382"/>
        <v>0</v>
      </c>
      <c r="AS415" s="22"/>
      <c r="AT415" s="22"/>
      <c r="AU415" s="22"/>
      <c r="AV415" s="22">
        <f t="shared" si="1383"/>
        <v>0</v>
      </c>
      <c r="AW415" s="22">
        <f t="shared" si="1384"/>
        <v>155415.4</v>
      </c>
      <c r="AX415" s="22">
        <f t="shared" si="1385"/>
        <v>0</v>
      </c>
      <c r="AY415" s="22"/>
      <c r="AZ415" s="22"/>
      <c r="BA415" s="22"/>
      <c r="BB415" s="22">
        <f t="shared" si="1386"/>
        <v>0</v>
      </c>
      <c r="BC415" s="22">
        <f t="shared" si="1387"/>
        <v>155415.4</v>
      </c>
      <c r="BD415" s="22">
        <f t="shared" si="1388"/>
        <v>0</v>
      </c>
      <c r="BE415" s="22"/>
      <c r="BF415" s="22"/>
      <c r="BG415" s="22"/>
      <c r="BH415" s="22">
        <f t="shared" si="1389"/>
        <v>0</v>
      </c>
      <c r="BI415" s="22">
        <f t="shared" si="1390"/>
        <v>155415.4</v>
      </c>
      <c r="BJ415" s="22">
        <f t="shared" si="1391"/>
        <v>0</v>
      </c>
      <c r="BK415" s="22"/>
      <c r="BL415" s="22"/>
      <c r="BM415" s="22"/>
      <c r="BN415" s="22">
        <f t="shared" si="1392"/>
        <v>0</v>
      </c>
      <c r="BO415" s="22">
        <f t="shared" si="1393"/>
        <v>155415.4</v>
      </c>
      <c r="BP415" s="22">
        <f t="shared" si="1394"/>
        <v>0</v>
      </c>
      <c r="BQ415" s="22"/>
      <c r="BR415" s="22"/>
      <c r="BS415" s="22">
        <f t="shared" si="1395"/>
        <v>0</v>
      </c>
      <c r="BT415" s="22">
        <f t="shared" si="1396"/>
        <v>155415.4</v>
      </c>
      <c r="BU415" s="22">
        <f t="shared" si="1397"/>
        <v>0</v>
      </c>
      <c r="BV415" s="22"/>
      <c r="BW415" s="22"/>
      <c r="BX415" s="22">
        <f t="shared" si="1398"/>
        <v>0</v>
      </c>
      <c r="BY415" s="22">
        <f t="shared" si="1399"/>
        <v>155415.4</v>
      </c>
      <c r="BZ415" s="22">
        <f t="shared" si="1400"/>
        <v>0</v>
      </c>
      <c r="CA415" s="22"/>
      <c r="CB415" s="22"/>
      <c r="CC415" s="22"/>
      <c r="CD415" s="22">
        <f t="shared" si="1276"/>
        <v>0</v>
      </c>
      <c r="CE415" s="22"/>
      <c r="CF415" s="34">
        <f t="shared" si="1228"/>
        <v>0</v>
      </c>
      <c r="CG415" s="22">
        <f t="shared" si="1277"/>
        <v>155415.4</v>
      </c>
      <c r="CH415" s="22"/>
      <c r="CI415" s="22">
        <f t="shared" si="1229"/>
        <v>155415.4</v>
      </c>
      <c r="CJ415" s="22">
        <f t="shared" si="1278"/>
        <v>0</v>
      </c>
      <c r="CK415" s="22"/>
      <c r="CL415" s="22">
        <f t="shared" si="1230"/>
        <v>0</v>
      </c>
      <c r="CM415" s="22"/>
      <c r="CN415" s="15"/>
      <c r="CO415" s="35">
        <v>66</v>
      </c>
    </row>
    <row r="416" spans="1:99" ht="31.2" x14ac:dyDescent="0.3">
      <c r="A416" s="32" t="s">
        <v>284</v>
      </c>
      <c r="B416" s="16"/>
      <c r="C416" s="32"/>
      <c r="D416" s="32"/>
      <c r="E416" s="33" t="s">
        <v>285</v>
      </c>
      <c r="F416" s="22">
        <f t="shared" si="1404"/>
        <v>0</v>
      </c>
      <c r="G416" s="22">
        <f t="shared" si="1405"/>
        <v>0</v>
      </c>
      <c r="H416" s="22">
        <f t="shared" si="1406"/>
        <v>0</v>
      </c>
      <c r="I416" s="22">
        <f t="shared" si="1407"/>
        <v>0</v>
      </c>
      <c r="J416" s="22">
        <f t="shared" si="1408"/>
        <v>0</v>
      </c>
      <c r="K416" s="22">
        <f t="shared" si="1409"/>
        <v>0</v>
      </c>
      <c r="L416" s="22">
        <f t="shared" si="1365"/>
        <v>0</v>
      </c>
      <c r="M416" s="22">
        <f t="shared" si="1366"/>
        <v>0</v>
      </c>
      <c r="N416" s="22">
        <f t="shared" si="1367"/>
        <v>0</v>
      </c>
      <c r="O416" s="22">
        <f t="shared" si="1410"/>
        <v>116033.47199999999</v>
      </c>
      <c r="P416" s="22">
        <f t="shared" si="1411"/>
        <v>0</v>
      </c>
      <c r="Q416" s="22">
        <f t="shared" si="1412"/>
        <v>0</v>
      </c>
      <c r="R416" s="22">
        <f t="shared" si="1368"/>
        <v>116033.47199999999</v>
      </c>
      <c r="S416" s="22">
        <f t="shared" si="1369"/>
        <v>0</v>
      </c>
      <c r="T416" s="22">
        <f t="shared" si="1370"/>
        <v>0</v>
      </c>
      <c r="U416" s="22">
        <f t="shared" si="1413"/>
        <v>0</v>
      </c>
      <c r="V416" s="22">
        <f t="shared" si="1414"/>
        <v>0</v>
      </c>
      <c r="W416" s="22">
        <f t="shared" si="1415"/>
        <v>0</v>
      </c>
      <c r="X416" s="22">
        <f t="shared" si="1371"/>
        <v>116033.47199999999</v>
      </c>
      <c r="Y416" s="22">
        <f t="shared" si="1372"/>
        <v>0</v>
      </c>
      <c r="Z416" s="22">
        <f t="shared" si="1373"/>
        <v>0</v>
      </c>
      <c r="AA416" s="22">
        <f t="shared" si="1416"/>
        <v>0</v>
      </c>
      <c r="AB416" s="22">
        <f t="shared" si="1417"/>
        <v>0</v>
      </c>
      <c r="AC416" s="22">
        <f t="shared" si="1418"/>
        <v>0</v>
      </c>
      <c r="AD416" s="22">
        <f t="shared" si="1374"/>
        <v>116033.47199999999</v>
      </c>
      <c r="AE416" s="22">
        <f t="shared" si="1375"/>
        <v>0</v>
      </c>
      <c r="AF416" s="22">
        <f t="shared" si="1376"/>
        <v>0</v>
      </c>
      <c r="AG416" s="22">
        <f t="shared" si="1419"/>
        <v>0</v>
      </c>
      <c r="AH416" s="22">
        <f t="shared" si="1420"/>
        <v>0</v>
      </c>
      <c r="AI416" s="22">
        <f t="shared" si="1421"/>
        <v>0</v>
      </c>
      <c r="AJ416" s="22">
        <f t="shared" si="1377"/>
        <v>116033.47199999999</v>
      </c>
      <c r="AK416" s="22">
        <f t="shared" si="1378"/>
        <v>0</v>
      </c>
      <c r="AL416" s="22">
        <f t="shared" si="1379"/>
        <v>0</v>
      </c>
      <c r="AM416" s="22">
        <f t="shared" si="1422"/>
        <v>0</v>
      </c>
      <c r="AN416" s="22">
        <f t="shared" si="1423"/>
        <v>0</v>
      </c>
      <c r="AO416" s="22">
        <f t="shared" si="1424"/>
        <v>0</v>
      </c>
      <c r="AP416" s="22">
        <f t="shared" si="1380"/>
        <v>116033.47199999999</v>
      </c>
      <c r="AQ416" s="22">
        <f t="shared" si="1381"/>
        <v>0</v>
      </c>
      <c r="AR416" s="22">
        <f t="shared" si="1382"/>
        <v>0</v>
      </c>
      <c r="AS416" s="22">
        <f t="shared" si="1425"/>
        <v>0</v>
      </c>
      <c r="AT416" s="22">
        <f t="shared" si="1426"/>
        <v>0</v>
      </c>
      <c r="AU416" s="22">
        <f t="shared" si="1427"/>
        <v>0</v>
      </c>
      <c r="AV416" s="22">
        <f t="shared" si="1383"/>
        <v>116033.47199999999</v>
      </c>
      <c r="AW416" s="22">
        <f t="shared" si="1384"/>
        <v>0</v>
      </c>
      <c r="AX416" s="22">
        <f t="shared" si="1385"/>
        <v>0</v>
      </c>
      <c r="AY416" s="22">
        <f t="shared" si="1428"/>
        <v>0</v>
      </c>
      <c r="AZ416" s="22">
        <f t="shared" si="1429"/>
        <v>0</v>
      </c>
      <c r="BA416" s="22">
        <f t="shared" si="1430"/>
        <v>0</v>
      </c>
      <c r="BB416" s="22">
        <f t="shared" si="1386"/>
        <v>116033.47199999999</v>
      </c>
      <c r="BC416" s="22">
        <f t="shared" si="1387"/>
        <v>0</v>
      </c>
      <c r="BD416" s="22">
        <f t="shared" si="1388"/>
        <v>0</v>
      </c>
      <c r="BE416" s="22">
        <f t="shared" si="1431"/>
        <v>0</v>
      </c>
      <c r="BF416" s="22">
        <f t="shared" si="1432"/>
        <v>0</v>
      </c>
      <c r="BG416" s="22">
        <f t="shared" si="1433"/>
        <v>0</v>
      </c>
      <c r="BH416" s="22">
        <f t="shared" si="1389"/>
        <v>116033.47199999999</v>
      </c>
      <c r="BI416" s="22">
        <f t="shared" si="1390"/>
        <v>0</v>
      </c>
      <c r="BJ416" s="22">
        <f t="shared" si="1391"/>
        <v>0</v>
      </c>
      <c r="BK416" s="22">
        <f t="shared" si="1434"/>
        <v>0</v>
      </c>
      <c r="BL416" s="22">
        <f t="shared" si="1435"/>
        <v>0</v>
      </c>
      <c r="BM416" s="22">
        <f t="shared" si="1436"/>
        <v>0</v>
      </c>
      <c r="BN416" s="22">
        <f t="shared" si="1392"/>
        <v>116033.47199999999</v>
      </c>
      <c r="BO416" s="22">
        <f t="shared" si="1393"/>
        <v>0</v>
      </c>
      <c r="BP416" s="22">
        <f t="shared" si="1394"/>
        <v>0</v>
      </c>
      <c r="BQ416" s="22">
        <f t="shared" si="1437"/>
        <v>0</v>
      </c>
      <c r="BR416" s="22">
        <f t="shared" si="1438"/>
        <v>0</v>
      </c>
      <c r="BS416" s="22">
        <f t="shared" si="1395"/>
        <v>116033.47199999999</v>
      </c>
      <c r="BT416" s="22">
        <f t="shared" si="1396"/>
        <v>0</v>
      </c>
      <c r="BU416" s="22">
        <f t="shared" si="1397"/>
        <v>0</v>
      </c>
      <c r="BV416" s="22">
        <f t="shared" si="1439"/>
        <v>0</v>
      </c>
      <c r="BW416" s="22">
        <f t="shared" si="1440"/>
        <v>0</v>
      </c>
      <c r="BX416" s="22">
        <f t="shared" si="1398"/>
        <v>116033.47199999999</v>
      </c>
      <c r="BY416" s="22">
        <f t="shared" si="1399"/>
        <v>0</v>
      </c>
      <c r="BZ416" s="22">
        <f t="shared" si="1400"/>
        <v>0</v>
      </c>
      <c r="CA416" s="22">
        <f t="shared" si="1441"/>
        <v>0</v>
      </c>
      <c r="CB416" s="22">
        <f t="shared" si="1442"/>
        <v>0</v>
      </c>
      <c r="CC416" s="22">
        <f t="shared" si="1443"/>
        <v>0</v>
      </c>
      <c r="CD416" s="22">
        <f t="shared" si="1276"/>
        <v>116033.47199999999</v>
      </c>
      <c r="CE416" s="22">
        <f t="shared" si="1444"/>
        <v>0</v>
      </c>
      <c r="CF416" s="34">
        <f t="shared" si="1228"/>
        <v>116033.47199999999</v>
      </c>
      <c r="CG416" s="22">
        <f t="shared" si="1277"/>
        <v>0</v>
      </c>
      <c r="CH416" s="22">
        <f t="shared" si="1445"/>
        <v>0</v>
      </c>
      <c r="CI416" s="22">
        <f t="shared" si="1229"/>
        <v>0</v>
      </c>
      <c r="CJ416" s="22">
        <f t="shared" si="1278"/>
        <v>0</v>
      </c>
      <c r="CK416" s="22">
        <f t="shared" si="1445"/>
        <v>0</v>
      </c>
      <c r="CL416" s="22">
        <f t="shared" si="1230"/>
        <v>0</v>
      </c>
      <c r="CM416" s="22">
        <f t="shared" si="1445"/>
        <v>0</v>
      </c>
      <c r="CN416" s="15"/>
      <c r="CO416" s="35"/>
      <c r="CU416" s="5" t="s">
        <v>31</v>
      </c>
    </row>
    <row r="417" spans="1:99" ht="46.8" x14ac:dyDescent="0.3">
      <c r="A417" s="32" t="s">
        <v>284</v>
      </c>
      <c r="B417" s="16">
        <v>400</v>
      </c>
      <c r="C417" s="32"/>
      <c r="D417" s="32"/>
      <c r="E417" s="33" t="s">
        <v>84</v>
      </c>
      <c r="F417" s="22">
        <f t="shared" ref="F417:K417" si="1446">F418+F420</f>
        <v>0</v>
      </c>
      <c r="G417" s="22">
        <f t="shared" si="1446"/>
        <v>0</v>
      </c>
      <c r="H417" s="22">
        <f t="shared" si="1446"/>
        <v>0</v>
      </c>
      <c r="I417" s="22">
        <f t="shared" si="1446"/>
        <v>0</v>
      </c>
      <c r="J417" s="22">
        <f t="shared" si="1446"/>
        <v>0</v>
      </c>
      <c r="K417" s="22">
        <f t="shared" si="1446"/>
        <v>0</v>
      </c>
      <c r="L417" s="22">
        <f t="shared" si="1365"/>
        <v>0</v>
      </c>
      <c r="M417" s="22">
        <f t="shared" si="1366"/>
        <v>0</v>
      </c>
      <c r="N417" s="22">
        <f t="shared" si="1367"/>
        <v>0</v>
      </c>
      <c r="O417" s="22">
        <f>O418+O420</f>
        <v>116033.47199999999</v>
      </c>
      <c r="P417" s="22">
        <f>P418+P420</f>
        <v>0</v>
      </c>
      <c r="Q417" s="22">
        <f>Q418+Q420</f>
        <v>0</v>
      </c>
      <c r="R417" s="22">
        <f t="shared" si="1368"/>
        <v>116033.47199999999</v>
      </c>
      <c r="S417" s="22">
        <f t="shared" si="1369"/>
        <v>0</v>
      </c>
      <c r="T417" s="22">
        <f t="shared" si="1370"/>
        <v>0</v>
      </c>
      <c r="U417" s="22">
        <f>U418+U420</f>
        <v>0</v>
      </c>
      <c r="V417" s="22">
        <f>V418+V420</f>
        <v>0</v>
      </c>
      <c r="W417" s="22">
        <f>W418+W420</f>
        <v>0</v>
      </c>
      <c r="X417" s="22">
        <f t="shared" si="1371"/>
        <v>116033.47199999999</v>
      </c>
      <c r="Y417" s="22">
        <f t="shared" si="1372"/>
        <v>0</v>
      </c>
      <c r="Z417" s="22">
        <f t="shared" si="1373"/>
        <v>0</v>
      </c>
      <c r="AA417" s="22">
        <f>AA418+AA420</f>
        <v>0</v>
      </c>
      <c r="AB417" s="22">
        <f>AB418+AB420</f>
        <v>0</v>
      </c>
      <c r="AC417" s="22">
        <f>AC418+AC420</f>
        <v>0</v>
      </c>
      <c r="AD417" s="22">
        <f t="shared" si="1374"/>
        <v>116033.47199999999</v>
      </c>
      <c r="AE417" s="22">
        <f t="shared" si="1375"/>
        <v>0</v>
      </c>
      <c r="AF417" s="22">
        <f t="shared" si="1376"/>
        <v>0</v>
      </c>
      <c r="AG417" s="22">
        <f>AG418+AG420</f>
        <v>0</v>
      </c>
      <c r="AH417" s="22">
        <f>AH418+AH420</f>
        <v>0</v>
      </c>
      <c r="AI417" s="22">
        <f>AI418+AI420</f>
        <v>0</v>
      </c>
      <c r="AJ417" s="22">
        <f t="shared" si="1377"/>
        <v>116033.47199999999</v>
      </c>
      <c r="AK417" s="22">
        <f t="shared" si="1378"/>
        <v>0</v>
      </c>
      <c r="AL417" s="22">
        <f t="shared" si="1379"/>
        <v>0</v>
      </c>
      <c r="AM417" s="22">
        <f>AM418+AM420</f>
        <v>0</v>
      </c>
      <c r="AN417" s="22">
        <f>AN418+AN420</f>
        <v>0</v>
      </c>
      <c r="AO417" s="22">
        <f>AO418+AO420</f>
        <v>0</v>
      </c>
      <c r="AP417" s="22">
        <f t="shared" si="1380"/>
        <v>116033.47199999999</v>
      </c>
      <c r="AQ417" s="22">
        <f t="shared" si="1381"/>
        <v>0</v>
      </c>
      <c r="AR417" s="22">
        <f t="shared" si="1382"/>
        <v>0</v>
      </c>
      <c r="AS417" s="22">
        <f>AS418+AS420</f>
        <v>0</v>
      </c>
      <c r="AT417" s="22">
        <f>AT418+AT420</f>
        <v>0</v>
      </c>
      <c r="AU417" s="22">
        <f>AU418+AU420</f>
        <v>0</v>
      </c>
      <c r="AV417" s="22">
        <f t="shared" si="1383"/>
        <v>116033.47199999999</v>
      </c>
      <c r="AW417" s="22">
        <f t="shared" si="1384"/>
        <v>0</v>
      </c>
      <c r="AX417" s="22">
        <f t="shared" si="1385"/>
        <v>0</v>
      </c>
      <c r="AY417" s="22">
        <f>AY418+AY420</f>
        <v>0</v>
      </c>
      <c r="AZ417" s="22">
        <f>AZ418+AZ420</f>
        <v>0</v>
      </c>
      <c r="BA417" s="22">
        <f>BA418+BA420</f>
        <v>0</v>
      </c>
      <c r="BB417" s="22">
        <f t="shared" si="1386"/>
        <v>116033.47199999999</v>
      </c>
      <c r="BC417" s="22">
        <f t="shared" si="1387"/>
        <v>0</v>
      </c>
      <c r="BD417" s="22">
        <f t="shared" si="1388"/>
        <v>0</v>
      </c>
      <c r="BE417" s="22">
        <f>BE418+BE420</f>
        <v>0</v>
      </c>
      <c r="BF417" s="22">
        <f>BF418+BF420</f>
        <v>0</v>
      </c>
      <c r="BG417" s="22">
        <f>BG418+BG420</f>
        <v>0</v>
      </c>
      <c r="BH417" s="22">
        <f t="shared" si="1389"/>
        <v>116033.47199999999</v>
      </c>
      <c r="BI417" s="22">
        <f t="shared" si="1390"/>
        <v>0</v>
      </c>
      <c r="BJ417" s="22">
        <f t="shared" si="1391"/>
        <v>0</v>
      </c>
      <c r="BK417" s="22">
        <f>BK418+BK420</f>
        <v>0</v>
      </c>
      <c r="BL417" s="22">
        <f>BL418+BL420</f>
        <v>0</v>
      </c>
      <c r="BM417" s="22">
        <f>BM418+BM420</f>
        <v>0</v>
      </c>
      <c r="BN417" s="22">
        <f t="shared" si="1392"/>
        <v>116033.47199999999</v>
      </c>
      <c r="BO417" s="22">
        <f t="shared" si="1393"/>
        <v>0</v>
      </c>
      <c r="BP417" s="22">
        <f t="shared" si="1394"/>
        <v>0</v>
      </c>
      <c r="BQ417" s="22">
        <f>BQ418+BQ420</f>
        <v>0</v>
      </c>
      <c r="BR417" s="22">
        <f>BR418+BR420</f>
        <v>0</v>
      </c>
      <c r="BS417" s="22">
        <f t="shared" si="1395"/>
        <v>116033.47199999999</v>
      </c>
      <c r="BT417" s="22">
        <f t="shared" si="1396"/>
        <v>0</v>
      </c>
      <c r="BU417" s="22">
        <f t="shared" si="1397"/>
        <v>0</v>
      </c>
      <c r="BV417" s="22">
        <f>BV418+BV420</f>
        <v>0</v>
      </c>
      <c r="BW417" s="22">
        <f>BW418+BW420</f>
        <v>0</v>
      </c>
      <c r="BX417" s="22">
        <f t="shared" si="1398"/>
        <v>116033.47199999999</v>
      </c>
      <c r="BY417" s="22">
        <f t="shared" si="1399"/>
        <v>0</v>
      </c>
      <c r="BZ417" s="22">
        <f t="shared" si="1400"/>
        <v>0</v>
      </c>
      <c r="CA417" s="22">
        <f>CA418+CA420</f>
        <v>0</v>
      </c>
      <c r="CB417" s="22">
        <f>CB418+CB420</f>
        <v>0</v>
      </c>
      <c r="CC417" s="22">
        <f>CC418+CC420</f>
        <v>0</v>
      </c>
      <c r="CD417" s="22">
        <f t="shared" si="1276"/>
        <v>116033.47199999999</v>
      </c>
      <c r="CE417" s="22">
        <f>CE418+CE420</f>
        <v>0</v>
      </c>
      <c r="CF417" s="34">
        <f t="shared" si="1228"/>
        <v>116033.47199999999</v>
      </c>
      <c r="CG417" s="22">
        <f t="shared" si="1277"/>
        <v>0</v>
      </c>
      <c r="CH417" s="22">
        <f>CH418+CH420</f>
        <v>0</v>
      </c>
      <c r="CI417" s="22">
        <f t="shared" si="1229"/>
        <v>0</v>
      </c>
      <c r="CJ417" s="22">
        <f t="shared" si="1278"/>
        <v>0</v>
      </c>
      <c r="CK417" s="22">
        <f>CK418+CK420</f>
        <v>0</v>
      </c>
      <c r="CL417" s="22">
        <f t="shared" si="1230"/>
        <v>0</v>
      </c>
      <c r="CM417" s="22">
        <f>CM418+CM420</f>
        <v>0</v>
      </c>
      <c r="CN417" s="15"/>
      <c r="CO417" s="35"/>
      <c r="CS417" s="5" t="s">
        <v>29</v>
      </c>
    </row>
    <row r="418" spans="1:99" x14ac:dyDescent="0.3">
      <c r="A418" s="32" t="s">
        <v>284</v>
      </c>
      <c r="B418" s="16">
        <v>410</v>
      </c>
      <c r="C418" s="32"/>
      <c r="D418" s="32"/>
      <c r="E418" s="33" t="s">
        <v>85</v>
      </c>
      <c r="F418" s="22">
        <f t="shared" ref="F418:K418" si="1447">F419</f>
        <v>0</v>
      </c>
      <c r="G418" s="22">
        <f t="shared" si="1447"/>
        <v>0</v>
      </c>
      <c r="H418" s="22">
        <f t="shared" si="1447"/>
        <v>0</v>
      </c>
      <c r="I418" s="22">
        <f t="shared" si="1447"/>
        <v>0</v>
      </c>
      <c r="J418" s="22">
        <f t="shared" si="1447"/>
        <v>0</v>
      </c>
      <c r="K418" s="22">
        <f t="shared" si="1447"/>
        <v>0</v>
      </c>
      <c r="L418" s="22">
        <f t="shared" si="1365"/>
        <v>0</v>
      </c>
      <c r="M418" s="22">
        <f t="shared" si="1366"/>
        <v>0</v>
      </c>
      <c r="N418" s="22">
        <f t="shared" si="1367"/>
        <v>0</v>
      </c>
      <c r="O418" s="22">
        <f>O419</f>
        <v>116033.47199999999</v>
      </c>
      <c r="P418" s="22">
        <f>P419</f>
        <v>0</v>
      </c>
      <c r="Q418" s="22">
        <f>Q419</f>
        <v>0</v>
      </c>
      <c r="R418" s="22">
        <f t="shared" si="1368"/>
        <v>116033.47199999999</v>
      </c>
      <c r="S418" s="22">
        <f t="shared" si="1369"/>
        <v>0</v>
      </c>
      <c r="T418" s="22">
        <f t="shared" si="1370"/>
        <v>0</v>
      </c>
      <c r="U418" s="22">
        <f>U419</f>
        <v>0</v>
      </c>
      <c r="V418" s="22">
        <f>V419</f>
        <v>0</v>
      </c>
      <c r="W418" s="22">
        <f>W419</f>
        <v>0</v>
      </c>
      <c r="X418" s="22">
        <f t="shared" si="1371"/>
        <v>116033.47199999999</v>
      </c>
      <c r="Y418" s="22">
        <f t="shared" si="1372"/>
        <v>0</v>
      </c>
      <c r="Z418" s="22">
        <f t="shared" si="1373"/>
        <v>0</v>
      </c>
      <c r="AA418" s="22">
        <f>AA419</f>
        <v>0</v>
      </c>
      <c r="AB418" s="22">
        <f>AB419</f>
        <v>0</v>
      </c>
      <c r="AC418" s="22">
        <f>AC419</f>
        <v>0</v>
      </c>
      <c r="AD418" s="22">
        <f t="shared" si="1374"/>
        <v>116033.47199999999</v>
      </c>
      <c r="AE418" s="22">
        <f t="shared" si="1375"/>
        <v>0</v>
      </c>
      <c r="AF418" s="22">
        <f t="shared" si="1376"/>
        <v>0</v>
      </c>
      <c r="AG418" s="22">
        <f>AG419</f>
        <v>0</v>
      </c>
      <c r="AH418" s="22">
        <f>AH419</f>
        <v>0</v>
      </c>
      <c r="AI418" s="22">
        <f>AI419</f>
        <v>0</v>
      </c>
      <c r="AJ418" s="22">
        <f t="shared" si="1377"/>
        <v>116033.47199999999</v>
      </c>
      <c r="AK418" s="22">
        <f t="shared" si="1378"/>
        <v>0</v>
      </c>
      <c r="AL418" s="22">
        <f t="shared" si="1379"/>
        <v>0</v>
      </c>
      <c r="AM418" s="22">
        <f>AM419</f>
        <v>0</v>
      </c>
      <c r="AN418" s="22">
        <f>AN419</f>
        <v>0</v>
      </c>
      <c r="AO418" s="22">
        <f>AO419</f>
        <v>0</v>
      </c>
      <c r="AP418" s="22">
        <f t="shared" si="1380"/>
        <v>116033.47199999999</v>
      </c>
      <c r="AQ418" s="22">
        <f t="shared" si="1381"/>
        <v>0</v>
      </c>
      <c r="AR418" s="22">
        <f t="shared" si="1382"/>
        <v>0</v>
      </c>
      <c r="AS418" s="22">
        <f>AS419</f>
        <v>0</v>
      </c>
      <c r="AT418" s="22">
        <f>AT419</f>
        <v>0</v>
      </c>
      <c r="AU418" s="22">
        <f>AU419</f>
        <v>0</v>
      </c>
      <c r="AV418" s="22">
        <f t="shared" si="1383"/>
        <v>116033.47199999999</v>
      </c>
      <c r="AW418" s="22">
        <f t="shared" si="1384"/>
        <v>0</v>
      </c>
      <c r="AX418" s="22">
        <f t="shared" si="1385"/>
        <v>0</v>
      </c>
      <c r="AY418" s="22">
        <f>AY419</f>
        <v>0</v>
      </c>
      <c r="AZ418" s="22">
        <f>AZ419</f>
        <v>0</v>
      </c>
      <c r="BA418" s="22">
        <f>BA419</f>
        <v>0</v>
      </c>
      <c r="BB418" s="22">
        <f t="shared" si="1386"/>
        <v>116033.47199999999</v>
      </c>
      <c r="BC418" s="22">
        <f t="shared" si="1387"/>
        <v>0</v>
      </c>
      <c r="BD418" s="22">
        <f t="shared" si="1388"/>
        <v>0</v>
      </c>
      <c r="BE418" s="22">
        <f>BE419</f>
        <v>0</v>
      </c>
      <c r="BF418" s="22">
        <f>BF419</f>
        <v>0</v>
      </c>
      <c r="BG418" s="22">
        <f>BG419</f>
        <v>0</v>
      </c>
      <c r="BH418" s="22">
        <f t="shared" si="1389"/>
        <v>116033.47199999999</v>
      </c>
      <c r="BI418" s="22">
        <f t="shared" si="1390"/>
        <v>0</v>
      </c>
      <c r="BJ418" s="22">
        <f t="shared" si="1391"/>
        <v>0</v>
      </c>
      <c r="BK418" s="22">
        <f>BK419</f>
        <v>0</v>
      </c>
      <c r="BL418" s="22">
        <f>BL419</f>
        <v>0</v>
      </c>
      <c r="BM418" s="22">
        <f>BM419</f>
        <v>0</v>
      </c>
      <c r="BN418" s="22">
        <f t="shared" si="1392"/>
        <v>116033.47199999999</v>
      </c>
      <c r="BO418" s="22">
        <f t="shared" si="1393"/>
        <v>0</v>
      </c>
      <c r="BP418" s="22">
        <f t="shared" si="1394"/>
        <v>0</v>
      </c>
      <c r="BQ418" s="22">
        <f>BQ419</f>
        <v>0</v>
      </c>
      <c r="BR418" s="22">
        <f>BR419</f>
        <v>0</v>
      </c>
      <c r="BS418" s="22">
        <f t="shared" si="1395"/>
        <v>116033.47199999999</v>
      </c>
      <c r="BT418" s="22">
        <f t="shared" si="1396"/>
        <v>0</v>
      </c>
      <c r="BU418" s="22">
        <f t="shared" si="1397"/>
        <v>0</v>
      </c>
      <c r="BV418" s="22">
        <f>BV419</f>
        <v>0</v>
      </c>
      <c r="BW418" s="22">
        <f>BW419</f>
        <v>0</v>
      </c>
      <c r="BX418" s="22">
        <f t="shared" si="1398"/>
        <v>116033.47199999999</v>
      </c>
      <c r="BY418" s="22">
        <f t="shared" si="1399"/>
        <v>0</v>
      </c>
      <c r="BZ418" s="22">
        <f t="shared" si="1400"/>
        <v>0</v>
      </c>
      <c r="CA418" s="22">
        <f>CA419</f>
        <v>0</v>
      </c>
      <c r="CB418" s="22">
        <f>CB419</f>
        <v>0</v>
      </c>
      <c r="CC418" s="22">
        <f>CC419</f>
        <v>0</v>
      </c>
      <c r="CD418" s="22">
        <f t="shared" si="1276"/>
        <v>116033.47199999999</v>
      </c>
      <c r="CE418" s="22">
        <f>CE419</f>
        <v>0</v>
      </c>
      <c r="CF418" s="34">
        <f t="shared" si="1228"/>
        <v>116033.47199999999</v>
      </c>
      <c r="CG418" s="22">
        <f t="shared" si="1277"/>
        <v>0</v>
      </c>
      <c r="CH418" s="22">
        <f>CH419</f>
        <v>0</v>
      </c>
      <c r="CI418" s="22">
        <f t="shared" si="1229"/>
        <v>0</v>
      </c>
      <c r="CJ418" s="22">
        <f t="shared" si="1278"/>
        <v>0</v>
      </c>
      <c r="CK418" s="22">
        <f>CK419</f>
        <v>0</v>
      </c>
      <c r="CL418" s="22">
        <f t="shared" si="1230"/>
        <v>0</v>
      </c>
      <c r="CM418" s="22">
        <f>CM419</f>
        <v>0</v>
      </c>
      <c r="CN418" s="15"/>
      <c r="CO418" s="35"/>
      <c r="CT418" s="5" t="s">
        <v>30</v>
      </c>
    </row>
    <row r="419" spans="1:99" x14ac:dyDescent="0.3">
      <c r="A419" s="32" t="s">
        <v>284</v>
      </c>
      <c r="B419" s="16">
        <v>410</v>
      </c>
      <c r="C419" s="32" t="s">
        <v>278</v>
      </c>
      <c r="D419" s="32" t="s">
        <v>67</v>
      </c>
      <c r="E419" s="33" t="s">
        <v>279</v>
      </c>
      <c r="F419" s="37"/>
      <c r="G419" s="37"/>
      <c r="H419" s="37"/>
      <c r="I419" s="37"/>
      <c r="J419" s="37"/>
      <c r="K419" s="37"/>
      <c r="L419" s="37">
        <f t="shared" si="1365"/>
        <v>0</v>
      </c>
      <c r="M419" s="37">
        <f t="shared" si="1366"/>
        <v>0</v>
      </c>
      <c r="N419" s="37">
        <f t="shared" si="1367"/>
        <v>0</v>
      </c>
      <c r="O419" s="37">
        <v>116033.47199999999</v>
      </c>
      <c r="P419" s="37"/>
      <c r="Q419" s="37"/>
      <c r="R419" s="37">
        <f t="shared" si="1368"/>
        <v>116033.47199999999</v>
      </c>
      <c r="S419" s="37">
        <f t="shared" si="1369"/>
        <v>0</v>
      </c>
      <c r="T419" s="37">
        <f t="shared" si="1370"/>
        <v>0</v>
      </c>
      <c r="U419" s="37"/>
      <c r="V419" s="37"/>
      <c r="W419" s="37"/>
      <c r="X419" s="37">
        <f t="shared" si="1371"/>
        <v>116033.47199999999</v>
      </c>
      <c r="Y419" s="37">
        <f t="shared" si="1372"/>
        <v>0</v>
      </c>
      <c r="Z419" s="37">
        <f t="shared" si="1373"/>
        <v>0</v>
      </c>
      <c r="AA419" s="37"/>
      <c r="AB419" s="37"/>
      <c r="AC419" s="37"/>
      <c r="AD419" s="37">
        <f t="shared" si="1374"/>
        <v>116033.47199999999</v>
      </c>
      <c r="AE419" s="37">
        <f t="shared" si="1375"/>
        <v>0</v>
      </c>
      <c r="AF419" s="37">
        <f t="shared" si="1376"/>
        <v>0</v>
      </c>
      <c r="AG419" s="37"/>
      <c r="AH419" s="37"/>
      <c r="AI419" s="37"/>
      <c r="AJ419" s="37">
        <f t="shared" si="1377"/>
        <v>116033.47199999999</v>
      </c>
      <c r="AK419" s="37">
        <f t="shared" si="1378"/>
        <v>0</v>
      </c>
      <c r="AL419" s="37">
        <f t="shared" si="1379"/>
        <v>0</v>
      </c>
      <c r="AM419" s="37"/>
      <c r="AN419" s="37"/>
      <c r="AO419" s="37"/>
      <c r="AP419" s="37">
        <f t="shared" si="1380"/>
        <v>116033.47199999999</v>
      </c>
      <c r="AQ419" s="37">
        <f t="shared" si="1381"/>
        <v>0</v>
      </c>
      <c r="AR419" s="37">
        <f t="shared" si="1382"/>
        <v>0</v>
      </c>
      <c r="AS419" s="37"/>
      <c r="AT419" s="37"/>
      <c r="AU419" s="37"/>
      <c r="AV419" s="37">
        <f t="shared" si="1383"/>
        <v>116033.47199999999</v>
      </c>
      <c r="AW419" s="37">
        <f t="shared" si="1384"/>
        <v>0</v>
      </c>
      <c r="AX419" s="37">
        <f t="shared" si="1385"/>
        <v>0</v>
      </c>
      <c r="AY419" s="37"/>
      <c r="AZ419" s="37"/>
      <c r="BA419" s="37"/>
      <c r="BB419" s="37">
        <f t="shared" si="1386"/>
        <v>116033.47199999999</v>
      </c>
      <c r="BC419" s="37">
        <f t="shared" si="1387"/>
        <v>0</v>
      </c>
      <c r="BD419" s="37">
        <f t="shared" si="1388"/>
        <v>0</v>
      </c>
      <c r="BE419" s="37"/>
      <c r="BF419" s="37"/>
      <c r="BG419" s="37"/>
      <c r="BH419" s="37">
        <f t="shared" si="1389"/>
        <v>116033.47199999999</v>
      </c>
      <c r="BI419" s="37">
        <f t="shared" si="1390"/>
        <v>0</v>
      </c>
      <c r="BJ419" s="37">
        <f t="shared" si="1391"/>
        <v>0</v>
      </c>
      <c r="BK419" s="37"/>
      <c r="BL419" s="37"/>
      <c r="BM419" s="37"/>
      <c r="BN419" s="37">
        <f t="shared" si="1392"/>
        <v>116033.47199999999</v>
      </c>
      <c r="BO419" s="37">
        <f t="shared" si="1393"/>
        <v>0</v>
      </c>
      <c r="BP419" s="37">
        <f t="shared" si="1394"/>
        <v>0</v>
      </c>
      <c r="BQ419" s="37"/>
      <c r="BR419" s="37"/>
      <c r="BS419" s="22">
        <f t="shared" si="1395"/>
        <v>116033.47199999999</v>
      </c>
      <c r="BT419" s="22">
        <f t="shared" si="1396"/>
        <v>0</v>
      </c>
      <c r="BU419" s="22">
        <f t="shared" si="1397"/>
        <v>0</v>
      </c>
      <c r="BV419" s="37"/>
      <c r="BW419" s="37"/>
      <c r="BX419" s="37">
        <f t="shared" si="1398"/>
        <v>116033.47199999999</v>
      </c>
      <c r="BY419" s="37">
        <f t="shared" si="1399"/>
        <v>0</v>
      </c>
      <c r="BZ419" s="37">
        <f t="shared" si="1400"/>
        <v>0</v>
      </c>
      <c r="CA419" s="37"/>
      <c r="CB419" s="37"/>
      <c r="CC419" s="37"/>
      <c r="CD419" s="37">
        <f t="shared" si="1276"/>
        <v>116033.47199999999</v>
      </c>
      <c r="CE419" s="37"/>
      <c r="CF419" s="34">
        <f t="shared" si="1228"/>
        <v>116033.47199999999</v>
      </c>
      <c r="CG419" s="37">
        <f t="shared" si="1277"/>
        <v>0</v>
      </c>
      <c r="CH419" s="37"/>
      <c r="CI419" s="22">
        <f t="shared" si="1229"/>
        <v>0</v>
      </c>
      <c r="CJ419" s="37">
        <f t="shared" si="1278"/>
        <v>0</v>
      </c>
      <c r="CK419" s="37"/>
      <c r="CL419" s="22">
        <f t="shared" si="1230"/>
        <v>0</v>
      </c>
      <c r="CM419" s="37"/>
      <c r="CN419" s="15"/>
      <c r="CO419" s="35"/>
    </row>
    <row r="420" spans="1:99" ht="140.4" hidden="1" x14ac:dyDescent="0.3">
      <c r="A420" s="32" t="s">
        <v>284</v>
      </c>
      <c r="B420" s="16">
        <v>460</v>
      </c>
      <c r="C420" s="32"/>
      <c r="D420" s="32"/>
      <c r="E420" s="33" t="s">
        <v>286</v>
      </c>
      <c r="F420" s="22">
        <f t="shared" ref="F420:K420" si="1448">F421</f>
        <v>0</v>
      </c>
      <c r="G420" s="22">
        <f t="shared" si="1448"/>
        <v>0</v>
      </c>
      <c r="H420" s="22">
        <f t="shared" si="1448"/>
        <v>0</v>
      </c>
      <c r="I420" s="22">
        <f t="shared" si="1448"/>
        <v>0</v>
      </c>
      <c r="J420" s="22">
        <f t="shared" si="1448"/>
        <v>0</v>
      </c>
      <c r="K420" s="22">
        <f t="shared" si="1448"/>
        <v>0</v>
      </c>
      <c r="L420" s="22">
        <f t="shared" si="1365"/>
        <v>0</v>
      </c>
      <c r="M420" s="22">
        <f t="shared" si="1366"/>
        <v>0</v>
      </c>
      <c r="N420" s="22">
        <f t="shared" si="1367"/>
        <v>0</v>
      </c>
      <c r="O420" s="22">
        <f>O421</f>
        <v>0</v>
      </c>
      <c r="P420" s="22">
        <f>P421</f>
        <v>0</v>
      </c>
      <c r="Q420" s="22">
        <f>Q421</f>
        <v>0</v>
      </c>
      <c r="R420" s="22">
        <f t="shared" si="1368"/>
        <v>0</v>
      </c>
      <c r="S420" s="22">
        <f t="shared" si="1369"/>
        <v>0</v>
      </c>
      <c r="T420" s="22">
        <f t="shared" si="1370"/>
        <v>0</v>
      </c>
      <c r="U420" s="22">
        <f>U421</f>
        <v>0</v>
      </c>
      <c r="V420" s="22">
        <f>V421</f>
        <v>0</v>
      </c>
      <c r="W420" s="22">
        <f>W421</f>
        <v>0</v>
      </c>
      <c r="X420" s="22">
        <f t="shared" si="1371"/>
        <v>0</v>
      </c>
      <c r="Y420" s="22">
        <f t="shared" si="1372"/>
        <v>0</v>
      </c>
      <c r="Z420" s="22">
        <f t="shared" si="1373"/>
        <v>0</v>
      </c>
      <c r="AA420" s="22">
        <f>AA421</f>
        <v>0</v>
      </c>
      <c r="AB420" s="22">
        <f>AB421</f>
        <v>0</v>
      </c>
      <c r="AC420" s="22">
        <f>AC421</f>
        <v>0</v>
      </c>
      <c r="AD420" s="22">
        <f t="shared" si="1374"/>
        <v>0</v>
      </c>
      <c r="AE420" s="22">
        <f t="shared" si="1375"/>
        <v>0</v>
      </c>
      <c r="AF420" s="22">
        <f t="shared" si="1376"/>
        <v>0</v>
      </c>
      <c r="AG420" s="22">
        <f>AG421</f>
        <v>0</v>
      </c>
      <c r="AH420" s="22">
        <f>AH421</f>
        <v>0</v>
      </c>
      <c r="AI420" s="22">
        <f>AI421</f>
        <v>0</v>
      </c>
      <c r="AJ420" s="22">
        <f t="shared" si="1377"/>
        <v>0</v>
      </c>
      <c r="AK420" s="22">
        <f t="shared" si="1378"/>
        <v>0</v>
      </c>
      <c r="AL420" s="22">
        <f t="shared" si="1379"/>
        <v>0</v>
      </c>
      <c r="AM420" s="22">
        <f>AM421</f>
        <v>0</v>
      </c>
      <c r="AN420" s="22">
        <f>AN421</f>
        <v>0</v>
      </c>
      <c r="AO420" s="22">
        <f>AO421</f>
        <v>0</v>
      </c>
      <c r="AP420" s="22">
        <f t="shared" si="1380"/>
        <v>0</v>
      </c>
      <c r="AQ420" s="22">
        <f t="shared" si="1381"/>
        <v>0</v>
      </c>
      <c r="AR420" s="22">
        <f t="shared" si="1382"/>
        <v>0</v>
      </c>
      <c r="AS420" s="22">
        <f>AS421</f>
        <v>0</v>
      </c>
      <c r="AT420" s="22">
        <f>AT421</f>
        <v>0</v>
      </c>
      <c r="AU420" s="22">
        <f>AU421</f>
        <v>0</v>
      </c>
      <c r="AV420" s="22">
        <f t="shared" si="1383"/>
        <v>0</v>
      </c>
      <c r="AW420" s="22">
        <f t="shared" si="1384"/>
        <v>0</v>
      </c>
      <c r="AX420" s="22">
        <f t="shared" si="1385"/>
        <v>0</v>
      </c>
      <c r="AY420" s="22">
        <f>AY421</f>
        <v>0</v>
      </c>
      <c r="AZ420" s="22">
        <f>AZ421</f>
        <v>0</v>
      </c>
      <c r="BA420" s="22">
        <f>BA421</f>
        <v>0</v>
      </c>
      <c r="BB420" s="22">
        <f t="shared" si="1386"/>
        <v>0</v>
      </c>
      <c r="BC420" s="22">
        <f t="shared" si="1387"/>
        <v>0</v>
      </c>
      <c r="BD420" s="22">
        <f t="shared" si="1388"/>
        <v>0</v>
      </c>
      <c r="BE420" s="22">
        <f>BE421</f>
        <v>0</v>
      </c>
      <c r="BF420" s="22">
        <f>BF421</f>
        <v>0</v>
      </c>
      <c r="BG420" s="22">
        <f>BG421</f>
        <v>0</v>
      </c>
      <c r="BH420" s="22">
        <f t="shared" si="1389"/>
        <v>0</v>
      </c>
      <c r="BI420" s="22">
        <f t="shared" si="1390"/>
        <v>0</v>
      </c>
      <c r="BJ420" s="22">
        <f t="shared" si="1391"/>
        <v>0</v>
      </c>
      <c r="BK420" s="22">
        <f>BK421</f>
        <v>0</v>
      </c>
      <c r="BL420" s="22">
        <f>BL421</f>
        <v>0</v>
      </c>
      <c r="BM420" s="22">
        <f>BM421</f>
        <v>0</v>
      </c>
      <c r="BN420" s="22">
        <f t="shared" si="1392"/>
        <v>0</v>
      </c>
      <c r="BO420" s="22">
        <f t="shared" si="1393"/>
        <v>0</v>
      </c>
      <c r="BP420" s="22">
        <f t="shared" si="1394"/>
        <v>0</v>
      </c>
      <c r="BQ420" s="22">
        <f>BQ421</f>
        <v>0</v>
      </c>
      <c r="BR420" s="22">
        <f>BR421</f>
        <v>0</v>
      </c>
      <c r="BS420" s="22">
        <f t="shared" si="1395"/>
        <v>0</v>
      </c>
      <c r="BT420" s="22">
        <f t="shared" si="1396"/>
        <v>0</v>
      </c>
      <c r="BU420" s="22">
        <f t="shared" si="1397"/>
        <v>0</v>
      </c>
      <c r="BV420" s="22">
        <f>BV421</f>
        <v>0</v>
      </c>
      <c r="BW420" s="22">
        <f>BW421</f>
        <v>0</v>
      </c>
      <c r="BX420" s="22">
        <f t="shared" si="1398"/>
        <v>0</v>
      </c>
      <c r="BY420" s="22">
        <f t="shared" si="1399"/>
        <v>0</v>
      </c>
      <c r="BZ420" s="22">
        <f t="shared" si="1400"/>
        <v>0</v>
      </c>
      <c r="CA420" s="22">
        <f>CA421</f>
        <v>0</v>
      </c>
      <c r="CB420" s="22">
        <f>CB421</f>
        <v>0</v>
      </c>
      <c r="CC420" s="22">
        <f>CC421</f>
        <v>0</v>
      </c>
      <c r="CD420" s="22">
        <f t="shared" si="1276"/>
        <v>0</v>
      </c>
      <c r="CE420" s="22">
        <f>CE421</f>
        <v>0</v>
      </c>
      <c r="CF420" s="22"/>
      <c r="CG420" s="22">
        <f t="shared" si="1277"/>
        <v>0</v>
      </c>
      <c r="CH420" s="22">
        <f>CH421</f>
        <v>0</v>
      </c>
      <c r="CI420" s="22"/>
      <c r="CJ420" s="22">
        <f t="shared" si="1278"/>
        <v>0</v>
      </c>
      <c r="CK420" s="22">
        <f>CK421</f>
        <v>0</v>
      </c>
      <c r="CL420" s="22"/>
      <c r="CM420" s="22">
        <f>CM421</f>
        <v>0</v>
      </c>
      <c r="CN420" s="15">
        <v>0</v>
      </c>
      <c r="CO420" s="35"/>
      <c r="CT420" s="5" t="s">
        <v>30</v>
      </c>
    </row>
    <row r="421" spans="1:99" hidden="1" x14ac:dyDescent="0.3">
      <c r="A421" s="32" t="s">
        <v>284</v>
      </c>
      <c r="B421" s="16">
        <v>460</v>
      </c>
      <c r="C421" s="32" t="s">
        <v>278</v>
      </c>
      <c r="D421" s="32" t="s">
        <v>67</v>
      </c>
      <c r="E421" s="33" t="s">
        <v>279</v>
      </c>
      <c r="F421" s="37"/>
      <c r="G421" s="37"/>
      <c r="H421" s="37"/>
      <c r="I421" s="37"/>
      <c r="J421" s="37"/>
      <c r="K421" s="37"/>
      <c r="L421" s="37">
        <f t="shared" si="1365"/>
        <v>0</v>
      </c>
      <c r="M421" s="37">
        <f t="shared" si="1366"/>
        <v>0</v>
      </c>
      <c r="N421" s="37">
        <f t="shared" si="1367"/>
        <v>0</v>
      </c>
      <c r="O421" s="37"/>
      <c r="P421" s="37"/>
      <c r="Q421" s="37"/>
      <c r="R421" s="37">
        <f t="shared" si="1368"/>
        <v>0</v>
      </c>
      <c r="S421" s="37">
        <f t="shared" si="1369"/>
        <v>0</v>
      </c>
      <c r="T421" s="37">
        <f t="shared" si="1370"/>
        <v>0</v>
      </c>
      <c r="U421" s="37"/>
      <c r="V421" s="37"/>
      <c r="W421" s="37"/>
      <c r="X421" s="37">
        <f t="shared" si="1371"/>
        <v>0</v>
      </c>
      <c r="Y421" s="37">
        <f t="shared" si="1372"/>
        <v>0</v>
      </c>
      <c r="Z421" s="37">
        <f t="shared" si="1373"/>
        <v>0</v>
      </c>
      <c r="AA421" s="37"/>
      <c r="AB421" s="37"/>
      <c r="AC421" s="37"/>
      <c r="AD421" s="37">
        <f t="shared" si="1374"/>
        <v>0</v>
      </c>
      <c r="AE421" s="37">
        <f t="shared" si="1375"/>
        <v>0</v>
      </c>
      <c r="AF421" s="37">
        <f t="shared" si="1376"/>
        <v>0</v>
      </c>
      <c r="AG421" s="37"/>
      <c r="AH421" s="37"/>
      <c r="AI421" s="37"/>
      <c r="AJ421" s="37">
        <f t="shared" si="1377"/>
        <v>0</v>
      </c>
      <c r="AK421" s="37">
        <f t="shared" si="1378"/>
        <v>0</v>
      </c>
      <c r="AL421" s="37">
        <f t="shared" si="1379"/>
        <v>0</v>
      </c>
      <c r="AM421" s="37"/>
      <c r="AN421" s="37"/>
      <c r="AO421" s="37"/>
      <c r="AP421" s="37">
        <f t="shared" si="1380"/>
        <v>0</v>
      </c>
      <c r="AQ421" s="37">
        <f t="shared" si="1381"/>
        <v>0</v>
      </c>
      <c r="AR421" s="37">
        <f t="shared" si="1382"/>
        <v>0</v>
      </c>
      <c r="AS421" s="37"/>
      <c r="AT421" s="37"/>
      <c r="AU421" s="37"/>
      <c r="AV421" s="37">
        <f t="shared" si="1383"/>
        <v>0</v>
      </c>
      <c r="AW421" s="37">
        <f t="shared" si="1384"/>
        <v>0</v>
      </c>
      <c r="AX421" s="37">
        <f t="shared" si="1385"/>
        <v>0</v>
      </c>
      <c r="AY421" s="37"/>
      <c r="AZ421" s="37"/>
      <c r="BA421" s="37"/>
      <c r="BB421" s="37">
        <f t="shared" si="1386"/>
        <v>0</v>
      </c>
      <c r="BC421" s="37">
        <f t="shared" si="1387"/>
        <v>0</v>
      </c>
      <c r="BD421" s="37">
        <f t="shared" si="1388"/>
        <v>0</v>
      </c>
      <c r="BE421" s="37"/>
      <c r="BF421" s="37"/>
      <c r="BG421" s="37"/>
      <c r="BH421" s="37">
        <f t="shared" si="1389"/>
        <v>0</v>
      </c>
      <c r="BI421" s="37">
        <f t="shared" si="1390"/>
        <v>0</v>
      </c>
      <c r="BJ421" s="37">
        <f t="shared" si="1391"/>
        <v>0</v>
      </c>
      <c r="BK421" s="37"/>
      <c r="BL421" s="37"/>
      <c r="BM421" s="37"/>
      <c r="BN421" s="37">
        <f t="shared" si="1392"/>
        <v>0</v>
      </c>
      <c r="BO421" s="37">
        <f t="shared" si="1393"/>
        <v>0</v>
      </c>
      <c r="BP421" s="37">
        <f t="shared" si="1394"/>
        <v>0</v>
      </c>
      <c r="BQ421" s="37"/>
      <c r="BR421" s="37"/>
      <c r="BS421" s="22">
        <f t="shared" si="1395"/>
        <v>0</v>
      </c>
      <c r="BT421" s="22">
        <f t="shared" si="1396"/>
        <v>0</v>
      </c>
      <c r="BU421" s="22">
        <f t="shared" si="1397"/>
        <v>0</v>
      </c>
      <c r="BV421" s="37"/>
      <c r="BW421" s="37"/>
      <c r="BX421" s="37">
        <f t="shared" si="1398"/>
        <v>0</v>
      </c>
      <c r="BY421" s="37">
        <f t="shared" si="1399"/>
        <v>0</v>
      </c>
      <c r="BZ421" s="37">
        <f t="shared" si="1400"/>
        <v>0</v>
      </c>
      <c r="CA421" s="37"/>
      <c r="CB421" s="37"/>
      <c r="CC421" s="37"/>
      <c r="CD421" s="37">
        <f t="shared" si="1276"/>
        <v>0</v>
      </c>
      <c r="CE421" s="37"/>
      <c r="CF421" s="37"/>
      <c r="CG421" s="37">
        <f t="shared" si="1277"/>
        <v>0</v>
      </c>
      <c r="CH421" s="37"/>
      <c r="CI421" s="37"/>
      <c r="CJ421" s="37">
        <f t="shared" si="1278"/>
        <v>0</v>
      </c>
      <c r="CK421" s="37"/>
      <c r="CL421" s="37"/>
      <c r="CM421" s="37"/>
      <c r="CN421" s="15">
        <v>0</v>
      </c>
      <c r="CO421" s="35"/>
    </row>
    <row r="422" spans="1:99" ht="62.4" x14ac:dyDescent="0.3">
      <c r="A422" s="32" t="s">
        <v>287</v>
      </c>
      <c r="B422" s="16"/>
      <c r="C422" s="32"/>
      <c r="D422" s="32"/>
      <c r="E422" s="33" t="s">
        <v>288</v>
      </c>
      <c r="F422" s="22">
        <f>F427+F434+F441</f>
        <v>117471.8</v>
      </c>
      <c r="G422" s="22">
        <f>G427+G434+G441</f>
        <v>112171.3</v>
      </c>
      <c r="H422" s="22">
        <f>H427+H434+H441</f>
        <v>112171.3</v>
      </c>
      <c r="I422" s="22">
        <f>I427+I434+I441+I452</f>
        <v>22145.3</v>
      </c>
      <c r="J422" s="22">
        <f>J427+J434+J441+J452</f>
        <v>-16.2</v>
      </c>
      <c r="K422" s="22">
        <f>K427+K434+K441+K452</f>
        <v>-15261.4</v>
      </c>
      <c r="L422" s="22">
        <f t="shared" si="1365"/>
        <v>139617.1</v>
      </c>
      <c r="M422" s="22">
        <f t="shared" si="1366"/>
        <v>112155.1</v>
      </c>
      <c r="N422" s="22">
        <f t="shared" si="1367"/>
        <v>96909.900000000009</v>
      </c>
      <c r="O422" s="22">
        <f>O427+O434+O441+O452</f>
        <v>6214.003999999999</v>
      </c>
      <c r="P422" s="22">
        <f>P427+P434+P441+P452</f>
        <v>0</v>
      </c>
      <c r="Q422" s="22">
        <f>Q427+Q434+Q441+Q452</f>
        <v>0</v>
      </c>
      <c r="R422" s="22">
        <f t="shared" si="1368"/>
        <v>145831.10399999999</v>
      </c>
      <c r="S422" s="22">
        <f t="shared" si="1369"/>
        <v>112155.1</v>
      </c>
      <c r="T422" s="22">
        <f t="shared" si="1370"/>
        <v>96909.900000000009</v>
      </c>
      <c r="U422" s="22">
        <f>U427+U434+U441+U452</f>
        <v>0</v>
      </c>
      <c r="V422" s="22">
        <f>V427+V434+V441+V452</f>
        <v>0</v>
      </c>
      <c r="W422" s="22">
        <f>W427+W434+W441+W452</f>
        <v>0</v>
      </c>
      <c r="X422" s="22">
        <f t="shared" si="1371"/>
        <v>145831.10399999999</v>
      </c>
      <c r="Y422" s="22">
        <f t="shared" si="1372"/>
        <v>112155.1</v>
      </c>
      <c r="Z422" s="22">
        <f t="shared" si="1373"/>
        <v>96909.900000000009</v>
      </c>
      <c r="AA422" s="22">
        <f>AA427+AA434+AA441+AA452</f>
        <v>0</v>
      </c>
      <c r="AB422" s="22">
        <f>AB427+AB434+AB441+AB452</f>
        <v>0</v>
      </c>
      <c r="AC422" s="22">
        <f>AC427+AC434+AC441+AC452</f>
        <v>0</v>
      </c>
      <c r="AD422" s="22">
        <f t="shared" si="1374"/>
        <v>145831.10399999999</v>
      </c>
      <c r="AE422" s="22">
        <f t="shared" si="1375"/>
        <v>112155.1</v>
      </c>
      <c r="AF422" s="22">
        <f t="shared" si="1376"/>
        <v>96909.900000000009</v>
      </c>
      <c r="AG422" s="22">
        <f>AG427+AG434+AG441+AG452</f>
        <v>0</v>
      </c>
      <c r="AH422" s="22">
        <f>AH427+AH434+AH441+AH452</f>
        <v>0</v>
      </c>
      <c r="AI422" s="22">
        <f>AI427+AI434+AI441+AI452</f>
        <v>0</v>
      </c>
      <c r="AJ422" s="22">
        <f t="shared" si="1377"/>
        <v>145831.10399999999</v>
      </c>
      <c r="AK422" s="22">
        <f t="shared" si="1378"/>
        <v>112155.1</v>
      </c>
      <c r="AL422" s="22">
        <f t="shared" si="1379"/>
        <v>96909.900000000009</v>
      </c>
      <c r="AM422" s="22">
        <f>AM427+AM434+AM441+AM452</f>
        <v>5881.991</v>
      </c>
      <c r="AN422" s="22">
        <f>AN427+AN434+AN441+AN452</f>
        <v>0</v>
      </c>
      <c r="AO422" s="22">
        <f>AO427+AO434+AO441+AO452</f>
        <v>0</v>
      </c>
      <c r="AP422" s="22">
        <f t="shared" si="1380"/>
        <v>151713.095</v>
      </c>
      <c r="AQ422" s="22">
        <f t="shared" si="1381"/>
        <v>112155.1</v>
      </c>
      <c r="AR422" s="22">
        <f t="shared" si="1382"/>
        <v>96909.900000000009</v>
      </c>
      <c r="AS422" s="22">
        <f>AS427+AS434+AS441+AS452</f>
        <v>0</v>
      </c>
      <c r="AT422" s="22">
        <f>AT427+AT434+AT441+AT452</f>
        <v>0</v>
      </c>
      <c r="AU422" s="22">
        <f>AU427+AU434+AU441+AU452</f>
        <v>0</v>
      </c>
      <c r="AV422" s="22">
        <f t="shared" si="1383"/>
        <v>151713.095</v>
      </c>
      <c r="AW422" s="22">
        <f t="shared" si="1384"/>
        <v>112155.1</v>
      </c>
      <c r="AX422" s="22">
        <f t="shared" si="1385"/>
        <v>96909.900000000009</v>
      </c>
      <c r="AY422" s="22">
        <f>AY427+AY434+AY441+AY452+AY423</f>
        <v>22324.472999999998</v>
      </c>
      <c r="AZ422" s="22">
        <f>AZ427+AZ434+AZ441+AZ452+AZ423</f>
        <v>0</v>
      </c>
      <c r="BA422" s="22">
        <f>BA427+BA434+BA441+BA452+BA423</f>
        <v>0</v>
      </c>
      <c r="BB422" s="22">
        <f t="shared" si="1386"/>
        <v>174037.568</v>
      </c>
      <c r="BC422" s="22">
        <f t="shared" si="1387"/>
        <v>112155.1</v>
      </c>
      <c r="BD422" s="22">
        <f t="shared" si="1388"/>
        <v>96909.900000000009</v>
      </c>
      <c r="BE422" s="22">
        <f>BE427+BE434+BE441+BE452+BE423+BE447</f>
        <v>0</v>
      </c>
      <c r="BF422" s="22">
        <f>BF427+BF434+BF441+BF452+BF423+BF447</f>
        <v>0</v>
      </c>
      <c r="BG422" s="22">
        <f>BG427+BG434+BG441+BG452+BG423+BG447</f>
        <v>0</v>
      </c>
      <c r="BH422" s="22">
        <f t="shared" si="1389"/>
        <v>174037.568</v>
      </c>
      <c r="BI422" s="22">
        <f t="shared" si="1390"/>
        <v>112155.1</v>
      </c>
      <c r="BJ422" s="22">
        <f t="shared" si="1391"/>
        <v>96909.900000000009</v>
      </c>
      <c r="BK422" s="22">
        <f>BK427+BK434+BK441+BK452+BK423+BK447</f>
        <v>2455.4</v>
      </c>
      <c r="BL422" s="22">
        <f>BL427+BL434+BL441+BL452+BL423+BL447</f>
        <v>0</v>
      </c>
      <c r="BM422" s="22">
        <f>BM427+BM434+BM441+BM452+BM423+BM447</f>
        <v>0</v>
      </c>
      <c r="BN422" s="22">
        <f t="shared" si="1392"/>
        <v>176492.96799999999</v>
      </c>
      <c r="BO422" s="22">
        <f t="shared" si="1393"/>
        <v>112155.1</v>
      </c>
      <c r="BP422" s="22">
        <f t="shared" si="1394"/>
        <v>96909.900000000009</v>
      </c>
      <c r="BQ422" s="22">
        <f>BQ427+BQ434+BQ441+BQ452+BQ423+BQ447</f>
        <v>0</v>
      </c>
      <c r="BR422" s="22">
        <f>BR427+BR434+BR441+BR452+BR423+BR447</f>
        <v>0</v>
      </c>
      <c r="BS422" s="22">
        <f t="shared" si="1395"/>
        <v>176492.96799999999</v>
      </c>
      <c r="BT422" s="22">
        <f t="shared" si="1396"/>
        <v>112155.1</v>
      </c>
      <c r="BU422" s="22">
        <f t="shared" si="1397"/>
        <v>96909.900000000009</v>
      </c>
      <c r="BV422" s="22">
        <f>BV427+BV434+BV441+BV452+BV423+BV447</f>
        <v>0</v>
      </c>
      <c r="BW422" s="22">
        <f>BW427+BW434+BW441+BW452+BW423+BW447</f>
        <v>0</v>
      </c>
      <c r="BX422" s="22">
        <f t="shared" si="1398"/>
        <v>176492.96799999999</v>
      </c>
      <c r="BY422" s="22">
        <f t="shared" si="1399"/>
        <v>112155.1</v>
      </c>
      <c r="BZ422" s="22">
        <f t="shared" si="1400"/>
        <v>96909.900000000009</v>
      </c>
      <c r="CA422" s="22">
        <f>CA427+CA434+CA441+CA452+CA423+CA447</f>
        <v>2415.0479999999998</v>
      </c>
      <c r="CB422" s="22">
        <f>CB427+CB434+CB441+CB452+CB423+CB447</f>
        <v>0</v>
      </c>
      <c r="CC422" s="22">
        <f>CC427+CC434+CC441+CC452+CC423+CC447</f>
        <v>0</v>
      </c>
      <c r="CD422" s="22">
        <f t="shared" si="1276"/>
        <v>178908.016</v>
      </c>
      <c r="CE422" s="22">
        <f>CE427+CE434+CE441+CE452+CE423+CE447</f>
        <v>0</v>
      </c>
      <c r="CF422" s="34">
        <f t="shared" ref="CF422:CF442" si="1449">CD422+CE422</f>
        <v>178908.016</v>
      </c>
      <c r="CG422" s="22">
        <f t="shared" si="1277"/>
        <v>112155.1</v>
      </c>
      <c r="CH422" s="22">
        <f>CH427+CH434+CH441+CH452+CH423+CH447</f>
        <v>0</v>
      </c>
      <c r="CI422" s="22">
        <f t="shared" ref="CI422:CI442" si="1450">CG422+CH422</f>
        <v>112155.1</v>
      </c>
      <c r="CJ422" s="22">
        <f t="shared" si="1278"/>
        <v>96909.900000000009</v>
      </c>
      <c r="CK422" s="22">
        <f>CK427+CK434+CK441+CK452+CK423+CK447</f>
        <v>0</v>
      </c>
      <c r="CL422" s="22">
        <f t="shared" ref="CL422:CL442" si="1451">CJ422+CK422</f>
        <v>96909.900000000009</v>
      </c>
      <c r="CM422" s="22">
        <f>CM427+CM434+CM441+CM452+CM423+CM447</f>
        <v>0</v>
      </c>
      <c r="CN422" s="15"/>
      <c r="CO422" s="35"/>
      <c r="CR422" s="5" t="s">
        <v>28</v>
      </c>
    </row>
    <row r="423" spans="1:99" ht="31.2" x14ac:dyDescent="0.3">
      <c r="A423" s="36" t="s">
        <v>289</v>
      </c>
      <c r="B423" s="16"/>
      <c r="C423" s="32"/>
      <c r="D423" s="32"/>
      <c r="E423" s="33" t="s">
        <v>290</v>
      </c>
      <c r="F423" s="22"/>
      <c r="G423" s="22"/>
      <c r="H423" s="22"/>
      <c r="I423" s="22"/>
      <c r="J423" s="22"/>
      <c r="K423" s="22"/>
      <c r="L423" s="22"/>
      <c r="M423" s="22"/>
      <c r="N423" s="22"/>
      <c r="O423" s="22"/>
      <c r="P423" s="22"/>
      <c r="Q423" s="22"/>
      <c r="R423" s="22"/>
      <c r="S423" s="22"/>
      <c r="T423" s="22"/>
      <c r="U423" s="22"/>
      <c r="V423" s="22"/>
      <c r="W423" s="22"/>
      <c r="X423" s="22"/>
      <c r="Y423" s="22"/>
      <c r="Z423" s="22"/>
      <c r="AA423" s="22"/>
      <c r="AB423" s="22"/>
      <c r="AC423" s="22"/>
      <c r="AD423" s="22"/>
      <c r="AE423" s="22"/>
      <c r="AF423" s="22"/>
      <c r="AG423" s="22"/>
      <c r="AH423" s="22"/>
      <c r="AI423" s="22"/>
      <c r="AJ423" s="22"/>
      <c r="AK423" s="22"/>
      <c r="AL423" s="22"/>
      <c r="AM423" s="22"/>
      <c r="AN423" s="22"/>
      <c r="AO423" s="22"/>
      <c r="AP423" s="22"/>
      <c r="AQ423" s="22"/>
      <c r="AR423" s="22"/>
      <c r="AS423" s="22"/>
      <c r="AT423" s="22"/>
      <c r="AU423" s="22"/>
      <c r="AV423" s="22"/>
      <c r="AW423" s="22"/>
      <c r="AX423" s="22"/>
      <c r="AY423" s="22">
        <f t="shared" ref="AY423:AY427" si="1452">AY424</f>
        <v>768.03</v>
      </c>
      <c r="AZ423" s="22">
        <f t="shared" ref="AZ423:AZ427" si="1453">AZ424</f>
        <v>0</v>
      </c>
      <c r="BA423" s="22">
        <f t="shared" ref="BA423:BA427" si="1454">BA424</f>
        <v>0</v>
      </c>
      <c r="BB423" s="22">
        <f t="shared" si="1386"/>
        <v>768.03</v>
      </c>
      <c r="BC423" s="22">
        <f t="shared" si="1387"/>
        <v>0</v>
      </c>
      <c r="BD423" s="22">
        <f t="shared" si="1388"/>
        <v>0</v>
      </c>
      <c r="BE423" s="22">
        <f t="shared" ref="BE423:BE427" si="1455">BE424</f>
        <v>0</v>
      </c>
      <c r="BF423" s="22">
        <f t="shared" ref="BF423:BF427" si="1456">BF424</f>
        <v>0</v>
      </c>
      <c r="BG423" s="22">
        <f t="shared" ref="BG423:BG427" si="1457">BG424</f>
        <v>0</v>
      </c>
      <c r="BH423" s="22">
        <f t="shared" si="1389"/>
        <v>768.03</v>
      </c>
      <c r="BI423" s="22">
        <f t="shared" si="1390"/>
        <v>0</v>
      </c>
      <c r="BJ423" s="22">
        <f t="shared" si="1391"/>
        <v>0</v>
      </c>
      <c r="BK423" s="22">
        <f t="shared" ref="BK423:BK427" si="1458">BK424</f>
        <v>0</v>
      </c>
      <c r="BL423" s="22">
        <f t="shared" ref="BL423:BL427" si="1459">BL424</f>
        <v>0</v>
      </c>
      <c r="BM423" s="22">
        <f t="shared" ref="BM423:BM427" si="1460">BM424</f>
        <v>0</v>
      </c>
      <c r="BN423" s="22">
        <f t="shared" si="1392"/>
        <v>768.03</v>
      </c>
      <c r="BO423" s="22">
        <f t="shared" si="1393"/>
        <v>0</v>
      </c>
      <c r="BP423" s="22">
        <f t="shared" si="1394"/>
        <v>0</v>
      </c>
      <c r="BQ423" s="22">
        <f t="shared" ref="BQ423:BQ427" si="1461">BQ424</f>
        <v>0</v>
      </c>
      <c r="BR423" s="22">
        <f t="shared" ref="BR423:BR427" si="1462">BR424</f>
        <v>0</v>
      </c>
      <c r="BS423" s="22">
        <f t="shared" si="1395"/>
        <v>768.03</v>
      </c>
      <c r="BT423" s="22">
        <f t="shared" si="1396"/>
        <v>0</v>
      </c>
      <c r="BU423" s="22">
        <f t="shared" si="1397"/>
        <v>0</v>
      </c>
      <c r="BV423" s="22">
        <f t="shared" ref="BV423:BV427" si="1463">BV424</f>
        <v>0</v>
      </c>
      <c r="BW423" s="22">
        <f t="shared" ref="BW423:BW427" si="1464">BW424</f>
        <v>0</v>
      </c>
      <c r="BX423" s="22">
        <f t="shared" si="1398"/>
        <v>768.03</v>
      </c>
      <c r="BY423" s="22">
        <f t="shared" si="1399"/>
        <v>0</v>
      </c>
      <c r="BZ423" s="22">
        <f t="shared" si="1400"/>
        <v>0</v>
      </c>
      <c r="CA423" s="22">
        <f t="shared" ref="CA423:CA427" si="1465">CA424</f>
        <v>220</v>
      </c>
      <c r="CB423" s="22">
        <f t="shared" ref="CB423:CB427" si="1466">CB424</f>
        <v>0</v>
      </c>
      <c r="CC423" s="22">
        <f t="shared" ref="CC423:CC427" si="1467">CC424</f>
        <v>0</v>
      </c>
      <c r="CD423" s="22">
        <f t="shared" si="1276"/>
        <v>988.03</v>
      </c>
      <c r="CE423" s="22">
        <f t="shared" ref="CE423:CE427" si="1468">CE424</f>
        <v>0</v>
      </c>
      <c r="CF423" s="34">
        <f t="shared" si="1449"/>
        <v>988.03</v>
      </c>
      <c r="CG423" s="22">
        <f t="shared" si="1277"/>
        <v>0</v>
      </c>
      <c r="CH423" s="22">
        <f t="shared" ref="CH423:CM427" si="1469">CH424</f>
        <v>0</v>
      </c>
      <c r="CI423" s="22">
        <f t="shared" si="1450"/>
        <v>0</v>
      </c>
      <c r="CJ423" s="22">
        <f t="shared" si="1278"/>
        <v>0</v>
      </c>
      <c r="CK423" s="22">
        <f t="shared" si="1469"/>
        <v>0</v>
      </c>
      <c r="CL423" s="22">
        <f t="shared" si="1451"/>
        <v>0</v>
      </c>
      <c r="CM423" s="22">
        <f t="shared" si="1469"/>
        <v>0</v>
      </c>
      <c r="CN423" s="15"/>
      <c r="CO423" s="35"/>
    </row>
    <row r="424" spans="1:99" ht="46.8" x14ac:dyDescent="0.3">
      <c r="A424" s="36" t="s">
        <v>289</v>
      </c>
      <c r="B424" s="16">
        <v>600</v>
      </c>
      <c r="C424" s="32"/>
      <c r="D424" s="32"/>
      <c r="E424" s="33" t="s">
        <v>45</v>
      </c>
      <c r="F424" s="22"/>
      <c r="G424" s="22"/>
      <c r="H424" s="22"/>
      <c r="I424" s="22"/>
      <c r="J424" s="22"/>
      <c r="K424" s="22"/>
      <c r="L424" s="22"/>
      <c r="M424" s="22"/>
      <c r="N424" s="22"/>
      <c r="O424" s="22"/>
      <c r="P424" s="22"/>
      <c r="Q424" s="22"/>
      <c r="R424" s="22"/>
      <c r="S424" s="22"/>
      <c r="T424" s="22"/>
      <c r="U424" s="22"/>
      <c r="V424" s="22"/>
      <c r="W424" s="22"/>
      <c r="X424" s="22"/>
      <c r="Y424" s="22"/>
      <c r="Z424" s="22"/>
      <c r="AA424" s="22"/>
      <c r="AB424" s="22"/>
      <c r="AC424" s="22"/>
      <c r="AD424" s="22"/>
      <c r="AE424" s="22"/>
      <c r="AF424" s="22"/>
      <c r="AG424" s="22"/>
      <c r="AH424" s="22"/>
      <c r="AI424" s="22"/>
      <c r="AJ424" s="22"/>
      <c r="AK424" s="22"/>
      <c r="AL424" s="22"/>
      <c r="AM424" s="22"/>
      <c r="AN424" s="22"/>
      <c r="AO424" s="22"/>
      <c r="AP424" s="22"/>
      <c r="AQ424" s="22"/>
      <c r="AR424" s="22"/>
      <c r="AS424" s="22"/>
      <c r="AT424" s="22"/>
      <c r="AU424" s="22"/>
      <c r="AV424" s="22"/>
      <c r="AW424" s="22"/>
      <c r="AX424" s="22"/>
      <c r="AY424" s="22">
        <f t="shared" si="1452"/>
        <v>768.03</v>
      </c>
      <c r="AZ424" s="22">
        <f t="shared" si="1453"/>
        <v>0</v>
      </c>
      <c r="BA424" s="22">
        <f t="shared" si="1454"/>
        <v>0</v>
      </c>
      <c r="BB424" s="22">
        <f t="shared" si="1386"/>
        <v>768.03</v>
      </c>
      <c r="BC424" s="22">
        <f t="shared" si="1387"/>
        <v>0</v>
      </c>
      <c r="BD424" s="22">
        <f t="shared" si="1388"/>
        <v>0</v>
      </c>
      <c r="BE424" s="22">
        <f t="shared" si="1455"/>
        <v>0</v>
      </c>
      <c r="BF424" s="22">
        <f t="shared" si="1456"/>
        <v>0</v>
      </c>
      <c r="BG424" s="22">
        <f t="shared" si="1457"/>
        <v>0</v>
      </c>
      <c r="BH424" s="22">
        <f t="shared" si="1389"/>
        <v>768.03</v>
      </c>
      <c r="BI424" s="22">
        <f t="shared" si="1390"/>
        <v>0</v>
      </c>
      <c r="BJ424" s="22">
        <f t="shared" si="1391"/>
        <v>0</v>
      </c>
      <c r="BK424" s="22">
        <f t="shared" si="1458"/>
        <v>0</v>
      </c>
      <c r="BL424" s="22">
        <f t="shared" si="1459"/>
        <v>0</v>
      </c>
      <c r="BM424" s="22">
        <f t="shared" si="1460"/>
        <v>0</v>
      </c>
      <c r="BN424" s="22">
        <f t="shared" si="1392"/>
        <v>768.03</v>
      </c>
      <c r="BO424" s="22">
        <f t="shared" si="1393"/>
        <v>0</v>
      </c>
      <c r="BP424" s="22">
        <f t="shared" si="1394"/>
        <v>0</v>
      </c>
      <c r="BQ424" s="22">
        <f t="shared" si="1461"/>
        <v>0</v>
      </c>
      <c r="BR424" s="22">
        <f t="shared" si="1462"/>
        <v>0</v>
      </c>
      <c r="BS424" s="22">
        <f t="shared" si="1395"/>
        <v>768.03</v>
      </c>
      <c r="BT424" s="22">
        <f t="shared" si="1396"/>
        <v>0</v>
      </c>
      <c r="BU424" s="22">
        <f t="shared" si="1397"/>
        <v>0</v>
      </c>
      <c r="BV424" s="22">
        <f t="shared" si="1463"/>
        <v>0</v>
      </c>
      <c r="BW424" s="22">
        <f t="shared" si="1464"/>
        <v>0</v>
      </c>
      <c r="BX424" s="22">
        <f t="shared" si="1398"/>
        <v>768.03</v>
      </c>
      <c r="BY424" s="22">
        <f t="shared" si="1399"/>
        <v>0</v>
      </c>
      <c r="BZ424" s="22">
        <f t="shared" si="1400"/>
        <v>0</v>
      </c>
      <c r="CA424" s="22">
        <f t="shared" si="1465"/>
        <v>220</v>
      </c>
      <c r="CB424" s="22">
        <f t="shared" si="1466"/>
        <v>0</v>
      </c>
      <c r="CC424" s="22">
        <f t="shared" si="1467"/>
        <v>0</v>
      </c>
      <c r="CD424" s="22">
        <f t="shared" si="1276"/>
        <v>988.03</v>
      </c>
      <c r="CE424" s="22">
        <f t="shared" si="1468"/>
        <v>0</v>
      </c>
      <c r="CF424" s="34">
        <f t="shared" si="1449"/>
        <v>988.03</v>
      </c>
      <c r="CG424" s="22">
        <f t="shared" si="1277"/>
        <v>0</v>
      </c>
      <c r="CH424" s="22">
        <f t="shared" si="1469"/>
        <v>0</v>
      </c>
      <c r="CI424" s="22">
        <f t="shared" si="1450"/>
        <v>0</v>
      </c>
      <c r="CJ424" s="22">
        <f t="shared" si="1278"/>
        <v>0</v>
      </c>
      <c r="CK424" s="22">
        <f t="shared" si="1469"/>
        <v>0</v>
      </c>
      <c r="CL424" s="22">
        <f t="shared" si="1451"/>
        <v>0</v>
      </c>
      <c r="CM424" s="22">
        <f t="shared" si="1469"/>
        <v>0</v>
      </c>
      <c r="CN424" s="15"/>
      <c r="CO424" s="35"/>
    </row>
    <row r="425" spans="1:99" x14ac:dyDescent="0.3">
      <c r="A425" s="36" t="s">
        <v>289</v>
      </c>
      <c r="B425" s="16">
        <v>620</v>
      </c>
      <c r="C425" s="32"/>
      <c r="D425" s="32"/>
      <c r="E425" s="33" t="s">
        <v>46</v>
      </c>
      <c r="F425" s="22"/>
      <c r="G425" s="22"/>
      <c r="H425" s="22"/>
      <c r="I425" s="22"/>
      <c r="J425" s="22"/>
      <c r="K425" s="22"/>
      <c r="L425" s="22"/>
      <c r="M425" s="22"/>
      <c r="N425" s="22"/>
      <c r="O425" s="22"/>
      <c r="P425" s="22"/>
      <c r="Q425" s="22"/>
      <c r="R425" s="22"/>
      <c r="S425" s="22"/>
      <c r="T425" s="22"/>
      <c r="U425" s="22"/>
      <c r="V425" s="22"/>
      <c r="W425" s="22"/>
      <c r="X425" s="22"/>
      <c r="Y425" s="22"/>
      <c r="Z425" s="22"/>
      <c r="AA425" s="22"/>
      <c r="AB425" s="22"/>
      <c r="AC425" s="22"/>
      <c r="AD425" s="22"/>
      <c r="AE425" s="22"/>
      <c r="AF425" s="22"/>
      <c r="AG425" s="22"/>
      <c r="AH425" s="22"/>
      <c r="AI425" s="22"/>
      <c r="AJ425" s="22"/>
      <c r="AK425" s="22"/>
      <c r="AL425" s="22"/>
      <c r="AM425" s="22"/>
      <c r="AN425" s="22"/>
      <c r="AO425" s="22"/>
      <c r="AP425" s="22"/>
      <c r="AQ425" s="22"/>
      <c r="AR425" s="22"/>
      <c r="AS425" s="22"/>
      <c r="AT425" s="22"/>
      <c r="AU425" s="22"/>
      <c r="AV425" s="22"/>
      <c r="AW425" s="22"/>
      <c r="AX425" s="22"/>
      <c r="AY425" s="22">
        <f t="shared" si="1452"/>
        <v>768.03</v>
      </c>
      <c r="AZ425" s="22">
        <f t="shared" si="1453"/>
        <v>0</v>
      </c>
      <c r="BA425" s="22">
        <f t="shared" si="1454"/>
        <v>0</v>
      </c>
      <c r="BB425" s="22">
        <f t="shared" si="1386"/>
        <v>768.03</v>
      </c>
      <c r="BC425" s="22">
        <f t="shared" si="1387"/>
        <v>0</v>
      </c>
      <c r="BD425" s="22">
        <f t="shared" si="1388"/>
        <v>0</v>
      </c>
      <c r="BE425" s="22">
        <f t="shared" si="1455"/>
        <v>0</v>
      </c>
      <c r="BF425" s="22">
        <f t="shared" si="1456"/>
        <v>0</v>
      </c>
      <c r="BG425" s="22">
        <f t="shared" si="1457"/>
        <v>0</v>
      </c>
      <c r="BH425" s="22">
        <f t="shared" si="1389"/>
        <v>768.03</v>
      </c>
      <c r="BI425" s="22">
        <f t="shared" si="1390"/>
        <v>0</v>
      </c>
      <c r="BJ425" s="22">
        <f t="shared" si="1391"/>
        <v>0</v>
      </c>
      <c r="BK425" s="22">
        <f t="shared" si="1458"/>
        <v>0</v>
      </c>
      <c r="BL425" s="22">
        <f t="shared" si="1459"/>
        <v>0</v>
      </c>
      <c r="BM425" s="22">
        <f t="shared" si="1460"/>
        <v>0</v>
      </c>
      <c r="BN425" s="22">
        <f t="shared" si="1392"/>
        <v>768.03</v>
      </c>
      <c r="BO425" s="22">
        <f t="shared" si="1393"/>
        <v>0</v>
      </c>
      <c r="BP425" s="22">
        <f t="shared" si="1394"/>
        <v>0</v>
      </c>
      <c r="BQ425" s="22">
        <f t="shared" si="1461"/>
        <v>0</v>
      </c>
      <c r="BR425" s="22">
        <f t="shared" si="1462"/>
        <v>0</v>
      </c>
      <c r="BS425" s="22">
        <f t="shared" si="1395"/>
        <v>768.03</v>
      </c>
      <c r="BT425" s="22">
        <f t="shared" si="1396"/>
        <v>0</v>
      </c>
      <c r="BU425" s="22">
        <f t="shared" si="1397"/>
        <v>0</v>
      </c>
      <c r="BV425" s="22">
        <f t="shared" si="1463"/>
        <v>0</v>
      </c>
      <c r="BW425" s="22">
        <f t="shared" si="1464"/>
        <v>0</v>
      </c>
      <c r="BX425" s="22">
        <f t="shared" si="1398"/>
        <v>768.03</v>
      </c>
      <c r="BY425" s="22">
        <f t="shared" si="1399"/>
        <v>0</v>
      </c>
      <c r="BZ425" s="22">
        <f t="shared" si="1400"/>
        <v>0</v>
      </c>
      <c r="CA425" s="22">
        <f t="shared" si="1465"/>
        <v>220</v>
      </c>
      <c r="CB425" s="22">
        <f t="shared" si="1466"/>
        <v>0</v>
      </c>
      <c r="CC425" s="22">
        <f t="shared" si="1467"/>
        <v>0</v>
      </c>
      <c r="CD425" s="22">
        <f t="shared" si="1276"/>
        <v>988.03</v>
      </c>
      <c r="CE425" s="22">
        <f t="shared" si="1468"/>
        <v>0</v>
      </c>
      <c r="CF425" s="34">
        <f t="shared" si="1449"/>
        <v>988.03</v>
      </c>
      <c r="CG425" s="22">
        <f t="shared" si="1277"/>
        <v>0</v>
      </c>
      <c r="CH425" s="22">
        <f t="shared" si="1469"/>
        <v>0</v>
      </c>
      <c r="CI425" s="22">
        <f t="shared" si="1450"/>
        <v>0</v>
      </c>
      <c r="CJ425" s="22">
        <f t="shared" si="1278"/>
        <v>0</v>
      </c>
      <c r="CK425" s="22">
        <f t="shared" si="1469"/>
        <v>0</v>
      </c>
      <c r="CL425" s="22">
        <f t="shared" si="1451"/>
        <v>0</v>
      </c>
      <c r="CM425" s="22">
        <f t="shared" si="1469"/>
        <v>0</v>
      </c>
      <c r="CN425" s="15"/>
      <c r="CO425" s="35"/>
    </row>
    <row r="426" spans="1:99" x14ac:dyDescent="0.3">
      <c r="A426" s="36" t="s">
        <v>289</v>
      </c>
      <c r="B426" s="16">
        <v>620</v>
      </c>
      <c r="C426" s="32" t="s">
        <v>278</v>
      </c>
      <c r="D426" s="32" t="s">
        <v>42</v>
      </c>
      <c r="E426" s="33" t="s">
        <v>291</v>
      </c>
      <c r="F426" s="22"/>
      <c r="G426" s="22"/>
      <c r="H426" s="22"/>
      <c r="I426" s="22"/>
      <c r="J426" s="22"/>
      <c r="K426" s="22"/>
      <c r="L426" s="22"/>
      <c r="M426" s="22"/>
      <c r="N426" s="22"/>
      <c r="O426" s="22"/>
      <c r="P426" s="22"/>
      <c r="Q426" s="22"/>
      <c r="R426" s="22"/>
      <c r="S426" s="22"/>
      <c r="T426" s="22"/>
      <c r="U426" s="22"/>
      <c r="V426" s="22"/>
      <c r="W426" s="22"/>
      <c r="X426" s="22"/>
      <c r="Y426" s="22"/>
      <c r="Z426" s="22"/>
      <c r="AA426" s="22"/>
      <c r="AB426" s="22"/>
      <c r="AC426" s="22"/>
      <c r="AD426" s="22"/>
      <c r="AE426" s="22"/>
      <c r="AF426" s="22"/>
      <c r="AG426" s="22"/>
      <c r="AH426" s="22"/>
      <c r="AI426" s="22"/>
      <c r="AJ426" s="22"/>
      <c r="AK426" s="22"/>
      <c r="AL426" s="22"/>
      <c r="AM426" s="22"/>
      <c r="AN426" s="22"/>
      <c r="AO426" s="22"/>
      <c r="AP426" s="22"/>
      <c r="AQ426" s="22"/>
      <c r="AR426" s="22"/>
      <c r="AS426" s="22"/>
      <c r="AT426" s="22"/>
      <c r="AU426" s="22"/>
      <c r="AV426" s="22"/>
      <c r="AW426" s="22"/>
      <c r="AX426" s="22"/>
      <c r="AY426" s="22">
        <v>768.03</v>
      </c>
      <c r="AZ426" s="22"/>
      <c r="BA426" s="22"/>
      <c r="BB426" s="22">
        <f t="shared" si="1386"/>
        <v>768.03</v>
      </c>
      <c r="BC426" s="22">
        <f t="shared" si="1387"/>
        <v>0</v>
      </c>
      <c r="BD426" s="22">
        <f t="shared" si="1388"/>
        <v>0</v>
      </c>
      <c r="BE426" s="22"/>
      <c r="BF426" s="22"/>
      <c r="BG426" s="22"/>
      <c r="BH426" s="22">
        <f t="shared" si="1389"/>
        <v>768.03</v>
      </c>
      <c r="BI426" s="22">
        <f t="shared" si="1390"/>
        <v>0</v>
      </c>
      <c r="BJ426" s="22">
        <f t="shared" si="1391"/>
        <v>0</v>
      </c>
      <c r="BK426" s="22"/>
      <c r="BL426" s="22"/>
      <c r="BM426" s="22"/>
      <c r="BN426" s="22">
        <f t="shared" si="1392"/>
        <v>768.03</v>
      </c>
      <c r="BO426" s="22">
        <f t="shared" si="1393"/>
        <v>0</v>
      </c>
      <c r="BP426" s="22">
        <f t="shared" si="1394"/>
        <v>0</v>
      </c>
      <c r="BQ426" s="22"/>
      <c r="BR426" s="22"/>
      <c r="BS426" s="22">
        <f t="shared" si="1395"/>
        <v>768.03</v>
      </c>
      <c r="BT426" s="22">
        <f t="shared" si="1396"/>
        <v>0</v>
      </c>
      <c r="BU426" s="22">
        <f t="shared" si="1397"/>
        <v>0</v>
      </c>
      <c r="BV426" s="22"/>
      <c r="BW426" s="22"/>
      <c r="BX426" s="22">
        <f t="shared" si="1398"/>
        <v>768.03</v>
      </c>
      <c r="BY426" s="22">
        <f t="shared" si="1399"/>
        <v>0</v>
      </c>
      <c r="BZ426" s="22">
        <f t="shared" si="1400"/>
        <v>0</v>
      </c>
      <c r="CA426" s="22">
        <v>220</v>
      </c>
      <c r="CB426" s="22"/>
      <c r="CC426" s="22"/>
      <c r="CD426" s="22">
        <f t="shared" si="1276"/>
        <v>988.03</v>
      </c>
      <c r="CE426" s="22"/>
      <c r="CF426" s="34">
        <f t="shared" si="1449"/>
        <v>988.03</v>
      </c>
      <c r="CG426" s="22">
        <f t="shared" si="1277"/>
        <v>0</v>
      </c>
      <c r="CH426" s="22"/>
      <c r="CI426" s="22">
        <f t="shared" si="1450"/>
        <v>0</v>
      </c>
      <c r="CJ426" s="22">
        <f t="shared" si="1278"/>
        <v>0</v>
      </c>
      <c r="CK426" s="22"/>
      <c r="CL426" s="22">
        <f t="shared" si="1451"/>
        <v>0</v>
      </c>
      <c r="CM426" s="22"/>
      <c r="CN426" s="15"/>
      <c r="CO426" s="35"/>
    </row>
    <row r="427" spans="1:99" ht="31.2" x14ac:dyDescent="0.3">
      <c r="A427" s="32" t="s">
        <v>292</v>
      </c>
      <c r="B427" s="16"/>
      <c r="C427" s="32"/>
      <c r="D427" s="32"/>
      <c r="E427" s="33" t="s">
        <v>216</v>
      </c>
      <c r="F427" s="22">
        <f t="shared" ref="F427:K427" si="1470">F428</f>
        <v>770.7</v>
      </c>
      <c r="G427" s="22">
        <f t="shared" si="1470"/>
        <v>801.69999999999993</v>
      </c>
      <c r="H427" s="22">
        <f t="shared" si="1470"/>
        <v>801.69999999999993</v>
      </c>
      <c r="I427" s="22">
        <f t="shared" si="1470"/>
        <v>0</v>
      </c>
      <c r="J427" s="22">
        <f t="shared" si="1470"/>
        <v>0</v>
      </c>
      <c r="K427" s="22">
        <f t="shared" si="1470"/>
        <v>0</v>
      </c>
      <c r="L427" s="22">
        <f t="shared" si="1365"/>
        <v>770.7</v>
      </c>
      <c r="M427" s="22">
        <f t="shared" si="1366"/>
        <v>801.69999999999993</v>
      </c>
      <c r="N427" s="22">
        <f t="shared" si="1367"/>
        <v>801.69999999999993</v>
      </c>
      <c r="O427" s="22">
        <f>O428</f>
        <v>0</v>
      </c>
      <c r="P427" s="22">
        <f>P428</f>
        <v>0</v>
      </c>
      <c r="Q427" s="22">
        <f>Q428</f>
        <v>0</v>
      </c>
      <c r="R427" s="22">
        <f t="shared" si="1368"/>
        <v>770.7</v>
      </c>
      <c r="S427" s="22">
        <f t="shared" si="1369"/>
        <v>801.69999999999993</v>
      </c>
      <c r="T427" s="22">
        <f t="shared" si="1370"/>
        <v>801.69999999999993</v>
      </c>
      <c r="U427" s="22">
        <f>U428</f>
        <v>0</v>
      </c>
      <c r="V427" s="22">
        <f>V428</f>
        <v>0</v>
      </c>
      <c r="W427" s="22">
        <f>W428</f>
        <v>0</v>
      </c>
      <c r="X427" s="22">
        <f t="shared" si="1371"/>
        <v>770.7</v>
      </c>
      <c r="Y427" s="22">
        <f t="shared" si="1372"/>
        <v>801.69999999999993</v>
      </c>
      <c r="Z427" s="22">
        <f t="shared" si="1373"/>
        <v>801.69999999999993</v>
      </c>
      <c r="AA427" s="22">
        <f>AA428</f>
        <v>0</v>
      </c>
      <c r="AB427" s="22">
        <f>AB428</f>
        <v>0</v>
      </c>
      <c r="AC427" s="22">
        <f>AC428</f>
        <v>0</v>
      </c>
      <c r="AD427" s="22">
        <f t="shared" si="1374"/>
        <v>770.7</v>
      </c>
      <c r="AE427" s="22">
        <f t="shared" si="1375"/>
        <v>801.69999999999993</v>
      </c>
      <c r="AF427" s="22">
        <f t="shared" si="1376"/>
        <v>801.69999999999993</v>
      </c>
      <c r="AG427" s="22">
        <f>AG428</f>
        <v>0</v>
      </c>
      <c r="AH427" s="22">
        <f>AH428</f>
        <v>0</v>
      </c>
      <c r="AI427" s="22">
        <f>AI428</f>
        <v>0</v>
      </c>
      <c r="AJ427" s="22">
        <f t="shared" si="1377"/>
        <v>770.7</v>
      </c>
      <c r="AK427" s="22">
        <f t="shared" si="1378"/>
        <v>801.69999999999993</v>
      </c>
      <c r="AL427" s="22">
        <f t="shared" si="1379"/>
        <v>801.69999999999993</v>
      </c>
      <c r="AM427" s="22">
        <f>AM428</f>
        <v>0</v>
      </c>
      <c r="AN427" s="22">
        <f>AN428</f>
        <v>0</v>
      </c>
      <c r="AO427" s="22">
        <f>AO428</f>
        <v>0</v>
      </c>
      <c r="AP427" s="22">
        <f t="shared" si="1380"/>
        <v>770.7</v>
      </c>
      <c r="AQ427" s="22">
        <f t="shared" si="1381"/>
        <v>801.69999999999993</v>
      </c>
      <c r="AR427" s="22">
        <f t="shared" si="1382"/>
        <v>801.69999999999993</v>
      </c>
      <c r="AS427" s="22">
        <f>AS428</f>
        <v>0</v>
      </c>
      <c r="AT427" s="22">
        <f>AT428</f>
        <v>0</v>
      </c>
      <c r="AU427" s="22">
        <f>AU428</f>
        <v>0</v>
      </c>
      <c r="AV427" s="22">
        <f t="shared" si="1383"/>
        <v>770.7</v>
      </c>
      <c r="AW427" s="22">
        <f t="shared" si="1384"/>
        <v>801.69999999999993</v>
      </c>
      <c r="AX427" s="22">
        <f t="shared" si="1385"/>
        <v>801.69999999999993</v>
      </c>
      <c r="AY427" s="22">
        <f t="shared" si="1452"/>
        <v>0</v>
      </c>
      <c r="AZ427" s="22">
        <f t="shared" si="1453"/>
        <v>0</v>
      </c>
      <c r="BA427" s="22">
        <f t="shared" si="1454"/>
        <v>0</v>
      </c>
      <c r="BB427" s="22">
        <f t="shared" si="1386"/>
        <v>770.7</v>
      </c>
      <c r="BC427" s="22">
        <f t="shared" si="1387"/>
        <v>801.69999999999993</v>
      </c>
      <c r="BD427" s="22">
        <f t="shared" si="1388"/>
        <v>801.69999999999993</v>
      </c>
      <c r="BE427" s="22">
        <f t="shared" si="1455"/>
        <v>0</v>
      </c>
      <c r="BF427" s="22">
        <f t="shared" si="1456"/>
        <v>0</v>
      </c>
      <c r="BG427" s="22">
        <f t="shared" si="1457"/>
        <v>0</v>
      </c>
      <c r="BH427" s="22">
        <f t="shared" si="1389"/>
        <v>770.7</v>
      </c>
      <c r="BI427" s="22">
        <f t="shared" si="1390"/>
        <v>801.69999999999993</v>
      </c>
      <c r="BJ427" s="22">
        <f t="shared" si="1391"/>
        <v>801.69999999999993</v>
      </c>
      <c r="BK427" s="22">
        <f t="shared" si="1458"/>
        <v>0</v>
      </c>
      <c r="BL427" s="22">
        <f t="shared" si="1459"/>
        <v>0</v>
      </c>
      <c r="BM427" s="22">
        <f t="shared" si="1460"/>
        <v>0</v>
      </c>
      <c r="BN427" s="22">
        <f t="shared" si="1392"/>
        <v>770.7</v>
      </c>
      <c r="BO427" s="22">
        <f t="shared" si="1393"/>
        <v>801.69999999999993</v>
      </c>
      <c r="BP427" s="22">
        <f t="shared" si="1394"/>
        <v>801.69999999999993</v>
      </c>
      <c r="BQ427" s="22">
        <f t="shared" si="1461"/>
        <v>0</v>
      </c>
      <c r="BR427" s="22">
        <f t="shared" si="1462"/>
        <v>0</v>
      </c>
      <c r="BS427" s="22">
        <f t="shared" si="1395"/>
        <v>770.7</v>
      </c>
      <c r="BT427" s="22">
        <f t="shared" si="1396"/>
        <v>801.69999999999993</v>
      </c>
      <c r="BU427" s="22">
        <f t="shared" si="1397"/>
        <v>801.69999999999993</v>
      </c>
      <c r="BV427" s="22">
        <f t="shared" si="1463"/>
        <v>0</v>
      </c>
      <c r="BW427" s="22">
        <f t="shared" si="1464"/>
        <v>0</v>
      </c>
      <c r="BX427" s="22">
        <f t="shared" si="1398"/>
        <v>770.7</v>
      </c>
      <c r="BY427" s="22">
        <f t="shared" si="1399"/>
        <v>801.69999999999993</v>
      </c>
      <c r="BZ427" s="22">
        <f t="shared" si="1400"/>
        <v>801.69999999999993</v>
      </c>
      <c r="CA427" s="22">
        <f t="shared" si="1465"/>
        <v>0</v>
      </c>
      <c r="CB427" s="22">
        <f t="shared" si="1466"/>
        <v>0</v>
      </c>
      <c r="CC427" s="22">
        <f t="shared" si="1467"/>
        <v>0</v>
      </c>
      <c r="CD427" s="22">
        <f t="shared" si="1276"/>
        <v>770.7</v>
      </c>
      <c r="CE427" s="22">
        <f t="shared" si="1468"/>
        <v>0</v>
      </c>
      <c r="CF427" s="34">
        <f t="shared" si="1449"/>
        <v>770.7</v>
      </c>
      <c r="CG427" s="22">
        <f t="shared" si="1277"/>
        <v>801.69999999999993</v>
      </c>
      <c r="CH427" s="22">
        <f t="shared" si="1469"/>
        <v>0</v>
      </c>
      <c r="CI427" s="22">
        <f t="shared" si="1450"/>
        <v>801.69999999999993</v>
      </c>
      <c r="CJ427" s="22">
        <f t="shared" si="1278"/>
        <v>801.69999999999993</v>
      </c>
      <c r="CK427" s="22">
        <f t="shared" si="1469"/>
        <v>0</v>
      </c>
      <c r="CL427" s="22">
        <f t="shared" si="1451"/>
        <v>801.69999999999993</v>
      </c>
      <c r="CM427" s="22">
        <f t="shared" si="1469"/>
        <v>0</v>
      </c>
      <c r="CN427" s="15"/>
      <c r="CO427" s="35"/>
      <c r="CU427" s="5" t="s">
        <v>31</v>
      </c>
    </row>
    <row r="428" spans="1:99" ht="46.8" x14ac:dyDescent="0.3">
      <c r="A428" s="32" t="s">
        <v>292</v>
      </c>
      <c r="B428" s="16">
        <v>600</v>
      </c>
      <c r="C428" s="32"/>
      <c r="D428" s="32"/>
      <c r="E428" s="33" t="s">
        <v>45</v>
      </c>
      <c r="F428" s="22">
        <f t="shared" ref="F428:K428" si="1471">F429+F431</f>
        <v>770.7</v>
      </c>
      <c r="G428" s="22">
        <f t="shared" si="1471"/>
        <v>801.69999999999993</v>
      </c>
      <c r="H428" s="22">
        <f t="shared" si="1471"/>
        <v>801.69999999999993</v>
      </c>
      <c r="I428" s="22">
        <f t="shared" si="1471"/>
        <v>0</v>
      </c>
      <c r="J428" s="22">
        <f t="shared" si="1471"/>
        <v>0</v>
      </c>
      <c r="K428" s="22">
        <f t="shared" si="1471"/>
        <v>0</v>
      </c>
      <c r="L428" s="22">
        <f t="shared" si="1365"/>
        <v>770.7</v>
      </c>
      <c r="M428" s="22">
        <f t="shared" si="1366"/>
        <v>801.69999999999993</v>
      </c>
      <c r="N428" s="22">
        <f t="shared" si="1367"/>
        <v>801.69999999999993</v>
      </c>
      <c r="O428" s="22">
        <f>O429+O431</f>
        <v>0</v>
      </c>
      <c r="P428" s="22">
        <f>P429+P431</f>
        <v>0</v>
      </c>
      <c r="Q428" s="22">
        <f>Q429+Q431</f>
        <v>0</v>
      </c>
      <c r="R428" s="22">
        <f t="shared" si="1368"/>
        <v>770.7</v>
      </c>
      <c r="S428" s="22">
        <f t="shared" si="1369"/>
        <v>801.69999999999993</v>
      </c>
      <c r="T428" s="22">
        <f t="shared" si="1370"/>
        <v>801.69999999999993</v>
      </c>
      <c r="U428" s="22">
        <f>U429+U431</f>
        <v>0</v>
      </c>
      <c r="V428" s="22">
        <f>V429+V431</f>
        <v>0</v>
      </c>
      <c r="W428" s="22">
        <f>W429+W431</f>
        <v>0</v>
      </c>
      <c r="X428" s="22">
        <f t="shared" si="1371"/>
        <v>770.7</v>
      </c>
      <c r="Y428" s="22">
        <f t="shared" si="1372"/>
        <v>801.69999999999993</v>
      </c>
      <c r="Z428" s="22">
        <f t="shared" si="1373"/>
        <v>801.69999999999993</v>
      </c>
      <c r="AA428" s="22">
        <f>AA429+AA431</f>
        <v>0</v>
      </c>
      <c r="AB428" s="22">
        <f>AB429+AB431</f>
        <v>0</v>
      </c>
      <c r="AC428" s="22">
        <f>AC429+AC431</f>
        <v>0</v>
      </c>
      <c r="AD428" s="22">
        <f t="shared" si="1374"/>
        <v>770.7</v>
      </c>
      <c r="AE428" s="22">
        <f t="shared" si="1375"/>
        <v>801.69999999999993</v>
      </c>
      <c r="AF428" s="22">
        <f t="shared" si="1376"/>
        <v>801.69999999999993</v>
      </c>
      <c r="AG428" s="22">
        <f>AG429+AG431</f>
        <v>0</v>
      </c>
      <c r="AH428" s="22">
        <f>AH429+AH431</f>
        <v>0</v>
      </c>
      <c r="AI428" s="22">
        <f>AI429+AI431</f>
        <v>0</v>
      </c>
      <c r="AJ428" s="22">
        <f t="shared" si="1377"/>
        <v>770.7</v>
      </c>
      <c r="AK428" s="22">
        <f t="shared" si="1378"/>
        <v>801.69999999999993</v>
      </c>
      <c r="AL428" s="22">
        <f t="shared" si="1379"/>
        <v>801.69999999999993</v>
      </c>
      <c r="AM428" s="22">
        <f>AM429+AM431</f>
        <v>0</v>
      </c>
      <c r="AN428" s="22">
        <f>AN429+AN431</f>
        <v>0</v>
      </c>
      <c r="AO428" s="22">
        <f>AO429+AO431</f>
        <v>0</v>
      </c>
      <c r="AP428" s="22">
        <f t="shared" si="1380"/>
        <v>770.7</v>
      </c>
      <c r="AQ428" s="22">
        <f t="shared" si="1381"/>
        <v>801.69999999999993</v>
      </c>
      <c r="AR428" s="22">
        <f t="shared" si="1382"/>
        <v>801.69999999999993</v>
      </c>
      <c r="AS428" s="22">
        <f>AS429+AS431</f>
        <v>0</v>
      </c>
      <c r="AT428" s="22">
        <f>AT429+AT431</f>
        <v>0</v>
      </c>
      <c r="AU428" s="22">
        <f>AU429+AU431</f>
        <v>0</v>
      </c>
      <c r="AV428" s="22">
        <f t="shared" si="1383"/>
        <v>770.7</v>
      </c>
      <c r="AW428" s="22">
        <f t="shared" si="1384"/>
        <v>801.69999999999993</v>
      </c>
      <c r="AX428" s="22">
        <f t="shared" si="1385"/>
        <v>801.69999999999993</v>
      </c>
      <c r="AY428" s="22">
        <f>AY429+AY431</f>
        <v>0</v>
      </c>
      <c r="AZ428" s="22">
        <f>AZ429+AZ431</f>
        <v>0</v>
      </c>
      <c r="BA428" s="22">
        <f>BA429+BA431</f>
        <v>0</v>
      </c>
      <c r="BB428" s="22">
        <f t="shared" si="1386"/>
        <v>770.7</v>
      </c>
      <c r="BC428" s="22">
        <f t="shared" si="1387"/>
        <v>801.69999999999993</v>
      </c>
      <c r="BD428" s="22">
        <f t="shared" si="1388"/>
        <v>801.69999999999993</v>
      </c>
      <c r="BE428" s="22">
        <f>BE429+BE431</f>
        <v>0</v>
      </c>
      <c r="BF428" s="22">
        <f>BF429+BF431</f>
        <v>0</v>
      </c>
      <c r="BG428" s="22">
        <f>BG429+BG431</f>
        <v>0</v>
      </c>
      <c r="BH428" s="22">
        <f t="shared" si="1389"/>
        <v>770.7</v>
      </c>
      <c r="BI428" s="22">
        <f t="shared" si="1390"/>
        <v>801.69999999999993</v>
      </c>
      <c r="BJ428" s="22">
        <f t="shared" si="1391"/>
        <v>801.69999999999993</v>
      </c>
      <c r="BK428" s="22">
        <f>BK429+BK431</f>
        <v>0</v>
      </c>
      <c r="BL428" s="22">
        <f>BL429+BL431</f>
        <v>0</v>
      </c>
      <c r="BM428" s="22">
        <f>BM429+BM431</f>
        <v>0</v>
      </c>
      <c r="BN428" s="22">
        <f t="shared" si="1392"/>
        <v>770.7</v>
      </c>
      <c r="BO428" s="22">
        <f t="shared" si="1393"/>
        <v>801.69999999999993</v>
      </c>
      <c r="BP428" s="22">
        <f t="shared" si="1394"/>
        <v>801.69999999999993</v>
      </c>
      <c r="BQ428" s="22">
        <f>BQ429+BQ431</f>
        <v>0</v>
      </c>
      <c r="BR428" s="22">
        <f>BR429+BR431</f>
        <v>0</v>
      </c>
      <c r="BS428" s="22">
        <f t="shared" si="1395"/>
        <v>770.7</v>
      </c>
      <c r="BT428" s="22">
        <f t="shared" si="1396"/>
        <v>801.69999999999993</v>
      </c>
      <c r="BU428" s="22">
        <f t="shared" si="1397"/>
        <v>801.69999999999993</v>
      </c>
      <c r="BV428" s="22">
        <f>BV429+BV431</f>
        <v>0</v>
      </c>
      <c r="BW428" s="22">
        <f>BW429+BW431</f>
        <v>0</v>
      </c>
      <c r="BX428" s="22">
        <f t="shared" si="1398"/>
        <v>770.7</v>
      </c>
      <c r="BY428" s="22">
        <f t="shared" si="1399"/>
        <v>801.69999999999993</v>
      </c>
      <c r="BZ428" s="22">
        <f t="shared" si="1400"/>
        <v>801.69999999999993</v>
      </c>
      <c r="CA428" s="22">
        <f>CA429+CA431</f>
        <v>0</v>
      </c>
      <c r="CB428" s="22">
        <f>CB429+CB431</f>
        <v>0</v>
      </c>
      <c r="CC428" s="22">
        <f>CC429+CC431</f>
        <v>0</v>
      </c>
      <c r="CD428" s="22">
        <f t="shared" si="1276"/>
        <v>770.7</v>
      </c>
      <c r="CE428" s="22">
        <f>CE429+CE431</f>
        <v>0</v>
      </c>
      <c r="CF428" s="34">
        <f t="shared" si="1449"/>
        <v>770.7</v>
      </c>
      <c r="CG428" s="22">
        <f t="shared" si="1277"/>
        <v>801.69999999999993</v>
      </c>
      <c r="CH428" s="22">
        <f>CH429+CH431</f>
        <v>0</v>
      </c>
      <c r="CI428" s="22">
        <f t="shared" si="1450"/>
        <v>801.69999999999993</v>
      </c>
      <c r="CJ428" s="22">
        <f t="shared" si="1278"/>
        <v>801.69999999999993</v>
      </c>
      <c r="CK428" s="22">
        <f>CK429+CK431</f>
        <v>0</v>
      </c>
      <c r="CL428" s="22">
        <f t="shared" si="1451"/>
        <v>801.69999999999993</v>
      </c>
      <c r="CM428" s="22">
        <f>CM429+CM431</f>
        <v>0</v>
      </c>
      <c r="CN428" s="15"/>
      <c r="CO428" s="35"/>
      <c r="CS428" s="5" t="s">
        <v>29</v>
      </c>
    </row>
    <row r="429" spans="1:99" x14ac:dyDescent="0.3">
      <c r="A429" s="32" t="s">
        <v>292</v>
      </c>
      <c r="B429" s="16">
        <v>610</v>
      </c>
      <c r="C429" s="32"/>
      <c r="D429" s="32"/>
      <c r="E429" s="33" t="s">
        <v>104</v>
      </c>
      <c r="F429" s="22">
        <f t="shared" ref="F429:K429" si="1472">F430</f>
        <v>277.8</v>
      </c>
      <c r="G429" s="22">
        <f t="shared" si="1472"/>
        <v>289</v>
      </c>
      <c r="H429" s="22">
        <f t="shared" si="1472"/>
        <v>289</v>
      </c>
      <c r="I429" s="22">
        <f t="shared" si="1472"/>
        <v>0</v>
      </c>
      <c r="J429" s="22">
        <f t="shared" si="1472"/>
        <v>0</v>
      </c>
      <c r="K429" s="22">
        <f t="shared" si="1472"/>
        <v>0</v>
      </c>
      <c r="L429" s="22">
        <f t="shared" si="1365"/>
        <v>277.8</v>
      </c>
      <c r="M429" s="22">
        <f t="shared" si="1366"/>
        <v>289</v>
      </c>
      <c r="N429" s="22">
        <f t="shared" si="1367"/>
        <v>289</v>
      </c>
      <c r="O429" s="22">
        <f>O430</f>
        <v>0</v>
      </c>
      <c r="P429" s="22">
        <f>P430</f>
        <v>0</v>
      </c>
      <c r="Q429" s="22">
        <f>Q430</f>
        <v>0</v>
      </c>
      <c r="R429" s="22">
        <f t="shared" si="1368"/>
        <v>277.8</v>
      </c>
      <c r="S429" s="22">
        <f t="shared" si="1369"/>
        <v>289</v>
      </c>
      <c r="T429" s="22">
        <f t="shared" si="1370"/>
        <v>289</v>
      </c>
      <c r="U429" s="22">
        <f>U430</f>
        <v>0</v>
      </c>
      <c r="V429" s="22">
        <f>V430</f>
        <v>0</v>
      </c>
      <c r="W429" s="22">
        <f>W430</f>
        <v>0</v>
      </c>
      <c r="X429" s="22">
        <f t="shared" si="1371"/>
        <v>277.8</v>
      </c>
      <c r="Y429" s="22">
        <f t="shared" si="1372"/>
        <v>289</v>
      </c>
      <c r="Z429" s="22">
        <f t="shared" si="1373"/>
        <v>289</v>
      </c>
      <c r="AA429" s="22">
        <f>AA430</f>
        <v>0</v>
      </c>
      <c r="AB429" s="22">
        <f>AB430</f>
        <v>0</v>
      </c>
      <c r="AC429" s="22">
        <f>AC430</f>
        <v>0</v>
      </c>
      <c r="AD429" s="22">
        <f t="shared" si="1374"/>
        <v>277.8</v>
      </c>
      <c r="AE429" s="22">
        <f t="shared" si="1375"/>
        <v>289</v>
      </c>
      <c r="AF429" s="22">
        <f t="shared" si="1376"/>
        <v>289</v>
      </c>
      <c r="AG429" s="22">
        <f>AG430</f>
        <v>0</v>
      </c>
      <c r="AH429" s="22">
        <f>AH430</f>
        <v>0</v>
      </c>
      <c r="AI429" s="22">
        <f>AI430</f>
        <v>0</v>
      </c>
      <c r="AJ429" s="22">
        <f t="shared" si="1377"/>
        <v>277.8</v>
      </c>
      <c r="AK429" s="22">
        <f t="shared" si="1378"/>
        <v>289</v>
      </c>
      <c r="AL429" s="22">
        <f t="shared" si="1379"/>
        <v>289</v>
      </c>
      <c r="AM429" s="22">
        <f>AM430</f>
        <v>0</v>
      </c>
      <c r="AN429" s="22">
        <f>AN430</f>
        <v>0</v>
      </c>
      <c r="AO429" s="22">
        <f>AO430</f>
        <v>0</v>
      </c>
      <c r="AP429" s="22">
        <f t="shared" si="1380"/>
        <v>277.8</v>
      </c>
      <c r="AQ429" s="22">
        <f t="shared" si="1381"/>
        <v>289</v>
      </c>
      <c r="AR429" s="22">
        <f t="shared" si="1382"/>
        <v>289</v>
      </c>
      <c r="AS429" s="22">
        <f>AS430</f>
        <v>0</v>
      </c>
      <c r="AT429" s="22">
        <f>AT430</f>
        <v>0</v>
      </c>
      <c r="AU429" s="22">
        <f>AU430</f>
        <v>0</v>
      </c>
      <c r="AV429" s="22">
        <f t="shared" si="1383"/>
        <v>277.8</v>
      </c>
      <c r="AW429" s="22">
        <f t="shared" si="1384"/>
        <v>289</v>
      </c>
      <c r="AX429" s="22">
        <f t="shared" si="1385"/>
        <v>289</v>
      </c>
      <c r="AY429" s="22">
        <f>AY430</f>
        <v>0</v>
      </c>
      <c r="AZ429" s="22">
        <f>AZ430</f>
        <v>0</v>
      </c>
      <c r="BA429" s="22">
        <f>BA430</f>
        <v>0</v>
      </c>
      <c r="BB429" s="22">
        <f t="shared" si="1386"/>
        <v>277.8</v>
      </c>
      <c r="BC429" s="22">
        <f t="shared" si="1387"/>
        <v>289</v>
      </c>
      <c r="BD429" s="22">
        <f t="shared" si="1388"/>
        <v>289</v>
      </c>
      <c r="BE429" s="22">
        <f>BE430</f>
        <v>0</v>
      </c>
      <c r="BF429" s="22">
        <f>BF430</f>
        <v>0</v>
      </c>
      <c r="BG429" s="22">
        <f>BG430</f>
        <v>0</v>
      </c>
      <c r="BH429" s="22">
        <f t="shared" si="1389"/>
        <v>277.8</v>
      </c>
      <c r="BI429" s="22">
        <f t="shared" si="1390"/>
        <v>289</v>
      </c>
      <c r="BJ429" s="22">
        <f t="shared" si="1391"/>
        <v>289</v>
      </c>
      <c r="BK429" s="22">
        <f>BK430</f>
        <v>0</v>
      </c>
      <c r="BL429" s="22">
        <f>BL430</f>
        <v>0</v>
      </c>
      <c r="BM429" s="22">
        <f>BM430</f>
        <v>0</v>
      </c>
      <c r="BN429" s="22">
        <f t="shared" si="1392"/>
        <v>277.8</v>
      </c>
      <c r="BO429" s="22">
        <f t="shared" si="1393"/>
        <v>289</v>
      </c>
      <c r="BP429" s="22">
        <f t="shared" si="1394"/>
        <v>289</v>
      </c>
      <c r="BQ429" s="22">
        <f>BQ430</f>
        <v>0</v>
      </c>
      <c r="BR429" s="22">
        <f>BR430</f>
        <v>0</v>
      </c>
      <c r="BS429" s="22">
        <f t="shared" si="1395"/>
        <v>277.8</v>
      </c>
      <c r="BT429" s="22">
        <f t="shared" si="1396"/>
        <v>289</v>
      </c>
      <c r="BU429" s="22">
        <f t="shared" si="1397"/>
        <v>289</v>
      </c>
      <c r="BV429" s="22">
        <f>BV430</f>
        <v>0</v>
      </c>
      <c r="BW429" s="22">
        <f>BW430</f>
        <v>0</v>
      </c>
      <c r="BX429" s="22">
        <f t="shared" si="1398"/>
        <v>277.8</v>
      </c>
      <c r="BY429" s="22">
        <f t="shared" si="1399"/>
        <v>289</v>
      </c>
      <c r="BZ429" s="22">
        <f t="shared" si="1400"/>
        <v>289</v>
      </c>
      <c r="CA429" s="22">
        <f>CA430</f>
        <v>0</v>
      </c>
      <c r="CB429" s="22">
        <f>CB430</f>
        <v>0</v>
      </c>
      <c r="CC429" s="22">
        <f>CC430</f>
        <v>0</v>
      </c>
      <c r="CD429" s="22">
        <f t="shared" ref="CD429:CD492" si="1473">BX429+CA429</f>
        <v>277.8</v>
      </c>
      <c r="CE429" s="22">
        <f>CE430</f>
        <v>0</v>
      </c>
      <c r="CF429" s="34">
        <f t="shared" si="1449"/>
        <v>277.8</v>
      </c>
      <c r="CG429" s="22">
        <f t="shared" ref="CG429:CG492" si="1474">BY429+CB429</f>
        <v>289</v>
      </c>
      <c r="CH429" s="22">
        <f>CH430</f>
        <v>0</v>
      </c>
      <c r="CI429" s="22">
        <f t="shared" si="1450"/>
        <v>289</v>
      </c>
      <c r="CJ429" s="22">
        <f t="shared" ref="CJ429:CJ492" si="1475">BZ429+CC429</f>
        <v>289</v>
      </c>
      <c r="CK429" s="22">
        <f>CK430</f>
        <v>0</v>
      </c>
      <c r="CL429" s="22">
        <f t="shared" si="1451"/>
        <v>289</v>
      </c>
      <c r="CM429" s="22">
        <f>CM430</f>
        <v>0</v>
      </c>
      <c r="CN429" s="15"/>
      <c r="CO429" s="35"/>
      <c r="CT429" s="5" t="s">
        <v>30</v>
      </c>
    </row>
    <row r="430" spans="1:99" x14ac:dyDescent="0.3">
      <c r="A430" s="32" t="s">
        <v>292</v>
      </c>
      <c r="B430" s="16">
        <v>610</v>
      </c>
      <c r="C430" s="32" t="s">
        <v>278</v>
      </c>
      <c r="D430" s="32" t="s">
        <v>67</v>
      </c>
      <c r="E430" s="33" t="s">
        <v>279</v>
      </c>
      <c r="F430" s="22">
        <v>277.8</v>
      </c>
      <c r="G430" s="22">
        <v>289</v>
      </c>
      <c r="H430" s="22">
        <v>289</v>
      </c>
      <c r="I430" s="22"/>
      <c r="J430" s="22"/>
      <c r="K430" s="22"/>
      <c r="L430" s="22">
        <f t="shared" si="1365"/>
        <v>277.8</v>
      </c>
      <c r="M430" s="22">
        <f t="shared" si="1366"/>
        <v>289</v>
      </c>
      <c r="N430" s="22">
        <f t="shared" si="1367"/>
        <v>289</v>
      </c>
      <c r="O430" s="22"/>
      <c r="P430" s="22"/>
      <c r="Q430" s="22"/>
      <c r="R430" s="22">
        <f t="shared" si="1368"/>
        <v>277.8</v>
      </c>
      <c r="S430" s="22">
        <f t="shared" si="1369"/>
        <v>289</v>
      </c>
      <c r="T430" s="22">
        <f t="shared" si="1370"/>
        <v>289</v>
      </c>
      <c r="U430" s="22"/>
      <c r="V430" s="22"/>
      <c r="W430" s="22"/>
      <c r="X430" s="22">
        <f t="shared" si="1371"/>
        <v>277.8</v>
      </c>
      <c r="Y430" s="22">
        <f t="shared" si="1372"/>
        <v>289</v>
      </c>
      <c r="Z430" s="22">
        <f t="shared" si="1373"/>
        <v>289</v>
      </c>
      <c r="AA430" s="22"/>
      <c r="AB430" s="22"/>
      <c r="AC430" s="22"/>
      <c r="AD430" s="22">
        <f t="shared" si="1374"/>
        <v>277.8</v>
      </c>
      <c r="AE430" s="22">
        <f t="shared" si="1375"/>
        <v>289</v>
      </c>
      <c r="AF430" s="22">
        <f t="shared" si="1376"/>
        <v>289</v>
      </c>
      <c r="AG430" s="22"/>
      <c r="AH430" s="22"/>
      <c r="AI430" s="22"/>
      <c r="AJ430" s="22">
        <f t="shared" si="1377"/>
        <v>277.8</v>
      </c>
      <c r="AK430" s="22">
        <f t="shared" si="1378"/>
        <v>289</v>
      </c>
      <c r="AL430" s="22">
        <f t="shared" si="1379"/>
        <v>289</v>
      </c>
      <c r="AM430" s="22"/>
      <c r="AN430" s="22"/>
      <c r="AO430" s="22"/>
      <c r="AP430" s="22">
        <f t="shared" si="1380"/>
        <v>277.8</v>
      </c>
      <c r="AQ430" s="22">
        <f t="shared" si="1381"/>
        <v>289</v>
      </c>
      <c r="AR430" s="22">
        <f t="shared" si="1382"/>
        <v>289</v>
      </c>
      <c r="AS430" s="22"/>
      <c r="AT430" s="22"/>
      <c r="AU430" s="22"/>
      <c r="AV430" s="22">
        <f t="shared" si="1383"/>
        <v>277.8</v>
      </c>
      <c r="AW430" s="22">
        <f t="shared" si="1384"/>
        <v>289</v>
      </c>
      <c r="AX430" s="22">
        <f t="shared" si="1385"/>
        <v>289</v>
      </c>
      <c r="AY430" s="22"/>
      <c r="AZ430" s="22"/>
      <c r="BA430" s="22"/>
      <c r="BB430" s="22">
        <f t="shared" si="1386"/>
        <v>277.8</v>
      </c>
      <c r="BC430" s="22">
        <f t="shared" si="1387"/>
        <v>289</v>
      </c>
      <c r="BD430" s="22">
        <f t="shared" si="1388"/>
        <v>289</v>
      </c>
      <c r="BE430" s="22"/>
      <c r="BF430" s="22"/>
      <c r="BG430" s="22"/>
      <c r="BH430" s="22">
        <f t="shared" si="1389"/>
        <v>277.8</v>
      </c>
      <c r="BI430" s="22">
        <f t="shared" si="1390"/>
        <v>289</v>
      </c>
      <c r="BJ430" s="22">
        <f t="shared" si="1391"/>
        <v>289</v>
      </c>
      <c r="BK430" s="22"/>
      <c r="BL430" s="22"/>
      <c r="BM430" s="22"/>
      <c r="BN430" s="22">
        <f t="shared" si="1392"/>
        <v>277.8</v>
      </c>
      <c r="BO430" s="22">
        <f t="shared" si="1393"/>
        <v>289</v>
      </c>
      <c r="BP430" s="22">
        <f t="shared" si="1394"/>
        <v>289</v>
      </c>
      <c r="BQ430" s="22"/>
      <c r="BR430" s="22"/>
      <c r="BS430" s="22">
        <f t="shared" si="1395"/>
        <v>277.8</v>
      </c>
      <c r="BT430" s="22">
        <f t="shared" si="1396"/>
        <v>289</v>
      </c>
      <c r="BU430" s="22">
        <f t="shared" si="1397"/>
        <v>289</v>
      </c>
      <c r="BV430" s="22"/>
      <c r="BW430" s="22"/>
      <c r="BX430" s="22">
        <f t="shared" si="1398"/>
        <v>277.8</v>
      </c>
      <c r="BY430" s="22">
        <f t="shared" si="1399"/>
        <v>289</v>
      </c>
      <c r="BZ430" s="22">
        <f t="shared" si="1400"/>
        <v>289</v>
      </c>
      <c r="CA430" s="22"/>
      <c r="CB430" s="22"/>
      <c r="CC430" s="22"/>
      <c r="CD430" s="22">
        <f t="shared" si="1473"/>
        <v>277.8</v>
      </c>
      <c r="CE430" s="22"/>
      <c r="CF430" s="34">
        <f t="shared" si="1449"/>
        <v>277.8</v>
      </c>
      <c r="CG430" s="22">
        <f t="shared" si="1474"/>
        <v>289</v>
      </c>
      <c r="CH430" s="22"/>
      <c r="CI430" s="22">
        <f t="shared" si="1450"/>
        <v>289</v>
      </c>
      <c r="CJ430" s="22">
        <f t="shared" si="1475"/>
        <v>289</v>
      </c>
      <c r="CK430" s="22"/>
      <c r="CL430" s="22">
        <f t="shared" si="1451"/>
        <v>289</v>
      </c>
      <c r="CM430" s="22"/>
      <c r="CN430" s="15"/>
      <c r="CO430" s="35"/>
    </row>
    <row r="431" spans="1:99" x14ac:dyDescent="0.3">
      <c r="A431" s="32" t="s">
        <v>292</v>
      </c>
      <c r="B431" s="16">
        <v>620</v>
      </c>
      <c r="C431" s="32"/>
      <c r="D431" s="32"/>
      <c r="E431" s="33" t="s">
        <v>46</v>
      </c>
      <c r="F431" s="22">
        <f t="shared" ref="F431:K431" si="1476">F432+F433</f>
        <v>492.9</v>
      </c>
      <c r="G431" s="22">
        <f t="shared" si="1476"/>
        <v>512.69999999999993</v>
      </c>
      <c r="H431" s="22">
        <f t="shared" si="1476"/>
        <v>512.69999999999993</v>
      </c>
      <c r="I431" s="22">
        <f t="shared" si="1476"/>
        <v>0</v>
      </c>
      <c r="J431" s="22">
        <f t="shared" si="1476"/>
        <v>0</v>
      </c>
      <c r="K431" s="22">
        <f t="shared" si="1476"/>
        <v>0</v>
      </c>
      <c r="L431" s="22">
        <f t="shared" si="1365"/>
        <v>492.9</v>
      </c>
      <c r="M431" s="22">
        <f t="shared" si="1366"/>
        <v>512.69999999999993</v>
      </c>
      <c r="N431" s="22">
        <f t="shared" si="1367"/>
        <v>512.69999999999993</v>
      </c>
      <c r="O431" s="22">
        <f>O432+O433</f>
        <v>0</v>
      </c>
      <c r="P431" s="22">
        <f>P432+P433</f>
        <v>0</v>
      </c>
      <c r="Q431" s="22">
        <f>Q432+Q433</f>
        <v>0</v>
      </c>
      <c r="R431" s="22">
        <f t="shared" si="1368"/>
        <v>492.9</v>
      </c>
      <c r="S431" s="22">
        <f t="shared" si="1369"/>
        <v>512.69999999999993</v>
      </c>
      <c r="T431" s="22">
        <f t="shared" si="1370"/>
        <v>512.69999999999993</v>
      </c>
      <c r="U431" s="22">
        <f>U432+U433</f>
        <v>0</v>
      </c>
      <c r="V431" s="22">
        <f>V432+V433</f>
        <v>0</v>
      </c>
      <c r="W431" s="22">
        <f>W432+W433</f>
        <v>0</v>
      </c>
      <c r="X431" s="22">
        <f t="shared" si="1371"/>
        <v>492.9</v>
      </c>
      <c r="Y431" s="22">
        <f t="shared" si="1372"/>
        <v>512.69999999999993</v>
      </c>
      <c r="Z431" s="22">
        <f t="shared" si="1373"/>
        <v>512.69999999999993</v>
      </c>
      <c r="AA431" s="22">
        <f>AA432+AA433</f>
        <v>0</v>
      </c>
      <c r="AB431" s="22">
        <f>AB432+AB433</f>
        <v>0</v>
      </c>
      <c r="AC431" s="22">
        <f>AC432+AC433</f>
        <v>0</v>
      </c>
      <c r="AD431" s="22">
        <f t="shared" si="1374"/>
        <v>492.9</v>
      </c>
      <c r="AE431" s="22">
        <f t="shared" si="1375"/>
        <v>512.69999999999993</v>
      </c>
      <c r="AF431" s="22">
        <f t="shared" si="1376"/>
        <v>512.69999999999993</v>
      </c>
      <c r="AG431" s="22">
        <f>AG432+AG433</f>
        <v>0</v>
      </c>
      <c r="AH431" s="22">
        <f>AH432+AH433</f>
        <v>0</v>
      </c>
      <c r="AI431" s="22">
        <f>AI432+AI433</f>
        <v>0</v>
      </c>
      <c r="AJ431" s="22">
        <f t="shared" si="1377"/>
        <v>492.9</v>
      </c>
      <c r="AK431" s="22">
        <f t="shared" si="1378"/>
        <v>512.69999999999993</v>
      </c>
      <c r="AL431" s="22">
        <f t="shared" si="1379"/>
        <v>512.69999999999993</v>
      </c>
      <c r="AM431" s="22">
        <f>AM432+AM433</f>
        <v>0</v>
      </c>
      <c r="AN431" s="22">
        <f>AN432+AN433</f>
        <v>0</v>
      </c>
      <c r="AO431" s="22">
        <f>AO432+AO433</f>
        <v>0</v>
      </c>
      <c r="AP431" s="22">
        <f t="shared" si="1380"/>
        <v>492.9</v>
      </c>
      <c r="AQ431" s="22">
        <f t="shared" si="1381"/>
        <v>512.69999999999993</v>
      </c>
      <c r="AR431" s="22">
        <f t="shared" si="1382"/>
        <v>512.69999999999993</v>
      </c>
      <c r="AS431" s="22">
        <f>AS432+AS433</f>
        <v>0</v>
      </c>
      <c r="AT431" s="22">
        <f>AT432+AT433</f>
        <v>0</v>
      </c>
      <c r="AU431" s="22">
        <f>AU432+AU433</f>
        <v>0</v>
      </c>
      <c r="AV431" s="22">
        <f t="shared" si="1383"/>
        <v>492.9</v>
      </c>
      <c r="AW431" s="22">
        <f t="shared" si="1384"/>
        <v>512.69999999999993</v>
      </c>
      <c r="AX431" s="22">
        <f t="shared" si="1385"/>
        <v>512.69999999999993</v>
      </c>
      <c r="AY431" s="22">
        <f>AY432+AY433</f>
        <v>0</v>
      </c>
      <c r="AZ431" s="22">
        <f>AZ432+AZ433</f>
        <v>0</v>
      </c>
      <c r="BA431" s="22">
        <f>BA432+BA433</f>
        <v>0</v>
      </c>
      <c r="BB431" s="22">
        <f t="shared" si="1386"/>
        <v>492.9</v>
      </c>
      <c r="BC431" s="22">
        <f t="shared" si="1387"/>
        <v>512.69999999999993</v>
      </c>
      <c r="BD431" s="22">
        <f t="shared" si="1388"/>
        <v>512.69999999999993</v>
      </c>
      <c r="BE431" s="22">
        <f>BE432+BE433</f>
        <v>0</v>
      </c>
      <c r="BF431" s="22">
        <f>BF432+BF433</f>
        <v>0</v>
      </c>
      <c r="BG431" s="22">
        <f>BG432+BG433</f>
        <v>0</v>
      </c>
      <c r="BH431" s="22">
        <f t="shared" si="1389"/>
        <v>492.9</v>
      </c>
      <c r="BI431" s="22">
        <f t="shared" si="1390"/>
        <v>512.69999999999993</v>
      </c>
      <c r="BJ431" s="22">
        <f t="shared" si="1391"/>
        <v>512.69999999999993</v>
      </c>
      <c r="BK431" s="22">
        <f>BK432+BK433</f>
        <v>0</v>
      </c>
      <c r="BL431" s="22">
        <f>BL432+BL433</f>
        <v>0</v>
      </c>
      <c r="BM431" s="22">
        <f>BM432+BM433</f>
        <v>0</v>
      </c>
      <c r="BN431" s="22">
        <f t="shared" si="1392"/>
        <v>492.9</v>
      </c>
      <c r="BO431" s="22">
        <f t="shared" si="1393"/>
        <v>512.69999999999993</v>
      </c>
      <c r="BP431" s="22">
        <f t="shared" si="1394"/>
        <v>512.69999999999993</v>
      </c>
      <c r="BQ431" s="22">
        <f>BQ432+BQ433</f>
        <v>0</v>
      </c>
      <c r="BR431" s="22">
        <f>BR432+BR433</f>
        <v>0</v>
      </c>
      <c r="BS431" s="22">
        <f t="shared" si="1395"/>
        <v>492.9</v>
      </c>
      <c r="BT431" s="22">
        <f t="shared" si="1396"/>
        <v>512.69999999999993</v>
      </c>
      <c r="BU431" s="22">
        <f t="shared" si="1397"/>
        <v>512.69999999999993</v>
      </c>
      <c r="BV431" s="22">
        <f>BV432+BV433</f>
        <v>0</v>
      </c>
      <c r="BW431" s="22">
        <f>BW432+BW433</f>
        <v>0</v>
      </c>
      <c r="BX431" s="22">
        <f t="shared" si="1398"/>
        <v>492.9</v>
      </c>
      <c r="BY431" s="22">
        <f t="shared" si="1399"/>
        <v>512.69999999999993</v>
      </c>
      <c r="BZ431" s="22">
        <f t="shared" si="1400"/>
        <v>512.69999999999993</v>
      </c>
      <c r="CA431" s="22">
        <f>CA432+CA433</f>
        <v>0</v>
      </c>
      <c r="CB431" s="22">
        <f>CB432+CB433</f>
        <v>0</v>
      </c>
      <c r="CC431" s="22">
        <f>CC432+CC433</f>
        <v>0</v>
      </c>
      <c r="CD431" s="22">
        <f t="shared" si="1473"/>
        <v>492.9</v>
      </c>
      <c r="CE431" s="22">
        <f>CE432+CE433</f>
        <v>0</v>
      </c>
      <c r="CF431" s="34">
        <f t="shared" si="1449"/>
        <v>492.9</v>
      </c>
      <c r="CG431" s="22">
        <f t="shared" si="1474"/>
        <v>512.69999999999993</v>
      </c>
      <c r="CH431" s="22">
        <f>CH432+CH433</f>
        <v>0</v>
      </c>
      <c r="CI431" s="22">
        <f t="shared" si="1450"/>
        <v>512.69999999999993</v>
      </c>
      <c r="CJ431" s="22">
        <f t="shared" si="1475"/>
        <v>512.69999999999993</v>
      </c>
      <c r="CK431" s="22">
        <f>CK432+CK433</f>
        <v>0</v>
      </c>
      <c r="CL431" s="22">
        <f t="shared" si="1451"/>
        <v>512.69999999999993</v>
      </c>
      <c r="CM431" s="22">
        <f>CM432+CM433</f>
        <v>0</v>
      </c>
      <c r="CN431" s="15"/>
      <c r="CO431" s="35"/>
      <c r="CT431" s="5" t="s">
        <v>30</v>
      </c>
    </row>
    <row r="432" spans="1:99" x14ac:dyDescent="0.3">
      <c r="A432" s="32" t="s">
        <v>292</v>
      </c>
      <c r="B432" s="16">
        <v>620</v>
      </c>
      <c r="C432" s="32" t="s">
        <v>278</v>
      </c>
      <c r="D432" s="32" t="s">
        <v>42</v>
      </c>
      <c r="E432" s="33" t="s">
        <v>291</v>
      </c>
      <c r="F432" s="22">
        <v>58</v>
      </c>
      <c r="G432" s="22">
        <v>60.3</v>
      </c>
      <c r="H432" s="22">
        <v>60.3</v>
      </c>
      <c r="I432" s="22"/>
      <c r="J432" s="22"/>
      <c r="K432" s="22"/>
      <c r="L432" s="22">
        <f t="shared" si="1365"/>
        <v>58</v>
      </c>
      <c r="M432" s="22">
        <f t="shared" si="1366"/>
        <v>60.3</v>
      </c>
      <c r="N432" s="22">
        <f t="shared" si="1367"/>
        <v>60.3</v>
      </c>
      <c r="O432" s="22"/>
      <c r="P432" s="22"/>
      <c r="Q432" s="22"/>
      <c r="R432" s="22">
        <f t="shared" si="1368"/>
        <v>58</v>
      </c>
      <c r="S432" s="22">
        <f t="shared" si="1369"/>
        <v>60.3</v>
      </c>
      <c r="T432" s="22">
        <f t="shared" si="1370"/>
        <v>60.3</v>
      </c>
      <c r="U432" s="22"/>
      <c r="V432" s="22"/>
      <c r="W432" s="22"/>
      <c r="X432" s="22">
        <f t="shared" si="1371"/>
        <v>58</v>
      </c>
      <c r="Y432" s="22">
        <f t="shared" si="1372"/>
        <v>60.3</v>
      </c>
      <c r="Z432" s="22">
        <f t="shared" si="1373"/>
        <v>60.3</v>
      </c>
      <c r="AA432" s="22"/>
      <c r="AB432" s="22"/>
      <c r="AC432" s="22"/>
      <c r="AD432" s="22">
        <f t="shared" si="1374"/>
        <v>58</v>
      </c>
      <c r="AE432" s="22">
        <f t="shared" si="1375"/>
        <v>60.3</v>
      </c>
      <c r="AF432" s="22">
        <f t="shared" si="1376"/>
        <v>60.3</v>
      </c>
      <c r="AG432" s="22"/>
      <c r="AH432" s="22"/>
      <c r="AI432" s="22"/>
      <c r="AJ432" s="22">
        <f t="shared" si="1377"/>
        <v>58</v>
      </c>
      <c r="AK432" s="22">
        <f t="shared" si="1378"/>
        <v>60.3</v>
      </c>
      <c r="AL432" s="22">
        <f t="shared" si="1379"/>
        <v>60.3</v>
      </c>
      <c r="AM432" s="22"/>
      <c r="AN432" s="22"/>
      <c r="AO432" s="22"/>
      <c r="AP432" s="22">
        <f t="shared" si="1380"/>
        <v>58</v>
      </c>
      <c r="AQ432" s="22">
        <f t="shared" si="1381"/>
        <v>60.3</v>
      </c>
      <c r="AR432" s="22">
        <f t="shared" si="1382"/>
        <v>60.3</v>
      </c>
      <c r="AS432" s="22"/>
      <c r="AT432" s="22"/>
      <c r="AU432" s="22"/>
      <c r="AV432" s="22">
        <f t="shared" si="1383"/>
        <v>58</v>
      </c>
      <c r="AW432" s="22">
        <f t="shared" si="1384"/>
        <v>60.3</v>
      </c>
      <c r="AX432" s="22">
        <f t="shared" si="1385"/>
        <v>60.3</v>
      </c>
      <c r="AY432" s="22"/>
      <c r="AZ432" s="22"/>
      <c r="BA432" s="22"/>
      <c r="BB432" s="22">
        <f t="shared" si="1386"/>
        <v>58</v>
      </c>
      <c r="BC432" s="22">
        <f t="shared" si="1387"/>
        <v>60.3</v>
      </c>
      <c r="BD432" s="22">
        <f t="shared" si="1388"/>
        <v>60.3</v>
      </c>
      <c r="BE432" s="22"/>
      <c r="BF432" s="22"/>
      <c r="BG432" s="22"/>
      <c r="BH432" s="22">
        <f t="shared" si="1389"/>
        <v>58</v>
      </c>
      <c r="BI432" s="22">
        <f t="shared" si="1390"/>
        <v>60.3</v>
      </c>
      <c r="BJ432" s="22">
        <f t="shared" si="1391"/>
        <v>60.3</v>
      </c>
      <c r="BK432" s="22"/>
      <c r="BL432" s="22"/>
      <c r="BM432" s="22"/>
      <c r="BN432" s="22">
        <f t="shared" si="1392"/>
        <v>58</v>
      </c>
      <c r="BO432" s="22">
        <f t="shared" si="1393"/>
        <v>60.3</v>
      </c>
      <c r="BP432" s="22">
        <f t="shared" si="1394"/>
        <v>60.3</v>
      </c>
      <c r="BQ432" s="22"/>
      <c r="BR432" s="22"/>
      <c r="BS432" s="22">
        <f t="shared" si="1395"/>
        <v>58</v>
      </c>
      <c r="BT432" s="22">
        <f t="shared" si="1396"/>
        <v>60.3</v>
      </c>
      <c r="BU432" s="22">
        <f t="shared" si="1397"/>
        <v>60.3</v>
      </c>
      <c r="BV432" s="22"/>
      <c r="BW432" s="22"/>
      <c r="BX432" s="22">
        <f t="shared" si="1398"/>
        <v>58</v>
      </c>
      <c r="BY432" s="22">
        <f t="shared" si="1399"/>
        <v>60.3</v>
      </c>
      <c r="BZ432" s="22">
        <f t="shared" si="1400"/>
        <v>60.3</v>
      </c>
      <c r="CA432" s="22"/>
      <c r="CB432" s="22"/>
      <c r="CC432" s="22"/>
      <c r="CD432" s="22">
        <f t="shared" si="1473"/>
        <v>58</v>
      </c>
      <c r="CE432" s="22"/>
      <c r="CF432" s="34">
        <f t="shared" si="1449"/>
        <v>58</v>
      </c>
      <c r="CG432" s="22">
        <f t="shared" si="1474"/>
        <v>60.3</v>
      </c>
      <c r="CH432" s="22"/>
      <c r="CI432" s="22">
        <f t="shared" si="1450"/>
        <v>60.3</v>
      </c>
      <c r="CJ432" s="22">
        <f t="shared" si="1475"/>
        <v>60.3</v>
      </c>
      <c r="CK432" s="22"/>
      <c r="CL432" s="22">
        <f t="shared" si="1451"/>
        <v>60.3</v>
      </c>
      <c r="CM432" s="22"/>
      <c r="CN432" s="15"/>
      <c r="CO432" s="35"/>
    </row>
    <row r="433" spans="1:99" x14ac:dyDescent="0.3">
      <c r="A433" s="32" t="s">
        <v>292</v>
      </c>
      <c r="B433" s="16">
        <v>620</v>
      </c>
      <c r="C433" s="32" t="s">
        <v>278</v>
      </c>
      <c r="D433" s="32" t="s">
        <v>67</v>
      </c>
      <c r="E433" s="33" t="s">
        <v>279</v>
      </c>
      <c r="F433" s="22">
        <v>434.9</v>
      </c>
      <c r="G433" s="22">
        <v>452.4</v>
      </c>
      <c r="H433" s="22">
        <v>452.4</v>
      </c>
      <c r="I433" s="22"/>
      <c r="J433" s="22"/>
      <c r="K433" s="22"/>
      <c r="L433" s="22">
        <f t="shared" si="1365"/>
        <v>434.9</v>
      </c>
      <c r="M433" s="22">
        <f t="shared" si="1366"/>
        <v>452.4</v>
      </c>
      <c r="N433" s="22">
        <f t="shared" si="1367"/>
        <v>452.4</v>
      </c>
      <c r="O433" s="22"/>
      <c r="P433" s="22"/>
      <c r="Q433" s="22"/>
      <c r="R433" s="22">
        <f t="shared" si="1368"/>
        <v>434.9</v>
      </c>
      <c r="S433" s="22">
        <f t="shared" si="1369"/>
        <v>452.4</v>
      </c>
      <c r="T433" s="22">
        <f t="shared" si="1370"/>
        <v>452.4</v>
      </c>
      <c r="U433" s="22"/>
      <c r="V433" s="22"/>
      <c r="W433" s="22"/>
      <c r="X433" s="22">
        <f t="shared" si="1371"/>
        <v>434.9</v>
      </c>
      <c r="Y433" s="22">
        <f t="shared" si="1372"/>
        <v>452.4</v>
      </c>
      <c r="Z433" s="22">
        <f t="shared" si="1373"/>
        <v>452.4</v>
      </c>
      <c r="AA433" s="22"/>
      <c r="AB433" s="22"/>
      <c r="AC433" s="22"/>
      <c r="AD433" s="22">
        <f t="shared" si="1374"/>
        <v>434.9</v>
      </c>
      <c r="AE433" s="22">
        <f t="shared" si="1375"/>
        <v>452.4</v>
      </c>
      <c r="AF433" s="22">
        <f t="shared" si="1376"/>
        <v>452.4</v>
      </c>
      <c r="AG433" s="22"/>
      <c r="AH433" s="22"/>
      <c r="AI433" s="22"/>
      <c r="AJ433" s="22">
        <f t="shared" si="1377"/>
        <v>434.9</v>
      </c>
      <c r="AK433" s="22">
        <f t="shared" si="1378"/>
        <v>452.4</v>
      </c>
      <c r="AL433" s="22">
        <f t="shared" si="1379"/>
        <v>452.4</v>
      </c>
      <c r="AM433" s="22"/>
      <c r="AN433" s="22"/>
      <c r="AO433" s="22"/>
      <c r="AP433" s="22">
        <f t="shared" si="1380"/>
        <v>434.9</v>
      </c>
      <c r="AQ433" s="22">
        <f t="shared" si="1381"/>
        <v>452.4</v>
      </c>
      <c r="AR433" s="22">
        <f t="shared" si="1382"/>
        <v>452.4</v>
      </c>
      <c r="AS433" s="22"/>
      <c r="AT433" s="22"/>
      <c r="AU433" s="22"/>
      <c r="AV433" s="22">
        <f t="shared" si="1383"/>
        <v>434.9</v>
      </c>
      <c r="AW433" s="22">
        <f t="shared" si="1384"/>
        <v>452.4</v>
      </c>
      <c r="AX433" s="22">
        <f t="shared" si="1385"/>
        <v>452.4</v>
      </c>
      <c r="AY433" s="22"/>
      <c r="AZ433" s="22"/>
      <c r="BA433" s="22"/>
      <c r="BB433" s="22">
        <f t="shared" si="1386"/>
        <v>434.9</v>
      </c>
      <c r="BC433" s="22">
        <f t="shared" si="1387"/>
        <v>452.4</v>
      </c>
      <c r="BD433" s="22">
        <f t="shared" si="1388"/>
        <v>452.4</v>
      </c>
      <c r="BE433" s="22"/>
      <c r="BF433" s="22"/>
      <c r="BG433" s="22"/>
      <c r="BH433" s="22">
        <f t="shared" si="1389"/>
        <v>434.9</v>
      </c>
      <c r="BI433" s="22">
        <f t="shared" si="1390"/>
        <v>452.4</v>
      </c>
      <c r="BJ433" s="22">
        <f t="shared" si="1391"/>
        <v>452.4</v>
      </c>
      <c r="BK433" s="22"/>
      <c r="BL433" s="22"/>
      <c r="BM433" s="22"/>
      <c r="BN433" s="22">
        <f t="shared" si="1392"/>
        <v>434.9</v>
      </c>
      <c r="BO433" s="22">
        <f t="shared" si="1393"/>
        <v>452.4</v>
      </c>
      <c r="BP433" s="22">
        <f t="shared" si="1394"/>
        <v>452.4</v>
      </c>
      <c r="BQ433" s="22"/>
      <c r="BR433" s="22"/>
      <c r="BS433" s="22">
        <f t="shared" si="1395"/>
        <v>434.9</v>
      </c>
      <c r="BT433" s="22">
        <f t="shared" si="1396"/>
        <v>452.4</v>
      </c>
      <c r="BU433" s="22">
        <f t="shared" si="1397"/>
        <v>452.4</v>
      </c>
      <c r="BV433" s="22"/>
      <c r="BW433" s="22"/>
      <c r="BX433" s="22">
        <f t="shared" si="1398"/>
        <v>434.9</v>
      </c>
      <c r="BY433" s="22">
        <f t="shared" si="1399"/>
        <v>452.4</v>
      </c>
      <c r="BZ433" s="22">
        <f t="shared" si="1400"/>
        <v>452.4</v>
      </c>
      <c r="CA433" s="22"/>
      <c r="CB433" s="22"/>
      <c r="CC433" s="22"/>
      <c r="CD433" s="22">
        <f t="shared" si="1473"/>
        <v>434.9</v>
      </c>
      <c r="CE433" s="22"/>
      <c r="CF433" s="34">
        <f t="shared" si="1449"/>
        <v>434.9</v>
      </c>
      <c r="CG433" s="22">
        <f t="shared" si="1474"/>
        <v>452.4</v>
      </c>
      <c r="CH433" s="22"/>
      <c r="CI433" s="22">
        <f t="shared" si="1450"/>
        <v>452.4</v>
      </c>
      <c r="CJ433" s="22">
        <f t="shared" si="1475"/>
        <v>452.4</v>
      </c>
      <c r="CK433" s="22"/>
      <c r="CL433" s="22">
        <f t="shared" si="1451"/>
        <v>452.4</v>
      </c>
      <c r="CM433" s="22"/>
      <c r="CN433" s="15"/>
      <c r="CO433" s="35"/>
    </row>
    <row r="434" spans="1:99" ht="46.8" x14ac:dyDescent="0.3">
      <c r="A434" s="32" t="s">
        <v>293</v>
      </c>
      <c r="B434" s="16"/>
      <c r="C434" s="32"/>
      <c r="D434" s="32"/>
      <c r="E434" s="33" t="s">
        <v>294</v>
      </c>
      <c r="F434" s="22">
        <f t="shared" ref="F434:K434" si="1477">F435</f>
        <v>98918.3</v>
      </c>
      <c r="G434" s="22">
        <f t="shared" si="1477"/>
        <v>99605.6</v>
      </c>
      <c r="H434" s="22">
        <f t="shared" si="1477"/>
        <v>99605.6</v>
      </c>
      <c r="I434" s="22">
        <f t="shared" si="1477"/>
        <v>14681.3</v>
      </c>
      <c r="J434" s="22">
        <f t="shared" si="1477"/>
        <v>-16.2</v>
      </c>
      <c r="K434" s="22">
        <f t="shared" si="1477"/>
        <v>-15261.4</v>
      </c>
      <c r="L434" s="22">
        <f t="shared" si="1365"/>
        <v>113599.6</v>
      </c>
      <c r="M434" s="22">
        <f t="shared" si="1366"/>
        <v>99589.400000000009</v>
      </c>
      <c r="N434" s="22">
        <f t="shared" si="1367"/>
        <v>84344.200000000012</v>
      </c>
      <c r="O434" s="22">
        <f>O435</f>
        <v>-12490.242</v>
      </c>
      <c r="P434" s="22">
        <f>P435</f>
        <v>0</v>
      </c>
      <c r="Q434" s="22">
        <f>Q435</f>
        <v>0</v>
      </c>
      <c r="R434" s="22">
        <f t="shared" si="1368"/>
        <v>101109.35800000001</v>
      </c>
      <c r="S434" s="22">
        <f t="shared" si="1369"/>
        <v>99589.400000000009</v>
      </c>
      <c r="T434" s="22">
        <f t="shared" si="1370"/>
        <v>84344.200000000012</v>
      </c>
      <c r="U434" s="22">
        <f>U435</f>
        <v>0</v>
      </c>
      <c r="V434" s="22">
        <f>V435</f>
        <v>0</v>
      </c>
      <c r="W434" s="22">
        <f>W435</f>
        <v>0</v>
      </c>
      <c r="X434" s="22">
        <f t="shared" si="1371"/>
        <v>101109.35800000001</v>
      </c>
      <c r="Y434" s="22">
        <f t="shared" si="1372"/>
        <v>99589.400000000009</v>
      </c>
      <c r="Z434" s="22">
        <f t="shared" si="1373"/>
        <v>84344.200000000012</v>
      </c>
      <c r="AA434" s="22">
        <f>AA435</f>
        <v>0</v>
      </c>
      <c r="AB434" s="22">
        <f>AB435</f>
        <v>0</v>
      </c>
      <c r="AC434" s="22">
        <f>AC435</f>
        <v>0</v>
      </c>
      <c r="AD434" s="22">
        <f t="shared" si="1374"/>
        <v>101109.35800000001</v>
      </c>
      <c r="AE434" s="22">
        <f t="shared" si="1375"/>
        <v>99589.400000000009</v>
      </c>
      <c r="AF434" s="22">
        <f t="shared" si="1376"/>
        <v>84344.200000000012</v>
      </c>
      <c r="AG434" s="22">
        <f>AG435</f>
        <v>0</v>
      </c>
      <c r="AH434" s="22">
        <f>AH435</f>
        <v>0</v>
      </c>
      <c r="AI434" s="22">
        <f>AI435</f>
        <v>0</v>
      </c>
      <c r="AJ434" s="22">
        <f t="shared" si="1377"/>
        <v>101109.35800000001</v>
      </c>
      <c r="AK434" s="22">
        <f t="shared" si="1378"/>
        <v>99589.400000000009</v>
      </c>
      <c r="AL434" s="22">
        <f t="shared" si="1379"/>
        <v>84344.200000000012</v>
      </c>
      <c r="AM434" s="22">
        <f>AM435</f>
        <v>3000.0079999999998</v>
      </c>
      <c r="AN434" s="22">
        <f>AN435</f>
        <v>0</v>
      </c>
      <c r="AO434" s="22">
        <f>AO435</f>
        <v>0</v>
      </c>
      <c r="AP434" s="22">
        <f t="shared" si="1380"/>
        <v>104109.36600000001</v>
      </c>
      <c r="AQ434" s="22">
        <f t="shared" si="1381"/>
        <v>99589.400000000009</v>
      </c>
      <c r="AR434" s="22">
        <f t="shared" si="1382"/>
        <v>84344.200000000012</v>
      </c>
      <c r="AS434" s="22">
        <f>AS435</f>
        <v>0</v>
      </c>
      <c r="AT434" s="22">
        <f>AT435</f>
        <v>0</v>
      </c>
      <c r="AU434" s="22">
        <f>AU435</f>
        <v>0</v>
      </c>
      <c r="AV434" s="22">
        <f t="shared" si="1383"/>
        <v>104109.36600000001</v>
      </c>
      <c r="AW434" s="22">
        <f t="shared" si="1384"/>
        <v>99589.400000000009</v>
      </c>
      <c r="AX434" s="22">
        <f t="shared" si="1385"/>
        <v>84344.200000000012</v>
      </c>
      <c r="AY434" s="22">
        <f>AY435</f>
        <v>21556.442999999999</v>
      </c>
      <c r="AZ434" s="22">
        <f>AZ435</f>
        <v>0</v>
      </c>
      <c r="BA434" s="22">
        <f>BA435</f>
        <v>0</v>
      </c>
      <c r="BB434" s="22">
        <f t="shared" si="1386"/>
        <v>125665.80900000001</v>
      </c>
      <c r="BC434" s="22">
        <f t="shared" si="1387"/>
        <v>99589.400000000009</v>
      </c>
      <c r="BD434" s="22">
        <f t="shared" si="1388"/>
        <v>84344.200000000012</v>
      </c>
      <c r="BE434" s="22">
        <f>BE435</f>
        <v>-3081.326</v>
      </c>
      <c r="BF434" s="22">
        <f>BF435</f>
        <v>0</v>
      </c>
      <c r="BG434" s="22">
        <f>BG435</f>
        <v>0</v>
      </c>
      <c r="BH434" s="22">
        <f t="shared" si="1389"/>
        <v>122584.48300000001</v>
      </c>
      <c r="BI434" s="22">
        <f t="shared" si="1390"/>
        <v>99589.400000000009</v>
      </c>
      <c r="BJ434" s="22">
        <f t="shared" si="1391"/>
        <v>84344.200000000012</v>
      </c>
      <c r="BK434" s="22">
        <f>BK435</f>
        <v>0</v>
      </c>
      <c r="BL434" s="22">
        <f>BL435</f>
        <v>0</v>
      </c>
      <c r="BM434" s="22">
        <f>BM435</f>
        <v>0</v>
      </c>
      <c r="BN434" s="22">
        <f t="shared" si="1392"/>
        <v>122584.48300000001</v>
      </c>
      <c r="BO434" s="22">
        <f t="shared" si="1393"/>
        <v>99589.400000000009</v>
      </c>
      <c r="BP434" s="22">
        <f t="shared" si="1394"/>
        <v>84344.200000000012</v>
      </c>
      <c r="BQ434" s="22">
        <f>BQ435</f>
        <v>0</v>
      </c>
      <c r="BR434" s="22">
        <f>BR435</f>
        <v>0</v>
      </c>
      <c r="BS434" s="22">
        <f t="shared" si="1395"/>
        <v>122584.48300000001</v>
      </c>
      <c r="BT434" s="22">
        <f t="shared" si="1396"/>
        <v>99589.400000000009</v>
      </c>
      <c r="BU434" s="22">
        <f t="shared" si="1397"/>
        <v>84344.200000000012</v>
      </c>
      <c r="BV434" s="22">
        <f>BV435</f>
        <v>0</v>
      </c>
      <c r="BW434" s="22">
        <f>BW435</f>
        <v>0</v>
      </c>
      <c r="BX434" s="22">
        <f t="shared" si="1398"/>
        <v>122584.48300000001</v>
      </c>
      <c r="BY434" s="22">
        <f t="shared" si="1399"/>
        <v>99589.400000000009</v>
      </c>
      <c r="BZ434" s="22">
        <f t="shared" si="1400"/>
        <v>84344.200000000012</v>
      </c>
      <c r="CA434" s="22">
        <f>CA435</f>
        <v>2195.0479999999998</v>
      </c>
      <c r="CB434" s="22">
        <f>CB435</f>
        <v>0</v>
      </c>
      <c r="CC434" s="22">
        <f>CC435</f>
        <v>0</v>
      </c>
      <c r="CD434" s="22">
        <f t="shared" si="1473"/>
        <v>124779.531</v>
      </c>
      <c r="CE434" s="22">
        <f>CE435</f>
        <v>0</v>
      </c>
      <c r="CF434" s="34">
        <f t="shared" si="1449"/>
        <v>124779.531</v>
      </c>
      <c r="CG434" s="22">
        <f t="shared" si="1474"/>
        <v>99589.400000000009</v>
      </c>
      <c r="CH434" s="22">
        <f>CH435</f>
        <v>0</v>
      </c>
      <c r="CI434" s="22">
        <f t="shared" si="1450"/>
        <v>99589.400000000009</v>
      </c>
      <c r="CJ434" s="22">
        <f t="shared" si="1475"/>
        <v>84344.200000000012</v>
      </c>
      <c r="CK434" s="22">
        <f>CK435</f>
        <v>0</v>
      </c>
      <c r="CL434" s="22">
        <f t="shared" si="1451"/>
        <v>84344.200000000012</v>
      </c>
      <c r="CM434" s="22">
        <f>CM435</f>
        <v>0</v>
      </c>
      <c r="CN434" s="15"/>
      <c r="CO434" s="35"/>
      <c r="CU434" s="5" t="s">
        <v>31</v>
      </c>
    </row>
    <row r="435" spans="1:99" ht="46.8" x14ac:dyDescent="0.3">
      <c r="A435" s="32" t="s">
        <v>293</v>
      </c>
      <c r="B435" s="16">
        <v>600</v>
      </c>
      <c r="C435" s="32"/>
      <c r="D435" s="32"/>
      <c r="E435" s="33" t="s">
        <v>45</v>
      </c>
      <c r="F435" s="22">
        <f t="shared" ref="F435:K435" si="1478">F436+F438</f>
        <v>98918.3</v>
      </c>
      <c r="G435" s="22">
        <f t="shared" si="1478"/>
        <v>99605.6</v>
      </c>
      <c r="H435" s="22">
        <f t="shared" si="1478"/>
        <v>99605.6</v>
      </c>
      <c r="I435" s="22">
        <f t="shared" si="1478"/>
        <v>14681.3</v>
      </c>
      <c r="J435" s="22">
        <f t="shared" si="1478"/>
        <v>-16.2</v>
      </c>
      <c r="K435" s="22">
        <f t="shared" si="1478"/>
        <v>-15261.4</v>
      </c>
      <c r="L435" s="22">
        <f t="shared" si="1365"/>
        <v>113599.6</v>
      </c>
      <c r="M435" s="22">
        <f t="shared" si="1366"/>
        <v>99589.400000000009</v>
      </c>
      <c r="N435" s="22">
        <f t="shared" si="1367"/>
        <v>84344.200000000012</v>
      </c>
      <c r="O435" s="22">
        <f>O436+O438</f>
        <v>-12490.242</v>
      </c>
      <c r="P435" s="22">
        <f>P436+P438</f>
        <v>0</v>
      </c>
      <c r="Q435" s="22">
        <f>Q436+Q438</f>
        <v>0</v>
      </c>
      <c r="R435" s="22">
        <f t="shared" si="1368"/>
        <v>101109.35800000001</v>
      </c>
      <c r="S435" s="22">
        <f t="shared" si="1369"/>
        <v>99589.400000000009</v>
      </c>
      <c r="T435" s="22">
        <f t="shared" si="1370"/>
        <v>84344.200000000012</v>
      </c>
      <c r="U435" s="22">
        <f>U436+U438</f>
        <v>0</v>
      </c>
      <c r="V435" s="22">
        <f>V436+V438</f>
        <v>0</v>
      </c>
      <c r="W435" s="22">
        <f>W436+W438</f>
        <v>0</v>
      </c>
      <c r="X435" s="22">
        <f t="shared" si="1371"/>
        <v>101109.35800000001</v>
      </c>
      <c r="Y435" s="22">
        <f t="shared" si="1372"/>
        <v>99589.400000000009</v>
      </c>
      <c r="Z435" s="22">
        <f t="shared" si="1373"/>
        <v>84344.200000000012</v>
      </c>
      <c r="AA435" s="22">
        <f>AA436+AA438</f>
        <v>0</v>
      </c>
      <c r="AB435" s="22">
        <f>AB436+AB438</f>
        <v>0</v>
      </c>
      <c r="AC435" s="22">
        <f>AC436+AC438</f>
        <v>0</v>
      </c>
      <c r="AD435" s="22">
        <f t="shared" si="1374"/>
        <v>101109.35800000001</v>
      </c>
      <c r="AE435" s="22">
        <f t="shared" si="1375"/>
        <v>99589.400000000009</v>
      </c>
      <c r="AF435" s="22">
        <f t="shared" si="1376"/>
        <v>84344.200000000012</v>
      </c>
      <c r="AG435" s="22">
        <f>AG436+AG438</f>
        <v>0</v>
      </c>
      <c r="AH435" s="22">
        <f>AH436+AH438</f>
        <v>0</v>
      </c>
      <c r="AI435" s="22">
        <f>AI436+AI438</f>
        <v>0</v>
      </c>
      <c r="AJ435" s="22">
        <f t="shared" si="1377"/>
        <v>101109.35800000001</v>
      </c>
      <c r="AK435" s="22">
        <f t="shared" si="1378"/>
        <v>99589.400000000009</v>
      </c>
      <c r="AL435" s="22">
        <f t="shared" si="1379"/>
        <v>84344.200000000012</v>
      </c>
      <c r="AM435" s="22">
        <f>AM436+AM438</f>
        <v>3000.0079999999998</v>
      </c>
      <c r="AN435" s="22">
        <f>AN436+AN438</f>
        <v>0</v>
      </c>
      <c r="AO435" s="22">
        <f>AO436+AO438</f>
        <v>0</v>
      </c>
      <c r="AP435" s="22">
        <f t="shared" si="1380"/>
        <v>104109.36600000001</v>
      </c>
      <c r="AQ435" s="22">
        <f t="shared" si="1381"/>
        <v>99589.400000000009</v>
      </c>
      <c r="AR435" s="22">
        <f t="shared" si="1382"/>
        <v>84344.200000000012</v>
      </c>
      <c r="AS435" s="22">
        <f>AS436+AS438</f>
        <v>0</v>
      </c>
      <c r="AT435" s="22">
        <f>AT436+AT438</f>
        <v>0</v>
      </c>
      <c r="AU435" s="22">
        <f>AU436+AU438</f>
        <v>0</v>
      </c>
      <c r="AV435" s="22">
        <f t="shared" si="1383"/>
        <v>104109.36600000001</v>
      </c>
      <c r="AW435" s="22">
        <f t="shared" si="1384"/>
        <v>99589.400000000009</v>
      </c>
      <c r="AX435" s="22">
        <f t="shared" si="1385"/>
        <v>84344.200000000012</v>
      </c>
      <c r="AY435" s="22">
        <f>AY436+AY438</f>
        <v>21556.442999999999</v>
      </c>
      <c r="AZ435" s="22">
        <f>AZ436+AZ438</f>
        <v>0</v>
      </c>
      <c r="BA435" s="22">
        <f>BA436+BA438</f>
        <v>0</v>
      </c>
      <c r="BB435" s="22">
        <f t="shared" si="1386"/>
        <v>125665.80900000001</v>
      </c>
      <c r="BC435" s="22">
        <f t="shared" si="1387"/>
        <v>99589.400000000009</v>
      </c>
      <c r="BD435" s="22">
        <f t="shared" si="1388"/>
        <v>84344.200000000012</v>
      </c>
      <c r="BE435" s="22">
        <f>BE436+BE438</f>
        <v>-3081.326</v>
      </c>
      <c r="BF435" s="22">
        <f>BF436+BF438</f>
        <v>0</v>
      </c>
      <c r="BG435" s="22">
        <f>BG436+BG438</f>
        <v>0</v>
      </c>
      <c r="BH435" s="22">
        <f t="shared" si="1389"/>
        <v>122584.48300000001</v>
      </c>
      <c r="BI435" s="22">
        <f t="shared" si="1390"/>
        <v>99589.400000000009</v>
      </c>
      <c r="BJ435" s="22">
        <f t="shared" si="1391"/>
        <v>84344.200000000012</v>
      </c>
      <c r="BK435" s="22">
        <f>BK436+BK438</f>
        <v>0</v>
      </c>
      <c r="BL435" s="22">
        <f>BL436+BL438</f>
        <v>0</v>
      </c>
      <c r="BM435" s="22">
        <f>BM436+BM438</f>
        <v>0</v>
      </c>
      <c r="BN435" s="22">
        <f t="shared" si="1392"/>
        <v>122584.48300000001</v>
      </c>
      <c r="BO435" s="22">
        <f t="shared" si="1393"/>
        <v>99589.400000000009</v>
      </c>
      <c r="BP435" s="22">
        <f t="shared" si="1394"/>
        <v>84344.200000000012</v>
      </c>
      <c r="BQ435" s="22">
        <f>BQ436+BQ438</f>
        <v>0</v>
      </c>
      <c r="BR435" s="22">
        <f>BR436+BR438</f>
        <v>0</v>
      </c>
      <c r="BS435" s="22">
        <f t="shared" si="1395"/>
        <v>122584.48300000001</v>
      </c>
      <c r="BT435" s="22">
        <f t="shared" si="1396"/>
        <v>99589.400000000009</v>
      </c>
      <c r="BU435" s="22">
        <f t="shared" si="1397"/>
        <v>84344.200000000012</v>
      </c>
      <c r="BV435" s="22">
        <f>BV436+BV438</f>
        <v>0</v>
      </c>
      <c r="BW435" s="22">
        <f>BW436+BW438</f>
        <v>0</v>
      </c>
      <c r="BX435" s="22">
        <f t="shared" si="1398"/>
        <v>122584.48300000001</v>
      </c>
      <c r="BY435" s="22">
        <f t="shared" si="1399"/>
        <v>99589.400000000009</v>
      </c>
      <c r="BZ435" s="22">
        <f t="shared" si="1400"/>
        <v>84344.200000000012</v>
      </c>
      <c r="CA435" s="22">
        <f>CA436+CA438</f>
        <v>2195.0479999999998</v>
      </c>
      <c r="CB435" s="22">
        <f>CB436+CB438</f>
        <v>0</v>
      </c>
      <c r="CC435" s="22">
        <f>CC436+CC438</f>
        <v>0</v>
      </c>
      <c r="CD435" s="22">
        <f t="shared" si="1473"/>
        <v>124779.531</v>
      </c>
      <c r="CE435" s="22">
        <f>CE436+CE438</f>
        <v>0</v>
      </c>
      <c r="CF435" s="34">
        <f t="shared" si="1449"/>
        <v>124779.531</v>
      </c>
      <c r="CG435" s="22">
        <f t="shared" si="1474"/>
        <v>99589.400000000009</v>
      </c>
      <c r="CH435" s="22">
        <f>CH436+CH438</f>
        <v>0</v>
      </c>
      <c r="CI435" s="22">
        <f t="shared" si="1450"/>
        <v>99589.400000000009</v>
      </c>
      <c r="CJ435" s="22">
        <f t="shared" si="1475"/>
        <v>84344.200000000012</v>
      </c>
      <c r="CK435" s="22">
        <f>CK436+CK438</f>
        <v>0</v>
      </c>
      <c r="CL435" s="22">
        <f t="shared" si="1451"/>
        <v>84344.200000000012</v>
      </c>
      <c r="CM435" s="22">
        <f>CM436+CM438</f>
        <v>0</v>
      </c>
      <c r="CN435" s="15"/>
      <c r="CO435" s="35"/>
      <c r="CS435" s="5" t="s">
        <v>29</v>
      </c>
    </row>
    <row r="436" spans="1:99" x14ac:dyDescent="0.3">
      <c r="A436" s="32" t="s">
        <v>293</v>
      </c>
      <c r="B436" s="16">
        <v>610</v>
      </c>
      <c r="C436" s="32"/>
      <c r="D436" s="32"/>
      <c r="E436" s="33" t="s">
        <v>104</v>
      </c>
      <c r="F436" s="22">
        <f t="shared" ref="F436:K436" si="1479">F437</f>
        <v>78719.7</v>
      </c>
      <c r="G436" s="22">
        <f t="shared" si="1479"/>
        <v>8357.1</v>
      </c>
      <c r="H436" s="22">
        <f t="shared" si="1479"/>
        <v>2891.4</v>
      </c>
      <c r="I436" s="22">
        <f t="shared" si="1479"/>
        <v>0</v>
      </c>
      <c r="J436" s="22">
        <f t="shared" si="1479"/>
        <v>0</v>
      </c>
      <c r="K436" s="22">
        <f t="shared" si="1479"/>
        <v>0</v>
      </c>
      <c r="L436" s="22">
        <f t="shared" si="1365"/>
        <v>78719.7</v>
      </c>
      <c r="M436" s="22">
        <f t="shared" si="1366"/>
        <v>8357.1</v>
      </c>
      <c r="N436" s="22">
        <f t="shared" si="1367"/>
        <v>2891.4</v>
      </c>
      <c r="O436" s="22">
        <f>O437</f>
        <v>0</v>
      </c>
      <c r="P436" s="22">
        <f>P437</f>
        <v>0</v>
      </c>
      <c r="Q436" s="22">
        <f>Q437</f>
        <v>0</v>
      </c>
      <c r="R436" s="22">
        <f t="shared" si="1368"/>
        <v>78719.7</v>
      </c>
      <c r="S436" s="22">
        <f t="shared" si="1369"/>
        <v>8357.1</v>
      </c>
      <c r="T436" s="22">
        <f t="shared" si="1370"/>
        <v>2891.4</v>
      </c>
      <c r="U436" s="22">
        <f>U437</f>
        <v>0</v>
      </c>
      <c r="V436" s="22">
        <f>V437</f>
        <v>0</v>
      </c>
      <c r="W436" s="22">
        <f>W437</f>
        <v>0</v>
      </c>
      <c r="X436" s="22">
        <f t="shared" si="1371"/>
        <v>78719.7</v>
      </c>
      <c r="Y436" s="22">
        <f t="shared" si="1372"/>
        <v>8357.1</v>
      </c>
      <c r="Z436" s="22">
        <f t="shared" si="1373"/>
        <v>2891.4</v>
      </c>
      <c r="AA436" s="22">
        <f>AA437</f>
        <v>0</v>
      </c>
      <c r="AB436" s="22">
        <f>AB437</f>
        <v>0</v>
      </c>
      <c r="AC436" s="22">
        <f>AC437</f>
        <v>0</v>
      </c>
      <c r="AD436" s="22">
        <f t="shared" si="1374"/>
        <v>78719.7</v>
      </c>
      <c r="AE436" s="22">
        <f t="shared" si="1375"/>
        <v>8357.1</v>
      </c>
      <c r="AF436" s="22">
        <f t="shared" si="1376"/>
        <v>2891.4</v>
      </c>
      <c r="AG436" s="22">
        <f>AG437</f>
        <v>0</v>
      </c>
      <c r="AH436" s="22">
        <f>AH437</f>
        <v>0</v>
      </c>
      <c r="AI436" s="22">
        <f>AI437</f>
        <v>0</v>
      </c>
      <c r="AJ436" s="22">
        <f t="shared" si="1377"/>
        <v>78719.7</v>
      </c>
      <c r="AK436" s="22">
        <f t="shared" si="1378"/>
        <v>8357.1</v>
      </c>
      <c r="AL436" s="22">
        <f t="shared" si="1379"/>
        <v>2891.4</v>
      </c>
      <c r="AM436" s="22">
        <f>AM437</f>
        <v>0</v>
      </c>
      <c r="AN436" s="22">
        <f>AN437</f>
        <v>0</v>
      </c>
      <c r="AO436" s="22">
        <f>AO437</f>
        <v>0</v>
      </c>
      <c r="AP436" s="22">
        <f t="shared" si="1380"/>
        <v>78719.7</v>
      </c>
      <c r="AQ436" s="22">
        <f t="shared" si="1381"/>
        <v>8357.1</v>
      </c>
      <c r="AR436" s="22">
        <f t="shared" si="1382"/>
        <v>2891.4</v>
      </c>
      <c r="AS436" s="22">
        <f>AS437</f>
        <v>0</v>
      </c>
      <c r="AT436" s="22">
        <f>AT437</f>
        <v>0</v>
      </c>
      <c r="AU436" s="22">
        <f>AU437</f>
        <v>0</v>
      </c>
      <c r="AV436" s="22">
        <f t="shared" si="1383"/>
        <v>78719.7</v>
      </c>
      <c r="AW436" s="22">
        <f t="shared" si="1384"/>
        <v>8357.1</v>
      </c>
      <c r="AX436" s="22">
        <f t="shared" si="1385"/>
        <v>2891.4</v>
      </c>
      <c r="AY436" s="22">
        <f>AY437</f>
        <v>10573.688</v>
      </c>
      <c r="AZ436" s="22">
        <f>AZ437</f>
        <v>0</v>
      </c>
      <c r="BA436" s="22">
        <f>BA437</f>
        <v>0</v>
      </c>
      <c r="BB436" s="22">
        <f t="shared" si="1386"/>
        <v>89293.387999999992</v>
      </c>
      <c r="BC436" s="22">
        <f t="shared" si="1387"/>
        <v>8357.1</v>
      </c>
      <c r="BD436" s="22">
        <f t="shared" si="1388"/>
        <v>2891.4</v>
      </c>
      <c r="BE436" s="22">
        <f>BE437</f>
        <v>0</v>
      </c>
      <c r="BF436" s="22">
        <f>BF437</f>
        <v>0</v>
      </c>
      <c r="BG436" s="22">
        <f>BG437</f>
        <v>0</v>
      </c>
      <c r="BH436" s="22">
        <f t="shared" si="1389"/>
        <v>89293.387999999992</v>
      </c>
      <c r="BI436" s="22">
        <f t="shared" si="1390"/>
        <v>8357.1</v>
      </c>
      <c r="BJ436" s="22">
        <f t="shared" si="1391"/>
        <v>2891.4</v>
      </c>
      <c r="BK436" s="22">
        <f>BK437</f>
        <v>0</v>
      </c>
      <c r="BL436" s="22">
        <f>BL437</f>
        <v>0</v>
      </c>
      <c r="BM436" s="22">
        <f>BM437</f>
        <v>0</v>
      </c>
      <c r="BN436" s="22">
        <f t="shared" si="1392"/>
        <v>89293.387999999992</v>
      </c>
      <c r="BO436" s="22">
        <f t="shared" si="1393"/>
        <v>8357.1</v>
      </c>
      <c r="BP436" s="22">
        <f t="shared" si="1394"/>
        <v>2891.4</v>
      </c>
      <c r="BQ436" s="22">
        <f>BQ437</f>
        <v>0</v>
      </c>
      <c r="BR436" s="22">
        <f>BR437</f>
        <v>0</v>
      </c>
      <c r="BS436" s="22">
        <f t="shared" si="1395"/>
        <v>89293.387999999992</v>
      </c>
      <c r="BT436" s="22">
        <f t="shared" si="1396"/>
        <v>8357.1</v>
      </c>
      <c r="BU436" s="22">
        <f t="shared" si="1397"/>
        <v>2891.4</v>
      </c>
      <c r="BV436" s="22">
        <f>BV437</f>
        <v>0</v>
      </c>
      <c r="BW436" s="22">
        <f>BW437</f>
        <v>0</v>
      </c>
      <c r="BX436" s="22">
        <f t="shared" si="1398"/>
        <v>89293.387999999992</v>
      </c>
      <c r="BY436" s="22">
        <f t="shared" si="1399"/>
        <v>8357.1</v>
      </c>
      <c r="BZ436" s="22">
        <f t="shared" si="1400"/>
        <v>2891.4</v>
      </c>
      <c r="CA436" s="22">
        <f>CA437</f>
        <v>-13.318</v>
      </c>
      <c r="CB436" s="22">
        <f>CB437</f>
        <v>0</v>
      </c>
      <c r="CC436" s="22">
        <f>CC437</f>
        <v>0</v>
      </c>
      <c r="CD436" s="22">
        <f t="shared" si="1473"/>
        <v>89280.069999999992</v>
      </c>
      <c r="CE436" s="22">
        <f>CE437</f>
        <v>0</v>
      </c>
      <c r="CF436" s="34">
        <f t="shared" si="1449"/>
        <v>89280.069999999992</v>
      </c>
      <c r="CG436" s="22">
        <f t="shared" si="1474"/>
        <v>8357.1</v>
      </c>
      <c r="CH436" s="22">
        <f>CH437</f>
        <v>0</v>
      </c>
      <c r="CI436" s="22">
        <f t="shared" si="1450"/>
        <v>8357.1</v>
      </c>
      <c r="CJ436" s="22">
        <f t="shared" si="1475"/>
        <v>2891.4</v>
      </c>
      <c r="CK436" s="22">
        <f>CK437</f>
        <v>0</v>
      </c>
      <c r="CL436" s="22">
        <f t="shared" si="1451"/>
        <v>2891.4</v>
      </c>
      <c r="CM436" s="22">
        <f>CM437</f>
        <v>0</v>
      </c>
      <c r="CN436" s="15"/>
      <c r="CO436" s="35"/>
      <c r="CT436" s="5" t="s">
        <v>30</v>
      </c>
    </row>
    <row r="437" spans="1:99" x14ac:dyDescent="0.3">
      <c r="A437" s="32" t="s">
        <v>293</v>
      </c>
      <c r="B437" s="16">
        <v>610</v>
      </c>
      <c r="C437" s="32" t="s">
        <v>278</v>
      </c>
      <c r="D437" s="32" t="s">
        <v>67</v>
      </c>
      <c r="E437" s="33" t="s">
        <v>279</v>
      </c>
      <c r="F437" s="22">
        <v>78719.7</v>
      </c>
      <c r="G437" s="22">
        <v>8357.1</v>
      </c>
      <c r="H437" s="22">
        <v>2891.4</v>
      </c>
      <c r="I437" s="22"/>
      <c r="J437" s="22"/>
      <c r="K437" s="22"/>
      <c r="L437" s="22">
        <f t="shared" si="1365"/>
        <v>78719.7</v>
      </c>
      <c r="M437" s="22">
        <f t="shared" si="1366"/>
        <v>8357.1</v>
      </c>
      <c r="N437" s="22">
        <f t="shared" si="1367"/>
        <v>2891.4</v>
      </c>
      <c r="O437" s="22"/>
      <c r="P437" s="22"/>
      <c r="Q437" s="22"/>
      <c r="R437" s="22">
        <f t="shared" si="1368"/>
        <v>78719.7</v>
      </c>
      <c r="S437" s="22">
        <f t="shared" si="1369"/>
        <v>8357.1</v>
      </c>
      <c r="T437" s="22">
        <f t="shared" si="1370"/>
        <v>2891.4</v>
      </c>
      <c r="U437" s="22"/>
      <c r="V437" s="22"/>
      <c r="W437" s="22"/>
      <c r="X437" s="22">
        <f t="shared" si="1371"/>
        <v>78719.7</v>
      </c>
      <c r="Y437" s="22">
        <f t="shared" si="1372"/>
        <v>8357.1</v>
      </c>
      <c r="Z437" s="22">
        <f t="shared" si="1373"/>
        <v>2891.4</v>
      </c>
      <c r="AA437" s="22"/>
      <c r="AB437" s="22"/>
      <c r="AC437" s="22"/>
      <c r="AD437" s="22">
        <f t="shared" si="1374"/>
        <v>78719.7</v>
      </c>
      <c r="AE437" s="22">
        <f t="shared" si="1375"/>
        <v>8357.1</v>
      </c>
      <c r="AF437" s="22">
        <f t="shared" si="1376"/>
        <v>2891.4</v>
      </c>
      <c r="AG437" s="22"/>
      <c r="AH437" s="22"/>
      <c r="AI437" s="22"/>
      <c r="AJ437" s="22">
        <f t="shared" si="1377"/>
        <v>78719.7</v>
      </c>
      <c r="AK437" s="22">
        <f t="shared" si="1378"/>
        <v>8357.1</v>
      </c>
      <c r="AL437" s="22">
        <f t="shared" si="1379"/>
        <v>2891.4</v>
      </c>
      <c r="AM437" s="22"/>
      <c r="AN437" s="22"/>
      <c r="AO437" s="22"/>
      <c r="AP437" s="22">
        <f t="shared" si="1380"/>
        <v>78719.7</v>
      </c>
      <c r="AQ437" s="22">
        <f t="shared" si="1381"/>
        <v>8357.1</v>
      </c>
      <c r="AR437" s="22">
        <f t="shared" si="1382"/>
        <v>2891.4</v>
      </c>
      <c r="AS437" s="22"/>
      <c r="AT437" s="22"/>
      <c r="AU437" s="22"/>
      <c r="AV437" s="22">
        <f t="shared" si="1383"/>
        <v>78719.7</v>
      </c>
      <c r="AW437" s="22">
        <f t="shared" si="1384"/>
        <v>8357.1</v>
      </c>
      <c r="AX437" s="22">
        <f t="shared" si="1385"/>
        <v>2891.4</v>
      </c>
      <c r="AY437" s="22">
        <v>10573.688</v>
      </c>
      <c r="AZ437" s="22"/>
      <c r="BA437" s="22"/>
      <c r="BB437" s="22">
        <f t="shared" si="1386"/>
        <v>89293.387999999992</v>
      </c>
      <c r="BC437" s="22">
        <f t="shared" si="1387"/>
        <v>8357.1</v>
      </c>
      <c r="BD437" s="22">
        <f t="shared" si="1388"/>
        <v>2891.4</v>
      </c>
      <c r="BE437" s="22"/>
      <c r="BF437" s="22"/>
      <c r="BG437" s="22"/>
      <c r="BH437" s="22">
        <f t="shared" si="1389"/>
        <v>89293.387999999992</v>
      </c>
      <c r="BI437" s="22">
        <f t="shared" si="1390"/>
        <v>8357.1</v>
      </c>
      <c r="BJ437" s="22">
        <f t="shared" si="1391"/>
        <v>2891.4</v>
      </c>
      <c r="BK437" s="22"/>
      <c r="BL437" s="22"/>
      <c r="BM437" s="22"/>
      <c r="BN437" s="22">
        <f t="shared" si="1392"/>
        <v>89293.387999999992</v>
      </c>
      <c r="BO437" s="22">
        <f t="shared" si="1393"/>
        <v>8357.1</v>
      </c>
      <c r="BP437" s="22">
        <f t="shared" si="1394"/>
        <v>2891.4</v>
      </c>
      <c r="BQ437" s="22"/>
      <c r="BR437" s="22"/>
      <c r="BS437" s="22">
        <f t="shared" si="1395"/>
        <v>89293.387999999992</v>
      </c>
      <c r="BT437" s="22">
        <f t="shared" si="1396"/>
        <v>8357.1</v>
      </c>
      <c r="BU437" s="22">
        <f t="shared" si="1397"/>
        <v>2891.4</v>
      </c>
      <c r="BV437" s="22"/>
      <c r="BW437" s="22"/>
      <c r="BX437" s="22">
        <f t="shared" si="1398"/>
        <v>89293.387999999992</v>
      </c>
      <c r="BY437" s="22">
        <f t="shared" si="1399"/>
        <v>8357.1</v>
      </c>
      <c r="BZ437" s="22">
        <f t="shared" si="1400"/>
        <v>2891.4</v>
      </c>
      <c r="CA437" s="22">
        <v>-13.318</v>
      </c>
      <c r="CB437" s="22"/>
      <c r="CC437" s="22"/>
      <c r="CD437" s="22">
        <f t="shared" si="1473"/>
        <v>89280.069999999992</v>
      </c>
      <c r="CE437" s="22"/>
      <c r="CF437" s="34">
        <f t="shared" si="1449"/>
        <v>89280.069999999992</v>
      </c>
      <c r="CG437" s="22">
        <f t="shared" si="1474"/>
        <v>8357.1</v>
      </c>
      <c r="CH437" s="22"/>
      <c r="CI437" s="22">
        <f t="shared" si="1450"/>
        <v>8357.1</v>
      </c>
      <c r="CJ437" s="22">
        <f t="shared" si="1475"/>
        <v>2891.4</v>
      </c>
      <c r="CK437" s="22"/>
      <c r="CL437" s="22">
        <f t="shared" si="1451"/>
        <v>2891.4</v>
      </c>
      <c r="CM437" s="22"/>
      <c r="CN437" s="15"/>
      <c r="CO437" s="35"/>
    </row>
    <row r="438" spans="1:99" x14ac:dyDescent="0.3">
      <c r="A438" s="32" t="s">
        <v>293</v>
      </c>
      <c r="B438" s="16">
        <v>620</v>
      </c>
      <c r="C438" s="32"/>
      <c r="D438" s="32"/>
      <c r="E438" s="33" t="s">
        <v>46</v>
      </c>
      <c r="F438" s="22">
        <f t="shared" ref="F438:K438" si="1480">F439+F440</f>
        <v>20198.600000000002</v>
      </c>
      <c r="G438" s="22">
        <f t="shared" si="1480"/>
        <v>91248.5</v>
      </c>
      <c r="H438" s="22">
        <f t="shared" si="1480"/>
        <v>96714.200000000012</v>
      </c>
      <c r="I438" s="22">
        <f t="shared" si="1480"/>
        <v>14681.3</v>
      </c>
      <c r="J438" s="22">
        <f t="shared" si="1480"/>
        <v>-16.2</v>
      </c>
      <c r="K438" s="22">
        <f t="shared" si="1480"/>
        <v>-15261.4</v>
      </c>
      <c r="L438" s="22">
        <f t="shared" si="1365"/>
        <v>34879.9</v>
      </c>
      <c r="M438" s="22">
        <f t="shared" si="1366"/>
        <v>91232.3</v>
      </c>
      <c r="N438" s="22">
        <f t="shared" si="1367"/>
        <v>81452.800000000017</v>
      </c>
      <c r="O438" s="22">
        <f>O439+O440</f>
        <v>-12490.242</v>
      </c>
      <c r="P438" s="22">
        <f>P439+P440</f>
        <v>0</v>
      </c>
      <c r="Q438" s="22">
        <f>Q439+Q440</f>
        <v>0</v>
      </c>
      <c r="R438" s="22">
        <f t="shared" si="1368"/>
        <v>22389.658000000003</v>
      </c>
      <c r="S438" s="22">
        <f t="shared" si="1369"/>
        <v>91232.3</v>
      </c>
      <c r="T438" s="22">
        <f t="shared" si="1370"/>
        <v>81452.800000000017</v>
      </c>
      <c r="U438" s="22">
        <f>U439+U440</f>
        <v>0</v>
      </c>
      <c r="V438" s="22">
        <f>V439+V440</f>
        <v>0</v>
      </c>
      <c r="W438" s="22">
        <f>W439+W440</f>
        <v>0</v>
      </c>
      <c r="X438" s="22">
        <f t="shared" si="1371"/>
        <v>22389.658000000003</v>
      </c>
      <c r="Y438" s="22">
        <f t="shared" si="1372"/>
        <v>91232.3</v>
      </c>
      <c r="Z438" s="22">
        <f t="shared" si="1373"/>
        <v>81452.800000000017</v>
      </c>
      <c r="AA438" s="22">
        <f>AA439+AA440</f>
        <v>0</v>
      </c>
      <c r="AB438" s="22">
        <f>AB439+AB440</f>
        <v>0</v>
      </c>
      <c r="AC438" s="22">
        <f>AC439+AC440</f>
        <v>0</v>
      </c>
      <c r="AD438" s="22">
        <f t="shared" si="1374"/>
        <v>22389.658000000003</v>
      </c>
      <c r="AE438" s="22">
        <f t="shared" si="1375"/>
        <v>91232.3</v>
      </c>
      <c r="AF438" s="22">
        <f t="shared" si="1376"/>
        <v>81452.800000000017</v>
      </c>
      <c r="AG438" s="22">
        <f>AG439+AG440</f>
        <v>0</v>
      </c>
      <c r="AH438" s="22">
        <f>AH439+AH440</f>
        <v>0</v>
      </c>
      <c r="AI438" s="22">
        <f>AI439+AI440</f>
        <v>0</v>
      </c>
      <c r="AJ438" s="22">
        <f t="shared" si="1377"/>
        <v>22389.658000000003</v>
      </c>
      <c r="AK438" s="22">
        <f t="shared" si="1378"/>
        <v>91232.3</v>
      </c>
      <c r="AL438" s="22">
        <f t="shared" si="1379"/>
        <v>81452.800000000017</v>
      </c>
      <c r="AM438" s="22">
        <f>AM439+AM440</f>
        <v>3000.0079999999998</v>
      </c>
      <c r="AN438" s="22">
        <f>AN439+AN440</f>
        <v>0</v>
      </c>
      <c r="AO438" s="22">
        <f>AO439+AO440</f>
        <v>0</v>
      </c>
      <c r="AP438" s="22">
        <f t="shared" si="1380"/>
        <v>25389.666000000005</v>
      </c>
      <c r="AQ438" s="22">
        <f t="shared" si="1381"/>
        <v>91232.3</v>
      </c>
      <c r="AR438" s="22">
        <f t="shared" si="1382"/>
        <v>81452.800000000017</v>
      </c>
      <c r="AS438" s="22">
        <f>AS439+AS440</f>
        <v>0</v>
      </c>
      <c r="AT438" s="22">
        <f>AT439+AT440</f>
        <v>0</v>
      </c>
      <c r="AU438" s="22">
        <f>AU439+AU440</f>
        <v>0</v>
      </c>
      <c r="AV438" s="22">
        <f t="shared" si="1383"/>
        <v>25389.666000000005</v>
      </c>
      <c r="AW438" s="22">
        <f t="shared" si="1384"/>
        <v>91232.3</v>
      </c>
      <c r="AX438" s="22">
        <f t="shared" si="1385"/>
        <v>81452.800000000017</v>
      </c>
      <c r="AY438" s="22">
        <f>AY439+AY440</f>
        <v>10982.755000000001</v>
      </c>
      <c r="AZ438" s="22">
        <f>AZ439+AZ440</f>
        <v>0</v>
      </c>
      <c r="BA438" s="22">
        <f>BA439+BA440</f>
        <v>0</v>
      </c>
      <c r="BB438" s="22">
        <f t="shared" si="1386"/>
        <v>36372.421000000002</v>
      </c>
      <c r="BC438" s="22">
        <f t="shared" si="1387"/>
        <v>91232.3</v>
      </c>
      <c r="BD438" s="22">
        <f t="shared" si="1388"/>
        <v>81452.800000000017</v>
      </c>
      <c r="BE438" s="22">
        <f>BE439+BE440</f>
        <v>-3081.326</v>
      </c>
      <c r="BF438" s="22">
        <f>BF439+BF440</f>
        <v>0</v>
      </c>
      <c r="BG438" s="22">
        <f>BG439+BG440</f>
        <v>0</v>
      </c>
      <c r="BH438" s="22">
        <f t="shared" si="1389"/>
        <v>33291.095000000001</v>
      </c>
      <c r="BI438" s="22">
        <f t="shared" si="1390"/>
        <v>91232.3</v>
      </c>
      <c r="BJ438" s="22">
        <f t="shared" si="1391"/>
        <v>81452.800000000017</v>
      </c>
      <c r="BK438" s="22">
        <f>BK439+BK440</f>
        <v>0</v>
      </c>
      <c r="BL438" s="22">
        <f>BL439+BL440</f>
        <v>0</v>
      </c>
      <c r="BM438" s="22">
        <f>BM439+BM440</f>
        <v>0</v>
      </c>
      <c r="BN438" s="22">
        <f t="shared" si="1392"/>
        <v>33291.095000000001</v>
      </c>
      <c r="BO438" s="22">
        <f t="shared" si="1393"/>
        <v>91232.3</v>
      </c>
      <c r="BP438" s="22">
        <f t="shared" si="1394"/>
        <v>81452.800000000017</v>
      </c>
      <c r="BQ438" s="22">
        <f>BQ439+BQ440</f>
        <v>0</v>
      </c>
      <c r="BR438" s="22">
        <f>BR439+BR440</f>
        <v>0</v>
      </c>
      <c r="BS438" s="22">
        <f t="shared" si="1395"/>
        <v>33291.095000000001</v>
      </c>
      <c r="BT438" s="22">
        <f t="shared" si="1396"/>
        <v>91232.3</v>
      </c>
      <c r="BU438" s="22">
        <f t="shared" si="1397"/>
        <v>81452.800000000017</v>
      </c>
      <c r="BV438" s="22">
        <f>BV439+BV440</f>
        <v>0</v>
      </c>
      <c r="BW438" s="22">
        <f>BW439+BW440</f>
        <v>0</v>
      </c>
      <c r="BX438" s="22">
        <f t="shared" si="1398"/>
        <v>33291.095000000001</v>
      </c>
      <c r="BY438" s="22">
        <f t="shared" si="1399"/>
        <v>91232.3</v>
      </c>
      <c r="BZ438" s="22">
        <f t="shared" si="1400"/>
        <v>81452.800000000017</v>
      </c>
      <c r="CA438" s="22">
        <f>CA439+CA440</f>
        <v>2208.366</v>
      </c>
      <c r="CB438" s="22">
        <f>CB439+CB440</f>
        <v>0</v>
      </c>
      <c r="CC438" s="22">
        <f>CC439+CC440</f>
        <v>0</v>
      </c>
      <c r="CD438" s="22">
        <f t="shared" si="1473"/>
        <v>35499.461000000003</v>
      </c>
      <c r="CE438" s="22">
        <f>CE439+CE440</f>
        <v>0</v>
      </c>
      <c r="CF438" s="34">
        <f t="shared" si="1449"/>
        <v>35499.461000000003</v>
      </c>
      <c r="CG438" s="22">
        <f t="shared" si="1474"/>
        <v>91232.3</v>
      </c>
      <c r="CH438" s="22">
        <f>CH439+CH440</f>
        <v>0</v>
      </c>
      <c r="CI438" s="22">
        <f t="shared" si="1450"/>
        <v>91232.3</v>
      </c>
      <c r="CJ438" s="22">
        <f t="shared" si="1475"/>
        <v>81452.800000000017</v>
      </c>
      <c r="CK438" s="22">
        <f>CK439+CK440</f>
        <v>0</v>
      </c>
      <c r="CL438" s="22">
        <f t="shared" si="1451"/>
        <v>81452.800000000017</v>
      </c>
      <c r="CM438" s="22">
        <f>CM439+CM440</f>
        <v>0</v>
      </c>
      <c r="CN438" s="15"/>
      <c r="CO438" s="35"/>
      <c r="CT438" s="5" t="s">
        <v>30</v>
      </c>
    </row>
    <row r="439" spans="1:99" x14ac:dyDescent="0.3">
      <c r="A439" s="32" t="s">
        <v>293</v>
      </c>
      <c r="B439" s="16">
        <v>620</v>
      </c>
      <c r="C439" s="32" t="s">
        <v>278</v>
      </c>
      <c r="D439" s="32" t="s">
        <v>42</v>
      </c>
      <c r="E439" s="33" t="s">
        <v>291</v>
      </c>
      <c r="F439" s="37">
        <v>3562.4</v>
      </c>
      <c r="G439" s="37">
        <v>81435.8</v>
      </c>
      <c r="H439" s="37">
        <v>18910.400000000001</v>
      </c>
      <c r="I439" s="37">
        <v>14681.3</v>
      </c>
      <c r="J439" s="37">
        <v>-16.2</v>
      </c>
      <c r="K439" s="37">
        <f>-14681.3-287.9</f>
        <v>-14969.199999999999</v>
      </c>
      <c r="L439" s="37">
        <f t="shared" si="1365"/>
        <v>18243.7</v>
      </c>
      <c r="M439" s="37">
        <f t="shared" si="1366"/>
        <v>81419.600000000006</v>
      </c>
      <c r="N439" s="37">
        <f t="shared" si="1367"/>
        <v>3941.2000000000025</v>
      </c>
      <c r="O439" s="37">
        <f>1903.158-14393.4</f>
        <v>-12490.242</v>
      </c>
      <c r="P439" s="37"/>
      <c r="Q439" s="37"/>
      <c r="R439" s="37">
        <f t="shared" si="1368"/>
        <v>5753.4580000000005</v>
      </c>
      <c r="S439" s="37">
        <f t="shared" si="1369"/>
        <v>81419.600000000006</v>
      </c>
      <c r="T439" s="37">
        <f t="shared" si="1370"/>
        <v>3941.2000000000025</v>
      </c>
      <c r="U439" s="37"/>
      <c r="V439" s="37"/>
      <c r="W439" s="37"/>
      <c r="X439" s="37">
        <f t="shared" si="1371"/>
        <v>5753.4580000000005</v>
      </c>
      <c r="Y439" s="37">
        <f t="shared" si="1372"/>
        <v>81419.600000000006</v>
      </c>
      <c r="Z439" s="37">
        <f t="shared" si="1373"/>
        <v>3941.2000000000025</v>
      </c>
      <c r="AA439" s="37"/>
      <c r="AB439" s="37"/>
      <c r="AC439" s="37"/>
      <c r="AD439" s="37">
        <f t="shared" si="1374"/>
        <v>5753.4580000000005</v>
      </c>
      <c r="AE439" s="37">
        <f t="shared" si="1375"/>
        <v>81419.600000000006</v>
      </c>
      <c r="AF439" s="37">
        <f t="shared" si="1376"/>
        <v>3941.2000000000025</v>
      </c>
      <c r="AG439" s="37"/>
      <c r="AH439" s="37"/>
      <c r="AI439" s="37"/>
      <c r="AJ439" s="37">
        <f t="shared" si="1377"/>
        <v>5753.4580000000005</v>
      </c>
      <c r="AK439" s="37">
        <f t="shared" si="1378"/>
        <v>81419.600000000006</v>
      </c>
      <c r="AL439" s="37">
        <f t="shared" si="1379"/>
        <v>3941.2000000000025</v>
      </c>
      <c r="AM439" s="37">
        <v>3000.0079999999998</v>
      </c>
      <c r="AN439" s="37"/>
      <c r="AO439" s="37"/>
      <c r="AP439" s="37">
        <f t="shared" si="1380"/>
        <v>8753.4660000000003</v>
      </c>
      <c r="AQ439" s="37">
        <f t="shared" si="1381"/>
        <v>81419.600000000006</v>
      </c>
      <c r="AR439" s="37">
        <f t="shared" si="1382"/>
        <v>3941.2000000000025</v>
      </c>
      <c r="AS439" s="37"/>
      <c r="AT439" s="37"/>
      <c r="AU439" s="37"/>
      <c r="AV439" s="37">
        <f t="shared" si="1383"/>
        <v>8753.4660000000003</v>
      </c>
      <c r="AW439" s="37">
        <f t="shared" si="1384"/>
        <v>81419.600000000006</v>
      </c>
      <c r="AX439" s="37">
        <f t="shared" si="1385"/>
        <v>3941.2000000000025</v>
      </c>
      <c r="AY439" s="37">
        <f>3081.326+989.825</f>
        <v>4071.1509999999998</v>
      </c>
      <c r="AZ439" s="37"/>
      <c r="BA439" s="37"/>
      <c r="BB439" s="37">
        <f t="shared" si="1386"/>
        <v>12824.617</v>
      </c>
      <c r="BC439" s="37">
        <f t="shared" si="1387"/>
        <v>81419.600000000006</v>
      </c>
      <c r="BD439" s="37">
        <f t="shared" si="1388"/>
        <v>3941.2000000000025</v>
      </c>
      <c r="BE439" s="37">
        <v>-3081.326</v>
      </c>
      <c r="BF439" s="37"/>
      <c r="BG439" s="37"/>
      <c r="BH439" s="37">
        <f t="shared" si="1389"/>
        <v>9743.2910000000011</v>
      </c>
      <c r="BI439" s="37">
        <f t="shared" si="1390"/>
        <v>81419.600000000006</v>
      </c>
      <c r="BJ439" s="37">
        <f t="shared" si="1391"/>
        <v>3941.2000000000025</v>
      </c>
      <c r="BK439" s="37"/>
      <c r="BL439" s="37"/>
      <c r="BM439" s="37"/>
      <c r="BN439" s="37">
        <f t="shared" si="1392"/>
        <v>9743.2910000000011</v>
      </c>
      <c r="BO439" s="37">
        <f t="shared" si="1393"/>
        <v>81419.600000000006</v>
      </c>
      <c r="BP439" s="37">
        <f t="shared" si="1394"/>
        <v>3941.2000000000025</v>
      </c>
      <c r="BQ439" s="37"/>
      <c r="BR439" s="37"/>
      <c r="BS439" s="22">
        <f t="shared" si="1395"/>
        <v>9743.2910000000011</v>
      </c>
      <c r="BT439" s="22">
        <f t="shared" si="1396"/>
        <v>81419.600000000006</v>
      </c>
      <c r="BU439" s="22">
        <f t="shared" si="1397"/>
        <v>3941.2000000000025</v>
      </c>
      <c r="BV439" s="37"/>
      <c r="BW439" s="37"/>
      <c r="BX439" s="37">
        <f t="shared" si="1398"/>
        <v>9743.2910000000011</v>
      </c>
      <c r="BY439" s="37">
        <f t="shared" si="1399"/>
        <v>81419.600000000006</v>
      </c>
      <c r="BZ439" s="37">
        <f t="shared" si="1400"/>
        <v>3941.2000000000025</v>
      </c>
      <c r="CA439" s="37"/>
      <c r="CB439" s="37"/>
      <c r="CC439" s="37"/>
      <c r="CD439" s="37">
        <f t="shared" si="1473"/>
        <v>9743.2910000000011</v>
      </c>
      <c r="CE439" s="37"/>
      <c r="CF439" s="34">
        <f t="shared" si="1449"/>
        <v>9743.2910000000011</v>
      </c>
      <c r="CG439" s="37">
        <f t="shared" si="1474"/>
        <v>81419.600000000006</v>
      </c>
      <c r="CH439" s="37"/>
      <c r="CI439" s="22">
        <f t="shared" si="1450"/>
        <v>81419.600000000006</v>
      </c>
      <c r="CJ439" s="37">
        <f t="shared" si="1475"/>
        <v>3941.2000000000025</v>
      </c>
      <c r="CK439" s="37"/>
      <c r="CL439" s="22">
        <f t="shared" si="1451"/>
        <v>3941.2000000000025</v>
      </c>
      <c r="CM439" s="37"/>
      <c r="CN439" s="15"/>
      <c r="CO439" s="35">
        <v>45.74</v>
      </c>
    </row>
    <row r="440" spans="1:99" x14ac:dyDescent="0.3">
      <c r="A440" s="32" t="s">
        <v>293</v>
      </c>
      <c r="B440" s="16">
        <v>620</v>
      </c>
      <c r="C440" s="32" t="s">
        <v>278</v>
      </c>
      <c r="D440" s="32" t="s">
        <v>67</v>
      </c>
      <c r="E440" s="33" t="s">
        <v>279</v>
      </c>
      <c r="F440" s="22">
        <v>16636.2</v>
      </c>
      <c r="G440" s="22">
        <v>9812.7000000000007</v>
      </c>
      <c r="H440" s="22">
        <v>77803.8</v>
      </c>
      <c r="I440" s="22"/>
      <c r="J440" s="22"/>
      <c r="K440" s="22">
        <v>-292.2</v>
      </c>
      <c r="L440" s="22">
        <f t="shared" si="1365"/>
        <v>16636.2</v>
      </c>
      <c r="M440" s="22">
        <f t="shared" si="1366"/>
        <v>9812.7000000000007</v>
      </c>
      <c r="N440" s="22">
        <f t="shared" si="1367"/>
        <v>77511.600000000006</v>
      </c>
      <c r="O440" s="22"/>
      <c r="P440" s="22"/>
      <c r="Q440" s="22"/>
      <c r="R440" s="22">
        <f t="shared" si="1368"/>
        <v>16636.2</v>
      </c>
      <c r="S440" s="22">
        <f t="shared" si="1369"/>
        <v>9812.7000000000007</v>
      </c>
      <c r="T440" s="22">
        <f t="shared" si="1370"/>
        <v>77511.600000000006</v>
      </c>
      <c r="U440" s="22"/>
      <c r="V440" s="22"/>
      <c r="W440" s="22"/>
      <c r="X440" s="22">
        <f t="shared" si="1371"/>
        <v>16636.2</v>
      </c>
      <c r="Y440" s="22">
        <f t="shared" si="1372"/>
        <v>9812.7000000000007</v>
      </c>
      <c r="Z440" s="22">
        <f t="shared" si="1373"/>
        <v>77511.600000000006</v>
      </c>
      <c r="AA440" s="22"/>
      <c r="AB440" s="22"/>
      <c r="AC440" s="22"/>
      <c r="AD440" s="22">
        <f t="shared" si="1374"/>
        <v>16636.2</v>
      </c>
      <c r="AE440" s="22">
        <f t="shared" si="1375"/>
        <v>9812.7000000000007</v>
      </c>
      <c r="AF440" s="22">
        <f t="shared" si="1376"/>
        <v>77511.600000000006</v>
      </c>
      <c r="AG440" s="22"/>
      <c r="AH440" s="22"/>
      <c r="AI440" s="22"/>
      <c r="AJ440" s="22">
        <f t="shared" si="1377"/>
        <v>16636.2</v>
      </c>
      <c r="AK440" s="22">
        <f t="shared" si="1378"/>
        <v>9812.7000000000007</v>
      </c>
      <c r="AL440" s="22">
        <f t="shared" si="1379"/>
        <v>77511.600000000006</v>
      </c>
      <c r="AM440" s="22"/>
      <c r="AN440" s="22"/>
      <c r="AO440" s="22"/>
      <c r="AP440" s="22">
        <f t="shared" si="1380"/>
        <v>16636.2</v>
      </c>
      <c r="AQ440" s="22">
        <f t="shared" si="1381"/>
        <v>9812.7000000000007</v>
      </c>
      <c r="AR440" s="22">
        <f t="shared" si="1382"/>
        <v>77511.600000000006</v>
      </c>
      <c r="AS440" s="22"/>
      <c r="AT440" s="22"/>
      <c r="AU440" s="22"/>
      <c r="AV440" s="22">
        <f t="shared" si="1383"/>
        <v>16636.2</v>
      </c>
      <c r="AW440" s="22">
        <f t="shared" si="1384"/>
        <v>9812.7000000000007</v>
      </c>
      <c r="AX440" s="22">
        <f t="shared" si="1385"/>
        <v>77511.600000000006</v>
      </c>
      <c r="AY440" s="22">
        <v>6911.6040000000003</v>
      </c>
      <c r="AZ440" s="22"/>
      <c r="BA440" s="22"/>
      <c r="BB440" s="22">
        <f t="shared" si="1386"/>
        <v>23547.804</v>
      </c>
      <c r="BC440" s="22">
        <f t="shared" si="1387"/>
        <v>9812.7000000000007</v>
      </c>
      <c r="BD440" s="22">
        <f t="shared" si="1388"/>
        <v>77511.600000000006</v>
      </c>
      <c r="BE440" s="22"/>
      <c r="BF440" s="22"/>
      <c r="BG440" s="22"/>
      <c r="BH440" s="22">
        <f t="shared" si="1389"/>
        <v>23547.804</v>
      </c>
      <c r="BI440" s="22">
        <f t="shared" si="1390"/>
        <v>9812.7000000000007</v>
      </c>
      <c r="BJ440" s="22">
        <f t="shared" si="1391"/>
        <v>77511.600000000006</v>
      </c>
      <c r="BK440" s="22"/>
      <c r="BL440" s="22"/>
      <c r="BM440" s="22"/>
      <c r="BN440" s="22">
        <f t="shared" si="1392"/>
        <v>23547.804</v>
      </c>
      <c r="BO440" s="22">
        <f t="shared" si="1393"/>
        <v>9812.7000000000007</v>
      </c>
      <c r="BP440" s="22">
        <f t="shared" si="1394"/>
        <v>77511.600000000006</v>
      </c>
      <c r="BQ440" s="22"/>
      <c r="BR440" s="22"/>
      <c r="BS440" s="22">
        <f t="shared" si="1395"/>
        <v>23547.804</v>
      </c>
      <c r="BT440" s="22">
        <f t="shared" si="1396"/>
        <v>9812.7000000000007</v>
      </c>
      <c r="BU440" s="22">
        <f t="shared" si="1397"/>
        <v>77511.600000000006</v>
      </c>
      <c r="BV440" s="22"/>
      <c r="BW440" s="22"/>
      <c r="BX440" s="22">
        <f t="shared" si="1398"/>
        <v>23547.804</v>
      </c>
      <c r="BY440" s="22">
        <f t="shared" si="1399"/>
        <v>9812.7000000000007</v>
      </c>
      <c r="BZ440" s="22">
        <f t="shared" si="1400"/>
        <v>77511.600000000006</v>
      </c>
      <c r="CA440" s="22">
        <f>2208.366</f>
        <v>2208.366</v>
      </c>
      <c r="CB440" s="22"/>
      <c r="CC440" s="22"/>
      <c r="CD440" s="22">
        <f t="shared" si="1473"/>
        <v>25756.17</v>
      </c>
      <c r="CE440" s="22"/>
      <c r="CF440" s="34">
        <f t="shared" si="1449"/>
        <v>25756.17</v>
      </c>
      <c r="CG440" s="22">
        <f t="shared" si="1474"/>
        <v>9812.7000000000007</v>
      </c>
      <c r="CH440" s="22"/>
      <c r="CI440" s="22">
        <f t="shared" si="1450"/>
        <v>9812.7000000000007</v>
      </c>
      <c r="CJ440" s="22">
        <f t="shared" si="1475"/>
        <v>77511.600000000006</v>
      </c>
      <c r="CK440" s="22"/>
      <c r="CL440" s="22">
        <f t="shared" si="1451"/>
        <v>77511.600000000006</v>
      </c>
      <c r="CM440" s="22"/>
      <c r="CN440" s="15"/>
      <c r="CO440" s="35">
        <v>75</v>
      </c>
    </row>
    <row r="441" spans="1:99" ht="46.8" x14ac:dyDescent="0.3">
      <c r="A441" s="32" t="s">
        <v>295</v>
      </c>
      <c r="B441" s="16"/>
      <c r="C441" s="32"/>
      <c r="D441" s="32"/>
      <c r="E441" s="33" t="s">
        <v>296</v>
      </c>
      <c r="F441" s="22">
        <f t="shared" ref="F441:K441" si="1481">F442</f>
        <v>17782.8</v>
      </c>
      <c r="G441" s="22">
        <f t="shared" si="1481"/>
        <v>11764</v>
      </c>
      <c r="H441" s="22">
        <f t="shared" si="1481"/>
        <v>11764</v>
      </c>
      <c r="I441" s="22">
        <f t="shared" si="1481"/>
        <v>0</v>
      </c>
      <c r="J441" s="22">
        <f t="shared" si="1481"/>
        <v>0</v>
      </c>
      <c r="K441" s="22">
        <f t="shared" si="1481"/>
        <v>0</v>
      </c>
      <c r="L441" s="22">
        <f t="shared" si="1365"/>
        <v>17782.8</v>
      </c>
      <c r="M441" s="22">
        <f t="shared" si="1366"/>
        <v>11764</v>
      </c>
      <c r="N441" s="22">
        <f t="shared" si="1367"/>
        <v>11764</v>
      </c>
      <c r="O441" s="22">
        <f>O442</f>
        <v>18704.245999999999</v>
      </c>
      <c r="P441" s="22">
        <f>P442</f>
        <v>0</v>
      </c>
      <c r="Q441" s="22">
        <f>Q442</f>
        <v>0</v>
      </c>
      <c r="R441" s="22">
        <f t="shared" si="1368"/>
        <v>36487.046000000002</v>
      </c>
      <c r="S441" s="22">
        <f t="shared" si="1369"/>
        <v>11764</v>
      </c>
      <c r="T441" s="22">
        <f t="shared" si="1370"/>
        <v>11764</v>
      </c>
      <c r="U441" s="22">
        <f>U442</f>
        <v>0</v>
      </c>
      <c r="V441" s="22">
        <f>V442</f>
        <v>0</v>
      </c>
      <c r="W441" s="22">
        <f>W442</f>
        <v>0</v>
      </c>
      <c r="X441" s="22">
        <f t="shared" si="1371"/>
        <v>36487.046000000002</v>
      </c>
      <c r="Y441" s="22">
        <f t="shared" si="1372"/>
        <v>11764</v>
      </c>
      <c r="Z441" s="22">
        <f t="shared" si="1373"/>
        <v>11764</v>
      </c>
      <c r="AA441" s="22">
        <f>AA442</f>
        <v>0</v>
      </c>
      <c r="AB441" s="22">
        <f>AB442</f>
        <v>0</v>
      </c>
      <c r="AC441" s="22">
        <f>AC442</f>
        <v>0</v>
      </c>
      <c r="AD441" s="22">
        <f t="shared" si="1374"/>
        <v>36487.046000000002</v>
      </c>
      <c r="AE441" s="22">
        <f t="shared" si="1375"/>
        <v>11764</v>
      </c>
      <c r="AF441" s="22">
        <f t="shared" si="1376"/>
        <v>11764</v>
      </c>
      <c r="AG441" s="22">
        <f>AG442</f>
        <v>0</v>
      </c>
      <c r="AH441" s="22">
        <f>AH442</f>
        <v>0</v>
      </c>
      <c r="AI441" s="22">
        <f>AI442</f>
        <v>0</v>
      </c>
      <c r="AJ441" s="22">
        <f t="shared" si="1377"/>
        <v>36487.046000000002</v>
      </c>
      <c r="AK441" s="22">
        <f t="shared" si="1378"/>
        <v>11764</v>
      </c>
      <c r="AL441" s="22">
        <f t="shared" si="1379"/>
        <v>11764</v>
      </c>
      <c r="AM441" s="22">
        <f>AM442</f>
        <v>2881.9830000000002</v>
      </c>
      <c r="AN441" s="22">
        <f>AN442</f>
        <v>0</v>
      </c>
      <c r="AO441" s="22">
        <f>AO442</f>
        <v>0</v>
      </c>
      <c r="AP441" s="22">
        <f t="shared" si="1380"/>
        <v>39369.029000000002</v>
      </c>
      <c r="AQ441" s="22">
        <f t="shared" si="1381"/>
        <v>11764</v>
      </c>
      <c r="AR441" s="22">
        <f t="shared" si="1382"/>
        <v>11764</v>
      </c>
      <c r="AS441" s="22">
        <f>AS442</f>
        <v>0</v>
      </c>
      <c r="AT441" s="22">
        <f>AT442</f>
        <v>0</v>
      </c>
      <c r="AU441" s="22">
        <f>AU442</f>
        <v>0</v>
      </c>
      <c r="AV441" s="22">
        <f t="shared" si="1383"/>
        <v>39369.029000000002</v>
      </c>
      <c r="AW441" s="22">
        <f t="shared" si="1384"/>
        <v>11764</v>
      </c>
      <c r="AX441" s="22">
        <f t="shared" si="1385"/>
        <v>11764</v>
      </c>
      <c r="AY441" s="22">
        <f>AY442</f>
        <v>0</v>
      </c>
      <c r="AZ441" s="22">
        <f>AZ442</f>
        <v>0</v>
      </c>
      <c r="BA441" s="22">
        <f>BA442</f>
        <v>0</v>
      </c>
      <c r="BB441" s="22">
        <f t="shared" si="1386"/>
        <v>39369.029000000002</v>
      </c>
      <c r="BC441" s="22">
        <f t="shared" si="1387"/>
        <v>11764</v>
      </c>
      <c r="BD441" s="22">
        <f t="shared" si="1388"/>
        <v>11764</v>
      </c>
      <c r="BE441" s="22">
        <f>BE442</f>
        <v>0</v>
      </c>
      <c r="BF441" s="22">
        <f>BF442</f>
        <v>0</v>
      </c>
      <c r="BG441" s="22">
        <f>BG442</f>
        <v>0</v>
      </c>
      <c r="BH441" s="22">
        <f t="shared" si="1389"/>
        <v>39369.029000000002</v>
      </c>
      <c r="BI441" s="22">
        <f t="shared" si="1390"/>
        <v>11764</v>
      </c>
      <c r="BJ441" s="22">
        <f t="shared" si="1391"/>
        <v>11764</v>
      </c>
      <c r="BK441" s="22">
        <f>BK442</f>
        <v>0</v>
      </c>
      <c r="BL441" s="22">
        <f>BL442</f>
        <v>0</v>
      </c>
      <c r="BM441" s="22">
        <f>BM442</f>
        <v>0</v>
      </c>
      <c r="BN441" s="22">
        <f t="shared" si="1392"/>
        <v>39369.029000000002</v>
      </c>
      <c r="BO441" s="22">
        <f t="shared" si="1393"/>
        <v>11764</v>
      </c>
      <c r="BP441" s="22">
        <f t="shared" si="1394"/>
        <v>11764</v>
      </c>
      <c r="BQ441" s="22">
        <f>BQ442</f>
        <v>0</v>
      </c>
      <c r="BR441" s="22">
        <f>BR442</f>
        <v>0</v>
      </c>
      <c r="BS441" s="22">
        <f t="shared" si="1395"/>
        <v>39369.029000000002</v>
      </c>
      <c r="BT441" s="22">
        <f t="shared" si="1396"/>
        <v>11764</v>
      </c>
      <c r="BU441" s="22">
        <f t="shared" si="1397"/>
        <v>11764</v>
      </c>
      <c r="BV441" s="22">
        <f>BV442</f>
        <v>0</v>
      </c>
      <c r="BW441" s="22">
        <f>BW442</f>
        <v>0</v>
      </c>
      <c r="BX441" s="22">
        <f t="shared" si="1398"/>
        <v>39369.029000000002</v>
      </c>
      <c r="BY441" s="22">
        <f t="shared" si="1399"/>
        <v>11764</v>
      </c>
      <c r="BZ441" s="22">
        <f t="shared" si="1400"/>
        <v>11764</v>
      </c>
      <c r="CA441" s="22">
        <f>CA442</f>
        <v>0</v>
      </c>
      <c r="CB441" s="22">
        <f>CB442</f>
        <v>0</v>
      </c>
      <c r="CC441" s="22">
        <f>CC442</f>
        <v>0</v>
      </c>
      <c r="CD441" s="22">
        <f t="shared" si="1473"/>
        <v>39369.029000000002</v>
      </c>
      <c r="CE441" s="22">
        <f>CE442</f>
        <v>0</v>
      </c>
      <c r="CF441" s="34">
        <f t="shared" si="1449"/>
        <v>39369.029000000002</v>
      </c>
      <c r="CG441" s="22">
        <f t="shared" si="1474"/>
        <v>11764</v>
      </c>
      <c r="CH441" s="22">
        <f>CH442</f>
        <v>0</v>
      </c>
      <c r="CI441" s="22">
        <f t="shared" si="1450"/>
        <v>11764</v>
      </c>
      <c r="CJ441" s="22">
        <f t="shared" si="1475"/>
        <v>11764</v>
      </c>
      <c r="CK441" s="22">
        <f>CK442</f>
        <v>0</v>
      </c>
      <c r="CL441" s="22">
        <f t="shared" si="1451"/>
        <v>11764</v>
      </c>
      <c r="CM441" s="22">
        <f>CM442</f>
        <v>0</v>
      </c>
      <c r="CN441" s="15"/>
      <c r="CO441" s="35"/>
      <c r="CU441" s="5" t="s">
        <v>31</v>
      </c>
    </row>
    <row r="442" spans="1:99" ht="46.8" x14ac:dyDescent="0.3">
      <c r="A442" s="32" t="s">
        <v>295</v>
      </c>
      <c r="B442" s="16">
        <v>600</v>
      </c>
      <c r="C442" s="32"/>
      <c r="D442" s="32"/>
      <c r="E442" s="33" t="s">
        <v>45</v>
      </c>
      <c r="F442" s="22">
        <f t="shared" ref="F442:K442" si="1482">F445+F443</f>
        <v>17782.8</v>
      </c>
      <c r="G442" s="22">
        <f t="shared" si="1482"/>
        <v>11764</v>
      </c>
      <c r="H442" s="22">
        <f t="shared" si="1482"/>
        <v>11764</v>
      </c>
      <c r="I442" s="22">
        <f t="shared" si="1482"/>
        <v>0</v>
      </c>
      <c r="J442" s="22">
        <f t="shared" si="1482"/>
        <v>0</v>
      </c>
      <c r="K442" s="22">
        <f t="shared" si="1482"/>
        <v>0</v>
      </c>
      <c r="L442" s="22">
        <f t="shared" si="1365"/>
        <v>17782.8</v>
      </c>
      <c r="M442" s="22">
        <f t="shared" si="1366"/>
        <v>11764</v>
      </c>
      <c r="N442" s="22">
        <f t="shared" si="1367"/>
        <v>11764</v>
      </c>
      <c r="O442" s="22">
        <f>O445+O443</f>
        <v>18704.245999999999</v>
      </c>
      <c r="P442" s="22">
        <f>P445+P443</f>
        <v>0</v>
      </c>
      <c r="Q442" s="22">
        <f>Q445+Q443</f>
        <v>0</v>
      </c>
      <c r="R442" s="22">
        <f t="shared" si="1368"/>
        <v>36487.046000000002</v>
      </c>
      <c r="S442" s="22">
        <f t="shared" si="1369"/>
        <v>11764</v>
      </c>
      <c r="T442" s="22">
        <f t="shared" si="1370"/>
        <v>11764</v>
      </c>
      <c r="U442" s="22">
        <f>U445+U443</f>
        <v>0</v>
      </c>
      <c r="V442" s="22">
        <f>V445+V443</f>
        <v>0</v>
      </c>
      <c r="W442" s="22">
        <f>W445+W443</f>
        <v>0</v>
      </c>
      <c r="X442" s="22">
        <f t="shared" si="1371"/>
        <v>36487.046000000002</v>
      </c>
      <c r="Y442" s="22">
        <f t="shared" si="1372"/>
        <v>11764</v>
      </c>
      <c r="Z442" s="22">
        <f t="shared" si="1373"/>
        <v>11764</v>
      </c>
      <c r="AA442" s="22">
        <f>AA445+AA443</f>
        <v>0</v>
      </c>
      <c r="AB442" s="22">
        <f>AB445+AB443</f>
        <v>0</v>
      </c>
      <c r="AC442" s="22">
        <f>AC445+AC443</f>
        <v>0</v>
      </c>
      <c r="AD442" s="22">
        <f t="shared" si="1374"/>
        <v>36487.046000000002</v>
      </c>
      <c r="AE442" s="22">
        <f t="shared" si="1375"/>
        <v>11764</v>
      </c>
      <c r="AF442" s="22">
        <f t="shared" si="1376"/>
        <v>11764</v>
      </c>
      <c r="AG442" s="22">
        <f>AG445+AG443</f>
        <v>0</v>
      </c>
      <c r="AH442" s="22">
        <f>AH445+AH443</f>
        <v>0</v>
      </c>
      <c r="AI442" s="22">
        <f>AI445+AI443</f>
        <v>0</v>
      </c>
      <c r="AJ442" s="22">
        <f t="shared" si="1377"/>
        <v>36487.046000000002</v>
      </c>
      <c r="AK442" s="22">
        <f t="shared" si="1378"/>
        <v>11764</v>
      </c>
      <c r="AL442" s="22">
        <f t="shared" si="1379"/>
        <v>11764</v>
      </c>
      <c r="AM442" s="22">
        <f>AM445+AM443</f>
        <v>2881.9830000000002</v>
      </c>
      <c r="AN442" s="22">
        <f>AN445+AN443</f>
        <v>0</v>
      </c>
      <c r="AO442" s="22">
        <f>AO445+AO443</f>
        <v>0</v>
      </c>
      <c r="AP442" s="22">
        <f t="shared" si="1380"/>
        <v>39369.029000000002</v>
      </c>
      <c r="AQ442" s="22">
        <f t="shared" si="1381"/>
        <v>11764</v>
      </c>
      <c r="AR442" s="22">
        <f t="shared" si="1382"/>
        <v>11764</v>
      </c>
      <c r="AS442" s="22">
        <f>AS445+AS443</f>
        <v>0</v>
      </c>
      <c r="AT442" s="22">
        <f>AT445+AT443</f>
        <v>0</v>
      </c>
      <c r="AU442" s="22">
        <f>AU445+AU443</f>
        <v>0</v>
      </c>
      <c r="AV442" s="22">
        <f t="shared" si="1383"/>
        <v>39369.029000000002</v>
      </c>
      <c r="AW442" s="22">
        <f t="shared" si="1384"/>
        <v>11764</v>
      </c>
      <c r="AX442" s="22">
        <f t="shared" si="1385"/>
        <v>11764</v>
      </c>
      <c r="AY442" s="22">
        <f>AY445+AY443</f>
        <v>0</v>
      </c>
      <c r="AZ442" s="22">
        <f>AZ445+AZ443</f>
        <v>0</v>
      </c>
      <c r="BA442" s="22">
        <f>BA445+BA443</f>
        <v>0</v>
      </c>
      <c r="BB442" s="22">
        <f t="shared" si="1386"/>
        <v>39369.029000000002</v>
      </c>
      <c r="BC442" s="22">
        <f t="shared" si="1387"/>
        <v>11764</v>
      </c>
      <c r="BD442" s="22">
        <f t="shared" si="1388"/>
        <v>11764</v>
      </c>
      <c r="BE442" s="22">
        <f>BE445+BE443</f>
        <v>0</v>
      </c>
      <c r="BF442" s="22">
        <f>BF445+BF443</f>
        <v>0</v>
      </c>
      <c r="BG442" s="22">
        <f>BG445+BG443</f>
        <v>0</v>
      </c>
      <c r="BH442" s="22">
        <f t="shared" si="1389"/>
        <v>39369.029000000002</v>
      </c>
      <c r="BI442" s="22">
        <f t="shared" si="1390"/>
        <v>11764</v>
      </c>
      <c r="BJ442" s="22">
        <f t="shared" si="1391"/>
        <v>11764</v>
      </c>
      <c r="BK442" s="22">
        <f>BK445+BK443</f>
        <v>0</v>
      </c>
      <c r="BL442" s="22">
        <f>BL445+BL443</f>
        <v>0</v>
      </c>
      <c r="BM442" s="22">
        <f>BM445+BM443</f>
        <v>0</v>
      </c>
      <c r="BN442" s="22">
        <f t="shared" si="1392"/>
        <v>39369.029000000002</v>
      </c>
      <c r="BO442" s="22">
        <f t="shared" si="1393"/>
        <v>11764</v>
      </c>
      <c r="BP442" s="22">
        <f t="shared" si="1394"/>
        <v>11764</v>
      </c>
      <c r="BQ442" s="22">
        <f>BQ445+BQ443</f>
        <v>0</v>
      </c>
      <c r="BR442" s="22">
        <f>BR445+BR443</f>
        <v>0</v>
      </c>
      <c r="BS442" s="22">
        <f t="shared" si="1395"/>
        <v>39369.029000000002</v>
      </c>
      <c r="BT442" s="22">
        <f t="shared" si="1396"/>
        <v>11764</v>
      </c>
      <c r="BU442" s="22">
        <f t="shared" si="1397"/>
        <v>11764</v>
      </c>
      <c r="BV442" s="22">
        <f>BV445+BV443</f>
        <v>0</v>
      </c>
      <c r="BW442" s="22">
        <f>BW445+BW443</f>
        <v>0</v>
      </c>
      <c r="BX442" s="22">
        <f t="shared" si="1398"/>
        <v>39369.029000000002</v>
      </c>
      <c r="BY442" s="22">
        <f t="shared" si="1399"/>
        <v>11764</v>
      </c>
      <c r="BZ442" s="22">
        <f t="shared" si="1400"/>
        <v>11764</v>
      </c>
      <c r="CA442" s="22">
        <f>CA445+CA443</f>
        <v>0</v>
      </c>
      <c r="CB442" s="22">
        <f>CB445+CB443</f>
        <v>0</v>
      </c>
      <c r="CC442" s="22">
        <f>CC445+CC443</f>
        <v>0</v>
      </c>
      <c r="CD442" s="22">
        <f t="shared" si="1473"/>
        <v>39369.029000000002</v>
      </c>
      <c r="CE442" s="22">
        <f>CE445+CE443</f>
        <v>0</v>
      </c>
      <c r="CF442" s="34">
        <f t="shared" si="1449"/>
        <v>39369.029000000002</v>
      </c>
      <c r="CG442" s="22">
        <f t="shared" si="1474"/>
        <v>11764</v>
      </c>
      <c r="CH442" s="22">
        <f>CH445+CH443</f>
        <v>0</v>
      </c>
      <c r="CI442" s="22">
        <f t="shared" si="1450"/>
        <v>11764</v>
      </c>
      <c r="CJ442" s="22">
        <f t="shared" si="1475"/>
        <v>11764</v>
      </c>
      <c r="CK442" s="22">
        <f>CK445+CK443</f>
        <v>0</v>
      </c>
      <c r="CL442" s="22">
        <f t="shared" si="1451"/>
        <v>11764</v>
      </c>
      <c r="CM442" s="22">
        <f>CM445+CM443</f>
        <v>0</v>
      </c>
      <c r="CN442" s="15"/>
      <c r="CO442" s="35"/>
      <c r="CS442" s="5" t="s">
        <v>29</v>
      </c>
    </row>
    <row r="443" spans="1:99" hidden="1" x14ac:dyDescent="0.3">
      <c r="A443" s="32" t="s">
        <v>295</v>
      </c>
      <c r="B443" s="16">
        <v>610</v>
      </c>
      <c r="C443" s="32"/>
      <c r="D443" s="32"/>
      <c r="E443" s="33" t="s">
        <v>104</v>
      </c>
      <c r="F443" s="22">
        <f t="shared" ref="F443:K443" si="1483">F444</f>
        <v>0</v>
      </c>
      <c r="G443" s="22">
        <f t="shared" si="1483"/>
        <v>0</v>
      </c>
      <c r="H443" s="22">
        <f t="shared" si="1483"/>
        <v>0</v>
      </c>
      <c r="I443" s="22">
        <f t="shared" si="1483"/>
        <v>0</v>
      </c>
      <c r="J443" s="22">
        <f t="shared" si="1483"/>
        <v>0</v>
      </c>
      <c r="K443" s="22">
        <f t="shared" si="1483"/>
        <v>0</v>
      </c>
      <c r="L443" s="22">
        <f t="shared" si="1365"/>
        <v>0</v>
      </c>
      <c r="M443" s="22">
        <f t="shared" si="1366"/>
        <v>0</v>
      </c>
      <c r="N443" s="22">
        <f t="shared" si="1367"/>
        <v>0</v>
      </c>
      <c r="O443" s="22">
        <f>O444</f>
        <v>0</v>
      </c>
      <c r="P443" s="22">
        <f>P444</f>
        <v>0</v>
      </c>
      <c r="Q443" s="22">
        <f>Q444</f>
        <v>0</v>
      </c>
      <c r="R443" s="22">
        <f t="shared" si="1368"/>
        <v>0</v>
      </c>
      <c r="S443" s="22">
        <f t="shared" si="1369"/>
        <v>0</v>
      </c>
      <c r="T443" s="22">
        <f t="shared" si="1370"/>
        <v>0</v>
      </c>
      <c r="U443" s="22">
        <f>U444</f>
        <v>0</v>
      </c>
      <c r="V443" s="22">
        <f>V444</f>
        <v>0</v>
      </c>
      <c r="W443" s="22">
        <f>W444</f>
        <v>0</v>
      </c>
      <c r="X443" s="22">
        <f t="shared" si="1371"/>
        <v>0</v>
      </c>
      <c r="Y443" s="22">
        <f t="shared" si="1372"/>
        <v>0</v>
      </c>
      <c r="Z443" s="22">
        <f t="shared" si="1373"/>
        <v>0</v>
      </c>
      <c r="AA443" s="22">
        <f>AA444</f>
        <v>0</v>
      </c>
      <c r="AB443" s="22">
        <f>AB444</f>
        <v>0</v>
      </c>
      <c r="AC443" s="22">
        <f>AC444</f>
        <v>0</v>
      </c>
      <c r="AD443" s="22">
        <f t="shared" si="1374"/>
        <v>0</v>
      </c>
      <c r="AE443" s="22">
        <f t="shared" si="1375"/>
        <v>0</v>
      </c>
      <c r="AF443" s="22">
        <f t="shared" si="1376"/>
        <v>0</v>
      </c>
      <c r="AG443" s="22">
        <f>AG444</f>
        <v>0</v>
      </c>
      <c r="AH443" s="22">
        <f>AH444</f>
        <v>0</v>
      </c>
      <c r="AI443" s="22">
        <f>AI444</f>
        <v>0</v>
      </c>
      <c r="AJ443" s="22">
        <f t="shared" si="1377"/>
        <v>0</v>
      </c>
      <c r="AK443" s="22">
        <f t="shared" si="1378"/>
        <v>0</v>
      </c>
      <c r="AL443" s="22">
        <f t="shared" si="1379"/>
        <v>0</v>
      </c>
      <c r="AM443" s="22">
        <f>AM444</f>
        <v>0</v>
      </c>
      <c r="AN443" s="22">
        <f>AN444</f>
        <v>0</v>
      </c>
      <c r="AO443" s="22">
        <f>AO444</f>
        <v>0</v>
      </c>
      <c r="AP443" s="22">
        <f t="shared" si="1380"/>
        <v>0</v>
      </c>
      <c r="AQ443" s="22">
        <f t="shared" si="1381"/>
        <v>0</v>
      </c>
      <c r="AR443" s="22">
        <f t="shared" si="1382"/>
        <v>0</v>
      </c>
      <c r="AS443" s="22">
        <f>AS444</f>
        <v>0</v>
      </c>
      <c r="AT443" s="22">
        <f>AT444</f>
        <v>0</v>
      </c>
      <c r="AU443" s="22">
        <f>AU444</f>
        <v>0</v>
      </c>
      <c r="AV443" s="22">
        <f t="shared" si="1383"/>
        <v>0</v>
      </c>
      <c r="AW443" s="22">
        <f t="shared" si="1384"/>
        <v>0</v>
      </c>
      <c r="AX443" s="22">
        <f t="shared" si="1385"/>
        <v>0</v>
      </c>
      <c r="AY443" s="22">
        <f>AY444</f>
        <v>0</v>
      </c>
      <c r="AZ443" s="22">
        <f>AZ444</f>
        <v>0</v>
      </c>
      <c r="BA443" s="22">
        <f>BA444</f>
        <v>0</v>
      </c>
      <c r="BB443" s="22">
        <f t="shared" si="1386"/>
        <v>0</v>
      </c>
      <c r="BC443" s="22">
        <f t="shared" si="1387"/>
        <v>0</v>
      </c>
      <c r="BD443" s="22">
        <f t="shared" si="1388"/>
        <v>0</v>
      </c>
      <c r="BE443" s="22">
        <f>BE444</f>
        <v>0</v>
      </c>
      <c r="BF443" s="22">
        <f>BF444</f>
        <v>0</v>
      </c>
      <c r="BG443" s="22">
        <f>BG444</f>
        <v>0</v>
      </c>
      <c r="BH443" s="22">
        <f t="shared" si="1389"/>
        <v>0</v>
      </c>
      <c r="BI443" s="22">
        <f t="shared" si="1390"/>
        <v>0</v>
      </c>
      <c r="BJ443" s="22">
        <f t="shared" si="1391"/>
        <v>0</v>
      </c>
      <c r="BK443" s="22">
        <f>BK444</f>
        <v>0</v>
      </c>
      <c r="BL443" s="22">
        <f>BL444</f>
        <v>0</v>
      </c>
      <c r="BM443" s="22">
        <f>BM444</f>
        <v>0</v>
      </c>
      <c r="BN443" s="22">
        <f t="shared" si="1392"/>
        <v>0</v>
      </c>
      <c r="BO443" s="22">
        <f t="shared" si="1393"/>
        <v>0</v>
      </c>
      <c r="BP443" s="22">
        <f t="shared" si="1394"/>
        <v>0</v>
      </c>
      <c r="BQ443" s="22">
        <f>BQ444</f>
        <v>0</v>
      </c>
      <c r="BR443" s="22">
        <f>BR444</f>
        <v>0</v>
      </c>
      <c r="BS443" s="22">
        <f t="shared" si="1395"/>
        <v>0</v>
      </c>
      <c r="BT443" s="22">
        <f t="shared" si="1396"/>
        <v>0</v>
      </c>
      <c r="BU443" s="22">
        <f t="shared" si="1397"/>
        <v>0</v>
      </c>
      <c r="BV443" s="22">
        <f>BV444</f>
        <v>0</v>
      </c>
      <c r="BW443" s="22">
        <f>BW444</f>
        <v>0</v>
      </c>
      <c r="BX443" s="22">
        <f t="shared" si="1398"/>
        <v>0</v>
      </c>
      <c r="BY443" s="22">
        <f t="shared" si="1399"/>
        <v>0</v>
      </c>
      <c r="BZ443" s="22">
        <f t="shared" si="1400"/>
        <v>0</v>
      </c>
      <c r="CA443" s="22">
        <f>CA444</f>
        <v>0</v>
      </c>
      <c r="CB443" s="22">
        <f>CB444</f>
        <v>0</v>
      </c>
      <c r="CC443" s="22">
        <f>CC444</f>
        <v>0</v>
      </c>
      <c r="CD443" s="22">
        <f t="shared" si="1473"/>
        <v>0</v>
      </c>
      <c r="CE443" s="22">
        <f>CE444</f>
        <v>0</v>
      </c>
      <c r="CF443" s="22"/>
      <c r="CG443" s="22">
        <f t="shared" si="1474"/>
        <v>0</v>
      </c>
      <c r="CH443" s="22">
        <f>CH444</f>
        <v>0</v>
      </c>
      <c r="CI443" s="22"/>
      <c r="CJ443" s="22">
        <f t="shared" si="1475"/>
        <v>0</v>
      </c>
      <c r="CK443" s="22">
        <f>CK444</f>
        <v>0</v>
      </c>
      <c r="CL443" s="22"/>
      <c r="CM443" s="22">
        <f>CM444</f>
        <v>0</v>
      </c>
      <c r="CN443" s="15">
        <v>0</v>
      </c>
      <c r="CO443" s="35"/>
      <c r="CT443" s="5" t="s">
        <v>30</v>
      </c>
    </row>
    <row r="444" spans="1:99" hidden="1" x14ac:dyDescent="0.3">
      <c r="A444" s="32" t="s">
        <v>295</v>
      </c>
      <c r="B444" s="16">
        <v>610</v>
      </c>
      <c r="C444" s="32" t="s">
        <v>278</v>
      </c>
      <c r="D444" s="32" t="s">
        <v>67</v>
      </c>
      <c r="E444" s="33" t="s">
        <v>279</v>
      </c>
      <c r="F444" s="22"/>
      <c r="G444" s="22"/>
      <c r="H444" s="22"/>
      <c r="I444" s="22"/>
      <c r="J444" s="22"/>
      <c r="K444" s="22"/>
      <c r="L444" s="22">
        <f t="shared" si="1365"/>
        <v>0</v>
      </c>
      <c r="M444" s="22">
        <f t="shared" si="1366"/>
        <v>0</v>
      </c>
      <c r="N444" s="22">
        <f t="shared" si="1367"/>
        <v>0</v>
      </c>
      <c r="O444" s="22"/>
      <c r="P444" s="22"/>
      <c r="Q444" s="22"/>
      <c r="R444" s="22">
        <f t="shared" si="1368"/>
        <v>0</v>
      </c>
      <c r="S444" s="22">
        <f t="shared" si="1369"/>
        <v>0</v>
      </c>
      <c r="T444" s="22">
        <f t="shared" si="1370"/>
        <v>0</v>
      </c>
      <c r="U444" s="22"/>
      <c r="V444" s="22"/>
      <c r="W444" s="22"/>
      <c r="X444" s="22">
        <f t="shared" si="1371"/>
        <v>0</v>
      </c>
      <c r="Y444" s="22">
        <f t="shared" si="1372"/>
        <v>0</v>
      </c>
      <c r="Z444" s="22">
        <f t="shared" si="1373"/>
        <v>0</v>
      </c>
      <c r="AA444" s="22"/>
      <c r="AB444" s="22"/>
      <c r="AC444" s="22"/>
      <c r="AD444" s="22">
        <f t="shared" si="1374"/>
        <v>0</v>
      </c>
      <c r="AE444" s="22">
        <f t="shared" si="1375"/>
        <v>0</v>
      </c>
      <c r="AF444" s="22">
        <f t="shared" si="1376"/>
        <v>0</v>
      </c>
      <c r="AG444" s="22"/>
      <c r="AH444" s="22"/>
      <c r="AI444" s="22"/>
      <c r="AJ444" s="22">
        <f t="shared" si="1377"/>
        <v>0</v>
      </c>
      <c r="AK444" s="22">
        <f t="shared" si="1378"/>
        <v>0</v>
      </c>
      <c r="AL444" s="22">
        <f t="shared" si="1379"/>
        <v>0</v>
      </c>
      <c r="AM444" s="22"/>
      <c r="AN444" s="22"/>
      <c r="AO444" s="22"/>
      <c r="AP444" s="22">
        <f t="shared" si="1380"/>
        <v>0</v>
      </c>
      <c r="AQ444" s="22">
        <f t="shared" si="1381"/>
        <v>0</v>
      </c>
      <c r="AR444" s="22">
        <f t="shared" si="1382"/>
        <v>0</v>
      </c>
      <c r="AS444" s="22"/>
      <c r="AT444" s="22"/>
      <c r="AU444" s="22"/>
      <c r="AV444" s="22">
        <f t="shared" si="1383"/>
        <v>0</v>
      </c>
      <c r="AW444" s="22">
        <f t="shared" si="1384"/>
        <v>0</v>
      </c>
      <c r="AX444" s="22">
        <f t="shared" si="1385"/>
        <v>0</v>
      </c>
      <c r="AY444" s="22"/>
      <c r="AZ444" s="22"/>
      <c r="BA444" s="22"/>
      <c r="BB444" s="22">
        <f t="shared" si="1386"/>
        <v>0</v>
      </c>
      <c r="BC444" s="22">
        <f t="shared" si="1387"/>
        <v>0</v>
      </c>
      <c r="BD444" s="22">
        <f t="shared" si="1388"/>
        <v>0</v>
      </c>
      <c r="BE444" s="22"/>
      <c r="BF444" s="22"/>
      <c r="BG444" s="22"/>
      <c r="BH444" s="22">
        <f t="shared" si="1389"/>
        <v>0</v>
      </c>
      <c r="BI444" s="22">
        <f t="shared" si="1390"/>
        <v>0</v>
      </c>
      <c r="BJ444" s="22">
        <f t="shared" si="1391"/>
        <v>0</v>
      </c>
      <c r="BK444" s="22"/>
      <c r="BL444" s="22"/>
      <c r="BM444" s="22"/>
      <c r="BN444" s="22">
        <f t="shared" si="1392"/>
        <v>0</v>
      </c>
      <c r="BO444" s="22">
        <f t="shared" si="1393"/>
        <v>0</v>
      </c>
      <c r="BP444" s="22">
        <f t="shared" si="1394"/>
        <v>0</v>
      </c>
      <c r="BQ444" s="22"/>
      <c r="BR444" s="22"/>
      <c r="BS444" s="22">
        <f t="shared" si="1395"/>
        <v>0</v>
      </c>
      <c r="BT444" s="22">
        <f t="shared" si="1396"/>
        <v>0</v>
      </c>
      <c r="BU444" s="22">
        <f t="shared" si="1397"/>
        <v>0</v>
      </c>
      <c r="BV444" s="22"/>
      <c r="BW444" s="22"/>
      <c r="BX444" s="22">
        <f t="shared" si="1398"/>
        <v>0</v>
      </c>
      <c r="BY444" s="22">
        <f t="shared" si="1399"/>
        <v>0</v>
      </c>
      <c r="BZ444" s="22">
        <f t="shared" si="1400"/>
        <v>0</v>
      </c>
      <c r="CA444" s="22"/>
      <c r="CB444" s="22"/>
      <c r="CC444" s="22"/>
      <c r="CD444" s="22">
        <f t="shared" si="1473"/>
        <v>0</v>
      </c>
      <c r="CE444" s="22"/>
      <c r="CF444" s="22"/>
      <c r="CG444" s="22">
        <f t="shared" si="1474"/>
        <v>0</v>
      </c>
      <c r="CH444" s="22"/>
      <c r="CI444" s="22"/>
      <c r="CJ444" s="22">
        <f t="shared" si="1475"/>
        <v>0</v>
      </c>
      <c r="CK444" s="22"/>
      <c r="CL444" s="22"/>
      <c r="CM444" s="22"/>
      <c r="CN444" s="15">
        <v>0</v>
      </c>
      <c r="CO444" s="35"/>
    </row>
    <row r="445" spans="1:99" x14ac:dyDescent="0.3">
      <c r="A445" s="32" t="s">
        <v>295</v>
      </c>
      <c r="B445" s="16">
        <v>620</v>
      </c>
      <c r="C445" s="32"/>
      <c r="D445" s="32"/>
      <c r="E445" s="33" t="s">
        <v>46</v>
      </c>
      <c r="F445" s="22">
        <f t="shared" ref="F445:K445" si="1484">F446</f>
        <v>17782.8</v>
      </c>
      <c r="G445" s="22">
        <f t="shared" si="1484"/>
        <v>11764</v>
      </c>
      <c r="H445" s="22">
        <f t="shared" si="1484"/>
        <v>11764</v>
      </c>
      <c r="I445" s="22">
        <f t="shared" si="1484"/>
        <v>0</v>
      </c>
      <c r="J445" s="22">
        <f t="shared" si="1484"/>
        <v>0</v>
      </c>
      <c r="K445" s="22">
        <f t="shared" si="1484"/>
        <v>0</v>
      </c>
      <c r="L445" s="22">
        <f t="shared" si="1365"/>
        <v>17782.8</v>
      </c>
      <c r="M445" s="22">
        <f t="shared" si="1366"/>
        <v>11764</v>
      </c>
      <c r="N445" s="22">
        <f t="shared" si="1367"/>
        <v>11764</v>
      </c>
      <c r="O445" s="22">
        <f>O446</f>
        <v>18704.245999999999</v>
      </c>
      <c r="P445" s="22">
        <f>P446</f>
        <v>0</v>
      </c>
      <c r="Q445" s="22">
        <f>Q446</f>
        <v>0</v>
      </c>
      <c r="R445" s="22">
        <f t="shared" si="1368"/>
        <v>36487.046000000002</v>
      </c>
      <c r="S445" s="22">
        <f t="shared" si="1369"/>
        <v>11764</v>
      </c>
      <c r="T445" s="22">
        <f t="shared" si="1370"/>
        <v>11764</v>
      </c>
      <c r="U445" s="22">
        <f>U446</f>
        <v>0</v>
      </c>
      <c r="V445" s="22">
        <f>V446</f>
        <v>0</v>
      </c>
      <c r="W445" s="22">
        <f>W446</f>
        <v>0</v>
      </c>
      <c r="X445" s="22">
        <f t="shared" si="1371"/>
        <v>36487.046000000002</v>
      </c>
      <c r="Y445" s="22">
        <f t="shared" si="1372"/>
        <v>11764</v>
      </c>
      <c r="Z445" s="22">
        <f t="shared" si="1373"/>
        <v>11764</v>
      </c>
      <c r="AA445" s="22">
        <f>AA446</f>
        <v>0</v>
      </c>
      <c r="AB445" s="22">
        <f>AB446</f>
        <v>0</v>
      </c>
      <c r="AC445" s="22">
        <f>AC446</f>
        <v>0</v>
      </c>
      <c r="AD445" s="22">
        <f t="shared" si="1374"/>
        <v>36487.046000000002</v>
      </c>
      <c r="AE445" s="22">
        <f t="shared" si="1375"/>
        <v>11764</v>
      </c>
      <c r="AF445" s="22">
        <f t="shared" si="1376"/>
        <v>11764</v>
      </c>
      <c r="AG445" s="22">
        <f>AG446</f>
        <v>0</v>
      </c>
      <c r="AH445" s="22">
        <f>AH446</f>
        <v>0</v>
      </c>
      <c r="AI445" s="22">
        <f>AI446</f>
        <v>0</v>
      </c>
      <c r="AJ445" s="22">
        <f t="shared" si="1377"/>
        <v>36487.046000000002</v>
      </c>
      <c r="AK445" s="22">
        <f t="shared" si="1378"/>
        <v>11764</v>
      </c>
      <c r="AL445" s="22">
        <f t="shared" si="1379"/>
        <v>11764</v>
      </c>
      <c r="AM445" s="22">
        <f>AM446</f>
        <v>2881.9830000000002</v>
      </c>
      <c r="AN445" s="22">
        <f>AN446</f>
        <v>0</v>
      </c>
      <c r="AO445" s="22">
        <f>AO446</f>
        <v>0</v>
      </c>
      <c r="AP445" s="22">
        <f t="shared" si="1380"/>
        <v>39369.029000000002</v>
      </c>
      <c r="AQ445" s="22">
        <f t="shared" si="1381"/>
        <v>11764</v>
      </c>
      <c r="AR445" s="22">
        <f t="shared" si="1382"/>
        <v>11764</v>
      </c>
      <c r="AS445" s="22">
        <f>AS446</f>
        <v>0</v>
      </c>
      <c r="AT445" s="22">
        <f>AT446</f>
        <v>0</v>
      </c>
      <c r="AU445" s="22">
        <f>AU446</f>
        <v>0</v>
      </c>
      <c r="AV445" s="22">
        <f t="shared" si="1383"/>
        <v>39369.029000000002</v>
      </c>
      <c r="AW445" s="22">
        <f t="shared" si="1384"/>
        <v>11764</v>
      </c>
      <c r="AX445" s="22">
        <f t="shared" si="1385"/>
        <v>11764</v>
      </c>
      <c r="AY445" s="22">
        <f>AY446</f>
        <v>0</v>
      </c>
      <c r="AZ445" s="22">
        <f>AZ446</f>
        <v>0</v>
      </c>
      <c r="BA445" s="22">
        <f>BA446</f>
        <v>0</v>
      </c>
      <c r="BB445" s="22">
        <f t="shared" si="1386"/>
        <v>39369.029000000002</v>
      </c>
      <c r="BC445" s="22">
        <f t="shared" si="1387"/>
        <v>11764</v>
      </c>
      <c r="BD445" s="22">
        <f t="shared" si="1388"/>
        <v>11764</v>
      </c>
      <c r="BE445" s="22">
        <f>BE446</f>
        <v>0</v>
      </c>
      <c r="BF445" s="22">
        <f>BF446</f>
        <v>0</v>
      </c>
      <c r="BG445" s="22">
        <f>BG446</f>
        <v>0</v>
      </c>
      <c r="BH445" s="22">
        <f t="shared" si="1389"/>
        <v>39369.029000000002</v>
      </c>
      <c r="BI445" s="22">
        <f t="shared" si="1390"/>
        <v>11764</v>
      </c>
      <c r="BJ445" s="22">
        <f t="shared" si="1391"/>
        <v>11764</v>
      </c>
      <c r="BK445" s="22">
        <f>BK446</f>
        <v>0</v>
      </c>
      <c r="BL445" s="22">
        <f>BL446</f>
        <v>0</v>
      </c>
      <c r="BM445" s="22">
        <f>BM446</f>
        <v>0</v>
      </c>
      <c r="BN445" s="22">
        <f t="shared" si="1392"/>
        <v>39369.029000000002</v>
      </c>
      <c r="BO445" s="22">
        <f t="shared" si="1393"/>
        <v>11764</v>
      </c>
      <c r="BP445" s="22">
        <f t="shared" si="1394"/>
        <v>11764</v>
      </c>
      <c r="BQ445" s="22">
        <f>BQ446</f>
        <v>0</v>
      </c>
      <c r="BR445" s="22">
        <f>BR446</f>
        <v>0</v>
      </c>
      <c r="BS445" s="22">
        <f t="shared" si="1395"/>
        <v>39369.029000000002</v>
      </c>
      <c r="BT445" s="22">
        <f t="shared" si="1396"/>
        <v>11764</v>
      </c>
      <c r="BU445" s="22">
        <f t="shared" si="1397"/>
        <v>11764</v>
      </c>
      <c r="BV445" s="22">
        <f>BV446</f>
        <v>0</v>
      </c>
      <c r="BW445" s="22">
        <f>BW446</f>
        <v>0</v>
      </c>
      <c r="BX445" s="22">
        <f t="shared" si="1398"/>
        <v>39369.029000000002</v>
      </c>
      <c r="BY445" s="22">
        <f t="shared" si="1399"/>
        <v>11764</v>
      </c>
      <c r="BZ445" s="22">
        <f t="shared" si="1400"/>
        <v>11764</v>
      </c>
      <c r="CA445" s="22">
        <f>CA446</f>
        <v>0</v>
      </c>
      <c r="CB445" s="22">
        <f>CB446</f>
        <v>0</v>
      </c>
      <c r="CC445" s="22">
        <f>CC446</f>
        <v>0</v>
      </c>
      <c r="CD445" s="22">
        <f t="shared" si="1473"/>
        <v>39369.029000000002</v>
      </c>
      <c r="CE445" s="22">
        <f>CE446</f>
        <v>0</v>
      </c>
      <c r="CF445" s="34">
        <f t="shared" ref="CF445:CF456" si="1485">CD445+CE445</f>
        <v>39369.029000000002</v>
      </c>
      <c r="CG445" s="22">
        <f t="shared" si="1474"/>
        <v>11764</v>
      </c>
      <c r="CH445" s="22">
        <f>CH446</f>
        <v>0</v>
      </c>
      <c r="CI445" s="22">
        <f t="shared" ref="CI445:CI456" si="1486">CG445+CH445</f>
        <v>11764</v>
      </c>
      <c r="CJ445" s="22">
        <f t="shared" si="1475"/>
        <v>11764</v>
      </c>
      <c r="CK445" s="22">
        <f>CK446</f>
        <v>0</v>
      </c>
      <c r="CL445" s="22">
        <f t="shared" ref="CL445:CL456" si="1487">CJ445+CK445</f>
        <v>11764</v>
      </c>
      <c r="CM445" s="22">
        <f>CM446</f>
        <v>0</v>
      </c>
      <c r="CN445" s="15"/>
      <c r="CO445" s="35"/>
      <c r="CT445" s="5" t="s">
        <v>30</v>
      </c>
    </row>
    <row r="446" spans="1:99" x14ac:dyDescent="0.3">
      <c r="A446" s="32" t="s">
        <v>295</v>
      </c>
      <c r="B446" s="16">
        <v>620</v>
      </c>
      <c r="C446" s="32" t="s">
        <v>278</v>
      </c>
      <c r="D446" s="32" t="s">
        <v>42</v>
      </c>
      <c r="E446" s="33" t="s">
        <v>291</v>
      </c>
      <c r="F446" s="22">
        <v>17782.8</v>
      </c>
      <c r="G446" s="22">
        <v>11764</v>
      </c>
      <c r="H446" s="22">
        <v>11764</v>
      </c>
      <c r="I446" s="22"/>
      <c r="J446" s="22"/>
      <c r="K446" s="22"/>
      <c r="L446" s="22">
        <f t="shared" si="1365"/>
        <v>17782.8</v>
      </c>
      <c r="M446" s="22">
        <f t="shared" si="1366"/>
        <v>11764</v>
      </c>
      <c r="N446" s="22">
        <f t="shared" si="1367"/>
        <v>11764</v>
      </c>
      <c r="O446" s="22">
        <f>4310.846+14393.4</f>
        <v>18704.245999999999</v>
      </c>
      <c r="P446" s="22"/>
      <c r="Q446" s="22"/>
      <c r="R446" s="22">
        <f t="shared" si="1368"/>
        <v>36487.046000000002</v>
      </c>
      <c r="S446" s="22">
        <f t="shared" si="1369"/>
        <v>11764</v>
      </c>
      <c r="T446" s="22">
        <f t="shared" si="1370"/>
        <v>11764</v>
      </c>
      <c r="U446" s="22"/>
      <c r="V446" s="22"/>
      <c r="W446" s="22"/>
      <c r="X446" s="22">
        <f t="shared" si="1371"/>
        <v>36487.046000000002</v>
      </c>
      <c r="Y446" s="22">
        <f t="shared" si="1372"/>
        <v>11764</v>
      </c>
      <c r="Z446" s="22">
        <f t="shared" si="1373"/>
        <v>11764</v>
      </c>
      <c r="AA446" s="22"/>
      <c r="AB446" s="22"/>
      <c r="AC446" s="22"/>
      <c r="AD446" s="22">
        <f t="shared" si="1374"/>
        <v>36487.046000000002</v>
      </c>
      <c r="AE446" s="22">
        <f t="shared" si="1375"/>
        <v>11764</v>
      </c>
      <c r="AF446" s="22">
        <f t="shared" si="1376"/>
        <v>11764</v>
      </c>
      <c r="AG446" s="22"/>
      <c r="AH446" s="22"/>
      <c r="AI446" s="22"/>
      <c r="AJ446" s="22">
        <f t="shared" si="1377"/>
        <v>36487.046000000002</v>
      </c>
      <c r="AK446" s="22">
        <f t="shared" si="1378"/>
        <v>11764</v>
      </c>
      <c r="AL446" s="22">
        <f t="shared" si="1379"/>
        <v>11764</v>
      </c>
      <c r="AM446" s="22">
        <f>-3000.008+5881.991</f>
        <v>2881.9830000000002</v>
      </c>
      <c r="AN446" s="22"/>
      <c r="AO446" s="22"/>
      <c r="AP446" s="22">
        <f t="shared" si="1380"/>
        <v>39369.029000000002</v>
      </c>
      <c r="AQ446" s="22">
        <f t="shared" si="1381"/>
        <v>11764</v>
      </c>
      <c r="AR446" s="22">
        <f t="shared" si="1382"/>
        <v>11764</v>
      </c>
      <c r="AS446" s="22"/>
      <c r="AT446" s="22"/>
      <c r="AU446" s="22"/>
      <c r="AV446" s="22">
        <f t="shared" si="1383"/>
        <v>39369.029000000002</v>
      </c>
      <c r="AW446" s="22">
        <f t="shared" si="1384"/>
        <v>11764</v>
      </c>
      <c r="AX446" s="22">
        <f t="shared" si="1385"/>
        <v>11764</v>
      </c>
      <c r="AY446" s="22"/>
      <c r="AZ446" s="22"/>
      <c r="BA446" s="22"/>
      <c r="BB446" s="22">
        <f t="shared" si="1386"/>
        <v>39369.029000000002</v>
      </c>
      <c r="BC446" s="22">
        <f t="shared" si="1387"/>
        <v>11764</v>
      </c>
      <c r="BD446" s="22">
        <f t="shared" si="1388"/>
        <v>11764</v>
      </c>
      <c r="BE446" s="22"/>
      <c r="BF446" s="22"/>
      <c r="BG446" s="22"/>
      <c r="BH446" s="22">
        <f t="shared" si="1389"/>
        <v>39369.029000000002</v>
      </c>
      <c r="BI446" s="22">
        <f t="shared" si="1390"/>
        <v>11764</v>
      </c>
      <c r="BJ446" s="22">
        <f t="shared" si="1391"/>
        <v>11764</v>
      </c>
      <c r="BK446" s="22"/>
      <c r="BL446" s="22"/>
      <c r="BM446" s="22"/>
      <c r="BN446" s="22">
        <f t="shared" si="1392"/>
        <v>39369.029000000002</v>
      </c>
      <c r="BO446" s="22">
        <f t="shared" si="1393"/>
        <v>11764</v>
      </c>
      <c r="BP446" s="22">
        <f t="shared" si="1394"/>
        <v>11764</v>
      </c>
      <c r="BQ446" s="22"/>
      <c r="BR446" s="22"/>
      <c r="BS446" s="22">
        <f t="shared" si="1395"/>
        <v>39369.029000000002</v>
      </c>
      <c r="BT446" s="22">
        <f t="shared" si="1396"/>
        <v>11764</v>
      </c>
      <c r="BU446" s="22">
        <f t="shared" si="1397"/>
        <v>11764</v>
      </c>
      <c r="BV446" s="22"/>
      <c r="BW446" s="22"/>
      <c r="BX446" s="22">
        <f t="shared" si="1398"/>
        <v>39369.029000000002</v>
      </c>
      <c r="BY446" s="22">
        <f t="shared" si="1399"/>
        <v>11764</v>
      </c>
      <c r="BZ446" s="22">
        <f t="shared" si="1400"/>
        <v>11764</v>
      </c>
      <c r="CA446" s="22"/>
      <c r="CB446" s="22"/>
      <c r="CC446" s="22"/>
      <c r="CD446" s="22">
        <f t="shared" si="1473"/>
        <v>39369.029000000002</v>
      </c>
      <c r="CE446" s="22"/>
      <c r="CF446" s="34">
        <f t="shared" si="1485"/>
        <v>39369.029000000002</v>
      </c>
      <c r="CG446" s="22">
        <f t="shared" si="1474"/>
        <v>11764</v>
      </c>
      <c r="CH446" s="22"/>
      <c r="CI446" s="22">
        <f t="shared" si="1486"/>
        <v>11764</v>
      </c>
      <c r="CJ446" s="22">
        <f t="shared" si="1475"/>
        <v>11764</v>
      </c>
      <c r="CK446" s="22"/>
      <c r="CL446" s="22">
        <f t="shared" si="1487"/>
        <v>11764</v>
      </c>
      <c r="CM446" s="22"/>
      <c r="CN446" s="15"/>
      <c r="CO446" s="35"/>
    </row>
    <row r="447" spans="1:99" ht="46.8" x14ac:dyDescent="0.3">
      <c r="A447" s="32" t="s">
        <v>297</v>
      </c>
      <c r="B447" s="16"/>
      <c r="C447" s="32"/>
      <c r="D447" s="32"/>
      <c r="E447" s="33" t="s">
        <v>298</v>
      </c>
      <c r="F447" s="22"/>
      <c r="G447" s="22"/>
      <c r="H447" s="22"/>
      <c r="I447" s="22"/>
      <c r="J447" s="22"/>
      <c r="K447" s="22"/>
      <c r="L447" s="22"/>
      <c r="M447" s="22"/>
      <c r="N447" s="22"/>
      <c r="O447" s="22"/>
      <c r="P447" s="22"/>
      <c r="Q447" s="22"/>
      <c r="R447" s="22"/>
      <c r="S447" s="22"/>
      <c r="T447" s="22"/>
      <c r="U447" s="22"/>
      <c r="V447" s="22"/>
      <c r="W447" s="22"/>
      <c r="X447" s="22"/>
      <c r="Y447" s="22"/>
      <c r="Z447" s="22"/>
      <c r="AA447" s="22"/>
      <c r="AB447" s="22"/>
      <c r="AC447" s="22"/>
      <c r="AD447" s="22"/>
      <c r="AE447" s="22"/>
      <c r="AF447" s="22"/>
      <c r="AG447" s="22"/>
      <c r="AH447" s="22"/>
      <c r="AI447" s="22"/>
      <c r="AJ447" s="22"/>
      <c r="AK447" s="22"/>
      <c r="AL447" s="22"/>
      <c r="AM447" s="22"/>
      <c r="AN447" s="22"/>
      <c r="AO447" s="22"/>
      <c r="AP447" s="22"/>
      <c r="AQ447" s="22"/>
      <c r="AR447" s="22"/>
      <c r="AS447" s="22"/>
      <c r="AT447" s="22"/>
      <c r="AU447" s="22"/>
      <c r="AV447" s="22"/>
      <c r="AW447" s="22"/>
      <c r="AX447" s="22"/>
      <c r="AY447" s="22"/>
      <c r="AZ447" s="22"/>
      <c r="BA447" s="22"/>
      <c r="BB447" s="22"/>
      <c r="BC447" s="22"/>
      <c r="BD447" s="22"/>
      <c r="BE447" s="22">
        <f t="shared" ref="BE447:BE453" si="1488">BE448</f>
        <v>3081.326</v>
      </c>
      <c r="BF447" s="22">
        <f t="shared" ref="BF447:BF453" si="1489">BF448</f>
        <v>0</v>
      </c>
      <c r="BG447" s="22">
        <f t="shared" ref="BG447:BG453" si="1490">BG448</f>
        <v>0</v>
      </c>
      <c r="BH447" s="22">
        <f t="shared" si="1389"/>
        <v>3081.326</v>
      </c>
      <c r="BI447" s="22">
        <f t="shared" si="1390"/>
        <v>0</v>
      </c>
      <c r="BJ447" s="22">
        <f t="shared" si="1391"/>
        <v>0</v>
      </c>
      <c r="BK447" s="22">
        <f t="shared" ref="BK447:BK448" si="1491">BK448</f>
        <v>2455.4</v>
      </c>
      <c r="BL447" s="22">
        <f t="shared" ref="BL447:BL448" si="1492">BL448</f>
        <v>0</v>
      </c>
      <c r="BM447" s="22">
        <f t="shared" ref="BM447:BM448" si="1493">BM448</f>
        <v>0</v>
      </c>
      <c r="BN447" s="22">
        <f t="shared" si="1392"/>
        <v>5536.7260000000006</v>
      </c>
      <c r="BO447" s="22">
        <f t="shared" si="1393"/>
        <v>0</v>
      </c>
      <c r="BP447" s="22">
        <f t="shared" si="1394"/>
        <v>0</v>
      </c>
      <c r="BQ447" s="22">
        <f t="shared" ref="BQ447:BQ448" si="1494">BQ448</f>
        <v>0</v>
      </c>
      <c r="BR447" s="22">
        <f t="shared" ref="BR447:BR448" si="1495">BR448</f>
        <v>0</v>
      </c>
      <c r="BS447" s="22">
        <f t="shared" si="1395"/>
        <v>5536.7260000000006</v>
      </c>
      <c r="BT447" s="22">
        <f t="shared" si="1396"/>
        <v>0</v>
      </c>
      <c r="BU447" s="22">
        <f t="shared" si="1397"/>
        <v>0</v>
      </c>
      <c r="BV447" s="22">
        <f t="shared" ref="BV447:BV448" si="1496">BV448</f>
        <v>0</v>
      </c>
      <c r="BW447" s="22">
        <f t="shared" ref="BW447:BW448" si="1497">BW448</f>
        <v>0</v>
      </c>
      <c r="BX447" s="22">
        <f t="shared" si="1398"/>
        <v>5536.7260000000006</v>
      </c>
      <c r="BY447" s="22">
        <f t="shared" si="1399"/>
        <v>0</v>
      </c>
      <c r="BZ447" s="22">
        <f t="shared" si="1400"/>
        <v>0</v>
      </c>
      <c r="CA447" s="22">
        <f t="shared" ref="CA447:CA448" si="1498">CA448</f>
        <v>0</v>
      </c>
      <c r="CB447" s="22">
        <f t="shared" ref="CB447:CB448" si="1499">CB448</f>
        <v>0</v>
      </c>
      <c r="CC447" s="22">
        <f t="shared" ref="CC447:CC448" si="1500">CC448</f>
        <v>0</v>
      </c>
      <c r="CD447" s="22">
        <f t="shared" si="1473"/>
        <v>5536.7260000000006</v>
      </c>
      <c r="CE447" s="22">
        <f t="shared" ref="CE447:CE448" si="1501">CE448</f>
        <v>0</v>
      </c>
      <c r="CF447" s="34">
        <f t="shared" si="1485"/>
        <v>5536.7260000000006</v>
      </c>
      <c r="CG447" s="22">
        <f t="shared" si="1474"/>
        <v>0</v>
      </c>
      <c r="CH447" s="22">
        <f t="shared" ref="CH447:CM448" si="1502">CH448</f>
        <v>0</v>
      </c>
      <c r="CI447" s="22">
        <f t="shared" si="1486"/>
        <v>0</v>
      </c>
      <c r="CJ447" s="22">
        <f t="shared" si="1475"/>
        <v>0</v>
      </c>
      <c r="CK447" s="22">
        <f t="shared" si="1502"/>
        <v>0</v>
      </c>
      <c r="CL447" s="22">
        <f t="shared" si="1487"/>
        <v>0</v>
      </c>
      <c r="CM447" s="22">
        <f t="shared" si="1502"/>
        <v>0</v>
      </c>
      <c r="CN447" s="15"/>
      <c r="CO447" s="35"/>
    </row>
    <row r="448" spans="1:99" ht="46.8" x14ac:dyDescent="0.3">
      <c r="A448" s="32" t="s">
        <v>297</v>
      </c>
      <c r="B448" s="16">
        <v>600</v>
      </c>
      <c r="C448" s="32"/>
      <c r="D448" s="32"/>
      <c r="E448" s="33" t="s">
        <v>45</v>
      </c>
      <c r="F448" s="22"/>
      <c r="G448" s="22"/>
      <c r="H448" s="22"/>
      <c r="I448" s="22"/>
      <c r="J448" s="22"/>
      <c r="K448" s="22"/>
      <c r="L448" s="22"/>
      <c r="M448" s="22"/>
      <c r="N448" s="22"/>
      <c r="O448" s="22"/>
      <c r="P448" s="22"/>
      <c r="Q448" s="22"/>
      <c r="R448" s="22"/>
      <c r="S448" s="22"/>
      <c r="T448" s="22"/>
      <c r="U448" s="22"/>
      <c r="V448" s="22"/>
      <c r="W448" s="22"/>
      <c r="X448" s="22"/>
      <c r="Y448" s="22"/>
      <c r="Z448" s="22"/>
      <c r="AA448" s="22"/>
      <c r="AB448" s="22"/>
      <c r="AC448" s="22"/>
      <c r="AD448" s="22"/>
      <c r="AE448" s="22"/>
      <c r="AF448" s="22"/>
      <c r="AG448" s="22"/>
      <c r="AH448" s="22"/>
      <c r="AI448" s="22"/>
      <c r="AJ448" s="22"/>
      <c r="AK448" s="22"/>
      <c r="AL448" s="22"/>
      <c r="AM448" s="22"/>
      <c r="AN448" s="22"/>
      <c r="AO448" s="22"/>
      <c r="AP448" s="22"/>
      <c r="AQ448" s="22"/>
      <c r="AR448" s="22"/>
      <c r="AS448" s="22"/>
      <c r="AT448" s="22"/>
      <c r="AU448" s="22"/>
      <c r="AV448" s="22"/>
      <c r="AW448" s="22"/>
      <c r="AX448" s="22"/>
      <c r="AY448" s="22"/>
      <c r="AZ448" s="22"/>
      <c r="BA448" s="22"/>
      <c r="BB448" s="22"/>
      <c r="BC448" s="22"/>
      <c r="BD448" s="22"/>
      <c r="BE448" s="22">
        <f t="shared" si="1488"/>
        <v>3081.326</v>
      </c>
      <c r="BF448" s="22">
        <f t="shared" si="1489"/>
        <v>0</v>
      </c>
      <c r="BG448" s="22">
        <f t="shared" si="1490"/>
        <v>0</v>
      </c>
      <c r="BH448" s="22">
        <f t="shared" si="1389"/>
        <v>3081.326</v>
      </c>
      <c r="BI448" s="22">
        <f t="shared" si="1390"/>
        <v>0</v>
      </c>
      <c r="BJ448" s="22">
        <f t="shared" si="1391"/>
        <v>0</v>
      </c>
      <c r="BK448" s="22">
        <f t="shared" si="1491"/>
        <v>2455.4</v>
      </c>
      <c r="BL448" s="22">
        <f t="shared" si="1492"/>
        <v>0</v>
      </c>
      <c r="BM448" s="22">
        <f t="shared" si="1493"/>
        <v>0</v>
      </c>
      <c r="BN448" s="22">
        <f t="shared" si="1392"/>
        <v>5536.7260000000006</v>
      </c>
      <c r="BO448" s="22">
        <f t="shared" si="1393"/>
        <v>0</v>
      </c>
      <c r="BP448" s="22">
        <f t="shared" si="1394"/>
        <v>0</v>
      </c>
      <c r="BQ448" s="22">
        <f t="shared" si="1494"/>
        <v>0</v>
      </c>
      <c r="BR448" s="22">
        <f t="shared" si="1495"/>
        <v>0</v>
      </c>
      <c r="BS448" s="22">
        <f t="shared" si="1395"/>
        <v>5536.7260000000006</v>
      </c>
      <c r="BT448" s="22">
        <f t="shared" si="1396"/>
        <v>0</v>
      </c>
      <c r="BU448" s="22">
        <f t="shared" si="1397"/>
        <v>0</v>
      </c>
      <c r="BV448" s="22">
        <f t="shared" si="1496"/>
        <v>0</v>
      </c>
      <c r="BW448" s="22">
        <f t="shared" si="1497"/>
        <v>0</v>
      </c>
      <c r="BX448" s="22">
        <f t="shared" si="1398"/>
        <v>5536.7260000000006</v>
      </c>
      <c r="BY448" s="22">
        <f t="shared" si="1399"/>
        <v>0</v>
      </c>
      <c r="BZ448" s="22">
        <f t="shared" si="1400"/>
        <v>0</v>
      </c>
      <c r="CA448" s="22">
        <f t="shared" si="1498"/>
        <v>0</v>
      </c>
      <c r="CB448" s="22">
        <f t="shared" si="1499"/>
        <v>0</v>
      </c>
      <c r="CC448" s="22">
        <f t="shared" si="1500"/>
        <v>0</v>
      </c>
      <c r="CD448" s="22">
        <f t="shared" si="1473"/>
        <v>5536.7260000000006</v>
      </c>
      <c r="CE448" s="22">
        <f t="shared" si="1501"/>
        <v>0</v>
      </c>
      <c r="CF448" s="34">
        <f t="shared" si="1485"/>
        <v>5536.7260000000006</v>
      </c>
      <c r="CG448" s="22">
        <f t="shared" si="1474"/>
        <v>0</v>
      </c>
      <c r="CH448" s="22">
        <f t="shared" si="1502"/>
        <v>0</v>
      </c>
      <c r="CI448" s="22">
        <f t="shared" si="1486"/>
        <v>0</v>
      </c>
      <c r="CJ448" s="22">
        <f t="shared" si="1475"/>
        <v>0</v>
      </c>
      <c r="CK448" s="22">
        <f t="shared" si="1502"/>
        <v>0</v>
      </c>
      <c r="CL448" s="22">
        <f t="shared" si="1487"/>
        <v>0</v>
      </c>
      <c r="CM448" s="22">
        <f t="shared" si="1502"/>
        <v>0</v>
      </c>
      <c r="CN448" s="15"/>
      <c r="CO448" s="35"/>
    </row>
    <row r="449" spans="1:99" x14ac:dyDescent="0.3">
      <c r="A449" s="32" t="s">
        <v>297</v>
      </c>
      <c r="B449" s="16">
        <v>620</v>
      </c>
      <c r="C449" s="32"/>
      <c r="D449" s="32"/>
      <c r="E449" s="33" t="s">
        <v>46</v>
      </c>
      <c r="F449" s="22"/>
      <c r="G449" s="22"/>
      <c r="H449" s="22"/>
      <c r="I449" s="22"/>
      <c r="J449" s="22"/>
      <c r="K449" s="22"/>
      <c r="L449" s="22"/>
      <c r="M449" s="22"/>
      <c r="N449" s="22"/>
      <c r="O449" s="22"/>
      <c r="P449" s="22"/>
      <c r="Q449" s="22"/>
      <c r="R449" s="22"/>
      <c r="S449" s="22"/>
      <c r="T449" s="22"/>
      <c r="U449" s="22"/>
      <c r="V449" s="22"/>
      <c r="W449" s="22"/>
      <c r="X449" s="22"/>
      <c r="Y449" s="22"/>
      <c r="Z449" s="22"/>
      <c r="AA449" s="22"/>
      <c r="AB449" s="22"/>
      <c r="AC449" s="22"/>
      <c r="AD449" s="22"/>
      <c r="AE449" s="22"/>
      <c r="AF449" s="22"/>
      <c r="AG449" s="22"/>
      <c r="AH449" s="22"/>
      <c r="AI449" s="22"/>
      <c r="AJ449" s="22"/>
      <c r="AK449" s="22"/>
      <c r="AL449" s="22"/>
      <c r="AM449" s="22"/>
      <c r="AN449" s="22"/>
      <c r="AO449" s="22"/>
      <c r="AP449" s="22"/>
      <c r="AQ449" s="22"/>
      <c r="AR449" s="22"/>
      <c r="AS449" s="22"/>
      <c r="AT449" s="22"/>
      <c r="AU449" s="22"/>
      <c r="AV449" s="22"/>
      <c r="AW449" s="22"/>
      <c r="AX449" s="22"/>
      <c r="AY449" s="22"/>
      <c r="AZ449" s="22"/>
      <c r="BA449" s="22"/>
      <c r="BB449" s="22"/>
      <c r="BC449" s="22"/>
      <c r="BD449" s="22"/>
      <c r="BE449" s="22">
        <f t="shared" si="1488"/>
        <v>3081.326</v>
      </c>
      <c r="BF449" s="22">
        <f t="shared" si="1489"/>
        <v>0</v>
      </c>
      <c r="BG449" s="22">
        <f t="shared" si="1490"/>
        <v>0</v>
      </c>
      <c r="BH449" s="22">
        <f t="shared" si="1389"/>
        <v>3081.326</v>
      </c>
      <c r="BI449" s="22">
        <f t="shared" si="1390"/>
        <v>0</v>
      </c>
      <c r="BJ449" s="22">
        <f t="shared" si="1391"/>
        <v>0</v>
      </c>
      <c r="BK449" s="22">
        <f>BK450+BK451</f>
        <v>2455.4</v>
      </c>
      <c r="BL449" s="22">
        <f>BL450+BL451</f>
        <v>0</v>
      </c>
      <c r="BM449" s="22">
        <f>BM450+BM451</f>
        <v>0</v>
      </c>
      <c r="BN449" s="22">
        <f t="shared" si="1392"/>
        <v>5536.7260000000006</v>
      </c>
      <c r="BO449" s="22">
        <f t="shared" si="1393"/>
        <v>0</v>
      </c>
      <c r="BP449" s="22">
        <f t="shared" si="1394"/>
        <v>0</v>
      </c>
      <c r="BQ449" s="22">
        <f>BQ450+BQ451</f>
        <v>0</v>
      </c>
      <c r="BR449" s="22">
        <f>BR450+BR451</f>
        <v>0</v>
      </c>
      <c r="BS449" s="22">
        <f t="shared" si="1395"/>
        <v>5536.7260000000006</v>
      </c>
      <c r="BT449" s="22">
        <f t="shared" si="1396"/>
        <v>0</v>
      </c>
      <c r="BU449" s="22">
        <f t="shared" si="1397"/>
        <v>0</v>
      </c>
      <c r="BV449" s="22">
        <f>BV450+BV451</f>
        <v>0</v>
      </c>
      <c r="BW449" s="22">
        <f>BW450+BW451</f>
        <v>0</v>
      </c>
      <c r="BX449" s="22">
        <f t="shared" si="1398"/>
        <v>5536.7260000000006</v>
      </c>
      <c r="BY449" s="22">
        <f t="shared" si="1399"/>
        <v>0</v>
      </c>
      <c r="BZ449" s="22">
        <f t="shared" si="1400"/>
        <v>0</v>
      </c>
      <c r="CA449" s="22">
        <f>CA450+CA451</f>
        <v>0</v>
      </c>
      <c r="CB449" s="22">
        <f>CB450+CB451</f>
        <v>0</v>
      </c>
      <c r="CC449" s="22">
        <f>CC450+CC451</f>
        <v>0</v>
      </c>
      <c r="CD449" s="22">
        <f t="shared" si="1473"/>
        <v>5536.7260000000006</v>
      </c>
      <c r="CE449" s="22">
        <f>CE450+CE451</f>
        <v>0</v>
      </c>
      <c r="CF449" s="34">
        <f t="shared" si="1485"/>
        <v>5536.7260000000006</v>
      </c>
      <c r="CG449" s="22">
        <f t="shared" si="1474"/>
        <v>0</v>
      </c>
      <c r="CH449" s="22">
        <f>CH450+CH451</f>
        <v>0</v>
      </c>
      <c r="CI449" s="22">
        <f t="shared" si="1486"/>
        <v>0</v>
      </c>
      <c r="CJ449" s="22">
        <f t="shared" si="1475"/>
        <v>0</v>
      </c>
      <c r="CK449" s="22">
        <f>CK450+CK451</f>
        <v>0</v>
      </c>
      <c r="CL449" s="22">
        <f t="shared" si="1487"/>
        <v>0</v>
      </c>
      <c r="CM449" s="22">
        <f>CM450+CM451</f>
        <v>0</v>
      </c>
      <c r="CN449" s="15"/>
      <c r="CO449" s="35"/>
    </row>
    <row r="450" spans="1:99" x14ac:dyDescent="0.3">
      <c r="A450" s="32" t="s">
        <v>297</v>
      </c>
      <c r="B450" s="16">
        <v>620</v>
      </c>
      <c r="C450" s="32" t="s">
        <v>278</v>
      </c>
      <c r="D450" s="32" t="s">
        <v>42</v>
      </c>
      <c r="E450" s="33" t="s">
        <v>291</v>
      </c>
      <c r="F450" s="22"/>
      <c r="G450" s="22"/>
      <c r="H450" s="22"/>
      <c r="I450" s="22"/>
      <c r="J450" s="22"/>
      <c r="K450" s="22"/>
      <c r="L450" s="22"/>
      <c r="M450" s="22"/>
      <c r="N450" s="22"/>
      <c r="O450" s="22"/>
      <c r="P450" s="22"/>
      <c r="Q450" s="22"/>
      <c r="R450" s="22"/>
      <c r="S450" s="22"/>
      <c r="T450" s="22"/>
      <c r="U450" s="22"/>
      <c r="V450" s="22"/>
      <c r="W450" s="22"/>
      <c r="X450" s="22"/>
      <c r="Y450" s="22"/>
      <c r="Z450" s="22"/>
      <c r="AA450" s="22"/>
      <c r="AB450" s="22"/>
      <c r="AC450" s="22"/>
      <c r="AD450" s="22"/>
      <c r="AE450" s="22"/>
      <c r="AF450" s="22"/>
      <c r="AG450" s="22"/>
      <c r="AH450" s="22"/>
      <c r="AI450" s="22"/>
      <c r="AJ450" s="22"/>
      <c r="AK450" s="22"/>
      <c r="AL450" s="22"/>
      <c r="AM450" s="22"/>
      <c r="AN450" s="22"/>
      <c r="AO450" s="22"/>
      <c r="AP450" s="22"/>
      <c r="AQ450" s="22"/>
      <c r="AR450" s="22"/>
      <c r="AS450" s="22"/>
      <c r="AT450" s="22"/>
      <c r="AU450" s="22"/>
      <c r="AV450" s="22"/>
      <c r="AW450" s="22"/>
      <c r="AX450" s="22"/>
      <c r="AY450" s="22"/>
      <c r="AZ450" s="22"/>
      <c r="BA450" s="22"/>
      <c r="BB450" s="22"/>
      <c r="BC450" s="22"/>
      <c r="BD450" s="22"/>
      <c r="BE450" s="22">
        <v>3081.326</v>
      </c>
      <c r="BF450" s="22"/>
      <c r="BG450" s="22"/>
      <c r="BH450" s="22">
        <f t="shared" si="1389"/>
        <v>3081.326</v>
      </c>
      <c r="BI450" s="22">
        <f t="shared" si="1390"/>
        <v>0</v>
      </c>
      <c r="BJ450" s="22">
        <f t="shared" si="1391"/>
        <v>0</v>
      </c>
      <c r="BK450" s="22"/>
      <c r="BL450" s="22"/>
      <c r="BM450" s="22"/>
      <c r="BN450" s="22">
        <f t="shared" si="1392"/>
        <v>3081.326</v>
      </c>
      <c r="BO450" s="22">
        <f t="shared" si="1393"/>
        <v>0</v>
      </c>
      <c r="BP450" s="22">
        <f t="shared" si="1394"/>
        <v>0</v>
      </c>
      <c r="BQ450" s="22"/>
      <c r="BR450" s="22"/>
      <c r="BS450" s="22">
        <f t="shared" si="1395"/>
        <v>3081.326</v>
      </c>
      <c r="BT450" s="22">
        <f t="shared" si="1396"/>
        <v>0</v>
      </c>
      <c r="BU450" s="22">
        <f t="shared" si="1397"/>
        <v>0</v>
      </c>
      <c r="BV450" s="22"/>
      <c r="BW450" s="22"/>
      <c r="BX450" s="22">
        <f t="shared" si="1398"/>
        <v>3081.326</v>
      </c>
      <c r="BY450" s="22">
        <f t="shared" si="1399"/>
        <v>0</v>
      </c>
      <c r="BZ450" s="22">
        <f t="shared" si="1400"/>
        <v>0</v>
      </c>
      <c r="CA450" s="22"/>
      <c r="CB450" s="22"/>
      <c r="CC450" s="22"/>
      <c r="CD450" s="22">
        <f t="shared" si="1473"/>
        <v>3081.326</v>
      </c>
      <c r="CE450" s="22"/>
      <c r="CF450" s="34">
        <f t="shared" si="1485"/>
        <v>3081.326</v>
      </c>
      <c r="CG450" s="22">
        <f t="shared" si="1474"/>
        <v>0</v>
      </c>
      <c r="CH450" s="22"/>
      <c r="CI450" s="22">
        <f t="shared" si="1486"/>
        <v>0</v>
      </c>
      <c r="CJ450" s="22">
        <f t="shared" si="1475"/>
        <v>0</v>
      </c>
      <c r="CK450" s="22"/>
      <c r="CL450" s="22">
        <f t="shared" si="1487"/>
        <v>0</v>
      </c>
      <c r="CM450" s="22"/>
      <c r="CN450" s="15"/>
      <c r="CO450" s="35"/>
    </row>
    <row r="451" spans="1:99" x14ac:dyDescent="0.3">
      <c r="A451" s="32" t="s">
        <v>297</v>
      </c>
      <c r="B451" s="16">
        <v>620</v>
      </c>
      <c r="C451" s="32" t="s">
        <v>278</v>
      </c>
      <c r="D451" s="32" t="s">
        <v>67</v>
      </c>
      <c r="E451" s="33" t="s">
        <v>279</v>
      </c>
      <c r="F451" s="22"/>
      <c r="G451" s="22"/>
      <c r="H451" s="22"/>
      <c r="I451" s="22"/>
      <c r="J451" s="22"/>
      <c r="K451" s="22"/>
      <c r="L451" s="22"/>
      <c r="M451" s="22"/>
      <c r="N451" s="22"/>
      <c r="O451" s="22"/>
      <c r="P451" s="22"/>
      <c r="Q451" s="22"/>
      <c r="R451" s="22"/>
      <c r="S451" s="22"/>
      <c r="T451" s="22"/>
      <c r="U451" s="22"/>
      <c r="V451" s="22"/>
      <c r="W451" s="22"/>
      <c r="X451" s="22"/>
      <c r="Y451" s="22"/>
      <c r="Z451" s="22"/>
      <c r="AA451" s="22"/>
      <c r="AB451" s="22"/>
      <c r="AC451" s="22"/>
      <c r="AD451" s="22"/>
      <c r="AE451" s="22"/>
      <c r="AF451" s="22"/>
      <c r="AG451" s="22"/>
      <c r="AH451" s="22"/>
      <c r="AI451" s="22"/>
      <c r="AJ451" s="22"/>
      <c r="AK451" s="22"/>
      <c r="AL451" s="22"/>
      <c r="AM451" s="22"/>
      <c r="AN451" s="22"/>
      <c r="AO451" s="22"/>
      <c r="AP451" s="22"/>
      <c r="AQ451" s="22"/>
      <c r="AR451" s="22"/>
      <c r="AS451" s="22"/>
      <c r="AT451" s="22"/>
      <c r="AU451" s="22"/>
      <c r="AV451" s="22"/>
      <c r="AW451" s="22"/>
      <c r="AX451" s="22"/>
      <c r="AY451" s="22"/>
      <c r="AZ451" s="22"/>
      <c r="BA451" s="22"/>
      <c r="BB451" s="22"/>
      <c r="BC451" s="22"/>
      <c r="BD451" s="22"/>
      <c r="BE451" s="22"/>
      <c r="BF451" s="22"/>
      <c r="BG451" s="22"/>
      <c r="BH451" s="22"/>
      <c r="BI451" s="22"/>
      <c r="BJ451" s="22"/>
      <c r="BK451" s="22">
        <v>2455.4</v>
      </c>
      <c r="BL451" s="22"/>
      <c r="BM451" s="22"/>
      <c r="BN451" s="22">
        <f t="shared" si="1392"/>
        <v>2455.4</v>
      </c>
      <c r="BO451" s="22">
        <f t="shared" si="1393"/>
        <v>0</v>
      </c>
      <c r="BP451" s="22">
        <f t="shared" si="1394"/>
        <v>0</v>
      </c>
      <c r="BQ451" s="22"/>
      <c r="BR451" s="22"/>
      <c r="BS451" s="22">
        <f t="shared" si="1395"/>
        <v>2455.4</v>
      </c>
      <c r="BT451" s="22">
        <f t="shared" si="1396"/>
        <v>0</v>
      </c>
      <c r="BU451" s="22">
        <f t="shared" si="1397"/>
        <v>0</v>
      </c>
      <c r="BV451" s="22"/>
      <c r="BW451" s="22"/>
      <c r="BX451" s="22">
        <f t="shared" si="1398"/>
        <v>2455.4</v>
      </c>
      <c r="BY451" s="22">
        <f t="shared" si="1399"/>
        <v>0</v>
      </c>
      <c r="BZ451" s="22">
        <f t="shared" si="1400"/>
        <v>0</v>
      </c>
      <c r="CA451" s="22"/>
      <c r="CB451" s="22"/>
      <c r="CC451" s="22"/>
      <c r="CD451" s="22">
        <f t="shared" si="1473"/>
        <v>2455.4</v>
      </c>
      <c r="CE451" s="22"/>
      <c r="CF451" s="34">
        <f t="shared" si="1485"/>
        <v>2455.4</v>
      </c>
      <c r="CG451" s="22">
        <f t="shared" si="1474"/>
        <v>0</v>
      </c>
      <c r="CH451" s="22"/>
      <c r="CI451" s="22">
        <f t="shared" si="1486"/>
        <v>0</v>
      </c>
      <c r="CJ451" s="22">
        <f t="shared" si="1475"/>
        <v>0</v>
      </c>
      <c r="CK451" s="22"/>
      <c r="CL451" s="22">
        <f t="shared" si="1487"/>
        <v>0</v>
      </c>
      <c r="CM451" s="22"/>
      <c r="CN451" s="15"/>
      <c r="CO451" s="35"/>
    </row>
    <row r="452" spans="1:99" ht="46.8" x14ac:dyDescent="0.3">
      <c r="A452" s="36" t="s">
        <v>299</v>
      </c>
      <c r="B452" s="36"/>
      <c r="C452" s="33"/>
      <c r="D452" s="32"/>
      <c r="E452" s="33" t="s">
        <v>300</v>
      </c>
      <c r="F452" s="22"/>
      <c r="G452" s="22"/>
      <c r="H452" s="22"/>
      <c r="I452" s="22">
        <f t="shared" ref="I452:I453" si="1503">I453</f>
        <v>7464</v>
      </c>
      <c r="J452" s="22">
        <f t="shared" ref="J452:J453" si="1504">J453</f>
        <v>0</v>
      </c>
      <c r="K452" s="22">
        <f t="shared" ref="K452:K453" si="1505">K453</f>
        <v>0</v>
      </c>
      <c r="L452" s="22">
        <f t="shared" si="1365"/>
        <v>7464</v>
      </c>
      <c r="M452" s="22">
        <f t="shared" si="1366"/>
        <v>0</v>
      </c>
      <c r="N452" s="22">
        <f t="shared" si="1367"/>
        <v>0</v>
      </c>
      <c r="O452" s="22">
        <f t="shared" ref="O452:O453" si="1506">O453</f>
        <v>0</v>
      </c>
      <c r="P452" s="22">
        <f t="shared" ref="P452:P453" si="1507">P453</f>
        <v>0</v>
      </c>
      <c r="Q452" s="22">
        <f t="shared" ref="Q452:Q453" si="1508">Q453</f>
        <v>0</v>
      </c>
      <c r="R452" s="22">
        <f t="shared" si="1368"/>
        <v>7464</v>
      </c>
      <c r="S452" s="22">
        <f t="shared" si="1369"/>
        <v>0</v>
      </c>
      <c r="T452" s="22">
        <f t="shared" si="1370"/>
        <v>0</v>
      </c>
      <c r="U452" s="22">
        <f t="shared" ref="U452:U453" si="1509">U453</f>
        <v>0</v>
      </c>
      <c r="V452" s="22">
        <f t="shared" ref="V452:V453" si="1510">V453</f>
        <v>0</v>
      </c>
      <c r="W452" s="22">
        <f t="shared" ref="W452:W453" si="1511">W453</f>
        <v>0</v>
      </c>
      <c r="X452" s="22">
        <f t="shared" si="1371"/>
        <v>7464</v>
      </c>
      <c r="Y452" s="22">
        <f t="shared" si="1372"/>
        <v>0</v>
      </c>
      <c r="Z452" s="22">
        <f t="shared" si="1373"/>
        <v>0</v>
      </c>
      <c r="AA452" s="22">
        <f t="shared" ref="AA452:AA453" si="1512">AA453</f>
        <v>0</v>
      </c>
      <c r="AB452" s="22">
        <f t="shared" ref="AB452:AB453" si="1513">AB453</f>
        <v>0</v>
      </c>
      <c r="AC452" s="22">
        <f t="shared" ref="AC452:AC453" si="1514">AC453</f>
        <v>0</v>
      </c>
      <c r="AD452" s="22">
        <f t="shared" si="1374"/>
        <v>7464</v>
      </c>
      <c r="AE452" s="22">
        <f t="shared" si="1375"/>
        <v>0</v>
      </c>
      <c r="AF452" s="22">
        <f t="shared" si="1376"/>
        <v>0</v>
      </c>
      <c r="AG452" s="22">
        <f t="shared" ref="AG452:AG453" si="1515">AG453</f>
        <v>0</v>
      </c>
      <c r="AH452" s="22">
        <f t="shared" ref="AH452:AH453" si="1516">AH453</f>
        <v>0</v>
      </c>
      <c r="AI452" s="22">
        <f t="shared" ref="AI452:AI453" si="1517">AI453</f>
        <v>0</v>
      </c>
      <c r="AJ452" s="22">
        <f t="shared" si="1377"/>
        <v>7464</v>
      </c>
      <c r="AK452" s="22">
        <f t="shared" si="1378"/>
        <v>0</v>
      </c>
      <c r="AL452" s="22">
        <f t="shared" si="1379"/>
        <v>0</v>
      </c>
      <c r="AM452" s="22">
        <f t="shared" ref="AM452:AM453" si="1518">AM453</f>
        <v>0</v>
      </c>
      <c r="AN452" s="22">
        <f t="shared" ref="AN452:AN453" si="1519">AN453</f>
        <v>0</v>
      </c>
      <c r="AO452" s="22">
        <f t="shared" ref="AO452:AO453" si="1520">AO453</f>
        <v>0</v>
      </c>
      <c r="AP452" s="22">
        <f t="shared" si="1380"/>
        <v>7464</v>
      </c>
      <c r="AQ452" s="22">
        <f t="shared" si="1381"/>
        <v>0</v>
      </c>
      <c r="AR452" s="22">
        <f t="shared" si="1382"/>
        <v>0</v>
      </c>
      <c r="AS452" s="22">
        <f t="shared" ref="AS452:AS453" si="1521">AS453</f>
        <v>0</v>
      </c>
      <c r="AT452" s="22">
        <f t="shared" ref="AT452:AT453" si="1522">AT453</f>
        <v>0</v>
      </c>
      <c r="AU452" s="22">
        <f t="shared" ref="AU452:AU453" si="1523">AU453</f>
        <v>0</v>
      </c>
      <c r="AV452" s="22">
        <f t="shared" si="1383"/>
        <v>7464</v>
      </c>
      <c r="AW452" s="22">
        <f t="shared" si="1384"/>
        <v>0</v>
      </c>
      <c r="AX452" s="22">
        <f t="shared" si="1385"/>
        <v>0</v>
      </c>
      <c r="AY452" s="22">
        <f t="shared" ref="AY452:AY453" si="1524">AY453</f>
        <v>0</v>
      </c>
      <c r="AZ452" s="22">
        <f t="shared" ref="AZ452:AZ453" si="1525">AZ453</f>
        <v>0</v>
      </c>
      <c r="BA452" s="22">
        <f t="shared" ref="BA452:BA453" si="1526">BA453</f>
        <v>0</v>
      </c>
      <c r="BB452" s="22">
        <f t="shared" si="1386"/>
        <v>7464</v>
      </c>
      <c r="BC452" s="22">
        <f t="shared" si="1387"/>
        <v>0</v>
      </c>
      <c r="BD452" s="22">
        <f t="shared" si="1388"/>
        <v>0</v>
      </c>
      <c r="BE452" s="22">
        <f t="shared" si="1488"/>
        <v>0</v>
      </c>
      <c r="BF452" s="22">
        <f t="shared" si="1489"/>
        <v>0</v>
      </c>
      <c r="BG452" s="22">
        <f t="shared" si="1490"/>
        <v>0</v>
      </c>
      <c r="BH452" s="22">
        <f t="shared" si="1389"/>
        <v>7464</v>
      </c>
      <c r="BI452" s="22">
        <f t="shared" si="1390"/>
        <v>0</v>
      </c>
      <c r="BJ452" s="22">
        <f t="shared" si="1391"/>
        <v>0</v>
      </c>
      <c r="BK452" s="22">
        <f t="shared" ref="BK452:BK453" si="1527">BK453</f>
        <v>0</v>
      </c>
      <c r="BL452" s="22">
        <f t="shared" ref="BL452:BL453" si="1528">BL453</f>
        <v>0</v>
      </c>
      <c r="BM452" s="22">
        <f t="shared" ref="BM452:BM453" si="1529">BM453</f>
        <v>0</v>
      </c>
      <c r="BN452" s="22">
        <f t="shared" si="1392"/>
        <v>7464</v>
      </c>
      <c r="BO452" s="22">
        <f t="shared" si="1393"/>
        <v>0</v>
      </c>
      <c r="BP452" s="22">
        <f t="shared" si="1394"/>
        <v>0</v>
      </c>
      <c r="BQ452" s="22">
        <f t="shared" ref="BQ452:BQ453" si="1530">BQ453</f>
        <v>0</v>
      </c>
      <c r="BR452" s="22">
        <f t="shared" ref="BR452:BR453" si="1531">BR453</f>
        <v>0</v>
      </c>
      <c r="BS452" s="22">
        <f t="shared" si="1395"/>
        <v>7464</v>
      </c>
      <c r="BT452" s="22">
        <f t="shared" si="1396"/>
        <v>0</v>
      </c>
      <c r="BU452" s="22">
        <f t="shared" si="1397"/>
        <v>0</v>
      </c>
      <c r="BV452" s="22">
        <f t="shared" ref="BV452:BV453" si="1532">BV453</f>
        <v>0</v>
      </c>
      <c r="BW452" s="22">
        <f t="shared" ref="BW452:BW453" si="1533">BW453</f>
        <v>0</v>
      </c>
      <c r="BX452" s="22">
        <f t="shared" si="1398"/>
        <v>7464</v>
      </c>
      <c r="BY452" s="22">
        <f t="shared" si="1399"/>
        <v>0</v>
      </c>
      <c r="BZ452" s="22">
        <f t="shared" si="1400"/>
        <v>0</v>
      </c>
      <c r="CA452" s="22">
        <f t="shared" ref="CA452:CA453" si="1534">CA453</f>
        <v>0</v>
      </c>
      <c r="CB452" s="22">
        <f t="shared" ref="CB452:CB453" si="1535">CB453</f>
        <v>0</v>
      </c>
      <c r="CC452" s="22">
        <f t="shared" ref="CC452:CC453" si="1536">CC453</f>
        <v>0</v>
      </c>
      <c r="CD452" s="22">
        <f t="shared" si="1473"/>
        <v>7464</v>
      </c>
      <c r="CE452" s="22">
        <f t="shared" ref="CE452:CE453" si="1537">CE453</f>
        <v>0</v>
      </c>
      <c r="CF452" s="34">
        <f t="shared" si="1485"/>
        <v>7464</v>
      </c>
      <c r="CG452" s="22">
        <f t="shared" si="1474"/>
        <v>0</v>
      </c>
      <c r="CH452" s="22">
        <f t="shared" ref="CH452:CM453" si="1538">CH453</f>
        <v>0</v>
      </c>
      <c r="CI452" s="22">
        <f t="shared" si="1486"/>
        <v>0</v>
      </c>
      <c r="CJ452" s="22">
        <f t="shared" si="1475"/>
        <v>0</v>
      </c>
      <c r="CK452" s="22">
        <f t="shared" si="1538"/>
        <v>0</v>
      </c>
      <c r="CL452" s="22">
        <f t="shared" si="1487"/>
        <v>0</v>
      </c>
      <c r="CM452" s="22">
        <f t="shared" si="1538"/>
        <v>0</v>
      </c>
      <c r="CN452" s="15"/>
      <c r="CO452" s="35"/>
    </row>
    <row r="453" spans="1:99" ht="46.8" x14ac:dyDescent="0.3">
      <c r="A453" s="36" t="s">
        <v>299</v>
      </c>
      <c r="B453" s="16">
        <v>600</v>
      </c>
      <c r="C453" s="32"/>
      <c r="D453" s="32"/>
      <c r="E453" s="33" t="s">
        <v>45</v>
      </c>
      <c r="F453" s="22"/>
      <c r="G453" s="22"/>
      <c r="H453" s="22"/>
      <c r="I453" s="22">
        <f t="shared" si="1503"/>
        <v>7464</v>
      </c>
      <c r="J453" s="22">
        <f t="shared" si="1504"/>
        <v>0</v>
      </c>
      <c r="K453" s="22">
        <f t="shared" si="1505"/>
        <v>0</v>
      </c>
      <c r="L453" s="22">
        <f t="shared" si="1365"/>
        <v>7464</v>
      </c>
      <c r="M453" s="22">
        <f t="shared" si="1366"/>
        <v>0</v>
      </c>
      <c r="N453" s="22">
        <f t="shared" si="1367"/>
        <v>0</v>
      </c>
      <c r="O453" s="22">
        <f t="shared" si="1506"/>
        <v>0</v>
      </c>
      <c r="P453" s="22">
        <f t="shared" si="1507"/>
        <v>0</v>
      </c>
      <c r="Q453" s="22">
        <f t="shared" si="1508"/>
        <v>0</v>
      </c>
      <c r="R453" s="22">
        <f t="shared" si="1368"/>
        <v>7464</v>
      </c>
      <c r="S453" s="22">
        <f t="shared" si="1369"/>
        <v>0</v>
      </c>
      <c r="T453" s="22">
        <f t="shared" si="1370"/>
        <v>0</v>
      </c>
      <c r="U453" s="22">
        <f t="shared" si="1509"/>
        <v>0</v>
      </c>
      <c r="V453" s="22">
        <f t="shared" si="1510"/>
        <v>0</v>
      </c>
      <c r="W453" s="22">
        <f t="shared" si="1511"/>
        <v>0</v>
      </c>
      <c r="X453" s="22">
        <f t="shared" si="1371"/>
        <v>7464</v>
      </c>
      <c r="Y453" s="22">
        <f t="shared" si="1372"/>
        <v>0</v>
      </c>
      <c r="Z453" s="22">
        <f t="shared" si="1373"/>
        <v>0</v>
      </c>
      <c r="AA453" s="22">
        <f t="shared" si="1512"/>
        <v>0</v>
      </c>
      <c r="AB453" s="22">
        <f t="shared" si="1513"/>
        <v>0</v>
      </c>
      <c r="AC453" s="22">
        <f t="shared" si="1514"/>
        <v>0</v>
      </c>
      <c r="AD453" s="22">
        <f t="shared" si="1374"/>
        <v>7464</v>
      </c>
      <c r="AE453" s="22">
        <f t="shared" si="1375"/>
        <v>0</v>
      </c>
      <c r="AF453" s="22">
        <f t="shared" si="1376"/>
        <v>0</v>
      </c>
      <c r="AG453" s="22">
        <f t="shared" si="1515"/>
        <v>0</v>
      </c>
      <c r="AH453" s="22">
        <f t="shared" si="1516"/>
        <v>0</v>
      </c>
      <c r="AI453" s="22">
        <f t="shared" si="1517"/>
        <v>0</v>
      </c>
      <c r="AJ453" s="22">
        <f t="shared" si="1377"/>
        <v>7464</v>
      </c>
      <c r="AK453" s="22">
        <f t="shared" si="1378"/>
        <v>0</v>
      </c>
      <c r="AL453" s="22">
        <f t="shared" si="1379"/>
        <v>0</v>
      </c>
      <c r="AM453" s="22">
        <f t="shared" si="1518"/>
        <v>0</v>
      </c>
      <c r="AN453" s="22">
        <f t="shared" si="1519"/>
        <v>0</v>
      </c>
      <c r="AO453" s="22">
        <f t="shared" si="1520"/>
        <v>0</v>
      </c>
      <c r="AP453" s="22">
        <f t="shared" si="1380"/>
        <v>7464</v>
      </c>
      <c r="AQ453" s="22">
        <f t="shared" si="1381"/>
        <v>0</v>
      </c>
      <c r="AR453" s="22">
        <f t="shared" si="1382"/>
        <v>0</v>
      </c>
      <c r="AS453" s="22">
        <f t="shared" si="1521"/>
        <v>0</v>
      </c>
      <c r="AT453" s="22">
        <f t="shared" si="1522"/>
        <v>0</v>
      </c>
      <c r="AU453" s="22">
        <f t="shared" si="1523"/>
        <v>0</v>
      </c>
      <c r="AV453" s="22">
        <f t="shared" si="1383"/>
        <v>7464</v>
      </c>
      <c r="AW453" s="22">
        <f t="shared" si="1384"/>
        <v>0</v>
      </c>
      <c r="AX453" s="22">
        <f t="shared" si="1385"/>
        <v>0</v>
      </c>
      <c r="AY453" s="22">
        <f t="shared" si="1524"/>
        <v>0</v>
      </c>
      <c r="AZ453" s="22">
        <f t="shared" si="1525"/>
        <v>0</v>
      </c>
      <c r="BA453" s="22">
        <f t="shared" si="1526"/>
        <v>0</v>
      </c>
      <c r="BB453" s="22">
        <f t="shared" si="1386"/>
        <v>7464</v>
      </c>
      <c r="BC453" s="22">
        <f t="shared" si="1387"/>
        <v>0</v>
      </c>
      <c r="BD453" s="22">
        <f t="shared" si="1388"/>
        <v>0</v>
      </c>
      <c r="BE453" s="22">
        <f t="shared" si="1488"/>
        <v>0</v>
      </c>
      <c r="BF453" s="22">
        <f t="shared" si="1489"/>
        <v>0</v>
      </c>
      <c r="BG453" s="22">
        <f t="shared" si="1490"/>
        <v>0</v>
      </c>
      <c r="BH453" s="22">
        <f t="shared" si="1389"/>
        <v>7464</v>
      </c>
      <c r="BI453" s="22">
        <f t="shared" si="1390"/>
        <v>0</v>
      </c>
      <c r="BJ453" s="22">
        <f t="shared" si="1391"/>
        <v>0</v>
      </c>
      <c r="BK453" s="22">
        <f t="shared" si="1527"/>
        <v>0</v>
      </c>
      <c r="BL453" s="22">
        <f t="shared" si="1528"/>
        <v>0</v>
      </c>
      <c r="BM453" s="22">
        <f t="shared" si="1529"/>
        <v>0</v>
      </c>
      <c r="BN453" s="22">
        <f t="shared" si="1392"/>
        <v>7464</v>
      </c>
      <c r="BO453" s="22">
        <f t="shared" si="1393"/>
        <v>0</v>
      </c>
      <c r="BP453" s="22">
        <f t="shared" si="1394"/>
        <v>0</v>
      </c>
      <c r="BQ453" s="22">
        <f t="shared" si="1530"/>
        <v>0</v>
      </c>
      <c r="BR453" s="22">
        <f t="shared" si="1531"/>
        <v>0</v>
      </c>
      <c r="BS453" s="22">
        <f t="shared" si="1395"/>
        <v>7464</v>
      </c>
      <c r="BT453" s="22">
        <f t="shared" si="1396"/>
        <v>0</v>
      </c>
      <c r="BU453" s="22">
        <f t="shared" si="1397"/>
        <v>0</v>
      </c>
      <c r="BV453" s="22">
        <f t="shared" si="1532"/>
        <v>0</v>
      </c>
      <c r="BW453" s="22">
        <f t="shared" si="1533"/>
        <v>0</v>
      </c>
      <c r="BX453" s="22">
        <f t="shared" si="1398"/>
        <v>7464</v>
      </c>
      <c r="BY453" s="22">
        <f t="shared" si="1399"/>
        <v>0</v>
      </c>
      <c r="BZ453" s="22">
        <f t="shared" si="1400"/>
        <v>0</v>
      </c>
      <c r="CA453" s="22">
        <f t="shared" si="1534"/>
        <v>0</v>
      </c>
      <c r="CB453" s="22">
        <f t="shared" si="1535"/>
        <v>0</v>
      </c>
      <c r="CC453" s="22">
        <f t="shared" si="1536"/>
        <v>0</v>
      </c>
      <c r="CD453" s="22">
        <f t="shared" si="1473"/>
        <v>7464</v>
      </c>
      <c r="CE453" s="22">
        <f t="shared" si="1537"/>
        <v>0</v>
      </c>
      <c r="CF453" s="34">
        <f t="shared" si="1485"/>
        <v>7464</v>
      </c>
      <c r="CG453" s="22">
        <f t="shared" si="1474"/>
        <v>0</v>
      </c>
      <c r="CH453" s="22">
        <f t="shared" si="1538"/>
        <v>0</v>
      </c>
      <c r="CI453" s="22">
        <f t="shared" si="1486"/>
        <v>0</v>
      </c>
      <c r="CJ453" s="22">
        <f t="shared" si="1475"/>
        <v>0</v>
      </c>
      <c r="CK453" s="22">
        <f t="shared" si="1538"/>
        <v>0</v>
      </c>
      <c r="CL453" s="22">
        <f t="shared" si="1487"/>
        <v>0</v>
      </c>
      <c r="CM453" s="22">
        <f t="shared" si="1538"/>
        <v>0</v>
      </c>
      <c r="CN453" s="15"/>
      <c r="CO453" s="35"/>
    </row>
    <row r="454" spans="1:99" x14ac:dyDescent="0.3">
      <c r="A454" s="36" t="s">
        <v>299</v>
      </c>
      <c r="B454" s="16">
        <v>620</v>
      </c>
      <c r="C454" s="32"/>
      <c r="D454" s="32"/>
      <c r="E454" s="33" t="s">
        <v>46</v>
      </c>
      <c r="F454" s="22"/>
      <c r="G454" s="22"/>
      <c r="H454" s="22"/>
      <c r="I454" s="22">
        <f>I455+I456</f>
        <v>7464</v>
      </c>
      <c r="J454" s="22">
        <f>J455+J456</f>
        <v>0</v>
      </c>
      <c r="K454" s="22">
        <f>K455+K456</f>
        <v>0</v>
      </c>
      <c r="L454" s="22">
        <f t="shared" si="1365"/>
        <v>7464</v>
      </c>
      <c r="M454" s="22">
        <f t="shared" si="1366"/>
        <v>0</v>
      </c>
      <c r="N454" s="22">
        <f t="shared" si="1367"/>
        <v>0</v>
      </c>
      <c r="O454" s="22">
        <f>O455+O456</f>
        <v>0</v>
      </c>
      <c r="P454" s="22">
        <f>P455+P456</f>
        <v>0</v>
      </c>
      <c r="Q454" s="22">
        <f>Q455+Q456</f>
        <v>0</v>
      </c>
      <c r="R454" s="22">
        <f t="shared" si="1368"/>
        <v>7464</v>
      </c>
      <c r="S454" s="22">
        <f t="shared" si="1369"/>
        <v>0</v>
      </c>
      <c r="T454" s="22">
        <f t="shared" si="1370"/>
        <v>0</v>
      </c>
      <c r="U454" s="22">
        <f>U455+U456</f>
        <v>0</v>
      </c>
      <c r="V454" s="22">
        <f>V455+V456</f>
        <v>0</v>
      </c>
      <c r="W454" s="22">
        <f>W455+W456</f>
        <v>0</v>
      </c>
      <c r="X454" s="22">
        <f t="shared" si="1371"/>
        <v>7464</v>
      </c>
      <c r="Y454" s="22">
        <f t="shared" si="1372"/>
        <v>0</v>
      </c>
      <c r="Z454" s="22">
        <f t="shared" si="1373"/>
        <v>0</v>
      </c>
      <c r="AA454" s="22">
        <f>AA455+AA456</f>
        <v>0</v>
      </c>
      <c r="AB454" s="22">
        <f>AB455+AB456</f>
        <v>0</v>
      </c>
      <c r="AC454" s="22">
        <f>AC455+AC456</f>
        <v>0</v>
      </c>
      <c r="AD454" s="22">
        <f t="shared" si="1374"/>
        <v>7464</v>
      </c>
      <c r="AE454" s="22">
        <f t="shared" si="1375"/>
        <v>0</v>
      </c>
      <c r="AF454" s="22">
        <f t="shared" si="1376"/>
        <v>0</v>
      </c>
      <c r="AG454" s="22">
        <f>AG455+AG456</f>
        <v>0</v>
      </c>
      <c r="AH454" s="22">
        <f>AH455+AH456</f>
        <v>0</v>
      </c>
      <c r="AI454" s="22">
        <f>AI455+AI456</f>
        <v>0</v>
      </c>
      <c r="AJ454" s="22">
        <f t="shared" si="1377"/>
        <v>7464</v>
      </c>
      <c r="AK454" s="22">
        <f t="shared" si="1378"/>
        <v>0</v>
      </c>
      <c r="AL454" s="22">
        <f t="shared" si="1379"/>
        <v>0</v>
      </c>
      <c r="AM454" s="22">
        <f>AM455+AM456</f>
        <v>0</v>
      </c>
      <c r="AN454" s="22">
        <f>AN455+AN456</f>
        <v>0</v>
      </c>
      <c r="AO454" s="22">
        <f>AO455+AO456</f>
        <v>0</v>
      </c>
      <c r="AP454" s="22">
        <f t="shared" si="1380"/>
        <v>7464</v>
      </c>
      <c r="AQ454" s="22">
        <f t="shared" si="1381"/>
        <v>0</v>
      </c>
      <c r="AR454" s="22">
        <f t="shared" si="1382"/>
        <v>0</v>
      </c>
      <c r="AS454" s="22">
        <f>AS455+AS456</f>
        <v>0</v>
      </c>
      <c r="AT454" s="22">
        <f>AT455+AT456</f>
        <v>0</v>
      </c>
      <c r="AU454" s="22">
        <f>AU455+AU456</f>
        <v>0</v>
      </c>
      <c r="AV454" s="22">
        <f t="shared" si="1383"/>
        <v>7464</v>
      </c>
      <c r="AW454" s="22">
        <f t="shared" si="1384"/>
        <v>0</v>
      </c>
      <c r="AX454" s="22">
        <f t="shared" si="1385"/>
        <v>0</v>
      </c>
      <c r="AY454" s="22">
        <f>AY455+AY456</f>
        <v>0</v>
      </c>
      <c r="AZ454" s="22">
        <f>AZ455+AZ456</f>
        <v>0</v>
      </c>
      <c r="BA454" s="22">
        <f>BA455+BA456</f>
        <v>0</v>
      </c>
      <c r="BB454" s="22">
        <f t="shared" si="1386"/>
        <v>7464</v>
      </c>
      <c r="BC454" s="22">
        <f t="shared" si="1387"/>
        <v>0</v>
      </c>
      <c r="BD454" s="22">
        <f t="shared" si="1388"/>
        <v>0</v>
      </c>
      <c r="BE454" s="22">
        <f>BE455+BE456</f>
        <v>0</v>
      </c>
      <c r="BF454" s="22">
        <f>BF455+BF456</f>
        <v>0</v>
      </c>
      <c r="BG454" s="22">
        <f>BG455+BG456</f>
        <v>0</v>
      </c>
      <c r="BH454" s="22">
        <f t="shared" si="1389"/>
        <v>7464</v>
      </c>
      <c r="BI454" s="22">
        <f t="shared" si="1390"/>
        <v>0</v>
      </c>
      <c r="BJ454" s="22">
        <f t="shared" si="1391"/>
        <v>0</v>
      </c>
      <c r="BK454" s="22">
        <f>BK455+BK456</f>
        <v>0</v>
      </c>
      <c r="BL454" s="22">
        <f>BL455+BL456</f>
        <v>0</v>
      </c>
      <c r="BM454" s="22">
        <f>BM455+BM456</f>
        <v>0</v>
      </c>
      <c r="BN454" s="22">
        <f t="shared" si="1392"/>
        <v>7464</v>
      </c>
      <c r="BO454" s="22">
        <f t="shared" si="1393"/>
        <v>0</v>
      </c>
      <c r="BP454" s="22">
        <f t="shared" si="1394"/>
        <v>0</v>
      </c>
      <c r="BQ454" s="22">
        <f>BQ455+BQ456</f>
        <v>0</v>
      </c>
      <c r="BR454" s="22">
        <f>BR455+BR456</f>
        <v>0</v>
      </c>
      <c r="BS454" s="22">
        <f t="shared" si="1395"/>
        <v>7464</v>
      </c>
      <c r="BT454" s="22">
        <f t="shared" si="1396"/>
        <v>0</v>
      </c>
      <c r="BU454" s="22">
        <f t="shared" si="1397"/>
        <v>0</v>
      </c>
      <c r="BV454" s="22">
        <f>BV455+BV456</f>
        <v>0</v>
      </c>
      <c r="BW454" s="22">
        <f>BW455+BW456</f>
        <v>0</v>
      </c>
      <c r="BX454" s="22">
        <f t="shared" si="1398"/>
        <v>7464</v>
      </c>
      <c r="BY454" s="22">
        <f t="shared" si="1399"/>
        <v>0</v>
      </c>
      <c r="BZ454" s="22">
        <f t="shared" si="1400"/>
        <v>0</v>
      </c>
      <c r="CA454" s="22">
        <f>CA455+CA456</f>
        <v>0</v>
      </c>
      <c r="CB454" s="22">
        <f>CB455+CB456</f>
        <v>0</v>
      </c>
      <c r="CC454" s="22">
        <f>CC455+CC456</f>
        <v>0</v>
      </c>
      <c r="CD454" s="22">
        <f t="shared" si="1473"/>
        <v>7464</v>
      </c>
      <c r="CE454" s="22">
        <f>CE455+CE456</f>
        <v>0</v>
      </c>
      <c r="CF454" s="34">
        <f t="shared" si="1485"/>
        <v>7464</v>
      </c>
      <c r="CG454" s="22">
        <f t="shared" si="1474"/>
        <v>0</v>
      </c>
      <c r="CH454" s="22">
        <f>CH455+CH456</f>
        <v>0</v>
      </c>
      <c r="CI454" s="22">
        <f t="shared" si="1486"/>
        <v>0</v>
      </c>
      <c r="CJ454" s="22">
        <f t="shared" si="1475"/>
        <v>0</v>
      </c>
      <c r="CK454" s="22">
        <f>CK455+CK456</f>
        <v>0</v>
      </c>
      <c r="CL454" s="22">
        <f t="shared" si="1487"/>
        <v>0</v>
      </c>
      <c r="CM454" s="22">
        <f>CM455+CM456</f>
        <v>0</v>
      </c>
      <c r="CN454" s="15"/>
      <c r="CO454" s="35"/>
    </row>
    <row r="455" spans="1:99" x14ac:dyDescent="0.3">
      <c r="A455" s="36" t="s">
        <v>299</v>
      </c>
      <c r="B455" s="16">
        <v>620</v>
      </c>
      <c r="C455" s="32" t="s">
        <v>278</v>
      </c>
      <c r="D455" s="32" t="s">
        <v>42</v>
      </c>
      <c r="E455" s="33" t="s">
        <v>291</v>
      </c>
      <c r="F455" s="22"/>
      <c r="G455" s="22"/>
      <c r="H455" s="22"/>
      <c r="I455" s="22">
        <v>3732</v>
      </c>
      <c r="J455" s="22"/>
      <c r="K455" s="22"/>
      <c r="L455" s="22">
        <f t="shared" si="1365"/>
        <v>3732</v>
      </c>
      <c r="M455" s="22">
        <f t="shared" si="1366"/>
        <v>0</v>
      </c>
      <c r="N455" s="22">
        <f t="shared" si="1367"/>
        <v>0</v>
      </c>
      <c r="O455" s="22"/>
      <c r="P455" s="22"/>
      <c r="Q455" s="22"/>
      <c r="R455" s="22">
        <f t="shared" si="1368"/>
        <v>3732</v>
      </c>
      <c r="S455" s="22">
        <f t="shared" si="1369"/>
        <v>0</v>
      </c>
      <c r="T455" s="22">
        <f t="shared" si="1370"/>
        <v>0</v>
      </c>
      <c r="U455" s="22"/>
      <c r="V455" s="22"/>
      <c r="W455" s="22"/>
      <c r="X455" s="22">
        <f t="shared" si="1371"/>
        <v>3732</v>
      </c>
      <c r="Y455" s="22">
        <f t="shared" si="1372"/>
        <v>0</v>
      </c>
      <c r="Z455" s="22">
        <f t="shared" si="1373"/>
        <v>0</v>
      </c>
      <c r="AA455" s="22"/>
      <c r="AB455" s="22"/>
      <c r="AC455" s="22"/>
      <c r="AD455" s="22">
        <f t="shared" si="1374"/>
        <v>3732</v>
      </c>
      <c r="AE455" s="22">
        <f t="shared" si="1375"/>
        <v>0</v>
      </c>
      <c r="AF455" s="22">
        <f t="shared" si="1376"/>
        <v>0</v>
      </c>
      <c r="AG455" s="22"/>
      <c r="AH455" s="22"/>
      <c r="AI455" s="22"/>
      <c r="AJ455" s="22">
        <f t="shared" si="1377"/>
        <v>3732</v>
      </c>
      <c r="AK455" s="22">
        <f t="shared" si="1378"/>
        <v>0</v>
      </c>
      <c r="AL455" s="22">
        <f t="shared" si="1379"/>
        <v>0</v>
      </c>
      <c r="AM455" s="22"/>
      <c r="AN455" s="22"/>
      <c r="AO455" s="22"/>
      <c r="AP455" s="22">
        <f t="shared" si="1380"/>
        <v>3732</v>
      </c>
      <c r="AQ455" s="22">
        <f t="shared" si="1381"/>
        <v>0</v>
      </c>
      <c r="AR455" s="22">
        <f t="shared" si="1382"/>
        <v>0</v>
      </c>
      <c r="AS455" s="22"/>
      <c r="AT455" s="22"/>
      <c r="AU455" s="22"/>
      <c r="AV455" s="22">
        <f t="shared" si="1383"/>
        <v>3732</v>
      </c>
      <c r="AW455" s="22">
        <f t="shared" si="1384"/>
        <v>0</v>
      </c>
      <c r="AX455" s="22">
        <f t="shared" si="1385"/>
        <v>0</v>
      </c>
      <c r="AY455" s="22"/>
      <c r="AZ455" s="22"/>
      <c r="BA455" s="22"/>
      <c r="BB455" s="22">
        <f t="shared" si="1386"/>
        <v>3732</v>
      </c>
      <c r="BC455" s="22">
        <f t="shared" si="1387"/>
        <v>0</v>
      </c>
      <c r="BD455" s="22">
        <f t="shared" si="1388"/>
        <v>0</v>
      </c>
      <c r="BE455" s="22"/>
      <c r="BF455" s="22"/>
      <c r="BG455" s="22"/>
      <c r="BH455" s="22">
        <f t="shared" si="1389"/>
        <v>3732</v>
      </c>
      <c r="BI455" s="22">
        <f t="shared" si="1390"/>
        <v>0</v>
      </c>
      <c r="BJ455" s="22">
        <f t="shared" si="1391"/>
        <v>0</v>
      </c>
      <c r="BK455" s="22"/>
      <c r="BL455" s="22"/>
      <c r="BM455" s="22"/>
      <c r="BN455" s="22">
        <f t="shared" si="1392"/>
        <v>3732</v>
      </c>
      <c r="BO455" s="22">
        <f t="shared" si="1393"/>
        <v>0</v>
      </c>
      <c r="BP455" s="22">
        <f t="shared" si="1394"/>
        <v>0</v>
      </c>
      <c r="BQ455" s="22"/>
      <c r="BR455" s="22"/>
      <c r="BS455" s="22">
        <f t="shared" si="1395"/>
        <v>3732</v>
      </c>
      <c r="BT455" s="22">
        <f t="shared" si="1396"/>
        <v>0</v>
      </c>
      <c r="BU455" s="22">
        <f t="shared" si="1397"/>
        <v>0</v>
      </c>
      <c r="BV455" s="22"/>
      <c r="BW455" s="22"/>
      <c r="BX455" s="22">
        <f t="shared" si="1398"/>
        <v>3732</v>
      </c>
      <c r="BY455" s="22">
        <f t="shared" si="1399"/>
        <v>0</v>
      </c>
      <c r="BZ455" s="22">
        <f t="shared" si="1400"/>
        <v>0</v>
      </c>
      <c r="CA455" s="22"/>
      <c r="CB455" s="22"/>
      <c r="CC455" s="22"/>
      <c r="CD455" s="22">
        <f t="shared" si="1473"/>
        <v>3732</v>
      </c>
      <c r="CE455" s="22"/>
      <c r="CF455" s="34">
        <f t="shared" si="1485"/>
        <v>3732</v>
      </c>
      <c r="CG455" s="22">
        <f t="shared" si="1474"/>
        <v>0</v>
      </c>
      <c r="CH455" s="22"/>
      <c r="CI455" s="22">
        <f t="shared" si="1486"/>
        <v>0</v>
      </c>
      <c r="CJ455" s="22">
        <f t="shared" si="1475"/>
        <v>0</v>
      </c>
      <c r="CK455" s="22"/>
      <c r="CL455" s="22">
        <f t="shared" si="1487"/>
        <v>0</v>
      </c>
      <c r="CM455" s="22"/>
      <c r="CN455" s="15"/>
      <c r="CO455" s="35">
        <v>142</v>
      </c>
    </row>
    <row r="456" spans="1:99" x14ac:dyDescent="0.3">
      <c r="A456" s="36" t="s">
        <v>299</v>
      </c>
      <c r="B456" s="16">
        <v>620</v>
      </c>
      <c r="C456" s="32" t="s">
        <v>278</v>
      </c>
      <c r="D456" s="32" t="s">
        <v>67</v>
      </c>
      <c r="E456" s="33" t="s">
        <v>279</v>
      </c>
      <c r="F456" s="22"/>
      <c r="G456" s="22"/>
      <c r="H456" s="22"/>
      <c r="I456" s="22">
        <v>3732</v>
      </c>
      <c r="J456" s="22"/>
      <c r="K456" s="22"/>
      <c r="L456" s="22">
        <f t="shared" si="1365"/>
        <v>3732</v>
      </c>
      <c r="M456" s="22">
        <f t="shared" si="1366"/>
        <v>0</v>
      </c>
      <c r="N456" s="22">
        <f t="shared" si="1367"/>
        <v>0</v>
      </c>
      <c r="O456" s="22"/>
      <c r="P456" s="22"/>
      <c r="Q456" s="22"/>
      <c r="R456" s="22">
        <f t="shared" si="1368"/>
        <v>3732</v>
      </c>
      <c r="S456" s="22">
        <f t="shared" si="1369"/>
        <v>0</v>
      </c>
      <c r="T456" s="22">
        <f t="shared" si="1370"/>
        <v>0</v>
      </c>
      <c r="U456" s="22"/>
      <c r="V456" s="22"/>
      <c r="W456" s="22"/>
      <c r="X456" s="22">
        <f t="shared" si="1371"/>
        <v>3732</v>
      </c>
      <c r="Y456" s="22">
        <f t="shared" si="1372"/>
        <v>0</v>
      </c>
      <c r="Z456" s="22">
        <f t="shared" si="1373"/>
        <v>0</v>
      </c>
      <c r="AA456" s="22"/>
      <c r="AB456" s="22"/>
      <c r="AC456" s="22"/>
      <c r="AD456" s="22">
        <f t="shared" si="1374"/>
        <v>3732</v>
      </c>
      <c r="AE456" s="22">
        <f t="shared" si="1375"/>
        <v>0</v>
      </c>
      <c r="AF456" s="22">
        <f t="shared" si="1376"/>
        <v>0</v>
      </c>
      <c r="AG456" s="22"/>
      <c r="AH456" s="22"/>
      <c r="AI456" s="22"/>
      <c r="AJ456" s="22">
        <f t="shared" si="1377"/>
        <v>3732</v>
      </c>
      <c r="AK456" s="22">
        <f t="shared" si="1378"/>
        <v>0</v>
      </c>
      <c r="AL456" s="22">
        <f t="shared" si="1379"/>
        <v>0</v>
      </c>
      <c r="AM456" s="22"/>
      <c r="AN456" s="22"/>
      <c r="AO456" s="22"/>
      <c r="AP456" s="22">
        <f t="shared" si="1380"/>
        <v>3732</v>
      </c>
      <c r="AQ456" s="22">
        <f t="shared" si="1381"/>
        <v>0</v>
      </c>
      <c r="AR456" s="22">
        <f t="shared" si="1382"/>
        <v>0</v>
      </c>
      <c r="AS456" s="22"/>
      <c r="AT456" s="22"/>
      <c r="AU456" s="22"/>
      <c r="AV456" s="22">
        <f t="shared" si="1383"/>
        <v>3732</v>
      </c>
      <c r="AW456" s="22">
        <f t="shared" si="1384"/>
        <v>0</v>
      </c>
      <c r="AX456" s="22">
        <f t="shared" si="1385"/>
        <v>0</v>
      </c>
      <c r="AY456" s="22"/>
      <c r="AZ456" s="22"/>
      <c r="BA456" s="22"/>
      <c r="BB456" s="22">
        <f t="shared" si="1386"/>
        <v>3732</v>
      </c>
      <c r="BC456" s="22">
        <f t="shared" si="1387"/>
        <v>0</v>
      </c>
      <c r="BD456" s="22">
        <f t="shared" si="1388"/>
        <v>0</v>
      </c>
      <c r="BE456" s="22"/>
      <c r="BF456" s="22"/>
      <c r="BG456" s="22"/>
      <c r="BH456" s="22">
        <f t="shared" si="1389"/>
        <v>3732</v>
      </c>
      <c r="BI456" s="22">
        <f t="shared" si="1390"/>
        <v>0</v>
      </c>
      <c r="BJ456" s="22">
        <f t="shared" si="1391"/>
        <v>0</v>
      </c>
      <c r="BK456" s="22"/>
      <c r="BL456" s="22"/>
      <c r="BM456" s="22"/>
      <c r="BN456" s="22">
        <f t="shared" si="1392"/>
        <v>3732</v>
      </c>
      <c r="BO456" s="22">
        <f t="shared" si="1393"/>
        <v>0</v>
      </c>
      <c r="BP456" s="22">
        <f t="shared" si="1394"/>
        <v>0</v>
      </c>
      <c r="BQ456" s="22"/>
      <c r="BR456" s="22"/>
      <c r="BS456" s="22">
        <f t="shared" si="1395"/>
        <v>3732</v>
      </c>
      <c r="BT456" s="22">
        <f t="shared" si="1396"/>
        <v>0</v>
      </c>
      <c r="BU456" s="22">
        <f t="shared" si="1397"/>
        <v>0</v>
      </c>
      <c r="BV456" s="22"/>
      <c r="BW456" s="22"/>
      <c r="BX456" s="22">
        <f t="shared" si="1398"/>
        <v>3732</v>
      </c>
      <c r="BY456" s="22">
        <f t="shared" si="1399"/>
        <v>0</v>
      </c>
      <c r="BZ456" s="22">
        <f t="shared" si="1400"/>
        <v>0</v>
      </c>
      <c r="CA456" s="22"/>
      <c r="CB456" s="22"/>
      <c r="CC456" s="22"/>
      <c r="CD456" s="22">
        <f t="shared" si="1473"/>
        <v>3732</v>
      </c>
      <c r="CE456" s="22"/>
      <c r="CF456" s="34">
        <f t="shared" si="1485"/>
        <v>3732</v>
      </c>
      <c r="CG456" s="22">
        <f t="shared" si="1474"/>
        <v>0</v>
      </c>
      <c r="CH456" s="22"/>
      <c r="CI456" s="22">
        <f t="shared" si="1486"/>
        <v>0</v>
      </c>
      <c r="CJ456" s="22">
        <f t="shared" si="1475"/>
        <v>0</v>
      </c>
      <c r="CK456" s="22"/>
      <c r="CL456" s="22">
        <f t="shared" si="1487"/>
        <v>0</v>
      </c>
      <c r="CM456" s="22"/>
      <c r="CN456" s="15"/>
      <c r="CO456" s="35">
        <v>143</v>
      </c>
    </row>
    <row r="457" spans="1:99" ht="31.2" hidden="1" x14ac:dyDescent="0.3">
      <c r="A457" s="32" t="s">
        <v>301</v>
      </c>
      <c r="B457" s="16"/>
      <c r="C457" s="32"/>
      <c r="D457" s="32"/>
      <c r="E457" s="33" t="s">
        <v>302</v>
      </c>
      <c r="F457" s="22">
        <f t="shared" ref="F457:K457" si="1539">F458+F462</f>
        <v>0</v>
      </c>
      <c r="G457" s="22">
        <f t="shared" si="1539"/>
        <v>0</v>
      </c>
      <c r="H457" s="22">
        <f t="shared" si="1539"/>
        <v>0</v>
      </c>
      <c r="I457" s="22">
        <f t="shared" si="1539"/>
        <v>0</v>
      </c>
      <c r="J457" s="22">
        <f t="shared" si="1539"/>
        <v>0</v>
      </c>
      <c r="K457" s="22">
        <f t="shared" si="1539"/>
        <v>0</v>
      </c>
      <c r="L457" s="22">
        <f t="shared" si="1365"/>
        <v>0</v>
      </c>
      <c r="M457" s="22">
        <f t="shared" si="1366"/>
        <v>0</v>
      </c>
      <c r="N457" s="22">
        <f t="shared" si="1367"/>
        <v>0</v>
      </c>
      <c r="O457" s="22">
        <f>O458+O462</f>
        <v>0</v>
      </c>
      <c r="P457" s="22">
        <f>P458+P462</f>
        <v>0</v>
      </c>
      <c r="Q457" s="22">
        <f>Q458+Q462</f>
        <v>0</v>
      </c>
      <c r="R457" s="22">
        <f t="shared" si="1368"/>
        <v>0</v>
      </c>
      <c r="S457" s="22">
        <f t="shared" si="1369"/>
        <v>0</v>
      </c>
      <c r="T457" s="22">
        <f t="shared" si="1370"/>
        <v>0</v>
      </c>
      <c r="U457" s="22">
        <f>U458+U462</f>
        <v>0</v>
      </c>
      <c r="V457" s="22">
        <f>V458+V462</f>
        <v>0</v>
      </c>
      <c r="W457" s="22">
        <f>W458+W462</f>
        <v>0</v>
      </c>
      <c r="X457" s="22">
        <f t="shared" si="1371"/>
        <v>0</v>
      </c>
      <c r="Y457" s="22">
        <f t="shared" si="1372"/>
        <v>0</v>
      </c>
      <c r="Z457" s="22">
        <f t="shared" si="1373"/>
        <v>0</v>
      </c>
      <c r="AA457" s="22">
        <f>AA458+AA462</f>
        <v>0</v>
      </c>
      <c r="AB457" s="22">
        <f>AB458+AB462</f>
        <v>0</v>
      </c>
      <c r="AC457" s="22">
        <f>AC458+AC462</f>
        <v>0</v>
      </c>
      <c r="AD457" s="22">
        <f t="shared" si="1374"/>
        <v>0</v>
      </c>
      <c r="AE457" s="22">
        <f t="shared" si="1375"/>
        <v>0</v>
      </c>
      <c r="AF457" s="22">
        <f t="shared" si="1376"/>
        <v>0</v>
      </c>
      <c r="AG457" s="22">
        <f>AG458+AG462</f>
        <v>0</v>
      </c>
      <c r="AH457" s="22">
        <f>AH458+AH462</f>
        <v>0</v>
      </c>
      <c r="AI457" s="22">
        <f>AI458+AI462</f>
        <v>0</v>
      </c>
      <c r="AJ457" s="22">
        <f t="shared" si="1377"/>
        <v>0</v>
      </c>
      <c r="AK457" s="22">
        <f t="shared" si="1378"/>
        <v>0</v>
      </c>
      <c r="AL457" s="22">
        <f t="shared" si="1379"/>
        <v>0</v>
      </c>
      <c r="AM457" s="22">
        <f>AM458+AM462</f>
        <v>0</v>
      </c>
      <c r="AN457" s="22">
        <f>AN458+AN462</f>
        <v>0</v>
      </c>
      <c r="AO457" s="22">
        <f>AO458+AO462</f>
        <v>0</v>
      </c>
      <c r="AP457" s="22">
        <f t="shared" si="1380"/>
        <v>0</v>
      </c>
      <c r="AQ457" s="22">
        <f t="shared" si="1381"/>
        <v>0</v>
      </c>
      <c r="AR457" s="22">
        <f t="shared" si="1382"/>
        <v>0</v>
      </c>
      <c r="AS457" s="22">
        <f>AS458+AS462</f>
        <v>0</v>
      </c>
      <c r="AT457" s="22">
        <f>AT458+AT462</f>
        <v>0</v>
      </c>
      <c r="AU457" s="22">
        <f>AU458+AU462</f>
        <v>0</v>
      </c>
      <c r="AV457" s="22">
        <f t="shared" si="1383"/>
        <v>0</v>
      </c>
      <c r="AW457" s="22">
        <f t="shared" si="1384"/>
        <v>0</v>
      </c>
      <c r="AX457" s="22">
        <f t="shared" si="1385"/>
        <v>0</v>
      </c>
      <c r="AY457" s="22">
        <f>AY458+AY462</f>
        <v>0</v>
      </c>
      <c r="AZ457" s="22">
        <f>AZ458+AZ462</f>
        <v>0</v>
      </c>
      <c r="BA457" s="22">
        <f>BA458+BA462</f>
        <v>0</v>
      </c>
      <c r="BB457" s="22">
        <f t="shared" si="1386"/>
        <v>0</v>
      </c>
      <c r="BC457" s="22">
        <f t="shared" si="1387"/>
        <v>0</v>
      </c>
      <c r="BD457" s="22">
        <f t="shared" si="1388"/>
        <v>0</v>
      </c>
      <c r="BE457" s="22">
        <f>BE458+BE462</f>
        <v>0</v>
      </c>
      <c r="BF457" s="22">
        <f>BF458+BF462</f>
        <v>0</v>
      </c>
      <c r="BG457" s="22">
        <f>BG458+BG462</f>
        <v>0</v>
      </c>
      <c r="BH457" s="22">
        <f t="shared" si="1389"/>
        <v>0</v>
      </c>
      <c r="BI457" s="22">
        <f t="shared" si="1390"/>
        <v>0</v>
      </c>
      <c r="BJ457" s="22">
        <f t="shared" si="1391"/>
        <v>0</v>
      </c>
      <c r="BK457" s="22">
        <f>BK458+BK462</f>
        <v>0</v>
      </c>
      <c r="BL457" s="22">
        <f>BL458+BL462</f>
        <v>0</v>
      </c>
      <c r="BM457" s="22">
        <f>BM458+BM462</f>
        <v>0</v>
      </c>
      <c r="BN457" s="22">
        <f t="shared" si="1392"/>
        <v>0</v>
      </c>
      <c r="BO457" s="22">
        <f t="shared" si="1393"/>
        <v>0</v>
      </c>
      <c r="BP457" s="22">
        <f t="shared" si="1394"/>
        <v>0</v>
      </c>
      <c r="BQ457" s="22">
        <f>BQ458+BQ462</f>
        <v>0</v>
      </c>
      <c r="BR457" s="22">
        <f>BR458+BR462</f>
        <v>0</v>
      </c>
      <c r="BS457" s="22">
        <f t="shared" si="1395"/>
        <v>0</v>
      </c>
      <c r="BT457" s="22">
        <f t="shared" si="1396"/>
        <v>0</v>
      </c>
      <c r="BU457" s="22">
        <f t="shared" si="1397"/>
        <v>0</v>
      </c>
      <c r="BV457" s="22">
        <f>BV458+BV462</f>
        <v>0</v>
      </c>
      <c r="BW457" s="22">
        <f>BW458+BW462</f>
        <v>0</v>
      </c>
      <c r="BX457" s="22">
        <f t="shared" si="1398"/>
        <v>0</v>
      </c>
      <c r="BY457" s="22">
        <f t="shared" si="1399"/>
        <v>0</v>
      </c>
      <c r="BZ457" s="22">
        <f t="shared" si="1400"/>
        <v>0</v>
      </c>
      <c r="CA457" s="22">
        <f>CA458+CA462</f>
        <v>0</v>
      </c>
      <c r="CB457" s="22">
        <f>CB458+CB462</f>
        <v>0</v>
      </c>
      <c r="CC457" s="22">
        <f>CC458+CC462</f>
        <v>0</v>
      </c>
      <c r="CD457" s="22">
        <f t="shared" si="1473"/>
        <v>0</v>
      </c>
      <c r="CE457" s="22">
        <f>CE458+CE462</f>
        <v>0</v>
      </c>
      <c r="CF457" s="22"/>
      <c r="CG457" s="22">
        <f t="shared" si="1474"/>
        <v>0</v>
      </c>
      <c r="CH457" s="22">
        <f>CH458+CH462</f>
        <v>0</v>
      </c>
      <c r="CI457" s="22"/>
      <c r="CJ457" s="22">
        <f t="shared" si="1475"/>
        <v>0</v>
      </c>
      <c r="CK457" s="22">
        <f>CK458+CK462</f>
        <v>0</v>
      </c>
      <c r="CL457" s="22"/>
      <c r="CM457" s="22">
        <f>CM458+CM462</f>
        <v>0</v>
      </c>
      <c r="CN457" s="15">
        <v>0</v>
      </c>
      <c r="CO457" s="35"/>
      <c r="CR457" s="5" t="s">
        <v>28</v>
      </c>
    </row>
    <row r="458" spans="1:99" ht="31.2" hidden="1" x14ac:dyDescent="0.3">
      <c r="A458" s="32" t="s">
        <v>303</v>
      </c>
      <c r="B458" s="16"/>
      <c r="C458" s="32"/>
      <c r="D458" s="32"/>
      <c r="E458" s="33" t="s">
        <v>304</v>
      </c>
      <c r="F458" s="22">
        <f t="shared" ref="F458:F464" si="1540">F459</f>
        <v>0</v>
      </c>
      <c r="G458" s="22">
        <f t="shared" ref="G458:G464" si="1541">G459</f>
        <v>0</v>
      </c>
      <c r="H458" s="22">
        <f t="shared" ref="H458:H464" si="1542">H459</f>
        <v>0</v>
      </c>
      <c r="I458" s="22">
        <f t="shared" ref="I458:I464" si="1543">I459</f>
        <v>0</v>
      </c>
      <c r="J458" s="22">
        <f t="shared" ref="J458:J464" si="1544">J459</f>
        <v>0</v>
      </c>
      <c r="K458" s="22">
        <f t="shared" ref="K458:K464" si="1545">K459</f>
        <v>0</v>
      </c>
      <c r="L458" s="22">
        <f t="shared" si="1365"/>
        <v>0</v>
      </c>
      <c r="M458" s="22">
        <f t="shared" si="1366"/>
        <v>0</v>
      </c>
      <c r="N458" s="22">
        <f t="shared" si="1367"/>
        <v>0</v>
      </c>
      <c r="O458" s="22">
        <f t="shared" ref="O458:O464" si="1546">O459</f>
        <v>0</v>
      </c>
      <c r="P458" s="22">
        <f t="shared" ref="P458:P464" si="1547">P459</f>
        <v>0</v>
      </c>
      <c r="Q458" s="22">
        <f t="shared" ref="Q458:Q464" si="1548">Q459</f>
        <v>0</v>
      </c>
      <c r="R458" s="22">
        <f t="shared" si="1368"/>
        <v>0</v>
      </c>
      <c r="S458" s="22">
        <f t="shared" si="1369"/>
        <v>0</v>
      </c>
      <c r="T458" s="22">
        <f t="shared" si="1370"/>
        <v>0</v>
      </c>
      <c r="U458" s="22">
        <f t="shared" ref="U458:U464" si="1549">U459</f>
        <v>0</v>
      </c>
      <c r="V458" s="22">
        <f t="shared" ref="V458:V464" si="1550">V459</f>
        <v>0</v>
      </c>
      <c r="W458" s="22">
        <f t="shared" ref="W458:W464" si="1551">W459</f>
        <v>0</v>
      </c>
      <c r="X458" s="22">
        <f t="shared" si="1371"/>
        <v>0</v>
      </c>
      <c r="Y458" s="22">
        <f t="shared" si="1372"/>
        <v>0</v>
      </c>
      <c r="Z458" s="22">
        <f t="shared" si="1373"/>
        <v>0</v>
      </c>
      <c r="AA458" s="22">
        <f t="shared" ref="AA458:AA464" si="1552">AA459</f>
        <v>0</v>
      </c>
      <c r="AB458" s="22">
        <f t="shared" ref="AB458:AB464" si="1553">AB459</f>
        <v>0</v>
      </c>
      <c r="AC458" s="22">
        <f t="shared" ref="AC458:AC464" si="1554">AC459</f>
        <v>0</v>
      </c>
      <c r="AD458" s="22">
        <f t="shared" si="1374"/>
        <v>0</v>
      </c>
      <c r="AE458" s="22">
        <f t="shared" si="1375"/>
        <v>0</v>
      </c>
      <c r="AF458" s="22">
        <f t="shared" si="1376"/>
        <v>0</v>
      </c>
      <c r="AG458" s="22">
        <f t="shared" ref="AG458:AG464" si="1555">AG459</f>
        <v>0</v>
      </c>
      <c r="AH458" s="22">
        <f t="shared" ref="AH458:AH464" si="1556">AH459</f>
        <v>0</v>
      </c>
      <c r="AI458" s="22">
        <f t="shared" ref="AI458:AI464" si="1557">AI459</f>
        <v>0</v>
      </c>
      <c r="AJ458" s="22">
        <f t="shared" si="1377"/>
        <v>0</v>
      </c>
      <c r="AK458" s="22">
        <f t="shared" si="1378"/>
        <v>0</v>
      </c>
      <c r="AL458" s="22">
        <f t="shared" si="1379"/>
        <v>0</v>
      </c>
      <c r="AM458" s="22">
        <f t="shared" ref="AM458:AM464" si="1558">AM459</f>
        <v>0</v>
      </c>
      <c r="AN458" s="22">
        <f t="shared" ref="AN458:AN464" si="1559">AN459</f>
        <v>0</v>
      </c>
      <c r="AO458" s="22">
        <f t="shared" ref="AO458:AO464" si="1560">AO459</f>
        <v>0</v>
      </c>
      <c r="AP458" s="22">
        <f t="shared" si="1380"/>
        <v>0</v>
      </c>
      <c r="AQ458" s="22">
        <f t="shared" si="1381"/>
        <v>0</v>
      </c>
      <c r="AR458" s="22">
        <f t="shared" si="1382"/>
        <v>0</v>
      </c>
      <c r="AS458" s="22">
        <f t="shared" ref="AS458:AS464" si="1561">AS459</f>
        <v>0</v>
      </c>
      <c r="AT458" s="22">
        <f t="shared" ref="AT458:AT464" si="1562">AT459</f>
        <v>0</v>
      </c>
      <c r="AU458" s="22">
        <f t="shared" ref="AU458:AU464" si="1563">AU459</f>
        <v>0</v>
      </c>
      <c r="AV458" s="22">
        <f t="shared" si="1383"/>
        <v>0</v>
      </c>
      <c r="AW458" s="22">
        <f t="shared" si="1384"/>
        <v>0</v>
      </c>
      <c r="AX458" s="22">
        <f t="shared" si="1385"/>
        <v>0</v>
      </c>
      <c r="AY458" s="22">
        <f t="shared" ref="AY458:AY464" si="1564">AY459</f>
        <v>0</v>
      </c>
      <c r="AZ458" s="22">
        <f t="shared" ref="AZ458:AZ464" si="1565">AZ459</f>
        <v>0</v>
      </c>
      <c r="BA458" s="22">
        <f t="shared" ref="BA458:BA464" si="1566">BA459</f>
        <v>0</v>
      </c>
      <c r="BB458" s="22">
        <f t="shared" si="1386"/>
        <v>0</v>
      </c>
      <c r="BC458" s="22">
        <f t="shared" si="1387"/>
        <v>0</v>
      </c>
      <c r="BD458" s="22">
        <f t="shared" si="1388"/>
        <v>0</v>
      </c>
      <c r="BE458" s="22">
        <f t="shared" ref="BE458:BE464" si="1567">BE459</f>
        <v>0</v>
      </c>
      <c r="BF458" s="22">
        <f t="shared" ref="BF458:BF464" si="1568">BF459</f>
        <v>0</v>
      </c>
      <c r="BG458" s="22">
        <f t="shared" ref="BG458:BG464" si="1569">BG459</f>
        <v>0</v>
      </c>
      <c r="BH458" s="22">
        <f t="shared" si="1389"/>
        <v>0</v>
      </c>
      <c r="BI458" s="22">
        <f t="shared" si="1390"/>
        <v>0</v>
      </c>
      <c r="BJ458" s="22">
        <f t="shared" si="1391"/>
        <v>0</v>
      </c>
      <c r="BK458" s="22">
        <f t="shared" ref="BK458:BK464" si="1570">BK459</f>
        <v>0</v>
      </c>
      <c r="BL458" s="22">
        <f t="shared" ref="BL458:BL464" si="1571">BL459</f>
        <v>0</v>
      </c>
      <c r="BM458" s="22">
        <f t="shared" ref="BM458:BM464" si="1572">BM459</f>
        <v>0</v>
      </c>
      <c r="BN458" s="22">
        <f t="shared" si="1392"/>
        <v>0</v>
      </c>
      <c r="BO458" s="22">
        <f t="shared" si="1393"/>
        <v>0</v>
      </c>
      <c r="BP458" s="22">
        <f t="shared" si="1394"/>
        <v>0</v>
      </c>
      <c r="BQ458" s="22">
        <f t="shared" ref="BQ458:BQ464" si="1573">BQ459</f>
        <v>0</v>
      </c>
      <c r="BR458" s="22">
        <f t="shared" ref="BR458:BR464" si="1574">BR459</f>
        <v>0</v>
      </c>
      <c r="BS458" s="22">
        <f t="shared" si="1395"/>
        <v>0</v>
      </c>
      <c r="BT458" s="22">
        <f t="shared" si="1396"/>
        <v>0</v>
      </c>
      <c r="BU458" s="22">
        <f t="shared" si="1397"/>
        <v>0</v>
      </c>
      <c r="BV458" s="22">
        <f t="shared" ref="BV458:BV464" si="1575">BV459</f>
        <v>0</v>
      </c>
      <c r="BW458" s="22">
        <f t="shared" ref="BW458:BW464" si="1576">BW459</f>
        <v>0</v>
      </c>
      <c r="BX458" s="22">
        <f t="shared" si="1398"/>
        <v>0</v>
      </c>
      <c r="BY458" s="22">
        <f t="shared" si="1399"/>
        <v>0</v>
      </c>
      <c r="BZ458" s="22">
        <f t="shared" si="1400"/>
        <v>0</v>
      </c>
      <c r="CA458" s="22">
        <f t="shared" ref="CA458:CA464" si="1577">CA459</f>
        <v>0</v>
      </c>
      <c r="CB458" s="22">
        <f t="shared" ref="CB458:CB464" si="1578">CB459</f>
        <v>0</v>
      </c>
      <c r="CC458" s="22">
        <f t="shared" ref="CC458:CC464" si="1579">CC459</f>
        <v>0</v>
      </c>
      <c r="CD458" s="22">
        <f t="shared" si="1473"/>
        <v>0</v>
      </c>
      <c r="CE458" s="22">
        <f t="shared" ref="CE458:CE464" si="1580">CE459</f>
        <v>0</v>
      </c>
      <c r="CF458" s="22"/>
      <c r="CG458" s="22">
        <f t="shared" si="1474"/>
        <v>0</v>
      </c>
      <c r="CH458" s="22">
        <f t="shared" ref="CH458:CM464" si="1581">CH459</f>
        <v>0</v>
      </c>
      <c r="CI458" s="22"/>
      <c r="CJ458" s="22">
        <f t="shared" si="1475"/>
        <v>0</v>
      </c>
      <c r="CK458" s="22">
        <f t="shared" si="1581"/>
        <v>0</v>
      </c>
      <c r="CL458" s="22"/>
      <c r="CM458" s="22">
        <f t="shared" si="1581"/>
        <v>0</v>
      </c>
      <c r="CN458" s="15">
        <v>0</v>
      </c>
      <c r="CO458" s="35"/>
      <c r="CU458" s="5" t="s">
        <v>31</v>
      </c>
    </row>
    <row r="459" spans="1:99" ht="46.8" hidden="1" x14ac:dyDescent="0.3">
      <c r="A459" s="32" t="s">
        <v>303</v>
      </c>
      <c r="B459" s="16">
        <v>600</v>
      </c>
      <c r="C459" s="32"/>
      <c r="D459" s="32"/>
      <c r="E459" s="33" t="s">
        <v>45</v>
      </c>
      <c r="F459" s="22">
        <f t="shared" si="1540"/>
        <v>0</v>
      </c>
      <c r="G459" s="22">
        <f t="shared" si="1541"/>
        <v>0</v>
      </c>
      <c r="H459" s="22">
        <f t="shared" si="1542"/>
        <v>0</v>
      </c>
      <c r="I459" s="22">
        <f t="shared" si="1543"/>
        <v>0</v>
      </c>
      <c r="J459" s="22">
        <f t="shared" si="1544"/>
        <v>0</v>
      </c>
      <c r="K459" s="22">
        <f t="shared" si="1545"/>
        <v>0</v>
      </c>
      <c r="L459" s="22">
        <f t="shared" si="1365"/>
        <v>0</v>
      </c>
      <c r="M459" s="22">
        <f t="shared" si="1366"/>
        <v>0</v>
      </c>
      <c r="N459" s="22">
        <f t="shared" si="1367"/>
        <v>0</v>
      </c>
      <c r="O459" s="22">
        <f t="shared" si="1546"/>
        <v>0</v>
      </c>
      <c r="P459" s="22">
        <f t="shared" si="1547"/>
        <v>0</v>
      </c>
      <c r="Q459" s="22">
        <f t="shared" si="1548"/>
        <v>0</v>
      </c>
      <c r="R459" s="22">
        <f t="shared" si="1368"/>
        <v>0</v>
      </c>
      <c r="S459" s="22">
        <f t="shared" si="1369"/>
        <v>0</v>
      </c>
      <c r="T459" s="22">
        <f t="shared" si="1370"/>
        <v>0</v>
      </c>
      <c r="U459" s="22">
        <f t="shared" si="1549"/>
        <v>0</v>
      </c>
      <c r="V459" s="22">
        <f t="shared" si="1550"/>
        <v>0</v>
      </c>
      <c r="W459" s="22">
        <f t="shared" si="1551"/>
        <v>0</v>
      </c>
      <c r="X459" s="22">
        <f t="shared" si="1371"/>
        <v>0</v>
      </c>
      <c r="Y459" s="22">
        <f t="shared" si="1372"/>
        <v>0</v>
      </c>
      <c r="Z459" s="22">
        <f t="shared" si="1373"/>
        <v>0</v>
      </c>
      <c r="AA459" s="22">
        <f t="shared" si="1552"/>
        <v>0</v>
      </c>
      <c r="AB459" s="22">
        <f t="shared" si="1553"/>
        <v>0</v>
      </c>
      <c r="AC459" s="22">
        <f t="shared" si="1554"/>
        <v>0</v>
      </c>
      <c r="AD459" s="22">
        <f t="shared" si="1374"/>
        <v>0</v>
      </c>
      <c r="AE459" s="22">
        <f t="shared" si="1375"/>
        <v>0</v>
      </c>
      <c r="AF459" s="22">
        <f t="shared" si="1376"/>
        <v>0</v>
      </c>
      <c r="AG459" s="22">
        <f t="shared" si="1555"/>
        <v>0</v>
      </c>
      <c r="AH459" s="22">
        <f t="shared" si="1556"/>
        <v>0</v>
      </c>
      <c r="AI459" s="22">
        <f t="shared" si="1557"/>
        <v>0</v>
      </c>
      <c r="AJ459" s="22">
        <f t="shared" si="1377"/>
        <v>0</v>
      </c>
      <c r="AK459" s="22">
        <f t="shared" si="1378"/>
        <v>0</v>
      </c>
      <c r="AL459" s="22">
        <f t="shared" si="1379"/>
        <v>0</v>
      </c>
      <c r="AM459" s="22">
        <f t="shared" si="1558"/>
        <v>0</v>
      </c>
      <c r="AN459" s="22">
        <f t="shared" si="1559"/>
        <v>0</v>
      </c>
      <c r="AO459" s="22">
        <f t="shared" si="1560"/>
        <v>0</v>
      </c>
      <c r="AP459" s="22">
        <f t="shared" si="1380"/>
        <v>0</v>
      </c>
      <c r="AQ459" s="22">
        <f t="shared" si="1381"/>
        <v>0</v>
      </c>
      <c r="AR459" s="22">
        <f t="shared" si="1382"/>
        <v>0</v>
      </c>
      <c r="AS459" s="22">
        <f t="shared" si="1561"/>
        <v>0</v>
      </c>
      <c r="AT459" s="22">
        <f t="shared" si="1562"/>
        <v>0</v>
      </c>
      <c r="AU459" s="22">
        <f t="shared" si="1563"/>
        <v>0</v>
      </c>
      <c r="AV459" s="22">
        <f t="shared" si="1383"/>
        <v>0</v>
      </c>
      <c r="AW459" s="22">
        <f t="shared" si="1384"/>
        <v>0</v>
      </c>
      <c r="AX459" s="22">
        <f t="shared" si="1385"/>
        <v>0</v>
      </c>
      <c r="AY459" s="22">
        <f t="shared" si="1564"/>
        <v>0</v>
      </c>
      <c r="AZ459" s="22">
        <f t="shared" si="1565"/>
        <v>0</v>
      </c>
      <c r="BA459" s="22">
        <f t="shared" si="1566"/>
        <v>0</v>
      </c>
      <c r="BB459" s="22">
        <f t="shared" si="1386"/>
        <v>0</v>
      </c>
      <c r="BC459" s="22">
        <f t="shared" si="1387"/>
        <v>0</v>
      </c>
      <c r="BD459" s="22">
        <f t="shared" si="1388"/>
        <v>0</v>
      </c>
      <c r="BE459" s="22">
        <f t="shared" si="1567"/>
        <v>0</v>
      </c>
      <c r="BF459" s="22">
        <f t="shared" si="1568"/>
        <v>0</v>
      </c>
      <c r="BG459" s="22">
        <f t="shared" si="1569"/>
        <v>0</v>
      </c>
      <c r="BH459" s="22">
        <f t="shared" si="1389"/>
        <v>0</v>
      </c>
      <c r="BI459" s="22">
        <f t="shared" si="1390"/>
        <v>0</v>
      </c>
      <c r="BJ459" s="22">
        <f t="shared" si="1391"/>
        <v>0</v>
      </c>
      <c r="BK459" s="22">
        <f t="shared" si="1570"/>
        <v>0</v>
      </c>
      <c r="BL459" s="22">
        <f t="shared" si="1571"/>
        <v>0</v>
      </c>
      <c r="BM459" s="22">
        <f t="shared" si="1572"/>
        <v>0</v>
      </c>
      <c r="BN459" s="22">
        <f t="shared" si="1392"/>
        <v>0</v>
      </c>
      <c r="BO459" s="22">
        <f t="shared" si="1393"/>
        <v>0</v>
      </c>
      <c r="BP459" s="22">
        <f t="shared" si="1394"/>
        <v>0</v>
      </c>
      <c r="BQ459" s="22">
        <f t="shared" si="1573"/>
        <v>0</v>
      </c>
      <c r="BR459" s="22">
        <f t="shared" si="1574"/>
        <v>0</v>
      </c>
      <c r="BS459" s="22">
        <f t="shared" si="1395"/>
        <v>0</v>
      </c>
      <c r="BT459" s="22">
        <f t="shared" si="1396"/>
        <v>0</v>
      </c>
      <c r="BU459" s="22">
        <f t="shared" si="1397"/>
        <v>0</v>
      </c>
      <c r="BV459" s="22">
        <f t="shared" si="1575"/>
        <v>0</v>
      </c>
      <c r="BW459" s="22">
        <f t="shared" si="1576"/>
        <v>0</v>
      </c>
      <c r="BX459" s="22">
        <f t="shared" si="1398"/>
        <v>0</v>
      </c>
      <c r="BY459" s="22">
        <f t="shared" si="1399"/>
        <v>0</v>
      </c>
      <c r="BZ459" s="22">
        <f t="shared" si="1400"/>
        <v>0</v>
      </c>
      <c r="CA459" s="22">
        <f t="shared" si="1577"/>
        <v>0</v>
      </c>
      <c r="CB459" s="22">
        <f t="shared" si="1578"/>
        <v>0</v>
      </c>
      <c r="CC459" s="22">
        <f t="shared" si="1579"/>
        <v>0</v>
      </c>
      <c r="CD459" s="22">
        <f t="shared" si="1473"/>
        <v>0</v>
      </c>
      <c r="CE459" s="22">
        <f t="shared" si="1580"/>
        <v>0</v>
      </c>
      <c r="CF459" s="22"/>
      <c r="CG459" s="22">
        <f t="shared" si="1474"/>
        <v>0</v>
      </c>
      <c r="CH459" s="22">
        <f t="shared" si="1581"/>
        <v>0</v>
      </c>
      <c r="CI459" s="22"/>
      <c r="CJ459" s="22">
        <f t="shared" si="1475"/>
        <v>0</v>
      </c>
      <c r="CK459" s="22">
        <f t="shared" si="1581"/>
        <v>0</v>
      </c>
      <c r="CL459" s="22"/>
      <c r="CM459" s="22">
        <f t="shared" si="1581"/>
        <v>0</v>
      </c>
      <c r="CN459" s="15">
        <v>0</v>
      </c>
      <c r="CO459" s="35"/>
      <c r="CS459" s="5" t="s">
        <v>29</v>
      </c>
    </row>
    <row r="460" spans="1:99" hidden="1" x14ac:dyDescent="0.3">
      <c r="A460" s="32" t="s">
        <v>303</v>
      </c>
      <c r="B460" s="16">
        <v>620</v>
      </c>
      <c r="C460" s="32"/>
      <c r="D460" s="32"/>
      <c r="E460" s="33" t="s">
        <v>46</v>
      </c>
      <c r="F460" s="22">
        <f t="shared" si="1540"/>
        <v>0</v>
      </c>
      <c r="G460" s="22">
        <f t="shared" si="1541"/>
        <v>0</v>
      </c>
      <c r="H460" s="22">
        <f t="shared" si="1542"/>
        <v>0</v>
      </c>
      <c r="I460" s="22">
        <f t="shared" si="1543"/>
        <v>0</v>
      </c>
      <c r="J460" s="22">
        <f t="shared" si="1544"/>
        <v>0</v>
      </c>
      <c r="K460" s="22">
        <f t="shared" si="1545"/>
        <v>0</v>
      </c>
      <c r="L460" s="22">
        <f t="shared" si="1365"/>
        <v>0</v>
      </c>
      <c r="M460" s="22">
        <f t="shared" si="1366"/>
        <v>0</v>
      </c>
      <c r="N460" s="22">
        <f t="shared" si="1367"/>
        <v>0</v>
      </c>
      <c r="O460" s="22">
        <f t="shared" si="1546"/>
        <v>0</v>
      </c>
      <c r="P460" s="22">
        <f t="shared" si="1547"/>
        <v>0</v>
      </c>
      <c r="Q460" s="22">
        <f t="shared" si="1548"/>
        <v>0</v>
      </c>
      <c r="R460" s="22">
        <f t="shared" si="1368"/>
        <v>0</v>
      </c>
      <c r="S460" s="22">
        <f t="shared" si="1369"/>
        <v>0</v>
      </c>
      <c r="T460" s="22">
        <f t="shared" si="1370"/>
        <v>0</v>
      </c>
      <c r="U460" s="22">
        <f t="shared" si="1549"/>
        <v>0</v>
      </c>
      <c r="V460" s="22">
        <f t="shared" si="1550"/>
        <v>0</v>
      </c>
      <c r="W460" s="22">
        <f t="shared" si="1551"/>
        <v>0</v>
      </c>
      <c r="X460" s="22">
        <f t="shared" si="1371"/>
        <v>0</v>
      </c>
      <c r="Y460" s="22">
        <f t="shared" si="1372"/>
        <v>0</v>
      </c>
      <c r="Z460" s="22">
        <f t="shared" si="1373"/>
        <v>0</v>
      </c>
      <c r="AA460" s="22">
        <f t="shared" si="1552"/>
        <v>0</v>
      </c>
      <c r="AB460" s="22">
        <f t="shared" si="1553"/>
        <v>0</v>
      </c>
      <c r="AC460" s="22">
        <f t="shared" si="1554"/>
        <v>0</v>
      </c>
      <c r="AD460" s="22">
        <f t="shared" si="1374"/>
        <v>0</v>
      </c>
      <c r="AE460" s="22">
        <f t="shared" si="1375"/>
        <v>0</v>
      </c>
      <c r="AF460" s="22">
        <f t="shared" si="1376"/>
        <v>0</v>
      </c>
      <c r="AG460" s="22">
        <f t="shared" si="1555"/>
        <v>0</v>
      </c>
      <c r="AH460" s="22">
        <f t="shared" si="1556"/>
        <v>0</v>
      </c>
      <c r="AI460" s="22">
        <f t="shared" si="1557"/>
        <v>0</v>
      </c>
      <c r="AJ460" s="22">
        <f t="shared" si="1377"/>
        <v>0</v>
      </c>
      <c r="AK460" s="22">
        <f t="shared" si="1378"/>
        <v>0</v>
      </c>
      <c r="AL460" s="22">
        <f t="shared" si="1379"/>
        <v>0</v>
      </c>
      <c r="AM460" s="22">
        <f t="shared" si="1558"/>
        <v>0</v>
      </c>
      <c r="AN460" s="22">
        <f t="shared" si="1559"/>
        <v>0</v>
      </c>
      <c r="AO460" s="22">
        <f t="shared" si="1560"/>
        <v>0</v>
      </c>
      <c r="AP460" s="22">
        <f t="shared" si="1380"/>
        <v>0</v>
      </c>
      <c r="AQ460" s="22">
        <f t="shared" si="1381"/>
        <v>0</v>
      </c>
      <c r="AR460" s="22">
        <f t="shared" si="1382"/>
        <v>0</v>
      </c>
      <c r="AS460" s="22">
        <f t="shared" si="1561"/>
        <v>0</v>
      </c>
      <c r="AT460" s="22">
        <f t="shared" si="1562"/>
        <v>0</v>
      </c>
      <c r="AU460" s="22">
        <f t="shared" si="1563"/>
        <v>0</v>
      </c>
      <c r="AV460" s="22">
        <f t="shared" si="1383"/>
        <v>0</v>
      </c>
      <c r="AW460" s="22">
        <f t="shared" si="1384"/>
        <v>0</v>
      </c>
      <c r="AX460" s="22">
        <f t="shared" si="1385"/>
        <v>0</v>
      </c>
      <c r="AY460" s="22">
        <f t="shared" si="1564"/>
        <v>0</v>
      </c>
      <c r="AZ460" s="22">
        <f t="shared" si="1565"/>
        <v>0</v>
      </c>
      <c r="BA460" s="22">
        <f t="shared" si="1566"/>
        <v>0</v>
      </c>
      <c r="BB460" s="22">
        <f t="shared" si="1386"/>
        <v>0</v>
      </c>
      <c r="BC460" s="22">
        <f t="shared" si="1387"/>
        <v>0</v>
      </c>
      <c r="BD460" s="22">
        <f t="shared" si="1388"/>
        <v>0</v>
      </c>
      <c r="BE460" s="22">
        <f t="shared" si="1567"/>
        <v>0</v>
      </c>
      <c r="BF460" s="22">
        <f t="shared" si="1568"/>
        <v>0</v>
      </c>
      <c r="BG460" s="22">
        <f t="shared" si="1569"/>
        <v>0</v>
      </c>
      <c r="BH460" s="22">
        <f t="shared" si="1389"/>
        <v>0</v>
      </c>
      <c r="BI460" s="22">
        <f t="shared" si="1390"/>
        <v>0</v>
      </c>
      <c r="BJ460" s="22">
        <f t="shared" si="1391"/>
        <v>0</v>
      </c>
      <c r="BK460" s="22">
        <f t="shared" si="1570"/>
        <v>0</v>
      </c>
      <c r="BL460" s="22">
        <f t="shared" si="1571"/>
        <v>0</v>
      </c>
      <c r="BM460" s="22">
        <f t="shared" si="1572"/>
        <v>0</v>
      </c>
      <c r="BN460" s="22">
        <f t="shared" si="1392"/>
        <v>0</v>
      </c>
      <c r="BO460" s="22">
        <f t="shared" si="1393"/>
        <v>0</v>
      </c>
      <c r="BP460" s="22">
        <f t="shared" si="1394"/>
        <v>0</v>
      </c>
      <c r="BQ460" s="22">
        <f t="shared" si="1573"/>
        <v>0</v>
      </c>
      <c r="BR460" s="22">
        <f t="shared" si="1574"/>
        <v>0</v>
      </c>
      <c r="BS460" s="22">
        <f t="shared" si="1395"/>
        <v>0</v>
      </c>
      <c r="BT460" s="22">
        <f t="shared" si="1396"/>
        <v>0</v>
      </c>
      <c r="BU460" s="22">
        <f t="shared" si="1397"/>
        <v>0</v>
      </c>
      <c r="BV460" s="22">
        <f t="shared" si="1575"/>
        <v>0</v>
      </c>
      <c r="BW460" s="22">
        <f t="shared" si="1576"/>
        <v>0</v>
      </c>
      <c r="BX460" s="22">
        <f t="shared" si="1398"/>
        <v>0</v>
      </c>
      <c r="BY460" s="22">
        <f t="shared" si="1399"/>
        <v>0</v>
      </c>
      <c r="BZ460" s="22">
        <f t="shared" si="1400"/>
        <v>0</v>
      </c>
      <c r="CA460" s="22">
        <f t="shared" si="1577"/>
        <v>0</v>
      </c>
      <c r="CB460" s="22">
        <f t="shared" si="1578"/>
        <v>0</v>
      </c>
      <c r="CC460" s="22">
        <f t="shared" si="1579"/>
        <v>0</v>
      </c>
      <c r="CD460" s="22">
        <f t="shared" si="1473"/>
        <v>0</v>
      </c>
      <c r="CE460" s="22">
        <f t="shared" si="1580"/>
        <v>0</v>
      </c>
      <c r="CF460" s="22"/>
      <c r="CG460" s="22">
        <f t="shared" si="1474"/>
        <v>0</v>
      </c>
      <c r="CH460" s="22">
        <f t="shared" si="1581"/>
        <v>0</v>
      </c>
      <c r="CI460" s="22"/>
      <c r="CJ460" s="22">
        <f t="shared" si="1475"/>
        <v>0</v>
      </c>
      <c r="CK460" s="22">
        <f t="shared" si="1581"/>
        <v>0</v>
      </c>
      <c r="CL460" s="22"/>
      <c r="CM460" s="22">
        <f t="shared" si="1581"/>
        <v>0</v>
      </c>
      <c r="CN460" s="15">
        <v>0</v>
      </c>
      <c r="CO460" s="35"/>
      <c r="CT460" s="5" t="s">
        <v>30</v>
      </c>
    </row>
    <row r="461" spans="1:99" hidden="1" x14ac:dyDescent="0.3">
      <c r="A461" s="32" t="s">
        <v>303</v>
      </c>
      <c r="B461" s="16">
        <v>620</v>
      </c>
      <c r="C461" s="32" t="s">
        <v>278</v>
      </c>
      <c r="D461" s="32" t="s">
        <v>67</v>
      </c>
      <c r="E461" s="33" t="s">
        <v>279</v>
      </c>
      <c r="F461" s="22"/>
      <c r="G461" s="22"/>
      <c r="H461" s="22"/>
      <c r="I461" s="22"/>
      <c r="J461" s="22"/>
      <c r="K461" s="22"/>
      <c r="L461" s="22">
        <f t="shared" si="1365"/>
        <v>0</v>
      </c>
      <c r="M461" s="22">
        <f t="shared" si="1366"/>
        <v>0</v>
      </c>
      <c r="N461" s="22">
        <f t="shared" si="1367"/>
        <v>0</v>
      </c>
      <c r="O461" s="22"/>
      <c r="P461" s="22"/>
      <c r="Q461" s="22"/>
      <c r="R461" s="22">
        <f t="shared" si="1368"/>
        <v>0</v>
      </c>
      <c r="S461" s="22">
        <f t="shared" si="1369"/>
        <v>0</v>
      </c>
      <c r="T461" s="22">
        <f t="shared" si="1370"/>
        <v>0</v>
      </c>
      <c r="U461" s="22"/>
      <c r="V461" s="22"/>
      <c r="W461" s="22"/>
      <c r="X461" s="22">
        <f t="shared" si="1371"/>
        <v>0</v>
      </c>
      <c r="Y461" s="22">
        <f t="shared" si="1372"/>
        <v>0</v>
      </c>
      <c r="Z461" s="22">
        <f t="shared" si="1373"/>
        <v>0</v>
      </c>
      <c r="AA461" s="22"/>
      <c r="AB461" s="22"/>
      <c r="AC461" s="22"/>
      <c r="AD461" s="22">
        <f t="shared" si="1374"/>
        <v>0</v>
      </c>
      <c r="AE461" s="22">
        <f t="shared" si="1375"/>
        <v>0</v>
      </c>
      <c r="AF461" s="22">
        <f t="shared" si="1376"/>
        <v>0</v>
      </c>
      <c r="AG461" s="22"/>
      <c r="AH461" s="22"/>
      <c r="AI461" s="22"/>
      <c r="AJ461" s="22">
        <f t="shared" si="1377"/>
        <v>0</v>
      </c>
      <c r="AK461" s="22">
        <f t="shared" si="1378"/>
        <v>0</v>
      </c>
      <c r="AL461" s="22">
        <f t="shared" si="1379"/>
        <v>0</v>
      </c>
      <c r="AM461" s="22"/>
      <c r="AN461" s="22"/>
      <c r="AO461" s="22"/>
      <c r="AP461" s="22">
        <f t="shared" si="1380"/>
        <v>0</v>
      </c>
      <c r="AQ461" s="22">
        <f t="shared" si="1381"/>
        <v>0</v>
      </c>
      <c r="AR461" s="22">
        <f t="shared" si="1382"/>
        <v>0</v>
      </c>
      <c r="AS461" s="22"/>
      <c r="AT461" s="22"/>
      <c r="AU461" s="22"/>
      <c r="AV461" s="22">
        <f t="shared" si="1383"/>
        <v>0</v>
      </c>
      <c r="AW461" s="22">
        <f t="shared" si="1384"/>
        <v>0</v>
      </c>
      <c r="AX461" s="22">
        <f t="shared" si="1385"/>
        <v>0</v>
      </c>
      <c r="AY461" s="22"/>
      <c r="AZ461" s="22"/>
      <c r="BA461" s="22"/>
      <c r="BB461" s="22">
        <f t="shared" si="1386"/>
        <v>0</v>
      </c>
      <c r="BC461" s="22">
        <f t="shared" si="1387"/>
        <v>0</v>
      </c>
      <c r="BD461" s="22">
        <f t="shared" si="1388"/>
        <v>0</v>
      </c>
      <c r="BE461" s="22"/>
      <c r="BF461" s="22"/>
      <c r="BG461" s="22"/>
      <c r="BH461" s="22">
        <f t="shared" si="1389"/>
        <v>0</v>
      </c>
      <c r="BI461" s="22">
        <f t="shared" si="1390"/>
        <v>0</v>
      </c>
      <c r="BJ461" s="22">
        <f t="shared" si="1391"/>
        <v>0</v>
      </c>
      <c r="BK461" s="22"/>
      <c r="BL461" s="22"/>
      <c r="BM461" s="22"/>
      <c r="BN461" s="22">
        <f t="shared" si="1392"/>
        <v>0</v>
      </c>
      <c r="BO461" s="22">
        <f t="shared" si="1393"/>
        <v>0</v>
      </c>
      <c r="BP461" s="22">
        <f t="shared" si="1394"/>
        <v>0</v>
      </c>
      <c r="BQ461" s="22"/>
      <c r="BR461" s="22"/>
      <c r="BS461" s="22">
        <f t="shared" si="1395"/>
        <v>0</v>
      </c>
      <c r="BT461" s="22">
        <f t="shared" si="1396"/>
        <v>0</v>
      </c>
      <c r="BU461" s="22">
        <f t="shared" si="1397"/>
        <v>0</v>
      </c>
      <c r="BV461" s="22"/>
      <c r="BW461" s="22"/>
      <c r="BX461" s="22">
        <f t="shared" si="1398"/>
        <v>0</v>
      </c>
      <c r="BY461" s="22">
        <f t="shared" si="1399"/>
        <v>0</v>
      </c>
      <c r="BZ461" s="22">
        <f t="shared" si="1400"/>
        <v>0</v>
      </c>
      <c r="CA461" s="22"/>
      <c r="CB461" s="22"/>
      <c r="CC461" s="22"/>
      <c r="CD461" s="22">
        <f t="shared" si="1473"/>
        <v>0</v>
      </c>
      <c r="CE461" s="22"/>
      <c r="CF461" s="22"/>
      <c r="CG461" s="22">
        <f t="shared" si="1474"/>
        <v>0</v>
      </c>
      <c r="CH461" s="22"/>
      <c r="CI461" s="22"/>
      <c r="CJ461" s="22">
        <f t="shared" si="1475"/>
        <v>0</v>
      </c>
      <c r="CK461" s="22"/>
      <c r="CL461" s="22"/>
      <c r="CM461" s="22"/>
      <c r="CN461" s="15">
        <v>0</v>
      </c>
      <c r="CO461" s="35"/>
    </row>
    <row r="462" spans="1:99" ht="124.8" hidden="1" x14ac:dyDescent="0.3">
      <c r="A462" s="36" t="s">
        <v>305</v>
      </c>
      <c r="B462" s="16"/>
      <c r="C462" s="32"/>
      <c r="D462" s="32"/>
      <c r="E462" s="33" t="s">
        <v>306</v>
      </c>
      <c r="F462" s="22">
        <f t="shared" si="1540"/>
        <v>0</v>
      </c>
      <c r="G462" s="22">
        <f t="shared" si="1541"/>
        <v>0</v>
      </c>
      <c r="H462" s="22">
        <f t="shared" si="1542"/>
        <v>0</v>
      </c>
      <c r="I462" s="22">
        <f t="shared" si="1543"/>
        <v>0</v>
      </c>
      <c r="J462" s="22">
        <f t="shared" si="1544"/>
        <v>0</v>
      </c>
      <c r="K462" s="22">
        <f t="shared" si="1545"/>
        <v>0</v>
      </c>
      <c r="L462" s="22">
        <f t="shared" si="1365"/>
        <v>0</v>
      </c>
      <c r="M462" s="22">
        <f t="shared" si="1366"/>
        <v>0</v>
      </c>
      <c r="N462" s="22">
        <f t="shared" si="1367"/>
        <v>0</v>
      </c>
      <c r="O462" s="22">
        <f t="shared" si="1546"/>
        <v>0</v>
      </c>
      <c r="P462" s="22">
        <f t="shared" si="1547"/>
        <v>0</v>
      </c>
      <c r="Q462" s="22">
        <f t="shared" si="1548"/>
        <v>0</v>
      </c>
      <c r="R462" s="22">
        <f t="shared" si="1368"/>
        <v>0</v>
      </c>
      <c r="S462" s="22">
        <f t="shared" si="1369"/>
        <v>0</v>
      </c>
      <c r="T462" s="22">
        <f t="shared" si="1370"/>
        <v>0</v>
      </c>
      <c r="U462" s="22">
        <f t="shared" si="1549"/>
        <v>0</v>
      </c>
      <c r="V462" s="22">
        <f t="shared" si="1550"/>
        <v>0</v>
      </c>
      <c r="W462" s="22">
        <f t="shared" si="1551"/>
        <v>0</v>
      </c>
      <c r="X462" s="22">
        <f t="shared" si="1371"/>
        <v>0</v>
      </c>
      <c r="Y462" s="22">
        <f t="shared" si="1372"/>
        <v>0</v>
      </c>
      <c r="Z462" s="22">
        <f t="shared" si="1373"/>
        <v>0</v>
      </c>
      <c r="AA462" s="22">
        <f t="shared" si="1552"/>
        <v>0</v>
      </c>
      <c r="AB462" s="22">
        <f t="shared" si="1553"/>
        <v>0</v>
      </c>
      <c r="AC462" s="22">
        <f t="shared" si="1554"/>
        <v>0</v>
      </c>
      <c r="AD462" s="22">
        <f t="shared" si="1374"/>
        <v>0</v>
      </c>
      <c r="AE462" s="22">
        <f t="shared" si="1375"/>
        <v>0</v>
      </c>
      <c r="AF462" s="22">
        <f t="shared" si="1376"/>
        <v>0</v>
      </c>
      <c r="AG462" s="22">
        <f t="shared" si="1555"/>
        <v>0</v>
      </c>
      <c r="AH462" s="22">
        <f t="shared" si="1556"/>
        <v>0</v>
      </c>
      <c r="AI462" s="22">
        <f t="shared" si="1557"/>
        <v>0</v>
      </c>
      <c r="AJ462" s="22">
        <f t="shared" si="1377"/>
        <v>0</v>
      </c>
      <c r="AK462" s="22">
        <f t="shared" si="1378"/>
        <v>0</v>
      </c>
      <c r="AL462" s="22">
        <f t="shared" si="1379"/>
        <v>0</v>
      </c>
      <c r="AM462" s="22">
        <f t="shared" si="1558"/>
        <v>0</v>
      </c>
      <c r="AN462" s="22">
        <f t="shared" si="1559"/>
        <v>0</v>
      </c>
      <c r="AO462" s="22">
        <f t="shared" si="1560"/>
        <v>0</v>
      </c>
      <c r="AP462" s="22">
        <f t="shared" si="1380"/>
        <v>0</v>
      </c>
      <c r="AQ462" s="22">
        <f t="shared" si="1381"/>
        <v>0</v>
      </c>
      <c r="AR462" s="22">
        <f t="shared" si="1382"/>
        <v>0</v>
      </c>
      <c r="AS462" s="22">
        <f t="shared" si="1561"/>
        <v>0</v>
      </c>
      <c r="AT462" s="22">
        <f t="shared" si="1562"/>
        <v>0</v>
      </c>
      <c r="AU462" s="22">
        <f t="shared" si="1563"/>
        <v>0</v>
      </c>
      <c r="AV462" s="22">
        <f t="shared" si="1383"/>
        <v>0</v>
      </c>
      <c r="AW462" s="22">
        <f t="shared" si="1384"/>
        <v>0</v>
      </c>
      <c r="AX462" s="22">
        <f t="shared" si="1385"/>
        <v>0</v>
      </c>
      <c r="AY462" s="22">
        <f t="shared" si="1564"/>
        <v>0</v>
      </c>
      <c r="AZ462" s="22">
        <f t="shared" si="1565"/>
        <v>0</v>
      </c>
      <c r="BA462" s="22">
        <f t="shared" si="1566"/>
        <v>0</v>
      </c>
      <c r="BB462" s="22">
        <f t="shared" si="1386"/>
        <v>0</v>
      </c>
      <c r="BC462" s="22">
        <f t="shared" si="1387"/>
        <v>0</v>
      </c>
      <c r="BD462" s="22">
        <f t="shared" si="1388"/>
        <v>0</v>
      </c>
      <c r="BE462" s="22">
        <f t="shared" si="1567"/>
        <v>0</v>
      </c>
      <c r="BF462" s="22">
        <f t="shared" si="1568"/>
        <v>0</v>
      </c>
      <c r="BG462" s="22">
        <f t="shared" si="1569"/>
        <v>0</v>
      </c>
      <c r="BH462" s="22">
        <f t="shared" si="1389"/>
        <v>0</v>
      </c>
      <c r="BI462" s="22">
        <f t="shared" si="1390"/>
        <v>0</v>
      </c>
      <c r="BJ462" s="22">
        <f t="shared" si="1391"/>
        <v>0</v>
      </c>
      <c r="BK462" s="22">
        <f t="shared" si="1570"/>
        <v>0</v>
      </c>
      <c r="BL462" s="22">
        <f t="shared" si="1571"/>
        <v>0</v>
      </c>
      <c r="BM462" s="22">
        <f t="shared" si="1572"/>
        <v>0</v>
      </c>
      <c r="BN462" s="22">
        <f t="shared" si="1392"/>
        <v>0</v>
      </c>
      <c r="BO462" s="22">
        <f t="shared" si="1393"/>
        <v>0</v>
      </c>
      <c r="BP462" s="22">
        <f t="shared" si="1394"/>
        <v>0</v>
      </c>
      <c r="BQ462" s="22">
        <f t="shared" si="1573"/>
        <v>0</v>
      </c>
      <c r="BR462" s="22">
        <f t="shared" si="1574"/>
        <v>0</v>
      </c>
      <c r="BS462" s="22">
        <f t="shared" si="1395"/>
        <v>0</v>
      </c>
      <c r="BT462" s="22">
        <f t="shared" si="1396"/>
        <v>0</v>
      </c>
      <c r="BU462" s="22">
        <f t="shared" si="1397"/>
        <v>0</v>
      </c>
      <c r="BV462" s="22">
        <f t="shared" si="1575"/>
        <v>0</v>
      </c>
      <c r="BW462" s="22">
        <f t="shared" si="1576"/>
        <v>0</v>
      </c>
      <c r="BX462" s="22">
        <f t="shared" si="1398"/>
        <v>0</v>
      </c>
      <c r="BY462" s="22">
        <f t="shared" si="1399"/>
        <v>0</v>
      </c>
      <c r="BZ462" s="22">
        <f t="shared" si="1400"/>
        <v>0</v>
      </c>
      <c r="CA462" s="22">
        <f t="shared" si="1577"/>
        <v>0</v>
      </c>
      <c r="CB462" s="22">
        <f t="shared" si="1578"/>
        <v>0</v>
      </c>
      <c r="CC462" s="22">
        <f t="shared" si="1579"/>
        <v>0</v>
      </c>
      <c r="CD462" s="22">
        <f t="shared" si="1473"/>
        <v>0</v>
      </c>
      <c r="CE462" s="22">
        <f t="shared" si="1580"/>
        <v>0</v>
      </c>
      <c r="CF462" s="22"/>
      <c r="CG462" s="22">
        <f t="shared" si="1474"/>
        <v>0</v>
      </c>
      <c r="CH462" s="22">
        <f t="shared" si="1581"/>
        <v>0</v>
      </c>
      <c r="CI462" s="22"/>
      <c r="CJ462" s="22">
        <f t="shared" si="1475"/>
        <v>0</v>
      </c>
      <c r="CK462" s="22">
        <f t="shared" si="1581"/>
        <v>0</v>
      </c>
      <c r="CL462" s="22"/>
      <c r="CM462" s="22">
        <f t="shared" si="1581"/>
        <v>0</v>
      </c>
      <c r="CN462" s="15">
        <v>0</v>
      </c>
      <c r="CO462" s="35"/>
      <c r="CU462" s="5" t="s">
        <v>31</v>
      </c>
    </row>
    <row r="463" spans="1:99" ht="46.8" hidden="1" x14ac:dyDescent="0.3">
      <c r="A463" s="36" t="s">
        <v>305</v>
      </c>
      <c r="B463" s="16">
        <v>600</v>
      </c>
      <c r="C463" s="32"/>
      <c r="D463" s="32"/>
      <c r="E463" s="33" t="s">
        <v>45</v>
      </c>
      <c r="F463" s="22">
        <f t="shared" si="1540"/>
        <v>0</v>
      </c>
      <c r="G463" s="22">
        <f t="shared" si="1541"/>
        <v>0</v>
      </c>
      <c r="H463" s="22">
        <f t="shared" si="1542"/>
        <v>0</v>
      </c>
      <c r="I463" s="22">
        <f t="shared" si="1543"/>
        <v>0</v>
      </c>
      <c r="J463" s="22">
        <f t="shared" si="1544"/>
        <v>0</v>
      </c>
      <c r="K463" s="22">
        <f t="shared" si="1545"/>
        <v>0</v>
      </c>
      <c r="L463" s="22">
        <f t="shared" si="1365"/>
        <v>0</v>
      </c>
      <c r="M463" s="22">
        <f t="shared" si="1366"/>
        <v>0</v>
      </c>
      <c r="N463" s="22">
        <f t="shared" si="1367"/>
        <v>0</v>
      </c>
      <c r="O463" s="22">
        <f t="shared" si="1546"/>
        <v>0</v>
      </c>
      <c r="P463" s="22">
        <f t="shared" si="1547"/>
        <v>0</v>
      </c>
      <c r="Q463" s="22">
        <f t="shared" si="1548"/>
        <v>0</v>
      </c>
      <c r="R463" s="22">
        <f t="shared" si="1368"/>
        <v>0</v>
      </c>
      <c r="S463" s="22">
        <f t="shared" si="1369"/>
        <v>0</v>
      </c>
      <c r="T463" s="22">
        <f t="shared" si="1370"/>
        <v>0</v>
      </c>
      <c r="U463" s="22">
        <f t="shared" si="1549"/>
        <v>0</v>
      </c>
      <c r="V463" s="22">
        <f t="shared" si="1550"/>
        <v>0</v>
      </c>
      <c r="W463" s="22">
        <f t="shared" si="1551"/>
        <v>0</v>
      </c>
      <c r="X463" s="22">
        <f t="shared" si="1371"/>
        <v>0</v>
      </c>
      <c r="Y463" s="22">
        <f t="shared" si="1372"/>
        <v>0</v>
      </c>
      <c r="Z463" s="22">
        <f t="shared" si="1373"/>
        <v>0</v>
      </c>
      <c r="AA463" s="22">
        <f t="shared" si="1552"/>
        <v>0</v>
      </c>
      <c r="AB463" s="22">
        <f t="shared" si="1553"/>
        <v>0</v>
      </c>
      <c r="AC463" s="22">
        <f t="shared" si="1554"/>
        <v>0</v>
      </c>
      <c r="AD463" s="22">
        <f t="shared" si="1374"/>
        <v>0</v>
      </c>
      <c r="AE463" s="22">
        <f t="shared" si="1375"/>
        <v>0</v>
      </c>
      <c r="AF463" s="22">
        <f t="shared" si="1376"/>
        <v>0</v>
      </c>
      <c r="AG463" s="22">
        <f t="shared" si="1555"/>
        <v>0</v>
      </c>
      <c r="AH463" s="22">
        <f t="shared" si="1556"/>
        <v>0</v>
      </c>
      <c r="AI463" s="22">
        <f t="shared" si="1557"/>
        <v>0</v>
      </c>
      <c r="AJ463" s="22">
        <f t="shared" si="1377"/>
        <v>0</v>
      </c>
      <c r="AK463" s="22">
        <f t="shared" si="1378"/>
        <v>0</v>
      </c>
      <c r="AL463" s="22">
        <f t="shared" si="1379"/>
        <v>0</v>
      </c>
      <c r="AM463" s="22">
        <f t="shared" si="1558"/>
        <v>0</v>
      </c>
      <c r="AN463" s="22">
        <f t="shared" si="1559"/>
        <v>0</v>
      </c>
      <c r="AO463" s="22">
        <f t="shared" si="1560"/>
        <v>0</v>
      </c>
      <c r="AP463" s="22">
        <f t="shared" si="1380"/>
        <v>0</v>
      </c>
      <c r="AQ463" s="22">
        <f t="shared" si="1381"/>
        <v>0</v>
      </c>
      <c r="AR463" s="22">
        <f t="shared" si="1382"/>
        <v>0</v>
      </c>
      <c r="AS463" s="22">
        <f t="shared" si="1561"/>
        <v>0</v>
      </c>
      <c r="AT463" s="22">
        <f t="shared" si="1562"/>
        <v>0</v>
      </c>
      <c r="AU463" s="22">
        <f t="shared" si="1563"/>
        <v>0</v>
      </c>
      <c r="AV463" s="22">
        <f t="shared" si="1383"/>
        <v>0</v>
      </c>
      <c r="AW463" s="22">
        <f t="shared" si="1384"/>
        <v>0</v>
      </c>
      <c r="AX463" s="22">
        <f t="shared" si="1385"/>
        <v>0</v>
      </c>
      <c r="AY463" s="22">
        <f t="shared" si="1564"/>
        <v>0</v>
      </c>
      <c r="AZ463" s="22">
        <f t="shared" si="1565"/>
        <v>0</v>
      </c>
      <c r="BA463" s="22">
        <f t="shared" si="1566"/>
        <v>0</v>
      </c>
      <c r="BB463" s="22">
        <f t="shared" si="1386"/>
        <v>0</v>
      </c>
      <c r="BC463" s="22">
        <f t="shared" si="1387"/>
        <v>0</v>
      </c>
      <c r="BD463" s="22">
        <f t="shared" si="1388"/>
        <v>0</v>
      </c>
      <c r="BE463" s="22">
        <f t="shared" si="1567"/>
        <v>0</v>
      </c>
      <c r="BF463" s="22">
        <f t="shared" si="1568"/>
        <v>0</v>
      </c>
      <c r="BG463" s="22">
        <f t="shared" si="1569"/>
        <v>0</v>
      </c>
      <c r="BH463" s="22">
        <f t="shared" si="1389"/>
        <v>0</v>
      </c>
      <c r="BI463" s="22">
        <f t="shared" si="1390"/>
        <v>0</v>
      </c>
      <c r="BJ463" s="22">
        <f t="shared" si="1391"/>
        <v>0</v>
      </c>
      <c r="BK463" s="22">
        <f t="shared" si="1570"/>
        <v>0</v>
      </c>
      <c r="BL463" s="22">
        <f t="shared" si="1571"/>
        <v>0</v>
      </c>
      <c r="BM463" s="22">
        <f t="shared" si="1572"/>
        <v>0</v>
      </c>
      <c r="BN463" s="22">
        <f t="shared" si="1392"/>
        <v>0</v>
      </c>
      <c r="BO463" s="22">
        <f t="shared" si="1393"/>
        <v>0</v>
      </c>
      <c r="BP463" s="22">
        <f t="shared" si="1394"/>
        <v>0</v>
      </c>
      <c r="BQ463" s="22">
        <f t="shared" si="1573"/>
        <v>0</v>
      </c>
      <c r="BR463" s="22">
        <f t="shared" si="1574"/>
        <v>0</v>
      </c>
      <c r="BS463" s="22">
        <f t="shared" si="1395"/>
        <v>0</v>
      </c>
      <c r="BT463" s="22">
        <f t="shared" si="1396"/>
        <v>0</v>
      </c>
      <c r="BU463" s="22">
        <f t="shared" si="1397"/>
        <v>0</v>
      </c>
      <c r="BV463" s="22">
        <f t="shared" si="1575"/>
        <v>0</v>
      </c>
      <c r="BW463" s="22">
        <f t="shared" si="1576"/>
        <v>0</v>
      </c>
      <c r="BX463" s="22">
        <f t="shared" si="1398"/>
        <v>0</v>
      </c>
      <c r="BY463" s="22">
        <f t="shared" si="1399"/>
        <v>0</v>
      </c>
      <c r="BZ463" s="22">
        <f t="shared" si="1400"/>
        <v>0</v>
      </c>
      <c r="CA463" s="22">
        <f t="shared" si="1577"/>
        <v>0</v>
      </c>
      <c r="CB463" s="22">
        <f t="shared" si="1578"/>
        <v>0</v>
      </c>
      <c r="CC463" s="22">
        <f t="shared" si="1579"/>
        <v>0</v>
      </c>
      <c r="CD463" s="22">
        <f t="shared" si="1473"/>
        <v>0</v>
      </c>
      <c r="CE463" s="22">
        <f t="shared" si="1580"/>
        <v>0</v>
      </c>
      <c r="CF463" s="22"/>
      <c r="CG463" s="22">
        <f t="shared" si="1474"/>
        <v>0</v>
      </c>
      <c r="CH463" s="22">
        <f t="shared" si="1581"/>
        <v>0</v>
      </c>
      <c r="CI463" s="22"/>
      <c r="CJ463" s="22">
        <f t="shared" si="1475"/>
        <v>0</v>
      </c>
      <c r="CK463" s="22">
        <f t="shared" si="1581"/>
        <v>0</v>
      </c>
      <c r="CL463" s="22"/>
      <c r="CM463" s="22">
        <f t="shared" si="1581"/>
        <v>0</v>
      </c>
      <c r="CN463" s="15">
        <v>0</v>
      </c>
      <c r="CO463" s="35"/>
      <c r="CS463" s="5" t="s">
        <v>29</v>
      </c>
    </row>
    <row r="464" spans="1:99" hidden="1" x14ac:dyDescent="0.3">
      <c r="A464" s="36" t="s">
        <v>305</v>
      </c>
      <c r="B464" s="16">
        <v>620</v>
      </c>
      <c r="C464" s="32"/>
      <c r="D464" s="32"/>
      <c r="E464" s="33" t="s">
        <v>46</v>
      </c>
      <c r="F464" s="22">
        <f t="shared" si="1540"/>
        <v>0</v>
      </c>
      <c r="G464" s="22">
        <f t="shared" si="1541"/>
        <v>0</v>
      </c>
      <c r="H464" s="22">
        <f t="shared" si="1542"/>
        <v>0</v>
      </c>
      <c r="I464" s="22">
        <f t="shared" si="1543"/>
        <v>0</v>
      </c>
      <c r="J464" s="22">
        <f t="shared" si="1544"/>
        <v>0</v>
      </c>
      <c r="K464" s="22">
        <f t="shared" si="1545"/>
        <v>0</v>
      </c>
      <c r="L464" s="22">
        <f t="shared" ref="L464:L527" si="1582">F464+I464</f>
        <v>0</v>
      </c>
      <c r="M464" s="22">
        <f t="shared" ref="M464:M527" si="1583">G464+J464</f>
        <v>0</v>
      </c>
      <c r="N464" s="22">
        <f t="shared" ref="N464:N527" si="1584">H464+K464</f>
        <v>0</v>
      </c>
      <c r="O464" s="22">
        <f t="shared" si="1546"/>
        <v>0</v>
      </c>
      <c r="P464" s="22">
        <f t="shared" si="1547"/>
        <v>0</v>
      </c>
      <c r="Q464" s="22">
        <f t="shared" si="1548"/>
        <v>0</v>
      </c>
      <c r="R464" s="22">
        <f t="shared" ref="R464:R527" si="1585">L464+O464</f>
        <v>0</v>
      </c>
      <c r="S464" s="22">
        <f t="shared" ref="S464:S527" si="1586">M464+P464</f>
        <v>0</v>
      </c>
      <c r="T464" s="22">
        <f t="shared" ref="T464:T527" si="1587">N464+Q464</f>
        <v>0</v>
      </c>
      <c r="U464" s="22">
        <f t="shared" si="1549"/>
        <v>0</v>
      </c>
      <c r="V464" s="22">
        <f t="shared" si="1550"/>
        <v>0</v>
      </c>
      <c r="W464" s="22">
        <f t="shared" si="1551"/>
        <v>0</v>
      </c>
      <c r="X464" s="22">
        <f t="shared" ref="X464:X527" si="1588">R464+U464</f>
        <v>0</v>
      </c>
      <c r="Y464" s="22">
        <f t="shared" ref="Y464:Y527" si="1589">S464+V464</f>
        <v>0</v>
      </c>
      <c r="Z464" s="22">
        <f t="shared" ref="Z464:Z527" si="1590">T464+W464</f>
        <v>0</v>
      </c>
      <c r="AA464" s="22">
        <f t="shared" si="1552"/>
        <v>0</v>
      </c>
      <c r="AB464" s="22">
        <f t="shared" si="1553"/>
        <v>0</v>
      </c>
      <c r="AC464" s="22">
        <f t="shared" si="1554"/>
        <v>0</v>
      </c>
      <c r="AD464" s="22">
        <f t="shared" ref="AD464:AD527" si="1591">X464+AA464</f>
        <v>0</v>
      </c>
      <c r="AE464" s="22">
        <f t="shared" ref="AE464:AE527" si="1592">Y464+AB464</f>
        <v>0</v>
      </c>
      <c r="AF464" s="22">
        <f t="shared" ref="AF464:AF527" si="1593">Z464+AC464</f>
        <v>0</v>
      </c>
      <c r="AG464" s="22">
        <f t="shared" si="1555"/>
        <v>0</v>
      </c>
      <c r="AH464" s="22">
        <f t="shared" si="1556"/>
        <v>0</v>
      </c>
      <c r="AI464" s="22">
        <f t="shared" si="1557"/>
        <v>0</v>
      </c>
      <c r="AJ464" s="22">
        <f t="shared" ref="AJ464:AJ527" si="1594">AD464+AG464</f>
        <v>0</v>
      </c>
      <c r="AK464" s="22">
        <f t="shared" ref="AK464:AK527" si="1595">AE464+AH464</f>
        <v>0</v>
      </c>
      <c r="AL464" s="22">
        <f t="shared" ref="AL464:AL527" si="1596">AF464+AI464</f>
        <v>0</v>
      </c>
      <c r="AM464" s="22">
        <f t="shared" si="1558"/>
        <v>0</v>
      </c>
      <c r="AN464" s="22">
        <f t="shared" si="1559"/>
        <v>0</v>
      </c>
      <c r="AO464" s="22">
        <f t="shared" si="1560"/>
        <v>0</v>
      </c>
      <c r="AP464" s="22">
        <f t="shared" ref="AP464:AP527" si="1597">AJ464+AM464</f>
        <v>0</v>
      </c>
      <c r="AQ464" s="22">
        <f t="shared" ref="AQ464:AQ527" si="1598">AK464+AN464</f>
        <v>0</v>
      </c>
      <c r="AR464" s="22">
        <f t="shared" ref="AR464:AR527" si="1599">AL464+AO464</f>
        <v>0</v>
      </c>
      <c r="AS464" s="22">
        <f t="shared" si="1561"/>
        <v>0</v>
      </c>
      <c r="AT464" s="22">
        <f t="shared" si="1562"/>
        <v>0</v>
      </c>
      <c r="AU464" s="22">
        <f t="shared" si="1563"/>
        <v>0</v>
      </c>
      <c r="AV464" s="22">
        <f t="shared" ref="AV464:AV527" si="1600">AP464+AS464</f>
        <v>0</v>
      </c>
      <c r="AW464" s="22">
        <f t="shared" ref="AW464:AW527" si="1601">AQ464+AT464</f>
        <v>0</v>
      </c>
      <c r="AX464" s="22">
        <f t="shared" ref="AX464:AX527" si="1602">AR464+AU464</f>
        <v>0</v>
      </c>
      <c r="AY464" s="22">
        <f t="shared" si="1564"/>
        <v>0</v>
      </c>
      <c r="AZ464" s="22">
        <f t="shared" si="1565"/>
        <v>0</v>
      </c>
      <c r="BA464" s="22">
        <f t="shared" si="1566"/>
        <v>0</v>
      </c>
      <c r="BB464" s="22">
        <f t="shared" ref="BB464:BB527" si="1603">AV464+AY464</f>
        <v>0</v>
      </c>
      <c r="BC464" s="22">
        <f t="shared" ref="BC464:BC527" si="1604">AW464+AZ464</f>
        <v>0</v>
      </c>
      <c r="BD464" s="22">
        <f t="shared" ref="BD464:BD527" si="1605">AX464+BA464</f>
        <v>0</v>
      </c>
      <c r="BE464" s="22">
        <f t="shared" si="1567"/>
        <v>0</v>
      </c>
      <c r="BF464" s="22">
        <f t="shared" si="1568"/>
        <v>0</v>
      </c>
      <c r="BG464" s="22">
        <f t="shared" si="1569"/>
        <v>0</v>
      </c>
      <c r="BH464" s="22">
        <f t="shared" ref="BH464:BH527" si="1606">BB464+BE464</f>
        <v>0</v>
      </c>
      <c r="BI464" s="22">
        <f t="shared" ref="BI464:BI527" si="1607">BC464+BF464</f>
        <v>0</v>
      </c>
      <c r="BJ464" s="22">
        <f t="shared" ref="BJ464:BJ527" si="1608">BD464+BG464</f>
        <v>0</v>
      </c>
      <c r="BK464" s="22">
        <f t="shared" si="1570"/>
        <v>0</v>
      </c>
      <c r="BL464" s="22">
        <f t="shared" si="1571"/>
        <v>0</v>
      </c>
      <c r="BM464" s="22">
        <f t="shared" si="1572"/>
        <v>0</v>
      </c>
      <c r="BN464" s="22">
        <f t="shared" ref="BN464:BN527" si="1609">BH464+BK464</f>
        <v>0</v>
      </c>
      <c r="BO464" s="22">
        <f t="shared" ref="BO464:BO527" si="1610">BI464+BL464</f>
        <v>0</v>
      </c>
      <c r="BP464" s="22">
        <f t="shared" ref="BP464:BP527" si="1611">BJ464+BM464</f>
        <v>0</v>
      </c>
      <c r="BQ464" s="22">
        <f t="shared" si="1573"/>
        <v>0</v>
      </c>
      <c r="BR464" s="22">
        <f t="shared" si="1574"/>
        <v>0</v>
      </c>
      <c r="BS464" s="22">
        <f t="shared" ref="BS464:BS527" si="1612">BQ464+BN464</f>
        <v>0</v>
      </c>
      <c r="BT464" s="22">
        <f t="shared" ref="BT464:BT527" si="1613">BR464+BO464</f>
        <v>0</v>
      </c>
      <c r="BU464" s="22">
        <f t="shared" ref="BU464:BU527" si="1614">BP464</f>
        <v>0</v>
      </c>
      <c r="BV464" s="22">
        <f t="shared" si="1575"/>
        <v>0</v>
      </c>
      <c r="BW464" s="22">
        <f t="shared" si="1576"/>
        <v>0</v>
      </c>
      <c r="BX464" s="22">
        <f t="shared" ref="BX464:BX527" si="1615">BS464</f>
        <v>0</v>
      </c>
      <c r="BY464" s="22">
        <f t="shared" ref="BY464:BY527" si="1616">BT464+BV464</f>
        <v>0</v>
      </c>
      <c r="BZ464" s="22">
        <f t="shared" ref="BZ464:BZ527" si="1617">BU464+BW464</f>
        <v>0</v>
      </c>
      <c r="CA464" s="22">
        <f t="shared" si="1577"/>
        <v>0</v>
      </c>
      <c r="CB464" s="22">
        <f t="shared" si="1578"/>
        <v>0</v>
      </c>
      <c r="CC464" s="22">
        <f t="shared" si="1579"/>
        <v>0</v>
      </c>
      <c r="CD464" s="22">
        <f t="shared" si="1473"/>
        <v>0</v>
      </c>
      <c r="CE464" s="22">
        <f t="shared" si="1580"/>
        <v>0</v>
      </c>
      <c r="CF464" s="22"/>
      <c r="CG464" s="22">
        <f t="shared" si="1474"/>
        <v>0</v>
      </c>
      <c r="CH464" s="22">
        <f t="shared" si="1581"/>
        <v>0</v>
      </c>
      <c r="CI464" s="22"/>
      <c r="CJ464" s="22">
        <f t="shared" si="1475"/>
        <v>0</v>
      </c>
      <c r="CK464" s="22">
        <f t="shared" si="1581"/>
        <v>0</v>
      </c>
      <c r="CL464" s="22"/>
      <c r="CM464" s="22">
        <f t="shared" si="1581"/>
        <v>0</v>
      </c>
      <c r="CN464" s="15">
        <v>0</v>
      </c>
      <c r="CO464" s="35"/>
      <c r="CT464" s="5" t="s">
        <v>30</v>
      </c>
    </row>
    <row r="465" spans="1:99" hidden="1" x14ac:dyDescent="0.3">
      <c r="A465" s="36" t="s">
        <v>305</v>
      </c>
      <c r="B465" s="16">
        <v>620</v>
      </c>
      <c r="C465" s="32" t="s">
        <v>278</v>
      </c>
      <c r="D465" s="32" t="s">
        <v>67</v>
      </c>
      <c r="E465" s="33" t="s">
        <v>279</v>
      </c>
      <c r="F465" s="22"/>
      <c r="G465" s="22"/>
      <c r="H465" s="22"/>
      <c r="I465" s="22"/>
      <c r="J465" s="22"/>
      <c r="K465" s="22"/>
      <c r="L465" s="22">
        <f t="shared" si="1582"/>
        <v>0</v>
      </c>
      <c r="M465" s="22">
        <f t="shared" si="1583"/>
        <v>0</v>
      </c>
      <c r="N465" s="22">
        <f t="shared" si="1584"/>
        <v>0</v>
      </c>
      <c r="O465" s="22"/>
      <c r="P465" s="22"/>
      <c r="Q465" s="22"/>
      <c r="R465" s="22">
        <f t="shared" si="1585"/>
        <v>0</v>
      </c>
      <c r="S465" s="22">
        <f t="shared" si="1586"/>
        <v>0</v>
      </c>
      <c r="T465" s="22">
        <f t="shared" si="1587"/>
        <v>0</v>
      </c>
      <c r="U465" s="22"/>
      <c r="V465" s="22"/>
      <c r="W465" s="22"/>
      <c r="X465" s="22">
        <f t="shared" si="1588"/>
        <v>0</v>
      </c>
      <c r="Y465" s="22">
        <f t="shared" si="1589"/>
        <v>0</v>
      </c>
      <c r="Z465" s="22">
        <f t="shared" si="1590"/>
        <v>0</v>
      </c>
      <c r="AA465" s="22"/>
      <c r="AB465" s="22"/>
      <c r="AC465" s="22"/>
      <c r="AD465" s="22">
        <f t="shared" si="1591"/>
        <v>0</v>
      </c>
      <c r="AE465" s="22">
        <f t="shared" si="1592"/>
        <v>0</v>
      </c>
      <c r="AF465" s="22">
        <f t="shared" si="1593"/>
        <v>0</v>
      </c>
      <c r="AG465" s="22"/>
      <c r="AH465" s="22"/>
      <c r="AI465" s="22"/>
      <c r="AJ465" s="22">
        <f t="shared" si="1594"/>
        <v>0</v>
      </c>
      <c r="AK465" s="22">
        <f t="shared" si="1595"/>
        <v>0</v>
      </c>
      <c r="AL465" s="22">
        <f t="shared" si="1596"/>
        <v>0</v>
      </c>
      <c r="AM465" s="22"/>
      <c r="AN465" s="22"/>
      <c r="AO465" s="22"/>
      <c r="AP465" s="22">
        <f t="shared" si="1597"/>
        <v>0</v>
      </c>
      <c r="AQ465" s="22">
        <f t="shared" si="1598"/>
        <v>0</v>
      </c>
      <c r="AR465" s="22">
        <f t="shared" si="1599"/>
        <v>0</v>
      </c>
      <c r="AS465" s="22"/>
      <c r="AT465" s="22"/>
      <c r="AU465" s="22"/>
      <c r="AV465" s="22">
        <f t="shared" si="1600"/>
        <v>0</v>
      </c>
      <c r="AW465" s="22">
        <f t="shared" si="1601"/>
        <v>0</v>
      </c>
      <c r="AX465" s="22">
        <f t="shared" si="1602"/>
        <v>0</v>
      </c>
      <c r="AY465" s="22"/>
      <c r="AZ465" s="22"/>
      <c r="BA465" s="22"/>
      <c r="BB465" s="22">
        <f t="shared" si="1603"/>
        <v>0</v>
      </c>
      <c r="BC465" s="22">
        <f t="shared" si="1604"/>
        <v>0</v>
      </c>
      <c r="BD465" s="22">
        <f t="shared" si="1605"/>
        <v>0</v>
      </c>
      <c r="BE465" s="22"/>
      <c r="BF465" s="22"/>
      <c r="BG465" s="22"/>
      <c r="BH465" s="22">
        <f t="shared" si="1606"/>
        <v>0</v>
      </c>
      <c r="BI465" s="22">
        <f t="shared" si="1607"/>
        <v>0</v>
      </c>
      <c r="BJ465" s="22">
        <f t="shared" si="1608"/>
        <v>0</v>
      </c>
      <c r="BK465" s="22"/>
      <c r="BL465" s="22"/>
      <c r="BM465" s="22"/>
      <c r="BN465" s="22">
        <f t="shared" si="1609"/>
        <v>0</v>
      </c>
      <c r="BO465" s="22">
        <f t="shared" si="1610"/>
        <v>0</v>
      </c>
      <c r="BP465" s="22">
        <f t="shared" si="1611"/>
        <v>0</v>
      </c>
      <c r="BQ465" s="22"/>
      <c r="BR465" s="22"/>
      <c r="BS465" s="22">
        <f t="shared" si="1612"/>
        <v>0</v>
      </c>
      <c r="BT465" s="22">
        <f t="shared" si="1613"/>
        <v>0</v>
      </c>
      <c r="BU465" s="22">
        <f t="shared" si="1614"/>
        <v>0</v>
      </c>
      <c r="BV465" s="22"/>
      <c r="BW465" s="22"/>
      <c r="BX465" s="22">
        <f t="shared" si="1615"/>
        <v>0</v>
      </c>
      <c r="BY465" s="22">
        <f t="shared" si="1616"/>
        <v>0</v>
      </c>
      <c r="BZ465" s="22">
        <f t="shared" si="1617"/>
        <v>0</v>
      </c>
      <c r="CA465" s="22"/>
      <c r="CB465" s="22"/>
      <c r="CC465" s="22"/>
      <c r="CD465" s="22">
        <f t="shared" si="1473"/>
        <v>0</v>
      </c>
      <c r="CE465" s="22"/>
      <c r="CF465" s="22"/>
      <c r="CG465" s="22">
        <f t="shared" si="1474"/>
        <v>0</v>
      </c>
      <c r="CH465" s="22"/>
      <c r="CI465" s="22"/>
      <c r="CJ465" s="22">
        <f t="shared" si="1475"/>
        <v>0</v>
      </c>
      <c r="CK465" s="22"/>
      <c r="CL465" s="22"/>
      <c r="CM465" s="22"/>
      <c r="CN465" s="15">
        <v>0</v>
      </c>
      <c r="CO465" s="35"/>
    </row>
    <row r="466" spans="1:99" s="31" customFormat="1" ht="46.8" x14ac:dyDescent="0.3">
      <c r="A466" s="25" t="s">
        <v>307</v>
      </c>
      <c r="B466" s="26"/>
      <c r="C466" s="25"/>
      <c r="D466" s="25"/>
      <c r="E466" s="27" t="s">
        <v>308</v>
      </c>
      <c r="F466" s="28">
        <f t="shared" ref="F466:K466" si="1618">F482+F495+F508+F521+F467</f>
        <v>1030899.5</v>
      </c>
      <c r="G466" s="28">
        <f t="shared" si="1618"/>
        <v>1038027.3</v>
      </c>
      <c r="H466" s="28">
        <f t="shared" si="1618"/>
        <v>1038027.3</v>
      </c>
      <c r="I466" s="28">
        <f t="shared" si="1618"/>
        <v>-596.99999999999989</v>
      </c>
      <c r="J466" s="28">
        <f t="shared" si="1618"/>
        <v>-596.99999999999989</v>
      </c>
      <c r="K466" s="28">
        <f t="shared" si="1618"/>
        <v>-596.99999999999989</v>
      </c>
      <c r="L466" s="28">
        <f t="shared" si="1582"/>
        <v>1030302.5</v>
      </c>
      <c r="M466" s="28">
        <f t="shared" si="1583"/>
        <v>1037430.3</v>
      </c>
      <c r="N466" s="28">
        <f t="shared" si="1584"/>
        <v>1037430.3</v>
      </c>
      <c r="O466" s="28">
        <f>O482+O495+O508+O521+O467</f>
        <v>0</v>
      </c>
      <c r="P466" s="28">
        <f>P482+P495+P508+P521+P467</f>
        <v>0</v>
      </c>
      <c r="Q466" s="28">
        <f>Q482+Q495+Q508+Q521+Q467</f>
        <v>0</v>
      </c>
      <c r="R466" s="28">
        <f t="shared" si="1585"/>
        <v>1030302.5</v>
      </c>
      <c r="S466" s="28">
        <f t="shared" si="1586"/>
        <v>1037430.3</v>
      </c>
      <c r="T466" s="28">
        <f t="shared" si="1587"/>
        <v>1037430.3</v>
      </c>
      <c r="U466" s="28">
        <f>U482+U495+U508+U521+U467</f>
        <v>0</v>
      </c>
      <c r="V466" s="28">
        <f>V482+V495+V508+V521+V467</f>
        <v>0</v>
      </c>
      <c r="W466" s="28">
        <f>W482+W495+W508+W521+W467</f>
        <v>0</v>
      </c>
      <c r="X466" s="28">
        <f t="shared" si="1588"/>
        <v>1030302.5</v>
      </c>
      <c r="Y466" s="28">
        <f t="shared" si="1589"/>
        <v>1037430.3</v>
      </c>
      <c r="Z466" s="28">
        <f t="shared" si="1590"/>
        <v>1037430.3</v>
      </c>
      <c r="AA466" s="28">
        <f>AA482+AA495+AA508+AA521+AA467</f>
        <v>0</v>
      </c>
      <c r="AB466" s="28">
        <f>AB482+AB495+AB508+AB521+AB467</f>
        <v>0</v>
      </c>
      <c r="AC466" s="28">
        <f>AC482+AC495+AC508+AC521+AC467</f>
        <v>0</v>
      </c>
      <c r="AD466" s="28">
        <f t="shared" si="1591"/>
        <v>1030302.5</v>
      </c>
      <c r="AE466" s="28">
        <f t="shared" si="1592"/>
        <v>1037430.3</v>
      </c>
      <c r="AF466" s="28">
        <f t="shared" si="1593"/>
        <v>1037430.3</v>
      </c>
      <c r="AG466" s="28">
        <f>AG482+AG495+AG508+AG521+AG467</f>
        <v>0</v>
      </c>
      <c r="AH466" s="28">
        <f>AH482+AH495+AH508+AH521+AH467</f>
        <v>0</v>
      </c>
      <c r="AI466" s="28">
        <f>AI482+AI495+AI508+AI521+AI467</f>
        <v>0</v>
      </c>
      <c r="AJ466" s="28">
        <f t="shared" si="1594"/>
        <v>1030302.5</v>
      </c>
      <c r="AK466" s="28">
        <f t="shared" si="1595"/>
        <v>1037430.3</v>
      </c>
      <c r="AL466" s="28">
        <f t="shared" si="1596"/>
        <v>1037430.3</v>
      </c>
      <c r="AM466" s="28">
        <f>AM482+AM495+AM508+AM521+AM467</f>
        <v>345.553</v>
      </c>
      <c r="AN466" s="28">
        <f>AN482+AN495+AN508+AN521+AN467</f>
        <v>0</v>
      </c>
      <c r="AO466" s="28">
        <f>AO482+AO495+AO508+AO521+AO467</f>
        <v>0</v>
      </c>
      <c r="AP466" s="28">
        <f t="shared" si="1597"/>
        <v>1030648.053</v>
      </c>
      <c r="AQ466" s="28">
        <f t="shared" si="1598"/>
        <v>1037430.3</v>
      </c>
      <c r="AR466" s="28">
        <f t="shared" si="1599"/>
        <v>1037430.3</v>
      </c>
      <c r="AS466" s="28">
        <f>AS482+AS495+AS508+AS521+AS467</f>
        <v>0</v>
      </c>
      <c r="AT466" s="28">
        <f>AT482+AT495+AT508+AT521+AT467</f>
        <v>0</v>
      </c>
      <c r="AU466" s="28">
        <f>AU482+AU495+AU508+AU521+AU467</f>
        <v>0</v>
      </c>
      <c r="AV466" s="28">
        <f t="shared" si="1600"/>
        <v>1030648.053</v>
      </c>
      <c r="AW466" s="28">
        <f t="shared" si="1601"/>
        <v>1037430.3</v>
      </c>
      <c r="AX466" s="28">
        <f t="shared" si="1602"/>
        <v>1037430.3</v>
      </c>
      <c r="AY466" s="28">
        <f>AY482+AY495+AY508+AY521+AY467</f>
        <v>10729.388999999999</v>
      </c>
      <c r="AZ466" s="28">
        <f>AZ482+AZ495+AZ508+AZ521+AZ467</f>
        <v>25889.006999999998</v>
      </c>
      <c r="BA466" s="28">
        <f>BA482+BA495+BA508+BA521+BA467</f>
        <v>42117.649000000005</v>
      </c>
      <c r="BB466" s="28">
        <f t="shared" si="1603"/>
        <v>1041377.4419999999</v>
      </c>
      <c r="BC466" s="28">
        <f t="shared" si="1604"/>
        <v>1063319.307</v>
      </c>
      <c r="BD466" s="28">
        <f t="shared" si="1605"/>
        <v>1079547.949</v>
      </c>
      <c r="BE466" s="28">
        <f>BE482+BE495+BE508+BE521+BE467</f>
        <v>-384</v>
      </c>
      <c r="BF466" s="28">
        <f>BF482+BF495+BF508+BF521+BF467</f>
        <v>0</v>
      </c>
      <c r="BG466" s="28">
        <f>BG482+BG495+BG508+BG521+BG467</f>
        <v>0</v>
      </c>
      <c r="BH466" s="28">
        <f t="shared" si="1606"/>
        <v>1040993.4419999999</v>
      </c>
      <c r="BI466" s="28">
        <f t="shared" si="1607"/>
        <v>1063319.307</v>
      </c>
      <c r="BJ466" s="28">
        <f t="shared" si="1608"/>
        <v>1079547.949</v>
      </c>
      <c r="BK466" s="28">
        <f>BK482+BK495+BK508+BK521+BK467</f>
        <v>52433.35</v>
      </c>
      <c r="BL466" s="28">
        <f>BL482+BL495+BL508+BL521+BL467</f>
        <v>0</v>
      </c>
      <c r="BM466" s="28">
        <f>BM482+BM495+BM508+BM521+BM467</f>
        <v>0</v>
      </c>
      <c r="BN466" s="28">
        <f t="shared" si="1609"/>
        <v>1093426.7919999999</v>
      </c>
      <c r="BO466" s="28">
        <f t="shared" si="1610"/>
        <v>1063319.307</v>
      </c>
      <c r="BP466" s="28">
        <f t="shared" si="1611"/>
        <v>1079547.949</v>
      </c>
      <c r="BQ466" s="28">
        <f>BQ482+BQ495+BQ508+BQ521+BQ467</f>
        <v>0</v>
      </c>
      <c r="BR466" s="28">
        <f>BR482+BR495+BR508+BR521+BR467</f>
        <v>0</v>
      </c>
      <c r="BS466" s="22">
        <f t="shared" si="1612"/>
        <v>1093426.7919999999</v>
      </c>
      <c r="BT466" s="22">
        <f t="shared" si="1613"/>
        <v>1063319.307</v>
      </c>
      <c r="BU466" s="22">
        <f t="shared" si="1614"/>
        <v>1079547.949</v>
      </c>
      <c r="BV466" s="28">
        <f>BV482+BV495+BV508+BV521+BV467</f>
        <v>0</v>
      </c>
      <c r="BW466" s="28">
        <f>BW482+BW495+BW508+BW521+BW467</f>
        <v>0</v>
      </c>
      <c r="BX466" s="28">
        <f t="shared" si="1615"/>
        <v>1093426.7919999999</v>
      </c>
      <c r="BY466" s="28">
        <f t="shared" si="1616"/>
        <v>1063319.307</v>
      </c>
      <c r="BZ466" s="28">
        <f t="shared" si="1617"/>
        <v>1079547.949</v>
      </c>
      <c r="CA466" s="28">
        <f>CA482+CA495+CA508+CA521+CA467</f>
        <v>12725.730000000001</v>
      </c>
      <c r="CB466" s="28">
        <f>CB482+CB495+CB508+CB521+CB467</f>
        <v>0</v>
      </c>
      <c r="CC466" s="28">
        <f>CC482+CC495+CC508+CC521+CC467</f>
        <v>0</v>
      </c>
      <c r="CD466" s="28">
        <f t="shared" si="1473"/>
        <v>1106152.5219999999</v>
      </c>
      <c r="CE466" s="28">
        <f>CE482+CE495+CE508+CE521+CE467</f>
        <v>0</v>
      </c>
      <c r="CF466" s="29">
        <f t="shared" ref="CF466:CF497" si="1619">CD466+CE466</f>
        <v>1106152.5219999999</v>
      </c>
      <c r="CG466" s="28">
        <f t="shared" si="1474"/>
        <v>1063319.307</v>
      </c>
      <c r="CH466" s="28">
        <f>CH482+CH495+CH508+CH521+CH467</f>
        <v>0</v>
      </c>
      <c r="CI466" s="28">
        <f t="shared" ref="CI466:CI497" si="1620">CG466+CH466</f>
        <v>1063319.307</v>
      </c>
      <c r="CJ466" s="28">
        <f t="shared" si="1475"/>
        <v>1079547.949</v>
      </c>
      <c r="CK466" s="28">
        <f>CK482+CK495+CK508+CK521+CK467</f>
        <v>0</v>
      </c>
      <c r="CL466" s="28">
        <f t="shared" ref="CL466:CL497" si="1621">CJ466+CK466</f>
        <v>1079547.949</v>
      </c>
      <c r="CM466" s="28">
        <f>CM482+CM495+CM508+CM521+CM467</f>
        <v>0</v>
      </c>
      <c r="CN466" s="15"/>
      <c r="CO466" s="30"/>
      <c r="CQ466" s="31" t="s">
        <v>27</v>
      </c>
    </row>
    <row r="467" spans="1:99" ht="93.6" x14ac:dyDescent="0.3">
      <c r="A467" s="32" t="s">
        <v>309</v>
      </c>
      <c r="B467" s="16"/>
      <c r="C467" s="32"/>
      <c r="D467" s="32"/>
      <c r="E467" s="33" t="s">
        <v>310</v>
      </c>
      <c r="F467" s="22">
        <f t="shared" ref="F467:K467" si="1622">F468+F472</f>
        <v>31794.799999999999</v>
      </c>
      <c r="G467" s="22">
        <f t="shared" si="1622"/>
        <v>31794.799999999999</v>
      </c>
      <c r="H467" s="22">
        <f t="shared" si="1622"/>
        <v>31794.799999999999</v>
      </c>
      <c r="I467" s="22">
        <f t="shared" si="1622"/>
        <v>-596.99999999999989</v>
      </c>
      <c r="J467" s="22">
        <f t="shared" si="1622"/>
        <v>-596.99999999999989</v>
      </c>
      <c r="K467" s="22">
        <f t="shared" si="1622"/>
        <v>-596.99999999999989</v>
      </c>
      <c r="L467" s="22">
        <f t="shared" si="1582"/>
        <v>31197.8</v>
      </c>
      <c r="M467" s="22">
        <f t="shared" si="1583"/>
        <v>31197.8</v>
      </c>
      <c r="N467" s="22">
        <f t="shared" si="1584"/>
        <v>31197.8</v>
      </c>
      <c r="O467" s="22">
        <f>O468+O472</f>
        <v>0</v>
      </c>
      <c r="P467" s="22">
        <f>P468+P472</f>
        <v>0</v>
      </c>
      <c r="Q467" s="22">
        <f>Q468+Q472</f>
        <v>0</v>
      </c>
      <c r="R467" s="22">
        <f t="shared" si="1585"/>
        <v>31197.8</v>
      </c>
      <c r="S467" s="22">
        <f t="shared" si="1586"/>
        <v>31197.8</v>
      </c>
      <c r="T467" s="22">
        <f t="shared" si="1587"/>
        <v>31197.8</v>
      </c>
      <c r="U467" s="22">
        <f>U468+U472</f>
        <v>0</v>
      </c>
      <c r="V467" s="22">
        <f>V468+V472</f>
        <v>0</v>
      </c>
      <c r="W467" s="22">
        <f>W468+W472</f>
        <v>0</v>
      </c>
      <c r="X467" s="22">
        <f t="shared" si="1588"/>
        <v>31197.8</v>
      </c>
      <c r="Y467" s="22">
        <f t="shared" si="1589"/>
        <v>31197.8</v>
      </c>
      <c r="Z467" s="22">
        <f t="shared" si="1590"/>
        <v>31197.8</v>
      </c>
      <c r="AA467" s="22">
        <f>AA468+AA472</f>
        <v>0</v>
      </c>
      <c r="AB467" s="22">
        <f>AB468+AB472</f>
        <v>0</v>
      </c>
      <c r="AC467" s="22">
        <f>AC468+AC472</f>
        <v>0</v>
      </c>
      <c r="AD467" s="22">
        <f t="shared" si="1591"/>
        <v>31197.8</v>
      </c>
      <c r="AE467" s="22">
        <f t="shared" si="1592"/>
        <v>31197.8</v>
      </c>
      <c r="AF467" s="22">
        <f t="shared" si="1593"/>
        <v>31197.8</v>
      </c>
      <c r="AG467" s="22">
        <f>AG468+AG472</f>
        <v>0</v>
      </c>
      <c r="AH467" s="22">
        <f>AH468+AH472</f>
        <v>0</v>
      </c>
      <c r="AI467" s="22">
        <f>AI468+AI472</f>
        <v>0</v>
      </c>
      <c r="AJ467" s="22">
        <f t="shared" si="1594"/>
        <v>31197.8</v>
      </c>
      <c r="AK467" s="22">
        <f t="shared" si="1595"/>
        <v>31197.8</v>
      </c>
      <c r="AL467" s="22">
        <f t="shared" si="1596"/>
        <v>31197.8</v>
      </c>
      <c r="AM467" s="22">
        <f>AM468+AM472</f>
        <v>-26.446999999999999</v>
      </c>
      <c r="AN467" s="22">
        <f>AN468+AN472</f>
        <v>0</v>
      </c>
      <c r="AO467" s="22">
        <f>AO468+AO472</f>
        <v>0</v>
      </c>
      <c r="AP467" s="22">
        <f t="shared" si="1597"/>
        <v>31171.352999999999</v>
      </c>
      <c r="AQ467" s="22">
        <f t="shared" si="1598"/>
        <v>31197.8</v>
      </c>
      <c r="AR467" s="22">
        <f t="shared" si="1599"/>
        <v>31197.8</v>
      </c>
      <c r="AS467" s="22">
        <f>AS468+AS472</f>
        <v>0</v>
      </c>
      <c r="AT467" s="22">
        <f>AT468+AT472</f>
        <v>0</v>
      </c>
      <c r="AU467" s="22">
        <f>AU468+AU472</f>
        <v>0</v>
      </c>
      <c r="AV467" s="22">
        <f t="shared" si="1600"/>
        <v>31171.352999999999</v>
      </c>
      <c r="AW467" s="22">
        <f t="shared" si="1601"/>
        <v>31197.8</v>
      </c>
      <c r="AX467" s="22">
        <f t="shared" si="1602"/>
        <v>31197.8</v>
      </c>
      <c r="AY467" s="22">
        <f>AY468+AY472</f>
        <v>270</v>
      </c>
      <c r="AZ467" s="22">
        <f>AZ468+AZ472</f>
        <v>0</v>
      </c>
      <c r="BA467" s="22">
        <f>BA468+BA472</f>
        <v>0</v>
      </c>
      <c r="BB467" s="22">
        <f t="shared" si="1603"/>
        <v>31441.352999999999</v>
      </c>
      <c r="BC467" s="22">
        <f t="shared" si="1604"/>
        <v>31197.8</v>
      </c>
      <c r="BD467" s="22">
        <f t="shared" si="1605"/>
        <v>31197.8</v>
      </c>
      <c r="BE467" s="22">
        <f>BE468+BE472</f>
        <v>0</v>
      </c>
      <c r="BF467" s="22">
        <f>BF468+BF472</f>
        <v>0</v>
      </c>
      <c r="BG467" s="22">
        <f>BG468+BG472</f>
        <v>0</v>
      </c>
      <c r="BH467" s="22">
        <f t="shared" si="1606"/>
        <v>31441.352999999999</v>
      </c>
      <c r="BI467" s="22">
        <f t="shared" si="1607"/>
        <v>31197.8</v>
      </c>
      <c r="BJ467" s="22">
        <f t="shared" si="1608"/>
        <v>31197.8</v>
      </c>
      <c r="BK467" s="22">
        <f>BK468+BK472</f>
        <v>0</v>
      </c>
      <c r="BL467" s="22">
        <f>BL468+BL472</f>
        <v>0</v>
      </c>
      <c r="BM467" s="22">
        <f>BM468+BM472</f>
        <v>0</v>
      </c>
      <c r="BN467" s="22">
        <f t="shared" si="1609"/>
        <v>31441.352999999999</v>
      </c>
      <c r="BO467" s="22">
        <f t="shared" si="1610"/>
        <v>31197.8</v>
      </c>
      <c r="BP467" s="22">
        <f t="shared" si="1611"/>
        <v>31197.8</v>
      </c>
      <c r="BQ467" s="22">
        <f>BQ468+BQ472</f>
        <v>0</v>
      </c>
      <c r="BR467" s="22">
        <f>BR468+BR472</f>
        <v>0</v>
      </c>
      <c r="BS467" s="22">
        <f t="shared" si="1612"/>
        <v>31441.352999999999</v>
      </c>
      <c r="BT467" s="22">
        <f t="shared" si="1613"/>
        <v>31197.8</v>
      </c>
      <c r="BU467" s="22">
        <f t="shared" si="1614"/>
        <v>31197.8</v>
      </c>
      <c r="BV467" s="22">
        <f>BV468+BV472</f>
        <v>0</v>
      </c>
      <c r="BW467" s="22">
        <f>BW468+BW472</f>
        <v>0</v>
      </c>
      <c r="BX467" s="22">
        <f t="shared" si="1615"/>
        <v>31441.352999999999</v>
      </c>
      <c r="BY467" s="22">
        <f t="shared" si="1616"/>
        <v>31197.8</v>
      </c>
      <c r="BZ467" s="22">
        <f t="shared" si="1617"/>
        <v>31197.8</v>
      </c>
      <c r="CA467" s="22">
        <f>CA468+CA472</f>
        <v>0</v>
      </c>
      <c r="CB467" s="22">
        <f>CB468+CB472</f>
        <v>0</v>
      </c>
      <c r="CC467" s="22">
        <f>CC468+CC472</f>
        <v>0</v>
      </c>
      <c r="CD467" s="22">
        <f t="shared" si="1473"/>
        <v>31441.352999999999</v>
      </c>
      <c r="CE467" s="22">
        <f>CE468+CE472</f>
        <v>0</v>
      </c>
      <c r="CF467" s="34">
        <f t="shared" si="1619"/>
        <v>31441.352999999999</v>
      </c>
      <c r="CG467" s="22">
        <f t="shared" si="1474"/>
        <v>31197.8</v>
      </c>
      <c r="CH467" s="22">
        <f>CH468+CH472</f>
        <v>0</v>
      </c>
      <c r="CI467" s="22">
        <f t="shared" si="1620"/>
        <v>31197.8</v>
      </c>
      <c r="CJ467" s="22">
        <f t="shared" si="1475"/>
        <v>31197.8</v>
      </c>
      <c r="CK467" s="22">
        <f>CK468+CK472</f>
        <v>0</v>
      </c>
      <c r="CL467" s="22">
        <f t="shared" si="1621"/>
        <v>31197.8</v>
      </c>
      <c r="CM467" s="22">
        <f>CM468+CM472</f>
        <v>0</v>
      </c>
      <c r="CN467" s="15"/>
      <c r="CO467" s="35"/>
      <c r="CR467" s="5" t="s">
        <v>28</v>
      </c>
    </row>
    <row r="468" spans="1:99" ht="93.6" x14ac:dyDescent="0.3">
      <c r="A468" s="32" t="s">
        <v>311</v>
      </c>
      <c r="B468" s="16"/>
      <c r="C468" s="32"/>
      <c r="D468" s="32"/>
      <c r="E468" s="33" t="s">
        <v>312</v>
      </c>
      <c r="F468" s="22">
        <f t="shared" ref="F468:F470" si="1623">F469</f>
        <v>31.9</v>
      </c>
      <c r="G468" s="22">
        <f t="shared" ref="G468:G470" si="1624">G469</f>
        <v>31.9</v>
      </c>
      <c r="H468" s="22">
        <f t="shared" ref="H468:H470" si="1625">H469</f>
        <v>31.9</v>
      </c>
      <c r="I468" s="22">
        <f t="shared" ref="I468:I470" si="1626">I469</f>
        <v>0</v>
      </c>
      <c r="J468" s="22">
        <f t="shared" ref="J468:J470" si="1627">J469</f>
        <v>0</v>
      </c>
      <c r="K468" s="22">
        <f t="shared" ref="K468:K470" si="1628">K469</f>
        <v>0</v>
      </c>
      <c r="L468" s="22">
        <f t="shared" si="1582"/>
        <v>31.9</v>
      </c>
      <c r="M468" s="22">
        <f t="shared" si="1583"/>
        <v>31.9</v>
      </c>
      <c r="N468" s="22">
        <f t="shared" si="1584"/>
        <v>31.9</v>
      </c>
      <c r="O468" s="22">
        <f t="shared" ref="O468:O470" si="1629">O469</f>
        <v>0</v>
      </c>
      <c r="P468" s="22">
        <f t="shared" ref="P468:P470" si="1630">P469</f>
        <v>0</v>
      </c>
      <c r="Q468" s="22">
        <f t="shared" ref="Q468:Q470" si="1631">Q469</f>
        <v>0</v>
      </c>
      <c r="R468" s="22">
        <f t="shared" si="1585"/>
        <v>31.9</v>
      </c>
      <c r="S468" s="22">
        <f t="shared" si="1586"/>
        <v>31.9</v>
      </c>
      <c r="T468" s="22">
        <f t="shared" si="1587"/>
        <v>31.9</v>
      </c>
      <c r="U468" s="22">
        <f t="shared" ref="U468:U470" si="1632">U469</f>
        <v>0</v>
      </c>
      <c r="V468" s="22">
        <f t="shared" ref="V468:V470" si="1633">V469</f>
        <v>0</v>
      </c>
      <c r="W468" s="22">
        <f t="shared" ref="W468:W470" si="1634">W469</f>
        <v>0</v>
      </c>
      <c r="X468" s="22">
        <f t="shared" si="1588"/>
        <v>31.9</v>
      </c>
      <c r="Y468" s="22">
        <f t="shared" si="1589"/>
        <v>31.9</v>
      </c>
      <c r="Z468" s="22">
        <f t="shared" si="1590"/>
        <v>31.9</v>
      </c>
      <c r="AA468" s="22">
        <f t="shared" ref="AA468:AA470" si="1635">AA469</f>
        <v>0</v>
      </c>
      <c r="AB468" s="22">
        <f t="shared" ref="AB468:AB470" si="1636">AB469</f>
        <v>0</v>
      </c>
      <c r="AC468" s="22">
        <f t="shared" ref="AC468:AC470" si="1637">AC469</f>
        <v>0</v>
      </c>
      <c r="AD468" s="22">
        <f t="shared" si="1591"/>
        <v>31.9</v>
      </c>
      <c r="AE468" s="22">
        <f t="shared" si="1592"/>
        <v>31.9</v>
      </c>
      <c r="AF468" s="22">
        <f t="shared" si="1593"/>
        <v>31.9</v>
      </c>
      <c r="AG468" s="22">
        <f t="shared" ref="AG468:AG470" si="1638">AG469</f>
        <v>0</v>
      </c>
      <c r="AH468" s="22">
        <f t="shared" ref="AH468:AH470" si="1639">AH469</f>
        <v>0</v>
      </c>
      <c r="AI468" s="22">
        <f t="shared" ref="AI468:AI470" si="1640">AI469</f>
        <v>0</v>
      </c>
      <c r="AJ468" s="22">
        <f t="shared" si="1594"/>
        <v>31.9</v>
      </c>
      <c r="AK468" s="22">
        <f t="shared" si="1595"/>
        <v>31.9</v>
      </c>
      <c r="AL468" s="22">
        <f t="shared" si="1596"/>
        <v>31.9</v>
      </c>
      <c r="AM468" s="22">
        <f t="shared" ref="AM468:AM470" si="1641">AM469</f>
        <v>0</v>
      </c>
      <c r="AN468" s="22">
        <f t="shared" ref="AN468:AN470" si="1642">AN469</f>
        <v>0</v>
      </c>
      <c r="AO468" s="22">
        <f t="shared" ref="AO468:AO470" si="1643">AO469</f>
        <v>0</v>
      </c>
      <c r="AP468" s="22">
        <f t="shared" si="1597"/>
        <v>31.9</v>
      </c>
      <c r="AQ468" s="22">
        <f t="shared" si="1598"/>
        <v>31.9</v>
      </c>
      <c r="AR468" s="22">
        <f t="shared" si="1599"/>
        <v>31.9</v>
      </c>
      <c r="AS468" s="22">
        <f t="shared" ref="AS468:AS470" si="1644">AS469</f>
        <v>0</v>
      </c>
      <c r="AT468" s="22">
        <f t="shared" ref="AT468:AT470" si="1645">AT469</f>
        <v>0</v>
      </c>
      <c r="AU468" s="22">
        <f t="shared" ref="AU468:AU470" si="1646">AU469</f>
        <v>0</v>
      </c>
      <c r="AV468" s="22">
        <f t="shared" si="1600"/>
        <v>31.9</v>
      </c>
      <c r="AW468" s="22">
        <f t="shared" si="1601"/>
        <v>31.9</v>
      </c>
      <c r="AX468" s="22">
        <f t="shared" si="1602"/>
        <v>31.9</v>
      </c>
      <c r="AY468" s="22">
        <f t="shared" ref="AY468:AY470" si="1647">AY469</f>
        <v>0</v>
      </c>
      <c r="AZ468" s="22">
        <f t="shared" ref="AZ468:AZ470" si="1648">AZ469</f>
        <v>0</v>
      </c>
      <c r="BA468" s="22">
        <f t="shared" ref="BA468:BA470" si="1649">BA469</f>
        <v>0</v>
      </c>
      <c r="BB468" s="22">
        <f t="shared" si="1603"/>
        <v>31.9</v>
      </c>
      <c r="BC468" s="22">
        <f t="shared" si="1604"/>
        <v>31.9</v>
      </c>
      <c r="BD468" s="22">
        <f t="shared" si="1605"/>
        <v>31.9</v>
      </c>
      <c r="BE468" s="22">
        <f t="shared" ref="BE468:BE470" si="1650">BE469</f>
        <v>0</v>
      </c>
      <c r="BF468" s="22">
        <f t="shared" ref="BF468:BF470" si="1651">BF469</f>
        <v>0</v>
      </c>
      <c r="BG468" s="22">
        <f t="shared" ref="BG468:BG470" si="1652">BG469</f>
        <v>0</v>
      </c>
      <c r="BH468" s="22">
        <f t="shared" si="1606"/>
        <v>31.9</v>
      </c>
      <c r="BI468" s="22">
        <f t="shared" si="1607"/>
        <v>31.9</v>
      </c>
      <c r="BJ468" s="22">
        <f t="shared" si="1608"/>
        <v>31.9</v>
      </c>
      <c r="BK468" s="22">
        <f t="shared" ref="BK468:BK470" si="1653">BK469</f>
        <v>0</v>
      </c>
      <c r="BL468" s="22">
        <f t="shared" ref="BL468:BL470" si="1654">BL469</f>
        <v>0</v>
      </c>
      <c r="BM468" s="22">
        <f t="shared" ref="BM468:BM470" si="1655">BM469</f>
        <v>0</v>
      </c>
      <c r="BN468" s="22">
        <f t="shared" si="1609"/>
        <v>31.9</v>
      </c>
      <c r="BO468" s="22">
        <f t="shared" si="1610"/>
        <v>31.9</v>
      </c>
      <c r="BP468" s="22">
        <f t="shared" si="1611"/>
        <v>31.9</v>
      </c>
      <c r="BQ468" s="22">
        <f t="shared" ref="BQ468:BQ470" si="1656">BQ469</f>
        <v>0</v>
      </c>
      <c r="BR468" s="22">
        <f t="shared" ref="BR468:BR470" si="1657">BR469</f>
        <v>0</v>
      </c>
      <c r="BS468" s="22">
        <f t="shared" si="1612"/>
        <v>31.9</v>
      </c>
      <c r="BT468" s="22">
        <f t="shared" si="1613"/>
        <v>31.9</v>
      </c>
      <c r="BU468" s="22">
        <f t="shared" si="1614"/>
        <v>31.9</v>
      </c>
      <c r="BV468" s="22">
        <f t="shared" ref="BV468:BV470" si="1658">BV469</f>
        <v>0</v>
      </c>
      <c r="BW468" s="22">
        <f t="shared" ref="BW468:BW470" si="1659">BW469</f>
        <v>0</v>
      </c>
      <c r="BX468" s="22">
        <f t="shared" si="1615"/>
        <v>31.9</v>
      </c>
      <c r="BY468" s="22">
        <f t="shared" si="1616"/>
        <v>31.9</v>
      </c>
      <c r="BZ468" s="22">
        <f t="shared" si="1617"/>
        <v>31.9</v>
      </c>
      <c r="CA468" s="22">
        <f t="shared" ref="CA468:CA470" si="1660">CA469</f>
        <v>0</v>
      </c>
      <c r="CB468" s="22">
        <f t="shared" ref="CB468:CB470" si="1661">CB469</f>
        <v>0</v>
      </c>
      <c r="CC468" s="22">
        <f t="shared" ref="CC468:CC470" si="1662">CC469</f>
        <v>0</v>
      </c>
      <c r="CD468" s="22">
        <f t="shared" si="1473"/>
        <v>31.9</v>
      </c>
      <c r="CE468" s="22">
        <f t="shared" ref="CE468:CE470" si="1663">CE469</f>
        <v>0</v>
      </c>
      <c r="CF468" s="34">
        <f t="shared" si="1619"/>
        <v>31.9</v>
      </c>
      <c r="CG468" s="22">
        <f t="shared" si="1474"/>
        <v>31.9</v>
      </c>
      <c r="CH468" s="22">
        <f t="shared" ref="CH468:CM470" si="1664">CH469</f>
        <v>0</v>
      </c>
      <c r="CI468" s="22">
        <f t="shared" si="1620"/>
        <v>31.9</v>
      </c>
      <c r="CJ468" s="22">
        <f t="shared" si="1475"/>
        <v>31.9</v>
      </c>
      <c r="CK468" s="22">
        <f t="shared" si="1664"/>
        <v>0</v>
      </c>
      <c r="CL468" s="22">
        <f t="shared" si="1621"/>
        <v>31.9</v>
      </c>
      <c r="CM468" s="22">
        <f t="shared" si="1664"/>
        <v>0</v>
      </c>
      <c r="CN468" s="15"/>
      <c r="CO468" s="35"/>
      <c r="CU468" s="5" t="s">
        <v>31</v>
      </c>
    </row>
    <row r="469" spans="1:99" ht="31.2" x14ac:dyDescent="0.3">
      <c r="A469" s="32" t="s">
        <v>311</v>
      </c>
      <c r="B469" s="16">
        <v>200</v>
      </c>
      <c r="C469" s="32"/>
      <c r="D469" s="32"/>
      <c r="E469" s="33" t="s">
        <v>40</v>
      </c>
      <c r="F469" s="22">
        <f t="shared" si="1623"/>
        <v>31.9</v>
      </c>
      <c r="G469" s="22">
        <f t="shared" si="1624"/>
        <v>31.9</v>
      </c>
      <c r="H469" s="22">
        <f t="shared" si="1625"/>
        <v>31.9</v>
      </c>
      <c r="I469" s="22">
        <f t="shared" si="1626"/>
        <v>0</v>
      </c>
      <c r="J469" s="22">
        <f t="shared" si="1627"/>
        <v>0</v>
      </c>
      <c r="K469" s="22">
        <f t="shared" si="1628"/>
        <v>0</v>
      </c>
      <c r="L469" s="22">
        <f t="shared" si="1582"/>
        <v>31.9</v>
      </c>
      <c r="M469" s="22">
        <f t="shared" si="1583"/>
        <v>31.9</v>
      </c>
      <c r="N469" s="22">
        <f t="shared" si="1584"/>
        <v>31.9</v>
      </c>
      <c r="O469" s="22">
        <f t="shared" si="1629"/>
        <v>0</v>
      </c>
      <c r="P469" s="22">
        <f t="shared" si="1630"/>
        <v>0</v>
      </c>
      <c r="Q469" s="22">
        <f t="shared" si="1631"/>
        <v>0</v>
      </c>
      <c r="R469" s="22">
        <f t="shared" si="1585"/>
        <v>31.9</v>
      </c>
      <c r="S469" s="22">
        <f t="shared" si="1586"/>
        <v>31.9</v>
      </c>
      <c r="T469" s="22">
        <f t="shared" si="1587"/>
        <v>31.9</v>
      </c>
      <c r="U469" s="22">
        <f t="shared" si="1632"/>
        <v>0</v>
      </c>
      <c r="V469" s="22">
        <f t="shared" si="1633"/>
        <v>0</v>
      </c>
      <c r="W469" s="22">
        <f t="shared" si="1634"/>
        <v>0</v>
      </c>
      <c r="X469" s="22">
        <f t="shared" si="1588"/>
        <v>31.9</v>
      </c>
      <c r="Y469" s="22">
        <f t="shared" si="1589"/>
        <v>31.9</v>
      </c>
      <c r="Z469" s="22">
        <f t="shared" si="1590"/>
        <v>31.9</v>
      </c>
      <c r="AA469" s="22">
        <f t="shared" si="1635"/>
        <v>0</v>
      </c>
      <c r="AB469" s="22">
        <f t="shared" si="1636"/>
        <v>0</v>
      </c>
      <c r="AC469" s="22">
        <f t="shared" si="1637"/>
        <v>0</v>
      </c>
      <c r="AD469" s="22">
        <f t="shared" si="1591"/>
        <v>31.9</v>
      </c>
      <c r="AE469" s="22">
        <f t="shared" si="1592"/>
        <v>31.9</v>
      </c>
      <c r="AF469" s="22">
        <f t="shared" si="1593"/>
        <v>31.9</v>
      </c>
      <c r="AG469" s="22">
        <f t="shared" si="1638"/>
        <v>0</v>
      </c>
      <c r="AH469" s="22">
        <f t="shared" si="1639"/>
        <v>0</v>
      </c>
      <c r="AI469" s="22">
        <f t="shared" si="1640"/>
        <v>0</v>
      </c>
      <c r="AJ469" s="22">
        <f t="shared" si="1594"/>
        <v>31.9</v>
      </c>
      <c r="AK469" s="22">
        <f t="shared" si="1595"/>
        <v>31.9</v>
      </c>
      <c r="AL469" s="22">
        <f t="shared" si="1596"/>
        <v>31.9</v>
      </c>
      <c r="AM469" s="22">
        <f t="shared" si="1641"/>
        <v>0</v>
      </c>
      <c r="AN469" s="22">
        <f t="shared" si="1642"/>
        <v>0</v>
      </c>
      <c r="AO469" s="22">
        <f t="shared" si="1643"/>
        <v>0</v>
      </c>
      <c r="AP469" s="22">
        <f t="shared" si="1597"/>
        <v>31.9</v>
      </c>
      <c r="AQ469" s="22">
        <f t="shared" si="1598"/>
        <v>31.9</v>
      </c>
      <c r="AR469" s="22">
        <f t="shared" si="1599"/>
        <v>31.9</v>
      </c>
      <c r="AS469" s="22">
        <f t="shared" si="1644"/>
        <v>0</v>
      </c>
      <c r="AT469" s="22">
        <f t="shared" si="1645"/>
        <v>0</v>
      </c>
      <c r="AU469" s="22">
        <f t="shared" si="1646"/>
        <v>0</v>
      </c>
      <c r="AV469" s="22">
        <f t="shared" si="1600"/>
        <v>31.9</v>
      </c>
      <c r="AW469" s="22">
        <f t="shared" si="1601"/>
        <v>31.9</v>
      </c>
      <c r="AX469" s="22">
        <f t="shared" si="1602"/>
        <v>31.9</v>
      </c>
      <c r="AY469" s="22">
        <f t="shared" si="1647"/>
        <v>0</v>
      </c>
      <c r="AZ469" s="22">
        <f t="shared" si="1648"/>
        <v>0</v>
      </c>
      <c r="BA469" s="22">
        <f t="shared" si="1649"/>
        <v>0</v>
      </c>
      <c r="BB469" s="22">
        <f t="shared" si="1603"/>
        <v>31.9</v>
      </c>
      <c r="BC469" s="22">
        <f t="shared" si="1604"/>
        <v>31.9</v>
      </c>
      <c r="BD469" s="22">
        <f t="shared" si="1605"/>
        <v>31.9</v>
      </c>
      <c r="BE469" s="22">
        <f t="shared" si="1650"/>
        <v>0</v>
      </c>
      <c r="BF469" s="22">
        <f t="shared" si="1651"/>
        <v>0</v>
      </c>
      <c r="BG469" s="22">
        <f t="shared" si="1652"/>
        <v>0</v>
      </c>
      <c r="BH469" s="22">
        <f t="shared" si="1606"/>
        <v>31.9</v>
      </c>
      <c r="BI469" s="22">
        <f t="shared" si="1607"/>
        <v>31.9</v>
      </c>
      <c r="BJ469" s="22">
        <f t="shared" si="1608"/>
        <v>31.9</v>
      </c>
      <c r="BK469" s="22">
        <f t="shared" si="1653"/>
        <v>0</v>
      </c>
      <c r="BL469" s="22">
        <f t="shared" si="1654"/>
        <v>0</v>
      </c>
      <c r="BM469" s="22">
        <f t="shared" si="1655"/>
        <v>0</v>
      </c>
      <c r="BN469" s="22">
        <f t="shared" si="1609"/>
        <v>31.9</v>
      </c>
      <c r="BO469" s="22">
        <f t="shared" si="1610"/>
        <v>31.9</v>
      </c>
      <c r="BP469" s="22">
        <f t="shared" si="1611"/>
        <v>31.9</v>
      </c>
      <c r="BQ469" s="22">
        <f t="shared" si="1656"/>
        <v>0</v>
      </c>
      <c r="BR469" s="22">
        <f t="shared" si="1657"/>
        <v>0</v>
      </c>
      <c r="BS469" s="22">
        <f t="shared" si="1612"/>
        <v>31.9</v>
      </c>
      <c r="BT469" s="22">
        <f t="shared" si="1613"/>
        <v>31.9</v>
      </c>
      <c r="BU469" s="22">
        <f t="shared" si="1614"/>
        <v>31.9</v>
      </c>
      <c r="BV469" s="22">
        <f t="shared" si="1658"/>
        <v>0</v>
      </c>
      <c r="BW469" s="22">
        <f t="shared" si="1659"/>
        <v>0</v>
      </c>
      <c r="BX469" s="22">
        <f t="shared" si="1615"/>
        <v>31.9</v>
      </c>
      <c r="BY469" s="22">
        <f t="shared" si="1616"/>
        <v>31.9</v>
      </c>
      <c r="BZ469" s="22">
        <f t="shared" si="1617"/>
        <v>31.9</v>
      </c>
      <c r="CA469" s="22">
        <f t="shared" si="1660"/>
        <v>0</v>
      </c>
      <c r="CB469" s="22">
        <f t="shared" si="1661"/>
        <v>0</v>
      </c>
      <c r="CC469" s="22">
        <f t="shared" si="1662"/>
        <v>0</v>
      </c>
      <c r="CD469" s="22">
        <f t="shared" si="1473"/>
        <v>31.9</v>
      </c>
      <c r="CE469" s="22">
        <f t="shared" si="1663"/>
        <v>0</v>
      </c>
      <c r="CF469" s="34">
        <f t="shared" si="1619"/>
        <v>31.9</v>
      </c>
      <c r="CG469" s="22">
        <f t="shared" si="1474"/>
        <v>31.9</v>
      </c>
      <c r="CH469" s="22">
        <f t="shared" si="1664"/>
        <v>0</v>
      </c>
      <c r="CI469" s="22">
        <f t="shared" si="1620"/>
        <v>31.9</v>
      </c>
      <c r="CJ469" s="22">
        <f t="shared" si="1475"/>
        <v>31.9</v>
      </c>
      <c r="CK469" s="22">
        <f t="shared" si="1664"/>
        <v>0</v>
      </c>
      <c r="CL469" s="22">
        <f t="shared" si="1621"/>
        <v>31.9</v>
      </c>
      <c r="CM469" s="22">
        <f t="shared" si="1664"/>
        <v>0</v>
      </c>
      <c r="CN469" s="15"/>
      <c r="CO469" s="35"/>
      <c r="CS469" s="5" t="s">
        <v>29</v>
      </c>
    </row>
    <row r="470" spans="1:99" ht="46.8" x14ac:dyDescent="0.3">
      <c r="A470" s="32" t="s">
        <v>311</v>
      </c>
      <c r="B470" s="16">
        <v>240</v>
      </c>
      <c r="C470" s="32"/>
      <c r="D470" s="32"/>
      <c r="E470" s="33" t="s">
        <v>41</v>
      </c>
      <c r="F470" s="22">
        <f t="shared" si="1623"/>
        <v>31.9</v>
      </c>
      <c r="G470" s="22">
        <f t="shared" si="1624"/>
        <v>31.9</v>
      </c>
      <c r="H470" s="22">
        <f t="shared" si="1625"/>
        <v>31.9</v>
      </c>
      <c r="I470" s="22">
        <f t="shared" si="1626"/>
        <v>0</v>
      </c>
      <c r="J470" s="22">
        <f t="shared" si="1627"/>
        <v>0</v>
      </c>
      <c r="K470" s="22">
        <f t="shared" si="1628"/>
        <v>0</v>
      </c>
      <c r="L470" s="22">
        <f t="shared" si="1582"/>
        <v>31.9</v>
      </c>
      <c r="M470" s="22">
        <f t="shared" si="1583"/>
        <v>31.9</v>
      </c>
      <c r="N470" s="22">
        <f t="shared" si="1584"/>
        <v>31.9</v>
      </c>
      <c r="O470" s="22">
        <f t="shared" si="1629"/>
        <v>0</v>
      </c>
      <c r="P470" s="22">
        <f t="shared" si="1630"/>
        <v>0</v>
      </c>
      <c r="Q470" s="22">
        <f t="shared" si="1631"/>
        <v>0</v>
      </c>
      <c r="R470" s="22">
        <f t="shared" si="1585"/>
        <v>31.9</v>
      </c>
      <c r="S470" s="22">
        <f t="shared" si="1586"/>
        <v>31.9</v>
      </c>
      <c r="T470" s="22">
        <f t="shared" si="1587"/>
        <v>31.9</v>
      </c>
      <c r="U470" s="22">
        <f t="shared" si="1632"/>
        <v>0</v>
      </c>
      <c r="V470" s="22">
        <f t="shared" si="1633"/>
        <v>0</v>
      </c>
      <c r="W470" s="22">
        <f t="shared" si="1634"/>
        <v>0</v>
      </c>
      <c r="X470" s="22">
        <f t="shared" si="1588"/>
        <v>31.9</v>
      </c>
      <c r="Y470" s="22">
        <f t="shared" si="1589"/>
        <v>31.9</v>
      </c>
      <c r="Z470" s="22">
        <f t="shared" si="1590"/>
        <v>31.9</v>
      </c>
      <c r="AA470" s="22">
        <f t="shared" si="1635"/>
        <v>0</v>
      </c>
      <c r="AB470" s="22">
        <f t="shared" si="1636"/>
        <v>0</v>
      </c>
      <c r="AC470" s="22">
        <f t="shared" si="1637"/>
        <v>0</v>
      </c>
      <c r="AD470" s="22">
        <f t="shared" si="1591"/>
        <v>31.9</v>
      </c>
      <c r="AE470" s="22">
        <f t="shared" si="1592"/>
        <v>31.9</v>
      </c>
      <c r="AF470" s="22">
        <f t="shared" si="1593"/>
        <v>31.9</v>
      </c>
      <c r="AG470" s="22">
        <f t="shared" si="1638"/>
        <v>0</v>
      </c>
      <c r="AH470" s="22">
        <f t="shared" si="1639"/>
        <v>0</v>
      </c>
      <c r="AI470" s="22">
        <f t="shared" si="1640"/>
        <v>0</v>
      </c>
      <c r="AJ470" s="22">
        <f t="shared" si="1594"/>
        <v>31.9</v>
      </c>
      <c r="AK470" s="22">
        <f t="shared" si="1595"/>
        <v>31.9</v>
      </c>
      <c r="AL470" s="22">
        <f t="shared" si="1596"/>
        <v>31.9</v>
      </c>
      <c r="AM470" s="22">
        <f t="shared" si="1641"/>
        <v>0</v>
      </c>
      <c r="AN470" s="22">
        <f t="shared" si="1642"/>
        <v>0</v>
      </c>
      <c r="AO470" s="22">
        <f t="shared" si="1643"/>
        <v>0</v>
      </c>
      <c r="AP470" s="22">
        <f t="shared" si="1597"/>
        <v>31.9</v>
      </c>
      <c r="AQ470" s="22">
        <f t="shared" si="1598"/>
        <v>31.9</v>
      </c>
      <c r="AR470" s="22">
        <f t="shared" si="1599"/>
        <v>31.9</v>
      </c>
      <c r="AS470" s="22">
        <f t="shared" si="1644"/>
        <v>0</v>
      </c>
      <c r="AT470" s="22">
        <f t="shared" si="1645"/>
        <v>0</v>
      </c>
      <c r="AU470" s="22">
        <f t="shared" si="1646"/>
        <v>0</v>
      </c>
      <c r="AV470" s="22">
        <f t="shared" si="1600"/>
        <v>31.9</v>
      </c>
      <c r="AW470" s="22">
        <f t="shared" si="1601"/>
        <v>31.9</v>
      </c>
      <c r="AX470" s="22">
        <f t="shared" si="1602"/>
        <v>31.9</v>
      </c>
      <c r="AY470" s="22">
        <f t="shared" si="1647"/>
        <v>0</v>
      </c>
      <c r="AZ470" s="22">
        <f t="shared" si="1648"/>
        <v>0</v>
      </c>
      <c r="BA470" s="22">
        <f t="shared" si="1649"/>
        <v>0</v>
      </c>
      <c r="BB470" s="22">
        <f t="shared" si="1603"/>
        <v>31.9</v>
      </c>
      <c r="BC470" s="22">
        <f t="shared" si="1604"/>
        <v>31.9</v>
      </c>
      <c r="BD470" s="22">
        <f t="shared" si="1605"/>
        <v>31.9</v>
      </c>
      <c r="BE470" s="22">
        <f t="shared" si="1650"/>
        <v>0</v>
      </c>
      <c r="BF470" s="22">
        <f t="shared" si="1651"/>
        <v>0</v>
      </c>
      <c r="BG470" s="22">
        <f t="shared" si="1652"/>
        <v>0</v>
      </c>
      <c r="BH470" s="22">
        <f t="shared" si="1606"/>
        <v>31.9</v>
      </c>
      <c r="BI470" s="22">
        <f t="shared" si="1607"/>
        <v>31.9</v>
      </c>
      <c r="BJ470" s="22">
        <f t="shared" si="1608"/>
        <v>31.9</v>
      </c>
      <c r="BK470" s="22">
        <f t="shared" si="1653"/>
        <v>0</v>
      </c>
      <c r="BL470" s="22">
        <f t="shared" si="1654"/>
        <v>0</v>
      </c>
      <c r="BM470" s="22">
        <f t="shared" si="1655"/>
        <v>0</v>
      </c>
      <c r="BN470" s="22">
        <f t="shared" si="1609"/>
        <v>31.9</v>
      </c>
      <c r="BO470" s="22">
        <f t="shared" si="1610"/>
        <v>31.9</v>
      </c>
      <c r="BP470" s="22">
        <f t="shared" si="1611"/>
        <v>31.9</v>
      </c>
      <c r="BQ470" s="22">
        <f t="shared" si="1656"/>
        <v>0</v>
      </c>
      <c r="BR470" s="22">
        <f t="shared" si="1657"/>
        <v>0</v>
      </c>
      <c r="BS470" s="22">
        <f t="shared" si="1612"/>
        <v>31.9</v>
      </c>
      <c r="BT470" s="22">
        <f t="shared" si="1613"/>
        <v>31.9</v>
      </c>
      <c r="BU470" s="22">
        <f t="shared" si="1614"/>
        <v>31.9</v>
      </c>
      <c r="BV470" s="22">
        <f t="shared" si="1658"/>
        <v>0</v>
      </c>
      <c r="BW470" s="22">
        <f t="shared" si="1659"/>
        <v>0</v>
      </c>
      <c r="BX470" s="22">
        <f t="shared" si="1615"/>
        <v>31.9</v>
      </c>
      <c r="BY470" s="22">
        <f t="shared" si="1616"/>
        <v>31.9</v>
      </c>
      <c r="BZ470" s="22">
        <f t="shared" si="1617"/>
        <v>31.9</v>
      </c>
      <c r="CA470" s="22">
        <f t="shared" si="1660"/>
        <v>0</v>
      </c>
      <c r="CB470" s="22">
        <f t="shared" si="1661"/>
        <v>0</v>
      </c>
      <c r="CC470" s="22">
        <f t="shared" si="1662"/>
        <v>0</v>
      </c>
      <c r="CD470" s="22">
        <f t="shared" si="1473"/>
        <v>31.9</v>
      </c>
      <c r="CE470" s="22">
        <f t="shared" si="1663"/>
        <v>0</v>
      </c>
      <c r="CF470" s="34">
        <f t="shared" si="1619"/>
        <v>31.9</v>
      </c>
      <c r="CG470" s="22">
        <f t="shared" si="1474"/>
        <v>31.9</v>
      </c>
      <c r="CH470" s="22">
        <f t="shared" si="1664"/>
        <v>0</v>
      </c>
      <c r="CI470" s="22">
        <f t="shared" si="1620"/>
        <v>31.9</v>
      </c>
      <c r="CJ470" s="22">
        <f t="shared" si="1475"/>
        <v>31.9</v>
      </c>
      <c r="CK470" s="22">
        <f t="shared" si="1664"/>
        <v>0</v>
      </c>
      <c r="CL470" s="22">
        <f t="shared" si="1621"/>
        <v>31.9</v>
      </c>
      <c r="CM470" s="22">
        <f t="shared" si="1664"/>
        <v>0</v>
      </c>
      <c r="CN470" s="15"/>
      <c r="CO470" s="35"/>
      <c r="CT470" s="5" t="s">
        <v>30</v>
      </c>
    </row>
    <row r="471" spans="1:99" x14ac:dyDescent="0.3">
      <c r="A471" s="32" t="s">
        <v>311</v>
      </c>
      <c r="B471" s="16">
        <v>240</v>
      </c>
      <c r="C471" s="32" t="s">
        <v>278</v>
      </c>
      <c r="D471" s="32" t="s">
        <v>313</v>
      </c>
      <c r="E471" s="33" t="s">
        <v>314</v>
      </c>
      <c r="F471" s="22">
        <v>31.9</v>
      </c>
      <c r="G471" s="22">
        <v>31.9</v>
      </c>
      <c r="H471" s="22">
        <v>31.9</v>
      </c>
      <c r="I471" s="22"/>
      <c r="J471" s="22"/>
      <c r="K471" s="22"/>
      <c r="L471" s="22">
        <f t="shared" si="1582"/>
        <v>31.9</v>
      </c>
      <c r="M471" s="22">
        <f t="shared" si="1583"/>
        <v>31.9</v>
      </c>
      <c r="N471" s="22">
        <f t="shared" si="1584"/>
        <v>31.9</v>
      </c>
      <c r="O471" s="22"/>
      <c r="P471" s="22"/>
      <c r="Q471" s="22"/>
      <c r="R471" s="22">
        <f t="shared" si="1585"/>
        <v>31.9</v>
      </c>
      <c r="S471" s="22">
        <f t="shared" si="1586"/>
        <v>31.9</v>
      </c>
      <c r="T471" s="22">
        <f t="shared" si="1587"/>
        <v>31.9</v>
      </c>
      <c r="U471" s="22"/>
      <c r="V471" s="22"/>
      <c r="W471" s="22"/>
      <c r="X471" s="22">
        <f t="shared" si="1588"/>
        <v>31.9</v>
      </c>
      <c r="Y471" s="22">
        <f t="shared" si="1589"/>
        <v>31.9</v>
      </c>
      <c r="Z471" s="22">
        <f t="shared" si="1590"/>
        <v>31.9</v>
      </c>
      <c r="AA471" s="22"/>
      <c r="AB471" s="22"/>
      <c r="AC471" s="22"/>
      <c r="AD471" s="22">
        <f t="shared" si="1591"/>
        <v>31.9</v>
      </c>
      <c r="AE471" s="22">
        <f t="shared" si="1592"/>
        <v>31.9</v>
      </c>
      <c r="AF471" s="22">
        <f t="shared" si="1593"/>
        <v>31.9</v>
      </c>
      <c r="AG471" s="22"/>
      <c r="AH471" s="22"/>
      <c r="AI471" s="22"/>
      <c r="AJ471" s="22">
        <f t="shared" si="1594"/>
        <v>31.9</v>
      </c>
      <c r="AK471" s="22">
        <f t="shared" si="1595"/>
        <v>31.9</v>
      </c>
      <c r="AL471" s="22">
        <f t="shared" si="1596"/>
        <v>31.9</v>
      </c>
      <c r="AM471" s="22"/>
      <c r="AN471" s="22"/>
      <c r="AO471" s="22"/>
      <c r="AP471" s="22">
        <f t="shared" si="1597"/>
        <v>31.9</v>
      </c>
      <c r="AQ471" s="22">
        <f t="shared" si="1598"/>
        <v>31.9</v>
      </c>
      <c r="AR471" s="22">
        <f t="shared" si="1599"/>
        <v>31.9</v>
      </c>
      <c r="AS471" s="22"/>
      <c r="AT471" s="22"/>
      <c r="AU471" s="22"/>
      <c r="AV471" s="22">
        <f t="shared" si="1600"/>
        <v>31.9</v>
      </c>
      <c r="AW471" s="22">
        <f t="shared" si="1601"/>
        <v>31.9</v>
      </c>
      <c r="AX471" s="22">
        <f t="shared" si="1602"/>
        <v>31.9</v>
      </c>
      <c r="AY471" s="22"/>
      <c r="AZ471" s="22"/>
      <c r="BA471" s="22"/>
      <c r="BB471" s="22">
        <f t="shared" si="1603"/>
        <v>31.9</v>
      </c>
      <c r="BC471" s="22">
        <f t="shared" si="1604"/>
        <v>31.9</v>
      </c>
      <c r="BD471" s="22">
        <f t="shared" si="1605"/>
        <v>31.9</v>
      </c>
      <c r="BE471" s="22"/>
      <c r="BF471" s="22"/>
      <c r="BG471" s="22"/>
      <c r="BH471" s="22">
        <f t="shared" si="1606"/>
        <v>31.9</v>
      </c>
      <c r="BI471" s="22">
        <f t="shared" si="1607"/>
        <v>31.9</v>
      </c>
      <c r="BJ471" s="22">
        <f t="shared" si="1608"/>
        <v>31.9</v>
      </c>
      <c r="BK471" s="22"/>
      <c r="BL471" s="22"/>
      <c r="BM471" s="22"/>
      <c r="BN471" s="22">
        <f t="shared" si="1609"/>
        <v>31.9</v>
      </c>
      <c r="BO471" s="22">
        <f t="shared" si="1610"/>
        <v>31.9</v>
      </c>
      <c r="BP471" s="22">
        <f t="shared" si="1611"/>
        <v>31.9</v>
      </c>
      <c r="BQ471" s="22"/>
      <c r="BR471" s="22"/>
      <c r="BS471" s="22">
        <f t="shared" si="1612"/>
        <v>31.9</v>
      </c>
      <c r="BT471" s="22">
        <f t="shared" si="1613"/>
        <v>31.9</v>
      </c>
      <c r="BU471" s="22">
        <f t="shared" si="1614"/>
        <v>31.9</v>
      </c>
      <c r="BV471" s="22"/>
      <c r="BW471" s="22"/>
      <c r="BX471" s="22">
        <f t="shared" si="1615"/>
        <v>31.9</v>
      </c>
      <c r="BY471" s="22">
        <f t="shared" si="1616"/>
        <v>31.9</v>
      </c>
      <c r="BZ471" s="22">
        <f t="shared" si="1617"/>
        <v>31.9</v>
      </c>
      <c r="CA471" s="22"/>
      <c r="CB471" s="22"/>
      <c r="CC471" s="22"/>
      <c r="CD471" s="22">
        <f t="shared" si="1473"/>
        <v>31.9</v>
      </c>
      <c r="CE471" s="22"/>
      <c r="CF471" s="34">
        <f t="shared" si="1619"/>
        <v>31.9</v>
      </c>
      <c r="CG471" s="22">
        <f t="shared" si="1474"/>
        <v>31.9</v>
      </c>
      <c r="CH471" s="22"/>
      <c r="CI471" s="22">
        <f t="shared" si="1620"/>
        <v>31.9</v>
      </c>
      <c r="CJ471" s="22">
        <f t="shared" si="1475"/>
        <v>31.9</v>
      </c>
      <c r="CK471" s="22"/>
      <c r="CL471" s="22">
        <f t="shared" si="1621"/>
        <v>31.9</v>
      </c>
      <c r="CM471" s="22"/>
      <c r="CN471" s="15"/>
      <c r="CO471" s="35"/>
    </row>
    <row r="472" spans="1:99" ht="31.2" x14ac:dyDescent="0.3">
      <c r="A472" s="32" t="s">
        <v>315</v>
      </c>
      <c r="B472" s="16"/>
      <c r="C472" s="32"/>
      <c r="D472" s="32"/>
      <c r="E472" s="33" t="s">
        <v>316</v>
      </c>
      <c r="F472" s="22">
        <f t="shared" ref="F472:K472" si="1665">F473+F477</f>
        <v>31762.899999999998</v>
      </c>
      <c r="G472" s="22">
        <f t="shared" si="1665"/>
        <v>31762.899999999998</v>
      </c>
      <c r="H472" s="22">
        <f t="shared" si="1665"/>
        <v>31762.899999999998</v>
      </c>
      <c r="I472" s="22">
        <f t="shared" si="1665"/>
        <v>-596.99999999999989</v>
      </c>
      <c r="J472" s="22">
        <f t="shared" si="1665"/>
        <v>-596.99999999999989</v>
      </c>
      <c r="K472" s="22">
        <f t="shared" si="1665"/>
        <v>-596.99999999999989</v>
      </c>
      <c r="L472" s="22">
        <f t="shared" si="1582"/>
        <v>31165.899999999998</v>
      </c>
      <c r="M472" s="22">
        <f t="shared" si="1583"/>
        <v>31165.899999999998</v>
      </c>
      <c r="N472" s="22">
        <f t="shared" si="1584"/>
        <v>31165.899999999998</v>
      </c>
      <c r="O472" s="22">
        <f>O473+O477</f>
        <v>0</v>
      </c>
      <c r="P472" s="22">
        <f>P473+P477</f>
        <v>0</v>
      </c>
      <c r="Q472" s="22">
        <f>Q473+Q477</f>
        <v>0</v>
      </c>
      <c r="R472" s="22">
        <f t="shared" si="1585"/>
        <v>31165.899999999998</v>
      </c>
      <c r="S472" s="22">
        <f t="shared" si="1586"/>
        <v>31165.899999999998</v>
      </c>
      <c r="T472" s="22">
        <f t="shared" si="1587"/>
        <v>31165.899999999998</v>
      </c>
      <c r="U472" s="22">
        <f>U473+U477</f>
        <v>0</v>
      </c>
      <c r="V472" s="22">
        <f>V473+V477</f>
        <v>0</v>
      </c>
      <c r="W472" s="22">
        <f>W473+W477</f>
        <v>0</v>
      </c>
      <c r="X472" s="22">
        <f t="shared" si="1588"/>
        <v>31165.899999999998</v>
      </c>
      <c r="Y472" s="22">
        <f t="shared" si="1589"/>
        <v>31165.899999999998</v>
      </c>
      <c r="Z472" s="22">
        <f t="shared" si="1590"/>
        <v>31165.899999999998</v>
      </c>
      <c r="AA472" s="22">
        <f>AA473+AA477</f>
        <v>0</v>
      </c>
      <c r="AB472" s="22">
        <f>AB473+AB477</f>
        <v>0</v>
      </c>
      <c r="AC472" s="22">
        <f>AC473+AC477</f>
        <v>0</v>
      </c>
      <c r="AD472" s="22">
        <f t="shared" si="1591"/>
        <v>31165.899999999998</v>
      </c>
      <c r="AE472" s="22">
        <f t="shared" si="1592"/>
        <v>31165.899999999998</v>
      </c>
      <c r="AF472" s="22">
        <f t="shared" si="1593"/>
        <v>31165.899999999998</v>
      </c>
      <c r="AG472" s="22">
        <f>AG473+AG477</f>
        <v>0</v>
      </c>
      <c r="AH472" s="22">
        <f>AH473+AH477</f>
        <v>0</v>
      </c>
      <c r="AI472" s="22">
        <f>AI473+AI477</f>
        <v>0</v>
      </c>
      <c r="AJ472" s="22">
        <f t="shared" si="1594"/>
        <v>31165.899999999998</v>
      </c>
      <c r="AK472" s="22">
        <f t="shared" si="1595"/>
        <v>31165.899999999998</v>
      </c>
      <c r="AL472" s="22">
        <f t="shared" si="1596"/>
        <v>31165.899999999998</v>
      </c>
      <c r="AM472" s="22">
        <f>AM473+AM477</f>
        <v>-26.446999999999999</v>
      </c>
      <c r="AN472" s="22">
        <f>AN473+AN477</f>
        <v>0</v>
      </c>
      <c r="AO472" s="22">
        <f>AO473+AO477</f>
        <v>0</v>
      </c>
      <c r="AP472" s="22">
        <f t="shared" si="1597"/>
        <v>31139.452999999998</v>
      </c>
      <c r="AQ472" s="22">
        <f t="shared" si="1598"/>
        <v>31165.899999999998</v>
      </c>
      <c r="AR472" s="22">
        <f t="shared" si="1599"/>
        <v>31165.899999999998</v>
      </c>
      <c r="AS472" s="22">
        <f>AS473+AS477</f>
        <v>0</v>
      </c>
      <c r="AT472" s="22">
        <f>AT473+AT477</f>
        <v>0</v>
      </c>
      <c r="AU472" s="22">
        <f>AU473+AU477</f>
        <v>0</v>
      </c>
      <c r="AV472" s="22">
        <f t="shared" si="1600"/>
        <v>31139.452999999998</v>
      </c>
      <c r="AW472" s="22">
        <f t="shared" si="1601"/>
        <v>31165.899999999998</v>
      </c>
      <c r="AX472" s="22">
        <f t="shared" si="1602"/>
        <v>31165.899999999998</v>
      </c>
      <c r="AY472" s="22">
        <f>AY473+AY477</f>
        <v>270</v>
      </c>
      <c r="AZ472" s="22">
        <f>AZ473+AZ477</f>
        <v>0</v>
      </c>
      <c r="BA472" s="22">
        <f>BA473+BA477</f>
        <v>0</v>
      </c>
      <c r="BB472" s="22">
        <f t="shared" si="1603"/>
        <v>31409.452999999998</v>
      </c>
      <c r="BC472" s="22">
        <f t="shared" si="1604"/>
        <v>31165.899999999998</v>
      </c>
      <c r="BD472" s="22">
        <f t="shared" si="1605"/>
        <v>31165.899999999998</v>
      </c>
      <c r="BE472" s="22">
        <f>BE473+BE477</f>
        <v>0</v>
      </c>
      <c r="BF472" s="22">
        <f>BF473+BF477</f>
        <v>0</v>
      </c>
      <c r="BG472" s="22">
        <f>BG473+BG477</f>
        <v>0</v>
      </c>
      <c r="BH472" s="22">
        <f t="shared" si="1606"/>
        <v>31409.452999999998</v>
      </c>
      <c r="BI472" s="22">
        <f t="shared" si="1607"/>
        <v>31165.899999999998</v>
      </c>
      <c r="BJ472" s="22">
        <f t="shared" si="1608"/>
        <v>31165.899999999998</v>
      </c>
      <c r="BK472" s="22">
        <f>BK473+BK477</f>
        <v>0</v>
      </c>
      <c r="BL472" s="22">
        <f>BL473+BL477</f>
        <v>0</v>
      </c>
      <c r="BM472" s="22">
        <f>BM473+BM477</f>
        <v>0</v>
      </c>
      <c r="BN472" s="22">
        <f t="shared" si="1609"/>
        <v>31409.452999999998</v>
      </c>
      <c r="BO472" s="22">
        <f t="shared" si="1610"/>
        <v>31165.899999999998</v>
      </c>
      <c r="BP472" s="22">
        <f t="shared" si="1611"/>
        <v>31165.899999999998</v>
      </c>
      <c r="BQ472" s="22">
        <f>BQ473+BQ477</f>
        <v>0</v>
      </c>
      <c r="BR472" s="22">
        <f>BR473+BR477</f>
        <v>0</v>
      </c>
      <c r="BS472" s="22">
        <f t="shared" si="1612"/>
        <v>31409.452999999998</v>
      </c>
      <c r="BT472" s="22">
        <f t="shared" si="1613"/>
        <v>31165.899999999998</v>
      </c>
      <c r="BU472" s="22">
        <f t="shared" si="1614"/>
        <v>31165.899999999998</v>
      </c>
      <c r="BV472" s="22">
        <f>BV473+BV477</f>
        <v>0</v>
      </c>
      <c r="BW472" s="22">
        <f>BW473+BW477</f>
        <v>0</v>
      </c>
      <c r="BX472" s="22">
        <f t="shared" si="1615"/>
        <v>31409.452999999998</v>
      </c>
      <c r="BY472" s="22">
        <f t="shared" si="1616"/>
        <v>31165.899999999998</v>
      </c>
      <c r="BZ472" s="22">
        <f t="shared" si="1617"/>
        <v>31165.899999999998</v>
      </c>
      <c r="CA472" s="22">
        <f>CA473+CA477</f>
        <v>0</v>
      </c>
      <c r="CB472" s="22">
        <f>CB473+CB477</f>
        <v>0</v>
      </c>
      <c r="CC472" s="22">
        <f>CC473+CC477</f>
        <v>0</v>
      </c>
      <c r="CD472" s="22">
        <f t="shared" si="1473"/>
        <v>31409.452999999998</v>
      </c>
      <c r="CE472" s="22">
        <f>CE473+CE477</f>
        <v>0</v>
      </c>
      <c r="CF472" s="34">
        <f t="shared" si="1619"/>
        <v>31409.452999999998</v>
      </c>
      <c r="CG472" s="22">
        <f t="shared" si="1474"/>
        <v>31165.899999999998</v>
      </c>
      <c r="CH472" s="22">
        <f>CH473+CH477</f>
        <v>0</v>
      </c>
      <c r="CI472" s="22">
        <f t="shared" si="1620"/>
        <v>31165.899999999998</v>
      </c>
      <c r="CJ472" s="22">
        <f t="shared" si="1475"/>
        <v>31165.899999999998</v>
      </c>
      <c r="CK472" s="22">
        <f>CK473+CK477</f>
        <v>0</v>
      </c>
      <c r="CL472" s="22">
        <f t="shared" si="1621"/>
        <v>31165.899999999998</v>
      </c>
      <c r="CM472" s="22">
        <f>CM473+CM477</f>
        <v>0</v>
      </c>
      <c r="CN472" s="15"/>
      <c r="CO472" s="35"/>
      <c r="CU472" s="5" t="s">
        <v>31</v>
      </c>
    </row>
    <row r="473" spans="1:99" ht="31.2" x14ac:dyDescent="0.3">
      <c r="A473" s="32" t="s">
        <v>315</v>
      </c>
      <c r="B473" s="16">
        <v>200</v>
      </c>
      <c r="C473" s="32"/>
      <c r="D473" s="32"/>
      <c r="E473" s="33" t="s">
        <v>40</v>
      </c>
      <c r="F473" s="22">
        <f t="shared" ref="F473:K473" si="1666">F474</f>
        <v>10042.700000000001</v>
      </c>
      <c r="G473" s="22">
        <f t="shared" si="1666"/>
        <v>10042.700000000001</v>
      </c>
      <c r="H473" s="22">
        <f t="shared" si="1666"/>
        <v>10042.700000000001</v>
      </c>
      <c r="I473" s="22">
        <f t="shared" si="1666"/>
        <v>-596.99999999999989</v>
      </c>
      <c r="J473" s="22">
        <f t="shared" si="1666"/>
        <v>-596.99999999999989</v>
      </c>
      <c r="K473" s="22">
        <f t="shared" si="1666"/>
        <v>-596.99999999999989</v>
      </c>
      <c r="L473" s="22">
        <f t="shared" si="1582"/>
        <v>9445.7000000000007</v>
      </c>
      <c r="M473" s="22">
        <f t="shared" si="1583"/>
        <v>9445.7000000000007</v>
      </c>
      <c r="N473" s="22">
        <f t="shared" si="1584"/>
        <v>9445.7000000000007</v>
      </c>
      <c r="O473" s="22">
        <f>O474</f>
        <v>0</v>
      </c>
      <c r="P473" s="22">
        <f>P474</f>
        <v>0</v>
      </c>
      <c r="Q473" s="22">
        <f>Q474</f>
        <v>0</v>
      </c>
      <c r="R473" s="22">
        <f t="shared" si="1585"/>
        <v>9445.7000000000007</v>
      </c>
      <c r="S473" s="22">
        <f t="shared" si="1586"/>
        <v>9445.7000000000007</v>
      </c>
      <c r="T473" s="22">
        <f t="shared" si="1587"/>
        <v>9445.7000000000007</v>
      </c>
      <c r="U473" s="22">
        <f>U474</f>
        <v>0</v>
      </c>
      <c r="V473" s="22">
        <f>V474</f>
        <v>0</v>
      </c>
      <c r="W473" s="22">
        <f>W474</f>
        <v>0</v>
      </c>
      <c r="X473" s="22">
        <f t="shared" si="1588"/>
        <v>9445.7000000000007</v>
      </c>
      <c r="Y473" s="22">
        <f t="shared" si="1589"/>
        <v>9445.7000000000007</v>
      </c>
      <c r="Z473" s="22">
        <f t="shared" si="1590"/>
        <v>9445.7000000000007</v>
      </c>
      <c r="AA473" s="22">
        <f>AA474</f>
        <v>0</v>
      </c>
      <c r="AB473" s="22">
        <f>AB474</f>
        <v>0</v>
      </c>
      <c r="AC473" s="22">
        <f>AC474</f>
        <v>0</v>
      </c>
      <c r="AD473" s="22">
        <f t="shared" si="1591"/>
        <v>9445.7000000000007</v>
      </c>
      <c r="AE473" s="22">
        <f t="shared" si="1592"/>
        <v>9445.7000000000007</v>
      </c>
      <c r="AF473" s="22">
        <f t="shared" si="1593"/>
        <v>9445.7000000000007</v>
      </c>
      <c r="AG473" s="22">
        <f>AG474</f>
        <v>0</v>
      </c>
      <c r="AH473" s="22">
        <f>AH474</f>
        <v>0</v>
      </c>
      <c r="AI473" s="22">
        <f>AI474</f>
        <v>0</v>
      </c>
      <c r="AJ473" s="22">
        <f t="shared" si="1594"/>
        <v>9445.7000000000007</v>
      </c>
      <c r="AK473" s="22">
        <f t="shared" si="1595"/>
        <v>9445.7000000000007</v>
      </c>
      <c r="AL473" s="22">
        <f t="shared" si="1596"/>
        <v>9445.7000000000007</v>
      </c>
      <c r="AM473" s="22">
        <f>AM474</f>
        <v>-26.446999999999999</v>
      </c>
      <c r="AN473" s="22">
        <f>AN474</f>
        <v>0</v>
      </c>
      <c r="AO473" s="22">
        <f>AO474</f>
        <v>0</v>
      </c>
      <c r="AP473" s="22">
        <f t="shared" si="1597"/>
        <v>9419.2530000000006</v>
      </c>
      <c r="AQ473" s="22">
        <f t="shared" si="1598"/>
        <v>9445.7000000000007</v>
      </c>
      <c r="AR473" s="22">
        <f t="shared" si="1599"/>
        <v>9445.7000000000007</v>
      </c>
      <c r="AS473" s="22">
        <f>AS474</f>
        <v>0</v>
      </c>
      <c r="AT473" s="22">
        <f>AT474</f>
        <v>0</v>
      </c>
      <c r="AU473" s="22">
        <f>AU474</f>
        <v>0</v>
      </c>
      <c r="AV473" s="22">
        <f t="shared" si="1600"/>
        <v>9419.2530000000006</v>
      </c>
      <c r="AW473" s="22">
        <f t="shared" si="1601"/>
        <v>9445.7000000000007</v>
      </c>
      <c r="AX473" s="22">
        <f t="shared" si="1602"/>
        <v>9445.7000000000007</v>
      </c>
      <c r="AY473" s="22">
        <f>AY474</f>
        <v>0</v>
      </c>
      <c r="AZ473" s="22">
        <f>AZ474</f>
        <v>0</v>
      </c>
      <c r="BA473" s="22">
        <f>BA474</f>
        <v>0</v>
      </c>
      <c r="BB473" s="22">
        <f t="shared" si="1603"/>
        <v>9419.2530000000006</v>
      </c>
      <c r="BC473" s="22">
        <f t="shared" si="1604"/>
        <v>9445.7000000000007</v>
      </c>
      <c r="BD473" s="22">
        <f t="shared" si="1605"/>
        <v>9445.7000000000007</v>
      </c>
      <c r="BE473" s="22">
        <f>BE474</f>
        <v>0</v>
      </c>
      <c r="BF473" s="22">
        <f>BF474</f>
        <v>0</v>
      </c>
      <c r="BG473" s="22">
        <f>BG474</f>
        <v>0</v>
      </c>
      <c r="BH473" s="22">
        <f t="shared" si="1606"/>
        <v>9419.2530000000006</v>
      </c>
      <c r="BI473" s="22">
        <f t="shared" si="1607"/>
        <v>9445.7000000000007</v>
      </c>
      <c r="BJ473" s="22">
        <f t="shared" si="1608"/>
        <v>9445.7000000000007</v>
      </c>
      <c r="BK473" s="22">
        <f>BK474</f>
        <v>0</v>
      </c>
      <c r="BL473" s="22">
        <f>BL474</f>
        <v>0</v>
      </c>
      <c r="BM473" s="22">
        <f>BM474</f>
        <v>0</v>
      </c>
      <c r="BN473" s="22">
        <f t="shared" si="1609"/>
        <v>9419.2530000000006</v>
      </c>
      <c r="BO473" s="22">
        <f t="shared" si="1610"/>
        <v>9445.7000000000007</v>
      </c>
      <c r="BP473" s="22">
        <f t="shared" si="1611"/>
        <v>9445.7000000000007</v>
      </c>
      <c r="BQ473" s="22">
        <f>BQ474</f>
        <v>0</v>
      </c>
      <c r="BR473" s="22">
        <f>BR474</f>
        <v>0</v>
      </c>
      <c r="BS473" s="22">
        <f t="shared" si="1612"/>
        <v>9419.2530000000006</v>
      </c>
      <c r="BT473" s="22">
        <f t="shared" si="1613"/>
        <v>9445.7000000000007</v>
      </c>
      <c r="BU473" s="22">
        <f t="shared" si="1614"/>
        <v>9445.7000000000007</v>
      </c>
      <c r="BV473" s="22">
        <f>BV474</f>
        <v>0</v>
      </c>
      <c r="BW473" s="22">
        <f>BW474</f>
        <v>0</v>
      </c>
      <c r="BX473" s="22">
        <f t="shared" si="1615"/>
        <v>9419.2530000000006</v>
      </c>
      <c r="BY473" s="22">
        <f t="shared" si="1616"/>
        <v>9445.7000000000007</v>
      </c>
      <c r="BZ473" s="22">
        <f t="shared" si="1617"/>
        <v>9445.7000000000007</v>
      </c>
      <c r="CA473" s="22">
        <f>CA474</f>
        <v>0</v>
      </c>
      <c r="CB473" s="22">
        <f>CB474</f>
        <v>0</v>
      </c>
      <c r="CC473" s="22">
        <f>CC474</f>
        <v>0</v>
      </c>
      <c r="CD473" s="22">
        <f t="shared" si="1473"/>
        <v>9419.2530000000006</v>
      </c>
      <c r="CE473" s="22">
        <f>CE474</f>
        <v>0</v>
      </c>
      <c r="CF473" s="34">
        <f t="shared" si="1619"/>
        <v>9419.2530000000006</v>
      </c>
      <c r="CG473" s="22">
        <f t="shared" si="1474"/>
        <v>9445.7000000000007</v>
      </c>
      <c r="CH473" s="22">
        <f>CH474</f>
        <v>0</v>
      </c>
      <c r="CI473" s="22">
        <f t="shared" si="1620"/>
        <v>9445.7000000000007</v>
      </c>
      <c r="CJ473" s="22">
        <f t="shared" si="1475"/>
        <v>9445.7000000000007</v>
      </c>
      <c r="CK473" s="22">
        <f>CK474</f>
        <v>0</v>
      </c>
      <c r="CL473" s="22">
        <f t="shared" si="1621"/>
        <v>9445.7000000000007</v>
      </c>
      <c r="CM473" s="22">
        <f>CM474</f>
        <v>0</v>
      </c>
      <c r="CN473" s="15"/>
      <c r="CO473" s="35"/>
      <c r="CS473" s="5" t="s">
        <v>29</v>
      </c>
    </row>
    <row r="474" spans="1:99" ht="46.8" x14ac:dyDescent="0.3">
      <c r="A474" s="32" t="s">
        <v>315</v>
      </c>
      <c r="B474" s="16">
        <v>240</v>
      </c>
      <c r="C474" s="32"/>
      <c r="D474" s="32"/>
      <c r="E474" s="33" t="s">
        <v>41</v>
      </c>
      <c r="F474" s="22">
        <f t="shared" ref="F474:K474" si="1667">F475+F476</f>
        <v>10042.700000000001</v>
      </c>
      <c r="G474" s="22">
        <f t="shared" si="1667"/>
        <v>10042.700000000001</v>
      </c>
      <c r="H474" s="22">
        <f t="shared" si="1667"/>
        <v>10042.700000000001</v>
      </c>
      <c r="I474" s="22">
        <f t="shared" si="1667"/>
        <v>-596.99999999999989</v>
      </c>
      <c r="J474" s="22">
        <f t="shared" si="1667"/>
        <v>-596.99999999999989</v>
      </c>
      <c r="K474" s="22">
        <f t="shared" si="1667"/>
        <v>-596.99999999999989</v>
      </c>
      <c r="L474" s="22">
        <f t="shared" si="1582"/>
        <v>9445.7000000000007</v>
      </c>
      <c r="M474" s="22">
        <f t="shared" si="1583"/>
        <v>9445.7000000000007</v>
      </c>
      <c r="N474" s="22">
        <f t="shared" si="1584"/>
        <v>9445.7000000000007</v>
      </c>
      <c r="O474" s="22">
        <f>O475+O476</f>
        <v>0</v>
      </c>
      <c r="P474" s="22">
        <f>P475+P476</f>
        <v>0</v>
      </c>
      <c r="Q474" s="22">
        <f>Q475+Q476</f>
        <v>0</v>
      </c>
      <c r="R474" s="22">
        <f t="shared" si="1585"/>
        <v>9445.7000000000007</v>
      </c>
      <c r="S474" s="22">
        <f t="shared" si="1586"/>
        <v>9445.7000000000007</v>
      </c>
      <c r="T474" s="22">
        <f t="shared" si="1587"/>
        <v>9445.7000000000007</v>
      </c>
      <c r="U474" s="22">
        <f>U475+U476</f>
        <v>0</v>
      </c>
      <c r="V474" s="22">
        <f>V475+V476</f>
        <v>0</v>
      </c>
      <c r="W474" s="22">
        <f>W475+W476</f>
        <v>0</v>
      </c>
      <c r="X474" s="22">
        <f t="shared" si="1588"/>
        <v>9445.7000000000007</v>
      </c>
      <c r="Y474" s="22">
        <f t="shared" si="1589"/>
        <v>9445.7000000000007</v>
      </c>
      <c r="Z474" s="22">
        <f t="shared" si="1590"/>
        <v>9445.7000000000007</v>
      </c>
      <c r="AA474" s="22">
        <f>AA475+AA476</f>
        <v>0</v>
      </c>
      <c r="AB474" s="22">
        <f>AB475+AB476</f>
        <v>0</v>
      </c>
      <c r="AC474" s="22">
        <f>AC475+AC476</f>
        <v>0</v>
      </c>
      <c r="AD474" s="22">
        <f t="shared" si="1591"/>
        <v>9445.7000000000007</v>
      </c>
      <c r="AE474" s="22">
        <f t="shared" si="1592"/>
        <v>9445.7000000000007</v>
      </c>
      <c r="AF474" s="22">
        <f t="shared" si="1593"/>
        <v>9445.7000000000007</v>
      </c>
      <c r="AG474" s="22">
        <f>AG475+AG476</f>
        <v>0</v>
      </c>
      <c r="AH474" s="22">
        <f>AH475+AH476</f>
        <v>0</v>
      </c>
      <c r="AI474" s="22">
        <f>AI475+AI476</f>
        <v>0</v>
      </c>
      <c r="AJ474" s="22">
        <f t="shared" si="1594"/>
        <v>9445.7000000000007</v>
      </c>
      <c r="AK474" s="22">
        <f t="shared" si="1595"/>
        <v>9445.7000000000007</v>
      </c>
      <c r="AL474" s="22">
        <f t="shared" si="1596"/>
        <v>9445.7000000000007</v>
      </c>
      <c r="AM474" s="22">
        <f>AM475+AM476</f>
        <v>-26.446999999999999</v>
      </c>
      <c r="AN474" s="22">
        <f>AN475+AN476</f>
        <v>0</v>
      </c>
      <c r="AO474" s="22">
        <f>AO475+AO476</f>
        <v>0</v>
      </c>
      <c r="AP474" s="22">
        <f t="shared" si="1597"/>
        <v>9419.2530000000006</v>
      </c>
      <c r="AQ474" s="22">
        <f t="shared" si="1598"/>
        <v>9445.7000000000007</v>
      </c>
      <c r="AR474" s="22">
        <f t="shared" si="1599"/>
        <v>9445.7000000000007</v>
      </c>
      <c r="AS474" s="22">
        <f>AS475+AS476</f>
        <v>0</v>
      </c>
      <c r="AT474" s="22">
        <f>AT475+AT476</f>
        <v>0</v>
      </c>
      <c r="AU474" s="22">
        <f>AU475+AU476</f>
        <v>0</v>
      </c>
      <c r="AV474" s="22">
        <f t="shared" si="1600"/>
        <v>9419.2530000000006</v>
      </c>
      <c r="AW474" s="22">
        <f t="shared" si="1601"/>
        <v>9445.7000000000007</v>
      </c>
      <c r="AX474" s="22">
        <f t="shared" si="1602"/>
        <v>9445.7000000000007</v>
      </c>
      <c r="AY474" s="22">
        <f>AY475+AY476</f>
        <v>0</v>
      </c>
      <c r="AZ474" s="22">
        <f>AZ475+AZ476</f>
        <v>0</v>
      </c>
      <c r="BA474" s="22">
        <f>BA475+BA476</f>
        <v>0</v>
      </c>
      <c r="BB474" s="22">
        <f t="shared" si="1603"/>
        <v>9419.2530000000006</v>
      </c>
      <c r="BC474" s="22">
        <f t="shared" si="1604"/>
        <v>9445.7000000000007</v>
      </c>
      <c r="BD474" s="22">
        <f t="shared" si="1605"/>
        <v>9445.7000000000007</v>
      </c>
      <c r="BE474" s="22">
        <f>BE475+BE476</f>
        <v>0</v>
      </c>
      <c r="BF474" s="22">
        <f>BF475+BF476</f>
        <v>0</v>
      </c>
      <c r="BG474" s="22">
        <f>BG475+BG476</f>
        <v>0</v>
      </c>
      <c r="BH474" s="22">
        <f t="shared" si="1606"/>
        <v>9419.2530000000006</v>
      </c>
      <c r="BI474" s="22">
        <f t="shared" si="1607"/>
        <v>9445.7000000000007</v>
      </c>
      <c r="BJ474" s="22">
        <f t="shared" si="1608"/>
        <v>9445.7000000000007</v>
      </c>
      <c r="BK474" s="22">
        <f>BK475+BK476</f>
        <v>0</v>
      </c>
      <c r="BL474" s="22">
        <f>BL475+BL476</f>
        <v>0</v>
      </c>
      <c r="BM474" s="22">
        <f>BM475+BM476</f>
        <v>0</v>
      </c>
      <c r="BN474" s="22">
        <f t="shared" si="1609"/>
        <v>9419.2530000000006</v>
      </c>
      <c r="BO474" s="22">
        <f t="shared" si="1610"/>
        <v>9445.7000000000007</v>
      </c>
      <c r="BP474" s="22">
        <f t="shared" si="1611"/>
        <v>9445.7000000000007</v>
      </c>
      <c r="BQ474" s="22">
        <f>BQ475+BQ476</f>
        <v>0</v>
      </c>
      <c r="BR474" s="22">
        <f>BR475+BR476</f>
        <v>0</v>
      </c>
      <c r="BS474" s="22">
        <f t="shared" si="1612"/>
        <v>9419.2530000000006</v>
      </c>
      <c r="BT474" s="22">
        <f t="shared" si="1613"/>
        <v>9445.7000000000007</v>
      </c>
      <c r="BU474" s="22">
        <f t="shared" si="1614"/>
        <v>9445.7000000000007</v>
      </c>
      <c r="BV474" s="22">
        <f>BV475+BV476</f>
        <v>0</v>
      </c>
      <c r="BW474" s="22">
        <f>BW475+BW476</f>
        <v>0</v>
      </c>
      <c r="BX474" s="22">
        <f t="shared" si="1615"/>
        <v>9419.2530000000006</v>
      </c>
      <c r="BY474" s="22">
        <f t="shared" si="1616"/>
        <v>9445.7000000000007</v>
      </c>
      <c r="BZ474" s="22">
        <f t="shared" si="1617"/>
        <v>9445.7000000000007</v>
      </c>
      <c r="CA474" s="22">
        <f>CA475+CA476</f>
        <v>0</v>
      </c>
      <c r="CB474" s="22">
        <f>CB475+CB476</f>
        <v>0</v>
      </c>
      <c r="CC474" s="22">
        <f>CC475+CC476</f>
        <v>0</v>
      </c>
      <c r="CD474" s="22">
        <f t="shared" si="1473"/>
        <v>9419.2530000000006</v>
      </c>
      <c r="CE474" s="22">
        <f>CE475+CE476</f>
        <v>0</v>
      </c>
      <c r="CF474" s="34">
        <f t="shared" si="1619"/>
        <v>9419.2530000000006</v>
      </c>
      <c r="CG474" s="22">
        <f t="shared" si="1474"/>
        <v>9445.7000000000007</v>
      </c>
      <c r="CH474" s="22">
        <f>CH475+CH476</f>
        <v>0</v>
      </c>
      <c r="CI474" s="22">
        <f t="shared" si="1620"/>
        <v>9445.7000000000007</v>
      </c>
      <c r="CJ474" s="22">
        <f t="shared" si="1475"/>
        <v>9445.7000000000007</v>
      </c>
      <c r="CK474" s="22">
        <f>CK475+CK476</f>
        <v>0</v>
      </c>
      <c r="CL474" s="22">
        <f t="shared" si="1621"/>
        <v>9445.7000000000007</v>
      </c>
      <c r="CM474" s="22">
        <f>CM475+CM476</f>
        <v>0</v>
      </c>
      <c r="CN474" s="15"/>
      <c r="CO474" s="35"/>
      <c r="CT474" s="5" t="s">
        <v>30</v>
      </c>
    </row>
    <row r="475" spans="1:99" x14ac:dyDescent="0.3">
      <c r="A475" s="32" t="s">
        <v>315</v>
      </c>
      <c r="B475" s="16">
        <v>240</v>
      </c>
      <c r="C475" s="32" t="s">
        <v>278</v>
      </c>
      <c r="D475" s="32" t="s">
        <v>42</v>
      </c>
      <c r="E475" s="33" t="s">
        <v>291</v>
      </c>
      <c r="F475" s="22">
        <v>9450.7000000000007</v>
      </c>
      <c r="G475" s="22">
        <v>9450.7000000000007</v>
      </c>
      <c r="H475" s="22">
        <v>9450.7000000000007</v>
      </c>
      <c r="I475" s="22">
        <f>-13.6-123-110-105.3-98.2-73.6-67.4-5.9</f>
        <v>-596.99999999999989</v>
      </c>
      <c r="J475" s="22">
        <f>-13.6-123-110-105.3-98.2-73.6-67.4-5.9</f>
        <v>-596.99999999999989</v>
      </c>
      <c r="K475" s="22">
        <f>-13.6-123-110-105.3-98.2-73.6-67.4-5.9</f>
        <v>-596.99999999999989</v>
      </c>
      <c r="L475" s="22">
        <f t="shared" si="1582"/>
        <v>8853.7000000000007</v>
      </c>
      <c r="M475" s="22">
        <f t="shared" si="1583"/>
        <v>8853.7000000000007</v>
      </c>
      <c r="N475" s="22">
        <f t="shared" si="1584"/>
        <v>8853.7000000000007</v>
      </c>
      <c r="O475" s="22"/>
      <c r="P475" s="22"/>
      <c r="Q475" s="22"/>
      <c r="R475" s="22">
        <f t="shared" si="1585"/>
        <v>8853.7000000000007</v>
      </c>
      <c r="S475" s="22">
        <f t="shared" si="1586"/>
        <v>8853.7000000000007</v>
      </c>
      <c r="T475" s="22">
        <f t="shared" si="1587"/>
        <v>8853.7000000000007</v>
      </c>
      <c r="U475" s="22"/>
      <c r="V475" s="22"/>
      <c r="W475" s="22"/>
      <c r="X475" s="22">
        <f t="shared" si="1588"/>
        <v>8853.7000000000007</v>
      </c>
      <c r="Y475" s="22">
        <f t="shared" si="1589"/>
        <v>8853.7000000000007</v>
      </c>
      <c r="Z475" s="22">
        <f t="shared" si="1590"/>
        <v>8853.7000000000007</v>
      </c>
      <c r="AA475" s="22"/>
      <c r="AB475" s="22"/>
      <c r="AC475" s="22"/>
      <c r="AD475" s="22">
        <f t="shared" si="1591"/>
        <v>8853.7000000000007</v>
      </c>
      <c r="AE475" s="22">
        <f t="shared" si="1592"/>
        <v>8853.7000000000007</v>
      </c>
      <c r="AF475" s="22">
        <f t="shared" si="1593"/>
        <v>8853.7000000000007</v>
      </c>
      <c r="AG475" s="22"/>
      <c r="AH475" s="22"/>
      <c r="AI475" s="22"/>
      <c r="AJ475" s="22">
        <f t="shared" si="1594"/>
        <v>8853.7000000000007</v>
      </c>
      <c r="AK475" s="22">
        <f t="shared" si="1595"/>
        <v>8853.7000000000007</v>
      </c>
      <c r="AL475" s="22">
        <f t="shared" si="1596"/>
        <v>8853.7000000000007</v>
      </c>
      <c r="AM475" s="22">
        <v>-26.446999999999999</v>
      </c>
      <c r="AN475" s="22"/>
      <c r="AO475" s="22"/>
      <c r="AP475" s="22">
        <f t="shared" si="1597"/>
        <v>8827.2530000000006</v>
      </c>
      <c r="AQ475" s="22">
        <f t="shared" si="1598"/>
        <v>8853.7000000000007</v>
      </c>
      <c r="AR475" s="22">
        <f t="shared" si="1599"/>
        <v>8853.7000000000007</v>
      </c>
      <c r="AS475" s="22"/>
      <c r="AT475" s="22"/>
      <c r="AU475" s="22"/>
      <c r="AV475" s="22">
        <f t="shared" si="1600"/>
        <v>8827.2530000000006</v>
      </c>
      <c r="AW475" s="22">
        <f t="shared" si="1601"/>
        <v>8853.7000000000007</v>
      </c>
      <c r="AX475" s="22">
        <f t="shared" si="1602"/>
        <v>8853.7000000000007</v>
      </c>
      <c r="AY475" s="22"/>
      <c r="AZ475" s="22"/>
      <c r="BA475" s="22"/>
      <c r="BB475" s="22">
        <f t="shared" si="1603"/>
        <v>8827.2530000000006</v>
      </c>
      <c r="BC475" s="22">
        <f t="shared" si="1604"/>
        <v>8853.7000000000007</v>
      </c>
      <c r="BD475" s="22">
        <f t="shared" si="1605"/>
        <v>8853.7000000000007</v>
      </c>
      <c r="BE475" s="22"/>
      <c r="BF475" s="22"/>
      <c r="BG475" s="22"/>
      <c r="BH475" s="22">
        <f t="shared" si="1606"/>
        <v>8827.2530000000006</v>
      </c>
      <c r="BI475" s="22">
        <f t="shared" si="1607"/>
        <v>8853.7000000000007</v>
      </c>
      <c r="BJ475" s="22">
        <f t="shared" si="1608"/>
        <v>8853.7000000000007</v>
      </c>
      <c r="BK475" s="22"/>
      <c r="BL475" s="22"/>
      <c r="BM475" s="22"/>
      <c r="BN475" s="22">
        <f t="shared" si="1609"/>
        <v>8827.2530000000006</v>
      </c>
      <c r="BO475" s="22">
        <f t="shared" si="1610"/>
        <v>8853.7000000000007</v>
      </c>
      <c r="BP475" s="22">
        <f t="shared" si="1611"/>
        <v>8853.7000000000007</v>
      </c>
      <c r="BQ475" s="22"/>
      <c r="BR475" s="22"/>
      <c r="BS475" s="22">
        <f t="shared" si="1612"/>
        <v>8827.2530000000006</v>
      </c>
      <c r="BT475" s="22">
        <f t="shared" si="1613"/>
        <v>8853.7000000000007</v>
      </c>
      <c r="BU475" s="22">
        <f t="shared" si="1614"/>
        <v>8853.7000000000007</v>
      </c>
      <c r="BV475" s="22"/>
      <c r="BW475" s="22"/>
      <c r="BX475" s="22">
        <f t="shared" si="1615"/>
        <v>8827.2530000000006</v>
      </c>
      <c r="BY475" s="22">
        <f t="shared" si="1616"/>
        <v>8853.7000000000007</v>
      </c>
      <c r="BZ475" s="22">
        <f t="shared" si="1617"/>
        <v>8853.7000000000007</v>
      </c>
      <c r="CA475" s="22"/>
      <c r="CB475" s="22"/>
      <c r="CC475" s="22"/>
      <c r="CD475" s="22">
        <f t="shared" si="1473"/>
        <v>8827.2530000000006</v>
      </c>
      <c r="CE475" s="22"/>
      <c r="CF475" s="34">
        <f t="shared" si="1619"/>
        <v>8827.2530000000006</v>
      </c>
      <c r="CG475" s="22">
        <f t="shared" si="1474"/>
        <v>8853.7000000000007</v>
      </c>
      <c r="CH475" s="22"/>
      <c r="CI475" s="22">
        <f t="shared" si="1620"/>
        <v>8853.7000000000007</v>
      </c>
      <c r="CJ475" s="22">
        <f t="shared" si="1475"/>
        <v>8853.7000000000007</v>
      </c>
      <c r="CK475" s="22"/>
      <c r="CL475" s="22">
        <f t="shared" si="1621"/>
        <v>8853.7000000000007</v>
      </c>
      <c r="CM475" s="22"/>
      <c r="CN475" s="15"/>
      <c r="CO475" s="35" t="s">
        <v>317</v>
      </c>
    </row>
    <row r="476" spans="1:99" x14ac:dyDescent="0.3">
      <c r="A476" s="32" t="s">
        <v>315</v>
      </c>
      <c r="B476" s="16">
        <v>240</v>
      </c>
      <c r="C476" s="32" t="s">
        <v>278</v>
      </c>
      <c r="D476" s="32" t="s">
        <v>313</v>
      </c>
      <c r="E476" s="33" t="s">
        <v>314</v>
      </c>
      <c r="F476" s="22">
        <v>592</v>
      </c>
      <c r="G476" s="22">
        <v>592</v>
      </c>
      <c r="H476" s="22">
        <v>592</v>
      </c>
      <c r="I476" s="22"/>
      <c r="J476" s="22"/>
      <c r="K476" s="22"/>
      <c r="L476" s="22">
        <f t="shared" si="1582"/>
        <v>592</v>
      </c>
      <c r="M476" s="22">
        <f t="shared" si="1583"/>
        <v>592</v>
      </c>
      <c r="N476" s="22">
        <f t="shared" si="1584"/>
        <v>592</v>
      </c>
      <c r="O476" s="22"/>
      <c r="P476" s="22"/>
      <c r="Q476" s="22"/>
      <c r="R476" s="22">
        <f t="shared" si="1585"/>
        <v>592</v>
      </c>
      <c r="S476" s="22">
        <f t="shared" si="1586"/>
        <v>592</v>
      </c>
      <c r="T476" s="22">
        <f t="shared" si="1587"/>
        <v>592</v>
      </c>
      <c r="U476" s="22"/>
      <c r="V476" s="22"/>
      <c r="W476" s="22"/>
      <c r="X476" s="22">
        <f t="shared" si="1588"/>
        <v>592</v>
      </c>
      <c r="Y476" s="22">
        <f t="shared" si="1589"/>
        <v>592</v>
      </c>
      <c r="Z476" s="22">
        <f t="shared" si="1590"/>
        <v>592</v>
      </c>
      <c r="AA476" s="22"/>
      <c r="AB476" s="22"/>
      <c r="AC476" s="22"/>
      <c r="AD476" s="22">
        <f t="shared" si="1591"/>
        <v>592</v>
      </c>
      <c r="AE476" s="22">
        <f t="shared" si="1592"/>
        <v>592</v>
      </c>
      <c r="AF476" s="22">
        <f t="shared" si="1593"/>
        <v>592</v>
      </c>
      <c r="AG476" s="22"/>
      <c r="AH476" s="22"/>
      <c r="AI476" s="22"/>
      <c r="AJ476" s="22">
        <f t="shared" si="1594"/>
        <v>592</v>
      </c>
      <c r="AK476" s="22">
        <f t="shared" si="1595"/>
        <v>592</v>
      </c>
      <c r="AL476" s="22">
        <f t="shared" si="1596"/>
        <v>592</v>
      </c>
      <c r="AM476" s="22"/>
      <c r="AN476" s="22"/>
      <c r="AO476" s="22"/>
      <c r="AP476" s="22">
        <f t="shared" si="1597"/>
        <v>592</v>
      </c>
      <c r="AQ476" s="22">
        <f t="shared" si="1598"/>
        <v>592</v>
      </c>
      <c r="AR476" s="22">
        <f t="shared" si="1599"/>
        <v>592</v>
      </c>
      <c r="AS476" s="22"/>
      <c r="AT476" s="22"/>
      <c r="AU476" s="22"/>
      <c r="AV476" s="22">
        <f t="shared" si="1600"/>
        <v>592</v>
      </c>
      <c r="AW476" s="22">
        <f t="shared" si="1601"/>
        <v>592</v>
      </c>
      <c r="AX476" s="22">
        <f t="shared" si="1602"/>
        <v>592</v>
      </c>
      <c r="AY476" s="22"/>
      <c r="AZ476" s="22"/>
      <c r="BA476" s="22"/>
      <c r="BB476" s="22">
        <f t="shared" si="1603"/>
        <v>592</v>
      </c>
      <c r="BC476" s="22">
        <f t="shared" si="1604"/>
        <v>592</v>
      </c>
      <c r="BD476" s="22">
        <f t="shared" si="1605"/>
        <v>592</v>
      </c>
      <c r="BE476" s="22"/>
      <c r="BF476" s="22"/>
      <c r="BG476" s="22"/>
      <c r="BH476" s="22">
        <f t="shared" si="1606"/>
        <v>592</v>
      </c>
      <c r="BI476" s="22">
        <f t="shared" si="1607"/>
        <v>592</v>
      </c>
      <c r="BJ476" s="22">
        <f t="shared" si="1608"/>
        <v>592</v>
      </c>
      <c r="BK476" s="22"/>
      <c r="BL476" s="22"/>
      <c r="BM476" s="22"/>
      <c r="BN476" s="22">
        <f t="shared" si="1609"/>
        <v>592</v>
      </c>
      <c r="BO476" s="22">
        <f t="shared" si="1610"/>
        <v>592</v>
      </c>
      <c r="BP476" s="22">
        <f t="shared" si="1611"/>
        <v>592</v>
      </c>
      <c r="BQ476" s="22"/>
      <c r="BR476" s="22"/>
      <c r="BS476" s="22">
        <f t="shared" si="1612"/>
        <v>592</v>
      </c>
      <c r="BT476" s="22">
        <f t="shared" si="1613"/>
        <v>592</v>
      </c>
      <c r="BU476" s="22">
        <f t="shared" si="1614"/>
        <v>592</v>
      </c>
      <c r="BV476" s="22"/>
      <c r="BW476" s="22"/>
      <c r="BX476" s="22">
        <f t="shared" si="1615"/>
        <v>592</v>
      </c>
      <c r="BY476" s="22">
        <f t="shared" si="1616"/>
        <v>592</v>
      </c>
      <c r="BZ476" s="22">
        <f t="shared" si="1617"/>
        <v>592</v>
      </c>
      <c r="CA476" s="22"/>
      <c r="CB476" s="22"/>
      <c r="CC476" s="22"/>
      <c r="CD476" s="22">
        <f t="shared" si="1473"/>
        <v>592</v>
      </c>
      <c r="CE476" s="22"/>
      <c r="CF476" s="34">
        <f t="shared" si="1619"/>
        <v>592</v>
      </c>
      <c r="CG476" s="22">
        <f t="shared" si="1474"/>
        <v>592</v>
      </c>
      <c r="CH476" s="22"/>
      <c r="CI476" s="22">
        <f t="shared" si="1620"/>
        <v>592</v>
      </c>
      <c r="CJ476" s="22">
        <f t="shared" si="1475"/>
        <v>592</v>
      </c>
      <c r="CK476" s="22"/>
      <c r="CL476" s="22">
        <f t="shared" si="1621"/>
        <v>592</v>
      </c>
      <c r="CM476" s="22"/>
      <c r="CN476" s="15"/>
      <c r="CO476" s="35"/>
    </row>
    <row r="477" spans="1:99" ht="46.8" x14ac:dyDescent="0.3">
      <c r="A477" s="32" t="s">
        <v>315</v>
      </c>
      <c r="B477" s="16">
        <v>600</v>
      </c>
      <c r="C477" s="32"/>
      <c r="D477" s="32"/>
      <c r="E477" s="33" t="s">
        <v>45</v>
      </c>
      <c r="F477" s="22">
        <f t="shared" ref="F477:K477" si="1668">F478+F480</f>
        <v>21720.199999999997</v>
      </c>
      <c r="G477" s="22">
        <f t="shared" si="1668"/>
        <v>21720.199999999997</v>
      </c>
      <c r="H477" s="22">
        <f t="shared" si="1668"/>
        <v>21720.199999999997</v>
      </c>
      <c r="I477" s="22">
        <f t="shared" si="1668"/>
        <v>0</v>
      </c>
      <c r="J477" s="22">
        <f t="shared" si="1668"/>
        <v>0</v>
      </c>
      <c r="K477" s="22">
        <f t="shared" si="1668"/>
        <v>0</v>
      </c>
      <c r="L477" s="22">
        <f t="shared" si="1582"/>
        <v>21720.199999999997</v>
      </c>
      <c r="M477" s="22">
        <f t="shared" si="1583"/>
        <v>21720.199999999997</v>
      </c>
      <c r="N477" s="22">
        <f t="shared" si="1584"/>
        <v>21720.199999999997</v>
      </c>
      <c r="O477" s="22">
        <f>O478+O480</f>
        <v>0</v>
      </c>
      <c r="P477" s="22">
        <f>P478+P480</f>
        <v>0</v>
      </c>
      <c r="Q477" s="22">
        <f>Q478+Q480</f>
        <v>0</v>
      </c>
      <c r="R477" s="22">
        <f t="shared" si="1585"/>
        <v>21720.199999999997</v>
      </c>
      <c r="S477" s="22">
        <f t="shared" si="1586"/>
        <v>21720.199999999997</v>
      </c>
      <c r="T477" s="22">
        <f t="shared" si="1587"/>
        <v>21720.199999999997</v>
      </c>
      <c r="U477" s="22">
        <f>U478+U480</f>
        <v>0</v>
      </c>
      <c r="V477" s="22">
        <f>V478+V480</f>
        <v>0</v>
      </c>
      <c r="W477" s="22">
        <f>W478+W480</f>
        <v>0</v>
      </c>
      <c r="X477" s="22">
        <f t="shared" si="1588"/>
        <v>21720.199999999997</v>
      </c>
      <c r="Y477" s="22">
        <f t="shared" si="1589"/>
        <v>21720.199999999997</v>
      </c>
      <c r="Z477" s="22">
        <f t="shared" si="1590"/>
        <v>21720.199999999997</v>
      </c>
      <c r="AA477" s="22">
        <f>AA478+AA480</f>
        <v>0</v>
      </c>
      <c r="AB477" s="22">
        <f>AB478+AB480</f>
        <v>0</v>
      </c>
      <c r="AC477" s="22">
        <f>AC478+AC480</f>
        <v>0</v>
      </c>
      <c r="AD477" s="22">
        <f t="shared" si="1591"/>
        <v>21720.199999999997</v>
      </c>
      <c r="AE477" s="22">
        <f t="shared" si="1592"/>
        <v>21720.199999999997</v>
      </c>
      <c r="AF477" s="22">
        <f t="shared" si="1593"/>
        <v>21720.199999999997</v>
      </c>
      <c r="AG477" s="22">
        <f>AG478+AG480</f>
        <v>0</v>
      </c>
      <c r="AH477" s="22">
        <f>AH478+AH480</f>
        <v>0</v>
      </c>
      <c r="AI477" s="22">
        <f>AI478+AI480</f>
        <v>0</v>
      </c>
      <c r="AJ477" s="22">
        <f t="shared" si="1594"/>
        <v>21720.199999999997</v>
      </c>
      <c r="AK477" s="22">
        <f t="shared" si="1595"/>
        <v>21720.199999999997</v>
      </c>
      <c r="AL477" s="22">
        <f t="shared" si="1596"/>
        <v>21720.199999999997</v>
      </c>
      <c r="AM477" s="22">
        <f>AM478+AM480</f>
        <v>0</v>
      </c>
      <c r="AN477" s="22">
        <f>AN478+AN480</f>
        <v>0</v>
      </c>
      <c r="AO477" s="22">
        <f>AO478+AO480</f>
        <v>0</v>
      </c>
      <c r="AP477" s="22">
        <f t="shared" si="1597"/>
        <v>21720.199999999997</v>
      </c>
      <c r="AQ477" s="22">
        <f t="shared" si="1598"/>
        <v>21720.199999999997</v>
      </c>
      <c r="AR477" s="22">
        <f t="shared" si="1599"/>
        <v>21720.199999999997</v>
      </c>
      <c r="AS477" s="22">
        <f>AS478+AS480</f>
        <v>0</v>
      </c>
      <c r="AT477" s="22">
        <f>AT478+AT480</f>
        <v>0</v>
      </c>
      <c r="AU477" s="22">
        <f>AU478+AU480</f>
        <v>0</v>
      </c>
      <c r="AV477" s="22">
        <f t="shared" si="1600"/>
        <v>21720.199999999997</v>
      </c>
      <c r="AW477" s="22">
        <f t="shared" si="1601"/>
        <v>21720.199999999997</v>
      </c>
      <c r="AX477" s="22">
        <f t="shared" si="1602"/>
        <v>21720.199999999997</v>
      </c>
      <c r="AY477" s="22">
        <f>AY478+AY480</f>
        <v>270</v>
      </c>
      <c r="AZ477" s="22">
        <f>AZ478+AZ480</f>
        <v>0</v>
      </c>
      <c r="BA477" s="22">
        <f>BA478+BA480</f>
        <v>0</v>
      </c>
      <c r="BB477" s="22">
        <f t="shared" si="1603"/>
        <v>21990.199999999997</v>
      </c>
      <c r="BC477" s="22">
        <f t="shared" si="1604"/>
        <v>21720.199999999997</v>
      </c>
      <c r="BD477" s="22">
        <f t="shared" si="1605"/>
        <v>21720.199999999997</v>
      </c>
      <c r="BE477" s="22">
        <f>BE478+BE480</f>
        <v>0</v>
      </c>
      <c r="BF477" s="22">
        <f>BF478+BF480</f>
        <v>0</v>
      </c>
      <c r="BG477" s="22">
        <f>BG478+BG480</f>
        <v>0</v>
      </c>
      <c r="BH477" s="22">
        <f t="shared" si="1606"/>
        <v>21990.199999999997</v>
      </c>
      <c r="BI477" s="22">
        <f t="shared" si="1607"/>
        <v>21720.199999999997</v>
      </c>
      <c r="BJ477" s="22">
        <f t="shared" si="1608"/>
        <v>21720.199999999997</v>
      </c>
      <c r="BK477" s="22">
        <f>BK478+BK480</f>
        <v>0</v>
      </c>
      <c r="BL477" s="22">
        <f>BL478+BL480</f>
        <v>0</v>
      </c>
      <c r="BM477" s="22">
        <f>BM478+BM480</f>
        <v>0</v>
      </c>
      <c r="BN477" s="22">
        <f t="shared" si="1609"/>
        <v>21990.199999999997</v>
      </c>
      <c r="BO477" s="22">
        <f t="shared" si="1610"/>
        <v>21720.199999999997</v>
      </c>
      <c r="BP477" s="22">
        <f t="shared" si="1611"/>
        <v>21720.199999999997</v>
      </c>
      <c r="BQ477" s="22">
        <f>BQ478+BQ480</f>
        <v>0</v>
      </c>
      <c r="BR477" s="22">
        <f>BR478+BR480</f>
        <v>0</v>
      </c>
      <c r="BS477" s="22">
        <f t="shared" si="1612"/>
        <v>21990.199999999997</v>
      </c>
      <c r="BT477" s="22">
        <f t="shared" si="1613"/>
        <v>21720.199999999997</v>
      </c>
      <c r="BU477" s="22">
        <f t="shared" si="1614"/>
        <v>21720.199999999997</v>
      </c>
      <c r="BV477" s="22">
        <f>BV478+BV480</f>
        <v>0</v>
      </c>
      <c r="BW477" s="22">
        <f>BW478+BW480</f>
        <v>0</v>
      </c>
      <c r="BX477" s="22">
        <f t="shared" si="1615"/>
        <v>21990.199999999997</v>
      </c>
      <c r="BY477" s="22">
        <f t="shared" si="1616"/>
        <v>21720.199999999997</v>
      </c>
      <c r="BZ477" s="22">
        <f t="shared" si="1617"/>
        <v>21720.199999999997</v>
      </c>
      <c r="CA477" s="22">
        <f>CA478+CA480</f>
        <v>0</v>
      </c>
      <c r="CB477" s="22">
        <f>CB478+CB480</f>
        <v>0</v>
      </c>
      <c r="CC477" s="22">
        <f>CC478+CC480</f>
        <v>0</v>
      </c>
      <c r="CD477" s="22">
        <f t="shared" si="1473"/>
        <v>21990.199999999997</v>
      </c>
      <c r="CE477" s="22">
        <f>CE478+CE480</f>
        <v>0</v>
      </c>
      <c r="CF477" s="34">
        <f t="shared" si="1619"/>
        <v>21990.199999999997</v>
      </c>
      <c r="CG477" s="22">
        <f t="shared" si="1474"/>
        <v>21720.199999999997</v>
      </c>
      <c r="CH477" s="22">
        <f>CH478+CH480</f>
        <v>0</v>
      </c>
      <c r="CI477" s="22">
        <f t="shared" si="1620"/>
        <v>21720.199999999997</v>
      </c>
      <c r="CJ477" s="22">
        <f t="shared" si="1475"/>
        <v>21720.199999999997</v>
      </c>
      <c r="CK477" s="22">
        <f>CK478+CK480</f>
        <v>0</v>
      </c>
      <c r="CL477" s="22">
        <f t="shared" si="1621"/>
        <v>21720.199999999997</v>
      </c>
      <c r="CM477" s="22">
        <f>CM478+CM480</f>
        <v>0</v>
      </c>
      <c r="CN477" s="15"/>
      <c r="CO477" s="35"/>
      <c r="CS477" s="5" t="s">
        <v>29</v>
      </c>
    </row>
    <row r="478" spans="1:99" x14ac:dyDescent="0.3">
      <c r="A478" s="32" t="s">
        <v>315</v>
      </c>
      <c r="B478" s="16">
        <v>610</v>
      </c>
      <c r="C478" s="32"/>
      <c r="D478" s="32"/>
      <c r="E478" s="33" t="s">
        <v>104</v>
      </c>
      <c r="F478" s="22">
        <f t="shared" ref="F478:K478" si="1669">F479</f>
        <v>2313.6</v>
      </c>
      <c r="G478" s="22">
        <f t="shared" si="1669"/>
        <v>2313.6</v>
      </c>
      <c r="H478" s="22">
        <f t="shared" si="1669"/>
        <v>2313.6</v>
      </c>
      <c r="I478" s="22">
        <f t="shared" si="1669"/>
        <v>0</v>
      </c>
      <c r="J478" s="22">
        <f t="shared" si="1669"/>
        <v>0</v>
      </c>
      <c r="K478" s="22">
        <f t="shared" si="1669"/>
        <v>0</v>
      </c>
      <c r="L478" s="22">
        <f t="shared" si="1582"/>
        <v>2313.6</v>
      </c>
      <c r="M478" s="22">
        <f t="shared" si="1583"/>
        <v>2313.6</v>
      </c>
      <c r="N478" s="22">
        <f t="shared" si="1584"/>
        <v>2313.6</v>
      </c>
      <c r="O478" s="22">
        <f>O479</f>
        <v>0</v>
      </c>
      <c r="P478" s="22">
        <f>P479</f>
        <v>0</v>
      </c>
      <c r="Q478" s="22">
        <f>Q479</f>
        <v>0</v>
      </c>
      <c r="R478" s="22">
        <f t="shared" si="1585"/>
        <v>2313.6</v>
      </c>
      <c r="S478" s="22">
        <f t="shared" si="1586"/>
        <v>2313.6</v>
      </c>
      <c r="T478" s="22">
        <f t="shared" si="1587"/>
        <v>2313.6</v>
      </c>
      <c r="U478" s="22">
        <f>U479</f>
        <v>0</v>
      </c>
      <c r="V478" s="22">
        <f>V479</f>
        <v>0</v>
      </c>
      <c r="W478" s="22">
        <f>W479</f>
        <v>0</v>
      </c>
      <c r="X478" s="22">
        <f t="shared" si="1588"/>
        <v>2313.6</v>
      </c>
      <c r="Y478" s="22">
        <f t="shared" si="1589"/>
        <v>2313.6</v>
      </c>
      <c r="Z478" s="22">
        <f t="shared" si="1590"/>
        <v>2313.6</v>
      </c>
      <c r="AA478" s="22">
        <f>AA479</f>
        <v>0</v>
      </c>
      <c r="AB478" s="22">
        <f>AB479</f>
        <v>0</v>
      </c>
      <c r="AC478" s="22">
        <f>AC479</f>
        <v>0</v>
      </c>
      <c r="AD478" s="22">
        <f t="shared" si="1591"/>
        <v>2313.6</v>
      </c>
      <c r="AE478" s="22">
        <f t="shared" si="1592"/>
        <v>2313.6</v>
      </c>
      <c r="AF478" s="22">
        <f t="shared" si="1593"/>
        <v>2313.6</v>
      </c>
      <c r="AG478" s="22">
        <f>AG479</f>
        <v>0</v>
      </c>
      <c r="AH478" s="22">
        <f>AH479</f>
        <v>0</v>
      </c>
      <c r="AI478" s="22">
        <f>AI479</f>
        <v>0</v>
      </c>
      <c r="AJ478" s="22">
        <f t="shared" si="1594"/>
        <v>2313.6</v>
      </c>
      <c r="AK478" s="22">
        <f t="shared" si="1595"/>
        <v>2313.6</v>
      </c>
      <c r="AL478" s="22">
        <f t="shared" si="1596"/>
        <v>2313.6</v>
      </c>
      <c r="AM478" s="22">
        <f>AM479</f>
        <v>0</v>
      </c>
      <c r="AN478" s="22">
        <f>AN479</f>
        <v>0</v>
      </c>
      <c r="AO478" s="22">
        <f>AO479</f>
        <v>0</v>
      </c>
      <c r="AP478" s="22">
        <f t="shared" si="1597"/>
        <v>2313.6</v>
      </c>
      <c r="AQ478" s="22">
        <f t="shared" si="1598"/>
        <v>2313.6</v>
      </c>
      <c r="AR478" s="22">
        <f t="shared" si="1599"/>
        <v>2313.6</v>
      </c>
      <c r="AS478" s="22">
        <f>AS479</f>
        <v>0</v>
      </c>
      <c r="AT478" s="22">
        <f>AT479</f>
        <v>0</v>
      </c>
      <c r="AU478" s="22">
        <f>AU479</f>
        <v>0</v>
      </c>
      <c r="AV478" s="22">
        <f t="shared" si="1600"/>
        <v>2313.6</v>
      </c>
      <c r="AW478" s="22">
        <f t="shared" si="1601"/>
        <v>2313.6</v>
      </c>
      <c r="AX478" s="22">
        <f t="shared" si="1602"/>
        <v>2313.6</v>
      </c>
      <c r="AY478" s="22">
        <f>AY479</f>
        <v>0</v>
      </c>
      <c r="AZ478" s="22">
        <f>AZ479</f>
        <v>0</v>
      </c>
      <c r="BA478" s="22">
        <f>BA479</f>
        <v>0</v>
      </c>
      <c r="BB478" s="22">
        <f t="shared" si="1603"/>
        <v>2313.6</v>
      </c>
      <c r="BC478" s="22">
        <f t="shared" si="1604"/>
        <v>2313.6</v>
      </c>
      <c r="BD478" s="22">
        <f t="shared" si="1605"/>
        <v>2313.6</v>
      </c>
      <c r="BE478" s="22">
        <f>BE479</f>
        <v>0</v>
      </c>
      <c r="BF478" s="22">
        <f>BF479</f>
        <v>0</v>
      </c>
      <c r="BG478" s="22">
        <f>BG479</f>
        <v>0</v>
      </c>
      <c r="BH478" s="22">
        <f t="shared" si="1606"/>
        <v>2313.6</v>
      </c>
      <c r="BI478" s="22">
        <f t="shared" si="1607"/>
        <v>2313.6</v>
      </c>
      <c r="BJ478" s="22">
        <f t="shared" si="1608"/>
        <v>2313.6</v>
      </c>
      <c r="BK478" s="22">
        <f>BK479</f>
        <v>0</v>
      </c>
      <c r="BL478" s="22">
        <f>BL479</f>
        <v>0</v>
      </c>
      <c r="BM478" s="22">
        <f>BM479</f>
        <v>0</v>
      </c>
      <c r="BN478" s="22">
        <f t="shared" si="1609"/>
        <v>2313.6</v>
      </c>
      <c r="BO478" s="22">
        <f t="shared" si="1610"/>
        <v>2313.6</v>
      </c>
      <c r="BP478" s="22">
        <f t="shared" si="1611"/>
        <v>2313.6</v>
      </c>
      <c r="BQ478" s="22">
        <f>BQ479</f>
        <v>0</v>
      </c>
      <c r="BR478" s="22">
        <f>BR479</f>
        <v>0</v>
      </c>
      <c r="BS478" s="22">
        <f t="shared" si="1612"/>
        <v>2313.6</v>
      </c>
      <c r="BT478" s="22">
        <f t="shared" si="1613"/>
        <v>2313.6</v>
      </c>
      <c r="BU478" s="22">
        <f t="shared" si="1614"/>
        <v>2313.6</v>
      </c>
      <c r="BV478" s="22">
        <f>BV479</f>
        <v>0</v>
      </c>
      <c r="BW478" s="22">
        <f>BW479</f>
        <v>0</v>
      </c>
      <c r="BX478" s="22">
        <f t="shared" si="1615"/>
        <v>2313.6</v>
      </c>
      <c r="BY478" s="22">
        <f t="shared" si="1616"/>
        <v>2313.6</v>
      </c>
      <c r="BZ478" s="22">
        <f t="shared" si="1617"/>
        <v>2313.6</v>
      </c>
      <c r="CA478" s="22">
        <f>CA479</f>
        <v>0</v>
      </c>
      <c r="CB478" s="22">
        <f>CB479</f>
        <v>0</v>
      </c>
      <c r="CC478" s="22">
        <f>CC479</f>
        <v>0</v>
      </c>
      <c r="CD478" s="22">
        <f t="shared" si="1473"/>
        <v>2313.6</v>
      </c>
      <c r="CE478" s="22">
        <f>CE479</f>
        <v>0</v>
      </c>
      <c r="CF478" s="34">
        <f t="shared" si="1619"/>
        <v>2313.6</v>
      </c>
      <c r="CG478" s="22">
        <f t="shared" si="1474"/>
        <v>2313.6</v>
      </c>
      <c r="CH478" s="22">
        <f>CH479</f>
        <v>0</v>
      </c>
      <c r="CI478" s="22">
        <f t="shared" si="1620"/>
        <v>2313.6</v>
      </c>
      <c r="CJ478" s="22">
        <f t="shared" si="1475"/>
        <v>2313.6</v>
      </c>
      <c r="CK478" s="22">
        <f>CK479</f>
        <v>0</v>
      </c>
      <c r="CL478" s="22">
        <f t="shared" si="1621"/>
        <v>2313.6</v>
      </c>
      <c r="CM478" s="22">
        <f>CM479</f>
        <v>0</v>
      </c>
      <c r="CN478" s="15"/>
      <c r="CO478" s="35"/>
      <c r="CT478" s="5" t="s">
        <v>30</v>
      </c>
    </row>
    <row r="479" spans="1:99" x14ac:dyDescent="0.3">
      <c r="A479" s="32" t="s">
        <v>315</v>
      </c>
      <c r="B479" s="16">
        <v>610</v>
      </c>
      <c r="C479" s="32" t="s">
        <v>278</v>
      </c>
      <c r="D479" s="32" t="s">
        <v>313</v>
      </c>
      <c r="E479" s="33" t="s">
        <v>314</v>
      </c>
      <c r="F479" s="22">
        <v>2313.6</v>
      </c>
      <c r="G479" s="22">
        <v>2313.6</v>
      </c>
      <c r="H479" s="22">
        <v>2313.6</v>
      </c>
      <c r="I479" s="22"/>
      <c r="J479" s="22"/>
      <c r="K479" s="22"/>
      <c r="L479" s="22">
        <f t="shared" si="1582"/>
        <v>2313.6</v>
      </c>
      <c r="M479" s="22">
        <f t="shared" si="1583"/>
        <v>2313.6</v>
      </c>
      <c r="N479" s="22">
        <f t="shared" si="1584"/>
        <v>2313.6</v>
      </c>
      <c r="O479" s="22"/>
      <c r="P479" s="22"/>
      <c r="Q479" s="22"/>
      <c r="R479" s="22">
        <f t="shared" si="1585"/>
        <v>2313.6</v>
      </c>
      <c r="S479" s="22">
        <f t="shared" si="1586"/>
        <v>2313.6</v>
      </c>
      <c r="T479" s="22">
        <f t="shared" si="1587"/>
        <v>2313.6</v>
      </c>
      <c r="U479" s="22"/>
      <c r="V479" s="22"/>
      <c r="W479" s="22"/>
      <c r="X479" s="22">
        <f t="shared" si="1588"/>
        <v>2313.6</v>
      </c>
      <c r="Y479" s="22">
        <f t="shared" si="1589"/>
        <v>2313.6</v>
      </c>
      <c r="Z479" s="22">
        <f t="shared" si="1590"/>
        <v>2313.6</v>
      </c>
      <c r="AA479" s="22"/>
      <c r="AB479" s="22"/>
      <c r="AC479" s="22"/>
      <c r="AD479" s="22">
        <f t="shared" si="1591"/>
        <v>2313.6</v>
      </c>
      <c r="AE479" s="22">
        <f t="shared" si="1592"/>
        <v>2313.6</v>
      </c>
      <c r="AF479" s="22">
        <f t="shared" si="1593"/>
        <v>2313.6</v>
      </c>
      <c r="AG479" s="22"/>
      <c r="AH479" s="22"/>
      <c r="AI479" s="22"/>
      <c r="AJ479" s="22">
        <f t="shared" si="1594"/>
        <v>2313.6</v>
      </c>
      <c r="AK479" s="22">
        <f t="shared" si="1595"/>
        <v>2313.6</v>
      </c>
      <c r="AL479" s="22">
        <f t="shared" si="1596"/>
        <v>2313.6</v>
      </c>
      <c r="AM479" s="22"/>
      <c r="AN479" s="22"/>
      <c r="AO479" s="22"/>
      <c r="AP479" s="22">
        <f t="shared" si="1597"/>
        <v>2313.6</v>
      </c>
      <c r="AQ479" s="22">
        <f t="shared" si="1598"/>
        <v>2313.6</v>
      </c>
      <c r="AR479" s="22">
        <f t="shared" si="1599"/>
        <v>2313.6</v>
      </c>
      <c r="AS479" s="22"/>
      <c r="AT479" s="22"/>
      <c r="AU479" s="22"/>
      <c r="AV479" s="22">
        <f t="shared" si="1600"/>
        <v>2313.6</v>
      </c>
      <c r="AW479" s="22">
        <f t="shared" si="1601"/>
        <v>2313.6</v>
      </c>
      <c r="AX479" s="22">
        <f t="shared" si="1602"/>
        <v>2313.6</v>
      </c>
      <c r="AY479" s="22"/>
      <c r="AZ479" s="22"/>
      <c r="BA479" s="22"/>
      <c r="BB479" s="22">
        <f t="shared" si="1603"/>
        <v>2313.6</v>
      </c>
      <c r="BC479" s="22">
        <f t="shared" si="1604"/>
        <v>2313.6</v>
      </c>
      <c r="BD479" s="22">
        <f t="shared" si="1605"/>
        <v>2313.6</v>
      </c>
      <c r="BE479" s="22"/>
      <c r="BF479" s="22"/>
      <c r="BG479" s="22"/>
      <c r="BH479" s="22">
        <f t="shared" si="1606"/>
        <v>2313.6</v>
      </c>
      <c r="BI479" s="22">
        <f t="shared" si="1607"/>
        <v>2313.6</v>
      </c>
      <c r="BJ479" s="22">
        <f t="shared" si="1608"/>
        <v>2313.6</v>
      </c>
      <c r="BK479" s="22"/>
      <c r="BL479" s="22"/>
      <c r="BM479" s="22"/>
      <c r="BN479" s="22">
        <f t="shared" si="1609"/>
        <v>2313.6</v>
      </c>
      <c r="BO479" s="22">
        <f t="shared" si="1610"/>
        <v>2313.6</v>
      </c>
      <c r="BP479" s="22">
        <f t="shared" si="1611"/>
        <v>2313.6</v>
      </c>
      <c r="BQ479" s="22"/>
      <c r="BR479" s="22"/>
      <c r="BS479" s="22">
        <f t="shared" si="1612"/>
        <v>2313.6</v>
      </c>
      <c r="BT479" s="22">
        <f t="shared" si="1613"/>
        <v>2313.6</v>
      </c>
      <c r="BU479" s="22">
        <f t="shared" si="1614"/>
        <v>2313.6</v>
      </c>
      <c r="BV479" s="22"/>
      <c r="BW479" s="22"/>
      <c r="BX479" s="22">
        <f t="shared" si="1615"/>
        <v>2313.6</v>
      </c>
      <c r="BY479" s="22">
        <f t="shared" si="1616"/>
        <v>2313.6</v>
      </c>
      <c r="BZ479" s="22">
        <f t="shared" si="1617"/>
        <v>2313.6</v>
      </c>
      <c r="CA479" s="22"/>
      <c r="CB479" s="22"/>
      <c r="CC479" s="22"/>
      <c r="CD479" s="22">
        <f t="shared" si="1473"/>
        <v>2313.6</v>
      </c>
      <c r="CE479" s="22"/>
      <c r="CF479" s="34">
        <f t="shared" si="1619"/>
        <v>2313.6</v>
      </c>
      <c r="CG479" s="22">
        <f t="shared" si="1474"/>
        <v>2313.6</v>
      </c>
      <c r="CH479" s="22"/>
      <c r="CI479" s="22">
        <f t="shared" si="1620"/>
        <v>2313.6</v>
      </c>
      <c r="CJ479" s="22">
        <f t="shared" si="1475"/>
        <v>2313.6</v>
      </c>
      <c r="CK479" s="22"/>
      <c r="CL479" s="22">
        <f t="shared" si="1621"/>
        <v>2313.6</v>
      </c>
      <c r="CM479" s="22"/>
      <c r="CN479" s="15"/>
      <c r="CO479" s="35"/>
    </row>
    <row r="480" spans="1:99" x14ac:dyDescent="0.3">
      <c r="A480" s="32" t="s">
        <v>315</v>
      </c>
      <c r="B480" s="16">
        <v>620</v>
      </c>
      <c r="C480" s="32"/>
      <c r="D480" s="32"/>
      <c r="E480" s="33" t="s">
        <v>46</v>
      </c>
      <c r="F480" s="22">
        <f t="shared" ref="F480:K480" si="1670">F481</f>
        <v>19406.599999999999</v>
      </c>
      <c r="G480" s="22">
        <f t="shared" si="1670"/>
        <v>19406.599999999999</v>
      </c>
      <c r="H480" s="22">
        <f t="shared" si="1670"/>
        <v>19406.599999999999</v>
      </c>
      <c r="I480" s="22">
        <f t="shared" si="1670"/>
        <v>0</v>
      </c>
      <c r="J480" s="22">
        <f t="shared" si="1670"/>
        <v>0</v>
      </c>
      <c r="K480" s="22">
        <f t="shared" si="1670"/>
        <v>0</v>
      </c>
      <c r="L480" s="22">
        <f t="shared" si="1582"/>
        <v>19406.599999999999</v>
      </c>
      <c r="M480" s="22">
        <f t="shared" si="1583"/>
        <v>19406.599999999999</v>
      </c>
      <c r="N480" s="22">
        <f t="shared" si="1584"/>
        <v>19406.599999999999</v>
      </c>
      <c r="O480" s="22">
        <f>O481</f>
        <v>0</v>
      </c>
      <c r="P480" s="22">
        <f>P481</f>
        <v>0</v>
      </c>
      <c r="Q480" s="22">
        <f>Q481</f>
        <v>0</v>
      </c>
      <c r="R480" s="22">
        <f t="shared" si="1585"/>
        <v>19406.599999999999</v>
      </c>
      <c r="S480" s="22">
        <f t="shared" si="1586"/>
        <v>19406.599999999999</v>
      </c>
      <c r="T480" s="22">
        <f t="shared" si="1587"/>
        <v>19406.599999999999</v>
      </c>
      <c r="U480" s="22">
        <f>U481</f>
        <v>0</v>
      </c>
      <c r="V480" s="22">
        <f>V481</f>
        <v>0</v>
      </c>
      <c r="W480" s="22">
        <f>W481</f>
        <v>0</v>
      </c>
      <c r="X480" s="22">
        <f t="shared" si="1588"/>
        <v>19406.599999999999</v>
      </c>
      <c r="Y480" s="22">
        <f t="shared" si="1589"/>
        <v>19406.599999999999</v>
      </c>
      <c r="Z480" s="22">
        <f t="shared" si="1590"/>
        <v>19406.599999999999</v>
      </c>
      <c r="AA480" s="22">
        <f>AA481</f>
        <v>0</v>
      </c>
      <c r="AB480" s="22">
        <f>AB481</f>
        <v>0</v>
      </c>
      <c r="AC480" s="22">
        <f>AC481</f>
        <v>0</v>
      </c>
      <c r="AD480" s="22">
        <f t="shared" si="1591"/>
        <v>19406.599999999999</v>
      </c>
      <c r="AE480" s="22">
        <f t="shared" si="1592"/>
        <v>19406.599999999999</v>
      </c>
      <c r="AF480" s="22">
        <f t="shared" si="1593"/>
        <v>19406.599999999999</v>
      </c>
      <c r="AG480" s="22">
        <f>AG481</f>
        <v>0</v>
      </c>
      <c r="AH480" s="22">
        <f>AH481</f>
        <v>0</v>
      </c>
      <c r="AI480" s="22">
        <f>AI481</f>
        <v>0</v>
      </c>
      <c r="AJ480" s="22">
        <f t="shared" si="1594"/>
        <v>19406.599999999999</v>
      </c>
      <c r="AK480" s="22">
        <f t="shared" si="1595"/>
        <v>19406.599999999999</v>
      </c>
      <c r="AL480" s="22">
        <f t="shared" si="1596"/>
        <v>19406.599999999999</v>
      </c>
      <c r="AM480" s="22">
        <f>AM481</f>
        <v>0</v>
      </c>
      <c r="AN480" s="22">
        <f>AN481</f>
        <v>0</v>
      </c>
      <c r="AO480" s="22">
        <f>AO481</f>
        <v>0</v>
      </c>
      <c r="AP480" s="22">
        <f t="shared" si="1597"/>
        <v>19406.599999999999</v>
      </c>
      <c r="AQ480" s="22">
        <f t="shared" si="1598"/>
        <v>19406.599999999999</v>
      </c>
      <c r="AR480" s="22">
        <f t="shared" si="1599"/>
        <v>19406.599999999999</v>
      </c>
      <c r="AS480" s="22">
        <f>AS481</f>
        <v>0</v>
      </c>
      <c r="AT480" s="22">
        <f>AT481</f>
        <v>0</v>
      </c>
      <c r="AU480" s="22">
        <f>AU481</f>
        <v>0</v>
      </c>
      <c r="AV480" s="22">
        <f t="shared" si="1600"/>
        <v>19406.599999999999</v>
      </c>
      <c r="AW480" s="22">
        <f t="shared" si="1601"/>
        <v>19406.599999999999</v>
      </c>
      <c r="AX480" s="22">
        <f t="shared" si="1602"/>
        <v>19406.599999999999</v>
      </c>
      <c r="AY480" s="22">
        <f>AY481</f>
        <v>270</v>
      </c>
      <c r="AZ480" s="22">
        <f>AZ481</f>
        <v>0</v>
      </c>
      <c r="BA480" s="22">
        <f>BA481</f>
        <v>0</v>
      </c>
      <c r="BB480" s="22">
        <f t="shared" si="1603"/>
        <v>19676.599999999999</v>
      </c>
      <c r="BC480" s="22">
        <f t="shared" si="1604"/>
        <v>19406.599999999999</v>
      </c>
      <c r="BD480" s="22">
        <f t="shared" si="1605"/>
        <v>19406.599999999999</v>
      </c>
      <c r="BE480" s="22">
        <f>BE481</f>
        <v>0</v>
      </c>
      <c r="BF480" s="22">
        <f>BF481</f>
        <v>0</v>
      </c>
      <c r="BG480" s="22">
        <f>BG481</f>
        <v>0</v>
      </c>
      <c r="BH480" s="22">
        <f t="shared" si="1606"/>
        <v>19676.599999999999</v>
      </c>
      <c r="BI480" s="22">
        <f t="shared" si="1607"/>
        <v>19406.599999999999</v>
      </c>
      <c r="BJ480" s="22">
        <f t="shared" si="1608"/>
        <v>19406.599999999999</v>
      </c>
      <c r="BK480" s="22">
        <f>BK481</f>
        <v>0</v>
      </c>
      <c r="BL480" s="22">
        <f>BL481</f>
        <v>0</v>
      </c>
      <c r="BM480" s="22">
        <f>BM481</f>
        <v>0</v>
      </c>
      <c r="BN480" s="22">
        <f t="shared" si="1609"/>
        <v>19676.599999999999</v>
      </c>
      <c r="BO480" s="22">
        <f t="shared" si="1610"/>
        <v>19406.599999999999</v>
      </c>
      <c r="BP480" s="22">
        <f t="shared" si="1611"/>
        <v>19406.599999999999</v>
      </c>
      <c r="BQ480" s="22">
        <f>BQ481</f>
        <v>0</v>
      </c>
      <c r="BR480" s="22">
        <f>BR481</f>
        <v>0</v>
      </c>
      <c r="BS480" s="22">
        <f t="shared" si="1612"/>
        <v>19676.599999999999</v>
      </c>
      <c r="BT480" s="22">
        <f t="shared" si="1613"/>
        <v>19406.599999999999</v>
      </c>
      <c r="BU480" s="22">
        <f t="shared" si="1614"/>
        <v>19406.599999999999</v>
      </c>
      <c r="BV480" s="22">
        <f>BV481</f>
        <v>0</v>
      </c>
      <c r="BW480" s="22">
        <f>BW481</f>
        <v>0</v>
      </c>
      <c r="BX480" s="22">
        <f t="shared" si="1615"/>
        <v>19676.599999999999</v>
      </c>
      <c r="BY480" s="22">
        <f t="shared" si="1616"/>
        <v>19406.599999999999</v>
      </c>
      <c r="BZ480" s="22">
        <f t="shared" si="1617"/>
        <v>19406.599999999999</v>
      </c>
      <c r="CA480" s="22">
        <f>CA481</f>
        <v>0</v>
      </c>
      <c r="CB480" s="22">
        <f>CB481</f>
        <v>0</v>
      </c>
      <c r="CC480" s="22">
        <f>CC481</f>
        <v>0</v>
      </c>
      <c r="CD480" s="22">
        <f t="shared" si="1473"/>
        <v>19676.599999999999</v>
      </c>
      <c r="CE480" s="22">
        <f>CE481</f>
        <v>0</v>
      </c>
      <c r="CF480" s="34">
        <f t="shared" si="1619"/>
        <v>19676.599999999999</v>
      </c>
      <c r="CG480" s="22">
        <f t="shared" si="1474"/>
        <v>19406.599999999999</v>
      </c>
      <c r="CH480" s="22">
        <f>CH481</f>
        <v>0</v>
      </c>
      <c r="CI480" s="22">
        <f t="shared" si="1620"/>
        <v>19406.599999999999</v>
      </c>
      <c r="CJ480" s="22">
        <f t="shared" si="1475"/>
        <v>19406.599999999999</v>
      </c>
      <c r="CK480" s="22">
        <f>CK481</f>
        <v>0</v>
      </c>
      <c r="CL480" s="22">
        <f t="shared" si="1621"/>
        <v>19406.599999999999</v>
      </c>
      <c r="CM480" s="22">
        <f>CM481</f>
        <v>0</v>
      </c>
      <c r="CN480" s="15"/>
      <c r="CO480" s="35"/>
      <c r="CT480" s="5" t="s">
        <v>30</v>
      </c>
    </row>
    <row r="481" spans="1:99" x14ac:dyDescent="0.3">
      <c r="A481" s="32" t="s">
        <v>315</v>
      </c>
      <c r="B481" s="16">
        <v>620</v>
      </c>
      <c r="C481" s="32" t="s">
        <v>278</v>
      </c>
      <c r="D481" s="32" t="s">
        <v>313</v>
      </c>
      <c r="E481" s="33" t="s">
        <v>314</v>
      </c>
      <c r="F481" s="22">
        <v>19406.599999999999</v>
      </c>
      <c r="G481" s="22">
        <v>19406.599999999999</v>
      </c>
      <c r="H481" s="22">
        <v>19406.599999999999</v>
      </c>
      <c r="I481" s="22"/>
      <c r="J481" s="22"/>
      <c r="K481" s="22"/>
      <c r="L481" s="22">
        <f t="shared" si="1582"/>
        <v>19406.599999999999</v>
      </c>
      <c r="M481" s="22">
        <f t="shared" si="1583"/>
        <v>19406.599999999999</v>
      </c>
      <c r="N481" s="22">
        <f t="shared" si="1584"/>
        <v>19406.599999999999</v>
      </c>
      <c r="O481" s="22"/>
      <c r="P481" s="22"/>
      <c r="Q481" s="22"/>
      <c r="R481" s="22">
        <f t="shared" si="1585"/>
        <v>19406.599999999999</v>
      </c>
      <c r="S481" s="22">
        <f t="shared" si="1586"/>
        <v>19406.599999999999</v>
      </c>
      <c r="T481" s="22">
        <f t="shared" si="1587"/>
        <v>19406.599999999999</v>
      </c>
      <c r="U481" s="22"/>
      <c r="V481" s="22"/>
      <c r="W481" s="22"/>
      <c r="X481" s="22">
        <f t="shared" si="1588"/>
        <v>19406.599999999999</v>
      </c>
      <c r="Y481" s="22">
        <f t="shared" si="1589"/>
        <v>19406.599999999999</v>
      </c>
      <c r="Z481" s="22">
        <f t="shared" si="1590"/>
        <v>19406.599999999999</v>
      </c>
      <c r="AA481" s="22"/>
      <c r="AB481" s="22"/>
      <c r="AC481" s="22"/>
      <c r="AD481" s="22">
        <f t="shared" si="1591"/>
        <v>19406.599999999999</v>
      </c>
      <c r="AE481" s="22">
        <f t="shared" si="1592"/>
        <v>19406.599999999999</v>
      </c>
      <c r="AF481" s="22">
        <f t="shared" si="1593"/>
        <v>19406.599999999999</v>
      </c>
      <c r="AG481" s="22"/>
      <c r="AH481" s="22"/>
      <c r="AI481" s="22"/>
      <c r="AJ481" s="22">
        <f t="shared" si="1594"/>
        <v>19406.599999999999</v>
      </c>
      <c r="AK481" s="22">
        <f t="shared" si="1595"/>
        <v>19406.599999999999</v>
      </c>
      <c r="AL481" s="22">
        <f t="shared" si="1596"/>
        <v>19406.599999999999</v>
      </c>
      <c r="AM481" s="22"/>
      <c r="AN481" s="22"/>
      <c r="AO481" s="22"/>
      <c r="AP481" s="22">
        <f t="shared" si="1597"/>
        <v>19406.599999999999</v>
      </c>
      <c r="AQ481" s="22">
        <f t="shared" si="1598"/>
        <v>19406.599999999999</v>
      </c>
      <c r="AR481" s="22">
        <f t="shared" si="1599"/>
        <v>19406.599999999999</v>
      </c>
      <c r="AS481" s="22"/>
      <c r="AT481" s="22"/>
      <c r="AU481" s="22"/>
      <c r="AV481" s="22">
        <f t="shared" si="1600"/>
        <v>19406.599999999999</v>
      </c>
      <c r="AW481" s="22">
        <f t="shared" si="1601"/>
        <v>19406.599999999999</v>
      </c>
      <c r="AX481" s="22">
        <f t="shared" si="1602"/>
        <v>19406.599999999999</v>
      </c>
      <c r="AY481" s="22">
        <v>270</v>
      </c>
      <c r="AZ481" s="22"/>
      <c r="BA481" s="22"/>
      <c r="BB481" s="22">
        <f t="shared" si="1603"/>
        <v>19676.599999999999</v>
      </c>
      <c r="BC481" s="22">
        <f t="shared" si="1604"/>
        <v>19406.599999999999</v>
      </c>
      <c r="BD481" s="22">
        <f t="shared" si="1605"/>
        <v>19406.599999999999</v>
      </c>
      <c r="BE481" s="22"/>
      <c r="BF481" s="22"/>
      <c r="BG481" s="22"/>
      <c r="BH481" s="22">
        <f t="shared" si="1606"/>
        <v>19676.599999999999</v>
      </c>
      <c r="BI481" s="22">
        <f t="shared" si="1607"/>
        <v>19406.599999999999</v>
      </c>
      <c r="BJ481" s="22">
        <f t="shared" si="1608"/>
        <v>19406.599999999999</v>
      </c>
      <c r="BK481" s="22"/>
      <c r="BL481" s="22"/>
      <c r="BM481" s="22"/>
      <c r="BN481" s="22">
        <f t="shared" si="1609"/>
        <v>19676.599999999999</v>
      </c>
      <c r="BO481" s="22">
        <f t="shared" si="1610"/>
        <v>19406.599999999999</v>
      </c>
      <c r="BP481" s="22">
        <f t="shared" si="1611"/>
        <v>19406.599999999999</v>
      </c>
      <c r="BQ481" s="22"/>
      <c r="BR481" s="22"/>
      <c r="BS481" s="22">
        <f t="shared" si="1612"/>
        <v>19676.599999999999</v>
      </c>
      <c r="BT481" s="22">
        <f t="shared" si="1613"/>
        <v>19406.599999999999</v>
      </c>
      <c r="BU481" s="22">
        <f t="shared" si="1614"/>
        <v>19406.599999999999</v>
      </c>
      <c r="BV481" s="22"/>
      <c r="BW481" s="22"/>
      <c r="BX481" s="22">
        <f t="shared" si="1615"/>
        <v>19676.599999999999</v>
      </c>
      <c r="BY481" s="22">
        <f t="shared" si="1616"/>
        <v>19406.599999999999</v>
      </c>
      <c r="BZ481" s="22">
        <f t="shared" si="1617"/>
        <v>19406.599999999999</v>
      </c>
      <c r="CA481" s="22"/>
      <c r="CB481" s="22"/>
      <c r="CC481" s="22"/>
      <c r="CD481" s="22">
        <f t="shared" si="1473"/>
        <v>19676.599999999999</v>
      </c>
      <c r="CE481" s="22"/>
      <c r="CF481" s="34">
        <f t="shared" si="1619"/>
        <v>19676.599999999999</v>
      </c>
      <c r="CG481" s="22">
        <f t="shared" si="1474"/>
        <v>19406.599999999999</v>
      </c>
      <c r="CH481" s="22"/>
      <c r="CI481" s="22">
        <f t="shared" si="1620"/>
        <v>19406.599999999999</v>
      </c>
      <c r="CJ481" s="22">
        <f t="shared" si="1475"/>
        <v>19406.599999999999</v>
      </c>
      <c r="CK481" s="22"/>
      <c r="CL481" s="22">
        <f t="shared" si="1621"/>
        <v>19406.599999999999</v>
      </c>
      <c r="CM481" s="22"/>
      <c r="CN481" s="15"/>
      <c r="CO481" s="35"/>
    </row>
    <row r="482" spans="1:99" ht="46.8" x14ac:dyDescent="0.3">
      <c r="A482" s="32" t="s">
        <v>318</v>
      </c>
      <c r="B482" s="16"/>
      <c r="C482" s="32"/>
      <c r="D482" s="32"/>
      <c r="E482" s="27" t="s">
        <v>319</v>
      </c>
      <c r="F482" s="22">
        <f t="shared" ref="F482:K482" si="1671">F483+F489</f>
        <v>36229.799999999996</v>
      </c>
      <c r="G482" s="22">
        <f t="shared" si="1671"/>
        <v>37218.699999999997</v>
      </c>
      <c r="H482" s="22">
        <f t="shared" si="1671"/>
        <v>37218.699999999997</v>
      </c>
      <c r="I482" s="22">
        <f t="shared" si="1671"/>
        <v>0</v>
      </c>
      <c r="J482" s="22">
        <f t="shared" si="1671"/>
        <v>0</v>
      </c>
      <c r="K482" s="22">
        <f t="shared" si="1671"/>
        <v>0</v>
      </c>
      <c r="L482" s="22">
        <f t="shared" si="1582"/>
        <v>36229.799999999996</v>
      </c>
      <c r="M482" s="22">
        <f t="shared" si="1583"/>
        <v>37218.699999999997</v>
      </c>
      <c r="N482" s="22">
        <f t="shared" si="1584"/>
        <v>37218.699999999997</v>
      </c>
      <c r="O482" s="22">
        <f>O483+O489</f>
        <v>0</v>
      </c>
      <c r="P482" s="22">
        <f>P483+P489</f>
        <v>0</v>
      </c>
      <c r="Q482" s="22">
        <f>Q483+Q489</f>
        <v>0</v>
      </c>
      <c r="R482" s="22">
        <f t="shared" si="1585"/>
        <v>36229.799999999996</v>
      </c>
      <c r="S482" s="22">
        <f t="shared" si="1586"/>
        <v>37218.699999999997</v>
      </c>
      <c r="T482" s="22">
        <f t="shared" si="1587"/>
        <v>37218.699999999997</v>
      </c>
      <c r="U482" s="22">
        <f>U483+U489</f>
        <v>0</v>
      </c>
      <c r="V482" s="22">
        <f>V483+V489</f>
        <v>0</v>
      </c>
      <c r="W482" s="22">
        <f>W483+W489</f>
        <v>0</v>
      </c>
      <c r="X482" s="22">
        <f t="shared" si="1588"/>
        <v>36229.799999999996</v>
      </c>
      <c r="Y482" s="22">
        <f t="shared" si="1589"/>
        <v>37218.699999999997</v>
      </c>
      <c r="Z482" s="22">
        <f t="shared" si="1590"/>
        <v>37218.699999999997</v>
      </c>
      <c r="AA482" s="22">
        <f>AA483+AA489</f>
        <v>0</v>
      </c>
      <c r="AB482" s="22">
        <f>AB483+AB489</f>
        <v>0</v>
      </c>
      <c r="AC482" s="22">
        <f>AC483+AC489</f>
        <v>0</v>
      </c>
      <c r="AD482" s="22">
        <f t="shared" si="1591"/>
        <v>36229.799999999996</v>
      </c>
      <c r="AE482" s="22">
        <f t="shared" si="1592"/>
        <v>37218.699999999997</v>
      </c>
      <c r="AF482" s="22">
        <f t="shared" si="1593"/>
        <v>37218.699999999997</v>
      </c>
      <c r="AG482" s="22">
        <f>AG483+AG489</f>
        <v>0</v>
      </c>
      <c r="AH482" s="22">
        <f>AH483+AH489</f>
        <v>0</v>
      </c>
      <c r="AI482" s="22">
        <f>AI483+AI489</f>
        <v>0</v>
      </c>
      <c r="AJ482" s="22">
        <f t="shared" si="1594"/>
        <v>36229.799999999996</v>
      </c>
      <c r="AK482" s="22">
        <f t="shared" si="1595"/>
        <v>37218.699999999997</v>
      </c>
      <c r="AL482" s="22">
        <f t="shared" si="1596"/>
        <v>37218.699999999997</v>
      </c>
      <c r="AM482" s="22">
        <f>AM483+AM489</f>
        <v>0</v>
      </c>
      <c r="AN482" s="22">
        <f>AN483+AN489</f>
        <v>0</v>
      </c>
      <c r="AO482" s="22">
        <f>AO483+AO489</f>
        <v>0</v>
      </c>
      <c r="AP482" s="22">
        <f t="shared" si="1597"/>
        <v>36229.799999999996</v>
      </c>
      <c r="AQ482" s="22">
        <f t="shared" si="1598"/>
        <v>37218.699999999997</v>
      </c>
      <c r="AR482" s="22">
        <f t="shared" si="1599"/>
        <v>37218.699999999997</v>
      </c>
      <c r="AS482" s="22">
        <f>AS483+AS489</f>
        <v>0</v>
      </c>
      <c r="AT482" s="22">
        <f>AT483+AT489</f>
        <v>0</v>
      </c>
      <c r="AU482" s="22">
        <f>AU483+AU489</f>
        <v>0</v>
      </c>
      <c r="AV482" s="22">
        <f t="shared" si="1600"/>
        <v>36229.799999999996</v>
      </c>
      <c r="AW482" s="22">
        <f t="shared" si="1601"/>
        <v>37218.699999999997</v>
      </c>
      <c r="AX482" s="22">
        <f t="shared" si="1602"/>
        <v>37218.699999999997</v>
      </c>
      <c r="AY482" s="22">
        <f>AY483+AY489</f>
        <v>0</v>
      </c>
      <c r="AZ482" s="22">
        <f>AZ483+AZ489</f>
        <v>0</v>
      </c>
      <c r="BA482" s="22">
        <f>BA483+BA489</f>
        <v>0</v>
      </c>
      <c r="BB482" s="22">
        <f t="shared" si="1603"/>
        <v>36229.799999999996</v>
      </c>
      <c r="BC482" s="22">
        <f t="shared" si="1604"/>
        <v>37218.699999999997</v>
      </c>
      <c r="BD482" s="22">
        <f t="shared" si="1605"/>
        <v>37218.699999999997</v>
      </c>
      <c r="BE482" s="22">
        <f>BE483+BE489</f>
        <v>0</v>
      </c>
      <c r="BF482" s="22">
        <f>BF483+BF489</f>
        <v>0</v>
      </c>
      <c r="BG482" s="22">
        <f>BG483+BG489</f>
        <v>0</v>
      </c>
      <c r="BH482" s="22">
        <f t="shared" si="1606"/>
        <v>36229.799999999996</v>
      </c>
      <c r="BI482" s="22">
        <f t="shared" si="1607"/>
        <v>37218.699999999997</v>
      </c>
      <c r="BJ482" s="22">
        <f t="shared" si="1608"/>
        <v>37218.699999999997</v>
      </c>
      <c r="BK482" s="22">
        <f>BK483+BK489</f>
        <v>0</v>
      </c>
      <c r="BL482" s="22">
        <f>BL483+BL489</f>
        <v>0</v>
      </c>
      <c r="BM482" s="22">
        <f>BM483+BM489</f>
        <v>0</v>
      </c>
      <c r="BN482" s="22">
        <f t="shared" si="1609"/>
        <v>36229.799999999996</v>
      </c>
      <c r="BO482" s="22">
        <f t="shared" si="1610"/>
        <v>37218.699999999997</v>
      </c>
      <c r="BP482" s="22">
        <f t="shared" si="1611"/>
        <v>37218.699999999997</v>
      </c>
      <c r="BQ482" s="22">
        <f>BQ483+BQ489</f>
        <v>0</v>
      </c>
      <c r="BR482" s="22">
        <f>BR483+BR489</f>
        <v>0</v>
      </c>
      <c r="BS482" s="22">
        <f t="shared" si="1612"/>
        <v>36229.799999999996</v>
      </c>
      <c r="BT482" s="22">
        <f t="shared" si="1613"/>
        <v>37218.699999999997</v>
      </c>
      <c r="BU482" s="22">
        <f t="shared" si="1614"/>
        <v>37218.699999999997</v>
      </c>
      <c r="BV482" s="22">
        <f>BV483+BV489</f>
        <v>0</v>
      </c>
      <c r="BW482" s="22">
        <f>BW483+BW489</f>
        <v>0</v>
      </c>
      <c r="BX482" s="22">
        <f t="shared" si="1615"/>
        <v>36229.799999999996</v>
      </c>
      <c r="BY482" s="22">
        <f t="shared" si="1616"/>
        <v>37218.699999999997</v>
      </c>
      <c r="BZ482" s="22">
        <f t="shared" si="1617"/>
        <v>37218.699999999997</v>
      </c>
      <c r="CA482" s="22">
        <f>CA483+CA489</f>
        <v>920.19099999999992</v>
      </c>
      <c r="CB482" s="22">
        <f>CB483+CB489</f>
        <v>0</v>
      </c>
      <c r="CC482" s="22">
        <f>CC483+CC489</f>
        <v>0</v>
      </c>
      <c r="CD482" s="22">
        <f t="shared" si="1473"/>
        <v>37149.990999999995</v>
      </c>
      <c r="CE482" s="22">
        <f>CE483+CE489</f>
        <v>0</v>
      </c>
      <c r="CF482" s="34">
        <f t="shared" si="1619"/>
        <v>37149.990999999995</v>
      </c>
      <c r="CG482" s="22">
        <f t="shared" si="1474"/>
        <v>37218.699999999997</v>
      </c>
      <c r="CH482" s="22">
        <f>CH483+CH489</f>
        <v>0</v>
      </c>
      <c r="CI482" s="22">
        <f t="shared" si="1620"/>
        <v>37218.699999999997</v>
      </c>
      <c r="CJ482" s="22">
        <f t="shared" si="1475"/>
        <v>37218.699999999997</v>
      </c>
      <c r="CK482" s="22">
        <f>CK483+CK489</f>
        <v>0</v>
      </c>
      <c r="CL482" s="22">
        <f t="shared" si="1621"/>
        <v>37218.699999999997</v>
      </c>
      <c r="CM482" s="22">
        <f>CM483+CM489</f>
        <v>0</v>
      </c>
      <c r="CN482" s="15"/>
      <c r="CO482" s="35"/>
      <c r="CR482" s="5" t="s">
        <v>28</v>
      </c>
    </row>
    <row r="483" spans="1:99" ht="46.8" x14ac:dyDescent="0.3">
      <c r="A483" s="32" t="s">
        <v>320</v>
      </c>
      <c r="B483" s="16"/>
      <c r="C483" s="32"/>
      <c r="D483" s="32"/>
      <c r="E483" s="33" t="s">
        <v>130</v>
      </c>
      <c r="F483" s="22">
        <f t="shared" ref="F483:K483" si="1672">F484</f>
        <v>35900.199999999997</v>
      </c>
      <c r="G483" s="22">
        <f t="shared" si="1672"/>
        <v>37218.699999999997</v>
      </c>
      <c r="H483" s="22">
        <f t="shared" si="1672"/>
        <v>37218.699999999997</v>
      </c>
      <c r="I483" s="22">
        <f t="shared" si="1672"/>
        <v>0</v>
      </c>
      <c r="J483" s="22">
        <f t="shared" si="1672"/>
        <v>0</v>
      </c>
      <c r="K483" s="22">
        <f t="shared" si="1672"/>
        <v>0</v>
      </c>
      <c r="L483" s="22">
        <f t="shared" si="1582"/>
        <v>35900.199999999997</v>
      </c>
      <c r="M483" s="22">
        <f t="shared" si="1583"/>
        <v>37218.699999999997</v>
      </c>
      <c r="N483" s="22">
        <f t="shared" si="1584"/>
        <v>37218.699999999997</v>
      </c>
      <c r="O483" s="22">
        <f>O484</f>
        <v>0</v>
      </c>
      <c r="P483" s="22">
        <f>P484</f>
        <v>0</v>
      </c>
      <c r="Q483" s="22">
        <f>Q484</f>
        <v>0</v>
      </c>
      <c r="R483" s="22">
        <f t="shared" si="1585"/>
        <v>35900.199999999997</v>
      </c>
      <c r="S483" s="22">
        <f t="shared" si="1586"/>
        <v>37218.699999999997</v>
      </c>
      <c r="T483" s="22">
        <f t="shared" si="1587"/>
        <v>37218.699999999997</v>
      </c>
      <c r="U483" s="22">
        <f>U484</f>
        <v>0</v>
      </c>
      <c r="V483" s="22">
        <f>V484</f>
        <v>0</v>
      </c>
      <c r="W483" s="22">
        <f>W484</f>
        <v>0</v>
      </c>
      <c r="X483" s="22">
        <f t="shared" si="1588"/>
        <v>35900.199999999997</v>
      </c>
      <c r="Y483" s="22">
        <f t="shared" si="1589"/>
        <v>37218.699999999997</v>
      </c>
      <c r="Z483" s="22">
        <f t="shared" si="1590"/>
        <v>37218.699999999997</v>
      </c>
      <c r="AA483" s="22">
        <f>AA484</f>
        <v>0</v>
      </c>
      <c r="AB483" s="22">
        <f>AB484</f>
        <v>0</v>
      </c>
      <c r="AC483" s="22">
        <f>AC484</f>
        <v>0</v>
      </c>
      <c r="AD483" s="22">
        <f t="shared" si="1591"/>
        <v>35900.199999999997</v>
      </c>
      <c r="AE483" s="22">
        <f t="shared" si="1592"/>
        <v>37218.699999999997</v>
      </c>
      <c r="AF483" s="22">
        <f t="shared" si="1593"/>
        <v>37218.699999999997</v>
      </c>
      <c r="AG483" s="22">
        <f>AG484</f>
        <v>0</v>
      </c>
      <c r="AH483" s="22">
        <f>AH484</f>
        <v>0</v>
      </c>
      <c r="AI483" s="22">
        <f>AI484</f>
        <v>0</v>
      </c>
      <c r="AJ483" s="22">
        <f t="shared" si="1594"/>
        <v>35900.199999999997</v>
      </c>
      <c r="AK483" s="22">
        <f t="shared" si="1595"/>
        <v>37218.699999999997</v>
      </c>
      <c r="AL483" s="22">
        <f t="shared" si="1596"/>
        <v>37218.699999999997</v>
      </c>
      <c r="AM483" s="22">
        <f>AM484</f>
        <v>0</v>
      </c>
      <c r="AN483" s="22">
        <f>AN484</f>
        <v>0</v>
      </c>
      <c r="AO483" s="22">
        <f>AO484</f>
        <v>0</v>
      </c>
      <c r="AP483" s="22">
        <f t="shared" si="1597"/>
        <v>35900.199999999997</v>
      </c>
      <c r="AQ483" s="22">
        <f t="shared" si="1598"/>
        <v>37218.699999999997</v>
      </c>
      <c r="AR483" s="22">
        <f t="shared" si="1599"/>
        <v>37218.699999999997</v>
      </c>
      <c r="AS483" s="22">
        <f>AS484</f>
        <v>0</v>
      </c>
      <c r="AT483" s="22">
        <f>AT484</f>
        <v>0</v>
      </c>
      <c r="AU483" s="22">
        <f>AU484</f>
        <v>0</v>
      </c>
      <c r="AV483" s="22">
        <f t="shared" si="1600"/>
        <v>35900.199999999997</v>
      </c>
      <c r="AW483" s="22">
        <f t="shared" si="1601"/>
        <v>37218.699999999997</v>
      </c>
      <c r="AX483" s="22">
        <f t="shared" si="1602"/>
        <v>37218.699999999997</v>
      </c>
      <c r="AY483" s="22">
        <f>AY484</f>
        <v>0</v>
      </c>
      <c r="AZ483" s="22">
        <f>AZ484</f>
        <v>0</v>
      </c>
      <c r="BA483" s="22">
        <f>BA484</f>
        <v>0</v>
      </c>
      <c r="BB483" s="22">
        <f t="shared" si="1603"/>
        <v>35900.199999999997</v>
      </c>
      <c r="BC483" s="22">
        <f t="shared" si="1604"/>
        <v>37218.699999999997</v>
      </c>
      <c r="BD483" s="22">
        <f t="shared" si="1605"/>
        <v>37218.699999999997</v>
      </c>
      <c r="BE483" s="22">
        <f>BE484</f>
        <v>0</v>
      </c>
      <c r="BF483" s="22">
        <f>BF484</f>
        <v>0</v>
      </c>
      <c r="BG483" s="22">
        <f>BG484</f>
        <v>0</v>
      </c>
      <c r="BH483" s="22">
        <f t="shared" si="1606"/>
        <v>35900.199999999997</v>
      </c>
      <c r="BI483" s="22">
        <f t="shared" si="1607"/>
        <v>37218.699999999997</v>
      </c>
      <c r="BJ483" s="22">
        <f t="shared" si="1608"/>
        <v>37218.699999999997</v>
      </c>
      <c r="BK483" s="22">
        <f>BK484</f>
        <v>0</v>
      </c>
      <c r="BL483" s="22">
        <f>BL484</f>
        <v>0</v>
      </c>
      <c r="BM483" s="22">
        <f>BM484</f>
        <v>0</v>
      </c>
      <c r="BN483" s="22">
        <f t="shared" si="1609"/>
        <v>35900.199999999997</v>
      </c>
      <c r="BO483" s="22">
        <f t="shared" si="1610"/>
        <v>37218.699999999997</v>
      </c>
      <c r="BP483" s="22">
        <f t="shared" si="1611"/>
        <v>37218.699999999997</v>
      </c>
      <c r="BQ483" s="22">
        <f>BQ484</f>
        <v>0</v>
      </c>
      <c r="BR483" s="22">
        <f>BR484</f>
        <v>0</v>
      </c>
      <c r="BS483" s="22">
        <f t="shared" si="1612"/>
        <v>35900.199999999997</v>
      </c>
      <c r="BT483" s="22">
        <f t="shared" si="1613"/>
        <v>37218.699999999997</v>
      </c>
      <c r="BU483" s="22">
        <f t="shared" si="1614"/>
        <v>37218.699999999997</v>
      </c>
      <c r="BV483" s="22">
        <f>BV484</f>
        <v>0</v>
      </c>
      <c r="BW483" s="22">
        <f>BW484</f>
        <v>0</v>
      </c>
      <c r="BX483" s="22">
        <f t="shared" si="1615"/>
        <v>35900.199999999997</v>
      </c>
      <c r="BY483" s="22">
        <f t="shared" si="1616"/>
        <v>37218.699999999997</v>
      </c>
      <c r="BZ483" s="22">
        <f t="shared" si="1617"/>
        <v>37218.699999999997</v>
      </c>
      <c r="CA483" s="22">
        <f>CA484</f>
        <v>885.72299999999996</v>
      </c>
      <c r="CB483" s="22">
        <f>CB484</f>
        <v>0</v>
      </c>
      <c r="CC483" s="22">
        <f>CC484</f>
        <v>0</v>
      </c>
      <c r="CD483" s="22">
        <f t="shared" si="1473"/>
        <v>36785.922999999995</v>
      </c>
      <c r="CE483" s="22">
        <f>CE484</f>
        <v>0</v>
      </c>
      <c r="CF483" s="34">
        <f t="shared" si="1619"/>
        <v>36785.922999999995</v>
      </c>
      <c r="CG483" s="22">
        <f t="shared" si="1474"/>
        <v>37218.699999999997</v>
      </c>
      <c r="CH483" s="22">
        <f>CH484</f>
        <v>0</v>
      </c>
      <c r="CI483" s="22">
        <f t="shared" si="1620"/>
        <v>37218.699999999997</v>
      </c>
      <c r="CJ483" s="22">
        <f t="shared" si="1475"/>
        <v>37218.699999999997</v>
      </c>
      <c r="CK483" s="22">
        <f>CK484</f>
        <v>0</v>
      </c>
      <c r="CL483" s="22">
        <f t="shared" si="1621"/>
        <v>37218.699999999997</v>
      </c>
      <c r="CM483" s="22">
        <f>CM484</f>
        <v>0</v>
      </c>
      <c r="CN483" s="15"/>
      <c r="CO483" s="35"/>
      <c r="CU483" s="5" t="s">
        <v>31</v>
      </c>
    </row>
    <row r="484" spans="1:99" ht="46.8" x14ac:dyDescent="0.3">
      <c r="A484" s="32" t="s">
        <v>320</v>
      </c>
      <c r="B484" s="16">
        <v>600</v>
      </c>
      <c r="C484" s="32"/>
      <c r="D484" s="32"/>
      <c r="E484" s="33" t="s">
        <v>45</v>
      </c>
      <c r="F484" s="22">
        <f t="shared" ref="F484:K484" si="1673">F485+F487</f>
        <v>35900.199999999997</v>
      </c>
      <c r="G484" s="22">
        <f t="shared" si="1673"/>
        <v>37218.699999999997</v>
      </c>
      <c r="H484" s="22">
        <f t="shared" si="1673"/>
        <v>37218.699999999997</v>
      </c>
      <c r="I484" s="22">
        <f t="shared" si="1673"/>
        <v>0</v>
      </c>
      <c r="J484" s="22">
        <f t="shared" si="1673"/>
        <v>0</v>
      </c>
      <c r="K484" s="22">
        <f t="shared" si="1673"/>
        <v>0</v>
      </c>
      <c r="L484" s="22">
        <f t="shared" si="1582"/>
        <v>35900.199999999997</v>
      </c>
      <c r="M484" s="22">
        <f t="shared" si="1583"/>
        <v>37218.699999999997</v>
      </c>
      <c r="N484" s="22">
        <f t="shared" si="1584"/>
        <v>37218.699999999997</v>
      </c>
      <c r="O484" s="22">
        <f>O485+O487</f>
        <v>0</v>
      </c>
      <c r="P484" s="22">
        <f>P485+P487</f>
        <v>0</v>
      </c>
      <c r="Q484" s="22">
        <f>Q485+Q487</f>
        <v>0</v>
      </c>
      <c r="R484" s="22">
        <f t="shared" si="1585"/>
        <v>35900.199999999997</v>
      </c>
      <c r="S484" s="22">
        <f t="shared" si="1586"/>
        <v>37218.699999999997</v>
      </c>
      <c r="T484" s="22">
        <f t="shared" si="1587"/>
        <v>37218.699999999997</v>
      </c>
      <c r="U484" s="22">
        <f>U485+U487</f>
        <v>0</v>
      </c>
      <c r="V484" s="22">
        <f>V485+V487</f>
        <v>0</v>
      </c>
      <c r="W484" s="22">
        <f>W485+W487</f>
        <v>0</v>
      </c>
      <c r="X484" s="22">
        <f t="shared" si="1588"/>
        <v>35900.199999999997</v>
      </c>
      <c r="Y484" s="22">
        <f t="shared" si="1589"/>
        <v>37218.699999999997</v>
      </c>
      <c r="Z484" s="22">
        <f t="shared" si="1590"/>
        <v>37218.699999999997</v>
      </c>
      <c r="AA484" s="22">
        <f>AA485+AA487</f>
        <v>0</v>
      </c>
      <c r="AB484" s="22">
        <f>AB485+AB487</f>
        <v>0</v>
      </c>
      <c r="AC484" s="22">
        <f>AC485+AC487</f>
        <v>0</v>
      </c>
      <c r="AD484" s="22">
        <f t="shared" si="1591"/>
        <v>35900.199999999997</v>
      </c>
      <c r="AE484" s="22">
        <f t="shared" si="1592"/>
        <v>37218.699999999997</v>
      </c>
      <c r="AF484" s="22">
        <f t="shared" si="1593"/>
        <v>37218.699999999997</v>
      </c>
      <c r="AG484" s="22">
        <f>AG485+AG487</f>
        <v>0</v>
      </c>
      <c r="AH484" s="22">
        <f>AH485+AH487</f>
        <v>0</v>
      </c>
      <c r="AI484" s="22">
        <f>AI485+AI487</f>
        <v>0</v>
      </c>
      <c r="AJ484" s="22">
        <f t="shared" si="1594"/>
        <v>35900.199999999997</v>
      </c>
      <c r="AK484" s="22">
        <f t="shared" si="1595"/>
        <v>37218.699999999997</v>
      </c>
      <c r="AL484" s="22">
        <f t="shared" si="1596"/>
        <v>37218.699999999997</v>
      </c>
      <c r="AM484" s="22">
        <f>AM485+AM487</f>
        <v>0</v>
      </c>
      <c r="AN484" s="22">
        <f>AN485+AN487</f>
        <v>0</v>
      </c>
      <c r="AO484" s="22">
        <f>AO485+AO487</f>
        <v>0</v>
      </c>
      <c r="AP484" s="22">
        <f t="shared" si="1597"/>
        <v>35900.199999999997</v>
      </c>
      <c r="AQ484" s="22">
        <f t="shared" si="1598"/>
        <v>37218.699999999997</v>
      </c>
      <c r="AR484" s="22">
        <f t="shared" si="1599"/>
        <v>37218.699999999997</v>
      </c>
      <c r="AS484" s="22">
        <f>AS485+AS487</f>
        <v>0</v>
      </c>
      <c r="AT484" s="22">
        <f>AT485+AT487</f>
        <v>0</v>
      </c>
      <c r="AU484" s="22">
        <f>AU485+AU487</f>
        <v>0</v>
      </c>
      <c r="AV484" s="22">
        <f t="shared" si="1600"/>
        <v>35900.199999999997</v>
      </c>
      <c r="AW484" s="22">
        <f t="shared" si="1601"/>
        <v>37218.699999999997</v>
      </c>
      <c r="AX484" s="22">
        <f t="shared" si="1602"/>
        <v>37218.699999999997</v>
      </c>
      <c r="AY484" s="22">
        <f>AY485+AY487</f>
        <v>0</v>
      </c>
      <c r="AZ484" s="22">
        <f>AZ485+AZ487</f>
        <v>0</v>
      </c>
      <c r="BA484" s="22">
        <f>BA485+BA487</f>
        <v>0</v>
      </c>
      <c r="BB484" s="22">
        <f t="shared" si="1603"/>
        <v>35900.199999999997</v>
      </c>
      <c r="BC484" s="22">
        <f t="shared" si="1604"/>
        <v>37218.699999999997</v>
      </c>
      <c r="BD484" s="22">
        <f t="shared" si="1605"/>
        <v>37218.699999999997</v>
      </c>
      <c r="BE484" s="22">
        <f>BE485+BE487</f>
        <v>0</v>
      </c>
      <c r="BF484" s="22">
        <f>BF485+BF487</f>
        <v>0</v>
      </c>
      <c r="BG484" s="22">
        <f>BG485+BG487</f>
        <v>0</v>
      </c>
      <c r="BH484" s="22">
        <f t="shared" si="1606"/>
        <v>35900.199999999997</v>
      </c>
      <c r="BI484" s="22">
        <f t="shared" si="1607"/>
        <v>37218.699999999997</v>
      </c>
      <c r="BJ484" s="22">
        <f t="shared" si="1608"/>
        <v>37218.699999999997</v>
      </c>
      <c r="BK484" s="22">
        <f>BK485+BK487</f>
        <v>0</v>
      </c>
      <c r="BL484" s="22">
        <f>BL485+BL487</f>
        <v>0</v>
      </c>
      <c r="BM484" s="22">
        <f>BM485+BM487</f>
        <v>0</v>
      </c>
      <c r="BN484" s="22">
        <f t="shared" si="1609"/>
        <v>35900.199999999997</v>
      </c>
      <c r="BO484" s="22">
        <f t="shared" si="1610"/>
        <v>37218.699999999997</v>
      </c>
      <c r="BP484" s="22">
        <f t="shared" si="1611"/>
        <v>37218.699999999997</v>
      </c>
      <c r="BQ484" s="22">
        <f>BQ485+BQ487</f>
        <v>0</v>
      </c>
      <c r="BR484" s="22">
        <f>BR485+BR487</f>
        <v>0</v>
      </c>
      <c r="BS484" s="22">
        <f t="shared" si="1612"/>
        <v>35900.199999999997</v>
      </c>
      <c r="BT484" s="22">
        <f t="shared" si="1613"/>
        <v>37218.699999999997</v>
      </c>
      <c r="BU484" s="22">
        <f t="shared" si="1614"/>
        <v>37218.699999999997</v>
      </c>
      <c r="BV484" s="22">
        <f>BV485+BV487</f>
        <v>0</v>
      </c>
      <c r="BW484" s="22">
        <f>BW485+BW487</f>
        <v>0</v>
      </c>
      <c r="BX484" s="22">
        <f t="shared" si="1615"/>
        <v>35900.199999999997</v>
      </c>
      <c r="BY484" s="22">
        <f t="shared" si="1616"/>
        <v>37218.699999999997</v>
      </c>
      <c r="BZ484" s="22">
        <f t="shared" si="1617"/>
        <v>37218.699999999997</v>
      </c>
      <c r="CA484" s="22">
        <f>CA485+CA487</f>
        <v>885.72299999999996</v>
      </c>
      <c r="CB484" s="22">
        <f>CB485+CB487</f>
        <v>0</v>
      </c>
      <c r="CC484" s="22">
        <f>CC485+CC487</f>
        <v>0</v>
      </c>
      <c r="CD484" s="22">
        <f t="shared" si="1473"/>
        <v>36785.922999999995</v>
      </c>
      <c r="CE484" s="22">
        <f>CE485+CE487</f>
        <v>0</v>
      </c>
      <c r="CF484" s="34">
        <f t="shared" si="1619"/>
        <v>36785.922999999995</v>
      </c>
      <c r="CG484" s="22">
        <f t="shared" si="1474"/>
        <v>37218.699999999997</v>
      </c>
      <c r="CH484" s="22">
        <f>CH485+CH487</f>
        <v>0</v>
      </c>
      <c r="CI484" s="22">
        <f t="shared" si="1620"/>
        <v>37218.699999999997</v>
      </c>
      <c r="CJ484" s="22">
        <f t="shared" si="1475"/>
        <v>37218.699999999997</v>
      </c>
      <c r="CK484" s="22">
        <f>CK485+CK487</f>
        <v>0</v>
      </c>
      <c r="CL484" s="22">
        <f t="shared" si="1621"/>
        <v>37218.699999999997</v>
      </c>
      <c r="CM484" s="22">
        <f>CM485+CM487</f>
        <v>0</v>
      </c>
      <c r="CN484" s="15"/>
      <c r="CO484" s="35"/>
      <c r="CS484" s="5" t="s">
        <v>29</v>
      </c>
    </row>
    <row r="485" spans="1:99" x14ac:dyDescent="0.3">
      <c r="A485" s="32" t="s">
        <v>320</v>
      </c>
      <c r="B485" s="16">
        <v>610</v>
      </c>
      <c r="C485" s="32"/>
      <c r="D485" s="32"/>
      <c r="E485" s="33" t="s">
        <v>104</v>
      </c>
      <c r="F485" s="22">
        <f t="shared" ref="F485:K485" si="1674">F486</f>
        <v>4956.6000000000004</v>
      </c>
      <c r="G485" s="22">
        <f t="shared" si="1674"/>
        <v>5127.8999999999996</v>
      </c>
      <c r="H485" s="22">
        <f t="shared" si="1674"/>
        <v>5127.8999999999996</v>
      </c>
      <c r="I485" s="22">
        <f t="shared" si="1674"/>
        <v>0</v>
      </c>
      <c r="J485" s="22">
        <f t="shared" si="1674"/>
        <v>0</v>
      </c>
      <c r="K485" s="22">
        <f t="shared" si="1674"/>
        <v>0</v>
      </c>
      <c r="L485" s="22">
        <f t="shared" si="1582"/>
        <v>4956.6000000000004</v>
      </c>
      <c r="M485" s="22">
        <f t="shared" si="1583"/>
        <v>5127.8999999999996</v>
      </c>
      <c r="N485" s="22">
        <f t="shared" si="1584"/>
        <v>5127.8999999999996</v>
      </c>
      <c r="O485" s="22">
        <f>O486</f>
        <v>0</v>
      </c>
      <c r="P485" s="22">
        <f>P486</f>
        <v>0</v>
      </c>
      <c r="Q485" s="22">
        <f>Q486</f>
        <v>0</v>
      </c>
      <c r="R485" s="22">
        <f t="shared" si="1585"/>
        <v>4956.6000000000004</v>
      </c>
      <c r="S485" s="22">
        <f t="shared" si="1586"/>
        <v>5127.8999999999996</v>
      </c>
      <c r="T485" s="22">
        <f t="shared" si="1587"/>
        <v>5127.8999999999996</v>
      </c>
      <c r="U485" s="22">
        <f>U486</f>
        <v>0</v>
      </c>
      <c r="V485" s="22">
        <f>V486</f>
        <v>0</v>
      </c>
      <c r="W485" s="22">
        <f>W486</f>
        <v>0</v>
      </c>
      <c r="X485" s="22">
        <f t="shared" si="1588"/>
        <v>4956.6000000000004</v>
      </c>
      <c r="Y485" s="22">
        <f t="shared" si="1589"/>
        <v>5127.8999999999996</v>
      </c>
      <c r="Z485" s="22">
        <f t="shared" si="1590"/>
        <v>5127.8999999999996</v>
      </c>
      <c r="AA485" s="22">
        <f>AA486</f>
        <v>0</v>
      </c>
      <c r="AB485" s="22">
        <f>AB486</f>
        <v>0</v>
      </c>
      <c r="AC485" s="22">
        <f>AC486</f>
        <v>0</v>
      </c>
      <c r="AD485" s="22">
        <f t="shared" si="1591"/>
        <v>4956.6000000000004</v>
      </c>
      <c r="AE485" s="22">
        <f t="shared" si="1592"/>
        <v>5127.8999999999996</v>
      </c>
      <c r="AF485" s="22">
        <f t="shared" si="1593"/>
        <v>5127.8999999999996</v>
      </c>
      <c r="AG485" s="22">
        <f>AG486</f>
        <v>0</v>
      </c>
      <c r="AH485" s="22">
        <f>AH486</f>
        <v>0</v>
      </c>
      <c r="AI485" s="22">
        <f>AI486</f>
        <v>0</v>
      </c>
      <c r="AJ485" s="22">
        <f t="shared" si="1594"/>
        <v>4956.6000000000004</v>
      </c>
      <c r="AK485" s="22">
        <f t="shared" si="1595"/>
        <v>5127.8999999999996</v>
      </c>
      <c r="AL485" s="22">
        <f t="shared" si="1596"/>
        <v>5127.8999999999996</v>
      </c>
      <c r="AM485" s="22">
        <f>AM486</f>
        <v>0</v>
      </c>
      <c r="AN485" s="22">
        <f>AN486</f>
        <v>0</v>
      </c>
      <c r="AO485" s="22">
        <f>AO486</f>
        <v>0</v>
      </c>
      <c r="AP485" s="22">
        <f t="shared" si="1597"/>
        <v>4956.6000000000004</v>
      </c>
      <c r="AQ485" s="22">
        <f t="shared" si="1598"/>
        <v>5127.8999999999996</v>
      </c>
      <c r="AR485" s="22">
        <f t="shared" si="1599"/>
        <v>5127.8999999999996</v>
      </c>
      <c r="AS485" s="22">
        <f>AS486</f>
        <v>0</v>
      </c>
      <c r="AT485" s="22">
        <f>AT486</f>
        <v>0</v>
      </c>
      <c r="AU485" s="22">
        <f>AU486</f>
        <v>0</v>
      </c>
      <c r="AV485" s="22">
        <f t="shared" si="1600"/>
        <v>4956.6000000000004</v>
      </c>
      <c r="AW485" s="22">
        <f t="shared" si="1601"/>
        <v>5127.8999999999996</v>
      </c>
      <c r="AX485" s="22">
        <f t="shared" si="1602"/>
        <v>5127.8999999999996</v>
      </c>
      <c r="AY485" s="22">
        <f>AY486</f>
        <v>0</v>
      </c>
      <c r="AZ485" s="22">
        <f>AZ486</f>
        <v>0</v>
      </c>
      <c r="BA485" s="22">
        <f>BA486</f>
        <v>0</v>
      </c>
      <c r="BB485" s="22">
        <f t="shared" si="1603"/>
        <v>4956.6000000000004</v>
      </c>
      <c r="BC485" s="22">
        <f t="shared" si="1604"/>
        <v>5127.8999999999996</v>
      </c>
      <c r="BD485" s="22">
        <f t="shared" si="1605"/>
        <v>5127.8999999999996</v>
      </c>
      <c r="BE485" s="22">
        <f>BE486</f>
        <v>0</v>
      </c>
      <c r="BF485" s="22">
        <f>BF486</f>
        <v>0</v>
      </c>
      <c r="BG485" s="22">
        <f>BG486</f>
        <v>0</v>
      </c>
      <c r="BH485" s="22">
        <f t="shared" si="1606"/>
        <v>4956.6000000000004</v>
      </c>
      <c r="BI485" s="22">
        <f t="shared" si="1607"/>
        <v>5127.8999999999996</v>
      </c>
      <c r="BJ485" s="22">
        <f t="shared" si="1608"/>
        <v>5127.8999999999996</v>
      </c>
      <c r="BK485" s="22">
        <f>BK486</f>
        <v>0</v>
      </c>
      <c r="BL485" s="22">
        <f>BL486</f>
        <v>0</v>
      </c>
      <c r="BM485" s="22">
        <f>BM486</f>
        <v>0</v>
      </c>
      <c r="BN485" s="22">
        <f t="shared" si="1609"/>
        <v>4956.6000000000004</v>
      </c>
      <c r="BO485" s="22">
        <f t="shared" si="1610"/>
        <v>5127.8999999999996</v>
      </c>
      <c r="BP485" s="22">
        <f t="shared" si="1611"/>
        <v>5127.8999999999996</v>
      </c>
      <c r="BQ485" s="22">
        <f>BQ486</f>
        <v>0</v>
      </c>
      <c r="BR485" s="22">
        <f>BR486</f>
        <v>0</v>
      </c>
      <c r="BS485" s="22">
        <f t="shared" si="1612"/>
        <v>4956.6000000000004</v>
      </c>
      <c r="BT485" s="22">
        <f t="shared" si="1613"/>
        <v>5127.8999999999996</v>
      </c>
      <c r="BU485" s="22">
        <f t="shared" si="1614"/>
        <v>5127.8999999999996</v>
      </c>
      <c r="BV485" s="22">
        <f>BV486</f>
        <v>0</v>
      </c>
      <c r="BW485" s="22">
        <f>BW486</f>
        <v>0</v>
      </c>
      <c r="BX485" s="22">
        <f t="shared" si="1615"/>
        <v>4956.6000000000004</v>
      </c>
      <c r="BY485" s="22">
        <f t="shared" si="1616"/>
        <v>5127.8999999999996</v>
      </c>
      <c r="BZ485" s="22">
        <f t="shared" si="1617"/>
        <v>5127.8999999999996</v>
      </c>
      <c r="CA485" s="22">
        <f>CA486</f>
        <v>0</v>
      </c>
      <c r="CB485" s="22">
        <f>CB486</f>
        <v>0</v>
      </c>
      <c r="CC485" s="22">
        <f>CC486</f>
        <v>0</v>
      </c>
      <c r="CD485" s="22">
        <f t="shared" si="1473"/>
        <v>4956.6000000000004</v>
      </c>
      <c r="CE485" s="22">
        <f>CE486</f>
        <v>0</v>
      </c>
      <c r="CF485" s="34">
        <f t="shared" si="1619"/>
        <v>4956.6000000000004</v>
      </c>
      <c r="CG485" s="22">
        <f t="shared" si="1474"/>
        <v>5127.8999999999996</v>
      </c>
      <c r="CH485" s="22">
        <f>CH486</f>
        <v>0</v>
      </c>
      <c r="CI485" s="22">
        <f t="shared" si="1620"/>
        <v>5127.8999999999996</v>
      </c>
      <c r="CJ485" s="22">
        <f t="shared" si="1475"/>
        <v>5127.8999999999996</v>
      </c>
      <c r="CK485" s="22">
        <f>CK486</f>
        <v>0</v>
      </c>
      <c r="CL485" s="22">
        <f t="shared" si="1621"/>
        <v>5127.8999999999996</v>
      </c>
      <c r="CM485" s="22">
        <f>CM486</f>
        <v>0</v>
      </c>
      <c r="CN485" s="15"/>
      <c r="CO485" s="35"/>
      <c r="CT485" s="5" t="s">
        <v>30</v>
      </c>
    </row>
    <row r="486" spans="1:99" x14ac:dyDescent="0.3">
      <c r="A486" s="32" t="s">
        <v>320</v>
      </c>
      <c r="B486" s="16">
        <v>610</v>
      </c>
      <c r="C486" s="32" t="s">
        <v>278</v>
      </c>
      <c r="D486" s="32" t="s">
        <v>42</v>
      </c>
      <c r="E486" s="33" t="s">
        <v>291</v>
      </c>
      <c r="F486" s="22">
        <v>4956.6000000000004</v>
      </c>
      <c r="G486" s="22">
        <v>5127.8999999999996</v>
      </c>
      <c r="H486" s="22">
        <v>5127.8999999999996</v>
      </c>
      <c r="I486" s="22"/>
      <c r="J486" s="22"/>
      <c r="K486" s="22"/>
      <c r="L486" s="22">
        <f t="shared" si="1582"/>
        <v>4956.6000000000004</v>
      </c>
      <c r="M486" s="22">
        <f t="shared" si="1583"/>
        <v>5127.8999999999996</v>
      </c>
      <c r="N486" s="22">
        <f t="shared" si="1584"/>
        <v>5127.8999999999996</v>
      </c>
      <c r="O486" s="22"/>
      <c r="P486" s="22"/>
      <c r="Q486" s="22"/>
      <c r="R486" s="22">
        <f t="shared" si="1585"/>
        <v>4956.6000000000004</v>
      </c>
      <c r="S486" s="22">
        <f t="shared" si="1586"/>
        <v>5127.8999999999996</v>
      </c>
      <c r="T486" s="22">
        <f t="shared" si="1587"/>
        <v>5127.8999999999996</v>
      </c>
      <c r="U486" s="22"/>
      <c r="V486" s="22"/>
      <c r="W486" s="22"/>
      <c r="X486" s="22">
        <f t="shared" si="1588"/>
        <v>4956.6000000000004</v>
      </c>
      <c r="Y486" s="22">
        <f t="shared" si="1589"/>
        <v>5127.8999999999996</v>
      </c>
      <c r="Z486" s="22">
        <f t="shared" si="1590"/>
        <v>5127.8999999999996</v>
      </c>
      <c r="AA486" s="22"/>
      <c r="AB486" s="22"/>
      <c r="AC486" s="22"/>
      <c r="AD486" s="22">
        <f t="shared" si="1591"/>
        <v>4956.6000000000004</v>
      </c>
      <c r="AE486" s="22">
        <f t="shared" si="1592"/>
        <v>5127.8999999999996</v>
      </c>
      <c r="AF486" s="22">
        <f t="shared" si="1593"/>
        <v>5127.8999999999996</v>
      </c>
      <c r="AG486" s="22"/>
      <c r="AH486" s="22"/>
      <c r="AI486" s="22"/>
      <c r="AJ486" s="22">
        <f t="shared" si="1594"/>
        <v>4956.6000000000004</v>
      </c>
      <c r="AK486" s="22">
        <f t="shared" si="1595"/>
        <v>5127.8999999999996</v>
      </c>
      <c r="AL486" s="22">
        <f t="shared" si="1596"/>
        <v>5127.8999999999996</v>
      </c>
      <c r="AM486" s="22"/>
      <c r="AN486" s="22"/>
      <c r="AO486" s="22"/>
      <c r="AP486" s="22">
        <f t="shared" si="1597"/>
        <v>4956.6000000000004</v>
      </c>
      <c r="AQ486" s="22">
        <f t="shared" si="1598"/>
        <v>5127.8999999999996</v>
      </c>
      <c r="AR486" s="22">
        <f t="shared" si="1599"/>
        <v>5127.8999999999996</v>
      </c>
      <c r="AS486" s="22"/>
      <c r="AT486" s="22"/>
      <c r="AU486" s="22"/>
      <c r="AV486" s="22">
        <f t="shared" si="1600"/>
        <v>4956.6000000000004</v>
      </c>
      <c r="AW486" s="22">
        <f t="shared" si="1601"/>
        <v>5127.8999999999996</v>
      </c>
      <c r="AX486" s="22">
        <f t="shared" si="1602"/>
        <v>5127.8999999999996</v>
      </c>
      <c r="AY486" s="22"/>
      <c r="AZ486" s="22"/>
      <c r="BA486" s="22"/>
      <c r="BB486" s="22">
        <f t="shared" si="1603"/>
        <v>4956.6000000000004</v>
      </c>
      <c r="BC486" s="22">
        <f t="shared" si="1604"/>
        <v>5127.8999999999996</v>
      </c>
      <c r="BD486" s="22">
        <f t="shared" si="1605"/>
        <v>5127.8999999999996</v>
      </c>
      <c r="BE486" s="22"/>
      <c r="BF486" s="22"/>
      <c r="BG486" s="22"/>
      <c r="BH486" s="22">
        <f t="shared" si="1606"/>
        <v>4956.6000000000004</v>
      </c>
      <c r="BI486" s="22">
        <f t="shared" si="1607"/>
        <v>5127.8999999999996</v>
      </c>
      <c r="BJ486" s="22">
        <f t="shared" si="1608"/>
        <v>5127.8999999999996</v>
      </c>
      <c r="BK486" s="22"/>
      <c r="BL486" s="22"/>
      <c r="BM486" s="22"/>
      <c r="BN486" s="22">
        <f t="shared" si="1609"/>
        <v>4956.6000000000004</v>
      </c>
      <c r="BO486" s="22">
        <f t="shared" si="1610"/>
        <v>5127.8999999999996</v>
      </c>
      <c r="BP486" s="22">
        <f t="shared" si="1611"/>
        <v>5127.8999999999996</v>
      </c>
      <c r="BQ486" s="22"/>
      <c r="BR486" s="22"/>
      <c r="BS486" s="22">
        <f t="shared" si="1612"/>
        <v>4956.6000000000004</v>
      </c>
      <c r="BT486" s="22">
        <f t="shared" si="1613"/>
        <v>5127.8999999999996</v>
      </c>
      <c r="BU486" s="22">
        <f t="shared" si="1614"/>
        <v>5127.8999999999996</v>
      </c>
      <c r="BV486" s="22"/>
      <c r="BW486" s="22"/>
      <c r="BX486" s="22">
        <f t="shared" si="1615"/>
        <v>4956.6000000000004</v>
      </c>
      <c r="BY486" s="22">
        <f t="shared" si="1616"/>
        <v>5127.8999999999996</v>
      </c>
      <c r="BZ486" s="22">
        <f t="shared" si="1617"/>
        <v>5127.8999999999996</v>
      </c>
      <c r="CA486" s="22"/>
      <c r="CB486" s="22"/>
      <c r="CC486" s="22"/>
      <c r="CD486" s="22">
        <f t="shared" si="1473"/>
        <v>4956.6000000000004</v>
      </c>
      <c r="CE486" s="22"/>
      <c r="CF486" s="34">
        <f t="shared" si="1619"/>
        <v>4956.6000000000004</v>
      </c>
      <c r="CG486" s="22">
        <f t="shared" si="1474"/>
        <v>5127.8999999999996</v>
      </c>
      <c r="CH486" s="22"/>
      <c r="CI486" s="22">
        <f t="shared" si="1620"/>
        <v>5127.8999999999996</v>
      </c>
      <c r="CJ486" s="22">
        <f t="shared" si="1475"/>
        <v>5127.8999999999996</v>
      </c>
      <c r="CK486" s="22"/>
      <c r="CL486" s="22">
        <f t="shared" si="1621"/>
        <v>5127.8999999999996</v>
      </c>
      <c r="CM486" s="22"/>
      <c r="CN486" s="15"/>
      <c r="CO486" s="35"/>
    </row>
    <row r="487" spans="1:99" x14ac:dyDescent="0.3">
      <c r="A487" s="32" t="s">
        <v>320</v>
      </c>
      <c r="B487" s="16">
        <v>620</v>
      </c>
      <c r="C487" s="32"/>
      <c r="D487" s="32"/>
      <c r="E487" s="33" t="s">
        <v>46</v>
      </c>
      <c r="F487" s="22">
        <f t="shared" ref="F487:K487" si="1675">F488</f>
        <v>30943.599999999999</v>
      </c>
      <c r="G487" s="22">
        <f t="shared" si="1675"/>
        <v>32090.799999999999</v>
      </c>
      <c r="H487" s="22">
        <f t="shared" si="1675"/>
        <v>32090.799999999999</v>
      </c>
      <c r="I487" s="22">
        <f t="shared" si="1675"/>
        <v>0</v>
      </c>
      <c r="J487" s="22">
        <f t="shared" si="1675"/>
        <v>0</v>
      </c>
      <c r="K487" s="22">
        <f t="shared" si="1675"/>
        <v>0</v>
      </c>
      <c r="L487" s="22">
        <f t="shared" si="1582"/>
        <v>30943.599999999999</v>
      </c>
      <c r="M487" s="22">
        <f t="shared" si="1583"/>
        <v>32090.799999999999</v>
      </c>
      <c r="N487" s="22">
        <f t="shared" si="1584"/>
        <v>32090.799999999999</v>
      </c>
      <c r="O487" s="22">
        <f>O488</f>
        <v>0</v>
      </c>
      <c r="P487" s="22">
        <f>P488</f>
        <v>0</v>
      </c>
      <c r="Q487" s="22">
        <f>Q488</f>
        <v>0</v>
      </c>
      <c r="R487" s="22">
        <f t="shared" si="1585"/>
        <v>30943.599999999999</v>
      </c>
      <c r="S487" s="22">
        <f t="shared" si="1586"/>
        <v>32090.799999999999</v>
      </c>
      <c r="T487" s="22">
        <f t="shared" si="1587"/>
        <v>32090.799999999999</v>
      </c>
      <c r="U487" s="22">
        <f>U488</f>
        <v>0</v>
      </c>
      <c r="V487" s="22">
        <f>V488</f>
        <v>0</v>
      </c>
      <c r="W487" s="22">
        <f>W488</f>
        <v>0</v>
      </c>
      <c r="X487" s="22">
        <f t="shared" si="1588"/>
        <v>30943.599999999999</v>
      </c>
      <c r="Y487" s="22">
        <f t="shared" si="1589"/>
        <v>32090.799999999999</v>
      </c>
      <c r="Z487" s="22">
        <f t="shared" si="1590"/>
        <v>32090.799999999999</v>
      </c>
      <c r="AA487" s="22">
        <f>AA488</f>
        <v>0</v>
      </c>
      <c r="AB487" s="22">
        <f>AB488</f>
        <v>0</v>
      </c>
      <c r="AC487" s="22">
        <f>AC488</f>
        <v>0</v>
      </c>
      <c r="AD487" s="22">
        <f t="shared" si="1591"/>
        <v>30943.599999999999</v>
      </c>
      <c r="AE487" s="22">
        <f t="shared" si="1592"/>
        <v>32090.799999999999</v>
      </c>
      <c r="AF487" s="22">
        <f t="shared" si="1593"/>
        <v>32090.799999999999</v>
      </c>
      <c r="AG487" s="22">
        <f>AG488</f>
        <v>0</v>
      </c>
      <c r="AH487" s="22">
        <f>AH488</f>
        <v>0</v>
      </c>
      <c r="AI487" s="22">
        <f>AI488</f>
        <v>0</v>
      </c>
      <c r="AJ487" s="22">
        <f t="shared" si="1594"/>
        <v>30943.599999999999</v>
      </c>
      <c r="AK487" s="22">
        <f t="shared" si="1595"/>
        <v>32090.799999999999</v>
      </c>
      <c r="AL487" s="22">
        <f t="shared" si="1596"/>
        <v>32090.799999999999</v>
      </c>
      <c r="AM487" s="22">
        <f>AM488</f>
        <v>0</v>
      </c>
      <c r="AN487" s="22">
        <f>AN488</f>
        <v>0</v>
      </c>
      <c r="AO487" s="22">
        <f>AO488</f>
        <v>0</v>
      </c>
      <c r="AP487" s="22">
        <f t="shared" si="1597"/>
        <v>30943.599999999999</v>
      </c>
      <c r="AQ487" s="22">
        <f t="shared" si="1598"/>
        <v>32090.799999999999</v>
      </c>
      <c r="AR487" s="22">
        <f t="shared" si="1599"/>
        <v>32090.799999999999</v>
      </c>
      <c r="AS487" s="22">
        <f>AS488</f>
        <v>0</v>
      </c>
      <c r="AT487" s="22">
        <f>AT488</f>
        <v>0</v>
      </c>
      <c r="AU487" s="22">
        <f>AU488</f>
        <v>0</v>
      </c>
      <c r="AV487" s="22">
        <f t="shared" si="1600"/>
        <v>30943.599999999999</v>
      </c>
      <c r="AW487" s="22">
        <f t="shared" si="1601"/>
        <v>32090.799999999999</v>
      </c>
      <c r="AX487" s="22">
        <f t="shared" si="1602"/>
        <v>32090.799999999999</v>
      </c>
      <c r="AY487" s="22">
        <f>AY488</f>
        <v>0</v>
      </c>
      <c r="AZ487" s="22">
        <f>AZ488</f>
        <v>0</v>
      </c>
      <c r="BA487" s="22">
        <f>BA488</f>
        <v>0</v>
      </c>
      <c r="BB487" s="22">
        <f t="shared" si="1603"/>
        <v>30943.599999999999</v>
      </c>
      <c r="BC487" s="22">
        <f t="shared" si="1604"/>
        <v>32090.799999999999</v>
      </c>
      <c r="BD487" s="22">
        <f t="shared" si="1605"/>
        <v>32090.799999999999</v>
      </c>
      <c r="BE487" s="22">
        <f>BE488</f>
        <v>0</v>
      </c>
      <c r="BF487" s="22">
        <f>BF488</f>
        <v>0</v>
      </c>
      <c r="BG487" s="22">
        <f>BG488</f>
        <v>0</v>
      </c>
      <c r="BH487" s="22">
        <f t="shared" si="1606"/>
        <v>30943.599999999999</v>
      </c>
      <c r="BI487" s="22">
        <f t="shared" si="1607"/>
        <v>32090.799999999999</v>
      </c>
      <c r="BJ487" s="22">
        <f t="shared" si="1608"/>
        <v>32090.799999999999</v>
      </c>
      <c r="BK487" s="22">
        <f>BK488</f>
        <v>0</v>
      </c>
      <c r="BL487" s="22">
        <f>BL488</f>
        <v>0</v>
      </c>
      <c r="BM487" s="22">
        <f>BM488</f>
        <v>0</v>
      </c>
      <c r="BN487" s="22">
        <f t="shared" si="1609"/>
        <v>30943.599999999999</v>
      </c>
      <c r="BO487" s="22">
        <f t="shared" si="1610"/>
        <v>32090.799999999999</v>
      </c>
      <c r="BP487" s="22">
        <f t="shared" si="1611"/>
        <v>32090.799999999999</v>
      </c>
      <c r="BQ487" s="22">
        <f>BQ488</f>
        <v>0</v>
      </c>
      <c r="BR487" s="22">
        <f>BR488</f>
        <v>0</v>
      </c>
      <c r="BS487" s="22">
        <f t="shared" si="1612"/>
        <v>30943.599999999999</v>
      </c>
      <c r="BT487" s="22">
        <f t="shared" si="1613"/>
        <v>32090.799999999999</v>
      </c>
      <c r="BU487" s="22">
        <f t="shared" si="1614"/>
        <v>32090.799999999999</v>
      </c>
      <c r="BV487" s="22">
        <f>BV488</f>
        <v>0</v>
      </c>
      <c r="BW487" s="22">
        <f>BW488</f>
        <v>0</v>
      </c>
      <c r="BX487" s="22">
        <f t="shared" si="1615"/>
        <v>30943.599999999999</v>
      </c>
      <c r="BY487" s="22">
        <f t="shared" si="1616"/>
        <v>32090.799999999999</v>
      </c>
      <c r="BZ487" s="22">
        <f t="shared" si="1617"/>
        <v>32090.799999999999</v>
      </c>
      <c r="CA487" s="22">
        <f>CA488</f>
        <v>885.72299999999996</v>
      </c>
      <c r="CB487" s="22">
        <f>CB488</f>
        <v>0</v>
      </c>
      <c r="CC487" s="22">
        <f>CC488</f>
        <v>0</v>
      </c>
      <c r="CD487" s="22">
        <f t="shared" si="1473"/>
        <v>31829.322999999997</v>
      </c>
      <c r="CE487" s="22">
        <f>CE488</f>
        <v>0</v>
      </c>
      <c r="CF487" s="34">
        <f t="shared" si="1619"/>
        <v>31829.322999999997</v>
      </c>
      <c r="CG487" s="22">
        <f t="shared" si="1474"/>
        <v>32090.799999999999</v>
      </c>
      <c r="CH487" s="22">
        <f>CH488</f>
        <v>0</v>
      </c>
      <c r="CI487" s="22">
        <f t="shared" si="1620"/>
        <v>32090.799999999999</v>
      </c>
      <c r="CJ487" s="22">
        <f t="shared" si="1475"/>
        <v>32090.799999999999</v>
      </c>
      <c r="CK487" s="22">
        <f>CK488</f>
        <v>0</v>
      </c>
      <c r="CL487" s="22">
        <f t="shared" si="1621"/>
        <v>32090.799999999999</v>
      </c>
      <c r="CM487" s="22">
        <f>CM488</f>
        <v>0</v>
      </c>
      <c r="CN487" s="15"/>
      <c r="CO487" s="35"/>
      <c r="CT487" s="5" t="s">
        <v>30</v>
      </c>
    </row>
    <row r="488" spans="1:99" x14ac:dyDescent="0.3">
      <c r="A488" s="32" t="s">
        <v>320</v>
      </c>
      <c r="B488" s="16">
        <v>620</v>
      </c>
      <c r="C488" s="32" t="s">
        <v>278</v>
      </c>
      <c r="D488" s="32" t="s">
        <v>42</v>
      </c>
      <c r="E488" s="33" t="s">
        <v>291</v>
      </c>
      <c r="F488" s="22">
        <v>30943.599999999999</v>
      </c>
      <c r="G488" s="22">
        <v>32090.799999999999</v>
      </c>
      <c r="H488" s="22">
        <v>32090.799999999999</v>
      </c>
      <c r="I488" s="22"/>
      <c r="J488" s="22"/>
      <c r="K488" s="22"/>
      <c r="L488" s="22">
        <f t="shared" si="1582"/>
        <v>30943.599999999999</v>
      </c>
      <c r="M488" s="22">
        <f t="shared" si="1583"/>
        <v>32090.799999999999</v>
      </c>
      <c r="N488" s="22">
        <f t="shared" si="1584"/>
        <v>32090.799999999999</v>
      </c>
      <c r="O488" s="22"/>
      <c r="P488" s="22"/>
      <c r="Q488" s="22"/>
      <c r="R488" s="22">
        <f t="shared" si="1585"/>
        <v>30943.599999999999</v>
      </c>
      <c r="S488" s="22">
        <f t="shared" si="1586"/>
        <v>32090.799999999999</v>
      </c>
      <c r="T488" s="22">
        <f t="shared" si="1587"/>
        <v>32090.799999999999</v>
      </c>
      <c r="U488" s="22"/>
      <c r="V488" s="22"/>
      <c r="W488" s="22"/>
      <c r="X488" s="22">
        <f t="shared" si="1588"/>
        <v>30943.599999999999</v>
      </c>
      <c r="Y488" s="22">
        <f t="shared" si="1589"/>
        <v>32090.799999999999</v>
      </c>
      <c r="Z488" s="22">
        <f t="shared" si="1590"/>
        <v>32090.799999999999</v>
      </c>
      <c r="AA488" s="22"/>
      <c r="AB488" s="22"/>
      <c r="AC488" s="22"/>
      <c r="AD488" s="22">
        <f t="shared" si="1591"/>
        <v>30943.599999999999</v>
      </c>
      <c r="AE488" s="22">
        <f t="shared" si="1592"/>
        <v>32090.799999999999</v>
      </c>
      <c r="AF488" s="22">
        <f t="shared" si="1593"/>
        <v>32090.799999999999</v>
      </c>
      <c r="AG488" s="22"/>
      <c r="AH488" s="22"/>
      <c r="AI488" s="22"/>
      <c r="AJ488" s="22">
        <f t="shared" si="1594"/>
        <v>30943.599999999999</v>
      </c>
      <c r="AK488" s="22">
        <f t="shared" si="1595"/>
        <v>32090.799999999999</v>
      </c>
      <c r="AL488" s="22">
        <f t="shared" si="1596"/>
        <v>32090.799999999999</v>
      </c>
      <c r="AM488" s="22"/>
      <c r="AN488" s="22"/>
      <c r="AO488" s="22"/>
      <c r="AP488" s="22">
        <f t="shared" si="1597"/>
        <v>30943.599999999999</v>
      </c>
      <c r="AQ488" s="22">
        <f t="shared" si="1598"/>
        <v>32090.799999999999</v>
      </c>
      <c r="AR488" s="22">
        <f t="shared" si="1599"/>
        <v>32090.799999999999</v>
      </c>
      <c r="AS488" s="22"/>
      <c r="AT488" s="22"/>
      <c r="AU488" s="22"/>
      <c r="AV488" s="22">
        <f t="shared" si="1600"/>
        <v>30943.599999999999</v>
      </c>
      <c r="AW488" s="22">
        <f t="shared" si="1601"/>
        <v>32090.799999999999</v>
      </c>
      <c r="AX488" s="22">
        <f t="shared" si="1602"/>
        <v>32090.799999999999</v>
      </c>
      <c r="AY488" s="22"/>
      <c r="AZ488" s="22"/>
      <c r="BA488" s="22"/>
      <c r="BB488" s="22">
        <f t="shared" si="1603"/>
        <v>30943.599999999999</v>
      </c>
      <c r="BC488" s="22">
        <f t="shared" si="1604"/>
        <v>32090.799999999999</v>
      </c>
      <c r="BD488" s="22">
        <f t="shared" si="1605"/>
        <v>32090.799999999999</v>
      </c>
      <c r="BE488" s="22"/>
      <c r="BF488" s="22"/>
      <c r="BG488" s="22"/>
      <c r="BH488" s="22">
        <f t="shared" si="1606"/>
        <v>30943.599999999999</v>
      </c>
      <c r="BI488" s="22">
        <f t="shared" si="1607"/>
        <v>32090.799999999999</v>
      </c>
      <c r="BJ488" s="22">
        <f t="shared" si="1608"/>
        <v>32090.799999999999</v>
      </c>
      <c r="BK488" s="22"/>
      <c r="BL488" s="22"/>
      <c r="BM488" s="22"/>
      <c r="BN488" s="22">
        <f t="shared" si="1609"/>
        <v>30943.599999999999</v>
      </c>
      <c r="BO488" s="22">
        <f t="shared" si="1610"/>
        <v>32090.799999999999</v>
      </c>
      <c r="BP488" s="22">
        <f t="shared" si="1611"/>
        <v>32090.799999999999</v>
      </c>
      <c r="BQ488" s="22"/>
      <c r="BR488" s="22"/>
      <c r="BS488" s="22">
        <f t="shared" si="1612"/>
        <v>30943.599999999999</v>
      </c>
      <c r="BT488" s="22">
        <f t="shared" si="1613"/>
        <v>32090.799999999999</v>
      </c>
      <c r="BU488" s="22">
        <f t="shared" si="1614"/>
        <v>32090.799999999999</v>
      </c>
      <c r="BV488" s="22"/>
      <c r="BW488" s="22"/>
      <c r="BX488" s="22">
        <f t="shared" si="1615"/>
        <v>30943.599999999999</v>
      </c>
      <c r="BY488" s="22">
        <f t="shared" si="1616"/>
        <v>32090.799999999999</v>
      </c>
      <c r="BZ488" s="22">
        <f t="shared" si="1617"/>
        <v>32090.799999999999</v>
      </c>
      <c r="CA488" s="22">
        <v>885.72299999999996</v>
      </c>
      <c r="CB488" s="22"/>
      <c r="CC488" s="22"/>
      <c r="CD488" s="22">
        <f t="shared" si="1473"/>
        <v>31829.322999999997</v>
      </c>
      <c r="CE488" s="22"/>
      <c r="CF488" s="34">
        <f t="shared" si="1619"/>
        <v>31829.322999999997</v>
      </c>
      <c r="CG488" s="22">
        <f t="shared" si="1474"/>
        <v>32090.799999999999</v>
      </c>
      <c r="CH488" s="22"/>
      <c r="CI488" s="22">
        <f t="shared" si="1620"/>
        <v>32090.799999999999</v>
      </c>
      <c r="CJ488" s="22">
        <f t="shared" si="1475"/>
        <v>32090.799999999999</v>
      </c>
      <c r="CK488" s="22"/>
      <c r="CL488" s="22">
        <f t="shared" si="1621"/>
        <v>32090.799999999999</v>
      </c>
      <c r="CM488" s="22"/>
      <c r="CN488" s="15"/>
      <c r="CO488" s="35"/>
    </row>
    <row r="489" spans="1:99" ht="31.2" x14ac:dyDescent="0.3">
      <c r="A489" s="36" t="s">
        <v>321</v>
      </c>
      <c r="B489" s="16"/>
      <c r="C489" s="32"/>
      <c r="D489" s="32"/>
      <c r="E489" s="33" t="s">
        <v>206</v>
      </c>
      <c r="F489" s="22">
        <f t="shared" ref="F489:K489" si="1676">F490</f>
        <v>329.6</v>
      </c>
      <c r="G489" s="22">
        <f t="shared" si="1676"/>
        <v>0</v>
      </c>
      <c r="H489" s="22">
        <f t="shared" si="1676"/>
        <v>0</v>
      </c>
      <c r="I489" s="22">
        <f t="shared" si="1676"/>
        <v>0</v>
      </c>
      <c r="J489" s="22">
        <f t="shared" si="1676"/>
        <v>0</v>
      </c>
      <c r="K489" s="22">
        <f t="shared" si="1676"/>
        <v>0</v>
      </c>
      <c r="L489" s="22">
        <f t="shared" si="1582"/>
        <v>329.6</v>
      </c>
      <c r="M489" s="22">
        <f t="shared" si="1583"/>
        <v>0</v>
      </c>
      <c r="N489" s="22">
        <f t="shared" si="1584"/>
        <v>0</v>
      </c>
      <c r="O489" s="22">
        <f>O490</f>
        <v>0</v>
      </c>
      <c r="P489" s="22">
        <f>P490</f>
        <v>0</v>
      </c>
      <c r="Q489" s="22">
        <f>Q490</f>
        <v>0</v>
      </c>
      <c r="R489" s="22">
        <f t="shared" si="1585"/>
        <v>329.6</v>
      </c>
      <c r="S489" s="22">
        <f t="shared" si="1586"/>
        <v>0</v>
      </c>
      <c r="T489" s="22">
        <f t="shared" si="1587"/>
        <v>0</v>
      </c>
      <c r="U489" s="22">
        <f>U490</f>
        <v>0</v>
      </c>
      <c r="V489" s="22">
        <f>V490</f>
        <v>0</v>
      </c>
      <c r="W489" s="22">
        <f>W490</f>
        <v>0</v>
      </c>
      <c r="X489" s="22">
        <f t="shared" si="1588"/>
        <v>329.6</v>
      </c>
      <c r="Y489" s="22">
        <f t="shared" si="1589"/>
        <v>0</v>
      </c>
      <c r="Z489" s="22">
        <f t="shared" si="1590"/>
        <v>0</v>
      </c>
      <c r="AA489" s="22">
        <f>AA490</f>
        <v>0</v>
      </c>
      <c r="AB489" s="22">
        <f>AB490</f>
        <v>0</v>
      </c>
      <c r="AC489" s="22">
        <f>AC490</f>
        <v>0</v>
      </c>
      <c r="AD489" s="22">
        <f t="shared" si="1591"/>
        <v>329.6</v>
      </c>
      <c r="AE489" s="22">
        <f t="shared" si="1592"/>
        <v>0</v>
      </c>
      <c r="AF489" s="22">
        <f t="shared" si="1593"/>
        <v>0</v>
      </c>
      <c r="AG489" s="22">
        <f>AG490</f>
        <v>0</v>
      </c>
      <c r="AH489" s="22">
        <f>AH490</f>
        <v>0</v>
      </c>
      <c r="AI489" s="22">
        <f>AI490</f>
        <v>0</v>
      </c>
      <c r="AJ489" s="22">
        <f t="shared" si="1594"/>
        <v>329.6</v>
      </c>
      <c r="AK489" s="22">
        <f t="shared" si="1595"/>
        <v>0</v>
      </c>
      <c r="AL489" s="22">
        <f t="shared" si="1596"/>
        <v>0</v>
      </c>
      <c r="AM489" s="22">
        <f>AM490</f>
        <v>0</v>
      </c>
      <c r="AN489" s="22">
        <f>AN490</f>
        <v>0</v>
      </c>
      <c r="AO489" s="22">
        <f>AO490</f>
        <v>0</v>
      </c>
      <c r="AP489" s="22">
        <f t="shared" si="1597"/>
        <v>329.6</v>
      </c>
      <c r="AQ489" s="22">
        <f t="shared" si="1598"/>
        <v>0</v>
      </c>
      <c r="AR489" s="22">
        <f t="shared" si="1599"/>
        <v>0</v>
      </c>
      <c r="AS489" s="22">
        <f>AS490</f>
        <v>0</v>
      </c>
      <c r="AT489" s="22">
        <f>AT490</f>
        <v>0</v>
      </c>
      <c r="AU489" s="22">
        <f>AU490</f>
        <v>0</v>
      </c>
      <c r="AV489" s="22">
        <f t="shared" si="1600"/>
        <v>329.6</v>
      </c>
      <c r="AW489" s="22">
        <f t="shared" si="1601"/>
        <v>0</v>
      </c>
      <c r="AX489" s="22">
        <f t="shared" si="1602"/>
        <v>0</v>
      </c>
      <c r="AY489" s="22">
        <f>AY490</f>
        <v>0</v>
      </c>
      <c r="AZ489" s="22">
        <f>AZ490</f>
        <v>0</v>
      </c>
      <c r="BA489" s="22">
        <f>BA490</f>
        <v>0</v>
      </c>
      <c r="BB489" s="22">
        <f t="shared" si="1603"/>
        <v>329.6</v>
      </c>
      <c r="BC489" s="22">
        <f t="shared" si="1604"/>
        <v>0</v>
      </c>
      <c r="BD489" s="22">
        <f t="shared" si="1605"/>
        <v>0</v>
      </c>
      <c r="BE489" s="22">
        <f>BE490</f>
        <v>0</v>
      </c>
      <c r="BF489" s="22">
        <f>BF490</f>
        <v>0</v>
      </c>
      <c r="BG489" s="22">
        <f>BG490</f>
        <v>0</v>
      </c>
      <c r="BH489" s="22">
        <f t="shared" si="1606"/>
        <v>329.6</v>
      </c>
      <c r="BI489" s="22">
        <f t="shared" si="1607"/>
        <v>0</v>
      </c>
      <c r="BJ489" s="22">
        <f t="shared" si="1608"/>
        <v>0</v>
      </c>
      <c r="BK489" s="22">
        <f>BK490</f>
        <v>0</v>
      </c>
      <c r="BL489" s="22">
        <f>BL490</f>
        <v>0</v>
      </c>
      <c r="BM489" s="22">
        <f>BM490</f>
        <v>0</v>
      </c>
      <c r="BN489" s="22">
        <f t="shared" si="1609"/>
        <v>329.6</v>
      </c>
      <c r="BO489" s="22">
        <f t="shared" si="1610"/>
        <v>0</v>
      </c>
      <c r="BP489" s="22">
        <f t="shared" si="1611"/>
        <v>0</v>
      </c>
      <c r="BQ489" s="22">
        <f>BQ490</f>
        <v>0</v>
      </c>
      <c r="BR489" s="22">
        <f>BR490</f>
        <v>0</v>
      </c>
      <c r="BS489" s="22">
        <f t="shared" si="1612"/>
        <v>329.6</v>
      </c>
      <c r="BT489" s="22">
        <f t="shared" si="1613"/>
        <v>0</v>
      </c>
      <c r="BU489" s="22">
        <f t="shared" si="1614"/>
        <v>0</v>
      </c>
      <c r="BV489" s="22">
        <f>BV490</f>
        <v>0</v>
      </c>
      <c r="BW489" s="22">
        <f>BW490</f>
        <v>0</v>
      </c>
      <c r="BX489" s="22">
        <f t="shared" si="1615"/>
        <v>329.6</v>
      </c>
      <c r="BY489" s="22">
        <f t="shared" si="1616"/>
        <v>0</v>
      </c>
      <c r="BZ489" s="22">
        <f t="shared" si="1617"/>
        <v>0</v>
      </c>
      <c r="CA489" s="22">
        <f>CA490</f>
        <v>34.468000000000004</v>
      </c>
      <c r="CB489" s="22">
        <f>CB490</f>
        <v>0</v>
      </c>
      <c r="CC489" s="22">
        <f>CC490</f>
        <v>0</v>
      </c>
      <c r="CD489" s="22">
        <f t="shared" si="1473"/>
        <v>364.06800000000004</v>
      </c>
      <c r="CE489" s="22">
        <f>CE490</f>
        <v>0</v>
      </c>
      <c r="CF489" s="34">
        <f t="shared" si="1619"/>
        <v>364.06800000000004</v>
      </c>
      <c r="CG489" s="22">
        <f t="shared" si="1474"/>
        <v>0</v>
      </c>
      <c r="CH489" s="22">
        <f>CH490</f>
        <v>0</v>
      </c>
      <c r="CI489" s="22">
        <f t="shared" si="1620"/>
        <v>0</v>
      </c>
      <c r="CJ489" s="22">
        <f t="shared" si="1475"/>
        <v>0</v>
      </c>
      <c r="CK489" s="22">
        <f>CK490</f>
        <v>0</v>
      </c>
      <c r="CL489" s="22">
        <f t="shared" si="1621"/>
        <v>0</v>
      </c>
      <c r="CM489" s="22">
        <f>CM490</f>
        <v>0</v>
      </c>
      <c r="CN489" s="15"/>
      <c r="CO489" s="35"/>
      <c r="CU489" s="5" t="s">
        <v>31</v>
      </c>
    </row>
    <row r="490" spans="1:99" ht="46.8" x14ac:dyDescent="0.3">
      <c r="A490" s="36" t="s">
        <v>321</v>
      </c>
      <c r="B490" s="16">
        <v>600</v>
      </c>
      <c r="C490" s="32"/>
      <c r="D490" s="32"/>
      <c r="E490" s="33" t="s">
        <v>45</v>
      </c>
      <c r="F490" s="22">
        <f t="shared" ref="F490:K490" si="1677">F491+F493</f>
        <v>329.6</v>
      </c>
      <c r="G490" s="22">
        <f t="shared" si="1677"/>
        <v>0</v>
      </c>
      <c r="H490" s="22">
        <f t="shared" si="1677"/>
        <v>0</v>
      </c>
      <c r="I490" s="22">
        <f t="shared" si="1677"/>
        <v>0</v>
      </c>
      <c r="J490" s="22">
        <f t="shared" si="1677"/>
        <v>0</v>
      </c>
      <c r="K490" s="22">
        <f t="shared" si="1677"/>
        <v>0</v>
      </c>
      <c r="L490" s="22">
        <f t="shared" si="1582"/>
        <v>329.6</v>
      </c>
      <c r="M490" s="22">
        <f t="shared" si="1583"/>
        <v>0</v>
      </c>
      <c r="N490" s="22">
        <f t="shared" si="1584"/>
        <v>0</v>
      </c>
      <c r="O490" s="22">
        <f>O491+O493</f>
        <v>0</v>
      </c>
      <c r="P490" s="22">
        <f>P491+P493</f>
        <v>0</v>
      </c>
      <c r="Q490" s="22">
        <f>Q491+Q493</f>
        <v>0</v>
      </c>
      <c r="R490" s="22">
        <f t="shared" si="1585"/>
        <v>329.6</v>
      </c>
      <c r="S490" s="22">
        <f t="shared" si="1586"/>
        <v>0</v>
      </c>
      <c r="T490" s="22">
        <f t="shared" si="1587"/>
        <v>0</v>
      </c>
      <c r="U490" s="22">
        <f>U491+U493</f>
        <v>0</v>
      </c>
      <c r="V490" s="22">
        <f>V491+V493</f>
        <v>0</v>
      </c>
      <c r="W490" s="22">
        <f>W491+W493</f>
        <v>0</v>
      </c>
      <c r="X490" s="22">
        <f t="shared" si="1588"/>
        <v>329.6</v>
      </c>
      <c r="Y490" s="22">
        <f t="shared" si="1589"/>
        <v>0</v>
      </c>
      <c r="Z490" s="22">
        <f t="shared" si="1590"/>
        <v>0</v>
      </c>
      <c r="AA490" s="22">
        <f>AA491+AA493</f>
        <v>0</v>
      </c>
      <c r="AB490" s="22">
        <f>AB491+AB493</f>
        <v>0</v>
      </c>
      <c r="AC490" s="22">
        <f>AC491+AC493</f>
        <v>0</v>
      </c>
      <c r="AD490" s="22">
        <f t="shared" si="1591"/>
        <v>329.6</v>
      </c>
      <c r="AE490" s="22">
        <f t="shared" si="1592"/>
        <v>0</v>
      </c>
      <c r="AF490" s="22">
        <f t="shared" si="1593"/>
        <v>0</v>
      </c>
      <c r="AG490" s="22">
        <f>AG491+AG493</f>
        <v>0</v>
      </c>
      <c r="AH490" s="22">
        <f>AH491+AH493</f>
        <v>0</v>
      </c>
      <c r="AI490" s="22">
        <f>AI491+AI493</f>
        <v>0</v>
      </c>
      <c r="AJ490" s="22">
        <f t="shared" si="1594"/>
        <v>329.6</v>
      </c>
      <c r="AK490" s="22">
        <f t="shared" si="1595"/>
        <v>0</v>
      </c>
      <c r="AL490" s="22">
        <f t="shared" si="1596"/>
        <v>0</v>
      </c>
      <c r="AM490" s="22">
        <f>AM491+AM493</f>
        <v>0</v>
      </c>
      <c r="AN490" s="22">
        <f>AN491+AN493</f>
        <v>0</v>
      </c>
      <c r="AO490" s="22">
        <f>AO491+AO493</f>
        <v>0</v>
      </c>
      <c r="AP490" s="22">
        <f t="shared" si="1597"/>
        <v>329.6</v>
      </c>
      <c r="AQ490" s="22">
        <f t="shared" si="1598"/>
        <v>0</v>
      </c>
      <c r="AR490" s="22">
        <f t="shared" si="1599"/>
        <v>0</v>
      </c>
      <c r="AS490" s="22">
        <f>AS491+AS493</f>
        <v>0</v>
      </c>
      <c r="AT490" s="22">
        <f>AT491+AT493</f>
        <v>0</v>
      </c>
      <c r="AU490" s="22">
        <f>AU491+AU493</f>
        <v>0</v>
      </c>
      <c r="AV490" s="22">
        <f t="shared" si="1600"/>
        <v>329.6</v>
      </c>
      <c r="AW490" s="22">
        <f t="shared" si="1601"/>
        <v>0</v>
      </c>
      <c r="AX490" s="22">
        <f t="shared" si="1602"/>
        <v>0</v>
      </c>
      <c r="AY490" s="22">
        <f>AY491+AY493</f>
        <v>0</v>
      </c>
      <c r="AZ490" s="22">
        <f>AZ491+AZ493</f>
        <v>0</v>
      </c>
      <c r="BA490" s="22">
        <f>BA491+BA493</f>
        <v>0</v>
      </c>
      <c r="BB490" s="22">
        <f t="shared" si="1603"/>
        <v>329.6</v>
      </c>
      <c r="BC490" s="22">
        <f t="shared" si="1604"/>
        <v>0</v>
      </c>
      <c r="BD490" s="22">
        <f t="shared" si="1605"/>
        <v>0</v>
      </c>
      <c r="BE490" s="22">
        <f>BE491+BE493</f>
        <v>0</v>
      </c>
      <c r="BF490" s="22">
        <f>BF491+BF493</f>
        <v>0</v>
      </c>
      <c r="BG490" s="22">
        <f>BG491+BG493</f>
        <v>0</v>
      </c>
      <c r="BH490" s="22">
        <f t="shared" si="1606"/>
        <v>329.6</v>
      </c>
      <c r="BI490" s="22">
        <f t="shared" si="1607"/>
        <v>0</v>
      </c>
      <c r="BJ490" s="22">
        <f t="shared" si="1608"/>
        <v>0</v>
      </c>
      <c r="BK490" s="22">
        <f>BK491+BK493</f>
        <v>0</v>
      </c>
      <c r="BL490" s="22">
        <f>BL491+BL493</f>
        <v>0</v>
      </c>
      <c r="BM490" s="22">
        <f>BM491+BM493</f>
        <v>0</v>
      </c>
      <c r="BN490" s="22">
        <f t="shared" si="1609"/>
        <v>329.6</v>
      </c>
      <c r="BO490" s="22">
        <f t="shared" si="1610"/>
        <v>0</v>
      </c>
      <c r="BP490" s="22">
        <f t="shared" si="1611"/>
        <v>0</v>
      </c>
      <c r="BQ490" s="22">
        <f>BQ491+BQ493</f>
        <v>0</v>
      </c>
      <c r="BR490" s="22">
        <f>BR491+BR493</f>
        <v>0</v>
      </c>
      <c r="BS490" s="22">
        <f t="shared" si="1612"/>
        <v>329.6</v>
      </c>
      <c r="BT490" s="22">
        <f t="shared" si="1613"/>
        <v>0</v>
      </c>
      <c r="BU490" s="22">
        <f t="shared" si="1614"/>
        <v>0</v>
      </c>
      <c r="BV490" s="22">
        <f>BV491+BV493</f>
        <v>0</v>
      </c>
      <c r="BW490" s="22">
        <f>BW491+BW493</f>
        <v>0</v>
      </c>
      <c r="BX490" s="22">
        <f t="shared" si="1615"/>
        <v>329.6</v>
      </c>
      <c r="BY490" s="22">
        <f t="shared" si="1616"/>
        <v>0</v>
      </c>
      <c r="BZ490" s="22">
        <f t="shared" si="1617"/>
        <v>0</v>
      </c>
      <c r="CA490" s="22">
        <f>CA491+CA493</f>
        <v>34.468000000000004</v>
      </c>
      <c r="CB490" s="22">
        <f>CB491+CB493</f>
        <v>0</v>
      </c>
      <c r="CC490" s="22">
        <f>CC491+CC493</f>
        <v>0</v>
      </c>
      <c r="CD490" s="22">
        <f t="shared" si="1473"/>
        <v>364.06800000000004</v>
      </c>
      <c r="CE490" s="22">
        <f>CE491+CE493</f>
        <v>0</v>
      </c>
      <c r="CF490" s="34">
        <f t="shared" si="1619"/>
        <v>364.06800000000004</v>
      </c>
      <c r="CG490" s="22">
        <f t="shared" si="1474"/>
        <v>0</v>
      </c>
      <c r="CH490" s="22">
        <f>CH491+CH493</f>
        <v>0</v>
      </c>
      <c r="CI490" s="22">
        <f t="shared" si="1620"/>
        <v>0</v>
      </c>
      <c r="CJ490" s="22">
        <f t="shared" si="1475"/>
        <v>0</v>
      </c>
      <c r="CK490" s="22">
        <f>CK491+CK493</f>
        <v>0</v>
      </c>
      <c r="CL490" s="22">
        <f t="shared" si="1621"/>
        <v>0</v>
      </c>
      <c r="CM490" s="22">
        <f>CM491+CM493</f>
        <v>0</v>
      </c>
      <c r="CN490" s="15"/>
      <c r="CO490" s="35"/>
      <c r="CS490" s="5" t="s">
        <v>29</v>
      </c>
    </row>
    <row r="491" spans="1:99" x14ac:dyDescent="0.3">
      <c r="A491" s="36" t="s">
        <v>321</v>
      </c>
      <c r="B491" s="16">
        <v>610</v>
      </c>
      <c r="C491" s="32"/>
      <c r="D491" s="32"/>
      <c r="E491" s="33" t="s">
        <v>104</v>
      </c>
      <c r="F491" s="22">
        <f t="shared" ref="F491:K491" si="1678">F492</f>
        <v>42.8</v>
      </c>
      <c r="G491" s="22">
        <f t="shared" si="1678"/>
        <v>0</v>
      </c>
      <c r="H491" s="22">
        <f t="shared" si="1678"/>
        <v>0</v>
      </c>
      <c r="I491" s="22">
        <f t="shared" si="1678"/>
        <v>0</v>
      </c>
      <c r="J491" s="22">
        <f t="shared" si="1678"/>
        <v>0</v>
      </c>
      <c r="K491" s="22">
        <f t="shared" si="1678"/>
        <v>0</v>
      </c>
      <c r="L491" s="22">
        <f t="shared" si="1582"/>
        <v>42.8</v>
      </c>
      <c r="M491" s="22">
        <f t="shared" si="1583"/>
        <v>0</v>
      </c>
      <c r="N491" s="22">
        <f t="shared" si="1584"/>
        <v>0</v>
      </c>
      <c r="O491" s="22">
        <f>O492</f>
        <v>0</v>
      </c>
      <c r="P491" s="22">
        <f>P492</f>
        <v>0</v>
      </c>
      <c r="Q491" s="22">
        <f>Q492</f>
        <v>0</v>
      </c>
      <c r="R491" s="22">
        <f t="shared" si="1585"/>
        <v>42.8</v>
      </c>
      <c r="S491" s="22">
        <f t="shared" si="1586"/>
        <v>0</v>
      </c>
      <c r="T491" s="22">
        <f t="shared" si="1587"/>
        <v>0</v>
      </c>
      <c r="U491" s="22">
        <f>U492</f>
        <v>0</v>
      </c>
      <c r="V491" s="22">
        <f>V492</f>
        <v>0</v>
      </c>
      <c r="W491" s="22">
        <f>W492</f>
        <v>0</v>
      </c>
      <c r="X491" s="22">
        <f t="shared" si="1588"/>
        <v>42.8</v>
      </c>
      <c r="Y491" s="22">
        <f t="shared" si="1589"/>
        <v>0</v>
      </c>
      <c r="Z491" s="22">
        <f t="shared" si="1590"/>
        <v>0</v>
      </c>
      <c r="AA491" s="22">
        <f>AA492</f>
        <v>0</v>
      </c>
      <c r="AB491" s="22">
        <f>AB492</f>
        <v>0</v>
      </c>
      <c r="AC491" s="22">
        <f>AC492</f>
        <v>0</v>
      </c>
      <c r="AD491" s="22">
        <f t="shared" si="1591"/>
        <v>42.8</v>
      </c>
      <c r="AE491" s="22">
        <f t="shared" si="1592"/>
        <v>0</v>
      </c>
      <c r="AF491" s="22">
        <f t="shared" si="1593"/>
        <v>0</v>
      </c>
      <c r="AG491" s="22">
        <f>AG492</f>
        <v>0</v>
      </c>
      <c r="AH491" s="22">
        <f>AH492</f>
        <v>0</v>
      </c>
      <c r="AI491" s="22">
        <f>AI492</f>
        <v>0</v>
      </c>
      <c r="AJ491" s="22">
        <f t="shared" si="1594"/>
        <v>42.8</v>
      </c>
      <c r="AK491" s="22">
        <f t="shared" si="1595"/>
        <v>0</v>
      </c>
      <c r="AL491" s="22">
        <f t="shared" si="1596"/>
        <v>0</v>
      </c>
      <c r="AM491" s="22">
        <f>AM492</f>
        <v>0</v>
      </c>
      <c r="AN491" s="22">
        <f>AN492</f>
        <v>0</v>
      </c>
      <c r="AO491" s="22">
        <f>AO492</f>
        <v>0</v>
      </c>
      <c r="AP491" s="22">
        <f t="shared" si="1597"/>
        <v>42.8</v>
      </c>
      <c r="AQ491" s="22">
        <f t="shared" si="1598"/>
        <v>0</v>
      </c>
      <c r="AR491" s="22">
        <f t="shared" si="1599"/>
        <v>0</v>
      </c>
      <c r="AS491" s="22">
        <f>AS492</f>
        <v>0</v>
      </c>
      <c r="AT491" s="22">
        <f>AT492</f>
        <v>0</v>
      </c>
      <c r="AU491" s="22">
        <f>AU492</f>
        <v>0</v>
      </c>
      <c r="AV491" s="22">
        <f t="shared" si="1600"/>
        <v>42.8</v>
      </c>
      <c r="AW491" s="22">
        <f t="shared" si="1601"/>
        <v>0</v>
      </c>
      <c r="AX491" s="22">
        <f t="shared" si="1602"/>
        <v>0</v>
      </c>
      <c r="AY491" s="22">
        <f>AY492</f>
        <v>0</v>
      </c>
      <c r="AZ491" s="22">
        <f>AZ492</f>
        <v>0</v>
      </c>
      <c r="BA491" s="22">
        <f>BA492</f>
        <v>0</v>
      </c>
      <c r="BB491" s="22">
        <f t="shared" si="1603"/>
        <v>42.8</v>
      </c>
      <c r="BC491" s="22">
        <f t="shared" si="1604"/>
        <v>0</v>
      </c>
      <c r="BD491" s="22">
        <f t="shared" si="1605"/>
        <v>0</v>
      </c>
      <c r="BE491" s="22">
        <f>BE492</f>
        <v>0</v>
      </c>
      <c r="BF491" s="22">
        <f>BF492</f>
        <v>0</v>
      </c>
      <c r="BG491" s="22">
        <f>BG492</f>
        <v>0</v>
      </c>
      <c r="BH491" s="22">
        <f t="shared" si="1606"/>
        <v>42.8</v>
      </c>
      <c r="BI491" s="22">
        <f t="shared" si="1607"/>
        <v>0</v>
      </c>
      <c r="BJ491" s="22">
        <f t="shared" si="1608"/>
        <v>0</v>
      </c>
      <c r="BK491" s="22">
        <f>BK492</f>
        <v>0</v>
      </c>
      <c r="BL491" s="22">
        <f>BL492</f>
        <v>0</v>
      </c>
      <c r="BM491" s="22">
        <f>BM492</f>
        <v>0</v>
      </c>
      <c r="BN491" s="22">
        <f t="shared" si="1609"/>
        <v>42.8</v>
      </c>
      <c r="BO491" s="22">
        <f t="shared" si="1610"/>
        <v>0</v>
      </c>
      <c r="BP491" s="22">
        <f t="shared" si="1611"/>
        <v>0</v>
      </c>
      <c r="BQ491" s="22">
        <f>BQ492</f>
        <v>0</v>
      </c>
      <c r="BR491" s="22">
        <f>BR492</f>
        <v>0</v>
      </c>
      <c r="BS491" s="22">
        <f t="shared" si="1612"/>
        <v>42.8</v>
      </c>
      <c r="BT491" s="22">
        <f t="shared" si="1613"/>
        <v>0</v>
      </c>
      <c r="BU491" s="22">
        <f t="shared" si="1614"/>
        <v>0</v>
      </c>
      <c r="BV491" s="22">
        <f>BV492</f>
        <v>0</v>
      </c>
      <c r="BW491" s="22">
        <f>BW492</f>
        <v>0</v>
      </c>
      <c r="BX491" s="22">
        <f t="shared" si="1615"/>
        <v>42.8</v>
      </c>
      <c r="BY491" s="22">
        <f t="shared" si="1616"/>
        <v>0</v>
      </c>
      <c r="BZ491" s="22">
        <f t="shared" si="1617"/>
        <v>0</v>
      </c>
      <c r="CA491" s="22">
        <f>CA492</f>
        <v>0</v>
      </c>
      <c r="CB491" s="22">
        <f>CB492</f>
        <v>0</v>
      </c>
      <c r="CC491" s="22">
        <f>CC492</f>
        <v>0</v>
      </c>
      <c r="CD491" s="22">
        <f t="shared" si="1473"/>
        <v>42.8</v>
      </c>
      <c r="CE491" s="22">
        <f>CE492</f>
        <v>0</v>
      </c>
      <c r="CF491" s="34">
        <f t="shared" si="1619"/>
        <v>42.8</v>
      </c>
      <c r="CG491" s="22">
        <f t="shared" si="1474"/>
        <v>0</v>
      </c>
      <c r="CH491" s="22">
        <f>CH492</f>
        <v>0</v>
      </c>
      <c r="CI491" s="22">
        <f t="shared" si="1620"/>
        <v>0</v>
      </c>
      <c r="CJ491" s="22">
        <f t="shared" si="1475"/>
        <v>0</v>
      </c>
      <c r="CK491" s="22">
        <f>CK492</f>
        <v>0</v>
      </c>
      <c r="CL491" s="22">
        <f t="shared" si="1621"/>
        <v>0</v>
      </c>
      <c r="CM491" s="22">
        <f>CM492</f>
        <v>0</v>
      </c>
      <c r="CN491" s="15"/>
      <c r="CO491" s="35"/>
      <c r="CT491" s="5" t="s">
        <v>30</v>
      </c>
    </row>
    <row r="492" spans="1:99" x14ac:dyDescent="0.3">
      <c r="A492" s="36" t="s">
        <v>321</v>
      </c>
      <c r="B492" s="16">
        <v>610</v>
      </c>
      <c r="C492" s="32" t="s">
        <v>278</v>
      </c>
      <c r="D492" s="32" t="s">
        <v>42</v>
      </c>
      <c r="E492" s="33" t="s">
        <v>291</v>
      </c>
      <c r="F492" s="22">
        <v>42.8</v>
      </c>
      <c r="G492" s="22"/>
      <c r="H492" s="22"/>
      <c r="I492" s="22"/>
      <c r="J492" s="22"/>
      <c r="K492" s="22"/>
      <c r="L492" s="22">
        <f t="shared" si="1582"/>
        <v>42.8</v>
      </c>
      <c r="M492" s="22">
        <f t="shared" si="1583"/>
        <v>0</v>
      </c>
      <c r="N492" s="22">
        <f t="shared" si="1584"/>
        <v>0</v>
      </c>
      <c r="O492" s="22"/>
      <c r="P492" s="22"/>
      <c r="Q492" s="22"/>
      <c r="R492" s="22">
        <f t="shared" si="1585"/>
        <v>42.8</v>
      </c>
      <c r="S492" s="22">
        <f t="shared" si="1586"/>
        <v>0</v>
      </c>
      <c r="T492" s="22">
        <f t="shared" si="1587"/>
        <v>0</v>
      </c>
      <c r="U492" s="22"/>
      <c r="V492" s="22"/>
      <c r="W492" s="22"/>
      <c r="X492" s="22">
        <f t="shared" si="1588"/>
        <v>42.8</v>
      </c>
      <c r="Y492" s="22">
        <f t="shared" si="1589"/>
        <v>0</v>
      </c>
      <c r="Z492" s="22">
        <f t="shared" si="1590"/>
        <v>0</v>
      </c>
      <c r="AA492" s="22"/>
      <c r="AB492" s="22"/>
      <c r="AC492" s="22"/>
      <c r="AD492" s="22">
        <f t="shared" si="1591"/>
        <v>42.8</v>
      </c>
      <c r="AE492" s="22">
        <f t="shared" si="1592"/>
        <v>0</v>
      </c>
      <c r="AF492" s="22">
        <f t="shared" si="1593"/>
        <v>0</v>
      </c>
      <c r="AG492" s="22"/>
      <c r="AH492" s="22"/>
      <c r="AI492" s="22"/>
      <c r="AJ492" s="22">
        <f t="shared" si="1594"/>
        <v>42.8</v>
      </c>
      <c r="AK492" s="22">
        <f t="shared" si="1595"/>
        <v>0</v>
      </c>
      <c r="AL492" s="22">
        <f t="shared" si="1596"/>
        <v>0</v>
      </c>
      <c r="AM492" s="22"/>
      <c r="AN492" s="22"/>
      <c r="AO492" s="22"/>
      <c r="AP492" s="22">
        <f t="shared" si="1597"/>
        <v>42.8</v>
      </c>
      <c r="AQ492" s="22">
        <f t="shared" si="1598"/>
        <v>0</v>
      </c>
      <c r="AR492" s="22">
        <f t="shared" si="1599"/>
        <v>0</v>
      </c>
      <c r="AS492" s="22"/>
      <c r="AT492" s="22"/>
      <c r="AU492" s="22"/>
      <c r="AV492" s="22">
        <f t="shared" si="1600"/>
        <v>42.8</v>
      </c>
      <c r="AW492" s="22">
        <f t="shared" si="1601"/>
        <v>0</v>
      </c>
      <c r="AX492" s="22">
        <f t="shared" si="1602"/>
        <v>0</v>
      </c>
      <c r="AY492" s="22"/>
      <c r="AZ492" s="22"/>
      <c r="BA492" s="22"/>
      <c r="BB492" s="22">
        <f t="shared" si="1603"/>
        <v>42.8</v>
      </c>
      <c r="BC492" s="22">
        <f t="shared" si="1604"/>
        <v>0</v>
      </c>
      <c r="BD492" s="22">
        <f t="shared" si="1605"/>
        <v>0</v>
      </c>
      <c r="BE492" s="22"/>
      <c r="BF492" s="22"/>
      <c r="BG492" s="22"/>
      <c r="BH492" s="22">
        <f t="shared" si="1606"/>
        <v>42.8</v>
      </c>
      <c r="BI492" s="22">
        <f t="shared" si="1607"/>
        <v>0</v>
      </c>
      <c r="BJ492" s="22">
        <f t="shared" si="1608"/>
        <v>0</v>
      </c>
      <c r="BK492" s="22"/>
      <c r="BL492" s="22"/>
      <c r="BM492" s="22"/>
      <c r="BN492" s="22">
        <f t="shared" si="1609"/>
        <v>42.8</v>
      </c>
      <c r="BO492" s="22">
        <f t="shared" si="1610"/>
        <v>0</v>
      </c>
      <c r="BP492" s="22">
        <f t="shared" si="1611"/>
        <v>0</v>
      </c>
      <c r="BQ492" s="22"/>
      <c r="BR492" s="22"/>
      <c r="BS492" s="22">
        <f t="shared" si="1612"/>
        <v>42.8</v>
      </c>
      <c r="BT492" s="22">
        <f t="shared" si="1613"/>
        <v>0</v>
      </c>
      <c r="BU492" s="22">
        <f t="shared" si="1614"/>
        <v>0</v>
      </c>
      <c r="BV492" s="22"/>
      <c r="BW492" s="22"/>
      <c r="BX492" s="22">
        <f t="shared" si="1615"/>
        <v>42.8</v>
      </c>
      <c r="BY492" s="22">
        <f t="shared" si="1616"/>
        <v>0</v>
      </c>
      <c r="BZ492" s="22">
        <f t="shared" si="1617"/>
        <v>0</v>
      </c>
      <c r="CA492" s="22"/>
      <c r="CB492" s="22"/>
      <c r="CC492" s="22"/>
      <c r="CD492" s="22">
        <f t="shared" si="1473"/>
        <v>42.8</v>
      </c>
      <c r="CE492" s="22"/>
      <c r="CF492" s="34">
        <f t="shared" si="1619"/>
        <v>42.8</v>
      </c>
      <c r="CG492" s="22">
        <f t="shared" si="1474"/>
        <v>0</v>
      </c>
      <c r="CH492" s="22"/>
      <c r="CI492" s="22">
        <f t="shared" si="1620"/>
        <v>0</v>
      </c>
      <c r="CJ492" s="22">
        <f t="shared" si="1475"/>
        <v>0</v>
      </c>
      <c r="CK492" s="22"/>
      <c r="CL492" s="22">
        <f t="shared" si="1621"/>
        <v>0</v>
      </c>
      <c r="CM492" s="22"/>
      <c r="CN492" s="15"/>
      <c r="CO492" s="35"/>
    </row>
    <row r="493" spans="1:99" x14ac:dyDescent="0.3">
      <c r="A493" s="36" t="s">
        <v>321</v>
      </c>
      <c r="B493" s="16">
        <v>620</v>
      </c>
      <c r="C493" s="32"/>
      <c r="D493" s="32"/>
      <c r="E493" s="33" t="s">
        <v>46</v>
      </c>
      <c r="F493" s="22">
        <f t="shared" ref="F493:K493" si="1679">F494</f>
        <v>286.8</v>
      </c>
      <c r="G493" s="22">
        <f t="shared" si="1679"/>
        <v>0</v>
      </c>
      <c r="H493" s="22">
        <f t="shared" si="1679"/>
        <v>0</v>
      </c>
      <c r="I493" s="22">
        <f t="shared" si="1679"/>
        <v>0</v>
      </c>
      <c r="J493" s="22">
        <f t="shared" si="1679"/>
        <v>0</v>
      </c>
      <c r="K493" s="22">
        <f t="shared" si="1679"/>
        <v>0</v>
      </c>
      <c r="L493" s="22">
        <f t="shared" si="1582"/>
        <v>286.8</v>
      </c>
      <c r="M493" s="22">
        <f t="shared" si="1583"/>
        <v>0</v>
      </c>
      <c r="N493" s="22">
        <f t="shared" si="1584"/>
        <v>0</v>
      </c>
      <c r="O493" s="22">
        <f>O494</f>
        <v>0</v>
      </c>
      <c r="P493" s="22">
        <f>P494</f>
        <v>0</v>
      </c>
      <c r="Q493" s="22">
        <f>Q494</f>
        <v>0</v>
      </c>
      <c r="R493" s="22">
        <f t="shared" si="1585"/>
        <v>286.8</v>
      </c>
      <c r="S493" s="22">
        <f t="shared" si="1586"/>
        <v>0</v>
      </c>
      <c r="T493" s="22">
        <f t="shared" si="1587"/>
        <v>0</v>
      </c>
      <c r="U493" s="22">
        <f>U494</f>
        <v>0</v>
      </c>
      <c r="V493" s="22">
        <f>V494</f>
        <v>0</v>
      </c>
      <c r="W493" s="22">
        <f>W494</f>
        <v>0</v>
      </c>
      <c r="X493" s="22">
        <f t="shared" si="1588"/>
        <v>286.8</v>
      </c>
      <c r="Y493" s="22">
        <f t="shared" si="1589"/>
        <v>0</v>
      </c>
      <c r="Z493" s="22">
        <f t="shared" si="1590"/>
        <v>0</v>
      </c>
      <c r="AA493" s="22">
        <f>AA494</f>
        <v>0</v>
      </c>
      <c r="AB493" s="22">
        <f>AB494</f>
        <v>0</v>
      </c>
      <c r="AC493" s="22">
        <f>AC494</f>
        <v>0</v>
      </c>
      <c r="AD493" s="22">
        <f t="shared" si="1591"/>
        <v>286.8</v>
      </c>
      <c r="AE493" s="22">
        <f t="shared" si="1592"/>
        <v>0</v>
      </c>
      <c r="AF493" s="22">
        <f t="shared" si="1593"/>
        <v>0</v>
      </c>
      <c r="AG493" s="22">
        <f>AG494</f>
        <v>0</v>
      </c>
      <c r="AH493" s="22">
        <f>AH494</f>
        <v>0</v>
      </c>
      <c r="AI493" s="22">
        <f>AI494</f>
        <v>0</v>
      </c>
      <c r="AJ493" s="22">
        <f t="shared" si="1594"/>
        <v>286.8</v>
      </c>
      <c r="AK493" s="22">
        <f t="shared" si="1595"/>
        <v>0</v>
      </c>
      <c r="AL493" s="22">
        <f t="shared" si="1596"/>
        <v>0</v>
      </c>
      <c r="AM493" s="22">
        <f>AM494</f>
        <v>0</v>
      </c>
      <c r="AN493" s="22">
        <f>AN494</f>
        <v>0</v>
      </c>
      <c r="AO493" s="22">
        <f>AO494</f>
        <v>0</v>
      </c>
      <c r="AP493" s="22">
        <f t="shared" si="1597"/>
        <v>286.8</v>
      </c>
      <c r="AQ493" s="22">
        <f t="shared" si="1598"/>
        <v>0</v>
      </c>
      <c r="AR493" s="22">
        <f t="shared" si="1599"/>
        <v>0</v>
      </c>
      <c r="AS493" s="22">
        <f>AS494</f>
        <v>0</v>
      </c>
      <c r="AT493" s="22">
        <f>AT494</f>
        <v>0</v>
      </c>
      <c r="AU493" s="22">
        <f>AU494</f>
        <v>0</v>
      </c>
      <c r="AV493" s="22">
        <f t="shared" si="1600"/>
        <v>286.8</v>
      </c>
      <c r="AW493" s="22">
        <f t="shared" si="1601"/>
        <v>0</v>
      </c>
      <c r="AX493" s="22">
        <f t="shared" si="1602"/>
        <v>0</v>
      </c>
      <c r="AY493" s="22">
        <f>AY494</f>
        <v>0</v>
      </c>
      <c r="AZ493" s="22">
        <f>AZ494</f>
        <v>0</v>
      </c>
      <c r="BA493" s="22">
        <f>BA494</f>
        <v>0</v>
      </c>
      <c r="BB493" s="22">
        <f t="shared" si="1603"/>
        <v>286.8</v>
      </c>
      <c r="BC493" s="22">
        <f t="shared" si="1604"/>
        <v>0</v>
      </c>
      <c r="BD493" s="22">
        <f t="shared" si="1605"/>
        <v>0</v>
      </c>
      <c r="BE493" s="22">
        <f>BE494</f>
        <v>0</v>
      </c>
      <c r="BF493" s="22">
        <f>BF494</f>
        <v>0</v>
      </c>
      <c r="BG493" s="22">
        <f>BG494</f>
        <v>0</v>
      </c>
      <c r="BH493" s="22">
        <f t="shared" si="1606"/>
        <v>286.8</v>
      </c>
      <c r="BI493" s="22">
        <f t="shared" si="1607"/>
        <v>0</v>
      </c>
      <c r="BJ493" s="22">
        <f t="shared" si="1608"/>
        <v>0</v>
      </c>
      <c r="BK493" s="22">
        <f>BK494</f>
        <v>0</v>
      </c>
      <c r="BL493" s="22">
        <f>BL494</f>
        <v>0</v>
      </c>
      <c r="BM493" s="22">
        <f>BM494</f>
        <v>0</v>
      </c>
      <c r="BN493" s="22">
        <f t="shared" si="1609"/>
        <v>286.8</v>
      </c>
      <c r="BO493" s="22">
        <f t="shared" si="1610"/>
        <v>0</v>
      </c>
      <c r="BP493" s="22">
        <f t="shared" si="1611"/>
        <v>0</v>
      </c>
      <c r="BQ493" s="22">
        <f>BQ494</f>
        <v>0</v>
      </c>
      <c r="BR493" s="22">
        <f>BR494</f>
        <v>0</v>
      </c>
      <c r="BS493" s="22">
        <f t="shared" si="1612"/>
        <v>286.8</v>
      </c>
      <c r="BT493" s="22">
        <f t="shared" si="1613"/>
        <v>0</v>
      </c>
      <c r="BU493" s="22">
        <f t="shared" si="1614"/>
        <v>0</v>
      </c>
      <c r="BV493" s="22">
        <f>BV494</f>
        <v>0</v>
      </c>
      <c r="BW493" s="22">
        <f>BW494</f>
        <v>0</v>
      </c>
      <c r="BX493" s="22">
        <f t="shared" si="1615"/>
        <v>286.8</v>
      </c>
      <c r="BY493" s="22">
        <f t="shared" si="1616"/>
        <v>0</v>
      </c>
      <c r="BZ493" s="22">
        <f t="shared" si="1617"/>
        <v>0</v>
      </c>
      <c r="CA493" s="22">
        <f>CA494</f>
        <v>34.468000000000004</v>
      </c>
      <c r="CB493" s="22">
        <f>CB494</f>
        <v>0</v>
      </c>
      <c r="CC493" s="22">
        <f>CC494</f>
        <v>0</v>
      </c>
      <c r="CD493" s="22">
        <f t="shared" ref="CD493:CD556" si="1680">BX493+CA493</f>
        <v>321.26800000000003</v>
      </c>
      <c r="CE493" s="22">
        <f>CE494</f>
        <v>0</v>
      </c>
      <c r="CF493" s="34">
        <f t="shared" si="1619"/>
        <v>321.26800000000003</v>
      </c>
      <c r="CG493" s="22">
        <f t="shared" ref="CG493:CG556" si="1681">BY493+CB493</f>
        <v>0</v>
      </c>
      <c r="CH493" s="22">
        <f>CH494</f>
        <v>0</v>
      </c>
      <c r="CI493" s="22">
        <f t="shared" si="1620"/>
        <v>0</v>
      </c>
      <c r="CJ493" s="22">
        <f t="shared" ref="CJ493:CJ556" si="1682">BZ493+CC493</f>
        <v>0</v>
      </c>
      <c r="CK493" s="22">
        <f>CK494</f>
        <v>0</v>
      </c>
      <c r="CL493" s="22">
        <f t="shared" si="1621"/>
        <v>0</v>
      </c>
      <c r="CM493" s="22">
        <f>CM494</f>
        <v>0</v>
      </c>
      <c r="CN493" s="15"/>
      <c r="CO493" s="35"/>
      <c r="CT493" s="5" t="s">
        <v>30</v>
      </c>
    </row>
    <row r="494" spans="1:99" x14ac:dyDescent="0.3">
      <c r="A494" s="36" t="s">
        <v>321</v>
      </c>
      <c r="B494" s="16">
        <v>620</v>
      </c>
      <c r="C494" s="32" t="s">
        <v>278</v>
      </c>
      <c r="D494" s="32" t="s">
        <v>42</v>
      </c>
      <c r="E494" s="33" t="s">
        <v>291</v>
      </c>
      <c r="F494" s="22">
        <v>286.8</v>
      </c>
      <c r="G494" s="22"/>
      <c r="H494" s="22"/>
      <c r="I494" s="22"/>
      <c r="J494" s="22"/>
      <c r="K494" s="22"/>
      <c r="L494" s="22">
        <f t="shared" si="1582"/>
        <v>286.8</v>
      </c>
      <c r="M494" s="22">
        <f t="shared" si="1583"/>
        <v>0</v>
      </c>
      <c r="N494" s="22">
        <f t="shared" si="1584"/>
        <v>0</v>
      </c>
      <c r="O494" s="22"/>
      <c r="P494" s="22"/>
      <c r="Q494" s="22"/>
      <c r="R494" s="22">
        <f t="shared" si="1585"/>
        <v>286.8</v>
      </c>
      <c r="S494" s="22">
        <f t="shared" si="1586"/>
        <v>0</v>
      </c>
      <c r="T494" s="22">
        <f t="shared" si="1587"/>
        <v>0</v>
      </c>
      <c r="U494" s="22"/>
      <c r="V494" s="22"/>
      <c r="W494" s="22"/>
      <c r="X494" s="22">
        <f t="shared" si="1588"/>
        <v>286.8</v>
      </c>
      <c r="Y494" s="22">
        <f t="shared" si="1589"/>
        <v>0</v>
      </c>
      <c r="Z494" s="22">
        <f t="shared" si="1590"/>
        <v>0</v>
      </c>
      <c r="AA494" s="22"/>
      <c r="AB494" s="22"/>
      <c r="AC494" s="22"/>
      <c r="AD494" s="22">
        <f t="shared" si="1591"/>
        <v>286.8</v>
      </c>
      <c r="AE494" s="22">
        <f t="shared" si="1592"/>
        <v>0</v>
      </c>
      <c r="AF494" s="22">
        <f t="shared" si="1593"/>
        <v>0</v>
      </c>
      <c r="AG494" s="22"/>
      <c r="AH494" s="22"/>
      <c r="AI494" s="22"/>
      <c r="AJ494" s="22">
        <f t="shared" si="1594"/>
        <v>286.8</v>
      </c>
      <c r="AK494" s="22">
        <f t="shared" si="1595"/>
        <v>0</v>
      </c>
      <c r="AL494" s="22">
        <f t="shared" si="1596"/>
        <v>0</v>
      </c>
      <c r="AM494" s="22"/>
      <c r="AN494" s="22"/>
      <c r="AO494" s="22"/>
      <c r="AP494" s="22">
        <f t="shared" si="1597"/>
        <v>286.8</v>
      </c>
      <c r="AQ494" s="22">
        <f t="shared" si="1598"/>
        <v>0</v>
      </c>
      <c r="AR494" s="22">
        <f t="shared" si="1599"/>
        <v>0</v>
      </c>
      <c r="AS494" s="22"/>
      <c r="AT494" s="22"/>
      <c r="AU494" s="22"/>
      <c r="AV494" s="22">
        <f t="shared" si="1600"/>
        <v>286.8</v>
      </c>
      <c r="AW494" s="22">
        <f t="shared" si="1601"/>
        <v>0</v>
      </c>
      <c r="AX494" s="22">
        <f t="shared" si="1602"/>
        <v>0</v>
      </c>
      <c r="AY494" s="22"/>
      <c r="AZ494" s="22"/>
      <c r="BA494" s="22"/>
      <c r="BB494" s="22">
        <f t="shared" si="1603"/>
        <v>286.8</v>
      </c>
      <c r="BC494" s="22">
        <f t="shared" si="1604"/>
        <v>0</v>
      </c>
      <c r="BD494" s="22">
        <f t="shared" si="1605"/>
        <v>0</v>
      </c>
      <c r="BE494" s="22"/>
      <c r="BF494" s="22"/>
      <c r="BG494" s="22"/>
      <c r="BH494" s="22">
        <f t="shared" si="1606"/>
        <v>286.8</v>
      </c>
      <c r="BI494" s="22">
        <f t="shared" si="1607"/>
        <v>0</v>
      </c>
      <c r="BJ494" s="22">
        <f t="shared" si="1608"/>
        <v>0</v>
      </c>
      <c r="BK494" s="22"/>
      <c r="BL494" s="22"/>
      <c r="BM494" s="22"/>
      <c r="BN494" s="22">
        <f t="shared" si="1609"/>
        <v>286.8</v>
      </c>
      <c r="BO494" s="22">
        <f t="shared" si="1610"/>
        <v>0</v>
      </c>
      <c r="BP494" s="22">
        <f t="shared" si="1611"/>
        <v>0</v>
      </c>
      <c r="BQ494" s="22"/>
      <c r="BR494" s="22"/>
      <c r="BS494" s="22">
        <f t="shared" si="1612"/>
        <v>286.8</v>
      </c>
      <c r="BT494" s="22">
        <f t="shared" si="1613"/>
        <v>0</v>
      </c>
      <c r="BU494" s="22">
        <f t="shared" si="1614"/>
        <v>0</v>
      </c>
      <c r="BV494" s="22"/>
      <c r="BW494" s="22"/>
      <c r="BX494" s="22">
        <f t="shared" si="1615"/>
        <v>286.8</v>
      </c>
      <c r="BY494" s="22">
        <f t="shared" si="1616"/>
        <v>0</v>
      </c>
      <c r="BZ494" s="22">
        <f t="shared" si="1617"/>
        <v>0</v>
      </c>
      <c r="CA494" s="22">
        <v>34.468000000000004</v>
      </c>
      <c r="CB494" s="22"/>
      <c r="CC494" s="22"/>
      <c r="CD494" s="22">
        <f t="shared" si="1680"/>
        <v>321.26800000000003</v>
      </c>
      <c r="CE494" s="22"/>
      <c r="CF494" s="34">
        <f t="shared" si="1619"/>
        <v>321.26800000000003</v>
      </c>
      <c r="CG494" s="22">
        <f t="shared" si="1681"/>
        <v>0</v>
      </c>
      <c r="CH494" s="22"/>
      <c r="CI494" s="22">
        <f t="shared" si="1620"/>
        <v>0</v>
      </c>
      <c r="CJ494" s="22">
        <f t="shared" si="1682"/>
        <v>0</v>
      </c>
      <c r="CK494" s="22"/>
      <c r="CL494" s="22">
        <f t="shared" si="1621"/>
        <v>0</v>
      </c>
      <c r="CM494" s="22"/>
      <c r="CN494" s="15"/>
      <c r="CO494" s="35"/>
    </row>
    <row r="495" spans="1:99" ht="62.4" x14ac:dyDescent="0.3">
      <c r="A495" s="32" t="s">
        <v>322</v>
      </c>
      <c r="B495" s="16"/>
      <c r="C495" s="32"/>
      <c r="D495" s="32"/>
      <c r="E495" s="33" t="s">
        <v>323</v>
      </c>
      <c r="F495" s="22">
        <f t="shared" ref="F495:K495" si="1683">F496+F502</f>
        <v>96585.4</v>
      </c>
      <c r="G495" s="22">
        <f t="shared" si="1683"/>
        <v>98316.6</v>
      </c>
      <c r="H495" s="22">
        <f t="shared" si="1683"/>
        <v>98316.6</v>
      </c>
      <c r="I495" s="22">
        <f t="shared" si="1683"/>
        <v>0</v>
      </c>
      <c r="J495" s="22">
        <f t="shared" si="1683"/>
        <v>0</v>
      </c>
      <c r="K495" s="22">
        <f t="shared" si="1683"/>
        <v>0</v>
      </c>
      <c r="L495" s="22">
        <f t="shared" si="1582"/>
        <v>96585.4</v>
      </c>
      <c r="M495" s="22">
        <f t="shared" si="1583"/>
        <v>98316.6</v>
      </c>
      <c r="N495" s="22">
        <f t="shared" si="1584"/>
        <v>98316.6</v>
      </c>
      <c r="O495" s="22">
        <f>O496+O502</f>
        <v>0</v>
      </c>
      <c r="P495" s="22">
        <f>P496+P502</f>
        <v>0</v>
      </c>
      <c r="Q495" s="22">
        <f>Q496+Q502</f>
        <v>0</v>
      </c>
      <c r="R495" s="22">
        <f t="shared" si="1585"/>
        <v>96585.4</v>
      </c>
      <c r="S495" s="22">
        <f t="shared" si="1586"/>
        <v>98316.6</v>
      </c>
      <c r="T495" s="22">
        <f t="shared" si="1587"/>
        <v>98316.6</v>
      </c>
      <c r="U495" s="22">
        <f>U496+U502</f>
        <v>0</v>
      </c>
      <c r="V495" s="22">
        <f>V496+V502</f>
        <v>0</v>
      </c>
      <c r="W495" s="22">
        <f>W496+W502</f>
        <v>0</v>
      </c>
      <c r="X495" s="22">
        <f t="shared" si="1588"/>
        <v>96585.4</v>
      </c>
      <c r="Y495" s="22">
        <f t="shared" si="1589"/>
        <v>98316.6</v>
      </c>
      <c r="Z495" s="22">
        <f t="shared" si="1590"/>
        <v>98316.6</v>
      </c>
      <c r="AA495" s="22">
        <f>AA496+AA502</f>
        <v>0</v>
      </c>
      <c r="AB495" s="22">
        <f>AB496+AB502</f>
        <v>0</v>
      </c>
      <c r="AC495" s="22">
        <f>AC496+AC502</f>
        <v>0</v>
      </c>
      <c r="AD495" s="22">
        <f t="shared" si="1591"/>
        <v>96585.4</v>
      </c>
      <c r="AE495" s="22">
        <f t="shared" si="1592"/>
        <v>98316.6</v>
      </c>
      <c r="AF495" s="22">
        <f t="shared" si="1593"/>
        <v>98316.6</v>
      </c>
      <c r="AG495" s="22">
        <f>AG496+AG502</f>
        <v>0</v>
      </c>
      <c r="AH495" s="22">
        <f>AH496+AH502</f>
        <v>0</v>
      </c>
      <c r="AI495" s="22">
        <f>AI496+AI502</f>
        <v>0</v>
      </c>
      <c r="AJ495" s="22">
        <f t="shared" si="1594"/>
        <v>96585.4</v>
      </c>
      <c r="AK495" s="22">
        <f t="shared" si="1595"/>
        <v>98316.6</v>
      </c>
      <c r="AL495" s="22">
        <f t="shared" si="1596"/>
        <v>98316.6</v>
      </c>
      <c r="AM495" s="22">
        <f>AM496+AM502</f>
        <v>0</v>
      </c>
      <c r="AN495" s="22">
        <f>AN496+AN502</f>
        <v>0</v>
      </c>
      <c r="AO495" s="22">
        <f>AO496+AO502</f>
        <v>0</v>
      </c>
      <c r="AP495" s="22">
        <f t="shared" si="1597"/>
        <v>96585.4</v>
      </c>
      <c r="AQ495" s="22">
        <f t="shared" si="1598"/>
        <v>98316.6</v>
      </c>
      <c r="AR495" s="22">
        <f t="shared" si="1599"/>
        <v>98316.6</v>
      </c>
      <c r="AS495" s="22">
        <f>AS496+AS502</f>
        <v>0</v>
      </c>
      <c r="AT495" s="22">
        <f>AT496+AT502</f>
        <v>0</v>
      </c>
      <c r="AU495" s="22">
        <f>AU496+AU502</f>
        <v>0</v>
      </c>
      <c r="AV495" s="22">
        <f t="shared" si="1600"/>
        <v>96585.4</v>
      </c>
      <c r="AW495" s="22">
        <f t="shared" si="1601"/>
        <v>98316.6</v>
      </c>
      <c r="AX495" s="22">
        <f t="shared" si="1602"/>
        <v>98316.6</v>
      </c>
      <c r="AY495" s="22">
        <f>AY496+AY502</f>
        <v>0</v>
      </c>
      <c r="AZ495" s="22">
        <f>AZ496+AZ502</f>
        <v>0</v>
      </c>
      <c r="BA495" s="22">
        <f>BA496+BA502</f>
        <v>0</v>
      </c>
      <c r="BB495" s="22">
        <f t="shared" si="1603"/>
        <v>96585.4</v>
      </c>
      <c r="BC495" s="22">
        <f t="shared" si="1604"/>
        <v>98316.6</v>
      </c>
      <c r="BD495" s="22">
        <f t="shared" si="1605"/>
        <v>98316.6</v>
      </c>
      <c r="BE495" s="22">
        <f>BE496+BE502</f>
        <v>0</v>
      </c>
      <c r="BF495" s="22">
        <f>BF496+BF502</f>
        <v>0</v>
      </c>
      <c r="BG495" s="22">
        <f>BG496+BG502</f>
        <v>0</v>
      </c>
      <c r="BH495" s="22">
        <f t="shared" si="1606"/>
        <v>96585.4</v>
      </c>
      <c r="BI495" s="22">
        <f t="shared" si="1607"/>
        <v>98316.6</v>
      </c>
      <c r="BJ495" s="22">
        <f t="shared" si="1608"/>
        <v>98316.6</v>
      </c>
      <c r="BK495" s="22">
        <f>BK496+BK502</f>
        <v>0</v>
      </c>
      <c r="BL495" s="22">
        <f>BL496+BL502</f>
        <v>0</v>
      </c>
      <c r="BM495" s="22">
        <f>BM496+BM502</f>
        <v>0</v>
      </c>
      <c r="BN495" s="22">
        <f t="shared" si="1609"/>
        <v>96585.4</v>
      </c>
      <c r="BO495" s="22">
        <f t="shared" si="1610"/>
        <v>98316.6</v>
      </c>
      <c r="BP495" s="22">
        <f t="shared" si="1611"/>
        <v>98316.6</v>
      </c>
      <c r="BQ495" s="22">
        <f>BQ496+BQ502</f>
        <v>0</v>
      </c>
      <c r="BR495" s="22">
        <f>BR496+BR502</f>
        <v>0</v>
      </c>
      <c r="BS495" s="22">
        <f t="shared" si="1612"/>
        <v>96585.4</v>
      </c>
      <c r="BT495" s="22">
        <f t="shared" si="1613"/>
        <v>98316.6</v>
      </c>
      <c r="BU495" s="22">
        <f t="shared" si="1614"/>
        <v>98316.6</v>
      </c>
      <c r="BV495" s="22">
        <f>BV496+BV502</f>
        <v>0</v>
      </c>
      <c r="BW495" s="22">
        <f>BW496+BW502</f>
        <v>0</v>
      </c>
      <c r="BX495" s="22">
        <f t="shared" si="1615"/>
        <v>96585.4</v>
      </c>
      <c r="BY495" s="22">
        <f t="shared" si="1616"/>
        <v>98316.6</v>
      </c>
      <c r="BZ495" s="22">
        <f t="shared" si="1617"/>
        <v>98316.6</v>
      </c>
      <c r="CA495" s="22">
        <f>CA496+CA502</f>
        <v>0</v>
      </c>
      <c r="CB495" s="22">
        <f>CB496+CB502</f>
        <v>0</v>
      </c>
      <c r="CC495" s="22">
        <f>CC496+CC502</f>
        <v>0</v>
      </c>
      <c r="CD495" s="22">
        <f t="shared" si="1680"/>
        <v>96585.4</v>
      </c>
      <c r="CE495" s="22">
        <f>CE496+CE502</f>
        <v>0</v>
      </c>
      <c r="CF495" s="34">
        <f t="shared" si="1619"/>
        <v>96585.4</v>
      </c>
      <c r="CG495" s="22">
        <f t="shared" si="1681"/>
        <v>98316.6</v>
      </c>
      <c r="CH495" s="22">
        <f>CH496+CH502</f>
        <v>0</v>
      </c>
      <c r="CI495" s="22">
        <f t="shared" si="1620"/>
        <v>98316.6</v>
      </c>
      <c r="CJ495" s="22">
        <f t="shared" si="1682"/>
        <v>98316.6</v>
      </c>
      <c r="CK495" s="22">
        <f>CK496+CK502</f>
        <v>0</v>
      </c>
      <c r="CL495" s="22">
        <f t="shared" si="1621"/>
        <v>98316.6</v>
      </c>
      <c r="CM495" s="22">
        <f>CM496+CM502</f>
        <v>0</v>
      </c>
      <c r="CN495" s="15"/>
      <c r="CO495" s="35"/>
      <c r="CR495" s="5" t="s">
        <v>28</v>
      </c>
    </row>
    <row r="496" spans="1:99" ht="46.8" x14ac:dyDescent="0.3">
      <c r="A496" s="36" t="s">
        <v>324</v>
      </c>
      <c r="B496" s="16"/>
      <c r="C496" s="32"/>
      <c r="D496" s="32"/>
      <c r="E496" s="33" t="s">
        <v>130</v>
      </c>
      <c r="F496" s="22">
        <f t="shared" ref="F496:K496" si="1684">F497</f>
        <v>96008.4</v>
      </c>
      <c r="G496" s="22">
        <f t="shared" si="1684"/>
        <v>98316.6</v>
      </c>
      <c r="H496" s="22">
        <f t="shared" si="1684"/>
        <v>98316.6</v>
      </c>
      <c r="I496" s="22">
        <f t="shared" si="1684"/>
        <v>0</v>
      </c>
      <c r="J496" s="22">
        <f t="shared" si="1684"/>
        <v>0</v>
      </c>
      <c r="K496" s="22">
        <f t="shared" si="1684"/>
        <v>0</v>
      </c>
      <c r="L496" s="22">
        <f t="shared" si="1582"/>
        <v>96008.4</v>
      </c>
      <c r="M496" s="22">
        <f t="shared" si="1583"/>
        <v>98316.6</v>
      </c>
      <c r="N496" s="22">
        <f t="shared" si="1584"/>
        <v>98316.6</v>
      </c>
      <c r="O496" s="22">
        <f>O497</f>
        <v>0</v>
      </c>
      <c r="P496" s="22">
        <f>P497</f>
        <v>0</v>
      </c>
      <c r="Q496" s="22">
        <f>Q497</f>
        <v>0</v>
      </c>
      <c r="R496" s="22">
        <f t="shared" si="1585"/>
        <v>96008.4</v>
      </c>
      <c r="S496" s="22">
        <f t="shared" si="1586"/>
        <v>98316.6</v>
      </c>
      <c r="T496" s="22">
        <f t="shared" si="1587"/>
        <v>98316.6</v>
      </c>
      <c r="U496" s="22">
        <f>U497</f>
        <v>0</v>
      </c>
      <c r="V496" s="22">
        <f>V497</f>
        <v>0</v>
      </c>
      <c r="W496" s="22">
        <f>W497</f>
        <v>0</v>
      </c>
      <c r="X496" s="22">
        <f t="shared" si="1588"/>
        <v>96008.4</v>
      </c>
      <c r="Y496" s="22">
        <f t="shared" si="1589"/>
        <v>98316.6</v>
      </c>
      <c r="Z496" s="22">
        <f t="shared" si="1590"/>
        <v>98316.6</v>
      </c>
      <c r="AA496" s="22">
        <f>AA497</f>
        <v>0</v>
      </c>
      <c r="AB496" s="22">
        <f>AB497</f>
        <v>0</v>
      </c>
      <c r="AC496" s="22">
        <f>AC497</f>
        <v>0</v>
      </c>
      <c r="AD496" s="22">
        <f t="shared" si="1591"/>
        <v>96008.4</v>
      </c>
      <c r="AE496" s="22">
        <f t="shared" si="1592"/>
        <v>98316.6</v>
      </c>
      <c r="AF496" s="22">
        <f t="shared" si="1593"/>
        <v>98316.6</v>
      </c>
      <c r="AG496" s="22">
        <f>AG497</f>
        <v>0</v>
      </c>
      <c r="AH496" s="22">
        <f>AH497</f>
        <v>0</v>
      </c>
      <c r="AI496" s="22">
        <f>AI497</f>
        <v>0</v>
      </c>
      <c r="AJ496" s="22">
        <f t="shared" si="1594"/>
        <v>96008.4</v>
      </c>
      <c r="AK496" s="22">
        <f t="shared" si="1595"/>
        <v>98316.6</v>
      </c>
      <c r="AL496" s="22">
        <f t="shared" si="1596"/>
        <v>98316.6</v>
      </c>
      <c r="AM496" s="22">
        <f>AM497</f>
        <v>0</v>
      </c>
      <c r="AN496" s="22">
        <f>AN497</f>
        <v>0</v>
      </c>
      <c r="AO496" s="22">
        <f>AO497</f>
        <v>0</v>
      </c>
      <c r="AP496" s="22">
        <f t="shared" si="1597"/>
        <v>96008.4</v>
      </c>
      <c r="AQ496" s="22">
        <f t="shared" si="1598"/>
        <v>98316.6</v>
      </c>
      <c r="AR496" s="22">
        <f t="shared" si="1599"/>
        <v>98316.6</v>
      </c>
      <c r="AS496" s="22">
        <f>AS497</f>
        <v>0</v>
      </c>
      <c r="AT496" s="22">
        <f>AT497</f>
        <v>0</v>
      </c>
      <c r="AU496" s="22">
        <f>AU497</f>
        <v>0</v>
      </c>
      <c r="AV496" s="22">
        <f t="shared" si="1600"/>
        <v>96008.4</v>
      </c>
      <c r="AW496" s="22">
        <f t="shared" si="1601"/>
        <v>98316.6</v>
      </c>
      <c r="AX496" s="22">
        <f t="shared" si="1602"/>
        <v>98316.6</v>
      </c>
      <c r="AY496" s="22">
        <f>AY497</f>
        <v>0</v>
      </c>
      <c r="AZ496" s="22">
        <f>AZ497</f>
        <v>0</v>
      </c>
      <c r="BA496" s="22">
        <f>BA497</f>
        <v>0</v>
      </c>
      <c r="BB496" s="22">
        <f t="shared" si="1603"/>
        <v>96008.4</v>
      </c>
      <c r="BC496" s="22">
        <f t="shared" si="1604"/>
        <v>98316.6</v>
      </c>
      <c r="BD496" s="22">
        <f t="shared" si="1605"/>
        <v>98316.6</v>
      </c>
      <c r="BE496" s="22">
        <f>BE497</f>
        <v>0</v>
      </c>
      <c r="BF496" s="22">
        <f>BF497</f>
        <v>0</v>
      </c>
      <c r="BG496" s="22">
        <f>BG497</f>
        <v>0</v>
      </c>
      <c r="BH496" s="22">
        <f t="shared" si="1606"/>
        <v>96008.4</v>
      </c>
      <c r="BI496" s="22">
        <f t="shared" si="1607"/>
        <v>98316.6</v>
      </c>
      <c r="BJ496" s="22">
        <f t="shared" si="1608"/>
        <v>98316.6</v>
      </c>
      <c r="BK496" s="22">
        <f>BK497</f>
        <v>0</v>
      </c>
      <c r="BL496" s="22">
        <f>BL497</f>
        <v>0</v>
      </c>
      <c r="BM496" s="22">
        <f>BM497</f>
        <v>0</v>
      </c>
      <c r="BN496" s="22">
        <f t="shared" si="1609"/>
        <v>96008.4</v>
      </c>
      <c r="BO496" s="22">
        <f t="shared" si="1610"/>
        <v>98316.6</v>
      </c>
      <c r="BP496" s="22">
        <f t="shared" si="1611"/>
        <v>98316.6</v>
      </c>
      <c r="BQ496" s="22">
        <f>BQ497</f>
        <v>0</v>
      </c>
      <c r="BR496" s="22">
        <f>BR497</f>
        <v>0</v>
      </c>
      <c r="BS496" s="22">
        <f t="shared" si="1612"/>
        <v>96008.4</v>
      </c>
      <c r="BT496" s="22">
        <f t="shared" si="1613"/>
        <v>98316.6</v>
      </c>
      <c r="BU496" s="22">
        <f t="shared" si="1614"/>
        <v>98316.6</v>
      </c>
      <c r="BV496" s="22">
        <f>BV497</f>
        <v>0</v>
      </c>
      <c r="BW496" s="22">
        <f>BW497</f>
        <v>0</v>
      </c>
      <c r="BX496" s="22">
        <f t="shared" si="1615"/>
        <v>96008.4</v>
      </c>
      <c r="BY496" s="22">
        <f t="shared" si="1616"/>
        <v>98316.6</v>
      </c>
      <c r="BZ496" s="22">
        <f t="shared" si="1617"/>
        <v>98316.6</v>
      </c>
      <c r="CA496" s="22">
        <f>CA497</f>
        <v>0</v>
      </c>
      <c r="CB496" s="22">
        <f>CB497</f>
        <v>0</v>
      </c>
      <c r="CC496" s="22">
        <f>CC497</f>
        <v>0</v>
      </c>
      <c r="CD496" s="22">
        <f t="shared" si="1680"/>
        <v>96008.4</v>
      </c>
      <c r="CE496" s="22">
        <f>CE497</f>
        <v>0</v>
      </c>
      <c r="CF496" s="34">
        <f t="shared" si="1619"/>
        <v>96008.4</v>
      </c>
      <c r="CG496" s="22">
        <f t="shared" si="1681"/>
        <v>98316.6</v>
      </c>
      <c r="CH496" s="22">
        <f>CH497</f>
        <v>0</v>
      </c>
      <c r="CI496" s="22">
        <f t="shared" si="1620"/>
        <v>98316.6</v>
      </c>
      <c r="CJ496" s="22">
        <f t="shared" si="1682"/>
        <v>98316.6</v>
      </c>
      <c r="CK496" s="22">
        <f>CK497</f>
        <v>0</v>
      </c>
      <c r="CL496" s="22">
        <f t="shared" si="1621"/>
        <v>98316.6</v>
      </c>
      <c r="CM496" s="22">
        <f>CM497</f>
        <v>0</v>
      </c>
      <c r="CN496" s="15"/>
      <c r="CO496" s="35"/>
      <c r="CU496" s="5" t="s">
        <v>31</v>
      </c>
    </row>
    <row r="497" spans="1:99" ht="46.8" x14ac:dyDescent="0.3">
      <c r="A497" s="36" t="s">
        <v>324</v>
      </c>
      <c r="B497" s="16">
        <v>600</v>
      </c>
      <c r="C497" s="32"/>
      <c r="D497" s="32"/>
      <c r="E497" s="33" t="s">
        <v>45</v>
      </c>
      <c r="F497" s="22">
        <f t="shared" ref="F497:K497" si="1685">F498+F500</f>
        <v>96008.4</v>
      </c>
      <c r="G497" s="22">
        <f t="shared" si="1685"/>
        <v>98316.6</v>
      </c>
      <c r="H497" s="22">
        <f t="shared" si="1685"/>
        <v>98316.6</v>
      </c>
      <c r="I497" s="22">
        <f t="shared" si="1685"/>
        <v>0</v>
      </c>
      <c r="J497" s="22">
        <f t="shared" si="1685"/>
        <v>0</v>
      </c>
      <c r="K497" s="22">
        <f t="shared" si="1685"/>
        <v>0</v>
      </c>
      <c r="L497" s="22">
        <f t="shared" si="1582"/>
        <v>96008.4</v>
      </c>
      <c r="M497" s="22">
        <f t="shared" si="1583"/>
        <v>98316.6</v>
      </c>
      <c r="N497" s="22">
        <f t="shared" si="1584"/>
        <v>98316.6</v>
      </c>
      <c r="O497" s="22">
        <f>O498+O500</f>
        <v>0</v>
      </c>
      <c r="P497" s="22">
        <f>P498+P500</f>
        <v>0</v>
      </c>
      <c r="Q497" s="22">
        <f>Q498+Q500</f>
        <v>0</v>
      </c>
      <c r="R497" s="22">
        <f t="shared" si="1585"/>
        <v>96008.4</v>
      </c>
      <c r="S497" s="22">
        <f t="shared" si="1586"/>
        <v>98316.6</v>
      </c>
      <c r="T497" s="22">
        <f t="shared" si="1587"/>
        <v>98316.6</v>
      </c>
      <c r="U497" s="22">
        <f>U498+U500</f>
        <v>0</v>
      </c>
      <c r="V497" s="22">
        <f>V498+V500</f>
        <v>0</v>
      </c>
      <c r="W497" s="22">
        <f>W498+W500</f>
        <v>0</v>
      </c>
      <c r="X497" s="22">
        <f t="shared" si="1588"/>
        <v>96008.4</v>
      </c>
      <c r="Y497" s="22">
        <f t="shared" si="1589"/>
        <v>98316.6</v>
      </c>
      <c r="Z497" s="22">
        <f t="shared" si="1590"/>
        <v>98316.6</v>
      </c>
      <c r="AA497" s="22">
        <f>AA498+AA500</f>
        <v>0</v>
      </c>
      <c r="AB497" s="22">
        <f>AB498+AB500</f>
        <v>0</v>
      </c>
      <c r="AC497" s="22">
        <f>AC498+AC500</f>
        <v>0</v>
      </c>
      <c r="AD497" s="22">
        <f t="shared" si="1591"/>
        <v>96008.4</v>
      </c>
      <c r="AE497" s="22">
        <f t="shared" si="1592"/>
        <v>98316.6</v>
      </c>
      <c r="AF497" s="22">
        <f t="shared" si="1593"/>
        <v>98316.6</v>
      </c>
      <c r="AG497" s="22">
        <f>AG498+AG500</f>
        <v>0</v>
      </c>
      <c r="AH497" s="22">
        <f>AH498+AH500</f>
        <v>0</v>
      </c>
      <c r="AI497" s="22">
        <f>AI498+AI500</f>
        <v>0</v>
      </c>
      <c r="AJ497" s="22">
        <f t="shared" si="1594"/>
        <v>96008.4</v>
      </c>
      <c r="AK497" s="22">
        <f t="shared" si="1595"/>
        <v>98316.6</v>
      </c>
      <c r="AL497" s="22">
        <f t="shared" si="1596"/>
        <v>98316.6</v>
      </c>
      <c r="AM497" s="22">
        <f>AM498+AM500</f>
        <v>0</v>
      </c>
      <c r="AN497" s="22">
        <f>AN498+AN500</f>
        <v>0</v>
      </c>
      <c r="AO497" s="22">
        <f>AO498+AO500</f>
        <v>0</v>
      </c>
      <c r="AP497" s="22">
        <f t="shared" si="1597"/>
        <v>96008.4</v>
      </c>
      <c r="AQ497" s="22">
        <f t="shared" si="1598"/>
        <v>98316.6</v>
      </c>
      <c r="AR497" s="22">
        <f t="shared" si="1599"/>
        <v>98316.6</v>
      </c>
      <c r="AS497" s="22">
        <f>AS498+AS500</f>
        <v>0</v>
      </c>
      <c r="AT497" s="22">
        <f>AT498+AT500</f>
        <v>0</v>
      </c>
      <c r="AU497" s="22">
        <f>AU498+AU500</f>
        <v>0</v>
      </c>
      <c r="AV497" s="22">
        <f t="shared" si="1600"/>
        <v>96008.4</v>
      </c>
      <c r="AW497" s="22">
        <f t="shared" si="1601"/>
        <v>98316.6</v>
      </c>
      <c r="AX497" s="22">
        <f t="shared" si="1602"/>
        <v>98316.6</v>
      </c>
      <c r="AY497" s="22">
        <f>AY498+AY500</f>
        <v>0</v>
      </c>
      <c r="AZ497" s="22">
        <f>AZ498+AZ500</f>
        <v>0</v>
      </c>
      <c r="BA497" s="22">
        <f>BA498+BA500</f>
        <v>0</v>
      </c>
      <c r="BB497" s="22">
        <f t="shared" si="1603"/>
        <v>96008.4</v>
      </c>
      <c r="BC497" s="22">
        <f t="shared" si="1604"/>
        <v>98316.6</v>
      </c>
      <c r="BD497" s="22">
        <f t="shared" si="1605"/>
        <v>98316.6</v>
      </c>
      <c r="BE497" s="22">
        <f>BE498+BE500</f>
        <v>0</v>
      </c>
      <c r="BF497" s="22">
        <f>BF498+BF500</f>
        <v>0</v>
      </c>
      <c r="BG497" s="22">
        <f>BG498+BG500</f>
        <v>0</v>
      </c>
      <c r="BH497" s="22">
        <f t="shared" si="1606"/>
        <v>96008.4</v>
      </c>
      <c r="BI497" s="22">
        <f t="shared" si="1607"/>
        <v>98316.6</v>
      </c>
      <c r="BJ497" s="22">
        <f t="shared" si="1608"/>
        <v>98316.6</v>
      </c>
      <c r="BK497" s="22">
        <f>BK498+BK500</f>
        <v>0</v>
      </c>
      <c r="BL497" s="22">
        <f>BL498+BL500</f>
        <v>0</v>
      </c>
      <c r="BM497" s="22">
        <f>BM498+BM500</f>
        <v>0</v>
      </c>
      <c r="BN497" s="22">
        <f t="shared" si="1609"/>
        <v>96008.4</v>
      </c>
      <c r="BO497" s="22">
        <f t="shared" si="1610"/>
        <v>98316.6</v>
      </c>
      <c r="BP497" s="22">
        <f t="shared" si="1611"/>
        <v>98316.6</v>
      </c>
      <c r="BQ497" s="22">
        <f>BQ498+BQ500</f>
        <v>0</v>
      </c>
      <c r="BR497" s="22">
        <f>BR498+BR500</f>
        <v>0</v>
      </c>
      <c r="BS497" s="22">
        <f t="shared" si="1612"/>
        <v>96008.4</v>
      </c>
      <c r="BT497" s="22">
        <f t="shared" si="1613"/>
        <v>98316.6</v>
      </c>
      <c r="BU497" s="22">
        <f t="shared" si="1614"/>
        <v>98316.6</v>
      </c>
      <c r="BV497" s="22">
        <f>BV498+BV500</f>
        <v>0</v>
      </c>
      <c r="BW497" s="22">
        <f>BW498+BW500</f>
        <v>0</v>
      </c>
      <c r="BX497" s="22">
        <f t="shared" si="1615"/>
        <v>96008.4</v>
      </c>
      <c r="BY497" s="22">
        <f t="shared" si="1616"/>
        <v>98316.6</v>
      </c>
      <c r="BZ497" s="22">
        <f t="shared" si="1617"/>
        <v>98316.6</v>
      </c>
      <c r="CA497" s="22">
        <f>CA498+CA500</f>
        <v>0</v>
      </c>
      <c r="CB497" s="22">
        <f>CB498+CB500</f>
        <v>0</v>
      </c>
      <c r="CC497" s="22">
        <f>CC498+CC500</f>
        <v>0</v>
      </c>
      <c r="CD497" s="22">
        <f t="shared" si="1680"/>
        <v>96008.4</v>
      </c>
      <c r="CE497" s="22">
        <f>CE498+CE500</f>
        <v>0</v>
      </c>
      <c r="CF497" s="34">
        <f t="shared" si="1619"/>
        <v>96008.4</v>
      </c>
      <c r="CG497" s="22">
        <f t="shared" si="1681"/>
        <v>98316.6</v>
      </c>
      <c r="CH497" s="22">
        <f>CH498+CH500</f>
        <v>0</v>
      </c>
      <c r="CI497" s="22">
        <f t="shared" si="1620"/>
        <v>98316.6</v>
      </c>
      <c r="CJ497" s="22">
        <f t="shared" si="1682"/>
        <v>98316.6</v>
      </c>
      <c r="CK497" s="22">
        <f>CK498+CK500</f>
        <v>0</v>
      </c>
      <c r="CL497" s="22">
        <f t="shared" si="1621"/>
        <v>98316.6</v>
      </c>
      <c r="CM497" s="22">
        <f>CM498+CM500</f>
        <v>0</v>
      </c>
      <c r="CN497" s="15"/>
      <c r="CO497" s="35"/>
      <c r="CS497" s="5" t="s">
        <v>29</v>
      </c>
    </row>
    <row r="498" spans="1:99" hidden="1" x14ac:dyDescent="0.3">
      <c r="A498" s="36" t="s">
        <v>324</v>
      </c>
      <c r="B498" s="16">
        <v>610</v>
      </c>
      <c r="C498" s="32"/>
      <c r="D498" s="32"/>
      <c r="E498" s="33" t="s">
        <v>104</v>
      </c>
      <c r="F498" s="22">
        <f t="shared" ref="F498:K498" si="1686">F499</f>
        <v>0</v>
      </c>
      <c r="G498" s="22">
        <f t="shared" si="1686"/>
        <v>0</v>
      </c>
      <c r="H498" s="22">
        <f t="shared" si="1686"/>
        <v>0</v>
      </c>
      <c r="I498" s="22">
        <f t="shared" si="1686"/>
        <v>0</v>
      </c>
      <c r="J498" s="22">
        <f t="shared" si="1686"/>
        <v>0</v>
      </c>
      <c r="K498" s="22">
        <f t="shared" si="1686"/>
        <v>0</v>
      </c>
      <c r="L498" s="22">
        <f t="shared" si="1582"/>
        <v>0</v>
      </c>
      <c r="M498" s="22">
        <f t="shared" si="1583"/>
        <v>0</v>
      </c>
      <c r="N498" s="22">
        <f t="shared" si="1584"/>
        <v>0</v>
      </c>
      <c r="O498" s="22">
        <f>O499</f>
        <v>0</v>
      </c>
      <c r="P498" s="22">
        <f>P499</f>
        <v>0</v>
      </c>
      <c r="Q498" s="22">
        <f>Q499</f>
        <v>0</v>
      </c>
      <c r="R498" s="22">
        <f t="shared" si="1585"/>
        <v>0</v>
      </c>
      <c r="S498" s="22">
        <f t="shared" si="1586"/>
        <v>0</v>
      </c>
      <c r="T498" s="22">
        <f t="shared" si="1587"/>
        <v>0</v>
      </c>
      <c r="U498" s="22">
        <f>U499</f>
        <v>0</v>
      </c>
      <c r="V498" s="22">
        <f>V499</f>
        <v>0</v>
      </c>
      <c r="W498" s="22">
        <f>W499</f>
        <v>0</v>
      </c>
      <c r="X498" s="22">
        <f t="shared" si="1588"/>
        <v>0</v>
      </c>
      <c r="Y498" s="22">
        <f t="shared" si="1589"/>
        <v>0</v>
      </c>
      <c r="Z498" s="22">
        <f t="shared" si="1590"/>
        <v>0</v>
      </c>
      <c r="AA498" s="22">
        <f>AA499</f>
        <v>0</v>
      </c>
      <c r="AB498" s="22">
        <f>AB499</f>
        <v>0</v>
      </c>
      <c r="AC498" s="22">
        <f>AC499</f>
        <v>0</v>
      </c>
      <c r="AD498" s="22">
        <f t="shared" si="1591"/>
        <v>0</v>
      </c>
      <c r="AE498" s="22">
        <f t="shared" si="1592"/>
        <v>0</v>
      </c>
      <c r="AF498" s="22">
        <f t="shared" si="1593"/>
        <v>0</v>
      </c>
      <c r="AG498" s="22">
        <f>AG499</f>
        <v>0</v>
      </c>
      <c r="AH498" s="22">
        <f>AH499</f>
        <v>0</v>
      </c>
      <c r="AI498" s="22">
        <f>AI499</f>
        <v>0</v>
      </c>
      <c r="AJ498" s="22">
        <f t="shared" si="1594"/>
        <v>0</v>
      </c>
      <c r="AK498" s="22">
        <f t="shared" si="1595"/>
        <v>0</v>
      </c>
      <c r="AL498" s="22">
        <f t="shared" si="1596"/>
        <v>0</v>
      </c>
      <c r="AM498" s="22">
        <f>AM499</f>
        <v>0</v>
      </c>
      <c r="AN498" s="22">
        <f>AN499</f>
        <v>0</v>
      </c>
      <c r="AO498" s="22">
        <f>AO499</f>
        <v>0</v>
      </c>
      <c r="AP498" s="22">
        <f t="shared" si="1597"/>
        <v>0</v>
      </c>
      <c r="AQ498" s="22">
        <f t="shared" si="1598"/>
        <v>0</v>
      </c>
      <c r="AR498" s="22">
        <f t="shared" si="1599"/>
        <v>0</v>
      </c>
      <c r="AS498" s="22">
        <f>AS499</f>
        <v>0</v>
      </c>
      <c r="AT498" s="22">
        <f>AT499</f>
        <v>0</v>
      </c>
      <c r="AU498" s="22">
        <f>AU499</f>
        <v>0</v>
      </c>
      <c r="AV498" s="22">
        <f t="shared" si="1600"/>
        <v>0</v>
      </c>
      <c r="AW498" s="22">
        <f t="shared" si="1601"/>
        <v>0</v>
      </c>
      <c r="AX498" s="22">
        <f t="shared" si="1602"/>
        <v>0</v>
      </c>
      <c r="AY498" s="22">
        <f>AY499</f>
        <v>0</v>
      </c>
      <c r="AZ498" s="22">
        <f>AZ499</f>
        <v>0</v>
      </c>
      <c r="BA498" s="22">
        <f>BA499</f>
        <v>0</v>
      </c>
      <c r="BB498" s="22">
        <f t="shared" si="1603"/>
        <v>0</v>
      </c>
      <c r="BC498" s="22">
        <f t="shared" si="1604"/>
        <v>0</v>
      </c>
      <c r="BD498" s="22">
        <f t="shared" si="1605"/>
        <v>0</v>
      </c>
      <c r="BE498" s="22">
        <f>BE499</f>
        <v>0</v>
      </c>
      <c r="BF498" s="22">
        <f>BF499</f>
        <v>0</v>
      </c>
      <c r="BG498" s="22">
        <f>BG499</f>
        <v>0</v>
      </c>
      <c r="BH498" s="22">
        <f t="shared" si="1606"/>
        <v>0</v>
      </c>
      <c r="BI498" s="22">
        <f t="shared" si="1607"/>
        <v>0</v>
      </c>
      <c r="BJ498" s="22">
        <f t="shared" si="1608"/>
        <v>0</v>
      </c>
      <c r="BK498" s="22">
        <f>BK499</f>
        <v>0</v>
      </c>
      <c r="BL498" s="22">
        <f>BL499</f>
        <v>0</v>
      </c>
      <c r="BM498" s="22">
        <f>BM499</f>
        <v>0</v>
      </c>
      <c r="BN498" s="22">
        <f t="shared" si="1609"/>
        <v>0</v>
      </c>
      <c r="BO498" s="22">
        <f t="shared" si="1610"/>
        <v>0</v>
      </c>
      <c r="BP498" s="22">
        <f t="shared" si="1611"/>
        <v>0</v>
      </c>
      <c r="BQ498" s="22">
        <f>BQ499</f>
        <v>0</v>
      </c>
      <c r="BR498" s="22">
        <f>BR499</f>
        <v>0</v>
      </c>
      <c r="BS498" s="22">
        <f t="shared" si="1612"/>
        <v>0</v>
      </c>
      <c r="BT498" s="22">
        <f t="shared" si="1613"/>
        <v>0</v>
      </c>
      <c r="BU498" s="22">
        <f t="shared" si="1614"/>
        <v>0</v>
      </c>
      <c r="BV498" s="22">
        <f>BV499</f>
        <v>0</v>
      </c>
      <c r="BW498" s="22">
        <f>BW499</f>
        <v>0</v>
      </c>
      <c r="BX498" s="22">
        <f t="shared" si="1615"/>
        <v>0</v>
      </c>
      <c r="BY498" s="22">
        <f t="shared" si="1616"/>
        <v>0</v>
      </c>
      <c r="BZ498" s="22">
        <f t="shared" si="1617"/>
        <v>0</v>
      </c>
      <c r="CA498" s="22">
        <f>CA499</f>
        <v>0</v>
      </c>
      <c r="CB498" s="22">
        <f>CB499</f>
        <v>0</v>
      </c>
      <c r="CC498" s="22">
        <f>CC499</f>
        <v>0</v>
      </c>
      <c r="CD498" s="22">
        <f t="shared" si="1680"/>
        <v>0</v>
      </c>
      <c r="CE498" s="22">
        <f>CE499</f>
        <v>0</v>
      </c>
      <c r="CF498" s="22"/>
      <c r="CG498" s="22">
        <f t="shared" si="1681"/>
        <v>0</v>
      </c>
      <c r="CH498" s="22">
        <f>CH499</f>
        <v>0</v>
      </c>
      <c r="CI498" s="22"/>
      <c r="CJ498" s="22">
        <f t="shared" si="1682"/>
        <v>0</v>
      </c>
      <c r="CK498" s="22">
        <f>CK499</f>
        <v>0</v>
      </c>
      <c r="CL498" s="22"/>
      <c r="CM498" s="22">
        <f>CM499</f>
        <v>0</v>
      </c>
      <c r="CN498" s="15">
        <v>0</v>
      </c>
      <c r="CO498" s="35"/>
      <c r="CT498" s="5" t="s">
        <v>30</v>
      </c>
    </row>
    <row r="499" spans="1:99" hidden="1" x14ac:dyDescent="0.3">
      <c r="A499" s="36" t="s">
        <v>324</v>
      </c>
      <c r="B499" s="16">
        <v>610</v>
      </c>
      <c r="C499" s="32" t="s">
        <v>278</v>
      </c>
      <c r="D499" s="32" t="s">
        <v>42</v>
      </c>
      <c r="E499" s="33" t="s">
        <v>291</v>
      </c>
      <c r="F499" s="22"/>
      <c r="G499" s="22"/>
      <c r="H499" s="22"/>
      <c r="I499" s="22"/>
      <c r="J499" s="22"/>
      <c r="K499" s="22"/>
      <c r="L499" s="22">
        <f t="shared" si="1582"/>
        <v>0</v>
      </c>
      <c r="M499" s="22">
        <f t="shared" si="1583"/>
        <v>0</v>
      </c>
      <c r="N499" s="22">
        <f t="shared" si="1584"/>
        <v>0</v>
      </c>
      <c r="O499" s="22"/>
      <c r="P499" s="22"/>
      <c r="Q499" s="22"/>
      <c r="R499" s="22">
        <f t="shared" si="1585"/>
        <v>0</v>
      </c>
      <c r="S499" s="22">
        <f t="shared" si="1586"/>
        <v>0</v>
      </c>
      <c r="T499" s="22">
        <f t="shared" si="1587"/>
        <v>0</v>
      </c>
      <c r="U499" s="22"/>
      <c r="V499" s="22"/>
      <c r="W499" s="22"/>
      <c r="X499" s="22">
        <f t="shared" si="1588"/>
        <v>0</v>
      </c>
      <c r="Y499" s="22">
        <f t="shared" si="1589"/>
        <v>0</v>
      </c>
      <c r="Z499" s="22">
        <f t="shared" si="1590"/>
        <v>0</v>
      </c>
      <c r="AA499" s="22"/>
      <c r="AB499" s="22"/>
      <c r="AC499" s="22"/>
      <c r="AD499" s="22">
        <f t="shared" si="1591"/>
        <v>0</v>
      </c>
      <c r="AE499" s="22">
        <f t="shared" si="1592"/>
        <v>0</v>
      </c>
      <c r="AF499" s="22">
        <f t="shared" si="1593"/>
        <v>0</v>
      </c>
      <c r="AG499" s="22"/>
      <c r="AH499" s="22"/>
      <c r="AI499" s="22"/>
      <c r="AJ499" s="22">
        <f t="shared" si="1594"/>
        <v>0</v>
      </c>
      <c r="AK499" s="22">
        <f t="shared" si="1595"/>
        <v>0</v>
      </c>
      <c r="AL499" s="22">
        <f t="shared" si="1596"/>
        <v>0</v>
      </c>
      <c r="AM499" s="22"/>
      <c r="AN499" s="22"/>
      <c r="AO499" s="22"/>
      <c r="AP499" s="22">
        <f t="shared" si="1597"/>
        <v>0</v>
      </c>
      <c r="AQ499" s="22">
        <f t="shared" si="1598"/>
        <v>0</v>
      </c>
      <c r="AR499" s="22">
        <f t="shared" si="1599"/>
        <v>0</v>
      </c>
      <c r="AS499" s="22"/>
      <c r="AT499" s="22"/>
      <c r="AU499" s="22"/>
      <c r="AV499" s="22">
        <f t="shared" si="1600"/>
        <v>0</v>
      </c>
      <c r="AW499" s="22">
        <f t="shared" si="1601"/>
        <v>0</v>
      </c>
      <c r="AX499" s="22">
        <f t="shared" si="1602"/>
        <v>0</v>
      </c>
      <c r="AY499" s="22"/>
      <c r="AZ499" s="22"/>
      <c r="BA499" s="22"/>
      <c r="BB499" s="22">
        <f t="shared" si="1603"/>
        <v>0</v>
      </c>
      <c r="BC499" s="22">
        <f t="shared" si="1604"/>
        <v>0</v>
      </c>
      <c r="BD499" s="22">
        <f t="shared" si="1605"/>
        <v>0</v>
      </c>
      <c r="BE499" s="22"/>
      <c r="BF499" s="22"/>
      <c r="BG499" s="22"/>
      <c r="BH499" s="22">
        <f t="shared" si="1606"/>
        <v>0</v>
      </c>
      <c r="BI499" s="22">
        <f t="shared" si="1607"/>
        <v>0</v>
      </c>
      <c r="BJ499" s="22">
        <f t="shared" si="1608"/>
        <v>0</v>
      </c>
      <c r="BK499" s="22"/>
      <c r="BL499" s="22"/>
      <c r="BM499" s="22"/>
      <c r="BN499" s="22">
        <f t="shared" si="1609"/>
        <v>0</v>
      </c>
      <c r="BO499" s="22">
        <f t="shared" si="1610"/>
        <v>0</v>
      </c>
      <c r="BP499" s="22">
        <f t="shared" si="1611"/>
        <v>0</v>
      </c>
      <c r="BQ499" s="22"/>
      <c r="BR499" s="22"/>
      <c r="BS499" s="22">
        <f t="shared" si="1612"/>
        <v>0</v>
      </c>
      <c r="BT499" s="22">
        <f t="shared" si="1613"/>
        <v>0</v>
      </c>
      <c r="BU499" s="22">
        <f t="shared" si="1614"/>
        <v>0</v>
      </c>
      <c r="BV499" s="22"/>
      <c r="BW499" s="22"/>
      <c r="BX499" s="22">
        <f t="shared" si="1615"/>
        <v>0</v>
      </c>
      <c r="BY499" s="22">
        <f t="shared" si="1616"/>
        <v>0</v>
      </c>
      <c r="BZ499" s="22">
        <f t="shared" si="1617"/>
        <v>0</v>
      </c>
      <c r="CA499" s="22"/>
      <c r="CB499" s="22"/>
      <c r="CC499" s="22"/>
      <c r="CD499" s="22">
        <f t="shared" si="1680"/>
        <v>0</v>
      </c>
      <c r="CE499" s="22"/>
      <c r="CF499" s="22"/>
      <c r="CG499" s="22">
        <f t="shared" si="1681"/>
        <v>0</v>
      </c>
      <c r="CH499" s="22"/>
      <c r="CI499" s="22"/>
      <c r="CJ499" s="22">
        <f t="shared" si="1682"/>
        <v>0</v>
      </c>
      <c r="CK499" s="22"/>
      <c r="CL499" s="22"/>
      <c r="CM499" s="22"/>
      <c r="CN499" s="15">
        <v>0</v>
      </c>
      <c r="CO499" s="35"/>
    </row>
    <row r="500" spans="1:99" x14ac:dyDescent="0.3">
      <c r="A500" s="36" t="s">
        <v>324</v>
      </c>
      <c r="B500" s="16">
        <v>620</v>
      </c>
      <c r="C500" s="32"/>
      <c r="D500" s="32"/>
      <c r="E500" s="33" t="s">
        <v>46</v>
      </c>
      <c r="F500" s="22">
        <f t="shared" ref="F500:K500" si="1687">F501</f>
        <v>96008.4</v>
      </c>
      <c r="G500" s="22">
        <f t="shared" si="1687"/>
        <v>98316.6</v>
      </c>
      <c r="H500" s="22">
        <f t="shared" si="1687"/>
        <v>98316.6</v>
      </c>
      <c r="I500" s="22">
        <f t="shared" si="1687"/>
        <v>0</v>
      </c>
      <c r="J500" s="22">
        <f t="shared" si="1687"/>
        <v>0</v>
      </c>
      <c r="K500" s="22">
        <f t="shared" si="1687"/>
        <v>0</v>
      </c>
      <c r="L500" s="22">
        <f t="shared" si="1582"/>
        <v>96008.4</v>
      </c>
      <c r="M500" s="22">
        <f t="shared" si="1583"/>
        <v>98316.6</v>
      </c>
      <c r="N500" s="22">
        <f t="shared" si="1584"/>
        <v>98316.6</v>
      </c>
      <c r="O500" s="22">
        <f>O501</f>
        <v>0</v>
      </c>
      <c r="P500" s="22">
        <f>P501</f>
        <v>0</v>
      </c>
      <c r="Q500" s="22">
        <f>Q501</f>
        <v>0</v>
      </c>
      <c r="R500" s="22">
        <f t="shared" si="1585"/>
        <v>96008.4</v>
      </c>
      <c r="S500" s="22">
        <f t="shared" si="1586"/>
        <v>98316.6</v>
      </c>
      <c r="T500" s="22">
        <f t="shared" si="1587"/>
        <v>98316.6</v>
      </c>
      <c r="U500" s="22">
        <f>U501</f>
        <v>0</v>
      </c>
      <c r="V500" s="22">
        <f>V501</f>
        <v>0</v>
      </c>
      <c r="W500" s="22">
        <f>W501</f>
        <v>0</v>
      </c>
      <c r="X500" s="22">
        <f t="shared" si="1588"/>
        <v>96008.4</v>
      </c>
      <c r="Y500" s="22">
        <f t="shared" si="1589"/>
        <v>98316.6</v>
      </c>
      <c r="Z500" s="22">
        <f t="shared" si="1590"/>
        <v>98316.6</v>
      </c>
      <c r="AA500" s="22">
        <f>AA501</f>
        <v>0</v>
      </c>
      <c r="AB500" s="22">
        <f>AB501</f>
        <v>0</v>
      </c>
      <c r="AC500" s="22">
        <f>AC501</f>
        <v>0</v>
      </c>
      <c r="AD500" s="22">
        <f t="shared" si="1591"/>
        <v>96008.4</v>
      </c>
      <c r="AE500" s="22">
        <f t="shared" si="1592"/>
        <v>98316.6</v>
      </c>
      <c r="AF500" s="22">
        <f t="shared" si="1593"/>
        <v>98316.6</v>
      </c>
      <c r="AG500" s="22">
        <f>AG501</f>
        <v>0</v>
      </c>
      <c r="AH500" s="22">
        <f>AH501</f>
        <v>0</v>
      </c>
      <c r="AI500" s="22">
        <f>AI501</f>
        <v>0</v>
      </c>
      <c r="AJ500" s="22">
        <f t="shared" si="1594"/>
        <v>96008.4</v>
      </c>
      <c r="AK500" s="22">
        <f t="shared" si="1595"/>
        <v>98316.6</v>
      </c>
      <c r="AL500" s="22">
        <f t="shared" si="1596"/>
        <v>98316.6</v>
      </c>
      <c r="AM500" s="22">
        <f>AM501</f>
        <v>0</v>
      </c>
      <c r="AN500" s="22">
        <f>AN501</f>
        <v>0</v>
      </c>
      <c r="AO500" s="22">
        <f>AO501</f>
        <v>0</v>
      </c>
      <c r="AP500" s="22">
        <f t="shared" si="1597"/>
        <v>96008.4</v>
      </c>
      <c r="AQ500" s="22">
        <f t="shared" si="1598"/>
        <v>98316.6</v>
      </c>
      <c r="AR500" s="22">
        <f t="shared" si="1599"/>
        <v>98316.6</v>
      </c>
      <c r="AS500" s="22">
        <f>AS501</f>
        <v>0</v>
      </c>
      <c r="AT500" s="22">
        <f>AT501</f>
        <v>0</v>
      </c>
      <c r="AU500" s="22">
        <f>AU501</f>
        <v>0</v>
      </c>
      <c r="AV500" s="22">
        <f t="shared" si="1600"/>
        <v>96008.4</v>
      </c>
      <c r="AW500" s="22">
        <f t="shared" si="1601"/>
        <v>98316.6</v>
      </c>
      <c r="AX500" s="22">
        <f t="shared" si="1602"/>
        <v>98316.6</v>
      </c>
      <c r="AY500" s="22">
        <f>AY501</f>
        <v>0</v>
      </c>
      <c r="AZ500" s="22">
        <f>AZ501</f>
        <v>0</v>
      </c>
      <c r="BA500" s="22">
        <f>BA501</f>
        <v>0</v>
      </c>
      <c r="BB500" s="22">
        <f t="shared" si="1603"/>
        <v>96008.4</v>
      </c>
      <c r="BC500" s="22">
        <f t="shared" si="1604"/>
        <v>98316.6</v>
      </c>
      <c r="BD500" s="22">
        <f t="shared" si="1605"/>
        <v>98316.6</v>
      </c>
      <c r="BE500" s="22">
        <f>BE501</f>
        <v>0</v>
      </c>
      <c r="BF500" s="22">
        <f>BF501</f>
        <v>0</v>
      </c>
      <c r="BG500" s="22">
        <f>BG501</f>
        <v>0</v>
      </c>
      <c r="BH500" s="22">
        <f t="shared" si="1606"/>
        <v>96008.4</v>
      </c>
      <c r="BI500" s="22">
        <f t="shared" si="1607"/>
        <v>98316.6</v>
      </c>
      <c r="BJ500" s="22">
        <f t="shared" si="1608"/>
        <v>98316.6</v>
      </c>
      <c r="BK500" s="22">
        <f>BK501</f>
        <v>0</v>
      </c>
      <c r="BL500" s="22">
        <f>BL501</f>
        <v>0</v>
      </c>
      <c r="BM500" s="22">
        <f>BM501</f>
        <v>0</v>
      </c>
      <c r="BN500" s="22">
        <f t="shared" si="1609"/>
        <v>96008.4</v>
      </c>
      <c r="BO500" s="22">
        <f t="shared" si="1610"/>
        <v>98316.6</v>
      </c>
      <c r="BP500" s="22">
        <f t="shared" si="1611"/>
        <v>98316.6</v>
      </c>
      <c r="BQ500" s="22">
        <f>BQ501</f>
        <v>0</v>
      </c>
      <c r="BR500" s="22">
        <f>BR501</f>
        <v>0</v>
      </c>
      <c r="BS500" s="22">
        <f t="shared" si="1612"/>
        <v>96008.4</v>
      </c>
      <c r="BT500" s="22">
        <f t="shared" si="1613"/>
        <v>98316.6</v>
      </c>
      <c r="BU500" s="22">
        <f t="shared" si="1614"/>
        <v>98316.6</v>
      </c>
      <c r="BV500" s="22">
        <f>BV501</f>
        <v>0</v>
      </c>
      <c r="BW500" s="22">
        <f>BW501</f>
        <v>0</v>
      </c>
      <c r="BX500" s="22">
        <f t="shared" si="1615"/>
        <v>96008.4</v>
      </c>
      <c r="BY500" s="22">
        <f t="shared" si="1616"/>
        <v>98316.6</v>
      </c>
      <c r="BZ500" s="22">
        <f t="shared" si="1617"/>
        <v>98316.6</v>
      </c>
      <c r="CA500" s="22">
        <f>CA501</f>
        <v>0</v>
      </c>
      <c r="CB500" s="22">
        <f>CB501</f>
        <v>0</v>
      </c>
      <c r="CC500" s="22">
        <f>CC501</f>
        <v>0</v>
      </c>
      <c r="CD500" s="22">
        <f t="shared" si="1680"/>
        <v>96008.4</v>
      </c>
      <c r="CE500" s="22">
        <f>CE501</f>
        <v>0</v>
      </c>
      <c r="CF500" s="34">
        <f t="shared" ref="CF500:CF503" si="1688">CD500+CE500</f>
        <v>96008.4</v>
      </c>
      <c r="CG500" s="22">
        <f t="shared" si="1681"/>
        <v>98316.6</v>
      </c>
      <c r="CH500" s="22">
        <f>CH501</f>
        <v>0</v>
      </c>
      <c r="CI500" s="22">
        <f t="shared" ref="CI500:CI503" si="1689">CG500+CH500</f>
        <v>98316.6</v>
      </c>
      <c r="CJ500" s="22">
        <f t="shared" si="1682"/>
        <v>98316.6</v>
      </c>
      <c r="CK500" s="22">
        <f>CK501</f>
        <v>0</v>
      </c>
      <c r="CL500" s="22">
        <f t="shared" ref="CL500:CL503" si="1690">CJ500+CK500</f>
        <v>98316.6</v>
      </c>
      <c r="CM500" s="22">
        <f>CM501</f>
        <v>0</v>
      </c>
      <c r="CN500" s="15"/>
      <c r="CO500" s="35"/>
      <c r="CT500" s="5" t="s">
        <v>30</v>
      </c>
    </row>
    <row r="501" spans="1:99" x14ac:dyDescent="0.3">
      <c r="A501" s="36" t="s">
        <v>324</v>
      </c>
      <c r="B501" s="16">
        <v>620</v>
      </c>
      <c r="C501" s="32" t="s">
        <v>278</v>
      </c>
      <c r="D501" s="32" t="s">
        <v>42</v>
      </c>
      <c r="E501" s="33" t="s">
        <v>291</v>
      </c>
      <c r="F501" s="22">
        <v>96008.4</v>
      </c>
      <c r="G501" s="22">
        <v>98316.6</v>
      </c>
      <c r="H501" s="22">
        <v>98316.6</v>
      </c>
      <c r="I501" s="22"/>
      <c r="J501" s="22"/>
      <c r="K501" s="22"/>
      <c r="L501" s="22">
        <f t="shared" si="1582"/>
        <v>96008.4</v>
      </c>
      <c r="M501" s="22">
        <f t="shared" si="1583"/>
        <v>98316.6</v>
      </c>
      <c r="N501" s="22">
        <f t="shared" si="1584"/>
        <v>98316.6</v>
      </c>
      <c r="O501" s="22"/>
      <c r="P501" s="22"/>
      <c r="Q501" s="22"/>
      <c r="R501" s="22">
        <f t="shared" si="1585"/>
        <v>96008.4</v>
      </c>
      <c r="S501" s="22">
        <f t="shared" si="1586"/>
        <v>98316.6</v>
      </c>
      <c r="T501" s="22">
        <f t="shared" si="1587"/>
        <v>98316.6</v>
      </c>
      <c r="U501" s="22"/>
      <c r="V501" s="22"/>
      <c r="W501" s="22"/>
      <c r="X501" s="22">
        <f t="shared" si="1588"/>
        <v>96008.4</v>
      </c>
      <c r="Y501" s="22">
        <f t="shared" si="1589"/>
        <v>98316.6</v>
      </c>
      <c r="Z501" s="22">
        <f t="shared" si="1590"/>
        <v>98316.6</v>
      </c>
      <c r="AA501" s="22"/>
      <c r="AB501" s="22"/>
      <c r="AC501" s="22"/>
      <c r="AD501" s="22">
        <f t="shared" si="1591"/>
        <v>96008.4</v>
      </c>
      <c r="AE501" s="22">
        <f t="shared" si="1592"/>
        <v>98316.6</v>
      </c>
      <c r="AF501" s="22">
        <f t="shared" si="1593"/>
        <v>98316.6</v>
      </c>
      <c r="AG501" s="22"/>
      <c r="AH501" s="22"/>
      <c r="AI501" s="22"/>
      <c r="AJ501" s="22">
        <f t="shared" si="1594"/>
        <v>96008.4</v>
      </c>
      <c r="AK501" s="22">
        <f t="shared" si="1595"/>
        <v>98316.6</v>
      </c>
      <c r="AL501" s="22">
        <f t="shared" si="1596"/>
        <v>98316.6</v>
      </c>
      <c r="AM501" s="22"/>
      <c r="AN501" s="22"/>
      <c r="AO501" s="22"/>
      <c r="AP501" s="22">
        <f t="shared" si="1597"/>
        <v>96008.4</v>
      </c>
      <c r="AQ501" s="22">
        <f t="shared" si="1598"/>
        <v>98316.6</v>
      </c>
      <c r="AR501" s="22">
        <f t="shared" si="1599"/>
        <v>98316.6</v>
      </c>
      <c r="AS501" s="22"/>
      <c r="AT501" s="22"/>
      <c r="AU501" s="22"/>
      <c r="AV501" s="22">
        <f t="shared" si="1600"/>
        <v>96008.4</v>
      </c>
      <c r="AW501" s="22">
        <f t="shared" si="1601"/>
        <v>98316.6</v>
      </c>
      <c r="AX501" s="22">
        <f t="shared" si="1602"/>
        <v>98316.6</v>
      </c>
      <c r="AY501" s="22"/>
      <c r="AZ501" s="22"/>
      <c r="BA501" s="22"/>
      <c r="BB501" s="22">
        <f t="shared" si="1603"/>
        <v>96008.4</v>
      </c>
      <c r="BC501" s="22">
        <f t="shared" si="1604"/>
        <v>98316.6</v>
      </c>
      <c r="BD501" s="22">
        <f t="shared" si="1605"/>
        <v>98316.6</v>
      </c>
      <c r="BE501" s="22"/>
      <c r="BF501" s="22"/>
      <c r="BG501" s="22"/>
      <c r="BH501" s="22">
        <f t="shared" si="1606"/>
        <v>96008.4</v>
      </c>
      <c r="BI501" s="22">
        <f t="shared" si="1607"/>
        <v>98316.6</v>
      </c>
      <c r="BJ501" s="22">
        <f t="shared" si="1608"/>
        <v>98316.6</v>
      </c>
      <c r="BK501" s="22"/>
      <c r="BL501" s="22"/>
      <c r="BM501" s="22"/>
      <c r="BN501" s="22">
        <f t="shared" si="1609"/>
        <v>96008.4</v>
      </c>
      <c r="BO501" s="22">
        <f t="shared" si="1610"/>
        <v>98316.6</v>
      </c>
      <c r="BP501" s="22">
        <f t="shared" si="1611"/>
        <v>98316.6</v>
      </c>
      <c r="BQ501" s="22"/>
      <c r="BR501" s="22"/>
      <c r="BS501" s="22">
        <f t="shared" si="1612"/>
        <v>96008.4</v>
      </c>
      <c r="BT501" s="22">
        <f t="shared" si="1613"/>
        <v>98316.6</v>
      </c>
      <c r="BU501" s="22">
        <f t="shared" si="1614"/>
        <v>98316.6</v>
      </c>
      <c r="BV501" s="22"/>
      <c r="BW501" s="22"/>
      <c r="BX501" s="22">
        <f t="shared" si="1615"/>
        <v>96008.4</v>
      </c>
      <c r="BY501" s="22">
        <f t="shared" si="1616"/>
        <v>98316.6</v>
      </c>
      <c r="BZ501" s="22">
        <f t="shared" si="1617"/>
        <v>98316.6</v>
      </c>
      <c r="CA501" s="22"/>
      <c r="CB501" s="22"/>
      <c r="CC501" s="22"/>
      <c r="CD501" s="22">
        <f t="shared" si="1680"/>
        <v>96008.4</v>
      </c>
      <c r="CE501" s="22"/>
      <c r="CF501" s="34">
        <f t="shared" si="1688"/>
        <v>96008.4</v>
      </c>
      <c r="CG501" s="22">
        <f t="shared" si="1681"/>
        <v>98316.6</v>
      </c>
      <c r="CH501" s="22"/>
      <c r="CI501" s="22">
        <f t="shared" si="1689"/>
        <v>98316.6</v>
      </c>
      <c r="CJ501" s="22">
        <f t="shared" si="1682"/>
        <v>98316.6</v>
      </c>
      <c r="CK501" s="22"/>
      <c r="CL501" s="22">
        <f t="shared" si="1690"/>
        <v>98316.6</v>
      </c>
      <c r="CM501" s="22"/>
      <c r="CN501" s="15"/>
      <c r="CO501" s="35"/>
    </row>
    <row r="502" spans="1:99" ht="31.2" x14ac:dyDescent="0.3">
      <c r="A502" s="32" t="s">
        <v>325</v>
      </c>
      <c r="B502" s="16"/>
      <c r="C502" s="32"/>
      <c r="D502" s="32"/>
      <c r="E502" s="33" t="s">
        <v>206</v>
      </c>
      <c r="F502" s="22">
        <f t="shared" ref="F502:K502" si="1691">F503</f>
        <v>577</v>
      </c>
      <c r="G502" s="22">
        <f t="shared" si="1691"/>
        <v>0</v>
      </c>
      <c r="H502" s="22">
        <f t="shared" si="1691"/>
        <v>0</v>
      </c>
      <c r="I502" s="22">
        <f t="shared" si="1691"/>
        <v>0</v>
      </c>
      <c r="J502" s="22">
        <f t="shared" si="1691"/>
        <v>0</v>
      </c>
      <c r="K502" s="22">
        <f t="shared" si="1691"/>
        <v>0</v>
      </c>
      <c r="L502" s="22">
        <f t="shared" si="1582"/>
        <v>577</v>
      </c>
      <c r="M502" s="22">
        <f t="shared" si="1583"/>
        <v>0</v>
      </c>
      <c r="N502" s="22">
        <f t="shared" si="1584"/>
        <v>0</v>
      </c>
      <c r="O502" s="22">
        <f>O503</f>
        <v>0</v>
      </c>
      <c r="P502" s="22">
        <f>P503</f>
        <v>0</v>
      </c>
      <c r="Q502" s="22">
        <f>Q503</f>
        <v>0</v>
      </c>
      <c r="R502" s="22">
        <f t="shared" si="1585"/>
        <v>577</v>
      </c>
      <c r="S502" s="22">
        <f t="shared" si="1586"/>
        <v>0</v>
      </c>
      <c r="T502" s="22">
        <f t="shared" si="1587"/>
        <v>0</v>
      </c>
      <c r="U502" s="22">
        <f>U503</f>
        <v>0</v>
      </c>
      <c r="V502" s="22">
        <f>V503</f>
        <v>0</v>
      </c>
      <c r="W502" s="22">
        <f>W503</f>
        <v>0</v>
      </c>
      <c r="X502" s="22">
        <f t="shared" si="1588"/>
        <v>577</v>
      </c>
      <c r="Y502" s="22">
        <f t="shared" si="1589"/>
        <v>0</v>
      </c>
      <c r="Z502" s="22">
        <f t="shared" si="1590"/>
        <v>0</v>
      </c>
      <c r="AA502" s="22">
        <f>AA503</f>
        <v>0</v>
      </c>
      <c r="AB502" s="22">
        <f>AB503</f>
        <v>0</v>
      </c>
      <c r="AC502" s="22">
        <f>AC503</f>
        <v>0</v>
      </c>
      <c r="AD502" s="22">
        <f t="shared" si="1591"/>
        <v>577</v>
      </c>
      <c r="AE502" s="22">
        <f t="shared" si="1592"/>
        <v>0</v>
      </c>
      <c r="AF502" s="22">
        <f t="shared" si="1593"/>
        <v>0</v>
      </c>
      <c r="AG502" s="22">
        <f>AG503</f>
        <v>0</v>
      </c>
      <c r="AH502" s="22">
        <f>AH503</f>
        <v>0</v>
      </c>
      <c r="AI502" s="22">
        <f>AI503</f>
        <v>0</v>
      </c>
      <c r="AJ502" s="22">
        <f t="shared" si="1594"/>
        <v>577</v>
      </c>
      <c r="AK502" s="22">
        <f t="shared" si="1595"/>
        <v>0</v>
      </c>
      <c r="AL502" s="22">
        <f t="shared" si="1596"/>
        <v>0</v>
      </c>
      <c r="AM502" s="22">
        <f>AM503</f>
        <v>0</v>
      </c>
      <c r="AN502" s="22">
        <f>AN503</f>
        <v>0</v>
      </c>
      <c r="AO502" s="22">
        <f>AO503</f>
        <v>0</v>
      </c>
      <c r="AP502" s="22">
        <f t="shared" si="1597"/>
        <v>577</v>
      </c>
      <c r="AQ502" s="22">
        <f t="shared" si="1598"/>
        <v>0</v>
      </c>
      <c r="AR502" s="22">
        <f t="shared" si="1599"/>
        <v>0</v>
      </c>
      <c r="AS502" s="22">
        <f>AS503</f>
        <v>0</v>
      </c>
      <c r="AT502" s="22">
        <f>AT503</f>
        <v>0</v>
      </c>
      <c r="AU502" s="22">
        <f>AU503</f>
        <v>0</v>
      </c>
      <c r="AV502" s="22">
        <f t="shared" si="1600"/>
        <v>577</v>
      </c>
      <c r="AW502" s="22">
        <f t="shared" si="1601"/>
        <v>0</v>
      </c>
      <c r="AX502" s="22">
        <f t="shared" si="1602"/>
        <v>0</v>
      </c>
      <c r="AY502" s="22">
        <f>AY503</f>
        <v>0</v>
      </c>
      <c r="AZ502" s="22">
        <f>AZ503</f>
        <v>0</v>
      </c>
      <c r="BA502" s="22">
        <f>BA503</f>
        <v>0</v>
      </c>
      <c r="BB502" s="22">
        <f t="shared" si="1603"/>
        <v>577</v>
      </c>
      <c r="BC502" s="22">
        <f t="shared" si="1604"/>
        <v>0</v>
      </c>
      <c r="BD502" s="22">
        <f t="shared" si="1605"/>
        <v>0</v>
      </c>
      <c r="BE502" s="22">
        <f>BE503</f>
        <v>0</v>
      </c>
      <c r="BF502" s="22">
        <f>BF503</f>
        <v>0</v>
      </c>
      <c r="BG502" s="22">
        <f>BG503</f>
        <v>0</v>
      </c>
      <c r="BH502" s="22">
        <f t="shared" si="1606"/>
        <v>577</v>
      </c>
      <c r="BI502" s="22">
        <f t="shared" si="1607"/>
        <v>0</v>
      </c>
      <c r="BJ502" s="22">
        <f t="shared" si="1608"/>
        <v>0</v>
      </c>
      <c r="BK502" s="22">
        <f>BK503</f>
        <v>0</v>
      </c>
      <c r="BL502" s="22">
        <f>BL503</f>
        <v>0</v>
      </c>
      <c r="BM502" s="22">
        <f>BM503</f>
        <v>0</v>
      </c>
      <c r="BN502" s="22">
        <f t="shared" si="1609"/>
        <v>577</v>
      </c>
      <c r="BO502" s="22">
        <f t="shared" si="1610"/>
        <v>0</v>
      </c>
      <c r="BP502" s="22">
        <f t="shared" si="1611"/>
        <v>0</v>
      </c>
      <c r="BQ502" s="22">
        <f>BQ503</f>
        <v>0</v>
      </c>
      <c r="BR502" s="22">
        <f>BR503</f>
        <v>0</v>
      </c>
      <c r="BS502" s="22">
        <f t="shared" si="1612"/>
        <v>577</v>
      </c>
      <c r="BT502" s="22">
        <f t="shared" si="1613"/>
        <v>0</v>
      </c>
      <c r="BU502" s="22">
        <f t="shared" si="1614"/>
        <v>0</v>
      </c>
      <c r="BV502" s="22">
        <f>BV503</f>
        <v>0</v>
      </c>
      <c r="BW502" s="22">
        <f>BW503</f>
        <v>0</v>
      </c>
      <c r="BX502" s="22">
        <f t="shared" si="1615"/>
        <v>577</v>
      </c>
      <c r="BY502" s="22">
        <f t="shared" si="1616"/>
        <v>0</v>
      </c>
      <c r="BZ502" s="22">
        <f t="shared" si="1617"/>
        <v>0</v>
      </c>
      <c r="CA502" s="22">
        <f>CA503</f>
        <v>0</v>
      </c>
      <c r="CB502" s="22">
        <f>CB503</f>
        <v>0</v>
      </c>
      <c r="CC502" s="22">
        <f>CC503</f>
        <v>0</v>
      </c>
      <c r="CD502" s="22">
        <f t="shared" si="1680"/>
        <v>577</v>
      </c>
      <c r="CE502" s="22">
        <f>CE503</f>
        <v>0</v>
      </c>
      <c r="CF502" s="34">
        <f t="shared" si="1688"/>
        <v>577</v>
      </c>
      <c r="CG502" s="22">
        <f t="shared" si="1681"/>
        <v>0</v>
      </c>
      <c r="CH502" s="22">
        <f>CH503</f>
        <v>0</v>
      </c>
      <c r="CI502" s="22">
        <f t="shared" si="1689"/>
        <v>0</v>
      </c>
      <c r="CJ502" s="22">
        <f t="shared" si="1682"/>
        <v>0</v>
      </c>
      <c r="CK502" s="22">
        <f>CK503</f>
        <v>0</v>
      </c>
      <c r="CL502" s="22">
        <f t="shared" si="1690"/>
        <v>0</v>
      </c>
      <c r="CM502" s="22">
        <f>CM503</f>
        <v>0</v>
      </c>
      <c r="CN502" s="15"/>
      <c r="CO502" s="35"/>
      <c r="CU502" s="5" t="s">
        <v>31</v>
      </c>
    </row>
    <row r="503" spans="1:99" ht="46.8" x14ac:dyDescent="0.3">
      <c r="A503" s="32" t="s">
        <v>325</v>
      </c>
      <c r="B503" s="16">
        <v>600</v>
      </c>
      <c r="C503" s="32"/>
      <c r="D503" s="32"/>
      <c r="E503" s="33" t="s">
        <v>45</v>
      </c>
      <c r="F503" s="22">
        <f t="shared" ref="F503:K503" si="1692">F504+F506</f>
        <v>577</v>
      </c>
      <c r="G503" s="22">
        <f t="shared" si="1692"/>
        <v>0</v>
      </c>
      <c r="H503" s="22">
        <f t="shared" si="1692"/>
        <v>0</v>
      </c>
      <c r="I503" s="22">
        <f t="shared" si="1692"/>
        <v>0</v>
      </c>
      <c r="J503" s="22">
        <f t="shared" si="1692"/>
        <v>0</v>
      </c>
      <c r="K503" s="22">
        <f t="shared" si="1692"/>
        <v>0</v>
      </c>
      <c r="L503" s="22">
        <f t="shared" si="1582"/>
        <v>577</v>
      </c>
      <c r="M503" s="22">
        <f t="shared" si="1583"/>
        <v>0</v>
      </c>
      <c r="N503" s="22">
        <f t="shared" si="1584"/>
        <v>0</v>
      </c>
      <c r="O503" s="22">
        <f>O504+O506</f>
        <v>0</v>
      </c>
      <c r="P503" s="22">
        <f>P504+P506</f>
        <v>0</v>
      </c>
      <c r="Q503" s="22">
        <f>Q504+Q506</f>
        <v>0</v>
      </c>
      <c r="R503" s="22">
        <f t="shared" si="1585"/>
        <v>577</v>
      </c>
      <c r="S503" s="22">
        <f t="shared" si="1586"/>
        <v>0</v>
      </c>
      <c r="T503" s="22">
        <f t="shared" si="1587"/>
        <v>0</v>
      </c>
      <c r="U503" s="22">
        <f>U504+U506</f>
        <v>0</v>
      </c>
      <c r="V503" s="22">
        <f>V504+V506</f>
        <v>0</v>
      </c>
      <c r="W503" s="22">
        <f>W504+W506</f>
        <v>0</v>
      </c>
      <c r="X503" s="22">
        <f t="shared" si="1588"/>
        <v>577</v>
      </c>
      <c r="Y503" s="22">
        <f t="shared" si="1589"/>
        <v>0</v>
      </c>
      <c r="Z503" s="22">
        <f t="shared" si="1590"/>
        <v>0</v>
      </c>
      <c r="AA503" s="22">
        <f>AA504+AA506</f>
        <v>0</v>
      </c>
      <c r="AB503" s="22">
        <f>AB504+AB506</f>
        <v>0</v>
      </c>
      <c r="AC503" s="22">
        <f>AC504+AC506</f>
        <v>0</v>
      </c>
      <c r="AD503" s="22">
        <f t="shared" si="1591"/>
        <v>577</v>
      </c>
      <c r="AE503" s="22">
        <f t="shared" si="1592"/>
        <v>0</v>
      </c>
      <c r="AF503" s="22">
        <f t="shared" si="1593"/>
        <v>0</v>
      </c>
      <c r="AG503" s="22">
        <f>AG504+AG506</f>
        <v>0</v>
      </c>
      <c r="AH503" s="22">
        <f>AH504+AH506</f>
        <v>0</v>
      </c>
      <c r="AI503" s="22">
        <f>AI504+AI506</f>
        <v>0</v>
      </c>
      <c r="AJ503" s="22">
        <f t="shared" si="1594"/>
        <v>577</v>
      </c>
      <c r="AK503" s="22">
        <f t="shared" si="1595"/>
        <v>0</v>
      </c>
      <c r="AL503" s="22">
        <f t="shared" si="1596"/>
        <v>0</v>
      </c>
      <c r="AM503" s="22">
        <f>AM504+AM506</f>
        <v>0</v>
      </c>
      <c r="AN503" s="22">
        <f>AN504+AN506</f>
        <v>0</v>
      </c>
      <c r="AO503" s="22">
        <f>AO504+AO506</f>
        <v>0</v>
      </c>
      <c r="AP503" s="22">
        <f t="shared" si="1597"/>
        <v>577</v>
      </c>
      <c r="AQ503" s="22">
        <f t="shared" si="1598"/>
        <v>0</v>
      </c>
      <c r="AR503" s="22">
        <f t="shared" si="1599"/>
        <v>0</v>
      </c>
      <c r="AS503" s="22">
        <f>AS504+AS506</f>
        <v>0</v>
      </c>
      <c r="AT503" s="22">
        <f>AT504+AT506</f>
        <v>0</v>
      </c>
      <c r="AU503" s="22">
        <f>AU504+AU506</f>
        <v>0</v>
      </c>
      <c r="AV503" s="22">
        <f t="shared" si="1600"/>
        <v>577</v>
      </c>
      <c r="AW503" s="22">
        <f t="shared" si="1601"/>
        <v>0</v>
      </c>
      <c r="AX503" s="22">
        <f t="shared" si="1602"/>
        <v>0</v>
      </c>
      <c r="AY503" s="22">
        <f>AY504+AY506</f>
        <v>0</v>
      </c>
      <c r="AZ503" s="22">
        <f>AZ504+AZ506</f>
        <v>0</v>
      </c>
      <c r="BA503" s="22">
        <f>BA504+BA506</f>
        <v>0</v>
      </c>
      <c r="BB503" s="22">
        <f t="shared" si="1603"/>
        <v>577</v>
      </c>
      <c r="BC503" s="22">
        <f t="shared" si="1604"/>
        <v>0</v>
      </c>
      <c r="BD503" s="22">
        <f t="shared" si="1605"/>
        <v>0</v>
      </c>
      <c r="BE503" s="22">
        <f>BE504+BE506</f>
        <v>0</v>
      </c>
      <c r="BF503" s="22">
        <f>BF504+BF506</f>
        <v>0</v>
      </c>
      <c r="BG503" s="22">
        <f>BG504+BG506</f>
        <v>0</v>
      </c>
      <c r="BH503" s="22">
        <f t="shared" si="1606"/>
        <v>577</v>
      </c>
      <c r="BI503" s="22">
        <f t="shared" si="1607"/>
        <v>0</v>
      </c>
      <c r="BJ503" s="22">
        <f t="shared" si="1608"/>
        <v>0</v>
      </c>
      <c r="BK503" s="22">
        <f>BK504+BK506</f>
        <v>0</v>
      </c>
      <c r="BL503" s="22">
        <f>BL504+BL506</f>
        <v>0</v>
      </c>
      <c r="BM503" s="22">
        <f>BM504+BM506</f>
        <v>0</v>
      </c>
      <c r="BN503" s="22">
        <f t="shared" si="1609"/>
        <v>577</v>
      </c>
      <c r="BO503" s="22">
        <f t="shared" si="1610"/>
        <v>0</v>
      </c>
      <c r="BP503" s="22">
        <f t="shared" si="1611"/>
        <v>0</v>
      </c>
      <c r="BQ503" s="22">
        <f>BQ504+BQ506</f>
        <v>0</v>
      </c>
      <c r="BR503" s="22">
        <f>BR504+BR506</f>
        <v>0</v>
      </c>
      <c r="BS503" s="22">
        <f t="shared" si="1612"/>
        <v>577</v>
      </c>
      <c r="BT503" s="22">
        <f t="shared" si="1613"/>
        <v>0</v>
      </c>
      <c r="BU503" s="22">
        <f t="shared" si="1614"/>
        <v>0</v>
      </c>
      <c r="BV503" s="22">
        <f>BV504+BV506</f>
        <v>0</v>
      </c>
      <c r="BW503" s="22">
        <f>BW504+BW506</f>
        <v>0</v>
      </c>
      <c r="BX503" s="22">
        <f t="shared" si="1615"/>
        <v>577</v>
      </c>
      <c r="BY503" s="22">
        <f t="shared" si="1616"/>
        <v>0</v>
      </c>
      <c r="BZ503" s="22">
        <f t="shared" si="1617"/>
        <v>0</v>
      </c>
      <c r="CA503" s="22">
        <f>CA504+CA506</f>
        <v>0</v>
      </c>
      <c r="CB503" s="22">
        <f>CB504+CB506</f>
        <v>0</v>
      </c>
      <c r="CC503" s="22">
        <f>CC504+CC506</f>
        <v>0</v>
      </c>
      <c r="CD503" s="22">
        <f t="shared" si="1680"/>
        <v>577</v>
      </c>
      <c r="CE503" s="22">
        <f>CE504+CE506</f>
        <v>0</v>
      </c>
      <c r="CF503" s="34">
        <f t="shared" si="1688"/>
        <v>577</v>
      </c>
      <c r="CG503" s="22">
        <f t="shared" si="1681"/>
        <v>0</v>
      </c>
      <c r="CH503" s="22">
        <f>CH504+CH506</f>
        <v>0</v>
      </c>
      <c r="CI503" s="22">
        <f t="shared" si="1689"/>
        <v>0</v>
      </c>
      <c r="CJ503" s="22">
        <f t="shared" si="1682"/>
        <v>0</v>
      </c>
      <c r="CK503" s="22">
        <f>CK504+CK506</f>
        <v>0</v>
      </c>
      <c r="CL503" s="22">
        <f t="shared" si="1690"/>
        <v>0</v>
      </c>
      <c r="CM503" s="22">
        <f>CM504+CM506</f>
        <v>0</v>
      </c>
      <c r="CN503" s="15"/>
      <c r="CO503" s="35"/>
      <c r="CS503" s="5" t="s">
        <v>29</v>
      </c>
    </row>
    <row r="504" spans="1:99" hidden="1" x14ac:dyDescent="0.3">
      <c r="A504" s="32" t="s">
        <v>325</v>
      </c>
      <c r="B504" s="16">
        <v>610</v>
      </c>
      <c r="C504" s="32"/>
      <c r="D504" s="32"/>
      <c r="E504" s="33" t="s">
        <v>104</v>
      </c>
      <c r="F504" s="22">
        <f t="shared" ref="F504:K504" si="1693">F505</f>
        <v>0</v>
      </c>
      <c r="G504" s="22">
        <f t="shared" si="1693"/>
        <v>0</v>
      </c>
      <c r="H504" s="22">
        <f t="shared" si="1693"/>
        <v>0</v>
      </c>
      <c r="I504" s="22">
        <f t="shared" si="1693"/>
        <v>0</v>
      </c>
      <c r="J504" s="22">
        <f t="shared" si="1693"/>
        <v>0</v>
      </c>
      <c r="K504" s="22">
        <f t="shared" si="1693"/>
        <v>0</v>
      </c>
      <c r="L504" s="22">
        <f t="shared" si="1582"/>
        <v>0</v>
      </c>
      <c r="M504" s="22">
        <f t="shared" si="1583"/>
        <v>0</v>
      </c>
      <c r="N504" s="22">
        <f t="shared" si="1584"/>
        <v>0</v>
      </c>
      <c r="O504" s="22">
        <f>O505</f>
        <v>0</v>
      </c>
      <c r="P504" s="22">
        <f>P505</f>
        <v>0</v>
      </c>
      <c r="Q504" s="22">
        <f>Q505</f>
        <v>0</v>
      </c>
      <c r="R504" s="22">
        <f t="shared" si="1585"/>
        <v>0</v>
      </c>
      <c r="S504" s="22">
        <f t="shared" si="1586"/>
        <v>0</v>
      </c>
      <c r="T504" s="22">
        <f t="shared" si="1587"/>
        <v>0</v>
      </c>
      <c r="U504" s="22">
        <f>U505</f>
        <v>0</v>
      </c>
      <c r="V504" s="22">
        <f>V505</f>
        <v>0</v>
      </c>
      <c r="W504" s="22">
        <f>W505</f>
        <v>0</v>
      </c>
      <c r="X504" s="22">
        <f t="shared" si="1588"/>
        <v>0</v>
      </c>
      <c r="Y504" s="22">
        <f t="shared" si="1589"/>
        <v>0</v>
      </c>
      <c r="Z504" s="22">
        <f t="shared" si="1590"/>
        <v>0</v>
      </c>
      <c r="AA504" s="22">
        <f>AA505</f>
        <v>0</v>
      </c>
      <c r="AB504" s="22">
        <f>AB505</f>
        <v>0</v>
      </c>
      <c r="AC504" s="22">
        <f>AC505</f>
        <v>0</v>
      </c>
      <c r="AD504" s="22">
        <f t="shared" si="1591"/>
        <v>0</v>
      </c>
      <c r="AE504" s="22">
        <f t="shared" si="1592"/>
        <v>0</v>
      </c>
      <c r="AF504" s="22">
        <f t="shared" si="1593"/>
        <v>0</v>
      </c>
      <c r="AG504" s="22">
        <f>AG505</f>
        <v>0</v>
      </c>
      <c r="AH504" s="22">
        <f>AH505</f>
        <v>0</v>
      </c>
      <c r="AI504" s="22">
        <f>AI505</f>
        <v>0</v>
      </c>
      <c r="AJ504" s="22">
        <f t="shared" si="1594"/>
        <v>0</v>
      </c>
      <c r="AK504" s="22">
        <f t="shared" si="1595"/>
        <v>0</v>
      </c>
      <c r="AL504" s="22">
        <f t="shared" si="1596"/>
        <v>0</v>
      </c>
      <c r="AM504" s="22">
        <f>AM505</f>
        <v>0</v>
      </c>
      <c r="AN504" s="22">
        <f>AN505</f>
        <v>0</v>
      </c>
      <c r="AO504" s="22">
        <f>AO505</f>
        <v>0</v>
      </c>
      <c r="AP504" s="22">
        <f t="shared" si="1597"/>
        <v>0</v>
      </c>
      <c r="AQ504" s="22">
        <f t="shared" si="1598"/>
        <v>0</v>
      </c>
      <c r="AR504" s="22">
        <f t="shared" si="1599"/>
        <v>0</v>
      </c>
      <c r="AS504" s="22">
        <f>AS505</f>
        <v>0</v>
      </c>
      <c r="AT504" s="22">
        <f>AT505</f>
        <v>0</v>
      </c>
      <c r="AU504" s="22">
        <f>AU505</f>
        <v>0</v>
      </c>
      <c r="AV504" s="22">
        <f t="shared" si="1600"/>
        <v>0</v>
      </c>
      <c r="AW504" s="22">
        <f t="shared" si="1601"/>
        <v>0</v>
      </c>
      <c r="AX504" s="22">
        <f t="shared" si="1602"/>
        <v>0</v>
      </c>
      <c r="AY504" s="22">
        <f>AY505</f>
        <v>0</v>
      </c>
      <c r="AZ504" s="22">
        <f>AZ505</f>
        <v>0</v>
      </c>
      <c r="BA504" s="22">
        <f>BA505</f>
        <v>0</v>
      </c>
      <c r="BB504" s="22">
        <f t="shared" si="1603"/>
        <v>0</v>
      </c>
      <c r="BC504" s="22">
        <f t="shared" si="1604"/>
        <v>0</v>
      </c>
      <c r="BD504" s="22">
        <f t="shared" si="1605"/>
        <v>0</v>
      </c>
      <c r="BE504" s="22">
        <f>BE505</f>
        <v>0</v>
      </c>
      <c r="BF504" s="22">
        <f>BF505</f>
        <v>0</v>
      </c>
      <c r="BG504" s="22">
        <f>BG505</f>
        <v>0</v>
      </c>
      <c r="BH504" s="22">
        <f t="shared" si="1606"/>
        <v>0</v>
      </c>
      <c r="BI504" s="22">
        <f t="shared" si="1607"/>
        <v>0</v>
      </c>
      <c r="BJ504" s="22">
        <f t="shared" si="1608"/>
        <v>0</v>
      </c>
      <c r="BK504" s="22">
        <f>BK505</f>
        <v>0</v>
      </c>
      <c r="BL504" s="22">
        <f>BL505</f>
        <v>0</v>
      </c>
      <c r="BM504" s="22">
        <f>BM505</f>
        <v>0</v>
      </c>
      <c r="BN504" s="22">
        <f t="shared" si="1609"/>
        <v>0</v>
      </c>
      <c r="BO504" s="22">
        <f t="shared" si="1610"/>
        <v>0</v>
      </c>
      <c r="BP504" s="22">
        <f t="shared" si="1611"/>
        <v>0</v>
      </c>
      <c r="BQ504" s="22">
        <f>BQ505</f>
        <v>0</v>
      </c>
      <c r="BR504" s="22">
        <f>BR505</f>
        <v>0</v>
      </c>
      <c r="BS504" s="22">
        <f t="shared" si="1612"/>
        <v>0</v>
      </c>
      <c r="BT504" s="22">
        <f t="shared" si="1613"/>
        <v>0</v>
      </c>
      <c r="BU504" s="22">
        <f t="shared" si="1614"/>
        <v>0</v>
      </c>
      <c r="BV504" s="22">
        <f>BV505</f>
        <v>0</v>
      </c>
      <c r="BW504" s="22">
        <f>BW505</f>
        <v>0</v>
      </c>
      <c r="BX504" s="22">
        <f t="shared" si="1615"/>
        <v>0</v>
      </c>
      <c r="BY504" s="22">
        <f t="shared" si="1616"/>
        <v>0</v>
      </c>
      <c r="BZ504" s="22">
        <f t="shared" si="1617"/>
        <v>0</v>
      </c>
      <c r="CA504" s="22">
        <f>CA505</f>
        <v>0</v>
      </c>
      <c r="CB504" s="22">
        <f>CB505</f>
        <v>0</v>
      </c>
      <c r="CC504" s="22">
        <f>CC505</f>
        <v>0</v>
      </c>
      <c r="CD504" s="22">
        <f t="shared" si="1680"/>
        <v>0</v>
      </c>
      <c r="CE504" s="22">
        <f>CE505</f>
        <v>0</v>
      </c>
      <c r="CF504" s="22"/>
      <c r="CG504" s="22">
        <f t="shared" si="1681"/>
        <v>0</v>
      </c>
      <c r="CH504" s="22">
        <f>CH505</f>
        <v>0</v>
      </c>
      <c r="CI504" s="22"/>
      <c r="CJ504" s="22">
        <f t="shared" si="1682"/>
        <v>0</v>
      </c>
      <c r="CK504" s="22">
        <f>CK505</f>
        <v>0</v>
      </c>
      <c r="CL504" s="22"/>
      <c r="CM504" s="22">
        <f>CM505</f>
        <v>0</v>
      </c>
      <c r="CN504" s="15">
        <v>0</v>
      </c>
      <c r="CO504" s="35"/>
      <c r="CT504" s="5" t="s">
        <v>30</v>
      </c>
    </row>
    <row r="505" spans="1:99" hidden="1" x14ac:dyDescent="0.3">
      <c r="A505" s="32" t="s">
        <v>325</v>
      </c>
      <c r="B505" s="16">
        <v>610</v>
      </c>
      <c r="C505" s="32" t="s">
        <v>278</v>
      </c>
      <c r="D505" s="32" t="s">
        <v>42</v>
      </c>
      <c r="E505" s="33" t="s">
        <v>291</v>
      </c>
      <c r="F505" s="22"/>
      <c r="G505" s="22"/>
      <c r="H505" s="22"/>
      <c r="I505" s="22"/>
      <c r="J505" s="22"/>
      <c r="K505" s="22"/>
      <c r="L505" s="22">
        <f t="shared" si="1582"/>
        <v>0</v>
      </c>
      <c r="M505" s="22">
        <f t="shared" si="1583"/>
        <v>0</v>
      </c>
      <c r="N505" s="22">
        <f t="shared" si="1584"/>
        <v>0</v>
      </c>
      <c r="O505" s="22"/>
      <c r="P505" s="22"/>
      <c r="Q505" s="22"/>
      <c r="R505" s="22">
        <f t="shared" si="1585"/>
        <v>0</v>
      </c>
      <c r="S505" s="22">
        <f t="shared" si="1586"/>
        <v>0</v>
      </c>
      <c r="T505" s="22">
        <f t="shared" si="1587"/>
        <v>0</v>
      </c>
      <c r="U505" s="22"/>
      <c r="V505" s="22"/>
      <c r="W505" s="22"/>
      <c r="X505" s="22">
        <f t="shared" si="1588"/>
        <v>0</v>
      </c>
      <c r="Y505" s="22">
        <f t="shared" si="1589"/>
        <v>0</v>
      </c>
      <c r="Z505" s="22">
        <f t="shared" si="1590"/>
        <v>0</v>
      </c>
      <c r="AA505" s="22"/>
      <c r="AB505" s="22"/>
      <c r="AC505" s="22"/>
      <c r="AD505" s="22">
        <f t="shared" si="1591"/>
        <v>0</v>
      </c>
      <c r="AE505" s="22">
        <f t="shared" si="1592"/>
        <v>0</v>
      </c>
      <c r="AF505" s="22">
        <f t="shared" si="1593"/>
        <v>0</v>
      </c>
      <c r="AG505" s="22"/>
      <c r="AH505" s="22"/>
      <c r="AI505" s="22"/>
      <c r="AJ505" s="22">
        <f t="shared" si="1594"/>
        <v>0</v>
      </c>
      <c r="AK505" s="22">
        <f t="shared" si="1595"/>
        <v>0</v>
      </c>
      <c r="AL505" s="22">
        <f t="shared" si="1596"/>
        <v>0</v>
      </c>
      <c r="AM505" s="22"/>
      <c r="AN505" s="22"/>
      <c r="AO505" s="22"/>
      <c r="AP505" s="22">
        <f t="shared" si="1597"/>
        <v>0</v>
      </c>
      <c r="AQ505" s="22">
        <f t="shared" si="1598"/>
        <v>0</v>
      </c>
      <c r="AR505" s="22">
        <f t="shared" si="1599"/>
        <v>0</v>
      </c>
      <c r="AS505" s="22"/>
      <c r="AT505" s="22"/>
      <c r="AU505" s="22"/>
      <c r="AV505" s="22">
        <f t="shared" si="1600"/>
        <v>0</v>
      </c>
      <c r="AW505" s="22">
        <f t="shared" si="1601"/>
        <v>0</v>
      </c>
      <c r="AX505" s="22">
        <f t="shared" si="1602"/>
        <v>0</v>
      </c>
      <c r="AY505" s="22"/>
      <c r="AZ505" s="22"/>
      <c r="BA505" s="22"/>
      <c r="BB505" s="22">
        <f t="shared" si="1603"/>
        <v>0</v>
      </c>
      <c r="BC505" s="22">
        <f t="shared" si="1604"/>
        <v>0</v>
      </c>
      <c r="BD505" s="22">
        <f t="shared" si="1605"/>
        <v>0</v>
      </c>
      <c r="BE505" s="22"/>
      <c r="BF505" s="22"/>
      <c r="BG505" s="22"/>
      <c r="BH505" s="22">
        <f t="shared" si="1606"/>
        <v>0</v>
      </c>
      <c r="BI505" s="22">
        <f t="shared" si="1607"/>
        <v>0</v>
      </c>
      <c r="BJ505" s="22">
        <f t="shared" si="1608"/>
        <v>0</v>
      </c>
      <c r="BK505" s="22"/>
      <c r="BL505" s="22"/>
      <c r="BM505" s="22"/>
      <c r="BN505" s="22">
        <f t="shared" si="1609"/>
        <v>0</v>
      </c>
      <c r="BO505" s="22">
        <f t="shared" si="1610"/>
        <v>0</v>
      </c>
      <c r="BP505" s="22">
        <f t="shared" si="1611"/>
        <v>0</v>
      </c>
      <c r="BQ505" s="22"/>
      <c r="BR505" s="22"/>
      <c r="BS505" s="22">
        <f t="shared" si="1612"/>
        <v>0</v>
      </c>
      <c r="BT505" s="22">
        <f t="shared" si="1613"/>
        <v>0</v>
      </c>
      <c r="BU505" s="22">
        <f t="shared" si="1614"/>
        <v>0</v>
      </c>
      <c r="BV505" s="22"/>
      <c r="BW505" s="22"/>
      <c r="BX505" s="22">
        <f t="shared" si="1615"/>
        <v>0</v>
      </c>
      <c r="BY505" s="22">
        <f t="shared" si="1616"/>
        <v>0</v>
      </c>
      <c r="BZ505" s="22">
        <f t="shared" si="1617"/>
        <v>0</v>
      </c>
      <c r="CA505" s="22"/>
      <c r="CB505" s="22"/>
      <c r="CC505" s="22"/>
      <c r="CD505" s="22">
        <f t="shared" si="1680"/>
        <v>0</v>
      </c>
      <c r="CE505" s="22"/>
      <c r="CF505" s="22"/>
      <c r="CG505" s="22">
        <f t="shared" si="1681"/>
        <v>0</v>
      </c>
      <c r="CH505" s="22"/>
      <c r="CI505" s="22"/>
      <c r="CJ505" s="22">
        <f t="shared" si="1682"/>
        <v>0</v>
      </c>
      <c r="CK505" s="22"/>
      <c r="CL505" s="22"/>
      <c r="CM505" s="22"/>
      <c r="CN505" s="15">
        <v>0</v>
      </c>
      <c r="CO505" s="35"/>
    </row>
    <row r="506" spans="1:99" x14ac:dyDescent="0.3">
      <c r="A506" s="32" t="s">
        <v>325</v>
      </c>
      <c r="B506" s="16">
        <v>620</v>
      </c>
      <c r="C506" s="32"/>
      <c r="D506" s="32"/>
      <c r="E506" s="33" t="s">
        <v>46</v>
      </c>
      <c r="F506" s="22">
        <f t="shared" ref="F506:K506" si="1694">F507</f>
        <v>577</v>
      </c>
      <c r="G506" s="22">
        <f t="shared" si="1694"/>
        <v>0</v>
      </c>
      <c r="H506" s="22">
        <f t="shared" si="1694"/>
        <v>0</v>
      </c>
      <c r="I506" s="22">
        <f t="shared" si="1694"/>
        <v>0</v>
      </c>
      <c r="J506" s="22">
        <f t="shared" si="1694"/>
        <v>0</v>
      </c>
      <c r="K506" s="22">
        <f t="shared" si="1694"/>
        <v>0</v>
      </c>
      <c r="L506" s="22">
        <f t="shared" si="1582"/>
        <v>577</v>
      </c>
      <c r="M506" s="22">
        <f t="shared" si="1583"/>
        <v>0</v>
      </c>
      <c r="N506" s="22">
        <f t="shared" si="1584"/>
        <v>0</v>
      </c>
      <c r="O506" s="22">
        <f>O507</f>
        <v>0</v>
      </c>
      <c r="P506" s="22">
        <f>P507</f>
        <v>0</v>
      </c>
      <c r="Q506" s="22">
        <f>Q507</f>
        <v>0</v>
      </c>
      <c r="R506" s="22">
        <f t="shared" si="1585"/>
        <v>577</v>
      </c>
      <c r="S506" s="22">
        <f t="shared" si="1586"/>
        <v>0</v>
      </c>
      <c r="T506" s="22">
        <f t="shared" si="1587"/>
        <v>0</v>
      </c>
      <c r="U506" s="22">
        <f>U507</f>
        <v>0</v>
      </c>
      <c r="V506" s="22">
        <f>V507</f>
        <v>0</v>
      </c>
      <c r="W506" s="22">
        <f>W507</f>
        <v>0</v>
      </c>
      <c r="X506" s="22">
        <f t="shared" si="1588"/>
        <v>577</v>
      </c>
      <c r="Y506" s="22">
        <f t="shared" si="1589"/>
        <v>0</v>
      </c>
      <c r="Z506" s="22">
        <f t="shared" si="1590"/>
        <v>0</v>
      </c>
      <c r="AA506" s="22">
        <f>AA507</f>
        <v>0</v>
      </c>
      <c r="AB506" s="22">
        <f>AB507</f>
        <v>0</v>
      </c>
      <c r="AC506" s="22">
        <f>AC507</f>
        <v>0</v>
      </c>
      <c r="AD506" s="22">
        <f t="shared" si="1591"/>
        <v>577</v>
      </c>
      <c r="AE506" s="22">
        <f t="shared" si="1592"/>
        <v>0</v>
      </c>
      <c r="AF506" s="22">
        <f t="shared" si="1593"/>
        <v>0</v>
      </c>
      <c r="AG506" s="22">
        <f>AG507</f>
        <v>0</v>
      </c>
      <c r="AH506" s="22">
        <f>AH507</f>
        <v>0</v>
      </c>
      <c r="AI506" s="22">
        <f>AI507</f>
        <v>0</v>
      </c>
      <c r="AJ506" s="22">
        <f t="shared" si="1594"/>
        <v>577</v>
      </c>
      <c r="AK506" s="22">
        <f t="shared" si="1595"/>
        <v>0</v>
      </c>
      <c r="AL506" s="22">
        <f t="shared" si="1596"/>
        <v>0</v>
      </c>
      <c r="AM506" s="22">
        <f>AM507</f>
        <v>0</v>
      </c>
      <c r="AN506" s="22">
        <f>AN507</f>
        <v>0</v>
      </c>
      <c r="AO506" s="22">
        <f>AO507</f>
        <v>0</v>
      </c>
      <c r="AP506" s="22">
        <f t="shared" si="1597"/>
        <v>577</v>
      </c>
      <c r="AQ506" s="22">
        <f t="shared" si="1598"/>
        <v>0</v>
      </c>
      <c r="AR506" s="22">
        <f t="shared" si="1599"/>
        <v>0</v>
      </c>
      <c r="AS506" s="22">
        <f>AS507</f>
        <v>0</v>
      </c>
      <c r="AT506" s="22">
        <f>AT507</f>
        <v>0</v>
      </c>
      <c r="AU506" s="22">
        <f>AU507</f>
        <v>0</v>
      </c>
      <c r="AV506" s="22">
        <f t="shared" si="1600"/>
        <v>577</v>
      </c>
      <c r="AW506" s="22">
        <f t="shared" si="1601"/>
        <v>0</v>
      </c>
      <c r="AX506" s="22">
        <f t="shared" si="1602"/>
        <v>0</v>
      </c>
      <c r="AY506" s="22">
        <f>AY507</f>
        <v>0</v>
      </c>
      <c r="AZ506" s="22">
        <f>AZ507</f>
        <v>0</v>
      </c>
      <c r="BA506" s="22">
        <f>BA507</f>
        <v>0</v>
      </c>
      <c r="BB506" s="22">
        <f t="shared" si="1603"/>
        <v>577</v>
      </c>
      <c r="BC506" s="22">
        <f t="shared" si="1604"/>
        <v>0</v>
      </c>
      <c r="BD506" s="22">
        <f t="shared" si="1605"/>
        <v>0</v>
      </c>
      <c r="BE506" s="22">
        <f>BE507</f>
        <v>0</v>
      </c>
      <c r="BF506" s="22">
        <f>BF507</f>
        <v>0</v>
      </c>
      <c r="BG506" s="22">
        <f>BG507</f>
        <v>0</v>
      </c>
      <c r="BH506" s="22">
        <f t="shared" si="1606"/>
        <v>577</v>
      </c>
      <c r="BI506" s="22">
        <f t="shared" si="1607"/>
        <v>0</v>
      </c>
      <c r="BJ506" s="22">
        <f t="shared" si="1608"/>
        <v>0</v>
      </c>
      <c r="BK506" s="22">
        <f>BK507</f>
        <v>0</v>
      </c>
      <c r="BL506" s="22">
        <f>BL507</f>
        <v>0</v>
      </c>
      <c r="BM506" s="22">
        <f>BM507</f>
        <v>0</v>
      </c>
      <c r="BN506" s="22">
        <f t="shared" si="1609"/>
        <v>577</v>
      </c>
      <c r="BO506" s="22">
        <f t="shared" si="1610"/>
        <v>0</v>
      </c>
      <c r="BP506" s="22">
        <f t="shared" si="1611"/>
        <v>0</v>
      </c>
      <c r="BQ506" s="22">
        <f>BQ507</f>
        <v>0</v>
      </c>
      <c r="BR506" s="22">
        <f>BR507</f>
        <v>0</v>
      </c>
      <c r="BS506" s="22">
        <f t="shared" si="1612"/>
        <v>577</v>
      </c>
      <c r="BT506" s="22">
        <f t="shared" si="1613"/>
        <v>0</v>
      </c>
      <c r="BU506" s="22">
        <f t="shared" si="1614"/>
        <v>0</v>
      </c>
      <c r="BV506" s="22">
        <f>BV507</f>
        <v>0</v>
      </c>
      <c r="BW506" s="22">
        <f>BW507</f>
        <v>0</v>
      </c>
      <c r="BX506" s="22">
        <f t="shared" si="1615"/>
        <v>577</v>
      </c>
      <c r="BY506" s="22">
        <f t="shared" si="1616"/>
        <v>0</v>
      </c>
      <c r="BZ506" s="22">
        <f t="shared" si="1617"/>
        <v>0</v>
      </c>
      <c r="CA506" s="22">
        <f>CA507</f>
        <v>0</v>
      </c>
      <c r="CB506" s="22">
        <f>CB507</f>
        <v>0</v>
      </c>
      <c r="CC506" s="22">
        <f>CC507</f>
        <v>0</v>
      </c>
      <c r="CD506" s="22">
        <f t="shared" si="1680"/>
        <v>577</v>
      </c>
      <c r="CE506" s="22">
        <f>CE507</f>
        <v>0</v>
      </c>
      <c r="CF506" s="34">
        <f t="shared" ref="CF506:CF526" si="1695">CD506+CE506</f>
        <v>577</v>
      </c>
      <c r="CG506" s="22">
        <f t="shared" si="1681"/>
        <v>0</v>
      </c>
      <c r="CH506" s="22">
        <f>CH507</f>
        <v>0</v>
      </c>
      <c r="CI506" s="22">
        <f t="shared" ref="CI506:CI526" si="1696">CG506+CH506</f>
        <v>0</v>
      </c>
      <c r="CJ506" s="22">
        <f t="shared" si="1682"/>
        <v>0</v>
      </c>
      <c r="CK506" s="22">
        <f>CK507</f>
        <v>0</v>
      </c>
      <c r="CL506" s="22">
        <f t="shared" ref="CL506:CL526" si="1697">CJ506+CK506</f>
        <v>0</v>
      </c>
      <c r="CM506" s="22">
        <f>CM507</f>
        <v>0</v>
      </c>
      <c r="CN506" s="15"/>
      <c r="CO506" s="35"/>
      <c r="CT506" s="5" t="s">
        <v>30</v>
      </c>
    </row>
    <row r="507" spans="1:99" x14ac:dyDescent="0.3">
      <c r="A507" s="32" t="s">
        <v>325</v>
      </c>
      <c r="B507" s="16">
        <v>620</v>
      </c>
      <c r="C507" s="32" t="s">
        <v>278</v>
      </c>
      <c r="D507" s="32" t="s">
        <v>42</v>
      </c>
      <c r="E507" s="33" t="s">
        <v>291</v>
      </c>
      <c r="F507" s="22">
        <v>577</v>
      </c>
      <c r="G507" s="22"/>
      <c r="H507" s="22"/>
      <c r="I507" s="22"/>
      <c r="J507" s="22"/>
      <c r="K507" s="22"/>
      <c r="L507" s="22">
        <f t="shared" si="1582"/>
        <v>577</v>
      </c>
      <c r="M507" s="22">
        <f t="shared" si="1583"/>
        <v>0</v>
      </c>
      <c r="N507" s="22">
        <f t="shared" si="1584"/>
        <v>0</v>
      </c>
      <c r="O507" s="22"/>
      <c r="P507" s="22"/>
      <c r="Q507" s="22"/>
      <c r="R507" s="22">
        <f t="shared" si="1585"/>
        <v>577</v>
      </c>
      <c r="S507" s="22">
        <f t="shared" si="1586"/>
        <v>0</v>
      </c>
      <c r="T507" s="22">
        <f t="shared" si="1587"/>
        <v>0</v>
      </c>
      <c r="U507" s="22"/>
      <c r="V507" s="22"/>
      <c r="W507" s="22"/>
      <c r="X507" s="22">
        <f t="shared" si="1588"/>
        <v>577</v>
      </c>
      <c r="Y507" s="22">
        <f t="shared" si="1589"/>
        <v>0</v>
      </c>
      <c r="Z507" s="22">
        <f t="shared" si="1590"/>
        <v>0</v>
      </c>
      <c r="AA507" s="22"/>
      <c r="AB507" s="22"/>
      <c r="AC507" s="22"/>
      <c r="AD507" s="22">
        <f t="shared" si="1591"/>
        <v>577</v>
      </c>
      <c r="AE507" s="22">
        <f t="shared" si="1592"/>
        <v>0</v>
      </c>
      <c r="AF507" s="22">
        <f t="shared" si="1593"/>
        <v>0</v>
      </c>
      <c r="AG507" s="22"/>
      <c r="AH507" s="22"/>
      <c r="AI507" s="22"/>
      <c r="AJ507" s="22">
        <f t="shared" si="1594"/>
        <v>577</v>
      </c>
      <c r="AK507" s="22">
        <f t="shared" si="1595"/>
        <v>0</v>
      </c>
      <c r="AL507" s="22">
        <f t="shared" si="1596"/>
        <v>0</v>
      </c>
      <c r="AM507" s="22"/>
      <c r="AN507" s="22"/>
      <c r="AO507" s="22"/>
      <c r="AP507" s="22">
        <f t="shared" si="1597"/>
        <v>577</v>
      </c>
      <c r="AQ507" s="22">
        <f t="shared" si="1598"/>
        <v>0</v>
      </c>
      <c r="AR507" s="22">
        <f t="shared" si="1599"/>
        <v>0</v>
      </c>
      <c r="AS507" s="22"/>
      <c r="AT507" s="22"/>
      <c r="AU507" s="22"/>
      <c r="AV507" s="22">
        <f t="shared" si="1600"/>
        <v>577</v>
      </c>
      <c r="AW507" s="22">
        <f t="shared" si="1601"/>
        <v>0</v>
      </c>
      <c r="AX507" s="22">
        <f t="shared" si="1602"/>
        <v>0</v>
      </c>
      <c r="AY507" s="22"/>
      <c r="AZ507" s="22"/>
      <c r="BA507" s="22"/>
      <c r="BB507" s="22">
        <f t="shared" si="1603"/>
        <v>577</v>
      </c>
      <c r="BC507" s="22">
        <f t="shared" si="1604"/>
        <v>0</v>
      </c>
      <c r="BD507" s="22">
        <f t="shared" si="1605"/>
        <v>0</v>
      </c>
      <c r="BE507" s="22"/>
      <c r="BF507" s="22"/>
      <c r="BG507" s="22"/>
      <c r="BH507" s="22">
        <f t="shared" si="1606"/>
        <v>577</v>
      </c>
      <c r="BI507" s="22">
        <f t="shared" si="1607"/>
        <v>0</v>
      </c>
      <c r="BJ507" s="22">
        <f t="shared" si="1608"/>
        <v>0</v>
      </c>
      <c r="BK507" s="22"/>
      <c r="BL507" s="22"/>
      <c r="BM507" s="22"/>
      <c r="BN507" s="22">
        <f t="shared" si="1609"/>
        <v>577</v>
      </c>
      <c r="BO507" s="22">
        <f t="shared" si="1610"/>
        <v>0</v>
      </c>
      <c r="BP507" s="22">
        <f t="shared" si="1611"/>
        <v>0</v>
      </c>
      <c r="BQ507" s="22"/>
      <c r="BR507" s="22"/>
      <c r="BS507" s="22">
        <f t="shared" si="1612"/>
        <v>577</v>
      </c>
      <c r="BT507" s="22">
        <f t="shared" si="1613"/>
        <v>0</v>
      </c>
      <c r="BU507" s="22">
        <f t="shared" si="1614"/>
        <v>0</v>
      </c>
      <c r="BV507" s="22"/>
      <c r="BW507" s="22"/>
      <c r="BX507" s="22">
        <f t="shared" si="1615"/>
        <v>577</v>
      </c>
      <c r="BY507" s="22">
        <f t="shared" si="1616"/>
        <v>0</v>
      </c>
      <c r="BZ507" s="22">
        <f t="shared" si="1617"/>
        <v>0</v>
      </c>
      <c r="CA507" s="22"/>
      <c r="CB507" s="22"/>
      <c r="CC507" s="22"/>
      <c r="CD507" s="22">
        <f t="shared" si="1680"/>
        <v>577</v>
      </c>
      <c r="CE507" s="22"/>
      <c r="CF507" s="34">
        <f t="shared" si="1695"/>
        <v>577</v>
      </c>
      <c r="CG507" s="22">
        <f t="shared" si="1681"/>
        <v>0</v>
      </c>
      <c r="CH507" s="22"/>
      <c r="CI507" s="22">
        <f t="shared" si="1696"/>
        <v>0</v>
      </c>
      <c r="CJ507" s="22">
        <f t="shared" si="1682"/>
        <v>0</v>
      </c>
      <c r="CK507" s="22"/>
      <c r="CL507" s="22">
        <f t="shared" si="1697"/>
        <v>0</v>
      </c>
      <c r="CM507" s="22"/>
      <c r="CN507" s="15"/>
      <c r="CO507" s="35"/>
    </row>
    <row r="508" spans="1:99" ht="31.2" x14ac:dyDescent="0.3">
      <c r="A508" s="32" t="s">
        <v>326</v>
      </c>
      <c r="B508" s="16"/>
      <c r="C508" s="32"/>
      <c r="D508" s="32"/>
      <c r="E508" s="33" t="s">
        <v>327</v>
      </c>
      <c r="F508" s="22">
        <f t="shared" ref="F508:K508" si="1698">F509+F513+F517</f>
        <v>83206.600000000006</v>
      </c>
      <c r="G508" s="22">
        <f t="shared" si="1698"/>
        <v>83206.600000000006</v>
      </c>
      <c r="H508" s="22">
        <f t="shared" si="1698"/>
        <v>83206.600000000006</v>
      </c>
      <c r="I508" s="22">
        <f t="shared" si="1698"/>
        <v>0</v>
      </c>
      <c r="J508" s="22">
        <f t="shared" si="1698"/>
        <v>0</v>
      </c>
      <c r="K508" s="22">
        <f t="shared" si="1698"/>
        <v>0</v>
      </c>
      <c r="L508" s="22">
        <f t="shared" si="1582"/>
        <v>83206.600000000006</v>
      </c>
      <c r="M508" s="22">
        <f t="shared" si="1583"/>
        <v>83206.600000000006</v>
      </c>
      <c r="N508" s="22">
        <f t="shared" si="1584"/>
        <v>83206.600000000006</v>
      </c>
      <c r="O508" s="22">
        <f>O509+O513+O517</f>
        <v>0</v>
      </c>
      <c r="P508" s="22">
        <f>P509+P513+P517</f>
        <v>0</v>
      </c>
      <c r="Q508" s="22">
        <f>Q509+Q513+Q517</f>
        <v>0</v>
      </c>
      <c r="R508" s="22">
        <f t="shared" si="1585"/>
        <v>83206.600000000006</v>
      </c>
      <c r="S508" s="22">
        <f t="shared" si="1586"/>
        <v>83206.600000000006</v>
      </c>
      <c r="T508" s="22">
        <f t="shared" si="1587"/>
        <v>83206.600000000006</v>
      </c>
      <c r="U508" s="22">
        <f>U509+U513+U517</f>
        <v>0</v>
      </c>
      <c r="V508" s="22">
        <f>V509+V513+V517</f>
        <v>0</v>
      </c>
      <c r="W508" s="22">
        <f>W509+W513+W517</f>
        <v>0</v>
      </c>
      <c r="X508" s="22">
        <f t="shared" si="1588"/>
        <v>83206.600000000006</v>
      </c>
      <c r="Y508" s="22">
        <f t="shared" si="1589"/>
        <v>83206.600000000006</v>
      </c>
      <c r="Z508" s="22">
        <f t="shared" si="1590"/>
        <v>83206.600000000006</v>
      </c>
      <c r="AA508" s="22">
        <f>AA509+AA513+AA517</f>
        <v>0</v>
      </c>
      <c r="AB508" s="22">
        <f>AB509+AB513+AB517</f>
        <v>0</v>
      </c>
      <c r="AC508" s="22">
        <f>AC509+AC513+AC517</f>
        <v>0</v>
      </c>
      <c r="AD508" s="22">
        <f t="shared" si="1591"/>
        <v>83206.600000000006</v>
      </c>
      <c r="AE508" s="22">
        <f t="shared" si="1592"/>
        <v>83206.600000000006</v>
      </c>
      <c r="AF508" s="22">
        <f t="shared" si="1593"/>
        <v>83206.600000000006</v>
      </c>
      <c r="AG508" s="22">
        <f>AG509+AG513+AG517</f>
        <v>0</v>
      </c>
      <c r="AH508" s="22">
        <f>AH509+AH513+AH517</f>
        <v>0</v>
      </c>
      <c r="AI508" s="22">
        <f>AI509+AI513+AI517</f>
        <v>0</v>
      </c>
      <c r="AJ508" s="22">
        <f t="shared" si="1594"/>
        <v>83206.600000000006</v>
      </c>
      <c r="AK508" s="22">
        <f t="shared" si="1595"/>
        <v>83206.600000000006</v>
      </c>
      <c r="AL508" s="22">
        <f t="shared" si="1596"/>
        <v>83206.600000000006</v>
      </c>
      <c r="AM508" s="22">
        <f>AM509+AM513+AM517</f>
        <v>0</v>
      </c>
      <c r="AN508" s="22">
        <f>AN509+AN513+AN517</f>
        <v>0</v>
      </c>
      <c r="AO508" s="22">
        <f>AO509+AO513+AO517</f>
        <v>0</v>
      </c>
      <c r="AP508" s="22">
        <f t="shared" si="1597"/>
        <v>83206.600000000006</v>
      </c>
      <c r="AQ508" s="22">
        <f t="shared" si="1598"/>
        <v>83206.600000000006</v>
      </c>
      <c r="AR508" s="22">
        <f t="shared" si="1599"/>
        <v>83206.600000000006</v>
      </c>
      <c r="AS508" s="22">
        <f>AS509+AS513+AS517</f>
        <v>0</v>
      </c>
      <c r="AT508" s="22">
        <f>AT509+AT513+AT517</f>
        <v>0</v>
      </c>
      <c r="AU508" s="22">
        <f>AU509+AU513+AU517</f>
        <v>0</v>
      </c>
      <c r="AV508" s="22">
        <f t="shared" si="1600"/>
        <v>83206.600000000006</v>
      </c>
      <c r="AW508" s="22">
        <f t="shared" si="1601"/>
        <v>83206.600000000006</v>
      </c>
      <c r="AX508" s="22">
        <f t="shared" si="1602"/>
        <v>83206.600000000006</v>
      </c>
      <c r="AY508" s="22">
        <f>AY509+AY513+AY517</f>
        <v>0</v>
      </c>
      <c r="AZ508" s="22">
        <f>AZ509+AZ513+AZ517</f>
        <v>0</v>
      </c>
      <c r="BA508" s="22">
        <f>BA509+BA513+BA517</f>
        <v>0</v>
      </c>
      <c r="BB508" s="22">
        <f t="shared" si="1603"/>
        <v>83206.600000000006</v>
      </c>
      <c r="BC508" s="22">
        <f t="shared" si="1604"/>
        <v>83206.600000000006</v>
      </c>
      <c r="BD508" s="22">
        <f t="shared" si="1605"/>
        <v>83206.600000000006</v>
      </c>
      <c r="BE508" s="22">
        <f>BE509+BE513+BE517</f>
        <v>0</v>
      </c>
      <c r="BF508" s="22">
        <f>BF509+BF513+BF517</f>
        <v>0</v>
      </c>
      <c r="BG508" s="22">
        <f>BG509+BG513+BG517</f>
        <v>0</v>
      </c>
      <c r="BH508" s="22">
        <f t="shared" si="1606"/>
        <v>83206.600000000006</v>
      </c>
      <c r="BI508" s="22">
        <f t="shared" si="1607"/>
        <v>83206.600000000006</v>
      </c>
      <c r="BJ508" s="22">
        <f t="shared" si="1608"/>
        <v>83206.600000000006</v>
      </c>
      <c r="BK508" s="22">
        <f>BK509+BK513+BK517</f>
        <v>0</v>
      </c>
      <c r="BL508" s="22">
        <f>BL509+BL513+BL517</f>
        <v>0</v>
      </c>
      <c r="BM508" s="22">
        <f>BM509+BM513+BM517</f>
        <v>0</v>
      </c>
      <c r="BN508" s="22">
        <f t="shared" si="1609"/>
        <v>83206.600000000006</v>
      </c>
      <c r="BO508" s="22">
        <f t="shared" si="1610"/>
        <v>83206.600000000006</v>
      </c>
      <c r="BP508" s="22">
        <f t="shared" si="1611"/>
        <v>83206.600000000006</v>
      </c>
      <c r="BQ508" s="22">
        <f>BQ509+BQ513+BQ517</f>
        <v>0</v>
      </c>
      <c r="BR508" s="22">
        <f>BR509+BR513+BR517</f>
        <v>0</v>
      </c>
      <c r="BS508" s="22">
        <f t="shared" si="1612"/>
        <v>83206.600000000006</v>
      </c>
      <c r="BT508" s="22">
        <f t="shared" si="1613"/>
        <v>83206.600000000006</v>
      </c>
      <c r="BU508" s="22">
        <f t="shared" si="1614"/>
        <v>83206.600000000006</v>
      </c>
      <c r="BV508" s="22">
        <f>BV509+BV513+BV517</f>
        <v>0</v>
      </c>
      <c r="BW508" s="22">
        <f>BW509+BW513+BW517</f>
        <v>0</v>
      </c>
      <c r="BX508" s="22">
        <f t="shared" si="1615"/>
        <v>83206.600000000006</v>
      </c>
      <c r="BY508" s="22">
        <f t="shared" si="1616"/>
        <v>83206.600000000006</v>
      </c>
      <c r="BZ508" s="22">
        <f t="shared" si="1617"/>
        <v>83206.600000000006</v>
      </c>
      <c r="CA508" s="22">
        <f>CA509+CA513+CA517</f>
        <v>0</v>
      </c>
      <c r="CB508" s="22">
        <f>CB509+CB513+CB517</f>
        <v>0</v>
      </c>
      <c r="CC508" s="22">
        <f>CC509+CC513+CC517</f>
        <v>0</v>
      </c>
      <c r="CD508" s="22">
        <f t="shared" si="1680"/>
        <v>83206.600000000006</v>
      </c>
      <c r="CE508" s="22">
        <f>CE509+CE513+CE517</f>
        <v>0</v>
      </c>
      <c r="CF508" s="34">
        <f t="shared" si="1695"/>
        <v>83206.600000000006</v>
      </c>
      <c r="CG508" s="22">
        <f t="shared" si="1681"/>
        <v>83206.600000000006</v>
      </c>
      <c r="CH508" s="22">
        <f>CH509+CH513+CH517</f>
        <v>0</v>
      </c>
      <c r="CI508" s="22">
        <f t="shared" si="1696"/>
        <v>83206.600000000006</v>
      </c>
      <c r="CJ508" s="22">
        <f t="shared" si="1682"/>
        <v>83206.600000000006</v>
      </c>
      <c r="CK508" s="22">
        <f>CK509+CK513+CK517</f>
        <v>0</v>
      </c>
      <c r="CL508" s="22">
        <f t="shared" si="1697"/>
        <v>83206.600000000006</v>
      </c>
      <c r="CM508" s="22">
        <f>CM509+CM513+CM517</f>
        <v>0</v>
      </c>
      <c r="CN508" s="15"/>
      <c r="CO508" s="35"/>
      <c r="CR508" s="5" t="s">
        <v>28</v>
      </c>
    </row>
    <row r="509" spans="1:99" ht="109.2" x14ac:dyDescent="0.3">
      <c r="A509" s="32" t="s">
        <v>328</v>
      </c>
      <c r="B509" s="16"/>
      <c r="C509" s="32"/>
      <c r="D509" s="32"/>
      <c r="E509" s="33" t="s">
        <v>329</v>
      </c>
      <c r="F509" s="22">
        <f t="shared" ref="F509:F519" si="1699">F510</f>
        <v>806.6</v>
      </c>
      <c r="G509" s="22">
        <f t="shared" ref="G509:G519" si="1700">G510</f>
        <v>806.6</v>
      </c>
      <c r="H509" s="22">
        <f t="shared" ref="H509:H519" si="1701">H510</f>
        <v>806.6</v>
      </c>
      <c r="I509" s="22">
        <f t="shared" ref="I509:I519" si="1702">I510</f>
        <v>0</v>
      </c>
      <c r="J509" s="22">
        <f t="shared" ref="J509:J519" si="1703">J510</f>
        <v>0</v>
      </c>
      <c r="K509" s="22">
        <f t="shared" ref="K509:K519" si="1704">K510</f>
        <v>0</v>
      </c>
      <c r="L509" s="22">
        <f t="shared" si="1582"/>
        <v>806.6</v>
      </c>
      <c r="M509" s="22">
        <f t="shared" si="1583"/>
        <v>806.6</v>
      </c>
      <c r="N509" s="22">
        <f t="shared" si="1584"/>
        <v>806.6</v>
      </c>
      <c r="O509" s="22">
        <f t="shared" ref="O509:O519" si="1705">O510</f>
        <v>0</v>
      </c>
      <c r="P509" s="22">
        <f t="shared" ref="P509:P519" si="1706">P510</f>
        <v>0</v>
      </c>
      <c r="Q509" s="22">
        <f t="shared" ref="Q509:Q519" si="1707">Q510</f>
        <v>0</v>
      </c>
      <c r="R509" s="22">
        <f t="shared" si="1585"/>
        <v>806.6</v>
      </c>
      <c r="S509" s="22">
        <f t="shared" si="1586"/>
        <v>806.6</v>
      </c>
      <c r="T509" s="22">
        <f t="shared" si="1587"/>
        <v>806.6</v>
      </c>
      <c r="U509" s="22">
        <f t="shared" ref="U509:U519" si="1708">U510</f>
        <v>0</v>
      </c>
      <c r="V509" s="22">
        <f t="shared" ref="V509:V519" si="1709">V510</f>
        <v>0</v>
      </c>
      <c r="W509" s="22">
        <f t="shared" ref="W509:W519" si="1710">W510</f>
        <v>0</v>
      </c>
      <c r="X509" s="22">
        <f t="shared" si="1588"/>
        <v>806.6</v>
      </c>
      <c r="Y509" s="22">
        <f t="shared" si="1589"/>
        <v>806.6</v>
      </c>
      <c r="Z509" s="22">
        <f t="shared" si="1590"/>
        <v>806.6</v>
      </c>
      <c r="AA509" s="22">
        <f t="shared" ref="AA509:AA519" si="1711">AA510</f>
        <v>0</v>
      </c>
      <c r="AB509" s="22">
        <f t="shared" ref="AB509:AB519" si="1712">AB510</f>
        <v>0</v>
      </c>
      <c r="AC509" s="22">
        <f t="shared" ref="AC509:AC519" si="1713">AC510</f>
        <v>0</v>
      </c>
      <c r="AD509" s="22">
        <f t="shared" si="1591"/>
        <v>806.6</v>
      </c>
      <c r="AE509" s="22">
        <f t="shared" si="1592"/>
        <v>806.6</v>
      </c>
      <c r="AF509" s="22">
        <f t="shared" si="1593"/>
        <v>806.6</v>
      </c>
      <c r="AG509" s="22">
        <f t="shared" ref="AG509:AG519" si="1714">AG510</f>
        <v>0</v>
      </c>
      <c r="AH509" s="22">
        <f t="shared" ref="AH509:AH519" si="1715">AH510</f>
        <v>0</v>
      </c>
      <c r="AI509" s="22">
        <f t="shared" ref="AI509:AI519" si="1716">AI510</f>
        <v>0</v>
      </c>
      <c r="AJ509" s="22">
        <f t="shared" si="1594"/>
        <v>806.6</v>
      </c>
      <c r="AK509" s="22">
        <f t="shared" si="1595"/>
        <v>806.6</v>
      </c>
      <c r="AL509" s="22">
        <f t="shared" si="1596"/>
        <v>806.6</v>
      </c>
      <c r="AM509" s="22">
        <f t="shared" ref="AM509:AM519" si="1717">AM510</f>
        <v>0</v>
      </c>
      <c r="AN509" s="22">
        <f t="shared" ref="AN509:AN519" si="1718">AN510</f>
        <v>0</v>
      </c>
      <c r="AO509" s="22">
        <f t="shared" ref="AO509:AO519" si="1719">AO510</f>
        <v>0</v>
      </c>
      <c r="AP509" s="22">
        <f t="shared" si="1597"/>
        <v>806.6</v>
      </c>
      <c r="AQ509" s="22">
        <f t="shared" si="1598"/>
        <v>806.6</v>
      </c>
      <c r="AR509" s="22">
        <f t="shared" si="1599"/>
        <v>806.6</v>
      </c>
      <c r="AS509" s="22">
        <f t="shared" ref="AS509:AS519" si="1720">AS510</f>
        <v>0</v>
      </c>
      <c r="AT509" s="22">
        <f t="shared" ref="AT509:AT519" si="1721">AT510</f>
        <v>0</v>
      </c>
      <c r="AU509" s="22">
        <f t="shared" ref="AU509:AU519" si="1722">AU510</f>
        <v>0</v>
      </c>
      <c r="AV509" s="22">
        <f t="shared" si="1600"/>
        <v>806.6</v>
      </c>
      <c r="AW509" s="22">
        <f t="shared" si="1601"/>
        <v>806.6</v>
      </c>
      <c r="AX509" s="22">
        <f t="shared" si="1602"/>
        <v>806.6</v>
      </c>
      <c r="AY509" s="22">
        <f t="shared" ref="AY509:AY519" si="1723">AY510</f>
        <v>0</v>
      </c>
      <c r="AZ509" s="22">
        <f t="shared" ref="AZ509:AZ519" si="1724">AZ510</f>
        <v>0</v>
      </c>
      <c r="BA509" s="22">
        <f t="shared" ref="BA509:BA519" si="1725">BA510</f>
        <v>0</v>
      </c>
      <c r="BB509" s="22">
        <f t="shared" si="1603"/>
        <v>806.6</v>
      </c>
      <c r="BC509" s="22">
        <f t="shared" si="1604"/>
        <v>806.6</v>
      </c>
      <c r="BD509" s="22">
        <f t="shared" si="1605"/>
        <v>806.6</v>
      </c>
      <c r="BE509" s="22">
        <f t="shared" ref="BE509:BE519" si="1726">BE510</f>
        <v>0</v>
      </c>
      <c r="BF509" s="22">
        <f t="shared" ref="BF509:BF519" si="1727">BF510</f>
        <v>0</v>
      </c>
      <c r="BG509" s="22">
        <f t="shared" ref="BG509:BG519" si="1728">BG510</f>
        <v>0</v>
      </c>
      <c r="BH509" s="22">
        <f t="shared" si="1606"/>
        <v>806.6</v>
      </c>
      <c r="BI509" s="22">
        <f t="shared" si="1607"/>
        <v>806.6</v>
      </c>
      <c r="BJ509" s="22">
        <f t="shared" si="1608"/>
        <v>806.6</v>
      </c>
      <c r="BK509" s="22">
        <f t="shared" ref="BK509:BK519" si="1729">BK510</f>
        <v>0</v>
      </c>
      <c r="BL509" s="22">
        <f t="shared" ref="BL509:BL519" si="1730">BL510</f>
        <v>0</v>
      </c>
      <c r="BM509" s="22">
        <f t="shared" ref="BM509:BM519" si="1731">BM510</f>
        <v>0</v>
      </c>
      <c r="BN509" s="22">
        <f t="shared" si="1609"/>
        <v>806.6</v>
      </c>
      <c r="BO509" s="22">
        <f t="shared" si="1610"/>
        <v>806.6</v>
      </c>
      <c r="BP509" s="22">
        <f t="shared" si="1611"/>
        <v>806.6</v>
      </c>
      <c r="BQ509" s="22">
        <f t="shared" ref="BQ509:BQ519" si="1732">BQ510</f>
        <v>0</v>
      </c>
      <c r="BR509" s="22">
        <f t="shared" ref="BR509:BR519" si="1733">BR510</f>
        <v>0</v>
      </c>
      <c r="BS509" s="22">
        <f t="shared" si="1612"/>
        <v>806.6</v>
      </c>
      <c r="BT509" s="22">
        <f t="shared" si="1613"/>
        <v>806.6</v>
      </c>
      <c r="BU509" s="22">
        <f t="shared" si="1614"/>
        <v>806.6</v>
      </c>
      <c r="BV509" s="22">
        <f t="shared" ref="BV509:BV519" si="1734">BV510</f>
        <v>0</v>
      </c>
      <c r="BW509" s="22">
        <f t="shared" ref="BW509:BW519" si="1735">BW510</f>
        <v>0</v>
      </c>
      <c r="BX509" s="22">
        <f t="shared" si="1615"/>
        <v>806.6</v>
      </c>
      <c r="BY509" s="22">
        <f t="shared" si="1616"/>
        <v>806.6</v>
      </c>
      <c r="BZ509" s="22">
        <f t="shared" si="1617"/>
        <v>806.6</v>
      </c>
      <c r="CA509" s="22">
        <f t="shared" ref="CA509:CA519" si="1736">CA510</f>
        <v>0</v>
      </c>
      <c r="CB509" s="22">
        <f t="shared" ref="CB509:CB519" si="1737">CB510</f>
        <v>0</v>
      </c>
      <c r="CC509" s="22">
        <f t="shared" ref="CC509:CC519" si="1738">CC510</f>
        <v>0</v>
      </c>
      <c r="CD509" s="22">
        <f t="shared" si="1680"/>
        <v>806.6</v>
      </c>
      <c r="CE509" s="22">
        <f t="shared" ref="CE509:CE519" si="1739">CE510</f>
        <v>0</v>
      </c>
      <c r="CF509" s="34">
        <f t="shared" si="1695"/>
        <v>806.6</v>
      </c>
      <c r="CG509" s="22">
        <f t="shared" si="1681"/>
        <v>806.6</v>
      </c>
      <c r="CH509" s="22">
        <f t="shared" ref="CH509:CM519" si="1740">CH510</f>
        <v>0</v>
      </c>
      <c r="CI509" s="22">
        <f t="shared" si="1696"/>
        <v>806.6</v>
      </c>
      <c r="CJ509" s="22">
        <f t="shared" si="1682"/>
        <v>806.6</v>
      </c>
      <c r="CK509" s="22">
        <f t="shared" si="1740"/>
        <v>0</v>
      </c>
      <c r="CL509" s="22">
        <f t="shared" si="1697"/>
        <v>806.6</v>
      </c>
      <c r="CM509" s="22">
        <f t="shared" si="1740"/>
        <v>0</v>
      </c>
      <c r="CN509" s="15"/>
      <c r="CO509" s="35"/>
      <c r="CU509" s="5" t="s">
        <v>31</v>
      </c>
    </row>
    <row r="510" spans="1:99" ht="46.8" x14ac:dyDescent="0.3">
      <c r="A510" s="32" t="s">
        <v>328</v>
      </c>
      <c r="B510" s="16">
        <v>600</v>
      </c>
      <c r="C510" s="32"/>
      <c r="D510" s="32"/>
      <c r="E510" s="33" t="s">
        <v>45</v>
      </c>
      <c r="F510" s="22">
        <f t="shared" si="1699"/>
        <v>806.6</v>
      </c>
      <c r="G510" s="22">
        <f t="shared" si="1700"/>
        <v>806.6</v>
      </c>
      <c r="H510" s="22">
        <f t="shared" si="1701"/>
        <v>806.6</v>
      </c>
      <c r="I510" s="22">
        <f t="shared" si="1702"/>
        <v>0</v>
      </c>
      <c r="J510" s="22">
        <f t="shared" si="1703"/>
        <v>0</v>
      </c>
      <c r="K510" s="22">
        <f t="shared" si="1704"/>
        <v>0</v>
      </c>
      <c r="L510" s="22">
        <f t="shared" si="1582"/>
        <v>806.6</v>
      </c>
      <c r="M510" s="22">
        <f t="shared" si="1583"/>
        <v>806.6</v>
      </c>
      <c r="N510" s="22">
        <f t="shared" si="1584"/>
        <v>806.6</v>
      </c>
      <c r="O510" s="22">
        <f t="shared" si="1705"/>
        <v>0</v>
      </c>
      <c r="P510" s="22">
        <f t="shared" si="1706"/>
        <v>0</v>
      </c>
      <c r="Q510" s="22">
        <f t="shared" si="1707"/>
        <v>0</v>
      </c>
      <c r="R510" s="22">
        <f t="shared" si="1585"/>
        <v>806.6</v>
      </c>
      <c r="S510" s="22">
        <f t="shared" si="1586"/>
        <v>806.6</v>
      </c>
      <c r="T510" s="22">
        <f t="shared" si="1587"/>
        <v>806.6</v>
      </c>
      <c r="U510" s="22">
        <f t="shared" si="1708"/>
        <v>0</v>
      </c>
      <c r="V510" s="22">
        <f t="shared" si="1709"/>
        <v>0</v>
      </c>
      <c r="W510" s="22">
        <f t="shared" si="1710"/>
        <v>0</v>
      </c>
      <c r="X510" s="22">
        <f t="shared" si="1588"/>
        <v>806.6</v>
      </c>
      <c r="Y510" s="22">
        <f t="shared" si="1589"/>
        <v>806.6</v>
      </c>
      <c r="Z510" s="22">
        <f t="shared" si="1590"/>
        <v>806.6</v>
      </c>
      <c r="AA510" s="22">
        <f t="shared" si="1711"/>
        <v>0</v>
      </c>
      <c r="AB510" s="22">
        <f t="shared" si="1712"/>
        <v>0</v>
      </c>
      <c r="AC510" s="22">
        <f t="shared" si="1713"/>
        <v>0</v>
      </c>
      <c r="AD510" s="22">
        <f t="shared" si="1591"/>
        <v>806.6</v>
      </c>
      <c r="AE510" s="22">
        <f t="shared" si="1592"/>
        <v>806.6</v>
      </c>
      <c r="AF510" s="22">
        <f t="shared" si="1593"/>
        <v>806.6</v>
      </c>
      <c r="AG510" s="22">
        <f t="shared" si="1714"/>
        <v>0</v>
      </c>
      <c r="AH510" s="22">
        <f t="shared" si="1715"/>
        <v>0</v>
      </c>
      <c r="AI510" s="22">
        <f t="shared" si="1716"/>
        <v>0</v>
      </c>
      <c r="AJ510" s="22">
        <f t="shared" si="1594"/>
        <v>806.6</v>
      </c>
      <c r="AK510" s="22">
        <f t="shared" si="1595"/>
        <v>806.6</v>
      </c>
      <c r="AL510" s="22">
        <f t="shared" si="1596"/>
        <v>806.6</v>
      </c>
      <c r="AM510" s="22">
        <f t="shared" si="1717"/>
        <v>0</v>
      </c>
      <c r="AN510" s="22">
        <f t="shared" si="1718"/>
        <v>0</v>
      </c>
      <c r="AO510" s="22">
        <f t="shared" si="1719"/>
        <v>0</v>
      </c>
      <c r="AP510" s="22">
        <f t="shared" si="1597"/>
        <v>806.6</v>
      </c>
      <c r="AQ510" s="22">
        <f t="shared" si="1598"/>
        <v>806.6</v>
      </c>
      <c r="AR510" s="22">
        <f t="shared" si="1599"/>
        <v>806.6</v>
      </c>
      <c r="AS510" s="22">
        <f t="shared" si="1720"/>
        <v>0</v>
      </c>
      <c r="AT510" s="22">
        <f t="shared" si="1721"/>
        <v>0</v>
      </c>
      <c r="AU510" s="22">
        <f t="shared" si="1722"/>
        <v>0</v>
      </c>
      <c r="AV510" s="22">
        <f t="shared" si="1600"/>
        <v>806.6</v>
      </c>
      <c r="AW510" s="22">
        <f t="shared" si="1601"/>
        <v>806.6</v>
      </c>
      <c r="AX510" s="22">
        <f t="shared" si="1602"/>
        <v>806.6</v>
      </c>
      <c r="AY510" s="22">
        <f t="shared" si="1723"/>
        <v>0</v>
      </c>
      <c r="AZ510" s="22">
        <f t="shared" si="1724"/>
        <v>0</v>
      </c>
      <c r="BA510" s="22">
        <f t="shared" si="1725"/>
        <v>0</v>
      </c>
      <c r="BB510" s="22">
        <f t="shared" si="1603"/>
        <v>806.6</v>
      </c>
      <c r="BC510" s="22">
        <f t="shared" si="1604"/>
        <v>806.6</v>
      </c>
      <c r="BD510" s="22">
        <f t="shared" si="1605"/>
        <v>806.6</v>
      </c>
      <c r="BE510" s="22">
        <f t="shared" si="1726"/>
        <v>0</v>
      </c>
      <c r="BF510" s="22">
        <f t="shared" si="1727"/>
        <v>0</v>
      </c>
      <c r="BG510" s="22">
        <f t="shared" si="1728"/>
        <v>0</v>
      </c>
      <c r="BH510" s="22">
        <f t="shared" si="1606"/>
        <v>806.6</v>
      </c>
      <c r="BI510" s="22">
        <f t="shared" si="1607"/>
        <v>806.6</v>
      </c>
      <c r="BJ510" s="22">
        <f t="shared" si="1608"/>
        <v>806.6</v>
      </c>
      <c r="BK510" s="22">
        <f t="shared" si="1729"/>
        <v>0</v>
      </c>
      <c r="BL510" s="22">
        <f t="shared" si="1730"/>
        <v>0</v>
      </c>
      <c r="BM510" s="22">
        <f t="shared" si="1731"/>
        <v>0</v>
      </c>
      <c r="BN510" s="22">
        <f t="shared" si="1609"/>
        <v>806.6</v>
      </c>
      <c r="BO510" s="22">
        <f t="shared" si="1610"/>
        <v>806.6</v>
      </c>
      <c r="BP510" s="22">
        <f t="shared" si="1611"/>
        <v>806.6</v>
      </c>
      <c r="BQ510" s="22">
        <f t="shared" si="1732"/>
        <v>0</v>
      </c>
      <c r="BR510" s="22">
        <f t="shared" si="1733"/>
        <v>0</v>
      </c>
      <c r="BS510" s="22">
        <f t="shared" si="1612"/>
        <v>806.6</v>
      </c>
      <c r="BT510" s="22">
        <f t="shared" si="1613"/>
        <v>806.6</v>
      </c>
      <c r="BU510" s="22">
        <f t="shared" si="1614"/>
        <v>806.6</v>
      </c>
      <c r="BV510" s="22">
        <f t="shared" si="1734"/>
        <v>0</v>
      </c>
      <c r="BW510" s="22">
        <f t="shared" si="1735"/>
        <v>0</v>
      </c>
      <c r="BX510" s="22">
        <f t="shared" si="1615"/>
        <v>806.6</v>
      </c>
      <c r="BY510" s="22">
        <f t="shared" si="1616"/>
        <v>806.6</v>
      </c>
      <c r="BZ510" s="22">
        <f t="shared" si="1617"/>
        <v>806.6</v>
      </c>
      <c r="CA510" s="22">
        <f t="shared" si="1736"/>
        <v>0</v>
      </c>
      <c r="CB510" s="22">
        <f t="shared" si="1737"/>
        <v>0</v>
      </c>
      <c r="CC510" s="22">
        <f t="shared" si="1738"/>
        <v>0</v>
      </c>
      <c r="CD510" s="22">
        <f t="shared" si="1680"/>
        <v>806.6</v>
      </c>
      <c r="CE510" s="22">
        <f t="shared" si="1739"/>
        <v>0</v>
      </c>
      <c r="CF510" s="34">
        <f t="shared" si="1695"/>
        <v>806.6</v>
      </c>
      <c r="CG510" s="22">
        <f t="shared" si="1681"/>
        <v>806.6</v>
      </c>
      <c r="CH510" s="22">
        <f t="shared" si="1740"/>
        <v>0</v>
      </c>
      <c r="CI510" s="22">
        <f t="shared" si="1696"/>
        <v>806.6</v>
      </c>
      <c r="CJ510" s="22">
        <f t="shared" si="1682"/>
        <v>806.6</v>
      </c>
      <c r="CK510" s="22">
        <f t="shared" si="1740"/>
        <v>0</v>
      </c>
      <c r="CL510" s="22">
        <f t="shared" si="1697"/>
        <v>806.6</v>
      </c>
      <c r="CM510" s="22">
        <f t="shared" si="1740"/>
        <v>0</v>
      </c>
      <c r="CN510" s="15"/>
      <c r="CO510" s="35"/>
      <c r="CS510" s="5" t="s">
        <v>29</v>
      </c>
    </row>
    <row r="511" spans="1:99" ht="78" x14ac:dyDescent="0.3">
      <c r="A511" s="32" t="s">
        <v>328</v>
      </c>
      <c r="B511" s="16">
        <v>630</v>
      </c>
      <c r="C511" s="32"/>
      <c r="D511" s="32"/>
      <c r="E511" s="33" t="s">
        <v>51</v>
      </c>
      <c r="F511" s="22">
        <f t="shared" si="1699"/>
        <v>806.6</v>
      </c>
      <c r="G511" s="22">
        <f t="shared" si="1700"/>
        <v>806.6</v>
      </c>
      <c r="H511" s="22">
        <f t="shared" si="1701"/>
        <v>806.6</v>
      </c>
      <c r="I511" s="22">
        <f t="shared" si="1702"/>
        <v>0</v>
      </c>
      <c r="J511" s="22">
        <f t="shared" si="1703"/>
        <v>0</v>
      </c>
      <c r="K511" s="22">
        <f t="shared" si="1704"/>
        <v>0</v>
      </c>
      <c r="L511" s="22">
        <f t="shared" si="1582"/>
        <v>806.6</v>
      </c>
      <c r="M511" s="22">
        <f t="shared" si="1583"/>
        <v>806.6</v>
      </c>
      <c r="N511" s="22">
        <f t="shared" si="1584"/>
        <v>806.6</v>
      </c>
      <c r="O511" s="22">
        <f t="shared" si="1705"/>
        <v>0</v>
      </c>
      <c r="P511" s="22">
        <f t="shared" si="1706"/>
        <v>0</v>
      </c>
      <c r="Q511" s="22">
        <f t="shared" si="1707"/>
        <v>0</v>
      </c>
      <c r="R511" s="22">
        <f t="shared" si="1585"/>
        <v>806.6</v>
      </c>
      <c r="S511" s="22">
        <f t="shared" si="1586"/>
        <v>806.6</v>
      </c>
      <c r="T511" s="22">
        <f t="shared" si="1587"/>
        <v>806.6</v>
      </c>
      <c r="U511" s="22">
        <f t="shared" si="1708"/>
        <v>0</v>
      </c>
      <c r="V511" s="22">
        <f t="shared" si="1709"/>
        <v>0</v>
      </c>
      <c r="W511" s="22">
        <f t="shared" si="1710"/>
        <v>0</v>
      </c>
      <c r="X511" s="22">
        <f t="shared" si="1588"/>
        <v>806.6</v>
      </c>
      <c r="Y511" s="22">
        <f t="shared" si="1589"/>
        <v>806.6</v>
      </c>
      <c r="Z511" s="22">
        <f t="shared" si="1590"/>
        <v>806.6</v>
      </c>
      <c r="AA511" s="22">
        <f t="shared" si="1711"/>
        <v>0</v>
      </c>
      <c r="AB511" s="22">
        <f t="shared" si="1712"/>
        <v>0</v>
      </c>
      <c r="AC511" s="22">
        <f t="shared" si="1713"/>
        <v>0</v>
      </c>
      <c r="AD511" s="22">
        <f t="shared" si="1591"/>
        <v>806.6</v>
      </c>
      <c r="AE511" s="22">
        <f t="shared" si="1592"/>
        <v>806.6</v>
      </c>
      <c r="AF511" s="22">
        <f t="shared" si="1593"/>
        <v>806.6</v>
      </c>
      <c r="AG511" s="22">
        <f t="shared" si="1714"/>
        <v>0</v>
      </c>
      <c r="AH511" s="22">
        <f t="shared" si="1715"/>
        <v>0</v>
      </c>
      <c r="AI511" s="22">
        <f t="shared" si="1716"/>
        <v>0</v>
      </c>
      <c r="AJ511" s="22">
        <f t="shared" si="1594"/>
        <v>806.6</v>
      </c>
      <c r="AK511" s="22">
        <f t="shared" si="1595"/>
        <v>806.6</v>
      </c>
      <c r="AL511" s="22">
        <f t="shared" si="1596"/>
        <v>806.6</v>
      </c>
      <c r="AM511" s="22">
        <f t="shared" si="1717"/>
        <v>0</v>
      </c>
      <c r="AN511" s="22">
        <f t="shared" si="1718"/>
        <v>0</v>
      </c>
      <c r="AO511" s="22">
        <f t="shared" si="1719"/>
        <v>0</v>
      </c>
      <c r="AP511" s="22">
        <f t="shared" si="1597"/>
        <v>806.6</v>
      </c>
      <c r="AQ511" s="22">
        <f t="shared" si="1598"/>
        <v>806.6</v>
      </c>
      <c r="AR511" s="22">
        <f t="shared" si="1599"/>
        <v>806.6</v>
      </c>
      <c r="AS511" s="22">
        <f t="shared" si="1720"/>
        <v>0</v>
      </c>
      <c r="AT511" s="22">
        <f t="shared" si="1721"/>
        <v>0</v>
      </c>
      <c r="AU511" s="22">
        <f t="shared" si="1722"/>
        <v>0</v>
      </c>
      <c r="AV511" s="22">
        <f t="shared" si="1600"/>
        <v>806.6</v>
      </c>
      <c r="AW511" s="22">
        <f t="shared" si="1601"/>
        <v>806.6</v>
      </c>
      <c r="AX511" s="22">
        <f t="shared" si="1602"/>
        <v>806.6</v>
      </c>
      <c r="AY511" s="22">
        <f t="shared" si="1723"/>
        <v>0</v>
      </c>
      <c r="AZ511" s="22">
        <f t="shared" si="1724"/>
        <v>0</v>
      </c>
      <c r="BA511" s="22">
        <f t="shared" si="1725"/>
        <v>0</v>
      </c>
      <c r="BB511" s="22">
        <f t="shared" si="1603"/>
        <v>806.6</v>
      </c>
      <c r="BC511" s="22">
        <f t="shared" si="1604"/>
        <v>806.6</v>
      </c>
      <c r="BD511" s="22">
        <f t="shared" si="1605"/>
        <v>806.6</v>
      </c>
      <c r="BE511" s="22">
        <f t="shared" si="1726"/>
        <v>0</v>
      </c>
      <c r="BF511" s="22">
        <f t="shared" si="1727"/>
        <v>0</v>
      </c>
      <c r="BG511" s="22">
        <f t="shared" si="1728"/>
        <v>0</v>
      </c>
      <c r="BH511" s="22">
        <f t="shared" si="1606"/>
        <v>806.6</v>
      </c>
      <c r="BI511" s="22">
        <f t="shared" si="1607"/>
        <v>806.6</v>
      </c>
      <c r="BJ511" s="22">
        <f t="shared" si="1608"/>
        <v>806.6</v>
      </c>
      <c r="BK511" s="22">
        <f t="shared" si="1729"/>
        <v>0</v>
      </c>
      <c r="BL511" s="22">
        <f t="shared" si="1730"/>
        <v>0</v>
      </c>
      <c r="BM511" s="22">
        <f t="shared" si="1731"/>
        <v>0</v>
      </c>
      <c r="BN511" s="22">
        <f t="shared" si="1609"/>
        <v>806.6</v>
      </c>
      <c r="BO511" s="22">
        <f t="shared" si="1610"/>
        <v>806.6</v>
      </c>
      <c r="BP511" s="22">
        <f t="shared" si="1611"/>
        <v>806.6</v>
      </c>
      <c r="BQ511" s="22">
        <f t="shared" si="1732"/>
        <v>0</v>
      </c>
      <c r="BR511" s="22">
        <f t="shared" si="1733"/>
        <v>0</v>
      </c>
      <c r="BS511" s="22">
        <f t="shared" si="1612"/>
        <v>806.6</v>
      </c>
      <c r="BT511" s="22">
        <f t="shared" si="1613"/>
        <v>806.6</v>
      </c>
      <c r="BU511" s="22">
        <f t="shared" si="1614"/>
        <v>806.6</v>
      </c>
      <c r="BV511" s="22">
        <f t="shared" si="1734"/>
        <v>0</v>
      </c>
      <c r="BW511" s="22">
        <f t="shared" si="1735"/>
        <v>0</v>
      </c>
      <c r="BX511" s="22">
        <f t="shared" si="1615"/>
        <v>806.6</v>
      </c>
      <c r="BY511" s="22">
        <f t="shared" si="1616"/>
        <v>806.6</v>
      </c>
      <c r="BZ511" s="22">
        <f t="shared" si="1617"/>
        <v>806.6</v>
      </c>
      <c r="CA511" s="22">
        <f t="shared" si="1736"/>
        <v>0</v>
      </c>
      <c r="CB511" s="22">
        <f t="shared" si="1737"/>
        <v>0</v>
      </c>
      <c r="CC511" s="22">
        <f t="shared" si="1738"/>
        <v>0</v>
      </c>
      <c r="CD511" s="22">
        <f t="shared" si="1680"/>
        <v>806.6</v>
      </c>
      <c r="CE511" s="22">
        <f t="shared" si="1739"/>
        <v>0</v>
      </c>
      <c r="CF511" s="34">
        <f t="shared" si="1695"/>
        <v>806.6</v>
      </c>
      <c r="CG511" s="22">
        <f t="shared" si="1681"/>
        <v>806.6</v>
      </c>
      <c r="CH511" s="22">
        <f t="shared" si="1740"/>
        <v>0</v>
      </c>
      <c r="CI511" s="22">
        <f t="shared" si="1696"/>
        <v>806.6</v>
      </c>
      <c r="CJ511" s="22">
        <f t="shared" si="1682"/>
        <v>806.6</v>
      </c>
      <c r="CK511" s="22">
        <f t="shared" si="1740"/>
        <v>0</v>
      </c>
      <c r="CL511" s="22">
        <f t="shared" si="1697"/>
        <v>806.6</v>
      </c>
      <c r="CM511" s="22">
        <f t="shared" si="1740"/>
        <v>0</v>
      </c>
      <c r="CN511" s="15"/>
      <c r="CO511" s="35"/>
      <c r="CT511" s="5" t="s">
        <v>30</v>
      </c>
    </row>
    <row r="512" spans="1:99" x14ac:dyDescent="0.3">
      <c r="A512" s="32" t="s">
        <v>328</v>
      </c>
      <c r="B512" s="16">
        <v>630</v>
      </c>
      <c r="C512" s="32" t="s">
        <v>278</v>
      </c>
      <c r="D512" s="32" t="s">
        <v>42</v>
      </c>
      <c r="E512" s="33" t="s">
        <v>291</v>
      </c>
      <c r="F512" s="22">
        <v>806.6</v>
      </c>
      <c r="G512" s="22">
        <v>806.6</v>
      </c>
      <c r="H512" s="22">
        <v>806.6</v>
      </c>
      <c r="I512" s="22"/>
      <c r="J512" s="22"/>
      <c r="K512" s="22"/>
      <c r="L512" s="22">
        <f t="shared" si="1582"/>
        <v>806.6</v>
      </c>
      <c r="M512" s="22">
        <f t="shared" si="1583"/>
        <v>806.6</v>
      </c>
      <c r="N512" s="22">
        <f t="shared" si="1584"/>
        <v>806.6</v>
      </c>
      <c r="O512" s="22"/>
      <c r="P512" s="22"/>
      <c r="Q512" s="22"/>
      <c r="R512" s="22">
        <f t="shared" si="1585"/>
        <v>806.6</v>
      </c>
      <c r="S512" s="22">
        <f t="shared" si="1586"/>
        <v>806.6</v>
      </c>
      <c r="T512" s="22">
        <f t="shared" si="1587"/>
        <v>806.6</v>
      </c>
      <c r="U512" s="22"/>
      <c r="V512" s="22"/>
      <c r="W512" s="22"/>
      <c r="X512" s="22">
        <f t="shared" si="1588"/>
        <v>806.6</v>
      </c>
      <c r="Y512" s="22">
        <f t="shared" si="1589"/>
        <v>806.6</v>
      </c>
      <c r="Z512" s="22">
        <f t="shared" si="1590"/>
        <v>806.6</v>
      </c>
      <c r="AA512" s="22"/>
      <c r="AB512" s="22"/>
      <c r="AC512" s="22"/>
      <c r="AD512" s="22">
        <f t="shared" si="1591"/>
        <v>806.6</v>
      </c>
      <c r="AE512" s="22">
        <f t="shared" si="1592"/>
        <v>806.6</v>
      </c>
      <c r="AF512" s="22">
        <f t="shared" si="1593"/>
        <v>806.6</v>
      </c>
      <c r="AG512" s="22"/>
      <c r="AH512" s="22"/>
      <c r="AI512" s="22"/>
      <c r="AJ512" s="22">
        <f t="shared" si="1594"/>
        <v>806.6</v>
      </c>
      <c r="AK512" s="22">
        <f t="shared" si="1595"/>
        <v>806.6</v>
      </c>
      <c r="AL512" s="22">
        <f t="shared" si="1596"/>
        <v>806.6</v>
      </c>
      <c r="AM512" s="22"/>
      <c r="AN512" s="22"/>
      <c r="AO512" s="22"/>
      <c r="AP512" s="22">
        <f t="shared" si="1597"/>
        <v>806.6</v>
      </c>
      <c r="AQ512" s="22">
        <f t="shared" si="1598"/>
        <v>806.6</v>
      </c>
      <c r="AR512" s="22">
        <f t="shared" si="1599"/>
        <v>806.6</v>
      </c>
      <c r="AS512" s="22"/>
      <c r="AT512" s="22"/>
      <c r="AU512" s="22"/>
      <c r="AV512" s="22">
        <f t="shared" si="1600"/>
        <v>806.6</v>
      </c>
      <c r="AW512" s="22">
        <f t="shared" si="1601"/>
        <v>806.6</v>
      </c>
      <c r="AX512" s="22">
        <f t="shared" si="1602"/>
        <v>806.6</v>
      </c>
      <c r="AY512" s="22"/>
      <c r="AZ512" s="22"/>
      <c r="BA512" s="22"/>
      <c r="BB512" s="22">
        <f t="shared" si="1603"/>
        <v>806.6</v>
      </c>
      <c r="BC512" s="22">
        <f t="shared" si="1604"/>
        <v>806.6</v>
      </c>
      <c r="BD512" s="22">
        <f t="shared" si="1605"/>
        <v>806.6</v>
      </c>
      <c r="BE512" s="22"/>
      <c r="BF512" s="22"/>
      <c r="BG512" s="22"/>
      <c r="BH512" s="22">
        <f t="shared" si="1606"/>
        <v>806.6</v>
      </c>
      <c r="BI512" s="22">
        <f t="shared" si="1607"/>
        <v>806.6</v>
      </c>
      <c r="BJ512" s="22">
        <f t="shared" si="1608"/>
        <v>806.6</v>
      </c>
      <c r="BK512" s="22"/>
      <c r="BL512" s="22"/>
      <c r="BM512" s="22"/>
      <c r="BN512" s="22">
        <f t="shared" si="1609"/>
        <v>806.6</v>
      </c>
      <c r="BO512" s="22">
        <f t="shared" si="1610"/>
        <v>806.6</v>
      </c>
      <c r="BP512" s="22">
        <f t="shared" si="1611"/>
        <v>806.6</v>
      </c>
      <c r="BQ512" s="22"/>
      <c r="BR512" s="22"/>
      <c r="BS512" s="22">
        <f t="shared" si="1612"/>
        <v>806.6</v>
      </c>
      <c r="BT512" s="22">
        <f t="shared" si="1613"/>
        <v>806.6</v>
      </c>
      <c r="BU512" s="22">
        <f t="shared" si="1614"/>
        <v>806.6</v>
      </c>
      <c r="BV512" s="22"/>
      <c r="BW512" s="22"/>
      <c r="BX512" s="22">
        <f t="shared" si="1615"/>
        <v>806.6</v>
      </c>
      <c r="BY512" s="22">
        <f t="shared" si="1616"/>
        <v>806.6</v>
      </c>
      <c r="BZ512" s="22">
        <f t="shared" si="1617"/>
        <v>806.6</v>
      </c>
      <c r="CA512" s="22"/>
      <c r="CB512" s="22"/>
      <c r="CC512" s="22"/>
      <c r="CD512" s="22">
        <f t="shared" si="1680"/>
        <v>806.6</v>
      </c>
      <c r="CE512" s="22"/>
      <c r="CF512" s="34">
        <f t="shared" si="1695"/>
        <v>806.6</v>
      </c>
      <c r="CG512" s="22">
        <f t="shared" si="1681"/>
        <v>806.6</v>
      </c>
      <c r="CH512" s="22"/>
      <c r="CI512" s="22">
        <f t="shared" si="1696"/>
        <v>806.6</v>
      </c>
      <c r="CJ512" s="22">
        <f t="shared" si="1682"/>
        <v>806.6</v>
      </c>
      <c r="CK512" s="22"/>
      <c r="CL512" s="22">
        <f t="shared" si="1697"/>
        <v>806.6</v>
      </c>
      <c r="CM512" s="22"/>
      <c r="CN512" s="15"/>
      <c r="CO512" s="35"/>
    </row>
    <row r="513" spans="1:99" ht="78" x14ac:dyDescent="0.3">
      <c r="A513" s="32" t="s">
        <v>330</v>
      </c>
      <c r="B513" s="16"/>
      <c r="C513" s="32"/>
      <c r="D513" s="32"/>
      <c r="E513" s="33" t="s">
        <v>331</v>
      </c>
      <c r="F513" s="22">
        <f t="shared" si="1699"/>
        <v>2400</v>
      </c>
      <c r="G513" s="22">
        <f t="shared" si="1700"/>
        <v>2400</v>
      </c>
      <c r="H513" s="22">
        <f t="shared" si="1701"/>
        <v>2400</v>
      </c>
      <c r="I513" s="22">
        <f t="shared" si="1702"/>
        <v>0</v>
      </c>
      <c r="J513" s="22">
        <f t="shared" si="1703"/>
        <v>0</v>
      </c>
      <c r="K513" s="22">
        <f t="shared" si="1704"/>
        <v>0</v>
      </c>
      <c r="L513" s="22">
        <f t="shared" si="1582"/>
        <v>2400</v>
      </c>
      <c r="M513" s="22">
        <f t="shared" si="1583"/>
        <v>2400</v>
      </c>
      <c r="N513" s="22">
        <f t="shared" si="1584"/>
        <v>2400</v>
      </c>
      <c r="O513" s="22">
        <f t="shared" si="1705"/>
        <v>0</v>
      </c>
      <c r="P513" s="22">
        <f t="shared" si="1706"/>
        <v>0</v>
      </c>
      <c r="Q513" s="22">
        <f t="shared" si="1707"/>
        <v>0</v>
      </c>
      <c r="R513" s="22">
        <f t="shared" si="1585"/>
        <v>2400</v>
      </c>
      <c r="S513" s="22">
        <f t="shared" si="1586"/>
        <v>2400</v>
      </c>
      <c r="T513" s="22">
        <f t="shared" si="1587"/>
        <v>2400</v>
      </c>
      <c r="U513" s="22">
        <f t="shared" si="1708"/>
        <v>0</v>
      </c>
      <c r="V513" s="22">
        <f t="shared" si="1709"/>
        <v>0</v>
      </c>
      <c r="W513" s="22">
        <f t="shared" si="1710"/>
        <v>0</v>
      </c>
      <c r="X513" s="22">
        <f t="shared" si="1588"/>
        <v>2400</v>
      </c>
      <c r="Y513" s="22">
        <f t="shared" si="1589"/>
        <v>2400</v>
      </c>
      <c r="Z513" s="22">
        <f t="shared" si="1590"/>
        <v>2400</v>
      </c>
      <c r="AA513" s="22">
        <f t="shared" si="1711"/>
        <v>0</v>
      </c>
      <c r="AB513" s="22">
        <f t="shared" si="1712"/>
        <v>0</v>
      </c>
      <c r="AC513" s="22">
        <f t="shared" si="1713"/>
        <v>0</v>
      </c>
      <c r="AD513" s="22">
        <f t="shared" si="1591"/>
        <v>2400</v>
      </c>
      <c r="AE513" s="22">
        <f t="shared" si="1592"/>
        <v>2400</v>
      </c>
      <c r="AF513" s="22">
        <f t="shared" si="1593"/>
        <v>2400</v>
      </c>
      <c r="AG513" s="22">
        <f t="shared" si="1714"/>
        <v>0</v>
      </c>
      <c r="AH513" s="22">
        <f t="shared" si="1715"/>
        <v>0</v>
      </c>
      <c r="AI513" s="22">
        <f t="shared" si="1716"/>
        <v>0</v>
      </c>
      <c r="AJ513" s="22">
        <f t="shared" si="1594"/>
        <v>2400</v>
      </c>
      <c r="AK513" s="22">
        <f t="shared" si="1595"/>
        <v>2400</v>
      </c>
      <c r="AL513" s="22">
        <f t="shared" si="1596"/>
        <v>2400</v>
      </c>
      <c r="AM513" s="22">
        <f t="shared" si="1717"/>
        <v>0</v>
      </c>
      <c r="AN513" s="22">
        <f t="shared" si="1718"/>
        <v>0</v>
      </c>
      <c r="AO513" s="22">
        <f t="shared" si="1719"/>
        <v>0</v>
      </c>
      <c r="AP513" s="22">
        <f t="shared" si="1597"/>
        <v>2400</v>
      </c>
      <c r="AQ513" s="22">
        <f t="shared" si="1598"/>
        <v>2400</v>
      </c>
      <c r="AR513" s="22">
        <f t="shared" si="1599"/>
        <v>2400</v>
      </c>
      <c r="AS513" s="22">
        <f t="shared" si="1720"/>
        <v>0</v>
      </c>
      <c r="AT513" s="22">
        <f t="shared" si="1721"/>
        <v>0</v>
      </c>
      <c r="AU513" s="22">
        <f t="shared" si="1722"/>
        <v>0</v>
      </c>
      <c r="AV513" s="22">
        <f t="shared" si="1600"/>
        <v>2400</v>
      </c>
      <c r="AW513" s="22">
        <f t="shared" si="1601"/>
        <v>2400</v>
      </c>
      <c r="AX513" s="22">
        <f t="shared" si="1602"/>
        <v>2400</v>
      </c>
      <c r="AY513" s="22">
        <f t="shared" si="1723"/>
        <v>0</v>
      </c>
      <c r="AZ513" s="22">
        <f t="shared" si="1724"/>
        <v>0</v>
      </c>
      <c r="BA513" s="22">
        <f t="shared" si="1725"/>
        <v>0</v>
      </c>
      <c r="BB513" s="22">
        <f t="shared" si="1603"/>
        <v>2400</v>
      </c>
      <c r="BC513" s="22">
        <f t="shared" si="1604"/>
        <v>2400</v>
      </c>
      <c r="BD513" s="22">
        <f t="shared" si="1605"/>
        <v>2400</v>
      </c>
      <c r="BE513" s="22">
        <f t="shared" si="1726"/>
        <v>0</v>
      </c>
      <c r="BF513" s="22">
        <f t="shared" si="1727"/>
        <v>0</v>
      </c>
      <c r="BG513" s="22">
        <f t="shared" si="1728"/>
        <v>0</v>
      </c>
      <c r="BH513" s="22">
        <f t="shared" si="1606"/>
        <v>2400</v>
      </c>
      <c r="BI513" s="22">
        <f t="shared" si="1607"/>
        <v>2400</v>
      </c>
      <c r="BJ513" s="22">
        <f t="shared" si="1608"/>
        <v>2400</v>
      </c>
      <c r="BK513" s="22">
        <f t="shared" si="1729"/>
        <v>0</v>
      </c>
      <c r="BL513" s="22">
        <f t="shared" si="1730"/>
        <v>0</v>
      </c>
      <c r="BM513" s="22">
        <f t="shared" si="1731"/>
        <v>0</v>
      </c>
      <c r="BN513" s="22">
        <f t="shared" si="1609"/>
        <v>2400</v>
      </c>
      <c r="BO513" s="22">
        <f t="shared" si="1610"/>
        <v>2400</v>
      </c>
      <c r="BP513" s="22">
        <f t="shared" si="1611"/>
        <v>2400</v>
      </c>
      <c r="BQ513" s="22">
        <f t="shared" si="1732"/>
        <v>0</v>
      </c>
      <c r="BR513" s="22">
        <f t="shared" si="1733"/>
        <v>0</v>
      </c>
      <c r="BS513" s="22">
        <f t="shared" si="1612"/>
        <v>2400</v>
      </c>
      <c r="BT513" s="22">
        <f t="shared" si="1613"/>
        <v>2400</v>
      </c>
      <c r="BU513" s="22">
        <f t="shared" si="1614"/>
        <v>2400</v>
      </c>
      <c r="BV513" s="22">
        <f t="shared" si="1734"/>
        <v>0</v>
      </c>
      <c r="BW513" s="22">
        <f t="shared" si="1735"/>
        <v>0</v>
      </c>
      <c r="BX513" s="22">
        <f t="shared" si="1615"/>
        <v>2400</v>
      </c>
      <c r="BY513" s="22">
        <f t="shared" si="1616"/>
        <v>2400</v>
      </c>
      <c r="BZ513" s="22">
        <f t="shared" si="1617"/>
        <v>2400</v>
      </c>
      <c r="CA513" s="22">
        <f t="shared" si="1736"/>
        <v>0</v>
      </c>
      <c r="CB513" s="22">
        <f t="shared" si="1737"/>
        <v>0</v>
      </c>
      <c r="CC513" s="22">
        <f t="shared" si="1738"/>
        <v>0</v>
      </c>
      <c r="CD513" s="22">
        <f t="shared" si="1680"/>
        <v>2400</v>
      </c>
      <c r="CE513" s="22">
        <f t="shared" si="1739"/>
        <v>0</v>
      </c>
      <c r="CF513" s="34">
        <f t="shared" si="1695"/>
        <v>2400</v>
      </c>
      <c r="CG513" s="22">
        <f t="shared" si="1681"/>
        <v>2400</v>
      </c>
      <c r="CH513" s="22">
        <f t="shared" si="1740"/>
        <v>0</v>
      </c>
      <c r="CI513" s="22">
        <f t="shared" si="1696"/>
        <v>2400</v>
      </c>
      <c r="CJ513" s="22">
        <f t="shared" si="1682"/>
        <v>2400</v>
      </c>
      <c r="CK513" s="22">
        <f t="shared" si="1740"/>
        <v>0</v>
      </c>
      <c r="CL513" s="22">
        <f t="shared" si="1697"/>
        <v>2400</v>
      </c>
      <c r="CM513" s="22">
        <f t="shared" si="1740"/>
        <v>0</v>
      </c>
      <c r="CN513" s="15"/>
      <c r="CO513" s="35"/>
      <c r="CU513" s="5" t="s">
        <v>31</v>
      </c>
    </row>
    <row r="514" spans="1:99" ht="46.8" x14ac:dyDescent="0.3">
      <c r="A514" s="32" t="s">
        <v>330</v>
      </c>
      <c r="B514" s="16">
        <v>600</v>
      </c>
      <c r="C514" s="32"/>
      <c r="D514" s="32"/>
      <c r="E514" s="33" t="s">
        <v>45</v>
      </c>
      <c r="F514" s="22">
        <f t="shared" si="1699"/>
        <v>2400</v>
      </c>
      <c r="G514" s="22">
        <f t="shared" si="1700"/>
        <v>2400</v>
      </c>
      <c r="H514" s="22">
        <f t="shared" si="1701"/>
        <v>2400</v>
      </c>
      <c r="I514" s="22">
        <f t="shared" si="1702"/>
        <v>0</v>
      </c>
      <c r="J514" s="22">
        <f t="shared" si="1703"/>
        <v>0</v>
      </c>
      <c r="K514" s="22">
        <f t="shared" si="1704"/>
        <v>0</v>
      </c>
      <c r="L514" s="22">
        <f t="shared" si="1582"/>
        <v>2400</v>
      </c>
      <c r="M514" s="22">
        <f t="shared" si="1583"/>
        <v>2400</v>
      </c>
      <c r="N514" s="22">
        <f t="shared" si="1584"/>
        <v>2400</v>
      </c>
      <c r="O514" s="22">
        <f t="shared" si="1705"/>
        <v>0</v>
      </c>
      <c r="P514" s="22">
        <f t="shared" si="1706"/>
        <v>0</v>
      </c>
      <c r="Q514" s="22">
        <f t="shared" si="1707"/>
        <v>0</v>
      </c>
      <c r="R514" s="22">
        <f t="shared" si="1585"/>
        <v>2400</v>
      </c>
      <c r="S514" s="22">
        <f t="shared" si="1586"/>
        <v>2400</v>
      </c>
      <c r="T514" s="22">
        <f t="shared" si="1587"/>
        <v>2400</v>
      </c>
      <c r="U514" s="22">
        <f t="shared" si="1708"/>
        <v>0</v>
      </c>
      <c r="V514" s="22">
        <f t="shared" si="1709"/>
        <v>0</v>
      </c>
      <c r="W514" s="22">
        <f t="shared" si="1710"/>
        <v>0</v>
      </c>
      <c r="X514" s="22">
        <f t="shared" si="1588"/>
        <v>2400</v>
      </c>
      <c r="Y514" s="22">
        <f t="shared" si="1589"/>
        <v>2400</v>
      </c>
      <c r="Z514" s="22">
        <f t="shared" si="1590"/>
        <v>2400</v>
      </c>
      <c r="AA514" s="22">
        <f t="shared" si="1711"/>
        <v>0</v>
      </c>
      <c r="AB514" s="22">
        <f t="shared" si="1712"/>
        <v>0</v>
      </c>
      <c r="AC514" s="22">
        <f t="shared" si="1713"/>
        <v>0</v>
      </c>
      <c r="AD514" s="22">
        <f t="shared" si="1591"/>
        <v>2400</v>
      </c>
      <c r="AE514" s="22">
        <f t="shared" si="1592"/>
        <v>2400</v>
      </c>
      <c r="AF514" s="22">
        <f t="shared" si="1593"/>
        <v>2400</v>
      </c>
      <c r="AG514" s="22">
        <f t="shared" si="1714"/>
        <v>0</v>
      </c>
      <c r="AH514" s="22">
        <f t="shared" si="1715"/>
        <v>0</v>
      </c>
      <c r="AI514" s="22">
        <f t="shared" si="1716"/>
        <v>0</v>
      </c>
      <c r="AJ514" s="22">
        <f t="shared" si="1594"/>
        <v>2400</v>
      </c>
      <c r="AK514" s="22">
        <f t="shared" si="1595"/>
        <v>2400</v>
      </c>
      <c r="AL514" s="22">
        <f t="shared" si="1596"/>
        <v>2400</v>
      </c>
      <c r="AM514" s="22">
        <f t="shared" si="1717"/>
        <v>0</v>
      </c>
      <c r="AN514" s="22">
        <f t="shared" si="1718"/>
        <v>0</v>
      </c>
      <c r="AO514" s="22">
        <f t="shared" si="1719"/>
        <v>0</v>
      </c>
      <c r="AP514" s="22">
        <f t="shared" si="1597"/>
        <v>2400</v>
      </c>
      <c r="AQ514" s="22">
        <f t="shared" si="1598"/>
        <v>2400</v>
      </c>
      <c r="AR514" s="22">
        <f t="shared" si="1599"/>
        <v>2400</v>
      </c>
      <c r="AS514" s="22">
        <f t="shared" si="1720"/>
        <v>0</v>
      </c>
      <c r="AT514" s="22">
        <f t="shared" si="1721"/>
        <v>0</v>
      </c>
      <c r="AU514" s="22">
        <f t="shared" si="1722"/>
        <v>0</v>
      </c>
      <c r="AV514" s="22">
        <f t="shared" si="1600"/>
        <v>2400</v>
      </c>
      <c r="AW514" s="22">
        <f t="shared" si="1601"/>
        <v>2400</v>
      </c>
      <c r="AX514" s="22">
        <f t="shared" si="1602"/>
        <v>2400</v>
      </c>
      <c r="AY514" s="22">
        <f t="shared" si="1723"/>
        <v>0</v>
      </c>
      <c r="AZ514" s="22">
        <f t="shared" si="1724"/>
        <v>0</v>
      </c>
      <c r="BA514" s="22">
        <f t="shared" si="1725"/>
        <v>0</v>
      </c>
      <c r="BB514" s="22">
        <f t="shared" si="1603"/>
        <v>2400</v>
      </c>
      <c r="BC514" s="22">
        <f t="shared" si="1604"/>
        <v>2400</v>
      </c>
      <c r="BD514" s="22">
        <f t="shared" si="1605"/>
        <v>2400</v>
      </c>
      <c r="BE514" s="22">
        <f t="shared" si="1726"/>
        <v>0</v>
      </c>
      <c r="BF514" s="22">
        <f t="shared" si="1727"/>
        <v>0</v>
      </c>
      <c r="BG514" s="22">
        <f t="shared" si="1728"/>
        <v>0</v>
      </c>
      <c r="BH514" s="22">
        <f t="shared" si="1606"/>
        <v>2400</v>
      </c>
      <c r="BI514" s="22">
        <f t="shared" si="1607"/>
        <v>2400</v>
      </c>
      <c r="BJ514" s="22">
        <f t="shared" si="1608"/>
        <v>2400</v>
      </c>
      <c r="BK514" s="22">
        <f t="shared" si="1729"/>
        <v>0</v>
      </c>
      <c r="BL514" s="22">
        <f t="shared" si="1730"/>
        <v>0</v>
      </c>
      <c r="BM514" s="22">
        <f t="shared" si="1731"/>
        <v>0</v>
      </c>
      <c r="BN514" s="22">
        <f t="shared" si="1609"/>
        <v>2400</v>
      </c>
      <c r="BO514" s="22">
        <f t="shared" si="1610"/>
        <v>2400</v>
      </c>
      <c r="BP514" s="22">
        <f t="shared" si="1611"/>
        <v>2400</v>
      </c>
      <c r="BQ514" s="22">
        <f t="shared" si="1732"/>
        <v>0</v>
      </c>
      <c r="BR514" s="22">
        <f t="shared" si="1733"/>
        <v>0</v>
      </c>
      <c r="BS514" s="22">
        <f t="shared" si="1612"/>
        <v>2400</v>
      </c>
      <c r="BT514" s="22">
        <f t="shared" si="1613"/>
        <v>2400</v>
      </c>
      <c r="BU514" s="22">
        <f t="shared" si="1614"/>
        <v>2400</v>
      </c>
      <c r="BV514" s="22">
        <f t="shared" si="1734"/>
        <v>0</v>
      </c>
      <c r="BW514" s="22">
        <f t="shared" si="1735"/>
        <v>0</v>
      </c>
      <c r="BX514" s="22">
        <f t="shared" si="1615"/>
        <v>2400</v>
      </c>
      <c r="BY514" s="22">
        <f t="shared" si="1616"/>
        <v>2400</v>
      </c>
      <c r="BZ514" s="22">
        <f t="shared" si="1617"/>
        <v>2400</v>
      </c>
      <c r="CA514" s="22">
        <f t="shared" si="1736"/>
        <v>0</v>
      </c>
      <c r="CB514" s="22">
        <f t="shared" si="1737"/>
        <v>0</v>
      </c>
      <c r="CC514" s="22">
        <f t="shared" si="1738"/>
        <v>0</v>
      </c>
      <c r="CD514" s="22">
        <f t="shared" si="1680"/>
        <v>2400</v>
      </c>
      <c r="CE514" s="22">
        <f t="shared" si="1739"/>
        <v>0</v>
      </c>
      <c r="CF514" s="34">
        <f t="shared" si="1695"/>
        <v>2400</v>
      </c>
      <c r="CG514" s="22">
        <f t="shared" si="1681"/>
        <v>2400</v>
      </c>
      <c r="CH514" s="22">
        <f t="shared" si="1740"/>
        <v>0</v>
      </c>
      <c r="CI514" s="22">
        <f t="shared" si="1696"/>
        <v>2400</v>
      </c>
      <c r="CJ514" s="22">
        <f t="shared" si="1682"/>
        <v>2400</v>
      </c>
      <c r="CK514" s="22">
        <f t="shared" si="1740"/>
        <v>0</v>
      </c>
      <c r="CL514" s="22">
        <f t="shared" si="1697"/>
        <v>2400</v>
      </c>
      <c r="CM514" s="22">
        <f t="shared" si="1740"/>
        <v>0</v>
      </c>
      <c r="CN514" s="15"/>
      <c r="CO514" s="35"/>
      <c r="CS514" s="5" t="s">
        <v>29</v>
      </c>
    </row>
    <row r="515" spans="1:99" ht="78" x14ac:dyDescent="0.3">
      <c r="A515" s="32" t="s">
        <v>330</v>
      </c>
      <c r="B515" s="16">
        <v>630</v>
      </c>
      <c r="C515" s="32"/>
      <c r="D515" s="32"/>
      <c r="E515" s="33" t="s">
        <v>51</v>
      </c>
      <c r="F515" s="22">
        <f t="shared" si="1699"/>
        <v>2400</v>
      </c>
      <c r="G515" s="22">
        <f t="shared" si="1700"/>
        <v>2400</v>
      </c>
      <c r="H515" s="22">
        <f t="shared" si="1701"/>
        <v>2400</v>
      </c>
      <c r="I515" s="22">
        <f t="shared" si="1702"/>
        <v>0</v>
      </c>
      <c r="J515" s="22">
        <f t="shared" si="1703"/>
        <v>0</v>
      </c>
      <c r="K515" s="22">
        <f t="shared" si="1704"/>
        <v>0</v>
      </c>
      <c r="L515" s="22">
        <f t="shared" si="1582"/>
        <v>2400</v>
      </c>
      <c r="M515" s="22">
        <f t="shared" si="1583"/>
        <v>2400</v>
      </c>
      <c r="N515" s="22">
        <f t="shared" si="1584"/>
        <v>2400</v>
      </c>
      <c r="O515" s="22">
        <f t="shared" si="1705"/>
        <v>0</v>
      </c>
      <c r="P515" s="22">
        <f t="shared" si="1706"/>
        <v>0</v>
      </c>
      <c r="Q515" s="22">
        <f t="shared" si="1707"/>
        <v>0</v>
      </c>
      <c r="R515" s="22">
        <f t="shared" si="1585"/>
        <v>2400</v>
      </c>
      <c r="S515" s="22">
        <f t="shared" si="1586"/>
        <v>2400</v>
      </c>
      <c r="T515" s="22">
        <f t="shared" si="1587"/>
        <v>2400</v>
      </c>
      <c r="U515" s="22">
        <f t="shared" si="1708"/>
        <v>0</v>
      </c>
      <c r="V515" s="22">
        <f t="shared" si="1709"/>
        <v>0</v>
      </c>
      <c r="W515" s="22">
        <f t="shared" si="1710"/>
        <v>0</v>
      </c>
      <c r="X515" s="22">
        <f t="shared" si="1588"/>
        <v>2400</v>
      </c>
      <c r="Y515" s="22">
        <f t="shared" si="1589"/>
        <v>2400</v>
      </c>
      <c r="Z515" s="22">
        <f t="shared" si="1590"/>
        <v>2400</v>
      </c>
      <c r="AA515" s="22">
        <f t="shared" si="1711"/>
        <v>0</v>
      </c>
      <c r="AB515" s="22">
        <f t="shared" si="1712"/>
        <v>0</v>
      </c>
      <c r="AC515" s="22">
        <f t="shared" si="1713"/>
        <v>0</v>
      </c>
      <c r="AD515" s="22">
        <f t="shared" si="1591"/>
        <v>2400</v>
      </c>
      <c r="AE515" s="22">
        <f t="shared" si="1592"/>
        <v>2400</v>
      </c>
      <c r="AF515" s="22">
        <f t="shared" si="1593"/>
        <v>2400</v>
      </c>
      <c r="AG515" s="22">
        <f t="shared" si="1714"/>
        <v>0</v>
      </c>
      <c r="AH515" s="22">
        <f t="shared" si="1715"/>
        <v>0</v>
      </c>
      <c r="AI515" s="22">
        <f t="shared" si="1716"/>
        <v>0</v>
      </c>
      <c r="AJ515" s="22">
        <f t="shared" si="1594"/>
        <v>2400</v>
      </c>
      <c r="AK515" s="22">
        <f t="shared" si="1595"/>
        <v>2400</v>
      </c>
      <c r="AL515" s="22">
        <f t="shared" si="1596"/>
        <v>2400</v>
      </c>
      <c r="AM515" s="22">
        <f t="shared" si="1717"/>
        <v>0</v>
      </c>
      <c r="AN515" s="22">
        <f t="shared" si="1718"/>
        <v>0</v>
      </c>
      <c r="AO515" s="22">
        <f t="shared" si="1719"/>
        <v>0</v>
      </c>
      <c r="AP515" s="22">
        <f t="shared" si="1597"/>
        <v>2400</v>
      </c>
      <c r="AQ515" s="22">
        <f t="shared" si="1598"/>
        <v>2400</v>
      </c>
      <c r="AR515" s="22">
        <f t="shared" si="1599"/>
        <v>2400</v>
      </c>
      <c r="AS515" s="22">
        <f t="shared" si="1720"/>
        <v>0</v>
      </c>
      <c r="AT515" s="22">
        <f t="shared" si="1721"/>
        <v>0</v>
      </c>
      <c r="AU515" s="22">
        <f t="shared" si="1722"/>
        <v>0</v>
      </c>
      <c r="AV515" s="22">
        <f t="shared" si="1600"/>
        <v>2400</v>
      </c>
      <c r="AW515" s="22">
        <f t="shared" si="1601"/>
        <v>2400</v>
      </c>
      <c r="AX515" s="22">
        <f t="shared" si="1602"/>
        <v>2400</v>
      </c>
      <c r="AY515" s="22">
        <f t="shared" si="1723"/>
        <v>0</v>
      </c>
      <c r="AZ515" s="22">
        <f t="shared" si="1724"/>
        <v>0</v>
      </c>
      <c r="BA515" s="22">
        <f t="shared" si="1725"/>
        <v>0</v>
      </c>
      <c r="BB515" s="22">
        <f t="shared" si="1603"/>
        <v>2400</v>
      </c>
      <c r="BC515" s="22">
        <f t="shared" si="1604"/>
        <v>2400</v>
      </c>
      <c r="BD515" s="22">
        <f t="shared" si="1605"/>
        <v>2400</v>
      </c>
      <c r="BE515" s="22">
        <f t="shared" si="1726"/>
        <v>0</v>
      </c>
      <c r="BF515" s="22">
        <f t="shared" si="1727"/>
        <v>0</v>
      </c>
      <c r="BG515" s="22">
        <f t="shared" si="1728"/>
        <v>0</v>
      </c>
      <c r="BH515" s="22">
        <f t="shared" si="1606"/>
        <v>2400</v>
      </c>
      <c r="BI515" s="22">
        <f t="shared" si="1607"/>
        <v>2400</v>
      </c>
      <c r="BJ515" s="22">
        <f t="shared" si="1608"/>
        <v>2400</v>
      </c>
      <c r="BK515" s="22">
        <f t="shared" si="1729"/>
        <v>0</v>
      </c>
      <c r="BL515" s="22">
        <f t="shared" si="1730"/>
        <v>0</v>
      </c>
      <c r="BM515" s="22">
        <f t="shared" si="1731"/>
        <v>0</v>
      </c>
      <c r="BN515" s="22">
        <f t="shared" si="1609"/>
        <v>2400</v>
      </c>
      <c r="BO515" s="22">
        <f t="shared" si="1610"/>
        <v>2400</v>
      </c>
      <c r="BP515" s="22">
        <f t="shared" si="1611"/>
        <v>2400</v>
      </c>
      <c r="BQ515" s="22">
        <f t="shared" si="1732"/>
        <v>0</v>
      </c>
      <c r="BR515" s="22">
        <f t="shared" si="1733"/>
        <v>0</v>
      </c>
      <c r="BS515" s="22">
        <f t="shared" si="1612"/>
        <v>2400</v>
      </c>
      <c r="BT515" s="22">
        <f t="shared" si="1613"/>
        <v>2400</v>
      </c>
      <c r="BU515" s="22">
        <f t="shared" si="1614"/>
        <v>2400</v>
      </c>
      <c r="BV515" s="22">
        <f t="shared" si="1734"/>
        <v>0</v>
      </c>
      <c r="BW515" s="22">
        <f t="shared" si="1735"/>
        <v>0</v>
      </c>
      <c r="BX515" s="22">
        <f t="shared" si="1615"/>
        <v>2400</v>
      </c>
      <c r="BY515" s="22">
        <f t="shared" si="1616"/>
        <v>2400</v>
      </c>
      <c r="BZ515" s="22">
        <f t="shared" si="1617"/>
        <v>2400</v>
      </c>
      <c r="CA515" s="22">
        <f t="shared" si="1736"/>
        <v>0</v>
      </c>
      <c r="CB515" s="22">
        <f t="shared" si="1737"/>
        <v>0</v>
      </c>
      <c r="CC515" s="22">
        <f t="shared" si="1738"/>
        <v>0</v>
      </c>
      <c r="CD515" s="22">
        <f t="shared" si="1680"/>
        <v>2400</v>
      </c>
      <c r="CE515" s="22">
        <f t="shared" si="1739"/>
        <v>0</v>
      </c>
      <c r="CF515" s="34">
        <f t="shared" si="1695"/>
        <v>2400</v>
      </c>
      <c r="CG515" s="22">
        <f t="shared" si="1681"/>
        <v>2400</v>
      </c>
      <c r="CH515" s="22">
        <f t="shared" si="1740"/>
        <v>0</v>
      </c>
      <c r="CI515" s="22">
        <f t="shared" si="1696"/>
        <v>2400</v>
      </c>
      <c r="CJ515" s="22">
        <f t="shared" si="1682"/>
        <v>2400</v>
      </c>
      <c r="CK515" s="22">
        <f t="shared" si="1740"/>
        <v>0</v>
      </c>
      <c r="CL515" s="22">
        <f t="shared" si="1697"/>
        <v>2400</v>
      </c>
      <c r="CM515" s="22">
        <f t="shared" si="1740"/>
        <v>0</v>
      </c>
      <c r="CN515" s="15"/>
      <c r="CO515" s="35"/>
      <c r="CT515" s="5" t="s">
        <v>30</v>
      </c>
    </row>
    <row r="516" spans="1:99" x14ac:dyDescent="0.3">
      <c r="A516" s="32" t="s">
        <v>330</v>
      </c>
      <c r="B516" s="16">
        <v>630</v>
      </c>
      <c r="C516" s="32" t="s">
        <v>278</v>
      </c>
      <c r="D516" s="32" t="s">
        <v>42</v>
      </c>
      <c r="E516" s="33" t="s">
        <v>291</v>
      </c>
      <c r="F516" s="22">
        <v>2400</v>
      </c>
      <c r="G516" s="22">
        <v>2400</v>
      </c>
      <c r="H516" s="22">
        <v>2400</v>
      </c>
      <c r="I516" s="22"/>
      <c r="J516" s="22"/>
      <c r="K516" s="22"/>
      <c r="L516" s="22">
        <f t="shared" si="1582"/>
        <v>2400</v>
      </c>
      <c r="M516" s="22">
        <f t="shared" si="1583"/>
        <v>2400</v>
      </c>
      <c r="N516" s="22">
        <f t="shared" si="1584"/>
        <v>2400</v>
      </c>
      <c r="O516" s="22"/>
      <c r="P516" s="22"/>
      <c r="Q516" s="22"/>
      <c r="R516" s="22">
        <f t="shared" si="1585"/>
        <v>2400</v>
      </c>
      <c r="S516" s="22">
        <f t="shared" si="1586"/>
        <v>2400</v>
      </c>
      <c r="T516" s="22">
        <f t="shared" si="1587"/>
        <v>2400</v>
      </c>
      <c r="U516" s="22"/>
      <c r="V516" s="22"/>
      <c r="W516" s="22"/>
      <c r="X516" s="22">
        <f t="shared" si="1588"/>
        <v>2400</v>
      </c>
      <c r="Y516" s="22">
        <f t="shared" si="1589"/>
        <v>2400</v>
      </c>
      <c r="Z516" s="22">
        <f t="shared" si="1590"/>
        <v>2400</v>
      </c>
      <c r="AA516" s="22"/>
      <c r="AB516" s="22"/>
      <c r="AC516" s="22"/>
      <c r="AD516" s="22">
        <f t="shared" si="1591"/>
        <v>2400</v>
      </c>
      <c r="AE516" s="22">
        <f t="shared" si="1592"/>
        <v>2400</v>
      </c>
      <c r="AF516" s="22">
        <f t="shared" si="1593"/>
        <v>2400</v>
      </c>
      <c r="AG516" s="22"/>
      <c r="AH516" s="22"/>
      <c r="AI516" s="22"/>
      <c r="AJ516" s="22">
        <f t="shared" si="1594"/>
        <v>2400</v>
      </c>
      <c r="AK516" s="22">
        <f t="shared" si="1595"/>
        <v>2400</v>
      </c>
      <c r="AL516" s="22">
        <f t="shared" si="1596"/>
        <v>2400</v>
      </c>
      <c r="AM516" s="22"/>
      <c r="AN516" s="22"/>
      <c r="AO516" s="22"/>
      <c r="AP516" s="22">
        <f t="shared" si="1597"/>
        <v>2400</v>
      </c>
      <c r="AQ516" s="22">
        <f t="shared" si="1598"/>
        <v>2400</v>
      </c>
      <c r="AR516" s="22">
        <f t="shared" si="1599"/>
        <v>2400</v>
      </c>
      <c r="AS516" s="22"/>
      <c r="AT516" s="22"/>
      <c r="AU516" s="22"/>
      <c r="AV516" s="22">
        <f t="shared" si="1600"/>
        <v>2400</v>
      </c>
      <c r="AW516" s="22">
        <f t="shared" si="1601"/>
        <v>2400</v>
      </c>
      <c r="AX516" s="22">
        <f t="shared" si="1602"/>
        <v>2400</v>
      </c>
      <c r="AY516" s="22"/>
      <c r="AZ516" s="22"/>
      <c r="BA516" s="22"/>
      <c r="BB516" s="22">
        <f t="shared" si="1603"/>
        <v>2400</v>
      </c>
      <c r="BC516" s="22">
        <f t="shared" si="1604"/>
        <v>2400</v>
      </c>
      <c r="BD516" s="22">
        <f t="shared" si="1605"/>
        <v>2400</v>
      </c>
      <c r="BE516" s="22"/>
      <c r="BF516" s="22"/>
      <c r="BG516" s="22"/>
      <c r="BH516" s="22">
        <f t="shared" si="1606"/>
        <v>2400</v>
      </c>
      <c r="BI516" s="22">
        <f t="shared" si="1607"/>
        <v>2400</v>
      </c>
      <c r="BJ516" s="22">
        <f t="shared" si="1608"/>
        <v>2400</v>
      </c>
      <c r="BK516" s="22"/>
      <c r="BL516" s="22"/>
      <c r="BM516" s="22"/>
      <c r="BN516" s="22">
        <f t="shared" si="1609"/>
        <v>2400</v>
      </c>
      <c r="BO516" s="22">
        <f t="shared" si="1610"/>
        <v>2400</v>
      </c>
      <c r="BP516" s="22">
        <f t="shared" si="1611"/>
        <v>2400</v>
      </c>
      <c r="BQ516" s="22"/>
      <c r="BR516" s="22"/>
      <c r="BS516" s="22">
        <f t="shared" si="1612"/>
        <v>2400</v>
      </c>
      <c r="BT516" s="22">
        <f t="shared" si="1613"/>
        <v>2400</v>
      </c>
      <c r="BU516" s="22">
        <f t="shared" si="1614"/>
        <v>2400</v>
      </c>
      <c r="BV516" s="22"/>
      <c r="BW516" s="22"/>
      <c r="BX516" s="22">
        <f t="shared" si="1615"/>
        <v>2400</v>
      </c>
      <c r="BY516" s="22">
        <f t="shared" si="1616"/>
        <v>2400</v>
      </c>
      <c r="BZ516" s="22">
        <f t="shared" si="1617"/>
        <v>2400</v>
      </c>
      <c r="CA516" s="22"/>
      <c r="CB516" s="22"/>
      <c r="CC516" s="22"/>
      <c r="CD516" s="22">
        <f t="shared" si="1680"/>
        <v>2400</v>
      </c>
      <c r="CE516" s="22"/>
      <c r="CF516" s="34">
        <f t="shared" si="1695"/>
        <v>2400</v>
      </c>
      <c r="CG516" s="22">
        <f t="shared" si="1681"/>
        <v>2400</v>
      </c>
      <c r="CH516" s="22"/>
      <c r="CI516" s="22">
        <f t="shared" si="1696"/>
        <v>2400</v>
      </c>
      <c r="CJ516" s="22">
        <f t="shared" si="1682"/>
        <v>2400</v>
      </c>
      <c r="CK516" s="22"/>
      <c r="CL516" s="22">
        <f t="shared" si="1697"/>
        <v>2400</v>
      </c>
      <c r="CM516" s="22"/>
      <c r="CN516" s="15"/>
      <c r="CO516" s="35"/>
    </row>
    <row r="517" spans="1:99" ht="93.6" x14ac:dyDescent="0.3">
      <c r="A517" s="32" t="s">
        <v>332</v>
      </c>
      <c r="B517" s="16"/>
      <c r="C517" s="32"/>
      <c r="D517" s="32"/>
      <c r="E517" s="33" t="s">
        <v>333</v>
      </c>
      <c r="F517" s="22">
        <f t="shared" si="1699"/>
        <v>80000</v>
      </c>
      <c r="G517" s="22">
        <f t="shared" si="1700"/>
        <v>80000</v>
      </c>
      <c r="H517" s="22">
        <f t="shared" si="1701"/>
        <v>80000</v>
      </c>
      <c r="I517" s="22">
        <f t="shared" si="1702"/>
        <v>0</v>
      </c>
      <c r="J517" s="22">
        <f t="shared" si="1703"/>
        <v>0</v>
      </c>
      <c r="K517" s="22">
        <f t="shared" si="1704"/>
        <v>0</v>
      </c>
      <c r="L517" s="22">
        <f t="shared" si="1582"/>
        <v>80000</v>
      </c>
      <c r="M517" s="22">
        <f t="shared" si="1583"/>
        <v>80000</v>
      </c>
      <c r="N517" s="22">
        <f t="shared" si="1584"/>
        <v>80000</v>
      </c>
      <c r="O517" s="22">
        <f t="shared" si="1705"/>
        <v>0</v>
      </c>
      <c r="P517" s="22">
        <f t="shared" si="1706"/>
        <v>0</v>
      </c>
      <c r="Q517" s="22">
        <f t="shared" si="1707"/>
        <v>0</v>
      </c>
      <c r="R517" s="22">
        <f t="shared" si="1585"/>
        <v>80000</v>
      </c>
      <c r="S517" s="22">
        <f t="shared" si="1586"/>
        <v>80000</v>
      </c>
      <c r="T517" s="22">
        <f t="shared" si="1587"/>
        <v>80000</v>
      </c>
      <c r="U517" s="22">
        <f t="shared" si="1708"/>
        <v>0</v>
      </c>
      <c r="V517" s="22">
        <f t="shared" si="1709"/>
        <v>0</v>
      </c>
      <c r="W517" s="22">
        <f t="shared" si="1710"/>
        <v>0</v>
      </c>
      <c r="X517" s="22">
        <f t="shared" si="1588"/>
        <v>80000</v>
      </c>
      <c r="Y517" s="22">
        <f t="shared" si="1589"/>
        <v>80000</v>
      </c>
      <c r="Z517" s="22">
        <f t="shared" si="1590"/>
        <v>80000</v>
      </c>
      <c r="AA517" s="22">
        <f t="shared" si="1711"/>
        <v>0</v>
      </c>
      <c r="AB517" s="22">
        <f t="shared" si="1712"/>
        <v>0</v>
      </c>
      <c r="AC517" s="22">
        <f t="shared" si="1713"/>
        <v>0</v>
      </c>
      <c r="AD517" s="22">
        <f t="shared" si="1591"/>
        <v>80000</v>
      </c>
      <c r="AE517" s="22">
        <f t="shared" si="1592"/>
        <v>80000</v>
      </c>
      <c r="AF517" s="22">
        <f t="shared" si="1593"/>
        <v>80000</v>
      </c>
      <c r="AG517" s="22">
        <f t="shared" si="1714"/>
        <v>0</v>
      </c>
      <c r="AH517" s="22">
        <f t="shared" si="1715"/>
        <v>0</v>
      </c>
      <c r="AI517" s="22">
        <f t="shared" si="1716"/>
        <v>0</v>
      </c>
      <c r="AJ517" s="22">
        <f t="shared" si="1594"/>
        <v>80000</v>
      </c>
      <c r="AK517" s="22">
        <f t="shared" si="1595"/>
        <v>80000</v>
      </c>
      <c r="AL517" s="22">
        <f t="shared" si="1596"/>
        <v>80000</v>
      </c>
      <c r="AM517" s="22">
        <f t="shared" si="1717"/>
        <v>0</v>
      </c>
      <c r="AN517" s="22">
        <f t="shared" si="1718"/>
        <v>0</v>
      </c>
      <c r="AO517" s="22">
        <f t="shared" si="1719"/>
        <v>0</v>
      </c>
      <c r="AP517" s="22">
        <f t="shared" si="1597"/>
        <v>80000</v>
      </c>
      <c r="AQ517" s="22">
        <f t="shared" si="1598"/>
        <v>80000</v>
      </c>
      <c r="AR517" s="22">
        <f t="shared" si="1599"/>
        <v>80000</v>
      </c>
      <c r="AS517" s="22">
        <f t="shared" si="1720"/>
        <v>0</v>
      </c>
      <c r="AT517" s="22">
        <f t="shared" si="1721"/>
        <v>0</v>
      </c>
      <c r="AU517" s="22">
        <f t="shared" si="1722"/>
        <v>0</v>
      </c>
      <c r="AV517" s="22">
        <f t="shared" si="1600"/>
        <v>80000</v>
      </c>
      <c r="AW517" s="22">
        <f t="shared" si="1601"/>
        <v>80000</v>
      </c>
      <c r="AX517" s="22">
        <f t="shared" si="1602"/>
        <v>80000</v>
      </c>
      <c r="AY517" s="22">
        <f t="shared" si="1723"/>
        <v>0</v>
      </c>
      <c r="AZ517" s="22">
        <f t="shared" si="1724"/>
        <v>0</v>
      </c>
      <c r="BA517" s="22">
        <f t="shared" si="1725"/>
        <v>0</v>
      </c>
      <c r="BB517" s="22">
        <f t="shared" si="1603"/>
        <v>80000</v>
      </c>
      <c r="BC517" s="22">
        <f t="shared" si="1604"/>
        <v>80000</v>
      </c>
      <c r="BD517" s="22">
        <f t="shared" si="1605"/>
        <v>80000</v>
      </c>
      <c r="BE517" s="22">
        <f t="shared" si="1726"/>
        <v>0</v>
      </c>
      <c r="BF517" s="22">
        <f t="shared" si="1727"/>
        <v>0</v>
      </c>
      <c r="BG517" s="22">
        <f t="shared" si="1728"/>
        <v>0</v>
      </c>
      <c r="BH517" s="22">
        <f t="shared" si="1606"/>
        <v>80000</v>
      </c>
      <c r="BI517" s="22">
        <f t="shared" si="1607"/>
        <v>80000</v>
      </c>
      <c r="BJ517" s="22">
        <f t="shared" si="1608"/>
        <v>80000</v>
      </c>
      <c r="BK517" s="22">
        <f t="shared" si="1729"/>
        <v>0</v>
      </c>
      <c r="BL517" s="22">
        <f t="shared" si="1730"/>
        <v>0</v>
      </c>
      <c r="BM517" s="22">
        <f t="shared" si="1731"/>
        <v>0</v>
      </c>
      <c r="BN517" s="22">
        <f t="shared" si="1609"/>
        <v>80000</v>
      </c>
      <c r="BO517" s="22">
        <f t="shared" si="1610"/>
        <v>80000</v>
      </c>
      <c r="BP517" s="22">
        <f t="shared" si="1611"/>
        <v>80000</v>
      </c>
      <c r="BQ517" s="22">
        <f t="shared" si="1732"/>
        <v>0</v>
      </c>
      <c r="BR517" s="22">
        <f t="shared" si="1733"/>
        <v>0</v>
      </c>
      <c r="BS517" s="22">
        <f t="shared" si="1612"/>
        <v>80000</v>
      </c>
      <c r="BT517" s="22">
        <f t="shared" si="1613"/>
        <v>80000</v>
      </c>
      <c r="BU517" s="22">
        <f t="shared" si="1614"/>
        <v>80000</v>
      </c>
      <c r="BV517" s="22">
        <f t="shared" si="1734"/>
        <v>0</v>
      </c>
      <c r="BW517" s="22">
        <f t="shared" si="1735"/>
        <v>0</v>
      </c>
      <c r="BX517" s="22">
        <f t="shared" si="1615"/>
        <v>80000</v>
      </c>
      <c r="BY517" s="22">
        <f t="shared" si="1616"/>
        <v>80000</v>
      </c>
      <c r="BZ517" s="22">
        <f t="shared" si="1617"/>
        <v>80000</v>
      </c>
      <c r="CA517" s="22">
        <f t="shared" si="1736"/>
        <v>0</v>
      </c>
      <c r="CB517" s="22">
        <f t="shared" si="1737"/>
        <v>0</v>
      </c>
      <c r="CC517" s="22">
        <f t="shared" si="1738"/>
        <v>0</v>
      </c>
      <c r="CD517" s="22">
        <f t="shared" si="1680"/>
        <v>80000</v>
      </c>
      <c r="CE517" s="22">
        <f t="shared" si="1739"/>
        <v>0</v>
      </c>
      <c r="CF517" s="34">
        <f t="shared" si="1695"/>
        <v>80000</v>
      </c>
      <c r="CG517" s="22">
        <f t="shared" si="1681"/>
        <v>80000</v>
      </c>
      <c r="CH517" s="22">
        <f t="shared" si="1740"/>
        <v>0</v>
      </c>
      <c r="CI517" s="22">
        <f t="shared" si="1696"/>
        <v>80000</v>
      </c>
      <c r="CJ517" s="22">
        <f t="shared" si="1682"/>
        <v>80000</v>
      </c>
      <c r="CK517" s="22">
        <f t="shared" si="1740"/>
        <v>0</v>
      </c>
      <c r="CL517" s="22">
        <f t="shared" si="1697"/>
        <v>80000</v>
      </c>
      <c r="CM517" s="22">
        <f t="shared" si="1740"/>
        <v>0</v>
      </c>
      <c r="CN517" s="15"/>
      <c r="CO517" s="35"/>
      <c r="CU517" s="5" t="s">
        <v>31</v>
      </c>
    </row>
    <row r="518" spans="1:99" ht="46.8" x14ac:dyDescent="0.3">
      <c r="A518" s="32" t="s">
        <v>332</v>
      </c>
      <c r="B518" s="16">
        <v>600</v>
      </c>
      <c r="C518" s="32"/>
      <c r="D518" s="32"/>
      <c r="E518" s="33" t="s">
        <v>45</v>
      </c>
      <c r="F518" s="22">
        <f t="shared" si="1699"/>
        <v>80000</v>
      </c>
      <c r="G518" s="22">
        <f t="shared" si="1700"/>
        <v>80000</v>
      </c>
      <c r="H518" s="22">
        <f t="shared" si="1701"/>
        <v>80000</v>
      </c>
      <c r="I518" s="22">
        <f t="shared" si="1702"/>
        <v>0</v>
      </c>
      <c r="J518" s="22">
        <f t="shared" si="1703"/>
        <v>0</v>
      </c>
      <c r="K518" s="22">
        <f t="shared" si="1704"/>
        <v>0</v>
      </c>
      <c r="L518" s="22">
        <f t="shared" si="1582"/>
        <v>80000</v>
      </c>
      <c r="M518" s="22">
        <f t="shared" si="1583"/>
        <v>80000</v>
      </c>
      <c r="N518" s="22">
        <f t="shared" si="1584"/>
        <v>80000</v>
      </c>
      <c r="O518" s="22">
        <f t="shared" si="1705"/>
        <v>0</v>
      </c>
      <c r="P518" s="22">
        <f t="shared" si="1706"/>
        <v>0</v>
      </c>
      <c r="Q518" s="22">
        <f t="shared" si="1707"/>
        <v>0</v>
      </c>
      <c r="R518" s="22">
        <f t="shared" si="1585"/>
        <v>80000</v>
      </c>
      <c r="S518" s="22">
        <f t="shared" si="1586"/>
        <v>80000</v>
      </c>
      <c r="T518" s="22">
        <f t="shared" si="1587"/>
        <v>80000</v>
      </c>
      <c r="U518" s="22">
        <f t="shared" si="1708"/>
        <v>0</v>
      </c>
      <c r="V518" s="22">
        <f t="shared" si="1709"/>
        <v>0</v>
      </c>
      <c r="W518" s="22">
        <f t="shared" si="1710"/>
        <v>0</v>
      </c>
      <c r="X518" s="22">
        <f t="shared" si="1588"/>
        <v>80000</v>
      </c>
      <c r="Y518" s="22">
        <f t="shared" si="1589"/>
        <v>80000</v>
      </c>
      <c r="Z518" s="22">
        <f t="shared" si="1590"/>
        <v>80000</v>
      </c>
      <c r="AA518" s="22">
        <f t="shared" si="1711"/>
        <v>0</v>
      </c>
      <c r="AB518" s="22">
        <f t="shared" si="1712"/>
        <v>0</v>
      </c>
      <c r="AC518" s="22">
        <f t="shared" si="1713"/>
        <v>0</v>
      </c>
      <c r="AD518" s="22">
        <f t="shared" si="1591"/>
        <v>80000</v>
      </c>
      <c r="AE518" s="22">
        <f t="shared" si="1592"/>
        <v>80000</v>
      </c>
      <c r="AF518" s="22">
        <f t="shared" si="1593"/>
        <v>80000</v>
      </c>
      <c r="AG518" s="22">
        <f t="shared" si="1714"/>
        <v>0</v>
      </c>
      <c r="AH518" s="22">
        <f t="shared" si="1715"/>
        <v>0</v>
      </c>
      <c r="AI518" s="22">
        <f t="shared" si="1716"/>
        <v>0</v>
      </c>
      <c r="AJ518" s="22">
        <f t="shared" si="1594"/>
        <v>80000</v>
      </c>
      <c r="AK518" s="22">
        <f t="shared" si="1595"/>
        <v>80000</v>
      </c>
      <c r="AL518" s="22">
        <f t="shared" si="1596"/>
        <v>80000</v>
      </c>
      <c r="AM518" s="22">
        <f t="shared" si="1717"/>
        <v>0</v>
      </c>
      <c r="AN518" s="22">
        <f t="shared" si="1718"/>
        <v>0</v>
      </c>
      <c r="AO518" s="22">
        <f t="shared" si="1719"/>
        <v>0</v>
      </c>
      <c r="AP518" s="22">
        <f t="shared" si="1597"/>
        <v>80000</v>
      </c>
      <c r="AQ518" s="22">
        <f t="shared" si="1598"/>
        <v>80000</v>
      </c>
      <c r="AR518" s="22">
        <f t="shared" si="1599"/>
        <v>80000</v>
      </c>
      <c r="AS518" s="22">
        <f t="shared" si="1720"/>
        <v>0</v>
      </c>
      <c r="AT518" s="22">
        <f t="shared" si="1721"/>
        <v>0</v>
      </c>
      <c r="AU518" s="22">
        <f t="shared" si="1722"/>
        <v>0</v>
      </c>
      <c r="AV518" s="22">
        <f t="shared" si="1600"/>
        <v>80000</v>
      </c>
      <c r="AW518" s="22">
        <f t="shared" si="1601"/>
        <v>80000</v>
      </c>
      <c r="AX518" s="22">
        <f t="shared" si="1602"/>
        <v>80000</v>
      </c>
      <c r="AY518" s="22">
        <f t="shared" si="1723"/>
        <v>0</v>
      </c>
      <c r="AZ518" s="22">
        <f t="shared" si="1724"/>
        <v>0</v>
      </c>
      <c r="BA518" s="22">
        <f t="shared" si="1725"/>
        <v>0</v>
      </c>
      <c r="BB518" s="22">
        <f t="shared" si="1603"/>
        <v>80000</v>
      </c>
      <c r="BC518" s="22">
        <f t="shared" si="1604"/>
        <v>80000</v>
      </c>
      <c r="BD518" s="22">
        <f t="shared" si="1605"/>
        <v>80000</v>
      </c>
      <c r="BE518" s="22">
        <f t="shared" si="1726"/>
        <v>0</v>
      </c>
      <c r="BF518" s="22">
        <f t="shared" si="1727"/>
        <v>0</v>
      </c>
      <c r="BG518" s="22">
        <f t="shared" si="1728"/>
        <v>0</v>
      </c>
      <c r="BH518" s="22">
        <f t="shared" si="1606"/>
        <v>80000</v>
      </c>
      <c r="BI518" s="22">
        <f t="shared" si="1607"/>
        <v>80000</v>
      </c>
      <c r="BJ518" s="22">
        <f t="shared" si="1608"/>
        <v>80000</v>
      </c>
      <c r="BK518" s="22">
        <f t="shared" si="1729"/>
        <v>0</v>
      </c>
      <c r="BL518" s="22">
        <f t="shared" si="1730"/>
        <v>0</v>
      </c>
      <c r="BM518" s="22">
        <f t="shared" si="1731"/>
        <v>0</v>
      </c>
      <c r="BN518" s="22">
        <f t="shared" si="1609"/>
        <v>80000</v>
      </c>
      <c r="BO518" s="22">
        <f t="shared" si="1610"/>
        <v>80000</v>
      </c>
      <c r="BP518" s="22">
        <f t="shared" si="1611"/>
        <v>80000</v>
      </c>
      <c r="BQ518" s="22">
        <f t="shared" si="1732"/>
        <v>0</v>
      </c>
      <c r="BR518" s="22">
        <f t="shared" si="1733"/>
        <v>0</v>
      </c>
      <c r="BS518" s="22">
        <f t="shared" si="1612"/>
        <v>80000</v>
      </c>
      <c r="BT518" s="22">
        <f t="shared" si="1613"/>
        <v>80000</v>
      </c>
      <c r="BU518" s="22">
        <f t="shared" si="1614"/>
        <v>80000</v>
      </c>
      <c r="BV518" s="22">
        <f t="shared" si="1734"/>
        <v>0</v>
      </c>
      <c r="BW518" s="22">
        <f t="shared" si="1735"/>
        <v>0</v>
      </c>
      <c r="BX518" s="22">
        <f t="shared" si="1615"/>
        <v>80000</v>
      </c>
      <c r="BY518" s="22">
        <f t="shared" si="1616"/>
        <v>80000</v>
      </c>
      <c r="BZ518" s="22">
        <f t="shared" si="1617"/>
        <v>80000</v>
      </c>
      <c r="CA518" s="22">
        <f t="shared" si="1736"/>
        <v>0</v>
      </c>
      <c r="CB518" s="22">
        <f t="shared" si="1737"/>
        <v>0</v>
      </c>
      <c r="CC518" s="22">
        <f t="shared" si="1738"/>
        <v>0</v>
      </c>
      <c r="CD518" s="22">
        <f t="shared" si="1680"/>
        <v>80000</v>
      </c>
      <c r="CE518" s="22">
        <f t="shared" si="1739"/>
        <v>0</v>
      </c>
      <c r="CF518" s="34">
        <f t="shared" si="1695"/>
        <v>80000</v>
      </c>
      <c r="CG518" s="22">
        <f t="shared" si="1681"/>
        <v>80000</v>
      </c>
      <c r="CH518" s="22">
        <f t="shared" si="1740"/>
        <v>0</v>
      </c>
      <c r="CI518" s="22">
        <f t="shared" si="1696"/>
        <v>80000</v>
      </c>
      <c r="CJ518" s="22">
        <f t="shared" si="1682"/>
        <v>80000</v>
      </c>
      <c r="CK518" s="22">
        <f t="shared" si="1740"/>
        <v>0</v>
      </c>
      <c r="CL518" s="22">
        <f t="shared" si="1697"/>
        <v>80000</v>
      </c>
      <c r="CM518" s="22">
        <f t="shared" si="1740"/>
        <v>0</v>
      </c>
      <c r="CN518" s="15"/>
      <c r="CO518" s="35"/>
      <c r="CS518" s="5" t="s">
        <v>29</v>
      </c>
    </row>
    <row r="519" spans="1:99" ht="78" x14ac:dyDescent="0.3">
      <c r="A519" s="32" t="s">
        <v>332</v>
      </c>
      <c r="B519" s="16">
        <v>630</v>
      </c>
      <c r="C519" s="32"/>
      <c r="D519" s="32"/>
      <c r="E519" s="33" t="s">
        <v>51</v>
      </c>
      <c r="F519" s="22">
        <f t="shared" si="1699"/>
        <v>80000</v>
      </c>
      <c r="G519" s="22">
        <f t="shared" si="1700"/>
        <v>80000</v>
      </c>
      <c r="H519" s="22">
        <f t="shared" si="1701"/>
        <v>80000</v>
      </c>
      <c r="I519" s="22">
        <f t="shared" si="1702"/>
        <v>0</v>
      </c>
      <c r="J519" s="22">
        <f t="shared" si="1703"/>
        <v>0</v>
      </c>
      <c r="K519" s="22">
        <f t="shared" si="1704"/>
        <v>0</v>
      </c>
      <c r="L519" s="22">
        <f t="shared" si="1582"/>
        <v>80000</v>
      </c>
      <c r="M519" s="22">
        <f t="shared" si="1583"/>
        <v>80000</v>
      </c>
      <c r="N519" s="22">
        <f t="shared" si="1584"/>
        <v>80000</v>
      </c>
      <c r="O519" s="22">
        <f t="shared" si="1705"/>
        <v>0</v>
      </c>
      <c r="P519" s="22">
        <f t="shared" si="1706"/>
        <v>0</v>
      </c>
      <c r="Q519" s="22">
        <f t="shared" si="1707"/>
        <v>0</v>
      </c>
      <c r="R519" s="22">
        <f t="shared" si="1585"/>
        <v>80000</v>
      </c>
      <c r="S519" s="22">
        <f t="shared" si="1586"/>
        <v>80000</v>
      </c>
      <c r="T519" s="22">
        <f t="shared" si="1587"/>
        <v>80000</v>
      </c>
      <c r="U519" s="22">
        <f t="shared" si="1708"/>
        <v>0</v>
      </c>
      <c r="V519" s="22">
        <f t="shared" si="1709"/>
        <v>0</v>
      </c>
      <c r="W519" s="22">
        <f t="shared" si="1710"/>
        <v>0</v>
      </c>
      <c r="X519" s="22">
        <f t="shared" si="1588"/>
        <v>80000</v>
      </c>
      <c r="Y519" s="22">
        <f t="shared" si="1589"/>
        <v>80000</v>
      </c>
      <c r="Z519" s="22">
        <f t="shared" si="1590"/>
        <v>80000</v>
      </c>
      <c r="AA519" s="22">
        <f t="shared" si="1711"/>
        <v>0</v>
      </c>
      <c r="AB519" s="22">
        <f t="shared" si="1712"/>
        <v>0</v>
      </c>
      <c r="AC519" s="22">
        <f t="shared" si="1713"/>
        <v>0</v>
      </c>
      <c r="AD519" s="22">
        <f t="shared" si="1591"/>
        <v>80000</v>
      </c>
      <c r="AE519" s="22">
        <f t="shared" si="1592"/>
        <v>80000</v>
      </c>
      <c r="AF519" s="22">
        <f t="shared" si="1593"/>
        <v>80000</v>
      </c>
      <c r="AG519" s="22">
        <f t="shared" si="1714"/>
        <v>0</v>
      </c>
      <c r="AH519" s="22">
        <f t="shared" si="1715"/>
        <v>0</v>
      </c>
      <c r="AI519" s="22">
        <f t="shared" si="1716"/>
        <v>0</v>
      </c>
      <c r="AJ519" s="22">
        <f t="shared" si="1594"/>
        <v>80000</v>
      </c>
      <c r="AK519" s="22">
        <f t="shared" si="1595"/>
        <v>80000</v>
      </c>
      <c r="AL519" s="22">
        <f t="shared" si="1596"/>
        <v>80000</v>
      </c>
      <c r="AM519" s="22">
        <f t="shared" si="1717"/>
        <v>0</v>
      </c>
      <c r="AN519" s="22">
        <f t="shared" si="1718"/>
        <v>0</v>
      </c>
      <c r="AO519" s="22">
        <f t="shared" si="1719"/>
        <v>0</v>
      </c>
      <c r="AP519" s="22">
        <f t="shared" si="1597"/>
        <v>80000</v>
      </c>
      <c r="AQ519" s="22">
        <f t="shared" si="1598"/>
        <v>80000</v>
      </c>
      <c r="AR519" s="22">
        <f t="shared" si="1599"/>
        <v>80000</v>
      </c>
      <c r="AS519" s="22">
        <f t="shared" si="1720"/>
        <v>0</v>
      </c>
      <c r="AT519" s="22">
        <f t="shared" si="1721"/>
        <v>0</v>
      </c>
      <c r="AU519" s="22">
        <f t="shared" si="1722"/>
        <v>0</v>
      </c>
      <c r="AV519" s="22">
        <f t="shared" si="1600"/>
        <v>80000</v>
      </c>
      <c r="AW519" s="22">
        <f t="shared" si="1601"/>
        <v>80000</v>
      </c>
      <c r="AX519" s="22">
        <f t="shared" si="1602"/>
        <v>80000</v>
      </c>
      <c r="AY519" s="22">
        <f t="shared" si="1723"/>
        <v>0</v>
      </c>
      <c r="AZ519" s="22">
        <f t="shared" si="1724"/>
        <v>0</v>
      </c>
      <c r="BA519" s="22">
        <f t="shared" si="1725"/>
        <v>0</v>
      </c>
      <c r="BB519" s="22">
        <f t="shared" si="1603"/>
        <v>80000</v>
      </c>
      <c r="BC519" s="22">
        <f t="shared" si="1604"/>
        <v>80000</v>
      </c>
      <c r="BD519" s="22">
        <f t="shared" si="1605"/>
        <v>80000</v>
      </c>
      <c r="BE519" s="22">
        <f t="shared" si="1726"/>
        <v>0</v>
      </c>
      <c r="BF519" s="22">
        <f t="shared" si="1727"/>
        <v>0</v>
      </c>
      <c r="BG519" s="22">
        <f t="shared" si="1728"/>
        <v>0</v>
      </c>
      <c r="BH519" s="22">
        <f t="shared" si="1606"/>
        <v>80000</v>
      </c>
      <c r="BI519" s="22">
        <f t="shared" si="1607"/>
        <v>80000</v>
      </c>
      <c r="BJ519" s="22">
        <f t="shared" si="1608"/>
        <v>80000</v>
      </c>
      <c r="BK519" s="22">
        <f t="shared" si="1729"/>
        <v>0</v>
      </c>
      <c r="BL519" s="22">
        <f t="shared" si="1730"/>
        <v>0</v>
      </c>
      <c r="BM519" s="22">
        <f t="shared" si="1731"/>
        <v>0</v>
      </c>
      <c r="BN519" s="22">
        <f t="shared" si="1609"/>
        <v>80000</v>
      </c>
      <c r="BO519" s="22">
        <f t="shared" si="1610"/>
        <v>80000</v>
      </c>
      <c r="BP519" s="22">
        <f t="shared" si="1611"/>
        <v>80000</v>
      </c>
      <c r="BQ519" s="22">
        <f t="shared" si="1732"/>
        <v>0</v>
      </c>
      <c r="BR519" s="22">
        <f t="shared" si="1733"/>
        <v>0</v>
      </c>
      <c r="BS519" s="22">
        <f t="shared" si="1612"/>
        <v>80000</v>
      </c>
      <c r="BT519" s="22">
        <f t="shared" si="1613"/>
        <v>80000</v>
      </c>
      <c r="BU519" s="22">
        <f t="shared" si="1614"/>
        <v>80000</v>
      </c>
      <c r="BV519" s="22">
        <f t="shared" si="1734"/>
        <v>0</v>
      </c>
      <c r="BW519" s="22">
        <f t="shared" si="1735"/>
        <v>0</v>
      </c>
      <c r="BX519" s="22">
        <f t="shared" si="1615"/>
        <v>80000</v>
      </c>
      <c r="BY519" s="22">
        <f t="shared" si="1616"/>
        <v>80000</v>
      </c>
      <c r="BZ519" s="22">
        <f t="shared" si="1617"/>
        <v>80000</v>
      </c>
      <c r="CA519" s="22">
        <f t="shared" si="1736"/>
        <v>0</v>
      </c>
      <c r="CB519" s="22">
        <f t="shared" si="1737"/>
        <v>0</v>
      </c>
      <c r="CC519" s="22">
        <f t="shared" si="1738"/>
        <v>0</v>
      </c>
      <c r="CD519" s="22">
        <f t="shared" si="1680"/>
        <v>80000</v>
      </c>
      <c r="CE519" s="22">
        <f t="shared" si="1739"/>
        <v>0</v>
      </c>
      <c r="CF519" s="34">
        <f t="shared" si="1695"/>
        <v>80000</v>
      </c>
      <c r="CG519" s="22">
        <f t="shared" si="1681"/>
        <v>80000</v>
      </c>
      <c r="CH519" s="22">
        <f t="shared" si="1740"/>
        <v>0</v>
      </c>
      <c r="CI519" s="22">
        <f t="shared" si="1696"/>
        <v>80000</v>
      </c>
      <c r="CJ519" s="22">
        <f t="shared" si="1682"/>
        <v>80000</v>
      </c>
      <c r="CK519" s="22">
        <f t="shared" si="1740"/>
        <v>0</v>
      </c>
      <c r="CL519" s="22">
        <f t="shared" si="1697"/>
        <v>80000</v>
      </c>
      <c r="CM519" s="22">
        <f t="shared" si="1740"/>
        <v>0</v>
      </c>
      <c r="CN519" s="15"/>
      <c r="CO519" s="35"/>
      <c r="CT519" s="5" t="s">
        <v>30</v>
      </c>
    </row>
    <row r="520" spans="1:99" x14ac:dyDescent="0.3">
      <c r="A520" s="32" t="s">
        <v>332</v>
      </c>
      <c r="B520" s="16">
        <v>630</v>
      </c>
      <c r="C520" s="32" t="s">
        <v>278</v>
      </c>
      <c r="D520" s="32" t="s">
        <v>67</v>
      </c>
      <c r="E520" s="33" t="s">
        <v>279</v>
      </c>
      <c r="F520" s="22">
        <v>80000</v>
      </c>
      <c r="G520" s="22">
        <v>80000</v>
      </c>
      <c r="H520" s="22">
        <v>80000</v>
      </c>
      <c r="I520" s="22"/>
      <c r="J520" s="22"/>
      <c r="K520" s="22"/>
      <c r="L520" s="22">
        <f t="shared" si="1582"/>
        <v>80000</v>
      </c>
      <c r="M520" s="22">
        <f t="shared" si="1583"/>
        <v>80000</v>
      </c>
      <c r="N520" s="22">
        <f t="shared" si="1584"/>
        <v>80000</v>
      </c>
      <c r="O520" s="22"/>
      <c r="P520" s="22"/>
      <c r="Q520" s="22"/>
      <c r="R520" s="22">
        <f t="shared" si="1585"/>
        <v>80000</v>
      </c>
      <c r="S520" s="22">
        <f t="shared" si="1586"/>
        <v>80000</v>
      </c>
      <c r="T520" s="22">
        <f t="shared" si="1587"/>
        <v>80000</v>
      </c>
      <c r="U520" s="22"/>
      <c r="V520" s="22"/>
      <c r="W520" s="22"/>
      <c r="X520" s="22">
        <f t="shared" si="1588"/>
        <v>80000</v>
      </c>
      <c r="Y520" s="22">
        <f t="shared" si="1589"/>
        <v>80000</v>
      </c>
      <c r="Z520" s="22">
        <f t="shared" si="1590"/>
        <v>80000</v>
      </c>
      <c r="AA520" s="22"/>
      <c r="AB520" s="22"/>
      <c r="AC520" s="22"/>
      <c r="AD520" s="22">
        <f t="shared" si="1591"/>
        <v>80000</v>
      </c>
      <c r="AE520" s="22">
        <f t="shared" si="1592"/>
        <v>80000</v>
      </c>
      <c r="AF520" s="22">
        <f t="shared" si="1593"/>
        <v>80000</v>
      </c>
      <c r="AG520" s="22"/>
      <c r="AH520" s="22"/>
      <c r="AI520" s="22"/>
      <c r="AJ520" s="22">
        <f t="shared" si="1594"/>
        <v>80000</v>
      </c>
      <c r="AK520" s="22">
        <f t="shared" si="1595"/>
        <v>80000</v>
      </c>
      <c r="AL520" s="22">
        <f t="shared" si="1596"/>
        <v>80000</v>
      </c>
      <c r="AM520" s="22"/>
      <c r="AN520" s="22"/>
      <c r="AO520" s="22"/>
      <c r="AP520" s="22">
        <f t="shared" si="1597"/>
        <v>80000</v>
      </c>
      <c r="AQ520" s="22">
        <f t="shared" si="1598"/>
        <v>80000</v>
      </c>
      <c r="AR520" s="22">
        <f t="shared" si="1599"/>
        <v>80000</v>
      </c>
      <c r="AS520" s="22"/>
      <c r="AT520" s="22"/>
      <c r="AU520" s="22"/>
      <c r="AV520" s="22">
        <f t="shared" si="1600"/>
        <v>80000</v>
      </c>
      <c r="AW520" s="22">
        <f t="shared" si="1601"/>
        <v>80000</v>
      </c>
      <c r="AX520" s="22">
        <f t="shared" si="1602"/>
        <v>80000</v>
      </c>
      <c r="AY520" s="22"/>
      <c r="AZ520" s="22"/>
      <c r="BA520" s="22"/>
      <c r="BB520" s="22">
        <f t="shared" si="1603"/>
        <v>80000</v>
      </c>
      <c r="BC520" s="22">
        <f t="shared" si="1604"/>
        <v>80000</v>
      </c>
      <c r="BD520" s="22">
        <f t="shared" si="1605"/>
        <v>80000</v>
      </c>
      <c r="BE520" s="22"/>
      <c r="BF520" s="22"/>
      <c r="BG520" s="22"/>
      <c r="BH520" s="22">
        <f t="shared" si="1606"/>
        <v>80000</v>
      </c>
      <c r="BI520" s="22">
        <f t="shared" si="1607"/>
        <v>80000</v>
      </c>
      <c r="BJ520" s="22">
        <f t="shared" si="1608"/>
        <v>80000</v>
      </c>
      <c r="BK520" s="22"/>
      <c r="BL520" s="22"/>
      <c r="BM520" s="22"/>
      <c r="BN520" s="22">
        <f t="shared" si="1609"/>
        <v>80000</v>
      </c>
      <c r="BO520" s="22">
        <f t="shared" si="1610"/>
        <v>80000</v>
      </c>
      <c r="BP520" s="22">
        <f t="shared" si="1611"/>
        <v>80000</v>
      </c>
      <c r="BQ520" s="22"/>
      <c r="BR520" s="22"/>
      <c r="BS520" s="22">
        <f t="shared" si="1612"/>
        <v>80000</v>
      </c>
      <c r="BT520" s="22">
        <f t="shared" si="1613"/>
        <v>80000</v>
      </c>
      <c r="BU520" s="22">
        <f t="shared" si="1614"/>
        <v>80000</v>
      </c>
      <c r="BV520" s="22"/>
      <c r="BW520" s="22"/>
      <c r="BX520" s="22">
        <f t="shared" si="1615"/>
        <v>80000</v>
      </c>
      <c r="BY520" s="22">
        <f t="shared" si="1616"/>
        <v>80000</v>
      </c>
      <c r="BZ520" s="22">
        <f t="shared" si="1617"/>
        <v>80000</v>
      </c>
      <c r="CA520" s="22"/>
      <c r="CB520" s="22"/>
      <c r="CC520" s="22"/>
      <c r="CD520" s="22">
        <f t="shared" si="1680"/>
        <v>80000</v>
      </c>
      <c r="CE520" s="22"/>
      <c r="CF520" s="34">
        <f t="shared" si="1695"/>
        <v>80000</v>
      </c>
      <c r="CG520" s="22">
        <f t="shared" si="1681"/>
        <v>80000</v>
      </c>
      <c r="CH520" s="22"/>
      <c r="CI520" s="22">
        <f t="shared" si="1696"/>
        <v>80000</v>
      </c>
      <c r="CJ520" s="22">
        <f t="shared" si="1682"/>
        <v>80000</v>
      </c>
      <c r="CK520" s="22"/>
      <c r="CL520" s="22">
        <f t="shared" si="1697"/>
        <v>80000</v>
      </c>
      <c r="CM520" s="22"/>
      <c r="CN520" s="15"/>
      <c r="CO520" s="35"/>
    </row>
    <row r="521" spans="1:99" ht="46.8" x14ac:dyDescent="0.3">
      <c r="A521" s="32" t="s">
        <v>334</v>
      </c>
      <c r="B521" s="16"/>
      <c r="C521" s="32"/>
      <c r="D521" s="32"/>
      <c r="E521" s="33" t="s">
        <v>335</v>
      </c>
      <c r="F521" s="22">
        <f t="shared" ref="F521:K521" si="1741">F522+F529+F535+F541+F545</f>
        <v>783082.9</v>
      </c>
      <c r="G521" s="22">
        <f t="shared" si="1741"/>
        <v>787490.6</v>
      </c>
      <c r="H521" s="22">
        <f t="shared" si="1741"/>
        <v>787490.6</v>
      </c>
      <c r="I521" s="22">
        <f t="shared" si="1741"/>
        <v>0</v>
      </c>
      <c r="J521" s="22">
        <f t="shared" si="1741"/>
        <v>0</v>
      </c>
      <c r="K521" s="22">
        <f t="shared" si="1741"/>
        <v>0</v>
      </c>
      <c r="L521" s="22">
        <f t="shared" si="1582"/>
        <v>783082.9</v>
      </c>
      <c r="M521" s="22">
        <f t="shared" si="1583"/>
        <v>787490.6</v>
      </c>
      <c r="N521" s="22">
        <f t="shared" si="1584"/>
        <v>787490.6</v>
      </c>
      <c r="O521" s="22">
        <f>O522+O529+O535+O541+O545</f>
        <v>0</v>
      </c>
      <c r="P521" s="22">
        <f>P522+P529+P535+P541+P545</f>
        <v>0</v>
      </c>
      <c r="Q521" s="22">
        <f>Q522+Q529+Q535+Q541+Q545</f>
        <v>0</v>
      </c>
      <c r="R521" s="22">
        <f t="shared" si="1585"/>
        <v>783082.9</v>
      </c>
      <c r="S521" s="22">
        <f t="shared" si="1586"/>
        <v>787490.6</v>
      </c>
      <c r="T521" s="22">
        <f t="shared" si="1587"/>
        <v>787490.6</v>
      </c>
      <c r="U521" s="22">
        <f>U522+U529+U535+U541+U545</f>
        <v>0</v>
      </c>
      <c r="V521" s="22">
        <f>V522+V529+V535+V541+V545</f>
        <v>0</v>
      </c>
      <c r="W521" s="22">
        <f>W522+W529+W535+W541+W545</f>
        <v>0</v>
      </c>
      <c r="X521" s="22">
        <f t="shared" si="1588"/>
        <v>783082.9</v>
      </c>
      <c r="Y521" s="22">
        <f t="shared" si="1589"/>
        <v>787490.6</v>
      </c>
      <c r="Z521" s="22">
        <f t="shared" si="1590"/>
        <v>787490.6</v>
      </c>
      <c r="AA521" s="22">
        <f>AA522+AA529+AA535+AA541+AA545</f>
        <v>0</v>
      </c>
      <c r="AB521" s="22">
        <f>AB522+AB529+AB535+AB541+AB545</f>
        <v>0</v>
      </c>
      <c r="AC521" s="22">
        <f>AC522+AC529+AC535+AC541+AC545</f>
        <v>0</v>
      </c>
      <c r="AD521" s="22">
        <f t="shared" si="1591"/>
        <v>783082.9</v>
      </c>
      <c r="AE521" s="22">
        <f t="shared" si="1592"/>
        <v>787490.6</v>
      </c>
      <c r="AF521" s="22">
        <f t="shared" si="1593"/>
        <v>787490.6</v>
      </c>
      <c r="AG521" s="22">
        <f>AG522+AG529+AG535+AG541+AG545</f>
        <v>0</v>
      </c>
      <c r="AH521" s="22">
        <f>AH522+AH529+AH535+AH541+AH545</f>
        <v>0</v>
      </c>
      <c r="AI521" s="22">
        <f>AI522+AI529+AI535+AI541+AI545</f>
        <v>0</v>
      </c>
      <c r="AJ521" s="22">
        <f t="shared" si="1594"/>
        <v>783082.9</v>
      </c>
      <c r="AK521" s="22">
        <f t="shared" si="1595"/>
        <v>787490.6</v>
      </c>
      <c r="AL521" s="22">
        <f t="shared" si="1596"/>
        <v>787490.6</v>
      </c>
      <c r="AM521" s="22">
        <f>AM522+AM529+AM535+AM541+AM545</f>
        <v>372</v>
      </c>
      <c r="AN521" s="22">
        <f>AN522+AN529+AN535+AN541+AN545</f>
        <v>0</v>
      </c>
      <c r="AO521" s="22">
        <f>AO522+AO529+AO535+AO541+AO545</f>
        <v>0</v>
      </c>
      <c r="AP521" s="22">
        <f t="shared" si="1597"/>
        <v>783454.9</v>
      </c>
      <c r="AQ521" s="22">
        <f t="shared" si="1598"/>
        <v>787490.6</v>
      </c>
      <c r="AR521" s="22">
        <f t="shared" si="1599"/>
        <v>787490.6</v>
      </c>
      <c r="AS521" s="22">
        <f>AS522+AS529+AS535+AS541+AS545</f>
        <v>0</v>
      </c>
      <c r="AT521" s="22">
        <f>AT522+AT529+AT535+AT541+AT545</f>
        <v>0</v>
      </c>
      <c r="AU521" s="22">
        <f>AU522+AU529+AU535+AU541+AU545</f>
        <v>0</v>
      </c>
      <c r="AV521" s="22">
        <f t="shared" si="1600"/>
        <v>783454.9</v>
      </c>
      <c r="AW521" s="22">
        <f t="shared" si="1601"/>
        <v>787490.6</v>
      </c>
      <c r="AX521" s="22">
        <f t="shared" si="1602"/>
        <v>787490.6</v>
      </c>
      <c r="AY521" s="22">
        <f>AY522+AY529+AY535+AY541+AY545</f>
        <v>10459.388999999999</v>
      </c>
      <c r="AZ521" s="22">
        <f>AZ522+AZ529+AZ535+AZ541+AZ545</f>
        <v>25889.006999999998</v>
      </c>
      <c r="BA521" s="22">
        <f>BA522+BA529+BA535+BA541+BA545</f>
        <v>42117.649000000005</v>
      </c>
      <c r="BB521" s="22">
        <f t="shared" si="1603"/>
        <v>793914.28899999999</v>
      </c>
      <c r="BC521" s="22">
        <f t="shared" si="1604"/>
        <v>813379.60699999996</v>
      </c>
      <c r="BD521" s="22">
        <f t="shared" si="1605"/>
        <v>829608.24899999995</v>
      </c>
      <c r="BE521" s="22">
        <f>BE522+BE529+BE535+BE541+BE545</f>
        <v>-384</v>
      </c>
      <c r="BF521" s="22">
        <f>BF522+BF529+BF535+BF541+BF545</f>
        <v>0</v>
      </c>
      <c r="BG521" s="22">
        <f>BG522+BG529+BG535+BG541+BG545</f>
        <v>0</v>
      </c>
      <c r="BH521" s="22">
        <f t="shared" si="1606"/>
        <v>793530.28899999999</v>
      </c>
      <c r="BI521" s="22">
        <f t="shared" si="1607"/>
        <v>813379.60699999996</v>
      </c>
      <c r="BJ521" s="22">
        <f t="shared" si="1608"/>
        <v>829608.24899999995</v>
      </c>
      <c r="BK521" s="22">
        <f>BK522+BK529+BK535+BK541+BK545</f>
        <v>52433.35</v>
      </c>
      <c r="BL521" s="22">
        <f>BL522+BL529+BL535+BL541+BL545</f>
        <v>0</v>
      </c>
      <c r="BM521" s="22">
        <f>BM522+BM529+BM535+BM541+BM545</f>
        <v>0</v>
      </c>
      <c r="BN521" s="22">
        <f t="shared" si="1609"/>
        <v>845963.63899999997</v>
      </c>
      <c r="BO521" s="22">
        <f t="shared" si="1610"/>
        <v>813379.60699999996</v>
      </c>
      <c r="BP521" s="22">
        <f t="shared" si="1611"/>
        <v>829608.24899999995</v>
      </c>
      <c r="BQ521" s="22">
        <f>BQ522+BQ529+BQ535+BQ541+BQ545</f>
        <v>0</v>
      </c>
      <c r="BR521" s="22">
        <f>BR522+BR529+BR535+BR541+BR545</f>
        <v>0</v>
      </c>
      <c r="BS521" s="22">
        <f t="shared" si="1612"/>
        <v>845963.63899999997</v>
      </c>
      <c r="BT521" s="22">
        <f t="shared" si="1613"/>
        <v>813379.60699999996</v>
      </c>
      <c r="BU521" s="22">
        <f t="shared" si="1614"/>
        <v>829608.24899999995</v>
      </c>
      <c r="BV521" s="22">
        <f>BV522+BV529+BV535+BV541+BV545</f>
        <v>0</v>
      </c>
      <c r="BW521" s="22">
        <f>BW522+BW529+BW535+BW541+BW545</f>
        <v>0</v>
      </c>
      <c r="BX521" s="22">
        <f t="shared" si="1615"/>
        <v>845963.63899999997</v>
      </c>
      <c r="BY521" s="22">
        <f t="shared" si="1616"/>
        <v>813379.60699999996</v>
      </c>
      <c r="BZ521" s="22">
        <f t="shared" si="1617"/>
        <v>829608.24899999995</v>
      </c>
      <c r="CA521" s="22">
        <f>CA522+CA529+CA535+CA541+CA545</f>
        <v>11805.539000000001</v>
      </c>
      <c r="CB521" s="22">
        <f>CB522+CB529+CB535+CB541+CB545</f>
        <v>0</v>
      </c>
      <c r="CC521" s="22">
        <f>CC522+CC529+CC535+CC541+CC545</f>
        <v>0</v>
      </c>
      <c r="CD521" s="22">
        <f t="shared" si="1680"/>
        <v>857769.17799999996</v>
      </c>
      <c r="CE521" s="22">
        <f>CE522+CE529+CE535+CE541+CE545</f>
        <v>0</v>
      </c>
      <c r="CF521" s="34">
        <f t="shared" si="1695"/>
        <v>857769.17799999996</v>
      </c>
      <c r="CG521" s="22">
        <f t="shared" si="1681"/>
        <v>813379.60699999996</v>
      </c>
      <c r="CH521" s="22">
        <f>CH522+CH529+CH535+CH541+CH545</f>
        <v>0</v>
      </c>
      <c r="CI521" s="22">
        <f t="shared" si="1696"/>
        <v>813379.60699999996</v>
      </c>
      <c r="CJ521" s="22">
        <f t="shared" si="1682"/>
        <v>829608.24899999995</v>
      </c>
      <c r="CK521" s="22">
        <f>CK522+CK529+CK535+CK541+CK545</f>
        <v>0</v>
      </c>
      <c r="CL521" s="22">
        <f t="shared" si="1697"/>
        <v>829608.24899999995</v>
      </c>
      <c r="CM521" s="22">
        <f>CM522+CM529+CM535+CM541+CM545</f>
        <v>0</v>
      </c>
      <c r="CN521" s="15"/>
      <c r="CO521" s="35"/>
      <c r="CR521" s="5" t="s">
        <v>28</v>
      </c>
    </row>
    <row r="522" spans="1:99" ht="46.8" x14ac:dyDescent="0.3">
      <c r="A522" s="32" t="s">
        <v>336</v>
      </c>
      <c r="B522" s="16"/>
      <c r="C522" s="32"/>
      <c r="D522" s="32"/>
      <c r="E522" s="33" t="s">
        <v>130</v>
      </c>
      <c r="F522" s="22">
        <f t="shared" ref="F522:K522" si="1742">F523</f>
        <v>755034.8</v>
      </c>
      <c r="G522" s="22">
        <f t="shared" si="1742"/>
        <v>762845.6</v>
      </c>
      <c r="H522" s="22">
        <f t="shared" si="1742"/>
        <v>762845.6</v>
      </c>
      <c r="I522" s="22">
        <f t="shared" si="1742"/>
        <v>0</v>
      </c>
      <c r="J522" s="22">
        <f t="shared" si="1742"/>
        <v>0</v>
      </c>
      <c r="K522" s="22">
        <f t="shared" si="1742"/>
        <v>0</v>
      </c>
      <c r="L522" s="22">
        <f t="shared" si="1582"/>
        <v>755034.8</v>
      </c>
      <c r="M522" s="22">
        <f t="shared" si="1583"/>
        <v>762845.6</v>
      </c>
      <c r="N522" s="22">
        <f t="shared" si="1584"/>
        <v>762845.6</v>
      </c>
      <c r="O522" s="22">
        <f>O523</f>
        <v>0</v>
      </c>
      <c r="P522" s="22">
        <f>P523</f>
        <v>0</v>
      </c>
      <c r="Q522" s="22">
        <f>Q523</f>
        <v>0</v>
      </c>
      <c r="R522" s="22">
        <f t="shared" si="1585"/>
        <v>755034.8</v>
      </c>
      <c r="S522" s="22">
        <f t="shared" si="1586"/>
        <v>762845.6</v>
      </c>
      <c r="T522" s="22">
        <f t="shared" si="1587"/>
        <v>762845.6</v>
      </c>
      <c r="U522" s="22">
        <f>U523</f>
        <v>0</v>
      </c>
      <c r="V522" s="22">
        <f>V523</f>
        <v>0</v>
      </c>
      <c r="W522" s="22">
        <f>W523</f>
        <v>0</v>
      </c>
      <c r="X522" s="22">
        <f t="shared" si="1588"/>
        <v>755034.8</v>
      </c>
      <c r="Y522" s="22">
        <f t="shared" si="1589"/>
        <v>762845.6</v>
      </c>
      <c r="Z522" s="22">
        <f t="shared" si="1590"/>
        <v>762845.6</v>
      </c>
      <c r="AA522" s="22">
        <f>AA523</f>
        <v>0</v>
      </c>
      <c r="AB522" s="22">
        <f>AB523</f>
        <v>0</v>
      </c>
      <c r="AC522" s="22">
        <f>AC523</f>
        <v>0</v>
      </c>
      <c r="AD522" s="22">
        <f t="shared" si="1591"/>
        <v>755034.8</v>
      </c>
      <c r="AE522" s="22">
        <f t="shared" si="1592"/>
        <v>762845.6</v>
      </c>
      <c r="AF522" s="22">
        <f t="shared" si="1593"/>
        <v>762845.6</v>
      </c>
      <c r="AG522" s="22">
        <f>AG523</f>
        <v>0</v>
      </c>
      <c r="AH522" s="22">
        <f>AH523</f>
        <v>0</v>
      </c>
      <c r="AI522" s="22">
        <f>AI523</f>
        <v>0</v>
      </c>
      <c r="AJ522" s="22">
        <f t="shared" si="1594"/>
        <v>755034.8</v>
      </c>
      <c r="AK522" s="22">
        <f t="shared" si="1595"/>
        <v>762845.6</v>
      </c>
      <c r="AL522" s="22">
        <f t="shared" si="1596"/>
        <v>762845.6</v>
      </c>
      <c r="AM522" s="22">
        <f>AM523</f>
        <v>0</v>
      </c>
      <c r="AN522" s="22">
        <f>AN523</f>
        <v>0</v>
      </c>
      <c r="AO522" s="22">
        <f>AO523</f>
        <v>0</v>
      </c>
      <c r="AP522" s="22">
        <f t="shared" si="1597"/>
        <v>755034.8</v>
      </c>
      <c r="AQ522" s="22">
        <f t="shared" si="1598"/>
        <v>762845.6</v>
      </c>
      <c r="AR522" s="22">
        <f t="shared" si="1599"/>
        <v>762845.6</v>
      </c>
      <c r="AS522" s="22">
        <f>AS523</f>
        <v>0</v>
      </c>
      <c r="AT522" s="22">
        <f>AT523</f>
        <v>0</v>
      </c>
      <c r="AU522" s="22">
        <f>AU523</f>
        <v>0</v>
      </c>
      <c r="AV522" s="22">
        <f t="shared" si="1600"/>
        <v>755034.8</v>
      </c>
      <c r="AW522" s="22">
        <f t="shared" si="1601"/>
        <v>762845.6</v>
      </c>
      <c r="AX522" s="22">
        <f t="shared" si="1602"/>
        <v>762845.6</v>
      </c>
      <c r="AY522" s="22">
        <f>AY523</f>
        <v>459.38900000000001</v>
      </c>
      <c r="AZ522" s="22">
        <f>AZ523</f>
        <v>15889.007</v>
      </c>
      <c r="BA522" s="22">
        <f>BA523</f>
        <v>32117.649000000001</v>
      </c>
      <c r="BB522" s="22">
        <f t="shared" si="1603"/>
        <v>755494.18900000001</v>
      </c>
      <c r="BC522" s="22">
        <f t="shared" si="1604"/>
        <v>778734.60699999996</v>
      </c>
      <c r="BD522" s="22">
        <f t="shared" si="1605"/>
        <v>794963.24899999995</v>
      </c>
      <c r="BE522" s="22">
        <f>BE523</f>
        <v>-384</v>
      </c>
      <c r="BF522" s="22">
        <f>BF523</f>
        <v>0</v>
      </c>
      <c r="BG522" s="22">
        <f>BG523</f>
        <v>0</v>
      </c>
      <c r="BH522" s="22">
        <f t="shared" si="1606"/>
        <v>755110.18900000001</v>
      </c>
      <c r="BI522" s="22">
        <f t="shared" si="1607"/>
        <v>778734.60699999996</v>
      </c>
      <c r="BJ522" s="22">
        <f t="shared" si="1608"/>
        <v>794963.24899999995</v>
      </c>
      <c r="BK522" s="22">
        <f>BK523</f>
        <v>17000</v>
      </c>
      <c r="BL522" s="22">
        <f>BL523</f>
        <v>0</v>
      </c>
      <c r="BM522" s="22">
        <f>BM523</f>
        <v>0</v>
      </c>
      <c r="BN522" s="22">
        <f t="shared" si="1609"/>
        <v>772110.18900000001</v>
      </c>
      <c r="BO522" s="22">
        <f t="shared" si="1610"/>
        <v>778734.60699999996</v>
      </c>
      <c r="BP522" s="22">
        <f t="shared" si="1611"/>
        <v>794963.24899999995</v>
      </c>
      <c r="BQ522" s="22">
        <f>BQ523</f>
        <v>0</v>
      </c>
      <c r="BR522" s="22">
        <f>BR523</f>
        <v>0</v>
      </c>
      <c r="BS522" s="22">
        <f t="shared" si="1612"/>
        <v>772110.18900000001</v>
      </c>
      <c r="BT522" s="22">
        <f t="shared" si="1613"/>
        <v>778734.60699999996</v>
      </c>
      <c r="BU522" s="22">
        <f t="shared" si="1614"/>
        <v>794963.24899999995</v>
      </c>
      <c r="BV522" s="22">
        <f>BV523</f>
        <v>0</v>
      </c>
      <c r="BW522" s="22">
        <f>BW523</f>
        <v>0</v>
      </c>
      <c r="BX522" s="22">
        <f t="shared" si="1615"/>
        <v>772110.18900000001</v>
      </c>
      <c r="BY522" s="22">
        <f t="shared" si="1616"/>
        <v>778734.60699999996</v>
      </c>
      <c r="BZ522" s="22">
        <f t="shared" si="1617"/>
        <v>794963.24899999995</v>
      </c>
      <c r="CA522" s="22">
        <f>CA523</f>
        <v>8805.5390000000007</v>
      </c>
      <c r="CB522" s="22">
        <f>CB523</f>
        <v>0</v>
      </c>
      <c r="CC522" s="22">
        <f>CC523</f>
        <v>0</v>
      </c>
      <c r="CD522" s="22">
        <f t="shared" si="1680"/>
        <v>780915.728</v>
      </c>
      <c r="CE522" s="22">
        <f>CE523</f>
        <v>0</v>
      </c>
      <c r="CF522" s="34">
        <f t="shared" si="1695"/>
        <v>780915.728</v>
      </c>
      <c r="CG522" s="22">
        <f t="shared" si="1681"/>
        <v>778734.60699999996</v>
      </c>
      <c r="CH522" s="22">
        <f>CH523</f>
        <v>0</v>
      </c>
      <c r="CI522" s="22">
        <f t="shared" si="1696"/>
        <v>778734.60699999996</v>
      </c>
      <c r="CJ522" s="22">
        <f t="shared" si="1682"/>
        <v>794963.24899999995</v>
      </c>
      <c r="CK522" s="22">
        <f>CK523</f>
        <v>0</v>
      </c>
      <c r="CL522" s="22">
        <f t="shared" si="1697"/>
        <v>794963.24899999995</v>
      </c>
      <c r="CM522" s="22">
        <f>CM523</f>
        <v>0</v>
      </c>
      <c r="CN522" s="15"/>
      <c r="CO522" s="35"/>
      <c r="CU522" s="5" t="s">
        <v>31</v>
      </c>
    </row>
    <row r="523" spans="1:99" ht="46.8" x14ac:dyDescent="0.3">
      <c r="A523" s="32" t="s">
        <v>336</v>
      </c>
      <c r="B523" s="16">
        <v>600</v>
      </c>
      <c r="C523" s="32"/>
      <c r="D523" s="32"/>
      <c r="E523" s="33" t="s">
        <v>45</v>
      </c>
      <c r="F523" s="22">
        <f t="shared" ref="F523:K523" si="1743">F524+F526</f>
        <v>755034.8</v>
      </c>
      <c r="G523" s="22">
        <f t="shared" si="1743"/>
        <v>762845.6</v>
      </c>
      <c r="H523" s="22">
        <f t="shared" si="1743"/>
        <v>762845.6</v>
      </c>
      <c r="I523" s="22">
        <f t="shared" si="1743"/>
        <v>0</v>
      </c>
      <c r="J523" s="22">
        <f t="shared" si="1743"/>
        <v>0</v>
      </c>
      <c r="K523" s="22">
        <f t="shared" si="1743"/>
        <v>0</v>
      </c>
      <c r="L523" s="22">
        <f t="shared" si="1582"/>
        <v>755034.8</v>
      </c>
      <c r="M523" s="22">
        <f t="shared" si="1583"/>
        <v>762845.6</v>
      </c>
      <c r="N523" s="22">
        <f t="shared" si="1584"/>
        <v>762845.6</v>
      </c>
      <c r="O523" s="22">
        <f>O524+O526</f>
        <v>0</v>
      </c>
      <c r="P523" s="22">
        <f>P524+P526</f>
        <v>0</v>
      </c>
      <c r="Q523" s="22">
        <f>Q524+Q526</f>
        <v>0</v>
      </c>
      <c r="R523" s="22">
        <f t="shared" si="1585"/>
        <v>755034.8</v>
      </c>
      <c r="S523" s="22">
        <f t="shared" si="1586"/>
        <v>762845.6</v>
      </c>
      <c r="T523" s="22">
        <f t="shared" si="1587"/>
        <v>762845.6</v>
      </c>
      <c r="U523" s="22">
        <f>U524+U526</f>
        <v>0</v>
      </c>
      <c r="V523" s="22">
        <f>V524+V526</f>
        <v>0</v>
      </c>
      <c r="W523" s="22">
        <f>W524+W526</f>
        <v>0</v>
      </c>
      <c r="X523" s="22">
        <f t="shared" si="1588"/>
        <v>755034.8</v>
      </c>
      <c r="Y523" s="22">
        <f t="shared" si="1589"/>
        <v>762845.6</v>
      </c>
      <c r="Z523" s="22">
        <f t="shared" si="1590"/>
        <v>762845.6</v>
      </c>
      <c r="AA523" s="22">
        <f>AA524+AA526</f>
        <v>0</v>
      </c>
      <c r="AB523" s="22">
        <f>AB524+AB526</f>
        <v>0</v>
      </c>
      <c r="AC523" s="22">
        <f>AC524+AC526</f>
        <v>0</v>
      </c>
      <c r="AD523" s="22">
        <f t="shared" si="1591"/>
        <v>755034.8</v>
      </c>
      <c r="AE523" s="22">
        <f t="shared" si="1592"/>
        <v>762845.6</v>
      </c>
      <c r="AF523" s="22">
        <f t="shared" si="1593"/>
        <v>762845.6</v>
      </c>
      <c r="AG523" s="22">
        <f>AG524+AG526</f>
        <v>0</v>
      </c>
      <c r="AH523" s="22">
        <f>AH524+AH526</f>
        <v>0</v>
      </c>
      <c r="AI523" s="22">
        <f>AI524+AI526</f>
        <v>0</v>
      </c>
      <c r="AJ523" s="22">
        <f t="shared" si="1594"/>
        <v>755034.8</v>
      </c>
      <c r="AK523" s="22">
        <f t="shared" si="1595"/>
        <v>762845.6</v>
      </c>
      <c r="AL523" s="22">
        <f t="shared" si="1596"/>
        <v>762845.6</v>
      </c>
      <c r="AM523" s="22">
        <f>AM524+AM526</f>
        <v>0</v>
      </c>
      <c r="AN523" s="22">
        <f>AN524+AN526</f>
        <v>0</v>
      </c>
      <c r="AO523" s="22">
        <f>AO524+AO526</f>
        <v>0</v>
      </c>
      <c r="AP523" s="22">
        <f t="shared" si="1597"/>
        <v>755034.8</v>
      </c>
      <c r="AQ523" s="22">
        <f t="shared" si="1598"/>
        <v>762845.6</v>
      </c>
      <c r="AR523" s="22">
        <f t="shared" si="1599"/>
        <v>762845.6</v>
      </c>
      <c r="AS523" s="22">
        <f>AS524+AS526</f>
        <v>0</v>
      </c>
      <c r="AT523" s="22">
        <f>AT524+AT526</f>
        <v>0</v>
      </c>
      <c r="AU523" s="22">
        <f>AU524+AU526</f>
        <v>0</v>
      </c>
      <c r="AV523" s="22">
        <f t="shared" si="1600"/>
        <v>755034.8</v>
      </c>
      <c r="AW523" s="22">
        <f t="shared" si="1601"/>
        <v>762845.6</v>
      </c>
      <c r="AX523" s="22">
        <f t="shared" si="1602"/>
        <v>762845.6</v>
      </c>
      <c r="AY523" s="22">
        <f>AY524+AY526</f>
        <v>459.38900000000001</v>
      </c>
      <c r="AZ523" s="22">
        <f>AZ524+AZ526</f>
        <v>15889.007</v>
      </c>
      <c r="BA523" s="22">
        <f>BA524+BA526</f>
        <v>32117.649000000001</v>
      </c>
      <c r="BB523" s="22">
        <f t="shared" si="1603"/>
        <v>755494.18900000001</v>
      </c>
      <c r="BC523" s="22">
        <f t="shared" si="1604"/>
        <v>778734.60699999996</v>
      </c>
      <c r="BD523" s="22">
        <f t="shared" si="1605"/>
        <v>794963.24899999995</v>
      </c>
      <c r="BE523" s="22">
        <f>BE524+BE526</f>
        <v>-384</v>
      </c>
      <c r="BF523" s="22">
        <f>BF524+BF526</f>
        <v>0</v>
      </c>
      <c r="BG523" s="22">
        <f>BG524+BG526</f>
        <v>0</v>
      </c>
      <c r="BH523" s="22">
        <f t="shared" si="1606"/>
        <v>755110.18900000001</v>
      </c>
      <c r="BI523" s="22">
        <f t="shared" si="1607"/>
        <v>778734.60699999996</v>
      </c>
      <c r="BJ523" s="22">
        <f t="shared" si="1608"/>
        <v>794963.24899999995</v>
      </c>
      <c r="BK523" s="22">
        <f>BK524+BK526</f>
        <v>17000</v>
      </c>
      <c r="BL523" s="22">
        <f>BL524+BL526</f>
        <v>0</v>
      </c>
      <c r="BM523" s="22">
        <f>BM524+BM526</f>
        <v>0</v>
      </c>
      <c r="BN523" s="22">
        <f t="shared" si="1609"/>
        <v>772110.18900000001</v>
      </c>
      <c r="BO523" s="22">
        <f t="shared" si="1610"/>
        <v>778734.60699999996</v>
      </c>
      <c r="BP523" s="22">
        <f t="shared" si="1611"/>
        <v>794963.24899999995</v>
      </c>
      <c r="BQ523" s="22">
        <f>BQ524+BQ526</f>
        <v>0</v>
      </c>
      <c r="BR523" s="22">
        <f>BR524+BR526</f>
        <v>0</v>
      </c>
      <c r="BS523" s="22">
        <f t="shared" si="1612"/>
        <v>772110.18900000001</v>
      </c>
      <c r="BT523" s="22">
        <f t="shared" si="1613"/>
        <v>778734.60699999996</v>
      </c>
      <c r="BU523" s="22">
        <f t="shared" si="1614"/>
        <v>794963.24899999995</v>
      </c>
      <c r="BV523" s="22">
        <f>BV524+BV526</f>
        <v>0</v>
      </c>
      <c r="BW523" s="22">
        <f>BW524+BW526</f>
        <v>0</v>
      </c>
      <c r="BX523" s="22">
        <f t="shared" si="1615"/>
        <v>772110.18900000001</v>
      </c>
      <c r="BY523" s="22">
        <f t="shared" si="1616"/>
        <v>778734.60699999996</v>
      </c>
      <c r="BZ523" s="22">
        <f t="shared" si="1617"/>
        <v>794963.24899999995</v>
      </c>
      <c r="CA523" s="22">
        <f>CA524+CA526</f>
        <v>8805.5390000000007</v>
      </c>
      <c r="CB523" s="22">
        <f>CB524+CB526</f>
        <v>0</v>
      </c>
      <c r="CC523" s="22">
        <f>CC524+CC526</f>
        <v>0</v>
      </c>
      <c r="CD523" s="22">
        <f t="shared" si="1680"/>
        <v>780915.728</v>
      </c>
      <c r="CE523" s="22">
        <f>CE524+CE526</f>
        <v>0</v>
      </c>
      <c r="CF523" s="34">
        <f t="shared" si="1695"/>
        <v>780915.728</v>
      </c>
      <c r="CG523" s="22">
        <f t="shared" si="1681"/>
        <v>778734.60699999996</v>
      </c>
      <c r="CH523" s="22">
        <f>CH524+CH526</f>
        <v>0</v>
      </c>
      <c r="CI523" s="22">
        <f t="shared" si="1696"/>
        <v>778734.60699999996</v>
      </c>
      <c r="CJ523" s="22">
        <f t="shared" si="1682"/>
        <v>794963.24899999995</v>
      </c>
      <c r="CK523" s="22">
        <f>CK524+CK526</f>
        <v>0</v>
      </c>
      <c r="CL523" s="22">
        <f t="shared" si="1697"/>
        <v>794963.24899999995</v>
      </c>
      <c r="CM523" s="22">
        <f>CM524+CM526</f>
        <v>0</v>
      </c>
      <c r="CN523" s="15"/>
      <c r="CO523" s="35"/>
      <c r="CS523" s="5" t="s">
        <v>29</v>
      </c>
    </row>
    <row r="524" spans="1:99" x14ac:dyDescent="0.3">
      <c r="A524" s="32" t="s">
        <v>336</v>
      </c>
      <c r="B524" s="16">
        <v>610</v>
      </c>
      <c r="C524" s="32"/>
      <c r="D524" s="32"/>
      <c r="E524" s="33" t="s">
        <v>104</v>
      </c>
      <c r="F524" s="22">
        <f t="shared" ref="F524:K524" si="1744">F525</f>
        <v>274611.40000000002</v>
      </c>
      <c r="G524" s="22">
        <f t="shared" si="1744"/>
        <v>277513.8</v>
      </c>
      <c r="H524" s="22">
        <f t="shared" si="1744"/>
        <v>277513.8</v>
      </c>
      <c r="I524" s="22">
        <f t="shared" si="1744"/>
        <v>0</v>
      </c>
      <c r="J524" s="22">
        <f t="shared" si="1744"/>
        <v>0</v>
      </c>
      <c r="K524" s="22">
        <f t="shared" si="1744"/>
        <v>0</v>
      </c>
      <c r="L524" s="22">
        <f t="shared" si="1582"/>
        <v>274611.40000000002</v>
      </c>
      <c r="M524" s="22">
        <f t="shared" si="1583"/>
        <v>277513.8</v>
      </c>
      <c r="N524" s="22">
        <f t="shared" si="1584"/>
        <v>277513.8</v>
      </c>
      <c r="O524" s="22">
        <f>O525</f>
        <v>0</v>
      </c>
      <c r="P524" s="22">
        <f>P525</f>
        <v>0</v>
      </c>
      <c r="Q524" s="22">
        <f>Q525</f>
        <v>0</v>
      </c>
      <c r="R524" s="22">
        <f t="shared" si="1585"/>
        <v>274611.40000000002</v>
      </c>
      <c r="S524" s="22">
        <f t="shared" si="1586"/>
        <v>277513.8</v>
      </c>
      <c r="T524" s="22">
        <f t="shared" si="1587"/>
        <v>277513.8</v>
      </c>
      <c r="U524" s="22">
        <f>U525</f>
        <v>0</v>
      </c>
      <c r="V524" s="22">
        <f>V525</f>
        <v>0</v>
      </c>
      <c r="W524" s="22">
        <f>W525</f>
        <v>0</v>
      </c>
      <c r="X524" s="22">
        <f t="shared" si="1588"/>
        <v>274611.40000000002</v>
      </c>
      <c r="Y524" s="22">
        <f t="shared" si="1589"/>
        <v>277513.8</v>
      </c>
      <c r="Z524" s="22">
        <f t="shared" si="1590"/>
        <v>277513.8</v>
      </c>
      <c r="AA524" s="22">
        <f>AA525</f>
        <v>0</v>
      </c>
      <c r="AB524" s="22">
        <f>AB525</f>
        <v>0</v>
      </c>
      <c r="AC524" s="22">
        <f>AC525</f>
        <v>0</v>
      </c>
      <c r="AD524" s="22">
        <f t="shared" si="1591"/>
        <v>274611.40000000002</v>
      </c>
      <c r="AE524" s="22">
        <f t="shared" si="1592"/>
        <v>277513.8</v>
      </c>
      <c r="AF524" s="22">
        <f t="shared" si="1593"/>
        <v>277513.8</v>
      </c>
      <c r="AG524" s="22">
        <f>AG525</f>
        <v>0</v>
      </c>
      <c r="AH524" s="22">
        <f>AH525</f>
        <v>0</v>
      </c>
      <c r="AI524" s="22">
        <f>AI525</f>
        <v>0</v>
      </c>
      <c r="AJ524" s="22">
        <f t="shared" si="1594"/>
        <v>274611.40000000002</v>
      </c>
      <c r="AK524" s="22">
        <f t="shared" si="1595"/>
        <v>277513.8</v>
      </c>
      <c r="AL524" s="22">
        <f t="shared" si="1596"/>
        <v>277513.8</v>
      </c>
      <c r="AM524" s="22">
        <f>AM525</f>
        <v>0</v>
      </c>
      <c r="AN524" s="22">
        <f>AN525</f>
        <v>0</v>
      </c>
      <c r="AO524" s="22">
        <f>AO525</f>
        <v>0</v>
      </c>
      <c r="AP524" s="22">
        <f t="shared" si="1597"/>
        <v>274611.40000000002</v>
      </c>
      <c r="AQ524" s="22">
        <f t="shared" si="1598"/>
        <v>277513.8</v>
      </c>
      <c r="AR524" s="22">
        <f t="shared" si="1599"/>
        <v>277513.8</v>
      </c>
      <c r="AS524" s="22">
        <f>AS525</f>
        <v>0</v>
      </c>
      <c r="AT524" s="22">
        <f>AT525</f>
        <v>0</v>
      </c>
      <c r="AU524" s="22">
        <f>AU525</f>
        <v>0</v>
      </c>
      <c r="AV524" s="22">
        <f t="shared" si="1600"/>
        <v>274611.40000000002</v>
      </c>
      <c r="AW524" s="22">
        <f t="shared" si="1601"/>
        <v>277513.8</v>
      </c>
      <c r="AX524" s="22">
        <f t="shared" si="1602"/>
        <v>277513.8</v>
      </c>
      <c r="AY524" s="22">
        <f>AY525</f>
        <v>0</v>
      </c>
      <c r="AZ524" s="22">
        <f>AZ525</f>
        <v>0</v>
      </c>
      <c r="BA524" s="22">
        <f>BA525</f>
        <v>0</v>
      </c>
      <c r="BB524" s="22">
        <f t="shared" si="1603"/>
        <v>274611.40000000002</v>
      </c>
      <c r="BC524" s="22">
        <f t="shared" si="1604"/>
        <v>277513.8</v>
      </c>
      <c r="BD524" s="22">
        <f t="shared" si="1605"/>
        <v>277513.8</v>
      </c>
      <c r="BE524" s="22">
        <f>BE525</f>
        <v>0</v>
      </c>
      <c r="BF524" s="22">
        <f>BF525</f>
        <v>0</v>
      </c>
      <c r="BG524" s="22">
        <f>BG525</f>
        <v>0</v>
      </c>
      <c r="BH524" s="22">
        <f t="shared" si="1606"/>
        <v>274611.40000000002</v>
      </c>
      <c r="BI524" s="22">
        <f t="shared" si="1607"/>
        <v>277513.8</v>
      </c>
      <c r="BJ524" s="22">
        <f t="shared" si="1608"/>
        <v>277513.8</v>
      </c>
      <c r="BK524" s="22">
        <f>BK525</f>
        <v>5500.518</v>
      </c>
      <c r="BL524" s="22">
        <f>BL525</f>
        <v>0</v>
      </c>
      <c r="BM524" s="22">
        <f>BM525</f>
        <v>0</v>
      </c>
      <c r="BN524" s="22">
        <f t="shared" si="1609"/>
        <v>280111.91800000001</v>
      </c>
      <c r="BO524" s="22">
        <f t="shared" si="1610"/>
        <v>277513.8</v>
      </c>
      <c r="BP524" s="22">
        <f t="shared" si="1611"/>
        <v>277513.8</v>
      </c>
      <c r="BQ524" s="22">
        <f>BQ525</f>
        <v>0</v>
      </c>
      <c r="BR524" s="22">
        <f>BR525</f>
        <v>0</v>
      </c>
      <c r="BS524" s="22">
        <f t="shared" si="1612"/>
        <v>280111.91800000001</v>
      </c>
      <c r="BT524" s="22">
        <f t="shared" si="1613"/>
        <v>277513.8</v>
      </c>
      <c r="BU524" s="22">
        <f t="shared" si="1614"/>
        <v>277513.8</v>
      </c>
      <c r="BV524" s="22">
        <f>BV525</f>
        <v>0</v>
      </c>
      <c r="BW524" s="22">
        <f>BW525</f>
        <v>0</v>
      </c>
      <c r="BX524" s="22">
        <f t="shared" si="1615"/>
        <v>280111.91800000001</v>
      </c>
      <c r="BY524" s="22">
        <f t="shared" si="1616"/>
        <v>277513.8</v>
      </c>
      <c r="BZ524" s="22">
        <f t="shared" si="1617"/>
        <v>277513.8</v>
      </c>
      <c r="CA524" s="22">
        <f>CA525</f>
        <v>2476.8110000000001</v>
      </c>
      <c r="CB524" s="22">
        <f>CB525</f>
        <v>0</v>
      </c>
      <c r="CC524" s="22">
        <f>CC525</f>
        <v>0</v>
      </c>
      <c r="CD524" s="22">
        <f t="shared" si="1680"/>
        <v>282588.72899999999</v>
      </c>
      <c r="CE524" s="22">
        <f>CE525</f>
        <v>0</v>
      </c>
      <c r="CF524" s="34">
        <f t="shared" si="1695"/>
        <v>282588.72899999999</v>
      </c>
      <c r="CG524" s="22">
        <f t="shared" si="1681"/>
        <v>277513.8</v>
      </c>
      <c r="CH524" s="22">
        <f>CH525</f>
        <v>0</v>
      </c>
      <c r="CI524" s="22">
        <f t="shared" si="1696"/>
        <v>277513.8</v>
      </c>
      <c r="CJ524" s="22">
        <f t="shared" si="1682"/>
        <v>277513.8</v>
      </c>
      <c r="CK524" s="22">
        <f>CK525</f>
        <v>0</v>
      </c>
      <c r="CL524" s="22">
        <f t="shared" si="1697"/>
        <v>277513.8</v>
      </c>
      <c r="CM524" s="22">
        <f>CM525</f>
        <v>0</v>
      </c>
      <c r="CN524" s="15"/>
      <c r="CO524" s="35"/>
      <c r="CT524" s="5" t="s">
        <v>30</v>
      </c>
    </row>
    <row r="525" spans="1:99" x14ac:dyDescent="0.3">
      <c r="A525" s="32" t="s">
        <v>336</v>
      </c>
      <c r="B525" s="16">
        <v>610</v>
      </c>
      <c r="C525" s="32" t="s">
        <v>278</v>
      </c>
      <c r="D525" s="32" t="s">
        <v>67</v>
      </c>
      <c r="E525" s="33" t="s">
        <v>279</v>
      </c>
      <c r="F525" s="22">
        <v>274611.40000000002</v>
      </c>
      <c r="G525" s="22">
        <v>277513.8</v>
      </c>
      <c r="H525" s="22">
        <v>277513.8</v>
      </c>
      <c r="I525" s="22"/>
      <c r="J525" s="22"/>
      <c r="K525" s="22"/>
      <c r="L525" s="22">
        <f t="shared" si="1582"/>
        <v>274611.40000000002</v>
      </c>
      <c r="M525" s="22">
        <f t="shared" si="1583"/>
        <v>277513.8</v>
      </c>
      <c r="N525" s="22">
        <f t="shared" si="1584"/>
        <v>277513.8</v>
      </c>
      <c r="O525" s="22"/>
      <c r="P525" s="22"/>
      <c r="Q525" s="22"/>
      <c r="R525" s="22">
        <f t="shared" si="1585"/>
        <v>274611.40000000002</v>
      </c>
      <c r="S525" s="22">
        <f t="shared" si="1586"/>
        <v>277513.8</v>
      </c>
      <c r="T525" s="22">
        <f t="shared" si="1587"/>
        <v>277513.8</v>
      </c>
      <c r="U525" s="22"/>
      <c r="V525" s="22"/>
      <c r="W525" s="22"/>
      <c r="X525" s="22">
        <f t="shared" si="1588"/>
        <v>274611.40000000002</v>
      </c>
      <c r="Y525" s="22">
        <f t="shared" si="1589"/>
        <v>277513.8</v>
      </c>
      <c r="Z525" s="22">
        <f t="shared" si="1590"/>
        <v>277513.8</v>
      </c>
      <c r="AA525" s="22"/>
      <c r="AB525" s="22"/>
      <c r="AC525" s="22"/>
      <c r="AD525" s="22">
        <f t="shared" si="1591"/>
        <v>274611.40000000002</v>
      </c>
      <c r="AE525" s="22">
        <f t="shared" si="1592"/>
        <v>277513.8</v>
      </c>
      <c r="AF525" s="22">
        <f t="shared" si="1593"/>
        <v>277513.8</v>
      </c>
      <c r="AG525" s="22"/>
      <c r="AH525" s="22"/>
      <c r="AI525" s="22"/>
      <c r="AJ525" s="22">
        <f t="shared" si="1594"/>
        <v>274611.40000000002</v>
      </c>
      <c r="AK525" s="22">
        <f t="shared" si="1595"/>
        <v>277513.8</v>
      </c>
      <c r="AL525" s="22">
        <f t="shared" si="1596"/>
        <v>277513.8</v>
      </c>
      <c r="AM525" s="22"/>
      <c r="AN525" s="22"/>
      <c r="AO525" s="22"/>
      <c r="AP525" s="22">
        <f t="shared" si="1597"/>
        <v>274611.40000000002</v>
      </c>
      <c r="AQ525" s="22">
        <f t="shared" si="1598"/>
        <v>277513.8</v>
      </c>
      <c r="AR525" s="22">
        <f t="shared" si="1599"/>
        <v>277513.8</v>
      </c>
      <c r="AS525" s="22"/>
      <c r="AT525" s="22"/>
      <c r="AU525" s="22"/>
      <c r="AV525" s="22">
        <f t="shared" si="1600"/>
        <v>274611.40000000002</v>
      </c>
      <c r="AW525" s="22">
        <f t="shared" si="1601"/>
        <v>277513.8</v>
      </c>
      <c r="AX525" s="22">
        <f t="shared" si="1602"/>
        <v>277513.8</v>
      </c>
      <c r="AY525" s="22"/>
      <c r="AZ525" s="22"/>
      <c r="BA525" s="22"/>
      <c r="BB525" s="22">
        <f t="shared" si="1603"/>
        <v>274611.40000000002</v>
      </c>
      <c r="BC525" s="22">
        <f t="shared" si="1604"/>
        <v>277513.8</v>
      </c>
      <c r="BD525" s="22">
        <f t="shared" si="1605"/>
        <v>277513.8</v>
      </c>
      <c r="BE525" s="22"/>
      <c r="BF525" s="22"/>
      <c r="BG525" s="22"/>
      <c r="BH525" s="22">
        <f t="shared" si="1606"/>
        <v>274611.40000000002</v>
      </c>
      <c r="BI525" s="22">
        <f t="shared" si="1607"/>
        <v>277513.8</v>
      </c>
      <c r="BJ525" s="22">
        <f t="shared" si="1608"/>
        <v>277513.8</v>
      </c>
      <c r="BK525" s="22">
        <v>5500.518</v>
      </c>
      <c r="BL525" s="22"/>
      <c r="BM525" s="22"/>
      <c r="BN525" s="22">
        <f t="shared" si="1609"/>
        <v>280111.91800000001</v>
      </c>
      <c r="BO525" s="22">
        <f t="shared" si="1610"/>
        <v>277513.8</v>
      </c>
      <c r="BP525" s="22">
        <f t="shared" si="1611"/>
        <v>277513.8</v>
      </c>
      <c r="BQ525" s="22"/>
      <c r="BR525" s="22"/>
      <c r="BS525" s="22">
        <f t="shared" si="1612"/>
        <v>280111.91800000001</v>
      </c>
      <c r="BT525" s="22">
        <f t="shared" si="1613"/>
        <v>277513.8</v>
      </c>
      <c r="BU525" s="22">
        <f t="shared" si="1614"/>
        <v>277513.8</v>
      </c>
      <c r="BV525" s="22"/>
      <c r="BW525" s="22"/>
      <c r="BX525" s="22">
        <f t="shared" si="1615"/>
        <v>280111.91800000001</v>
      </c>
      <c r="BY525" s="22">
        <f t="shared" si="1616"/>
        <v>277513.8</v>
      </c>
      <c r="BZ525" s="22">
        <f t="shared" si="1617"/>
        <v>277513.8</v>
      </c>
      <c r="CA525" s="22">
        <v>2476.8110000000001</v>
      </c>
      <c r="CB525" s="22"/>
      <c r="CC525" s="22"/>
      <c r="CD525" s="22">
        <f t="shared" si="1680"/>
        <v>282588.72899999999</v>
      </c>
      <c r="CE525" s="22"/>
      <c r="CF525" s="34">
        <f t="shared" si="1695"/>
        <v>282588.72899999999</v>
      </c>
      <c r="CG525" s="22">
        <f t="shared" si="1681"/>
        <v>277513.8</v>
      </c>
      <c r="CH525" s="22"/>
      <c r="CI525" s="22">
        <f t="shared" si="1696"/>
        <v>277513.8</v>
      </c>
      <c r="CJ525" s="22">
        <f t="shared" si="1682"/>
        <v>277513.8</v>
      </c>
      <c r="CK525" s="22"/>
      <c r="CL525" s="22">
        <f t="shared" si="1697"/>
        <v>277513.8</v>
      </c>
      <c r="CM525" s="22"/>
      <c r="CN525" s="15"/>
      <c r="CO525" s="35"/>
    </row>
    <row r="526" spans="1:99" x14ac:dyDescent="0.3">
      <c r="A526" s="32" t="s">
        <v>336</v>
      </c>
      <c r="B526" s="16">
        <v>620</v>
      </c>
      <c r="C526" s="32"/>
      <c r="D526" s="32"/>
      <c r="E526" s="33" t="s">
        <v>46</v>
      </c>
      <c r="F526" s="22">
        <f t="shared" ref="F526:K526" si="1745">F528+F527</f>
        <v>480423.4</v>
      </c>
      <c r="G526" s="22">
        <f t="shared" si="1745"/>
        <v>485331.8</v>
      </c>
      <c r="H526" s="22">
        <f t="shared" si="1745"/>
        <v>485331.8</v>
      </c>
      <c r="I526" s="22">
        <f t="shared" si="1745"/>
        <v>0</v>
      </c>
      <c r="J526" s="22">
        <f t="shared" si="1745"/>
        <v>0</v>
      </c>
      <c r="K526" s="22">
        <f t="shared" si="1745"/>
        <v>0</v>
      </c>
      <c r="L526" s="22">
        <f t="shared" si="1582"/>
        <v>480423.4</v>
      </c>
      <c r="M526" s="22">
        <f t="shared" si="1583"/>
        <v>485331.8</v>
      </c>
      <c r="N526" s="22">
        <f t="shared" si="1584"/>
        <v>485331.8</v>
      </c>
      <c r="O526" s="22">
        <f>O528+O527</f>
        <v>0</v>
      </c>
      <c r="P526" s="22">
        <f>P528+P527</f>
        <v>0</v>
      </c>
      <c r="Q526" s="22">
        <f>Q528+Q527</f>
        <v>0</v>
      </c>
      <c r="R526" s="22">
        <f t="shared" si="1585"/>
        <v>480423.4</v>
      </c>
      <c r="S526" s="22">
        <f t="shared" si="1586"/>
        <v>485331.8</v>
      </c>
      <c r="T526" s="22">
        <f t="shared" si="1587"/>
        <v>485331.8</v>
      </c>
      <c r="U526" s="22">
        <f>U528+U527</f>
        <v>0</v>
      </c>
      <c r="V526" s="22">
        <f>V528+V527</f>
        <v>0</v>
      </c>
      <c r="W526" s="22">
        <f>W528+W527</f>
        <v>0</v>
      </c>
      <c r="X526" s="22">
        <f t="shared" si="1588"/>
        <v>480423.4</v>
      </c>
      <c r="Y526" s="22">
        <f t="shared" si="1589"/>
        <v>485331.8</v>
      </c>
      <c r="Z526" s="22">
        <f t="shared" si="1590"/>
        <v>485331.8</v>
      </c>
      <c r="AA526" s="22">
        <f>AA528+AA527</f>
        <v>0</v>
      </c>
      <c r="AB526" s="22">
        <f>AB528+AB527</f>
        <v>0</v>
      </c>
      <c r="AC526" s="22">
        <f>AC528+AC527</f>
        <v>0</v>
      </c>
      <c r="AD526" s="22">
        <f t="shared" si="1591"/>
        <v>480423.4</v>
      </c>
      <c r="AE526" s="22">
        <f t="shared" si="1592"/>
        <v>485331.8</v>
      </c>
      <c r="AF526" s="22">
        <f t="shared" si="1593"/>
        <v>485331.8</v>
      </c>
      <c r="AG526" s="22">
        <f>AG528+AG527</f>
        <v>0</v>
      </c>
      <c r="AH526" s="22">
        <f>AH528+AH527</f>
        <v>0</v>
      </c>
      <c r="AI526" s="22">
        <f>AI528+AI527</f>
        <v>0</v>
      </c>
      <c r="AJ526" s="22">
        <f t="shared" si="1594"/>
        <v>480423.4</v>
      </c>
      <c r="AK526" s="22">
        <f t="shared" si="1595"/>
        <v>485331.8</v>
      </c>
      <c r="AL526" s="22">
        <f t="shared" si="1596"/>
        <v>485331.8</v>
      </c>
      <c r="AM526" s="22">
        <f>AM528+AM527</f>
        <v>0</v>
      </c>
      <c r="AN526" s="22">
        <f>AN528+AN527</f>
        <v>0</v>
      </c>
      <c r="AO526" s="22">
        <f>AO528+AO527</f>
        <v>0</v>
      </c>
      <c r="AP526" s="22">
        <f t="shared" si="1597"/>
        <v>480423.4</v>
      </c>
      <c r="AQ526" s="22">
        <f t="shared" si="1598"/>
        <v>485331.8</v>
      </c>
      <c r="AR526" s="22">
        <f t="shared" si="1599"/>
        <v>485331.8</v>
      </c>
      <c r="AS526" s="22">
        <f>AS528+AS527</f>
        <v>0</v>
      </c>
      <c r="AT526" s="22">
        <f>AT528+AT527</f>
        <v>0</v>
      </c>
      <c r="AU526" s="22">
        <f>AU528+AU527</f>
        <v>0</v>
      </c>
      <c r="AV526" s="22">
        <f t="shared" si="1600"/>
        <v>480423.4</v>
      </c>
      <c r="AW526" s="22">
        <f t="shared" si="1601"/>
        <v>485331.8</v>
      </c>
      <c r="AX526" s="22">
        <f t="shared" si="1602"/>
        <v>485331.8</v>
      </c>
      <c r="AY526" s="22">
        <f>AY528+AY527</f>
        <v>459.38900000000001</v>
      </c>
      <c r="AZ526" s="22">
        <f>AZ528+AZ527</f>
        <v>15889.007</v>
      </c>
      <c r="BA526" s="22">
        <f>BA528+BA527</f>
        <v>32117.649000000001</v>
      </c>
      <c r="BB526" s="22">
        <f t="shared" si="1603"/>
        <v>480882.78900000005</v>
      </c>
      <c r="BC526" s="22">
        <f t="shared" si="1604"/>
        <v>501220.80699999997</v>
      </c>
      <c r="BD526" s="22">
        <f t="shared" si="1605"/>
        <v>517449.44899999996</v>
      </c>
      <c r="BE526" s="22">
        <f>BE528+BE527</f>
        <v>-384</v>
      </c>
      <c r="BF526" s="22">
        <f>BF528+BF527</f>
        <v>0</v>
      </c>
      <c r="BG526" s="22">
        <f>BG528+BG527</f>
        <v>0</v>
      </c>
      <c r="BH526" s="22">
        <f t="shared" si="1606"/>
        <v>480498.78900000005</v>
      </c>
      <c r="BI526" s="22">
        <f t="shared" si="1607"/>
        <v>501220.80699999997</v>
      </c>
      <c r="BJ526" s="22">
        <f t="shared" si="1608"/>
        <v>517449.44899999996</v>
      </c>
      <c r="BK526" s="22">
        <f>BK528+BK527</f>
        <v>11499.482</v>
      </c>
      <c r="BL526" s="22">
        <f>BL528+BL527</f>
        <v>0</v>
      </c>
      <c r="BM526" s="22">
        <f>BM528+BM527</f>
        <v>0</v>
      </c>
      <c r="BN526" s="22">
        <f t="shared" si="1609"/>
        <v>491998.27100000007</v>
      </c>
      <c r="BO526" s="22">
        <f t="shared" si="1610"/>
        <v>501220.80699999997</v>
      </c>
      <c r="BP526" s="22">
        <f t="shared" si="1611"/>
        <v>517449.44899999996</v>
      </c>
      <c r="BQ526" s="22">
        <f>BQ528+BQ527</f>
        <v>0</v>
      </c>
      <c r="BR526" s="22">
        <f>BR528+BR527</f>
        <v>0</v>
      </c>
      <c r="BS526" s="22">
        <f t="shared" si="1612"/>
        <v>491998.27100000007</v>
      </c>
      <c r="BT526" s="22">
        <f t="shared" si="1613"/>
        <v>501220.80699999997</v>
      </c>
      <c r="BU526" s="22">
        <f t="shared" si="1614"/>
        <v>517449.44899999996</v>
      </c>
      <c r="BV526" s="22">
        <f>BV528+BV527</f>
        <v>0</v>
      </c>
      <c r="BW526" s="22">
        <f>BW528+BW527</f>
        <v>0</v>
      </c>
      <c r="BX526" s="22">
        <f t="shared" si="1615"/>
        <v>491998.27100000007</v>
      </c>
      <c r="BY526" s="22">
        <f t="shared" si="1616"/>
        <v>501220.80699999997</v>
      </c>
      <c r="BZ526" s="22">
        <f t="shared" si="1617"/>
        <v>517449.44899999996</v>
      </c>
      <c r="CA526" s="22">
        <f>CA528+CA527</f>
        <v>6328.7280000000001</v>
      </c>
      <c r="CB526" s="22">
        <f>CB528+CB527</f>
        <v>0</v>
      </c>
      <c r="CC526" s="22">
        <f>CC528+CC527</f>
        <v>0</v>
      </c>
      <c r="CD526" s="22">
        <f t="shared" si="1680"/>
        <v>498326.99900000007</v>
      </c>
      <c r="CE526" s="22">
        <f>CE528+CE527</f>
        <v>0</v>
      </c>
      <c r="CF526" s="34">
        <f t="shared" si="1695"/>
        <v>498326.99900000007</v>
      </c>
      <c r="CG526" s="22">
        <f t="shared" si="1681"/>
        <v>501220.80699999997</v>
      </c>
      <c r="CH526" s="22">
        <f>CH528+CH527</f>
        <v>0</v>
      </c>
      <c r="CI526" s="22">
        <f t="shared" si="1696"/>
        <v>501220.80699999997</v>
      </c>
      <c r="CJ526" s="22">
        <f t="shared" si="1682"/>
        <v>517449.44899999996</v>
      </c>
      <c r="CK526" s="22">
        <f>CK528+CK527</f>
        <v>0</v>
      </c>
      <c r="CL526" s="22">
        <f t="shared" si="1697"/>
        <v>517449.44899999996</v>
      </c>
      <c r="CM526" s="22">
        <f>CM528+CM527</f>
        <v>0</v>
      </c>
      <c r="CN526" s="15"/>
      <c r="CO526" s="35"/>
      <c r="CT526" s="5" t="s">
        <v>30</v>
      </c>
    </row>
    <row r="527" spans="1:99" hidden="1" x14ac:dyDescent="0.3">
      <c r="A527" s="32" t="s">
        <v>336</v>
      </c>
      <c r="B527" s="16">
        <v>620</v>
      </c>
      <c r="C527" s="32" t="s">
        <v>278</v>
      </c>
      <c r="D527" s="32" t="s">
        <v>42</v>
      </c>
      <c r="E527" s="33" t="s">
        <v>291</v>
      </c>
      <c r="F527" s="22"/>
      <c r="G527" s="22"/>
      <c r="H527" s="22"/>
      <c r="I527" s="22"/>
      <c r="J527" s="22"/>
      <c r="K527" s="22"/>
      <c r="L527" s="22">
        <f t="shared" si="1582"/>
        <v>0</v>
      </c>
      <c r="M527" s="22">
        <f t="shared" si="1583"/>
        <v>0</v>
      </c>
      <c r="N527" s="22">
        <f t="shared" si="1584"/>
        <v>0</v>
      </c>
      <c r="O527" s="22"/>
      <c r="P527" s="22"/>
      <c r="Q527" s="22"/>
      <c r="R527" s="22">
        <f t="shared" si="1585"/>
        <v>0</v>
      </c>
      <c r="S527" s="22">
        <f t="shared" si="1586"/>
        <v>0</v>
      </c>
      <c r="T527" s="22">
        <f t="shared" si="1587"/>
        <v>0</v>
      </c>
      <c r="U527" s="22"/>
      <c r="V527" s="22"/>
      <c r="W527" s="22"/>
      <c r="X527" s="22">
        <f t="shared" si="1588"/>
        <v>0</v>
      </c>
      <c r="Y527" s="22">
        <f t="shared" si="1589"/>
        <v>0</v>
      </c>
      <c r="Z527" s="22">
        <f t="shared" si="1590"/>
        <v>0</v>
      </c>
      <c r="AA527" s="22"/>
      <c r="AB527" s="22"/>
      <c r="AC527" s="22"/>
      <c r="AD527" s="22">
        <f t="shared" si="1591"/>
        <v>0</v>
      </c>
      <c r="AE527" s="22">
        <f t="shared" si="1592"/>
        <v>0</v>
      </c>
      <c r="AF527" s="22">
        <f t="shared" si="1593"/>
        <v>0</v>
      </c>
      <c r="AG527" s="22"/>
      <c r="AH527" s="22"/>
      <c r="AI527" s="22"/>
      <c r="AJ527" s="22">
        <f t="shared" si="1594"/>
        <v>0</v>
      </c>
      <c r="AK527" s="22">
        <f t="shared" si="1595"/>
        <v>0</v>
      </c>
      <c r="AL527" s="22">
        <f t="shared" si="1596"/>
        <v>0</v>
      </c>
      <c r="AM527" s="22"/>
      <c r="AN527" s="22"/>
      <c r="AO527" s="22"/>
      <c r="AP527" s="22">
        <f t="shared" si="1597"/>
        <v>0</v>
      </c>
      <c r="AQ527" s="22">
        <f t="shared" si="1598"/>
        <v>0</v>
      </c>
      <c r="AR527" s="22">
        <f t="shared" si="1599"/>
        <v>0</v>
      </c>
      <c r="AS527" s="22"/>
      <c r="AT527" s="22"/>
      <c r="AU527" s="22"/>
      <c r="AV527" s="22">
        <f t="shared" si="1600"/>
        <v>0</v>
      </c>
      <c r="AW527" s="22">
        <f t="shared" si="1601"/>
        <v>0</v>
      </c>
      <c r="AX527" s="22">
        <f t="shared" si="1602"/>
        <v>0</v>
      </c>
      <c r="AY527" s="22"/>
      <c r="AZ527" s="22"/>
      <c r="BA527" s="22"/>
      <c r="BB527" s="22">
        <f t="shared" si="1603"/>
        <v>0</v>
      </c>
      <c r="BC527" s="22">
        <f t="shared" si="1604"/>
        <v>0</v>
      </c>
      <c r="BD527" s="22">
        <f t="shared" si="1605"/>
        <v>0</v>
      </c>
      <c r="BE527" s="22"/>
      <c r="BF527" s="22"/>
      <c r="BG527" s="22"/>
      <c r="BH527" s="22">
        <f t="shared" si="1606"/>
        <v>0</v>
      </c>
      <c r="BI527" s="22">
        <f t="shared" si="1607"/>
        <v>0</v>
      </c>
      <c r="BJ527" s="22">
        <f t="shared" si="1608"/>
        <v>0</v>
      </c>
      <c r="BK527" s="22"/>
      <c r="BL527" s="22"/>
      <c r="BM527" s="22"/>
      <c r="BN527" s="22">
        <f t="shared" si="1609"/>
        <v>0</v>
      </c>
      <c r="BO527" s="22">
        <f t="shared" si="1610"/>
        <v>0</v>
      </c>
      <c r="BP527" s="22">
        <f t="shared" si="1611"/>
        <v>0</v>
      </c>
      <c r="BQ527" s="22"/>
      <c r="BR527" s="22"/>
      <c r="BS527" s="22">
        <f t="shared" si="1612"/>
        <v>0</v>
      </c>
      <c r="BT527" s="22">
        <f t="shared" si="1613"/>
        <v>0</v>
      </c>
      <c r="BU527" s="22">
        <f t="shared" si="1614"/>
        <v>0</v>
      </c>
      <c r="BV527" s="22"/>
      <c r="BW527" s="22"/>
      <c r="BX527" s="22">
        <f t="shared" si="1615"/>
        <v>0</v>
      </c>
      <c r="BY527" s="22">
        <f t="shared" si="1616"/>
        <v>0</v>
      </c>
      <c r="BZ527" s="22">
        <f t="shared" si="1617"/>
        <v>0</v>
      </c>
      <c r="CA527" s="22"/>
      <c r="CB527" s="22"/>
      <c r="CC527" s="22"/>
      <c r="CD527" s="22">
        <f t="shared" si="1680"/>
        <v>0</v>
      </c>
      <c r="CE527" s="22"/>
      <c r="CF527" s="22"/>
      <c r="CG527" s="22">
        <f t="shared" si="1681"/>
        <v>0</v>
      </c>
      <c r="CH527" s="22"/>
      <c r="CI527" s="22"/>
      <c r="CJ527" s="22">
        <f t="shared" si="1682"/>
        <v>0</v>
      </c>
      <c r="CK527" s="22"/>
      <c r="CL527" s="22"/>
      <c r="CM527" s="22"/>
      <c r="CN527" s="15">
        <v>0</v>
      </c>
      <c r="CO527" s="35"/>
    </row>
    <row r="528" spans="1:99" x14ac:dyDescent="0.3">
      <c r="A528" s="32" t="s">
        <v>336</v>
      </c>
      <c r="B528" s="16">
        <v>620</v>
      </c>
      <c r="C528" s="32" t="s">
        <v>278</v>
      </c>
      <c r="D528" s="32" t="s">
        <v>67</v>
      </c>
      <c r="E528" s="33" t="s">
        <v>279</v>
      </c>
      <c r="F528" s="22">
        <v>480423.4</v>
      </c>
      <c r="G528" s="22">
        <v>485331.8</v>
      </c>
      <c r="H528" s="22">
        <v>485331.8</v>
      </c>
      <c r="I528" s="22"/>
      <c r="J528" s="22"/>
      <c r="K528" s="22"/>
      <c r="L528" s="22">
        <f t="shared" ref="L528:L591" si="1746">F528+I528</f>
        <v>480423.4</v>
      </c>
      <c r="M528" s="22">
        <f t="shared" ref="M528:M591" si="1747">G528+J528</f>
        <v>485331.8</v>
      </c>
      <c r="N528" s="22">
        <f t="shared" ref="N528:N591" si="1748">H528+K528</f>
        <v>485331.8</v>
      </c>
      <c r="O528" s="22"/>
      <c r="P528" s="22"/>
      <c r="Q528" s="22"/>
      <c r="R528" s="22">
        <f t="shared" ref="R528:R591" si="1749">L528+O528</f>
        <v>480423.4</v>
      </c>
      <c r="S528" s="22">
        <f t="shared" ref="S528:S591" si="1750">M528+P528</f>
        <v>485331.8</v>
      </c>
      <c r="T528" s="22">
        <f t="shared" ref="T528:T591" si="1751">N528+Q528</f>
        <v>485331.8</v>
      </c>
      <c r="U528" s="22"/>
      <c r="V528" s="22"/>
      <c r="W528" s="22"/>
      <c r="X528" s="22">
        <f t="shared" ref="X528:X591" si="1752">R528+U528</f>
        <v>480423.4</v>
      </c>
      <c r="Y528" s="22">
        <f t="shared" ref="Y528:Y591" si="1753">S528+V528</f>
        <v>485331.8</v>
      </c>
      <c r="Z528" s="22">
        <f t="shared" ref="Z528:Z591" si="1754">T528+W528</f>
        <v>485331.8</v>
      </c>
      <c r="AA528" s="22"/>
      <c r="AB528" s="22"/>
      <c r="AC528" s="22"/>
      <c r="AD528" s="22">
        <f t="shared" ref="AD528:AD591" si="1755">X528+AA528</f>
        <v>480423.4</v>
      </c>
      <c r="AE528" s="22">
        <f t="shared" ref="AE528:AE591" si="1756">Y528+AB528</f>
        <v>485331.8</v>
      </c>
      <c r="AF528" s="22">
        <f t="shared" ref="AF528:AF591" si="1757">Z528+AC528</f>
        <v>485331.8</v>
      </c>
      <c r="AG528" s="22"/>
      <c r="AH528" s="22"/>
      <c r="AI528" s="22"/>
      <c r="AJ528" s="22">
        <f t="shared" ref="AJ528:AJ591" si="1758">AD528+AG528</f>
        <v>480423.4</v>
      </c>
      <c r="AK528" s="22">
        <f t="shared" ref="AK528:AK591" si="1759">AE528+AH528</f>
        <v>485331.8</v>
      </c>
      <c r="AL528" s="22">
        <f t="shared" ref="AL528:AL591" si="1760">AF528+AI528</f>
        <v>485331.8</v>
      </c>
      <c r="AM528" s="22"/>
      <c r="AN528" s="22"/>
      <c r="AO528" s="22"/>
      <c r="AP528" s="22">
        <f t="shared" ref="AP528:AP591" si="1761">AJ528+AM528</f>
        <v>480423.4</v>
      </c>
      <c r="AQ528" s="22">
        <f t="shared" ref="AQ528:AQ591" si="1762">AK528+AN528</f>
        <v>485331.8</v>
      </c>
      <c r="AR528" s="22">
        <f t="shared" ref="AR528:AR591" si="1763">AL528+AO528</f>
        <v>485331.8</v>
      </c>
      <c r="AS528" s="22"/>
      <c r="AT528" s="22"/>
      <c r="AU528" s="22"/>
      <c r="AV528" s="22">
        <f t="shared" ref="AV528:AV591" si="1764">AP528+AS528</f>
        <v>480423.4</v>
      </c>
      <c r="AW528" s="22">
        <f t="shared" ref="AW528:AW591" si="1765">AQ528+AT528</f>
        <v>485331.8</v>
      </c>
      <c r="AX528" s="22">
        <f t="shared" ref="AX528:AX591" si="1766">AR528+AU528</f>
        <v>485331.8</v>
      </c>
      <c r="AY528" s="22">
        <f>-772.411+1231.8</f>
        <v>459.38900000000001</v>
      </c>
      <c r="AZ528" s="22">
        <v>15889.007</v>
      </c>
      <c r="BA528" s="22">
        <v>32117.649000000001</v>
      </c>
      <c r="BB528" s="22">
        <f t="shared" ref="BB528:BB591" si="1767">AV528+AY528</f>
        <v>480882.78900000005</v>
      </c>
      <c r="BC528" s="22">
        <f t="shared" ref="BC528:BC591" si="1768">AW528+AZ528</f>
        <v>501220.80699999997</v>
      </c>
      <c r="BD528" s="22">
        <f t="shared" ref="BD528:BD591" si="1769">AX528+BA528</f>
        <v>517449.44899999996</v>
      </c>
      <c r="BE528" s="22">
        <v>-384</v>
      </c>
      <c r="BF528" s="22"/>
      <c r="BG528" s="22"/>
      <c r="BH528" s="22">
        <f t="shared" ref="BH528:BH591" si="1770">BB528+BE528</f>
        <v>480498.78900000005</v>
      </c>
      <c r="BI528" s="22">
        <f t="shared" ref="BI528:BI591" si="1771">BC528+BF528</f>
        <v>501220.80699999997</v>
      </c>
      <c r="BJ528" s="22">
        <f t="shared" ref="BJ528:BJ591" si="1772">BD528+BG528</f>
        <v>517449.44899999996</v>
      </c>
      <c r="BK528" s="22">
        <v>11499.482</v>
      </c>
      <c r="BL528" s="22"/>
      <c r="BM528" s="22"/>
      <c r="BN528" s="22">
        <f t="shared" ref="BN528:BN591" si="1773">BH528+BK528</f>
        <v>491998.27100000007</v>
      </c>
      <c r="BO528" s="22">
        <f t="shared" ref="BO528:BO591" si="1774">BI528+BL528</f>
        <v>501220.80699999997</v>
      </c>
      <c r="BP528" s="22">
        <f t="shared" ref="BP528:BP591" si="1775">BJ528+BM528</f>
        <v>517449.44899999996</v>
      </c>
      <c r="BQ528" s="22"/>
      <c r="BR528" s="22"/>
      <c r="BS528" s="22">
        <f t="shared" ref="BS528:BS591" si="1776">BQ528+BN528</f>
        <v>491998.27100000007</v>
      </c>
      <c r="BT528" s="22">
        <f t="shared" ref="BT528:BT591" si="1777">BR528+BO528</f>
        <v>501220.80699999997</v>
      </c>
      <c r="BU528" s="22">
        <f t="shared" ref="BU528:BU591" si="1778">BP528</f>
        <v>517449.44899999996</v>
      </c>
      <c r="BV528" s="22"/>
      <c r="BW528" s="22"/>
      <c r="BX528" s="22">
        <f t="shared" ref="BX528:BX591" si="1779">BS528</f>
        <v>491998.27100000007</v>
      </c>
      <c r="BY528" s="22">
        <f t="shared" ref="BY528:BY591" si="1780">BT528+BV528</f>
        <v>501220.80699999997</v>
      </c>
      <c r="BZ528" s="22">
        <f t="shared" ref="BZ528:BZ591" si="1781">BU528+BW528</f>
        <v>517449.44899999996</v>
      </c>
      <c r="CA528" s="22">
        <v>6328.7280000000001</v>
      </c>
      <c r="CB528" s="22"/>
      <c r="CC528" s="22"/>
      <c r="CD528" s="22">
        <f t="shared" si="1680"/>
        <v>498326.99900000007</v>
      </c>
      <c r="CE528" s="22"/>
      <c r="CF528" s="34">
        <f t="shared" ref="CF528:CF588" si="1782">CD528+CE528</f>
        <v>498326.99900000007</v>
      </c>
      <c r="CG528" s="22">
        <f t="shared" si="1681"/>
        <v>501220.80699999997</v>
      </c>
      <c r="CH528" s="22"/>
      <c r="CI528" s="22">
        <f t="shared" ref="CI528:CI588" si="1783">CG528+CH528</f>
        <v>501220.80699999997</v>
      </c>
      <c r="CJ528" s="22">
        <f t="shared" si="1682"/>
        <v>517449.44899999996</v>
      </c>
      <c r="CK528" s="22"/>
      <c r="CL528" s="22">
        <f t="shared" ref="CL528:CL588" si="1784">CJ528+CK528</f>
        <v>517449.44899999996</v>
      </c>
      <c r="CM528" s="22"/>
      <c r="CN528" s="15"/>
      <c r="CO528" s="35"/>
    </row>
    <row r="529" spans="1:99" ht="78" x14ac:dyDescent="0.3">
      <c r="A529" s="36" t="s">
        <v>337</v>
      </c>
      <c r="B529" s="36"/>
      <c r="C529" s="33"/>
      <c r="D529" s="32"/>
      <c r="E529" s="33" t="s">
        <v>338</v>
      </c>
      <c r="F529" s="22">
        <f t="shared" ref="F529:K529" si="1785">F530</f>
        <v>8366</v>
      </c>
      <c r="G529" s="22">
        <f t="shared" si="1785"/>
        <v>6915.6</v>
      </c>
      <c r="H529" s="22">
        <f t="shared" si="1785"/>
        <v>6915.6</v>
      </c>
      <c r="I529" s="22">
        <f t="shared" si="1785"/>
        <v>0</v>
      </c>
      <c r="J529" s="22">
        <f t="shared" si="1785"/>
        <v>0</v>
      </c>
      <c r="K529" s="22">
        <f t="shared" si="1785"/>
        <v>0</v>
      </c>
      <c r="L529" s="22">
        <f t="shared" si="1746"/>
        <v>8366</v>
      </c>
      <c r="M529" s="22">
        <f t="shared" si="1747"/>
        <v>6915.6</v>
      </c>
      <c r="N529" s="22">
        <f t="shared" si="1748"/>
        <v>6915.6</v>
      </c>
      <c r="O529" s="22">
        <f>O530</f>
        <v>0</v>
      </c>
      <c r="P529" s="22">
        <f>P530</f>
        <v>0</v>
      </c>
      <c r="Q529" s="22">
        <f>Q530</f>
        <v>0</v>
      </c>
      <c r="R529" s="22">
        <f t="shared" si="1749"/>
        <v>8366</v>
      </c>
      <c r="S529" s="22">
        <f t="shared" si="1750"/>
        <v>6915.6</v>
      </c>
      <c r="T529" s="22">
        <f t="shared" si="1751"/>
        <v>6915.6</v>
      </c>
      <c r="U529" s="22">
        <f>U530</f>
        <v>0</v>
      </c>
      <c r="V529" s="22">
        <f>V530</f>
        <v>0</v>
      </c>
      <c r="W529" s="22">
        <f>W530</f>
        <v>0</v>
      </c>
      <c r="X529" s="22">
        <f t="shared" si="1752"/>
        <v>8366</v>
      </c>
      <c r="Y529" s="22">
        <f t="shared" si="1753"/>
        <v>6915.6</v>
      </c>
      <c r="Z529" s="22">
        <f t="shared" si="1754"/>
        <v>6915.6</v>
      </c>
      <c r="AA529" s="22">
        <f>AA530</f>
        <v>0</v>
      </c>
      <c r="AB529" s="22">
        <f>AB530</f>
        <v>0</v>
      </c>
      <c r="AC529" s="22">
        <f>AC530</f>
        <v>0</v>
      </c>
      <c r="AD529" s="22">
        <f t="shared" si="1755"/>
        <v>8366</v>
      </c>
      <c r="AE529" s="22">
        <f t="shared" si="1756"/>
        <v>6915.6</v>
      </c>
      <c r="AF529" s="22">
        <f t="shared" si="1757"/>
        <v>6915.6</v>
      </c>
      <c r="AG529" s="22">
        <f>AG530</f>
        <v>0</v>
      </c>
      <c r="AH529" s="22">
        <f>AH530</f>
        <v>0</v>
      </c>
      <c r="AI529" s="22">
        <f>AI530</f>
        <v>0</v>
      </c>
      <c r="AJ529" s="22">
        <f t="shared" si="1758"/>
        <v>8366</v>
      </c>
      <c r="AK529" s="22">
        <f t="shared" si="1759"/>
        <v>6915.6</v>
      </c>
      <c r="AL529" s="22">
        <f t="shared" si="1760"/>
        <v>6915.6</v>
      </c>
      <c r="AM529" s="22">
        <f>AM530</f>
        <v>0</v>
      </c>
      <c r="AN529" s="22">
        <f>AN530</f>
        <v>0</v>
      </c>
      <c r="AO529" s="22">
        <f>AO530</f>
        <v>0</v>
      </c>
      <c r="AP529" s="22">
        <f t="shared" si="1761"/>
        <v>8366</v>
      </c>
      <c r="AQ529" s="22">
        <f t="shared" si="1762"/>
        <v>6915.6</v>
      </c>
      <c r="AR529" s="22">
        <f t="shared" si="1763"/>
        <v>6915.6</v>
      </c>
      <c r="AS529" s="22">
        <f>AS530</f>
        <v>0</v>
      </c>
      <c r="AT529" s="22">
        <f>AT530</f>
        <v>0</v>
      </c>
      <c r="AU529" s="22">
        <f>AU530</f>
        <v>0</v>
      </c>
      <c r="AV529" s="22">
        <f t="shared" si="1764"/>
        <v>8366</v>
      </c>
      <c r="AW529" s="22">
        <f t="shared" si="1765"/>
        <v>6915.6</v>
      </c>
      <c r="AX529" s="22">
        <f t="shared" si="1766"/>
        <v>6915.6</v>
      </c>
      <c r="AY529" s="22">
        <f>AY530</f>
        <v>10000</v>
      </c>
      <c r="AZ529" s="22">
        <f>AZ530</f>
        <v>10000</v>
      </c>
      <c r="BA529" s="22">
        <f>BA530</f>
        <v>10000</v>
      </c>
      <c r="BB529" s="22">
        <f t="shared" si="1767"/>
        <v>18366</v>
      </c>
      <c r="BC529" s="22">
        <f t="shared" si="1768"/>
        <v>16915.599999999999</v>
      </c>
      <c r="BD529" s="22">
        <f t="shared" si="1769"/>
        <v>16915.599999999999</v>
      </c>
      <c r="BE529" s="22">
        <f>BE530</f>
        <v>0</v>
      </c>
      <c r="BF529" s="22">
        <f>BF530</f>
        <v>0</v>
      </c>
      <c r="BG529" s="22">
        <f>BG530</f>
        <v>0</v>
      </c>
      <c r="BH529" s="22">
        <f t="shared" si="1770"/>
        <v>18366</v>
      </c>
      <c r="BI529" s="22">
        <f t="shared" si="1771"/>
        <v>16915.599999999999</v>
      </c>
      <c r="BJ529" s="22">
        <f t="shared" si="1772"/>
        <v>16915.599999999999</v>
      </c>
      <c r="BK529" s="22">
        <f>BK530</f>
        <v>0</v>
      </c>
      <c r="BL529" s="22">
        <f>BL530</f>
        <v>0</v>
      </c>
      <c r="BM529" s="22">
        <f>BM530</f>
        <v>0</v>
      </c>
      <c r="BN529" s="22">
        <f t="shared" si="1773"/>
        <v>18366</v>
      </c>
      <c r="BO529" s="22">
        <f t="shared" si="1774"/>
        <v>16915.599999999999</v>
      </c>
      <c r="BP529" s="22">
        <f t="shared" si="1775"/>
        <v>16915.599999999999</v>
      </c>
      <c r="BQ529" s="22">
        <f>BQ530</f>
        <v>0</v>
      </c>
      <c r="BR529" s="22">
        <f>BR530</f>
        <v>0</v>
      </c>
      <c r="BS529" s="22">
        <f t="shared" si="1776"/>
        <v>18366</v>
      </c>
      <c r="BT529" s="22">
        <f t="shared" si="1777"/>
        <v>16915.599999999999</v>
      </c>
      <c r="BU529" s="22">
        <f t="shared" si="1778"/>
        <v>16915.599999999999</v>
      </c>
      <c r="BV529" s="22">
        <f>BV530</f>
        <v>0</v>
      </c>
      <c r="BW529" s="22">
        <f>BW530</f>
        <v>0</v>
      </c>
      <c r="BX529" s="22">
        <f t="shared" si="1779"/>
        <v>18366</v>
      </c>
      <c r="BY529" s="22">
        <f t="shared" si="1780"/>
        <v>16915.599999999999</v>
      </c>
      <c r="BZ529" s="22">
        <f t="shared" si="1781"/>
        <v>16915.599999999999</v>
      </c>
      <c r="CA529" s="22">
        <f>CA530</f>
        <v>3000</v>
      </c>
      <c r="CB529" s="22">
        <f>CB530</f>
        <v>0</v>
      </c>
      <c r="CC529" s="22">
        <f>CC530</f>
        <v>0</v>
      </c>
      <c r="CD529" s="22">
        <f t="shared" si="1680"/>
        <v>21366</v>
      </c>
      <c r="CE529" s="22">
        <f>CE530</f>
        <v>0</v>
      </c>
      <c r="CF529" s="34">
        <f t="shared" si="1782"/>
        <v>21366</v>
      </c>
      <c r="CG529" s="22">
        <f t="shared" si="1681"/>
        <v>16915.599999999999</v>
      </c>
      <c r="CH529" s="22">
        <f>CH530</f>
        <v>0</v>
      </c>
      <c r="CI529" s="22">
        <f t="shared" si="1783"/>
        <v>16915.599999999999</v>
      </c>
      <c r="CJ529" s="22">
        <f t="shared" si="1682"/>
        <v>16915.599999999999</v>
      </c>
      <c r="CK529" s="22">
        <f>CK530</f>
        <v>0</v>
      </c>
      <c r="CL529" s="22">
        <f t="shared" si="1784"/>
        <v>16915.599999999999</v>
      </c>
      <c r="CM529" s="22">
        <f>CM530</f>
        <v>0</v>
      </c>
      <c r="CN529" s="15"/>
      <c r="CO529" s="35"/>
      <c r="CU529" s="5" t="s">
        <v>31</v>
      </c>
    </row>
    <row r="530" spans="1:99" ht="46.8" x14ac:dyDescent="0.3">
      <c r="A530" s="36" t="s">
        <v>337</v>
      </c>
      <c r="B530" s="16">
        <v>600</v>
      </c>
      <c r="C530" s="32"/>
      <c r="D530" s="32"/>
      <c r="E530" s="33" t="s">
        <v>45</v>
      </c>
      <c r="F530" s="22">
        <f t="shared" ref="F530:K530" si="1786">F531+F533</f>
        <v>8366</v>
      </c>
      <c r="G530" s="22">
        <f t="shared" si="1786"/>
        <v>6915.6</v>
      </c>
      <c r="H530" s="22">
        <f t="shared" si="1786"/>
        <v>6915.6</v>
      </c>
      <c r="I530" s="22">
        <f t="shared" si="1786"/>
        <v>0</v>
      </c>
      <c r="J530" s="22">
        <f t="shared" si="1786"/>
        <v>0</v>
      </c>
      <c r="K530" s="22">
        <f t="shared" si="1786"/>
        <v>0</v>
      </c>
      <c r="L530" s="22">
        <f t="shared" si="1746"/>
        <v>8366</v>
      </c>
      <c r="M530" s="22">
        <f t="shared" si="1747"/>
        <v>6915.6</v>
      </c>
      <c r="N530" s="22">
        <f t="shared" si="1748"/>
        <v>6915.6</v>
      </c>
      <c r="O530" s="22">
        <f>O531+O533</f>
        <v>0</v>
      </c>
      <c r="P530" s="22">
        <f>P531+P533</f>
        <v>0</v>
      </c>
      <c r="Q530" s="22">
        <f>Q531+Q533</f>
        <v>0</v>
      </c>
      <c r="R530" s="22">
        <f t="shared" si="1749"/>
        <v>8366</v>
      </c>
      <c r="S530" s="22">
        <f t="shared" si="1750"/>
        <v>6915.6</v>
      </c>
      <c r="T530" s="22">
        <f t="shared" si="1751"/>
        <v>6915.6</v>
      </c>
      <c r="U530" s="22">
        <f>U531+U533</f>
        <v>0</v>
      </c>
      <c r="V530" s="22">
        <f>V531+V533</f>
        <v>0</v>
      </c>
      <c r="W530" s="22">
        <f>W531+W533</f>
        <v>0</v>
      </c>
      <c r="X530" s="22">
        <f t="shared" si="1752"/>
        <v>8366</v>
      </c>
      <c r="Y530" s="22">
        <f t="shared" si="1753"/>
        <v>6915.6</v>
      </c>
      <c r="Z530" s="22">
        <f t="shared" si="1754"/>
        <v>6915.6</v>
      </c>
      <c r="AA530" s="22">
        <f>AA531+AA533</f>
        <v>0</v>
      </c>
      <c r="AB530" s="22">
        <f>AB531+AB533</f>
        <v>0</v>
      </c>
      <c r="AC530" s="22">
        <f>AC531+AC533</f>
        <v>0</v>
      </c>
      <c r="AD530" s="22">
        <f t="shared" si="1755"/>
        <v>8366</v>
      </c>
      <c r="AE530" s="22">
        <f t="shared" si="1756"/>
        <v>6915.6</v>
      </c>
      <c r="AF530" s="22">
        <f t="shared" si="1757"/>
        <v>6915.6</v>
      </c>
      <c r="AG530" s="22">
        <f>AG531+AG533</f>
        <v>0</v>
      </c>
      <c r="AH530" s="22">
        <f>AH531+AH533</f>
        <v>0</v>
      </c>
      <c r="AI530" s="22">
        <f>AI531+AI533</f>
        <v>0</v>
      </c>
      <c r="AJ530" s="22">
        <f t="shared" si="1758"/>
        <v>8366</v>
      </c>
      <c r="AK530" s="22">
        <f t="shared" si="1759"/>
        <v>6915.6</v>
      </c>
      <c r="AL530" s="22">
        <f t="shared" si="1760"/>
        <v>6915.6</v>
      </c>
      <c r="AM530" s="22">
        <f>AM531+AM533</f>
        <v>0</v>
      </c>
      <c r="AN530" s="22">
        <f>AN531+AN533</f>
        <v>0</v>
      </c>
      <c r="AO530" s="22">
        <f>AO531+AO533</f>
        <v>0</v>
      </c>
      <c r="AP530" s="22">
        <f t="shared" si="1761"/>
        <v>8366</v>
      </c>
      <c r="AQ530" s="22">
        <f t="shared" si="1762"/>
        <v>6915.6</v>
      </c>
      <c r="AR530" s="22">
        <f t="shared" si="1763"/>
        <v>6915.6</v>
      </c>
      <c r="AS530" s="22">
        <f>AS531+AS533</f>
        <v>0</v>
      </c>
      <c r="AT530" s="22">
        <f>AT531+AT533</f>
        <v>0</v>
      </c>
      <c r="AU530" s="22">
        <f>AU531+AU533</f>
        <v>0</v>
      </c>
      <c r="AV530" s="22">
        <f t="shared" si="1764"/>
        <v>8366</v>
      </c>
      <c r="AW530" s="22">
        <f t="shared" si="1765"/>
        <v>6915.6</v>
      </c>
      <c r="AX530" s="22">
        <f t="shared" si="1766"/>
        <v>6915.6</v>
      </c>
      <c r="AY530" s="22">
        <f>AY531+AY533</f>
        <v>10000</v>
      </c>
      <c r="AZ530" s="22">
        <f>AZ531+AZ533</f>
        <v>10000</v>
      </c>
      <c r="BA530" s="22">
        <f>BA531+BA533</f>
        <v>10000</v>
      </c>
      <c r="BB530" s="22">
        <f t="shared" si="1767"/>
        <v>18366</v>
      </c>
      <c r="BC530" s="22">
        <f t="shared" si="1768"/>
        <v>16915.599999999999</v>
      </c>
      <c r="BD530" s="22">
        <f t="shared" si="1769"/>
        <v>16915.599999999999</v>
      </c>
      <c r="BE530" s="22">
        <f>BE531+BE533</f>
        <v>0</v>
      </c>
      <c r="BF530" s="22">
        <f>BF531+BF533</f>
        <v>0</v>
      </c>
      <c r="BG530" s="22">
        <f>BG531+BG533</f>
        <v>0</v>
      </c>
      <c r="BH530" s="22">
        <f t="shared" si="1770"/>
        <v>18366</v>
      </c>
      <c r="BI530" s="22">
        <f t="shared" si="1771"/>
        <v>16915.599999999999</v>
      </c>
      <c r="BJ530" s="22">
        <f t="shared" si="1772"/>
        <v>16915.599999999999</v>
      </c>
      <c r="BK530" s="22">
        <f>BK531+BK533</f>
        <v>0</v>
      </c>
      <c r="BL530" s="22">
        <f>BL531+BL533</f>
        <v>0</v>
      </c>
      <c r="BM530" s="22">
        <f>BM531+BM533</f>
        <v>0</v>
      </c>
      <c r="BN530" s="22">
        <f t="shared" si="1773"/>
        <v>18366</v>
      </c>
      <c r="BO530" s="22">
        <f t="shared" si="1774"/>
        <v>16915.599999999999</v>
      </c>
      <c r="BP530" s="22">
        <f t="shared" si="1775"/>
        <v>16915.599999999999</v>
      </c>
      <c r="BQ530" s="22">
        <f>BQ531+BQ533</f>
        <v>0</v>
      </c>
      <c r="BR530" s="22">
        <f>BR531+BR533</f>
        <v>0</v>
      </c>
      <c r="BS530" s="22">
        <f t="shared" si="1776"/>
        <v>18366</v>
      </c>
      <c r="BT530" s="22">
        <f t="shared" si="1777"/>
        <v>16915.599999999999</v>
      </c>
      <c r="BU530" s="22">
        <f t="shared" si="1778"/>
        <v>16915.599999999999</v>
      </c>
      <c r="BV530" s="22">
        <f>BV531+BV533</f>
        <v>0</v>
      </c>
      <c r="BW530" s="22">
        <f>BW531+BW533</f>
        <v>0</v>
      </c>
      <c r="BX530" s="22">
        <f t="shared" si="1779"/>
        <v>18366</v>
      </c>
      <c r="BY530" s="22">
        <f t="shared" si="1780"/>
        <v>16915.599999999999</v>
      </c>
      <c r="BZ530" s="22">
        <f t="shared" si="1781"/>
        <v>16915.599999999999</v>
      </c>
      <c r="CA530" s="22">
        <f>CA531+CA533</f>
        <v>3000</v>
      </c>
      <c r="CB530" s="22">
        <f>CB531+CB533</f>
        <v>0</v>
      </c>
      <c r="CC530" s="22">
        <f>CC531+CC533</f>
        <v>0</v>
      </c>
      <c r="CD530" s="22">
        <f t="shared" si="1680"/>
        <v>21366</v>
      </c>
      <c r="CE530" s="22">
        <f>CE531+CE533</f>
        <v>0</v>
      </c>
      <c r="CF530" s="34">
        <f t="shared" si="1782"/>
        <v>21366</v>
      </c>
      <c r="CG530" s="22">
        <f t="shared" si="1681"/>
        <v>16915.599999999999</v>
      </c>
      <c r="CH530" s="22">
        <f>CH531+CH533</f>
        <v>0</v>
      </c>
      <c r="CI530" s="22">
        <f t="shared" si="1783"/>
        <v>16915.599999999999</v>
      </c>
      <c r="CJ530" s="22">
        <f t="shared" si="1682"/>
        <v>16915.599999999999</v>
      </c>
      <c r="CK530" s="22">
        <f>CK531+CK533</f>
        <v>0</v>
      </c>
      <c r="CL530" s="22">
        <f t="shared" si="1784"/>
        <v>16915.599999999999</v>
      </c>
      <c r="CM530" s="22">
        <f>CM531+CM533</f>
        <v>0</v>
      </c>
      <c r="CN530" s="15"/>
      <c r="CO530" s="35"/>
      <c r="CS530" s="5" t="s">
        <v>29</v>
      </c>
    </row>
    <row r="531" spans="1:99" x14ac:dyDescent="0.3">
      <c r="A531" s="36" t="s">
        <v>337</v>
      </c>
      <c r="B531" s="16">
        <v>610</v>
      </c>
      <c r="C531" s="32"/>
      <c r="D531" s="32"/>
      <c r="E531" s="33" t="s">
        <v>104</v>
      </c>
      <c r="F531" s="22">
        <f t="shared" ref="F531:K531" si="1787">F532</f>
        <v>2300</v>
      </c>
      <c r="G531" s="22">
        <f t="shared" si="1787"/>
        <v>2300</v>
      </c>
      <c r="H531" s="22">
        <f t="shared" si="1787"/>
        <v>2300</v>
      </c>
      <c r="I531" s="22">
        <f t="shared" si="1787"/>
        <v>0</v>
      </c>
      <c r="J531" s="22">
        <f t="shared" si="1787"/>
        <v>0</v>
      </c>
      <c r="K531" s="22">
        <f t="shared" si="1787"/>
        <v>0</v>
      </c>
      <c r="L531" s="22">
        <f t="shared" si="1746"/>
        <v>2300</v>
      </c>
      <c r="M531" s="22">
        <f t="shared" si="1747"/>
        <v>2300</v>
      </c>
      <c r="N531" s="22">
        <f t="shared" si="1748"/>
        <v>2300</v>
      </c>
      <c r="O531" s="22">
        <f>O532</f>
        <v>0</v>
      </c>
      <c r="P531" s="22">
        <f>P532</f>
        <v>0</v>
      </c>
      <c r="Q531" s="22">
        <f>Q532</f>
        <v>0</v>
      </c>
      <c r="R531" s="22">
        <f t="shared" si="1749"/>
        <v>2300</v>
      </c>
      <c r="S531" s="22">
        <f t="shared" si="1750"/>
        <v>2300</v>
      </c>
      <c r="T531" s="22">
        <f t="shared" si="1751"/>
        <v>2300</v>
      </c>
      <c r="U531" s="22">
        <f>U532</f>
        <v>0</v>
      </c>
      <c r="V531" s="22">
        <f>V532</f>
        <v>0</v>
      </c>
      <c r="W531" s="22">
        <f>W532</f>
        <v>0</v>
      </c>
      <c r="X531" s="22">
        <f t="shared" si="1752"/>
        <v>2300</v>
      </c>
      <c r="Y531" s="22">
        <f t="shared" si="1753"/>
        <v>2300</v>
      </c>
      <c r="Z531" s="22">
        <f t="shared" si="1754"/>
        <v>2300</v>
      </c>
      <c r="AA531" s="22">
        <f>AA532</f>
        <v>0</v>
      </c>
      <c r="AB531" s="22">
        <f>AB532</f>
        <v>0</v>
      </c>
      <c r="AC531" s="22">
        <f>AC532</f>
        <v>0</v>
      </c>
      <c r="AD531" s="22">
        <f t="shared" si="1755"/>
        <v>2300</v>
      </c>
      <c r="AE531" s="22">
        <f t="shared" si="1756"/>
        <v>2300</v>
      </c>
      <c r="AF531" s="22">
        <f t="shared" si="1757"/>
        <v>2300</v>
      </c>
      <c r="AG531" s="22">
        <f>AG532</f>
        <v>0</v>
      </c>
      <c r="AH531" s="22">
        <f>AH532</f>
        <v>0</v>
      </c>
      <c r="AI531" s="22">
        <f>AI532</f>
        <v>0</v>
      </c>
      <c r="AJ531" s="22">
        <f t="shared" si="1758"/>
        <v>2300</v>
      </c>
      <c r="AK531" s="22">
        <f t="shared" si="1759"/>
        <v>2300</v>
      </c>
      <c r="AL531" s="22">
        <f t="shared" si="1760"/>
        <v>2300</v>
      </c>
      <c r="AM531" s="22">
        <f>AM532</f>
        <v>0</v>
      </c>
      <c r="AN531" s="22">
        <f>AN532</f>
        <v>0</v>
      </c>
      <c r="AO531" s="22">
        <f>AO532</f>
        <v>0</v>
      </c>
      <c r="AP531" s="22">
        <f t="shared" si="1761"/>
        <v>2300</v>
      </c>
      <c r="AQ531" s="22">
        <f t="shared" si="1762"/>
        <v>2300</v>
      </c>
      <c r="AR531" s="22">
        <f t="shared" si="1763"/>
        <v>2300</v>
      </c>
      <c r="AS531" s="22">
        <f>AS532</f>
        <v>0</v>
      </c>
      <c r="AT531" s="22">
        <f>AT532</f>
        <v>0</v>
      </c>
      <c r="AU531" s="22">
        <f>AU532</f>
        <v>0</v>
      </c>
      <c r="AV531" s="22">
        <f t="shared" si="1764"/>
        <v>2300</v>
      </c>
      <c r="AW531" s="22">
        <f t="shared" si="1765"/>
        <v>2300</v>
      </c>
      <c r="AX531" s="22">
        <f t="shared" si="1766"/>
        <v>2300</v>
      </c>
      <c r="AY531" s="22">
        <f>AY532</f>
        <v>3000</v>
      </c>
      <c r="AZ531" s="22">
        <f>AZ532</f>
        <v>3000</v>
      </c>
      <c r="BA531" s="22">
        <f>BA532</f>
        <v>3000</v>
      </c>
      <c r="BB531" s="22">
        <f t="shared" si="1767"/>
        <v>5300</v>
      </c>
      <c r="BC531" s="22">
        <f t="shared" si="1768"/>
        <v>5300</v>
      </c>
      <c r="BD531" s="22">
        <f t="shared" si="1769"/>
        <v>5300</v>
      </c>
      <c r="BE531" s="22">
        <f>BE532</f>
        <v>0</v>
      </c>
      <c r="BF531" s="22">
        <f>BF532</f>
        <v>0</v>
      </c>
      <c r="BG531" s="22">
        <f>BG532</f>
        <v>0</v>
      </c>
      <c r="BH531" s="22">
        <f t="shared" si="1770"/>
        <v>5300</v>
      </c>
      <c r="BI531" s="22">
        <f t="shared" si="1771"/>
        <v>5300</v>
      </c>
      <c r="BJ531" s="22">
        <f t="shared" si="1772"/>
        <v>5300</v>
      </c>
      <c r="BK531" s="22">
        <f>BK532</f>
        <v>0</v>
      </c>
      <c r="BL531" s="22">
        <f>BL532</f>
        <v>0</v>
      </c>
      <c r="BM531" s="22">
        <f>BM532</f>
        <v>0</v>
      </c>
      <c r="BN531" s="22">
        <f t="shared" si="1773"/>
        <v>5300</v>
      </c>
      <c r="BO531" s="22">
        <f t="shared" si="1774"/>
        <v>5300</v>
      </c>
      <c r="BP531" s="22">
        <f t="shared" si="1775"/>
        <v>5300</v>
      </c>
      <c r="BQ531" s="22">
        <f>BQ532</f>
        <v>0</v>
      </c>
      <c r="BR531" s="22">
        <f>BR532</f>
        <v>0</v>
      </c>
      <c r="BS531" s="22">
        <f t="shared" si="1776"/>
        <v>5300</v>
      </c>
      <c r="BT531" s="22">
        <f t="shared" si="1777"/>
        <v>5300</v>
      </c>
      <c r="BU531" s="22">
        <f t="shared" si="1778"/>
        <v>5300</v>
      </c>
      <c r="BV531" s="22">
        <f>BV532</f>
        <v>0</v>
      </c>
      <c r="BW531" s="22">
        <f>BW532</f>
        <v>0</v>
      </c>
      <c r="BX531" s="22">
        <f t="shared" si="1779"/>
        <v>5300</v>
      </c>
      <c r="BY531" s="22">
        <f t="shared" si="1780"/>
        <v>5300</v>
      </c>
      <c r="BZ531" s="22">
        <f t="shared" si="1781"/>
        <v>5300</v>
      </c>
      <c r="CA531" s="22">
        <f>CA532</f>
        <v>0</v>
      </c>
      <c r="CB531" s="22">
        <f>CB532</f>
        <v>0</v>
      </c>
      <c r="CC531" s="22">
        <f>CC532</f>
        <v>0</v>
      </c>
      <c r="CD531" s="22">
        <f t="shared" si="1680"/>
        <v>5300</v>
      </c>
      <c r="CE531" s="22">
        <f>CE532</f>
        <v>0</v>
      </c>
      <c r="CF531" s="34">
        <f t="shared" si="1782"/>
        <v>5300</v>
      </c>
      <c r="CG531" s="22">
        <f t="shared" si="1681"/>
        <v>5300</v>
      </c>
      <c r="CH531" s="22">
        <f>CH532</f>
        <v>0</v>
      </c>
      <c r="CI531" s="22">
        <f t="shared" si="1783"/>
        <v>5300</v>
      </c>
      <c r="CJ531" s="22">
        <f t="shared" si="1682"/>
        <v>5300</v>
      </c>
      <c r="CK531" s="22">
        <f>CK532</f>
        <v>0</v>
      </c>
      <c r="CL531" s="22">
        <f t="shared" si="1784"/>
        <v>5300</v>
      </c>
      <c r="CM531" s="22">
        <f>CM532</f>
        <v>0</v>
      </c>
      <c r="CN531" s="15"/>
      <c r="CO531" s="35"/>
      <c r="CT531" s="5" t="s">
        <v>30</v>
      </c>
    </row>
    <row r="532" spans="1:99" x14ac:dyDescent="0.3">
      <c r="A532" s="36" t="s">
        <v>337</v>
      </c>
      <c r="B532" s="16">
        <v>610</v>
      </c>
      <c r="C532" s="32" t="s">
        <v>278</v>
      </c>
      <c r="D532" s="32" t="s">
        <v>67</v>
      </c>
      <c r="E532" s="33" t="s">
        <v>279</v>
      </c>
      <c r="F532" s="22">
        <v>2300</v>
      </c>
      <c r="G532" s="22">
        <v>2300</v>
      </c>
      <c r="H532" s="22">
        <v>2300</v>
      </c>
      <c r="I532" s="22"/>
      <c r="J532" s="22"/>
      <c r="K532" s="22"/>
      <c r="L532" s="22">
        <f t="shared" si="1746"/>
        <v>2300</v>
      </c>
      <c r="M532" s="22">
        <f t="shared" si="1747"/>
        <v>2300</v>
      </c>
      <c r="N532" s="22">
        <f t="shared" si="1748"/>
        <v>2300</v>
      </c>
      <c r="O532" s="22"/>
      <c r="P532" s="22"/>
      <c r="Q532" s="22"/>
      <c r="R532" s="22">
        <f t="shared" si="1749"/>
        <v>2300</v>
      </c>
      <c r="S532" s="22">
        <f t="shared" si="1750"/>
        <v>2300</v>
      </c>
      <c r="T532" s="22">
        <f t="shared" si="1751"/>
        <v>2300</v>
      </c>
      <c r="U532" s="22"/>
      <c r="V532" s="22"/>
      <c r="W532" s="22"/>
      <c r="X532" s="22">
        <f t="shared" si="1752"/>
        <v>2300</v>
      </c>
      <c r="Y532" s="22">
        <f t="shared" si="1753"/>
        <v>2300</v>
      </c>
      <c r="Z532" s="22">
        <f t="shared" si="1754"/>
        <v>2300</v>
      </c>
      <c r="AA532" s="22"/>
      <c r="AB532" s="22"/>
      <c r="AC532" s="22"/>
      <c r="AD532" s="22">
        <f t="shared" si="1755"/>
        <v>2300</v>
      </c>
      <c r="AE532" s="22">
        <f t="shared" si="1756"/>
        <v>2300</v>
      </c>
      <c r="AF532" s="22">
        <f t="shared" si="1757"/>
        <v>2300</v>
      </c>
      <c r="AG532" s="22"/>
      <c r="AH532" s="22"/>
      <c r="AI532" s="22"/>
      <c r="AJ532" s="22">
        <f t="shared" si="1758"/>
        <v>2300</v>
      </c>
      <c r="AK532" s="22">
        <f t="shared" si="1759"/>
        <v>2300</v>
      </c>
      <c r="AL532" s="22">
        <f t="shared" si="1760"/>
        <v>2300</v>
      </c>
      <c r="AM532" s="22"/>
      <c r="AN532" s="22"/>
      <c r="AO532" s="22"/>
      <c r="AP532" s="22">
        <f t="shared" si="1761"/>
        <v>2300</v>
      </c>
      <c r="AQ532" s="22">
        <f t="shared" si="1762"/>
        <v>2300</v>
      </c>
      <c r="AR532" s="22">
        <f t="shared" si="1763"/>
        <v>2300</v>
      </c>
      <c r="AS532" s="22"/>
      <c r="AT532" s="22"/>
      <c r="AU532" s="22"/>
      <c r="AV532" s="22">
        <f t="shared" si="1764"/>
        <v>2300</v>
      </c>
      <c r="AW532" s="22">
        <f t="shared" si="1765"/>
        <v>2300</v>
      </c>
      <c r="AX532" s="22">
        <f t="shared" si="1766"/>
        <v>2300</v>
      </c>
      <c r="AY532" s="22">
        <v>3000</v>
      </c>
      <c r="AZ532" s="22">
        <v>3000</v>
      </c>
      <c r="BA532" s="22">
        <v>3000</v>
      </c>
      <c r="BB532" s="22">
        <f t="shared" si="1767"/>
        <v>5300</v>
      </c>
      <c r="BC532" s="22">
        <f t="shared" si="1768"/>
        <v>5300</v>
      </c>
      <c r="BD532" s="22">
        <f t="shared" si="1769"/>
        <v>5300</v>
      </c>
      <c r="BE532" s="22"/>
      <c r="BF532" s="22"/>
      <c r="BG532" s="22"/>
      <c r="BH532" s="22">
        <f t="shared" si="1770"/>
        <v>5300</v>
      </c>
      <c r="BI532" s="22">
        <f t="shared" si="1771"/>
        <v>5300</v>
      </c>
      <c r="BJ532" s="22">
        <f t="shared" si="1772"/>
        <v>5300</v>
      </c>
      <c r="BK532" s="22"/>
      <c r="BL532" s="22"/>
      <c r="BM532" s="22"/>
      <c r="BN532" s="22">
        <f t="shared" si="1773"/>
        <v>5300</v>
      </c>
      <c r="BO532" s="22">
        <f t="shared" si="1774"/>
        <v>5300</v>
      </c>
      <c r="BP532" s="22">
        <f t="shared" si="1775"/>
        <v>5300</v>
      </c>
      <c r="BQ532" s="22"/>
      <c r="BR532" s="22"/>
      <c r="BS532" s="22">
        <f t="shared" si="1776"/>
        <v>5300</v>
      </c>
      <c r="BT532" s="22">
        <f t="shared" si="1777"/>
        <v>5300</v>
      </c>
      <c r="BU532" s="22">
        <f t="shared" si="1778"/>
        <v>5300</v>
      </c>
      <c r="BV532" s="22"/>
      <c r="BW532" s="22"/>
      <c r="BX532" s="22">
        <f t="shared" si="1779"/>
        <v>5300</v>
      </c>
      <c r="BY532" s="22">
        <f t="shared" si="1780"/>
        <v>5300</v>
      </c>
      <c r="BZ532" s="22">
        <f t="shared" si="1781"/>
        <v>5300</v>
      </c>
      <c r="CA532" s="22"/>
      <c r="CB532" s="22"/>
      <c r="CC532" s="22"/>
      <c r="CD532" s="22">
        <f t="shared" si="1680"/>
        <v>5300</v>
      </c>
      <c r="CE532" s="22"/>
      <c r="CF532" s="34">
        <f t="shared" si="1782"/>
        <v>5300</v>
      </c>
      <c r="CG532" s="22">
        <f t="shared" si="1681"/>
        <v>5300</v>
      </c>
      <c r="CH532" s="22"/>
      <c r="CI532" s="22">
        <f t="shared" si="1783"/>
        <v>5300</v>
      </c>
      <c r="CJ532" s="22">
        <f t="shared" si="1682"/>
        <v>5300</v>
      </c>
      <c r="CK532" s="22"/>
      <c r="CL532" s="22">
        <f t="shared" si="1784"/>
        <v>5300</v>
      </c>
      <c r="CM532" s="22"/>
      <c r="CN532" s="15"/>
      <c r="CO532" s="35"/>
    </row>
    <row r="533" spans="1:99" x14ac:dyDescent="0.3">
      <c r="A533" s="36" t="s">
        <v>337</v>
      </c>
      <c r="B533" s="16">
        <v>620</v>
      </c>
      <c r="C533" s="32"/>
      <c r="D533" s="32"/>
      <c r="E533" s="33" t="s">
        <v>46</v>
      </c>
      <c r="F533" s="22">
        <f t="shared" ref="F533:K533" si="1788">F534</f>
        <v>6066</v>
      </c>
      <c r="G533" s="22">
        <f t="shared" si="1788"/>
        <v>4615.6000000000004</v>
      </c>
      <c r="H533" s="22">
        <f t="shared" si="1788"/>
        <v>4615.6000000000004</v>
      </c>
      <c r="I533" s="22">
        <f t="shared" si="1788"/>
        <v>0</v>
      </c>
      <c r="J533" s="22">
        <f t="shared" si="1788"/>
        <v>0</v>
      </c>
      <c r="K533" s="22">
        <f t="shared" si="1788"/>
        <v>0</v>
      </c>
      <c r="L533" s="22">
        <f t="shared" si="1746"/>
        <v>6066</v>
      </c>
      <c r="M533" s="22">
        <f t="shared" si="1747"/>
        <v>4615.6000000000004</v>
      </c>
      <c r="N533" s="22">
        <f t="shared" si="1748"/>
        <v>4615.6000000000004</v>
      </c>
      <c r="O533" s="22">
        <f>O534</f>
        <v>0</v>
      </c>
      <c r="P533" s="22">
        <f>P534</f>
        <v>0</v>
      </c>
      <c r="Q533" s="22">
        <f>Q534</f>
        <v>0</v>
      </c>
      <c r="R533" s="22">
        <f t="shared" si="1749"/>
        <v>6066</v>
      </c>
      <c r="S533" s="22">
        <f t="shared" si="1750"/>
        <v>4615.6000000000004</v>
      </c>
      <c r="T533" s="22">
        <f t="shared" si="1751"/>
        <v>4615.6000000000004</v>
      </c>
      <c r="U533" s="22">
        <f>U534</f>
        <v>0</v>
      </c>
      <c r="V533" s="22">
        <f>V534</f>
        <v>0</v>
      </c>
      <c r="W533" s="22">
        <f>W534</f>
        <v>0</v>
      </c>
      <c r="X533" s="22">
        <f t="shared" si="1752"/>
        <v>6066</v>
      </c>
      <c r="Y533" s="22">
        <f t="shared" si="1753"/>
        <v>4615.6000000000004</v>
      </c>
      <c r="Z533" s="22">
        <f t="shared" si="1754"/>
        <v>4615.6000000000004</v>
      </c>
      <c r="AA533" s="22">
        <f>AA534</f>
        <v>0</v>
      </c>
      <c r="AB533" s="22">
        <f>AB534</f>
        <v>0</v>
      </c>
      <c r="AC533" s="22">
        <f>AC534</f>
        <v>0</v>
      </c>
      <c r="AD533" s="22">
        <f t="shared" si="1755"/>
        <v>6066</v>
      </c>
      <c r="AE533" s="22">
        <f t="shared" si="1756"/>
        <v>4615.6000000000004</v>
      </c>
      <c r="AF533" s="22">
        <f t="shared" si="1757"/>
        <v>4615.6000000000004</v>
      </c>
      <c r="AG533" s="22">
        <f>AG534</f>
        <v>0</v>
      </c>
      <c r="AH533" s="22">
        <f>AH534</f>
        <v>0</v>
      </c>
      <c r="AI533" s="22">
        <f>AI534</f>
        <v>0</v>
      </c>
      <c r="AJ533" s="22">
        <f t="shared" si="1758"/>
        <v>6066</v>
      </c>
      <c r="AK533" s="22">
        <f t="shared" si="1759"/>
        <v>4615.6000000000004</v>
      </c>
      <c r="AL533" s="22">
        <f t="shared" si="1760"/>
        <v>4615.6000000000004</v>
      </c>
      <c r="AM533" s="22">
        <f>AM534</f>
        <v>0</v>
      </c>
      <c r="AN533" s="22">
        <f>AN534</f>
        <v>0</v>
      </c>
      <c r="AO533" s="22">
        <f>AO534</f>
        <v>0</v>
      </c>
      <c r="AP533" s="22">
        <f t="shared" si="1761"/>
        <v>6066</v>
      </c>
      <c r="AQ533" s="22">
        <f t="shared" si="1762"/>
        <v>4615.6000000000004</v>
      </c>
      <c r="AR533" s="22">
        <f t="shared" si="1763"/>
        <v>4615.6000000000004</v>
      </c>
      <c r="AS533" s="22">
        <f>AS534</f>
        <v>0</v>
      </c>
      <c r="AT533" s="22">
        <f>AT534</f>
        <v>0</v>
      </c>
      <c r="AU533" s="22">
        <f>AU534</f>
        <v>0</v>
      </c>
      <c r="AV533" s="22">
        <f t="shared" si="1764"/>
        <v>6066</v>
      </c>
      <c r="AW533" s="22">
        <f t="shared" si="1765"/>
        <v>4615.6000000000004</v>
      </c>
      <c r="AX533" s="22">
        <f t="shared" si="1766"/>
        <v>4615.6000000000004</v>
      </c>
      <c r="AY533" s="22">
        <f>AY534</f>
        <v>7000</v>
      </c>
      <c r="AZ533" s="22">
        <f>AZ534</f>
        <v>7000</v>
      </c>
      <c r="BA533" s="22">
        <f>BA534</f>
        <v>7000</v>
      </c>
      <c r="BB533" s="22">
        <f t="shared" si="1767"/>
        <v>13066</v>
      </c>
      <c r="BC533" s="22">
        <f t="shared" si="1768"/>
        <v>11615.6</v>
      </c>
      <c r="BD533" s="22">
        <f t="shared" si="1769"/>
        <v>11615.6</v>
      </c>
      <c r="BE533" s="22">
        <f>BE534</f>
        <v>0</v>
      </c>
      <c r="BF533" s="22">
        <f>BF534</f>
        <v>0</v>
      </c>
      <c r="BG533" s="22">
        <f>BG534</f>
        <v>0</v>
      </c>
      <c r="BH533" s="22">
        <f t="shared" si="1770"/>
        <v>13066</v>
      </c>
      <c r="BI533" s="22">
        <f t="shared" si="1771"/>
        <v>11615.6</v>
      </c>
      <c r="BJ533" s="22">
        <f t="shared" si="1772"/>
        <v>11615.6</v>
      </c>
      <c r="BK533" s="22">
        <f>BK534</f>
        <v>0</v>
      </c>
      <c r="BL533" s="22">
        <f>BL534</f>
        <v>0</v>
      </c>
      <c r="BM533" s="22">
        <f>BM534</f>
        <v>0</v>
      </c>
      <c r="BN533" s="22">
        <f t="shared" si="1773"/>
        <v>13066</v>
      </c>
      <c r="BO533" s="22">
        <f t="shared" si="1774"/>
        <v>11615.6</v>
      </c>
      <c r="BP533" s="22">
        <f t="shared" si="1775"/>
        <v>11615.6</v>
      </c>
      <c r="BQ533" s="22">
        <f>BQ534</f>
        <v>0</v>
      </c>
      <c r="BR533" s="22">
        <f>BR534</f>
        <v>0</v>
      </c>
      <c r="BS533" s="22">
        <f t="shared" si="1776"/>
        <v>13066</v>
      </c>
      <c r="BT533" s="22">
        <f t="shared" si="1777"/>
        <v>11615.6</v>
      </c>
      <c r="BU533" s="22">
        <f t="shared" si="1778"/>
        <v>11615.6</v>
      </c>
      <c r="BV533" s="22">
        <f>BV534</f>
        <v>0</v>
      </c>
      <c r="BW533" s="22">
        <f>BW534</f>
        <v>0</v>
      </c>
      <c r="BX533" s="22">
        <f t="shared" si="1779"/>
        <v>13066</v>
      </c>
      <c r="BY533" s="22">
        <f t="shared" si="1780"/>
        <v>11615.6</v>
      </c>
      <c r="BZ533" s="22">
        <f t="shared" si="1781"/>
        <v>11615.6</v>
      </c>
      <c r="CA533" s="22">
        <f>CA534</f>
        <v>3000</v>
      </c>
      <c r="CB533" s="22">
        <f>CB534</f>
        <v>0</v>
      </c>
      <c r="CC533" s="22">
        <f>CC534</f>
        <v>0</v>
      </c>
      <c r="CD533" s="22">
        <f t="shared" si="1680"/>
        <v>16066</v>
      </c>
      <c r="CE533" s="22">
        <f>CE534</f>
        <v>0</v>
      </c>
      <c r="CF533" s="34">
        <f t="shared" si="1782"/>
        <v>16066</v>
      </c>
      <c r="CG533" s="22">
        <f t="shared" si="1681"/>
        <v>11615.6</v>
      </c>
      <c r="CH533" s="22">
        <f>CH534</f>
        <v>0</v>
      </c>
      <c r="CI533" s="22">
        <f t="shared" si="1783"/>
        <v>11615.6</v>
      </c>
      <c r="CJ533" s="22">
        <f t="shared" si="1682"/>
        <v>11615.6</v>
      </c>
      <c r="CK533" s="22">
        <f>CK534</f>
        <v>0</v>
      </c>
      <c r="CL533" s="22">
        <f t="shared" si="1784"/>
        <v>11615.6</v>
      </c>
      <c r="CM533" s="22">
        <f>CM534</f>
        <v>0</v>
      </c>
      <c r="CN533" s="15"/>
      <c r="CO533" s="35"/>
      <c r="CT533" s="5" t="s">
        <v>30</v>
      </c>
    </row>
    <row r="534" spans="1:99" x14ac:dyDescent="0.3">
      <c r="A534" s="36" t="s">
        <v>337</v>
      </c>
      <c r="B534" s="16">
        <v>620</v>
      </c>
      <c r="C534" s="32" t="s">
        <v>278</v>
      </c>
      <c r="D534" s="32" t="s">
        <v>67</v>
      </c>
      <c r="E534" s="33" t="s">
        <v>279</v>
      </c>
      <c r="F534" s="22">
        <v>6066</v>
      </c>
      <c r="G534" s="22">
        <v>4615.6000000000004</v>
      </c>
      <c r="H534" s="22">
        <v>4615.6000000000004</v>
      </c>
      <c r="I534" s="22"/>
      <c r="J534" s="22"/>
      <c r="K534" s="22"/>
      <c r="L534" s="22">
        <f t="shared" si="1746"/>
        <v>6066</v>
      </c>
      <c r="M534" s="22">
        <f t="shared" si="1747"/>
        <v>4615.6000000000004</v>
      </c>
      <c r="N534" s="22">
        <f t="shared" si="1748"/>
        <v>4615.6000000000004</v>
      </c>
      <c r="O534" s="22"/>
      <c r="P534" s="22"/>
      <c r="Q534" s="22"/>
      <c r="R534" s="22">
        <f t="shared" si="1749"/>
        <v>6066</v>
      </c>
      <c r="S534" s="22">
        <f t="shared" si="1750"/>
        <v>4615.6000000000004</v>
      </c>
      <c r="T534" s="22">
        <f t="shared" si="1751"/>
        <v>4615.6000000000004</v>
      </c>
      <c r="U534" s="22"/>
      <c r="V534" s="22"/>
      <c r="W534" s="22"/>
      <c r="X534" s="22">
        <f t="shared" si="1752"/>
        <v>6066</v>
      </c>
      <c r="Y534" s="22">
        <f t="shared" si="1753"/>
        <v>4615.6000000000004</v>
      </c>
      <c r="Z534" s="22">
        <f t="shared" si="1754"/>
        <v>4615.6000000000004</v>
      </c>
      <c r="AA534" s="22"/>
      <c r="AB534" s="22"/>
      <c r="AC534" s="22"/>
      <c r="AD534" s="22">
        <f t="shared" si="1755"/>
        <v>6066</v>
      </c>
      <c r="AE534" s="22">
        <f t="shared" si="1756"/>
        <v>4615.6000000000004</v>
      </c>
      <c r="AF534" s="22">
        <f t="shared" si="1757"/>
        <v>4615.6000000000004</v>
      </c>
      <c r="AG534" s="22"/>
      <c r="AH534" s="22"/>
      <c r="AI534" s="22"/>
      <c r="AJ534" s="22">
        <f t="shared" si="1758"/>
        <v>6066</v>
      </c>
      <c r="AK534" s="22">
        <f t="shared" si="1759"/>
        <v>4615.6000000000004</v>
      </c>
      <c r="AL534" s="22">
        <f t="shared" si="1760"/>
        <v>4615.6000000000004</v>
      </c>
      <c r="AM534" s="22"/>
      <c r="AN534" s="22"/>
      <c r="AO534" s="22"/>
      <c r="AP534" s="22">
        <f t="shared" si="1761"/>
        <v>6066</v>
      </c>
      <c r="AQ534" s="22">
        <f t="shared" si="1762"/>
        <v>4615.6000000000004</v>
      </c>
      <c r="AR534" s="22">
        <f t="shared" si="1763"/>
        <v>4615.6000000000004</v>
      </c>
      <c r="AS534" s="22"/>
      <c r="AT534" s="22"/>
      <c r="AU534" s="22"/>
      <c r="AV534" s="22">
        <f t="shared" si="1764"/>
        <v>6066</v>
      </c>
      <c r="AW534" s="22">
        <f t="shared" si="1765"/>
        <v>4615.6000000000004</v>
      </c>
      <c r="AX534" s="22">
        <f t="shared" si="1766"/>
        <v>4615.6000000000004</v>
      </c>
      <c r="AY534" s="22">
        <v>7000</v>
      </c>
      <c r="AZ534" s="22">
        <v>7000</v>
      </c>
      <c r="BA534" s="22">
        <v>7000</v>
      </c>
      <c r="BB534" s="22">
        <f t="shared" si="1767"/>
        <v>13066</v>
      </c>
      <c r="BC534" s="22">
        <f t="shared" si="1768"/>
        <v>11615.6</v>
      </c>
      <c r="BD534" s="22">
        <f t="shared" si="1769"/>
        <v>11615.6</v>
      </c>
      <c r="BE534" s="22"/>
      <c r="BF534" s="22"/>
      <c r="BG534" s="22"/>
      <c r="BH534" s="22">
        <f t="shared" si="1770"/>
        <v>13066</v>
      </c>
      <c r="BI534" s="22">
        <f t="shared" si="1771"/>
        <v>11615.6</v>
      </c>
      <c r="BJ534" s="22">
        <f t="shared" si="1772"/>
        <v>11615.6</v>
      </c>
      <c r="BK534" s="22"/>
      <c r="BL534" s="22"/>
      <c r="BM534" s="22"/>
      <c r="BN534" s="22">
        <f t="shared" si="1773"/>
        <v>13066</v>
      </c>
      <c r="BO534" s="22">
        <f t="shared" si="1774"/>
        <v>11615.6</v>
      </c>
      <c r="BP534" s="22">
        <f t="shared" si="1775"/>
        <v>11615.6</v>
      </c>
      <c r="BQ534" s="22"/>
      <c r="BR534" s="22"/>
      <c r="BS534" s="22">
        <f t="shared" si="1776"/>
        <v>13066</v>
      </c>
      <c r="BT534" s="22">
        <f t="shared" si="1777"/>
        <v>11615.6</v>
      </c>
      <c r="BU534" s="22">
        <f t="shared" si="1778"/>
        <v>11615.6</v>
      </c>
      <c r="BV534" s="22"/>
      <c r="BW534" s="22"/>
      <c r="BX534" s="22">
        <f t="shared" si="1779"/>
        <v>13066</v>
      </c>
      <c r="BY534" s="22">
        <f t="shared" si="1780"/>
        <v>11615.6</v>
      </c>
      <c r="BZ534" s="22">
        <f t="shared" si="1781"/>
        <v>11615.6</v>
      </c>
      <c r="CA534" s="22">
        <v>3000</v>
      </c>
      <c r="CB534" s="22"/>
      <c r="CC534" s="22"/>
      <c r="CD534" s="22">
        <f t="shared" si="1680"/>
        <v>16066</v>
      </c>
      <c r="CE534" s="22"/>
      <c r="CF534" s="34">
        <f t="shared" si="1782"/>
        <v>16066</v>
      </c>
      <c r="CG534" s="22">
        <f t="shared" si="1681"/>
        <v>11615.6</v>
      </c>
      <c r="CH534" s="22"/>
      <c r="CI534" s="22">
        <f t="shared" si="1783"/>
        <v>11615.6</v>
      </c>
      <c r="CJ534" s="22">
        <f t="shared" si="1682"/>
        <v>11615.6</v>
      </c>
      <c r="CK534" s="22"/>
      <c r="CL534" s="22">
        <f t="shared" si="1784"/>
        <v>11615.6</v>
      </c>
      <c r="CM534" s="22"/>
      <c r="CN534" s="15"/>
      <c r="CO534" s="35"/>
    </row>
    <row r="535" spans="1:99" ht="31.2" x14ac:dyDescent="0.3">
      <c r="A535" s="36" t="s">
        <v>339</v>
      </c>
      <c r="B535" s="36"/>
      <c r="C535" s="33"/>
      <c r="D535" s="32"/>
      <c r="E535" s="33" t="s">
        <v>206</v>
      </c>
      <c r="F535" s="22">
        <f t="shared" ref="F535:K535" si="1789">F536</f>
        <v>1952.6999999999998</v>
      </c>
      <c r="G535" s="22">
        <f t="shared" si="1789"/>
        <v>0</v>
      </c>
      <c r="H535" s="22">
        <f t="shared" si="1789"/>
        <v>0</v>
      </c>
      <c r="I535" s="22">
        <f t="shared" si="1789"/>
        <v>0</v>
      </c>
      <c r="J535" s="22">
        <f t="shared" si="1789"/>
        <v>0</v>
      </c>
      <c r="K535" s="22">
        <f t="shared" si="1789"/>
        <v>0</v>
      </c>
      <c r="L535" s="22">
        <f t="shared" si="1746"/>
        <v>1952.6999999999998</v>
      </c>
      <c r="M535" s="22">
        <f t="shared" si="1747"/>
        <v>0</v>
      </c>
      <c r="N535" s="22">
        <f t="shared" si="1748"/>
        <v>0</v>
      </c>
      <c r="O535" s="22">
        <f>O536</f>
        <v>0</v>
      </c>
      <c r="P535" s="22">
        <f>P536</f>
        <v>0</v>
      </c>
      <c r="Q535" s="22">
        <f>Q536</f>
        <v>0</v>
      </c>
      <c r="R535" s="22">
        <f t="shared" si="1749"/>
        <v>1952.6999999999998</v>
      </c>
      <c r="S535" s="22">
        <f t="shared" si="1750"/>
        <v>0</v>
      </c>
      <c r="T535" s="22">
        <f t="shared" si="1751"/>
        <v>0</v>
      </c>
      <c r="U535" s="22">
        <f>U536</f>
        <v>0</v>
      </c>
      <c r="V535" s="22">
        <f>V536</f>
        <v>0</v>
      </c>
      <c r="W535" s="22">
        <f>W536</f>
        <v>0</v>
      </c>
      <c r="X535" s="22">
        <f t="shared" si="1752"/>
        <v>1952.6999999999998</v>
      </c>
      <c r="Y535" s="22">
        <f t="shared" si="1753"/>
        <v>0</v>
      </c>
      <c r="Z535" s="22">
        <f t="shared" si="1754"/>
        <v>0</v>
      </c>
      <c r="AA535" s="22">
        <f>AA536</f>
        <v>0</v>
      </c>
      <c r="AB535" s="22">
        <f>AB536</f>
        <v>0</v>
      </c>
      <c r="AC535" s="22">
        <f>AC536</f>
        <v>0</v>
      </c>
      <c r="AD535" s="22">
        <f t="shared" si="1755"/>
        <v>1952.6999999999998</v>
      </c>
      <c r="AE535" s="22">
        <f t="shared" si="1756"/>
        <v>0</v>
      </c>
      <c r="AF535" s="22">
        <f t="shared" si="1757"/>
        <v>0</v>
      </c>
      <c r="AG535" s="22">
        <f>AG536</f>
        <v>0</v>
      </c>
      <c r="AH535" s="22">
        <f>AH536</f>
        <v>0</v>
      </c>
      <c r="AI535" s="22">
        <f>AI536</f>
        <v>0</v>
      </c>
      <c r="AJ535" s="22">
        <f t="shared" si="1758"/>
        <v>1952.6999999999998</v>
      </c>
      <c r="AK535" s="22">
        <f t="shared" si="1759"/>
        <v>0</v>
      </c>
      <c r="AL535" s="22">
        <f t="shared" si="1760"/>
        <v>0</v>
      </c>
      <c r="AM535" s="22">
        <f>AM536</f>
        <v>0</v>
      </c>
      <c r="AN535" s="22">
        <f>AN536</f>
        <v>0</v>
      </c>
      <c r="AO535" s="22">
        <f>AO536</f>
        <v>0</v>
      </c>
      <c r="AP535" s="22">
        <f t="shared" si="1761"/>
        <v>1952.6999999999998</v>
      </c>
      <c r="AQ535" s="22">
        <f t="shared" si="1762"/>
        <v>0</v>
      </c>
      <c r="AR535" s="22">
        <f t="shared" si="1763"/>
        <v>0</v>
      </c>
      <c r="AS535" s="22">
        <f>AS536</f>
        <v>0</v>
      </c>
      <c r="AT535" s="22">
        <f>AT536</f>
        <v>0</v>
      </c>
      <c r="AU535" s="22">
        <f>AU536</f>
        <v>0</v>
      </c>
      <c r="AV535" s="22">
        <f t="shared" si="1764"/>
        <v>1952.6999999999998</v>
      </c>
      <c r="AW535" s="22">
        <f t="shared" si="1765"/>
        <v>0</v>
      </c>
      <c r="AX535" s="22">
        <f t="shared" si="1766"/>
        <v>0</v>
      </c>
      <c r="AY535" s="22">
        <f>AY536</f>
        <v>0</v>
      </c>
      <c r="AZ535" s="22">
        <f>AZ536</f>
        <v>0</v>
      </c>
      <c r="BA535" s="22">
        <f>BA536</f>
        <v>0</v>
      </c>
      <c r="BB535" s="22">
        <f t="shared" si="1767"/>
        <v>1952.6999999999998</v>
      </c>
      <c r="BC535" s="22">
        <f t="shared" si="1768"/>
        <v>0</v>
      </c>
      <c r="BD535" s="22">
        <f t="shared" si="1769"/>
        <v>0</v>
      </c>
      <c r="BE535" s="22">
        <f>BE536</f>
        <v>0</v>
      </c>
      <c r="BF535" s="22">
        <f>BF536</f>
        <v>0</v>
      </c>
      <c r="BG535" s="22">
        <f>BG536</f>
        <v>0</v>
      </c>
      <c r="BH535" s="22">
        <f t="shared" si="1770"/>
        <v>1952.6999999999998</v>
      </c>
      <c r="BI535" s="22">
        <f t="shared" si="1771"/>
        <v>0</v>
      </c>
      <c r="BJ535" s="22">
        <f t="shared" si="1772"/>
        <v>0</v>
      </c>
      <c r="BK535" s="22">
        <f>BK536</f>
        <v>35433.35</v>
      </c>
      <c r="BL535" s="22">
        <f>BL536</f>
        <v>0</v>
      </c>
      <c r="BM535" s="22">
        <f>BM536</f>
        <v>0</v>
      </c>
      <c r="BN535" s="22">
        <f t="shared" si="1773"/>
        <v>37386.049999999996</v>
      </c>
      <c r="BO535" s="22">
        <f t="shared" si="1774"/>
        <v>0</v>
      </c>
      <c r="BP535" s="22">
        <f t="shared" si="1775"/>
        <v>0</v>
      </c>
      <c r="BQ535" s="22">
        <f>BQ536</f>
        <v>0</v>
      </c>
      <c r="BR535" s="22">
        <f>BR536</f>
        <v>0</v>
      </c>
      <c r="BS535" s="22">
        <f t="shared" si="1776"/>
        <v>37386.049999999996</v>
      </c>
      <c r="BT535" s="22">
        <f t="shared" si="1777"/>
        <v>0</v>
      </c>
      <c r="BU535" s="22">
        <f t="shared" si="1778"/>
        <v>0</v>
      </c>
      <c r="BV535" s="22">
        <f>BV536</f>
        <v>0</v>
      </c>
      <c r="BW535" s="22">
        <f>BW536</f>
        <v>0</v>
      </c>
      <c r="BX535" s="22">
        <f t="shared" si="1779"/>
        <v>37386.049999999996</v>
      </c>
      <c r="BY535" s="22">
        <f t="shared" si="1780"/>
        <v>0</v>
      </c>
      <c r="BZ535" s="22">
        <f t="shared" si="1781"/>
        <v>0</v>
      </c>
      <c r="CA535" s="22">
        <f>CA536</f>
        <v>0</v>
      </c>
      <c r="CB535" s="22">
        <f>CB536</f>
        <v>0</v>
      </c>
      <c r="CC535" s="22">
        <f>CC536</f>
        <v>0</v>
      </c>
      <c r="CD535" s="22">
        <f t="shared" si="1680"/>
        <v>37386.049999999996</v>
      </c>
      <c r="CE535" s="22">
        <f>CE536</f>
        <v>0</v>
      </c>
      <c r="CF535" s="34">
        <f t="shared" si="1782"/>
        <v>37386.049999999996</v>
      </c>
      <c r="CG535" s="22">
        <f t="shared" si="1681"/>
        <v>0</v>
      </c>
      <c r="CH535" s="22">
        <f>CH536</f>
        <v>0</v>
      </c>
      <c r="CI535" s="22">
        <f t="shared" si="1783"/>
        <v>0</v>
      </c>
      <c r="CJ535" s="22">
        <f t="shared" si="1682"/>
        <v>0</v>
      </c>
      <c r="CK535" s="22">
        <f>CK536</f>
        <v>0</v>
      </c>
      <c r="CL535" s="22">
        <f t="shared" si="1784"/>
        <v>0</v>
      </c>
      <c r="CM535" s="22">
        <f>CM536</f>
        <v>0</v>
      </c>
      <c r="CN535" s="15"/>
      <c r="CO535" s="35"/>
      <c r="CU535" s="5" t="s">
        <v>31</v>
      </c>
    </row>
    <row r="536" spans="1:99" ht="46.8" x14ac:dyDescent="0.3">
      <c r="A536" s="36" t="s">
        <v>339</v>
      </c>
      <c r="B536" s="16">
        <v>600</v>
      </c>
      <c r="C536" s="32"/>
      <c r="D536" s="32"/>
      <c r="E536" s="33" t="s">
        <v>45</v>
      </c>
      <c r="F536" s="22">
        <f t="shared" ref="F536:K536" si="1790">F537+F539</f>
        <v>1952.6999999999998</v>
      </c>
      <c r="G536" s="22">
        <f t="shared" si="1790"/>
        <v>0</v>
      </c>
      <c r="H536" s="22">
        <f t="shared" si="1790"/>
        <v>0</v>
      </c>
      <c r="I536" s="22">
        <f t="shared" si="1790"/>
        <v>0</v>
      </c>
      <c r="J536" s="22">
        <f t="shared" si="1790"/>
        <v>0</v>
      </c>
      <c r="K536" s="22">
        <f t="shared" si="1790"/>
        <v>0</v>
      </c>
      <c r="L536" s="22">
        <f t="shared" si="1746"/>
        <v>1952.6999999999998</v>
      </c>
      <c r="M536" s="22">
        <f t="shared" si="1747"/>
        <v>0</v>
      </c>
      <c r="N536" s="22">
        <f t="shared" si="1748"/>
        <v>0</v>
      </c>
      <c r="O536" s="22">
        <f>O537+O539</f>
        <v>0</v>
      </c>
      <c r="P536" s="22">
        <f>P537+P539</f>
        <v>0</v>
      </c>
      <c r="Q536" s="22">
        <f>Q537+Q539</f>
        <v>0</v>
      </c>
      <c r="R536" s="22">
        <f t="shared" si="1749"/>
        <v>1952.6999999999998</v>
      </c>
      <c r="S536" s="22">
        <f t="shared" si="1750"/>
        <v>0</v>
      </c>
      <c r="T536" s="22">
        <f t="shared" si="1751"/>
        <v>0</v>
      </c>
      <c r="U536" s="22">
        <f>U537+U539</f>
        <v>0</v>
      </c>
      <c r="V536" s="22">
        <f>V537+V539</f>
        <v>0</v>
      </c>
      <c r="W536" s="22">
        <f>W537+W539</f>
        <v>0</v>
      </c>
      <c r="X536" s="22">
        <f t="shared" si="1752"/>
        <v>1952.6999999999998</v>
      </c>
      <c r="Y536" s="22">
        <f t="shared" si="1753"/>
        <v>0</v>
      </c>
      <c r="Z536" s="22">
        <f t="shared" si="1754"/>
        <v>0</v>
      </c>
      <c r="AA536" s="22">
        <f>AA537+AA539</f>
        <v>0</v>
      </c>
      <c r="AB536" s="22">
        <f>AB537+AB539</f>
        <v>0</v>
      </c>
      <c r="AC536" s="22">
        <f>AC537+AC539</f>
        <v>0</v>
      </c>
      <c r="AD536" s="22">
        <f t="shared" si="1755"/>
        <v>1952.6999999999998</v>
      </c>
      <c r="AE536" s="22">
        <f t="shared" si="1756"/>
        <v>0</v>
      </c>
      <c r="AF536" s="22">
        <f t="shared" si="1757"/>
        <v>0</v>
      </c>
      <c r="AG536" s="22">
        <f>AG537+AG539</f>
        <v>0</v>
      </c>
      <c r="AH536" s="22">
        <f>AH537+AH539</f>
        <v>0</v>
      </c>
      <c r="AI536" s="22">
        <f>AI537+AI539</f>
        <v>0</v>
      </c>
      <c r="AJ536" s="22">
        <f t="shared" si="1758"/>
        <v>1952.6999999999998</v>
      </c>
      <c r="AK536" s="22">
        <f t="shared" si="1759"/>
        <v>0</v>
      </c>
      <c r="AL536" s="22">
        <f t="shared" si="1760"/>
        <v>0</v>
      </c>
      <c r="AM536" s="22">
        <f>AM537+AM539</f>
        <v>0</v>
      </c>
      <c r="AN536" s="22">
        <f>AN537+AN539</f>
        <v>0</v>
      </c>
      <c r="AO536" s="22">
        <f>AO537+AO539</f>
        <v>0</v>
      </c>
      <c r="AP536" s="22">
        <f t="shared" si="1761"/>
        <v>1952.6999999999998</v>
      </c>
      <c r="AQ536" s="22">
        <f t="shared" si="1762"/>
        <v>0</v>
      </c>
      <c r="AR536" s="22">
        <f t="shared" si="1763"/>
        <v>0</v>
      </c>
      <c r="AS536" s="22">
        <f>AS537+AS539</f>
        <v>0</v>
      </c>
      <c r="AT536" s="22">
        <f>AT537+AT539</f>
        <v>0</v>
      </c>
      <c r="AU536" s="22">
        <f>AU537+AU539</f>
        <v>0</v>
      </c>
      <c r="AV536" s="22">
        <f t="shared" si="1764"/>
        <v>1952.6999999999998</v>
      </c>
      <c r="AW536" s="22">
        <f t="shared" si="1765"/>
        <v>0</v>
      </c>
      <c r="AX536" s="22">
        <f t="shared" si="1766"/>
        <v>0</v>
      </c>
      <c r="AY536" s="22">
        <f>AY537+AY539</f>
        <v>0</v>
      </c>
      <c r="AZ536" s="22">
        <f>AZ537+AZ539</f>
        <v>0</v>
      </c>
      <c r="BA536" s="22">
        <f>BA537+BA539</f>
        <v>0</v>
      </c>
      <c r="BB536" s="22">
        <f t="shared" si="1767"/>
        <v>1952.6999999999998</v>
      </c>
      <c r="BC536" s="22">
        <f t="shared" si="1768"/>
        <v>0</v>
      </c>
      <c r="BD536" s="22">
        <f t="shared" si="1769"/>
        <v>0</v>
      </c>
      <c r="BE536" s="22">
        <f>BE537+BE539</f>
        <v>0</v>
      </c>
      <c r="BF536" s="22">
        <f>BF537+BF539</f>
        <v>0</v>
      </c>
      <c r="BG536" s="22">
        <f>BG537+BG539</f>
        <v>0</v>
      </c>
      <c r="BH536" s="22">
        <f t="shared" si="1770"/>
        <v>1952.6999999999998</v>
      </c>
      <c r="BI536" s="22">
        <f t="shared" si="1771"/>
        <v>0</v>
      </c>
      <c r="BJ536" s="22">
        <f t="shared" si="1772"/>
        <v>0</v>
      </c>
      <c r="BK536" s="22">
        <f>BK537+BK539</f>
        <v>35433.35</v>
      </c>
      <c r="BL536" s="22">
        <f>BL537+BL539</f>
        <v>0</v>
      </c>
      <c r="BM536" s="22">
        <f>BM537+BM539</f>
        <v>0</v>
      </c>
      <c r="BN536" s="22">
        <f t="shared" si="1773"/>
        <v>37386.049999999996</v>
      </c>
      <c r="BO536" s="22">
        <f t="shared" si="1774"/>
        <v>0</v>
      </c>
      <c r="BP536" s="22">
        <f t="shared" si="1775"/>
        <v>0</v>
      </c>
      <c r="BQ536" s="22">
        <f>BQ537+BQ539</f>
        <v>0</v>
      </c>
      <c r="BR536" s="22">
        <f>BR537+BR539</f>
        <v>0</v>
      </c>
      <c r="BS536" s="22">
        <f t="shared" si="1776"/>
        <v>37386.049999999996</v>
      </c>
      <c r="BT536" s="22">
        <f t="shared" si="1777"/>
        <v>0</v>
      </c>
      <c r="BU536" s="22">
        <f t="shared" si="1778"/>
        <v>0</v>
      </c>
      <c r="BV536" s="22">
        <f>BV537+BV539</f>
        <v>0</v>
      </c>
      <c r="BW536" s="22">
        <f>BW537+BW539</f>
        <v>0</v>
      </c>
      <c r="BX536" s="22">
        <f t="shared" si="1779"/>
        <v>37386.049999999996</v>
      </c>
      <c r="BY536" s="22">
        <f t="shared" si="1780"/>
        <v>0</v>
      </c>
      <c r="BZ536" s="22">
        <f t="shared" si="1781"/>
        <v>0</v>
      </c>
      <c r="CA536" s="22">
        <f>CA537+CA539</f>
        <v>0</v>
      </c>
      <c r="CB536" s="22">
        <f>CB537+CB539</f>
        <v>0</v>
      </c>
      <c r="CC536" s="22">
        <f>CC537+CC539</f>
        <v>0</v>
      </c>
      <c r="CD536" s="22">
        <f t="shared" si="1680"/>
        <v>37386.049999999996</v>
      </c>
      <c r="CE536" s="22">
        <f>CE537+CE539</f>
        <v>0</v>
      </c>
      <c r="CF536" s="34">
        <f t="shared" si="1782"/>
        <v>37386.049999999996</v>
      </c>
      <c r="CG536" s="22">
        <f t="shared" si="1681"/>
        <v>0</v>
      </c>
      <c r="CH536" s="22">
        <f>CH537+CH539</f>
        <v>0</v>
      </c>
      <c r="CI536" s="22">
        <f t="shared" si="1783"/>
        <v>0</v>
      </c>
      <c r="CJ536" s="22">
        <f t="shared" si="1682"/>
        <v>0</v>
      </c>
      <c r="CK536" s="22">
        <f>CK537+CK539</f>
        <v>0</v>
      </c>
      <c r="CL536" s="22">
        <f t="shared" si="1784"/>
        <v>0</v>
      </c>
      <c r="CM536" s="22">
        <f>CM537+CM539</f>
        <v>0</v>
      </c>
      <c r="CN536" s="15"/>
      <c r="CO536" s="35"/>
      <c r="CS536" s="5" t="s">
        <v>29</v>
      </c>
    </row>
    <row r="537" spans="1:99" x14ac:dyDescent="0.3">
      <c r="A537" s="36" t="s">
        <v>339</v>
      </c>
      <c r="B537" s="16">
        <v>610</v>
      </c>
      <c r="C537" s="32"/>
      <c r="D537" s="32"/>
      <c r="E537" s="33" t="s">
        <v>104</v>
      </c>
      <c r="F537" s="22">
        <f t="shared" ref="F537:K537" si="1791">F538</f>
        <v>725.6</v>
      </c>
      <c r="G537" s="22">
        <f t="shared" si="1791"/>
        <v>0</v>
      </c>
      <c r="H537" s="22">
        <f t="shared" si="1791"/>
        <v>0</v>
      </c>
      <c r="I537" s="22">
        <f t="shared" si="1791"/>
        <v>0</v>
      </c>
      <c r="J537" s="22">
        <f t="shared" si="1791"/>
        <v>0</v>
      </c>
      <c r="K537" s="22">
        <f t="shared" si="1791"/>
        <v>0</v>
      </c>
      <c r="L537" s="22">
        <f t="shared" si="1746"/>
        <v>725.6</v>
      </c>
      <c r="M537" s="22">
        <f t="shared" si="1747"/>
        <v>0</v>
      </c>
      <c r="N537" s="22">
        <f t="shared" si="1748"/>
        <v>0</v>
      </c>
      <c r="O537" s="22">
        <f>O538</f>
        <v>0</v>
      </c>
      <c r="P537" s="22">
        <f>P538</f>
        <v>0</v>
      </c>
      <c r="Q537" s="22">
        <f>Q538</f>
        <v>0</v>
      </c>
      <c r="R537" s="22">
        <f t="shared" si="1749"/>
        <v>725.6</v>
      </c>
      <c r="S537" s="22">
        <f t="shared" si="1750"/>
        <v>0</v>
      </c>
      <c r="T537" s="22">
        <f t="shared" si="1751"/>
        <v>0</v>
      </c>
      <c r="U537" s="22">
        <f>U538</f>
        <v>0</v>
      </c>
      <c r="V537" s="22">
        <f>V538</f>
        <v>0</v>
      </c>
      <c r="W537" s="22">
        <f>W538</f>
        <v>0</v>
      </c>
      <c r="X537" s="22">
        <f t="shared" si="1752"/>
        <v>725.6</v>
      </c>
      <c r="Y537" s="22">
        <f t="shared" si="1753"/>
        <v>0</v>
      </c>
      <c r="Z537" s="22">
        <f t="shared" si="1754"/>
        <v>0</v>
      </c>
      <c r="AA537" s="22">
        <f>AA538</f>
        <v>0</v>
      </c>
      <c r="AB537" s="22">
        <f>AB538</f>
        <v>0</v>
      </c>
      <c r="AC537" s="22">
        <f>AC538</f>
        <v>0</v>
      </c>
      <c r="AD537" s="22">
        <f t="shared" si="1755"/>
        <v>725.6</v>
      </c>
      <c r="AE537" s="22">
        <f t="shared" si="1756"/>
        <v>0</v>
      </c>
      <c r="AF537" s="22">
        <f t="shared" si="1757"/>
        <v>0</v>
      </c>
      <c r="AG537" s="22">
        <f>AG538</f>
        <v>0</v>
      </c>
      <c r="AH537" s="22">
        <f>AH538</f>
        <v>0</v>
      </c>
      <c r="AI537" s="22">
        <f>AI538</f>
        <v>0</v>
      </c>
      <c r="AJ537" s="22">
        <f t="shared" si="1758"/>
        <v>725.6</v>
      </c>
      <c r="AK537" s="22">
        <f t="shared" si="1759"/>
        <v>0</v>
      </c>
      <c r="AL537" s="22">
        <f t="shared" si="1760"/>
        <v>0</v>
      </c>
      <c r="AM537" s="22">
        <f>AM538</f>
        <v>0</v>
      </c>
      <c r="AN537" s="22">
        <f>AN538</f>
        <v>0</v>
      </c>
      <c r="AO537" s="22">
        <f>AO538</f>
        <v>0</v>
      </c>
      <c r="AP537" s="22">
        <f t="shared" si="1761"/>
        <v>725.6</v>
      </c>
      <c r="AQ537" s="22">
        <f t="shared" si="1762"/>
        <v>0</v>
      </c>
      <c r="AR537" s="22">
        <f t="shared" si="1763"/>
        <v>0</v>
      </c>
      <c r="AS537" s="22">
        <f>AS538</f>
        <v>0</v>
      </c>
      <c r="AT537" s="22">
        <f>AT538</f>
        <v>0</v>
      </c>
      <c r="AU537" s="22">
        <f>AU538</f>
        <v>0</v>
      </c>
      <c r="AV537" s="22">
        <f t="shared" si="1764"/>
        <v>725.6</v>
      </c>
      <c r="AW537" s="22">
        <f t="shared" si="1765"/>
        <v>0</v>
      </c>
      <c r="AX537" s="22">
        <f t="shared" si="1766"/>
        <v>0</v>
      </c>
      <c r="AY537" s="22">
        <f>AY538</f>
        <v>0</v>
      </c>
      <c r="AZ537" s="22">
        <f>AZ538</f>
        <v>0</v>
      </c>
      <c r="BA537" s="22">
        <f>BA538</f>
        <v>0</v>
      </c>
      <c r="BB537" s="22">
        <f t="shared" si="1767"/>
        <v>725.6</v>
      </c>
      <c r="BC537" s="22">
        <f t="shared" si="1768"/>
        <v>0</v>
      </c>
      <c r="BD537" s="22">
        <f t="shared" si="1769"/>
        <v>0</v>
      </c>
      <c r="BE537" s="22">
        <f>BE538</f>
        <v>0</v>
      </c>
      <c r="BF537" s="22">
        <f>BF538</f>
        <v>0</v>
      </c>
      <c r="BG537" s="22">
        <f>BG538</f>
        <v>0</v>
      </c>
      <c r="BH537" s="22">
        <f t="shared" si="1770"/>
        <v>725.6</v>
      </c>
      <c r="BI537" s="22">
        <f t="shared" si="1771"/>
        <v>0</v>
      </c>
      <c r="BJ537" s="22">
        <f t="shared" si="1772"/>
        <v>0</v>
      </c>
      <c r="BK537" s="22">
        <f>BK538</f>
        <v>12576.014999999999</v>
      </c>
      <c r="BL537" s="22">
        <f>BL538</f>
        <v>0</v>
      </c>
      <c r="BM537" s="22">
        <f>BM538</f>
        <v>0</v>
      </c>
      <c r="BN537" s="22">
        <f t="shared" si="1773"/>
        <v>13301.615</v>
      </c>
      <c r="BO537" s="22">
        <f t="shared" si="1774"/>
        <v>0</v>
      </c>
      <c r="BP537" s="22">
        <f t="shared" si="1775"/>
        <v>0</v>
      </c>
      <c r="BQ537" s="22">
        <f>BQ538</f>
        <v>0</v>
      </c>
      <c r="BR537" s="22">
        <f>BR538</f>
        <v>0</v>
      </c>
      <c r="BS537" s="22">
        <f t="shared" si="1776"/>
        <v>13301.615</v>
      </c>
      <c r="BT537" s="22">
        <f t="shared" si="1777"/>
        <v>0</v>
      </c>
      <c r="BU537" s="22">
        <f t="shared" si="1778"/>
        <v>0</v>
      </c>
      <c r="BV537" s="22">
        <f>BV538</f>
        <v>0</v>
      </c>
      <c r="BW537" s="22">
        <f>BW538</f>
        <v>0</v>
      </c>
      <c r="BX537" s="22">
        <f t="shared" si="1779"/>
        <v>13301.615</v>
      </c>
      <c r="BY537" s="22">
        <f t="shared" si="1780"/>
        <v>0</v>
      </c>
      <c r="BZ537" s="22">
        <f t="shared" si="1781"/>
        <v>0</v>
      </c>
      <c r="CA537" s="22">
        <f>CA538</f>
        <v>0</v>
      </c>
      <c r="CB537" s="22">
        <f>CB538</f>
        <v>0</v>
      </c>
      <c r="CC537" s="22">
        <f>CC538</f>
        <v>0</v>
      </c>
      <c r="CD537" s="22">
        <f t="shared" si="1680"/>
        <v>13301.615</v>
      </c>
      <c r="CE537" s="22">
        <f>CE538</f>
        <v>0</v>
      </c>
      <c r="CF537" s="34">
        <f t="shared" si="1782"/>
        <v>13301.615</v>
      </c>
      <c r="CG537" s="22">
        <f t="shared" si="1681"/>
        <v>0</v>
      </c>
      <c r="CH537" s="22">
        <f>CH538</f>
        <v>0</v>
      </c>
      <c r="CI537" s="22">
        <f t="shared" si="1783"/>
        <v>0</v>
      </c>
      <c r="CJ537" s="22">
        <f t="shared" si="1682"/>
        <v>0</v>
      </c>
      <c r="CK537" s="22">
        <f>CK538</f>
        <v>0</v>
      </c>
      <c r="CL537" s="22">
        <f t="shared" si="1784"/>
        <v>0</v>
      </c>
      <c r="CM537" s="22">
        <f>CM538</f>
        <v>0</v>
      </c>
      <c r="CN537" s="15"/>
      <c r="CO537" s="35"/>
      <c r="CT537" s="5" t="s">
        <v>30</v>
      </c>
    </row>
    <row r="538" spans="1:99" x14ac:dyDescent="0.3">
      <c r="A538" s="36" t="s">
        <v>339</v>
      </c>
      <c r="B538" s="16">
        <v>610</v>
      </c>
      <c r="C538" s="32" t="s">
        <v>278</v>
      </c>
      <c r="D538" s="32" t="s">
        <v>67</v>
      </c>
      <c r="E538" s="33" t="s">
        <v>279</v>
      </c>
      <c r="F538" s="22">
        <v>725.6</v>
      </c>
      <c r="G538" s="22"/>
      <c r="H538" s="22"/>
      <c r="I538" s="22"/>
      <c r="J538" s="22"/>
      <c r="K538" s="22"/>
      <c r="L538" s="22">
        <f t="shared" si="1746"/>
        <v>725.6</v>
      </c>
      <c r="M538" s="22">
        <f t="shared" si="1747"/>
        <v>0</v>
      </c>
      <c r="N538" s="22">
        <f t="shared" si="1748"/>
        <v>0</v>
      </c>
      <c r="O538" s="22"/>
      <c r="P538" s="22"/>
      <c r="Q538" s="22"/>
      <c r="R538" s="22">
        <f t="shared" si="1749"/>
        <v>725.6</v>
      </c>
      <c r="S538" s="22">
        <f t="shared" si="1750"/>
        <v>0</v>
      </c>
      <c r="T538" s="22">
        <f t="shared" si="1751"/>
        <v>0</v>
      </c>
      <c r="U538" s="22"/>
      <c r="V538" s="22"/>
      <c r="W538" s="22"/>
      <c r="X538" s="22">
        <f t="shared" si="1752"/>
        <v>725.6</v>
      </c>
      <c r="Y538" s="22">
        <f t="shared" si="1753"/>
        <v>0</v>
      </c>
      <c r="Z538" s="22">
        <f t="shared" si="1754"/>
        <v>0</v>
      </c>
      <c r="AA538" s="22"/>
      <c r="AB538" s="22"/>
      <c r="AC538" s="22"/>
      <c r="AD538" s="22">
        <f t="shared" si="1755"/>
        <v>725.6</v>
      </c>
      <c r="AE538" s="22">
        <f t="shared" si="1756"/>
        <v>0</v>
      </c>
      <c r="AF538" s="22">
        <f t="shared" si="1757"/>
        <v>0</v>
      </c>
      <c r="AG538" s="22"/>
      <c r="AH538" s="22"/>
      <c r="AI538" s="22"/>
      <c r="AJ538" s="22">
        <f t="shared" si="1758"/>
        <v>725.6</v>
      </c>
      <c r="AK538" s="22">
        <f t="shared" si="1759"/>
        <v>0</v>
      </c>
      <c r="AL538" s="22">
        <f t="shared" si="1760"/>
        <v>0</v>
      </c>
      <c r="AM538" s="22"/>
      <c r="AN538" s="22"/>
      <c r="AO538" s="22"/>
      <c r="AP538" s="22">
        <f t="shared" si="1761"/>
        <v>725.6</v>
      </c>
      <c r="AQ538" s="22">
        <f t="shared" si="1762"/>
        <v>0</v>
      </c>
      <c r="AR538" s="22">
        <f t="shared" si="1763"/>
        <v>0</v>
      </c>
      <c r="AS538" s="22"/>
      <c r="AT538" s="22"/>
      <c r="AU538" s="22"/>
      <c r="AV538" s="22">
        <f t="shared" si="1764"/>
        <v>725.6</v>
      </c>
      <c r="AW538" s="22">
        <f t="shared" si="1765"/>
        <v>0</v>
      </c>
      <c r="AX538" s="22">
        <f t="shared" si="1766"/>
        <v>0</v>
      </c>
      <c r="AY538" s="22"/>
      <c r="AZ538" s="22"/>
      <c r="BA538" s="22"/>
      <c r="BB538" s="22">
        <f t="shared" si="1767"/>
        <v>725.6</v>
      </c>
      <c r="BC538" s="22">
        <f t="shared" si="1768"/>
        <v>0</v>
      </c>
      <c r="BD538" s="22">
        <f t="shared" si="1769"/>
        <v>0</v>
      </c>
      <c r="BE538" s="22"/>
      <c r="BF538" s="22"/>
      <c r="BG538" s="22"/>
      <c r="BH538" s="22">
        <f t="shared" si="1770"/>
        <v>725.6</v>
      </c>
      <c r="BI538" s="22">
        <f t="shared" si="1771"/>
        <v>0</v>
      </c>
      <c r="BJ538" s="22">
        <f t="shared" si="1772"/>
        <v>0</v>
      </c>
      <c r="BK538" s="22">
        <v>12576.014999999999</v>
      </c>
      <c r="BL538" s="22"/>
      <c r="BM538" s="22"/>
      <c r="BN538" s="22">
        <f t="shared" si="1773"/>
        <v>13301.615</v>
      </c>
      <c r="BO538" s="22">
        <f t="shared" si="1774"/>
        <v>0</v>
      </c>
      <c r="BP538" s="22">
        <f t="shared" si="1775"/>
        <v>0</v>
      </c>
      <c r="BQ538" s="22"/>
      <c r="BR538" s="22"/>
      <c r="BS538" s="22">
        <f t="shared" si="1776"/>
        <v>13301.615</v>
      </c>
      <c r="BT538" s="22">
        <f t="shared" si="1777"/>
        <v>0</v>
      </c>
      <c r="BU538" s="22">
        <f t="shared" si="1778"/>
        <v>0</v>
      </c>
      <c r="BV538" s="22"/>
      <c r="BW538" s="22"/>
      <c r="BX538" s="22">
        <f t="shared" si="1779"/>
        <v>13301.615</v>
      </c>
      <c r="BY538" s="22">
        <f t="shared" si="1780"/>
        <v>0</v>
      </c>
      <c r="BZ538" s="22">
        <f t="shared" si="1781"/>
        <v>0</v>
      </c>
      <c r="CA538" s="22"/>
      <c r="CB538" s="22"/>
      <c r="CC538" s="22"/>
      <c r="CD538" s="22">
        <f t="shared" si="1680"/>
        <v>13301.615</v>
      </c>
      <c r="CE538" s="22"/>
      <c r="CF538" s="34">
        <f t="shared" si="1782"/>
        <v>13301.615</v>
      </c>
      <c r="CG538" s="22">
        <f t="shared" si="1681"/>
        <v>0</v>
      </c>
      <c r="CH538" s="22"/>
      <c r="CI538" s="22">
        <f t="shared" si="1783"/>
        <v>0</v>
      </c>
      <c r="CJ538" s="22">
        <f t="shared" si="1682"/>
        <v>0</v>
      </c>
      <c r="CK538" s="22"/>
      <c r="CL538" s="22">
        <f t="shared" si="1784"/>
        <v>0</v>
      </c>
      <c r="CM538" s="22"/>
      <c r="CN538" s="15"/>
      <c r="CO538" s="35"/>
    </row>
    <row r="539" spans="1:99" x14ac:dyDescent="0.3">
      <c r="A539" s="36" t="s">
        <v>339</v>
      </c>
      <c r="B539" s="16">
        <v>620</v>
      </c>
      <c r="C539" s="32"/>
      <c r="D539" s="32"/>
      <c r="E539" s="33" t="s">
        <v>46</v>
      </c>
      <c r="F539" s="22">
        <f t="shared" ref="F539:K539" si="1792">F540</f>
        <v>1227.0999999999999</v>
      </c>
      <c r="G539" s="22">
        <f t="shared" si="1792"/>
        <v>0</v>
      </c>
      <c r="H539" s="22">
        <f t="shared" si="1792"/>
        <v>0</v>
      </c>
      <c r="I539" s="22">
        <f t="shared" si="1792"/>
        <v>0</v>
      </c>
      <c r="J539" s="22">
        <f t="shared" si="1792"/>
        <v>0</v>
      </c>
      <c r="K539" s="22">
        <f t="shared" si="1792"/>
        <v>0</v>
      </c>
      <c r="L539" s="22">
        <f t="shared" si="1746"/>
        <v>1227.0999999999999</v>
      </c>
      <c r="M539" s="22">
        <f t="shared" si="1747"/>
        <v>0</v>
      </c>
      <c r="N539" s="22">
        <f t="shared" si="1748"/>
        <v>0</v>
      </c>
      <c r="O539" s="22">
        <f>O540</f>
        <v>0</v>
      </c>
      <c r="P539" s="22">
        <f>P540</f>
        <v>0</v>
      </c>
      <c r="Q539" s="22">
        <f>Q540</f>
        <v>0</v>
      </c>
      <c r="R539" s="22">
        <f t="shared" si="1749"/>
        <v>1227.0999999999999</v>
      </c>
      <c r="S539" s="22">
        <f t="shared" si="1750"/>
        <v>0</v>
      </c>
      <c r="T539" s="22">
        <f t="shared" si="1751"/>
        <v>0</v>
      </c>
      <c r="U539" s="22">
        <f>U540</f>
        <v>0</v>
      </c>
      <c r="V539" s="22">
        <f>V540</f>
        <v>0</v>
      </c>
      <c r="W539" s="22">
        <f>W540</f>
        <v>0</v>
      </c>
      <c r="X539" s="22">
        <f t="shared" si="1752"/>
        <v>1227.0999999999999</v>
      </c>
      <c r="Y539" s="22">
        <f t="shared" si="1753"/>
        <v>0</v>
      </c>
      <c r="Z539" s="22">
        <f t="shared" si="1754"/>
        <v>0</v>
      </c>
      <c r="AA539" s="22">
        <f>AA540</f>
        <v>0</v>
      </c>
      <c r="AB539" s="22">
        <f>AB540</f>
        <v>0</v>
      </c>
      <c r="AC539" s="22">
        <f>AC540</f>
        <v>0</v>
      </c>
      <c r="AD539" s="22">
        <f t="shared" si="1755"/>
        <v>1227.0999999999999</v>
      </c>
      <c r="AE539" s="22">
        <f t="shared" si="1756"/>
        <v>0</v>
      </c>
      <c r="AF539" s="22">
        <f t="shared" si="1757"/>
        <v>0</v>
      </c>
      <c r="AG539" s="22">
        <f>AG540</f>
        <v>0</v>
      </c>
      <c r="AH539" s="22">
        <f>AH540</f>
        <v>0</v>
      </c>
      <c r="AI539" s="22">
        <f>AI540</f>
        <v>0</v>
      </c>
      <c r="AJ539" s="22">
        <f t="shared" si="1758"/>
        <v>1227.0999999999999</v>
      </c>
      <c r="AK539" s="22">
        <f t="shared" si="1759"/>
        <v>0</v>
      </c>
      <c r="AL539" s="22">
        <f t="shared" si="1760"/>
        <v>0</v>
      </c>
      <c r="AM539" s="22">
        <f>AM540</f>
        <v>0</v>
      </c>
      <c r="AN539" s="22">
        <f>AN540</f>
        <v>0</v>
      </c>
      <c r="AO539" s="22">
        <f>AO540</f>
        <v>0</v>
      </c>
      <c r="AP539" s="22">
        <f t="shared" si="1761"/>
        <v>1227.0999999999999</v>
      </c>
      <c r="AQ539" s="22">
        <f t="shared" si="1762"/>
        <v>0</v>
      </c>
      <c r="AR539" s="22">
        <f t="shared" si="1763"/>
        <v>0</v>
      </c>
      <c r="AS539" s="22">
        <f>AS540</f>
        <v>0</v>
      </c>
      <c r="AT539" s="22">
        <f>AT540</f>
        <v>0</v>
      </c>
      <c r="AU539" s="22">
        <f>AU540</f>
        <v>0</v>
      </c>
      <c r="AV539" s="22">
        <f t="shared" si="1764"/>
        <v>1227.0999999999999</v>
      </c>
      <c r="AW539" s="22">
        <f t="shared" si="1765"/>
        <v>0</v>
      </c>
      <c r="AX539" s="22">
        <f t="shared" si="1766"/>
        <v>0</v>
      </c>
      <c r="AY539" s="22">
        <f>AY540</f>
        <v>0</v>
      </c>
      <c r="AZ539" s="22">
        <f>AZ540</f>
        <v>0</v>
      </c>
      <c r="BA539" s="22">
        <f>BA540</f>
        <v>0</v>
      </c>
      <c r="BB539" s="22">
        <f t="shared" si="1767"/>
        <v>1227.0999999999999</v>
      </c>
      <c r="BC539" s="22">
        <f t="shared" si="1768"/>
        <v>0</v>
      </c>
      <c r="BD539" s="22">
        <f t="shared" si="1769"/>
        <v>0</v>
      </c>
      <c r="BE539" s="22">
        <f>BE540</f>
        <v>0</v>
      </c>
      <c r="BF539" s="22">
        <f>BF540</f>
        <v>0</v>
      </c>
      <c r="BG539" s="22">
        <f>BG540</f>
        <v>0</v>
      </c>
      <c r="BH539" s="22">
        <f t="shared" si="1770"/>
        <v>1227.0999999999999</v>
      </c>
      <c r="BI539" s="22">
        <f t="shared" si="1771"/>
        <v>0</v>
      </c>
      <c r="BJ539" s="22">
        <f t="shared" si="1772"/>
        <v>0</v>
      </c>
      <c r="BK539" s="22">
        <f>BK540</f>
        <v>22857.334999999999</v>
      </c>
      <c r="BL539" s="22">
        <f>BL540</f>
        <v>0</v>
      </c>
      <c r="BM539" s="22">
        <f>BM540</f>
        <v>0</v>
      </c>
      <c r="BN539" s="22">
        <f t="shared" si="1773"/>
        <v>24084.434999999998</v>
      </c>
      <c r="BO539" s="22">
        <f t="shared" si="1774"/>
        <v>0</v>
      </c>
      <c r="BP539" s="22">
        <f t="shared" si="1775"/>
        <v>0</v>
      </c>
      <c r="BQ539" s="22">
        <f>BQ540</f>
        <v>0</v>
      </c>
      <c r="BR539" s="22">
        <f>BR540</f>
        <v>0</v>
      </c>
      <c r="BS539" s="22">
        <f t="shared" si="1776"/>
        <v>24084.434999999998</v>
      </c>
      <c r="BT539" s="22">
        <f t="shared" si="1777"/>
        <v>0</v>
      </c>
      <c r="BU539" s="22">
        <f t="shared" si="1778"/>
        <v>0</v>
      </c>
      <c r="BV539" s="22">
        <f>BV540</f>
        <v>0</v>
      </c>
      <c r="BW539" s="22">
        <f>BW540</f>
        <v>0</v>
      </c>
      <c r="BX539" s="22">
        <f t="shared" si="1779"/>
        <v>24084.434999999998</v>
      </c>
      <c r="BY539" s="22">
        <f t="shared" si="1780"/>
        <v>0</v>
      </c>
      <c r="BZ539" s="22">
        <f t="shared" si="1781"/>
        <v>0</v>
      </c>
      <c r="CA539" s="22">
        <f>CA540</f>
        <v>0</v>
      </c>
      <c r="CB539" s="22">
        <f>CB540</f>
        <v>0</v>
      </c>
      <c r="CC539" s="22">
        <f>CC540</f>
        <v>0</v>
      </c>
      <c r="CD539" s="22">
        <f t="shared" si="1680"/>
        <v>24084.434999999998</v>
      </c>
      <c r="CE539" s="22">
        <f>CE540</f>
        <v>0</v>
      </c>
      <c r="CF539" s="34">
        <f t="shared" si="1782"/>
        <v>24084.434999999998</v>
      </c>
      <c r="CG539" s="22">
        <f t="shared" si="1681"/>
        <v>0</v>
      </c>
      <c r="CH539" s="22">
        <f>CH540</f>
        <v>0</v>
      </c>
      <c r="CI539" s="22">
        <f t="shared" si="1783"/>
        <v>0</v>
      </c>
      <c r="CJ539" s="22">
        <f t="shared" si="1682"/>
        <v>0</v>
      </c>
      <c r="CK539" s="22">
        <f>CK540</f>
        <v>0</v>
      </c>
      <c r="CL539" s="22">
        <f t="shared" si="1784"/>
        <v>0</v>
      </c>
      <c r="CM539" s="22">
        <f>CM540</f>
        <v>0</v>
      </c>
      <c r="CN539" s="15"/>
      <c r="CO539" s="35"/>
      <c r="CT539" s="5" t="s">
        <v>30</v>
      </c>
    </row>
    <row r="540" spans="1:99" x14ac:dyDescent="0.3">
      <c r="A540" s="36" t="s">
        <v>339</v>
      </c>
      <c r="B540" s="16">
        <v>620</v>
      </c>
      <c r="C540" s="32" t="s">
        <v>278</v>
      </c>
      <c r="D540" s="32" t="s">
        <v>67</v>
      </c>
      <c r="E540" s="33" t="s">
        <v>279</v>
      </c>
      <c r="F540" s="22">
        <v>1227.0999999999999</v>
      </c>
      <c r="G540" s="22"/>
      <c r="H540" s="22"/>
      <c r="I540" s="22"/>
      <c r="J540" s="22"/>
      <c r="K540" s="22"/>
      <c r="L540" s="22">
        <f t="shared" si="1746"/>
        <v>1227.0999999999999</v>
      </c>
      <c r="M540" s="22">
        <f t="shared" si="1747"/>
        <v>0</v>
      </c>
      <c r="N540" s="22">
        <f t="shared" si="1748"/>
        <v>0</v>
      </c>
      <c r="O540" s="22"/>
      <c r="P540" s="22"/>
      <c r="Q540" s="22"/>
      <c r="R540" s="22">
        <f t="shared" si="1749"/>
        <v>1227.0999999999999</v>
      </c>
      <c r="S540" s="22">
        <f t="shared" si="1750"/>
        <v>0</v>
      </c>
      <c r="T540" s="22">
        <f t="shared" si="1751"/>
        <v>0</v>
      </c>
      <c r="U540" s="22"/>
      <c r="V540" s="22"/>
      <c r="W540" s="22"/>
      <c r="X540" s="22">
        <f t="shared" si="1752"/>
        <v>1227.0999999999999</v>
      </c>
      <c r="Y540" s="22">
        <f t="shared" si="1753"/>
        <v>0</v>
      </c>
      <c r="Z540" s="22">
        <f t="shared" si="1754"/>
        <v>0</v>
      </c>
      <c r="AA540" s="22"/>
      <c r="AB540" s="22"/>
      <c r="AC540" s="22"/>
      <c r="AD540" s="22">
        <f t="shared" si="1755"/>
        <v>1227.0999999999999</v>
      </c>
      <c r="AE540" s="22">
        <f t="shared" si="1756"/>
        <v>0</v>
      </c>
      <c r="AF540" s="22">
        <f t="shared" si="1757"/>
        <v>0</v>
      </c>
      <c r="AG540" s="22"/>
      <c r="AH540" s="22"/>
      <c r="AI540" s="22"/>
      <c r="AJ540" s="22">
        <f t="shared" si="1758"/>
        <v>1227.0999999999999</v>
      </c>
      <c r="AK540" s="22">
        <f t="shared" si="1759"/>
        <v>0</v>
      </c>
      <c r="AL540" s="22">
        <f t="shared" si="1760"/>
        <v>0</v>
      </c>
      <c r="AM540" s="22"/>
      <c r="AN540" s="22"/>
      <c r="AO540" s="22"/>
      <c r="AP540" s="22">
        <f t="shared" si="1761"/>
        <v>1227.0999999999999</v>
      </c>
      <c r="AQ540" s="22">
        <f t="shared" si="1762"/>
        <v>0</v>
      </c>
      <c r="AR540" s="22">
        <f t="shared" si="1763"/>
        <v>0</v>
      </c>
      <c r="AS540" s="22"/>
      <c r="AT540" s="22"/>
      <c r="AU540" s="22"/>
      <c r="AV540" s="22">
        <f t="shared" si="1764"/>
        <v>1227.0999999999999</v>
      </c>
      <c r="AW540" s="22">
        <f t="shared" si="1765"/>
        <v>0</v>
      </c>
      <c r="AX540" s="22">
        <f t="shared" si="1766"/>
        <v>0</v>
      </c>
      <c r="AY540" s="22"/>
      <c r="AZ540" s="22"/>
      <c r="BA540" s="22"/>
      <c r="BB540" s="22">
        <f t="shared" si="1767"/>
        <v>1227.0999999999999</v>
      </c>
      <c r="BC540" s="22">
        <f t="shared" si="1768"/>
        <v>0</v>
      </c>
      <c r="BD540" s="22">
        <f t="shared" si="1769"/>
        <v>0</v>
      </c>
      <c r="BE540" s="22"/>
      <c r="BF540" s="22"/>
      <c r="BG540" s="22"/>
      <c r="BH540" s="22">
        <f t="shared" si="1770"/>
        <v>1227.0999999999999</v>
      </c>
      <c r="BI540" s="22">
        <f t="shared" si="1771"/>
        <v>0</v>
      </c>
      <c r="BJ540" s="22">
        <f t="shared" si="1772"/>
        <v>0</v>
      </c>
      <c r="BK540" s="22">
        <v>22857.334999999999</v>
      </c>
      <c r="BL540" s="22"/>
      <c r="BM540" s="22"/>
      <c r="BN540" s="22">
        <f t="shared" si="1773"/>
        <v>24084.434999999998</v>
      </c>
      <c r="BO540" s="22">
        <f t="shared" si="1774"/>
        <v>0</v>
      </c>
      <c r="BP540" s="22">
        <f t="shared" si="1775"/>
        <v>0</v>
      </c>
      <c r="BQ540" s="22"/>
      <c r="BR540" s="22"/>
      <c r="BS540" s="22">
        <f t="shared" si="1776"/>
        <v>24084.434999999998</v>
      </c>
      <c r="BT540" s="22">
        <f t="shared" si="1777"/>
        <v>0</v>
      </c>
      <c r="BU540" s="22">
        <f t="shared" si="1778"/>
        <v>0</v>
      </c>
      <c r="BV540" s="22"/>
      <c r="BW540" s="22"/>
      <c r="BX540" s="22">
        <f t="shared" si="1779"/>
        <v>24084.434999999998</v>
      </c>
      <c r="BY540" s="22">
        <f t="shared" si="1780"/>
        <v>0</v>
      </c>
      <c r="BZ540" s="22">
        <f t="shared" si="1781"/>
        <v>0</v>
      </c>
      <c r="CA540" s="22"/>
      <c r="CB540" s="22"/>
      <c r="CC540" s="22"/>
      <c r="CD540" s="22">
        <f t="shared" si="1680"/>
        <v>24084.434999999998</v>
      </c>
      <c r="CE540" s="22"/>
      <c r="CF540" s="34">
        <f t="shared" si="1782"/>
        <v>24084.434999999998</v>
      </c>
      <c r="CG540" s="22">
        <f t="shared" si="1681"/>
        <v>0</v>
      </c>
      <c r="CH540" s="22"/>
      <c r="CI540" s="22">
        <f t="shared" si="1783"/>
        <v>0</v>
      </c>
      <c r="CJ540" s="22">
        <f t="shared" si="1682"/>
        <v>0</v>
      </c>
      <c r="CK540" s="22"/>
      <c r="CL540" s="22">
        <f t="shared" si="1784"/>
        <v>0</v>
      </c>
      <c r="CM540" s="22"/>
      <c r="CN540" s="15"/>
      <c r="CO540" s="35"/>
    </row>
    <row r="541" spans="1:99" ht="46.8" x14ac:dyDescent="0.3">
      <c r="A541" s="36" t="s">
        <v>340</v>
      </c>
      <c r="B541" s="16"/>
      <c r="C541" s="32"/>
      <c r="D541" s="32"/>
      <c r="E541" s="33" t="s">
        <v>341</v>
      </c>
      <c r="F541" s="22">
        <f t="shared" ref="F541:F545" si="1793">F542</f>
        <v>2478</v>
      </c>
      <c r="G541" s="22">
        <f t="shared" ref="G541:G545" si="1794">G542</f>
        <v>2478</v>
      </c>
      <c r="H541" s="22">
        <f t="shared" ref="H541:H545" si="1795">H542</f>
        <v>2478</v>
      </c>
      <c r="I541" s="22">
        <f t="shared" ref="I541:I545" si="1796">I542</f>
        <v>0</v>
      </c>
      <c r="J541" s="22">
        <f t="shared" ref="J541:J545" si="1797">J542</f>
        <v>0</v>
      </c>
      <c r="K541" s="22">
        <f t="shared" ref="K541:K545" si="1798">K542</f>
        <v>0</v>
      </c>
      <c r="L541" s="22">
        <f t="shared" si="1746"/>
        <v>2478</v>
      </c>
      <c r="M541" s="22">
        <f t="shared" si="1747"/>
        <v>2478</v>
      </c>
      <c r="N541" s="22">
        <f t="shared" si="1748"/>
        <v>2478</v>
      </c>
      <c r="O541" s="22">
        <f t="shared" ref="O541:O545" si="1799">O542</f>
        <v>0</v>
      </c>
      <c r="P541" s="22">
        <f t="shared" ref="P541:P545" si="1800">P542</f>
        <v>0</v>
      </c>
      <c r="Q541" s="22">
        <f t="shared" ref="Q541:Q545" si="1801">Q542</f>
        <v>0</v>
      </c>
      <c r="R541" s="22">
        <f t="shared" si="1749"/>
        <v>2478</v>
      </c>
      <c r="S541" s="22">
        <f t="shared" si="1750"/>
        <v>2478</v>
      </c>
      <c r="T541" s="22">
        <f t="shared" si="1751"/>
        <v>2478</v>
      </c>
      <c r="U541" s="22">
        <f t="shared" ref="U541:U545" si="1802">U542</f>
        <v>0</v>
      </c>
      <c r="V541" s="22">
        <f t="shared" ref="V541:V545" si="1803">V542</f>
        <v>0</v>
      </c>
      <c r="W541" s="22">
        <f t="shared" ref="W541:W545" si="1804">W542</f>
        <v>0</v>
      </c>
      <c r="X541" s="22">
        <f t="shared" si="1752"/>
        <v>2478</v>
      </c>
      <c r="Y541" s="22">
        <f t="shared" si="1753"/>
        <v>2478</v>
      </c>
      <c r="Z541" s="22">
        <f t="shared" si="1754"/>
        <v>2478</v>
      </c>
      <c r="AA541" s="22">
        <f t="shared" ref="AA541:AA545" si="1805">AA542</f>
        <v>0</v>
      </c>
      <c r="AB541" s="22">
        <f t="shared" ref="AB541:AB545" si="1806">AB542</f>
        <v>0</v>
      </c>
      <c r="AC541" s="22">
        <f t="shared" ref="AC541:AC545" si="1807">AC542</f>
        <v>0</v>
      </c>
      <c r="AD541" s="22">
        <f t="shared" si="1755"/>
        <v>2478</v>
      </c>
      <c r="AE541" s="22">
        <f t="shared" si="1756"/>
        <v>2478</v>
      </c>
      <c r="AF541" s="22">
        <f t="shared" si="1757"/>
        <v>2478</v>
      </c>
      <c r="AG541" s="22">
        <f t="shared" ref="AG541:AG545" si="1808">AG542</f>
        <v>0</v>
      </c>
      <c r="AH541" s="22">
        <f t="shared" ref="AH541:AH545" si="1809">AH542</f>
        <v>0</v>
      </c>
      <c r="AI541" s="22">
        <f t="shared" ref="AI541:AI545" si="1810">AI542</f>
        <v>0</v>
      </c>
      <c r="AJ541" s="22">
        <f t="shared" si="1758"/>
        <v>2478</v>
      </c>
      <c r="AK541" s="22">
        <f t="shared" si="1759"/>
        <v>2478</v>
      </c>
      <c r="AL541" s="22">
        <f t="shared" si="1760"/>
        <v>2478</v>
      </c>
      <c r="AM541" s="22">
        <f t="shared" ref="AM541:AM545" si="1811">AM542</f>
        <v>372</v>
      </c>
      <c r="AN541" s="22">
        <f t="shared" ref="AN541:AN545" si="1812">AN542</f>
        <v>0</v>
      </c>
      <c r="AO541" s="22">
        <f t="shared" ref="AO541:AO545" si="1813">AO542</f>
        <v>0</v>
      </c>
      <c r="AP541" s="22">
        <f t="shared" si="1761"/>
        <v>2850</v>
      </c>
      <c r="AQ541" s="22">
        <f t="shared" si="1762"/>
        <v>2478</v>
      </c>
      <c r="AR541" s="22">
        <f t="shared" si="1763"/>
        <v>2478</v>
      </c>
      <c r="AS541" s="22">
        <f t="shared" ref="AS541:AS545" si="1814">AS542</f>
        <v>0</v>
      </c>
      <c r="AT541" s="22">
        <f t="shared" ref="AT541:AT545" si="1815">AT542</f>
        <v>0</v>
      </c>
      <c r="AU541" s="22">
        <f t="shared" ref="AU541:AU545" si="1816">AU542</f>
        <v>0</v>
      </c>
      <c r="AV541" s="22">
        <f t="shared" si="1764"/>
        <v>2850</v>
      </c>
      <c r="AW541" s="22">
        <f t="shared" si="1765"/>
        <v>2478</v>
      </c>
      <c r="AX541" s="22">
        <f t="shared" si="1766"/>
        <v>2478</v>
      </c>
      <c r="AY541" s="22">
        <f t="shared" ref="AY541:AY545" si="1817">AY542</f>
        <v>0</v>
      </c>
      <c r="AZ541" s="22">
        <f t="shared" ref="AZ541:AZ545" si="1818">AZ542</f>
        <v>0</v>
      </c>
      <c r="BA541" s="22">
        <f t="shared" ref="BA541:BA545" si="1819">BA542</f>
        <v>0</v>
      </c>
      <c r="BB541" s="22">
        <f t="shared" si="1767"/>
        <v>2850</v>
      </c>
      <c r="BC541" s="22">
        <f t="shared" si="1768"/>
        <v>2478</v>
      </c>
      <c r="BD541" s="22">
        <f t="shared" si="1769"/>
        <v>2478</v>
      </c>
      <c r="BE541" s="22">
        <f t="shared" ref="BE541:BE545" si="1820">BE542</f>
        <v>0</v>
      </c>
      <c r="BF541" s="22">
        <f t="shared" ref="BF541:BF545" si="1821">BF542</f>
        <v>0</v>
      </c>
      <c r="BG541" s="22">
        <f t="shared" ref="BG541:BG545" si="1822">BG542</f>
        <v>0</v>
      </c>
      <c r="BH541" s="22">
        <f t="shared" si="1770"/>
        <v>2850</v>
      </c>
      <c r="BI541" s="22">
        <f t="shared" si="1771"/>
        <v>2478</v>
      </c>
      <c r="BJ541" s="22">
        <f t="shared" si="1772"/>
        <v>2478</v>
      </c>
      <c r="BK541" s="22">
        <f t="shared" ref="BK541:BK545" si="1823">BK542</f>
        <v>0</v>
      </c>
      <c r="BL541" s="22">
        <f t="shared" ref="BL541:BL545" si="1824">BL542</f>
        <v>0</v>
      </c>
      <c r="BM541" s="22">
        <f t="shared" ref="BM541:BM545" si="1825">BM542</f>
        <v>0</v>
      </c>
      <c r="BN541" s="22">
        <f t="shared" si="1773"/>
        <v>2850</v>
      </c>
      <c r="BO541" s="22">
        <f t="shared" si="1774"/>
        <v>2478</v>
      </c>
      <c r="BP541" s="22">
        <f t="shared" si="1775"/>
        <v>2478</v>
      </c>
      <c r="BQ541" s="22">
        <f t="shared" ref="BQ541:BQ545" si="1826">BQ542</f>
        <v>0</v>
      </c>
      <c r="BR541" s="22">
        <f t="shared" ref="BR541:BR545" si="1827">BR542</f>
        <v>0</v>
      </c>
      <c r="BS541" s="22">
        <f t="shared" si="1776"/>
        <v>2850</v>
      </c>
      <c r="BT541" s="22">
        <f t="shared" si="1777"/>
        <v>2478</v>
      </c>
      <c r="BU541" s="22">
        <f t="shared" si="1778"/>
        <v>2478</v>
      </c>
      <c r="BV541" s="22">
        <f t="shared" ref="BV541:BV545" si="1828">BV542</f>
        <v>0</v>
      </c>
      <c r="BW541" s="22">
        <f t="shared" ref="BW541:BW545" si="1829">BW542</f>
        <v>0</v>
      </c>
      <c r="BX541" s="22">
        <f t="shared" si="1779"/>
        <v>2850</v>
      </c>
      <c r="BY541" s="22">
        <f t="shared" si="1780"/>
        <v>2478</v>
      </c>
      <c r="BZ541" s="22">
        <f t="shared" si="1781"/>
        <v>2478</v>
      </c>
      <c r="CA541" s="22">
        <f t="shared" ref="CA541:CA545" si="1830">CA542</f>
        <v>0</v>
      </c>
      <c r="CB541" s="22">
        <f t="shared" ref="CB541:CB545" si="1831">CB542</f>
        <v>0</v>
      </c>
      <c r="CC541" s="22">
        <f t="shared" ref="CC541:CC545" si="1832">CC542</f>
        <v>0</v>
      </c>
      <c r="CD541" s="22">
        <f t="shared" si="1680"/>
        <v>2850</v>
      </c>
      <c r="CE541" s="22">
        <f t="shared" ref="CE541:CE545" si="1833">CE542</f>
        <v>0</v>
      </c>
      <c r="CF541" s="34">
        <f t="shared" si="1782"/>
        <v>2850</v>
      </c>
      <c r="CG541" s="22">
        <f t="shared" si="1681"/>
        <v>2478</v>
      </c>
      <c r="CH541" s="22">
        <f t="shared" ref="CH541:CM545" si="1834">CH542</f>
        <v>0</v>
      </c>
      <c r="CI541" s="22">
        <f t="shared" si="1783"/>
        <v>2478</v>
      </c>
      <c r="CJ541" s="22">
        <f t="shared" si="1682"/>
        <v>2478</v>
      </c>
      <c r="CK541" s="22">
        <f t="shared" si="1834"/>
        <v>0</v>
      </c>
      <c r="CL541" s="22">
        <f t="shared" si="1784"/>
        <v>2478</v>
      </c>
      <c r="CM541" s="22">
        <f t="shared" si="1834"/>
        <v>0</v>
      </c>
      <c r="CN541" s="15"/>
      <c r="CO541" s="35"/>
      <c r="CU541" s="5" t="s">
        <v>31</v>
      </c>
    </row>
    <row r="542" spans="1:99" ht="31.2" x14ac:dyDescent="0.3">
      <c r="A542" s="36" t="s">
        <v>340</v>
      </c>
      <c r="B542" s="36" t="s">
        <v>342</v>
      </c>
      <c r="C542" s="32"/>
      <c r="D542" s="32"/>
      <c r="E542" s="33" t="s">
        <v>194</v>
      </c>
      <c r="F542" s="22">
        <f t="shared" si="1793"/>
        <v>2478</v>
      </c>
      <c r="G542" s="22">
        <f t="shared" si="1794"/>
        <v>2478</v>
      </c>
      <c r="H542" s="22">
        <f t="shared" si="1795"/>
        <v>2478</v>
      </c>
      <c r="I542" s="22">
        <f t="shared" si="1796"/>
        <v>0</v>
      </c>
      <c r="J542" s="22">
        <f t="shared" si="1797"/>
        <v>0</v>
      </c>
      <c r="K542" s="22">
        <f t="shared" si="1798"/>
        <v>0</v>
      </c>
      <c r="L542" s="22">
        <f t="shared" si="1746"/>
        <v>2478</v>
      </c>
      <c r="M542" s="22">
        <f t="shared" si="1747"/>
        <v>2478</v>
      </c>
      <c r="N542" s="22">
        <f t="shared" si="1748"/>
        <v>2478</v>
      </c>
      <c r="O542" s="22">
        <f t="shared" si="1799"/>
        <v>0</v>
      </c>
      <c r="P542" s="22">
        <f t="shared" si="1800"/>
        <v>0</v>
      </c>
      <c r="Q542" s="22">
        <f t="shared" si="1801"/>
        <v>0</v>
      </c>
      <c r="R542" s="22">
        <f t="shared" si="1749"/>
        <v>2478</v>
      </c>
      <c r="S542" s="22">
        <f t="shared" si="1750"/>
        <v>2478</v>
      </c>
      <c r="T542" s="22">
        <f t="shared" si="1751"/>
        <v>2478</v>
      </c>
      <c r="U542" s="22">
        <f t="shared" si="1802"/>
        <v>0</v>
      </c>
      <c r="V542" s="22">
        <f t="shared" si="1803"/>
        <v>0</v>
      </c>
      <c r="W542" s="22">
        <f t="shared" si="1804"/>
        <v>0</v>
      </c>
      <c r="X542" s="22">
        <f t="shared" si="1752"/>
        <v>2478</v>
      </c>
      <c r="Y542" s="22">
        <f t="shared" si="1753"/>
        <v>2478</v>
      </c>
      <c r="Z542" s="22">
        <f t="shared" si="1754"/>
        <v>2478</v>
      </c>
      <c r="AA542" s="22">
        <f t="shared" si="1805"/>
        <v>0</v>
      </c>
      <c r="AB542" s="22">
        <f t="shared" si="1806"/>
        <v>0</v>
      </c>
      <c r="AC542" s="22">
        <f t="shared" si="1807"/>
        <v>0</v>
      </c>
      <c r="AD542" s="22">
        <f t="shared" si="1755"/>
        <v>2478</v>
      </c>
      <c r="AE542" s="22">
        <f t="shared" si="1756"/>
        <v>2478</v>
      </c>
      <c r="AF542" s="22">
        <f t="shared" si="1757"/>
        <v>2478</v>
      </c>
      <c r="AG542" s="22">
        <f t="shared" si="1808"/>
        <v>0</v>
      </c>
      <c r="AH542" s="22">
        <f t="shared" si="1809"/>
        <v>0</v>
      </c>
      <c r="AI542" s="22">
        <f t="shared" si="1810"/>
        <v>0</v>
      </c>
      <c r="AJ542" s="22">
        <f t="shared" si="1758"/>
        <v>2478</v>
      </c>
      <c r="AK542" s="22">
        <f t="shared" si="1759"/>
        <v>2478</v>
      </c>
      <c r="AL542" s="22">
        <f t="shared" si="1760"/>
        <v>2478</v>
      </c>
      <c r="AM542" s="22">
        <f t="shared" si="1811"/>
        <v>372</v>
      </c>
      <c r="AN542" s="22">
        <f t="shared" si="1812"/>
        <v>0</v>
      </c>
      <c r="AO542" s="22">
        <f t="shared" si="1813"/>
        <v>0</v>
      </c>
      <c r="AP542" s="22">
        <f t="shared" si="1761"/>
        <v>2850</v>
      </c>
      <c r="AQ542" s="22">
        <f t="shared" si="1762"/>
        <v>2478</v>
      </c>
      <c r="AR542" s="22">
        <f t="shared" si="1763"/>
        <v>2478</v>
      </c>
      <c r="AS542" s="22">
        <f t="shared" si="1814"/>
        <v>0</v>
      </c>
      <c r="AT542" s="22">
        <f t="shared" si="1815"/>
        <v>0</v>
      </c>
      <c r="AU542" s="22">
        <f t="shared" si="1816"/>
        <v>0</v>
      </c>
      <c r="AV542" s="22">
        <f t="shared" si="1764"/>
        <v>2850</v>
      </c>
      <c r="AW542" s="22">
        <f t="shared" si="1765"/>
        <v>2478</v>
      </c>
      <c r="AX542" s="22">
        <f t="shared" si="1766"/>
        <v>2478</v>
      </c>
      <c r="AY542" s="22">
        <f t="shared" si="1817"/>
        <v>0</v>
      </c>
      <c r="AZ542" s="22">
        <f t="shared" si="1818"/>
        <v>0</v>
      </c>
      <c r="BA542" s="22">
        <f t="shared" si="1819"/>
        <v>0</v>
      </c>
      <c r="BB542" s="22">
        <f t="shared" si="1767"/>
        <v>2850</v>
      </c>
      <c r="BC542" s="22">
        <f t="shared" si="1768"/>
        <v>2478</v>
      </c>
      <c r="BD542" s="22">
        <f t="shared" si="1769"/>
        <v>2478</v>
      </c>
      <c r="BE542" s="22">
        <f t="shared" si="1820"/>
        <v>0</v>
      </c>
      <c r="BF542" s="22">
        <f t="shared" si="1821"/>
        <v>0</v>
      </c>
      <c r="BG542" s="22">
        <f t="shared" si="1822"/>
        <v>0</v>
      </c>
      <c r="BH542" s="22">
        <f t="shared" si="1770"/>
        <v>2850</v>
      </c>
      <c r="BI542" s="22">
        <f t="shared" si="1771"/>
        <v>2478</v>
      </c>
      <c r="BJ542" s="22">
        <f t="shared" si="1772"/>
        <v>2478</v>
      </c>
      <c r="BK542" s="22">
        <f t="shared" si="1823"/>
        <v>0</v>
      </c>
      <c r="BL542" s="22">
        <f t="shared" si="1824"/>
        <v>0</v>
      </c>
      <c r="BM542" s="22">
        <f t="shared" si="1825"/>
        <v>0</v>
      </c>
      <c r="BN542" s="22">
        <f t="shared" si="1773"/>
        <v>2850</v>
      </c>
      <c r="BO542" s="22">
        <f t="shared" si="1774"/>
        <v>2478</v>
      </c>
      <c r="BP542" s="22">
        <f t="shared" si="1775"/>
        <v>2478</v>
      </c>
      <c r="BQ542" s="22">
        <f t="shared" si="1826"/>
        <v>0</v>
      </c>
      <c r="BR542" s="22">
        <f t="shared" si="1827"/>
        <v>0</v>
      </c>
      <c r="BS542" s="22">
        <f t="shared" si="1776"/>
        <v>2850</v>
      </c>
      <c r="BT542" s="22">
        <f t="shared" si="1777"/>
        <v>2478</v>
      </c>
      <c r="BU542" s="22">
        <f t="shared" si="1778"/>
        <v>2478</v>
      </c>
      <c r="BV542" s="22">
        <f t="shared" si="1828"/>
        <v>0</v>
      </c>
      <c r="BW542" s="22">
        <f t="shared" si="1829"/>
        <v>0</v>
      </c>
      <c r="BX542" s="22">
        <f t="shared" si="1779"/>
        <v>2850</v>
      </c>
      <c r="BY542" s="22">
        <f t="shared" si="1780"/>
        <v>2478</v>
      </c>
      <c r="BZ542" s="22">
        <f t="shared" si="1781"/>
        <v>2478</v>
      </c>
      <c r="CA542" s="22">
        <f t="shared" si="1830"/>
        <v>0</v>
      </c>
      <c r="CB542" s="22">
        <f t="shared" si="1831"/>
        <v>0</v>
      </c>
      <c r="CC542" s="22">
        <f t="shared" si="1832"/>
        <v>0</v>
      </c>
      <c r="CD542" s="22">
        <f t="shared" si="1680"/>
        <v>2850</v>
      </c>
      <c r="CE542" s="22">
        <f t="shared" si="1833"/>
        <v>0</v>
      </c>
      <c r="CF542" s="34">
        <f t="shared" si="1782"/>
        <v>2850</v>
      </c>
      <c r="CG542" s="22">
        <f t="shared" si="1681"/>
        <v>2478</v>
      </c>
      <c r="CH542" s="22">
        <f t="shared" si="1834"/>
        <v>0</v>
      </c>
      <c r="CI542" s="22">
        <f t="shared" si="1783"/>
        <v>2478</v>
      </c>
      <c r="CJ542" s="22">
        <f t="shared" si="1682"/>
        <v>2478</v>
      </c>
      <c r="CK542" s="22">
        <f t="shared" si="1834"/>
        <v>0</v>
      </c>
      <c r="CL542" s="22">
        <f t="shared" si="1784"/>
        <v>2478</v>
      </c>
      <c r="CM542" s="22">
        <f t="shared" si="1834"/>
        <v>0</v>
      </c>
      <c r="CN542" s="15"/>
      <c r="CO542" s="35"/>
      <c r="CS542" s="5" t="s">
        <v>29</v>
      </c>
    </row>
    <row r="543" spans="1:99" ht="31.2" x14ac:dyDescent="0.3">
      <c r="A543" s="36" t="s">
        <v>340</v>
      </c>
      <c r="B543" s="36" t="s">
        <v>343</v>
      </c>
      <c r="C543" s="32"/>
      <c r="D543" s="32"/>
      <c r="E543" s="33" t="s">
        <v>344</v>
      </c>
      <c r="F543" s="22">
        <f t="shared" si="1793"/>
        <v>2478</v>
      </c>
      <c r="G543" s="22">
        <f t="shared" si="1794"/>
        <v>2478</v>
      </c>
      <c r="H543" s="22">
        <f t="shared" si="1795"/>
        <v>2478</v>
      </c>
      <c r="I543" s="22">
        <f t="shared" si="1796"/>
        <v>0</v>
      </c>
      <c r="J543" s="22">
        <f t="shared" si="1797"/>
        <v>0</v>
      </c>
      <c r="K543" s="22">
        <f t="shared" si="1798"/>
        <v>0</v>
      </c>
      <c r="L543" s="22">
        <f t="shared" si="1746"/>
        <v>2478</v>
      </c>
      <c r="M543" s="22">
        <f t="shared" si="1747"/>
        <v>2478</v>
      </c>
      <c r="N543" s="22">
        <f t="shared" si="1748"/>
        <v>2478</v>
      </c>
      <c r="O543" s="22">
        <f t="shared" si="1799"/>
        <v>0</v>
      </c>
      <c r="P543" s="22">
        <f t="shared" si="1800"/>
        <v>0</v>
      </c>
      <c r="Q543" s="22">
        <f t="shared" si="1801"/>
        <v>0</v>
      </c>
      <c r="R543" s="22">
        <f t="shared" si="1749"/>
        <v>2478</v>
      </c>
      <c r="S543" s="22">
        <f t="shared" si="1750"/>
        <v>2478</v>
      </c>
      <c r="T543" s="22">
        <f t="shared" si="1751"/>
        <v>2478</v>
      </c>
      <c r="U543" s="22">
        <f t="shared" si="1802"/>
        <v>0</v>
      </c>
      <c r="V543" s="22">
        <f t="shared" si="1803"/>
        <v>0</v>
      </c>
      <c r="W543" s="22">
        <f t="shared" si="1804"/>
        <v>0</v>
      </c>
      <c r="X543" s="22">
        <f t="shared" si="1752"/>
        <v>2478</v>
      </c>
      <c r="Y543" s="22">
        <f t="shared" si="1753"/>
        <v>2478</v>
      </c>
      <c r="Z543" s="22">
        <f t="shared" si="1754"/>
        <v>2478</v>
      </c>
      <c r="AA543" s="22">
        <f t="shared" si="1805"/>
        <v>0</v>
      </c>
      <c r="AB543" s="22">
        <f t="shared" si="1806"/>
        <v>0</v>
      </c>
      <c r="AC543" s="22">
        <f t="shared" si="1807"/>
        <v>0</v>
      </c>
      <c r="AD543" s="22">
        <f t="shared" si="1755"/>
        <v>2478</v>
      </c>
      <c r="AE543" s="22">
        <f t="shared" si="1756"/>
        <v>2478</v>
      </c>
      <c r="AF543" s="22">
        <f t="shared" si="1757"/>
        <v>2478</v>
      </c>
      <c r="AG543" s="22">
        <f t="shared" si="1808"/>
        <v>0</v>
      </c>
      <c r="AH543" s="22">
        <f t="shared" si="1809"/>
        <v>0</v>
      </c>
      <c r="AI543" s="22">
        <f t="shared" si="1810"/>
        <v>0</v>
      </c>
      <c r="AJ543" s="22">
        <f t="shared" si="1758"/>
        <v>2478</v>
      </c>
      <c r="AK543" s="22">
        <f t="shared" si="1759"/>
        <v>2478</v>
      </c>
      <c r="AL543" s="22">
        <f t="shared" si="1760"/>
        <v>2478</v>
      </c>
      <c r="AM543" s="22">
        <f t="shared" si="1811"/>
        <v>372</v>
      </c>
      <c r="AN543" s="22">
        <f t="shared" si="1812"/>
        <v>0</v>
      </c>
      <c r="AO543" s="22">
        <f t="shared" si="1813"/>
        <v>0</v>
      </c>
      <c r="AP543" s="22">
        <f t="shared" si="1761"/>
        <v>2850</v>
      </c>
      <c r="AQ543" s="22">
        <f t="shared" si="1762"/>
        <v>2478</v>
      </c>
      <c r="AR543" s="22">
        <f t="shared" si="1763"/>
        <v>2478</v>
      </c>
      <c r="AS543" s="22">
        <f t="shared" si="1814"/>
        <v>0</v>
      </c>
      <c r="AT543" s="22">
        <f t="shared" si="1815"/>
        <v>0</v>
      </c>
      <c r="AU543" s="22">
        <f t="shared" si="1816"/>
        <v>0</v>
      </c>
      <c r="AV543" s="22">
        <f t="shared" si="1764"/>
        <v>2850</v>
      </c>
      <c r="AW543" s="22">
        <f t="shared" si="1765"/>
        <v>2478</v>
      </c>
      <c r="AX543" s="22">
        <f t="shared" si="1766"/>
        <v>2478</v>
      </c>
      <c r="AY543" s="22">
        <f t="shared" si="1817"/>
        <v>0</v>
      </c>
      <c r="AZ543" s="22">
        <f t="shared" si="1818"/>
        <v>0</v>
      </c>
      <c r="BA543" s="22">
        <f t="shared" si="1819"/>
        <v>0</v>
      </c>
      <c r="BB543" s="22">
        <f t="shared" si="1767"/>
        <v>2850</v>
      </c>
      <c r="BC543" s="22">
        <f t="shared" si="1768"/>
        <v>2478</v>
      </c>
      <c r="BD543" s="22">
        <f t="shared" si="1769"/>
        <v>2478</v>
      </c>
      <c r="BE543" s="22">
        <f t="shared" si="1820"/>
        <v>0</v>
      </c>
      <c r="BF543" s="22">
        <f t="shared" si="1821"/>
        <v>0</v>
      </c>
      <c r="BG543" s="22">
        <f t="shared" si="1822"/>
        <v>0</v>
      </c>
      <c r="BH543" s="22">
        <f t="shared" si="1770"/>
        <v>2850</v>
      </c>
      <c r="BI543" s="22">
        <f t="shared" si="1771"/>
        <v>2478</v>
      </c>
      <c r="BJ543" s="22">
        <f t="shared" si="1772"/>
        <v>2478</v>
      </c>
      <c r="BK543" s="22">
        <f t="shared" si="1823"/>
        <v>0</v>
      </c>
      <c r="BL543" s="22">
        <f t="shared" si="1824"/>
        <v>0</v>
      </c>
      <c r="BM543" s="22">
        <f t="shared" si="1825"/>
        <v>0</v>
      </c>
      <c r="BN543" s="22">
        <f t="shared" si="1773"/>
        <v>2850</v>
      </c>
      <c r="BO543" s="22">
        <f t="shared" si="1774"/>
        <v>2478</v>
      </c>
      <c r="BP543" s="22">
        <f t="shared" si="1775"/>
        <v>2478</v>
      </c>
      <c r="BQ543" s="22">
        <f t="shared" si="1826"/>
        <v>0</v>
      </c>
      <c r="BR543" s="22">
        <f t="shared" si="1827"/>
        <v>0</v>
      </c>
      <c r="BS543" s="22">
        <f t="shared" si="1776"/>
        <v>2850</v>
      </c>
      <c r="BT543" s="22">
        <f t="shared" si="1777"/>
        <v>2478</v>
      </c>
      <c r="BU543" s="22">
        <f t="shared" si="1778"/>
        <v>2478</v>
      </c>
      <c r="BV543" s="22">
        <f t="shared" si="1828"/>
        <v>0</v>
      </c>
      <c r="BW543" s="22">
        <f t="shared" si="1829"/>
        <v>0</v>
      </c>
      <c r="BX543" s="22">
        <f t="shared" si="1779"/>
        <v>2850</v>
      </c>
      <c r="BY543" s="22">
        <f t="shared" si="1780"/>
        <v>2478</v>
      </c>
      <c r="BZ543" s="22">
        <f t="shared" si="1781"/>
        <v>2478</v>
      </c>
      <c r="CA543" s="22">
        <f t="shared" si="1830"/>
        <v>0</v>
      </c>
      <c r="CB543" s="22">
        <f t="shared" si="1831"/>
        <v>0</v>
      </c>
      <c r="CC543" s="22">
        <f t="shared" si="1832"/>
        <v>0</v>
      </c>
      <c r="CD543" s="22">
        <f t="shared" si="1680"/>
        <v>2850</v>
      </c>
      <c r="CE543" s="22">
        <f t="shared" si="1833"/>
        <v>0</v>
      </c>
      <c r="CF543" s="34">
        <f t="shared" si="1782"/>
        <v>2850</v>
      </c>
      <c r="CG543" s="22">
        <f t="shared" si="1681"/>
        <v>2478</v>
      </c>
      <c r="CH543" s="22">
        <f t="shared" si="1834"/>
        <v>0</v>
      </c>
      <c r="CI543" s="22">
        <f t="shared" si="1783"/>
        <v>2478</v>
      </c>
      <c r="CJ543" s="22">
        <f t="shared" si="1682"/>
        <v>2478</v>
      </c>
      <c r="CK543" s="22">
        <f t="shared" si="1834"/>
        <v>0</v>
      </c>
      <c r="CL543" s="22">
        <f t="shared" si="1784"/>
        <v>2478</v>
      </c>
      <c r="CM543" s="22">
        <f t="shared" si="1834"/>
        <v>0</v>
      </c>
      <c r="CN543" s="15"/>
      <c r="CO543" s="35"/>
      <c r="CT543" s="5" t="s">
        <v>30</v>
      </c>
    </row>
    <row r="544" spans="1:99" x14ac:dyDescent="0.3">
      <c r="A544" s="36" t="s">
        <v>340</v>
      </c>
      <c r="B544" s="36" t="s">
        <v>343</v>
      </c>
      <c r="C544" s="32" t="s">
        <v>278</v>
      </c>
      <c r="D544" s="32" t="s">
        <v>67</v>
      </c>
      <c r="E544" s="33" t="s">
        <v>279</v>
      </c>
      <c r="F544" s="22">
        <v>2478</v>
      </c>
      <c r="G544" s="22">
        <v>2478</v>
      </c>
      <c r="H544" s="22">
        <v>2478</v>
      </c>
      <c r="I544" s="22"/>
      <c r="J544" s="22"/>
      <c r="K544" s="22"/>
      <c r="L544" s="22">
        <f t="shared" si="1746"/>
        <v>2478</v>
      </c>
      <c r="M544" s="22">
        <f t="shared" si="1747"/>
        <v>2478</v>
      </c>
      <c r="N544" s="22">
        <f t="shared" si="1748"/>
        <v>2478</v>
      </c>
      <c r="O544" s="22"/>
      <c r="P544" s="22"/>
      <c r="Q544" s="22"/>
      <c r="R544" s="22">
        <f t="shared" si="1749"/>
        <v>2478</v>
      </c>
      <c r="S544" s="22">
        <f t="shared" si="1750"/>
        <v>2478</v>
      </c>
      <c r="T544" s="22">
        <f t="shared" si="1751"/>
        <v>2478</v>
      </c>
      <c r="U544" s="22"/>
      <c r="V544" s="22"/>
      <c r="W544" s="22"/>
      <c r="X544" s="22">
        <f t="shared" si="1752"/>
        <v>2478</v>
      </c>
      <c r="Y544" s="22">
        <f t="shared" si="1753"/>
        <v>2478</v>
      </c>
      <c r="Z544" s="22">
        <f t="shared" si="1754"/>
        <v>2478</v>
      </c>
      <c r="AA544" s="22"/>
      <c r="AB544" s="22"/>
      <c r="AC544" s="22"/>
      <c r="AD544" s="22">
        <f t="shared" si="1755"/>
        <v>2478</v>
      </c>
      <c r="AE544" s="22">
        <f t="shared" si="1756"/>
        <v>2478</v>
      </c>
      <c r="AF544" s="22">
        <f t="shared" si="1757"/>
        <v>2478</v>
      </c>
      <c r="AG544" s="22"/>
      <c r="AH544" s="22"/>
      <c r="AI544" s="22"/>
      <c r="AJ544" s="22">
        <f t="shared" si="1758"/>
        <v>2478</v>
      </c>
      <c r="AK544" s="22">
        <f t="shared" si="1759"/>
        <v>2478</v>
      </c>
      <c r="AL544" s="22">
        <f t="shared" si="1760"/>
        <v>2478</v>
      </c>
      <c r="AM544" s="22">
        <v>372</v>
      </c>
      <c r="AN544" s="22"/>
      <c r="AO544" s="22"/>
      <c r="AP544" s="22">
        <f t="shared" si="1761"/>
        <v>2850</v>
      </c>
      <c r="AQ544" s="22">
        <f t="shared" si="1762"/>
        <v>2478</v>
      </c>
      <c r="AR544" s="22">
        <f t="shared" si="1763"/>
        <v>2478</v>
      </c>
      <c r="AS544" s="22"/>
      <c r="AT544" s="22"/>
      <c r="AU544" s="22"/>
      <c r="AV544" s="22">
        <f t="shared" si="1764"/>
        <v>2850</v>
      </c>
      <c r="AW544" s="22">
        <f t="shared" si="1765"/>
        <v>2478</v>
      </c>
      <c r="AX544" s="22">
        <f t="shared" si="1766"/>
        <v>2478</v>
      </c>
      <c r="AY544" s="22"/>
      <c r="AZ544" s="22"/>
      <c r="BA544" s="22"/>
      <c r="BB544" s="22">
        <f t="shared" si="1767"/>
        <v>2850</v>
      </c>
      <c r="BC544" s="22">
        <f t="shared" si="1768"/>
        <v>2478</v>
      </c>
      <c r="BD544" s="22">
        <f t="shared" si="1769"/>
        <v>2478</v>
      </c>
      <c r="BE544" s="22"/>
      <c r="BF544" s="22"/>
      <c r="BG544" s="22"/>
      <c r="BH544" s="22">
        <f t="shared" si="1770"/>
        <v>2850</v>
      </c>
      <c r="BI544" s="22">
        <f t="shared" si="1771"/>
        <v>2478</v>
      </c>
      <c r="BJ544" s="22">
        <f t="shared" si="1772"/>
        <v>2478</v>
      </c>
      <c r="BK544" s="22"/>
      <c r="BL544" s="22"/>
      <c r="BM544" s="22"/>
      <c r="BN544" s="22">
        <f t="shared" si="1773"/>
        <v>2850</v>
      </c>
      <c r="BO544" s="22">
        <f t="shared" si="1774"/>
        <v>2478</v>
      </c>
      <c r="BP544" s="22">
        <f t="shared" si="1775"/>
        <v>2478</v>
      </c>
      <c r="BQ544" s="22"/>
      <c r="BR544" s="22"/>
      <c r="BS544" s="22">
        <f t="shared" si="1776"/>
        <v>2850</v>
      </c>
      <c r="BT544" s="22">
        <f t="shared" si="1777"/>
        <v>2478</v>
      </c>
      <c r="BU544" s="22">
        <f t="shared" si="1778"/>
        <v>2478</v>
      </c>
      <c r="BV544" s="22"/>
      <c r="BW544" s="22"/>
      <c r="BX544" s="22">
        <f t="shared" si="1779"/>
        <v>2850</v>
      </c>
      <c r="BY544" s="22">
        <f t="shared" si="1780"/>
        <v>2478</v>
      </c>
      <c r="BZ544" s="22">
        <f t="shared" si="1781"/>
        <v>2478</v>
      </c>
      <c r="CA544" s="22"/>
      <c r="CB544" s="22"/>
      <c r="CC544" s="22"/>
      <c r="CD544" s="22">
        <f t="shared" si="1680"/>
        <v>2850</v>
      </c>
      <c r="CE544" s="22"/>
      <c r="CF544" s="34">
        <f t="shared" si="1782"/>
        <v>2850</v>
      </c>
      <c r="CG544" s="22">
        <f t="shared" si="1681"/>
        <v>2478</v>
      </c>
      <c r="CH544" s="22"/>
      <c r="CI544" s="22">
        <f t="shared" si="1783"/>
        <v>2478</v>
      </c>
      <c r="CJ544" s="22">
        <f t="shared" si="1682"/>
        <v>2478</v>
      </c>
      <c r="CK544" s="22"/>
      <c r="CL544" s="22">
        <f t="shared" si="1784"/>
        <v>2478</v>
      </c>
      <c r="CM544" s="22"/>
      <c r="CN544" s="15"/>
      <c r="CO544" s="35"/>
    </row>
    <row r="545" spans="1:99" ht="46.8" x14ac:dyDescent="0.3">
      <c r="A545" s="36" t="s">
        <v>345</v>
      </c>
      <c r="B545" s="36"/>
      <c r="C545" s="32"/>
      <c r="D545" s="32"/>
      <c r="E545" s="33" t="s">
        <v>235</v>
      </c>
      <c r="F545" s="22">
        <f t="shared" si="1793"/>
        <v>15251.4</v>
      </c>
      <c r="G545" s="22">
        <f t="shared" si="1794"/>
        <v>15251.4</v>
      </c>
      <c r="H545" s="22">
        <f t="shared" si="1795"/>
        <v>15251.4</v>
      </c>
      <c r="I545" s="22">
        <f t="shared" si="1796"/>
        <v>0</v>
      </c>
      <c r="J545" s="22">
        <f t="shared" si="1797"/>
        <v>0</v>
      </c>
      <c r="K545" s="22">
        <f t="shared" si="1798"/>
        <v>0</v>
      </c>
      <c r="L545" s="22">
        <f t="shared" si="1746"/>
        <v>15251.4</v>
      </c>
      <c r="M545" s="22">
        <f t="shared" si="1747"/>
        <v>15251.4</v>
      </c>
      <c r="N545" s="22">
        <f t="shared" si="1748"/>
        <v>15251.4</v>
      </c>
      <c r="O545" s="22">
        <f t="shared" si="1799"/>
        <v>0</v>
      </c>
      <c r="P545" s="22">
        <f t="shared" si="1800"/>
        <v>0</v>
      </c>
      <c r="Q545" s="22">
        <f t="shared" si="1801"/>
        <v>0</v>
      </c>
      <c r="R545" s="22">
        <f t="shared" si="1749"/>
        <v>15251.4</v>
      </c>
      <c r="S545" s="22">
        <f t="shared" si="1750"/>
        <v>15251.4</v>
      </c>
      <c r="T545" s="22">
        <f t="shared" si="1751"/>
        <v>15251.4</v>
      </c>
      <c r="U545" s="22">
        <f t="shared" si="1802"/>
        <v>0</v>
      </c>
      <c r="V545" s="22">
        <f t="shared" si="1803"/>
        <v>0</v>
      </c>
      <c r="W545" s="22">
        <f t="shared" si="1804"/>
        <v>0</v>
      </c>
      <c r="X545" s="22">
        <f t="shared" si="1752"/>
        <v>15251.4</v>
      </c>
      <c r="Y545" s="22">
        <f t="shared" si="1753"/>
        <v>15251.4</v>
      </c>
      <c r="Z545" s="22">
        <f t="shared" si="1754"/>
        <v>15251.4</v>
      </c>
      <c r="AA545" s="22">
        <f t="shared" si="1805"/>
        <v>0</v>
      </c>
      <c r="AB545" s="22">
        <f t="shared" si="1806"/>
        <v>0</v>
      </c>
      <c r="AC545" s="22">
        <f t="shared" si="1807"/>
        <v>0</v>
      </c>
      <c r="AD545" s="22">
        <f t="shared" si="1755"/>
        <v>15251.4</v>
      </c>
      <c r="AE545" s="22">
        <f t="shared" si="1756"/>
        <v>15251.4</v>
      </c>
      <c r="AF545" s="22">
        <f t="shared" si="1757"/>
        <v>15251.4</v>
      </c>
      <c r="AG545" s="22">
        <f t="shared" si="1808"/>
        <v>0</v>
      </c>
      <c r="AH545" s="22">
        <f t="shared" si="1809"/>
        <v>0</v>
      </c>
      <c r="AI545" s="22">
        <f t="shared" si="1810"/>
        <v>0</v>
      </c>
      <c r="AJ545" s="22">
        <f t="shared" si="1758"/>
        <v>15251.4</v>
      </c>
      <c r="AK545" s="22">
        <f t="shared" si="1759"/>
        <v>15251.4</v>
      </c>
      <c r="AL545" s="22">
        <f t="shared" si="1760"/>
        <v>15251.4</v>
      </c>
      <c r="AM545" s="22">
        <f t="shared" si="1811"/>
        <v>0</v>
      </c>
      <c r="AN545" s="22">
        <f t="shared" si="1812"/>
        <v>0</v>
      </c>
      <c r="AO545" s="22">
        <f t="shared" si="1813"/>
        <v>0</v>
      </c>
      <c r="AP545" s="22">
        <f t="shared" si="1761"/>
        <v>15251.4</v>
      </c>
      <c r="AQ545" s="22">
        <f t="shared" si="1762"/>
        <v>15251.4</v>
      </c>
      <c r="AR545" s="22">
        <f t="shared" si="1763"/>
        <v>15251.4</v>
      </c>
      <c r="AS545" s="22">
        <f t="shared" si="1814"/>
        <v>0</v>
      </c>
      <c r="AT545" s="22">
        <f t="shared" si="1815"/>
        <v>0</v>
      </c>
      <c r="AU545" s="22">
        <f t="shared" si="1816"/>
        <v>0</v>
      </c>
      <c r="AV545" s="22">
        <f t="shared" si="1764"/>
        <v>15251.4</v>
      </c>
      <c r="AW545" s="22">
        <f t="shared" si="1765"/>
        <v>15251.4</v>
      </c>
      <c r="AX545" s="22">
        <f t="shared" si="1766"/>
        <v>15251.4</v>
      </c>
      <c r="AY545" s="22">
        <f t="shared" si="1817"/>
        <v>0</v>
      </c>
      <c r="AZ545" s="22">
        <f t="shared" si="1818"/>
        <v>0</v>
      </c>
      <c r="BA545" s="22">
        <f t="shared" si="1819"/>
        <v>0</v>
      </c>
      <c r="BB545" s="22">
        <f t="shared" si="1767"/>
        <v>15251.4</v>
      </c>
      <c r="BC545" s="22">
        <f t="shared" si="1768"/>
        <v>15251.4</v>
      </c>
      <c r="BD545" s="22">
        <f t="shared" si="1769"/>
        <v>15251.4</v>
      </c>
      <c r="BE545" s="22">
        <f t="shared" si="1820"/>
        <v>0</v>
      </c>
      <c r="BF545" s="22">
        <f t="shared" si="1821"/>
        <v>0</v>
      </c>
      <c r="BG545" s="22">
        <f t="shared" si="1822"/>
        <v>0</v>
      </c>
      <c r="BH545" s="22">
        <f t="shared" si="1770"/>
        <v>15251.4</v>
      </c>
      <c r="BI545" s="22">
        <f t="shared" si="1771"/>
        <v>15251.4</v>
      </c>
      <c r="BJ545" s="22">
        <f t="shared" si="1772"/>
        <v>15251.4</v>
      </c>
      <c r="BK545" s="22">
        <f t="shared" si="1823"/>
        <v>0</v>
      </c>
      <c r="BL545" s="22">
        <f t="shared" si="1824"/>
        <v>0</v>
      </c>
      <c r="BM545" s="22">
        <f t="shared" si="1825"/>
        <v>0</v>
      </c>
      <c r="BN545" s="22">
        <f t="shared" si="1773"/>
        <v>15251.4</v>
      </c>
      <c r="BO545" s="22">
        <f t="shared" si="1774"/>
        <v>15251.4</v>
      </c>
      <c r="BP545" s="22">
        <f t="shared" si="1775"/>
        <v>15251.4</v>
      </c>
      <c r="BQ545" s="22">
        <f t="shared" si="1826"/>
        <v>0</v>
      </c>
      <c r="BR545" s="22">
        <f t="shared" si="1827"/>
        <v>0</v>
      </c>
      <c r="BS545" s="22">
        <f t="shared" si="1776"/>
        <v>15251.4</v>
      </c>
      <c r="BT545" s="22">
        <f t="shared" si="1777"/>
        <v>15251.4</v>
      </c>
      <c r="BU545" s="22">
        <f t="shared" si="1778"/>
        <v>15251.4</v>
      </c>
      <c r="BV545" s="22">
        <f t="shared" si="1828"/>
        <v>0</v>
      </c>
      <c r="BW545" s="22">
        <f t="shared" si="1829"/>
        <v>0</v>
      </c>
      <c r="BX545" s="22">
        <f t="shared" si="1779"/>
        <v>15251.4</v>
      </c>
      <c r="BY545" s="22">
        <f t="shared" si="1780"/>
        <v>15251.4</v>
      </c>
      <c r="BZ545" s="22">
        <f t="shared" si="1781"/>
        <v>15251.4</v>
      </c>
      <c r="CA545" s="22">
        <f t="shared" si="1830"/>
        <v>0</v>
      </c>
      <c r="CB545" s="22">
        <f t="shared" si="1831"/>
        <v>0</v>
      </c>
      <c r="CC545" s="22">
        <f t="shared" si="1832"/>
        <v>0</v>
      </c>
      <c r="CD545" s="22">
        <f t="shared" si="1680"/>
        <v>15251.4</v>
      </c>
      <c r="CE545" s="22">
        <f t="shared" si="1833"/>
        <v>0</v>
      </c>
      <c r="CF545" s="34">
        <f t="shared" si="1782"/>
        <v>15251.4</v>
      </c>
      <c r="CG545" s="22">
        <f t="shared" si="1681"/>
        <v>15251.4</v>
      </c>
      <c r="CH545" s="22">
        <f t="shared" si="1834"/>
        <v>0</v>
      </c>
      <c r="CI545" s="22">
        <f t="shared" si="1783"/>
        <v>15251.4</v>
      </c>
      <c r="CJ545" s="22">
        <f t="shared" si="1682"/>
        <v>15251.4</v>
      </c>
      <c r="CK545" s="22">
        <f t="shared" si="1834"/>
        <v>0</v>
      </c>
      <c r="CL545" s="22">
        <f t="shared" si="1784"/>
        <v>15251.4</v>
      </c>
      <c r="CM545" s="22">
        <f t="shared" si="1834"/>
        <v>0</v>
      </c>
      <c r="CN545" s="15"/>
      <c r="CO545" s="35"/>
      <c r="CU545" s="5" t="s">
        <v>31</v>
      </c>
    </row>
    <row r="546" spans="1:99" ht="46.8" x14ac:dyDescent="0.3">
      <c r="A546" s="36" t="s">
        <v>345</v>
      </c>
      <c r="B546" s="16">
        <v>600</v>
      </c>
      <c r="C546" s="32"/>
      <c r="D546" s="32"/>
      <c r="E546" s="33" t="s">
        <v>45</v>
      </c>
      <c r="F546" s="22">
        <f t="shared" ref="F546:K546" si="1835">F547+F549</f>
        <v>15251.4</v>
      </c>
      <c r="G546" s="22">
        <f t="shared" si="1835"/>
        <v>15251.4</v>
      </c>
      <c r="H546" s="22">
        <f t="shared" si="1835"/>
        <v>15251.4</v>
      </c>
      <c r="I546" s="22">
        <f t="shared" si="1835"/>
        <v>0</v>
      </c>
      <c r="J546" s="22">
        <f t="shared" si="1835"/>
        <v>0</v>
      </c>
      <c r="K546" s="22">
        <f t="shared" si="1835"/>
        <v>0</v>
      </c>
      <c r="L546" s="22">
        <f t="shared" si="1746"/>
        <v>15251.4</v>
      </c>
      <c r="M546" s="22">
        <f t="shared" si="1747"/>
        <v>15251.4</v>
      </c>
      <c r="N546" s="22">
        <f t="shared" si="1748"/>
        <v>15251.4</v>
      </c>
      <c r="O546" s="22">
        <f>O547+O549</f>
        <v>0</v>
      </c>
      <c r="P546" s="22">
        <f>P547+P549</f>
        <v>0</v>
      </c>
      <c r="Q546" s="22">
        <f>Q547+Q549</f>
        <v>0</v>
      </c>
      <c r="R546" s="22">
        <f t="shared" si="1749"/>
        <v>15251.4</v>
      </c>
      <c r="S546" s="22">
        <f t="shared" si="1750"/>
        <v>15251.4</v>
      </c>
      <c r="T546" s="22">
        <f t="shared" si="1751"/>
        <v>15251.4</v>
      </c>
      <c r="U546" s="22">
        <f>U547+U549</f>
        <v>0</v>
      </c>
      <c r="V546" s="22">
        <f>V547+V549</f>
        <v>0</v>
      </c>
      <c r="W546" s="22">
        <f>W547+W549</f>
        <v>0</v>
      </c>
      <c r="X546" s="22">
        <f t="shared" si="1752"/>
        <v>15251.4</v>
      </c>
      <c r="Y546" s="22">
        <f t="shared" si="1753"/>
        <v>15251.4</v>
      </c>
      <c r="Z546" s="22">
        <f t="shared" si="1754"/>
        <v>15251.4</v>
      </c>
      <c r="AA546" s="22">
        <f>AA547+AA549</f>
        <v>0</v>
      </c>
      <c r="AB546" s="22">
        <f>AB547+AB549</f>
        <v>0</v>
      </c>
      <c r="AC546" s="22">
        <f>AC547+AC549</f>
        <v>0</v>
      </c>
      <c r="AD546" s="22">
        <f t="shared" si="1755"/>
        <v>15251.4</v>
      </c>
      <c r="AE546" s="22">
        <f t="shared" si="1756"/>
        <v>15251.4</v>
      </c>
      <c r="AF546" s="22">
        <f t="shared" si="1757"/>
        <v>15251.4</v>
      </c>
      <c r="AG546" s="22">
        <f>AG547+AG549</f>
        <v>0</v>
      </c>
      <c r="AH546" s="22">
        <f>AH547+AH549</f>
        <v>0</v>
      </c>
      <c r="AI546" s="22">
        <f>AI547+AI549</f>
        <v>0</v>
      </c>
      <c r="AJ546" s="22">
        <f t="shared" si="1758"/>
        <v>15251.4</v>
      </c>
      <c r="AK546" s="22">
        <f t="shared" si="1759"/>
        <v>15251.4</v>
      </c>
      <c r="AL546" s="22">
        <f t="shared" si="1760"/>
        <v>15251.4</v>
      </c>
      <c r="AM546" s="22">
        <f>AM547+AM549</f>
        <v>0</v>
      </c>
      <c r="AN546" s="22">
        <f>AN547+AN549</f>
        <v>0</v>
      </c>
      <c r="AO546" s="22">
        <f>AO547+AO549</f>
        <v>0</v>
      </c>
      <c r="AP546" s="22">
        <f t="shared" si="1761"/>
        <v>15251.4</v>
      </c>
      <c r="AQ546" s="22">
        <f t="shared" si="1762"/>
        <v>15251.4</v>
      </c>
      <c r="AR546" s="22">
        <f t="shared" si="1763"/>
        <v>15251.4</v>
      </c>
      <c r="AS546" s="22">
        <f>AS547+AS549</f>
        <v>0</v>
      </c>
      <c r="AT546" s="22">
        <f>AT547+AT549</f>
        <v>0</v>
      </c>
      <c r="AU546" s="22">
        <f>AU547+AU549</f>
        <v>0</v>
      </c>
      <c r="AV546" s="22">
        <f t="shared" si="1764"/>
        <v>15251.4</v>
      </c>
      <c r="AW546" s="22">
        <f t="shared" si="1765"/>
        <v>15251.4</v>
      </c>
      <c r="AX546" s="22">
        <f t="shared" si="1766"/>
        <v>15251.4</v>
      </c>
      <c r="AY546" s="22">
        <f>AY547+AY549</f>
        <v>0</v>
      </c>
      <c r="AZ546" s="22">
        <f>AZ547+AZ549</f>
        <v>0</v>
      </c>
      <c r="BA546" s="22">
        <f>BA547+BA549</f>
        <v>0</v>
      </c>
      <c r="BB546" s="22">
        <f t="shared" si="1767"/>
        <v>15251.4</v>
      </c>
      <c r="BC546" s="22">
        <f t="shared" si="1768"/>
        <v>15251.4</v>
      </c>
      <c r="BD546" s="22">
        <f t="shared" si="1769"/>
        <v>15251.4</v>
      </c>
      <c r="BE546" s="22">
        <f>BE547+BE549</f>
        <v>0</v>
      </c>
      <c r="BF546" s="22">
        <f>BF547+BF549</f>
        <v>0</v>
      </c>
      <c r="BG546" s="22">
        <f>BG547+BG549</f>
        <v>0</v>
      </c>
      <c r="BH546" s="22">
        <f t="shared" si="1770"/>
        <v>15251.4</v>
      </c>
      <c r="BI546" s="22">
        <f t="shared" si="1771"/>
        <v>15251.4</v>
      </c>
      <c r="BJ546" s="22">
        <f t="shared" si="1772"/>
        <v>15251.4</v>
      </c>
      <c r="BK546" s="22">
        <f>BK547+BK549</f>
        <v>0</v>
      </c>
      <c r="BL546" s="22">
        <f>BL547+BL549</f>
        <v>0</v>
      </c>
      <c r="BM546" s="22">
        <f>BM547+BM549</f>
        <v>0</v>
      </c>
      <c r="BN546" s="22">
        <f t="shared" si="1773"/>
        <v>15251.4</v>
      </c>
      <c r="BO546" s="22">
        <f t="shared" si="1774"/>
        <v>15251.4</v>
      </c>
      <c r="BP546" s="22">
        <f t="shared" si="1775"/>
        <v>15251.4</v>
      </c>
      <c r="BQ546" s="22">
        <f>BQ547+BQ549</f>
        <v>0</v>
      </c>
      <c r="BR546" s="22">
        <f>BR547+BR549</f>
        <v>0</v>
      </c>
      <c r="BS546" s="22">
        <f t="shared" si="1776"/>
        <v>15251.4</v>
      </c>
      <c r="BT546" s="22">
        <f t="shared" si="1777"/>
        <v>15251.4</v>
      </c>
      <c r="BU546" s="22">
        <f t="shared" si="1778"/>
        <v>15251.4</v>
      </c>
      <c r="BV546" s="22">
        <f>BV547+BV549</f>
        <v>0</v>
      </c>
      <c r="BW546" s="22">
        <f>BW547+BW549</f>
        <v>0</v>
      </c>
      <c r="BX546" s="22">
        <f t="shared" si="1779"/>
        <v>15251.4</v>
      </c>
      <c r="BY546" s="22">
        <f t="shared" si="1780"/>
        <v>15251.4</v>
      </c>
      <c r="BZ546" s="22">
        <f t="shared" si="1781"/>
        <v>15251.4</v>
      </c>
      <c r="CA546" s="22">
        <f>CA547+CA549</f>
        <v>0</v>
      </c>
      <c r="CB546" s="22">
        <f>CB547+CB549</f>
        <v>0</v>
      </c>
      <c r="CC546" s="22">
        <f>CC547+CC549</f>
        <v>0</v>
      </c>
      <c r="CD546" s="22">
        <f t="shared" si="1680"/>
        <v>15251.4</v>
      </c>
      <c r="CE546" s="22">
        <f>CE547+CE549</f>
        <v>0</v>
      </c>
      <c r="CF546" s="34">
        <f t="shared" si="1782"/>
        <v>15251.4</v>
      </c>
      <c r="CG546" s="22">
        <f t="shared" si="1681"/>
        <v>15251.4</v>
      </c>
      <c r="CH546" s="22">
        <f>CH547+CH549</f>
        <v>0</v>
      </c>
      <c r="CI546" s="22">
        <f t="shared" si="1783"/>
        <v>15251.4</v>
      </c>
      <c r="CJ546" s="22">
        <f t="shared" si="1682"/>
        <v>15251.4</v>
      </c>
      <c r="CK546" s="22">
        <f>CK547+CK549</f>
        <v>0</v>
      </c>
      <c r="CL546" s="22">
        <f t="shared" si="1784"/>
        <v>15251.4</v>
      </c>
      <c r="CM546" s="22">
        <f>CM547+CM549</f>
        <v>0</v>
      </c>
      <c r="CN546" s="15"/>
      <c r="CO546" s="35"/>
      <c r="CS546" s="5" t="s">
        <v>29</v>
      </c>
    </row>
    <row r="547" spans="1:99" x14ac:dyDescent="0.3">
      <c r="A547" s="36" t="s">
        <v>345</v>
      </c>
      <c r="B547" s="16">
        <v>610</v>
      </c>
      <c r="C547" s="32"/>
      <c r="D547" s="32"/>
      <c r="E547" s="33" t="s">
        <v>104</v>
      </c>
      <c r="F547" s="22">
        <f t="shared" ref="F547:K547" si="1836">F548</f>
        <v>5617</v>
      </c>
      <c r="G547" s="22">
        <f t="shared" si="1836"/>
        <v>5617</v>
      </c>
      <c r="H547" s="22">
        <f t="shared" si="1836"/>
        <v>5617</v>
      </c>
      <c r="I547" s="22">
        <f t="shared" si="1836"/>
        <v>0</v>
      </c>
      <c r="J547" s="22">
        <f t="shared" si="1836"/>
        <v>0</v>
      </c>
      <c r="K547" s="22">
        <f t="shared" si="1836"/>
        <v>0</v>
      </c>
      <c r="L547" s="22">
        <f t="shared" si="1746"/>
        <v>5617</v>
      </c>
      <c r="M547" s="22">
        <f t="shared" si="1747"/>
        <v>5617</v>
      </c>
      <c r="N547" s="22">
        <f t="shared" si="1748"/>
        <v>5617</v>
      </c>
      <c r="O547" s="22">
        <f>O548</f>
        <v>0</v>
      </c>
      <c r="P547" s="22">
        <f>P548</f>
        <v>0</v>
      </c>
      <c r="Q547" s="22">
        <f>Q548</f>
        <v>0</v>
      </c>
      <c r="R547" s="22">
        <f t="shared" si="1749"/>
        <v>5617</v>
      </c>
      <c r="S547" s="22">
        <f t="shared" si="1750"/>
        <v>5617</v>
      </c>
      <c r="T547" s="22">
        <f t="shared" si="1751"/>
        <v>5617</v>
      </c>
      <c r="U547" s="22">
        <f>U548</f>
        <v>0</v>
      </c>
      <c r="V547" s="22">
        <f>V548</f>
        <v>0</v>
      </c>
      <c r="W547" s="22">
        <f>W548</f>
        <v>0</v>
      </c>
      <c r="X547" s="22">
        <f t="shared" si="1752"/>
        <v>5617</v>
      </c>
      <c r="Y547" s="22">
        <f t="shared" si="1753"/>
        <v>5617</v>
      </c>
      <c r="Z547" s="22">
        <f t="shared" si="1754"/>
        <v>5617</v>
      </c>
      <c r="AA547" s="22">
        <f>AA548</f>
        <v>0</v>
      </c>
      <c r="AB547" s="22">
        <f>AB548</f>
        <v>0</v>
      </c>
      <c r="AC547" s="22">
        <f>AC548</f>
        <v>0</v>
      </c>
      <c r="AD547" s="22">
        <f t="shared" si="1755"/>
        <v>5617</v>
      </c>
      <c r="AE547" s="22">
        <f t="shared" si="1756"/>
        <v>5617</v>
      </c>
      <c r="AF547" s="22">
        <f t="shared" si="1757"/>
        <v>5617</v>
      </c>
      <c r="AG547" s="22">
        <f>AG548</f>
        <v>0</v>
      </c>
      <c r="AH547" s="22">
        <f>AH548</f>
        <v>0</v>
      </c>
      <c r="AI547" s="22">
        <f>AI548</f>
        <v>0</v>
      </c>
      <c r="AJ547" s="22">
        <f t="shared" si="1758"/>
        <v>5617</v>
      </c>
      <c r="AK547" s="22">
        <f t="shared" si="1759"/>
        <v>5617</v>
      </c>
      <c r="AL547" s="22">
        <f t="shared" si="1760"/>
        <v>5617</v>
      </c>
      <c r="AM547" s="22">
        <f>AM548</f>
        <v>0</v>
      </c>
      <c r="AN547" s="22">
        <f>AN548</f>
        <v>0</v>
      </c>
      <c r="AO547" s="22">
        <f>AO548</f>
        <v>0</v>
      </c>
      <c r="AP547" s="22">
        <f t="shared" si="1761"/>
        <v>5617</v>
      </c>
      <c r="AQ547" s="22">
        <f t="shared" si="1762"/>
        <v>5617</v>
      </c>
      <c r="AR547" s="22">
        <f t="shared" si="1763"/>
        <v>5617</v>
      </c>
      <c r="AS547" s="22">
        <f>AS548</f>
        <v>0</v>
      </c>
      <c r="AT547" s="22">
        <f>AT548</f>
        <v>0</v>
      </c>
      <c r="AU547" s="22">
        <f>AU548</f>
        <v>0</v>
      </c>
      <c r="AV547" s="22">
        <f t="shared" si="1764"/>
        <v>5617</v>
      </c>
      <c r="AW547" s="22">
        <f t="shared" si="1765"/>
        <v>5617</v>
      </c>
      <c r="AX547" s="22">
        <f t="shared" si="1766"/>
        <v>5617</v>
      </c>
      <c r="AY547" s="22">
        <f>AY548</f>
        <v>0</v>
      </c>
      <c r="AZ547" s="22">
        <f>AZ548</f>
        <v>0</v>
      </c>
      <c r="BA547" s="22">
        <f>BA548</f>
        <v>0</v>
      </c>
      <c r="BB547" s="22">
        <f t="shared" si="1767"/>
        <v>5617</v>
      </c>
      <c r="BC547" s="22">
        <f t="shared" si="1768"/>
        <v>5617</v>
      </c>
      <c r="BD547" s="22">
        <f t="shared" si="1769"/>
        <v>5617</v>
      </c>
      <c r="BE547" s="22">
        <f>BE548</f>
        <v>0</v>
      </c>
      <c r="BF547" s="22">
        <f>BF548</f>
        <v>0</v>
      </c>
      <c r="BG547" s="22">
        <f>BG548</f>
        <v>0</v>
      </c>
      <c r="BH547" s="22">
        <f t="shared" si="1770"/>
        <v>5617</v>
      </c>
      <c r="BI547" s="22">
        <f t="shared" si="1771"/>
        <v>5617</v>
      </c>
      <c r="BJ547" s="22">
        <f t="shared" si="1772"/>
        <v>5617</v>
      </c>
      <c r="BK547" s="22">
        <f>BK548</f>
        <v>0</v>
      </c>
      <c r="BL547" s="22">
        <f>BL548</f>
        <v>0</v>
      </c>
      <c r="BM547" s="22">
        <f>BM548</f>
        <v>0</v>
      </c>
      <c r="BN547" s="22">
        <f t="shared" si="1773"/>
        <v>5617</v>
      </c>
      <c r="BO547" s="22">
        <f t="shared" si="1774"/>
        <v>5617</v>
      </c>
      <c r="BP547" s="22">
        <f t="shared" si="1775"/>
        <v>5617</v>
      </c>
      <c r="BQ547" s="22">
        <f>BQ548</f>
        <v>0</v>
      </c>
      <c r="BR547" s="22">
        <f>BR548</f>
        <v>0</v>
      </c>
      <c r="BS547" s="22">
        <f t="shared" si="1776"/>
        <v>5617</v>
      </c>
      <c r="BT547" s="22">
        <f t="shared" si="1777"/>
        <v>5617</v>
      </c>
      <c r="BU547" s="22">
        <f t="shared" si="1778"/>
        <v>5617</v>
      </c>
      <c r="BV547" s="22">
        <f>BV548</f>
        <v>0</v>
      </c>
      <c r="BW547" s="22">
        <f>BW548</f>
        <v>0</v>
      </c>
      <c r="BX547" s="22">
        <f t="shared" si="1779"/>
        <v>5617</v>
      </c>
      <c r="BY547" s="22">
        <f t="shared" si="1780"/>
        <v>5617</v>
      </c>
      <c r="BZ547" s="22">
        <f t="shared" si="1781"/>
        <v>5617</v>
      </c>
      <c r="CA547" s="22">
        <f>CA548</f>
        <v>0</v>
      </c>
      <c r="CB547" s="22">
        <f>CB548</f>
        <v>0</v>
      </c>
      <c r="CC547" s="22">
        <f>CC548</f>
        <v>0</v>
      </c>
      <c r="CD547" s="22">
        <f t="shared" si="1680"/>
        <v>5617</v>
      </c>
      <c r="CE547" s="22">
        <f>CE548</f>
        <v>0</v>
      </c>
      <c r="CF547" s="34">
        <f t="shared" si="1782"/>
        <v>5617</v>
      </c>
      <c r="CG547" s="22">
        <f t="shared" si="1681"/>
        <v>5617</v>
      </c>
      <c r="CH547" s="22">
        <f>CH548</f>
        <v>0</v>
      </c>
      <c r="CI547" s="22">
        <f t="shared" si="1783"/>
        <v>5617</v>
      </c>
      <c r="CJ547" s="22">
        <f t="shared" si="1682"/>
        <v>5617</v>
      </c>
      <c r="CK547" s="22">
        <f>CK548</f>
        <v>0</v>
      </c>
      <c r="CL547" s="22">
        <f t="shared" si="1784"/>
        <v>5617</v>
      </c>
      <c r="CM547" s="22">
        <f>CM548</f>
        <v>0</v>
      </c>
      <c r="CN547" s="15"/>
      <c r="CO547" s="35"/>
      <c r="CT547" s="5" t="s">
        <v>30</v>
      </c>
    </row>
    <row r="548" spans="1:99" x14ac:dyDescent="0.3">
      <c r="A548" s="36" t="s">
        <v>345</v>
      </c>
      <c r="B548" s="16">
        <v>610</v>
      </c>
      <c r="C548" s="32" t="s">
        <v>278</v>
      </c>
      <c r="D548" s="32" t="s">
        <v>67</v>
      </c>
      <c r="E548" s="33" t="s">
        <v>279</v>
      </c>
      <c r="F548" s="22">
        <v>5617</v>
      </c>
      <c r="G548" s="22">
        <v>5617</v>
      </c>
      <c r="H548" s="22">
        <v>5617</v>
      </c>
      <c r="I548" s="22"/>
      <c r="J548" s="22"/>
      <c r="K548" s="22"/>
      <c r="L548" s="22">
        <f t="shared" si="1746"/>
        <v>5617</v>
      </c>
      <c r="M548" s="22">
        <f t="shared" si="1747"/>
        <v>5617</v>
      </c>
      <c r="N548" s="22">
        <f t="shared" si="1748"/>
        <v>5617</v>
      </c>
      <c r="O548" s="22"/>
      <c r="P548" s="22"/>
      <c r="Q548" s="22"/>
      <c r="R548" s="22">
        <f t="shared" si="1749"/>
        <v>5617</v>
      </c>
      <c r="S548" s="22">
        <f t="shared" si="1750"/>
        <v>5617</v>
      </c>
      <c r="T548" s="22">
        <f t="shared" si="1751"/>
        <v>5617</v>
      </c>
      <c r="U548" s="22"/>
      <c r="V548" s="22"/>
      <c r="W548" s="22"/>
      <c r="X548" s="22">
        <f t="shared" si="1752"/>
        <v>5617</v>
      </c>
      <c r="Y548" s="22">
        <f t="shared" si="1753"/>
        <v>5617</v>
      </c>
      <c r="Z548" s="22">
        <f t="shared" si="1754"/>
        <v>5617</v>
      </c>
      <c r="AA548" s="22"/>
      <c r="AB548" s="22"/>
      <c r="AC548" s="22"/>
      <c r="AD548" s="22">
        <f t="shared" si="1755"/>
        <v>5617</v>
      </c>
      <c r="AE548" s="22">
        <f t="shared" si="1756"/>
        <v>5617</v>
      </c>
      <c r="AF548" s="22">
        <f t="shared" si="1757"/>
        <v>5617</v>
      </c>
      <c r="AG548" s="22"/>
      <c r="AH548" s="22"/>
      <c r="AI548" s="22"/>
      <c r="AJ548" s="22">
        <f t="shared" si="1758"/>
        <v>5617</v>
      </c>
      <c r="AK548" s="22">
        <f t="shared" si="1759"/>
        <v>5617</v>
      </c>
      <c r="AL548" s="22">
        <f t="shared" si="1760"/>
        <v>5617</v>
      </c>
      <c r="AM548" s="22"/>
      <c r="AN548" s="22"/>
      <c r="AO548" s="22"/>
      <c r="AP548" s="22">
        <f t="shared" si="1761"/>
        <v>5617</v>
      </c>
      <c r="AQ548" s="22">
        <f t="shared" si="1762"/>
        <v>5617</v>
      </c>
      <c r="AR548" s="22">
        <f t="shared" si="1763"/>
        <v>5617</v>
      </c>
      <c r="AS548" s="22"/>
      <c r="AT548" s="22"/>
      <c r="AU548" s="22"/>
      <c r="AV548" s="22">
        <f t="shared" si="1764"/>
        <v>5617</v>
      </c>
      <c r="AW548" s="22">
        <f t="shared" si="1765"/>
        <v>5617</v>
      </c>
      <c r="AX548" s="22">
        <f t="shared" si="1766"/>
        <v>5617</v>
      </c>
      <c r="AY548" s="22"/>
      <c r="AZ548" s="22"/>
      <c r="BA548" s="22"/>
      <c r="BB548" s="22">
        <f t="shared" si="1767"/>
        <v>5617</v>
      </c>
      <c r="BC548" s="22">
        <f t="shared" si="1768"/>
        <v>5617</v>
      </c>
      <c r="BD548" s="22">
        <f t="shared" si="1769"/>
        <v>5617</v>
      </c>
      <c r="BE548" s="22"/>
      <c r="BF548" s="22"/>
      <c r="BG548" s="22"/>
      <c r="BH548" s="22">
        <f t="shared" si="1770"/>
        <v>5617</v>
      </c>
      <c r="BI548" s="22">
        <f t="shared" si="1771"/>
        <v>5617</v>
      </c>
      <c r="BJ548" s="22">
        <f t="shared" si="1772"/>
        <v>5617</v>
      </c>
      <c r="BK548" s="22"/>
      <c r="BL548" s="22"/>
      <c r="BM548" s="22"/>
      <c r="BN548" s="22">
        <f t="shared" si="1773"/>
        <v>5617</v>
      </c>
      <c r="BO548" s="22">
        <f t="shared" si="1774"/>
        <v>5617</v>
      </c>
      <c r="BP548" s="22">
        <f t="shared" si="1775"/>
        <v>5617</v>
      </c>
      <c r="BQ548" s="22"/>
      <c r="BR548" s="22"/>
      <c r="BS548" s="22">
        <f t="shared" si="1776"/>
        <v>5617</v>
      </c>
      <c r="BT548" s="22">
        <f t="shared" si="1777"/>
        <v>5617</v>
      </c>
      <c r="BU548" s="22">
        <f t="shared" si="1778"/>
        <v>5617</v>
      </c>
      <c r="BV548" s="22"/>
      <c r="BW548" s="22"/>
      <c r="BX548" s="22">
        <f t="shared" si="1779"/>
        <v>5617</v>
      </c>
      <c r="BY548" s="22">
        <f t="shared" si="1780"/>
        <v>5617</v>
      </c>
      <c r="BZ548" s="22">
        <f t="shared" si="1781"/>
        <v>5617</v>
      </c>
      <c r="CA548" s="22"/>
      <c r="CB548" s="22"/>
      <c r="CC548" s="22"/>
      <c r="CD548" s="22">
        <f t="shared" si="1680"/>
        <v>5617</v>
      </c>
      <c r="CE548" s="22"/>
      <c r="CF548" s="34">
        <f t="shared" si="1782"/>
        <v>5617</v>
      </c>
      <c r="CG548" s="22">
        <f t="shared" si="1681"/>
        <v>5617</v>
      </c>
      <c r="CH548" s="22"/>
      <c r="CI548" s="22">
        <f t="shared" si="1783"/>
        <v>5617</v>
      </c>
      <c r="CJ548" s="22">
        <f t="shared" si="1682"/>
        <v>5617</v>
      </c>
      <c r="CK548" s="22"/>
      <c r="CL548" s="22">
        <f t="shared" si="1784"/>
        <v>5617</v>
      </c>
      <c r="CM548" s="22"/>
      <c r="CN548" s="15"/>
      <c r="CO548" s="35"/>
    </row>
    <row r="549" spans="1:99" x14ac:dyDescent="0.3">
      <c r="A549" s="36" t="s">
        <v>345</v>
      </c>
      <c r="B549" s="16">
        <v>620</v>
      </c>
      <c r="C549" s="32"/>
      <c r="D549" s="32"/>
      <c r="E549" s="33" t="s">
        <v>46</v>
      </c>
      <c r="F549" s="22">
        <f t="shared" ref="F549:K549" si="1837">F550</f>
        <v>9634.4</v>
      </c>
      <c r="G549" s="22">
        <f t="shared" si="1837"/>
        <v>9634.4</v>
      </c>
      <c r="H549" s="22">
        <f t="shared" si="1837"/>
        <v>9634.4</v>
      </c>
      <c r="I549" s="22">
        <f t="shared" si="1837"/>
        <v>0</v>
      </c>
      <c r="J549" s="22">
        <f t="shared" si="1837"/>
        <v>0</v>
      </c>
      <c r="K549" s="22">
        <f t="shared" si="1837"/>
        <v>0</v>
      </c>
      <c r="L549" s="22">
        <f t="shared" si="1746"/>
        <v>9634.4</v>
      </c>
      <c r="M549" s="22">
        <f t="shared" si="1747"/>
        <v>9634.4</v>
      </c>
      <c r="N549" s="22">
        <f t="shared" si="1748"/>
        <v>9634.4</v>
      </c>
      <c r="O549" s="22">
        <f>O550</f>
        <v>0</v>
      </c>
      <c r="P549" s="22">
        <f>P550</f>
        <v>0</v>
      </c>
      <c r="Q549" s="22">
        <f>Q550</f>
        <v>0</v>
      </c>
      <c r="R549" s="22">
        <f t="shared" si="1749"/>
        <v>9634.4</v>
      </c>
      <c r="S549" s="22">
        <f t="shared" si="1750"/>
        <v>9634.4</v>
      </c>
      <c r="T549" s="22">
        <f t="shared" si="1751"/>
        <v>9634.4</v>
      </c>
      <c r="U549" s="22">
        <f>U550</f>
        <v>0</v>
      </c>
      <c r="V549" s="22">
        <f>V550</f>
        <v>0</v>
      </c>
      <c r="W549" s="22">
        <f>W550</f>
        <v>0</v>
      </c>
      <c r="X549" s="22">
        <f t="shared" si="1752"/>
        <v>9634.4</v>
      </c>
      <c r="Y549" s="22">
        <f t="shared" si="1753"/>
        <v>9634.4</v>
      </c>
      <c r="Z549" s="22">
        <f t="shared" si="1754"/>
        <v>9634.4</v>
      </c>
      <c r="AA549" s="22">
        <f>AA550</f>
        <v>0</v>
      </c>
      <c r="AB549" s="22">
        <f>AB550</f>
        <v>0</v>
      </c>
      <c r="AC549" s="22">
        <f>AC550</f>
        <v>0</v>
      </c>
      <c r="AD549" s="22">
        <f t="shared" si="1755"/>
        <v>9634.4</v>
      </c>
      <c r="AE549" s="22">
        <f t="shared" si="1756"/>
        <v>9634.4</v>
      </c>
      <c r="AF549" s="22">
        <f t="shared" si="1757"/>
        <v>9634.4</v>
      </c>
      <c r="AG549" s="22">
        <f>AG550</f>
        <v>0</v>
      </c>
      <c r="AH549" s="22">
        <f>AH550</f>
        <v>0</v>
      </c>
      <c r="AI549" s="22">
        <f>AI550</f>
        <v>0</v>
      </c>
      <c r="AJ549" s="22">
        <f t="shared" si="1758"/>
        <v>9634.4</v>
      </c>
      <c r="AK549" s="22">
        <f t="shared" si="1759"/>
        <v>9634.4</v>
      </c>
      <c r="AL549" s="22">
        <f t="shared" si="1760"/>
        <v>9634.4</v>
      </c>
      <c r="AM549" s="22">
        <f>AM550</f>
        <v>0</v>
      </c>
      <c r="AN549" s="22">
        <f>AN550</f>
        <v>0</v>
      </c>
      <c r="AO549" s="22">
        <f>AO550</f>
        <v>0</v>
      </c>
      <c r="AP549" s="22">
        <f t="shared" si="1761"/>
        <v>9634.4</v>
      </c>
      <c r="AQ549" s="22">
        <f t="shared" si="1762"/>
        <v>9634.4</v>
      </c>
      <c r="AR549" s="22">
        <f t="shared" si="1763"/>
        <v>9634.4</v>
      </c>
      <c r="AS549" s="22">
        <f>AS550</f>
        <v>0</v>
      </c>
      <c r="AT549" s="22">
        <f>AT550</f>
        <v>0</v>
      </c>
      <c r="AU549" s="22">
        <f>AU550</f>
        <v>0</v>
      </c>
      <c r="AV549" s="22">
        <f t="shared" si="1764"/>
        <v>9634.4</v>
      </c>
      <c r="AW549" s="22">
        <f t="shared" si="1765"/>
        <v>9634.4</v>
      </c>
      <c r="AX549" s="22">
        <f t="shared" si="1766"/>
        <v>9634.4</v>
      </c>
      <c r="AY549" s="22">
        <f>AY550</f>
        <v>0</v>
      </c>
      <c r="AZ549" s="22">
        <f>AZ550</f>
        <v>0</v>
      </c>
      <c r="BA549" s="22">
        <f>BA550</f>
        <v>0</v>
      </c>
      <c r="BB549" s="22">
        <f t="shared" si="1767"/>
        <v>9634.4</v>
      </c>
      <c r="BC549" s="22">
        <f t="shared" si="1768"/>
        <v>9634.4</v>
      </c>
      <c r="BD549" s="22">
        <f t="shared" si="1769"/>
        <v>9634.4</v>
      </c>
      <c r="BE549" s="22">
        <f>BE550</f>
        <v>0</v>
      </c>
      <c r="BF549" s="22">
        <f>BF550</f>
        <v>0</v>
      </c>
      <c r="BG549" s="22">
        <f>BG550</f>
        <v>0</v>
      </c>
      <c r="BH549" s="22">
        <f t="shared" si="1770"/>
        <v>9634.4</v>
      </c>
      <c r="BI549" s="22">
        <f t="shared" si="1771"/>
        <v>9634.4</v>
      </c>
      <c r="BJ549" s="22">
        <f t="shared" si="1772"/>
        <v>9634.4</v>
      </c>
      <c r="BK549" s="22">
        <f>BK550</f>
        <v>0</v>
      </c>
      <c r="BL549" s="22">
        <f>BL550</f>
        <v>0</v>
      </c>
      <c r="BM549" s="22">
        <f>BM550</f>
        <v>0</v>
      </c>
      <c r="BN549" s="22">
        <f t="shared" si="1773"/>
        <v>9634.4</v>
      </c>
      <c r="BO549" s="22">
        <f t="shared" si="1774"/>
        <v>9634.4</v>
      </c>
      <c r="BP549" s="22">
        <f t="shared" si="1775"/>
        <v>9634.4</v>
      </c>
      <c r="BQ549" s="22">
        <f>BQ550</f>
        <v>0</v>
      </c>
      <c r="BR549" s="22">
        <f>BR550</f>
        <v>0</v>
      </c>
      <c r="BS549" s="22">
        <f t="shared" si="1776"/>
        <v>9634.4</v>
      </c>
      <c r="BT549" s="22">
        <f t="shared" si="1777"/>
        <v>9634.4</v>
      </c>
      <c r="BU549" s="22">
        <f t="shared" si="1778"/>
        <v>9634.4</v>
      </c>
      <c r="BV549" s="22">
        <f>BV550</f>
        <v>0</v>
      </c>
      <c r="BW549" s="22">
        <f>BW550</f>
        <v>0</v>
      </c>
      <c r="BX549" s="22">
        <f t="shared" si="1779"/>
        <v>9634.4</v>
      </c>
      <c r="BY549" s="22">
        <f t="shared" si="1780"/>
        <v>9634.4</v>
      </c>
      <c r="BZ549" s="22">
        <f t="shared" si="1781"/>
        <v>9634.4</v>
      </c>
      <c r="CA549" s="22">
        <f>CA550</f>
        <v>0</v>
      </c>
      <c r="CB549" s="22">
        <f>CB550</f>
        <v>0</v>
      </c>
      <c r="CC549" s="22">
        <f>CC550</f>
        <v>0</v>
      </c>
      <c r="CD549" s="22">
        <f t="shared" si="1680"/>
        <v>9634.4</v>
      </c>
      <c r="CE549" s="22">
        <f>CE550</f>
        <v>0</v>
      </c>
      <c r="CF549" s="34">
        <f t="shared" si="1782"/>
        <v>9634.4</v>
      </c>
      <c r="CG549" s="22">
        <f t="shared" si="1681"/>
        <v>9634.4</v>
      </c>
      <c r="CH549" s="22">
        <f>CH550</f>
        <v>0</v>
      </c>
      <c r="CI549" s="22">
        <f t="shared" si="1783"/>
        <v>9634.4</v>
      </c>
      <c r="CJ549" s="22">
        <f t="shared" si="1682"/>
        <v>9634.4</v>
      </c>
      <c r="CK549" s="22">
        <f>CK550</f>
        <v>0</v>
      </c>
      <c r="CL549" s="22">
        <f t="shared" si="1784"/>
        <v>9634.4</v>
      </c>
      <c r="CM549" s="22">
        <f>CM550</f>
        <v>0</v>
      </c>
      <c r="CN549" s="15"/>
      <c r="CO549" s="35"/>
      <c r="CT549" s="5" t="s">
        <v>30</v>
      </c>
    </row>
    <row r="550" spans="1:99" x14ac:dyDescent="0.3">
      <c r="A550" s="36" t="s">
        <v>345</v>
      </c>
      <c r="B550" s="16">
        <v>620</v>
      </c>
      <c r="C550" s="32" t="s">
        <v>278</v>
      </c>
      <c r="D550" s="32" t="s">
        <v>67</v>
      </c>
      <c r="E550" s="33" t="s">
        <v>279</v>
      </c>
      <c r="F550" s="22">
        <v>9634.4</v>
      </c>
      <c r="G550" s="22">
        <v>9634.4</v>
      </c>
      <c r="H550" s="22">
        <v>9634.4</v>
      </c>
      <c r="I550" s="22"/>
      <c r="J550" s="22"/>
      <c r="K550" s="22"/>
      <c r="L550" s="22">
        <f t="shared" si="1746"/>
        <v>9634.4</v>
      </c>
      <c r="M550" s="22">
        <f t="shared" si="1747"/>
        <v>9634.4</v>
      </c>
      <c r="N550" s="22">
        <f t="shared" si="1748"/>
        <v>9634.4</v>
      </c>
      <c r="O550" s="22"/>
      <c r="P550" s="22"/>
      <c r="Q550" s="22"/>
      <c r="R550" s="22">
        <f t="shared" si="1749"/>
        <v>9634.4</v>
      </c>
      <c r="S550" s="22">
        <f t="shared" si="1750"/>
        <v>9634.4</v>
      </c>
      <c r="T550" s="22">
        <f t="shared" si="1751"/>
        <v>9634.4</v>
      </c>
      <c r="U550" s="22"/>
      <c r="V550" s="22"/>
      <c r="W550" s="22"/>
      <c r="X550" s="22">
        <f t="shared" si="1752"/>
        <v>9634.4</v>
      </c>
      <c r="Y550" s="22">
        <f t="shared" si="1753"/>
        <v>9634.4</v>
      </c>
      <c r="Z550" s="22">
        <f t="shared" si="1754"/>
        <v>9634.4</v>
      </c>
      <c r="AA550" s="22"/>
      <c r="AB550" s="22"/>
      <c r="AC550" s="22"/>
      <c r="AD550" s="22">
        <f t="shared" si="1755"/>
        <v>9634.4</v>
      </c>
      <c r="AE550" s="22">
        <f t="shared" si="1756"/>
        <v>9634.4</v>
      </c>
      <c r="AF550" s="22">
        <f t="shared" si="1757"/>
        <v>9634.4</v>
      </c>
      <c r="AG550" s="22"/>
      <c r="AH550" s="22"/>
      <c r="AI550" s="22"/>
      <c r="AJ550" s="22">
        <f t="shared" si="1758"/>
        <v>9634.4</v>
      </c>
      <c r="AK550" s="22">
        <f t="shared" si="1759"/>
        <v>9634.4</v>
      </c>
      <c r="AL550" s="22">
        <f t="shared" si="1760"/>
        <v>9634.4</v>
      </c>
      <c r="AM550" s="22"/>
      <c r="AN550" s="22"/>
      <c r="AO550" s="22"/>
      <c r="AP550" s="22">
        <f t="shared" si="1761"/>
        <v>9634.4</v>
      </c>
      <c r="AQ550" s="22">
        <f t="shared" si="1762"/>
        <v>9634.4</v>
      </c>
      <c r="AR550" s="22">
        <f t="shared" si="1763"/>
        <v>9634.4</v>
      </c>
      <c r="AS550" s="22"/>
      <c r="AT550" s="22"/>
      <c r="AU550" s="22"/>
      <c r="AV550" s="22">
        <f t="shared" si="1764"/>
        <v>9634.4</v>
      </c>
      <c r="AW550" s="22">
        <f t="shared" si="1765"/>
        <v>9634.4</v>
      </c>
      <c r="AX550" s="22">
        <f t="shared" si="1766"/>
        <v>9634.4</v>
      </c>
      <c r="AY550" s="22"/>
      <c r="AZ550" s="22"/>
      <c r="BA550" s="22"/>
      <c r="BB550" s="22">
        <f t="shared" si="1767"/>
        <v>9634.4</v>
      </c>
      <c r="BC550" s="22">
        <f t="shared" si="1768"/>
        <v>9634.4</v>
      </c>
      <c r="BD550" s="22">
        <f t="shared" si="1769"/>
        <v>9634.4</v>
      </c>
      <c r="BE550" s="22"/>
      <c r="BF550" s="22"/>
      <c r="BG550" s="22"/>
      <c r="BH550" s="22">
        <f t="shared" si="1770"/>
        <v>9634.4</v>
      </c>
      <c r="BI550" s="22">
        <f t="shared" si="1771"/>
        <v>9634.4</v>
      </c>
      <c r="BJ550" s="22">
        <f t="shared" si="1772"/>
        <v>9634.4</v>
      </c>
      <c r="BK550" s="22"/>
      <c r="BL550" s="22"/>
      <c r="BM550" s="22"/>
      <c r="BN550" s="22">
        <f t="shared" si="1773"/>
        <v>9634.4</v>
      </c>
      <c r="BO550" s="22">
        <f t="shared" si="1774"/>
        <v>9634.4</v>
      </c>
      <c r="BP550" s="22">
        <f t="shared" si="1775"/>
        <v>9634.4</v>
      </c>
      <c r="BQ550" s="22"/>
      <c r="BR550" s="22"/>
      <c r="BS550" s="22">
        <f t="shared" si="1776"/>
        <v>9634.4</v>
      </c>
      <c r="BT550" s="22">
        <f t="shared" si="1777"/>
        <v>9634.4</v>
      </c>
      <c r="BU550" s="22">
        <f t="shared" si="1778"/>
        <v>9634.4</v>
      </c>
      <c r="BV550" s="22"/>
      <c r="BW550" s="22"/>
      <c r="BX550" s="22">
        <f t="shared" si="1779"/>
        <v>9634.4</v>
      </c>
      <c r="BY550" s="22">
        <f t="shared" si="1780"/>
        <v>9634.4</v>
      </c>
      <c r="BZ550" s="22">
        <f t="shared" si="1781"/>
        <v>9634.4</v>
      </c>
      <c r="CA550" s="22"/>
      <c r="CB550" s="22"/>
      <c r="CC550" s="22"/>
      <c r="CD550" s="22">
        <f t="shared" si="1680"/>
        <v>9634.4</v>
      </c>
      <c r="CE550" s="22"/>
      <c r="CF550" s="34">
        <f t="shared" si="1782"/>
        <v>9634.4</v>
      </c>
      <c r="CG550" s="22">
        <f t="shared" si="1681"/>
        <v>9634.4</v>
      </c>
      <c r="CH550" s="22"/>
      <c r="CI550" s="22">
        <f t="shared" si="1783"/>
        <v>9634.4</v>
      </c>
      <c r="CJ550" s="22">
        <f t="shared" si="1682"/>
        <v>9634.4</v>
      </c>
      <c r="CK550" s="22"/>
      <c r="CL550" s="22">
        <f t="shared" si="1784"/>
        <v>9634.4</v>
      </c>
      <c r="CM550" s="22"/>
      <c r="CN550" s="15"/>
      <c r="CO550" s="35"/>
    </row>
    <row r="551" spans="1:99" s="24" customFormat="1" ht="46.8" x14ac:dyDescent="0.3">
      <c r="A551" s="18" t="s">
        <v>346</v>
      </c>
      <c r="B551" s="19"/>
      <c r="C551" s="18"/>
      <c r="D551" s="18"/>
      <c r="E551" s="20" t="s">
        <v>347</v>
      </c>
      <c r="F551" s="21">
        <f t="shared" ref="F551:K551" si="1838">F552+F613+F627+F650</f>
        <v>533784.4</v>
      </c>
      <c r="G551" s="21">
        <f t="shared" si="1838"/>
        <v>639509.10000000009</v>
      </c>
      <c r="H551" s="21">
        <f t="shared" si="1838"/>
        <v>603491.5</v>
      </c>
      <c r="I551" s="21">
        <f t="shared" si="1838"/>
        <v>0</v>
      </c>
      <c r="J551" s="21">
        <f t="shared" si="1838"/>
        <v>0</v>
      </c>
      <c r="K551" s="21">
        <f t="shared" si="1838"/>
        <v>0</v>
      </c>
      <c r="L551" s="21">
        <f t="shared" si="1746"/>
        <v>533784.4</v>
      </c>
      <c r="M551" s="21">
        <f t="shared" si="1747"/>
        <v>639509.10000000009</v>
      </c>
      <c r="N551" s="21">
        <f t="shared" si="1748"/>
        <v>603491.5</v>
      </c>
      <c r="O551" s="21">
        <f>O552+O613+O627+O650</f>
        <v>250</v>
      </c>
      <c r="P551" s="21">
        <f>P552+P613+P627+P650</f>
        <v>0</v>
      </c>
      <c r="Q551" s="21">
        <f>Q552+Q613+Q627+Q650</f>
        <v>0</v>
      </c>
      <c r="R551" s="21">
        <f t="shared" si="1749"/>
        <v>534034.4</v>
      </c>
      <c r="S551" s="21">
        <f t="shared" si="1750"/>
        <v>639509.10000000009</v>
      </c>
      <c r="T551" s="21">
        <f t="shared" si="1751"/>
        <v>603491.5</v>
      </c>
      <c r="U551" s="21">
        <f>U552+U613+U627+U650</f>
        <v>0</v>
      </c>
      <c r="V551" s="21">
        <f>V552+V613+V627+V650</f>
        <v>0</v>
      </c>
      <c r="W551" s="21">
        <f>W552+W613+W627+W650</f>
        <v>0</v>
      </c>
      <c r="X551" s="21">
        <f t="shared" si="1752"/>
        <v>534034.4</v>
      </c>
      <c r="Y551" s="21">
        <f t="shared" si="1753"/>
        <v>639509.10000000009</v>
      </c>
      <c r="Z551" s="21">
        <f t="shared" si="1754"/>
        <v>603491.5</v>
      </c>
      <c r="AA551" s="21">
        <f>AA552+AA613+AA627+AA650</f>
        <v>0</v>
      </c>
      <c r="AB551" s="21">
        <f>AB552+AB613+AB627+AB650</f>
        <v>0</v>
      </c>
      <c r="AC551" s="21">
        <f>AC552+AC613+AC627+AC650</f>
        <v>0</v>
      </c>
      <c r="AD551" s="21">
        <f t="shared" si="1755"/>
        <v>534034.4</v>
      </c>
      <c r="AE551" s="21">
        <f t="shared" si="1756"/>
        <v>639509.10000000009</v>
      </c>
      <c r="AF551" s="21">
        <f t="shared" si="1757"/>
        <v>603491.5</v>
      </c>
      <c r="AG551" s="21">
        <f>AG552+AG613+AG627+AG650</f>
        <v>0</v>
      </c>
      <c r="AH551" s="21">
        <f>AH552+AH613+AH627+AH650</f>
        <v>0</v>
      </c>
      <c r="AI551" s="21">
        <f>AI552+AI613+AI627+AI650</f>
        <v>0</v>
      </c>
      <c r="AJ551" s="21">
        <f t="shared" si="1758"/>
        <v>534034.4</v>
      </c>
      <c r="AK551" s="21">
        <f t="shared" si="1759"/>
        <v>639509.10000000009</v>
      </c>
      <c r="AL551" s="21">
        <f t="shared" si="1760"/>
        <v>603491.5</v>
      </c>
      <c r="AM551" s="21">
        <f>AM552+AM613+AM627+AM650</f>
        <v>2094.5360000000005</v>
      </c>
      <c r="AN551" s="21">
        <f>AN552+AN613+AN627+AN650</f>
        <v>0</v>
      </c>
      <c r="AO551" s="21">
        <f>AO552+AO613+AO627+AO650</f>
        <v>0</v>
      </c>
      <c r="AP551" s="21">
        <f t="shared" si="1761"/>
        <v>536128.93599999999</v>
      </c>
      <c r="AQ551" s="21">
        <f t="shared" si="1762"/>
        <v>639509.10000000009</v>
      </c>
      <c r="AR551" s="21">
        <f t="shared" si="1763"/>
        <v>603491.5</v>
      </c>
      <c r="AS551" s="21">
        <f>AS552+AS613+AS627+AS650</f>
        <v>0</v>
      </c>
      <c r="AT551" s="21">
        <f>AT552+AT613+AT627+AT650</f>
        <v>0</v>
      </c>
      <c r="AU551" s="21">
        <f>AU552+AU613+AU627+AU650</f>
        <v>0</v>
      </c>
      <c r="AV551" s="21">
        <f t="shared" si="1764"/>
        <v>536128.93599999999</v>
      </c>
      <c r="AW551" s="21">
        <f t="shared" si="1765"/>
        <v>639509.10000000009</v>
      </c>
      <c r="AX551" s="21">
        <f t="shared" si="1766"/>
        <v>603491.5</v>
      </c>
      <c r="AY551" s="21">
        <f>AY552+AY613+AY627+AY650</f>
        <v>4745.3999999999996</v>
      </c>
      <c r="AZ551" s="21">
        <f>AZ552+AZ613+AZ627+AZ650</f>
        <v>0</v>
      </c>
      <c r="BA551" s="21">
        <f>BA552+BA613+BA627+BA650</f>
        <v>0</v>
      </c>
      <c r="BB551" s="21">
        <f t="shared" si="1767"/>
        <v>540874.33600000001</v>
      </c>
      <c r="BC551" s="21">
        <f t="shared" si="1768"/>
        <v>639509.10000000009</v>
      </c>
      <c r="BD551" s="21">
        <f t="shared" si="1769"/>
        <v>603491.5</v>
      </c>
      <c r="BE551" s="21">
        <f>BE552+BE613+BE627+BE650</f>
        <v>-1593.6129999999998</v>
      </c>
      <c r="BF551" s="21">
        <f>BF552+BF613+BF627+BF650</f>
        <v>0</v>
      </c>
      <c r="BG551" s="21">
        <f>BG552+BG613+BG627+BG650</f>
        <v>0</v>
      </c>
      <c r="BH551" s="21">
        <f t="shared" si="1770"/>
        <v>539280.723</v>
      </c>
      <c r="BI551" s="21">
        <f t="shared" si="1771"/>
        <v>639509.10000000009</v>
      </c>
      <c r="BJ551" s="21">
        <f t="shared" si="1772"/>
        <v>603491.5</v>
      </c>
      <c r="BK551" s="21">
        <f>BK552+BK613+BK627+BK650</f>
        <v>0</v>
      </c>
      <c r="BL551" s="21">
        <f>BL552+BL613+BL627+BL650</f>
        <v>0</v>
      </c>
      <c r="BM551" s="21">
        <f>BM552+BM613+BM627+BM650</f>
        <v>0</v>
      </c>
      <c r="BN551" s="21">
        <f t="shared" si="1773"/>
        <v>539280.723</v>
      </c>
      <c r="BO551" s="21">
        <f t="shared" si="1774"/>
        <v>639509.10000000009</v>
      </c>
      <c r="BP551" s="21">
        <f t="shared" si="1775"/>
        <v>603491.5</v>
      </c>
      <c r="BQ551" s="21">
        <f>BQ552+BQ613+BQ627+BQ650</f>
        <v>0</v>
      </c>
      <c r="BR551" s="21">
        <f>BR552+BR613+BR627+BR650</f>
        <v>0</v>
      </c>
      <c r="BS551" s="22">
        <f t="shared" si="1776"/>
        <v>539280.723</v>
      </c>
      <c r="BT551" s="22">
        <f t="shared" si="1777"/>
        <v>639509.10000000009</v>
      </c>
      <c r="BU551" s="22">
        <f t="shared" si="1778"/>
        <v>603491.5</v>
      </c>
      <c r="BV551" s="21">
        <f>BV552+BV613+BV627+BV650</f>
        <v>0</v>
      </c>
      <c r="BW551" s="21">
        <f>BW552+BW613+BW627+BW650</f>
        <v>0</v>
      </c>
      <c r="BX551" s="21">
        <f t="shared" si="1779"/>
        <v>539280.723</v>
      </c>
      <c r="BY551" s="21">
        <f t="shared" si="1780"/>
        <v>639509.10000000009</v>
      </c>
      <c r="BZ551" s="21">
        <f t="shared" si="1781"/>
        <v>603491.5</v>
      </c>
      <c r="CA551" s="21">
        <f>CA552+CA613+CA627+CA650</f>
        <v>-3469.9429999999993</v>
      </c>
      <c r="CB551" s="21">
        <f>CB552+CB613+CB627+CB650</f>
        <v>0</v>
      </c>
      <c r="CC551" s="21">
        <f>CC552+CC613+CC627+CC650</f>
        <v>0</v>
      </c>
      <c r="CD551" s="21">
        <f t="shared" si="1680"/>
        <v>535810.78</v>
      </c>
      <c r="CE551" s="21">
        <f>CE552+CE613+CE627+CE650</f>
        <v>0</v>
      </c>
      <c r="CF551" s="23">
        <f t="shared" si="1782"/>
        <v>535810.78</v>
      </c>
      <c r="CG551" s="21">
        <f t="shared" si="1681"/>
        <v>639509.10000000009</v>
      </c>
      <c r="CH551" s="21">
        <f>CH552+CH613+CH627+CH650</f>
        <v>0</v>
      </c>
      <c r="CI551" s="21">
        <f t="shared" si="1783"/>
        <v>639509.10000000009</v>
      </c>
      <c r="CJ551" s="21">
        <f t="shared" si="1682"/>
        <v>603491.5</v>
      </c>
      <c r="CK551" s="21">
        <f>CK552+CK613+CK627+CK650</f>
        <v>0</v>
      </c>
      <c r="CL551" s="21">
        <f t="shared" si="1784"/>
        <v>603491.5</v>
      </c>
      <c r="CM551" s="21">
        <f>CM552+CM613+CM627+CM650</f>
        <v>0</v>
      </c>
      <c r="CN551" s="15"/>
      <c r="CO551" s="35"/>
      <c r="CP551" s="24" t="s">
        <v>26</v>
      </c>
    </row>
    <row r="552" spans="1:99" s="31" customFormat="1" ht="62.4" x14ac:dyDescent="0.3">
      <c r="A552" s="25" t="s">
        <v>348</v>
      </c>
      <c r="B552" s="26"/>
      <c r="C552" s="25"/>
      <c r="D552" s="25"/>
      <c r="E552" s="27" t="s">
        <v>349</v>
      </c>
      <c r="F552" s="28">
        <f t="shared" ref="F552:K552" si="1839">F553+F597</f>
        <v>133380.20000000001</v>
      </c>
      <c r="G552" s="28">
        <f t="shared" si="1839"/>
        <v>219397.80000000002</v>
      </c>
      <c r="H552" s="28">
        <f t="shared" si="1839"/>
        <v>183380.2</v>
      </c>
      <c r="I552" s="28">
        <f t="shared" si="1839"/>
        <v>0</v>
      </c>
      <c r="J552" s="28">
        <f t="shared" si="1839"/>
        <v>0</v>
      </c>
      <c r="K552" s="28">
        <f t="shared" si="1839"/>
        <v>0</v>
      </c>
      <c r="L552" s="28">
        <f t="shared" si="1746"/>
        <v>133380.20000000001</v>
      </c>
      <c r="M552" s="28">
        <f t="shared" si="1747"/>
        <v>219397.80000000002</v>
      </c>
      <c r="N552" s="28">
        <f t="shared" si="1748"/>
        <v>183380.2</v>
      </c>
      <c r="O552" s="28">
        <f>O553+O597</f>
        <v>250</v>
      </c>
      <c r="P552" s="28">
        <f>P553+P597</f>
        <v>0</v>
      </c>
      <c r="Q552" s="28">
        <f>Q553+Q597</f>
        <v>0</v>
      </c>
      <c r="R552" s="28">
        <f t="shared" si="1749"/>
        <v>133630.20000000001</v>
      </c>
      <c r="S552" s="28">
        <f t="shared" si="1750"/>
        <v>219397.80000000002</v>
      </c>
      <c r="T552" s="28">
        <f t="shared" si="1751"/>
        <v>183380.2</v>
      </c>
      <c r="U552" s="28">
        <f>U553+U597</f>
        <v>0</v>
      </c>
      <c r="V552" s="28">
        <f>V553+V597</f>
        <v>0</v>
      </c>
      <c r="W552" s="28">
        <f>W553+W597</f>
        <v>0</v>
      </c>
      <c r="X552" s="28">
        <f t="shared" si="1752"/>
        <v>133630.20000000001</v>
      </c>
      <c r="Y552" s="28">
        <f t="shared" si="1753"/>
        <v>219397.80000000002</v>
      </c>
      <c r="Z552" s="28">
        <f t="shared" si="1754"/>
        <v>183380.2</v>
      </c>
      <c r="AA552" s="28">
        <f>AA553+AA597</f>
        <v>0</v>
      </c>
      <c r="AB552" s="28">
        <f>AB553+AB597</f>
        <v>0</v>
      </c>
      <c r="AC552" s="28">
        <f>AC553+AC597</f>
        <v>0</v>
      </c>
      <c r="AD552" s="28">
        <f t="shared" si="1755"/>
        <v>133630.20000000001</v>
      </c>
      <c r="AE552" s="28">
        <f t="shared" si="1756"/>
        <v>219397.80000000002</v>
      </c>
      <c r="AF552" s="28">
        <f t="shared" si="1757"/>
        <v>183380.2</v>
      </c>
      <c r="AG552" s="28">
        <f>AG553+AG597</f>
        <v>0</v>
      </c>
      <c r="AH552" s="28">
        <f>AH553+AH597</f>
        <v>0</v>
      </c>
      <c r="AI552" s="28">
        <f>AI553+AI597</f>
        <v>0</v>
      </c>
      <c r="AJ552" s="28">
        <f t="shared" si="1758"/>
        <v>133630.20000000001</v>
      </c>
      <c r="AK552" s="28">
        <f t="shared" si="1759"/>
        <v>219397.80000000002</v>
      </c>
      <c r="AL552" s="28">
        <f t="shared" si="1760"/>
        <v>183380.2</v>
      </c>
      <c r="AM552" s="28">
        <f>AM553+AM597</f>
        <v>2094.5360000000005</v>
      </c>
      <c r="AN552" s="28">
        <f>AN553+AN597</f>
        <v>0</v>
      </c>
      <c r="AO552" s="28">
        <f>AO553+AO597</f>
        <v>0</v>
      </c>
      <c r="AP552" s="28">
        <f t="shared" si="1761"/>
        <v>135724.736</v>
      </c>
      <c r="AQ552" s="28">
        <f t="shared" si="1762"/>
        <v>219397.80000000002</v>
      </c>
      <c r="AR552" s="28">
        <f t="shared" si="1763"/>
        <v>183380.2</v>
      </c>
      <c r="AS552" s="28">
        <f>AS553+AS597</f>
        <v>0</v>
      </c>
      <c r="AT552" s="28">
        <f>AT553+AT597</f>
        <v>0</v>
      </c>
      <c r="AU552" s="28">
        <f>AU553+AU597</f>
        <v>0</v>
      </c>
      <c r="AV552" s="28">
        <f t="shared" si="1764"/>
        <v>135724.736</v>
      </c>
      <c r="AW552" s="28">
        <f t="shared" si="1765"/>
        <v>219397.80000000002</v>
      </c>
      <c r="AX552" s="28">
        <f t="shared" si="1766"/>
        <v>183380.2</v>
      </c>
      <c r="AY552" s="28">
        <f>AY553+AY597</f>
        <v>3646.4149999999995</v>
      </c>
      <c r="AZ552" s="28">
        <f>AZ553+AZ597</f>
        <v>0</v>
      </c>
      <c r="BA552" s="28">
        <f>BA553+BA597</f>
        <v>0</v>
      </c>
      <c r="BB552" s="28">
        <f t="shared" si="1767"/>
        <v>139371.15100000001</v>
      </c>
      <c r="BC552" s="28">
        <f t="shared" si="1768"/>
        <v>219397.80000000002</v>
      </c>
      <c r="BD552" s="28">
        <f t="shared" si="1769"/>
        <v>183380.2</v>
      </c>
      <c r="BE552" s="28">
        <f>BE553+BE597</f>
        <v>-1593.6129999999998</v>
      </c>
      <c r="BF552" s="28">
        <f>BF553+BF597</f>
        <v>0</v>
      </c>
      <c r="BG552" s="28">
        <f>BG553+BG597</f>
        <v>0</v>
      </c>
      <c r="BH552" s="28">
        <f t="shared" si="1770"/>
        <v>137777.538</v>
      </c>
      <c r="BI552" s="28">
        <f t="shared" si="1771"/>
        <v>219397.80000000002</v>
      </c>
      <c r="BJ552" s="28">
        <f t="shared" si="1772"/>
        <v>183380.2</v>
      </c>
      <c r="BK552" s="28">
        <f>BK553+BK597</f>
        <v>0</v>
      </c>
      <c r="BL552" s="28">
        <f>BL553+BL597</f>
        <v>0</v>
      </c>
      <c r="BM552" s="28">
        <f>BM553+BM597</f>
        <v>0</v>
      </c>
      <c r="BN552" s="28">
        <f t="shared" si="1773"/>
        <v>137777.538</v>
      </c>
      <c r="BO552" s="28">
        <f t="shared" si="1774"/>
        <v>219397.80000000002</v>
      </c>
      <c r="BP552" s="28">
        <f t="shared" si="1775"/>
        <v>183380.2</v>
      </c>
      <c r="BQ552" s="28">
        <f>BQ553+BQ597</f>
        <v>0</v>
      </c>
      <c r="BR552" s="28">
        <f>BR553+BR597</f>
        <v>0</v>
      </c>
      <c r="BS552" s="22">
        <f t="shared" si="1776"/>
        <v>137777.538</v>
      </c>
      <c r="BT552" s="22">
        <f t="shared" si="1777"/>
        <v>219397.80000000002</v>
      </c>
      <c r="BU552" s="22">
        <f t="shared" si="1778"/>
        <v>183380.2</v>
      </c>
      <c r="BV552" s="28">
        <f>BV553+BV597</f>
        <v>0</v>
      </c>
      <c r="BW552" s="28">
        <f>BW553+BW597</f>
        <v>0</v>
      </c>
      <c r="BX552" s="28">
        <f t="shared" si="1779"/>
        <v>137777.538</v>
      </c>
      <c r="BY552" s="28">
        <f t="shared" si="1780"/>
        <v>219397.80000000002</v>
      </c>
      <c r="BZ552" s="28">
        <f t="shared" si="1781"/>
        <v>183380.2</v>
      </c>
      <c r="CA552" s="28">
        <f>CA553+CA597</f>
        <v>-1575.3449999999998</v>
      </c>
      <c r="CB552" s="28">
        <f>CB553+CB597</f>
        <v>0</v>
      </c>
      <c r="CC552" s="28">
        <f>CC553+CC597</f>
        <v>0</v>
      </c>
      <c r="CD552" s="28">
        <f t="shared" si="1680"/>
        <v>136202.193</v>
      </c>
      <c r="CE552" s="28">
        <f>CE553+CE597</f>
        <v>0</v>
      </c>
      <c r="CF552" s="29">
        <f t="shared" si="1782"/>
        <v>136202.193</v>
      </c>
      <c r="CG552" s="28">
        <f t="shared" si="1681"/>
        <v>219397.80000000002</v>
      </c>
      <c r="CH552" s="28">
        <f>CH553+CH597</f>
        <v>0</v>
      </c>
      <c r="CI552" s="28">
        <f t="shared" si="1783"/>
        <v>219397.80000000002</v>
      </c>
      <c r="CJ552" s="28">
        <f t="shared" si="1682"/>
        <v>183380.2</v>
      </c>
      <c r="CK552" s="28">
        <f>CK553+CK597</f>
        <v>0</v>
      </c>
      <c r="CL552" s="28">
        <f t="shared" si="1784"/>
        <v>183380.2</v>
      </c>
      <c r="CM552" s="28">
        <f>CM553+CM597</f>
        <v>0</v>
      </c>
      <c r="CN552" s="15"/>
      <c r="CO552" s="30"/>
      <c r="CQ552" s="31" t="s">
        <v>27</v>
      </c>
    </row>
    <row r="553" spans="1:99" ht="46.8" x14ac:dyDescent="0.3">
      <c r="A553" s="32" t="s">
        <v>350</v>
      </c>
      <c r="B553" s="16"/>
      <c r="C553" s="32"/>
      <c r="D553" s="32"/>
      <c r="E553" s="33" t="s">
        <v>351</v>
      </c>
      <c r="F553" s="22">
        <f t="shared" ref="F553:K553" si="1840">F554+F562+F569+F576+F584+F588+F580</f>
        <v>129429.5</v>
      </c>
      <c r="G553" s="22">
        <f t="shared" si="1840"/>
        <v>215447.1</v>
      </c>
      <c r="H553" s="22">
        <f t="shared" si="1840"/>
        <v>179429.5</v>
      </c>
      <c r="I553" s="22">
        <f t="shared" si="1840"/>
        <v>0</v>
      </c>
      <c r="J553" s="22">
        <f t="shared" si="1840"/>
        <v>0</v>
      </c>
      <c r="K553" s="22">
        <f t="shared" si="1840"/>
        <v>0</v>
      </c>
      <c r="L553" s="22">
        <f t="shared" si="1746"/>
        <v>129429.5</v>
      </c>
      <c r="M553" s="22">
        <f t="shared" si="1747"/>
        <v>215447.1</v>
      </c>
      <c r="N553" s="22">
        <f t="shared" si="1748"/>
        <v>179429.5</v>
      </c>
      <c r="O553" s="22">
        <f>O554+O562+O569+O576+O584+O588+O580</f>
        <v>250</v>
      </c>
      <c r="P553" s="22">
        <f>P554+P562+P569+P576+P584+P588+P580</f>
        <v>0</v>
      </c>
      <c r="Q553" s="22">
        <f>Q554+Q562+Q569+Q576+Q584+Q588+Q580</f>
        <v>0</v>
      </c>
      <c r="R553" s="22">
        <f t="shared" si="1749"/>
        <v>129679.5</v>
      </c>
      <c r="S553" s="22">
        <f t="shared" si="1750"/>
        <v>215447.1</v>
      </c>
      <c r="T553" s="22">
        <f t="shared" si="1751"/>
        <v>179429.5</v>
      </c>
      <c r="U553" s="22">
        <f>U554+U562+U569+U576+U584+U588+U580</f>
        <v>0</v>
      </c>
      <c r="V553" s="22">
        <f>V554+V562+V569+V576+V584+V588+V580</f>
        <v>0</v>
      </c>
      <c r="W553" s="22">
        <f>W554+W562+W569+W576+W584+W588+W580</f>
        <v>0</v>
      </c>
      <c r="X553" s="22">
        <f t="shared" si="1752"/>
        <v>129679.5</v>
      </c>
      <c r="Y553" s="22">
        <f t="shared" si="1753"/>
        <v>215447.1</v>
      </c>
      <c r="Z553" s="22">
        <f t="shared" si="1754"/>
        <v>179429.5</v>
      </c>
      <c r="AA553" s="22">
        <f>AA554+AA562+AA569+AA576+AA584+AA588+AA580</f>
        <v>0</v>
      </c>
      <c r="AB553" s="22">
        <f>AB554+AB562+AB569+AB576+AB584+AB588+AB580</f>
        <v>0</v>
      </c>
      <c r="AC553" s="22">
        <f>AC554+AC562+AC569+AC576+AC584+AC588+AC580</f>
        <v>0</v>
      </c>
      <c r="AD553" s="22">
        <f t="shared" si="1755"/>
        <v>129679.5</v>
      </c>
      <c r="AE553" s="22">
        <f t="shared" si="1756"/>
        <v>215447.1</v>
      </c>
      <c r="AF553" s="22">
        <f t="shared" si="1757"/>
        <v>179429.5</v>
      </c>
      <c r="AG553" s="22">
        <f>AG554+AG562+AG569+AG576+AG584+AG588+AG580</f>
        <v>0</v>
      </c>
      <c r="AH553" s="22">
        <f>AH554+AH562+AH569+AH576+AH584+AH588+AH580</f>
        <v>0</v>
      </c>
      <c r="AI553" s="22">
        <f>AI554+AI562+AI569+AI576+AI584+AI588+AI580</f>
        <v>0</v>
      </c>
      <c r="AJ553" s="22">
        <f t="shared" si="1758"/>
        <v>129679.5</v>
      </c>
      <c r="AK553" s="22">
        <f t="shared" si="1759"/>
        <v>215447.1</v>
      </c>
      <c r="AL553" s="22">
        <f t="shared" si="1760"/>
        <v>179429.5</v>
      </c>
      <c r="AM553" s="22">
        <f>AM554+AM562+AM569+AM576+AM584+AM588+AM580</f>
        <v>2019.5360000000005</v>
      </c>
      <c r="AN553" s="22">
        <f>AN554+AN562+AN569+AN576+AN584+AN588+AN580</f>
        <v>0</v>
      </c>
      <c r="AO553" s="22">
        <f>AO554+AO562+AO569+AO576+AO584+AO588+AO580</f>
        <v>0</v>
      </c>
      <c r="AP553" s="22">
        <f t="shared" si="1761"/>
        <v>131699.03599999999</v>
      </c>
      <c r="AQ553" s="22">
        <f t="shared" si="1762"/>
        <v>215447.1</v>
      </c>
      <c r="AR553" s="22">
        <f t="shared" si="1763"/>
        <v>179429.5</v>
      </c>
      <c r="AS553" s="22">
        <f>AS554+AS562+AS569+AS576+AS584+AS588+AS580</f>
        <v>0</v>
      </c>
      <c r="AT553" s="22">
        <f>AT554+AT562+AT569+AT576+AT584+AT588+AT580</f>
        <v>0</v>
      </c>
      <c r="AU553" s="22">
        <f>AU554+AU562+AU569+AU576+AU584+AU588+AU580</f>
        <v>0</v>
      </c>
      <c r="AV553" s="22">
        <f t="shared" si="1764"/>
        <v>131699.03599999999</v>
      </c>
      <c r="AW553" s="22">
        <f t="shared" si="1765"/>
        <v>215447.1</v>
      </c>
      <c r="AX553" s="22">
        <f t="shared" si="1766"/>
        <v>179429.5</v>
      </c>
      <c r="AY553" s="22">
        <f>AY554+AY562+AY569+AY576+AY584+AY588+AY580</f>
        <v>-890.22499999999991</v>
      </c>
      <c r="AZ553" s="22">
        <f>AZ554+AZ562+AZ569+AZ576+AZ584+AZ588+AZ580</f>
        <v>0</v>
      </c>
      <c r="BA553" s="22">
        <f>BA554+BA562+BA569+BA576+BA584+BA588+BA580</f>
        <v>0</v>
      </c>
      <c r="BB553" s="22">
        <f t="shared" si="1767"/>
        <v>130808.81099999999</v>
      </c>
      <c r="BC553" s="22">
        <f t="shared" si="1768"/>
        <v>215447.1</v>
      </c>
      <c r="BD553" s="22">
        <f t="shared" si="1769"/>
        <v>179429.5</v>
      </c>
      <c r="BE553" s="22">
        <f>BE554+BE562+BE569+BE576+BE584+BE588+BE580+BE558</f>
        <v>3151.7869999999998</v>
      </c>
      <c r="BF553" s="22">
        <f>BF554+BF562+BF569+BF576+BF584+BF588+BF580+BF558</f>
        <v>0</v>
      </c>
      <c r="BG553" s="22">
        <f>BG554+BG562+BG569+BG576+BG584+BG588+BG580+BG558</f>
        <v>0</v>
      </c>
      <c r="BH553" s="22">
        <f t="shared" si="1770"/>
        <v>133960.598</v>
      </c>
      <c r="BI553" s="22">
        <f t="shared" si="1771"/>
        <v>215447.1</v>
      </c>
      <c r="BJ553" s="22">
        <f t="shared" si="1772"/>
        <v>179429.5</v>
      </c>
      <c r="BK553" s="22">
        <f>BK554+BK562+BK569+BK576+BK584+BK588+BK580+BK558</f>
        <v>-324.60000000000002</v>
      </c>
      <c r="BL553" s="22">
        <f>BL554+BL562+BL569+BL576+BL584+BL588+BL580+BL558</f>
        <v>0</v>
      </c>
      <c r="BM553" s="22">
        <f>BM554+BM562+BM569+BM576+BM584+BM588+BM580+BM558</f>
        <v>0</v>
      </c>
      <c r="BN553" s="22">
        <f t="shared" si="1773"/>
        <v>133635.99799999999</v>
      </c>
      <c r="BO553" s="22">
        <f t="shared" si="1774"/>
        <v>215447.1</v>
      </c>
      <c r="BP553" s="22">
        <f t="shared" si="1775"/>
        <v>179429.5</v>
      </c>
      <c r="BQ553" s="22">
        <f>BQ554+BQ562+BQ569+BQ576+BQ584+BQ588+BQ580+BQ558</f>
        <v>0</v>
      </c>
      <c r="BR553" s="22">
        <f>BR554+BR562+BR569+BR576+BR584+BR588+BR580+BR558</f>
        <v>0</v>
      </c>
      <c r="BS553" s="22">
        <f t="shared" si="1776"/>
        <v>133635.99799999999</v>
      </c>
      <c r="BT553" s="22">
        <f t="shared" si="1777"/>
        <v>215447.1</v>
      </c>
      <c r="BU553" s="22">
        <f t="shared" si="1778"/>
        <v>179429.5</v>
      </c>
      <c r="BV553" s="22">
        <f>BV554+BV562+BV569+BV576+BV584+BV588+BV580+BV558</f>
        <v>0</v>
      </c>
      <c r="BW553" s="22">
        <f>BW554+BW562+BW569+BW576+BW584+BW588+BW580+BW558</f>
        <v>0</v>
      </c>
      <c r="BX553" s="22">
        <f t="shared" si="1779"/>
        <v>133635.99799999999</v>
      </c>
      <c r="BY553" s="22">
        <f t="shared" si="1780"/>
        <v>215447.1</v>
      </c>
      <c r="BZ553" s="22">
        <f t="shared" si="1781"/>
        <v>179429.5</v>
      </c>
      <c r="CA553" s="22">
        <f>CA554+CA562+CA569+CA576+CA584+CA588+CA580+CA558</f>
        <v>-1575.3449999999998</v>
      </c>
      <c r="CB553" s="22">
        <f>CB554+CB562+CB569+CB576+CB584+CB588+CB580+CB558</f>
        <v>0</v>
      </c>
      <c r="CC553" s="22">
        <f>CC554+CC562+CC569+CC576+CC584+CC588+CC580+CC558</f>
        <v>0</v>
      </c>
      <c r="CD553" s="22">
        <f t="shared" si="1680"/>
        <v>132060.65299999999</v>
      </c>
      <c r="CE553" s="22">
        <f>CE554+CE562+CE569+CE576+CE584+CE588+CE580+CE558</f>
        <v>0</v>
      </c>
      <c r="CF553" s="34">
        <f t="shared" si="1782"/>
        <v>132060.65299999999</v>
      </c>
      <c r="CG553" s="22">
        <f t="shared" si="1681"/>
        <v>215447.1</v>
      </c>
      <c r="CH553" s="22">
        <f>CH554+CH562+CH569+CH576+CH584+CH588+CH580+CH558</f>
        <v>0</v>
      </c>
      <c r="CI553" s="22">
        <f t="shared" si="1783"/>
        <v>215447.1</v>
      </c>
      <c r="CJ553" s="22">
        <f t="shared" si="1682"/>
        <v>179429.5</v>
      </c>
      <c r="CK553" s="22">
        <f>CK554+CK562+CK569+CK576+CK584+CK588+CK580+CK558</f>
        <v>0</v>
      </c>
      <c r="CL553" s="22">
        <f t="shared" si="1784"/>
        <v>179429.5</v>
      </c>
      <c r="CM553" s="22">
        <f>CM554+CM562+CM569+CM576+CM584+CM588+CM580+CM558</f>
        <v>0</v>
      </c>
      <c r="CN553" s="15"/>
      <c r="CO553" s="35"/>
      <c r="CR553" s="5" t="s">
        <v>28</v>
      </c>
    </row>
    <row r="554" spans="1:99" ht="46.8" x14ac:dyDescent="0.3">
      <c r="A554" s="32" t="s">
        <v>352</v>
      </c>
      <c r="B554" s="16"/>
      <c r="C554" s="32"/>
      <c r="D554" s="32"/>
      <c r="E554" s="33" t="s">
        <v>353</v>
      </c>
      <c r="F554" s="22">
        <f t="shared" ref="F554:F556" si="1841">F555</f>
        <v>1297.2</v>
      </c>
      <c r="G554" s="22">
        <f t="shared" ref="G554:G556" si="1842">G555</f>
        <v>37314.800000000003</v>
      </c>
      <c r="H554" s="22">
        <f t="shared" ref="H554:H556" si="1843">H555</f>
        <v>1297.2</v>
      </c>
      <c r="I554" s="22">
        <f t="shared" ref="I554:I556" si="1844">I555</f>
        <v>0</v>
      </c>
      <c r="J554" s="22">
        <f t="shared" ref="J554:J556" si="1845">J555</f>
        <v>0</v>
      </c>
      <c r="K554" s="22">
        <f t="shared" ref="K554:K556" si="1846">K555</f>
        <v>0</v>
      </c>
      <c r="L554" s="22">
        <f t="shared" si="1746"/>
        <v>1297.2</v>
      </c>
      <c r="M554" s="22">
        <f t="shared" si="1747"/>
        <v>37314.800000000003</v>
      </c>
      <c r="N554" s="22">
        <f t="shared" si="1748"/>
        <v>1297.2</v>
      </c>
      <c r="O554" s="22">
        <f t="shared" ref="O554:O556" si="1847">O555</f>
        <v>0</v>
      </c>
      <c r="P554" s="22">
        <f t="shared" ref="P554:P556" si="1848">P555</f>
        <v>0</v>
      </c>
      <c r="Q554" s="22">
        <f t="shared" ref="Q554:Q556" si="1849">Q555</f>
        <v>0</v>
      </c>
      <c r="R554" s="22">
        <f t="shared" si="1749"/>
        <v>1297.2</v>
      </c>
      <c r="S554" s="22">
        <f t="shared" si="1750"/>
        <v>37314.800000000003</v>
      </c>
      <c r="T554" s="22">
        <f t="shared" si="1751"/>
        <v>1297.2</v>
      </c>
      <c r="U554" s="22">
        <f t="shared" ref="U554:U556" si="1850">U555</f>
        <v>0</v>
      </c>
      <c r="V554" s="22">
        <f t="shared" ref="V554:V556" si="1851">V555</f>
        <v>0</v>
      </c>
      <c r="W554" s="22">
        <f t="shared" ref="W554:W556" si="1852">W555</f>
        <v>0</v>
      </c>
      <c r="X554" s="22">
        <f t="shared" si="1752"/>
        <v>1297.2</v>
      </c>
      <c r="Y554" s="22">
        <f t="shared" si="1753"/>
        <v>37314.800000000003</v>
      </c>
      <c r="Z554" s="22">
        <f t="shared" si="1754"/>
        <v>1297.2</v>
      </c>
      <c r="AA554" s="22">
        <f t="shared" ref="AA554:AA556" si="1853">AA555</f>
        <v>0</v>
      </c>
      <c r="AB554" s="22">
        <f t="shared" ref="AB554:AB556" si="1854">AB555</f>
        <v>0</v>
      </c>
      <c r="AC554" s="22">
        <f t="shared" ref="AC554:AC556" si="1855">AC555</f>
        <v>0</v>
      </c>
      <c r="AD554" s="22">
        <f t="shared" si="1755"/>
        <v>1297.2</v>
      </c>
      <c r="AE554" s="22">
        <f t="shared" si="1756"/>
        <v>37314.800000000003</v>
      </c>
      <c r="AF554" s="22">
        <f t="shared" si="1757"/>
        <v>1297.2</v>
      </c>
      <c r="AG554" s="22">
        <f t="shared" ref="AG554:AG556" si="1856">AG555</f>
        <v>0</v>
      </c>
      <c r="AH554" s="22">
        <f t="shared" ref="AH554:AH556" si="1857">AH555</f>
        <v>0</v>
      </c>
      <c r="AI554" s="22">
        <f t="shared" ref="AI554:AI556" si="1858">AI555</f>
        <v>0</v>
      </c>
      <c r="AJ554" s="22">
        <f t="shared" si="1758"/>
        <v>1297.2</v>
      </c>
      <c r="AK554" s="22">
        <f t="shared" si="1759"/>
        <v>37314.800000000003</v>
      </c>
      <c r="AL554" s="22">
        <f t="shared" si="1760"/>
        <v>1297.2</v>
      </c>
      <c r="AM554" s="22">
        <f t="shared" ref="AM554:AM556" si="1859">AM555</f>
        <v>-19.824000000000002</v>
      </c>
      <c r="AN554" s="22">
        <f t="shared" ref="AN554:AN556" si="1860">AN555</f>
        <v>0</v>
      </c>
      <c r="AO554" s="22">
        <f t="shared" ref="AO554:AO556" si="1861">AO555</f>
        <v>0</v>
      </c>
      <c r="AP554" s="22">
        <f t="shared" si="1761"/>
        <v>1277.376</v>
      </c>
      <c r="AQ554" s="22">
        <f t="shared" si="1762"/>
        <v>37314.800000000003</v>
      </c>
      <c r="AR554" s="22">
        <f t="shared" si="1763"/>
        <v>1297.2</v>
      </c>
      <c r="AS554" s="22">
        <f t="shared" ref="AS554:AS556" si="1862">AS555</f>
        <v>0</v>
      </c>
      <c r="AT554" s="22">
        <f t="shared" ref="AT554:AT556" si="1863">AT555</f>
        <v>0</v>
      </c>
      <c r="AU554" s="22">
        <f t="shared" ref="AU554:AU556" si="1864">AU555</f>
        <v>0</v>
      </c>
      <c r="AV554" s="22">
        <f t="shared" si="1764"/>
        <v>1277.376</v>
      </c>
      <c r="AW554" s="22">
        <f t="shared" si="1765"/>
        <v>37314.800000000003</v>
      </c>
      <c r="AX554" s="22">
        <f t="shared" si="1766"/>
        <v>1297.2</v>
      </c>
      <c r="AY554" s="22">
        <f t="shared" ref="AY554:AY556" si="1865">AY555</f>
        <v>467</v>
      </c>
      <c r="AZ554" s="22">
        <f t="shared" ref="AZ554:AZ556" si="1866">AZ555</f>
        <v>0</v>
      </c>
      <c r="BA554" s="22">
        <f t="shared" ref="BA554:BA556" si="1867">BA555</f>
        <v>0</v>
      </c>
      <c r="BB554" s="22">
        <f t="shared" si="1767"/>
        <v>1744.376</v>
      </c>
      <c r="BC554" s="22">
        <f t="shared" si="1768"/>
        <v>37314.800000000003</v>
      </c>
      <c r="BD554" s="22">
        <f t="shared" si="1769"/>
        <v>1297.2</v>
      </c>
      <c r="BE554" s="22">
        <f t="shared" ref="BE554:BE560" si="1868">BE555</f>
        <v>0</v>
      </c>
      <c r="BF554" s="22">
        <f t="shared" ref="BF554:BF560" si="1869">BF555</f>
        <v>0</v>
      </c>
      <c r="BG554" s="22">
        <f t="shared" ref="BG554:BG560" si="1870">BG555</f>
        <v>0</v>
      </c>
      <c r="BH554" s="22">
        <f t="shared" si="1770"/>
        <v>1744.376</v>
      </c>
      <c r="BI554" s="22">
        <f t="shared" si="1771"/>
        <v>37314.800000000003</v>
      </c>
      <c r="BJ554" s="22">
        <f t="shared" si="1772"/>
        <v>1297.2</v>
      </c>
      <c r="BK554" s="22">
        <f t="shared" ref="BK554:BK560" si="1871">BK555</f>
        <v>0</v>
      </c>
      <c r="BL554" s="22">
        <f t="shared" ref="BL554:BL560" si="1872">BL555</f>
        <v>0</v>
      </c>
      <c r="BM554" s="22">
        <f t="shared" ref="BM554:BM560" si="1873">BM555</f>
        <v>0</v>
      </c>
      <c r="BN554" s="22">
        <f t="shared" si="1773"/>
        <v>1744.376</v>
      </c>
      <c r="BO554" s="22">
        <f t="shared" si="1774"/>
        <v>37314.800000000003</v>
      </c>
      <c r="BP554" s="22">
        <f t="shared" si="1775"/>
        <v>1297.2</v>
      </c>
      <c r="BQ554" s="22">
        <f t="shared" ref="BQ554:BQ560" si="1874">BQ555</f>
        <v>0</v>
      </c>
      <c r="BR554" s="22">
        <f t="shared" ref="BR554:BR560" si="1875">BR555</f>
        <v>0</v>
      </c>
      <c r="BS554" s="22">
        <f t="shared" si="1776"/>
        <v>1744.376</v>
      </c>
      <c r="BT554" s="22">
        <f t="shared" si="1777"/>
        <v>37314.800000000003</v>
      </c>
      <c r="BU554" s="22">
        <f t="shared" si="1778"/>
        <v>1297.2</v>
      </c>
      <c r="BV554" s="22">
        <f t="shared" ref="BV554:BV560" si="1876">BV555</f>
        <v>0</v>
      </c>
      <c r="BW554" s="22">
        <f t="shared" ref="BW554:BW560" si="1877">BW555</f>
        <v>0</v>
      </c>
      <c r="BX554" s="22">
        <f t="shared" si="1779"/>
        <v>1744.376</v>
      </c>
      <c r="BY554" s="22">
        <f t="shared" si="1780"/>
        <v>37314.800000000003</v>
      </c>
      <c r="BZ554" s="22">
        <f t="shared" si="1781"/>
        <v>1297.2</v>
      </c>
      <c r="CA554" s="22">
        <f t="shared" ref="CA554:CA560" si="1878">CA555</f>
        <v>723.505</v>
      </c>
      <c r="CB554" s="22">
        <f t="shared" ref="CB554:CB560" si="1879">CB555</f>
        <v>0</v>
      </c>
      <c r="CC554" s="22">
        <f t="shared" ref="CC554:CC560" si="1880">CC555</f>
        <v>0</v>
      </c>
      <c r="CD554" s="22">
        <f t="shared" si="1680"/>
        <v>2467.8809999999999</v>
      </c>
      <c r="CE554" s="22">
        <f t="shared" ref="CE554:CE560" si="1881">CE555</f>
        <v>0</v>
      </c>
      <c r="CF554" s="34">
        <f t="shared" si="1782"/>
        <v>2467.8809999999999</v>
      </c>
      <c r="CG554" s="22">
        <f t="shared" si="1681"/>
        <v>37314.800000000003</v>
      </c>
      <c r="CH554" s="22">
        <f t="shared" ref="CH554:CM560" si="1882">CH555</f>
        <v>0</v>
      </c>
      <c r="CI554" s="22">
        <f t="shared" si="1783"/>
        <v>37314.800000000003</v>
      </c>
      <c r="CJ554" s="22">
        <f t="shared" si="1682"/>
        <v>1297.2</v>
      </c>
      <c r="CK554" s="22">
        <f t="shared" si="1882"/>
        <v>0</v>
      </c>
      <c r="CL554" s="22">
        <f t="shared" si="1784"/>
        <v>1297.2</v>
      </c>
      <c r="CM554" s="22">
        <f t="shared" si="1882"/>
        <v>0</v>
      </c>
      <c r="CN554" s="15"/>
      <c r="CO554" s="35"/>
      <c r="CU554" s="5" t="s">
        <v>31</v>
      </c>
    </row>
    <row r="555" spans="1:99" ht="31.2" x14ac:dyDescent="0.3">
      <c r="A555" s="32" t="s">
        <v>352</v>
      </c>
      <c r="B555" s="16">
        <v>200</v>
      </c>
      <c r="C555" s="32"/>
      <c r="D555" s="32"/>
      <c r="E555" s="33" t="s">
        <v>40</v>
      </c>
      <c r="F555" s="22">
        <f t="shared" si="1841"/>
        <v>1297.2</v>
      </c>
      <c r="G555" s="22">
        <f t="shared" si="1842"/>
        <v>37314.800000000003</v>
      </c>
      <c r="H555" s="22">
        <f t="shared" si="1843"/>
        <v>1297.2</v>
      </c>
      <c r="I555" s="22">
        <f t="shared" si="1844"/>
        <v>0</v>
      </c>
      <c r="J555" s="22">
        <f t="shared" si="1845"/>
        <v>0</v>
      </c>
      <c r="K555" s="22">
        <f t="shared" si="1846"/>
        <v>0</v>
      </c>
      <c r="L555" s="22">
        <f t="shared" si="1746"/>
        <v>1297.2</v>
      </c>
      <c r="M555" s="22">
        <f t="shared" si="1747"/>
        <v>37314.800000000003</v>
      </c>
      <c r="N555" s="22">
        <f t="shared" si="1748"/>
        <v>1297.2</v>
      </c>
      <c r="O555" s="22">
        <f t="shared" si="1847"/>
        <v>0</v>
      </c>
      <c r="P555" s="22">
        <f t="shared" si="1848"/>
        <v>0</v>
      </c>
      <c r="Q555" s="22">
        <f t="shared" si="1849"/>
        <v>0</v>
      </c>
      <c r="R555" s="22">
        <f t="shared" si="1749"/>
        <v>1297.2</v>
      </c>
      <c r="S555" s="22">
        <f t="shared" si="1750"/>
        <v>37314.800000000003</v>
      </c>
      <c r="T555" s="22">
        <f t="shared" si="1751"/>
        <v>1297.2</v>
      </c>
      <c r="U555" s="22">
        <f t="shared" si="1850"/>
        <v>0</v>
      </c>
      <c r="V555" s="22">
        <f t="shared" si="1851"/>
        <v>0</v>
      </c>
      <c r="W555" s="22">
        <f t="shared" si="1852"/>
        <v>0</v>
      </c>
      <c r="X555" s="22">
        <f t="shared" si="1752"/>
        <v>1297.2</v>
      </c>
      <c r="Y555" s="22">
        <f t="shared" si="1753"/>
        <v>37314.800000000003</v>
      </c>
      <c r="Z555" s="22">
        <f t="shared" si="1754"/>
        <v>1297.2</v>
      </c>
      <c r="AA555" s="22">
        <f t="shared" si="1853"/>
        <v>0</v>
      </c>
      <c r="AB555" s="22">
        <f t="shared" si="1854"/>
        <v>0</v>
      </c>
      <c r="AC555" s="22">
        <f t="shared" si="1855"/>
        <v>0</v>
      </c>
      <c r="AD555" s="22">
        <f t="shared" si="1755"/>
        <v>1297.2</v>
      </c>
      <c r="AE555" s="22">
        <f t="shared" si="1756"/>
        <v>37314.800000000003</v>
      </c>
      <c r="AF555" s="22">
        <f t="shared" si="1757"/>
        <v>1297.2</v>
      </c>
      <c r="AG555" s="22">
        <f t="shared" si="1856"/>
        <v>0</v>
      </c>
      <c r="AH555" s="22">
        <f t="shared" si="1857"/>
        <v>0</v>
      </c>
      <c r="AI555" s="22">
        <f t="shared" si="1858"/>
        <v>0</v>
      </c>
      <c r="AJ555" s="22">
        <f t="shared" si="1758"/>
        <v>1297.2</v>
      </c>
      <c r="AK555" s="22">
        <f t="shared" si="1759"/>
        <v>37314.800000000003</v>
      </c>
      <c r="AL555" s="22">
        <f t="shared" si="1760"/>
        <v>1297.2</v>
      </c>
      <c r="AM555" s="22">
        <f t="shared" si="1859"/>
        <v>-19.824000000000002</v>
      </c>
      <c r="AN555" s="22">
        <f t="shared" si="1860"/>
        <v>0</v>
      </c>
      <c r="AO555" s="22">
        <f t="shared" si="1861"/>
        <v>0</v>
      </c>
      <c r="AP555" s="22">
        <f t="shared" si="1761"/>
        <v>1277.376</v>
      </c>
      <c r="AQ555" s="22">
        <f t="shared" si="1762"/>
        <v>37314.800000000003</v>
      </c>
      <c r="AR555" s="22">
        <f t="shared" si="1763"/>
        <v>1297.2</v>
      </c>
      <c r="AS555" s="22">
        <f t="shared" si="1862"/>
        <v>0</v>
      </c>
      <c r="AT555" s="22">
        <f t="shared" si="1863"/>
        <v>0</v>
      </c>
      <c r="AU555" s="22">
        <f t="shared" si="1864"/>
        <v>0</v>
      </c>
      <c r="AV555" s="22">
        <f t="shared" si="1764"/>
        <v>1277.376</v>
      </c>
      <c r="AW555" s="22">
        <f t="shared" si="1765"/>
        <v>37314.800000000003</v>
      </c>
      <c r="AX555" s="22">
        <f t="shared" si="1766"/>
        <v>1297.2</v>
      </c>
      <c r="AY555" s="22">
        <f t="shared" si="1865"/>
        <v>467</v>
      </c>
      <c r="AZ555" s="22">
        <f t="shared" si="1866"/>
        <v>0</v>
      </c>
      <c r="BA555" s="22">
        <f t="shared" si="1867"/>
        <v>0</v>
      </c>
      <c r="BB555" s="22">
        <f t="shared" si="1767"/>
        <v>1744.376</v>
      </c>
      <c r="BC555" s="22">
        <f t="shared" si="1768"/>
        <v>37314.800000000003</v>
      </c>
      <c r="BD555" s="22">
        <f t="shared" si="1769"/>
        <v>1297.2</v>
      </c>
      <c r="BE555" s="22">
        <f t="shared" si="1868"/>
        <v>0</v>
      </c>
      <c r="BF555" s="22">
        <f t="shared" si="1869"/>
        <v>0</v>
      </c>
      <c r="BG555" s="22">
        <f t="shared" si="1870"/>
        <v>0</v>
      </c>
      <c r="BH555" s="22">
        <f t="shared" si="1770"/>
        <v>1744.376</v>
      </c>
      <c r="BI555" s="22">
        <f t="shared" si="1771"/>
        <v>37314.800000000003</v>
      </c>
      <c r="BJ555" s="22">
        <f t="shared" si="1772"/>
        <v>1297.2</v>
      </c>
      <c r="BK555" s="22">
        <f t="shared" si="1871"/>
        <v>0</v>
      </c>
      <c r="BL555" s="22">
        <f t="shared" si="1872"/>
        <v>0</v>
      </c>
      <c r="BM555" s="22">
        <f t="shared" si="1873"/>
        <v>0</v>
      </c>
      <c r="BN555" s="22">
        <f t="shared" si="1773"/>
        <v>1744.376</v>
      </c>
      <c r="BO555" s="22">
        <f t="shared" si="1774"/>
        <v>37314.800000000003</v>
      </c>
      <c r="BP555" s="22">
        <f t="shared" si="1775"/>
        <v>1297.2</v>
      </c>
      <c r="BQ555" s="22">
        <f t="shared" si="1874"/>
        <v>0</v>
      </c>
      <c r="BR555" s="22">
        <f t="shared" si="1875"/>
        <v>0</v>
      </c>
      <c r="BS555" s="22">
        <f t="shared" si="1776"/>
        <v>1744.376</v>
      </c>
      <c r="BT555" s="22">
        <f t="shared" si="1777"/>
        <v>37314.800000000003</v>
      </c>
      <c r="BU555" s="22">
        <f t="shared" si="1778"/>
        <v>1297.2</v>
      </c>
      <c r="BV555" s="22">
        <f t="shared" si="1876"/>
        <v>0</v>
      </c>
      <c r="BW555" s="22">
        <f t="shared" si="1877"/>
        <v>0</v>
      </c>
      <c r="BX555" s="22">
        <f t="shared" si="1779"/>
        <v>1744.376</v>
      </c>
      <c r="BY555" s="22">
        <f t="shared" si="1780"/>
        <v>37314.800000000003</v>
      </c>
      <c r="BZ555" s="22">
        <f t="shared" si="1781"/>
        <v>1297.2</v>
      </c>
      <c r="CA555" s="22">
        <f t="shared" si="1878"/>
        <v>723.505</v>
      </c>
      <c r="CB555" s="22">
        <f t="shared" si="1879"/>
        <v>0</v>
      </c>
      <c r="CC555" s="22">
        <f t="shared" si="1880"/>
        <v>0</v>
      </c>
      <c r="CD555" s="22">
        <f t="shared" si="1680"/>
        <v>2467.8809999999999</v>
      </c>
      <c r="CE555" s="22">
        <f t="shared" si="1881"/>
        <v>0</v>
      </c>
      <c r="CF555" s="34">
        <f t="shared" si="1782"/>
        <v>2467.8809999999999</v>
      </c>
      <c r="CG555" s="22">
        <f t="shared" si="1681"/>
        <v>37314.800000000003</v>
      </c>
      <c r="CH555" s="22">
        <f t="shared" si="1882"/>
        <v>0</v>
      </c>
      <c r="CI555" s="22">
        <f t="shared" si="1783"/>
        <v>37314.800000000003</v>
      </c>
      <c r="CJ555" s="22">
        <f t="shared" si="1682"/>
        <v>1297.2</v>
      </c>
      <c r="CK555" s="22">
        <f t="shared" si="1882"/>
        <v>0</v>
      </c>
      <c r="CL555" s="22">
        <f t="shared" si="1784"/>
        <v>1297.2</v>
      </c>
      <c r="CM555" s="22">
        <f t="shared" si="1882"/>
        <v>0</v>
      </c>
      <c r="CN555" s="15"/>
      <c r="CO555" s="35"/>
      <c r="CS555" s="5" t="s">
        <v>29</v>
      </c>
    </row>
    <row r="556" spans="1:99" ht="46.8" x14ac:dyDescent="0.3">
      <c r="A556" s="32" t="s">
        <v>352</v>
      </c>
      <c r="B556" s="16">
        <v>240</v>
      </c>
      <c r="C556" s="32"/>
      <c r="D556" s="32"/>
      <c r="E556" s="33" t="s">
        <v>41</v>
      </c>
      <c r="F556" s="22">
        <f t="shared" si="1841"/>
        <v>1297.2</v>
      </c>
      <c r="G556" s="22">
        <f t="shared" si="1842"/>
        <v>37314.800000000003</v>
      </c>
      <c r="H556" s="22">
        <f t="shared" si="1843"/>
        <v>1297.2</v>
      </c>
      <c r="I556" s="22">
        <f t="shared" si="1844"/>
        <v>0</v>
      </c>
      <c r="J556" s="22">
        <f t="shared" si="1845"/>
        <v>0</v>
      </c>
      <c r="K556" s="22">
        <f t="shared" si="1846"/>
        <v>0</v>
      </c>
      <c r="L556" s="22">
        <f t="shared" si="1746"/>
        <v>1297.2</v>
      </c>
      <c r="M556" s="22">
        <f t="shared" si="1747"/>
        <v>37314.800000000003</v>
      </c>
      <c r="N556" s="22">
        <f t="shared" si="1748"/>
        <v>1297.2</v>
      </c>
      <c r="O556" s="22">
        <f t="shared" si="1847"/>
        <v>0</v>
      </c>
      <c r="P556" s="22">
        <f t="shared" si="1848"/>
        <v>0</v>
      </c>
      <c r="Q556" s="22">
        <f t="shared" si="1849"/>
        <v>0</v>
      </c>
      <c r="R556" s="22">
        <f t="shared" si="1749"/>
        <v>1297.2</v>
      </c>
      <c r="S556" s="22">
        <f t="shared" si="1750"/>
        <v>37314.800000000003</v>
      </c>
      <c r="T556" s="22">
        <f t="shared" si="1751"/>
        <v>1297.2</v>
      </c>
      <c r="U556" s="22">
        <f t="shared" si="1850"/>
        <v>0</v>
      </c>
      <c r="V556" s="22">
        <f t="shared" si="1851"/>
        <v>0</v>
      </c>
      <c r="W556" s="22">
        <f t="shared" si="1852"/>
        <v>0</v>
      </c>
      <c r="X556" s="22">
        <f t="shared" si="1752"/>
        <v>1297.2</v>
      </c>
      <c r="Y556" s="22">
        <f t="shared" si="1753"/>
        <v>37314.800000000003</v>
      </c>
      <c r="Z556" s="22">
        <f t="shared" si="1754"/>
        <v>1297.2</v>
      </c>
      <c r="AA556" s="22">
        <f t="shared" si="1853"/>
        <v>0</v>
      </c>
      <c r="AB556" s="22">
        <f t="shared" si="1854"/>
        <v>0</v>
      </c>
      <c r="AC556" s="22">
        <f t="shared" si="1855"/>
        <v>0</v>
      </c>
      <c r="AD556" s="22">
        <f t="shared" si="1755"/>
        <v>1297.2</v>
      </c>
      <c r="AE556" s="22">
        <f t="shared" si="1756"/>
        <v>37314.800000000003</v>
      </c>
      <c r="AF556" s="22">
        <f t="shared" si="1757"/>
        <v>1297.2</v>
      </c>
      <c r="AG556" s="22">
        <f t="shared" si="1856"/>
        <v>0</v>
      </c>
      <c r="AH556" s="22">
        <f t="shared" si="1857"/>
        <v>0</v>
      </c>
      <c r="AI556" s="22">
        <f t="shared" si="1858"/>
        <v>0</v>
      </c>
      <c r="AJ556" s="22">
        <f t="shared" si="1758"/>
        <v>1297.2</v>
      </c>
      <c r="AK556" s="22">
        <f t="shared" si="1759"/>
        <v>37314.800000000003</v>
      </c>
      <c r="AL556" s="22">
        <f t="shared" si="1760"/>
        <v>1297.2</v>
      </c>
      <c r="AM556" s="22">
        <f t="shared" si="1859"/>
        <v>-19.824000000000002</v>
      </c>
      <c r="AN556" s="22">
        <f t="shared" si="1860"/>
        <v>0</v>
      </c>
      <c r="AO556" s="22">
        <f t="shared" si="1861"/>
        <v>0</v>
      </c>
      <c r="AP556" s="22">
        <f t="shared" si="1761"/>
        <v>1277.376</v>
      </c>
      <c r="AQ556" s="22">
        <f t="shared" si="1762"/>
        <v>37314.800000000003</v>
      </c>
      <c r="AR556" s="22">
        <f t="shared" si="1763"/>
        <v>1297.2</v>
      </c>
      <c r="AS556" s="22">
        <f t="shared" si="1862"/>
        <v>0</v>
      </c>
      <c r="AT556" s="22">
        <f t="shared" si="1863"/>
        <v>0</v>
      </c>
      <c r="AU556" s="22">
        <f t="shared" si="1864"/>
        <v>0</v>
      </c>
      <c r="AV556" s="22">
        <f t="shared" si="1764"/>
        <v>1277.376</v>
      </c>
      <c r="AW556" s="22">
        <f t="shared" si="1765"/>
        <v>37314.800000000003</v>
      </c>
      <c r="AX556" s="22">
        <f t="shared" si="1766"/>
        <v>1297.2</v>
      </c>
      <c r="AY556" s="22">
        <f t="shared" si="1865"/>
        <v>467</v>
      </c>
      <c r="AZ556" s="22">
        <f t="shared" si="1866"/>
        <v>0</v>
      </c>
      <c r="BA556" s="22">
        <f t="shared" si="1867"/>
        <v>0</v>
      </c>
      <c r="BB556" s="22">
        <f t="shared" si="1767"/>
        <v>1744.376</v>
      </c>
      <c r="BC556" s="22">
        <f t="shared" si="1768"/>
        <v>37314.800000000003</v>
      </c>
      <c r="BD556" s="22">
        <f t="shared" si="1769"/>
        <v>1297.2</v>
      </c>
      <c r="BE556" s="22">
        <f t="shared" si="1868"/>
        <v>0</v>
      </c>
      <c r="BF556" s="22">
        <f t="shared" si="1869"/>
        <v>0</v>
      </c>
      <c r="BG556" s="22">
        <f t="shared" si="1870"/>
        <v>0</v>
      </c>
      <c r="BH556" s="22">
        <f t="shared" si="1770"/>
        <v>1744.376</v>
      </c>
      <c r="BI556" s="22">
        <f t="shared" si="1771"/>
        <v>37314.800000000003</v>
      </c>
      <c r="BJ556" s="22">
        <f t="shared" si="1772"/>
        <v>1297.2</v>
      </c>
      <c r="BK556" s="22">
        <f t="shared" si="1871"/>
        <v>0</v>
      </c>
      <c r="BL556" s="22">
        <f t="shared" si="1872"/>
        <v>0</v>
      </c>
      <c r="BM556" s="22">
        <f t="shared" si="1873"/>
        <v>0</v>
      </c>
      <c r="BN556" s="22">
        <f t="shared" si="1773"/>
        <v>1744.376</v>
      </c>
      <c r="BO556" s="22">
        <f t="shared" si="1774"/>
        <v>37314.800000000003</v>
      </c>
      <c r="BP556" s="22">
        <f t="shared" si="1775"/>
        <v>1297.2</v>
      </c>
      <c r="BQ556" s="22">
        <f t="shared" si="1874"/>
        <v>0</v>
      </c>
      <c r="BR556" s="22">
        <f t="shared" si="1875"/>
        <v>0</v>
      </c>
      <c r="BS556" s="22">
        <f t="shared" si="1776"/>
        <v>1744.376</v>
      </c>
      <c r="BT556" s="22">
        <f t="shared" si="1777"/>
        <v>37314.800000000003</v>
      </c>
      <c r="BU556" s="22">
        <f t="shared" si="1778"/>
        <v>1297.2</v>
      </c>
      <c r="BV556" s="22">
        <f t="shared" si="1876"/>
        <v>0</v>
      </c>
      <c r="BW556" s="22">
        <f t="shared" si="1877"/>
        <v>0</v>
      </c>
      <c r="BX556" s="22">
        <f t="shared" si="1779"/>
        <v>1744.376</v>
      </c>
      <c r="BY556" s="22">
        <f t="shared" si="1780"/>
        <v>37314.800000000003</v>
      </c>
      <c r="BZ556" s="22">
        <f t="shared" si="1781"/>
        <v>1297.2</v>
      </c>
      <c r="CA556" s="22">
        <f t="shared" si="1878"/>
        <v>723.505</v>
      </c>
      <c r="CB556" s="22">
        <f t="shared" si="1879"/>
        <v>0</v>
      </c>
      <c r="CC556" s="22">
        <f t="shared" si="1880"/>
        <v>0</v>
      </c>
      <c r="CD556" s="22">
        <f t="shared" si="1680"/>
        <v>2467.8809999999999</v>
      </c>
      <c r="CE556" s="22">
        <f t="shared" si="1881"/>
        <v>0</v>
      </c>
      <c r="CF556" s="34">
        <f t="shared" si="1782"/>
        <v>2467.8809999999999</v>
      </c>
      <c r="CG556" s="22">
        <f t="shared" si="1681"/>
        <v>37314.800000000003</v>
      </c>
      <c r="CH556" s="22">
        <f t="shared" si="1882"/>
        <v>0</v>
      </c>
      <c r="CI556" s="22">
        <f t="shared" si="1783"/>
        <v>37314.800000000003</v>
      </c>
      <c r="CJ556" s="22">
        <f t="shared" si="1682"/>
        <v>1297.2</v>
      </c>
      <c r="CK556" s="22">
        <f t="shared" si="1882"/>
        <v>0</v>
      </c>
      <c r="CL556" s="22">
        <f t="shared" si="1784"/>
        <v>1297.2</v>
      </c>
      <c r="CM556" s="22">
        <f t="shared" si="1882"/>
        <v>0</v>
      </c>
      <c r="CN556" s="15"/>
      <c r="CO556" s="35"/>
      <c r="CT556" s="5" t="s">
        <v>30</v>
      </c>
    </row>
    <row r="557" spans="1:99" ht="31.2" x14ac:dyDescent="0.3">
      <c r="A557" s="32" t="s">
        <v>352</v>
      </c>
      <c r="B557" s="16">
        <v>240</v>
      </c>
      <c r="C557" s="32" t="s">
        <v>134</v>
      </c>
      <c r="D557" s="32" t="s">
        <v>354</v>
      </c>
      <c r="E557" s="33" t="s">
        <v>355</v>
      </c>
      <c r="F557" s="22">
        <v>1297.2</v>
      </c>
      <c r="G557" s="22">
        <v>37314.800000000003</v>
      </c>
      <c r="H557" s="22">
        <v>1297.2</v>
      </c>
      <c r="I557" s="22"/>
      <c r="J557" s="22"/>
      <c r="K557" s="22"/>
      <c r="L557" s="22">
        <f t="shared" si="1746"/>
        <v>1297.2</v>
      </c>
      <c r="M557" s="22">
        <f t="shared" si="1747"/>
        <v>37314.800000000003</v>
      </c>
      <c r="N557" s="22">
        <f t="shared" si="1748"/>
        <v>1297.2</v>
      </c>
      <c r="O557" s="22"/>
      <c r="P557" s="22"/>
      <c r="Q557" s="22"/>
      <c r="R557" s="22">
        <f t="shared" si="1749"/>
        <v>1297.2</v>
      </c>
      <c r="S557" s="22">
        <f t="shared" si="1750"/>
        <v>37314.800000000003</v>
      </c>
      <c r="T557" s="22">
        <f t="shared" si="1751"/>
        <v>1297.2</v>
      </c>
      <c r="U557" s="22"/>
      <c r="V557" s="22"/>
      <c r="W557" s="22"/>
      <c r="X557" s="22">
        <f t="shared" si="1752"/>
        <v>1297.2</v>
      </c>
      <c r="Y557" s="22">
        <f t="shared" si="1753"/>
        <v>37314.800000000003</v>
      </c>
      <c r="Z557" s="22">
        <f t="shared" si="1754"/>
        <v>1297.2</v>
      </c>
      <c r="AA557" s="22"/>
      <c r="AB557" s="22"/>
      <c r="AC557" s="22"/>
      <c r="AD557" s="22">
        <f t="shared" si="1755"/>
        <v>1297.2</v>
      </c>
      <c r="AE557" s="22">
        <f t="shared" si="1756"/>
        <v>37314.800000000003</v>
      </c>
      <c r="AF557" s="22">
        <f t="shared" si="1757"/>
        <v>1297.2</v>
      </c>
      <c r="AG557" s="22"/>
      <c r="AH557" s="22"/>
      <c r="AI557" s="22"/>
      <c r="AJ557" s="22">
        <f t="shared" si="1758"/>
        <v>1297.2</v>
      </c>
      <c r="AK557" s="22">
        <f t="shared" si="1759"/>
        <v>37314.800000000003</v>
      </c>
      <c r="AL557" s="22">
        <f t="shared" si="1760"/>
        <v>1297.2</v>
      </c>
      <c r="AM557" s="22">
        <v>-19.824000000000002</v>
      </c>
      <c r="AN557" s="22"/>
      <c r="AO557" s="22"/>
      <c r="AP557" s="22">
        <f t="shared" si="1761"/>
        <v>1277.376</v>
      </c>
      <c r="AQ557" s="22">
        <f t="shared" si="1762"/>
        <v>37314.800000000003</v>
      </c>
      <c r="AR557" s="22">
        <f t="shared" si="1763"/>
        <v>1297.2</v>
      </c>
      <c r="AS557" s="22"/>
      <c r="AT557" s="22"/>
      <c r="AU557" s="22"/>
      <c r="AV557" s="22">
        <f t="shared" si="1764"/>
        <v>1277.376</v>
      </c>
      <c r="AW557" s="22">
        <f t="shared" si="1765"/>
        <v>37314.800000000003</v>
      </c>
      <c r="AX557" s="22">
        <f t="shared" si="1766"/>
        <v>1297.2</v>
      </c>
      <c r="AY557" s="22">
        <v>467</v>
      </c>
      <c r="AZ557" s="22"/>
      <c r="BA557" s="22"/>
      <c r="BB557" s="22">
        <f t="shared" si="1767"/>
        <v>1744.376</v>
      </c>
      <c r="BC557" s="22">
        <f t="shared" si="1768"/>
        <v>37314.800000000003</v>
      </c>
      <c r="BD557" s="22">
        <f t="shared" si="1769"/>
        <v>1297.2</v>
      </c>
      <c r="BE557" s="22"/>
      <c r="BF557" s="22"/>
      <c r="BG557" s="22"/>
      <c r="BH557" s="22">
        <f t="shared" si="1770"/>
        <v>1744.376</v>
      </c>
      <c r="BI557" s="22">
        <f t="shared" si="1771"/>
        <v>37314.800000000003</v>
      </c>
      <c r="BJ557" s="22">
        <f t="shared" si="1772"/>
        <v>1297.2</v>
      </c>
      <c r="BK557" s="22"/>
      <c r="BL557" s="22"/>
      <c r="BM557" s="22"/>
      <c r="BN557" s="22">
        <f t="shared" si="1773"/>
        <v>1744.376</v>
      </c>
      <c r="BO557" s="22">
        <f t="shared" si="1774"/>
        <v>37314.800000000003</v>
      </c>
      <c r="BP557" s="22">
        <f t="shared" si="1775"/>
        <v>1297.2</v>
      </c>
      <c r="BQ557" s="22"/>
      <c r="BR557" s="22"/>
      <c r="BS557" s="22">
        <f t="shared" si="1776"/>
        <v>1744.376</v>
      </c>
      <c r="BT557" s="22">
        <f t="shared" si="1777"/>
        <v>37314.800000000003</v>
      </c>
      <c r="BU557" s="22">
        <f t="shared" si="1778"/>
        <v>1297.2</v>
      </c>
      <c r="BV557" s="22"/>
      <c r="BW557" s="22"/>
      <c r="BX557" s="22">
        <f t="shared" si="1779"/>
        <v>1744.376</v>
      </c>
      <c r="BY557" s="22">
        <f t="shared" si="1780"/>
        <v>37314.800000000003</v>
      </c>
      <c r="BZ557" s="22">
        <f t="shared" si="1781"/>
        <v>1297.2</v>
      </c>
      <c r="CA557" s="22">
        <v>723.505</v>
      </c>
      <c r="CB557" s="22"/>
      <c r="CC557" s="22"/>
      <c r="CD557" s="22">
        <f t="shared" ref="CD557:CD620" si="1883">BX557+CA557</f>
        <v>2467.8809999999999</v>
      </c>
      <c r="CE557" s="22"/>
      <c r="CF557" s="34">
        <f t="shared" si="1782"/>
        <v>2467.8809999999999</v>
      </c>
      <c r="CG557" s="22">
        <f t="shared" ref="CG557:CG620" si="1884">BY557+CB557</f>
        <v>37314.800000000003</v>
      </c>
      <c r="CH557" s="22"/>
      <c r="CI557" s="22">
        <f t="shared" si="1783"/>
        <v>37314.800000000003</v>
      </c>
      <c r="CJ557" s="22">
        <f t="shared" ref="CJ557:CJ620" si="1885">BZ557+CC557</f>
        <v>1297.2</v>
      </c>
      <c r="CK557" s="22"/>
      <c r="CL557" s="22">
        <f t="shared" si="1784"/>
        <v>1297.2</v>
      </c>
      <c r="CM557" s="22"/>
      <c r="CN557" s="15"/>
      <c r="CO557" s="35"/>
    </row>
    <row r="558" spans="1:99" ht="46.8" x14ac:dyDescent="0.3">
      <c r="A558" s="32" t="s">
        <v>356</v>
      </c>
      <c r="B558" s="16"/>
      <c r="C558" s="32"/>
      <c r="D558" s="32"/>
      <c r="E558" s="33" t="s">
        <v>357</v>
      </c>
      <c r="F558" s="22"/>
      <c r="G558" s="22"/>
      <c r="H558" s="22"/>
      <c r="I558" s="22"/>
      <c r="J558" s="22"/>
      <c r="K558" s="22"/>
      <c r="L558" s="22"/>
      <c r="M558" s="22"/>
      <c r="N558" s="22"/>
      <c r="O558" s="22"/>
      <c r="P558" s="22"/>
      <c r="Q558" s="22"/>
      <c r="R558" s="22"/>
      <c r="S558" s="22"/>
      <c r="T558" s="22"/>
      <c r="U558" s="22"/>
      <c r="V558" s="22"/>
      <c r="W558" s="22"/>
      <c r="X558" s="22"/>
      <c r="Y558" s="22"/>
      <c r="Z558" s="22"/>
      <c r="AA558" s="22"/>
      <c r="AB558" s="22"/>
      <c r="AC558" s="22"/>
      <c r="AD558" s="22"/>
      <c r="AE558" s="22"/>
      <c r="AF558" s="22"/>
      <c r="AG558" s="22"/>
      <c r="AH558" s="22"/>
      <c r="AI558" s="22"/>
      <c r="AJ558" s="22"/>
      <c r="AK558" s="22"/>
      <c r="AL558" s="22"/>
      <c r="AM558" s="22"/>
      <c r="AN558" s="22"/>
      <c r="AO558" s="22"/>
      <c r="AP558" s="22"/>
      <c r="AQ558" s="22"/>
      <c r="AR558" s="22"/>
      <c r="AS558" s="22"/>
      <c r="AT558" s="22"/>
      <c r="AU558" s="22"/>
      <c r="AV558" s="22"/>
      <c r="AW558" s="22"/>
      <c r="AX558" s="22"/>
      <c r="AY558" s="22"/>
      <c r="AZ558" s="22"/>
      <c r="BA558" s="22"/>
      <c r="BB558" s="22"/>
      <c r="BC558" s="22"/>
      <c r="BD558" s="22"/>
      <c r="BE558" s="22">
        <f t="shared" si="1868"/>
        <v>3151.7869999999998</v>
      </c>
      <c r="BF558" s="22">
        <f t="shared" si="1869"/>
        <v>0</v>
      </c>
      <c r="BG558" s="22">
        <f t="shared" si="1870"/>
        <v>0</v>
      </c>
      <c r="BH558" s="22">
        <f t="shared" si="1770"/>
        <v>3151.7869999999998</v>
      </c>
      <c r="BI558" s="22">
        <f t="shared" si="1771"/>
        <v>0</v>
      </c>
      <c r="BJ558" s="22">
        <f t="shared" si="1772"/>
        <v>0</v>
      </c>
      <c r="BK558" s="22">
        <f t="shared" si="1871"/>
        <v>0</v>
      </c>
      <c r="BL558" s="22">
        <f t="shared" si="1872"/>
        <v>0</v>
      </c>
      <c r="BM558" s="22">
        <f t="shared" si="1873"/>
        <v>0</v>
      </c>
      <c r="BN558" s="22">
        <f t="shared" si="1773"/>
        <v>3151.7869999999998</v>
      </c>
      <c r="BO558" s="22">
        <f t="shared" si="1774"/>
        <v>0</v>
      </c>
      <c r="BP558" s="22">
        <f t="shared" si="1775"/>
        <v>0</v>
      </c>
      <c r="BQ558" s="22">
        <f t="shared" si="1874"/>
        <v>0</v>
      </c>
      <c r="BR558" s="22">
        <f t="shared" si="1875"/>
        <v>0</v>
      </c>
      <c r="BS558" s="22">
        <f t="shared" si="1776"/>
        <v>3151.7869999999998</v>
      </c>
      <c r="BT558" s="22">
        <f t="shared" si="1777"/>
        <v>0</v>
      </c>
      <c r="BU558" s="22">
        <f t="shared" si="1778"/>
        <v>0</v>
      </c>
      <c r="BV558" s="22">
        <f t="shared" si="1876"/>
        <v>0</v>
      </c>
      <c r="BW558" s="22">
        <f t="shared" si="1877"/>
        <v>0</v>
      </c>
      <c r="BX558" s="22">
        <f t="shared" si="1779"/>
        <v>3151.7869999999998</v>
      </c>
      <c r="BY558" s="22">
        <f t="shared" si="1780"/>
        <v>0</v>
      </c>
      <c r="BZ558" s="22">
        <f t="shared" si="1781"/>
        <v>0</v>
      </c>
      <c r="CA558" s="22">
        <f t="shared" si="1878"/>
        <v>0</v>
      </c>
      <c r="CB558" s="22">
        <f t="shared" si="1879"/>
        <v>0</v>
      </c>
      <c r="CC558" s="22">
        <f t="shared" si="1880"/>
        <v>0</v>
      </c>
      <c r="CD558" s="22">
        <f t="shared" si="1883"/>
        <v>3151.7869999999998</v>
      </c>
      <c r="CE558" s="22">
        <f t="shared" si="1881"/>
        <v>0</v>
      </c>
      <c r="CF558" s="34">
        <f t="shared" si="1782"/>
        <v>3151.7869999999998</v>
      </c>
      <c r="CG558" s="22">
        <f t="shared" si="1884"/>
        <v>0</v>
      </c>
      <c r="CH558" s="22">
        <f t="shared" si="1882"/>
        <v>0</v>
      </c>
      <c r="CI558" s="22">
        <f t="shared" si="1783"/>
        <v>0</v>
      </c>
      <c r="CJ558" s="22">
        <f t="shared" si="1885"/>
        <v>0</v>
      </c>
      <c r="CK558" s="22">
        <f t="shared" si="1882"/>
        <v>0</v>
      </c>
      <c r="CL558" s="22">
        <f t="shared" si="1784"/>
        <v>0</v>
      </c>
      <c r="CM558" s="22">
        <f t="shared" si="1882"/>
        <v>0</v>
      </c>
      <c r="CN558" s="15"/>
      <c r="CO558" s="35"/>
    </row>
    <row r="559" spans="1:99" ht="31.2" x14ac:dyDescent="0.3">
      <c r="A559" s="32" t="s">
        <v>356</v>
      </c>
      <c r="B559" s="16">
        <v>200</v>
      </c>
      <c r="C559" s="32"/>
      <c r="D559" s="32"/>
      <c r="E559" s="33" t="s">
        <v>40</v>
      </c>
      <c r="F559" s="22"/>
      <c r="G559" s="22"/>
      <c r="H559" s="22"/>
      <c r="I559" s="22"/>
      <c r="J559" s="22"/>
      <c r="K559" s="22"/>
      <c r="L559" s="22"/>
      <c r="M559" s="22"/>
      <c r="N559" s="22"/>
      <c r="O559" s="22"/>
      <c r="P559" s="22"/>
      <c r="Q559" s="22"/>
      <c r="R559" s="22"/>
      <c r="S559" s="22"/>
      <c r="T559" s="22"/>
      <c r="U559" s="22"/>
      <c r="V559" s="22"/>
      <c r="W559" s="22"/>
      <c r="X559" s="22"/>
      <c r="Y559" s="22"/>
      <c r="Z559" s="22"/>
      <c r="AA559" s="22"/>
      <c r="AB559" s="22"/>
      <c r="AC559" s="22"/>
      <c r="AD559" s="22"/>
      <c r="AE559" s="22"/>
      <c r="AF559" s="22"/>
      <c r="AG559" s="22"/>
      <c r="AH559" s="22"/>
      <c r="AI559" s="22"/>
      <c r="AJ559" s="22"/>
      <c r="AK559" s="22"/>
      <c r="AL559" s="22"/>
      <c r="AM559" s="22"/>
      <c r="AN559" s="22"/>
      <c r="AO559" s="22"/>
      <c r="AP559" s="22"/>
      <c r="AQ559" s="22"/>
      <c r="AR559" s="22"/>
      <c r="AS559" s="22"/>
      <c r="AT559" s="22"/>
      <c r="AU559" s="22"/>
      <c r="AV559" s="22"/>
      <c r="AW559" s="22"/>
      <c r="AX559" s="22"/>
      <c r="AY559" s="22"/>
      <c r="AZ559" s="22"/>
      <c r="BA559" s="22"/>
      <c r="BB559" s="22"/>
      <c r="BC559" s="22"/>
      <c r="BD559" s="22"/>
      <c r="BE559" s="22">
        <f t="shared" si="1868"/>
        <v>3151.7869999999998</v>
      </c>
      <c r="BF559" s="22">
        <f t="shared" si="1869"/>
        <v>0</v>
      </c>
      <c r="BG559" s="22">
        <f t="shared" si="1870"/>
        <v>0</v>
      </c>
      <c r="BH559" s="22">
        <f t="shared" si="1770"/>
        <v>3151.7869999999998</v>
      </c>
      <c r="BI559" s="22">
        <f t="shared" si="1771"/>
        <v>0</v>
      </c>
      <c r="BJ559" s="22">
        <f t="shared" si="1772"/>
        <v>0</v>
      </c>
      <c r="BK559" s="22">
        <f t="shared" si="1871"/>
        <v>0</v>
      </c>
      <c r="BL559" s="22">
        <f t="shared" si="1872"/>
        <v>0</v>
      </c>
      <c r="BM559" s="22">
        <f t="shared" si="1873"/>
        <v>0</v>
      </c>
      <c r="BN559" s="22">
        <f t="shared" si="1773"/>
        <v>3151.7869999999998</v>
      </c>
      <c r="BO559" s="22">
        <f t="shared" si="1774"/>
        <v>0</v>
      </c>
      <c r="BP559" s="22">
        <f t="shared" si="1775"/>
        <v>0</v>
      </c>
      <c r="BQ559" s="22">
        <f t="shared" si="1874"/>
        <v>0</v>
      </c>
      <c r="BR559" s="22">
        <f t="shared" si="1875"/>
        <v>0</v>
      </c>
      <c r="BS559" s="22">
        <f t="shared" si="1776"/>
        <v>3151.7869999999998</v>
      </c>
      <c r="BT559" s="22">
        <f t="shared" si="1777"/>
        <v>0</v>
      </c>
      <c r="BU559" s="22">
        <f t="shared" si="1778"/>
        <v>0</v>
      </c>
      <c r="BV559" s="22">
        <f t="shared" si="1876"/>
        <v>0</v>
      </c>
      <c r="BW559" s="22">
        <f t="shared" si="1877"/>
        <v>0</v>
      </c>
      <c r="BX559" s="22">
        <f t="shared" si="1779"/>
        <v>3151.7869999999998</v>
      </c>
      <c r="BY559" s="22">
        <f t="shared" si="1780"/>
        <v>0</v>
      </c>
      <c r="BZ559" s="22">
        <f t="shared" si="1781"/>
        <v>0</v>
      </c>
      <c r="CA559" s="22">
        <f t="shared" si="1878"/>
        <v>0</v>
      </c>
      <c r="CB559" s="22">
        <f t="shared" si="1879"/>
        <v>0</v>
      </c>
      <c r="CC559" s="22">
        <f t="shared" si="1880"/>
        <v>0</v>
      </c>
      <c r="CD559" s="22">
        <f t="shared" si="1883"/>
        <v>3151.7869999999998</v>
      </c>
      <c r="CE559" s="22">
        <f t="shared" si="1881"/>
        <v>0</v>
      </c>
      <c r="CF559" s="34">
        <f t="shared" si="1782"/>
        <v>3151.7869999999998</v>
      </c>
      <c r="CG559" s="22">
        <f t="shared" si="1884"/>
        <v>0</v>
      </c>
      <c r="CH559" s="22">
        <f t="shared" si="1882"/>
        <v>0</v>
      </c>
      <c r="CI559" s="22">
        <f t="shared" si="1783"/>
        <v>0</v>
      </c>
      <c r="CJ559" s="22">
        <f t="shared" si="1885"/>
        <v>0</v>
      </c>
      <c r="CK559" s="22">
        <f t="shared" si="1882"/>
        <v>0</v>
      </c>
      <c r="CL559" s="22">
        <f t="shared" si="1784"/>
        <v>0</v>
      </c>
      <c r="CM559" s="22">
        <f t="shared" si="1882"/>
        <v>0</v>
      </c>
      <c r="CN559" s="15"/>
      <c r="CO559" s="35"/>
    </row>
    <row r="560" spans="1:99" ht="46.8" x14ac:dyDescent="0.3">
      <c r="A560" s="32" t="s">
        <v>356</v>
      </c>
      <c r="B560" s="16">
        <v>240</v>
      </c>
      <c r="C560" s="32"/>
      <c r="D560" s="32"/>
      <c r="E560" s="33" t="s">
        <v>41</v>
      </c>
      <c r="F560" s="22"/>
      <c r="G560" s="22"/>
      <c r="H560" s="22"/>
      <c r="I560" s="22"/>
      <c r="J560" s="22"/>
      <c r="K560" s="22"/>
      <c r="L560" s="22"/>
      <c r="M560" s="22"/>
      <c r="N560" s="22"/>
      <c r="O560" s="22"/>
      <c r="P560" s="22"/>
      <c r="Q560" s="22"/>
      <c r="R560" s="22"/>
      <c r="S560" s="22"/>
      <c r="T560" s="22"/>
      <c r="U560" s="22"/>
      <c r="V560" s="22"/>
      <c r="W560" s="22"/>
      <c r="X560" s="22"/>
      <c r="Y560" s="22"/>
      <c r="Z560" s="22"/>
      <c r="AA560" s="22"/>
      <c r="AB560" s="22"/>
      <c r="AC560" s="22"/>
      <c r="AD560" s="22"/>
      <c r="AE560" s="22"/>
      <c r="AF560" s="22"/>
      <c r="AG560" s="22"/>
      <c r="AH560" s="22"/>
      <c r="AI560" s="22"/>
      <c r="AJ560" s="22"/>
      <c r="AK560" s="22"/>
      <c r="AL560" s="22"/>
      <c r="AM560" s="22"/>
      <c r="AN560" s="22"/>
      <c r="AO560" s="22"/>
      <c r="AP560" s="22"/>
      <c r="AQ560" s="22"/>
      <c r="AR560" s="22"/>
      <c r="AS560" s="22"/>
      <c r="AT560" s="22"/>
      <c r="AU560" s="22"/>
      <c r="AV560" s="22"/>
      <c r="AW560" s="22"/>
      <c r="AX560" s="22"/>
      <c r="AY560" s="22"/>
      <c r="AZ560" s="22"/>
      <c r="BA560" s="22"/>
      <c r="BB560" s="22"/>
      <c r="BC560" s="22"/>
      <c r="BD560" s="22"/>
      <c r="BE560" s="22">
        <f t="shared" si="1868"/>
        <v>3151.7869999999998</v>
      </c>
      <c r="BF560" s="22">
        <f t="shared" si="1869"/>
        <v>0</v>
      </c>
      <c r="BG560" s="22">
        <f t="shared" si="1870"/>
        <v>0</v>
      </c>
      <c r="BH560" s="22">
        <f t="shared" si="1770"/>
        <v>3151.7869999999998</v>
      </c>
      <c r="BI560" s="22">
        <f t="shared" si="1771"/>
        <v>0</v>
      </c>
      <c r="BJ560" s="22">
        <f t="shared" si="1772"/>
        <v>0</v>
      </c>
      <c r="BK560" s="22">
        <f t="shared" si="1871"/>
        <v>0</v>
      </c>
      <c r="BL560" s="22">
        <f t="shared" si="1872"/>
        <v>0</v>
      </c>
      <c r="BM560" s="22">
        <f t="shared" si="1873"/>
        <v>0</v>
      </c>
      <c r="BN560" s="22">
        <f t="shared" si="1773"/>
        <v>3151.7869999999998</v>
      </c>
      <c r="BO560" s="22">
        <f t="shared" si="1774"/>
        <v>0</v>
      </c>
      <c r="BP560" s="22">
        <f t="shared" si="1775"/>
        <v>0</v>
      </c>
      <c r="BQ560" s="22">
        <f t="shared" si="1874"/>
        <v>0</v>
      </c>
      <c r="BR560" s="22">
        <f t="shared" si="1875"/>
        <v>0</v>
      </c>
      <c r="BS560" s="22">
        <f t="shared" si="1776"/>
        <v>3151.7869999999998</v>
      </c>
      <c r="BT560" s="22">
        <f t="shared" si="1777"/>
        <v>0</v>
      </c>
      <c r="BU560" s="22">
        <f t="shared" si="1778"/>
        <v>0</v>
      </c>
      <c r="BV560" s="22">
        <f t="shared" si="1876"/>
        <v>0</v>
      </c>
      <c r="BW560" s="22">
        <f t="shared" si="1877"/>
        <v>0</v>
      </c>
      <c r="BX560" s="22">
        <f t="shared" si="1779"/>
        <v>3151.7869999999998</v>
      </c>
      <c r="BY560" s="22">
        <f t="shared" si="1780"/>
        <v>0</v>
      </c>
      <c r="BZ560" s="22">
        <f t="shared" si="1781"/>
        <v>0</v>
      </c>
      <c r="CA560" s="22">
        <f t="shared" si="1878"/>
        <v>0</v>
      </c>
      <c r="CB560" s="22">
        <f t="shared" si="1879"/>
        <v>0</v>
      </c>
      <c r="CC560" s="22">
        <f t="shared" si="1880"/>
        <v>0</v>
      </c>
      <c r="CD560" s="22">
        <f t="shared" si="1883"/>
        <v>3151.7869999999998</v>
      </c>
      <c r="CE560" s="22">
        <f t="shared" si="1881"/>
        <v>0</v>
      </c>
      <c r="CF560" s="34">
        <f t="shared" si="1782"/>
        <v>3151.7869999999998</v>
      </c>
      <c r="CG560" s="22">
        <f t="shared" si="1884"/>
        <v>0</v>
      </c>
      <c r="CH560" s="22">
        <f t="shared" si="1882"/>
        <v>0</v>
      </c>
      <c r="CI560" s="22">
        <f t="shared" si="1783"/>
        <v>0</v>
      </c>
      <c r="CJ560" s="22">
        <f t="shared" si="1885"/>
        <v>0</v>
      </c>
      <c r="CK560" s="22">
        <f t="shared" si="1882"/>
        <v>0</v>
      </c>
      <c r="CL560" s="22">
        <f t="shared" si="1784"/>
        <v>0</v>
      </c>
      <c r="CM560" s="22">
        <f t="shared" si="1882"/>
        <v>0</v>
      </c>
      <c r="CN560" s="15"/>
      <c r="CO560" s="35"/>
    </row>
    <row r="561" spans="1:99" ht="31.2" x14ac:dyDescent="0.3">
      <c r="A561" s="32" t="s">
        <v>356</v>
      </c>
      <c r="B561" s="16">
        <v>240</v>
      </c>
      <c r="C561" s="32" t="s">
        <v>134</v>
      </c>
      <c r="D561" s="32" t="s">
        <v>354</v>
      </c>
      <c r="E561" s="33" t="s">
        <v>355</v>
      </c>
      <c r="F561" s="22"/>
      <c r="G561" s="22"/>
      <c r="H561" s="22"/>
      <c r="I561" s="22"/>
      <c r="J561" s="22"/>
      <c r="K561" s="22"/>
      <c r="L561" s="22"/>
      <c r="M561" s="22"/>
      <c r="N561" s="22"/>
      <c r="O561" s="22"/>
      <c r="P561" s="22"/>
      <c r="Q561" s="22"/>
      <c r="R561" s="22"/>
      <c r="S561" s="22"/>
      <c r="T561" s="22"/>
      <c r="U561" s="22"/>
      <c r="V561" s="22"/>
      <c r="W561" s="22"/>
      <c r="X561" s="22"/>
      <c r="Y561" s="22"/>
      <c r="Z561" s="22"/>
      <c r="AA561" s="22"/>
      <c r="AB561" s="22"/>
      <c r="AC561" s="22"/>
      <c r="AD561" s="22"/>
      <c r="AE561" s="22"/>
      <c r="AF561" s="22"/>
      <c r="AG561" s="22"/>
      <c r="AH561" s="22"/>
      <c r="AI561" s="22"/>
      <c r="AJ561" s="22"/>
      <c r="AK561" s="22"/>
      <c r="AL561" s="22"/>
      <c r="AM561" s="22"/>
      <c r="AN561" s="22"/>
      <c r="AO561" s="22"/>
      <c r="AP561" s="22"/>
      <c r="AQ561" s="22"/>
      <c r="AR561" s="22"/>
      <c r="AS561" s="22"/>
      <c r="AT561" s="22"/>
      <c r="AU561" s="22"/>
      <c r="AV561" s="22"/>
      <c r="AW561" s="22"/>
      <c r="AX561" s="22"/>
      <c r="AY561" s="22"/>
      <c r="AZ561" s="22"/>
      <c r="BA561" s="22"/>
      <c r="BB561" s="22"/>
      <c r="BC561" s="22"/>
      <c r="BD561" s="22"/>
      <c r="BE561" s="22">
        <v>3151.7869999999998</v>
      </c>
      <c r="BF561" s="22"/>
      <c r="BG561" s="22"/>
      <c r="BH561" s="22">
        <f t="shared" si="1770"/>
        <v>3151.7869999999998</v>
      </c>
      <c r="BI561" s="22">
        <f t="shared" si="1771"/>
        <v>0</v>
      </c>
      <c r="BJ561" s="22">
        <f t="shared" si="1772"/>
        <v>0</v>
      </c>
      <c r="BK561" s="22"/>
      <c r="BL561" s="22"/>
      <c r="BM561" s="22"/>
      <c r="BN561" s="22">
        <f t="shared" si="1773"/>
        <v>3151.7869999999998</v>
      </c>
      <c r="BO561" s="22">
        <f t="shared" si="1774"/>
        <v>0</v>
      </c>
      <c r="BP561" s="22">
        <f t="shared" si="1775"/>
        <v>0</v>
      </c>
      <c r="BQ561" s="22"/>
      <c r="BR561" s="22"/>
      <c r="BS561" s="22">
        <f t="shared" si="1776"/>
        <v>3151.7869999999998</v>
      </c>
      <c r="BT561" s="22">
        <f t="shared" si="1777"/>
        <v>0</v>
      </c>
      <c r="BU561" s="22">
        <f t="shared" si="1778"/>
        <v>0</v>
      </c>
      <c r="BV561" s="22"/>
      <c r="BW561" s="22"/>
      <c r="BX561" s="22">
        <f t="shared" si="1779"/>
        <v>3151.7869999999998</v>
      </c>
      <c r="BY561" s="22">
        <f t="shared" si="1780"/>
        <v>0</v>
      </c>
      <c r="BZ561" s="22">
        <f t="shared" si="1781"/>
        <v>0</v>
      </c>
      <c r="CA561" s="22"/>
      <c r="CB561" s="22"/>
      <c r="CC561" s="22"/>
      <c r="CD561" s="22">
        <f t="shared" si="1883"/>
        <v>3151.7869999999998</v>
      </c>
      <c r="CE561" s="22"/>
      <c r="CF561" s="34">
        <f t="shared" si="1782"/>
        <v>3151.7869999999998</v>
      </c>
      <c r="CG561" s="22">
        <f t="shared" si="1884"/>
        <v>0</v>
      </c>
      <c r="CH561" s="22"/>
      <c r="CI561" s="22">
        <f t="shared" si="1783"/>
        <v>0</v>
      </c>
      <c r="CJ561" s="22">
        <f t="shared" si="1885"/>
        <v>0</v>
      </c>
      <c r="CK561" s="22"/>
      <c r="CL561" s="22">
        <f t="shared" si="1784"/>
        <v>0</v>
      </c>
      <c r="CM561" s="22"/>
      <c r="CN561" s="15"/>
      <c r="CO561" s="35"/>
    </row>
    <row r="562" spans="1:99" ht="109.2" x14ac:dyDescent="0.3">
      <c r="A562" s="32" t="s">
        <v>358</v>
      </c>
      <c r="B562" s="16"/>
      <c r="C562" s="32"/>
      <c r="D562" s="32"/>
      <c r="E562" s="33" t="s">
        <v>359</v>
      </c>
      <c r="F562" s="22">
        <f t="shared" ref="F562:K562" si="1886">F563+F566</f>
        <v>11821.8</v>
      </c>
      <c r="G562" s="22">
        <f t="shared" si="1886"/>
        <v>11821.8</v>
      </c>
      <c r="H562" s="22">
        <f t="shared" si="1886"/>
        <v>11821.8</v>
      </c>
      <c r="I562" s="22">
        <f t="shared" si="1886"/>
        <v>0</v>
      </c>
      <c r="J562" s="22">
        <f t="shared" si="1886"/>
        <v>0</v>
      </c>
      <c r="K562" s="22">
        <f t="shared" si="1886"/>
        <v>0</v>
      </c>
      <c r="L562" s="22">
        <f t="shared" si="1746"/>
        <v>11821.8</v>
      </c>
      <c r="M562" s="22">
        <f t="shared" si="1747"/>
        <v>11821.8</v>
      </c>
      <c r="N562" s="22">
        <f t="shared" si="1748"/>
        <v>11821.8</v>
      </c>
      <c r="O562" s="22">
        <f>O563+O566</f>
        <v>0</v>
      </c>
      <c r="P562" s="22">
        <f>P563+P566</f>
        <v>0</v>
      </c>
      <c r="Q562" s="22">
        <f>Q563+Q566</f>
        <v>0</v>
      </c>
      <c r="R562" s="22">
        <f t="shared" si="1749"/>
        <v>11821.8</v>
      </c>
      <c r="S562" s="22">
        <f t="shared" si="1750"/>
        <v>11821.8</v>
      </c>
      <c r="T562" s="22">
        <f t="shared" si="1751"/>
        <v>11821.8</v>
      </c>
      <c r="U562" s="22">
        <f>U563+U566</f>
        <v>0</v>
      </c>
      <c r="V562" s="22">
        <f>V563+V566</f>
        <v>0</v>
      </c>
      <c r="W562" s="22">
        <f>W563+W566</f>
        <v>0</v>
      </c>
      <c r="X562" s="22">
        <f t="shared" si="1752"/>
        <v>11821.8</v>
      </c>
      <c r="Y562" s="22">
        <f t="shared" si="1753"/>
        <v>11821.8</v>
      </c>
      <c r="Z562" s="22">
        <f t="shared" si="1754"/>
        <v>11821.8</v>
      </c>
      <c r="AA562" s="22">
        <f>AA563+AA566</f>
        <v>0</v>
      </c>
      <c r="AB562" s="22">
        <f>AB563+AB566</f>
        <v>0</v>
      </c>
      <c r="AC562" s="22">
        <f>AC563+AC566</f>
        <v>0</v>
      </c>
      <c r="AD562" s="22">
        <f t="shared" si="1755"/>
        <v>11821.8</v>
      </c>
      <c r="AE562" s="22">
        <f t="shared" si="1756"/>
        <v>11821.8</v>
      </c>
      <c r="AF562" s="22">
        <f t="shared" si="1757"/>
        <v>11821.8</v>
      </c>
      <c r="AG562" s="22">
        <f>AG563+AG566</f>
        <v>0</v>
      </c>
      <c r="AH562" s="22">
        <f>AH563+AH566</f>
        <v>0</v>
      </c>
      <c r="AI562" s="22">
        <f>AI563+AI566</f>
        <v>0</v>
      </c>
      <c r="AJ562" s="22">
        <f t="shared" si="1758"/>
        <v>11821.8</v>
      </c>
      <c r="AK562" s="22">
        <f t="shared" si="1759"/>
        <v>11821.8</v>
      </c>
      <c r="AL562" s="22">
        <f t="shared" si="1760"/>
        <v>11821.8</v>
      </c>
      <c r="AM562" s="22">
        <f>AM563+AM566</f>
        <v>0</v>
      </c>
      <c r="AN562" s="22">
        <f>AN563+AN566</f>
        <v>0</v>
      </c>
      <c r="AO562" s="22">
        <f>AO563+AO566</f>
        <v>0</v>
      </c>
      <c r="AP562" s="22">
        <f t="shared" si="1761"/>
        <v>11821.8</v>
      </c>
      <c r="AQ562" s="22">
        <f t="shared" si="1762"/>
        <v>11821.8</v>
      </c>
      <c r="AR562" s="22">
        <f t="shared" si="1763"/>
        <v>11821.8</v>
      </c>
      <c r="AS562" s="22">
        <f>AS563+AS566</f>
        <v>0</v>
      </c>
      <c r="AT562" s="22">
        <f>AT563+AT566</f>
        <v>0</v>
      </c>
      <c r="AU562" s="22">
        <f>AU563+AU566</f>
        <v>0</v>
      </c>
      <c r="AV562" s="22">
        <f t="shared" si="1764"/>
        <v>11821.8</v>
      </c>
      <c r="AW562" s="22">
        <f t="shared" si="1765"/>
        <v>11821.8</v>
      </c>
      <c r="AX562" s="22">
        <f t="shared" si="1766"/>
        <v>11821.8</v>
      </c>
      <c r="AY562" s="22">
        <f>AY563+AY566</f>
        <v>0</v>
      </c>
      <c r="AZ562" s="22">
        <f>AZ563+AZ566</f>
        <v>0</v>
      </c>
      <c r="BA562" s="22">
        <f>BA563+BA566</f>
        <v>0</v>
      </c>
      <c r="BB562" s="22">
        <f t="shared" si="1767"/>
        <v>11821.8</v>
      </c>
      <c r="BC562" s="22">
        <f t="shared" si="1768"/>
        <v>11821.8</v>
      </c>
      <c r="BD562" s="22">
        <f t="shared" si="1769"/>
        <v>11821.8</v>
      </c>
      <c r="BE562" s="22">
        <f>BE563+BE566</f>
        <v>0</v>
      </c>
      <c r="BF562" s="22">
        <f>BF563+BF566</f>
        <v>0</v>
      </c>
      <c r="BG562" s="22">
        <f>BG563+BG566</f>
        <v>0</v>
      </c>
      <c r="BH562" s="22">
        <f t="shared" si="1770"/>
        <v>11821.8</v>
      </c>
      <c r="BI562" s="22">
        <f t="shared" si="1771"/>
        <v>11821.8</v>
      </c>
      <c r="BJ562" s="22">
        <f t="shared" si="1772"/>
        <v>11821.8</v>
      </c>
      <c r="BK562" s="22">
        <f>BK563+BK566</f>
        <v>0</v>
      </c>
      <c r="BL562" s="22">
        <f>BL563+BL566</f>
        <v>0</v>
      </c>
      <c r="BM562" s="22">
        <f>BM563+BM566</f>
        <v>0</v>
      </c>
      <c r="BN562" s="22">
        <f t="shared" si="1773"/>
        <v>11821.8</v>
      </c>
      <c r="BO562" s="22">
        <f t="shared" si="1774"/>
        <v>11821.8</v>
      </c>
      <c r="BP562" s="22">
        <f t="shared" si="1775"/>
        <v>11821.8</v>
      </c>
      <c r="BQ562" s="22">
        <f>BQ563+BQ566</f>
        <v>0</v>
      </c>
      <c r="BR562" s="22">
        <f>BR563+BR566</f>
        <v>0</v>
      </c>
      <c r="BS562" s="22">
        <f t="shared" si="1776"/>
        <v>11821.8</v>
      </c>
      <c r="BT562" s="22">
        <f t="shared" si="1777"/>
        <v>11821.8</v>
      </c>
      <c r="BU562" s="22">
        <f t="shared" si="1778"/>
        <v>11821.8</v>
      </c>
      <c r="BV562" s="22">
        <f>BV563+BV566</f>
        <v>0</v>
      </c>
      <c r="BW562" s="22">
        <f>BW563+BW566</f>
        <v>0</v>
      </c>
      <c r="BX562" s="22">
        <f t="shared" si="1779"/>
        <v>11821.8</v>
      </c>
      <c r="BY562" s="22">
        <f t="shared" si="1780"/>
        <v>11821.8</v>
      </c>
      <c r="BZ562" s="22">
        <f t="shared" si="1781"/>
        <v>11821.8</v>
      </c>
      <c r="CA562" s="22">
        <f>CA563+CA566</f>
        <v>0</v>
      </c>
      <c r="CB562" s="22">
        <f>CB563+CB566</f>
        <v>0</v>
      </c>
      <c r="CC562" s="22">
        <f>CC563+CC566</f>
        <v>0</v>
      </c>
      <c r="CD562" s="22">
        <f t="shared" si="1883"/>
        <v>11821.8</v>
      </c>
      <c r="CE562" s="22">
        <f>CE563+CE566</f>
        <v>0</v>
      </c>
      <c r="CF562" s="34">
        <f t="shared" si="1782"/>
        <v>11821.8</v>
      </c>
      <c r="CG562" s="22">
        <f t="shared" si="1884"/>
        <v>11821.8</v>
      </c>
      <c r="CH562" s="22">
        <f>CH563+CH566</f>
        <v>0</v>
      </c>
      <c r="CI562" s="22">
        <f t="shared" si="1783"/>
        <v>11821.8</v>
      </c>
      <c r="CJ562" s="22">
        <f t="shared" si="1885"/>
        <v>11821.8</v>
      </c>
      <c r="CK562" s="22">
        <f>CK563+CK566</f>
        <v>0</v>
      </c>
      <c r="CL562" s="22">
        <f t="shared" si="1784"/>
        <v>11821.8</v>
      </c>
      <c r="CM562" s="22">
        <f>CM563+CM566</f>
        <v>0</v>
      </c>
      <c r="CN562" s="15"/>
      <c r="CO562" s="35"/>
      <c r="CU562" s="5" t="s">
        <v>31</v>
      </c>
    </row>
    <row r="563" spans="1:99" ht="31.2" x14ac:dyDescent="0.3">
      <c r="A563" s="32" t="s">
        <v>358</v>
      </c>
      <c r="B563" s="16">
        <v>200</v>
      </c>
      <c r="C563" s="32"/>
      <c r="D563" s="32"/>
      <c r="E563" s="33" t="s">
        <v>40</v>
      </c>
      <c r="F563" s="22">
        <f t="shared" ref="F563:F567" si="1887">F564</f>
        <v>30.8</v>
      </c>
      <c r="G563" s="22">
        <f t="shared" ref="G563:G567" si="1888">G564</f>
        <v>30.8</v>
      </c>
      <c r="H563" s="22">
        <f t="shared" ref="H563:H567" si="1889">H564</f>
        <v>30.8</v>
      </c>
      <c r="I563" s="22">
        <f t="shared" ref="I563:I567" si="1890">I564</f>
        <v>0</v>
      </c>
      <c r="J563" s="22">
        <f t="shared" ref="J563:J567" si="1891">J564</f>
        <v>0</v>
      </c>
      <c r="K563" s="22">
        <f t="shared" ref="K563:K567" si="1892">K564</f>
        <v>0</v>
      </c>
      <c r="L563" s="22">
        <f t="shared" si="1746"/>
        <v>30.8</v>
      </c>
      <c r="M563" s="22">
        <f t="shared" si="1747"/>
        <v>30.8</v>
      </c>
      <c r="N563" s="22">
        <f t="shared" si="1748"/>
        <v>30.8</v>
      </c>
      <c r="O563" s="22">
        <f t="shared" ref="O563:O567" si="1893">O564</f>
        <v>0</v>
      </c>
      <c r="P563" s="22">
        <f t="shared" ref="P563:P567" si="1894">P564</f>
        <v>0</v>
      </c>
      <c r="Q563" s="22">
        <f t="shared" ref="Q563:Q567" si="1895">Q564</f>
        <v>0</v>
      </c>
      <c r="R563" s="22">
        <f t="shared" si="1749"/>
        <v>30.8</v>
      </c>
      <c r="S563" s="22">
        <f t="shared" si="1750"/>
        <v>30.8</v>
      </c>
      <c r="T563" s="22">
        <f t="shared" si="1751"/>
        <v>30.8</v>
      </c>
      <c r="U563" s="22">
        <f t="shared" ref="U563:U567" si="1896">U564</f>
        <v>0</v>
      </c>
      <c r="V563" s="22">
        <f t="shared" ref="V563:V567" si="1897">V564</f>
        <v>0</v>
      </c>
      <c r="W563" s="22">
        <f t="shared" ref="W563:W567" si="1898">W564</f>
        <v>0</v>
      </c>
      <c r="X563" s="22">
        <f t="shared" si="1752"/>
        <v>30.8</v>
      </c>
      <c r="Y563" s="22">
        <f t="shared" si="1753"/>
        <v>30.8</v>
      </c>
      <c r="Z563" s="22">
        <f t="shared" si="1754"/>
        <v>30.8</v>
      </c>
      <c r="AA563" s="22">
        <f t="shared" ref="AA563:AA567" si="1899">AA564</f>
        <v>0</v>
      </c>
      <c r="AB563" s="22">
        <f t="shared" ref="AB563:AB567" si="1900">AB564</f>
        <v>0</v>
      </c>
      <c r="AC563" s="22">
        <f t="shared" ref="AC563:AC567" si="1901">AC564</f>
        <v>0</v>
      </c>
      <c r="AD563" s="22">
        <f t="shared" si="1755"/>
        <v>30.8</v>
      </c>
      <c r="AE563" s="22">
        <f t="shared" si="1756"/>
        <v>30.8</v>
      </c>
      <c r="AF563" s="22">
        <f t="shared" si="1757"/>
        <v>30.8</v>
      </c>
      <c r="AG563" s="22">
        <f t="shared" ref="AG563:AG567" si="1902">AG564</f>
        <v>0</v>
      </c>
      <c r="AH563" s="22">
        <f t="shared" ref="AH563:AH567" si="1903">AH564</f>
        <v>0</v>
      </c>
      <c r="AI563" s="22">
        <f t="shared" ref="AI563:AI567" si="1904">AI564</f>
        <v>0</v>
      </c>
      <c r="AJ563" s="22">
        <f t="shared" si="1758"/>
        <v>30.8</v>
      </c>
      <c r="AK563" s="22">
        <f t="shared" si="1759"/>
        <v>30.8</v>
      </c>
      <c r="AL563" s="22">
        <f t="shared" si="1760"/>
        <v>30.8</v>
      </c>
      <c r="AM563" s="22">
        <f t="shared" ref="AM563:AM567" si="1905">AM564</f>
        <v>0</v>
      </c>
      <c r="AN563" s="22">
        <f t="shared" ref="AN563:AN567" si="1906">AN564</f>
        <v>0</v>
      </c>
      <c r="AO563" s="22">
        <f t="shared" ref="AO563:AO567" si="1907">AO564</f>
        <v>0</v>
      </c>
      <c r="AP563" s="22">
        <f t="shared" si="1761"/>
        <v>30.8</v>
      </c>
      <c r="AQ563" s="22">
        <f t="shared" si="1762"/>
        <v>30.8</v>
      </c>
      <c r="AR563" s="22">
        <f t="shared" si="1763"/>
        <v>30.8</v>
      </c>
      <c r="AS563" s="22">
        <f t="shared" ref="AS563:AS567" si="1908">AS564</f>
        <v>0</v>
      </c>
      <c r="AT563" s="22">
        <f t="shared" ref="AT563:AT567" si="1909">AT564</f>
        <v>0</v>
      </c>
      <c r="AU563" s="22">
        <f t="shared" ref="AU563:AU567" si="1910">AU564</f>
        <v>0</v>
      </c>
      <c r="AV563" s="22">
        <f t="shared" si="1764"/>
        <v>30.8</v>
      </c>
      <c r="AW563" s="22">
        <f t="shared" si="1765"/>
        <v>30.8</v>
      </c>
      <c r="AX563" s="22">
        <f t="shared" si="1766"/>
        <v>30.8</v>
      </c>
      <c r="AY563" s="22">
        <f t="shared" ref="AY563:AY567" si="1911">AY564</f>
        <v>0</v>
      </c>
      <c r="AZ563" s="22">
        <f t="shared" ref="AZ563:AZ567" si="1912">AZ564</f>
        <v>0</v>
      </c>
      <c r="BA563" s="22">
        <f t="shared" ref="BA563:BA567" si="1913">BA564</f>
        <v>0</v>
      </c>
      <c r="BB563" s="22">
        <f t="shared" si="1767"/>
        <v>30.8</v>
      </c>
      <c r="BC563" s="22">
        <f t="shared" si="1768"/>
        <v>30.8</v>
      </c>
      <c r="BD563" s="22">
        <f t="shared" si="1769"/>
        <v>30.8</v>
      </c>
      <c r="BE563" s="22">
        <f t="shared" ref="BE563:BE567" si="1914">BE564</f>
        <v>0</v>
      </c>
      <c r="BF563" s="22">
        <f t="shared" ref="BF563:BF567" si="1915">BF564</f>
        <v>0</v>
      </c>
      <c r="BG563" s="22">
        <f t="shared" ref="BG563:BG567" si="1916">BG564</f>
        <v>0</v>
      </c>
      <c r="BH563" s="22">
        <f t="shared" si="1770"/>
        <v>30.8</v>
      </c>
      <c r="BI563" s="22">
        <f t="shared" si="1771"/>
        <v>30.8</v>
      </c>
      <c r="BJ563" s="22">
        <f t="shared" si="1772"/>
        <v>30.8</v>
      </c>
      <c r="BK563" s="22">
        <f t="shared" ref="BK563:BK567" si="1917">BK564</f>
        <v>0</v>
      </c>
      <c r="BL563" s="22">
        <f t="shared" ref="BL563:BL567" si="1918">BL564</f>
        <v>0</v>
      </c>
      <c r="BM563" s="22">
        <f t="shared" ref="BM563:BM567" si="1919">BM564</f>
        <v>0</v>
      </c>
      <c r="BN563" s="22">
        <f t="shared" si="1773"/>
        <v>30.8</v>
      </c>
      <c r="BO563" s="22">
        <f t="shared" si="1774"/>
        <v>30.8</v>
      </c>
      <c r="BP563" s="22">
        <f t="shared" si="1775"/>
        <v>30.8</v>
      </c>
      <c r="BQ563" s="22">
        <f t="shared" ref="BQ563:BQ567" si="1920">BQ564</f>
        <v>0</v>
      </c>
      <c r="BR563" s="22">
        <f t="shared" ref="BR563:BR567" si="1921">BR564</f>
        <v>0</v>
      </c>
      <c r="BS563" s="22">
        <f t="shared" si="1776"/>
        <v>30.8</v>
      </c>
      <c r="BT563" s="22">
        <f t="shared" si="1777"/>
        <v>30.8</v>
      </c>
      <c r="BU563" s="22">
        <f t="shared" si="1778"/>
        <v>30.8</v>
      </c>
      <c r="BV563" s="22">
        <f t="shared" ref="BV563:BV567" si="1922">BV564</f>
        <v>0</v>
      </c>
      <c r="BW563" s="22">
        <f t="shared" ref="BW563:BW567" si="1923">BW564</f>
        <v>0</v>
      </c>
      <c r="BX563" s="22">
        <f t="shared" si="1779"/>
        <v>30.8</v>
      </c>
      <c r="BY563" s="22">
        <f t="shared" si="1780"/>
        <v>30.8</v>
      </c>
      <c r="BZ563" s="22">
        <f t="shared" si="1781"/>
        <v>30.8</v>
      </c>
      <c r="CA563" s="22">
        <f t="shared" ref="CA563:CA567" si="1924">CA564</f>
        <v>0</v>
      </c>
      <c r="CB563" s="22">
        <f t="shared" ref="CB563:CB567" si="1925">CB564</f>
        <v>0</v>
      </c>
      <c r="CC563" s="22">
        <f t="shared" ref="CC563:CC567" si="1926">CC564</f>
        <v>0</v>
      </c>
      <c r="CD563" s="22">
        <f t="shared" si="1883"/>
        <v>30.8</v>
      </c>
      <c r="CE563" s="22">
        <f t="shared" ref="CE563:CE567" si="1927">CE564</f>
        <v>0</v>
      </c>
      <c r="CF563" s="34">
        <f t="shared" si="1782"/>
        <v>30.8</v>
      </c>
      <c r="CG563" s="22">
        <f t="shared" si="1884"/>
        <v>30.8</v>
      </c>
      <c r="CH563" s="22">
        <f t="shared" ref="CH563:CM567" si="1928">CH564</f>
        <v>0</v>
      </c>
      <c r="CI563" s="22">
        <f t="shared" si="1783"/>
        <v>30.8</v>
      </c>
      <c r="CJ563" s="22">
        <f t="shared" si="1885"/>
        <v>30.8</v>
      </c>
      <c r="CK563" s="22">
        <f t="shared" si="1928"/>
        <v>0</v>
      </c>
      <c r="CL563" s="22">
        <f t="shared" si="1784"/>
        <v>30.8</v>
      </c>
      <c r="CM563" s="22">
        <f t="shared" si="1928"/>
        <v>0</v>
      </c>
      <c r="CN563" s="15"/>
      <c r="CO563" s="35"/>
      <c r="CS563" s="5" t="s">
        <v>29</v>
      </c>
    </row>
    <row r="564" spans="1:99" ht="46.8" x14ac:dyDescent="0.3">
      <c r="A564" s="32" t="s">
        <v>358</v>
      </c>
      <c r="B564" s="16">
        <v>240</v>
      </c>
      <c r="C564" s="32"/>
      <c r="D564" s="32"/>
      <c r="E564" s="33" t="s">
        <v>41</v>
      </c>
      <c r="F564" s="22">
        <f t="shared" si="1887"/>
        <v>30.8</v>
      </c>
      <c r="G564" s="22">
        <f t="shared" si="1888"/>
        <v>30.8</v>
      </c>
      <c r="H564" s="22">
        <f t="shared" si="1889"/>
        <v>30.8</v>
      </c>
      <c r="I564" s="22">
        <f t="shared" si="1890"/>
        <v>0</v>
      </c>
      <c r="J564" s="22">
        <f t="shared" si="1891"/>
        <v>0</v>
      </c>
      <c r="K564" s="22">
        <f t="shared" si="1892"/>
        <v>0</v>
      </c>
      <c r="L564" s="22">
        <f t="shared" si="1746"/>
        <v>30.8</v>
      </c>
      <c r="M564" s="22">
        <f t="shared" si="1747"/>
        <v>30.8</v>
      </c>
      <c r="N564" s="22">
        <f t="shared" si="1748"/>
        <v>30.8</v>
      </c>
      <c r="O564" s="22">
        <f t="shared" si="1893"/>
        <v>0</v>
      </c>
      <c r="P564" s="22">
        <f t="shared" si="1894"/>
        <v>0</v>
      </c>
      <c r="Q564" s="22">
        <f t="shared" si="1895"/>
        <v>0</v>
      </c>
      <c r="R564" s="22">
        <f t="shared" si="1749"/>
        <v>30.8</v>
      </c>
      <c r="S564" s="22">
        <f t="shared" si="1750"/>
        <v>30.8</v>
      </c>
      <c r="T564" s="22">
        <f t="shared" si="1751"/>
        <v>30.8</v>
      </c>
      <c r="U564" s="22">
        <f t="shared" si="1896"/>
        <v>0</v>
      </c>
      <c r="V564" s="22">
        <f t="shared" si="1897"/>
        <v>0</v>
      </c>
      <c r="W564" s="22">
        <f t="shared" si="1898"/>
        <v>0</v>
      </c>
      <c r="X564" s="22">
        <f t="shared" si="1752"/>
        <v>30.8</v>
      </c>
      <c r="Y564" s="22">
        <f t="shared" si="1753"/>
        <v>30.8</v>
      </c>
      <c r="Z564" s="22">
        <f t="shared" si="1754"/>
        <v>30.8</v>
      </c>
      <c r="AA564" s="22">
        <f t="shared" si="1899"/>
        <v>0</v>
      </c>
      <c r="AB564" s="22">
        <f t="shared" si="1900"/>
        <v>0</v>
      </c>
      <c r="AC564" s="22">
        <f t="shared" si="1901"/>
        <v>0</v>
      </c>
      <c r="AD564" s="22">
        <f t="shared" si="1755"/>
        <v>30.8</v>
      </c>
      <c r="AE564" s="22">
        <f t="shared" si="1756"/>
        <v>30.8</v>
      </c>
      <c r="AF564" s="22">
        <f t="shared" si="1757"/>
        <v>30.8</v>
      </c>
      <c r="AG564" s="22">
        <f t="shared" si="1902"/>
        <v>0</v>
      </c>
      <c r="AH564" s="22">
        <f t="shared" si="1903"/>
        <v>0</v>
      </c>
      <c r="AI564" s="22">
        <f t="shared" si="1904"/>
        <v>0</v>
      </c>
      <c r="AJ564" s="22">
        <f t="shared" si="1758"/>
        <v>30.8</v>
      </c>
      <c r="AK564" s="22">
        <f t="shared" si="1759"/>
        <v>30.8</v>
      </c>
      <c r="AL564" s="22">
        <f t="shared" si="1760"/>
        <v>30.8</v>
      </c>
      <c r="AM564" s="22">
        <f t="shared" si="1905"/>
        <v>0</v>
      </c>
      <c r="AN564" s="22">
        <f t="shared" si="1906"/>
        <v>0</v>
      </c>
      <c r="AO564" s="22">
        <f t="shared" si="1907"/>
        <v>0</v>
      </c>
      <c r="AP564" s="22">
        <f t="shared" si="1761"/>
        <v>30.8</v>
      </c>
      <c r="AQ564" s="22">
        <f t="shared" si="1762"/>
        <v>30.8</v>
      </c>
      <c r="AR564" s="22">
        <f t="shared" si="1763"/>
        <v>30.8</v>
      </c>
      <c r="AS564" s="22">
        <f t="shared" si="1908"/>
        <v>0</v>
      </c>
      <c r="AT564" s="22">
        <f t="shared" si="1909"/>
        <v>0</v>
      </c>
      <c r="AU564" s="22">
        <f t="shared" si="1910"/>
        <v>0</v>
      </c>
      <c r="AV564" s="22">
        <f t="shared" si="1764"/>
        <v>30.8</v>
      </c>
      <c r="AW564" s="22">
        <f t="shared" si="1765"/>
        <v>30.8</v>
      </c>
      <c r="AX564" s="22">
        <f t="shared" si="1766"/>
        <v>30.8</v>
      </c>
      <c r="AY564" s="22">
        <f t="shared" si="1911"/>
        <v>0</v>
      </c>
      <c r="AZ564" s="22">
        <f t="shared" si="1912"/>
        <v>0</v>
      </c>
      <c r="BA564" s="22">
        <f t="shared" si="1913"/>
        <v>0</v>
      </c>
      <c r="BB564" s="22">
        <f t="shared" si="1767"/>
        <v>30.8</v>
      </c>
      <c r="BC564" s="22">
        <f t="shared" si="1768"/>
        <v>30.8</v>
      </c>
      <c r="BD564" s="22">
        <f t="shared" si="1769"/>
        <v>30.8</v>
      </c>
      <c r="BE564" s="22">
        <f t="shared" si="1914"/>
        <v>0</v>
      </c>
      <c r="BF564" s="22">
        <f t="shared" si="1915"/>
        <v>0</v>
      </c>
      <c r="BG564" s="22">
        <f t="shared" si="1916"/>
        <v>0</v>
      </c>
      <c r="BH564" s="22">
        <f t="shared" si="1770"/>
        <v>30.8</v>
      </c>
      <c r="BI564" s="22">
        <f t="shared" si="1771"/>
        <v>30.8</v>
      </c>
      <c r="BJ564" s="22">
        <f t="shared" si="1772"/>
        <v>30.8</v>
      </c>
      <c r="BK564" s="22">
        <f t="shared" si="1917"/>
        <v>0</v>
      </c>
      <c r="BL564" s="22">
        <f t="shared" si="1918"/>
        <v>0</v>
      </c>
      <c r="BM564" s="22">
        <f t="shared" si="1919"/>
        <v>0</v>
      </c>
      <c r="BN564" s="22">
        <f t="shared" si="1773"/>
        <v>30.8</v>
      </c>
      <c r="BO564" s="22">
        <f t="shared" si="1774"/>
        <v>30.8</v>
      </c>
      <c r="BP564" s="22">
        <f t="shared" si="1775"/>
        <v>30.8</v>
      </c>
      <c r="BQ564" s="22">
        <f t="shared" si="1920"/>
        <v>0</v>
      </c>
      <c r="BR564" s="22">
        <f t="shared" si="1921"/>
        <v>0</v>
      </c>
      <c r="BS564" s="22">
        <f t="shared" si="1776"/>
        <v>30.8</v>
      </c>
      <c r="BT564" s="22">
        <f t="shared" si="1777"/>
        <v>30.8</v>
      </c>
      <c r="BU564" s="22">
        <f t="shared" si="1778"/>
        <v>30.8</v>
      </c>
      <c r="BV564" s="22">
        <f t="shared" si="1922"/>
        <v>0</v>
      </c>
      <c r="BW564" s="22">
        <f t="shared" si="1923"/>
        <v>0</v>
      </c>
      <c r="BX564" s="22">
        <f t="shared" si="1779"/>
        <v>30.8</v>
      </c>
      <c r="BY564" s="22">
        <f t="shared" si="1780"/>
        <v>30.8</v>
      </c>
      <c r="BZ564" s="22">
        <f t="shared" si="1781"/>
        <v>30.8</v>
      </c>
      <c r="CA564" s="22">
        <f t="shared" si="1924"/>
        <v>0</v>
      </c>
      <c r="CB564" s="22">
        <f t="shared" si="1925"/>
        <v>0</v>
      </c>
      <c r="CC564" s="22">
        <f t="shared" si="1926"/>
        <v>0</v>
      </c>
      <c r="CD564" s="22">
        <f t="shared" si="1883"/>
        <v>30.8</v>
      </c>
      <c r="CE564" s="22">
        <f t="shared" si="1927"/>
        <v>0</v>
      </c>
      <c r="CF564" s="34">
        <f t="shared" si="1782"/>
        <v>30.8</v>
      </c>
      <c r="CG564" s="22">
        <f t="shared" si="1884"/>
        <v>30.8</v>
      </c>
      <c r="CH564" s="22">
        <f t="shared" si="1928"/>
        <v>0</v>
      </c>
      <c r="CI564" s="22">
        <f t="shared" si="1783"/>
        <v>30.8</v>
      </c>
      <c r="CJ564" s="22">
        <f t="shared" si="1885"/>
        <v>30.8</v>
      </c>
      <c r="CK564" s="22">
        <f t="shared" si="1928"/>
        <v>0</v>
      </c>
      <c r="CL564" s="22">
        <f t="shared" si="1784"/>
        <v>30.8</v>
      </c>
      <c r="CM564" s="22">
        <f t="shared" si="1928"/>
        <v>0</v>
      </c>
      <c r="CN564" s="15"/>
      <c r="CO564" s="35"/>
      <c r="CT564" s="5" t="s">
        <v>30</v>
      </c>
    </row>
    <row r="565" spans="1:99" ht="31.2" x14ac:dyDescent="0.3">
      <c r="A565" s="32" t="s">
        <v>358</v>
      </c>
      <c r="B565" s="16">
        <v>240</v>
      </c>
      <c r="C565" s="32" t="s">
        <v>134</v>
      </c>
      <c r="D565" s="32" t="s">
        <v>354</v>
      </c>
      <c r="E565" s="33" t="s">
        <v>355</v>
      </c>
      <c r="F565" s="22">
        <v>30.8</v>
      </c>
      <c r="G565" s="22">
        <v>30.8</v>
      </c>
      <c r="H565" s="22">
        <v>30.8</v>
      </c>
      <c r="I565" s="22"/>
      <c r="J565" s="22"/>
      <c r="K565" s="22"/>
      <c r="L565" s="22">
        <f t="shared" si="1746"/>
        <v>30.8</v>
      </c>
      <c r="M565" s="22">
        <f t="shared" si="1747"/>
        <v>30.8</v>
      </c>
      <c r="N565" s="22">
        <f t="shared" si="1748"/>
        <v>30.8</v>
      </c>
      <c r="O565" s="22"/>
      <c r="P565" s="22"/>
      <c r="Q565" s="22"/>
      <c r="R565" s="22">
        <f t="shared" si="1749"/>
        <v>30.8</v>
      </c>
      <c r="S565" s="22">
        <f t="shared" si="1750"/>
        <v>30.8</v>
      </c>
      <c r="T565" s="22">
        <f t="shared" si="1751"/>
        <v>30.8</v>
      </c>
      <c r="U565" s="22"/>
      <c r="V565" s="22"/>
      <c r="W565" s="22"/>
      <c r="X565" s="22">
        <f t="shared" si="1752"/>
        <v>30.8</v>
      </c>
      <c r="Y565" s="22">
        <f t="shared" si="1753"/>
        <v>30.8</v>
      </c>
      <c r="Z565" s="22">
        <f t="shared" si="1754"/>
        <v>30.8</v>
      </c>
      <c r="AA565" s="22"/>
      <c r="AB565" s="22"/>
      <c r="AC565" s="22"/>
      <c r="AD565" s="22">
        <f t="shared" si="1755"/>
        <v>30.8</v>
      </c>
      <c r="AE565" s="22">
        <f t="shared" si="1756"/>
        <v>30.8</v>
      </c>
      <c r="AF565" s="22">
        <f t="shared" si="1757"/>
        <v>30.8</v>
      </c>
      <c r="AG565" s="22"/>
      <c r="AH565" s="22"/>
      <c r="AI565" s="22"/>
      <c r="AJ565" s="22">
        <f t="shared" si="1758"/>
        <v>30.8</v>
      </c>
      <c r="AK565" s="22">
        <f t="shared" si="1759"/>
        <v>30.8</v>
      </c>
      <c r="AL565" s="22">
        <f t="shared" si="1760"/>
        <v>30.8</v>
      </c>
      <c r="AM565" s="22"/>
      <c r="AN565" s="22"/>
      <c r="AO565" s="22"/>
      <c r="AP565" s="22">
        <f t="shared" si="1761"/>
        <v>30.8</v>
      </c>
      <c r="AQ565" s="22">
        <f t="shared" si="1762"/>
        <v>30.8</v>
      </c>
      <c r="AR565" s="22">
        <f t="shared" si="1763"/>
        <v>30.8</v>
      </c>
      <c r="AS565" s="22"/>
      <c r="AT565" s="22"/>
      <c r="AU565" s="22"/>
      <c r="AV565" s="22">
        <f t="shared" si="1764"/>
        <v>30.8</v>
      </c>
      <c r="AW565" s="22">
        <f t="shared" si="1765"/>
        <v>30.8</v>
      </c>
      <c r="AX565" s="22">
        <f t="shared" si="1766"/>
        <v>30.8</v>
      </c>
      <c r="AY565" s="22"/>
      <c r="AZ565" s="22"/>
      <c r="BA565" s="22"/>
      <c r="BB565" s="22">
        <f t="shared" si="1767"/>
        <v>30.8</v>
      </c>
      <c r="BC565" s="22">
        <f t="shared" si="1768"/>
        <v>30.8</v>
      </c>
      <c r="BD565" s="22">
        <f t="shared" si="1769"/>
        <v>30.8</v>
      </c>
      <c r="BE565" s="22"/>
      <c r="BF565" s="22"/>
      <c r="BG565" s="22"/>
      <c r="BH565" s="22">
        <f t="shared" si="1770"/>
        <v>30.8</v>
      </c>
      <c r="BI565" s="22">
        <f t="shared" si="1771"/>
        <v>30.8</v>
      </c>
      <c r="BJ565" s="22">
        <f t="shared" si="1772"/>
        <v>30.8</v>
      </c>
      <c r="BK565" s="22"/>
      <c r="BL565" s="22"/>
      <c r="BM565" s="22"/>
      <c r="BN565" s="22">
        <f t="shared" si="1773"/>
        <v>30.8</v>
      </c>
      <c r="BO565" s="22">
        <f t="shared" si="1774"/>
        <v>30.8</v>
      </c>
      <c r="BP565" s="22">
        <f t="shared" si="1775"/>
        <v>30.8</v>
      </c>
      <c r="BQ565" s="22"/>
      <c r="BR565" s="22"/>
      <c r="BS565" s="22">
        <f t="shared" si="1776"/>
        <v>30.8</v>
      </c>
      <c r="BT565" s="22">
        <f t="shared" si="1777"/>
        <v>30.8</v>
      </c>
      <c r="BU565" s="22">
        <f t="shared" si="1778"/>
        <v>30.8</v>
      </c>
      <c r="BV565" s="22"/>
      <c r="BW565" s="22"/>
      <c r="BX565" s="22">
        <f t="shared" si="1779"/>
        <v>30.8</v>
      </c>
      <c r="BY565" s="22">
        <f t="shared" si="1780"/>
        <v>30.8</v>
      </c>
      <c r="BZ565" s="22">
        <f t="shared" si="1781"/>
        <v>30.8</v>
      </c>
      <c r="CA565" s="22"/>
      <c r="CB565" s="22"/>
      <c r="CC565" s="22"/>
      <c r="CD565" s="22">
        <f t="shared" si="1883"/>
        <v>30.8</v>
      </c>
      <c r="CE565" s="22"/>
      <c r="CF565" s="34">
        <f t="shared" si="1782"/>
        <v>30.8</v>
      </c>
      <c r="CG565" s="22">
        <f t="shared" si="1884"/>
        <v>30.8</v>
      </c>
      <c r="CH565" s="22"/>
      <c r="CI565" s="22">
        <f t="shared" si="1783"/>
        <v>30.8</v>
      </c>
      <c r="CJ565" s="22">
        <f t="shared" si="1885"/>
        <v>30.8</v>
      </c>
      <c r="CK565" s="22"/>
      <c r="CL565" s="22">
        <f t="shared" si="1784"/>
        <v>30.8</v>
      </c>
      <c r="CM565" s="22"/>
      <c r="CN565" s="15"/>
      <c r="CO565" s="35"/>
    </row>
    <row r="566" spans="1:99" ht="31.2" x14ac:dyDescent="0.3">
      <c r="A566" s="32" t="s">
        <v>358</v>
      </c>
      <c r="B566" s="16">
        <v>300</v>
      </c>
      <c r="C566" s="32"/>
      <c r="D566" s="32"/>
      <c r="E566" s="33" t="s">
        <v>194</v>
      </c>
      <c r="F566" s="22">
        <f t="shared" si="1887"/>
        <v>11791</v>
      </c>
      <c r="G566" s="22">
        <f t="shared" si="1888"/>
        <v>11791</v>
      </c>
      <c r="H566" s="22">
        <f t="shared" si="1889"/>
        <v>11791</v>
      </c>
      <c r="I566" s="22">
        <f t="shared" si="1890"/>
        <v>0</v>
      </c>
      <c r="J566" s="22">
        <f t="shared" si="1891"/>
        <v>0</v>
      </c>
      <c r="K566" s="22">
        <f t="shared" si="1892"/>
        <v>0</v>
      </c>
      <c r="L566" s="22">
        <f t="shared" si="1746"/>
        <v>11791</v>
      </c>
      <c r="M566" s="22">
        <f t="shared" si="1747"/>
        <v>11791</v>
      </c>
      <c r="N566" s="22">
        <f t="shared" si="1748"/>
        <v>11791</v>
      </c>
      <c r="O566" s="22">
        <f t="shared" si="1893"/>
        <v>0</v>
      </c>
      <c r="P566" s="22">
        <f t="shared" si="1894"/>
        <v>0</v>
      </c>
      <c r="Q566" s="22">
        <f t="shared" si="1895"/>
        <v>0</v>
      </c>
      <c r="R566" s="22">
        <f t="shared" si="1749"/>
        <v>11791</v>
      </c>
      <c r="S566" s="22">
        <f t="shared" si="1750"/>
        <v>11791</v>
      </c>
      <c r="T566" s="22">
        <f t="shared" si="1751"/>
        <v>11791</v>
      </c>
      <c r="U566" s="22">
        <f t="shared" si="1896"/>
        <v>0</v>
      </c>
      <c r="V566" s="22">
        <f t="shared" si="1897"/>
        <v>0</v>
      </c>
      <c r="W566" s="22">
        <f t="shared" si="1898"/>
        <v>0</v>
      </c>
      <c r="X566" s="22">
        <f t="shared" si="1752"/>
        <v>11791</v>
      </c>
      <c r="Y566" s="22">
        <f t="shared" si="1753"/>
        <v>11791</v>
      </c>
      <c r="Z566" s="22">
        <f t="shared" si="1754"/>
        <v>11791</v>
      </c>
      <c r="AA566" s="22">
        <f t="shared" si="1899"/>
        <v>0</v>
      </c>
      <c r="AB566" s="22">
        <f t="shared" si="1900"/>
        <v>0</v>
      </c>
      <c r="AC566" s="22">
        <f t="shared" si="1901"/>
        <v>0</v>
      </c>
      <c r="AD566" s="22">
        <f t="shared" si="1755"/>
        <v>11791</v>
      </c>
      <c r="AE566" s="22">
        <f t="shared" si="1756"/>
        <v>11791</v>
      </c>
      <c r="AF566" s="22">
        <f t="shared" si="1757"/>
        <v>11791</v>
      </c>
      <c r="AG566" s="22">
        <f t="shared" si="1902"/>
        <v>0</v>
      </c>
      <c r="AH566" s="22">
        <f t="shared" si="1903"/>
        <v>0</v>
      </c>
      <c r="AI566" s="22">
        <f t="shared" si="1904"/>
        <v>0</v>
      </c>
      <c r="AJ566" s="22">
        <f t="shared" si="1758"/>
        <v>11791</v>
      </c>
      <c r="AK566" s="22">
        <f t="shared" si="1759"/>
        <v>11791</v>
      </c>
      <c r="AL566" s="22">
        <f t="shared" si="1760"/>
        <v>11791</v>
      </c>
      <c r="AM566" s="22">
        <f t="shared" si="1905"/>
        <v>0</v>
      </c>
      <c r="AN566" s="22">
        <f t="shared" si="1906"/>
        <v>0</v>
      </c>
      <c r="AO566" s="22">
        <f t="shared" si="1907"/>
        <v>0</v>
      </c>
      <c r="AP566" s="22">
        <f t="shared" si="1761"/>
        <v>11791</v>
      </c>
      <c r="AQ566" s="22">
        <f t="shared" si="1762"/>
        <v>11791</v>
      </c>
      <c r="AR566" s="22">
        <f t="shared" si="1763"/>
        <v>11791</v>
      </c>
      <c r="AS566" s="22">
        <f t="shared" si="1908"/>
        <v>0</v>
      </c>
      <c r="AT566" s="22">
        <f t="shared" si="1909"/>
        <v>0</v>
      </c>
      <c r="AU566" s="22">
        <f t="shared" si="1910"/>
        <v>0</v>
      </c>
      <c r="AV566" s="22">
        <f t="shared" si="1764"/>
        <v>11791</v>
      </c>
      <c r="AW566" s="22">
        <f t="shared" si="1765"/>
        <v>11791</v>
      </c>
      <c r="AX566" s="22">
        <f t="shared" si="1766"/>
        <v>11791</v>
      </c>
      <c r="AY566" s="22">
        <f t="shared" si="1911"/>
        <v>0</v>
      </c>
      <c r="AZ566" s="22">
        <f t="shared" si="1912"/>
        <v>0</v>
      </c>
      <c r="BA566" s="22">
        <f t="shared" si="1913"/>
        <v>0</v>
      </c>
      <c r="BB566" s="22">
        <f t="shared" si="1767"/>
        <v>11791</v>
      </c>
      <c r="BC566" s="22">
        <f t="shared" si="1768"/>
        <v>11791</v>
      </c>
      <c r="BD566" s="22">
        <f t="shared" si="1769"/>
        <v>11791</v>
      </c>
      <c r="BE566" s="22">
        <f t="shared" si="1914"/>
        <v>0</v>
      </c>
      <c r="BF566" s="22">
        <f t="shared" si="1915"/>
        <v>0</v>
      </c>
      <c r="BG566" s="22">
        <f t="shared" si="1916"/>
        <v>0</v>
      </c>
      <c r="BH566" s="22">
        <f t="shared" si="1770"/>
        <v>11791</v>
      </c>
      <c r="BI566" s="22">
        <f t="shared" si="1771"/>
        <v>11791</v>
      </c>
      <c r="BJ566" s="22">
        <f t="shared" si="1772"/>
        <v>11791</v>
      </c>
      <c r="BK566" s="22">
        <f t="shared" si="1917"/>
        <v>0</v>
      </c>
      <c r="BL566" s="22">
        <f t="shared" si="1918"/>
        <v>0</v>
      </c>
      <c r="BM566" s="22">
        <f t="shared" si="1919"/>
        <v>0</v>
      </c>
      <c r="BN566" s="22">
        <f t="shared" si="1773"/>
        <v>11791</v>
      </c>
      <c r="BO566" s="22">
        <f t="shared" si="1774"/>
        <v>11791</v>
      </c>
      <c r="BP566" s="22">
        <f t="shared" si="1775"/>
        <v>11791</v>
      </c>
      <c r="BQ566" s="22">
        <f t="shared" si="1920"/>
        <v>0</v>
      </c>
      <c r="BR566" s="22">
        <f t="shared" si="1921"/>
        <v>0</v>
      </c>
      <c r="BS566" s="22">
        <f t="shared" si="1776"/>
        <v>11791</v>
      </c>
      <c r="BT566" s="22">
        <f t="shared" si="1777"/>
        <v>11791</v>
      </c>
      <c r="BU566" s="22">
        <f t="shared" si="1778"/>
        <v>11791</v>
      </c>
      <c r="BV566" s="22">
        <f t="shared" si="1922"/>
        <v>0</v>
      </c>
      <c r="BW566" s="22">
        <f t="shared" si="1923"/>
        <v>0</v>
      </c>
      <c r="BX566" s="22">
        <f t="shared" si="1779"/>
        <v>11791</v>
      </c>
      <c r="BY566" s="22">
        <f t="shared" si="1780"/>
        <v>11791</v>
      </c>
      <c r="BZ566" s="22">
        <f t="shared" si="1781"/>
        <v>11791</v>
      </c>
      <c r="CA566" s="22">
        <f t="shared" si="1924"/>
        <v>0</v>
      </c>
      <c r="CB566" s="22">
        <f t="shared" si="1925"/>
        <v>0</v>
      </c>
      <c r="CC566" s="22">
        <f t="shared" si="1926"/>
        <v>0</v>
      </c>
      <c r="CD566" s="22">
        <f t="shared" si="1883"/>
        <v>11791</v>
      </c>
      <c r="CE566" s="22">
        <f t="shared" si="1927"/>
        <v>0</v>
      </c>
      <c r="CF566" s="34">
        <f t="shared" si="1782"/>
        <v>11791</v>
      </c>
      <c r="CG566" s="22">
        <f t="shared" si="1884"/>
        <v>11791</v>
      </c>
      <c r="CH566" s="22">
        <f t="shared" si="1928"/>
        <v>0</v>
      </c>
      <c r="CI566" s="22">
        <f t="shared" si="1783"/>
        <v>11791</v>
      </c>
      <c r="CJ566" s="22">
        <f t="shared" si="1885"/>
        <v>11791</v>
      </c>
      <c r="CK566" s="22">
        <f t="shared" si="1928"/>
        <v>0</v>
      </c>
      <c r="CL566" s="22">
        <f t="shared" si="1784"/>
        <v>11791</v>
      </c>
      <c r="CM566" s="22">
        <f t="shared" si="1928"/>
        <v>0</v>
      </c>
      <c r="CN566" s="15"/>
      <c r="CO566" s="35"/>
      <c r="CS566" s="5" t="s">
        <v>29</v>
      </c>
    </row>
    <row r="567" spans="1:99" ht="31.2" x14ac:dyDescent="0.3">
      <c r="A567" s="32" t="s">
        <v>358</v>
      </c>
      <c r="B567" s="16">
        <v>310</v>
      </c>
      <c r="C567" s="32"/>
      <c r="D567" s="32"/>
      <c r="E567" s="33" t="s">
        <v>360</v>
      </c>
      <c r="F567" s="22">
        <f t="shared" si="1887"/>
        <v>11791</v>
      </c>
      <c r="G567" s="22">
        <f t="shared" si="1888"/>
        <v>11791</v>
      </c>
      <c r="H567" s="22">
        <f t="shared" si="1889"/>
        <v>11791</v>
      </c>
      <c r="I567" s="22">
        <f t="shared" si="1890"/>
        <v>0</v>
      </c>
      <c r="J567" s="22">
        <f t="shared" si="1891"/>
        <v>0</v>
      </c>
      <c r="K567" s="22">
        <f t="shared" si="1892"/>
        <v>0</v>
      </c>
      <c r="L567" s="22">
        <f t="shared" si="1746"/>
        <v>11791</v>
      </c>
      <c r="M567" s="22">
        <f t="shared" si="1747"/>
        <v>11791</v>
      </c>
      <c r="N567" s="22">
        <f t="shared" si="1748"/>
        <v>11791</v>
      </c>
      <c r="O567" s="22">
        <f t="shared" si="1893"/>
        <v>0</v>
      </c>
      <c r="P567" s="22">
        <f t="shared" si="1894"/>
        <v>0</v>
      </c>
      <c r="Q567" s="22">
        <f t="shared" si="1895"/>
        <v>0</v>
      </c>
      <c r="R567" s="22">
        <f t="shared" si="1749"/>
        <v>11791</v>
      </c>
      <c r="S567" s="22">
        <f t="shared" si="1750"/>
        <v>11791</v>
      </c>
      <c r="T567" s="22">
        <f t="shared" si="1751"/>
        <v>11791</v>
      </c>
      <c r="U567" s="22">
        <f t="shared" si="1896"/>
        <v>0</v>
      </c>
      <c r="V567" s="22">
        <f t="shared" si="1897"/>
        <v>0</v>
      </c>
      <c r="W567" s="22">
        <f t="shared" si="1898"/>
        <v>0</v>
      </c>
      <c r="X567" s="22">
        <f t="shared" si="1752"/>
        <v>11791</v>
      </c>
      <c r="Y567" s="22">
        <f t="shared" si="1753"/>
        <v>11791</v>
      </c>
      <c r="Z567" s="22">
        <f t="shared" si="1754"/>
        <v>11791</v>
      </c>
      <c r="AA567" s="22">
        <f t="shared" si="1899"/>
        <v>0</v>
      </c>
      <c r="AB567" s="22">
        <f t="shared" si="1900"/>
        <v>0</v>
      </c>
      <c r="AC567" s="22">
        <f t="shared" si="1901"/>
        <v>0</v>
      </c>
      <c r="AD567" s="22">
        <f t="shared" si="1755"/>
        <v>11791</v>
      </c>
      <c r="AE567" s="22">
        <f t="shared" si="1756"/>
        <v>11791</v>
      </c>
      <c r="AF567" s="22">
        <f t="shared" si="1757"/>
        <v>11791</v>
      </c>
      <c r="AG567" s="22">
        <f t="shared" si="1902"/>
        <v>0</v>
      </c>
      <c r="AH567" s="22">
        <f t="shared" si="1903"/>
        <v>0</v>
      </c>
      <c r="AI567" s="22">
        <f t="shared" si="1904"/>
        <v>0</v>
      </c>
      <c r="AJ567" s="22">
        <f t="shared" si="1758"/>
        <v>11791</v>
      </c>
      <c r="AK567" s="22">
        <f t="shared" si="1759"/>
        <v>11791</v>
      </c>
      <c r="AL567" s="22">
        <f t="shared" si="1760"/>
        <v>11791</v>
      </c>
      <c r="AM567" s="22">
        <f t="shared" si="1905"/>
        <v>0</v>
      </c>
      <c r="AN567" s="22">
        <f t="shared" si="1906"/>
        <v>0</v>
      </c>
      <c r="AO567" s="22">
        <f t="shared" si="1907"/>
        <v>0</v>
      </c>
      <c r="AP567" s="22">
        <f t="shared" si="1761"/>
        <v>11791</v>
      </c>
      <c r="AQ567" s="22">
        <f t="shared" si="1762"/>
        <v>11791</v>
      </c>
      <c r="AR567" s="22">
        <f t="shared" si="1763"/>
        <v>11791</v>
      </c>
      <c r="AS567" s="22">
        <f t="shared" si="1908"/>
        <v>0</v>
      </c>
      <c r="AT567" s="22">
        <f t="shared" si="1909"/>
        <v>0</v>
      </c>
      <c r="AU567" s="22">
        <f t="shared" si="1910"/>
        <v>0</v>
      </c>
      <c r="AV567" s="22">
        <f t="shared" si="1764"/>
        <v>11791</v>
      </c>
      <c r="AW567" s="22">
        <f t="shared" si="1765"/>
        <v>11791</v>
      </c>
      <c r="AX567" s="22">
        <f t="shared" si="1766"/>
        <v>11791</v>
      </c>
      <c r="AY567" s="22">
        <f t="shared" si="1911"/>
        <v>0</v>
      </c>
      <c r="AZ567" s="22">
        <f t="shared" si="1912"/>
        <v>0</v>
      </c>
      <c r="BA567" s="22">
        <f t="shared" si="1913"/>
        <v>0</v>
      </c>
      <c r="BB567" s="22">
        <f t="shared" si="1767"/>
        <v>11791</v>
      </c>
      <c r="BC567" s="22">
        <f t="shared" si="1768"/>
        <v>11791</v>
      </c>
      <c r="BD567" s="22">
        <f t="shared" si="1769"/>
        <v>11791</v>
      </c>
      <c r="BE567" s="22">
        <f t="shared" si="1914"/>
        <v>0</v>
      </c>
      <c r="BF567" s="22">
        <f t="shared" si="1915"/>
        <v>0</v>
      </c>
      <c r="BG567" s="22">
        <f t="shared" si="1916"/>
        <v>0</v>
      </c>
      <c r="BH567" s="22">
        <f t="shared" si="1770"/>
        <v>11791</v>
      </c>
      <c r="BI567" s="22">
        <f t="shared" si="1771"/>
        <v>11791</v>
      </c>
      <c r="BJ567" s="22">
        <f t="shared" si="1772"/>
        <v>11791</v>
      </c>
      <c r="BK567" s="22">
        <f t="shared" si="1917"/>
        <v>0</v>
      </c>
      <c r="BL567" s="22">
        <f t="shared" si="1918"/>
        <v>0</v>
      </c>
      <c r="BM567" s="22">
        <f t="shared" si="1919"/>
        <v>0</v>
      </c>
      <c r="BN567" s="22">
        <f t="shared" si="1773"/>
        <v>11791</v>
      </c>
      <c r="BO567" s="22">
        <f t="shared" si="1774"/>
        <v>11791</v>
      </c>
      <c r="BP567" s="22">
        <f t="shared" si="1775"/>
        <v>11791</v>
      </c>
      <c r="BQ567" s="22">
        <f t="shared" si="1920"/>
        <v>0</v>
      </c>
      <c r="BR567" s="22">
        <f t="shared" si="1921"/>
        <v>0</v>
      </c>
      <c r="BS567" s="22">
        <f t="shared" si="1776"/>
        <v>11791</v>
      </c>
      <c r="BT567" s="22">
        <f t="shared" si="1777"/>
        <v>11791</v>
      </c>
      <c r="BU567" s="22">
        <f t="shared" si="1778"/>
        <v>11791</v>
      </c>
      <c r="BV567" s="22">
        <f t="shared" si="1922"/>
        <v>0</v>
      </c>
      <c r="BW567" s="22">
        <f t="shared" si="1923"/>
        <v>0</v>
      </c>
      <c r="BX567" s="22">
        <f t="shared" si="1779"/>
        <v>11791</v>
      </c>
      <c r="BY567" s="22">
        <f t="shared" si="1780"/>
        <v>11791</v>
      </c>
      <c r="BZ567" s="22">
        <f t="shared" si="1781"/>
        <v>11791</v>
      </c>
      <c r="CA567" s="22">
        <f t="shared" si="1924"/>
        <v>0</v>
      </c>
      <c r="CB567" s="22">
        <f t="shared" si="1925"/>
        <v>0</v>
      </c>
      <c r="CC567" s="22">
        <f t="shared" si="1926"/>
        <v>0</v>
      </c>
      <c r="CD567" s="22">
        <f t="shared" si="1883"/>
        <v>11791</v>
      </c>
      <c r="CE567" s="22">
        <f t="shared" si="1927"/>
        <v>0</v>
      </c>
      <c r="CF567" s="34">
        <f t="shared" si="1782"/>
        <v>11791</v>
      </c>
      <c r="CG567" s="22">
        <f t="shared" si="1884"/>
        <v>11791</v>
      </c>
      <c r="CH567" s="22">
        <f t="shared" si="1928"/>
        <v>0</v>
      </c>
      <c r="CI567" s="22">
        <f t="shared" si="1783"/>
        <v>11791</v>
      </c>
      <c r="CJ567" s="22">
        <f t="shared" si="1885"/>
        <v>11791</v>
      </c>
      <c r="CK567" s="22">
        <f t="shared" si="1928"/>
        <v>0</v>
      </c>
      <c r="CL567" s="22">
        <f t="shared" si="1784"/>
        <v>11791</v>
      </c>
      <c r="CM567" s="22">
        <f t="shared" si="1928"/>
        <v>0</v>
      </c>
      <c r="CN567" s="15"/>
      <c r="CO567" s="35"/>
      <c r="CT567" s="5" t="s">
        <v>30</v>
      </c>
    </row>
    <row r="568" spans="1:99" x14ac:dyDescent="0.3">
      <c r="A568" s="32" t="s">
        <v>358</v>
      </c>
      <c r="B568" s="16">
        <v>310</v>
      </c>
      <c r="C568" s="32" t="s">
        <v>134</v>
      </c>
      <c r="D568" s="32" t="s">
        <v>67</v>
      </c>
      <c r="E568" s="33" t="s">
        <v>236</v>
      </c>
      <c r="F568" s="22">
        <v>11791</v>
      </c>
      <c r="G568" s="22">
        <v>11791</v>
      </c>
      <c r="H568" s="22">
        <v>11791</v>
      </c>
      <c r="I568" s="22"/>
      <c r="J568" s="22"/>
      <c r="K568" s="22"/>
      <c r="L568" s="22">
        <f t="shared" si="1746"/>
        <v>11791</v>
      </c>
      <c r="M568" s="22">
        <f t="shared" si="1747"/>
        <v>11791</v>
      </c>
      <c r="N568" s="22">
        <f t="shared" si="1748"/>
        <v>11791</v>
      </c>
      <c r="O568" s="22"/>
      <c r="P568" s="22"/>
      <c r="Q568" s="22"/>
      <c r="R568" s="22">
        <f t="shared" si="1749"/>
        <v>11791</v>
      </c>
      <c r="S568" s="22">
        <f t="shared" si="1750"/>
        <v>11791</v>
      </c>
      <c r="T568" s="22">
        <f t="shared" si="1751"/>
        <v>11791</v>
      </c>
      <c r="U568" s="22"/>
      <c r="V568" s="22"/>
      <c r="W568" s="22"/>
      <c r="X568" s="22">
        <f t="shared" si="1752"/>
        <v>11791</v>
      </c>
      <c r="Y568" s="22">
        <f t="shared" si="1753"/>
        <v>11791</v>
      </c>
      <c r="Z568" s="22">
        <f t="shared" si="1754"/>
        <v>11791</v>
      </c>
      <c r="AA568" s="22"/>
      <c r="AB568" s="22"/>
      <c r="AC568" s="22"/>
      <c r="AD568" s="22">
        <f t="shared" si="1755"/>
        <v>11791</v>
      </c>
      <c r="AE568" s="22">
        <f t="shared" si="1756"/>
        <v>11791</v>
      </c>
      <c r="AF568" s="22">
        <f t="shared" si="1757"/>
        <v>11791</v>
      </c>
      <c r="AG568" s="22"/>
      <c r="AH568" s="22"/>
      <c r="AI568" s="22"/>
      <c r="AJ568" s="22">
        <f t="shared" si="1758"/>
        <v>11791</v>
      </c>
      <c r="AK568" s="22">
        <f t="shared" si="1759"/>
        <v>11791</v>
      </c>
      <c r="AL568" s="22">
        <f t="shared" si="1760"/>
        <v>11791</v>
      </c>
      <c r="AM568" s="22"/>
      <c r="AN568" s="22"/>
      <c r="AO568" s="22"/>
      <c r="AP568" s="22">
        <f t="shared" si="1761"/>
        <v>11791</v>
      </c>
      <c r="AQ568" s="22">
        <f t="shared" si="1762"/>
        <v>11791</v>
      </c>
      <c r="AR568" s="22">
        <f t="shared" si="1763"/>
        <v>11791</v>
      </c>
      <c r="AS568" s="22"/>
      <c r="AT568" s="22"/>
      <c r="AU568" s="22"/>
      <c r="AV568" s="22">
        <f t="shared" si="1764"/>
        <v>11791</v>
      </c>
      <c r="AW568" s="22">
        <f t="shared" si="1765"/>
        <v>11791</v>
      </c>
      <c r="AX568" s="22">
        <f t="shared" si="1766"/>
        <v>11791</v>
      </c>
      <c r="AY568" s="22"/>
      <c r="AZ568" s="22"/>
      <c r="BA568" s="22"/>
      <c r="BB568" s="22">
        <f t="shared" si="1767"/>
        <v>11791</v>
      </c>
      <c r="BC568" s="22">
        <f t="shared" si="1768"/>
        <v>11791</v>
      </c>
      <c r="BD568" s="22">
        <f t="shared" si="1769"/>
        <v>11791</v>
      </c>
      <c r="BE568" s="22"/>
      <c r="BF568" s="22"/>
      <c r="BG568" s="22"/>
      <c r="BH568" s="22">
        <f t="shared" si="1770"/>
        <v>11791</v>
      </c>
      <c r="BI568" s="22">
        <f t="shared" si="1771"/>
        <v>11791</v>
      </c>
      <c r="BJ568" s="22">
        <f t="shared" si="1772"/>
        <v>11791</v>
      </c>
      <c r="BK568" s="22"/>
      <c r="BL568" s="22"/>
      <c r="BM568" s="22"/>
      <c r="BN568" s="22">
        <f t="shared" si="1773"/>
        <v>11791</v>
      </c>
      <c r="BO568" s="22">
        <f t="shared" si="1774"/>
        <v>11791</v>
      </c>
      <c r="BP568" s="22">
        <f t="shared" si="1775"/>
        <v>11791</v>
      </c>
      <c r="BQ568" s="22"/>
      <c r="BR568" s="22"/>
      <c r="BS568" s="22">
        <f t="shared" si="1776"/>
        <v>11791</v>
      </c>
      <c r="BT568" s="22">
        <f t="shared" si="1777"/>
        <v>11791</v>
      </c>
      <c r="BU568" s="22">
        <f t="shared" si="1778"/>
        <v>11791</v>
      </c>
      <c r="BV568" s="22"/>
      <c r="BW568" s="22"/>
      <c r="BX568" s="22">
        <f t="shared" si="1779"/>
        <v>11791</v>
      </c>
      <c r="BY568" s="22">
        <f t="shared" si="1780"/>
        <v>11791</v>
      </c>
      <c r="BZ568" s="22">
        <f t="shared" si="1781"/>
        <v>11791</v>
      </c>
      <c r="CA568" s="22"/>
      <c r="CB568" s="22"/>
      <c r="CC568" s="22"/>
      <c r="CD568" s="22">
        <f t="shared" si="1883"/>
        <v>11791</v>
      </c>
      <c r="CE568" s="22"/>
      <c r="CF568" s="34">
        <f t="shared" si="1782"/>
        <v>11791</v>
      </c>
      <c r="CG568" s="22">
        <f t="shared" si="1884"/>
        <v>11791</v>
      </c>
      <c r="CH568" s="22"/>
      <c r="CI568" s="22">
        <f t="shared" si="1783"/>
        <v>11791</v>
      </c>
      <c r="CJ568" s="22">
        <f t="shared" si="1885"/>
        <v>11791</v>
      </c>
      <c r="CK568" s="22"/>
      <c r="CL568" s="22">
        <f t="shared" si="1784"/>
        <v>11791</v>
      </c>
      <c r="CM568" s="22"/>
      <c r="CN568" s="15"/>
      <c r="CO568" s="35"/>
    </row>
    <row r="569" spans="1:99" ht="78" x14ac:dyDescent="0.3">
      <c r="A569" s="32" t="s">
        <v>361</v>
      </c>
      <c r="B569" s="16"/>
      <c r="C569" s="32"/>
      <c r="D569" s="32"/>
      <c r="E569" s="33" t="s">
        <v>362</v>
      </c>
      <c r="F569" s="22">
        <f t="shared" ref="F569:K569" si="1929">F570+F573</f>
        <v>2352.1</v>
      </c>
      <c r="G569" s="22">
        <f t="shared" si="1929"/>
        <v>2352.1</v>
      </c>
      <c r="H569" s="22">
        <f t="shared" si="1929"/>
        <v>2352.1</v>
      </c>
      <c r="I569" s="22">
        <f t="shared" si="1929"/>
        <v>0</v>
      </c>
      <c r="J569" s="22">
        <f t="shared" si="1929"/>
        <v>0</v>
      </c>
      <c r="K569" s="22">
        <f t="shared" si="1929"/>
        <v>0</v>
      </c>
      <c r="L569" s="22">
        <f t="shared" si="1746"/>
        <v>2352.1</v>
      </c>
      <c r="M569" s="22">
        <f t="shared" si="1747"/>
        <v>2352.1</v>
      </c>
      <c r="N569" s="22">
        <f t="shared" si="1748"/>
        <v>2352.1</v>
      </c>
      <c r="O569" s="22">
        <f>O570+O573</f>
        <v>0</v>
      </c>
      <c r="P569" s="22">
        <f>P570+P573</f>
        <v>0</v>
      </c>
      <c r="Q569" s="22">
        <f>Q570+Q573</f>
        <v>0</v>
      </c>
      <c r="R569" s="22">
        <f t="shared" si="1749"/>
        <v>2352.1</v>
      </c>
      <c r="S569" s="22">
        <f t="shared" si="1750"/>
        <v>2352.1</v>
      </c>
      <c r="T569" s="22">
        <f t="shared" si="1751"/>
        <v>2352.1</v>
      </c>
      <c r="U569" s="22">
        <f>U570+U573</f>
        <v>0</v>
      </c>
      <c r="V569" s="22">
        <f>V570+V573</f>
        <v>0</v>
      </c>
      <c r="W569" s="22">
        <f>W570+W573</f>
        <v>0</v>
      </c>
      <c r="X569" s="22">
        <f t="shared" si="1752"/>
        <v>2352.1</v>
      </c>
      <c r="Y569" s="22">
        <f t="shared" si="1753"/>
        <v>2352.1</v>
      </c>
      <c r="Z569" s="22">
        <f t="shared" si="1754"/>
        <v>2352.1</v>
      </c>
      <c r="AA569" s="22">
        <f>AA570+AA573</f>
        <v>0</v>
      </c>
      <c r="AB569" s="22">
        <f>AB570+AB573</f>
        <v>0</v>
      </c>
      <c r="AC569" s="22">
        <f>AC570+AC573</f>
        <v>0</v>
      </c>
      <c r="AD569" s="22">
        <f t="shared" si="1755"/>
        <v>2352.1</v>
      </c>
      <c r="AE569" s="22">
        <f t="shared" si="1756"/>
        <v>2352.1</v>
      </c>
      <c r="AF569" s="22">
        <f t="shared" si="1757"/>
        <v>2352.1</v>
      </c>
      <c r="AG569" s="22">
        <f>AG570+AG573</f>
        <v>0</v>
      </c>
      <c r="AH569" s="22">
        <f>AH570+AH573</f>
        <v>0</v>
      </c>
      <c r="AI569" s="22">
        <f>AI570+AI573</f>
        <v>0</v>
      </c>
      <c r="AJ569" s="22">
        <f t="shared" si="1758"/>
        <v>2352.1</v>
      </c>
      <c r="AK569" s="22">
        <f t="shared" si="1759"/>
        <v>2352.1</v>
      </c>
      <c r="AL569" s="22">
        <f t="shared" si="1760"/>
        <v>2352.1</v>
      </c>
      <c r="AM569" s="22">
        <f>AM570+AM573</f>
        <v>0</v>
      </c>
      <c r="AN569" s="22">
        <f>AN570+AN573</f>
        <v>0</v>
      </c>
      <c r="AO569" s="22">
        <f>AO570+AO573</f>
        <v>0</v>
      </c>
      <c r="AP569" s="22">
        <f t="shared" si="1761"/>
        <v>2352.1</v>
      </c>
      <c r="AQ569" s="22">
        <f t="shared" si="1762"/>
        <v>2352.1</v>
      </c>
      <c r="AR569" s="22">
        <f t="shared" si="1763"/>
        <v>2352.1</v>
      </c>
      <c r="AS569" s="22">
        <f>AS570+AS573</f>
        <v>0</v>
      </c>
      <c r="AT569" s="22">
        <f>AT570+AT573</f>
        <v>0</v>
      </c>
      <c r="AU569" s="22">
        <f>AU570+AU573</f>
        <v>0</v>
      </c>
      <c r="AV569" s="22">
        <f t="shared" si="1764"/>
        <v>2352.1</v>
      </c>
      <c r="AW569" s="22">
        <f t="shared" si="1765"/>
        <v>2352.1</v>
      </c>
      <c r="AX569" s="22">
        <f t="shared" si="1766"/>
        <v>2352.1</v>
      </c>
      <c r="AY569" s="22">
        <f>AY570+AY573</f>
        <v>0</v>
      </c>
      <c r="AZ569" s="22">
        <f>AZ570+AZ573</f>
        <v>0</v>
      </c>
      <c r="BA569" s="22">
        <f>BA570+BA573</f>
        <v>0</v>
      </c>
      <c r="BB569" s="22">
        <f t="shared" si="1767"/>
        <v>2352.1</v>
      </c>
      <c r="BC569" s="22">
        <f t="shared" si="1768"/>
        <v>2352.1</v>
      </c>
      <c r="BD569" s="22">
        <f t="shared" si="1769"/>
        <v>2352.1</v>
      </c>
      <c r="BE569" s="22">
        <f>BE570+BE573</f>
        <v>0</v>
      </c>
      <c r="BF569" s="22">
        <f>BF570+BF573</f>
        <v>0</v>
      </c>
      <c r="BG569" s="22">
        <f>BG570+BG573</f>
        <v>0</v>
      </c>
      <c r="BH569" s="22">
        <f t="shared" si="1770"/>
        <v>2352.1</v>
      </c>
      <c r="BI569" s="22">
        <f t="shared" si="1771"/>
        <v>2352.1</v>
      </c>
      <c r="BJ569" s="22">
        <f t="shared" si="1772"/>
        <v>2352.1</v>
      </c>
      <c r="BK569" s="22">
        <f>BK570+BK573</f>
        <v>665.24</v>
      </c>
      <c r="BL569" s="22">
        <f>BL570+BL573</f>
        <v>0</v>
      </c>
      <c r="BM569" s="22">
        <f>BM570+BM573</f>
        <v>0</v>
      </c>
      <c r="BN569" s="22">
        <f t="shared" si="1773"/>
        <v>3017.34</v>
      </c>
      <c r="BO569" s="22">
        <f t="shared" si="1774"/>
        <v>2352.1</v>
      </c>
      <c r="BP569" s="22">
        <f t="shared" si="1775"/>
        <v>2352.1</v>
      </c>
      <c r="BQ569" s="22">
        <f>BQ570+BQ573</f>
        <v>0</v>
      </c>
      <c r="BR569" s="22">
        <f>BR570+BR573</f>
        <v>0</v>
      </c>
      <c r="BS569" s="22">
        <f t="shared" si="1776"/>
        <v>3017.34</v>
      </c>
      <c r="BT569" s="22">
        <f t="shared" si="1777"/>
        <v>2352.1</v>
      </c>
      <c r="BU569" s="22">
        <f t="shared" si="1778"/>
        <v>2352.1</v>
      </c>
      <c r="BV569" s="22">
        <f>BV570+BV573</f>
        <v>0</v>
      </c>
      <c r="BW569" s="22">
        <f>BW570+BW573</f>
        <v>0</v>
      </c>
      <c r="BX569" s="22">
        <f t="shared" si="1779"/>
        <v>3017.34</v>
      </c>
      <c r="BY569" s="22">
        <f t="shared" si="1780"/>
        <v>2352.1</v>
      </c>
      <c r="BZ569" s="22">
        <f t="shared" si="1781"/>
        <v>2352.1</v>
      </c>
      <c r="CA569" s="22">
        <f>CA570+CA573</f>
        <v>0</v>
      </c>
      <c r="CB569" s="22">
        <f>CB570+CB573</f>
        <v>0</v>
      </c>
      <c r="CC569" s="22">
        <f>CC570+CC573</f>
        <v>0</v>
      </c>
      <c r="CD569" s="22">
        <f t="shared" si="1883"/>
        <v>3017.34</v>
      </c>
      <c r="CE569" s="22">
        <f>CE570+CE573</f>
        <v>0</v>
      </c>
      <c r="CF569" s="34">
        <f t="shared" si="1782"/>
        <v>3017.34</v>
      </c>
      <c r="CG569" s="22">
        <f t="shared" si="1884"/>
        <v>2352.1</v>
      </c>
      <c r="CH569" s="22">
        <f>CH570+CH573</f>
        <v>0</v>
      </c>
      <c r="CI569" s="22">
        <f t="shared" si="1783"/>
        <v>2352.1</v>
      </c>
      <c r="CJ569" s="22">
        <f t="shared" si="1885"/>
        <v>2352.1</v>
      </c>
      <c r="CK569" s="22">
        <f>CK570+CK573</f>
        <v>0</v>
      </c>
      <c r="CL569" s="22">
        <f t="shared" si="1784"/>
        <v>2352.1</v>
      </c>
      <c r="CM569" s="22">
        <f>CM570+CM573</f>
        <v>0</v>
      </c>
      <c r="CN569" s="15"/>
      <c r="CO569" s="35"/>
      <c r="CU569" s="5" t="s">
        <v>31</v>
      </c>
    </row>
    <row r="570" spans="1:99" ht="31.2" x14ac:dyDescent="0.3">
      <c r="A570" s="32" t="s">
        <v>361</v>
      </c>
      <c r="B570" s="16">
        <v>200</v>
      </c>
      <c r="C570" s="32"/>
      <c r="D570" s="32"/>
      <c r="E570" s="33" t="s">
        <v>40</v>
      </c>
      <c r="F570" s="22">
        <f t="shared" ref="F570:F586" si="1930">F571</f>
        <v>6.1</v>
      </c>
      <c r="G570" s="22">
        <f t="shared" ref="G570:G586" si="1931">G571</f>
        <v>6.1</v>
      </c>
      <c r="H570" s="22">
        <f t="shared" ref="H570:H586" si="1932">H571</f>
        <v>6.1</v>
      </c>
      <c r="I570" s="22">
        <f t="shared" ref="I570:I586" si="1933">I571</f>
        <v>0</v>
      </c>
      <c r="J570" s="22">
        <f t="shared" ref="J570:J586" si="1934">J571</f>
        <v>0</v>
      </c>
      <c r="K570" s="22">
        <f t="shared" ref="K570:K586" si="1935">K571</f>
        <v>0</v>
      </c>
      <c r="L570" s="22">
        <f t="shared" si="1746"/>
        <v>6.1</v>
      </c>
      <c r="M570" s="22">
        <f t="shared" si="1747"/>
        <v>6.1</v>
      </c>
      <c r="N570" s="22">
        <f t="shared" si="1748"/>
        <v>6.1</v>
      </c>
      <c r="O570" s="22">
        <f t="shared" ref="O570:O586" si="1936">O571</f>
        <v>0</v>
      </c>
      <c r="P570" s="22">
        <f t="shared" ref="P570:P586" si="1937">P571</f>
        <v>0</v>
      </c>
      <c r="Q570" s="22">
        <f t="shared" ref="Q570:Q586" si="1938">Q571</f>
        <v>0</v>
      </c>
      <c r="R570" s="22">
        <f t="shared" si="1749"/>
        <v>6.1</v>
      </c>
      <c r="S570" s="22">
        <f t="shared" si="1750"/>
        <v>6.1</v>
      </c>
      <c r="T570" s="22">
        <f t="shared" si="1751"/>
        <v>6.1</v>
      </c>
      <c r="U570" s="22">
        <f t="shared" ref="U570:U586" si="1939">U571</f>
        <v>0</v>
      </c>
      <c r="V570" s="22">
        <f t="shared" ref="V570:V586" si="1940">V571</f>
        <v>0</v>
      </c>
      <c r="W570" s="22">
        <f t="shared" ref="W570:W586" si="1941">W571</f>
        <v>0</v>
      </c>
      <c r="X570" s="22">
        <f t="shared" si="1752"/>
        <v>6.1</v>
      </c>
      <c r="Y570" s="22">
        <f t="shared" si="1753"/>
        <v>6.1</v>
      </c>
      <c r="Z570" s="22">
        <f t="shared" si="1754"/>
        <v>6.1</v>
      </c>
      <c r="AA570" s="22">
        <f t="shared" ref="AA570:AA586" si="1942">AA571</f>
        <v>0</v>
      </c>
      <c r="AB570" s="22">
        <f t="shared" ref="AB570:AB586" si="1943">AB571</f>
        <v>0</v>
      </c>
      <c r="AC570" s="22">
        <f t="shared" ref="AC570:AC586" si="1944">AC571</f>
        <v>0</v>
      </c>
      <c r="AD570" s="22">
        <f t="shared" si="1755"/>
        <v>6.1</v>
      </c>
      <c r="AE570" s="22">
        <f t="shared" si="1756"/>
        <v>6.1</v>
      </c>
      <c r="AF570" s="22">
        <f t="shared" si="1757"/>
        <v>6.1</v>
      </c>
      <c r="AG570" s="22">
        <f t="shared" ref="AG570:AG586" si="1945">AG571</f>
        <v>0</v>
      </c>
      <c r="AH570" s="22">
        <f t="shared" ref="AH570:AH586" si="1946">AH571</f>
        <v>0</v>
      </c>
      <c r="AI570" s="22">
        <f t="shared" ref="AI570:AI586" si="1947">AI571</f>
        <v>0</v>
      </c>
      <c r="AJ570" s="22">
        <f t="shared" si="1758"/>
        <v>6.1</v>
      </c>
      <c r="AK570" s="22">
        <f t="shared" si="1759"/>
        <v>6.1</v>
      </c>
      <c r="AL570" s="22">
        <f t="shared" si="1760"/>
        <v>6.1</v>
      </c>
      <c r="AM570" s="22">
        <f t="shared" ref="AM570:AM578" si="1948">AM571</f>
        <v>0</v>
      </c>
      <c r="AN570" s="22">
        <f t="shared" ref="AN570:AN586" si="1949">AN571</f>
        <v>0</v>
      </c>
      <c r="AO570" s="22">
        <f t="shared" ref="AO570:AO586" si="1950">AO571</f>
        <v>0</v>
      </c>
      <c r="AP570" s="22">
        <f t="shared" si="1761"/>
        <v>6.1</v>
      </c>
      <c r="AQ570" s="22">
        <f t="shared" si="1762"/>
        <v>6.1</v>
      </c>
      <c r="AR570" s="22">
        <f t="shared" si="1763"/>
        <v>6.1</v>
      </c>
      <c r="AS570" s="22">
        <f t="shared" ref="AS570:AS586" si="1951">AS571</f>
        <v>0</v>
      </c>
      <c r="AT570" s="22">
        <f t="shared" ref="AT570:AT586" si="1952">AT571</f>
        <v>0</v>
      </c>
      <c r="AU570" s="22">
        <f t="shared" ref="AU570:AU586" si="1953">AU571</f>
        <v>0</v>
      </c>
      <c r="AV570" s="22">
        <f t="shared" si="1764"/>
        <v>6.1</v>
      </c>
      <c r="AW570" s="22">
        <f t="shared" si="1765"/>
        <v>6.1</v>
      </c>
      <c r="AX570" s="22">
        <f t="shared" si="1766"/>
        <v>6.1</v>
      </c>
      <c r="AY570" s="22">
        <f t="shared" ref="AY570:AY582" si="1954">AY571</f>
        <v>0</v>
      </c>
      <c r="AZ570" s="22">
        <f t="shared" ref="AZ570:AZ586" si="1955">AZ571</f>
        <v>0</v>
      </c>
      <c r="BA570" s="22">
        <f t="shared" ref="BA570:BA586" si="1956">BA571</f>
        <v>0</v>
      </c>
      <c r="BB570" s="22">
        <f t="shared" si="1767"/>
        <v>6.1</v>
      </c>
      <c r="BC570" s="22">
        <f t="shared" si="1768"/>
        <v>6.1</v>
      </c>
      <c r="BD570" s="22">
        <f t="shared" si="1769"/>
        <v>6.1</v>
      </c>
      <c r="BE570" s="22">
        <f t="shared" ref="BE570:BE586" si="1957">BE571</f>
        <v>0</v>
      </c>
      <c r="BF570" s="22">
        <f t="shared" ref="BF570:BF586" si="1958">BF571</f>
        <v>0</v>
      </c>
      <c r="BG570" s="22">
        <f t="shared" ref="BG570:BG586" si="1959">BG571</f>
        <v>0</v>
      </c>
      <c r="BH570" s="22">
        <f t="shared" si="1770"/>
        <v>6.1</v>
      </c>
      <c r="BI570" s="22">
        <f t="shared" si="1771"/>
        <v>6.1</v>
      </c>
      <c r="BJ570" s="22">
        <f t="shared" si="1772"/>
        <v>6.1</v>
      </c>
      <c r="BK570" s="22">
        <f t="shared" ref="BK570:BK578" si="1960">BK571</f>
        <v>0</v>
      </c>
      <c r="BL570" s="22">
        <f t="shared" ref="BL570:BL586" si="1961">BL571</f>
        <v>0</v>
      </c>
      <c r="BM570" s="22">
        <f t="shared" ref="BM570:BM586" si="1962">BM571</f>
        <v>0</v>
      </c>
      <c r="BN570" s="22">
        <f t="shared" si="1773"/>
        <v>6.1</v>
      </c>
      <c r="BO570" s="22">
        <f t="shared" si="1774"/>
        <v>6.1</v>
      </c>
      <c r="BP570" s="22">
        <f t="shared" si="1775"/>
        <v>6.1</v>
      </c>
      <c r="BQ570" s="22">
        <f t="shared" ref="BQ570:BQ586" si="1963">BQ571</f>
        <v>0</v>
      </c>
      <c r="BR570" s="22">
        <f t="shared" ref="BR570:BR586" si="1964">BR571</f>
        <v>0</v>
      </c>
      <c r="BS570" s="22">
        <f t="shared" si="1776"/>
        <v>6.1</v>
      </c>
      <c r="BT570" s="22">
        <f t="shared" si="1777"/>
        <v>6.1</v>
      </c>
      <c r="BU570" s="22">
        <f t="shared" si="1778"/>
        <v>6.1</v>
      </c>
      <c r="BV570" s="22">
        <f t="shared" ref="BV570:BV586" si="1965">BV571</f>
        <v>0</v>
      </c>
      <c r="BW570" s="22">
        <f t="shared" ref="BW570:BW586" si="1966">BW571</f>
        <v>0</v>
      </c>
      <c r="BX570" s="22">
        <f t="shared" si="1779"/>
        <v>6.1</v>
      </c>
      <c r="BY570" s="22">
        <f t="shared" si="1780"/>
        <v>6.1</v>
      </c>
      <c r="BZ570" s="22">
        <f t="shared" si="1781"/>
        <v>6.1</v>
      </c>
      <c r="CA570" s="22">
        <f t="shared" ref="CA570:CA586" si="1967">CA571</f>
        <v>0</v>
      </c>
      <c r="CB570" s="22">
        <f t="shared" ref="CB570:CB586" si="1968">CB571</f>
        <v>0</v>
      </c>
      <c r="CC570" s="22">
        <f t="shared" ref="CC570:CC586" si="1969">CC571</f>
        <v>0</v>
      </c>
      <c r="CD570" s="22">
        <f t="shared" si="1883"/>
        <v>6.1</v>
      </c>
      <c r="CE570" s="22">
        <f t="shared" ref="CE570:CE586" si="1970">CE571</f>
        <v>0</v>
      </c>
      <c r="CF570" s="34">
        <f t="shared" si="1782"/>
        <v>6.1</v>
      </c>
      <c r="CG570" s="22">
        <f t="shared" si="1884"/>
        <v>6.1</v>
      </c>
      <c r="CH570" s="22">
        <f t="shared" ref="CH570:CM586" si="1971">CH571</f>
        <v>0</v>
      </c>
      <c r="CI570" s="22">
        <f t="shared" si="1783"/>
        <v>6.1</v>
      </c>
      <c r="CJ570" s="22">
        <f t="shared" si="1885"/>
        <v>6.1</v>
      </c>
      <c r="CK570" s="22">
        <f t="shared" si="1971"/>
        <v>0</v>
      </c>
      <c r="CL570" s="22">
        <f t="shared" si="1784"/>
        <v>6.1</v>
      </c>
      <c r="CM570" s="22">
        <f t="shared" si="1971"/>
        <v>0</v>
      </c>
      <c r="CN570" s="15"/>
      <c r="CO570" s="35"/>
      <c r="CS570" s="5" t="s">
        <v>29</v>
      </c>
    </row>
    <row r="571" spans="1:99" ht="46.8" x14ac:dyDescent="0.3">
      <c r="A571" s="32" t="s">
        <v>361</v>
      </c>
      <c r="B571" s="16">
        <v>240</v>
      </c>
      <c r="C571" s="32"/>
      <c r="D571" s="32"/>
      <c r="E571" s="33" t="s">
        <v>41</v>
      </c>
      <c r="F571" s="22">
        <f t="shared" si="1930"/>
        <v>6.1</v>
      </c>
      <c r="G571" s="22">
        <f t="shared" si="1931"/>
        <v>6.1</v>
      </c>
      <c r="H571" s="22">
        <f t="shared" si="1932"/>
        <v>6.1</v>
      </c>
      <c r="I571" s="22">
        <f t="shared" si="1933"/>
        <v>0</v>
      </c>
      <c r="J571" s="22">
        <f t="shared" si="1934"/>
        <v>0</v>
      </c>
      <c r="K571" s="22">
        <f t="shared" si="1935"/>
        <v>0</v>
      </c>
      <c r="L571" s="22">
        <f t="shared" si="1746"/>
        <v>6.1</v>
      </c>
      <c r="M571" s="22">
        <f t="shared" si="1747"/>
        <v>6.1</v>
      </c>
      <c r="N571" s="22">
        <f t="shared" si="1748"/>
        <v>6.1</v>
      </c>
      <c r="O571" s="22">
        <f t="shared" si="1936"/>
        <v>0</v>
      </c>
      <c r="P571" s="22">
        <f t="shared" si="1937"/>
        <v>0</v>
      </c>
      <c r="Q571" s="22">
        <f t="shared" si="1938"/>
        <v>0</v>
      </c>
      <c r="R571" s="22">
        <f t="shared" si="1749"/>
        <v>6.1</v>
      </c>
      <c r="S571" s="22">
        <f t="shared" si="1750"/>
        <v>6.1</v>
      </c>
      <c r="T571" s="22">
        <f t="shared" si="1751"/>
        <v>6.1</v>
      </c>
      <c r="U571" s="22">
        <f t="shared" si="1939"/>
        <v>0</v>
      </c>
      <c r="V571" s="22">
        <f t="shared" si="1940"/>
        <v>0</v>
      </c>
      <c r="W571" s="22">
        <f t="shared" si="1941"/>
        <v>0</v>
      </c>
      <c r="X571" s="22">
        <f t="shared" si="1752"/>
        <v>6.1</v>
      </c>
      <c r="Y571" s="22">
        <f t="shared" si="1753"/>
        <v>6.1</v>
      </c>
      <c r="Z571" s="22">
        <f t="shared" si="1754"/>
        <v>6.1</v>
      </c>
      <c r="AA571" s="22">
        <f t="shared" si="1942"/>
        <v>0</v>
      </c>
      <c r="AB571" s="22">
        <f t="shared" si="1943"/>
        <v>0</v>
      </c>
      <c r="AC571" s="22">
        <f t="shared" si="1944"/>
        <v>0</v>
      </c>
      <c r="AD571" s="22">
        <f t="shared" si="1755"/>
        <v>6.1</v>
      </c>
      <c r="AE571" s="22">
        <f t="shared" si="1756"/>
        <v>6.1</v>
      </c>
      <c r="AF571" s="22">
        <f t="shared" si="1757"/>
        <v>6.1</v>
      </c>
      <c r="AG571" s="22">
        <f t="shared" si="1945"/>
        <v>0</v>
      </c>
      <c r="AH571" s="22">
        <f t="shared" si="1946"/>
        <v>0</v>
      </c>
      <c r="AI571" s="22">
        <f t="shared" si="1947"/>
        <v>0</v>
      </c>
      <c r="AJ571" s="22">
        <f t="shared" si="1758"/>
        <v>6.1</v>
      </c>
      <c r="AK571" s="22">
        <f t="shared" si="1759"/>
        <v>6.1</v>
      </c>
      <c r="AL571" s="22">
        <f t="shared" si="1760"/>
        <v>6.1</v>
      </c>
      <c r="AM571" s="22">
        <f t="shared" si="1948"/>
        <v>0</v>
      </c>
      <c r="AN571" s="22">
        <f t="shared" si="1949"/>
        <v>0</v>
      </c>
      <c r="AO571" s="22">
        <f t="shared" si="1950"/>
        <v>0</v>
      </c>
      <c r="AP571" s="22">
        <f t="shared" si="1761"/>
        <v>6.1</v>
      </c>
      <c r="AQ571" s="22">
        <f t="shared" si="1762"/>
        <v>6.1</v>
      </c>
      <c r="AR571" s="22">
        <f t="shared" si="1763"/>
        <v>6.1</v>
      </c>
      <c r="AS571" s="22">
        <f t="shared" si="1951"/>
        <v>0</v>
      </c>
      <c r="AT571" s="22">
        <f t="shared" si="1952"/>
        <v>0</v>
      </c>
      <c r="AU571" s="22">
        <f t="shared" si="1953"/>
        <v>0</v>
      </c>
      <c r="AV571" s="22">
        <f t="shared" si="1764"/>
        <v>6.1</v>
      </c>
      <c r="AW571" s="22">
        <f t="shared" si="1765"/>
        <v>6.1</v>
      </c>
      <c r="AX571" s="22">
        <f t="shared" si="1766"/>
        <v>6.1</v>
      </c>
      <c r="AY571" s="22">
        <f t="shared" si="1954"/>
        <v>0</v>
      </c>
      <c r="AZ571" s="22">
        <f t="shared" si="1955"/>
        <v>0</v>
      </c>
      <c r="BA571" s="22">
        <f t="shared" si="1956"/>
        <v>0</v>
      </c>
      <c r="BB571" s="22">
        <f t="shared" si="1767"/>
        <v>6.1</v>
      </c>
      <c r="BC571" s="22">
        <f t="shared" si="1768"/>
        <v>6.1</v>
      </c>
      <c r="BD571" s="22">
        <f t="shared" si="1769"/>
        <v>6.1</v>
      </c>
      <c r="BE571" s="22">
        <f t="shared" si="1957"/>
        <v>0</v>
      </c>
      <c r="BF571" s="22">
        <f t="shared" si="1958"/>
        <v>0</v>
      </c>
      <c r="BG571" s="22">
        <f t="shared" si="1959"/>
        <v>0</v>
      </c>
      <c r="BH571" s="22">
        <f t="shared" si="1770"/>
        <v>6.1</v>
      </c>
      <c r="BI571" s="22">
        <f t="shared" si="1771"/>
        <v>6.1</v>
      </c>
      <c r="BJ571" s="22">
        <f t="shared" si="1772"/>
        <v>6.1</v>
      </c>
      <c r="BK571" s="22">
        <f t="shared" si="1960"/>
        <v>0</v>
      </c>
      <c r="BL571" s="22">
        <f t="shared" si="1961"/>
        <v>0</v>
      </c>
      <c r="BM571" s="22">
        <f t="shared" si="1962"/>
        <v>0</v>
      </c>
      <c r="BN571" s="22">
        <f t="shared" si="1773"/>
        <v>6.1</v>
      </c>
      <c r="BO571" s="22">
        <f t="shared" si="1774"/>
        <v>6.1</v>
      </c>
      <c r="BP571" s="22">
        <f t="shared" si="1775"/>
        <v>6.1</v>
      </c>
      <c r="BQ571" s="22">
        <f t="shared" si="1963"/>
        <v>0</v>
      </c>
      <c r="BR571" s="22">
        <f t="shared" si="1964"/>
        <v>0</v>
      </c>
      <c r="BS571" s="22">
        <f t="shared" si="1776"/>
        <v>6.1</v>
      </c>
      <c r="BT571" s="22">
        <f t="shared" si="1777"/>
        <v>6.1</v>
      </c>
      <c r="BU571" s="22">
        <f t="shared" si="1778"/>
        <v>6.1</v>
      </c>
      <c r="BV571" s="22">
        <f t="shared" si="1965"/>
        <v>0</v>
      </c>
      <c r="BW571" s="22">
        <f t="shared" si="1966"/>
        <v>0</v>
      </c>
      <c r="BX571" s="22">
        <f t="shared" si="1779"/>
        <v>6.1</v>
      </c>
      <c r="BY571" s="22">
        <f t="shared" si="1780"/>
        <v>6.1</v>
      </c>
      <c r="BZ571" s="22">
        <f t="shared" si="1781"/>
        <v>6.1</v>
      </c>
      <c r="CA571" s="22">
        <f t="shared" si="1967"/>
        <v>0</v>
      </c>
      <c r="CB571" s="22">
        <f t="shared" si="1968"/>
        <v>0</v>
      </c>
      <c r="CC571" s="22">
        <f t="shared" si="1969"/>
        <v>0</v>
      </c>
      <c r="CD571" s="22">
        <f t="shared" si="1883"/>
        <v>6.1</v>
      </c>
      <c r="CE571" s="22">
        <f t="shared" si="1970"/>
        <v>0</v>
      </c>
      <c r="CF571" s="34">
        <f t="shared" si="1782"/>
        <v>6.1</v>
      </c>
      <c r="CG571" s="22">
        <f t="shared" si="1884"/>
        <v>6.1</v>
      </c>
      <c r="CH571" s="22">
        <f t="shared" si="1971"/>
        <v>0</v>
      </c>
      <c r="CI571" s="22">
        <f t="shared" si="1783"/>
        <v>6.1</v>
      </c>
      <c r="CJ571" s="22">
        <f t="shared" si="1885"/>
        <v>6.1</v>
      </c>
      <c r="CK571" s="22">
        <f t="shared" si="1971"/>
        <v>0</v>
      </c>
      <c r="CL571" s="22">
        <f t="shared" si="1784"/>
        <v>6.1</v>
      </c>
      <c r="CM571" s="22">
        <f t="shared" si="1971"/>
        <v>0</v>
      </c>
      <c r="CN571" s="15"/>
      <c r="CO571" s="35"/>
      <c r="CT571" s="5" t="s">
        <v>30</v>
      </c>
    </row>
    <row r="572" spans="1:99" ht="31.2" x14ac:dyDescent="0.3">
      <c r="A572" s="32" t="s">
        <v>361</v>
      </c>
      <c r="B572" s="16">
        <v>240</v>
      </c>
      <c r="C572" s="32" t="s">
        <v>134</v>
      </c>
      <c r="D572" s="32" t="s">
        <v>354</v>
      </c>
      <c r="E572" s="33" t="s">
        <v>355</v>
      </c>
      <c r="F572" s="22">
        <v>6.1</v>
      </c>
      <c r="G572" s="22">
        <v>6.1</v>
      </c>
      <c r="H572" s="22">
        <v>6.1</v>
      </c>
      <c r="I572" s="22"/>
      <c r="J572" s="22"/>
      <c r="K572" s="22"/>
      <c r="L572" s="22">
        <f t="shared" si="1746"/>
        <v>6.1</v>
      </c>
      <c r="M572" s="22">
        <f t="shared" si="1747"/>
        <v>6.1</v>
      </c>
      <c r="N572" s="22">
        <f t="shared" si="1748"/>
        <v>6.1</v>
      </c>
      <c r="O572" s="22"/>
      <c r="P572" s="22"/>
      <c r="Q572" s="22"/>
      <c r="R572" s="22">
        <f t="shared" si="1749"/>
        <v>6.1</v>
      </c>
      <c r="S572" s="22">
        <f t="shared" si="1750"/>
        <v>6.1</v>
      </c>
      <c r="T572" s="22">
        <f t="shared" si="1751"/>
        <v>6.1</v>
      </c>
      <c r="U572" s="22"/>
      <c r="V572" s="22"/>
      <c r="W572" s="22"/>
      <c r="X572" s="22">
        <f t="shared" si="1752"/>
        <v>6.1</v>
      </c>
      <c r="Y572" s="22">
        <f t="shared" si="1753"/>
        <v>6.1</v>
      </c>
      <c r="Z572" s="22">
        <f t="shared" si="1754"/>
        <v>6.1</v>
      </c>
      <c r="AA572" s="22"/>
      <c r="AB572" s="22"/>
      <c r="AC572" s="22"/>
      <c r="AD572" s="22">
        <f t="shared" si="1755"/>
        <v>6.1</v>
      </c>
      <c r="AE572" s="22">
        <f t="shared" si="1756"/>
        <v>6.1</v>
      </c>
      <c r="AF572" s="22">
        <f t="shared" si="1757"/>
        <v>6.1</v>
      </c>
      <c r="AG572" s="22"/>
      <c r="AH572" s="22"/>
      <c r="AI572" s="22"/>
      <c r="AJ572" s="22">
        <f t="shared" si="1758"/>
        <v>6.1</v>
      </c>
      <c r="AK572" s="22">
        <f t="shared" si="1759"/>
        <v>6.1</v>
      </c>
      <c r="AL572" s="22">
        <f t="shared" si="1760"/>
        <v>6.1</v>
      </c>
      <c r="AM572" s="22"/>
      <c r="AN572" s="22"/>
      <c r="AO572" s="22"/>
      <c r="AP572" s="22">
        <f t="shared" si="1761"/>
        <v>6.1</v>
      </c>
      <c r="AQ572" s="22">
        <f t="shared" si="1762"/>
        <v>6.1</v>
      </c>
      <c r="AR572" s="22">
        <f t="shared" si="1763"/>
        <v>6.1</v>
      </c>
      <c r="AS572" s="22"/>
      <c r="AT572" s="22"/>
      <c r="AU572" s="22"/>
      <c r="AV572" s="22">
        <f t="shared" si="1764"/>
        <v>6.1</v>
      </c>
      <c r="AW572" s="22">
        <f t="shared" si="1765"/>
        <v>6.1</v>
      </c>
      <c r="AX572" s="22">
        <f t="shared" si="1766"/>
        <v>6.1</v>
      </c>
      <c r="AY572" s="22"/>
      <c r="AZ572" s="22"/>
      <c r="BA572" s="22"/>
      <c r="BB572" s="22">
        <f t="shared" si="1767"/>
        <v>6.1</v>
      </c>
      <c r="BC572" s="22">
        <f t="shared" si="1768"/>
        <v>6.1</v>
      </c>
      <c r="BD572" s="22">
        <f t="shared" si="1769"/>
        <v>6.1</v>
      </c>
      <c r="BE572" s="22"/>
      <c r="BF572" s="22"/>
      <c r="BG572" s="22"/>
      <c r="BH572" s="22">
        <f t="shared" si="1770"/>
        <v>6.1</v>
      </c>
      <c r="BI572" s="22">
        <f t="shared" si="1771"/>
        <v>6.1</v>
      </c>
      <c r="BJ572" s="22">
        <f t="shared" si="1772"/>
        <v>6.1</v>
      </c>
      <c r="BK572" s="22"/>
      <c r="BL572" s="22"/>
      <c r="BM572" s="22"/>
      <c r="BN572" s="22">
        <f t="shared" si="1773"/>
        <v>6.1</v>
      </c>
      <c r="BO572" s="22">
        <f t="shared" si="1774"/>
        <v>6.1</v>
      </c>
      <c r="BP572" s="22">
        <f t="shared" si="1775"/>
        <v>6.1</v>
      </c>
      <c r="BQ572" s="22"/>
      <c r="BR572" s="22"/>
      <c r="BS572" s="22">
        <f t="shared" si="1776"/>
        <v>6.1</v>
      </c>
      <c r="BT572" s="22">
        <f t="shared" si="1777"/>
        <v>6.1</v>
      </c>
      <c r="BU572" s="22">
        <f t="shared" si="1778"/>
        <v>6.1</v>
      </c>
      <c r="BV572" s="22"/>
      <c r="BW572" s="22"/>
      <c r="BX572" s="22">
        <f t="shared" si="1779"/>
        <v>6.1</v>
      </c>
      <c r="BY572" s="22">
        <f t="shared" si="1780"/>
        <v>6.1</v>
      </c>
      <c r="BZ572" s="22">
        <f t="shared" si="1781"/>
        <v>6.1</v>
      </c>
      <c r="CA572" s="22"/>
      <c r="CB572" s="22"/>
      <c r="CC572" s="22"/>
      <c r="CD572" s="22">
        <f t="shared" si="1883"/>
        <v>6.1</v>
      </c>
      <c r="CE572" s="22"/>
      <c r="CF572" s="34">
        <f t="shared" si="1782"/>
        <v>6.1</v>
      </c>
      <c r="CG572" s="22">
        <f t="shared" si="1884"/>
        <v>6.1</v>
      </c>
      <c r="CH572" s="22"/>
      <c r="CI572" s="22">
        <f t="shared" si="1783"/>
        <v>6.1</v>
      </c>
      <c r="CJ572" s="22">
        <f t="shared" si="1885"/>
        <v>6.1</v>
      </c>
      <c r="CK572" s="22"/>
      <c r="CL572" s="22">
        <f t="shared" si="1784"/>
        <v>6.1</v>
      </c>
      <c r="CM572" s="22"/>
      <c r="CN572" s="15"/>
      <c r="CO572" s="35"/>
    </row>
    <row r="573" spans="1:99" ht="31.2" x14ac:dyDescent="0.3">
      <c r="A573" s="32" t="s">
        <v>361</v>
      </c>
      <c r="B573" s="16">
        <v>300</v>
      </c>
      <c r="C573" s="32"/>
      <c r="D573" s="32"/>
      <c r="E573" s="33" t="s">
        <v>194</v>
      </c>
      <c r="F573" s="22">
        <f t="shared" si="1930"/>
        <v>2346</v>
      </c>
      <c r="G573" s="22">
        <f t="shared" si="1931"/>
        <v>2346</v>
      </c>
      <c r="H573" s="22">
        <f t="shared" si="1932"/>
        <v>2346</v>
      </c>
      <c r="I573" s="22">
        <f t="shared" si="1933"/>
        <v>0</v>
      </c>
      <c r="J573" s="22">
        <f t="shared" si="1934"/>
        <v>0</v>
      </c>
      <c r="K573" s="22">
        <f t="shared" si="1935"/>
        <v>0</v>
      </c>
      <c r="L573" s="22">
        <f t="shared" si="1746"/>
        <v>2346</v>
      </c>
      <c r="M573" s="22">
        <f t="shared" si="1747"/>
        <v>2346</v>
      </c>
      <c r="N573" s="22">
        <f t="shared" si="1748"/>
        <v>2346</v>
      </c>
      <c r="O573" s="22">
        <f t="shared" si="1936"/>
        <v>0</v>
      </c>
      <c r="P573" s="22">
        <f t="shared" si="1937"/>
        <v>0</v>
      </c>
      <c r="Q573" s="22">
        <f t="shared" si="1938"/>
        <v>0</v>
      </c>
      <c r="R573" s="22">
        <f t="shared" si="1749"/>
        <v>2346</v>
      </c>
      <c r="S573" s="22">
        <f t="shared" si="1750"/>
        <v>2346</v>
      </c>
      <c r="T573" s="22">
        <f t="shared" si="1751"/>
        <v>2346</v>
      </c>
      <c r="U573" s="22">
        <f t="shared" si="1939"/>
        <v>0</v>
      </c>
      <c r="V573" s="22">
        <f t="shared" si="1940"/>
        <v>0</v>
      </c>
      <c r="W573" s="22">
        <f t="shared" si="1941"/>
        <v>0</v>
      </c>
      <c r="X573" s="22">
        <f t="shared" si="1752"/>
        <v>2346</v>
      </c>
      <c r="Y573" s="22">
        <f t="shared" si="1753"/>
        <v>2346</v>
      </c>
      <c r="Z573" s="22">
        <f t="shared" si="1754"/>
        <v>2346</v>
      </c>
      <c r="AA573" s="22">
        <f t="shared" si="1942"/>
        <v>0</v>
      </c>
      <c r="AB573" s="22">
        <f t="shared" si="1943"/>
        <v>0</v>
      </c>
      <c r="AC573" s="22">
        <f t="shared" si="1944"/>
        <v>0</v>
      </c>
      <c r="AD573" s="22">
        <f t="shared" si="1755"/>
        <v>2346</v>
      </c>
      <c r="AE573" s="22">
        <f t="shared" si="1756"/>
        <v>2346</v>
      </c>
      <c r="AF573" s="22">
        <f t="shared" si="1757"/>
        <v>2346</v>
      </c>
      <c r="AG573" s="22">
        <f t="shared" si="1945"/>
        <v>0</v>
      </c>
      <c r="AH573" s="22">
        <f t="shared" si="1946"/>
        <v>0</v>
      </c>
      <c r="AI573" s="22">
        <f t="shared" si="1947"/>
        <v>0</v>
      </c>
      <c r="AJ573" s="22">
        <f t="shared" si="1758"/>
        <v>2346</v>
      </c>
      <c r="AK573" s="22">
        <f t="shared" si="1759"/>
        <v>2346</v>
      </c>
      <c r="AL573" s="22">
        <f t="shared" si="1760"/>
        <v>2346</v>
      </c>
      <c r="AM573" s="22">
        <f t="shared" si="1948"/>
        <v>0</v>
      </c>
      <c r="AN573" s="22">
        <f t="shared" si="1949"/>
        <v>0</v>
      </c>
      <c r="AO573" s="22">
        <f t="shared" si="1950"/>
        <v>0</v>
      </c>
      <c r="AP573" s="22">
        <f t="shared" si="1761"/>
        <v>2346</v>
      </c>
      <c r="AQ573" s="22">
        <f t="shared" si="1762"/>
        <v>2346</v>
      </c>
      <c r="AR573" s="22">
        <f t="shared" si="1763"/>
        <v>2346</v>
      </c>
      <c r="AS573" s="22">
        <f t="shared" si="1951"/>
        <v>0</v>
      </c>
      <c r="AT573" s="22">
        <f t="shared" si="1952"/>
        <v>0</v>
      </c>
      <c r="AU573" s="22">
        <f t="shared" si="1953"/>
        <v>0</v>
      </c>
      <c r="AV573" s="22">
        <f t="shared" si="1764"/>
        <v>2346</v>
      </c>
      <c r="AW573" s="22">
        <f t="shared" si="1765"/>
        <v>2346</v>
      </c>
      <c r="AX573" s="22">
        <f t="shared" si="1766"/>
        <v>2346</v>
      </c>
      <c r="AY573" s="22">
        <f t="shared" si="1954"/>
        <v>0</v>
      </c>
      <c r="AZ573" s="22">
        <f t="shared" si="1955"/>
        <v>0</v>
      </c>
      <c r="BA573" s="22">
        <f t="shared" si="1956"/>
        <v>0</v>
      </c>
      <c r="BB573" s="22">
        <f t="shared" si="1767"/>
        <v>2346</v>
      </c>
      <c r="BC573" s="22">
        <f t="shared" si="1768"/>
        <v>2346</v>
      </c>
      <c r="BD573" s="22">
        <f t="shared" si="1769"/>
        <v>2346</v>
      </c>
      <c r="BE573" s="22">
        <f t="shared" si="1957"/>
        <v>0</v>
      </c>
      <c r="BF573" s="22">
        <f t="shared" si="1958"/>
        <v>0</v>
      </c>
      <c r="BG573" s="22">
        <f t="shared" si="1959"/>
        <v>0</v>
      </c>
      <c r="BH573" s="22">
        <f t="shared" si="1770"/>
        <v>2346</v>
      </c>
      <c r="BI573" s="22">
        <f t="shared" si="1771"/>
        <v>2346</v>
      </c>
      <c r="BJ573" s="22">
        <f t="shared" si="1772"/>
        <v>2346</v>
      </c>
      <c r="BK573" s="22">
        <f t="shared" si="1960"/>
        <v>665.24</v>
      </c>
      <c r="BL573" s="22">
        <f t="shared" si="1961"/>
        <v>0</v>
      </c>
      <c r="BM573" s="22">
        <f t="shared" si="1962"/>
        <v>0</v>
      </c>
      <c r="BN573" s="22">
        <f t="shared" si="1773"/>
        <v>3011.24</v>
      </c>
      <c r="BO573" s="22">
        <f t="shared" si="1774"/>
        <v>2346</v>
      </c>
      <c r="BP573" s="22">
        <f t="shared" si="1775"/>
        <v>2346</v>
      </c>
      <c r="BQ573" s="22">
        <f t="shared" si="1963"/>
        <v>0</v>
      </c>
      <c r="BR573" s="22">
        <f t="shared" si="1964"/>
        <v>0</v>
      </c>
      <c r="BS573" s="22">
        <f t="shared" si="1776"/>
        <v>3011.24</v>
      </c>
      <c r="BT573" s="22">
        <f t="shared" si="1777"/>
        <v>2346</v>
      </c>
      <c r="BU573" s="22">
        <f t="shared" si="1778"/>
        <v>2346</v>
      </c>
      <c r="BV573" s="22">
        <f t="shared" si="1965"/>
        <v>0</v>
      </c>
      <c r="BW573" s="22">
        <f t="shared" si="1966"/>
        <v>0</v>
      </c>
      <c r="BX573" s="22">
        <f t="shared" si="1779"/>
        <v>3011.24</v>
      </c>
      <c r="BY573" s="22">
        <f t="shared" si="1780"/>
        <v>2346</v>
      </c>
      <c r="BZ573" s="22">
        <f t="shared" si="1781"/>
        <v>2346</v>
      </c>
      <c r="CA573" s="22">
        <f t="shared" si="1967"/>
        <v>0</v>
      </c>
      <c r="CB573" s="22">
        <f t="shared" si="1968"/>
        <v>0</v>
      </c>
      <c r="CC573" s="22">
        <f t="shared" si="1969"/>
        <v>0</v>
      </c>
      <c r="CD573" s="22">
        <f t="shared" si="1883"/>
        <v>3011.24</v>
      </c>
      <c r="CE573" s="22">
        <f t="shared" si="1970"/>
        <v>0</v>
      </c>
      <c r="CF573" s="34">
        <f t="shared" si="1782"/>
        <v>3011.24</v>
      </c>
      <c r="CG573" s="22">
        <f t="shared" si="1884"/>
        <v>2346</v>
      </c>
      <c r="CH573" s="22">
        <f t="shared" si="1971"/>
        <v>0</v>
      </c>
      <c r="CI573" s="22">
        <f t="shared" si="1783"/>
        <v>2346</v>
      </c>
      <c r="CJ573" s="22">
        <f t="shared" si="1885"/>
        <v>2346</v>
      </c>
      <c r="CK573" s="22">
        <f t="shared" si="1971"/>
        <v>0</v>
      </c>
      <c r="CL573" s="22">
        <f t="shared" si="1784"/>
        <v>2346</v>
      </c>
      <c r="CM573" s="22">
        <f t="shared" si="1971"/>
        <v>0</v>
      </c>
      <c r="CN573" s="15"/>
      <c r="CO573" s="35"/>
      <c r="CS573" s="5" t="s">
        <v>29</v>
      </c>
    </row>
    <row r="574" spans="1:99" ht="31.2" x14ac:dyDescent="0.3">
      <c r="A574" s="32" t="s">
        <v>361</v>
      </c>
      <c r="B574" s="16">
        <v>310</v>
      </c>
      <c r="C574" s="32"/>
      <c r="D574" s="32"/>
      <c r="E574" s="33" t="s">
        <v>360</v>
      </c>
      <c r="F574" s="22">
        <f t="shared" si="1930"/>
        <v>2346</v>
      </c>
      <c r="G574" s="22">
        <f t="shared" si="1931"/>
        <v>2346</v>
      </c>
      <c r="H574" s="22">
        <f t="shared" si="1932"/>
        <v>2346</v>
      </c>
      <c r="I574" s="22">
        <f t="shared" si="1933"/>
        <v>0</v>
      </c>
      <c r="J574" s="22">
        <f t="shared" si="1934"/>
        <v>0</v>
      </c>
      <c r="K574" s="22">
        <f t="shared" si="1935"/>
        <v>0</v>
      </c>
      <c r="L574" s="22">
        <f t="shared" si="1746"/>
        <v>2346</v>
      </c>
      <c r="M574" s="22">
        <f t="shared" si="1747"/>
        <v>2346</v>
      </c>
      <c r="N574" s="22">
        <f t="shared" si="1748"/>
        <v>2346</v>
      </c>
      <c r="O574" s="22">
        <f t="shared" si="1936"/>
        <v>0</v>
      </c>
      <c r="P574" s="22">
        <f t="shared" si="1937"/>
        <v>0</v>
      </c>
      <c r="Q574" s="22">
        <f t="shared" si="1938"/>
        <v>0</v>
      </c>
      <c r="R574" s="22">
        <f t="shared" si="1749"/>
        <v>2346</v>
      </c>
      <c r="S574" s="22">
        <f t="shared" si="1750"/>
        <v>2346</v>
      </c>
      <c r="T574" s="22">
        <f t="shared" si="1751"/>
        <v>2346</v>
      </c>
      <c r="U574" s="22">
        <f t="shared" si="1939"/>
        <v>0</v>
      </c>
      <c r="V574" s="22">
        <f t="shared" si="1940"/>
        <v>0</v>
      </c>
      <c r="W574" s="22">
        <f t="shared" si="1941"/>
        <v>0</v>
      </c>
      <c r="X574" s="22">
        <f t="shared" si="1752"/>
        <v>2346</v>
      </c>
      <c r="Y574" s="22">
        <f t="shared" si="1753"/>
        <v>2346</v>
      </c>
      <c r="Z574" s="22">
        <f t="shared" si="1754"/>
        <v>2346</v>
      </c>
      <c r="AA574" s="22">
        <f t="shared" si="1942"/>
        <v>0</v>
      </c>
      <c r="AB574" s="22">
        <f t="shared" si="1943"/>
        <v>0</v>
      </c>
      <c r="AC574" s="22">
        <f t="shared" si="1944"/>
        <v>0</v>
      </c>
      <c r="AD574" s="22">
        <f t="shared" si="1755"/>
        <v>2346</v>
      </c>
      <c r="AE574" s="22">
        <f t="shared" si="1756"/>
        <v>2346</v>
      </c>
      <c r="AF574" s="22">
        <f t="shared" si="1757"/>
        <v>2346</v>
      </c>
      <c r="AG574" s="22">
        <f t="shared" si="1945"/>
        <v>0</v>
      </c>
      <c r="AH574" s="22">
        <f t="shared" si="1946"/>
        <v>0</v>
      </c>
      <c r="AI574" s="22">
        <f t="shared" si="1947"/>
        <v>0</v>
      </c>
      <c r="AJ574" s="22">
        <f t="shared" si="1758"/>
        <v>2346</v>
      </c>
      <c r="AK574" s="22">
        <f t="shared" si="1759"/>
        <v>2346</v>
      </c>
      <c r="AL574" s="22">
        <f t="shared" si="1760"/>
        <v>2346</v>
      </c>
      <c r="AM574" s="22">
        <f t="shared" si="1948"/>
        <v>0</v>
      </c>
      <c r="AN574" s="22">
        <f t="shared" si="1949"/>
        <v>0</v>
      </c>
      <c r="AO574" s="22">
        <f t="shared" si="1950"/>
        <v>0</v>
      </c>
      <c r="AP574" s="22">
        <f t="shared" si="1761"/>
        <v>2346</v>
      </c>
      <c r="AQ574" s="22">
        <f t="shared" si="1762"/>
        <v>2346</v>
      </c>
      <c r="AR574" s="22">
        <f t="shared" si="1763"/>
        <v>2346</v>
      </c>
      <c r="AS574" s="22">
        <f t="shared" si="1951"/>
        <v>0</v>
      </c>
      <c r="AT574" s="22">
        <f t="shared" si="1952"/>
        <v>0</v>
      </c>
      <c r="AU574" s="22">
        <f t="shared" si="1953"/>
        <v>0</v>
      </c>
      <c r="AV574" s="22">
        <f t="shared" si="1764"/>
        <v>2346</v>
      </c>
      <c r="AW574" s="22">
        <f t="shared" si="1765"/>
        <v>2346</v>
      </c>
      <c r="AX574" s="22">
        <f t="shared" si="1766"/>
        <v>2346</v>
      </c>
      <c r="AY574" s="22">
        <f t="shared" si="1954"/>
        <v>0</v>
      </c>
      <c r="AZ574" s="22">
        <f t="shared" si="1955"/>
        <v>0</v>
      </c>
      <c r="BA574" s="22">
        <f t="shared" si="1956"/>
        <v>0</v>
      </c>
      <c r="BB574" s="22">
        <f t="shared" si="1767"/>
        <v>2346</v>
      </c>
      <c r="BC574" s="22">
        <f t="shared" si="1768"/>
        <v>2346</v>
      </c>
      <c r="BD574" s="22">
        <f t="shared" si="1769"/>
        <v>2346</v>
      </c>
      <c r="BE574" s="22">
        <f t="shared" si="1957"/>
        <v>0</v>
      </c>
      <c r="BF574" s="22">
        <f t="shared" si="1958"/>
        <v>0</v>
      </c>
      <c r="BG574" s="22">
        <f t="shared" si="1959"/>
        <v>0</v>
      </c>
      <c r="BH574" s="22">
        <f t="shared" si="1770"/>
        <v>2346</v>
      </c>
      <c r="BI574" s="22">
        <f t="shared" si="1771"/>
        <v>2346</v>
      </c>
      <c r="BJ574" s="22">
        <f t="shared" si="1772"/>
        <v>2346</v>
      </c>
      <c r="BK574" s="22">
        <f t="shared" si="1960"/>
        <v>665.24</v>
      </c>
      <c r="BL574" s="22">
        <f t="shared" si="1961"/>
        <v>0</v>
      </c>
      <c r="BM574" s="22">
        <f t="shared" si="1962"/>
        <v>0</v>
      </c>
      <c r="BN574" s="22">
        <f t="shared" si="1773"/>
        <v>3011.24</v>
      </c>
      <c r="BO574" s="22">
        <f t="shared" si="1774"/>
        <v>2346</v>
      </c>
      <c r="BP574" s="22">
        <f t="shared" si="1775"/>
        <v>2346</v>
      </c>
      <c r="BQ574" s="22">
        <f t="shared" si="1963"/>
        <v>0</v>
      </c>
      <c r="BR574" s="22">
        <f t="shared" si="1964"/>
        <v>0</v>
      </c>
      <c r="BS574" s="22">
        <f t="shared" si="1776"/>
        <v>3011.24</v>
      </c>
      <c r="BT574" s="22">
        <f t="shared" si="1777"/>
        <v>2346</v>
      </c>
      <c r="BU574" s="22">
        <f t="shared" si="1778"/>
        <v>2346</v>
      </c>
      <c r="BV574" s="22">
        <f t="shared" si="1965"/>
        <v>0</v>
      </c>
      <c r="BW574" s="22">
        <f t="shared" si="1966"/>
        <v>0</v>
      </c>
      <c r="BX574" s="22">
        <f t="shared" si="1779"/>
        <v>3011.24</v>
      </c>
      <c r="BY574" s="22">
        <f t="shared" si="1780"/>
        <v>2346</v>
      </c>
      <c r="BZ574" s="22">
        <f t="shared" si="1781"/>
        <v>2346</v>
      </c>
      <c r="CA574" s="22">
        <f t="shared" si="1967"/>
        <v>0</v>
      </c>
      <c r="CB574" s="22">
        <f t="shared" si="1968"/>
        <v>0</v>
      </c>
      <c r="CC574" s="22">
        <f t="shared" si="1969"/>
        <v>0</v>
      </c>
      <c r="CD574" s="22">
        <f t="shared" si="1883"/>
        <v>3011.24</v>
      </c>
      <c r="CE574" s="22">
        <f t="shared" si="1970"/>
        <v>0</v>
      </c>
      <c r="CF574" s="34">
        <f t="shared" si="1782"/>
        <v>3011.24</v>
      </c>
      <c r="CG574" s="22">
        <f t="shared" si="1884"/>
        <v>2346</v>
      </c>
      <c r="CH574" s="22">
        <f t="shared" si="1971"/>
        <v>0</v>
      </c>
      <c r="CI574" s="22">
        <f t="shared" si="1783"/>
        <v>2346</v>
      </c>
      <c r="CJ574" s="22">
        <f t="shared" si="1885"/>
        <v>2346</v>
      </c>
      <c r="CK574" s="22">
        <f t="shared" si="1971"/>
        <v>0</v>
      </c>
      <c r="CL574" s="22">
        <f t="shared" si="1784"/>
        <v>2346</v>
      </c>
      <c r="CM574" s="22">
        <f t="shared" si="1971"/>
        <v>0</v>
      </c>
      <c r="CN574" s="15"/>
      <c r="CO574" s="35"/>
      <c r="CT574" s="5" t="s">
        <v>30</v>
      </c>
    </row>
    <row r="575" spans="1:99" x14ac:dyDescent="0.3">
      <c r="A575" s="32" t="s">
        <v>361</v>
      </c>
      <c r="B575" s="16">
        <v>310</v>
      </c>
      <c r="C575" s="32" t="s">
        <v>134</v>
      </c>
      <c r="D575" s="32" t="s">
        <v>67</v>
      </c>
      <c r="E575" s="33" t="s">
        <v>236</v>
      </c>
      <c r="F575" s="22">
        <v>2346</v>
      </c>
      <c r="G575" s="22">
        <v>2346</v>
      </c>
      <c r="H575" s="22">
        <v>2346</v>
      </c>
      <c r="I575" s="22"/>
      <c r="J575" s="22"/>
      <c r="K575" s="22"/>
      <c r="L575" s="22">
        <f t="shared" si="1746"/>
        <v>2346</v>
      </c>
      <c r="M575" s="22">
        <f t="shared" si="1747"/>
        <v>2346</v>
      </c>
      <c r="N575" s="22">
        <f t="shared" si="1748"/>
        <v>2346</v>
      </c>
      <c r="O575" s="22"/>
      <c r="P575" s="22"/>
      <c r="Q575" s="22"/>
      <c r="R575" s="22">
        <f t="shared" si="1749"/>
        <v>2346</v>
      </c>
      <c r="S575" s="22">
        <f t="shared" si="1750"/>
        <v>2346</v>
      </c>
      <c r="T575" s="22">
        <f t="shared" si="1751"/>
        <v>2346</v>
      </c>
      <c r="U575" s="22"/>
      <c r="V575" s="22"/>
      <c r="W575" s="22"/>
      <c r="X575" s="22">
        <f t="shared" si="1752"/>
        <v>2346</v>
      </c>
      <c r="Y575" s="22">
        <f t="shared" si="1753"/>
        <v>2346</v>
      </c>
      <c r="Z575" s="22">
        <f t="shared" si="1754"/>
        <v>2346</v>
      </c>
      <c r="AA575" s="22"/>
      <c r="AB575" s="22"/>
      <c r="AC575" s="22"/>
      <c r="AD575" s="22">
        <f t="shared" si="1755"/>
        <v>2346</v>
      </c>
      <c r="AE575" s="22">
        <f t="shared" si="1756"/>
        <v>2346</v>
      </c>
      <c r="AF575" s="22">
        <f t="shared" si="1757"/>
        <v>2346</v>
      </c>
      <c r="AG575" s="22"/>
      <c r="AH575" s="22"/>
      <c r="AI575" s="22"/>
      <c r="AJ575" s="22">
        <f t="shared" si="1758"/>
        <v>2346</v>
      </c>
      <c r="AK575" s="22">
        <f t="shared" si="1759"/>
        <v>2346</v>
      </c>
      <c r="AL575" s="22">
        <f t="shared" si="1760"/>
        <v>2346</v>
      </c>
      <c r="AM575" s="22"/>
      <c r="AN575" s="22"/>
      <c r="AO575" s="22"/>
      <c r="AP575" s="22">
        <f t="shared" si="1761"/>
        <v>2346</v>
      </c>
      <c r="AQ575" s="22">
        <f t="shared" si="1762"/>
        <v>2346</v>
      </c>
      <c r="AR575" s="22">
        <f t="shared" si="1763"/>
        <v>2346</v>
      </c>
      <c r="AS575" s="22"/>
      <c r="AT575" s="22"/>
      <c r="AU575" s="22"/>
      <c r="AV575" s="22">
        <f t="shared" si="1764"/>
        <v>2346</v>
      </c>
      <c r="AW575" s="22">
        <f t="shared" si="1765"/>
        <v>2346</v>
      </c>
      <c r="AX575" s="22">
        <f t="shared" si="1766"/>
        <v>2346</v>
      </c>
      <c r="AY575" s="22"/>
      <c r="AZ575" s="22"/>
      <c r="BA575" s="22"/>
      <c r="BB575" s="22">
        <f t="shared" si="1767"/>
        <v>2346</v>
      </c>
      <c r="BC575" s="22">
        <f t="shared" si="1768"/>
        <v>2346</v>
      </c>
      <c r="BD575" s="22">
        <f t="shared" si="1769"/>
        <v>2346</v>
      </c>
      <c r="BE575" s="22"/>
      <c r="BF575" s="22"/>
      <c r="BG575" s="22"/>
      <c r="BH575" s="22">
        <f t="shared" si="1770"/>
        <v>2346</v>
      </c>
      <c r="BI575" s="22">
        <f t="shared" si="1771"/>
        <v>2346</v>
      </c>
      <c r="BJ575" s="22">
        <f t="shared" si="1772"/>
        <v>2346</v>
      </c>
      <c r="BK575" s="22">
        <v>665.24</v>
      </c>
      <c r="BL575" s="22"/>
      <c r="BM575" s="22"/>
      <c r="BN575" s="22">
        <f t="shared" si="1773"/>
        <v>3011.24</v>
      </c>
      <c r="BO575" s="22">
        <f t="shared" si="1774"/>
        <v>2346</v>
      </c>
      <c r="BP575" s="22">
        <f t="shared" si="1775"/>
        <v>2346</v>
      </c>
      <c r="BQ575" s="22"/>
      <c r="BR575" s="22"/>
      <c r="BS575" s="22">
        <f t="shared" si="1776"/>
        <v>3011.24</v>
      </c>
      <c r="BT575" s="22">
        <f t="shared" si="1777"/>
        <v>2346</v>
      </c>
      <c r="BU575" s="22">
        <f t="shared" si="1778"/>
        <v>2346</v>
      </c>
      <c r="BV575" s="22"/>
      <c r="BW575" s="22"/>
      <c r="BX575" s="22">
        <f t="shared" si="1779"/>
        <v>3011.24</v>
      </c>
      <c r="BY575" s="22">
        <f t="shared" si="1780"/>
        <v>2346</v>
      </c>
      <c r="BZ575" s="22">
        <f t="shared" si="1781"/>
        <v>2346</v>
      </c>
      <c r="CA575" s="22"/>
      <c r="CB575" s="22"/>
      <c r="CC575" s="22"/>
      <c r="CD575" s="22">
        <f t="shared" si="1883"/>
        <v>3011.24</v>
      </c>
      <c r="CE575" s="22"/>
      <c r="CF575" s="34">
        <f t="shared" si="1782"/>
        <v>3011.24</v>
      </c>
      <c r="CG575" s="22">
        <f t="shared" si="1884"/>
        <v>2346</v>
      </c>
      <c r="CH575" s="22"/>
      <c r="CI575" s="22">
        <f t="shared" si="1783"/>
        <v>2346</v>
      </c>
      <c r="CJ575" s="22">
        <f t="shared" si="1885"/>
        <v>2346</v>
      </c>
      <c r="CK575" s="22"/>
      <c r="CL575" s="22">
        <f t="shared" si="1784"/>
        <v>2346</v>
      </c>
      <c r="CM575" s="22"/>
      <c r="CN575" s="15"/>
      <c r="CO575" s="35"/>
    </row>
    <row r="576" spans="1:99" x14ac:dyDescent="0.3">
      <c r="A576" s="32" t="s">
        <v>363</v>
      </c>
      <c r="B576" s="16"/>
      <c r="C576" s="32"/>
      <c r="D576" s="32"/>
      <c r="E576" s="33" t="s">
        <v>364</v>
      </c>
      <c r="F576" s="22">
        <f t="shared" si="1930"/>
        <v>9360.7000000000007</v>
      </c>
      <c r="G576" s="22">
        <f t="shared" si="1931"/>
        <v>9360.7000000000007</v>
      </c>
      <c r="H576" s="22">
        <f t="shared" si="1932"/>
        <v>9360.7000000000007</v>
      </c>
      <c r="I576" s="22">
        <f t="shared" si="1933"/>
        <v>0</v>
      </c>
      <c r="J576" s="22">
        <f t="shared" si="1934"/>
        <v>0</v>
      </c>
      <c r="K576" s="22">
        <f t="shared" si="1935"/>
        <v>0</v>
      </c>
      <c r="L576" s="22">
        <f t="shared" si="1746"/>
        <v>9360.7000000000007</v>
      </c>
      <c r="M576" s="22">
        <f t="shared" si="1747"/>
        <v>9360.7000000000007</v>
      </c>
      <c r="N576" s="22">
        <f t="shared" si="1748"/>
        <v>9360.7000000000007</v>
      </c>
      <c r="O576" s="22">
        <f t="shared" si="1936"/>
        <v>0</v>
      </c>
      <c r="P576" s="22">
        <f t="shared" si="1937"/>
        <v>0</v>
      </c>
      <c r="Q576" s="22">
        <f t="shared" si="1938"/>
        <v>0</v>
      </c>
      <c r="R576" s="22">
        <f t="shared" si="1749"/>
        <v>9360.7000000000007</v>
      </c>
      <c r="S576" s="22">
        <f t="shared" si="1750"/>
        <v>9360.7000000000007</v>
      </c>
      <c r="T576" s="22">
        <f t="shared" si="1751"/>
        <v>9360.7000000000007</v>
      </c>
      <c r="U576" s="22">
        <f t="shared" si="1939"/>
        <v>0</v>
      </c>
      <c r="V576" s="22">
        <f t="shared" si="1940"/>
        <v>0</v>
      </c>
      <c r="W576" s="22">
        <f t="shared" si="1941"/>
        <v>0</v>
      </c>
      <c r="X576" s="22">
        <f t="shared" si="1752"/>
        <v>9360.7000000000007</v>
      </c>
      <c r="Y576" s="22">
        <f t="shared" si="1753"/>
        <v>9360.7000000000007</v>
      </c>
      <c r="Z576" s="22">
        <f t="shared" si="1754"/>
        <v>9360.7000000000007</v>
      </c>
      <c r="AA576" s="22">
        <f t="shared" si="1942"/>
        <v>0</v>
      </c>
      <c r="AB576" s="22">
        <f t="shared" si="1943"/>
        <v>0</v>
      </c>
      <c r="AC576" s="22">
        <f t="shared" si="1944"/>
        <v>0</v>
      </c>
      <c r="AD576" s="22">
        <f t="shared" si="1755"/>
        <v>9360.7000000000007</v>
      </c>
      <c r="AE576" s="22">
        <f t="shared" si="1756"/>
        <v>9360.7000000000007</v>
      </c>
      <c r="AF576" s="22">
        <f t="shared" si="1757"/>
        <v>9360.7000000000007</v>
      </c>
      <c r="AG576" s="22">
        <f t="shared" si="1945"/>
        <v>0</v>
      </c>
      <c r="AH576" s="22">
        <f t="shared" si="1946"/>
        <v>0</v>
      </c>
      <c r="AI576" s="22">
        <f t="shared" si="1947"/>
        <v>0</v>
      </c>
      <c r="AJ576" s="22">
        <f t="shared" si="1758"/>
        <v>9360.7000000000007</v>
      </c>
      <c r="AK576" s="22">
        <f t="shared" si="1759"/>
        <v>9360.7000000000007</v>
      </c>
      <c r="AL576" s="22">
        <f t="shared" si="1760"/>
        <v>9360.7000000000007</v>
      </c>
      <c r="AM576" s="22">
        <f t="shared" si="1948"/>
        <v>-627.24</v>
      </c>
      <c r="AN576" s="22">
        <f t="shared" si="1949"/>
        <v>0</v>
      </c>
      <c r="AO576" s="22">
        <f t="shared" si="1950"/>
        <v>0</v>
      </c>
      <c r="AP576" s="22">
        <f t="shared" si="1761"/>
        <v>8733.4600000000009</v>
      </c>
      <c r="AQ576" s="22">
        <f t="shared" si="1762"/>
        <v>9360.7000000000007</v>
      </c>
      <c r="AR576" s="22">
        <f t="shared" si="1763"/>
        <v>9360.7000000000007</v>
      </c>
      <c r="AS576" s="22">
        <f t="shared" si="1951"/>
        <v>0</v>
      </c>
      <c r="AT576" s="22">
        <f t="shared" si="1952"/>
        <v>0</v>
      </c>
      <c r="AU576" s="22">
        <f t="shared" si="1953"/>
        <v>0</v>
      </c>
      <c r="AV576" s="22">
        <f t="shared" si="1764"/>
        <v>8733.4600000000009</v>
      </c>
      <c r="AW576" s="22">
        <f t="shared" si="1765"/>
        <v>9360.7000000000007</v>
      </c>
      <c r="AX576" s="22">
        <f t="shared" si="1766"/>
        <v>9360.7000000000007</v>
      </c>
      <c r="AY576" s="22">
        <f t="shared" si="1954"/>
        <v>-197.8</v>
      </c>
      <c r="AZ576" s="22">
        <f t="shared" si="1955"/>
        <v>0</v>
      </c>
      <c r="BA576" s="22">
        <f t="shared" si="1956"/>
        <v>0</v>
      </c>
      <c r="BB576" s="22">
        <f t="shared" si="1767"/>
        <v>8535.6600000000017</v>
      </c>
      <c r="BC576" s="22">
        <f t="shared" si="1768"/>
        <v>9360.7000000000007</v>
      </c>
      <c r="BD576" s="22">
        <f t="shared" si="1769"/>
        <v>9360.7000000000007</v>
      </c>
      <c r="BE576" s="22">
        <f t="shared" si="1957"/>
        <v>0</v>
      </c>
      <c r="BF576" s="22">
        <f t="shared" si="1958"/>
        <v>0</v>
      </c>
      <c r="BG576" s="22">
        <f t="shared" si="1959"/>
        <v>0</v>
      </c>
      <c r="BH576" s="22">
        <f t="shared" si="1770"/>
        <v>8535.6600000000017</v>
      </c>
      <c r="BI576" s="22">
        <f t="shared" si="1771"/>
        <v>9360.7000000000007</v>
      </c>
      <c r="BJ576" s="22">
        <f t="shared" si="1772"/>
        <v>9360.7000000000007</v>
      </c>
      <c r="BK576" s="22">
        <f t="shared" si="1960"/>
        <v>-587</v>
      </c>
      <c r="BL576" s="22">
        <f t="shared" si="1961"/>
        <v>0</v>
      </c>
      <c r="BM576" s="22">
        <f t="shared" si="1962"/>
        <v>0</v>
      </c>
      <c r="BN576" s="22">
        <f t="shared" si="1773"/>
        <v>7948.6600000000017</v>
      </c>
      <c r="BO576" s="22">
        <f t="shared" si="1774"/>
        <v>9360.7000000000007</v>
      </c>
      <c r="BP576" s="22">
        <f t="shared" si="1775"/>
        <v>9360.7000000000007</v>
      </c>
      <c r="BQ576" s="22">
        <f t="shared" si="1963"/>
        <v>0</v>
      </c>
      <c r="BR576" s="22">
        <f t="shared" si="1964"/>
        <v>0</v>
      </c>
      <c r="BS576" s="22">
        <f t="shared" si="1776"/>
        <v>7948.6600000000017</v>
      </c>
      <c r="BT576" s="22">
        <f t="shared" si="1777"/>
        <v>9360.7000000000007</v>
      </c>
      <c r="BU576" s="22">
        <f t="shared" si="1778"/>
        <v>9360.7000000000007</v>
      </c>
      <c r="BV576" s="22">
        <f t="shared" si="1965"/>
        <v>0</v>
      </c>
      <c r="BW576" s="22">
        <f t="shared" si="1966"/>
        <v>0</v>
      </c>
      <c r="BX576" s="22">
        <f t="shared" si="1779"/>
        <v>7948.6600000000017</v>
      </c>
      <c r="BY576" s="22">
        <f t="shared" si="1780"/>
        <v>9360.7000000000007</v>
      </c>
      <c r="BZ576" s="22">
        <f t="shared" si="1781"/>
        <v>9360.7000000000007</v>
      </c>
      <c r="CA576" s="22">
        <f t="shared" si="1967"/>
        <v>0</v>
      </c>
      <c r="CB576" s="22">
        <f t="shared" si="1968"/>
        <v>0</v>
      </c>
      <c r="CC576" s="22">
        <f t="shared" si="1969"/>
        <v>0</v>
      </c>
      <c r="CD576" s="22">
        <f t="shared" si="1883"/>
        <v>7948.6600000000017</v>
      </c>
      <c r="CE576" s="22">
        <f t="shared" si="1970"/>
        <v>0</v>
      </c>
      <c r="CF576" s="34">
        <f t="shared" si="1782"/>
        <v>7948.6600000000017</v>
      </c>
      <c r="CG576" s="22">
        <f t="shared" si="1884"/>
        <v>9360.7000000000007</v>
      </c>
      <c r="CH576" s="22">
        <f t="shared" si="1971"/>
        <v>0</v>
      </c>
      <c r="CI576" s="22">
        <f t="shared" si="1783"/>
        <v>9360.7000000000007</v>
      </c>
      <c r="CJ576" s="22">
        <f t="shared" si="1885"/>
        <v>9360.7000000000007</v>
      </c>
      <c r="CK576" s="22">
        <f t="shared" si="1971"/>
        <v>0</v>
      </c>
      <c r="CL576" s="22">
        <f t="shared" si="1784"/>
        <v>9360.7000000000007</v>
      </c>
      <c r="CM576" s="22">
        <f t="shared" si="1971"/>
        <v>0</v>
      </c>
      <c r="CN576" s="15"/>
      <c r="CO576" s="35"/>
      <c r="CU576" s="5" t="s">
        <v>31</v>
      </c>
    </row>
    <row r="577" spans="1:99" ht="31.2" x14ac:dyDescent="0.3">
      <c r="A577" s="32" t="s">
        <v>363</v>
      </c>
      <c r="B577" s="16">
        <v>300</v>
      </c>
      <c r="C577" s="32"/>
      <c r="D577" s="32"/>
      <c r="E577" s="33" t="s">
        <v>194</v>
      </c>
      <c r="F577" s="22">
        <f t="shared" si="1930"/>
        <v>9360.7000000000007</v>
      </c>
      <c r="G577" s="22">
        <f t="shared" si="1931"/>
        <v>9360.7000000000007</v>
      </c>
      <c r="H577" s="22">
        <f t="shared" si="1932"/>
        <v>9360.7000000000007</v>
      </c>
      <c r="I577" s="22">
        <f t="shared" si="1933"/>
        <v>0</v>
      </c>
      <c r="J577" s="22">
        <f t="shared" si="1934"/>
        <v>0</v>
      </c>
      <c r="K577" s="22">
        <f t="shared" si="1935"/>
        <v>0</v>
      </c>
      <c r="L577" s="22">
        <f t="shared" si="1746"/>
        <v>9360.7000000000007</v>
      </c>
      <c r="M577" s="22">
        <f t="shared" si="1747"/>
        <v>9360.7000000000007</v>
      </c>
      <c r="N577" s="22">
        <f t="shared" si="1748"/>
        <v>9360.7000000000007</v>
      </c>
      <c r="O577" s="22">
        <f t="shared" si="1936"/>
        <v>0</v>
      </c>
      <c r="P577" s="22">
        <f t="shared" si="1937"/>
        <v>0</v>
      </c>
      <c r="Q577" s="22">
        <f t="shared" si="1938"/>
        <v>0</v>
      </c>
      <c r="R577" s="22">
        <f t="shared" si="1749"/>
        <v>9360.7000000000007</v>
      </c>
      <c r="S577" s="22">
        <f t="shared" si="1750"/>
        <v>9360.7000000000007</v>
      </c>
      <c r="T577" s="22">
        <f t="shared" si="1751"/>
        <v>9360.7000000000007</v>
      </c>
      <c r="U577" s="22">
        <f t="shared" si="1939"/>
        <v>0</v>
      </c>
      <c r="V577" s="22">
        <f t="shared" si="1940"/>
        <v>0</v>
      </c>
      <c r="W577" s="22">
        <f t="shared" si="1941"/>
        <v>0</v>
      </c>
      <c r="X577" s="22">
        <f t="shared" si="1752"/>
        <v>9360.7000000000007</v>
      </c>
      <c r="Y577" s="22">
        <f t="shared" si="1753"/>
        <v>9360.7000000000007</v>
      </c>
      <c r="Z577" s="22">
        <f t="shared" si="1754"/>
        <v>9360.7000000000007</v>
      </c>
      <c r="AA577" s="22">
        <f t="shared" si="1942"/>
        <v>0</v>
      </c>
      <c r="AB577" s="22">
        <f t="shared" si="1943"/>
        <v>0</v>
      </c>
      <c r="AC577" s="22">
        <f t="shared" si="1944"/>
        <v>0</v>
      </c>
      <c r="AD577" s="22">
        <f t="shared" si="1755"/>
        <v>9360.7000000000007</v>
      </c>
      <c r="AE577" s="22">
        <f t="shared" si="1756"/>
        <v>9360.7000000000007</v>
      </c>
      <c r="AF577" s="22">
        <f t="shared" si="1757"/>
        <v>9360.7000000000007</v>
      </c>
      <c r="AG577" s="22">
        <f t="shared" si="1945"/>
        <v>0</v>
      </c>
      <c r="AH577" s="22">
        <f t="shared" si="1946"/>
        <v>0</v>
      </c>
      <c r="AI577" s="22">
        <f t="shared" si="1947"/>
        <v>0</v>
      </c>
      <c r="AJ577" s="22">
        <f t="shared" si="1758"/>
        <v>9360.7000000000007</v>
      </c>
      <c r="AK577" s="22">
        <f t="shared" si="1759"/>
        <v>9360.7000000000007</v>
      </c>
      <c r="AL577" s="22">
        <f t="shared" si="1760"/>
        <v>9360.7000000000007</v>
      </c>
      <c r="AM577" s="22">
        <f t="shared" si="1948"/>
        <v>-627.24</v>
      </c>
      <c r="AN577" s="22">
        <f t="shared" si="1949"/>
        <v>0</v>
      </c>
      <c r="AO577" s="22">
        <f t="shared" si="1950"/>
        <v>0</v>
      </c>
      <c r="AP577" s="22">
        <f t="shared" si="1761"/>
        <v>8733.4600000000009</v>
      </c>
      <c r="AQ577" s="22">
        <f t="shared" si="1762"/>
        <v>9360.7000000000007</v>
      </c>
      <c r="AR577" s="22">
        <f t="shared" si="1763"/>
        <v>9360.7000000000007</v>
      </c>
      <c r="AS577" s="22">
        <f t="shared" si="1951"/>
        <v>0</v>
      </c>
      <c r="AT577" s="22">
        <f t="shared" si="1952"/>
        <v>0</v>
      </c>
      <c r="AU577" s="22">
        <f t="shared" si="1953"/>
        <v>0</v>
      </c>
      <c r="AV577" s="22">
        <f t="shared" si="1764"/>
        <v>8733.4600000000009</v>
      </c>
      <c r="AW577" s="22">
        <f t="shared" si="1765"/>
        <v>9360.7000000000007</v>
      </c>
      <c r="AX577" s="22">
        <f t="shared" si="1766"/>
        <v>9360.7000000000007</v>
      </c>
      <c r="AY577" s="22">
        <f t="shared" si="1954"/>
        <v>-197.8</v>
      </c>
      <c r="AZ577" s="22">
        <f t="shared" si="1955"/>
        <v>0</v>
      </c>
      <c r="BA577" s="22">
        <f t="shared" si="1956"/>
        <v>0</v>
      </c>
      <c r="BB577" s="22">
        <f t="shared" si="1767"/>
        <v>8535.6600000000017</v>
      </c>
      <c r="BC577" s="22">
        <f t="shared" si="1768"/>
        <v>9360.7000000000007</v>
      </c>
      <c r="BD577" s="22">
        <f t="shared" si="1769"/>
        <v>9360.7000000000007</v>
      </c>
      <c r="BE577" s="22">
        <f t="shared" si="1957"/>
        <v>0</v>
      </c>
      <c r="BF577" s="22">
        <f t="shared" si="1958"/>
        <v>0</v>
      </c>
      <c r="BG577" s="22">
        <f t="shared" si="1959"/>
        <v>0</v>
      </c>
      <c r="BH577" s="22">
        <f t="shared" si="1770"/>
        <v>8535.6600000000017</v>
      </c>
      <c r="BI577" s="22">
        <f t="shared" si="1771"/>
        <v>9360.7000000000007</v>
      </c>
      <c r="BJ577" s="22">
        <f t="shared" si="1772"/>
        <v>9360.7000000000007</v>
      </c>
      <c r="BK577" s="22">
        <f t="shared" si="1960"/>
        <v>-587</v>
      </c>
      <c r="BL577" s="22">
        <f t="shared" si="1961"/>
        <v>0</v>
      </c>
      <c r="BM577" s="22">
        <f t="shared" si="1962"/>
        <v>0</v>
      </c>
      <c r="BN577" s="22">
        <f t="shared" si="1773"/>
        <v>7948.6600000000017</v>
      </c>
      <c r="BO577" s="22">
        <f t="shared" si="1774"/>
        <v>9360.7000000000007</v>
      </c>
      <c r="BP577" s="22">
        <f t="shared" si="1775"/>
        <v>9360.7000000000007</v>
      </c>
      <c r="BQ577" s="22">
        <f t="shared" si="1963"/>
        <v>0</v>
      </c>
      <c r="BR577" s="22">
        <f t="shared" si="1964"/>
        <v>0</v>
      </c>
      <c r="BS577" s="22">
        <f t="shared" si="1776"/>
        <v>7948.6600000000017</v>
      </c>
      <c r="BT577" s="22">
        <f t="shared" si="1777"/>
        <v>9360.7000000000007</v>
      </c>
      <c r="BU577" s="22">
        <f t="shared" si="1778"/>
        <v>9360.7000000000007</v>
      </c>
      <c r="BV577" s="22">
        <f t="shared" si="1965"/>
        <v>0</v>
      </c>
      <c r="BW577" s="22">
        <f t="shared" si="1966"/>
        <v>0</v>
      </c>
      <c r="BX577" s="22">
        <f t="shared" si="1779"/>
        <v>7948.6600000000017</v>
      </c>
      <c r="BY577" s="22">
        <f t="shared" si="1780"/>
        <v>9360.7000000000007</v>
      </c>
      <c r="BZ577" s="22">
        <f t="shared" si="1781"/>
        <v>9360.7000000000007</v>
      </c>
      <c r="CA577" s="22">
        <f t="shared" si="1967"/>
        <v>0</v>
      </c>
      <c r="CB577" s="22">
        <f t="shared" si="1968"/>
        <v>0</v>
      </c>
      <c r="CC577" s="22">
        <f t="shared" si="1969"/>
        <v>0</v>
      </c>
      <c r="CD577" s="22">
        <f t="shared" si="1883"/>
        <v>7948.6600000000017</v>
      </c>
      <c r="CE577" s="22">
        <f t="shared" si="1970"/>
        <v>0</v>
      </c>
      <c r="CF577" s="34">
        <f t="shared" si="1782"/>
        <v>7948.6600000000017</v>
      </c>
      <c r="CG577" s="22">
        <f t="shared" si="1884"/>
        <v>9360.7000000000007</v>
      </c>
      <c r="CH577" s="22">
        <f t="shared" si="1971"/>
        <v>0</v>
      </c>
      <c r="CI577" s="22">
        <f t="shared" si="1783"/>
        <v>9360.7000000000007</v>
      </c>
      <c r="CJ577" s="22">
        <f t="shared" si="1885"/>
        <v>9360.7000000000007</v>
      </c>
      <c r="CK577" s="22">
        <f t="shared" si="1971"/>
        <v>0</v>
      </c>
      <c r="CL577" s="22">
        <f t="shared" si="1784"/>
        <v>9360.7000000000007</v>
      </c>
      <c r="CM577" s="22">
        <f t="shared" si="1971"/>
        <v>0</v>
      </c>
      <c r="CN577" s="15"/>
      <c r="CO577" s="35"/>
      <c r="CS577" s="5" t="s">
        <v>29</v>
      </c>
    </row>
    <row r="578" spans="1:99" ht="31.2" x14ac:dyDescent="0.3">
      <c r="A578" s="32" t="s">
        <v>363</v>
      </c>
      <c r="B578" s="16">
        <v>320</v>
      </c>
      <c r="C578" s="32"/>
      <c r="D578" s="32"/>
      <c r="E578" s="33" t="s">
        <v>365</v>
      </c>
      <c r="F578" s="22">
        <f t="shared" si="1930"/>
        <v>9360.7000000000007</v>
      </c>
      <c r="G578" s="22">
        <f t="shared" si="1931"/>
        <v>9360.7000000000007</v>
      </c>
      <c r="H578" s="22">
        <f t="shared" si="1932"/>
        <v>9360.7000000000007</v>
      </c>
      <c r="I578" s="22">
        <f t="shared" si="1933"/>
        <v>0</v>
      </c>
      <c r="J578" s="22">
        <f t="shared" si="1934"/>
        <v>0</v>
      </c>
      <c r="K578" s="22">
        <f t="shared" si="1935"/>
        <v>0</v>
      </c>
      <c r="L578" s="22">
        <f t="shared" si="1746"/>
        <v>9360.7000000000007</v>
      </c>
      <c r="M578" s="22">
        <f t="shared" si="1747"/>
        <v>9360.7000000000007</v>
      </c>
      <c r="N578" s="22">
        <f t="shared" si="1748"/>
        <v>9360.7000000000007</v>
      </c>
      <c r="O578" s="22">
        <f t="shared" si="1936"/>
        <v>0</v>
      </c>
      <c r="P578" s="22">
        <f t="shared" si="1937"/>
        <v>0</v>
      </c>
      <c r="Q578" s="22">
        <f t="shared" si="1938"/>
        <v>0</v>
      </c>
      <c r="R578" s="22">
        <f t="shared" si="1749"/>
        <v>9360.7000000000007</v>
      </c>
      <c r="S578" s="22">
        <f t="shared" si="1750"/>
        <v>9360.7000000000007</v>
      </c>
      <c r="T578" s="22">
        <f t="shared" si="1751"/>
        <v>9360.7000000000007</v>
      </c>
      <c r="U578" s="22">
        <f t="shared" si="1939"/>
        <v>0</v>
      </c>
      <c r="V578" s="22">
        <f t="shared" si="1940"/>
        <v>0</v>
      </c>
      <c r="W578" s="22">
        <f t="shared" si="1941"/>
        <v>0</v>
      </c>
      <c r="X578" s="22">
        <f t="shared" si="1752"/>
        <v>9360.7000000000007</v>
      </c>
      <c r="Y578" s="22">
        <f t="shared" si="1753"/>
        <v>9360.7000000000007</v>
      </c>
      <c r="Z578" s="22">
        <f t="shared" si="1754"/>
        <v>9360.7000000000007</v>
      </c>
      <c r="AA578" s="22">
        <f t="shared" si="1942"/>
        <v>0</v>
      </c>
      <c r="AB578" s="22">
        <f t="shared" si="1943"/>
        <v>0</v>
      </c>
      <c r="AC578" s="22">
        <f t="shared" si="1944"/>
        <v>0</v>
      </c>
      <c r="AD578" s="22">
        <f t="shared" si="1755"/>
        <v>9360.7000000000007</v>
      </c>
      <c r="AE578" s="22">
        <f t="shared" si="1756"/>
        <v>9360.7000000000007</v>
      </c>
      <c r="AF578" s="22">
        <f t="shared" si="1757"/>
        <v>9360.7000000000007</v>
      </c>
      <c r="AG578" s="22">
        <f t="shared" si="1945"/>
        <v>0</v>
      </c>
      <c r="AH578" s="22">
        <f t="shared" si="1946"/>
        <v>0</v>
      </c>
      <c r="AI578" s="22">
        <f t="shared" si="1947"/>
        <v>0</v>
      </c>
      <c r="AJ578" s="22">
        <f t="shared" si="1758"/>
        <v>9360.7000000000007</v>
      </c>
      <c r="AK578" s="22">
        <f t="shared" si="1759"/>
        <v>9360.7000000000007</v>
      </c>
      <c r="AL578" s="22">
        <f t="shared" si="1760"/>
        <v>9360.7000000000007</v>
      </c>
      <c r="AM578" s="22">
        <f t="shared" si="1948"/>
        <v>-627.24</v>
      </c>
      <c r="AN578" s="22">
        <f t="shared" si="1949"/>
        <v>0</v>
      </c>
      <c r="AO578" s="22">
        <f t="shared" si="1950"/>
        <v>0</v>
      </c>
      <c r="AP578" s="22">
        <f t="shared" si="1761"/>
        <v>8733.4600000000009</v>
      </c>
      <c r="AQ578" s="22">
        <f t="shared" si="1762"/>
        <v>9360.7000000000007</v>
      </c>
      <c r="AR578" s="22">
        <f t="shared" si="1763"/>
        <v>9360.7000000000007</v>
      </c>
      <c r="AS578" s="22">
        <f t="shared" si="1951"/>
        <v>0</v>
      </c>
      <c r="AT578" s="22">
        <f t="shared" si="1952"/>
        <v>0</v>
      </c>
      <c r="AU578" s="22">
        <f t="shared" si="1953"/>
        <v>0</v>
      </c>
      <c r="AV578" s="22">
        <f t="shared" si="1764"/>
        <v>8733.4600000000009</v>
      </c>
      <c r="AW578" s="22">
        <f t="shared" si="1765"/>
        <v>9360.7000000000007</v>
      </c>
      <c r="AX578" s="22">
        <f t="shared" si="1766"/>
        <v>9360.7000000000007</v>
      </c>
      <c r="AY578" s="22">
        <f t="shared" si="1954"/>
        <v>-197.8</v>
      </c>
      <c r="AZ578" s="22">
        <f t="shared" si="1955"/>
        <v>0</v>
      </c>
      <c r="BA578" s="22">
        <f t="shared" si="1956"/>
        <v>0</v>
      </c>
      <c r="BB578" s="22">
        <f t="shared" si="1767"/>
        <v>8535.6600000000017</v>
      </c>
      <c r="BC578" s="22">
        <f t="shared" si="1768"/>
        <v>9360.7000000000007</v>
      </c>
      <c r="BD578" s="22">
        <f t="shared" si="1769"/>
        <v>9360.7000000000007</v>
      </c>
      <c r="BE578" s="22">
        <f t="shared" si="1957"/>
        <v>0</v>
      </c>
      <c r="BF578" s="22">
        <f t="shared" si="1958"/>
        <v>0</v>
      </c>
      <c r="BG578" s="22">
        <f t="shared" si="1959"/>
        <v>0</v>
      </c>
      <c r="BH578" s="22">
        <f t="shared" si="1770"/>
        <v>8535.6600000000017</v>
      </c>
      <c r="BI578" s="22">
        <f t="shared" si="1771"/>
        <v>9360.7000000000007</v>
      </c>
      <c r="BJ578" s="22">
        <f t="shared" si="1772"/>
        <v>9360.7000000000007</v>
      </c>
      <c r="BK578" s="22">
        <f t="shared" si="1960"/>
        <v>-587</v>
      </c>
      <c r="BL578" s="22">
        <f t="shared" si="1961"/>
        <v>0</v>
      </c>
      <c r="BM578" s="22">
        <f t="shared" si="1962"/>
        <v>0</v>
      </c>
      <c r="BN578" s="22">
        <f t="shared" si="1773"/>
        <v>7948.6600000000017</v>
      </c>
      <c r="BO578" s="22">
        <f t="shared" si="1774"/>
        <v>9360.7000000000007</v>
      </c>
      <c r="BP578" s="22">
        <f t="shared" si="1775"/>
        <v>9360.7000000000007</v>
      </c>
      <c r="BQ578" s="22">
        <f t="shared" si="1963"/>
        <v>0</v>
      </c>
      <c r="BR578" s="22">
        <f t="shared" si="1964"/>
        <v>0</v>
      </c>
      <c r="BS578" s="22">
        <f t="shared" si="1776"/>
        <v>7948.6600000000017</v>
      </c>
      <c r="BT578" s="22">
        <f t="shared" si="1777"/>
        <v>9360.7000000000007</v>
      </c>
      <c r="BU578" s="22">
        <f t="shared" si="1778"/>
        <v>9360.7000000000007</v>
      </c>
      <c r="BV578" s="22">
        <f t="shared" si="1965"/>
        <v>0</v>
      </c>
      <c r="BW578" s="22">
        <f t="shared" si="1966"/>
        <v>0</v>
      </c>
      <c r="BX578" s="22">
        <f t="shared" si="1779"/>
        <v>7948.6600000000017</v>
      </c>
      <c r="BY578" s="22">
        <f t="shared" si="1780"/>
        <v>9360.7000000000007</v>
      </c>
      <c r="BZ578" s="22">
        <f t="shared" si="1781"/>
        <v>9360.7000000000007</v>
      </c>
      <c r="CA578" s="22">
        <f t="shared" si="1967"/>
        <v>0</v>
      </c>
      <c r="CB578" s="22">
        <f t="shared" si="1968"/>
        <v>0</v>
      </c>
      <c r="CC578" s="22">
        <f t="shared" si="1969"/>
        <v>0</v>
      </c>
      <c r="CD578" s="22">
        <f t="shared" si="1883"/>
        <v>7948.6600000000017</v>
      </c>
      <c r="CE578" s="22">
        <f t="shared" si="1970"/>
        <v>0</v>
      </c>
      <c r="CF578" s="34">
        <f t="shared" si="1782"/>
        <v>7948.6600000000017</v>
      </c>
      <c r="CG578" s="22">
        <f t="shared" si="1884"/>
        <v>9360.7000000000007</v>
      </c>
      <c r="CH578" s="22">
        <f t="shared" si="1971"/>
        <v>0</v>
      </c>
      <c r="CI578" s="22">
        <f t="shared" si="1783"/>
        <v>9360.7000000000007</v>
      </c>
      <c r="CJ578" s="22">
        <f t="shared" si="1885"/>
        <v>9360.7000000000007</v>
      </c>
      <c r="CK578" s="22">
        <f t="shared" si="1971"/>
        <v>0</v>
      </c>
      <c r="CL578" s="22">
        <f t="shared" si="1784"/>
        <v>9360.7000000000007</v>
      </c>
      <c r="CM578" s="22">
        <f t="shared" si="1971"/>
        <v>0</v>
      </c>
      <c r="CN578" s="15"/>
      <c r="CO578" s="35"/>
      <c r="CT578" s="5" t="s">
        <v>30</v>
      </c>
    </row>
    <row r="579" spans="1:99" ht="31.2" x14ac:dyDescent="0.3">
      <c r="A579" s="32" t="s">
        <v>363</v>
      </c>
      <c r="B579" s="16">
        <v>320</v>
      </c>
      <c r="C579" s="32" t="s">
        <v>134</v>
      </c>
      <c r="D579" s="32" t="s">
        <v>354</v>
      </c>
      <c r="E579" s="33" t="s">
        <v>355</v>
      </c>
      <c r="F579" s="22">
        <v>9360.7000000000007</v>
      </c>
      <c r="G579" s="22">
        <v>9360.7000000000007</v>
      </c>
      <c r="H579" s="22">
        <v>9360.7000000000007</v>
      </c>
      <c r="I579" s="22"/>
      <c r="J579" s="22"/>
      <c r="K579" s="22"/>
      <c r="L579" s="22">
        <f t="shared" si="1746"/>
        <v>9360.7000000000007</v>
      </c>
      <c r="M579" s="22">
        <f t="shared" si="1747"/>
        <v>9360.7000000000007</v>
      </c>
      <c r="N579" s="22">
        <f t="shared" si="1748"/>
        <v>9360.7000000000007</v>
      </c>
      <c r="O579" s="22"/>
      <c r="P579" s="22"/>
      <c r="Q579" s="22"/>
      <c r="R579" s="22">
        <f t="shared" si="1749"/>
        <v>9360.7000000000007</v>
      </c>
      <c r="S579" s="22">
        <f t="shared" si="1750"/>
        <v>9360.7000000000007</v>
      </c>
      <c r="T579" s="22">
        <f t="shared" si="1751"/>
        <v>9360.7000000000007</v>
      </c>
      <c r="U579" s="22"/>
      <c r="V579" s="22"/>
      <c r="W579" s="22"/>
      <c r="X579" s="22">
        <f t="shared" si="1752"/>
        <v>9360.7000000000007</v>
      </c>
      <c r="Y579" s="22">
        <f t="shared" si="1753"/>
        <v>9360.7000000000007</v>
      </c>
      <c r="Z579" s="22">
        <f t="shared" si="1754"/>
        <v>9360.7000000000007</v>
      </c>
      <c r="AA579" s="22"/>
      <c r="AB579" s="22"/>
      <c r="AC579" s="22"/>
      <c r="AD579" s="22">
        <f t="shared" si="1755"/>
        <v>9360.7000000000007</v>
      </c>
      <c r="AE579" s="22">
        <f t="shared" si="1756"/>
        <v>9360.7000000000007</v>
      </c>
      <c r="AF579" s="22">
        <f t="shared" si="1757"/>
        <v>9360.7000000000007</v>
      </c>
      <c r="AG579" s="22"/>
      <c r="AH579" s="22"/>
      <c r="AI579" s="22"/>
      <c r="AJ579" s="22">
        <f t="shared" si="1758"/>
        <v>9360.7000000000007</v>
      </c>
      <c r="AK579" s="22">
        <f t="shared" si="1759"/>
        <v>9360.7000000000007</v>
      </c>
      <c r="AL579" s="22">
        <f t="shared" si="1760"/>
        <v>9360.7000000000007</v>
      </c>
      <c r="AM579" s="22">
        <f>-75-552.24</f>
        <v>-627.24</v>
      </c>
      <c r="AN579" s="22"/>
      <c r="AO579" s="22"/>
      <c r="AP579" s="22">
        <f t="shared" si="1761"/>
        <v>8733.4600000000009</v>
      </c>
      <c r="AQ579" s="22">
        <f t="shared" si="1762"/>
        <v>9360.7000000000007</v>
      </c>
      <c r="AR579" s="22">
        <f t="shared" si="1763"/>
        <v>9360.7000000000007</v>
      </c>
      <c r="AS579" s="22"/>
      <c r="AT579" s="22"/>
      <c r="AU579" s="22"/>
      <c r="AV579" s="22">
        <f t="shared" si="1764"/>
        <v>8733.4600000000009</v>
      </c>
      <c r="AW579" s="22">
        <f t="shared" si="1765"/>
        <v>9360.7000000000007</v>
      </c>
      <c r="AX579" s="22">
        <f t="shared" si="1766"/>
        <v>9360.7000000000007</v>
      </c>
      <c r="AY579" s="22">
        <v>-197.8</v>
      </c>
      <c r="AZ579" s="22"/>
      <c r="BA579" s="22"/>
      <c r="BB579" s="22">
        <f t="shared" si="1767"/>
        <v>8535.6600000000017</v>
      </c>
      <c r="BC579" s="22">
        <f t="shared" si="1768"/>
        <v>9360.7000000000007</v>
      </c>
      <c r="BD579" s="22">
        <f t="shared" si="1769"/>
        <v>9360.7000000000007</v>
      </c>
      <c r="BE579" s="22"/>
      <c r="BF579" s="22"/>
      <c r="BG579" s="22"/>
      <c r="BH579" s="22">
        <f t="shared" si="1770"/>
        <v>8535.6600000000017</v>
      </c>
      <c r="BI579" s="22">
        <f t="shared" si="1771"/>
        <v>9360.7000000000007</v>
      </c>
      <c r="BJ579" s="22">
        <f t="shared" si="1772"/>
        <v>9360.7000000000007</v>
      </c>
      <c r="BK579" s="22">
        <f>-262.4-324.6</f>
        <v>-587</v>
      </c>
      <c r="BL579" s="22"/>
      <c r="BM579" s="22"/>
      <c r="BN579" s="22">
        <f t="shared" si="1773"/>
        <v>7948.6600000000017</v>
      </c>
      <c r="BO579" s="22">
        <f t="shared" si="1774"/>
        <v>9360.7000000000007</v>
      </c>
      <c r="BP579" s="22">
        <f t="shared" si="1775"/>
        <v>9360.7000000000007</v>
      </c>
      <c r="BQ579" s="22"/>
      <c r="BR579" s="22"/>
      <c r="BS579" s="22">
        <f t="shared" si="1776"/>
        <v>7948.6600000000017</v>
      </c>
      <c r="BT579" s="22">
        <f t="shared" si="1777"/>
        <v>9360.7000000000007</v>
      </c>
      <c r="BU579" s="22">
        <f t="shared" si="1778"/>
        <v>9360.7000000000007</v>
      </c>
      <c r="BV579" s="22"/>
      <c r="BW579" s="22"/>
      <c r="BX579" s="22">
        <f t="shared" si="1779"/>
        <v>7948.6600000000017</v>
      </c>
      <c r="BY579" s="22">
        <f t="shared" si="1780"/>
        <v>9360.7000000000007</v>
      </c>
      <c r="BZ579" s="22">
        <f t="shared" si="1781"/>
        <v>9360.7000000000007</v>
      </c>
      <c r="CA579" s="22"/>
      <c r="CB579" s="22"/>
      <c r="CC579" s="22"/>
      <c r="CD579" s="22">
        <f t="shared" si="1883"/>
        <v>7948.6600000000017</v>
      </c>
      <c r="CE579" s="22"/>
      <c r="CF579" s="34">
        <f t="shared" si="1782"/>
        <v>7948.6600000000017</v>
      </c>
      <c r="CG579" s="22">
        <f t="shared" si="1884"/>
        <v>9360.7000000000007</v>
      </c>
      <c r="CH579" s="22"/>
      <c r="CI579" s="22">
        <f t="shared" si="1783"/>
        <v>9360.7000000000007</v>
      </c>
      <c r="CJ579" s="22">
        <f t="shared" si="1885"/>
        <v>9360.7000000000007</v>
      </c>
      <c r="CK579" s="22"/>
      <c r="CL579" s="22">
        <f t="shared" si="1784"/>
        <v>9360.7000000000007</v>
      </c>
      <c r="CM579" s="22"/>
      <c r="CN579" s="15"/>
      <c r="CO579" s="35"/>
    </row>
    <row r="580" spans="1:99" ht="62.4" x14ac:dyDescent="0.3">
      <c r="A580" s="32" t="s">
        <v>366</v>
      </c>
      <c r="B580" s="16"/>
      <c r="C580" s="32"/>
      <c r="D580" s="32"/>
      <c r="E580" s="33" t="s">
        <v>367</v>
      </c>
      <c r="F580" s="22">
        <f t="shared" si="1930"/>
        <v>100000</v>
      </c>
      <c r="G580" s="22">
        <f t="shared" si="1931"/>
        <v>150000</v>
      </c>
      <c r="H580" s="22">
        <f t="shared" si="1932"/>
        <v>150000</v>
      </c>
      <c r="I580" s="22">
        <f t="shared" si="1933"/>
        <v>0</v>
      </c>
      <c r="J580" s="22">
        <f t="shared" si="1934"/>
        <v>0</v>
      </c>
      <c r="K580" s="22">
        <f t="shared" si="1935"/>
        <v>0</v>
      </c>
      <c r="L580" s="22">
        <f t="shared" si="1746"/>
        <v>100000</v>
      </c>
      <c r="M580" s="22">
        <f t="shared" si="1747"/>
        <v>150000</v>
      </c>
      <c r="N580" s="22">
        <f t="shared" si="1748"/>
        <v>150000</v>
      </c>
      <c r="O580" s="22">
        <f t="shared" si="1936"/>
        <v>250</v>
      </c>
      <c r="P580" s="22">
        <f t="shared" si="1937"/>
        <v>0</v>
      </c>
      <c r="Q580" s="22">
        <f t="shared" si="1938"/>
        <v>0</v>
      </c>
      <c r="R580" s="22">
        <f t="shared" si="1749"/>
        <v>100250</v>
      </c>
      <c r="S580" s="22">
        <f t="shared" si="1750"/>
        <v>150000</v>
      </c>
      <c r="T580" s="22">
        <f t="shared" si="1751"/>
        <v>150000</v>
      </c>
      <c r="U580" s="22">
        <f t="shared" si="1939"/>
        <v>0</v>
      </c>
      <c r="V580" s="22">
        <f t="shared" si="1940"/>
        <v>0</v>
      </c>
      <c r="W580" s="22">
        <f t="shared" si="1941"/>
        <v>0</v>
      </c>
      <c r="X580" s="22">
        <f t="shared" si="1752"/>
        <v>100250</v>
      </c>
      <c r="Y580" s="22">
        <f t="shared" si="1753"/>
        <v>150000</v>
      </c>
      <c r="Z580" s="22">
        <f t="shared" si="1754"/>
        <v>150000</v>
      </c>
      <c r="AA580" s="22">
        <f t="shared" si="1942"/>
        <v>0</v>
      </c>
      <c r="AB580" s="22">
        <f t="shared" si="1943"/>
        <v>0</v>
      </c>
      <c r="AC580" s="22">
        <f t="shared" si="1944"/>
        <v>0</v>
      </c>
      <c r="AD580" s="22">
        <f t="shared" si="1755"/>
        <v>100250</v>
      </c>
      <c r="AE580" s="22">
        <f t="shared" si="1756"/>
        <v>150000</v>
      </c>
      <c r="AF580" s="22">
        <f t="shared" si="1757"/>
        <v>150000</v>
      </c>
      <c r="AG580" s="22">
        <f t="shared" si="1945"/>
        <v>0</v>
      </c>
      <c r="AH580" s="22">
        <f t="shared" si="1946"/>
        <v>0</v>
      </c>
      <c r="AI580" s="22">
        <f t="shared" si="1947"/>
        <v>0</v>
      </c>
      <c r="AJ580" s="22">
        <f t="shared" si="1758"/>
        <v>100250</v>
      </c>
      <c r="AK580" s="22">
        <f t="shared" si="1759"/>
        <v>150000</v>
      </c>
      <c r="AL580" s="22">
        <f t="shared" si="1760"/>
        <v>150000</v>
      </c>
      <c r="AM580" s="22">
        <f t="shared" ref="AM580:AM586" si="1972">AM581</f>
        <v>0</v>
      </c>
      <c r="AN580" s="22">
        <f t="shared" si="1949"/>
        <v>0</v>
      </c>
      <c r="AO580" s="22">
        <f t="shared" si="1950"/>
        <v>0</v>
      </c>
      <c r="AP580" s="22">
        <f t="shared" si="1761"/>
        <v>100250</v>
      </c>
      <c r="AQ580" s="22">
        <f t="shared" si="1762"/>
        <v>150000</v>
      </c>
      <c r="AR580" s="22">
        <f t="shared" si="1763"/>
        <v>150000</v>
      </c>
      <c r="AS580" s="22">
        <f t="shared" si="1951"/>
        <v>0</v>
      </c>
      <c r="AT580" s="22">
        <f t="shared" si="1952"/>
        <v>0</v>
      </c>
      <c r="AU580" s="22">
        <f t="shared" si="1953"/>
        <v>0</v>
      </c>
      <c r="AV580" s="22">
        <f t="shared" si="1764"/>
        <v>100250</v>
      </c>
      <c r="AW580" s="22">
        <f t="shared" si="1765"/>
        <v>150000</v>
      </c>
      <c r="AX580" s="22">
        <f t="shared" si="1766"/>
        <v>150000</v>
      </c>
      <c r="AY580" s="22">
        <f t="shared" si="1954"/>
        <v>-10</v>
      </c>
      <c r="AZ580" s="22">
        <f t="shared" si="1955"/>
        <v>0</v>
      </c>
      <c r="BA580" s="22">
        <f t="shared" si="1956"/>
        <v>0</v>
      </c>
      <c r="BB580" s="22">
        <f t="shared" si="1767"/>
        <v>100240</v>
      </c>
      <c r="BC580" s="22">
        <f t="shared" si="1768"/>
        <v>150000</v>
      </c>
      <c r="BD580" s="22">
        <f t="shared" si="1769"/>
        <v>150000</v>
      </c>
      <c r="BE580" s="22">
        <f t="shared" si="1957"/>
        <v>0</v>
      </c>
      <c r="BF580" s="22">
        <f t="shared" si="1958"/>
        <v>0</v>
      </c>
      <c r="BG580" s="22">
        <f t="shared" si="1959"/>
        <v>0</v>
      </c>
      <c r="BH580" s="22">
        <f t="shared" si="1770"/>
        <v>100240</v>
      </c>
      <c r="BI580" s="22">
        <f t="shared" si="1771"/>
        <v>150000</v>
      </c>
      <c r="BJ580" s="22">
        <f t="shared" si="1772"/>
        <v>150000</v>
      </c>
      <c r="BK580" s="22">
        <f t="shared" ref="BK580:BK586" si="1973">BK581</f>
        <v>0</v>
      </c>
      <c r="BL580" s="22">
        <f t="shared" si="1961"/>
        <v>0</v>
      </c>
      <c r="BM580" s="22">
        <f t="shared" si="1962"/>
        <v>0</v>
      </c>
      <c r="BN580" s="22">
        <f t="shared" si="1773"/>
        <v>100240</v>
      </c>
      <c r="BO580" s="22">
        <f t="shared" si="1774"/>
        <v>150000</v>
      </c>
      <c r="BP580" s="22">
        <f t="shared" si="1775"/>
        <v>150000</v>
      </c>
      <c r="BQ580" s="22">
        <f t="shared" si="1963"/>
        <v>0</v>
      </c>
      <c r="BR580" s="22">
        <f t="shared" si="1964"/>
        <v>0</v>
      </c>
      <c r="BS580" s="22">
        <f t="shared" si="1776"/>
        <v>100240</v>
      </c>
      <c r="BT580" s="22">
        <f t="shared" si="1777"/>
        <v>150000</v>
      </c>
      <c r="BU580" s="22">
        <f t="shared" si="1778"/>
        <v>150000</v>
      </c>
      <c r="BV580" s="22">
        <f t="shared" si="1965"/>
        <v>0</v>
      </c>
      <c r="BW580" s="22">
        <f t="shared" si="1966"/>
        <v>0</v>
      </c>
      <c r="BX580" s="22">
        <f t="shared" si="1779"/>
        <v>100240</v>
      </c>
      <c r="BY580" s="22">
        <f t="shared" si="1780"/>
        <v>150000</v>
      </c>
      <c r="BZ580" s="22">
        <f t="shared" si="1781"/>
        <v>150000</v>
      </c>
      <c r="CA580" s="22">
        <f t="shared" si="1967"/>
        <v>0</v>
      </c>
      <c r="CB580" s="22">
        <f t="shared" si="1968"/>
        <v>0</v>
      </c>
      <c r="CC580" s="22">
        <f t="shared" si="1969"/>
        <v>0</v>
      </c>
      <c r="CD580" s="22">
        <f t="shared" si="1883"/>
        <v>100240</v>
      </c>
      <c r="CE580" s="22">
        <f t="shared" si="1970"/>
        <v>0</v>
      </c>
      <c r="CF580" s="34">
        <f t="shared" si="1782"/>
        <v>100240</v>
      </c>
      <c r="CG580" s="22">
        <f t="shared" si="1884"/>
        <v>150000</v>
      </c>
      <c r="CH580" s="22">
        <f t="shared" si="1971"/>
        <v>0</v>
      </c>
      <c r="CI580" s="22">
        <f t="shared" si="1783"/>
        <v>150000</v>
      </c>
      <c r="CJ580" s="22">
        <f t="shared" si="1885"/>
        <v>150000</v>
      </c>
      <c r="CK580" s="22">
        <f t="shared" si="1971"/>
        <v>0</v>
      </c>
      <c r="CL580" s="22">
        <f t="shared" si="1784"/>
        <v>150000</v>
      </c>
      <c r="CM580" s="22">
        <f t="shared" si="1971"/>
        <v>0</v>
      </c>
      <c r="CN580" s="15"/>
      <c r="CO580" s="35"/>
      <c r="CU580" s="5" t="s">
        <v>31</v>
      </c>
    </row>
    <row r="581" spans="1:99" ht="31.2" x14ac:dyDescent="0.3">
      <c r="A581" s="32" t="s">
        <v>366</v>
      </c>
      <c r="B581" s="16">
        <v>300</v>
      </c>
      <c r="C581" s="32"/>
      <c r="D581" s="32"/>
      <c r="E581" s="33" t="s">
        <v>194</v>
      </c>
      <c r="F581" s="22">
        <f t="shared" si="1930"/>
        <v>100000</v>
      </c>
      <c r="G581" s="22">
        <f t="shared" si="1931"/>
        <v>150000</v>
      </c>
      <c r="H581" s="22">
        <f t="shared" si="1932"/>
        <v>150000</v>
      </c>
      <c r="I581" s="22">
        <f t="shared" si="1933"/>
        <v>0</v>
      </c>
      <c r="J581" s="22">
        <f t="shared" si="1934"/>
        <v>0</v>
      </c>
      <c r="K581" s="22">
        <f t="shared" si="1935"/>
        <v>0</v>
      </c>
      <c r="L581" s="22">
        <f t="shared" si="1746"/>
        <v>100000</v>
      </c>
      <c r="M581" s="22">
        <f t="shared" si="1747"/>
        <v>150000</v>
      </c>
      <c r="N581" s="22">
        <f t="shared" si="1748"/>
        <v>150000</v>
      </c>
      <c r="O581" s="22">
        <f t="shared" si="1936"/>
        <v>250</v>
      </c>
      <c r="P581" s="22">
        <f t="shared" si="1937"/>
        <v>0</v>
      </c>
      <c r="Q581" s="22">
        <f t="shared" si="1938"/>
        <v>0</v>
      </c>
      <c r="R581" s="22">
        <f t="shared" si="1749"/>
        <v>100250</v>
      </c>
      <c r="S581" s="22">
        <f t="shared" si="1750"/>
        <v>150000</v>
      </c>
      <c r="T581" s="22">
        <f t="shared" si="1751"/>
        <v>150000</v>
      </c>
      <c r="U581" s="22">
        <f t="shared" si="1939"/>
        <v>0</v>
      </c>
      <c r="V581" s="22">
        <f t="shared" si="1940"/>
        <v>0</v>
      </c>
      <c r="W581" s="22">
        <f t="shared" si="1941"/>
        <v>0</v>
      </c>
      <c r="X581" s="22">
        <f t="shared" si="1752"/>
        <v>100250</v>
      </c>
      <c r="Y581" s="22">
        <f t="shared" si="1753"/>
        <v>150000</v>
      </c>
      <c r="Z581" s="22">
        <f t="shared" si="1754"/>
        <v>150000</v>
      </c>
      <c r="AA581" s="22">
        <f t="shared" si="1942"/>
        <v>0</v>
      </c>
      <c r="AB581" s="22">
        <f t="shared" si="1943"/>
        <v>0</v>
      </c>
      <c r="AC581" s="22">
        <f t="shared" si="1944"/>
        <v>0</v>
      </c>
      <c r="AD581" s="22">
        <f t="shared" si="1755"/>
        <v>100250</v>
      </c>
      <c r="AE581" s="22">
        <f t="shared" si="1756"/>
        <v>150000</v>
      </c>
      <c r="AF581" s="22">
        <f t="shared" si="1757"/>
        <v>150000</v>
      </c>
      <c r="AG581" s="22">
        <f t="shared" si="1945"/>
        <v>0</v>
      </c>
      <c r="AH581" s="22">
        <f t="shared" si="1946"/>
        <v>0</v>
      </c>
      <c r="AI581" s="22">
        <f t="shared" si="1947"/>
        <v>0</v>
      </c>
      <c r="AJ581" s="22">
        <f t="shared" si="1758"/>
        <v>100250</v>
      </c>
      <c r="AK581" s="22">
        <f t="shared" si="1759"/>
        <v>150000</v>
      </c>
      <c r="AL581" s="22">
        <f t="shared" si="1760"/>
        <v>150000</v>
      </c>
      <c r="AM581" s="22">
        <f t="shared" si="1972"/>
        <v>0</v>
      </c>
      <c r="AN581" s="22">
        <f t="shared" si="1949"/>
        <v>0</v>
      </c>
      <c r="AO581" s="22">
        <f t="shared" si="1950"/>
        <v>0</v>
      </c>
      <c r="AP581" s="22">
        <f t="shared" si="1761"/>
        <v>100250</v>
      </c>
      <c r="AQ581" s="22">
        <f t="shared" si="1762"/>
        <v>150000</v>
      </c>
      <c r="AR581" s="22">
        <f t="shared" si="1763"/>
        <v>150000</v>
      </c>
      <c r="AS581" s="22">
        <f t="shared" si="1951"/>
        <v>0</v>
      </c>
      <c r="AT581" s="22">
        <f t="shared" si="1952"/>
        <v>0</v>
      </c>
      <c r="AU581" s="22">
        <f t="shared" si="1953"/>
        <v>0</v>
      </c>
      <c r="AV581" s="22">
        <f t="shared" si="1764"/>
        <v>100250</v>
      </c>
      <c r="AW581" s="22">
        <f t="shared" si="1765"/>
        <v>150000</v>
      </c>
      <c r="AX581" s="22">
        <f t="shared" si="1766"/>
        <v>150000</v>
      </c>
      <c r="AY581" s="22">
        <f t="shared" si="1954"/>
        <v>-10</v>
      </c>
      <c r="AZ581" s="22">
        <f t="shared" si="1955"/>
        <v>0</v>
      </c>
      <c r="BA581" s="22">
        <f t="shared" si="1956"/>
        <v>0</v>
      </c>
      <c r="BB581" s="22">
        <f t="shared" si="1767"/>
        <v>100240</v>
      </c>
      <c r="BC581" s="22">
        <f t="shared" si="1768"/>
        <v>150000</v>
      </c>
      <c r="BD581" s="22">
        <f t="shared" si="1769"/>
        <v>150000</v>
      </c>
      <c r="BE581" s="22">
        <f t="shared" si="1957"/>
        <v>0</v>
      </c>
      <c r="BF581" s="22">
        <f t="shared" si="1958"/>
        <v>0</v>
      </c>
      <c r="BG581" s="22">
        <f t="shared" si="1959"/>
        <v>0</v>
      </c>
      <c r="BH581" s="22">
        <f t="shared" si="1770"/>
        <v>100240</v>
      </c>
      <c r="BI581" s="22">
        <f t="shared" si="1771"/>
        <v>150000</v>
      </c>
      <c r="BJ581" s="22">
        <f t="shared" si="1772"/>
        <v>150000</v>
      </c>
      <c r="BK581" s="22">
        <f t="shared" si="1973"/>
        <v>0</v>
      </c>
      <c r="BL581" s="22">
        <f t="shared" si="1961"/>
        <v>0</v>
      </c>
      <c r="BM581" s="22">
        <f t="shared" si="1962"/>
        <v>0</v>
      </c>
      <c r="BN581" s="22">
        <f t="shared" si="1773"/>
        <v>100240</v>
      </c>
      <c r="BO581" s="22">
        <f t="shared" si="1774"/>
        <v>150000</v>
      </c>
      <c r="BP581" s="22">
        <f t="shared" si="1775"/>
        <v>150000</v>
      </c>
      <c r="BQ581" s="22">
        <f t="shared" si="1963"/>
        <v>0</v>
      </c>
      <c r="BR581" s="22">
        <f t="shared" si="1964"/>
        <v>0</v>
      </c>
      <c r="BS581" s="22">
        <f t="shared" si="1776"/>
        <v>100240</v>
      </c>
      <c r="BT581" s="22">
        <f t="shared" si="1777"/>
        <v>150000</v>
      </c>
      <c r="BU581" s="22">
        <f t="shared" si="1778"/>
        <v>150000</v>
      </c>
      <c r="BV581" s="22">
        <f t="shared" si="1965"/>
        <v>0</v>
      </c>
      <c r="BW581" s="22">
        <f t="shared" si="1966"/>
        <v>0</v>
      </c>
      <c r="BX581" s="22">
        <f t="shared" si="1779"/>
        <v>100240</v>
      </c>
      <c r="BY581" s="22">
        <f t="shared" si="1780"/>
        <v>150000</v>
      </c>
      <c r="BZ581" s="22">
        <f t="shared" si="1781"/>
        <v>150000</v>
      </c>
      <c r="CA581" s="22">
        <f t="shared" si="1967"/>
        <v>0</v>
      </c>
      <c r="CB581" s="22">
        <f t="shared" si="1968"/>
        <v>0</v>
      </c>
      <c r="CC581" s="22">
        <f t="shared" si="1969"/>
        <v>0</v>
      </c>
      <c r="CD581" s="22">
        <f t="shared" si="1883"/>
        <v>100240</v>
      </c>
      <c r="CE581" s="22">
        <f t="shared" si="1970"/>
        <v>0</v>
      </c>
      <c r="CF581" s="34">
        <f t="shared" si="1782"/>
        <v>100240</v>
      </c>
      <c r="CG581" s="22">
        <f t="shared" si="1884"/>
        <v>150000</v>
      </c>
      <c r="CH581" s="22">
        <f t="shared" si="1971"/>
        <v>0</v>
      </c>
      <c r="CI581" s="22">
        <f t="shared" si="1783"/>
        <v>150000</v>
      </c>
      <c r="CJ581" s="22">
        <f t="shared" si="1885"/>
        <v>150000</v>
      </c>
      <c r="CK581" s="22">
        <f t="shared" si="1971"/>
        <v>0</v>
      </c>
      <c r="CL581" s="22">
        <f t="shared" si="1784"/>
        <v>150000</v>
      </c>
      <c r="CM581" s="22">
        <f t="shared" si="1971"/>
        <v>0</v>
      </c>
      <c r="CN581" s="15"/>
      <c r="CO581" s="35"/>
      <c r="CS581" s="5" t="s">
        <v>29</v>
      </c>
    </row>
    <row r="582" spans="1:99" x14ac:dyDescent="0.3">
      <c r="A582" s="32" t="s">
        <v>366</v>
      </c>
      <c r="B582" s="16">
        <v>360</v>
      </c>
      <c r="C582" s="32"/>
      <c r="D582" s="32"/>
      <c r="E582" s="33" t="s">
        <v>368</v>
      </c>
      <c r="F582" s="22">
        <f t="shared" si="1930"/>
        <v>100000</v>
      </c>
      <c r="G582" s="22">
        <f t="shared" si="1931"/>
        <v>150000</v>
      </c>
      <c r="H582" s="22">
        <f t="shared" si="1932"/>
        <v>150000</v>
      </c>
      <c r="I582" s="22">
        <f t="shared" si="1933"/>
        <v>0</v>
      </c>
      <c r="J582" s="22">
        <f t="shared" si="1934"/>
        <v>0</v>
      </c>
      <c r="K582" s="22">
        <f t="shared" si="1935"/>
        <v>0</v>
      </c>
      <c r="L582" s="22">
        <f t="shared" si="1746"/>
        <v>100000</v>
      </c>
      <c r="M582" s="22">
        <f t="shared" si="1747"/>
        <v>150000</v>
      </c>
      <c r="N582" s="22">
        <f t="shared" si="1748"/>
        <v>150000</v>
      </c>
      <c r="O582" s="22">
        <f t="shared" si="1936"/>
        <v>250</v>
      </c>
      <c r="P582" s="22">
        <f t="shared" si="1937"/>
        <v>0</v>
      </c>
      <c r="Q582" s="22">
        <f t="shared" si="1938"/>
        <v>0</v>
      </c>
      <c r="R582" s="22">
        <f t="shared" si="1749"/>
        <v>100250</v>
      </c>
      <c r="S582" s="22">
        <f t="shared" si="1750"/>
        <v>150000</v>
      </c>
      <c r="T582" s="22">
        <f t="shared" si="1751"/>
        <v>150000</v>
      </c>
      <c r="U582" s="22">
        <f t="shared" si="1939"/>
        <v>0</v>
      </c>
      <c r="V582" s="22">
        <f t="shared" si="1940"/>
        <v>0</v>
      </c>
      <c r="W582" s="22">
        <f t="shared" si="1941"/>
        <v>0</v>
      </c>
      <c r="X582" s="22">
        <f t="shared" si="1752"/>
        <v>100250</v>
      </c>
      <c r="Y582" s="22">
        <f t="shared" si="1753"/>
        <v>150000</v>
      </c>
      <c r="Z582" s="22">
        <f t="shared" si="1754"/>
        <v>150000</v>
      </c>
      <c r="AA582" s="22">
        <f t="shared" si="1942"/>
        <v>0</v>
      </c>
      <c r="AB582" s="22">
        <f t="shared" si="1943"/>
        <v>0</v>
      </c>
      <c r="AC582" s="22">
        <f t="shared" si="1944"/>
        <v>0</v>
      </c>
      <c r="AD582" s="22">
        <f t="shared" si="1755"/>
        <v>100250</v>
      </c>
      <c r="AE582" s="22">
        <f t="shared" si="1756"/>
        <v>150000</v>
      </c>
      <c r="AF582" s="22">
        <f t="shared" si="1757"/>
        <v>150000</v>
      </c>
      <c r="AG582" s="22">
        <f t="shared" si="1945"/>
        <v>0</v>
      </c>
      <c r="AH582" s="22">
        <f t="shared" si="1946"/>
        <v>0</v>
      </c>
      <c r="AI582" s="22">
        <f t="shared" si="1947"/>
        <v>0</v>
      </c>
      <c r="AJ582" s="22">
        <f t="shared" si="1758"/>
        <v>100250</v>
      </c>
      <c r="AK582" s="22">
        <f t="shared" si="1759"/>
        <v>150000</v>
      </c>
      <c r="AL582" s="22">
        <f t="shared" si="1760"/>
        <v>150000</v>
      </c>
      <c r="AM582" s="22">
        <f t="shared" si="1972"/>
        <v>0</v>
      </c>
      <c r="AN582" s="22">
        <f t="shared" si="1949"/>
        <v>0</v>
      </c>
      <c r="AO582" s="22">
        <f t="shared" si="1950"/>
        <v>0</v>
      </c>
      <c r="AP582" s="22">
        <f t="shared" si="1761"/>
        <v>100250</v>
      </c>
      <c r="AQ582" s="22">
        <f t="shared" si="1762"/>
        <v>150000</v>
      </c>
      <c r="AR582" s="22">
        <f t="shared" si="1763"/>
        <v>150000</v>
      </c>
      <c r="AS582" s="22">
        <f t="shared" si="1951"/>
        <v>0</v>
      </c>
      <c r="AT582" s="22">
        <f t="shared" si="1952"/>
        <v>0</v>
      </c>
      <c r="AU582" s="22">
        <f t="shared" si="1953"/>
        <v>0</v>
      </c>
      <c r="AV582" s="22">
        <f t="shared" si="1764"/>
        <v>100250</v>
      </c>
      <c r="AW582" s="22">
        <f t="shared" si="1765"/>
        <v>150000</v>
      </c>
      <c r="AX582" s="22">
        <f t="shared" si="1766"/>
        <v>150000</v>
      </c>
      <c r="AY582" s="22">
        <f t="shared" si="1954"/>
        <v>-10</v>
      </c>
      <c r="AZ582" s="22">
        <f t="shared" si="1955"/>
        <v>0</v>
      </c>
      <c r="BA582" s="22">
        <f t="shared" si="1956"/>
        <v>0</v>
      </c>
      <c r="BB582" s="22">
        <f t="shared" si="1767"/>
        <v>100240</v>
      </c>
      <c r="BC582" s="22">
        <f t="shared" si="1768"/>
        <v>150000</v>
      </c>
      <c r="BD582" s="22">
        <f t="shared" si="1769"/>
        <v>150000</v>
      </c>
      <c r="BE582" s="22">
        <f t="shared" si="1957"/>
        <v>0</v>
      </c>
      <c r="BF582" s="22">
        <f t="shared" si="1958"/>
        <v>0</v>
      </c>
      <c r="BG582" s="22">
        <f t="shared" si="1959"/>
        <v>0</v>
      </c>
      <c r="BH582" s="22">
        <f t="shared" si="1770"/>
        <v>100240</v>
      </c>
      <c r="BI582" s="22">
        <f t="shared" si="1771"/>
        <v>150000</v>
      </c>
      <c r="BJ582" s="22">
        <f t="shared" si="1772"/>
        <v>150000</v>
      </c>
      <c r="BK582" s="22">
        <f t="shared" si="1973"/>
        <v>0</v>
      </c>
      <c r="BL582" s="22">
        <f t="shared" si="1961"/>
        <v>0</v>
      </c>
      <c r="BM582" s="22">
        <f t="shared" si="1962"/>
        <v>0</v>
      </c>
      <c r="BN582" s="22">
        <f t="shared" si="1773"/>
        <v>100240</v>
      </c>
      <c r="BO582" s="22">
        <f t="shared" si="1774"/>
        <v>150000</v>
      </c>
      <c r="BP582" s="22">
        <f t="shared" si="1775"/>
        <v>150000</v>
      </c>
      <c r="BQ582" s="22">
        <f t="shared" si="1963"/>
        <v>0</v>
      </c>
      <c r="BR582" s="22">
        <f t="shared" si="1964"/>
        <v>0</v>
      </c>
      <c r="BS582" s="22">
        <f t="shared" si="1776"/>
        <v>100240</v>
      </c>
      <c r="BT582" s="22">
        <f t="shared" si="1777"/>
        <v>150000</v>
      </c>
      <c r="BU582" s="22">
        <f t="shared" si="1778"/>
        <v>150000</v>
      </c>
      <c r="BV582" s="22">
        <f t="shared" si="1965"/>
        <v>0</v>
      </c>
      <c r="BW582" s="22">
        <f t="shared" si="1966"/>
        <v>0</v>
      </c>
      <c r="BX582" s="22">
        <f t="shared" si="1779"/>
        <v>100240</v>
      </c>
      <c r="BY582" s="22">
        <f t="shared" si="1780"/>
        <v>150000</v>
      </c>
      <c r="BZ582" s="22">
        <f t="shared" si="1781"/>
        <v>150000</v>
      </c>
      <c r="CA582" s="22">
        <f t="shared" si="1967"/>
        <v>0</v>
      </c>
      <c r="CB582" s="22">
        <f t="shared" si="1968"/>
        <v>0</v>
      </c>
      <c r="CC582" s="22">
        <f t="shared" si="1969"/>
        <v>0</v>
      </c>
      <c r="CD582" s="22">
        <f t="shared" si="1883"/>
        <v>100240</v>
      </c>
      <c r="CE582" s="22">
        <f t="shared" si="1970"/>
        <v>0</v>
      </c>
      <c r="CF582" s="34">
        <f t="shared" si="1782"/>
        <v>100240</v>
      </c>
      <c r="CG582" s="22">
        <f t="shared" si="1884"/>
        <v>150000</v>
      </c>
      <c r="CH582" s="22">
        <f t="shared" si="1971"/>
        <v>0</v>
      </c>
      <c r="CI582" s="22">
        <f t="shared" si="1783"/>
        <v>150000</v>
      </c>
      <c r="CJ582" s="22">
        <f t="shared" si="1885"/>
        <v>150000</v>
      </c>
      <c r="CK582" s="22">
        <f t="shared" si="1971"/>
        <v>0</v>
      </c>
      <c r="CL582" s="22">
        <f t="shared" si="1784"/>
        <v>150000</v>
      </c>
      <c r="CM582" s="22">
        <f t="shared" si="1971"/>
        <v>0</v>
      </c>
      <c r="CN582" s="15"/>
      <c r="CO582" s="35"/>
      <c r="CT582" s="5" t="s">
        <v>30</v>
      </c>
    </row>
    <row r="583" spans="1:99" x14ac:dyDescent="0.3">
      <c r="A583" s="32" t="s">
        <v>366</v>
      </c>
      <c r="B583" s="16">
        <v>360</v>
      </c>
      <c r="C583" s="32" t="s">
        <v>134</v>
      </c>
      <c r="D583" s="32" t="s">
        <v>67</v>
      </c>
      <c r="E583" s="33" t="s">
        <v>236</v>
      </c>
      <c r="F583" s="22">
        <v>100000</v>
      </c>
      <c r="G583" s="22">
        <v>150000</v>
      </c>
      <c r="H583" s="22">
        <v>150000</v>
      </c>
      <c r="I583" s="22"/>
      <c r="J583" s="22"/>
      <c r="K583" s="22"/>
      <c r="L583" s="22">
        <f t="shared" si="1746"/>
        <v>100000</v>
      </c>
      <c r="M583" s="22">
        <f t="shared" si="1747"/>
        <v>150000</v>
      </c>
      <c r="N583" s="22">
        <f t="shared" si="1748"/>
        <v>150000</v>
      </c>
      <c r="O583" s="22">
        <v>250</v>
      </c>
      <c r="P583" s="22"/>
      <c r="Q583" s="22"/>
      <c r="R583" s="22">
        <f t="shared" si="1749"/>
        <v>100250</v>
      </c>
      <c r="S583" s="22">
        <f t="shared" si="1750"/>
        <v>150000</v>
      </c>
      <c r="T583" s="22">
        <f t="shared" si="1751"/>
        <v>150000</v>
      </c>
      <c r="U583" s="22"/>
      <c r="V583" s="22"/>
      <c r="W583" s="22"/>
      <c r="X583" s="22">
        <f t="shared" si="1752"/>
        <v>100250</v>
      </c>
      <c r="Y583" s="22">
        <f t="shared" si="1753"/>
        <v>150000</v>
      </c>
      <c r="Z583" s="22">
        <f t="shared" si="1754"/>
        <v>150000</v>
      </c>
      <c r="AA583" s="22"/>
      <c r="AB583" s="22"/>
      <c r="AC583" s="22"/>
      <c r="AD583" s="22">
        <f t="shared" si="1755"/>
        <v>100250</v>
      </c>
      <c r="AE583" s="22">
        <f t="shared" si="1756"/>
        <v>150000</v>
      </c>
      <c r="AF583" s="22">
        <f t="shared" si="1757"/>
        <v>150000</v>
      </c>
      <c r="AG583" s="22"/>
      <c r="AH583" s="22"/>
      <c r="AI583" s="22"/>
      <c r="AJ583" s="22">
        <f t="shared" si="1758"/>
        <v>100250</v>
      </c>
      <c r="AK583" s="22">
        <f t="shared" si="1759"/>
        <v>150000</v>
      </c>
      <c r="AL583" s="22">
        <f t="shared" si="1760"/>
        <v>150000</v>
      </c>
      <c r="AM583" s="22"/>
      <c r="AN583" s="22"/>
      <c r="AO583" s="22"/>
      <c r="AP583" s="22">
        <f t="shared" si="1761"/>
        <v>100250</v>
      </c>
      <c r="AQ583" s="22">
        <f t="shared" si="1762"/>
        <v>150000</v>
      </c>
      <c r="AR583" s="22">
        <f t="shared" si="1763"/>
        <v>150000</v>
      </c>
      <c r="AS583" s="22"/>
      <c r="AT583" s="22"/>
      <c r="AU583" s="22"/>
      <c r="AV583" s="22">
        <f t="shared" si="1764"/>
        <v>100250</v>
      </c>
      <c r="AW583" s="22">
        <f t="shared" si="1765"/>
        <v>150000</v>
      </c>
      <c r="AX583" s="22">
        <f t="shared" si="1766"/>
        <v>150000</v>
      </c>
      <c r="AY583" s="22">
        <f>-10</f>
        <v>-10</v>
      </c>
      <c r="AZ583" s="22"/>
      <c r="BA583" s="22"/>
      <c r="BB583" s="22">
        <f t="shared" si="1767"/>
        <v>100240</v>
      </c>
      <c r="BC583" s="22">
        <f t="shared" si="1768"/>
        <v>150000</v>
      </c>
      <c r="BD583" s="22">
        <f t="shared" si="1769"/>
        <v>150000</v>
      </c>
      <c r="BE583" s="22"/>
      <c r="BF583" s="22"/>
      <c r="BG583" s="22"/>
      <c r="BH583" s="22">
        <f t="shared" si="1770"/>
        <v>100240</v>
      </c>
      <c r="BI583" s="22">
        <f t="shared" si="1771"/>
        <v>150000</v>
      </c>
      <c r="BJ583" s="22">
        <f t="shared" si="1772"/>
        <v>150000</v>
      </c>
      <c r="BK583" s="22"/>
      <c r="BL583" s="22"/>
      <c r="BM583" s="22"/>
      <c r="BN583" s="22">
        <f t="shared" si="1773"/>
        <v>100240</v>
      </c>
      <c r="BO583" s="22">
        <f t="shared" si="1774"/>
        <v>150000</v>
      </c>
      <c r="BP583" s="22">
        <f t="shared" si="1775"/>
        <v>150000</v>
      </c>
      <c r="BQ583" s="22"/>
      <c r="BR583" s="22"/>
      <c r="BS583" s="22">
        <f t="shared" si="1776"/>
        <v>100240</v>
      </c>
      <c r="BT583" s="22">
        <f t="shared" si="1777"/>
        <v>150000</v>
      </c>
      <c r="BU583" s="22">
        <f t="shared" si="1778"/>
        <v>150000</v>
      </c>
      <c r="BV583" s="22"/>
      <c r="BW583" s="22"/>
      <c r="BX583" s="22">
        <f t="shared" si="1779"/>
        <v>100240</v>
      </c>
      <c r="BY583" s="22">
        <f t="shared" si="1780"/>
        <v>150000</v>
      </c>
      <c r="BZ583" s="22">
        <f t="shared" si="1781"/>
        <v>150000</v>
      </c>
      <c r="CA583" s="22"/>
      <c r="CB583" s="22"/>
      <c r="CC583" s="22"/>
      <c r="CD583" s="22">
        <f t="shared" si="1883"/>
        <v>100240</v>
      </c>
      <c r="CE583" s="22"/>
      <c r="CF583" s="34">
        <f t="shared" si="1782"/>
        <v>100240</v>
      </c>
      <c r="CG583" s="22">
        <f t="shared" si="1884"/>
        <v>150000</v>
      </c>
      <c r="CH583" s="22"/>
      <c r="CI583" s="22">
        <f t="shared" si="1783"/>
        <v>150000</v>
      </c>
      <c r="CJ583" s="22">
        <f t="shared" si="1885"/>
        <v>150000</v>
      </c>
      <c r="CK583" s="22"/>
      <c r="CL583" s="22">
        <f t="shared" si="1784"/>
        <v>150000</v>
      </c>
      <c r="CM583" s="22"/>
      <c r="CN583" s="15"/>
      <c r="CO583" s="35"/>
    </row>
    <row r="584" spans="1:99" ht="46.8" x14ac:dyDescent="0.3">
      <c r="A584" s="32" t="s">
        <v>369</v>
      </c>
      <c r="B584" s="16"/>
      <c r="C584" s="32"/>
      <c r="D584" s="32"/>
      <c r="E584" s="33" t="s">
        <v>370</v>
      </c>
      <c r="F584" s="22">
        <f t="shared" si="1930"/>
        <v>4597.7</v>
      </c>
      <c r="G584" s="22">
        <f t="shared" si="1931"/>
        <v>4597.7</v>
      </c>
      <c r="H584" s="22">
        <f t="shared" si="1932"/>
        <v>4597.7</v>
      </c>
      <c r="I584" s="22">
        <f t="shared" si="1933"/>
        <v>0</v>
      </c>
      <c r="J584" s="22">
        <f t="shared" si="1934"/>
        <v>0</v>
      </c>
      <c r="K584" s="22">
        <f t="shared" si="1935"/>
        <v>0</v>
      </c>
      <c r="L584" s="22">
        <f t="shared" si="1746"/>
        <v>4597.7</v>
      </c>
      <c r="M584" s="22">
        <f t="shared" si="1747"/>
        <v>4597.7</v>
      </c>
      <c r="N584" s="22">
        <f t="shared" si="1748"/>
        <v>4597.7</v>
      </c>
      <c r="O584" s="22">
        <f t="shared" si="1936"/>
        <v>0</v>
      </c>
      <c r="P584" s="22">
        <f t="shared" si="1937"/>
        <v>0</v>
      </c>
      <c r="Q584" s="22">
        <f t="shared" si="1938"/>
        <v>0</v>
      </c>
      <c r="R584" s="22">
        <f t="shared" si="1749"/>
        <v>4597.7</v>
      </c>
      <c r="S584" s="22">
        <f t="shared" si="1750"/>
        <v>4597.7</v>
      </c>
      <c r="T584" s="22">
        <f t="shared" si="1751"/>
        <v>4597.7</v>
      </c>
      <c r="U584" s="22">
        <f t="shared" si="1939"/>
        <v>0</v>
      </c>
      <c r="V584" s="22">
        <f t="shared" si="1940"/>
        <v>0</v>
      </c>
      <c r="W584" s="22">
        <f t="shared" si="1941"/>
        <v>0</v>
      </c>
      <c r="X584" s="22">
        <f t="shared" si="1752"/>
        <v>4597.7</v>
      </c>
      <c r="Y584" s="22">
        <f t="shared" si="1753"/>
        <v>4597.7</v>
      </c>
      <c r="Z584" s="22">
        <f t="shared" si="1754"/>
        <v>4597.7</v>
      </c>
      <c r="AA584" s="22">
        <f t="shared" si="1942"/>
        <v>0</v>
      </c>
      <c r="AB584" s="22">
        <f t="shared" si="1943"/>
        <v>0</v>
      </c>
      <c r="AC584" s="22">
        <f t="shared" si="1944"/>
        <v>0</v>
      </c>
      <c r="AD584" s="22">
        <f t="shared" si="1755"/>
        <v>4597.7</v>
      </c>
      <c r="AE584" s="22">
        <f t="shared" si="1756"/>
        <v>4597.7</v>
      </c>
      <c r="AF584" s="22">
        <f t="shared" si="1757"/>
        <v>4597.7</v>
      </c>
      <c r="AG584" s="22">
        <f t="shared" si="1945"/>
        <v>0</v>
      </c>
      <c r="AH584" s="22">
        <f t="shared" si="1946"/>
        <v>0</v>
      </c>
      <c r="AI584" s="22">
        <f t="shared" si="1947"/>
        <v>0</v>
      </c>
      <c r="AJ584" s="22">
        <f t="shared" si="1758"/>
        <v>4597.7</v>
      </c>
      <c r="AK584" s="22">
        <f t="shared" si="1759"/>
        <v>4597.7</v>
      </c>
      <c r="AL584" s="22">
        <f t="shared" si="1760"/>
        <v>4597.7</v>
      </c>
      <c r="AM584" s="22">
        <f t="shared" si="1972"/>
        <v>0</v>
      </c>
      <c r="AN584" s="22">
        <f t="shared" si="1949"/>
        <v>0</v>
      </c>
      <c r="AO584" s="22">
        <f t="shared" si="1950"/>
        <v>0</v>
      </c>
      <c r="AP584" s="22">
        <f t="shared" si="1761"/>
        <v>4597.7</v>
      </c>
      <c r="AQ584" s="22">
        <f t="shared" si="1762"/>
        <v>4597.7</v>
      </c>
      <c r="AR584" s="22">
        <f t="shared" si="1763"/>
        <v>4597.7</v>
      </c>
      <c r="AS584" s="22">
        <f t="shared" si="1951"/>
        <v>0</v>
      </c>
      <c r="AT584" s="22">
        <f t="shared" si="1952"/>
        <v>0</v>
      </c>
      <c r="AU584" s="22">
        <f t="shared" si="1953"/>
        <v>0</v>
      </c>
      <c r="AV584" s="22">
        <f t="shared" si="1764"/>
        <v>4597.7</v>
      </c>
      <c r="AW584" s="22">
        <f t="shared" si="1765"/>
        <v>4597.7</v>
      </c>
      <c r="AX584" s="22">
        <f t="shared" si="1766"/>
        <v>4597.7</v>
      </c>
      <c r="AY584" s="22">
        <f t="shared" ref="AY584:AY586" si="1974">AY585</f>
        <v>-1149.425</v>
      </c>
      <c r="AZ584" s="22">
        <f t="shared" si="1955"/>
        <v>0</v>
      </c>
      <c r="BA584" s="22">
        <f t="shared" si="1956"/>
        <v>0</v>
      </c>
      <c r="BB584" s="22">
        <f t="shared" si="1767"/>
        <v>3448.2749999999996</v>
      </c>
      <c r="BC584" s="22">
        <f t="shared" si="1768"/>
        <v>4597.7</v>
      </c>
      <c r="BD584" s="22">
        <f t="shared" si="1769"/>
        <v>4597.7</v>
      </c>
      <c r="BE584" s="22">
        <f t="shared" si="1957"/>
        <v>0</v>
      </c>
      <c r="BF584" s="22">
        <f t="shared" si="1958"/>
        <v>0</v>
      </c>
      <c r="BG584" s="22">
        <f t="shared" si="1959"/>
        <v>0</v>
      </c>
      <c r="BH584" s="22">
        <f t="shared" si="1770"/>
        <v>3448.2749999999996</v>
      </c>
      <c r="BI584" s="22">
        <f t="shared" si="1771"/>
        <v>4597.7</v>
      </c>
      <c r="BJ584" s="22">
        <f t="shared" si="1772"/>
        <v>4597.7</v>
      </c>
      <c r="BK584" s="22">
        <f t="shared" si="1973"/>
        <v>0</v>
      </c>
      <c r="BL584" s="22">
        <f t="shared" si="1961"/>
        <v>0</v>
      </c>
      <c r="BM584" s="22">
        <f t="shared" si="1962"/>
        <v>0</v>
      </c>
      <c r="BN584" s="22">
        <f t="shared" si="1773"/>
        <v>3448.2749999999996</v>
      </c>
      <c r="BO584" s="22">
        <f t="shared" si="1774"/>
        <v>4597.7</v>
      </c>
      <c r="BP584" s="22">
        <f t="shared" si="1775"/>
        <v>4597.7</v>
      </c>
      <c r="BQ584" s="22">
        <f t="shared" si="1963"/>
        <v>0</v>
      </c>
      <c r="BR584" s="22">
        <f t="shared" si="1964"/>
        <v>0</v>
      </c>
      <c r="BS584" s="22">
        <f t="shared" si="1776"/>
        <v>3448.2749999999996</v>
      </c>
      <c r="BT584" s="22">
        <f t="shared" si="1777"/>
        <v>4597.7</v>
      </c>
      <c r="BU584" s="22">
        <f t="shared" si="1778"/>
        <v>4597.7</v>
      </c>
      <c r="BV584" s="22">
        <f t="shared" si="1965"/>
        <v>0</v>
      </c>
      <c r="BW584" s="22">
        <f t="shared" si="1966"/>
        <v>0</v>
      </c>
      <c r="BX584" s="22">
        <f t="shared" si="1779"/>
        <v>3448.2749999999996</v>
      </c>
      <c r="BY584" s="22">
        <f t="shared" si="1780"/>
        <v>4597.7</v>
      </c>
      <c r="BZ584" s="22">
        <f t="shared" si="1781"/>
        <v>4597.7</v>
      </c>
      <c r="CA584" s="22">
        <f t="shared" si="1967"/>
        <v>-2298.85</v>
      </c>
      <c r="CB584" s="22">
        <f t="shared" si="1968"/>
        <v>0</v>
      </c>
      <c r="CC584" s="22">
        <f t="shared" si="1969"/>
        <v>0</v>
      </c>
      <c r="CD584" s="22">
        <f t="shared" si="1883"/>
        <v>1149.4249999999997</v>
      </c>
      <c r="CE584" s="22">
        <f t="shared" si="1970"/>
        <v>0</v>
      </c>
      <c r="CF584" s="34">
        <f t="shared" si="1782"/>
        <v>1149.4249999999997</v>
      </c>
      <c r="CG584" s="22">
        <f t="shared" si="1884"/>
        <v>4597.7</v>
      </c>
      <c r="CH584" s="22">
        <f t="shared" si="1971"/>
        <v>0</v>
      </c>
      <c r="CI584" s="22">
        <f t="shared" si="1783"/>
        <v>4597.7</v>
      </c>
      <c r="CJ584" s="22">
        <f t="shared" si="1885"/>
        <v>4597.7</v>
      </c>
      <c r="CK584" s="22">
        <f t="shared" si="1971"/>
        <v>0</v>
      </c>
      <c r="CL584" s="22">
        <f t="shared" si="1784"/>
        <v>4597.7</v>
      </c>
      <c r="CM584" s="22">
        <f t="shared" si="1971"/>
        <v>0</v>
      </c>
      <c r="CN584" s="15"/>
      <c r="CO584" s="35"/>
      <c r="CU584" s="5" t="s">
        <v>31</v>
      </c>
    </row>
    <row r="585" spans="1:99" ht="31.2" x14ac:dyDescent="0.3">
      <c r="A585" s="32" t="s">
        <v>369</v>
      </c>
      <c r="B585" s="16">
        <v>300</v>
      </c>
      <c r="C585" s="32"/>
      <c r="D585" s="32"/>
      <c r="E585" s="33" t="s">
        <v>194</v>
      </c>
      <c r="F585" s="22">
        <f t="shared" si="1930"/>
        <v>4597.7</v>
      </c>
      <c r="G585" s="22">
        <f t="shared" si="1931"/>
        <v>4597.7</v>
      </c>
      <c r="H585" s="22">
        <f t="shared" si="1932"/>
        <v>4597.7</v>
      </c>
      <c r="I585" s="22">
        <f t="shared" si="1933"/>
        <v>0</v>
      </c>
      <c r="J585" s="22">
        <f t="shared" si="1934"/>
        <v>0</v>
      </c>
      <c r="K585" s="22">
        <f t="shared" si="1935"/>
        <v>0</v>
      </c>
      <c r="L585" s="22">
        <f t="shared" si="1746"/>
        <v>4597.7</v>
      </c>
      <c r="M585" s="22">
        <f t="shared" si="1747"/>
        <v>4597.7</v>
      </c>
      <c r="N585" s="22">
        <f t="shared" si="1748"/>
        <v>4597.7</v>
      </c>
      <c r="O585" s="22">
        <f t="shared" si="1936"/>
        <v>0</v>
      </c>
      <c r="P585" s="22">
        <f t="shared" si="1937"/>
        <v>0</v>
      </c>
      <c r="Q585" s="22">
        <f t="shared" si="1938"/>
        <v>0</v>
      </c>
      <c r="R585" s="22">
        <f t="shared" si="1749"/>
        <v>4597.7</v>
      </c>
      <c r="S585" s="22">
        <f t="shared" si="1750"/>
        <v>4597.7</v>
      </c>
      <c r="T585" s="22">
        <f t="shared" si="1751"/>
        <v>4597.7</v>
      </c>
      <c r="U585" s="22">
        <f t="shared" si="1939"/>
        <v>0</v>
      </c>
      <c r="V585" s="22">
        <f t="shared" si="1940"/>
        <v>0</v>
      </c>
      <c r="W585" s="22">
        <f t="shared" si="1941"/>
        <v>0</v>
      </c>
      <c r="X585" s="22">
        <f t="shared" si="1752"/>
        <v>4597.7</v>
      </c>
      <c r="Y585" s="22">
        <f t="shared" si="1753"/>
        <v>4597.7</v>
      </c>
      <c r="Z585" s="22">
        <f t="shared" si="1754"/>
        <v>4597.7</v>
      </c>
      <c r="AA585" s="22">
        <f t="shared" si="1942"/>
        <v>0</v>
      </c>
      <c r="AB585" s="22">
        <f t="shared" si="1943"/>
        <v>0</v>
      </c>
      <c r="AC585" s="22">
        <f t="shared" si="1944"/>
        <v>0</v>
      </c>
      <c r="AD585" s="22">
        <f t="shared" si="1755"/>
        <v>4597.7</v>
      </c>
      <c r="AE585" s="22">
        <f t="shared" si="1756"/>
        <v>4597.7</v>
      </c>
      <c r="AF585" s="22">
        <f t="shared" si="1757"/>
        <v>4597.7</v>
      </c>
      <c r="AG585" s="22">
        <f t="shared" si="1945"/>
        <v>0</v>
      </c>
      <c r="AH585" s="22">
        <f t="shared" si="1946"/>
        <v>0</v>
      </c>
      <c r="AI585" s="22">
        <f t="shared" si="1947"/>
        <v>0</v>
      </c>
      <c r="AJ585" s="22">
        <f t="shared" si="1758"/>
        <v>4597.7</v>
      </c>
      <c r="AK585" s="22">
        <f t="shared" si="1759"/>
        <v>4597.7</v>
      </c>
      <c r="AL585" s="22">
        <f t="shared" si="1760"/>
        <v>4597.7</v>
      </c>
      <c r="AM585" s="22">
        <f t="shared" si="1972"/>
        <v>0</v>
      </c>
      <c r="AN585" s="22">
        <f t="shared" si="1949"/>
        <v>0</v>
      </c>
      <c r="AO585" s="22">
        <f t="shared" si="1950"/>
        <v>0</v>
      </c>
      <c r="AP585" s="22">
        <f t="shared" si="1761"/>
        <v>4597.7</v>
      </c>
      <c r="AQ585" s="22">
        <f t="shared" si="1762"/>
        <v>4597.7</v>
      </c>
      <c r="AR585" s="22">
        <f t="shared" si="1763"/>
        <v>4597.7</v>
      </c>
      <c r="AS585" s="22">
        <f t="shared" si="1951"/>
        <v>0</v>
      </c>
      <c r="AT585" s="22">
        <f t="shared" si="1952"/>
        <v>0</v>
      </c>
      <c r="AU585" s="22">
        <f t="shared" si="1953"/>
        <v>0</v>
      </c>
      <c r="AV585" s="22">
        <f t="shared" si="1764"/>
        <v>4597.7</v>
      </c>
      <c r="AW585" s="22">
        <f t="shared" si="1765"/>
        <v>4597.7</v>
      </c>
      <c r="AX585" s="22">
        <f t="shared" si="1766"/>
        <v>4597.7</v>
      </c>
      <c r="AY585" s="22">
        <f t="shared" si="1974"/>
        <v>-1149.425</v>
      </c>
      <c r="AZ585" s="22">
        <f t="shared" si="1955"/>
        <v>0</v>
      </c>
      <c r="BA585" s="22">
        <f t="shared" si="1956"/>
        <v>0</v>
      </c>
      <c r="BB585" s="22">
        <f t="shared" si="1767"/>
        <v>3448.2749999999996</v>
      </c>
      <c r="BC585" s="22">
        <f t="shared" si="1768"/>
        <v>4597.7</v>
      </c>
      <c r="BD585" s="22">
        <f t="shared" si="1769"/>
        <v>4597.7</v>
      </c>
      <c r="BE585" s="22">
        <f t="shared" si="1957"/>
        <v>0</v>
      </c>
      <c r="BF585" s="22">
        <f t="shared" si="1958"/>
        <v>0</v>
      </c>
      <c r="BG585" s="22">
        <f t="shared" si="1959"/>
        <v>0</v>
      </c>
      <c r="BH585" s="22">
        <f t="shared" si="1770"/>
        <v>3448.2749999999996</v>
      </c>
      <c r="BI585" s="22">
        <f t="shared" si="1771"/>
        <v>4597.7</v>
      </c>
      <c r="BJ585" s="22">
        <f t="shared" si="1772"/>
        <v>4597.7</v>
      </c>
      <c r="BK585" s="22">
        <f t="shared" si="1973"/>
        <v>0</v>
      </c>
      <c r="BL585" s="22">
        <f t="shared" si="1961"/>
        <v>0</v>
      </c>
      <c r="BM585" s="22">
        <f t="shared" si="1962"/>
        <v>0</v>
      </c>
      <c r="BN585" s="22">
        <f t="shared" si="1773"/>
        <v>3448.2749999999996</v>
      </c>
      <c r="BO585" s="22">
        <f t="shared" si="1774"/>
        <v>4597.7</v>
      </c>
      <c r="BP585" s="22">
        <f t="shared" si="1775"/>
        <v>4597.7</v>
      </c>
      <c r="BQ585" s="22">
        <f t="shared" si="1963"/>
        <v>0</v>
      </c>
      <c r="BR585" s="22">
        <f t="shared" si="1964"/>
        <v>0</v>
      </c>
      <c r="BS585" s="22">
        <f t="shared" si="1776"/>
        <v>3448.2749999999996</v>
      </c>
      <c r="BT585" s="22">
        <f t="shared" si="1777"/>
        <v>4597.7</v>
      </c>
      <c r="BU585" s="22">
        <f t="shared" si="1778"/>
        <v>4597.7</v>
      </c>
      <c r="BV585" s="22">
        <f t="shared" si="1965"/>
        <v>0</v>
      </c>
      <c r="BW585" s="22">
        <f t="shared" si="1966"/>
        <v>0</v>
      </c>
      <c r="BX585" s="22">
        <f t="shared" si="1779"/>
        <v>3448.2749999999996</v>
      </c>
      <c r="BY585" s="22">
        <f t="shared" si="1780"/>
        <v>4597.7</v>
      </c>
      <c r="BZ585" s="22">
        <f t="shared" si="1781"/>
        <v>4597.7</v>
      </c>
      <c r="CA585" s="22">
        <f t="shared" si="1967"/>
        <v>-2298.85</v>
      </c>
      <c r="CB585" s="22">
        <f t="shared" si="1968"/>
        <v>0</v>
      </c>
      <c r="CC585" s="22">
        <f t="shared" si="1969"/>
        <v>0</v>
      </c>
      <c r="CD585" s="22">
        <f t="shared" si="1883"/>
        <v>1149.4249999999997</v>
      </c>
      <c r="CE585" s="22">
        <f t="shared" si="1970"/>
        <v>0</v>
      </c>
      <c r="CF585" s="34">
        <f t="shared" si="1782"/>
        <v>1149.4249999999997</v>
      </c>
      <c r="CG585" s="22">
        <f t="shared" si="1884"/>
        <v>4597.7</v>
      </c>
      <c r="CH585" s="22">
        <f t="shared" si="1971"/>
        <v>0</v>
      </c>
      <c r="CI585" s="22">
        <f t="shared" si="1783"/>
        <v>4597.7</v>
      </c>
      <c r="CJ585" s="22">
        <f t="shared" si="1885"/>
        <v>4597.7</v>
      </c>
      <c r="CK585" s="22">
        <f t="shared" si="1971"/>
        <v>0</v>
      </c>
      <c r="CL585" s="22">
        <f t="shared" si="1784"/>
        <v>4597.7</v>
      </c>
      <c r="CM585" s="22">
        <f t="shared" si="1971"/>
        <v>0</v>
      </c>
      <c r="CN585" s="15"/>
      <c r="CO585" s="35"/>
      <c r="CS585" s="5" t="s">
        <v>29</v>
      </c>
    </row>
    <row r="586" spans="1:99" ht="31.2" x14ac:dyDescent="0.3">
      <c r="A586" s="32" t="s">
        <v>369</v>
      </c>
      <c r="B586" s="16">
        <v>310</v>
      </c>
      <c r="C586" s="32"/>
      <c r="D586" s="32"/>
      <c r="E586" s="33" t="s">
        <v>360</v>
      </c>
      <c r="F586" s="22">
        <f t="shared" si="1930"/>
        <v>4597.7</v>
      </c>
      <c r="G586" s="22">
        <f t="shared" si="1931"/>
        <v>4597.7</v>
      </c>
      <c r="H586" s="22">
        <f t="shared" si="1932"/>
        <v>4597.7</v>
      </c>
      <c r="I586" s="22">
        <f t="shared" si="1933"/>
        <v>0</v>
      </c>
      <c r="J586" s="22">
        <f t="shared" si="1934"/>
        <v>0</v>
      </c>
      <c r="K586" s="22">
        <f t="shared" si="1935"/>
        <v>0</v>
      </c>
      <c r="L586" s="22">
        <f t="shared" si="1746"/>
        <v>4597.7</v>
      </c>
      <c r="M586" s="22">
        <f t="shared" si="1747"/>
        <v>4597.7</v>
      </c>
      <c r="N586" s="22">
        <f t="shared" si="1748"/>
        <v>4597.7</v>
      </c>
      <c r="O586" s="22">
        <f t="shared" si="1936"/>
        <v>0</v>
      </c>
      <c r="P586" s="22">
        <f t="shared" si="1937"/>
        <v>0</v>
      </c>
      <c r="Q586" s="22">
        <f t="shared" si="1938"/>
        <v>0</v>
      </c>
      <c r="R586" s="22">
        <f t="shared" si="1749"/>
        <v>4597.7</v>
      </c>
      <c r="S586" s="22">
        <f t="shared" si="1750"/>
        <v>4597.7</v>
      </c>
      <c r="T586" s="22">
        <f t="shared" si="1751"/>
        <v>4597.7</v>
      </c>
      <c r="U586" s="22">
        <f t="shared" si="1939"/>
        <v>0</v>
      </c>
      <c r="V586" s="22">
        <f t="shared" si="1940"/>
        <v>0</v>
      </c>
      <c r="W586" s="22">
        <f t="shared" si="1941"/>
        <v>0</v>
      </c>
      <c r="X586" s="22">
        <f t="shared" si="1752"/>
        <v>4597.7</v>
      </c>
      <c r="Y586" s="22">
        <f t="shared" si="1753"/>
        <v>4597.7</v>
      </c>
      <c r="Z586" s="22">
        <f t="shared" si="1754"/>
        <v>4597.7</v>
      </c>
      <c r="AA586" s="22">
        <f t="shared" si="1942"/>
        <v>0</v>
      </c>
      <c r="AB586" s="22">
        <f t="shared" si="1943"/>
        <v>0</v>
      </c>
      <c r="AC586" s="22">
        <f t="shared" si="1944"/>
        <v>0</v>
      </c>
      <c r="AD586" s="22">
        <f t="shared" si="1755"/>
        <v>4597.7</v>
      </c>
      <c r="AE586" s="22">
        <f t="shared" si="1756"/>
        <v>4597.7</v>
      </c>
      <c r="AF586" s="22">
        <f t="shared" si="1757"/>
        <v>4597.7</v>
      </c>
      <c r="AG586" s="22">
        <f t="shared" si="1945"/>
        <v>0</v>
      </c>
      <c r="AH586" s="22">
        <f t="shared" si="1946"/>
        <v>0</v>
      </c>
      <c r="AI586" s="22">
        <f t="shared" si="1947"/>
        <v>0</v>
      </c>
      <c r="AJ586" s="22">
        <f t="shared" si="1758"/>
        <v>4597.7</v>
      </c>
      <c r="AK586" s="22">
        <f t="shared" si="1759"/>
        <v>4597.7</v>
      </c>
      <c r="AL586" s="22">
        <f t="shared" si="1760"/>
        <v>4597.7</v>
      </c>
      <c r="AM586" s="22">
        <f t="shared" si="1972"/>
        <v>0</v>
      </c>
      <c r="AN586" s="22">
        <f t="shared" si="1949"/>
        <v>0</v>
      </c>
      <c r="AO586" s="22">
        <f t="shared" si="1950"/>
        <v>0</v>
      </c>
      <c r="AP586" s="22">
        <f t="shared" si="1761"/>
        <v>4597.7</v>
      </c>
      <c r="AQ586" s="22">
        <f t="shared" si="1762"/>
        <v>4597.7</v>
      </c>
      <c r="AR586" s="22">
        <f t="shared" si="1763"/>
        <v>4597.7</v>
      </c>
      <c r="AS586" s="22">
        <f t="shared" si="1951"/>
        <v>0</v>
      </c>
      <c r="AT586" s="22">
        <f t="shared" si="1952"/>
        <v>0</v>
      </c>
      <c r="AU586" s="22">
        <f t="shared" si="1953"/>
        <v>0</v>
      </c>
      <c r="AV586" s="22">
        <f t="shared" si="1764"/>
        <v>4597.7</v>
      </c>
      <c r="AW586" s="22">
        <f t="shared" si="1765"/>
        <v>4597.7</v>
      </c>
      <c r="AX586" s="22">
        <f t="shared" si="1766"/>
        <v>4597.7</v>
      </c>
      <c r="AY586" s="22">
        <f t="shared" si="1974"/>
        <v>-1149.425</v>
      </c>
      <c r="AZ586" s="22">
        <f t="shared" si="1955"/>
        <v>0</v>
      </c>
      <c r="BA586" s="22">
        <f t="shared" si="1956"/>
        <v>0</v>
      </c>
      <c r="BB586" s="22">
        <f t="shared" si="1767"/>
        <v>3448.2749999999996</v>
      </c>
      <c r="BC586" s="22">
        <f t="shared" si="1768"/>
        <v>4597.7</v>
      </c>
      <c r="BD586" s="22">
        <f t="shared" si="1769"/>
        <v>4597.7</v>
      </c>
      <c r="BE586" s="22">
        <f t="shared" si="1957"/>
        <v>0</v>
      </c>
      <c r="BF586" s="22">
        <f t="shared" si="1958"/>
        <v>0</v>
      </c>
      <c r="BG586" s="22">
        <f t="shared" si="1959"/>
        <v>0</v>
      </c>
      <c r="BH586" s="22">
        <f t="shared" si="1770"/>
        <v>3448.2749999999996</v>
      </c>
      <c r="BI586" s="22">
        <f t="shared" si="1771"/>
        <v>4597.7</v>
      </c>
      <c r="BJ586" s="22">
        <f t="shared" si="1772"/>
        <v>4597.7</v>
      </c>
      <c r="BK586" s="22">
        <f t="shared" si="1973"/>
        <v>0</v>
      </c>
      <c r="BL586" s="22">
        <f t="shared" si="1961"/>
        <v>0</v>
      </c>
      <c r="BM586" s="22">
        <f t="shared" si="1962"/>
        <v>0</v>
      </c>
      <c r="BN586" s="22">
        <f t="shared" si="1773"/>
        <v>3448.2749999999996</v>
      </c>
      <c r="BO586" s="22">
        <f t="shared" si="1774"/>
        <v>4597.7</v>
      </c>
      <c r="BP586" s="22">
        <f t="shared" si="1775"/>
        <v>4597.7</v>
      </c>
      <c r="BQ586" s="22">
        <f t="shared" si="1963"/>
        <v>0</v>
      </c>
      <c r="BR586" s="22">
        <f t="shared" si="1964"/>
        <v>0</v>
      </c>
      <c r="BS586" s="22">
        <f t="shared" si="1776"/>
        <v>3448.2749999999996</v>
      </c>
      <c r="BT586" s="22">
        <f t="shared" si="1777"/>
        <v>4597.7</v>
      </c>
      <c r="BU586" s="22">
        <f t="shared" si="1778"/>
        <v>4597.7</v>
      </c>
      <c r="BV586" s="22">
        <f t="shared" si="1965"/>
        <v>0</v>
      </c>
      <c r="BW586" s="22">
        <f t="shared" si="1966"/>
        <v>0</v>
      </c>
      <c r="BX586" s="22">
        <f t="shared" si="1779"/>
        <v>3448.2749999999996</v>
      </c>
      <c r="BY586" s="22">
        <f t="shared" si="1780"/>
        <v>4597.7</v>
      </c>
      <c r="BZ586" s="22">
        <f t="shared" si="1781"/>
        <v>4597.7</v>
      </c>
      <c r="CA586" s="22">
        <f t="shared" si="1967"/>
        <v>-2298.85</v>
      </c>
      <c r="CB586" s="22">
        <f t="shared" si="1968"/>
        <v>0</v>
      </c>
      <c r="CC586" s="22">
        <f t="shared" si="1969"/>
        <v>0</v>
      </c>
      <c r="CD586" s="22">
        <f t="shared" si="1883"/>
        <v>1149.4249999999997</v>
      </c>
      <c r="CE586" s="22">
        <f t="shared" si="1970"/>
        <v>0</v>
      </c>
      <c r="CF586" s="34">
        <f t="shared" si="1782"/>
        <v>1149.4249999999997</v>
      </c>
      <c r="CG586" s="22">
        <f t="shared" si="1884"/>
        <v>4597.7</v>
      </c>
      <c r="CH586" s="22">
        <f t="shared" si="1971"/>
        <v>0</v>
      </c>
      <c r="CI586" s="22">
        <f t="shared" si="1783"/>
        <v>4597.7</v>
      </c>
      <c r="CJ586" s="22">
        <f t="shared" si="1885"/>
        <v>4597.7</v>
      </c>
      <c r="CK586" s="22">
        <f t="shared" si="1971"/>
        <v>0</v>
      </c>
      <c r="CL586" s="22">
        <f t="shared" si="1784"/>
        <v>4597.7</v>
      </c>
      <c r="CM586" s="22">
        <f t="shared" si="1971"/>
        <v>0</v>
      </c>
      <c r="CN586" s="15"/>
      <c r="CO586" s="35"/>
      <c r="CT586" s="5" t="s">
        <v>30</v>
      </c>
    </row>
    <row r="587" spans="1:99" x14ac:dyDescent="0.3">
      <c r="A587" s="32" t="s">
        <v>369</v>
      </c>
      <c r="B587" s="16">
        <v>310</v>
      </c>
      <c r="C587" s="32" t="s">
        <v>134</v>
      </c>
      <c r="D587" s="32" t="s">
        <v>67</v>
      </c>
      <c r="E587" s="33" t="s">
        <v>236</v>
      </c>
      <c r="F587" s="22">
        <v>4597.7</v>
      </c>
      <c r="G587" s="22">
        <v>4597.7</v>
      </c>
      <c r="H587" s="22">
        <v>4597.7</v>
      </c>
      <c r="I587" s="22"/>
      <c r="J587" s="22"/>
      <c r="K587" s="22"/>
      <c r="L587" s="22">
        <f t="shared" si="1746"/>
        <v>4597.7</v>
      </c>
      <c r="M587" s="22">
        <f t="shared" si="1747"/>
        <v>4597.7</v>
      </c>
      <c r="N587" s="22">
        <f t="shared" si="1748"/>
        <v>4597.7</v>
      </c>
      <c r="O587" s="22"/>
      <c r="P587" s="22"/>
      <c r="Q587" s="22"/>
      <c r="R587" s="22">
        <f t="shared" si="1749"/>
        <v>4597.7</v>
      </c>
      <c r="S587" s="22">
        <f t="shared" si="1750"/>
        <v>4597.7</v>
      </c>
      <c r="T587" s="22">
        <f t="shared" si="1751"/>
        <v>4597.7</v>
      </c>
      <c r="U587" s="22"/>
      <c r="V587" s="22"/>
      <c r="W587" s="22"/>
      <c r="X587" s="22">
        <f t="shared" si="1752"/>
        <v>4597.7</v>
      </c>
      <c r="Y587" s="22">
        <f t="shared" si="1753"/>
        <v>4597.7</v>
      </c>
      <c r="Z587" s="22">
        <f t="shared" si="1754"/>
        <v>4597.7</v>
      </c>
      <c r="AA587" s="22"/>
      <c r="AB587" s="22"/>
      <c r="AC587" s="22"/>
      <c r="AD587" s="22">
        <f t="shared" si="1755"/>
        <v>4597.7</v>
      </c>
      <c r="AE587" s="22">
        <f t="shared" si="1756"/>
        <v>4597.7</v>
      </c>
      <c r="AF587" s="22">
        <f t="shared" si="1757"/>
        <v>4597.7</v>
      </c>
      <c r="AG587" s="22"/>
      <c r="AH587" s="22"/>
      <c r="AI587" s="22"/>
      <c r="AJ587" s="22">
        <f t="shared" si="1758"/>
        <v>4597.7</v>
      </c>
      <c r="AK587" s="22">
        <f t="shared" si="1759"/>
        <v>4597.7</v>
      </c>
      <c r="AL587" s="22">
        <f t="shared" si="1760"/>
        <v>4597.7</v>
      </c>
      <c r="AM587" s="22"/>
      <c r="AN587" s="22"/>
      <c r="AO587" s="22"/>
      <c r="AP587" s="22">
        <f t="shared" si="1761"/>
        <v>4597.7</v>
      </c>
      <c r="AQ587" s="22">
        <f t="shared" si="1762"/>
        <v>4597.7</v>
      </c>
      <c r="AR587" s="22">
        <f t="shared" si="1763"/>
        <v>4597.7</v>
      </c>
      <c r="AS587" s="22"/>
      <c r="AT587" s="22"/>
      <c r="AU587" s="22"/>
      <c r="AV587" s="22">
        <f t="shared" si="1764"/>
        <v>4597.7</v>
      </c>
      <c r="AW587" s="22">
        <f t="shared" si="1765"/>
        <v>4597.7</v>
      </c>
      <c r="AX587" s="22">
        <f t="shared" si="1766"/>
        <v>4597.7</v>
      </c>
      <c r="AY587" s="22">
        <v>-1149.425</v>
      </c>
      <c r="AZ587" s="22"/>
      <c r="BA587" s="22"/>
      <c r="BB587" s="22">
        <f t="shared" si="1767"/>
        <v>3448.2749999999996</v>
      </c>
      <c r="BC587" s="22">
        <f t="shared" si="1768"/>
        <v>4597.7</v>
      </c>
      <c r="BD587" s="22">
        <f t="shared" si="1769"/>
        <v>4597.7</v>
      </c>
      <c r="BE587" s="22"/>
      <c r="BF587" s="22"/>
      <c r="BG587" s="22"/>
      <c r="BH587" s="22">
        <f t="shared" si="1770"/>
        <v>3448.2749999999996</v>
      </c>
      <c r="BI587" s="22">
        <f t="shared" si="1771"/>
        <v>4597.7</v>
      </c>
      <c r="BJ587" s="22">
        <f t="shared" si="1772"/>
        <v>4597.7</v>
      </c>
      <c r="BK587" s="22"/>
      <c r="BL587" s="22"/>
      <c r="BM587" s="22"/>
      <c r="BN587" s="22">
        <f t="shared" si="1773"/>
        <v>3448.2749999999996</v>
      </c>
      <c r="BO587" s="22">
        <f t="shared" si="1774"/>
        <v>4597.7</v>
      </c>
      <c r="BP587" s="22">
        <f t="shared" si="1775"/>
        <v>4597.7</v>
      </c>
      <c r="BQ587" s="22"/>
      <c r="BR587" s="22"/>
      <c r="BS587" s="22">
        <f t="shared" si="1776"/>
        <v>3448.2749999999996</v>
      </c>
      <c r="BT587" s="22">
        <f t="shared" si="1777"/>
        <v>4597.7</v>
      </c>
      <c r="BU587" s="22">
        <f t="shared" si="1778"/>
        <v>4597.7</v>
      </c>
      <c r="BV587" s="22"/>
      <c r="BW587" s="22"/>
      <c r="BX587" s="22">
        <f t="shared" si="1779"/>
        <v>3448.2749999999996</v>
      </c>
      <c r="BY587" s="22">
        <f t="shared" si="1780"/>
        <v>4597.7</v>
      </c>
      <c r="BZ587" s="22">
        <f t="shared" si="1781"/>
        <v>4597.7</v>
      </c>
      <c r="CA587" s="22">
        <v>-2298.85</v>
      </c>
      <c r="CB587" s="22"/>
      <c r="CC587" s="22"/>
      <c r="CD587" s="22">
        <f t="shared" si="1883"/>
        <v>1149.4249999999997</v>
      </c>
      <c r="CE587" s="22"/>
      <c r="CF587" s="34">
        <f t="shared" si="1782"/>
        <v>1149.4249999999997</v>
      </c>
      <c r="CG587" s="22">
        <f t="shared" si="1884"/>
        <v>4597.7</v>
      </c>
      <c r="CH587" s="22"/>
      <c r="CI587" s="22">
        <f t="shared" si="1783"/>
        <v>4597.7</v>
      </c>
      <c r="CJ587" s="22">
        <f t="shared" si="1885"/>
        <v>4597.7</v>
      </c>
      <c r="CK587" s="22"/>
      <c r="CL587" s="22">
        <f t="shared" si="1784"/>
        <v>4597.7</v>
      </c>
      <c r="CM587" s="22"/>
      <c r="CN587" s="15"/>
      <c r="CO587" s="35"/>
    </row>
    <row r="588" spans="1:99" ht="62.4" x14ac:dyDescent="0.3">
      <c r="A588" s="32" t="s">
        <v>371</v>
      </c>
      <c r="B588" s="16"/>
      <c r="C588" s="32"/>
      <c r="D588" s="32"/>
      <c r="E588" s="33" t="s">
        <v>372</v>
      </c>
      <c r="F588" s="22">
        <f t="shared" ref="F588:K588" si="1975">F592+F589</f>
        <v>0</v>
      </c>
      <c r="G588" s="22">
        <f t="shared" si="1975"/>
        <v>0</v>
      </c>
      <c r="H588" s="22">
        <f t="shared" si="1975"/>
        <v>0</v>
      </c>
      <c r="I588" s="22">
        <f t="shared" si="1975"/>
        <v>0</v>
      </c>
      <c r="J588" s="22">
        <f t="shared" si="1975"/>
        <v>0</v>
      </c>
      <c r="K588" s="22">
        <f t="shared" si="1975"/>
        <v>0</v>
      </c>
      <c r="L588" s="22">
        <f t="shared" si="1746"/>
        <v>0</v>
      </c>
      <c r="M588" s="22">
        <f t="shared" si="1747"/>
        <v>0</v>
      </c>
      <c r="N588" s="22">
        <f t="shared" si="1748"/>
        <v>0</v>
      </c>
      <c r="O588" s="22">
        <f>O592+O589</f>
        <v>0</v>
      </c>
      <c r="P588" s="22">
        <f>P592+P589</f>
        <v>0</v>
      </c>
      <c r="Q588" s="22">
        <f>Q592+Q589</f>
        <v>0</v>
      </c>
      <c r="R588" s="22">
        <f t="shared" si="1749"/>
        <v>0</v>
      </c>
      <c r="S588" s="22">
        <f t="shared" si="1750"/>
        <v>0</v>
      </c>
      <c r="T588" s="22">
        <f t="shared" si="1751"/>
        <v>0</v>
      </c>
      <c r="U588" s="22">
        <f>U592+U589</f>
        <v>0</v>
      </c>
      <c r="V588" s="22">
        <f>V592+V589</f>
        <v>0</v>
      </c>
      <c r="W588" s="22">
        <f>W592+W589</f>
        <v>0</v>
      </c>
      <c r="X588" s="22">
        <f t="shared" si="1752"/>
        <v>0</v>
      </c>
      <c r="Y588" s="22">
        <f t="shared" si="1753"/>
        <v>0</v>
      </c>
      <c r="Z588" s="22">
        <f t="shared" si="1754"/>
        <v>0</v>
      </c>
      <c r="AA588" s="22">
        <f>AA592+AA589</f>
        <v>0</v>
      </c>
      <c r="AB588" s="22">
        <f>AB592+AB589</f>
        <v>0</v>
      </c>
      <c r="AC588" s="22">
        <f>AC592+AC589</f>
        <v>0</v>
      </c>
      <c r="AD588" s="22">
        <f t="shared" si="1755"/>
        <v>0</v>
      </c>
      <c r="AE588" s="22">
        <f t="shared" si="1756"/>
        <v>0</v>
      </c>
      <c r="AF588" s="22">
        <f t="shared" si="1757"/>
        <v>0</v>
      </c>
      <c r="AG588" s="22">
        <f>AG592+AG589</f>
        <v>0</v>
      </c>
      <c r="AH588" s="22">
        <f>AH592+AH589</f>
        <v>0</v>
      </c>
      <c r="AI588" s="22">
        <f>AI592+AI589</f>
        <v>0</v>
      </c>
      <c r="AJ588" s="22">
        <f t="shared" si="1758"/>
        <v>0</v>
      </c>
      <c r="AK588" s="22">
        <f t="shared" si="1759"/>
        <v>0</v>
      </c>
      <c r="AL588" s="22">
        <f t="shared" si="1760"/>
        <v>0</v>
      </c>
      <c r="AM588" s="22">
        <f>AM592+AM589</f>
        <v>2666.6000000000004</v>
      </c>
      <c r="AN588" s="22">
        <f>AN592+AN589</f>
        <v>0</v>
      </c>
      <c r="AO588" s="22">
        <f>AO592+AO589</f>
        <v>0</v>
      </c>
      <c r="AP588" s="22">
        <f t="shared" si="1761"/>
        <v>2666.6000000000004</v>
      </c>
      <c r="AQ588" s="22">
        <f t="shared" si="1762"/>
        <v>0</v>
      </c>
      <c r="AR588" s="22">
        <f t="shared" si="1763"/>
        <v>0</v>
      </c>
      <c r="AS588" s="22">
        <f>AS592+AS589</f>
        <v>0</v>
      </c>
      <c r="AT588" s="22">
        <f>AT592+AT589</f>
        <v>0</v>
      </c>
      <c r="AU588" s="22">
        <f>AU592+AU589</f>
        <v>0</v>
      </c>
      <c r="AV588" s="22">
        <f t="shared" si="1764"/>
        <v>2666.6000000000004</v>
      </c>
      <c r="AW588" s="22">
        <f t="shared" si="1765"/>
        <v>0</v>
      </c>
      <c r="AX588" s="22">
        <f t="shared" si="1766"/>
        <v>0</v>
      </c>
      <c r="AY588" s="22">
        <f>AY592+AY589</f>
        <v>0</v>
      </c>
      <c r="AZ588" s="22">
        <f>AZ592+AZ589</f>
        <v>0</v>
      </c>
      <c r="BA588" s="22">
        <f>BA592+BA589</f>
        <v>0</v>
      </c>
      <c r="BB588" s="22">
        <f t="shared" si="1767"/>
        <v>2666.6000000000004</v>
      </c>
      <c r="BC588" s="22">
        <f t="shared" si="1768"/>
        <v>0</v>
      </c>
      <c r="BD588" s="22">
        <f t="shared" si="1769"/>
        <v>0</v>
      </c>
      <c r="BE588" s="22">
        <f>BE592+BE589</f>
        <v>0</v>
      </c>
      <c r="BF588" s="22">
        <f>BF592+BF589</f>
        <v>0</v>
      </c>
      <c r="BG588" s="22">
        <f>BG592+BG589</f>
        <v>0</v>
      </c>
      <c r="BH588" s="22">
        <f t="shared" si="1770"/>
        <v>2666.6000000000004</v>
      </c>
      <c r="BI588" s="22">
        <f t="shared" si="1771"/>
        <v>0</v>
      </c>
      <c r="BJ588" s="22">
        <f t="shared" si="1772"/>
        <v>0</v>
      </c>
      <c r="BK588" s="22">
        <f>BK592+BK589</f>
        <v>-402.84000000000003</v>
      </c>
      <c r="BL588" s="22">
        <f>BL592+BL589</f>
        <v>0</v>
      </c>
      <c r="BM588" s="22">
        <f>BM592+BM589</f>
        <v>0</v>
      </c>
      <c r="BN588" s="22">
        <f t="shared" si="1773"/>
        <v>2263.7600000000002</v>
      </c>
      <c r="BO588" s="22">
        <f t="shared" si="1774"/>
        <v>0</v>
      </c>
      <c r="BP588" s="22">
        <f t="shared" si="1775"/>
        <v>0</v>
      </c>
      <c r="BQ588" s="22">
        <f>BQ592+BQ589</f>
        <v>0</v>
      </c>
      <c r="BR588" s="22">
        <f>BR592+BR589</f>
        <v>0</v>
      </c>
      <c r="BS588" s="22">
        <f t="shared" si="1776"/>
        <v>2263.7600000000002</v>
      </c>
      <c r="BT588" s="22">
        <f t="shared" si="1777"/>
        <v>0</v>
      </c>
      <c r="BU588" s="22">
        <f t="shared" si="1778"/>
        <v>0</v>
      </c>
      <c r="BV588" s="22">
        <f>BV592+BV589</f>
        <v>0</v>
      </c>
      <c r="BW588" s="22">
        <f>BW592+BW589</f>
        <v>0</v>
      </c>
      <c r="BX588" s="22">
        <f t="shared" si="1779"/>
        <v>2263.7600000000002</v>
      </c>
      <c r="BY588" s="22">
        <f t="shared" si="1780"/>
        <v>0</v>
      </c>
      <c r="BZ588" s="22">
        <f t="shared" si="1781"/>
        <v>0</v>
      </c>
      <c r="CA588" s="22">
        <f>CA592+CA589</f>
        <v>0</v>
      </c>
      <c r="CB588" s="22">
        <f>CB592+CB589</f>
        <v>0</v>
      </c>
      <c r="CC588" s="22">
        <f>CC592+CC589</f>
        <v>0</v>
      </c>
      <c r="CD588" s="22">
        <f t="shared" si="1883"/>
        <v>2263.7600000000002</v>
      </c>
      <c r="CE588" s="22">
        <f>CE592+CE589</f>
        <v>0</v>
      </c>
      <c r="CF588" s="34">
        <f t="shared" si="1782"/>
        <v>2263.7600000000002</v>
      </c>
      <c r="CG588" s="22">
        <f t="shared" si="1884"/>
        <v>0</v>
      </c>
      <c r="CH588" s="22">
        <f>CH592+CH589</f>
        <v>0</v>
      </c>
      <c r="CI588" s="22">
        <f t="shared" si="1783"/>
        <v>0</v>
      </c>
      <c r="CJ588" s="22">
        <f t="shared" si="1885"/>
        <v>0</v>
      </c>
      <c r="CK588" s="22">
        <f>CK592+CK589</f>
        <v>0</v>
      </c>
      <c r="CL588" s="22">
        <f t="shared" si="1784"/>
        <v>0</v>
      </c>
      <c r="CM588" s="22">
        <f>CM592+CM589</f>
        <v>0</v>
      </c>
      <c r="CN588" s="15"/>
      <c r="CO588" s="35"/>
      <c r="CU588" s="5" t="s">
        <v>31</v>
      </c>
    </row>
    <row r="589" spans="1:99" ht="31.2" hidden="1" x14ac:dyDescent="0.3">
      <c r="A589" s="32" t="s">
        <v>371</v>
      </c>
      <c r="B589" s="16">
        <v>200</v>
      </c>
      <c r="C589" s="32"/>
      <c r="D589" s="32"/>
      <c r="E589" s="33" t="s">
        <v>40</v>
      </c>
      <c r="F589" s="22">
        <f t="shared" ref="F589:F590" si="1976">F590</f>
        <v>0</v>
      </c>
      <c r="G589" s="22">
        <f t="shared" ref="G589:G590" si="1977">G590</f>
        <v>0</v>
      </c>
      <c r="H589" s="22">
        <f t="shared" ref="H589:H590" si="1978">H590</f>
        <v>0</v>
      </c>
      <c r="I589" s="22">
        <f t="shared" ref="I589:I590" si="1979">I590</f>
        <v>0</v>
      </c>
      <c r="J589" s="22">
        <f t="shared" ref="J589:J590" si="1980">J590</f>
        <v>0</v>
      </c>
      <c r="K589" s="22">
        <f t="shared" ref="K589:K590" si="1981">K590</f>
        <v>0</v>
      </c>
      <c r="L589" s="22">
        <f t="shared" si="1746"/>
        <v>0</v>
      </c>
      <c r="M589" s="22">
        <f t="shared" si="1747"/>
        <v>0</v>
      </c>
      <c r="N589" s="22">
        <f t="shared" si="1748"/>
        <v>0</v>
      </c>
      <c r="O589" s="22">
        <f t="shared" ref="O589:O590" si="1982">O590</f>
        <v>0</v>
      </c>
      <c r="P589" s="22">
        <f t="shared" ref="P589:P590" si="1983">P590</f>
        <v>0</v>
      </c>
      <c r="Q589" s="22">
        <f t="shared" ref="Q589:Q590" si="1984">Q590</f>
        <v>0</v>
      </c>
      <c r="R589" s="22">
        <f t="shared" si="1749"/>
        <v>0</v>
      </c>
      <c r="S589" s="22">
        <f t="shared" si="1750"/>
        <v>0</v>
      </c>
      <c r="T589" s="22">
        <f t="shared" si="1751"/>
        <v>0</v>
      </c>
      <c r="U589" s="22">
        <f t="shared" ref="U589:U590" si="1985">U590</f>
        <v>0</v>
      </c>
      <c r="V589" s="22">
        <f t="shared" ref="V589:V590" si="1986">V590</f>
        <v>0</v>
      </c>
      <c r="W589" s="22">
        <f t="shared" ref="W589:W590" si="1987">W590</f>
        <v>0</v>
      </c>
      <c r="X589" s="22">
        <f t="shared" si="1752"/>
        <v>0</v>
      </c>
      <c r="Y589" s="22">
        <f t="shared" si="1753"/>
        <v>0</v>
      </c>
      <c r="Z589" s="22">
        <f t="shared" si="1754"/>
        <v>0</v>
      </c>
      <c r="AA589" s="22">
        <f t="shared" ref="AA589:AA590" si="1988">AA590</f>
        <v>0</v>
      </c>
      <c r="AB589" s="22">
        <f t="shared" ref="AB589:AB590" si="1989">AB590</f>
        <v>0</v>
      </c>
      <c r="AC589" s="22">
        <f t="shared" ref="AC589:AC590" si="1990">AC590</f>
        <v>0</v>
      </c>
      <c r="AD589" s="22">
        <f t="shared" si="1755"/>
        <v>0</v>
      </c>
      <c r="AE589" s="22">
        <f t="shared" si="1756"/>
        <v>0</v>
      </c>
      <c r="AF589" s="22">
        <f t="shared" si="1757"/>
        <v>0</v>
      </c>
      <c r="AG589" s="22">
        <f t="shared" ref="AG589:AG590" si="1991">AG590</f>
        <v>0</v>
      </c>
      <c r="AH589" s="22">
        <f t="shared" ref="AH589:AH590" si="1992">AH590</f>
        <v>0</v>
      </c>
      <c r="AI589" s="22">
        <f t="shared" ref="AI589:AI590" si="1993">AI590</f>
        <v>0</v>
      </c>
      <c r="AJ589" s="22">
        <f t="shared" si="1758"/>
        <v>0</v>
      </c>
      <c r="AK589" s="22">
        <f t="shared" si="1759"/>
        <v>0</v>
      </c>
      <c r="AL589" s="22">
        <f t="shared" si="1760"/>
        <v>0</v>
      </c>
      <c r="AM589" s="22">
        <f t="shared" ref="AM589:AM590" si="1994">AM590</f>
        <v>28.8</v>
      </c>
      <c r="AN589" s="22">
        <f t="shared" ref="AN589:AN590" si="1995">AN590</f>
        <v>0</v>
      </c>
      <c r="AO589" s="22">
        <f t="shared" ref="AO589:AO590" si="1996">AO590</f>
        <v>0</v>
      </c>
      <c r="AP589" s="22">
        <f t="shared" si="1761"/>
        <v>28.8</v>
      </c>
      <c r="AQ589" s="22">
        <f t="shared" si="1762"/>
        <v>0</v>
      </c>
      <c r="AR589" s="22">
        <f t="shared" si="1763"/>
        <v>0</v>
      </c>
      <c r="AS589" s="22">
        <f t="shared" ref="AS589:AS590" si="1997">AS590</f>
        <v>0</v>
      </c>
      <c r="AT589" s="22">
        <f t="shared" ref="AT589:AT590" si="1998">AT590</f>
        <v>0</v>
      </c>
      <c r="AU589" s="22">
        <f t="shared" ref="AU589:AU590" si="1999">AU590</f>
        <v>0</v>
      </c>
      <c r="AV589" s="22">
        <f t="shared" si="1764"/>
        <v>28.8</v>
      </c>
      <c r="AW589" s="22">
        <f t="shared" si="1765"/>
        <v>0</v>
      </c>
      <c r="AX589" s="22">
        <f t="shared" si="1766"/>
        <v>0</v>
      </c>
      <c r="AY589" s="22">
        <f t="shared" ref="AY589:AY590" si="2000">AY590</f>
        <v>0</v>
      </c>
      <c r="AZ589" s="22">
        <f t="shared" ref="AZ589:AZ590" si="2001">AZ590</f>
        <v>0</v>
      </c>
      <c r="BA589" s="22">
        <f t="shared" ref="BA589:BA590" si="2002">BA590</f>
        <v>0</v>
      </c>
      <c r="BB589" s="22">
        <f t="shared" si="1767"/>
        <v>28.8</v>
      </c>
      <c r="BC589" s="22">
        <f t="shared" si="1768"/>
        <v>0</v>
      </c>
      <c r="BD589" s="22">
        <f t="shared" si="1769"/>
        <v>0</v>
      </c>
      <c r="BE589" s="22">
        <f t="shared" ref="BE589:BE590" si="2003">BE590</f>
        <v>0</v>
      </c>
      <c r="BF589" s="22">
        <f t="shared" ref="BF589:BF590" si="2004">BF590</f>
        <v>0</v>
      </c>
      <c r="BG589" s="22">
        <f t="shared" ref="BG589:BG590" si="2005">BG590</f>
        <v>0</v>
      </c>
      <c r="BH589" s="22">
        <f t="shared" si="1770"/>
        <v>28.8</v>
      </c>
      <c r="BI589" s="22">
        <f t="shared" si="1771"/>
        <v>0</v>
      </c>
      <c r="BJ589" s="22">
        <f t="shared" si="1772"/>
        <v>0</v>
      </c>
      <c r="BK589" s="22">
        <f t="shared" ref="BK589:BK590" si="2006">BK590</f>
        <v>-28.8</v>
      </c>
      <c r="BL589" s="22">
        <f t="shared" ref="BL589:BL590" si="2007">BL590</f>
        <v>0</v>
      </c>
      <c r="BM589" s="22">
        <f t="shared" ref="BM589:BM590" si="2008">BM590</f>
        <v>0</v>
      </c>
      <c r="BN589" s="22">
        <f t="shared" si="1773"/>
        <v>0</v>
      </c>
      <c r="BO589" s="22">
        <f t="shared" si="1774"/>
        <v>0</v>
      </c>
      <c r="BP589" s="22">
        <f t="shared" si="1775"/>
        <v>0</v>
      </c>
      <c r="BQ589" s="22">
        <f t="shared" ref="BQ589:BQ590" si="2009">BQ590</f>
        <v>0</v>
      </c>
      <c r="BR589" s="22">
        <f t="shared" ref="BR589:BR590" si="2010">BR590</f>
        <v>0</v>
      </c>
      <c r="BS589" s="22">
        <f t="shared" si="1776"/>
        <v>0</v>
      </c>
      <c r="BT589" s="22">
        <f t="shared" si="1777"/>
        <v>0</v>
      </c>
      <c r="BU589" s="22">
        <f t="shared" si="1778"/>
        <v>0</v>
      </c>
      <c r="BV589" s="22">
        <f t="shared" ref="BV589:BV590" si="2011">BV590</f>
        <v>0</v>
      </c>
      <c r="BW589" s="22">
        <f t="shared" ref="BW589:BW590" si="2012">BW590</f>
        <v>0</v>
      </c>
      <c r="BX589" s="22">
        <f t="shared" si="1779"/>
        <v>0</v>
      </c>
      <c r="BY589" s="22">
        <f t="shared" si="1780"/>
        <v>0</v>
      </c>
      <c r="BZ589" s="22">
        <f t="shared" si="1781"/>
        <v>0</v>
      </c>
      <c r="CA589" s="22">
        <f t="shared" ref="CA589:CA590" si="2013">CA590</f>
        <v>0</v>
      </c>
      <c r="CB589" s="22">
        <f t="shared" ref="CB589:CB590" si="2014">CB590</f>
        <v>0</v>
      </c>
      <c r="CC589" s="22">
        <f t="shared" ref="CC589:CC590" si="2015">CC590</f>
        <v>0</v>
      </c>
      <c r="CD589" s="22">
        <f t="shared" si="1883"/>
        <v>0</v>
      </c>
      <c r="CE589" s="22">
        <f t="shared" ref="CE589:CE590" si="2016">CE590</f>
        <v>0</v>
      </c>
      <c r="CF589" s="22"/>
      <c r="CG589" s="22">
        <f t="shared" si="1884"/>
        <v>0</v>
      </c>
      <c r="CH589" s="22">
        <f t="shared" ref="CH589:CM590" si="2017">CH590</f>
        <v>0</v>
      </c>
      <c r="CI589" s="22"/>
      <c r="CJ589" s="22">
        <f t="shared" si="1885"/>
        <v>0</v>
      </c>
      <c r="CK589" s="22">
        <f t="shared" si="2017"/>
        <v>0</v>
      </c>
      <c r="CL589" s="22"/>
      <c r="CM589" s="22">
        <f t="shared" si="2017"/>
        <v>0</v>
      </c>
      <c r="CN589" s="15">
        <v>0</v>
      </c>
      <c r="CO589" s="35"/>
      <c r="CS589" s="5" t="s">
        <v>29</v>
      </c>
    </row>
    <row r="590" spans="1:99" ht="46.8" hidden="1" x14ac:dyDescent="0.3">
      <c r="A590" s="32" t="s">
        <v>371</v>
      </c>
      <c r="B590" s="16">
        <v>240</v>
      </c>
      <c r="C590" s="32"/>
      <c r="D590" s="32"/>
      <c r="E590" s="33" t="s">
        <v>41</v>
      </c>
      <c r="F590" s="22">
        <f t="shared" si="1976"/>
        <v>0</v>
      </c>
      <c r="G590" s="22">
        <f t="shared" si="1977"/>
        <v>0</v>
      </c>
      <c r="H590" s="22">
        <f t="shared" si="1978"/>
        <v>0</v>
      </c>
      <c r="I590" s="22">
        <f t="shared" si="1979"/>
        <v>0</v>
      </c>
      <c r="J590" s="22">
        <f t="shared" si="1980"/>
        <v>0</v>
      </c>
      <c r="K590" s="22">
        <f t="shared" si="1981"/>
        <v>0</v>
      </c>
      <c r="L590" s="22">
        <f t="shared" si="1746"/>
        <v>0</v>
      </c>
      <c r="M590" s="22">
        <f t="shared" si="1747"/>
        <v>0</v>
      </c>
      <c r="N590" s="22">
        <f t="shared" si="1748"/>
        <v>0</v>
      </c>
      <c r="O590" s="22">
        <f t="shared" si="1982"/>
        <v>0</v>
      </c>
      <c r="P590" s="22">
        <f t="shared" si="1983"/>
        <v>0</v>
      </c>
      <c r="Q590" s="22">
        <f t="shared" si="1984"/>
        <v>0</v>
      </c>
      <c r="R590" s="22">
        <f t="shared" si="1749"/>
        <v>0</v>
      </c>
      <c r="S590" s="22">
        <f t="shared" si="1750"/>
        <v>0</v>
      </c>
      <c r="T590" s="22">
        <f t="shared" si="1751"/>
        <v>0</v>
      </c>
      <c r="U590" s="22">
        <f t="shared" si="1985"/>
        <v>0</v>
      </c>
      <c r="V590" s="22">
        <f t="shared" si="1986"/>
        <v>0</v>
      </c>
      <c r="W590" s="22">
        <f t="shared" si="1987"/>
        <v>0</v>
      </c>
      <c r="X590" s="22">
        <f t="shared" si="1752"/>
        <v>0</v>
      </c>
      <c r="Y590" s="22">
        <f t="shared" si="1753"/>
        <v>0</v>
      </c>
      <c r="Z590" s="22">
        <f t="shared" si="1754"/>
        <v>0</v>
      </c>
      <c r="AA590" s="22">
        <f t="shared" si="1988"/>
        <v>0</v>
      </c>
      <c r="AB590" s="22">
        <f t="shared" si="1989"/>
        <v>0</v>
      </c>
      <c r="AC590" s="22">
        <f t="shared" si="1990"/>
        <v>0</v>
      </c>
      <c r="AD590" s="22">
        <f t="shared" si="1755"/>
        <v>0</v>
      </c>
      <c r="AE590" s="22">
        <f t="shared" si="1756"/>
        <v>0</v>
      </c>
      <c r="AF590" s="22">
        <f t="shared" si="1757"/>
        <v>0</v>
      </c>
      <c r="AG590" s="22">
        <f t="shared" si="1991"/>
        <v>0</v>
      </c>
      <c r="AH590" s="22">
        <f t="shared" si="1992"/>
        <v>0</v>
      </c>
      <c r="AI590" s="22">
        <f t="shared" si="1993"/>
        <v>0</v>
      </c>
      <c r="AJ590" s="22">
        <f t="shared" si="1758"/>
        <v>0</v>
      </c>
      <c r="AK590" s="22">
        <f t="shared" si="1759"/>
        <v>0</v>
      </c>
      <c r="AL590" s="22">
        <f t="shared" si="1760"/>
        <v>0</v>
      </c>
      <c r="AM590" s="22">
        <f t="shared" si="1994"/>
        <v>28.8</v>
      </c>
      <c r="AN590" s="22">
        <f t="shared" si="1995"/>
        <v>0</v>
      </c>
      <c r="AO590" s="22">
        <f t="shared" si="1996"/>
        <v>0</v>
      </c>
      <c r="AP590" s="22">
        <f t="shared" si="1761"/>
        <v>28.8</v>
      </c>
      <c r="AQ590" s="22">
        <f t="shared" si="1762"/>
        <v>0</v>
      </c>
      <c r="AR590" s="22">
        <f t="shared" si="1763"/>
        <v>0</v>
      </c>
      <c r="AS590" s="22">
        <f t="shared" si="1997"/>
        <v>0</v>
      </c>
      <c r="AT590" s="22">
        <f t="shared" si="1998"/>
        <v>0</v>
      </c>
      <c r="AU590" s="22">
        <f t="shared" si="1999"/>
        <v>0</v>
      </c>
      <c r="AV590" s="22">
        <f t="shared" si="1764"/>
        <v>28.8</v>
      </c>
      <c r="AW590" s="22">
        <f t="shared" si="1765"/>
        <v>0</v>
      </c>
      <c r="AX590" s="22">
        <f t="shared" si="1766"/>
        <v>0</v>
      </c>
      <c r="AY590" s="22">
        <f t="shared" si="2000"/>
        <v>0</v>
      </c>
      <c r="AZ590" s="22">
        <f t="shared" si="2001"/>
        <v>0</v>
      </c>
      <c r="BA590" s="22">
        <f t="shared" si="2002"/>
        <v>0</v>
      </c>
      <c r="BB590" s="22">
        <f t="shared" si="1767"/>
        <v>28.8</v>
      </c>
      <c r="BC590" s="22">
        <f t="shared" si="1768"/>
        <v>0</v>
      </c>
      <c r="BD590" s="22">
        <f t="shared" si="1769"/>
        <v>0</v>
      </c>
      <c r="BE590" s="22">
        <f t="shared" si="2003"/>
        <v>0</v>
      </c>
      <c r="BF590" s="22">
        <f t="shared" si="2004"/>
        <v>0</v>
      </c>
      <c r="BG590" s="22">
        <f t="shared" si="2005"/>
        <v>0</v>
      </c>
      <c r="BH590" s="22">
        <f t="shared" si="1770"/>
        <v>28.8</v>
      </c>
      <c r="BI590" s="22">
        <f t="shared" si="1771"/>
        <v>0</v>
      </c>
      <c r="BJ590" s="22">
        <f t="shared" si="1772"/>
        <v>0</v>
      </c>
      <c r="BK590" s="22">
        <f t="shared" si="2006"/>
        <v>-28.8</v>
      </c>
      <c r="BL590" s="22">
        <f t="shared" si="2007"/>
        <v>0</v>
      </c>
      <c r="BM590" s="22">
        <f t="shared" si="2008"/>
        <v>0</v>
      </c>
      <c r="BN590" s="22">
        <f t="shared" si="1773"/>
        <v>0</v>
      </c>
      <c r="BO590" s="22">
        <f t="shared" si="1774"/>
        <v>0</v>
      </c>
      <c r="BP590" s="22">
        <f t="shared" si="1775"/>
        <v>0</v>
      </c>
      <c r="BQ590" s="22">
        <f t="shared" si="2009"/>
        <v>0</v>
      </c>
      <c r="BR590" s="22">
        <f t="shared" si="2010"/>
        <v>0</v>
      </c>
      <c r="BS590" s="22">
        <f t="shared" si="1776"/>
        <v>0</v>
      </c>
      <c r="BT590" s="22">
        <f t="shared" si="1777"/>
        <v>0</v>
      </c>
      <c r="BU590" s="22">
        <f t="shared" si="1778"/>
        <v>0</v>
      </c>
      <c r="BV590" s="22">
        <f t="shared" si="2011"/>
        <v>0</v>
      </c>
      <c r="BW590" s="22">
        <f t="shared" si="2012"/>
        <v>0</v>
      </c>
      <c r="BX590" s="22">
        <f t="shared" si="1779"/>
        <v>0</v>
      </c>
      <c r="BY590" s="22">
        <f t="shared" si="1780"/>
        <v>0</v>
      </c>
      <c r="BZ590" s="22">
        <f t="shared" si="1781"/>
        <v>0</v>
      </c>
      <c r="CA590" s="22">
        <f t="shared" si="2013"/>
        <v>0</v>
      </c>
      <c r="CB590" s="22">
        <f t="shared" si="2014"/>
        <v>0</v>
      </c>
      <c r="CC590" s="22">
        <f t="shared" si="2015"/>
        <v>0</v>
      </c>
      <c r="CD590" s="22">
        <f t="shared" si="1883"/>
        <v>0</v>
      </c>
      <c r="CE590" s="22">
        <f t="shared" si="2016"/>
        <v>0</v>
      </c>
      <c r="CF590" s="22"/>
      <c r="CG590" s="22">
        <f t="shared" si="1884"/>
        <v>0</v>
      </c>
      <c r="CH590" s="22">
        <f t="shared" si="2017"/>
        <v>0</v>
      </c>
      <c r="CI590" s="22"/>
      <c r="CJ590" s="22">
        <f t="shared" si="1885"/>
        <v>0</v>
      </c>
      <c r="CK590" s="22">
        <f t="shared" si="2017"/>
        <v>0</v>
      </c>
      <c r="CL590" s="22"/>
      <c r="CM590" s="22">
        <f t="shared" si="2017"/>
        <v>0</v>
      </c>
      <c r="CN590" s="15">
        <v>0</v>
      </c>
      <c r="CO590" s="35"/>
      <c r="CT590" s="5" t="s">
        <v>30</v>
      </c>
    </row>
    <row r="591" spans="1:99" hidden="1" x14ac:dyDescent="0.3">
      <c r="A591" s="32" t="s">
        <v>371</v>
      </c>
      <c r="B591" s="16">
        <v>240</v>
      </c>
      <c r="C591" s="32" t="s">
        <v>134</v>
      </c>
      <c r="D591" s="32" t="s">
        <v>67</v>
      </c>
      <c r="E591" s="33" t="s">
        <v>236</v>
      </c>
      <c r="F591" s="22"/>
      <c r="G591" s="22"/>
      <c r="H591" s="22"/>
      <c r="I591" s="22"/>
      <c r="J591" s="22"/>
      <c r="K591" s="22"/>
      <c r="L591" s="22">
        <f t="shared" si="1746"/>
        <v>0</v>
      </c>
      <c r="M591" s="22">
        <f t="shared" si="1747"/>
        <v>0</v>
      </c>
      <c r="N591" s="22">
        <f t="shared" si="1748"/>
        <v>0</v>
      </c>
      <c r="O591" s="22"/>
      <c r="P591" s="22"/>
      <c r="Q591" s="22"/>
      <c r="R591" s="22">
        <f t="shared" si="1749"/>
        <v>0</v>
      </c>
      <c r="S591" s="22">
        <f t="shared" si="1750"/>
        <v>0</v>
      </c>
      <c r="T591" s="22">
        <f t="shared" si="1751"/>
        <v>0</v>
      </c>
      <c r="U591" s="22"/>
      <c r="V591" s="22"/>
      <c r="W591" s="22"/>
      <c r="X591" s="22">
        <f t="shared" si="1752"/>
        <v>0</v>
      </c>
      <c r="Y591" s="22">
        <f t="shared" si="1753"/>
        <v>0</v>
      </c>
      <c r="Z591" s="22">
        <f t="shared" si="1754"/>
        <v>0</v>
      </c>
      <c r="AA591" s="22"/>
      <c r="AB591" s="22"/>
      <c r="AC591" s="22"/>
      <c r="AD591" s="22">
        <f t="shared" si="1755"/>
        <v>0</v>
      </c>
      <c r="AE591" s="22">
        <f t="shared" si="1756"/>
        <v>0</v>
      </c>
      <c r="AF591" s="22">
        <f t="shared" si="1757"/>
        <v>0</v>
      </c>
      <c r="AG591" s="22"/>
      <c r="AH591" s="22"/>
      <c r="AI591" s="22"/>
      <c r="AJ591" s="22">
        <f t="shared" si="1758"/>
        <v>0</v>
      </c>
      <c r="AK591" s="22">
        <f t="shared" si="1759"/>
        <v>0</v>
      </c>
      <c r="AL591" s="22">
        <f t="shared" si="1760"/>
        <v>0</v>
      </c>
      <c r="AM591" s="22">
        <v>28.8</v>
      </c>
      <c r="AN591" s="22"/>
      <c r="AO591" s="22"/>
      <c r="AP591" s="22">
        <f t="shared" si="1761"/>
        <v>28.8</v>
      </c>
      <c r="AQ591" s="22">
        <f t="shared" si="1762"/>
        <v>0</v>
      </c>
      <c r="AR591" s="22">
        <f t="shared" si="1763"/>
        <v>0</v>
      </c>
      <c r="AS591" s="22"/>
      <c r="AT591" s="22"/>
      <c r="AU591" s="22"/>
      <c r="AV591" s="22">
        <f t="shared" si="1764"/>
        <v>28.8</v>
      </c>
      <c r="AW591" s="22">
        <f t="shared" si="1765"/>
        <v>0</v>
      </c>
      <c r="AX591" s="22">
        <f t="shared" si="1766"/>
        <v>0</v>
      </c>
      <c r="AY591" s="22"/>
      <c r="AZ591" s="22"/>
      <c r="BA591" s="22"/>
      <c r="BB591" s="22">
        <f t="shared" si="1767"/>
        <v>28.8</v>
      </c>
      <c r="BC591" s="22">
        <f t="shared" si="1768"/>
        <v>0</v>
      </c>
      <c r="BD591" s="22">
        <f t="shared" si="1769"/>
        <v>0</v>
      </c>
      <c r="BE591" s="22"/>
      <c r="BF591" s="22"/>
      <c r="BG591" s="22"/>
      <c r="BH591" s="22">
        <f t="shared" si="1770"/>
        <v>28.8</v>
      </c>
      <c r="BI591" s="22">
        <f t="shared" si="1771"/>
        <v>0</v>
      </c>
      <c r="BJ591" s="22">
        <f t="shared" si="1772"/>
        <v>0</v>
      </c>
      <c r="BK591" s="22">
        <v>-28.8</v>
      </c>
      <c r="BL591" s="22"/>
      <c r="BM591" s="22"/>
      <c r="BN591" s="22">
        <f t="shared" si="1773"/>
        <v>0</v>
      </c>
      <c r="BO591" s="22">
        <f t="shared" si="1774"/>
        <v>0</v>
      </c>
      <c r="BP591" s="22">
        <f t="shared" si="1775"/>
        <v>0</v>
      </c>
      <c r="BQ591" s="22"/>
      <c r="BR591" s="22"/>
      <c r="BS591" s="22">
        <f t="shared" si="1776"/>
        <v>0</v>
      </c>
      <c r="BT591" s="22">
        <f t="shared" si="1777"/>
        <v>0</v>
      </c>
      <c r="BU591" s="22">
        <f t="shared" si="1778"/>
        <v>0</v>
      </c>
      <c r="BV591" s="22"/>
      <c r="BW591" s="22"/>
      <c r="BX591" s="22">
        <f t="shared" si="1779"/>
        <v>0</v>
      </c>
      <c r="BY591" s="22">
        <f t="shared" si="1780"/>
        <v>0</v>
      </c>
      <c r="BZ591" s="22">
        <f t="shared" si="1781"/>
        <v>0</v>
      </c>
      <c r="CA591" s="22"/>
      <c r="CB591" s="22"/>
      <c r="CC591" s="22"/>
      <c r="CD591" s="22">
        <f t="shared" si="1883"/>
        <v>0</v>
      </c>
      <c r="CE591" s="22"/>
      <c r="CF591" s="22"/>
      <c r="CG591" s="22">
        <f t="shared" si="1884"/>
        <v>0</v>
      </c>
      <c r="CH591" s="22"/>
      <c r="CI591" s="22"/>
      <c r="CJ591" s="22">
        <f t="shared" si="1885"/>
        <v>0</v>
      </c>
      <c r="CK591" s="22"/>
      <c r="CL591" s="22"/>
      <c r="CM591" s="22"/>
      <c r="CN591" s="15">
        <v>0</v>
      </c>
      <c r="CO591" s="35"/>
    </row>
    <row r="592" spans="1:99" ht="46.8" x14ac:dyDescent="0.3">
      <c r="A592" s="32" t="s">
        <v>371</v>
      </c>
      <c r="B592" s="16">
        <v>600</v>
      </c>
      <c r="C592" s="32"/>
      <c r="D592" s="32"/>
      <c r="E592" s="33" t="s">
        <v>45</v>
      </c>
      <c r="F592" s="22">
        <f t="shared" ref="F592:K592" si="2018">F593+F595</f>
        <v>0</v>
      </c>
      <c r="G592" s="22">
        <f t="shared" si="2018"/>
        <v>0</v>
      </c>
      <c r="H592" s="22">
        <f t="shared" si="2018"/>
        <v>0</v>
      </c>
      <c r="I592" s="22">
        <f t="shared" si="2018"/>
        <v>0</v>
      </c>
      <c r="J592" s="22">
        <f t="shared" si="2018"/>
        <v>0</v>
      </c>
      <c r="K592" s="22">
        <f t="shared" si="2018"/>
        <v>0</v>
      </c>
      <c r="L592" s="22">
        <f t="shared" ref="L592:L655" si="2019">F592+I592</f>
        <v>0</v>
      </c>
      <c r="M592" s="22">
        <f t="shared" ref="M592:M655" si="2020">G592+J592</f>
        <v>0</v>
      </c>
      <c r="N592" s="22">
        <f t="shared" ref="N592:N655" si="2021">H592+K592</f>
        <v>0</v>
      </c>
      <c r="O592" s="22">
        <f>O593+O595</f>
        <v>0</v>
      </c>
      <c r="P592" s="22">
        <f>P593+P595</f>
        <v>0</v>
      </c>
      <c r="Q592" s="22">
        <f>Q593+Q595</f>
        <v>0</v>
      </c>
      <c r="R592" s="22">
        <f t="shared" ref="R592:R655" si="2022">L592+O592</f>
        <v>0</v>
      </c>
      <c r="S592" s="22">
        <f t="shared" ref="S592:S655" si="2023">M592+P592</f>
        <v>0</v>
      </c>
      <c r="T592" s="22">
        <f t="shared" ref="T592:T655" si="2024">N592+Q592</f>
        <v>0</v>
      </c>
      <c r="U592" s="22">
        <f>U593+U595</f>
        <v>0</v>
      </c>
      <c r="V592" s="22">
        <f>V593+V595</f>
        <v>0</v>
      </c>
      <c r="W592" s="22">
        <f>W593+W595</f>
        <v>0</v>
      </c>
      <c r="X592" s="22">
        <f t="shared" ref="X592:X655" si="2025">R592+U592</f>
        <v>0</v>
      </c>
      <c r="Y592" s="22">
        <f t="shared" ref="Y592:Y655" si="2026">S592+V592</f>
        <v>0</v>
      </c>
      <c r="Z592" s="22">
        <f t="shared" ref="Z592:Z655" si="2027">T592+W592</f>
        <v>0</v>
      </c>
      <c r="AA592" s="22">
        <f>AA593+AA595</f>
        <v>0</v>
      </c>
      <c r="AB592" s="22">
        <f>AB593+AB595</f>
        <v>0</v>
      </c>
      <c r="AC592" s="22">
        <f>AC593+AC595</f>
        <v>0</v>
      </c>
      <c r="AD592" s="22">
        <f t="shared" ref="AD592:AD655" si="2028">X592+AA592</f>
        <v>0</v>
      </c>
      <c r="AE592" s="22">
        <f t="shared" ref="AE592:AE655" si="2029">Y592+AB592</f>
        <v>0</v>
      </c>
      <c r="AF592" s="22">
        <f t="shared" ref="AF592:AF655" si="2030">Z592+AC592</f>
        <v>0</v>
      </c>
      <c r="AG592" s="22">
        <f>AG593+AG595</f>
        <v>0</v>
      </c>
      <c r="AH592" s="22">
        <f>AH593+AH595</f>
        <v>0</v>
      </c>
      <c r="AI592" s="22">
        <f>AI593+AI595</f>
        <v>0</v>
      </c>
      <c r="AJ592" s="22">
        <f t="shared" ref="AJ592:AJ655" si="2031">AD592+AG592</f>
        <v>0</v>
      </c>
      <c r="AK592" s="22">
        <f t="shared" ref="AK592:AK655" si="2032">AE592+AH592</f>
        <v>0</v>
      </c>
      <c r="AL592" s="22">
        <f t="shared" ref="AL592:AL655" si="2033">AF592+AI592</f>
        <v>0</v>
      </c>
      <c r="AM592" s="22">
        <f>AM593+AM595</f>
        <v>2637.8</v>
      </c>
      <c r="AN592" s="22">
        <f>AN593+AN595</f>
        <v>0</v>
      </c>
      <c r="AO592" s="22">
        <f>AO593+AO595</f>
        <v>0</v>
      </c>
      <c r="AP592" s="22">
        <f t="shared" ref="AP592:AP655" si="2034">AJ592+AM592</f>
        <v>2637.8</v>
      </c>
      <c r="AQ592" s="22">
        <f t="shared" ref="AQ592:AQ655" si="2035">AK592+AN592</f>
        <v>0</v>
      </c>
      <c r="AR592" s="22">
        <f t="shared" ref="AR592:AR655" si="2036">AL592+AO592</f>
        <v>0</v>
      </c>
      <c r="AS592" s="22">
        <f>AS593+AS595</f>
        <v>0</v>
      </c>
      <c r="AT592" s="22">
        <f>AT593+AT595</f>
        <v>0</v>
      </c>
      <c r="AU592" s="22">
        <f>AU593+AU595</f>
        <v>0</v>
      </c>
      <c r="AV592" s="22">
        <f t="shared" ref="AV592:AV655" si="2037">AP592+AS592</f>
        <v>2637.8</v>
      </c>
      <c r="AW592" s="22">
        <f t="shared" ref="AW592:AW655" si="2038">AQ592+AT592</f>
        <v>0</v>
      </c>
      <c r="AX592" s="22">
        <f t="shared" ref="AX592:AX655" si="2039">AR592+AU592</f>
        <v>0</v>
      </c>
      <c r="AY592" s="22">
        <f>AY593+AY595</f>
        <v>0</v>
      </c>
      <c r="AZ592" s="22">
        <f>AZ593+AZ595</f>
        <v>0</v>
      </c>
      <c r="BA592" s="22">
        <f>BA593+BA595</f>
        <v>0</v>
      </c>
      <c r="BB592" s="22">
        <f t="shared" ref="BB592:BB655" si="2040">AV592+AY592</f>
        <v>2637.8</v>
      </c>
      <c r="BC592" s="22">
        <f t="shared" ref="BC592:BC655" si="2041">AW592+AZ592</f>
        <v>0</v>
      </c>
      <c r="BD592" s="22">
        <f t="shared" ref="BD592:BD655" si="2042">AX592+BA592</f>
        <v>0</v>
      </c>
      <c r="BE592" s="22">
        <f>BE593+BE595</f>
        <v>0</v>
      </c>
      <c r="BF592" s="22">
        <f>BF593+BF595</f>
        <v>0</v>
      </c>
      <c r="BG592" s="22">
        <f>BG593+BG595</f>
        <v>0</v>
      </c>
      <c r="BH592" s="22">
        <f t="shared" ref="BH592:BH655" si="2043">BB592+BE592</f>
        <v>2637.8</v>
      </c>
      <c r="BI592" s="22">
        <f t="shared" ref="BI592:BI655" si="2044">BC592+BF592</f>
        <v>0</v>
      </c>
      <c r="BJ592" s="22">
        <f t="shared" ref="BJ592:BJ655" si="2045">BD592+BG592</f>
        <v>0</v>
      </c>
      <c r="BK592" s="22">
        <f>BK593+BK595</f>
        <v>-374.04</v>
      </c>
      <c r="BL592" s="22">
        <f>BL593+BL595</f>
        <v>0</v>
      </c>
      <c r="BM592" s="22">
        <f>BM593+BM595</f>
        <v>0</v>
      </c>
      <c r="BN592" s="22">
        <f t="shared" ref="BN592:BN655" si="2046">BH592+BK592</f>
        <v>2263.7600000000002</v>
      </c>
      <c r="BO592" s="22">
        <f t="shared" ref="BO592:BO655" si="2047">BI592+BL592</f>
        <v>0</v>
      </c>
      <c r="BP592" s="22">
        <f t="shared" ref="BP592:BP655" si="2048">BJ592+BM592</f>
        <v>0</v>
      </c>
      <c r="BQ592" s="22">
        <f>BQ593+BQ595</f>
        <v>0</v>
      </c>
      <c r="BR592" s="22">
        <f>BR593+BR595</f>
        <v>0</v>
      </c>
      <c r="BS592" s="22">
        <f t="shared" ref="BS592:BS655" si="2049">BQ592+BN592</f>
        <v>2263.7600000000002</v>
      </c>
      <c r="BT592" s="22">
        <f t="shared" ref="BT592:BT655" si="2050">BR592+BO592</f>
        <v>0</v>
      </c>
      <c r="BU592" s="22">
        <f t="shared" ref="BU592:BU655" si="2051">BP592</f>
        <v>0</v>
      </c>
      <c r="BV592" s="22">
        <f>BV593+BV595</f>
        <v>0</v>
      </c>
      <c r="BW592" s="22">
        <f>BW593+BW595</f>
        <v>0</v>
      </c>
      <c r="BX592" s="22">
        <f t="shared" ref="BX592:BX655" si="2052">BS592</f>
        <v>2263.7600000000002</v>
      </c>
      <c r="BY592" s="22">
        <f t="shared" ref="BY592:BY655" si="2053">BT592+BV592</f>
        <v>0</v>
      </c>
      <c r="BZ592" s="22">
        <f t="shared" ref="BZ592:BZ655" si="2054">BU592+BW592</f>
        <v>0</v>
      </c>
      <c r="CA592" s="22">
        <f>CA593+CA595</f>
        <v>0</v>
      </c>
      <c r="CB592" s="22">
        <f>CB593+CB595</f>
        <v>0</v>
      </c>
      <c r="CC592" s="22">
        <f>CC593+CC595</f>
        <v>0</v>
      </c>
      <c r="CD592" s="22">
        <f t="shared" si="1883"/>
        <v>2263.7600000000002</v>
      </c>
      <c r="CE592" s="22">
        <f>CE593+CE595</f>
        <v>0</v>
      </c>
      <c r="CF592" s="34">
        <f t="shared" ref="CF592:CF655" si="2055">CD592+CE592</f>
        <v>2263.7600000000002</v>
      </c>
      <c r="CG592" s="22">
        <f t="shared" si="1884"/>
        <v>0</v>
      </c>
      <c r="CH592" s="22">
        <f>CH593+CH595</f>
        <v>0</v>
      </c>
      <c r="CI592" s="22">
        <f t="shared" ref="CI592:CI655" si="2056">CG592+CH592</f>
        <v>0</v>
      </c>
      <c r="CJ592" s="22">
        <f t="shared" si="1885"/>
        <v>0</v>
      </c>
      <c r="CK592" s="22">
        <f>CK593+CK595</f>
        <v>0</v>
      </c>
      <c r="CL592" s="22">
        <f t="shared" ref="CL592:CL655" si="2057">CJ592+CK592</f>
        <v>0</v>
      </c>
      <c r="CM592" s="22">
        <f>CM593+CM595</f>
        <v>0</v>
      </c>
      <c r="CN592" s="15"/>
      <c r="CO592" s="35"/>
      <c r="CS592" s="5" t="s">
        <v>29</v>
      </c>
    </row>
    <row r="593" spans="1:99" x14ac:dyDescent="0.3">
      <c r="A593" s="32" t="s">
        <v>371</v>
      </c>
      <c r="B593" s="16">
        <v>610</v>
      </c>
      <c r="C593" s="32"/>
      <c r="D593" s="32"/>
      <c r="E593" s="33" t="s">
        <v>104</v>
      </c>
      <c r="F593" s="22">
        <f t="shared" ref="F593:K593" si="2058">F594</f>
        <v>0</v>
      </c>
      <c r="G593" s="22">
        <f t="shared" si="2058"/>
        <v>0</v>
      </c>
      <c r="H593" s="22">
        <f t="shared" si="2058"/>
        <v>0</v>
      </c>
      <c r="I593" s="22">
        <f t="shared" si="2058"/>
        <v>0</v>
      </c>
      <c r="J593" s="22">
        <f t="shared" si="2058"/>
        <v>0</v>
      </c>
      <c r="K593" s="22">
        <f t="shared" si="2058"/>
        <v>0</v>
      </c>
      <c r="L593" s="22">
        <f t="shared" si="2019"/>
        <v>0</v>
      </c>
      <c r="M593" s="22">
        <f t="shared" si="2020"/>
        <v>0</v>
      </c>
      <c r="N593" s="22">
        <f t="shared" si="2021"/>
        <v>0</v>
      </c>
      <c r="O593" s="22">
        <f>O594</f>
        <v>0</v>
      </c>
      <c r="P593" s="22">
        <f>P594</f>
        <v>0</v>
      </c>
      <c r="Q593" s="22">
        <f>Q594</f>
        <v>0</v>
      </c>
      <c r="R593" s="22">
        <f t="shared" si="2022"/>
        <v>0</v>
      </c>
      <c r="S593" s="22">
        <f t="shared" si="2023"/>
        <v>0</v>
      </c>
      <c r="T593" s="22">
        <f t="shared" si="2024"/>
        <v>0</v>
      </c>
      <c r="U593" s="22">
        <f>U594</f>
        <v>0</v>
      </c>
      <c r="V593" s="22">
        <f>V594</f>
        <v>0</v>
      </c>
      <c r="W593" s="22">
        <f>W594</f>
        <v>0</v>
      </c>
      <c r="X593" s="22">
        <f t="shared" si="2025"/>
        <v>0</v>
      </c>
      <c r="Y593" s="22">
        <f t="shared" si="2026"/>
        <v>0</v>
      </c>
      <c r="Z593" s="22">
        <f t="shared" si="2027"/>
        <v>0</v>
      </c>
      <c r="AA593" s="22">
        <f>AA594</f>
        <v>0</v>
      </c>
      <c r="AB593" s="22">
        <f>AB594</f>
        <v>0</v>
      </c>
      <c r="AC593" s="22">
        <f>AC594</f>
        <v>0</v>
      </c>
      <c r="AD593" s="22">
        <f t="shared" si="2028"/>
        <v>0</v>
      </c>
      <c r="AE593" s="22">
        <f t="shared" si="2029"/>
        <v>0</v>
      </c>
      <c r="AF593" s="22">
        <f t="shared" si="2030"/>
        <v>0</v>
      </c>
      <c r="AG593" s="22">
        <f>AG594</f>
        <v>0</v>
      </c>
      <c r="AH593" s="22">
        <f>AH594</f>
        <v>0</v>
      </c>
      <c r="AI593" s="22">
        <f>AI594</f>
        <v>0</v>
      </c>
      <c r="AJ593" s="22">
        <f t="shared" si="2031"/>
        <v>0</v>
      </c>
      <c r="AK593" s="22">
        <f t="shared" si="2032"/>
        <v>0</v>
      </c>
      <c r="AL593" s="22">
        <f t="shared" si="2033"/>
        <v>0</v>
      </c>
      <c r="AM593" s="22">
        <f>AM594</f>
        <v>124.80000000000001</v>
      </c>
      <c r="AN593" s="22">
        <f>AN594</f>
        <v>0</v>
      </c>
      <c r="AO593" s="22">
        <f>AO594</f>
        <v>0</v>
      </c>
      <c r="AP593" s="22">
        <f t="shared" si="2034"/>
        <v>124.80000000000001</v>
      </c>
      <c r="AQ593" s="22">
        <f t="shared" si="2035"/>
        <v>0</v>
      </c>
      <c r="AR593" s="22">
        <f t="shared" si="2036"/>
        <v>0</v>
      </c>
      <c r="AS593" s="22">
        <f>AS594</f>
        <v>0</v>
      </c>
      <c r="AT593" s="22">
        <f>AT594</f>
        <v>0</v>
      </c>
      <c r="AU593" s="22">
        <f>AU594</f>
        <v>0</v>
      </c>
      <c r="AV593" s="22">
        <f t="shared" si="2037"/>
        <v>124.80000000000001</v>
      </c>
      <c r="AW593" s="22">
        <f t="shared" si="2038"/>
        <v>0</v>
      </c>
      <c r="AX593" s="22">
        <f t="shared" si="2039"/>
        <v>0</v>
      </c>
      <c r="AY593" s="22">
        <f>AY594</f>
        <v>0</v>
      </c>
      <c r="AZ593" s="22">
        <f>AZ594</f>
        <v>0</v>
      </c>
      <c r="BA593" s="22">
        <f>BA594</f>
        <v>0</v>
      </c>
      <c r="BB593" s="22">
        <f t="shared" si="2040"/>
        <v>124.80000000000001</v>
      </c>
      <c r="BC593" s="22">
        <f t="shared" si="2041"/>
        <v>0</v>
      </c>
      <c r="BD593" s="22">
        <f t="shared" si="2042"/>
        <v>0</v>
      </c>
      <c r="BE593" s="22">
        <f>BE594</f>
        <v>0</v>
      </c>
      <c r="BF593" s="22">
        <f>BF594</f>
        <v>0</v>
      </c>
      <c r="BG593" s="22">
        <f>BG594</f>
        <v>0</v>
      </c>
      <c r="BH593" s="22">
        <f t="shared" si="2043"/>
        <v>124.80000000000001</v>
      </c>
      <c r="BI593" s="22">
        <f t="shared" si="2044"/>
        <v>0</v>
      </c>
      <c r="BJ593" s="22">
        <f t="shared" si="2045"/>
        <v>0</v>
      </c>
      <c r="BK593" s="22">
        <f>BK594</f>
        <v>-19.2</v>
      </c>
      <c r="BL593" s="22">
        <f>BL594</f>
        <v>0</v>
      </c>
      <c r="BM593" s="22">
        <f>BM594</f>
        <v>0</v>
      </c>
      <c r="BN593" s="22">
        <f t="shared" si="2046"/>
        <v>105.60000000000001</v>
      </c>
      <c r="BO593" s="22">
        <f t="shared" si="2047"/>
        <v>0</v>
      </c>
      <c r="BP593" s="22">
        <f t="shared" si="2048"/>
        <v>0</v>
      </c>
      <c r="BQ593" s="22">
        <f>BQ594</f>
        <v>0</v>
      </c>
      <c r="BR593" s="22">
        <f>BR594</f>
        <v>0</v>
      </c>
      <c r="BS593" s="22">
        <f t="shared" si="2049"/>
        <v>105.60000000000001</v>
      </c>
      <c r="BT593" s="22">
        <f t="shared" si="2050"/>
        <v>0</v>
      </c>
      <c r="BU593" s="22">
        <f t="shared" si="2051"/>
        <v>0</v>
      </c>
      <c r="BV593" s="22">
        <f>BV594</f>
        <v>0</v>
      </c>
      <c r="BW593" s="22">
        <f>BW594</f>
        <v>0</v>
      </c>
      <c r="BX593" s="22">
        <f t="shared" si="2052"/>
        <v>105.60000000000001</v>
      </c>
      <c r="BY593" s="22">
        <f t="shared" si="2053"/>
        <v>0</v>
      </c>
      <c r="BZ593" s="22">
        <f t="shared" si="2054"/>
        <v>0</v>
      </c>
      <c r="CA593" s="22">
        <f>CA594</f>
        <v>0</v>
      </c>
      <c r="CB593" s="22">
        <f>CB594</f>
        <v>0</v>
      </c>
      <c r="CC593" s="22">
        <f>CC594</f>
        <v>0</v>
      </c>
      <c r="CD593" s="22">
        <f t="shared" si="1883"/>
        <v>105.60000000000001</v>
      </c>
      <c r="CE593" s="22">
        <f>CE594</f>
        <v>0</v>
      </c>
      <c r="CF593" s="34">
        <f t="shared" si="2055"/>
        <v>105.60000000000001</v>
      </c>
      <c r="CG593" s="22">
        <f t="shared" si="1884"/>
        <v>0</v>
      </c>
      <c r="CH593" s="22">
        <f>CH594</f>
        <v>0</v>
      </c>
      <c r="CI593" s="22">
        <f t="shared" si="2056"/>
        <v>0</v>
      </c>
      <c r="CJ593" s="22">
        <f t="shared" si="1885"/>
        <v>0</v>
      </c>
      <c r="CK593" s="22">
        <f>CK594</f>
        <v>0</v>
      </c>
      <c r="CL593" s="22">
        <f t="shared" si="2057"/>
        <v>0</v>
      </c>
      <c r="CM593" s="22">
        <f>CM594</f>
        <v>0</v>
      </c>
      <c r="CN593" s="15"/>
      <c r="CO593" s="35"/>
      <c r="CT593" s="5" t="s">
        <v>30</v>
      </c>
    </row>
    <row r="594" spans="1:99" x14ac:dyDescent="0.3">
      <c r="A594" s="32" t="s">
        <v>371</v>
      </c>
      <c r="B594" s="16">
        <v>610</v>
      </c>
      <c r="C594" s="32" t="s">
        <v>134</v>
      </c>
      <c r="D594" s="32" t="s">
        <v>67</v>
      </c>
      <c r="E594" s="33" t="s">
        <v>236</v>
      </c>
      <c r="F594" s="22"/>
      <c r="G594" s="22"/>
      <c r="H594" s="22"/>
      <c r="I594" s="22"/>
      <c r="J594" s="22"/>
      <c r="K594" s="22"/>
      <c r="L594" s="22">
        <f t="shared" si="2019"/>
        <v>0</v>
      </c>
      <c r="M594" s="22">
        <f t="shared" si="2020"/>
        <v>0</v>
      </c>
      <c r="N594" s="22">
        <f t="shared" si="2021"/>
        <v>0</v>
      </c>
      <c r="O594" s="22"/>
      <c r="P594" s="22"/>
      <c r="Q594" s="22"/>
      <c r="R594" s="22">
        <f t="shared" si="2022"/>
        <v>0</v>
      </c>
      <c r="S594" s="22">
        <f t="shared" si="2023"/>
        <v>0</v>
      </c>
      <c r="T594" s="22">
        <f t="shared" si="2024"/>
        <v>0</v>
      </c>
      <c r="U594" s="22"/>
      <c r="V594" s="22"/>
      <c r="W594" s="22"/>
      <c r="X594" s="22">
        <f t="shared" si="2025"/>
        <v>0</v>
      </c>
      <c r="Y594" s="22">
        <f t="shared" si="2026"/>
        <v>0</v>
      </c>
      <c r="Z594" s="22">
        <f t="shared" si="2027"/>
        <v>0</v>
      </c>
      <c r="AA594" s="22"/>
      <c r="AB594" s="22"/>
      <c r="AC594" s="22"/>
      <c r="AD594" s="22">
        <f t="shared" si="2028"/>
        <v>0</v>
      </c>
      <c r="AE594" s="22">
        <f t="shared" si="2029"/>
        <v>0</v>
      </c>
      <c r="AF594" s="22">
        <f t="shared" si="2030"/>
        <v>0</v>
      </c>
      <c r="AG594" s="22"/>
      <c r="AH594" s="22"/>
      <c r="AI594" s="22"/>
      <c r="AJ594" s="22">
        <f t="shared" si="2031"/>
        <v>0</v>
      </c>
      <c r="AK594" s="22">
        <f t="shared" si="2032"/>
        <v>0</v>
      </c>
      <c r="AL594" s="22">
        <f t="shared" si="2033"/>
        <v>0</v>
      </c>
      <c r="AM594" s="22">
        <f>19.2+67.2+38.4</f>
        <v>124.80000000000001</v>
      </c>
      <c r="AN594" s="22"/>
      <c r="AO594" s="22"/>
      <c r="AP594" s="22">
        <f t="shared" si="2034"/>
        <v>124.80000000000001</v>
      </c>
      <c r="AQ594" s="22">
        <f t="shared" si="2035"/>
        <v>0</v>
      </c>
      <c r="AR594" s="22">
        <f t="shared" si="2036"/>
        <v>0</v>
      </c>
      <c r="AS594" s="22"/>
      <c r="AT594" s="22"/>
      <c r="AU594" s="22"/>
      <c r="AV594" s="22">
        <f t="shared" si="2037"/>
        <v>124.80000000000001</v>
      </c>
      <c r="AW594" s="22">
        <f t="shared" si="2038"/>
        <v>0</v>
      </c>
      <c r="AX594" s="22">
        <f t="shared" si="2039"/>
        <v>0</v>
      </c>
      <c r="AY594" s="22"/>
      <c r="AZ594" s="22"/>
      <c r="BA594" s="22"/>
      <c r="BB594" s="22">
        <f t="shared" si="2040"/>
        <v>124.80000000000001</v>
      </c>
      <c r="BC594" s="22">
        <f t="shared" si="2041"/>
        <v>0</v>
      </c>
      <c r="BD594" s="22">
        <f t="shared" si="2042"/>
        <v>0</v>
      </c>
      <c r="BE594" s="22"/>
      <c r="BF594" s="22"/>
      <c r="BG594" s="22"/>
      <c r="BH594" s="22">
        <f t="shared" si="2043"/>
        <v>124.80000000000001</v>
      </c>
      <c r="BI594" s="22">
        <f t="shared" si="2044"/>
        <v>0</v>
      </c>
      <c r="BJ594" s="22">
        <f t="shared" si="2045"/>
        <v>0</v>
      </c>
      <c r="BK594" s="22">
        <f>-19.2</f>
        <v>-19.2</v>
      </c>
      <c r="BL594" s="22"/>
      <c r="BM594" s="22"/>
      <c r="BN594" s="22">
        <f t="shared" si="2046"/>
        <v>105.60000000000001</v>
      </c>
      <c r="BO594" s="22">
        <f t="shared" si="2047"/>
        <v>0</v>
      </c>
      <c r="BP594" s="22">
        <f t="shared" si="2048"/>
        <v>0</v>
      </c>
      <c r="BQ594" s="22"/>
      <c r="BR594" s="22"/>
      <c r="BS594" s="22">
        <f t="shared" si="2049"/>
        <v>105.60000000000001</v>
      </c>
      <c r="BT594" s="22">
        <f t="shared" si="2050"/>
        <v>0</v>
      </c>
      <c r="BU594" s="22">
        <f t="shared" si="2051"/>
        <v>0</v>
      </c>
      <c r="BV594" s="22"/>
      <c r="BW594" s="22"/>
      <c r="BX594" s="22">
        <f t="shared" si="2052"/>
        <v>105.60000000000001</v>
      </c>
      <c r="BY594" s="22">
        <f t="shared" si="2053"/>
        <v>0</v>
      </c>
      <c r="BZ594" s="22">
        <f t="shared" si="2054"/>
        <v>0</v>
      </c>
      <c r="CA594" s="22"/>
      <c r="CB594" s="22"/>
      <c r="CC594" s="22"/>
      <c r="CD594" s="22">
        <f t="shared" si="1883"/>
        <v>105.60000000000001</v>
      </c>
      <c r="CE594" s="22"/>
      <c r="CF594" s="34">
        <f t="shared" si="2055"/>
        <v>105.60000000000001</v>
      </c>
      <c r="CG594" s="22">
        <f t="shared" si="1884"/>
        <v>0</v>
      </c>
      <c r="CH594" s="22"/>
      <c r="CI594" s="22">
        <f t="shared" si="2056"/>
        <v>0</v>
      </c>
      <c r="CJ594" s="22">
        <f t="shared" si="1885"/>
        <v>0</v>
      </c>
      <c r="CK594" s="22"/>
      <c r="CL594" s="22">
        <f t="shared" si="2057"/>
        <v>0</v>
      </c>
      <c r="CM594" s="22"/>
      <c r="CN594" s="15"/>
      <c r="CO594" s="35"/>
    </row>
    <row r="595" spans="1:99" x14ac:dyDescent="0.3">
      <c r="A595" s="32" t="s">
        <v>371</v>
      </c>
      <c r="B595" s="16">
        <v>620</v>
      </c>
      <c r="C595" s="32"/>
      <c r="D595" s="32"/>
      <c r="E595" s="33" t="s">
        <v>46</v>
      </c>
      <c r="F595" s="22">
        <f t="shared" ref="F595:K595" si="2059">F596</f>
        <v>0</v>
      </c>
      <c r="G595" s="22">
        <f t="shared" si="2059"/>
        <v>0</v>
      </c>
      <c r="H595" s="22">
        <f t="shared" si="2059"/>
        <v>0</v>
      </c>
      <c r="I595" s="22">
        <f t="shared" si="2059"/>
        <v>0</v>
      </c>
      <c r="J595" s="22">
        <f t="shared" si="2059"/>
        <v>0</v>
      </c>
      <c r="K595" s="22">
        <f t="shared" si="2059"/>
        <v>0</v>
      </c>
      <c r="L595" s="22">
        <f t="shared" si="2019"/>
        <v>0</v>
      </c>
      <c r="M595" s="22">
        <f t="shared" si="2020"/>
        <v>0</v>
      </c>
      <c r="N595" s="22">
        <f t="shared" si="2021"/>
        <v>0</v>
      </c>
      <c r="O595" s="22">
        <f>O596</f>
        <v>0</v>
      </c>
      <c r="P595" s="22">
        <f>P596</f>
        <v>0</v>
      </c>
      <c r="Q595" s="22">
        <f>Q596</f>
        <v>0</v>
      </c>
      <c r="R595" s="22">
        <f t="shared" si="2022"/>
        <v>0</v>
      </c>
      <c r="S595" s="22">
        <f t="shared" si="2023"/>
        <v>0</v>
      </c>
      <c r="T595" s="22">
        <f t="shared" si="2024"/>
        <v>0</v>
      </c>
      <c r="U595" s="22">
        <f>U596</f>
        <v>0</v>
      </c>
      <c r="V595" s="22">
        <f>V596</f>
        <v>0</v>
      </c>
      <c r="W595" s="22">
        <f>W596</f>
        <v>0</v>
      </c>
      <c r="X595" s="22">
        <f t="shared" si="2025"/>
        <v>0</v>
      </c>
      <c r="Y595" s="22">
        <f t="shared" si="2026"/>
        <v>0</v>
      </c>
      <c r="Z595" s="22">
        <f t="shared" si="2027"/>
        <v>0</v>
      </c>
      <c r="AA595" s="22">
        <f>AA596</f>
        <v>0</v>
      </c>
      <c r="AB595" s="22">
        <f>AB596</f>
        <v>0</v>
      </c>
      <c r="AC595" s="22">
        <f>AC596</f>
        <v>0</v>
      </c>
      <c r="AD595" s="22">
        <f t="shared" si="2028"/>
        <v>0</v>
      </c>
      <c r="AE595" s="22">
        <f t="shared" si="2029"/>
        <v>0</v>
      </c>
      <c r="AF595" s="22">
        <f t="shared" si="2030"/>
        <v>0</v>
      </c>
      <c r="AG595" s="22">
        <f>AG596</f>
        <v>0</v>
      </c>
      <c r="AH595" s="22">
        <f>AH596</f>
        <v>0</v>
      </c>
      <c r="AI595" s="22">
        <f>AI596</f>
        <v>0</v>
      </c>
      <c r="AJ595" s="22">
        <f t="shared" si="2031"/>
        <v>0</v>
      </c>
      <c r="AK595" s="22">
        <f t="shared" si="2032"/>
        <v>0</v>
      </c>
      <c r="AL595" s="22">
        <f t="shared" si="2033"/>
        <v>0</v>
      </c>
      <c r="AM595" s="22">
        <f>AM596</f>
        <v>2513</v>
      </c>
      <c r="AN595" s="22">
        <f>AN596</f>
        <v>0</v>
      </c>
      <c r="AO595" s="22">
        <f>AO596</f>
        <v>0</v>
      </c>
      <c r="AP595" s="22">
        <f t="shared" si="2034"/>
        <v>2513</v>
      </c>
      <c r="AQ595" s="22">
        <f t="shared" si="2035"/>
        <v>0</v>
      </c>
      <c r="AR595" s="22">
        <f t="shared" si="2036"/>
        <v>0</v>
      </c>
      <c r="AS595" s="22">
        <f>AS596</f>
        <v>0</v>
      </c>
      <c r="AT595" s="22">
        <f>AT596</f>
        <v>0</v>
      </c>
      <c r="AU595" s="22">
        <f>AU596</f>
        <v>0</v>
      </c>
      <c r="AV595" s="22">
        <f t="shared" si="2037"/>
        <v>2513</v>
      </c>
      <c r="AW595" s="22">
        <f t="shared" si="2038"/>
        <v>0</v>
      </c>
      <c r="AX595" s="22">
        <f t="shared" si="2039"/>
        <v>0</v>
      </c>
      <c r="AY595" s="22">
        <f>AY596</f>
        <v>0</v>
      </c>
      <c r="AZ595" s="22">
        <f>AZ596</f>
        <v>0</v>
      </c>
      <c r="BA595" s="22">
        <f>BA596</f>
        <v>0</v>
      </c>
      <c r="BB595" s="22">
        <f t="shared" si="2040"/>
        <v>2513</v>
      </c>
      <c r="BC595" s="22">
        <f t="shared" si="2041"/>
        <v>0</v>
      </c>
      <c r="BD595" s="22">
        <f t="shared" si="2042"/>
        <v>0</v>
      </c>
      <c r="BE595" s="22">
        <f>BE596</f>
        <v>0</v>
      </c>
      <c r="BF595" s="22">
        <f>BF596</f>
        <v>0</v>
      </c>
      <c r="BG595" s="22">
        <f>BG596</f>
        <v>0</v>
      </c>
      <c r="BH595" s="22">
        <f t="shared" si="2043"/>
        <v>2513</v>
      </c>
      <c r="BI595" s="22">
        <f t="shared" si="2044"/>
        <v>0</v>
      </c>
      <c r="BJ595" s="22">
        <f t="shared" si="2045"/>
        <v>0</v>
      </c>
      <c r="BK595" s="22">
        <f>BK596</f>
        <v>-354.84000000000003</v>
      </c>
      <c r="BL595" s="22">
        <f>BL596</f>
        <v>0</v>
      </c>
      <c r="BM595" s="22">
        <f>BM596</f>
        <v>0</v>
      </c>
      <c r="BN595" s="22">
        <f t="shared" si="2046"/>
        <v>2158.16</v>
      </c>
      <c r="BO595" s="22">
        <f t="shared" si="2047"/>
        <v>0</v>
      </c>
      <c r="BP595" s="22">
        <f t="shared" si="2048"/>
        <v>0</v>
      </c>
      <c r="BQ595" s="22">
        <f>BQ596</f>
        <v>0</v>
      </c>
      <c r="BR595" s="22">
        <f>BR596</f>
        <v>0</v>
      </c>
      <c r="BS595" s="22">
        <f t="shared" si="2049"/>
        <v>2158.16</v>
      </c>
      <c r="BT595" s="22">
        <f t="shared" si="2050"/>
        <v>0</v>
      </c>
      <c r="BU595" s="22">
        <f t="shared" si="2051"/>
        <v>0</v>
      </c>
      <c r="BV595" s="22">
        <f>BV596</f>
        <v>0</v>
      </c>
      <c r="BW595" s="22">
        <f>BW596</f>
        <v>0</v>
      </c>
      <c r="BX595" s="22">
        <f t="shared" si="2052"/>
        <v>2158.16</v>
      </c>
      <c r="BY595" s="22">
        <f t="shared" si="2053"/>
        <v>0</v>
      </c>
      <c r="BZ595" s="22">
        <f t="shared" si="2054"/>
        <v>0</v>
      </c>
      <c r="CA595" s="22">
        <f>CA596</f>
        <v>0</v>
      </c>
      <c r="CB595" s="22">
        <f>CB596</f>
        <v>0</v>
      </c>
      <c r="CC595" s="22">
        <f>CC596</f>
        <v>0</v>
      </c>
      <c r="CD595" s="22">
        <f t="shared" si="1883"/>
        <v>2158.16</v>
      </c>
      <c r="CE595" s="22">
        <f>CE596</f>
        <v>0</v>
      </c>
      <c r="CF595" s="34">
        <f t="shared" si="2055"/>
        <v>2158.16</v>
      </c>
      <c r="CG595" s="22">
        <f t="shared" si="1884"/>
        <v>0</v>
      </c>
      <c r="CH595" s="22">
        <f>CH596</f>
        <v>0</v>
      </c>
      <c r="CI595" s="22">
        <f t="shared" si="2056"/>
        <v>0</v>
      </c>
      <c r="CJ595" s="22">
        <f t="shared" si="1885"/>
        <v>0</v>
      </c>
      <c r="CK595" s="22">
        <f>CK596</f>
        <v>0</v>
      </c>
      <c r="CL595" s="22">
        <f t="shared" si="2057"/>
        <v>0</v>
      </c>
      <c r="CM595" s="22">
        <f>CM596</f>
        <v>0</v>
      </c>
      <c r="CN595" s="15"/>
      <c r="CO595" s="35"/>
      <c r="CT595" s="5" t="s">
        <v>30</v>
      </c>
    </row>
    <row r="596" spans="1:99" x14ac:dyDescent="0.3">
      <c r="A596" s="32" t="s">
        <v>371</v>
      </c>
      <c r="B596" s="16">
        <v>620</v>
      </c>
      <c r="C596" s="32" t="s">
        <v>134</v>
      </c>
      <c r="D596" s="32" t="s">
        <v>67</v>
      </c>
      <c r="E596" s="33" t="s">
        <v>236</v>
      </c>
      <c r="F596" s="22"/>
      <c r="G596" s="22"/>
      <c r="H596" s="22"/>
      <c r="I596" s="22"/>
      <c r="J596" s="22"/>
      <c r="K596" s="22"/>
      <c r="L596" s="22">
        <f t="shared" si="2019"/>
        <v>0</v>
      </c>
      <c r="M596" s="22">
        <f t="shared" si="2020"/>
        <v>0</v>
      </c>
      <c r="N596" s="22">
        <f t="shared" si="2021"/>
        <v>0</v>
      </c>
      <c r="O596" s="22"/>
      <c r="P596" s="22"/>
      <c r="Q596" s="22"/>
      <c r="R596" s="22">
        <f t="shared" si="2022"/>
        <v>0</v>
      </c>
      <c r="S596" s="22">
        <f t="shared" si="2023"/>
        <v>0</v>
      </c>
      <c r="T596" s="22">
        <f t="shared" si="2024"/>
        <v>0</v>
      </c>
      <c r="U596" s="22"/>
      <c r="V596" s="22"/>
      <c r="W596" s="22"/>
      <c r="X596" s="22">
        <f t="shared" si="2025"/>
        <v>0</v>
      </c>
      <c r="Y596" s="22">
        <f t="shared" si="2026"/>
        <v>0</v>
      </c>
      <c r="Z596" s="22">
        <f t="shared" si="2027"/>
        <v>0</v>
      </c>
      <c r="AA596" s="22"/>
      <c r="AB596" s="22"/>
      <c r="AC596" s="22"/>
      <c r="AD596" s="22">
        <f t="shared" si="2028"/>
        <v>0</v>
      </c>
      <c r="AE596" s="22">
        <f t="shared" si="2029"/>
        <v>0</v>
      </c>
      <c r="AF596" s="22">
        <f t="shared" si="2030"/>
        <v>0</v>
      </c>
      <c r="AG596" s="22"/>
      <c r="AH596" s="22"/>
      <c r="AI596" s="22"/>
      <c r="AJ596" s="22">
        <f t="shared" si="2031"/>
        <v>0</v>
      </c>
      <c r="AK596" s="22">
        <f t="shared" si="2032"/>
        <v>0</v>
      </c>
      <c r="AL596" s="22">
        <f t="shared" si="2033"/>
        <v>0</v>
      </c>
      <c r="AM596" s="22">
        <f>259+2167.6+86.4</f>
        <v>2513</v>
      </c>
      <c r="AN596" s="22"/>
      <c r="AO596" s="22"/>
      <c r="AP596" s="22">
        <f t="shared" si="2034"/>
        <v>2513</v>
      </c>
      <c r="AQ596" s="22">
        <f t="shared" si="2035"/>
        <v>0</v>
      </c>
      <c r="AR596" s="22">
        <f t="shared" si="2036"/>
        <v>0</v>
      </c>
      <c r="AS596" s="22"/>
      <c r="AT596" s="22"/>
      <c r="AU596" s="22"/>
      <c r="AV596" s="22">
        <f t="shared" si="2037"/>
        <v>2513</v>
      </c>
      <c r="AW596" s="22">
        <f t="shared" si="2038"/>
        <v>0</v>
      </c>
      <c r="AX596" s="22">
        <f t="shared" si="2039"/>
        <v>0</v>
      </c>
      <c r="AY596" s="22"/>
      <c r="AZ596" s="22"/>
      <c r="BA596" s="22"/>
      <c r="BB596" s="22">
        <f t="shared" si="2040"/>
        <v>2513</v>
      </c>
      <c r="BC596" s="22">
        <f t="shared" si="2041"/>
        <v>0</v>
      </c>
      <c r="BD596" s="22">
        <f t="shared" si="2042"/>
        <v>0</v>
      </c>
      <c r="BE596" s="22"/>
      <c r="BF596" s="22"/>
      <c r="BG596" s="22"/>
      <c r="BH596" s="22">
        <f t="shared" si="2043"/>
        <v>2513</v>
      </c>
      <c r="BI596" s="22">
        <f t="shared" si="2044"/>
        <v>0</v>
      </c>
      <c r="BJ596" s="22">
        <f t="shared" si="2045"/>
        <v>0</v>
      </c>
      <c r="BK596" s="22">
        <f>-168.45-172.27-14.12</f>
        <v>-354.84000000000003</v>
      </c>
      <c r="BL596" s="22"/>
      <c r="BM596" s="22"/>
      <c r="BN596" s="22">
        <f t="shared" si="2046"/>
        <v>2158.16</v>
      </c>
      <c r="BO596" s="22">
        <f t="shared" si="2047"/>
        <v>0</v>
      </c>
      <c r="BP596" s="22">
        <f t="shared" si="2048"/>
        <v>0</v>
      </c>
      <c r="BQ596" s="22"/>
      <c r="BR596" s="22"/>
      <c r="BS596" s="22">
        <f t="shared" si="2049"/>
        <v>2158.16</v>
      </c>
      <c r="BT596" s="22">
        <f t="shared" si="2050"/>
        <v>0</v>
      </c>
      <c r="BU596" s="22">
        <f t="shared" si="2051"/>
        <v>0</v>
      </c>
      <c r="BV596" s="22"/>
      <c r="BW596" s="22"/>
      <c r="BX596" s="22">
        <f t="shared" si="2052"/>
        <v>2158.16</v>
      </c>
      <c r="BY596" s="22">
        <f t="shared" si="2053"/>
        <v>0</v>
      </c>
      <c r="BZ596" s="22">
        <f t="shared" si="2054"/>
        <v>0</v>
      </c>
      <c r="CA596" s="22"/>
      <c r="CB596" s="22"/>
      <c r="CC596" s="22"/>
      <c r="CD596" s="22">
        <f t="shared" si="1883"/>
        <v>2158.16</v>
      </c>
      <c r="CE596" s="22"/>
      <c r="CF596" s="34">
        <f t="shared" si="2055"/>
        <v>2158.16</v>
      </c>
      <c r="CG596" s="22">
        <f t="shared" si="1884"/>
        <v>0</v>
      </c>
      <c r="CH596" s="22"/>
      <c r="CI596" s="22">
        <f t="shared" si="2056"/>
        <v>0</v>
      </c>
      <c r="CJ596" s="22">
        <f t="shared" si="1885"/>
        <v>0</v>
      </c>
      <c r="CK596" s="22"/>
      <c r="CL596" s="22">
        <f t="shared" si="2057"/>
        <v>0</v>
      </c>
      <c r="CM596" s="22"/>
      <c r="CN596" s="15"/>
      <c r="CO596" s="35"/>
    </row>
    <row r="597" spans="1:99" ht="62.4" x14ac:dyDescent="0.3">
      <c r="A597" s="32" t="s">
        <v>373</v>
      </c>
      <c r="B597" s="16"/>
      <c r="C597" s="32"/>
      <c r="D597" s="32"/>
      <c r="E597" s="33" t="s">
        <v>374</v>
      </c>
      <c r="F597" s="22">
        <f t="shared" ref="F597:K597" si="2060">F598+F605+F609</f>
        <v>3950.7000000000003</v>
      </c>
      <c r="G597" s="22">
        <f t="shared" si="2060"/>
        <v>3950.7000000000003</v>
      </c>
      <c r="H597" s="22">
        <f t="shared" si="2060"/>
        <v>3950.7000000000003</v>
      </c>
      <c r="I597" s="22">
        <f t="shared" si="2060"/>
        <v>0</v>
      </c>
      <c r="J597" s="22">
        <f t="shared" si="2060"/>
        <v>0</v>
      </c>
      <c r="K597" s="22">
        <f t="shared" si="2060"/>
        <v>0</v>
      </c>
      <c r="L597" s="22">
        <f t="shared" si="2019"/>
        <v>3950.7000000000003</v>
      </c>
      <c r="M597" s="22">
        <f t="shared" si="2020"/>
        <v>3950.7000000000003</v>
      </c>
      <c r="N597" s="22">
        <f t="shared" si="2021"/>
        <v>3950.7000000000003</v>
      </c>
      <c r="O597" s="22">
        <f>O598+O605+O609</f>
        <v>0</v>
      </c>
      <c r="P597" s="22">
        <f>P598+P605+P609</f>
        <v>0</v>
      </c>
      <c r="Q597" s="22">
        <f>Q598+Q605+Q609</f>
        <v>0</v>
      </c>
      <c r="R597" s="22">
        <f t="shared" si="2022"/>
        <v>3950.7000000000003</v>
      </c>
      <c r="S597" s="22">
        <f t="shared" si="2023"/>
        <v>3950.7000000000003</v>
      </c>
      <c r="T597" s="22">
        <f t="shared" si="2024"/>
        <v>3950.7000000000003</v>
      </c>
      <c r="U597" s="22">
        <f>U598+U605+U609</f>
        <v>0</v>
      </c>
      <c r="V597" s="22">
        <f>V598+V605+V609</f>
        <v>0</v>
      </c>
      <c r="W597" s="22">
        <f>W598+W605+W609</f>
        <v>0</v>
      </c>
      <c r="X597" s="22">
        <f t="shared" si="2025"/>
        <v>3950.7000000000003</v>
      </c>
      <c r="Y597" s="22">
        <f t="shared" si="2026"/>
        <v>3950.7000000000003</v>
      </c>
      <c r="Z597" s="22">
        <f t="shared" si="2027"/>
        <v>3950.7000000000003</v>
      </c>
      <c r="AA597" s="22">
        <f>AA598+AA605+AA609</f>
        <v>0</v>
      </c>
      <c r="AB597" s="22">
        <f>AB598+AB605+AB609</f>
        <v>0</v>
      </c>
      <c r="AC597" s="22">
        <f>AC598+AC605+AC609</f>
        <v>0</v>
      </c>
      <c r="AD597" s="22">
        <f t="shared" si="2028"/>
        <v>3950.7000000000003</v>
      </c>
      <c r="AE597" s="22">
        <f t="shared" si="2029"/>
        <v>3950.7000000000003</v>
      </c>
      <c r="AF597" s="22">
        <f t="shared" si="2030"/>
        <v>3950.7000000000003</v>
      </c>
      <c r="AG597" s="22">
        <f>AG598+AG605+AG609</f>
        <v>0</v>
      </c>
      <c r="AH597" s="22">
        <f>AH598+AH605+AH609</f>
        <v>0</v>
      </c>
      <c r="AI597" s="22">
        <f>AI598+AI605+AI609</f>
        <v>0</v>
      </c>
      <c r="AJ597" s="22">
        <f t="shared" si="2031"/>
        <v>3950.7000000000003</v>
      </c>
      <c r="AK597" s="22">
        <f t="shared" si="2032"/>
        <v>3950.7000000000003</v>
      </c>
      <c r="AL597" s="22">
        <f t="shared" si="2033"/>
        <v>3950.7000000000003</v>
      </c>
      <c r="AM597" s="22">
        <f>AM598+AM605+AM609</f>
        <v>75</v>
      </c>
      <c r="AN597" s="22">
        <f>AN598+AN605+AN609</f>
        <v>0</v>
      </c>
      <c r="AO597" s="22">
        <f>AO598+AO605+AO609</f>
        <v>0</v>
      </c>
      <c r="AP597" s="22">
        <f t="shared" si="2034"/>
        <v>4025.7000000000003</v>
      </c>
      <c r="AQ597" s="22">
        <f t="shared" si="2035"/>
        <v>3950.7000000000003</v>
      </c>
      <c r="AR597" s="22">
        <f t="shared" si="2036"/>
        <v>3950.7000000000003</v>
      </c>
      <c r="AS597" s="22">
        <f>AS598+AS605+AS609</f>
        <v>0</v>
      </c>
      <c r="AT597" s="22">
        <f>AT598+AT605+AT609</f>
        <v>0</v>
      </c>
      <c r="AU597" s="22">
        <f>AU598+AU605+AU609</f>
        <v>0</v>
      </c>
      <c r="AV597" s="22">
        <f t="shared" si="2037"/>
        <v>4025.7000000000003</v>
      </c>
      <c r="AW597" s="22">
        <f t="shared" si="2038"/>
        <v>3950.7000000000003</v>
      </c>
      <c r="AX597" s="22">
        <f t="shared" si="2039"/>
        <v>3950.7000000000003</v>
      </c>
      <c r="AY597" s="22">
        <f>AY598+AY605+AY609</f>
        <v>4536.6399999999994</v>
      </c>
      <c r="AZ597" s="22">
        <f>AZ598+AZ605+AZ609</f>
        <v>0</v>
      </c>
      <c r="BA597" s="22">
        <f>BA598+BA605+BA609</f>
        <v>0</v>
      </c>
      <c r="BB597" s="22">
        <f t="shared" si="2040"/>
        <v>8562.34</v>
      </c>
      <c r="BC597" s="22">
        <f t="shared" si="2041"/>
        <v>3950.7000000000003</v>
      </c>
      <c r="BD597" s="22">
        <f t="shared" si="2042"/>
        <v>3950.7000000000003</v>
      </c>
      <c r="BE597" s="22">
        <f>BE598+BE605+BE609</f>
        <v>-4745.3999999999996</v>
      </c>
      <c r="BF597" s="22">
        <f>BF598+BF605+BF609</f>
        <v>0</v>
      </c>
      <c r="BG597" s="22">
        <f>BG598+BG605+BG609</f>
        <v>0</v>
      </c>
      <c r="BH597" s="22">
        <f t="shared" si="2043"/>
        <v>3816.9400000000005</v>
      </c>
      <c r="BI597" s="22">
        <f t="shared" si="2044"/>
        <v>3950.7000000000003</v>
      </c>
      <c r="BJ597" s="22">
        <f t="shared" si="2045"/>
        <v>3950.7000000000003</v>
      </c>
      <c r="BK597" s="22">
        <f>BK598+BK605+BK609</f>
        <v>324.60000000000002</v>
      </c>
      <c r="BL597" s="22">
        <f>BL598+BL605+BL609</f>
        <v>0</v>
      </c>
      <c r="BM597" s="22">
        <f>BM598+BM605+BM609</f>
        <v>0</v>
      </c>
      <c r="BN597" s="22">
        <f t="shared" si="2046"/>
        <v>4141.5400000000009</v>
      </c>
      <c r="BO597" s="22">
        <f t="shared" si="2047"/>
        <v>3950.7000000000003</v>
      </c>
      <c r="BP597" s="22">
        <f t="shared" si="2048"/>
        <v>3950.7000000000003</v>
      </c>
      <c r="BQ597" s="22">
        <f>BQ598+BQ605+BQ609</f>
        <v>0</v>
      </c>
      <c r="BR597" s="22">
        <f>BR598+BR605+BR609</f>
        <v>0</v>
      </c>
      <c r="BS597" s="22">
        <f t="shared" si="2049"/>
        <v>4141.5400000000009</v>
      </c>
      <c r="BT597" s="22">
        <f t="shared" si="2050"/>
        <v>3950.7000000000003</v>
      </c>
      <c r="BU597" s="22">
        <f t="shared" si="2051"/>
        <v>3950.7000000000003</v>
      </c>
      <c r="BV597" s="22">
        <f>BV598+BV605+BV609</f>
        <v>0</v>
      </c>
      <c r="BW597" s="22">
        <f>BW598+BW605+BW609</f>
        <v>0</v>
      </c>
      <c r="BX597" s="22">
        <f t="shared" si="2052"/>
        <v>4141.5400000000009</v>
      </c>
      <c r="BY597" s="22">
        <f t="shared" si="2053"/>
        <v>3950.7000000000003</v>
      </c>
      <c r="BZ597" s="22">
        <f t="shared" si="2054"/>
        <v>3950.7000000000003</v>
      </c>
      <c r="CA597" s="22">
        <f>CA598+CA605+CA609</f>
        <v>0</v>
      </c>
      <c r="CB597" s="22">
        <f>CB598+CB605+CB609</f>
        <v>0</v>
      </c>
      <c r="CC597" s="22">
        <f>CC598+CC605+CC609</f>
        <v>0</v>
      </c>
      <c r="CD597" s="22">
        <f t="shared" si="1883"/>
        <v>4141.5400000000009</v>
      </c>
      <c r="CE597" s="22">
        <f>CE598+CE605+CE609</f>
        <v>0</v>
      </c>
      <c r="CF597" s="34">
        <f t="shared" si="2055"/>
        <v>4141.5400000000009</v>
      </c>
      <c r="CG597" s="22">
        <f t="shared" si="1884"/>
        <v>3950.7000000000003</v>
      </c>
      <c r="CH597" s="22">
        <f>CH598+CH605+CH609</f>
        <v>0</v>
      </c>
      <c r="CI597" s="22">
        <f t="shared" si="2056"/>
        <v>3950.7000000000003</v>
      </c>
      <c r="CJ597" s="22">
        <f t="shared" si="1885"/>
        <v>3950.7000000000003</v>
      </c>
      <c r="CK597" s="22">
        <f>CK598+CK605+CK609</f>
        <v>0</v>
      </c>
      <c r="CL597" s="22">
        <f t="shared" si="2057"/>
        <v>3950.7000000000003</v>
      </c>
      <c r="CM597" s="22">
        <f>CM598+CM605+CM609</f>
        <v>0</v>
      </c>
      <c r="CN597" s="15"/>
      <c r="CO597" s="35"/>
      <c r="CR597" s="5" t="s">
        <v>28</v>
      </c>
    </row>
    <row r="598" spans="1:99" ht="31.2" x14ac:dyDescent="0.3">
      <c r="A598" s="32" t="s">
        <v>375</v>
      </c>
      <c r="B598" s="16"/>
      <c r="C598" s="32"/>
      <c r="D598" s="32"/>
      <c r="E598" s="33" t="s">
        <v>376</v>
      </c>
      <c r="F598" s="22">
        <f t="shared" ref="F598:K598" si="2061">F599+F602</f>
        <v>3443.8</v>
      </c>
      <c r="G598" s="22">
        <f t="shared" si="2061"/>
        <v>3443.8</v>
      </c>
      <c r="H598" s="22">
        <f t="shared" si="2061"/>
        <v>3443.8</v>
      </c>
      <c r="I598" s="22">
        <f t="shared" si="2061"/>
        <v>0</v>
      </c>
      <c r="J598" s="22">
        <f t="shared" si="2061"/>
        <v>0</v>
      </c>
      <c r="K598" s="22">
        <f t="shared" si="2061"/>
        <v>0</v>
      </c>
      <c r="L598" s="22">
        <f t="shared" si="2019"/>
        <v>3443.8</v>
      </c>
      <c r="M598" s="22">
        <f t="shared" si="2020"/>
        <v>3443.8</v>
      </c>
      <c r="N598" s="22">
        <f t="shared" si="2021"/>
        <v>3443.8</v>
      </c>
      <c r="O598" s="22">
        <f>O599+O602</f>
        <v>0</v>
      </c>
      <c r="P598" s="22">
        <f>P599+P602</f>
        <v>0</v>
      </c>
      <c r="Q598" s="22">
        <f>Q599+Q602</f>
        <v>0</v>
      </c>
      <c r="R598" s="22">
        <f t="shared" si="2022"/>
        <v>3443.8</v>
      </c>
      <c r="S598" s="22">
        <f t="shared" si="2023"/>
        <v>3443.8</v>
      </c>
      <c r="T598" s="22">
        <f t="shared" si="2024"/>
        <v>3443.8</v>
      </c>
      <c r="U598" s="22">
        <f>U599+U602</f>
        <v>0</v>
      </c>
      <c r="V598" s="22">
        <f>V599+V602</f>
        <v>0</v>
      </c>
      <c r="W598" s="22">
        <f>W599+W602</f>
        <v>0</v>
      </c>
      <c r="X598" s="22">
        <f t="shared" si="2025"/>
        <v>3443.8</v>
      </c>
      <c r="Y598" s="22">
        <f t="shared" si="2026"/>
        <v>3443.8</v>
      </c>
      <c r="Z598" s="22">
        <f t="shared" si="2027"/>
        <v>3443.8</v>
      </c>
      <c r="AA598" s="22">
        <f>AA599+AA602</f>
        <v>0</v>
      </c>
      <c r="AB598" s="22">
        <f>AB599+AB602</f>
        <v>0</v>
      </c>
      <c r="AC598" s="22">
        <f>AC599+AC602</f>
        <v>0</v>
      </c>
      <c r="AD598" s="22">
        <f t="shared" si="2028"/>
        <v>3443.8</v>
      </c>
      <c r="AE598" s="22">
        <f t="shared" si="2029"/>
        <v>3443.8</v>
      </c>
      <c r="AF598" s="22">
        <f t="shared" si="2030"/>
        <v>3443.8</v>
      </c>
      <c r="AG598" s="22">
        <f>AG599+AG602</f>
        <v>0</v>
      </c>
      <c r="AH598" s="22">
        <f>AH599+AH602</f>
        <v>0</v>
      </c>
      <c r="AI598" s="22">
        <f>AI599+AI602</f>
        <v>0</v>
      </c>
      <c r="AJ598" s="22">
        <f t="shared" si="2031"/>
        <v>3443.8</v>
      </c>
      <c r="AK598" s="22">
        <f t="shared" si="2032"/>
        <v>3443.8</v>
      </c>
      <c r="AL598" s="22">
        <f t="shared" si="2033"/>
        <v>3443.8</v>
      </c>
      <c r="AM598" s="22">
        <f>AM599+AM602</f>
        <v>75</v>
      </c>
      <c r="AN598" s="22">
        <f>AN599+AN602</f>
        <v>0</v>
      </c>
      <c r="AO598" s="22">
        <f>AO599+AO602</f>
        <v>0</v>
      </c>
      <c r="AP598" s="22">
        <f t="shared" si="2034"/>
        <v>3518.8</v>
      </c>
      <c r="AQ598" s="22">
        <f t="shared" si="2035"/>
        <v>3443.8</v>
      </c>
      <c r="AR598" s="22">
        <f t="shared" si="2036"/>
        <v>3443.8</v>
      </c>
      <c r="AS598" s="22">
        <f>AS599+AS602</f>
        <v>0</v>
      </c>
      <c r="AT598" s="22">
        <f>AT599+AT602</f>
        <v>0</v>
      </c>
      <c r="AU598" s="22">
        <f>AU599+AU602</f>
        <v>0</v>
      </c>
      <c r="AV598" s="22">
        <f t="shared" si="2037"/>
        <v>3518.8</v>
      </c>
      <c r="AW598" s="22">
        <f t="shared" si="2038"/>
        <v>3443.8</v>
      </c>
      <c r="AX598" s="22">
        <f t="shared" si="2039"/>
        <v>3443.8</v>
      </c>
      <c r="AY598" s="22">
        <f>AY599+AY602</f>
        <v>4536.6399999999994</v>
      </c>
      <c r="AZ598" s="22">
        <f>AZ599+AZ602</f>
        <v>0</v>
      </c>
      <c r="BA598" s="22">
        <f>BA599+BA602</f>
        <v>0</v>
      </c>
      <c r="BB598" s="22">
        <f t="shared" si="2040"/>
        <v>8055.44</v>
      </c>
      <c r="BC598" s="22">
        <f t="shared" si="2041"/>
        <v>3443.8</v>
      </c>
      <c r="BD598" s="22">
        <f t="shared" si="2042"/>
        <v>3443.8</v>
      </c>
      <c r="BE598" s="22">
        <f>BE599+BE602</f>
        <v>-4745.3999999999996</v>
      </c>
      <c r="BF598" s="22">
        <f>BF599+BF602</f>
        <v>0</v>
      </c>
      <c r="BG598" s="22">
        <f>BG599+BG602</f>
        <v>0</v>
      </c>
      <c r="BH598" s="22">
        <f t="shared" si="2043"/>
        <v>3310.04</v>
      </c>
      <c r="BI598" s="22">
        <f t="shared" si="2044"/>
        <v>3443.8</v>
      </c>
      <c r="BJ598" s="22">
        <f t="shared" si="2045"/>
        <v>3443.8</v>
      </c>
      <c r="BK598" s="22">
        <f>BK599+BK602</f>
        <v>324.60000000000002</v>
      </c>
      <c r="BL598" s="22">
        <f>BL599+BL602</f>
        <v>0</v>
      </c>
      <c r="BM598" s="22">
        <f>BM599+BM602</f>
        <v>0</v>
      </c>
      <c r="BN598" s="22">
        <f t="shared" si="2046"/>
        <v>3634.64</v>
      </c>
      <c r="BO598" s="22">
        <f t="shared" si="2047"/>
        <v>3443.8</v>
      </c>
      <c r="BP598" s="22">
        <f t="shared" si="2048"/>
        <v>3443.8</v>
      </c>
      <c r="BQ598" s="22">
        <f>BQ599+BQ602</f>
        <v>0</v>
      </c>
      <c r="BR598" s="22">
        <f>BR599+BR602</f>
        <v>0</v>
      </c>
      <c r="BS598" s="22">
        <f t="shared" si="2049"/>
        <v>3634.64</v>
      </c>
      <c r="BT598" s="22">
        <f t="shared" si="2050"/>
        <v>3443.8</v>
      </c>
      <c r="BU598" s="22">
        <f t="shared" si="2051"/>
        <v>3443.8</v>
      </c>
      <c r="BV598" s="22">
        <f>BV599+BV602</f>
        <v>0</v>
      </c>
      <c r="BW598" s="22">
        <f>BW599+BW602</f>
        <v>0</v>
      </c>
      <c r="BX598" s="22">
        <f t="shared" si="2052"/>
        <v>3634.64</v>
      </c>
      <c r="BY598" s="22">
        <f t="shared" si="2053"/>
        <v>3443.8</v>
      </c>
      <c r="BZ598" s="22">
        <f t="shared" si="2054"/>
        <v>3443.8</v>
      </c>
      <c r="CA598" s="22">
        <f>CA599+CA602</f>
        <v>0</v>
      </c>
      <c r="CB598" s="22">
        <f>CB599+CB602</f>
        <v>0</v>
      </c>
      <c r="CC598" s="22">
        <f>CC599+CC602</f>
        <v>0</v>
      </c>
      <c r="CD598" s="22">
        <f t="shared" si="1883"/>
        <v>3634.64</v>
      </c>
      <c r="CE598" s="22">
        <f>CE599+CE602</f>
        <v>0</v>
      </c>
      <c r="CF598" s="34">
        <f t="shared" si="2055"/>
        <v>3634.64</v>
      </c>
      <c r="CG598" s="22">
        <f t="shared" si="1884"/>
        <v>3443.8</v>
      </c>
      <c r="CH598" s="22">
        <f>CH599+CH602</f>
        <v>0</v>
      </c>
      <c r="CI598" s="22">
        <f t="shared" si="2056"/>
        <v>3443.8</v>
      </c>
      <c r="CJ598" s="22">
        <f t="shared" si="1885"/>
        <v>3443.8</v>
      </c>
      <c r="CK598" s="22">
        <f>CK599+CK602</f>
        <v>0</v>
      </c>
      <c r="CL598" s="22">
        <f t="shared" si="2057"/>
        <v>3443.8</v>
      </c>
      <c r="CM598" s="22">
        <f>CM599+CM602</f>
        <v>0</v>
      </c>
      <c r="CN598" s="15"/>
      <c r="CO598" s="35"/>
      <c r="CU598" s="5" t="s">
        <v>31</v>
      </c>
    </row>
    <row r="599" spans="1:99" ht="31.2" x14ac:dyDescent="0.3">
      <c r="A599" s="32" t="s">
        <v>375</v>
      </c>
      <c r="B599" s="16">
        <v>200</v>
      </c>
      <c r="C599" s="32"/>
      <c r="D599" s="32"/>
      <c r="E599" s="33" t="s">
        <v>40</v>
      </c>
      <c r="F599" s="22">
        <f t="shared" ref="F599:F614" si="2062">F600</f>
        <v>2196.6</v>
      </c>
      <c r="G599" s="22">
        <f t="shared" ref="G599:G614" si="2063">G600</f>
        <v>2196.6</v>
      </c>
      <c r="H599" s="22">
        <f t="shared" ref="H599:H614" si="2064">H600</f>
        <v>2196.6</v>
      </c>
      <c r="I599" s="22">
        <f t="shared" ref="I599:I614" si="2065">I600</f>
        <v>0</v>
      </c>
      <c r="J599" s="22">
        <f t="shared" ref="J599:J614" si="2066">J600</f>
        <v>0</v>
      </c>
      <c r="K599" s="22">
        <f t="shared" ref="K599:K614" si="2067">K600</f>
        <v>0</v>
      </c>
      <c r="L599" s="22">
        <f t="shared" si="2019"/>
        <v>2196.6</v>
      </c>
      <c r="M599" s="22">
        <f t="shared" si="2020"/>
        <v>2196.6</v>
      </c>
      <c r="N599" s="22">
        <f t="shared" si="2021"/>
        <v>2196.6</v>
      </c>
      <c r="O599" s="22">
        <f t="shared" ref="O599:O614" si="2068">O600</f>
        <v>0</v>
      </c>
      <c r="P599" s="22">
        <f t="shared" ref="P599:P614" si="2069">P600</f>
        <v>0</v>
      </c>
      <c r="Q599" s="22">
        <f t="shared" ref="Q599:Q614" si="2070">Q600</f>
        <v>0</v>
      </c>
      <c r="R599" s="22">
        <f t="shared" si="2022"/>
        <v>2196.6</v>
      </c>
      <c r="S599" s="22">
        <f t="shared" si="2023"/>
        <v>2196.6</v>
      </c>
      <c r="T599" s="22">
        <f t="shared" si="2024"/>
        <v>2196.6</v>
      </c>
      <c r="U599" s="22">
        <f t="shared" ref="U599:U614" si="2071">U600</f>
        <v>0</v>
      </c>
      <c r="V599" s="22">
        <f t="shared" ref="V599:V614" si="2072">V600</f>
        <v>0</v>
      </c>
      <c r="W599" s="22">
        <f t="shared" ref="W599:W614" si="2073">W600</f>
        <v>0</v>
      </c>
      <c r="X599" s="22">
        <f t="shared" si="2025"/>
        <v>2196.6</v>
      </c>
      <c r="Y599" s="22">
        <f t="shared" si="2026"/>
        <v>2196.6</v>
      </c>
      <c r="Z599" s="22">
        <f t="shared" si="2027"/>
        <v>2196.6</v>
      </c>
      <c r="AA599" s="22">
        <f t="shared" ref="AA599:AA614" si="2074">AA600</f>
        <v>0</v>
      </c>
      <c r="AB599" s="22">
        <f t="shared" ref="AB599:AB614" si="2075">AB600</f>
        <v>0</v>
      </c>
      <c r="AC599" s="22">
        <f t="shared" ref="AC599:AC614" si="2076">AC600</f>
        <v>0</v>
      </c>
      <c r="AD599" s="22">
        <f t="shared" si="2028"/>
        <v>2196.6</v>
      </c>
      <c r="AE599" s="22">
        <f t="shared" si="2029"/>
        <v>2196.6</v>
      </c>
      <c r="AF599" s="22">
        <f t="shared" si="2030"/>
        <v>2196.6</v>
      </c>
      <c r="AG599" s="22">
        <f t="shared" ref="AG599:AG614" si="2077">AG600</f>
        <v>0</v>
      </c>
      <c r="AH599" s="22">
        <f t="shared" ref="AH599:AH614" si="2078">AH600</f>
        <v>0</v>
      </c>
      <c r="AI599" s="22">
        <f t="shared" ref="AI599:AI614" si="2079">AI600</f>
        <v>0</v>
      </c>
      <c r="AJ599" s="22">
        <f t="shared" si="2031"/>
        <v>2196.6</v>
      </c>
      <c r="AK599" s="22">
        <f t="shared" si="2032"/>
        <v>2196.6</v>
      </c>
      <c r="AL599" s="22">
        <f t="shared" si="2033"/>
        <v>2196.6</v>
      </c>
      <c r="AM599" s="22">
        <f t="shared" ref="AM599:AM614" si="2080">AM600</f>
        <v>75</v>
      </c>
      <c r="AN599" s="22">
        <f t="shared" ref="AN599:AN614" si="2081">AN600</f>
        <v>0</v>
      </c>
      <c r="AO599" s="22">
        <f t="shared" ref="AO599:AO614" si="2082">AO600</f>
        <v>0</v>
      </c>
      <c r="AP599" s="22">
        <f t="shared" si="2034"/>
        <v>2271.6</v>
      </c>
      <c r="AQ599" s="22">
        <f t="shared" si="2035"/>
        <v>2196.6</v>
      </c>
      <c r="AR599" s="22">
        <f t="shared" si="2036"/>
        <v>2196.6</v>
      </c>
      <c r="AS599" s="22">
        <f t="shared" ref="AS599:AS614" si="2083">AS600</f>
        <v>0</v>
      </c>
      <c r="AT599" s="22">
        <f t="shared" ref="AT599:AT614" si="2084">AT600</f>
        <v>0</v>
      </c>
      <c r="AU599" s="22">
        <f t="shared" ref="AU599:AU614" si="2085">AU600</f>
        <v>0</v>
      </c>
      <c r="AV599" s="22">
        <f t="shared" si="2037"/>
        <v>2271.6</v>
      </c>
      <c r="AW599" s="22">
        <f t="shared" si="2038"/>
        <v>2196.6</v>
      </c>
      <c r="AX599" s="22">
        <f t="shared" si="2039"/>
        <v>2196.6</v>
      </c>
      <c r="AY599" s="22">
        <f t="shared" ref="AY599:AY600" si="2086">AY600</f>
        <v>4536.6399999999994</v>
      </c>
      <c r="AZ599" s="22">
        <f t="shared" ref="AZ599:AZ614" si="2087">AZ600</f>
        <v>0</v>
      </c>
      <c r="BA599" s="22">
        <f t="shared" ref="BA599:BA614" si="2088">BA600</f>
        <v>0</v>
      </c>
      <c r="BB599" s="22">
        <f t="shared" si="2040"/>
        <v>6808.24</v>
      </c>
      <c r="BC599" s="22">
        <f t="shared" si="2041"/>
        <v>2196.6</v>
      </c>
      <c r="BD599" s="22">
        <f t="shared" si="2042"/>
        <v>2196.6</v>
      </c>
      <c r="BE599" s="22">
        <f t="shared" ref="BE599:BE614" si="2089">BE600</f>
        <v>-4745.3999999999996</v>
      </c>
      <c r="BF599" s="22">
        <f t="shared" ref="BF599:BF614" si="2090">BF600</f>
        <v>0</v>
      </c>
      <c r="BG599" s="22">
        <f t="shared" ref="BG599:BG614" si="2091">BG600</f>
        <v>0</v>
      </c>
      <c r="BH599" s="22">
        <f t="shared" si="2043"/>
        <v>2062.84</v>
      </c>
      <c r="BI599" s="22">
        <f t="shared" si="2044"/>
        <v>2196.6</v>
      </c>
      <c r="BJ599" s="22">
        <f t="shared" si="2045"/>
        <v>2196.6</v>
      </c>
      <c r="BK599" s="22">
        <f t="shared" ref="BK599:BK614" si="2092">BK600</f>
        <v>324.60000000000002</v>
      </c>
      <c r="BL599" s="22">
        <f t="shared" ref="BL599:BL614" si="2093">BL600</f>
        <v>0</v>
      </c>
      <c r="BM599" s="22">
        <f t="shared" ref="BM599:BM614" si="2094">BM600</f>
        <v>0</v>
      </c>
      <c r="BN599" s="22">
        <f t="shared" si="2046"/>
        <v>2387.44</v>
      </c>
      <c r="BO599" s="22">
        <f t="shared" si="2047"/>
        <v>2196.6</v>
      </c>
      <c r="BP599" s="22">
        <f t="shared" si="2048"/>
        <v>2196.6</v>
      </c>
      <c r="BQ599" s="22">
        <f t="shared" ref="BQ599:BQ614" si="2095">BQ600</f>
        <v>0</v>
      </c>
      <c r="BR599" s="22">
        <f t="shared" ref="BR599:BR614" si="2096">BR600</f>
        <v>0</v>
      </c>
      <c r="BS599" s="22">
        <f t="shared" si="2049"/>
        <v>2387.44</v>
      </c>
      <c r="BT599" s="22">
        <f t="shared" si="2050"/>
        <v>2196.6</v>
      </c>
      <c r="BU599" s="22">
        <f t="shared" si="2051"/>
        <v>2196.6</v>
      </c>
      <c r="BV599" s="22">
        <f t="shared" ref="BV599:BV614" si="2097">BV600</f>
        <v>0</v>
      </c>
      <c r="BW599" s="22">
        <f t="shared" ref="BW599:BW614" si="2098">BW600</f>
        <v>0</v>
      </c>
      <c r="BX599" s="22">
        <f t="shared" si="2052"/>
        <v>2387.44</v>
      </c>
      <c r="BY599" s="22">
        <f t="shared" si="2053"/>
        <v>2196.6</v>
      </c>
      <c r="BZ599" s="22">
        <f t="shared" si="2054"/>
        <v>2196.6</v>
      </c>
      <c r="CA599" s="22">
        <f t="shared" ref="CA599:CA614" si="2099">CA600</f>
        <v>0</v>
      </c>
      <c r="CB599" s="22">
        <f t="shared" ref="CB599:CB614" si="2100">CB600</f>
        <v>0</v>
      </c>
      <c r="CC599" s="22">
        <f t="shared" ref="CC599:CC614" si="2101">CC600</f>
        <v>0</v>
      </c>
      <c r="CD599" s="22">
        <f t="shared" si="1883"/>
        <v>2387.44</v>
      </c>
      <c r="CE599" s="22">
        <f t="shared" ref="CE599:CE614" si="2102">CE600</f>
        <v>0</v>
      </c>
      <c r="CF599" s="34">
        <f t="shared" si="2055"/>
        <v>2387.44</v>
      </c>
      <c r="CG599" s="22">
        <f t="shared" si="1884"/>
        <v>2196.6</v>
      </c>
      <c r="CH599" s="22">
        <f t="shared" ref="CH599:CM614" si="2103">CH600</f>
        <v>0</v>
      </c>
      <c r="CI599" s="22">
        <f t="shared" si="2056"/>
        <v>2196.6</v>
      </c>
      <c r="CJ599" s="22">
        <f t="shared" si="1885"/>
        <v>2196.6</v>
      </c>
      <c r="CK599" s="22">
        <f t="shared" si="2103"/>
        <v>0</v>
      </c>
      <c r="CL599" s="22">
        <f t="shared" si="2057"/>
        <v>2196.6</v>
      </c>
      <c r="CM599" s="22">
        <f t="shared" si="2103"/>
        <v>0</v>
      </c>
      <c r="CN599" s="15"/>
      <c r="CO599" s="35"/>
      <c r="CS599" s="5" t="s">
        <v>29</v>
      </c>
    </row>
    <row r="600" spans="1:99" ht="46.8" x14ac:dyDescent="0.3">
      <c r="A600" s="32" t="s">
        <v>375</v>
      </c>
      <c r="B600" s="16">
        <v>240</v>
      </c>
      <c r="C600" s="32"/>
      <c r="D600" s="32"/>
      <c r="E600" s="33" t="s">
        <v>41</v>
      </c>
      <c r="F600" s="22">
        <f t="shared" si="2062"/>
        <v>2196.6</v>
      </c>
      <c r="G600" s="22">
        <f t="shared" si="2063"/>
        <v>2196.6</v>
      </c>
      <c r="H600" s="22">
        <f t="shared" si="2064"/>
        <v>2196.6</v>
      </c>
      <c r="I600" s="22">
        <f t="shared" si="2065"/>
        <v>0</v>
      </c>
      <c r="J600" s="22">
        <f t="shared" si="2066"/>
        <v>0</v>
      </c>
      <c r="K600" s="22">
        <f t="shared" si="2067"/>
        <v>0</v>
      </c>
      <c r="L600" s="22">
        <f t="shared" si="2019"/>
        <v>2196.6</v>
      </c>
      <c r="M600" s="22">
        <f t="shared" si="2020"/>
        <v>2196.6</v>
      </c>
      <c r="N600" s="22">
        <f t="shared" si="2021"/>
        <v>2196.6</v>
      </c>
      <c r="O600" s="22">
        <f t="shared" si="2068"/>
        <v>0</v>
      </c>
      <c r="P600" s="22">
        <f t="shared" si="2069"/>
        <v>0</v>
      </c>
      <c r="Q600" s="22">
        <f t="shared" si="2070"/>
        <v>0</v>
      </c>
      <c r="R600" s="22">
        <f t="shared" si="2022"/>
        <v>2196.6</v>
      </c>
      <c r="S600" s="22">
        <f t="shared" si="2023"/>
        <v>2196.6</v>
      </c>
      <c r="T600" s="22">
        <f t="shared" si="2024"/>
        <v>2196.6</v>
      </c>
      <c r="U600" s="22">
        <f t="shared" si="2071"/>
        <v>0</v>
      </c>
      <c r="V600" s="22">
        <f t="shared" si="2072"/>
        <v>0</v>
      </c>
      <c r="W600" s="22">
        <f t="shared" si="2073"/>
        <v>0</v>
      </c>
      <c r="X600" s="22">
        <f t="shared" si="2025"/>
        <v>2196.6</v>
      </c>
      <c r="Y600" s="22">
        <f t="shared" si="2026"/>
        <v>2196.6</v>
      </c>
      <c r="Z600" s="22">
        <f t="shared" si="2027"/>
        <v>2196.6</v>
      </c>
      <c r="AA600" s="22">
        <f t="shared" si="2074"/>
        <v>0</v>
      </c>
      <c r="AB600" s="22">
        <f t="shared" si="2075"/>
        <v>0</v>
      </c>
      <c r="AC600" s="22">
        <f t="shared" si="2076"/>
        <v>0</v>
      </c>
      <c r="AD600" s="22">
        <f t="shared" si="2028"/>
        <v>2196.6</v>
      </c>
      <c r="AE600" s="22">
        <f t="shared" si="2029"/>
        <v>2196.6</v>
      </c>
      <c r="AF600" s="22">
        <f t="shared" si="2030"/>
        <v>2196.6</v>
      </c>
      <c r="AG600" s="22">
        <f t="shared" si="2077"/>
        <v>0</v>
      </c>
      <c r="AH600" s="22">
        <f t="shared" si="2078"/>
        <v>0</v>
      </c>
      <c r="AI600" s="22">
        <f t="shared" si="2079"/>
        <v>0</v>
      </c>
      <c r="AJ600" s="22">
        <f t="shared" si="2031"/>
        <v>2196.6</v>
      </c>
      <c r="AK600" s="22">
        <f t="shared" si="2032"/>
        <v>2196.6</v>
      </c>
      <c r="AL600" s="22">
        <f t="shared" si="2033"/>
        <v>2196.6</v>
      </c>
      <c r="AM600" s="22">
        <f t="shared" si="2080"/>
        <v>75</v>
      </c>
      <c r="AN600" s="22">
        <f t="shared" si="2081"/>
        <v>0</v>
      </c>
      <c r="AO600" s="22">
        <f t="shared" si="2082"/>
        <v>0</v>
      </c>
      <c r="AP600" s="22">
        <f t="shared" si="2034"/>
        <v>2271.6</v>
      </c>
      <c r="AQ600" s="22">
        <f t="shared" si="2035"/>
        <v>2196.6</v>
      </c>
      <c r="AR600" s="22">
        <f t="shared" si="2036"/>
        <v>2196.6</v>
      </c>
      <c r="AS600" s="22">
        <f t="shared" si="2083"/>
        <v>0</v>
      </c>
      <c r="AT600" s="22">
        <f t="shared" si="2084"/>
        <v>0</v>
      </c>
      <c r="AU600" s="22">
        <f t="shared" si="2085"/>
        <v>0</v>
      </c>
      <c r="AV600" s="22">
        <f t="shared" si="2037"/>
        <v>2271.6</v>
      </c>
      <c r="AW600" s="22">
        <f t="shared" si="2038"/>
        <v>2196.6</v>
      </c>
      <c r="AX600" s="22">
        <f t="shared" si="2039"/>
        <v>2196.6</v>
      </c>
      <c r="AY600" s="22">
        <f t="shared" si="2086"/>
        <v>4536.6399999999994</v>
      </c>
      <c r="AZ600" s="22">
        <f t="shared" si="2087"/>
        <v>0</v>
      </c>
      <c r="BA600" s="22">
        <f t="shared" si="2088"/>
        <v>0</v>
      </c>
      <c r="BB600" s="22">
        <f t="shared" si="2040"/>
        <v>6808.24</v>
      </c>
      <c r="BC600" s="22">
        <f t="shared" si="2041"/>
        <v>2196.6</v>
      </c>
      <c r="BD600" s="22">
        <f t="shared" si="2042"/>
        <v>2196.6</v>
      </c>
      <c r="BE600" s="22">
        <f t="shared" si="2089"/>
        <v>-4745.3999999999996</v>
      </c>
      <c r="BF600" s="22">
        <f t="shared" si="2090"/>
        <v>0</v>
      </c>
      <c r="BG600" s="22">
        <f t="shared" si="2091"/>
        <v>0</v>
      </c>
      <c r="BH600" s="22">
        <f t="shared" si="2043"/>
        <v>2062.84</v>
      </c>
      <c r="BI600" s="22">
        <f t="shared" si="2044"/>
        <v>2196.6</v>
      </c>
      <c r="BJ600" s="22">
        <f t="shared" si="2045"/>
        <v>2196.6</v>
      </c>
      <c r="BK600" s="22">
        <f t="shared" si="2092"/>
        <v>324.60000000000002</v>
      </c>
      <c r="BL600" s="22">
        <f t="shared" si="2093"/>
        <v>0</v>
      </c>
      <c r="BM600" s="22">
        <f t="shared" si="2094"/>
        <v>0</v>
      </c>
      <c r="BN600" s="22">
        <f t="shared" si="2046"/>
        <v>2387.44</v>
      </c>
      <c r="BO600" s="22">
        <f t="shared" si="2047"/>
        <v>2196.6</v>
      </c>
      <c r="BP600" s="22">
        <f t="shared" si="2048"/>
        <v>2196.6</v>
      </c>
      <c r="BQ600" s="22">
        <f t="shared" si="2095"/>
        <v>0</v>
      </c>
      <c r="BR600" s="22">
        <f t="shared" si="2096"/>
        <v>0</v>
      </c>
      <c r="BS600" s="22">
        <f t="shared" si="2049"/>
        <v>2387.44</v>
      </c>
      <c r="BT600" s="22">
        <f t="shared" si="2050"/>
        <v>2196.6</v>
      </c>
      <c r="BU600" s="22">
        <f t="shared" si="2051"/>
        <v>2196.6</v>
      </c>
      <c r="BV600" s="22">
        <f t="shared" si="2097"/>
        <v>0</v>
      </c>
      <c r="BW600" s="22">
        <f t="shared" si="2098"/>
        <v>0</v>
      </c>
      <c r="BX600" s="22">
        <f t="shared" si="2052"/>
        <v>2387.44</v>
      </c>
      <c r="BY600" s="22">
        <f t="shared" si="2053"/>
        <v>2196.6</v>
      </c>
      <c r="BZ600" s="22">
        <f t="shared" si="2054"/>
        <v>2196.6</v>
      </c>
      <c r="CA600" s="22">
        <f t="shared" si="2099"/>
        <v>0</v>
      </c>
      <c r="CB600" s="22">
        <f t="shared" si="2100"/>
        <v>0</v>
      </c>
      <c r="CC600" s="22">
        <f t="shared" si="2101"/>
        <v>0</v>
      </c>
      <c r="CD600" s="22">
        <f t="shared" si="1883"/>
        <v>2387.44</v>
      </c>
      <c r="CE600" s="22">
        <f t="shared" si="2102"/>
        <v>0</v>
      </c>
      <c r="CF600" s="34">
        <f t="shared" si="2055"/>
        <v>2387.44</v>
      </c>
      <c r="CG600" s="22">
        <f t="shared" si="1884"/>
        <v>2196.6</v>
      </c>
      <c r="CH600" s="22">
        <f t="shared" si="2103"/>
        <v>0</v>
      </c>
      <c r="CI600" s="22">
        <f t="shared" si="2056"/>
        <v>2196.6</v>
      </c>
      <c r="CJ600" s="22">
        <f t="shared" si="1885"/>
        <v>2196.6</v>
      </c>
      <c r="CK600" s="22">
        <f t="shared" si="2103"/>
        <v>0</v>
      </c>
      <c r="CL600" s="22">
        <f t="shared" si="2057"/>
        <v>2196.6</v>
      </c>
      <c r="CM600" s="22">
        <f t="shared" si="2103"/>
        <v>0</v>
      </c>
      <c r="CN600" s="15"/>
      <c r="CO600" s="35"/>
      <c r="CT600" s="5" t="s">
        <v>30</v>
      </c>
    </row>
    <row r="601" spans="1:99" ht="31.2" x14ac:dyDescent="0.3">
      <c r="A601" s="32" t="s">
        <v>375</v>
      </c>
      <c r="B601" s="16">
        <v>240</v>
      </c>
      <c r="C601" s="32" t="s">
        <v>134</v>
      </c>
      <c r="D601" s="32" t="s">
        <v>354</v>
      </c>
      <c r="E601" s="33" t="s">
        <v>355</v>
      </c>
      <c r="F601" s="22">
        <v>2196.6</v>
      </c>
      <c r="G601" s="22">
        <v>2196.6</v>
      </c>
      <c r="H601" s="22">
        <v>2196.6</v>
      </c>
      <c r="I601" s="22"/>
      <c r="J601" s="22"/>
      <c r="K601" s="22"/>
      <c r="L601" s="22">
        <f t="shared" si="2019"/>
        <v>2196.6</v>
      </c>
      <c r="M601" s="22">
        <f t="shared" si="2020"/>
        <v>2196.6</v>
      </c>
      <c r="N601" s="22">
        <f t="shared" si="2021"/>
        <v>2196.6</v>
      </c>
      <c r="O601" s="22"/>
      <c r="P601" s="22"/>
      <c r="Q601" s="22"/>
      <c r="R601" s="22">
        <f t="shared" si="2022"/>
        <v>2196.6</v>
      </c>
      <c r="S601" s="22">
        <f t="shared" si="2023"/>
        <v>2196.6</v>
      </c>
      <c r="T601" s="22">
        <f t="shared" si="2024"/>
        <v>2196.6</v>
      </c>
      <c r="U601" s="22"/>
      <c r="V601" s="22"/>
      <c r="W601" s="22"/>
      <c r="X601" s="22">
        <f t="shared" si="2025"/>
        <v>2196.6</v>
      </c>
      <c r="Y601" s="22">
        <f t="shared" si="2026"/>
        <v>2196.6</v>
      </c>
      <c r="Z601" s="22">
        <f t="shared" si="2027"/>
        <v>2196.6</v>
      </c>
      <c r="AA601" s="22"/>
      <c r="AB601" s="22"/>
      <c r="AC601" s="22"/>
      <c r="AD601" s="22">
        <f t="shared" si="2028"/>
        <v>2196.6</v>
      </c>
      <c r="AE601" s="22">
        <f t="shared" si="2029"/>
        <v>2196.6</v>
      </c>
      <c r="AF601" s="22">
        <f t="shared" si="2030"/>
        <v>2196.6</v>
      </c>
      <c r="AG601" s="22"/>
      <c r="AH601" s="22"/>
      <c r="AI601" s="22"/>
      <c r="AJ601" s="22">
        <f t="shared" si="2031"/>
        <v>2196.6</v>
      </c>
      <c r="AK601" s="22">
        <f t="shared" si="2032"/>
        <v>2196.6</v>
      </c>
      <c r="AL601" s="22">
        <f t="shared" si="2033"/>
        <v>2196.6</v>
      </c>
      <c r="AM601" s="22">
        <v>75</v>
      </c>
      <c r="AN601" s="22"/>
      <c r="AO601" s="22"/>
      <c r="AP601" s="22">
        <f t="shared" si="2034"/>
        <v>2271.6</v>
      </c>
      <c r="AQ601" s="22">
        <f t="shared" si="2035"/>
        <v>2196.6</v>
      </c>
      <c r="AR601" s="22">
        <f t="shared" si="2036"/>
        <v>2196.6</v>
      </c>
      <c r="AS601" s="22"/>
      <c r="AT601" s="22"/>
      <c r="AU601" s="22"/>
      <c r="AV601" s="22">
        <f t="shared" si="2037"/>
        <v>2271.6</v>
      </c>
      <c r="AW601" s="22">
        <f t="shared" si="2038"/>
        <v>2196.6</v>
      </c>
      <c r="AX601" s="22">
        <f t="shared" si="2039"/>
        <v>2196.6</v>
      </c>
      <c r="AY601" s="22">
        <f>-208.76+4745.4</f>
        <v>4536.6399999999994</v>
      </c>
      <c r="AZ601" s="22"/>
      <c r="BA601" s="22"/>
      <c r="BB601" s="22">
        <f t="shared" si="2040"/>
        <v>6808.24</v>
      </c>
      <c r="BC601" s="22">
        <f t="shared" si="2041"/>
        <v>2196.6</v>
      </c>
      <c r="BD601" s="22">
        <f t="shared" si="2042"/>
        <v>2196.6</v>
      </c>
      <c r="BE601" s="22">
        <v>-4745.3999999999996</v>
      </c>
      <c r="BF601" s="22"/>
      <c r="BG601" s="22"/>
      <c r="BH601" s="22">
        <f t="shared" si="2043"/>
        <v>2062.84</v>
      </c>
      <c r="BI601" s="22">
        <f t="shared" si="2044"/>
        <v>2196.6</v>
      </c>
      <c r="BJ601" s="22">
        <f t="shared" si="2045"/>
        <v>2196.6</v>
      </c>
      <c r="BK601" s="22">
        <v>324.60000000000002</v>
      </c>
      <c r="BL601" s="22"/>
      <c r="BM601" s="22"/>
      <c r="BN601" s="22">
        <f t="shared" si="2046"/>
        <v>2387.44</v>
      </c>
      <c r="BO601" s="22">
        <f t="shared" si="2047"/>
        <v>2196.6</v>
      </c>
      <c r="BP601" s="22">
        <f t="shared" si="2048"/>
        <v>2196.6</v>
      </c>
      <c r="BQ601" s="22"/>
      <c r="BR601" s="22"/>
      <c r="BS601" s="22">
        <f t="shared" si="2049"/>
        <v>2387.44</v>
      </c>
      <c r="BT601" s="22">
        <f t="shared" si="2050"/>
        <v>2196.6</v>
      </c>
      <c r="BU601" s="22">
        <f t="shared" si="2051"/>
        <v>2196.6</v>
      </c>
      <c r="BV601" s="22"/>
      <c r="BW601" s="22"/>
      <c r="BX601" s="22">
        <f t="shared" si="2052"/>
        <v>2387.44</v>
      </c>
      <c r="BY601" s="22">
        <f t="shared" si="2053"/>
        <v>2196.6</v>
      </c>
      <c r="BZ601" s="22">
        <f t="shared" si="2054"/>
        <v>2196.6</v>
      </c>
      <c r="CA601" s="22"/>
      <c r="CB601" s="22"/>
      <c r="CC601" s="22"/>
      <c r="CD601" s="22">
        <f t="shared" si="1883"/>
        <v>2387.44</v>
      </c>
      <c r="CE601" s="22"/>
      <c r="CF601" s="34">
        <f t="shared" si="2055"/>
        <v>2387.44</v>
      </c>
      <c r="CG601" s="22">
        <f t="shared" si="1884"/>
        <v>2196.6</v>
      </c>
      <c r="CH601" s="22"/>
      <c r="CI601" s="22">
        <f t="shared" si="2056"/>
        <v>2196.6</v>
      </c>
      <c r="CJ601" s="22">
        <f t="shared" si="1885"/>
        <v>2196.6</v>
      </c>
      <c r="CK601" s="22"/>
      <c r="CL601" s="22">
        <f t="shared" si="2057"/>
        <v>2196.6</v>
      </c>
      <c r="CM601" s="22"/>
      <c r="CN601" s="15"/>
      <c r="CO601" s="35"/>
    </row>
    <row r="602" spans="1:99" ht="46.8" x14ac:dyDescent="0.3">
      <c r="A602" s="32" t="s">
        <v>375</v>
      </c>
      <c r="B602" s="16">
        <v>600</v>
      </c>
      <c r="C602" s="32"/>
      <c r="D602" s="32"/>
      <c r="E602" s="33" t="s">
        <v>45</v>
      </c>
      <c r="F602" s="22">
        <f t="shared" si="2062"/>
        <v>1247.2</v>
      </c>
      <c r="G602" s="22">
        <f t="shared" si="2063"/>
        <v>1247.2</v>
      </c>
      <c r="H602" s="22">
        <f t="shared" si="2064"/>
        <v>1247.2</v>
      </c>
      <c r="I602" s="22">
        <f t="shared" si="2065"/>
        <v>0</v>
      </c>
      <c r="J602" s="22">
        <f t="shared" si="2066"/>
        <v>0</v>
      </c>
      <c r="K602" s="22">
        <f t="shared" si="2067"/>
        <v>0</v>
      </c>
      <c r="L602" s="22">
        <f t="shared" si="2019"/>
        <v>1247.2</v>
      </c>
      <c r="M602" s="22">
        <f t="shared" si="2020"/>
        <v>1247.2</v>
      </c>
      <c r="N602" s="22">
        <f t="shared" si="2021"/>
        <v>1247.2</v>
      </c>
      <c r="O602" s="22">
        <f t="shared" si="2068"/>
        <v>0</v>
      </c>
      <c r="P602" s="22">
        <f t="shared" si="2069"/>
        <v>0</v>
      </c>
      <c r="Q602" s="22">
        <f t="shared" si="2070"/>
        <v>0</v>
      </c>
      <c r="R602" s="22">
        <f t="shared" si="2022"/>
        <v>1247.2</v>
      </c>
      <c r="S602" s="22">
        <f t="shared" si="2023"/>
        <v>1247.2</v>
      </c>
      <c r="T602" s="22">
        <f t="shared" si="2024"/>
        <v>1247.2</v>
      </c>
      <c r="U602" s="22">
        <f t="shared" si="2071"/>
        <v>0</v>
      </c>
      <c r="V602" s="22">
        <f t="shared" si="2072"/>
        <v>0</v>
      </c>
      <c r="W602" s="22">
        <f t="shared" si="2073"/>
        <v>0</v>
      </c>
      <c r="X602" s="22">
        <f t="shared" si="2025"/>
        <v>1247.2</v>
      </c>
      <c r="Y602" s="22">
        <f t="shared" si="2026"/>
        <v>1247.2</v>
      </c>
      <c r="Z602" s="22">
        <f t="shared" si="2027"/>
        <v>1247.2</v>
      </c>
      <c r="AA602" s="22">
        <f t="shared" si="2074"/>
        <v>0</v>
      </c>
      <c r="AB602" s="22">
        <f t="shared" si="2075"/>
        <v>0</v>
      </c>
      <c r="AC602" s="22">
        <f t="shared" si="2076"/>
        <v>0</v>
      </c>
      <c r="AD602" s="22">
        <f t="shared" si="2028"/>
        <v>1247.2</v>
      </c>
      <c r="AE602" s="22">
        <f t="shared" si="2029"/>
        <v>1247.2</v>
      </c>
      <c r="AF602" s="22">
        <f t="shared" si="2030"/>
        <v>1247.2</v>
      </c>
      <c r="AG602" s="22">
        <f t="shared" si="2077"/>
        <v>0</v>
      </c>
      <c r="AH602" s="22">
        <f t="shared" si="2078"/>
        <v>0</v>
      </c>
      <c r="AI602" s="22">
        <f t="shared" si="2079"/>
        <v>0</v>
      </c>
      <c r="AJ602" s="22">
        <f t="shared" si="2031"/>
        <v>1247.2</v>
      </c>
      <c r="AK602" s="22">
        <f t="shared" si="2032"/>
        <v>1247.2</v>
      </c>
      <c r="AL602" s="22">
        <f t="shared" si="2033"/>
        <v>1247.2</v>
      </c>
      <c r="AM602" s="22">
        <f t="shared" si="2080"/>
        <v>0</v>
      </c>
      <c r="AN602" s="22">
        <f t="shared" si="2081"/>
        <v>0</v>
      </c>
      <c r="AO602" s="22">
        <f t="shared" si="2082"/>
        <v>0</v>
      </c>
      <c r="AP602" s="22">
        <f t="shared" si="2034"/>
        <v>1247.2</v>
      </c>
      <c r="AQ602" s="22">
        <f t="shared" si="2035"/>
        <v>1247.2</v>
      </c>
      <c r="AR602" s="22">
        <f t="shared" si="2036"/>
        <v>1247.2</v>
      </c>
      <c r="AS602" s="22">
        <f t="shared" si="2083"/>
        <v>0</v>
      </c>
      <c r="AT602" s="22">
        <f t="shared" si="2084"/>
        <v>0</v>
      </c>
      <c r="AU602" s="22">
        <f t="shared" si="2085"/>
        <v>0</v>
      </c>
      <c r="AV602" s="22">
        <f t="shared" si="2037"/>
        <v>1247.2</v>
      </c>
      <c r="AW602" s="22">
        <f t="shared" si="2038"/>
        <v>1247.2</v>
      </c>
      <c r="AX602" s="22">
        <f t="shared" si="2039"/>
        <v>1247.2</v>
      </c>
      <c r="AY602" s="22">
        <f t="shared" ref="AY602:AY614" si="2104">AY603</f>
        <v>0</v>
      </c>
      <c r="AZ602" s="22">
        <f t="shared" si="2087"/>
        <v>0</v>
      </c>
      <c r="BA602" s="22">
        <f t="shared" si="2088"/>
        <v>0</v>
      </c>
      <c r="BB602" s="22">
        <f t="shared" si="2040"/>
        <v>1247.2</v>
      </c>
      <c r="BC602" s="22">
        <f t="shared" si="2041"/>
        <v>1247.2</v>
      </c>
      <c r="BD602" s="22">
        <f t="shared" si="2042"/>
        <v>1247.2</v>
      </c>
      <c r="BE602" s="22">
        <f t="shared" si="2089"/>
        <v>0</v>
      </c>
      <c r="BF602" s="22">
        <f t="shared" si="2090"/>
        <v>0</v>
      </c>
      <c r="BG602" s="22">
        <f t="shared" si="2091"/>
        <v>0</v>
      </c>
      <c r="BH602" s="22">
        <f t="shared" si="2043"/>
        <v>1247.2</v>
      </c>
      <c r="BI602" s="22">
        <f t="shared" si="2044"/>
        <v>1247.2</v>
      </c>
      <c r="BJ602" s="22">
        <f t="shared" si="2045"/>
        <v>1247.2</v>
      </c>
      <c r="BK602" s="22">
        <f t="shared" si="2092"/>
        <v>0</v>
      </c>
      <c r="BL602" s="22">
        <f t="shared" si="2093"/>
        <v>0</v>
      </c>
      <c r="BM602" s="22">
        <f t="shared" si="2094"/>
        <v>0</v>
      </c>
      <c r="BN602" s="22">
        <f t="shared" si="2046"/>
        <v>1247.2</v>
      </c>
      <c r="BO602" s="22">
        <f t="shared" si="2047"/>
        <v>1247.2</v>
      </c>
      <c r="BP602" s="22">
        <f t="shared" si="2048"/>
        <v>1247.2</v>
      </c>
      <c r="BQ602" s="22">
        <f t="shared" si="2095"/>
        <v>0</v>
      </c>
      <c r="BR602" s="22">
        <f t="shared" si="2096"/>
        <v>0</v>
      </c>
      <c r="BS602" s="22">
        <f t="shared" si="2049"/>
        <v>1247.2</v>
      </c>
      <c r="BT602" s="22">
        <f t="shared" si="2050"/>
        <v>1247.2</v>
      </c>
      <c r="BU602" s="22">
        <f t="shared" si="2051"/>
        <v>1247.2</v>
      </c>
      <c r="BV602" s="22">
        <f t="shared" si="2097"/>
        <v>0</v>
      </c>
      <c r="BW602" s="22">
        <f t="shared" si="2098"/>
        <v>0</v>
      </c>
      <c r="BX602" s="22">
        <f t="shared" si="2052"/>
        <v>1247.2</v>
      </c>
      <c r="BY602" s="22">
        <f t="shared" si="2053"/>
        <v>1247.2</v>
      </c>
      <c r="BZ602" s="22">
        <f t="shared" si="2054"/>
        <v>1247.2</v>
      </c>
      <c r="CA602" s="22">
        <f t="shared" si="2099"/>
        <v>0</v>
      </c>
      <c r="CB602" s="22">
        <f t="shared" si="2100"/>
        <v>0</v>
      </c>
      <c r="CC602" s="22">
        <f t="shared" si="2101"/>
        <v>0</v>
      </c>
      <c r="CD602" s="22">
        <f t="shared" si="1883"/>
        <v>1247.2</v>
      </c>
      <c r="CE602" s="22">
        <f t="shared" si="2102"/>
        <v>0</v>
      </c>
      <c r="CF602" s="34">
        <f t="shared" si="2055"/>
        <v>1247.2</v>
      </c>
      <c r="CG602" s="22">
        <f t="shared" si="1884"/>
        <v>1247.2</v>
      </c>
      <c r="CH602" s="22">
        <f t="shared" si="2103"/>
        <v>0</v>
      </c>
      <c r="CI602" s="22">
        <f t="shared" si="2056"/>
        <v>1247.2</v>
      </c>
      <c r="CJ602" s="22">
        <f t="shared" si="1885"/>
        <v>1247.2</v>
      </c>
      <c r="CK602" s="22">
        <f t="shared" si="2103"/>
        <v>0</v>
      </c>
      <c r="CL602" s="22">
        <f t="shared" si="2057"/>
        <v>1247.2</v>
      </c>
      <c r="CM602" s="22">
        <f t="shared" si="2103"/>
        <v>0</v>
      </c>
      <c r="CN602" s="15"/>
      <c r="CO602" s="35"/>
      <c r="CS602" s="5" t="s">
        <v>29</v>
      </c>
    </row>
    <row r="603" spans="1:99" x14ac:dyDescent="0.3">
      <c r="A603" s="32" t="s">
        <v>375</v>
      </c>
      <c r="B603" s="16">
        <v>610</v>
      </c>
      <c r="C603" s="32"/>
      <c r="D603" s="32"/>
      <c r="E603" s="33" t="s">
        <v>104</v>
      </c>
      <c r="F603" s="22">
        <f t="shared" si="2062"/>
        <v>1247.2</v>
      </c>
      <c r="G603" s="22">
        <f t="shared" si="2063"/>
        <v>1247.2</v>
      </c>
      <c r="H603" s="22">
        <f t="shared" si="2064"/>
        <v>1247.2</v>
      </c>
      <c r="I603" s="22">
        <f t="shared" si="2065"/>
        <v>0</v>
      </c>
      <c r="J603" s="22">
        <f t="shared" si="2066"/>
        <v>0</v>
      </c>
      <c r="K603" s="22">
        <f t="shared" si="2067"/>
        <v>0</v>
      </c>
      <c r="L603" s="22">
        <f t="shared" si="2019"/>
        <v>1247.2</v>
      </c>
      <c r="M603" s="22">
        <f t="shared" si="2020"/>
        <v>1247.2</v>
      </c>
      <c r="N603" s="22">
        <f t="shared" si="2021"/>
        <v>1247.2</v>
      </c>
      <c r="O603" s="22">
        <f t="shared" si="2068"/>
        <v>0</v>
      </c>
      <c r="P603" s="22">
        <f t="shared" si="2069"/>
        <v>0</v>
      </c>
      <c r="Q603" s="22">
        <f t="shared" si="2070"/>
        <v>0</v>
      </c>
      <c r="R603" s="22">
        <f t="shared" si="2022"/>
        <v>1247.2</v>
      </c>
      <c r="S603" s="22">
        <f t="shared" si="2023"/>
        <v>1247.2</v>
      </c>
      <c r="T603" s="22">
        <f t="shared" si="2024"/>
        <v>1247.2</v>
      </c>
      <c r="U603" s="22">
        <f t="shared" si="2071"/>
        <v>0</v>
      </c>
      <c r="V603" s="22">
        <f t="shared" si="2072"/>
        <v>0</v>
      </c>
      <c r="W603" s="22">
        <f t="shared" si="2073"/>
        <v>0</v>
      </c>
      <c r="X603" s="22">
        <f t="shared" si="2025"/>
        <v>1247.2</v>
      </c>
      <c r="Y603" s="22">
        <f t="shared" si="2026"/>
        <v>1247.2</v>
      </c>
      <c r="Z603" s="22">
        <f t="shared" si="2027"/>
        <v>1247.2</v>
      </c>
      <c r="AA603" s="22">
        <f t="shared" si="2074"/>
        <v>0</v>
      </c>
      <c r="AB603" s="22">
        <f t="shared" si="2075"/>
        <v>0</v>
      </c>
      <c r="AC603" s="22">
        <f t="shared" si="2076"/>
        <v>0</v>
      </c>
      <c r="AD603" s="22">
        <f t="shared" si="2028"/>
        <v>1247.2</v>
      </c>
      <c r="AE603" s="22">
        <f t="shared" si="2029"/>
        <v>1247.2</v>
      </c>
      <c r="AF603" s="22">
        <f t="shared" si="2030"/>
        <v>1247.2</v>
      </c>
      <c r="AG603" s="22">
        <f t="shared" si="2077"/>
        <v>0</v>
      </c>
      <c r="AH603" s="22">
        <f t="shared" si="2078"/>
        <v>0</v>
      </c>
      <c r="AI603" s="22">
        <f t="shared" si="2079"/>
        <v>0</v>
      </c>
      <c r="AJ603" s="22">
        <f t="shared" si="2031"/>
        <v>1247.2</v>
      </c>
      <c r="AK603" s="22">
        <f t="shared" si="2032"/>
        <v>1247.2</v>
      </c>
      <c r="AL603" s="22">
        <f t="shared" si="2033"/>
        <v>1247.2</v>
      </c>
      <c r="AM603" s="22">
        <f t="shared" si="2080"/>
        <v>0</v>
      </c>
      <c r="AN603" s="22">
        <f t="shared" si="2081"/>
        <v>0</v>
      </c>
      <c r="AO603" s="22">
        <f t="shared" si="2082"/>
        <v>0</v>
      </c>
      <c r="AP603" s="22">
        <f t="shared" si="2034"/>
        <v>1247.2</v>
      </c>
      <c r="AQ603" s="22">
        <f t="shared" si="2035"/>
        <v>1247.2</v>
      </c>
      <c r="AR603" s="22">
        <f t="shared" si="2036"/>
        <v>1247.2</v>
      </c>
      <c r="AS603" s="22">
        <f t="shared" si="2083"/>
        <v>0</v>
      </c>
      <c r="AT603" s="22">
        <f t="shared" si="2084"/>
        <v>0</v>
      </c>
      <c r="AU603" s="22">
        <f t="shared" si="2085"/>
        <v>0</v>
      </c>
      <c r="AV603" s="22">
        <f t="shared" si="2037"/>
        <v>1247.2</v>
      </c>
      <c r="AW603" s="22">
        <f t="shared" si="2038"/>
        <v>1247.2</v>
      </c>
      <c r="AX603" s="22">
        <f t="shared" si="2039"/>
        <v>1247.2</v>
      </c>
      <c r="AY603" s="22">
        <f t="shared" si="2104"/>
        <v>0</v>
      </c>
      <c r="AZ603" s="22">
        <f t="shared" si="2087"/>
        <v>0</v>
      </c>
      <c r="BA603" s="22">
        <f t="shared" si="2088"/>
        <v>0</v>
      </c>
      <c r="BB603" s="22">
        <f t="shared" si="2040"/>
        <v>1247.2</v>
      </c>
      <c r="BC603" s="22">
        <f t="shared" si="2041"/>
        <v>1247.2</v>
      </c>
      <c r="BD603" s="22">
        <f t="shared" si="2042"/>
        <v>1247.2</v>
      </c>
      <c r="BE603" s="22">
        <f t="shared" si="2089"/>
        <v>0</v>
      </c>
      <c r="BF603" s="22">
        <f t="shared" si="2090"/>
        <v>0</v>
      </c>
      <c r="BG603" s="22">
        <f t="shared" si="2091"/>
        <v>0</v>
      </c>
      <c r="BH603" s="22">
        <f t="shared" si="2043"/>
        <v>1247.2</v>
      </c>
      <c r="BI603" s="22">
        <f t="shared" si="2044"/>
        <v>1247.2</v>
      </c>
      <c r="BJ603" s="22">
        <f t="shared" si="2045"/>
        <v>1247.2</v>
      </c>
      <c r="BK603" s="22">
        <f t="shared" si="2092"/>
        <v>0</v>
      </c>
      <c r="BL603" s="22">
        <f t="shared" si="2093"/>
        <v>0</v>
      </c>
      <c r="BM603" s="22">
        <f t="shared" si="2094"/>
        <v>0</v>
      </c>
      <c r="BN603" s="22">
        <f t="shared" si="2046"/>
        <v>1247.2</v>
      </c>
      <c r="BO603" s="22">
        <f t="shared" si="2047"/>
        <v>1247.2</v>
      </c>
      <c r="BP603" s="22">
        <f t="shared" si="2048"/>
        <v>1247.2</v>
      </c>
      <c r="BQ603" s="22">
        <f t="shared" si="2095"/>
        <v>0</v>
      </c>
      <c r="BR603" s="22">
        <f t="shared" si="2096"/>
        <v>0</v>
      </c>
      <c r="BS603" s="22">
        <f t="shared" si="2049"/>
        <v>1247.2</v>
      </c>
      <c r="BT603" s="22">
        <f t="shared" si="2050"/>
        <v>1247.2</v>
      </c>
      <c r="BU603" s="22">
        <f t="shared" si="2051"/>
        <v>1247.2</v>
      </c>
      <c r="BV603" s="22">
        <f t="shared" si="2097"/>
        <v>0</v>
      </c>
      <c r="BW603" s="22">
        <f t="shared" si="2098"/>
        <v>0</v>
      </c>
      <c r="BX603" s="22">
        <f t="shared" si="2052"/>
        <v>1247.2</v>
      </c>
      <c r="BY603" s="22">
        <f t="shared" si="2053"/>
        <v>1247.2</v>
      </c>
      <c r="BZ603" s="22">
        <f t="shared" si="2054"/>
        <v>1247.2</v>
      </c>
      <c r="CA603" s="22">
        <f t="shared" si="2099"/>
        <v>0</v>
      </c>
      <c r="CB603" s="22">
        <f t="shared" si="2100"/>
        <v>0</v>
      </c>
      <c r="CC603" s="22">
        <f t="shared" si="2101"/>
        <v>0</v>
      </c>
      <c r="CD603" s="22">
        <f t="shared" si="1883"/>
        <v>1247.2</v>
      </c>
      <c r="CE603" s="22">
        <f t="shared" si="2102"/>
        <v>0</v>
      </c>
      <c r="CF603" s="34">
        <f t="shared" si="2055"/>
        <v>1247.2</v>
      </c>
      <c r="CG603" s="22">
        <f t="shared" si="1884"/>
        <v>1247.2</v>
      </c>
      <c r="CH603" s="22">
        <f t="shared" si="2103"/>
        <v>0</v>
      </c>
      <c r="CI603" s="22">
        <f t="shared" si="2056"/>
        <v>1247.2</v>
      </c>
      <c r="CJ603" s="22">
        <f t="shared" si="1885"/>
        <v>1247.2</v>
      </c>
      <c r="CK603" s="22">
        <f t="shared" si="2103"/>
        <v>0</v>
      </c>
      <c r="CL603" s="22">
        <f t="shared" si="2057"/>
        <v>1247.2</v>
      </c>
      <c r="CM603" s="22">
        <f t="shared" si="2103"/>
        <v>0</v>
      </c>
      <c r="CN603" s="15"/>
      <c r="CO603" s="35"/>
      <c r="CT603" s="5" t="s">
        <v>30</v>
      </c>
    </row>
    <row r="604" spans="1:99" x14ac:dyDescent="0.3">
      <c r="A604" s="32" t="s">
        <v>375</v>
      </c>
      <c r="B604" s="16">
        <v>610</v>
      </c>
      <c r="C604" s="32" t="s">
        <v>49</v>
      </c>
      <c r="D604" s="32" t="s">
        <v>42</v>
      </c>
      <c r="E604" s="33" t="s">
        <v>50</v>
      </c>
      <c r="F604" s="22">
        <v>1247.2</v>
      </c>
      <c r="G604" s="22">
        <v>1247.2</v>
      </c>
      <c r="H604" s="22">
        <v>1247.2</v>
      </c>
      <c r="I604" s="22"/>
      <c r="J604" s="22"/>
      <c r="K604" s="22"/>
      <c r="L604" s="22">
        <f t="shared" si="2019"/>
        <v>1247.2</v>
      </c>
      <c r="M604" s="22">
        <f t="shared" si="2020"/>
        <v>1247.2</v>
      </c>
      <c r="N604" s="22">
        <f t="shared" si="2021"/>
        <v>1247.2</v>
      </c>
      <c r="O604" s="22"/>
      <c r="P604" s="22"/>
      <c r="Q604" s="22"/>
      <c r="R604" s="22">
        <f t="shared" si="2022"/>
        <v>1247.2</v>
      </c>
      <c r="S604" s="22">
        <f t="shared" si="2023"/>
        <v>1247.2</v>
      </c>
      <c r="T604" s="22">
        <f t="shared" si="2024"/>
        <v>1247.2</v>
      </c>
      <c r="U604" s="22"/>
      <c r="V604" s="22"/>
      <c r="W604" s="22"/>
      <c r="X604" s="22">
        <f t="shared" si="2025"/>
        <v>1247.2</v>
      </c>
      <c r="Y604" s="22">
        <f t="shared" si="2026"/>
        <v>1247.2</v>
      </c>
      <c r="Z604" s="22">
        <f t="shared" si="2027"/>
        <v>1247.2</v>
      </c>
      <c r="AA604" s="22"/>
      <c r="AB604" s="22"/>
      <c r="AC604" s="22"/>
      <c r="AD604" s="22">
        <f t="shared" si="2028"/>
        <v>1247.2</v>
      </c>
      <c r="AE604" s="22">
        <f t="shared" si="2029"/>
        <v>1247.2</v>
      </c>
      <c r="AF604" s="22">
        <f t="shared" si="2030"/>
        <v>1247.2</v>
      </c>
      <c r="AG604" s="22"/>
      <c r="AH604" s="22"/>
      <c r="AI604" s="22"/>
      <c r="AJ604" s="22">
        <f t="shared" si="2031"/>
        <v>1247.2</v>
      </c>
      <c r="AK604" s="22">
        <f t="shared" si="2032"/>
        <v>1247.2</v>
      </c>
      <c r="AL604" s="22">
        <f t="shared" si="2033"/>
        <v>1247.2</v>
      </c>
      <c r="AM604" s="22"/>
      <c r="AN604" s="22"/>
      <c r="AO604" s="22"/>
      <c r="AP604" s="22">
        <f t="shared" si="2034"/>
        <v>1247.2</v>
      </c>
      <c r="AQ604" s="22">
        <f t="shared" si="2035"/>
        <v>1247.2</v>
      </c>
      <c r="AR604" s="22">
        <f t="shared" si="2036"/>
        <v>1247.2</v>
      </c>
      <c r="AS604" s="22"/>
      <c r="AT604" s="22"/>
      <c r="AU604" s="22"/>
      <c r="AV604" s="22">
        <f t="shared" si="2037"/>
        <v>1247.2</v>
      </c>
      <c r="AW604" s="22">
        <f t="shared" si="2038"/>
        <v>1247.2</v>
      </c>
      <c r="AX604" s="22">
        <f t="shared" si="2039"/>
        <v>1247.2</v>
      </c>
      <c r="AY604" s="22"/>
      <c r="AZ604" s="22"/>
      <c r="BA604" s="22"/>
      <c r="BB604" s="22">
        <f t="shared" si="2040"/>
        <v>1247.2</v>
      </c>
      <c r="BC604" s="22">
        <f t="shared" si="2041"/>
        <v>1247.2</v>
      </c>
      <c r="BD604" s="22">
        <f t="shared" si="2042"/>
        <v>1247.2</v>
      </c>
      <c r="BE604" s="22"/>
      <c r="BF604" s="22"/>
      <c r="BG604" s="22"/>
      <c r="BH604" s="22">
        <f t="shared" si="2043"/>
        <v>1247.2</v>
      </c>
      <c r="BI604" s="22">
        <f t="shared" si="2044"/>
        <v>1247.2</v>
      </c>
      <c r="BJ604" s="22">
        <f t="shared" si="2045"/>
        <v>1247.2</v>
      </c>
      <c r="BK604" s="22"/>
      <c r="BL604" s="22"/>
      <c r="BM604" s="22"/>
      <c r="BN604" s="22">
        <f t="shared" si="2046"/>
        <v>1247.2</v>
      </c>
      <c r="BO604" s="22">
        <f t="shared" si="2047"/>
        <v>1247.2</v>
      </c>
      <c r="BP604" s="22">
        <f t="shared" si="2048"/>
        <v>1247.2</v>
      </c>
      <c r="BQ604" s="22"/>
      <c r="BR604" s="22"/>
      <c r="BS604" s="22">
        <f t="shared" si="2049"/>
        <v>1247.2</v>
      </c>
      <c r="BT604" s="22">
        <f t="shared" si="2050"/>
        <v>1247.2</v>
      </c>
      <c r="BU604" s="22">
        <f t="shared" si="2051"/>
        <v>1247.2</v>
      </c>
      <c r="BV604" s="22"/>
      <c r="BW604" s="22"/>
      <c r="BX604" s="22">
        <f t="shared" si="2052"/>
        <v>1247.2</v>
      </c>
      <c r="BY604" s="22">
        <f t="shared" si="2053"/>
        <v>1247.2</v>
      </c>
      <c r="BZ604" s="22">
        <f t="shared" si="2054"/>
        <v>1247.2</v>
      </c>
      <c r="CA604" s="22"/>
      <c r="CB604" s="22"/>
      <c r="CC604" s="22"/>
      <c r="CD604" s="22">
        <f t="shared" si="1883"/>
        <v>1247.2</v>
      </c>
      <c r="CE604" s="22"/>
      <c r="CF604" s="34">
        <f t="shared" si="2055"/>
        <v>1247.2</v>
      </c>
      <c r="CG604" s="22">
        <f t="shared" si="1884"/>
        <v>1247.2</v>
      </c>
      <c r="CH604" s="22"/>
      <c r="CI604" s="22">
        <f t="shared" si="2056"/>
        <v>1247.2</v>
      </c>
      <c r="CJ604" s="22">
        <f t="shared" si="1885"/>
        <v>1247.2</v>
      </c>
      <c r="CK604" s="22"/>
      <c r="CL604" s="22">
        <f t="shared" si="2057"/>
        <v>1247.2</v>
      </c>
      <c r="CM604" s="22"/>
      <c r="CN604" s="15"/>
      <c r="CO604" s="35"/>
    </row>
    <row r="605" spans="1:99" ht="62.4" x14ac:dyDescent="0.3">
      <c r="A605" s="32" t="s">
        <v>377</v>
      </c>
      <c r="B605" s="16"/>
      <c r="C605" s="32"/>
      <c r="D605" s="32"/>
      <c r="E605" s="33" t="s">
        <v>378</v>
      </c>
      <c r="F605" s="22">
        <f t="shared" si="2062"/>
        <v>162</v>
      </c>
      <c r="G605" s="22">
        <f t="shared" si="2063"/>
        <v>162</v>
      </c>
      <c r="H605" s="22">
        <f t="shared" si="2064"/>
        <v>162</v>
      </c>
      <c r="I605" s="22">
        <f t="shared" si="2065"/>
        <v>0</v>
      </c>
      <c r="J605" s="22">
        <f t="shared" si="2066"/>
        <v>0</v>
      </c>
      <c r="K605" s="22">
        <f t="shared" si="2067"/>
        <v>0</v>
      </c>
      <c r="L605" s="22">
        <f t="shared" si="2019"/>
        <v>162</v>
      </c>
      <c r="M605" s="22">
        <f t="shared" si="2020"/>
        <v>162</v>
      </c>
      <c r="N605" s="22">
        <f t="shared" si="2021"/>
        <v>162</v>
      </c>
      <c r="O605" s="22">
        <f t="shared" si="2068"/>
        <v>0</v>
      </c>
      <c r="P605" s="22">
        <f t="shared" si="2069"/>
        <v>0</v>
      </c>
      <c r="Q605" s="22">
        <f t="shared" si="2070"/>
        <v>0</v>
      </c>
      <c r="R605" s="22">
        <f t="shared" si="2022"/>
        <v>162</v>
      </c>
      <c r="S605" s="22">
        <f t="shared" si="2023"/>
        <v>162</v>
      </c>
      <c r="T605" s="22">
        <f t="shared" si="2024"/>
        <v>162</v>
      </c>
      <c r="U605" s="22">
        <f t="shared" si="2071"/>
        <v>0</v>
      </c>
      <c r="V605" s="22">
        <f t="shared" si="2072"/>
        <v>0</v>
      </c>
      <c r="W605" s="22">
        <f t="shared" si="2073"/>
        <v>0</v>
      </c>
      <c r="X605" s="22">
        <f t="shared" si="2025"/>
        <v>162</v>
      </c>
      <c r="Y605" s="22">
        <f t="shared" si="2026"/>
        <v>162</v>
      </c>
      <c r="Z605" s="22">
        <f t="shared" si="2027"/>
        <v>162</v>
      </c>
      <c r="AA605" s="22">
        <f t="shared" si="2074"/>
        <v>0</v>
      </c>
      <c r="AB605" s="22">
        <f t="shared" si="2075"/>
        <v>0</v>
      </c>
      <c r="AC605" s="22">
        <f t="shared" si="2076"/>
        <v>0</v>
      </c>
      <c r="AD605" s="22">
        <f t="shared" si="2028"/>
        <v>162</v>
      </c>
      <c r="AE605" s="22">
        <f t="shared" si="2029"/>
        <v>162</v>
      </c>
      <c r="AF605" s="22">
        <f t="shared" si="2030"/>
        <v>162</v>
      </c>
      <c r="AG605" s="22">
        <f t="shared" si="2077"/>
        <v>0</v>
      </c>
      <c r="AH605" s="22">
        <f t="shared" si="2078"/>
        <v>0</v>
      </c>
      <c r="AI605" s="22">
        <f t="shared" si="2079"/>
        <v>0</v>
      </c>
      <c r="AJ605" s="22">
        <f t="shared" si="2031"/>
        <v>162</v>
      </c>
      <c r="AK605" s="22">
        <f t="shared" si="2032"/>
        <v>162</v>
      </c>
      <c r="AL605" s="22">
        <f t="shared" si="2033"/>
        <v>162</v>
      </c>
      <c r="AM605" s="22">
        <f t="shared" si="2080"/>
        <v>0</v>
      </c>
      <c r="AN605" s="22">
        <f t="shared" si="2081"/>
        <v>0</v>
      </c>
      <c r="AO605" s="22">
        <f t="shared" si="2082"/>
        <v>0</v>
      </c>
      <c r="AP605" s="22">
        <f t="shared" si="2034"/>
        <v>162</v>
      </c>
      <c r="AQ605" s="22">
        <f t="shared" si="2035"/>
        <v>162</v>
      </c>
      <c r="AR605" s="22">
        <f t="shared" si="2036"/>
        <v>162</v>
      </c>
      <c r="AS605" s="22">
        <f t="shared" si="2083"/>
        <v>0</v>
      </c>
      <c r="AT605" s="22">
        <f t="shared" si="2084"/>
        <v>0</v>
      </c>
      <c r="AU605" s="22">
        <f t="shared" si="2085"/>
        <v>0</v>
      </c>
      <c r="AV605" s="22">
        <f t="shared" si="2037"/>
        <v>162</v>
      </c>
      <c r="AW605" s="22">
        <f t="shared" si="2038"/>
        <v>162</v>
      </c>
      <c r="AX605" s="22">
        <f t="shared" si="2039"/>
        <v>162</v>
      </c>
      <c r="AY605" s="22">
        <f t="shared" si="2104"/>
        <v>0</v>
      </c>
      <c r="AZ605" s="22">
        <f t="shared" si="2087"/>
        <v>0</v>
      </c>
      <c r="BA605" s="22">
        <f t="shared" si="2088"/>
        <v>0</v>
      </c>
      <c r="BB605" s="22">
        <f t="shared" si="2040"/>
        <v>162</v>
      </c>
      <c r="BC605" s="22">
        <f t="shared" si="2041"/>
        <v>162</v>
      </c>
      <c r="BD605" s="22">
        <f t="shared" si="2042"/>
        <v>162</v>
      </c>
      <c r="BE605" s="22">
        <f t="shared" si="2089"/>
        <v>0</v>
      </c>
      <c r="BF605" s="22">
        <f t="shared" si="2090"/>
        <v>0</v>
      </c>
      <c r="BG605" s="22">
        <f t="shared" si="2091"/>
        <v>0</v>
      </c>
      <c r="BH605" s="22">
        <f t="shared" si="2043"/>
        <v>162</v>
      </c>
      <c r="BI605" s="22">
        <f t="shared" si="2044"/>
        <v>162</v>
      </c>
      <c r="BJ605" s="22">
        <f t="shared" si="2045"/>
        <v>162</v>
      </c>
      <c r="BK605" s="22">
        <f t="shared" si="2092"/>
        <v>0</v>
      </c>
      <c r="BL605" s="22">
        <f t="shared" si="2093"/>
        <v>0</v>
      </c>
      <c r="BM605" s="22">
        <f t="shared" si="2094"/>
        <v>0</v>
      </c>
      <c r="BN605" s="22">
        <f t="shared" si="2046"/>
        <v>162</v>
      </c>
      <c r="BO605" s="22">
        <f t="shared" si="2047"/>
        <v>162</v>
      </c>
      <c r="BP605" s="22">
        <f t="shared" si="2048"/>
        <v>162</v>
      </c>
      <c r="BQ605" s="22">
        <f t="shared" si="2095"/>
        <v>0</v>
      </c>
      <c r="BR605" s="22">
        <f t="shared" si="2096"/>
        <v>0</v>
      </c>
      <c r="BS605" s="22">
        <f t="shared" si="2049"/>
        <v>162</v>
      </c>
      <c r="BT605" s="22">
        <f t="shared" si="2050"/>
        <v>162</v>
      </c>
      <c r="BU605" s="22">
        <f t="shared" si="2051"/>
        <v>162</v>
      </c>
      <c r="BV605" s="22">
        <f t="shared" si="2097"/>
        <v>0</v>
      </c>
      <c r="BW605" s="22">
        <f t="shared" si="2098"/>
        <v>0</v>
      </c>
      <c r="BX605" s="22">
        <f t="shared" si="2052"/>
        <v>162</v>
      </c>
      <c r="BY605" s="22">
        <f t="shared" si="2053"/>
        <v>162</v>
      </c>
      <c r="BZ605" s="22">
        <f t="shared" si="2054"/>
        <v>162</v>
      </c>
      <c r="CA605" s="22">
        <f t="shared" si="2099"/>
        <v>0</v>
      </c>
      <c r="CB605" s="22">
        <f t="shared" si="2100"/>
        <v>0</v>
      </c>
      <c r="CC605" s="22">
        <f t="shared" si="2101"/>
        <v>0</v>
      </c>
      <c r="CD605" s="22">
        <f t="shared" si="1883"/>
        <v>162</v>
      </c>
      <c r="CE605" s="22">
        <f t="shared" si="2102"/>
        <v>0</v>
      </c>
      <c r="CF605" s="34">
        <f t="shared" si="2055"/>
        <v>162</v>
      </c>
      <c r="CG605" s="22">
        <f t="shared" si="1884"/>
        <v>162</v>
      </c>
      <c r="CH605" s="22">
        <f t="shared" si="2103"/>
        <v>0</v>
      </c>
      <c r="CI605" s="22">
        <f t="shared" si="2056"/>
        <v>162</v>
      </c>
      <c r="CJ605" s="22">
        <f t="shared" si="1885"/>
        <v>162</v>
      </c>
      <c r="CK605" s="22">
        <f t="shared" si="2103"/>
        <v>0</v>
      </c>
      <c r="CL605" s="22">
        <f t="shared" si="2057"/>
        <v>162</v>
      </c>
      <c r="CM605" s="22">
        <f t="shared" si="2103"/>
        <v>0</v>
      </c>
      <c r="CN605" s="15"/>
      <c r="CO605" s="35"/>
      <c r="CU605" s="5" t="s">
        <v>31</v>
      </c>
    </row>
    <row r="606" spans="1:99" ht="46.8" x14ac:dyDescent="0.3">
      <c r="A606" s="32" t="s">
        <v>377</v>
      </c>
      <c r="B606" s="16">
        <v>600</v>
      </c>
      <c r="C606" s="32"/>
      <c r="D606" s="32"/>
      <c r="E606" s="33" t="s">
        <v>45</v>
      </c>
      <c r="F606" s="22">
        <f t="shared" si="2062"/>
        <v>162</v>
      </c>
      <c r="G606" s="22">
        <f t="shared" si="2063"/>
        <v>162</v>
      </c>
      <c r="H606" s="22">
        <f t="shared" si="2064"/>
        <v>162</v>
      </c>
      <c r="I606" s="22">
        <f t="shared" si="2065"/>
        <v>0</v>
      </c>
      <c r="J606" s="22">
        <f t="shared" si="2066"/>
        <v>0</v>
      </c>
      <c r="K606" s="22">
        <f t="shared" si="2067"/>
        <v>0</v>
      </c>
      <c r="L606" s="22">
        <f t="shared" si="2019"/>
        <v>162</v>
      </c>
      <c r="M606" s="22">
        <f t="shared" si="2020"/>
        <v>162</v>
      </c>
      <c r="N606" s="22">
        <f t="shared" si="2021"/>
        <v>162</v>
      </c>
      <c r="O606" s="22">
        <f t="shared" si="2068"/>
        <v>0</v>
      </c>
      <c r="P606" s="22">
        <f t="shared" si="2069"/>
        <v>0</v>
      </c>
      <c r="Q606" s="22">
        <f t="shared" si="2070"/>
        <v>0</v>
      </c>
      <c r="R606" s="22">
        <f t="shared" si="2022"/>
        <v>162</v>
      </c>
      <c r="S606" s="22">
        <f t="shared" si="2023"/>
        <v>162</v>
      </c>
      <c r="T606" s="22">
        <f t="shared" si="2024"/>
        <v>162</v>
      </c>
      <c r="U606" s="22">
        <f t="shared" si="2071"/>
        <v>0</v>
      </c>
      <c r="V606" s="22">
        <f t="shared" si="2072"/>
        <v>0</v>
      </c>
      <c r="W606" s="22">
        <f t="shared" si="2073"/>
        <v>0</v>
      </c>
      <c r="X606" s="22">
        <f t="shared" si="2025"/>
        <v>162</v>
      </c>
      <c r="Y606" s="22">
        <f t="shared" si="2026"/>
        <v>162</v>
      </c>
      <c r="Z606" s="22">
        <f t="shared" si="2027"/>
        <v>162</v>
      </c>
      <c r="AA606" s="22">
        <f t="shared" si="2074"/>
        <v>0</v>
      </c>
      <c r="AB606" s="22">
        <f t="shared" si="2075"/>
        <v>0</v>
      </c>
      <c r="AC606" s="22">
        <f t="shared" si="2076"/>
        <v>0</v>
      </c>
      <c r="AD606" s="22">
        <f t="shared" si="2028"/>
        <v>162</v>
      </c>
      <c r="AE606" s="22">
        <f t="shared" si="2029"/>
        <v>162</v>
      </c>
      <c r="AF606" s="22">
        <f t="shared" si="2030"/>
        <v>162</v>
      </c>
      <c r="AG606" s="22">
        <f t="shared" si="2077"/>
        <v>0</v>
      </c>
      <c r="AH606" s="22">
        <f t="shared" si="2078"/>
        <v>0</v>
      </c>
      <c r="AI606" s="22">
        <f t="shared" si="2079"/>
        <v>0</v>
      </c>
      <c r="AJ606" s="22">
        <f t="shared" si="2031"/>
        <v>162</v>
      </c>
      <c r="AK606" s="22">
        <f t="shared" si="2032"/>
        <v>162</v>
      </c>
      <c r="AL606" s="22">
        <f t="shared" si="2033"/>
        <v>162</v>
      </c>
      <c r="AM606" s="22">
        <f t="shared" si="2080"/>
        <v>0</v>
      </c>
      <c r="AN606" s="22">
        <f t="shared" si="2081"/>
        <v>0</v>
      </c>
      <c r="AO606" s="22">
        <f t="shared" si="2082"/>
        <v>0</v>
      </c>
      <c r="AP606" s="22">
        <f t="shared" si="2034"/>
        <v>162</v>
      </c>
      <c r="AQ606" s="22">
        <f t="shared" si="2035"/>
        <v>162</v>
      </c>
      <c r="AR606" s="22">
        <f t="shared" si="2036"/>
        <v>162</v>
      </c>
      <c r="AS606" s="22">
        <f t="shared" si="2083"/>
        <v>0</v>
      </c>
      <c r="AT606" s="22">
        <f t="shared" si="2084"/>
        <v>0</v>
      </c>
      <c r="AU606" s="22">
        <f t="shared" si="2085"/>
        <v>0</v>
      </c>
      <c r="AV606" s="22">
        <f t="shared" si="2037"/>
        <v>162</v>
      </c>
      <c r="AW606" s="22">
        <f t="shared" si="2038"/>
        <v>162</v>
      </c>
      <c r="AX606" s="22">
        <f t="shared" si="2039"/>
        <v>162</v>
      </c>
      <c r="AY606" s="22">
        <f t="shared" si="2104"/>
        <v>0</v>
      </c>
      <c r="AZ606" s="22">
        <f t="shared" si="2087"/>
        <v>0</v>
      </c>
      <c r="BA606" s="22">
        <f t="shared" si="2088"/>
        <v>0</v>
      </c>
      <c r="BB606" s="22">
        <f t="shared" si="2040"/>
        <v>162</v>
      </c>
      <c r="BC606" s="22">
        <f t="shared" si="2041"/>
        <v>162</v>
      </c>
      <c r="BD606" s="22">
        <f t="shared" si="2042"/>
        <v>162</v>
      </c>
      <c r="BE606" s="22">
        <f t="shared" si="2089"/>
        <v>0</v>
      </c>
      <c r="BF606" s="22">
        <f t="shared" si="2090"/>
        <v>0</v>
      </c>
      <c r="BG606" s="22">
        <f t="shared" si="2091"/>
        <v>0</v>
      </c>
      <c r="BH606" s="22">
        <f t="shared" si="2043"/>
        <v>162</v>
      </c>
      <c r="BI606" s="22">
        <f t="shared" si="2044"/>
        <v>162</v>
      </c>
      <c r="BJ606" s="22">
        <f t="shared" si="2045"/>
        <v>162</v>
      </c>
      <c r="BK606" s="22">
        <f t="shared" si="2092"/>
        <v>0</v>
      </c>
      <c r="BL606" s="22">
        <f t="shared" si="2093"/>
        <v>0</v>
      </c>
      <c r="BM606" s="22">
        <f t="shared" si="2094"/>
        <v>0</v>
      </c>
      <c r="BN606" s="22">
        <f t="shared" si="2046"/>
        <v>162</v>
      </c>
      <c r="BO606" s="22">
        <f t="shared" si="2047"/>
        <v>162</v>
      </c>
      <c r="BP606" s="22">
        <f t="shared" si="2048"/>
        <v>162</v>
      </c>
      <c r="BQ606" s="22">
        <f t="shared" si="2095"/>
        <v>0</v>
      </c>
      <c r="BR606" s="22">
        <f t="shared" si="2096"/>
        <v>0</v>
      </c>
      <c r="BS606" s="22">
        <f t="shared" si="2049"/>
        <v>162</v>
      </c>
      <c r="BT606" s="22">
        <f t="shared" si="2050"/>
        <v>162</v>
      </c>
      <c r="BU606" s="22">
        <f t="shared" si="2051"/>
        <v>162</v>
      </c>
      <c r="BV606" s="22">
        <f t="shared" si="2097"/>
        <v>0</v>
      </c>
      <c r="BW606" s="22">
        <f t="shared" si="2098"/>
        <v>0</v>
      </c>
      <c r="BX606" s="22">
        <f t="shared" si="2052"/>
        <v>162</v>
      </c>
      <c r="BY606" s="22">
        <f t="shared" si="2053"/>
        <v>162</v>
      </c>
      <c r="BZ606" s="22">
        <f t="shared" si="2054"/>
        <v>162</v>
      </c>
      <c r="CA606" s="22">
        <f t="shared" si="2099"/>
        <v>0</v>
      </c>
      <c r="CB606" s="22">
        <f t="shared" si="2100"/>
        <v>0</v>
      </c>
      <c r="CC606" s="22">
        <f t="shared" si="2101"/>
        <v>0</v>
      </c>
      <c r="CD606" s="22">
        <f t="shared" si="1883"/>
        <v>162</v>
      </c>
      <c r="CE606" s="22">
        <f t="shared" si="2102"/>
        <v>0</v>
      </c>
      <c r="CF606" s="34">
        <f t="shared" si="2055"/>
        <v>162</v>
      </c>
      <c r="CG606" s="22">
        <f t="shared" si="1884"/>
        <v>162</v>
      </c>
      <c r="CH606" s="22">
        <f t="shared" si="2103"/>
        <v>0</v>
      </c>
      <c r="CI606" s="22">
        <f t="shared" si="2056"/>
        <v>162</v>
      </c>
      <c r="CJ606" s="22">
        <f t="shared" si="1885"/>
        <v>162</v>
      </c>
      <c r="CK606" s="22">
        <f t="shared" si="2103"/>
        <v>0</v>
      </c>
      <c r="CL606" s="22">
        <f t="shared" si="2057"/>
        <v>162</v>
      </c>
      <c r="CM606" s="22">
        <f t="shared" si="2103"/>
        <v>0</v>
      </c>
      <c r="CN606" s="15"/>
      <c r="CO606" s="35"/>
      <c r="CS606" s="5" t="s">
        <v>29</v>
      </c>
    </row>
    <row r="607" spans="1:99" ht="78" x14ac:dyDescent="0.3">
      <c r="A607" s="32" t="s">
        <v>377</v>
      </c>
      <c r="B607" s="16">
        <v>630</v>
      </c>
      <c r="C607" s="32"/>
      <c r="D607" s="32"/>
      <c r="E607" s="33" t="s">
        <v>51</v>
      </c>
      <c r="F607" s="22">
        <f t="shared" si="2062"/>
        <v>162</v>
      </c>
      <c r="G607" s="22">
        <f t="shared" si="2063"/>
        <v>162</v>
      </c>
      <c r="H607" s="22">
        <f t="shared" si="2064"/>
        <v>162</v>
      </c>
      <c r="I607" s="22">
        <f t="shared" si="2065"/>
        <v>0</v>
      </c>
      <c r="J607" s="22">
        <f t="shared" si="2066"/>
        <v>0</v>
      </c>
      <c r="K607" s="22">
        <f t="shared" si="2067"/>
        <v>0</v>
      </c>
      <c r="L607" s="22">
        <f t="shared" si="2019"/>
        <v>162</v>
      </c>
      <c r="M607" s="22">
        <f t="shared" si="2020"/>
        <v>162</v>
      </c>
      <c r="N607" s="22">
        <f t="shared" si="2021"/>
        <v>162</v>
      </c>
      <c r="O607" s="22">
        <f t="shared" si="2068"/>
        <v>0</v>
      </c>
      <c r="P607" s="22">
        <f t="shared" si="2069"/>
        <v>0</v>
      </c>
      <c r="Q607" s="22">
        <f t="shared" si="2070"/>
        <v>0</v>
      </c>
      <c r="R607" s="22">
        <f t="shared" si="2022"/>
        <v>162</v>
      </c>
      <c r="S607" s="22">
        <f t="shared" si="2023"/>
        <v>162</v>
      </c>
      <c r="T607" s="22">
        <f t="shared" si="2024"/>
        <v>162</v>
      </c>
      <c r="U607" s="22">
        <f t="shared" si="2071"/>
        <v>0</v>
      </c>
      <c r="V607" s="22">
        <f t="shared" si="2072"/>
        <v>0</v>
      </c>
      <c r="W607" s="22">
        <f t="shared" si="2073"/>
        <v>0</v>
      </c>
      <c r="X607" s="22">
        <f t="shared" si="2025"/>
        <v>162</v>
      </c>
      <c r="Y607" s="22">
        <f t="shared" si="2026"/>
        <v>162</v>
      </c>
      <c r="Z607" s="22">
        <f t="shared" si="2027"/>
        <v>162</v>
      </c>
      <c r="AA607" s="22">
        <f t="shared" si="2074"/>
        <v>0</v>
      </c>
      <c r="AB607" s="22">
        <f t="shared" si="2075"/>
        <v>0</v>
      </c>
      <c r="AC607" s="22">
        <f t="shared" si="2076"/>
        <v>0</v>
      </c>
      <c r="AD607" s="22">
        <f t="shared" si="2028"/>
        <v>162</v>
      </c>
      <c r="AE607" s="22">
        <f t="shared" si="2029"/>
        <v>162</v>
      </c>
      <c r="AF607" s="22">
        <f t="shared" si="2030"/>
        <v>162</v>
      </c>
      <c r="AG607" s="22">
        <f t="shared" si="2077"/>
        <v>0</v>
      </c>
      <c r="AH607" s="22">
        <f t="shared" si="2078"/>
        <v>0</v>
      </c>
      <c r="AI607" s="22">
        <f t="shared" si="2079"/>
        <v>0</v>
      </c>
      <c r="AJ607" s="22">
        <f t="shared" si="2031"/>
        <v>162</v>
      </c>
      <c r="AK607" s="22">
        <f t="shared" si="2032"/>
        <v>162</v>
      </c>
      <c r="AL607" s="22">
        <f t="shared" si="2033"/>
        <v>162</v>
      </c>
      <c r="AM607" s="22">
        <f t="shared" si="2080"/>
        <v>0</v>
      </c>
      <c r="AN607" s="22">
        <f t="shared" si="2081"/>
        <v>0</v>
      </c>
      <c r="AO607" s="22">
        <f t="shared" si="2082"/>
        <v>0</v>
      </c>
      <c r="AP607" s="22">
        <f t="shared" si="2034"/>
        <v>162</v>
      </c>
      <c r="AQ607" s="22">
        <f t="shared" si="2035"/>
        <v>162</v>
      </c>
      <c r="AR607" s="22">
        <f t="shared" si="2036"/>
        <v>162</v>
      </c>
      <c r="AS607" s="22">
        <f t="shared" si="2083"/>
        <v>0</v>
      </c>
      <c r="AT607" s="22">
        <f t="shared" si="2084"/>
        <v>0</v>
      </c>
      <c r="AU607" s="22">
        <f t="shared" si="2085"/>
        <v>0</v>
      </c>
      <c r="AV607" s="22">
        <f t="shared" si="2037"/>
        <v>162</v>
      </c>
      <c r="AW607" s="22">
        <f t="shared" si="2038"/>
        <v>162</v>
      </c>
      <c r="AX607" s="22">
        <f t="shared" si="2039"/>
        <v>162</v>
      </c>
      <c r="AY607" s="22">
        <f t="shared" si="2104"/>
        <v>0</v>
      </c>
      <c r="AZ607" s="22">
        <f t="shared" si="2087"/>
        <v>0</v>
      </c>
      <c r="BA607" s="22">
        <f t="shared" si="2088"/>
        <v>0</v>
      </c>
      <c r="BB607" s="22">
        <f t="shared" si="2040"/>
        <v>162</v>
      </c>
      <c r="BC607" s="22">
        <f t="shared" si="2041"/>
        <v>162</v>
      </c>
      <c r="BD607" s="22">
        <f t="shared" si="2042"/>
        <v>162</v>
      </c>
      <c r="BE607" s="22">
        <f t="shared" si="2089"/>
        <v>0</v>
      </c>
      <c r="BF607" s="22">
        <f t="shared" si="2090"/>
        <v>0</v>
      </c>
      <c r="BG607" s="22">
        <f t="shared" si="2091"/>
        <v>0</v>
      </c>
      <c r="BH607" s="22">
        <f t="shared" si="2043"/>
        <v>162</v>
      </c>
      <c r="BI607" s="22">
        <f t="shared" si="2044"/>
        <v>162</v>
      </c>
      <c r="BJ607" s="22">
        <f t="shared" si="2045"/>
        <v>162</v>
      </c>
      <c r="BK607" s="22">
        <f t="shared" si="2092"/>
        <v>0</v>
      </c>
      <c r="BL607" s="22">
        <f t="shared" si="2093"/>
        <v>0</v>
      </c>
      <c r="BM607" s="22">
        <f t="shared" si="2094"/>
        <v>0</v>
      </c>
      <c r="BN607" s="22">
        <f t="shared" si="2046"/>
        <v>162</v>
      </c>
      <c r="BO607" s="22">
        <f t="shared" si="2047"/>
        <v>162</v>
      </c>
      <c r="BP607" s="22">
        <f t="shared" si="2048"/>
        <v>162</v>
      </c>
      <c r="BQ607" s="22">
        <f t="shared" si="2095"/>
        <v>0</v>
      </c>
      <c r="BR607" s="22">
        <f t="shared" si="2096"/>
        <v>0</v>
      </c>
      <c r="BS607" s="22">
        <f t="shared" si="2049"/>
        <v>162</v>
      </c>
      <c r="BT607" s="22">
        <f t="shared" si="2050"/>
        <v>162</v>
      </c>
      <c r="BU607" s="22">
        <f t="shared" si="2051"/>
        <v>162</v>
      </c>
      <c r="BV607" s="22">
        <f t="shared" si="2097"/>
        <v>0</v>
      </c>
      <c r="BW607" s="22">
        <f t="shared" si="2098"/>
        <v>0</v>
      </c>
      <c r="BX607" s="22">
        <f t="shared" si="2052"/>
        <v>162</v>
      </c>
      <c r="BY607" s="22">
        <f t="shared" si="2053"/>
        <v>162</v>
      </c>
      <c r="BZ607" s="22">
        <f t="shared" si="2054"/>
        <v>162</v>
      </c>
      <c r="CA607" s="22">
        <f t="shared" si="2099"/>
        <v>0</v>
      </c>
      <c r="CB607" s="22">
        <f t="shared" si="2100"/>
        <v>0</v>
      </c>
      <c r="CC607" s="22">
        <f t="shared" si="2101"/>
        <v>0</v>
      </c>
      <c r="CD607" s="22">
        <f t="shared" si="1883"/>
        <v>162</v>
      </c>
      <c r="CE607" s="22">
        <f t="shared" si="2102"/>
        <v>0</v>
      </c>
      <c r="CF607" s="34">
        <f t="shared" si="2055"/>
        <v>162</v>
      </c>
      <c r="CG607" s="22">
        <f t="shared" si="1884"/>
        <v>162</v>
      </c>
      <c r="CH607" s="22">
        <f t="shared" si="2103"/>
        <v>0</v>
      </c>
      <c r="CI607" s="22">
        <f t="shared" si="2056"/>
        <v>162</v>
      </c>
      <c r="CJ607" s="22">
        <f t="shared" si="1885"/>
        <v>162</v>
      </c>
      <c r="CK607" s="22">
        <f t="shared" si="2103"/>
        <v>0</v>
      </c>
      <c r="CL607" s="22">
        <f t="shared" si="2057"/>
        <v>162</v>
      </c>
      <c r="CM607" s="22">
        <f t="shared" si="2103"/>
        <v>0</v>
      </c>
      <c r="CN607" s="15"/>
      <c r="CO607" s="35"/>
      <c r="CT607" s="5" t="s">
        <v>30</v>
      </c>
    </row>
    <row r="608" spans="1:99" ht="31.2" x14ac:dyDescent="0.3">
      <c r="A608" s="32" t="s">
        <v>377</v>
      </c>
      <c r="B608" s="16">
        <v>630</v>
      </c>
      <c r="C608" s="32" t="s">
        <v>134</v>
      </c>
      <c r="D608" s="32" t="s">
        <v>354</v>
      </c>
      <c r="E608" s="33" t="s">
        <v>355</v>
      </c>
      <c r="F608" s="22">
        <v>162</v>
      </c>
      <c r="G608" s="22">
        <v>162</v>
      </c>
      <c r="H608" s="22">
        <v>162</v>
      </c>
      <c r="I608" s="22"/>
      <c r="J608" s="22"/>
      <c r="K608" s="22"/>
      <c r="L608" s="22">
        <f t="shared" si="2019"/>
        <v>162</v>
      </c>
      <c r="M608" s="22">
        <f t="shared" si="2020"/>
        <v>162</v>
      </c>
      <c r="N608" s="22">
        <f t="shared" si="2021"/>
        <v>162</v>
      </c>
      <c r="O608" s="22"/>
      <c r="P608" s="22"/>
      <c r="Q608" s="22"/>
      <c r="R608" s="22">
        <f t="shared" si="2022"/>
        <v>162</v>
      </c>
      <c r="S608" s="22">
        <f t="shared" si="2023"/>
        <v>162</v>
      </c>
      <c r="T608" s="22">
        <f t="shared" si="2024"/>
        <v>162</v>
      </c>
      <c r="U608" s="22"/>
      <c r="V608" s="22"/>
      <c r="W608" s="22"/>
      <c r="X608" s="22">
        <f t="shared" si="2025"/>
        <v>162</v>
      </c>
      <c r="Y608" s="22">
        <f t="shared" si="2026"/>
        <v>162</v>
      </c>
      <c r="Z608" s="22">
        <f t="shared" si="2027"/>
        <v>162</v>
      </c>
      <c r="AA608" s="22"/>
      <c r="AB608" s="22"/>
      <c r="AC608" s="22"/>
      <c r="AD608" s="22">
        <f t="shared" si="2028"/>
        <v>162</v>
      </c>
      <c r="AE608" s="22">
        <f t="shared" si="2029"/>
        <v>162</v>
      </c>
      <c r="AF608" s="22">
        <f t="shared" si="2030"/>
        <v>162</v>
      </c>
      <c r="AG608" s="22"/>
      <c r="AH608" s="22"/>
      <c r="AI608" s="22"/>
      <c r="AJ608" s="22">
        <f t="shared" si="2031"/>
        <v>162</v>
      </c>
      <c r="AK608" s="22">
        <f t="shared" si="2032"/>
        <v>162</v>
      </c>
      <c r="AL608" s="22">
        <f t="shared" si="2033"/>
        <v>162</v>
      </c>
      <c r="AM608" s="22"/>
      <c r="AN608" s="22"/>
      <c r="AO608" s="22"/>
      <c r="AP608" s="22">
        <f t="shared" si="2034"/>
        <v>162</v>
      </c>
      <c r="AQ608" s="22">
        <f t="shared" si="2035"/>
        <v>162</v>
      </c>
      <c r="AR608" s="22">
        <f t="shared" si="2036"/>
        <v>162</v>
      </c>
      <c r="AS608" s="22"/>
      <c r="AT608" s="22"/>
      <c r="AU608" s="22"/>
      <c r="AV608" s="22">
        <f t="shared" si="2037"/>
        <v>162</v>
      </c>
      <c r="AW608" s="22">
        <f t="shared" si="2038"/>
        <v>162</v>
      </c>
      <c r="AX608" s="22">
        <f t="shared" si="2039"/>
        <v>162</v>
      </c>
      <c r="AY608" s="22"/>
      <c r="AZ608" s="22"/>
      <c r="BA608" s="22"/>
      <c r="BB608" s="22">
        <f t="shared" si="2040"/>
        <v>162</v>
      </c>
      <c r="BC608" s="22">
        <f t="shared" si="2041"/>
        <v>162</v>
      </c>
      <c r="BD608" s="22">
        <f t="shared" si="2042"/>
        <v>162</v>
      </c>
      <c r="BE608" s="22"/>
      <c r="BF608" s="22"/>
      <c r="BG608" s="22"/>
      <c r="BH608" s="22">
        <f t="shared" si="2043"/>
        <v>162</v>
      </c>
      <c r="BI608" s="22">
        <f t="shared" si="2044"/>
        <v>162</v>
      </c>
      <c r="BJ608" s="22">
        <f t="shared" si="2045"/>
        <v>162</v>
      </c>
      <c r="BK608" s="22"/>
      <c r="BL608" s="22"/>
      <c r="BM608" s="22"/>
      <c r="BN608" s="22">
        <f t="shared" si="2046"/>
        <v>162</v>
      </c>
      <c r="BO608" s="22">
        <f t="shared" si="2047"/>
        <v>162</v>
      </c>
      <c r="BP608" s="22">
        <f t="shared" si="2048"/>
        <v>162</v>
      </c>
      <c r="BQ608" s="22"/>
      <c r="BR608" s="22"/>
      <c r="BS608" s="22">
        <f t="shared" si="2049"/>
        <v>162</v>
      </c>
      <c r="BT608" s="22">
        <f t="shared" si="2050"/>
        <v>162</v>
      </c>
      <c r="BU608" s="22">
        <f t="shared" si="2051"/>
        <v>162</v>
      </c>
      <c r="BV608" s="22"/>
      <c r="BW608" s="22"/>
      <c r="BX608" s="22">
        <f t="shared" si="2052"/>
        <v>162</v>
      </c>
      <c r="BY608" s="22">
        <f t="shared" si="2053"/>
        <v>162</v>
      </c>
      <c r="BZ608" s="22">
        <f t="shared" si="2054"/>
        <v>162</v>
      </c>
      <c r="CA608" s="22"/>
      <c r="CB608" s="22"/>
      <c r="CC608" s="22"/>
      <c r="CD608" s="22">
        <f t="shared" si="1883"/>
        <v>162</v>
      </c>
      <c r="CE608" s="22"/>
      <c r="CF608" s="34">
        <f t="shared" si="2055"/>
        <v>162</v>
      </c>
      <c r="CG608" s="22">
        <f t="shared" si="1884"/>
        <v>162</v>
      </c>
      <c r="CH608" s="22"/>
      <c r="CI608" s="22">
        <f t="shared" si="2056"/>
        <v>162</v>
      </c>
      <c r="CJ608" s="22">
        <f t="shared" si="1885"/>
        <v>162</v>
      </c>
      <c r="CK608" s="22"/>
      <c r="CL608" s="22">
        <f t="shared" si="2057"/>
        <v>162</v>
      </c>
      <c r="CM608" s="22"/>
      <c r="CN608" s="15"/>
      <c r="CO608" s="35"/>
    </row>
    <row r="609" spans="1:99" ht="31.2" x14ac:dyDescent="0.3">
      <c r="A609" s="32" t="s">
        <v>379</v>
      </c>
      <c r="B609" s="16"/>
      <c r="C609" s="32"/>
      <c r="D609" s="32"/>
      <c r="E609" s="33" t="s">
        <v>380</v>
      </c>
      <c r="F609" s="22">
        <f t="shared" si="2062"/>
        <v>344.9</v>
      </c>
      <c r="G609" s="22">
        <f t="shared" si="2063"/>
        <v>344.9</v>
      </c>
      <c r="H609" s="22">
        <f t="shared" si="2064"/>
        <v>344.9</v>
      </c>
      <c r="I609" s="22">
        <f t="shared" si="2065"/>
        <v>0</v>
      </c>
      <c r="J609" s="22">
        <f t="shared" si="2066"/>
        <v>0</v>
      </c>
      <c r="K609" s="22">
        <f t="shared" si="2067"/>
        <v>0</v>
      </c>
      <c r="L609" s="22">
        <f t="shared" si="2019"/>
        <v>344.9</v>
      </c>
      <c r="M609" s="22">
        <f t="shared" si="2020"/>
        <v>344.9</v>
      </c>
      <c r="N609" s="22">
        <f t="shared" si="2021"/>
        <v>344.9</v>
      </c>
      <c r="O609" s="22">
        <f t="shared" si="2068"/>
        <v>0</v>
      </c>
      <c r="P609" s="22">
        <f t="shared" si="2069"/>
        <v>0</v>
      </c>
      <c r="Q609" s="22">
        <f t="shared" si="2070"/>
        <v>0</v>
      </c>
      <c r="R609" s="22">
        <f t="shared" si="2022"/>
        <v>344.9</v>
      </c>
      <c r="S609" s="22">
        <f t="shared" si="2023"/>
        <v>344.9</v>
      </c>
      <c r="T609" s="22">
        <f t="shared" si="2024"/>
        <v>344.9</v>
      </c>
      <c r="U609" s="22">
        <f t="shared" si="2071"/>
        <v>0</v>
      </c>
      <c r="V609" s="22">
        <f t="shared" si="2072"/>
        <v>0</v>
      </c>
      <c r="W609" s="22">
        <f t="shared" si="2073"/>
        <v>0</v>
      </c>
      <c r="X609" s="22">
        <f t="shared" si="2025"/>
        <v>344.9</v>
      </c>
      <c r="Y609" s="22">
        <f t="shared" si="2026"/>
        <v>344.9</v>
      </c>
      <c r="Z609" s="22">
        <f t="shared" si="2027"/>
        <v>344.9</v>
      </c>
      <c r="AA609" s="22">
        <f t="shared" si="2074"/>
        <v>0</v>
      </c>
      <c r="AB609" s="22">
        <f t="shared" si="2075"/>
        <v>0</v>
      </c>
      <c r="AC609" s="22">
        <f t="shared" si="2076"/>
        <v>0</v>
      </c>
      <c r="AD609" s="22">
        <f t="shared" si="2028"/>
        <v>344.9</v>
      </c>
      <c r="AE609" s="22">
        <f t="shared" si="2029"/>
        <v>344.9</v>
      </c>
      <c r="AF609" s="22">
        <f t="shared" si="2030"/>
        <v>344.9</v>
      </c>
      <c r="AG609" s="22">
        <f t="shared" si="2077"/>
        <v>0</v>
      </c>
      <c r="AH609" s="22">
        <f t="shared" si="2078"/>
        <v>0</v>
      </c>
      <c r="AI609" s="22">
        <f t="shared" si="2079"/>
        <v>0</v>
      </c>
      <c r="AJ609" s="22">
        <f t="shared" si="2031"/>
        <v>344.9</v>
      </c>
      <c r="AK609" s="22">
        <f t="shared" si="2032"/>
        <v>344.9</v>
      </c>
      <c r="AL609" s="22">
        <f t="shared" si="2033"/>
        <v>344.9</v>
      </c>
      <c r="AM609" s="22">
        <f t="shared" si="2080"/>
        <v>0</v>
      </c>
      <c r="AN609" s="22">
        <f t="shared" si="2081"/>
        <v>0</v>
      </c>
      <c r="AO609" s="22">
        <f t="shared" si="2082"/>
        <v>0</v>
      </c>
      <c r="AP609" s="22">
        <f t="shared" si="2034"/>
        <v>344.9</v>
      </c>
      <c r="AQ609" s="22">
        <f t="shared" si="2035"/>
        <v>344.9</v>
      </c>
      <c r="AR609" s="22">
        <f t="shared" si="2036"/>
        <v>344.9</v>
      </c>
      <c r="AS609" s="22">
        <f t="shared" si="2083"/>
        <v>0</v>
      </c>
      <c r="AT609" s="22">
        <f t="shared" si="2084"/>
        <v>0</v>
      </c>
      <c r="AU609" s="22">
        <f t="shared" si="2085"/>
        <v>0</v>
      </c>
      <c r="AV609" s="22">
        <f t="shared" si="2037"/>
        <v>344.9</v>
      </c>
      <c r="AW609" s="22">
        <f t="shared" si="2038"/>
        <v>344.9</v>
      </c>
      <c r="AX609" s="22">
        <f t="shared" si="2039"/>
        <v>344.9</v>
      </c>
      <c r="AY609" s="22">
        <f t="shared" si="2104"/>
        <v>0</v>
      </c>
      <c r="AZ609" s="22">
        <f t="shared" si="2087"/>
        <v>0</v>
      </c>
      <c r="BA609" s="22">
        <f t="shared" si="2088"/>
        <v>0</v>
      </c>
      <c r="BB609" s="22">
        <f t="shared" si="2040"/>
        <v>344.9</v>
      </c>
      <c r="BC609" s="22">
        <f t="shared" si="2041"/>
        <v>344.9</v>
      </c>
      <c r="BD609" s="22">
        <f t="shared" si="2042"/>
        <v>344.9</v>
      </c>
      <c r="BE609" s="22">
        <f t="shared" si="2089"/>
        <v>0</v>
      </c>
      <c r="BF609" s="22">
        <f t="shared" si="2090"/>
        <v>0</v>
      </c>
      <c r="BG609" s="22">
        <f t="shared" si="2091"/>
        <v>0</v>
      </c>
      <c r="BH609" s="22">
        <f t="shared" si="2043"/>
        <v>344.9</v>
      </c>
      <c r="BI609" s="22">
        <f t="shared" si="2044"/>
        <v>344.9</v>
      </c>
      <c r="BJ609" s="22">
        <f t="shared" si="2045"/>
        <v>344.9</v>
      </c>
      <c r="BK609" s="22">
        <f t="shared" si="2092"/>
        <v>0</v>
      </c>
      <c r="BL609" s="22">
        <f t="shared" si="2093"/>
        <v>0</v>
      </c>
      <c r="BM609" s="22">
        <f t="shared" si="2094"/>
        <v>0</v>
      </c>
      <c r="BN609" s="22">
        <f t="shared" si="2046"/>
        <v>344.9</v>
      </c>
      <c r="BO609" s="22">
        <f t="shared" si="2047"/>
        <v>344.9</v>
      </c>
      <c r="BP609" s="22">
        <f t="shared" si="2048"/>
        <v>344.9</v>
      </c>
      <c r="BQ609" s="22">
        <f t="shared" si="2095"/>
        <v>0</v>
      </c>
      <c r="BR609" s="22">
        <f t="shared" si="2096"/>
        <v>0</v>
      </c>
      <c r="BS609" s="22">
        <f t="shared" si="2049"/>
        <v>344.9</v>
      </c>
      <c r="BT609" s="22">
        <f t="shared" si="2050"/>
        <v>344.9</v>
      </c>
      <c r="BU609" s="22">
        <f t="shared" si="2051"/>
        <v>344.9</v>
      </c>
      <c r="BV609" s="22">
        <f t="shared" si="2097"/>
        <v>0</v>
      </c>
      <c r="BW609" s="22">
        <f t="shared" si="2098"/>
        <v>0</v>
      </c>
      <c r="BX609" s="22">
        <f t="shared" si="2052"/>
        <v>344.9</v>
      </c>
      <c r="BY609" s="22">
        <f t="shared" si="2053"/>
        <v>344.9</v>
      </c>
      <c r="BZ609" s="22">
        <f t="shared" si="2054"/>
        <v>344.9</v>
      </c>
      <c r="CA609" s="22">
        <f t="shared" si="2099"/>
        <v>0</v>
      </c>
      <c r="CB609" s="22">
        <f t="shared" si="2100"/>
        <v>0</v>
      </c>
      <c r="CC609" s="22">
        <f t="shared" si="2101"/>
        <v>0</v>
      </c>
      <c r="CD609" s="22">
        <f t="shared" si="1883"/>
        <v>344.9</v>
      </c>
      <c r="CE609" s="22">
        <f t="shared" si="2102"/>
        <v>0</v>
      </c>
      <c r="CF609" s="34">
        <f t="shared" si="2055"/>
        <v>344.9</v>
      </c>
      <c r="CG609" s="22">
        <f t="shared" si="1884"/>
        <v>344.9</v>
      </c>
      <c r="CH609" s="22">
        <f t="shared" si="2103"/>
        <v>0</v>
      </c>
      <c r="CI609" s="22">
        <f t="shared" si="2056"/>
        <v>344.9</v>
      </c>
      <c r="CJ609" s="22">
        <f t="shared" si="1885"/>
        <v>344.9</v>
      </c>
      <c r="CK609" s="22">
        <f t="shared" si="2103"/>
        <v>0</v>
      </c>
      <c r="CL609" s="22">
        <f t="shared" si="2057"/>
        <v>344.9</v>
      </c>
      <c r="CM609" s="22">
        <f t="shared" si="2103"/>
        <v>0</v>
      </c>
      <c r="CN609" s="15"/>
      <c r="CO609" s="35"/>
      <c r="CU609" s="5" t="s">
        <v>31</v>
      </c>
    </row>
    <row r="610" spans="1:99" ht="31.2" x14ac:dyDescent="0.3">
      <c r="A610" s="32" t="s">
        <v>379</v>
      </c>
      <c r="B610" s="16">
        <v>300</v>
      </c>
      <c r="C610" s="32"/>
      <c r="D610" s="32"/>
      <c r="E610" s="33" t="s">
        <v>194</v>
      </c>
      <c r="F610" s="22">
        <f t="shared" si="2062"/>
        <v>344.9</v>
      </c>
      <c r="G610" s="22">
        <f t="shared" si="2063"/>
        <v>344.9</v>
      </c>
      <c r="H610" s="22">
        <f t="shared" si="2064"/>
        <v>344.9</v>
      </c>
      <c r="I610" s="22">
        <f t="shared" si="2065"/>
        <v>0</v>
      </c>
      <c r="J610" s="22">
        <f t="shared" si="2066"/>
        <v>0</v>
      </c>
      <c r="K610" s="22">
        <f t="shared" si="2067"/>
        <v>0</v>
      </c>
      <c r="L610" s="22">
        <f t="shared" si="2019"/>
        <v>344.9</v>
      </c>
      <c r="M610" s="22">
        <f t="shared" si="2020"/>
        <v>344.9</v>
      </c>
      <c r="N610" s="22">
        <f t="shared" si="2021"/>
        <v>344.9</v>
      </c>
      <c r="O610" s="22">
        <f t="shared" si="2068"/>
        <v>0</v>
      </c>
      <c r="P610" s="22">
        <f t="shared" si="2069"/>
        <v>0</v>
      </c>
      <c r="Q610" s="22">
        <f t="shared" si="2070"/>
        <v>0</v>
      </c>
      <c r="R610" s="22">
        <f t="shared" si="2022"/>
        <v>344.9</v>
      </c>
      <c r="S610" s="22">
        <f t="shared" si="2023"/>
        <v>344.9</v>
      </c>
      <c r="T610" s="22">
        <f t="shared" si="2024"/>
        <v>344.9</v>
      </c>
      <c r="U610" s="22">
        <f t="shared" si="2071"/>
        <v>0</v>
      </c>
      <c r="V610" s="22">
        <f t="shared" si="2072"/>
        <v>0</v>
      </c>
      <c r="W610" s="22">
        <f t="shared" si="2073"/>
        <v>0</v>
      </c>
      <c r="X610" s="22">
        <f t="shared" si="2025"/>
        <v>344.9</v>
      </c>
      <c r="Y610" s="22">
        <f t="shared" si="2026"/>
        <v>344.9</v>
      </c>
      <c r="Z610" s="22">
        <f t="shared" si="2027"/>
        <v>344.9</v>
      </c>
      <c r="AA610" s="22">
        <f t="shared" si="2074"/>
        <v>0</v>
      </c>
      <c r="AB610" s="22">
        <f t="shared" si="2075"/>
        <v>0</v>
      </c>
      <c r="AC610" s="22">
        <f t="shared" si="2076"/>
        <v>0</v>
      </c>
      <c r="AD610" s="22">
        <f t="shared" si="2028"/>
        <v>344.9</v>
      </c>
      <c r="AE610" s="22">
        <f t="shared" si="2029"/>
        <v>344.9</v>
      </c>
      <c r="AF610" s="22">
        <f t="shared" si="2030"/>
        <v>344.9</v>
      </c>
      <c r="AG610" s="22">
        <f t="shared" si="2077"/>
        <v>0</v>
      </c>
      <c r="AH610" s="22">
        <f t="shared" si="2078"/>
        <v>0</v>
      </c>
      <c r="AI610" s="22">
        <f t="shared" si="2079"/>
        <v>0</v>
      </c>
      <c r="AJ610" s="22">
        <f t="shared" si="2031"/>
        <v>344.9</v>
      </c>
      <c r="AK610" s="22">
        <f t="shared" si="2032"/>
        <v>344.9</v>
      </c>
      <c r="AL610" s="22">
        <f t="shared" si="2033"/>
        <v>344.9</v>
      </c>
      <c r="AM610" s="22">
        <f t="shared" si="2080"/>
        <v>0</v>
      </c>
      <c r="AN610" s="22">
        <f t="shared" si="2081"/>
        <v>0</v>
      </c>
      <c r="AO610" s="22">
        <f t="shared" si="2082"/>
        <v>0</v>
      </c>
      <c r="AP610" s="22">
        <f t="shared" si="2034"/>
        <v>344.9</v>
      </c>
      <c r="AQ610" s="22">
        <f t="shared" si="2035"/>
        <v>344.9</v>
      </c>
      <c r="AR610" s="22">
        <f t="shared" si="2036"/>
        <v>344.9</v>
      </c>
      <c r="AS610" s="22">
        <f t="shared" si="2083"/>
        <v>0</v>
      </c>
      <c r="AT610" s="22">
        <f t="shared" si="2084"/>
        <v>0</v>
      </c>
      <c r="AU610" s="22">
        <f t="shared" si="2085"/>
        <v>0</v>
      </c>
      <c r="AV610" s="22">
        <f t="shared" si="2037"/>
        <v>344.9</v>
      </c>
      <c r="AW610" s="22">
        <f t="shared" si="2038"/>
        <v>344.9</v>
      </c>
      <c r="AX610" s="22">
        <f t="shared" si="2039"/>
        <v>344.9</v>
      </c>
      <c r="AY610" s="22">
        <f t="shared" si="2104"/>
        <v>0</v>
      </c>
      <c r="AZ610" s="22">
        <f t="shared" si="2087"/>
        <v>0</v>
      </c>
      <c r="BA610" s="22">
        <f t="shared" si="2088"/>
        <v>0</v>
      </c>
      <c r="BB610" s="22">
        <f t="shared" si="2040"/>
        <v>344.9</v>
      </c>
      <c r="BC610" s="22">
        <f t="shared" si="2041"/>
        <v>344.9</v>
      </c>
      <c r="BD610" s="22">
        <f t="shared" si="2042"/>
        <v>344.9</v>
      </c>
      <c r="BE610" s="22">
        <f t="shared" si="2089"/>
        <v>0</v>
      </c>
      <c r="BF610" s="22">
        <f t="shared" si="2090"/>
        <v>0</v>
      </c>
      <c r="BG610" s="22">
        <f t="shared" si="2091"/>
        <v>0</v>
      </c>
      <c r="BH610" s="22">
        <f t="shared" si="2043"/>
        <v>344.9</v>
      </c>
      <c r="BI610" s="22">
        <f t="shared" si="2044"/>
        <v>344.9</v>
      </c>
      <c r="BJ610" s="22">
        <f t="shared" si="2045"/>
        <v>344.9</v>
      </c>
      <c r="BK610" s="22">
        <f t="shared" si="2092"/>
        <v>0</v>
      </c>
      <c r="BL610" s="22">
        <f t="shared" si="2093"/>
        <v>0</v>
      </c>
      <c r="BM610" s="22">
        <f t="shared" si="2094"/>
        <v>0</v>
      </c>
      <c r="BN610" s="22">
        <f t="shared" si="2046"/>
        <v>344.9</v>
      </c>
      <c r="BO610" s="22">
        <f t="shared" si="2047"/>
        <v>344.9</v>
      </c>
      <c r="BP610" s="22">
        <f t="shared" si="2048"/>
        <v>344.9</v>
      </c>
      <c r="BQ610" s="22">
        <f t="shared" si="2095"/>
        <v>0</v>
      </c>
      <c r="BR610" s="22">
        <f t="shared" si="2096"/>
        <v>0</v>
      </c>
      <c r="BS610" s="22">
        <f t="shared" si="2049"/>
        <v>344.9</v>
      </c>
      <c r="BT610" s="22">
        <f t="shared" si="2050"/>
        <v>344.9</v>
      </c>
      <c r="BU610" s="22">
        <f t="shared" si="2051"/>
        <v>344.9</v>
      </c>
      <c r="BV610" s="22">
        <f t="shared" si="2097"/>
        <v>0</v>
      </c>
      <c r="BW610" s="22">
        <f t="shared" si="2098"/>
        <v>0</v>
      </c>
      <c r="BX610" s="22">
        <f t="shared" si="2052"/>
        <v>344.9</v>
      </c>
      <c r="BY610" s="22">
        <f t="shared" si="2053"/>
        <v>344.9</v>
      </c>
      <c r="BZ610" s="22">
        <f t="shared" si="2054"/>
        <v>344.9</v>
      </c>
      <c r="CA610" s="22">
        <f t="shared" si="2099"/>
        <v>0</v>
      </c>
      <c r="CB610" s="22">
        <f t="shared" si="2100"/>
        <v>0</v>
      </c>
      <c r="CC610" s="22">
        <f t="shared" si="2101"/>
        <v>0</v>
      </c>
      <c r="CD610" s="22">
        <f t="shared" si="1883"/>
        <v>344.9</v>
      </c>
      <c r="CE610" s="22">
        <f t="shared" si="2102"/>
        <v>0</v>
      </c>
      <c r="CF610" s="34">
        <f t="shared" si="2055"/>
        <v>344.9</v>
      </c>
      <c r="CG610" s="22">
        <f t="shared" si="1884"/>
        <v>344.9</v>
      </c>
      <c r="CH610" s="22">
        <f t="shared" si="2103"/>
        <v>0</v>
      </c>
      <c r="CI610" s="22">
        <f t="shared" si="2056"/>
        <v>344.9</v>
      </c>
      <c r="CJ610" s="22">
        <f t="shared" si="1885"/>
        <v>344.9</v>
      </c>
      <c r="CK610" s="22">
        <f t="shared" si="2103"/>
        <v>0</v>
      </c>
      <c r="CL610" s="22">
        <f t="shared" si="2057"/>
        <v>344.9</v>
      </c>
      <c r="CM610" s="22">
        <f t="shared" si="2103"/>
        <v>0</v>
      </c>
      <c r="CN610" s="15"/>
      <c r="CO610" s="35"/>
      <c r="CS610" s="5" t="s">
        <v>29</v>
      </c>
    </row>
    <row r="611" spans="1:99" x14ac:dyDescent="0.3">
      <c r="A611" s="32" t="s">
        <v>379</v>
      </c>
      <c r="B611" s="16">
        <v>350</v>
      </c>
      <c r="C611" s="32"/>
      <c r="D611" s="32"/>
      <c r="E611" s="33" t="s">
        <v>195</v>
      </c>
      <c r="F611" s="22">
        <f t="shared" si="2062"/>
        <v>344.9</v>
      </c>
      <c r="G611" s="22">
        <f t="shared" si="2063"/>
        <v>344.9</v>
      </c>
      <c r="H611" s="22">
        <f t="shared" si="2064"/>
        <v>344.9</v>
      </c>
      <c r="I611" s="22">
        <f t="shared" si="2065"/>
        <v>0</v>
      </c>
      <c r="J611" s="22">
        <f t="shared" si="2066"/>
        <v>0</v>
      </c>
      <c r="K611" s="22">
        <f t="shared" si="2067"/>
        <v>0</v>
      </c>
      <c r="L611" s="22">
        <f t="shared" si="2019"/>
        <v>344.9</v>
      </c>
      <c r="M611" s="22">
        <f t="shared" si="2020"/>
        <v>344.9</v>
      </c>
      <c r="N611" s="22">
        <f t="shared" si="2021"/>
        <v>344.9</v>
      </c>
      <c r="O611" s="22">
        <f t="shared" si="2068"/>
        <v>0</v>
      </c>
      <c r="P611" s="22">
        <f t="shared" si="2069"/>
        <v>0</v>
      </c>
      <c r="Q611" s="22">
        <f t="shared" si="2070"/>
        <v>0</v>
      </c>
      <c r="R611" s="22">
        <f t="shared" si="2022"/>
        <v>344.9</v>
      </c>
      <c r="S611" s="22">
        <f t="shared" si="2023"/>
        <v>344.9</v>
      </c>
      <c r="T611" s="22">
        <f t="shared" si="2024"/>
        <v>344.9</v>
      </c>
      <c r="U611" s="22">
        <f t="shared" si="2071"/>
        <v>0</v>
      </c>
      <c r="V611" s="22">
        <f t="shared" si="2072"/>
        <v>0</v>
      </c>
      <c r="W611" s="22">
        <f t="shared" si="2073"/>
        <v>0</v>
      </c>
      <c r="X611" s="22">
        <f t="shared" si="2025"/>
        <v>344.9</v>
      </c>
      <c r="Y611" s="22">
        <f t="shared" si="2026"/>
        <v>344.9</v>
      </c>
      <c r="Z611" s="22">
        <f t="shared" si="2027"/>
        <v>344.9</v>
      </c>
      <c r="AA611" s="22">
        <f t="shared" si="2074"/>
        <v>0</v>
      </c>
      <c r="AB611" s="22">
        <f t="shared" si="2075"/>
        <v>0</v>
      </c>
      <c r="AC611" s="22">
        <f t="shared" si="2076"/>
        <v>0</v>
      </c>
      <c r="AD611" s="22">
        <f t="shared" si="2028"/>
        <v>344.9</v>
      </c>
      <c r="AE611" s="22">
        <f t="shared" si="2029"/>
        <v>344.9</v>
      </c>
      <c r="AF611" s="22">
        <f t="shared" si="2030"/>
        <v>344.9</v>
      </c>
      <c r="AG611" s="22">
        <f t="shared" si="2077"/>
        <v>0</v>
      </c>
      <c r="AH611" s="22">
        <f t="shared" si="2078"/>
        <v>0</v>
      </c>
      <c r="AI611" s="22">
        <f t="shared" si="2079"/>
        <v>0</v>
      </c>
      <c r="AJ611" s="22">
        <f t="shared" si="2031"/>
        <v>344.9</v>
      </c>
      <c r="AK611" s="22">
        <f t="shared" si="2032"/>
        <v>344.9</v>
      </c>
      <c r="AL611" s="22">
        <f t="shared" si="2033"/>
        <v>344.9</v>
      </c>
      <c r="AM611" s="22">
        <f t="shared" si="2080"/>
        <v>0</v>
      </c>
      <c r="AN611" s="22">
        <f t="shared" si="2081"/>
        <v>0</v>
      </c>
      <c r="AO611" s="22">
        <f t="shared" si="2082"/>
        <v>0</v>
      </c>
      <c r="AP611" s="22">
        <f t="shared" si="2034"/>
        <v>344.9</v>
      </c>
      <c r="AQ611" s="22">
        <f t="shared" si="2035"/>
        <v>344.9</v>
      </c>
      <c r="AR611" s="22">
        <f t="shared" si="2036"/>
        <v>344.9</v>
      </c>
      <c r="AS611" s="22">
        <f t="shared" si="2083"/>
        <v>0</v>
      </c>
      <c r="AT611" s="22">
        <f t="shared" si="2084"/>
        <v>0</v>
      </c>
      <c r="AU611" s="22">
        <f t="shared" si="2085"/>
        <v>0</v>
      </c>
      <c r="AV611" s="22">
        <f t="shared" si="2037"/>
        <v>344.9</v>
      </c>
      <c r="AW611" s="22">
        <f t="shared" si="2038"/>
        <v>344.9</v>
      </c>
      <c r="AX611" s="22">
        <f t="shared" si="2039"/>
        <v>344.9</v>
      </c>
      <c r="AY611" s="22">
        <f t="shared" si="2104"/>
        <v>0</v>
      </c>
      <c r="AZ611" s="22">
        <f t="shared" si="2087"/>
        <v>0</v>
      </c>
      <c r="BA611" s="22">
        <f t="shared" si="2088"/>
        <v>0</v>
      </c>
      <c r="BB611" s="22">
        <f t="shared" si="2040"/>
        <v>344.9</v>
      </c>
      <c r="BC611" s="22">
        <f t="shared" si="2041"/>
        <v>344.9</v>
      </c>
      <c r="BD611" s="22">
        <f t="shared" si="2042"/>
        <v>344.9</v>
      </c>
      <c r="BE611" s="22">
        <f t="shared" si="2089"/>
        <v>0</v>
      </c>
      <c r="BF611" s="22">
        <f t="shared" si="2090"/>
        <v>0</v>
      </c>
      <c r="BG611" s="22">
        <f t="shared" si="2091"/>
        <v>0</v>
      </c>
      <c r="BH611" s="22">
        <f t="shared" si="2043"/>
        <v>344.9</v>
      </c>
      <c r="BI611" s="22">
        <f t="shared" si="2044"/>
        <v>344.9</v>
      </c>
      <c r="BJ611" s="22">
        <f t="shared" si="2045"/>
        <v>344.9</v>
      </c>
      <c r="BK611" s="22">
        <f t="shared" si="2092"/>
        <v>0</v>
      </c>
      <c r="BL611" s="22">
        <f t="shared" si="2093"/>
        <v>0</v>
      </c>
      <c r="BM611" s="22">
        <f t="shared" si="2094"/>
        <v>0</v>
      </c>
      <c r="BN611" s="22">
        <f t="shared" si="2046"/>
        <v>344.9</v>
      </c>
      <c r="BO611" s="22">
        <f t="shared" si="2047"/>
        <v>344.9</v>
      </c>
      <c r="BP611" s="22">
        <f t="shared" si="2048"/>
        <v>344.9</v>
      </c>
      <c r="BQ611" s="22">
        <f t="shared" si="2095"/>
        <v>0</v>
      </c>
      <c r="BR611" s="22">
        <f t="shared" si="2096"/>
        <v>0</v>
      </c>
      <c r="BS611" s="22">
        <f t="shared" si="2049"/>
        <v>344.9</v>
      </c>
      <c r="BT611" s="22">
        <f t="shared" si="2050"/>
        <v>344.9</v>
      </c>
      <c r="BU611" s="22">
        <f t="shared" si="2051"/>
        <v>344.9</v>
      </c>
      <c r="BV611" s="22">
        <f t="shared" si="2097"/>
        <v>0</v>
      </c>
      <c r="BW611" s="22">
        <f t="shared" si="2098"/>
        <v>0</v>
      </c>
      <c r="BX611" s="22">
        <f t="shared" si="2052"/>
        <v>344.9</v>
      </c>
      <c r="BY611" s="22">
        <f t="shared" si="2053"/>
        <v>344.9</v>
      </c>
      <c r="BZ611" s="22">
        <f t="shared" si="2054"/>
        <v>344.9</v>
      </c>
      <c r="CA611" s="22">
        <f t="shared" si="2099"/>
        <v>0</v>
      </c>
      <c r="CB611" s="22">
        <f t="shared" si="2100"/>
        <v>0</v>
      </c>
      <c r="CC611" s="22">
        <f t="shared" si="2101"/>
        <v>0</v>
      </c>
      <c r="CD611" s="22">
        <f t="shared" si="1883"/>
        <v>344.9</v>
      </c>
      <c r="CE611" s="22">
        <f t="shared" si="2102"/>
        <v>0</v>
      </c>
      <c r="CF611" s="34">
        <f t="shared" si="2055"/>
        <v>344.9</v>
      </c>
      <c r="CG611" s="22">
        <f t="shared" si="1884"/>
        <v>344.9</v>
      </c>
      <c r="CH611" s="22">
        <f t="shared" si="2103"/>
        <v>0</v>
      </c>
      <c r="CI611" s="22">
        <f t="shared" si="2056"/>
        <v>344.9</v>
      </c>
      <c r="CJ611" s="22">
        <f t="shared" si="1885"/>
        <v>344.9</v>
      </c>
      <c r="CK611" s="22">
        <f t="shared" si="2103"/>
        <v>0</v>
      </c>
      <c r="CL611" s="22">
        <f t="shared" si="2057"/>
        <v>344.9</v>
      </c>
      <c r="CM611" s="22">
        <f t="shared" si="2103"/>
        <v>0</v>
      </c>
      <c r="CN611" s="15"/>
      <c r="CO611" s="35"/>
      <c r="CT611" s="5" t="s">
        <v>30</v>
      </c>
    </row>
    <row r="612" spans="1:99" x14ac:dyDescent="0.3">
      <c r="A612" s="32" t="s">
        <v>379</v>
      </c>
      <c r="B612" s="16">
        <v>350</v>
      </c>
      <c r="C612" s="32" t="s">
        <v>134</v>
      </c>
      <c r="D612" s="32" t="s">
        <v>67</v>
      </c>
      <c r="E612" s="33" t="s">
        <v>236</v>
      </c>
      <c r="F612" s="22">
        <v>344.9</v>
      </c>
      <c r="G612" s="22">
        <v>344.9</v>
      </c>
      <c r="H612" s="22">
        <v>344.9</v>
      </c>
      <c r="I612" s="22"/>
      <c r="J612" s="22"/>
      <c r="K612" s="22"/>
      <c r="L612" s="22">
        <f t="shared" si="2019"/>
        <v>344.9</v>
      </c>
      <c r="M612" s="22">
        <f t="shared" si="2020"/>
        <v>344.9</v>
      </c>
      <c r="N612" s="22">
        <f t="shared" si="2021"/>
        <v>344.9</v>
      </c>
      <c r="O612" s="22"/>
      <c r="P612" s="22"/>
      <c r="Q612" s="22"/>
      <c r="R612" s="22">
        <f t="shared" si="2022"/>
        <v>344.9</v>
      </c>
      <c r="S612" s="22">
        <f t="shared" si="2023"/>
        <v>344.9</v>
      </c>
      <c r="T612" s="22">
        <f t="shared" si="2024"/>
        <v>344.9</v>
      </c>
      <c r="U612" s="22"/>
      <c r="V612" s="22"/>
      <c r="W612" s="22"/>
      <c r="X612" s="22">
        <f t="shared" si="2025"/>
        <v>344.9</v>
      </c>
      <c r="Y612" s="22">
        <f t="shared" si="2026"/>
        <v>344.9</v>
      </c>
      <c r="Z612" s="22">
        <f t="shared" si="2027"/>
        <v>344.9</v>
      </c>
      <c r="AA612" s="22"/>
      <c r="AB612" s="22"/>
      <c r="AC612" s="22"/>
      <c r="AD612" s="22">
        <f t="shared" si="2028"/>
        <v>344.9</v>
      </c>
      <c r="AE612" s="22">
        <f t="shared" si="2029"/>
        <v>344.9</v>
      </c>
      <c r="AF612" s="22">
        <f t="shared" si="2030"/>
        <v>344.9</v>
      </c>
      <c r="AG612" s="22"/>
      <c r="AH612" s="22"/>
      <c r="AI612" s="22"/>
      <c r="AJ612" s="22">
        <f t="shared" si="2031"/>
        <v>344.9</v>
      </c>
      <c r="AK612" s="22">
        <f t="shared" si="2032"/>
        <v>344.9</v>
      </c>
      <c r="AL612" s="22">
        <f t="shared" si="2033"/>
        <v>344.9</v>
      </c>
      <c r="AM612" s="22"/>
      <c r="AN612" s="22"/>
      <c r="AO612" s="22"/>
      <c r="AP612" s="22">
        <f t="shared" si="2034"/>
        <v>344.9</v>
      </c>
      <c r="AQ612" s="22">
        <f t="shared" si="2035"/>
        <v>344.9</v>
      </c>
      <c r="AR612" s="22">
        <f t="shared" si="2036"/>
        <v>344.9</v>
      </c>
      <c r="AS612" s="22"/>
      <c r="AT612" s="22"/>
      <c r="AU612" s="22"/>
      <c r="AV612" s="22">
        <f t="shared" si="2037"/>
        <v>344.9</v>
      </c>
      <c r="AW612" s="22">
        <f t="shared" si="2038"/>
        <v>344.9</v>
      </c>
      <c r="AX612" s="22">
        <f t="shared" si="2039"/>
        <v>344.9</v>
      </c>
      <c r="AY612" s="22"/>
      <c r="AZ612" s="22"/>
      <c r="BA612" s="22"/>
      <c r="BB612" s="22">
        <f t="shared" si="2040"/>
        <v>344.9</v>
      </c>
      <c r="BC612" s="22">
        <f t="shared" si="2041"/>
        <v>344.9</v>
      </c>
      <c r="BD612" s="22">
        <f t="shared" si="2042"/>
        <v>344.9</v>
      </c>
      <c r="BE612" s="22"/>
      <c r="BF612" s="22"/>
      <c r="BG612" s="22"/>
      <c r="BH612" s="22">
        <f t="shared" si="2043"/>
        <v>344.9</v>
      </c>
      <c r="BI612" s="22">
        <f t="shared" si="2044"/>
        <v>344.9</v>
      </c>
      <c r="BJ612" s="22">
        <f t="shared" si="2045"/>
        <v>344.9</v>
      </c>
      <c r="BK612" s="22"/>
      <c r="BL612" s="22"/>
      <c r="BM612" s="22"/>
      <c r="BN612" s="22">
        <f t="shared" si="2046"/>
        <v>344.9</v>
      </c>
      <c r="BO612" s="22">
        <f t="shared" si="2047"/>
        <v>344.9</v>
      </c>
      <c r="BP612" s="22">
        <f t="shared" si="2048"/>
        <v>344.9</v>
      </c>
      <c r="BQ612" s="22"/>
      <c r="BR612" s="22"/>
      <c r="BS612" s="22">
        <f t="shared" si="2049"/>
        <v>344.9</v>
      </c>
      <c r="BT612" s="22">
        <f t="shared" si="2050"/>
        <v>344.9</v>
      </c>
      <c r="BU612" s="22">
        <f t="shared" si="2051"/>
        <v>344.9</v>
      </c>
      <c r="BV612" s="22"/>
      <c r="BW612" s="22"/>
      <c r="BX612" s="22">
        <f t="shared" si="2052"/>
        <v>344.9</v>
      </c>
      <c r="BY612" s="22">
        <f t="shared" si="2053"/>
        <v>344.9</v>
      </c>
      <c r="BZ612" s="22">
        <f t="shared" si="2054"/>
        <v>344.9</v>
      </c>
      <c r="CA612" s="22"/>
      <c r="CB612" s="22"/>
      <c r="CC612" s="22"/>
      <c r="CD612" s="22">
        <f t="shared" si="1883"/>
        <v>344.9</v>
      </c>
      <c r="CE612" s="22"/>
      <c r="CF612" s="34">
        <f t="shared" si="2055"/>
        <v>344.9</v>
      </c>
      <c r="CG612" s="22">
        <f t="shared" si="1884"/>
        <v>344.9</v>
      </c>
      <c r="CH612" s="22"/>
      <c r="CI612" s="22">
        <f t="shared" si="2056"/>
        <v>344.9</v>
      </c>
      <c r="CJ612" s="22">
        <f t="shared" si="1885"/>
        <v>344.9</v>
      </c>
      <c r="CK612" s="22"/>
      <c r="CL612" s="22">
        <f t="shared" si="2057"/>
        <v>344.9</v>
      </c>
      <c r="CM612" s="22"/>
      <c r="CN612" s="15"/>
      <c r="CO612" s="35"/>
    </row>
    <row r="613" spans="1:99" s="31" customFormat="1" ht="31.2" x14ac:dyDescent="0.3">
      <c r="A613" s="25" t="s">
        <v>381</v>
      </c>
      <c r="B613" s="26"/>
      <c r="C613" s="25"/>
      <c r="D613" s="25"/>
      <c r="E613" s="27" t="s">
        <v>382</v>
      </c>
      <c r="F613" s="28">
        <f t="shared" si="2062"/>
        <v>24165.200000000001</v>
      </c>
      <c r="G613" s="28">
        <f t="shared" si="2063"/>
        <v>21498.5</v>
      </c>
      <c r="H613" s="28">
        <f t="shared" si="2064"/>
        <v>21498.5</v>
      </c>
      <c r="I613" s="28">
        <f t="shared" si="2065"/>
        <v>0</v>
      </c>
      <c r="J613" s="28">
        <f t="shared" si="2066"/>
        <v>0</v>
      </c>
      <c r="K613" s="28">
        <f t="shared" si="2067"/>
        <v>0</v>
      </c>
      <c r="L613" s="28">
        <f t="shared" si="2019"/>
        <v>24165.200000000001</v>
      </c>
      <c r="M613" s="28">
        <f t="shared" si="2020"/>
        <v>21498.5</v>
      </c>
      <c r="N613" s="28">
        <f t="shared" si="2021"/>
        <v>21498.5</v>
      </c>
      <c r="O613" s="28">
        <f t="shared" si="2068"/>
        <v>0</v>
      </c>
      <c r="P613" s="28">
        <f t="shared" si="2069"/>
        <v>0</v>
      </c>
      <c r="Q613" s="28">
        <f t="shared" si="2070"/>
        <v>0</v>
      </c>
      <c r="R613" s="28">
        <f t="shared" si="2022"/>
        <v>24165.200000000001</v>
      </c>
      <c r="S613" s="28">
        <f t="shared" si="2023"/>
        <v>21498.5</v>
      </c>
      <c r="T613" s="28">
        <f t="shared" si="2024"/>
        <v>21498.5</v>
      </c>
      <c r="U613" s="28">
        <f t="shared" si="2071"/>
        <v>0</v>
      </c>
      <c r="V613" s="28">
        <f t="shared" si="2072"/>
        <v>0</v>
      </c>
      <c r="W613" s="28">
        <f t="shared" si="2073"/>
        <v>0</v>
      </c>
      <c r="X613" s="28">
        <f t="shared" si="2025"/>
        <v>24165.200000000001</v>
      </c>
      <c r="Y613" s="28">
        <f t="shared" si="2026"/>
        <v>21498.5</v>
      </c>
      <c r="Z613" s="28">
        <f t="shared" si="2027"/>
        <v>21498.5</v>
      </c>
      <c r="AA613" s="28">
        <f t="shared" si="2074"/>
        <v>0</v>
      </c>
      <c r="AB613" s="28">
        <f t="shared" si="2075"/>
        <v>0</v>
      </c>
      <c r="AC613" s="28">
        <f t="shared" si="2076"/>
        <v>0</v>
      </c>
      <c r="AD613" s="28">
        <f t="shared" si="2028"/>
        <v>24165.200000000001</v>
      </c>
      <c r="AE613" s="28">
        <f t="shared" si="2029"/>
        <v>21498.5</v>
      </c>
      <c r="AF613" s="28">
        <f t="shared" si="2030"/>
        <v>21498.5</v>
      </c>
      <c r="AG613" s="28">
        <f t="shared" si="2077"/>
        <v>0</v>
      </c>
      <c r="AH613" s="28">
        <f t="shared" si="2078"/>
        <v>0</v>
      </c>
      <c r="AI613" s="28">
        <f t="shared" si="2079"/>
        <v>0</v>
      </c>
      <c r="AJ613" s="28">
        <f t="shared" si="2031"/>
        <v>24165.200000000001</v>
      </c>
      <c r="AK613" s="28">
        <f t="shared" si="2032"/>
        <v>21498.5</v>
      </c>
      <c r="AL613" s="28">
        <f t="shared" si="2033"/>
        <v>21498.5</v>
      </c>
      <c r="AM613" s="28">
        <f t="shared" si="2080"/>
        <v>0</v>
      </c>
      <c r="AN613" s="28">
        <f t="shared" si="2081"/>
        <v>0</v>
      </c>
      <c r="AO613" s="28">
        <f t="shared" si="2082"/>
        <v>0</v>
      </c>
      <c r="AP613" s="28">
        <f t="shared" si="2034"/>
        <v>24165.200000000001</v>
      </c>
      <c r="AQ613" s="28">
        <f t="shared" si="2035"/>
        <v>21498.5</v>
      </c>
      <c r="AR613" s="28">
        <f t="shared" si="2036"/>
        <v>21498.5</v>
      </c>
      <c r="AS613" s="28">
        <f t="shared" si="2083"/>
        <v>0</v>
      </c>
      <c r="AT613" s="28">
        <f t="shared" si="2084"/>
        <v>0</v>
      </c>
      <c r="AU613" s="28">
        <f t="shared" si="2085"/>
        <v>0</v>
      </c>
      <c r="AV613" s="28">
        <f t="shared" si="2037"/>
        <v>24165.200000000001</v>
      </c>
      <c r="AW613" s="28">
        <f t="shared" si="2038"/>
        <v>21498.5</v>
      </c>
      <c r="AX613" s="28">
        <f t="shared" si="2039"/>
        <v>21498.5</v>
      </c>
      <c r="AY613" s="28">
        <f t="shared" si="2104"/>
        <v>0</v>
      </c>
      <c r="AZ613" s="28">
        <f t="shared" si="2087"/>
        <v>0</v>
      </c>
      <c r="BA613" s="28">
        <f t="shared" si="2088"/>
        <v>0</v>
      </c>
      <c r="BB613" s="28">
        <f t="shared" si="2040"/>
        <v>24165.200000000001</v>
      </c>
      <c r="BC613" s="28">
        <f t="shared" si="2041"/>
        <v>21498.5</v>
      </c>
      <c r="BD613" s="28">
        <f t="shared" si="2042"/>
        <v>21498.5</v>
      </c>
      <c r="BE613" s="28">
        <f t="shared" si="2089"/>
        <v>0</v>
      </c>
      <c r="BF613" s="28">
        <f t="shared" si="2090"/>
        <v>0</v>
      </c>
      <c r="BG613" s="28">
        <f t="shared" si="2091"/>
        <v>0</v>
      </c>
      <c r="BH613" s="28">
        <f t="shared" si="2043"/>
        <v>24165.200000000001</v>
      </c>
      <c r="BI613" s="28">
        <f t="shared" si="2044"/>
        <v>21498.5</v>
      </c>
      <c r="BJ613" s="28">
        <f t="shared" si="2045"/>
        <v>21498.5</v>
      </c>
      <c r="BK613" s="28">
        <f t="shared" si="2092"/>
        <v>0</v>
      </c>
      <c r="BL613" s="28">
        <f t="shared" si="2093"/>
        <v>0</v>
      </c>
      <c r="BM613" s="28">
        <f t="shared" si="2094"/>
        <v>0</v>
      </c>
      <c r="BN613" s="28">
        <f t="shared" si="2046"/>
        <v>24165.200000000001</v>
      </c>
      <c r="BO613" s="28">
        <f t="shared" si="2047"/>
        <v>21498.5</v>
      </c>
      <c r="BP613" s="28">
        <f t="shared" si="2048"/>
        <v>21498.5</v>
      </c>
      <c r="BQ613" s="28">
        <f t="shared" si="2095"/>
        <v>0</v>
      </c>
      <c r="BR613" s="28">
        <f t="shared" si="2096"/>
        <v>0</v>
      </c>
      <c r="BS613" s="22">
        <f t="shared" si="2049"/>
        <v>24165.200000000001</v>
      </c>
      <c r="BT613" s="22">
        <f t="shared" si="2050"/>
        <v>21498.5</v>
      </c>
      <c r="BU613" s="22">
        <f t="shared" si="2051"/>
        <v>21498.5</v>
      </c>
      <c r="BV613" s="28">
        <f t="shared" si="2097"/>
        <v>0</v>
      </c>
      <c r="BW613" s="28">
        <f t="shared" si="2098"/>
        <v>0</v>
      </c>
      <c r="BX613" s="28">
        <f t="shared" si="2052"/>
        <v>24165.200000000001</v>
      </c>
      <c r="BY613" s="28">
        <f t="shared" si="2053"/>
        <v>21498.5</v>
      </c>
      <c r="BZ613" s="28">
        <f t="shared" si="2054"/>
        <v>21498.5</v>
      </c>
      <c r="CA613" s="28">
        <f t="shared" si="2099"/>
        <v>1665.329</v>
      </c>
      <c r="CB613" s="28">
        <f t="shared" si="2100"/>
        <v>0</v>
      </c>
      <c r="CC613" s="28">
        <f t="shared" si="2101"/>
        <v>0</v>
      </c>
      <c r="CD613" s="28">
        <f t="shared" si="1883"/>
        <v>25830.529000000002</v>
      </c>
      <c r="CE613" s="28">
        <f t="shared" si="2102"/>
        <v>0</v>
      </c>
      <c r="CF613" s="29">
        <f t="shared" si="2055"/>
        <v>25830.529000000002</v>
      </c>
      <c r="CG613" s="28">
        <f t="shared" si="1884"/>
        <v>21498.5</v>
      </c>
      <c r="CH613" s="28">
        <f t="shared" si="2103"/>
        <v>0</v>
      </c>
      <c r="CI613" s="28">
        <f t="shared" si="2056"/>
        <v>21498.5</v>
      </c>
      <c r="CJ613" s="28">
        <f t="shared" si="1885"/>
        <v>21498.5</v>
      </c>
      <c r="CK613" s="28">
        <f t="shared" si="2103"/>
        <v>0</v>
      </c>
      <c r="CL613" s="28">
        <f t="shared" si="2057"/>
        <v>21498.5</v>
      </c>
      <c r="CM613" s="28">
        <f t="shared" si="2103"/>
        <v>0</v>
      </c>
      <c r="CN613" s="15"/>
      <c r="CO613" s="30"/>
      <c r="CQ613" s="31" t="s">
        <v>27</v>
      </c>
    </row>
    <row r="614" spans="1:99" ht="78" x14ac:dyDescent="0.3">
      <c r="A614" s="32" t="s">
        <v>383</v>
      </c>
      <c r="B614" s="16"/>
      <c r="C614" s="32"/>
      <c r="D614" s="32"/>
      <c r="E614" s="33" t="s">
        <v>384</v>
      </c>
      <c r="F614" s="22">
        <f t="shared" si="2062"/>
        <v>24165.200000000001</v>
      </c>
      <c r="G614" s="22">
        <f t="shared" si="2063"/>
        <v>21498.5</v>
      </c>
      <c r="H614" s="22">
        <f t="shared" si="2064"/>
        <v>21498.5</v>
      </c>
      <c r="I614" s="22">
        <f t="shared" si="2065"/>
        <v>0</v>
      </c>
      <c r="J614" s="22">
        <f t="shared" si="2066"/>
        <v>0</v>
      </c>
      <c r="K614" s="22">
        <f t="shared" si="2067"/>
        <v>0</v>
      </c>
      <c r="L614" s="22">
        <f t="shared" si="2019"/>
        <v>24165.200000000001</v>
      </c>
      <c r="M614" s="22">
        <f t="shared" si="2020"/>
        <v>21498.5</v>
      </c>
      <c r="N614" s="22">
        <f t="shared" si="2021"/>
        <v>21498.5</v>
      </c>
      <c r="O614" s="22">
        <f t="shared" si="2068"/>
        <v>0</v>
      </c>
      <c r="P614" s="22">
        <f t="shared" si="2069"/>
        <v>0</v>
      </c>
      <c r="Q614" s="22">
        <f t="shared" si="2070"/>
        <v>0</v>
      </c>
      <c r="R614" s="22">
        <f t="shared" si="2022"/>
        <v>24165.200000000001</v>
      </c>
      <c r="S614" s="22">
        <f t="shared" si="2023"/>
        <v>21498.5</v>
      </c>
      <c r="T614" s="22">
        <f t="shared" si="2024"/>
        <v>21498.5</v>
      </c>
      <c r="U614" s="22">
        <f t="shared" si="2071"/>
        <v>0</v>
      </c>
      <c r="V614" s="22">
        <f t="shared" si="2072"/>
        <v>0</v>
      </c>
      <c r="W614" s="22">
        <f t="shared" si="2073"/>
        <v>0</v>
      </c>
      <c r="X614" s="22">
        <f t="shared" si="2025"/>
        <v>24165.200000000001</v>
      </c>
      <c r="Y614" s="22">
        <f t="shared" si="2026"/>
        <v>21498.5</v>
      </c>
      <c r="Z614" s="22">
        <f t="shared" si="2027"/>
        <v>21498.5</v>
      </c>
      <c r="AA614" s="22">
        <f t="shared" si="2074"/>
        <v>0</v>
      </c>
      <c r="AB614" s="22">
        <f t="shared" si="2075"/>
        <v>0</v>
      </c>
      <c r="AC614" s="22">
        <f t="shared" si="2076"/>
        <v>0</v>
      </c>
      <c r="AD614" s="22">
        <f t="shared" si="2028"/>
        <v>24165.200000000001</v>
      </c>
      <c r="AE614" s="22">
        <f t="shared" si="2029"/>
        <v>21498.5</v>
      </c>
      <c r="AF614" s="22">
        <f t="shared" si="2030"/>
        <v>21498.5</v>
      </c>
      <c r="AG614" s="22">
        <f t="shared" si="2077"/>
        <v>0</v>
      </c>
      <c r="AH614" s="22">
        <f t="shared" si="2078"/>
        <v>0</v>
      </c>
      <c r="AI614" s="22">
        <f t="shared" si="2079"/>
        <v>0</v>
      </c>
      <c r="AJ614" s="22">
        <f t="shared" si="2031"/>
        <v>24165.200000000001</v>
      </c>
      <c r="AK614" s="22">
        <f t="shared" si="2032"/>
        <v>21498.5</v>
      </c>
      <c r="AL614" s="22">
        <f t="shared" si="2033"/>
        <v>21498.5</v>
      </c>
      <c r="AM614" s="22">
        <f t="shared" si="2080"/>
        <v>0</v>
      </c>
      <c r="AN614" s="22">
        <f t="shared" si="2081"/>
        <v>0</v>
      </c>
      <c r="AO614" s="22">
        <f t="shared" si="2082"/>
        <v>0</v>
      </c>
      <c r="AP614" s="22">
        <f t="shared" si="2034"/>
        <v>24165.200000000001</v>
      </c>
      <c r="AQ614" s="22">
        <f t="shared" si="2035"/>
        <v>21498.5</v>
      </c>
      <c r="AR614" s="22">
        <f t="shared" si="2036"/>
        <v>21498.5</v>
      </c>
      <c r="AS614" s="22">
        <f t="shared" si="2083"/>
        <v>0</v>
      </c>
      <c r="AT614" s="22">
        <f t="shared" si="2084"/>
        <v>0</v>
      </c>
      <c r="AU614" s="22">
        <f t="shared" si="2085"/>
        <v>0</v>
      </c>
      <c r="AV614" s="22">
        <f t="shared" si="2037"/>
        <v>24165.200000000001</v>
      </c>
      <c r="AW614" s="22">
        <f t="shared" si="2038"/>
        <v>21498.5</v>
      </c>
      <c r="AX614" s="22">
        <f t="shared" si="2039"/>
        <v>21498.5</v>
      </c>
      <c r="AY614" s="22">
        <f t="shared" si="2104"/>
        <v>0</v>
      </c>
      <c r="AZ614" s="22">
        <f t="shared" si="2087"/>
        <v>0</v>
      </c>
      <c r="BA614" s="22">
        <f t="shared" si="2088"/>
        <v>0</v>
      </c>
      <c r="BB614" s="22">
        <f t="shared" si="2040"/>
        <v>24165.200000000001</v>
      </c>
      <c r="BC614" s="22">
        <f t="shared" si="2041"/>
        <v>21498.5</v>
      </c>
      <c r="BD614" s="22">
        <f t="shared" si="2042"/>
        <v>21498.5</v>
      </c>
      <c r="BE614" s="22">
        <f t="shared" si="2089"/>
        <v>0</v>
      </c>
      <c r="BF614" s="22">
        <f t="shared" si="2090"/>
        <v>0</v>
      </c>
      <c r="BG614" s="22">
        <f t="shared" si="2091"/>
        <v>0</v>
      </c>
      <c r="BH614" s="22">
        <f t="shared" si="2043"/>
        <v>24165.200000000001</v>
      </c>
      <c r="BI614" s="22">
        <f t="shared" si="2044"/>
        <v>21498.5</v>
      </c>
      <c r="BJ614" s="22">
        <f t="shared" si="2045"/>
        <v>21498.5</v>
      </c>
      <c r="BK614" s="22">
        <f t="shared" si="2092"/>
        <v>0</v>
      </c>
      <c r="BL614" s="22">
        <f t="shared" si="2093"/>
        <v>0</v>
      </c>
      <c r="BM614" s="22">
        <f t="shared" si="2094"/>
        <v>0</v>
      </c>
      <c r="BN614" s="22">
        <f t="shared" si="2046"/>
        <v>24165.200000000001</v>
      </c>
      <c r="BO614" s="22">
        <f t="shared" si="2047"/>
        <v>21498.5</v>
      </c>
      <c r="BP614" s="22">
        <f t="shared" si="2048"/>
        <v>21498.5</v>
      </c>
      <c r="BQ614" s="22">
        <f t="shared" si="2095"/>
        <v>0</v>
      </c>
      <c r="BR614" s="22">
        <f t="shared" si="2096"/>
        <v>0</v>
      </c>
      <c r="BS614" s="22">
        <f t="shared" si="2049"/>
        <v>24165.200000000001</v>
      </c>
      <c r="BT614" s="22">
        <f t="shared" si="2050"/>
        <v>21498.5</v>
      </c>
      <c r="BU614" s="22">
        <f t="shared" si="2051"/>
        <v>21498.5</v>
      </c>
      <c r="BV614" s="22">
        <f t="shared" si="2097"/>
        <v>0</v>
      </c>
      <c r="BW614" s="22">
        <f t="shared" si="2098"/>
        <v>0</v>
      </c>
      <c r="BX614" s="22">
        <f t="shared" si="2052"/>
        <v>24165.200000000001</v>
      </c>
      <c r="BY614" s="22">
        <f t="shared" si="2053"/>
        <v>21498.5</v>
      </c>
      <c r="BZ614" s="22">
        <f t="shared" si="2054"/>
        <v>21498.5</v>
      </c>
      <c r="CA614" s="22">
        <f t="shared" si="2099"/>
        <v>1665.329</v>
      </c>
      <c r="CB614" s="22">
        <f t="shared" si="2100"/>
        <v>0</v>
      </c>
      <c r="CC614" s="22">
        <f t="shared" si="2101"/>
        <v>0</v>
      </c>
      <c r="CD614" s="22">
        <f t="shared" si="1883"/>
        <v>25830.529000000002</v>
      </c>
      <c r="CE614" s="22">
        <f t="shared" si="2102"/>
        <v>0</v>
      </c>
      <c r="CF614" s="34">
        <f t="shared" si="2055"/>
        <v>25830.529000000002</v>
      </c>
      <c r="CG614" s="22">
        <f t="shared" si="1884"/>
        <v>21498.5</v>
      </c>
      <c r="CH614" s="22">
        <f t="shared" si="2103"/>
        <v>0</v>
      </c>
      <c r="CI614" s="22">
        <f t="shared" si="2056"/>
        <v>21498.5</v>
      </c>
      <c r="CJ614" s="22">
        <f t="shared" si="1885"/>
        <v>21498.5</v>
      </c>
      <c r="CK614" s="22">
        <f t="shared" si="2103"/>
        <v>0</v>
      </c>
      <c r="CL614" s="22">
        <f t="shared" si="2057"/>
        <v>21498.5</v>
      </c>
      <c r="CM614" s="22">
        <f t="shared" si="2103"/>
        <v>0</v>
      </c>
      <c r="CN614" s="15"/>
      <c r="CO614" s="35"/>
      <c r="CR614" s="5" t="s">
        <v>28</v>
      </c>
    </row>
    <row r="615" spans="1:99" ht="62.4" x14ac:dyDescent="0.3">
      <c r="A615" s="32" t="s">
        <v>385</v>
      </c>
      <c r="B615" s="16"/>
      <c r="C615" s="32"/>
      <c r="D615" s="32"/>
      <c r="E615" s="33" t="s">
        <v>386</v>
      </c>
      <c r="F615" s="22">
        <f t="shared" ref="F615:K615" si="2105">F619+F616</f>
        <v>24165.200000000001</v>
      </c>
      <c r="G615" s="22">
        <f t="shared" si="2105"/>
        <v>21498.5</v>
      </c>
      <c r="H615" s="22">
        <f t="shared" si="2105"/>
        <v>21498.5</v>
      </c>
      <c r="I615" s="22">
        <f t="shared" si="2105"/>
        <v>0</v>
      </c>
      <c r="J615" s="22">
        <f t="shared" si="2105"/>
        <v>0</v>
      </c>
      <c r="K615" s="22">
        <f t="shared" si="2105"/>
        <v>0</v>
      </c>
      <c r="L615" s="22">
        <f t="shared" si="2019"/>
        <v>24165.200000000001</v>
      </c>
      <c r="M615" s="22">
        <f t="shared" si="2020"/>
        <v>21498.5</v>
      </c>
      <c r="N615" s="22">
        <f t="shared" si="2021"/>
        <v>21498.5</v>
      </c>
      <c r="O615" s="22">
        <f>O619+O616</f>
        <v>0</v>
      </c>
      <c r="P615" s="22">
        <f>P619+P616</f>
        <v>0</v>
      </c>
      <c r="Q615" s="22">
        <f>Q619+Q616</f>
        <v>0</v>
      </c>
      <c r="R615" s="22">
        <f t="shared" si="2022"/>
        <v>24165.200000000001</v>
      </c>
      <c r="S615" s="22">
        <f t="shared" si="2023"/>
        <v>21498.5</v>
      </c>
      <c r="T615" s="22">
        <f t="shared" si="2024"/>
        <v>21498.5</v>
      </c>
      <c r="U615" s="22">
        <f>U619+U616</f>
        <v>0</v>
      </c>
      <c r="V615" s="22">
        <f>V619+V616</f>
        <v>0</v>
      </c>
      <c r="W615" s="22">
        <f>W619+W616</f>
        <v>0</v>
      </c>
      <c r="X615" s="22">
        <f t="shared" si="2025"/>
        <v>24165.200000000001</v>
      </c>
      <c r="Y615" s="22">
        <f t="shared" si="2026"/>
        <v>21498.5</v>
      </c>
      <c r="Z615" s="22">
        <f t="shared" si="2027"/>
        <v>21498.5</v>
      </c>
      <c r="AA615" s="22">
        <f>AA619+AA616</f>
        <v>0</v>
      </c>
      <c r="AB615" s="22">
        <f>AB619+AB616</f>
        <v>0</v>
      </c>
      <c r="AC615" s="22">
        <f>AC619+AC616</f>
        <v>0</v>
      </c>
      <c r="AD615" s="22">
        <f t="shared" si="2028"/>
        <v>24165.200000000001</v>
      </c>
      <c r="AE615" s="22">
        <f t="shared" si="2029"/>
        <v>21498.5</v>
      </c>
      <c r="AF615" s="22">
        <f t="shared" si="2030"/>
        <v>21498.5</v>
      </c>
      <c r="AG615" s="22">
        <f>AG619+AG616</f>
        <v>0</v>
      </c>
      <c r="AH615" s="22">
        <f>AH619+AH616</f>
        <v>0</v>
      </c>
      <c r="AI615" s="22">
        <f>AI619+AI616</f>
        <v>0</v>
      </c>
      <c r="AJ615" s="22">
        <f t="shared" si="2031"/>
        <v>24165.200000000001</v>
      </c>
      <c r="AK615" s="22">
        <f t="shared" si="2032"/>
        <v>21498.5</v>
      </c>
      <c r="AL615" s="22">
        <f t="shared" si="2033"/>
        <v>21498.5</v>
      </c>
      <c r="AM615" s="22">
        <f>AM619+AM616</f>
        <v>0</v>
      </c>
      <c r="AN615" s="22">
        <f>AN619+AN616</f>
        <v>0</v>
      </c>
      <c r="AO615" s="22">
        <f>AO619+AO616</f>
        <v>0</v>
      </c>
      <c r="AP615" s="22">
        <f t="shared" si="2034"/>
        <v>24165.200000000001</v>
      </c>
      <c r="AQ615" s="22">
        <f t="shared" si="2035"/>
        <v>21498.5</v>
      </c>
      <c r="AR615" s="22">
        <f t="shared" si="2036"/>
        <v>21498.5</v>
      </c>
      <c r="AS615" s="22">
        <f>AS619+AS616</f>
        <v>0</v>
      </c>
      <c r="AT615" s="22">
        <f>AT619+AT616</f>
        <v>0</v>
      </c>
      <c r="AU615" s="22">
        <f>AU619+AU616</f>
        <v>0</v>
      </c>
      <c r="AV615" s="22">
        <f t="shared" si="2037"/>
        <v>24165.200000000001</v>
      </c>
      <c r="AW615" s="22">
        <f t="shared" si="2038"/>
        <v>21498.5</v>
      </c>
      <c r="AX615" s="22">
        <f t="shared" si="2039"/>
        <v>21498.5</v>
      </c>
      <c r="AY615" s="22">
        <f>AY619+AY616</f>
        <v>0</v>
      </c>
      <c r="AZ615" s="22">
        <f>AZ619+AZ616</f>
        <v>0</v>
      </c>
      <c r="BA615" s="22">
        <f>BA619+BA616</f>
        <v>0</v>
      </c>
      <c r="BB615" s="22">
        <f t="shared" si="2040"/>
        <v>24165.200000000001</v>
      </c>
      <c r="BC615" s="22">
        <f t="shared" si="2041"/>
        <v>21498.5</v>
      </c>
      <c r="BD615" s="22">
        <f t="shared" si="2042"/>
        <v>21498.5</v>
      </c>
      <c r="BE615" s="22">
        <f>BE619+BE616</f>
        <v>0</v>
      </c>
      <c r="BF615" s="22">
        <f>BF619+BF616</f>
        <v>0</v>
      </c>
      <c r="BG615" s="22">
        <f>BG619+BG616</f>
        <v>0</v>
      </c>
      <c r="BH615" s="22">
        <f t="shared" si="2043"/>
        <v>24165.200000000001</v>
      </c>
      <c r="BI615" s="22">
        <f t="shared" si="2044"/>
        <v>21498.5</v>
      </c>
      <c r="BJ615" s="22">
        <f t="shared" si="2045"/>
        <v>21498.5</v>
      </c>
      <c r="BK615" s="22">
        <f>BK619+BK616</f>
        <v>0</v>
      </c>
      <c r="BL615" s="22">
        <f>BL619+BL616</f>
        <v>0</v>
      </c>
      <c r="BM615" s="22">
        <f>BM619+BM616</f>
        <v>0</v>
      </c>
      <c r="BN615" s="22">
        <f t="shared" si="2046"/>
        <v>24165.200000000001</v>
      </c>
      <c r="BO615" s="22">
        <f t="shared" si="2047"/>
        <v>21498.5</v>
      </c>
      <c r="BP615" s="22">
        <f t="shared" si="2048"/>
        <v>21498.5</v>
      </c>
      <c r="BQ615" s="22">
        <f>BQ619+BQ616</f>
        <v>0</v>
      </c>
      <c r="BR615" s="22">
        <f>BR619+BR616</f>
        <v>0</v>
      </c>
      <c r="BS615" s="22">
        <f t="shared" si="2049"/>
        <v>24165.200000000001</v>
      </c>
      <c r="BT615" s="22">
        <f t="shared" si="2050"/>
        <v>21498.5</v>
      </c>
      <c r="BU615" s="22">
        <f t="shared" si="2051"/>
        <v>21498.5</v>
      </c>
      <c r="BV615" s="22">
        <f>BV619+BV616</f>
        <v>0</v>
      </c>
      <c r="BW615" s="22">
        <f>BW619+BW616</f>
        <v>0</v>
      </c>
      <c r="BX615" s="22">
        <f t="shared" si="2052"/>
        <v>24165.200000000001</v>
      </c>
      <c r="BY615" s="22">
        <f t="shared" si="2053"/>
        <v>21498.5</v>
      </c>
      <c r="BZ615" s="22">
        <f t="shared" si="2054"/>
        <v>21498.5</v>
      </c>
      <c r="CA615" s="22">
        <f>CA619+CA616</f>
        <v>1665.329</v>
      </c>
      <c r="CB615" s="22">
        <f>CB619+CB616</f>
        <v>0</v>
      </c>
      <c r="CC615" s="22">
        <f>CC619+CC616</f>
        <v>0</v>
      </c>
      <c r="CD615" s="22">
        <f t="shared" si="1883"/>
        <v>25830.529000000002</v>
      </c>
      <c r="CE615" s="22">
        <f>CE619+CE616</f>
        <v>0</v>
      </c>
      <c r="CF615" s="34">
        <f t="shared" si="2055"/>
        <v>25830.529000000002</v>
      </c>
      <c r="CG615" s="22">
        <f t="shared" si="1884"/>
        <v>21498.5</v>
      </c>
      <c r="CH615" s="22">
        <f>CH619+CH616</f>
        <v>0</v>
      </c>
      <c r="CI615" s="22">
        <f t="shared" si="2056"/>
        <v>21498.5</v>
      </c>
      <c r="CJ615" s="22">
        <f t="shared" si="1885"/>
        <v>21498.5</v>
      </c>
      <c r="CK615" s="22">
        <f>CK619+CK616</f>
        <v>0</v>
      </c>
      <c r="CL615" s="22">
        <f t="shared" si="2057"/>
        <v>21498.5</v>
      </c>
      <c r="CM615" s="22">
        <f>CM619+CM616</f>
        <v>0</v>
      </c>
      <c r="CN615" s="15"/>
      <c r="CO615" s="35"/>
      <c r="CU615" s="5" t="s">
        <v>31</v>
      </c>
    </row>
    <row r="616" spans="1:99" ht="31.2" x14ac:dyDescent="0.3">
      <c r="A616" s="32" t="s">
        <v>385</v>
      </c>
      <c r="B616" s="16">
        <v>200</v>
      </c>
      <c r="C616" s="32"/>
      <c r="D616" s="32"/>
      <c r="E616" s="33" t="s">
        <v>40</v>
      </c>
      <c r="F616" s="22">
        <f t="shared" ref="F616:F617" si="2106">F617</f>
        <v>395.8</v>
      </c>
      <c r="G616" s="22">
        <f t="shared" ref="G616:G617" si="2107">G617</f>
        <v>395.8</v>
      </c>
      <c r="H616" s="22">
        <f t="shared" ref="H616:H617" si="2108">H617</f>
        <v>395.8</v>
      </c>
      <c r="I616" s="22">
        <f t="shared" ref="I616:I617" si="2109">I617</f>
        <v>0</v>
      </c>
      <c r="J616" s="22">
        <f t="shared" ref="J616:J617" si="2110">J617</f>
        <v>0</v>
      </c>
      <c r="K616" s="22">
        <f t="shared" ref="K616:K617" si="2111">K617</f>
        <v>0</v>
      </c>
      <c r="L616" s="22">
        <f t="shared" si="2019"/>
        <v>395.8</v>
      </c>
      <c r="M616" s="22">
        <f t="shared" si="2020"/>
        <v>395.8</v>
      </c>
      <c r="N616" s="22">
        <f t="shared" si="2021"/>
        <v>395.8</v>
      </c>
      <c r="O616" s="22">
        <f t="shared" ref="O616:O617" si="2112">O617</f>
        <v>0</v>
      </c>
      <c r="P616" s="22">
        <f t="shared" ref="P616:P617" si="2113">P617</f>
        <v>0</v>
      </c>
      <c r="Q616" s="22">
        <f t="shared" ref="Q616:Q617" si="2114">Q617</f>
        <v>0</v>
      </c>
      <c r="R616" s="22">
        <f t="shared" si="2022"/>
        <v>395.8</v>
      </c>
      <c r="S616" s="22">
        <f t="shared" si="2023"/>
        <v>395.8</v>
      </c>
      <c r="T616" s="22">
        <f t="shared" si="2024"/>
        <v>395.8</v>
      </c>
      <c r="U616" s="22">
        <f t="shared" ref="U616:U617" si="2115">U617</f>
        <v>0</v>
      </c>
      <c r="V616" s="22">
        <f t="shared" ref="V616:V617" si="2116">V617</f>
        <v>0</v>
      </c>
      <c r="W616" s="22">
        <f t="shared" ref="W616:W617" si="2117">W617</f>
        <v>0</v>
      </c>
      <c r="X616" s="22">
        <f t="shared" si="2025"/>
        <v>395.8</v>
      </c>
      <c r="Y616" s="22">
        <f t="shared" si="2026"/>
        <v>395.8</v>
      </c>
      <c r="Z616" s="22">
        <f t="shared" si="2027"/>
        <v>395.8</v>
      </c>
      <c r="AA616" s="22">
        <f t="shared" ref="AA616:AA617" si="2118">AA617</f>
        <v>0</v>
      </c>
      <c r="AB616" s="22">
        <f t="shared" ref="AB616:AB617" si="2119">AB617</f>
        <v>0</v>
      </c>
      <c r="AC616" s="22">
        <f t="shared" ref="AC616:AC617" si="2120">AC617</f>
        <v>0</v>
      </c>
      <c r="AD616" s="22">
        <f t="shared" si="2028"/>
        <v>395.8</v>
      </c>
      <c r="AE616" s="22">
        <f t="shared" si="2029"/>
        <v>395.8</v>
      </c>
      <c r="AF616" s="22">
        <f t="shared" si="2030"/>
        <v>395.8</v>
      </c>
      <c r="AG616" s="22">
        <f t="shared" ref="AG616:AG617" si="2121">AG617</f>
        <v>0</v>
      </c>
      <c r="AH616" s="22">
        <f t="shared" ref="AH616:AH617" si="2122">AH617</f>
        <v>0</v>
      </c>
      <c r="AI616" s="22">
        <f t="shared" ref="AI616:AI617" si="2123">AI617</f>
        <v>0</v>
      </c>
      <c r="AJ616" s="22">
        <f t="shared" si="2031"/>
        <v>395.8</v>
      </c>
      <c r="AK616" s="22">
        <f t="shared" si="2032"/>
        <v>395.8</v>
      </c>
      <c r="AL616" s="22">
        <f t="shared" si="2033"/>
        <v>395.8</v>
      </c>
      <c r="AM616" s="22">
        <f t="shared" ref="AM616:AM617" si="2124">AM617</f>
        <v>0</v>
      </c>
      <c r="AN616" s="22">
        <f t="shared" ref="AN616:AN617" si="2125">AN617</f>
        <v>0</v>
      </c>
      <c r="AO616" s="22">
        <f t="shared" ref="AO616:AO617" si="2126">AO617</f>
        <v>0</v>
      </c>
      <c r="AP616" s="22">
        <f t="shared" si="2034"/>
        <v>395.8</v>
      </c>
      <c r="AQ616" s="22">
        <f t="shared" si="2035"/>
        <v>395.8</v>
      </c>
      <c r="AR616" s="22">
        <f t="shared" si="2036"/>
        <v>395.8</v>
      </c>
      <c r="AS616" s="22">
        <f t="shared" ref="AS616:AS617" si="2127">AS617</f>
        <v>0</v>
      </c>
      <c r="AT616" s="22">
        <f t="shared" ref="AT616:AT617" si="2128">AT617</f>
        <v>0</v>
      </c>
      <c r="AU616" s="22">
        <f t="shared" ref="AU616:AU617" si="2129">AU617</f>
        <v>0</v>
      </c>
      <c r="AV616" s="22">
        <f t="shared" si="2037"/>
        <v>395.8</v>
      </c>
      <c r="AW616" s="22">
        <f t="shared" si="2038"/>
        <v>395.8</v>
      </c>
      <c r="AX616" s="22">
        <f t="shared" si="2039"/>
        <v>395.8</v>
      </c>
      <c r="AY616" s="22">
        <f t="shared" ref="AY616:AY617" si="2130">AY617</f>
        <v>0</v>
      </c>
      <c r="AZ616" s="22">
        <f t="shared" ref="AZ616:AZ617" si="2131">AZ617</f>
        <v>0</v>
      </c>
      <c r="BA616" s="22">
        <f t="shared" ref="BA616:BA617" si="2132">BA617</f>
        <v>0</v>
      </c>
      <c r="BB616" s="22">
        <f t="shared" si="2040"/>
        <v>395.8</v>
      </c>
      <c r="BC616" s="22">
        <f t="shared" si="2041"/>
        <v>395.8</v>
      </c>
      <c r="BD616" s="22">
        <f t="shared" si="2042"/>
        <v>395.8</v>
      </c>
      <c r="BE616" s="22">
        <f t="shared" ref="BE616:BE617" si="2133">BE617</f>
        <v>0</v>
      </c>
      <c r="BF616" s="22">
        <f t="shared" ref="BF616:BF617" si="2134">BF617</f>
        <v>0</v>
      </c>
      <c r="BG616" s="22">
        <f t="shared" ref="BG616:BG617" si="2135">BG617</f>
        <v>0</v>
      </c>
      <c r="BH616" s="22">
        <f t="shared" si="2043"/>
        <v>395.8</v>
      </c>
      <c r="BI616" s="22">
        <f t="shared" si="2044"/>
        <v>395.8</v>
      </c>
      <c r="BJ616" s="22">
        <f t="shared" si="2045"/>
        <v>395.8</v>
      </c>
      <c r="BK616" s="22">
        <f t="shared" ref="BK616:BK617" si="2136">BK617</f>
        <v>0</v>
      </c>
      <c r="BL616" s="22">
        <f t="shared" ref="BL616:BL617" si="2137">BL617</f>
        <v>0</v>
      </c>
      <c r="BM616" s="22">
        <f t="shared" ref="BM616:BM617" si="2138">BM617</f>
        <v>0</v>
      </c>
      <c r="BN616" s="22">
        <f t="shared" si="2046"/>
        <v>395.8</v>
      </c>
      <c r="BO616" s="22">
        <f t="shared" si="2047"/>
        <v>395.8</v>
      </c>
      <c r="BP616" s="22">
        <f t="shared" si="2048"/>
        <v>395.8</v>
      </c>
      <c r="BQ616" s="22">
        <f t="shared" ref="BQ616:BQ617" si="2139">BQ617</f>
        <v>0</v>
      </c>
      <c r="BR616" s="22">
        <f t="shared" ref="BR616:BR617" si="2140">BR617</f>
        <v>0</v>
      </c>
      <c r="BS616" s="22">
        <f t="shared" si="2049"/>
        <v>395.8</v>
      </c>
      <c r="BT616" s="22">
        <f t="shared" si="2050"/>
        <v>395.8</v>
      </c>
      <c r="BU616" s="22">
        <f t="shared" si="2051"/>
        <v>395.8</v>
      </c>
      <c r="BV616" s="22">
        <f t="shared" ref="BV616:BV617" si="2141">BV617</f>
        <v>0</v>
      </c>
      <c r="BW616" s="22">
        <f t="shared" ref="BW616:BW617" si="2142">BW617</f>
        <v>0</v>
      </c>
      <c r="BX616" s="22">
        <f t="shared" si="2052"/>
        <v>395.8</v>
      </c>
      <c r="BY616" s="22">
        <f t="shared" si="2053"/>
        <v>395.8</v>
      </c>
      <c r="BZ616" s="22">
        <f t="shared" si="2054"/>
        <v>395.8</v>
      </c>
      <c r="CA616" s="22">
        <f t="shared" ref="CA616:CA617" si="2143">CA617</f>
        <v>0</v>
      </c>
      <c r="CB616" s="22">
        <f t="shared" ref="CB616:CB617" si="2144">CB617</f>
        <v>0</v>
      </c>
      <c r="CC616" s="22">
        <f t="shared" ref="CC616:CC617" si="2145">CC617</f>
        <v>0</v>
      </c>
      <c r="CD616" s="22">
        <f t="shared" si="1883"/>
        <v>395.8</v>
      </c>
      <c r="CE616" s="22">
        <f t="shared" ref="CE616:CE617" si="2146">CE617</f>
        <v>0</v>
      </c>
      <c r="CF616" s="34">
        <f t="shared" si="2055"/>
        <v>395.8</v>
      </c>
      <c r="CG616" s="22">
        <f t="shared" si="1884"/>
        <v>395.8</v>
      </c>
      <c r="CH616" s="22">
        <f t="shared" ref="CH616:CM617" si="2147">CH617</f>
        <v>0</v>
      </c>
      <c r="CI616" s="22">
        <f t="shared" si="2056"/>
        <v>395.8</v>
      </c>
      <c r="CJ616" s="22">
        <f t="shared" si="1885"/>
        <v>395.8</v>
      </c>
      <c r="CK616" s="22">
        <f t="shared" si="2147"/>
        <v>0</v>
      </c>
      <c r="CL616" s="22">
        <f t="shared" si="2057"/>
        <v>395.8</v>
      </c>
      <c r="CM616" s="22">
        <f t="shared" si="2147"/>
        <v>0</v>
      </c>
      <c r="CN616" s="15"/>
      <c r="CO616" s="35"/>
      <c r="CS616" s="5" t="s">
        <v>29</v>
      </c>
    </row>
    <row r="617" spans="1:99" ht="46.8" x14ac:dyDescent="0.3">
      <c r="A617" s="32" t="s">
        <v>385</v>
      </c>
      <c r="B617" s="16">
        <v>240</v>
      </c>
      <c r="C617" s="32"/>
      <c r="D617" s="32"/>
      <c r="E617" s="33" t="s">
        <v>41</v>
      </c>
      <c r="F617" s="22">
        <f t="shared" si="2106"/>
        <v>395.8</v>
      </c>
      <c r="G617" s="22">
        <f t="shared" si="2107"/>
        <v>395.8</v>
      </c>
      <c r="H617" s="22">
        <f t="shared" si="2108"/>
        <v>395.8</v>
      </c>
      <c r="I617" s="22">
        <f t="shared" si="2109"/>
        <v>0</v>
      </c>
      <c r="J617" s="22">
        <f t="shared" si="2110"/>
        <v>0</v>
      </c>
      <c r="K617" s="22">
        <f t="shared" si="2111"/>
        <v>0</v>
      </c>
      <c r="L617" s="22">
        <f t="shared" si="2019"/>
        <v>395.8</v>
      </c>
      <c r="M617" s="22">
        <f t="shared" si="2020"/>
        <v>395.8</v>
      </c>
      <c r="N617" s="22">
        <f t="shared" si="2021"/>
        <v>395.8</v>
      </c>
      <c r="O617" s="22">
        <f t="shared" si="2112"/>
        <v>0</v>
      </c>
      <c r="P617" s="22">
        <f t="shared" si="2113"/>
        <v>0</v>
      </c>
      <c r="Q617" s="22">
        <f t="shared" si="2114"/>
        <v>0</v>
      </c>
      <c r="R617" s="22">
        <f t="shared" si="2022"/>
        <v>395.8</v>
      </c>
      <c r="S617" s="22">
        <f t="shared" si="2023"/>
        <v>395.8</v>
      </c>
      <c r="T617" s="22">
        <f t="shared" si="2024"/>
        <v>395.8</v>
      </c>
      <c r="U617" s="22">
        <f t="shared" si="2115"/>
        <v>0</v>
      </c>
      <c r="V617" s="22">
        <f t="shared" si="2116"/>
        <v>0</v>
      </c>
      <c r="W617" s="22">
        <f t="shared" si="2117"/>
        <v>0</v>
      </c>
      <c r="X617" s="22">
        <f t="shared" si="2025"/>
        <v>395.8</v>
      </c>
      <c r="Y617" s="22">
        <f t="shared" si="2026"/>
        <v>395.8</v>
      </c>
      <c r="Z617" s="22">
        <f t="shared" si="2027"/>
        <v>395.8</v>
      </c>
      <c r="AA617" s="22">
        <f t="shared" si="2118"/>
        <v>0</v>
      </c>
      <c r="AB617" s="22">
        <f t="shared" si="2119"/>
        <v>0</v>
      </c>
      <c r="AC617" s="22">
        <f t="shared" si="2120"/>
        <v>0</v>
      </c>
      <c r="AD617" s="22">
        <f t="shared" si="2028"/>
        <v>395.8</v>
      </c>
      <c r="AE617" s="22">
        <f t="shared" si="2029"/>
        <v>395.8</v>
      </c>
      <c r="AF617" s="22">
        <f t="shared" si="2030"/>
        <v>395.8</v>
      </c>
      <c r="AG617" s="22">
        <f t="shared" si="2121"/>
        <v>0</v>
      </c>
      <c r="AH617" s="22">
        <f t="shared" si="2122"/>
        <v>0</v>
      </c>
      <c r="AI617" s="22">
        <f t="shared" si="2123"/>
        <v>0</v>
      </c>
      <c r="AJ617" s="22">
        <f t="shared" si="2031"/>
        <v>395.8</v>
      </c>
      <c r="AK617" s="22">
        <f t="shared" si="2032"/>
        <v>395.8</v>
      </c>
      <c r="AL617" s="22">
        <f t="shared" si="2033"/>
        <v>395.8</v>
      </c>
      <c r="AM617" s="22">
        <f t="shared" si="2124"/>
        <v>0</v>
      </c>
      <c r="AN617" s="22">
        <f t="shared" si="2125"/>
        <v>0</v>
      </c>
      <c r="AO617" s="22">
        <f t="shared" si="2126"/>
        <v>0</v>
      </c>
      <c r="AP617" s="22">
        <f t="shared" si="2034"/>
        <v>395.8</v>
      </c>
      <c r="AQ617" s="22">
        <f t="shared" si="2035"/>
        <v>395.8</v>
      </c>
      <c r="AR617" s="22">
        <f t="shared" si="2036"/>
        <v>395.8</v>
      </c>
      <c r="AS617" s="22">
        <f t="shared" si="2127"/>
        <v>0</v>
      </c>
      <c r="AT617" s="22">
        <f t="shared" si="2128"/>
        <v>0</v>
      </c>
      <c r="AU617" s="22">
        <f t="shared" si="2129"/>
        <v>0</v>
      </c>
      <c r="AV617" s="22">
        <f t="shared" si="2037"/>
        <v>395.8</v>
      </c>
      <c r="AW617" s="22">
        <f t="shared" si="2038"/>
        <v>395.8</v>
      </c>
      <c r="AX617" s="22">
        <f t="shared" si="2039"/>
        <v>395.8</v>
      </c>
      <c r="AY617" s="22">
        <f t="shared" si="2130"/>
        <v>0</v>
      </c>
      <c r="AZ617" s="22">
        <f t="shared" si="2131"/>
        <v>0</v>
      </c>
      <c r="BA617" s="22">
        <f t="shared" si="2132"/>
        <v>0</v>
      </c>
      <c r="BB617" s="22">
        <f t="shared" si="2040"/>
        <v>395.8</v>
      </c>
      <c r="BC617" s="22">
        <f t="shared" si="2041"/>
        <v>395.8</v>
      </c>
      <c r="BD617" s="22">
        <f t="shared" si="2042"/>
        <v>395.8</v>
      </c>
      <c r="BE617" s="22">
        <f t="shared" si="2133"/>
        <v>0</v>
      </c>
      <c r="BF617" s="22">
        <f t="shared" si="2134"/>
        <v>0</v>
      </c>
      <c r="BG617" s="22">
        <f t="shared" si="2135"/>
        <v>0</v>
      </c>
      <c r="BH617" s="22">
        <f t="shared" si="2043"/>
        <v>395.8</v>
      </c>
      <c r="BI617" s="22">
        <f t="shared" si="2044"/>
        <v>395.8</v>
      </c>
      <c r="BJ617" s="22">
        <f t="shared" si="2045"/>
        <v>395.8</v>
      </c>
      <c r="BK617" s="22">
        <f t="shared" si="2136"/>
        <v>0</v>
      </c>
      <c r="BL617" s="22">
        <f t="shared" si="2137"/>
        <v>0</v>
      </c>
      <c r="BM617" s="22">
        <f t="shared" si="2138"/>
        <v>0</v>
      </c>
      <c r="BN617" s="22">
        <f t="shared" si="2046"/>
        <v>395.8</v>
      </c>
      <c r="BO617" s="22">
        <f t="shared" si="2047"/>
        <v>395.8</v>
      </c>
      <c r="BP617" s="22">
        <f t="shared" si="2048"/>
        <v>395.8</v>
      </c>
      <c r="BQ617" s="22">
        <f t="shared" si="2139"/>
        <v>0</v>
      </c>
      <c r="BR617" s="22">
        <f t="shared" si="2140"/>
        <v>0</v>
      </c>
      <c r="BS617" s="22">
        <f t="shared" si="2049"/>
        <v>395.8</v>
      </c>
      <c r="BT617" s="22">
        <f t="shared" si="2050"/>
        <v>395.8</v>
      </c>
      <c r="BU617" s="22">
        <f t="shared" si="2051"/>
        <v>395.8</v>
      </c>
      <c r="BV617" s="22">
        <f t="shared" si="2141"/>
        <v>0</v>
      </c>
      <c r="BW617" s="22">
        <f t="shared" si="2142"/>
        <v>0</v>
      </c>
      <c r="BX617" s="22">
        <f t="shared" si="2052"/>
        <v>395.8</v>
      </c>
      <c r="BY617" s="22">
        <f t="shared" si="2053"/>
        <v>395.8</v>
      </c>
      <c r="BZ617" s="22">
        <f t="shared" si="2054"/>
        <v>395.8</v>
      </c>
      <c r="CA617" s="22">
        <f t="shared" si="2143"/>
        <v>0</v>
      </c>
      <c r="CB617" s="22">
        <f t="shared" si="2144"/>
        <v>0</v>
      </c>
      <c r="CC617" s="22">
        <f t="shared" si="2145"/>
        <v>0</v>
      </c>
      <c r="CD617" s="22">
        <f t="shared" si="1883"/>
        <v>395.8</v>
      </c>
      <c r="CE617" s="22">
        <f t="shared" si="2146"/>
        <v>0</v>
      </c>
      <c r="CF617" s="34">
        <f t="shared" si="2055"/>
        <v>395.8</v>
      </c>
      <c r="CG617" s="22">
        <f t="shared" si="1884"/>
        <v>395.8</v>
      </c>
      <c r="CH617" s="22">
        <f t="shared" si="2147"/>
        <v>0</v>
      </c>
      <c r="CI617" s="22">
        <f t="shared" si="2056"/>
        <v>395.8</v>
      </c>
      <c r="CJ617" s="22">
        <f t="shared" si="1885"/>
        <v>395.8</v>
      </c>
      <c r="CK617" s="22">
        <f t="shared" si="2147"/>
        <v>0</v>
      </c>
      <c r="CL617" s="22">
        <f t="shared" si="2057"/>
        <v>395.8</v>
      </c>
      <c r="CM617" s="22">
        <f t="shared" si="2147"/>
        <v>0</v>
      </c>
      <c r="CN617" s="15"/>
      <c r="CO617" s="35"/>
      <c r="CT617" s="5" t="s">
        <v>30</v>
      </c>
    </row>
    <row r="618" spans="1:99" ht="31.2" x14ac:dyDescent="0.3">
      <c r="A618" s="32" t="s">
        <v>385</v>
      </c>
      <c r="B618" s="16">
        <v>240</v>
      </c>
      <c r="C618" s="32" t="s">
        <v>134</v>
      </c>
      <c r="D618" s="32" t="s">
        <v>354</v>
      </c>
      <c r="E618" s="33" t="s">
        <v>355</v>
      </c>
      <c r="F618" s="22">
        <v>395.8</v>
      </c>
      <c r="G618" s="22">
        <v>395.8</v>
      </c>
      <c r="H618" s="22">
        <v>395.8</v>
      </c>
      <c r="I618" s="22"/>
      <c r="J618" s="22"/>
      <c r="K618" s="22"/>
      <c r="L618" s="22">
        <f t="shared" si="2019"/>
        <v>395.8</v>
      </c>
      <c r="M618" s="22">
        <f t="shared" si="2020"/>
        <v>395.8</v>
      </c>
      <c r="N618" s="22">
        <f t="shared" si="2021"/>
        <v>395.8</v>
      </c>
      <c r="O618" s="22"/>
      <c r="P618" s="22"/>
      <c r="Q618" s="22"/>
      <c r="R618" s="22">
        <f t="shared" si="2022"/>
        <v>395.8</v>
      </c>
      <c r="S618" s="22">
        <f t="shared" si="2023"/>
        <v>395.8</v>
      </c>
      <c r="T618" s="22">
        <f t="shared" si="2024"/>
        <v>395.8</v>
      </c>
      <c r="U618" s="22"/>
      <c r="V618" s="22"/>
      <c r="W618" s="22"/>
      <c r="X618" s="22">
        <f t="shared" si="2025"/>
        <v>395.8</v>
      </c>
      <c r="Y618" s="22">
        <f t="shared" si="2026"/>
        <v>395.8</v>
      </c>
      <c r="Z618" s="22">
        <f t="shared" si="2027"/>
        <v>395.8</v>
      </c>
      <c r="AA618" s="22"/>
      <c r="AB618" s="22"/>
      <c r="AC618" s="22"/>
      <c r="AD618" s="22">
        <f t="shared" si="2028"/>
        <v>395.8</v>
      </c>
      <c r="AE618" s="22">
        <f t="shared" si="2029"/>
        <v>395.8</v>
      </c>
      <c r="AF618" s="22">
        <f t="shared" si="2030"/>
        <v>395.8</v>
      </c>
      <c r="AG618" s="22"/>
      <c r="AH618" s="22"/>
      <c r="AI618" s="22"/>
      <c r="AJ618" s="22">
        <f t="shared" si="2031"/>
        <v>395.8</v>
      </c>
      <c r="AK618" s="22">
        <f t="shared" si="2032"/>
        <v>395.8</v>
      </c>
      <c r="AL618" s="22">
        <f t="shared" si="2033"/>
        <v>395.8</v>
      </c>
      <c r="AM618" s="22"/>
      <c r="AN618" s="22"/>
      <c r="AO618" s="22"/>
      <c r="AP618" s="22">
        <f t="shared" si="2034"/>
        <v>395.8</v>
      </c>
      <c r="AQ618" s="22">
        <f t="shared" si="2035"/>
        <v>395.8</v>
      </c>
      <c r="AR618" s="22">
        <f t="shared" si="2036"/>
        <v>395.8</v>
      </c>
      <c r="AS618" s="22"/>
      <c r="AT618" s="22"/>
      <c r="AU618" s="22"/>
      <c r="AV618" s="22">
        <f t="shared" si="2037"/>
        <v>395.8</v>
      </c>
      <c r="AW618" s="22">
        <f t="shared" si="2038"/>
        <v>395.8</v>
      </c>
      <c r="AX618" s="22">
        <f t="shared" si="2039"/>
        <v>395.8</v>
      </c>
      <c r="AY618" s="22"/>
      <c r="AZ618" s="22"/>
      <c r="BA618" s="22"/>
      <c r="BB618" s="22">
        <f t="shared" si="2040"/>
        <v>395.8</v>
      </c>
      <c r="BC618" s="22">
        <f t="shared" si="2041"/>
        <v>395.8</v>
      </c>
      <c r="BD618" s="22">
        <f t="shared" si="2042"/>
        <v>395.8</v>
      </c>
      <c r="BE618" s="22"/>
      <c r="BF618" s="22"/>
      <c r="BG618" s="22"/>
      <c r="BH618" s="22">
        <f t="shared" si="2043"/>
        <v>395.8</v>
      </c>
      <c r="BI618" s="22">
        <f t="shared" si="2044"/>
        <v>395.8</v>
      </c>
      <c r="BJ618" s="22">
        <f t="shared" si="2045"/>
        <v>395.8</v>
      </c>
      <c r="BK618" s="22"/>
      <c r="BL618" s="22"/>
      <c r="BM618" s="22"/>
      <c r="BN618" s="22">
        <f t="shared" si="2046"/>
        <v>395.8</v>
      </c>
      <c r="BO618" s="22">
        <f t="shared" si="2047"/>
        <v>395.8</v>
      </c>
      <c r="BP618" s="22">
        <f t="shared" si="2048"/>
        <v>395.8</v>
      </c>
      <c r="BQ618" s="22"/>
      <c r="BR618" s="22"/>
      <c r="BS618" s="22">
        <f t="shared" si="2049"/>
        <v>395.8</v>
      </c>
      <c r="BT618" s="22">
        <f t="shared" si="2050"/>
        <v>395.8</v>
      </c>
      <c r="BU618" s="22">
        <f t="shared" si="2051"/>
        <v>395.8</v>
      </c>
      <c r="BV618" s="22"/>
      <c r="BW618" s="22"/>
      <c r="BX618" s="22">
        <f t="shared" si="2052"/>
        <v>395.8</v>
      </c>
      <c r="BY618" s="22">
        <f t="shared" si="2053"/>
        <v>395.8</v>
      </c>
      <c r="BZ618" s="22">
        <f t="shared" si="2054"/>
        <v>395.8</v>
      </c>
      <c r="CA618" s="22"/>
      <c r="CB618" s="22"/>
      <c r="CC618" s="22"/>
      <c r="CD618" s="22">
        <f t="shared" si="1883"/>
        <v>395.8</v>
      </c>
      <c r="CE618" s="22"/>
      <c r="CF618" s="34">
        <f t="shared" si="2055"/>
        <v>395.8</v>
      </c>
      <c r="CG618" s="22">
        <f t="shared" si="1884"/>
        <v>395.8</v>
      </c>
      <c r="CH618" s="22"/>
      <c r="CI618" s="22">
        <f t="shared" si="2056"/>
        <v>395.8</v>
      </c>
      <c r="CJ618" s="22">
        <f t="shared" si="1885"/>
        <v>395.8</v>
      </c>
      <c r="CK618" s="22"/>
      <c r="CL618" s="22">
        <f t="shared" si="2057"/>
        <v>395.8</v>
      </c>
      <c r="CM618" s="22"/>
      <c r="CN618" s="15"/>
      <c r="CO618" s="35"/>
    </row>
    <row r="619" spans="1:99" ht="46.8" x14ac:dyDescent="0.3">
      <c r="A619" s="32" t="s">
        <v>385</v>
      </c>
      <c r="B619" s="16">
        <v>600</v>
      </c>
      <c r="C619" s="32"/>
      <c r="D619" s="32"/>
      <c r="E619" s="33" t="s">
        <v>45</v>
      </c>
      <c r="F619" s="22">
        <f t="shared" ref="F619:K619" si="2148">F620+F623</f>
        <v>23769.4</v>
      </c>
      <c r="G619" s="22">
        <f t="shared" si="2148"/>
        <v>21102.7</v>
      </c>
      <c r="H619" s="22">
        <f t="shared" si="2148"/>
        <v>21102.7</v>
      </c>
      <c r="I619" s="22">
        <f t="shared" si="2148"/>
        <v>0</v>
      </c>
      <c r="J619" s="22">
        <f t="shared" si="2148"/>
        <v>0</v>
      </c>
      <c r="K619" s="22">
        <f t="shared" si="2148"/>
        <v>0</v>
      </c>
      <c r="L619" s="22">
        <f t="shared" si="2019"/>
        <v>23769.4</v>
      </c>
      <c r="M619" s="22">
        <f t="shared" si="2020"/>
        <v>21102.7</v>
      </c>
      <c r="N619" s="22">
        <f t="shared" si="2021"/>
        <v>21102.7</v>
      </c>
      <c r="O619" s="22">
        <f>O620+O623</f>
        <v>0</v>
      </c>
      <c r="P619" s="22">
        <f>P620+P623</f>
        <v>0</v>
      </c>
      <c r="Q619" s="22">
        <f>Q620+Q623</f>
        <v>0</v>
      </c>
      <c r="R619" s="22">
        <f t="shared" si="2022"/>
        <v>23769.4</v>
      </c>
      <c r="S619" s="22">
        <f t="shared" si="2023"/>
        <v>21102.7</v>
      </c>
      <c r="T619" s="22">
        <f t="shared" si="2024"/>
        <v>21102.7</v>
      </c>
      <c r="U619" s="22">
        <f>U620+U623</f>
        <v>0</v>
      </c>
      <c r="V619" s="22">
        <f>V620+V623</f>
        <v>0</v>
      </c>
      <c r="W619" s="22">
        <f>W620+W623</f>
        <v>0</v>
      </c>
      <c r="X619" s="22">
        <f t="shared" si="2025"/>
        <v>23769.4</v>
      </c>
      <c r="Y619" s="22">
        <f t="shared" si="2026"/>
        <v>21102.7</v>
      </c>
      <c r="Z619" s="22">
        <f t="shared" si="2027"/>
        <v>21102.7</v>
      </c>
      <c r="AA619" s="22">
        <f>AA620+AA623</f>
        <v>0</v>
      </c>
      <c r="AB619" s="22">
        <f>AB620+AB623</f>
        <v>0</v>
      </c>
      <c r="AC619" s="22">
        <f>AC620+AC623</f>
        <v>0</v>
      </c>
      <c r="AD619" s="22">
        <f t="shared" si="2028"/>
        <v>23769.4</v>
      </c>
      <c r="AE619" s="22">
        <f t="shared" si="2029"/>
        <v>21102.7</v>
      </c>
      <c r="AF619" s="22">
        <f t="shared" si="2030"/>
        <v>21102.7</v>
      </c>
      <c r="AG619" s="22">
        <f>AG620+AG623</f>
        <v>0</v>
      </c>
      <c r="AH619" s="22">
        <f>AH620+AH623</f>
        <v>0</v>
      </c>
      <c r="AI619" s="22">
        <f>AI620+AI623</f>
        <v>0</v>
      </c>
      <c r="AJ619" s="22">
        <f t="shared" si="2031"/>
        <v>23769.4</v>
      </c>
      <c r="AK619" s="22">
        <f t="shared" si="2032"/>
        <v>21102.7</v>
      </c>
      <c r="AL619" s="22">
        <f t="shared" si="2033"/>
        <v>21102.7</v>
      </c>
      <c r="AM619" s="22">
        <f>AM620+AM623</f>
        <v>0</v>
      </c>
      <c r="AN619" s="22">
        <f>AN620+AN623</f>
        <v>0</v>
      </c>
      <c r="AO619" s="22">
        <f>AO620+AO623</f>
        <v>0</v>
      </c>
      <c r="AP619" s="22">
        <f t="shared" si="2034"/>
        <v>23769.4</v>
      </c>
      <c r="AQ619" s="22">
        <f t="shared" si="2035"/>
        <v>21102.7</v>
      </c>
      <c r="AR619" s="22">
        <f t="shared" si="2036"/>
        <v>21102.7</v>
      </c>
      <c r="AS619" s="22">
        <f>AS620+AS623</f>
        <v>0</v>
      </c>
      <c r="AT619" s="22">
        <f>AT620+AT623</f>
        <v>0</v>
      </c>
      <c r="AU619" s="22">
        <f>AU620+AU623</f>
        <v>0</v>
      </c>
      <c r="AV619" s="22">
        <f t="shared" si="2037"/>
        <v>23769.4</v>
      </c>
      <c r="AW619" s="22">
        <f t="shared" si="2038"/>
        <v>21102.7</v>
      </c>
      <c r="AX619" s="22">
        <f t="shared" si="2039"/>
        <v>21102.7</v>
      </c>
      <c r="AY619" s="22">
        <f>AY620+AY623</f>
        <v>0</v>
      </c>
      <c r="AZ619" s="22">
        <f>AZ620+AZ623</f>
        <v>0</v>
      </c>
      <c r="BA619" s="22">
        <f>BA620+BA623</f>
        <v>0</v>
      </c>
      <c r="BB619" s="22">
        <f t="shared" si="2040"/>
        <v>23769.4</v>
      </c>
      <c r="BC619" s="22">
        <f t="shared" si="2041"/>
        <v>21102.7</v>
      </c>
      <c r="BD619" s="22">
        <f t="shared" si="2042"/>
        <v>21102.7</v>
      </c>
      <c r="BE619" s="22">
        <f>BE620+BE623</f>
        <v>0</v>
      </c>
      <c r="BF619" s="22">
        <f>BF620+BF623</f>
        <v>0</v>
      </c>
      <c r="BG619" s="22">
        <f>BG620+BG623</f>
        <v>0</v>
      </c>
      <c r="BH619" s="22">
        <f t="shared" si="2043"/>
        <v>23769.4</v>
      </c>
      <c r="BI619" s="22">
        <f t="shared" si="2044"/>
        <v>21102.7</v>
      </c>
      <c r="BJ619" s="22">
        <f t="shared" si="2045"/>
        <v>21102.7</v>
      </c>
      <c r="BK619" s="22">
        <f>BK620+BK623</f>
        <v>0</v>
      </c>
      <c r="BL619" s="22">
        <f>BL620+BL623</f>
        <v>0</v>
      </c>
      <c r="BM619" s="22">
        <f>BM620+BM623</f>
        <v>0</v>
      </c>
      <c r="BN619" s="22">
        <f t="shared" si="2046"/>
        <v>23769.4</v>
      </c>
      <c r="BO619" s="22">
        <f t="shared" si="2047"/>
        <v>21102.7</v>
      </c>
      <c r="BP619" s="22">
        <f t="shared" si="2048"/>
        <v>21102.7</v>
      </c>
      <c r="BQ619" s="22">
        <f>BQ620+BQ623</f>
        <v>0</v>
      </c>
      <c r="BR619" s="22">
        <f>BR620+BR623</f>
        <v>0</v>
      </c>
      <c r="BS619" s="22">
        <f t="shared" si="2049"/>
        <v>23769.4</v>
      </c>
      <c r="BT619" s="22">
        <f t="shared" si="2050"/>
        <v>21102.7</v>
      </c>
      <c r="BU619" s="22">
        <f t="shared" si="2051"/>
        <v>21102.7</v>
      </c>
      <c r="BV619" s="22">
        <f>BV620+BV623</f>
        <v>0</v>
      </c>
      <c r="BW619" s="22">
        <f>BW620+BW623</f>
        <v>0</v>
      </c>
      <c r="BX619" s="22">
        <f t="shared" si="2052"/>
        <v>23769.4</v>
      </c>
      <c r="BY619" s="22">
        <f t="shared" si="2053"/>
        <v>21102.7</v>
      </c>
      <c r="BZ619" s="22">
        <f t="shared" si="2054"/>
        <v>21102.7</v>
      </c>
      <c r="CA619" s="22">
        <f>CA620+CA623</f>
        <v>1665.329</v>
      </c>
      <c r="CB619" s="22">
        <f>CB620+CB623</f>
        <v>0</v>
      </c>
      <c r="CC619" s="22">
        <f>CC620+CC623</f>
        <v>0</v>
      </c>
      <c r="CD619" s="22">
        <f t="shared" si="1883"/>
        <v>25434.729000000003</v>
      </c>
      <c r="CE619" s="22">
        <f>CE620+CE623</f>
        <v>0</v>
      </c>
      <c r="CF619" s="34">
        <f t="shared" si="2055"/>
        <v>25434.729000000003</v>
      </c>
      <c r="CG619" s="22">
        <f t="shared" si="1884"/>
        <v>21102.7</v>
      </c>
      <c r="CH619" s="22">
        <f>CH620+CH623</f>
        <v>0</v>
      </c>
      <c r="CI619" s="22">
        <f t="shared" si="2056"/>
        <v>21102.7</v>
      </c>
      <c r="CJ619" s="22">
        <f t="shared" si="1885"/>
        <v>21102.7</v>
      </c>
      <c r="CK619" s="22">
        <f>CK620+CK623</f>
        <v>0</v>
      </c>
      <c r="CL619" s="22">
        <f t="shared" si="2057"/>
        <v>21102.7</v>
      </c>
      <c r="CM619" s="22">
        <f>CM620+CM623</f>
        <v>0</v>
      </c>
      <c r="CN619" s="15"/>
      <c r="CO619" s="35"/>
      <c r="CS619" s="5" t="s">
        <v>29</v>
      </c>
    </row>
    <row r="620" spans="1:99" x14ac:dyDescent="0.3">
      <c r="A620" s="32" t="s">
        <v>385</v>
      </c>
      <c r="B620" s="16">
        <v>610</v>
      </c>
      <c r="C620" s="32"/>
      <c r="D620" s="32"/>
      <c r="E620" s="33" t="s">
        <v>104</v>
      </c>
      <c r="F620" s="22">
        <f t="shared" ref="F620:K620" si="2149">F622</f>
        <v>2215</v>
      </c>
      <c r="G620" s="22">
        <f t="shared" si="2149"/>
        <v>0</v>
      </c>
      <c r="H620" s="22">
        <f t="shared" si="2149"/>
        <v>0</v>
      </c>
      <c r="I620" s="22">
        <f t="shared" si="2149"/>
        <v>0</v>
      </c>
      <c r="J620" s="22">
        <f t="shared" si="2149"/>
        <v>0</v>
      </c>
      <c r="K620" s="22">
        <f t="shared" si="2149"/>
        <v>0</v>
      </c>
      <c r="L620" s="22">
        <f t="shared" si="2019"/>
        <v>2215</v>
      </c>
      <c r="M620" s="22">
        <f t="shared" si="2020"/>
        <v>0</v>
      </c>
      <c r="N620" s="22">
        <f t="shared" si="2021"/>
        <v>0</v>
      </c>
      <c r="O620" s="22">
        <f>O622</f>
        <v>0</v>
      </c>
      <c r="P620" s="22">
        <f>P622</f>
        <v>0</v>
      </c>
      <c r="Q620" s="22">
        <f>Q622</f>
        <v>0</v>
      </c>
      <c r="R620" s="22">
        <f t="shared" si="2022"/>
        <v>2215</v>
      </c>
      <c r="S620" s="22">
        <f t="shared" si="2023"/>
        <v>0</v>
      </c>
      <c r="T620" s="22">
        <f t="shared" si="2024"/>
        <v>0</v>
      </c>
      <c r="U620" s="22">
        <f>U622</f>
        <v>0</v>
      </c>
      <c r="V620" s="22">
        <f>V622</f>
        <v>0</v>
      </c>
      <c r="W620" s="22">
        <f>W622</f>
        <v>0</v>
      </c>
      <c r="X620" s="22">
        <f t="shared" si="2025"/>
        <v>2215</v>
      </c>
      <c r="Y620" s="22">
        <f t="shared" si="2026"/>
        <v>0</v>
      </c>
      <c r="Z620" s="22">
        <f t="shared" si="2027"/>
        <v>0</v>
      </c>
      <c r="AA620" s="22">
        <f>AA622</f>
        <v>0</v>
      </c>
      <c r="AB620" s="22">
        <f>AB622</f>
        <v>0</v>
      </c>
      <c r="AC620" s="22">
        <f>AC622</f>
        <v>0</v>
      </c>
      <c r="AD620" s="22">
        <f t="shared" si="2028"/>
        <v>2215</v>
      </c>
      <c r="AE620" s="22">
        <f t="shared" si="2029"/>
        <v>0</v>
      </c>
      <c r="AF620" s="22">
        <f t="shared" si="2030"/>
        <v>0</v>
      </c>
      <c r="AG620" s="22">
        <f>AG622</f>
        <v>0</v>
      </c>
      <c r="AH620" s="22">
        <f>AH622</f>
        <v>0</v>
      </c>
      <c r="AI620" s="22">
        <f>AI622</f>
        <v>0</v>
      </c>
      <c r="AJ620" s="22">
        <f t="shared" si="2031"/>
        <v>2215</v>
      </c>
      <c r="AK620" s="22">
        <f t="shared" si="2032"/>
        <v>0</v>
      </c>
      <c r="AL620" s="22">
        <f t="shared" si="2033"/>
        <v>0</v>
      </c>
      <c r="AM620" s="22">
        <f>AM622</f>
        <v>0</v>
      </c>
      <c r="AN620" s="22">
        <f>AN622</f>
        <v>0</v>
      </c>
      <c r="AO620" s="22">
        <f>AO622</f>
        <v>0</v>
      </c>
      <c r="AP620" s="22">
        <f t="shared" si="2034"/>
        <v>2215</v>
      </c>
      <c r="AQ620" s="22">
        <f t="shared" si="2035"/>
        <v>0</v>
      </c>
      <c r="AR620" s="22">
        <f t="shared" si="2036"/>
        <v>0</v>
      </c>
      <c r="AS620" s="22">
        <f>AS622</f>
        <v>0</v>
      </c>
      <c r="AT620" s="22">
        <f>AT622</f>
        <v>0</v>
      </c>
      <c r="AU620" s="22">
        <f>AU622</f>
        <v>0</v>
      </c>
      <c r="AV620" s="22">
        <f t="shared" si="2037"/>
        <v>2215</v>
      </c>
      <c r="AW620" s="22">
        <f t="shared" si="2038"/>
        <v>0</v>
      </c>
      <c r="AX620" s="22">
        <f t="shared" si="2039"/>
        <v>0</v>
      </c>
      <c r="AY620" s="22">
        <f>AY622</f>
        <v>0</v>
      </c>
      <c r="AZ620" s="22">
        <f>AZ622</f>
        <v>0</v>
      </c>
      <c r="BA620" s="22">
        <f>BA622</f>
        <v>0</v>
      </c>
      <c r="BB620" s="22">
        <f t="shared" si="2040"/>
        <v>2215</v>
      </c>
      <c r="BC620" s="22">
        <f t="shared" si="2041"/>
        <v>0</v>
      </c>
      <c r="BD620" s="22">
        <f t="shared" si="2042"/>
        <v>0</v>
      </c>
      <c r="BE620" s="22">
        <f>BE622</f>
        <v>0</v>
      </c>
      <c r="BF620" s="22">
        <f>BF622</f>
        <v>0</v>
      </c>
      <c r="BG620" s="22">
        <f>BG622</f>
        <v>0</v>
      </c>
      <c r="BH620" s="22">
        <f t="shared" si="2043"/>
        <v>2215</v>
      </c>
      <c r="BI620" s="22">
        <f t="shared" si="2044"/>
        <v>0</v>
      </c>
      <c r="BJ620" s="22">
        <f t="shared" si="2045"/>
        <v>0</v>
      </c>
      <c r="BK620" s="22">
        <f>BK622</f>
        <v>0</v>
      </c>
      <c r="BL620" s="22">
        <f>BL622</f>
        <v>0</v>
      </c>
      <c r="BM620" s="22">
        <f>BM622</f>
        <v>0</v>
      </c>
      <c r="BN620" s="22">
        <f t="shared" si="2046"/>
        <v>2215</v>
      </c>
      <c r="BO620" s="22">
        <f t="shared" si="2047"/>
        <v>0</v>
      </c>
      <c r="BP620" s="22">
        <f t="shared" si="2048"/>
        <v>0</v>
      </c>
      <c r="BQ620" s="22">
        <f>BQ622</f>
        <v>0</v>
      </c>
      <c r="BR620" s="22">
        <f>BR622</f>
        <v>0</v>
      </c>
      <c r="BS620" s="22">
        <f t="shared" si="2049"/>
        <v>2215</v>
      </c>
      <c r="BT620" s="22">
        <f t="shared" si="2050"/>
        <v>0</v>
      </c>
      <c r="BU620" s="22">
        <f t="shared" si="2051"/>
        <v>0</v>
      </c>
      <c r="BV620" s="22">
        <f>BV622</f>
        <v>0</v>
      </c>
      <c r="BW620" s="22">
        <f>BW622</f>
        <v>0</v>
      </c>
      <c r="BX620" s="22">
        <f t="shared" si="2052"/>
        <v>2215</v>
      </c>
      <c r="BY620" s="22">
        <f t="shared" si="2053"/>
        <v>0</v>
      </c>
      <c r="BZ620" s="22">
        <f t="shared" si="2054"/>
        <v>0</v>
      </c>
      <c r="CA620" s="22">
        <f>CA622+CA621</f>
        <v>995.32899999999995</v>
      </c>
      <c r="CB620" s="22">
        <f>CB622+CB621</f>
        <v>0</v>
      </c>
      <c r="CC620" s="22">
        <f>CC622+CC621</f>
        <v>0</v>
      </c>
      <c r="CD620" s="22">
        <f t="shared" si="1883"/>
        <v>3210.3289999999997</v>
      </c>
      <c r="CE620" s="22">
        <f>CE622+CE621</f>
        <v>0</v>
      </c>
      <c r="CF620" s="34">
        <f t="shared" si="2055"/>
        <v>3210.3289999999997</v>
      </c>
      <c r="CG620" s="22">
        <f t="shared" si="1884"/>
        <v>0</v>
      </c>
      <c r="CH620" s="22">
        <f>CH622+CH621</f>
        <v>0</v>
      </c>
      <c r="CI620" s="22">
        <f t="shared" si="2056"/>
        <v>0</v>
      </c>
      <c r="CJ620" s="22">
        <f t="shared" si="1885"/>
        <v>0</v>
      </c>
      <c r="CK620" s="22">
        <f>CK622+CK621</f>
        <v>0</v>
      </c>
      <c r="CL620" s="22">
        <f t="shared" si="2057"/>
        <v>0</v>
      </c>
      <c r="CM620" s="22">
        <f>CM622+CM621</f>
        <v>0</v>
      </c>
      <c r="CN620" s="15"/>
      <c r="CO620" s="35"/>
      <c r="CT620" s="5" t="s">
        <v>30</v>
      </c>
    </row>
    <row r="621" spans="1:99" x14ac:dyDescent="0.3">
      <c r="A621" s="32" t="s">
        <v>385</v>
      </c>
      <c r="B621" s="16">
        <v>610</v>
      </c>
      <c r="C621" s="32" t="s">
        <v>47</v>
      </c>
      <c r="D621" s="32" t="s">
        <v>313</v>
      </c>
      <c r="E621" s="33" t="s">
        <v>387</v>
      </c>
      <c r="F621" s="22"/>
      <c r="G621" s="22"/>
      <c r="H621" s="22"/>
      <c r="I621" s="22"/>
      <c r="J621" s="22"/>
      <c r="K621" s="22"/>
      <c r="L621" s="22"/>
      <c r="M621" s="22"/>
      <c r="N621" s="22"/>
      <c r="O621" s="22"/>
      <c r="P621" s="22"/>
      <c r="Q621" s="22"/>
      <c r="R621" s="22"/>
      <c r="S621" s="22"/>
      <c r="T621" s="22"/>
      <c r="U621" s="22"/>
      <c r="V621" s="22"/>
      <c r="W621" s="22"/>
      <c r="X621" s="22"/>
      <c r="Y621" s="22"/>
      <c r="Z621" s="22"/>
      <c r="AA621" s="22"/>
      <c r="AB621" s="22"/>
      <c r="AC621" s="22"/>
      <c r="AD621" s="22"/>
      <c r="AE621" s="22"/>
      <c r="AF621" s="22"/>
      <c r="AG621" s="22"/>
      <c r="AH621" s="22"/>
      <c r="AI621" s="22"/>
      <c r="AJ621" s="22"/>
      <c r="AK621" s="22"/>
      <c r="AL621" s="22"/>
      <c r="AM621" s="22"/>
      <c r="AN621" s="22"/>
      <c r="AO621" s="22"/>
      <c r="AP621" s="22"/>
      <c r="AQ621" s="22"/>
      <c r="AR621" s="22"/>
      <c r="AS621" s="22"/>
      <c r="AT621" s="22"/>
      <c r="AU621" s="22"/>
      <c r="AV621" s="22"/>
      <c r="AW621" s="22"/>
      <c r="AX621" s="22"/>
      <c r="AY621" s="22"/>
      <c r="AZ621" s="22"/>
      <c r="BA621" s="22"/>
      <c r="BB621" s="22"/>
      <c r="BC621" s="22"/>
      <c r="BD621" s="22"/>
      <c r="BE621" s="22"/>
      <c r="BF621" s="22"/>
      <c r="BG621" s="22"/>
      <c r="BH621" s="22"/>
      <c r="BI621" s="22"/>
      <c r="BJ621" s="22"/>
      <c r="BK621" s="22"/>
      <c r="BL621" s="22"/>
      <c r="BM621" s="22"/>
      <c r="BN621" s="22"/>
      <c r="BO621" s="22"/>
      <c r="BP621" s="22"/>
      <c r="BQ621" s="22"/>
      <c r="BR621" s="22"/>
      <c r="BS621" s="22"/>
      <c r="BT621" s="22"/>
      <c r="BU621" s="22"/>
      <c r="BV621" s="22"/>
      <c r="BW621" s="22"/>
      <c r="BX621" s="22"/>
      <c r="BY621" s="22"/>
      <c r="BZ621" s="22"/>
      <c r="CA621" s="22">
        <v>995.32899999999995</v>
      </c>
      <c r="CB621" s="22"/>
      <c r="CC621" s="22"/>
      <c r="CD621" s="22">
        <f t="shared" ref="CD621:CD684" si="2150">BX621+CA621</f>
        <v>995.32899999999995</v>
      </c>
      <c r="CE621" s="22"/>
      <c r="CF621" s="34">
        <f t="shared" si="2055"/>
        <v>995.32899999999995</v>
      </c>
      <c r="CG621" s="22">
        <f t="shared" ref="CG621:CG684" si="2151">BY621+CB621</f>
        <v>0</v>
      </c>
      <c r="CH621" s="22"/>
      <c r="CI621" s="22">
        <f t="shared" si="2056"/>
        <v>0</v>
      </c>
      <c r="CJ621" s="22">
        <f t="shared" ref="CJ621:CJ684" si="2152">BZ621+CC621</f>
        <v>0</v>
      </c>
      <c r="CK621" s="22"/>
      <c r="CL621" s="22">
        <f t="shared" si="2057"/>
        <v>0</v>
      </c>
      <c r="CM621" s="22"/>
      <c r="CN621" s="15"/>
      <c r="CO621" s="35"/>
    </row>
    <row r="622" spans="1:99" x14ac:dyDescent="0.3">
      <c r="A622" s="32" t="s">
        <v>385</v>
      </c>
      <c r="B622" s="16">
        <v>610</v>
      </c>
      <c r="C622" s="32" t="s">
        <v>49</v>
      </c>
      <c r="D622" s="32" t="s">
        <v>42</v>
      </c>
      <c r="E622" s="33" t="s">
        <v>50</v>
      </c>
      <c r="F622" s="22">
        <v>2215</v>
      </c>
      <c r="G622" s="22"/>
      <c r="H622" s="22"/>
      <c r="I622" s="22"/>
      <c r="J622" s="22"/>
      <c r="K622" s="22"/>
      <c r="L622" s="22">
        <f t="shared" si="2019"/>
        <v>2215</v>
      </c>
      <c r="M622" s="22">
        <f t="shared" si="2020"/>
        <v>0</v>
      </c>
      <c r="N622" s="22">
        <f t="shared" si="2021"/>
        <v>0</v>
      </c>
      <c r="O622" s="22"/>
      <c r="P622" s="22"/>
      <c r="Q622" s="22"/>
      <c r="R622" s="22">
        <f t="shared" si="2022"/>
        <v>2215</v>
      </c>
      <c r="S622" s="22">
        <f t="shared" si="2023"/>
        <v>0</v>
      </c>
      <c r="T622" s="22">
        <f t="shared" si="2024"/>
        <v>0</v>
      </c>
      <c r="U622" s="22"/>
      <c r="V622" s="22"/>
      <c r="W622" s="22"/>
      <c r="X622" s="22">
        <f t="shared" si="2025"/>
        <v>2215</v>
      </c>
      <c r="Y622" s="22">
        <f t="shared" si="2026"/>
        <v>0</v>
      </c>
      <c r="Z622" s="22">
        <f t="shared" si="2027"/>
        <v>0</v>
      </c>
      <c r="AA622" s="22"/>
      <c r="AB622" s="22"/>
      <c r="AC622" s="22"/>
      <c r="AD622" s="22">
        <f t="shared" si="2028"/>
        <v>2215</v>
      </c>
      <c r="AE622" s="22">
        <f t="shared" si="2029"/>
        <v>0</v>
      </c>
      <c r="AF622" s="22">
        <f t="shared" si="2030"/>
        <v>0</v>
      </c>
      <c r="AG622" s="22"/>
      <c r="AH622" s="22"/>
      <c r="AI622" s="22"/>
      <c r="AJ622" s="22">
        <f t="shared" si="2031"/>
        <v>2215</v>
      </c>
      <c r="AK622" s="22">
        <f t="shared" si="2032"/>
        <v>0</v>
      </c>
      <c r="AL622" s="22">
        <f t="shared" si="2033"/>
        <v>0</v>
      </c>
      <c r="AM622" s="22"/>
      <c r="AN622" s="22"/>
      <c r="AO622" s="22"/>
      <c r="AP622" s="22">
        <f t="shared" si="2034"/>
        <v>2215</v>
      </c>
      <c r="AQ622" s="22">
        <f t="shared" si="2035"/>
        <v>0</v>
      </c>
      <c r="AR622" s="22">
        <f t="shared" si="2036"/>
        <v>0</v>
      </c>
      <c r="AS622" s="22"/>
      <c r="AT622" s="22"/>
      <c r="AU622" s="22"/>
      <c r="AV622" s="22">
        <f t="shared" si="2037"/>
        <v>2215</v>
      </c>
      <c r="AW622" s="22">
        <f t="shared" si="2038"/>
        <v>0</v>
      </c>
      <c r="AX622" s="22">
        <f t="shared" si="2039"/>
        <v>0</v>
      </c>
      <c r="AY622" s="22"/>
      <c r="AZ622" s="22"/>
      <c r="BA622" s="22"/>
      <c r="BB622" s="22">
        <f t="shared" si="2040"/>
        <v>2215</v>
      </c>
      <c r="BC622" s="22">
        <f t="shared" si="2041"/>
        <v>0</v>
      </c>
      <c r="BD622" s="22">
        <f t="shared" si="2042"/>
        <v>0</v>
      </c>
      <c r="BE622" s="22"/>
      <c r="BF622" s="22"/>
      <c r="BG622" s="22"/>
      <c r="BH622" s="22">
        <f t="shared" si="2043"/>
        <v>2215</v>
      </c>
      <c r="BI622" s="22">
        <f t="shared" si="2044"/>
        <v>0</v>
      </c>
      <c r="BJ622" s="22">
        <f t="shared" si="2045"/>
        <v>0</v>
      </c>
      <c r="BK622" s="22"/>
      <c r="BL622" s="22"/>
      <c r="BM622" s="22"/>
      <c r="BN622" s="22">
        <f t="shared" si="2046"/>
        <v>2215</v>
      </c>
      <c r="BO622" s="22">
        <f t="shared" si="2047"/>
        <v>0</v>
      </c>
      <c r="BP622" s="22">
        <f t="shared" si="2048"/>
        <v>0</v>
      </c>
      <c r="BQ622" s="22"/>
      <c r="BR622" s="22"/>
      <c r="BS622" s="22">
        <f t="shared" si="2049"/>
        <v>2215</v>
      </c>
      <c r="BT622" s="22">
        <f t="shared" si="2050"/>
        <v>0</v>
      </c>
      <c r="BU622" s="22">
        <f t="shared" si="2051"/>
        <v>0</v>
      </c>
      <c r="BV622" s="22"/>
      <c r="BW622" s="22"/>
      <c r="BX622" s="22">
        <f t="shared" si="2052"/>
        <v>2215</v>
      </c>
      <c r="BY622" s="22">
        <f t="shared" si="2053"/>
        <v>0</v>
      </c>
      <c r="BZ622" s="22">
        <f t="shared" si="2054"/>
        <v>0</v>
      </c>
      <c r="CA622" s="22"/>
      <c r="CB622" s="22"/>
      <c r="CC622" s="22"/>
      <c r="CD622" s="22">
        <f t="shared" si="2150"/>
        <v>2215</v>
      </c>
      <c r="CE622" s="22"/>
      <c r="CF622" s="34">
        <f t="shared" si="2055"/>
        <v>2215</v>
      </c>
      <c r="CG622" s="22">
        <f t="shared" si="2151"/>
        <v>0</v>
      </c>
      <c r="CH622" s="22"/>
      <c r="CI622" s="22">
        <f t="shared" si="2056"/>
        <v>0</v>
      </c>
      <c r="CJ622" s="22">
        <f t="shared" si="2152"/>
        <v>0</v>
      </c>
      <c r="CK622" s="22"/>
      <c r="CL622" s="22">
        <f t="shared" si="2057"/>
        <v>0</v>
      </c>
      <c r="CM622" s="22"/>
      <c r="CN622" s="15"/>
      <c r="CO622" s="35"/>
    </row>
    <row r="623" spans="1:99" x14ac:dyDescent="0.3">
      <c r="A623" s="32" t="s">
        <v>385</v>
      </c>
      <c r="B623" s="16">
        <v>620</v>
      </c>
      <c r="C623" s="32"/>
      <c r="D623" s="32"/>
      <c r="E623" s="33" t="s">
        <v>46</v>
      </c>
      <c r="F623" s="22">
        <f t="shared" ref="F623:K623" si="2153">F624+F625+F626</f>
        <v>21554.400000000001</v>
      </c>
      <c r="G623" s="22">
        <f t="shared" si="2153"/>
        <v>21102.7</v>
      </c>
      <c r="H623" s="22">
        <f t="shared" si="2153"/>
        <v>21102.7</v>
      </c>
      <c r="I623" s="22">
        <f t="shared" si="2153"/>
        <v>0</v>
      </c>
      <c r="J623" s="22">
        <f t="shared" si="2153"/>
        <v>0</v>
      </c>
      <c r="K623" s="22">
        <f t="shared" si="2153"/>
        <v>0</v>
      </c>
      <c r="L623" s="22">
        <f t="shared" si="2019"/>
        <v>21554.400000000001</v>
      </c>
      <c r="M623" s="22">
        <f t="shared" si="2020"/>
        <v>21102.7</v>
      </c>
      <c r="N623" s="22">
        <f t="shared" si="2021"/>
        <v>21102.7</v>
      </c>
      <c r="O623" s="22">
        <f>O624+O625+O626</f>
        <v>0</v>
      </c>
      <c r="P623" s="22">
        <f>P624+P625+P626</f>
        <v>0</v>
      </c>
      <c r="Q623" s="22">
        <f>Q624+Q625+Q626</f>
        <v>0</v>
      </c>
      <c r="R623" s="22">
        <f t="shared" si="2022"/>
        <v>21554.400000000001</v>
      </c>
      <c r="S623" s="22">
        <f t="shared" si="2023"/>
        <v>21102.7</v>
      </c>
      <c r="T623" s="22">
        <f t="shared" si="2024"/>
        <v>21102.7</v>
      </c>
      <c r="U623" s="22">
        <f>U624+U625+U626</f>
        <v>0</v>
      </c>
      <c r="V623" s="22">
        <f>V624+V625+V626</f>
        <v>0</v>
      </c>
      <c r="W623" s="22">
        <f>W624+W625+W626</f>
        <v>0</v>
      </c>
      <c r="X623" s="22">
        <f t="shared" si="2025"/>
        <v>21554.400000000001</v>
      </c>
      <c r="Y623" s="22">
        <f t="shared" si="2026"/>
        <v>21102.7</v>
      </c>
      <c r="Z623" s="22">
        <f t="shared" si="2027"/>
        <v>21102.7</v>
      </c>
      <c r="AA623" s="22">
        <f>AA624+AA625+AA626</f>
        <v>0</v>
      </c>
      <c r="AB623" s="22">
        <f>AB624+AB625+AB626</f>
        <v>0</v>
      </c>
      <c r="AC623" s="22">
        <f>AC624+AC625+AC626</f>
        <v>0</v>
      </c>
      <c r="AD623" s="22">
        <f t="shared" si="2028"/>
        <v>21554.400000000001</v>
      </c>
      <c r="AE623" s="22">
        <f t="shared" si="2029"/>
        <v>21102.7</v>
      </c>
      <c r="AF623" s="22">
        <f t="shared" si="2030"/>
        <v>21102.7</v>
      </c>
      <c r="AG623" s="22">
        <f>AG624+AG625+AG626</f>
        <v>0</v>
      </c>
      <c r="AH623" s="22">
        <f>AH624+AH625+AH626</f>
        <v>0</v>
      </c>
      <c r="AI623" s="22">
        <f>AI624+AI625+AI626</f>
        <v>0</v>
      </c>
      <c r="AJ623" s="22">
        <f t="shared" si="2031"/>
        <v>21554.400000000001</v>
      </c>
      <c r="AK623" s="22">
        <f t="shared" si="2032"/>
        <v>21102.7</v>
      </c>
      <c r="AL623" s="22">
        <f t="shared" si="2033"/>
        <v>21102.7</v>
      </c>
      <c r="AM623" s="22">
        <f>AM624+AM625+AM626</f>
        <v>0</v>
      </c>
      <c r="AN623" s="22">
        <f>AN624+AN625+AN626</f>
        <v>0</v>
      </c>
      <c r="AO623" s="22">
        <f>AO624+AO625+AO626</f>
        <v>0</v>
      </c>
      <c r="AP623" s="22">
        <f t="shared" si="2034"/>
        <v>21554.400000000001</v>
      </c>
      <c r="AQ623" s="22">
        <f t="shared" si="2035"/>
        <v>21102.7</v>
      </c>
      <c r="AR623" s="22">
        <f t="shared" si="2036"/>
        <v>21102.7</v>
      </c>
      <c r="AS623" s="22">
        <f>AS624+AS625+AS626</f>
        <v>0</v>
      </c>
      <c r="AT623" s="22">
        <f>AT624+AT625+AT626</f>
        <v>0</v>
      </c>
      <c r="AU623" s="22">
        <f>AU624+AU625+AU626</f>
        <v>0</v>
      </c>
      <c r="AV623" s="22">
        <f t="shared" si="2037"/>
        <v>21554.400000000001</v>
      </c>
      <c r="AW623" s="22">
        <f t="shared" si="2038"/>
        <v>21102.7</v>
      </c>
      <c r="AX623" s="22">
        <f t="shared" si="2039"/>
        <v>21102.7</v>
      </c>
      <c r="AY623" s="22">
        <f>AY624+AY625+AY626</f>
        <v>0</v>
      </c>
      <c r="AZ623" s="22">
        <f>AZ624+AZ625+AZ626</f>
        <v>0</v>
      </c>
      <c r="BA623" s="22">
        <f>BA624+BA625+BA626</f>
        <v>0</v>
      </c>
      <c r="BB623" s="22">
        <f t="shared" si="2040"/>
        <v>21554.400000000001</v>
      </c>
      <c r="BC623" s="22">
        <f t="shared" si="2041"/>
        <v>21102.7</v>
      </c>
      <c r="BD623" s="22">
        <f t="shared" si="2042"/>
        <v>21102.7</v>
      </c>
      <c r="BE623" s="22">
        <f>BE624+BE625+BE626</f>
        <v>0</v>
      </c>
      <c r="BF623" s="22">
        <f>BF624+BF625+BF626</f>
        <v>0</v>
      </c>
      <c r="BG623" s="22">
        <f>BG624+BG625+BG626</f>
        <v>0</v>
      </c>
      <c r="BH623" s="22">
        <f t="shared" si="2043"/>
        <v>21554.400000000001</v>
      </c>
      <c r="BI623" s="22">
        <f t="shared" si="2044"/>
        <v>21102.7</v>
      </c>
      <c r="BJ623" s="22">
        <f t="shared" si="2045"/>
        <v>21102.7</v>
      </c>
      <c r="BK623" s="22">
        <f>BK624+BK625+BK626</f>
        <v>0</v>
      </c>
      <c r="BL623" s="22">
        <f>BL624+BL625+BL626</f>
        <v>0</v>
      </c>
      <c r="BM623" s="22">
        <f>BM624+BM625+BM626</f>
        <v>0</v>
      </c>
      <c r="BN623" s="22">
        <f t="shared" si="2046"/>
        <v>21554.400000000001</v>
      </c>
      <c r="BO623" s="22">
        <f t="shared" si="2047"/>
        <v>21102.7</v>
      </c>
      <c r="BP623" s="22">
        <f t="shared" si="2048"/>
        <v>21102.7</v>
      </c>
      <c r="BQ623" s="22">
        <f>BQ624+BQ625+BQ626</f>
        <v>0</v>
      </c>
      <c r="BR623" s="22">
        <f>BR624+BR625+BR626</f>
        <v>0</v>
      </c>
      <c r="BS623" s="22">
        <f t="shared" si="2049"/>
        <v>21554.400000000001</v>
      </c>
      <c r="BT623" s="22">
        <f t="shared" si="2050"/>
        <v>21102.7</v>
      </c>
      <c r="BU623" s="22">
        <f t="shared" si="2051"/>
        <v>21102.7</v>
      </c>
      <c r="BV623" s="22">
        <f>BV624+BV625+BV626</f>
        <v>0</v>
      </c>
      <c r="BW623" s="22">
        <f>BW624+BW625+BW626</f>
        <v>0</v>
      </c>
      <c r="BX623" s="22">
        <f t="shared" si="2052"/>
        <v>21554.400000000001</v>
      </c>
      <c r="BY623" s="22">
        <f t="shared" si="2053"/>
        <v>21102.7</v>
      </c>
      <c r="BZ623" s="22">
        <f t="shared" si="2054"/>
        <v>21102.7</v>
      </c>
      <c r="CA623" s="22">
        <f>CA624+CA625+CA626</f>
        <v>670</v>
      </c>
      <c r="CB623" s="22">
        <f>CB624+CB625+CB626</f>
        <v>0</v>
      </c>
      <c r="CC623" s="22">
        <f>CC624+CC625+CC626</f>
        <v>0</v>
      </c>
      <c r="CD623" s="22">
        <f t="shared" si="2150"/>
        <v>22224.400000000001</v>
      </c>
      <c r="CE623" s="22">
        <f>CE624+CE625+CE626</f>
        <v>0</v>
      </c>
      <c r="CF623" s="34">
        <f t="shared" si="2055"/>
        <v>22224.400000000001</v>
      </c>
      <c r="CG623" s="22">
        <f t="shared" si="2151"/>
        <v>21102.7</v>
      </c>
      <c r="CH623" s="22">
        <f>CH624+CH625+CH626</f>
        <v>0</v>
      </c>
      <c r="CI623" s="22">
        <f t="shared" si="2056"/>
        <v>21102.7</v>
      </c>
      <c r="CJ623" s="22">
        <f t="shared" si="2152"/>
        <v>21102.7</v>
      </c>
      <c r="CK623" s="22">
        <f>CK624+CK625+CK626</f>
        <v>0</v>
      </c>
      <c r="CL623" s="22">
        <f t="shared" si="2057"/>
        <v>21102.7</v>
      </c>
      <c r="CM623" s="22">
        <f>CM624+CM625+CM626</f>
        <v>0</v>
      </c>
      <c r="CN623" s="15"/>
      <c r="CO623" s="35"/>
      <c r="CT623" s="5" t="s">
        <v>30</v>
      </c>
    </row>
    <row r="624" spans="1:99" x14ac:dyDescent="0.3">
      <c r="A624" s="32" t="s">
        <v>385</v>
      </c>
      <c r="B624" s="16">
        <v>620</v>
      </c>
      <c r="C624" s="32" t="s">
        <v>47</v>
      </c>
      <c r="D624" s="32" t="s">
        <v>313</v>
      </c>
      <c r="E624" s="33" t="s">
        <v>387</v>
      </c>
      <c r="F624" s="22">
        <v>13150</v>
      </c>
      <c r="G624" s="22">
        <v>19554.5</v>
      </c>
      <c r="H624" s="22">
        <v>21102.7</v>
      </c>
      <c r="I624" s="22"/>
      <c r="J624" s="22"/>
      <c r="K624" s="22"/>
      <c r="L624" s="22">
        <f t="shared" si="2019"/>
        <v>13150</v>
      </c>
      <c r="M624" s="22">
        <f t="shared" si="2020"/>
        <v>19554.5</v>
      </c>
      <c r="N624" s="22">
        <f t="shared" si="2021"/>
        <v>21102.7</v>
      </c>
      <c r="O624" s="22"/>
      <c r="P624" s="22"/>
      <c r="Q624" s="22"/>
      <c r="R624" s="22">
        <f t="shared" si="2022"/>
        <v>13150</v>
      </c>
      <c r="S624" s="22">
        <f t="shared" si="2023"/>
        <v>19554.5</v>
      </c>
      <c r="T624" s="22">
        <f t="shared" si="2024"/>
        <v>21102.7</v>
      </c>
      <c r="U624" s="22"/>
      <c r="V624" s="22"/>
      <c r="W624" s="22"/>
      <c r="X624" s="22">
        <f t="shared" si="2025"/>
        <v>13150</v>
      </c>
      <c r="Y624" s="22">
        <f t="shared" si="2026"/>
        <v>19554.5</v>
      </c>
      <c r="Z624" s="22">
        <f t="shared" si="2027"/>
        <v>21102.7</v>
      </c>
      <c r="AA624" s="22"/>
      <c r="AB624" s="22"/>
      <c r="AC624" s="22"/>
      <c r="AD624" s="22">
        <f t="shared" si="2028"/>
        <v>13150</v>
      </c>
      <c r="AE624" s="22">
        <f t="shared" si="2029"/>
        <v>19554.5</v>
      </c>
      <c r="AF624" s="22">
        <f t="shared" si="2030"/>
        <v>21102.7</v>
      </c>
      <c r="AG624" s="22"/>
      <c r="AH624" s="22"/>
      <c r="AI624" s="22"/>
      <c r="AJ624" s="22">
        <f t="shared" si="2031"/>
        <v>13150</v>
      </c>
      <c r="AK624" s="22">
        <f t="shared" si="2032"/>
        <v>19554.5</v>
      </c>
      <c r="AL624" s="22">
        <f t="shared" si="2033"/>
        <v>21102.7</v>
      </c>
      <c r="AM624" s="22"/>
      <c r="AN624" s="22"/>
      <c r="AO624" s="22"/>
      <c r="AP624" s="22">
        <f t="shared" si="2034"/>
        <v>13150</v>
      </c>
      <c r="AQ624" s="22">
        <f t="shared" si="2035"/>
        <v>19554.5</v>
      </c>
      <c r="AR624" s="22">
        <f t="shared" si="2036"/>
        <v>21102.7</v>
      </c>
      <c r="AS624" s="22"/>
      <c r="AT624" s="22"/>
      <c r="AU624" s="22"/>
      <c r="AV624" s="22">
        <f t="shared" si="2037"/>
        <v>13150</v>
      </c>
      <c r="AW624" s="22">
        <f t="shared" si="2038"/>
        <v>19554.5</v>
      </c>
      <c r="AX624" s="22">
        <f t="shared" si="2039"/>
        <v>21102.7</v>
      </c>
      <c r="AY624" s="22"/>
      <c r="AZ624" s="22"/>
      <c r="BA624" s="22"/>
      <c r="BB624" s="22">
        <f t="shared" si="2040"/>
        <v>13150</v>
      </c>
      <c r="BC624" s="22">
        <f t="shared" si="2041"/>
        <v>19554.5</v>
      </c>
      <c r="BD624" s="22">
        <f t="shared" si="2042"/>
        <v>21102.7</v>
      </c>
      <c r="BE624" s="22"/>
      <c r="BF624" s="22"/>
      <c r="BG624" s="22"/>
      <c r="BH624" s="22">
        <f t="shared" si="2043"/>
        <v>13150</v>
      </c>
      <c r="BI624" s="22">
        <f t="shared" si="2044"/>
        <v>19554.5</v>
      </c>
      <c r="BJ624" s="22">
        <f t="shared" si="2045"/>
        <v>21102.7</v>
      </c>
      <c r="BK624" s="22"/>
      <c r="BL624" s="22"/>
      <c r="BM624" s="22"/>
      <c r="BN624" s="22">
        <f t="shared" si="2046"/>
        <v>13150</v>
      </c>
      <c r="BO624" s="22">
        <f t="shared" si="2047"/>
        <v>19554.5</v>
      </c>
      <c r="BP624" s="22">
        <f t="shared" si="2048"/>
        <v>21102.7</v>
      </c>
      <c r="BQ624" s="22"/>
      <c r="BR624" s="22"/>
      <c r="BS624" s="22">
        <f t="shared" si="2049"/>
        <v>13150</v>
      </c>
      <c r="BT624" s="22">
        <f t="shared" si="2050"/>
        <v>19554.5</v>
      </c>
      <c r="BU624" s="22">
        <f t="shared" si="2051"/>
        <v>21102.7</v>
      </c>
      <c r="BV624" s="22"/>
      <c r="BW624" s="22"/>
      <c r="BX624" s="22">
        <f t="shared" si="2052"/>
        <v>13150</v>
      </c>
      <c r="BY624" s="22">
        <f t="shared" si="2053"/>
        <v>19554.5</v>
      </c>
      <c r="BZ624" s="22">
        <f t="shared" si="2054"/>
        <v>21102.7</v>
      </c>
      <c r="CA624" s="22">
        <v>670</v>
      </c>
      <c r="CB624" s="22"/>
      <c r="CC624" s="22"/>
      <c r="CD624" s="22">
        <f t="shared" si="2150"/>
        <v>13820</v>
      </c>
      <c r="CE624" s="22"/>
      <c r="CF624" s="34">
        <f t="shared" si="2055"/>
        <v>13820</v>
      </c>
      <c r="CG624" s="22">
        <f t="shared" si="2151"/>
        <v>19554.5</v>
      </c>
      <c r="CH624" s="22"/>
      <c r="CI624" s="22">
        <f t="shared" si="2056"/>
        <v>19554.5</v>
      </c>
      <c r="CJ624" s="22">
        <f t="shared" si="2152"/>
        <v>21102.7</v>
      </c>
      <c r="CK624" s="22"/>
      <c r="CL624" s="22">
        <f t="shared" si="2057"/>
        <v>21102.7</v>
      </c>
      <c r="CM624" s="22"/>
      <c r="CN624" s="15"/>
      <c r="CO624" s="35"/>
    </row>
    <row r="625" spans="1:99" x14ac:dyDescent="0.3">
      <c r="A625" s="32" t="s">
        <v>385</v>
      </c>
      <c r="B625" s="16">
        <v>620</v>
      </c>
      <c r="C625" s="32" t="s">
        <v>47</v>
      </c>
      <c r="D625" s="32" t="s">
        <v>67</v>
      </c>
      <c r="E625" s="33" t="s">
        <v>217</v>
      </c>
      <c r="F625" s="22">
        <v>8404.4</v>
      </c>
      <c r="G625" s="22"/>
      <c r="H625" s="22"/>
      <c r="I625" s="22"/>
      <c r="J625" s="22"/>
      <c r="K625" s="22"/>
      <c r="L625" s="22">
        <f t="shared" si="2019"/>
        <v>8404.4</v>
      </c>
      <c r="M625" s="22">
        <f t="shared" si="2020"/>
        <v>0</v>
      </c>
      <c r="N625" s="22">
        <f t="shared" si="2021"/>
        <v>0</v>
      </c>
      <c r="O625" s="22"/>
      <c r="P625" s="22"/>
      <c r="Q625" s="22"/>
      <c r="R625" s="22">
        <f t="shared" si="2022"/>
        <v>8404.4</v>
      </c>
      <c r="S625" s="22">
        <f t="shared" si="2023"/>
        <v>0</v>
      </c>
      <c r="T625" s="22">
        <f t="shared" si="2024"/>
        <v>0</v>
      </c>
      <c r="U625" s="22"/>
      <c r="V625" s="22"/>
      <c r="W625" s="22"/>
      <c r="X625" s="22">
        <f t="shared" si="2025"/>
        <v>8404.4</v>
      </c>
      <c r="Y625" s="22">
        <f t="shared" si="2026"/>
        <v>0</v>
      </c>
      <c r="Z625" s="22">
        <f t="shared" si="2027"/>
        <v>0</v>
      </c>
      <c r="AA625" s="22"/>
      <c r="AB625" s="22"/>
      <c r="AC625" s="22"/>
      <c r="AD625" s="22">
        <f t="shared" si="2028"/>
        <v>8404.4</v>
      </c>
      <c r="AE625" s="22">
        <f t="shared" si="2029"/>
        <v>0</v>
      </c>
      <c r="AF625" s="22">
        <f t="shared" si="2030"/>
        <v>0</v>
      </c>
      <c r="AG625" s="22"/>
      <c r="AH625" s="22"/>
      <c r="AI625" s="22"/>
      <c r="AJ625" s="22">
        <f t="shared" si="2031"/>
        <v>8404.4</v>
      </c>
      <c r="AK625" s="22">
        <f t="shared" si="2032"/>
        <v>0</v>
      </c>
      <c r="AL625" s="22">
        <f t="shared" si="2033"/>
        <v>0</v>
      </c>
      <c r="AM625" s="22"/>
      <c r="AN625" s="22"/>
      <c r="AO625" s="22"/>
      <c r="AP625" s="22">
        <f t="shared" si="2034"/>
        <v>8404.4</v>
      </c>
      <c r="AQ625" s="22">
        <f t="shared" si="2035"/>
        <v>0</v>
      </c>
      <c r="AR625" s="22">
        <f t="shared" si="2036"/>
        <v>0</v>
      </c>
      <c r="AS625" s="22"/>
      <c r="AT625" s="22"/>
      <c r="AU625" s="22"/>
      <c r="AV625" s="22">
        <f t="shared" si="2037"/>
        <v>8404.4</v>
      </c>
      <c r="AW625" s="22">
        <f t="shared" si="2038"/>
        <v>0</v>
      </c>
      <c r="AX625" s="22">
        <f t="shared" si="2039"/>
        <v>0</v>
      </c>
      <c r="AY625" s="22"/>
      <c r="AZ625" s="22"/>
      <c r="BA625" s="22"/>
      <c r="BB625" s="22">
        <f t="shared" si="2040"/>
        <v>8404.4</v>
      </c>
      <c r="BC625" s="22">
        <f t="shared" si="2041"/>
        <v>0</v>
      </c>
      <c r="BD625" s="22">
        <f t="shared" si="2042"/>
        <v>0</v>
      </c>
      <c r="BE625" s="22"/>
      <c r="BF625" s="22"/>
      <c r="BG625" s="22"/>
      <c r="BH625" s="22">
        <f t="shared" si="2043"/>
        <v>8404.4</v>
      </c>
      <c r="BI625" s="22">
        <f t="shared" si="2044"/>
        <v>0</v>
      </c>
      <c r="BJ625" s="22">
        <f t="shared" si="2045"/>
        <v>0</v>
      </c>
      <c r="BK625" s="22"/>
      <c r="BL625" s="22"/>
      <c r="BM625" s="22"/>
      <c r="BN625" s="22">
        <f t="shared" si="2046"/>
        <v>8404.4</v>
      </c>
      <c r="BO625" s="22">
        <f t="shared" si="2047"/>
        <v>0</v>
      </c>
      <c r="BP625" s="22">
        <f t="shared" si="2048"/>
        <v>0</v>
      </c>
      <c r="BQ625" s="22"/>
      <c r="BR625" s="22"/>
      <c r="BS625" s="22">
        <f t="shared" si="2049"/>
        <v>8404.4</v>
      </c>
      <c r="BT625" s="22">
        <f t="shared" si="2050"/>
        <v>0</v>
      </c>
      <c r="BU625" s="22">
        <f t="shared" si="2051"/>
        <v>0</v>
      </c>
      <c r="BV625" s="22"/>
      <c r="BW625" s="22"/>
      <c r="BX625" s="22">
        <f t="shared" si="2052"/>
        <v>8404.4</v>
      </c>
      <c r="BY625" s="22">
        <f t="shared" si="2053"/>
        <v>0</v>
      </c>
      <c r="BZ625" s="22">
        <f t="shared" si="2054"/>
        <v>0</v>
      </c>
      <c r="CA625" s="22"/>
      <c r="CB625" s="22"/>
      <c r="CC625" s="22"/>
      <c r="CD625" s="22">
        <f t="shared" si="2150"/>
        <v>8404.4</v>
      </c>
      <c r="CE625" s="22"/>
      <c r="CF625" s="34">
        <f t="shared" si="2055"/>
        <v>8404.4</v>
      </c>
      <c r="CG625" s="22">
        <f t="shared" si="2151"/>
        <v>0</v>
      </c>
      <c r="CH625" s="22"/>
      <c r="CI625" s="22">
        <f t="shared" si="2056"/>
        <v>0</v>
      </c>
      <c r="CJ625" s="22">
        <f t="shared" si="2152"/>
        <v>0</v>
      </c>
      <c r="CK625" s="22"/>
      <c r="CL625" s="22">
        <f t="shared" si="2057"/>
        <v>0</v>
      </c>
      <c r="CM625" s="22"/>
      <c r="CN625" s="15"/>
      <c r="CO625" s="35"/>
    </row>
    <row r="626" spans="1:99" x14ac:dyDescent="0.3">
      <c r="A626" s="32" t="s">
        <v>385</v>
      </c>
      <c r="B626" s="16">
        <v>620</v>
      </c>
      <c r="C626" s="32" t="s">
        <v>49</v>
      </c>
      <c r="D626" s="32" t="s">
        <v>42</v>
      </c>
      <c r="E626" s="33" t="s">
        <v>50</v>
      </c>
      <c r="F626" s="22"/>
      <c r="G626" s="22">
        <v>1548.2</v>
      </c>
      <c r="H626" s="22"/>
      <c r="I626" s="22"/>
      <c r="J626" s="22"/>
      <c r="K626" s="22"/>
      <c r="L626" s="22">
        <f t="shared" si="2019"/>
        <v>0</v>
      </c>
      <c r="M626" s="22">
        <f t="shared" si="2020"/>
        <v>1548.2</v>
      </c>
      <c r="N626" s="22">
        <f t="shared" si="2021"/>
        <v>0</v>
      </c>
      <c r="O626" s="22"/>
      <c r="P626" s="22"/>
      <c r="Q626" s="22"/>
      <c r="R626" s="22">
        <f t="shared" si="2022"/>
        <v>0</v>
      </c>
      <c r="S626" s="22">
        <f t="shared" si="2023"/>
        <v>1548.2</v>
      </c>
      <c r="T626" s="22">
        <f t="shared" si="2024"/>
        <v>0</v>
      </c>
      <c r="U626" s="22"/>
      <c r="V626" s="22"/>
      <c r="W626" s="22"/>
      <c r="X626" s="22">
        <f t="shared" si="2025"/>
        <v>0</v>
      </c>
      <c r="Y626" s="22">
        <f t="shared" si="2026"/>
        <v>1548.2</v>
      </c>
      <c r="Z626" s="22">
        <f t="shared" si="2027"/>
        <v>0</v>
      </c>
      <c r="AA626" s="22"/>
      <c r="AB626" s="22"/>
      <c r="AC626" s="22"/>
      <c r="AD626" s="22">
        <f t="shared" si="2028"/>
        <v>0</v>
      </c>
      <c r="AE626" s="22">
        <f t="shared" si="2029"/>
        <v>1548.2</v>
      </c>
      <c r="AF626" s="22">
        <f t="shared" si="2030"/>
        <v>0</v>
      </c>
      <c r="AG626" s="22"/>
      <c r="AH626" s="22"/>
      <c r="AI626" s="22"/>
      <c r="AJ626" s="22">
        <f t="shared" si="2031"/>
        <v>0</v>
      </c>
      <c r="AK626" s="22">
        <f t="shared" si="2032"/>
        <v>1548.2</v>
      </c>
      <c r="AL626" s="22">
        <f t="shared" si="2033"/>
        <v>0</v>
      </c>
      <c r="AM626" s="22"/>
      <c r="AN626" s="22"/>
      <c r="AO626" s="22"/>
      <c r="AP626" s="22">
        <f t="shared" si="2034"/>
        <v>0</v>
      </c>
      <c r="AQ626" s="22">
        <f t="shared" si="2035"/>
        <v>1548.2</v>
      </c>
      <c r="AR626" s="22">
        <f t="shared" si="2036"/>
        <v>0</v>
      </c>
      <c r="AS626" s="22"/>
      <c r="AT626" s="22"/>
      <c r="AU626" s="22"/>
      <c r="AV626" s="22">
        <f t="shared" si="2037"/>
        <v>0</v>
      </c>
      <c r="AW626" s="22">
        <f t="shared" si="2038"/>
        <v>1548.2</v>
      </c>
      <c r="AX626" s="22">
        <f t="shared" si="2039"/>
        <v>0</v>
      </c>
      <c r="AY626" s="22"/>
      <c r="AZ626" s="22"/>
      <c r="BA626" s="22"/>
      <c r="BB626" s="22">
        <f t="shared" si="2040"/>
        <v>0</v>
      </c>
      <c r="BC626" s="22">
        <f t="shared" si="2041"/>
        <v>1548.2</v>
      </c>
      <c r="BD626" s="22">
        <f t="shared" si="2042"/>
        <v>0</v>
      </c>
      <c r="BE626" s="22"/>
      <c r="BF626" s="22"/>
      <c r="BG626" s="22"/>
      <c r="BH626" s="22">
        <f t="shared" si="2043"/>
        <v>0</v>
      </c>
      <c r="BI626" s="22">
        <f t="shared" si="2044"/>
        <v>1548.2</v>
      </c>
      <c r="BJ626" s="22">
        <f t="shared" si="2045"/>
        <v>0</v>
      </c>
      <c r="BK626" s="22"/>
      <c r="BL626" s="22"/>
      <c r="BM626" s="22"/>
      <c r="BN626" s="22">
        <f t="shared" si="2046"/>
        <v>0</v>
      </c>
      <c r="BO626" s="22">
        <f t="shared" si="2047"/>
        <v>1548.2</v>
      </c>
      <c r="BP626" s="22">
        <f t="shared" si="2048"/>
        <v>0</v>
      </c>
      <c r="BQ626" s="22"/>
      <c r="BR626" s="22"/>
      <c r="BS626" s="22">
        <f t="shared" si="2049"/>
        <v>0</v>
      </c>
      <c r="BT626" s="22">
        <f t="shared" si="2050"/>
        <v>1548.2</v>
      </c>
      <c r="BU626" s="22">
        <f t="shared" si="2051"/>
        <v>0</v>
      </c>
      <c r="BV626" s="22"/>
      <c r="BW626" s="22"/>
      <c r="BX626" s="22">
        <f t="shared" si="2052"/>
        <v>0</v>
      </c>
      <c r="BY626" s="22">
        <f t="shared" si="2053"/>
        <v>1548.2</v>
      </c>
      <c r="BZ626" s="22">
        <f t="shared" si="2054"/>
        <v>0</v>
      </c>
      <c r="CA626" s="22"/>
      <c r="CB626" s="22"/>
      <c r="CC626" s="22"/>
      <c r="CD626" s="22">
        <f t="shared" si="2150"/>
        <v>0</v>
      </c>
      <c r="CE626" s="22"/>
      <c r="CF626" s="34">
        <f t="shared" si="2055"/>
        <v>0</v>
      </c>
      <c r="CG626" s="22">
        <f t="shared" si="2151"/>
        <v>1548.2</v>
      </c>
      <c r="CH626" s="22"/>
      <c r="CI626" s="22">
        <f t="shared" si="2056"/>
        <v>1548.2</v>
      </c>
      <c r="CJ626" s="22">
        <f t="shared" si="2152"/>
        <v>0</v>
      </c>
      <c r="CK626" s="22"/>
      <c r="CL626" s="22">
        <f t="shared" si="2057"/>
        <v>0</v>
      </c>
      <c r="CM626" s="22"/>
      <c r="CN626" s="15"/>
      <c r="CO626" s="35"/>
    </row>
    <row r="627" spans="1:99" s="31" customFormat="1" ht="31.2" x14ac:dyDescent="0.3">
      <c r="A627" s="25" t="s">
        <v>388</v>
      </c>
      <c r="B627" s="26"/>
      <c r="C627" s="25"/>
      <c r="D627" s="25"/>
      <c r="E627" s="27" t="s">
        <v>389</v>
      </c>
      <c r="F627" s="28">
        <f t="shared" ref="F627:K627" si="2154">F628+F636+F645</f>
        <v>52129.4</v>
      </c>
      <c r="G627" s="28">
        <f t="shared" si="2154"/>
        <v>53889</v>
      </c>
      <c r="H627" s="28">
        <f t="shared" si="2154"/>
        <v>53889</v>
      </c>
      <c r="I627" s="28">
        <f t="shared" si="2154"/>
        <v>0</v>
      </c>
      <c r="J627" s="28">
        <f t="shared" si="2154"/>
        <v>0</v>
      </c>
      <c r="K627" s="28">
        <f t="shared" si="2154"/>
        <v>0</v>
      </c>
      <c r="L627" s="28">
        <f t="shared" si="2019"/>
        <v>52129.4</v>
      </c>
      <c r="M627" s="28">
        <f t="shared" si="2020"/>
        <v>53889</v>
      </c>
      <c r="N627" s="28">
        <f t="shared" si="2021"/>
        <v>53889</v>
      </c>
      <c r="O627" s="28">
        <f>O628+O636+O645</f>
        <v>0</v>
      </c>
      <c r="P627" s="28">
        <f>P628+P636+P645</f>
        <v>0</v>
      </c>
      <c r="Q627" s="28">
        <f>Q628+Q636+Q645</f>
        <v>0</v>
      </c>
      <c r="R627" s="28">
        <f t="shared" si="2022"/>
        <v>52129.4</v>
      </c>
      <c r="S627" s="28">
        <f t="shared" si="2023"/>
        <v>53889</v>
      </c>
      <c r="T627" s="28">
        <f t="shared" si="2024"/>
        <v>53889</v>
      </c>
      <c r="U627" s="28">
        <f>U628+U636+U645</f>
        <v>0</v>
      </c>
      <c r="V627" s="28">
        <f>V628+V636+V645</f>
        <v>0</v>
      </c>
      <c r="W627" s="28">
        <f>W628+W636+W645</f>
        <v>0</v>
      </c>
      <c r="X627" s="28">
        <f t="shared" si="2025"/>
        <v>52129.4</v>
      </c>
      <c r="Y627" s="28">
        <f t="shared" si="2026"/>
        <v>53889</v>
      </c>
      <c r="Z627" s="28">
        <f t="shared" si="2027"/>
        <v>53889</v>
      </c>
      <c r="AA627" s="28">
        <f>AA628+AA636+AA645</f>
        <v>0</v>
      </c>
      <c r="AB627" s="28">
        <f>AB628+AB636+AB645</f>
        <v>0</v>
      </c>
      <c r="AC627" s="28">
        <f>AC628+AC636+AC645</f>
        <v>0</v>
      </c>
      <c r="AD627" s="28">
        <f t="shared" si="2028"/>
        <v>52129.4</v>
      </c>
      <c r="AE627" s="28">
        <f t="shared" si="2029"/>
        <v>53889</v>
      </c>
      <c r="AF627" s="28">
        <f t="shared" si="2030"/>
        <v>53889</v>
      </c>
      <c r="AG627" s="28">
        <f>AG628+AG636+AG645</f>
        <v>0</v>
      </c>
      <c r="AH627" s="28">
        <f>AH628+AH636+AH645</f>
        <v>0</v>
      </c>
      <c r="AI627" s="28">
        <f>AI628+AI636+AI645</f>
        <v>0</v>
      </c>
      <c r="AJ627" s="28">
        <f t="shared" si="2031"/>
        <v>52129.4</v>
      </c>
      <c r="AK627" s="28">
        <f t="shared" si="2032"/>
        <v>53889</v>
      </c>
      <c r="AL627" s="28">
        <f t="shared" si="2033"/>
        <v>53889</v>
      </c>
      <c r="AM627" s="28">
        <f>AM628+AM636+AM645</f>
        <v>0</v>
      </c>
      <c r="AN627" s="28">
        <f>AN628+AN636+AN645</f>
        <v>0</v>
      </c>
      <c r="AO627" s="28">
        <f>AO628+AO636+AO645</f>
        <v>0</v>
      </c>
      <c r="AP627" s="28">
        <f t="shared" si="2034"/>
        <v>52129.4</v>
      </c>
      <c r="AQ627" s="28">
        <f t="shared" si="2035"/>
        <v>53889</v>
      </c>
      <c r="AR627" s="28">
        <f t="shared" si="2036"/>
        <v>53889</v>
      </c>
      <c r="AS627" s="28">
        <f>AS628+AS636+AS645</f>
        <v>0</v>
      </c>
      <c r="AT627" s="28">
        <f>AT628+AT636+AT645</f>
        <v>0</v>
      </c>
      <c r="AU627" s="28">
        <f>AU628+AU636+AU645</f>
        <v>0</v>
      </c>
      <c r="AV627" s="28">
        <f t="shared" si="2037"/>
        <v>52129.4</v>
      </c>
      <c r="AW627" s="28">
        <f t="shared" si="2038"/>
        <v>53889</v>
      </c>
      <c r="AX627" s="28">
        <f t="shared" si="2039"/>
        <v>53889</v>
      </c>
      <c r="AY627" s="28">
        <f>AY628+AY636+AY645</f>
        <v>-45.6</v>
      </c>
      <c r="AZ627" s="28">
        <f>AZ628+AZ636+AZ645</f>
        <v>0</v>
      </c>
      <c r="BA627" s="28">
        <f>BA628+BA636+BA645</f>
        <v>0</v>
      </c>
      <c r="BB627" s="28">
        <f t="shared" si="2040"/>
        <v>52083.8</v>
      </c>
      <c r="BC627" s="28">
        <f t="shared" si="2041"/>
        <v>53889</v>
      </c>
      <c r="BD627" s="28">
        <f t="shared" si="2042"/>
        <v>53889</v>
      </c>
      <c r="BE627" s="28">
        <f>BE628+BE636+BE645</f>
        <v>0</v>
      </c>
      <c r="BF627" s="28">
        <f>BF628+BF636+BF645</f>
        <v>0</v>
      </c>
      <c r="BG627" s="28">
        <f>BG628+BG636+BG645</f>
        <v>0</v>
      </c>
      <c r="BH627" s="28">
        <f t="shared" si="2043"/>
        <v>52083.8</v>
      </c>
      <c r="BI627" s="28">
        <f t="shared" si="2044"/>
        <v>53889</v>
      </c>
      <c r="BJ627" s="28">
        <f t="shared" si="2045"/>
        <v>53889</v>
      </c>
      <c r="BK627" s="28">
        <f>BK628+BK636+BK645</f>
        <v>0</v>
      </c>
      <c r="BL627" s="28">
        <f>BL628+BL636+BL645</f>
        <v>0</v>
      </c>
      <c r="BM627" s="28">
        <f>BM628+BM636+BM645</f>
        <v>0</v>
      </c>
      <c r="BN627" s="28">
        <f t="shared" si="2046"/>
        <v>52083.8</v>
      </c>
      <c r="BO627" s="28">
        <f t="shared" si="2047"/>
        <v>53889</v>
      </c>
      <c r="BP627" s="28">
        <f t="shared" si="2048"/>
        <v>53889</v>
      </c>
      <c r="BQ627" s="28">
        <f>BQ628+BQ636+BQ645</f>
        <v>0</v>
      </c>
      <c r="BR627" s="28">
        <f>BR628+BR636+BR645</f>
        <v>0</v>
      </c>
      <c r="BS627" s="22">
        <f t="shared" si="2049"/>
        <v>52083.8</v>
      </c>
      <c r="BT627" s="22">
        <f t="shared" si="2050"/>
        <v>53889</v>
      </c>
      <c r="BU627" s="22">
        <f t="shared" si="2051"/>
        <v>53889</v>
      </c>
      <c r="BV627" s="28">
        <f>BV628+BV636+BV645</f>
        <v>0</v>
      </c>
      <c r="BW627" s="28">
        <f>BW628+BW636+BW645</f>
        <v>0</v>
      </c>
      <c r="BX627" s="28">
        <f t="shared" si="2052"/>
        <v>52083.8</v>
      </c>
      <c r="BY627" s="28">
        <f t="shared" si="2053"/>
        <v>53889</v>
      </c>
      <c r="BZ627" s="28">
        <f t="shared" si="2054"/>
        <v>53889</v>
      </c>
      <c r="CA627" s="28">
        <f>CA628+CA636+CA645</f>
        <v>0</v>
      </c>
      <c r="CB627" s="28">
        <f>CB628+CB636+CB645</f>
        <v>0</v>
      </c>
      <c r="CC627" s="28">
        <f>CC628+CC636+CC645</f>
        <v>0</v>
      </c>
      <c r="CD627" s="28">
        <f t="shared" si="2150"/>
        <v>52083.8</v>
      </c>
      <c r="CE627" s="28">
        <f>CE628+CE636+CE645</f>
        <v>0</v>
      </c>
      <c r="CF627" s="29">
        <f t="shared" si="2055"/>
        <v>52083.8</v>
      </c>
      <c r="CG627" s="28">
        <f t="shared" si="2151"/>
        <v>53889</v>
      </c>
      <c r="CH627" s="28">
        <f>CH628+CH636+CH645</f>
        <v>0</v>
      </c>
      <c r="CI627" s="28">
        <f t="shared" si="2056"/>
        <v>53889</v>
      </c>
      <c r="CJ627" s="28">
        <f t="shared" si="2152"/>
        <v>53889</v>
      </c>
      <c r="CK627" s="28">
        <f>CK628+CK636+CK645</f>
        <v>0</v>
      </c>
      <c r="CL627" s="28">
        <f t="shared" si="2057"/>
        <v>53889</v>
      </c>
      <c r="CM627" s="28">
        <f>CM628+CM636+CM645</f>
        <v>0</v>
      </c>
      <c r="CN627" s="15"/>
      <c r="CO627" s="30"/>
      <c r="CQ627" s="31" t="s">
        <v>27</v>
      </c>
    </row>
    <row r="628" spans="1:99" ht="62.4" x14ac:dyDescent="0.3">
      <c r="A628" s="32" t="s">
        <v>390</v>
      </c>
      <c r="B628" s="16"/>
      <c r="C628" s="32"/>
      <c r="D628" s="32"/>
      <c r="E628" s="33" t="s">
        <v>391</v>
      </c>
      <c r="F628" s="22">
        <f t="shared" ref="F628:K628" si="2155">F629</f>
        <v>50885</v>
      </c>
      <c r="G628" s="22">
        <f t="shared" si="2155"/>
        <v>52644.6</v>
      </c>
      <c r="H628" s="22">
        <f t="shared" si="2155"/>
        <v>52644.6</v>
      </c>
      <c r="I628" s="22">
        <f t="shared" si="2155"/>
        <v>0</v>
      </c>
      <c r="J628" s="22">
        <f t="shared" si="2155"/>
        <v>0</v>
      </c>
      <c r="K628" s="22">
        <f t="shared" si="2155"/>
        <v>0</v>
      </c>
      <c r="L628" s="22">
        <f t="shared" si="2019"/>
        <v>50885</v>
      </c>
      <c r="M628" s="22">
        <f t="shared" si="2020"/>
        <v>52644.6</v>
      </c>
      <c r="N628" s="22">
        <f t="shared" si="2021"/>
        <v>52644.6</v>
      </c>
      <c r="O628" s="22">
        <f>O629</f>
        <v>0</v>
      </c>
      <c r="P628" s="22">
        <f>P629</f>
        <v>0</v>
      </c>
      <c r="Q628" s="22">
        <f>Q629</f>
        <v>0</v>
      </c>
      <c r="R628" s="22">
        <f t="shared" si="2022"/>
        <v>50885</v>
      </c>
      <c r="S628" s="22">
        <f t="shared" si="2023"/>
        <v>52644.6</v>
      </c>
      <c r="T628" s="22">
        <f t="shared" si="2024"/>
        <v>52644.6</v>
      </c>
      <c r="U628" s="22">
        <f>U629</f>
        <v>0</v>
      </c>
      <c r="V628" s="22">
        <f>V629</f>
        <v>0</v>
      </c>
      <c r="W628" s="22">
        <f>W629</f>
        <v>0</v>
      </c>
      <c r="X628" s="22">
        <f t="shared" si="2025"/>
        <v>50885</v>
      </c>
      <c r="Y628" s="22">
        <f t="shared" si="2026"/>
        <v>52644.6</v>
      </c>
      <c r="Z628" s="22">
        <f t="shared" si="2027"/>
        <v>52644.6</v>
      </c>
      <c r="AA628" s="22">
        <f>AA629</f>
        <v>0</v>
      </c>
      <c r="AB628" s="22">
        <f>AB629</f>
        <v>0</v>
      </c>
      <c r="AC628" s="22">
        <f>AC629</f>
        <v>0</v>
      </c>
      <c r="AD628" s="22">
        <f t="shared" si="2028"/>
        <v>50885</v>
      </c>
      <c r="AE628" s="22">
        <f t="shared" si="2029"/>
        <v>52644.6</v>
      </c>
      <c r="AF628" s="22">
        <f t="shared" si="2030"/>
        <v>52644.6</v>
      </c>
      <c r="AG628" s="22">
        <f>AG629</f>
        <v>0</v>
      </c>
      <c r="AH628" s="22">
        <f>AH629</f>
        <v>0</v>
      </c>
      <c r="AI628" s="22">
        <f>AI629</f>
        <v>0</v>
      </c>
      <c r="AJ628" s="22">
        <f t="shared" si="2031"/>
        <v>50885</v>
      </c>
      <c r="AK628" s="22">
        <f t="shared" si="2032"/>
        <v>52644.6</v>
      </c>
      <c r="AL628" s="22">
        <f t="shared" si="2033"/>
        <v>52644.6</v>
      </c>
      <c r="AM628" s="22">
        <f>AM629</f>
        <v>0</v>
      </c>
      <c r="AN628" s="22">
        <f>AN629</f>
        <v>0</v>
      </c>
      <c r="AO628" s="22">
        <f>AO629</f>
        <v>0</v>
      </c>
      <c r="AP628" s="22">
        <f t="shared" si="2034"/>
        <v>50885</v>
      </c>
      <c r="AQ628" s="22">
        <f t="shared" si="2035"/>
        <v>52644.6</v>
      </c>
      <c r="AR628" s="22">
        <f t="shared" si="2036"/>
        <v>52644.6</v>
      </c>
      <c r="AS628" s="22">
        <f>AS629</f>
        <v>0</v>
      </c>
      <c r="AT628" s="22">
        <f>AT629</f>
        <v>0</v>
      </c>
      <c r="AU628" s="22">
        <f>AU629</f>
        <v>0</v>
      </c>
      <c r="AV628" s="22">
        <f t="shared" si="2037"/>
        <v>50885</v>
      </c>
      <c r="AW628" s="22">
        <f t="shared" si="2038"/>
        <v>52644.6</v>
      </c>
      <c r="AX628" s="22">
        <f t="shared" si="2039"/>
        <v>52644.6</v>
      </c>
      <c r="AY628" s="22">
        <f>AY629</f>
        <v>0</v>
      </c>
      <c r="AZ628" s="22">
        <f>AZ629</f>
        <v>0</v>
      </c>
      <c r="BA628" s="22">
        <f>BA629</f>
        <v>0</v>
      </c>
      <c r="BB628" s="22">
        <f t="shared" si="2040"/>
        <v>50885</v>
      </c>
      <c r="BC628" s="22">
        <f t="shared" si="2041"/>
        <v>52644.6</v>
      </c>
      <c r="BD628" s="22">
        <f t="shared" si="2042"/>
        <v>52644.6</v>
      </c>
      <c r="BE628" s="22">
        <f>BE629</f>
        <v>0</v>
      </c>
      <c r="BF628" s="22">
        <f>BF629</f>
        <v>0</v>
      </c>
      <c r="BG628" s="22">
        <f>BG629</f>
        <v>0</v>
      </c>
      <c r="BH628" s="22">
        <f t="shared" si="2043"/>
        <v>50885</v>
      </c>
      <c r="BI628" s="22">
        <f t="shared" si="2044"/>
        <v>52644.6</v>
      </c>
      <c r="BJ628" s="22">
        <f t="shared" si="2045"/>
        <v>52644.6</v>
      </c>
      <c r="BK628" s="22">
        <f>BK629</f>
        <v>0</v>
      </c>
      <c r="BL628" s="22">
        <f>BL629</f>
        <v>0</v>
      </c>
      <c r="BM628" s="22">
        <f>BM629</f>
        <v>0</v>
      </c>
      <c r="BN628" s="22">
        <f t="shared" si="2046"/>
        <v>50885</v>
      </c>
      <c r="BO628" s="22">
        <f t="shared" si="2047"/>
        <v>52644.6</v>
      </c>
      <c r="BP628" s="22">
        <f t="shared" si="2048"/>
        <v>52644.6</v>
      </c>
      <c r="BQ628" s="22">
        <f>BQ629</f>
        <v>0</v>
      </c>
      <c r="BR628" s="22">
        <f>BR629</f>
        <v>0</v>
      </c>
      <c r="BS628" s="22">
        <f t="shared" si="2049"/>
        <v>50885</v>
      </c>
      <c r="BT628" s="22">
        <f t="shared" si="2050"/>
        <v>52644.6</v>
      </c>
      <c r="BU628" s="22">
        <f t="shared" si="2051"/>
        <v>52644.6</v>
      </c>
      <c r="BV628" s="22">
        <f>BV629</f>
        <v>0</v>
      </c>
      <c r="BW628" s="22">
        <f>BW629</f>
        <v>0</v>
      </c>
      <c r="BX628" s="22">
        <f t="shared" si="2052"/>
        <v>50885</v>
      </c>
      <c r="BY628" s="22">
        <f t="shared" si="2053"/>
        <v>52644.6</v>
      </c>
      <c r="BZ628" s="22">
        <f t="shared" si="2054"/>
        <v>52644.6</v>
      </c>
      <c r="CA628" s="22">
        <f>CA629</f>
        <v>0</v>
      </c>
      <c r="CB628" s="22">
        <f>CB629</f>
        <v>0</v>
      </c>
      <c r="CC628" s="22">
        <f>CC629</f>
        <v>0</v>
      </c>
      <c r="CD628" s="22">
        <f t="shared" si="2150"/>
        <v>50885</v>
      </c>
      <c r="CE628" s="22">
        <f>CE629</f>
        <v>0</v>
      </c>
      <c r="CF628" s="34">
        <f t="shared" si="2055"/>
        <v>50885</v>
      </c>
      <c r="CG628" s="22">
        <f t="shared" si="2151"/>
        <v>52644.6</v>
      </c>
      <c r="CH628" s="22">
        <f>CH629</f>
        <v>0</v>
      </c>
      <c r="CI628" s="22">
        <f t="shared" si="2056"/>
        <v>52644.6</v>
      </c>
      <c r="CJ628" s="22">
        <f t="shared" si="2152"/>
        <v>52644.6</v>
      </c>
      <c r="CK628" s="22">
        <f>CK629</f>
        <v>0</v>
      </c>
      <c r="CL628" s="22">
        <f t="shared" si="2057"/>
        <v>52644.6</v>
      </c>
      <c r="CM628" s="22">
        <f>CM629</f>
        <v>0</v>
      </c>
      <c r="CN628" s="15"/>
      <c r="CO628" s="35"/>
      <c r="CR628" s="5" t="s">
        <v>28</v>
      </c>
    </row>
    <row r="629" spans="1:99" ht="46.8" x14ac:dyDescent="0.3">
      <c r="A629" s="32" t="s">
        <v>392</v>
      </c>
      <c r="B629" s="16"/>
      <c r="C629" s="32"/>
      <c r="D629" s="32"/>
      <c r="E629" s="33" t="s">
        <v>393</v>
      </c>
      <c r="F629" s="22">
        <f t="shared" ref="F629:K629" si="2156">F630+F633</f>
        <v>50885</v>
      </c>
      <c r="G629" s="22">
        <f t="shared" si="2156"/>
        <v>52644.6</v>
      </c>
      <c r="H629" s="22">
        <f t="shared" si="2156"/>
        <v>52644.6</v>
      </c>
      <c r="I629" s="22">
        <f t="shared" si="2156"/>
        <v>0</v>
      </c>
      <c r="J629" s="22">
        <f t="shared" si="2156"/>
        <v>0</v>
      </c>
      <c r="K629" s="22">
        <f t="shared" si="2156"/>
        <v>0</v>
      </c>
      <c r="L629" s="22">
        <f t="shared" si="2019"/>
        <v>50885</v>
      </c>
      <c r="M629" s="22">
        <f t="shared" si="2020"/>
        <v>52644.6</v>
      </c>
      <c r="N629" s="22">
        <f t="shared" si="2021"/>
        <v>52644.6</v>
      </c>
      <c r="O629" s="22">
        <f>O630+O633</f>
        <v>0</v>
      </c>
      <c r="P629" s="22">
        <f>P630+P633</f>
        <v>0</v>
      </c>
      <c r="Q629" s="22">
        <f>Q630+Q633</f>
        <v>0</v>
      </c>
      <c r="R629" s="22">
        <f t="shared" si="2022"/>
        <v>50885</v>
      </c>
      <c r="S629" s="22">
        <f t="shared" si="2023"/>
        <v>52644.6</v>
      </c>
      <c r="T629" s="22">
        <f t="shared" si="2024"/>
        <v>52644.6</v>
      </c>
      <c r="U629" s="22">
        <f>U630+U633</f>
        <v>0</v>
      </c>
      <c r="V629" s="22">
        <f>V630+V633</f>
        <v>0</v>
      </c>
      <c r="W629" s="22">
        <f>W630+W633</f>
        <v>0</v>
      </c>
      <c r="X629" s="22">
        <f t="shared" si="2025"/>
        <v>50885</v>
      </c>
      <c r="Y629" s="22">
        <f t="shared" si="2026"/>
        <v>52644.6</v>
      </c>
      <c r="Z629" s="22">
        <f t="shared" si="2027"/>
        <v>52644.6</v>
      </c>
      <c r="AA629" s="22">
        <f>AA630+AA633</f>
        <v>0</v>
      </c>
      <c r="AB629" s="22">
        <f>AB630+AB633</f>
        <v>0</v>
      </c>
      <c r="AC629" s="22">
        <f>AC630+AC633</f>
        <v>0</v>
      </c>
      <c r="AD629" s="22">
        <f t="shared" si="2028"/>
        <v>50885</v>
      </c>
      <c r="AE629" s="22">
        <f t="shared" si="2029"/>
        <v>52644.6</v>
      </c>
      <c r="AF629" s="22">
        <f t="shared" si="2030"/>
        <v>52644.6</v>
      </c>
      <c r="AG629" s="22">
        <f>AG630+AG633</f>
        <v>0</v>
      </c>
      <c r="AH629" s="22">
        <f>AH630+AH633</f>
        <v>0</v>
      </c>
      <c r="AI629" s="22">
        <f>AI630+AI633</f>
        <v>0</v>
      </c>
      <c r="AJ629" s="22">
        <f t="shared" si="2031"/>
        <v>50885</v>
      </c>
      <c r="AK629" s="22">
        <f t="shared" si="2032"/>
        <v>52644.6</v>
      </c>
      <c r="AL629" s="22">
        <f t="shared" si="2033"/>
        <v>52644.6</v>
      </c>
      <c r="AM629" s="22">
        <f>AM630+AM633</f>
        <v>0</v>
      </c>
      <c r="AN629" s="22">
        <f>AN630+AN633</f>
        <v>0</v>
      </c>
      <c r="AO629" s="22">
        <f>AO630+AO633</f>
        <v>0</v>
      </c>
      <c r="AP629" s="22">
        <f t="shared" si="2034"/>
        <v>50885</v>
      </c>
      <c r="AQ629" s="22">
        <f t="shared" si="2035"/>
        <v>52644.6</v>
      </c>
      <c r="AR629" s="22">
        <f t="shared" si="2036"/>
        <v>52644.6</v>
      </c>
      <c r="AS629" s="22">
        <f>AS630+AS633</f>
        <v>0</v>
      </c>
      <c r="AT629" s="22">
        <f>AT630+AT633</f>
        <v>0</v>
      </c>
      <c r="AU629" s="22">
        <f>AU630+AU633</f>
        <v>0</v>
      </c>
      <c r="AV629" s="22">
        <f t="shared" si="2037"/>
        <v>50885</v>
      </c>
      <c r="AW629" s="22">
        <f t="shared" si="2038"/>
        <v>52644.6</v>
      </c>
      <c r="AX629" s="22">
        <f t="shared" si="2039"/>
        <v>52644.6</v>
      </c>
      <c r="AY629" s="22">
        <f>AY630+AY633</f>
        <v>0</v>
      </c>
      <c r="AZ629" s="22">
        <f>AZ630+AZ633</f>
        <v>0</v>
      </c>
      <c r="BA629" s="22">
        <f>BA630+BA633</f>
        <v>0</v>
      </c>
      <c r="BB629" s="22">
        <f t="shared" si="2040"/>
        <v>50885</v>
      </c>
      <c r="BC629" s="22">
        <f t="shared" si="2041"/>
        <v>52644.6</v>
      </c>
      <c r="BD629" s="22">
        <f t="shared" si="2042"/>
        <v>52644.6</v>
      </c>
      <c r="BE629" s="22">
        <f>BE630+BE633</f>
        <v>0</v>
      </c>
      <c r="BF629" s="22">
        <f>BF630+BF633</f>
        <v>0</v>
      </c>
      <c r="BG629" s="22">
        <f>BG630+BG633</f>
        <v>0</v>
      </c>
      <c r="BH629" s="22">
        <f t="shared" si="2043"/>
        <v>50885</v>
      </c>
      <c r="BI629" s="22">
        <f t="shared" si="2044"/>
        <v>52644.6</v>
      </c>
      <c r="BJ629" s="22">
        <f t="shared" si="2045"/>
        <v>52644.6</v>
      </c>
      <c r="BK629" s="22">
        <f>BK630+BK633</f>
        <v>0</v>
      </c>
      <c r="BL629" s="22">
        <f>BL630+BL633</f>
        <v>0</v>
      </c>
      <c r="BM629" s="22">
        <f>BM630+BM633</f>
        <v>0</v>
      </c>
      <c r="BN629" s="22">
        <f t="shared" si="2046"/>
        <v>50885</v>
      </c>
      <c r="BO629" s="22">
        <f t="shared" si="2047"/>
        <v>52644.6</v>
      </c>
      <c r="BP629" s="22">
        <f t="shared" si="2048"/>
        <v>52644.6</v>
      </c>
      <c r="BQ629" s="22">
        <f>BQ630+BQ633</f>
        <v>0</v>
      </c>
      <c r="BR629" s="22">
        <f>BR630+BR633</f>
        <v>0</v>
      </c>
      <c r="BS629" s="22">
        <f t="shared" si="2049"/>
        <v>50885</v>
      </c>
      <c r="BT629" s="22">
        <f t="shared" si="2050"/>
        <v>52644.6</v>
      </c>
      <c r="BU629" s="22">
        <f t="shared" si="2051"/>
        <v>52644.6</v>
      </c>
      <c r="BV629" s="22">
        <f>BV630+BV633</f>
        <v>0</v>
      </c>
      <c r="BW629" s="22">
        <f>BW630+BW633</f>
        <v>0</v>
      </c>
      <c r="BX629" s="22">
        <f t="shared" si="2052"/>
        <v>50885</v>
      </c>
      <c r="BY629" s="22">
        <f t="shared" si="2053"/>
        <v>52644.6</v>
      </c>
      <c r="BZ629" s="22">
        <f t="shared" si="2054"/>
        <v>52644.6</v>
      </c>
      <c r="CA629" s="22">
        <f>CA630+CA633</f>
        <v>0</v>
      </c>
      <c r="CB629" s="22">
        <f>CB630+CB633</f>
        <v>0</v>
      </c>
      <c r="CC629" s="22">
        <f>CC630+CC633</f>
        <v>0</v>
      </c>
      <c r="CD629" s="22">
        <f t="shared" si="2150"/>
        <v>50885</v>
      </c>
      <c r="CE629" s="22">
        <f>CE630+CE633</f>
        <v>0</v>
      </c>
      <c r="CF629" s="34">
        <f t="shared" si="2055"/>
        <v>50885</v>
      </c>
      <c r="CG629" s="22">
        <f t="shared" si="2151"/>
        <v>52644.6</v>
      </c>
      <c r="CH629" s="22">
        <f>CH630+CH633</f>
        <v>0</v>
      </c>
      <c r="CI629" s="22">
        <f t="shared" si="2056"/>
        <v>52644.6</v>
      </c>
      <c r="CJ629" s="22">
        <f t="shared" si="2152"/>
        <v>52644.6</v>
      </c>
      <c r="CK629" s="22">
        <f>CK630+CK633</f>
        <v>0</v>
      </c>
      <c r="CL629" s="22">
        <f t="shared" si="2057"/>
        <v>52644.6</v>
      </c>
      <c r="CM629" s="22">
        <f>CM630+CM633</f>
        <v>0</v>
      </c>
      <c r="CN629" s="15"/>
      <c r="CO629" s="35"/>
      <c r="CU629" s="5" t="s">
        <v>31</v>
      </c>
    </row>
    <row r="630" spans="1:99" ht="93.6" x14ac:dyDescent="0.3">
      <c r="A630" s="32" t="s">
        <v>392</v>
      </c>
      <c r="B630" s="16">
        <v>100</v>
      </c>
      <c r="C630" s="32"/>
      <c r="D630" s="32"/>
      <c r="E630" s="33" t="s">
        <v>131</v>
      </c>
      <c r="F630" s="22">
        <f t="shared" ref="F630:F634" si="2157">F631</f>
        <v>48184.1</v>
      </c>
      <c r="G630" s="22">
        <f t="shared" ref="G630:G634" si="2158">G631</f>
        <v>49933</v>
      </c>
      <c r="H630" s="22">
        <f t="shared" ref="H630:H634" si="2159">H631</f>
        <v>49933</v>
      </c>
      <c r="I630" s="22">
        <f t="shared" ref="I630:I634" si="2160">I631</f>
        <v>0</v>
      </c>
      <c r="J630" s="22">
        <f t="shared" ref="J630:J634" si="2161">J631</f>
        <v>0</v>
      </c>
      <c r="K630" s="22">
        <f t="shared" ref="K630:K634" si="2162">K631</f>
        <v>0</v>
      </c>
      <c r="L630" s="22">
        <f t="shared" si="2019"/>
        <v>48184.1</v>
      </c>
      <c r="M630" s="22">
        <f t="shared" si="2020"/>
        <v>49933</v>
      </c>
      <c r="N630" s="22">
        <f t="shared" si="2021"/>
        <v>49933</v>
      </c>
      <c r="O630" s="22">
        <f t="shared" ref="O630:O634" si="2163">O631</f>
        <v>0</v>
      </c>
      <c r="P630" s="22">
        <f t="shared" ref="P630:P634" si="2164">P631</f>
        <v>0</v>
      </c>
      <c r="Q630" s="22">
        <f t="shared" ref="Q630:Q634" si="2165">Q631</f>
        <v>0</v>
      </c>
      <c r="R630" s="22">
        <f t="shared" si="2022"/>
        <v>48184.1</v>
      </c>
      <c r="S630" s="22">
        <f t="shared" si="2023"/>
        <v>49933</v>
      </c>
      <c r="T630" s="22">
        <f t="shared" si="2024"/>
        <v>49933</v>
      </c>
      <c r="U630" s="22">
        <f t="shared" ref="U630:U634" si="2166">U631</f>
        <v>0</v>
      </c>
      <c r="V630" s="22">
        <f t="shared" ref="V630:V634" si="2167">V631</f>
        <v>0</v>
      </c>
      <c r="W630" s="22">
        <f t="shared" ref="W630:W634" si="2168">W631</f>
        <v>0</v>
      </c>
      <c r="X630" s="22">
        <f t="shared" si="2025"/>
        <v>48184.1</v>
      </c>
      <c r="Y630" s="22">
        <f t="shared" si="2026"/>
        <v>49933</v>
      </c>
      <c r="Z630" s="22">
        <f t="shared" si="2027"/>
        <v>49933</v>
      </c>
      <c r="AA630" s="22">
        <f t="shared" ref="AA630:AA634" si="2169">AA631</f>
        <v>0</v>
      </c>
      <c r="AB630" s="22">
        <f t="shared" ref="AB630:AB634" si="2170">AB631</f>
        <v>0</v>
      </c>
      <c r="AC630" s="22">
        <f t="shared" ref="AC630:AC634" si="2171">AC631</f>
        <v>0</v>
      </c>
      <c r="AD630" s="22">
        <f t="shared" si="2028"/>
        <v>48184.1</v>
      </c>
      <c r="AE630" s="22">
        <f t="shared" si="2029"/>
        <v>49933</v>
      </c>
      <c r="AF630" s="22">
        <f t="shared" si="2030"/>
        <v>49933</v>
      </c>
      <c r="AG630" s="22">
        <f t="shared" ref="AG630:AG634" si="2172">AG631</f>
        <v>0</v>
      </c>
      <c r="AH630" s="22">
        <f t="shared" ref="AH630:AH634" si="2173">AH631</f>
        <v>0</v>
      </c>
      <c r="AI630" s="22">
        <f t="shared" ref="AI630:AI634" si="2174">AI631</f>
        <v>0</v>
      </c>
      <c r="AJ630" s="22">
        <f t="shared" si="2031"/>
        <v>48184.1</v>
      </c>
      <c r="AK630" s="22">
        <f t="shared" si="2032"/>
        <v>49933</v>
      </c>
      <c r="AL630" s="22">
        <f t="shared" si="2033"/>
        <v>49933</v>
      </c>
      <c r="AM630" s="22">
        <f t="shared" ref="AM630:AM634" si="2175">AM631</f>
        <v>0</v>
      </c>
      <c r="AN630" s="22">
        <f t="shared" ref="AN630:AN634" si="2176">AN631</f>
        <v>0</v>
      </c>
      <c r="AO630" s="22">
        <f t="shared" ref="AO630:AO634" si="2177">AO631</f>
        <v>0</v>
      </c>
      <c r="AP630" s="22">
        <f t="shared" si="2034"/>
        <v>48184.1</v>
      </c>
      <c r="AQ630" s="22">
        <f t="shared" si="2035"/>
        <v>49933</v>
      </c>
      <c r="AR630" s="22">
        <f t="shared" si="2036"/>
        <v>49933</v>
      </c>
      <c r="AS630" s="22">
        <f t="shared" ref="AS630:AS634" si="2178">AS631</f>
        <v>0</v>
      </c>
      <c r="AT630" s="22">
        <f t="shared" ref="AT630:AT634" si="2179">AT631</f>
        <v>0</v>
      </c>
      <c r="AU630" s="22">
        <f t="shared" ref="AU630:AU634" si="2180">AU631</f>
        <v>0</v>
      </c>
      <c r="AV630" s="22">
        <f t="shared" si="2037"/>
        <v>48184.1</v>
      </c>
      <c r="AW630" s="22">
        <f t="shared" si="2038"/>
        <v>49933</v>
      </c>
      <c r="AX630" s="22">
        <f t="shared" si="2039"/>
        <v>49933</v>
      </c>
      <c r="AY630" s="22">
        <f t="shared" ref="AY630:AY634" si="2181">AY631</f>
        <v>0</v>
      </c>
      <c r="AZ630" s="22">
        <f t="shared" ref="AZ630:AZ634" si="2182">AZ631</f>
        <v>0</v>
      </c>
      <c r="BA630" s="22">
        <f t="shared" ref="BA630:BA634" si="2183">BA631</f>
        <v>0</v>
      </c>
      <c r="BB630" s="22">
        <f t="shared" si="2040"/>
        <v>48184.1</v>
      </c>
      <c r="BC630" s="22">
        <f t="shared" si="2041"/>
        <v>49933</v>
      </c>
      <c r="BD630" s="22">
        <f t="shared" si="2042"/>
        <v>49933</v>
      </c>
      <c r="BE630" s="22">
        <f t="shared" ref="BE630:BE634" si="2184">BE631</f>
        <v>0</v>
      </c>
      <c r="BF630" s="22">
        <f t="shared" ref="BF630:BF634" si="2185">BF631</f>
        <v>0</v>
      </c>
      <c r="BG630" s="22">
        <f t="shared" ref="BG630:BG634" si="2186">BG631</f>
        <v>0</v>
      </c>
      <c r="BH630" s="22">
        <f t="shared" si="2043"/>
        <v>48184.1</v>
      </c>
      <c r="BI630" s="22">
        <f t="shared" si="2044"/>
        <v>49933</v>
      </c>
      <c r="BJ630" s="22">
        <f t="shared" si="2045"/>
        <v>49933</v>
      </c>
      <c r="BK630" s="22">
        <f t="shared" ref="BK630:BK634" si="2187">BK631</f>
        <v>0</v>
      </c>
      <c r="BL630" s="22">
        <f t="shared" ref="BL630:BL634" si="2188">BL631</f>
        <v>0</v>
      </c>
      <c r="BM630" s="22">
        <f t="shared" ref="BM630:BM634" si="2189">BM631</f>
        <v>0</v>
      </c>
      <c r="BN630" s="22">
        <f t="shared" si="2046"/>
        <v>48184.1</v>
      </c>
      <c r="BO630" s="22">
        <f t="shared" si="2047"/>
        <v>49933</v>
      </c>
      <c r="BP630" s="22">
        <f t="shared" si="2048"/>
        <v>49933</v>
      </c>
      <c r="BQ630" s="22">
        <f t="shared" ref="BQ630:BQ634" si="2190">BQ631</f>
        <v>0</v>
      </c>
      <c r="BR630" s="22">
        <f t="shared" ref="BR630:BR634" si="2191">BR631</f>
        <v>0</v>
      </c>
      <c r="BS630" s="22">
        <f t="shared" si="2049"/>
        <v>48184.1</v>
      </c>
      <c r="BT630" s="22">
        <f t="shared" si="2050"/>
        <v>49933</v>
      </c>
      <c r="BU630" s="22">
        <f t="shared" si="2051"/>
        <v>49933</v>
      </c>
      <c r="BV630" s="22">
        <f t="shared" ref="BV630:BV634" si="2192">BV631</f>
        <v>0</v>
      </c>
      <c r="BW630" s="22">
        <f t="shared" ref="BW630:BW634" si="2193">BW631</f>
        <v>0</v>
      </c>
      <c r="BX630" s="22">
        <f t="shared" si="2052"/>
        <v>48184.1</v>
      </c>
      <c r="BY630" s="22">
        <f t="shared" si="2053"/>
        <v>49933</v>
      </c>
      <c r="BZ630" s="22">
        <f t="shared" si="2054"/>
        <v>49933</v>
      </c>
      <c r="CA630" s="22">
        <f t="shared" ref="CA630:CA634" si="2194">CA631</f>
        <v>0</v>
      </c>
      <c r="CB630" s="22">
        <f t="shared" ref="CB630:CB634" si="2195">CB631</f>
        <v>0</v>
      </c>
      <c r="CC630" s="22">
        <f t="shared" ref="CC630:CC634" si="2196">CC631</f>
        <v>0</v>
      </c>
      <c r="CD630" s="22">
        <f t="shared" si="2150"/>
        <v>48184.1</v>
      </c>
      <c r="CE630" s="22">
        <f t="shared" ref="CE630:CE634" si="2197">CE631</f>
        <v>0</v>
      </c>
      <c r="CF630" s="34">
        <f t="shared" si="2055"/>
        <v>48184.1</v>
      </c>
      <c r="CG630" s="22">
        <f t="shared" si="2151"/>
        <v>49933</v>
      </c>
      <c r="CH630" s="22">
        <f t="shared" ref="CH630:CM634" si="2198">CH631</f>
        <v>0</v>
      </c>
      <c r="CI630" s="22">
        <f t="shared" si="2056"/>
        <v>49933</v>
      </c>
      <c r="CJ630" s="22">
        <f t="shared" si="2152"/>
        <v>49933</v>
      </c>
      <c r="CK630" s="22">
        <f t="shared" si="2198"/>
        <v>0</v>
      </c>
      <c r="CL630" s="22">
        <f t="shared" si="2057"/>
        <v>49933</v>
      </c>
      <c r="CM630" s="22">
        <f t="shared" si="2198"/>
        <v>0</v>
      </c>
      <c r="CN630" s="15"/>
      <c r="CO630" s="35"/>
      <c r="CS630" s="5" t="s">
        <v>29</v>
      </c>
    </row>
    <row r="631" spans="1:99" ht="31.2" x14ac:dyDescent="0.3">
      <c r="A631" s="32" t="s">
        <v>392</v>
      </c>
      <c r="B631" s="16">
        <v>120</v>
      </c>
      <c r="C631" s="32"/>
      <c r="D631" s="32"/>
      <c r="E631" s="33" t="s">
        <v>394</v>
      </c>
      <c r="F631" s="22">
        <f t="shared" si="2157"/>
        <v>48184.1</v>
      </c>
      <c r="G631" s="22">
        <f t="shared" si="2158"/>
        <v>49933</v>
      </c>
      <c r="H631" s="22">
        <f t="shared" si="2159"/>
        <v>49933</v>
      </c>
      <c r="I631" s="22">
        <f t="shared" si="2160"/>
        <v>0</v>
      </c>
      <c r="J631" s="22">
        <f t="shared" si="2161"/>
        <v>0</v>
      </c>
      <c r="K631" s="22">
        <f t="shared" si="2162"/>
        <v>0</v>
      </c>
      <c r="L631" s="22">
        <f t="shared" si="2019"/>
        <v>48184.1</v>
      </c>
      <c r="M631" s="22">
        <f t="shared" si="2020"/>
        <v>49933</v>
      </c>
      <c r="N631" s="22">
        <f t="shared" si="2021"/>
        <v>49933</v>
      </c>
      <c r="O631" s="22">
        <f t="shared" si="2163"/>
        <v>0</v>
      </c>
      <c r="P631" s="22">
        <f t="shared" si="2164"/>
        <v>0</v>
      </c>
      <c r="Q631" s="22">
        <f t="shared" si="2165"/>
        <v>0</v>
      </c>
      <c r="R631" s="22">
        <f t="shared" si="2022"/>
        <v>48184.1</v>
      </c>
      <c r="S631" s="22">
        <f t="shared" si="2023"/>
        <v>49933</v>
      </c>
      <c r="T631" s="22">
        <f t="shared" si="2024"/>
        <v>49933</v>
      </c>
      <c r="U631" s="22">
        <f t="shared" si="2166"/>
        <v>0</v>
      </c>
      <c r="V631" s="22">
        <f t="shared" si="2167"/>
        <v>0</v>
      </c>
      <c r="W631" s="22">
        <f t="shared" si="2168"/>
        <v>0</v>
      </c>
      <c r="X631" s="22">
        <f t="shared" si="2025"/>
        <v>48184.1</v>
      </c>
      <c r="Y631" s="22">
        <f t="shared" si="2026"/>
        <v>49933</v>
      </c>
      <c r="Z631" s="22">
        <f t="shared" si="2027"/>
        <v>49933</v>
      </c>
      <c r="AA631" s="22">
        <f t="shared" si="2169"/>
        <v>0</v>
      </c>
      <c r="AB631" s="22">
        <f t="shared" si="2170"/>
        <v>0</v>
      </c>
      <c r="AC631" s="22">
        <f t="shared" si="2171"/>
        <v>0</v>
      </c>
      <c r="AD631" s="22">
        <f t="shared" si="2028"/>
        <v>48184.1</v>
      </c>
      <c r="AE631" s="22">
        <f t="shared" si="2029"/>
        <v>49933</v>
      </c>
      <c r="AF631" s="22">
        <f t="shared" si="2030"/>
        <v>49933</v>
      </c>
      <c r="AG631" s="22">
        <f t="shared" si="2172"/>
        <v>0</v>
      </c>
      <c r="AH631" s="22">
        <f t="shared" si="2173"/>
        <v>0</v>
      </c>
      <c r="AI631" s="22">
        <f t="shared" si="2174"/>
        <v>0</v>
      </c>
      <c r="AJ631" s="22">
        <f t="shared" si="2031"/>
        <v>48184.1</v>
      </c>
      <c r="AK631" s="22">
        <f t="shared" si="2032"/>
        <v>49933</v>
      </c>
      <c r="AL631" s="22">
        <f t="shared" si="2033"/>
        <v>49933</v>
      </c>
      <c r="AM631" s="22">
        <f t="shared" si="2175"/>
        <v>0</v>
      </c>
      <c r="AN631" s="22">
        <f t="shared" si="2176"/>
        <v>0</v>
      </c>
      <c r="AO631" s="22">
        <f t="shared" si="2177"/>
        <v>0</v>
      </c>
      <c r="AP631" s="22">
        <f t="shared" si="2034"/>
        <v>48184.1</v>
      </c>
      <c r="AQ631" s="22">
        <f t="shared" si="2035"/>
        <v>49933</v>
      </c>
      <c r="AR631" s="22">
        <f t="shared" si="2036"/>
        <v>49933</v>
      </c>
      <c r="AS631" s="22">
        <f t="shared" si="2178"/>
        <v>0</v>
      </c>
      <c r="AT631" s="22">
        <f t="shared" si="2179"/>
        <v>0</v>
      </c>
      <c r="AU631" s="22">
        <f t="shared" si="2180"/>
        <v>0</v>
      </c>
      <c r="AV631" s="22">
        <f t="shared" si="2037"/>
        <v>48184.1</v>
      </c>
      <c r="AW631" s="22">
        <f t="shared" si="2038"/>
        <v>49933</v>
      </c>
      <c r="AX631" s="22">
        <f t="shared" si="2039"/>
        <v>49933</v>
      </c>
      <c r="AY631" s="22">
        <f t="shared" si="2181"/>
        <v>0</v>
      </c>
      <c r="AZ631" s="22">
        <f t="shared" si="2182"/>
        <v>0</v>
      </c>
      <c r="BA631" s="22">
        <f t="shared" si="2183"/>
        <v>0</v>
      </c>
      <c r="BB631" s="22">
        <f t="shared" si="2040"/>
        <v>48184.1</v>
      </c>
      <c r="BC631" s="22">
        <f t="shared" si="2041"/>
        <v>49933</v>
      </c>
      <c r="BD631" s="22">
        <f t="shared" si="2042"/>
        <v>49933</v>
      </c>
      <c r="BE631" s="22">
        <f t="shared" si="2184"/>
        <v>0</v>
      </c>
      <c r="BF631" s="22">
        <f t="shared" si="2185"/>
        <v>0</v>
      </c>
      <c r="BG631" s="22">
        <f t="shared" si="2186"/>
        <v>0</v>
      </c>
      <c r="BH631" s="22">
        <f t="shared" si="2043"/>
        <v>48184.1</v>
      </c>
      <c r="BI631" s="22">
        <f t="shared" si="2044"/>
        <v>49933</v>
      </c>
      <c r="BJ631" s="22">
        <f t="shared" si="2045"/>
        <v>49933</v>
      </c>
      <c r="BK631" s="22">
        <f t="shared" si="2187"/>
        <v>0</v>
      </c>
      <c r="BL631" s="22">
        <f t="shared" si="2188"/>
        <v>0</v>
      </c>
      <c r="BM631" s="22">
        <f t="shared" si="2189"/>
        <v>0</v>
      </c>
      <c r="BN631" s="22">
        <f t="shared" si="2046"/>
        <v>48184.1</v>
      </c>
      <c r="BO631" s="22">
        <f t="shared" si="2047"/>
        <v>49933</v>
      </c>
      <c r="BP631" s="22">
        <f t="shared" si="2048"/>
        <v>49933</v>
      </c>
      <c r="BQ631" s="22">
        <f t="shared" si="2190"/>
        <v>0</v>
      </c>
      <c r="BR631" s="22">
        <f t="shared" si="2191"/>
        <v>0</v>
      </c>
      <c r="BS631" s="22">
        <f t="shared" si="2049"/>
        <v>48184.1</v>
      </c>
      <c r="BT631" s="22">
        <f t="shared" si="2050"/>
        <v>49933</v>
      </c>
      <c r="BU631" s="22">
        <f t="shared" si="2051"/>
        <v>49933</v>
      </c>
      <c r="BV631" s="22">
        <f t="shared" si="2192"/>
        <v>0</v>
      </c>
      <c r="BW631" s="22">
        <f t="shared" si="2193"/>
        <v>0</v>
      </c>
      <c r="BX631" s="22">
        <f t="shared" si="2052"/>
        <v>48184.1</v>
      </c>
      <c r="BY631" s="22">
        <f t="shared" si="2053"/>
        <v>49933</v>
      </c>
      <c r="BZ631" s="22">
        <f t="shared" si="2054"/>
        <v>49933</v>
      </c>
      <c r="CA631" s="22">
        <f t="shared" si="2194"/>
        <v>0</v>
      </c>
      <c r="CB631" s="22">
        <f t="shared" si="2195"/>
        <v>0</v>
      </c>
      <c r="CC631" s="22">
        <f t="shared" si="2196"/>
        <v>0</v>
      </c>
      <c r="CD631" s="22">
        <f t="shared" si="2150"/>
        <v>48184.1</v>
      </c>
      <c r="CE631" s="22">
        <f t="shared" si="2197"/>
        <v>0</v>
      </c>
      <c r="CF631" s="34">
        <f t="shared" si="2055"/>
        <v>48184.1</v>
      </c>
      <c r="CG631" s="22">
        <f t="shared" si="2151"/>
        <v>49933</v>
      </c>
      <c r="CH631" s="22">
        <f t="shared" si="2198"/>
        <v>0</v>
      </c>
      <c r="CI631" s="22">
        <f t="shared" si="2056"/>
        <v>49933</v>
      </c>
      <c r="CJ631" s="22">
        <f t="shared" si="2152"/>
        <v>49933</v>
      </c>
      <c r="CK631" s="22">
        <f t="shared" si="2198"/>
        <v>0</v>
      </c>
      <c r="CL631" s="22">
        <f t="shared" si="2057"/>
        <v>49933</v>
      </c>
      <c r="CM631" s="22">
        <f t="shared" si="2198"/>
        <v>0</v>
      </c>
      <c r="CN631" s="15"/>
      <c r="CO631" s="35"/>
      <c r="CT631" s="5" t="s">
        <v>30</v>
      </c>
    </row>
    <row r="632" spans="1:99" ht="62.4" x14ac:dyDescent="0.3">
      <c r="A632" s="32" t="s">
        <v>392</v>
      </c>
      <c r="B632" s="16">
        <v>120</v>
      </c>
      <c r="C632" s="32" t="s">
        <v>42</v>
      </c>
      <c r="D632" s="32" t="s">
        <v>395</v>
      </c>
      <c r="E632" s="33" t="s">
        <v>396</v>
      </c>
      <c r="F632" s="22">
        <v>48184.1</v>
      </c>
      <c r="G632" s="22">
        <v>49933</v>
      </c>
      <c r="H632" s="22">
        <v>49933</v>
      </c>
      <c r="I632" s="22"/>
      <c r="J632" s="22"/>
      <c r="K632" s="22"/>
      <c r="L632" s="22">
        <f t="shared" si="2019"/>
        <v>48184.1</v>
      </c>
      <c r="M632" s="22">
        <f t="shared" si="2020"/>
        <v>49933</v>
      </c>
      <c r="N632" s="22">
        <f t="shared" si="2021"/>
        <v>49933</v>
      </c>
      <c r="O632" s="22"/>
      <c r="P632" s="22"/>
      <c r="Q632" s="22"/>
      <c r="R632" s="22">
        <f t="shared" si="2022"/>
        <v>48184.1</v>
      </c>
      <c r="S632" s="22">
        <f t="shared" si="2023"/>
        <v>49933</v>
      </c>
      <c r="T632" s="22">
        <f t="shared" si="2024"/>
        <v>49933</v>
      </c>
      <c r="U632" s="22"/>
      <c r="V632" s="22"/>
      <c r="W632" s="22"/>
      <c r="X632" s="22">
        <f t="shared" si="2025"/>
        <v>48184.1</v>
      </c>
      <c r="Y632" s="22">
        <f t="shared" si="2026"/>
        <v>49933</v>
      </c>
      <c r="Z632" s="22">
        <f t="shared" si="2027"/>
        <v>49933</v>
      </c>
      <c r="AA632" s="22"/>
      <c r="AB632" s="22"/>
      <c r="AC632" s="22"/>
      <c r="AD632" s="22">
        <f t="shared" si="2028"/>
        <v>48184.1</v>
      </c>
      <c r="AE632" s="22">
        <f t="shared" si="2029"/>
        <v>49933</v>
      </c>
      <c r="AF632" s="22">
        <f t="shared" si="2030"/>
        <v>49933</v>
      </c>
      <c r="AG632" s="22"/>
      <c r="AH632" s="22"/>
      <c r="AI632" s="22"/>
      <c r="AJ632" s="22">
        <f t="shared" si="2031"/>
        <v>48184.1</v>
      </c>
      <c r="AK632" s="22">
        <f t="shared" si="2032"/>
        <v>49933</v>
      </c>
      <c r="AL632" s="22">
        <f t="shared" si="2033"/>
        <v>49933</v>
      </c>
      <c r="AM632" s="22"/>
      <c r="AN632" s="22"/>
      <c r="AO632" s="22"/>
      <c r="AP632" s="22">
        <f t="shared" si="2034"/>
        <v>48184.1</v>
      </c>
      <c r="AQ632" s="22">
        <f t="shared" si="2035"/>
        <v>49933</v>
      </c>
      <c r="AR632" s="22">
        <f t="shared" si="2036"/>
        <v>49933</v>
      </c>
      <c r="AS632" s="22"/>
      <c r="AT632" s="22"/>
      <c r="AU632" s="22"/>
      <c r="AV632" s="22">
        <f t="shared" si="2037"/>
        <v>48184.1</v>
      </c>
      <c r="AW632" s="22">
        <f t="shared" si="2038"/>
        <v>49933</v>
      </c>
      <c r="AX632" s="22">
        <f t="shared" si="2039"/>
        <v>49933</v>
      </c>
      <c r="AY632" s="22"/>
      <c r="AZ632" s="22"/>
      <c r="BA632" s="22"/>
      <c r="BB632" s="22">
        <f t="shared" si="2040"/>
        <v>48184.1</v>
      </c>
      <c r="BC632" s="22">
        <f t="shared" si="2041"/>
        <v>49933</v>
      </c>
      <c r="BD632" s="22">
        <f t="shared" si="2042"/>
        <v>49933</v>
      </c>
      <c r="BE632" s="22"/>
      <c r="BF632" s="22"/>
      <c r="BG632" s="22"/>
      <c r="BH632" s="22">
        <f t="shared" si="2043"/>
        <v>48184.1</v>
      </c>
      <c r="BI632" s="22">
        <f t="shared" si="2044"/>
        <v>49933</v>
      </c>
      <c r="BJ632" s="22">
        <f t="shared" si="2045"/>
        <v>49933</v>
      </c>
      <c r="BK632" s="22"/>
      <c r="BL632" s="22"/>
      <c r="BM632" s="22"/>
      <c r="BN632" s="22">
        <f t="shared" si="2046"/>
        <v>48184.1</v>
      </c>
      <c r="BO632" s="22">
        <f t="shared" si="2047"/>
        <v>49933</v>
      </c>
      <c r="BP632" s="22">
        <f t="shared" si="2048"/>
        <v>49933</v>
      </c>
      <c r="BQ632" s="22"/>
      <c r="BR632" s="22"/>
      <c r="BS632" s="22">
        <f t="shared" si="2049"/>
        <v>48184.1</v>
      </c>
      <c r="BT632" s="22">
        <f t="shared" si="2050"/>
        <v>49933</v>
      </c>
      <c r="BU632" s="22">
        <f t="shared" si="2051"/>
        <v>49933</v>
      </c>
      <c r="BV632" s="22"/>
      <c r="BW632" s="22"/>
      <c r="BX632" s="22">
        <f t="shared" si="2052"/>
        <v>48184.1</v>
      </c>
      <c r="BY632" s="22">
        <f t="shared" si="2053"/>
        <v>49933</v>
      </c>
      <c r="BZ632" s="22">
        <f t="shared" si="2054"/>
        <v>49933</v>
      </c>
      <c r="CA632" s="22"/>
      <c r="CB632" s="22"/>
      <c r="CC632" s="22"/>
      <c r="CD632" s="22">
        <f t="shared" si="2150"/>
        <v>48184.1</v>
      </c>
      <c r="CE632" s="22"/>
      <c r="CF632" s="34">
        <f t="shared" si="2055"/>
        <v>48184.1</v>
      </c>
      <c r="CG632" s="22">
        <f t="shared" si="2151"/>
        <v>49933</v>
      </c>
      <c r="CH632" s="22"/>
      <c r="CI632" s="22">
        <f t="shared" si="2056"/>
        <v>49933</v>
      </c>
      <c r="CJ632" s="22">
        <f t="shared" si="2152"/>
        <v>49933</v>
      </c>
      <c r="CK632" s="22"/>
      <c r="CL632" s="22">
        <f t="shared" si="2057"/>
        <v>49933</v>
      </c>
      <c r="CM632" s="22"/>
      <c r="CN632" s="15"/>
      <c r="CO632" s="35"/>
    </row>
    <row r="633" spans="1:99" ht="31.2" x14ac:dyDescent="0.3">
      <c r="A633" s="32" t="s">
        <v>392</v>
      </c>
      <c r="B633" s="16">
        <v>200</v>
      </c>
      <c r="C633" s="32"/>
      <c r="D633" s="32"/>
      <c r="E633" s="33" t="s">
        <v>40</v>
      </c>
      <c r="F633" s="22">
        <f t="shared" si="2157"/>
        <v>2700.9</v>
      </c>
      <c r="G633" s="22">
        <f t="shared" si="2158"/>
        <v>2711.6</v>
      </c>
      <c r="H633" s="22">
        <f t="shared" si="2159"/>
        <v>2711.6</v>
      </c>
      <c r="I633" s="22">
        <f t="shared" si="2160"/>
        <v>0</v>
      </c>
      <c r="J633" s="22">
        <f t="shared" si="2161"/>
        <v>0</v>
      </c>
      <c r="K633" s="22">
        <f t="shared" si="2162"/>
        <v>0</v>
      </c>
      <c r="L633" s="22">
        <f t="shared" si="2019"/>
        <v>2700.9</v>
      </c>
      <c r="M633" s="22">
        <f t="shared" si="2020"/>
        <v>2711.6</v>
      </c>
      <c r="N633" s="22">
        <f t="shared" si="2021"/>
        <v>2711.6</v>
      </c>
      <c r="O633" s="22">
        <f t="shared" si="2163"/>
        <v>0</v>
      </c>
      <c r="P633" s="22">
        <f t="shared" si="2164"/>
        <v>0</v>
      </c>
      <c r="Q633" s="22">
        <f t="shared" si="2165"/>
        <v>0</v>
      </c>
      <c r="R633" s="22">
        <f t="shared" si="2022"/>
        <v>2700.9</v>
      </c>
      <c r="S633" s="22">
        <f t="shared" si="2023"/>
        <v>2711.6</v>
      </c>
      <c r="T633" s="22">
        <f t="shared" si="2024"/>
        <v>2711.6</v>
      </c>
      <c r="U633" s="22">
        <f t="shared" si="2166"/>
        <v>0</v>
      </c>
      <c r="V633" s="22">
        <f t="shared" si="2167"/>
        <v>0</v>
      </c>
      <c r="W633" s="22">
        <f t="shared" si="2168"/>
        <v>0</v>
      </c>
      <c r="X633" s="22">
        <f t="shared" si="2025"/>
        <v>2700.9</v>
      </c>
      <c r="Y633" s="22">
        <f t="shared" si="2026"/>
        <v>2711.6</v>
      </c>
      <c r="Z633" s="22">
        <f t="shared" si="2027"/>
        <v>2711.6</v>
      </c>
      <c r="AA633" s="22">
        <f t="shared" si="2169"/>
        <v>0</v>
      </c>
      <c r="AB633" s="22">
        <f t="shared" si="2170"/>
        <v>0</v>
      </c>
      <c r="AC633" s="22">
        <f t="shared" si="2171"/>
        <v>0</v>
      </c>
      <c r="AD633" s="22">
        <f t="shared" si="2028"/>
        <v>2700.9</v>
      </c>
      <c r="AE633" s="22">
        <f t="shared" si="2029"/>
        <v>2711.6</v>
      </c>
      <c r="AF633" s="22">
        <f t="shared" si="2030"/>
        <v>2711.6</v>
      </c>
      <c r="AG633" s="22">
        <f t="shared" si="2172"/>
        <v>0</v>
      </c>
      <c r="AH633" s="22">
        <f t="shared" si="2173"/>
        <v>0</v>
      </c>
      <c r="AI633" s="22">
        <f t="shared" si="2174"/>
        <v>0</v>
      </c>
      <c r="AJ633" s="22">
        <f t="shared" si="2031"/>
        <v>2700.9</v>
      </c>
      <c r="AK633" s="22">
        <f t="shared" si="2032"/>
        <v>2711.6</v>
      </c>
      <c r="AL633" s="22">
        <f t="shared" si="2033"/>
        <v>2711.6</v>
      </c>
      <c r="AM633" s="22">
        <f t="shared" si="2175"/>
        <v>0</v>
      </c>
      <c r="AN633" s="22">
        <f t="shared" si="2176"/>
        <v>0</v>
      </c>
      <c r="AO633" s="22">
        <f t="shared" si="2177"/>
        <v>0</v>
      </c>
      <c r="AP633" s="22">
        <f t="shared" si="2034"/>
        <v>2700.9</v>
      </c>
      <c r="AQ633" s="22">
        <f t="shared" si="2035"/>
        <v>2711.6</v>
      </c>
      <c r="AR633" s="22">
        <f t="shared" si="2036"/>
        <v>2711.6</v>
      </c>
      <c r="AS633" s="22">
        <f t="shared" si="2178"/>
        <v>0</v>
      </c>
      <c r="AT633" s="22">
        <f t="shared" si="2179"/>
        <v>0</v>
      </c>
      <c r="AU633" s="22">
        <f t="shared" si="2180"/>
        <v>0</v>
      </c>
      <c r="AV633" s="22">
        <f t="shared" si="2037"/>
        <v>2700.9</v>
      </c>
      <c r="AW633" s="22">
        <f t="shared" si="2038"/>
        <v>2711.6</v>
      </c>
      <c r="AX633" s="22">
        <f t="shared" si="2039"/>
        <v>2711.6</v>
      </c>
      <c r="AY633" s="22">
        <f t="shared" si="2181"/>
        <v>0</v>
      </c>
      <c r="AZ633" s="22">
        <f t="shared" si="2182"/>
        <v>0</v>
      </c>
      <c r="BA633" s="22">
        <f t="shared" si="2183"/>
        <v>0</v>
      </c>
      <c r="BB633" s="22">
        <f t="shared" si="2040"/>
        <v>2700.9</v>
      </c>
      <c r="BC633" s="22">
        <f t="shared" si="2041"/>
        <v>2711.6</v>
      </c>
      <c r="BD633" s="22">
        <f t="shared" si="2042"/>
        <v>2711.6</v>
      </c>
      <c r="BE633" s="22">
        <f t="shared" si="2184"/>
        <v>0</v>
      </c>
      <c r="BF633" s="22">
        <f t="shared" si="2185"/>
        <v>0</v>
      </c>
      <c r="BG633" s="22">
        <f t="shared" si="2186"/>
        <v>0</v>
      </c>
      <c r="BH633" s="22">
        <f t="shared" si="2043"/>
        <v>2700.9</v>
      </c>
      <c r="BI633" s="22">
        <f t="shared" si="2044"/>
        <v>2711.6</v>
      </c>
      <c r="BJ633" s="22">
        <f t="shared" si="2045"/>
        <v>2711.6</v>
      </c>
      <c r="BK633" s="22">
        <f t="shared" si="2187"/>
        <v>0</v>
      </c>
      <c r="BL633" s="22">
        <f t="shared" si="2188"/>
        <v>0</v>
      </c>
      <c r="BM633" s="22">
        <f t="shared" si="2189"/>
        <v>0</v>
      </c>
      <c r="BN633" s="22">
        <f t="shared" si="2046"/>
        <v>2700.9</v>
      </c>
      <c r="BO633" s="22">
        <f t="shared" si="2047"/>
        <v>2711.6</v>
      </c>
      <c r="BP633" s="22">
        <f t="shared" si="2048"/>
        <v>2711.6</v>
      </c>
      <c r="BQ633" s="22">
        <f t="shared" si="2190"/>
        <v>0</v>
      </c>
      <c r="BR633" s="22">
        <f t="shared" si="2191"/>
        <v>0</v>
      </c>
      <c r="BS633" s="22">
        <f t="shared" si="2049"/>
        <v>2700.9</v>
      </c>
      <c r="BT633" s="22">
        <f t="shared" si="2050"/>
        <v>2711.6</v>
      </c>
      <c r="BU633" s="22">
        <f t="shared" si="2051"/>
        <v>2711.6</v>
      </c>
      <c r="BV633" s="22">
        <f t="shared" si="2192"/>
        <v>0</v>
      </c>
      <c r="BW633" s="22">
        <f t="shared" si="2193"/>
        <v>0</v>
      </c>
      <c r="BX633" s="22">
        <f t="shared" si="2052"/>
        <v>2700.9</v>
      </c>
      <c r="BY633" s="22">
        <f t="shared" si="2053"/>
        <v>2711.6</v>
      </c>
      <c r="BZ633" s="22">
        <f t="shared" si="2054"/>
        <v>2711.6</v>
      </c>
      <c r="CA633" s="22">
        <f t="shared" si="2194"/>
        <v>0</v>
      </c>
      <c r="CB633" s="22">
        <f t="shared" si="2195"/>
        <v>0</v>
      </c>
      <c r="CC633" s="22">
        <f t="shared" si="2196"/>
        <v>0</v>
      </c>
      <c r="CD633" s="22">
        <f t="shared" si="2150"/>
        <v>2700.9</v>
      </c>
      <c r="CE633" s="22">
        <f t="shared" si="2197"/>
        <v>0</v>
      </c>
      <c r="CF633" s="34">
        <f t="shared" si="2055"/>
        <v>2700.9</v>
      </c>
      <c r="CG633" s="22">
        <f t="shared" si="2151"/>
        <v>2711.6</v>
      </c>
      <c r="CH633" s="22">
        <f t="shared" si="2198"/>
        <v>0</v>
      </c>
      <c r="CI633" s="22">
        <f t="shared" si="2056"/>
        <v>2711.6</v>
      </c>
      <c r="CJ633" s="22">
        <f t="shared" si="2152"/>
        <v>2711.6</v>
      </c>
      <c r="CK633" s="22">
        <f t="shared" si="2198"/>
        <v>0</v>
      </c>
      <c r="CL633" s="22">
        <f t="shared" si="2057"/>
        <v>2711.6</v>
      </c>
      <c r="CM633" s="22">
        <f t="shared" si="2198"/>
        <v>0</v>
      </c>
      <c r="CN633" s="15"/>
      <c r="CO633" s="35"/>
      <c r="CS633" s="5" t="s">
        <v>29</v>
      </c>
    </row>
    <row r="634" spans="1:99" ht="46.8" x14ac:dyDescent="0.3">
      <c r="A634" s="32" t="s">
        <v>392</v>
      </c>
      <c r="B634" s="16">
        <v>240</v>
      </c>
      <c r="C634" s="32"/>
      <c r="D634" s="32"/>
      <c r="E634" s="33" t="s">
        <v>41</v>
      </c>
      <c r="F634" s="22">
        <f t="shared" si="2157"/>
        <v>2700.9</v>
      </c>
      <c r="G634" s="22">
        <f t="shared" si="2158"/>
        <v>2711.6</v>
      </c>
      <c r="H634" s="22">
        <f t="shared" si="2159"/>
        <v>2711.6</v>
      </c>
      <c r="I634" s="22">
        <f t="shared" si="2160"/>
        <v>0</v>
      </c>
      <c r="J634" s="22">
        <f t="shared" si="2161"/>
        <v>0</v>
      </c>
      <c r="K634" s="22">
        <f t="shared" si="2162"/>
        <v>0</v>
      </c>
      <c r="L634" s="22">
        <f t="shared" si="2019"/>
        <v>2700.9</v>
      </c>
      <c r="M634" s="22">
        <f t="shared" si="2020"/>
        <v>2711.6</v>
      </c>
      <c r="N634" s="22">
        <f t="shared" si="2021"/>
        <v>2711.6</v>
      </c>
      <c r="O634" s="22">
        <f t="shared" si="2163"/>
        <v>0</v>
      </c>
      <c r="P634" s="22">
        <f t="shared" si="2164"/>
        <v>0</v>
      </c>
      <c r="Q634" s="22">
        <f t="shared" si="2165"/>
        <v>0</v>
      </c>
      <c r="R634" s="22">
        <f t="shared" si="2022"/>
        <v>2700.9</v>
      </c>
      <c r="S634" s="22">
        <f t="shared" si="2023"/>
        <v>2711.6</v>
      </c>
      <c r="T634" s="22">
        <f t="shared" si="2024"/>
        <v>2711.6</v>
      </c>
      <c r="U634" s="22">
        <f t="shared" si="2166"/>
        <v>0</v>
      </c>
      <c r="V634" s="22">
        <f t="shared" si="2167"/>
        <v>0</v>
      </c>
      <c r="W634" s="22">
        <f t="shared" si="2168"/>
        <v>0</v>
      </c>
      <c r="X634" s="22">
        <f t="shared" si="2025"/>
        <v>2700.9</v>
      </c>
      <c r="Y634" s="22">
        <f t="shared" si="2026"/>
        <v>2711.6</v>
      </c>
      <c r="Z634" s="22">
        <f t="shared" si="2027"/>
        <v>2711.6</v>
      </c>
      <c r="AA634" s="22">
        <f t="shared" si="2169"/>
        <v>0</v>
      </c>
      <c r="AB634" s="22">
        <f t="shared" si="2170"/>
        <v>0</v>
      </c>
      <c r="AC634" s="22">
        <f t="shared" si="2171"/>
        <v>0</v>
      </c>
      <c r="AD634" s="22">
        <f t="shared" si="2028"/>
        <v>2700.9</v>
      </c>
      <c r="AE634" s="22">
        <f t="shared" si="2029"/>
        <v>2711.6</v>
      </c>
      <c r="AF634" s="22">
        <f t="shared" si="2030"/>
        <v>2711.6</v>
      </c>
      <c r="AG634" s="22">
        <f t="shared" si="2172"/>
        <v>0</v>
      </c>
      <c r="AH634" s="22">
        <f t="shared" si="2173"/>
        <v>0</v>
      </c>
      <c r="AI634" s="22">
        <f t="shared" si="2174"/>
        <v>0</v>
      </c>
      <c r="AJ634" s="22">
        <f t="shared" si="2031"/>
        <v>2700.9</v>
      </c>
      <c r="AK634" s="22">
        <f t="shared" si="2032"/>
        <v>2711.6</v>
      </c>
      <c r="AL634" s="22">
        <f t="shared" si="2033"/>
        <v>2711.6</v>
      </c>
      <c r="AM634" s="22">
        <f t="shared" si="2175"/>
        <v>0</v>
      </c>
      <c r="AN634" s="22">
        <f t="shared" si="2176"/>
        <v>0</v>
      </c>
      <c r="AO634" s="22">
        <f t="shared" si="2177"/>
        <v>0</v>
      </c>
      <c r="AP634" s="22">
        <f t="shared" si="2034"/>
        <v>2700.9</v>
      </c>
      <c r="AQ634" s="22">
        <f t="shared" si="2035"/>
        <v>2711.6</v>
      </c>
      <c r="AR634" s="22">
        <f t="shared" si="2036"/>
        <v>2711.6</v>
      </c>
      <c r="AS634" s="22">
        <f t="shared" si="2178"/>
        <v>0</v>
      </c>
      <c r="AT634" s="22">
        <f t="shared" si="2179"/>
        <v>0</v>
      </c>
      <c r="AU634" s="22">
        <f t="shared" si="2180"/>
        <v>0</v>
      </c>
      <c r="AV634" s="22">
        <f t="shared" si="2037"/>
        <v>2700.9</v>
      </c>
      <c r="AW634" s="22">
        <f t="shared" si="2038"/>
        <v>2711.6</v>
      </c>
      <c r="AX634" s="22">
        <f t="shared" si="2039"/>
        <v>2711.6</v>
      </c>
      <c r="AY634" s="22">
        <f t="shared" si="2181"/>
        <v>0</v>
      </c>
      <c r="AZ634" s="22">
        <f t="shared" si="2182"/>
        <v>0</v>
      </c>
      <c r="BA634" s="22">
        <f t="shared" si="2183"/>
        <v>0</v>
      </c>
      <c r="BB634" s="22">
        <f t="shared" si="2040"/>
        <v>2700.9</v>
      </c>
      <c r="BC634" s="22">
        <f t="shared" si="2041"/>
        <v>2711.6</v>
      </c>
      <c r="BD634" s="22">
        <f t="shared" si="2042"/>
        <v>2711.6</v>
      </c>
      <c r="BE634" s="22">
        <f t="shared" si="2184"/>
        <v>0</v>
      </c>
      <c r="BF634" s="22">
        <f t="shared" si="2185"/>
        <v>0</v>
      </c>
      <c r="BG634" s="22">
        <f t="shared" si="2186"/>
        <v>0</v>
      </c>
      <c r="BH634" s="22">
        <f t="shared" si="2043"/>
        <v>2700.9</v>
      </c>
      <c r="BI634" s="22">
        <f t="shared" si="2044"/>
        <v>2711.6</v>
      </c>
      <c r="BJ634" s="22">
        <f t="shared" si="2045"/>
        <v>2711.6</v>
      </c>
      <c r="BK634" s="22">
        <f t="shared" si="2187"/>
        <v>0</v>
      </c>
      <c r="BL634" s="22">
        <f t="shared" si="2188"/>
        <v>0</v>
      </c>
      <c r="BM634" s="22">
        <f t="shared" si="2189"/>
        <v>0</v>
      </c>
      <c r="BN634" s="22">
        <f t="shared" si="2046"/>
        <v>2700.9</v>
      </c>
      <c r="BO634" s="22">
        <f t="shared" si="2047"/>
        <v>2711.6</v>
      </c>
      <c r="BP634" s="22">
        <f t="shared" si="2048"/>
        <v>2711.6</v>
      </c>
      <c r="BQ634" s="22">
        <f t="shared" si="2190"/>
        <v>0</v>
      </c>
      <c r="BR634" s="22">
        <f t="shared" si="2191"/>
        <v>0</v>
      </c>
      <c r="BS634" s="22">
        <f t="shared" si="2049"/>
        <v>2700.9</v>
      </c>
      <c r="BT634" s="22">
        <f t="shared" si="2050"/>
        <v>2711.6</v>
      </c>
      <c r="BU634" s="22">
        <f t="shared" si="2051"/>
        <v>2711.6</v>
      </c>
      <c r="BV634" s="22">
        <f t="shared" si="2192"/>
        <v>0</v>
      </c>
      <c r="BW634" s="22">
        <f t="shared" si="2193"/>
        <v>0</v>
      </c>
      <c r="BX634" s="22">
        <f t="shared" si="2052"/>
        <v>2700.9</v>
      </c>
      <c r="BY634" s="22">
        <f t="shared" si="2053"/>
        <v>2711.6</v>
      </c>
      <c r="BZ634" s="22">
        <f t="shared" si="2054"/>
        <v>2711.6</v>
      </c>
      <c r="CA634" s="22">
        <f t="shared" si="2194"/>
        <v>0</v>
      </c>
      <c r="CB634" s="22">
        <f t="shared" si="2195"/>
        <v>0</v>
      </c>
      <c r="CC634" s="22">
        <f t="shared" si="2196"/>
        <v>0</v>
      </c>
      <c r="CD634" s="22">
        <f t="shared" si="2150"/>
        <v>2700.9</v>
      </c>
      <c r="CE634" s="22">
        <f t="shared" si="2197"/>
        <v>0</v>
      </c>
      <c r="CF634" s="34">
        <f t="shared" si="2055"/>
        <v>2700.9</v>
      </c>
      <c r="CG634" s="22">
        <f t="shared" si="2151"/>
        <v>2711.6</v>
      </c>
      <c r="CH634" s="22">
        <f t="shared" si="2198"/>
        <v>0</v>
      </c>
      <c r="CI634" s="22">
        <f t="shared" si="2056"/>
        <v>2711.6</v>
      </c>
      <c r="CJ634" s="22">
        <f t="shared" si="2152"/>
        <v>2711.6</v>
      </c>
      <c r="CK634" s="22">
        <f t="shared" si="2198"/>
        <v>0</v>
      </c>
      <c r="CL634" s="22">
        <f t="shared" si="2057"/>
        <v>2711.6</v>
      </c>
      <c r="CM634" s="22">
        <f t="shared" si="2198"/>
        <v>0</v>
      </c>
      <c r="CN634" s="15"/>
      <c r="CO634" s="35"/>
      <c r="CT634" s="5" t="s">
        <v>30</v>
      </c>
    </row>
    <row r="635" spans="1:99" ht="62.4" x14ac:dyDescent="0.3">
      <c r="A635" s="32" t="s">
        <v>392</v>
      </c>
      <c r="B635" s="16">
        <v>240</v>
      </c>
      <c r="C635" s="32" t="s">
        <v>42</v>
      </c>
      <c r="D635" s="32" t="s">
        <v>395</v>
      </c>
      <c r="E635" s="33" t="s">
        <v>396</v>
      </c>
      <c r="F635" s="22">
        <v>2700.9</v>
      </c>
      <c r="G635" s="22">
        <v>2711.6</v>
      </c>
      <c r="H635" s="22">
        <v>2711.6</v>
      </c>
      <c r="I635" s="22"/>
      <c r="J635" s="22"/>
      <c r="K635" s="22"/>
      <c r="L635" s="22">
        <f t="shared" si="2019"/>
        <v>2700.9</v>
      </c>
      <c r="M635" s="22">
        <f t="shared" si="2020"/>
        <v>2711.6</v>
      </c>
      <c r="N635" s="22">
        <f t="shared" si="2021"/>
        <v>2711.6</v>
      </c>
      <c r="O635" s="22"/>
      <c r="P635" s="22"/>
      <c r="Q635" s="22"/>
      <c r="R635" s="22">
        <f t="shared" si="2022"/>
        <v>2700.9</v>
      </c>
      <c r="S635" s="22">
        <f t="shared" si="2023"/>
        <v>2711.6</v>
      </c>
      <c r="T635" s="22">
        <f t="shared" si="2024"/>
        <v>2711.6</v>
      </c>
      <c r="U635" s="22"/>
      <c r="V635" s="22"/>
      <c r="W635" s="22"/>
      <c r="X635" s="22">
        <f t="shared" si="2025"/>
        <v>2700.9</v>
      </c>
      <c r="Y635" s="22">
        <f t="shared" si="2026"/>
        <v>2711.6</v>
      </c>
      <c r="Z635" s="22">
        <f t="shared" si="2027"/>
        <v>2711.6</v>
      </c>
      <c r="AA635" s="22"/>
      <c r="AB635" s="22"/>
      <c r="AC635" s="22"/>
      <c r="AD635" s="22">
        <f t="shared" si="2028"/>
        <v>2700.9</v>
      </c>
      <c r="AE635" s="22">
        <f t="shared" si="2029"/>
        <v>2711.6</v>
      </c>
      <c r="AF635" s="22">
        <f t="shared" si="2030"/>
        <v>2711.6</v>
      </c>
      <c r="AG635" s="22"/>
      <c r="AH635" s="22"/>
      <c r="AI635" s="22"/>
      <c r="AJ635" s="22">
        <f t="shared" si="2031"/>
        <v>2700.9</v>
      </c>
      <c r="AK635" s="22">
        <f t="shared" si="2032"/>
        <v>2711.6</v>
      </c>
      <c r="AL635" s="22">
        <f t="shared" si="2033"/>
        <v>2711.6</v>
      </c>
      <c r="AM635" s="22"/>
      <c r="AN635" s="22"/>
      <c r="AO635" s="22"/>
      <c r="AP635" s="22">
        <f t="shared" si="2034"/>
        <v>2700.9</v>
      </c>
      <c r="AQ635" s="22">
        <f t="shared" si="2035"/>
        <v>2711.6</v>
      </c>
      <c r="AR635" s="22">
        <f t="shared" si="2036"/>
        <v>2711.6</v>
      </c>
      <c r="AS635" s="22"/>
      <c r="AT635" s="22"/>
      <c r="AU635" s="22"/>
      <c r="AV635" s="22">
        <f t="shared" si="2037"/>
        <v>2700.9</v>
      </c>
      <c r="AW635" s="22">
        <f t="shared" si="2038"/>
        <v>2711.6</v>
      </c>
      <c r="AX635" s="22">
        <f t="shared" si="2039"/>
        <v>2711.6</v>
      </c>
      <c r="AY635" s="22"/>
      <c r="AZ635" s="22"/>
      <c r="BA635" s="22"/>
      <c r="BB635" s="22">
        <f t="shared" si="2040"/>
        <v>2700.9</v>
      </c>
      <c r="BC635" s="22">
        <f t="shared" si="2041"/>
        <v>2711.6</v>
      </c>
      <c r="BD635" s="22">
        <f t="shared" si="2042"/>
        <v>2711.6</v>
      </c>
      <c r="BE635" s="22"/>
      <c r="BF635" s="22"/>
      <c r="BG635" s="22"/>
      <c r="BH635" s="22">
        <f t="shared" si="2043"/>
        <v>2700.9</v>
      </c>
      <c r="BI635" s="22">
        <f t="shared" si="2044"/>
        <v>2711.6</v>
      </c>
      <c r="BJ635" s="22">
        <f t="shared" si="2045"/>
        <v>2711.6</v>
      </c>
      <c r="BK635" s="22"/>
      <c r="BL635" s="22"/>
      <c r="BM635" s="22"/>
      <c r="BN635" s="22">
        <f t="shared" si="2046"/>
        <v>2700.9</v>
      </c>
      <c r="BO635" s="22">
        <f t="shared" si="2047"/>
        <v>2711.6</v>
      </c>
      <c r="BP635" s="22">
        <f t="shared" si="2048"/>
        <v>2711.6</v>
      </c>
      <c r="BQ635" s="22"/>
      <c r="BR635" s="22"/>
      <c r="BS635" s="22">
        <f t="shared" si="2049"/>
        <v>2700.9</v>
      </c>
      <c r="BT635" s="22">
        <f t="shared" si="2050"/>
        <v>2711.6</v>
      </c>
      <c r="BU635" s="22">
        <f t="shared" si="2051"/>
        <v>2711.6</v>
      </c>
      <c r="BV635" s="22"/>
      <c r="BW635" s="22"/>
      <c r="BX635" s="22">
        <f t="shared" si="2052"/>
        <v>2700.9</v>
      </c>
      <c r="BY635" s="22">
        <f t="shared" si="2053"/>
        <v>2711.6</v>
      </c>
      <c r="BZ635" s="22">
        <f t="shared" si="2054"/>
        <v>2711.6</v>
      </c>
      <c r="CA635" s="22"/>
      <c r="CB635" s="22"/>
      <c r="CC635" s="22"/>
      <c r="CD635" s="22">
        <f t="shared" si="2150"/>
        <v>2700.9</v>
      </c>
      <c r="CE635" s="22"/>
      <c r="CF635" s="34">
        <f t="shared" si="2055"/>
        <v>2700.9</v>
      </c>
      <c r="CG635" s="22">
        <f t="shared" si="2151"/>
        <v>2711.6</v>
      </c>
      <c r="CH635" s="22"/>
      <c r="CI635" s="22">
        <f t="shared" si="2056"/>
        <v>2711.6</v>
      </c>
      <c r="CJ635" s="22">
        <f t="shared" si="2152"/>
        <v>2711.6</v>
      </c>
      <c r="CK635" s="22"/>
      <c r="CL635" s="22">
        <f t="shared" si="2057"/>
        <v>2711.6</v>
      </c>
      <c r="CM635" s="22"/>
      <c r="CN635" s="15"/>
      <c r="CO635" s="35"/>
    </row>
    <row r="636" spans="1:99" ht="31.2" x14ac:dyDescent="0.3">
      <c r="A636" s="32" t="s">
        <v>397</v>
      </c>
      <c r="B636" s="16"/>
      <c r="C636" s="32"/>
      <c r="D636" s="32"/>
      <c r="E636" s="33" t="s">
        <v>398</v>
      </c>
      <c r="F636" s="22">
        <f t="shared" ref="F636:K636" si="2199">F641+F637</f>
        <v>1101.9000000000001</v>
      </c>
      <c r="G636" s="22">
        <f t="shared" si="2199"/>
        <v>1101.9000000000001</v>
      </c>
      <c r="H636" s="22">
        <f t="shared" si="2199"/>
        <v>1101.9000000000001</v>
      </c>
      <c r="I636" s="22">
        <f t="shared" si="2199"/>
        <v>0</v>
      </c>
      <c r="J636" s="22">
        <f t="shared" si="2199"/>
        <v>0</v>
      </c>
      <c r="K636" s="22">
        <f t="shared" si="2199"/>
        <v>0</v>
      </c>
      <c r="L636" s="22">
        <f t="shared" si="2019"/>
        <v>1101.9000000000001</v>
      </c>
      <c r="M636" s="22">
        <f t="shared" si="2020"/>
        <v>1101.9000000000001</v>
      </c>
      <c r="N636" s="22">
        <f t="shared" si="2021"/>
        <v>1101.9000000000001</v>
      </c>
      <c r="O636" s="22">
        <f>O641+O637</f>
        <v>0</v>
      </c>
      <c r="P636" s="22">
        <f>P641+P637</f>
        <v>0</v>
      </c>
      <c r="Q636" s="22">
        <f>Q641+Q637</f>
        <v>0</v>
      </c>
      <c r="R636" s="22">
        <f t="shared" si="2022"/>
        <v>1101.9000000000001</v>
      </c>
      <c r="S636" s="22">
        <f t="shared" si="2023"/>
        <v>1101.9000000000001</v>
      </c>
      <c r="T636" s="22">
        <f t="shared" si="2024"/>
        <v>1101.9000000000001</v>
      </c>
      <c r="U636" s="22">
        <f>U641+U637</f>
        <v>0</v>
      </c>
      <c r="V636" s="22">
        <f>V641+V637</f>
        <v>0</v>
      </c>
      <c r="W636" s="22">
        <f>W641+W637</f>
        <v>0</v>
      </c>
      <c r="X636" s="22">
        <f t="shared" si="2025"/>
        <v>1101.9000000000001</v>
      </c>
      <c r="Y636" s="22">
        <f t="shared" si="2026"/>
        <v>1101.9000000000001</v>
      </c>
      <c r="Z636" s="22">
        <f t="shared" si="2027"/>
        <v>1101.9000000000001</v>
      </c>
      <c r="AA636" s="22">
        <f>AA641+AA637</f>
        <v>0</v>
      </c>
      <c r="AB636" s="22">
        <f>AB641+AB637</f>
        <v>0</v>
      </c>
      <c r="AC636" s="22">
        <f>AC641+AC637</f>
        <v>0</v>
      </c>
      <c r="AD636" s="22">
        <f t="shared" si="2028"/>
        <v>1101.9000000000001</v>
      </c>
      <c r="AE636" s="22">
        <f t="shared" si="2029"/>
        <v>1101.9000000000001</v>
      </c>
      <c r="AF636" s="22">
        <f t="shared" si="2030"/>
        <v>1101.9000000000001</v>
      </c>
      <c r="AG636" s="22">
        <f>AG641+AG637</f>
        <v>0</v>
      </c>
      <c r="AH636" s="22">
        <f>AH641+AH637</f>
        <v>0</v>
      </c>
      <c r="AI636" s="22">
        <f>AI641+AI637</f>
        <v>0</v>
      </c>
      <c r="AJ636" s="22">
        <f t="shared" si="2031"/>
        <v>1101.9000000000001</v>
      </c>
      <c r="AK636" s="22">
        <f t="shared" si="2032"/>
        <v>1101.9000000000001</v>
      </c>
      <c r="AL636" s="22">
        <f t="shared" si="2033"/>
        <v>1101.9000000000001</v>
      </c>
      <c r="AM636" s="22">
        <f>AM641+AM637</f>
        <v>0</v>
      </c>
      <c r="AN636" s="22">
        <f>AN641+AN637</f>
        <v>0</v>
      </c>
      <c r="AO636" s="22">
        <f>AO641+AO637</f>
        <v>0</v>
      </c>
      <c r="AP636" s="22">
        <f t="shared" si="2034"/>
        <v>1101.9000000000001</v>
      </c>
      <c r="AQ636" s="22">
        <f t="shared" si="2035"/>
        <v>1101.9000000000001</v>
      </c>
      <c r="AR636" s="22">
        <f t="shared" si="2036"/>
        <v>1101.9000000000001</v>
      </c>
      <c r="AS636" s="22">
        <f>AS641+AS637</f>
        <v>0</v>
      </c>
      <c r="AT636" s="22">
        <f>AT641+AT637</f>
        <v>0</v>
      </c>
      <c r="AU636" s="22">
        <f>AU641+AU637</f>
        <v>0</v>
      </c>
      <c r="AV636" s="22">
        <f t="shared" si="2037"/>
        <v>1101.9000000000001</v>
      </c>
      <c r="AW636" s="22">
        <f t="shared" si="2038"/>
        <v>1101.9000000000001</v>
      </c>
      <c r="AX636" s="22">
        <f t="shared" si="2039"/>
        <v>1101.9000000000001</v>
      </c>
      <c r="AY636" s="22">
        <f>AY641+AY637</f>
        <v>0</v>
      </c>
      <c r="AZ636" s="22">
        <f>AZ641+AZ637</f>
        <v>0</v>
      </c>
      <c r="BA636" s="22">
        <f>BA641+BA637</f>
        <v>0</v>
      </c>
      <c r="BB636" s="22">
        <f t="shared" si="2040"/>
        <v>1101.9000000000001</v>
      </c>
      <c r="BC636" s="22">
        <f t="shared" si="2041"/>
        <v>1101.9000000000001</v>
      </c>
      <c r="BD636" s="22">
        <f t="shared" si="2042"/>
        <v>1101.9000000000001</v>
      </c>
      <c r="BE636" s="22">
        <f>BE641+BE637</f>
        <v>0</v>
      </c>
      <c r="BF636" s="22">
        <f>BF641+BF637</f>
        <v>0</v>
      </c>
      <c r="BG636" s="22">
        <f>BG641+BG637</f>
        <v>0</v>
      </c>
      <c r="BH636" s="22">
        <f t="shared" si="2043"/>
        <v>1101.9000000000001</v>
      </c>
      <c r="BI636" s="22">
        <f t="shared" si="2044"/>
        <v>1101.9000000000001</v>
      </c>
      <c r="BJ636" s="22">
        <f t="shared" si="2045"/>
        <v>1101.9000000000001</v>
      </c>
      <c r="BK636" s="22">
        <f>BK641+BK637</f>
        <v>0</v>
      </c>
      <c r="BL636" s="22">
        <f>BL641+BL637</f>
        <v>0</v>
      </c>
      <c r="BM636" s="22">
        <f>BM641+BM637</f>
        <v>0</v>
      </c>
      <c r="BN636" s="22">
        <f t="shared" si="2046"/>
        <v>1101.9000000000001</v>
      </c>
      <c r="BO636" s="22">
        <f t="shared" si="2047"/>
        <v>1101.9000000000001</v>
      </c>
      <c r="BP636" s="22">
        <f t="shared" si="2048"/>
        <v>1101.9000000000001</v>
      </c>
      <c r="BQ636" s="22">
        <f>BQ641+BQ637</f>
        <v>0</v>
      </c>
      <c r="BR636" s="22">
        <f>BR641+BR637</f>
        <v>0</v>
      </c>
      <c r="BS636" s="22">
        <f t="shared" si="2049"/>
        <v>1101.9000000000001</v>
      </c>
      <c r="BT636" s="22">
        <f t="shared" si="2050"/>
        <v>1101.9000000000001</v>
      </c>
      <c r="BU636" s="22">
        <f t="shared" si="2051"/>
        <v>1101.9000000000001</v>
      </c>
      <c r="BV636" s="22">
        <f>BV641+BV637</f>
        <v>0</v>
      </c>
      <c r="BW636" s="22">
        <f>BW641+BW637</f>
        <v>0</v>
      </c>
      <c r="BX636" s="22">
        <f t="shared" si="2052"/>
        <v>1101.9000000000001</v>
      </c>
      <c r="BY636" s="22">
        <f t="shared" si="2053"/>
        <v>1101.9000000000001</v>
      </c>
      <c r="BZ636" s="22">
        <f t="shared" si="2054"/>
        <v>1101.9000000000001</v>
      </c>
      <c r="CA636" s="22">
        <f>CA641+CA637</f>
        <v>0</v>
      </c>
      <c r="CB636" s="22">
        <f>CB641+CB637</f>
        <v>0</v>
      </c>
      <c r="CC636" s="22">
        <f>CC641+CC637</f>
        <v>0</v>
      </c>
      <c r="CD636" s="22">
        <f t="shared" si="2150"/>
        <v>1101.9000000000001</v>
      </c>
      <c r="CE636" s="22">
        <f>CE641+CE637</f>
        <v>0</v>
      </c>
      <c r="CF636" s="34">
        <f t="shared" si="2055"/>
        <v>1101.9000000000001</v>
      </c>
      <c r="CG636" s="22">
        <f t="shared" si="2151"/>
        <v>1101.9000000000001</v>
      </c>
      <c r="CH636" s="22">
        <f>CH641+CH637</f>
        <v>0</v>
      </c>
      <c r="CI636" s="22">
        <f t="shared" si="2056"/>
        <v>1101.9000000000001</v>
      </c>
      <c r="CJ636" s="22">
        <f t="shared" si="2152"/>
        <v>1101.9000000000001</v>
      </c>
      <c r="CK636" s="22">
        <f>CK641+CK637</f>
        <v>0</v>
      </c>
      <c r="CL636" s="22">
        <f t="shared" si="2057"/>
        <v>1101.9000000000001</v>
      </c>
      <c r="CM636" s="22">
        <f>CM641+CM637</f>
        <v>0</v>
      </c>
      <c r="CN636" s="15"/>
      <c r="CO636" s="35"/>
      <c r="CR636" s="5" t="s">
        <v>28</v>
      </c>
    </row>
    <row r="637" spans="1:99" ht="46.8" x14ac:dyDescent="0.3">
      <c r="A637" s="36" t="s">
        <v>399</v>
      </c>
      <c r="B637" s="16"/>
      <c r="C637" s="32"/>
      <c r="D637" s="32"/>
      <c r="E637" s="33" t="s">
        <v>400</v>
      </c>
      <c r="F637" s="22">
        <f t="shared" ref="F637:F648" si="2200">F638</f>
        <v>612.5</v>
      </c>
      <c r="G637" s="22">
        <f t="shared" ref="G637:G648" si="2201">G638</f>
        <v>612.5</v>
      </c>
      <c r="H637" s="22">
        <f t="shared" ref="H637:H648" si="2202">H638</f>
        <v>612.5</v>
      </c>
      <c r="I637" s="22">
        <f t="shared" ref="I637:I648" si="2203">I638</f>
        <v>0</v>
      </c>
      <c r="J637" s="22">
        <f t="shared" ref="J637:J648" si="2204">J638</f>
        <v>0</v>
      </c>
      <c r="K637" s="22">
        <f t="shared" ref="K637:K648" si="2205">K638</f>
        <v>0</v>
      </c>
      <c r="L637" s="22">
        <f t="shared" si="2019"/>
        <v>612.5</v>
      </c>
      <c r="M637" s="22">
        <f t="shared" si="2020"/>
        <v>612.5</v>
      </c>
      <c r="N637" s="22">
        <f t="shared" si="2021"/>
        <v>612.5</v>
      </c>
      <c r="O637" s="22">
        <f t="shared" ref="O637:O648" si="2206">O638</f>
        <v>0</v>
      </c>
      <c r="P637" s="22">
        <f t="shared" ref="P637:P648" si="2207">P638</f>
        <v>0</v>
      </c>
      <c r="Q637" s="22">
        <f t="shared" ref="Q637:Q648" si="2208">Q638</f>
        <v>0</v>
      </c>
      <c r="R637" s="22">
        <f t="shared" si="2022"/>
        <v>612.5</v>
      </c>
      <c r="S637" s="22">
        <f t="shared" si="2023"/>
        <v>612.5</v>
      </c>
      <c r="T637" s="22">
        <f t="shared" si="2024"/>
        <v>612.5</v>
      </c>
      <c r="U637" s="22">
        <f t="shared" ref="U637:U648" si="2209">U638</f>
        <v>0</v>
      </c>
      <c r="V637" s="22">
        <f t="shared" ref="V637:V648" si="2210">V638</f>
        <v>0</v>
      </c>
      <c r="W637" s="22">
        <f t="shared" ref="W637:W648" si="2211">W638</f>
        <v>0</v>
      </c>
      <c r="X637" s="22">
        <f t="shared" si="2025"/>
        <v>612.5</v>
      </c>
      <c r="Y637" s="22">
        <f t="shared" si="2026"/>
        <v>612.5</v>
      </c>
      <c r="Z637" s="22">
        <f t="shared" si="2027"/>
        <v>612.5</v>
      </c>
      <c r="AA637" s="22">
        <f t="shared" ref="AA637:AA648" si="2212">AA638</f>
        <v>0</v>
      </c>
      <c r="AB637" s="22">
        <f t="shared" ref="AB637:AB648" si="2213">AB638</f>
        <v>0</v>
      </c>
      <c r="AC637" s="22">
        <f t="shared" ref="AC637:AC648" si="2214">AC638</f>
        <v>0</v>
      </c>
      <c r="AD637" s="22">
        <f t="shared" si="2028"/>
        <v>612.5</v>
      </c>
      <c r="AE637" s="22">
        <f t="shared" si="2029"/>
        <v>612.5</v>
      </c>
      <c r="AF637" s="22">
        <f t="shared" si="2030"/>
        <v>612.5</v>
      </c>
      <c r="AG637" s="22">
        <f t="shared" ref="AG637:AG648" si="2215">AG638</f>
        <v>0</v>
      </c>
      <c r="AH637" s="22">
        <f t="shared" ref="AH637:AH648" si="2216">AH638</f>
        <v>0</v>
      </c>
      <c r="AI637" s="22">
        <f t="shared" ref="AI637:AI648" si="2217">AI638</f>
        <v>0</v>
      </c>
      <c r="AJ637" s="22">
        <f t="shared" si="2031"/>
        <v>612.5</v>
      </c>
      <c r="AK637" s="22">
        <f t="shared" si="2032"/>
        <v>612.5</v>
      </c>
      <c r="AL637" s="22">
        <f t="shared" si="2033"/>
        <v>612.5</v>
      </c>
      <c r="AM637" s="22">
        <f t="shared" ref="AM637:AM648" si="2218">AM638</f>
        <v>0</v>
      </c>
      <c r="AN637" s="22">
        <f t="shared" ref="AN637:AN648" si="2219">AN638</f>
        <v>0</v>
      </c>
      <c r="AO637" s="22">
        <f t="shared" ref="AO637:AO648" si="2220">AO638</f>
        <v>0</v>
      </c>
      <c r="AP637" s="22">
        <f t="shared" si="2034"/>
        <v>612.5</v>
      </c>
      <c r="AQ637" s="22">
        <f t="shared" si="2035"/>
        <v>612.5</v>
      </c>
      <c r="AR637" s="22">
        <f t="shared" si="2036"/>
        <v>612.5</v>
      </c>
      <c r="AS637" s="22">
        <f t="shared" ref="AS637:AS648" si="2221">AS638</f>
        <v>0</v>
      </c>
      <c r="AT637" s="22">
        <f t="shared" ref="AT637:AT648" si="2222">AT638</f>
        <v>0</v>
      </c>
      <c r="AU637" s="22">
        <f t="shared" ref="AU637:AU648" si="2223">AU638</f>
        <v>0</v>
      </c>
      <c r="AV637" s="22">
        <f t="shared" si="2037"/>
        <v>612.5</v>
      </c>
      <c r="AW637" s="22">
        <f t="shared" si="2038"/>
        <v>612.5</v>
      </c>
      <c r="AX637" s="22">
        <f t="shared" si="2039"/>
        <v>612.5</v>
      </c>
      <c r="AY637" s="22">
        <f t="shared" ref="AY637:AY648" si="2224">AY638</f>
        <v>0</v>
      </c>
      <c r="AZ637" s="22">
        <f t="shared" ref="AZ637:AZ648" si="2225">AZ638</f>
        <v>0</v>
      </c>
      <c r="BA637" s="22">
        <f t="shared" ref="BA637:BA648" si="2226">BA638</f>
        <v>0</v>
      </c>
      <c r="BB637" s="22">
        <f t="shared" si="2040"/>
        <v>612.5</v>
      </c>
      <c r="BC637" s="22">
        <f t="shared" si="2041"/>
        <v>612.5</v>
      </c>
      <c r="BD637" s="22">
        <f t="shared" si="2042"/>
        <v>612.5</v>
      </c>
      <c r="BE637" s="22">
        <f t="shared" ref="BE637:BE648" si="2227">BE638</f>
        <v>0</v>
      </c>
      <c r="BF637" s="22">
        <f t="shared" ref="BF637:BF648" si="2228">BF638</f>
        <v>0</v>
      </c>
      <c r="BG637" s="22">
        <f t="shared" ref="BG637:BG648" si="2229">BG638</f>
        <v>0</v>
      </c>
      <c r="BH637" s="22">
        <f t="shared" si="2043"/>
        <v>612.5</v>
      </c>
      <c r="BI637" s="22">
        <f t="shared" si="2044"/>
        <v>612.5</v>
      </c>
      <c r="BJ637" s="22">
        <f t="shared" si="2045"/>
        <v>612.5</v>
      </c>
      <c r="BK637" s="22">
        <f t="shared" ref="BK637:BK648" si="2230">BK638</f>
        <v>0</v>
      </c>
      <c r="BL637" s="22">
        <f t="shared" ref="BL637:BL648" si="2231">BL638</f>
        <v>0</v>
      </c>
      <c r="BM637" s="22">
        <f t="shared" ref="BM637:BM648" si="2232">BM638</f>
        <v>0</v>
      </c>
      <c r="BN637" s="22">
        <f t="shared" si="2046"/>
        <v>612.5</v>
      </c>
      <c r="BO637" s="22">
        <f t="shared" si="2047"/>
        <v>612.5</v>
      </c>
      <c r="BP637" s="22">
        <f t="shared" si="2048"/>
        <v>612.5</v>
      </c>
      <c r="BQ637" s="22">
        <f t="shared" ref="BQ637:BQ648" si="2233">BQ638</f>
        <v>0</v>
      </c>
      <c r="BR637" s="22">
        <f t="shared" ref="BR637:BR648" si="2234">BR638</f>
        <v>0</v>
      </c>
      <c r="BS637" s="22">
        <f t="shared" si="2049"/>
        <v>612.5</v>
      </c>
      <c r="BT637" s="22">
        <f t="shared" si="2050"/>
        <v>612.5</v>
      </c>
      <c r="BU637" s="22">
        <f t="shared" si="2051"/>
        <v>612.5</v>
      </c>
      <c r="BV637" s="22">
        <f t="shared" ref="BV637:BV648" si="2235">BV638</f>
        <v>0</v>
      </c>
      <c r="BW637" s="22">
        <f t="shared" ref="BW637:BW648" si="2236">BW638</f>
        <v>0</v>
      </c>
      <c r="BX637" s="22">
        <f t="shared" si="2052"/>
        <v>612.5</v>
      </c>
      <c r="BY637" s="22">
        <f t="shared" si="2053"/>
        <v>612.5</v>
      </c>
      <c r="BZ637" s="22">
        <f t="shared" si="2054"/>
        <v>612.5</v>
      </c>
      <c r="CA637" s="22">
        <f t="shared" ref="CA637:CA648" si="2237">CA638</f>
        <v>0</v>
      </c>
      <c r="CB637" s="22">
        <f t="shared" ref="CB637:CB648" si="2238">CB638</f>
        <v>0</v>
      </c>
      <c r="CC637" s="22">
        <f t="shared" ref="CC637:CC648" si="2239">CC638</f>
        <v>0</v>
      </c>
      <c r="CD637" s="22">
        <f t="shared" si="2150"/>
        <v>612.5</v>
      </c>
      <c r="CE637" s="22">
        <f t="shared" ref="CE637:CE648" si="2240">CE638</f>
        <v>0</v>
      </c>
      <c r="CF637" s="34">
        <f t="shared" si="2055"/>
        <v>612.5</v>
      </c>
      <c r="CG637" s="22">
        <f t="shared" si="2151"/>
        <v>612.5</v>
      </c>
      <c r="CH637" s="22">
        <f t="shared" ref="CH637:CM648" si="2241">CH638</f>
        <v>0</v>
      </c>
      <c r="CI637" s="22">
        <f t="shared" si="2056"/>
        <v>612.5</v>
      </c>
      <c r="CJ637" s="22">
        <f t="shared" si="2152"/>
        <v>612.5</v>
      </c>
      <c r="CK637" s="22">
        <f t="shared" si="2241"/>
        <v>0</v>
      </c>
      <c r="CL637" s="22">
        <f t="shared" si="2057"/>
        <v>612.5</v>
      </c>
      <c r="CM637" s="22">
        <f t="shared" si="2241"/>
        <v>0</v>
      </c>
      <c r="CN637" s="15"/>
      <c r="CO637" s="35"/>
      <c r="CU637" s="5" t="s">
        <v>31</v>
      </c>
    </row>
    <row r="638" spans="1:99" ht="31.2" x14ac:dyDescent="0.3">
      <c r="A638" s="36" t="s">
        <v>399</v>
      </c>
      <c r="B638" s="16">
        <v>200</v>
      </c>
      <c r="C638" s="32"/>
      <c r="D638" s="32"/>
      <c r="E638" s="33" t="s">
        <v>40</v>
      </c>
      <c r="F638" s="22">
        <f t="shared" si="2200"/>
        <v>612.5</v>
      </c>
      <c r="G638" s="22">
        <f t="shared" si="2201"/>
        <v>612.5</v>
      </c>
      <c r="H638" s="22">
        <f t="shared" si="2202"/>
        <v>612.5</v>
      </c>
      <c r="I638" s="22">
        <f t="shared" si="2203"/>
        <v>0</v>
      </c>
      <c r="J638" s="22">
        <f t="shared" si="2204"/>
        <v>0</v>
      </c>
      <c r="K638" s="22">
        <f t="shared" si="2205"/>
        <v>0</v>
      </c>
      <c r="L638" s="22">
        <f t="shared" si="2019"/>
        <v>612.5</v>
      </c>
      <c r="M638" s="22">
        <f t="shared" si="2020"/>
        <v>612.5</v>
      </c>
      <c r="N638" s="22">
        <f t="shared" si="2021"/>
        <v>612.5</v>
      </c>
      <c r="O638" s="22">
        <f t="shared" si="2206"/>
        <v>0</v>
      </c>
      <c r="P638" s="22">
        <f t="shared" si="2207"/>
        <v>0</v>
      </c>
      <c r="Q638" s="22">
        <f t="shared" si="2208"/>
        <v>0</v>
      </c>
      <c r="R638" s="22">
        <f t="shared" si="2022"/>
        <v>612.5</v>
      </c>
      <c r="S638" s="22">
        <f t="shared" si="2023"/>
        <v>612.5</v>
      </c>
      <c r="T638" s="22">
        <f t="shared" si="2024"/>
        <v>612.5</v>
      </c>
      <c r="U638" s="22">
        <f t="shared" si="2209"/>
        <v>0</v>
      </c>
      <c r="V638" s="22">
        <f t="shared" si="2210"/>
        <v>0</v>
      </c>
      <c r="W638" s="22">
        <f t="shared" si="2211"/>
        <v>0</v>
      </c>
      <c r="X638" s="22">
        <f t="shared" si="2025"/>
        <v>612.5</v>
      </c>
      <c r="Y638" s="22">
        <f t="shared" si="2026"/>
        <v>612.5</v>
      </c>
      <c r="Z638" s="22">
        <f t="shared" si="2027"/>
        <v>612.5</v>
      </c>
      <c r="AA638" s="22">
        <f t="shared" si="2212"/>
        <v>0</v>
      </c>
      <c r="AB638" s="22">
        <f t="shared" si="2213"/>
        <v>0</v>
      </c>
      <c r="AC638" s="22">
        <f t="shared" si="2214"/>
        <v>0</v>
      </c>
      <c r="AD638" s="22">
        <f t="shared" si="2028"/>
        <v>612.5</v>
      </c>
      <c r="AE638" s="22">
        <f t="shared" si="2029"/>
        <v>612.5</v>
      </c>
      <c r="AF638" s="22">
        <f t="shared" si="2030"/>
        <v>612.5</v>
      </c>
      <c r="AG638" s="22">
        <f t="shared" si="2215"/>
        <v>0</v>
      </c>
      <c r="AH638" s="22">
        <f t="shared" si="2216"/>
        <v>0</v>
      </c>
      <c r="AI638" s="22">
        <f t="shared" si="2217"/>
        <v>0</v>
      </c>
      <c r="AJ638" s="22">
        <f t="shared" si="2031"/>
        <v>612.5</v>
      </c>
      <c r="AK638" s="22">
        <f t="shared" si="2032"/>
        <v>612.5</v>
      </c>
      <c r="AL638" s="22">
        <f t="shared" si="2033"/>
        <v>612.5</v>
      </c>
      <c r="AM638" s="22">
        <f t="shared" si="2218"/>
        <v>0</v>
      </c>
      <c r="AN638" s="22">
        <f t="shared" si="2219"/>
        <v>0</v>
      </c>
      <c r="AO638" s="22">
        <f t="shared" si="2220"/>
        <v>0</v>
      </c>
      <c r="AP638" s="22">
        <f t="shared" si="2034"/>
        <v>612.5</v>
      </c>
      <c r="AQ638" s="22">
        <f t="shared" si="2035"/>
        <v>612.5</v>
      </c>
      <c r="AR638" s="22">
        <f t="shared" si="2036"/>
        <v>612.5</v>
      </c>
      <c r="AS638" s="22">
        <f t="shared" si="2221"/>
        <v>0</v>
      </c>
      <c r="AT638" s="22">
        <f t="shared" si="2222"/>
        <v>0</v>
      </c>
      <c r="AU638" s="22">
        <f t="shared" si="2223"/>
        <v>0</v>
      </c>
      <c r="AV638" s="22">
        <f t="shared" si="2037"/>
        <v>612.5</v>
      </c>
      <c r="AW638" s="22">
        <f t="shared" si="2038"/>
        <v>612.5</v>
      </c>
      <c r="AX638" s="22">
        <f t="shared" si="2039"/>
        <v>612.5</v>
      </c>
      <c r="AY638" s="22">
        <f t="shared" si="2224"/>
        <v>0</v>
      </c>
      <c r="AZ638" s="22">
        <f t="shared" si="2225"/>
        <v>0</v>
      </c>
      <c r="BA638" s="22">
        <f t="shared" si="2226"/>
        <v>0</v>
      </c>
      <c r="BB638" s="22">
        <f t="shared" si="2040"/>
        <v>612.5</v>
      </c>
      <c r="BC638" s="22">
        <f t="shared" si="2041"/>
        <v>612.5</v>
      </c>
      <c r="BD638" s="22">
        <f t="shared" si="2042"/>
        <v>612.5</v>
      </c>
      <c r="BE638" s="22">
        <f t="shared" si="2227"/>
        <v>0</v>
      </c>
      <c r="BF638" s="22">
        <f t="shared" si="2228"/>
        <v>0</v>
      </c>
      <c r="BG638" s="22">
        <f t="shared" si="2229"/>
        <v>0</v>
      </c>
      <c r="BH638" s="22">
        <f t="shared" si="2043"/>
        <v>612.5</v>
      </c>
      <c r="BI638" s="22">
        <f t="shared" si="2044"/>
        <v>612.5</v>
      </c>
      <c r="BJ638" s="22">
        <f t="shared" si="2045"/>
        <v>612.5</v>
      </c>
      <c r="BK638" s="22">
        <f t="shared" si="2230"/>
        <v>0</v>
      </c>
      <c r="BL638" s="22">
        <f t="shared" si="2231"/>
        <v>0</v>
      </c>
      <c r="BM638" s="22">
        <f t="shared" si="2232"/>
        <v>0</v>
      </c>
      <c r="BN638" s="22">
        <f t="shared" si="2046"/>
        <v>612.5</v>
      </c>
      <c r="BO638" s="22">
        <f t="shared" si="2047"/>
        <v>612.5</v>
      </c>
      <c r="BP638" s="22">
        <f t="shared" si="2048"/>
        <v>612.5</v>
      </c>
      <c r="BQ638" s="22">
        <f t="shared" si="2233"/>
        <v>0</v>
      </c>
      <c r="BR638" s="22">
        <f t="shared" si="2234"/>
        <v>0</v>
      </c>
      <c r="BS638" s="22">
        <f t="shared" si="2049"/>
        <v>612.5</v>
      </c>
      <c r="BT638" s="22">
        <f t="shared" si="2050"/>
        <v>612.5</v>
      </c>
      <c r="BU638" s="22">
        <f t="shared" si="2051"/>
        <v>612.5</v>
      </c>
      <c r="BV638" s="22">
        <f t="shared" si="2235"/>
        <v>0</v>
      </c>
      <c r="BW638" s="22">
        <f t="shared" si="2236"/>
        <v>0</v>
      </c>
      <c r="BX638" s="22">
        <f t="shared" si="2052"/>
        <v>612.5</v>
      </c>
      <c r="BY638" s="22">
        <f t="shared" si="2053"/>
        <v>612.5</v>
      </c>
      <c r="BZ638" s="22">
        <f t="shared" si="2054"/>
        <v>612.5</v>
      </c>
      <c r="CA638" s="22">
        <f t="shared" si="2237"/>
        <v>0</v>
      </c>
      <c r="CB638" s="22">
        <f t="shared" si="2238"/>
        <v>0</v>
      </c>
      <c r="CC638" s="22">
        <f t="shared" si="2239"/>
        <v>0</v>
      </c>
      <c r="CD638" s="22">
        <f t="shared" si="2150"/>
        <v>612.5</v>
      </c>
      <c r="CE638" s="22">
        <f t="shared" si="2240"/>
        <v>0</v>
      </c>
      <c r="CF638" s="34">
        <f t="shared" si="2055"/>
        <v>612.5</v>
      </c>
      <c r="CG638" s="22">
        <f t="shared" si="2151"/>
        <v>612.5</v>
      </c>
      <c r="CH638" s="22">
        <f t="shared" si="2241"/>
        <v>0</v>
      </c>
      <c r="CI638" s="22">
        <f t="shared" si="2056"/>
        <v>612.5</v>
      </c>
      <c r="CJ638" s="22">
        <f t="shared" si="2152"/>
        <v>612.5</v>
      </c>
      <c r="CK638" s="22">
        <f t="shared" si="2241"/>
        <v>0</v>
      </c>
      <c r="CL638" s="22">
        <f t="shared" si="2057"/>
        <v>612.5</v>
      </c>
      <c r="CM638" s="22">
        <f t="shared" si="2241"/>
        <v>0</v>
      </c>
      <c r="CN638" s="15"/>
      <c r="CO638" s="35"/>
      <c r="CS638" s="5" t="s">
        <v>29</v>
      </c>
    </row>
    <row r="639" spans="1:99" ht="46.8" x14ac:dyDescent="0.3">
      <c r="A639" s="36" t="s">
        <v>399</v>
      </c>
      <c r="B639" s="16">
        <v>240</v>
      </c>
      <c r="C639" s="32"/>
      <c r="D639" s="32"/>
      <c r="E639" s="33" t="s">
        <v>41</v>
      </c>
      <c r="F639" s="22">
        <f t="shared" si="2200"/>
        <v>612.5</v>
      </c>
      <c r="G639" s="22">
        <f t="shared" si="2201"/>
        <v>612.5</v>
      </c>
      <c r="H639" s="22">
        <f t="shared" si="2202"/>
        <v>612.5</v>
      </c>
      <c r="I639" s="22">
        <f t="shared" si="2203"/>
        <v>0</v>
      </c>
      <c r="J639" s="22">
        <f t="shared" si="2204"/>
        <v>0</v>
      </c>
      <c r="K639" s="22">
        <f t="shared" si="2205"/>
        <v>0</v>
      </c>
      <c r="L639" s="22">
        <f t="shared" si="2019"/>
        <v>612.5</v>
      </c>
      <c r="M639" s="22">
        <f t="shared" si="2020"/>
        <v>612.5</v>
      </c>
      <c r="N639" s="22">
        <f t="shared" si="2021"/>
        <v>612.5</v>
      </c>
      <c r="O639" s="22">
        <f t="shared" si="2206"/>
        <v>0</v>
      </c>
      <c r="P639" s="22">
        <f t="shared" si="2207"/>
        <v>0</v>
      </c>
      <c r="Q639" s="22">
        <f t="shared" si="2208"/>
        <v>0</v>
      </c>
      <c r="R639" s="22">
        <f t="shared" si="2022"/>
        <v>612.5</v>
      </c>
      <c r="S639" s="22">
        <f t="shared" si="2023"/>
        <v>612.5</v>
      </c>
      <c r="T639" s="22">
        <f t="shared" si="2024"/>
        <v>612.5</v>
      </c>
      <c r="U639" s="22">
        <f t="shared" si="2209"/>
        <v>0</v>
      </c>
      <c r="V639" s="22">
        <f t="shared" si="2210"/>
        <v>0</v>
      </c>
      <c r="W639" s="22">
        <f t="shared" si="2211"/>
        <v>0</v>
      </c>
      <c r="X639" s="22">
        <f t="shared" si="2025"/>
        <v>612.5</v>
      </c>
      <c r="Y639" s="22">
        <f t="shared" si="2026"/>
        <v>612.5</v>
      </c>
      <c r="Z639" s="22">
        <f t="shared" si="2027"/>
        <v>612.5</v>
      </c>
      <c r="AA639" s="22">
        <f t="shared" si="2212"/>
        <v>0</v>
      </c>
      <c r="AB639" s="22">
        <f t="shared" si="2213"/>
        <v>0</v>
      </c>
      <c r="AC639" s="22">
        <f t="shared" si="2214"/>
        <v>0</v>
      </c>
      <c r="AD639" s="22">
        <f t="shared" si="2028"/>
        <v>612.5</v>
      </c>
      <c r="AE639" s="22">
        <f t="shared" si="2029"/>
        <v>612.5</v>
      </c>
      <c r="AF639" s="22">
        <f t="shared" si="2030"/>
        <v>612.5</v>
      </c>
      <c r="AG639" s="22">
        <f t="shared" si="2215"/>
        <v>0</v>
      </c>
      <c r="AH639" s="22">
        <f t="shared" si="2216"/>
        <v>0</v>
      </c>
      <c r="AI639" s="22">
        <f t="shared" si="2217"/>
        <v>0</v>
      </c>
      <c r="AJ639" s="22">
        <f t="shared" si="2031"/>
        <v>612.5</v>
      </c>
      <c r="AK639" s="22">
        <f t="shared" si="2032"/>
        <v>612.5</v>
      </c>
      <c r="AL639" s="22">
        <f t="shared" si="2033"/>
        <v>612.5</v>
      </c>
      <c r="AM639" s="22">
        <f t="shared" si="2218"/>
        <v>0</v>
      </c>
      <c r="AN639" s="22">
        <f t="shared" si="2219"/>
        <v>0</v>
      </c>
      <c r="AO639" s="22">
        <f t="shared" si="2220"/>
        <v>0</v>
      </c>
      <c r="AP639" s="22">
        <f t="shared" si="2034"/>
        <v>612.5</v>
      </c>
      <c r="AQ639" s="22">
        <f t="shared" si="2035"/>
        <v>612.5</v>
      </c>
      <c r="AR639" s="22">
        <f t="shared" si="2036"/>
        <v>612.5</v>
      </c>
      <c r="AS639" s="22">
        <f t="shared" si="2221"/>
        <v>0</v>
      </c>
      <c r="AT639" s="22">
        <f t="shared" si="2222"/>
        <v>0</v>
      </c>
      <c r="AU639" s="22">
        <f t="shared" si="2223"/>
        <v>0</v>
      </c>
      <c r="AV639" s="22">
        <f t="shared" si="2037"/>
        <v>612.5</v>
      </c>
      <c r="AW639" s="22">
        <f t="shared" si="2038"/>
        <v>612.5</v>
      </c>
      <c r="AX639" s="22">
        <f t="shared" si="2039"/>
        <v>612.5</v>
      </c>
      <c r="AY639" s="22">
        <f t="shared" si="2224"/>
        <v>0</v>
      </c>
      <c r="AZ639" s="22">
        <f t="shared" si="2225"/>
        <v>0</v>
      </c>
      <c r="BA639" s="22">
        <f t="shared" si="2226"/>
        <v>0</v>
      </c>
      <c r="BB639" s="22">
        <f t="shared" si="2040"/>
        <v>612.5</v>
      </c>
      <c r="BC639" s="22">
        <f t="shared" si="2041"/>
        <v>612.5</v>
      </c>
      <c r="BD639" s="22">
        <f t="shared" si="2042"/>
        <v>612.5</v>
      </c>
      <c r="BE639" s="22">
        <f t="shared" si="2227"/>
        <v>0</v>
      </c>
      <c r="BF639" s="22">
        <f t="shared" si="2228"/>
        <v>0</v>
      </c>
      <c r="BG639" s="22">
        <f t="shared" si="2229"/>
        <v>0</v>
      </c>
      <c r="BH639" s="22">
        <f t="shared" si="2043"/>
        <v>612.5</v>
      </c>
      <c r="BI639" s="22">
        <f t="shared" si="2044"/>
        <v>612.5</v>
      </c>
      <c r="BJ639" s="22">
        <f t="shared" si="2045"/>
        <v>612.5</v>
      </c>
      <c r="BK639" s="22">
        <f t="shared" si="2230"/>
        <v>0</v>
      </c>
      <c r="BL639" s="22">
        <f t="shared" si="2231"/>
        <v>0</v>
      </c>
      <c r="BM639" s="22">
        <f t="shared" si="2232"/>
        <v>0</v>
      </c>
      <c r="BN639" s="22">
        <f t="shared" si="2046"/>
        <v>612.5</v>
      </c>
      <c r="BO639" s="22">
        <f t="shared" si="2047"/>
        <v>612.5</v>
      </c>
      <c r="BP639" s="22">
        <f t="shared" si="2048"/>
        <v>612.5</v>
      </c>
      <c r="BQ639" s="22">
        <f t="shared" si="2233"/>
        <v>0</v>
      </c>
      <c r="BR639" s="22">
        <f t="shared" si="2234"/>
        <v>0</v>
      </c>
      <c r="BS639" s="22">
        <f t="shared" si="2049"/>
        <v>612.5</v>
      </c>
      <c r="BT639" s="22">
        <f t="shared" si="2050"/>
        <v>612.5</v>
      </c>
      <c r="BU639" s="22">
        <f t="shared" si="2051"/>
        <v>612.5</v>
      </c>
      <c r="BV639" s="22">
        <f t="shared" si="2235"/>
        <v>0</v>
      </c>
      <c r="BW639" s="22">
        <f t="shared" si="2236"/>
        <v>0</v>
      </c>
      <c r="BX639" s="22">
        <f t="shared" si="2052"/>
        <v>612.5</v>
      </c>
      <c r="BY639" s="22">
        <f t="shared" si="2053"/>
        <v>612.5</v>
      </c>
      <c r="BZ639" s="22">
        <f t="shared" si="2054"/>
        <v>612.5</v>
      </c>
      <c r="CA639" s="22">
        <f t="shared" si="2237"/>
        <v>0</v>
      </c>
      <c r="CB639" s="22">
        <f t="shared" si="2238"/>
        <v>0</v>
      </c>
      <c r="CC639" s="22">
        <f t="shared" si="2239"/>
        <v>0</v>
      </c>
      <c r="CD639" s="22">
        <f t="shared" si="2150"/>
        <v>612.5</v>
      </c>
      <c r="CE639" s="22">
        <f t="shared" si="2240"/>
        <v>0</v>
      </c>
      <c r="CF639" s="34">
        <f t="shared" si="2055"/>
        <v>612.5</v>
      </c>
      <c r="CG639" s="22">
        <f t="shared" si="2151"/>
        <v>612.5</v>
      </c>
      <c r="CH639" s="22">
        <f t="shared" si="2241"/>
        <v>0</v>
      </c>
      <c r="CI639" s="22">
        <f t="shared" si="2056"/>
        <v>612.5</v>
      </c>
      <c r="CJ639" s="22">
        <f t="shared" si="2152"/>
        <v>612.5</v>
      </c>
      <c r="CK639" s="22">
        <f t="shared" si="2241"/>
        <v>0</v>
      </c>
      <c r="CL639" s="22">
        <f t="shared" si="2057"/>
        <v>612.5</v>
      </c>
      <c r="CM639" s="22">
        <f t="shared" si="2241"/>
        <v>0</v>
      </c>
      <c r="CN639" s="15"/>
      <c r="CO639" s="35"/>
      <c r="CT639" s="5" t="s">
        <v>30</v>
      </c>
    </row>
    <row r="640" spans="1:99" x14ac:dyDescent="0.3">
      <c r="A640" s="36" t="s">
        <v>399</v>
      </c>
      <c r="B640" s="16">
        <v>240</v>
      </c>
      <c r="C640" s="32" t="s">
        <v>278</v>
      </c>
      <c r="D640" s="32" t="s">
        <v>313</v>
      </c>
      <c r="E640" s="33" t="s">
        <v>314</v>
      </c>
      <c r="F640" s="22">
        <v>612.5</v>
      </c>
      <c r="G640" s="22">
        <v>612.5</v>
      </c>
      <c r="H640" s="22">
        <v>612.5</v>
      </c>
      <c r="I640" s="22"/>
      <c r="J640" s="22"/>
      <c r="K640" s="22"/>
      <c r="L640" s="22">
        <f t="shared" si="2019"/>
        <v>612.5</v>
      </c>
      <c r="M640" s="22">
        <f t="shared" si="2020"/>
        <v>612.5</v>
      </c>
      <c r="N640" s="22">
        <f t="shared" si="2021"/>
        <v>612.5</v>
      </c>
      <c r="O640" s="22"/>
      <c r="P640" s="22"/>
      <c r="Q640" s="22"/>
      <c r="R640" s="22">
        <f t="shared" si="2022"/>
        <v>612.5</v>
      </c>
      <c r="S640" s="22">
        <f t="shared" si="2023"/>
        <v>612.5</v>
      </c>
      <c r="T640" s="22">
        <f t="shared" si="2024"/>
        <v>612.5</v>
      </c>
      <c r="U640" s="22"/>
      <c r="V640" s="22"/>
      <c r="W640" s="22"/>
      <c r="X640" s="22">
        <f t="shared" si="2025"/>
        <v>612.5</v>
      </c>
      <c r="Y640" s="22">
        <f t="shared" si="2026"/>
        <v>612.5</v>
      </c>
      <c r="Z640" s="22">
        <f t="shared" si="2027"/>
        <v>612.5</v>
      </c>
      <c r="AA640" s="22"/>
      <c r="AB640" s="22"/>
      <c r="AC640" s="22"/>
      <c r="AD640" s="22">
        <f t="shared" si="2028"/>
        <v>612.5</v>
      </c>
      <c r="AE640" s="22">
        <f t="shared" si="2029"/>
        <v>612.5</v>
      </c>
      <c r="AF640" s="22">
        <f t="shared" si="2030"/>
        <v>612.5</v>
      </c>
      <c r="AG640" s="22"/>
      <c r="AH640" s="22"/>
      <c r="AI640" s="22"/>
      <c r="AJ640" s="22">
        <f t="shared" si="2031"/>
        <v>612.5</v>
      </c>
      <c r="AK640" s="22">
        <f t="shared" si="2032"/>
        <v>612.5</v>
      </c>
      <c r="AL640" s="22">
        <f t="shared" si="2033"/>
        <v>612.5</v>
      </c>
      <c r="AM640" s="22"/>
      <c r="AN640" s="22"/>
      <c r="AO640" s="22"/>
      <c r="AP640" s="22">
        <f t="shared" si="2034"/>
        <v>612.5</v>
      </c>
      <c r="AQ640" s="22">
        <f t="shared" si="2035"/>
        <v>612.5</v>
      </c>
      <c r="AR640" s="22">
        <f t="shared" si="2036"/>
        <v>612.5</v>
      </c>
      <c r="AS640" s="22"/>
      <c r="AT640" s="22"/>
      <c r="AU640" s="22"/>
      <c r="AV640" s="22">
        <f t="shared" si="2037"/>
        <v>612.5</v>
      </c>
      <c r="AW640" s="22">
        <f t="shared" si="2038"/>
        <v>612.5</v>
      </c>
      <c r="AX640" s="22">
        <f t="shared" si="2039"/>
        <v>612.5</v>
      </c>
      <c r="AY640" s="22"/>
      <c r="AZ640" s="22"/>
      <c r="BA640" s="22"/>
      <c r="BB640" s="22">
        <f t="shared" si="2040"/>
        <v>612.5</v>
      </c>
      <c r="BC640" s="22">
        <f t="shared" si="2041"/>
        <v>612.5</v>
      </c>
      <c r="BD640" s="22">
        <f t="shared" si="2042"/>
        <v>612.5</v>
      </c>
      <c r="BE640" s="22"/>
      <c r="BF640" s="22"/>
      <c r="BG640" s="22"/>
      <c r="BH640" s="22">
        <f t="shared" si="2043"/>
        <v>612.5</v>
      </c>
      <c r="BI640" s="22">
        <f t="shared" si="2044"/>
        <v>612.5</v>
      </c>
      <c r="BJ640" s="22">
        <f t="shared" si="2045"/>
        <v>612.5</v>
      </c>
      <c r="BK640" s="22"/>
      <c r="BL640" s="22"/>
      <c r="BM640" s="22"/>
      <c r="BN640" s="22">
        <f t="shared" si="2046"/>
        <v>612.5</v>
      </c>
      <c r="BO640" s="22">
        <f t="shared" si="2047"/>
        <v>612.5</v>
      </c>
      <c r="BP640" s="22">
        <f t="shared" si="2048"/>
        <v>612.5</v>
      </c>
      <c r="BQ640" s="22"/>
      <c r="BR640" s="22"/>
      <c r="BS640" s="22">
        <f t="shared" si="2049"/>
        <v>612.5</v>
      </c>
      <c r="BT640" s="22">
        <f t="shared" si="2050"/>
        <v>612.5</v>
      </c>
      <c r="BU640" s="22">
        <f t="shared" si="2051"/>
        <v>612.5</v>
      </c>
      <c r="BV640" s="22"/>
      <c r="BW640" s="22"/>
      <c r="BX640" s="22">
        <f t="shared" si="2052"/>
        <v>612.5</v>
      </c>
      <c r="BY640" s="22">
        <f t="shared" si="2053"/>
        <v>612.5</v>
      </c>
      <c r="BZ640" s="22">
        <f t="shared" si="2054"/>
        <v>612.5</v>
      </c>
      <c r="CA640" s="22"/>
      <c r="CB640" s="22"/>
      <c r="CC640" s="22"/>
      <c r="CD640" s="22">
        <f t="shared" si="2150"/>
        <v>612.5</v>
      </c>
      <c r="CE640" s="22"/>
      <c r="CF640" s="34">
        <f t="shared" si="2055"/>
        <v>612.5</v>
      </c>
      <c r="CG640" s="22">
        <f t="shared" si="2151"/>
        <v>612.5</v>
      </c>
      <c r="CH640" s="22"/>
      <c r="CI640" s="22">
        <f t="shared" si="2056"/>
        <v>612.5</v>
      </c>
      <c r="CJ640" s="22">
        <f t="shared" si="2152"/>
        <v>612.5</v>
      </c>
      <c r="CK640" s="22"/>
      <c r="CL640" s="22">
        <f t="shared" si="2057"/>
        <v>612.5</v>
      </c>
      <c r="CM640" s="22"/>
      <c r="CN640" s="15"/>
      <c r="CO640" s="35"/>
    </row>
    <row r="641" spans="1:99" ht="31.2" x14ac:dyDescent="0.3">
      <c r="A641" s="32" t="s">
        <v>401</v>
      </c>
      <c r="B641" s="16"/>
      <c r="C641" s="32"/>
      <c r="D641" s="32"/>
      <c r="E641" s="33" t="s">
        <v>402</v>
      </c>
      <c r="F641" s="22">
        <f t="shared" si="2200"/>
        <v>489.4</v>
      </c>
      <c r="G641" s="22">
        <f t="shared" si="2201"/>
        <v>489.4</v>
      </c>
      <c r="H641" s="22">
        <f t="shared" si="2202"/>
        <v>489.4</v>
      </c>
      <c r="I641" s="22">
        <f t="shared" si="2203"/>
        <v>0</v>
      </c>
      <c r="J641" s="22">
        <f t="shared" si="2204"/>
        <v>0</v>
      </c>
      <c r="K641" s="22">
        <f t="shared" si="2205"/>
        <v>0</v>
      </c>
      <c r="L641" s="22">
        <f t="shared" si="2019"/>
        <v>489.4</v>
      </c>
      <c r="M641" s="22">
        <f t="shared" si="2020"/>
        <v>489.4</v>
      </c>
      <c r="N641" s="22">
        <f t="shared" si="2021"/>
        <v>489.4</v>
      </c>
      <c r="O641" s="22">
        <f t="shared" si="2206"/>
        <v>0</v>
      </c>
      <c r="P641" s="22">
        <f t="shared" si="2207"/>
        <v>0</v>
      </c>
      <c r="Q641" s="22">
        <f t="shared" si="2208"/>
        <v>0</v>
      </c>
      <c r="R641" s="22">
        <f t="shared" si="2022"/>
        <v>489.4</v>
      </c>
      <c r="S641" s="22">
        <f t="shared" si="2023"/>
        <v>489.4</v>
      </c>
      <c r="T641" s="22">
        <f t="shared" si="2024"/>
        <v>489.4</v>
      </c>
      <c r="U641" s="22">
        <f t="shared" si="2209"/>
        <v>0</v>
      </c>
      <c r="V641" s="22">
        <f t="shared" si="2210"/>
        <v>0</v>
      </c>
      <c r="W641" s="22">
        <f t="shared" si="2211"/>
        <v>0</v>
      </c>
      <c r="X641" s="22">
        <f t="shared" si="2025"/>
        <v>489.4</v>
      </c>
      <c r="Y641" s="22">
        <f t="shared" si="2026"/>
        <v>489.4</v>
      </c>
      <c r="Z641" s="22">
        <f t="shared" si="2027"/>
        <v>489.4</v>
      </c>
      <c r="AA641" s="22">
        <f t="shared" si="2212"/>
        <v>0</v>
      </c>
      <c r="AB641" s="22">
        <f t="shared" si="2213"/>
        <v>0</v>
      </c>
      <c r="AC641" s="22">
        <f t="shared" si="2214"/>
        <v>0</v>
      </c>
      <c r="AD641" s="22">
        <f t="shared" si="2028"/>
        <v>489.4</v>
      </c>
      <c r="AE641" s="22">
        <f t="shared" si="2029"/>
        <v>489.4</v>
      </c>
      <c r="AF641" s="22">
        <f t="shared" si="2030"/>
        <v>489.4</v>
      </c>
      <c r="AG641" s="22">
        <f t="shared" si="2215"/>
        <v>0</v>
      </c>
      <c r="AH641" s="22">
        <f t="shared" si="2216"/>
        <v>0</v>
      </c>
      <c r="AI641" s="22">
        <f t="shared" si="2217"/>
        <v>0</v>
      </c>
      <c r="AJ641" s="22">
        <f t="shared" si="2031"/>
        <v>489.4</v>
      </c>
      <c r="AK641" s="22">
        <f t="shared" si="2032"/>
        <v>489.4</v>
      </c>
      <c r="AL641" s="22">
        <f t="shared" si="2033"/>
        <v>489.4</v>
      </c>
      <c r="AM641" s="22">
        <f t="shared" si="2218"/>
        <v>0</v>
      </c>
      <c r="AN641" s="22">
        <f t="shared" si="2219"/>
        <v>0</v>
      </c>
      <c r="AO641" s="22">
        <f t="shared" si="2220"/>
        <v>0</v>
      </c>
      <c r="AP641" s="22">
        <f t="shared" si="2034"/>
        <v>489.4</v>
      </c>
      <c r="AQ641" s="22">
        <f t="shared" si="2035"/>
        <v>489.4</v>
      </c>
      <c r="AR641" s="22">
        <f t="shared" si="2036"/>
        <v>489.4</v>
      </c>
      <c r="AS641" s="22">
        <f t="shared" si="2221"/>
        <v>0</v>
      </c>
      <c r="AT641" s="22">
        <f t="shared" si="2222"/>
        <v>0</v>
      </c>
      <c r="AU641" s="22">
        <f t="shared" si="2223"/>
        <v>0</v>
      </c>
      <c r="AV641" s="22">
        <f t="shared" si="2037"/>
        <v>489.4</v>
      </c>
      <c r="AW641" s="22">
        <f t="shared" si="2038"/>
        <v>489.4</v>
      </c>
      <c r="AX641" s="22">
        <f t="shared" si="2039"/>
        <v>489.4</v>
      </c>
      <c r="AY641" s="22">
        <f t="shared" si="2224"/>
        <v>0</v>
      </c>
      <c r="AZ641" s="22">
        <f t="shared" si="2225"/>
        <v>0</v>
      </c>
      <c r="BA641" s="22">
        <f t="shared" si="2226"/>
        <v>0</v>
      </c>
      <c r="BB641" s="22">
        <f t="shared" si="2040"/>
        <v>489.4</v>
      </c>
      <c r="BC641" s="22">
        <f t="shared" si="2041"/>
        <v>489.4</v>
      </c>
      <c r="BD641" s="22">
        <f t="shared" si="2042"/>
        <v>489.4</v>
      </c>
      <c r="BE641" s="22">
        <f t="shared" si="2227"/>
        <v>0</v>
      </c>
      <c r="BF641" s="22">
        <f t="shared" si="2228"/>
        <v>0</v>
      </c>
      <c r="BG641" s="22">
        <f t="shared" si="2229"/>
        <v>0</v>
      </c>
      <c r="BH641" s="22">
        <f t="shared" si="2043"/>
        <v>489.4</v>
      </c>
      <c r="BI641" s="22">
        <f t="shared" si="2044"/>
        <v>489.4</v>
      </c>
      <c r="BJ641" s="22">
        <f t="shared" si="2045"/>
        <v>489.4</v>
      </c>
      <c r="BK641" s="22">
        <f t="shared" si="2230"/>
        <v>0</v>
      </c>
      <c r="BL641" s="22">
        <f t="shared" si="2231"/>
        <v>0</v>
      </c>
      <c r="BM641" s="22">
        <f t="shared" si="2232"/>
        <v>0</v>
      </c>
      <c r="BN641" s="22">
        <f t="shared" si="2046"/>
        <v>489.4</v>
      </c>
      <c r="BO641" s="22">
        <f t="shared" si="2047"/>
        <v>489.4</v>
      </c>
      <c r="BP641" s="22">
        <f t="shared" si="2048"/>
        <v>489.4</v>
      </c>
      <c r="BQ641" s="22">
        <f t="shared" si="2233"/>
        <v>0</v>
      </c>
      <c r="BR641" s="22">
        <f t="shared" si="2234"/>
        <v>0</v>
      </c>
      <c r="BS641" s="22">
        <f t="shared" si="2049"/>
        <v>489.4</v>
      </c>
      <c r="BT641" s="22">
        <f t="shared" si="2050"/>
        <v>489.4</v>
      </c>
      <c r="BU641" s="22">
        <f t="shared" si="2051"/>
        <v>489.4</v>
      </c>
      <c r="BV641" s="22">
        <f t="shared" si="2235"/>
        <v>0</v>
      </c>
      <c r="BW641" s="22">
        <f t="shared" si="2236"/>
        <v>0</v>
      </c>
      <c r="BX641" s="22">
        <f t="shared" si="2052"/>
        <v>489.4</v>
      </c>
      <c r="BY641" s="22">
        <f t="shared" si="2053"/>
        <v>489.4</v>
      </c>
      <c r="BZ641" s="22">
        <f t="shared" si="2054"/>
        <v>489.4</v>
      </c>
      <c r="CA641" s="22">
        <f t="shared" si="2237"/>
        <v>0</v>
      </c>
      <c r="CB641" s="22">
        <f t="shared" si="2238"/>
        <v>0</v>
      </c>
      <c r="CC641" s="22">
        <f t="shared" si="2239"/>
        <v>0</v>
      </c>
      <c r="CD641" s="22">
        <f t="shared" si="2150"/>
        <v>489.4</v>
      </c>
      <c r="CE641" s="22">
        <f t="shared" si="2240"/>
        <v>0</v>
      </c>
      <c r="CF641" s="34">
        <f t="shared" si="2055"/>
        <v>489.4</v>
      </c>
      <c r="CG641" s="22">
        <f t="shared" si="2151"/>
        <v>489.4</v>
      </c>
      <c r="CH641" s="22">
        <f t="shared" si="2241"/>
        <v>0</v>
      </c>
      <c r="CI641" s="22">
        <f t="shared" si="2056"/>
        <v>489.4</v>
      </c>
      <c r="CJ641" s="22">
        <f t="shared" si="2152"/>
        <v>489.4</v>
      </c>
      <c r="CK641" s="22">
        <f t="shared" si="2241"/>
        <v>0</v>
      </c>
      <c r="CL641" s="22">
        <f t="shared" si="2057"/>
        <v>489.4</v>
      </c>
      <c r="CM641" s="22">
        <f t="shared" si="2241"/>
        <v>0</v>
      </c>
      <c r="CN641" s="15"/>
      <c r="CO641" s="35"/>
      <c r="CU641" s="5" t="s">
        <v>31</v>
      </c>
    </row>
    <row r="642" spans="1:99" ht="46.8" x14ac:dyDescent="0.3">
      <c r="A642" s="32" t="s">
        <v>401</v>
      </c>
      <c r="B642" s="16">
        <v>600</v>
      </c>
      <c r="C642" s="32"/>
      <c r="D642" s="32"/>
      <c r="E642" s="33" t="s">
        <v>45</v>
      </c>
      <c r="F642" s="22">
        <f t="shared" si="2200"/>
        <v>489.4</v>
      </c>
      <c r="G642" s="22">
        <f t="shared" si="2201"/>
        <v>489.4</v>
      </c>
      <c r="H642" s="22">
        <f t="shared" si="2202"/>
        <v>489.4</v>
      </c>
      <c r="I642" s="22">
        <f t="shared" si="2203"/>
        <v>0</v>
      </c>
      <c r="J642" s="22">
        <f t="shared" si="2204"/>
        <v>0</v>
      </c>
      <c r="K642" s="22">
        <f t="shared" si="2205"/>
        <v>0</v>
      </c>
      <c r="L642" s="22">
        <f t="shared" si="2019"/>
        <v>489.4</v>
      </c>
      <c r="M642" s="22">
        <f t="shared" si="2020"/>
        <v>489.4</v>
      </c>
      <c r="N642" s="22">
        <f t="shared" si="2021"/>
        <v>489.4</v>
      </c>
      <c r="O642" s="22">
        <f t="shared" si="2206"/>
        <v>0</v>
      </c>
      <c r="P642" s="22">
        <f t="shared" si="2207"/>
        <v>0</v>
      </c>
      <c r="Q642" s="22">
        <f t="shared" si="2208"/>
        <v>0</v>
      </c>
      <c r="R642" s="22">
        <f t="shared" si="2022"/>
        <v>489.4</v>
      </c>
      <c r="S642" s="22">
        <f t="shared" si="2023"/>
        <v>489.4</v>
      </c>
      <c r="T642" s="22">
        <f t="shared" si="2024"/>
        <v>489.4</v>
      </c>
      <c r="U642" s="22">
        <f t="shared" si="2209"/>
        <v>0</v>
      </c>
      <c r="V642" s="22">
        <f t="shared" si="2210"/>
        <v>0</v>
      </c>
      <c r="W642" s="22">
        <f t="shared" si="2211"/>
        <v>0</v>
      </c>
      <c r="X642" s="22">
        <f t="shared" si="2025"/>
        <v>489.4</v>
      </c>
      <c r="Y642" s="22">
        <f t="shared" si="2026"/>
        <v>489.4</v>
      </c>
      <c r="Z642" s="22">
        <f t="shared" si="2027"/>
        <v>489.4</v>
      </c>
      <c r="AA642" s="22">
        <f t="shared" si="2212"/>
        <v>0</v>
      </c>
      <c r="AB642" s="22">
        <f t="shared" si="2213"/>
        <v>0</v>
      </c>
      <c r="AC642" s="22">
        <f t="shared" si="2214"/>
        <v>0</v>
      </c>
      <c r="AD642" s="22">
        <f t="shared" si="2028"/>
        <v>489.4</v>
      </c>
      <c r="AE642" s="22">
        <f t="shared" si="2029"/>
        <v>489.4</v>
      </c>
      <c r="AF642" s="22">
        <f t="shared" si="2030"/>
        <v>489.4</v>
      </c>
      <c r="AG642" s="22">
        <f t="shared" si="2215"/>
        <v>0</v>
      </c>
      <c r="AH642" s="22">
        <f t="shared" si="2216"/>
        <v>0</v>
      </c>
      <c r="AI642" s="22">
        <f t="shared" si="2217"/>
        <v>0</v>
      </c>
      <c r="AJ642" s="22">
        <f t="shared" si="2031"/>
        <v>489.4</v>
      </c>
      <c r="AK642" s="22">
        <f t="shared" si="2032"/>
        <v>489.4</v>
      </c>
      <c r="AL642" s="22">
        <f t="shared" si="2033"/>
        <v>489.4</v>
      </c>
      <c r="AM642" s="22">
        <f t="shared" si="2218"/>
        <v>0</v>
      </c>
      <c r="AN642" s="22">
        <f t="shared" si="2219"/>
        <v>0</v>
      </c>
      <c r="AO642" s="22">
        <f t="shared" si="2220"/>
        <v>0</v>
      </c>
      <c r="AP642" s="22">
        <f t="shared" si="2034"/>
        <v>489.4</v>
      </c>
      <c r="AQ642" s="22">
        <f t="shared" si="2035"/>
        <v>489.4</v>
      </c>
      <c r="AR642" s="22">
        <f t="shared" si="2036"/>
        <v>489.4</v>
      </c>
      <c r="AS642" s="22">
        <f t="shared" si="2221"/>
        <v>0</v>
      </c>
      <c r="AT642" s="22">
        <f t="shared" si="2222"/>
        <v>0</v>
      </c>
      <c r="AU642" s="22">
        <f t="shared" si="2223"/>
        <v>0</v>
      </c>
      <c r="AV642" s="22">
        <f t="shared" si="2037"/>
        <v>489.4</v>
      </c>
      <c r="AW642" s="22">
        <f t="shared" si="2038"/>
        <v>489.4</v>
      </c>
      <c r="AX642" s="22">
        <f t="shared" si="2039"/>
        <v>489.4</v>
      </c>
      <c r="AY642" s="22">
        <f t="shared" si="2224"/>
        <v>0</v>
      </c>
      <c r="AZ642" s="22">
        <f t="shared" si="2225"/>
        <v>0</v>
      </c>
      <c r="BA642" s="22">
        <f t="shared" si="2226"/>
        <v>0</v>
      </c>
      <c r="BB642" s="22">
        <f t="shared" si="2040"/>
        <v>489.4</v>
      </c>
      <c r="BC642" s="22">
        <f t="shared" si="2041"/>
        <v>489.4</v>
      </c>
      <c r="BD642" s="22">
        <f t="shared" si="2042"/>
        <v>489.4</v>
      </c>
      <c r="BE642" s="22">
        <f t="shared" si="2227"/>
        <v>0</v>
      </c>
      <c r="BF642" s="22">
        <f t="shared" si="2228"/>
        <v>0</v>
      </c>
      <c r="BG642" s="22">
        <f t="shared" si="2229"/>
        <v>0</v>
      </c>
      <c r="BH642" s="22">
        <f t="shared" si="2043"/>
        <v>489.4</v>
      </c>
      <c r="BI642" s="22">
        <f t="shared" si="2044"/>
        <v>489.4</v>
      </c>
      <c r="BJ642" s="22">
        <f t="shared" si="2045"/>
        <v>489.4</v>
      </c>
      <c r="BK642" s="22">
        <f t="shared" si="2230"/>
        <v>0</v>
      </c>
      <c r="BL642" s="22">
        <f t="shared" si="2231"/>
        <v>0</v>
      </c>
      <c r="BM642" s="22">
        <f t="shared" si="2232"/>
        <v>0</v>
      </c>
      <c r="BN642" s="22">
        <f t="shared" si="2046"/>
        <v>489.4</v>
      </c>
      <c r="BO642" s="22">
        <f t="shared" si="2047"/>
        <v>489.4</v>
      </c>
      <c r="BP642" s="22">
        <f t="shared" si="2048"/>
        <v>489.4</v>
      </c>
      <c r="BQ642" s="22">
        <f t="shared" si="2233"/>
        <v>0</v>
      </c>
      <c r="BR642" s="22">
        <f t="shared" si="2234"/>
        <v>0</v>
      </c>
      <c r="BS642" s="22">
        <f t="shared" si="2049"/>
        <v>489.4</v>
      </c>
      <c r="BT642" s="22">
        <f t="shared" si="2050"/>
        <v>489.4</v>
      </c>
      <c r="BU642" s="22">
        <f t="shared" si="2051"/>
        <v>489.4</v>
      </c>
      <c r="BV642" s="22">
        <f t="shared" si="2235"/>
        <v>0</v>
      </c>
      <c r="BW642" s="22">
        <f t="shared" si="2236"/>
        <v>0</v>
      </c>
      <c r="BX642" s="22">
        <f t="shared" si="2052"/>
        <v>489.4</v>
      </c>
      <c r="BY642" s="22">
        <f t="shared" si="2053"/>
        <v>489.4</v>
      </c>
      <c r="BZ642" s="22">
        <f t="shared" si="2054"/>
        <v>489.4</v>
      </c>
      <c r="CA642" s="22">
        <f t="shared" si="2237"/>
        <v>0</v>
      </c>
      <c r="CB642" s="22">
        <f t="shared" si="2238"/>
        <v>0</v>
      </c>
      <c r="CC642" s="22">
        <f t="shared" si="2239"/>
        <v>0</v>
      </c>
      <c r="CD642" s="22">
        <f t="shared" si="2150"/>
        <v>489.4</v>
      </c>
      <c r="CE642" s="22">
        <f t="shared" si="2240"/>
        <v>0</v>
      </c>
      <c r="CF642" s="34">
        <f t="shared" si="2055"/>
        <v>489.4</v>
      </c>
      <c r="CG642" s="22">
        <f t="shared" si="2151"/>
        <v>489.4</v>
      </c>
      <c r="CH642" s="22">
        <f t="shared" si="2241"/>
        <v>0</v>
      </c>
      <c r="CI642" s="22">
        <f t="shared" si="2056"/>
        <v>489.4</v>
      </c>
      <c r="CJ642" s="22">
        <f t="shared" si="2152"/>
        <v>489.4</v>
      </c>
      <c r="CK642" s="22">
        <f t="shared" si="2241"/>
        <v>0</v>
      </c>
      <c r="CL642" s="22">
        <f t="shared" si="2057"/>
        <v>489.4</v>
      </c>
      <c r="CM642" s="22">
        <f t="shared" si="2241"/>
        <v>0</v>
      </c>
      <c r="CN642" s="15"/>
      <c r="CO642" s="35"/>
      <c r="CS642" s="5" t="s">
        <v>29</v>
      </c>
    </row>
    <row r="643" spans="1:99" x14ac:dyDescent="0.3">
      <c r="A643" s="32" t="s">
        <v>401</v>
      </c>
      <c r="B643" s="16">
        <v>610</v>
      </c>
      <c r="C643" s="32"/>
      <c r="D643" s="32"/>
      <c r="E643" s="33" t="s">
        <v>104</v>
      </c>
      <c r="F643" s="22">
        <f t="shared" si="2200"/>
        <v>489.4</v>
      </c>
      <c r="G643" s="22">
        <f t="shared" si="2201"/>
        <v>489.4</v>
      </c>
      <c r="H643" s="22">
        <f t="shared" si="2202"/>
        <v>489.4</v>
      </c>
      <c r="I643" s="22">
        <f t="shared" si="2203"/>
        <v>0</v>
      </c>
      <c r="J643" s="22">
        <f t="shared" si="2204"/>
        <v>0</v>
      </c>
      <c r="K643" s="22">
        <f t="shared" si="2205"/>
        <v>0</v>
      </c>
      <c r="L643" s="22">
        <f t="shared" si="2019"/>
        <v>489.4</v>
      </c>
      <c r="M643" s="22">
        <f t="shared" si="2020"/>
        <v>489.4</v>
      </c>
      <c r="N643" s="22">
        <f t="shared" si="2021"/>
        <v>489.4</v>
      </c>
      <c r="O643" s="22">
        <f t="shared" si="2206"/>
        <v>0</v>
      </c>
      <c r="P643" s="22">
        <f t="shared" si="2207"/>
        <v>0</v>
      </c>
      <c r="Q643" s="22">
        <f t="shared" si="2208"/>
        <v>0</v>
      </c>
      <c r="R643" s="22">
        <f t="shared" si="2022"/>
        <v>489.4</v>
      </c>
      <c r="S643" s="22">
        <f t="shared" si="2023"/>
        <v>489.4</v>
      </c>
      <c r="T643" s="22">
        <f t="shared" si="2024"/>
        <v>489.4</v>
      </c>
      <c r="U643" s="22">
        <f t="shared" si="2209"/>
        <v>0</v>
      </c>
      <c r="V643" s="22">
        <f t="shared" si="2210"/>
        <v>0</v>
      </c>
      <c r="W643" s="22">
        <f t="shared" si="2211"/>
        <v>0</v>
      </c>
      <c r="X643" s="22">
        <f t="shared" si="2025"/>
        <v>489.4</v>
      </c>
      <c r="Y643" s="22">
        <f t="shared" si="2026"/>
        <v>489.4</v>
      </c>
      <c r="Z643" s="22">
        <f t="shared" si="2027"/>
        <v>489.4</v>
      </c>
      <c r="AA643" s="22">
        <f t="shared" si="2212"/>
        <v>0</v>
      </c>
      <c r="AB643" s="22">
        <f t="shared" si="2213"/>
        <v>0</v>
      </c>
      <c r="AC643" s="22">
        <f t="shared" si="2214"/>
        <v>0</v>
      </c>
      <c r="AD643" s="22">
        <f t="shared" si="2028"/>
        <v>489.4</v>
      </c>
      <c r="AE643" s="22">
        <f t="shared" si="2029"/>
        <v>489.4</v>
      </c>
      <c r="AF643" s="22">
        <f t="shared" si="2030"/>
        <v>489.4</v>
      </c>
      <c r="AG643" s="22">
        <f t="shared" si="2215"/>
        <v>0</v>
      </c>
      <c r="AH643" s="22">
        <f t="shared" si="2216"/>
        <v>0</v>
      </c>
      <c r="AI643" s="22">
        <f t="shared" si="2217"/>
        <v>0</v>
      </c>
      <c r="AJ643" s="22">
        <f t="shared" si="2031"/>
        <v>489.4</v>
      </c>
      <c r="AK643" s="22">
        <f t="shared" si="2032"/>
        <v>489.4</v>
      </c>
      <c r="AL643" s="22">
        <f t="shared" si="2033"/>
        <v>489.4</v>
      </c>
      <c r="AM643" s="22">
        <f t="shared" si="2218"/>
        <v>0</v>
      </c>
      <c r="AN643" s="22">
        <f t="shared" si="2219"/>
        <v>0</v>
      </c>
      <c r="AO643" s="22">
        <f t="shared" si="2220"/>
        <v>0</v>
      </c>
      <c r="AP643" s="22">
        <f t="shared" si="2034"/>
        <v>489.4</v>
      </c>
      <c r="AQ643" s="22">
        <f t="shared" si="2035"/>
        <v>489.4</v>
      </c>
      <c r="AR643" s="22">
        <f t="shared" si="2036"/>
        <v>489.4</v>
      </c>
      <c r="AS643" s="22">
        <f t="shared" si="2221"/>
        <v>0</v>
      </c>
      <c r="AT643" s="22">
        <f t="shared" si="2222"/>
        <v>0</v>
      </c>
      <c r="AU643" s="22">
        <f t="shared" si="2223"/>
        <v>0</v>
      </c>
      <c r="AV643" s="22">
        <f t="shared" si="2037"/>
        <v>489.4</v>
      </c>
      <c r="AW643" s="22">
        <f t="shared" si="2038"/>
        <v>489.4</v>
      </c>
      <c r="AX643" s="22">
        <f t="shared" si="2039"/>
        <v>489.4</v>
      </c>
      <c r="AY643" s="22">
        <f t="shared" si="2224"/>
        <v>0</v>
      </c>
      <c r="AZ643" s="22">
        <f t="shared" si="2225"/>
        <v>0</v>
      </c>
      <c r="BA643" s="22">
        <f t="shared" si="2226"/>
        <v>0</v>
      </c>
      <c r="BB643" s="22">
        <f t="shared" si="2040"/>
        <v>489.4</v>
      </c>
      <c r="BC643" s="22">
        <f t="shared" si="2041"/>
        <v>489.4</v>
      </c>
      <c r="BD643" s="22">
        <f t="shared" si="2042"/>
        <v>489.4</v>
      </c>
      <c r="BE643" s="22">
        <f t="shared" si="2227"/>
        <v>0</v>
      </c>
      <c r="BF643" s="22">
        <f t="shared" si="2228"/>
        <v>0</v>
      </c>
      <c r="BG643" s="22">
        <f t="shared" si="2229"/>
        <v>0</v>
      </c>
      <c r="BH643" s="22">
        <f t="shared" si="2043"/>
        <v>489.4</v>
      </c>
      <c r="BI643" s="22">
        <f t="shared" si="2044"/>
        <v>489.4</v>
      </c>
      <c r="BJ643" s="22">
        <f t="shared" si="2045"/>
        <v>489.4</v>
      </c>
      <c r="BK643" s="22">
        <f t="shared" si="2230"/>
        <v>0</v>
      </c>
      <c r="BL643" s="22">
        <f t="shared" si="2231"/>
        <v>0</v>
      </c>
      <c r="BM643" s="22">
        <f t="shared" si="2232"/>
        <v>0</v>
      </c>
      <c r="BN643" s="22">
        <f t="shared" si="2046"/>
        <v>489.4</v>
      </c>
      <c r="BO643" s="22">
        <f t="shared" si="2047"/>
        <v>489.4</v>
      </c>
      <c r="BP643" s="22">
        <f t="shared" si="2048"/>
        <v>489.4</v>
      </c>
      <c r="BQ643" s="22">
        <f t="shared" si="2233"/>
        <v>0</v>
      </c>
      <c r="BR643" s="22">
        <f t="shared" si="2234"/>
        <v>0</v>
      </c>
      <c r="BS643" s="22">
        <f t="shared" si="2049"/>
        <v>489.4</v>
      </c>
      <c r="BT643" s="22">
        <f t="shared" si="2050"/>
        <v>489.4</v>
      </c>
      <c r="BU643" s="22">
        <f t="shared" si="2051"/>
        <v>489.4</v>
      </c>
      <c r="BV643" s="22">
        <f t="shared" si="2235"/>
        <v>0</v>
      </c>
      <c r="BW643" s="22">
        <f t="shared" si="2236"/>
        <v>0</v>
      </c>
      <c r="BX643" s="22">
        <f t="shared" si="2052"/>
        <v>489.4</v>
      </c>
      <c r="BY643" s="22">
        <f t="shared" si="2053"/>
        <v>489.4</v>
      </c>
      <c r="BZ643" s="22">
        <f t="shared" si="2054"/>
        <v>489.4</v>
      </c>
      <c r="CA643" s="22">
        <f t="shared" si="2237"/>
        <v>0</v>
      </c>
      <c r="CB643" s="22">
        <f t="shared" si="2238"/>
        <v>0</v>
      </c>
      <c r="CC643" s="22">
        <f t="shared" si="2239"/>
        <v>0</v>
      </c>
      <c r="CD643" s="22">
        <f t="shared" si="2150"/>
        <v>489.4</v>
      </c>
      <c r="CE643" s="22">
        <f t="shared" si="2240"/>
        <v>0</v>
      </c>
      <c r="CF643" s="34">
        <f t="shared" si="2055"/>
        <v>489.4</v>
      </c>
      <c r="CG643" s="22">
        <f t="shared" si="2151"/>
        <v>489.4</v>
      </c>
      <c r="CH643" s="22">
        <f t="shared" si="2241"/>
        <v>0</v>
      </c>
      <c r="CI643" s="22">
        <f t="shared" si="2056"/>
        <v>489.4</v>
      </c>
      <c r="CJ643" s="22">
        <f t="shared" si="2152"/>
        <v>489.4</v>
      </c>
      <c r="CK643" s="22">
        <f t="shared" si="2241"/>
        <v>0</v>
      </c>
      <c r="CL643" s="22">
        <f t="shared" si="2057"/>
        <v>489.4</v>
      </c>
      <c r="CM643" s="22">
        <f t="shared" si="2241"/>
        <v>0</v>
      </c>
      <c r="CN643" s="15"/>
      <c r="CO643" s="35"/>
      <c r="CT643" s="5" t="s">
        <v>30</v>
      </c>
    </row>
    <row r="644" spans="1:99" x14ac:dyDescent="0.3">
      <c r="A644" s="32" t="s">
        <v>401</v>
      </c>
      <c r="B644" s="16">
        <v>610</v>
      </c>
      <c r="C644" s="32" t="s">
        <v>47</v>
      </c>
      <c r="D644" s="32" t="s">
        <v>105</v>
      </c>
      <c r="E644" s="33" t="s">
        <v>106</v>
      </c>
      <c r="F644" s="22">
        <v>489.4</v>
      </c>
      <c r="G644" s="22">
        <v>489.4</v>
      </c>
      <c r="H644" s="22">
        <v>489.4</v>
      </c>
      <c r="I644" s="22"/>
      <c r="J644" s="22"/>
      <c r="K644" s="22"/>
      <c r="L644" s="22">
        <f t="shared" si="2019"/>
        <v>489.4</v>
      </c>
      <c r="M644" s="22">
        <f t="shared" si="2020"/>
        <v>489.4</v>
      </c>
      <c r="N644" s="22">
        <f t="shared" si="2021"/>
        <v>489.4</v>
      </c>
      <c r="O644" s="22"/>
      <c r="P644" s="22"/>
      <c r="Q644" s="22"/>
      <c r="R644" s="22">
        <f t="shared" si="2022"/>
        <v>489.4</v>
      </c>
      <c r="S644" s="22">
        <f t="shared" si="2023"/>
        <v>489.4</v>
      </c>
      <c r="T644" s="22">
        <f t="shared" si="2024"/>
        <v>489.4</v>
      </c>
      <c r="U644" s="22"/>
      <c r="V644" s="22"/>
      <c r="W644" s="22"/>
      <c r="X644" s="22">
        <f t="shared" si="2025"/>
        <v>489.4</v>
      </c>
      <c r="Y644" s="22">
        <f t="shared" si="2026"/>
        <v>489.4</v>
      </c>
      <c r="Z644" s="22">
        <f t="shared" si="2027"/>
        <v>489.4</v>
      </c>
      <c r="AA644" s="22"/>
      <c r="AB644" s="22"/>
      <c r="AC644" s="22"/>
      <c r="AD644" s="22">
        <f t="shared" si="2028"/>
        <v>489.4</v>
      </c>
      <c r="AE644" s="22">
        <f t="shared" si="2029"/>
        <v>489.4</v>
      </c>
      <c r="AF644" s="22">
        <f t="shared" si="2030"/>
        <v>489.4</v>
      </c>
      <c r="AG644" s="22"/>
      <c r="AH644" s="22"/>
      <c r="AI644" s="22"/>
      <c r="AJ644" s="22">
        <f t="shared" si="2031"/>
        <v>489.4</v>
      </c>
      <c r="AK644" s="22">
        <f t="shared" si="2032"/>
        <v>489.4</v>
      </c>
      <c r="AL644" s="22">
        <f t="shared" si="2033"/>
        <v>489.4</v>
      </c>
      <c r="AM644" s="22"/>
      <c r="AN644" s="22"/>
      <c r="AO644" s="22"/>
      <c r="AP644" s="22">
        <f t="shared" si="2034"/>
        <v>489.4</v>
      </c>
      <c r="AQ644" s="22">
        <f t="shared" si="2035"/>
        <v>489.4</v>
      </c>
      <c r="AR644" s="22">
        <f t="shared" si="2036"/>
        <v>489.4</v>
      </c>
      <c r="AS644" s="22"/>
      <c r="AT644" s="22"/>
      <c r="AU644" s="22"/>
      <c r="AV644" s="22">
        <f t="shared" si="2037"/>
        <v>489.4</v>
      </c>
      <c r="AW644" s="22">
        <f t="shared" si="2038"/>
        <v>489.4</v>
      </c>
      <c r="AX644" s="22">
        <f t="shared" si="2039"/>
        <v>489.4</v>
      </c>
      <c r="AY644" s="22"/>
      <c r="AZ644" s="22"/>
      <c r="BA644" s="22"/>
      <c r="BB644" s="22">
        <f t="shared" si="2040"/>
        <v>489.4</v>
      </c>
      <c r="BC644" s="22">
        <f t="shared" si="2041"/>
        <v>489.4</v>
      </c>
      <c r="BD644" s="22">
        <f t="shared" si="2042"/>
        <v>489.4</v>
      </c>
      <c r="BE644" s="22"/>
      <c r="BF644" s="22"/>
      <c r="BG644" s="22"/>
      <c r="BH644" s="22">
        <f t="shared" si="2043"/>
        <v>489.4</v>
      </c>
      <c r="BI644" s="22">
        <f t="shared" si="2044"/>
        <v>489.4</v>
      </c>
      <c r="BJ644" s="22">
        <f t="shared" si="2045"/>
        <v>489.4</v>
      </c>
      <c r="BK644" s="22"/>
      <c r="BL644" s="22"/>
      <c r="BM644" s="22"/>
      <c r="BN644" s="22">
        <f t="shared" si="2046"/>
        <v>489.4</v>
      </c>
      <c r="BO644" s="22">
        <f t="shared" si="2047"/>
        <v>489.4</v>
      </c>
      <c r="BP644" s="22">
        <f t="shared" si="2048"/>
        <v>489.4</v>
      </c>
      <c r="BQ644" s="22"/>
      <c r="BR644" s="22"/>
      <c r="BS644" s="22">
        <f t="shared" si="2049"/>
        <v>489.4</v>
      </c>
      <c r="BT644" s="22">
        <f t="shared" si="2050"/>
        <v>489.4</v>
      </c>
      <c r="BU644" s="22">
        <f t="shared" si="2051"/>
        <v>489.4</v>
      </c>
      <c r="BV644" s="22"/>
      <c r="BW644" s="22"/>
      <c r="BX644" s="22">
        <f t="shared" si="2052"/>
        <v>489.4</v>
      </c>
      <c r="BY644" s="22">
        <f t="shared" si="2053"/>
        <v>489.4</v>
      </c>
      <c r="BZ644" s="22">
        <f t="shared" si="2054"/>
        <v>489.4</v>
      </c>
      <c r="CA644" s="22"/>
      <c r="CB644" s="22"/>
      <c r="CC644" s="22"/>
      <c r="CD644" s="22">
        <f t="shared" si="2150"/>
        <v>489.4</v>
      </c>
      <c r="CE644" s="22"/>
      <c r="CF644" s="34">
        <f t="shared" si="2055"/>
        <v>489.4</v>
      </c>
      <c r="CG644" s="22">
        <f t="shared" si="2151"/>
        <v>489.4</v>
      </c>
      <c r="CH644" s="22"/>
      <c r="CI644" s="22">
        <f t="shared" si="2056"/>
        <v>489.4</v>
      </c>
      <c r="CJ644" s="22">
        <f t="shared" si="2152"/>
        <v>489.4</v>
      </c>
      <c r="CK644" s="22"/>
      <c r="CL644" s="22">
        <f t="shared" si="2057"/>
        <v>489.4</v>
      </c>
      <c r="CM644" s="22"/>
      <c r="CN644" s="15"/>
      <c r="CO644" s="35"/>
    </row>
    <row r="645" spans="1:99" ht="62.4" x14ac:dyDescent="0.3">
      <c r="A645" s="32" t="s">
        <v>403</v>
      </c>
      <c r="B645" s="16"/>
      <c r="C645" s="32"/>
      <c r="D645" s="32"/>
      <c r="E645" s="33" t="s">
        <v>404</v>
      </c>
      <c r="F645" s="22">
        <f t="shared" si="2200"/>
        <v>142.5</v>
      </c>
      <c r="G645" s="22">
        <f t="shared" si="2201"/>
        <v>142.5</v>
      </c>
      <c r="H645" s="22">
        <f t="shared" si="2202"/>
        <v>142.5</v>
      </c>
      <c r="I645" s="22">
        <f t="shared" si="2203"/>
        <v>0</v>
      </c>
      <c r="J645" s="22">
        <f t="shared" si="2204"/>
        <v>0</v>
      </c>
      <c r="K645" s="22">
        <f t="shared" si="2205"/>
        <v>0</v>
      </c>
      <c r="L645" s="22">
        <f t="shared" si="2019"/>
        <v>142.5</v>
      </c>
      <c r="M645" s="22">
        <f t="shared" si="2020"/>
        <v>142.5</v>
      </c>
      <c r="N645" s="22">
        <f t="shared" si="2021"/>
        <v>142.5</v>
      </c>
      <c r="O645" s="22">
        <f t="shared" si="2206"/>
        <v>0</v>
      </c>
      <c r="P645" s="22">
        <f t="shared" si="2207"/>
        <v>0</v>
      </c>
      <c r="Q645" s="22">
        <f t="shared" si="2208"/>
        <v>0</v>
      </c>
      <c r="R645" s="22">
        <f t="shared" si="2022"/>
        <v>142.5</v>
      </c>
      <c r="S645" s="22">
        <f t="shared" si="2023"/>
        <v>142.5</v>
      </c>
      <c r="T645" s="22">
        <f t="shared" si="2024"/>
        <v>142.5</v>
      </c>
      <c r="U645" s="22">
        <f t="shared" si="2209"/>
        <v>0</v>
      </c>
      <c r="V645" s="22">
        <f t="shared" si="2210"/>
        <v>0</v>
      </c>
      <c r="W645" s="22">
        <f t="shared" si="2211"/>
        <v>0</v>
      </c>
      <c r="X645" s="22">
        <f t="shared" si="2025"/>
        <v>142.5</v>
      </c>
      <c r="Y645" s="22">
        <f t="shared" si="2026"/>
        <v>142.5</v>
      </c>
      <c r="Z645" s="22">
        <f t="shared" si="2027"/>
        <v>142.5</v>
      </c>
      <c r="AA645" s="22">
        <f t="shared" si="2212"/>
        <v>0</v>
      </c>
      <c r="AB645" s="22">
        <f t="shared" si="2213"/>
        <v>0</v>
      </c>
      <c r="AC645" s="22">
        <f t="shared" si="2214"/>
        <v>0</v>
      </c>
      <c r="AD645" s="22">
        <f t="shared" si="2028"/>
        <v>142.5</v>
      </c>
      <c r="AE645" s="22">
        <f t="shared" si="2029"/>
        <v>142.5</v>
      </c>
      <c r="AF645" s="22">
        <f t="shared" si="2030"/>
        <v>142.5</v>
      </c>
      <c r="AG645" s="22">
        <f t="shared" si="2215"/>
        <v>0</v>
      </c>
      <c r="AH645" s="22">
        <f t="shared" si="2216"/>
        <v>0</v>
      </c>
      <c r="AI645" s="22">
        <f t="shared" si="2217"/>
        <v>0</v>
      </c>
      <c r="AJ645" s="22">
        <f t="shared" si="2031"/>
        <v>142.5</v>
      </c>
      <c r="AK645" s="22">
        <f t="shared" si="2032"/>
        <v>142.5</v>
      </c>
      <c r="AL645" s="22">
        <f t="shared" si="2033"/>
        <v>142.5</v>
      </c>
      <c r="AM645" s="22">
        <f t="shared" si="2218"/>
        <v>0</v>
      </c>
      <c r="AN645" s="22">
        <f t="shared" si="2219"/>
        <v>0</v>
      </c>
      <c r="AO645" s="22">
        <f t="shared" si="2220"/>
        <v>0</v>
      </c>
      <c r="AP645" s="22">
        <f t="shared" si="2034"/>
        <v>142.5</v>
      </c>
      <c r="AQ645" s="22">
        <f t="shared" si="2035"/>
        <v>142.5</v>
      </c>
      <c r="AR645" s="22">
        <f t="shared" si="2036"/>
        <v>142.5</v>
      </c>
      <c r="AS645" s="22">
        <f t="shared" si="2221"/>
        <v>0</v>
      </c>
      <c r="AT645" s="22">
        <f t="shared" si="2222"/>
        <v>0</v>
      </c>
      <c r="AU645" s="22">
        <f t="shared" si="2223"/>
        <v>0</v>
      </c>
      <c r="AV645" s="22">
        <f t="shared" si="2037"/>
        <v>142.5</v>
      </c>
      <c r="AW645" s="22">
        <f t="shared" si="2038"/>
        <v>142.5</v>
      </c>
      <c r="AX645" s="22">
        <f t="shared" si="2039"/>
        <v>142.5</v>
      </c>
      <c r="AY645" s="22">
        <f t="shared" si="2224"/>
        <v>-45.6</v>
      </c>
      <c r="AZ645" s="22">
        <f t="shared" si="2225"/>
        <v>0</v>
      </c>
      <c r="BA645" s="22">
        <f t="shared" si="2226"/>
        <v>0</v>
      </c>
      <c r="BB645" s="22">
        <f t="shared" si="2040"/>
        <v>96.9</v>
      </c>
      <c r="BC645" s="22">
        <f t="shared" si="2041"/>
        <v>142.5</v>
      </c>
      <c r="BD645" s="22">
        <f t="shared" si="2042"/>
        <v>142.5</v>
      </c>
      <c r="BE645" s="22">
        <f t="shared" si="2227"/>
        <v>0</v>
      </c>
      <c r="BF645" s="22">
        <f t="shared" si="2228"/>
        <v>0</v>
      </c>
      <c r="BG645" s="22">
        <f t="shared" si="2229"/>
        <v>0</v>
      </c>
      <c r="BH645" s="22">
        <f t="shared" si="2043"/>
        <v>96.9</v>
      </c>
      <c r="BI645" s="22">
        <f t="shared" si="2044"/>
        <v>142.5</v>
      </c>
      <c r="BJ645" s="22">
        <f t="shared" si="2045"/>
        <v>142.5</v>
      </c>
      <c r="BK645" s="22">
        <f t="shared" si="2230"/>
        <v>0</v>
      </c>
      <c r="BL645" s="22">
        <f t="shared" si="2231"/>
        <v>0</v>
      </c>
      <c r="BM645" s="22">
        <f t="shared" si="2232"/>
        <v>0</v>
      </c>
      <c r="BN645" s="22">
        <f t="shared" si="2046"/>
        <v>96.9</v>
      </c>
      <c r="BO645" s="22">
        <f t="shared" si="2047"/>
        <v>142.5</v>
      </c>
      <c r="BP645" s="22">
        <f t="shared" si="2048"/>
        <v>142.5</v>
      </c>
      <c r="BQ645" s="22">
        <f t="shared" si="2233"/>
        <v>0</v>
      </c>
      <c r="BR645" s="22">
        <f t="shared" si="2234"/>
        <v>0</v>
      </c>
      <c r="BS645" s="22">
        <f t="shared" si="2049"/>
        <v>96.9</v>
      </c>
      <c r="BT645" s="22">
        <f t="shared" si="2050"/>
        <v>142.5</v>
      </c>
      <c r="BU645" s="22">
        <f t="shared" si="2051"/>
        <v>142.5</v>
      </c>
      <c r="BV645" s="22">
        <f t="shared" si="2235"/>
        <v>0</v>
      </c>
      <c r="BW645" s="22">
        <f t="shared" si="2236"/>
        <v>0</v>
      </c>
      <c r="BX645" s="22">
        <f t="shared" si="2052"/>
        <v>96.9</v>
      </c>
      <c r="BY645" s="22">
        <f t="shared" si="2053"/>
        <v>142.5</v>
      </c>
      <c r="BZ645" s="22">
        <f t="shared" si="2054"/>
        <v>142.5</v>
      </c>
      <c r="CA645" s="22">
        <f t="shared" si="2237"/>
        <v>0</v>
      </c>
      <c r="CB645" s="22">
        <f t="shared" si="2238"/>
        <v>0</v>
      </c>
      <c r="CC645" s="22">
        <f t="shared" si="2239"/>
        <v>0</v>
      </c>
      <c r="CD645" s="22">
        <f t="shared" si="2150"/>
        <v>96.9</v>
      </c>
      <c r="CE645" s="22">
        <f t="shared" si="2240"/>
        <v>0</v>
      </c>
      <c r="CF645" s="34">
        <f t="shared" si="2055"/>
        <v>96.9</v>
      </c>
      <c r="CG645" s="22">
        <f t="shared" si="2151"/>
        <v>142.5</v>
      </c>
      <c r="CH645" s="22">
        <f t="shared" si="2241"/>
        <v>0</v>
      </c>
      <c r="CI645" s="22">
        <f t="shared" si="2056"/>
        <v>142.5</v>
      </c>
      <c r="CJ645" s="22">
        <f t="shared" si="2152"/>
        <v>142.5</v>
      </c>
      <c r="CK645" s="22">
        <f t="shared" si="2241"/>
        <v>0</v>
      </c>
      <c r="CL645" s="22">
        <f t="shared" si="2057"/>
        <v>142.5</v>
      </c>
      <c r="CM645" s="22">
        <f t="shared" si="2241"/>
        <v>0</v>
      </c>
      <c r="CN645" s="15"/>
      <c r="CO645" s="35"/>
      <c r="CR645" s="5" t="s">
        <v>28</v>
      </c>
    </row>
    <row r="646" spans="1:99" ht="46.8" x14ac:dyDescent="0.3">
      <c r="A646" s="32" t="s">
        <v>405</v>
      </c>
      <c r="B646" s="16"/>
      <c r="C646" s="32"/>
      <c r="D646" s="32"/>
      <c r="E646" s="33" t="s">
        <v>406</v>
      </c>
      <c r="F646" s="22">
        <f t="shared" si="2200"/>
        <v>142.5</v>
      </c>
      <c r="G646" s="22">
        <f t="shared" si="2201"/>
        <v>142.5</v>
      </c>
      <c r="H646" s="22">
        <f t="shared" si="2202"/>
        <v>142.5</v>
      </c>
      <c r="I646" s="22">
        <f t="shared" si="2203"/>
        <v>0</v>
      </c>
      <c r="J646" s="22">
        <f t="shared" si="2204"/>
        <v>0</v>
      </c>
      <c r="K646" s="22">
        <f t="shared" si="2205"/>
        <v>0</v>
      </c>
      <c r="L646" s="22">
        <f t="shared" si="2019"/>
        <v>142.5</v>
      </c>
      <c r="M646" s="22">
        <f t="shared" si="2020"/>
        <v>142.5</v>
      </c>
      <c r="N646" s="22">
        <f t="shared" si="2021"/>
        <v>142.5</v>
      </c>
      <c r="O646" s="22">
        <f t="shared" si="2206"/>
        <v>0</v>
      </c>
      <c r="P646" s="22">
        <f t="shared" si="2207"/>
        <v>0</v>
      </c>
      <c r="Q646" s="22">
        <f t="shared" si="2208"/>
        <v>0</v>
      </c>
      <c r="R646" s="22">
        <f t="shared" si="2022"/>
        <v>142.5</v>
      </c>
      <c r="S646" s="22">
        <f t="shared" si="2023"/>
        <v>142.5</v>
      </c>
      <c r="T646" s="22">
        <f t="shared" si="2024"/>
        <v>142.5</v>
      </c>
      <c r="U646" s="22">
        <f t="shared" si="2209"/>
        <v>0</v>
      </c>
      <c r="V646" s="22">
        <f t="shared" si="2210"/>
        <v>0</v>
      </c>
      <c r="W646" s="22">
        <f t="shared" si="2211"/>
        <v>0</v>
      </c>
      <c r="X646" s="22">
        <f t="shared" si="2025"/>
        <v>142.5</v>
      </c>
      <c r="Y646" s="22">
        <f t="shared" si="2026"/>
        <v>142.5</v>
      </c>
      <c r="Z646" s="22">
        <f t="shared" si="2027"/>
        <v>142.5</v>
      </c>
      <c r="AA646" s="22">
        <f t="shared" si="2212"/>
        <v>0</v>
      </c>
      <c r="AB646" s="22">
        <f t="shared" si="2213"/>
        <v>0</v>
      </c>
      <c r="AC646" s="22">
        <f t="shared" si="2214"/>
        <v>0</v>
      </c>
      <c r="AD646" s="22">
        <f t="shared" si="2028"/>
        <v>142.5</v>
      </c>
      <c r="AE646" s="22">
        <f t="shared" si="2029"/>
        <v>142.5</v>
      </c>
      <c r="AF646" s="22">
        <f t="shared" si="2030"/>
        <v>142.5</v>
      </c>
      <c r="AG646" s="22">
        <f t="shared" si="2215"/>
        <v>0</v>
      </c>
      <c r="AH646" s="22">
        <f t="shared" si="2216"/>
        <v>0</v>
      </c>
      <c r="AI646" s="22">
        <f t="shared" si="2217"/>
        <v>0</v>
      </c>
      <c r="AJ646" s="22">
        <f t="shared" si="2031"/>
        <v>142.5</v>
      </c>
      <c r="AK646" s="22">
        <f t="shared" si="2032"/>
        <v>142.5</v>
      </c>
      <c r="AL646" s="22">
        <f t="shared" si="2033"/>
        <v>142.5</v>
      </c>
      <c r="AM646" s="22">
        <f t="shared" si="2218"/>
        <v>0</v>
      </c>
      <c r="AN646" s="22">
        <f t="shared" si="2219"/>
        <v>0</v>
      </c>
      <c r="AO646" s="22">
        <f t="shared" si="2220"/>
        <v>0</v>
      </c>
      <c r="AP646" s="22">
        <f t="shared" si="2034"/>
        <v>142.5</v>
      </c>
      <c r="AQ646" s="22">
        <f t="shared" si="2035"/>
        <v>142.5</v>
      </c>
      <c r="AR646" s="22">
        <f t="shared" si="2036"/>
        <v>142.5</v>
      </c>
      <c r="AS646" s="22">
        <f t="shared" si="2221"/>
        <v>0</v>
      </c>
      <c r="AT646" s="22">
        <f t="shared" si="2222"/>
        <v>0</v>
      </c>
      <c r="AU646" s="22">
        <f t="shared" si="2223"/>
        <v>0</v>
      </c>
      <c r="AV646" s="22">
        <f t="shared" si="2037"/>
        <v>142.5</v>
      </c>
      <c r="AW646" s="22">
        <f t="shared" si="2038"/>
        <v>142.5</v>
      </c>
      <c r="AX646" s="22">
        <f t="shared" si="2039"/>
        <v>142.5</v>
      </c>
      <c r="AY646" s="22">
        <f t="shared" si="2224"/>
        <v>-45.6</v>
      </c>
      <c r="AZ646" s="22">
        <f t="shared" si="2225"/>
        <v>0</v>
      </c>
      <c r="BA646" s="22">
        <f t="shared" si="2226"/>
        <v>0</v>
      </c>
      <c r="BB646" s="22">
        <f t="shared" si="2040"/>
        <v>96.9</v>
      </c>
      <c r="BC646" s="22">
        <f t="shared" si="2041"/>
        <v>142.5</v>
      </c>
      <c r="BD646" s="22">
        <f t="shared" si="2042"/>
        <v>142.5</v>
      </c>
      <c r="BE646" s="22">
        <f t="shared" si="2227"/>
        <v>0</v>
      </c>
      <c r="BF646" s="22">
        <f t="shared" si="2228"/>
        <v>0</v>
      </c>
      <c r="BG646" s="22">
        <f t="shared" si="2229"/>
        <v>0</v>
      </c>
      <c r="BH646" s="22">
        <f t="shared" si="2043"/>
        <v>96.9</v>
      </c>
      <c r="BI646" s="22">
        <f t="shared" si="2044"/>
        <v>142.5</v>
      </c>
      <c r="BJ646" s="22">
        <f t="shared" si="2045"/>
        <v>142.5</v>
      </c>
      <c r="BK646" s="22">
        <f t="shared" si="2230"/>
        <v>0</v>
      </c>
      <c r="BL646" s="22">
        <f t="shared" si="2231"/>
        <v>0</v>
      </c>
      <c r="BM646" s="22">
        <f t="shared" si="2232"/>
        <v>0</v>
      </c>
      <c r="BN646" s="22">
        <f t="shared" si="2046"/>
        <v>96.9</v>
      </c>
      <c r="BO646" s="22">
        <f t="shared" si="2047"/>
        <v>142.5</v>
      </c>
      <c r="BP646" s="22">
        <f t="shared" si="2048"/>
        <v>142.5</v>
      </c>
      <c r="BQ646" s="22">
        <f t="shared" si="2233"/>
        <v>0</v>
      </c>
      <c r="BR646" s="22">
        <f t="shared" si="2234"/>
        <v>0</v>
      </c>
      <c r="BS646" s="22">
        <f t="shared" si="2049"/>
        <v>96.9</v>
      </c>
      <c r="BT646" s="22">
        <f t="shared" si="2050"/>
        <v>142.5</v>
      </c>
      <c r="BU646" s="22">
        <f t="shared" si="2051"/>
        <v>142.5</v>
      </c>
      <c r="BV646" s="22">
        <f t="shared" si="2235"/>
        <v>0</v>
      </c>
      <c r="BW646" s="22">
        <f t="shared" si="2236"/>
        <v>0</v>
      </c>
      <c r="BX646" s="22">
        <f t="shared" si="2052"/>
        <v>96.9</v>
      </c>
      <c r="BY646" s="22">
        <f t="shared" si="2053"/>
        <v>142.5</v>
      </c>
      <c r="BZ646" s="22">
        <f t="shared" si="2054"/>
        <v>142.5</v>
      </c>
      <c r="CA646" s="22">
        <f t="shared" si="2237"/>
        <v>0</v>
      </c>
      <c r="CB646" s="22">
        <f t="shared" si="2238"/>
        <v>0</v>
      </c>
      <c r="CC646" s="22">
        <f t="shared" si="2239"/>
        <v>0</v>
      </c>
      <c r="CD646" s="22">
        <f t="shared" si="2150"/>
        <v>96.9</v>
      </c>
      <c r="CE646" s="22">
        <f t="shared" si="2240"/>
        <v>0</v>
      </c>
      <c r="CF646" s="34">
        <f t="shared" si="2055"/>
        <v>96.9</v>
      </c>
      <c r="CG646" s="22">
        <f t="shared" si="2151"/>
        <v>142.5</v>
      </c>
      <c r="CH646" s="22">
        <f t="shared" si="2241"/>
        <v>0</v>
      </c>
      <c r="CI646" s="22">
        <f t="shared" si="2056"/>
        <v>142.5</v>
      </c>
      <c r="CJ646" s="22">
        <f t="shared" si="2152"/>
        <v>142.5</v>
      </c>
      <c r="CK646" s="22">
        <f t="shared" si="2241"/>
        <v>0</v>
      </c>
      <c r="CL646" s="22">
        <f t="shared" si="2057"/>
        <v>142.5</v>
      </c>
      <c r="CM646" s="22">
        <f t="shared" si="2241"/>
        <v>0</v>
      </c>
      <c r="CN646" s="15"/>
      <c r="CO646" s="35"/>
      <c r="CU646" s="5" t="s">
        <v>31</v>
      </c>
    </row>
    <row r="647" spans="1:99" ht="31.2" x14ac:dyDescent="0.3">
      <c r="A647" s="32" t="s">
        <v>405</v>
      </c>
      <c r="B647" s="16">
        <v>200</v>
      </c>
      <c r="C647" s="32"/>
      <c r="D647" s="32"/>
      <c r="E647" s="33" t="s">
        <v>40</v>
      </c>
      <c r="F647" s="22">
        <f t="shared" si="2200"/>
        <v>142.5</v>
      </c>
      <c r="G647" s="22">
        <f t="shared" si="2201"/>
        <v>142.5</v>
      </c>
      <c r="H647" s="22">
        <f t="shared" si="2202"/>
        <v>142.5</v>
      </c>
      <c r="I647" s="22">
        <f t="shared" si="2203"/>
        <v>0</v>
      </c>
      <c r="J647" s="22">
        <f t="shared" si="2204"/>
        <v>0</v>
      </c>
      <c r="K647" s="22">
        <f t="shared" si="2205"/>
        <v>0</v>
      </c>
      <c r="L647" s="22">
        <f t="shared" si="2019"/>
        <v>142.5</v>
      </c>
      <c r="M647" s="22">
        <f t="shared" si="2020"/>
        <v>142.5</v>
      </c>
      <c r="N647" s="22">
        <f t="shared" si="2021"/>
        <v>142.5</v>
      </c>
      <c r="O647" s="22">
        <f t="shared" si="2206"/>
        <v>0</v>
      </c>
      <c r="P647" s="22">
        <f t="shared" si="2207"/>
        <v>0</v>
      </c>
      <c r="Q647" s="22">
        <f t="shared" si="2208"/>
        <v>0</v>
      </c>
      <c r="R647" s="22">
        <f t="shared" si="2022"/>
        <v>142.5</v>
      </c>
      <c r="S647" s="22">
        <f t="shared" si="2023"/>
        <v>142.5</v>
      </c>
      <c r="T647" s="22">
        <f t="shared" si="2024"/>
        <v>142.5</v>
      </c>
      <c r="U647" s="22">
        <f t="shared" si="2209"/>
        <v>0</v>
      </c>
      <c r="V647" s="22">
        <f t="shared" si="2210"/>
        <v>0</v>
      </c>
      <c r="W647" s="22">
        <f t="shared" si="2211"/>
        <v>0</v>
      </c>
      <c r="X647" s="22">
        <f t="shared" si="2025"/>
        <v>142.5</v>
      </c>
      <c r="Y647" s="22">
        <f t="shared" si="2026"/>
        <v>142.5</v>
      </c>
      <c r="Z647" s="22">
        <f t="shared" si="2027"/>
        <v>142.5</v>
      </c>
      <c r="AA647" s="22">
        <f t="shared" si="2212"/>
        <v>0</v>
      </c>
      <c r="AB647" s="22">
        <f t="shared" si="2213"/>
        <v>0</v>
      </c>
      <c r="AC647" s="22">
        <f t="shared" si="2214"/>
        <v>0</v>
      </c>
      <c r="AD647" s="22">
        <f t="shared" si="2028"/>
        <v>142.5</v>
      </c>
      <c r="AE647" s="22">
        <f t="shared" si="2029"/>
        <v>142.5</v>
      </c>
      <c r="AF647" s="22">
        <f t="shared" si="2030"/>
        <v>142.5</v>
      </c>
      <c r="AG647" s="22">
        <f t="shared" si="2215"/>
        <v>0</v>
      </c>
      <c r="AH647" s="22">
        <f t="shared" si="2216"/>
        <v>0</v>
      </c>
      <c r="AI647" s="22">
        <f t="shared" si="2217"/>
        <v>0</v>
      </c>
      <c r="AJ647" s="22">
        <f t="shared" si="2031"/>
        <v>142.5</v>
      </c>
      <c r="AK647" s="22">
        <f t="shared" si="2032"/>
        <v>142.5</v>
      </c>
      <c r="AL647" s="22">
        <f t="shared" si="2033"/>
        <v>142.5</v>
      </c>
      <c r="AM647" s="22">
        <f t="shared" si="2218"/>
        <v>0</v>
      </c>
      <c r="AN647" s="22">
        <f t="shared" si="2219"/>
        <v>0</v>
      </c>
      <c r="AO647" s="22">
        <f t="shared" si="2220"/>
        <v>0</v>
      </c>
      <c r="AP647" s="22">
        <f t="shared" si="2034"/>
        <v>142.5</v>
      </c>
      <c r="AQ647" s="22">
        <f t="shared" si="2035"/>
        <v>142.5</v>
      </c>
      <c r="AR647" s="22">
        <f t="shared" si="2036"/>
        <v>142.5</v>
      </c>
      <c r="AS647" s="22">
        <f t="shared" si="2221"/>
        <v>0</v>
      </c>
      <c r="AT647" s="22">
        <f t="shared" si="2222"/>
        <v>0</v>
      </c>
      <c r="AU647" s="22">
        <f t="shared" si="2223"/>
        <v>0</v>
      </c>
      <c r="AV647" s="22">
        <f t="shared" si="2037"/>
        <v>142.5</v>
      </c>
      <c r="AW647" s="22">
        <f t="shared" si="2038"/>
        <v>142.5</v>
      </c>
      <c r="AX647" s="22">
        <f t="shared" si="2039"/>
        <v>142.5</v>
      </c>
      <c r="AY647" s="22">
        <f t="shared" si="2224"/>
        <v>-45.6</v>
      </c>
      <c r="AZ647" s="22">
        <f t="shared" si="2225"/>
        <v>0</v>
      </c>
      <c r="BA647" s="22">
        <f t="shared" si="2226"/>
        <v>0</v>
      </c>
      <c r="BB647" s="22">
        <f t="shared" si="2040"/>
        <v>96.9</v>
      </c>
      <c r="BC647" s="22">
        <f t="shared" si="2041"/>
        <v>142.5</v>
      </c>
      <c r="BD647" s="22">
        <f t="shared" si="2042"/>
        <v>142.5</v>
      </c>
      <c r="BE647" s="22">
        <f t="shared" si="2227"/>
        <v>0</v>
      </c>
      <c r="BF647" s="22">
        <f t="shared" si="2228"/>
        <v>0</v>
      </c>
      <c r="BG647" s="22">
        <f t="shared" si="2229"/>
        <v>0</v>
      </c>
      <c r="BH647" s="22">
        <f t="shared" si="2043"/>
        <v>96.9</v>
      </c>
      <c r="BI647" s="22">
        <f t="shared" si="2044"/>
        <v>142.5</v>
      </c>
      <c r="BJ647" s="22">
        <f t="shared" si="2045"/>
        <v>142.5</v>
      </c>
      <c r="BK647" s="22">
        <f t="shared" si="2230"/>
        <v>0</v>
      </c>
      <c r="BL647" s="22">
        <f t="shared" si="2231"/>
        <v>0</v>
      </c>
      <c r="BM647" s="22">
        <f t="shared" si="2232"/>
        <v>0</v>
      </c>
      <c r="BN647" s="22">
        <f t="shared" si="2046"/>
        <v>96.9</v>
      </c>
      <c r="BO647" s="22">
        <f t="shared" si="2047"/>
        <v>142.5</v>
      </c>
      <c r="BP647" s="22">
        <f t="shared" si="2048"/>
        <v>142.5</v>
      </c>
      <c r="BQ647" s="22">
        <f t="shared" si="2233"/>
        <v>0</v>
      </c>
      <c r="BR647" s="22">
        <f t="shared" si="2234"/>
        <v>0</v>
      </c>
      <c r="BS647" s="22">
        <f t="shared" si="2049"/>
        <v>96.9</v>
      </c>
      <c r="BT647" s="22">
        <f t="shared" si="2050"/>
        <v>142.5</v>
      </c>
      <c r="BU647" s="22">
        <f t="shared" si="2051"/>
        <v>142.5</v>
      </c>
      <c r="BV647" s="22">
        <f t="shared" si="2235"/>
        <v>0</v>
      </c>
      <c r="BW647" s="22">
        <f t="shared" si="2236"/>
        <v>0</v>
      </c>
      <c r="BX647" s="22">
        <f t="shared" si="2052"/>
        <v>96.9</v>
      </c>
      <c r="BY647" s="22">
        <f t="shared" si="2053"/>
        <v>142.5</v>
      </c>
      <c r="BZ647" s="22">
        <f t="shared" si="2054"/>
        <v>142.5</v>
      </c>
      <c r="CA647" s="22">
        <f t="shared" si="2237"/>
        <v>0</v>
      </c>
      <c r="CB647" s="22">
        <f t="shared" si="2238"/>
        <v>0</v>
      </c>
      <c r="CC647" s="22">
        <f t="shared" si="2239"/>
        <v>0</v>
      </c>
      <c r="CD647" s="22">
        <f t="shared" si="2150"/>
        <v>96.9</v>
      </c>
      <c r="CE647" s="22">
        <f t="shared" si="2240"/>
        <v>0</v>
      </c>
      <c r="CF647" s="34">
        <f t="shared" si="2055"/>
        <v>96.9</v>
      </c>
      <c r="CG647" s="22">
        <f t="shared" si="2151"/>
        <v>142.5</v>
      </c>
      <c r="CH647" s="22">
        <f t="shared" si="2241"/>
        <v>0</v>
      </c>
      <c r="CI647" s="22">
        <f t="shared" si="2056"/>
        <v>142.5</v>
      </c>
      <c r="CJ647" s="22">
        <f t="shared" si="2152"/>
        <v>142.5</v>
      </c>
      <c r="CK647" s="22">
        <f t="shared" si="2241"/>
        <v>0</v>
      </c>
      <c r="CL647" s="22">
        <f t="shared" si="2057"/>
        <v>142.5</v>
      </c>
      <c r="CM647" s="22">
        <f t="shared" si="2241"/>
        <v>0</v>
      </c>
      <c r="CN647" s="15"/>
      <c r="CO647" s="35"/>
      <c r="CS647" s="5" t="s">
        <v>29</v>
      </c>
    </row>
    <row r="648" spans="1:99" ht="46.8" x14ac:dyDescent="0.3">
      <c r="A648" s="32" t="s">
        <v>405</v>
      </c>
      <c r="B648" s="16">
        <v>240</v>
      </c>
      <c r="C648" s="32"/>
      <c r="D648" s="32"/>
      <c r="E648" s="33" t="s">
        <v>41</v>
      </c>
      <c r="F648" s="22">
        <f t="shared" si="2200"/>
        <v>142.5</v>
      </c>
      <c r="G648" s="22">
        <f t="shared" si="2201"/>
        <v>142.5</v>
      </c>
      <c r="H648" s="22">
        <f t="shared" si="2202"/>
        <v>142.5</v>
      </c>
      <c r="I648" s="22">
        <f t="shared" si="2203"/>
        <v>0</v>
      </c>
      <c r="J648" s="22">
        <f t="shared" si="2204"/>
        <v>0</v>
      </c>
      <c r="K648" s="22">
        <f t="shared" si="2205"/>
        <v>0</v>
      </c>
      <c r="L648" s="22">
        <f t="shared" si="2019"/>
        <v>142.5</v>
      </c>
      <c r="M648" s="22">
        <f t="shared" si="2020"/>
        <v>142.5</v>
      </c>
      <c r="N648" s="22">
        <f t="shared" si="2021"/>
        <v>142.5</v>
      </c>
      <c r="O648" s="22">
        <f t="shared" si="2206"/>
        <v>0</v>
      </c>
      <c r="P648" s="22">
        <f t="shared" si="2207"/>
        <v>0</v>
      </c>
      <c r="Q648" s="22">
        <f t="shared" si="2208"/>
        <v>0</v>
      </c>
      <c r="R648" s="22">
        <f t="shared" si="2022"/>
        <v>142.5</v>
      </c>
      <c r="S648" s="22">
        <f t="shared" si="2023"/>
        <v>142.5</v>
      </c>
      <c r="T648" s="22">
        <f t="shared" si="2024"/>
        <v>142.5</v>
      </c>
      <c r="U648" s="22">
        <f t="shared" si="2209"/>
        <v>0</v>
      </c>
      <c r="V648" s="22">
        <f t="shared" si="2210"/>
        <v>0</v>
      </c>
      <c r="W648" s="22">
        <f t="shared" si="2211"/>
        <v>0</v>
      </c>
      <c r="X648" s="22">
        <f t="shared" si="2025"/>
        <v>142.5</v>
      </c>
      <c r="Y648" s="22">
        <f t="shared" si="2026"/>
        <v>142.5</v>
      </c>
      <c r="Z648" s="22">
        <f t="shared" si="2027"/>
        <v>142.5</v>
      </c>
      <c r="AA648" s="22">
        <f t="shared" si="2212"/>
        <v>0</v>
      </c>
      <c r="AB648" s="22">
        <f t="shared" si="2213"/>
        <v>0</v>
      </c>
      <c r="AC648" s="22">
        <f t="shared" si="2214"/>
        <v>0</v>
      </c>
      <c r="AD648" s="22">
        <f t="shared" si="2028"/>
        <v>142.5</v>
      </c>
      <c r="AE648" s="22">
        <f t="shared" si="2029"/>
        <v>142.5</v>
      </c>
      <c r="AF648" s="22">
        <f t="shared" si="2030"/>
        <v>142.5</v>
      </c>
      <c r="AG648" s="22">
        <f t="shared" si="2215"/>
        <v>0</v>
      </c>
      <c r="AH648" s="22">
        <f t="shared" si="2216"/>
        <v>0</v>
      </c>
      <c r="AI648" s="22">
        <f t="shared" si="2217"/>
        <v>0</v>
      </c>
      <c r="AJ648" s="22">
        <f t="shared" si="2031"/>
        <v>142.5</v>
      </c>
      <c r="AK648" s="22">
        <f t="shared" si="2032"/>
        <v>142.5</v>
      </c>
      <c r="AL648" s="22">
        <f t="shared" si="2033"/>
        <v>142.5</v>
      </c>
      <c r="AM648" s="22">
        <f t="shared" si="2218"/>
        <v>0</v>
      </c>
      <c r="AN648" s="22">
        <f t="shared" si="2219"/>
        <v>0</v>
      </c>
      <c r="AO648" s="22">
        <f t="shared" si="2220"/>
        <v>0</v>
      </c>
      <c r="AP648" s="22">
        <f t="shared" si="2034"/>
        <v>142.5</v>
      </c>
      <c r="AQ648" s="22">
        <f t="shared" si="2035"/>
        <v>142.5</v>
      </c>
      <c r="AR648" s="22">
        <f t="shared" si="2036"/>
        <v>142.5</v>
      </c>
      <c r="AS648" s="22">
        <f t="shared" si="2221"/>
        <v>0</v>
      </c>
      <c r="AT648" s="22">
        <f t="shared" si="2222"/>
        <v>0</v>
      </c>
      <c r="AU648" s="22">
        <f t="shared" si="2223"/>
        <v>0</v>
      </c>
      <c r="AV648" s="22">
        <f t="shared" si="2037"/>
        <v>142.5</v>
      </c>
      <c r="AW648" s="22">
        <f t="shared" si="2038"/>
        <v>142.5</v>
      </c>
      <c r="AX648" s="22">
        <f t="shared" si="2039"/>
        <v>142.5</v>
      </c>
      <c r="AY648" s="22">
        <f t="shared" si="2224"/>
        <v>-45.6</v>
      </c>
      <c r="AZ648" s="22">
        <f t="shared" si="2225"/>
        <v>0</v>
      </c>
      <c r="BA648" s="22">
        <f t="shared" si="2226"/>
        <v>0</v>
      </c>
      <c r="BB648" s="22">
        <f t="shared" si="2040"/>
        <v>96.9</v>
      </c>
      <c r="BC648" s="22">
        <f t="shared" si="2041"/>
        <v>142.5</v>
      </c>
      <c r="BD648" s="22">
        <f t="shared" si="2042"/>
        <v>142.5</v>
      </c>
      <c r="BE648" s="22">
        <f t="shared" si="2227"/>
        <v>0</v>
      </c>
      <c r="BF648" s="22">
        <f t="shared" si="2228"/>
        <v>0</v>
      </c>
      <c r="BG648" s="22">
        <f t="shared" si="2229"/>
        <v>0</v>
      </c>
      <c r="BH648" s="22">
        <f t="shared" si="2043"/>
        <v>96.9</v>
      </c>
      <c r="BI648" s="22">
        <f t="shared" si="2044"/>
        <v>142.5</v>
      </c>
      <c r="BJ648" s="22">
        <f t="shared" si="2045"/>
        <v>142.5</v>
      </c>
      <c r="BK648" s="22">
        <f t="shared" si="2230"/>
        <v>0</v>
      </c>
      <c r="BL648" s="22">
        <f t="shared" si="2231"/>
        <v>0</v>
      </c>
      <c r="BM648" s="22">
        <f t="shared" si="2232"/>
        <v>0</v>
      </c>
      <c r="BN648" s="22">
        <f t="shared" si="2046"/>
        <v>96.9</v>
      </c>
      <c r="BO648" s="22">
        <f t="shared" si="2047"/>
        <v>142.5</v>
      </c>
      <c r="BP648" s="22">
        <f t="shared" si="2048"/>
        <v>142.5</v>
      </c>
      <c r="BQ648" s="22">
        <f t="shared" si="2233"/>
        <v>0</v>
      </c>
      <c r="BR648" s="22">
        <f t="shared" si="2234"/>
        <v>0</v>
      </c>
      <c r="BS648" s="22">
        <f t="shared" si="2049"/>
        <v>96.9</v>
      </c>
      <c r="BT648" s="22">
        <f t="shared" si="2050"/>
        <v>142.5</v>
      </c>
      <c r="BU648" s="22">
        <f t="shared" si="2051"/>
        <v>142.5</v>
      </c>
      <c r="BV648" s="22">
        <f t="shared" si="2235"/>
        <v>0</v>
      </c>
      <c r="BW648" s="22">
        <f t="shared" si="2236"/>
        <v>0</v>
      </c>
      <c r="BX648" s="22">
        <f t="shared" si="2052"/>
        <v>96.9</v>
      </c>
      <c r="BY648" s="22">
        <f t="shared" si="2053"/>
        <v>142.5</v>
      </c>
      <c r="BZ648" s="22">
        <f t="shared" si="2054"/>
        <v>142.5</v>
      </c>
      <c r="CA648" s="22">
        <f t="shared" si="2237"/>
        <v>0</v>
      </c>
      <c r="CB648" s="22">
        <f t="shared" si="2238"/>
        <v>0</v>
      </c>
      <c r="CC648" s="22">
        <f t="shared" si="2239"/>
        <v>0</v>
      </c>
      <c r="CD648" s="22">
        <f t="shared" si="2150"/>
        <v>96.9</v>
      </c>
      <c r="CE648" s="22">
        <f t="shared" si="2240"/>
        <v>0</v>
      </c>
      <c r="CF648" s="34">
        <f t="shared" si="2055"/>
        <v>96.9</v>
      </c>
      <c r="CG648" s="22">
        <f t="shared" si="2151"/>
        <v>142.5</v>
      </c>
      <c r="CH648" s="22">
        <f t="shared" si="2241"/>
        <v>0</v>
      </c>
      <c r="CI648" s="22">
        <f t="shared" si="2056"/>
        <v>142.5</v>
      </c>
      <c r="CJ648" s="22">
        <f t="shared" si="2152"/>
        <v>142.5</v>
      </c>
      <c r="CK648" s="22">
        <f t="shared" si="2241"/>
        <v>0</v>
      </c>
      <c r="CL648" s="22">
        <f t="shared" si="2057"/>
        <v>142.5</v>
      </c>
      <c r="CM648" s="22">
        <f t="shared" si="2241"/>
        <v>0</v>
      </c>
      <c r="CN648" s="15"/>
      <c r="CO648" s="35"/>
      <c r="CT648" s="5" t="s">
        <v>30</v>
      </c>
    </row>
    <row r="649" spans="1:99" ht="31.2" x14ac:dyDescent="0.3">
      <c r="A649" s="32" t="s">
        <v>405</v>
      </c>
      <c r="B649" s="16">
        <v>240</v>
      </c>
      <c r="C649" s="32" t="s">
        <v>134</v>
      </c>
      <c r="D649" s="32" t="s">
        <v>354</v>
      </c>
      <c r="E649" s="33" t="s">
        <v>355</v>
      </c>
      <c r="F649" s="22">
        <v>142.5</v>
      </c>
      <c r="G649" s="22">
        <v>142.5</v>
      </c>
      <c r="H649" s="22">
        <v>142.5</v>
      </c>
      <c r="I649" s="22"/>
      <c r="J649" s="22"/>
      <c r="K649" s="22"/>
      <c r="L649" s="22">
        <f t="shared" si="2019"/>
        <v>142.5</v>
      </c>
      <c r="M649" s="22">
        <f t="shared" si="2020"/>
        <v>142.5</v>
      </c>
      <c r="N649" s="22">
        <f t="shared" si="2021"/>
        <v>142.5</v>
      </c>
      <c r="O649" s="22"/>
      <c r="P649" s="22"/>
      <c r="Q649" s="22"/>
      <c r="R649" s="22">
        <f t="shared" si="2022"/>
        <v>142.5</v>
      </c>
      <c r="S649" s="22">
        <f t="shared" si="2023"/>
        <v>142.5</v>
      </c>
      <c r="T649" s="22">
        <f t="shared" si="2024"/>
        <v>142.5</v>
      </c>
      <c r="U649" s="22"/>
      <c r="V649" s="22"/>
      <c r="W649" s="22"/>
      <c r="X649" s="22">
        <f t="shared" si="2025"/>
        <v>142.5</v>
      </c>
      <c r="Y649" s="22">
        <f t="shared" si="2026"/>
        <v>142.5</v>
      </c>
      <c r="Z649" s="22">
        <f t="shared" si="2027"/>
        <v>142.5</v>
      </c>
      <c r="AA649" s="22"/>
      <c r="AB649" s="22"/>
      <c r="AC649" s="22"/>
      <c r="AD649" s="22">
        <f t="shared" si="2028"/>
        <v>142.5</v>
      </c>
      <c r="AE649" s="22">
        <f t="shared" si="2029"/>
        <v>142.5</v>
      </c>
      <c r="AF649" s="22">
        <f t="shared" si="2030"/>
        <v>142.5</v>
      </c>
      <c r="AG649" s="22"/>
      <c r="AH649" s="22"/>
      <c r="AI649" s="22"/>
      <c r="AJ649" s="22">
        <f t="shared" si="2031"/>
        <v>142.5</v>
      </c>
      <c r="AK649" s="22">
        <f t="shared" si="2032"/>
        <v>142.5</v>
      </c>
      <c r="AL649" s="22">
        <f t="shared" si="2033"/>
        <v>142.5</v>
      </c>
      <c r="AM649" s="22"/>
      <c r="AN649" s="22"/>
      <c r="AO649" s="22"/>
      <c r="AP649" s="22">
        <f t="shared" si="2034"/>
        <v>142.5</v>
      </c>
      <c r="AQ649" s="22">
        <f t="shared" si="2035"/>
        <v>142.5</v>
      </c>
      <c r="AR649" s="22">
        <f t="shared" si="2036"/>
        <v>142.5</v>
      </c>
      <c r="AS649" s="22"/>
      <c r="AT649" s="22"/>
      <c r="AU649" s="22"/>
      <c r="AV649" s="22">
        <f t="shared" si="2037"/>
        <v>142.5</v>
      </c>
      <c r="AW649" s="22">
        <f t="shared" si="2038"/>
        <v>142.5</v>
      </c>
      <c r="AX649" s="22">
        <f t="shared" si="2039"/>
        <v>142.5</v>
      </c>
      <c r="AY649" s="22">
        <v>-45.6</v>
      </c>
      <c r="AZ649" s="22"/>
      <c r="BA649" s="22"/>
      <c r="BB649" s="22">
        <f t="shared" si="2040"/>
        <v>96.9</v>
      </c>
      <c r="BC649" s="22">
        <f t="shared" si="2041"/>
        <v>142.5</v>
      </c>
      <c r="BD649" s="22">
        <f t="shared" si="2042"/>
        <v>142.5</v>
      </c>
      <c r="BE649" s="22"/>
      <c r="BF649" s="22"/>
      <c r="BG649" s="22"/>
      <c r="BH649" s="22">
        <f t="shared" si="2043"/>
        <v>96.9</v>
      </c>
      <c r="BI649" s="22">
        <f t="shared" si="2044"/>
        <v>142.5</v>
      </c>
      <c r="BJ649" s="22">
        <f t="shared" si="2045"/>
        <v>142.5</v>
      </c>
      <c r="BK649" s="22"/>
      <c r="BL649" s="22"/>
      <c r="BM649" s="22"/>
      <c r="BN649" s="22">
        <f t="shared" si="2046"/>
        <v>96.9</v>
      </c>
      <c r="BO649" s="22">
        <f t="shared" si="2047"/>
        <v>142.5</v>
      </c>
      <c r="BP649" s="22">
        <f t="shared" si="2048"/>
        <v>142.5</v>
      </c>
      <c r="BQ649" s="22"/>
      <c r="BR649" s="22"/>
      <c r="BS649" s="22">
        <f t="shared" si="2049"/>
        <v>96.9</v>
      </c>
      <c r="BT649" s="22">
        <f t="shared" si="2050"/>
        <v>142.5</v>
      </c>
      <c r="BU649" s="22">
        <f t="shared" si="2051"/>
        <v>142.5</v>
      </c>
      <c r="BV649" s="22"/>
      <c r="BW649" s="22"/>
      <c r="BX649" s="22">
        <f t="shared" si="2052"/>
        <v>96.9</v>
      </c>
      <c r="BY649" s="22">
        <f t="shared" si="2053"/>
        <v>142.5</v>
      </c>
      <c r="BZ649" s="22">
        <f t="shared" si="2054"/>
        <v>142.5</v>
      </c>
      <c r="CA649" s="22"/>
      <c r="CB649" s="22"/>
      <c r="CC649" s="22"/>
      <c r="CD649" s="22">
        <f t="shared" si="2150"/>
        <v>96.9</v>
      </c>
      <c r="CE649" s="22"/>
      <c r="CF649" s="34">
        <f t="shared" si="2055"/>
        <v>96.9</v>
      </c>
      <c r="CG649" s="22">
        <f t="shared" si="2151"/>
        <v>142.5</v>
      </c>
      <c r="CH649" s="22"/>
      <c r="CI649" s="22">
        <f t="shared" si="2056"/>
        <v>142.5</v>
      </c>
      <c r="CJ649" s="22">
        <f t="shared" si="2152"/>
        <v>142.5</v>
      </c>
      <c r="CK649" s="22"/>
      <c r="CL649" s="22">
        <f t="shared" si="2057"/>
        <v>142.5</v>
      </c>
      <c r="CM649" s="22"/>
      <c r="CN649" s="15"/>
      <c r="CO649" s="35"/>
    </row>
    <row r="650" spans="1:99" s="31" customFormat="1" ht="31.2" x14ac:dyDescent="0.3">
      <c r="A650" s="25" t="s">
        <v>407</v>
      </c>
      <c r="B650" s="26"/>
      <c r="C650" s="25"/>
      <c r="D650" s="25"/>
      <c r="E650" s="27" t="s">
        <v>408</v>
      </c>
      <c r="F650" s="28">
        <f t="shared" ref="F650:K650" si="2242">F651+F672+F690+F698</f>
        <v>324109.60000000003</v>
      </c>
      <c r="G650" s="28">
        <f t="shared" si="2242"/>
        <v>344723.8</v>
      </c>
      <c r="H650" s="28">
        <f t="shared" si="2242"/>
        <v>344723.8</v>
      </c>
      <c r="I650" s="28">
        <f t="shared" si="2242"/>
        <v>0</v>
      </c>
      <c r="J650" s="28">
        <f t="shared" si="2242"/>
        <v>0</v>
      </c>
      <c r="K650" s="28">
        <f t="shared" si="2242"/>
        <v>0</v>
      </c>
      <c r="L650" s="28">
        <f t="shared" si="2019"/>
        <v>324109.60000000003</v>
      </c>
      <c r="M650" s="28">
        <f t="shared" si="2020"/>
        <v>344723.8</v>
      </c>
      <c r="N650" s="28">
        <f t="shared" si="2021"/>
        <v>344723.8</v>
      </c>
      <c r="O650" s="28">
        <f>O651+O672+O690+O698</f>
        <v>0</v>
      </c>
      <c r="P650" s="28">
        <f>P651+P672+P690+P698</f>
        <v>0</v>
      </c>
      <c r="Q650" s="28">
        <f>Q651+Q672+Q690+Q698</f>
        <v>0</v>
      </c>
      <c r="R650" s="28">
        <f t="shared" si="2022"/>
        <v>324109.60000000003</v>
      </c>
      <c r="S650" s="28">
        <f t="shared" si="2023"/>
        <v>344723.8</v>
      </c>
      <c r="T650" s="28">
        <f t="shared" si="2024"/>
        <v>344723.8</v>
      </c>
      <c r="U650" s="28">
        <f>U651+U672+U690+U698</f>
        <v>0</v>
      </c>
      <c r="V650" s="28">
        <f>V651+V672+V690+V698</f>
        <v>0</v>
      </c>
      <c r="W650" s="28">
        <f>W651+W672+W690+W698</f>
        <v>0</v>
      </c>
      <c r="X650" s="28">
        <f t="shared" si="2025"/>
        <v>324109.60000000003</v>
      </c>
      <c r="Y650" s="28">
        <f t="shared" si="2026"/>
        <v>344723.8</v>
      </c>
      <c r="Z650" s="28">
        <f t="shared" si="2027"/>
        <v>344723.8</v>
      </c>
      <c r="AA650" s="28">
        <f>AA651+AA672+AA690+AA698</f>
        <v>0</v>
      </c>
      <c r="AB650" s="28">
        <f>AB651+AB672+AB690+AB698</f>
        <v>0</v>
      </c>
      <c r="AC650" s="28">
        <f>AC651+AC672+AC690+AC698</f>
        <v>0</v>
      </c>
      <c r="AD650" s="28">
        <f t="shared" si="2028"/>
        <v>324109.60000000003</v>
      </c>
      <c r="AE650" s="28">
        <f t="shared" si="2029"/>
        <v>344723.8</v>
      </c>
      <c r="AF650" s="28">
        <f t="shared" si="2030"/>
        <v>344723.8</v>
      </c>
      <c r="AG650" s="28">
        <f>AG651+AG672+AG690+AG698</f>
        <v>0</v>
      </c>
      <c r="AH650" s="28">
        <f>AH651+AH672+AH690+AH698</f>
        <v>0</v>
      </c>
      <c r="AI650" s="28">
        <f>AI651+AI672+AI690+AI698</f>
        <v>0</v>
      </c>
      <c r="AJ650" s="28">
        <f t="shared" si="2031"/>
        <v>324109.60000000003</v>
      </c>
      <c r="AK650" s="28">
        <f t="shared" si="2032"/>
        <v>344723.8</v>
      </c>
      <c r="AL650" s="28">
        <f t="shared" si="2033"/>
        <v>344723.8</v>
      </c>
      <c r="AM650" s="28">
        <f>AM651+AM672+AM690+AM698</f>
        <v>0</v>
      </c>
      <c r="AN650" s="28">
        <f>AN651+AN672+AN690+AN698</f>
        <v>0</v>
      </c>
      <c r="AO650" s="28">
        <f>AO651+AO672+AO690+AO698</f>
        <v>0</v>
      </c>
      <c r="AP650" s="28">
        <f t="shared" si="2034"/>
        <v>324109.60000000003</v>
      </c>
      <c r="AQ650" s="28">
        <f t="shared" si="2035"/>
        <v>344723.8</v>
      </c>
      <c r="AR650" s="28">
        <f t="shared" si="2036"/>
        <v>344723.8</v>
      </c>
      <c r="AS650" s="28">
        <f>AS651+AS672+AS690+AS698</f>
        <v>0</v>
      </c>
      <c r="AT650" s="28">
        <f>AT651+AT672+AT690+AT698</f>
        <v>0</v>
      </c>
      <c r="AU650" s="28">
        <f>AU651+AU672+AU690+AU698</f>
        <v>0</v>
      </c>
      <c r="AV650" s="28">
        <f t="shared" si="2037"/>
        <v>324109.60000000003</v>
      </c>
      <c r="AW650" s="28">
        <f t="shared" si="2038"/>
        <v>344723.8</v>
      </c>
      <c r="AX650" s="28">
        <f t="shared" si="2039"/>
        <v>344723.8</v>
      </c>
      <c r="AY650" s="28">
        <f>AY651+AY672+AY690+AY698</f>
        <v>1144.585</v>
      </c>
      <c r="AZ650" s="28">
        <f>AZ651+AZ672+AZ690+AZ698</f>
        <v>0</v>
      </c>
      <c r="BA650" s="28">
        <f>BA651+BA672+BA690+BA698</f>
        <v>0</v>
      </c>
      <c r="BB650" s="28">
        <f t="shared" si="2040"/>
        <v>325254.18500000006</v>
      </c>
      <c r="BC650" s="28">
        <f t="shared" si="2041"/>
        <v>344723.8</v>
      </c>
      <c r="BD650" s="28">
        <f t="shared" si="2042"/>
        <v>344723.8</v>
      </c>
      <c r="BE650" s="28">
        <f>BE651+BE672+BE690+BE698</f>
        <v>0</v>
      </c>
      <c r="BF650" s="28">
        <f>BF651+BF672+BF690+BF698</f>
        <v>0</v>
      </c>
      <c r="BG650" s="28">
        <f>BG651+BG672+BG690+BG698</f>
        <v>0</v>
      </c>
      <c r="BH650" s="28">
        <f t="shared" si="2043"/>
        <v>325254.18500000006</v>
      </c>
      <c r="BI650" s="28">
        <f t="shared" si="2044"/>
        <v>344723.8</v>
      </c>
      <c r="BJ650" s="28">
        <f t="shared" si="2045"/>
        <v>344723.8</v>
      </c>
      <c r="BK650" s="28">
        <f>BK651+BK672+BK690+BK698</f>
        <v>0</v>
      </c>
      <c r="BL650" s="28">
        <f>BL651+BL672+BL690+BL698</f>
        <v>0</v>
      </c>
      <c r="BM650" s="28">
        <f>BM651+BM672+BM690+BM698</f>
        <v>0</v>
      </c>
      <c r="BN650" s="28">
        <f t="shared" si="2046"/>
        <v>325254.18500000006</v>
      </c>
      <c r="BO650" s="28">
        <f t="shared" si="2047"/>
        <v>344723.8</v>
      </c>
      <c r="BP650" s="28">
        <f t="shared" si="2048"/>
        <v>344723.8</v>
      </c>
      <c r="BQ650" s="28">
        <f>BQ651+BQ672+BQ690+BQ698</f>
        <v>0</v>
      </c>
      <c r="BR650" s="28">
        <f>BR651+BR672+BR690+BR698</f>
        <v>0</v>
      </c>
      <c r="BS650" s="22">
        <f t="shared" si="2049"/>
        <v>325254.18500000006</v>
      </c>
      <c r="BT650" s="22">
        <f t="shared" si="2050"/>
        <v>344723.8</v>
      </c>
      <c r="BU650" s="22">
        <f t="shared" si="2051"/>
        <v>344723.8</v>
      </c>
      <c r="BV650" s="28">
        <f>BV651+BV672+BV690+BV698</f>
        <v>0</v>
      </c>
      <c r="BW650" s="28">
        <f>BW651+BW672+BW690+BW698</f>
        <v>0</v>
      </c>
      <c r="BX650" s="28">
        <f t="shared" si="2052"/>
        <v>325254.18500000006</v>
      </c>
      <c r="BY650" s="28">
        <f t="shared" si="2053"/>
        <v>344723.8</v>
      </c>
      <c r="BZ650" s="28">
        <f t="shared" si="2054"/>
        <v>344723.8</v>
      </c>
      <c r="CA650" s="28">
        <f>CA651+CA672+CA690+CA698</f>
        <v>-3559.9269999999997</v>
      </c>
      <c r="CB650" s="28">
        <f>CB651+CB672+CB690+CB698</f>
        <v>0</v>
      </c>
      <c r="CC650" s="28">
        <f>CC651+CC672+CC690+CC698</f>
        <v>0</v>
      </c>
      <c r="CD650" s="28">
        <f t="shared" si="2150"/>
        <v>321694.25800000003</v>
      </c>
      <c r="CE650" s="28">
        <f>CE651+CE672+CE690+CE698</f>
        <v>0</v>
      </c>
      <c r="CF650" s="29">
        <f t="shared" si="2055"/>
        <v>321694.25800000003</v>
      </c>
      <c r="CG650" s="28">
        <f t="shared" si="2151"/>
        <v>344723.8</v>
      </c>
      <c r="CH650" s="28">
        <f>CH651+CH672+CH690+CH698</f>
        <v>0</v>
      </c>
      <c r="CI650" s="28">
        <f t="shared" si="2056"/>
        <v>344723.8</v>
      </c>
      <c r="CJ650" s="28">
        <f t="shared" si="2152"/>
        <v>344723.8</v>
      </c>
      <c r="CK650" s="28">
        <f>CK651+CK672+CK690+CK698</f>
        <v>0</v>
      </c>
      <c r="CL650" s="28">
        <f t="shared" si="2057"/>
        <v>344723.8</v>
      </c>
      <c r="CM650" s="28">
        <f>CM651+CM672+CM690+CM698</f>
        <v>0</v>
      </c>
      <c r="CN650" s="15"/>
      <c r="CO650" s="30"/>
      <c r="CQ650" s="31" t="s">
        <v>27</v>
      </c>
    </row>
    <row r="651" spans="1:99" ht="93.6" x14ac:dyDescent="0.3">
      <c r="A651" s="32" t="s">
        <v>409</v>
      </c>
      <c r="B651" s="16"/>
      <c r="C651" s="32"/>
      <c r="D651" s="32"/>
      <c r="E651" s="33" t="s">
        <v>410</v>
      </c>
      <c r="F651" s="22">
        <f t="shared" ref="F651:K651" si="2243">F652</f>
        <v>255202.2</v>
      </c>
      <c r="G651" s="22">
        <f t="shared" si="2243"/>
        <v>275174</v>
      </c>
      <c r="H651" s="22">
        <f t="shared" si="2243"/>
        <v>275174</v>
      </c>
      <c r="I651" s="22">
        <f t="shared" si="2243"/>
        <v>0</v>
      </c>
      <c r="J651" s="22">
        <f t="shared" si="2243"/>
        <v>0</v>
      </c>
      <c r="K651" s="22">
        <f t="shared" si="2243"/>
        <v>0</v>
      </c>
      <c r="L651" s="22">
        <f t="shared" si="2019"/>
        <v>255202.2</v>
      </c>
      <c r="M651" s="22">
        <f t="shared" si="2020"/>
        <v>275174</v>
      </c>
      <c r="N651" s="22">
        <f t="shared" si="2021"/>
        <v>275174</v>
      </c>
      <c r="O651" s="22">
        <f>O652</f>
        <v>0</v>
      </c>
      <c r="P651" s="22">
        <f>P652</f>
        <v>0</v>
      </c>
      <c r="Q651" s="22">
        <f>Q652</f>
        <v>0</v>
      </c>
      <c r="R651" s="22">
        <f t="shared" si="2022"/>
        <v>255202.2</v>
      </c>
      <c r="S651" s="22">
        <f t="shared" si="2023"/>
        <v>275174</v>
      </c>
      <c r="T651" s="22">
        <f t="shared" si="2024"/>
        <v>275174</v>
      </c>
      <c r="U651" s="22">
        <f>U652</f>
        <v>0</v>
      </c>
      <c r="V651" s="22">
        <f>V652</f>
        <v>0</v>
      </c>
      <c r="W651" s="22">
        <f>W652</f>
        <v>0</v>
      </c>
      <c r="X651" s="22">
        <f t="shared" si="2025"/>
        <v>255202.2</v>
      </c>
      <c r="Y651" s="22">
        <f t="shared" si="2026"/>
        <v>275174</v>
      </c>
      <c r="Z651" s="22">
        <f t="shared" si="2027"/>
        <v>275174</v>
      </c>
      <c r="AA651" s="22">
        <f>AA652</f>
        <v>0</v>
      </c>
      <c r="AB651" s="22">
        <f>AB652</f>
        <v>0</v>
      </c>
      <c r="AC651" s="22">
        <f>AC652</f>
        <v>0</v>
      </c>
      <c r="AD651" s="22">
        <f t="shared" si="2028"/>
        <v>255202.2</v>
      </c>
      <c r="AE651" s="22">
        <f t="shared" si="2029"/>
        <v>275174</v>
      </c>
      <c r="AF651" s="22">
        <f t="shared" si="2030"/>
        <v>275174</v>
      </c>
      <c r="AG651" s="22">
        <f>AG652</f>
        <v>0</v>
      </c>
      <c r="AH651" s="22">
        <f>AH652</f>
        <v>0</v>
      </c>
      <c r="AI651" s="22">
        <f>AI652</f>
        <v>0</v>
      </c>
      <c r="AJ651" s="22">
        <f t="shared" si="2031"/>
        <v>255202.2</v>
      </c>
      <c r="AK651" s="22">
        <f t="shared" si="2032"/>
        <v>275174</v>
      </c>
      <c r="AL651" s="22">
        <f t="shared" si="2033"/>
        <v>275174</v>
      </c>
      <c r="AM651" s="22">
        <f>AM652</f>
        <v>0</v>
      </c>
      <c r="AN651" s="22">
        <f>AN652</f>
        <v>0</v>
      </c>
      <c r="AO651" s="22">
        <f>AO652</f>
        <v>0</v>
      </c>
      <c r="AP651" s="22">
        <f t="shared" si="2034"/>
        <v>255202.2</v>
      </c>
      <c r="AQ651" s="22">
        <f t="shared" si="2035"/>
        <v>275174</v>
      </c>
      <c r="AR651" s="22">
        <f t="shared" si="2036"/>
        <v>275174</v>
      </c>
      <c r="AS651" s="22">
        <f>AS652</f>
        <v>0</v>
      </c>
      <c r="AT651" s="22">
        <f>AT652</f>
        <v>0</v>
      </c>
      <c r="AU651" s="22">
        <f>AU652</f>
        <v>0</v>
      </c>
      <c r="AV651" s="22">
        <f t="shared" si="2037"/>
        <v>255202.2</v>
      </c>
      <c r="AW651" s="22">
        <f t="shared" si="2038"/>
        <v>275174</v>
      </c>
      <c r="AX651" s="22">
        <f t="shared" si="2039"/>
        <v>275174</v>
      </c>
      <c r="AY651" s="22">
        <f>AY652</f>
        <v>0</v>
      </c>
      <c r="AZ651" s="22">
        <f>AZ652</f>
        <v>0</v>
      </c>
      <c r="BA651" s="22">
        <f>BA652</f>
        <v>0</v>
      </c>
      <c r="BB651" s="22">
        <f t="shared" si="2040"/>
        <v>255202.2</v>
      </c>
      <c r="BC651" s="22">
        <f t="shared" si="2041"/>
        <v>275174</v>
      </c>
      <c r="BD651" s="22">
        <f t="shared" si="2042"/>
        <v>275174</v>
      </c>
      <c r="BE651" s="22">
        <f>BE652</f>
        <v>0</v>
      </c>
      <c r="BF651" s="22">
        <f>BF652</f>
        <v>0</v>
      </c>
      <c r="BG651" s="22">
        <f>BG652</f>
        <v>0</v>
      </c>
      <c r="BH651" s="22">
        <f t="shared" si="2043"/>
        <v>255202.2</v>
      </c>
      <c r="BI651" s="22">
        <f t="shared" si="2044"/>
        <v>275174</v>
      </c>
      <c r="BJ651" s="22">
        <f t="shared" si="2045"/>
        <v>275174</v>
      </c>
      <c r="BK651" s="22">
        <f>BK652</f>
        <v>0</v>
      </c>
      <c r="BL651" s="22">
        <f>BL652</f>
        <v>0</v>
      </c>
      <c r="BM651" s="22">
        <f>BM652</f>
        <v>0</v>
      </c>
      <c r="BN651" s="22">
        <f t="shared" si="2046"/>
        <v>255202.2</v>
      </c>
      <c r="BO651" s="22">
        <f t="shared" si="2047"/>
        <v>275174</v>
      </c>
      <c r="BP651" s="22">
        <f t="shared" si="2048"/>
        <v>275174</v>
      </c>
      <c r="BQ651" s="22">
        <f>BQ652</f>
        <v>0</v>
      </c>
      <c r="BR651" s="22">
        <f>BR652</f>
        <v>0</v>
      </c>
      <c r="BS651" s="22">
        <f t="shared" si="2049"/>
        <v>255202.2</v>
      </c>
      <c r="BT651" s="22">
        <f t="shared" si="2050"/>
        <v>275174</v>
      </c>
      <c r="BU651" s="22">
        <f t="shared" si="2051"/>
        <v>275174</v>
      </c>
      <c r="BV651" s="22">
        <f>BV652</f>
        <v>0</v>
      </c>
      <c r="BW651" s="22">
        <f>BW652</f>
        <v>0</v>
      </c>
      <c r="BX651" s="22">
        <f t="shared" si="2052"/>
        <v>255202.2</v>
      </c>
      <c r="BY651" s="22">
        <f t="shared" si="2053"/>
        <v>275174</v>
      </c>
      <c r="BZ651" s="22">
        <f t="shared" si="2054"/>
        <v>275174</v>
      </c>
      <c r="CA651" s="22">
        <f>CA652</f>
        <v>0</v>
      </c>
      <c r="CB651" s="22">
        <f>CB652</f>
        <v>0</v>
      </c>
      <c r="CC651" s="22">
        <f>CC652</f>
        <v>0</v>
      </c>
      <c r="CD651" s="22">
        <f t="shared" si="2150"/>
        <v>255202.2</v>
      </c>
      <c r="CE651" s="22">
        <f>CE652</f>
        <v>0</v>
      </c>
      <c r="CF651" s="34">
        <f t="shared" si="2055"/>
        <v>255202.2</v>
      </c>
      <c r="CG651" s="22">
        <f t="shared" si="2151"/>
        <v>275174</v>
      </c>
      <c r="CH651" s="22">
        <f>CH652</f>
        <v>0</v>
      </c>
      <c r="CI651" s="22">
        <f t="shared" si="2056"/>
        <v>275174</v>
      </c>
      <c r="CJ651" s="22">
        <f t="shared" si="2152"/>
        <v>275174</v>
      </c>
      <c r="CK651" s="22">
        <f>CK652</f>
        <v>0</v>
      </c>
      <c r="CL651" s="22">
        <f t="shared" si="2057"/>
        <v>275174</v>
      </c>
      <c r="CM651" s="22">
        <f>CM652</f>
        <v>0</v>
      </c>
      <c r="CN651" s="15"/>
      <c r="CO651" s="35"/>
      <c r="CR651" s="5" t="s">
        <v>28</v>
      </c>
    </row>
    <row r="652" spans="1:99" ht="31.2" x14ac:dyDescent="0.3">
      <c r="A652" s="32" t="s">
        <v>411</v>
      </c>
      <c r="B652" s="16"/>
      <c r="C652" s="32"/>
      <c r="D652" s="32"/>
      <c r="E652" s="33" t="s">
        <v>412</v>
      </c>
      <c r="F652" s="22">
        <f t="shared" ref="F652:K652" si="2244">F653+F656+F659+F662+F669</f>
        <v>255202.2</v>
      </c>
      <c r="G652" s="22">
        <f t="shared" si="2244"/>
        <v>275174</v>
      </c>
      <c r="H652" s="22">
        <f t="shared" si="2244"/>
        <v>275174</v>
      </c>
      <c r="I652" s="22">
        <f t="shared" si="2244"/>
        <v>0</v>
      </c>
      <c r="J652" s="22">
        <f t="shared" si="2244"/>
        <v>0</v>
      </c>
      <c r="K652" s="22">
        <f t="shared" si="2244"/>
        <v>0</v>
      </c>
      <c r="L652" s="22">
        <f t="shared" si="2019"/>
        <v>255202.2</v>
      </c>
      <c r="M652" s="22">
        <f t="shared" si="2020"/>
        <v>275174</v>
      </c>
      <c r="N652" s="22">
        <f t="shared" si="2021"/>
        <v>275174</v>
      </c>
      <c r="O652" s="22">
        <f>O653+O656+O659+O662+O669</f>
        <v>0</v>
      </c>
      <c r="P652" s="22">
        <f>P653+P656+P659+P662+P669</f>
        <v>0</v>
      </c>
      <c r="Q652" s="22">
        <f>Q653+Q656+Q659+Q662+Q669</f>
        <v>0</v>
      </c>
      <c r="R652" s="22">
        <f t="shared" si="2022"/>
        <v>255202.2</v>
      </c>
      <c r="S652" s="22">
        <f t="shared" si="2023"/>
        <v>275174</v>
      </c>
      <c r="T652" s="22">
        <f t="shared" si="2024"/>
        <v>275174</v>
      </c>
      <c r="U652" s="22">
        <f>U653+U656+U659+U662+U669</f>
        <v>0</v>
      </c>
      <c r="V652" s="22">
        <f>V653+V656+V659+V662+V669</f>
        <v>0</v>
      </c>
      <c r="W652" s="22">
        <f>W653+W656+W659+W662+W669</f>
        <v>0</v>
      </c>
      <c r="X652" s="22">
        <f t="shared" si="2025"/>
        <v>255202.2</v>
      </c>
      <c r="Y652" s="22">
        <f t="shared" si="2026"/>
        <v>275174</v>
      </c>
      <c r="Z652" s="22">
        <f t="shared" si="2027"/>
        <v>275174</v>
      </c>
      <c r="AA652" s="22">
        <f>AA653+AA656+AA659+AA662+AA669</f>
        <v>0</v>
      </c>
      <c r="AB652" s="22">
        <f>AB653+AB656+AB659+AB662+AB669</f>
        <v>0</v>
      </c>
      <c r="AC652" s="22">
        <f>AC653+AC656+AC659+AC662+AC669</f>
        <v>0</v>
      </c>
      <c r="AD652" s="22">
        <f t="shared" si="2028"/>
        <v>255202.2</v>
      </c>
      <c r="AE652" s="22">
        <f t="shared" si="2029"/>
        <v>275174</v>
      </c>
      <c r="AF652" s="22">
        <f t="shared" si="2030"/>
        <v>275174</v>
      </c>
      <c r="AG652" s="22">
        <f>AG653+AG656+AG659+AG662+AG669</f>
        <v>0</v>
      </c>
      <c r="AH652" s="22">
        <f>AH653+AH656+AH659+AH662+AH669</f>
        <v>0</v>
      </c>
      <c r="AI652" s="22">
        <f>AI653+AI656+AI659+AI662+AI669</f>
        <v>0</v>
      </c>
      <c r="AJ652" s="22">
        <f t="shared" si="2031"/>
        <v>255202.2</v>
      </c>
      <c r="AK652" s="22">
        <f t="shared" si="2032"/>
        <v>275174</v>
      </c>
      <c r="AL652" s="22">
        <f t="shared" si="2033"/>
        <v>275174</v>
      </c>
      <c r="AM652" s="22">
        <f>AM653+AM656+AM659+AM662+AM669</f>
        <v>0</v>
      </c>
      <c r="AN652" s="22">
        <f>AN653+AN656+AN659+AN662+AN669</f>
        <v>0</v>
      </c>
      <c r="AO652" s="22">
        <f>AO653+AO656+AO659+AO662+AO669</f>
        <v>0</v>
      </c>
      <c r="AP652" s="22">
        <f t="shared" si="2034"/>
        <v>255202.2</v>
      </c>
      <c r="AQ652" s="22">
        <f t="shared" si="2035"/>
        <v>275174</v>
      </c>
      <c r="AR652" s="22">
        <f t="shared" si="2036"/>
        <v>275174</v>
      </c>
      <c r="AS652" s="22">
        <f>AS653+AS656+AS659+AS662+AS669</f>
        <v>0</v>
      </c>
      <c r="AT652" s="22">
        <f>AT653+AT656+AT659+AT662+AT669</f>
        <v>0</v>
      </c>
      <c r="AU652" s="22">
        <f>AU653+AU656+AU659+AU662+AU669</f>
        <v>0</v>
      </c>
      <c r="AV652" s="22">
        <f t="shared" si="2037"/>
        <v>255202.2</v>
      </c>
      <c r="AW652" s="22">
        <f t="shared" si="2038"/>
        <v>275174</v>
      </c>
      <c r="AX652" s="22">
        <f t="shared" si="2039"/>
        <v>275174</v>
      </c>
      <c r="AY652" s="22">
        <f>AY653+AY656+AY659+AY662+AY669</f>
        <v>0</v>
      </c>
      <c r="AZ652" s="22">
        <f>AZ653+AZ656+AZ659+AZ662+AZ669</f>
        <v>0</v>
      </c>
      <c r="BA652" s="22">
        <f>BA653+BA656+BA659+BA662+BA669</f>
        <v>0</v>
      </c>
      <c r="BB652" s="22">
        <f t="shared" si="2040"/>
        <v>255202.2</v>
      </c>
      <c r="BC652" s="22">
        <f t="shared" si="2041"/>
        <v>275174</v>
      </c>
      <c r="BD652" s="22">
        <f t="shared" si="2042"/>
        <v>275174</v>
      </c>
      <c r="BE652" s="22">
        <f>BE653+BE656+BE659+BE662+BE669</f>
        <v>0</v>
      </c>
      <c r="BF652" s="22">
        <f>BF653+BF656+BF659+BF662+BF669</f>
        <v>0</v>
      </c>
      <c r="BG652" s="22">
        <f>BG653+BG656+BG659+BG662+BG669</f>
        <v>0</v>
      </c>
      <c r="BH652" s="22">
        <f t="shared" si="2043"/>
        <v>255202.2</v>
      </c>
      <c r="BI652" s="22">
        <f t="shared" si="2044"/>
        <v>275174</v>
      </c>
      <c r="BJ652" s="22">
        <f t="shared" si="2045"/>
        <v>275174</v>
      </c>
      <c r="BK652" s="22">
        <f>BK653+BK656+BK659+BK662+BK669</f>
        <v>0</v>
      </c>
      <c r="BL652" s="22">
        <f>BL653+BL656+BL659+BL662+BL669</f>
        <v>0</v>
      </c>
      <c r="BM652" s="22">
        <f>BM653+BM656+BM659+BM662+BM669</f>
        <v>0</v>
      </c>
      <c r="BN652" s="22">
        <f t="shared" si="2046"/>
        <v>255202.2</v>
      </c>
      <c r="BO652" s="22">
        <f t="shared" si="2047"/>
        <v>275174</v>
      </c>
      <c r="BP652" s="22">
        <f t="shared" si="2048"/>
        <v>275174</v>
      </c>
      <c r="BQ652" s="22">
        <f>BQ653+BQ656+BQ659+BQ662+BQ669</f>
        <v>0</v>
      </c>
      <c r="BR652" s="22">
        <f>BR653+BR656+BR659+BR662+BR669</f>
        <v>0</v>
      </c>
      <c r="BS652" s="22">
        <f t="shared" si="2049"/>
        <v>255202.2</v>
      </c>
      <c r="BT652" s="22">
        <f t="shared" si="2050"/>
        <v>275174</v>
      </c>
      <c r="BU652" s="22">
        <f t="shared" si="2051"/>
        <v>275174</v>
      </c>
      <c r="BV652" s="22">
        <f>BV653+BV656+BV659+BV662+BV669</f>
        <v>0</v>
      </c>
      <c r="BW652" s="22">
        <f>BW653+BW656+BW659+BW662+BW669</f>
        <v>0</v>
      </c>
      <c r="BX652" s="22">
        <f t="shared" si="2052"/>
        <v>255202.2</v>
      </c>
      <c r="BY652" s="22">
        <f t="shared" si="2053"/>
        <v>275174</v>
      </c>
      <c r="BZ652" s="22">
        <f t="shared" si="2054"/>
        <v>275174</v>
      </c>
      <c r="CA652" s="22">
        <f>CA653+CA656+CA659+CA662+CA669</f>
        <v>0</v>
      </c>
      <c r="CB652" s="22">
        <f>CB653+CB656+CB659+CB662+CB669</f>
        <v>0</v>
      </c>
      <c r="CC652" s="22">
        <f>CC653+CC656+CC659+CC662+CC669</f>
        <v>0</v>
      </c>
      <c r="CD652" s="22">
        <f t="shared" si="2150"/>
        <v>255202.2</v>
      </c>
      <c r="CE652" s="22">
        <f>CE653+CE656+CE659+CE662+CE669</f>
        <v>0</v>
      </c>
      <c r="CF652" s="34">
        <f t="shared" si="2055"/>
        <v>255202.2</v>
      </c>
      <c r="CG652" s="22">
        <f t="shared" si="2151"/>
        <v>275174</v>
      </c>
      <c r="CH652" s="22">
        <f>CH653+CH656+CH659+CH662+CH669</f>
        <v>0</v>
      </c>
      <c r="CI652" s="22">
        <f t="shared" si="2056"/>
        <v>275174</v>
      </c>
      <c r="CJ652" s="22">
        <f t="shared" si="2152"/>
        <v>275174</v>
      </c>
      <c r="CK652" s="22">
        <f>CK653+CK656+CK659+CK662+CK669</f>
        <v>0</v>
      </c>
      <c r="CL652" s="22">
        <f t="shared" si="2057"/>
        <v>275174</v>
      </c>
      <c r="CM652" s="22">
        <f>CM653+CM656+CM659+CM662+CM669</f>
        <v>0</v>
      </c>
      <c r="CN652" s="15"/>
      <c r="CO652" s="35"/>
      <c r="CU652" s="5" t="s">
        <v>31</v>
      </c>
    </row>
    <row r="653" spans="1:99" ht="93.6" x14ac:dyDescent="0.3">
      <c r="A653" s="32" t="s">
        <v>411</v>
      </c>
      <c r="B653" s="16">
        <v>100</v>
      </c>
      <c r="C653" s="32"/>
      <c r="D653" s="32"/>
      <c r="E653" s="33" t="s">
        <v>131</v>
      </c>
      <c r="F653" s="22">
        <f t="shared" ref="F653:F660" si="2245">F654</f>
        <v>5569.8</v>
      </c>
      <c r="G653" s="22">
        <f t="shared" ref="G653:G660" si="2246">G654</f>
        <v>5772</v>
      </c>
      <c r="H653" s="22">
        <f t="shared" ref="H653:H660" si="2247">H654</f>
        <v>5772</v>
      </c>
      <c r="I653" s="22">
        <f t="shared" ref="I653:I660" si="2248">I654</f>
        <v>0</v>
      </c>
      <c r="J653" s="22">
        <f t="shared" ref="J653:J660" si="2249">J654</f>
        <v>0</v>
      </c>
      <c r="K653" s="22">
        <f t="shared" ref="K653:K660" si="2250">K654</f>
        <v>0</v>
      </c>
      <c r="L653" s="22">
        <f t="shared" si="2019"/>
        <v>5569.8</v>
      </c>
      <c r="M653" s="22">
        <f t="shared" si="2020"/>
        <v>5772</v>
      </c>
      <c r="N653" s="22">
        <f t="shared" si="2021"/>
        <v>5772</v>
      </c>
      <c r="O653" s="22">
        <f t="shared" ref="O653:O660" si="2251">O654</f>
        <v>0</v>
      </c>
      <c r="P653" s="22">
        <f t="shared" ref="P653:P660" si="2252">P654</f>
        <v>0</v>
      </c>
      <c r="Q653" s="22">
        <f t="shared" ref="Q653:Q660" si="2253">Q654</f>
        <v>0</v>
      </c>
      <c r="R653" s="22">
        <f t="shared" si="2022"/>
        <v>5569.8</v>
      </c>
      <c r="S653" s="22">
        <f t="shared" si="2023"/>
        <v>5772</v>
      </c>
      <c r="T653" s="22">
        <f t="shared" si="2024"/>
        <v>5772</v>
      </c>
      <c r="U653" s="22">
        <f t="shared" ref="U653:U660" si="2254">U654</f>
        <v>0</v>
      </c>
      <c r="V653" s="22">
        <f t="shared" ref="V653:V660" si="2255">V654</f>
        <v>0</v>
      </c>
      <c r="W653" s="22">
        <f t="shared" ref="W653:W660" si="2256">W654</f>
        <v>0</v>
      </c>
      <c r="X653" s="22">
        <f t="shared" si="2025"/>
        <v>5569.8</v>
      </c>
      <c r="Y653" s="22">
        <f t="shared" si="2026"/>
        <v>5772</v>
      </c>
      <c r="Z653" s="22">
        <f t="shared" si="2027"/>
        <v>5772</v>
      </c>
      <c r="AA653" s="22">
        <f t="shared" ref="AA653:AA660" si="2257">AA654</f>
        <v>0</v>
      </c>
      <c r="AB653" s="22">
        <f t="shared" ref="AB653:AB660" si="2258">AB654</f>
        <v>0</v>
      </c>
      <c r="AC653" s="22">
        <f t="shared" ref="AC653:AC660" si="2259">AC654</f>
        <v>0</v>
      </c>
      <c r="AD653" s="22">
        <f t="shared" si="2028"/>
        <v>5569.8</v>
      </c>
      <c r="AE653" s="22">
        <f t="shared" si="2029"/>
        <v>5772</v>
      </c>
      <c r="AF653" s="22">
        <f t="shared" si="2030"/>
        <v>5772</v>
      </c>
      <c r="AG653" s="22">
        <f t="shared" ref="AG653:AG660" si="2260">AG654</f>
        <v>0</v>
      </c>
      <c r="AH653" s="22">
        <f t="shared" ref="AH653:AH660" si="2261">AH654</f>
        <v>0</v>
      </c>
      <c r="AI653" s="22">
        <f t="shared" ref="AI653:AI660" si="2262">AI654</f>
        <v>0</v>
      </c>
      <c r="AJ653" s="22">
        <f t="shared" si="2031"/>
        <v>5569.8</v>
      </c>
      <c r="AK653" s="22">
        <f t="shared" si="2032"/>
        <v>5772</v>
      </c>
      <c r="AL653" s="22">
        <f t="shared" si="2033"/>
        <v>5772</v>
      </c>
      <c r="AM653" s="22">
        <f t="shared" ref="AM653:AM660" si="2263">AM654</f>
        <v>0</v>
      </c>
      <c r="AN653" s="22">
        <f t="shared" ref="AN653:AN660" si="2264">AN654</f>
        <v>0</v>
      </c>
      <c r="AO653" s="22">
        <f t="shared" ref="AO653:AO660" si="2265">AO654</f>
        <v>0</v>
      </c>
      <c r="AP653" s="22">
        <f t="shared" si="2034"/>
        <v>5569.8</v>
      </c>
      <c r="AQ653" s="22">
        <f t="shared" si="2035"/>
        <v>5772</v>
      </c>
      <c r="AR653" s="22">
        <f t="shared" si="2036"/>
        <v>5772</v>
      </c>
      <c r="AS653" s="22">
        <f t="shared" ref="AS653:AS660" si="2266">AS654</f>
        <v>0</v>
      </c>
      <c r="AT653" s="22">
        <f t="shared" ref="AT653:AT660" si="2267">AT654</f>
        <v>0</v>
      </c>
      <c r="AU653" s="22">
        <f t="shared" ref="AU653:AU660" si="2268">AU654</f>
        <v>0</v>
      </c>
      <c r="AV653" s="22">
        <f t="shared" si="2037"/>
        <v>5569.8</v>
      </c>
      <c r="AW653" s="22">
        <f t="shared" si="2038"/>
        <v>5772</v>
      </c>
      <c r="AX653" s="22">
        <f t="shared" si="2039"/>
        <v>5772</v>
      </c>
      <c r="AY653" s="22">
        <f t="shared" ref="AY653:AY660" si="2269">AY654</f>
        <v>0</v>
      </c>
      <c r="AZ653" s="22">
        <f t="shared" ref="AZ653:AZ660" si="2270">AZ654</f>
        <v>0</v>
      </c>
      <c r="BA653" s="22">
        <f t="shared" ref="BA653:BA660" si="2271">BA654</f>
        <v>0</v>
      </c>
      <c r="BB653" s="22">
        <f t="shared" si="2040"/>
        <v>5569.8</v>
      </c>
      <c r="BC653" s="22">
        <f t="shared" si="2041"/>
        <v>5772</v>
      </c>
      <c r="BD653" s="22">
        <f t="shared" si="2042"/>
        <v>5772</v>
      </c>
      <c r="BE653" s="22">
        <f t="shared" ref="BE653:BE660" si="2272">BE654</f>
        <v>0</v>
      </c>
      <c r="BF653" s="22">
        <f t="shared" ref="BF653:BF660" si="2273">BF654</f>
        <v>0</v>
      </c>
      <c r="BG653" s="22">
        <f t="shared" ref="BG653:BG660" si="2274">BG654</f>
        <v>0</v>
      </c>
      <c r="BH653" s="22">
        <f t="shared" si="2043"/>
        <v>5569.8</v>
      </c>
      <c r="BI653" s="22">
        <f t="shared" si="2044"/>
        <v>5772</v>
      </c>
      <c r="BJ653" s="22">
        <f t="shared" si="2045"/>
        <v>5772</v>
      </c>
      <c r="BK653" s="22">
        <f t="shared" ref="BK653:BK660" si="2275">BK654</f>
        <v>0</v>
      </c>
      <c r="BL653" s="22">
        <f t="shared" ref="BL653:BL660" si="2276">BL654</f>
        <v>0</v>
      </c>
      <c r="BM653" s="22">
        <f t="shared" ref="BM653:BM660" si="2277">BM654</f>
        <v>0</v>
      </c>
      <c r="BN653" s="22">
        <f t="shared" si="2046"/>
        <v>5569.8</v>
      </c>
      <c r="BO653" s="22">
        <f t="shared" si="2047"/>
        <v>5772</v>
      </c>
      <c r="BP653" s="22">
        <f t="shared" si="2048"/>
        <v>5772</v>
      </c>
      <c r="BQ653" s="22">
        <f t="shared" ref="BQ653:BQ660" si="2278">BQ654</f>
        <v>0</v>
      </c>
      <c r="BR653" s="22">
        <f t="shared" ref="BR653:BR660" si="2279">BR654</f>
        <v>0</v>
      </c>
      <c r="BS653" s="22">
        <f t="shared" si="2049"/>
        <v>5569.8</v>
      </c>
      <c r="BT653" s="22">
        <f t="shared" si="2050"/>
        <v>5772</v>
      </c>
      <c r="BU653" s="22">
        <f t="shared" si="2051"/>
        <v>5772</v>
      </c>
      <c r="BV653" s="22">
        <f t="shared" ref="BV653:BV660" si="2280">BV654</f>
        <v>0</v>
      </c>
      <c r="BW653" s="22">
        <f t="shared" ref="BW653:BW660" si="2281">BW654</f>
        <v>0</v>
      </c>
      <c r="BX653" s="22">
        <f t="shared" si="2052"/>
        <v>5569.8</v>
      </c>
      <c r="BY653" s="22">
        <f t="shared" si="2053"/>
        <v>5772</v>
      </c>
      <c r="BZ653" s="22">
        <f t="shared" si="2054"/>
        <v>5772</v>
      </c>
      <c r="CA653" s="22">
        <f t="shared" ref="CA653:CA660" si="2282">CA654</f>
        <v>0</v>
      </c>
      <c r="CB653" s="22">
        <f t="shared" ref="CB653:CB660" si="2283">CB654</f>
        <v>0</v>
      </c>
      <c r="CC653" s="22">
        <f t="shared" ref="CC653:CC660" si="2284">CC654</f>
        <v>0</v>
      </c>
      <c r="CD653" s="22">
        <f t="shared" si="2150"/>
        <v>5569.8</v>
      </c>
      <c r="CE653" s="22">
        <f t="shared" ref="CE653:CE660" si="2285">CE654</f>
        <v>0</v>
      </c>
      <c r="CF653" s="34">
        <f t="shared" si="2055"/>
        <v>5569.8</v>
      </c>
      <c r="CG653" s="22">
        <f t="shared" si="2151"/>
        <v>5772</v>
      </c>
      <c r="CH653" s="22">
        <f t="shared" ref="CH653:CM660" si="2286">CH654</f>
        <v>0</v>
      </c>
      <c r="CI653" s="22">
        <f t="shared" si="2056"/>
        <v>5772</v>
      </c>
      <c r="CJ653" s="22">
        <f t="shared" si="2152"/>
        <v>5772</v>
      </c>
      <c r="CK653" s="22">
        <f t="shared" si="2286"/>
        <v>0</v>
      </c>
      <c r="CL653" s="22">
        <f t="shared" si="2057"/>
        <v>5772</v>
      </c>
      <c r="CM653" s="22">
        <f t="shared" si="2286"/>
        <v>0</v>
      </c>
      <c r="CN653" s="15"/>
      <c r="CO653" s="35"/>
      <c r="CS653" s="5" t="s">
        <v>29</v>
      </c>
    </row>
    <row r="654" spans="1:99" ht="31.2" x14ac:dyDescent="0.3">
      <c r="A654" s="32" t="s">
        <v>411</v>
      </c>
      <c r="B654" s="16">
        <v>120</v>
      </c>
      <c r="C654" s="32"/>
      <c r="D654" s="32"/>
      <c r="E654" s="33" t="s">
        <v>394</v>
      </c>
      <c r="F654" s="22">
        <f t="shared" si="2245"/>
        <v>5569.8</v>
      </c>
      <c r="G654" s="22">
        <f t="shared" si="2246"/>
        <v>5772</v>
      </c>
      <c r="H654" s="22">
        <f t="shared" si="2247"/>
        <v>5772</v>
      </c>
      <c r="I654" s="22">
        <f t="shared" si="2248"/>
        <v>0</v>
      </c>
      <c r="J654" s="22">
        <f t="shared" si="2249"/>
        <v>0</v>
      </c>
      <c r="K654" s="22">
        <f t="shared" si="2250"/>
        <v>0</v>
      </c>
      <c r="L654" s="22">
        <f t="shared" si="2019"/>
        <v>5569.8</v>
      </c>
      <c r="M654" s="22">
        <f t="shared" si="2020"/>
        <v>5772</v>
      </c>
      <c r="N654" s="22">
        <f t="shared" si="2021"/>
        <v>5772</v>
      </c>
      <c r="O654" s="22">
        <f t="shared" si="2251"/>
        <v>0</v>
      </c>
      <c r="P654" s="22">
        <f t="shared" si="2252"/>
        <v>0</v>
      </c>
      <c r="Q654" s="22">
        <f t="shared" si="2253"/>
        <v>0</v>
      </c>
      <c r="R654" s="22">
        <f t="shared" si="2022"/>
        <v>5569.8</v>
      </c>
      <c r="S654" s="22">
        <f t="shared" si="2023"/>
        <v>5772</v>
      </c>
      <c r="T654" s="22">
        <f t="shared" si="2024"/>
        <v>5772</v>
      </c>
      <c r="U654" s="22">
        <f t="shared" si="2254"/>
        <v>0</v>
      </c>
      <c r="V654" s="22">
        <f t="shared" si="2255"/>
        <v>0</v>
      </c>
      <c r="W654" s="22">
        <f t="shared" si="2256"/>
        <v>0</v>
      </c>
      <c r="X654" s="22">
        <f t="shared" si="2025"/>
        <v>5569.8</v>
      </c>
      <c r="Y654" s="22">
        <f t="shared" si="2026"/>
        <v>5772</v>
      </c>
      <c r="Z654" s="22">
        <f t="shared" si="2027"/>
        <v>5772</v>
      </c>
      <c r="AA654" s="22">
        <f t="shared" si="2257"/>
        <v>0</v>
      </c>
      <c r="AB654" s="22">
        <f t="shared" si="2258"/>
        <v>0</v>
      </c>
      <c r="AC654" s="22">
        <f t="shared" si="2259"/>
        <v>0</v>
      </c>
      <c r="AD654" s="22">
        <f t="shared" si="2028"/>
        <v>5569.8</v>
      </c>
      <c r="AE654" s="22">
        <f t="shared" si="2029"/>
        <v>5772</v>
      </c>
      <c r="AF654" s="22">
        <f t="shared" si="2030"/>
        <v>5772</v>
      </c>
      <c r="AG654" s="22">
        <f t="shared" si="2260"/>
        <v>0</v>
      </c>
      <c r="AH654" s="22">
        <f t="shared" si="2261"/>
        <v>0</v>
      </c>
      <c r="AI654" s="22">
        <f t="shared" si="2262"/>
        <v>0</v>
      </c>
      <c r="AJ654" s="22">
        <f t="shared" si="2031"/>
        <v>5569.8</v>
      </c>
      <c r="AK654" s="22">
        <f t="shared" si="2032"/>
        <v>5772</v>
      </c>
      <c r="AL654" s="22">
        <f t="shared" si="2033"/>
        <v>5772</v>
      </c>
      <c r="AM654" s="22">
        <f t="shared" si="2263"/>
        <v>0</v>
      </c>
      <c r="AN654" s="22">
        <f t="shared" si="2264"/>
        <v>0</v>
      </c>
      <c r="AO654" s="22">
        <f t="shared" si="2265"/>
        <v>0</v>
      </c>
      <c r="AP654" s="22">
        <f t="shared" si="2034"/>
        <v>5569.8</v>
      </c>
      <c r="AQ654" s="22">
        <f t="shared" si="2035"/>
        <v>5772</v>
      </c>
      <c r="AR654" s="22">
        <f t="shared" si="2036"/>
        <v>5772</v>
      </c>
      <c r="AS654" s="22">
        <f t="shared" si="2266"/>
        <v>0</v>
      </c>
      <c r="AT654" s="22">
        <f t="shared" si="2267"/>
        <v>0</v>
      </c>
      <c r="AU654" s="22">
        <f t="shared" si="2268"/>
        <v>0</v>
      </c>
      <c r="AV654" s="22">
        <f t="shared" si="2037"/>
        <v>5569.8</v>
      </c>
      <c r="AW654" s="22">
        <f t="shared" si="2038"/>
        <v>5772</v>
      </c>
      <c r="AX654" s="22">
        <f t="shared" si="2039"/>
        <v>5772</v>
      </c>
      <c r="AY654" s="22">
        <f t="shared" si="2269"/>
        <v>0</v>
      </c>
      <c r="AZ654" s="22">
        <f t="shared" si="2270"/>
        <v>0</v>
      </c>
      <c r="BA654" s="22">
        <f t="shared" si="2271"/>
        <v>0</v>
      </c>
      <c r="BB654" s="22">
        <f t="shared" si="2040"/>
        <v>5569.8</v>
      </c>
      <c r="BC654" s="22">
        <f t="shared" si="2041"/>
        <v>5772</v>
      </c>
      <c r="BD654" s="22">
        <f t="shared" si="2042"/>
        <v>5772</v>
      </c>
      <c r="BE654" s="22">
        <f t="shared" si="2272"/>
        <v>0</v>
      </c>
      <c r="BF654" s="22">
        <f t="shared" si="2273"/>
        <v>0</v>
      </c>
      <c r="BG654" s="22">
        <f t="shared" si="2274"/>
        <v>0</v>
      </c>
      <c r="BH654" s="22">
        <f t="shared" si="2043"/>
        <v>5569.8</v>
      </c>
      <c r="BI654" s="22">
        <f t="shared" si="2044"/>
        <v>5772</v>
      </c>
      <c r="BJ654" s="22">
        <f t="shared" si="2045"/>
        <v>5772</v>
      </c>
      <c r="BK654" s="22">
        <f t="shared" si="2275"/>
        <v>0</v>
      </c>
      <c r="BL654" s="22">
        <f t="shared" si="2276"/>
        <v>0</v>
      </c>
      <c r="BM654" s="22">
        <f t="shared" si="2277"/>
        <v>0</v>
      </c>
      <c r="BN654" s="22">
        <f t="shared" si="2046"/>
        <v>5569.8</v>
      </c>
      <c r="BO654" s="22">
        <f t="shared" si="2047"/>
        <v>5772</v>
      </c>
      <c r="BP654" s="22">
        <f t="shared" si="2048"/>
        <v>5772</v>
      </c>
      <c r="BQ654" s="22">
        <f t="shared" si="2278"/>
        <v>0</v>
      </c>
      <c r="BR654" s="22">
        <f t="shared" si="2279"/>
        <v>0</v>
      </c>
      <c r="BS654" s="22">
        <f t="shared" si="2049"/>
        <v>5569.8</v>
      </c>
      <c r="BT654" s="22">
        <f t="shared" si="2050"/>
        <v>5772</v>
      </c>
      <c r="BU654" s="22">
        <f t="shared" si="2051"/>
        <v>5772</v>
      </c>
      <c r="BV654" s="22">
        <f t="shared" si="2280"/>
        <v>0</v>
      </c>
      <c r="BW654" s="22">
        <f t="shared" si="2281"/>
        <v>0</v>
      </c>
      <c r="BX654" s="22">
        <f t="shared" si="2052"/>
        <v>5569.8</v>
      </c>
      <c r="BY654" s="22">
        <f t="shared" si="2053"/>
        <v>5772</v>
      </c>
      <c r="BZ654" s="22">
        <f t="shared" si="2054"/>
        <v>5772</v>
      </c>
      <c r="CA654" s="22">
        <f t="shared" si="2282"/>
        <v>0</v>
      </c>
      <c r="CB654" s="22">
        <f t="shared" si="2283"/>
        <v>0</v>
      </c>
      <c r="CC654" s="22">
        <f t="shared" si="2284"/>
        <v>0</v>
      </c>
      <c r="CD654" s="22">
        <f t="shared" si="2150"/>
        <v>5569.8</v>
      </c>
      <c r="CE654" s="22">
        <f t="shared" si="2285"/>
        <v>0</v>
      </c>
      <c r="CF654" s="34">
        <f t="shared" si="2055"/>
        <v>5569.8</v>
      </c>
      <c r="CG654" s="22">
        <f t="shared" si="2151"/>
        <v>5772</v>
      </c>
      <c r="CH654" s="22">
        <f t="shared" si="2286"/>
        <v>0</v>
      </c>
      <c r="CI654" s="22">
        <f t="shared" si="2056"/>
        <v>5772</v>
      </c>
      <c r="CJ654" s="22">
        <f t="shared" si="2152"/>
        <v>5772</v>
      </c>
      <c r="CK654" s="22">
        <f t="shared" si="2286"/>
        <v>0</v>
      </c>
      <c r="CL654" s="22">
        <f t="shared" si="2057"/>
        <v>5772</v>
      </c>
      <c r="CM654" s="22">
        <f t="shared" si="2286"/>
        <v>0</v>
      </c>
      <c r="CN654" s="15"/>
      <c r="CO654" s="35"/>
      <c r="CT654" s="5" t="s">
        <v>30</v>
      </c>
    </row>
    <row r="655" spans="1:99" ht="31.2" x14ac:dyDescent="0.3">
      <c r="A655" s="32" t="s">
        <v>411</v>
      </c>
      <c r="B655" s="16">
        <v>120</v>
      </c>
      <c r="C655" s="32" t="s">
        <v>134</v>
      </c>
      <c r="D655" s="32" t="s">
        <v>354</v>
      </c>
      <c r="E655" s="33" t="s">
        <v>355</v>
      </c>
      <c r="F655" s="22">
        <v>5569.8</v>
      </c>
      <c r="G655" s="22">
        <v>5772</v>
      </c>
      <c r="H655" s="22">
        <v>5772</v>
      </c>
      <c r="I655" s="22"/>
      <c r="J655" s="22"/>
      <c r="K655" s="22"/>
      <c r="L655" s="22">
        <f t="shared" si="2019"/>
        <v>5569.8</v>
      </c>
      <c r="M655" s="22">
        <f t="shared" si="2020"/>
        <v>5772</v>
      </c>
      <c r="N655" s="22">
        <f t="shared" si="2021"/>
        <v>5772</v>
      </c>
      <c r="O655" s="22"/>
      <c r="P655" s="22"/>
      <c r="Q655" s="22"/>
      <c r="R655" s="22">
        <f t="shared" si="2022"/>
        <v>5569.8</v>
      </c>
      <c r="S655" s="22">
        <f t="shared" si="2023"/>
        <v>5772</v>
      </c>
      <c r="T655" s="22">
        <f t="shared" si="2024"/>
        <v>5772</v>
      </c>
      <c r="U655" s="22"/>
      <c r="V655" s="22"/>
      <c r="W655" s="22"/>
      <c r="X655" s="22">
        <f t="shared" si="2025"/>
        <v>5569.8</v>
      </c>
      <c r="Y655" s="22">
        <f t="shared" si="2026"/>
        <v>5772</v>
      </c>
      <c r="Z655" s="22">
        <f t="shared" si="2027"/>
        <v>5772</v>
      </c>
      <c r="AA655" s="22"/>
      <c r="AB655" s="22"/>
      <c r="AC655" s="22"/>
      <c r="AD655" s="22">
        <f t="shared" si="2028"/>
        <v>5569.8</v>
      </c>
      <c r="AE655" s="22">
        <f t="shared" si="2029"/>
        <v>5772</v>
      </c>
      <c r="AF655" s="22">
        <f t="shared" si="2030"/>
        <v>5772</v>
      </c>
      <c r="AG655" s="22"/>
      <c r="AH655" s="22"/>
      <c r="AI655" s="22"/>
      <c r="AJ655" s="22">
        <f t="shared" si="2031"/>
        <v>5569.8</v>
      </c>
      <c r="AK655" s="22">
        <f t="shared" si="2032"/>
        <v>5772</v>
      </c>
      <c r="AL655" s="22">
        <f t="shared" si="2033"/>
        <v>5772</v>
      </c>
      <c r="AM655" s="22"/>
      <c r="AN655" s="22"/>
      <c r="AO655" s="22"/>
      <c r="AP655" s="22">
        <f t="shared" si="2034"/>
        <v>5569.8</v>
      </c>
      <c r="AQ655" s="22">
        <f t="shared" si="2035"/>
        <v>5772</v>
      </c>
      <c r="AR655" s="22">
        <f t="shared" si="2036"/>
        <v>5772</v>
      </c>
      <c r="AS655" s="22"/>
      <c r="AT655" s="22"/>
      <c r="AU655" s="22"/>
      <c r="AV655" s="22">
        <f t="shared" si="2037"/>
        <v>5569.8</v>
      </c>
      <c r="AW655" s="22">
        <f t="shared" si="2038"/>
        <v>5772</v>
      </c>
      <c r="AX655" s="22">
        <f t="shared" si="2039"/>
        <v>5772</v>
      </c>
      <c r="AY655" s="22"/>
      <c r="AZ655" s="22"/>
      <c r="BA655" s="22"/>
      <c r="BB655" s="22">
        <f t="shared" si="2040"/>
        <v>5569.8</v>
      </c>
      <c r="BC655" s="22">
        <f t="shared" si="2041"/>
        <v>5772</v>
      </c>
      <c r="BD655" s="22">
        <f t="shared" si="2042"/>
        <v>5772</v>
      </c>
      <c r="BE655" s="22"/>
      <c r="BF655" s="22"/>
      <c r="BG655" s="22"/>
      <c r="BH655" s="22">
        <f t="shared" si="2043"/>
        <v>5569.8</v>
      </c>
      <c r="BI655" s="22">
        <f t="shared" si="2044"/>
        <v>5772</v>
      </c>
      <c r="BJ655" s="22">
        <f t="shared" si="2045"/>
        <v>5772</v>
      </c>
      <c r="BK655" s="22"/>
      <c r="BL655" s="22"/>
      <c r="BM655" s="22"/>
      <c r="BN655" s="22">
        <f t="shared" si="2046"/>
        <v>5569.8</v>
      </c>
      <c r="BO655" s="22">
        <f t="shared" si="2047"/>
        <v>5772</v>
      </c>
      <c r="BP655" s="22">
        <f t="shared" si="2048"/>
        <v>5772</v>
      </c>
      <c r="BQ655" s="22"/>
      <c r="BR655" s="22"/>
      <c r="BS655" s="22">
        <f t="shared" si="2049"/>
        <v>5569.8</v>
      </c>
      <c r="BT655" s="22">
        <f t="shared" si="2050"/>
        <v>5772</v>
      </c>
      <c r="BU655" s="22">
        <f t="shared" si="2051"/>
        <v>5772</v>
      </c>
      <c r="BV655" s="22"/>
      <c r="BW655" s="22"/>
      <c r="BX655" s="22">
        <f t="shared" si="2052"/>
        <v>5569.8</v>
      </c>
      <c r="BY655" s="22">
        <f t="shared" si="2053"/>
        <v>5772</v>
      </c>
      <c r="BZ655" s="22">
        <f t="shared" si="2054"/>
        <v>5772</v>
      </c>
      <c r="CA655" s="22"/>
      <c r="CB655" s="22"/>
      <c r="CC655" s="22"/>
      <c r="CD655" s="22">
        <f t="shared" si="2150"/>
        <v>5569.8</v>
      </c>
      <c r="CE655" s="22"/>
      <c r="CF655" s="34">
        <f t="shared" si="2055"/>
        <v>5569.8</v>
      </c>
      <c r="CG655" s="22">
        <f t="shared" si="2151"/>
        <v>5772</v>
      </c>
      <c r="CH655" s="22"/>
      <c r="CI655" s="22">
        <f t="shared" si="2056"/>
        <v>5772</v>
      </c>
      <c r="CJ655" s="22">
        <f t="shared" si="2152"/>
        <v>5772</v>
      </c>
      <c r="CK655" s="22"/>
      <c r="CL655" s="22">
        <f t="shared" si="2057"/>
        <v>5772</v>
      </c>
      <c r="CM655" s="22"/>
      <c r="CN655" s="15"/>
      <c r="CO655" s="35"/>
    </row>
    <row r="656" spans="1:99" ht="31.2" x14ac:dyDescent="0.3">
      <c r="A656" s="32" t="s">
        <v>411</v>
      </c>
      <c r="B656" s="16">
        <v>200</v>
      </c>
      <c r="C656" s="32"/>
      <c r="D656" s="32"/>
      <c r="E656" s="33" t="s">
        <v>40</v>
      </c>
      <c r="F656" s="22">
        <f t="shared" si="2245"/>
        <v>1862.9</v>
      </c>
      <c r="G656" s="22">
        <f t="shared" si="2246"/>
        <v>2240.6</v>
      </c>
      <c r="H656" s="22">
        <f t="shared" si="2247"/>
        <v>2240.6</v>
      </c>
      <c r="I656" s="22">
        <f t="shared" si="2248"/>
        <v>0</v>
      </c>
      <c r="J656" s="22">
        <f t="shared" si="2249"/>
        <v>0</v>
      </c>
      <c r="K656" s="22">
        <f t="shared" si="2250"/>
        <v>0</v>
      </c>
      <c r="L656" s="22">
        <f t="shared" ref="L656:L719" si="2287">F656+I656</f>
        <v>1862.9</v>
      </c>
      <c r="M656" s="22">
        <f t="shared" ref="M656:M719" si="2288">G656+J656</f>
        <v>2240.6</v>
      </c>
      <c r="N656" s="22">
        <f t="shared" ref="N656:N719" si="2289">H656+K656</f>
        <v>2240.6</v>
      </c>
      <c r="O656" s="22">
        <f t="shared" si="2251"/>
        <v>0</v>
      </c>
      <c r="P656" s="22">
        <f t="shared" si="2252"/>
        <v>0</v>
      </c>
      <c r="Q656" s="22">
        <f t="shared" si="2253"/>
        <v>0</v>
      </c>
      <c r="R656" s="22">
        <f t="shared" ref="R656:R719" si="2290">L656+O656</f>
        <v>1862.9</v>
      </c>
      <c r="S656" s="22">
        <f t="shared" ref="S656:S719" si="2291">M656+P656</f>
        <v>2240.6</v>
      </c>
      <c r="T656" s="22">
        <f t="shared" ref="T656:T719" si="2292">N656+Q656</f>
        <v>2240.6</v>
      </c>
      <c r="U656" s="22">
        <f t="shared" si="2254"/>
        <v>0</v>
      </c>
      <c r="V656" s="22">
        <f t="shared" si="2255"/>
        <v>0</v>
      </c>
      <c r="W656" s="22">
        <f t="shared" si="2256"/>
        <v>0</v>
      </c>
      <c r="X656" s="22">
        <f t="shared" ref="X656:X719" si="2293">R656+U656</f>
        <v>1862.9</v>
      </c>
      <c r="Y656" s="22">
        <f t="shared" ref="Y656:Y719" si="2294">S656+V656</f>
        <v>2240.6</v>
      </c>
      <c r="Z656" s="22">
        <f t="shared" ref="Z656:Z719" si="2295">T656+W656</f>
        <v>2240.6</v>
      </c>
      <c r="AA656" s="22">
        <f t="shared" si="2257"/>
        <v>0</v>
      </c>
      <c r="AB656" s="22">
        <f t="shared" si="2258"/>
        <v>0</v>
      </c>
      <c r="AC656" s="22">
        <f t="shared" si="2259"/>
        <v>0</v>
      </c>
      <c r="AD656" s="22">
        <f t="shared" ref="AD656:AD719" si="2296">X656+AA656</f>
        <v>1862.9</v>
      </c>
      <c r="AE656" s="22">
        <f t="shared" ref="AE656:AE719" si="2297">Y656+AB656</f>
        <v>2240.6</v>
      </c>
      <c r="AF656" s="22">
        <f t="shared" ref="AF656:AF719" si="2298">Z656+AC656</f>
        <v>2240.6</v>
      </c>
      <c r="AG656" s="22">
        <f t="shared" si="2260"/>
        <v>0</v>
      </c>
      <c r="AH656" s="22">
        <f t="shared" si="2261"/>
        <v>0</v>
      </c>
      <c r="AI656" s="22">
        <f t="shared" si="2262"/>
        <v>0</v>
      </c>
      <c r="AJ656" s="22">
        <f t="shared" ref="AJ656:AJ719" si="2299">AD656+AG656</f>
        <v>1862.9</v>
      </c>
      <c r="AK656" s="22">
        <f t="shared" ref="AK656:AK719" si="2300">AE656+AH656</f>
        <v>2240.6</v>
      </c>
      <c r="AL656" s="22">
        <f t="shared" ref="AL656:AL719" si="2301">AF656+AI656</f>
        <v>2240.6</v>
      </c>
      <c r="AM656" s="22">
        <f t="shared" si="2263"/>
        <v>0</v>
      </c>
      <c r="AN656" s="22">
        <f t="shared" si="2264"/>
        <v>0</v>
      </c>
      <c r="AO656" s="22">
        <f t="shared" si="2265"/>
        <v>0</v>
      </c>
      <c r="AP656" s="22">
        <f t="shared" ref="AP656:AP719" si="2302">AJ656+AM656</f>
        <v>1862.9</v>
      </c>
      <c r="AQ656" s="22">
        <f t="shared" ref="AQ656:AQ719" si="2303">AK656+AN656</f>
        <v>2240.6</v>
      </c>
      <c r="AR656" s="22">
        <f t="shared" ref="AR656:AR719" si="2304">AL656+AO656</f>
        <v>2240.6</v>
      </c>
      <c r="AS656" s="22">
        <f t="shared" si="2266"/>
        <v>0</v>
      </c>
      <c r="AT656" s="22">
        <f t="shared" si="2267"/>
        <v>0</v>
      </c>
      <c r="AU656" s="22">
        <f t="shared" si="2268"/>
        <v>0</v>
      </c>
      <c r="AV656" s="22">
        <f t="shared" ref="AV656:AV719" si="2305">AP656+AS656</f>
        <v>1862.9</v>
      </c>
      <c r="AW656" s="22">
        <f t="shared" ref="AW656:AW719" si="2306">AQ656+AT656</f>
        <v>2240.6</v>
      </c>
      <c r="AX656" s="22">
        <f t="shared" ref="AX656:AX719" si="2307">AR656+AU656</f>
        <v>2240.6</v>
      </c>
      <c r="AY656" s="22">
        <f t="shared" si="2269"/>
        <v>0</v>
      </c>
      <c r="AZ656" s="22">
        <f t="shared" si="2270"/>
        <v>0</v>
      </c>
      <c r="BA656" s="22">
        <f t="shared" si="2271"/>
        <v>0</v>
      </c>
      <c r="BB656" s="22">
        <f t="shared" ref="BB656:BB719" si="2308">AV656+AY656</f>
        <v>1862.9</v>
      </c>
      <c r="BC656" s="22">
        <f t="shared" ref="BC656:BC719" si="2309">AW656+AZ656</f>
        <v>2240.6</v>
      </c>
      <c r="BD656" s="22">
        <f t="shared" ref="BD656:BD719" si="2310">AX656+BA656</f>
        <v>2240.6</v>
      </c>
      <c r="BE656" s="22">
        <f t="shared" si="2272"/>
        <v>0</v>
      </c>
      <c r="BF656" s="22">
        <f t="shared" si="2273"/>
        <v>0</v>
      </c>
      <c r="BG656" s="22">
        <f t="shared" si="2274"/>
        <v>0</v>
      </c>
      <c r="BH656" s="22">
        <f t="shared" ref="BH656:BH719" si="2311">BB656+BE656</f>
        <v>1862.9</v>
      </c>
      <c r="BI656" s="22">
        <f t="shared" ref="BI656:BI719" si="2312">BC656+BF656</f>
        <v>2240.6</v>
      </c>
      <c r="BJ656" s="22">
        <f t="shared" ref="BJ656:BJ719" si="2313">BD656+BG656</f>
        <v>2240.6</v>
      </c>
      <c r="BK656" s="22">
        <f t="shared" si="2275"/>
        <v>0</v>
      </c>
      <c r="BL656" s="22">
        <f t="shared" si="2276"/>
        <v>0</v>
      </c>
      <c r="BM656" s="22">
        <f t="shared" si="2277"/>
        <v>0</v>
      </c>
      <c r="BN656" s="22">
        <f t="shared" ref="BN656:BN719" si="2314">BH656+BK656</f>
        <v>1862.9</v>
      </c>
      <c r="BO656" s="22">
        <f t="shared" ref="BO656:BO719" si="2315">BI656+BL656</f>
        <v>2240.6</v>
      </c>
      <c r="BP656" s="22">
        <f t="shared" ref="BP656:BP719" si="2316">BJ656+BM656</f>
        <v>2240.6</v>
      </c>
      <c r="BQ656" s="22">
        <f t="shared" si="2278"/>
        <v>0</v>
      </c>
      <c r="BR656" s="22">
        <f t="shared" si="2279"/>
        <v>0</v>
      </c>
      <c r="BS656" s="22">
        <f t="shared" ref="BS656:BS719" si="2317">BQ656+BN656</f>
        <v>1862.9</v>
      </c>
      <c r="BT656" s="22">
        <f t="shared" ref="BT656:BT719" si="2318">BR656+BO656</f>
        <v>2240.6</v>
      </c>
      <c r="BU656" s="22">
        <f t="shared" ref="BU656:BU719" si="2319">BP656</f>
        <v>2240.6</v>
      </c>
      <c r="BV656" s="22">
        <f t="shared" si="2280"/>
        <v>0</v>
      </c>
      <c r="BW656" s="22">
        <f t="shared" si="2281"/>
        <v>0</v>
      </c>
      <c r="BX656" s="22">
        <f t="shared" ref="BX656:BX719" si="2320">BS656</f>
        <v>1862.9</v>
      </c>
      <c r="BY656" s="22">
        <f t="shared" ref="BY656:BY719" si="2321">BT656+BV656</f>
        <v>2240.6</v>
      </c>
      <c r="BZ656" s="22">
        <f t="shared" ref="BZ656:BZ719" si="2322">BU656+BW656</f>
        <v>2240.6</v>
      </c>
      <c r="CA656" s="22">
        <f t="shared" si="2282"/>
        <v>0</v>
      </c>
      <c r="CB656" s="22">
        <f t="shared" si="2283"/>
        <v>0</v>
      </c>
      <c r="CC656" s="22">
        <f t="shared" si="2284"/>
        <v>0</v>
      </c>
      <c r="CD656" s="22">
        <f t="shared" si="2150"/>
        <v>1862.9</v>
      </c>
      <c r="CE656" s="22">
        <f t="shared" si="2285"/>
        <v>0</v>
      </c>
      <c r="CF656" s="34">
        <f t="shared" ref="CF656:CF719" si="2323">CD656+CE656</f>
        <v>1862.9</v>
      </c>
      <c r="CG656" s="22">
        <f t="shared" si="2151"/>
        <v>2240.6</v>
      </c>
      <c r="CH656" s="22">
        <f t="shared" si="2286"/>
        <v>0</v>
      </c>
      <c r="CI656" s="22">
        <f t="shared" ref="CI656:CI719" si="2324">CG656+CH656</f>
        <v>2240.6</v>
      </c>
      <c r="CJ656" s="22">
        <f t="shared" si="2152"/>
        <v>2240.6</v>
      </c>
      <c r="CK656" s="22">
        <f t="shared" si="2286"/>
        <v>0</v>
      </c>
      <c r="CL656" s="22">
        <f t="shared" ref="CL656:CL719" si="2325">CJ656+CK656</f>
        <v>2240.6</v>
      </c>
      <c r="CM656" s="22">
        <f t="shared" si="2286"/>
        <v>0</v>
      </c>
      <c r="CN656" s="15"/>
      <c r="CO656" s="35"/>
      <c r="CS656" s="5" t="s">
        <v>29</v>
      </c>
    </row>
    <row r="657" spans="1:98" ht="46.8" x14ac:dyDescent="0.3">
      <c r="A657" s="32" t="s">
        <v>411</v>
      </c>
      <c r="B657" s="16">
        <v>240</v>
      </c>
      <c r="C657" s="32"/>
      <c r="D657" s="32"/>
      <c r="E657" s="33" t="s">
        <v>41</v>
      </c>
      <c r="F657" s="22">
        <f t="shared" si="2245"/>
        <v>1862.9</v>
      </c>
      <c r="G657" s="22">
        <f t="shared" si="2246"/>
        <v>2240.6</v>
      </c>
      <c r="H657" s="22">
        <f t="shared" si="2247"/>
        <v>2240.6</v>
      </c>
      <c r="I657" s="22">
        <f t="shared" si="2248"/>
        <v>0</v>
      </c>
      <c r="J657" s="22">
        <f t="shared" si="2249"/>
        <v>0</v>
      </c>
      <c r="K657" s="22">
        <f t="shared" si="2250"/>
        <v>0</v>
      </c>
      <c r="L657" s="22">
        <f t="shared" si="2287"/>
        <v>1862.9</v>
      </c>
      <c r="M657" s="22">
        <f t="shared" si="2288"/>
        <v>2240.6</v>
      </c>
      <c r="N657" s="22">
        <f t="shared" si="2289"/>
        <v>2240.6</v>
      </c>
      <c r="O657" s="22">
        <f t="shared" si="2251"/>
        <v>0</v>
      </c>
      <c r="P657" s="22">
        <f t="shared" si="2252"/>
        <v>0</v>
      </c>
      <c r="Q657" s="22">
        <f t="shared" si="2253"/>
        <v>0</v>
      </c>
      <c r="R657" s="22">
        <f t="shared" si="2290"/>
        <v>1862.9</v>
      </c>
      <c r="S657" s="22">
        <f t="shared" si="2291"/>
        <v>2240.6</v>
      </c>
      <c r="T657" s="22">
        <f t="shared" si="2292"/>
        <v>2240.6</v>
      </c>
      <c r="U657" s="22">
        <f t="shared" si="2254"/>
        <v>0</v>
      </c>
      <c r="V657" s="22">
        <f t="shared" si="2255"/>
        <v>0</v>
      </c>
      <c r="W657" s="22">
        <f t="shared" si="2256"/>
        <v>0</v>
      </c>
      <c r="X657" s="22">
        <f t="shared" si="2293"/>
        <v>1862.9</v>
      </c>
      <c r="Y657" s="22">
        <f t="shared" si="2294"/>
        <v>2240.6</v>
      </c>
      <c r="Z657" s="22">
        <f t="shared" si="2295"/>
        <v>2240.6</v>
      </c>
      <c r="AA657" s="22">
        <f t="shared" si="2257"/>
        <v>0</v>
      </c>
      <c r="AB657" s="22">
        <f t="shared" si="2258"/>
        <v>0</v>
      </c>
      <c r="AC657" s="22">
        <f t="shared" si="2259"/>
        <v>0</v>
      </c>
      <c r="AD657" s="22">
        <f t="shared" si="2296"/>
        <v>1862.9</v>
      </c>
      <c r="AE657" s="22">
        <f t="shared" si="2297"/>
        <v>2240.6</v>
      </c>
      <c r="AF657" s="22">
        <f t="shared" si="2298"/>
        <v>2240.6</v>
      </c>
      <c r="AG657" s="22">
        <f t="shared" si="2260"/>
        <v>0</v>
      </c>
      <c r="AH657" s="22">
        <f t="shared" si="2261"/>
        <v>0</v>
      </c>
      <c r="AI657" s="22">
        <f t="shared" si="2262"/>
        <v>0</v>
      </c>
      <c r="AJ657" s="22">
        <f t="shared" si="2299"/>
        <v>1862.9</v>
      </c>
      <c r="AK657" s="22">
        <f t="shared" si="2300"/>
        <v>2240.6</v>
      </c>
      <c r="AL657" s="22">
        <f t="shared" si="2301"/>
        <v>2240.6</v>
      </c>
      <c r="AM657" s="22">
        <f t="shared" si="2263"/>
        <v>0</v>
      </c>
      <c r="AN657" s="22">
        <f t="shared" si="2264"/>
        <v>0</v>
      </c>
      <c r="AO657" s="22">
        <f t="shared" si="2265"/>
        <v>0</v>
      </c>
      <c r="AP657" s="22">
        <f t="shared" si="2302"/>
        <v>1862.9</v>
      </c>
      <c r="AQ657" s="22">
        <f t="shared" si="2303"/>
        <v>2240.6</v>
      </c>
      <c r="AR657" s="22">
        <f t="shared" si="2304"/>
        <v>2240.6</v>
      </c>
      <c r="AS657" s="22">
        <f t="shared" si="2266"/>
        <v>0</v>
      </c>
      <c r="AT657" s="22">
        <f t="shared" si="2267"/>
        <v>0</v>
      </c>
      <c r="AU657" s="22">
        <f t="shared" si="2268"/>
        <v>0</v>
      </c>
      <c r="AV657" s="22">
        <f t="shared" si="2305"/>
        <v>1862.9</v>
      </c>
      <c r="AW657" s="22">
        <f t="shared" si="2306"/>
        <v>2240.6</v>
      </c>
      <c r="AX657" s="22">
        <f t="shared" si="2307"/>
        <v>2240.6</v>
      </c>
      <c r="AY657" s="22">
        <f t="shared" si="2269"/>
        <v>0</v>
      </c>
      <c r="AZ657" s="22">
        <f t="shared" si="2270"/>
        <v>0</v>
      </c>
      <c r="BA657" s="22">
        <f t="shared" si="2271"/>
        <v>0</v>
      </c>
      <c r="BB657" s="22">
        <f t="shared" si="2308"/>
        <v>1862.9</v>
      </c>
      <c r="BC657" s="22">
        <f t="shared" si="2309"/>
        <v>2240.6</v>
      </c>
      <c r="BD657" s="22">
        <f t="shared" si="2310"/>
        <v>2240.6</v>
      </c>
      <c r="BE657" s="22">
        <f t="shared" si="2272"/>
        <v>0</v>
      </c>
      <c r="BF657" s="22">
        <f t="shared" si="2273"/>
        <v>0</v>
      </c>
      <c r="BG657" s="22">
        <f t="shared" si="2274"/>
        <v>0</v>
      </c>
      <c r="BH657" s="22">
        <f t="shared" si="2311"/>
        <v>1862.9</v>
      </c>
      <c r="BI657" s="22">
        <f t="shared" si="2312"/>
        <v>2240.6</v>
      </c>
      <c r="BJ657" s="22">
        <f t="shared" si="2313"/>
        <v>2240.6</v>
      </c>
      <c r="BK657" s="22">
        <f t="shared" si="2275"/>
        <v>0</v>
      </c>
      <c r="BL657" s="22">
        <f t="shared" si="2276"/>
        <v>0</v>
      </c>
      <c r="BM657" s="22">
        <f t="shared" si="2277"/>
        <v>0</v>
      </c>
      <c r="BN657" s="22">
        <f t="shared" si="2314"/>
        <v>1862.9</v>
      </c>
      <c r="BO657" s="22">
        <f t="shared" si="2315"/>
        <v>2240.6</v>
      </c>
      <c r="BP657" s="22">
        <f t="shared" si="2316"/>
        <v>2240.6</v>
      </c>
      <c r="BQ657" s="22">
        <f t="shared" si="2278"/>
        <v>0</v>
      </c>
      <c r="BR657" s="22">
        <f t="shared" si="2279"/>
        <v>0</v>
      </c>
      <c r="BS657" s="22">
        <f t="shared" si="2317"/>
        <v>1862.9</v>
      </c>
      <c r="BT657" s="22">
        <f t="shared" si="2318"/>
        <v>2240.6</v>
      </c>
      <c r="BU657" s="22">
        <f t="shared" si="2319"/>
        <v>2240.6</v>
      </c>
      <c r="BV657" s="22">
        <f t="shared" si="2280"/>
        <v>0</v>
      </c>
      <c r="BW657" s="22">
        <f t="shared" si="2281"/>
        <v>0</v>
      </c>
      <c r="BX657" s="22">
        <f t="shared" si="2320"/>
        <v>1862.9</v>
      </c>
      <c r="BY657" s="22">
        <f t="shared" si="2321"/>
        <v>2240.6</v>
      </c>
      <c r="BZ657" s="22">
        <f t="shared" si="2322"/>
        <v>2240.6</v>
      </c>
      <c r="CA657" s="22">
        <f t="shared" si="2282"/>
        <v>0</v>
      </c>
      <c r="CB657" s="22">
        <f t="shared" si="2283"/>
        <v>0</v>
      </c>
      <c r="CC657" s="22">
        <f t="shared" si="2284"/>
        <v>0</v>
      </c>
      <c r="CD657" s="22">
        <f t="shared" si="2150"/>
        <v>1862.9</v>
      </c>
      <c r="CE657" s="22">
        <f t="shared" si="2285"/>
        <v>0</v>
      </c>
      <c r="CF657" s="34">
        <f t="shared" si="2323"/>
        <v>1862.9</v>
      </c>
      <c r="CG657" s="22">
        <f t="shared" si="2151"/>
        <v>2240.6</v>
      </c>
      <c r="CH657" s="22">
        <f t="shared" si="2286"/>
        <v>0</v>
      </c>
      <c r="CI657" s="22">
        <f t="shared" si="2324"/>
        <v>2240.6</v>
      </c>
      <c r="CJ657" s="22">
        <f t="shared" si="2152"/>
        <v>2240.6</v>
      </c>
      <c r="CK657" s="22">
        <f t="shared" si="2286"/>
        <v>0</v>
      </c>
      <c r="CL657" s="22">
        <f t="shared" si="2325"/>
        <v>2240.6</v>
      </c>
      <c r="CM657" s="22">
        <f t="shared" si="2286"/>
        <v>0</v>
      </c>
      <c r="CN657" s="15"/>
      <c r="CO657" s="35"/>
      <c r="CT657" s="5" t="s">
        <v>30</v>
      </c>
    </row>
    <row r="658" spans="1:98" ht="31.2" x14ac:dyDescent="0.3">
      <c r="A658" s="32" t="s">
        <v>411</v>
      </c>
      <c r="B658" s="16">
        <v>240</v>
      </c>
      <c r="C658" s="32" t="s">
        <v>134</v>
      </c>
      <c r="D658" s="32" t="s">
        <v>354</v>
      </c>
      <c r="E658" s="33" t="s">
        <v>355</v>
      </c>
      <c r="F658" s="22">
        <v>1862.9</v>
      </c>
      <c r="G658" s="22">
        <v>2240.6</v>
      </c>
      <c r="H658" s="22">
        <v>2240.6</v>
      </c>
      <c r="I658" s="22"/>
      <c r="J658" s="22"/>
      <c r="K658" s="22"/>
      <c r="L658" s="22">
        <f t="shared" si="2287"/>
        <v>1862.9</v>
      </c>
      <c r="M658" s="22">
        <f t="shared" si="2288"/>
        <v>2240.6</v>
      </c>
      <c r="N658" s="22">
        <f t="shared" si="2289"/>
        <v>2240.6</v>
      </c>
      <c r="O658" s="22"/>
      <c r="P658" s="22"/>
      <c r="Q658" s="22"/>
      <c r="R658" s="22">
        <f t="shared" si="2290"/>
        <v>1862.9</v>
      </c>
      <c r="S658" s="22">
        <f t="shared" si="2291"/>
        <v>2240.6</v>
      </c>
      <c r="T658" s="22">
        <f t="shared" si="2292"/>
        <v>2240.6</v>
      </c>
      <c r="U658" s="22"/>
      <c r="V658" s="22"/>
      <c r="W658" s="22"/>
      <c r="X658" s="22">
        <f t="shared" si="2293"/>
        <v>1862.9</v>
      </c>
      <c r="Y658" s="22">
        <f t="shared" si="2294"/>
        <v>2240.6</v>
      </c>
      <c r="Z658" s="22">
        <f t="shared" si="2295"/>
        <v>2240.6</v>
      </c>
      <c r="AA658" s="22"/>
      <c r="AB658" s="22"/>
      <c r="AC658" s="22"/>
      <c r="AD658" s="22">
        <f t="shared" si="2296"/>
        <v>1862.9</v>
      </c>
      <c r="AE658" s="22">
        <f t="shared" si="2297"/>
        <v>2240.6</v>
      </c>
      <c r="AF658" s="22">
        <f t="shared" si="2298"/>
        <v>2240.6</v>
      </c>
      <c r="AG658" s="22"/>
      <c r="AH658" s="22"/>
      <c r="AI658" s="22"/>
      <c r="AJ658" s="22">
        <f t="shared" si="2299"/>
        <v>1862.9</v>
      </c>
      <c r="AK658" s="22">
        <f t="shared" si="2300"/>
        <v>2240.6</v>
      </c>
      <c r="AL658" s="22">
        <f t="shared" si="2301"/>
        <v>2240.6</v>
      </c>
      <c r="AM658" s="22"/>
      <c r="AN658" s="22"/>
      <c r="AO658" s="22"/>
      <c r="AP658" s="22">
        <f t="shared" si="2302"/>
        <v>1862.9</v>
      </c>
      <c r="AQ658" s="22">
        <f t="shared" si="2303"/>
        <v>2240.6</v>
      </c>
      <c r="AR658" s="22">
        <f t="shared" si="2304"/>
        <v>2240.6</v>
      </c>
      <c r="AS658" s="22"/>
      <c r="AT658" s="22"/>
      <c r="AU658" s="22"/>
      <c r="AV658" s="22">
        <f t="shared" si="2305"/>
        <v>1862.9</v>
      </c>
      <c r="AW658" s="22">
        <f t="shared" si="2306"/>
        <v>2240.6</v>
      </c>
      <c r="AX658" s="22">
        <f t="shared" si="2307"/>
        <v>2240.6</v>
      </c>
      <c r="AY658" s="22"/>
      <c r="AZ658" s="22"/>
      <c r="BA658" s="22"/>
      <c r="BB658" s="22">
        <f t="shared" si="2308"/>
        <v>1862.9</v>
      </c>
      <c r="BC658" s="22">
        <f t="shared" si="2309"/>
        <v>2240.6</v>
      </c>
      <c r="BD658" s="22">
        <f t="shared" si="2310"/>
        <v>2240.6</v>
      </c>
      <c r="BE658" s="22"/>
      <c r="BF658" s="22"/>
      <c r="BG658" s="22"/>
      <c r="BH658" s="22">
        <f t="shared" si="2311"/>
        <v>1862.9</v>
      </c>
      <c r="BI658" s="22">
        <f t="shared" si="2312"/>
        <v>2240.6</v>
      </c>
      <c r="BJ658" s="22">
        <f t="shared" si="2313"/>
        <v>2240.6</v>
      </c>
      <c r="BK658" s="22"/>
      <c r="BL658" s="22"/>
      <c r="BM658" s="22"/>
      <c r="BN658" s="22">
        <f t="shared" si="2314"/>
        <v>1862.9</v>
      </c>
      <c r="BO658" s="22">
        <f t="shared" si="2315"/>
        <v>2240.6</v>
      </c>
      <c r="BP658" s="22">
        <f t="shared" si="2316"/>
        <v>2240.6</v>
      </c>
      <c r="BQ658" s="22"/>
      <c r="BR658" s="22"/>
      <c r="BS658" s="22">
        <f t="shared" si="2317"/>
        <v>1862.9</v>
      </c>
      <c r="BT658" s="22">
        <f t="shared" si="2318"/>
        <v>2240.6</v>
      </c>
      <c r="BU658" s="22">
        <f t="shared" si="2319"/>
        <v>2240.6</v>
      </c>
      <c r="BV658" s="22"/>
      <c r="BW658" s="22"/>
      <c r="BX658" s="22">
        <f t="shared" si="2320"/>
        <v>1862.9</v>
      </c>
      <c r="BY658" s="22">
        <f t="shared" si="2321"/>
        <v>2240.6</v>
      </c>
      <c r="BZ658" s="22">
        <f t="shared" si="2322"/>
        <v>2240.6</v>
      </c>
      <c r="CA658" s="22"/>
      <c r="CB658" s="22"/>
      <c r="CC658" s="22"/>
      <c r="CD658" s="22">
        <f t="shared" si="2150"/>
        <v>1862.9</v>
      </c>
      <c r="CE658" s="22"/>
      <c r="CF658" s="34">
        <f t="shared" si="2323"/>
        <v>1862.9</v>
      </c>
      <c r="CG658" s="22">
        <f t="shared" si="2151"/>
        <v>2240.6</v>
      </c>
      <c r="CH658" s="22"/>
      <c r="CI658" s="22">
        <f t="shared" si="2324"/>
        <v>2240.6</v>
      </c>
      <c r="CJ658" s="22">
        <f t="shared" si="2152"/>
        <v>2240.6</v>
      </c>
      <c r="CK658" s="22"/>
      <c r="CL658" s="22">
        <f t="shared" si="2325"/>
        <v>2240.6</v>
      </c>
      <c r="CM658" s="22"/>
      <c r="CN658" s="15"/>
      <c r="CO658" s="35"/>
    </row>
    <row r="659" spans="1:98" ht="31.2" x14ac:dyDescent="0.3">
      <c r="A659" s="32" t="s">
        <v>411</v>
      </c>
      <c r="B659" s="16">
        <v>300</v>
      </c>
      <c r="C659" s="32"/>
      <c r="D659" s="32"/>
      <c r="E659" s="33" t="s">
        <v>194</v>
      </c>
      <c r="F659" s="22">
        <f t="shared" si="2245"/>
        <v>14122.5</v>
      </c>
      <c r="G659" s="22">
        <f t="shared" si="2246"/>
        <v>14108.2</v>
      </c>
      <c r="H659" s="22">
        <f t="shared" si="2247"/>
        <v>14108.2</v>
      </c>
      <c r="I659" s="22">
        <f t="shared" si="2248"/>
        <v>0</v>
      </c>
      <c r="J659" s="22">
        <f t="shared" si="2249"/>
        <v>0</v>
      </c>
      <c r="K659" s="22">
        <f t="shared" si="2250"/>
        <v>0</v>
      </c>
      <c r="L659" s="22">
        <f t="shared" si="2287"/>
        <v>14122.5</v>
      </c>
      <c r="M659" s="22">
        <f t="shared" si="2288"/>
        <v>14108.2</v>
      </c>
      <c r="N659" s="22">
        <f t="shared" si="2289"/>
        <v>14108.2</v>
      </c>
      <c r="O659" s="22">
        <f t="shared" si="2251"/>
        <v>0</v>
      </c>
      <c r="P659" s="22">
        <f t="shared" si="2252"/>
        <v>0</v>
      </c>
      <c r="Q659" s="22">
        <f t="shared" si="2253"/>
        <v>0</v>
      </c>
      <c r="R659" s="22">
        <f t="shared" si="2290"/>
        <v>14122.5</v>
      </c>
      <c r="S659" s="22">
        <f t="shared" si="2291"/>
        <v>14108.2</v>
      </c>
      <c r="T659" s="22">
        <f t="shared" si="2292"/>
        <v>14108.2</v>
      </c>
      <c r="U659" s="22">
        <f t="shared" si="2254"/>
        <v>0</v>
      </c>
      <c r="V659" s="22">
        <f t="shared" si="2255"/>
        <v>0</v>
      </c>
      <c r="W659" s="22">
        <f t="shared" si="2256"/>
        <v>0</v>
      </c>
      <c r="X659" s="22">
        <f t="shared" si="2293"/>
        <v>14122.5</v>
      </c>
      <c r="Y659" s="22">
        <f t="shared" si="2294"/>
        <v>14108.2</v>
      </c>
      <c r="Z659" s="22">
        <f t="shared" si="2295"/>
        <v>14108.2</v>
      </c>
      <c r="AA659" s="22">
        <f t="shared" si="2257"/>
        <v>0</v>
      </c>
      <c r="AB659" s="22">
        <f t="shared" si="2258"/>
        <v>0</v>
      </c>
      <c r="AC659" s="22">
        <f t="shared" si="2259"/>
        <v>0</v>
      </c>
      <c r="AD659" s="22">
        <f t="shared" si="2296"/>
        <v>14122.5</v>
      </c>
      <c r="AE659" s="22">
        <f t="shared" si="2297"/>
        <v>14108.2</v>
      </c>
      <c r="AF659" s="22">
        <f t="shared" si="2298"/>
        <v>14108.2</v>
      </c>
      <c r="AG659" s="22">
        <f t="shared" si="2260"/>
        <v>0</v>
      </c>
      <c r="AH659" s="22">
        <f t="shared" si="2261"/>
        <v>0</v>
      </c>
      <c r="AI659" s="22">
        <f t="shared" si="2262"/>
        <v>0</v>
      </c>
      <c r="AJ659" s="22">
        <f t="shared" si="2299"/>
        <v>14122.5</v>
      </c>
      <c r="AK659" s="22">
        <f t="shared" si="2300"/>
        <v>14108.2</v>
      </c>
      <c r="AL659" s="22">
        <f t="shared" si="2301"/>
        <v>14108.2</v>
      </c>
      <c r="AM659" s="22">
        <f t="shared" si="2263"/>
        <v>0</v>
      </c>
      <c r="AN659" s="22">
        <f t="shared" si="2264"/>
        <v>0</v>
      </c>
      <c r="AO659" s="22">
        <f t="shared" si="2265"/>
        <v>0</v>
      </c>
      <c r="AP659" s="22">
        <f t="shared" si="2302"/>
        <v>14122.5</v>
      </c>
      <c r="AQ659" s="22">
        <f t="shared" si="2303"/>
        <v>14108.2</v>
      </c>
      <c r="AR659" s="22">
        <f t="shared" si="2304"/>
        <v>14108.2</v>
      </c>
      <c r="AS659" s="22">
        <f t="shared" si="2266"/>
        <v>0</v>
      </c>
      <c r="AT659" s="22">
        <f t="shared" si="2267"/>
        <v>0</v>
      </c>
      <c r="AU659" s="22">
        <f t="shared" si="2268"/>
        <v>0</v>
      </c>
      <c r="AV659" s="22">
        <f t="shared" si="2305"/>
        <v>14122.5</v>
      </c>
      <c r="AW659" s="22">
        <f t="shared" si="2306"/>
        <v>14108.2</v>
      </c>
      <c r="AX659" s="22">
        <f t="shared" si="2307"/>
        <v>14108.2</v>
      </c>
      <c r="AY659" s="22">
        <f t="shared" si="2269"/>
        <v>0</v>
      </c>
      <c r="AZ659" s="22">
        <f t="shared" si="2270"/>
        <v>0</v>
      </c>
      <c r="BA659" s="22">
        <f t="shared" si="2271"/>
        <v>0</v>
      </c>
      <c r="BB659" s="22">
        <f t="shared" si="2308"/>
        <v>14122.5</v>
      </c>
      <c r="BC659" s="22">
        <f t="shared" si="2309"/>
        <v>14108.2</v>
      </c>
      <c r="BD659" s="22">
        <f t="shared" si="2310"/>
        <v>14108.2</v>
      </c>
      <c r="BE659" s="22">
        <f t="shared" si="2272"/>
        <v>0</v>
      </c>
      <c r="BF659" s="22">
        <f t="shared" si="2273"/>
        <v>0</v>
      </c>
      <c r="BG659" s="22">
        <f t="shared" si="2274"/>
        <v>0</v>
      </c>
      <c r="BH659" s="22">
        <f t="shared" si="2311"/>
        <v>14122.5</v>
      </c>
      <c r="BI659" s="22">
        <f t="shared" si="2312"/>
        <v>14108.2</v>
      </c>
      <c r="BJ659" s="22">
        <f t="shared" si="2313"/>
        <v>14108.2</v>
      </c>
      <c r="BK659" s="22">
        <f t="shared" si="2275"/>
        <v>0</v>
      </c>
      <c r="BL659" s="22">
        <f t="shared" si="2276"/>
        <v>0</v>
      </c>
      <c r="BM659" s="22">
        <f t="shared" si="2277"/>
        <v>0</v>
      </c>
      <c r="BN659" s="22">
        <f t="shared" si="2314"/>
        <v>14122.5</v>
      </c>
      <c r="BO659" s="22">
        <f t="shared" si="2315"/>
        <v>14108.2</v>
      </c>
      <c r="BP659" s="22">
        <f t="shared" si="2316"/>
        <v>14108.2</v>
      </c>
      <c r="BQ659" s="22">
        <f t="shared" si="2278"/>
        <v>0</v>
      </c>
      <c r="BR659" s="22">
        <f t="shared" si="2279"/>
        <v>0</v>
      </c>
      <c r="BS659" s="22">
        <f t="shared" si="2317"/>
        <v>14122.5</v>
      </c>
      <c r="BT659" s="22">
        <f t="shared" si="2318"/>
        <v>14108.2</v>
      </c>
      <c r="BU659" s="22">
        <f t="shared" si="2319"/>
        <v>14108.2</v>
      </c>
      <c r="BV659" s="22">
        <f t="shared" si="2280"/>
        <v>0</v>
      </c>
      <c r="BW659" s="22">
        <f t="shared" si="2281"/>
        <v>0</v>
      </c>
      <c r="BX659" s="22">
        <f t="shared" si="2320"/>
        <v>14122.5</v>
      </c>
      <c r="BY659" s="22">
        <f t="shared" si="2321"/>
        <v>14108.2</v>
      </c>
      <c r="BZ659" s="22">
        <f t="shared" si="2322"/>
        <v>14108.2</v>
      </c>
      <c r="CA659" s="22">
        <f t="shared" si="2282"/>
        <v>0</v>
      </c>
      <c r="CB659" s="22">
        <f t="shared" si="2283"/>
        <v>0</v>
      </c>
      <c r="CC659" s="22">
        <f t="shared" si="2284"/>
        <v>0</v>
      </c>
      <c r="CD659" s="22">
        <f t="shared" si="2150"/>
        <v>14122.5</v>
      </c>
      <c r="CE659" s="22">
        <f t="shared" si="2285"/>
        <v>0</v>
      </c>
      <c r="CF659" s="34">
        <f t="shared" si="2323"/>
        <v>14122.5</v>
      </c>
      <c r="CG659" s="22">
        <f t="shared" si="2151"/>
        <v>14108.2</v>
      </c>
      <c r="CH659" s="22">
        <f t="shared" si="2286"/>
        <v>0</v>
      </c>
      <c r="CI659" s="22">
        <f t="shared" si="2324"/>
        <v>14108.2</v>
      </c>
      <c r="CJ659" s="22">
        <f t="shared" si="2152"/>
        <v>14108.2</v>
      </c>
      <c r="CK659" s="22">
        <f t="shared" si="2286"/>
        <v>0</v>
      </c>
      <c r="CL659" s="22">
        <f t="shared" si="2325"/>
        <v>14108.2</v>
      </c>
      <c r="CM659" s="22">
        <f t="shared" si="2286"/>
        <v>0</v>
      </c>
      <c r="CN659" s="15"/>
      <c r="CO659" s="35"/>
      <c r="CS659" s="5" t="s">
        <v>29</v>
      </c>
    </row>
    <row r="660" spans="1:98" ht="31.2" x14ac:dyDescent="0.3">
      <c r="A660" s="32" t="s">
        <v>411</v>
      </c>
      <c r="B660" s="16">
        <v>320</v>
      </c>
      <c r="C660" s="32"/>
      <c r="D660" s="32"/>
      <c r="E660" s="33" t="s">
        <v>365</v>
      </c>
      <c r="F660" s="22">
        <f t="shared" si="2245"/>
        <v>14122.5</v>
      </c>
      <c r="G660" s="22">
        <f t="shared" si="2246"/>
        <v>14108.2</v>
      </c>
      <c r="H660" s="22">
        <f t="shared" si="2247"/>
        <v>14108.2</v>
      </c>
      <c r="I660" s="22">
        <f t="shared" si="2248"/>
        <v>0</v>
      </c>
      <c r="J660" s="22">
        <f t="shared" si="2249"/>
        <v>0</v>
      </c>
      <c r="K660" s="22">
        <f t="shared" si="2250"/>
        <v>0</v>
      </c>
      <c r="L660" s="22">
        <f t="shared" si="2287"/>
        <v>14122.5</v>
      </c>
      <c r="M660" s="22">
        <f t="shared" si="2288"/>
        <v>14108.2</v>
      </c>
      <c r="N660" s="22">
        <f t="shared" si="2289"/>
        <v>14108.2</v>
      </c>
      <c r="O660" s="22">
        <f t="shared" si="2251"/>
        <v>0</v>
      </c>
      <c r="P660" s="22">
        <f t="shared" si="2252"/>
        <v>0</v>
      </c>
      <c r="Q660" s="22">
        <f t="shared" si="2253"/>
        <v>0</v>
      </c>
      <c r="R660" s="22">
        <f t="shared" si="2290"/>
        <v>14122.5</v>
      </c>
      <c r="S660" s="22">
        <f t="shared" si="2291"/>
        <v>14108.2</v>
      </c>
      <c r="T660" s="22">
        <f t="shared" si="2292"/>
        <v>14108.2</v>
      </c>
      <c r="U660" s="22">
        <f t="shared" si="2254"/>
        <v>0</v>
      </c>
      <c r="V660" s="22">
        <f t="shared" si="2255"/>
        <v>0</v>
      </c>
      <c r="W660" s="22">
        <f t="shared" si="2256"/>
        <v>0</v>
      </c>
      <c r="X660" s="22">
        <f t="shared" si="2293"/>
        <v>14122.5</v>
      </c>
      <c r="Y660" s="22">
        <f t="shared" si="2294"/>
        <v>14108.2</v>
      </c>
      <c r="Z660" s="22">
        <f t="shared" si="2295"/>
        <v>14108.2</v>
      </c>
      <c r="AA660" s="22">
        <f t="shared" si="2257"/>
        <v>0</v>
      </c>
      <c r="AB660" s="22">
        <f t="shared" si="2258"/>
        <v>0</v>
      </c>
      <c r="AC660" s="22">
        <f t="shared" si="2259"/>
        <v>0</v>
      </c>
      <c r="AD660" s="22">
        <f t="shared" si="2296"/>
        <v>14122.5</v>
      </c>
      <c r="AE660" s="22">
        <f t="shared" si="2297"/>
        <v>14108.2</v>
      </c>
      <c r="AF660" s="22">
        <f t="shared" si="2298"/>
        <v>14108.2</v>
      </c>
      <c r="AG660" s="22">
        <f t="shared" si="2260"/>
        <v>0</v>
      </c>
      <c r="AH660" s="22">
        <f t="shared" si="2261"/>
        <v>0</v>
      </c>
      <c r="AI660" s="22">
        <f t="shared" si="2262"/>
        <v>0</v>
      </c>
      <c r="AJ660" s="22">
        <f t="shared" si="2299"/>
        <v>14122.5</v>
      </c>
      <c r="AK660" s="22">
        <f t="shared" si="2300"/>
        <v>14108.2</v>
      </c>
      <c r="AL660" s="22">
        <f t="shared" si="2301"/>
        <v>14108.2</v>
      </c>
      <c r="AM660" s="22">
        <f t="shared" si="2263"/>
        <v>0</v>
      </c>
      <c r="AN660" s="22">
        <f t="shared" si="2264"/>
        <v>0</v>
      </c>
      <c r="AO660" s="22">
        <f t="shared" si="2265"/>
        <v>0</v>
      </c>
      <c r="AP660" s="22">
        <f t="shared" si="2302"/>
        <v>14122.5</v>
      </c>
      <c r="AQ660" s="22">
        <f t="shared" si="2303"/>
        <v>14108.2</v>
      </c>
      <c r="AR660" s="22">
        <f t="shared" si="2304"/>
        <v>14108.2</v>
      </c>
      <c r="AS660" s="22">
        <f t="shared" si="2266"/>
        <v>0</v>
      </c>
      <c r="AT660" s="22">
        <f t="shared" si="2267"/>
        <v>0</v>
      </c>
      <c r="AU660" s="22">
        <f t="shared" si="2268"/>
        <v>0</v>
      </c>
      <c r="AV660" s="22">
        <f t="shared" si="2305"/>
        <v>14122.5</v>
      </c>
      <c r="AW660" s="22">
        <f t="shared" si="2306"/>
        <v>14108.2</v>
      </c>
      <c r="AX660" s="22">
        <f t="shared" si="2307"/>
        <v>14108.2</v>
      </c>
      <c r="AY660" s="22">
        <f t="shared" si="2269"/>
        <v>0</v>
      </c>
      <c r="AZ660" s="22">
        <f t="shared" si="2270"/>
        <v>0</v>
      </c>
      <c r="BA660" s="22">
        <f t="shared" si="2271"/>
        <v>0</v>
      </c>
      <c r="BB660" s="22">
        <f t="shared" si="2308"/>
        <v>14122.5</v>
      </c>
      <c r="BC660" s="22">
        <f t="shared" si="2309"/>
        <v>14108.2</v>
      </c>
      <c r="BD660" s="22">
        <f t="shared" si="2310"/>
        <v>14108.2</v>
      </c>
      <c r="BE660" s="22">
        <f t="shared" si="2272"/>
        <v>0</v>
      </c>
      <c r="BF660" s="22">
        <f t="shared" si="2273"/>
        <v>0</v>
      </c>
      <c r="BG660" s="22">
        <f t="shared" si="2274"/>
        <v>0</v>
      </c>
      <c r="BH660" s="22">
        <f t="shared" si="2311"/>
        <v>14122.5</v>
      </c>
      <c r="BI660" s="22">
        <f t="shared" si="2312"/>
        <v>14108.2</v>
      </c>
      <c r="BJ660" s="22">
        <f t="shared" si="2313"/>
        <v>14108.2</v>
      </c>
      <c r="BK660" s="22">
        <f t="shared" si="2275"/>
        <v>0</v>
      </c>
      <c r="BL660" s="22">
        <f t="shared" si="2276"/>
        <v>0</v>
      </c>
      <c r="BM660" s="22">
        <f t="shared" si="2277"/>
        <v>0</v>
      </c>
      <c r="BN660" s="22">
        <f t="shared" si="2314"/>
        <v>14122.5</v>
      </c>
      <c r="BO660" s="22">
        <f t="shared" si="2315"/>
        <v>14108.2</v>
      </c>
      <c r="BP660" s="22">
        <f t="shared" si="2316"/>
        <v>14108.2</v>
      </c>
      <c r="BQ660" s="22">
        <f t="shared" si="2278"/>
        <v>0</v>
      </c>
      <c r="BR660" s="22">
        <f t="shared" si="2279"/>
        <v>0</v>
      </c>
      <c r="BS660" s="22">
        <f t="shared" si="2317"/>
        <v>14122.5</v>
      </c>
      <c r="BT660" s="22">
        <f t="shared" si="2318"/>
        <v>14108.2</v>
      </c>
      <c r="BU660" s="22">
        <f t="shared" si="2319"/>
        <v>14108.2</v>
      </c>
      <c r="BV660" s="22">
        <f t="shared" si="2280"/>
        <v>0</v>
      </c>
      <c r="BW660" s="22">
        <f t="shared" si="2281"/>
        <v>0</v>
      </c>
      <c r="BX660" s="22">
        <f t="shared" si="2320"/>
        <v>14122.5</v>
      </c>
      <c r="BY660" s="22">
        <f t="shared" si="2321"/>
        <v>14108.2</v>
      </c>
      <c r="BZ660" s="22">
        <f t="shared" si="2322"/>
        <v>14108.2</v>
      </c>
      <c r="CA660" s="22">
        <f t="shared" si="2282"/>
        <v>0</v>
      </c>
      <c r="CB660" s="22">
        <f t="shared" si="2283"/>
        <v>0</v>
      </c>
      <c r="CC660" s="22">
        <f t="shared" si="2284"/>
        <v>0</v>
      </c>
      <c r="CD660" s="22">
        <f t="shared" si="2150"/>
        <v>14122.5</v>
      </c>
      <c r="CE660" s="22">
        <f t="shared" si="2285"/>
        <v>0</v>
      </c>
      <c r="CF660" s="34">
        <f t="shared" si="2323"/>
        <v>14122.5</v>
      </c>
      <c r="CG660" s="22">
        <f t="shared" si="2151"/>
        <v>14108.2</v>
      </c>
      <c r="CH660" s="22">
        <f t="shared" si="2286"/>
        <v>0</v>
      </c>
      <c r="CI660" s="22">
        <f t="shared" si="2324"/>
        <v>14108.2</v>
      </c>
      <c r="CJ660" s="22">
        <f t="shared" si="2152"/>
        <v>14108.2</v>
      </c>
      <c r="CK660" s="22">
        <f t="shared" si="2286"/>
        <v>0</v>
      </c>
      <c r="CL660" s="22">
        <f t="shared" si="2325"/>
        <v>14108.2</v>
      </c>
      <c r="CM660" s="22">
        <f t="shared" si="2286"/>
        <v>0</v>
      </c>
      <c r="CN660" s="15"/>
      <c r="CO660" s="35"/>
      <c r="CT660" s="5" t="s">
        <v>30</v>
      </c>
    </row>
    <row r="661" spans="1:98" x14ac:dyDescent="0.3">
      <c r="A661" s="32" t="s">
        <v>411</v>
      </c>
      <c r="B661" s="16">
        <v>320</v>
      </c>
      <c r="C661" s="32" t="s">
        <v>47</v>
      </c>
      <c r="D661" s="32" t="s">
        <v>105</v>
      </c>
      <c r="E661" s="33" t="s">
        <v>106</v>
      </c>
      <c r="F661" s="22">
        <v>14122.5</v>
      </c>
      <c r="G661" s="22">
        <v>14108.2</v>
      </c>
      <c r="H661" s="22">
        <v>14108.2</v>
      </c>
      <c r="I661" s="22"/>
      <c r="J661" s="22"/>
      <c r="K661" s="22"/>
      <c r="L661" s="22">
        <f t="shared" si="2287"/>
        <v>14122.5</v>
      </c>
      <c r="M661" s="22">
        <f t="shared" si="2288"/>
        <v>14108.2</v>
      </c>
      <c r="N661" s="22">
        <f t="shared" si="2289"/>
        <v>14108.2</v>
      </c>
      <c r="O661" s="22"/>
      <c r="P661" s="22"/>
      <c r="Q661" s="22"/>
      <c r="R661" s="22">
        <f t="shared" si="2290"/>
        <v>14122.5</v>
      </c>
      <c r="S661" s="22">
        <f t="shared" si="2291"/>
        <v>14108.2</v>
      </c>
      <c r="T661" s="22">
        <f t="shared" si="2292"/>
        <v>14108.2</v>
      </c>
      <c r="U661" s="22"/>
      <c r="V661" s="22"/>
      <c r="W661" s="22"/>
      <c r="X661" s="22">
        <f t="shared" si="2293"/>
        <v>14122.5</v>
      </c>
      <c r="Y661" s="22">
        <f t="shared" si="2294"/>
        <v>14108.2</v>
      </c>
      <c r="Z661" s="22">
        <f t="shared" si="2295"/>
        <v>14108.2</v>
      </c>
      <c r="AA661" s="22"/>
      <c r="AB661" s="22"/>
      <c r="AC661" s="22"/>
      <c r="AD661" s="22">
        <f t="shared" si="2296"/>
        <v>14122.5</v>
      </c>
      <c r="AE661" s="22">
        <f t="shared" si="2297"/>
        <v>14108.2</v>
      </c>
      <c r="AF661" s="22">
        <f t="shared" si="2298"/>
        <v>14108.2</v>
      </c>
      <c r="AG661" s="22"/>
      <c r="AH661" s="22"/>
      <c r="AI661" s="22"/>
      <c r="AJ661" s="22">
        <f t="shared" si="2299"/>
        <v>14122.5</v>
      </c>
      <c r="AK661" s="22">
        <f t="shared" si="2300"/>
        <v>14108.2</v>
      </c>
      <c r="AL661" s="22">
        <f t="shared" si="2301"/>
        <v>14108.2</v>
      </c>
      <c r="AM661" s="22"/>
      <c r="AN661" s="22"/>
      <c r="AO661" s="22"/>
      <c r="AP661" s="22">
        <f t="shared" si="2302"/>
        <v>14122.5</v>
      </c>
      <c r="AQ661" s="22">
        <f t="shared" si="2303"/>
        <v>14108.2</v>
      </c>
      <c r="AR661" s="22">
        <f t="shared" si="2304"/>
        <v>14108.2</v>
      </c>
      <c r="AS661" s="22"/>
      <c r="AT661" s="22"/>
      <c r="AU661" s="22"/>
      <c r="AV661" s="22">
        <f t="shared" si="2305"/>
        <v>14122.5</v>
      </c>
      <c r="AW661" s="22">
        <f t="shared" si="2306"/>
        <v>14108.2</v>
      </c>
      <c r="AX661" s="22">
        <f t="shared" si="2307"/>
        <v>14108.2</v>
      </c>
      <c r="AY661" s="22"/>
      <c r="AZ661" s="22"/>
      <c r="BA661" s="22"/>
      <c r="BB661" s="22">
        <f t="shared" si="2308"/>
        <v>14122.5</v>
      </c>
      <c r="BC661" s="22">
        <f t="shared" si="2309"/>
        <v>14108.2</v>
      </c>
      <c r="BD661" s="22">
        <f t="shared" si="2310"/>
        <v>14108.2</v>
      </c>
      <c r="BE661" s="22"/>
      <c r="BF661" s="22"/>
      <c r="BG661" s="22"/>
      <c r="BH661" s="22">
        <f t="shared" si="2311"/>
        <v>14122.5</v>
      </c>
      <c r="BI661" s="22">
        <f t="shared" si="2312"/>
        <v>14108.2</v>
      </c>
      <c r="BJ661" s="22">
        <f t="shared" si="2313"/>
        <v>14108.2</v>
      </c>
      <c r="BK661" s="22"/>
      <c r="BL661" s="22"/>
      <c r="BM661" s="22"/>
      <c r="BN661" s="22">
        <f t="shared" si="2314"/>
        <v>14122.5</v>
      </c>
      <c r="BO661" s="22">
        <f t="shared" si="2315"/>
        <v>14108.2</v>
      </c>
      <c r="BP661" s="22">
        <f t="shared" si="2316"/>
        <v>14108.2</v>
      </c>
      <c r="BQ661" s="22"/>
      <c r="BR661" s="22"/>
      <c r="BS661" s="22">
        <f t="shared" si="2317"/>
        <v>14122.5</v>
      </c>
      <c r="BT661" s="22">
        <f t="shared" si="2318"/>
        <v>14108.2</v>
      </c>
      <c r="BU661" s="22">
        <f t="shared" si="2319"/>
        <v>14108.2</v>
      </c>
      <c r="BV661" s="22"/>
      <c r="BW661" s="22"/>
      <c r="BX661" s="22">
        <f t="shared" si="2320"/>
        <v>14122.5</v>
      </c>
      <c r="BY661" s="22">
        <f t="shared" si="2321"/>
        <v>14108.2</v>
      </c>
      <c r="BZ661" s="22">
        <f t="shared" si="2322"/>
        <v>14108.2</v>
      </c>
      <c r="CA661" s="22"/>
      <c r="CB661" s="22"/>
      <c r="CC661" s="22"/>
      <c r="CD661" s="22">
        <f t="shared" si="2150"/>
        <v>14122.5</v>
      </c>
      <c r="CE661" s="22"/>
      <c r="CF661" s="34">
        <f t="shared" si="2323"/>
        <v>14122.5</v>
      </c>
      <c r="CG661" s="22">
        <f t="shared" si="2151"/>
        <v>14108.2</v>
      </c>
      <c r="CH661" s="22"/>
      <c r="CI661" s="22">
        <f t="shared" si="2324"/>
        <v>14108.2</v>
      </c>
      <c r="CJ661" s="22">
        <f t="shared" si="2152"/>
        <v>14108.2</v>
      </c>
      <c r="CK661" s="22"/>
      <c r="CL661" s="22">
        <f t="shared" si="2325"/>
        <v>14108.2</v>
      </c>
      <c r="CM661" s="22"/>
      <c r="CN661" s="15"/>
      <c r="CO661" s="35"/>
    </row>
    <row r="662" spans="1:98" ht="46.8" x14ac:dyDescent="0.3">
      <c r="A662" s="32" t="s">
        <v>411</v>
      </c>
      <c r="B662" s="16">
        <v>600</v>
      </c>
      <c r="C662" s="32"/>
      <c r="D662" s="32"/>
      <c r="E662" s="33" t="s">
        <v>45</v>
      </c>
      <c r="F662" s="22">
        <f t="shared" ref="F662:K662" si="2326">F667+F663+F665</f>
        <v>27975.300000000003</v>
      </c>
      <c r="G662" s="22">
        <f t="shared" si="2326"/>
        <v>29762</v>
      </c>
      <c r="H662" s="22">
        <f t="shared" si="2326"/>
        <v>29762</v>
      </c>
      <c r="I662" s="22">
        <f t="shared" si="2326"/>
        <v>0</v>
      </c>
      <c r="J662" s="22">
        <f t="shared" si="2326"/>
        <v>0</v>
      </c>
      <c r="K662" s="22">
        <f t="shared" si="2326"/>
        <v>0</v>
      </c>
      <c r="L662" s="22">
        <f t="shared" si="2287"/>
        <v>27975.300000000003</v>
      </c>
      <c r="M662" s="22">
        <f t="shared" si="2288"/>
        <v>29762</v>
      </c>
      <c r="N662" s="22">
        <f t="shared" si="2289"/>
        <v>29762</v>
      </c>
      <c r="O662" s="22">
        <f>O667+O663+O665</f>
        <v>0</v>
      </c>
      <c r="P662" s="22">
        <f>P667+P663+P665</f>
        <v>0</v>
      </c>
      <c r="Q662" s="22">
        <f>Q667+Q663+Q665</f>
        <v>0</v>
      </c>
      <c r="R662" s="22">
        <f t="shared" si="2290"/>
        <v>27975.300000000003</v>
      </c>
      <c r="S662" s="22">
        <f t="shared" si="2291"/>
        <v>29762</v>
      </c>
      <c r="T662" s="22">
        <f t="shared" si="2292"/>
        <v>29762</v>
      </c>
      <c r="U662" s="22">
        <f>U667+U663+U665</f>
        <v>0</v>
      </c>
      <c r="V662" s="22">
        <f>V667+V663+V665</f>
        <v>0</v>
      </c>
      <c r="W662" s="22">
        <f>W667+W663+W665</f>
        <v>0</v>
      </c>
      <c r="X662" s="22">
        <f t="shared" si="2293"/>
        <v>27975.300000000003</v>
      </c>
      <c r="Y662" s="22">
        <f t="shared" si="2294"/>
        <v>29762</v>
      </c>
      <c r="Z662" s="22">
        <f t="shared" si="2295"/>
        <v>29762</v>
      </c>
      <c r="AA662" s="22">
        <f>AA667+AA663+AA665</f>
        <v>0</v>
      </c>
      <c r="AB662" s="22">
        <f>AB667+AB663+AB665</f>
        <v>0</v>
      </c>
      <c r="AC662" s="22">
        <f>AC667+AC663+AC665</f>
        <v>0</v>
      </c>
      <c r="AD662" s="22">
        <f t="shared" si="2296"/>
        <v>27975.300000000003</v>
      </c>
      <c r="AE662" s="22">
        <f t="shared" si="2297"/>
        <v>29762</v>
      </c>
      <c r="AF662" s="22">
        <f t="shared" si="2298"/>
        <v>29762</v>
      </c>
      <c r="AG662" s="22">
        <f>AG667+AG663+AG665</f>
        <v>0</v>
      </c>
      <c r="AH662" s="22">
        <f>AH667+AH663+AH665</f>
        <v>0</v>
      </c>
      <c r="AI662" s="22">
        <f>AI667+AI663+AI665</f>
        <v>0</v>
      </c>
      <c r="AJ662" s="22">
        <f t="shared" si="2299"/>
        <v>27975.300000000003</v>
      </c>
      <c r="AK662" s="22">
        <f t="shared" si="2300"/>
        <v>29762</v>
      </c>
      <c r="AL662" s="22">
        <f t="shared" si="2301"/>
        <v>29762</v>
      </c>
      <c r="AM662" s="22">
        <f>AM667+AM663+AM665</f>
        <v>0</v>
      </c>
      <c r="AN662" s="22">
        <f>AN667+AN663+AN665</f>
        <v>0</v>
      </c>
      <c r="AO662" s="22">
        <f>AO667+AO663+AO665</f>
        <v>0</v>
      </c>
      <c r="AP662" s="22">
        <f t="shared" si="2302"/>
        <v>27975.300000000003</v>
      </c>
      <c r="AQ662" s="22">
        <f t="shared" si="2303"/>
        <v>29762</v>
      </c>
      <c r="AR662" s="22">
        <f t="shared" si="2304"/>
        <v>29762</v>
      </c>
      <c r="AS662" s="22">
        <f>AS667+AS663+AS665</f>
        <v>0</v>
      </c>
      <c r="AT662" s="22">
        <f>AT667+AT663+AT665</f>
        <v>0</v>
      </c>
      <c r="AU662" s="22">
        <f>AU667+AU663+AU665</f>
        <v>0</v>
      </c>
      <c r="AV662" s="22">
        <f t="shared" si="2305"/>
        <v>27975.300000000003</v>
      </c>
      <c r="AW662" s="22">
        <f t="shared" si="2306"/>
        <v>29762</v>
      </c>
      <c r="AX662" s="22">
        <f t="shared" si="2307"/>
        <v>29762</v>
      </c>
      <c r="AY662" s="22">
        <f>AY667+AY663+AY665</f>
        <v>0</v>
      </c>
      <c r="AZ662" s="22">
        <f>AZ667+AZ663+AZ665</f>
        <v>0</v>
      </c>
      <c r="BA662" s="22">
        <f>BA667+BA663+BA665</f>
        <v>0</v>
      </c>
      <c r="BB662" s="22">
        <f t="shared" si="2308"/>
        <v>27975.300000000003</v>
      </c>
      <c r="BC662" s="22">
        <f t="shared" si="2309"/>
        <v>29762</v>
      </c>
      <c r="BD662" s="22">
        <f t="shared" si="2310"/>
        <v>29762</v>
      </c>
      <c r="BE662" s="22">
        <f>BE667+BE663+BE665</f>
        <v>0</v>
      </c>
      <c r="BF662" s="22">
        <f>BF667+BF663+BF665</f>
        <v>0</v>
      </c>
      <c r="BG662" s="22">
        <f>BG667+BG663+BG665</f>
        <v>0</v>
      </c>
      <c r="BH662" s="22">
        <f t="shared" si="2311"/>
        <v>27975.300000000003</v>
      </c>
      <c r="BI662" s="22">
        <f t="shared" si="2312"/>
        <v>29762</v>
      </c>
      <c r="BJ662" s="22">
        <f t="shared" si="2313"/>
        <v>29762</v>
      </c>
      <c r="BK662" s="22">
        <f>BK667+BK663+BK665</f>
        <v>0</v>
      </c>
      <c r="BL662" s="22">
        <f>BL667+BL663+BL665</f>
        <v>0</v>
      </c>
      <c r="BM662" s="22">
        <f>BM667+BM663+BM665</f>
        <v>0</v>
      </c>
      <c r="BN662" s="22">
        <f t="shared" si="2314"/>
        <v>27975.300000000003</v>
      </c>
      <c r="BO662" s="22">
        <f t="shared" si="2315"/>
        <v>29762</v>
      </c>
      <c r="BP662" s="22">
        <f t="shared" si="2316"/>
        <v>29762</v>
      </c>
      <c r="BQ662" s="22">
        <f>BQ667+BQ663+BQ665</f>
        <v>0</v>
      </c>
      <c r="BR662" s="22">
        <f>BR667+BR663+BR665</f>
        <v>0</v>
      </c>
      <c r="BS662" s="22">
        <f t="shared" si="2317"/>
        <v>27975.300000000003</v>
      </c>
      <c r="BT662" s="22">
        <f t="shared" si="2318"/>
        <v>29762</v>
      </c>
      <c r="BU662" s="22">
        <f t="shared" si="2319"/>
        <v>29762</v>
      </c>
      <c r="BV662" s="22">
        <f>BV667+BV663+BV665</f>
        <v>0</v>
      </c>
      <c r="BW662" s="22">
        <f>BW667+BW663+BW665</f>
        <v>0</v>
      </c>
      <c r="BX662" s="22">
        <f t="shared" si="2320"/>
        <v>27975.300000000003</v>
      </c>
      <c r="BY662" s="22">
        <f t="shared" si="2321"/>
        <v>29762</v>
      </c>
      <c r="BZ662" s="22">
        <f t="shared" si="2322"/>
        <v>29762</v>
      </c>
      <c r="CA662" s="22">
        <f>CA667+CA663+CA665</f>
        <v>0</v>
      </c>
      <c r="CB662" s="22">
        <f>CB667+CB663+CB665</f>
        <v>0</v>
      </c>
      <c r="CC662" s="22">
        <f>CC667+CC663+CC665</f>
        <v>0</v>
      </c>
      <c r="CD662" s="22">
        <f t="shared" si="2150"/>
        <v>27975.300000000003</v>
      </c>
      <c r="CE662" s="22">
        <f>CE667+CE663+CE665</f>
        <v>0</v>
      </c>
      <c r="CF662" s="34">
        <f t="shared" si="2323"/>
        <v>27975.300000000003</v>
      </c>
      <c r="CG662" s="22">
        <f t="shared" si="2151"/>
        <v>29762</v>
      </c>
      <c r="CH662" s="22">
        <f>CH667+CH663+CH665</f>
        <v>0</v>
      </c>
      <c r="CI662" s="22">
        <f t="shared" si="2324"/>
        <v>29762</v>
      </c>
      <c r="CJ662" s="22">
        <f t="shared" si="2152"/>
        <v>29762</v>
      </c>
      <c r="CK662" s="22">
        <f>CK667+CK663+CK665</f>
        <v>0</v>
      </c>
      <c r="CL662" s="22">
        <f t="shared" si="2325"/>
        <v>29762</v>
      </c>
      <c r="CM662" s="22">
        <f>CM667+CM663+CM665</f>
        <v>0</v>
      </c>
      <c r="CN662" s="15"/>
      <c r="CO662" s="35"/>
      <c r="CS662" s="5" t="s">
        <v>29</v>
      </c>
    </row>
    <row r="663" spans="1:98" x14ac:dyDescent="0.3">
      <c r="A663" s="32" t="s">
        <v>411</v>
      </c>
      <c r="B663" s="16">
        <v>610</v>
      </c>
      <c r="C663" s="32"/>
      <c r="D663" s="32"/>
      <c r="E663" s="33" t="s">
        <v>104</v>
      </c>
      <c r="F663" s="22">
        <f t="shared" ref="F663:K663" si="2327">F664</f>
        <v>144.69999999999999</v>
      </c>
      <c r="G663" s="22">
        <f t="shared" si="2327"/>
        <v>144.69999999999999</v>
      </c>
      <c r="H663" s="22">
        <f t="shared" si="2327"/>
        <v>144.69999999999999</v>
      </c>
      <c r="I663" s="22">
        <f t="shared" si="2327"/>
        <v>0</v>
      </c>
      <c r="J663" s="22">
        <f t="shared" si="2327"/>
        <v>0</v>
      </c>
      <c r="K663" s="22">
        <f t="shared" si="2327"/>
        <v>0</v>
      </c>
      <c r="L663" s="22">
        <f t="shared" si="2287"/>
        <v>144.69999999999999</v>
      </c>
      <c r="M663" s="22">
        <f t="shared" si="2288"/>
        <v>144.69999999999999</v>
      </c>
      <c r="N663" s="22">
        <f t="shared" si="2289"/>
        <v>144.69999999999999</v>
      </c>
      <c r="O663" s="22">
        <f>O664</f>
        <v>0</v>
      </c>
      <c r="P663" s="22">
        <f>P664</f>
        <v>0</v>
      </c>
      <c r="Q663" s="22">
        <f>Q664</f>
        <v>0</v>
      </c>
      <c r="R663" s="22">
        <f t="shared" si="2290"/>
        <v>144.69999999999999</v>
      </c>
      <c r="S663" s="22">
        <f t="shared" si="2291"/>
        <v>144.69999999999999</v>
      </c>
      <c r="T663" s="22">
        <f t="shared" si="2292"/>
        <v>144.69999999999999</v>
      </c>
      <c r="U663" s="22">
        <f>U664</f>
        <v>0</v>
      </c>
      <c r="V663" s="22">
        <f>V664</f>
        <v>0</v>
      </c>
      <c r="W663" s="22">
        <f>W664</f>
        <v>0</v>
      </c>
      <c r="X663" s="22">
        <f t="shared" si="2293"/>
        <v>144.69999999999999</v>
      </c>
      <c r="Y663" s="22">
        <f t="shared" si="2294"/>
        <v>144.69999999999999</v>
      </c>
      <c r="Z663" s="22">
        <f t="shared" si="2295"/>
        <v>144.69999999999999</v>
      </c>
      <c r="AA663" s="22">
        <f>AA664</f>
        <v>0</v>
      </c>
      <c r="AB663" s="22">
        <f>AB664</f>
        <v>0</v>
      </c>
      <c r="AC663" s="22">
        <f>AC664</f>
        <v>0</v>
      </c>
      <c r="AD663" s="22">
        <f t="shared" si="2296"/>
        <v>144.69999999999999</v>
      </c>
      <c r="AE663" s="22">
        <f t="shared" si="2297"/>
        <v>144.69999999999999</v>
      </c>
      <c r="AF663" s="22">
        <f t="shared" si="2298"/>
        <v>144.69999999999999</v>
      </c>
      <c r="AG663" s="22">
        <f>AG664</f>
        <v>0</v>
      </c>
      <c r="AH663" s="22">
        <f>AH664</f>
        <v>0</v>
      </c>
      <c r="AI663" s="22">
        <f>AI664</f>
        <v>0</v>
      </c>
      <c r="AJ663" s="22">
        <f t="shared" si="2299"/>
        <v>144.69999999999999</v>
      </c>
      <c r="AK663" s="22">
        <f t="shared" si="2300"/>
        <v>144.69999999999999</v>
      </c>
      <c r="AL663" s="22">
        <f t="shared" si="2301"/>
        <v>144.69999999999999</v>
      </c>
      <c r="AM663" s="22">
        <f>AM664</f>
        <v>0</v>
      </c>
      <c r="AN663" s="22">
        <f>AN664</f>
        <v>0</v>
      </c>
      <c r="AO663" s="22">
        <f>AO664</f>
        <v>0</v>
      </c>
      <c r="AP663" s="22">
        <f t="shared" si="2302"/>
        <v>144.69999999999999</v>
      </c>
      <c r="AQ663" s="22">
        <f t="shared" si="2303"/>
        <v>144.69999999999999</v>
      </c>
      <c r="AR663" s="22">
        <f t="shared" si="2304"/>
        <v>144.69999999999999</v>
      </c>
      <c r="AS663" s="22">
        <f>AS664</f>
        <v>0</v>
      </c>
      <c r="AT663" s="22">
        <f>AT664</f>
        <v>0</v>
      </c>
      <c r="AU663" s="22">
        <f>AU664</f>
        <v>0</v>
      </c>
      <c r="AV663" s="22">
        <f t="shared" si="2305"/>
        <v>144.69999999999999</v>
      </c>
      <c r="AW663" s="22">
        <f t="shared" si="2306"/>
        <v>144.69999999999999</v>
      </c>
      <c r="AX663" s="22">
        <f t="shared" si="2307"/>
        <v>144.69999999999999</v>
      </c>
      <c r="AY663" s="22">
        <f>AY664</f>
        <v>0</v>
      </c>
      <c r="AZ663" s="22">
        <f>AZ664</f>
        <v>0</v>
      </c>
      <c r="BA663" s="22">
        <f>BA664</f>
        <v>0</v>
      </c>
      <c r="BB663" s="22">
        <f t="shared" si="2308"/>
        <v>144.69999999999999</v>
      </c>
      <c r="BC663" s="22">
        <f t="shared" si="2309"/>
        <v>144.69999999999999</v>
      </c>
      <c r="BD663" s="22">
        <f t="shared" si="2310"/>
        <v>144.69999999999999</v>
      </c>
      <c r="BE663" s="22">
        <f>BE664</f>
        <v>0</v>
      </c>
      <c r="BF663" s="22">
        <f>BF664</f>
        <v>0</v>
      </c>
      <c r="BG663" s="22">
        <f>BG664</f>
        <v>0</v>
      </c>
      <c r="BH663" s="22">
        <f t="shared" si="2311"/>
        <v>144.69999999999999</v>
      </c>
      <c r="BI663" s="22">
        <f t="shared" si="2312"/>
        <v>144.69999999999999</v>
      </c>
      <c r="BJ663" s="22">
        <f t="shared" si="2313"/>
        <v>144.69999999999999</v>
      </c>
      <c r="BK663" s="22">
        <f>BK664</f>
        <v>0</v>
      </c>
      <c r="BL663" s="22">
        <f>BL664</f>
        <v>0</v>
      </c>
      <c r="BM663" s="22">
        <f>BM664</f>
        <v>0</v>
      </c>
      <c r="BN663" s="22">
        <f t="shared" si="2314"/>
        <v>144.69999999999999</v>
      </c>
      <c r="BO663" s="22">
        <f t="shared" si="2315"/>
        <v>144.69999999999999</v>
      </c>
      <c r="BP663" s="22">
        <f t="shared" si="2316"/>
        <v>144.69999999999999</v>
      </c>
      <c r="BQ663" s="22">
        <f>BQ664</f>
        <v>0</v>
      </c>
      <c r="BR663" s="22">
        <f>BR664</f>
        <v>0</v>
      </c>
      <c r="BS663" s="22">
        <f t="shared" si="2317"/>
        <v>144.69999999999999</v>
      </c>
      <c r="BT663" s="22">
        <f t="shared" si="2318"/>
        <v>144.69999999999999</v>
      </c>
      <c r="BU663" s="22">
        <f t="shared" si="2319"/>
        <v>144.69999999999999</v>
      </c>
      <c r="BV663" s="22">
        <f>BV664</f>
        <v>0</v>
      </c>
      <c r="BW663" s="22">
        <f>BW664</f>
        <v>0</v>
      </c>
      <c r="BX663" s="22">
        <f t="shared" si="2320"/>
        <v>144.69999999999999</v>
      </c>
      <c r="BY663" s="22">
        <f t="shared" si="2321"/>
        <v>144.69999999999999</v>
      </c>
      <c r="BZ663" s="22">
        <f t="shared" si="2322"/>
        <v>144.69999999999999</v>
      </c>
      <c r="CA663" s="22">
        <f>CA664</f>
        <v>0</v>
      </c>
      <c r="CB663" s="22">
        <f>CB664</f>
        <v>0</v>
      </c>
      <c r="CC663" s="22">
        <f>CC664</f>
        <v>0</v>
      </c>
      <c r="CD663" s="22">
        <f t="shared" si="2150"/>
        <v>144.69999999999999</v>
      </c>
      <c r="CE663" s="22">
        <f>CE664</f>
        <v>0</v>
      </c>
      <c r="CF663" s="34">
        <f t="shared" si="2323"/>
        <v>144.69999999999999</v>
      </c>
      <c r="CG663" s="22">
        <f t="shared" si="2151"/>
        <v>144.69999999999999</v>
      </c>
      <c r="CH663" s="22">
        <f>CH664</f>
        <v>0</v>
      </c>
      <c r="CI663" s="22">
        <f t="shared" si="2324"/>
        <v>144.69999999999999</v>
      </c>
      <c r="CJ663" s="22">
        <f t="shared" si="2152"/>
        <v>144.69999999999999</v>
      </c>
      <c r="CK663" s="22">
        <f>CK664</f>
        <v>0</v>
      </c>
      <c r="CL663" s="22">
        <f t="shared" si="2325"/>
        <v>144.69999999999999</v>
      </c>
      <c r="CM663" s="22">
        <f>CM664</f>
        <v>0</v>
      </c>
      <c r="CN663" s="15"/>
      <c r="CO663" s="35"/>
      <c r="CT663" s="5" t="s">
        <v>30</v>
      </c>
    </row>
    <row r="664" spans="1:98" x14ac:dyDescent="0.3">
      <c r="A664" s="32" t="s">
        <v>411</v>
      </c>
      <c r="B664" s="16">
        <v>610</v>
      </c>
      <c r="C664" s="32" t="s">
        <v>47</v>
      </c>
      <c r="D664" s="32" t="s">
        <v>105</v>
      </c>
      <c r="E664" s="33" t="s">
        <v>106</v>
      </c>
      <c r="F664" s="22">
        <v>144.69999999999999</v>
      </c>
      <c r="G664" s="22">
        <v>144.69999999999999</v>
      </c>
      <c r="H664" s="22">
        <v>144.69999999999999</v>
      </c>
      <c r="I664" s="22"/>
      <c r="J664" s="22"/>
      <c r="K664" s="22"/>
      <c r="L664" s="22">
        <f t="shared" si="2287"/>
        <v>144.69999999999999</v>
      </c>
      <c r="M664" s="22">
        <f t="shared" si="2288"/>
        <v>144.69999999999999</v>
      </c>
      <c r="N664" s="22">
        <f t="shared" si="2289"/>
        <v>144.69999999999999</v>
      </c>
      <c r="O664" s="22"/>
      <c r="P664" s="22"/>
      <c r="Q664" s="22"/>
      <c r="R664" s="22">
        <f t="shared" si="2290"/>
        <v>144.69999999999999</v>
      </c>
      <c r="S664" s="22">
        <f t="shared" si="2291"/>
        <v>144.69999999999999</v>
      </c>
      <c r="T664" s="22">
        <f t="shared" si="2292"/>
        <v>144.69999999999999</v>
      </c>
      <c r="U664" s="22"/>
      <c r="V664" s="22"/>
      <c r="W664" s="22"/>
      <c r="X664" s="22">
        <f t="shared" si="2293"/>
        <v>144.69999999999999</v>
      </c>
      <c r="Y664" s="22">
        <f t="shared" si="2294"/>
        <v>144.69999999999999</v>
      </c>
      <c r="Z664" s="22">
        <f t="shared" si="2295"/>
        <v>144.69999999999999</v>
      </c>
      <c r="AA664" s="22"/>
      <c r="AB664" s="22"/>
      <c r="AC664" s="22"/>
      <c r="AD664" s="22">
        <f t="shared" si="2296"/>
        <v>144.69999999999999</v>
      </c>
      <c r="AE664" s="22">
        <f t="shared" si="2297"/>
        <v>144.69999999999999</v>
      </c>
      <c r="AF664" s="22">
        <f t="shared" si="2298"/>
        <v>144.69999999999999</v>
      </c>
      <c r="AG664" s="22"/>
      <c r="AH664" s="22"/>
      <c r="AI664" s="22"/>
      <c r="AJ664" s="22">
        <f t="shared" si="2299"/>
        <v>144.69999999999999</v>
      </c>
      <c r="AK664" s="22">
        <f t="shared" si="2300"/>
        <v>144.69999999999999</v>
      </c>
      <c r="AL664" s="22">
        <f t="shared" si="2301"/>
        <v>144.69999999999999</v>
      </c>
      <c r="AM664" s="22"/>
      <c r="AN664" s="22"/>
      <c r="AO664" s="22"/>
      <c r="AP664" s="22">
        <f t="shared" si="2302"/>
        <v>144.69999999999999</v>
      </c>
      <c r="AQ664" s="22">
        <f t="shared" si="2303"/>
        <v>144.69999999999999</v>
      </c>
      <c r="AR664" s="22">
        <f t="shared" si="2304"/>
        <v>144.69999999999999</v>
      </c>
      <c r="AS664" s="22"/>
      <c r="AT664" s="22"/>
      <c r="AU664" s="22"/>
      <c r="AV664" s="22">
        <f t="shared" si="2305"/>
        <v>144.69999999999999</v>
      </c>
      <c r="AW664" s="22">
        <f t="shared" si="2306"/>
        <v>144.69999999999999</v>
      </c>
      <c r="AX664" s="22">
        <f t="shared" si="2307"/>
        <v>144.69999999999999</v>
      </c>
      <c r="AY664" s="22"/>
      <c r="AZ664" s="22"/>
      <c r="BA664" s="22"/>
      <c r="BB664" s="22">
        <f t="shared" si="2308"/>
        <v>144.69999999999999</v>
      </c>
      <c r="BC664" s="22">
        <f t="shared" si="2309"/>
        <v>144.69999999999999</v>
      </c>
      <c r="BD664" s="22">
        <f t="shared" si="2310"/>
        <v>144.69999999999999</v>
      </c>
      <c r="BE664" s="22"/>
      <c r="BF664" s="22"/>
      <c r="BG664" s="22"/>
      <c r="BH664" s="22">
        <f t="shared" si="2311"/>
        <v>144.69999999999999</v>
      </c>
      <c r="BI664" s="22">
        <f t="shared" si="2312"/>
        <v>144.69999999999999</v>
      </c>
      <c r="BJ664" s="22">
        <f t="shared" si="2313"/>
        <v>144.69999999999999</v>
      </c>
      <c r="BK664" s="22"/>
      <c r="BL664" s="22"/>
      <c r="BM664" s="22"/>
      <c r="BN664" s="22">
        <f t="shared" si="2314"/>
        <v>144.69999999999999</v>
      </c>
      <c r="BO664" s="22">
        <f t="shared" si="2315"/>
        <v>144.69999999999999</v>
      </c>
      <c r="BP664" s="22">
        <f t="shared" si="2316"/>
        <v>144.69999999999999</v>
      </c>
      <c r="BQ664" s="22"/>
      <c r="BR664" s="22"/>
      <c r="BS664" s="22">
        <f t="shared" si="2317"/>
        <v>144.69999999999999</v>
      </c>
      <c r="BT664" s="22">
        <f t="shared" si="2318"/>
        <v>144.69999999999999</v>
      </c>
      <c r="BU664" s="22">
        <f t="shared" si="2319"/>
        <v>144.69999999999999</v>
      </c>
      <c r="BV664" s="22"/>
      <c r="BW664" s="22"/>
      <c r="BX664" s="22">
        <f t="shared" si="2320"/>
        <v>144.69999999999999</v>
      </c>
      <c r="BY664" s="22">
        <f t="shared" si="2321"/>
        <v>144.69999999999999</v>
      </c>
      <c r="BZ664" s="22">
        <f t="shared" si="2322"/>
        <v>144.69999999999999</v>
      </c>
      <c r="CA664" s="22"/>
      <c r="CB664" s="22"/>
      <c r="CC664" s="22"/>
      <c r="CD664" s="22">
        <f t="shared" si="2150"/>
        <v>144.69999999999999</v>
      </c>
      <c r="CE664" s="22"/>
      <c r="CF664" s="34">
        <f t="shared" si="2323"/>
        <v>144.69999999999999</v>
      </c>
      <c r="CG664" s="22">
        <f t="shared" si="2151"/>
        <v>144.69999999999999</v>
      </c>
      <c r="CH664" s="22"/>
      <c r="CI664" s="22">
        <f t="shared" si="2324"/>
        <v>144.69999999999999</v>
      </c>
      <c r="CJ664" s="22">
        <f t="shared" si="2152"/>
        <v>144.69999999999999</v>
      </c>
      <c r="CK664" s="22"/>
      <c r="CL664" s="22">
        <f t="shared" si="2325"/>
        <v>144.69999999999999</v>
      </c>
      <c r="CM664" s="22"/>
      <c r="CN664" s="15"/>
      <c r="CO664" s="35"/>
    </row>
    <row r="665" spans="1:98" x14ac:dyDescent="0.3">
      <c r="A665" s="32" t="s">
        <v>411</v>
      </c>
      <c r="B665" s="16">
        <v>620</v>
      </c>
      <c r="C665" s="32"/>
      <c r="D665" s="32"/>
      <c r="E665" s="33" t="s">
        <v>46</v>
      </c>
      <c r="F665" s="22">
        <f t="shared" ref="F665:K665" si="2328">F666</f>
        <v>10029.700000000001</v>
      </c>
      <c r="G665" s="22">
        <f t="shared" si="2328"/>
        <v>10029.700000000001</v>
      </c>
      <c r="H665" s="22">
        <f t="shared" si="2328"/>
        <v>10029.700000000001</v>
      </c>
      <c r="I665" s="22">
        <f t="shared" si="2328"/>
        <v>0</v>
      </c>
      <c r="J665" s="22">
        <f t="shared" si="2328"/>
        <v>0</v>
      </c>
      <c r="K665" s="22">
        <f t="shared" si="2328"/>
        <v>0</v>
      </c>
      <c r="L665" s="22">
        <f t="shared" si="2287"/>
        <v>10029.700000000001</v>
      </c>
      <c r="M665" s="22">
        <f t="shared" si="2288"/>
        <v>10029.700000000001</v>
      </c>
      <c r="N665" s="22">
        <f t="shared" si="2289"/>
        <v>10029.700000000001</v>
      </c>
      <c r="O665" s="22">
        <f>O666</f>
        <v>0</v>
      </c>
      <c r="P665" s="22">
        <f>P666</f>
        <v>0</v>
      </c>
      <c r="Q665" s="22">
        <f>Q666</f>
        <v>0</v>
      </c>
      <c r="R665" s="22">
        <f t="shared" si="2290"/>
        <v>10029.700000000001</v>
      </c>
      <c r="S665" s="22">
        <f t="shared" si="2291"/>
        <v>10029.700000000001</v>
      </c>
      <c r="T665" s="22">
        <f t="shared" si="2292"/>
        <v>10029.700000000001</v>
      </c>
      <c r="U665" s="22">
        <f>U666</f>
        <v>0</v>
      </c>
      <c r="V665" s="22">
        <f>V666</f>
        <v>0</v>
      </c>
      <c r="W665" s="22">
        <f>W666</f>
        <v>0</v>
      </c>
      <c r="X665" s="22">
        <f t="shared" si="2293"/>
        <v>10029.700000000001</v>
      </c>
      <c r="Y665" s="22">
        <f t="shared" si="2294"/>
        <v>10029.700000000001</v>
      </c>
      <c r="Z665" s="22">
        <f t="shared" si="2295"/>
        <v>10029.700000000001</v>
      </c>
      <c r="AA665" s="22">
        <f>AA666</f>
        <v>0</v>
      </c>
      <c r="AB665" s="22">
        <f>AB666</f>
        <v>0</v>
      </c>
      <c r="AC665" s="22">
        <f>AC666</f>
        <v>0</v>
      </c>
      <c r="AD665" s="22">
        <f t="shared" si="2296"/>
        <v>10029.700000000001</v>
      </c>
      <c r="AE665" s="22">
        <f t="shared" si="2297"/>
        <v>10029.700000000001</v>
      </c>
      <c r="AF665" s="22">
        <f t="shared" si="2298"/>
        <v>10029.700000000001</v>
      </c>
      <c r="AG665" s="22">
        <f>AG666</f>
        <v>0</v>
      </c>
      <c r="AH665" s="22">
        <f>AH666</f>
        <v>0</v>
      </c>
      <c r="AI665" s="22">
        <f>AI666</f>
        <v>0</v>
      </c>
      <c r="AJ665" s="22">
        <f t="shared" si="2299"/>
        <v>10029.700000000001</v>
      </c>
      <c r="AK665" s="22">
        <f t="shared" si="2300"/>
        <v>10029.700000000001</v>
      </c>
      <c r="AL665" s="22">
        <f t="shared" si="2301"/>
        <v>10029.700000000001</v>
      </c>
      <c r="AM665" s="22">
        <f>AM666</f>
        <v>0</v>
      </c>
      <c r="AN665" s="22">
        <f>AN666</f>
        <v>0</v>
      </c>
      <c r="AO665" s="22">
        <f>AO666</f>
        <v>0</v>
      </c>
      <c r="AP665" s="22">
        <f t="shared" si="2302"/>
        <v>10029.700000000001</v>
      </c>
      <c r="AQ665" s="22">
        <f t="shared" si="2303"/>
        <v>10029.700000000001</v>
      </c>
      <c r="AR665" s="22">
        <f t="shared" si="2304"/>
        <v>10029.700000000001</v>
      </c>
      <c r="AS665" s="22">
        <f>AS666</f>
        <v>0</v>
      </c>
      <c r="AT665" s="22">
        <f>AT666</f>
        <v>0</v>
      </c>
      <c r="AU665" s="22">
        <f>AU666</f>
        <v>0</v>
      </c>
      <c r="AV665" s="22">
        <f t="shared" si="2305"/>
        <v>10029.700000000001</v>
      </c>
      <c r="AW665" s="22">
        <f t="shared" si="2306"/>
        <v>10029.700000000001</v>
      </c>
      <c r="AX665" s="22">
        <f t="shared" si="2307"/>
        <v>10029.700000000001</v>
      </c>
      <c r="AY665" s="22">
        <f>AY666</f>
        <v>0</v>
      </c>
      <c r="AZ665" s="22">
        <f>AZ666</f>
        <v>0</v>
      </c>
      <c r="BA665" s="22">
        <f>BA666</f>
        <v>0</v>
      </c>
      <c r="BB665" s="22">
        <f t="shared" si="2308"/>
        <v>10029.700000000001</v>
      </c>
      <c r="BC665" s="22">
        <f t="shared" si="2309"/>
        <v>10029.700000000001</v>
      </c>
      <c r="BD665" s="22">
        <f t="shared" si="2310"/>
        <v>10029.700000000001</v>
      </c>
      <c r="BE665" s="22">
        <f>BE666</f>
        <v>0</v>
      </c>
      <c r="BF665" s="22">
        <f>BF666</f>
        <v>0</v>
      </c>
      <c r="BG665" s="22">
        <f>BG666</f>
        <v>0</v>
      </c>
      <c r="BH665" s="22">
        <f t="shared" si="2311"/>
        <v>10029.700000000001</v>
      </c>
      <c r="BI665" s="22">
        <f t="shared" si="2312"/>
        <v>10029.700000000001</v>
      </c>
      <c r="BJ665" s="22">
        <f t="shared" si="2313"/>
        <v>10029.700000000001</v>
      </c>
      <c r="BK665" s="22">
        <f>BK666</f>
        <v>0</v>
      </c>
      <c r="BL665" s="22">
        <f>BL666</f>
        <v>0</v>
      </c>
      <c r="BM665" s="22">
        <f>BM666</f>
        <v>0</v>
      </c>
      <c r="BN665" s="22">
        <f t="shared" si="2314"/>
        <v>10029.700000000001</v>
      </c>
      <c r="BO665" s="22">
        <f t="shared" si="2315"/>
        <v>10029.700000000001</v>
      </c>
      <c r="BP665" s="22">
        <f t="shared" si="2316"/>
        <v>10029.700000000001</v>
      </c>
      <c r="BQ665" s="22">
        <f>BQ666</f>
        <v>0</v>
      </c>
      <c r="BR665" s="22">
        <f>BR666</f>
        <v>0</v>
      </c>
      <c r="BS665" s="22">
        <f t="shared" si="2317"/>
        <v>10029.700000000001</v>
      </c>
      <c r="BT665" s="22">
        <f t="shared" si="2318"/>
        <v>10029.700000000001</v>
      </c>
      <c r="BU665" s="22">
        <f t="shared" si="2319"/>
        <v>10029.700000000001</v>
      </c>
      <c r="BV665" s="22">
        <f>BV666</f>
        <v>0</v>
      </c>
      <c r="BW665" s="22">
        <f>BW666</f>
        <v>0</v>
      </c>
      <c r="BX665" s="22">
        <f t="shared" si="2320"/>
        <v>10029.700000000001</v>
      </c>
      <c r="BY665" s="22">
        <f t="shared" si="2321"/>
        <v>10029.700000000001</v>
      </c>
      <c r="BZ665" s="22">
        <f t="shared" si="2322"/>
        <v>10029.700000000001</v>
      </c>
      <c r="CA665" s="22">
        <f>CA666</f>
        <v>0</v>
      </c>
      <c r="CB665" s="22">
        <f>CB666</f>
        <v>0</v>
      </c>
      <c r="CC665" s="22">
        <f>CC666</f>
        <v>0</v>
      </c>
      <c r="CD665" s="22">
        <f t="shared" si="2150"/>
        <v>10029.700000000001</v>
      </c>
      <c r="CE665" s="22">
        <f>CE666</f>
        <v>0</v>
      </c>
      <c r="CF665" s="34">
        <f t="shared" si="2323"/>
        <v>10029.700000000001</v>
      </c>
      <c r="CG665" s="22">
        <f t="shared" si="2151"/>
        <v>10029.700000000001</v>
      </c>
      <c r="CH665" s="22">
        <f>CH666</f>
        <v>0</v>
      </c>
      <c r="CI665" s="22">
        <f t="shared" si="2324"/>
        <v>10029.700000000001</v>
      </c>
      <c r="CJ665" s="22">
        <f t="shared" si="2152"/>
        <v>10029.700000000001</v>
      </c>
      <c r="CK665" s="22">
        <f>CK666</f>
        <v>0</v>
      </c>
      <c r="CL665" s="22">
        <f t="shared" si="2325"/>
        <v>10029.700000000001</v>
      </c>
      <c r="CM665" s="22">
        <f>CM666</f>
        <v>0</v>
      </c>
      <c r="CN665" s="15"/>
      <c r="CO665" s="35"/>
      <c r="CT665" s="5" t="s">
        <v>30</v>
      </c>
    </row>
    <row r="666" spans="1:98" x14ac:dyDescent="0.3">
      <c r="A666" s="32" t="s">
        <v>411</v>
      </c>
      <c r="B666" s="16">
        <v>620</v>
      </c>
      <c r="C666" s="32" t="s">
        <v>47</v>
      </c>
      <c r="D666" s="32" t="s">
        <v>105</v>
      </c>
      <c r="E666" s="33" t="s">
        <v>106</v>
      </c>
      <c r="F666" s="22">
        <v>10029.700000000001</v>
      </c>
      <c r="G666" s="22">
        <v>10029.700000000001</v>
      </c>
      <c r="H666" s="22">
        <v>10029.700000000001</v>
      </c>
      <c r="I666" s="22"/>
      <c r="J666" s="22"/>
      <c r="K666" s="22"/>
      <c r="L666" s="22">
        <f t="shared" si="2287"/>
        <v>10029.700000000001</v>
      </c>
      <c r="M666" s="22">
        <f t="shared" si="2288"/>
        <v>10029.700000000001</v>
      </c>
      <c r="N666" s="22">
        <f t="shared" si="2289"/>
        <v>10029.700000000001</v>
      </c>
      <c r="O666" s="22"/>
      <c r="P666" s="22"/>
      <c r="Q666" s="22"/>
      <c r="R666" s="22">
        <f t="shared" si="2290"/>
        <v>10029.700000000001</v>
      </c>
      <c r="S666" s="22">
        <f t="shared" si="2291"/>
        <v>10029.700000000001</v>
      </c>
      <c r="T666" s="22">
        <f t="shared" si="2292"/>
        <v>10029.700000000001</v>
      </c>
      <c r="U666" s="22"/>
      <c r="V666" s="22"/>
      <c r="W666" s="22"/>
      <c r="X666" s="22">
        <f t="shared" si="2293"/>
        <v>10029.700000000001</v>
      </c>
      <c r="Y666" s="22">
        <f t="shared" si="2294"/>
        <v>10029.700000000001</v>
      </c>
      <c r="Z666" s="22">
        <f t="shared" si="2295"/>
        <v>10029.700000000001</v>
      </c>
      <c r="AA666" s="22"/>
      <c r="AB666" s="22"/>
      <c r="AC666" s="22"/>
      <c r="AD666" s="22">
        <f t="shared" si="2296"/>
        <v>10029.700000000001</v>
      </c>
      <c r="AE666" s="22">
        <f t="shared" si="2297"/>
        <v>10029.700000000001</v>
      </c>
      <c r="AF666" s="22">
        <f t="shared" si="2298"/>
        <v>10029.700000000001</v>
      </c>
      <c r="AG666" s="22"/>
      <c r="AH666" s="22"/>
      <c r="AI666" s="22"/>
      <c r="AJ666" s="22">
        <f t="shared" si="2299"/>
        <v>10029.700000000001</v>
      </c>
      <c r="AK666" s="22">
        <f t="shared" si="2300"/>
        <v>10029.700000000001</v>
      </c>
      <c r="AL666" s="22">
        <f t="shared" si="2301"/>
        <v>10029.700000000001</v>
      </c>
      <c r="AM666" s="22"/>
      <c r="AN666" s="22"/>
      <c r="AO666" s="22"/>
      <c r="AP666" s="22">
        <f t="shared" si="2302"/>
        <v>10029.700000000001</v>
      </c>
      <c r="AQ666" s="22">
        <f t="shared" si="2303"/>
        <v>10029.700000000001</v>
      </c>
      <c r="AR666" s="22">
        <f t="shared" si="2304"/>
        <v>10029.700000000001</v>
      </c>
      <c r="AS666" s="22"/>
      <c r="AT666" s="22"/>
      <c r="AU666" s="22"/>
      <c r="AV666" s="22">
        <f t="shared" si="2305"/>
        <v>10029.700000000001</v>
      </c>
      <c r="AW666" s="22">
        <f t="shared" si="2306"/>
        <v>10029.700000000001</v>
      </c>
      <c r="AX666" s="22">
        <f t="shared" si="2307"/>
        <v>10029.700000000001</v>
      </c>
      <c r="AY666" s="22"/>
      <c r="AZ666" s="22"/>
      <c r="BA666" s="22"/>
      <c r="BB666" s="22">
        <f t="shared" si="2308"/>
        <v>10029.700000000001</v>
      </c>
      <c r="BC666" s="22">
        <f t="shared" si="2309"/>
        <v>10029.700000000001</v>
      </c>
      <c r="BD666" s="22">
        <f t="shared" si="2310"/>
        <v>10029.700000000001</v>
      </c>
      <c r="BE666" s="22"/>
      <c r="BF666" s="22"/>
      <c r="BG666" s="22"/>
      <c r="BH666" s="22">
        <f t="shared" si="2311"/>
        <v>10029.700000000001</v>
      </c>
      <c r="BI666" s="22">
        <f t="shared" si="2312"/>
        <v>10029.700000000001</v>
      </c>
      <c r="BJ666" s="22">
        <f t="shared" si="2313"/>
        <v>10029.700000000001</v>
      </c>
      <c r="BK666" s="22"/>
      <c r="BL666" s="22"/>
      <c r="BM666" s="22"/>
      <c r="BN666" s="22">
        <f t="shared" si="2314"/>
        <v>10029.700000000001</v>
      </c>
      <c r="BO666" s="22">
        <f t="shared" si="2315"/>
        <v>10029.700000000001</v>
      </c>
      <c r="BP666" s="22">
        <f t="shared" si="2316"/>
        <v>10029.700000000001</v>
      </c>
      <c r="BQ666" s="22"/>
      <c r="BR666" s="22"/>
      <c r="BS666" s="22">
        <f t="shared" si="2317"/>
        <v>10029.700000000001</v>
      </c>
      <c r="BT666" s="22">
        <f t="shared" si="2318"/>
        <v>10029.700000000001</v>
      </c>
      <c r="BU666" s="22">
        <f t="shared" si="2319"/>
        <v>10029.700000000001</v>
      </c>
      <c r="BV666" s="22"/>
      <c r="BW666" s="22"/>
      <c r="BX666" s="22">
        <f t="shared" si="2320"/>
        <v>10029.700000000001</v>
      </c>
      <c r="BY666" s="22">
        <f t="shared" si="2321"/>
        <v>10029.700000000001</v>
      </c>
      <c r="BZ666" s="22">
        <f t="shared" si="2322"/>
        <v>10029.700000000001</v>
      </c>
      <c r="CA666" s="22"/>
      <c r="CB666" s="22"/>
      <c r="CC666" s="22"/>
      <c r="CD666" s="22">
        <f t="shared" si="2150"/>
        <v>10029.700000000001</v>
      </c>
      <c r="CE666" s="22"/>
      <c r="CF666" s="34">
        <f t="shared" si="2323"/>
        <v>10029.700000000001</v>
      </c>
      <c r="CG666" s="22">
        <f t="shared" si="2151"/>
        <v>10029.700000000001</v>
      </c>
      <c r="CH666" s="22"/>
      <c r="CI666" s="22">
        <f t="shared" si="2324"/>
        <v>10029.700000000001</v>
      </c>
      <c r="CJ666" s="22">
        <f t="shared" si="2152"/>
        <v>10029.700000000001</v>
      </c>
      <c r="CK666" s="22"/>
      <c r="CL666" s="22">
        <f t="shared" si="2325"/>
        <v>10029.700000000001</v>
      </c>
      <c r="CM666" s="22"/>
      <c r="CN666" s="15"/>
      <c r="CO666" s="35"/>
    </row>
    <row r="667" spans="1:98" ht="78" x14ac:dyDescent="0.3">
      <c r="A667" s="32" t="s">
        <v>411</v>
      </c>
      <c r="B667" s="16">
        <v>630</v>
      </c>
      <c r="C667" s="32"/>
      <c r="D667" s="32"/>
      <c r="E667" s="33" t="s">
        <v>51</v>
      </c>
      <c r="F667" s="22">
        <f t="shared" ref="F667:K667" si="2329">F668</f>
        <v>17800.900000000001</v>
      </c>
      <c r="G667" s="22">
        <f t="shared" si="2329"/>
        <v>19587.599999999999</v>
      </c>
      <c r="H667" s="22">
        <f t="shared" si="2329"/>
        <v>19587.599999999999</v>
      </c>
      <c r="I667" s="22">
        <f t="shared" si="2329"/>
        <v>0</v>
      </c>
      <c r="J667" s="22">
        <f t="shared" si="2329"/>
        <v>0</v>
      </c>
      <c r="K667" s="22">
        <f t="shared" si="2329"/>
        <v>0</v>
      </c>
      <c r="L667" s="22">
        <f t="shared" si="2287"/>
        <v>17800.900000000001</v>
      </c>
      <c r="M667" s="22">
        <f t="shared" si="2288"/>
        <v>19587.599999999999</v>
      </c>
      <c r="N667" s="22">
        <f t="shared" si="2289"/>
        <v>19587.599999999999</v>
      </c>
      <c r="O667" s="22">
        <f>O668</f>
        <v>0</v>
      </c>
      <c r="P667" s="22">
        <f>P668</f>
        <v>0</v>
      </c>
      <c r="Q667" s="22">
        <f>Q668</f>
        <v>0</v>
      </c>
      <c r="R667" s="22">
        <f t="shared" si="2290"/>
        <v>17800.900000000001</v>
      </c>
      <c r="S667" s="22">
        <f t="shared" si="2291"/>
        <v>19587.599999999999</v>
      </c>
      <c r="T667" s="22">
        <f t="shared" si="2292"/>
        <v>19587.599999999999</v>
      </c>
      <c r="U667" s="22">
        <f>U668</f>
        <v>0</v>
      </c>
      <c r="V667" s="22">
        <f>V668</f>
        <v>0</v>
      </c>
      <c r="W667" s="22">
        <f>W668</f>
        <v>0</v>
      </c>
      <c r="X667" s="22">
        <f t="shared" si="2293"/>
        <v>17800.900000000001</v>
      </c>
      <c r="Y667" s="22">
        <f t="shared" si="2294"/>
        <v>19587.599999999999</v>
      </c>
      <c r="Z667" s="22">
        <f t="shared" si="2295"/>
        <v>19587.599999999999</v>
      </c>
      <c r="AA667" s="22">
        <f>AA668</f>
        <v>0</v>
      </c>
      <c r="AB667" s="22">
        <f>AB668</f>
        <v>0</v>
      </c>
      <c r="AC667" s="22">
        <f>AC668</f>
        <v>0</v>
      </c>
      <c r="AD667" s="22">
        <f t="shared" si="2296"/>
        <v>17800.900000000001</v>
      </c>
      <c r="AE667" s="22">
        <f t="shared" si="2297"/>
        <v>19587.599999999999</v>
      </c>
      <c r="AF667" s="22">
        <f t="shared" si="2298"/>
        <v>19587.599999999999</v>
      </c>
      <c r="AG667" s="22">
        <f>AG668</f>
        <v>0</v>
      </c>
      <c r="AH667" s="22">
        <f>AH668</f>
        <v>0</v>
      </c>
      <c r="AI667" s="22">
        <f>AI668</f>
        <v>0</v>
      </c>
      <c r="AJ667" s="22">
        <f t="shared" si="2299"/>
        <v>17800.900000000001</v>
      </c>
      <c r="AK667" s="22">
        <f t="shared" si="2300"/>
        <v>19587.599999999999</v>
      </c>
      <c r="AL667" s="22">
        <f t="shared" si="2301"/>
        <v>19587.599999999999</v>
      </c>
      <c r="AM667" s="22">
        <f>AM668</f>
        <v>0</v>
      </c>
      <c r="AN667" s="22">
        <f>AN668</f>
        <v>0</v>
      </c>
      <c r="AO667" s="22">
        <f>AO668</f>
        <v>0</v>
      </c>
      <c r="AP667" s="22">
        <f t="shared" si="2302"/>
        <v>17800.900000000001</v>
      </c>
      <c r="AQ667" s="22">
        <f t="shared" si="2303"/>
        <v>19587.599999999999</v>
      </c>
      <c r="AR667" s="22">
        <f t="shared" si="2304"/>
        <v>19587.599999999999</v>
      </c>
      <c r="AS667" s="22">
        <f>AS668</f>
        <v>0</v>
      </c>
      <c r="AT667" s="22">
        <f>AT668</f>
        <v>0</v>
      </c>
      <c r="AU667" s="22">
        <f>AU668</f>
        <v>0</v>
      </c>
      <c r="AV667" s="22">
        <f t="shared" si="2305"/>
        <v>17800.900000000001</v>
      </c>
      <c r="AW667" s="22">
        <f t="shared" si="2306"/>
        <v>19587.599999999999</v>
      </c>
      <c r="AX667" s="22">
        <f t="shared" si="2307"/>
        <v>19587.599999999999</v>
      </c>
      <c r="AY667" s="22">
        <f>AY668</f>
        <v>0</v>
      </c>
      <c r="AZ667" s="22">
        <f>AZ668</f>
        <v>0</v>
      </c>
      <c r="BA667" s="22">
        <f>BA668</f>
        <v>0</v>
      </c>
      <c r="BB667" s="22">
        <f t="shared" si="2308"/>
        <v>17800.900000000001</v>
      </c>
      <c r="BC667" s="22">
        <f t="shared" si="2309"/>
        <v>19587.599999999999</v>
      </c>
      <c r="BD667" s="22">
        <f t="shared" si="2310"/>
        <v>19587.599999999999</v>
      </c>
      <c r="BE667" s="22">
        <f>BE668</f>
        <v>0</v>
      </c>
      <c r="BF667" s="22">
        <f>BF668</f>
        <v>0</v>
      </c>
      <c r="BG667" s="22">
        <f>BG668</f>
        <v>0</v>
      </c>
      <c r="BH667" s="22">
        <f t="shared" si="2311"/>
        <v>17800.900000000001</v>
      </c>
      <c r="BI667" s="22">
        <f t="shared" si="2312"/>
        <v>19587.599999999999</v>
      </c>
      <c r="BJ667" s="22">
        <f t="shared" si="2313"/>
        <v>19587.599999999999</v>
      </c>
      <c r="BK667" s="22">
        <f>BK668</f>
        <v>0</v>
      </c>
      <c r="BL667" s="22">
        <f>BL668</f>
        <v>0</v>
      </c>
      <c r="BM667" s="22">
        <f>BM668</f>
        <v>0</v>
      </c>
      <c r="BN667" s="22">
        <f t="shared" si="2314"/>
        <v>17800.900000000001</v>
      </c>
      <c r="BO667" s="22">
        <f t="shared" si="2315"/>
        <v>19587.599999999999</v>
      </c>
      <c r="BP667" s="22">
        <f t="shared" si="2316"/>
        <v>19587.599999999999</v>
      </c>
      <c r="BQ667" s="22">
        <f>BQ668</f>
        <v>0</v>
      </c>
      <c r="BR667" s="22">
        <f>BR668</f>
        <v>0</v>
      </c>
      <c r="BS667" s="22">
        <f t="shared" si="2317"/>
        <v>17800.900000000001</v>
      </c>
      <c r="BT667" s="22">
        <f t="shared" si="2318"/>
        <v>19587.599999999999</v>
      </c>
      <c r="BU667" s="22">
        <f t="shared" si="2319"/>
        <v>19587.599999999999</v>
      </c>
      <c r="BV667" s="22">
        <f>BV668</f>
        <v>0</v>
      </c>
      <c r="BW667" s="22">
        <f>BW668</f>
        <v>0</v>
      </c>
      <c r="BX667" s="22">
        <f t="shared" si="2320"/>
        <v>17800.900000000001</v>
      </c>
      <c r="BY667" s="22">
        <f t="shared" si="2321"/>
        <v>19587.599999999999</v>
      </c>
      <c r="BZ667" s="22">
        <f t="shared" si="2322"/>
        <v>19587.599999999999</v>
      </c>
      <c r="CA667" s="22">
        <f>CA668</f>
        <v>0</v>
      </c>
      <c r="CB667" s="22">
        <f>CB668</f>
        <v>0</v>
      </c>
      <c r="CC667" s="22">
        <f>CC668</f>
        <v>0</v>
      </c>
      <c r="CD667" s="22">
        <f t="shared" si="2150"/>
        <v>17800.900000000001</v>
      </c>
      <c r="CE667" s="22">
        <f>CE668</f>
        <v>0</v>
      </c>
      <c r="CF667" s="34">
        <f t="shared" si="2323"/>
        <v>17800.900000000001</v>
      </c>
      <c r="CG667" s="22">
        <f t="shared" si="2151"/>
        <v>19587.599999999999</v>
      </c>
      <c r="CH667" s="22">
        <f>CH668</f>
        <v>0</v>
      </c>
      <c r="CI667" s="22">
        <f t="shared" si="2324"/>
        <v>19587.599999999999</v>
      </c>
      <c r="CJ667" s="22">
        <f t="shared" si="2152"/>
        <v>19587.599999999999</v>
      </c>
      <c r="CK667" s="22">
        <f>CK668</f>
        <v>0</v>
      </c>
      <c r="CL667" s="22">
        <f t="shared" si="2325"/>
        <v>19587.599999999999</v>
      </c>
      <c r="CM667" s="22">
        <f>CM668</f>
        <v>0</v>
      </c>
      <c r="CN667" s="15"/>
      <c r="CO667" s="35"/>
      <c r="CT667" s="5" t="s">
        <v>30</v>
      </c>
    </row>
    <row r="668" spans="1:98" x14ac:dyDescent="0.3">
      <c r="A668" s="32" t="s">
        <v>411</v>
      </c>
      <c r="B668" s="16">
        <v>630</v>
      </c>
      <c r="C668" s="32" t="s">
        <v>47</v>
      </c>
      <c r="D668" s="32" t="s">
        <v>105</v>
      </c>
      <c r="E668" s="33" t="s">
        <v>106</v>
      </c>
      <c r="F668" s="22">
        <v>17800.900000000001</v>
      </c>
      <c r="G668" s="22">
        <v>19587.599999999999</v>
      </c>
      <c r="H668" s="22">
        <v>19587.599999999999</v>
      </c>
      <c r="I668" s="22"/>
      <c r="J668" s="22"/>
      <c r="K668" s="22"/>
      <c r="L668" s="22">
        <f t="shared" si="2287"/>
        <v>17800.900000000001</v>
      </c>
      <c r="M668" s="22">
        <f t="shared" si="2288"/>
        <v>19587.599999999999</v>
      </c>
      <c r="N668" s="22">
        <f t="shared" si="2289"/>
        <v>19587.599999999999</v>
      </c>
      <c r="O668" s="22"/>
      <c r="P668" s="22"/>
      <c r="Q668" s="22"/>
      <c r="R668" s="22">
        <f t="shared" si="2290"/>
        <v>17800.900000000001</v>
      </c>
      <c r="S668" s="22">
        <f t="shared" si="2291"/>
        <v>19587.599999999999</v>
      </c>
      <c r="T668" s="22">
        <f t="shared" si="2292"/>
        <v>19587.599999999999</v>
      </c>
      <c r="U668" s="22"/>
      <c r="V668" s="22"/>
      <c r="W668" s="22"/>
      <c r="X668" s="22">
        <f t="shared" si="2293"/>
        <v>17800.900000000001</v>
      </c>
      <c r="Y668" s="22">
        <f t="shared" si="2294"/>
        <v>19587.599999999999</v>
      </c>
      <c r="Z668" s="22">
        <f t="shared" si="2295"/>
        <v>19587.599999999999</v>
      </c>
      <c r="AA668" s="22"/>
      <c r="AB668" s="22"/>
      <c r="AC668" s="22"/>
      <c r="AD668" s="22">
        <f t="shared" si="2296"/>
        <v>17800.900000000001</v>
      </c>
      <c r="AE668" s="22">
        <f t="shared" si="2297"/>
        <v>19587.599999999999</v>
      </c>
      <c r="AF668" s="22">
        <f t="shared" si="2298"/>
        <v>19587.599999999999</v>
      </c>
      <c r="AG668" s="22"/>
      <c r="AH668" s="22"/>
      <c r="AI668" s="22"/>
      <c r="AJ668" s="22">
        <f t="shared" si="2299"/>
        <v>17800.900000000001</v>
      </c>
      <c r="AK668" s="22">
        <f t="shared" si="2300"/>
        <v>19587.599999999999</v>
      </c>
      <c r="AL668" s="22">
        <f t="shared" si="2301"/>
        <v>19587.599999999999</v>
      </c>
      <c r="AM668" s="22"/>
      <c r="AN668" s="22"/>
      <c r="AO668" s="22"/>
      <c r="AP668" s="22">
        <f t="shared" si="2302"/>
        <v>17800.900000000001</v>
      </c>
      <c r="AQ668" s="22">
        <f t="shared" si="2303"/>
        <v>19587.599999999999</v>
      </c>
      <c r="AR668" s="22">
        <f t="shared" si="2304"/>
        <v>19587.599999999999</v>
      </c>
      <c r="AS668" s="22"/>
      <c r="AT668" s="22"/>
      <c r="AU668" s="22"/>
      <c r="AV668" s="22">
        <f t="shared" si="2305"/>
        <v>17800.900000000001</v>
      </c>
      <c r="AW668" s="22">
        <f t="shared" si="2306"/>
        <v>19587.599999999999</v>
      </c>
      <c r="AX668" s="22">
        <f t="shared" si="2307"/>
        <v>19587.599999999999</v>
      </c>
      <c r="AY668" s="22"/>
      <c r="AZ668" s="22"/>
      <c r="BA668" s="22"/>
      <c r="BB668" s="22">
        <f t="shared" si="2308"/>
        <v>17800.900000000001</v>
      </c>
      <c r="BC668" s="22">
        <f t="shared" si="2309"/>
        <v>19587.599999999999</v>
      </c>
      <c r="BD668" s="22">
        <f t="shared" si="2310"/>
        <v>19587.599999999999</v>
      </c>
      <c r="BE668" s="22"/>
      <c r="BF668" s="22"/>
      <c r="BG668" s="22"/>
      <c r="BH668" s="22">
        <f t="shared" si="2311"/>
        <v>17800.900000000001</v>
      </c>
      <c r="BI668" s="22">
        <f t="shared" si="2312"/>
        <v>19587.599999999999</v>
      </c>
      <c r="BJ668" s="22">
        <f t="shared" si="2313"/>
        <v>19587.599999999999</v>
      </c>
      <c r="BK668" s="22"/>
      <c r="BL668" s="22"/>
      <c r="BM668" s="22"/>
      <c r="BN668" s="22">
        <f t="shared" si="2314"/>
        <v>17800.900000000001</v>
      </c>
      <c r="BO668" s="22">
        <f t="shared" si="2315"/>
        <v>19587.599999999999</v>
      </c>
      <c r="BP668" s="22">
        <f t="shared" si="2316"/>
        <v>19587.599999999999</v>
      </c>
      <c r="BQ668" s="22"/>
      <c r="BR668" s="22"/>
      <c r="BS668" s="22">
        <f t="shared" si="2317"/>
        <v>17800.900000000001</v>
      </c>
      <c r="BT668" s="22">
        <f t="shared" si="2318"/>
        <v>19587.599999999999</v>
      </c>
      <c r="BU668" s="22">
        <f t="shared" si="2319"/>
        <v>19587.599999999999</v>
      </c>
      <c r="BV668" s="22"/>
      <c r="BW668" s="22"/>
      <c r="BX668" s="22">
        <f t="shared" si="2320"/>
        <v>17800.900000000001</v>
      </c>
      <c r="BY668" s="22">
        <f t="shared" si="2321"/>
        <v>19587.599999999999</v>
      </c>
      <c r="BZ668" s="22">
        <f t="shared" si="2322"/>
        <v>19587.599999999999</v>
      </c>
      <c r="CA668" s="22"/>
      <c r="CB668" s="22"/>
      <c r="CC668" s="22"/>
      <c r="CD668" s="22">
        <f t="shared" si="2150"/>
        <v>17800.900000000001</v>
      </c>
      <c r="CE668" s="22"/>
      <c r="CF668" s="34">
        <f t="shared" si="2323"/>
        <v>17800.900000000001</v>
      </c>
      <c r="CG668" s="22">
        <f t="shared" si="2151"/>
        <v>19587.599999999999</v>
      </c>
      <c r="CH668" s="22"/>
      <c r="CI668" s="22">
        <f t="shared" si="2324"/>
        <v>19587.599999999999</v>
      </c>
      <c r="CJ668" s="22">
        <f t="shared" si="2152"/>
        <v>19587.599999999999</v>
      </c>
      <c r="CK668" s="22"/>
      <c r="CL668" s="22">
        <f t="shared" si="2325"/>
        <v>19587.599999999999</v>
      </c>
      <c r="CM668" s="22"/>
      <c r="CN668" s="15"/>
      <c r="CO668" s="35"/>
    </row>
    <row r="669" spans="1:98" x14ac:dyDescent="0.3">
      <c r="A669" s="32" t="s">
        <v>411</v>
      </c>
      <c r="B669" s="16">
        <v>800</v>
      </c>
      <c r="C669" s="32"/>
      <c r="D669" s="32"/>
      <c r="E669" s="33" t="s">
        <v>54</v>
      </c>
      <c r="F669" s="22">
        <f t="shared" ref="F669:F670" si="2330">F670</f>
        <v>205671.7</v>
      </c>
      <c r="G669" s="22">
        <f t="shared" ref="G669:G670" si="2331">G670</f>
        <v>223291.2</v>
      </c>
      <c r="H669" s="22">
        <f t="shared" ref="H669:H670" si="2332">H670</f>
        <v>223291.2</v>
      </c>
      <c r="I669" s="22">
        <f t="shared" ref="I669:I670" si="2333">I670</f>
        <v>0</v>
      </c>
      <c r="J669" s="22">
        <f t="shared" ref="J669:J670" si="2334">J670</f>
        <v>0</v>
      </c>
      <c r="K669" s="22">
        <f t="shared" ref="K669:K670" si="2335">K670</f>
        <v>0</v>
      </c>
      <c r="L669" s="22">
        <f t="shared" si="2287"/>
        <v>205671.7</v>
      </c>
      <c r="M669" s="22">
        <f t="shared" si="2288"/>
        <v>223291.2</v>
      </c>
      <c r="N669" s="22">
        <f t="shared" si="2289"/>
        <v>223291.2</v>
      </c>
      <c r="O669" s="22">
        <f t="shared" ref="O669:O670" si="2336">O670</f>
        <v>0</v>
      </c>
      <c r="P669" s="22">
        <f t="shared" ref="P669:P670" si="2337">P670</f>
        <v>0</v>
      </c>
      <c r="Q669" s="22">
        <f t="shared" ref="Q669:Q670" si="2338">Q670</f>
        <v>0</v>
      </c>
      <c r="R669" s="22">
        <f t="shared" si="2290"/>
        <v>205671.7</v>
      </c>
      <c r="S669" s="22">
        <f t="shared" si="2291"/>
        <v>223291.2</v>
      </c>
      <c r="T669" s="22">
        <f t="shared" si="2292"/>
        <v>223291.2</v>
      </c>
      <c r="U669" s="22">
        <f t="shared" ref="U669:U670" si="2339">U670</f>
        <v>0</v>
      </c>
      <c r="V669" s="22">
        <f t="shared" ref="V669:V670" si="2340">V670</f>
        <v>0</v>
      </c>
      <c r="W669" s="22">
        <f t="shared" ref="W669:W670" si="2341">W670</f>
        <v>0</v>
      </c>
      <c r="X669" s="22">
        <f t="shared" si="2293"/>
        <v>205671.7</v>
      </c>
      <c r="Y669" s="22">
        <f t="shared" si="2294"/>
        <v>223291.2</v>
      </c>
      <c r="Z669" s="22">
        <f t="shared" si="2295"/>
        <v>223291.2</v>
      </c>
      <c r="AA669" s="22">
        <f t="shared" ref="AA669:AA670" si="2342">AA670</f>
        <v>0</v>
      </c>
      <c r="AB669" s="22">
        <f t="shared" ref="AB669:AB670" si="2343">AB670</f>
        <v>0</v>
      </c>
      <c r="AC669" s="22">
        <f t="shared" ref="AC669:AC670" si="2344">AC670</f>
        <v>0</v>
      </c>
      <c r="AD669" s="22">
        <f t="shared" si="2296"/>
        <v>205671.7</v>
      </c>
      <c r="AE669" s="22">
        <f t="shared" si="2297"/>
        <v>223291.2</v>
      </c>
      <c r="AF669" s="22">
        <f t="shared" si="2298"/>
        <v>223291.2</v>
      </c>
      <c r="AG669" s="22">
        <f t="shared" ref="AG669:AG670" si="2345">AG670</f>
        <v>0</v>
      </c>
      <c r="AH669" s="22">
        <f t="shared" ref="AH669:AH670" si="2346">AH670</f>
        <v>0</v>
      </c>
      <c r="AI669" s="22">
        <f t="shared" ref="AI669:AI670" si="2347">AI670</f>
        <v>0</v>
      </c>
      <c r="AJ669" s="22">
        <f t="shared" si="2299"/>
        <v>205671.7</v>
      </c>
      <c r="AK669" s="22">
        <f t="shared" si="2300"/>
        <v>223291.2</v>
      </c>
      <c r="AL669" s="22">
        <f t="shared" si="2301"/>
        <v>223291.2</v>
      </c>
      <c r="AM669" s="22">
        <f t="shared" ref="AM669:AM670" si="2348">AM670</f>
        <v>0</v>
      </c>
      <c r="AN669" s="22">
        <f t="shared" ref="AN669:AN670" si="2349">AN670</f>
        <v>0</v>
      </c>
      <c r="AO669" s="22">
        <f t="shared" ref="AO669:AO670" si="2350">AO670</f>
        <v>0</v>
      </c>
      <c r="AP669" s="22">
        <f t="shared" si="2302"/>
        <v>205671.7</v>
      </c>
      <c r="AQ669" s="22">
        <f t="shared" si="2303"/>
        <v>223291.2</v>
      </c>
      <c r="AR669" s="22">
        <f t="shared" si="2304"/>
        <v>223291.2</v>
      </c>
      <c r="AS669" s="22">
        <f t="shared" ref="AS669:AS670" si="2351">AS670</f>
        <v>0</v>
      </c>
      <c r="AT669" s="22">
        <f t="shared" ref="AT669:AT670" si="2352">AT670</f>
        <v>0</v>
      </c>
      <c r="AU669" s="22">
        <f t="shared" ref="AU669:AU670" si="2353">AU670</f>
        <v>0</v>
      </c>
      <c r="AV669" s="22">
        <f t="shared" si="2305"/>
        <v>205671.7</v>
      </c>
      <c r="AW669" s="22">
        <f t="shared" si="2306"/>
        <v>223291.2</v>
      </c>
      <c r="AX669" s="22">
        <f t="shared" si="2307"/>
        <v>223291.2</v>
      </c>
      <c r="AY669" s="22">
        <f t="shared" ref="AY669:AY670" si="2354">AY670</f>
        <v>0</v>
      </c>
      <c r="AZ669" s="22">
        <f t="shared" ref="AZ669:AZ670" si="2355">AZ670</f>
        <v>0</v>
      </c>
      <c r="BA669" s="22">
        <f t="shared" ref="BA669:BA670" si="2356">BA670</f>
        <v>0</v>
      </c>
      <c r="BB669" s="22">
        <f t="shared" si="2308"/>
        <v>205671.7</v>
      </c>
      <c r="BC669" s="22">
        <f t="shared" si="2309"/>
        <v>223291.2</v>
      </c>
      <c r="BD669" s="22">
        <f t="shared" si="2310"/>
        <v>223291.2</v>
      </c>
      <c r="BE669" s="22">
        <f t="shared" ref="BE669:BE670" si="2357">BE670</f>
        <v>0</v>
      </c>
      <c r="BF669" s="22">
        <f t="shared" ref="BF669:BF670" si="2358">BF670</f>
        <v>0</v>
      </c>
      <c r="BG669" s="22">
        <f t="shared" ref="BG669:BG670" si="2359">BG670</f>
        <v>0</v>
      </c>
      <c r="BH669" s="22">
        <f t="shared" si="2311"/>
        <v>205671.7</v>
      </c>
      <c r="BI669" s="22">
        <f t="shared" si="2312"/>
        <v>223291.2</v>
      </c>
      <c r="BJ669" s="22">
        <f t="shared" si="2313"/>
        <v>223291.2</v>
      </c>
      <c r="BK669" s="22">
        <f t="shared" ref="BK669:BK670" si="2360">BK670</f>
        <v>0</v>
      </c>
      <c r="BL669" s="22">
        <f t="shared" ref="BL669:BL670" si="2361">BL670</f>
        <v>0</v>
      </c>
      <c r="BM669" s="22">
        <f t="shared" ref="BM669:BM670" si="2362">BM670</f>
        <v>0</v>
      </c>
      <c r="BN669" s="22">
        <f t="shared" si="2314"/>
        <v>205671.7</v>
      </c>
      <c r="BO669" s="22">
        <f t="shared" si="2315"/>
        <v>223291.2</v>
      </c>
      <c r="BP669" s="22">
        <f t="shared" si="2316"/>
        <v>223291.2</v>
      </c>
      <c r="BQ669" s="22">
        <f t="shared" ref="BQ669:BQ670" si="2363">BQ670</f>
        <v>0</v>
      </c>
      <c r="BR669" s="22">
        <f t="shared" ref="BR669:BR670" si="2364">BR670</f>
        <v>0</v>
      </c>
      <c r="BS669" s="22">
        <f t="shared" si="2317"/>
        <v>205671.7</v>
      </c>
      <c r="BT669" s="22">
        <f t="shared" si="2318"/>
        <v>223291.2</v>
      </c>
      <c r="BU669" s="22">
        <f t="shared" si="2319"/>
        <v>223291.2</v>
      </c>
      <c r="BV669" s="22">
        <f t="shared" ref="BV669:BV670" si="2365">BV670</f>
        <v>0</v>
      </c>
      <c r="BW669" s="22">
        <f t="shared" ref="BW669:BW670" si="2366">BW670</f>
        <v>0</v>
      </c>
      <c r="BX669" s="22">
        <f t="shared" si="2320"/>
        <v>205671.7</v>
      </c>
      <c r="BY669" s="22">
        <f t="shared" si="2321"/>
        <v>223291.2</v>
      </c>
      <c r="BZ669" s="22">
        <f t="shared" si="2322"/>
        <v>223291.2</v>
      </c>
      <c r="CA669" s="22">
        <f t="shared" ref="CA669:CA670" si="2367">CA670</f>
        <v>0</v>
      </c>
      <c r="CB669" s="22">
        <f t="shared" ref="CB669:CB670" si="2368">CB670</f>
        <v>0</v>
      </c>
      <c r="CC669" s="22">
        <f t="shared" ref="CC669:CC670" si="2369">CC670</f>
        <v>0</v>
      </c>
      <c r="CD669" s="22">
        <f t="shared" si="2150"/>
        <v>205671.7</v>
      </c>
      <c r="CE669" s="22">
        <f t="shared" ref="CE669:CE670" si="2370">CE670</f>
        <v>0</v>
      </c>
      <c r="CF669" s="34">
        <f t="shared" si="2323"/>
        <v>205671.7</v>
      </c>
      <c r="CG669" s="22">
        <f t="shared" si="2151"/>
        <v>223291.2</v>
      </c>
      <c r="CH669" s="22">
        <f t="shared" ref="CH669:CM670" si="2371">CH670</f>
        <v>0</v>
      </c>
      <c r="CI669" s="22">
        <f t="shared" si="2324"/>
        <v>223291.2</v>
      </c>
      <c r="CJ669" s="22">
        <f t="shared" si="2152"/>
        <v>223291.2</v>
      </c>
      <c r="CK669" s="22">
        <f t="shared" si="2371"/>
        <v>0</v>
      </c>
      <c r="CL669" s="22">
        <f t="shared" si="2325"/>
        <v>223291.2</v>
      </c>
      <c r="CM669" s="22">
        <f t="shared" si="2371"/>
        <v>0</v>
      </c>
      <c r="CN669" s="15"/>
      <c r="CO669" s="35"/>
      <c r="CS669" s="5" t="s">
        <v>29</v>
      </c>
    </row>
    <row r="670" spans="1:98" ht="78" x14ac:dyDescent="0.3">
      <c r="A670" s="32" t="s">
        <v>411</v>
      </c>
      <c r="B670" s="16">
        <v>810</v>
      </c>
      <c r="C670" s="32"/>
      <c r="D670" s="32"/>
      <c r="E670" s="33" t="s">
        <v>413</v>
      </c>
      <c r="F670" s="22">
        <f t="shared" si="2330"/>
        <v>205671.7</v>
      </c>
      <c r="G670" s="22">
        <f t="shared" si="2331"/>
        <v>223291.2</v>
      </c>
      <c r="H670" s="22">
        <f t="shared" si="2332"/>
        <v>223291.2</v>
      </c>
      <c r="I670" s="22">
        <f t="shared" si="2333"/>
        <v>0</v>
      </c>
      <c r="J670" s="22">
        <f t="shared" si="2334"/>
        <v>0</v>
      </c>
      <c r="K670" s="22">
        <f t="shared" si="2335"/>
        <v>0</v>
      </c>
      <c r="L670" s="22">
        <f t="shared" si="2287"/>
        <v>205671.7</v>
      </c>
      <c r="M670" s="22">
        <f t="shared" si="2288"/>
        <v>223291.2</v>
      </c>
      <c r="N670" s="22">
        <f t="shared" si="2289"/>
        <v>223291.2</v>
      </c>
      <c r="O670" s="22">
        <f t="shared" si="2336"/>
        <v>0</v>
      </c>
      <c r="P670" s="22">
        <f t="shared" si="2337"/>
        <v>0</v>
      </c>
      <c r="Q670" s="22">
        <f t="shared" si="2338"/>
        <v>0</v>
      </c>
      <c r="R670" s="22">
        <f t="shared" si="2290"/>
        <v>205671.7</v>
      </c>
      <c r="S670" s="22">
        <f t="shared" si="2291"/>
        <v>223291.2</v>
      </c>
      <c r="T670" s="22">
        <f t="shared" si="2292"/>
        <v>223291.2</v>
      </c>
      <c r="U670" s="22">
        <f t="shared" si="2339"/>
        <v>0</v>
      </c>
      <c r="V670" s="22">
        <f t="shared" si="2340"/>
        <v>0</v>
      </c>
      <c r="W670" s="22">
        <f t="shared" si="2341"/>
        <v>0</v>
      </c>
      <c r="X670" s="22">
        <f t="shared" si="2293"/>
        <v>205671.7</v>
      </c>
      <c r="Y670" s="22">
        <f t="shared" si="2294"/>
        <v>223291.2</v>
      </c>
      <c r="Z670" s="22">
        <f t="shared" si="2295"/>
        <v>223291.2</v>
      </c>
      <c r="AA670" s="22">
        <f t="shared" si="2342"/>
        <v>0</v>
      </c>
      <c r="AB670" s="22">
        <f t="shared" si="2343"/>
        <v>0</v>
      </c>
      <c r="AC670" s="22">
        <f t="shared" si="2344"/>
        <v>0</v>
      </c>
      <c r="AD670" s="22">
        <f t="shared" si="2296"/>
        <v>205671.7</v>
      </c>
      <c r="AE670" s="22">
        <f t="shared" si="2297"/>
        <v>223291.2</v>
      </c>
      <c r="AF670" s="22">
        <f t="shared" si="2298"/>
        <v>223291.2</v>
      </c>
      <c r="AG670" s="22">
        <f t="shared" si="2345"/>
        <v>0</v>
      </c>
      <c r="AH670" s="22">
        <f t="shared" si="2346"/>
        <v>0</v>
      </c>
      <c r="AI670" s="22">
        <f t="shared" si="2347"/>
        <v>0</v>
      </c>
      <c r="AJ670" s="22">
        <f t="shared" si="2299"/>
        <v>205671.7</v>
      </c>
      <c r="AK670" s="22">
        <f t="shared" si="2300"/>
        <v>223291.2</v>
      </c>
      <c r="AL670" s="22">
        <f t="shared" si="2301"/>
        <v>223291.2</v>
      </c>
      <c r="AM670" s="22">
        <f t="shared" si="2348"/>
        <v>0</v>
      </c>
      <c r="AN670" s="22">
        <f t="shared" si="2349"/>
        <v>0</v>
      </c>
      <c r="AO670" s="22">
        <f t="shared" si="2350"/>
        <v>0</v>
      </c>
      <c r="AP670" s="22">
        <f t="shared" si="2302"/>
        <v>205671.7</v>
      </c>
      <c r="AQ670" s="22">
        <f t="shared" si="2303"/>
        <v>223291.2</v>
      </c>
      <c r="AR670" s="22">
        <f t="shared" si="2304"/>
        <v>223291.2</v>
      </c>
      <c r="AS670" s="22">
        <f t="shared" si="2351"/>
        <v>0</v>
      </c>
      <c r="AT670" s="22">
        <f t="shared" si="2352"/>
        <v>0</v>
      </c>
      <c r="AU670" s="22">
        <f t="shared" si="2353"/>
        <v>0</v>
      </c>
      <c r="AV670" s="22">
        <f t="shared" si="2305"/>
        <v>205671.7</v>
      </c>
      <c r="AW670" s="22">
        <f t="shared" si="2306"/>
        <v>223291.2</v>
      </c>
      <c r="AX670" s="22">
        <f t="shared" si="2307"/>
        <v>223291.2</v>
      </c>
      <c r="AY670" s="22">
        <f t="shared" si="2354"/>
        <v>0</v>
      </c>
      <c r="AZ670" s="22">
        <f t="shared" si="2355"/>
        <v>0</v>
      </c>
      <c r="BA670" s="22">
        <f t="shared" si="2356"/>
        <v>0</v>
      </c>
      <c r="BB670" s="22">
        <f t="shared" si="2308"/>
        <v>205671.7</v>
      </c>
      <c r="BC670" s="22">
        <f t="shared" si="2309"/>
        <v>223291.2</v>
      </c>
      <c r="BD670" s="22">
        <f t="shared" si="2310"/>
        <v>223291.2</v>
      </c>
      <c r="BE670" s="22">
        <f t="shared" si="2357"/>
        <v>0</v>
      </c>
      <c r="BF670" s="22">
        <f t="shared" si="2358"/>
        <v>0</v>
      </c>
      <c r="BG670" s="22">
        <f t="shared" si="2359"/>
        <v>0</v>
      </c>
      <c r="BH670" s="22">
        <f t="shared" si="2311"/>
        <v>205671.7</v>
      </c>
      <c r="BI670" s="22">
        <f t="shared" si="2312"/>
        <v>223291.2</v>
      </c>
      <c r="BJ670" s="22">
        <f t="shared" si="2313"/>
        <v>223291.2</v>
      </c>
      <c r="BK670" s="22">
        <f t="shared" si="2360"/>
        <v>0</v>
      </c>
      <c r="BL670" s="22">
        <f t="shared" si="2361"/>
        <v>0</v>
      </c>
      <c r="BM670" s="22">
        <f t="shared" si="2362"/>
        <v>0</v>
      </c>
      <c r="BN670" s="22">
        <f t="shared" si="2314"/>
        <v>205671.7</v>
      </c>
      <c r="BO670" s="22">
        <f t="shared" si="2315"/>
        <v>223291.2</v>
      </c>
      <c r="BP670" s="22">
        <f t="shared" si="2316"/>
        <v>223291.2</v>
      </c>
      <c r="BQ670" s="22">
        <f t="shared" si="2363"/>
        <v>0</v>
      </c>
      <c r="BR670" s="22">
        <f t="shared" si="2364"/>
        <v>0</v>
      </c>
      <c r="BS670" s="22">
        <f t="shared" si="2317"/>
        <v>205671.7</v>
      </c>
      <c r="BT670" s="22">
        <f t="shared" si="2318"/>
        <v>223291.2</v>
      </c>
      <c r="BU670" s="22">
        <f t="shared" si="2319"/>
        <v>223291.2</v>
      </c>
      <c r="BV670" s="22">
        <f t="shared" si="2365"/>
        <v>0</v>
      </c>
      <c r="BW670" s="22">
        <f t="shared" si="2366"/>
        <v>0</v>
      </c>
      <c r="BX670" s="22">
        <f t="shared" si="2320"/>
        <v>205671.7</v>
      </c>
      <c r="BY670" s="22">
        <f t="shared" si="2321"/>
        <v>223291.2</v>
      </c>
      <c r="BZ670" s="22">
        <f t="shared" si="2322"/>
        <v>223291.2</v>
      </c>
      <c r="CA670" s="22">
        <f t="shared" si="2367"/>
        <v>0</v>
      </c>
      <c r="CB670" s="22">
        <f t="shared" si="2368"/>
        <v>0</v>
      </c>
      <c r="CC670" s="22">
        <f t="shared" si="2369"/>
        <v>0</v>
      </c>
      <c r="CD670" s="22">
        <f t="shared" si="2150"/>
        <v>205671.7</v>
      </c>
      <c r="CE670" s="22">
        <f t="shared" si="2370"/>
        <v>0</v>
      </c>
      <c r="CF670" s="34">
        <f t="shared" si="2323"/>
        <v>205671.7</v>
      </c>
      <c r="CG670" s="22">
        <f t="shared" si="2151"/>
        <v>223291.2</v>
      </c>
      <c r="CH670" s="22">
        <f t="shared" si="2371"/>
        <v>0</v>
      </c>
      <c r="CI670" s="22">
        <f t="shared" si="2324"/>
        <v>223291.2</v>
      </c>
      <c r="CJ670" s="22">
        <f t="shared" si="2152"/>
        <v>223291.2</v>
      </c>
      <c r="CK670" s="22">
        <f t="shared" si="2371"/>
        <v>0</v>
      </c>
      <c r="CL670" s="22">
        <f t="shared" si="2325"/>
        <v>223291.2</v>
      </c>
      <c r="CM670" s="22">
        <f t="shared" si="2371"/>
        <v>0</v>
      </c>
      <c r="CN670" s="15"/>
      <c r="CO670" s="35"/>
      <c r="CT670" s="5" t="s">
        <v>30</v>
      </c>
    </row>
    <row r="671" spans="1:98" x14ac:dyDescent="0.3">
      <c r="A671" s="32" t="s">
        <v>411</v>
      </c>
      <c r="B671" s="16">
        <v>810</v>
      </c>
      <c r="C671" s="32" t="s">
        <v>47</v>
      </c>
      <c r="D671" s="32" t="s">
        <v>105</v>
      </c>
      <c r="E671" s="33" t="s">
        <v>106</v>
      </c>
      <c r="F671" s="22">
        <v>205671.7</v>
      </c>
      <c r="G671" s="22">
        <v>223291.2</v>
      </c>
      <c r="H671" s="22">
        <v>223291.2</v>
      </c>
      <c r="I671" s="22"/>
      <c r="J671" s="22"/>
      <c r="K671" s="22"/>
      <c r="L671" s="22">
        <f t="shared" si="2287"/>
        <v>205671.7</v>
      </c>
      <c r="M671" s="22">
        <f t="shared" si="2288"/>
        <v>223291.2</v>
      </c>
      <c r="N671" s="22">
        <f t="shared" si="2289"/>
        <v>223291.2</v>
      </c>
      <c r="O671" s="22"/>
      <c r="P671" s="22"/>
      <c r="Q671" s="22"/>
      <c r="R671" s="22">
        <f t="shared" si="2290"/>
        <v>205671.7</v>
      </c>
      <c r="S671" s="22">
        <f t="shared" si="2291"/>
        <v>223291.2</v>
      </c>
      <c r="T671" s="22">
        <f t="shared" si="2292"/>
        <v>223291.2</v>
      </c>
      <c r="U671" s="22"/>
      <c r="V671" s="22"/>
      <c r="W671" s="22"/>
      <c r="X671" s="22">
        <f t="shared" si="2293"/>
        <v>205671.7</v>
      </c>
      <c r="Y671" s="22">
        <f t="shared" si="2294"/>
        <v>223291.2</v>
      </c>
      <c r="Z671" s="22">
        <f t="shared" si="2295"/>
        <v>223291.2</v>
      </c>
      <c r="AA671" s="22"/>
      <c r="AB671" s="22"/>
      <c r="AC671" s="22"/>
      <c r="AD671" s="22">
        <f t="shared" si="2296"/>
        <v>205671.7</v>
      </c>
      <c r="AE671" s="22">
        <f t="shared" si="2297"/>
        <v>223291.2</v>
      </c>
      <c r="AF671" s="22">
        <f t="shared" si="2298"/>
        <v>223291.2</v>
      </c>
      <c r="AG671" s="22"/>
      <c r="AH671" s="22"/>
      <c r="AI671" s="22"/>
      <c r="AJ671" s="22">
        <f t="shared" si="2299"/>
        <v>205671.7</v>
      </c>
      <c r="AK671" s="22">
        <f t="shared" si="2300"/>
        <v>223291.2</v>
      </c>
      <c r="AL671" s="22">
        <f t="shared" si="2301"/>
        <v>223291.2</v>
      </c>
      <c r="AM671" s="22"/>
      <c r="AN671" s="22"/>
      <c r="AO671" s="22"/>
      <c r="AP671" s="22">
        <f t="shared" si="2302"/>
        <v>205671.7</v>
      </c>
      <c r="AQ671" s="22">
        <f t="shared" si="2303"/>
        <v>223291.2</v>
      </c>
      <c r="AR671" s="22">
        <f t="shared" si="2304"/>
        <v>223291.2</v>
      </c>
      <c r="AS671" s="22"/>
      <c r="AT671" s="22"/>
      <c r="AU671" s="22"/>
      <c r="AV671" s="22">
        <f t="shared" si="2305"/>
        <v>205671.7</v>
      </c>
      <c r="AW671" s="22">
        <f t="shared" si="2306"/>
        <v>223291.2</v>
      </c>
      <c r="AX671" s="22">
        <f t="shared" si="2307"/>
        <v>223291.2</v>
      </c>
      <c r="AY671" s="22"/>
      <c r="AZ671" s="22"/>
      <c r="BA671" s="22"/>
      <c r="BB671" s="22">
        <f t="shared" si="2308"/>
        <v>205671.7</v>
      </c>
      <c r="BC671" s="22">
        <f t="shared" si="2309"/>
        <v>223291.2</v>
      </c>
      <c r="BD671" s="22">
        <f t="shared" si="2310"/>
        <v>223291.2</v>
      </c>
      <c r="BE671" s="22"/>
      <c r="BF671" s="22"/>
      <c r="BG671" s="22"/>
      <c r="BH671" s="22">
        <f t="shared" si="2311"/>
        <v>205671.7</v>
      </c>
      <c r="BI671" s="22">
        <f t="shared" si="2312"/>
        <v>223291.2</v>
      </c>
      <c r="BJ671" s="22">
        <f t="shared" si="2313"/>
        <v>223291.2</v>
      </c>
      <c r="BK671" s="22"/>
      <c r="BL671" s="22"/>
      <c r="BM671" s="22"/>
      <c r="BN671" s="22">
        <f t="shared" si="2314"/>
        <v>205671.7</v>
      </c>
      <c r="BO671" s="22">
        <f t="shared" si="2315"/>
        <v>223291.2</v>
      </c>
      <c r="BP671" s="22">
        <f t="shared" si="2316"/>
        <v>223291.2</v>
      </c>
      <c r="BQ671" s="22"/>
      <c r="BR671" s="22"/>
      <c r="BS671" s="22">
        <f t="shared" si="2317"/>
        <v>205671.7</v>
      </c>
      <c r="BT671" s="22">
        <f t="shared" si="2318"/>
        <v>223291.2</v>
      </c>
      <c r="BU671" s="22">
        <f t="shared" si="2319"/>
        <v>223291.2</v>
      </c>
      <c r="BV671" s="22"/>
      <c r="BW671" s="22"/>
      <c r="BX671" s="22">
        <f t="shared" si="2320"/>
        <v>205671.7</v>
      </c>
      <c r="BY671" s="22">
        <f t="shared" si="2321"/>
        <v>223291.2</v>
      </c>
      <c r="BZ671" s="22">
        <f t="shared" si="2322"/>
        <v>223291.2</v>
      </c>
      <c r="CA671" s="22"/>
      <c r="CB671" s="22"/>
      <c r="CC671" s="22"/>
      <c r="CD671" s="22">
        <f t="shared" si="2150"/>
        <v>205671.7</v>
      </c>
      <c r="CE671" s="22"/>
      <c r="CF671" s="34">
        <f t="shared" si="2323"/>
        <v>205671.7</v>
      </c>
      <c r="CG671" s="22">
        <f t="shared" si="2151"/>
        <v>223291.2</v>
      </c>
      <c r="CH671" s="22"/>
      <c r="CI671" s="22">
        <f t="shared" si="2324"/>
        <v>223291.2</v>
      </c>
      <c r="CJ671" s="22">
        <f t="shared" si="2152"/>
        <v>223291.2</v>
      </c>
      <c r="CK671" s="22"/>
      <c r="CL671" s="22">
        <f t="shared" si="2325"/>
        <v>223291.2</v>
      </c>
      <c r="CM671" s="22"/>
      <c r="CN671" s="15"/>
      <c r="CO671" s="35"/>
    </row>
    <row r="672" spans="1:98" ht="62.4" x14ac:dyDescent="0.3">
      <c r="A672" s="32" t="s">
        <v>414</v>
      </c>
      <c r="B672" s="16"/>
      <c r="C672" s="32"/>
      <c r="D672" s="32"/>
      <c r="E672" s="33" t="s">
        <v>415</v>
      </c>
      <c r="F672" s="22">
        <f t="shared" ref="F672:K672" si="2372">F673+F679+F683</f>
        <v>57224.9</v>
      </c>
      <c r="G672" s="22">
        <f t="shared" si="2372"/>
        <v>57867.3</v>
      </c>
      <c r="H672" s="22">
        <f t="shared" si="2372"/>
        <v>57867.3</v>
      </c>
      <c r="I672" s="22">
        <f t="shared" si="2372"/>
        <v>0</v>
      </c>
      <c r="J672" s="22">
        <f t="shared" si="2372"/>
        <v>0</v>
      </c>
      <c r="K672" s="22">
        <f t="shared" si="2372"/>
        <v>0</v>
      </c>
      <c r="L672" s="22">
        <f t="shared" si="2287"/>
        <v>57224.9</v>
      </c>
      <c r="M672" s="22">
        <f t="shared" si="2288"/>
        <v>57867.3</v>
      </c>
      <c r="N672" s="22">
        <f t="shared" si="2289"/>
        <v>57867.3</v>
      </c>
      <c r="O672" s="22">
        <f>O673+O679+O683</f>
        <v>0</v>
      </c>
      <c r="P672" s="22">
        <f>P673+P679+P683</f>
        <v>0</v>
      </c>
      <c r="Q672" s="22">
        <f>Q673+Q679+Q683</f>
        <v>0</v>
      </c>
      <c r="R672" s="22">
        <f t="shared" si="2290"/>
        <v>57224.9</v>
      </c>
      <c r="S672" s="22">
        <f t="shared" si="2291"/>
        <v>57867.3</v>
      </c>
      <c r="T672" s="22">
        <f t="shared" si="2292"/>
        <v>57867.3</v>
      </c>
      <c r="U672" s="22">
        <f>U673+U679+U683</f>
        <v>0</v>
      </c>
      <c r="V672" s="22">
        <f>V673+V679+V683</f>
        <v>0</v>
      </c>
      <c r="W672" s="22">
        <f>W673+W679+W683</f>
        <v>0</v>
      </c>
      <c r="X672" s="22">
        <f t="shared" si="2293"/>
        <v>57224.9</v>
      </c>
      <c r="Y672" s="22">
        <f t="shared" si="2294"/>
        <v>57867.3</v>
      </c>
      <c r="Z672" s="22">
        <f t="shared" si="2295"/>
        <v>57867.3</v>
      </c>
      <c r="AA672" s="22">
        <f>AA673+AA679+AA683</f>
        <v>0</v>
      </c>
      <c r="AB672" s="22">
        <f>AB673+AB679+AB683</f>
        <v>0</v>
      </c>
      <c r="AC672" s="22">
        <f>AC673+AC679+AC683</f>
        <v>0</v>
      </c>
      <c r="AD672" s="22">
        <f t="shared" si="2296"/>
        <v>57224.9</v>
      </c>
      <c r="AE672" s="22">
        <f t="shared" si="2297"/>
        <v>57867.3</v>
      </c>
      <c r="AF672" s="22">
        <f t="shared" si="2298"/>
        <v>57867.3</v>
      </c>
      <c r="AG672" s="22">
        <f>AG673+AG679+AG683</f>
        <v>0</v>
      </c>
      <c r="AH672" s="22">
        <f>AH673+AH679+AH683</f>
        <v>0</v>
      </c>
      <c r="AI672" s="22">
        <f>AI673+AI679+AI683</f>
        <v>0</v>
      </c>
      <c r="AJ672" s="22">
        <f t="shared" si="2299"/>
        <v>57224.9</v>
      </c>
      <c r="AK672" s="22">
        <f t="shared" si="2300"/>
        <v>57867.3</v>
      </c>
      <c r="AL672" s="22">
        <f t="shared" si="2301"/>
        <v>57867.3</v>
      </c>
      <c r="AM672" s="22">
        <f>AM673+AM679+AM683</f>
        <v>0</v>
      </c>
      <c r="AN672" s="22">
        <f>AN673+AN679+AN683</f>
        <v>0</v>
      </c>
      <c r="AO672" s="22">
        <f>AO673+AO679+AO683</f>
        <v>0</v>
      </c>
      <c r="AP672" s="22">
        <f t="shared" si="2302"/>
        <v>57224.9</v>
      </c>
      <c r="AQ672" s="22">
        <f t="shared" si="2303"/>
        <v>57867.3</v>
      </c>
      <c r="AR672" s="22">
        <f t="shared" si="2304"/>
        <v>57867.3</v>
      </c>
      <c r="AS672" s="22">
        <f>AS673+AS679+AS683</f>
        <v>0</v>
      </c>
      <c r="AT672" s="22">
        <f>AT673+AT679+AT683</f>
        <v>0</v>
      </c>
      <c r="AU672" s="22">
        <f>AU673+AU679+AU683</f>
        <v>0</v>
      </c>
      <c r="AV672" s="22">
        <f t="shared" si="2305"/>
        <v>57224.9</v>
      </c>
      <c r="AW672" s="22">
        <f t="shared" si="2306"/>
        <v>57867.3</v>
      </c>
      <c r="AX672" s="22">
        <f t="shared" si="2307"/>
        <v>57867.3</v>
      </c>
      <c r="AY672" s="22">
        <f>AY673+AY679+AY683</f>
        <v>1144.585</v>
      </c>
      <c r="AZ672" s="22">
        <f>AZ673+AZ679+AZ683</f>
        <v>0</v>
      </c>
      <c r="BA672" s="22">
        <f>BA673+BA679+BA683</f>
        <v>0</v>
      </c>
      <c r="BB672" s="22">
        <f t="shared" si="2308"/>
        <v>58369.485000000001</v>
      </c>
      <c r="BC672" s="22">
        <f t="shared" si="2309"/>
        <v>57867.3</v>
      </c>
      <c r="BD672" s="22">
        <f t="shared" si="2310"/>
        <v>57867.3</v>
      </c>
      <c r="BE672" s="22">
        <f>BE673+BE679+BE683</f>
        <v>0</v>
      </c>
      <c r="BF672" s="22">
        <f>BF673+BF679+BF683</f>
        <v>0</v>
      </c>
      <c r="BG672" s="22">
        <f>BG673+BG679+BG683</f>
        <v>0</v>
      </c>
      <c r="BH672" s="22">
        <f t="shared" si="2311"/>
        <v>58369.485000000001</v>
      </c>
      <c r="BI672" s="22">
        <f t="shared" si="2312"/>
        <v>57867.3</v>
      </c>
      <c r="BJ672" s="22">
        <f t="shared" si="2313"/>
        <v>57867.3</v>
      </c>
      <c r="BK672" s="22">
        <f>BK673+BK679+BK683</f>
        <v>0</v>
      </c>
      <c r="BL672" s="22">
        <f>BL673+BL679+BL683</f>
        <v>0</v>
      </c>
      <c r="BM672" s="22">
        <f>BM673+BM679+BM683</f>
        <v>0</v>
      </c>
      <c r="BN672" s="22">
        <f t="shared" si="2314"/>
        <v>58369.485000000001</v>
      </c>
      <c r="BO672" s="22">
        <f t="shared" si="2315"/>
        <v>57867.3</v>
      </c>
      <c r="BP672" s="22">
        <f t="shared" si="2316"/>
        <v>57867.3</v>
      </c>
      <c r="BQ672" s="22">
        <f>BQ673+BQ679+BQ683</f>
        <v>0</v>
      </c>
      <c r="BR672" s="22">
        <f>BR673+BR679+BR683</f>
        <v>0</v>
      </c>
      <c r="BS672" s="22">
        <f t="shared" si="2317"/>
        <v>58369.485000000001</v>
      </c>
      <c r="BT672" s="22">
        <f t="shared" si="2318"/>
        <v>57867.3</v>
      </c>
      <c r="BU672" s="22">
        <f t="shared" si="2319"/>
        <v>57867.3</v>
      </c>
      <c r="BV672" s="22">
        <f>BV673+BV679+BV683</f>
        <v>0</v>
      </c>
      <c r="BW672" s="22">
        <f>BW673+BW679+BW683</f>
        <v>0</v>
      </c>
      <c r="BX672" s="22">
        <f t="shared" si="2320"/>
        <v>58369.485000000001</v>
      </c>
      <c r="BY672" s="22">
        <f t="shared" si="2321"/>
        <v>57867.3</v>
      </c>
      <c r="BZ672" s="22">
        <f t="shared" si="2322"/>
        <v>57867.3</v>
      </c>
      <c r="CA672" s="22">
        <f>CA673+CA679+CA683</f>
        <v>31.642999999999997</v>
      </c>
      <c r="CB672" s="22">
        <f>CB673+CB679+CB683</f>
        <v>0</v>
      </c>
      <c r="CC672" s="22">
        <f>CC673+CC679+CC683</f>
        <v>0</v>
      </c>
      <c r="CD672" s="22">
        <f t="shared" si="2150"/>
        <v>58401.127999999997</v>
      </c>
      <c r="CE672" s="22">
        <f>CE673+CE679+CE683</f>
        <v>0</v>
      </c>
      <c r="CF672" s="34">
        <f t="shared" si="2323"/>
        <v>58401.127999999997</v>
      </c>
      <c r="CG672" s="22">
        <f t="shared" si="2151"/>
        <v>57867.3</v>
      </c>
      <c r="CH672" s="22">
        <f>CH673+CH679+CH683</f>
        <v>0</v>
      </c>
      <c r="CI672" s="22">
        <f t="shared" si="2324"/>
        <v>57867.3</v>
      </c>
      <c r="CJ672" s="22">
        <f t="shared" si="2152"/>
        <v>57867.3</v>
      </c>
      <c r="CK672" s="22">
        <f>CK673+CK679+CK683</f>
        <v>0</v>
      </c>
      <c r="CL672" s="22">
        <f t="shared" si="2325"/>
        <v>57867.3</v>
      </c>
      <c r="CM672" s="22">
        <f>CM673+CM679+CM683</f>
        <v>0</v>
      </c>
      <c r="CN672" s="15"/>
      <c r="CO672" s="35"/>
      <c r="CR672" s="5" t="s">
        <v>28</v>
      </c>
    </row>
    <row r="673" spans="1:99" ht="46.8" x14ac:dyDescent="0.3">
      <c r="A673" s="32" t="s">
        <v>416</v>
      </c>
      <c r="B673" s="16"/>
      <c r="C673" s="32"/>
      <c r="D673" s="32"/>
      <c r="E673" s="33" t="s">
        <v>130</v>
      </c>
      <c r="F673" s="22">
        <f t="shared" ref="F673:K673" si="2373">F674</f>
        <v>54369.1</v>
      </c>
      <c r="G673" s="22">
        <f t="shared" si="2373"/>
        <v>54990.400000000001</v>
      </c>
      <c r="H673" s="22">
        <f t="shared" si="2373"/>
        <v>54990.400000000001</v>
      </c>
      <c r="I673" s="22">
        <f t="shared" si="2373"/>
        <v>0</v>
      </c>
      <c r="J673" s="22">
        <f t="shared" si="2373"/>
        <v>0</v>
      </c>
      <c r="K673" s="22">
        <f t="shared" si="2373"/>
        <v>0</v>
      </c>
      <c r="L673" s="22">
        <f t="shared" si="2287"/>
        <v>54369.1</v>
      </c>
      <c r="M673" s="22">
        <f t="shared" si="2288"/>
        <v>54990.400000000001</v>
      </c>
      <c r="N673" s="22">
        <f t="shared" si="2289"/>
        <v>54990.400000000001</v>
      </c>
      <c r="O673" s="22">
        <f>O674</f>
        <v>0</v>
      </c>
      <c r="P673" s="22">
        <f>P674</f>
        <v>0</v>
      </c>
      <c r="Q673" s="22">
        <f>Q674</f>
        <v>0</v>
      </c>
      <c r="R673" s="22">
        <f t="shared" si="2290"/>
        <v>54369.1</v>
      </c>
      <c r="S673" s="22">
        <f t="shared" si="2291"/>
        <v>54990.400000000001</v>
      </c>
      <c r="T673" s="22">
        <f t="shared" si="2292"/>
        <v>54990.400000000001</v>
      </c>
      <c r="U673" s="22">
        <f>U674</f>
        <v>0</v>
      </c>
      <c r="V673" s="22">
        <f>V674</f>
        <v>0</v>
      </c>
      <c r="W673" s="22">
        <f>W674</f>
        <v>0</v>
      </c>
      <c r="X673" s="22">
        <f t="shared" si="2293"/>
        <v>54369.1</v>
      </c>
      <c r="Y673" s="22">
        <f t="shared" si="2294"/>
        <v>54990.400000000001</v>
      </c>
      <c r="Z673" s="22">
        <f t="shared" si="2295"/>
        <v>54990.400000000001</v>
      </c>
      <c r="AA673" s="22">
        <f>AA674</f>
        <v>0</v>
      </c>
      <c r="AB673" s="22">
        <f>AB674</f>
        <v>0</v>
      </c>
      <c r="AC673" s="22">
        <f>AC674</f>
        <v>0</v>
      </c>
      <c r="AD673" s="22">
        <f t="shared" si="2296"/>
        <v>54369.1</v>
      </c>
      <c r="AE673" s="22">
        <f t="shared" si="2297"/>
        <v>54990.400000000001</v>
      </c>
      <c r="AF673" s="22">
        <f t="shared" si="2298"/>
        <v>54990.400000000001</v>
      </c>
      <c r="AG673" s="22">
        <f>AG674</f>
        <v>0</v>
      </c>
      <c r="AH673" s="22">
        <f>AH674</f>
        <v>0</v>
      </c>
      <c r="AI673" s="22">
        <f>AI674</f>
        <v>0</v>
      </c>
      <c r="AJ673" s="22">
        <f t="shared" si="2299"/>
        <v>54369.1</v>
      </c>
      <c r="AK673" s="22">
        <f t="shared" si="2300"/>
        <v>54990.400000000001</v>
      </c>
      <c r="AL673" s="22">
        <f t="shared" si="2301"/>
        <v>54990.400000000001</v>
      </c>
      <c r="AM673" s="22">
        <f>AM674</f>
        <v>0</v>
      </c>
      <c r="AN673" s="22">
        <f>AN674</f>
        <v>0</v>
      </c>
      <c r="AO673" s="22">
        <f>AO674</f>
        <v>0</v>
      </c>
      <c r="AP673" s="22">
        <f t="shared" si="2302"/>
        <v>54369.1</v>
      </c>
      <c r="AQ673" s="22">
        <f t="shared" si="2303"/>
        <v>54990.400000000001</v>
      </c>
      <c r="AR673" s="22">
        <f t="shared" si="2304"/>
        <v>54990.400000000001</v>
      </c>
      <c r="AS673" s="22">
        <f>AS674</f>
        <v>0</v>
      </c>
      <c r="AT673" s="22">
        <f>AT674</f>
        <v>0</v>
      </c>
      <c r="AU673" s="22">
        <f>AU674</f>
        <v>0</v>
      </c>
      <c r="AV673" s="22">
        <f t="shared" si="2305"/>
        <v>54369.1</v>
      </c>
      <c r="AW673" s="22">
        <f t="shared" si="2306"/>
        <v>54990.400000000001</v>
      </c>
      <c r="AX673" s="22">
        <f t="shared" si="2307"/>
        <v>54990.400000000001</v>
      </c>
      <c r="AY673" s="22">
        <f>AY674</f>
        <v>750.51499999999999</v>
      </c>
      <c r="AZ673" s="22">
        <f>AZ674</f>
        <v>0</v>
      </c>
      <c r="BA673" s="22">
        <f>BA674</f>
        <v>0</v>
      </c>
      <c r="BB673" s="22">
        <f t="shared" si="2308"/>
        <v>55119.614999999998</v>
      </c>
      <c r="BC673" s="22">
        <f t="shared" si="2309"/>
        <v>54990.400000000001</v>
      </c>
      <c r="BD673" s="22">
        <f t="shared" si="2310"/>
        <v>54990.400000000001</v>
      </c>
      <c r="BE673" s="22">
        <f>BE674</f>
        <v>0</v>
      </c>
      <c r="BF673" s="22">
        <f>BF674</f>
        <v>0</v>
      </c>
      <c r="BG673" s="22">
        <f>BG674</f>
        <v>0</v>
      </c>
      <c r="BH673" s="22">
        <f t="shared" si="2311"/>
        <v>55119.614999999998</v>
      </c>
      <c r="BI673" s="22">
        <f t="shared" si="2312"/>
        <v>54990.400000000001</v>
      </c>
      <c r="BJ673" s="22">
        <f t="shared" si="2313"/>
        <v>54990.400000000001</v>
      </c>
      <c r="BK673" s="22">
        <f>BK674</f>
        <v>0</v>
      </c>
      <c r="BL673" s="22">
        <f>BL674</f>
        <v>0</v>
      </c>
      <c r="BM673" s="22">
        <f>BM674</f>
        <v>0</v>
      </c>
      <c r="BN673" s="22">
        <f t="shared" si="2314"/>
        <v>55119.614999999998</v>
      </c>
      <c r="BO673" s="22">
        <f t="shared" si="2315"/>
        <v>54990.400000000001</v>
      </c>
      <c r="BP673" s="22">
        <f t="shared" si="2316"/>
        <v>54990.400000000001</v>
      </c>
      <c r="BQ673" s="22">
        <f>BQ674</f>
        <v>0</v>
      </c>
      <c r="BR673" s="22">
        <f>BR674</f>
        <v>0</v>
      </c>
      <c r="BS673" s="22">
        <f t="shared" si="2317"/>
        <v>55119.614999999998</v>
      </c>
      <c r="BT673" s="22">
        <f t="shared" si="2318"/>
        <v>54990.400000000001</v>
      </c>
      <c r="BU673" s="22">
        <f t="shared" si="2319"/>
        <v>54990.400000000001</v>
      </c>
      <c r="BV673" s="22">
        <f>BV674</f>
        <v>0</v>
      </c>
      <c r="BW673" s="22">
        <f>BW674</f>
        <v>0</v>
      </c>
      <c r="BX673" s="22">
        <f t="shared" si="2320"/>
        <v>55119.614999999998</v>
      </c>
      <c r="BY673" s="22">
        <f t="shared" si="2321"/>
        <v>54990.400000000001</v>
      </c>
      <c r="BZ673" s="22">
        <f t="shared" si="2322"/>
        <v>54990.400000000001</v>
      </c>
      <c r="CA673" s="22">
        <f>CA674</f>
        <v>52.780999999999999</v>
      </c>
      <c r="CB673" s="22">
        <f>CB674</f>
        <v>0</v>
      </c>
      <c r="CC673" s="22">
        <f>CC674</f>
        <v>0</v>
      </c>
      <c r="CD673" s="22">
        <f t="shared" si="2150"/>
        <v>55172.396000000001</v>
      </c>
      <c r="CE673" s="22">
        <f>CE674</f>
        <v>0</v>
      </c>
      <c r="CF673" s="34">
        <f t="shared" si="2323"/>
        <v>55172.396000000001</v>
      </c>
      <c r="CG673" s="22">
        <f t="shared" si="2151"/>
        <v>54990.400000000001</v>
      </c>
      <c r="CH673" s="22">
        <f>CH674</f>
        <v>0</v>
      </c>
      <c r="CI673" s="22">
        <f t="shared" si="2324"/>
        <v>54990.400000000001</v>
      </c>
      <c r="CJ673" s="22">
        <f t="shared" si="2152"/>
        <v>54990.400000000001</v>
      </c>
      <c r="CK673" s="22">
        <f>CK674</f>
        <v>0</v>
      </c>
      <c r="CL673" s="22">
        <f t="shared" si="2325"/>
        <v>54990.400000000001</v>
      </c>
      <c r="CM673" s="22">
        <f>CM674</f>
        <v>0</v>
      </c>
      <c r="CN673" s="15"/>
      <c r="CO673" s="35"/>
      <c r="CU673" s="5" t="s">
        <v>31</v>
      </c>
    </row>
    <row r="674" spans="1:99" ht="46.8" x14ac:dyDescent="0.3">
      <c r="A674" s="32" t="s">
        <v>416</v>
      </c>
      <c r="B674" s="16">
        <v>600</v>
      </c>
      <c r="C674" s="32"/>
      <c r="D674" s="32"/>
      <c r="E674" s="33" t="s">
        <v>45</v>
      </c>
      <c r="F674" s="22">
        <f t="shared" ref="F674:K674" si="2374">F675+F677</f>
        <v>54369.1</v>
      </c>
      <c r="G674" s="22">
        <f t="shared" si="2374"/>
        <v>54990.400000000001</v>
      </c>
      <c r="H674" s="22">
        <f t="shared" si="2374"/>
        <v>54990.400000000001</v>
      </c>
      <c r="I674" s="22">
        <f t="shared" si="2374"/>
        <v>0</v>
      </c>
      <c r="J674" s="22">
        <f t="shared" si="2374"/>
        <v>0</v>
      </c>
      <c r="K674" s="22">
        <f t="shared" si="2374"/>
        <v>0</v>
      </c>
      <c r="L674" s="22">
        <f t="shared" si="2287"/>
        <v>54369.1</v>
      </c>
      <c r="M674" s="22">
        <f t="shared" si="2288"/>
        <v>54990.400000000001</v>
      </c>
      <c r="N674" s="22">
        <f t="shared" si="2289"/>
        <v>54990.400000000001</v>
      </c>
      <c r="O674" s="22">
        <f>O675+O677</f>
        <v>0</v>
      </c>
      <c r="P674" s="22">
        <f>P675+P677</f>
        <v>0</v>
      </c>
      <c r="Q674" s="22">
        <f>Q675+Q677</f>
        <v>0</v>
      </c>
      <c r="R674" s="22">
        <f t="shared" si="2290"/>
        <v>54369.1</v>
      </c>
      <c r="S674" s="22">
        <f t="shared" si="2291"/>
        <v>54990.400000000001</v>
      </c>
      <c r="T674" s="22">
        <f t="shared" si="2292"/>
        <v>54990.400000000001</v>
      </c>
      <c r="U674" s="22">
        <f>U675+U677</f>
        <v>0</v>
      </c>
      <c r="V674" s="22">
        <f>V675+V677</f>
        <v>0</v>
      </c>
      <c r="W674" s="22">
        <f>W675+W677</f>
        <v>0</v>
      </c>
      <c r="X674" s="22">
        <f t="shared" si="2293"/>
        <v>54369.1</v>
      </c>
      <c r="Y674" s="22">
        <f t="shared" si="2294"/>
        <v>54990.400000000001</v>
      </c>
      <c r="Z674" s="22">
        <f t="shared" si="2295"/>
        <v>54990.400000000001</v>
      </c>
      <c r="AA674" s="22">
        <f>AA675+AA677</f>
        <v>0</v>
      </c>
      <c r="AB674" s="22">
        <f>AB675+AB677</f>
        <v>0</v>
      </c>
      <c r="AC674" s="22">
        <f>AC675+AC677</f>
        <v>0</v>
      </c>
      <c r="AD674" s="22">
        <f t="shared" si="2296"/>
        <v>54369.1</v>
      </c>
      <c r="AE674" s="22">
        <f t="shared" si="2297"/>
        <v>54990.400000000001</v>
      </c>
      <c r="AF674" s="22">
        <f t="shared" si="2298"/>
        <v>54990.400000000001</v>
      </c>
      <c r="AG674" s="22">
        <f>AG675+AG677</f>
        <v>0</v>
      </c>
      <c r="AH674" s="22">
        <f>AH675+AH677</f>
        <v>0</v>
      </c>
      <c r="AI674" s="22">
        <f>AI675+AI677</f>
        <v>0</v>
      </c>
      <c r="AJ674" s="22">
        <f t="shared" si="2299"/>
        <v>54369.1</v>
      </c>
      <c r="AK674" s="22">
        <f t="shared" si="2300"/>
        <v>54990.400000000001</v>
      </c>
      <c r="AL674" s="22">
        <f t="shared" si="2301"/>
        <v>54990.400000000001</v>
      </c>
      <c r="AM674" s="22">
        <f>AM675+AM677</f>
        <v>0</v>
      </c>
      <c r="AN674" s="22">
        <f>AN675+AN677</f>
        <v>0</v>
      </c>
      <c r="AO674" s="22">
        <f>AO675+AO677</f>
        <v>0</v>
      </c>
      <c r="AP674" s="22">
        <f t="shared" si="2302"/>
        <v>54369.1</v>
      </c>
      <c r="AQ674" s="22">
        <f t="shared" si="2303"/>
        <v>54990.400000000001</v>
      </c>
      <c r="AR674" s="22">
        <f t="shared" si="2304"/>
        <v>54990.400000000001</v>
      </c>
      <c r="AS674" s="22">
        <f>AS675+AS677</f>
        <v>0</v>
      </c>
      <c r="AT674" s="22">
        <f>AT675+AT677</f>
        <v>0</v>
      </c>
      <c r="AU674" s="22">
        <f>AU675+AU677</f>
        <v>0</v>
      </c>
      <c r="AV674" s="22">
        <f t="shared" si="2305"/>
        <v>54369.1</v>
      </c>
      <c r="AW674" s="22">
        <f t="shared" si="2306"/>
        <v>54990.400000000001</v>
      </c>
      <c r="AX674" s="22">
        <f t="shared" si="2307"/>
        <v>54990.400000000001</v>
      </c>
      <c r="AY674" s="22">
        <f>AY675+AY677</f>
        <v>750.51499999999999</v>
      </c>
      <c r="AZ674" s="22">
        <f>AZ675+AZ677</f>
        <v>0</v>
      </c>
      <c r="BA674" s="22">
        <f>BA675+BA677</f>
        <v>0</v>
      </c>
      <c r="BB674" s="22">
        <f t="shared" si="2308"/>
        <v>55119.614999999998</v>
      </c>
      <c r="BC674" s="22">
        <f t="shared" si="2309"/>
        <v>54990.400000000001</v>
      </c>
      <c r="BD674" s="22">
        <f t="shared" si="2310"/>
        <v>54990.400000000001</v>
      </c>
      <c r="BE674" s="22">
        <f>BE675+BE677</f>
        <v>0</v>
      </c>
      <c r="BF674" s="22">
        <f>BF675+BF677</f>
        <v>0</v>
      </c>
      <c r="BG674" s="22">
        <f>BG675+BG677</f>
        <v>0</v>
      </c>
      <c r="BH674" s="22">
        <f t="shared" si="2311"/>
        <v>55119.614999999998</v>
      </c>
      <c r="BI674" s="22">
        <f t="shared" si="2312"/>
        <v>54990.400000000001</v>
      </c>
      <c r="BJ674" s="22">
        <f t="shared" si="2313"/>
        <v>54990.400000000001</v>
      </c>
      <c r="BK674" s="22">
        <f>BK675+BK677</f>
        <v>0</v>
      </c>
      <c r="BL674" s="22">
        <f>BL675+BL677</f>
        <v>0</v>
      </c>
      <c r="BM674" s="22">
        <f>BM675+BM677</f>
        <v>0</v>
      </c>
      <c r="BN674" s="22">
        <f t="shared" si="2314"/>
        <v>55119.614999999998</v>
      </c>
      <c r="BO674" s="22">
        <f t="shared" si="2315"/>
        <v>54990.400000000001</v>
      </c>
      <c r="BP674" s="22">
        <f t="shared" si="2316"/>
        <v>54990.400000000001</v>
      </c>
      <c r="BQ674" s="22">
        <f>BQ675+BQ677</f>
        <v>0</v>
      </c>
      <c r="BR674" s="22">
        <f>BR675+BR677</f>
        <v>0</v>
      </c>
      <c r="BS674" s="22">
        <f t="shared" si="2317"/>
        <v>55119.614999999998</v>
      </c>
      <c r="BT674" s="22">
        <f t="shared" si="2318"/>
        <v>54990.400000000001</v>
      </c>
      <c r="BU674" s="22">
        <f t="shared" si="2319"/>
        <v>54990.400000000001</v>
      </c>
      <c r="BV674" s="22">
        <f>BV675+BV677</f>
        <v>0</v>
      </c>
      <c r="BW674" s="22">
        <f>BW675+BW677</f>
        <v>0</v>
      </c>
      <c r="BX674" s="22">
        <f t="shared" si="2320"/>
        <v>55119.614999999998</v>
      </c>
      <c r="BY674" s="22">
        <f t="shared" si="2321"/>
        <v>54990.400000000001</v>
      </c>
      <c r="BZ674" s="22">
        <f t="shared" si="2322"/>
        <v>54990.400000000001</v>
      </c>
      <c r="CA674" s="22">
        <f>CA675+CA677</f>
        <v>52.780999999999999</v>
      </c>
      <c r="CB674" s="22">
        <f>CB675+CB677</f>
        <v>0</v>
      </c>
      <c r="CC674" s="22">
        <f>CC675+CC677</f>
        <v>0</v>
      </c>
      <c r="CD674" s="22">
        <f t="shared" si="2150"/>
        <v>55172.396000000001</v>
      </c>
      <c r="CE674" s="22">
        <f>CE675+CE677</f>
        <v>0</v>
      </c>
      <c r="CF674" s="34">
        <f t="shared" si="2323"/>
        <v>55172.396000000001</v>
      </c>
      <c r="CG674" s="22">
        <f t="shared" si="2151"/>
        <v>54990.400000000001</v>
      </c>
      <c r="CH674" s="22">
        <f>CH675+CH677</f>
        <v>0</v>
      </c>
      <c r="CI674" s="22">
        <f t="shared" si="2324"/>
        <v>54990.400000000001</v>
      </c>
      <c r="CJ674" s="22">
        <f t="shared" si="2152"/>
        <v>54990.400000000001</v>
      </c>
      <c r="CK674" s="22">
        <f>CK675+CK677</f>
        <v>0</v>
      </c>
      <c r="CL674" s="22">
        <f t="shared" si="2325"/>
        <v>54990.400000000001</v>
      </c>
      <c r="CM674" s="22">
        <f>CM675+CM677</f>
        <v>0</v>
      </c>
      <c r="CN674" s="15"/>
      <c r="CO674" s="35"/>
      <c r="CS674" s="5" t="s">
        <v>29</v>
      </c>
    </row>
    <row r="675" spans="1:99" x14ac:dyDescent="0.3">
      <c r="A675" s="32" t="s">
        <v>416</v>
      </c>
      <c r="B675" s="16">
        <v>610</v>
      </c>
      <c r="C675" s="32"/>
      <c r="D675" s="32"/>
      <c r="E675" s="33" t="s">
        <v>104</v>
      </c>
      <c r="F675" s="22">
        <f t="shared" ref="F675:K675" si="2375">F676</f>
        <v>3292</v>
      </c>
      <c r="G675" s="22">
        <f t="shared" si="2375"/>
        <v>3329.9</v>
      </c>
      <c r="H675" s="22">
        <f t="shared" si="2375"/>
        <v>3329.9</v>
      </c>
      <c r="I675" s="22">
        <f t="shared" si="2375"/>
        <v>0</v>
      </c>
      <c r="J675" s="22">
        <f t="shared" si="2375"/>
        <v>0</v>
      </c>
      <c r="K675" s="22">
        <f t="shared" si="2375"/>
        <v>0</v>
      </c>
      <c r="L675" s="22">
        <f t="shared" si="2287"/>
        <v>3292</v>
      </c>
      <c r="M675" s="22">
        <f t="shared" si="2288"/>
        <v>3329.9</v>
      </c>
      <c r="N675" s="22">
        <f t="shared" si="2289"/>
        <v>3329.9</v>
      </c>
      <c r="O675" s="22">
        <f>O676</f>
        <v>0</v>
      </c>
      <c r="P675" s="22">
        <f>P676</f>
        <v>0</v>
      </c>
      <c r="Q675" s="22">
        <f>Q676</f>
        <v>0</v>
      </c>
      <c r="R675" s="22">
        <f t="shared" si="2290"/>
        <v>3292</v>
      </c>
      <c r="S675" s="22">
        <f t="shared" si="2291"/>
        <v>3329.9</v>
      </c>
      <c r="T675" s="22">
        <f t="shared" si="2292"/>
        <v>3329.9</v>
      </c>
      <c r="U675" s="22">
        <f>U676</f>
        <v>0</v>
      </c>
      <c r="V675" s="22">
        <f>V676</f>
        <v>0</v>
      </c>
      <c r="W675" s="22">
        <f>W676</f>
        <v>0</v>
      </c>
      <c r="X675" s="22">
        <f t="shared" si="2293"/>
        <v>3292</v>
      </c>
      <c r="Y675" s="22">
        <f t="shared" si="2294"/>
        <v>3329.9</v>
      </c>
      <c r="Z675" s="22">
        <f t="shared" si="2295"/>
        <v>3329.9</v>
      </c>
      <c r="AA675" s="22">
        <f>AA676</f>
        <v>0</v>
      </c>
      <c r="AB675" s="22">
        <f>AB676</f>
        <v>0</v>
      </c>
      <c r="AC675" s="22">
        <f>AC676</f>
        <v>0</v>
      </c>
      <c r="AD675" s="22">
        <f t="shared" si="2296"/>
        <v>3292</v>
      </c>
      <c r="AE675" s="22">
        <f t="shared" si="2297"/>
        <v>3329.9</v>
      </c>
      <c r="AF675" s="22">
        <f t="shared" si="2298"/>
        <v>3329.9</v>
      </c>
      <c r="AG675" s="22">
        <f>AG676</f>
        <v>0</v>
      </c>
      <c r="AH675" s="22">
        <f>AH676</f>
        <v>0</v>
      </c>
      <c r="AI675" s="22">
        <f>AI676</f>
        <v>0</v>
      </c>
      <c r="AJ675" s="22">
        <f t="shared" si="2299"/>
        <v>3292</v>
      </c>
      <c r="AK675" s="22">
        <f t="shared" si="2300"/>
        <v>3329.9</v>
      </c>
      <c r="AL675" s="22">
        <f t="shared" si="2301"/>
        <v>3329.9</v>
      </c>
      <c r="AM675" s="22">
        <f>AM676</f>
        <v>0</v>
      </c>
      <c r="AN675" s="22">
        <f>AN676</f>
        <v>0</v>
      </c>
      <c r="AO675" s="22">
        <f>AO676</f>
        <v>0</v>
      </c>
      <c r="AP675" s="22">
        <f t="shared" si="2302"/>
        <v>3292</v>
      </c>
      <c r="AQ675" s="22">
        <f t="shared" si="2303"/>
        <v>3329.9</v>
      </c>
      <c r="AR675" s="22">
        <f t="shared" si="2304"/>
        <v>3329.9</v>
      </c>
      <c r="AS675" s="22">
        <f>AS676</f>
        <v>0</v>
      </c>
      <c r="AT675" s="22">
        <f>AT676</f>
        <v>0</v>
      </c>
      <c r="AU675" s="22">
        <f>AU676</f>
        <v>0</v>
      </c>
      <c r="AV675" s="22">
        <f t="shared" si="2305"/>
        <v>3292</v>
      </c>
      <c r="AW675" s="22">
        <f t="shared" si="2306"/>
        <v>3329.9</v>
      </c>
      <c r="AX675" s="22">
        <f t="shared" si="2307"/>
        <v>3329.9</v>
      </c>
      <c r="AY675" s="22">
        <f>AY676</f>
        <v>0</v>
      </c>
      <c r="AZ675" s="22">
        <f>AZ676</f>
        <v>0</v>
      </c>
      <c r="BA675" s="22">
        <f>BA676</f>
        <v>0</v>
      </c>
      <c r="BB675" s="22">
        <f t="shared" si="2308"/>
        <v>3292</v>
      </c>
      <c r="BC675" s="22">
        <f t="shared" si="2309"/>
        <v>3329.9</v>
      </c>
      <c r="BD675" s="22">
        <f t="shared" si="2310"/>
        <v>3329.9</v>
      </c>
      <c r="BE675" s="22">
        <f>BE676</f>
        <v>0</v>
      </c>
      <c r="BF675" s="22">
        <f>BF676</f>
        <v>0</v>
      </c>
      <c r="BG675" s="22">
        <f>BG676</f>
        <v>0</v>
      </c>
      <c r="BH675" s="22">
        <f t="shared" si="2311"/>
        <v>3292</v>
      </c>
      <c r="BI675" s="22">
        <f t="shared" si="2312"/>
        <v>3329.9</v>
      </c>
      <c r="BJ675" s="22">
        <f t="shared" si="2313"/>
        <v>3329.9</v>
      </c>
      <c r="BK675" s="22">
        <f>BK676</f>
        <v>0</v>
      </c>
      <c r="BL675" s="22">
        <f>BL676</f>
        <v>0</v>
      </c>
      <c r="BM675" s="22">
        <f>BM676</f>
        <v>0</v>
      </c>
      <c r="BN675" s="22">
        <f t="shared" si="2314"/>
        <v>3292</v>
      </c>
      <c r="BO675" s="22">
        <f t="shared" si="2315"/>
        <v>3329.9</v>
      </c>
      <c r="BP675" s="22">
        <f t="shared" si="2316"/>
        <v>3329.9</v>
      </c>
      <c r="BQ675" s="22">
        <f>BQ676</f>
        <v>0</v>
      </c>
      <c r="BR675" s="22">
        <f>BR676</f>
        <v>0</v>
      </c>
      <c r="BS675" s="22">
        <f t="shared" si="2317"/>
        <v>3292</v>
      </c>
      <c r="BT675" s="22">
        <f t="shared" si="2318"/>
        <v>3329.9</v>
      </c>
      <c r="BU675" s="22">
        <f t="shared" si="2319"/>
        <v>3329.9</v>
      </c>
      <c r="BV675" s="22">
        <f>BV676</f>
        <v>0</v>
      </c>
      <c r="BW675" s="22">
        <f>BW676</f>
        <v>0</v>
      </c>
      <c r="BX675" s="22">
        <f t="shared" si="2320"/>
        <v>3292</v>
      </c>
      <c r="BY675" s="22">
        <f t="shared" si="2321"/>
        <v>3329.9</v>
      </c>
      <c r="BZ675" s="22">
        <f t="shared" si="2322"/>
        <v>3329.9</v>
      </c>
      <c r="CA675" s="22">
        <f>CA676</f>
        <v>52.780999999999999</v>
      </c>
      <c r="CB675" s="22">
        <f>CB676</f>
        <v>0</v>
      </c>
      <c r="CC675" s="22">
        <f>CC676</f>
        <v>0</v>
      </c>
      <c r="CD675" s="22">
        <f t="shared" si="2150"/>
        <v>3344.7809999999999</v>
      </c>
      <c r="CE675" s="22">
        <f>CE676</f>
        <v>0</v>
      </c>
      <c r="CF675" s="34">
        <f t="shared" si="2323"/>
        <v>3344.7809999999999</v>
      </c>
      <c r="CG675" s="22">
        <f t="shared" si="2151"/>
        <v>3329.9</v>
      </c>
      <c r="CH675" s="22">
        <f>CH676</f>
        <v>0</v>
      </c>
      <c r="CI675" s="22">
        <f t="shared" si="2324"/>
        <v>3329.9</v>
      </c>
      <c r="CJ675" s="22">
        <f t="shared" si="2152"/>
        <v>3329.9</v>
      </c>
      <c r="CK675" s="22">
        <f>CK676</f>
        <v>0</v>
      </c>
      <c r="CL675" s="22">
        <f t="shared" si="2325"/>
        <v>3329.9</v>
      </c>
      <c r="CM675" s="22">
        <f>CM676</f>
        <v>0</v>
      </c>
      <c r="CN675" s="15"/>
      <c r="CO675" s="35"/>
      <c r="CT675" s="5" t="s">
        <v>30</v>
      </c>
    </row>
    <row r="676" spans="1:99" x14ac:dyDescent="0.3">
      <c r="A676" s="32" t="s">
        <v>416</v>
      </c>
      <c r="B676" s="16">
        <v>610</v>
      </c>
      <c r="C676" s="32" t="s">
        <v>47</v>
      </c>
      <c r="D676" s="32" t="s">
        <v>105</v>
      </c>
      <c r="E676" s="33" t="s">
        <v>106</v>
      </c>
      <c r="F676" s="22">
        <v>3292</v>
      </c>
      <c r="G676" s="22">
        <v>3329.9</v>
      </c>
      <c r="H676" s="22">
        <v>3329.9</v>
      </c>
      <c r="I676" s="22"/>
      <c r="J676" s="22"/>
      <c r="K676" s="22"/>
      <c r="L676" s="22">
        <f t="shared" si="2287"/>
        <v>3292</v>
      </c>
      <c r="M676" s="22">
        <f t="shared" si="2288"/>
        <v>3329.9</v>
      </c>
      <c r="N676" s="22">
        <f t="shared" si="2289"/>
        <v>3329.9</v>
      </c>
      <c r="O676" s="22"/>
      <c r="P676" s="22"/>
      <c r="Q676" s="22"/>
      <c r="R676" s="22">
        <f t="shared" si="2290"/>
        <v>3292</v>
      </c>
      <c r="S676" s="22">
        <f t="shared" si="2291"/>
        <v>3329.9</v>
      </c>
      <c r="T676" s="22">
        <f t="shared" si="2292"/>
        <v>3329.9</v>
      </c>
      <c r="U676" s="22"/>
      <c r="V676" s="22"/>
      <c r="W676" s="22"/>
      <c r="X676" s="22">
        <f t="shared" si="2293"/>
        <v>3292</v>
      </c>
      <c r="Y676" s="22">
        <f t="shared" si="2294"/>
        <v>3329.9</v>
      </c>
      <c r="Z676" s="22">
        <f t="shared" si="2295"/>
        <v>3329.9</v>
      </c>
      <c r="AA676" s="22"/>
      <c r="AB676" s="22"/>
      <c r="AC676" s="22"/>
      <c r="AD676" s="22">
        <f t="shared" si="2296"/>
        <v>3292</v>
      </c>
      <c r="AE676" s="22">
        <f t="shared" si="2297"/>
        <v>3329.9</v>
      </c>
      <c r="AF676" s="22">
        <f t="shared" si="2298"/>
        <v>3329.9</v>
      </c>
      <c r="AG676" s="22"/>
      <c r="AH676" s="22"/>
      <c r="AI676" s="22"/>
      <c r="AJ676" s="22">
        <f t="shared" si="2299"/>
        <v>3292</v>
      </c>
      <c r="AK676" s="22">
        <f t="shared" si="2300"/>
        <v>3329.9</v>
      </c>
      <c r="AL676" s="22">
        <f t="shared" si="2301"/>
        <v>3329.9</v>
      </c>
      <c r="AM676" s="22"/>
      <c r="AN676" s="22"/>
      <c r="AO676" s="22"/>
      <c r="AP676" s="22">
        <f t="shared" si="2302"/>
        <v>3292</v>
      </c>
      <c r="AQ676" s="22">
        <f t="shared" si="2303"/>
        <v>3329.9</v>
      </c>
      <c r="AR676" s="22">
        <f t="shared" si="2304"/>
        <v>3329.9</v>
      </c>
      <c r="AS676" s="22"/>
      <c r="AT676" s="22"/>
      <c r="AU676" s="22"/>
      <c r="AV676" s="22">
        <f t="shared" si="2305"/>
        <v>3292</v>
      </c>
      <c r="AW676" s="22">
        <f t="shared" si="2306"/>
        <v>3329.9</v>
      </c>
      <c r="AX676" s="22">
        <f t="shared" si="2307"/>
        <v>3329.9</v>
      </c>
      <c r="AY676" s="22"/>
      <c r="AZ676" s="22"/>
      <c r="BA676" s="22"/>
      <c r="BB676" s="22">
        <f t="shared" si="2308"/>
        <v>3292</v>
      </c>
      <c r="BC676" s="22">
        <f t="shared" si="2309"/>
        <v>3329.9</v>
      </c>
      <c r="BD676" s="22">
        <f t="shared" si="2310"/>
        <v>3329.9</v>
      </c>
      <c r="BE676" s="22"/>
      <c r="BF676" s="22"/>
      <c r="BG676" s="22"/>
      <c r="BH676" s="22">
        <f t="shared" si="2311"/>
        <v>3292</v>
      </c>
      <c r="BI676" s="22">
        <f t="shared" si="2312"/>
        <v>3329.9</v>
      </c>
      <c r="BJ676" s="22">
        <f t="shared" si="2313"/>
        <v>3329.9</v>
      </c>
      <c r="BK676" s="22"/>
      <c r="BL676" s="22"/>
      <c r="BM676" s="22"/>
      <c r="BN676" s="22">
        <f t="shared" si="2314"/>
        <v>3292</v>
      </c>
      <c r="BO676" s="22">
        <f t="shared" si="2315"/>
        <v>3329.9</v>
      </c>
      <c r="BP676" s="22">
        <f t="shared" si="2316"/>
        <v>3329.9</v>
      </c>
      <c r="BQ676" s="22"/>
      <c r="BR676" s="22"/>
      <c r="BS676" s="22">
        <f t="shared" si="2317"/>
        <v>3292</v>
      </c>
      <c r="BT676" s="22">
        <f t="shared" si="2318"/>
        <v>3329.9</v>
      </c>
      <c r="BU676" s="22">
        <f t="shared" si="2319"/>
        <v>3329.9</v>
      </c>
      <c r="BV676" s="22"/>
      <c r="BW676" s="22"/>
      <c r="BX676" s="22">
        <f t="shared" si="2320"/>
        <v>3292</v>
      </c>
      <c r="BY676" s="22">
        <f t="shared" si="2321"/>
        <v>3329.9</v>
      </c>
      <c r="BZ676" s="22">
        <f t="shared" si="2322"/>
        <v>3329.9</v>
      </c>
      <c r="CA676" s="22">
        <v>52.780999999999999</v>
      </c>
      <c r="CB676" s="22"/>
      <c r="CC676" s="22"/>
      <c r="CD676" s="22">
        <f t="shared" si="2150"/>
        <v>3344.7809999999999</v>
      </c>
      <c r="CE676" s="22"/>
      <c r="CF676" s="34">
        <f t="shared" si="2323"/>
        <v>3344.7809999999999</v>
      </c>
      <c r="CG676" s="22">
        <f t="shared" si="2151"/>
        <v>3329.9</v>
      </c>
      <c r="CH676" s="22"/>
      <c r="CI676" s="22">
        <f t="shared" si="2324"/>
        <v>3329.9</v>
      </c>
      <c r="CJ676" s="22">
        <f t="shared" si="2152"/>
        <v>3329.9</v>
      </c>
      <c r="CK676" s="22"/>
      <c r="CL676" s="22">
        <f t="shared" si="2325"/>
        <v>3329.9</v>
      </c>
      <c r="CM676" s="22"/>
      <c r="CN676" s="15"/>
      <c r="CO676" s="35"/>
    </row>
    <row r="677" spans="1:99" x14ac:dyDescent="0.3">
      <c r="A677" s="32" t="s">
        <v>416</v>
      </c>
      <c r="B677" s="16">
        <v>620</v>
      </c>
      <c r="C677" s="32"/>
      <c r="D677" s="32"/>
      <c r="E677" s="33" t="s">
        <v>46</v>
      </c>
      <c r="F677" s="22">
        <f t="shared" ref="F677:K677" si="2376">F678</f>
        <v>51077.1</v>
      </c>
      <c r="G677" s="22">
        <f t="shared" si="2376"/>
        <v>51660.5</v>
      </c>
      <c r="H677" s="22">
        <f t="shared" si="2376"/>
        <v>51660.5</v>
      </c>
      <c r="I677" s="22">
        <f t="shared" si="2376"/>
        <v>0</v>
      </c>
      <c r="J677" s="22">
        <f t="shared" si="2376"/>
        <v>0</v>
      </c>
      <c r="K677" s="22">
        <f t="shared" si="2376"/>
        <v>0</v>
      </c>
      <c r="L677" s="22">
        <f t="shared" si="2287"/>
        <v>51077.1</v>
      </c>
      <c r="M677" s="22">
        <f t="shared" si="2288"/>
        <v>51660.5</v>
      </c>
      <c r="N677" s="22">
        <f t="shared" si="2289"/>
        <v>51660.5</v>
      </c>
      <c r="O677" s="22">
        <f>O678</f>
        <v>0</v>
      </c>
      <c r="P677" s="22">
        <f>P678</f>
        <v>0</v>
      </c>
      <c r="Q677" s="22">
        <f>Q678</f>
        <v>0</v>
      </c>
      <c r="R677" s="22">
        <f t="shared" si="2290"/>
        <v>51077.1</v>
      </c>
      <c r="S677" s="22">
        <f t="shared" si="2291"/>
        <v>51660.5</v>
      </c>
      <c r="T677" s="22">
        <f t="shared" si="2292"/>
        <v>51660.5</v>
      </c>
      <c r="U677" s="22">
        <f>U678</f>
        <v>0</v>
      </c>
      <c r="V677" s="22">
        <f>V678</f>
        <v>0</v>
      </c>
      <c r="W677" s="22">
        <f>W678</f>
        <v>0</v>
      </c>
      <c r="X677" s="22">
        <f t="shared" si="2293"/>
        <v>51077.1</v>
      </c>
      <c r="Y677" s="22">
        <f t="shared" si="2294"/>
        <v>51660.5</v>
      </c>
      <c r="Z677" s="22">
        <f t="shared" si="2295"/>
        <v>51660.5</v>
      </c>
      <c r="AA677" s="22">
        <f>AA678</f>
        <v>0</v>
      </c>
      <c r="AB677" s="22">
        <f>AB678</f>
        <v>0</v>
      </c>
      <c r="AC677" s="22">
        <f>AC678</f>
        <v>0</v>
      </c>
      <c r="AD677" s="22">
        <f t="shared" si="2296"/>
        <v>51077.1</v>
      </c>
      <c r="AE677" s="22">
        <f t="shared" si="2297"/>
        <v>51660.5</v>
      </c>
      <c r="AF677" s="22">
        <f t="shared" si="2298"/>
        <v>51660.5</v>
      </c>
      <c r="AG677" s="22">
        <f>AG678</f>
        <v>0</v>
      </c>
      <c r="AH677" s="22">
        <f>AH678</f>
        <v>0</v>
      </c>
      <c r="AI677" s="22">
        <f>AI678</f>
        <v>0</v>
      </c>
      <c r="AJ677" s="22">
        <f t="shared" si="2299"/>
        <v>51077.1</v>
      </c>
      <c r="AK677" s="22">
        <f t="shared" si="2300"/>
        <v>51660.5</v>
      </c>
      <c r="AL677" s="22">
        <f t="shared" si="2301"/>
        <v>51660.5</v>
      </c>
      <c r="AM677" s="22">
        <f>AM678</f>
        <v>0</v>
      </c>
      <c r="AN677" s="22">
        <f>AN678</f>
        <v>0</v>
      </c>
      <c r="AO677" s="22">
        <f>AO678</f>
        <v>0</v>
      </c>
      <c r="AP677" s="22">
        <f t="shared" si="2302"/>
        <v>51077.1</v>
      </c>
      <c r="AQ677" s="22">
        <f t="shared" si="2303"/>
        <v>51660.5</v>
      </c>
      <c r="AR677" s="22">
        <f t="shared" si="2304"/>
        <v>51660.5</v>
      </c>
      <c r="AS677" s="22">
        <f>AS678</f>
        <v>0</v>
      </c>
      <c r="AT677" s="22">
        <f>AT678</f>
        <v>0</v>
      </c>
      <c r="AU677" s="22">
        <f>AU678</f>
        <v>0</v>
      </c>
      <c r="AV677" s="22">
        <f t="shared" si="2305"/>
        <v>51077.1</v>
      </c>
      <c r="AW677" s="22">
        <f t="shared" si="2306"/>
        <v>51660.5</v>
      </c>
      <c r="AX677" s="22">
        <f t="shared" si="2307"/>
        <v>51660.5</v>
      </c>
      <c r="AY677" s="22">
        <f>AY678</f>
        <v>750.51499999999999</v>
      </c>
      <c r="AZ677" s="22">
        <f>AZ678</f>
        <v>0</v>
      </c>
      <c r="BA677" s="22">
        <f>BA678</f>
        <v>0</v>
      </c>
      <c r="BB677" s="22">
        <f t="shared" si="2308"/>
        <v>51827.614999999998</v>
      </c>
      <c r="BC677" s="22">
        <f t="shared" si="2309"/>
        <v>51660.5</v>
      </c>
      <c r="BD677" s="22">
        <f t="shared" si="2310"/>
        <v>51660.5</v>
      </c>
      <c r="BE677" s="22">
        <f>BE678</f>
        <v>0</v>
      </c>
      <c r="BF677" s="22">
        <f>BF678</f>
        <v>0</v>
      </c>
      <c r="BG677" s="22">
        <f>BG678</f>
        <v>0</v>
      </c>
      <c r="BH677" s="22">
        <f t="shared" si="2311"/>
        <v>51827.614999999998</v>
      </c>
      <c r="BI677" s="22">
        <f t="shared" si="2312"/>
        <v>51660.5</v>
      </c>
      <c r="BJ677" s="22">
        <f t="shared" si="2313"/>
        <v>51660.5</v>
      </c>
      <c r="BK677" s="22">
        <f>BK678</f>
        <v>0</v>
      </c>
      <c r="BL677" s="22">
        <f>BL678</f>
        <v>0</v>
      </c>
      <c r="BM677" s="22">
        <f>BM678</f>
        <v>0</v>
      </c>
      <c r="BN677" s="22">
        <f t="shared" si="2314"/>
        <v>51827.614999999998</v>
      </c>
      <c r="BO677" s="22">
        <f t="shared" si="2315"/>
        <v>51660.5</v>
      </c>
      <c r="BP677" s="22">
        <f t="shared" si="2316"/>
        <v>51660.5</v>
      </c>
      <c r="BQ677" s="22">
        <f>BQ678</f>
        <v>0</v>
      </c>
      <c r="BR677" s="22">
        <f>BR678</f>
        <v>0</v>
      </c>
      <c r="BS677" s="22">
        <f t="shared" si="2317"/>
        <v>51827.614999999998</v>
      </c>
      <c r="BT677" s="22">
        <f t="shared" si="2318"/>
        <v>51660.5</v>
      </c>
      <c r="BU677" s="22">
        <f t="shared" si="2319"/>
        <v>51660.5</v>
      </c>
      <c r="BV677" s="22">
        <f>BV678</f>
        <v>0</v>
      </c>
      <c r="BW677" s="22">
        <f>BW678</f>
        <v>0</v>
      </c>
      <c r="BX677" s="22">
        <f t="shared" si="2320"/>
        <v>51827.614999999998</v>
      </c>
      <c r="BY677" s="22">
        <f t="shared" si="2321"/>
        <v>51660.5</v>
      </c>
      <c r="BZ677" s="22">
        <f t="shared" si="2322"/>
        <v>51660.5</v>
      </c>
      <c r="CA677" s="22">
        <f>CA678</f>
        <v>0</v>
      </c>
      <c r="CB677" s="22">
        <f>CB678</f>
        <v>0</v>
      </c>
      <c r="CC677" s="22">
        <f>CC678</f>
        <v>0</v>
      </c>
      <c r="CD677" s="22">
        <f t="shared" si="2150"/>
        <v>51827.614999999998</v>
      </c>
      <c r="CE677" s="22">
        <f>CE678</f>
        <v>0</v>
      </c>
      <c r="CF677" s="34">
        <f t="shared" si="2323"/>
        <v>51827.614999999998</v>
      </c>
      <c r="CG677" s="22">
        <f t="shared" si="2151"/>
        <v>51660.5</v>
      </c>
      <c r="CH677" s="22">
        <f>CH678</f>
        <v>0</v>
      </c>
      <c r="CI677" s="22">
        <f t="shared" si="2324"/>
        <v>51660.5</v>
      </c>
      <c r="CJ677" s="22">
        <f t="shared" si="2152"/>
        <v>51660.5</v>
      </c>
      <c r="CK677" s="22">
        <f>CK678</f>
        <v>0</v>
      </c>
      <c r="CL677" s="22">
        <f t="shared" si="2325"/>
        <v>51660.5</v>
      </c>
      <c r="CM677" s="22">
        <f>CM678</f>
        <v>0</v>
      </c>
      <c r="CN677" s="15"/>
      <c r="CO677" s="35"/>
      <c r="CT677" s="5" t="s">
        <v>30</v>
      </c>
    </row>
    <row r="678" spans="1:99" x14ac:dyDescent="0.3">
      <c r="A678" s="32" t="s">
        <v>416</v>
      </c>
      <c r="B678" s="16">
        <v>620</v>
      </c>
      <c r="C678" s="32" t="s">
        <v>47</v>
      </c>
      <c r="D678" s="32" t="s">
        <v>105</v>
      </c>
      <c r="E678" s="33" t="s">
        <v>106</v>
      </c>
      <c r="F678" s="22">
        <v>51077.1</v>
      </c>
      <c r="G678" s="22">
        <v>51660.5</v>
      </c>
      <c r="H678" s="22">
        <v>51660.5</v>
      </c>
      <c r="I678" s="22"/>
      <c r="J678" s="22"/>
      <c r="K678" s="22"/>
      <c r="L678" s="22">
        <f t="shared" si="2287"/>
        <v>51077.1</v>
      </c>
      <c r="M678" s="22">
        <f t="shared" si="2288"/>
        <v>51660.5</v>
      </c>
      <c r="N678" s="22">
        <f t="shared" si="2289"/>
        <v>51660.5</v>
      </c>
      <c r="O678" s="22"/>
      <c r="P678" s="22"/>
      <c r="Q678" s="22"/>
      <c r="R678" s="22">
        <f t="shared" si="2290"/>
        <v>51077.1</v>
      </c>
      <c r="S678" s="22">
        <f t="shared" si="2291"/>
        <v>51660.5</v>
      </c>
      <c r="T678" s="22">
        <f t="shared" si="2292"/>
        <v>51660.5</v>
      </c>
      <c r="U678" s="22"/>
      <c r="V678" s="22"/>
      <c r="W678" s="22"/>
      <c r="X678" s="22">
        <f t="shared" si="2293"/>
        <v>51077.1</v>
      </c>
      <c r="Y678" s="22">
        <f t="shared" si="2294"/>
        <v>51660.5</v>
      </c>
      <c r="Z678" s="22">
        <f t="shared" si="2295"/>
        <v>51660.5</v>
      </c>
      <c r="AA678" s="22"/>
      <c r="AB678" s="22"/>
      <c r="AC678" s="22"/>
      <c r="AD678" s="22">
        <f t="shared" si="2296"/>
        <v>51077.1</v>
      </c>
      <c r="AE678" s="22">
        <f t="shared" si="2297"/>
        <v>51660.5</v>
      </c>
      <c r="AF678" s="22">
        <f t="shared" si="2298"/>
        <v>51660.5</v>
      </c>
      <c r="AG678" s="22"/>
      <c r="AH678" s="22"/>
      <c r="AI678" s="22"/>
      <c r="AJ678" s="22">
        <f t="shared" si="2299"/>
        <v>51077.1</v>
      </c>
      <c r="AK678" s="22">
        <f t="shared" si="2300"/>
        <v>51660.5</v>
      </c>
      <c r="AL678" s="22">
        <f t="shared" si="2301"/>
        <v>51660.5</v>
      </c>
      <c r="AM678" s="22"/>
      <c r="AN678" s="22"/>
      <c r="AO678" s="22"/>
      <c r="AP678" s="22">
        <f t="shared" si="2302"/>
        <v>51077.1</v>
      </c>
      <c r="AQ678" s="22">
        <f t="shared" si="2303"/>
        <v>51660.5</v>
      </c>
      <c r="AR678" s="22">
        <f t="shared" si="2304"/>
        <v>51660.5</v>
      </c>
      <c r="AS678" s="22"/>
      <c r="AT678" s="22"/>
      <c r="AU678" s="22"/>
      <c r="AV678" s="22">
        <f t="shared" si="2305"/>
        <v>51077.1</v>
      </c>
      <c r="AW678" s="22">
        <f t="shared" si="2306"/>
        <v>51660.5</v>
      </c>
      <c r="AX678" s="22">
        <f t="shared" si="2307"/>
        <v>51660.5</v>
      </c>
      <c r="AY678" s="22">
        <f>158.239+37.511+554.765</f>
        <v>750.51499999999999</v>
      </c>
      <c r="AZ678" s="22"/>
      <c r="BA678" s="22"/>
      <c r="BB678" s="22">
        <f t="shared" si="2308"/>
        <v>51827.614999999998</v>
      </c>
      <c r="BC678" s="22">
        <f t="shared" si="2309"/>
        <v>51660.5</v>
      </c>
      <c r="BD678" s="22">
        <f t="shared" si="2310"/>
        <v>51660.5</v>
      </c>
      <c r="BE678" s="22"/>
      <c r="BF678" s="22"/>
      <c r="BG678" s="22"/>
      <c r="BH678" s="22">
        <f t="shared" si="2311"/>
        <v>51827.614999999998</v>
      </c>
      <c r="BI678" s="22">
        <f t="shared" si="2312"/>
        <v>51660.5</v>
      </c>
      <c r="BJ678" s="22">
        <f t="shared" si="2313"/>
        <v>51660.5</v>
      </c>
      <c r="BK678" s="22"/>
      <c r="BL678" s="22"/>
      <c r="BM678" s="22"/>
      <c r="BN678" s="22">
        <f t="shared" si="2314"/>
        <v>51827.614999999998</v>
      </c>
      <c r="BO678" s="22">
        <f t="shared" si="2315"/>
        <v>51660.5</v>
      </c>
      <c r="BP678" s="22">
        <f t="shared" si="2316"/>
        <v>51660.5</v>
      </c>
      <c r="BQ678" s="22"/>
      <c r="BR678" s="22"/>
      <c r="BS678" s="22">
        <f t="shared" si="2317"/>
        <v>51827.614999999998</v>
      </c>
      <c r="BT678" s="22">
        <f t="shared" si="2318"/>
        <v>51660.5</v>
      </c>
      <c r="BU678" s="22">
        <f t="shared" si="2319"/>
        <v>51660.5</v>
      </c>
      <c r="BV678" s="22"/>
      <c r="BW678" s="22"/>
      <c r="BX678" s="22">
        <f t="shared" si="2320"/>
        <v>51827.614999999998</v>
      </c>
      <c r="BY678" s="22">
        <f t="shared" si="2321"/>
        <v>51660.5</v>
      </c>
      <c r="BZ678" s="22">
        <f t="shared" si="2322"/>
        <v>51660.5</v>
      </c>
      <c r="CA678" s="22"/>
      <c r="CB678" s="22"/>
      <c r="CC678" s="22"/>
      <c r="CD678" s="22">
        <f t="shared" si="2150"/>
        <v>51827.614999999998</v>
      </c>
      <c r="CE678" s="22"/>
      <c r="CF678" s="34">
        <f t="shared" si="2323"/>
        <v>51827.614999999998</v>
      </c>
      <c r="CG678" s="22">
        <f t="shared" si="2151"/>
        <v>51660.5</v>
      </c>
      <c r="CH678" s="22"/>
      <c r="CI678" s="22">
        <f t="shared" si="2324"/>
        <v>51660.5</v>
      </c>
      <c r="CJ678" s="22">
        <f t="shared" si="2152"/>
        <v>51660.5</v>
      </c>
      <c r="CK678" s="22"/>
      <c r="CL678" s="22">
        <f t="shared" si="2325"/>
        <v>51660.5</v>
      </c>
      <c r="CM678" s="22"/>
      <c r="CN678" s="15"/>
      <c r="CO678" s="35"/>
    </row>
    <row r="679" spans="1:99" ht="31.2" x14ac:dyDescent="0.3">
      <c r="A679" s="32" t="s">
        <v>417</v>
      </c>
      <c r="B679" s="16"/>
      <c r="C679" s="32"/>
      <c r="D679" s="32"/>
      <c r="E679" s="33" t="s">
        <v>418</v>
      </c>
      <c r="F679" s="22">
        <f t="shared" ref="F679:F681" si="2377">F680</f>
        <v>85.5</v>
      </c>
      <c r="G679" s="22">
        <f t="shared" ref="G679:G681" si="2378">G680</f>
        <v>85.5</v>
      </c>
      <c r="H679" s="22">
        <f t="shared" ref="H679:H681" si="2379">H680</f>
        <v>85.5</v>
      </c>
      <c r="I679" s="22">
        <f t="shared" ref="I679:I681" si="2380">I680</f>
        <v>0</v>
      </c>
      <c r="J679" s="22">
        <f t="shared" ref="J679:J681" si="2381">J680</f>
        <v>0</v>
      </c>
      <c r="K679" s="22">
        <f t="shared" ref="K679:K681" si="2382">K680</f>
        <v>0</v>
      </c>
      <c r="L679" s="22">
        <f t="shared" si="2287"/>
        <v>85.5</v>
      </c>
      <c r="M679" s="22">
        <f t="shared" si="2288"/>
        <v>85.5</v>
      </c>
      <c r="N679" s="22">
        <f t="shared" si="2289"/>
        <v>85.5</v>
      </c>
      <c r="O679" s="22">
        <f t="shared" ref="O679:O681" si="2383">O680</f>
        <v>0</v>
      </c>
      <c r="P679" s="22">
        <f t="shared" ref="P679:P681" si="2384">P680</f>
        <v>0</v>
      </c>
      <c r="Q679" s="22">
        <f t="shared" ref="Q679:Q681" si="2385">Q680</f>
        <v>0</v>
      </c>
      <c r="R679" s="22">
        <f t="shared" si="2290"/>
        <v>85.5</v>
      </c>
      <c r="S679" s="22">
        <f t="shared" si="2291"/>
        <v>85.5</v>
      </c>
      <c r="T679" s="22">
        <f t="shared" si="2292"/>
        <v>85.5</v>
      </c>
      <c r="U679" s="22">
        <f t="shared" ref="U679:U681" si="2386">U680</f>
        <v>0</v>
      </c>
      <c r="V679" s="22">
        <f t="shared" ref="V679:V681" si="2387">V680</f>
        <v>0</v>
      </c>
      <c r="W679" s="22">
        <f t="shared" ref="W679:W681" si="2388">W680</f>
        <v>0</v>
      </c>
      <c r="X679" s="22">
        <f t="shared" si="2293"/>
        <v>85.5</v>
      </c>
      <c r="Y679" s="22">
        <f t="shared" si="2294"/>
        <v>85.5</v>
      </c>
      <c r="Z679" s="22">
        <f t="shared" si="2295"/>
        <v>85.5</v>
      </c>
      <c r="AA679" s="22">
        <f t="shared" ref="AA679:AA681" si="2389">AA680</f>
        <v>0</v>
      </c>
      <c r="AB679" s="22">
        <f t="shared" ref="AB679:AB681" si="2390">AB680</f>
        <v>0</v>
      </c>
      <c r="AC679" s="22">
        <f t="shared" ref="AC679:AC681" si="2391">AC680</f>
        <v>0</v>
      </c>
      <c r="AD679" s="22">
        <f t="shared" si="2296"/>
        <v>85.5</v>
      </c>
      <c r="AE679" s="22">
        <f t="shared" si="2297"/>
        <v>85.5</v>
      </c>
      <c r="AF679" s="22">
        <f t="shared" si="2298"/>
        <v>85.5</v>
      </c>
      <c r="AG679" s="22">
        <f t="shared" ref="AG679:AG681" si="2392">AG680</f>
        <v>0</v>
      </c>
      <c r="AH679" s="22">
        <f t="shared" ref="AH679:AH681" si="2393">AH680</f>
        <v>0</v>
      </c>
      <c r="AI679" s="22">
        <f t="shared" ref="AI679:AI681" si="2394">AI680</f>
        <v>0</v>
      </c>
      <c r="AJ679" s="22">
        <f t="shared" si="2299"/>
        <v>85.5</v>
      </c>
      <c r="AK679" s="22">
        <f t="shared" si="2300"/>
        <v>85.5</v>
      </c>
      <c r="AL679" s="22">
        <f t="shared" si="2301"/>
        <v>85.5</v>
      </c>
      <c r="AM679" s="22">
        <f t="shared" ref="AM679:AM681" si="2395">AM680</f>
        <v>0</v>
      </c>
      <c r="AN679" s="22">
        <f t="shared" ref="AN679:AN681" si="2396">AN680</f>
        <v>0</v>
      </c>
      <c r="AO679" s="22">
        <f t="shared" ref="AO679:AO681" si="2397">AO680</f>
        <v>0</v>
      </c>
      <c r="AP679" s="22">
        <f t="shared" si="2302"/>
        <v>85.5</v>
      </c>
      <c r="AQ679" s="22">
        <f t="shared" si="2303"/>
        <v>85.5</v>
      </c>
      <c r="AR679" s="22">
        <f t="shared" si="2304"/>
        <v>85.5</v>
      </c>
      <c r="AS679" s="22">
        <f t="shared" ref="AS679:AS681" si="2398">AS680</f>
        <v>0</v>
      </c>
      <c r="AT679" s="22">
        <f t="shared" ref="AT679:AT681" si="2399">AT680</f>
        <v>0</v>
      </c>
      <c r="AU679" s="22">
        <f t="shared" ref="AU679:AU681" si="2400">AU680</f>
        <v>0</v>
      </c>
      <c r="AV679" s="22">
        <f t="shared" si="2305"/>
        <v>85.5</v>
      </c>
      <c r="AW679" s="22">
        <f t="shared" si="2306"/>
        <v>85.5</v>
      </c>
      <c r="AX679" s="22">
        <f t="shared" si="2307"/>
        <v>85.5</v>
      </c>
      <c r="AY679" s="22">
        <f t="shared" ref="AY679:AY681" si="2401">AY680</f>
        <v>0</v>
      </c>
      <c r="AZ679" s="22">
        <f t="shared" ref="AZ679:AZ681" si="2402">AZ680</f>
        <v>0</v>
      </c>
      <c r="BA679" s="22">
        <f t="shared" ref="BA679:BA681" si="2403">BA680</f>
        <v>0</v>
      </c>
      <c r="BB679" s="22">
        <f t="shared" si="2308"/>
        <v>85.5</v>
      </c>
      <c r="BC679" s="22">
        <f t="shared" si="2309"/>
        <v>85.5</v>
      </c>
      <c r="BD679" s="22">
        <f t="shared" si="2310"/>
        <v>85.5</v>
      </c>
      <c r="BE679" s="22">
        <f t="shared" ref="BE679:BE681" si="2404">BE680</f>
        <v>0</v>
      </c>
      <c r="BF679" s="22">
        <f t="shared" ref="BF679:BF681" si="2405">BF680</f>
        <v>0</v>
      </c>
      <c r="BG679" s="22">
        <f t="shared" ref="BG679:BG681" si="2406">BG680</f>
        <v>0</v>
      </c>
      <c r="BH679" s="22">
        <f t="shared" si="2311"/>
        <v>85.5</v>
      </c>
      <c r="BI679" s="22">
        <f t="shared" si="2312"/>
        <v>85.5</v>
      </c>
      <c r="BJ679" s="22">
        <f t="shared" si="2313"/>
        <v>85.5</v>
      </c>
      <c r="BK679" s="22">
        <f t="shared" ref="BK679:BK681" si="2407">BK680</f>
        <v>0</v>
      </c>
      <c r="BL679" s="22">
        <f t="shared" ref="BL679:BL681" si="2408">BL680</f>
        <v>0</v>
      </c>
      <c r="BM679" s="22">
        <f t="shared" ref="BM679:BM681" si="2409">BM680</f>
        <v>0</v>
      </c>
      <c r="BN679" s="22">
        <f t="shared" si="2314"/>
        <v>85.5</v>
      </c>
      <c r="BO679" s="22">
        <f t="shared" si="2315"/>
        <v>85.5</v>
      </c>
      <c r="BP679" s="22">
        <f t="shared" si="2316"/>
        <v>85.5</v>
      </c>
      <c r="BQ679" s="22">
        <f t="shared" ref="BQ679:BQ681" si="2410">BQ680</f>
        <v>0</v>
      </c>
      <c r="BR679" s="22">
        <f t="shared" ref="BR679:BR681" si="2411">BR680</f>
        <v>0</v>
      </c>
      <c r="BS679" s="22">
        <f t="shared" si="2317"/>
        <v>85.5</v>
      </c>
      <c r="BT679" s="22">
        <f t="shared" si="2318"/>
        <v>85.5</v>
      </c>
      <c r="BU679" s="22">
        <f t="shared" si="2319"/>
        <v>85.5</v>
      </c>
      <c r="BV679" s="22">
        <f t="shared" ref="BV679:BV681" si="2412">BV680</f>
        <v>0</v>
      </c>
      <c r="BW679" s="22">
        <f t="shared" ref="BW679:BW681" si="2413">BW680</f>
        <v>0</v>
      </c>
      <c r="BX679" s="22">
        <f t="shared" si="2320"/>
        <v>85.5</v>
      </c>
      <c r="BY679" s="22">
        <f t="shared" si="2321"/>
        <v>85.5</v>
      </c>
      <c r="BZ679" s="22">
        <f t="shared" si="2322"/>
        <v>85.5</v>
      </c>
      <c r="CA679" s="22">
        <f t="shared" ref="CA679:CA681" si="2414">CA680</f>
        <v>0</v>
      </c>
      <c r="CB679" s="22">
        <f t="shared" ref="CB679:CB681" si="2415">CB680</f>
        <v>0</v>
      </c>
      <c r="CC679" s="22">
        <f t="shared" ref="CC679:CC681" si="2416">CC680</f>
        <v>0</v>
      </c>
      <c r="CD679" s="22">
        <f t="shared" si="2150"/>
        <v>85.5</v>
      </c>
      <c r="CE679" s="22">
        <f t="shared" ref="CE679:CE681" si="2417">CE680</f>
        <v>0</v>
      </c>
      <c r="CF679" s="34">
        <f t="shared" si="2323"/>
        <v>85.5</v>
      </c>
      <c r="CG679" s="22">
        <f t="shared" si="2151"/>
        <v>85.5</v>
      </c>
      <c r="CH679" s="22">
        <f t="shared" ref="CH679:CM681" si="2418">CH680</f>
        <v>0</v>
      </c>
      <c r="CI679" s="22">
        <f t="shared" si="2324"/>
        <v>85.5</v>
      </c>
      <c r="CJ679" s="22">
        <f t="shared" si="2152"/>
        <v>85.5</v>
      </c>
      <c r="CK679" s="22">
        <f t="shared" si="2418"/>
        <v>0</v>
      </c>
      <c r="CL679" s="22">
        <f t="shared" si="2325"/>
        <v>85.5</v>
      </c>
      <c r="CM679" s="22">
        <f t="shared" si="2418"/>
        <v>0</v>
      </c>
      <c r="CN679" s="15"/>
      <c r="CO679" s="35"/>
      <c r="CU679" s="5" t="s">
        <v>31</v>
      </c>
    </row>
    <row r="680" spans="1:99" ht="31.2" x14ac:dyDescent="0.3">
      <c r="A680" s="32" t="s">
        <v>417</v>
      </c>
      <c r="B680" s="16">
        <v>200</v>
      </c>
      <c r="C680" s="32"/>
      <c r="D680" s="32"/>
      <c r="E680" s="33" t="s">
        <v>40</v>
      </c>
      <c r="F680" s="22">
        <f t="shared" si="2377"/>
        <v>85.5</v>
      </c>
      <c r="G680" s="22">
        <f t="shared" si="2378"/>
        <v>85.5</v>
      </c>
      <c r="H680" s="22">
        <f t="shared" si="2379"/>
        <v>85.5</v>
      </c>
      <c r="I680" s="22">
        <f t="shared" si="2380"/>
        <v>0</v>
      </c>
      <c r="J680" s="22">
        <f t="shared" si="2381"/>
        <v>0</v>
      </c>
      <c r="K680" s="22">
        <f t="shared" si="2382"/>
        <v>0</v>
      </c>
      <c r="L680" s="22">
        <f t="shared" si="2287"/>
        <v>85.5</v>
      </c>
      <c r="M680" s="22">
        <f t="shared" si="2288"/>
        <v>85.5</v>
      </c>
      <c r="N680" s="22">
        <f t="shared" si="2289"/>
        <v>85.5</v>
      </c>
      <c r="O680" s="22">
        <f t="shared" si="2383"/>
        <v>0</v>
      </c>
      <c r="P680" s="22">
        <f t="shared" si="2384"/>
        <v>0</v>
      </c>
      <c r="Q680" s="22">
        <f t="shared" si="2385"/>
        <v>0</v>
      </c>
      <c r="R680" s="22">
        <f t="shared" si="2290"/>
        <v>85.5</v>
      </c>
      <c r="S680" s="22">
        <f t="shared" si="2291"/>
        <v>85.5</v>
      </c>
      <c r="T680" s="22">
        <f t="shared" si="2292"/>
        <v>85.5</v>
      </c>
      <c r="U680" s="22">
        <f t="shared" si="2386"/>
        <v>0</v>
      </c>
      <c r="V680" s="22">
        <f t="shared" si="2387"/>
        <v>0</v>
      </c>
      <c r="W680" s="22">
        <f t="shared" si="2388"/>
        <v>0</v>
      </c>
      <c r="X680" s="22">
        <f t="shared" si="2293"/>
        <v>85.5</v>
      </c>
      <c r="Y680" s="22">
        <f t="shared" si="2294"/>
        <v>85.5</v>
      </c>
      <c r="Z680" s="22">
        <f t="shared" si="2295"/>
        <v>85.5</v>
      </c>
      <c r="AA680" s="22">
        <f t="shared" si="2389"/>
        <v>0</v>
      </c>
      <c r="AB680" s="22">
        <f t="shared" si="2390"/>
        <v>0</v>
      </c>
      <c r="AC680" s="22">
        <f t="shared" si="2391"/>
        <v>0</v>
      </c>
      <c r="AD680" s="22">
        <f t="shared" si="2296"/>
        <v>85.5</v>
      </c>
      <c r="AE680" s="22">
        <f t="shared" si="2297"/>
        <v>85.5</v>
      </c>
      <c r="AF680" s="22">
        <f t="shared" si="2298"/>
        <v>85.5</v>
      </c>
      <c r="AG680" s="22">
        <f t="shared" si="2392"/>
        <v>0</v>
      </c>
      <c r="AH680" s="22">
        <f t="shared" si="2393"/>
        <v>0</v>
      </c>
      <c r="AI680" s="22">
        <f t="shared" si="2394"/>
        <v>0</v>
      </c>
      <c r="AJ680" s="22">
        <f t="shared" si="2299"/>
        <v>85.5</v>
      </c>
      <c r="AK680" s="22">
        <f t="shared" si="2300"/>
        <v>85.5</v>
      </c>
      <c r="AL680" s="22">
        <f t="shared" si="2301"/>
        <v>85.5</v>
      </c>
      <c r="AM680" s="22">
        <f t="shared" si="2395"/>
        <v>0</v>
      </c>
      <c r="AN680" s="22">
        <f t="shared" si="2396"/>
        <v>0</v>
      </c>
      <c r="AO680" s="22">
        <f t="shared" si="2397"/>
        <v>0</v>
      </c>
      <c r="AP680" s="22">
        <f t="shared" si="2302"/>
        <v>85.5</v>
      </c>
      <c r="AQ680" s="22">
        <f t="shared" si="2303"/>
        <v>85.5</v>
      </c>
      <c r="AR680" s="22">
        <f t="shared" si="2304"/>
        <v>85.5</v>
      </c>
      <c r="AS680" s="22">
        <f t="shared" si="2398"/>
        <v>0</v>
      </c>
      <c r="AT680" s="22">
        <f t="shared" si="2399"/>
        <v>0</v>
      </c>
      <c r="AU680" s="22">
        <f t="shared" si="2400"/>
        <v>0</v>
      </c>
      <c r="AV680" s="22">
        <f t="shared" si="2305"/>
        <v>85.5</v>
      </c>
      <c r="AW680" s="22">
        <f t="shared" si="2306"/>
        <v>85.5</v>
      </c>
      <c r="AX680" s="22">
        <f t="shared" si="2307"/>
        <v>85.5</v>
      </c>
      <c r="AY680" s="22">
        <f t="shared" si="2401"/>
        <v>0</v>
      </c>
      <c r="AZ680" s="22">
        <f t="shared" si="2402"/>
        <v>0</v>
      </c>
      <c r="BA680" s="22">
        <f t="shared" si="2403"/>
        <v>0</v>
      </c>
      <c r="BB680" s="22">
        <f t="shared" si="2308"/>
        <v>85.5</v>
      </c>
      <c r="BC680" s="22">
        <f t="shared" si="2309"/>
        <v>85.5</v>
      </c>
      <c r="BD680" s="22">
        <f t="shared" si="2310"/>
        <v>85.5</v>
      </c>
      <c r="BE680" s="22">
        <f t="shared" si="2404"/>
        <v>0</v>
      </c>
      <c r="BF680" s="22">
        <f t="shared" si="2405"/>
        <v>0</v>
      </c>
      <c r="BG680" s="22">
        <f t="shared" si="2406"/>
        <v>0</v>
      </c>
      <c r="BH680" s="22">
        <f t="shared" si="2311"/>
        <v>85.5</v>
      </c>
      <c r="BI680" s="22">
        <f t="shared" si="2312"/>
        <v>85.5</v>
      </c>
      <c r="BJ680" s="22">
        <f t="shared" si="2313"/>
        <v>85.5</v>
      </c>
      <c r="BK680" s="22">
        <f t="shared" si="2407"/>
        <v>0</v>
      </c>
      <c r="BL680" s="22">
        <f t="shared" si="2408"/>
        <v>0</v>
      </c>
      <c r="BM680" s="22">
        <f t="shared" si="2409"/>
        <v>0</v>
      </c>
      <c r="BN680" s="22">
        <f t="shared" si="2314"/>
        <v>85.5</v>
      </c>
      <c r="BO680" s="22">
        <f t="shared" si="2315"/>
        <v>85.5</v>
      </c>
      <c r="BP680" s="22">
        <f t="shared" si="2316"/>
        <v>85.5</v>
      </c>
      <c r="BQ680" s="22">
        <f t="shared" si="2410"/>
        <v>0</v>
      </c>
      <c r="BR680" s="22">
        <f t="shared" si="2411"/>
        <v>0</v>
      </c>
      <c r="BS680" s="22">
        <f t="shared" si="2317"/>
        <v>85.5</v>
      </c>
      <c r="BT680" s="22">
        <f t="shared" si="2318"/>
        <v>85.5</v>
      </c>
      <c r="BU680" s="22">
        <f t="shared" si="2319"/>
        <v>85.5</v>
      </c>
      <c r="BV680" s="22">
        <f t="shared" si="2412"/>
        <v>0</v>
      </c>
      <c r="BW680" s="22">
        <f t="shared" si="2413"/>
        <v>0</v>
      </c>
      <c r="BX680" s="22">
        <f t="shared" si="2320"/>
        <v>85.5</v>
      </c>
      <c r="BY680" s="22">
        <f t="shared" si="2321"/>
        <v>85.5</v>
      </c>
      <c r="BZ680" s="22">
        <f t="shared" si="2322"/>
        <v>85.5</v>
      </c>
      <c r="CA680" s="22">
        <f t="shared" si="2414"/>
        <v>0</v>
      </c>
      <c r="CB680" s="22">
        <f t="shared" si="2415"/>
        <v>0</v>
      </c>
      <c r="CC680" s="22">
        <f t="shared" si="2416"/>
        <v>0</v>
      </c>
      <c r="CD680" s="22">
        <f t="shared" si="2150"/>
        <v>85.5</v>
      </c>
      <c r="CE680" s="22">
        <f t="shared" si="2417"/>
        <v>0</v>
      </c>
      <c r="CF680" s="34">
        <f t="shared" si="2323"/>
        <v>85.5</v>
      </c>
      <c r="CG680" s="22">
        <f t="shared" si="2151"/>
        <v>85.5</v>
      </c>
      <c r="CH680" s="22">
        <f t="shared" si="2418"/>
        <v>0</v>
      </c>
      <c r="CI680" s="22">
        <f t="shared" si="2324"/>
        <v>85.5</v>
      </c>
      <c r="CJ680" s="22">
        <f t="shared" si="2152"/>
        <v>85.5</v>
      </c>
      <c r="CK680" s="22">
        <f t="shared" si="2418"/>
        <v>0</v>
      </c>
      <c r="CL680" s="22">
        <f t="shared" si="2325"/>
        <v>85.5</v>
      </c>
      <c r="CM680" s="22">
        <f t="shared" si="2418"/>
        <v>0</v>
      </c>
      <c r="CN680" s="15"/>
      <c r="CO680" s="35"/>
      <c r="CS680" s="5" t="s">
        <v>29</v>
      </c>
    </row>
    <row r="681" spans="1:99" ht="46.8" x14ac:dyDescent="0.3">
      <c r="A681" s="32" t="s">
        <v>417</v>
      </c>
      <c r="B681" s="16">
        <v>240</v>
      </c>
      <c r="C681" s="32"/>
      <c r="D681" s="32"/>
      <c r="E681" s="33" t="s">
        <v>41</v>
      </c>
      <c r="F681" s="22">
        <f t="shared" si="2377"/>
        <v>85.5</v>
      </c>
      <c r="G681" s="22">
        <f t="shared" si="2378"/>
        <v>85.5</v>
      </c>
      <c r="H681" s="22">
        <f t="shared" si="2379"/>
        <v>85.5</v>
      </c>
      <c r="I681" s="22">
        <f t="shared" si="2380"/>
        <v>0</v>
      </c>
      <c r="J681" s="22">
        <f t="shared" si="2381"/>
        <v>0</v>
      </c>
      <c r="K681" s="22">
        <f t="shared" si="2382"/>
        <v>0</v>
      </c>
      <c r="L681" s="22">
        <f t="shared" si="2287"/>
        <v>85.5</v>
      </c>
      <c r="M681" s="22">
        <f t="shared" si="2288"/>
        <v>85.5</v>
      </c>
      <c r="N681" s="22">
        <f t="shared" si="2289"/>
        <v>85.5</v>
      </c>
      <c r="O681" s="22">
        <f t="shared" si="2383"/>
        <v>0</v>
      </c>
      <c r="P681" s="22">
        <f t="shared" si="2384"/>
        <v>0</v>
      </c>
      <c r="Q681" s="22">
        <f t="shared" si="2385"/>
        <v>0</v>
      </c>
      <c r="R681" s="22">
        <f t="shared" si="2290"/>
        <v>85.5</v>
      </c>
      <c r="S681" s="22">
        <f t="shared" si="2291"/>
        <v>85.5</v>
      </c>
      <c r="T681" s="22">
        <f t="shared" si="2292"/>
        <v>85.5</v>
      </c>
      <c r="U681" s="22">
        <f t="shared" si="2386"/>
        <v>0</v>
      </c>
      <c r="V681" s="22">
        <f t="shared" si="2387"/>
        <v>0</v>
      </c>
      <c r="W681" s="22">
        <f t="shared" si="2388"/>
        <v>0</v>
      </c>
      <c r="X681" s="22">
        <f t="shared" si="2293"/>
        <v>85.5</v>
      </c>
      <c r="Y681" s="22">
        <f t="shared" si="2294"/>
        <v>85.5</v>
      </c>
      <c r="Z681" s="22">
        <f t="shared" si="2295"/>
        <v>85.5</v>
      </c>
      <c r="AA681" s="22">
        <f t="shared" si="2389"/>
        <v>0</v>
      </c>
      <c r="AB681" s="22">
        <f t="shared" si="2390"/>
        <v>0</v>
      </c>
      <c r="AC681" s="22">
        <f t="shared" si="2391"/>
        <v>0</v>
      </c>
      <c r="AD681" s="22">
        <f t="shared" si="2296"/>
        <v>85.5</v>
      </c>
      <c r="AE681" s="22">
        <f t="shared" si="2297"/>
        <v>85.5</v>
      </c>
      <c r="AF681" s="22">
        <f t="shared" si="2298"/>
        <v>85.5</v>
      </c>
      <c r="AG681" s="22">
        <f t="shared" si="2392"/>
        <v>0</v>
      </c>
      <c r="AH681" s="22">
        <f t="shared" si="2393"/>
        <v>0</v>
      </c>
      <c r="AI681" s="22">
        <f t="shared" si="2394"/>
        <v>0</v>
      </c>
      <c r="AJ681" s="22">
        <f t="shared" si="2299"/>
        <v>85.5</v>
      </c>
      <c r="AK681" s="22">
        <f t="shared" si="2300"/>
        <v>85.5</v>
      </c>
      <c r="AL681" s="22">
        <f t="shared" si="2301"/>
        <v>85.5</v>
      </c>
      <c r="AM681" s="22">
        <f t="shared" si="2395"/>
        <v>0</v>
      </c>
      <c r="AN681" s="22">
        <f t="shared" si="2396"/>
        <v>0</v>
      </c>
      <c r="AO681" s="22">
        <f t="shared" si="2397"/>
        <v>0</v>
      </c>
      <c r="AP681" s="22">
        <f t="shared" si="2302"/>
        <v>85.5</v>
      </c>
      <c r="AQ681" s="22">
        <f t="shared" si="2303"/>
        <v>85.5</v>
      </c>
      <c r="AR681" s="22">
        <f t="shared" si="2304"/>
        <v>85.5</v>
      </c>
      <c r="AS681" s="22">
        <f t="shared" si="2398"/>
        <v>0</v>
      </c>
      <c r="AT681" s="22">
        <f t="shared" si="2399"/>
        <v>0</v>
      </c>
      <c r="AU681" s="22">
        <f t="shared" si="2400"/>
        <v>0</v>
      </c>
      <c r="AV681" s="22">
        <f t="shared" si="2305"/>
        <v>85.5</v>
      </c>
      <c r="AW681" s="22">
        <f t="shared" si="2306"/>
        <v>85.5</v>
      </c>
      <c r="AX681" s="22">
        <f t="shared" si="2307"/>
        <v>85.5</v>
      </c>
      <c r="AY681" s="22">
        <f t="shared" si="2401"/>
        <v>0</v>
      </c>
      <c r="AZ681" s="22">
        <f t="shared" si="2402"/>
        <v>0</v>
      </c>
      <c r="BA681" s="22">
        <f t="shared" si="2403"/>
        <v>0</v>
      </c>
      <c r="BB681" s="22">
        <f t="shared" si="2308"/>
        <v>85.5</v>
      </c>
      <c r="BC681" s="22">
        <f t="shared" si="2309"/>
        <v>85.5</v>
      </c>
      <c r="BD681" s="22">
        <f t="shared" si="2310"/>
        <v>85.5</v>
      </c>
      <c r="BE681" s="22">
        <f t="shared" si="2404"/>
        <v>0</v>
      </c>
      <c r="BF681" s="22">
        <f t="shared" si="2405"/>
        <v>0</v>
      </c>
      <c r="BG681" s="22">
        <f t="shared" si="2406"/>
        <v>0</v>
      </c>
      <c r="BH681" s="22">
        <f t="shared" si="2311"/>
        <v>85.5</v>
      </c>
      <c r="BI681" s="22">
        <f t="shared" si="2312"/>
        <v>85.5</v>
      </c>
      <c r="BJ681" s="22">
        <f t="shared" si="2313"/>
        <v>85.5</v>
      </c>
      <c r="BK681" s="22">
        <f t="shared" si="2407"/>
        <v>0</v>
      </c>
      <c r="BL681" s="22">
        <f t="shared" si="2408"/>
        <v>0</v>
      </c>
      <c r="BM681" s="22">
        <f t="shared" si="2409"/>
        <v>0</v>
      </c>
      <c r="BN681" s="22">
        <f t="shared" si="2314"/>
        <v>85.5</v>
      </c>
      <c r="BO681" s="22">
        <f t="shared" si="2315"/>
        <v>85.5</v>
      </c>
      <c r="BP681" s="22">
        <f t="shared" si="2316"/>
        <v>85.5</v>
      </c>
      <c r="BQ681" s="22">
        <f t="shared" si="2410"/>
        <v>0</v>
      </c>
      <c r="BR681" s="22">
        <f t="shared" si="2411"/>
        <v>0</v>
      </c>
      <c r="BS681" s="22">
        <f t="shared" si="2317"/>
        <v>85.5</v>
      </c>
      <c r="BT681" s="22">
        <f t="shared" si="2318"/>
        <v>85.5</v>
      </c>
      <c r="BU681" s="22">
        <f t="shared" si="2319"/>
        <v>85.5</v>
      </c>
      <c r="BV681" s="22">
        <f t="shared" si="2412"/>
        <v>0</v>
      </c>
      <c r="BW681" s="22">
        <f t="shared" si="2413"/>
        <v>0</v>
      </c>
      <c r="BX681" s="22">
        <f t="shared" si="2320"/>
        <v>85.5</v>
      </c>
      <c r="BY681" s="22">
        <f t="shared" si="2321"/>
        <v>85.5</v>
      </c>
      <c r="BZ681" s="22">
        <f t="shared" si="2322"/>
        <v>85.5</v>
      </c>
      <c r="CA681" s="22">
        <f t="shared" si="2414"/>
        <v>0</v>
      </c>
      <c r="CB681" s="22">
        <f t="shared" si="2415"/>
        <v>0</v>
      </c>
      <c r="CC681" s="22">
        <f t="shared" si="2416"/>
        <v>0</v>
      </c>
      <c r="CD681" s="22">
        <f t="shared" si="2150"/>
        <v>85.5</v>
      </c>
      <c r="CE681" s="22">
        <f t="shared" si="2417"/>
        <v>0</v>
      </c>
      <c r="CF681" s="34">
        <f t="shared" si="2323"/>
        <v>85.5</v>
      </c>
      <c r="CG681" s="22">
        <f t="shared" si="2151"/>
        <v>85.5</v>
      </c>
      <c r="CH681" s="22">
        <f t="shared" si="2418"/>
        <v>0</v>
      </c>
      <c r="CI681" s="22">
        <f t="shared" si="2324"/>
        <v>85.5</v>
      </c>
      <c r="CJ681" s="22">
        <f t="shared" si="2152"/>
        <v>85.5</v>
      </c>
      <c r="CK681" s="22">
        <f t="shared" si="2418"/>
        <v>0</v>
      </c>
      <c r="CL681" s="22">
        <f t="shared" si="2325"/>
        <v>85.5</v>
      </c>
      <c r="CM681" s="22">
        <f t="shared" si="2418"/>
        <v>0</v>
      </c>
      <c r="CN681" s="15"/>
      <c r="CO681" s="35"/>
      <c r="CT681" s="5" t="s">
        <v>30</v>
      </c>
    </row>
    <row r="682" spans="1:99" x14ac:dyDescent="0.3">
      <c r="A682" s="32" t="s">
        <v>417</v>
      </c>
      <c r="B682" s="16">
        <v>240</v>
      </c>
      <c r="C682" s="32" t="s">
        <v>47</v>
      </c>
      <c r="D682" s="32" t="s">
        <v>105</v>
      </c>
      <c r="E682" s="33" t="s">
        <v>106</v>
      </c>
      <c r="F682" s="22">
        <v>85.5</v>
      </c>
      <c r="G682" s="22">
        <v>85.5</v>
      </c>
      <c r="H682" s="22">
        <v>85.5</v>
      </c>
      <c r="I682" s="22"/>
      <c r="J682" s="22"/>
      <c r="K682" s="22"/>
      <c r="L682" s="22">
        <f t="shared" si="2287"/>
        <v>85.5</v>
      </c>
      <c r="M682" s="22">
        <f t="shared" si="2288"/>
        <v>85.5</v>
      </c>
      <c r="N682" s="22">
        <f t="shared" si="2289"/>
        <v>85.5</v>
      </c>
      <c r="O682" s="22"/>
      <c r="P682" s="22"/>
      <c r="Q682" s="22"/>
      <c r="R682" s="22">
        <f t="shared" si="2290"/>
        <v>85.5</v>
      </c>
      <c r="S682" s="22">
        <f t="shared" si="2291"/>
        <v>85.5</v>
      </c>
      <c r="T682" s="22">
        <f t="shared" si="2292"/>
        <v>85.5</v>
      </c>
      <c r="U682" s="22"/>
      <c r="V682" s="22"/>
      <c r="W682" s="22"/>
      <c r="X682" s="22">
        <f t="shared" si="2293"/>
        <v>85.5</v>
      </c>
      <c r="Y682" s="22">
        <f t="shared" si="2294"/>
        <v>85.5</v>
      </c>
      <c r="Z682" s="22">
        <f t="shared" si="2295"/>
        <v>85.5</v>
      </c>
      <c r="AA682" s="22"/>
      <c r="AB682" s="22"/>
      <c r="AC682" s="22"/>
      <c r="AD682" s="22">
        <f t="shared" si="2296"/>
        <v>85.5</v>
      </c>
      <c r="AE682" s="22">
        <f t="shared" si="2297"/>
        <v>85.5</v>
      </c>
      <c r="AF682" s="22">
        <f t="shared" si="2298"/>
        <v>85.5</v>
      </c>
      <c r="AG682" s="22"/>
      <c r="AH682" s="22"/>
      <c r="AI682" s="22"/>
      <c r="AJ682" s="22">
        <f t="shared" si="2299"/>
        <v>85.5</v>
      </c>
      <c r="AK682" s="22">
        <f t="shared" si="2300"/>
        <v>85.5</v>
      </c>
      <c r="AL682" s="22">
        <f t="shared" si="2301"/>
        <v>85.5</v>
      </c>
      <c r="AM682" s="22"/>
      <c r="AN682" s="22"/>
      <c r="AO682" s="22"/>
      <c r="AP682" s="22">
        <f t="shared" si="2302"/>
        <v>85.5</v>
      </c>
      <c r="AQ682" s="22">
        <f t="shared" si="2303"/>
        <v>85.5</v>
      </c>
      <c r="AR682" s="22">
        <f t="shared" si="2304"/>
        <v>85.5</v>
      </c>
      <c r="AS682" s="22"/>
      <c r="AT682" s="22"/>
      <c r="AU682" s="22"/>
      <c r="AV682" s="22">
        <f t="shared" si="2305"/>
        <v>85.5</v>
      </c>
      <c r="AW682" s="22">
        <f t="shared" si="2306"/>
        <v>85.5</v>
      </c>
      <c r="AX682" s="22">
        <f t="shared" si="2307"/>
        <v>85.5</v>
      </c>
      <c r="AY682" s="22"/>
      <c r="AZ682" s="22"/>
      <c r="BA682" s="22"/>
      <c r="BB682" s="22">
        <f t="shared" si="2308"/>
        <v>85.5</v>
      </c>
      <c r="BC682" s="22">
        <f t="shared" si="2309"/>
        <v>85.5</v>
      </c>
      <c r="BD682" s="22">
        <f t="shared" si="2310"/>
        <v>85.5</v>
      </c>
      <c r="BE682" s="22"/>
      <c r="BF682" s="22"/>
      <c r="BG682" s="22"/>
      <c r="BH682" s="22">
        <f t="shared" si="2311"/>
        <v>85.5</v>
      </c>
      <c r="BI682" s="22">
        <f t="shared" si="2312"/>
        <v>85.5</v>
      </c>
      <c r="BJ682" s="22">
        <f t="shared" si="2313"/>
        <v>85.5</v>
      </c>
      <c r="BK682" s="22"/>
      <c r="BL682" s="22"/>
      <c r="BM682" s="22"/>
      <c r="BN682" s="22">
        <f t="shared" si="2314"/>
        <v>85.5</v>
      </c>
      <c r="BO682" s="22">
        <f t="shared" si="2315"/>
        <v>85.5</v>
      </c>
      <c r="BP682" s="22">
        <f t="shared" si="2316"/>
        <v>85.5</v>
      </c>
      <c r="BQ682" s="22"/>
      <c r="BR682" s="22"/>
      <c r="BS682" s="22">
        <f t="shared" si="2317"/>
        <v>85.5</v>
      </c>
      <c r="BT682" s="22">
        <f t="shared" si="2318"/>
        <v>85.5</v>
      </c>
      <c r="BU682" s="22">
        <f t="shared" si="2319"/>
        <v>85.5</v>
      </c>
      <c r="BV682" s="22"/>
      <c r="BW682" s="22"/>
      <c r="BX682" s="22">
        <f t="shared" si="2320"/>
        <v>85.5</v>
      </c>
      <c r="BY682" s="22">
        <f t="shared" si="2321"/>
        <v>85.5</v>
      </c>
      <c r="BZ682" s="22">
        <f t="shared" si="2322"/>
        <v>85.5</v>
      </c>
      <c r="CA682" s="22"/>
      <c r="CB682" s="22"/>
      <c r="CC682" s="22"/>
      <c r="CD682" s="22">
        <f t="shared" si="2150"/>
        <v>85.5</v>
      </c>
      <c r="CE682" s="22"/>
      <c r="CF682" s="34">
        <f t="shared" si="2323"/>
        <v>85.5</v>
      </c>
      <c r="CG682" s="22">
        <f t="shared" si="2151"/>
        <v>85.5</v>
      </c>
      <c r="CH682" s="22"/>
      <c r="CI682" s="22">
        <f t="shared" si="2324"/>
        <v>85.5</v>
      </c>
      <c r="CJ682" s="22">
        <f t="shared" si="2152"/>
        <v>85.5</v>
      </c>
      <c r="CK682" s="22"/>
      <c r="CL682" s="22">
        <f t="shared" si="2325"/>
        <v>85.5</v>
      </c>
      <c r="CM682" s="22"/>
      <c r="CN682" s="15"/>
      <c r="CO682" s="35"/>
    </row>
    <row r="683" spans="1:99" ht="62.4" x14ac:dyDescent="0.3">
      <c r="A683" s="32" t="s">
        <v>419</v>
      </c>
      <c r="B683" s="16"/>
      <c r="C683" s="32"/>
      <c r="D683" s="32"/>
      <c r="E683" s="33" t="s">
        <v>420</v>
      </c>
      <c r="F683" s="22">
        <f t="shared" ref="F683:K683" si="2419">F687+F684</f>
        <v>2770.3</v>
      </c>
      <c r="G683" s="22">
        <f t="shared" si="2419"/>
        <v>2791.3999999999996</v>
      </c>
      <c r="H683" s="22">
        <f t="shared" si="2419"/>
        <v>2791.3999999999996</v>
      </c>
      <c r="I683" s="22">
        <f t="shared" si="2419"/>
        <v>0</v>
      </c>
      <c r="J683" s="22">
        <f t="shared" si="2419"/>
        <v>0</v>
      </c>
      <c r="K683" s="22">
        <f t="shared" si="2419"/>
        <v>0</v>
      </c>
      <c r="L683" s="22">
        <f t="shared" si="2287"/>
        <v>2770.3</v>
      </c>
      <c r="M683" s="22">
        <f t="shared" si="2288"/>
        <v>2791.3999999999996</v>
      </c>
      <c r="N683" s="22">
        <f t="shared" si="2289"/>
        <v>2791.3999999999996</v>
      </c>
      <c r="O683" s="22">
        <f>O687+O684</f>
        <v>0</v>
      </c>
      <c r="P683" s="22">
        <f>P687+P684</f>
        <v>0</v>
      </c>
      <c r="Q683" s="22">
        <f>Q687+Q684</f>
        <v>0</v>
      </c>
      <c r="R683" s="22">
        <f t="shared" si="2290"/>
        <v>2770.3</v>
      </c>
      <c r="S683" s="22">
        <f t="shared" si="2291"/>
        <v>2791.3999999999996</v>
      </c>
      <c r="T683" s="22">
        <f t="shared" si="2292"/>
        <v>2791.3999999999996</v>
      </c>
      <c r="U683" s="22">
        <f>U687+U684</f>
        <v>0</v>
      </c>
      <c r="V683" s="22">
        <f>V687+V684</f>
        <v>0</v>
      </c>
      <c r="W683" s="22">
        <f>W687+W684</f>
        <v>0</v>
      </c>
      <c r="X683" s="22">
        <f t="shared" si="2293"/>
        <v>2770.3</v>
      </c>
      <c r="Y683" s="22">
        <f t="shared" si="2294"/>
        <v>2791.3999999999996</v>
      </c>
      <c r="Z683" s="22">
        <f t="shared" si="2295"/>
        <v>2791.3999999999996</v>
      </c>
      <c r="AA683" s="22">
        <f>AA687+AA684</f>
        <v>0</v>
      </c>
      <c r="AB683" s="22">
        <f>AB687+AB684</f>
        <v>0</v>
      </c>
      <c r="AC683" s="22">
        <f>AC687+AC684</f>
        <v>0</v>
      </c>
      <c r="AD683" s="22">
        <f t="shared" si="2296"/>
        <v>2770.3</v>
      </c>
      <c r="AE683" s="22">
        <f t="shared" si="2297"/>
        <v>2791.3999999999996</v>
      </c>
      <c r="AF683" s="22">
        <f t="shared" si="2298"/>
        <v>2791.3999999999996</v>
      </c>
      <c r="AG683" s="22">
        <f>AG687+AG684</f>
        <v>0</v>
      </c>
      <c r="AH683" s="22">
        <f>AH687+AH684</f>
        <v>0</v>
      </c>
      <c r="AI683" s="22">
        <f>AI687+AI684</f>
        <v>0</v>
      </c>
      <c r="AJ683" s="22">
        <f t="shared" si="2299"/>
        <v>2770.3</v>
      </c>
      <c r="AK683" s="22">
        <f t="shared" si="2300"/>
        <v>2791.3999999999996</v>
      </c>
      <c r="AL683" s="22">
        <f t="shared" si="2301"/>
        <v>2791.3999999999996</v>
      </c>
      <c r="AM683" s="22">
        <f>AM687+AM684</f>
        <v>0</v>
      </c>
      <c r="AN683" s="22">
        <f>AN687+AN684</f>
        <v>0</v>
      </c>
      <c r="AO683" s="22">
        <f>AO687+AO684</f>
        <v>0</v>
      </c>
      <c r="AP683" s="22">
        <f t="shared" si="2302"/>
        <v>2770.3</v>
      </c>
      <c r="AQ683" s="22">
        <f t="shared" si="2303"/>
        <v>2791.3999999999996</v>
      </c>
      <c r="AR683" s="22">
        <f t="shared" si="2304"/>
        <v>2791.3999999999996</v>
      </c>
      <c r="AS683" s="22">
        <f>AS687+AS684</f>
        <v>0</v>
      </c>
      <c r="AT683" s="22">
        <f>AT687+AT684</f>
        <v>0</v>
      </c>
      <c r="AU683" s="22">
        <f>AU687+AU684</f>
        <v>0</v>
      </c>
      <c r="AV683" s="22">
        <f t="shared" si="2305"/>
        <v>2770.3</v>
      </c>
      <c r="AW683" s="22">
        <f t="shared" si="2306"/>
        <v>2791.3999999999996</v>
      </c>
      <c r="AX683" s="22">
        <f t="shared" si="2307"/>
        <v>2791.3999999999996</v>
      </c>
      <c r="AY683" s="22">
        <f>AY687+AY684</f>
        <v>394.07</v>
      </c>
      <c r="AZ683" s="22">
        <f>AZ687+AZ684</f>
        <v>0</v>
      </c>
      <c r="BA683" s="22">
        <f>BA687+BA684</f>
        <v>0</v>
      </c>
      <c r="BB683" s="22">
        <f t="shared" si="2308"/>
        <v>3164.3700000000003</v>
      </c>
      <c r="BC683" s="22">
        <f t="shared" si="2309"/>
        <v>2791.3999999999996</v>
      </c>
      <c r="BD683" s="22">
        <f t="shared" si="2310"/>
        <v>2791.3999999999996</v>
      </c>
      <c r="BE683" s="22">
        <f>BE687+BE684</f>
        <v>0</v>
      </c>
      <c r="BF683" s="22">
        <f>BF687+BF684</f>
        <v>0</v>
      </c>
      <c r="BG683" s="22">
        <f>BG687+BG684</f>
        <v>0</v>
      </c>
      <c r="BH683" s="22">
        <f t="shared" si="2311"/>
        <v>3164.3700000000003</v>
      </c>
      <c r="BI683" s="22">
        <f t="shared" si="2312"/>
        <v>2791.3999999999996</v>
      </c>
      <c r="BJ683" s="22">
        <f t="shared" si="2313"/>
        <v>2791.3999999999996</v>
      </c>
      <c r="BK683" s="22">
        <f>BK687+BK684</f>
        <v>0</v>
      </c>
      <c r="BL683" s="22">
        <f>BL687+BL684</f>
        <v>0</v>
      </c>
      <c r="BM683" s="22">
        <f>BM687+BM684</f>
        <v>0</v>
      </c>
      <c r="BN683" s="22">
        <f t="shared" si="2314"/>
        <v>3164.3700000000003</v>
      </c>
      <c r="BO683" s="22">
        <f t="shared" si="2315"/>
        <v>2791.3999999999996</v>
      </c>
      <c r="BP683" s="22">
        <f t="shared" si="2316"/>
        <v>2791.3999999999996</v>
      </c>
      <c r="BQ683" s="22">
        <f>BQ687+BQ684</f>
        <v>0</v>
      </c>
      <c r="BR683" s="22">
        <f>BR687+BR684</f>
        <v>0</v>
      </c>
      <c r="BS683" s="22">
        <f t="shared" si="2317"/>
        <v>3164.3700000000003</v>
      </c>
      <c r="BT683" s="22">
        <f t="shared" si="2318"/>
        <v>2791.3999999999996</v>
      </c>
      <c r="BU683" s="22">
        <f t="shared" si="2319"/>
        <v>2791.3999999999996</v>
      </c>
      <c r="BV683" s="22">
        <f>BV687+BV684</f>
        <v>0</v>
      </c>
      <c r="BW683" s="22">
        <f>BW687+BW684</f>
        <v>0</v>
      </c>
      <c r="BX683" s="22">
        <f t="shared" si="2320"/>
        <v>3164.3700000000003</v>
      </c>
      <c r="BY683" s="22">
        <f t="shared" si="2321"/>
        <v>2791.3999999999996</v>
      </c>
      <c r="BZ683" s="22">
        <f t="shared" si="2322"/>
        <v>2791.3999999999996</v>
      </c>
      <c r="CA683" s="22">
        <f>CA687+CA684</f>
        <v>-21.138000000000002</v>
      </c>
      <c r="CB683" s="22">
        <f>CB687+CB684</f>
        <v>0</v>
      </c>
      <c r="CC683" s="22">
        <f>CC687+CC684</f>
        <v>0</v>
      </c>
      <c r="CD683" s="22">
        <f t="shared" si="2150"/>
        <v>3143.2320000000004</v>
      </c>
      <c r="CE683" s="22">
        <f>CE687+CE684</f>
        <v>0</v>
      </c>
      <c r="CF683" s="34">
        <f t="shared" si="2323"/>
        <v>3143.2320000000004</v>
      </c>
      <c r="CG683" s="22">
        <f t="shared" si="2151"/>
        <v>2791.3999999999996</v>
      </c>
      <c r="CH683" s="22">
        <f>CH687+CH684</f>
        <v>0</v>
      </c>
      <c r="CI683" s="22">
        <f t="shared" si="2324"/>
        <v>2791.3999999999996</v>
      </c>
      <c r="CJ683" s="22">
        <f t="shared" si="2152"/>
        <v>2791.3999999999996</v>
      </c>
      <c r="CK683" s="22">
        <f>CK687+CK684</f>
        <v>0</v>
      </c>
      <c r="CL683" s="22">
        <f t="shared" si="2325"/>
        <v>2791.3999999999996</v>
      </c>
      <c r="CM683" s="22">
        <f>CM687+CM684</f>
        <v>0</v>
      </c>
      <c r="CN683" s="15"/>
      <c r="CO683" s="35"/>
      <c r="CU683" s="5" t="s">
        <v>31</v>
      </c>
    </row>
    <row r="684" spans="1:99" ht="46.8" x14ac:dyDescent="0.3">
      <c r="A684" s="32" t="s">
        <v>419</v>
      </c>
      <c r="B684" s="16">
        <v>600</v>
      </c>
      <c r="C684" s="32"/>
      <c r="D684" s="32"/>
      <c r="E684" s="33" t="s">
        <v>45</v>
      </c>
      <c r="F684" s="22">
        <f t="shared" ref="F684:F690" si="2420">F685</f>
        <v>1044</v>
      </c>
      <c r="G684" s="22">
        <f t="shared" ref="G684:G690" si="2421">G685</f>
        <v>1050.3</v>
      </c>
      <c r="H684" s="22">
        <f t="shared" ref="H684:H690" si="2422">H685</f>
        <v>1050.3</v>
      </c>
      <c r="I684" s="22">
        <f t="shared" ref="I684:I690" si="2423">I685</f>
        <v>0</v>
      </c>
      <c r="J684" s="22">
        <f t="shared" ref="J684:J690" si="2424">J685</f>
        <v>0</v>
      </c>
      <c r="K684" s="22">
        <f t="shared" ref="K684:K690" si="2425">K685</f>
        <v>0</v>
      </c>
      <c r="L684" s="22">
        <f t="shared" si="2287"/>
        <v>1044</v>
      </c>
      <c r="M684" s="22">
        <f t="shared" si="2288"/>
        <v>1050.3</v>
      </c>
      <c r="N684" s="22">
        <f t="shared" si="2289"/>
        <v>1050.3</v>
      </c>
      <c r="O684" s="22">
        <f t="shared" ref="O684:O690" si="2426">O685</f>
        <v>0</v>
      </c>
      <c r="P684" s="22">
        <f t="shared" ref="P684:P690" si="2427">P685</f>
        <v>0</v>
      </c>
      <c r="Q684" s="22">
        <f t="shared" ref="Q684:Q690" si="2428">Q685</f>
        <v>0</v>
      </c>
      <c r="R684" s="22">
        <f t="shared" si="2290"/>
        <v>1044</v>
      </c>
      <c r="S684" s="22">
        <f t="shared" si="2291"/>
        <v>1050.3</v>
      </c>
      <c r="T684" s="22">
        <f t="shared" si="2292"/>
        <v>1050.3</v>
      </c>
      <c r="U684" s="22">
        <f t="shared" ref="U684:U690" si="2429">U685</f>
        <v>0</v>
      </c>
      <c r="V684" s="22">
        <f t="shared" ref="V684:V690" si="2430">V685</f>
        <v>0</v>
      </c>
      <c r="W684" s="22">
        <f t="shared" ref="W684:W690" si="2431">W685</f>
        <v>0</v>
      </c>
      <c r="X684" s="22">
        <f t="shared" si="2293"/>
        <v>1044</v>
      </c>
      <c r="Y684" s="22">
        <f t="shared" si="2294"/>
        <v>1050.3</v>
      </c>
      <c r="Z684" s="22">
        <f t="shared" si="2295"/>
        <v>1050.3</v>
      </c>
      <c r="AA684" s="22">
        <f t="shared" ref="AA684:AA690" si="2432">AA685</f>
        <v>0</v>
      </c>
      <c r="AB684" s="22">
        <f t="shared" ref="AB684:AB690" si="2433">AB685</f>
        <v>0</v>
      </c>
      <c r="AC684" s="22">
        <f t="shared" ref="AC684:AC690" si="2434">AC685</f>
        <v>0</v>
      </c>
      <c r="AD684" s="22">
        <f t="shared" si="2296"/>
        <v>1044</v>
      </c>
      <c r="AE684" s="22">
        <f t="shared" si="2297"/>
        <v>1050.3</v>
      </c>
      <c r="AF684" s="22">
        <f t="shared" si="2298"/>
        <v>1050.3</v>
      </c>
      <c r="AG684" s="22">
        <f t="shared" ref="AG684:AG690" si="2435">AG685</f>
        <v>0</v>
      </c>
      <c r="AH684" s="22">
        <f t="shared" ref="AH684:AH690" si="2436">AH685</f>
        <v>0</v>
      </c>
      <c r="AI684" s="22">
        <f t="shared" ref="AI684:AI690" si="2437">AI685</f>
        <v>0</v>
      </c>
      <c r="AJ684" s="22">
        <f t="shared" si="2299"/>
        <v>1044</v>
      </c>
      <c r="AK684" s="22">
        <f t="shared" si="2300"/>
        <v>1050.3</v>
      </c>
      <c r="AL684" s="22">
        <f t="shared" si="2301"/>
        <v>1050.3</v>
      </c>
      <c r="AM684" s="22">
        <f t="shared" ref="AM684:AM690" si="2438">AM685</f>
        <v>0</v>
      </c>
      <c r="AN684" s="22">
        <f t="shared" ref="AN684:AN690" si="2439">AN685</f>
        <v>0</v>
      </c>
      <c r="AO684" s="22">
        <f t="shared" ref="AO684:AO690" si="2440">AO685</f>
        <v>0</v>
      </c>
      <c r="AP684" s="22">
        <f t="shared" si="2302"/>
        <v>1044</v>
      </c>
      <c r="AQ684" s="22">
        <f t="shared" si="2303"/>
        <v>1050.3</v>
      </c>
      <c r="AR684" s="22">
        <f t="shared" si="2304"/>
        <v>1050.3</v>
      </c>
      <c r="AS684" s="22">
        <f t="shared" ref="AS684:AS690" si="2441">AS685</f>
        <v>0</v>
      </c>
      <c r="AT684" s="22">
        <f t="shared" ref="AT684:AT690" si="2442">AT685</f>
        <v>0</v>
      </c>
      <c r="AU684" s="22">
        <f t="shared" ref="AU684:AU690" si="2443">AU685</f>
        <v>0</v>
      </c>
      <c r="AV684" s="22">
        <f t="shared" si="2305"/>
        <v>1044</v>
      </c>
      <c r="AW684" s="22">
        <f t="shared" si="2306"/>
        <v>1050.3</v>
      </c>
      <c r="AX684" s="22">
        <f t="shared" si="2307"/>
        <v>1050.3</v>
      </c>
      <c r="AY684" s="22">
        <f t="shared" ref="AY684:AY690" si="2444">AY685</f>
        <v>0</v>
      </c>
      <c r="AZ684" s="22">
        <f t="shared" ref="AZ684:AZ690" si="2445">AZ685</f>
        <v>0</v>
      </c>
      <c r="BA684" s="22">
        <f t="shared" ref="BA684:BA690" si="2446">BA685</f>
        <v>0</v>
      </c>
      <c r="BB684" s="22">
        <f t="shared" si="2308"/>
        <v>1044</v>
      </c>
      <c r="BC684" s="22">
        <f t="shared" si="2309"/>
        <v>1050.3</v>
      </c>
      <c r="BD684" s="22">
        <f t="shared" si="2310"/>
        <v>1050.3</v>
      </c>
      <c r="BE684" s="22">
        <f t="shared" ref="BE684:BE690" si="2447">BE685</f>
        <v>0</v>
      </c>
      <c r="BF684" s="22">
        <f t="shared" ref="BF684:BF690" si="2448">BF685</f>
        <v>0</v>
      </c>
      <c r="BG684" s="22">
        <f t="shared" ref="BG684:BG690" si="2449">BG685</f>
        <v>0</v>
      </c>
      <c r="BH684" s="22">
        <f t="shared" si="2311"/>
        <v>1044</v>
      </c>
      <c r="BI684" s="22">
        <f t="shared" si="2312"/>
        <v>1050.3</v>
      </c>
      <c r="BJ684" s="22">
        <f t="shared" si="2313"/>
        <v>1050.3</v>
      </c>
      <c r="BK684" s="22">
        <f t="shared" ref="BK684:BK690" si="2450">BK685</f>
        <v>0</v>
      </c>
      <c r="BL684" s="22">
        <f t="shared" ref="BL684:BL690" si="2451">BL685</f>
        <v>0</v>
      </c>
      <c r="BM684" s="22">
        <f t="shared" ref="BM684:BM690" si="2452">BM685</f>
        <v>0</v>
      </c>
      <c r="BN684" s="22">
        <f t="shared" si="2314"/>
        <v>1044</v>
      </c>
      <c r="BO684" s="22">
        <f t="shared" si="2315"/>
        <v>1050.3</v>
      </c>
      <c r="BP684" s="22">
        <f t="shared" si="2316"/>
        <v>1050.3</v>
      </c>
      <c r="BQ684" s="22">
        <f t="shared" ref="BQ684:BQ690" si="2453">BQ685</f>
        <v>0</v>
      </c>
      <c r="BR684" s="22">
        <f t="shared" ref="BR684:BR690" si="2454">BR685</f>
        <v>0</v>
      </c>
      <c r="BS684" s="22">
        <f t="shared" si="2317"/>
        <v>1044</v>
      </c>
      <c r="BT684" s="22">
        <f t="shared" si="2318"/>
        <v>1050.3</v>
      </c>
      <c r="BU684" s="22">
        <f t="shared" si="2319"/>
        <v>1050.3</v>
      </c>
      <c r="BV684" s="22">
        <f t="shared" ref="BV684:BV690" si="2455">BV685</f>
        <v>0</v>
      </c>
      <c r="BW684" s="22">
        <f t="shared" ref="BW684:BW690" si="2456">BW685</f>
        <v>0</v>
      </c>
      <c r="BX684" s="22">
        <f t="shared" si="2320"/>
        <v>1044</v>
      </c>
      <c r="BY684" s="22">
        <f t="shared" si="2321"/>
        <v>1050.3</v>
      </c>
      <c r="BZ684" s="22">
        <f t="shared" si="2322"/>
        <v>1050.3</v>
      </c>
      <c r="CA684" s="22">
        <f t="shared" ref="CA684:CA690" si="2457">CA685</f>
        <v>0</v>
      </c>
      <c r="CB684" s="22">
        <f t="shared" ref="CB684:CB690" si="2458">CB685</f>
        <v>0</v>
      </c>
      <c r="CC684" s="22">
        <f t="shared" ref="CC684:CC690" si="2459">CC685</f>
        <v>0</v>
      </c>
      <c r="CD684" s="22">
        <f t="shared" si="2150"/>
        <v>1044</v>
      </c>
      <c r="CE684" s="22">
        <f t="shared" ref="CE684:CE690" si="2460">CE685</f>
        <v>0</v>
      </c>
      <c r="CF684" s="34">
        <f t="shared" si="2323"/>
        <v>1044</v>
      </c>
      <c r="CG684" s="22">
        <f t="shared" si="2151"/>
        <v>1050.3</v>
      </c>
      <c r="CH684" s="22">
        <f t="shared" ref="CH684:CM690" si="2461">CH685</f>
        <v>0</v>
      </c>
      <c r="CI684" s="22">
        <f t="shared" si="2324"/>
        <v>1050.3</v>
      </c>
      <c r="CJ684" s="22">
        <f t="shared" si="2152"/>
        <v>1050.3</v>
      </c>
      <c r="CK684" s="22">
        <f t="shared" si="2461"/>
        <v>0</v>
      </c>
      <c r="CL684" s="22">
        <f t="shared" si="2325"/>
        <v>1050.3</v>
      </c>
      <c r="CM684" s="22">
        <f t="shared" si="2461"/>
        <v>0</v>
      </c>
      <c r="CN684" s="15"/>
      <c r="CO684" s="35"/>
      <c r="CS684" s="5" t="s">
        <v>29</v>
      </c>
    </row>
    <row r="685" spans="1:99" ht="78" x14ac:dyDescent="0.3">
      <c r="A685" s="32" t="s">
        <v>419</v>
      </c>
      <c r="B685" s="16">
        <v>630</v>
      </c>
      <c r="C685" s="32"/>
      <c r="D685" s="32"/>
      <c r="E685" s="33" t="s">
        <v>51</v>
      </c>
      <c r="F685" s="22">
        <f t="shared" si="2420"/>
        <v>1044</v>
      </c>
      <c r="G685" s="22">
        <f t="shared" si="2421"/>
        <v>1050.3</v>
      </c>
      <c r="H685" s="22">
        <f t="shared" si="2422"/>
        <v>1050.3</v>
      </c>
      <c r="I685" s="22">
        <f t="shared" si="2423"/>
        <v>0</v>
      </c>
      <c r="J685" s="22">
        <f t="shared" si="2424"/>
        <v>0</v>
      </c>
      <c r="K685" s="22">
        <f t="shared" si="2425"/>
        <v>0</v>
      </c>
      <c r="L685" s="22">
        <f t="shared" si="2287"/>
        <v>1044</v>
      </c>
      <c r="M685" s="22">
        <f t="shared" si="2288"/>
        <v>1050.3</v>
      </c>
      <c r="N685" s="22">
        <f t="shared" si="2289"/>
        <v>1050.3</v>
      </c>
      <c r="O685" s="22">
        <f t="shared" si="2426"/>
        <v>0</v>
      </c>
      <c r="P685" s="22">
        <f t="shared" si="2427"/>
        <v>0</v>
      </c>
      <c r="Q685" s="22">
        <f t="shared" si="2428"/>
        <v>0</v>
      </c>
      <c r="R685" s="22">
        <f t="shared" si="2290"/>
        <v>1044</v>
      </c>
      <c r="S685" s="22">
        <f t="shared" si="2291"/>
        <v>1050.3</v>
      </c>
      <c r="T685" s="22">
        <f t="shared" si="2292"/>
        <v>1050.3</v>
      </c>
      <c r="U685" s="22">
        <f t="shared" si="2429"/>
        <v>0</v>
      </c>
      <c r="V685" s="22">
        <f t="shared" si="2430"/>
        <v>0</v>
      </c>
      <c r="W685" s="22">
        <f t="shared" si="2431"/>
        <v>0</v>
      </c>
      <c r="X685" s="22">
        <f t="shared" si="2293"/>
        <v>1044</v>
      </c>
      <c r="Y685" s="22">
        <f t="shared" si="2294"/>
        <v>1050.3</v>
      </c>
      <c r="Z685" s="22">
        <f t="shared" si="2295"/>
        <v>1050.3</v>
      </c>
      <c r="AA685" s="22">
        <f t="shared" si="2432"/>
        <v>0</v>
      </c>
      <c r="AB685" s="22">
        <f t="shared" si="2433"/>
        <v>0</v>
      </c>
      <c r="AC685" s="22">
        <f t="shared" si="2434"/>
        <v>0</v>
      </c>
      <c r="AD685" s="22">
        <f t="shared" si="2296"/>
        <v>1044</v>
      </c>
      <c r="AE685" s="22">
        <f t="shared" si="2297"/>
        <v>1050.3</v>
      </c>
      <c r="AF685" s="22">
        <f t="shared" si="2298"/>
        <v>1050.3</v>
      </c>
      <c r="AG685" s="22">
        <f t="shared" si="2435"/>
        <v>0</v>
      </c>
      <c r="AH685" s="22">
        <f t="shared" si="2436"/>
        <v>0</v>
      </c>
      <c r="AI685" s="22">
        <f t="shared" si="2437"/>
        <v>0</v>
      </c>
      <c r="AJ685" s="22">
        <f t="shared" si="2299"/>
        <v>1044</v>
      </c>
      <c r="AK685" s="22">
        <f t="shared" si="2300"/>
        <v>1050.3</v>
      </c>
      <c r="AL685" s="22">
        <f t="shared" si="2301"/>
        <v>1050.3</v>
      </c>
      <c r="AM685" s="22">
        <f t="shared" si="2438"/>
        <v>0</v>
      </c>
      <c r="AN685" s="22">
        <f t="shared" si="2439"/>
        <v>0</v>
      </c>
      <c r="AO685" s="22">
        <f t="shared" si="2440"/>
        <v>0</v>
      </c>
      <c r="AP685" s="22">
        <f t="shared" si="2302"/>
        <v>1044</v>
      </c>
      <c r="AQ685" s="22">
        <f t="shared" si="2303"/>
        <v>1050.3</v>
      </c>
      <c r="AR685" s="22">
        <f t="shared" si="2304"/>
        <v>1050.3</v>
      </c>
      <c r="AS685" s="22">
        <f t="shared" si="2441"/>
        <v>0</v>
      </c>
      <c r="AT685" s="22">
        <f t="shared" si="2442"/>
        <v>0</v>
      </c>
      <c r="AU685" s="22">
        <f t="shared" si="2443"/>
        <v>0</v>
      </c>
      <c r="AV685" s="22">
        <f t="shared" si="2305"/>
        <v>1044</v>
      </c>
      <c r="AW685" s="22">
        <f t="shared" si="2306"/>
        <v>1050.3</v>
      </c>
      <c r="AX685" s="22">
        <f t="shared" si="2307"/>
        <v>1050.3</v>
      </c>
      <c r="AY685" s="22">
        <f t="shared" si="2444"/>
        <v>0</v>
      </c>
      <c r="AZ685" s="22">
        <f t="shared" si="2445"/>
        <v>0</v>
      </c>
      <c r="BA685" s="22">
        <f t="shared" si="2446"/>
        <v>0</v>
      </c>
      <c r="BB685" s="22">
        <f t="shared" si="2308"/>
        <v>1044</v>
      </c>
      <c r="BC685" s="22">
        <f t="shared" si="2309"/>
        <v>1050.3</v>
      </c>
      <c r="BD685" s="22">
        <f t="shared" si="2310"/>
        <v>1050.3</v>
      </c>
      <c r="BE685" s="22">
        <f t="shared" si="2447"/>
        <v>0</v>
      </c>
      <c r="BF685" s="22">
        <f t="shared" si="2448"/>
        <v>0</v>
      </c>
      <c r="BG685" s="22">
        <f t="shared" si="2449"/>
        <v>0</v>
      </c>
      <c r="BH685" s="22">
        <f t="shared" si="2311"/>
        <v>1044</v>
      </c>
      <c r="BI685" s="22">
        <f t="shared" si="2312"/>
        <v>1050.3</v>
      </c>
      <c r="BJ685" s="22">
        <f t="shared" si="2313"/>
        <v>1050.3</v>
      </c>
      <c r="BK685" s="22">
        <f t="shared" si="2450"/>
        <v>0</v>
      </c>
      <c r="BL685" s="22">
        <f t="shared" si="2451"/>
        <v>0</v>
      </c>
      <c r="BM685" s="22">
        <f t="shared" si="2452"/>
        <v>0</v>
      </c>
      <c r="BN685" s="22">
        <f t="shared" si="2314"/>
        <v>1044</v>
      </c>
      <c r="BO685" s="22">
        <f t="shared" si="2315"/>
        <v>1050.3</v>
      </c>
      <c r="BP685" s="22">
        <f t="shared" si="2316"/>
        <v>1050.3</v>
      </c>
      <c r="BQ685" s="22">
        <f t="shared" si="2453"/>
        <v>0</v>
      </c>
      <c r="BR685" s="22">
        <f t="shared" si="2454"/>
        <v>0</v>
      </c>
      <c r="BS685" s="22">
        <f t="shared" si="2317"/>
        <v>1044</v>
      </c>
      <c r="BT685" s="22">
        <f t="shared" si="2318"/>
        <v>1050.3</v>
      </c>
      <c r="BU685" s="22">
        <f t="shared" si="2319"/>
        <v>1050.3</v>
      </c>
      <c r="BV685" s="22">
        <f t="shared" si="2455"/>
        <v>0</v>
      </c>
      <c r="BW685" s="22">
        <f t="shared" si="2456"/>
        <v>0</v>
      </c>
      <c r="BX685" s="22">
        <f t="shared" si="2320"/>
        <v>1044</v>
      </c>
      <c r="BY685" s="22">
        <f t="shared" si="2321"/>
        <v>1050.3</v>
      </c>
      <c r="BZ685" s="22">
        <f t="shared" si="2322"/>
        <v>1050.3</v>
      </c>
      <c r="CA685" s="22">
        <f t="shared" si="2457"/>
        <v>0</v>
      </c>
      <c r="CB685" s="22">
        <f t="shared" si="2458"/>
        <v>0</v>
      </c>
      <c r="CC685" s="22">
        <f t="shared" si="2459"/>
        <v>0</v>
      </c>
      <c r="CD685" s="22">
        <f t="shared" ref="CD685:CD748" si="2462">BX685+CA685</f>
        <v>1044</v>
      </c>
      <c r="CE685" s="22">
        <f t="shared" si="2460"/>
        <v>0</v>
      </c>
      <c r="CF685" s="34">
        <f t="shared" si="2323"/>
        <v>1044</v>
      </c>
      <c r="CG685" s="22">
        <f t="shared" ref="CG685:CG748" si="2463">BY685+CB685</f>
        <v>1050.3</v>
      </c>
      <c r="CH685" s="22">
        <f t="shared" si="2461"/>
        <v>0</v>
      </c>
      <c r="CI685" s="22">
        <f t="shared" si="2324"/>
        <v>1050.3</v>
      </c>
      <c r="CJ685" s="22">
        <f t="shared" ref="CJ685:CJ748" si="2464">BZ685+CC685</f>
        <v>1050.3</v>
      </c>
      <c r="CK685" s="22">
        <f t="shared" si="2461"/>
        <v>0</v>
      </c>
      <c r="CL685" s="22">
        <f t="shared" si="2325"/>
        <v>1050.3</v>
      </c>
      <c r="CM685" s="22">
        <f t="shared" si="2461"/>
        <v>0</v>
      </c>
      <c r="CN685" s="15"/>
      <c r="CO685" s="35"/>
      <c r="CT685" s="5" t="s">
        <v>30</v>
      </c>
    </row>
    <row r="686" spans="1:99" x14ac:dyDescent="0.3">
      <c r="A686" s="32" t="s">
        <v>419</v>
      </c>
      <c r="B686" s="16">
        <v>630</v>
      </c>
      <c r="C686" s="32" t="s">
        <v>47</v>
      </c>
      <c r="D686" s="32" t="s">
        <v>105</v>
      </c>
      <c r="E686" s="33" t="s">
        <v>106</v>
      </c>
      <c r="F686" s="22">
        <v>1044</v>
      </c>
      <c r="G686" s="22">
        <v>1050.3</v>
      </c>
      <c r="H686" s="22">
        <v>1050.3</v>
      </c>
      <c r="I686" s="22"/>
      <c r="J686" s="22"/>
      <c r="K686" s="22"/>
      <c r="L686" s="22">
        <f t="shared" si="2287"/>
        <v>1044</v>
      </c>
      <c r="M686" s="22">
        <f t="shared" si="2288"/>
        <v>1050.3</v>
      </c>
      <c r="N686" s="22">
        <f t="shared" si="2289"/>
        <v>1050.3</v>
      </c>
      <c r="O686" s="22"/>
      <c r="P686" s="22"/>
      <c r="Q686" s="22"/>
      <c r="R686" s="22">
        <f t="shared" si="2290"/>
        <v>1044</v>
      </c>
      <c r="S686" s="22">
        <f t="shared" si="2291"/>
        <v>1050.3</v>
      </c>
      <c r="T686" s="22">
        <f t="shared" si="2292"/>
        <v>1050.3</v>
      </c>
      <c r="U686" s="22"/>
      <c r="V686" s="22"/>
      <c r="W686" s="22"/>
      <c r="X686" s="22">
        <f t="shared" si="2293"/>
        <v>1044</v>
      </c>
      <c r="Y686" s="22">
        <f t="shared" si="2294"/>
        <v>1050.3</v>
      </c>
      <c r="Z686" s="22">
        <f t="shared" si="2295"/>
        <v>1050.3</v>
      </c>
      <c r="AA686" s="22"/>
      <c r="AB686" s="22"/>
      <c r="AC686" s="22"/>
      <c r="AD686" s="22">
        <f t="shared" si="2296"/>
        <v>1044</v>
      </c>
      <c r="AE686" s="22">
        <f t="shared" si="2297"/>
        <v>1050.3</v>
      </c>
      <c r="AF686" s="22">
        <f t="shared" si="2298"/>
        <v>1050.3</v>
      </c>
      <c r="AG686" s="22"/>
      <c r="AH686" s="22"/>
      <c r="AI686" s="22"/>
      <c r="AJ686" s="22">
        <f t="shared" si="2299"/>
        <v>1044</v>
      </c>
      <c r="AK686" s="22">
        <f t="shared" si="2300"/>
        <v>1050.3</v>
      </c>
      <c r="AL686" s="22">
        <f t="shared" si="2301"/>
        <v>1050.3</v>
      </c>
      <c r="AM686" s="22"/>
      <c r="AN686" s="22"/>
      <c r="AO686" s="22"/>
      <c r="AP686" s="22">
        <f t="shared" si="2302"/>
        <v>1044</v>
      </c>
      <c r="AQ686" s="22">
        <f t="shared" si="2303"/>
        <v>1050.3</v>
      </c>
      <c r="AR686" s="22">
        <f t="shared" si="2304"/>
        <v>1050.3</v>
      </c>
      <c r="AS686" s="22"/>
      <c r="AT686" s="22"/>
      <c r="AU686" s="22"/>
      <c r="AV686" s="22">
        <f t="shared" si="2305"/>
        <v>1044</v>
      </c>
      <c r="AW686" s="22">
        <f t="shared" si="2306"/>
        <v>1050.3</v>
      </c>
      <c r="AX686" s="22">
        <f t="shared" si="2307"/>
        <v>1050.3</v>
      </c>
      <c r="AY686" s="22"/>
      <c r="AZ686" s="22"/>
      <c r="BA686" s="22"/>
      <c r="BB686" s="22">
        <f t="shared" si="2308"/>
        <v>1044</v>
      </c>
      <c r="BC686" s="22">
        <f t="shared" si="2309"/>
        <v>1050.3</v>
      </c>
      <c r="BD686" s="22">
        <f t="shared" si="2310"/>
        <v>1050.3</v>
      </c>
      <c r="BE686" s="22"/>
      <c r="BF686" s="22"/>
      <c r="BG686" s="22"/>
      <c r="BH686" s="22">
        <f t="shared" si="2311"/>
        <v>1044</v>
      </c>
      <c r="BI686" s="22">
        <f t="shared" si="2312"/>
        <v>1050.3</v>
      </c>
      <c r="BJ686" s="22">
        <f t="shared" si="2313"/>
        <v>1050.3</v>
      </c>
      <c r="BK686" s="22"/>
      <c r="BL686" s="22"/>
      <c r="BM686" s="22"/>
      <c r="BN686" s="22">
        <f t="shared" si="2314"/>
        <v>1044</v>
      </c>
      <c r="BO686" s="22">
        <f t="shared" si="2315"/>
        <v>1050.3</v>
      </c>
      <c r="BP686" s="22">
        <f t="shared" si="2316"/>
        <v>1050.3</v>
      </c>
      <c r="BQ686" s="22"/>
      <c r="BR686" s="22"/>
      <c r="BS686" s="22">
        <f t="shared" si="2317"/>
        <v>1044</v>
      </c>
      <c r="BT686" s="22">
        <f t="shared" si="2318"/>
        <v>1050.3</v>
      </c>
      <c r="BU686" s="22">
        <f t="shared" si="2319"/>
        <v>1050.3</v>
      </c>
      <c r="BV686" s="22"/>
      <c r="BW686" s="22"/>
      <c r="BX686" s="22">
        <f t="shared" si="2320"/>
        <v>1044</v>
      </c>
      <c r="BY686" s="22">
        <f t="shared" si="2321"/>
        <v>1050.3</v>
      </c>
      <c r="BZ686" s="22">
        <f t="shared" si="2322"/>
        <v>1050.3</v>
      </c>
      <c r="CA686" s="22"/>
      <c r="CB686" s="22"/>
      <c r="CC686" s="22"/>
      <c r="CD686" s="22">
        <f t="shared" si="2462"/>
        <v>1044</v>
      </c>
      <c r="CE686" s="22"/>
      <c r="CF686" s="34">
        <f t="shared" si="2323"/>
        <v>1044</v>
      </c>
      <c r="CG686" s="22">
        <f t="shared" si="2463"/>
        <v>1050.3</v>
      </c>
      <c r="CH686" s="22"/>
      <c r="CI686" s="22">
        <f t="shared" si="2324"/>
        <v>1050.3</v>
      </c>
      <c r="CJ686" s="22">
        <f t="shared" si="2464"/>
        <v>1050.3</v>
      </c>
      <c r="CK686" s="22"/>
      <c r="CL686" s="22">
        <f t="shared" si="2325"/>
        <v>1050.3</v>
      </c>
      <c r="CM686" s="22"/>
      <c r="CN686" s="15"/>
      <c r="CO686" s="35"/>
    </row>
    <row r="687" spans="1:99" x14ac:dyDescent="0.3">
      <c r="A687" s="32" t="s">
        <v>419</v>
      </c>
      <c r="B687" s="16">
        <v>800</v>
      </c>
      <c r="C687" s="32"/>
      <c r="D687" s="32"/>
      <c r="E687" s="33" t="s">
        <v>54</v>
      </c>
      <c r="F687" s="22">
        <f t="shared" si="2420"/>
        <v>1726.3</v>
      </c>
      <c r="G687" s="22">
        <f t="shared" si="2421"/>
        <v>1741.1</v>
      </c>
      <c r="H687" s="22">
        <f t="shared" si="2422"/>
        <v>1741.1</v>
      </c>
      <c r="I687" s="22">
        <f t="shared" si="2423"/>
        <v>0</v>
      </c>
      <c r="J687" s="22">
        <f t="shared" si="2424"/>
        <v>0</v>
      </c>
      <c r="K687" s="22">
        <f t="shared" si="2425"/>
        <v>0</v>
      </c>
      <c r="L687" s="22">
        <f t="shared" si="2287"/>
        <v>1726.3</v>
      </c>
      <c r="M687" s="22">
        <f t="shared" si="2288"/>
        <v>1741.1</v>
      </c>
      <c r="N687" s="22">
        <f t="shared" si="2289"/>
        <v>1741.1</v>
      </c>
      <c r="O687" s="22">
        <f t="shared" si="2426"/>
        <v>0</v>
      </c>
      <c r="P687" s="22">
        <f t="shared" si="2427"/>
        <v>0</v>
      </c>
      <c r="Q687" s="22">
        <f t="shared" si="2428"/>
        <v>0</v>
      </c>
      <c r="R687" s="22">
        <f t="shared" si="2290"/>
        <v>1726.3</v>
      </c>
      <c r="S687" s="22">
        <f t="shared" si="2291"/>
        <v>1741.1</v>
      </c>
      <c r="T687" s="22">
        <f t="shared" si="2292"/>
        <v>1741.1</v>
      </c>
      <c r="U687" s="22">
        <f t="shared" si="2429"/>
        <v>0</v>
      </c>
      <c r="V687" s="22">
        <f t="shared" si="2430"/>
        <v>0</v>
      </c>
      <c r="W687" s="22">
        <f t="shared" si="2431"/>
        <v>0</v>
      </c>
      <c r="X687" s="22">
        <f t="shared" si="2293"/>
        <v>1726.3</v>
      </c>
      <c r="Y687" s="22">
        <f t="shared" si="2294"/>
        <v>1741.1</v>
      </c>
      <c r="Z687" s="22">
        <f t="shared" si="2295"/>
        <v>1741.1</v>
      </c>
      <c r="AA687" s="22">
        <f t="shared" si="2432"/>
        <v>0</v>
      </c>
      <c r="AB687" s="22">
        <f t="shared" si="2433"/>
        <v>0</v>
      </c>
      <c r="AC687" s="22">
        <f t="shared" si="2434"/>
        <v>0</v>
      </c>
      <c r="AD687" s="22">
        <f t="shared" si="2296"/>
        <v>1726.3</v>
      </c>
      <c r="AE687" s="22">
        <f t="shared" si="2297"/>
        <v>1741.1</v>
      </c>
      <c r="AF687" s="22">
        <f t="shared" si="2298"/>
        <v>1741.1</v>
      </c>
      <c r="AG687" s="22">
        <f t="shared" si="2435"/>
        <v>0</v>
      </c>
      <c r="AH687" s="22">
        <f t="shared" si="2436"/>
        <v>0</v>
      </c>
      <c r="AI687" s="22">
        <f t="shared" si="2437"/>
        <v>0</v>
      </c>
      <c r="AJ687" s="22">
        <f t="shared" si="2299"/>
        <v>1726.3</v>
      </c>
      <c r="AK687" s="22">
        <f t="shared" si="2300"/>
        <v>1741.1</v>
      </c>
      <c r="AL687" s="22">
        <f t="shared" si="2301"/>
        <v>1741.1</v>
      </c>
      <c r="AM687" s="22">
        <f t="shared" si="2438"/>
        <v>0</v>
      </c>
      <c r="AN687" s="22">
        <f t="shared" si="2439"/>
        <v>0</v>
      </c>
      <c r="AO687" s="22">
        <f t="shared" si="2440"/>
        <v>0</v>
      </c>
      <c r="AP687" s="22">
        <f t="shared" si="2302"/>
        <v>1726.3</v>
      </c>
      <c r="AQ687" s="22">
        <f t="shared" si="2303"/>
        <v>1741.1</v>
      </c>
      <c r="AR687" s="22">
        <f t="shared" si="2304"/>
        <v>1741.1</v>
      </c>
      <c r="AS687" s="22">
        <f t="shared" si="2441"/>
        <v>0</v>
      </c>
      <c r="AT687" s="22">
        <f t="shared" si="2442"/>
        <v>0</v>
      </c>
      <c r="AU687" s="22">
        <f t="shared" si="2443"/>
        <v>0</v>
      </c>
      <c r="AV687" s="22">
        <f t="shared" si="2305"/>
        <v>1726.3</v>
      </c>
      <c r="AW687" s="22">
        <f t="shared" si="2306"/>
        <v>1741.1</v>
      </c>
      <c r="AX687" s="22">
        <f t="shared" si="2307"/>
        <v>1741.1</v>
      </c>
      <c r="AY687" s="22">
        <f t="shared" si="2444"/>
        <v>394.07</v>
      </c>
      <c r="AZ687" s="22">
        <f t="shared" si="2445"/>
        <v>0</v>
      </c>
      <c r="BA687" s="22">
        <f t="shared" si="2446"/>
        <v>0</v>
      </c>
      <c r="BB687" s="22">
        <f t="shared" si="2308"/>
        <v>2120.37</v>
      </c>
      <c r="BC687" s="22">
        <f t="shared" si="2309"/>
        <v>1741.1</v>
      </c>
      <c r="BD687" s="22">
        <f t="shared" si="2310"/>
        <v>1741.1</v>
      </c>
      <c r="BE687" s="22">
        <f t="shared" si="2447"/>
        <v>0</v>
      </c>
      <c r="BF687" s="22">
        <f t="shared" si="2448"/>
        <v>0</v>
      </c>
      <c r="BG687" s="22">
        <f t="shared" si="2449"/>
        <v>0</v>
      </c>
      <c r="BH687" s="22">
        <f t="shared" si="2311"/>
        <v>2120.37</v>
      </c>
      <c r="BI687" s="22">
        <f t="shared" si="2312"/>
        <v>1741.1</v>
      </c>
      <c r="BJ687" s="22">
        <f t="shared" si="2313"/>
        <v>1741.1</v>
      </c>
      <c r="BK687" s="22">
        <f t="shared" si="2450"/>
        <v>0</v>
      </c>
      <c r="BL687" s="22">
        <f t="shared" si="2451"/>
        <v>0</v>
      </c>
      <c r="BM687" s="22">
        <f t="shared" si="2452"/>
        <v>0</v>
      </c>
      <c r="BN687" s="22">
        <f t="shared" si="2314"/>
        <v>2120.37</v>
      </c>
      <c r="BO687" s="22">
        <f t="shared" si="2315"/>
        <v>1741.1</v>
      </c>
      <c r="BP687" s="22">
        <f t="shared" si="2316"/>
        <v>1741.1</v>
      </c>
      <c r="BQ687" s="22">
        <f t="shared" si="2453"/>
        <v>0</v>
      </c>
      <c r="BR687" s="22">
        <f t="shared" si="2454"/>
        <v>0</v>
      </c>
      <c r="BS687" s="22">
        <f t="shared" si="2317"/>
        <v>2120.37</v>
      </c>
      <c r="BT687" s="22">
        <f t="shared" si="2318"/>
        <v>1741.1</v>
      </c>
      <c r="BU687" s="22">
        <f t="shared" si="2319"/>
        <v>1741.1</v>
      </c>
      <c r="BV687" s="22">
        <f t="shared" si="2455"/>
        <v>0</v>
      </c>
      <c r="BW687" s="22">
        <f t="shared" si="2456"/>
        <v>0</v>
      </c>
      <c r="BX687" s="22">
        <f t="shared" si="2320"/>
        <v>2120.37</v>
      </c>
      <c r="BY687" s="22">
        <f t="shared" si="2321"/>
        <v>1741.1</v>
      </c>
      <c r="BZ687" s="22">
        <f t="shared" si="2322"/>
        <v>1741.1</v>
      </c>
      <c r="CA687" s="22">
        <f t="shared" si="2457"/>
        <v>-21.138000000000002</v>
      </c>
      <c r="CB687" s="22">
        <f t="shared" si="2458"/>
        <v>0</v>
      </c>
      <c r="CC687" s="22">
        <f t="shared" si="2459"/>
        <v>0</v>
      </c>
      <c r="CD687" s="22">
        <f t="shared" si="2462"/>
        <v>2099.232</v>
      </c>
      <c r="CE687" s="22">
        <f t="shared" si="2460"/>
        <v>0</v>
      </c>
      <c r="CF687" s="34">
        <f t="shared" si="2323"/>
        <v>2099.232</v>
      </c>
      <c r="CG687" s="22">
        <f t="shared" si="2463"/>
        <v>1741.1</v>
      </c>
      <c r="CH687" s="22">
        <f t="shared" si="2461"/>
        <v>0</v>
      </c>
      <c r="CI687" s="22">
        <f t="shared" si="2324"/>
        <v>1741.1</v>
      </c>
      <c r="CJ687" s="22">
        <f t="shared" si="2464"/>
        <v>1741.1</v>
      </c>
      <c r="CK687" s="22">
        <f t="shared" si="2461"/>
        <v>0</v>
      </c>
      <c r="CL687" s="22">
        <f t="shared" si="2325"/>
        <v>1741.1</v>
      </c>
      <c r="CM687" s="22">
        <f t="shared" si="2461"/>
        <v>0</v>
      </c>
      <c r="CN687" s="15"/>
      <c r="CO687" s="35"/>
      <c r="CS687" s="5" t="s">
        <v>29</v>
      </c>
    </row>
    <row r="688" spans="1:99" ht="78" x14ac:dyDescent="0.3">
      <c r="A688" s="32" t="s">
        <v>419</v>
      </c>
      <c r="B688" s="16">
        <v>810</v>
      </c>
      <c r="C688" s="32"/>
      <c r="D688" s="32"/>
      <c r="E688" s="33" t="s">
        <v>413</v>
      </c>
      <c r="F688" s="22">
        <f t="shared" si="2420"/>
        <v>1726.3</v>
      </c>
      <c r="G688" s="22">
        <f t="shared" si="2421"/>
        <v>1741.1</v>
      </c>
      <c r="H688" s="22">
        <f t="shared" si="2422"/>
        <v>1741.1</v>
      </c>
      <c r="I688" s="22">
        <f t="shared" si="2423"/>
        <v>0</v>
      </c>
      <c r="J688" s="22">
        <f t="shared" si="2424"/>
        <v>0</v>
      </c>
      <c r="K688" s="22">
        <f t="shared" si="2425"/>
        <v>0</v>
      </c>
      <c r="L688" s="22">
        <f t="shared" si="2287"/>
        <v>1726.3</v>
      </c>
      <c r="M688" s="22">
        <f t="shared" si="2288"/>
        <v>1741.1</v>
      </c>
      <c r="N688" s="22">
        <f t="shared" si="2289"/>
        <v>1741.1</v>
      </c>
      <c r="O688" s="22">
        <f t="shared" si="2426"/>
        <v>0</v>
      </c>
      <c r="P688" s="22">
        <f t="shared" si="2427"/>
        <v>0</v>
      </c>
      <c r="Q688" s="22">
        <f t="shared" si="2428"/>
        <v>0</v>
      </c>
      <c r="R688" s="22">
        <f t="shared" si="2290"/>
        <v>1726.3</v>
      </c>
      <c r="S688" s="22">
        <f t="shared" si="2291"/>
        <v>1741.1</v>
      </c>
      <c r="T688" s="22">
        <f t="shared" si="2292"/>
        <v>1741.1</v>
      </c>
      <c r="U688" s="22">
        <f t="shared" si="2429"/>
        <v>0</v>
      </c>
      <c r="V688" s="22">
        <f t="shared" si="2430"/>
        <v>0</v>
      </c>
      <c r="W688" s="22">
        <f t="shared" si="2431"/>
        <v>0</v>
      </c>
      <c r="X688" s="22">
        <f t="shared" si="2293"/>
        <v>1726.3</v>
      </c>
      <c r="Y688" s="22">
        <f t="shared" si="2294"/>
        <v>1741.1</v>
      </c>
      <c r="Z688" s="22">
        <f t="shared" si="2295"/>
        <v>1741.1</v>
      </c>
      <c r="AA688" s="22">
        <f t="shared" si="2432"/>
        <v>0</v>
      </c>
      <c r="AB688" s="22">
        <f t="shared" si="2433"/>
        <v>0</v>
      </c>
      <c r="AC688" s="22">
        <f t="shared" si="2434"/>
        <v>0</v>
      </c>
      <c r="AD688" s="22">
        <f t="shared" si="2296"/>
        <v>1726.3</v>
      </c>
      <c r="AE688" s="22">
        <f t="shared" si="2297"/>
        <v>1741.1</v>
      </c>
      <c r="AF688" s="22">
        <f t="shared" si="2298"/>
        <v>1741.1</v>
      </c>
      <c r="AG688" s="22">
        <f t="shared" si="2435"/>
        <v>0</v>
      </c>
      <c r="AH688" s="22">
        <f t="shared" si="2436"/>
        <v>0</v>
      </c>
      <c r="AI688" s="22">
        <f t="shared" si="2437"/>
        <v>0</v>
      </c>
      <c r="AJ688" s="22">
        <f t="shared" si="2299"/>
        <v>1726.3</v>
      </c>
      <c r="AK688" s="22">
        <f t="shared" si="2300"/>
        <v>1741.1</v>
      </c>
      <c r="AL688" s="22">
        <f t="shared" si="2301"/>
        <v>1741.1</v>
      </c>
      <c r="AM688" s="22">
        <f t="shared" si="2438"/>
        <v>0</v>
      </c>
      <c r="AN688" s="22">
        <f t="shared" si="2439"/>
        <v>0</v>
      </c>
      <c r="AO688" s="22">
        <f t="shared" si="2440"/>
        <v>0</v>
      </c>
      <c r="AP688" s="22">
        <f t="shared" si="2302"/>
        <v>1726.3</v>
      </c>
      <c r="AQ688" s="22">
        <f t="shared" si="2303"/>
        <v>1741.1</v>
      </c>
      <c r="AR688" s="22">
        <f t="shared" si="2304"/>
        <v>1741.1</v>
      </c>
      <c r="AS688" s="22">
        <f t="shared" si="2441"/>
        <v>0</v>
      </c>
      <c r="AT688" s="22">
        <f t="shared" si="2442"/>
        <v>0</v>
      </c>
      <c r="AU688" s="22">
        <f t="shared" si="2443"/>
        <v>0</v>
      </c>
      <c r="AV688" s="22">
        <f t="shared" si="2305"/>
        <v>1726.3</v>
      </c>
      <c r="AW688" s="22">
        <f t="shared" si="2306"/>
        <v>1741.1</v>
      </c>
      <c r="AX688" s="22">
        <f t="shared" si="2307"/>
        <v>1741.1</v>
      </c>
      <c r="AY688" s="22">
        <f t="shared" si="2444"/>
        <v>394.07</v>
      </c>
      <c r="AZ688" s="22">
        <f t="shared" si="2445"/>
        <v>0</v>
      </c>
      <c r="BA688" s="22">
        <f t="shared" si="2446"/>
        <v>0</v>
      </c>
      <c r="BB688" s="22">
        <f t="shared" si="2308"/>
        <v>2120.37</v>
      </c>
      <c r="BC688" s="22">
        <f t="shared" si="2309"/>
        <v>1741.1</v>
      </c>
      <c r="BD688" s="22">
        <f t="shared" si="2310"/>
        <v>1741.1</v>
      </c>
      <c r="BE688" s="22">
        <f t="shared" si="2447"/>
        <v>0</v>
      </c>
      <c r="BF688" s="22">
        <f t="shared" si="2448"/>
        <v>0</v>
      </c>
      <c r="BG688" s="22">
        <f t="shared" si="2449"/>
        <v>0</v>
      </c>
      <c r="BH688" s="22">
        <f t="shared" si="2311"/>
        <v>2120.37</v>
      </c>
      <c r="BI688" s="22">
        <f t="shared" si="2312"/>
        <v>1741.1</v>
      </c>
      <c r="BJ688" s="22">
        <f t="shared" si="2313"/>
        <v>1741.1</v>
      </c>
      <c r="BK688" s="22">
        <f t="shared" si="2450"/>
        <v>0</v>
      </c>
      <c r="BL688" s="22">
        <f t="shared" si="2451"/>
        <v>0</v>
      </c>
      <c r="BM688" s="22">
        <f t="shared" si="2452"/>
        <v>0</v>
      </c>
      <c r="BN688" s="22">
        <f t="shared" si="2314"/>
        <v>2120.37</v>
      </c>
      <c r="BO688" s="22">
        <f t="shared" si="2315"/>
        <v>1741.1</v>
      </c>
      <c r="BP688" s="22">
        <f t="shared" si="2316"/>
        <v>1741.1</v>
      </c>
      <c r="BQ688" s="22">
        <f t="shared" si="2453"/>
        <v>0</v>
      </c>
      <c r="BR688" s="22">
        <f t="shared" si="2454"/>
        <v>0</v>
      </c>
      <c r="BS688" s="22">
        <f t="shared" si="2317"/>
        <v>2120.37</v>
      </c>
      <c r="BT688" s="22">
        <f t="shared" si="2318"/>
        <v>1741.1</v>
      </c>
      <c r="BU688" s="22">
        <f t="shared" si="2319"/>
        <v>1741.1</v>
      </c>
      <c r="BV688" s="22">
        <f t="shared" si="2455"/>
        <v>0</v>
      </c>
      <c r="BW688" s="22">
        <f t="shared" si="2456"/>
        <v>0</v>
      </c>
      <c r="BX688" s="22">
        <f t="shared" si="2320"/>
        <v>2120.37</v>
      </c>
      <c r="BY688" s="22">
        <f t="shared" si="2321"/>
        <v>1741.1</v>
      </c>
      <c r="BZ688" s="22">
        <f t="shared" si="2322"/>
        <v>1741.1</v>
      </c>
      <c r="CA688" s="22">
        <f t="shared" si="2457"/>
        <v>-21.138000000000002</v>
      </c>
      <c r="CB688" s="22">
        <f t="shared" si="2458"/>
        <v>0</v>
      </c>
      <c r="CC688" s="22">
        <f t="shared" si="2459"/>
        <v>0</v>
      </c>
      <c r="CD688" s="22">
        <f t="shared" si="2462"/>
        <v>2099.232</v>
      </c>
      <c r="CE688" s="22">
        <f t="shared" si="2460"/>
        <v>0</v>
      </c>
      <c r="CF688" s="34">
        <f t="shared" si="2323"/>
        <v>2099.232</v>
      </c>
      <c r="CG688" s="22">
        <f t="shared" si="2463"/>
        <v>1741.1</v>
      </c>
      <c r="CH688" s="22">
        <f t="shared" si="2461"/>
        <v>0</v>
      </c>
      <c r="CI688" s="22">
        <f t="shared" si="2324"/>
        <v>1741.1</v>
      </c>
      <c r="CJ688" s="22">
        <f t="shared" si="2464"/>
        <v>1741.1</v>
      </c>
      <c r="CK688" s="22">
        <f t="shared" si="2461"/>
        <v>0</v>
      </c>
      <c r="CL688" s="22">
        <f t="shared" si="2325"/>
        <v>1741.1</v>
      </c>
      <c r="CM688" s="22">
        <f t="shared" si="2461"/>
        <v>0</v>
      </c>
      <c r="CN688" s="15"/>
      <c r="CO688" s="35"/>
      <c r="CT688" s="5" t="s">
        <v>30</v>
      </c>
    </row>
    <row r="689" spans="1:99" x14ac:dyDescent="0.3">
      <c r="A689" s="32" t="s">
        <v>419</v>
      </c>
      <c r="B689" s="16">
        <v>810</v>
      </c>
      <c r="C689" s="32" t="s">
        <v>47</v>
      </c>
      <c r="D689" s="32" t="s">
        <v>105</v>
      </c>
      <c r="E689" s="33" t="s">
        <v>106</v>
      </c>
      <c r="F689" s="22">
        <v>1726.3</v>
      </c>
      <c r="G689" s="22">
        <v>1741.1</v>
      </c>
      <c r="H689" s="22">
        <v>1741.1</v>
      </c>
      <c r="I689" s="22"/>
      <c r="J689" s="22"/>
      <c r="K689" s="22"/>
      <c r="L689" s="22">
        <f t="shared" si="2287"/>
        <v>1726.3</v>
      </c>
      <c r="M689" s="22">
        <f t="shared" si="2288"/>
        <v>1741.1</v>
      </c>
      <c r="N689" s="22">
        <f t="shared" si="2289"/>
        <v>1741.1</v>
      </c>
      <c r="O689" s="22"/>
      <c r="P689" s="22"/>
      <c r="Q689" s="22"/>
      <c r="R689" s="22">
        <f t="shared" si="2290"/>
        <v>1726.3</v>
      </c>
      <c r="S689" s="22">
        <f t="shared" si="2291"/>
        <v>1741.1</v>
      </c>
      <c r="T689" s="22">
        <f t="shared" si="2292"/>
        <v>1741.1</v>
      </c>
      <c r="U689" s="22"/>
      <c r="V689" s="22"/>
      <c r="W689" s="22"/>
      <c r="X689" s="22">
        <f t="shared" si="2293"/>
        <v>1726.3</v>
      </c>
      <c r="Y689" s="22">
        <f t="shared" si="2294"/>
        <v>1741.1</v>
      </c>
      <c r="Z689" s="22">
        <f t="shared" si="2295"/>
        <v>1741.1</v>
      </c>
      <c r="AA689" s="22"/>
      <c r="AB689" s="22"/>
      <c r="AC689" s="22"/>
      <c r="AD689" s="22">
        <f t="shared" si="2296"/>
        <v>1726.3</v>
      </c>
      <c r="AE689" s="22">
        <f t="shared" si="2297"/>
        <v>1741.1</v>
      </c>
      <c r="AF689" s="22">
        <f t="shared" si="2298"/>
        <v>1741.1</v>
      </c>
      <c r="AG689" s="22"/>
      <c r="AH689" s="22"/>
      <c r="AI689" s="22"/>
      <c r="AJ689" s="22">
        <f t="shared" si="2299"/>
        <v>1726.3</v>
      </c>
      <c r="AK689" s="22">
        <f t="shared" si="2300"/>
        <v>1741.1</v>
      </c>
      <c r="AL689" s="22">
        <f t="shared" si="2301"/>
        <v>1741.1</v>
      </c>
      <c r="AM689" s="22"/>
      <c r="AN689" s="22"/>
      <c r="AO689" s="22"/>
      <c r="AP689" s="22">
        <f t="shared" si="2302"/>
        <v>1726.3</v>
      </c>
      <c r="AQ689" s="22">
        <f t="shared" si="2303"/>
        <v>1741.1</v>
      </c>
      <c r="AR689" s="22">
        <f t="shared" si="2304"/>
        <v>1741.1</v>
      </c>
      <c r="AS689" s="22"/>
      <c r="AT689" s="22"/>
      <c r="AU689" s="22"/>
      <c r="AV689" s="22">
        <f t="shared" si="2305"/>
        <v>1726.3</v>
      </c>
      <c r="AW689" s="22">
        <f t="shared" si="2306"/>
        <v>1741.1</v>
      </c>
      <c r="AX689" s="22">
        <f t="shared" si="2307"/>
        <v>1741.1</v>
      </c>
      <c r="AY689" s="22">
        <v>394.07</v>
      </c>
      <c r="AZ689" s="22"/>
      <c r="BA689" s="22"/>
      <c r="BB689" s="22">
        <f t="shared" si="2308"/>
        <v>2120.37</v>
      </c>
      <c r="BC689" s="22">
        <f t="shared" si="2309"/>
        <v>1741.1</v>
      </c>
      <c r="BD689" s="22">
        <f t="shared" si="2310"/>
        <v>1741.1</v>
      </c>
      <c r="BE689" s="22"/>
      <c r="BF689" s="22"/>
      <c r="BG689" s="22"/>
      <c r="BH689" s="22">
        <f t="shared" si="2311"/>
        <v>2120.37</v>
      </c>
      <c r="BI689" s="22">
        <f t="shared" si="2312"/>
        <v>1741.1</v>
      </c>
      <c r="BJ689" s="22">
        <f t="shared" si="2313"/>
        <v>1741.1</v>
      </c>
      <c r="BK689" s="22"/>
      <c r="BL689" s="22"/>
      <c r="BM689" s="22"/>
      <c r="BN689" s="22">
        <f t="shared" si="2314"/>
        <v>2120.37</v>
      </c>
      <c r="BO689" s="22">
        <f t="shared" si="2315"/>
        <v>1741.1</v>
      </c>
      <c r="BP689" s="22">
        <f t="shared" si="2316"/>
        <v>1741.1</v>
      </c>
      <c r="BQ689" s="22"/>
      <c r="BR689" s="22"/>
      <c r="BS689" s="22">
        <f t="shared" si="2317"/>
        <v>2120.37</v>
      </c>
      <c r="BT689" s="22">
        <f t="shared" si="2318"/>
        <v>1741.1</v>
      </c>
      <c r="BU689" s="22">
        <f t="shared" si="2319"/>
        <v>1741.1</v>
      </c>
      <c r="BV689" s="22"/>
      <c r="BW689" s="22"/>
      <c r="BX689" s="22">
        <f t="shared" si="2320"/>
        <v>2120.37</v>
      </c>
      <c r="BY689" s="22">
        <f t="shared" si="2321"/>
        <v>1741.1</v>
      </c>
      <c r="BZ689" s="22">
        <f t="shared" si="2322"/>
        <v>1741.1</v>
      </c>
      <c r="CA689" s="22">
        <v>-21.138000000000002</v>
      </c>
      <c r="CB689" s="22"/>
      <c r="CC689" s="22"/>
      <c r="CD689" s="22">
        <f t="shared" si="2462"/>
        <v>2099.232</v>
      </c>
      <c r="CE689" s="22"/>
      <c r="CF689" s="34">
        <f t="shared" si="2323"/>
        <v>2099.232</v>
      </c>
      <c r="CG689" s="22">
        <f t="shared" si="2463"/>
        <v>1741.1</v>
      </c>
      <c r="CH689" s="22"/>
      <c r="CI689" s="22">
        <f t="shared" si="2324"/>
        <v>1741.1</v>
      </c>
      <c r="CJ689" s="22">
        <f t="shared" si="2464"/>
        <v>1741.1</v>
      </c>
      <c r="CK689" s="22"/>
      <c r="CL689" s="22">
        <f t="shared" si="2325"/>
        <v>1741.1</v>
      </c>
      <c r="CM689" s="22"/>
      <c r="CN689" s="15"/>
      <c r="CO689" s="35"/>
    </row>
    <row r="690" spans="1:99" ht="62.4" x14ac:dyDescent="0.3">
      <c r="A690" s="32" t="s">
        <v>421</v>
      </c>
      <c r="B690" s="16"/>
      <c r="C690" s="32"/>
      <c r="D690" s="32"/>
      <c r="E690" s="33" t="s">
        <v>422</v>
      </c>
      <c r="F690" s="22">
        <f t="shared" si="2420"/>
        <v>10282.5</v>
      </c>
      <c r="G690" s="22">
        <f t="shared" si="2421"/>
        <v>10282.5</v>
      </c>
      <c r="H690" s="22">
        <f t="shared" si="2422"/>
        <v>10282.5</v>
      </c>
      <c r="I690" s="22">
        <f t="shared" si="2423"/>
        <v>0</v>
      </c>
      <c r="J690" s="22">
        <f t="shared" si="2424"/>
        <v>0</v>
      </c>
      <c r="K690" s="22">
        <f t="shared" si="2425"/>
        <v>0</v>
      </c>
      <c r="L690" s="22">
        <f t="shared" si="2287"/>
        <v>10282.5</v>
      </c>
      <c r="M690" s="22">
        <f t="shared" si="2288"/>
        <v>10282.5</v>
      </c>
      <c r="N690" s="22">
        <f t="shared" si="2289"/>
        <v>10282.5</v>
      </c>
      <c r="O690" s="22">
        <f t="shared" si="2426"/>
        <v>0</v>
      </c>
      <c r="P690" s="22">
        <f t="shared" si="2427"/>
        <v>0</v>
      </c>
      <c r="Q690" s="22">
        <f t="shared" si="2428"/>
        <v>0</v>
      </c>
      <c r="R690" s="22">
        <f t="shared" si="2290"/>
        <v>10282.5</v>
      </c>
      <c r="S690" s="22">
        <f t="shared" si="2291"/>
        <v>10282.5</v>
      </c>
      <c r="T690" s="22">
        <f t="shared" si="2292"/>
        <v>10282.5</v>
      </c>
      <c r="U690" s="22">
        <f t="shared" si="2429"/>
        <v>0</v>
      </c>
      <c r="V690" s="22">
        <f t="shared" si="2430"/>
        <v>0</v>
      </c>
      <c r="W690" s="22">
        <f t="shared" si="2431"/>
        <v>0</v>
      </c>
      <c r="X690" s="22">
        <f t="shared" si="2293"/>
        <v>10282.5</v>
      </c>
      <c r="Y690" s="22">
        <f t="shared" si="2294"/>
        <v>10282.5</v>
      </c>
      <c r="Z690" s="22">
        <f t="shared" si="2295"/>
        <v>10282.5</v>
      </c>
      <c r="AA690" s="22">
        <f t="shared" si="2432"/>
        <v>0</v>
      </c>
      <c r="AB690" s="22">
        <f t="shared" si="2433"/>
        <v>0</v>
      </c>
      <c r="AC690" s="22">
        <f t="shared" si="2434"/>
        <v>0</v>
      </c>
      <c r="AD690" s="22">
        <f t="shared" si="2296"/>
        <v>10282.5</v>
      </c>
      <c r="AE690" s="22">
        <f t="shared" si="2297"/>
        <v>10282.5</v>
      </c>
      <c r="AF690" s="22">
        <f t="shared" si="2298"/>
        <v>10282.5</v>
      </c>
      <c r="AG690" s="22">
        <f t="shared" si="2435"/>
        <v>0</v>
      </c>
      <c r="AH690" s="22">
        <f t="shared" si="2436"/>
        <v>0</v>
      </c>
      <c r="AI690" s="22">
        <f t="shared" si="2437"/>
        <v>0</v>
      </c>
      <c r="AJ690" s="22">
        <f t="shared" si="2299"/>
        <v>10282.5</v>
      </c>
      <c r="AK690" s="22">
        <f t="shared" si="2300"/>
        <v>10282.5</v>
      </c>
      <c r="AL690" s="22">
        <f t="shared" si="2301"/>
        <v>10282.5</v>
      </c>
      <c r="AM690" s="22">
        <f t="shared" si="2438"/>
        <v>0</v>
      </c>
      <c r="AN690" s="22">
        <f t="shared" si="2439"/>
        <v>0</v>
      </c>
      <c r="AO690" s="22">
        <f t="shared" si="2440"/>
        <v>0</v>
      </c>
      <c r="AP690" s="22">
        <f t="shared" si="2302"/>
        <v>10282.5</v>
      </c>
      <c r="AQ690" s="22">
        <f t="shared" si="2303"/>
        <v>10282.5</v>
      </c>
      <c r="AR690" s="22">
        <f t="shared" si="2304"/>
        <v>10282.5</v>
      </c>
      <c r="AS690" s="22">
        <f t="shared" si="2441"/>
        <v>0</v>
      </c>
      <c r="AT690" s="22">
        <f t="shared" si="2442"/>
        <v>0</v>
      </c>
      <c r="AU690" s="22">
        <f t="shared" si="2443"/>
        <v>0</v>
      </c>
      <c r="AV690" s="22">
        <f t="shared" si="2305"/>
        <v>10282.5</v>
      </c>
      <c r="AW690" s="22">
        <f t="shared" si="2306"/>
        <v>10282.5</v>
      </c>
      <c r="AX690" s="22">
        <f t="shared" si="2307"/>
        <v>10282.5</v>
      </c>
      <c r="AY690" s="22">
        <f t="shared" si="2444"/>
        <v>0</v>
      </c>
      <c r="AZ690" s="22">
        <f t="shared" si="2445"/>
        <v>0</v>
      </c>
      <c r="BA690" s="22">
        <f t="shared" si="2446"/>
        <v>0</v>
      </c>
      <c r="BB690" s="22">
        <f t="shared" si="2308"/>
        <v>10282.5</v>
      </c>
      <c r="BC690" s="22">
        <f t="shared" si="2309"/>
        <v>10282.5</v>
      </c>
      <c r="BD690" s="22">
        <f t="shared" si="2310"/>
        <v>10282.5</v>
      </c>
      <c r="BE690" s="22">
        <f t="shared" si="2447"/>
        <v>0</v>
      </c>
      <c r="BF690" s="22">
        <f t="shared" si="2448"/>
        <v>0</v>
      </c>
      <c r="BG690" s="22">
        <f t="shared" si="2449"/>
        <v>0</v>
      </c>
      <c r="BH690" s="22">
        <f t="shared" si="2311"/>
        <v>10282.5</v>
      </c>
      <c r="BI690" s="22">
        <f t="shared" si="2312"/>
        <v>10282.5</v>
      </c>
      <c r="BJ690" s="22">
        <f t="shared" si="2313"/>
        <v>10282.5</v>
      </c>
      <c r="BK690" s="22">
        <f t="shared" si="2450"/>
        <v>0</v>
      </c>
      <c r="BL690" s="22">
        <f t="shared" si="2451"/>
        <v>0</v>
      </c>
      <c r="BM690" s="22">
        <f t="shared" si="2452"/>
        <v>0</v>
      </c>
      <c r="BN690" s="22">
        <f t="shared" si="2314"/>
        <v>10282.5</v>
      </c>
      <c r="BO690" s="22">
        <f t="shared" si="2315"/>
        <v>10282.5</v>
      </c>
      <c r="BP690" s="22">
        <f t="shared" si="2316"/>
        <v>10282.5</v>
      </c>
      <c r="BQ690" s="22">
        <f t="shared" si="2453"/>
        <v>0</v>
      </c>
      <c r="BR690" s="22">
        <f t="shared" si="2454"/>
        <v>0</v>
      </c>
      <c r="BS690" s="22">
        <f t="shared" si="2317"/>
        <v>10282.5</v>
      </c>
      <c r="BT690" s="22">
        <f t="shared" si="2318"/>
        <v>10282.5</v>
      </c>
      <c r="BU690" s="22">
        <f t="shared" si="2319"/>
        <v>10282.5</v>
      </c>
      <c r="BV690" s="22">
        <f t="shared" si="2455"/>
        <v>0</v>
      </c>
      <c r="BW690" s="22">
        <f t="shared" si="2456"/>
        <v>0</v>
      </c>
      <c r="BX690" s="22">
        <f t="shared" si="2320"/>
        <v>10282.5</v>
      </c>
      <c r="BY690" s="22">
        <f t="shared" si="2321"/>
        <v>10282.5</v>
      </c>
      <c r="BZ690" s="22">
        <f t="shared" si="2322"/>
        <v>10282.5</v>
      </c>
      <c r="CA690" s="22">
        <f t="shared" si="2457"/>
        <v>-3591.5699999999997</v>
      </c>
      <c r="CB690" s="22">
        <f t="shared" si="2458"/>
        <v>0</v>
      </c>
      <c r="CC690" s="22">
        <f t="shared" si="2459"/>
        <v>0</v>
      </c>
      <c r="CD690" s="22">
        <f t="shared" si="2462"/>
        <v>6690.93</v>
      </c>
      <c r="CE690" s="22">
        <f t="shared" si="2460"/>
        <v>0</v>
      </c>
      <c r="CF690" s="34">
        <f t="shared" si="2323"/>
        <v>6690.93</v>
      </c>
      <c r="CG690" s="22">
        <f t="shared" si="2463"/>
        <v>10282.5</v>
      </c>
      <c r="CH690" s="22">
        <f t="shared" si="2461"/>
        <v>0</v>
      </c>
      <c r="CI690" s="22">
        <f t="shared" si="2324"/>
        <v>10282.5</v>
      </c>
      <c r="CJ690" s="22">
        <f t="shared" si="2464"/>
        <v>10282.5</v>
      </c>
      <c r="CK690" s="22">
        <f t="shared" si="2461"/>
        <v>0</v>
      </c>
      <c r="CL690" s="22">
        <f t="shared" si="2325"/>
        <v>10282.5</v>
      </c>
      <c r="CM690" s="22">
        <f t="shared" si="2461"/>
        <v>0</v>
      </c>
      <c r="CN690" s="15"/>
      <c r="CO690" s="35"/>
      <c r="CR690" s="5" t="s">
        <v>28</v>
      </c>
    </row>
    <row r="691" spans="1:99" ht="46.8" x14ac:dyDescent="0.3">
      <c r="A691" s="32" t="s">
        <v>423</v>
      </c>
      <c r="B691" s="16"/>
      <c r="C691" s="32"/>
      <c r="D691" s="32"/>
      <c r="E691" s="33" t="s">
        <v>424</v>
      </c>
      <c r="F691" s="22">
        <f t="shared" ref="F691:K691" si="2465">F692+F695</f>
        <v>10282.5</v>
      </c>
      <c r="G691" s="22">
        <f t="shared" si="2465"/>
        <v>10282.5</v>
      </c>
      <c r="H691" s="22">
        <f t="shared" si="2465"/>
        <v>10282.5</v>
      </c>
      <c r="I691" s="22">
        <f t="shared" si="2465"/>
        <v>0</v>
      </c>
      <c r="J691" s="22">
        <f t="shared" si="2465"/>
        <v>0</v>
      </c>
      <c r="K691" s="22">
        <f t="shared" si="2465"/>
        <v>0</v>
      </c>
      <c r="L691" s="22">
        <f t="shared" si="2287"/>
        <v>10282.5</v>
      </c>
      <c r="M691" s="22">
        <f t="shared" si="2288"/>
        <v>10282.5</v>
      </c>
      <c r="N691" s="22">
        <f t="shared" si="2289"/>
        <v>10282.5</v>
      </c>
      <c r="O691" s="22">
        <f>O692+O695</f>
        <v>0</v>
      </c>
      <c r="P691" s="22">
        <f>P692+P695</f>
        <v>0</v>
      </c>
      <c r="Q691" s="22">
        <f>Q692+Q695</f>
        <v>0</v>
      </c>
      <c r="R691" s="22">
        <f t="shared" si="2290"/>
        <v>10282.5</v>
      </c>
      <c r="S691" s="22">
        <f t="shared" si="2291"/>
        <v>10282.5</v>
      </c>
      <c r="T691" s="22">
        <f t="shared" si="2292"/>
        <v>10282.5</v>
      </c>
      <c r="U691" s="22">
        <f>U692+U695</f>
        <v>0</v>
      </c>
      <c r="V691" s="22">
        <f>V692+V695</f>
        <v>0</v>
      </c>
      <c r="W691" s="22">
        <f>W692+W695</f>
        <v>0</v>
      </c>
      <c r="X691" s="22">
        <f t="shared" si="2293"/>
        <v>10282.5</v>
      </c>
      <c r="Y691" s="22">
        <f t="shared" si="2294"/>
        <v>10282.5</v>
      </c>
      <c r="Z691" s="22">
        <f t="shared" si="2295"/>
        <v>10282.5</v>
      </c>
      <c r="AA691" s="22">
        <f>AA692+AA695</f>
        <v>0</v>
      </c>
      <c r="AB691" s="22">
        <f>AB692+AB695</f>
        <v>0</v>
      </c>
      <c r="AC691" s="22">
        <f>AC692+AC695</f>
        <v>0</v>
      </c>
      <c r="AD691" s="22">
        <f t="shared" si="2296"/>
        <v>10282.5</v>
      </c>
      <c r="AE691" s="22">
        <f t="shared" si="2297"/>
        <v>10282.5</v>
      </c>
      <c r="AF691" s="22">
        <f t="shared" si="2298"/>
        <v>10282.5</v>
      </c>
      <c r="AG691" s="22">
        <f>AG692+AG695</f>
        <v>0</v>
      </c>
      <c r="AH691" s="22">
        <f>AH692+AH695</f>
        <v>0</v>
      </c>
      <c r="AI691" s="22">
        <f>AI692+AI695</f>
        <v>0</v>
      </c>
      <c r="AJ691" s="22">
        <f t="shared" si="2299"/>
        <v>10282.5</v>
      </c>
      <c r="AK691" s="22">
        <f t="shared" si="2300"/>
        <v>10282.5</v>
      </c>
      <c r="AL691" s="22">
        <f t="shared" si="2301"/>
        <v>10282.5</v>
      </c>
      <c r="AM691" s="22">
        <f>AM692+AM695</f>
        <v>0</v>
      </c>
      <c r="AN691" s="22">
        <f>AN692+AN695</f>
        <v>0</v>
      </c>
      <c r="AO691" s="22">
        <f>AO692+AO695</f>
        <v>0</v>
      </c>
      <c r="AP691" s="22">
        <f t="shared" si="2302"/>
        <v>10282.5</v>
      </c>
      <c r="AQ691" s="22">
        <f t="shared" si="2303"/>
        <v>10282.5</v>
      </c>
      <c r="AR691" s="22">
        <f t="shared" si="2304"/>
        <v>10282.5</v>
      </c>
      <c r="AS691" s="22">
        <f>AS692+AS695</f>
        <v>0</v>
      </c>
      <c r="AT691" s="22">
        <f>AT692+AT695</f>
        <v>0</v>
      </c>
      <c r="AU691" s="22">
        <f>AU692+AU695</f>
        <v>0</v>
      </c>
      <c r="AV691" s="22">
        <f t="shared" si="2305"/>
        <v>10282.5</v>
      </c>
      <c r="AW691" s="22">
        <f t="shared" si="2306"/>
        <v>10282.5</v>
      </c>
      <c r="AX691" s="22">
        <f t="shared" si="2307"/>
        <v>10282.5</v>
      </c>
      <c r="AY691" s="22">
        <f>AY692+AY695</f>
        <v>0</v>
      </c>
      <c r="AZ691" s="22">
        <f>AZ692+AZ695</f>
        <v>0</v>
      </c>
      <c r="BA691" s="22">
        <f>BA692+BA695</f>
        <v>0</v>
      </c>
      <c r="BB691" s="22">
        <f t="shared" si="2308"/>
        <v>10282.5</v>
      </c>
      <c r="BC691" s="22">
        <f t="shared" si="2309"/>
        <v>10282.5</v>
      </c>
      <c r="BD691" s="22">
        <f t="shared" si="2310"/>
        <v>10282.5</v>
      </c>
      <c r="BE691" s="22">
        <f>BE692+BE695</f>
        <v>0</v>
      </c>
      <c r="BF691" s="22">
        <f>BF692+BF695</f>
        <v>0</v>
      </c>
      <c r="BG691" s="22">
        <f>BG692+BG695</f>
        <v>0</v>
      </c>
      <c r="BH691" s="22">
        <f t="shared" si="2311"/>
        <v>10282.5</v>
      </c>
      <c r="BI691" s="22">
        <f t="shared" si="2312"/>
        <v>10282.5</v>
      </c>
      <c r="BJ691" s="22">
        <f t="shared" si="2313"/>
        <v>10282.5</v>
      </c>
      <c r="BK691" s="22">
        <f>BK692+BK695</f>
        <v>0</v>
      </c>
      <c r="BL691" s="22">
        <f>BL692+BL695</f>
        <v>0</v>
      </c>
      <c r="BM691" s="22">
        <f>BM692+BM695</f>
        <v>0</v>
      </c>
      <c r="BN691" s="22">
        <f t="shared" si="2314"/>
        <v>10282.5</v>
      </c>
      <c r="BO691" s="22">
        <f t="shared" si="2315"/>
        <v>10282.5</v>
      </c>
      <c r="BP691" s="22">
        <f t="shared" si="2316"/>
        <v>10282.5</v>
      </c>
      <c r="BQ691" s="22">
        <f>BQ692+BQ695</f>
        <v>0</v>
      </c>
      <c r="BR691" s="22">
        <f>BR692+BR695</f>
        <v>0</v>
      </c>
      <c r="BS691" s="22">
        <f t="shared" si="2317"/>
        <v>10282.5</v>
      </c>
      <c r="BT691" s="22">
        <f t="shared" si="2318"/>
        <v>10282.5</v>
      </c>
      <c r="BU691" s="22">
        <f t="shared" si="2319"/>
        <v>10282.5</v>
      </c>
      <c r="BV691" s="22">
        <f>BV692+BV695</f>
        <v>0</v>
      </c>
      <c r="BW691" s="22">
        <f>BW692+BW695</f>
        <v>0</v>
      </c>
      <c r="BX691" s="22">
        <f t="shared" si="2320"/>
        <v>10282.5</v>
      </c>
      <c r="BY691" s="22">
        <f t="shared" si="2321"/>
        <v>10282.5</v>
      </c>
      <c r="BZ691" s="22">
        <f t="shared" si="2322"/>
        <v>10282.5</v>
      </c>
      <c r="CA691" s="22">
        <f>CA692+CA695</f>
        <v>-3591.5699999999997</v>
      </c>
      <c r="CB691" s="22">
        <f>CB692+CB695</f>
        <v>0</v>
      </c>
      <c r="CC691" s="22">
        <f>CC692+CC695</f>
        <v>0</v>
      </c>
      <c r="CD691" s="22">
        <f t="shared" si="2462"/>
        <v>6690.93</v>
      </c>
      <c r="CE691" s="22">
        <f>CE692+CE695</f>
        <v>0</v>
      </c>
      <c r="CF691" s="34">
        <f t="shared" si="2323"/>
        <v>6690.93</v>
      </c>
      <c r="CG691" s="22">
        <f t="shared" si="2463"/>
        <v>10282.5</v>
      </c>
      <c r="CH691" s="22">
        <f>CH692+CH695</f>
        <v>0</v>
      </c>
      <c r="CI691" s="22">
        <f t="shared" si="2324"/>
        <v>10282.5</v>
      </c>
      <c r="CJ691" s="22">
        <f t="shared" si="2464"/>
        <v>10282.5</v>
      </c>
      <c r="CK691" s="22">
        <f>CK692+CK695</f>
        <v>0</v>
      </c>
      <c r="CL691" s="22">
        <f t="shared" si="2325"/>
        <v>10282.5</v>
      </c>
      <c r="CM691" s="22">
        <f>CM692+CM695</f>
        <v>0</v>
      </c>
      <c r="CN691" s="15"/>
      <c r="CO691" s="35"/>
      <c r="CU691" s="5" t="s">
        <v>31</v>
      </c>
    </row>
    <row r="692" spans="1:99" ht="46.8" x14ac:dyDescent="0.3">
      <c r="A692" s="32" t="s">
        <v>423</v>
      </c>
      <c r="B692" s="16">
        <v>600</v>
      </c>
      <c r="C692" s="32"/>
      <c r="D692" s="32"/>
      <c r="E692" s="33" t="s">
        <v>45</v>
      </c>
      <c r="F692" s="22">
        <f t="shared" ref="F692:F701" si="2466">F693</f>
        <v>648.70000000000005</v>
      </c>
      <c r="G692" s="22">
        <f t="shared" ref="G692:G701" si="2467">G693</f>
        <v>648.70000000000005</v>
      </c>
      <c r="H692" s="22">
        <f t="shared" ref="H692:H701" si="2468">H693</f>
        <v>648.70000000000005</v>
      </c>
      <c r="I692" s="22">
        <f t="shared" ref="I692:I701" si="2469">I693</f>
        <v>0</v>
      </c>
      <c r="J692" s="22">
        <f t="shared" ref="J692:J701" si="2470">J693</f>
        <v>0</v>
      </c>
      <c r="K692" s="22">
        <f t="shared" ref="K692:K701" si="2471">K693</f>
        <v>0</v>
      </c>
      <c r="L692" s="22">
        <f t="shared" si="2287"/>
        <v>648.70000000000005</v>
      </c>
      <c r="M692" s="22">
        <f t="shared" si="2288"/>
        <v>648.70000000000005</v>
      </c>
      <c r="N692" s="22">
        <f t="shared" si="2289"/>
        <v>648.70000000000005</v>
      </c>
      <c r="O692" s="22">
        <f t="shared" ref="O692:O701" si="2472">O693</f>
        <v>0</v>
      </c>
      <c r="P692" s="22">
        <f t="shared" ref="P692:P701" si="2473">P693</f>
        <v>0</v>
      </c>
      <c r="Q692" s="22">
        <f t="shared" ref="Q692:Q701" si="2474">Q693</f>
        <v>0</v>
      </c>
      <c r="R692" s="22">
        <f t="shared" si="2290"/>
        <v>648.70000000000005</v>
      </c>
      <c r="S692" s="22">
        <f t="shared" si="2291"/>
        <v>648.70000000000005</v>
      </c>
      <c r="T692" s="22">
        <f t="shared" si="2292"/>
        <v>648.70000000000005</v>
      </c>
      <c r="U692" s="22">
        <f t="shared" ref="U692:U701" si="2475">U693</f>
        <v>0</v>
      </c>
      <c r="V692" s="22">
        <f t="shared" ref="V692:V701" si="2476">V693</f>
        <v>0</v>
      </c>
      <c r="W692" s="22">
        <f t="shared" ref="W692:W701" si="2477">W693</f>
        <v>0</v>
      </c>
      <c r="X692" s="22">
        <f t="shared" si="2293"/>
        <v>648.70000000000005</v>
      </c>
      <c r="Y692" s="22">
        <f t="shared" si="2294"/>
        <v>648.70000000000005</v>
      </c>
      <c r="Z692" s="22">
        <f t="shared" si="2295"/>
        <v>648.70000000000005</v>
      </c>
      <c r="AA692" s="22">
        <f t="shared" ref="AA692:AA701" si="2478">AA693</f>
        <v>0</v>
      </c>
      <c r="AB692" s="22">
        <f t="shared" ref="AB692:AB701" si="2479">AB693</f>
        <v>0</v>
      </c>
      <c r="AC692" s="22">
        <f t="shared" ref="AC692:AC701" si="2480">AC693</f>
        <v>0</v>
      </c>
      <c r="AD692" s="22">
        <f t="shared" si="2296"/>
        <v>648.70000000000005</v>
      </c>
      <c r="AE692" s="22">
        <f t="shared" si="2297"/>
        <v>648.70000000000005</v>
      </c>
      <c r="AF692" s="22">
        <f t="shared" si="2298"/>
        <v>648.70000000000005</v>
      </c>
      <c r="AG692" s="22">
        <f t="shared" ref="AG692:AG701" si="2481">AG693</f>
        <v>0</v>
      </c>
      <c r="AH692" s="22">
        <f t="shared" ref="AH692:AH701" si="2482">AH693</f>
        <v>0</v>
      </c>
      <c r="AI692" s="22">
        <f t="shared" ref="AI692:AI701" si="2483">AI693</f>
        <v>0</v>
      </c>
      <c r="AJ692" s="22">
        <f t="shared" si="2299"/>
        <v>648.70000000000005</v>
      </c>
      <c r="AK692" s="22">
        <f t="shared" si="2300"/>
        <v>648.70000000000005</v>
      </c>
      <c r="AL692" s="22">
        <f t="shared" si="2301"/>
        <v>648.70000000000005</v>
      </c>
      <c r="AM692" s="22">
        <f t="shared" ref="AM692:AM701" si="2484">AM693</f>
        <v>0</v>
      </c>
      <c r="AN692" s="22">
        <f t="shared" ref="AN692:AN701" si="2485">AN693</f>
        <v>0</v>
      </c>
      <c r="AO692" s="22">
        <f t="shared" ref="AO692:AO701" si="2486">AO693</f>
        <v>0</v>
      </c>
      <c r="AP692" s="22">
        <f t="shared" si="2302"/>
        <v>648.70000000000005</v>
      </c>
      <c r="AQ692" s="22">
        <f t="shared" si="2303"/>
        <v>648.70000000000005</v>
      </c>
      <c r="AR692" s="22">
        <f t="shared" si="2304"/>
        <v>648.70000000000005</v>
      </c>
      <c r="AS692" s="22">
        <f t="shared" ref="AS692:AS701" si="2487">AS693</f>
        <v>0</v>
      </c>
      <c r="AT692" s="22">
        <f t="shared" ref="AT692:AT701" si="2488">AT693</f>
        <v>0</v>
      </c>
      <c r="AU692" s="22">
        <f t="shared" ref="AU692:AU701" si="2489">AU693</f>
        <v>0</v>
      </c>
      <c r="AV692" s="22">
        <f t="shared" si="2305"/>
        <v>648.70000000000005</v>
      </c>
      <c r="AW692" s="22">
        <f t="shared" si="2306"/>
        <v>648.70000000000005</v>
      </c>
      <c r="AX692" s="22">
        <f t="shared" si="2307"/>
        <v>648.70000000000005</v>
      </c>
      <c r="AY692" s="22">
        <f t="shared" ref="AY692:AY701" si="2490">AY693</f>
        <v>0</v>
      </c>
      <c r="AZ692" s="22">
        <f t="shared" ref="AZ692:AZ701" si="2491">AZ693</f>
        <v>0</v>
      </c>
      <c r="BA692" s="22">
        <f t="shared" ref="BA692:BA701" si="2492">BA693</f>
        <v>0</v>
      </c>
      <c r="BB692" s="22">
        <f t="shared" si="2308"/>
        <v>648.70000000000005</v>
      </c>
      <c r="BC692" s="22">
        <f t="shared" si="2309"/>
        <v>648.70000000000005</v>
      </c>
      <c r="BD692" s="22">
        <f t="shared" si="2310"/>
        <v>648.70000000000005</v>
      </c>
      <c r="BE692" s="22">
        <f t="shared" ref="BE692:BE701" si="2493">BE693</f>
        <v>0</v>
      </c>
      <c r="BF692" s="22">
        <f t="shared" ref="BF692:BF701" si="2494">BF693</f>
        <v>0</v>
      </c>
      <c r="BG692" s="22">
        <f t="shared" ref="BG692:BG701" si="2495">BG693</f>
        <v>0</v>
      </c>
      <c r="BH692" s="22">
        <f t="shared" si="2311"/>
        <v>648.70000000000005</v>
      </c>
      <c r="BI692" s="22">
        <f t="shared" si="2312"/>
        <v>648.70000000000005</v>
      </c>
      <c r="BJ692" s="22">
        <f t="shared" si="2313"/>
        <v>648.70000000000005</v>
      </c>
      <c r="BK692" s="22">
        <f t="shared" ref="BK692:BK701" si="2496">BK693</f>
        <v>0</v>
      </c>
      <c r="BL692" s="22">
        <f t="shared" ref="BL692:BL701" si="2497">BL693</f>
        <v>0</v>
      </c>
      <c r="BM692" s="22">
        <f t="shared" ref="BM692:BM701" si="2498">BM693</f>
        <v>0</v>
      </c>
      <c r="BN692" s="22">
        <f t="shared" si="2314"/>
        <v>648.70000000000005</v>
      </c>
      <c r="BO692" s="22">
        <f t="shared" si="2315"/>
        <v>648.70000000000005</v>
      </c>
      <c r="BP692" s="22">
        <f t="shared" si="2316"/>
        <v>648.70000000000005</v>
      </c>
      <c r="BQ692" s="22">
        <f t="shared" ref="BQ692:BQ701" si="2499">BQ693</f>
        <v>0</v>
      </c>
      <c r="BR692" s="22">
        <f t="shared" ref="BR692:BR701" si="2500">BR693</f>
        <v>0</v>
      </c>
      <c r="BS692" s="22">
        <f t="shared" si="2317"/>
        <v>648.70000000000005</v>
      </c>
      <c r="BT692" s="22">
        <f t="shared" si="2318"/>
        <v>648.70000000000005</v>
      </c>
      <c r="BU692" s="22">
        <f t="shared" si="2319"/>
        <v>648.70000000000005</v>
      </c>
      <c r="BV692" s="22">
        <f t="shared" ref="BV692:BV701" si="2501">BV693</f>
        <v>0</v>
      </c>
      <c r="BW692" s="22">
        <f t="shared" ref="BW692:BW701" si="2502">BW693</f>
        <v>0</v>
      </c>
      <c r="BX692" s="22">
        <f t="shared" si="2320"/>
        <v>648.70000000000005</v>
      </c>
      <c r="BY692" s="22">
        <f t="shared" si="2321"/>
        <v>648.70000000000005</v>
      </c>
      <c r="BZ692" s="22">
        <f t="shared" si="2322"/>
        <v>648.70000000000005</v>
      </c>
      <c r="CA692" s="22">
        <f t="shared" ref="CA692:CA701" si="2503">CA693</f>
        <v>-597.62400000000002</v>
      </c>
      <c r="CB692" s="22">
        <f t="shared" ref="CB692:CB701" si="2504">CB693</f>
        <v>0</v>
      </c>
      <c r="CC692" s="22">
        <f t="shared" ref="CC692:CC701" si="2505">CC693</f>
        <v>0</v>
      </c>
      <c r="CD692" s="22">
        <f t="shared" si="2462"/>
        <v>51.076000000000022</v>
      </c>
      <c r="CE692" s="22">
        <f t="shared" ref="CE692:CE701" si="2506">CE693</f>
        <v>0</v>
      </c>
      <c r="CF692" s="34">
        <f t="shared" si="2323"/>
        <v>51.076000000000022</v>
      </c>
      <c r="CG692" s="22">
        <f t="shared" si="2463"/>
        <v>648.70000000000005</v>
      </c>
      <c r="CH692" s="22">
        <f t="shared" ref="CH692:CM701" si="2507">CH693</f>
        <v>0</v>
      </c>
      <c r="CI692" s="22">
        <f t="shared" si="2324"/>
        <v>648.70000000000005</v>
      </c>
      <c r="CJ692" s="22">
        <f t="shared" si="2464"/>
        <v>648.70000000000005</v>
      </c>
      <c r="CK692" s="22">
        <f t="shared" si="2507"/>
        <v>0</v>
      </c>
      <c r="CL692" s="22">
        <f t="shared" si="2325"/>
        <v>648.70000000000005</v>
      </c>
      <c r="CM692" s="22">
        <f t="shared" si="2507"/>
        <v>0</v>
      </c>
      <c r="CN692" s="15"/>
      <c r="CO692" s="35"/>
      <c r="CS692" s="5" t="s">
        <v>29</v>
      </c>
    </row>
    <row r="693" spans="1:99" ht="78" x14ac:dyDescent="0.3">
      <c r="A693" s="32" t="s">
        <v>423</v>
      </c>
      <c r="B693" s="16">
        <v>630</v>
      </c>
      <c r="C693" s="32"/>
      <c r="D693" s="32"/>
      <c r="E693" s="33" t="s">
        <v>51</v>
      </c>
      <c r="F693" s="22">
        <f t="shared" si="2466"/>
        <v>648.70000000000005</v>
      </c>
      <c r="G693" s="22">
        <f t="shared" si="2467"/>
        <v>648.70000000000005</v>
      </c>
      <c r="H693" s="22">
        <f t="shared" si="2468"/>
        <v>648.70000000000005</v>
      </c>
      <c r="I693" s="22">
        <f t="shared" si="2469"/>
        <v>0</v>
      </c>
      <c r="J693" s="22">
        <f t="shared" si="2470"/>
        <v>0</v>
      </c>
      <c r="K693" s="22">
        <f t="shared" si="2471"/>
        <v>0</v>
      </c>
      <c r="L693" s="22">
        <f t="shared" si="2287"/>
        <v>648.70000000000005</v>
      </c>
      <c r="M693" s="22">
        <f t="shared" si="2288"/>
        <v>648.70000000000005</v>
      </c>
      <c r="N693" s="22">
        <f t="shared" si="2289"/>
        <v>648.70000000000005</v>
      </c>
      <c r="O693" s="22">
        <f t="shared" si="2472"/>
        <v>0</v>
      </c>
      <c r="P693" s="22">
        <f t="shared" si="2473"/>
        <v>0</v>
      </c>
      <c r="Q693" s="22">
        <f t="shared" si="2474"/>
        <v>0</v>
      </c>
      <c r="R693" s="22">
        <f t="shared" si="2290"/>
        <v>648.70000000000005</v>
      </c>
      <c r="S693" s="22">
        <f t="shared" si="2291"/>
        <v>648.70000000000005</v>
      </c>
      <c r="T693" s="22">
        <f t="shared" si="2292"/>
        <v>648.70000000000005</v>
      </c>
      <c r="U693" s="22">
        <f t="shared" si="2475"/>
        <v>0</v>
      </c>
      <c r="V693" s="22">
        <f t="shared" si="2476"/>
        <v>0</v>
      </c>
      <c r="W693" s="22">
        <f t="shared" si="2477"/>
        <v>0</v>
      </c>
      <c r="X693" s="22">
        <f t="shared" si="2293"/>
        <v>648.70000000000005</v>
      </c>
      <c r="Y693" s="22">
        <f t="shared" si="2294"/>
        <v>648.70000000000005</v>
      </c>
      <c r="Z693" s="22">
        <f t="shared" si="2295"/>
        <v>648.70000000000005</v>
      </c>
      <c r="AA693" s="22">
        <f t="shared" si="2478"/>
        <v>0</v>
      </c>
      <c r="AB693" s="22">
        <f t="shared" si="2479"/>
        <v>0</v>
      </c>
      <c r="AC693" s="22">
        <f t="shared" si="2480"/>
        <v>0</v>
      </c>
      <c r="AD693" s="22">
        <f t="shared" si="2296"/>
        <v>648.70000000000005</v>
      </c>
      <c r="AE693" s="22">
        <f t="shared" si="2297"/>
        <v>648.70000000000005</v>
      </c>
      <c r="AF693" s="22">
        <f t="shared" si="2298"/>
        <v>648.70000000000005</v>
      </c>
      <c r="AG693" s="22">
        <f t="shared" si="2481"/>
        <v>0</v>
      </c>
      <c r="AH693" s="22">
        <f t="shared" si="2482"/>
        <v>0</v>
      </c>
      <c r="AI693" s="22">
        <f t="shared" si="2483"/>
        <v>0</v>
      </c>
      <c r="AJ693" s="22">
        <f t="shared" si="2299"/>
        <v>648.70000000000005</v>
      </c>
      <c r="AK693" s="22">
        <f t="shared" si="2300"/>
        <v>648.70000000000005</v>
      </c>
      <c r="AL693" s="22">
        <f t="shared" si="2301"/>
        <v>648.70000000000005</v>
      </c>
      <c r="AM693" s="22">
        <f t="shared" si="2484"/>
        <v>0</v>
      </c>
      <c r="AN693" s="22">
        <f t="shared" si="2485"/>
        <v>0</v>
      </c>
      <c r="AO693" s="22">
        <f t="shared" si="2486"/>
        <v>0</v>
      </c>
      <c r="AP693" s="22">
        <f t="shared" si="2302"/>
        <v>648.70000000000005</v>
      </c>
      <c r="AQ693" s="22">
        <f t="shared" si="2303"/>
        <v>648.70000000000005</v>
      </c>
      <c r="AR693" s="22">
        <f t="shared" si="2304"/>
        <v>648.70000000000005</v>
      </c>
      <c r="AS693" s="22">
        <f t="shared" si="2487"/>
        <v>0</v>
      </c>
      <c r="AT693" s="22">
        <f t="shared" si="2488"/>
        <v>0</v>
      </c>
      <c r="AU693" s="22">
        <f t="shared" si="2489"/>
        <v>0</v>
      </c>
      <c r="AV693" s="22">
        <f t="shared" si="2305"/>
        <v>648.70000000000005</v>
      </c>
      <c r="AW693" s="22">
        <f t="shared" si="2306"/>
        <v>648.70000000000005</v>
      </c>
      <c r="AX693" s="22">
        <f t="shared" si="2307"/>
        <v>648.70000000000005</v>
      </c>
      <c r="AY693" s="22">
        <f t="shared" si="2490"/>
        <v>0</v>
      </c>
      <c r="AZ693" s="22">
        <f t="shared" si="2491"/>
        <v>0</v>
      </c>
      <c r="BA693" s="22">
        <f t="shared" si="2492"/>
        <v>0</v>
      </c>
      <c r="BB693" s="22">
        <f t="shared" si="2308"/>
        <v>648.70000000000005</v>
      </c>
      <c r="BC693" s="22">
        <f t="shared" si="2309"/>
        <v>648.70000000000005</v>
      </c>
      <c r="BD693" s="22">
        <f t="shared" si="2310"/>
        <v>648.70000000000005</v>
      </c>
      <c r="BE693" s="22">
        <f t="shared" si="2493"/>
        <v>0</v>
      </c>
      <c r="BF693" s="22">
        <f t="shared" si="2494"/>
        <v>0</v>
      </c>
      <c r="BG693" s="22">
        <f t="shared" si="2495"/>
        <v>0</v>
      </c>
      <c r="BH693" s="22">
        <f t="shared" si="2311"/>
        <v>648.70000000000005</v>
      </c>
      <c r="BI693" s="22">
        <f t="shared" si="2312"/>
        <v>648.70000000000005</v>
      </c>
      <c r="BJ693" s="22">
        <f t="shared" si="2313"/>
        <v>648.70000000000005</v>
      </c>
      <c r="BK693" s="22">
        <f t="shared" si="2496"/>
        <v>0</v>
      </c>
      <c r="BL693" s="22">
        <f t="shared" si="2497"/>
        <v>0</v>
      </c>
      <c r="BM693" s="22">
        <f t="shared" si="2498"/>
        <v>0</v>
      </c>
      <c r="BN693" s="22">
        <f t="shared" si="2314"/>
        <v>648.70000000000005</v>
      </c>
      <c r="BO693" s="22">
        <f t="shared" si="2315"/>
        <v>648.70000000000005</v>
      </c>
      <c r="BP693" s="22">
        <f t="shared" si="2316"/>
        <v>648.70000000000005</v>
      </c>
      <c r="BQ693" s="22">
        <f t="shared" si="2499"/>
        <v>0</v>
      </c>
      <c r="BR693" s="22">
        <f t="shared" si="2500"/>
        <v>0</v>
      </c>
      <c r="BS693" s="22">
        <f t="shared" si="2317"/>
        <v>648.70000000000005</v>
      </c>
      <c r="BT693" s="22">
        <f t="shared" si="2318"/>
        <v>648.70000000000005</v>
      </c>
      <c r="BU693" s="22">
        <f t="shared" si="2319"/>
        <v>648.70000000000005</v>
      </c>
      <c r="BV693" s="22">
        <f t="shared" si="2501"/>
        <v>0</v>
      </c>
      <c r="BW693" s="22">
        <f t="shared" si="2502"/>
        <v>0</v>
      </c>
      <c r="BX693" s="22">
        <f t="shared" si="2320"/>
        <v>648.70000000000005</v>
      </c>
      <c r="BY693" s="22">
        <f t="shared" si="2321"/>
        <v>648.70000000000005</v>
      </c>
      <c r="BZ693" s="22">
        <f t="shared" si="2322"/>
        <v>648.70000000000005</v>
      </c>
      <c r="CA693" s="22">
        <f t="shared" si="2503"/>
        <v>-597.62400000000002</v>
      </c>
      <c r="CB693" s="22">
        <f t="shared" si="2504"/>
        <v>0</v>
      </c>
      <c r="CC693" s="22">
        <f t="shared" si="2505"/>
        <v>0</v>
      </c>
      <c r="CD693" s="22">
        <f t="shared" si="2462"/>
        <v>51.076000000000022</v>
      </c>
      <c r="CE693" s="22">
        <f t="shared" si="2506"/>
        <v>0</v>
      </c>
      <c r="CF693" s="34">
        <f t="shared" si="2323"/>
        <v>51.076000000000022</v>
      </c>
      <c r="CG693" s="22">
        <f t="shared" si="2463"/>
        <v>648.70000000000005</v>
      </c>
      <c r="CH693" s="22">
        <f t="shared" si="2507"/>
        <v>0</v>
      </c>
      <c r="CI693" s="22">
        <f t="shared" si="2324"/>
        <v>648.70000000000005</v>
      </c>
      <c r="CJ693" s="22">
        <f t="shared" si="2464"/>
        <v>648.70000000000005</v>
      </c>
      <c r="CK693" s="22">
        <f t="shared" si="2507"/>
        <v>0</v>
      </c>
      <c r="CL693" s="22">
        <f t="shared" si="2325"/>
        <v>648.70000000000005</v>
      </c>
      <c r="CM693" s="22">
        <f t="shared" si="2507"/>
        <v>0</v>
      </c>
      <c r="CN693" s="15"/>
      <c r="CO693" s="35"/>
      <c r="CT693" s="5" t="s">
        <v>30</v>
      </c>
    </row>
    <row r="694" spans="1:99" x14ac:dyDescent="0.3">
      <c r="A694" s="32" t="s">
        <v>423</v>
      </c>
      <c r="B694" s="16">
        <v>630</v>
      </c>
      <c r="C694" s="32" t="s">
        <v>47</v>
      </c>
      <c r="D694" s="32" t="s">
        <v>105</v>
      </c>
      <c r="E694" s="33" t="s">
        <v>106</v>
      </c>
      <c r="F694" s="22">
        <v>648.70000000000005</v>
      </c>
      <c r="G694" s="22">
        <v>648.70000000000005</v>
      </c>
      <c r="H694" s="22">
        <v>648.70000000000005</v>
      </c>
      <c r="I694" s="22"/>
      <c r="J694" s="22"/>
      <c r="K694" s="22"/>
      <c r="L694" s="22">
        <f t="shared" si="2287"/>
        <v>648.70000000000005</v>
      </c>
      <c r="M694" s="22">
        <f t="shared" si="2288"/>
        <v>648.70000000000005</v>
      </c>
      <c r="N694" s="22">
        <f t="shared" si="2289"/>
        <v>648.70000000000005</v>
      </c>
      <c r="O694" s="22"/>
      <c r="P694" s="22"/>
      <c r="Q694" s="22"/>
      <c r="R694" s="22">
        <f t="shared" si="2290"/>
        <v>648.70000000000005</v>
      </c>
      <c r="S694" s="22">
        <f t="shared" si="2291"/>
        <v>648.70000000000005</v>
      </c>
      <c r="T694" s="22">
        <f t="shared" si="2292"/>
        <v>648.70000000000005</v>
      </c>
      <c r="U694" s="22"/>
      <c r="V694" s="22"/>
      <c r="W694" s="22"/>
      <c r="X694" s="22">
        <f t="shared" si="2293"/>
        <v>648.70000000000005</v>
      </c>
      <c r="Y694" s="22">
        <f t="shared" si="2294"/>
        <v>648.70000000000005</v>
      </c>
      <c r="Z694" s="22">
        <f t="shared" si="2295"/>
        <v>648.70000000000005</v>
      </c>
      <c r="AA694" s="22"/>
      <c r="AB694" s="22"/>
      <c r="AC694" s="22"/>
      <c r="AD694" s="22">
        <f t="shared" si="2296"/>
        <v>648.70000000000005</v>
      </c>
      <c r="AE694" s="22">
        <f t="shared" si="2297"/>
        <v>648.70000000000005</v>
      </c>
      <c r="AF694" s="22">
        <f t="shared" si="2298"/>
        <v>648.70000000000005</v>
      </c>
      <c r="AG694" s="22"/>
      <c r="AH694" s="22"/>
      <c r="AI694" s="22"/>
      <c r="AJ694" s="22">
        <f t="shared" si="2299"/>
        <v>648.70000000000005</v>
      </c>
      <c r="AK694" s="22">
        <f t="shared" si="2300"/>
        <v>648.70000000000005</v>
      </c>
      <c r="AL694" s="22">
        <f t="shared" si="2301"/>
        <v>648.70000000000005</v>
      </c>
      <c r="AM694" s="22"/>
      <c r="AN694" s="22"/>
      <c r="AO694" s="22"/>
      <c r="AP694" s="22">
        <f t="shared" si="2302"/>
        <v>648.70000000000005</v>
      </c>
      <c r="AQ694" s="22">
        <f t="shared" si="2303"/>
        <v>648.70000000000005</v>
      </c>
      <c r="AR694" s="22">
        <f t="shared" si="2304"/>
        <v>648.70000000000005</v>
      </c>
      <c r="AS694" s="22"/>
      <c r="AT694" s="22"/>
      <c r="AU694" s="22"/>
      <c r="AV694" s="22">
        <f t="shared" si="2305"/>
        <v>648.70000000000005</v>
      </c>
      <c r="AW694" s="22">
        <f t="shared" si="2306"/>
        <v>648.70000000000005</v>
      </c>
      <c r="AX694" s="22">
        <f t="shared" si="2307"/>
        <v>648.70000000000005</v>
      </c>
      <c r="AY694" s="22"/>
      <c r="AZ694" s="22"/>
      <c r="BA694" s="22"/>
      <c r="BB694" s="22">
        <f t="shared" si="2308"/>
        <v>648.70000000000005</v>
      </c>
      <c r="BC694" s="22">
        <f t="shared" si="2309"/>
        <v>648.70000000000005</v>
      </c>
      <c r="BD694" s="22">
        <f t="shared" si="2310"/>
        <v>648.70000000000005</v>
      </c>
      <c r="BE694" s="22"/>
      <c r="BF694" s="22"/>
      <c r="BG694" s="22"/>
      <c r="BH694" s="22">
        <f t="shared" si="2311"/>
        <v>648.70000000000005</v>
      </c>
      <c r="BI694" s="22">
        <f t="shared" si="2312"/>
        <v>648.70000000000005</v>
      </c>
      <c r="BJ694" s="22">
        <f t="shared" si="2313"/>
        <v>648.70000000000005</v>
      </c>
      <c r="BK694" s="22"/>
      <c r="BL694" s="22"/>
      <c r="BM694" s="22"/>
      <c r="BN694" s="22">
        <f t="shared" si="2314"/>
        <v>648.70000000000005</v>
      </c>
      <c r="BO694" s="22">
        <f t="shared" si="2315"/>
        <v>648.70000000000005</v>
      </c>
      <c r="BP694" s="22">
        <f t="shared" si="2316"/>
        <v>648.70000000000005</v>
      </c>
      <c r="BQ694" s="22"/>
      <c r="BR694" s="22"/>
      <c r="BS694" s="22">
        <f t="shared" si="2317"/>
        <v>648.70000000000005</v>
      </c>
      <c r="BT694" s="22">
        <f t="shared" si="2318"/>
        <v>648.70000000000005</v>
      </c>
      <c r="BU694" s="22">
        <f t="shared" si="2319"/>
        <v>648.70000000000005</v>
      </c>
      <c r="BV694" s="22"/>
      <c r="BW694" s="22"/>
      <c r="BX694" s="22">
        <f t="shared" si="2320"/>
        <v>648.70000000000005</v>
      </c>
      <c r="BY694" s="22">
        <f t="shared" si="2321"/>
        <v>648.70000000000005</v>
      </c>
      <c r="BZ694" s="22">
        <f t="shared" si="2322"/>
        <v>648.70000000000005</v>
      </c>
      <c r="CA694" s="22">
        <v>-597.62400000000002</v>
      </c>
      <c r="CB694" s="22"/>
      <c r="CC694" s="22"/>
      <c r="CD694" s="22">
        <f t="shared" si="2462"/>
        <v>51.076000000000022</v>
      </c>
      <c r="CE694" s="22"/>
      <c r="CF694" s="34">
        <f t="shared" si="2323"/>
        <v>51.076000000000022</v>
      </c>
      <c r="CG694" s="22">
        <f t="shared" si="2463"/>
        <v>648.70000000000005</v>
      </c>
      <c r="CH694" s="22"/>
      <c r="CI694" s="22">
        <f t="shared" si="2324"/>
        <v>648.70000000000005</v>
      </c>
      <c r="CJ694" s="22">
        <f t="shared" si="2464"/>
        <v>648.70000000000005</v>
      </c>
      <c r="CK694" s="22"/>
      <c r="CL694" s="22">
        <f t="shared" si="2325"/>
        <v>648.70000000000005</v>
      </c>
      <c r="CM694" s="22"/>
      <c r="CN694" s="15"/>
      <c r="CO694" s="35"/>
    </row>
    <row r="695" spans="1:99" x14ac:dyDescent="0.3">
      <c r="A695" s="32" t="s">
        <v>423</v>
      </c>
      <c r="B695" s="16">
        <v>800</v>
      </c>
      <c r="C695" s="32"/>
      <c r="D695" s="32"/>
      <c r="E695" s="33" t="s">
        <v>54</v>
      </c>
      <c r="F695" s="22">
        <f t="shared" si="2466"/>
        <v>9633.7999999999993</v>
      </c>
      <c r="G695" s="22">
        <f t="shared" si="2467"/>
        <v>9633.7999999999993</v>
      </c>
      <c r="H695" s="22">
        <f t="shared" si="2468"/>
        <v>9633.7999999999993</v>
      </c>
      <c r="I695" s="22">
        <f t="shared" si="2469"/>
        <v>0</v>
      </c>
      <c r="J695" s="22">
        <f t="shared" si="2470"/>
        <v>0</v>
      </c>
      <c r="K695" s="22">
        <f t="shared" si="2471"/>
        <v>0</v>
      </c>
      <c r="L695" s="22">
        <f t="shared" si="2287"/>
        <v>9633.7999999999993</v>
      </c>
      <c r="M695" s="22">
        <f t="shared" si="2288"/>
        <v>9633.7999999999993</v>
      </c>
      <c r="N695" s="22">
        <f t="shared" si="2289"/>
        <v>9633.7999999999993</v>
      </c>
      <c r="O695" s="22">
        <f t="shared" si="2472"/>
        <v>0</v>
      </c>
      <c r="P695" s="22">
        <f t="shared" si="2473"/>
        <v>0</v>
      </c>
      <c r="Q695" s="22">
        <f t="shared" si="2474"/>
        <v>0</v>
      </c>
      <c r="R695" s="22">
        <f t="shared" si="2290"/>
        <v>9633.7999999999993</v>
      </c>
      <c r="S695" s="22">
        <f t="shared" si="2291"/>
        <v>9633.7999999999993</v>
      </c>
      <c r="T695" s="22">
        <f t="shared" si="2292"/>
        <v>9633.7999999999993</v>
      </c>
      <c r="U695" s="22">
        <f t="shared" si="2475"/>
        <v>0</v>
      </c>
      <c r="V695" s="22">
        <f t="shared" si="2476"/>
        <v>0</v>
      </c>
      <c r="W695" s="22">
        <f t="shared" si="2477"/>
        <v>0</v>
      </c>
      <c r="X695" s="22">
        <f t="shared" si="2293"/>
        <v>9633.7999999999993</v>
      </c>
      <c r="Y695" s="22">
        <f t="shared" si="2294"/>
        <v>9633.7999999999993</v>
      </c>
      <c r="Z695" s="22">
        <f t="shared" si="2295"/>
        <v>9633.7999999999993</v>
      </c>
      <c r="AA695" s="22">
        <f t="shared" si="2478"/>
        <v>0</v>
      </c>
      <c r="AB695" s="22">
        <f t="shared" si="2479"/>
        <v>0</v>
      </c>
      <c r="AC695" s="22">
        <f t="shared" si="2480"/>
        <v>0</v>
      </c>
      <c r="AD695" s="22">
        <f t="shared" si="2296"/>
        <v>9633.7999999999993</v>
      </c>
      <c r="AE695" s="22">
        <f t="shared" si="2297"/>
        <v>9633.7999999999993</v>
      </c>
      <c r="AF695" s="22">
        <f t="shared" si="2298"/>
        <v>9633.7999999999993</v>
      </c>
      <c r="AG695" s="22">
        <f t="shared" si="2481"/>
        <v>0</v>
      </c>
      <c r="AH695" s="22">
        <f t="shared" si="2482"/>
        <v>0</v>
      </c>
      <c r="AI695" s="22">
        <f t="shared" si="2483"/>
        <v>0</v>
      </c>
      <c r="AJ695" s="22">
        <f t="shared" si="2299"/>
        <v>9633.7999999999993</v>
      </c>
      <c r="AK695" s="22">
        <f t="shared" si="2300"/>
        <v>9633.7999999999993</v>
      </c>
      <c r="AL695" s="22">
        <f t="shared" si="2301"/>
        <v>9633.7999999999993</v>
      </c>
      <c r="AM695" s="22">
        <f t="shared" si="2484"/>
        <v>0</v>
      </c>
      <c r="AN695" s="22">
        <f t="shared" si="2485"/>
        <v>0</v>
      </c>
      <c r="AO695" s="22">
        <f t="shared" si="2486"/>
        <v>0</v>
      </c>
      <c r="AP695" s="22">
        <f t="shared" si="2302"/>
        <v>9633.7999999999993</v>
      </c>
      <c r="AQ695" s="22">
        <f t="shared" si="2303"/>
        <v>9633.7999999999993</v>
      </c>
      <c r="AR695" s="22">
        <f t="shared" si="2304"/>
        <v>9633.7999999999993</v>
      </c>
      <c r="AS695" s="22">
        <f t="shared" si="2487"/>
        <v>0</v>
      </c>
      <c r="AT695" s="22">
        <f t="shared" si="2488"/>
        <v>0</v>
      </c>
      <c r="AU695" s="22">
        <f t="shared" si="2489"/>
        <v>0</v>
      </c>
      <c r="AV695" s="22">
        <f t="shared" si="2305"/>
        <v>9633.7999999999993</v>
      </c>
      <c r="AW695" s="22">
        <f t="shared" si="2306"/>
        <v>9633.7999999999993</v>
      </c>
      <c r="AX695" s="22">
        <f t="shared" si="2307"/>
        <v>9633.7999999999993</v>
      </c>
      <c r="AY695" s="22">
        <f t="shared" si="2490"/>
        <v>0</v>
      </c>
      <c r="AZ695" s="22">
        <f t="shared" si="2491"/>
        <v>0</v>
      </c>
      <c r="BA695" s="22">
        <f t="shared" si="2492"/>
        <v>0</v>
      </c>
      <c r="BB695" s="22">
        <f t="shared" si="2308"/>
        <v>9633.7999999999993</v>
      </c>
      <c r="BC695" s="22">
        <f t="shared" si="2309"/>
        <v>9633.7999999999993</v>
      </c>
      <c r="BD695" s="22">
        <f t="shared" si="2310"/>
        <v>9633.7999999999993</v>
      </c>
      <c r="BE695" s="22">
        <f t="shared" si="2493"/>
        <v>0</v>
      </c>
      <c r="BF695" s="22">
        <f t="shared" si="2494"/>
        <v>0</v>
      </c>
      <c r="BG695" s="22">
        <f t="shared" si="2495"/>
        <v>0</v>
      </c>
      <c r="BH695" s="22">
        <f t="shared" si="2311"/>
        <v>9633.7999999999993</v>
      </c>
      <c r="BI695" s="22">
        <f t="shared" si="2312"/>
        <v>9633.7999999999993</v>
      </c>
      <c r="BJ695" s="22">
        <f t="shared" si="2313"/>
        <v>9633.7999999999993</v>
      </c>
      <c r="BK695" s="22">
        <f t="shared" si="2496"/>
        <v>0</v>
      </c>
      <c r="BL695" s="22">
        <f t="shared" si="2497"/>
        <v>0</v>
      </c>
      <c r="BM695" s="22">
        <f t="shared" si="2498"/>
        <v>0</v>
      </c>
      <c r="BN695" s="22">
        <f t="shared" si="2314"/>
        <v>9633.7999999999993</v>
      </c>
      <c r="BO695" s="22">
        <f t="shared" si="2315"/>
        <v>9633.7999999999993</v>
      </c>
      <c r="BP695" s="22">
        <f t="shared" si="2316"/>
        <v>9633.7999999999993</v>
      </c>
      <c r="BQ695" s="22">
        <f t="shared" si="2499"/>
        <v>0</v>
      </c>
      <c r="BR695" s="22">
        <f t="shared" si="2500"/>
        <v>0</v>
      </c>
      <c r="BS695" s="22">
        <f t="shared" si="2317"/>
        <v>9633.7999999999993</v>
      </c>
      <c r="BT695" s="22">
        <f t="shared" si="2318"/>
        <v>9633.7999999999993</v>
      </c>
      <c r="BU695" s="22">
        <f t="shared" si="2319"/>
        <v>9633.7999999999993</v>
      </c>
      <c r="BV695" s="22">
        <f t="shared" si="2501"/>
        <v>0</v>
      </c>
      <c r="BW695" s="22">
        <f t="shared" si="2502"/>
        <v>0</v>
      </c>
      <c r="BX695" s="22">
        <f t="shared" si="2320"/>
        <v>9633.7999999999993</v>
      </c>
      <c r="BY695" s="22">
        <f t="shared" si="2321"/>
        <v>9633.7999999999993</v>
      </c>
      <c r="BZ695" s="22">
        <f t="shared" si="2322"/>
        <v>9633.7999999999993</v>
      </c>
      <c r="CA695" s="22">
        <f t="shared" si="2503"/>
        <v>-2993.9459999999999</v>
      </c>
      <c r="CB695" s="22">
        <f t="shared" si="2504"/>
        <v>0</v>
      </c>
      <c r="CC695" s="22">
        <f t="shared" si="2505"/>
        <v>0</v>
      </c>
      <c r="CD695" s="22">
        <f t="shared" si="2462"/>
        <v>6639.8539999999994</v>
      </c>
      <c r="CE695" s="22">
        <f t="shared" si="2506"/>
        <v>0</v>
      </c>
      <c r="CF695" s="34">
        <f t="shared" si="2323"/>
        <v>6639.8539999999994</v>
      </c>
      <c r="CG695" s="22">
        <f t="shared" si="2463"/>
        <v>9633.7999999999993</v>
      </c>
      <c r="CH695" s="22">
        <f t="shared" si="2507"/>
        <v>0</v>
      </c>
      <c r="CI695" s="22">
        <f t="shared" si="2324"/>
        <v>9633.7999999999993</v>
      </c>
      <c r="CJ695" s="22">
        <f t="shared" si="2464"/>
        <v>9633.7999999999993</v>
      </c>
      <c r="CK695" s="22">
        <f t="shared" si="2507"/>
        <v>0</v>
      </c>
      <c r="CL695" s="22">
        <f t="shared" si="2325"/>
        <v>9633.7999999999993</v>
      </c>
      <c r="CM695" s="22">
        <f t="shared" si="2507"/>
        <v>0</v>
      </c>
      <c r="CN695" s="15"/>
      <c r="CO695" s="35"/>
      <c r="CS695" s="5" t="s">
        <v>29</v>
      </c>
    </row>
    <row r="696" spans="1:99" ht="78" x14ac:dyDescent="0.3">
      <c r="A696" s="32" t="s">
        <v>423</v>
      </c>
      <c r="B696" s="16">
        <v>810</v>
      </c>
      <c r="C696" s="32"/>
      <c r="D696" s="32"/>
      <c r="E696" s="33" t="s">
        <v>413</v>
      </c>
      <c r="F696" s="22">
        <f t="shared" si="2466"/>
        <v>9633.7999999999993</v>
      </c>
      <c r="G696" s="22">
        <f t="shared" si="2467"/>
        <v>9633.7999999999993</v>
      </c>
      <c r="H696" s="22">
        <f t="shared" si="2468"/>
        <v>9633.7999999999993</v>
      </c>
      <c r="I696" s="22">
        <f t="shared" si="2469"/>
        <v>0</v>
      </c>
      <c r="J696" s="22">
        <f t="shared" si="2470"/>
        <v>0</v>
      </c>
      <c r="K696" s="22">
        <f t="shared" si="2471"/>
        <v>0</v>
      </c>
      <c r="L696" s="22">
        <f t="shared" si="2287"/>
        <v>9633.7999999999993</v>
      </c>
      <c r="M696" s="22">
        <f t="shared" si="2288"/>
        <v>9633.7999999999993</v>
      </c>
      <c r="N696" s="22">
        <f t="shared" si="2289"/>
        <v>9633.7999999999993</v>
      </c>
      <c r="O696" s="22">
        <f t="shared" si="2472"/>
        <v>0</v>
      </c>
      <c r="P696" s="22">
        <f t="shared" si="2473"/>
        <v>0</v>
      </c>
      <c r="Q696" s="22">
        <f t="shared" si="2474"/>
        <v>0</v>
      </c>
      <c r="R696" s="22">
        <f t="shared" si="2290"/>
        <v>9633.7999999999993</v>
      </c>
      <c r="S696" s="22">
        <f t="shared" si="2291"/>
        <v>9633.7999999999993</v>
      </c>
      <c r="T696" s="22">
        <f t="shared" si="2292"/>
        <v>9633.7999999999993</v>
      </c>
      <c r="U696" s="22">
        <f t="shared" si="2475"/>
        <v>0</v>
      </c>
      <c r="V696" s="22">
        <f t="shared" si="2476"/>
        <v>0</v>
      </c>
      <c r="W696" s="22">
        <f t="shared" si="2477"/>
        <v>0</v>
      </c>
      <c r="X696" s="22">
        <f t="shared" si="2293"/>
        <v>9633.7999999999993</v>
      </c>
      <c r="Y696" s="22">
        <f t="shared" si="2294"/>
        <v>9633.7999999999993</v>
      </c>
      <c r="Z696" s="22">
        <f t="shared" si="2295"/>
        <v>9633.7999999999993</v>
      </c>
      <c r="AA696" s="22">
        <f t="shared" si="2478"/>
        <v>0</v>
      </c>
      <c r="AB696" s="22">
        <f t="shared" si="2479"/>
        <v>0</v>
      </c>
      <c r="AC696" s="22">
        <f t="shared" si="2480"/>
        <v>0</v>
      </c>
      <c r="AD696" s="22">
        <f t="shared" si="2296"/>
        <v>9633.7999999999993</v>
      </c>
      <c r="AE696" s="22">
        <f t="shared" si="2297"/>
        <v>9633.7999999999993</v>
      </c>
      <c r="AF696" s="22">
        <f t="shared" si="2298"/>
        <v>9633.7999999999993</v>
      </c>
      <c r="AG696" s="22">
        <f t="shared" si="2481"/>
        <v>0</v>
      </c>
      <c r="AH696" s="22">
        <f t="shared" si="2482"/>
        <v>0</v>
      </c>
      <c r="AI696" s="22">
        <f t="shared" si="2483"/>
        <v>0</v>
      </c>
      <c r="AJ696" s="22">
        <f t="shared" si="2299"/>
        <v>9633.7999999999993</v>
      </c>
      <c r="AK696" s="22">
        <f t="shared" si="2300"/>
        <v>9633.7999999999993</v>
      </c>
      <c r="AL696" s="22">
        <f t="shared" si="2301"/>
        <v>9633.7999999999993</v>
      </c>
      <c r="AM696" s="22">
        <f t="shared" si="2484"/>
        <v>0</v>
      </c>
      <c r="AN696" s="22">
        <f t="shared" si="2485"/>
        <v>0</v>
      </c>
      <c r="AO696" s="22">
        <f t="shared" si="2486"/>
        <v>0</v>
      </c>
      <c r="AP696" s="22">
        <f t="shared" si="2302"/>
        <v>9633.7999999999993</v>
      </c>
      <c r="AQ696" s="22">
        <f t="shared" si="2303"/>
        <v>9633.7999999999993</v>
      </c>
      <c r="AR696" s="22">
        <f t="shared" si="2304"/>
        <v>9633.7999999999993</v>
      </c>
      <c r="AS696" s="22">
        <f t="shared" si="2487"/>
        <v>0</v>
      </c>
      <c r="AT696" s="22">
        <f t="shared" si="2488"/>
        <v>0</v>
      </c>
      <c r="AU696" s="22">
        <f t="shared" si="2489"/>
        <v>0</v>
      </c>
      <c r="AV696" s="22">
        <f t="shared" si="2305"/>
        <v>9633.7999999999993</v>
      </c>
      <c r="AW696" s="22">
        <f t="shared" si="2306"/>
        <v>9633.7999999999993</v>
      </c>
      <c r="AX696" s="22">
        <f t="shared" si="2307"/>
        <v>9633.7999999999993</v>
      </c>
      <c r="AY696" s="22">
        <f t="shared" si="2490"/>
        <v>0</v>
      </c>
      <c r="AZ696" s="22">
        <f t="shared" si="2491"/>
        <v>0</v>
      </c>
      <c r="BA696" s="22">
        <f t="shared" si="2492"/>
        <v>0</v>
      </c>
      <c r="BB696" s="22">
        <f t="shared" si="2308"/>
        <v>9633.7999999999993</v>
      </c>
      <c r="BC696" s="22">
        <f t="shared" si="2309"/>
        <v>9633.7999999999993</v>
      </c>
      <c r="BD696" s="22">
        <f t="shared" si="2310"/>
        <v>9633.7999999999993</v>
      </c>
      <c r="BE696" s="22">
        <f t="shared" si="2493"/>
        <v>0</v>
      </c>
      <c r="BF696" s="22">
        <f t="shared" si="2494"/>
        <v>0</v>
      </c>
      <c r="BG696" s="22">
        <f t="shared" si="2495"/>
        <v>0</v>
      </c>
      <c r="BH696" s="22">
        <f t="shared" si="2311"/>
        <v>9633.7999999999993</v>
      </c>
      <c r="BI696" s="22">
        <f t="shared" si="2312"/>
        <v>9633.7999999999993</v>
      </c>
      <c r="BJ696" s="22">
        <f t="shared" si="2313"/>
        <v>9633.7999999999993</v>
      </c>
      <c r="BK696" s="22">
        <f t="shared" si="2496"/>
        <v>0</v>
      </c>
      <c r="BL696" s="22">
        <f t="shared" si="2497"/>
        <v>0</v>
      </c>
      <c r="BM696" s="22">
        <f t="shared" si="2498"/>
        <v>0</v>
      </c>
      <c r="BN696" s="22">
        <f t="shared" si="2314"/>
        <v>9633.7999999999993</v>
      </c>
      <c r="BO696" s="22">
        <f t="shared" si="2315"/>
        <v>9633.7999999999993</v>
      </c>
      <c r="BP696" s="22">
        <f t="shared" si="2316"/>
        <v>9633.7999999999993</v>
      </c>
      <c r="BQ696" s="22">
        <f t="shared" si="2499"/>
        <v>0</v>
      </c>
      <c r="BR696" s="22">
        <f t="shared" si="2500"/>
        <v>0</v>
      </c>
      <c r="BS696" s="22">
        <f t="shared" si="2317"/>
        <v>9633.7999999999993</v>
      </c>
      <c r="BT696" s="22">
        <f t="shared" si="2318"/>
        <v>9633.7999999999993</v>
      </c>
      <c r="BU696" s="22">
        <f t="shared" si="2319"/>
        <v>9633.7999999999993</v>
      </c>
      <c r="BV696" s="22">
        <f t="shared" si="2501"/>
        <v>0</v>
      </c>
      <c r="BW696" s="22">
        <f t="shared" si="2502"/>
        <v>0</v>
      </c>
      <c r="BX696" s="22">
        <f t="shared" si="2320"/>
        <v>9633.7999999999993</v>
      </c>
      <c r="BY696" s="22">
        <f t="shared" si="2321"/>
        <v>9633.7999999999993</v>
      </c>
      <c r="BZ696" s="22">
        <f t="shared" si="2322"/>
        <v>9633.7999999999993</v>
      </c>
      <c r="CA696" s="22">
        <f t="shared" si="2503"/>
        <v>-2993.9459999999999</v>
      </c>
      <c r="CB696" s="22">
        <f t="shared" si="2504"/>
        <v>0</v>
      </c>
      <c r="CC696" s="22">
        <f t="shared" si="2505"/>
        <v>0</v>
      </c>
      <c r="CD696" s="22">
        <f t="shared" si="2462"/>
        <v>6639.8539999999994</v>
      </c>
      <c r="CE696" s="22">
        <f t="shared" si="2506"/>
        <v>0</v>
      </c>
      <c r="CF696" s="34">
        <f t="shared" si="2323"/>
        <v>6639.8539999999994</v>
      </c>
      <c r="CG696" s="22">
        <f t="shared" si="2463"/>
        <v>9633.7999999999993</v>
      </c>
      <c r="CH696" s="22">
        <f t="shared" si="2507"/>
        <v>0</v>
      </c>
      <c r="CI696" s="22">
        <f t="shared" si="2324"/>
        <v>9633.7999999999993</v>
      </c>
      <c r="CJ696" s="22">
        <f t="shared" si="2464"/>
        <v>9633.7999999999993</v>
      </c>
      <c r="CK696" s="22">
        <f t="shared" si="2507"/>
        <v>0</v>
      </c>
      <c r="CL696" s="22">
        <f t="shared" si="2325"/>
        <v>9633.7999999999993</v>
      </c>
      <c r="CM696" s="22">
        <f t="shared" si="2507"/>
        <v>0</v>
      </c>
      <c r="CN696" s="15"/>
      <c r="CO696" s="35"/>
      <c r="CT696" s="5" t="s">
        <v>30</v>
      </c>
    </row>
    <row r="697" spans="1:99" x14ac:dyDescent="0.3">
      <c r="A697" s="32" t="s">
        <v>423</v>
      </c>
      <c r="B697" s="16">
        <v>810</v>
      </c>
      <c r="C697" s="32" t="s">
        <v>47</v>
      </c>
      <c r="D697" s="32" t="s">
        <v>105</v>
      </c>
      <c r="E697" s="33" t="s">
        <v>106</v>
      </c>
      <c r="F697" s="22">
        <v>9633.7999999999993</v>
      </c>
      <c r="G697" s="22">
        <v>9633.7999999999993</v>
      </c>
      <c r="H697" s="22">
        <v>9633.7999999999993</v>
      </c>
      <c r="I697" s="22"/>
      <c r="J697" s="22"/>
      <c r="K697" s="22"/>
      <c r="L697" s="22">
        <f t="shared" si="2287"/>
        <v>9633.7999999999993</v>
      </c>
      <c r="M697" s="22">
        <f t="shared" si="2288"/>
        <v>9633.7999999999993</v>
      </c>
      <c r="N697" s="22">
        <f t="shared" si="2289"/>
        <v>9633.7999999999993</v>
      </c>
      <c r="O697" s="22"/>
      <c r="P697" s="22"/>
      <c r="Q697" s="22"/>
      <c r="R697" s="22">
        <f t="shared" si="2290"/>
        <v>9633.7999999999993</v>
      </c>
      <c r="S697" s="22">
        <f t="shared" si="2291"/>
        <v>9633.7999999999993</v>
      </c>
      <c r="T697" s="22">
        <f t="shared" si="2292"/>
        <v>9633.7999999999993</v>
      </c>
      <c r="U697" s="22"/>
      <c r="V697" s="22"/>
      <c r="W697" s="22"/>
      <c r="X697" s="22">
        <f t="shared" si="2293"/>
        <v>9633.7999999999993</v>
      </c>
      <c r="Y697" s="22">
        <f t="shared" si="2294"/>
        <v>9633.7999999999993</v>
      </c>
      <c r="Z697" s="22">
        <f t="shared" si="2295"/>
        <v>9633.7999999999993</v>
      </c>
      <c r="AA697" s="22"/>
      <c r="AB697" s="22"/>
      <c r="AC697" s="22"/>
      <c r="AD697" s="22">
        <f t="shared" si="2296"/>
        <v>9633.7999999999993</v>
      </c>
      <c r="AE697" s="22">
        <f t="shared" si="2297"/>
        <v>9633.7999999999993</v>
      </c>
      <c r="AF697" s="22">
        <f t="shared" si="2298"/>
        <v>9633.7999999999993</v>
      </c>
      <c r="AG697" s="22"/>
      <c r="AH697" s="22"/>
      <c r="AI697" s="22"/>
      <c r="AJ697" s="22">
        <f t="shared" si="2299"/>
        <v>9633.7999999999993</v>
      </c>
      <c r="AK697" s="22">
        <f t="shared" si="2300"/>
        <v>9633.7999999999993</v>
      </c>
      <c r="AL697" s="22">
        <f t="shared" si="2301"/>
        <v>9633.7999999999993</v>
      </c>
      <c r="AM697" s="22"/>
      <c r="AN697" s="22"/>
      <c r="AO697" s="22"/>
      <c r="AP697" s="22">
        <f t="shared" si="2302"/>
        <v>9633.7999999999993</v>
      </c>
      <c r="AQ697" s="22">
        <f t="shared" si="2303"/>
        <v>9633.7999999999993</v>
      </c>
      <c r="AR697" s="22">
        <f t="shared" si="2304"/>
        <v>9633.7999999999993</v>
      </c>
      <c r="AS697" s="22"/>
      <c r="AT697" s="22"/>
      <c r="AU697" s="22"/>
      <c r="AV697" s="22">
        <f t="shared" si="2305"/>
        <v>9633.7999999999993</v>
      </c>
      <c r="AW697" s="22">
        <f t="shared" si="2306"/>
        <v>9633.7999999999993</v>
      </c>
      <c r="AX697" s="22">
        <f t="shared" si="2307"/>
        <v>9633.7999999999993</v>
      </c>
      <c r="AY697" s="22"/>
      <c r="AZ697" s="22"/>
      <c r="BA697" s="22"/>
      <c r="BB697" s="22">
        <f t="shared" si="2308"/>
        <v>9633.7999999999993</v>
      </c>
      <c r="BC697" s="22">
        <f t="shared" si="2309"/>
        <v>9633.7999999999993</v>
      </c>
      <c r="BD697" s="22">
        <f t="shared" si="2310"/>
        <v>9633.7999999999993</v>
      </c>
      <c r="BE697" s="22"/>
      <c r="BF697" s="22"/>
      <c r="BG697" s="22"/>
      <c r="BH697" s="22">
        <f t="shared" si="2311"/>
        <v>9633.7999999999993</v>
      </c>
      <c r="BI697" s="22">
        <f t="shared" si="2312"/>
        <v>9633.7999999999993</v>
      </c>
      <c r="BJ697" s="22">
        <f t="shared" si="2313"/>
        <v>9633.7999999999993</v>
      </c>
      <c r="BK697" s="22"/>
      <c r="BL697" s="22"/>
      <c r="BM697" s="22"/>
      <c r="BN697" s="22">
        <f t="shared" si="2314"/>
        <v>9633.7999999999993</v>
      </c>
      <c r="BO697" s="22">
        <f t="shared" si="2315"/>
        <v>9633.7999999999993</v>
      </c>
      <c r="BP697" s="22">
        <f t="shared" si="2316"/>
        <v>9633.7999999999993</v>
      </c>
      <c r="BQ697" s="22"/>
      <c r="BR697" s="22"/>
      <c r="BS697" s="22">
        <f t="shared" si="2317"/>
        <v>9633.7999999999993</v>
      </c>
      <c r="BT697" s="22">
        <f t="shared" si="2318"/>
        <v>9633.7999999999993</v>
      </c>
      <c r="BU697" s="22">
        <f t="shared" si="2319"/>
        <v>9633.7999999999993</v>
      </c>
      <c r="BV697" s="22"/>
      <c r="BW697" s="22"/>
      <c r="BX697" s="22">
        <f t="shared" si="2320"/>
        <v>9633.7999999999993</v>
      </c>
      <c r="BY697" s="22">
        <f t="shared" si="2321"/>
        <v>9633.7999999999993</v>
      </c>
      <c r="BZ697" s="22">
        <f t="shared" si="2322"/>
        <v>9633.7999999999993</v>
      </c>
      <c r="CA697" s="22">
        <v>-2993.9459999999999</v>
      </c>
      <c r="CB697" s="22"/>
      <c r="CC697" s="22"/>
      <c r="CD697" s="22">
        <f t="shared" si="2462"/>
        <v>6639.8539999999994</v>
      </c>
      <c r="CE697" s="22"/>
      <c r="CF697" s="34">
        <f t="shared" si="2323"/>
        <v>6639.8539999999994</v>
      </c>
      <c r="CG697" s="22">
        <f t="shared" si="2463"/>
        <v>9633.7999999999993</v>
      </c>
      <c r="CH697" s="22"/>
      <c r="CI697" s="22">
        <f t="shared" si="2324"/>
        <v>9633.7999999999993</v>
      </c>
      <c r="CJ697" s="22">
        <f t="shared" si="2464"/>
        <v>9633.7999999999993</v>
      </c>
      <c r="CK697" s="22"/>
      <c r="CL697" s="22">
        <f t="shared" si="2325"/>
        <v>9633.7999999999993</v>
      </c>
      <c r="CM697" s="22"/>
      <c r="CN697" s="15"/>
      <c r="CO697" s="35"/>
    </row>
    <row r="698" spans="1:99" ht="62.4" x14ac:dyDescent="0.3">
      <c r="A698" s="32" t="s">
        <v>425</v>
      </c>
      <c r="B698" s="16"/>
      <c r="C698" s="32"/>
      <c r="D698" s="32"/>
      <c r="E698" s="33" t="s">
        <v>426</v>
      </c>
      <c r="F698" s="22">
        <f t="shared" si="2466"/>
        <v>1400</v>
      </c>
      <c r="G698" s="22">
        <f t="shared" si="2467"/>
        <v>1400</v>
      </c>
      <c r="H698" s="22">
        <f t="shared" si="2468"/>
        <v>1400</v>
      </c>
      <c r="I698" s="22">
        <f t="shared" si="2469"/>
        <v>0</v>
      </c>
      <c r="J698" s="22">
        <f t="shared" si="2470"/>
        <v>0</v>
      </c>
      <c r="K698" s="22">
        <f t="shared" si="2471"/>
        <v>0</v>
      </c>
      <c r="L698" s="22">
        <f t="shared" si="2287"/>
        <v>1400</v>
      </c>
      <c r="M698" s="22">
        <f t="shared" si="2288"/>
        <v>1400</v>
      </c>
      <c r="N698" s="22">
        <f t="shared" si="2289"/>
        <v>1400</v>
      </c>
      <c r="O698" s="22">
        <f t="shared" si="2472"/>
        <v>0</v>
      </c>
      <c r="P698" s="22">
        <f t="shared" si="2473"/>
        <v>0</v>
      </c>
      <c r="Q698" s="22">
        <f t="shared" si="2474"/>
        <v>0</v>
      </c>
      <c r="R698" s="22">
        <f t="shared" si="2290"/>
        <v>1400</v>
      </c>
      <c r="S698" s="22">
        <f t="shared" si="2291"/>
        <v>1400</v>
      </c>
      <c r="T698" s="22">
        <f t="shared" si="2292"/>
        <v>1400</v>
      </c>
      <c r="U698" s="22">
        <f t="shared" si="2475"/>
        <v>0</v>
      </c>
      <c r="V698" s="22">
        <f t="shared" si="2476"/>
        <v>0</v>
      </c>
      <c r="W698" s="22">
        <f t="shared" si="2477"/>
        <v>0</v>
      </c>
      <c r="X698" s="22">
        <f t="shared" si="2293"/>
        <v>1400</v>
      </c>
      <c r="Y698" s="22">
        <f t="shared" si="2294"/>
        <v>1400</v>
      </c>
      <c r="Z698" s="22">
        <f t="shared" si="2295"/>
        <v>1400</v>
      </c>
      <c r="AA698" s="22">
        <f t="shared" si="2478"/>
        <v>0</v>
      </c>
      <c r="AB698" s="22">
        <f t="shared" si="2479"/>
        <v>0</v>
      </c>
      <c r="AC698" s="22">
        <f t="shared" si="2480"/>
        <v>0</v>
      </c>
      <c r="AD698" s="22">
        <f t="shared" si="2296"/>
        <v>1400</v>
      </c>
      <c r="AE698" s="22">
        <f t="shared" si="2297"/>
        <v>1400</v>
      </c>
      <c r="AF698" s="22">
        <f t="shared" si="2298"/>
        <v>1400</v>
      </c>
      <c r="AG698" s="22">
        <f t="shared" si="2481"/>
        <v>0</v>
      </c>
      <c r="AH698" s="22">
        <f t="shared" si="2482"/>
        <v>0</v>
      </c>
      <c r="AI698" s="22">
        <f t="shared" si="2483"/>
        <v>0</v>
      </c>
      <c r="AJ698" s="22">
        <f t="shared" si="2299"/>
        <v>1400</v>
      </c>
      <c r="AK698" s="22">
        <f t="shared" si="2300"/>
        <v>1400</v>
      </c>
      <c r="AL698" s="22">
        <f t="shared" si="2301"/>
        <v>1400</v>
      </c>
      <c r="AM698" s="22">
        <f t="shared" si="2484"/>
        <v>0</v>
      </c>
      <c r="AN698" s="22">
        <f t="shared" si="2485"/>
        <v>0</v>
      </c>
      <c r="AO698" s="22">
        <f t="shared" si="2486"/>
        <v>0</v>
      </c>
      <c r="AP698" s="22">
        <f t="shared" si="2302"/>
        <v>1400</v>
      </c>
      <c r="AQ698" s="22">
        <f t="shared" si="2303"/>
        <v>1400</v>
      </c>
      <c r="AR698" s="22">
        <f t="shared" si="2304"/>
        <v>1400</v>
      </c>
      <c r="AS698" s="22">
        <f t="shared" si="2487"/>
        <v>0</v>
      </c>
      <c r="AT698" s="22">
        <f t="shared" si="2488"/>
        <v>0</v>
      </c>
      <c r="AU698" s="22">
        <f t="shared" si="2489"/>
        <v>0</v>
      </c>
      <c r="AV698" s="22">
        <f t="shared" si="2305"/>
        <v>1400</v>
      </c>
      <c r="AW698" s="22">
        <f t="shared" si="2306"/>
        <v>1400</v>
      </c>
      <c r="AX698" s="22">
        <f t="shared" si="2307"/>
        <v>1400</v>
      </c>
      <c r="AY698" s="22">
        <f t="shared" si="2490"/>
        <v>0</v>
      </c>
      <c r="AZ698" s="22">
        <f t="shared" si="2491"/>
        <v>0</v>
      </c>
      <c r="BA698" s="22">
        <f t="shared" si="2492"/>
        <v>0</v>
      </c>
      <c r="BB698" s="22">
        <f t="shared" si="2308"/>
        <v>1400</v>
      </c>
      <c r="BC698" s="22">
        <f t="shared" si="2309"/>
        <v>1400</v>
      </c>
      <c r="BD698" s="22">
        <f t="shared" si="2310"/>
        <v>1400</v>
      </c>
      <c r="BE698" s="22">
        <f t="shared" si="2493"/>
        <v>0</v>
      </c>
      <c r="BF698" s="22">
        <f t="shared" si="2494"/>
        <v>0</v>
      </c>
      <c r="BG698" s="22">
        <f t="shared" si="2495"/>
        <v>0</v>
      </c>
      <c r="BH698" s="22">
        <f t="shared" si="2311"/>
        <v>1400</v>
      </c>
      <c r="BI698" s="22">
        <f t="shared" si="2312"/>
        <v>1400</v>
      </c>
      <c r="BJ698" s="22">
        <f t="shared" si="2313"/>
        <v>1400</v>
      </c>
      <c r="BK698" s="22">
        <f t="shared" si="2496"/>
        <v>0</v>
      </c>
      <c r="BL698" s="22">
        <f t="shared" si="2497"/>
        <v>0</v>
      </c>
      <c r="BM698" s="22">
        <f t="shared" si="2498"/>
        <v>0</v>
      </c>
      <c r="BN698" s="22">
        <f t="shared" si="2314"/>
        <v>1400</v>
      </c>
      <c r="BO698" s="22">
        <f t="shared" si="2315"/>
        <v>1400</v>
      </c>
      <c r="BP698" s="22">
        <f t="shared" si="2316"/>
        <v>1400</v>
      </c>
      <c r="BQ698" s="22">
        <f t="shared" si="2499"/>
        <v>0</v>
      </c>
      <c r="BR698" s="22">
        <f t="shared" si="2500"/>
        <v>0</v>
      </c>
      <c r="BS698" s="22">
        <f t="shared" si="2317"/>
        <v>1400</v>
      </c>
      <c r="BT698" s="22">
        <f t="shared" si="2318"/>
        <v>1400</v>
      </c>
      <c r="BU698" s="22">
        <f t="shared" si="2319"/>
        <v>1400</v>
      </c>
      <c r="BV698" s="22">
        <f t="shared" si="2501"/>
        <v>0</v>
      </c>
      <c r="BW698" s="22">
        <f t="shared" si="2502"/>
        <v>0</v>
      </c>
      <c r="BX698" s="22">
        <f t="shared" si="2320"/>
        <v>1400</v>
      </c>
      <c r="BY698" s="22">
        <f t="shared" si="2321"/>
        <v>1400</v>
      </c>
      <c r="BZ698" s="22">
        <f t="shared" si="2322"/>
        <v>1400</v>
      </c>
      <c r="CA698" s="22">
        <f t="shared" si="2503"/>
        <v>0</v>
      </c>
      <c r="CB698" s="22">
        <f t="shared" si="2504"/>
        <v>0</v>
      </c>
      <c r="CC698" s="22">
        <f t="shared" si="2505"/>
        <v>0</v>
      </c>
      <c r="CD698" s="22">
        <f t="shared" si="2462"/>
        <v>1400</v>
      </c>
      <c r="CE698" s="22">
        <f t="shared" si="2506"/>
        <v>0</v>
      </c>
      <c r="CF698" s="34">
        <f t="shared" si="2323"/>
        <v>1400</v>
      </c>
      <c r="CG698" s="22">
        <f t="shared" si="2463"/>
        <v>1400</v>
      </c>
      <c r="CH698" s="22">
        <f t="shared" si="2507"/>
        <v>0</v>
      </c>
      <c r="CI698" s="22">
        <f t="shared" si="2324"/>
        <v>1400</v>
      </c>
      <c r="CJ698" s="22">
        <f t="shared" si="2464"/>
        <v>1400</v>
      </c>
      <c r="CK698" s="22">
        <f t="shared" si="2507"/>
        <v>0</v>
      </c>
      <c r="CL698" s="22">
        <f t="shared" si="2325"/>
        <v>1400</v>
      </c>
      <c r="CM698" s="22">
        <f t="shared" si="2507"/>
        <v>0</v>
      </c>
      <c r="CN698" s="15"/>
      <c r="CO698" s="35"/>
      <c r="CR698" s="5" t="s">
        <v>28</v>
      </c>
    </row>
    <row r="699" spans="1:99" ht="31.2" x14ac:dyDescent="0.3">
      <c r="A699" s="32" t="s">
        <v>427</v>
      </c>
      <c r="B699" s="16"/>
      <c r="C699" s="32"/>
      <c r="D699" s="32"/>
      <c r="E699" s="33" t="s">
        <v>428</v>
      </c>
      <c r="F699" s="22">
        <f t="shared" si="2466"/>
        <v>1400</v>
      </c>
      <c r="G699" s="22">
        <f t="shared" si="2467"/>
        <v>1400</v>
      </c>
      <c r="H699" s="22">
        <f t="shared" si="2468"/>
        <v>1400</v>
      </c>
      <c r="I699" s="22">
        <f t="shared" si="2469"/>
        <v>0</v>
      </c>
      <c r="J699" s="22">
        <f t="shared" si="2470"/>
        <v>0</v>
      </c>
      <c r="K699" s="22">
        <f t="shared" si="2471"/>
        <v>0</v>
      </c>
      <c r="L699" s="22">
        <f t="shared" si="2287"/>
        <v>1400</v>
      </c>
      <c r="M699" s="22">
        <f t="shared" si="2288"/>
        <v>1400</v>
      </c>
      <c r="N699" s="22">
        <f t="shared" si="2289"/>
        <v>1400</v>
      </c>
      <c r="O699" s="22">
        <f t="shared" si="2472"/>
        <v>0</v>
      </c>
      <c r="P699" s="22">
        <f t="shared" si="2473"/>
        <v>0</v>
      </c>
      <c r="Q699" s="22">
        <f t="shared" si="2474"/>
        <v>0</v>
      </c>
      <c r="R699" s="22">
        <f t="shared" si="2290"/>
        <v>1400</v>
      </c>
      <c r="S699" s="22">
        <f t="shared" si="2291"/>
        <v>1400</v>
      </c>
      <c r="T699" s="22">
        <f t="shared" si="2292"/>
        <v>1400</v>
      </c>
      <c r="U699" s="22">
        <f t="shared" si="2475"/>
        <v>0</v>
      </c>
      <c r="V699" s="22">
        <f t="shared" si="2476"/>
        <v>0</v>
      </c>
      <c r="W699" s="22">
        <f t="shared" si="2477"/>
        <v>0</v>
      </c>
      <c r="X699" s="22">
        <f t="shared" si="2293"/>
        <v>1400</v>
      </c>
      <c r="Y699" s="22">
        <f t="shared" si="2294"/>
        <v>1400</v>
      </c>
      <c r="Z699" s="22">
        <f t="shared" si="2295"/>
        <v>1400</v>
      </c>
      <c r="AA699" s="22">
        <f t="shared" si="2478"/>
        <v>0</v>
      </c>
      <c r="AB699" s="22">
        <f t="shared" si="2479"/>
        <v>0</v>
      </c>
      <c r="AC699" s="22">
        <f t="shared" si="2480"/>
        <v>0</v>
      </c>
      <c r="AD699" s="22">
        <f t="shared" si="2296"/>
        <v>1400</v>
      </c>
      <c r="AE699" s="22">
        <f t="shared" si="2297"/>
        <v>1400</v>
      </c>
      <c r="AF699" s="22">
        <f t="shared" si="2298"/>
        <v>1400</v>
      </c>
      <c r="AG699" s="22">
        <f t="shared" si="2481"/>
        <v>0</v>
      </c>
      <c r="AH699" s="22">
        <f t="shared" si="2482"/>
        <v>0</v>
      </c>
      <c r="AI699" s="22">
        <f t="shared" si="2483"/>
        <v>0</v>
      </c>
      <c r="AJ699" s="22">
        <f t="shared" si="2299"/>
        <v>1400</v>
      </c>
      <c r="AK699" s="22">
        <f t="shared" si="2300"/>
        <v>1400</v>
      </c>
      <c r="AL699" s="22">
        <f t="shared" si="2301"/>
        <v>1400</v>
      </c>
      <c r="AM699" s="22">
        <f t="shared" si="2484"/>
        <v>0</v>
      </c>
      <c r="AN699" s="22">
        <f t="shared" si="2485"/>
        <v>0</v>
      </c>
      <c r="AO699" s="22">
        <f t="shared" si="2486"/>
        <v>0</v>
      </c>
      <c r="AP699" s="22">
        <f t="shared" si="2302"/>
        <v>1400</v>
      </c>
      <c r="AQ699" s="22">
        <f t="shared" si="2303"/>
        <v>1400</v>
      </c>
      <c r="AR699" s="22">
        <f t="shared" si="2304"/>
        <v>1400</v>
      </c>
      <c r="AS699" s="22">
        <f t="shared" si="2487"/>
        <v>0</v>
      </c>
      <c r="AT699" s="22">
        <f t="shared" si="2488"/>
        <v>0</v>
      </c>
      <c r="AU699" s="22">
        <f t="shared" si="2489"/>
        <v>0</v>
      </c>
      <c r="AV699" s="22">
        <f t="shared" si="2305"/>
        <v>1400</v>
      </c>
      <c r="AW699" s="22">
        <f t="shared" si="2306"/>
        <v>1400</v>
      </c>
      <c r="AX699" s="22">
        <f t="shared" si="2307"/>
        <v>1400</v>
      </c>
      <c r="AY699" s="22">
        <f t="shared" si="2490"/>
        <v>0</v>
      </c>
      <c r="AZ699" s="22">
        <f t="shared" si="2491"/>
        <v>0</v>
      </c>
      <c r="BA699" s="22">
        <f t="shared" si="2492"/>
        <v>0</v>
      </c>
      <c r="BB699" s="22">
        <f t="shared" si="2308"/>
        <v>1400</v>
      </c>
      <c r="BC699" s="22">
        <f t="shared" si="2309"/>
        <v>1400</v>
      </c>
      <c r="BD699" s="22">
        <f t="shared" si="2310"/>
        <v>1400</v>
      </c>
      <c r="BE699" s="22">
        <f t="shared" si="2493"/>
        <v>0</v>
      </c>
      <c r="BF699" s="22">
        <f t="shared" si="2494"/>
        <v>0</v>
      </c>
      <c r="BG699" s="22">
        <f t="shared" si="2495"/>
        <v>0</v>
      </c>
      <c r="BH699" s="22">
        <f t="shared" si="2311"/>
        <v>1400</v>
      </c>
      <c r="BI699" s="22">
        <f t="shared" si="2312"/>
        <v>1400</v>
      </c>
      <c r="BJ699" s="22">
        <f t="shared" si="2313"/>
        <v>1400</v>
      </c>
      <c r="BK699" s="22">
        <f t="shared" si="2496"/>
        <v>0</v>
      </c>
      <c r="BL699" s="22">
        <f t="shared" si="2497"/>
        <v>0</v>
      </c>
      <c r="BM699" s="22">
        <f t="shared" si="2498"/>
        <v>0</v>
      </c>
      <c r="BN699" s="22">
        <f t="shared" si="2314"/>
        <v>1400</v>
      </c>
      <c r="BO699" s="22">
        <f t="shared" si="2315"/>
        <v>1400</v>
      </c>
      <c r="BP699" s="22">
        <f t="shared" si="2316"/>
        <v>1400</v>
      </c>
      <c r="BQ699" s="22">
        <f t="shared" si="2499"/>
        <v>0</v>
      </c>
      <c r="BR699" s="22">
        <f t="shared" si="2500"/>
        <v>0</v>
      </c>
      <c r="BS699" s="22">
        <f t="shared" si="2317"/>
        <v>1400</v>
      </c>
      <c r="BT699" s="22">
        <f t="shared" si="2318"/>
        <v>1400</v>
      </c>
      <c r="BU699" s="22">
        <f t="shared" si="2319"/>
        <v>1400</v>
      </c>
      <c r="BV699" s="22">
        <f t="shared" si="2501"/>
        <v>0</v>
      </c>
      <c r="BW699" s="22">
        <f t="shared" si="2502"/>
        <v>0</v>
      </c>
      <c r="BX699" s="22">
        <f t="shared" si="2320"/>
        <v>1400</v>
      </c>
      <c r="BY699" s="22">
        <f t="shared" si="2321"/>
        <v>1400</v>
      </c>
      <c r="BZ699" s="22">
        <f t="shared" si="2322"/>
        <v>1400</v>
      </c>
      <c r="CA699" s="22">
        <f t="shared" si="2503"/>
        <v>0</v>
      </c>
      <c r="CB699" s="22">
        <f t="shared" si="2504"/>
        <v>0</v>
      </c>
      <c r="CC699" s="22">
        <f t="shared" si="2505"/>
        <v>0</v>
      </c>
      <c r="CD699" s="22">
        <f t="shared" si="2462"/>
        <v>1400</v>
      </c>
      <c r="CE699" s="22">
        <f t="shared" si="2506"/>
        <v>0</v>
      </c>
      <c r="CF699" s="34">
        <f t="shared" si="2323"/>
        <v>1400</v>
      </c>
      <c r="CG699" s="22">
        <f t="shared" si="2463"/>
        <v>1400</v>
      </c>
      <c r="CH699" s="22">
        <f t="shared" si="2507"/>
        <v>0</v>
      </c>
      <c r="CI699" s="22">
        <f t="shared" si="2324"/>
        <v>1400</v>
      </c>
      <c r="CJ699" s="22">
        <f t="shared" si="2464"/>
        <v>1400</v>
      </c>
      <c r="CK699" s="22">
        <f t="shared" si="2507"/>
        <v>0</v>
      </c>
      <c r="CL699" s="22">
        <f t="shared" si="2325"/>
        <v>1400</v>
      </c>
      <c r="CM699" s="22">
        <f t="shared" si="2507"/>
        <v>0</v>
      </c>
      <c r="CN699" s="15"/>
      <c r="CO699" s="35"/>
      <c r="CU699" s="5" t="s">
        <v>31</v>
      </c>
    </row>
    <row r="700" spans="1:99" ht="31.2" x14ac:dyDescent="0.3">
      <c r="A700" s="32" t="s">
        <v>427</v>
      </c>
      <c r="B700" s="16">
        <v>200</v>
      </c>
      <c r="C700" s="32"/>
      <c r="D700" s="32"/>
      <c r="E700" s="33" t="s">
        <v>40</v>
      </c>
      <c r="F700" s="22">
        <f t="shared" si="2466"/>
        <v>1400</v>
      </c>
      <c r="G700" s="22">
        <f t="shared" si="2467"/>
        <v>1400</v>
      </c>
      <c r="H700" s="22">
        <f t="shared" si="2468"/>
        <v>1400</v>
      </c>
      <c r="I700" s="22">
        <f t="shared" si="2469"/>
        <v>0</v>
      </c>
      <c r="J700" s="22">
        <f t="shared" si="2470"/>
        <v>0</v>
      </c>
      <c r="K700" s="22">
        <f t="shared" si="2471"/>
        <v>0</v>
      </c>
      <c r="L700" s="22">
        <f t="shared" si="2287"/>
        <v>1400</v>
      </c>
      <c r="M700" s="22">
        <f t="shared" si="2288"/>
        <v>1400</v>
      </c>
      <c r="N700" s="22">
        <f t="shared" si="2289"/>
        <v>1400</v>
      </c>
      <c r="O700" s="22">
        <f t="shared" si="2472"/>
        <v>0</v>
      </c>
      <c r="P700" s="22">
        <f t="shared" si="2473"/>
        <v>0</v>
      </c>
      <c r="Q700" s="22">
        <f t="shared" si="2474"/>
        <v>0</v>
      </c>
      <c r="R700" s="22">
        <f t="shared" si="2290"/>
        <v>1400</v>
      </c>
      <c r="S700" s="22">
        <f t="shared" si="2291"/>
        <v>1400</v>
      </c>
      <c r="T700" s="22">
        <f t="shared" si="2292"/>
        <v>1400</v>
      </c>
      <c r="U700" s="22">
        <f t="shared" si="2475"/>
        <v>0</v>
      </c>
      <c r="V700" s="22">
        <f t="shared" si="2476"/>
        <v>0</v>
      </c>
      <c r="W700" s="22">
        <f t="shared" si="2477"/>
        <v>0</v>
      </c>
      <c r="X700" s="22">
        <f t="shared" si="2293"/>
        <v>1400</v>
      </c>
      <c r="Y700" s="22">
        <f t="shared" si="2294"/>
        <v>1400</v>
      </c>
      <c r="Z700" s="22">
        <f t="shared" si="2295"/>
        <v>1400</v>
      </c>
      <c r="AA700" s="22">
        <f t="shared" si="2478"/>
        <v>0</v>
      </c>
      <c r="AB700" s="22">
        <f t="shared" si="2479"/>
        <v>0</v>
      </c>
      <c r="AC700" s="22">
        <f t="shared" si="2480"/>
        <v>0</v>
      </c>
      <c r="AD700" s="22">
        <f t="shared" si="2296"/>
        <v>1400</v>
      </c>
      <c r="AE700" s="22">
        <f t="shared" si="2297"/>
        <v>1400</v>
      </c>
      <c r="AF700" s="22">
        <f t="shared" si="2298"/>
        <v>1400</v>
      </c>
      <c r="AG700" s="22">
        <f t="shared" si="2481"/>
        <v>0</v>
      </c>
      <c r="AH700" s="22">
        <f t="shared" si="2482"/>
        <v>0</v>
      </c>
      <c r="AI700" s="22">
        <f t="shared" si="2483"/>
        <v>0</v>
      </c>
      <c r="AJ700" s="22">
        <f t="shared" si="2299"/>
        <v>1400</v>
      </c>
      <c r="AK700" s="22">
        <f t="shared" si="2300"/>
        <v>1400</v>
      </c>
      <c r="AL700" s="22">
        <f t="shared" si="2301"/>
        <v>1400</v>
      </c>
      <c r="AM700" s="22">
        <f t="shared" si="2484"/>
        <v>0</v>
      </c>
      <c r="AN700" s="22">
        <f t="shared" si="2485"/>
        <v>0</v>
      </c>
      <c r="AO700" s="22">
        <f t="shared" si="2486"/>
        <v>0</v>
      </c>
      <c r="AP700" s="22">
        <f t="shared" si="2302"/>
        <v>1400</v>
      </c>
      <c r="AQ700" s="22">
        <f t="shared" si="2303"/>
        <v>1400</v>
      </c>
      <c r="AR700" s="22">
        <f t="shared" si="2304"/>
        <v>1400</v>
      </c>
      <c r="AS700" s="22">
        <f t="shared" si="2487"/>
        <v>0</v>
      </c>
      <c r="AT700" s="22">
        <f t="shared" si="2488"/>
        <v>0</v>
      </c>
      <c r="AU700" s="22">
        <f t="shared" si="2489"/>
        <v>0</v>
      </c>
      <c r="AV700" s="22">
        <f t="shared" si="2305"/>
        <v>1400</v>
      </c>
      <c r="AW700" s="22">
        <f t="shared" si="2306"/>
        <v>1400</v>
      </c>
      <c r="AX700" s="22">
        <f t="shared" si="2307"/>
        <v>1400</v>
      </c>
      <c r="AY700" s="22">
        <f t="shared" si="2490"/>
        <v>0</v>
      </c>
      <c r="AZ700" s="22">
        <f t="shared" si="2491"/>
        <v>0</v>
      </c>
      <c r="BA700" s="22">
        <f t="shared" si="2492"/>
        <v>0</v>
      </c>
      <c r="BB700" s="22">
        <f t="shared" si="2308"/>
        <v>1400</v>
      </c>
      <c r="BC700" s="22">
        <f t="shared" si="2309"/>
        <v>1400</v>
      </c>
      <c r="BD700" s="22">
        <f t="shared" si="2310"/>
        <v>1400</v>
      </c>
      <c r="BE700" s="22">
        <f t="shared" si="2493"/>
        <v>0</v>
      </c>
      <c r="BF700" s="22">
        <f t="shared" si="2494"/>
        <v>0</v>
      </c>
      <c r="BG700" s="22">
        <f t="shared" si="2495"/>
        <v>0</v>
      </c>
      <c r="BH700" s="22">
        <f t="shared" si="2311"/>
        <v>1400</v>
      </c>
      <c r="BI700" s="22">
        <f t="shared" si="2312"/>
        <v>1400</v>
      </c>
      <c r="BJ700" s="22">
        <f t="shared" si="2313"/>
        <v>1400</v>
      </c>
      <c r="BK700" s="22">
        <f t="shared" si="2496"/>
        <v>0</v>
      </c>
      <c r="BL700" s="22">
        <f t="shared" si="2497"/>
        <v>0</v>
      </c>
      <c r="BM700" s="22">
        <f t="shared" si="2498"/>
        <v>0</v>
      </c>
      <c r="BN700" s="22">
        <f t="shared" si="2314"/>
        <v>1400</v>
      </c>
      <c r="BO700" s="22">
        <f t="shared" si="2315"/>
        <v>1400</v>
      </c>
      <c r="BP700" s="22">
        <f t="shared" si="2316"/>
        <v>1400</v>
      </c>
      <c r="BQ700" s="22">
        <f t="shared" si="2499"/>
        <v>0</v>
      </c>
      <c r="BR700" s="22">
        <f t="shared" si="2500"/>
        <v>0</v>
      </c>
      <c r="BS700" s="22">
        <f t="shared" si="2317"/>
        <v>1400</v>
      </c>
      <c r="BT700" s="22">
        <f t="shared" si="2318"/>
        <v>1400</v>
      </c>
      <c r="BU700" s="22">
        <f t="shared" si="2319"/>
        <v>1400</v>
      </c>
      <c r="BV700" s="22">
        <f t="shared" si="2501"/>
        <v>0</v>
      </c>
      <c r="BW700" s="22">
        <f t="shared" si="2502"/>
        <v>0</v>
      </c>
      <c r="BX700" s="22">
        <f t="shared" si="2320"/>
        <v>1400</v>
      </c>
      <c r="BY700" s="22">
        <f t="shared" si="2321"/>
        <v>1400</v>
      </c>
      <c r="BZ700" s="22">
        <f t="shared" si="2322"/>
        <v>1400</v>
      </c>
      <c r="CA700" s="22">
        <f t="shared" si="2503"/>
        <v>0</v>
      </c>
      <c r="CB700" s="22">
        <f t="shared" si="2504"/>
        <v>0</v>
      </c>
      <c r="CC700" s="22">
        <f t="shared" si="2505"/>
        <v>0</v>
      </c>
      <c r="CD700" s="22">
        <f t="shared" si="2462"/>
        <v>1400</v>
      </c>
      <c r="CE700" s="22">
        <f t="shared" si="2506"/>
        <v>0</v>
      </c>
      <c r="CF700" s="34">
        <f t="shared" si="2323"/>
        <v>1400</v>
      </c>
      <c r="CG700" s="22">
        <f t="shared" si="2463"/>
        <v>1400</v>
      </c>
      <c r="CH700" s="22">
        <f t="shared" si="2507"/>
        <v>0</v>
      </c>
      <c r="CI700" s="22">
        <f t="shared" si="2324"/>
        <v>1400</v>
      </c>
      <c r="CJ700" s="22">
        <f t="shared" si="2464"/>
        <v>1400</v>
      </c>
      <c r="CK700" s="22">
        <f t="shared" si="2507"/>
        <v>0</v>
      </c>
      <c r="CL700" s="22">
        <f t="shared" si="2325"/>
        <v>1400</v>
      </c>
      <c r="CM700" s="22">
        <f t="shared" si="2507"/>
        <v>0</v>
      </c>
      <c r="CN700" s="15"/>
      <c r="CO700" s="35"/>
      <c r="CS700" s="5" t="s">
        <v>29</v>
      </c>
    </row>
    <row r="701" spans="1:99" ht="46.8" x14ac:dyDescent="0.3">
      <c r="A701" s="32" t="s">
        <v>427</v>
      </c>
      <c r="B701" s="16">
        <v>240</v>
      </c>
      <c r="C701" s="32"/>
      <c r="D701" s="32"/>
      <c r="E701" s="33" t="s">
        <v>41</v>
      </c>
      <c r="F701" s="22">
        <f t="shared" si="2466"/>
        <v>1400</v>
      </c>
      <c r="G701" s="22">
        <f t="shared" si="2467"/>
        <v>1400</v>
      </c>
      <c r="H701" s="22">
        <f t="shared" si="2468"/>
        <v>1400</v>
      </c>
      <c r="I701" s="22">
        <f t="shared" si="2469"/>
        <v>0</v>
      </c>
      <c r="J701" s="22">
        <f t="shared" si="2470"/>
        <v>0</v>
      </c>
      <c r="K701" s="22">
        <f t="shared" si="2471"/>
        <v>0</v>
      </c>
      <c r="L701" s="22">
        <f t="shared" si="2287"/>
        <v>1400</v>
      </c>
      <c r="M701" s="22">
        <f t="shared" si="2288"/>
        <v>1400</v>
      </c>
      <c r="N701" s="22">
        <f t="shared" si="2289"/>
        <v>1400</v>
      </c>
      <c r="O701" s="22">
        <f t="shared" si="2472"/>
        <v>0</v>
      </c>
      <c r="P701" s="22">
        <f t="shared" si="2473"/>
        <v>0</v>
      </c>
      <c r="Q701" s="22">
        <f t="shared" si="2474"/>
        <v>0</v>
      </c>
      <c r="R701" s="22">
        <f t="shared" si="2290"/>
        <v>1400</v>
      </c>
      <c r="S701" s="22">
        <f t="shared" si="2291"/>
        <v>1400</v>
      </c>
      <c r="T701" s="22">
        <f t="shared" si="2292"/>
        <v>1400</v>
      </c>
      <c r="U701" s="22">
        <f t="shared" si="2475"/>
        <v>0</v>
      </c>
      <c r="V701" s="22">
        <f t="shared" si="2476"/>
        <v>0</v>
      </c>
      <c r="W701" s="22">
        <f t="shared" si="2477"/>
        <v>0</v>
      </c>
      <c r="X701" s="22">
        <f t="shared" si="2293"/>
        <v>1400</v>
      </c>
      <c r="Y701" s="22">
        <f t="shared" si="2294"/>
        <v>1400</v>
      </c>
      <c r="Z701" s="22">
        <f t="shared" si="2295"/>
        <v>1400</v>
      </c>
      <c r="AA701" s="22">
        <f t="shared" si="2478"/>
        <v>0</v>
      </c>
      <c r="AB701" s="22">
        <f t="shared" si="2479"/>
        <v>0</v>
      </c>
      <c r="AC701" s="22">
        <f t="shared" si="2480"/>
        <v>0</v>
      </c>
      <c r="AD701" s="22">
        <f t="shared" si="2296"/>
        <v>1400</v>
      </c>
      <c r="AE701" s="22">
        <f t="shared" si="2297"/>
        <v>1400</v>
      </c>
      <c r="AF701" s="22">
        <f t="shared" si="2298"/>
        <v>1400</v>
      </c>
      <c r="AG701" s="22">
        <f t="shared" si="2481"/>
        <v>0</v>
      </c>
      <c r="AH701" s="22">
        <f t="shared" si="2482"/>
        <v>0</v>
      </c>
      <c r="AI701" s="22">
        <f t="shared" si="2483"/>
        <v>0</v>
      </c>
      <c r="AJ701" s="22">
        <f t="shared" si="2299"/>
        <v>1400</v>
      </c>
      <c r="AK701" s="22">
        <f t="shared" si="2300"/>
        <v>1400</v>
      </c>
      <c r="AL701" s="22">
        <f t="shared" si="2301"/>
        <v>1400</v>
      </c>
      <c r="AM701" s="22">
        <f t="shared" si="2484"/>
        <v>0</v>
      </c>
      <c r="AN701" s="22">
        <f t="shared" si="2485"/>
        <v>0</v>
      </c>
      <c r="AO701" s="22">
        <f t="shared" si="2486"/>
        <v>0</v>
      </c>
      <c r="AP701" s="22">
        <f t="shared" si="2302"/>
        <v>1400</v>
      </c>
      <c r="AQ701" s="22">
        <f t="shared" si="2303"/>
        <v>1400</v>
      </c>
      <c r="AR701" s="22">
        <f t="shared" si="2304"/>
        <v>1400</v>
      </c>
      <c r="AS701" s="22">
        <f t="shared" si="2487"/>
        <v>0</v>
      </c>
      <c r="AT701" s="22">
        <f t="shared" si="2488"/>
        <v>0</v>
      </c>
      <c r="AU701" s="22">
        <f t="shared" si="2489"/>
        <v>0</v>
      </c>
      <c r="AV701" s="22">
        <f t="shared" si="2305"/>
        <v>1400</v>
      </c>
      <c r="AW701" s="22">
        <f t="shared" si="2306"/>
        <v>1400</v>
      </c>
      <c r="AX701" s="22">
        <f t="shared" si="2307"/>
        <v>1400</v>
      </c>
      <c r="AY701" s="22">
        <f t="shared" si="2490"/>
        <v>0</v>
      </c>
      <c r="AZ701" s="22">
        <f t="shared" si="2491"/>
        <v>0</v>
      </c>
      <c r="BA701" s="22">
        <f t="shared" si="2492"/>
        <v>0</v>
      </c>
      <c r="BB701" s="22">
        <f t="shared" si="2308"/>
        <v>1400</v>
      </c>
      <c r="BC701" s="22">
        <f t="shared" si="2309"/>
        <v>1400</v>
      </c>
      <c r="BD701" s="22">
        <f t="shared" si="2310"/>
        <v>1400</v>
      </c>
      <c r="BE701" s="22">
        <f t="shared" si="2493"/>
        <v>0</v>
      </c>
      <c r="BF701" s="22">
        <f t="shared" si="2494"/>
        <v>0</v>
      </c>
      <c r="BG701" s="22">
        <f t="shared" si="2495"/>
        <v>0</v>
      </c>
      <c r="BH701" s="22">
        <f t="shared" si="2311"/>
        <v>1400</v>
      </c>
      <c r="BI701" s="22">
        <f t="shared" si="2312"/>
        <v>1400</v>
      </c>
      <c r="BJ701" s="22">
        <f t="shared" si="2313"/>
        <v>1400</v>
      </c>
      <c r="BK701" s="22">
        <f t="shared" si="2496"/>
        <v>0</v>
      </c>
      <c r="BL701" s="22">
        <f t="shared" si="2497"/>
        <v>0</v>
      </c>
      <c r="BM701" s="22">
        <f t="shared" si="2498"/>
        <v>0</v>
      </c>
      <c r="BN701" s="22">
        <f t="shared" si="2314"/>
        <v>1400</v>
      </c>
      <c r="BO701" s="22">
        <f t="shared" si="2315"/>
        <v>1400</v>
      </c>
      <c r="BP701" s="22">
        <f t="shared" si="2316"/>
        <v>1400</v>
      </c>
      <c r="BQ701" s="22">
        <f t="shared" si="2499"/>
        <v>0</v>
      </c>
      <c r="BR701" s="22">
        <f t="shared" si="2500"/>
        <v>0</v>
      </c>
      <c r="BS701" s="22">
        <f t="shared" si="2317"/>
        <v>1400</v>
      </c>
      <c r="BT701" s="22">
        <f t="shared" si="2318"/>
        <v>1400</v>
      </c>
      <c r="BU701" s="22">
        <f t="shared" si="2319"/>
        <v>1400</v>
      </c>
      <c r="BV701" s="22">
        <f t="shared" si="2501"/>
        <v>0</v>
      </c>
      <c r="BW701" s="22">
        <f t="shared" si="2502"/>
        <v>0</v>
      </c>
      <c r="BX701" s="22">
        <f t="shared" si="2320"/>
        <v>1400</v>
      </c>
      <c r="BY701" s="22">
        <f t="shared" si="2321"/>
        <v>1400</v>
      </c>
      <c r="BZ701" s="22">
        <f t="shared" si="2322"/>
        <v>1400</v>
      </c>
      <c r="CA701" s="22">
        <f t="shared" si="2503"/>
        <v>0</v>
      </c>
      <c r="CB701" s="22">
        <f t="shared" si="2504"/>
        <v>0</v>
      </c>
      <c r="CC701" s="22">
        <f t="shared" si="2505"/>
        <v>0</v>
      </c>
      <c r="CD701" s="22">
        <f t="shared" si="2462"/>
        <v>1400</v>
      </c>
      <c r="CE701" s="22">
        <f t="shared" si="2506"/>
        <v>0</v>
      </c>
      <c r="CF701" s="34">
        <f t="shared" si="2323"/>
        <v>1400</v>
      </c>
      <c r="CG701" s="22">
        <f t="shared" si="2463"/>
        <v>1400</v>
      </c>
      <c r="CH701" s="22">
        <f t="shared" si="2507"/>
        <v>0</v>
      </c>
      <c r="CI701" s="22">
        <f t="shared" si="2324"/>
        <v>1400</v>
      </c>
      <c r="CJ701" s="22">
        <f t="shared" si="2464"/>
        <v>1400</v>
      </c>
      <c r="CK701" s="22">
        <f t="shared" si="2507"/>
        <v>0</v>
      </c>
      <c r="CL701" s="22">
        <f t="shared" si="2325"/>
        <v>1400</v>
      </c>
      <c r="CM701" s="22">
        <f t="shared" si="2507"/>
        <v>0</v>
      </c>
      <c r="CN701" s="15"/>
      <c r="CO701" s="35"/>
      <c r="CT701" s="5" t="s">
        <v>30</v>
      </c>
    </row>
    <row r="702" spans="1:99" x14ac:dyDescent="0.3">
      <c r="A702" s="32" t="s">
        <v>427</v>
      </c>
      <c r="B702" s="16">
        <v>240</v>
      </c>
      <c r="C702" s="32" t="s">
        <v>47</v>
      </c>
      <c r="D702" s="32" t="s">
        <v>47</v>
      </c>
      <c r="E702" s="33" t="s">
        <v>48</v>
      </c>
      <c r="F702" s="22">
        <v>1400</v>
      </c>
      <c r="G702" s="22">
        <v>1400</v>
      </c>
      <c r="H702" s="22">
        <v>1400</v>
      </c>
      <c r="I702" s="22"/>
      <c r="J702" s="22"/>
      <c r="K702" s="22"/>
      <c r="L702" s="22">
        <f t="shared" si="2287"/>
        <v>1400</v>
      </c>
      <c r="M702" s="22">
        <f t="shared" si="2288"/>
        <v>1400</v>
      </c>
      <c r="N702" s="22">
        <f t="shared" si="2289"/>
        <v>1400</v>
      </c>
      <c r="O702" s="22"/>
      <c r="P702" s="22"/>
      <c r="Q702" s="22"/>
      <c r="R702" s="22">
        <f t="shared" si="2290"/>
        <v>1400</v>
      </c>
      <c r="S702" s="22">
        <f t="shared" si="2291"/>
        <v>1400</v>
      </c>
      <c r="T702" s="22">
        <f t="shared" si="2292"/>
        <v>1400</v>
      </c>
      <c r="U702" s="22"/>
      <c r="V702" s="22"/>
      <c r="W702" s="22"/>
      <c r="X702" s="22">
        <f t="shared" si="2293"/>
        <v>1400</v>
      </c>
      <c r="Y702" s="22">
        <f t="shared" si="2294"/>
        <v>1400</v>
      </c>
      <c r="Z702" s="22">
        <f t="shared" si="2295"/>
        <v>1400</v>
      </c>
      <c r="AA702" s="22"/>
      <c r="AB702" s="22"/>
      <c r="AC702" s="22"/>
      <c r="AD702" s="22">
        <f t="shared" si="2296"/>
        <v>1400</v>
      </c>
      <c r="AE702" s="22">
        <f t="shared" si="2297"/>
        <v>1400</v>
      </c>
      <c r="AF702" s="22">
        <f t="shared" si="2298"/>
        <v>1400</v>
      </c>
      <c r="AG702" s="22"/>
      <c r="AH702" s="22"/>
      <c r="AI702" s="22"/>
      <c r="AJ702" s="22">
        <f t="shared" si="2299"/>
        <v>1400</v>
      </c>
      <c r="AK702" s="22">
        <f t="shared" si="2300"/>
        <v>1400</v>
      </c>
      <c r="AL702" s="22">
        <f t="shared" si="2301"/>
        <v>1400</v>
      </c>
      <c r="AM702" s="22"/>
      <c r="AN702" s="22"/>
      <c r="AO702" s="22"/>
      <c r="AP702" s="22">
        <f t="shared" si="2302"/>
        <v>1400</v>
      </c>
      <c r="AQ702" s="22">
        <f t="shared" si="2303"/>
        <v>1400</v>
      </c>
      <c r="AR702" s="22">
        <f t="shared" si="2304"/>
        <v>1400</v>
      </c>
      <c r="AS702" s="22"/>
      <c r="AT702" s="22"/>
      <c r="AU702" s="22"/>
      <c r="AV702" s="22">
        <f t="shared" si="2305"/>
        <v>1400</v>
      </c>
      <c r="AW702" s="22">
        <f t="shared" si="2306"/>
        <v>1400</v>
      </c>
      <c r="AX702" s="22">
        <f t="shared" si="2307"/>
        <v>1400</v>
      </c>
      <c r="AY702" s="22"/>
      <c r="AZ702" s="22"/>
      <c r="BA702" s="22"/>
      <c r="BB702" s="22">
        <f t="shared" si="2308"/>
        <v>1400</v>
      </c>
      <c r="BC702" s="22">
        <f t="shared" si="2309"/>
        <v>1400</v>
      </c>
      <c r="BD702" s="22">
        <f t="shared" si="2310"/>
        <v>1400</v>
      </c>
      <c r="BE702" s="22"/>
      <c r="BF702" s="22"/>
      <c r="BG702" s="22"/>
      <c r="BH702" s="22">
        <f t="shared" si="2311"/>
        <v>1400</v>
      </c>
      <c r="BI702" s="22">
        <f t="shared" si="2312"/>
        <v>1400</v>
      </c>
      <c r="BJ702" s="22">
        <f t="shared" si="2313"/>
        <v>1400</v>
      </c>
      <c r="BK702" s="22"/>
      <c r="BL702" s="22"/>
      <c r="BM702" s="22"/>
      <c r="BN702" s="22">
        <f t="shared" si="2314"/>
        <v>1400</v>
      </c>
      <c r="BO702" s="22">
        <f t="shared" si="2315"/>
        <v>1400</v>
      </c>
      <c r="BP702" s="22">
        <f t="shared" si="2316"/>
        <v>1400</v>
      </c>
      <c r="BQ702" s="22"/>
      <c r="BR702" s="22"/>
      <c r="BS702" s="22">
        <f t="shared" si="2317"/>
        <v>1400</v>
      </c>
      <c r="BT702" s="22">
        <f t="shared" si="2318"/>
        <v>1400</v>
      </c>
      <c r="BU702" s="22">
        <f t="shared" si="2319"/>
        <v>1400</v>
      </c>
      <c r="BV702" s="22"/>
      <c r="BW702" s="22"/>
      <c r="BX702" s="22">
        <f t="shared" si="2320"/>
        <v>1400</v>
      </c>
      <c r="BY702" s="22">
        <f t="shared" si="2321"/>
        <v>1400</v>
      </c>
      <c r="BZ702" s="22">
        <f t="shared" si="2322"/>
        <v>1400</v>
      </c>
      <c r="CA702" s="22"/>
      <c r="CB702" s="22"/>
      <c r="CC702" s="22"/>
      <c r="CD702" s="22">
        <f t="shared" si="2462"/>
        <v>1400</v>
      </c>
      <c r="CE702" s="22"/>
      <c r="CF702" s="34">
        <f t="shared" si="2323"/>
        <v>1400</v>
      </c>
      <c r="CG702" s="22">
        <f t="shared" si="2463"/>
        <v>1400</v>
      </c>
      <c r="CH702" s="22"/>
      <c r="CI702" s="22">
        <f t="shared" si="2324"/>
        <v>1400</v>
      </c>
      <c r="CJ702" s="22">
        <f t="shared" si="2464"/>
        <v>1400</v>
      </c>
      <c r="CK702" s="22"/>
      <c r="CL702" s="22">
        <f t="shared" si="2325"/>
        <v>1400</v>
      </c>
      <c r="CM702" s="22"/>
      <c r="CN702" s="15"/>
      <c r="CO702" s="35"/>
    </row>
    <row r="703" spans="1:99" s="24" customFormat="1" ht="31.2" x14ac:dyDescent="0.3">
      <c r="A703" s="18" t="s">
        <v>429</v>
      </c>
      <c r="B703" s="19"/>
      <c r="C703" s="18"/>
      <c r="D703" s="18"/>
      <c r="E703" s="20" t="s">
        <v>430</v>
      </c>
      <c r="F703" s="21">
        <f t="shared" ref="F703:K703" si="2508">F704+F733+F812+F871+F936</f>
        <v>17705832.099999998</v>
      </c>
      <c r="G703" s="21">
        <f t="shared" si="2508"/>
        <v>17920342.300000001</v>
      </c>
      <c r="H703" s="21">
        <f t="shared" si="2508"/>
        <v>17965645.599999998</v>
      </c>
      <c r="I703" s="21">
        <f t="shared" si="2508"/>
        <v>10031.882000000112</v>
      </c>
      <c r="J703" s="21">
        <f t="shared" si="2508"/>
        <v>10031.88199999988</v>
      </c>
      <c r="K703" s="21">
        <f t="shared" si="2508"/>
        <v>10031.882000000112</v>
      </c>
      <c r="L703" s="21">
        <f t="shared" si="2287"/>
        <v>17715863.981999997</v>
      </c>
      <c r="M703" s="21">
        <f t="shared" si="2288"/>
        <v>17930374.182</v>
      </c>
      <c r="N703" s="21">
        <f t="shared" si="2289"/>
        <v>17975677.481999997</v>
      </c>
      <c r="O703" s="21">
        <f>O704+O733+O812+O871+O936</f>
        <v>37367.891000000003</v>
      </c>
      <c r="P703" s="21">
        <f>P704+P733+P812+P871+P936</f>
        <v>0</v>
      </c>
      <c r="Q703" s="21">
        <f>Q704+Q733+Q812+Q871+Q936</f>
        <v>0</v>
      </c>
      <c r="R703" s="21">
        <f t="shared" si="2290"/>
        <v>17753231.872999996</v>
      </c>
      <c r="S703" s="21">
        <f t="shared" si="2291"/>
        <v>17930374.182</v>
      </c>
      <c r="T703" s="21">
        <f t="shared" si="2292"/>
        <v>17975677.481999997</v>
      </c>
      <c r="U703" s="21">
        <f>U704+U733+U812+U871+U936</f>
        <v>0</v>
      </c>
      <c r="V703" s="21">
        <f>V704+V733+V812+V871+V936</f>
        <v>0</v>
      </c>
      <c r="W703" s="21">
        <f>W704+W733+W812+W871+W936</f>
        <v>0</v>
      </c>
      <c r="X703" s="21">
        <f t="shared" si="2293"/>
        <v>17753231.872999996</v>
      </c>
      <c r="Y703" s="21">
        <f t="shared" si="2294"/>
        <v>17930374.182</v>
      </c>
      <c r="Z703" s="21">
        <f t="shared" si="2295"/>
        <v>17975677.481999997</v>
      </c>
      <c r="AA703" s="21">
        <f>AA704+AA733+AA812+AA871+AA936</f>
        <v>0</v>
      </c>
      <c r="AB703" s="21">
        <f>AB704+AB733+AB812+AB871+AB936</f>
        <v>0</v>
      </c>
      <c r="AC703" s="21">
        <f>AC704+AC733+AC812+AC871+AC936</f>
        <v>0</v>
      </c>
      <c r="AD703" s="21">
        <f t="shared" si="2296"/>
        <v>17753231.872999996</v>
      </c>
      <c r="AE703" s="21">
        <f t="shared" si="2297"/>
        <v>17930374.182</v>
      </c>
      <c r="AF703" s="21">
        <f t="shared" si="2298"/>
        <v>17975677.481999997</v>
      </c>
      <c r="AG703" s="21">
        <f>AG704+AG733+AG812+AG871+AG936</f>
        <v>0</v>
      </c>
      <c r="AH703" s="21">
        <f>AH704+AH733+AH812+AH871+AH936</f>
        <v>0</v>
      </c>
      <c r="AI703" s="21">
        <f>AI704+AI733+AI812+AI871+AI936</f>
        <v>0</v>
      </c>
      <c r="AJ703" s="21">
        <f t="shared" si="2299"/>
        <v>17753231.872999996</v>
      </c>
      <c r="AK703" s="21">
        <f t="shared" si="2300"/>
        <v>17930374.182</v>
      </c>
      <c r="AL703" s="21">
        <f t="shared" si="2301"/>
        <v>17975677.481999997</v>
      </c>
      <c r="AM703" s="21">
        <f>AM704+AM733+AM812+AM871+AM936</f>
        <v>28533.197</v>
      </c>
      <c r="AN703" s="21">
        <f>AN704+AN733+AN812+AN871+AN936</f>
        <v>0</v>
      </c>
      <c r="AO703" s="21">
        <f>AO704+AO733+AO812+AO871+AO936</f>
        <v>0</v>
      </c>
      <c r="AP703" s="21">
        <f t="shared" si="2302"/>
        <v>17781765.069999997</v>
      </c>
      <c r="AQ703" s="21">
        <f t="shared" si="2303"/>
        <v>17930374.182</v>
      </c>
      <c r="AR703" s="21">
        <f t="shared" si="2304"/>
        <v>17975677.481999997</v>
      </c>
      <c r="AS703" s="21">
        <f>AS704+AS733+AS812+AS871+AS936</f>
        <v>0</v>
      </c>
      <c r="AT703" s="21">
        <f>AT704+AT733+AT812+AT871+AT936</f>
        <v>0</v>
      </c>
      <c r="AU703" s="21">
        <f>AU704+AU733+AU812+AU871+AU936</f>
        <v>0</v>
      </c>
      <c r="AV703" s="21">
        <f t="shared" si="2305"/>
        <v>17781765.069999997</v>
      </c>
      <c r="AW703" s="21">
        <f t="shared" si="2306"/>
        <v>17930374.182</v>
      </c>
      <c r="AX703" s="21">
        <f t="shared" si="2307"/>
        <v>17975677.481999997</v>
      </c>
      <c r="AY703" s="21">
        <f>AY704+AY733+AY812+AY871+AY936</f>
        <v>19361.808000000001</v>
      </c>
      <c r="AZ703" s="21">
        <f>AZ704+AZ733+AZ812+AZ871+AZ936</f>
        <v>153</v>
      </c>
      <c r="BA703" s="21">
        <f>BA704+BA733+BA812+BA871+BA936</f>
        <v>153</v>
      </c>
      <c r="BB703" s="21">
        <f t="shared" si="2308"/>
        <v>17801126.877999995</v>
      </c>
      <c r="BC703" s="21">
        <f t="shared" si="2309"/>
        <v>17930527.182</v>
      </c>
      <c r="BD703" s="21">
        <f t="shared" si="2310"/>
        <v>17975830.481999997</v>
      </c>
      <c r="BE703" s="21">
        <f>BE704+BE733+BE812+BE871+BE936</f>
        <v>0</v>
      </c>
      <c r="BF703" s="21">
        <f>BF704+BF733+BF812+BF871+BF936</f>
        <v>0</v>
      </c>
      <c r="BG703" s="21">
        <f>BG704+BG733+BG812+BG871+BG936</f>
        <v>0</v>
      </c>
      <c r="BH703" s="21">
        <f t="shared" si="2311"/>
        <v>17801126.877999995</v>
      </c>
      <c r="BI703" s="21">
        <f t="shared" si="2312"/>
        <v>17930527.182</v>
      </c>
      <c r="BJ703" s="21">
        <f t="shared" si="2313"/>
        <v>17975830.481999997</v>
      </c>
      <c r="BK703" s="21">
        <f>BK704+BK733+BK812+BK871+BK936</f>
        <v>70772.967000000004</v>
      </c>
      <c r="BL703" s="21">
        <f>BL704+BL733+BL812+BL871+BL936</f>
        <v>0</v>
      </c>
      <c r="BM703" s="21">
        <f>BM704+BM733+BM812+BM871+BM936</f>
        <v>0</v>
      </c>
      <c r="BN703" s="21">
        <f t="shared" si="2314"/>
        <v>17871899.844999995</v>
      </c>
      <c r="BO703" s="21">
        <f t="shared" si="2315"/>
        <v>17930527.182</v>
      </c>
      <c r="BP703" s="21">
        <f t="shared" si="2316"/>
        <v>17975830.481999997</v>
      </c>
      <c r="BQ703" s="21">
        <f>BQ704+BQ733+BQ812+BQ871+BQ936</f>
        <v>0</v>
      </c>
      <c r="BR703" s="21">
        <f>BR704+BR733+BR812+BR871+BR936</f>
        <v>0</v>
      </c>
      <c r="BS703" s="22">
        <f t="shared" si="2317"/>
        <v>17871899.844999995</v>
      </c>
      <c r="BT703" s="22">
        <f t="shared" si="2318"/>
        <v>17930527.182</v>
      </c>
      <c r="BU703" s="22">
        <f t="shared" si="2319"/>
        <v>17975830.481999997</v>
      </c>
      <c r="BV703" s="21">
        <f>BV704+BV733+BV812+BV871+BV936</f>
        <v>0</v>
      </c>
      <c r="BW703" s="21">
        <f>BW704+BW733+BW812+BW871+BW936</f>
        <v>0</v>
      </c>
      <c r="BX703" s="21">
        <f t="shared" si="2320"/>
        <v>17871899.844999995</v>
      </c>
      <c r="BY703" s="21">
        <f t="shared" si="2321"/>
        <v>17930527.182</v>
      </c>
      <c r="BZ703" s="21">
        <f t="shared" si="2322"/>
        <v>17975830.481999997</v>
      </c>
      <c r="CA703" s="21">
        <f>CA704+CA733+CA812+CA871+CA936</f>
        <v>-21246.959000000003</v>
      </c>
      <c r="CB703" s="21">
        <f>CB704+CB733+CB812+CB871+CB936</f>
        <v>0</v>
      </c>
      <c r="CC703" s="21">
        <f>CC704+CC733+CC812+CC871+CC936</f>
        <v>0</v>
      </c>
      <c r="CD703" s="21">
        <f t="shared" si="2462"/>
        <v>17850652.885999996</v>
      </c>
      <c r="CE703" s="21">
        <f>CE704+CE733+CE812+CE871+CE936</f>
        <v>0</v>
      </c>
      <c r="CF703" s="23">
        <f t="shared" si="2323"/>
        <v>17850652.885999996</v>
      </c>
      <c r="CG703" s="21">
        <f t="shared" si="2463"/>
        <v>17930527.182</v>
      </c>
      <c r="CH703" s="21">
        <f>CH704+CH733+CH812+CH871+CH936</f>
        <v>0</v>
      </c>
      <c r="CI703" s="21">
        <f t="shared" si="2324"/>
        <v>17930527.182</v>
      </c>
      <c r="CJ703" s="21">
        <f t="shared" si="2464"/>
        <v>17975830.481999997</v>
      </c>
      <c r="CK703" s="21">
        <f>CK704+CK733+CK812+CK871+CK936</f>
        <v>0</v>
      </c>
      <c r="CL703" s="21">
        <f t="shared" si="2325"/>
        <v>17975830.481999997</v>
      </c>
      <c r="CM703" s="21">
        <f>CM704+CM733+CM812+CM871+CM936</f>
        <v>0</v>
      </c>
      <c r="CN703" s="15"/>
      <c r="CO703" s="35"/>
      <c r="CP703" s="24" t="s">
        <v>26</v>
      </c>
    </row>
    <row r="704" spans="1:99" s="31" customFormat="1" ht="31.2" x14ac:dyDescent="0.3">
      <c r="A704" s="25" t="s">
        <v>431</v>
      </c>
      <c r="B704" s="26"/>
      <c r="C704" s="25"/>
      <c r="D704" s="25"/>
      <c r="E704" s="27" t="s">
        <v>432</v>
      </c>
      <c r="F704" s="28">
        <f t="shared" ref="F704:K704" si="2509">F705+F712</f>
        <v>6949577.9000000004</v>
      </c>
      <c r="G704" s="28">
        <f t="shared" si="2509"/>
        <v>6963311.9000000004</v>
      </c>
      <c r="H704" s="28">
        <f t="shared" si="2509"/>
        <v>6938785.3000000007</v>
      </c>
      <c r="I704" s="28">
        <f t="shared" si="2509"/>
        <v>10695.012000000001</v>
      </c>
      <c r="J704" s="28">
        <f t="shared" si="2509"/>
        <v>10695.012000000001</v>
      </c>
      <c r="K704" s="28">
        <f t="shared" si="2509"/>
        <v>10695.012000000001</v>
      </c>
      <c r="L704" s="28">
        <f t="shared" si="2287"/>
        <v>6960272.9120000005</v>
      </c>
      <c r="M704" s="28">
        <f t="shared" si="2288"/>
        <v>6974006.9120000005</v>
      </c>
      <c r="N704" s="28">
        <f t="shared" si="2289"/>
        <v>6949480.3120000008</v>
      </c>
      <c r="O704" s="28">
        <f>O705+O712</f>
        <v>0</v>
      </c>
      <c r="P704" s="28">
        <f>P705+P712</f>
        <v>0</v>
      </c>
      <c r="Q704" s="28">
        <f>Q705+Q712</f>
        <v>0</v>
      </c>
      <c r="R704" s="28">
        <f t="shared" si="2290"/>
        <v>6960272.9120000005</v>
      </c>
      <c r="S704" s="28">
        <f t="shared" si="2291"/>
        <v>6974006.9120000005</v>
      </c>
      <c r="T704" s="28">
        <f t="shared" si="2292"/>
        <v>6949480.3120000008</v>
      </c>
      <c r="U704" s="28">
        <f>U705+U712</f>
        <v>0</v>
      </c>
      <c r="V704" s="28">
        <f>V705+V712</f>
        <v>0</v>
      </c>
      <c r="W704" s="28">
        <f>W705+W712</f>
        <v>0</v>
      </c>
      <c r="X704" s="28">
        <f t="shared" si="2293"/>
        <v>6960272.9120000005</v>
      </c>
      <c r="Y704" s="28">
        <f t="shared" si="2294"/>
        <v>6974006.9120000005</v>
      </c>
      <c r="Z704" s="28">
        <f t="shared" si="2295"/>
        <v>6949480.3120000008</v>
      </c>
      <c r="AA704" s="28">
        <f>AA705+AA712</f>
        <v>0</v>
      </c>
      <c r="AB704" s="28">
        <f>AB705+AB712</f>
        <v>0</v>
      </c>
      <c r="AC704" s="28">
        <f>AC705+AC712</f>
        <v>0</v>
      </c>
      <c r="AD704" s="28">
        <f t="shared" si="2296"/>
        <v>6960272.9120000005</v>
      </c>
      <c r="AE704" s="28">
        <f t="shared" si="2297"/>
        <v>6974006.9120000005</v>
      </c>
      <c r="AF704" s="28">
        <f t="shared" si="2298"/>
        <v>6949480.3120000008</v>
      </c>
      <c r="AG704" s="28">
        <f>AG705+AG712</f>
        <v>0</v>
      </c>
      <c r="AH704" s="28">
        <f>AH705+AH712</f>
        <v>0</v>
      </c>
      <c r="AI704" s="28">
        <f>AI705+AI712</f>
        <v>0</v>
      </c>
      <c r="AJ704" s="28">
        <f t="shared" si="2299"/>
        <v>6960272.9120000005</v>
      </c>
      <c r="AK704" s="28">
        <f t="shared" si="2300"/>
        <v>6974006.9120000005</v>
      </c>
      <c r="AL704" s="28">
        <f t="shared" si="2301"/>
        <v>6949480.3120000008</v>
      </c>
      <c r="AM704" s="28">
        <f>AM705+AM712</f>
        <v>0</v>
      </c>
      <c r="AN704" s="28">
        <f>AN705+AN712</f>
        <v>0</v>
      </c>
      <c r="AO704" s="28">
        <f>AO705+AO712</f>
        <v>0</v>
      </c>
      <c r="AP704" s="28">
        <f t="shared" si="2302"/>
        <v>6960272.9120000005</v>
      </c>
      <c r="AQ704" s="28">
        <f t="shared" si="2303"/>
        <v>6974006.9120000005</v>
      </c>
      <c r="AR704" s="28">
        <f t="shared" si="2304"/>
        <v>6949480.3120000008</v>
      </c>
      <c r="AS704" s="28">
        <f>AS705+AS712</f>
        <v>0</v>
      </c>
      <c r="AT704" s="28">
        <f>AT705+AT712</f>
        <v>0</v>
      </c>
      <c r="AU704" s="28">
        <f>AU705+AU712</f>
        <v>0</v>
      </c>
      <c r="AV704" s="28">
        <f t="shared" si="2305"/>
        <v>6960272.9120000005</v>
      </c>
      <c r="AW704" s="28">
        <f t="shared" si="2306"/>
        <v>6974006.9120000005</v>
      </c>
      <c r="AX704" s="28">
        <f t="shared" si="2307"/>
        <v>6949480.3120000008</v>
      </c>
      <c r="AY704" s="28">
        <f>AY705+AY712</f>
        <v>-8100.9949999999999</v>
      </c>
      <c r="AZ704" s="28">
        <f>AZ705+AZ712</f>
        <v>0</v>
      </c>
      <c r="BA704" s="28">
        <f>BA705+BA712</f>
        <v>0</v>
      </c>
      <c r="BB704" s="28">
        <f t="shared" si="2308"/>
        <v>6952171.9170000004</v>
      </c>
      <c r="BC704" s="28">
        <f t="shared" si="2309"/>
        <v>6974006.9120000005</v>
      </c>
      <c r="BD704" s="28">
        <f t="shared" si="2310"/>
        <v>6949480.3120000008</v>
      </c>
      <c r="BE704" s="28">
        <f>BE705+BE712</f>
        <v>0</v>
      </c>
      <c r="BF704" s="28">
        <f>BF705+BF712</f>
        <v>0</v>
      </c>
      <c r="BG704" s="28">
        <f>BG705+BG712</f>
        <v>0</v>
      </c>
      <c r="BH704" s="28">
        <f t="shared" si="2311"/>
        <v>6952171.9170000004</v>
      </c>
      <c r="BI704" s="28">
        <f t="shared" si="2312"/>
        <v>6974006.9120000005</v>
      </c>
      <c r="BJ704" s="28">
        <f t="shared" si="2313"/>
        <v>6949480.3120000008</v>
      </c>
      <c r="BK704" s="28">
        <f>BK705+BK712</f>
        <v>-13171.897000000001</v>
      </c>
      <c r="BL704" s="28">
        <f>BL705+BL712</f>
        <v>0</v>
      </c>
      <c r="BM704" s="28">
        <f>BM705+BM712</f>
        <v>0</v>
      </c>
      <c r="BN704" s="28">
        <f t="shared" si="2314"/>
        <v>6939000.0200000005</v>
      </c>
      <c r="BO704" s="28">
        <f t="shared" si="2315"/>
        <v>6974006.9120000005</v>
      </c>
      <c r="BP704" s="28">
        <f t="shared" si="2316"/>
        <v>6949480.3120000008</v>
      </c>
      <c r="BQ704" s="28">
        <f>BQ705+BQ712</f>
        <v>0</v>
      </c>
      <c r="BR704" s="28">
        <f>BR705+BR712</f>
        <v>0</v>
      </c>
      <c r="BS704" s="22">
        <f t="shared" si="2317"/>
        <v>6939000.0200000005</v>
      </c>
      <c r="BT704" s="22">
        <f t="shared" si="2318"/>
        <v>6974006.9120000005</v>
      </c>
      <c r="BU704" s="22">
        <f t="shared" si="2319"/>
        <v>6949480.3120000008</v>
      </c>
      <c r="BV704" s="28">
        <f>BV705+BV712</f>
        <v>0</v>
      </c>
      <c r="BW704" s="28">
        <f>BW705+BW712</f>
        <v>0</v>
      </c>
      <c r="BX704" s="28">
        <f t="shared" si="2320"/>
        <v>6939000.0200000005</v>
      </c>
      <c r="BY704" s="28">
        <f t="shared" si="2321"/>
        <v>6974006.9120000005</v>
      </c>
      <c r="BZ704" s="28">
        <f t="shared" si="2322"/>
        <v>6949480.3120000008</v>
      </c>
      <c r="CA704" s="28">
        <f>CA705+CA712</f>
        <v>-34865.139000000003</v>
      </c>
      <c r="CB704" s="28">
        <f>CB705+CB712</f>
        <v>0</v>
      </c>
      <c r="CC704" s="28">
        <f>CC705+CC712</f>
        <v>0</v>
      </c>
      <c r="CD704" s="28">
        <f t="shared" si="2462"/>
        <v>6904134.8810000001</v>
      </c>
      <c r="CE704" s="28">
        <f>CE705+CE712</f>
        <v>0</v>
      </c>
      <c r="CF704" s="29">
        <f t="shared" si="2323"/>
        <v>6904134.8810000001</v>
      </c>
      <c r="CG704" s="28">
        <f t="shared" si="2463"/>
        <v>6974006.9120000005</v>
      </c>
      <c r="CH704" s="28">
        <f>CH705+CH712</f>
        <v>0</v>
      </c>
      <c r="CI704" s="28">
        <f t="shared" si="2324"/>
        <v>6974006.9120000005</v>
      </c>
      <c r="CJ704" s="28">
        <f t="shared" si="2464"/>
        <v>6949480.3120000008</v>
      </c>
      <c r="CK704" s="28">
        <f>CK705+CK712</f>
        <v>0</v>
      </c>
      <c r="CL704" s="28">
        <f t="shared" si="2325"/>
        <v>6949480.3120000008</v>
      </c>
      <c r="CM704" s="28">
        <f>CM705+CM712</f>
        <v>0</v>
      </c>
      <c r="CN704" s="15"/>
      <c r="CO704" s="30"/>
      <c r="CQ704" s="31" t="s">
        <v>27</v>
      </c>
    </row>
    <row r="705" spans="1:99" ht="62.4" x14ac:dyDescent="0.3">
      <c r="A705" s="32" t="s">
        <v>433</v>
      </c>
      <c r="B705" s="16"/>
      <c r="C705" s="32"/>
      <c r="D705" s="32"/>
      <c r="E705" s="33" t="s">
        <v>434</v>
      </c>
      <c r="F705" s="22">
        <f t="shared" ref="F705:F706" si="2510">F706</f>
        <v>1380318.5</v>
      </c>
      <c r="G705" s="22">
        <f t="shared" ref="G705:G706" si="2511">G706</f>
        <v>1373807.9</v>
      </c>
      <c r="H705" s="22">
        <f t="shared" ref="H705:H706" si="2512">H706</f>
        <v>1373807.9</v>
      </c>
      <c r="I705" s="22">
        <f t="shared" ref="I705:I706" si="2513">I706</f>
        <v>10695.012000000001</v>
      </c>
      <c r="J705" s="22">
        <f t="shared" ref="J705:J706" si="2514">J706</f>
        <v>10695.012000000001</v>
      </c>
      <c r="K705" s="22">
        <f t="shared" ref="K705:K706" si="2515">K706</f>
        <v>10695.012000000001</v>
      </c>
      <c r="L705" s="22">
        <f t="shared" si="2287"/>
        <v>1391013.5120000001</v>
      </c>
      <c r="M705" s="22">
        <f t="shared" si="2288"/>
        <v>1384502.912</v>
      </c>
      <c r="N705" s="22">
        <f t="shared" si="2289"/>
        <v>1384502.912</v>
      </c>
      <c r="O705" s="22">
        <f t="shared" ref="O705:O706" si="2516">O706</f>
        <v>0</v>
      </c>
      <c r="P705" s="22">
        <f t="shared" ref="P705:P706" si="2517">P706</f>
        <v>0</v>
      </c>
      <c r="Q705" s="22">
        <f t="shared" ref="Q705:Q706" si="2518">Q706</f>
        <v>0</v>
      </c>
      <c r="R705" s="22">
        <f t="shared" si="2290"/>
        <v>1391013.5120000001</v>
      </c>
      <c r="S705" s="22">
        <f t="shared" si="2291"/>
        <v>1384502.912</v>
      </c>
      <c r="T705" s="22">
        <f t="shared" si="2292"/>
        <v>1384502.912</v>
      </c>
      <c r="U705" s="22">
        <f t="shared" ref="U705:U706" si="2519">U706</f>
        <v>0</v>
      </c>
      <c r="V705" s="22">
        <f t="shared" ref="V705:V706" si="2520">V706</f>
        <v>0</v>
      </c>
      <c r="W705" s="22">
        <f t="shared" ref="W705:W706" si="2521">W706</f>
        <v>0</v>
      </c>
      <c r="X705" s="22">
        <f t="shared" si="2293"/>
        <v>1391013.5120000001</v>
      </c>
      <c r="Y705" s="22">
        <f t="shared" si="2294"/>
        <v>1384502.912</v>
      </c>
      <c r="Z705" s="22">
        <f t="shared" si="2295"/>
        <v>1384502.912</v>
      </c>
      <c r="AA705" s="22">
        <f t="shared" ref="AA705:AA706" si="2522">AA706</f>
        <v>0</v>
      </c>
      <c r="AB705" s="22">
        <f t="shared" ref="AB705:AB706" si="2523">AB706</f>
        <v>0</v>
      </c>
      <c r="AC705" s="22">
        <f t="shared" ref="AC705:AC706" si="2524">AC706</f>
        <v>0</v>
      </c>
      <c r="AD705" s="22">
        <f t="shared" si="2296"/>
        <v>1391013.5120000001</v>
      </c>
      <c r="AE705" s="22">
        <f t="shared" si="2297"/>
        <v>1384502.912</v>
      </c>
      <c r="AF705" s="22">
        <f t="shared" si="2298"/>
        <v>1384502.912</v>
      </c>
      <c r="AG705" s="22">
        <f t="shared" ref="AG705:AG706" si="2525">AG706</f>
        <v>0</v>
      </c>
      <c r="AH705" s="22">
        <f t="shared" ref="AH705:AH706" si="2526">AH706</f>
        <v>0</v>
      </c>
      <c r="AI705" s="22">
        <f t="shared" ref="AI705:AI706" si="2527">AI706</f>
        <v>0</v>
      </c>
      <c r="AJ705" s="22">
        <f t="shared" si="2299"/>
        <v>1391013.5120000001</v>
      </c>
      <c r="AK705" s="22">
        <f t="shared" si="2300"/>
        <v>1384502.912</v>
      </c>
      <c r="AL705" s="22">
        <f t="shared" si="2301"/>
        <v>1384502.912</v>
      </c>
      <c r="AM705" s="22">
        <f t="shared" ref="AM705:AM706" si="2528">AM706</f>
        <v>0</v>
      </c>
      <c r="AN705" s="22">
        <f t="shared" ref="AN705:AN706" si="2529">AN706</f>
        <v>0</v>
      </c>
      <c r="AO705" s="22">
        <f t="shared" ref="AO705:AO706" si="2530">AO706</f>
        <v>0</v>
      </c>
      <c r="AP705" s="22">
        <f t="shared" si="2302"/>
        <v>1391013.5120000001</v>
      </c>
      <c r="AQ705" s="22">
        <f t="shared" si="2303"/>
        <v>1384502.912</v>
      </c>
      <c r="AR705" s="22">
        <f t="shared" si="2304"/>
        <v>1384502.912</v>
      </c>
      <c r="AS705" s="22">
        <f t="shared" ref="AS705:AS706" si="2531">AS706</f>
        <v>0</v>
      </c>
      <c r="AT705" s="22">
        <f t="shared" ref="AT705:AT706" si="2532">AT706</f>
        <v>0</v>
      </c>
      <c r="AU705" s="22">
        <f t="shared" ref="AU705:AU706" si="2533">AU706</f>
        <v>0</v>
      </c>
      <c r="AV705" s="22">
        <f t="shared" si="2305"/>
        <v>1391013.5120000001</v>
      </c>
      <c r="AW705" s="22">
        <f t="shared" si="2306"/>
        <v>1384502.912</v>
      </c>
      <c r="AX705" s="22">
        <f t="shared" si="2307"/>
        <v>1384502.912</v>
      </c>
      <c r="AY705" s="22">
        <f t="shared" ref="AY705:AY706" si="2534">AY706</f>
        <v>-8100.9949999999999</v>
      </c>
      <c r="AZ705" s="22">
        <f t="shared" ref="AZ705:AZ706" si="2535">AZ706</f>
        <v>0</v>
      </c>
      <c r="BA705" s="22">
        <f t="shared" ref="BA705:BA706" si="2536">BA706</f>
        <v>0</v>
      </c>
      <c r="BB705" s="22">
        <f t="shared" si="2308"/>
        <v>1382912.517</v>
      </c>
      <c r="BC705" s="22">
        <f t="shared" si="2309"/>
        <v>1384502.912</v>
      </c>
      <c r="BD705" s="22">
        <f t="shared" si="2310"/>
        <v>1384502.912</v>
      </c>
      <c r="BE705" s="22">
        <f t="shared" ref="BE705:BE706" si="2537">BE706</f>
        <v>0</v>
      </c>
      <c r="BF705" s="22">
        <f t="shared" ref="BF705:BF706" si="2538">BF706</f>
        <v>0</v>
      </c>
      <c r="BG705" s="22">
        <f t="shared" ref="BG705:BG706" si="2539">BG706</f>
        <v>0</v>
      </c>
      <c r="BH705" s="22">
        <f t="shared" si="2311"/>
        <v>1382912.517</v>
      </c>
      <c r="BI705" s="22">
        <f t="shared" si="2312"/>
        <v>1384502.912</v>
      </c>
      <c r="BJ705" s="22">
        <f t="shared" si="2313"/>
        <v>1384502.912</v>
      </c>
      <c r="BK705" s="22">
        <f t="shared" ref="BK705:BK706" si="2540">BK706</f>
        <v>-13171.897000000001</v>
      </c>
      <c r="BL705" s="22">
        <f t="shared" ref="BL705:BL706" si="2541">BL706</f>
        <v>0</v>
      </c>
      <c r="BM705" s="22">
        <f t="shared" ref="BM705:BM706" si="2542">BM706</f>
        <v>0</v>
      </c>
      <c r="BN705" s="22">
        <f t="shared" si="2314"/>
        <v>1369740.6199999999</v>
      </c>
      <c r="BO705" s="22">
        <f t="shared" si="2315"/>
        <v>1384502.912</v>
      </c>
      <c r="BP705" s="22">
        <f t="shared" si="2316"/>
        <v>1384502.912</v>
      </c>
      <c r="BQ705" s="22">
        <f t="shared" ref="BQ705:BQ706" si="2543">BQ706</f>
        <v>0</v>
      </c>
      <c r="BR705" s="22">
        <f t="shared" ref="BR705:BR706" si="2544">BR706</f>
        <v>0</v>
      </c>
      <c r="BS705" s="22">
        <f t="shared" si="2317"/>
        <v>1369740.6199999999</v>
      </c>
      <c r="BT705" s="22">
        <f t="shared" si="2318"/>
        <v>1384502.912</v>
      </c>
      <c r="BU705" s="22">
        <f t="shared" si="2319"/>
        <v>1384502.912</v>
      </c>
      <c r="BV705" s="22">
        <f t="shared" ref="BV705:BV706" si="2545">BV706</f>
        <v>0</v>
      </c>
      <c r="BW705" s="22">
        <f t="shared" ref="BW705:BW706" si="2546">BW706</f>
        <v>0</v>
      </c>
      <c r="BX705" s="22">
        <f t="shared" si="2320"/>
        <v>1369740.6199999999</v>
      </c>
      <c r="BY705" s="22">
        <f t="shared" si="2321"/>
        <v>1384502.912</v>
      </c>
      <c r="BZ705" s="22">
        <f t="shared" si="2322"/>
        <v>1384502.912</v>
      </c>
      <c r="CA705" s="22">
        <f t="shared" ref="CA705:CA706" si="2547">CA706</f>
        <v>-34865.139000000003</v>
      </c>
      <c r="CB705" s="22">
        <f t="shared" ref="CB705:CB706" si="2548">CB706</f>
        <v>0</v>
      </c>
      <c r="CC705" s="22">
        <f t="shared" ref="CC705:CC706" si="2549">CC706</f>
        <v>0</v>
      </c>
      <c r="CD705" s="22">
        <f t="shared" si="2462"/>
        <v>1334875.4809999999</v>
      </c>
      <c r="CE705" s="22">
        <f t="shared" ref="CE705:CE706" si="2550">CE706</f>
        <v>0</v>
      </c>
      <c r="CF705" s="34">
        <f t="shared" si="2323"/>
        <v>1334875.4809999999</v>
      </c>
      <c r="CG705" s="22">
        <f t="shared" si="2463"/>
        <v>1384502.912</v>
      </c>
      <c r="CH705" s="22">
        <f t="shared" ref="CH705:CM706" si="2551">CH706</f>
        <v>0</v>
      </c>
      <c r="CI705" s="22">
        <f t="shared" si="2324"/>
        <v>1384502.912</v>
      </c>
      <c r="CJ705" s="22">
        <f t="shared" si="2464"/>
        <v>1384502.912</v>
      </c>
      <c r="CK705" s="22">
        <f t="shared" si="2551"/>
        <v>0</v>
      </c>
      <c r="CL705" s="22">
        <f t="shared" si="2325"/>
        <v>1384502.912</v>
      </c>
      <c r="CM705" s="22">
        <f t="shared" si="2551"/>
        <v>0</v>
      </c>
      <c r="CN705" s="15"/>
      <c r="CO705" s="35"/>
      <c r="CR705" s="5" t="s">
        <v>28</v>
      </c>
    </row>
    <row r="706" spans="1:99" ht="46.8" x14ac:dyDescent="0.3">
      <c r="A706" s="32" t="s">
        <v>435</v>
      </c>
      <c r="B706" s="16"/>
      <c r="C706" s="32"/>
      <c r="D706" s="32"/>
      <c r="E706" s="33" t="s">
        <v>130</v>
      </c>
      <c r="F706" s="22">
        <f t="shared" si="2510"/>
        <v>1380318.5</v>
      </c>
      <c r="G706" s="22">
        <f t="shared" si="2511"/>
        <v>1373807.9</v>
      </c>
      <c r="H706" s="22">
        <f t="shared" si="2512"/>
        <v>1373807.9</v>
      </c>
      <c r="I706" s="22">
        <f t="shared" si="2513"/>
        <v>10695.012000000001</v>
      </c>
      <c r="J706" s="22">
        <f t="shared" si="2514"/>
        <v>10695.012000000001</v>
      </c>
      <c r="K706" s="22">
        <f t="shared" si="2515"/>
        <v>10695.012000000001</v>
      </c>
      <c r="L706" s="22">
        <f t="shared" si="2287"/>
        <v>1391013.5120000001</v>
      </c>
      <c r="M706" s="22">
        <f t="shared" si="2288"/>
        <v>1384502.912</v>
      </c>
      <c r="N706" s="22">
        <f t="shared" si="2289"/>
        <v>1384502.912</v>
      </c>
      <c r="O706" s="22">
        <f t="shared" si="2516"/>
        <v>0</v>
      </c>
      <c r="P706" s="22">
        <f t="shared" si="2517"/>
        <v>0</v>
      </c>
      <c r="Q706" s="22">
        <f t="shared" si="2518"/>
        <v>0</v>
      </c>
      <c r="R706" s="22">
        <f t="shared" si="2290"/>
        <v>1391013.5120000001</v>
      </c>
      <c r="S706" s="22">
        <f t="shared" si="2291"/>
        <v>1384502.912</v>
      </c>
      <c r="T706" s="22">
        <f t="shared" si="2292"/>
        <v>1384502.912</v>
      </c>
      <c r="U706" s="22">
        <f t="shared" si="2519"/>
        <v>0</v>
      </c>
      <c r="V706" s="22">
        <f t="shared" si="2520"/>
        <v>0</v>
      </c>
      <c r="W706" s="22">
        <f t="shared" si="2521"/>
        <v>0</v>
      </c>
      <c r="X706" s="22">
        <f t="shared" si="2293"/>
        <v>1391013.5120000001</v>
      </c>
      <c r="Y706" s="22">
        <f t="shared" si="2294"/>
        <v>1384502.912</v>
      </c>
      <c r="Z706" s="22">
        <f t="shared" si="2295"/>
        <v>1384502.912</v>
      </c>
      <c r="AA706" s="22">
        <f t="shared" si="2522"/>
        <v>0</v>
      </c>
      <c r="AB706" s="22">
        <f t="shared" si="2523"/>
        <v>0</v>
      </c>
      <c r="AC706" s="22">
        <f t="shared" si="2524"/>
        <v>0</v>
      </c>
      <c r="AD706" s="22">
        <f t="shared" si="2296"/>
        <v>1391013.5120000001</v>
      </c>
      <c r="AE706" s="22">
        <f t="shared" si="2297"/>
        <v>1384502.912</v>
      </c>
      <c r="AF706" s="22">
        <f t="shared" si="2298"/>
        <v>1384502.912</v>
      </c>
      <c r="AG706" s="22">
        <f t="shared" si="2525"/>
        <v>0</v>
      </c>
      <c r="AH706" s="22">
        <f t="shared" si="2526"/>
        <v>0</v>
      </c>
      <c r="AI706" s="22">
        <f t="shared" si="2527"/>
        <v>0</v>
      </c>
      <c r="AJ706" s="22">
        <f t="shared" si="2299"/>
        <v>1391013.5120000001</v>
      </c>
      <c r="AK706" s="22">
        <f t="shared" si="2300"/>
        <v>1384502.912</v>
      </c>
      <c r="AL706" s="22">
        <f t="shared" si="2301"/>
        <v>1384502.912</v>
      </c>
      <c r="AM706" s="22">
        <f t="shared" si="2528"/>
        <v>0</v>
      </c>
      <c r="AN706" s="22">
        <f t="shared" si="2529"/>
        <v>0</v>
      </c>
      <c r="AO706" s="22">
        <f t="shared" si="2530"/>
        <v>0</v>
      </c>
      <c r="AP706" s="22">
        <f t="shared" si="2302"/>
        <v>1391013.5120000001</v>
      </c>
      <c r="AQ706" s="22">
        <f t="shared" si="2303"/>
        <v>1384502.912</v>
      </c>
      <c r="AR706" s="22">
        <f t="shared" si="2304"/>
        <v>1384502.912</v>
      </c>
      <c r="AS706" s="22">
        <f t="shared" si="2531"/>
        <v>0</v>
      </c>
      <c r="AT706" s="22">
        <f t="shared" si="2532"/>
        <v>0</v>
      </c>
      <c r="AU706" s="22">
        <f t="shared" si="2533"/>
        <v>0</v>
      </c>
      <c r="AV706" s="22">
        <f t="shared" si="2305"/>
        <v>1391013.5120000001</v>
      </c>
      <c r="AW706" s="22">
        <f t="shared" si="2306"/>
        <v>1384502.912</v>
      </c>
      <c r="AX706" s="22">
        <f t="shared" si="2307"/>
        <v>1384502.912</v>
      </c>
      <c r="AY706" s="22">
        <f t="shared" si="2534"/>
        <v>-8100.9949999999999</v>
      </c>
      <c r="AZ706" s="22">
        <f t="shared" si="2535"/>
        <v>0</v>
      </c>
      <c r="BA706" s="22">
        <f t="shared" si="2536"/>
        <v>0</v>
      </c>
      <c r="BB706" s="22">
        <f t="shared" si="2308"/>
        <v>1382912.517</v>
      </c>
      <c r="BC706" s="22">
        <f t="shared" si="2309"/>
        <v>1384502.912</v>
      </c>
      <c r="BD706" s="22">
        <f t="shared" si="2310"/>
        <v>1384502.912</v>
      </c>
      <c r="BE706" s="22">
        <f t="shared" si="2537"/>
        <v>0</v>
      </c>
      <c r="BF706" s="22">
        <f t="shared" si="2538"/>
        <v>0</v>
      </c>
      <c r="BG706" s="22">
        <f t="shared" si="2539"/>
        <v>0</v>
      </c>
      <c r="BH706" s="22">
        <f t="shared" si="2311"/>
        <v>1382912.517</v>
      </c>
      <c r="BI706" s="22">
        <f t="shared" si="2312"/>
        <v>1384502.912</v>
      </c>
      <c r="BJ706" s="22">
        <f t="shared" si="2313"/>
        <v>1384502.912</v>
      </c>
      <c r="BK706" s="22">
        <f t="shared" si="2540"/>
        <v>-13171.897000000001</v>
      </c>
      <c r="BL706" s="22">
        <f t="shared" si="2541"/>
        <v>0</v>
      </c>
      <c r="BM706" s="22">
        <f t="shared" si="2542"/>
        <v>0</v>
      </c>
      <c r="BN706" s="22">
        <f t="shared" si="2314"/>
        <v>1369740.6199999999</v>
      </c>
      <c r="BO706" s="22">
        <f t="shared" si="2315"/>
        <v>1384502.912</v>
      </c>
      <c r="BP706" s="22">
        <f t="shared" si="2316"/>
        <v>1384502.912</v>
      </c>
      <c r="BQ706" s="22">
        <f t="shared" si="2543"/>
        <v>0</v>
      </c>
      <c r="BR706" s="22">
        <f t="shared" si="2544"/>
        <v>0</v>
      </c>
      <c r="BS706" s="22">
        <f t="shared" si="2317"/>
        <v>1369740.6199999999</v>
      </c>
      <c r="BT706" s="22">
        <f t="shared" si="2318"/>
        <v>1384502.912</v>
      </c>
      <c r="BU706" s="22">
        <f t="shared" si="2319"/>
        <v>1384502.912</v>
      </c>
      <c r="BV706" s="22">
        <f t="shared" si="2545"/>
        <v>0</v>
      </c>
      <c r="BW706" s="22">
        <f t="shared" si="2546"/>
        <v>0</v>
      </c>
      <c r="BX706" s="22">
        <f t="shared" si="2320"/>
        <v>1369740.6199999999</v>
      </c>
      <c r="BY706" s="22">
        <f t="shared" si="2321"/>
        <v>1384502.912</v>
      </c>
      <c r="BZ706" s="22">
        <f t="shared" si="2322"/>
        <v>1384502.912</v>
      </c>
      <c r="CA706" s="22">
        <f t="shared" si="2547"/>
        <v>-34865.139000000003</v>
      </c>
      <c r="CB706" s="22">
        <f t="shared" si="2548"/>
        <v>0</v>
      </c>
      <c r="CC706" s="22">
        <f t="shared" si="2549"/>
        <v>0</v>
      </c>
      <c r="CD706" s="22">
        <f t="shared" si="2462"/>
        <v>1334875.4809999999</v>
      </c>
      <c r="CE706" s="22">
        <f t="shared" si="2550"/>
        <v>0</v>
      </c>
      <c r="CF706" s="34">
        <f t="shared" si="2323"/>
        <v>1334875.4809999999</v>
      </c>
      <c r="CG706" s="22">
        <f t="shared" si="2463"/>
        <v>1384502.912</v>
      </c>
      <c r="CH706" s="22">
        <f t="shared" si="2551"/>
        <v>0</v>
      </c>
      <c r="CI706" s="22">
        <f t="shared" si="2324"/>
        <v>1384502.912</v>
      </c>
      <c r="CJ706" s="22">
        <f t="shared" si="2464"/>
        <v>1384502.912</v>
      </c>
      <c r="CK706" s="22">
        <f t="shared" si="2551"/>
        <v>0</v>
      </c>
      <c r="CL706" s="22">
        <f t="shared" si="2325"/>
        <v>1384502.912</v>
      </c>
      <c r="CM706" s="22">
        <f t="shared" si="2551"/>
        <v>0</v>
      </c>
      <c r="CN706" s="15"/>
      <c r="CO706" s="35"/>
      <c r="CU706" s="5" t="s">
        <v>31</v>
      </c>
    </row>
    <row r="707" spans="1:99" ht="46.8" x14ac:dyDescent="0.3">
      <c r="A707" s="32" t="s">
        <v>435</v>
      </c>
      <c r="B707" s="16">
        <v>600</v>
      </c>
      <c r="C707" s="32"/>
      <c r="D707" s="32"/>
      <c r="E707" s="33" t="s">
        <v>45</v>
      </c>
      <c r="F707" s="22">
        <f t="shared" ref="F707:K707" si="2552">F708+F710</f>
        <v>1380318.5</v>
      </c>
      <c r="G707" s="22">
        <f t="shared" si="2552"/>
        <v>1373807.9</v>
      </c>
      <c r="H707" s="22">
        <f t="shared" si="2552"/>
        <v>1373807.9</v>
      </c>
      <c r="I707" s="22">
        <f t="shared" si="2552"/>
        <v>10695.012000000001</v>
      </c>
      <c r="J707" s="22">
        <f t="shared" si="2552"/>
        <v>10695.012000000001</v>
      </c>
      <c r="K707" s="22">
        <f t="shared" si="2552"/>
        <v>10695.012000000001</v>
      </c>
      <c r="L707" s="22">
        <f t="shared" si="2287"/>
        <v>1391013.5120000001</v>
      </c>
      <c r="M707" s="22">
        <f t="shared" si="2288"/>
        <v>1384502.912</v>
      </c>
      <c r="N707" s="22">
        <f t="shared" si="2289"/>
        <v>1384502.912</v>
      </c>
      <c r="O707" s="22">
        <f>O708+O710</f>
        <v>0</v>
      </c>
      <c r="P707" s="22">
        <f>P708+P710</f>
        <v>0</v>
      </c>
      <c r="Q707" s="22">
        <f>Q708+Q710</f>
        <v>0</v>
      </c>
      <c r="R707" s="22">
        <f t="shared" si="2290"/>
        <v>1391013.5120000001</v>
      </c>
      <c r="S707" s="22">
        <f t="shared" si="2291"/>
        <v>1384502.912</v>
      </c>
      <c r="T707" s="22">
        <f t="shared" si="2292"/>
        <v>1384502.912</v>
      </c>
      <c r="U707" s="22">
        <f>U708+U710</f>
        <v>0</v>
      </c>
      <c r="V707" s="22">
        <f>V708+V710</f>
        <v>0</v>
      </c>
      <c r="W707" s="22">
        <f>W708+W710</f>
        <v>0</v>
      </c>
      <c r="X707" s="22">
        <f t="shared" si="2293"/>
        <v>1391013.5120000001</v>
      </c>
      <c r="Y707" s="22">
        <f t="shared" si="2294"/>
        <v>1384502.912</v>
      </c>
      <c r="Z707" s="22">
        <f t="shared" si="2295"/>
        <v>1384502.912</v>
      </c>
      <c r="AA707" s="22">
        <f>AA708+AA710</f>
        <v>0</v>
      </c>
      <c r="AB707" s="22">
        <f>AB708+AB710</f>
        <v>0</v>
      </c>
      <c r="AC707" s="22">
        <f>AC708+AC710</f>
        <v>0</v>
      </c>
      <c r="AD707" s="22">
        <f t="shared" si="2296"/>
        <v>1391013.5120000001</v>
      </c>
      <c r="AE707" s="22">
        <f t="shared" si="2297"/>
        <v>1384502.912</v>
      </c>
      <c r="AF707" s="22">
        <f t="shared" si="2298"/>
        <v>1384502.912</v>
      </c>
      <c r="AG707" s="22">
        <f>AG708+AG710</f>
        <v>0</v>
      </c>
      <c r="AH707" s="22">
        <f>AH708+AH710</f>
        <v>0</v>
      </c>
      <c r="AI707" s="22">
        <f>AI708+AI710</f>
        <v>0</v>
      </c>
      <c r="AJ707" s="22">
        <f t="shared" si="2299"/>
        <v>1391013.5120000001</v>
      </c>
      <c r="AK707" s="22">
        <f t="shared" si="2300"/>
        <v>1384502.912</v>
      </c>
      <c r="AL707" s="22">
        <f t="shared" si="2301"/>
        <v>1384502.912</v>
      </c>
      <c r="AM707" s="22">
        <f>AM708+AM710</f>
        <v>0</v>
      </c>
      <c r="AN707" s="22">
        <f>AN708+AN710</f>
        <v>0</v>
      </c>
      <c r="AO707" s="22">
        <f>AO708+AO710</f>
        <v>0</v>
      </c>
      <c r="AP707" s="22">
        <f t="shared" si="2302"/>
        <v>1391013.5120000001</v>
      </c>
      <c r="AQ707" s="22">
        <f t="shared" si="2303"/>
        <v>1384502.912</v>
      </c>
      <c r="AR707" s="22">
        <f t="shared" si="2304"/>
        <v>1384502.912</v>
      </c>
      <c r="AS707" s="22">
        <f>AS708+AS710</f>
        <v>0</v>
      </c>
      <c r="AT707" s="22">
        <f>AT708+AT710</f>
        <v>0</v>
      </c>
      <c r="AU707" s="22">
        <f>AU708+AU710</f>
        <v>0</v>
      </c>
      <c r="AV707" s="22">
        <f t="shared" si="2305"/>
        <v>1391013.5120000001</v>
      </c>
      <c r="AW707" s="22">
        <f t="shared" si="2306"/>
        <v>1384502.912</v>
      </c>
      <c r="AX707" s="22">
        <f t="shared" si="2307"/>
        <v>1384502.912</v>
      </c>
      <c r="AY707" s="22">
        <f>AY708+AY710</f>
        <v>-8100.9949999999999</v>
      </c>
      <c r="AZ707" s="22">
        <f>AZ708+AZ710</f>
        <v>0</v>
      </c>
      <c r="BA707" s="22">
        <f>BA708+BA710</f>
        <v>0</v>
      </c>
      <c r="BB707" s="22">
        <f t="shared" si="2308"/>
        <v>1382912.517</v>
      </c>
      <c r="BC707" s="22">
        <f t="shared" si="2309"/>
        <v>1384502.912</v>
      </c>
      <c r="BD707" s="22">
        <f t="shared" si="2310"/>
        <v>1384502.912</v>
      </c>
      <c r="BE707" s="22">
        <f>BE708+BE710</f>
        <v>0</v>
      </c>
      <c r="BF707" s="22">
        <f>BF708+BF710</f>
        <v>0</v>
      </c>
      <c r="BG707" s="22">
        <f>BG708+BG710</f>
        <v>0</v>
      </c>
      <c r="BH707" s="22">
        <f t="shared" si="2311"/>
        <v>1382912.517</v>
      </c>
      <c r="BI707" s="22">
        <f t="shared" si="2312"/>
        <v>1384502.912</v>
      </c>
      <c r="BJ707" s="22">
        <f t="shared" si="2313"/>
        <v>1384502.912</v>
      </c>
      <c r="BK707" s="22">
        <f>BK708+BK710</f>
        <v>-13171.897000000001</v>
      </c>
      <c r="BL707" s="22">
        <f>BL708+BL710</f>
        <v>0</v>
      </c>
      <c r="BM707" s="22">
        <f>BM708+BM710</f>
        <v>0</v>
      </c>
      <c r="BN707" s="22">
        <f t="shared" si="2314"/>
        <v>1369740.6199999999</v>
      </c>
      <c r="BO707" s="22">
        <f t="shared" si="2315"/>
        <v>1384502.912</v>
      </c>
      <c r="BP707" s="22">
        <f t="shared" si="2316"/>
        <v>1384502.912</v>
      </c>
      <c r="BQ707" s="22">
        <f>BQ708+BQ710</f>
        <v>0</v>
      </c>
      <c r="BR707" s="22">
        <f>BR708+BR710</f>
        <v>0</v>
      </c>
      <c r="BS707" s="22">
        <f t="shared" si="2317"/>
        <v>1369740.6199999999</v>
      </c>
      <c r="BT707" s="22">
        <f t="shared" si="2318"/>
        <v>1384502.912</v>
      </c>
      <c r="BU707" s="22">
        <f t="shared" si="2319"/>
        <v>1384502.912</v>
      </c>
      <c r="BV707" s="22">
        <f>BV708+BV710</f>
        <v>0</v>
      </c>
      <c r="BW707" s="22">
        <f>BW708+BW710</f>
        <v>0</v>
      </c>
      <c r="BX707" s="22">
        <f t="shared" si="2320"/>
        <v>1369740.6199999999</v>
      </c>
      <c r="BY707" s="22">
        <f t="shared" si="2321"/>
        <v>1384502.912</v>
      </c>
      <c r="BZ707" s="22">
        <f t="shared" si="2322"/>
        <v>1384502.912</v>
      </c>
      <c r="CA707" s="22">
        <f>CA708+CA710</f>
        <v>-34865.139000000003</v>
      </c>
      <c r="CB707" s="22">
        <f>CB708+CB710</f>
        <v>0</v>
      </c>
      <c r="CC707" s="22">
        <f>CC708+CC710</f>
        <v>0</v>
      </c>
      <c r="CD707" s="22">
        <f t="shared" si="2462"/>
        <v>1334875.4809999999</v>
      </c>
      <c r="CE707" s="22">
        <f>CE708+CE710</f>
        <v>0</v>
      </c>
      <c r="CF707" s="34">
        <f t="shared" si="2323"/>
        <v>1334875.4809999999</v>
      </c>
      <c r="CG707" s="22">
        <f t="shared" si="2463"/>
        <v>1384502.912</v>
      </c>
      <c r="CH707" s="22">
        <f>CH708+CH710</f>
        <v>0</v>
      </c>
      <c r="CI707" s="22">
        <f t="shared" si="2324"/>
        <v>1384502.912</v>
      </c>
      <c r="CJ707" s="22">
        <f t="shared" si="2464"/>
        <v>1384502.912</v>
      </c>
      <c r="CK707" s="22">
        <f>CK708+CK710</f>
        <v>0</v>
      </c>
      <c r="CL707" s="22">
        <f t="shared" si="2325"/>
        <v>1384502.912</v>
      </c>
      <c r="CM707" s="22">
        <f>CM708+CM710</f>
        <v>0</v>
      </c>
      <c r="CN707" s="15"/>
      <c r="CO707" s="35"/>
      <c r="CS707" s="5" t="s">
        <v>29</v>
      </c>
    </row>
    <row r="708" spans="1:99" x14ac:dyDescent="0.3">
      <c r="A708" s="32" t="s">
        <v>435</v>
      </c>
      <c r="B708" s="16">
        <v>610</v>
      </c>
      <c r="C708" s="32"/>
      <c r="D708" s="32"/>
      <c r="E708" s="33" t="s">
        <v>104</v>
      </c>
      <c r="F708" s="22">
        <f t="shared" ref="F708:K708" si="2553">F709</f>
        <v>26059.7</v>
      </c>
      <c r="G708" s="22">
        <f t="shared" si="2553"/>
        <v>23983.5</v>
      </c>
      <c r="H708" s="22">
        <f t="shared" si="2553"/>
        <v>23983.5</v>
      </c>
      <c r="I708" s="22">
        <f t="shared" si="2553"/>
        <v>85.977000000000004</v>
      </c>
      <c r="J708" s="22">
        <f t="shared" si="2553"/>
        <v>85.977000000000004</v>
      </c>
      <c r="K708" s="22">
        <f t="shared" si="2553"/>
        <v>85.977000000000004</v>
      </c>
      <c r="L708" s="22">
        <f t="shared" si="2287"/>
        <v>26145.677</v>
      </c>
      <c r="M708" s="22">
        <f t="shared" si="2288"/>
        <v>24069.476999999999</v>
      </c>
      <c r="N708" s="22">
        <f t="shared" si="2289"/>
        <v>24069.476999999999</v>
      </c>
      <c r="O708" s="22">
        <f>O709</f>
        <v>0</v>
      </c>
      <c r="P708" s="22">
        <f>P709</f>
        <v>0</v>
      </c>
      <c r="Q708" s="22">
        <f>Q709</f>
        <v>0</v>
      </c>
      <c r="R708" s="22">
        <f t="shared" si="2290"/>
        <v>26145.677</v>
      </c>
      <c r="S708" s="22">
        <f t="shared" si="2291"/>
        <v>24069.476999999999</v>
      </c>
      <c r="T708" s="22">
        <f t="shared" si="2292"/>
        <v>24069.476999999999</v>
      </c>
      <c r="U708" s="22">
        <f>U709</f>
        <v>0</v>
      </c>
      <c r="V708" s="22">
        <f>V709</f>
        <v>0</v>
      </c>
      <c r="W708" s="22">
        <f>W709</f>
        <v>0</v>
      </c>
      <c r="X708" s="22">
        <f t="shared" si="2293"/>
        <v>26145.677</v>
      </c>
      <c r="Y708" s="22">
        <f t="shared" si="2294"/>
        <v>24069.476999999999</v>
      </c>
      <c r="Z708" s="22">
        <f t="shared" si="2295"/>
        <v>24069.476999999999</v>
      </c>
      <c r="AA708" s="22">
        <f>AA709</f>
        <v>0</v>
      </c>
      <c r="AB708" s="22">
        <f>AB709</f>
        <v>0</v>
      </c>
      <c r="AC708" s="22">
        <f>AC709</f>
        <v>0</v>
      </c>
      <c r="AD708" s="22">
        <f t="shared" si="2296"/>
        <v>26145.677</v>
      </c>
      <c r="AE708" s="22">
        <f t="shared" si="2297"/>
        <v>24069.476999999999</v>
      </c>
      <c r="AF708" s="22">
        <f t="shared" si="2298"/>
        <v>24069.476999999999</v>
      </c>
      <c r="AG708" s="22">
        <f>AG709</f>
        <v>0</v>
      </c>
      <c r="AH708" s="22">
        <f>AH709</f>
        <v>0</v>
      </c>
      <c r="AI708" s="22">
        <f>AI709</f>
        <v>0</v>
      </c>
      <c r="AJ708" s="22">
        <f t="shared" si="2299"/>
        <v>26145.677</v>
      </c>
      <c r="AK708" s="22">
        <f t="shared" si="2300"/>
        <v>24069.476999999999</v>
      </c>
      <c r="AL708" s="22">
        <f t="shared" si="2301"/>
        <v>24069.476999999999</v>
      </c>
      <c r="AM708" s="22">
        <f>AM709</f>
        <v>0</v>
      </c>
      <c r="AN708" s="22">
        <f>AN709</f>
        <v>0</v>
      </c>
      <c r="AO708" s="22">
        <f>AO709</f>
        <v>0</v>
      </c>
      <c r="AP708" s="22">
        <f t="shared" si="2302"/>
        <v>26145.677</v>
      </c>
      <c r="AQ708" s="22">
        <f t="shared" si="2303"/>
        <v>24069.476999999999</v>
      </c>
      <c r="AR708" s="22">
        <f t="shared" si="2304"/>
        <v>24069.476999999999</v>
      </c>
      <c r="AS708" s="22">
        <f>AS709</f>
        <v>0</v>
      </c>
      <c r="AT708" s="22">
        <f>AT709</f>
        <v>0</v>
      </c>
      <c r="AU708" s="22">
        <f>AU709</f>
        <v>0</v>
      </c>
      <c r="AV708" s="22">
        <f t="shared" si="2305"/>
        <v>26145.677</v>
      </c>
      <c r="AW708" s="22">
        <f t="shared" si="2306"/>
        <v>24069.476999999999</v>
      </c>
      <c r="AX708" s="22">
        <f t="shared" si="2307"/>
        <v>24069.476999999999</v>
      </c>
      <c r="AY708" s="22">
        <f>AY709</f>
        <v>0</v>
      </c>
      <c r="AZ708" s="22">
        <f>AZ709</f>
        <v>0</v>
      </c>
      <c r="BA708" s="22">
        <f>BA709</f>
        <v>0</v>
      </c>
      <c r="BB708" s="22">
        <f t="shared" si="2308"/>
        <v>26145.677</v>
      </c>
      <c r="BC708" s="22">
        <f t="shared" si="2309"/>
        <v>24069.476999999999</v>
      </c>
      <c r="BD708" s="22">
        <f t="shared" si="2310"/>
        <v>24069.476999999999</v>
      </c>
      <c r="BE708" s="22">
        <f>BE709</f>
        <v>0</v>
      </c>
      <c r="BF708" s="22">
        <f>BF709</f>
        <v>0</v>
      </c>
      <c r="BG708" s="22">
        <f>BG709</f>
        <v>0</v>
      </c>
      <c r="BH708" s="22">
        <f t="shared" si="2311"/>
        <v>26145.677</v>
      </c>
      <c r="BI708" s="22">
        <f t="shared" si="2312"/>
        <v>24069.476999999999</v>
      </c>
      <c r="BJ708" s="22">
        <f t="shared" si="2313"/>
        <v>24069.476999999999</v>
      </c>
      <c r="BK708" s="22">
        <f>BK709</f>
        <v>0</v>
      </c>
      <c r="BL708" s="22">
        <f>BL709</f>
        <v>0</v>
      </c>
      <c r="BM708" s="22">
        <f>BM709</f>
        <v>0</v>
      </c>
      <c r="BN708" s="22">
        <f t="shared" si="2314"/>
        <v>26145.677</v>
      </c>
      <c r="BO708" s="22">
        <f t="shared" si="2315"/>
        <v>24069.476999999999</v>
      </c>
      <c r="BP708" s="22">
        <f t="shared" si="2316"/>
        <v>24069.476999999999</v>
      </c>
      <c r="BQ708" s="22">
        <f>BQ709</f>
        <v>0</v>
      </c>
      <c r="BR708" s="22">
        <f>BR709</f>
        <v>0</v>
      </c>
      <c r="BS708" s="22">
        <f t="shared" si="2317"/>
        <v>26145.677</v>
      </c>
      <c r="BT708" s="22">
        <f t="shared" si="2318"/>
        <v>24069.476999999999</v>
      </c>
      <c r="BU708" s="22">
        <f t="shared" si="2319"/>
        <v>24069.476999999999</v>
      </c>
      <c r="BV708" s="22">
        <f>BV709</f>
        <v>0</v>
      </c>
      <c r="BW708" s="22">
        <f>BW709</f>
        <v>0</v>
      </c>
      <c r="BX708" s="22">
        <f t="shared" si="2320"/>
        <v>26145.677</v>
      </c>
      <c r="BY708" s="22">
        <f t="shared" si="2321"/>
        <v>24069.476999999999</v>
      </c>
      <c r="BZ708" s="22">
        <f t="shared" si="2322"/>
        <v>24069.476999999999</v>
      </c>
      <c r="CA708" s="22">
        <f>CA709</f>
        <v>0</v>
      </c>
      <c r="CB708" s="22">
        <f>CB709</f>
        <v>0</v>
      </c>
      <c r="CC708" s="22">
        <f>CC709</f>
        <v>0</v>
      </c>
      <c r="CD708" s="22">
        <f t="shared" si="2462"/>
        <v>26145.677</v>
      </c>
      <c r="CE708" s="22">
        <f>CE709</f>
        <v>0</v>
      </c>
      <c r="CF708" s="34">
        <f t="shared" si="2323"/>
        <v>26145.677</v>
      </c>
      <c r="CG708" s="22">
        <f t="shared" si="2463"/>
        <v>24069.476999999999</v>
      </c>
      <c r="CH708" s="22">
        <f>CH709</f>
        <v>0</v>
      </c>
      <c r="CI708" s="22">
        <f t="shared" si="2324"/>
        <v>24069.476999999999</v>
      </c>
      <c r="CJ708" s="22">
        <f t="shared" si="2464"/>
        <v>24069.476999999999</v>
      </c>
      <c r="CK708" s="22">
        <f>CK709</f>
        <v>0</v>
      </c>
      <c r="CL708" s="22">
        <f t="shared" si="2325"/>
        <v>24069.476999999999</v>
      </c>
      <c r="CM708" s="22">
        <f>CM709</f>
        <v>0</v>
      </c>
      <c r="CN708" s="15"/>
      <c r="CO708" s="35"/>
      <c r="CT708" s="5" t="s">
        <v>30</v>
      </c>
    </row>
    <row r="709" spans="1:99" x14ac:dyDescent="0.3">
      <c r="A709" s="32" t="s">
        <v>435</v>
      </c>
      <c r="B709" s="16">
        <v>610</v>
      </c>
      <c r="C709" s="32" t="s">
        <v>47</v>
      </c>
      <c r="D709" s="32" t="s">
        <v>42</v>
      </c>
      <c r="E709" s="33" t="s">
        <v>436</v>
      </c>
      <c r="F709" s="22">
        <v>26059.7</v>
      </c>
      <c r="G709" s="22">
        <v>23983.5</v>
      </c>
      <c r="H709" s="22">
        <v>23983.5</v>
      </c>
      <c r="I709" s="22">
        <v>85.977000000000004</v>
      </c>
      <c r="J709" s="22">
        <v>85.977000000000004</v>
      </c>
      <c r="K709" s="22">
        <v>85.977000000000004</v>
      </c>
      <c r="L709" s="22">
        <f t="shared" si="2287"/>
        <v>26145.677</v>
      </c>
      <c r="M709" s="22">
        <f t="shared" si="2288"/>
        <v>24069.476999999999</v>
      </c>
      <c r="N709" s="22">
        <f t="shared" si="2289"/>
        <v>24069.476999999999</v>
      </c>
      <c r="O709" s="22"/>
      <c r="P709" s="22"/>
      <c r="Q709" s="22"/>
      <c r="R709" s="22">
        <f t="shared" si="2290"/>
        <v>26145.677</v>
      </c>
      <c r="S709" s="22">
        <f t="shared" si="2291"/>
        <v>24069.476999999999</v>
      </c>
      <c r="T709" s="22">
        <f t="shared" si="2292"/>
        <v>24069.476999999999</v>
      </c>
      <c r="U709" s="22"/>
      <c r="V709" s="22"/>
      <c r="W709" s="22"/>
      <c r="X709" s="22">
        <f t="shared" si="2293"/>
        <v>26145.677</v>
      </c>
      <c r="Y709" s="22">
        <f t="shared" si="2294"/>
        <v>24069.476999999999</v>
      </c>
      <c r="Z709" s="22">
        <f t="shared" si="2295"/>
        <v>24069.476999999999</v>
      </c>
      <c r="AA709" s="22"/>
      <c r="AB709" s="22"/>
      <c r="AC709" s="22"/>
      <c r="AD709" s="22">
        <f t="shared" si="2296"/>
        <v>26145.677</v>
      </c>
      <c r="AE709" s="22">
        <f t="shared" si="2297"/>
        <v>24069.476999999999</v>
      </c>
      <c r="AF709" s="22">
        <f t="shared" si="2298"/>
        <v>24069.476999999999</v>
      </c>
      <c r="AG709" s="22"/>
      <c r="AH709" s="22"/>
      <c r="AI709" s="22"/>
      <c r="AJ709" s="22">
        <f t="shared" si="2299"/>
        <v>26145.677</v>
      </c>
      <c r="AK709" s="22">
        <f t="shared" si="2300"/>
        <v>24069.476999999999</v>
      </c>
      <c r="AL709" s="22">
        <f t="shared" si="2301"/>
        <v>24069.476999999999</v>
      </c>
      <c r="AM709" s="22"/>
      <c r="AN709" s="22"/>
      <c r="AO709" s="22"/>
      <c r="AP709" s="22">
        <f t="shared" si="2302"/>
        <v>26145.677</v>
      </c>
      <c r="AQ709" s="22">
        <f t="shared" si="2303"/>
        <v>24069.476999999999</v>
      </c>
      <c r="AR709" s="22">
        <f t="shared" si="2304"/>
        <v>24069.476999999999</v>
      </c>
      <c r="AS709" s="22"/>
      <c r="AT709" s="22"/>
      <c r="AU709" s="22"/>
      <c r="AV709" s="22">
        <f t="shared" si="2305"/>
        <v>26145.677</v>
      </c>
      <c r="AW709" s="22">
        <f t="shared" si="2306"/>
        <v>24069.476999999999</v>
      </c>
      <c r="AX709" s="22">
        <f t="shared" si="2307"/>
        <v>24069.476999999999</v>
      </c>
      <c r="AY709" s="22"/>
      <c r="AZ709" s="22"/>
      <c r="BA709" s="22"/>
      <c r="BB709" s="22">
        <f t="shared" si="2308"/>
        <v>26145.677</v>
      </c>
      <c r="BC709" s="22">
        <f t="shared" si="2309"/>
        <v>24069.476999999999</v>
      </c>
      <c r="BD709" s="22">
        <f t="shared" si="2310"/>
        <v>24069.476999999999</v>
      </c>
      <c r="BE709" s="22"/>
      <c r="BF709" s="22"/>
      <c r="BG709" s="22"/>
      <c r="BH709" s="22">
        <f t="shared" si="2311"/>
        <v>26145.677</v>
      </c>
      <c r="BI709" s="22">
        <f t="shared" si="2312"/>
        <v>24069.476999999999</v>
      </c>
      <c r="BJ709" s="22">
        <f t="shared" si="2313"/>
        <v>24069.476999999999</v>
      </c>
      <c r="BK709" s="22"/>
      <c r="BL709" s="22"/>
      <c r="BM709" s="22"/>
      <c r="BN709" s="22">
        <f t="shared" si="2314"/>
        <v>26145.677</v>
      </c>
      <c r="BO709" s="22">
        <f t="shared" si="2315"/>
        <v>24069.476999999999</v>
      </c>
      <c r="BP709" s="22">
        <f t="shared" si="2316"/>
        <v>24069.476999999999</v>
      </c>
      <c r="BQ709" s="22"/>
      <c r="BR709" s="22"/>
      <c r="BS709" s="22">
        <f t="shared" si="2317"/>
        <v>26145.677</v>
      </c>
      <c r="BT709" s="22">
        <f t="shared" si="2318"/>
        <v>24069.476999999999</v>
      </c>
      <c r="BU709" s="22">
        <f t="shared" si="2319"/>
        <v>24069.476999999999</v>
      </c>
      <c r="BV709" s="22"/>
      <c r="BW709" s="22"/>
      <c r="BX709" s="22">
        <f t="shared" si="2320"/>
        <v>26145.677</v>
      </c>
      <c r="BY709" s="22">
        <f t="shared" si="2321"/>
        <v>24069.476999999999</v>
      </c>
      <c r="BZ709" s="22">
        <f t="shared" si="2322"/>
        <v>24069.476999999999</v>
      </c>
      <c r="CA709" s="22"/>
      <c r="CB709" s="22"/>
      <c r="CC709" s="22"/>
      <c r="CD709" s="22">
        <f t="shared" si="2462"/>
        <v>26145.677</v>
      </c>
      <c r="CE709" s="22"/>
      <c r="CF709" s="34">
        <f t="shared" si="2323"/>
        <v>26145.677</v>
      </c>
      <c r="CG709" s="22">
        <f t="shared" si="2463"/>
        <v>24069.476999999999</v>
      </c>
      <c r="CH709" s="22"/>
      <c r="CI709" s="22">
        <f t="shared" si="2324"/>
        <v>24069.476999999999</v>
      </c>
      <c r="CJ709" s="22">
        <f t="shared" si="2464"/>
        <v>24069.476999999999</v>
      </c>
      <c r="CK709" s="22"/>
      <c r="CL709" s="22">
        <f t="shared" si="2325"/>
        <v>24069.476999999999</v>
      </c>
      <c r="CM709" s="22"/>
      <c r="CN709" s="15"/>
      <c r="CO709" s="35" t="s">
        <v>437</v>
      </c>
    </row>
    <row r="710" spans="1:99" x14ac:dyDescent="0.3">
      <c r="A710" s="32" t="s">
        <v>435</v>
      </c>
      <c r="B710" s="16">
        <v>620</v>
      </c>
      <c r="C710" s="32"/>
      <c r="D710" s="32"/>
      <c r="E710" s="33" t="s">
        <v>46</v>
      </c>
      <c r="F710" s="22">
        <f t="shared" ref="F710:K710" si="2554">F711</f>
        <v>1354258.8</v>
      </c>
      <c r="G710" s="22">
        <f t="shared" si="2554"/>
        <v>1349824.4</v>
      </c>
      <c r="H710" s="22">
        <f t="shared" si="2554"/>
        <v>1349824.4</v>
      </c>
      <c r="I710" s="22">
        <f t="shared" si="2554"/>
        <v>10609.035</v>
      </c>
      <c r="J710" s="22">
        <f t="shared" si="2554"/>
        <v>10609.035</v>
      </c>
      <c r="K710" s="22">
        <f t="shared" si="2554"/>
        <v>10609.035</v>
      </c>
      <c r="L710" s="22">
        <f t="shared" si="2287"/>
        <v>1364867.835</v>
      </c>
      <c r="M710" s="22">
        <f t="shared" si="2288"/>
        <v>1360433.4349999998</v>
      </c>
      <c r="N710" s="22">
        <f t="shared" si="2289"/>
        <v>1360433.4349999998</v>
      </c>
      <c r="O710" s="22">
        <f>O711</f>
        <v>0</v>
      </c>
      <c r="P710" s="22">
        <f>P711</f>
        <v>0</v>
      </c>
      <c r="Q710" s="22">
        <f>Q711</f>
        <v>0</v>
      </c>
      <c r="R710" s="22">
        <f t="shared" si="2290"/>
        <v>1364867.835</v>
      </c>
      <c r="S710" s="22">
        <f t="shared" si="2291"/>
        <v>1360433.4349999998</v>
      </c>
      <c r="T710" s="22">
        <f t="shared" si="2292"/>
        <v>1360433.4349999998</v>
      </c>
      <c r="U710" s="22">
        <f>U711</f>
        <v>0</v>
      </c>
      <c r="V710" s="22">
        <f>V711</f>
        <v>0</v>
      </c>
      <c r="W710" s="22">
        <f>W711</f>
        <v>0</v>
      </c>
      <c r="X710" s="22">
        <f t="shared" si="2293"/>
        <v>1364867.835</v>
      </c>
      <c r="Y710" s="22">
        <f t="shared" si="2294"/>
        <v>1360433.4349999998</v>
      </c>
      <c r="Z710" s="22">
        <f t="shared" si="2295"/>
        <v>1360433.4349999998</v>
      </c>
      <c r="AA710" s="22">
        <f>AA711</f>
        <v>0</v>
      </c>
      <c r="AB710" s="22">
        <f>AB711</f>
        <v>0</v>
      </c>
      <c r="AC710" s="22">
        <f>AC711</f>
        <v>0</v>
      </c>
      <c r="AD710" s="22">
        <f t="shared" si="2296"/>
        <v>1364867.835</v>
      </c>
      <c r="AE710" s="22">
        <f t="shared" si="2297"/>
        <v>1360433.4349999998</v>
      </c>
      <c r="AF710" s="22">
        <f t="shared" si="2298"/>
        <v>1360433.4349999998</v>
      </c>
      <c r="AG710" s="22">
        <f>AG711</f>
        <v>0</v>
      </c>
      <c r="AH710" s="22">
        <f>AH711</f>
        <v>0</v>
      </c>
      <c r="AI710" s="22">
        <f>AI711</f>
        <v>0</v>
      </c>
      <c r="AJ710" s="22">
        <f t="shared" si="2299"/>
        <v>1364867.835</v>
      </c>
      <c r="AK710" s="22">
        <f t="shared" si="2300"/>
        <v>1360433.4349999998</v>
      </c>
      <c r="AL710" s="22">
        <f t="shared" si="2301"/>
        <v>1360433.4349999998</v>
      </c>
      <c r="AM710" s="22">
        <f>AM711</f>
        <v>0</v>
      </c>
      <c r="AN710" s="22">
        <f>AN711</f>
        <v>0</v>
      </c>
      <c r="AO710" s="22">
        <f>AO711</f>
        <v>0</v>
      </c>
      <c r="AP710" s="22">
        <f t="shared" si="2302"/>
        <v>1364867.835</v>
      </c>
      <c r="AQ710" s="22">
        <f t="shared" si="2303"/>
        <v>1360433.4349999998</v>
      </c>
      <c r="AR710" s="22">
        <f t="shared" si="2304"/>
        <v>1360433.4349999998</v>
      </c>
      <c r="AS710" s="22">
        <f>AS711</f>
        <v>0</v>
      </c>
      <c r="AT710" s="22">
        <f>AT711</f>
        <v>0</v>
      </c>
      <c r="AU710" s="22">
        <f>AU711</f>
        <v>0</v>
      </c>
      <c r="AV710" s="22">
        <f t="shared" si="2305"/>
        <v>1364867.835</v>
      </c>
      <c r="AW710" s="22">
        <f t="shared" si="2306"/>
        <v>1360433.4349999998</v>
      </c>
      <c r="AX710" s="22">
        <f t="shared" si="2307"/>
        <v>1360433.4349999998</v>
      </c>
      <c r="AY710" s="22">
        <f>AY711</f>
        <v>-8100.9949999999999</v>
      </c>
      <c r="AZ710" s="22">
        <f>AZ711</f>
        <v>0</v>
      </c>
      <c r="BA710" s="22">
        <f>BA711</f>
        <v>0</v>
      </c>
      <c r="BB710" s="22">
        <f t="shared" si="2308"/>
        <v>1356766.8399999999</v>
      </c>
      <c r="BC710" s="22">
        <f t="shared" si="2309"/>
        <v>1360433.4349999998</v>
      </c>
      <c r="BD710" s="22">
        <f t="shared" si="2310"/>
        <v>1360433.4349999998</v>
      </c>
      <c r="BE710" s="22">
        <f>BE711</f>
        <v>0</v>
      </c>
      <c r="BF710" s="22">
        <f>BF711</f>
        <v>0</v>
      </c>
      <c r="BG710" s="22">
        <f>BG711</f>
        <v>0</v>
      </c>
      <c r="BH710" s="22">
        <f t="shared" si="2311"/>
        <v>1356766.8399999999</v>
      </c>
      <c r="BI710" s="22">
        <f t="shared" si="2312"/>
        <v>1360433.4349999998</v>
      </c>
      <c r="BJ710" s="22">
        <f t="shared" si="2313"/>
        <v>1360433.4349999998</v>
      </c>
      <c r="BK710" s="22">
        <f>BK711</f>
        <v>-13171.897000000001</v>
      </c>
      <c r="BL710" s="22">
        <f>BL711</f>
        <v>0</v>
      </c>
      <c r="BM710" s="22">
        <f>BM711</f>
        <v>0</v>
      </c>
      <c r="BN710" s="22">
        <f t="shared" si="2314"/>
        <v>1343594.9429999997</v>
      </c>
      <c r="BO710" s="22">
        <f t="shared" si="2315"/>
        <v>1360433.4349999998</v>
      </c>
      <c r="BP710" s="22">
        <f t="shared" si="2316"/>
        <v>1360433.4349999998</v>
      </c>
      <c r="BQ710" s="22">
        <f>BQ711</f>
        <v>0</v>
      </c>
      <c r="BR710" s="22">
        <f>BR711</f>
        <v>0</v>
      </c>
      <c r="BS710" s="22">
        <f t="shared" si="2317"/>
        <v>1343594.9429999997</v>
      </c>
      <c r="BT710" s="22">
        <f t="shared" si="2318"/>
        <v>1360433.4349999998</v>
      </c>
      <c r="BU710" s="22">
        <f t="shared" si="2319"/>
        <v>1360433.4349999998</v>
      </c>
      <c r="BV710" s="22">
        <f>BV711</f>
        <v>0</v>
      </c>
      <c r="BW710" s="22">
        <f>BW711</f>
        <v>0</v>
      </c>
      <c r="BX710" s="22">
        <f t="shared" si="2320"/>
        <v>1343594.9429999997</v>
      </c>
      <c r="BY710" s="22">
        <f t="shared" si="2321"/>
        <v>1360433.4349999998</v>
      </c>
      <c r="BZ710" s="22">
        <f t="shared" si="2322"/>
        <v>1360433.4349999998</v>
      </c>
      <c r="CA710" s="22">
        <f>CA711</f>
        <v>-34865.139000000003</v>
      </c>
      <c r="CB710" s="22">
        <f>CB711</f>
        <v>0</v>
      </c>
      <c r="CC710" s="22">
        <f>CC711</f>
        <v>0</v>
      </c>
      <c r="CD710" s="22">
        <f t="shared" si="2462"/>
        <v>1308729.8039999998</v>
      </c>
      <c r="CE710" s="22">
        <f>CE711</f>
        <v>0</v>
      </c>
      <c r="CF710" s="34">
        <f t="shared" si="2323"/>
        <v>1308729.8039999998</v>
      </c>
      <c r="CG710" s="22">
        <f t="shared" si="2463"/>
        <v>1360433.4349999998</v>
      </c>
      <c r="CH710" s="22">
        <f>CH711</f>
        <v>0</v>
      </c>
      <c r="CI710" s="22">
        <f t="shared" si="2324"/>
        <v>1360433.4349999998</v>
      </c>
      <c r="CJ710" s="22">
        <f t="shared" si="2464"/>
        <v>1360433.4349999998</v>
      </c>
      <c r="CK710" s="22">
        <f>CK711</f>
        <v>0</v>
      </c>
      <c r="CL710" s="22">
        <f t="shared" si="2325"/>
        <v>1360433.4349999998</v>
      </c>
      <c r="CM710" s="22">
        <f>CM711</f>
        <v>0</v>
      </c>
      <c r="CN710" s="15"/>
      <c r="CO710" s="35"/>
      <c r="CT710" s="5" t="s">
        <v>30</v>
      </c>
    </row>
    <row r="711" spans="1:99" x14ac:dyDescent="0.3">
      <c r="A711" s="32" t="s">
        <v>435</v>
      </c>
      <c r="B711" s="16">
        <v>620</v>
      </c>
      <c r="C711" s="32" t="s">
        <v>47</v>
      </c>
      <c r="D711" s="32" t="s">
        <v>42</v>
      </c>
      <c r="E711" s="33" t="s">
        <v>436</v>
      </c>
      <c r="F711" s="22">
        <v>1354258.8</v>
      </c>
      <c r="G711" s="22">
        <v>1349824.4</v>
      </c>
      <c r="H711" s="22">
        <v>1349824.4</v>
      </c>
      <c r="I711" s="22">
        <v>10609.035</v>
      </c>
      <c r="J711" s="22">
        <v>10609.035</v>
      </c>
      <c r="K711" s="22">
        <v>10609.035</v>
      </c>
      <c r="L711" s="22">
        <f t="shared" si="2287"/>
        <v>1364867.835</v>
      </c>
      <c r="M711" s="22">
        <f t="shared" si="2288"/>
        <v>1360433.4349999998</v>
      </c>
      <c r="N711" s="22">
        <f t="shared" si="2289"/>
        <v>1360433.4349999998</v>
      </c>
      <c r="O711" s="22"/>
      <c r="P711" s="22"/>
      <c r="Q711" s="22"/>
      <c r="R711" s="22">
        <f t="shared" si="2290"/>
        <v>1364867.835</v>
      </c>
      <c r="S711" s="22">
        <f t="shared" si="2291"/>
        <v>1360433.4349999998</v>
      </c>
      <c r="T711" s="22">
        <f t="shared" si="2292"/>
        <v>1360433.4349999998</v>
      </c>
      <c r="U711" s="22"/>
      <c r="V711" s="22"/>
      <c r="W711" s="22"/>
      <c r="X711" s="22">
        <f t="shared" si="2293"/>
        <v>1364867.835</v>
      </c>
      <c r="Y711" s="22">
        <f t="shared" si="2294"/>
        <v>1360433.4349999998</v>
      </c>
      <c r="Z711" s="22">
        <f t="shared" si="2295"/>
        <v>1360433.4349999998</v>
      </c>
      <c r="AA711" s="22"/>
      <c r="AB711" s="22"/>
      <c r="AC711" s="22"/>
      <c r="AD711" s="22">
        <f t="shared" si="2296"/>
        <v>1364867.835</v>
      </c>
      <c r="AE711" s="22">
        <f t="shared" si="2297"/>
        <v>1360433.4349999998</v>
      </c>
      <c r="AF711" s="22">
        <f t="shared" si="2298"/>
        <v>1360433.4349999998</v>
      </c>
      <c r="AG711" s="22"/>
      <c r="AH711" s="22"/>
      <c r="AI711" s="22"/>
      <c r="AJ711" s="22">
        <f t="shared" si="2299"/>
        <v>1364867.835</v>
      </c>
      <c r="AK711" s="22">
        <f t="shared" si="2300"/>
        <v>1360433.4349999998</v>
      </c>
      <c r="AL711" s="22">
        <f t="shared" si="2301"/>
        <v>1360433.4349999998</v>
      </c>
      <c r="AM711" s="22"/>
      <c r="AN711" s="22"/>
      <c r="AO711" s="22"/>
      <c r="AP711" s="22">
        <f t="shared" si="2302"/>
        <v>1364867.835</v>
      </c>
      <c r="AQ711" s="22">
        <f t="shared" si="2303"/>
        <v>1360433.4349999998</v>
      </c>
      <c r="AR711" s="22">
        <f t="shared" si="2304"/>
        <v>1360433.4349999998</v>
      </c>
      <c r="AS711" s="22"/>
      <c r="AT711" s="22"/>
      <c r="AU711" s="22"/>
      <c r="AV711" s="22">
        <f t="shared" si="2305"/>
        <v>1364867.835</v>
      </c>
      <c r="AW711" s="22">
        <f t="shared" si="2306"/>
        <v>1360433.4349999998</v>
      </c>
      <c r="AX711" s="22">
        <f t="shared" si="2307"/>
        <v>1360433.4349999998</v>
      </c>
      <c r="AY711" s="22">
        <v>-8100.9949999999999</v>
      </c>
      <c r="AZ711" s="22"/>
      <c r="BA711" s="22"/>
      <c r="BB711" s="22">
        <f t="shared" si="2308"/>
        <v>1356766.8399999999</v>
      </c>
      <c r="BC711" s="22">
        <f t="shared" si="2309"/>
        <v>1360433.4349999998</v>
      </c>
      <c r="BD711" s="22">
        <f t="shared" si="2310"/>
        <v>1360433.4349999998</v>
      </c>
      <c r="BE711" s="22"/>
      <c r="BF711" s="22"/>
      <c r="BG711" s="22"/>
      <c r="BH711" s="22">
        <f t="shared" si="2311"/>
        <v>1356766.8399999999</v>
      </c>
      <c r="BI711" s="22">
        <f t="shared" si="2312"/>
        <v>1360433.4349999998</v>
      </c>
      <c r="BJ711" s="22">
        <f t="shared" si="2313"/>
        <v>1360433.4349999998</v>
      </c>
      <c r="BK711" s="22">
        <v>-13171.897000000001</v>
      </c>
      <c r="BL711" s="22"/>
      <c r="BM711" s="22"/>
      <c r="BN711" s="22">
        <f t="shared" si="2314"/>
        <v>1343594.9429999997</v>
      </c>
      <c r="BO711" s="22">
        <f t="shared" si="2315"/>
        <v>1360433.4349999998</v>
      </c>
      <c r="BP711" s="22">
        <f t="shared" si="2316"/>
        <v>1360433.4349999998</v>
      </c>
      <c r="BQ711" s="22"/>
      <c r="BR711" s="22"/>
      <c r="BS711" s="22">
        <f t="shared" si="2317"/>
        <v>1343594.9429999997</v>
      </c>
      <c r="BT711" s="22">
        <f t="shared" si="2318"/>
        <v>1360433.4349999998</v>
      </c>
      <c r="BU711" s="22">
        <f t="shared" si="2319"/>
        <v>1360433.4349999998</v>
      </c>
      <c r="BV711" s="22"/>
      <c r="BW711" s="22"/>
      <c r="BX711" s="22">
        <f t="shared" si="2320"/>
        <v>1343594.9429999997</v>
      </c>
      <c r="BY711" s="22">
        <f t="shared" si="2321"/>
        <v>1360433.4349999998</v>
      </c>
      <c r="BZ711" s="22">
        <f t="shared" si="2322"/>
        <v>1360433.4349999998</v>
      </c>
      <c r="CA711" s="22">
        <v>-34865.139000000003</v>
      </c>
      <c r="CB711" s="22"/>
      <c r="CC711" s="22"/>
      <c r="CD711" s="22">
        <f t="shared" si="2462"/>
        <v>1308729.8039999998</v>
      </c>
      <c r="CE711" s="22"/>
      <c r="CF711" s="34">
        <f t="shared" si="2323"/>
        <v>1308729.8039999998</v>
      </c>
      <c r="CG711" s="22">
        <f t="shared" si="2463"/>
        <v>1360433.4349999998</v>
      </c>
      <c r="CH711" s="22"/>
      <c r="CI711" s="22">
        <f t="shared" si="2324"/>
        <v>1360433.4349999998</v>
      </c>
      <c r="CJ711" s="22">
        <f t="shared" si="2464"/>
        <v>1360433.4349999998</v>
      </c>
      <c r="CK711" s="22"/>
      <c r="CL711" s="22">
        <f t="shared" si="2325"/>
        <v>1360433.4349999998</v>
      </c>
      <c r="CM711" s="22"/>
      <c r="CN711" s="15"/>
      <c r="CO711" s="35" t="s">
        <v>438</v>
      </c>
    </row>
    <row r="712" spans="1:99" ht="46.8" x14ac:dyDescent="0.3">
      <c r="A712" s="32" t="s">
        <v>439</v>
      </c>
      <c r="B712" s="16"/>
      <c r="C712" s="32"/>
      <c r="D712" s="32"/>
      <c r="E712" s="33" t="s">
        <v>440</v>
      </c>
      <c r="F712" s="22">
        <f t="shared" ref="F712:K712" si="2555">F713+F729</f>
        <v>5569259.4000000004</v>
      </c>
      <c r="G712" s="22">
        <f t="shared" si="2555"/>
        <v>5589504</v>
      </c>
      <c r="H712" s="22">
        <f t="shared" si="2555"/>
        <v>5564977.4000000004</v>
      </c>
      <c r="I712" s="22">
        <f t="shared" si="2555"/>
        <v>0</v>
      </c>
      <c r="J712" s="22">
        <f t="shared" si="2555"/>
        <v>0</v>
      </c>
      <c r="K712" s="22">
        <f t="shared" si="2555"/>
        <v>0</v>
      </c>
      <c r="L712" s="22">
        <f t="shared" si="2287"/>
        <v>5569259.4000000004</v>
      </c>
      <c r="M712" s="22">
        <f t="shared" si="2288"/>
        <v>5589504</v>
      </c>
      <c r="N712" s="22">
        <f t="shared" si="2289"/>
        <v>5564977.4000000004</v>
      </c>
      <c r="O712" s="22">
        <f>O713+O729</f>
        <v>0</v>
      </c>
      <c r="P712" s="22">
        <f>P713+P729</f>
        <v>0</v>
      </c>
      <c r="Q712" s="22">
        <f>Q713+Q729</f>
        <v>0</v>
      </c>
      <c r="R712" s="22">
        <f t="shared" si="2290"/>
        <v>5569259.4000000004</v>
      </c>
      <c r="S712" s="22">
        <f t="shared" si="2291"/>
        <v>5589504</v>
      </c>
      <c r="T712" s="22">
        <f t="shared" si="2292"/>
        <v>5564977.4000000004</v>
      </c>
      <c r="U712" s="22">
        <f>U713+U729</f>
        <v>0</v>
      </c>
      <c r="V712" s="22">
        <f>V713+V729</f>
        <v>0</v>
      </c>
      <c r="W712" s="22">
        <f>W713+W729</f>
        <v>0</v>
      </c>
      <c r="X712" s="22">
        <f t="shared" si="2293"/>
        <v>5569259.4000000004</v>
      </c>
      <c r="Y712" s="22">
        <f t="shared" si="2294"/>
        <v>5589504</v>
      </c>
      <c r="Z712" s="22">
        <f t="shared" si="2295"/>
        <v>5564977.4000000004</v>
      </c>
      <c r="AA712" s="22">
        <f>AA713+AA729</f>
        <v>0</v>
      </c>
      <c r="AB712" s="22">
        <f>AB713+AB729</f>
        <v>0</v>
      </c>
      <c r="AC712" s="22">
        <f>AC713+AC729</f>
        <v>0</v>
      </c>
      <c r="AD712" s="22">
        <f t="shared" si="2296"/>
        <v>5569259.4000000004</v>
      </c>
      <c r="AE712" s="22">
        <f t="shared" si="2297"/>
        <v>5589504</v>
      </c>
      <c r="AF712" s="22">
        <f t="shared" si="2298"/>
        <v>5564977.4000000004</v>
      </c>
      <c r="AG712" s="22">
        <f>AG713+AG729</f>
        <v>0</v>
      </c>
      <c r="AH712" s="22">
        <f>AH713+AH729</f>
        <v>0</v>
      </c>
      <c r="AI712" s="22">
        <f>AI713+AI729</f>
        <v>0</v>
      </c>
      <c r="AJ712" s="22">
        <f t="shared" si="2299"/>
        <v>5569259.4000000004</v>
      </c>
      <c r="AK712" s="22">
        <f t="shared" si="2300"/>
        <v>5589504</v>
      </c>
      <c r="AL712" s="22">
        <f t="shared" si="2301"/>
        <v>5564977.4000000004</v>
      </c>
      <c r="AM712" s="22">
        <f>AM713+AM729</f>
        <v>0</v>
      </c>
      <c r="AN712" s="22">
        <f>AN713+AN729</f>
        <v>0</v>
      </c>
      <c r="AO712" s="22">
        <f>AO713+AO729</f>
        <v>0</v>
      </c>
      <c r="AP712" s="22">
        <f t="shared" si="2302"/>
        <v>5569259.4000000004</v>
      </c>
      <c r="AQ712" s="22">
        <f t="shared" si="2303"/>
        <v>5589504</v>
      </c>
      <c r="AR712" s="22">
        <f t="shared" si="2304"/>
        <v>5564977.4000000004</v>
      </c>
      <c r="AS712" s="22">
        <f>AS713+AS729</f>
        <v>0</v>
      </c>
      <c r="AT712" s="22">
        <f>AT713+AT729</f>
        <v>0</v>
      </c>
      <c r="AU712" s="22">
        <f>AU713+AU729</f>
        <v>0</v>
      </c>
      <c r="AV712" s="22">
        <f t="shared" si="2305"/>
        <v>5569259.4000000004</v>
      </c>
      <c r="AW712" s="22">
        <f t="shared" si="2306"/>
        <v>5589504</v>
      </c>
      <c r="AX712" s="22">
        <f t="shared" si="2307"/>
        <v>5564977.4000000004</v>
      </c>
      <c r="AY712" s="22">
        <f>AY713+AY729</f>
        <v>0</v>
      </c>
      <c r="AZ712" s="22">
        <f>AZ713+AZ729</f>
        <v>0</v>
      </c>
      <c r="BA712" s="22">
        <f>BA713+BA729</f>
        <v>0</v>
      </c>
      <c r="BB712" s="22">
        <f t="shared" si="2308"/>
        <v>5569259.4000000004</v>
      </c>
      <c r="BC712" s="22">
        <f t="shared" si="2309"/>
        <v>5589504</v>
      </c>
      <c r="BD712" s="22">
        <f t="shared" si="2310"/>
        <v>5564977.4000000004</v>
      </c>
      <c r="BE712" s="22">
        <f>BE713+BE729</f>
        <v>0</v>
      </c>
      <c r="BF712" s="22">
        <f>BF713+BF729</f>
        <v>0</v>
      </c>
      <c r="BG712" s="22">
        <f>BG713+BG729</f>
        <v>0</v>
      </c>
      <c r="BH712" s="22">
        <f t="shared" si="2311"/>
        <v>5569259.4000000004</v>
      </c>
      <c r="BI712" s="22">
        <f t="shared" si="2312"/>
        <v>5589504</v>
      </c>
      <c r="BJ712" s="22">
        <f t="shared" si="2313"/>
        <v>5564977.4000000004</v>
      </c>
      <c r="BK712" s="22">
        <f>BK713+BK729</f>
        <v>0</v>
      </c>
      <c r="BL712" s="22">
        <f>BL713+BL729</f>
        <v>0</v>
      </c>
      <c r="BM712" s="22">
        <f>BM713+BM729</f>
        <v>0</v>
      </c>
      <c r="BN712" s="22">
        <f t="shared" si="2314"/>
        <v>5569259.4000000004</v>
      </c>
      <c r="BO712" s="22">
        <f t="shared" si="2315"/>
        <v>5589504</v>
      </c>
      <c r="BP712" s="22">
        <f t="shared" si="2316"/>
        <v>5564977.4000000004</v>
      </c>
      <c r="BQ712" s="22">
        <f>BQ713+BQ729</f>
        <v>0</v>
      </c>
      <c r="BR712" s="22">
        <f>BR713+BR729</f>
        <v>0</v>
      </c>
      <c r="BS712" s="22">
        <f t="shared" si="2317"/>
        <v>5569259.4000000004</v>
      </c>
      <c r="BT712" s="22">
        <f t="shared" si="2318"/>
        <v>5589504</v>
      </c>
      <c r="BU712" s="22">
        <f t="shared" si="2319"/>
        <v>5564977.4000000004</v>
      </c>
      <c r="BV712" s="22">
        <f>BV713+BV729</f>
        <v>0</v>
      </c>
      <c r="BW712" s="22">
        <f>BW713+BW729</f>
        <v>0</v>
      </c>
      <c r="BX712" s="22">
        <f t="shared" si="2320"/>
        <v>5569259.4000000004</v>
      </c>
      <c r="BY712" s="22">
        <f t="shared" si="2321"/>
        <v>5589504</v>
      </c>
      <c r="BZ712" s="22">
        <f t="shared" si="2322"/>
        <v>5564977.4000000004</v>
      </c>
      <c r="CA712" s="22">
        <f>CA713+CA729</f>
        <v>0</v>
      </c>
      <c r="CB712" s="22">
        <f>CB713+CB729</f>
        <v>0</v>
      </c>
      <c r="CC712" s="22">
        <f>CC713+CC729</f>
        <v>0</v>
      </c>
      <c r="CD712" s="22">
        <f t="shared" si="2462"/>
        <v>5569259.4000000004</v>
      </c>
      <c r="CE712" s="22">
        <f>CE713+CE729</f>
        <v>0</v>
      </c>
      <c r="CF712" s="34">
        <f t="shared" si="2323"/>
        <v>5569259.4000000004</v>
      </c>
      <c r="CG712" s="22">
        <f t="shared" si="2463"/>
        <v>5589504</v>
      </c>
      <c r="CH712" s="22">
        <f>CH713+CH729</f>
        <v>0</v>
      </c>
      <c r="CI712" s="22">
        <f t="shared" si="2324"/>
        <v>5589504</v>
      </c>
      <c r="CJ712" s="22">
        <f t="shared" si="2464"/>
        <v>5564977.4000000004</v>
      </c>
      <c r="CK712" s="22">
        <f>CK713+CK729</f>
        <v>0</v>
      </c>
      <c r="CL712" s="22">
        <f t="shared" si="2325"/>
        <v>5564977.4000000004</v>
      </c>
      <c r="CM712" s="22">
        <f>CM713+CM729</f>
        <v>0</v>
      </c>
      <c r="CN712" s="15"/>
      <c r="CO712" s="35"/>
      <c r="CR712" s="5" t="s">
        <v>28</v>
      </c>
    </row>
    <row r="713" spans="1:99" ht="46.8" x14ac:dyDescent="0.3">
      <c r="A713" s="32" t="s">
        <v>441</v>
      </c>
      <c r="B713" s="16"/>
      <c r="C713" s="32"/>
      <c r="D713" s="32"/>
      <c r="E713" s="33" t="s">
        <v>442</v>
      </c>
      <c r="F713" s="22">
        <f t="shared" ref="F713:K713" si="2556">F714+F717+F720</f>
        <v>5566982.5</v>
      </c>
      <c r="G713" s="22">
        <f t="shared" si="2556"/>
        <v>5587227.0999999996</v>
      </c>
      <c r="H713" s="22">
        <f t="shared" si="2556"/>
        <v>5562700.5</v>
      </c>
      <c r="I713" s="22">
        <f t="shared" si="2556"/>
        <v>0</v>
      </c>
      <c r="J713" s="22">
        <f t="shared" si="2556"/>
        <v>0</v>
      </c>
      <c r="K713" s="22">
        <f t="shared" si="2556"/>
        <v>0</v>
      </c>
      <c r="L713" s="22">
        <f t="shared" si="2287"/>
        <v>5566982.5</v>
      </c>
      <c r="M713" s="22">
        <f t="shared" si="2288"/>
        <v>5587227.0999999996</v>
      </c>
      <c r="N713" s="22">
        <f t="shared" si="2289"/>
        <v>5562700.5</v>
      </c>
      <c r="O713" s="22">
        <f>O714+O717+O720</f>
        <v>0</v>
      </c>
      <c r="P713" s="22">
        <f>P714+P717+P720</f>
        <v>0</v>
      </c>
      <c r="Q713" s="22">
        <f>Q714+Q717+Q720</f>
        <v>0</v>
      </c>
      <c r="R713" s="22">
        <f t="shared" si="2290"/>
        <v>5566982.5</v>
      </c>
      <c r="S713" s="22">
        <f t="shared" si="2291"/>
        <v>5587227.0999999996</v>
      </c>
      <c r="T713" s="22">
        <f t="shared" si="2292"/>
        <v>5562700.5</v>
      </c>
      <c r="U713" s="22">
        <f>U714+U717+U720</f>
        <v>0</v>
      </c>
      <c r="V713" s="22">
        <f>V714+V717+V720</f>
        <v>0</v>
      </c>
      <c r="W713" s="22">
        <f>W714+W717+W720</f>
        <v>0</v>
      </c>
      <c r="X713" s="22">
        <f t="shared" si="2293"/>
        <v>5566982.5</v>
      </c>
      <c r="Y713" s="22">
        <f t="shared" si="2294"/>
        <v>5587227.0999999996</v>
      </c>
      <c r="Z713" s="22">
        <f t="shared" si="2295"/>
        <v>5562700.5</v>
      </c>
      <c r="AA713" s="22">
        <f>AA714+AA717+AA720</f>
        <v>0</v>
      </c>
      <c r="AB713" s="22">
        <f>AB714+AB717+AB720</f>
        <v>0</v>
      </c>
      <c r="AC713" s="22">
        <f>AC714+AC717+AC720</f>
        <v>0</v>
      </c>
      <c r="AD713" s="22">
        <f t="shared" si="2296"/>
        <v>5566982.5</v>
      </c>
      <c r="AE713" s="22">
        <f t="shared" si="2297"/>
        <v>5587227.0999999996</v>
      </c>
      <c r="AF713" s="22">
        <f t="shared" si="2298"/>
        <v>5562700.5</v>
      </c>
      <c r="AG713" s="22">
        <f>AG714+AG717+AG720</f>
        <v>0</v>
      </c>
      <c r="AH713" s="22">
        <f>AH714+AH717+AH720</f>
        <v>0</v>
      </c>
      <c r="AI713" s="22">
        <f>AI714+AI717+AI720</f>
        <v>0</v>
      </c>
      <c r="AJ713" s="22">
        <f t="shared" si="2299"/>
        <v>5566982.5</v>
      </c>
      <c r="AK713" s="22">
        <f t="shared" si="2300"/>
        <v>5587227.0999999996</v>
      </c>
      <c r="AL713" s="22">
        <f t="shared" si="2301"/>
        <v>5562700.5</v>
      </c>
      <c r="AM713" s="22">
        <f>AM714+AM717+AM720</f>
        <v>0</v>
      </c>
      <c r="AN713" s="22">
        <f>AN714+AN717+AN720</f>
        <v>0</v>
      </c>
      <c r="AO713" s="22">
        <f>AO714+AO717+AO720</f>
        <v>0</v>
      </c>
      <c r="AP713" s="22">
        <f t="shared" si="2302"/>
        <v>5566982.5</v>
      </c>
      <c r="AQ713" s="22">
        <f t="shared" si="2303"/>
        <v>5587227.0999999996</v>
      </c>
      <c r="AR713" s="22">
        <f t="shared" si="2304"/>
        <v>5562700.5</v>
      </c>
      <c r="AS713" s="22">
        <f>AS714+AS717+AS720</f>
        <v>0</v>
      </c>
      <c r="AT713" s="22">
        <f>AT714+AT717+AT720</f>
        <v>0</v>
      </c>
      <c r="AU713" s="22">
        <f>AU714+AU717+AU720</f>
        <v>0</v>
      </c>
      <c r="AV713" s="22">
        <f t="shared" si="2305"/>
        <v>5566982.5</v>
      </c>
      <c r="AW713" s="22">
        <f t="shared" si="2306"/>
        <v>5587227.0999999996</v>
      </c>
      <c r="AX713" s="22">
        <f t="shared" si="2307"/>
        <v>5562700.5</v>
      </c>
      <c r="AY713" s="22">
        <f>AY714+AY717+AY720</f>
        <v>0</v>
      </c>
      <c r="AZ713" s="22">
        <f>AZ714+AZ717+AZ720</f>
        <v>0</v>
      </c>
      <c r="BA713" s="22">
        <f>BA714+BA717+BA720</f>
        <v>0</v>
      </c>
      <c r="BB713" s="22">
        <f t="shared" si="2308"/>
        <v>5566982.5</v>
      </c>
      <c r="BC713" s="22">
        <f t="shared" si="2309"/>
        <v>5587227.0999999996</v>
      </c>
      <c r="BD713" s="22">
        <f t="shared" si="2310"/>
        <v>5562700.5</v>
      </c>
      <c r="BE713" s="22">
        <f>BE714+BE717+BE720</f>
        <v>0</v>
      </c>
      <c r="BF713" s="22">
        <f>BF714+BF717+BF720</f>
        <v>0</v>
      </c>
      <c r="BG713" s="22">
        <f>BG714+BG717+BG720</f>
        <v>0</v>
      </c>
      <c r="BH713" s="22">
        <f t="shared" si="2311"/>
        <v>5566982.5</v>
      </c>
      <c r="BI713" s="22">
        <f t="shared" si="2312"/>
        <v>5587227.0999999996</v>
      </c>
      <c r="BJ713" s="22">
        <f t="shared" si="2313"/>
        <v>5562700.5</v>
      </c>
      <c r="BK713" s="22">
        <f>BK714+BK717+BK720</f>
        <v>0</v>
      </c>
      <c r="BL713" s="22">
        <f>BL714+BL717+BL720</f>
        <v>0</v>
      </c>
      <c r="BM713" s="22">
        <f>BM714+BM717+BM720</f>
        <v>0</v>
      </c>
      <c r="BN713" s="22">
        <f t="shared" si="2314"/>
        <v>5566982.5</v>
      </c>
      <c r="BO713" s="22">
        <f t="shared" si="2315"/>
        <v>5587227.0999999996</v>
      </c>
      <c r="BP713" s="22">
        <f t="shared" si="2316"/>
        <v>5562700.5</v>
      </c>
      <c r="BQ713" s="22">
        <f>BQ714+BQ717+BQ720</f>
        <v>0</v>
      </c>
      <c r="BR713" s="22">
        <f>BR714+BR717+BR720</f>
        <v>0</v>
      </c>
      <c r="BS713" s="22">
        <f t="shared" si="2317"/>
        <v>5566982.5</v>
      </c>
      <c r="BT713" s="22">
        <f t="shared" si="2318"/>
        <v>5587227.0999999996</v>
      </c>
      <c r="BU713" s="22">
        <f t="shared" si="2319"/>
        <v>5562700.5</v>
      </c>
      <c r="BV713" s="22">
        <f>BV714+BV717+BV720</f>
        <v>0</v>
      </c>
      <c r="BW713" s="22">
        <f>BW714+BW717+BW720</f>
        <v>0</v>
      </c>
      <c r="BX713" s="22">
        <f t="shared" si="2320"/>
        <v>5566982.5</v>
      </c>
      <c r="BY713" s="22">
        <f t="shared" si="2321"/>
        <v>5587227.0999999996</v>
      </c>
      <c r="BZ713" s="22">
        <f t="shared" si="2322"/>
        <v>5562700.5</v>
      </c>
      <c r="CA713" s="22">
        <f>CA714+CA717+CA720</f>
        <v>0</v>
      </c>
      <c r="CB713" s="22">
        <f>CB714+CB717+CB720</f>
        <v>0</v>
      </c>
      <c r="CC713" s="22">
        <f>CC714+CC717+CC720</f>
        <v>0</v>
      </c>
      <c r="CD713" s="22">
        <f t="shared" si="2462"/>
        <v>5566982.5</v>
      </c>
      <c r="CE713" s="22">
        <f>CE714+CE717+CE720</f>
        <v>0</v>
      </c>
      <c r="CF713" s="34">
        <f t="shared" si="2323"/>
        <v>5566982.5</v>
      </c>
      <c r="CG713" s="22">
        <f t="shared" si="2463"/>
        <v>5587227.0999999996</v>
      </c>
      <c r="CH713" s="22">
        <f>CH714+CH717+CH720</f>
        <v>0</v>
      </c>
      <c r="CI713" s="22">
        <f t="shared" si="2324"/>
        <v>5587227.0999999996</v>
      </c>
      <c r="CJ713" s="22">
        <f t="shared" si="2464"/>
        <v>5562700.5</v>
      </c>
      <c r="CK713" s="22">
        <f>CK714+CK717+CK720</f>
        <v>0</v>
      </c>
      <c r="CL713" s="22">
        <f t="shared" si="2325"/>
        <v>5562700.5</v>
      </c>
      <c r="CM713" s="22">
        <f>CM714+CM717+CM720</f>
        <v>0</v>
      </c>
      <c r="CN713" s="15"/>
      <c r="CO713" s="35"/>
      <c r="CU713" s="5" t="s">
        <v>31</v>
      </c>
    </row>
    <row r="714" spans="1:99" ht="31.2" x14ac:dyDescent="0.3">
      <c r="A714" s="32" t="s">
        <v>441</v>
      </c>
      <c r="B714" s="16">
        <v>200</v>
      </c>
      <c r="C714" s="32"/>
      <c r="D714" s="32"/>
      <c r="E714" s="33" t="s">
        <v>40</v>
      </c>
      <c r="F714" s="22">
        <f t="shared" ref="F714:F718" si="2557">F715</f>
        <v>8</v>
      </c>
      <c r="G714" s="22">
        <f t="shared" ref="G714:G718" si="2558">G715</f>
        <v>0</v>
      </c>
      <c r="H714" s="22">
        <f t="shared" ref="H714:H718" si="2559">H715</f>
        <v>0</v>
      </c>
      <c r="I714" s="22">
        <f t="shared" ref="I714:I718" si="2560">I715</f>
        <v>0</v>
      </c>
      <c r="J714" s="22">
        <f t="shared" ref="J714:J718" si="2561">J715</f>
        <v>0</v>
      </c>
      <c r="K714" s="22">
        <f t="shared" ref="K714:K718" si="2562">K715</f>
        <v>0</v>
      </c>
      <c r="L714" s="22">
        <f t="shared" si="2287"/>
        <v>8</v>
      </c>
      <c r="M714" s="22">
        <f t="shared" si="2288"/>
        <v>0</v>
      </c>
      <c r="N714" s="22">
        <f t="shared" si="2289"/>
        <v>0</v>
      </c>
      <c r="O714" s="22">
        <f t="shared" ref="O714:O718" si="2563">O715</f>
        <v>0</v>
      </c>
      <c r="P714" s="22">
        <f t="shared" ref="P714:P718" si="2564">P715</f>
        <v>0</v>
      </c>
      <c r="Q714" s="22">
        <f t="shared" ref="Q714:Q718" si="2565">Q715</f>
        <v>0</v>
      </c>
      <c r="R714" s="22">
        <f t="shared" si="2290"/>
        <v>8</v>
      </c>
      <c r="S714" s="22">
        <f t="shared" si="2291"/>
        <v>0</v>
      </c>
      <c r="T714" s="22">
        <f t="shared" si="2292"/>
        <v>0</v>
      </c>
      <c r="U714" s="22">
        <f t="shared" ref="U714:U718" si="2566">U715</f>
        <v>0</v>
      </c>
      <c r="V714" s="22">
        <f t="shared" ref="V714:V718" si="2567">V715</f>
        <v>0</v>
      </c>
      <c r="W714" s="22">
        <f t="shared" ref="W714:W718" si="2568">W715</f>
        <v>0</v>
      </c>
      <c r="X714" s="22">
        <f t="shared" si="2293"/>
        <v>8</v>
      </c>
      <c r="Y714" s="22">
        <f t="shared" si="2294"/>
        <v>0</v>
      </c>
      <c r="Z714" s="22">
        <f t="shared" si="2295"/>
        <v>0</v>
      </c>
      <c r="AA714" s="22">
        <f t="shared" ref="AA714:AA718" si="2569">AA715</f>
        <v>0</v>
      </c>
      <c r="AB714" s="22">
        <f t="shared" ref="AB714:AB718" si="2570">AB715</f>
        <v>0</v>
      </c>
      <c r="AC714" s="22">
        <f t="shared" ref="AC714:AC718" si="2571">AC715</f>
        <v>0</v>
      </c>
      <c r="AD714" s="22">
        <f t="shared" si="2296"/>
        <v>8</v>
      </c>
      <c r="AE714" s="22">
        <f t="shared" si="2297"/>
        <v>0</v>
      </c>
      <c r="AF714" s="22">
        <f t="shared" si="2298"/>
        <v>0</v>
      </c>
      <c r="AG714" s="22">
        <f t="shared" ref="AG714:AG718" si="2572">AG715</f>
        <v>0</v>
      </c>
      <c r="AH714" s="22">
        <f t="shared" ref="AH714:AH718" si="2573">AH715</f>
        <v>0</v>
      </c>
      <c r="AI714" s="22">
        <f t="shared" ref="AI714:AI718" si="2574">AI715</f>
        <v>0</v>
      </c>
      <c r="AJ714" s="22">
        <f t="shared" si="2299"/>
        <v>8</v>
      </c>
      <c r="AK714" s="22">
        <f t="shared" si="2300"/>
        <v>0</v>
      </c>
      <c r="AL714" s="22">
        <f t="shared" si="2301"/>
        <v>0</v>
      </c>
      <c r="AM714" s="22">
        <f t="shared" ref="AM714:AM718" si="2575">AM715</f>
        <v>0</v>
      </c>
      <c r="AN714" s="22">
        <f t="shared" ref="AN714:AN718" si="2576">AN715</f>
        <v>0</v>
      </c>
      <c r="AO714" s="22">
        <f t="shared" ref="AO714:AO718" si="2577">AO715</f>
        <v>0</v>
      </c>
      <c r="AP714" s="22">
        <f t="shared" si="2302"/>
        <v>8</v>
      </c>
      <c r="AQ714" s="22">
        <f t="shared" si="2303"/>
        <v>0</v>
      </c>
      <c r="AR714" s="22">
        <f t="shared" si="2304"/>
        <v>0</v>
      </c>
      <c r="AS714" s="22">
        <f t="shared" ref="AS714:AS718" si="2578">AS715</f>
        <v>0</v>
      </c>
      <c r="AT714" s="22">
        <f t="shared" ref="AT714:AT718" si="2579">AT715</f>
        <v>0</v>
      </c>
      <c r="AU714" s="22">
        <f t="shared" ref="AU714:AU718" si="2580">AU715</f>
        <v>0</v>
      </c>
      <c r="AV714" s="22">
        <f t="shared" si="2305"/>
        <v>8</v>
      </c>
      <c r="AW714" s="22">
        <f t="shared" si="2306"/>
        <v>0</v>
      </c>
      <c r="AX714" s="22">
        <f t="shared" si="2307"/>
        <v>0</v>
      </c>
      <c r="AY714" s="22">
        <f t="shared" ref="AY714:AY718" si="2581">AY715</f>
        <v>0</v>
      </c>
      <c r="AZ714" s="22">
        <f t="shared" ref="AZ714:AZ718" si="2582">AZ715</f>
        <v>0</v>
      </c>
      <c r="BA714" s="22">
        <f t="shared" ref="BA714:BA718" si="2583">BA715</f>
        <v>0</v>
      </c>
      <c r="BB714" s="22">
        <f t="shared" si="2308"/>
        <v>8</v>
      </c>
      <c r="BC714" s="22">
        <f t="shared" si="2309"/>
        <v>0</v>
      </c>
      <c r="BD714" s="22">
        <f t="shared" si="2310"/>
        <v>0</v>
      </c>
      <c r="BE714" s="22">
        <f t="shared" ref="BE714:BE718" si="2584">BE715</f>
        <v>0</v>
      </c>
      <c r="BF714" s="22">
        <f t="shared" ref="BF714:BF718" si="2585">BF715</f>
        <v>0</v>
      </c>
      <c r="BG714" s="22">
        <f t="shared" ref="BG714:BG718" si="2586">BG715</f>
        <v>0</v>
      </c>
      <c r="BH714" s="22">
        <f t="shared" si="2311"/>
        <v>8</v>
      </c>
      <c r="BI714" s="22">
        <f t="shared" si="2312"/>
        <v>0</v>
      </c>
      <c r="BJ714" s="22">
        <f t="shared" si="2313"/>
        <v>0</v>
      </c>
      <c r="BK714" s="22">
        <f t="shared" ref="BK714:BK718" si="2587">BK715</f>
        <v>0</v>
      </c>
      <c r="BL714" s="22">
        <f t="shared" ref="BL714:BL718" si="2588">BL715</f>
        <v>0</v>
      </c>
      <c r="BM714" s="22">
        <f t="shared" ref="BM714:BM718" si="2589">BM715</f>
        <v>0</v>
      </c>
      <c r="BN714" s="22">
        <f t="shared" si="2314"/>
        <v>8</v>
      </c>
      <c r="BO714" s="22">
        <f t="shared" si="2315"/>
        <v>0</v>
      </c>
      <c r="BP714" s="22">
        <f t="shared" si="2316"/>
        <v>0</v>
      </c>
      <c r="BQ714" s="22">
        <f t="shared" ref="BQ714:BQ718" si="2590">BQ715</f>
        <v>0</v>
      </c>
      <c r="BR714" s="22">
        <f t="shared" ref="BR714:BR718" si="2591">BR715</f>
        <v>0</v>
      </c>
      <c r="BS714" s="22">
        <f t="shared" si="2317"/>
        <v>8</v>
      </c>
      <c r="BT714" s="22">
        <f t="shared" si="2318"/>
        <v>0</v>
      </c>
      <c r="BU714" s="22">
        <f t="shared" si="2319"/>
        <v>0</v>
      </c>
      <c r="BV714" s="22">
        <f t="shared" ref="BV714:BV718" si="2592">BV715</f>
        <v>0</v>
      </c>
      <c r="BW714" s="22">
        <f t="shared" ref="BW714:BW718" si="2593">BW715</f>
        <v>0</v>
      </c>
      <c r="BX714" s="22">
        <f t="shared" si="2320"/>
        <v>8</v>
      </c>
      <c r="BY714" s="22">
        <f t="shared" si="2321"/>
        <v>0</v>
      </c>
      <c r="BZ714" s="22">
        <f t="shared" si="2322"/>
        <v>0</v>
      </c>
      <c r="CA714" s="22">
        <f t="shared" ref="CA714:CA718" si="2594">CA715</f>
        <v>0</v>
      </c>
      <c r="CB714" s="22">
        <f t="shared" ref="CB714:CB718" si="2595">CB715</f>
        <v>0</v>
      </c>
      <c r="CC714" s="22">
        <f t="shared" ref="CC714:CC718" si="2596">CC715</f>
        <v>0</v>
      </c>
      <c r="CD714" s="22">
        <f t="shared" si="2462"/>
        <v>8</v>
      </c>
      <c r="CE714" s="22">
        <f t="shared" ref="CE714:CE718" si="2597">CE715</f>
        <v>0</v>
      </c>
      <c r="CF714" s="34">
        <f t="shared" si="2323"/>
        <v>8</v>
      </c>
      <c r="CG714" s="22">
        <f t="shared" si="2463"/>
        <v>0</v>
      </c>
      <c r="CH714" s="22">
        <f t="shared" ref="CH714:CM718" si="2598">CH715</f>
        <v>0</v>
      </c>
      <c r="CI714" s="22">
        <f t="shared" si="2324"/>
        <v>0</v>
      </c>
      <c r="CJ714" s="22">
        <f t="shared" si="2464"/>
        <v>0</v>
      </c>
      <c r="CK714" s="22">
        <f t="shared" si="2598"/>
        <v>0</v>
      </c>
      <c r="CL714" s="22">
        <f t="shared" si="2325"/>
        <v>0</v>
      </c>
      <c r="CM714" s="22">
        <f t="shared" si="2598"/>
        <v>0</v>
      </c>
      <c r="CN714" s="15"/>
      <c r="CO714" s="35"/>
      <c r="CS714" s="5" t="s">
        <v>29</v>
      </c>
    </row>
    <row r="715" spans="1:99" ht="46.8" x14ac:dyDescent="0.3">
      <c r="A715" s="32" t="s">
        <v>441</v>
      </c>
      <c r="B715" s="16">
        <v>240</v>
      </c>
      <c r="C715" s="32"/>
      <c r="D715" s="32"/>
      <c r="E715" s="33" t="s">
        <v>41</v>
      </c>
      <c r="F715" s="22">
        <f t="shared" si="2557"/>
        <v>8</v>
      </c>
      <c r="G715" s="22">
        <f t="shared" si="2558"/>
        <v>0</v>
      </c>
      <c r="H715" s="22">
        <f t="shared" si="2559"/>
        <v>0</v>
      </c>
      <c r="I715" s="22">
        <f t="shared" si="2560"/>
        <v>0</v>
      </c>
      <c r="J715" s="22">
        <f t="shared" si="2561"/>
        <v>0</v>
      </c>
      <c r="K715" s="22">
        <f t="shared" si="2562"/>
        <v>0</v>
      </c>
      <c r="L715" s="22">
        <f t="shared" si="2287"/>
        <v>8</v>
      </c>
      <c r="M715" s="22">
        <f t="shared" si="2288"/>
        <v>0</v>
      </c>
      <c r="N715" s="22">
        <f t="shared" si="2289"/>
        <v>0</v>
      </c>
      <c r="O715" s="22">
        <f t="shared" si="2563"/>
        <v>0</v>
      </c>
      <c r="P715" s="22">
        <f t="shared" si="2564"/>
        <v>0</v>
      </c>
      <c r="Q715" s="22">
        <f t="shared" si="2565"/>
        <v>0</v>
      </c>
      <c r="R715" s="22">
        <f t="shared" si="2290"/>
        <v>8</v>
      </c>
      <c r="S715" s="22">
        <f t="shared" si="2291"/>
        <v>0</v>
      </c>
      <c r="T715" s="22">
        <f t="shared" si="2292"/>
        <v>0</v>
      </c>
      <c r="U715" s="22">
        <f t="shared" si="2566"/>
        <v>0</v>
      </c>
      <c r="V715" s="22">
        <f t="shared" si="2567"/>
        <v>0</v>
      </c>
      <c r="W715" s="22">
        <f t="shared" si="2568"/>
        <v>0</v>
      </c>
      <c r="X715" s="22">
        <f t="shared" si="2293"/>
        <v>8</v>
      </c>
      <c r="Y715" s="22">
        <f t="shared" si="2294"/>
        <v>0</v>
      </c>
      <c r="Z715" s="22">
        <f t="shared" si="2295"/>
        <v>0</v>
      </c>
      <c r="AA715" s="22">
        <f t="shared" si="2569"/>
        <v>0</v>
      </c>
      <c r="AB715" s="22">
        <f t="shared" si="2570"/>
        <v>0</v>
      </c>
      <c r="AC715" s="22">
        <f t="shared" si="2571"/>
        <v>0</v>
      </c>
      <c r="AD715" s="22">
        <f t="shared" si="2296"/>
        <v>8</v>
      </c>
      <c r="AE715" s="22">
        <f t="shared" si="2297"/>
        <v>0</v>
      </c>
      <c r="AF715" s="22">
        <f t="shared" si="2298"/>
        <v>0</v>
      </c>
      <c r="AG715" s="22">
        <f t="shared" si="2572"/>
        <v>0</v>
      </c>
      <c r="AH715" s="22">
        <f t="shared" si="2573"/>
        <v>0</v>
      </c>
      <c r="AI715" s="22">
        <f t="shared" si="2574"/>
        <v>0</v>
      </c>
      <c r="AJ715" s="22">
        <f t="shared" si="2299"/>
        <v>8</v>
      </c>
      <c r="AK715" s="22">
        <f t="shared" si="2300"/>
        <v>0</v>
      </c>
      <c r="AL715" s="22">
        <f t="shared" si="2301"/>
        <v>0</v>
      </c>
      <c r="AM715" s="22">
        <f t="shared" si="2575"/>
        <v>0</v>
      </c>
      <c r="AN715" s="22">
        <f t="shared" si="2576"/>
        <v>0</v>
      </c>
      <c r="AO715" s="22">
        <f t="shared" si="2577"/>
        <v>0</v>
      </c>
      <c r="AP715" s="22">
        <f t="shared" si="2302"/>
        <v>8</v>
      </c>
      <c r="AQ715" s="22">
        <f t="shared" si="2303"/>
        <v>0</v>
      </c>
      <c r="AR715" s="22">
        <f t="shared" si="2304"/>
        <v>0</v>
      </c>
      <c r="AS715" s="22">
        <f t="shared" si="2578"/>
        <v>0</v>
      </c>
      <c r="AT715" s="22">
        <f t="shared" si="2579"/>
        <v>0</v>
      </c>
      <c r="AU715" s="22">
        <f t="shared" si="2580"/>
        <v>0</v>
      </c>
      <c r="AV715" s="22">
        <f t="shared" si="2305"/>
        <v>8</v>
      </c>
      <c r="AW715" s="22">
        <f t="shared" si="2306"/>
        <v>0</v>
      </c>
      <c r="AX715" s="22">
        <f t="shared" si="2307"/>
        <v>0</v>
      </c>
      <c r="AY715" s="22">
        <f t="shared" si="2581"/>
        <v>0</v>
      </c>
      <c r="AZ715" s="22">
        <f t="shared" si="2582"/>
        <v>0</v>
      </c>
      <c r="BA715" s="22">
        <f t="shared" si="2583"/>
        <v>0</v>
      </c>
      <c r="BB715" s="22">
        <f t="shared" si="2308"/>
        <v>8</v>
      </c>
      <c r="BC715" s="22">
        <f t="shared" si="2309"/>
        <v>0</v>
      </c>
      <c r="BD715" s="22">
        <f t="shared" si="2310"/>
        <v>0</v>
      </c>
      <c r="BE715" s="22">
        <f t="shared" si="2584"/>
        <v>0</v>
      </c>
      <c r="BF715" s="22">
        <f t="shared" si="2585"/>
        <v>0</v>
      </c>
      <c r="BG715" s="22">
        <f t="shared" si="2586"/>
        <v>0</v>
      </c>
      <c r="BH715" s="22">
        <f t="shared" si="2311"/>
        <v>8</v>
      </c>
      <c r="BI715" s="22">
        <f t="shared" si="2312"/>
        <v>0</v>
      </c>
      <c r="BJ715" s="22">
        <f t="shared" si="2313"/>
        <v>0</v>
      </c>
      <c r="BK715" s="22">
        <f t="shared" si="2587"/>
        <v>0</v>
      </c>
      <c r="BL715" s="22">
        <f t="shared" si="2588"/>
        <v>0</v>
      </c>
      <c r="BM715" s="22">
        <f t="shared" si="2589"/>
        <v>0</v>
      </c>
      <c r="BN715" s="22">
        <f t="shared" si="2314"/>
        <v>8</v>
      </c>
      <c r="BO715" s="22">
        <f t="shared" si="2315"/>
        <v>0</v>
      </c>
      <c r="BP715" s="22">
        <f t="shared" si="2316"/>
        <v>0</v>
      </c>
      <c r="BQ715" s="22">
        <f t="shared" si="2590"/>
        <v>0</v>
      </c>
      <c r="BR715" s="22">
        <f t="shared" si="2591"/>
        <v>0</v>
      </c>
      <c r="BS715" s="22">
        <f t="shared" si="2317"/>
        <v>8</v>
      </c>
      <c r="BT715" s="22">
        <f t="shared" si="2318"/>
        <v>0</v>
      </c>
      <c r="BU715" s="22">
        <f t="shared" si="2319"/>
        <v>0</v>
      </c>
      <c r="BV715" s="22">
        <f t="shared" si="2592"/>
        <v>0</v>
      </c>
      <c r="BW715" s="22">
        <f t="shared" si="2593"/>
        <v>0</v>
      </c>
      <c r="BX715" s="22">
        <f t="shared" si="2320"/>
        <v>8</v>
      </c>
      <c r="BY715" s="22">
        <f t="shared" si="2321"/>
        <v>0</v>
      </c>
      <c r="BZ715" s="22">
        <f t="shared" si="2322"/>
        <v>0</v>
      </c>
      <c r="CA715" s="22">
        <f t="shared" si="2594"/>
        <v>0</v>
      </c>
      <c r="CB715" s="22">
        <f t="shared" si="2595"/>
        <v>0</v>
      </c>
      <c r="CC715" s="22">
        <f t="shared" si="2596"/>
        <v>0</v>
      </c>
      <c r="CD715" s="22">
        <f t="shared" si="2462"/>
        <v>8</v>
      </c>
      <c r="CE715" s="22">
        <f t="shared" si="2597"/>
        <v>0</v>
      </c>
      <c r="CF715" s="34">
        <f t="shared" si="2323"/>
        <v>8</v>
      </c>
      <c r="CG715" s="22">
        <f t="shared" si="2463"/>
        <v>0</v>
      </c>
      <c r="CH715" s="22">
        <f t="shared" si="2598"/>
        <v>0</v>
      </c>
      <c r="CI715" s="22">
        <f t="shared" si="2324"/>
        <v>0</v>
      </c>
      <c r="CJ715" s="22">
        <f t="shared" si="2464"/>
        <v>0</v>
      </c>
      <c r="CK715" s="22">
        <f t="shared" si="2598"/>
        <v>0</v>
      </c>
      <c r="CL715" s="22">
        <f t="shared" si="2325"/>
        <v>0</v>
      </c>
      <c r="CM715" s="22">
        <f t="shared" si="2598"/>
        <v>0</v>
      </c>
      <c r="CN715" s="15"/>
      <c r="CO715" s="35"/>
      <c r="CT715" s="5" t="s">
        <v>30</v>
      </c>
    </row>
    <row r="716" spans="1:99" x14ac:dyDescent="0.3">
      <c r="A716" s="32" t="s">
        <v>441</v>
      </c>
      <c r="B716" s="16">
        <v>240</v>
      </c>
      <c r="C716" s="32" t="s">
        <v>47</v>
      </c>
      <c r="D716" s="32" t="s">
        <v>105</v>
      </c>
      <c r="E716" s="33" t="s">
        <v>106</v>
      </c>
      <c r="F716" s="22">
        <v>8</v>
      </c>
      <c r="G716" s="22"/>
      <c r="H716" s="22"/>
      <c r="I716" s="22"/>
      <c r="J716" s="22"/>
      <c r="K716" s="22"/>
      <c r="L716" s="22">
        <f t="shared" si="2287"/>
        <v>8</v>
      </c>
      <c r="M716" s="22">
        <f t="shared" si="2288"/>
        <v>0</v>
      </c>
      <c r="N716" s="22">
        <f t="shared" si="2289"/>
        <v>0</v>
      </c>
      <c r="O716" s="22"/>
      <c r="P716" s="22"/>
      <c r="Q716" s="22"/>
      <c r="R716" s="22">
        <f t="shared" si="2290"/>
        <v>8</v>
      </c>
      <c r="S716" s="22">
        <f t="shared" si="2291"/>
        <v>0</v>
      </c>
      <c r="T716" s="22">
        <f t="shared" si="2292"/>
        <v>0</v>
      </c>
      <c r="U716" s="22"/>
      <c r="V716" s="22"/>
      <c r="W716" s="22"/>
      <c r="X716" s="22">
        <f t="shared" si="2293"/>
        <v>8</v>
      </c>
      <c r="Y716" s="22">
        <f t="shared" si="2294"/>
        <v>0</v>
      </c>
      <c r="Z716" s="22">
        <f t="shared" si="2295"/>
        <v>0</v>
      </c>
      <c r="AA716" s="22"/>
      <c r="AB716" s="22"/>
      <c r="AC716" s="22"/>
      <c r="AD716" s="22">
        <f t="shared" si="2296"/>
        <v>8</v>
      </c>
      <c r="AE716" s="22">
        <f t="shared" si="2297"/>
        <v>0</v>
      </c>
      <c r="AF716" s="22">
        <f t="shared" si="2298"/>
        <v>0</v>
      </c>
      <c r="AG716" s="22"/>
      <c r="AH716" s="22"/>
      <c r="AI716" s="22"/>
      <c r="AJ716" s="22">
        <f t="shared" si="2299"/>
        <v>8</v>
      </c>
      <c r="AK716" s="22">
        <f t="shared" si="2300"/>
        <v>0</v>
      </c>
      <c r="AL716" s="22">
        <f t="shared" si="2301"/>
        <v>0</v>
      </c>
      <c r="AM716" s="22"/>
      <c r="AN716" s="22"/>
      <c r="AO716" s="22"/>
      <c r="AP716" s="22">
        <f t="shared" si="2302"/>
        <v>8</v>
      </c>
      <c r="AQ716" s="22">
        <f t="shared" si="2303"/>
        <v>0</v>
      </c>
      <c r="AR716" s="22">
        <f t="shared" si="2304"/>
        <v>0</v>
      </c>
      <c r="AS716" s="22"/>
      <c r="AT716" s="22"/>
      <c r="AU716" s="22"/>
      <c r="AV716" s="22">
        <f t="shared" si="2305"/>
        <v>8</v>
      </c>
      <c r="AW716" s="22">
        <f t="shared" si="2306"/>
        <v>0</v>
      </c>
      <c r="AX716" s="22">
        <f t="shared" si="2307"/>
        <v>0</v>
      </c>
      <c r="AY716" s="22"/>
      <c r="AZ716" s="22"/>
      <c r="BA716" s="22"/>
      <c r="BB716" s="22">
        <f t="shared" si="2308"/>
        <v>8</v>
      </c>
      <c r="BC716" s="22">
        <f t="shared" si="2309"/>
        <v>0</v>
      </c>
      <c r="BD716" s="22">
        <f t="shared" si="2310"/>
        <v>0</v>
      </c>
      <c r="BE716" s="22"/>
      <c r="BF716" s="22"/>
      <c r="BG716" s="22"/>
      <c r="BH716" s="22">
        <f t="shared" si="2311"/>
        <v>8</v>
      </c>
      <c r="BI716" s="22">
        <f t="shared" si="2312"/>
        <v>0</v>
      </c>
      <c r="BJ716" s="22">
        <f t="shared" si="2313"/>
        <v>0</v>
      </c>
      <c r="BK716" s="22"/>
      <c r="BL716" s="22"/>
      <c r="BM716" s="22"/>
      <c r="BN716" s="22">
        <f t="shared" si="2314"/>
        <v>8</v>
      </c>
      <c r="BO716" s="22">
        <f t="shared" si="2315"/>
        <v>0</v>
      </c>
      <c r="BP716" s="22">
        <f t="shared" si="2316"/>
        <v>0</v>
      </c>
      <c r="BQ716" s="22"/>
      <c r="BR716" s="22"/>
      <c r="BS716" s="22">
        <f t="shared" si="2317"/>
        <v>8</v>
      </c>
      <c r="BT716" s="22">
        <f t="shared" si="2318"/>
        <v>0</v>
      </c>
      <c r="BU716" s="22">
        <f t="shared" si="2319"/>
        <v>0</v>
      </c>
      <c r="BV716" s="22"/>
      <c r="BW716" s="22"/>
      <c r="BX716" s="22">
        <f t="shared" si="2320"/>
        <v>8</v>
      </c>
      <c r="BY716" s="22">
        <f t="shared" si="2321"/>
        <v>0</v>
      </c>
      <c r="BZ716" s="22">
        <f t="shared" si="2322"/>
        <v>0</v>
      </c>
      <c r="CA716" s="22"/>
      <c r="CB716" s="22"/>
      <c r="CC716" s="22"/>
      <c r="CD716" s="22">
        <f t="shared" si="2462"/>
        <v>8</v>
      </c>
      <c r="CE716" s="22"/>
      <c r="CF716" s="34">
        <f t="shared" si="2323"/>
        <v>8</v>
      </c>
      <c r="CG716" s="22">
        <f t="shared" si="2463"/>
        <v>0</v>
      </c>
      <c r="CH716" s="22"/>
      <c r="CI716" s="22">
        <f t="shared" si="2324"/>
        <v>0</v>
      </c>
      <c r="CJ716" s="22">
        <f t="shared" si="2464"/>
        <v>0</v>
      </c>
      <c r="CK716" s="22"/>
      <c r="CL716" s="22">
        <f t="shared" si="2325"/>
        <v>0</v>
      </c>
      <c r="CM716" s="22"/>
      <c r="CN716" s="15"/>
      <c r="CO716" s="35"/>
    </row>
    <row r="717" spans="1:99" ht="31.2" x14ac:dyDescent="0.3">
      <c r="A717" s="32" t="s">
        <v>441</v>
      </c>
      <c r="B717" s="16">
        <v>300</v>
      </c>
      <c r="C717" s="32"/>
      <c r="D717" s="32"/>
      <c r="E717" s="33" t="s">
        <v>194</v>
      </c>
      <c r="F717" s="22">
        <f t="shared" si="2557"/>
        <v>783.7</v>
      </c>
      <c r="G717" s="22">
        <f t="shared" si="2558"/>
        <v>187.8</v>
      </c>
      <c r="H717" s="22">
        <f t="shared" si="2559"/>
        <v>17.7</v>
      </c>
      <c r="I717" s="22">
        <f t="shared" si="2560"/>
        <v>0</v>
      </c>
      <c r="J717" s="22">
        <f t="shared" si="2561"/>
        <v>0</v>
      </c>
      <c r="K717" s="22">
        <f t="shared" si="2562"/>
        <v>0</v>
      </c>
      <c r="L717" s="22">
        <f t="shared" si="2287"/>
        <v>783.7</v>
      </c>
      <c r="M717" s="22">
        <f t="shared" si="2288"/>
        <v>187.8</v>
      </c>
      <c r="N717" s="22">
        <f t="shared" si="2289"/>
        <v>17.7</v>
      </c>
      <c r="O717" s="22">
        <f t="shared" si="2563"/>
        <v>0</v>
      </c>
      <c r="P717" s="22">
        <f t="shared" si="2564"/>
        <v>0</v>
      </c>
      <c r="Q717" s="22">
        <f t="shared" si="2565"/>
        <v>0</v>
      </c>
      <c r="R717" s="22">
        <f t="shared" si="2290"/>
        <v>783.7</v>
      </c>
      <c r="S717" s="22">
        <f t="shared" si="2291"/>
        <v>187.8</v>
      </c>
      <c r="T717" s="22">
        <f t="shared" si="2292"/>
        <v>17.7</v>
      </c>
      <c r="U717" s="22">
        <f t="shared" si="2566"/>
        <v>0</v>
      </c>
      <c r="V717" s="22">
        <f t="shared" si="2567"/>
        <v>0</v>
      </c>
      <c r="W717" s="22">
        <f t="shared" si="2568"/>
        <v>0</v>
      </c>
      <c r="X717" s="22">
        <f t="shared" si="2293"/>
        <v>783.7</v>
      </c>
      <c r="Y717" s="22">
        <f t="shared" si="2294"/>
        <v>187.8</v>
      </c>
      <c r="Z717" s="22">
        <f t="shared" si="2295"/>
        <v>17.7</v>
      </c>
      <c r="AA717" s="22">
        <f t="shared" si="2569"/>
        <v>0</v>
      </c>
      <c r="AB717" s="22">
        <f t="shared" si="2570"/>
        <v>0</v>
      </c>
      <c r="AC717" s="22">
        <f t="shared" si="2571"/>
        <v>0</v>
      </c>
      <c r="AD717" s="22">
        <f t="shared" si="2296"/>
        <v>783.7</v>
      </c>
      <c r="AE717" s="22">
        <f t="shared" si="2297"/>
        <v>187.8</v>
      </c>
      <c r="AF717" s="22">
        <f t="shared" si="2298"/>
        <v>17.7</v>
      </c>
      <c r="AG717" s="22">
        <f t="shared" si="2572"/>
        <v>0</v>
      </c>
      <c r="AH717" s="22">
        <f t="shared" si="2573"/>
        <v>0</v>
      </c>
      <c r="AI717" s="22">
        <f t="shared" si="2574"/>
        <v>0</v>
      </c>
      <c r="AJ717" s="22">
        <f t="shared" si="2299"/>
        <v>783.7</v>
      </c>
      <c r="AK717" s="22">
        <f t="shared" si="2300"/>
        <v>187.8</v>
      </c>
      <c r="AL717" s="22">
        <f t="shared" si="2301"/>
        <v>17.7</v>
      </c>
      <c r="AM717" s="22">
        <f t="shared" si="2575"/>
        <v>0</v>
      </c>
      <c r="AN717" s="22">
        <f t="shared" si="2576"/>
        <v>0</v>
      </c>
      <c r="AO717" s="22">
        <f t="shared" si="2577"/>
        <v>0</v>
      </c>
      <c r="AP717" s="22">
        <f t="shared" si="2302"/>
        <v>783.7</v>
      </c>
      <c r="AQ717" s="22">
        <f t="shared" si="2303"/>
        <v>187.8</v>
      </c>
      <c r="AR717" s="22">
        <f t="shared" si="2304"/>
        <v>17.7</v>
      </c>
      <c r="AS717" s="22">
        <f t="shared" si="2578"/>
        <v>0</v>
      </c>
      <c r="AT717" s="22">
        <f t="shared" si="2579"/>
        <v>0</v>
      </c>
      <c r="AU717" s="22">
        <f t="shared" si="2580"/>
        <v>0</v>
      </c>
      <c r="AV717" s="22">
        <f t="shared" si="2305"/>
        <v>783.7</v>
      </c>
      <c r="AW717" s="22">
        <f t="shared" si="2306"/>
        <v>187.8</v>
      </c>
      <c r="AX717" s="22">
        <f t="shared" si="2307"/>
        <v>17.7</v>
      </c>
      <c r="AY717" s="22">
        <f t="shared" si="2581"/>
        <v>0</v>
      </c>
      <c r="AZ717" s="22">
        <f t="shared" si="2582"/>
        <v>0</v>
      </c>
      <c r="BA717" s="22">
        <f t="shared" si="2583"/>
        <v>0</v>
      </c>
      <c r="BB717" s="22">
        <f t="shared" si="2308"/>
        <v>783.7</v>
      </c>
      <c r="BC717" s="22">
        <f t="shared" si="2309"/>
        <v>187.8</v>
      </c>
      <c r="BD717" s="22">
        <f t="shared" si="2310"/>
        <v>17.7</v>
      </c>
      <c r="BE717" s="22">
        <f t="shared" si="2584"/>
        <v>0</v>
      </c>
      <c r="BF717" s="22">
        <f t="shared" si="2585"/>
        <v>0</v>
      </c>
      <c r="BG717" s="22">
        <f t="shared" si="2586"/>
        <v>0</v>
      </c>
      <c r="BH717" s="22">
        <f t="shared" si="2311"/>
        <v>783.7</v>
      </c>
      <c r="BI717" s="22">
        <f t="shared" si="2312"/>
        <v>187.8</v>
      </c>
      <c r="BJ717" s="22">
        <f t="shared" si="2313"/>
        <v>17.7</v>
      </c>
      <c r="BK717" s="22">
        <f t="shared" si="2587"/>
        <v>0</v>
      </c>
      <c r="BL717" s="22">
        <f t="shared" si="2588"/>
        <v>0</v>
      </c>
      <c r="BM717" s="22">
        <f t="shared" si="2589"/>
        <v>0</v>
      </c>
      <c r="BN717" s="22">
        <f t="shared" si="2314"/>
        <v>783.7</v>
      </c>
      <c r="BO717" s="22">
        <f t="shared" si="2315"/>
        <v>187.8</v>
      </c>
      <c r="BP717" s="22">
        <f t="shared" si="2316"/>
        <v>17.7</v>
      </c>
      <c r="BQ717" s="22">
        <f t="shared" si="2590"/>
        <v>0</v>
      </c>
      <c r="BR717" s="22">
        <f t="shared" si="2591"/>
        <v>0</v>
      </c>
      <c r="BS717" s="22">
        <f t="shared" si="2317"/>
        <v>783.7</v>
      </c>
      <c r="BT717" s="22">
        <f t="shared" si="2318"/>
        <v>187.8</v>
      </c>
      <c r="BU717" s="22">
        <f t="shared" si="2319"/>
        <v>17.7</v>
      </c>
      <c r="BV717" s="22">
        <f t="shared" si="2592"/>
        <v>0</v>
      </c>
      <c r="BW717" s="22">
        <f t="shared" si="2593"/>
        <v>0</v>
      </c>
      <c r="BX717" s="22">
        <f t="shared" si="2320"/>
        <v>783.7</v>
      </c>
      <c r="BY717" s="22">
        <f t="shared" si="2321"/>
        <v>187.8</v>
      </c>
      <c r="BZ717" s="22">
        <f t="shared" si="2322"/>
        <v>17.7</v>
      </c>
      <c r="CA717" s="22">
        <f t="shared" si="2594"/>
        <v>0</v>
      </c>
      <c r="CB717" s="22">
        <f t="shared" si="2595"/>
        <v>0</v>
      </c>
      <c r="CC717" s="22">
        <f t="shared" si="2596"/>
        <v>0</v>
      </c>
      <c r="CD717" s="22">
        <f t="shared" si="2462"/>
        <v>783.7</v>
      </c>
      <c r="CE717" s="22">
        <f t="shared" si="2597"/>
        <v>0</v>
      </c>
      <c r="CF717" s="34">
        <f t="shared" si="2323"/>
        <v>783.7</v>
      </c>
      <c r="CG717" s="22">
        <f t="shared" si="2463"/>
        <v>187.8</v>
      </c>
      <c r="CH717" s="22">
        <f t="shared" si="2598"/>
        <v>0</v>
      </c>
      <c r="CI717" s="22">
        <f t="shared" si="2324"/>
        <v>187.8</v>
      </c>
      <c r="CJ717" s="22">
        <f t="shared" si="2464"/>
        <v>17.7</v>
      </c>
      <c r="CK717" s="22">
        <f t="shared" si="2598"/>
        <v>0</v>
      </c>
      <c r="CL717" s="22">
        <f t="shared" si="2325"/>
        <v>17.7</v>
      </c>
      <c r="CM717" s="22">
        <f t="shared" si="2598"/>
        <v>0</v>
      </c>
      <c r="CN717" s="15"/>
      <c r="CO717" s="35"/>
      <c r="CS717" s="5" t="s">
        <v>29</v>
      </c>
    </row>
    <row r="718" spans="1:99" ht="31.2" x14ac:dyDescent="0.3">
      <c r="A718" s="32" t="s">
        <v>441</v>
      </c>
      <c r="B718" s="16">
        <v>320</v>
      </c>
      <c r="C718" s="32"/>
      <c r="D718" s="32"/>
      <c r="E718" s="33" t="s">
        <v>365</v>
      </c>
      <c r="F718" s="22">
        <f t="shared" si="2557"/>
        <v>783.7</v>
      </c>
      <c r="G718" s="22">
        <f t="shared" si="2558"/>
        <v>187.8</v>
      </c>
      <c r="H718" s="22">
        <f t="shared" si="2559"/>
        <v>17.7</v>
      </c>
      <c r="I718" s="22">
        <f t="shared" si="2560"/>
        <v>0</v>
      </c>
      <c r="J718" s="22">
        <f t="shared" si="2561"/>
        <v>0</v>
      </c>
      <c r="K718" s="22">
        <f t="shared" si="2562"/>
        <v>0</v>
      </c>
      <c r="L718" s="22">
        <f t="shared" si="2287"/>
        <v>783.7</v>
      </c>
      <c r="M718" s="22">
        <f t="shared" si="2288"/>
        <v>187.8</v>
      </c>
      <c r="N718" s="22">
        <f t="shared" si="2289"/>
        <v>17.7</v>
      </c>
      <c r="O718" s="22">
        <f t="shared" si="2563"/>
        <v>0</v>
      </c>
      <c r="P718" s="22">
        <f t="shared" si="2564"/>
        <v>0</v>
      </c>
      <c r="Q718" s="22">
        <f t="shared" si="2565"/>
        <v>0</v>
      </c>
      <c r="R718" s="22">
        <f t="shared" si="2290"/>
        <v>783.7</v>
      </c>
      <c r="S718" s="22">
        <f t="shared" si="2291"/>
        <v>187.8</v>
      </c>
      <c r="T718" s="22">
        <f t="shared" si="2292"/>
        <v>17.7</v>
      </c>
      <c r="U718" s="22">
        <f t="shared" si="2566"/>
        <v>0</v>
      </c>
      <c r="V718" s="22">
        <f t="shared" si="2567"/>
        <v>0</v>
      </c>
      <c r="W718" s="22">
        <f t="shared" si="2568"/>
        <v>0</v>
      </c>
      <c r="X718" s="22">
        <f t="shared" si="2293"/>
        <v>783.7</v>
      </c>
      <c r="Y718" s="22">
        <f t="shared" si="2294"/>
        <v>187.8</v>
      </c>
      <c r="Z718" s="22">
        <f t="shared" si="2295"/>
        <v>17.7</v>
      </c>
      <c r="AA718" s="22">
        <f t="shared" si="2569"/>
        <v>0</v>
      </c>
      <c r="AB718" s="22">
        <f t="shared" si="2570"/>
        <v>0</v>
      </c>
      <c r="AC718" s="22">
        <f t="shared" si="2571"/>
        <v>0</v>
      </c>
      <c r="AD718" s="22">
        <f t="shared" si="2296"/>
        <v>783.7</v>
      </c>
      <c r="AE718" s="22">
        <f t="shared" si="2297"/>
        <v>187.8</v>
      </c>
      <c r="AF718" s="22">
        <f t="shared" si="2298"/>
        <v>17.7</v>
      </c>
      <c r="AG718" s="22">
        <f t="shared" si="2572"/>
        <v>0</v>
      </c>
      <c r="AH718" s="22">
        <f t="shared" si="2573"/>
        <v>0</v>
      </c>
      <c r="AI718" s="22">
        <f t="shared" si="2574"/>
        <v>0</v>
      </c>
      <c r="AJ718" s="22">
        <f t="shared" si="2299"/>
        <v>783.7</v>
      </c>
      <c r="AK718" s="22">
        <f t="shared" si="2300"/>
        <v>187.8</v>
      </c>
      <c r="AL718" s="22">
        <f t="shared" si="2301"/>
        <v>17.7</v>
      </c>
      <c r="AM718" s="22">
        <f t="shared" si="2575"/>
        <v>0</v>
      </c>
      <c r="AN718" s="22">
        <f t="shared" si="2576"/>
        <v>0</v>
      </c>
      <c r="AO718" s="22">
        <f t="shared" si="2577"/>
        <v>0</v>
      </c>
      <c r="AP718" s="22">
        <f t="shared" si="2302"/>
        <v>783.7</v>
      </c>
      <c r="AQ718" s="22">
        <f t="shared" si="2303"/>
        <v>187.8</v>
      </c>
      <c r="AR718" s="22">
        <f t="shared" si="2304"/>
        <v>17.7</v>
      </c>
      <c r="AS718" s="22">
        <f t="shared" si="2578"/>
        <v>0</v>
      </c>
      <c r="AT718" s="22">
        <f t="shared" si="2579"/>
        <v>0</v>
      </c>
      <c r="AU718" s="22">
        <f t="shared" si="2580"/>
        <v>0</v>
      </c>
      <c r="AV718" s="22">
        <f t="shared" si="2305"/>
        <v>783.7</v>
      </c>
      <c r="AW718" s="22">
        <f t="shared" si="2306"/>
        <v>187.8</v>
      </c>
      <c r="AX718" s="22">
        <f t="shared" si="2307"/>
        <v>17.7</v>
      </c>
      <c r="AY718" s="22">
        <f t="shared" si="2581"/>
        <v>0</v>
      </c>
      <c r="AZ718" s="22">
        <f t="shared" si="2582"/>
        <v>0</v>
      </c>
      <c r="BA718" s="22">
        <f t="shared" si="2583"/>
        <v>0</v>
      </c>
      <c r="BB718" s="22">
        <f t="shared" si="2308"/>
        <v>783.7</v>
      </c>
      <c r="BC718" s="22">
        <f t="shared" si="2309"/>
        <v>187.8</v>
      </c>
      <c r="BD718" s="22">
        <f t="shared" si="2310"/>
        <v>17.7</v>
      </c>
      <c r="BE718" s="22">
        <f t="shared" si="2584"/>
        <v>0</v>
      </c>
      <c r="BF718" s="22">
        <f t="shared" si="2585"/>
        <v>0</v>
      </c>
      <c r="BG718" s="22">
        <f t="shared" si="2586"/>
        <v>0</v>
      </c>
      <c r="BH718" s="22">
        <f t="shared" si="2311"/>
        <v>783.7</v>
      </c>
      <c r="BI718" s="22">
        <f t="shared" si="2312"/>
        <v>187.8</v>
      </c>
      <c r="BJ718" s="22">
        <f t="shared" si="2313"/>
        <v>17.7</v>
      </c>
      <c r="BK718" s="22">
        <f t="shared" si="2587"/>
        <v>0</v>
      </c>
      <c r="BL718" s="22">
        <f t="shared" si="2588"/>
        <v>0</v>
      </c>
      <c r="BM718" s="22">
        <f t="shared" si="2589"/>
        <v>0</v>
      </c>
      <c r="BN718" s="22">
        <f t="shared" si="2314"/>
        <v>783.7</v>
      </c>
      <c r="BO718" s="22">
        <f t="shared" si="2315"/>
        <v>187.8</v>
      </c>
      <c r="BP718" s="22">
        <f t="shared" si="2316"/>
        <v>17.7</v>
      </c>
      <c r="BQ718" s="22">
        <f t="shared" si="2590"/>
        <v>0</v>
      </c>
      <c r="BR718" s="22">
        <f t="shared" si="2591"/>
        <v>0</v>
      </c>
      <c r="BS718" s="22">
        <f t="shared" si="2317"/>
        <v>783.7</v>
      </c>
      <c r="BT718" s="22">
        <f t="shared" si="2318"/>
        <v>187.8</v>
      </c>
      <c r="BU718" s="22">
        <f t="shared" si="2319"/>
        <v>17.7</v>
      </c>
      <c r="BV718" s="22">
        <f t="shared" si="2592"/>
        <v>0</v>
      </c>
      <c r="BW718" s="22">
        <f t="shared" si="2593"/>
        <v>0</v>
      </c>
      <c r="BX718" s="22">
        <f t="shared" si="2320"/>
        <v>783.7</v>
      </c>
      <c r="BY718" s="22">
        <f t="shared" si="2321"/>
        <v>187.8</v>
      </c>
      <c r="BZ718" s="22">
        <f t="shared" si="2322"/>
        <v>17.7</v>
      </c>
      <c r="CA718" s="22">
        <f t="shared" si="2594"/>
        <v>0</v>
      </c>
      <c r="CB718" s="22">
        <f t="shared" si="2595"/>
        <v>0</v>
      </c>
      <c r="CC718" s="22">
        <f t="shared" si="2596"/>
        <v>0</v>
      </c>
      <c r="CD718" s="22">
        <f t="shared" si="2462"/>
        <v>783.7</v>
      </c>
      <c r="CE718" s="22">
        <f t="shared" si="2597"/>
        <v>0</v>
      </c>
      <c r="CF718" s="34">
        <f t="shared" si="2323"/>
        <v>783.7</v>
      </c>
      <c r="CG718" s="22">
        <f t="shared" si="2463"/>
        <v>187.8</v>
      </c>
      <c r="CH718" s="22">
        <f t="shared" si="2598"/>
        <v>0</v>
      </c>
      <c r="CI718" s="22">
        <f t="shared" si="2324"/>
        <v>187.8</v>
      </c>
      <c r="CJ718" s="22">
        <f t="shared" si="2464"/>
        <v>17.7</v>
      </c>
      <c r="CK718" s="22">
        <f t="shared" si="2598"/>
        <v>0</v>
      </c>
      <c r="CL718" s="22">
        <f t="shared" si="2325"/>
        <v>17.7</v>
      </c>
      <c r="CM718" s="22">
        <f t="shared" si="2598"/>
        <v>0</v>
      </c>
      <c r="CN718" s="15"/>
      <c r="CO718" s="35"/>
      <c r="CT718" s="5" t="s">
        <v>30</v>
      </c>
    </row>
    <row r="719" spans="1:99" x14ac:dyDescent="0.3">
      <c r="A719" s="32" t="s">
        <v>441</v>
      </c>
      <c r="B719" s="16">
        <v>320</v>
      </c>
      <c r="C719" s="32" t="s">
        <v>134</v>
      </c>
      <c r="D719" s="32" t="s">
        <v>395</v>
      </c>
      <c r="E719" s="33" t="s">
        <v>443</v>
      </c>
      <c r="F719" s="22">
        <v>783.7</v>
      </c>
      <c r="G719" s="22">
        <v>187.8</v>
      </c>
      <c r="H719" s="22">
        <v>17.7</v>
      </c>
      <c r="I719" s="22"/>
      <c r="J719" s="22"/>
      <c r="K719" s="22"/>
      <c r="L719" s="22">
        <f t="shared" si="2287"/>
        <v>783.7</v>
      </c>
      <c r="M719" s="22">
        <f t="shared" si="2288"/>
        <v>187.8</v>
      </c>
      <c r="N719" s="22">
        <f t="shared" si="2289"/>
        <v>17.7</v>
      </c>
      <c r="O719" s="22"/>
      <c r="P719" s="22"/>
      <c r="Q719" s="22"/>
      <c r="R719" s="22">
        <f t="shared" si="2290"/>
        <v>783.7</v>
      </c>
      <c r="S719" s="22">
        <f t="shared" si="2291"/>
        <v>187.8</v>
      </c>
      <c r="T719" s="22">
        <f t="shared" si="2292"/>
        <v>17.7</v>
      </c>
      <c r="U719" s="22"/>
      <c r="V719" s="22"/>
      <c r="W719" s="22"/>
      <c r="X719" s="22">
        <f t="shared" si="2293"/>
        <v>783.7</v>
      </c>
      <c r="Y719" s="22">
        <f t="shared" si="2294"/>
        <v>187.8</v>
      </c>
      <c r="Z719" s="22">
        <f t="shared" si="2295"/>
        <v>17.7</v>
      </c>
      <c r="AA719" s="22"/>
      <c r="AB719" s="22"/>
      <c r="AC719" s="22"/>
      <c r="AD719" s="22">
        <f t="shared" si="2296"/>
        <v>783.7</v>
      </c>
      <c r="AE719" s="22">
        <f t="shared" si="2297"/>
        <v>187.8</v>
      </c>
      <c r="AF719" s="22">
        <f t="shared" si="2298"/>
        <v>17.7</v>
      </c>
      <c r="AG719" s="22"/>
      <c r="AH719" s="22"/>
      <c r="AI719" s="22"/>
      <c r="AJ719" s="22">
        <f t="shared" si="2299"/>
        <v>783.7</v>
      </c>
      <c r="AK719" s="22">
        <f t="shared" si="2300"/>
        <v>187.8</v>
      </c>
      <c r="AL719" s="22">
        <f t="shared" si="2301"/>
        <v>17.7</v>
      </c>
      <c r="AM719" s="22"/>
      <c r="AN719" s="22"/>
      <c r="AO719" s="22"/>
      <c r="AP719" s="22">
        <f t="shared" si="2302"/>
        <v>783.7</v>
      </c>
      <c r="AQ719" s="22">
        <f t="shared" si="2303"/>
        <v>187.8</v>
      </c>
      <c r="AR719" s="22">
        <f t="shared" si="2304"/>
        <v>17.7</v>
      </c>
      <c r="AS719" s="22"/>
      <c r="AT719" s="22"/>
      <c r="AU719" s="22"/>
      <c r="AV719" s="22">
        <f t="shared" si="2305"/>
        <v>783.7</v>
      </c>
      <c r="AW719" s="22">
        <f t="shared" si="2306"/>
        <v>187.8</v>
      </c>
      <c r="AX719" s="22">
        <f t="shared" si="2307"/>
        <v>17.7</v>
      </c>
      <c r="AY719" s="22"/>
      <c r="AZ719" s="22"/>
      <c r="BA719" s="22"/>
      <c r="BB719" s="22">
        <f t="shared" si="2308"/>
        <v>783.7</v>
      </c>
      <c r="BC719" s="22">
        <f t="shared" si="2309"/>
        <v>187.8</v>
      </c>
      <c r="BD719" s="22">
        <f t="shared" si="2310"/>
        <v>17.7</v>
      </c>
      <c r="BE719" s="22"/>
      <c r="BF719" s="22"/>
      <c r="BG719" s="22"/>
      <c r="BH719" s="22">
        <f t="shared" si="2311"/>
        <v>783.7</v>
      </c>
      <c r="BI719" s="22">
        <f t="shared" si="2312"/>
        <v>187.8</v>
      </c>
      <c r="BJ719" s="22">
        <f t="shared" si="2313"/>
        <v>17.7</v>
      </c>
      <c r="BK719" s="22"/>
      <c r="BL719" s="22"/>
      <c r="BM719" s="22"/>
      <c r="BN719" s="22">
        <f t="shared" si="2314"/>
        <v>783.7</v>
      </c>
      <c r="BO719" s="22">
        <f t="shared" si="2315"/>
        <v>187.8</v>
      </c>
      <c r="BP719" s="22">
        <f t="shared" si="2316"/>
        <v>17.7</v>
      </c>
      <c r="BQ719" s="22"/>
      <c r="BR719" s="22"/>
      <c r="BS719" s="22">
        <f t="shared" si="2317"/>
        <v>783.7</v>
      </c>
      <c r="BT719" s="22">
        <f t="shared" si="2318"/>
        <v>187.8</v>
      </c>
      <c r="BU719" s="22">
        <f t="shared" si="2319"/>
        <v>17.7</v>
      </c>
      <c r="BV719" s="22"/>
      <c r="BW719" s="22"/>
      <c r="BX719" s="22">
        <f t="shared" si="2320"/>
        <v>783.7</v>
      </c>
      <c r="BY719" s="22">
        <f t="shared" si="2321"/>
        <v>187.8</v>
      </c>
      <c r="BZ719" s="22">
        <f t="shared" si="2322"/>
        <v>17.7</v>
      </c>
      <c r="CA719" s="22"/>
      <c r="CB719" s="22"/>
      <c r="CC719" s="22"/>
      <c r="CD719" s="22">
        <f t="shared" si="2462"/>
        <v>783.7</v>
      </c>
      <c r="CE719" s="22"/>
      <c r="CF719" s="34">
        <f t="shared" si="2323"/>
        <v>783.7</v>
      </c>
      <c r="CG719" s="22">
        <f t="shared" si="2463"/>
        <v>187.8</v>
      </c>
      <c r="CH719" s="22"/>
      <c r="CI719" s="22">
        <f t="shared" si="2324"/>
        <v>187.8</v>
      </c>
      <c r="CJ719" s="22">
        <f t="shared" si="2464"/>
        <v>17.7</v>
      </c>
      <c r="CK719" s="22"/>
      <c r="CL719" s="22">
        <f t="shared" si="2325"/>
        <v>17.7</v>
      </c>
      <c r="CM719" s="22"/>
      <c r="CN719" s="15"/>
      <c r="CO719" s="35"/>
    </row>
    <row r="720" spans="1:99" ht="46.8" x14ac:dyDescent="0.3">
      <c r="A720" s="32" t="s">
        <v>441</v>
      </c>
      <c r="B720" s="16">
        <v>600</v>
      </c>
      <c r="C720" s="32"/>
      <c r="D720" s="32"/>
      <c r="E720" s="33" t="s">
        <v>45</v>
      </c>
      <c r="F720" s="22">
        <f t="shared" ref="F720:K720" si="2599">F721+F725</f>
        <v>5566190.7999999998</v>
      </c>
      <c r="G720" s="22">
        <f t="shared" si="2599"/>
        <v>5587039.2999999998</v>
      </c>
      <c r="H720" s="22">
        <f t="shared" si="2599"/>
        <v>5562682.7999999998</v>
      </c>
      <c r="I720" s="22">
        <f t="shared" si="2599"/>
        <v>0</v>
      </c>
      <c r="J720" s="22">
        <f t="shared" si="2599"/>
        <v>0</v>
      </c>
      <c r="K720" s="22">
        <f t="shared" si="2599"/>
        <v>0</v>
      </c>
      <c r="L720" s="22">
        <f t="shared" ref="L720:L783" si="2600">F720+I720</f>
        <v>5566190.7999999998</v>
      </c>
      <c r="M720" s="22">
        <f t="shared" ref="M720:M783" si="2601">G720+J720</f>
        <v>5587039.2999999998</v>
      </c>
      <c r="N720" s="22">
        <f t="shared" ref="N720:N783" si="2602">H720+K720</f>
        <v>5562682.7999999998</v>
      </c>
      <c r="O720" s="22">
        <f>O721+O725</f>
        <v>0</v>
      </c>
      <c r="P720" s="22">
        <f>P721+P725</f>
        <v>0</v>
      </c>
      <c r="Q720" s="22">
        <f>Q721+Q725</f>
        <v>0</v>
      </c>
      <c r="R720" s="22">
        <f t="shared" ref="R720:R783" si="2603">L720+O720</f>
        <v>5566190.7999999998</v>
      </c>
      <c r="S720" s="22">
        <f t="shared" ref="S720:S783" si="2604">M720+P720</f>
        <v>5587039.2999999998</v>
      </c>
      <c r="T720" s="22">
        <f t="shared" ref="T720:T783" si="2605">N720+Q720</f>
        <v>5562682.7999999998</v>
      </c>
      <c r="U720" s="22">
        <f>U721+U725</f>
        <v>0</v>
      </c>
      <c r="V720" s="22">
        <f>V721+V725</f>
        <v>0</v>
      </c>
      <c r="W720" s="22">
        <f>W721+W725</f>
        <v>0</v>
      </c>
      <c r="X720" s="22">
        <f t="shared" ref="X720:X783" si="2606">R720+U720</f>
        <v>5566190.7999999998</v>
      </c>
      <c r="Y720" s="22">
        <f t="shared" ref="Y720:Y783" si="2607">S720+V720</f>
        <v>5587039.2999999998</v>
      </c>
      <c r="Z720" s="22">
        <f t="shared" ref="Z720:Z783" si="2608">T720+W720</f>
        <v>5562682.7999999998</v>
      </c>
      <c r="AA720" s="22">
        <f>AA721+AA725</f>
        <v>0</v>
      </c>
      <c r="AB720" s="22">
        <f>AB721+AB725</f>
        <v>0</v>
      </c>
      <c r="AC720" s="22">
        <f>AC721+AC725</f>
        <v>0</v>
      </c>
      <c r="AD720" s="22">
        <f t="shared" ref="AD720:AD783" si="2609">X720+AA720</f>
        <v>5566190.7999999998</v>
      </c>
      <c r="AE720" s="22">
        <f t="shared" ref="AE720:AE783" si="2610">Y720+AB720</f>
        <v>5587039.2999999998</v>
      </c>
      <c r="AF720" s="22">
        <f t="shared" ref="AF720:AF783" si="2611">Z720+AC720</f>
        <v>5562682.7999999998</v>
      </c>
      <c r="AG720" s="22">
        <f>AG721+AG725</f>
        <v>0</v>
      </c>
      <c r="AH720" s="22">
        <f>AH721+AH725</f>
        <v>0</v>
      </c>
      <c r="AI720" s="22">
        <f>AI721+AI725</f>
        <v>0</v>
      </c>
      <c r="AJ720" s="22">
        <f t="shared" ref="AJ720:AJ783" si="2612">AD720+AG720</f>
        <v>5566190.7999999998</v>
      </c>
      <c r="AK720" s="22">
        <f t="shared" ref="AK720:AK783" si="2613">AE720+AH720</f>
        <v>5587039.2999999998</v>
      </c>
      <c r="AL720" s="22">
        <f t="shared" ref="AL720:AL783" si="2614">AF720+AI720</f>
        <v>5562682.7999999998</v>
      </c>
      <c r="AM720" s="22">
        <f>AM721+AM725</f>
        <v>0</v>
      </c>
      <c r="AN720" s="22">
        <f>AN721+AN725</f>
        <v>0</v>
      </c>
      <c r="AO720" s="22">
        <f>AO721+AO725</f>
        <v>0</v>
      </c>
      <c r="AP720" s="22">
        <f t="shared" ref="AP720:AP783" si="2615">AJ720+AM720</f>
        <v>5566190.7999999998</v>
      </c>
      <c r="AQ720" s="22">
        <f t="shared" ref="AQ720:AQ783" si="2616">AK720+AN720</f>
        <v>5587039.2999999998</v>
      </c>
      <c r="AR720" s="22">
        <f t="shared" ref="AR720:AR783" si="2617">AL720+AO720</f>
        <v>5562682.7999999998</v>
      </c>
      <c r="AS720" s="22">
        <f>AS721+AS725</f>
        <v>0</v>
      </c>
      <c r="AT720" s="22">
        <f>AT721+AT725</f>
        <v>0</v>
      </c>
      <c r="AU720" s="22">
        <f>AU721+AU725</f>
        <v>0</v>
      </c>
      <c r="AV720" s="22">
        <f t="shared" ref="AV720:AV783" si="2618">AP720+AS720</f>
        <v>5566190.7999999998</v>
      </c>
      <c r="AW720" s="22">
        <f t="shared" ref="AW720:AW783" si="2619">AQ720+AT720</f>
        <v>5587039.2999999998</v>
      </c>
      <c r="AX720" s="22">
        <f t="shared" ref="AX720:AX783" si="2620">AR720+AU720</f>
        <v>5562682.7999999998</v>
      </c>
      <c r="AY720" s="22">
        <f>AY721+AY725</f>
        <v>0</v>
      </c>
      <c r="AZ720" s="22">
        <f>AZ721+AZ725</f>
        <v>0</v>
      </c>
      <c r="BA720" s="22">
        <f>BA721+BA725</f>
        <v>0</v>
      </c>
      <c r="BB720" s="22">
        <f t="shared" ref="BB720:BB783" si="2621">AV720+AY720</f>
        <v>5566190.7999999998</v>
      </c>
      <c r="BC720" s="22">
        <f t="shared" ref="BC720:BC783" si="2622">AW720+AZ720</f>
        <v>5587039.2999999998</v>
      </c>
      <c r="BD720" s="22">
        <f t="shared" ref="BD720:BD783" si="2623">AX720+BA720</f>
        <v>5562682.7999999998</v>
      </c>
      <c r="BE720" s="22">
        <f>BE721+BE725</f>
        <v>0</v>
      </c>
      <c r="BF720" s="22">
        <f>BF721+BF725</f>
        <v>0</v>
      </c>
      <c r="BG720" s="22">
        <f>BG721+BG725</f>
        <v>0</v>
      </c>
      <c r="BH720" s="22">
        <f t="shared" ref="BH720:BH783" si="2624">BB720+BE720</f>
        <v>5566190.7999999998</v>
      </c>
      <c r="BI720" s="22">
        <f t="shared" ref="BI720:BI783" si="2625">BC720+BF720</f>
        <v>5587039.2999999998</v>
      </c>
      <c r="BJ720" s="22">
        <f t="shared" ref="BJ720:BJ783" si="2626">BD720+BG720</f>
        <v>5562682.7999999998</v>
      </c>
      <c r="BK720" s="22">
        <f>BK721+BK725</f>
        <v>0</v>
      </c>
      <c r="BL720" s="22">
        <f>BL721+BL725</f>
        <v>0</v>
      </c>
      <c r="BM720" s="22">
        <f>BM721+BM725</f>
        <v>0</v>
      </c>
      <c r="BN720" s="22">
        <f t="shared" ref="BN720:BN783" si="2627">BH720+BK720</f>
        <v>5566190.7999999998</v>
      </c>
      <c r="BO720" s="22">
        <f t="shared" ref="BO720:BO783" si="2628">BI720+BL720</f>
        <v>5587039.2999999998</v>
      </c>
      <c r="BP720" s="22">
        <f t="shared" ref="BP720:BP783" si="2629">BJ720+BM720</f>
        <v>5562682.7999999998</v>
      </c>
      <c r="BQ720" s="22">
        <f>BQ721+BQ725</f>
        <v>0</v>
      </c>
      <c r="BR720" s="22">
        <f>BR721+BR725</f>
        <v>0</v>
      </c>
      <c r="BS720" s="22">
        <f t="shared" ref="BS720:BS783" si="2630">BQ720+BN720</f>
        <v>5566190.7999999998</v>
      </c>
      <c r="BT720" s="22">
        <f t="shared" ref="BT720:BT783" si="2631">BR720+BO720</f>
        <v>5587039.2999999998</v>
      </c>
      <c r="BU720" s="22">
        <f t="shared" ref="BU720:BU783" si="2632">BP720</f>
        <v>5562682.7999999998</v>
      </c>
      <c r="BV720" s="22">
        <f>BV721+BV725</f>
        <v>0</v>
      </c>
      <c r="BW720" s="22">
        <f>BW721+BW725</f>
        <v>0</v>
      </c>
      <c r="BX720" s="22">
        <f t="shared" ref="BX720:BX783" si="2633">BS720</f>
        <v>5566190.7999999998</v>
      </c>
      <c r="BY720" s="22">
        <f t="shared" ref="BY720:BY783" si="2634">BT720+BV720</f>
        <v>5587039.2999999998</v>
      </c>
      <c r="BZ720" s="22">
        <f t="shared" ref="BZ720:BZ783" si="2635">BU720+BW720</f>
        <v>5562682.7999999998</v>
      </c>
      <c r="CA720" s="22">
        <f>CA721+CA725</f>
        <v>0</v>
      </c>
      <c r="CB720" s="22">
        <f>CB721+CB725</f>
        <v>0</v>
      </c>
      <c r="CC720" s="22">
        <f>CC721+CC725</f>
        <v>0</v>
      </c>
      <c r="CD720" s="22">
        <f t="shared" si="2462"/>
        <v>5566190.7999999998</v>
      </c>
      <c r="CE720" s="22">
        <f>CE721+CE725</f>
        <v>0</v>
      </c>
      <c r="CF720" s="34">
        <f t="shared" ref="CF720:CF783" si="2636">CD720+CE720</f>
        <v>5566190.7999999998</v>
      </c>
      <c r="CG720" s="22">
        <f t="shared" si="2463"/>
        <v>5587039.2999999998</v>
      </c>
      <c r="CH720" s="22">
        <f>CH721+CH725</f>
        <v>0</v>
      </c>
      <c r="CI720" s="22">
        <f t="shared" ref="CI720:CI783" si="2637">CG720+CH720</f>
        <v>5587039.2999999998</v>
      </c>
      <c r="CJ720" s="22">
        <f t="shared" si="2464"/>
        <v>5562682.7999999998</v>
      </c>
      <c r="CK720" s="22">
        <f>CK721+CK725</f>
        <v>0</v>
      </c>
      <c r="CL720" s="22">
        <f t="shared" ref="CL720:CL783" si="2638">CJ720+CK720</f>
        <v>5562682.7999999998</v>
      </c>
      <c r="CM720" s="22">
        <f>CM721+CM725</f>
        <v>0</v>
      </c>
      <c r="CN720" s="15"/>
      <c r="CO720" s="35"/>
      <c r="CS720" s="5" t="s">
        <v>29</v>
      </c>
    </row>
    <row r="721" spans="1:99" x14ac:dyDescent="0.3">
      <c r="A721" s="32" t="s">
        <v>441</v>
      </c>
      <c r="B721" s="16">
        <v>610</v>
      </c>
      <c r="C721" s="32"/>
      <c r="D721" s="32"/>
      <c r="E721" s="33" t="s">
        <v>104</v>
      </c>
      <c r="F721" s="22">
        <f t="shared" ref="F721:K721" si="2639">F722+F724+F723</f>
        <v>37020.5</v>
      </c>
      <c r="G721" s="22">
        <f t="shared" si="2639"/>
        <v>34714</v>
      </c>
      <c r="H721" s="22">
        <f t="shared" si="2639"/>
        <v>33751.1</v>
      </c>
      <c r="I721" s="22">
        <f t="shared" si="2639"/>
        <v>0</v>
      </c>
      <c r="J721" s="22">
        <f t="shared" si="2639"/>
        <v>0</v>
      </c>
      <c r="K721" s="22">
        <f t="shared" si="2639"/>
        <v>0</v>
      </c>
      <c r="L721" s="22">
        <f t="shared" si="2600"/>
        <v>37020.5</v>
      </c>
      <c r="M721" s="22">
        <f t="shared" si="2601"/>
        <v>34714</v>
      </c>
      <c r="N721" s="22">
        <f t="shared" si="2602"/>
        <v>33751.1</v>
      </c>
      <c r="O721" s="22">
        <f>O722+O724+O723</f>
        <v>0</v>
      </c>
      <c r="P721" s="22">
        <f>P722+P724+P723</f>
        <v>0</v>
      </c>
      <c r="Q721" s="22">
        <f>Q722+Q724+Q723</f>
        <v>0</v>
      </c>
      <c r="R721" s="22">
        <f t="shared" si="2603"/>
        <v>37020.5</v>
      </c>
      <c r="S721" s="22">
        <f t="shared" si="2604"/>
        <v>34714</v>
      </c>
      <c r="T721" s="22">
        <f t="shared" si="2605"/>
        <v>33751.1</v>
      </c>
      <c r="U721" s="22">
        <f>U722+U724+U723</f>
        <v>0</v>
      </c>
      <c r="V721" s="22">
        <f>V722+V724+V723</f>
        <v>0</v>
      </c>
      <c r="W721" s="22">
        <f>W722+W724+W723</f>
        <v>0</v>
      </c>
      <c r="X721" s="22">
        <f t="shared" si="2606"/>
        <v>37020.5</v>
      </c>
      <c r="Y721" s="22">
        <f t="shared" si="2607"/>
        <v>34714</v>
      </c>
      <c r="Z721" s="22">
        <f t="shared" si="2608"/>
        <v>33751.1</v>
      </c>
      <c r="AA721" s="22">
        <f>AA722+AA724+AA723</f>
        <v>0</v>
      </c>
      <c r="AB721" s="22">
        <f>AB722+AB724+AB723</f>
        <v>0</v>
      </c>
      <c r="AC721" s="22">
        <f>AC722+AC724+AC723</f>
        <v>0</v>
      </c>
      <c r="AD721" s="22">
        <f t="shared" si="2609"/>
        <v>37020.5</v>
      </c>
      <c r="AE721" s="22">
        <f t="shared" si="2610"/>
        <v>34714</v>
      </c>
      <c r="AF721" s="22">
        <f t="shared" si="2611"/>
        <v>33751.1</v>
      </c>
      <c r="AG721" s="22">
        <f>AG722+AG724+AG723</f>
        <v>0</v>
      </c>
      <c r="AH721" s="22">
        <f>AH722+AH724+AH723</f>
        <v>0</v>
      </c>
      <c r="AI721" s="22">
        <f>AI722+AI724+AI723</f>
        <v>0</v>
      </c>
      <c r="AJ721" s="22">
        <f t="shared" si="2612"/>
        <v>37020.5</v>
      </c>
      <c r="AK721" s="22">
        <f t="shared" si="2613"/>
        <v>34714</v>
      </c>
      <c r="AL721" s="22">
        <f t="shared" si="2614"/>
        <v>33751.1</v>
      </c>
      <c r="AM721" s="22">
        <f>AM722+AM724+AM723</f>
        <v>0</v>
      </c>
      <c r="AN721" s="22">
        <f>AN722+AN724+AN723</f>
        <v>0</v>
      </c>
      <c r="AO721" s="22">
        <f>AO722+AO724+AO723</f>
        <v>0</v>
      </c>
      <c r="AP721" s="22">
        <f t="shared" si="2615"/>
        <v>37020.5</v>
      </c>
      <c r="AQ721" s="22">
        <f t="shared" si="2616"/>
        <v>34714</v>
      </c>
      <c r="AR721" s="22">
        <f t="shared" si="2617"/>
        <v>33751.1</v>
      </c>
      <c r="AS721" s="22">
        <f>AS722+AS724+AS723</f>
        <v>0</v>
      </c>
      <c r="AT721" s="22">
        <f>AT722+AT724+AT723</f>
        <v>0</v>
      </c>
      <c r="AU721" s="22">
        <f>AU722+AU724+AU723</f>
        <v>0</v>
      </c>
      <c r="AV721" s="22">
        <f t="shared" si="2618"/>
        <v>37020.5</v>
      </c>
      <c r="AW721" s="22">
        <f t="shared" si="2619"/>
        <v>34714</v>
      </c>
      <c r="AX721" s="22">
        <f t="shared" si="2620"/>
        <v>33751.1</v>
      </c>
      <c r="AY721" s="22">
        <f>AY722+AY724+AY723</f>
        <v>0</v>
      </c>
      <c r="AZ721" s="22">
        <f>AZ722+AZ724+AZ723</f>
        <v>0</v>
      </c>
      <c r="BA721" s="22">
        <f>BA722+BA724+BA723</f>
        <v>0</v>
      </c>
      <c r="BB721" s="22">
        <f t="shared" si="2621"/>
        <v>37020.5</v>
      </c>
      <c r="BC721" s="22">
        <f t="shared" si="2622"/>
        <v>34714</v>
      </c>
      <c r="BD721" s="22">
        <f t="shared" si="2623"/>
        <v>33751.1</v>
      </c>
      <c r="BE721" s="22">
        <f>BE722+BE724+BE723</f>
        <v>0</v>
      </c>
      <c r="BF721" s="22">
        <f>BF722+BF724+BF723</f>
        <v>0</v>
      </c>
      <c r="BG721" s="22">
        <f>BG722+BG724+BG723</f>
        <v>0</v>
      </c>
      <c r="BH721" s="22">
        <f t="shared" si="2624"/>
        <v>37020.5</v>
      </c>
      <c r="BI721" s="22">
        <f t="shared" si="2625"/>
        <v>34714</v>
      </c>
      <c r="BJ721" s="22">
        <f t="shared" si="2626"/>
        <v>33751.1</v>
      </c>
      <c r="BK721" s="22">
        <f>BK722+BK724+BK723</f>
        <v>0</v>
      </c>
      <c r="BL721" s="22">
        <f>BL722+BL724+BL723</f>
        <v>0</v>
      </c>
      <c r="BM721" s="22">
        <f>BM722+BM724+BM723</f>
        <v>0</v>
      </c>
      <c r="BN721" s="22">
        <f t="shared" si="2627"/>
        <v>37020.5</v>
      </c>
      <c r="BO721" s="22">
        <f t="shared" si="2628"/>
        <v>34714</v>
      </c>
      <c r="BP721" s="22">
        <f t="shared" si="2629"/>
        <v>33751.1</v>
      </c>
      <c r="BQ721" s="22">
        <f>BQ722+BQ724+BQ723</f>
        <v>0</v>
      </c>
      <c r="BR721" s="22">
        <f>BR722+BR724+BR723</f>
        <v>0</v>
      </c>
      <c r="BS721" s="22">
        <f t="shared" si="2630"/>
        <v>37020.5</v>
      </c>
      <c r="BT721" s="22">
        <f t="shared" si="2631"/>
        <v>34714</v>
      </c>
      <c r="BU721" s="22">
        <f t="shared" si="2632"/>
        <v>33751.1</v>
      </c>
      <c r="BV721" s="22">
        <f>BV722+BV724+BV723</f>
        <v>0</v>
      </c>
      <c r="BW721" s="22">
        <f>BW722+BW724+BW723</f>
        <v>0</v>
      </c>
      <c r="BX721" s="22">
        <f t="shared" si="2633"/>
        <v>37020.5</v>
      </c>
      <c r="BY721" s="22">
        <f t="shared" si="2634"/>
        <v>34714</v>
      </c>
      <c r="BZ721" s="22">
        <f t="shared" si="2635"/>
        <v>33751.1</v>
      </c>
      <c r="CA721" s="22">
        <f>CA722+CA724+CA723</f>
        <v>0</v>
      </c>
      <c r="CB721" s="22">
        <f>CB722+CB724+CB723</f>
        <v>0</v>
      </c>
      <c r="CC721" s="22">
        <f>CC722+CC724+CC723</f>
        <v>0</v>
      </c>
      <c r="CD721" s="22">
        <f t="shared" si="2462"/>
        <v>37020.5</v>
      </c>
      <c r="CE721" s="22">
        <f>CE722+CE724+CE723</f>
        <v>0</v>
      </c>
      <c r="CF721" s="34">
        <f t="shared" si="2636"/>
        <v>37020.5</v>
      </c>
      <c r="CG721" s="22">
        <f t="shared" si="2463"/>
        <v>34714</v>
      </c>
      <c r="CH721" s="22">
        <f>CH722+CH724+CH723</f>
        <v>0</v>
      </c>
      <c r="CI721" s="22">
        <f t="shared" si="2637"/>
        <v>34714</v>
      </c>
      <c r="CJ721" s="22">
        <f t="shared" si="2464"/>
        <v>33751.1</v>
      </c>
      <c r="CK721" s="22">
        <f>CK722+CK724+CK723</f>
        <v>0</v>
      </c>
      <c r="CL721" s="22">
        <f t="shared" si="2638"/>
        <v>33751.1</v>
      </c>
      <c r="CM721" s="22">
        <f>CM722+CM724+CM723</f>
        <v>0</v>
      </c>
      <c r="CN721" s="15"/>
      <c r="CO721" s="35"/>
      <c r="CT721" s="5" t="s">
        <v>30</v>
      </c>
    </row>
    <row r="722" spans="1:99" x14ac:dyDescent="0.3">
      <c r="A722" s="32" t="s">
        <v>441</v>
      </c>
      <c r="B722" s="16">
        <v>610</v>
      </c>
      <c r="C722" s="32" t="s">
        <v>47</v>
      </c>
      <c r="D722" s="32" t="s">
        <v>42</v>
      </c>
      <c r="E722" s="33" t="s">
        <v>436</v>
      </c>
      <c r="F722" s="22">
        <v>36694.300000000003</v>
      </c>
      <c r="G722" s="22">
        <v>34409.1</v>
      </c>
      <c r="H722" s="22">
        <v>33433.1</v>
      </c>
      <c r="I722" s="22"/>
      <c r="J722" s="22"/>
      <c r="K722" s="22"/>
      <c r="L722" s="22">
        <f t="shared" si="2600"/>
        <v>36694.300000000003</v>
      </c>
      <c r="M722" s="22">
        <f t="shared" si="2601"/>
        <v>34409.1</v>
      </c>
      <c r="N722" s="22">
        <f t="shared" si="2602"/>
        <v>33433.1</v>
      </c>
      <c r="O722" s="22"/>
      <c r="P722" s="22"/>
      <c r="Q722" s="22"/>
      <c r="R722" s="22">
        <f t="shared" si="2603"/>
        <v>36694.300000000003</v>
      </c>
      <c r="S722" s="22">
        <f t="shared" si="2604"/>
        <v>34409.1</v>
      </c>
      <c r="T722" s="22">
        <f t="shared" si="2605"/>
        <v>33433.1</v>
      </c>
      <c r="U722" s="22"/>
      <c r="V722" s="22"/>
      <c r="W722" s="22"/>
      <c r="X722" s="22">
        <f t="shared" si="2606"/>
        <v>36694.300000000003</v>
      </c>
      <c r="Y722" s="22">
        <f t="shared" si="2607"/>
        <v>34409.1</v>
      </c>
      <c r="Z722" s="22">
        <f t="shared" si="2608"/>
        <v>33433.1</v>
      </c>
      <c r="AA722" s="22"/>
      <c r="AB722" s="22"/>
      <c r="AC722" s="22"/>
      <c r="AD722" s="22">
        <f t="shared" si="2609"/>
        <v>36694.300000000003</v>
      </c>
      <c r="AE722" s="22">
        <f t="shared" si="2610"/>
        <v>34409.1</v>
      </c>
      <c r="AF722" s="22">
        <f t="shared" si="2611"/>
        <v>33433.1</v>
      </c>
      <c r="AG722" s="22"/>
      <c r="AH722" s="22"/>
      <c r="AI722" s="22"/>
      <c r="AJ722" s="22">
        <f t="shared" si="2612"/>
        <v>36694.300000000003</v>
      </c>
      <c r="AK722" s="22">
        <f t="shared" si="2613"/>
        <v>34409.1</v>
      </c>
      <c r="AL722" s="22">
        <f t="shared" si="2614"/>
        <v>33433.1</v>
      </c>
      <c r="AM722" s="22"/>
      <c r="AN722" s="22"/>
      <c r="AO722" s="22"/>
      <c r="AP722" s="22">
        <f t="shared" si="2615"/>
        <v>36694.300000000003</v>
      </c>
      <c r="AQ722" s="22">
        <f t="shared" si="2616"/>
        <v>34409.1</v>
      </c>
      <c r="AR722" s="22">
        <f t="shared" si="2617"/>
        <v>33433.1</v>
      </c>
      <c r="AS722" s="22"/>
      <c r="AT722" s="22"/>
      <c r="AU722" s="22"/>
      <c r="AV722" s="22">
        <f t="shared" si="2618"/>
        <v>36694.300000000003</v>
      </c>
      <c r="AW722" s="22">
        <f t="shared" si="2619"/>
        <v>34409.1</v>
      </c>
      <c r="AX722" s="22">
        <f t="shared" si="2620"/>
        <v>33433.1</v>
      </c>
      <c r="AY722" s="22"/>
      <c r="AZ722" s="22"/>
      <c r="BA722" s="22"/>
      <c r="BB722" s="22">
        <f t="shared" si="2621"/>
        <v>36694.300000000003</v>
      </c>
      <c r="BC722" s="22">
        <f t="shared" si="2622"/>
        <v>34409.1</v>
      </c>
      <c r="BD722" s="22">
        <f t="shared" si="2623"/>
        <v>33433.1</v>
      </c>
      <c r="BE722" s="22"/>
      <c r="BF722" s="22"/>
      <c r="BG722" s="22"/>
      <c r="BH722" s="22">
        <f t="shared" si="2624"/>
        <v>36694.300000000003</v>
      </c>
      <c r="BI722" s="22">
        <f t="shared" si="2625"/>
        <v>34409.1</v>
      </c>
      <c r="BJ722" s="22">
        <f t="shared" si="2626"/>
        <v>33433.1</v>
      </c>
      <c r="BK722" s="22"/>
      <c r="BL722" s="22"/>
      <c r="BM722" s="22"/>
      <c r="BN722" s="22">
        <f t="shared" si="2627"/>
        <v>36694.300000000003</v>
      </c>
      <c r="BO722" s="22">
        <f t="shared" si="2628"/>
        <v>34409.1</v>
      </c>
      <c r="BP722" s="22">
        <f t="shared" si="2629"/>
        <v>33433.1</v>
      </c>
      <c r="BQ722" s="22"/>
      <c r="BR722" s="22"/>
      <c r="BS722" s="22">
        <f t="shared" si="2630"/>
        <v>36694.300000000003</v>
      </c>
      <c r="BT722" s="22">
        <f t="shared" si="2631"/>
        <v>34409.1</v>
      </c>
      <c r="BU722" s="22">
        <f t="shared" si="2632"/>
        <v>33433.1</v>
      </c>
      <c r="BV722" s="22"/>
      <c r="BW722" s="22"/>
      <c r="BX722" s="22">
        <f t="shared" si="2633"/>
        <v>36694.300000000003</v>
      </c>
      <c r="BY722" s="22">
        <f t="shared" si="2634"/>
        <v>34409.1</v>
      </c>
      <c r="BZ722" s="22">
        <f t="shared" si="2635"/>
        <v>33433.1</v>
      </c>
      <c r="CA722" s="22"/>
      <c r="CB722" s="22"/>
      <c r="CC722" s="22"/>
      <c r="CD722" s="22">
        <f t="shared" si="2462"/>
        <v>36694.300000000003</v>
      </c>
      <c r="CE722" s="22"/>
      <c r="CF722" s="34">
        <f t="shared" si="2636"/>
        <v>36694.300000000003</v>
      </c>
      <c r="CG722" s="22">
        <f t="shared" si="2463"/>
        <v>34409.1</v>
      </c>
      <c r="CH722" s="22"/>
      <c r="CI722" s="22">
        <f t="shared" si="2637"/>
        <v>34409.1</v>
      </c>
      <c r="CJ722" s="22">
        <f t="shared" si="2464"/>
        <v>33433.1</v>
      </c>
      <c r="CK722" s="22"/>
      <c r="CL722" s="22">
        <f t="shared" si="2638"/>
        <v>33433.1</v>
      </c>
      <c r="CM722" s="22"/>
      <c r="CN722" s="15"/>
      <c r="CO722" s="35"/>
    </row>
    <row r="723" spans="1:99" x14ac:dyDescent="0.3">
      <c r="A723" s="32" t="s">
        <v>441</v>
      </c>
      <c r="B723" s="16">
        <v>610</v>
      </c>
      <c r="C723" s="32" t="s">
        <v>134</v>
      </c>
      <c r="D723" s="32" t="s">
        <v>67</v>
      </c>
      <c r="E723" s="33" t="s">
        <v>236</v>
      </c>
      <c r="F723" s="22">
        <v>50</v>
      </c>
      <c r="G723" s="22">
        <v>50</v>
      </c>
      <c r="H723" s="22">
        <v>50</v>
      </c>
      <c r="I723" s="22"/>
      <c r="J723" s="22"/>
      <c r="K723" s="22"/>
      <c r="L723" s="22">
        <f t="shared" si="2600"/>
        <v>50</v>
      </c>
      <c r="M723" s="22">
        <f t="shared" si="2601"/>
        <v>50</v>
      </c>
      <c r="N723" s="22">
        <f t="shared" si="2602"/>
        <v>50</v>
      </c>
      <c r="O723" s="22"/>
      <c r="P723" s="22"/>
      <c r="Q723" s="22"/>
      <c r="R723" s="22">
        <f t="shared" si="2603"/>
        <v>50</v>
      </c>
      <c r="S723" s="22">
        <f t="shared" si="2604"/>
        <v>50</v>
      </c>
      <c r="T723" s="22">
        <f t="shared" si="2605"/>
        <v>50</v>
      </c>
      <c r="U723" s="22"/>
      <c r="V723" s="22"/>
      <c r="W723" s="22"/>
      <c r="X723" s="22">
        <f t="shared" si="2606"/>
        <v>50</v>
      </c>
      <c r="Y723" s="22">
        <f t="shared" si="2607"/>
        <v>50</v>
      </c>
      <c r="Z723" s="22">
        <f t="shared" si="2608"/>
        <v>50</v>
      </c>
      <c r="AA723" s="22"/>
      <c r="AB723" s="22"/>
      <c r="AC723" s="22"/>
      <c r="AD723" s="22">
        <f t="shared" si="2609"/>
        <v>50</v>
      </c>
      <c r="AE723" s="22">
        <f t="shared" si="2610"/>
        <v>50</v>
      </c>
      <c r="AF723" s="22">
        <f t="shared" si="2611"/>
        <v>50</v>
      </c>
      <c r="AG723" s="22"/>
      <c r="AH723" s="22"/>
      <c r="AI723" s="22"/>
      <c r="AJ723" s="22">
        <f t="shared" si="2612"/>
        <v>50</v>
      </c>
      <c r="AK723" s="22">
        <f t="shared" si="2613"/>
        <v>50</v>
      </c>
      <c r="AL723" s="22">
        <f t="shared" si="2614"/>
        <v>50</v>
      </c>
      <c r="AM723" s="22"/>
      <c r="AN723" s="22"/>
      <c r="AO723" s="22"/>
      <c r="AP723" s="22">
        <f t="shared" si="2615"/>
        <v>50</v>
      </c>
      <c r="AQ723" s="22">
        <f t="shared" si="2616"/>
        <v>50</v>
      </c>
      <c r="AR723" s="22">
        <f t="shared" si="2617"/>
        <v>50</v>
      </c>
      <c r="AS723" s="22"/>
      <c r="AT723" s="22"/>
      <c r="AU723" s="22"/>
      <c r="AV723" s="22">
        <f t="shared" si="2618"/>
        <v>50</v>
      </c>
      <c r="AW723" s="22">
        <f t="shared" si="2619"/>
        <v>50</v>
      </c>
      <c r="AX723" s="22">
        <f t="shared" si="2620"/>
        <v>50</v>
      </c>
      <c r="AY723" s="22"/>
      <c r="AZ723" s="22"/>
      <c r="BA723" s="22"/>
      <c r="BB723" s="22">
        <f t="shared" si="2621"/>
        <v>50</v>
      </c>
      <c r="BC723" s="22">
        <f t="shared" si="2622"/>
        <v>50</v>
      </c>
      <c r="BD723" s="22">
        <f t="shared" si="2623"/>
        <v>50</v>
      </c>
      <c r="BE723" s="22"/>
      <c r="BF723" s="22"/>
      <c r="BG723" s="22"/>
      <c r="BH723" s="22">
        <f t="shared" si="2624"/>
        <v>50</v>
      </c>
      <c r="BI723" s="22">
        <f t="shared" si="2625"/>
        <v>50</v>
      </c>
      <c r="BJ723" s="22">
        <f t="shared" si="2626"/>
        <v>50</v>
      </c>
      <c r="BK723" s="22"/>
      <c r="BL723" s="22"/>
      <c r="BM723" s="22"/>
      <c r="BN723" s="22">
        <f t="shared" si="2627"/>
        <v>50</v>
      </c>
      <c r="BO723" s="22">
        <f t="shared" si="2628"/>
        <v>50</v>
      </c>
      <c r="BP723" s="22">
        <f t="shared" si="2629"/>
        <v>50</v>
      </c>
      <c r="BQ723" s="22"/>
      <c r="BR723" s="22"/>
      <c r="BS723" s="22">
        <f t="shared" si="2630"/>
        <v>50</v>
      </c>
      <c r="BT723" s="22">
        <f t="shared" si="2631"/>
        <v>50</v>
      </c>
      <c r="BU723" s="22">
        <f t="shared" si="2632"/>
        <v>50</v>
      </c>
      <c r="BV723" s="22"/>
      <c r="BW723" s="22"/>
      <c r="BX723" s="22">
        <f t="shared" si="2633"/>
        <v>50</v>
      </c>
      <c r="BY723" s="22">
        <f t="shared" si="2634"/>
        <v>50</v>
      </c>
      <c r="BZ723" s="22">
        <f t="shared" si="2635"/>
        <v>50</v>
      </c>
      <c r="CA723" s="22"/>
      <c r="CB723" s="22"/>
      <c r="CC723" s="22"/>
      <c r="CD723" s="22">
        <f t="shared" si="2462"/>
        <v>50</v>
      </c>
      <c r="CE723" s="22"/>
      <c r="CF723" s="34">
        <f t="shared" si="2636"/>
        <v>50</v>
      </c>
      <c r="CG723" s="22">
        <f t="shared" si="2463"/>
        <v>50</v>
      </c>
      <c r="CH723" s="22"/>
      <c r="CI723" s="22">
        <f t="shared" si="2637"/>
        <v>50</v>
      </c>
      <c r="CJ723" s="22">
        <f t="shared" si="2464"/>
        <v>50</v>
      </c>
      <c r="CK723" s="22"/>
      <c r="CL723" s="22">
        <f t="shared" si="2638"/>
        <v>50</v>
      </c>
      <c r="CM723" s="22"/>
      <c r="CN723" s="15"/>
      <c r="CO723" s="35"/>
    </row>
    <row r="724" spans="1:99" x14ac:dyDescent="0.3">
      <c r="A724" s="32" t="s">
        <v>441</v>
      </c>
      <c r="B724" s="16">
        <v>610</v>
      </c>
      <c r="C724" s="32" t="s">
        <v>134</v>
      </c>
      <c r="D724" s="32" t="s">
        <v>395</v>
      </c>
      <c r="E724" s="33" t="s">
        <v>443</v>
      </c>
      <c r="F724" s="22">
        <v>276.2</v>
      </c>
      <c r="G724" s="22">
        <v>254.9</v>
      </c>
      <c r="H724" s="22">
        <v>268</v>
      </c>
      <c r="I724" s="22"/>
      <c r="J724" s="22"/>
      <c r="K724" s="22"/>
      <c r="L724" s="22">
        <f t="shared" si="2600"/>
        <v>276.2</v>
      </c>
      <c r="M724" s="22">
        <f t="shared" si="2601"/>
        <v>254.9</v>
      </c>
      <c r="N724" s="22">
        <f t="shared" si="2602"/>
        <v>268</v>
      </c>
      <c r="O724" s="22"/>
      <c r="P724" s="22"/>
      <c r="Q724" s="22"/>
      <c r="R724" s="22">
        <f t="shared" si="2603"/>
        <v>276.2</v>
      </c>
      <c r="S724" s="22">
        <f t="shared" si="2604"/>
        <v>254.9</v>
      </c>
      <c r="T724" s="22">
        <f t="shared" si="2605"/>
        <v>268</v>
      </c>
      <c r="U724" s="22"/>
      <c r="V724" s="22"/>
      <c r="W724" s="22"/>
      <c r="X724" s="22">
        <f t="shared" si="2606"/>
        <v>276.2</v>
      </c>
      <c r="Y724" s="22">
        <f t="shared" si="2607"/>
        <v>254.9</v>
      </c>
      <c r="Z724" s="22">
        <f t="shared" si="2608"/>
        <v>268</v>
      </c>
      <c r="AA724" s="22"/>
      <c r="AB724" s="22"/>
      <c r="AC724" s="22"/>
      <c r="AD724" s="22">
        <f t="shared" si="2609"/>
        <v>276.2</v>
      </c>
      <c r="AE724" s="22">
        <f t="shared" si="2610"/>
        <v>254.9</v>
      </c>
      <c r="AF724" s="22">
        <f t="shared" si="2611"/>
        <v>268</v>
      </c>
      <c r="AG724" s="22"/>
      <c r="AH724" s="22"/>
      <c r="AI724" s="22"/>
      <c r="AJ724" s="22">
        <f t="shared" si="2612"/>
        <v>276.2</v>
      </c>
      <c r="AK724" s="22">
        <f t="shared" si="2613"/>
        <v>254.9</v>
      </c>
      <c r="AL724" s="22">
        <f t="shared" si="2614"/>
        <v>268</v>
      </c>
      <c r="AM724" s="22"/>
      <c r="AN724" s="22"/>
      <c r="AO724" s="22"/>
      <c r="AP724" s="22">
        <f t="shared" si="2615"/>
        <v>276.2</v>
      </c>
      <c r="AQ724" s="22">
        <f t="shared" si="2616"/>
        <v>254.9</v>
      </c>
      <c r="AR724" s="22">
        <f t="shared" si="2617"/>
        <v>268</v>
      </c>
      <c r="AS724" s="22"/>
      <c r="AT724" s="22"/>
      <c r="AU724" s="22"/>
      <c r="AV724" s="22">
        <f t="shared" si="2618"/>
        <v>276.2</v>
      </c>
      <c r="AW724" s="22">
        <f t="shared" si="2619"/>
        <v>254.9</v>
      </c>
      <c r="AX724" s="22">
        <f t="shared" si="2620"/>
        <v>268</v>
      </c>
      <c r="AY724" s="22"/>
      <c r="AZ724" s="22"/>
      <c r="BA724" s="22"/>
      <c r="BB724" s="22">
        <f t="shared" si="2621"/>
        <v>276.2</v>
      </c>
      <c r="BC724" s="22">
        <f t="shared" si="2622"/>
        <v>254.9</v>
      </c>
      <c r="BD724" s="22">
        <f t="shared" si="2623"/>
        <v>268</v>
      </c>
      <c r="BE724" s="22"/>
      <c r="BF724" s="22"/>
      <c r="BG724" s="22"/>
      <c r="BH724" s="22">
        <f t="shared" si="2624"/>
        <v>276.2</v>
      </c>
      <c r="BI724" s="22">
        <f t="shared" si="2625"/>
        <v>254.9</v>
      </c>
      <c r="BJ724" s="22">
        <f t="shared" si="2626"/>
        <v>268</v>
      </c>
      <c r="BK724" s="22"/>
      <c r="BL724" s="22"/>
      <c r="BM724" s="22"/>
      <c r="BN724" s="22">
        <f t="shared" si="2627"/>
        <v>276.2</v>
      </c>
      <c r="BO724" s="22">
        <f t="shared" si="2628"/>
        <v>254.9</v>
      </c>
      <c r="BP724" s="22">
        <f t="shared" si="2629"/>
        <v>268</v>
      </c>
      <c r="BQ724" s="22"/>
      <c r="BR724" s="22"/>
      <c r="BS724" s="22">
        <f t="shared" si="2630"/>
        <v>276.2</v>
      </c>
      <c r="BT724" s="22">
        <f t="shared" si="2631"/>
        <v>254.9</v>
      </c>
      <c r="BU724" s="22">
        <f t="shared" si="2632"/>
        <v>268</v>
      </c>
      <c r="BV724" s="22"/>
      <c r="BW724" s="22"/>
      <c r="BX724" s="22">
        <f t="shared" si="2633"/>
        <v>276.2</v>
      </c>
      <c r="BY724" s="22">
        <f t="shared" si="2634"/>
        <v>254.9</v>
      </c>
      <c r="BZ724" s="22">
        <f t="shared" si="2635"/>
        <v>268</v>
      </c>
      <c r="CA724" s="22"/>
      <c r="CB724" s="22"/>
      <c r="CC724" s="22"/>
      <c r="CD724" s="22">
        <f t="shared" si="2462"/>
        <v>276.2</v>
      </c>
      <c r="CE724" s="22"/>
      <c r="CF724" s="34">
        <f t="shared" si="2636"/>
        <v>276.2</v>
      </c>
      <c r="CG724" s="22">
        <f t="shared" si="2463"/>
        <v>254.9</v>
      </c>
      <c r="CH724" s="22"/>
      <c r="CI724" s="22">
        <f t="shared" si="2637"/>
        <v>254.9</v>
      </c>
      <c r="CJ724" s="22">
        <f t="shared" si="2464"/>
        <v>268</v>
      </c>
      <c r="CK724" s="22"/>
      <c r="CL724" s="22">
        <f t="shared" si="2638"/>
        <v>268</v>
      </c>
      <c r="CM724" s="22"/>
      <c r="CN724" s="15"/>
      <c r="CO724" s="35"/>
    </row>
    <row r="725" spans="1:99" x14ac:dyDescent="0.3">
      <c r="A725" s="32" t="s">
        <v>441</v>
      </c>
      <c r="B725" s="16">
        <v>620</v>
      </c>
      <c r="C725" s="32"/>
      <c r="D725" s="32"/>
      <c r="E725" s="33" t="s">
        <v>46</v>
      </c>
      <c r="F725" s="22">
        <f t="shared" ref="F725:K725" si="2640">F726+F727+F728</f>
        <v>5529170.2999999998</v>
      </c>
      <c r="G725" s="22">
        <f t="shared" si="2640"/>
        <v>5552325.2999999998</v>
      </c>
      <c r="H725" s="22">
        <f t="shared" si="2640"/>
        <v>5528931.7000000002</v>
      </c>
      <c r="I725" s="22">
        <f t="shared" si="2640"/>
        <v>0</v>
      </c>
      <c r="J725" s="22">
        <f t="shared" si="2640"/>
        <v>0</v>
      </c>
      <c r="K725" s="22">
        <f t="shared" si="2640"/>
        <v>0</v>
      </c>
      <c r="L725" s="22">
        <f t="shared" si="2600"/>
        <v>5529170.2999999998</v>
      </c>
      <c r="M725" s="22">
        <f t="shared" si="2601"/>
        <v>5552325.2999999998</v>
      </c>
      <c r="N725" s="22">
        <f t="shared" si="2602"/>
        <v>5528931.7000000002</v>
      </c>
      <c r="O725" s="22">
        <f>O726+O727+O728</f>
        <v>0</v>
      </c>
      <c r="P725" s="22">
        <f>P726+P727+P728</f>
        <v>0</v>
      </c>
      <c r="Q725" s="22">
        <f>Q726+Q727+Q728</f>
        <v>0</v>
      </c>
      <c r="R725" s="22">
        <f t="shared" si="2603"/>
        <v>5529170.2999999998</v>
      </c>
      <c r="S725" s="22">
        <f t="shared" si="2604"/>
        <v>5552325.2999999998</v>
      </c>
      <c r="T725" s="22">
        <f t="shared" si="2605"/>
        <v>5528931.7000000002</v>
      </c>
      <c r="U725" s="22">
        <f>U726+U727+U728</f>
        <v>0</v>
      </c>
      <c r="V725" s="22">
        <f>V726+V727+V728</f>
        <v>0</v>
      </c>
      <c r="W725" s="22">
        <f>W726+W727+W728</f>
        <v>0</v>
      </c>
      <c r="X725" s="22">
        <f t="shared" si="2606"/>
        <v>5529170.2999999998</v>
      </c>
      <c r="Y725" s="22">
        <f t="shared" si="2607"/>
        <v>5552325.2999999998</v>
      </c>
      <c r="Z725" s="22">
        <f t="shared" si="2608"/>
        <v>5528931.7000000002</v>
      </c>
      <c r="AA725" s="22">
        <f>AA726+AA727+AA728</f>
        <v>0</v>
      </c>
      <c r="AB725" s="22">
        <f>AB726+AB727+AB728</f>
        <v>0</v>
      </c>
      <c r="AC725" s="22">
        <f>AC726+AC727+AC728</f>
        <v>0</v>
      </c>
      <c r="AD725" s="22">
        <f t="shared" si="2609"/>
        <v>5529170.2999999998</v>
      </c>
      <c r="AE725" s="22">
        <f t="shared" si="2610"/>
        <v>5552325.2999999998</v>
      </c>
      <c r="AF725" s="22">
        <f t="shared" si="2611"/>
        <v>5528931.7000000002</v>
      </c>
      <c r="AG725" s="22">
        <f>AG726+AG727+AG728</f>
        <v>0</v>
      </c>
      <c r="AH725" s="22">
        <f>AH726+AH727+AH728</f>
        <v>0</v>
      </c>
      <c r="AI725" s="22">
        <f>AI726+AI727+AI728</f>
        <v>0</v>
      </c>
      <c r="AJ725" s="22">
        <f t="shared" si="2612"/>
        <v>5529170.2999999998</v>
      </c>
      <c r="AK725" s="22">
        <f t="shared" si="2613"/>
        <v>5552325.2999999998</v>
      </c>
      <c r="AL725" s="22">
        <f t="shared" si="2614"/>
        <v>5528931.7000000002</v>
      </c>
      <c r="AM725" s="22">
        <f>AM726+AM727+AM728</f>
        <v>0</v>
      </c>
      <c r="AN725" s="22">
        <f>AN726+AN727+AN728</f>
        <v>0</v>
      </c>
      <c r="AO725" s="22">
        <f>AO726+AO727+AO728</f>
        <v>0</v>
      </c>
      <c r="AP725" s="22">
        <f t="shared" si="2615"/>
        <v>5529170.2999999998</v>
      </c>
      <c r="AQ725" s="22">
        <f t="shared" si="2616"/>
        <v>5552325.2999999998</v>
      </c>
      <c r="AR725" s="22">
        <f t="shared" si="2617"/>
        <v>5528931.7000000002</v>
      </c>
      <c r="AS725" s="22">
        <f>AS726+AS727+AS728</f>
        <v>0</v>
      </c>
      <c r="AT725" s="22">
        <f>AT726+AT727+AT728</f>
        <v>0</v>
      </c>
      <c r="AU725" s="22">
        <f>AU726+AU727+AU728</f>
        <v>0</v>
      </c>
      <c r="AV725" s="22">
        <f t="shared" si="2618"/>
        <v>5529170.2999999998</v>
      </c>
      <c r="AW725" s="22">
        <f t="shared" si="2619"/>
        <v>5552325.2999999998</v>
      </c>
      <c r="AX725" s="22">
        <f t="shared" si="2620"/>
        <v>5528931.7000000002</v>
      </c>
      <c r="AY725" s="22">
        <f>AY726+AY727+AY728</f>
        <v>0</v>
      </c>
      <c r="AZ725" s="22">
        <f>AZ726+AZ727+AZ728</f>
        <v>0</v>
      </c>
      <c r="BA725" s="22">
        <f>BA726+BA727+BA728</f>
        <v>0</v>
      </c>
      <c r="BB725" s="22">
        <f t="shared" si="2621"/>
        <v>5529170.2999999998</v>
      </c>
      <c r="BC725" s="22">
        <f t="shared" si="2622"/>
        <v>5552325.2999999998</v>
      </c>
      <c r="BD725" s="22">
        <f t="shared" si="2623"/>
        <v>5528931.7000000002</v>
      </c>
      <c r="BE725" s="22">
        <f>BE726+BE727+BE728</f>
        <v>0</v>
      </c>
      <c r="BF725" s="22">
        <f>BF726+BF727+BF728</f>
        <v>0</v>
      </c>
      <c r="BG725" s="22">
        <f>BG726+BG727+BG728</f>
        <v>0</v>
      </c>
      <c r="BH725" s="22">
        <f t="shared" si="2624"/>
        <v>5529170.2999999998</v>
      </c>
      <c r="BI725" s="22">
        <f t="shared" si="2625"/>
        <v>5552325.2999999998</v>
      </c>
      <c r="BJ725" s="22">
        <f t="shared" si="2626"/>
        <v>5528931.7000000002</v>
      </c>
      <c r="BK725" s="22">
        <f>BK726+BK727+BK728</f>
        <v>0</v>
      </c>
      <c r="BL725" s="22">
        <f>BL726+BL727+BL728</f>
        <v>0</v>
      </c>
      <c r="BM725" s="22">
        <f>BM726+BM727+BM728</f>
        <v>0</v>
      </c>
      <c r="BN725" s="22">
        <f t="shared" si="2627"/>
        <v>5529170.2999999998</v>
      </c>
      <c r="BO725" s="22">
        <f t="shared" si="2628"/>
        <v>5552325.2999999998</v>
      </c>
      <c r="BP725" s="22">
        <f t="shared" si="2629"/>
        <v>5528931.7000000002</v>
      </c>
      <c r="BQ725" s="22">
        <f>BQ726+BQ727+BQ728</f>
        <v>0</v>
      </c>
      <c r="BR725" s="22">
        <f>BR726+BR727+BR728</f>
        <v>0</v>
      </c>
      <c r="BS725" s="22">
        <f t="shared" si="2630"/>
        <v>5529170.2999999998</v>
      </c>
      <c r="BT725" s="22">
        <f t="shared" si="2631"/>
        <v>5552325.2999999998</v>
      </c>
      <c r="BU725" s="22">
        <f t="shared" si="2632"/>
        <v>5528931.7000000002</v>
      </c>
      <c r="BV725" s="22">
        <f>BV726+BV727+BV728</f>
        <v>0</v>
      </c>
      <c r="BW725" s="22">
        <f>BW726+BW727+BW728</f>
        <v>0</v>
      </c>
      <c r="BX725" s="22">
        <f t="shared" si="2633"/>
        <v>5529170.2999999998</v>
      </c>
      <c r="BY725" s="22">
        <f t="shared" si="2634"/>
        <v>5552325.2999999998</v>
      </c>
      <c r="BZ725" s="22">
        <f t="shared" si="2635"/>
        <v>5528931.7000000002</v>
      </c>
      <c r="CA725" s="22">
        <f>CA726+CA727+CA728</f>
        <v>0</v>
      </c>
      <c r="CB725" s="22">
        <f>CB726+CB727+CB728</f>
        <v>0</v>
      </c>
      <c r="CC725" s="22">
        <f>CC726+CC727+CC728</f>
        <v>0</v>
      </c>
      <c r="CD725" s="22">
        <f t="shared" si="2462"/>
        <v>5529170.2999999998</v>
      </c>
      <c r="CE725" s="22">
        <f>CE726+CE727+CE728</f>
        <v>0</v>
      </c>
      <c r="CF725" s="34">
        <f t="shared" si="2636"/>
        <v>5529170.2999999998</v>
      </c>
      <c r="CG725" s="22">
        <f t="shared" si="2463"/>
        <v>5552325.2999999998</v>
      </c>
      <c r="CH725" s="22">
        <f>CH726+CH727+CH728</f>
        <v>0</v>
      </c>
      <c r="CI725" s="22">
        <f t="shared" si="2637"/>
        <v>5552325.2999999998</v>
      </c>
      <c r="CJ725" s="22">
        <f t="shared" si="2464"/>
        <v>5528931.7000000002</v>
      </c>
      <c r="CK725" s="22">
        <f>CK726+CK727+CK728</f>
        <v>0</v>
      </c>
      <c r="CL725" s="22">
        <f t="shared" si="2638"/>
        <v>5528931.7000000002</v>
      </c>
      <c r="CM725" s="22">
        <f>CM726+CM727+CM728</f>
        <v>0</v>
      </c>
      <c r="CN725" s="15"/>
      <c r="CO725" s="35"/>
      <c r="CT725" s="5" t="s">
        <v>30</v>
      </c>
    </row>
    <row r="726" spans="1:99" x14ac:dyDescent="0.3">
      <c r="A726" s="32" t="s">
        <v>441</v>
      </c>
      <c r="B726" s="16">
        <v>620</v>
      </c>
      <c r="C726" s="32" t="s">
        <v>47</v>
      </c>
      <c r="D726" s="32" t="s">
        <v>42</v>
      </c>
      <c r="E726" s="33" t="s">
        <v>436</v>
      </c>
      <c r="F726" s="22">
        <v>5475346.7999999998</v>
      </c>
      <c r="G726" s="22">
        <v>5507943.0999999996</v>
      </c>
      <c r="H726" s="22">
        <v>5482360.4000000004</v>
      </c>
      <c r="I726" s="22"/>
      <c r="J726" s="22"/>
      <c r="K726" s="22"/>
      <c r="L726" s="22">
        <f t="shared" si="2600"/>
        <v>5475346.7999999998</v>
      </c>
      <c r="M726" s="22">
        <f t="shared" si="2601"/>
        <v>5507943.0999999996</v>
      </c>
      <c r="N726" s="22">
        <f t="shared" si="2602"/>
        <v>5482360.4000000004</v>
      </c>
      <c r="O726" s="22"/>
      <c r="P726" s="22"/>
      <c r="Q726" s="22"/>
      <c r="R726" s="22">
        <f t="shared" si="2603"/>
        <v>5475346.7999999998</v>
      </c>
      <c r="S726" s="22">
        <f t="shared" si="2604"/>
        <v>5507943.0999999996</v>
      </c>
      <c r="T726" s="22">
        <f t="shared" si="2605"/>
        <v>5482360.4000000004</v>
      </c>
      <c r="U726" s="22"/>
      <c r="V726" s="22"/>
      <c r="W726" s="22"/>
      <c r="X726" s="22">
        <f t="shared" si="2606"/>
        <v>5475346.7999999998</v>
      </c>
      <c r="Y726" s="22">
        <f t="shared" si="2607"/>
        <v>5507943.0999999996</v>
      </c>
      <c r="Z726" s="22">
        <f t="shared" si="2608"/>
        <v>5482360.4000000004</v>
      </c>
      <c r="AA726" s="22"/>
      <c r="AB726" s="22"/>
      <c r="AC726" s="22"/>
      <c r="AD726" s="22">
        <f t="shared" si="2609"/>
        <v>5475346.7999999998</v>
      </c>
      <c r="AE726" s="22">
        <f t="shared" si="2610"/>
        <v>5507943.0999999996</v>
      </c>
      <c r="AF726" s="22">
        <f t="shared" si="2611"/>
        <v>5482360.4000000004</v>
      </c>
      <c r="AG726" s="22"/>
      <c r="AH726" s="22"/>
      <c r="AI726" s="22"/>
      <c r="AJ726" s="22">
        <f t="shared" si="2612"/>
        <v>5475346.7999999998</v>
      </c>
      <c r="AK726" s="22">
        <f t="shared" si="2613"/>
        <v>5507943.0999999996</v>
      </c>
      <c r="AL726" s="22">
        <f t="shared" si="2614"/>
        <v>5482360.4000000004</v>
      </c>
      <c r="AM726" s="22"/>
      <c r="AN726" s="22"/>
      <c r="AO726" s="22"/>
      <c r="AP726" s="22">
        <f t="shared" si="2615"/>
        <v>5475346.7999999998</v>
      </c>
      <c r="AQ726" s="22">
        <f t="shared" si="2616"/>
        <v>5507943.0999999996</v>
      </c>
      <c r="AR726" s="22">
        <f t="shared" si="2617"/>
        <v>5482360.4000000004</v>
      </c>
      <c r="AS726" s="22"/>
      <c r="AT726" s="22"/>
      <c r="AU726" s="22"/>
      <c r="AV726" s="22">
        <f t="shared" si="2618"/>
        <v>5475346.7999999998</v>
      </c>
      <c r="AW726" s="22">
        <f t="shared" si="2619"/>
        <v>5507943.0999999996</v>
      </c>
      <c r="AX726" s="22">
        <f t="shared" si="2620"/>
        <v>5482360.4000000004</v>
      </c>
      <c r="AY726" s="22"/>
      <c r="AZ726" s="22"/>
      <c r="BA726" s="22"/>
      <c r="BB726" s="22">
        <f t="shared" si="2621"/>
        <v>5475346.7999999998</v>
      </c>
      <c r="BC726" s="22">
        <f t="shared" si="2622"/>
        <v>5507943.0999999996</v>
      </c>
      <c r="BD726" s="22">
        <f t="shared" si="2623"/>
        <v>5482360.4000000004</v>
      </c>
      <c r="BE726" s="22"/>
      <c r="BF726" s="22"/>
      <c r="BG726" s="22"/>
      <c r="BH726" s="22">
        <f t="shared" si="2624"/>
        <v>5475346.7999999998</v>
      </c>
      <c r="BI726" s="22">
        <f t="shared" si="2625"/>
        <v>5507943.0999999996</v>
      </c>
      <c r="BJ726" s="22">
        <f t="shared" si="2626"/>
        <v>5482360.4000000004</v>
      </c>
      <c r="BK726" s="22"/>
      <c r="BL726" s="22"/>
      <c r="BM726" s="22"/>
      <c r="BN726" s="22">
        <f t="shared" si="2627"/>
        <v>5475346.7999999998</v>
      </c>
      <c r="BO726" s="22">
        <f t="shared" si="2628"/>
        <v>5507943.0999999996</v>
      </c>
      <c r="BP726" s="22">
        <f t="shared" si="2629"/>
        <v>5482360.4000000004</v>
      </c>
      <c r="BQ726" s="22"/>
      <c r="BR726" s="22"/>
      <c r="BS726" s="22">
        <f t="shared" si="2630"/>
        <v>5475346.7999999998</v>
      </c>
      <c r="BT726" s="22">
        <f t="shared" si="2631"/>
        <v>5507943.0999999996</v>
      </c>
      <c r="BU726" s="22">
        <f t="shared" si="2632"/>
        <v>5482360.4000000004</v>
      </c>
      <c r="BV726" s="22"/>
      <c r="BW726" s="22"/>
      <c r="BX726" s="22">
        <f t="shared" si="2633"/>
        <v>5475346.7999999998</v>
      </c>
      <c r="BY726" s="22">
        <f t="shared" si="2634"/>
        <v>5507943.0999999996</v>
      </c>
      <c r="BZ726" s="22">
        <f t="shared" si="2635"/>
        <v>5482360.4000000004</v>
      </c>
      <c r="CA726" s="22"/>
      <c r="CB726" s="22"/>
      <c r="CC726" s="22"/>
      <c r="CD726" s="22">
        <f t="shared" si="2462"/>
        <v>5475346.7999999998</v>
      </c>
      <c r="CE726" s="22"/>
      <c r="CF726" s="34">
        <f t="shared" si="2636"/>
        <v>5475346.7999999998</v>
      </c>
      <c r="CG726" s="22">
        <f t="shared" si="2463"/>
        <v>5507943.0999999996</v>
      </c>
      <c r="CH726" s="22"/>
      <c r="CI726" s="22">
        <f t="shared" si="2637"/>
        <v>5507943.0999999996</v>
      </c>
      <c r="CJ726" s="22">
        <f t="shared" si="2464"/>
        <v>5482360.4000000004</v>
      </c>
      <c r="CK726" s="22"/>
      <c r="CL726" s="22">
        <f t="shared" si="2638"/>
        <v>5482360.4000000004</v>
      </c>
      <c r="CM726" s="22"/>
      <c r="CN726" s="15"/>
      <c r="CO726" s="35"/>
    </row>
    <row r="727" spans="1:99" x14ac:dyDescent="0.3">
      <c r="A727" s="32" t="s">
        <v>441</v>
      </c>
      <c r="B727" s="16">
        <v>620</v>
      </c>
      <c r="C727" s="32" t="s">
        <v>134</v>
      </c>
      <c r="D727" s="32" t="s">
        <v>67</v>
      </c>
      <c r="E727" s="33" t="s">
        <v>236</v>
      </c>
      <c r="F727" s="22">
        <v>1850</v>
      </c>
      <c r="G727" s="22">
        <v>1850</v>
      </c>
      <c r="H727" s="22">
        <v>1850</v>
      </c>
      <c r="I727" s="22"/>
      <c r="J727" s="22"/>
      <c r="K727" s="22"/>
      <c r="L727" s="22">
        <f t="shared" si="2600"/>
        <v>1850</v>
      </c>
      <c r="M727" s="22">
        <f t="shared" si="2601"/>
        <v>1850</v>
      </c>
      <c r="N727" s="22">
        <f t="shared" si="2602"/>
        <v>1850</v>
      </c>
      <c r="O727" s="22"/>
      <c r="P727" s="22"/>
      <c r="Q727" s="22"/>
      <c r="R727" s="22">
        <f t="shared" si="2603"/>
        <v>1850</v>
      </c>
      <c r="S727" s="22">
        <f t="shared" si="2604"/>
        <v>1850</v>
      </c>
      <c r="T727" s="22">
        <f t="shared" si="2605"/>
        <v>1850</v>
      </c>
      <c r="U727" s="22"/>
      <c r="V727" s="22"/>
      <c r="W727" s="22"/>
      <c r="X727" s="22">
        <f t="shared" si="2606"/>
        <v>1850</v>
      </c>
      <c r="Y727" s="22">
        <f t="shared" si="2607"/>
        <v>1850</v>
      </c>
      <c r="Z727" s="22">
        <f t="shared" si="2608"/>
        <v>1850</v>
      </c>
      <c r="AA727" s="22"/>
      <c r="AB727" s="22"/>
      <c r="AC727" s="22"/>
      <c r="AD727" s="22">
        <f t="shared" si="2609"/>
        <v>1850</v>
      </c>
      <c r="AE727" s="22">
        <f t="shared" si="2610"/>
        <v>1850</v>
      </c>
      <c r="AF727" s="22">
        <f t="shared" si="2611"/>
        <v>1850</v>
      </c>
      <c r="AG727" s="22"/>
      <c r="AH727" s="22"/>
      <c r="AI727" s="22"/>
      <c r="AJ727" s="22">
        <f t="shared" si="2612"/>
        <v>1850</v>
      </c>
      <c r="AK727" s="22">
        <f t="shared" si="2613"/>
        <v>1850</v>
      </c>
      <c r="AL727" s="22">
        <f t="shared" si="2614"/>
        <v>1850</v>
      </c>
      <c r="AM727" s="22"/>
      <c r="AN727" s="22"/>
      <c r="AO727" s="22"/>
      <c r="AP727" s="22">
        <f t="shared" si="2615"/>
        <v>1850</v>
      </c>
      <c r="AQ727" s="22">
        <f t="shared" si="2616"/>
        <v>1850</v>
      </c>
      <c r="AR727" s="22">
        <f t="shared" si="2617"/>
        <v>1850</v>
      </c>
      <c r="AS727" s="22"/>
      <c r="AT727" s="22"/>
      <c r="AU727" s="22"/>
      <c r="AV727" s="22">
        <f t="shared" si="2618"/>
        <v>1850</v>
      </c>
      <c r="AW727" s="22">
        <f t="shared" si="2619"/>
        <v>1850</v>
      </c>
      <c r="AX727" s="22">
        <f t="shared" si="2620"/>
        <v>1850</v>
      </c>
      <c r="AY727" s="22"/>
      <c r="AZ727" s="22"/>
      <c r="BA727" s="22"/>
      <c r="BB727" s="22">
        <f t="shared" si="2621"/>
        <v>1850</v>
      </c>
      <c r="BC727" s="22">
        <f t="shared" si="2622"/>
        <v>1850</v>
      </c>
      <c r="BD727" s="22">
        <f t="shared" si="2623"/>
        <v>1850</v>
      </c>
      <c r="BE727" s="22"/>
      <c r="BF727" s="22"/>
      <c r="BG727" s="22"/>
      <c r="BH727" s="22">
        <f t="shared" si="2624"/>
        <v>1850</v>
      </c>
      <c r="BI727" s="22">
        <f t="shared" si="2625"/>
        <v>1850</v>
      </c>
      <c r="BJ727" s="22">
        <f t="shared" si="2626"/>
        <v>1850</v>
      </c>
      <c r="BK727" s="22"/>
      <c r="BL727" s="22"/>
      <c r="BM727" s="22"/>
      <c r="BN727" s="22">
        <f t="shared" si="2627"/>
        <v>1850</v>
      </c>
      <c r="BO727" s="22">
        <f t="shared" si="2628"/>
        <v>1850</v>
      </c>
      <c r="BP727" s="22">
        <f t="shared" si="2629"/>
        <v>1850</v>
      </c>
      <c r="BQ727" s="22"/>
      <c r="BR727" s="22"/>
      <c r="BS727" s="22">
        <f t="shared" si="2630"/>
        <v>1850</v>
      </c>
      <c r="BT727" s="22">
        <f t="shared" si="2631"/>
        <v>1850</v>
      </c>
      <c r="BU727" s="22">
        <f t="shared" si="2632"/>
        <v>1850</v>
      </c>
      <c r="BV727" s="22"/>
      <c r="BW727" s="22"/>
      <c r="BX727" s="22">
        <f t="shared" si="2633"/>
        <v>1850</v>
      </c>
      <c r="BY727" s="22">
        <f t="shared" si="2634"/>
        <v>1850</v>
      </c>
      <c r="BZ727" s="22">
        <f t="shared" si="2635"/>
        <v>1850</v>
      </c>
      <c r="CA727" s="22"/>
      <c r="CB727" s="22"/>
      <c r="CC727" s="22"/>
      <c r="CD727" s="22">
        <f t="shared" si="2462"/>
        <v>1850</v>
      </c>
      <c r="CE727" s="22"/>
      <c r="CF727" s="34">
        <f t="shared" si="2636"/>
        <v>1850</v>
      </c>
      <c r="CG727" s="22">
        <f t="shared" si="2463"/>
        <v>1850</v>
      </c>
      <c r="CH727" s="22"/>
      <c r="CI727" s="22">
        <f t="shared" si="2637"/>
        <v>1850</v>
      </c>
      <c r="CJ727" s="22">
        <f t="shared" si="2464"/>
        <v>1850</v>
      </c>
      <c r="CK727" s="22"/>
      <c r="CL727" s="22">
        <f t="shared" si="2638"/>
        <v>1850</v>
      </c>
      <c r="CM727" s="22"/>
      <c r="CN727" s="15"/>
      <c r="CO727" s="35"/>
    </row>
    <row r="728" spans="1:99" x14ac:dyDescent="0.3">
      <c r="A728" s="32" t="s">
        <v>441</v>
      </c>
      <c r="B728" s="16">
        <v>620</v>
      </c>
      <c r="C728" s="32" t="s">
        <v>134</v>
      </c>
      <c r="D728" s="32" t="s">
        <v>395</v>
      </c>
      <c r="E728" s="33" t="s">
        <v>443</v>
      </c>
      <c r="F728" s="22">
        <v>51973.5</v>
      </c>
      <c r="G728" s="22">
        <v>42532.2</v>
      </c>
      <c r="H728" s="22">
        <v>44721.3</v>
      </c>
      <c r="I728" s="22"/>
      <c r="J728" s="22"/>
      <c r="K728" s="22"/>
      <c r="L728" s="22">
        <f t="shared" si="2600"/>
        <v>51973.5</v>
      </c>
      <c r="M728" s="22">
        <f t="shared" si="2601"/>
        <v>42532.2</v>
      </c>
      <c r="N728" s="22">
        <f t="shared" si="2602"/>
        <v>44721.3</v>
      </c>
      <c r="O728" s="22"/>
      <c r="P728" s="22"/>
      <c r="Q728" s="22"/>
      <c r="R728" s="22">
        <f t="shared" si="2603"/>
        <v>51973.5</v>
      </c>
      <c r="S728" s="22">
        <f t="shared" si="2604"/>
        <v>42532.2</v>
      </c>
      <c r="T728" s="22">
        <f t="shared" si="2605"/>
        <v>44721.3</v>
      </c>
      <c r="U728" s="22"/>
      <c r="V728" s="22"/>
      <c r="W728" s="22"/>
      <c r="X728" s="22">
        <f t="shared" si="2606"/>
        <v>51973.5</v>
      </c>
      <c r="Y728" s="22">
        <f t="shared" si="2607"/>
        <v>42532.2</v>
      </c>
      <c r="Z728" s="22">
        <f t="shared" si="2608"/>
        <v>44721.3</v>
      </c>
      <c r="AA728" s="22"/>
      <c r="AB728" s="22"/>
      <c r="AC728" s="22"/>
      <c r="AD728" s="22">
        <f t="shared" si="2609"/>
        <v>51973.5</v>
      </c>
      <c r="AE728" s="22">
        <f t="shared" si="2610"/>
        <v>42532.2</v>
      </c>
      <c r="AF728" s="22">
        <f t="shared" si="2611"/>
        <v>44721.3</v>
      </c>
      <c r="AG728" s="22"/>
      <c r="AH728" s="22"/>
      <c r="AI728" s="22"/>
      <c r="AJ728" s="22">
        <f t="shared" si="2612"/>
        <v>51973.5</v>
      </c>
      <c r="AK728" s="22">
        <f t="shared" si="2613"/>
        <v>42532.2</v>
      </c>
      <c r="AL728" s="22">
        <f t="shared" si="2614"/>
        <v>44721.3</v>
      </c>
      <c r="AM728" s="22"/>
      <c r="AN728" s="22"/>
      <c r="AO728" s="22"/>
      <c r="AP728" s="22">
        <f t="shared" si="2615"/>
        <v>51973.5</v>
      </c>
      <c r="AQ728" s="22">
        <f t="shared" si="2616"/>
        <v>42532.2</v>
      </c>
      <c r="AR728" s="22">
        <f t="shared" si="2617"/>
        <v>44721.3</v>
      </c>
      <c r="AS728" s="22"/>
      <c r="AT728" s="22"/>
      <c r="AU728" s="22"/>
      <c r="AV728" s="22">
        <f t="shared" si="2618"/>
        <v>51973.5</v>
      </c>
      <c r="AW728" s="22">
        <f t="shared" si="2619"/>
        <v>42532.2</v>
      </c>
      <c r="AX728" s="22">
        <f t="shared" si="2620"/>
        <v>44721.3</v>
      </c>
      <c r="AY728" s="22"/>
      <c r="AZ728" s="22"/>
      <c r="BA728" s="22"/>
      <c r="BB728" s="22">
        <f t="shared" si="2621"/>
        <v>51973.5</v>
      </c>
      <c r="BC728" s="22">
        <f t="shared" si="2622"/>
        <v>42532.2</v>
      </c>
      <c r="BD728" s="22">
        <f t="shared" si="2623"/>
        <v>44721.3</v>
      </c>
      <c r="BE728" s="22"/>
      <c r="BF728" s="22"/>
      <c r="BG728" s="22"/>
      <c r="BH728" s="22">
        <f t="shared" si="2624"/>
        <v>51973.5</v>
      </c>
      <c r="BI728" s="22">
        <f t="shared" si="2625"/>
        <v>42532.2</v>
      </c>
      <c r="BJ728" s="22">
        <f t="shared" si="2626"/>
        <v>44721.3</v>
      </c>
      <c r="BK728" s="22"/>
      <c r="BL728" s="22"/>
      <c r="BM728" s="22"/>
      <c r="BN728" s="22">
        <f t="shared" si="2627"/>
        <v>51973.5</v>
      </c>
      <c r="BO728" s="22">
        <f t="shared" si="2628"/>
        <v>42532.2</v>
      </c>
      <c r="BP728" s="22">
        <f t="shared" si="2629"/>
        <v>44721.3</v>
      </c>
      <c r="BQ728" s="22"/>
      <c r="BR728" s="22"/>
      <c r="BS728" s="22">
        <f t="shared" si="2630"/>
        <v>51973.5</v>
      </c>
      <c r="BT728" s="22">
        <f t="shared" si="2631"/>
        <v>42532.2</v>
      </c>
      <c r="BU728" s="22">
        <f t="shared" si="2632"/>
        <v>44721.3</v>
      </c>
      <c r="BV728" s="22"/>
      <c r="BW728" s="22"/>
      <c r="BX728" s="22">
        <f t="shared" si="2633"/>
        <v>51973.5</v>
      </c>
      <c r="BY728" s="22">
        <f t="shared" si="2634"/>
        <v>42532.2</v>
      </c>
      <c r="BZ728" s="22">
        <f t="shared" si="2635"/>
        <v>44721.3</v>
      </c>
      <c r="CA728" s="22"/>
      <c r="CB728" s="22"/>
      <c r="CC728" s="22"/>
      <c r="CD728" s="22">
        <f t="shared" si="2462"/>
        <v>51973.5</v>
      </c>
      <c r="CE728" s="22"/>
      <c r="CF728" s="34">
        <f t="shared" si="2636"/>
        <v>51973.5</v>
      </c>
      <c r="CG728" s="22">
        <f t="shared" si="2463"/>
        <v>42532.2</v>
      </c>
      <c r="CH728" s="22"/>
      <c r="CI728" s="22">
        <f t="shared" si="2637"/>
        <v>42532.2</v>
      </c>
      <c r="CJ728" s="22">
        <f t="shared" si="2464"/>
        <v>44721.3</v>
      </c>
      <c r="CK728" s="22"/>
      <c r="CL728" s="22">
        <f t="shared" si="2638"/>
        <v>44721.3</v>
      </c>
      <c r="CM728" s="22"/>
      <c r="CN728" s="15"/>
      <c r="CO728" s="35"/>
    </row>
    <row r="729" spans="1:99" ht="234" x14ac:dyDescent="0.3">
      <c r="A729" s="32" t="s">
        <v>444</v>
      </c>
      <c r="B729" s="16"/>
      <c r="C729" s="32"/>
      <c r="D729" s="32"/>
      <c r="E729" s="33" t="s">
        <v>445</v>
      </c>
      <c r="F729" s="22">
        <f t="shared" ref="F729:F731" si="2641">F730</f>
        <v>2276.9</v>
      </c>
      <c r="G729" s="22">
        <f t="shared" ref="G729:G731" si="2642">G730</f>
        <v>2276.9</v>
      </c>
      <c r="H729" s="22">
        <f t="shared" ref="H729:H731" si="2643">H730</f>
        <v>2276.9</v>
      </c>
      <c r="I729" s="22">
        <f t="shared" ref="I729:I731" si="2644">I730</f>
        <v>0</v>
      </c>
      <c r="J729" s="22">
        <f t="shared" ref="J729:J731" si="2645">J730</f>
        <v>0</v>
      </c>
      <c r="K729" s="22">
        <f t="shared" ref="K729:K731" si="2646">K730</f>
        <v>0</v>
      </c>
      <c r="L729" s="22">
        <f t="shared" si="2600"/>
        <v>2276.9</v>
      </c>
      <c r="M729" s="22">
        <f t="shared" si="2601"/>
        <v>2276.9</v>
      </c>
      <c r="N729" s="22">
        <f t="shared" si="2602"/>
        <v>2276.9</v>
      </c>
      <c r="O729" s="22">
        <f t="shared" ref="O729:O731" si="2647">O730</f>
        <v>0</v>
      </c>
      <c r="P729" s="22">
        <f t="shared" ref="P729:P731" si="2648">P730</f>
        <v>0</v>
      </c>
      <c r="Q729" s="22">
        <f t="shared" ref="Q729:Q731" si="2649">Q730</f>
        <v>0</v>
      </c>
      <c r="R729" s="22">
        <f t="shared" si="2603"/>
        <v>2276.9</v>
      </c>
      <c r="S729" s="22">
        <f t="shared" si="2604"/>
        <v>2276.9</v>
      </c>
      <c r="T729" s="22">
        <f t="shared" si="2605"/>
        <v>2276.9</v>
      </c>
      <c r="U729" s="22">
        <f t="shared" ref="U729:U731" si="2650">U730</f>
        <v>0</v>
      </c>
      <c r="V729" s="22">
        <f t="shared" ref="V729:V731" si="2651">V730</f>
        <v>0</v>
      </c>
      <c r="W729" s="22">
        <f t="shared" ref="W729:W731" si="2652">W730</f>
        <v>0</v>
      </c>
      <c r="X729" s="22">
        <f t="shared" si="2606"/>
        <v>2276.9</v>
      </c>
      <c r="Y729" s="22">
        <f t="shared" si="2607"/>
        <v>2276.9</v>
      </c>
      <c r="Z729" s="22">
        <f t="shared" si="2608"/>
        <v>2276.9</v>
      </c>
      <c r="AA729" s="22">
        <f t="shared" ref="AA729:AA731" si="2653">AA730</f>
        <v>0</v>
      </c>
      <c r="AB729" s="22">
        <f t="shared" ref="AB729:AB731" si="2654">AB730</f>
        <v>0</v>
      </c>
      <c r="AC729" s="22">
        <f t="shared" ref="AC729:AC731" si="2655">AC730</f>
        <v>0</v>
      </c>
      <c r="AD729" s="22">
        <f t="shared" si="2609"/>
        <v>2276.9</v>
      </c>
      <c r="AE729" s="22">
        <f t="shared" si="2610"/>
        <v>2276.9</v>
      </c>
      <c r="AF729" s="22">
        <f t="shared" si="2611"/>
        <v>2276.9</v>
      </c>
      <c r="AG729" s="22">
        <f t="shared" ref="AG729:AG731" si="2656">AG730</f>
        <v>0</v>
      </c>
      <c r="AH729" s="22">
        <f t="shared" ref="AH729:AH731" si="2657">AH730</f>
        <v>0</v>
      </c>
      <c r="AI729" s="22">
        <f t="shared" ref="AI729:AI731" si="2658">AI730</f>
        <v>0</v>
      </c>
      <c r="AJ729" s="22">
        <f t="shared" si="2612"/>
        <v>2276.9</v>
      </c>
      <c r="AK729" s="22">
        <f t="shared" si="2613"/>
        <v>2276.9</v>
      </c>
      <c r="AL729" s="22">
        <f t="shared" si="2614"/>
        <v>2276.9</v>
      </c>
      <c r="AM729" s="22">
        <f t="shared" ref="AM729:AM731" si="2659">AM730</f>
        <v>0</v>
      </c>
      <c r="AN729" s="22">
        <f t="shared" ref="AN729:AN731" si="2660">AN730</f>
        <v>0</v>
      </c>
      <c r="AO729" s="22">
        <f t="shared" ref="AO729:AO731" si="2661">AO730</f>
        <v>0</v>
      </c>
      <c r="AP729" s="22">
        <f t="shared" si="2615"/>
        <v>2276.9</v>
      </c>
      <c r="AQ729" s="22">
        <f t="shared" si="2616"/>
        <v>2276.9</v>
      </c>
      <c r="AR729" s="22">
        <f t="shared" si="2617"/>
        <v>2276.9</v>
      </c>
      <c r="AS729" s="22">
        <f t="shared" ref="AS729:AS731" si="2662">AS730</f>
        <v>0</v>
      </c>
      <c r="AT729" s="22">
        <f t="shared" ref="AT729:AT731" si="2663">AT730</f>
        <v>0</v>
      </c>
      <c r="AU729" s="22">
        <f t="shared" ref="AU729:AU731" si="2664">AU730</f>
        <v>0</v>
      </c>
      <c r="AV729" s="22">
        <f t="shared" si="2618"/>
        <v>2276.9</v>
      </c>
      <c r="AW729" s="22">
        <f t="shared" si="2619"/>
        <v>2276.9</v>
      </c>
      <c r="AX729" s="22">
        <f t="shared" si="2620"/>
        <v>2276.9</v>
      </c>
      <c r="AY729" s="22">
        <f t="shared" ref="AY729:AY731" si="2665">AY730</f>
        <v>0</v>
      </c>
      <c r="AZ729" s="22">
        <f t="shared" ref="AZ729:AZ731" si="2666">AZ730</f>
        <v>0</v>
      </c>
      <c r="BA729" s="22">
        <f t="shared" ref="BA729:BA731" si="2667">BA730</f>
        <v>0</v>
      </c>
      <c r="BB729" s="22">
        <f t="shared" si="2621"/>
        <v>2276.9</v>
      </c>
      <c r="BC729" s="22">
        <f t="shared" si="2622"/>
        <v>2276.9</v>
      </c>
      <c r="BD729" s="22">
        <f t="shared" si="2623"/>
        <v>2276.9</v>
      </c>
      <c r="BE729" s="22">
        <f t="shared" ref="BE729:BE731" si="2668">BE730</f>
        <v>0</v>
      </c>
      <c r="BF729" s="22">
        <f t="shared" ref="BF729:BF731" si="2669">BF730</f>
        <v>0</v>
      </c>
      <c r="BG729" s="22">
        <f t="shared" ref="BG729:BG731" si="2670">BG730</f>
        <v>0</v>
      </c>
      <c r="BH729" s="22">
        <f t="shared" si="2624"/>
        <v>2276.9</v>
      </c>
      <c r="BI729" s="22">
        <f t="shared" si="2625"/>
        <v>2276.9</v>
      </c>
      <c r="BJ729" s="22">
        <f t="shared" si="2626"/>
        <v>2276.9</v>
      </c>
      <c r="BK729" s="22">
        <f t="shared" ref="BK729:BK731" si="2671">BK730</f>
        <v>0</v>
      </c>
      <c r="BL729" s="22">
        <f t="shared" ref="BL729:BL731" si="2672">BL730</f>
        <v>0</v>
      </c>
      <c r="BM729" s="22">
        <f t="shared" ref="BM729:BM731" si="2673">BM730</f>
        <v>0</v>
      </c>
      <c r="BN729" s="22">
        <f t="shared" si="2627"/>
        <v>2276.9</v>
      </c>
      <c r="BO729" s="22">
        <f t="shared" si="2628"/>
        <v>2276.9</v>
      </c>
      <c r="BP729" s="22">
        <f t="shared" si="2629"/>
        <v>2276.9</v>
      </c>
      <c r="BQ729" s="22">
        <f t="shared" ref="BQ729:BQ731" si="2674">BQ730</f>
        <v>0</v>
      </c>
      <c r="BR729" s="22">
        <f t="shared" ref="BR729:BR731" si="2675">BR730</f>
        <v>0</v>
      </c>
      <c r="BS729" s="22">
        <f t="shared" si="2630"/>
        <v>2276.9</v>
      </c>
      <c r="BT729" s="22">
        <f t="shared" si="2631"/>
        <v>2276.9</v>
      </c>
      <c r="BU729" s="22">
        <f t="shared" si="2632"/>
        <v>2276.9</v>
      </c>
      <c r="BV729" s="22">
        <f t="shared" ref="BV729:BV731" si="2676">BV730</f>
        <v>0</v>
      </c>
      <c r="BW729" s="22">
        <f t="shared" ref="BW729:BW731" si="2677">BW730</f>
        <v>0</v>
      </c>
      <c r="BX729" s="22">
        <f t="shared" si="2633"/>
        <v>2276.9</v>
      </c>
      <c r="BY729" s="22">
        <f t="shared" si="2634"/>
        <v>2276.9</v>
      </c>
      <c r="BZ729" s="22">
        <f t="shared" si="2635"/>
        <v>2276.9</v>
      </c>
      <c r="CA729" s="22">
        <f t="shared" ref="CA729:CA731" si="2678">CA730</f>
        <v>0</v>
      </c>
      <c r="CB729" s="22">
        <f t="shared" ref="CB729:CB731" si="2679">CB730</f>
        <v>0</v>
      </c>
      <c r="CC729" s="22">
        <f t="shared" ref="CC729:CC731" si="2680">CC730</f>
        <v>0</v>
      </c>
      <c r="CD729" s="22">
        <f t="shared" si="2462"/>
        <v>2276.9</v>
      </c>
      <c r="CE729" s="22">
        <f t="shared" ref="CE729:CE731" si="2681">CE730</f>
        <v>0</v>
      </c>
      <c r="CF729" s="34">
        <f t="shared" si="2636"/>
        <v>2276.9</v>
      </c>
      <c r="CG729" s="22">
        <f t="shared" si="2463"/>
        <v>2276.9</v>
      </c>
      <c r="CH729" s="22">
        <f t="shared" ref="CH729:CM731" si="2682">CH730</f>
        <v>0</v>
      </c>
      <c r="CI729" s="22">
        <f t="shared" si="2637"/>
        <v>2276.9</v>
      </c>
      <c r="CJ729" s="22">
        <f t="shared" si="2464"/>
        <v>2276.9</v>
      </c>
      <c r="CK729" s="22">
        <f t="shared" si="2682"/>
        <v>0</v>
      </c>
      <c r="CL729" s="22">
        <f t="shared" si="2638"/>
        <v>2276.9</v>
      </c>
      <c r="CM729" s="22">
        <f t="shared" si="2682"/>
        <v>0</v>
      </c>
      <c r="CN729" s="15"/>
      <c r="CO729" s="35"/>
      <c r="CU729" s="5" t="s">
        <v>31</v>
      </c>
    </row>
    <row r="730" spans="1:99" ht="46.8" x14ac:dyDescent="0.3">
      <c r="A730" s="32" t="s">
        <v>444</v>
      </c>
      <c r="B730" s="16">
        <v>600</v>
      </c>
      <c r="C730" s="32"/>
      <c r="D730" s="32"/>
      <c r="E730" s="33" t="s">
        <v>45</v>
      </c>
      <c r="F730" s="22">
        <f t="shared" si="2641"/>
        <v>2276.9</v>
      </c>
      <c r="G730" s="22">
        <f t="shared" si="2642"/>
        <v>2276.9</v>
      </c>
      <c r="H730" s="22">
        <f t="shared" si="2643"/>
        <v>2276.9</v>
      </c>
      <c r="I730" s="22">
        <f t="shared" si="2644"/>
        <v>0</v>
      </c>
      <c r="J730" s="22">
        <f t="shared" si="2645"/>
        <v>0</v>
      </c>
      <c r="K730" s="22">
        <f t="shared" si="2646"/>
        <v>0</v>
      </c>
      <c r="L730" s="22">
        <f t="shared" si="2600"/>
        <v>2276.9</v>
      </c>
      <c r="M730" s="22">
        <f t="shared" si="2601"/>
        <v>2276.9</v>
      </c>
      <c r="N730" s="22">
        <f t="shared" si="2602"/>
        <v>2276.9</v>
      </c>
      <c r="O730" s="22">
        <f t="shared" si="2647"/>
        <v>0</v>
      </c>
      <c r="P730" s="22">
        <f t="shared" si="2648"/>
        <v>0</v>
      </c>
      <c r="Q730" s="22">
        <f t="shared" si="2649"/>
        <v>0</v>
      </c>
      <c r="R730" s="22">
        <f t="shared" si="2603"/>
        <v>2276.9</v>
      </c>
      <c r="S730" s="22">
        <f t="shared" si="2604"/>
        <v>2276.9</v>
      </c>
      <c r="T730" s="22">
        <f t="shared" si="2605"/>
        <v>2276.9</v>
      </c>
      <c r="U730" s="22">
        <f t="shared" si="2650"/>
        <v>0</v>
      </c>
      <c r="V730" s="22">
        <f t="shared" si="2651"/>
        <v>0</v>
      </c>
      <c r="W730" s="22">
        <f t="shared" si="2652"/>
        <v>0</v>
      </c>
      <c r="X730" s="22">
        <f t="shared" si="2606"/>
        <v>2276.9</v>
      </c>
      <c r="Y730" s="22">
        <f t="shared" si="2607"/>
        <v>2276.9</v>
      </c>
      <c r="Z730" s="22">
        <f t="shared" si="2608"/>
        <v>2276.9</v>
      </c>
      <c r="AA730" s="22">
        <f t="shared" si="2653"/>
        <v>0</v>
      </c>
      <c r="AB730" s="22">
        <f t="shared" si="2654"/>
        <v>0</v>
      </c>
      <c r="AC730" s="22">
        <f t="shared" si="2655"/>
        <v>0</v>
      </c>
      <c r="AD730" s="22">
        <f t="shared" si="2609"/>
        <v>2276.9</v>
      </c>
      <c r="AE730" s="22">
        <f t="shared" si="2610"/>
        <v>2276.9</v>
      </c>
      <c r="AF730" s="22">
        <f t="shared" si="2611"/>
        <v>2276.9</v>
      </c>
      <c r="AG730" s="22">
        <f t="shared" si="2656"/>
        <v>0</v>
      </c>
      <c r="AH730" s="22">
        <f t="shared" si="2657"/>
        <v>0</v>
      </c>
      <c r="AI730" s="22">
        <f t="shared" si="2658"/>
        <v>0</v>
      </c>
      <c r="AJ730" s="22">
        <f t="shared" si="2612"/>
        <v>2276.9</v>
      </c>
      <c r="AK730" s="22">
        <f t="shared" si="2613"/>
        <v>2276.9</v>
      </c>
      <c r="AL730" s="22">
        <f t="shared" si="2614"/>
        <v>2276.9</v>
      </c>
      <c r="AM730" s="22">
        <f t="shared" si="2659"/>
        <v>0</v>
      </c>
      <c r="AN730" s="22">
        <f t="shared" si="2660"/>
        <v>0</v>
      </c>
      <c r="AO730" s="22">
        <f t="shared" si="2661"/>
        <v>0</v>
      </c>
      <c r="AP730" s="22">
        <f t="shared" si="2615"/>
        <v>2276.9</v>
      </c>
      <c r="AQ730" s="22">
        <f t="shared" si="2616"/>
        <v>2276.9</v>
      </c>
      <c r="AR730" s="22">
        <f t="shared" si="2617"/>
        <v>2276.9</v>
      </c>
      <c r="AS730" s="22">
        <f t="shared" si="2662"/>
        <v>0</v>
      </c>
      <c r="AT730" s="22">
        <f t="shared" si="2663"/>
        <v>0</v>
      </c>
      <c r="AU730" s="22">
        <f t="shared" si="2664"/>
        <v>0</v>
      </c>
      <c r="AV730" s="22">
        <f t="shared" si="2618"/>
        <v>2276.9</v>
      </c>
      <c r="AW730" s="22">
        <f t="shared" si="2619"/>
        <v>2276.9</v>
      </c>
      <c r="AX730" s="22">
        <f t="shared" si="2620"/>
        <v>2276.9</v>
      </c>
      <c r="AY730" s="22">
        <f t="shared" si="2665"/>
        <v>0</v>
      </c>
      <c r="AZ730" s="22">
        <f t="shared" si="2666"/>
        <v>0</v>
      </c>
      <c r="BA730" s="22">
        <f t="shared" si="2667"/>
        <v>0</v>
      </c>
      <c r="BB730" s="22">
        <f t="shared" si="2621"/>
        <v>2276.9</v>
      </c>
      <c r="BC730" s="22">
        <f t="shared" si="2622"/>
        <v>2276.9</v>
      </c>
      <c r="BD730" s="22">
        <f t="shared" si="2623"/>
        <v>2276.9</v>
      </c>
      <c r="BE730" s="22">
        <f t="shared" si="2668"/>
        <v>0</v>
      </c>
      <c r="BF730" s="22">
        <f t="shared" si="2669"/>
        <v>0</v>
      </c>
      <c r="BG730" s="22">
        <f t="shared" si="2670"/>
        <v>0</v>
      </c>
      <c r="BH730" s="22">
        <f t="shared" si="2624"/>
        <v>2276.9</v>
      </c>
      <c r="BI730" s="22">
        <f t="shared" si="2625"/>
        <v>2276.9</v>
      </c>
      <c r="BJ730" s="22">
        <f t="shared" si="2626"/>
        <v>2276.9</v>
      </c>
      <c r="BK730" s="22">
        <f t="shared" si="2671"/>
        <v>0</v>
      </c>
      <c r="BL730" s="22">
        <f t="shared" si="2672"/>
        <v>0</v>
      </c>
      <c r="BM730" s="22">
        <f t="shared" si="2673"/>
        <v>0</v>
      </c>
      <c r="BN730" s="22">
        <f t="shared" si="2627"/>
        <v>2276.9</v>
      </c>
      <c r="BO730" s="22">
        <f t="shared" si="2628"/>
        <v>2276.9</v>
      </c>
      <c r="BP730" s="22">
        <f t="shared" si="2629"/>
        <v>2276.9</v>
      </c>
      <c r="BQ730" s="22">
        <f t="shared" si="2674"/>
        <v>0</v>
      </c>
      <c r="BR730" s="22">
        <f t="shared" si="2675"/>
        <v>0</v>
      </c>
      <c r="BS730" s="22">
        <f t="shared" si="2630"/>
        <v>2276.9</v>
      </c>
      <c r="BT730" s="22">
        <f t="shared" si="2631"/>
        <v>2276.9</v>
      </c>
      <c r="BU730" s="22">
        <f t="shared" si="2632"/>
        <v>2276.9</v>
      </c>
      <c r="BV730" s="22">
        <f t="shared" si="2676"/>
        <v>0</v>
      </c>
      <c r="BW730" s="22">
        <f t="shared" si="2677"/>
        <v>0</v>
      </c>
      <c r="BX730" s="22">
        <f t="shared" si="2633"/>
        <v>2276.9</v>
      </c>
      <c r="BY730" s="22">
        <f t="shared" si="2634"/>
        <v>2276.9</v>
      </c>
      <c r="BZ730" s="22">
        <f t="shared" si="2635"/>
        <v>2276.9</v>
      </c>
      <c r="CA730" s="22">
        <f t="shared" si="2678"/>
        <v>0</v>
      </c>
      <c r="CB730" s="22">
        <f t="shared" si="2679"/>
        <v>0</v>
      </c>
      <c r="CC730" s="22">
        <f t="shared" si="2680"/>
        <v>0</v>
      </c>
      <c r="CD730" s="22">
        <f t="shared" si="2462"/>
        <v>2276.9</v>
      </c>
      <c r="CE730" s="22">
        <f t="shared" si="2681"/>
        <v>0</v>
      </c>
      <c r="CF730" s="34">
        <f t="shared" si="2636"/>
        <v>2276.9</v>
      </c>
      <c r="CG730" s="22">
        <f t="shared" si="2463"/>
        <v>2276.9</v>
      </c>
      <c r="CH730" s="22">
        <f t="shared" si="2682"/>
        <v>0</v>
      </c>
      <c r="CI730" s="22">
        <f t="shared" si="2637"/>
        <v>2276.9</v>
      </c>
      <c r="CJ730" s="22">
        <f t="shared" si="2464"/>
        <v>2276.9</v>
      </c>
      <c r="CK730" s="22">
        <f t="shared" si="2682"/>
        <v>0</v>
      </c>
      <c r="CL730" s="22">
        <f t="shared" si="2638"/>
        <v>2276.9</v>
      </c>
      <c r="CM730" s="22">
        <f t="shared" si="2682"/>
        <v>0</v>
      </c>
      <c r="CN730" s="15"/>
      <c r="CO730" s="35"/>
      <c r="CS730" s="5" t="s">
        <v>29</v>
      </c>
    </row>
    <row r="731" spans="1:99" x14ac:dyDescent="0.3">
      <c r="A731" s="32" t="s">
        <v>444</v>
      </c>
      <c r="B731" s="16">
        <v>620</v>
      </c>
      <c r="C731" s="32"/>
      <c r="D731" s="32"/>
      <c r="E731" s="33" t="s">
        <v>46</v>
      </c>
      <c r="F731" s="22">
        <f t="shared" si="2641"/>
        <v>2276.9</v>
      </c>
      <c r="G731" s="22">
        <f t="shared" si="2642"/>
        <v>2276.9</v>
      </c>
      <c r="H731" s="22">
        <f t="shared" si="2643"/>
        <v>2276.9</v>
      </c>
      <c r="I731" s="22">
        <f t="shared" si="2644"/>
        <v>0</v>
      </c>
      <c r="J731" s="22">
        <f t="shared" si="2645"/>
        <v>0</v>
      </c>
      <c r="K731" s="22">
        <f t="shared" si="2646"/>
        <v>0</v>
      </c>
      <c r="L731" s="22">
        <f t="shared" si="2600"/>
        <v>2276.9</v>
      </c>
      <c r="M731" s="22">
        <f t="shared" si="2601"/>
        <v>2276.9</v>
      </c>
      <c r="N731" s="22">
        <f t="shared" si="2602"/>
        <v>2276.9</v>
      </c>
      <c r="O731" s="22">
        <f t="shared" si="2647"/>
        <v>0</v>
      </c>
      <c r="P731" s="22">
        <f t="shared" si="2648"/>
        <v>0</v>
      </c>
      <c r="Q731" s="22">
        <f t="shared" si="2649"/>
        <v>0</v>
      </c>
      <c r="R731" s="22">
        <f t="shared" si="2603"/>
        <v>2276.9</v>
      </c>
      <c r="S731" s="22">
        <f t="shared" si="2604"/>
        <v>2276.9</v>
      </c>
      <c r="T731" s="22">
        <f t="shared" si="2605"/>
        <v>2276.9</v>
      </c>
      <c r="U731" s="22">
        <f t="shared" si="2650"/>
        <v>0</v>
      </c>
      <c r="V731" s="22">
        <f t="shared" si="2651"/>
        <v>0</v>
      </c>
      <c r="W731" s="22">
        <f t="shared" si="2652"/>
        <v>0</v>
      </c>
      <c r="X731" s="22">
        <f t="shared" si="2606"/>
        <v>2276.9</v>
      </c>
      <c r="Y731" s="22">
        <f t="shared" si="2607"/>
        <v>2276.9</v>
      </c>
      <c r="Z731" s="22">
        <f t="shared" si="2608"/>
        <v>2276.9</v>
      </c>
      <c r="AA731" s="22">
        <f t="shared" si="2653"/>
        <v>0</v>
      </c>
      <c r="AB731" s="22">
        <f t="shared" si="2654"/>
        <v>0</v>
      </c>
      <c r="AC731" s="22">
        <f t="shared" si="2655"/>
        <v>0</v>
      </c>
      <c r="AD731" s="22">
        <f t="shared" si="2609"/>
        <v>2276.9</v>
      </c>
      <c r="AE731" s="22">
        <f t="shared" si="2610"/>
        <v>2276.9</v>
      </c>
      <c r="AF731" s="22">
        <f t="shared" si="2611"/>
        <v>2276.9</v>
      </c>
      <c r="AG731" s="22">
        <f t="shared" si="2656"/>
        <v>0</v>
      </c>
      <c r="AH731" s="22">
        <f t="shared" si="2657"/>
        <v>0</v>
      </c>
      <c r="AI731" s="22">
        <f t="shared" si="2658"/>
        <v>0</v>
      </c>
      <c r="AJ731" s="22">
        <f t="shared" si="2612"/>
        <v>2276.9</v>
      </c>
      <c r="AK731" s="22">
        <f t="shared" si="2613"/>
        <v>2276.9</v>
      </c>
      <c r="AL731" s="22">
        <f t="shared" si="2614"/>
        <v>2276.9</v>
      </c>
      <c r="AM731" s="22">
        <f t="shared" si="2659"/>
        <v>0</v>
      </c>
      <c r="AN731" s="22">
        <f t="shared" si="2660"/>
        <v>0</v>
      </c>
      <c r="AO731" s="22">
        <f t="shared" si="2661"/>
        <v>0</v>
      </c>
      <c r="AP731" s="22">
        <f t="shared" si="2615"/>
        <v>2276.9</v>
      </c>
      <c r="AQ731" s="22">
        <f t="shared" si="2616"/>
        <v>2276.9</v>
      </c>
      <c r="AR731" s="22">
        <f t="shared" si="2617"/>
        <v>2276.9</v>
      </c>
      <c r="AS731" s="22">
        <f t="shared" si="2662"/>
        <v>0</v>
      </c>
      <c r="AT731" s="22">
        <f t="shared" si="2663"/>
        <v>0</v>
      </c>
      <c r="AU731" s="22">
        <f t="shared" si="2664"/>
        <v>0</v>
      </c>
      <c r="AV731" s="22">
        <f t="shared" si="2618"/>
        <v>2276.9</v>
      </c>
      <c r="AW731" s="22">
        <f t="shared" si="2619"/>
        <v>2276.9</v>
      </c>
      <c r="AX731" s="22">
        <f t="shared" si="2620"/>
        <v>2276.9</v>
      </c>
      <c r="AY731" s="22">
        <f t="shared" si="2665"/>
        <v>0</v>
      </c>
      <c r="AZ731" s="22">
        <f t="shared" si="2666"/>
        <v>0</v>
      </c>
      <c r="BA731" s="22">
        <f t="shared" si="2667"/>
        <v>0</v>
      </c>
      <c r="BB731" s="22">
        <f t="shared" si="2621"/>
        <v>2276.9</v>
      </c>
      <c r="BC731" s="22">
        <f t="shared" si="2622"/>
        <v>2276.9</v>
      </c>
      <c r="BD731" s="22">
        <f t="shared" si="2623"/>
        <v>2276.9</v>
      </c>
      <c r="BE731" s="22">
        <f t="shared" si="2668"/>
        <v>0</v>
      </c>
      <c r="BF731" s="22">
        <f t="shared" si="2669"/>
        <v>0</v>
      </c>
      <c r="BG731" s="22">
        <f t="shared" si="2670"/>
        <v>0</v>
      </c>
      <c r="BH731" s="22">
        <f t="shared" si="2624"/>
        <v>2276.9</v>
      </c>
      <c r="BI731" s="22">
        <f t="shared" si="2625"/>
        <v>2276.9</v>
      </c>
      <c r="BJ731" s="22">
        <f t="shared" si="2626"/>
        <v>2276.9</v>
      </c>
      <c r="BK731" s="22">
        <f t="shared" si="2671"/>
        <v>0</v>
      </c>
      <c r="BL731" s="22">
        <f t="shared" si="2672"/>
        <v>0</v>
      </c>
      <c r="BM731" s="22">
        <f t="shared" si="2673"/>
        <v>0</v>
      </c>
      <c r="BN731" s="22">
        <f t="shared" si="2627"/>
        <v>2276.9</v>
      </c>
      <c r="BO731" s="22">
        <f t="shared" si="2628"/>
        <v>2276.9</v>
      </c>
      <c r="BP731" s="22">
        <f t="shared" si="2629"/>
        <v>2276.9</v>
      </c>
      <c r="BQ731" s="22">
        <f t="shared" si="2674"/>
        <v>0</v>
      </c>
      <c r="BR731" s="22">
        <f t="shared" si="2675"/>
        <v>0</v>
      </c>
      <c r="BS731" s="22">
        <f t="shared" si="2630"/>
        <v>2276.9</v>
      </c>
      <c r="BT731" s="22">
        <f t="shared" si="2631"/>
        <v>2276.9</v>
      </c>
      <c r="BU731" s="22">
        <f t="shared" si="2632"/>
        <v>2276.9</v>
      </c>
      <c r="BV731" s="22">
        <f t="shared" si="2676"/>
        <v>0</v>
      </c>
      <c r="BW731" s="22">
        <f t="shared" si="2677"/>
        <v>0</v>
      </c>
      <c r="BX731" s="22">
        <f t="shared" si="2633"/>
        <v>2276.9</v>
      </c>
      <c r="BY731" s="22">
        <f t="shared" si="2634"/>
        <v>2276.9</v>
      </c>
      <c r="BZ731" s="22">
        <f t="shared" si="2635"/>
        <v>2276.9</v>
      </c>
      <c r="CA731" s="22">
        <f t="shared" si="2678"/>
        <v>0</v>
      </c>
      <c r="CB731" s="22">
        <f t="shared" si="2679"/>
        <v>0</v>
      </c>
      <c r="CC731" s="22">
        <f t="shared" si="2680"/>
        <v>0</v>
      </c>
      <c r="CD731" s="22">
        <f t="shared" si="2462"/>
        <v>2276.9</v>
      </c>
      <c r="CE731" s="22">
        <f t="shared" si="2681"/>
        <v>0</v>
      </c>
      <c r="CF731" s="34">
        <f t="shared" si="2636"/>
        <v>2276.9</v>
      </c>
      <c r="CG731" s="22">
        <f t="shared" si="2463"/>
        <v>2276.9</v>
      </c>
      <c r="CH731" s="22">
        <f t="shared" si="2682"/>
        <v>0</v>
      </c>
      <c r="CI731" s="22">
        <f t="shared" si="2637"/>
        <v>2276.9</v>
      </c>
      <c r="CJ731" s="22">
        <f t="shared" si="2464"/>
        <v>2276.9</v>
      </c>
      <c r="CK731" s="22">
        <f t="shared" si="2682"/>
        <v>0</v>
      </c>
      <c r="CL731" s="22">
        <f t="shared" si="2638"/>
        <v>2276.9</v>
      </c>
      <c r="CM731" s="22">
        <f t="shared" si="2682"/>
        <v>0</v>
      </c>
      <c r="CN731" s="15"/>
      <c r="CO731" s="35"/>
      <c r="CT731" s="5" t="s">
        <v>30</v>
      </c>
    </row>
    <row r="732" spans="1:99" x14ac:dyDescent="0.3">
      <c r="A732" s="32" t="s">
        <v>444</v>
      </c>
      <c r="B732" s="16">
        <v>620</v>
      </c>
      <c r="C732" s="32" t="s">
        <v>47</v>
      </c>
      <c r="D732" s="32" t="s">
        <v>42</v>
      </c>
      <c r="E732" s="33" t="s">
        <v>436</v>
      </c>
      <c r="F732" s="22">
        <f>240.2+2036.7</f>
        <v>2276.9</v>
      </c>
      <c r="G732" s="22">
        <f>240.2+2036.7</f>
        <v>2276.9</v>
      </c>
      <c r="H732" s="22">
        <f>240.2+2036.7</f>
        <v>2276.9</v>
      </c>
      <c r="I732" s="22"/>
      <c r="J732" s="22"/>
      <c r="K732" s="22"/>
      <c r="L732" s="22">
        <f t="shared" si="2600"/>
        <v>2276.9</v>
      </c>
      <c r="M732" s="22">
        <f t="shared" si="2601"/>
        <v>2276.9</v>
      </c>
      <c r="N732" s="22">
        <f t="shared" si="2602"/>
        <v>2276.9</v>
      </c>
      <c r="O732" s="22"/>
      <c r="P732" s="22"/>
      <c r="Q732" s="22"/>
      <c r="R732" s="22">
        <f t="shared" si="2603"/>
        <v>2276.9</v>
      </c>
      <c r="S732" s="22">
        <f t="shared" si="2604"/>
        <v>2276.9</v>
      </c>
      <c r="T732" s="22">
        <f t="shared" si="2605"/>
        <v>2276.9</v>
      </c>
      <c r="U732" s="22"/>
      <c r="V732" s="22"/>
      <c r="W732" s="22"/>
      <c r="X732" s="22">
        <f t="shared" si="2606"/>
        <v>2276.9</v>
      </c>
      <c r="Y732" s="22">
        <f t="shared" si="2607"/>
        <v>2276.9</v>
      </c>
      <c r="Z732" s="22">
        <f t="shared" si="2608"/>
        <v>2276.9</v>
      </c>
      <c r="AA732" s="22"/>
      <c r="AB732" s="22"/>
      <c r="AC732" s="22"/>
      <c r="AD732" s="22">
        <f t="shared" si="2609"/>
        <v>2276.9</v>
      </c>
      <c r="AE732" s="22">
        <f t="shared" si="2610"/>
        <v>2276.9</v>
      </c>
      <c r="AF732" s="22">
        <f t="shared" si="2611"/>
        <v>2276.9</v>
      </c>
      <c r="AG732" s="22"/>
      <c r="AH732" s="22"/>
      <c r="AI732" s="22"/>
      <c r="AJ732" s="22">
        <f t="shared" si="2612"/>
        <v>2276.9</v>
      </c>
      <c r="AK732" s="22">
        <f t="shared" si="2613"/>
        <v>2276.9</v>
      </c>
      <c r="AL732" s="22">
        <f t="shared" si="2614"/>
        <v>2276.9</v>
      </c>
      <c r="AM732" s="22"/>
      <c r="AN732" s="22"/>
      <c r="AO732" s="22"/>
      <c r="AP732" s="22">
        <f t="shared" si="2615"/>
        <v>2276.9</v>
      </c>
      <c r="AQ732" s="22">
        <f t="shared" si="2616"/>
        <v>2276.9</v>
      </c>
      <c r="AR732" s="22">
        <f t="shared" si="2617"/>
        <v>2276.9</v>
      </c>
      <c r="AS732" s="22"/>
      <c r="AT732" s="22"/>
      <c r="AU732" s="22"/>
      <c r="AV732" s="22">
        <f t="shared" si="2618"/>
        <v>2276.9</v>
      </c>
      <c r="AW732" s="22">
        <f t="shared" si="2619"/>
        <v>2276.9</v>
      </c>
      <c r="AX732" s="22">
        <f t="shared" si="2620"/>
        <v>2276.9</v>
      </c>
      <c r="AY732" s="22"/>
      <c r="AZ732" s="22"/>
      <c r="BA732" s="22"/>
      <c r="BB732" s="22">
        <f t="shared" si="2621"/>
        <v>2276.9</v>
      </c>
      <c r="BC732" s="22">
        <f t="shared" si="2622"/>
        <v>2276.9</v>
      </c>
      <c r="BD732" s="22">
        <f t="shared" si="2623"/>
        <v>2276.9</v>
      </c>
      <c r="BE732" s="22"/>
      <c r="BF732" s="22"/>
      <c r="BG732" s="22"/>
      <c r="BH732" s="22">
        <f t="shared" si="2624"/>
        <v>2276.9</v>
      </c>
      <c r="BI732" s="22">
        <f t="shared" si="2625"/>
        <v>2276.9</v>
      </c>
      <c r="BJ732" s="22">
        <f t="shared" si="2626"/>
        <v>2276.9</v>
      </c>
      <c r="BK732" s="22"/>
      <c r="BL732" s="22"/>
      <c r="BM732" s="22"/>
      <c r="BN732" s="22">
        <f t="shared" si="2627"/>
        <v>2276.9</v>
      </c>
      <c r="BO732" s="22">
        <f t="shared" si="2628"/>
        <v>2276.9</v>
      </c>
      <c r="BP732" s="22">
        <f t="shared" si="2629"/>
        <v>2276.9</v>
      </c>
      <c r="BQ732" s="22"/>
      <c r="BR732" s="22"/>
      <c r="BS732" s="22">
        <f t="shared" si="2630"/>
        <v>2276.9</v>
      </c>
      <c r="BT732" s="22">
        <f t="shared" si="2631"/>
        <v>2276.9</v>
      </c>
      <c r="BU732" s="22">
        <f t="shared" si="2632"/>
        <v>2276.9</v>
      </c>
      <c r="BV732" s="22"/>
      <c r="BW732" s="22"/>
      <c r="BX732" s="22">
        <f t="shared" si="2633"/>
        <v>2276.9</v>
      </c>
      <c r="BY732" s="22">
        <f t="shared" si="2634"/>
        <v>2276.9</v>
      </c>
      <c r="BZ732" s="22">
        <f t="shared" si="2635"/>
        <v>2276.9</v>
      </c>
      <c r="CA732" s="22"/>
      <c r="CB732" s="22"/>
      <c r="CC732" s="22"/>
      <c r="CD732" s="22">
        <f t="shared" si="2462"/>
        <v>2276.9</v>
      </c>
      <c r="CE732" s="22"/>
      <c r="CF732" s="34">
        <f t="shared" si="2636"/>
        <v>2276.9</v>
      </c>
      <c r="CG732" s="22">
        <f t="shared" si="2463"/>
        <v>2276.9</v>
      </c>
      <c r="CH732" s="22"/>
      <c r="CI732" s="22">
        <f t="shared" si="2637"/>
        <v>2276.9</v>
      </c>
      <c r="CJ732" s="22">
        <f t="shared" si="2464"/>
        <v>2276.9</v>
      </c>
      <c r="CK732" s="22"/>
      <c r="CL732" s="22">
        <f t="shared" si="2638"/>
        <v>2276.9</v>
      </c>
      <c r="CM732" s="22"/>
      <c r="CN732" s="15"/>
      <c r="CO732" s="35"/>
    </row>
    <row r="733" spans="1:99" s="31" customFormat="1" ht="31.2" x14ac:dyDescent="0.3">
      <c r="A733" s="25" t="s">
        <v>446</v>
      </c>
      <c r="B733" s="26"/>
      <c r="C733" s="25"/>
      <c r="D733" s="25"/>
      <c r="E733" s="27" t="s">
        <v>447</v>
      </c>
      <c r="F733" s="28">
        <f t="shared" ref="F733:K733" si="2683">F734+F769+F805</f>
        <v>9386138.3999999985</v>
      </c>
      <c r="G733" s="28">
        <f t="shared" si="2683"/>
        <v>9571061.8999999985</v>
      </c>
      <c r="H733" s="28">
        <f t="shared" si="2683"/>
        <v>9640891.799999997</v>
      </c>
      <c r="I733" s="28">
        <f t="shared" si="2683"/>
        <v>-663.12999999988801</v>
      </c>
      <c r="J733" s="28">
        <f t="shared" si="2683"/>
        <v>-663.13000000012096</v>
      </c>
      <c r="K733" s="28">
        <f t="shared" si="2683"/>
        <v>-663.12999999988801</v>
      </c>
      <c r="L733" s="28">
        <f t="shared" si="2600"/>
        <v>9385475.2699999996</v>
      </c>
      <c r="M733" s="28">
        <f t="shared" si="2601"/>
        <v>9570398.7699999977</v>
      </c>
      <c r="N733" s="28">
        <f t="shared" si="2602"/>
        <v>9640228.6699999981</v>
      </c>
      <c r="O733" s="28">
        <f>O734+O769+O805</f>
        <v>36552.491000000002</v>
      </c>
      <c r="P733" s="28">
        <f>P734+P769+P805</f>
        <v>0</v>
      </c>
      <c r="Q733" s="28">
        <f>Q734+Q769+Q805</f>
        <v>0</v>
      </c>
      <c r="R733" s="28">
        <f t="shared" si="2603"/>
        <v>9422027.7609999999</v>
      </c>
      <c r="S733" s="28">
        <f t="shared" si="2604"/>
        <v>9570398.7699999977</v>
      </c>
      <c r="T733" s="28">
        <f t="shared" si="2605"/>
        <v>9640228.6699999981</v>
      </c>
      <c r="U733" s="28">
        <f>U734+U769+U805</f>
        <v>0</v>
      </c>
      <c r="V733" s="28">
        <f>V734+V769+V805</f>
        <v>0</v>
      </c>
      <c r="W733" s="28">
        <f>W734+W769+W805</f>
        <v>0</v>
      </c>
      <c r="X733" s="28">
        <f t="shared" si="2606"/>
        <v>9422027.7609999999</v>
      </c>
      <c r="Y733" s="28">
        <f t="shared" si="2607"/>
        <v>9570398.7699999977</v>
      </c>
      <c r="Z733" s="28">
        <f t="shared" si="2608"/>
        <v>9640228.6699999981</v>
      </c>
      <c r="AA733" s="28">
        <f>AA734+AA769+AA805</f>
        <v>0</v>
      </c>
      <c r="AB733" s="28">
        <f>AB734+AB769+AB805</f>
        <v>0</v>
      </c>
      <c r="AC733" s="28">
        <f>AC734+AC769+AC805</f>
        <v>0</v>
      </c>
      <c r="AD733" s="28">
        <f t="shared" si="2609"/>
        <v>9422027.7609999999</v>
      </c>
      <c r="AE733" s="28">
        <f t="shared" si="2610"/>
        <v>9570398.7699999977</v>
      </c>
      <c r="AF733" s="28">
        <f t="shared" si="2611"/>
        <v>9640228.6699999981</v>
      </c>
      <c r="AG733" s="28">
        <f>AG734+AG769+AG805</f>
        <v>0</v>
      </c>
      <c r="AH733" s="28">
        <f>AH734+AH769+AH805</f>
        <v>0</v>
      </c>
      <c r="AI733" s="28">
        <f>AI734+AI769+AI805</f>
        <v>0</v>
      </c>
      <c r="AJ733" s="28">
        <f t="shared" si="2612"/>
        <v>9422027.7609999999</v>
      </c>
      <c r="AK733" s="28">
        <f t="shared" si="2613"/>
        <v>9570398.7699999977</v>
      </c>
      <c r="AL733" s="28">
        <f t="shared" si="2614"/>
        <v>9640228.6699999981</v>
      </c>
      <c r="AM733" s="28">
        <f>AM734+AM769+AM805</f>
        <v>28533.197</v>
      </c>
      <c r="AN733" s="28">
        <f>AN734+AN769+AN805</f>
        <v>0</v>
      </c>
      <c r="AO733" s="28">
        <f>AO734+AO769+AO805</f>
        <v>0</v>
      </c>
      <c r="AP733" s="28">
        <f t="shared" si="2615"/>
        <v>9450560.9580000006</v>
      </c>
      <c r="AQ733" s="28">
        <f t="shared" si="2616"/>
        <v>9570398.7699999977</v>
      </c>
      <c r="AR733" s="28">
        <f t="shared" si="2617"/>
        <v>9640228.6699999981</v>
      </c>
      <c r="AS733" s="28">
        <f>AS734+AS769+AS805</f>
        <v>0</v>
      </c>
      <c r="AT733" s="28">
        <f>AT734+AT769+AT805</f>
        <v>0</v>
      </c>
      <c r="AU733" s="28">
        <f>AU734+AU769+AU805</f>
        <v>0</v>
      </c>
      <c r="AV733" s="28">
        <f t="shared" si="2618"/>
        <v>9450560.9580000006</v>
      </c>
      <c r="AW733" s="28">
        <f t="shared" si="2619"/>
        <v>9570398.7699999977</v>
      </c>
      <c r="AX733" s="28">
        <f t="shared" si="2620"/>
        <v>9640228.6699999981</v>
      </c>
      <c r="AY733" s="28">
        <f>AY734+AY769+AY805</f>
        <v>-8303.5570000000007</v>
      </c>
      <c r="AZ733" s="28">
        <f>AZ734+AZ769+AZ805</f>
        <v>0</v>
      </c>
      <c r="BA733" s="28">
        <f>BA734+BA769+BA805</f>
        <v>0</v>
      </c>
      <c r="BB733" s="28">
        <f t="shared" si="2621"/>
        <v>9442257.4010000005</v>
      </c>
      <c r="BC733" s="28">
        <f t="shared" si="2622"/>
        <v>9570398.7699999977</v>
      </c>
      <c r="BD733" s="28">
        <f t="shared" si="2623"/>
        <v>9640228.6699999981</v>
      </c>
      <c r="BE733" s="28">
        <f>BE734+BE769+BE805</f>
        <v>0</v>
      </c>
      <c r="BF733" s="28">
        <f>BF734+BF769+BF805</f>
        <v>0</v>
      </c>
      <c r="BG733" s="28">
        <f>BG734+BG769+BG805</f>
        <v>0</v>
      </c>
      <c r="BH733" s="28">
        <f t="shared" si="2624"/>
        <v>9442257.4010000005</v>
      </c>
      <c r="BI733" s="28">
        <f t="shared" si="2625"/>
        <v>9570398.7699999977</v>
      </c>
      <c r="BJ733" s="28">
        <f t="shared" si="2626"/>
        <v>9640228.6699999981</v>
      </c>
      <c r="BK733" s="28">
        <f>BK734+BK769+BK805</f>
        <v>23198.864000000001</v>
      </c>
      <c r="BL733" s="28">
        <f>BL734+BL769+BL805</f>
        <v>0</v>
      </c>
      <c r="BM733" s="28">
        <f>BM734+BM769+BM805</f>
        <v>0</v>
      </c>
      <c r="BN733" s="28">
        <f t="shared" si="2627"/>
        <v>9465456.2650000006</v>
      </c>
      <c r="BO733" s="28">
        <f t="shared" si="2628"/>
        <v>9570398.7699999977</v>
      </c>
      <c r="BP733" s="28">
        <f t="shared" si="2629"/>
        <v>9640228.6699999981</v>
      </c>
      <c r="BQ733" s="28">
        <f>BQ734+BQ769+BQ805</f>
        <v>0</v>
      </c>
      <c r="BR733" s="28">
        <f>BR734+BR769+BR805</f>
        <v>0</v>
      </c>
      <c r="BS733" s="22">
        <f t="shared" si="2630"/>
        <v>9465456.2650000006</v>
      </c>
      <c r="BT733" s="22">
        <f t="shared" si="2631"/>
        <v>9570398.7699999977</v>
      </c>
      <c r="BU733" s="22">
        <f t="shared" si="2632"/>
        <v>9640228.6699999981</v>
      </c>
      <c r="BV733" s="28">
        <f>BV734+BV769+BV805</f>
        <v>0</v>
      </c>
      <c r="BW733" s="28">
        <f>BW734+BW769+BW805</f>
        <v>0</v>
      </c>
      <c r="BX733" s="28">
        <f t="shared" si="2633"/>
        <v>9465456.2650000006</v>
      </c>
      <c r="BY733" s="28">
        <f t="shared" si="2634"/>
        <v>9570398.7699999977</v>
      </c>
      <c r="BZ733" s="28">
        <f t="shared" si="2635"/>
        <v>9640228.6699999981</v>
      </c>
      <c r="CA733" s="28">
        <f>CA734+CA769+CA805</f>
        <v>3449.58</v>
      </c>
      <c r="CB733" s="28">
        <f>CB734+CB769+CB805</f>
        <v>0</v>
      </c>
      <c r="CC733" s="28">
        <f>CC734+CC769+CC805</f>
        <v>0</v>
      </c>
      <c r="CD733" s="28">
        <f t="shared" si="2462"/>
        <v>9468905.8450000007</v>
      </c>
      <c r="CE733" s="28">
        <f>CE734+CE769+CE805</f>
        <v>0</v>
      </c>
      <c r="CF733" s="29">
        <f t="shared" si="2636"/>
        <v>9468905.8450000007</v>
      </c>
      <c r="CG733" s="28">
        <f t="shared" si="2463"/>
        <v>9570398.7699999977</v>
      </c>
      <c r="CH733" s="28">
        <f>CH734+CH769+CH805</f>
        <v>0</v>
      </c>
      <c r="CI733" s="28">
        <f t="shared" si="2637"/>
        <v>9570398.7699999977</v>
      </c>
      <c r="CJ733" s="28">
        <f t="shared" si="2464"/>
        <v>9640228.6699999981</v>
      </c>
      <c r="CK733" s="28">
        <f>CK734+CK769+CK805</f>
        <v>0</v>
      </c>
      <c r="CL733" s="28">
        <f t="shared" si="2638"/>
        <v>9640228.6699999981</v>
      </c>
      <c r="CM733" s="28">
        <f>CM734+CM769+CM805</f>
        <v>0</v>
      </c>
      <c r="CN733" s="15"/>
      <c r="CO733" s="30"/>
      <c r="CQ733" s="31" t="s">
        <v>27</v>
      </c>
    </row>
    <row r="734" spans="1:99" ht="62.4" x14ac:dyDescent="0.3">
      <c r="A734" s="32" t="s">
        <v>448</v>
      </c>
      <c r="B734" s="16"/>
      <c r="C734" s="32"/>
      <c r="D734" s="32"/>
      <c r="E734" s="33" t="s">
        <v>449</v>
      </c>
      <c r="F734" s="22">
        <f t="shared" ref="F734:K734" si="2684">F735+F741+F745+F749+F755+F763</f>
        <v>1455589.8</v>
      </c>
      <c r="G734" s="22">
        <f t="shared" si="2684"/>
        <v>1452125.1</v>
      </c>
      <c r="H734" s="22">
        <f t="shared" si="2684"/>
        <v>1450225.2</v>
      </c>
      <c r="I734" s="22">
        <f t="shared" si="2684"/>
        <v>-663.12999999988801</v>
      </c>
      <c r="J734" s="22">
        <f t="shared" si="2684"/>
        <v>-663.13000000012096</v>
      </c>
      <c r="K734" s="22">
        <f t="shared" si="2684"/>
        <v>-663.12999999988801</v>
      </c>
      <c r="L734" s="22">
        <f t="shared" si="2600"/>
        <v>1454926.6700000002</v>
      </c>
      <c r="M734" s="22">
        <f t="shared" si="2601"/>
        <v>1451461.97</v>
      </c>
      <c r="N734" s="22">
        <f t="shared" si="2602"/>
        <v>1449562.07</v>
      </c>
      <c r="O734" s="22">
        <f>O735+O741+O745+O749+O755+O763</f>
        <v>36552.491000000002</v>
      </c>
      <c r="P734" s="22">
        <f>P735+P741+P745+P749+P755+P763</f>
        <v>0</v>
      </c>
      <c r="Q734" s="22">
        <f>Q735+Q741+Q745+Q749+Q755+Q763</f>
        <v>0</v>
      </c>
      <c r="R734" s="22">
        <f t="shared" si="2603"/>
        <v>1491479.1610000001</v>
      </c>
      <c r="S734" s="22">
        <f t="shared" si="2604"/>
        <v>1451461.97</v>
      </c>
      <c r="T734" s="22">
        <f t="shared" si="2605"/>
        <v>1449562.07</v>
      </c>
      <c r="U734" s="22">
        <f>U735+U741+U745+U749+U755+U763</f>
        <v>0</v>
      </c>
      <c r="V734" s="22">
        <f>V735+V741+V745+V749+V755+V763</f>
        <v>0</v>
      </c>
      <c r="W734" s="22">
        <f>W735+W741+W745+W749+W755+W763</f>
        <v>0</v>
      </c>
      <c r="X734" s="22">
        <f t="shared" si="2606"/>
        <v>1491479.1610000001</v>
      </c>
      <c r="Y734" s="22">
        <f t="shared" si="2607"/>
        <v>1451461.97</v>
      </c>
      <c r="Z734" s="22">
        <f t="shared" si="2608"/>
        <v>1449562.07</v>
      </c>
      <c r="AA734" s="22">
        <f>AA735+AA741+AA745+AA749+AA755+AA763</f>
        <v>0</v>
      </c>
      <c r="AB734" s="22">
        <f>AB735+AB741+AB745+AB749+AB755+AB763</f>
        <v>0</v>
      </c>
      <c r="AC734" s="22">
        <f>AC735+AC741+AC745+AC749+AC755+AC763</f>
        <v>0</v>
      </c>
      <c r="AD734" s="22">
        <f t="shared" si="2609"/>
        <v>1491479.1610000001</v>
      </c>
      <c r="AE734" s="22">
        <f t="shared" si="2610"/>
        <v>1451461.97</v>
      </c>
      <c r="AF734" s="22">
        <f t="shared" si="2611"/>
        <v>1449562.07</v>
      </c>
      <c r="AG734" s="22">
        <f>AG735+AG741+AG745+AG749+AG755+AG763</f>
        <v>0</v>
      </c>
      <c r="AH734" s="22">
        <f>AH735+AH741+AH745+AH749+AH755+AH763</f>
        <v>0</v>
      </c>
      <c r="AI734" s="22">
        <f>AI735+AI741+AI745+AI749+AI755+AI763</f>
        <v>0</v>
      </c>
      <c r="AJ734" s="22">
        <f t="shared" si="2612"/>
        <v>1491479.1610000001</v>
      </c>
      <c r="AK734" s="22">
        <f t="shared" si="2613"/>
        <v>1451461.97</v>
      </c>
      <c r="AL734" s="22">
        <f t="shared" si="2614"/>
        <v>1449562.07</v>
      </c>
      <c r="AM734" s="22">
        <f>AM735+AM741+AM745+AM749+AM755+AM763</f>
        <v>28533.197</v>
      </c>
      <c r="AN734" s="22">
        <f>AN735+AN741+AN745+AN749+AN755+AN763</f>
        <v>0</v>
      </c>
      <c r="AO734" s="22">
        <f>AO735+AO741+AO745+AO749+AO755+AO763</f>
        <v>0</v>
      </c>
      <c r="AP734" s="22">
        <f t="shared" si="2615"/>
        <v>1520012.358</v>
      </c>
      <c r="AQ734" s="22">
        <f t="shared" si="2616"/>
        <v>1451461.97</v>
      </c>
      <c r="AR734" s="22">
        <f t="shared" si="2617"/>
        <v>1449562.07</v>
      </c>
      <c r="AS734" s="22">
        <f>AS735+AS741+AS745+AS749+AS755+AS763</f>
        <v>0</v>
      </c>
      <c r="AT734" s="22">
        <f>AT735+AT741+AT745+AT749+AT755+AT763</f>
        <v>0</v>
      </c>
      <c r="AU734" s="22">
        <f>AU735+AU741+AU745+AU749+AU755+AU763</f>
        <v>0</v>
      </c>
      <c r="AV734" s="22">
        <f t="shared" si="2618"/>
        <v>1520012.358</v>
      </c>
      <c r="AW734" s="22">
        <f t="shared" si="2619"/>
        <v>1451461.97</v>
      </c>
      <c r="AX734" s="22">
        <f t="shared" si="2620"/>
        <v>1449562.07</v>
      </c>
      <c r="AY734" s="22">
        <f>AY735+AY741+AY745+AY749+AY755+AY763</f>
        <v>-8920.0840000000007</v>
      </c>
      <c r="AZ734" s="22">
        <f>AZ735+AZ741+AZ745+AZ749+AZ755+AZ763</f>
        <v>0</v>
      </c>
      <c r="BA734" s="22">
        <f>BA735+BA741+BA745+BA749+BA755+BA763</f>
        <v>0</v>
      </c>
      <c r="BB734" s="22">
        <f t="shared" si="2621"/>
        <v>1511092.274</v>
      </c>
      <c r="BC734" s="22">
        <f t="shared" si="2622"/>
        <v>1451461.97</v>
      </c>
      <c r="BD734" s="22">
        <f t="shared" si="2623"/>
        <v>1449562.07</v>
      </c>
      <c r="BE734" s="22">
        <f>BE735+BE741+BE745+BE749+BE755+BE763</f>
        <v>0</v>
      </c>
      <c r="BF734" s="22">
        <f>BF735+BF741+BF745+BF749+BF755+BF763</f>
        <v>0</v>
      </c>
      <c r="BG734" s="22">
        <f>BG735+BG741+BG745+BG749+BG755+BG763</f>
        <v>0</v>
      </c>
      <c r="BH734" s="22">
        <f t="shared" si="2624"/>
        <v>1511092.274</v>
      </c>
      <c r="BI734" s="22">
        <f t="shared" si="2625"/>
        <v>1451461.97</v>
      </c>
      <c r="BJ734" s="22">
        <f t="shared" si="2626"/>
        <v>1449562.07</v>
      </c>
      <c r="BK734" s="22">
        <f>BK735+BK741+BK745+BK749+BK755+BK763+BK759</f>
        <v>23198.864000000001</v>
      </c>
      <c r="BL734" s="22">
        <f>BL735+BL741+BL745+BL749+BL755+BL763+BL759</f>
        <v>0</v>
      </c>
      <c r="BM734" s="22">
        <f>BM735+BM741+BM745+BM749+BM755+BM763+BM759</f>
        <v>0</v>
      </c>
      <c r="BN734" s="22">
        <f t="shared" si="2627"/>
        <v>1534291.138</v>
      </c>
      <c r="BO734" s="22">
        <f t="shared" si="2628"/>
        <v>1451461.97</v>
      </c>
      <c r="BP734" s="22">
        <f t="shared" si="2629"/>
        <v>1449562.07</v>
      </c>
      <c r="BQ734" s="22">
        <f>BQ735+BQ741+BQ745+BQ749+BQ755+BQ763+BQ759</f>
        <v>0</v>
      </c>
      <c r="BR734" s="22">
        <f>BR735+BR741+BR745+BR749+BR755+BR763+BR759</f>
        <v>0</v>
      </c>
      <c r="BS734" s="22">
        <f t="shared" si="2630"/>
        <v>1534291.138</v>
      </c>
      <c r="BT734" s="22">
        <f t="shared" si="2631"/>
        <v>1451461.97</v>
      </c>
      <c r="BU734" s="22">
        <f t="shared" si="2632"/>
        <v>1449562.07</v>
      </c>
      <c r="BV734" s="22">
        <f>BV735+BV741+BV745+BV749+BV755+BV763+BV759</f>
        <v>0</v>
      </c>
      <c r="BW734" s="22">
        <f>BW735+BW741+BW745+BW749+BW755+BW763+BW759</f>
        <v>0</v>
      </c>
      <c r="BX734" s="22">
        <f t="shared" si="2633"/>
        <v>1534291.138</v>
      </c>
      <c r="BY734" s="22">
        <f t="shared" si="2634"/>
        <v>1451461.97</v>
      </c>
      <c r="BZ734" s="22">
        <f t="shared" si="2635"/>
        <v>1449562.07</v>
      </c>
      <c r="CA734" s="22">
        <f>CA735+CA741+CA745+CA749+CA755+CA763+CA759</f>
        <v>3449.58</v>
      </c>
      <c r="CB734" s="22">
        <f>CB735+CB741+CB745+CB749+CB755+CB763+CB759</f>
        <v>0</v>
      </c>
      <c r="CC734" s="22">
        <f>CC735+CC741+CC745+CC749+CC755+CC763+CC759</f>
        <v>0</v>
      </c>
      <c r="CD734" s="22">
        <f t="shared" si="2462"/>
        <v>1537740.7180000001</v>
      </c>
      <c r="CE734" s="22">
        <f>CE735+CE741+CE745+CE749+CE755+CE763+CE759</f>
        <v>0</v>
      </c>
      <c r="CF734" s="34">
        <f t="shared" si="2636"/>
        <v>1537740.7180000001</v>
      </c>
      <c r="CG734" s="22">
        <f t="shared" si="2463"/>
        <v>1451461.97</v>
      </c>
      <c r="CH734" s="22">
        <f>CH735+CH741+CH745+CH749+CH755+CH763+CH759</f>
        <v>0</v>
      </c>
      <c r="CI734" s="22">
        <f t="shared" si="2637"/>
        <v>1451461.97</v>
      </c>
      <c r="CJ734" s="22">
        <f t="shared" si="2464"/>
        <v>1449562.07</v>
      </c>
      <c r="CK734" s="22">
        <f>CK735+CK741+CK745+CK749+CK755+CK763+CK759</f>
        <v>0</v>
      </c>
      <c r="CL734" s="22">
        <f t="shared" si="2638"/>
        <v>1449562.07</v>
      </c>
      <c r="CM734" s="22">
        <f>CM735+CM741+CM745+CM749+CM755+CM763+CM759</f>
        <v>0</v>
      </c>
      <c r="CN734" s="15"/>
      <c r="CO734" s="35"/>
      <c r="CR734" s="5" t="s">
        <v>28</v>
      </c>
    </row>
    <row r="735" spans="1:99" ht="46.8" x14ac:dyDescent="0.3">
      <c r="A735" s="32" t="s">
        <v>450</v>
      </c>
      <c r="B735" s="16"/>
      <c r="C735" s="32"/>
      <c r="D735" s="32"/>
      <c r="E735" s="33" t="s">
        <v>130</v>
      </c>
      <c r="F735" s="22">
        <f t="shared" ref="F735:K735" si="2685">F736</f>
        <v>1210261.5</v>
      </c>
      <c r="G735" s="22">
        <f t="shared" si="2685"/>
        <v>1207602.4000000001</v>
      </c>
      <c r="H735" s="22">
        <f t="shared" si="2685"/>
        <v>1205702.5</v>
      </c>
      <c r="I735" s="22">
        <f t="shared" si="2685"/>
        <v>-663.12999999988801</v>
      </c>
      <c r="J735" s="22">
        <f t="shared" si="2685"/>
        <v>-663.13000000012096</v>
      </c>
      <c r="K735" s="22">
        <f t="shared" si="2685"/>
        <v>-663.12999999988801</v>
      </c>
      <c r="L735" s="22">
        <f t="shared" si="2600"/>
        <v>1209598.3700000001</v>
      </c>
      <c r="M735" s="22">
        <f t="shared" si="2601"/>
        <v>1206939.27</v>
      </c>
      <c r="N735" s="22">
        <f t="shared" si="2602"/>
        <v>1205039.3700000001</v>
      </c>
      <c r="O735" s="22">
        <f>O736</f>
        <v>36552.491000000002</v>
      </c>
      <c r="P735" s="22">
        <f>P736</f>
        <v>0</v>
      </c>
      <c r="Q735" s="22">
        <f>Q736</f>
        <v>0</v>
      </c>
      <c r="R735" s="22">
        <f t="shared" si="2603"/>
        <v>1246150.861</v>
      </c>
      <c r="S735" s="22">
        <f t="shared" si="2604"/>
        <v>1206939.27</v>
      </c>
      <c r="T735" s="22">
        <f t="shared" si="2605"/>
        <v>1205039.3700000001</v>
      </c>
      <c r="U735" s="22">
        <f>U736</f>
        <v>0</v>
      </c>
      <c r="V735" s="22">
        <f>V736</f>
        <v>0</v>
      </c>
      <c r="W735" s="22">
        <f>W736</f>
        <v>0</v>
      </c>
      <c r="X735" s="22">
        <f t="shared" si="2606"/>
        <v>1246150.861</v>
      </c>
      <c r="Y735" s="22">
        <f t="shared" si="2607"/>
        <v>1206939.27</v>
      </c>
      <c r="Z735" s="22">
        <f t="shared" si="2608"/>
        <v>1205039.3700000001</v>
      </c>
      <c r="AA735" s="22">
        <f>AA736</f>
        <v>0</v>
      </c>
      <c r="AB735" s="22">
        <f>AB736</f>
        <v>0</v>
      </c>
      <c r="AC735" s="22">
        <f>AC736</f>
        <v>0</v>
      </c>
      <c r="AD735" s="22">
        <f t="shared" si="2609"/>
        <v>1246150.861</v>
      </c>
      <c r="AE735" s="22">
        <f t="shared" si="2610"/>
        <v>1206939.27</v>
      </c>
      <c r="AF735" s="22">
        <f t="shared" si="2611"/>
        <v>1205039.3700000001</v>
      </c>
      <c r="AG735" s="22">
        <f>AG736</f>
        <v>0</v>
      </c>
      <c r="AH735" s="22">
        <f>AH736</f>
        <v>0</v>
      </c>
      <c r="AI735" s="22">
        <f>AI736</f>
        <v>0</v>
      </c>
      <c r="AJ735" s="22">
        <f t="shared" si="2612"/>
        <v>1246150.861</v>
      </c>
      <c r="AK735" s="22">
        <f t="shared" si="2613"/>
        <v>1206939.27</v>
      </c>
      <c r="AL735" s="22">
        <f t="shared" si="2614"/>
        <v>1205039.3700000001</v>
      </c>
      <c r="AM735" s="22">
        <f>AM736</f>
        <v>28533.197</v>
      </c>
      <c r="AN735" s="22">
        <f>AN736</f>
        <v>0</v>
      </c>
      <c r="AO735" s="22">
        <f>AO736</f>
        <v>0</v>
      </c>
      <c r="AP735" s="22">
        <f t="shared" si="2615"/>
        <v>1274684.058</v>
      </c>
      <c r="AQ735" s="22">
        <f t="shared" si="2616"/>
        <v>1206939.27</v>
      </c>
      <c r="AR735" s="22">
        <f t="shared" si="2617"/>
        <v>1205039.3700000001</v>
      </c>
      <c r="AS735" s="22">
        <f>AS736</f>
        <v>0</v>
      </c>
      <c r="AT735" s="22">
        <f>AT736</f>
        <v>0</v>
      </c>
      <c r="AU735" s="22">
        <f>AU736</f>
        <v>0</v>
      </c>
      <c r="AV735" s="22">
        <f t="shared" si="2618"/>
        <v>1274684.058</v>
      </c>
      <c r="AW735" s="22">
        <f t="shared" si="2619"/>
        <v>1206939.27</v>
      </c>
      <c r="AX735" s="22">
        <f t="shared" si="2620"/>
        <v>1205039.3700000001</v>
      </c>
      <c r="AY735" s="22">
        <f>AY736</f>
        <v>-8920.0840000000007</v>
      </c>
      <c r="AZ735" s="22">
        <f>AZ736</f>
        <v>0</v>
      </c>
      <c r="BA735" s="22">
        <f>BA736</f>
        <v>0</v>
      </c>
      <c r="BB735" s="22">
        <f t="shared" si="2621"/>
        <v>1265763.9739999999</v>
      </c>
      <c r="BC735" s="22">
        <f t="shared" si="2622"/>
        <v>1206939.27</v>
      </c>
      <c r="BD735" s="22">
        <f t="shared" si="2623"/>
        <v>1205039.3700000001</v>
      </c>
      <c r="BE735" s="22">
        <f>BE736</f>
        <v>0</v>
      </c>
      <c r="BF735" s="22">
        <f>BF736</f>
        <v>0</v>
      </c>
      <c r="BG735" s="22">
        <f>BG736</f>
        <v>0</v>
      </c>
      <c r="BH735" s="22">
        <f t="shared" si="2624"/>
        <v>1265763.9739999999</v>
      </c>
      <c r="BI735" s="22">
        <f t="shared" si="2625"/>
        <v>1206939.27</v>
      </c>
      <c r="BJ735" s="22">
        <f t="shared" si="2626"/>
        <v>1205039.3700000001</v>
      </c>
      <c r="BK735" s="22">
        <f>BK736</f>
        <v>0</v>
      </c>
      <c r="BL735" s="22">
        <f>BL736</f>
        <v>0</v>
      </c>
      <c r="BM735" s="22">
        <f>BM736</f>
        <v>0</v>
      </c>
      <c r="BN735" s="22">
        <f t="shared" si="2627"/>
        <v>1265763.9739999999</v>
      </c>
      <c r="BO735" s="22">
        <f t="shared" si="2628"/>
        <v>1206939.27</v>
      </c>
      <c r="BP735" s="22">
        <f t="shared" si="2629"/>
        <v>1205039.3700000001</v>
      </c>
      <c r="BQ735" s="22">
        <f>BQ736</f>
        <v>0</v>
      </c>
      <c r="BR735" s="22">
        <f>BR736</f>
        <v>0</v>
      </c>
      <c r="BS735" s="22">
        <f t="shared" si="2630"/>
        <v>1265763.9739999999</v>
      </c>
      <c r="BT735" s="22">
        <f t="shared" si="2631"/>
        <v>1206939.27</v>
      </c>
      <c r="BU735" s="22">
        <f t="shared" si="2632"/>
        <v>1205039.3700000001</v>
      </c>
      <c r="BV735" s="22">
        <f>BV736</f>
        <v>0</v>
      </c>
      <c r="BW735" s="22">
        <f>BW736</f>
        <v>0</v>
      </c>
      <c r="BX735" s="22">
        <f t="shared" si="2633"/>
        <v>1265763.9739999999</v>
      </c>
      <c r="BY735" s="22">
        <f t="shared" si="2634"/>
        <v>1206939.27</v>
      </c>
      <c r="BZ735" s="22">
        <f t="shared" si="2635"/>
        <v>1205039.3700000001</v>
      </c>
      <c r="CA735" s="22">
        <f>CA736</f>
        <v>0</v>
      </c>
      <c r="CB735" s="22">
        <f>CB736</f>
        <v>0</v>
      </c>
      <c r="CC735" s="22">
        <f>CC736</f>
        <v>0</v>
      </c>
      <c r="CD735" s="22">
        <f t="shared" si="2462"/>
        <v>1265763.9739999999</v>
      </c>
      <c r="CE735" s="22">
        <f>CE736</f>
        <v>0</v>
      </c>
      <c r="CF735" s="34">
        <f t="shared" si="2636"/>
        <v>1265763.9739999999</v>
      </c>
      <c r="CG735" s="22">
        <f t="shared" si="2463"/>
        <v>1206939.27</v>
      </c>
      <c r="CH735" s="22">
        <f>CH736</f>
        <v>0</v>
      </c>
      <c r="CI735" s="22">
        <f t="shared" si="2637"/>
        <v>1206939.27</v>
      </c>
      <c r="CJ735" s="22">
        <f t="shared" si="2464"/>
        <v>1205039.3700000001</v>
      </c>
      <c r="CK735" s="22">
        <f>CK736</f>
        <v>0</v>
      </c>
      <c r="CL735" s="22">
        <f t="shared" si="2638"/>
        <v>1205039.3700000001</v>
      </c>
      <c r="CM735" s="22">
        <f>CM736</f>
        <v>0</v>
      </c>
      <c r="CN735" s="15"/>
      <c r="CO735" s="35"/>
      <c r="CU735" s="5" t="s">
        <v>31</v>
      </c>
    </row>
    <row r="736" spans="1:99" ht="46.8" x14ac:dyDescent="0.3">
      <c r="A736" s="32" t="s">
        <v>450</v>
      </c>
      <c r="B736" s="16">
        <v>600</v>
      </c>
      <c r="C736" s="32"/>
      <c r="D736" s="32"/>
      <c r="E736" s="33" t="s">
        <v>45</v>
      </c>
      <c r="F736" s="22">
        <f t="shared" ref="F736:K736" si="2686">F737+F739</f>
        <v>1210261.5</v>
      </c>
      <c r="G736" s="22">
        <f t="shared" si="2686"/>
        <v>1207602.4000000001</v>
      </c>
      <c r="H736" s="22">
        <f t="shared" si="2686"/>
        <v>1205702.5</v>
      </c>
      <c r="I736" s="22">
        <f t="shared" si="2686"/>
        <v>-663.12999999988801</v>
      </c>
      <c r="J736" s="22">
        <f t="shared" si="2686"/>
        <v>-663.13000000012096</v>
      </c>
      <c r="K736" s="22">
        <f t="shared" si="2686"/>
        <v>-663.12999999988801</v>
      </c>
      <c r="L736" s="22">
        <f t="shared" si="2600"/>
        <v>1209598.3700000001</v>
      </c>
      <c r="M736" s="22">
        <f t="shared" si="2601"/>
        <v>1206939.27</v>
      </c>
      <c r="N736" s="22">
        <f t="shared" si="2602"/>
        <v>1205039.3700000001</v>
      </c>
      <c r="O736" s="22">
        <f>O737+O739</f>
        <v>36552.491000000002</v>
      </c>
      <c r="P736" s="22">
        <f>P737+P739</f>
        <v>0</v>
      </c>
      <c r="Q736" s="22">
        <f>Q737+Q739</f>
        <v>0</v>
      </c>
      <c r="R736" s="22">
        <f t="shared" si="2603"/>
        <v>1246150.861</v>
      </c>
      <c r="S736" s="22">
        <f t="shared" si="2604"/>
        <v>1206939.27</v>
      </c>
      <c r="T736" s="22">
        <f t="shared" si="2605"/>
        <v>1205039.3700000001</v>
      </c>
      <c r="U736" s="22">
        <f>U737+U739</f>
        <v>0</v>
      </c>
      <c r="V736" s="22">
        <f>V737+V739</f>
        <v>0</v>
      </c>
      <c r="W736" s="22">
        <f>W737+W739</f>
        <v>0</v>
      </c>
      <c r="X736" s="22">
        <f t="shared" si="2606"/>
        <v>1246150.861</v>
      </c>
      <c r="Y736" s="22">
        <f t="shared" si="2607"/>
        <v>1206939.27</v>
      </c>
      <c r="Z736" s="22">
        <f t="shared" si="2608"/>
        <v>1205039.3700000001</v>
      </c>
      <c r="AA736" s="22">
        <f>AA737+AA739</f>
        <v>0</v>
      </c>
      <c r="AB736" s="22">
        <f>AB737+AB739</f>
        <v>0</v>
      </c>
      <c r="AC736" s="22">
        <f>AC737+AC739</f>
        <v>0</v>
      </c>
      <c r="AD736" s="22">
        <f t="shared" si="2609"/>
        <v>1246150.861</v>
      </c>
      <c r="AE736" s="22">
        <f t="shared" si="2610"/>
        <v>1206939.27</v>
      </c>
      <c r="AF736" s="22">
        <f t="shared" si="2611"/>
        <v>1205039.3700000001</v>
      </c>
      <c r="AG736" s="22">
        <f>AG737+AG739</f>
        <v>0</v>
      </c>
      <c r="AH736" s="22">
        <f>AH737+AH739</f>
        <v>0</v>
      </c>
      <c r="AI736" s="22">
        <f>AI737+AI739</f>
        <v>0</v>
      </c>
      <c r="AJ736" s="22">
        <f t="shared" si="2612"/>
        <v>1246150.861</v>
      </c>
      <c r="AK736" s="22">
        <f t="shared" si="2613"/>
        <v>1206939.27</v>
      </c>
      <c r="AL736" s="22">
        <f t="shared" si="2614"/>
        <v>1205039.3700000001</v>
      </c>
      <c r="AM736" s="22">
        <f>AM737+AM739</f>
        <v>28533.197</v>
      </c>
      <c r="AN736" s="22">
        <f>AN737+AN739</f>
        <v>0</v>
      </c>
      <c r="AO736" s="22">
        <f>AO737+AO739</f>
        <v>0</v>
      </c>
      <c r="AP736" s="22">
        <f t="shared" si="2615"/>
        <v>1274684.058</v>
      </c>
      <c r="AQ736" s="22">
        <f t="shared" si="2616"/>
        <v>1206939.27</v>
      </c>
      <c r="AR736" s="22">
        <f t="shared" si="2617"/>
        <v>1205039.3700000001</v>
      </c>
      <c r="AS736" s="22">
        <f>AS737+AS739</f>
        <v>0</v>
      </c>
      <c r="AT736" s="22">
        <f>AT737+AT739</f>
        <v>0</v>
      </c>
      <c r="AU736" s="22">
        <f>AU737+AU739</f>
        <v>0</v>
      </c>
      <c r="AV736" s="22">
        <f t="shared" si="2618"/>
        <v>1274684.058</v>
      </c>
      <c r="AW736" s="22">
        <f t="shared" si="2619"/>
        <v>1206939.27</v>
      </c>
      <c r="AX736" s="22">
        <f t="shared" si="2620"/>
        <v>1205039.3700000001</v>
      </c>
      <c r="AY736" s="22">
        <f>AY737+AY739</f>
        <v>-8920.0840000000007</v>
      </c>
      <c r="AZ736" s="22">
        <f>AZ737+AZ739</f>
        <v>0</v>
      </c>
      <c r="BA736" s="22">
        <f>BA737+BA739</f>
        <v>0</v>
      </c>
      <c r="BB736" s="22">
        <f t="shared" si="2621"/>
        <v>1265763.9739999999</v>
      </c>
      <c r="BC736" s="22">
        <f t="shared" si="2622"/>
        <v>1206939.27</v>
      </c>
      <c r="BD736" s="22">
        <f t="shared" si="2623"/>
        <v>1205039.3700000001</v>
      </c>
      <c r="BE736" s="22">
        <f>BE737+BE739</f>
        <v>0</v>
      </c>
      <c r="BF736" s="22">
        <f>BF737+BF739</f>
        <v>0</v>
      </c>
      <c r="BG736" s="22">
        <f>BG737+BG739</f>
        <v>0</v>
      </c>
      <c r="BH736" s="22">
        <f t="shared" si="2624"/>
        <v>1265763.9739999999</v>
      </c>
      <c r="BI736" s="22">
        <f t="shared" si="2625"/>
        <v>1206939.27</v>
      </c>
      <c r="BJ736" s="22">
        <f t="shared" si="2626"/>
        <v>1205039.3700000001</v>
      </c>
      <c r="BK736" s="22">
        <f>BK737+BK739</f>
        <v>0</v>
      </c>
      <c r="BL736" s="22">
        <f>BL737+BL739</f>
        <v>0</v>
      </c>
      <c r="BM736" s="22">
        <f>BM737+BM739</f>
        <v>0</v>
      </c>
      <c r="BN736" s="22">
        <f t="shared" si="2627"/>
        <v>1265763.9739999999</v>
      </c>
      <c r="BO736" s="22">
        <f t="shared" si="2628"/>
        <v>1206939.27</v>
      </c>
      <c r="BP736" s="22">
        <f t="shared" si="2629"/>
        <v>1205039.3700000001</v>
      </c>
      <c r="BQ736" s="22">
        <f>BQ737+BQ739</f>
        <v>0</v>
      </c>
      <c r="BR736" s="22">
        <f>BR737+BR739</f>
        <v>0</v>
      </c>
      <c r="BS736" s="22">
        <f t="shared" si="2630"/>
        <v>1265763.9739999999</v>
      </c>
      <c r="BT736" s="22">
        <f t="shared" si="2631"/>
        <v>1206939.27</v>
      </c>
      <c r="BU736" s="22">
        <f t="shared" si="2632"/>
        <v>1205039.3700000001</v>
      </c>
      <c r="BV736" s="22">
        <f>BV737+BV739</f>
        <v>0</v>
      </c>
      <c r="BW736" s="22">
        <f>BW737+BW739</f>
        <v>0</v>
      </c>
      <c r="BX736" s="22">
        <f t="shared" si="2633"/>
        <v>1265763.9739999999</v>
      </c>
      <c r="BY736" s="22">
        <f t="shared" si="2634"/>
        <v>1206939.27</v>
      </c>
      <c r="BZ736" s="22">
        <f t="shared" si="2635"/>
        <v>1205039.3700000001</v>
      </c>
      <c r="CA736" s="22">
        <f>CA737+CA739</f>
        <v>0</v>
      </c>
      <c r="CB736" s="22">
        <f>CB737+CB739</f>
        <v>0</v>
      </c>
      <c r="CC736" s="22">
        <f>CC737+CC739</f>
        <v>0</v>
      </c>
      <c r="CD736" s="22">
        <f t="shared" si="2462"/>
        <v>1265763.9739999999</v>
      </c>
      <c r="CE736" s="22">
        <f>CE737+CE739</f>
        <v>0</v>
      </c>
      <c r="CF736" s="34">
        <f t="shared" si="2636"/>
        <v>1265763.9739999999</v>
      </c>
      <c r="CG736" s="22">
        <f t="shared" si="2463"/>
        <v>1206939.27</v>
      </c>
      <c r="CH736" s="22">
        <f>CH737+CH739</f>
        <v>0</v>
      </c>
      <c r="CI736" s="22">
        <f t="shared" si="2637"/>
        <v>1206939.27</v>
      </c>
      <c r="CJ736" s="22">
        <f t="shared" si="2464"/>
        <v>1205039.3700000001</v>
      </c>
      <c r="CK736" s="22">
        <f>CK737+CK739</f>
        <v>0</v>
      </c>
      <c r="CL736" s="22">
        <f t="shared" si="2638"/>
        <v>1205039.3700000001</v>
      </c>
      <c r="CM736" s="22">
        <f>CM737+CM739</f>
        <v>0</v>
      </c>
      <c r="CN736" s="15"/>
      <c r="CO736" s="35"/>
      <c r="CS736" s="5" t="s">
        <v>29</v>
      </c>
    </row>
    <row r="737" spans="1:99" x14ac:dyDescent="0.3">
      <c r="A737" s="32" t="s">
        <v>450</v>
      </c>
      <c r="B737" s="16">
        <v>610</v>
      </c>
      <c r="C737" s="32"/>
      <c r="D737" s="32"/>
      <c r="E737" s="33" t="s">
        <v>104</v>
      </c>
      <c r="F737" s="22">
        <f t="shared" ref="F737:K737" si="2687">F738</f>
        <v>25609.8</v>
      </c>
      <c r="G737" s="22">
        <f t="shared" si="2687"/>
        <v>25609.8</v>
      </c>
      <c r="H737" s="22">
        <f t="shared" si="2687"/>
        <v>25609.8</v>
      </c>
      <c r="I737" s="22">
        <f t="shared" si="2687"/>
        <v>0</v>
      </c>
      <c r="J737" s="22">
        <f t="shared" si="2687"/>
        <v>0</v>
      </c>
      <c r="K737" s="22">
        <f t="shared" si="2687"/>
        <v>0</v>
      </c>
      <c r="L737" s="22">
        <f t="shared" si="2600"/>
        <v>25609.8</v>
      </c>
      <c r="M737" s="22">
        <f t="shared" si="2601"/>
        <v>25609.8</v>
      </c>
      <c r="N737" s="22">
        <f t="shared" si="2602"/>
        <v>25609.8</v>
      </c>
      <c r="O737" s="22">
        <f>O738</f>
        <v>0</v>
      </c>
      <c r="P737" s="22">
        <f>P738</f>
        <v>0</v>
      </c>
      <c r="Q737" s="22">
        <f>Q738</f>
        <v>0</v>
      </c>
      <c r="R737" s="22">
        <f t="shared" si="2603"/>
        <v>25609.8</v>
      </c>
      <c r="S737" s="22">
        <f t="shared" si="2604"/>
        <v>25609.8</v>
      </c>
      <c r="T737" s="22">
        <f t="shared" si="2605"/>
        <v>25609.8</v>
      </c>
      <c r="U737" s="22">
        <f>U738</f>
        <v>0</v>
      </c>
      <c r="V737" s="22">
        <f>V738</f>
        <v>0</v>
      </c>
      <c r="W737" s="22">
        <f>W738</f>
        <v>0</v>
      </c>
      <c r="X737" s="22">
        <f t="shared" si="2606"/>
        <v>25609.8</v>
      </c>
      <c r="Y737" s="22">
        <f t="shared" si="2607"/>
        <v>25609.8</v>
      </c>
      <c r="Z737" s="22">
        <f t="shared" si="2608"/>
        <v>25609.8</v>
      </c>
      <c r="AA737" s="22">
        <f>AA738</f>
        <v>0</v>
      </c>
      <c r="AB737" s="22">
        <f>AB738</f>
        <v>0</v>
      </c>
      <c r="AC737" s="22">
        <f>AC738</f>
        <v>0</v>
      </c>
      <c r="AD737" s="22">
        <f t="shared" si="2609"/>
        <v>25609.8</v>
      </c>
      <c r="AE737" s="22">
        <f t="shared" si="2610"/>
        <v>25609.8</v>
      </c>
      <c r="AF737" s="22">
        <f t="shared" si="2611"/>
        <v>25609.8</v>
      </c>
      <c r="AG737" s="22">
        <f>AG738</f>
        <v>0</v>
      </c>
      <c r="AH737" s="22">
        <f>AH738</f>
        <v>0</v>
      </c>
      <c r="AI737" s="22">
        <f>AI738</f>
        <v>0</v>
      </c>
      <c r="AJ737" s="22">
        <f t="shared" si="2612"/>
        <v>25609.8</v>
      </c>
      <c r="AK737" s="22">
        <f t="shared" si="2613"/>
        <v>25609.8</v>
      </c>
      <c r="AL737" s="22">
        <f t="shared" si="2614"/>
        <v>25609.8</v>
      </c>
      <c r="AM737" s="22">
        <f>AM738</f>
        <v>0</v>
      </c>
      <c r="AN737" s="22">
        <f>AN738</f>
        <v>0</v>
      </c>
      <c r="AO737" s="22">
        <f>AO738</f>
        <v>0</v>
      </c>
      <c r="AP737" s="22">
        <f t="shared" si="2615"/>
        <v>25609.8</v>
      </c>
      <c r="AQ737" s="22">
        <f t="shared" si="2616"/>
        <v>25609.8</v>
      </c>
      <c r="AR737" s="22">
        <f t="shared" si="2617"/>
        <v>25609.8</v>
      </c>
      <c r="AS737" s="22">
        <f>AS738</f>
        <v>0</v>
      </c>
      <c r="AT737" s="22">
        <f>AT738</f>
        <v>0</v>
      </c>
      <c r="AU737" s="22">
        <f>AU738</f>
        <v>0</v>
      </c>
      <c r="AV737" s="22">
        <f t="shared" si="2618"/>
        <v>25609.8</v>
      </c>
      <c r="AW737" s="22">
        <f t="shared" si="2619"/>
        <v>25609.8</v>
      </c>
      <c r="AX737" s="22">
        <f t="shared" si="2620"/>
        <v>25609.8</v>
      </c>
      <c r="AY737" s="22">
        <f>AY738</f>
        <v>0</v>
      </c>
      <c r="AZ737" s="22">
        <f>AZ738</f>
        <v>0</v>
      </c>
      <c r="BA737" s="22">
        <f>BA738</f>
        <v>0</v>
      </c>
      <c r="BB737" s="22">
        <f t="shared" si="2621"/>
        <v>25609.8</v>
      </c>
      <c r="BC737" s="22">
        <f t="shared" si="2622"/>
        <v>25609.8</v>
      </c>
      <c r="BD737" s="22">
        <f t="shared" si="2623"/>
        <v>25609.8</v>
      </c>
      <c r="BE737" s="22">
        <f>BE738</f>
        <v>0</v>
      </c>
      <c r="BF737" s="22">
        <f>BF738</f>
        <v>0</v>
      </c>
      <c r="BG737" s="22">
        <f>BG738</f>
        <v>0</v>
      </c>
      <c r="BH737" s="22">
        <f t="shared" si="2624"/>
        <v>25609.8</v>
      </c>
      <c r="BI737" s="22">
        <f t="shared" si="2625"/>
        <v>25609.8</v>
      </c>
      <c r="BJ737" s="22">
        <f t="shared" si="2626"/>
        <v>25609.8</v>
      </c>
      <c r="BK737" s="22">
        <f>BK738</f>
        <v>0</v>
      </c>
      <c r="BL737" s="22">
        <f>BL738</f>
        <v>0</v>
      </c>
      <c r="BM737" s="22">
        <f>BM738</f>
        <v>0</v>
      </c>
      <c r="BN737" s="22">
        <f t="shared" si="2627"/>
        <v>25609.8</v>
      </c>
      <c r="BO737" s="22">
        <f t="shared" si="2628"/>
        <v>25609.8</v>
      </c>
      <c r="BP737" s="22">
        <f t="shared" si="2629"/>
        <v>25609.8</v>
      </c>
      <c r="BQ737" s="22">
        <f>BQ738</f>
        <v>0</v>
      </c>
      <c r="BR737" s="22">
        <f>BR738</f>
        <v>0</v>
      </c>
      <c r="BS737" s="22">
        <f t="shared" si="2630"/>
        <v>25609.8</v>
      </c>
      <c r="BT737" s="22">
        <f t="shared" si="2631"/>
        <v>25609.8</v>
      </c>
      <c r="BU737" s="22">
        <f t="shared" si="2632"/>
        <v>25609.8</v>
      </c>
      <c r="BV737" s="22">
        <f>BV738</f>
        <v>0</v>
      </c>
      <c r="BW737" s="22">
        <f>BW738</f>
        <v>0</v>
      </c>
      <c r="BX737" s="22">
        <f t="shared" si="2633"/>
        <v>25609.8</v>
      </c>
      <c r="BY737" s="22">
        <f t="shared" si="2634"/>
        <v>25609.8</v>
      </c>
      <c r="BZ737" s="22">
        <f t="shared" si="2635"/>
        <v>25609.8</v>
      </c>
      <c r="CA737" s="22">
        <f>CA738</f>
        <v>0</v>
      </c>
      <c r="CB737" s="22">
        <f>CB738</f>
        <v>0</v>
      </c>
      <c r="CC737" s="22">
        <f>CC738</f>
        <v>0</v>
      </c>
      <c r="CD737" s="22">
        <f t="shared" si="2462"/>
        <v>25609.8</v>
      </c>
      <c r="CE737" s="22">
        <f>CE738</f>
        <v>0</v>
      </c>
      <c r="CF737" s="34">
        <f t="shared" si="2636"/>
        <v>25609.8</v>
      </c>
      <c r="CG737" s="22">
        <f t="shared" si="2463"/>
        <v>25609.8</v>
      </c>
      <c r="CH737" s="22">
        <f>CH738</f>
        <v>0</v>
      </c>
      <c r="CI737" s="22">
        <f t="shared" si="2637"/>
        <v>25609.8</v>
      </c>
      <c r="CJ737" s="22">
        <f t="shared" si="2464"/>
        <v>25609.8</v>
      </c>
      <c r="CK737" s="22">
        <f>CK738</f>
        <v>0</v>
      </c>
      <c r="CL737" s="22">
        <f t="shared" si="2638"/>
        <v>25609.8</v>
      </c>
      <c r="CM737" s="22">
        <f>CM738</f>
        <v>0</v>
      </c>
      <c r="CN737" s="15"/>
      <c r="CO737" s="35"/>
      <c r="CT737" s="5" t="s">
        <v>30</v>
      </c>
    </row>
    <row r="738" spans="1:99" x14ac:dyDescent="0.3">
      <c r="A738" s="32" t="s">
        <v>450</v>
      </c>
      <c r="B738" s="16">
        <v>610</v>
      </c>
      <c r="C738" s="32" t="s">
        <v>47</v>
      </c>
      <c r="D738" s="32" t="s">
        <v>313</v>
      </c>
      <c r="E738" s="33" t="s">
        <v>387</v>
      </c>
      <c r="F738" s="22">
        <v>25609.8</v>
      </c>
      <c r="G738" s="22">
        <v>25609.8</v>
      </c>
      <c r="H738" s="22">
        <v>25609.8</v>
      </c>
      <c r="I738" s="22"/>
      <c r="J738" s="22"/>
      <c r="K738" s="22"/>
      <c r="L738" s="22">
        <f t="shared" si="2600"/>
        <v>25609.8</v>
      </c>
      <c r="M738" s="22">
        <f t="shared" si="2601"/>
        <v>25609.8</v>
      </c>
      <c r="N738" s="22">
        <f t="shared" si="2602"/>
        <v>25609.8</v>
      </c>
      <c r="O738" s="22"/>
      <c r="P738" s="22"/>
      <c r="Q738" s="22"/>
      <c r="R738" s="22">
        <f t="shared" si="2603"/>
        <v>25609.8</v>
      </c>
      <c r="S738" s="22">
        <f t="shared" si="2604"/>
        <v>25609.8</v>
      </c>
      <c r="T738" s="22">
        <f t="shared" si="2605"/>
        <v>25609.8</v>
      </c>
      <c r="U738" s="22"/>
      <c r="V738" s="22"/>
      <c r="W738" s="22"/>
      <c r="X738" s="22">
        <f t="shared" si="2606"/>
        <v>25609.8</v>
      </c>
      <c r="Y738" s="22">
        <f t="shared" si="2607"/>
        <v>25609.8</v>
      </c>
      <c r="Z738" s="22">
        <f t="shared" si="2608"/>
        <v>25609.8</v>
      </c>
      <c r="AA738" s="22"/>
      <c r="AB738" s="22"/>
      <c r="AC738" s="22"/>
      <c r="AD738" s="22">
        <f t="shared" si="2609"/>
        <v>25609.8</v>
      </c>
      <c r="AE738" s="22">
        <f t="shared" si="2610"/>
        <v>25609.8</v>
      </c>
      <c r="AF738" s="22">
        <f t="shared" si="2611"/>
        <v>25609.8</v>
      </c>
      <c r="AG738" s="22"/>
      <c r="AH738" s="22"/>
      <c r="AI738" s="22"/>
      <c r="AJ738" s="22">
        <f t="shared" si="2612"/>
        <v>25609.8</v>
      </c>
      <c r="AK738" s="22">
        <f t="shared" si="2613"/>
        <v>25609.8</v>
      </c>
      <c r="AL738" s="22">
        <f t="shared" si="2614"/>
        <v>25609.8</v>
      </c>
      <c r="AM738" s="22"/>
      <c r="AN738" s="22"/>
      <c r="AO738" s="22"/>
      <c r="AP738" s="22">
        <f t="shared" si="2615"/>
        <v>25609.8</v>
      </c>
      <c r="AQ738" s="22">
        <f t="shared" si="2616"/>
        <v>25609.8</v>
      </c>
      <c r="AR738" s="22">
        <f t="shared" si="2617"/>
        <v>25609.8</v>
      </c>
      <c r="AS738" s="22"/>
      <c r="AT738" s="22"/>
      <c r="AU738" s="22"/>
      <c r="AV738" s="22">
        <f t="shared" si="2618"/>
        <v>25609.8</v>
      </c>
      <c r="AW738" s="22">
        <f t="shared" si="2619"/>
        <v>25609.8</v>
      </c>
      <c r="AX738" s="22">
        <f t="shared" si="2620"/>
        <v>25609.8</v>
      </c>
      <c r="AY738" s="22"/>
      <c r="AZ738" s="22"/>
      <c r="BA738" s="22"/>
      <c r="BB738" s="22">
        <f t="shared" si="2621"/>
        <v>25609.8</v>
      </c>
      <c r="BC738" s="22">
        <f t="shared" si="2622"/>
        <v>25609.8</v>
      </c>
      <c r="BD738" s="22">
        <f t="shared" si="2623"/>
        <v>25609.8</v>
      </c>
      <c r="BE738" s="22"/>
      <c r="BF738" s="22"/>
      <c r="BG738" s="22"/>
      <c r="BH738" s="22">
        <f t="shared" si="2624"/>
        <v>25609.8</v>
      </c>
      <c r="BI738" s="22">
        <f t="shared" si="2625"/>
        <v>25609.8</v>
      </c>
      <c r="BJ738" s="22">
        <f t="shared" si="2626"/>
        <v>25609.8</v>
      </c>
      <c r="BK738" s="22"/>
      <c r="BL738" s="22"/>
      <c r="BM738" s="22"/>
      <c r="BN738" s="22">
        <f t="shared" si="2627"/>
        <v>25609.8</v>
      </c>
      <c r="BO738" s="22">
        <f t="shared" si="2628"/>
        <v>25609.8</v>
      </c>
      <c r="BP738" s="22">
        <f t="shared" si="2629"/>
        <v>25609.8</v>
      </c>
      <c r="BQ738" s="22"/>
      <c r="BR738" s="22"/>
      <c r="BS738" s="22">
        <f t="shared" si="2630"/>
        <v>25609.8</v>
      </c>
      <c r="BT738" s="22">
        <f t="shared" si="2631"/>
        <v>25609.8</v>
      </c>
      <c r="BU738" s="22">
        <f t="shared" si="2632"/>
        <v>25609.8</v>
      </c>
      <c r="BV738" s="22"/>
      <c r="BW738" s="22"/>
      <c r="BX738" s="22">
        <f t="shared" si="2633"/>
        <v>25609.8</v>
      </c>
      <c r="BY738" s="22">
        <f t="shared" si="2634"/>
        <v>25609.8</v>
      </c>
      <c r="BZ738" s="22">
        <f t="shared" si="2635"/>
        <v>25609.8</v>
      </c>
      <c r="CA738" s="22"/>
      <c r="CB738" s="22"/>
      <c r="CC738" s="22"/>
      <c r="CD738" s="22">
        <f t="shared" si="2462"/>
        <v>25609.8</v>
      </c>
      <c r="CE738" s="22"/>
      <c r="CF738" s="34">
        <f t="shared" si="2636"/>
        <v>25609.8</v>
      </c>
      <c r="CG738" s="22">
        <f t="shared" si="2463"/>
        <v>25609.8</v>
      </c>
      <c r="CH738" s="22"/>
      <c r="CI738" s="22">
        <f t="shared" si="2637"/>
        <v>25609.8</v>
      </c>
      <c r="CJ738" s="22">
        <f t="shared" si="2464"/>
        <v>25609.8</v>
      </c>
      <c r="CK738" s="22"/>
      <c r="CL738" s="22">
        <f t="shared" si="2638"/>
        <v>25609.8</v>
      </c>
      <c r="CM738" s="22"/>
      <c r="CN738" s="15"/>
      <c r="CO738" s="35"/>
    </row>
    <row r="739" spans="1:99" x14ac:dyDescent="0.3">
      <c r="A739" s="32" t="s">
        <v>450</v>
      </c>
      <c r="B739" s="16">
        <v>620</v>
      </c>
      <c r="C739" s="32"/>
      <c r="D739" s="32"/>
      <c r="E739" s="33" t="s">
        <v>46</v>
      </c>
      <c r="F739" s="22">
        <f t="shared" ref="F739:K739" si="2688">F740</f>
        <v>1184651.7</v>
      </c>
      <c r="G739" s="22">
        <f t="shared" si="2688"/>
        <v>1181992.6000000001</v>
      </c>
      <c r="H739" s="22">
        <f t="shared" si="2688"/>
        <v>1180092.7</v>
      </c>
      <c r="I739" s="22">
        <f t="shared" si="2688"/>
        <v>-663.12999999988801</v>
      </c>
      <c r="J739" s="22">
        <f t="shared" si="2688"/>
        <v>-663.13000000012096</v>
      </c>
      <c r="K739" s="22">
        <f t="shared" si="2688"/>
        <v>-663.12999999988801</v>
      </c>
      <c r="L739" s="22">
        <f t="shared" si="2600"/>
        <v>1183988.57</v>
      </c>
      <c r="M739" s="22">
        <f t="shared" si="2601"/>
        <v>1181329.47</v>
      </c>
      <c r="N739" s="22">
        <f t="shared" si="2602"/>
        <v>1179429.57</v>
      </c>
      <c r="O739" s="22">
        <f>O740</f>
        <v>36552.491000000002</v>
      </c>
      <c r="P739" s="22">
        <f>P740</f>
        <v>0</v>
      </c>
      <c r="Q739" s="22">
        <f>Q740</f>
        <v>0</v>
      </c>
      <c r="R739" s="22">
        <f t="shared" si="2603"/>
        <v>1220541.061</v>
      </c>
      <c r="S739" s="22">
        <f t="shared" si="2604"/>
        <v>1181329.47</v>
      </c>
      <c r="T739" s="22">
        <f t="shared" si="2605"/>
        <v>1179429.57</v>
      </c>
      <c r="U739" s="22">
        <f>U740</f>
        <v>0</v>
      </c>
      <c r="V739" s="22">
        <f>V740</f>
        <v>0</v>
      </c>
      <c r="W739" s="22">
        <f>W740</f>
        <v>0</v>
      </c>
      <c r="X739" s="22">
        <f t="shared" si="2606"/>
        <v>1220541.061</v>
      </c>
      <c r="Y739" s="22">
        <f t="shared" si="2607"/>
        <v>1181329.47</v>
      </c>
      <c r="Z739" s="22">
        <f t="shared" si="2608"/>
        <v>1179429.57</v>
      </c>
      <c r="AA739" s="22">
        <f>AA740</f>
        <v>0</v>
      </c>
      <c r="AB739" s="22">
        <f>AB740</f>
        <v>0</v>
      </c>
      <c r="AC739" s="22">
        <f>AC740</f>
        <v>0</v>
      </c>
      <c r="AD739" s="22">
        <f t="shared" si="2609"/>
        <v>1220541.061</v>
      </c>
      <c r="AE739" s="22">
        <f t="shared" si="2610"/>
        <v>1181329.47</v>
      </c>
      <c r="AF739" s="22">
        <f t="shared" si="2611"/>
        <v>1179429.57</v>
      </c>
      <c r="AG739" s="22">
        <f>AG740</f>
        <v>0</v>
      </c>
      <c r="AH739" s="22">
        <f>AH740</f>
        <v>0</v>
      </c>
      <c r="AI739" s="22">
        <f>AI740</f>
        <v>0</v>
      </c>
      <c r="AJ739" s="22">
        <f t="shared" si="2612"/>
        <v>1220541.061</v>
      </c>
      <c r="AK739" s="22">
        <f t="shared" si="2613"/>
        <v>1181329.47</v>
      </c>
      <c r="AL739" s="22">
        <f t="shared" si="2614"/>
        <v>1179429.57</v>
      </c>
      <c r="AM739" s="22">
        <f>AM740</f>
        <v>28533.197</v>
      </c>
      <c r="AN739" s="22">
        <f>AN740</f>
        <v>0</v>
      </c>
      <c r="AO739" s="22">
        <f>AO740</f>
        <v>0</v>
      </c>
      <c r="AP739" s="22">
        <f t="shared" si="2615"/>
        <v>1249074.2579999999</v>
      </c>
      <c r="AQ739" s="22">
        <f t="shared" si="2616"/>
        <v>1181329.47</v>
      </c>
      <c r="AR739" s="22">
        <f t="shared" si="2617"/>
        <v>1179429.57</v>
      </c>
      <c r="AS739" s="22">
        <f>AS740</f>
        <v>0</v>
      </c>
      <c r="AT739" s="22">
        <f>AT740</f>
        <v>0</v>
      </c>
      <c r="AU739" s="22">
        <f>AU740</f>
        <v>0</v>
      </c>
      <c r="AV739" s="22">
        <f t="shared" si="2618"/>
        <v>1249074.2579999999</v>
      </c>
      <c r="AW739" s="22">
        <f t="shared" si="2619"/>
        <v>1181329.47</v>
      </c>
      <c r="AX739" s="22">
        <f t="shared" si="2620"/>
        <v>1179429.57</v>
      </c>
      <c r="AY739" s="22">
        <f>AY740</f>
        <v>-8920.0840000000007</v>
      </c>
      <c r="AZ739" s="22">
        <f>AZ740</f>
        <v>0</v>
      </c>
      <c r="BA739" s="22">
        <f>BA740</f>
        <v>0</v>
      </c>
      <c r="BB739" s="22">
        <f t="shared" si="2621"/>
        <v>1240154.1739999999</v>
      </c>
      <c r="BC739" s="22">
        <f t="shared" si="2622"/>
        <v>1181329.47</v>
      </c>
      <c r="BD739" s="22">
        <f t="shared" si="2623"/>
        <v>1179429.57</v>
      </c>
      <c r="BE739" s="22">
        <f>BE740</f>
        <v>0</v>
      </c>
      <c r="BF739" s="22">
        <f>BF740</f>
        <v>0</v>
      </c>
      <c r="BG739" s="22">
        <f>BG740</f>
        <v>0</v>
      </c>
      <c r="BH739" s="22">
        <f t="shared" si="2624"/>
        <v>1240154.1739999999</v>
      </c>
      <c r="BI739" s="22">
        <f t="shared" si="2625"/>
        <v>1181329.47</v>
      </c>
      <c r="BJ739" s="22">
        <f t="shared" si="2626"/>
        <v>1179429.57</v>
      </c>
      <c r="BK739" s="22">
        <f>BK740</f>
        <v>0</v>
      </c>
      <c r="BL739" s="22">
        <f>BL740</f>
        <v>0</v>
      </c>
      <c r="BM739" s="22">
        <f>BM740</f>
        <v>0</v>
      </c>
      <c r="BN739" s="22">
        <f t="shared" si="2627"/>
        <v>1240154.1739999999</v>
      </c>
      <c r="BO739" s="22">
        <f t="shared" si="2628"/>
        <v>1181329.47</v>
      </c>
      <c r="BP739" s="22">
        <f t="shared" si="2629"/>
        <v>1179429.57</v>
      </c>
      <c r="BQ739" s="22">
        <f>BQ740</f>
        <v>0</v>
      </c>
      <c r="BR739" s="22">
        <f>BR740</f>
        <v>0</v>
      </c>
      <c r="BS739" s="22">
        <f t="shared" si="2630"/>
        <v>1240154.1739999999</v>
      </c>
      <c r="BT739" s="22">
        <f t="shared" si="2631"/>
        <v>1181329.47</v>
      </c>
      <c r="BU739" s="22">
        <f t="shared" si="2632"/>
        <v>1179429.57</v>
      </c>
      <c r="BV739" s="22">
        <f>BV740</f>
        <v>0</v>
      </c>
      <c r="BW739" s="22">
        <f>BW740</f>
        <v>0</v>
      </c>
      <c r="BX739" s="22">
        <f t="shared" si="2633"/>
        <v>1240154.1739999999</v>
      </c>
      <c r="BY739" s="22">
        <f t="shared" si="2634"/>
        <v>1181329.47</v>
      </c>
      <c r="BZ739" s="22">
        <f t="shared" si="2635"/>
        <v>1179429.57</v>
      </c>
      <c r="CA739" s="22">
        <f>CA740</f>
        <v>0</v>
      </c>
      <c r="CB739" s="22">
        <f>CB740</f>
        <v>0</v>
      </c>
      <c r="CC739" s="22">
        <f>CC740</f>
        <v>0</v>
      </c>
      <c r="CD739" s="22">
        <f t="shared" si="2462"/>
        <v>1240154.1739999999</v>
      </c>
      <c r="CE739" s="22">
        <f>CE740</f>
        <v>0</v>
      </c>
      <c r="CF739" s="34">
        <f t="shared" si="2636"/>
        <v>1240154.1739999999</v>
      </c>
      <c r="CG739" s="22">
        <f t="shared" si="2463"/>
        <v>1181329.47</v>
      </c>
      <c r="CH739" s="22">
        <f>CH740</f>
        <v>0</v>
      </c>
      <c r="CI739" s="22">
        <f t="shared" si="2637"/>
        <v>1181329.47</v>
      </c>
      <c r="CJ739" s="22">
        <f t="shared" si="2464"/>
        <v>1179429.57</v>
      </c>
      <c r="CK739" s="22">
        <f>CK740</f>
        <v>0</v>
      </c>
      <c r="CL739" s="22">
        <f t="shared" si="2638"/>
        <v>1179429.57</v>
      </c>
      <c r="CM739" s="22">
        <f>CM740</f>
        <v>0</v>
      </c>
      <c r="CN739" s="15"/>
      <c r="CO739" s="35"/>
      <c r="CT739" s="5" t="s">
        <v>30</v>
      </c>
    </row>
    <row r="740" spans="1:99" x14ac:dyDescent="0.3">
      <c r="A740" s="32" t="s">
        <v>450</v>
      </c>
      <c r="B740" s="16">
        <v>620</v>
      </c>
      <c r="C740" s="32" t="s">
        <v>47</v>
      </c>
      <c r="D740" s="32" t="s">
        <v>313</v>
      </c>
      <c r="E740" s="33" t="s">
        <v>387</v>
      </c>
      <c r="F740" s="22">
        <v>1184651.7</v>
      </c>
      <c r="G740" s="22">
        <v>1181992.6000000001</v>
      </c>
      <c r="H740" s="22">
        <v>1180092.7</v>
      </c>
      <c r="I740" s="22">
        <v>-663.12999999988801</v>
      </c>
      <c r="J740" s="22">
        <v>-663.13000000012096</v>
      </c>
      <c r="K740" s="22">
        <v>-663.12999999988801</v>
      </c>
      <c r="L740" s="22">
        <f t="shared" si="2600"/>
        <v>1183988.57</v>
      </c>
      <c r="M740" s="22">
        <f t="shared" si="2601"/>
        <v>1181329.47</v>
      </c>
      <c r="N740" s="22">
        <f t="shared" si="2602"/>
        <v>1179429.57</v>
      </c>
      <c r="O740" s="22">
        <v>36552.491000000002</v>
      </c>
      <c r="P740" s="22"/>
      <c r="Q740" s="22"/>
      <c r="R740" s="22">
        <f t="shared" si="2603"/>
        <v>1220541.061</v>
      </c>
      <c r="S740" s="22">
        <f t="shared" si="2604"/>
        <v>1181329.47</v>
      </c>
      <c r="T740" s="22">
        <f t="shared" si="2605"/>
        <v>1179429.57</v>
      </c>
      <c r="U740" s="22"/>
      <c r="V740" s="22"/>
      <c r="W740" s="22"/>
      <c r="X740" s="22">
        <f t="shared" si="2606"/>
        <v>1220541.061</v>
      </c>
      <c r="Y740" s="22">
        <f t="shared" si="2607"/>
        <v>1181329.47</v>
      </c>
      <c r="Z740" s="22">
        <f t="shared" si="2608"/>
        <v>1179429.57</v>
      </c>
      <c r="AA740" s="22"/>
      <c r="AB740" s="22"/>
      <c r="AC740" s="22"/>
      <c r="AD740" s="22">
        <f t="shared" si="2609"/>
        <v>1220541.061</v>
      </c>
      <c r="AE740" s="22">
        <f t="shared" si="2610"/>
        <v>1181329.47</v>
      </c>
      <c r="AF740" s="22">
        <f t="shared" si="2611"/>
        <v>1179429.57</v>
      </c>
      <c r="AG740" s="22"/>
      <c r="AH740" s="22"/>
      <c r="AI740" s="22"/>
      <c r="AJ740" s="22">
        <f t="shared" si="2612"/>
        <v>1220541.061</v>
      </c>
      <c r="AK740" s="22">
        <f t="shared" si="2613"/>
        <v>1181329.47</v>
      </c>
      <c r="AL740" s="22">
        <f t="shared" si="2614"/>
        <v>1179429.57</v>
      </c>
      <c r="AM740" s="22">
        <v>28533.197</v>
      </c>
      <c r="AN740" s="22"/>
      <c r="AO740" s="22"/>
      <c r="AP740" s="22">
        <f t="shared" si="2615"/>
        <v>1249074.2579999999</v>
      </c>
      <c r="AQ740" s="22">
        <f t="shared" si="2616"/>
        <v>1181329.47</v>
      </c>
      <c r="AR740" s="22">
        <f t="shared" si="2617"/>
        <v>1179429.57</v>
      </c>
      <c r="AS740" s="22"/>
      <c r="AT740" s="22"/>
      <c r="AU740" s="22"/>
      <c r="AV740" s="22">
        <f t="shared" si="2618"/>
        <v>1249074.2579999999</v>
      </c>
      <c r="AW740" s="22">
        <f t="shared" si="2619"/>
        <v>1181329.47</v>
      </c>
      <c r="AX740" s="22">
        <f t="shared" si="2620"/>
        <v>1179429.57</v>
      </c>
      <c r="AY740" s="22">
        <v>-8920.0840000000007</v>
      </c>
      <c r="AZ740" s="22"/>
      <c r="BA740" s="22"/>
      <c r="BB740" s="22">
        <f t="shared" si="2621"/>
        <v>1240154.1739999999</v>
      </c>
      <c r="BC740" s="22">
        <f t="shared" si="2622"/>
        <v>1181329.47</v>
      </c>
      <c r="BD740" s="22">
        <f t="shared" si="2623"/>
        <v>1179429.57</v>
      </c>
      <c r="BE740" s="22"/>
      <c r="BF740" s="22"/>
      <c r="BG740" s="22"/>
      <c r="BH740" s="22">
        <f t="shared" si="2624"/>
        <v>1240154.1739999999</v>
      </c>
      <c r="BI740" s="22">
        <f t="shared" si="2625"/>
        <v>1181329.47</v>
      </c>
      <c r="BJ740" s="22">
        <f t="shared" si="2626"/>
        <v>1179429.57</v>
      </c>
      <c r="BK740" s="22"/>
      <c r="BL740" s="22"/>
      <c r="BM740" s="22"/>
      <c r="BN740" s="22">
        <f t="shared" si="2627"/>
        <v>1240154.1739999999</v>
      </c>
      <c r="BO740" s="22">
        <f t="shared" si="2628"/>
        <v>1181329.47</v>
      </c>
      <c r="BP740" s="22">
        <f t="shared" si="2629"/>
        <v>1179429.57</v>
      </c>
      <c r="BQ740" s="22"/>
      <c r="BR740" s="22"/>
      <c r="BS740" s="22">
        <f t="shared" si="2630"/>
        <v>1240154.1739999999</v>
      </c>
      <c r="BT740" s="22">
        <f t="shared" si="2631"/>
        <v>1181329.47</v>
      </c>
      <c r="BU740" s="22">
        <f t="shared" si="2632"/>
        <v>1179429.57</v>
      </c>
      <c r="BV740" s="22"/>
      <c r="BW740" s="22"/>
      <c r="BX740" s="22">
        <f t="shared" si="2633"/>
        <v>1240154.1739999999</v>
      </c>
      <c r="BY740" s="22">
        <f t="shared" si="2634"/>
        <v>1181329.47</v>
      </c>
      <c r="BZ740" s="22">
        <f t="shared" si="2635"/>
        <v>1179429.57</v>
      </c>
      <c r="CA740" s="22"/>
      <c r="CB740" s="22"/>
      <c r="CC740" s="22"/>
      <c r="CD740" s="22">
        <f t="shared" si="2462"/>
        <v>1240154.1739999999</v>
      </c>
      <c r="CE740" s="22"/>
      <c r="CF740" s="34">
        <f t="shared" si="2636"/>
        <v>1240154.1739999999</v>
      </c>
      <c r="CG740" s="22">
        <f t="shared" si="2463"/>
        <v>1181329.47</v>
      </c>
      <c r="CH740" s="22"/>
      <c r="CI740" s="22">
        <f t="shared" si="2637"/>
        <v>1181329.47</v>
      </c>
      <c r="CJ740" s="22">
        <f t="shared" si="2464"/>
        <v>1179429.57</v>
      </c>
      <c r="CK740" s="22"/>
      <c r="CL740" s="22">
        <f t="shared" si="2638"/>
        <v>1179429.57</v>
      </c>
      <c r="CM740" s="22"/>
      <c r="CN740" s="15"/>
      <c r="CO740" s="35">
        <v>47</v>
      </c>
    </row>
    <row r="741" spans="1:99" ht="31.2" x14ac:dyDescent="0.3">
      <c r="A741" s="32" t="s">
        <v>451</v>
      </c>
      <c r="B741" s="16"/>
      <c r="C741" s="32"/>
      <c r="D741" s="32"/>
      <c r="E741" s="33" t="s">
        <v>452</v>
      </c>
      <c r="F741" s="22">
        <f t="shared" ref="F741:F749" si="2689">F742</f>
        <v>5913.5</v>
      </c>
      <c r="G741" s="22">
        <f t="shared" ref="G741:G749" si="2690">G742</f>
        <v>4977.8999999999996</v>
      </c>
      <c r="H741" s="22">
        <f t="shared" ref="H741:H749" si="2691">H742</f>
        <v>4977.8999999999996</v>
      </c>
      <c r="I741" s="22">
        <f t="shared" ref="I741:I749" si="2692">I742</f>
        <v>0</v>
      </c>
      <c r="J741" s="22">
        <f t="shared" ref="J741:J749" si="2693">J742</f>
        <v>0</v>
      </c>
      <c r="K741" s="22">
        <f t="shared" ref="K741:K749" si="2694">K742</f>
        <v>0</v>
      </c>
      <c r="L741" s="22">
        <f t="shared" si="2600"/>
        <v>5913.5</v>
      </c>
      <c r="M741" s="22">
        <f t="shared" si="2601"/>
        <v>4977.8999999999996</v>
      </c>
      <c r="N741" s="22">
        <f t="shared" si="2602"/>
        <v>4977.8999999999996</v>
      </c>
      <c r="O741" s="22">
        <f t="shared" ref="O741:O749" si="2695">O742</f>
        <v>0</v>
      </c>
      <c r="P741" s="22">
        <f t="shared" ref="P741:P749" si="2696">P742</f>
        <v>0</v>
      </c>
      <c r="Q741" s="22">
        <f t="shared" ref="Q741:Q749" si="2697">Q742</f>
        <v>0</v>
      </c>
      <c r="R741" s="22">
        <f t="shared" si="2603"/>
        <v>5913.5</v>
      </c>
      <c r="S741" s="22">
        <f t="shared" si="2604"/>
        <v>4977.8999999999996</v>
      </c>
      <c r="T741" s="22">
        <f t="shared" si="2605"/>
        <v>4977.8999999999996</v>
      </c>
      <c r="U741" s="22">
        <f t="shared" ref="U741:U749" si="2698">U742</f>
        <v>0</v>
      </c>
      <c r="V741" s="22">
        <f t="shared" ref="V741:V749" si="2699">V742</f>
        <v>0</v>
      </c>
      <c r="W741" s="22">
        <f t="shared" ref="W741:W749" si="2700">W742</f>
        <v>0</v>
      </c>
      <c r="X741" s="22">
        <f t="shared" si="2606"/>
        <v>5913.5</v>
      </c>
      <c r="Y741" s="22">
        <f t="shared" si="2607"/>
        <v>4977.8999999999996</v>
      </c>
      <c r="Z741" s="22">
        <f t="shared" si="2608"/>
        <v>4977.8999999999996</v>
      </c>
      <c r="AA741" s="22">
        <f t="shared" ref="AA741:AA749" si="2701">AA742</f>
        <v>0</v>
      </c>
      <c r="AB741" s="22">
        <f t="shared" ref="AB741:AB749" si="2702">AB742</f>
        <v>0</v>
      </c>
      <c r="AC741" s="22">
        <f t="shared" ref="AC741:AC749" si="2703">AC742</f>
        <v>0</v>
      </c>
      <c r="AD741" s="22">
        <f t="shared" si="2609"/>
        <v>5913.5</v>
      </c>
      <c r="AE741" s="22">
        <f t="shared" si="2610"/>
        <v>4977.8999999999996</v>
      </c>
      <c r="AF741" s="22">
        <f t="shared" si="2611"/>
        <v>4977.8999999999996</v>
      </c>
      <c r="AG741" s="22">
        <f t="shared" ref="AG741:AG749" si="2704">AG742</f>
        <v>0</v>
      </c>
      <c r="AH741" s="22">
        <f t="shared" ref="AH741:AH749" si="2705">AH742</f>
        <v>0</v>
      </c>
      <c r="AI741" s="22">
        <f t="shared" ref="AI741:AI749" si="2706">AI742</f>
        <v>0</v>
      </c>
      <c r="AJ741" s="22">
        <f t="shared" si="2612"/>
        <v>5913.5</v>
      </c>
      <c r="AK741" s="22">
        <f t="shared" si="2613"/>
        <v>4977.8999999999996</v>
      </c>
      <c r="AL741" s="22">
        <f t="shared" si="2614"/>
        <v>4977.8999999999996</v>
      </c>
      <c r="AM741" s="22">
        <f t="shared" ref="AM741:AM749" si="2707">AM742</f>
        <v>0</v>
      </c>
      <c r="AN741" s="22">
        <f t="shared" ref="AN741:AN749" si="2708">AN742</f>
        <v>0</v>
      </c>
      <c r="AO741" s="22">
        <f t="shared" ref="AO741:AO749" si="2709">AO742</f>
        <v>0</v>
      </c>
      <c r="AP741" s="22">
        <f t="shared" si="2615"/>
        <v>5913.5</v>
      </c>
      <c r="AQ741" s="22">
        <f t="shared" si="2616"/>
        <v>4977.8999999999996</v>
      </c>
      <c r="AR741" s="22">
        <f t="shared" si="2617"/>
        <v>4977.8999999999996</v>
      </c>
      <c r="AS741" s="22">
        <f t="shared" ref="AS741:AS749" si="2710">AS742</f>
        <v>0</v>
      </c>
      <c r="AT741" s="22">
        <f t="shared" ref="AT741:AT749" si="2711">AT742</f>
        <v>0</v>
      </c>
      <c r="AU741" s="22">
        <f t="shared" ref="AU741:AU749" si="2712">AU742</f>
        <v>0</v>
      </c>
      <c r="AV741" s="22">
        <f t="shared" si="2618"/>
        <v>5913.5</v>
      </c>
      <c r="AW741" s="22">
        <f t="shared" si="2619"/>
        <v>4977.8999999999996</v>
      </c>
      <c r="AX741" s="22">
        <f t="shared" si="2620"/>
        <v>4977.8999999999996</v>
      </c>
      <c r="AY741" s="22">
        <f t="shared" ref="AY741:AY749" si="2713">AY742</f>
        <v>0</v>
      </c>
      <c r="AZ741" s="22">
        <f t="shared" ref="AZ741:AZ749" si="2714">AZ742</f>
        <v>0</v>
      </c>
      <c r="BA741" s="22">
        <f t="shared" ref="BA741:BA749" si="2715">BA742</f>
        <v>0</v>
      </c>
      <c r="BB741" s="22">
        <f t="shared" si="2621"/>
        <v>5913.5</v>
      </c>
      <c r="BC741" s="22">
        <f t="shared" si="2622"/>
        <v>4977.8999999999996</v>
      </c>
      <c r="BD741" s="22">
        <f t="shared" si="2623"/>
        <v>4977.8999999999996</v>
      </c>
      <c r="BE741" s="22">
        <f t="shared" ref="BE741:BE749" si="2716">BE742</f>
        <v>0</v>
      </c>
      <c r="BF741" s="22">
        <f t="shared" ref="BF741:BF749" si="2717">BF742</f>
        <v>0</v>
      </c>
      <c r="BG741" s="22">
        <f t="shared" ref="BG741:BG749" si="2718">BG742</f>
        <v>0</v>
      </c>
      <c r="BH741" s="22">
        <f t="shared" si="2624"/>
        <v>5913.5</v>
      </c>
      <c r="BI741" s="22">
        <f t="shared" si="2625"/>
        <v>4977.8999999999996</v>
      </c>
      <c r="BJ741" s="22">
        <f t="shared" si="2626"/>
        <v>4977.8999999999996</v>
      </c>
      <c r="BK741" s="22">
        <f t="shared" ref="BK741:BK743" si="2719">BK742</f>
        <v>19280.697</v>
      </c>
      <c r="BL741" s="22">
        <f t="shared" ref="BL741:BL749" si="2720">BL742</f>
        <v>0</v>
      </c>
      <c r="BM741" s="22">
        <f t="shared" ref="BM741:BM749" si="2721">BM742</f>
        <v>0</v>
      </c>
      <c r="BN741" s="22">
        <f t="shared" si="2627"/>
        <v>25194.197</v>
      </c>
      <c r="BO741" s="22">
        <f t="shared" si="2628"/>
        <v>4977.8999999999996</v>
      </c>
      <c r="BP741" s="22">
        <f t="shared" si="2629"/>
        <v>4977.8999999999996</v>
      </c>
      <c r="BQ741" s="22">
        <f t="shared" ref="BQ741:BQ749" si="2722">BQ742</f>
        <v>0</v>
      </c>
      <c r="BR741" s="22">
        <f t="shared" ref="BR741:BR749" si="2723">BR742</f>
        <v>0</v>
      </c>
      <c r="BS741" s="22">
        <f t="shared" si="2630"/>
        <v>25194.197</v>
      </c>
      <c r="BT741" s="22">
        <f t="shared" si="2631"/>
        <v>4977.8999999999996</v>
      </c>
      <c r="BU741" s="22">
        <f t="shared" si="2632"/>
        <v>4977.8999999999996</v>
      </c>
      <c r="BV741" s="22">
        <f t="shared" ref="BV741:BV749" si="2724">BV742</f>
        <v>0</v>
      </c>
      <c r="BW741" s="22">
        <f t="shared" ref="BW741:BW749" si="2725">BW742</f>
        <v>0</v>
      </c>
      <c r="BX741" s="22">
        <f t="shared" si="2633"/>
        <v>25194.197</v>
      </c>
      <c r="BY741" s="22">
        <f t="shared" si="2634"/>
        <v>4977.8999999999996</v>
      </c>
      <c r="BZ741" s="22">
        <f t="shared" si="2635"/>
        <v>4977.8999999999996</v>
      </c>
      <c r="CA741" s="22">
        <f t="shared" ref="CA741:CA749" si="2726">CA742</f>
        <v>3449.58</v>
      </c>
      <c r="CB741" s="22">
        <f t="shared" ref="CB741:CB749" si="2727">CB742</f>
        <v>0</v>
      </c>
      <c r="CC741" s="22">
        <f t="shared" ref="CC741:CC749" si="2728">CC742</f>
        <v>0</v>
      </c>
      <c r="CD741" s="22">
        <f t="shared" si="2462"/>
        <v>28643.777000000002</v>
      </c>
      <c r="CE741" s="22">
        <f t="shared" ref="CE741:CE749" si="2729">CE742</f>
        <v>0</v>
      </c>
      <c r="CF741" s="34">
        <f t="shared" si="2636"/>
        <v>28643.777000000002</v>
      </c>
      <c r="CG741" s="22">
        <f t="shared" si="2463"/>
        <v>4977.8999999999996</v>
      </c>
      <c r="CH741" s="22">
        <f t="shared" ref="CH741:CM749" si="2730">CH742</f>
        <v>0</v>
      </c>
      <c r="CI741" s="22">
        <f t="shared" si="2637"/>
        <v>4977.8999999999996</v>
      </c>
      <c r="CJ741" s="22">
        <f t="shared" si="2464"/>
        <v>4977.8999999999996</v>
      </c>
      <c r="CK741" s="22">
        <f t="shared" si="2730"/>
        <v>0</v>
      </c>
      <c r="CL741" s="22">
        <f t="shared" si="2638"/>
        <v>4977.8999999999996</v>
      </c>
      <c r="CM741" s="22">
        <f t="shared" si="2730"/>
        <v>0</v>
      </c>
      <c r="CN741" s="15"/>
      <c r="CO741" s="35"/>
      <c r="CU741" s="5" t="s">
        <v>31</v>
      </c>
    </row>
    <row r="742" spans="1:99" ht="46.8" x14ac:dyDescent="0.3">
      <c r="A742" s="32" t="s">
        <v>451</v>
      </c>
      <c r="B742" s="16">
        <v>600</v>
      </c>
      <c r="C742" s="32"/>
      <c r="D742" s="32"/>
      <c r="E742" s="33" t="s">
        <v>45</v>
      </c>
      <c r="F742" s="22">
        <f t="shared" si="2689"/>
        <v>5913.5</v>
      </c>
      <c r="G742" s="22">
        <f t="shared" si="2690"/>
        <v>4977.8999999999996</v>
      </c>
      <c r="H742" s="22">
        <f t="shared" si="2691"/>
        <v>4977.8999999999996</v>
      </c>
      <c r="I742" s="22">
        <f t="shared" si="2692"/>
        <v>0</v>
      </c>
      <c r="J742" s="22">
        <f t="shared" si="2693"/>
        <v>0</v>
      </c>
      <c r="K742" s="22">
        <f t="shared" si="2694"/>
        <v>0</v>
      </c>
      <c r="L742" s="22">
        <f t="shared" si="2600"/>
        <v>5913.5</v>
      </c>
      <c r="M742" s="22">
        <f t="shared" si="2601"/>
        <v>4977.8999999999996</v>
      </c>
      <c r="N742" s="22">
        <f t="shared" si="2602"/>
        <v>4977.8999999999996</v>
      </c>
      <c r="O742" s="22">
        <f t="shared" si="2695"/>
        <v>0</v>
      </c>
      <c r="P742" s="22">
        <f t="shared" si="2696"/>
        <v>0</v>
      </c>
      <c r="Q742" s="22">
        <f t="shared" si="2697"/>
        <v>0</v>
      </c>
      <c r="R742" s="22">
        <f t="shared" si="2603"/>
        <v>5913.5</v>
      </c>
      <c r="S742" s="22">
        <f t="shared" si="2604"/>
        <v>4977.8999999999996</v>
      </c>
      <c r="T742" s="22">
        <f t="shared" si="2605"/>
        <v>4977.8999999999996</v>
      </c>
      <c r="U742" s="22">
        <f t="shared" si="2698"/>
        <v>0</v>
      </c>
      <c r="V742" s="22">
        <f t="shared" si="2699"/>
        <v>0</v>
      </c>
      <c r="W742" s="22">
        <f t="shared" si="2700"/>
        <v>0</v>
      </c>
      <c r="X742" s="22">
        <f t="shared" si="2606"/>
        <v>5913.5</v>
      </c>
      <c r="Y742" s="22">
        <f t="shared" si="2607"/>
        <v>4977.8999999999996</v>
      </c>
      <c r="Z742" s="22">
        <f t="shared" si="2608"/>
        <v>4977.8999999999996</v>
      </c>
      <c r="AA742" s="22">
        <f t="shared" si="2701"/>
        <v>0</v>
      </c>
      <c r="AB742" s="22">
        <f t="shared" si="2702"/>
        <v>0</v>
      </c>
      <c r="AC742" s="22">
        <f t="shared" si="2703"/>
        <v>0</v>
      </c>
      <c r="AD742" s="22">
        <f t="shared" si="2609"/>
        <v>5913.5</v>
      </c>
      <c r="AE742" s="22">
        <f t="shared" si="2610"/>
        <v>4977.8999999999996</v>
      </c>
      <c r="AF742" s="22">
        <f t="shared" si="2611"/>
        <v>4977.8999999999996</v>
      </c>
      <c r="AG742" s="22">
        <f t="shared" si="2704"/>
        <v>0</v>
      </c>
      <c r="AH742" s="22">
        <f t="shared" si="2705"/>
        <v>0</v>
      </c>
      <c r="AI742" s="22">
        <f t="shared" si="2706"/>
        <v>0</v>
      </c>
      <c r="AJ742" s="22">
        <f t="shared" si="2612"/>
        <v>5913.5</v>
      </c>
      <c r="AK742" s="22">
        <f t="shared" si="2613"/>
        <v>4977.8999999999996</v>
      </c>
      <c r="AL742" s="22">
        <f t="shared" si="2614"/>
        <v>4977.8999999999996</v>
      </c>
      <c r="AM742" s="22">
        <f t="shared" si="2707"/>
        <v>0</v>
      </c>
      <c r="AN742" s="22">
        <f t="shared" si="2708"/>
        <v>0</v>
      </c>
      <c r="AO742" s="22">
        <f t="shared" si="2709"/>
        <v>0</v>
      </c>
      <c r="AP742" s="22">
        <f t="shared" si="2615"/>
        <v>5913.5</v>
      </c>
      <c r="AQ742" s="22">
        <f t="shared" si="2616"/>
        <v>4977.8999999999996</v>
      </c>
      <c r="AR742" s="22">
        <f t="shared" si="2617"/>
        <v>4977.8999999999996</v>
      </c>
      <c r="AS742" s="22">
        <f t="shared" si="2710"/>
        <v>0</v>
      </c>
      <c r="AT742" s="22">
        <f t="shared" si="2711"/>
        <v>0</v>
      </c>
      <c r="AU742" s="22">
        <f t="shared" si="2712"/>
        <v>0</v>
      </c>
      <c r="AV742" s="22">
        <f t="shared" si="2618"/>
        <v>5913.5</v>
      </c>
      <c r="AW742" s="22">
        <f t="shared" si="2619"/>
        <v>4977.8999999999996</v>
      </c>
      <c r="AX742" s="22">
        <f t="shared" si="2620"/>
        <v>4977.8999999999996</v>
      </c>
      <c r="AY742" s="22">
        <f t="shared" si="2713"/>
        <v>0</v>
      </c>
      <c r="AZ742" s="22">
        <f t="shared" si="2714"/>
        <v>0</v>
      </c>
      <c r="BA742" s="22">
        <f t="shared" si="2715"/>
        <v>0</v>
      </c>
      <c r="BB742" s="22">
        <f t="shared" si="2621"/>
        <v>5913.5</v>
      </c>
      <c r="BC742" s="22">
        <f t="shared" si="2622"/>
        <v>4977.8999999999996</v>
      </c>
      <c r="BD742" s="22">
        <f t="shared" si="2623"/>
        <v>4977.8999999999996</v>
      </c>
      <c r="BE742" s="22">
        <f t="shared" si="2716"/>
        <v>0</v>
      </c>
      <c r="BF742" s="22">
        <f t="shared" si="2717"/>
        <v>0</v>
      </c>
      <c r="BG742" s="22">
        <f t="shared" si="2718"/>
        <v>0</v>
      </c>
      <c r="BH742" s="22">
        <f t="shared" si="2624"/>
        <v>5913.5</v>
      </c>
      <c r="BI742" s="22">
        <f t="shared" si="2625"/>
        <v>4977.8999999999996</v>
      </c>
      <c r="BJ742" s="22">
        <f t="shared" si="2626"/>
        <v>4977.8999999999996</v>
      </c>
      <c r="BK742" s="22">
        <f t="shared" si="2719"/>
        <v>19280.697</v>
      </c>
      <c r="BL742" s="22">
        <f t="shared" si="2720"/>
        <v>0</v>
      </c>
      <c r="BM742" s="22">
        <f t="shared" si="2721"/>
        <v>0</v>
      </c>
      <c r="BN742" s="22">
        <f t="shared" si="2627"/>
        <v>25194.197</v>
      </c>
      <c r="BO742" s="22">
        <f t="shared" si="2628"/>
        <v>4977.8999999999996</v>
      </c>
      <c r="BP742" s="22">
        <f t="shared" si="2629"/>
        <v>4977.8999999999996</v>
      </c>
      <c r="BQ742" s="22">
        <f t="shared" si="2722"/>
        <v>0</v>
      </c>
      <c r="BR742" s="22">
        <f t="shared" si="2723"/>
        <v>0</v>
      </c>
      <c r="BS742" s="22">
        <f t="shared" si="2630"/>
        <v>25194.197</v>
      </c>
      <c r="BT742" s="22">
        <f t="shared" si="2631"/>
        <v>4977.8999999999996</v>
      </c>
      <c r="BU742" s="22">
        <f t="shared" si="2632"/>
        <v>4977.8999999999996</v>
      </c>
      <c r="BV742" s="22">
        <f t="shared" si="2724"/>
        <v>0</v>
      </c>
      <c r="BW742" s="22">
        <f t="shared" si="2725"/>
        <v>0</v>
      </c>
      <c r="BX742" s="22">
        <f t="shared" si="2633"/>
        <v>25194.197</v>
      </c>
      <c r="BY742" s="22">
        <f t="shared" si="2634"/>
        <v>4977.8999999999996</v>
      </c>
      <c r="BZ742" s="22">
        <f t="shared" si="2635"/>
        <v>4977.8999999999996</v>
      </c>
      <c r="CA742" s="22">
        <f t="shared" si="2726"/>
        <v>3449.58</v>
      </c>
      <c r="CB742" s="22">
        <f t="shared" si="2727"/>
        <v>0</v>
      </c>
      <c r="CC742" s="22">
        <f t="shared" si="2728"/>
        <v>0</v>
      </c>
      <c r="CD742" s="22">
        <f t="shared" si="2462"/>
        <v>28643.777000000002</v>
      </c>
      <c r="CE742" s="22">
        <f t="shared" si="2729"/>
        <v>0</v>
      </c>
      <c r="CF742" s="34">
        <f t="shared" si="2636"/>
        <v>28643.777000000002</v>
      </c>
      <c r="CG742" s="22">
        <f t="shared" si="2463"/>
        <v>4977.8999999999996</v>
      </c>
      <c r="CH742" s="22">
        <f t="shared" si="2730"/>
        <v>0</v>
      </c>
      <c r="CI742" s="22">
        <f t="shared" si="2637"/>
        <v>4977.8999999999996</v>
      </c>
      <c r="CJ742" s="22">
        <f t="shared" si="2464"/>
        <v>4977.8999999999996</v>
      </c>
      <c r="CK742" s="22">
        <f t="shared" si="2730"/>
        <v>0</v>
      </c>
      <c r="CL742" s="22">
        <f t="shared" si="2638"/>
        <v>4977.8999999999996</v>
      </c>
      <c r="CM742" s="22">
        <f t="shared" si="2730"/>
        <v>0</v>
      </c>
      <c r="CN742" s="15"/>
      <c r="CO742" s="35"/>
      <c r="CS742" s="5" t="s">
        <v>29</v>
      </c>
    </row>
    <row r="743" spans="1:99" x14ac:dyDescent="0.3">
      <c r="A743" s="32" t="s">
        <v>451</v>
      </c>
      <c r="B743" s="16">
        <v>620</v>
      </c>
      <c r="C743" s="32"/>
      <c r="D743" s="32"/>
      <c r="E743" s="33" t="s">
        <v>46</v>
      </c>
      <c r="F743" s="22">
        <f t="shared" si="2689"/>
        <v>5913.5</v>
      </c>
      <c r="G743" s="22">
        <f t="shared" si="2690"/>
        <v>4977.8999999999996</v>
      </c>
      <c r="H743" s="22">
        <f t="shared" si="2691"/>
        <v>4977.8999999999996</v>
      </c>
      <c r="I743" s="22">
        <f t="shared" si="2692"/>
        <v>0</v>
      </c>
      <c r="J743" s="22">
        <f t="shared" si="2693"/>
        <v>0</v>
      </c>
      <c r="K743" s="22">
        <f t="shared" si="2694"/>
        <v>0</v>
      </c>
      <c r="L743" s="22">
        <f t="shared" si="2600"/>
        <v>5913.5</v>
      </c>
      <c r="M743" s="22">
        <f t="shared" si="2601"/>
        <v>4977.8999999999996</v>
      </c>
      <c r="N743" s="22">
        <f t="shared" si="2602"/>
        <v>4977.8999999999996</v>
      </c>
      <c r="O743" s="22">
        <f t="shared" si="2695"/>
        <v>0</v>
      </c>
      <c r="P743" s="22">
        <f t="shared" si="2696"/>
        <v>0</v>
      </c>
      <c r="Q743" s="22">
        <f t="shared" si="2697"/>
        <v>0</v>
      </c>
      <c r="R743" s="22">
        <f t="shared" si="2603"/>
        <v>5913.5</v>
      </c>
      <c r="S743" s="22">
        <f t="shared" si="2604"/>
        <v>4977.8999999999996</v>
      </c>
      <c r="T743" s="22">
        <f t="shared" si="2605"/>
        <v>4977.8999999999996</v>
      </c>
      <c r="U743" s="22">
        <f t="shared" si="2698"/>
        <v>0</v>
      </c>
      <c r="V743" s="22">
        <f t="shared" si="2699"/>
        <v>0</v>
      </c>
      <c r="W743" s="22">
        <f t="shared" si="2700"/>
        <v>0</v>
      </c>
      <c r="X743" s="22">
        <f t="shared" si="2606"/>
        <v>5913.5</v>
      </c>
      <c r="Y743" s="22">
        <f t="shared" si="2607"/>
        <v>4977.8999999999996</v>
      </c>
      <c r="Z743" s="22">
        <f t="shared" si="2608"/>
        <v>4977.8999999999996</v>
      </c>
      <c r="AA743" s="22">
        <f t="shared" si="2701"/>
        <v>0</v>
      </c>
      <c r="AB743" s="22">
        <f t="shared" si="2702"/>
        <v>0</v>
      </c>
      <c r="AC743" s="22">
        <f t="shared" si="2703"/>
        <v>0</v>
      </c>
      <c r="AD743" s="22">
        <f t="shared" si="2609"/>
        <v>5913.5</v>
      </c>
      <c r="AE743" s="22">
        <f t="shared" si="2610"/>
        <v>4977.8999999999996</v>
      </c>
      <c r="AF743" s="22">
        <f t="shared" si="2611"/>
        <v>4977.8999999999996</v>
      </c>
      <c r="AG743" s="22">
        <f t="shared" si="2704"/>
        <v>0</v>
      </c>
      <c r="AH743" s="22">
        <f t="shared" si="2705"/>
        <v>0</v>
      </c>
      <c r="AI743" s="22">
        <f t="shared" si="2706"/>
        <v>0</v>
      </c>
      <c r="AJ743" s="22">
        <f t="shared" si="2612"/>
        <v>5913.5</v>
      </c>
      <c r="AK743" s="22">
        <f t="shared" si="2613"/>
        <v>4977.8999999999996</v>
      </c>
      <c r="AL743" s="22">
        <f t="shared" si="2614"/>
        <v>4977.8999999999996</v>
      </c>
      <c r="AM743" s="22">
        <f t="shared" si="2707"/>
        <v>0</v>
      </c>
      <c r="AN743" s="22">
        <f t="shared" si="2708"/>
        <v>0</v>
      </c>
      <c r="AO743" s="22">
        <f t="shared" si="2709"/>
        <v>0</v>
      </c>
      <c r="AP743" s="22">
        <f t="shared" si="2615"/>
        <v>5913.5</v>
      </c>
      <c r="AQ743" s="22">
        <f t="shared" si="2616"/>
        <v>4977.8999999999996</v>
      </c>
      <c r="AR743" s="22">
        <f t="shared" si="2617"/>
        <v>4977.8999999999996</v>
      </c>
      <c r="AS743" s="22">
        <f t="shared" si="2710"/>
        <v>0</v>
      </c>
      <c r="AT743" s="22">
        <f t="shared" si="2711"/>
        <v>0</v>
      </c>
      <c r="AU743" s="22">
        <f t="shared" si="2712"/>
        <v>0</v>
      </c>
      <c r="AV743" s="22">
        <f t="shared" si="2618"/>
        <v>5913.5</v>
      </c>
      <c r="AW743" s="22">
        <f t="shared" si="2619"/>
        <v>4977.8999999999996</v>
      </c>
      <c r="AX743" s="22">
        <f t="shared" si="2620"/>
        <v>4977.8999999999996</v>
      </c>
      <c r="AY743" s="22">
        <f t="shared" si="2713"/>
        <v>0</v>
      </c>
      <c r="AZ743" s="22">
        <f t="shared" si="2714"/>
        <v>0</v>
      </c>
      <c r="BA743" s="22">
        <f t="shared" si="2715"/>
        <v>0</v>
      </c>
      <c r="BB743" s="22">
        <f t="shared" si="2621"/>
        <v>5913.5</v>
      </c>
      <c r="BC743" s="22">
        <f t="shared" si="2622"/>
        <v>4977.8999999999996</v>
      </c>
      <c r="BD743" s="22">
        <f t="shared" si="2623"/>
        <v>4977.8999999999996</v>
      </c>
      <c r="BE743" s="22">
        <f t="shared" si="2716"/>
        <v>0</v>
      </c>
      <c r="BF743" s="22">
        <f t="shared" si="2717"/>
        <v>0</v>
      </c>
      <c r="BG743" s="22">
        <f t="shared" si="2718"/>
        <v>0</v>
      </c>
      <c r="BH743" s="22">
        <f t="shared" si="2624"/>
        <v>5913.5</v>
      </c>
      <c r="BI743" s="22">
        <f t="shared" si="2625"/>
        <v>4977.8999999999996</v>
      </c>
      <c r="BJ743" s="22">
        <f t="shared" si="2626"/>
        <v>4977.8999999999996</v>
      </c>
      <c r="BK743" s="22">
        <f t="shared" si="2719"/>
        <v>19280.697</v>
      </c>
      <c r="BL743" s="22">
        <f t="shared" si="2720"/>
        <v>0</v>
      </c>
      <c r="BM743" s="22">
        <f t="shared" si="2721"/>
        <v>0</v>
      </c>
      <c r="BN743" s="22">
        <f t="shared" si="2627"/>
        <v>25194.197</v>
      </c>
      <c r="BO743" s="22">
        <f t="shared" si="2628"/>
        <v>4977.8999999999996</v>
      </c>
      <c r="BP743" s="22">
        <f t="shared" si="2629"/>
        <v>4977.8999999999996</v>
      </c>
      <c r="BQ743" s="22">
        <f t="shared" si="2722"/>
        <v>0</v>
      </c>
      <c r="BR743" s="22">
        <f t="shared" si="2723"/>
        <v>0</v>
      </c>
      <c r="BS743" s="22">
        <f t="shared" si="2630"/>
        <v>25194.197</v>
      </c>
      <c r="BT743" s="22">
        <f t="shared" si="2631"/>
        <v>4977.8999999999996</v>
      </c>
      <c r="BU743" s="22">
        <f t="shared" si="2632"/>
        <v>4977.8999999999996</v>
      </c>
      <c r="BV743" s="22">
        <f t="shared" si="2724"/>
        <v>0</v>
      </c>
      <c r="BW743" s="22">
        <f t="shared" si="2725"/>
        <v>0</v>
      </c>
      <c r="BX743" s="22">
        <f t="shared" si="2633"/>
        <v>25194.197</v>
      </c>
      <c r="BY743" s="22">
        <f t="shared" si="2634"/>
        <v>4977.8999999999996</v>
      </c>
      <c r="BZ743" s="22">
        <f t="shared" si="2635"/>
        <v>4977.8999999999996</v>
      </c>
      <c r="CA743" s="22">
        <f t="shared" si="2726"/>
        <v>3449.58</v>
      </c>
      <c r="CB743" s="22">
        <f t="shared" si="2727"/>
        <v>0</v>
      </c>
      <c r="CC743" s="22">
        <f t="shared" si="2728"/>
        <v>0</v>
      </c>
      <c r="CD743" s="22">
        <f t="shared" si="2462"/>
        <v>28643.777000000002</v>
      </c>
      <c r="CE743" s="22">
        <f t="shared" si="2729"/>
        <v>0</v>
      </c>
      <c r="CF743" s="34">
        <f t="shared" si="2636"/>
        <v>28643.777000000002</v>
      </c>
      <c r="CG743" s="22">
        <f t="shared" si="2463"/>
        <v>4977.8999999999996</v>
      </c>
      <c r="CH743" s="22">
        <f t="shared" si="2730"/>
        <v>0</v>
      </c>
      <c r="CI743" s="22">
        <f t="shared" si="2637"/>
        <v>4977.8999999999996</v>
      </c>
      <c r="CJ743" s="22">
        <f t="shared" si="2464"/>
        <v>4977.8999999999996</v>
      </c>
      <c r="CK743" s="22">
        <f t="shared" si="2730"/>
        <v>0</v>
      </c>
      <c r="CL743" s="22">
        <f t="shared" si="2638"/>
        <v>4977.8999999999996</v>
      </c>
      <c r="CM743" s="22">
        <f t="shared" si="2730"/>
        <v>0</v>
      </c>
      <c r="CN743" s="15"/>
      <c r="CO743" s="35"/>
      <c r="CT743" s="5" t="s">
        <v>30</v>
      </c>
    </row>
    <row r="744" spans="1:99" x14ac:dyDescent="0.3">
      <c r="A744" s="32" t="s">
        <v>451</v>
      </c>
      <c r="B744" s="16">
        <v>620</v>
      </c>
      <c r="C744" s="32" t="s">
        <v>47</v>
      </c>
      <c r="D744" s="32" t="s">
        <v>313</v>
      </c>
      <c r="E744" s="33" t="s">
        <v>387</v>
      </c>
      <c r="F744" s="22">
        <v>5913.5</v>
      </c>
      <c r="G744" s="22">
        <v>4977.8999999999996</v>
      </c>
      <c r="H744" s="22">
        <v>4977.8999999999996</v>
      </c>
      <c r="I744" s="22"/>
      <c r="J744" s="22"/>
      <c r="K744" s="22"/>
      <c r="L744" s="22">
        <f t="shared" si="2600"/>
        <v>5913.5</v>
      </c>
      <c r="M744" s="22">
        <f t="shared" si="2601"/>
        <v>4977.8999999999996</v>
      </c>
      <c r="N744" s="22">
        <f t="shared" si="2602"/>
        <v>4977.8999999999996</v>
      </c>
      <c r="O744" s="22"/>
      <c r="P744" s="22"/>
      <c r="Q744" s="22"/>
      <c r="R744" s="22">
        <f t="shared" si="2603"/>
        <v>5913.5</v>
      </c>
      <c r="S744" s="22">
        <f t="shared" si="2604"/>
        <v>4977.8999999999996</v>
      </c>
      <c r="T744" s="22">
        <f t="shared" si="2605"/>
        <v>4977.8999999999996</v>
      </c>
      <c r="U744" s="22"/>
      <c r="V744" s="22"/>
      <c r="W744" s="22"/>
      <c r="X744" s="22">
        <f t="shared" si="2606"/>
        <v>5913.5</v>
      </c>
      <c r="Y744" s="22">
        <f t="shared" si="2607"/>
        <v>4977.8999999999996</v>
      </c>
      <c r="Z744" s="22">
        <f t="shared" si="2608"/>
        <v>4977.8999999999996</v>
      </c>
      <c r="AA744" s="22"/>
      <c r="AB744" s="22"/>
      <c r="AC744" s="22"/>
      <c r="AD744" s="22">
        <f t="shared" si="2609"/>
        <v>5913.5</v>
      </c>
      <c r="AE744" s="22">
        <f t="shared" si="2610"/>
        <v>4977.8999999999996</v>
      </c>
      <c r="AF744" s="22">
        <f t="shared" si="2611"/>
        <v>4977.8999999999996</v>
      </c>
      <c r="AG744" s="22"/>
      <c r="AH744" s="22"/>
      <c r="AI744" s="22"/>
      <c r="AJ744" s="22">
        <f t="shared" si="2612"/>
        <v>5913.5</v>
      </c>
      <c r="AK744" s="22">
        <f t="shared" si="2613"/>
        <v>4977.8999999999996</v>
      </c>
      <c r="AL744" s="22">
        <f t="shared" si="2614"/>
        <v>4977.8999999999996</v>
      </c>
      <c r="AM744" s="22"/>
      <c r="AN744" s="22"/>
      <c r="AO744" s="22"/>
      <c r="AP744" s="22">
        <f t="shared" si="2615"/>
        <v>5913.5</v>
      </c>
      <c r="AQ744" s="22">
        <f t="shared" si="2616"/>
        <v>4977.8999999999996</v>
      </c>
      <c r="AR744" s="22">
        <f t="shared" si="2617"/>
        <v>4977.8999999999996</v>
      </c>
      <c r="AS744" s="22"/>
      <c r="AT744" s="22"/>
      <c r="AU744" s="22"/>
      <c r="AV744" s="22">
        <f t="shared" si="2618"/>
        <v>5913.5</v>
      </c>
      <c r="AW744" s="22">
        <f t="shared" si="2619"/>
        <v>4977.8999999999996</v>
      </c>
      <c r="AX744" s="22">
        <f t="shared" si="2620"/>
        <v>4977.8999999999996</v>
      </c>
      <c r="AY744" s="22"/>
      <c r="AZ744" s="22"/>
      <c r="BA744" s="22"/>
      <c r="BB744" s="22">
        <f t="shared" si="2621"/>
        <v>5913.5</v>
      </c>
      <c r="BC744" s="22">
        <f t="shared" si="2622"/>
        <v>4977.8999999999996</v>
      </c>
      <c r="BD744" s="22">
        <f t="shared" si="2623"/>
        <v>4977.8999999999996</v>
      </c>
      <c r="BE744" s="22"/>
      <c r="BF744" s="22"/>
      <c r="BG744" s="22"/>
      <c r="BH744" s="22">
        <f t="shared" si="2624"/>
        <v>5913.5</v>
      </c>
      <c r="BI744" s="22">
        <f t="shared" si="2625"/>
        <v>4977.8999999999996</v>
      </c>
      <c r="BJ744" s="22">
        <f t="shared" si="2626"/>
        <v>4977.8999999999996</v>
      </c>
      <c r="BK744" s="22">
        <f>890.697+18390</f>
        <v>19280.697</v>
      </c>
      <c r="BL744" s="22"/>
      <c r="BM744" s="22"/>
      <c r="BN744" s="22">
        <f t="shared" si="2627"/>
        <v>25194.197</v>
      </c>
      <c r="BO744" s="22">
        <f t="shared" si="2628"/>
        <v>4977.8999999999996</v>
      </c>
      <c r="BP744" s="22">
        <f t="shared" si="2629"/>
        <v>4977.8999999999996</v>
      </c>
      <c r="BQ744" s="22"/>
      <c r="BR744" s="22"/>
      <c r="BS744" s="22">
        <f t="shared" si="2630"/>
        <v>25194.197</v>
      </c>
      <c r="BT744" s="22">
        <f t="shared" si="2631"/>
        <v>4977.8999999999996</v>
      </c>
      <c r="BU744" s="22">
        <f t="shared" si="2632"/>
        <v>4977.8999999999996</v>
      </c>
      <c r="BV744" s="22"/>
      <c r="BW744" s="22"/>
      <c r="BX744" s="22">
        <f t="shared" si="2633"/>
        <v>25194.197</v>
      </c>
      <c r="BY744" s="22">
        <f t="shared" si="2634"/>
        <v>4977.8999999999996</v>
      </c>
      <c r="BZ744" s="22">
        <f t="shared" si="2635"/>
        <v>4977.8999999999996</v>
      </c>
      <c r="CA744" s="22">
        <v>3449.58</v>
      </c>
      <c r="CB744" s="22"/>
      <c r="CC744" s="22"/>
      <c r="CD744" s="22">
        <f t="shared" si="2462"/>
        <v>28643.777000000002</v>
      </c>
      <c r="CE744" s="22"/>
      <c r="CF744" s="34">
        <f t="shared" si="2636"/>
        <v>28643.777000000002</v>
      </c>
      <c r="CG744" s="22">
        <f t="shared" si="2463"/>
        <v>4977.8999999999996</v>
      </c>
      <c r="CH744" s="22"/>
      <c r="CI744" s="22">
        <f t="shared" si="2637"/>
        <v>4977.8999999999996</v>
      </c>
      <c r="CJ744" s="22">
        <f t="shared" si="2464"/>
        <v>4977.8999999999996</v>
      </c>
      <c r="CK744" s="22"/>
      <c r="CL744" s="22">
        <f t="shared" si="2638"/>
        <v>4977.8999999999996</v>
      </c>
      <c r="CM744" s="22"/>
      <c r="CN744" s="15"/>
      <c r="CO744" s="35"/>
    </row>
    <row r="745" spans="1:99" ht="31.2" x14ac:dyDescent="0.3">
      <c r="A745" s="32" t="s">
        <v>453</v>
      </c>
      <c r="B745" s="16"/>
      <c r="C745" s="32"/>
      <c r="D745" s="32"/>
      <c r="E745" s="33" t="s">
        <v>454</v>
      </c>
      <c r="F745" s="22">
        <f t="shared" si="2689"/>
        <v>19340.599999999999</v>
      </c>
      <c r="G745" s="22">
        <f t="shared" si="2690"/>
        <v>19470.599999999999</v>
      </c>
      <c r="H745" s="22">
        <f t="shared" si="2691"/>
        <v>19470.599999999999</v>
      </c>
      <c r="I745" s="22">
        <f t="shared" si="2692"/>
        <v>0</v>
      </c>
      <c r="J745" s="22">
        <f t="shared" si="2693"/>
        <v>0</v>
      </c>
      <c r="K745" s="22">
        <f t="shared" si="2694"/>
        <v>0</v>
      </c>
      <c r="L745" s="22">
        <f t="shared" si="2600"/>
        <v>19340.599999999999</v>
      </c>
      <c r="M745" s="22">
        <f t="shared" si="2601"/>
        <v>19470.599999999999</v>
      </c>
      <c r="N745" s="22">
        <f t="shared" si="2602"/>
        <v>19470.599999999999</v>
      </c>
      <c r="O745" s="22">
        <f t="shared" si="2695"/>
        <v>0</v>
      </c>
      <c r="P745" s="22">
        <f t="shared" si="2696"/>
        <v>0</v>
      </c>
      <c r="Q745" s="22">
        <f t="shared" si="2697"/>
        <v>0</v>
      </c>
      <c r="R745" s="22">
        <f t="shared" si="2603"/>
        <v>19340.599999999999</v>
      </c>
      <c r="S745" s="22">
        <f t="shared" si="2604"/>
        <v>19470.599999999999</v>
      </c>
      <c r="T745" s="22">
        <f t="shared" si="2605"/>
        <v>19470.599999999999</v>
      </c>
      <c r="U745" s="22">
        <f t="shared" si="2698"/>
        <v>0</v>
      </c>
      <c r="V745" s="22">
        <f t="shared" si="2699"/>
        <v>0</v>
      </c>
      <c r="W745" s="22">
        <f t="shared" si="2700"/>
        <v>0</v>
      </c>
      <c r="X745" s="22">
        <f t="shared" si="2606"/>
        <v>19340.599999999999</v>
      </c>
      <c r="Y745" s="22">
        <f t="shared" si="2607"/>
        <v>19470.599999999999</v>
      </c>
      <c r="Z745" s="22">
        <f t="shared" si="2608"/>
        <v>19470.599999999999</v>
      </c>
      <c r="AA745" s="22">
        <f t="shared" si="2701"/>
        <v>0</v>
      </c>
      <c r="AB745" s="22">
        <f t="shared" si="2702"/>
        <v>0</v>
      </c>
      <c r="AC745" s="22">
        <f t="shared" si="2703"/>
        <v>0</v>
      </c>
      <c r="AD745" s="22">
        <f t="shared" si="2609"/>
        <v>19340.599999999999</v>
      </c>
      <c r="AE745" s="22">
        <f t="shared" si="2610"/>
        <v>19470.599999999999</v>
      </c>
      <c r="AF745" s="22">
        <f t="shared" si="2611"/>
        <v>19470.599999999999</v>
      </c>
      <c r="AG745" s="22">
        <f t="shared" si="2704"/>
        <v>0</v>
      </c>
      <c r="AH745" s="22">
        <f t="shared" si="2705"/>
        <v>0</v>
      </c>
      <c r="AI745" s="22">
        <f t="shared" si="2706"/>
        <v>0</v>
      </c>
      <c r="AJ745" s="22">
        <f t="shared" si="2612"/>
        <v>19340.599999999999</v>
      </c>
      <c r="AK745" s="22">
        <f t="shared" si="2613"/>
        <v>19470.599999999999</v>
      </c>
      <c r="AL745" s="22">
        <f t="shared" si="2614"/>
        <v>19470.599999999999</v>
      </c>
      <c r="AM745" s="22">
        <f t="shared" si="2707"/>
        <v>0</v>
      </c>
      <c r="AN745" s="22">
        <f t="shared" si="2708"/>
        <v>0</v>
      </c>
      <c r="AO745" s="22">
        <f t="shared" si="2709"/>
        <v>0</v>
      </c>
      <c r="AP745" s="22">
        <f t="shared" si="2615"/>
        <v>19340.599999999999</v>
      </c>
      <c r="AQ745" s="22">
        <f t="shared" si="2616"/>
        <v>19470.599999999999</v>
      </c>
      <c r="AR745" s="22">
        <f t="shared" si="2617"/>
        <v>19470.599999999999</v>
      </c>
      <c r="AS745" s="22">
        <f t="shared" si="2710"/>
        <v>0</v>
      </c>
      <c r="AT745" s="22">
        <f t="shared" si="2711"/>
        <v>0</v>
      </c>
      <c r="AU745" s="22">
        <f t="shared" si="2712"/>
        <v>0</v>
      </c>
      <c r="AV745" s="22">
        <f t="shared" si="2618"/>
        <v>19340.599999999999</v>
      </c>
      <c r="AW745" s="22">
        <f t="shared" si="2619"/>
        <v>19470.599999999999</v>
      </c>
      <c r="AX745" s="22">
        <f t="shared" si="2620"/>
        <v>19470.599999999999</v>
      </c>
      <c r="AY745" s="22">
        <f t="shared" si="2713"/>
        <v>0</v>
      </c>
      <c r="AZ745" s="22">
        <f t="shared" si="2714"/>
        <v>0</v>
      </c>
      <c r="BA745" s="22">
        <f t="shared" si="2715"/>
        <v>0</v>
      </c>
      <c r="BB745" s="22">
        <f t="shared" si="2621"/>
        <v>19340.599999999999</v>
      </c>
      <c r="BC745" s="22">
        <f t="shared" si="2622"/>
        <v>19470.599999999999</v>
      </c>
      <c r="BD745" s="22">
        <f t="shared" si="2623"/>
        <v>19470.599999999999</v>
      </c>
      <c r="BE745" s="22">
        <f t="shared" si="2716"/>
        <v>0</v>
      </c>
      <c r="BF745" s="22">
        <f t="shared" si="2717"/>
        <v>0</v>
      </c>
      <c r="BG745" s="22">
        <f t="shared" si="2718"/>
        <v>0</v>
      </c>
      <c r="BH745" s="22">
        <f t="shared" si="2624"/>
        <v>19340.599999999999</v>
      </c>
      <c r="BI745" s="22">
        <f t="shared" si="2625"/>
        <v>19470.599999999999</v>
      </c>
      <c r="BJ745" s="22">
        <f t="shared" si="2626"/>
        <v>19470.599999999999</v>
      </c>
      <c r="BK745" s="22">
        <f t="shared" ref="BK745:BK749" si="2731">BK746</f>
        <v>0</v>
      </c>
      <c r="BL745" s="22">
        <f t="shared" si="2720"/>
        <v>0</v>
      </c>
      <c r="BM745" s="22">
        <f t="shared" si="2721"/>
        <v>0</v>
      </c>
      <c r="BN745" s="22">
        <f t="shared" si="2627"/>
        <v>19340.599999999999</v>
      </c>
      <c r="BO745" s="22">
        <f t="shared" si="2628"/>
        <v>19470.599999999999</v>
      </c>
      <c r="BP745" s="22">
        <f t="shared" si="2629"/>
        <v>19470.599999999999</v>
      </c>
      <c r="BQ745" s="22">
        <f t="shared" si="2722"/>
        <v>0</v>
      </c>
      <c r="BR745" s="22">
        <f t="shared" si="2723"/>
        <v>0</v>
      </c>
      <c r="BS745" s="22">
        <f t="shared" si="2630"/>
        <v>19340.599999999999</v>
      </c>
      <c r="BT745" s="22">
        <f t="shared" si="2631"/>
        <v>19470.599999999999</v>
      </c>
      <c r="BU745" s="22">
        <f t="shared" si="2632"/>
        <v>19470.599999999999</v>
      </c>
      <c r="BV745" s="22">
        <f t="shared" si="2724"/>
        <v>0</v>
      </c>
      <c r="BW745" s="22">
        <f t="shared" si="2725"/>
        <v>0</v>
      </c>
      <c r="BX745" s="22">
        <f t="shared" si="2633"/>
        <v>19340.599999999999</v>
      </c>
      <c r="BY745" s="22">
        <f t="shared" si="2634"/>
        <v>19470.599999999999</v>
      </c>
      <c r="BZ745" s="22">
        <f t="shared" si="2635"/>
        <v>19470.599999999999</v>
      </c>
      <c r="CA745" s="22">
        <f t="shared" si="2726"/>
        <v>0</v>
      </c>
      <c r="CB745" s="22">
        <f t="shared" si="2727"/>
        <v>0</v>
      </c>
      <c r="CC745" s="22">
        <f t="shared" si="2728"/>
        <v>0</v>
      </c>
      <c r="CD745" s="22">
        <f t="shared" si="2462"/>
        <v>19340.599999999999</v>
      </c>
      <c r="CE745" s="22">
        <f t="shared" si="2729"/>
        <v>0</v>
      </c>
      <c r="CF745" s="34">
        <f t="shared" si="2636"/>
        <v>19340.599999999999</v>
      </c>
      <c r="CG745" s="22">
        <f t="shared" si="2463"/>
        <v>19470.599999999999</v>
      </c>
      <c r="CH745" s="22">
        <f t="shared" si="2730"/>
        <v>0</v>
      </c>
      <c r="CI745" s="22">
        <f t="shared" si="2637"/>
        <v>19470.599999999999</v>
      </c>
      <c r="CJ745" s="22">
        <f t="shared" si="2464"/>
        <v>19470.599999999999</v>
      </c>
      <c r="CK745" s="22">
        <f t="shared" si="2730"/>
        <v>0</v>
      </c>
      <c r="CL745" s="22">
        <f t="shared" si="2638"/>
        <v>19470.599999999999</v>
      </c>
      <c r="CM745" s="22">
        <f t="shared" si="2730"/>
        <v>0</v>
      </c>
      <c r="CN745" s="15"/>
      <c r="CO745" s="35"/>
      <c r="CU745" s="5" t="s">
        <v>31</v>
      </c>
    </row>
    <row r="746" spans="1:99" ht="46.8" x14ac:dyDescent="0.3">
      <c r="A746" s="32" t="s">
        <v>453</v>
      </c>
      <c r="B746" s="16">
        <v>600</v>
      </c>
      <c r="C746" s="32"/>
      <c r="D746" s="32"/>
      <c r="E746" s="33" t="s">
        <v>45</v>
      </c>
      <c r="F746" s="22">
        <f t="shared" si="2689"/>
        <v>19340.599999999999</v>
      </c>
      <c r="G746" s="22">
        <f t="shared" si="2690"/>
        <v>19470.599999999999</v>
      </c>
      <c r="H746" s="22">
        <f t="shared" si="2691"/>
        <v>19470.599999999999</v>
      </c>
      <c r="I746" s="22">
        <f t="shared" si="2692"/>
        <v>0</v>
      </c>
      <c r="J746" s="22">
        <f t="shared" si="2693"/>
        <v>0</v>
      </c>
      <c r="K746" s="22">
        <f t="shared" si="2694"/>
        <v>0</v>
      </c>
      <c r="L746" s="22">
        <f t="shared" si="2600"/>
        <v>19340.599999999999</v>
      </c>
      <c r="M746" s="22">
        <f t="shared" si="2601"/>
        <v>19470.599999999999</v>
      </c>
      <c r="N746" s="22">
        <f t="shared" si="2602"/>
        <v>19470.599999999999</v>
      </c>
      <c r="O746" s="22">
        <f t="shared" si="2695"/>
        <v>0</v>
      </c>
      <c r="P746" s="22">
        <f t="shared" si="2696"/>
        <v>0</v>
      </c>
      <c r="Q746" s="22">
        <f t="shared" si="2697"/>
        <v>0</v>
      </c>
      <c r="R746" s="22">
        <f t="shared" si="2603"/>
        <v>19340.599999999999</v>
      </c>
      <c r="S746" s="22">
        <f t="shared" si="2604"/>
        <v>19470.599999999999</v>
      </c>
      <c r="T746" s="22">
        <f t="shared" si="2605"/>
        <v>19470.599999999999</v>
      </c>
      <c r="U746" s="22">
        <f t="shared" si="2698"/>
        <v>0</v>
      </c>
      <c r="V746" s="22">
        <f t="shared" si="2699"/>
        <v>0</v>
      </c>
      <c r="W746" s="22">
        <f t="shared" si="2700"/>
        <v>0</v>
      </c>
      <c r="X746" s="22">
        <f t="shared" si="2606"/>
        <v>19340.599999999999</v>
      </c>
      <c r="Y746" s="22">
        <f t="shared" si="2607"/>
        <v>19470.599999999999</v>
      </c>
      <c r="Z746" s="22">
        <f t="shared" si="2608"/>
        <v>19470.599999999999</v>
      </c>
      <c r="AA746" s="22">
        <f t="shared" si="2701"/>
        <v>0</v>
      </c>
      <c r="AB746" s="22">
        <f t="shared" si="2702"/>
        <v>0</v>
      </c>
      <c r="AC746" s="22">
        <f t="shared" si="2703"/>
        <v>0</v>
      </c>
      <c r="AD746" s="22">
        <f t="shared" si="2609"/>
        <v>19340.599999999999</v>
      </c>
      <c r="AE746" s="22">
        <f t="shared" si="2610"/>
        <v>19470.599999999999</v>
      </c>
      <c r="AF746" s="22">
        <f t="shared" si="2611"/>
        <v>19470.599999999999</v>
      </c>
      <c r="AG746" s="22">
        <f t="shared" si="2704"/>
        <v>0</v>
      </c>
      <c r="AH746" s="22">
        <f t="shared" si="2705"/>
        <v>0</v>
      </c>
      <c r="AI746" s="22">
        <f t="shared" si="2706"/>
        <v>0</v>
      </c>
      <c r="AJ746" s="22">
        <f t="shared" si="2612"/>
        <v>19340.599999999999</v>
      </c>
      <c r="AK746" s="22">
        <f t="shared" si="2613"/>
        <v>19470.599999999999</v>
      </c>
      <c r="AL746" s="22">
        <f t="shared" si="2614"/>
        <v>19470.599999999999</v>
      </c>
      <c r="AM746" s="22">
        <f t="shared" si="2707"/>
        <v>0</v>
      </c>
      <c r="AN746" s="22">
        <f t="shared" si="2708"/>
        <v>0</v>
      </c>
      <c r="AO746" s="22">
        <f t="shared" si="2709"/>
        <v>0</v>
      </c>
      <c r="AP746" s="22">
        <f t="shared" si="2615"/>
        <v>19340.599999999999</v>
      </c>
      <c r="AQ746" s="22">
        <f t="shared" si="2616"/>
        <v>19470.599999999999</v>
      </c>
      <c r="AR746" s="22">
        <f t="shared" si="2617"/>
        <v>19470.599999999999</v>
      </c>
      <c r="AS746" s="22">
        <f t="shared" si="2710"/>
        <v>0</v>
      </c>
      <c r="AT746" s="22">
        <f t="shared" si="2711"/>
        <v>0</v>
      </c>
      <c r="AU746" s="22">
        <f t="shared" si="2712"/>
        <v>0</v>
      </c>
      <c r="AV746" s="22">
        <f t="shared" si="2618"/>
        <v>19340.599999999999</v>
      </c>
      <c r="AW746" s="22">
        <f t="shared" si="2619"/>
        <v>19470.599999999999</v>
      </c>
      <c r="AX746" s="22">
        <f t="shared" si="2620"/>
        <v>19470.599999999999</v>
      </c>
      <c r="AY746" s="22">
        <f t="shared" si="2713"/>
        <v>0</v>
      </c>
      <c r="AZ746" s="22">
        <f t="shared" si="2714"/>
        <v>0</v>
      </c>
      <c r="BA746" s="22">
        <f t="shared" si="2715"/>
        <v>0</v>
      </c>
      <c r="BB746" s="22">
        <f t="shared" si="2621"/>
        <v>19340.599999999999</v>
      </c>
      <c r="BC746" s="22">
        <f t="shared" si="2622"/>
        <v>19470.599999999999</v>
      </c>
      <c r="BD746" s="22">
        <f t="shared" si="2623"/>
        <v>19470.599999999999</v>
      </c>
      <c r="BE746" s="22">
        <f t="shared" si="2716"/>
        <v>0</v>
      </c>
      <c r="BF746" s="22">
        <f t="shared" si="2717"/>
        <v>0</v>
      </c>
      <c r="BG746" s="22">
        <f t="shared" si="2718"/>
        <v>0</v>
      </c>
      <c r="BH746" s="22">
        <f t="shared" si="2624"/>
        <v>19340.599999999999</v>
      </c>
      <c r="BI746" s="22">
        <f t="shared" si="2625"/>
        <v>19470.599999999999</v>
      </c>
      <c r="BJ746" s="22">
        <f t="shared" si="2626"/>
        <v>19470.599999999999</v>
      </c>
      <c r="BK746" s="22">
        <f t="shared" si="2731"/>
        <v>0</v>
      </c>
      <c r="BL746" s="22">
        <f t="shared" si="2720"/>
        <v>0</v>
      </c>
      <c r="BM746" s="22">
        <f t="shared" si="2721"/>
        <v>0</v>
      </c>
      <c r="BN746" s="22">
        <f t="shared" si="2627"/>
        <v>19340.599999999999</v>
      </c>
      <c r="BO746" s="22">
        <f t="shared" si="2628"/>
        <v>19470.599999999999</v>
      </c>
      <c r="BP746" s="22">
        <f t="shared" si="2629"/>
        <v>19470.599999999999</v>
      </c>
      <c r="BQ746" s="22">
        <f t="shared" si="2722"/>
        <v>0</v>
      </c>
      <c r="BR746" s="22">
        <f t="shared" si="2723"/>
        <v>0</v>
      </c>
      <c r="BS746" s="22">
        <f t="shared" si="2630"/>
        <v>19340.599999999999</v>
      </c>
      <c r="BT746" s="22">
        <f t="shared" si="2631"/>
        <v>19470.599999999999</v>
      </c>
      <c r="BU746" s="22">
        <f t="shared" si="2632"/>
        <v>19470.599999999999</v>
      </c>
      <c r="BV746" s="22">
        <f t="shared" si="2724"/>
        <v>0</v>
      </c>
      <c r="BW746" s="22">
        <f t="shared" si="2725"/>
        <v>0</v>
      </c>
      <c r="BX746" s="22">
        <f t="shared" si="2633"/>
        <v>19340.599999999999</v>
      </c>
      <c r="BY746" s="22">
        <f t="shared" si="2634"/>
        <v>19470.599999999999</v>
      </c>
      <c r="BZ746" s="22">
        <f t="shared" si="2635"/>
        <v>19470.599999999999</v>
      </c>
      <c r="CA746" s="22">
        <f t="shared" si="2726"/>
        <v>0</v>
      </c>
      <c r="CB746" s="22">
        <f t="shared" si="2727"/>
        <v>0</v>
      </c>
      <c r="CC746" s="22">
        <f t="shared" si="2728"/>
        <v>0</v>
      </c>
      <c r="CD746" s="22">
        <f t="shared" si="2462"/>
        <v>19340.599999999999</v>
      </c>
      <c r="CE746" s="22">
        <f t="shared" si="2729"/>
        <v>0</v>
      </c>
      <c r="CF746" s="34">
        <f t="shared" si="2636"/>
        <v>19340.599999999999</v>
      </c>
      <c r="CG746" s="22">
        <f t="shared" si="2463"/>
        <v>19470.599999999999</v>
      </c>
      <c r="CH746" s="22">
        <f t="shared" si="2730"/>
        <v>0</v>
      </c>
      <c r="CI746" s="22">
        <f t="shared" si="2637"/>
        <v>19470.599999999999</v>
      </c>
      <c r="CJ746" s="22">
        <f t="shared" si="2464"/>
        <v>19470.599999999999</v>
      </c>
      <c r="CK746" s="22">
        <f t="shared" si="2730"/>
        <v>0</v>
      </c>
      <c r="CL746" s="22">
        <f t="shared" si="2638"/>
        <v>19470.599999999999</v>
      </c>
      <c r="CM746" s="22">
        <f t="shared" si="2730"/>
        <v>0</v>
      </c>
      <c r="CN746" s="15"/>
      <c r="CO746" s="35"/>
      <c r="CS746" s="5" t="s">
        <v>29</v>
      </c>
    </row>
    <row r="747" spans="1:99" x14ac:dyDescent="0.3">
      <c r="A747" s="32" t="s">
        <v>453</v>
      </c>
      <c r="B747" s="16">
        <v>620</v>
      </c>
      <c r="C747" s="32"/>
      <c r="D747" s="32"/>
      <c r="E747" s="33" t="s">
        <v>46</v>
      </c>
      <c r="F747" s="22">
        <f t="shared" si="2689"/>
        <v>19340.599999999999</v>
      </c>
      <c r="G747" s="22">
        <f t="shared" si="2690"/>
        <v>19470.599999999999</v>
      </c>
      <c r="H747" s="22">
        <f t="shared" si="2691"/>
        <v>19470.599999999999</v>
      </c>
      <c r="I747" s="22">
        <f t="shared" si="2692"/>
        <v>0</v>
      </c>
      <c r="J747" s="22">
        <f t="shared" si="2693"/>
        <v>0</v>
      </c>
      <c r="K747" s="22">
        <f t="shared" si="2694"/>
        <v>0</v>
      </c>
      <c r="L747" s="22">
        <f t="shared" si="2600"/>
        <v>19340.599999999999</v>
      </c>
      <c r="M747" s="22">
        <f t="shared" si="2601"/>
        <v>19470.599999999999</v>
      </c>
      <c r="N747" s="22">
        <f t="shared" si="2602"/>
        <v>19470.599999999999</v>
      </c>
      <c r="O747" s="22">
        <f t="shared" si="2695"/>
        <v>0</v>
      </c>
      <c r="P747" s="22">
        <f t="shared" si="2696"/>
        <v>0</v>
      </c>
      <c r="Q747" s="22">
        <f t="shared" si="2697"/>
        <v>0</v>
      </c>
      <c r="R747" s="22">
        <f t="shared" si="2603"/>
        <v>19340.599999999999</v>
      </c>
      <c r="S747" s="22">
        <f t="shared" si="2604"/>
        <v>19470.599999999999</v>
      </c>
      <c r="T747" s="22">
        <f t="shared" si="2605"/>
        <v>19470.599999999999</v>
      </c>
      <c r="U747" s="22">
        <f t="shared" si="2698"/>
        <v>0</v>
      </c>
      <c r="V747" s="22">
        <f t="shared" si="2699"/>
        <v>0</v>
      </c>
      <c r="W747" s="22">
        <f t="shared" si="2700"/>
        <v>0</v>
      </c>
      <c r="X747" s="22">
        <f t="shared" si="2606"/>
        <v>19340.599999999999</v>
      </c>
      <c r="Y747" s="22">
        <f t="shared" si="2607"/>
        <v>19470.599999999999</v>
      </c>
      <c r="Z747" s="22">
        <f t="shared" si="2608"/>
        <v>19470.599999999999</v>
      </c>
      <c r="AA747" s="22">
        <f t="shared" si="2701"/>
        <v>0</v>
      </c>
      <c r="AB747" s="22">
        <f t="shared" si="2702"/>
        <v>0</v>
      </c>
      <c r="AC747" s="22">
        <f t="shared" si="2703"/>
        <v>0</v>
      </c>
      <c r="AD747" s="22">
        <f t="shared" si="2609"/>
        <v>19340.599999999999</v>
      </c>
      <c r="AE747" s="22">
        <f t="shared" si="2610"/>
        <v>19470.599999999999</v>
      </c>
      <c r="AF747" s="22">
        <f t="shared" si="2611"/>
        <v>19470.599999999999</v>
      </c>
      <c r="AG747" s="22">
        <f t="shared" si="2704"/>
        <v>0</v>
      </c>
      <c r="AH747" s="22">
        <f t="shared" si="2705"/>
        <v>0</v>
      </c>
      <c r="AI747" s="22">
        <f t="shared" si="2706"/>
        <v>0</v>
      </c>
      <c r="AJ747" s="22">
        <f t="shared" si="2612"/>
        <v>19340.599999999999</v>
      </c>
      <c r="AK747" s="22">
        <f t="shared" si="2613"/>
        <v>19470.599999999999</v>
      </c>
      <c r="AL747" s="22">
        <f t="shared" si="2614"/>
        <v>19470.599999999999</v>
      </c>
      <c r="AM747" s="22">
        <f t="shared" si="2707"/>
        <v>0</v>
      </c>
      <c r="AN747" s="22">
        <f t="shared" si="2708"/>
        <v>0</v>
      </c>
      <c r="AO747" s="22">
        <f t="shared" si="2709"/>
        <v>0</v>
      </c>
      <c r="AP747" s="22">
        <f t="shared" si="2615"/>
        <v>19340.599999999999</v>
      </c>
      <c r="AQ747" s="22">
        <f t="shared" si="2616"/>
        <v>19470.599999999999</v>
      </c>
      <c r="AR747" s="22">
        <f t="shared" si="2617"/>
        <v>19470.599999999999</v>
      </c>
      <c r="AS747" s="22">
        <f t="shared" si="2710"/>
        <v>0</v>
      </c>
      <c r="AT747" s="22">
        <f t="shared" si="2711"/>
        <v>0</v>
      </c>
      <c r="AU747" s="22">
        <f t="shared" si="2712"/>
        <v>0</v>
      </c>
      <c r="AV747" s="22">
        <f t="shared" si="2618"/>
        <v>19340.599999999999</v>
      </c>
      <c r="AW747" s="22">
        <f t="shared" si="2619"/>
        <v>19470.599999999999</v>
      </c>
      <c r="AX747" s="22">
        <f t="shared" si="2620"/>
        <v>19470.599999999999</v>
      </c>
      <c r="AY747" s="22">
        <f t="shared" si="2713"/>
        <v>0</v>
      </c>
      <c r="AZ747" s="22">
        <f t="shared" si="2714"/>
        <v>0</v>
      </c>
      <c r="BA747" s="22">
        <f t="shared" si="2715"/>
        <v>0</v>
      </c>
      <c r="BB747" s="22">
        <f t="shared" si="2621"/>
        <v>19340.599999999999</v>
      </c>
      <c r="BC747" s="22">
        <f t="shared" si="2622"/>
        <v>19470.599999999999</v>
      </c>
      <c r="BD747" s="22">
        <f t="shared" si="2623"/>
        <v>19470.599999999999</v>
      </c>
      <c r="BE747" s="22">
        <f t="shared" si="2716"/>
        <v>0</v>
      </c>
      <c r="BF747" s="22">
        <f t="shared" si="2717"/>
        <v>0</v>
      </c>
      <c r="BG747" s="22">
        <f t="shared" si="2718"/>
        <v>0</v>
      </c>
      <c r="BH747" s="22">
        <f t="shared" si="2624"/>
        <v>19340.599999999999</v>
      </c>
      <c r="BI747" s="22">
        <f t="shared" si="2625"/>
        <v>19470.599999999999</v>
      </c>
      <c r="BJ747" s="22">
        <f t="shared" si="2626"/>
        <v>19470.599999999999</v>
      </c>
      <c r="BK747" s="22">
        <f t="shared" si="2731"/>
        <v>0</v>
      </c>
      <c r="BL747" s="22">
        <f t="shared" si="2720"/>
        <v>0</v>
      </c>
      <c r="BM747" s="22">
        <f t="shared" si="2721"/>
        <v>0</v>
      </c>
      <c r="BN747" s="22">
        <f t="shared" si="2627"/>
        <v>19340.599999999999</v>
      </c>
      <c r="BO747" s="22">
        <f t="shared" si="2628"/>
        <v>19470.599999999999</v>
      </c>
      <c r="BP747" s="22">
        <f t="shared" si="2629"/>
        <v>19470.599999999999</v>
      </c>
      <c r="BQ747" s="22">
        <f t="shared" si="2722"/>
        <v>0</v>
      </c>
      <c r="BR747" s="22">
        <f t="shared" si="2723"/>
        <v>0</v>
      </c>
      <c r="BS747" s="22">
        <f t="shared" si="2630"/>
        <v>19340.599999999999</v>
      </c>
      <c r="BT747" s="22">
        <f t="shared" si="2631"/>
        <v>19470.599999999999</v>
      </c>
      <c r="BU747" s="22">
        <f t="shared" si="2632"/>
        <v>19470.599999999999</v>
      </c>
      <c r="BV747" s="22">
        <f t="shared" si="2724"/>
        <v>0</v>
      </c>
      <c r="BW747" s="22">
        <f t="shared" si="2725"/>
        <v>0</v>
      </c>
      <c r="BX747" s="22">
        <f t="shared" si="2633"/>
        <v>19340.599999999999</v>
      </c>
      <c r="BY747" s="22">
        <f t="shared" si="2634"/>
        <v>19470.599999999999</v>
      </c>
      <c r="BZ747" s="22">
        <f t="shared" si="2635"/>
        <v>19470.599999999999</v>
      </c>
      <c r="CA747" s="22">
        <f t="shared" si="2726"/>
        <v>0</v>
      </c>
      <c r="CB747" s="22">
        <f t="shared" si="2727"/>
        <v>0</v>
      </c>
      <c r="CC747" s="22">
        <f t="shared" si="2728"/>
        <v>0</v>
      </c>
      <c r="CD747" s="22">
        <f t="shared" si="2462"/>
        <v>19340.599999999999</v>
      </c>
      <c r="CE747" s="22">
        <f t="shared" si="2729"/>
        <v>0</v>
      </c>
      <c r="CF747" s="34">
        <f t="shared" si="2636"/>
        <v>19340.599999999999</v>
      </c>
      <c r="CG747" s="22">
        <f t="shared" si="2463"/>
        <v>19470.599999999999</v>
      </c>
      <c r="CH747" s="22">
        <f t="shared" si="2730"/>
        <v>0</v>
      </c>
      <c r="CI747" s="22">
        <f t="shared" si="2637"/>
        <v>19470.599999999999</v>
      </c>
      <c r="CJ747" s="22">
        <f t="shared" si="2464"/>
        <v>19470.599999999999</v>
      </c>
      <c r="CK747" s="22">
        <f t="shared" si="2730"/>
        <v>0</v>
      </c>
      <c r="CL747" s="22">
        <f t="shared" si="2638"/>
        <v>19470.599999999999</v>
      </c>
      <c r="CM747" s="22">
        <f t="shared" si="2730"/>
        <v>0</v>
      </c>
      <c r="CN747" s="15"/>
      <c r="CO747" s="35"/>
      <c r="CT747" s="5" t="s">
        <v>30</v>
      </c>
    </row>
    <row r="748" spans="1:99" ht="31.2" x14ac:dyDescent="0.3">
      <c r="A748" s="32" t="s">
        <v>453</v>
      </c>
      <c r="B748" s="16">
        <v>620</v>
      </c>
      <c r="C748" s="32" t="s">
        <v>134</v>
      </c>
      <c r="D748" s="32" t="s">
        <v>354</v>
      </c>
      <c r="E748" s="33" t="s">
        <v>355</v>
      </c>
      <c r="F748" s="22">
        <v>19340.599999999999</v>
      </c>
      <c r="G748" s="22">
        <v>19470.599999999999</v>
      </c>
      <c r="H748" s="22">
        <v>19470.599999999999</v>
      </c>
      <c r="I748" s="22"/>
      <c r="J748" s="22"/>
      <c r="K748" s="22"/>
      <c r="L748" s="22">
        <f t="shared" si="2600"/>
        <v>19340.599999999999</v>
      </c>
      <c r="M748" s="22">
        <f t="shared" si="2601"/>
        <v>19470.599999999999</v>
      </c>
      <c r="N748" s="22">
        <f t="shared" si="2602"/>
        <v>19470.599999999999</v>
      </c>
      <c r="O748" s="22"/>
      <c r="P748" s="22"/>
      <c r="Q748" s="22"/>
      <c r="R748" s="22">
        <f t="shared" si="2603"/>
        <v>19340.599999999999</v>
      </c>
      <c r="S748" s="22">
        <f t="shared" si="2604"/>
        <v>19470.599999999999</v>
      </c>
      <c r="T748" s="22">
        <f t="shared" si="2605"/>
        <v>19470.599999999999</v>
      </c>
      <c r="U748" s="22"/>
      <c r="V748" s="22"/>
      <c r="W748" s="22"/>
      <c r="X748" s="22">
        <f t="shared" si="2606"/>
        <v>19340.599999999999</v>
      </c>
      <c r="Y748" s="22">
        <f t="shared" si="2607"/>
        <v>19470.599999999999</v>
      </c>
      <c r="Z748" s="22">
        <f t="shared" si="2608"/>
        <v>19470.599999999999</v>
      </c>
      <c r="AA748" s="22"/>
      <c r="AB748" s="22"/>
      <c r="AC748" s="22"/>
      <c r="AD748" s="22">
        <f t="shared" si="2609"/>
        <v>19340.599999999999</v>
      </c>
      <c r="AE748" s="22">
        <f t="shared" si="2610"/>
        <v>19470.599999999999</v>
      </c>
      <c r="AF748" s="22">
        <f t="shared" si="2611"/>
        <v>19470.599999999999</v>
      </c>
      <c r="AG748" s="22"/>
      <c r="AH748" s="22"/>
      <c r="AI748" s="22"/>
      <c r="AJ748" s="22">
        <f t="shared" si="2612"/>
        <v>19340.599999999999</v>
      </c>
      <c r="AK748" s="22">
        <f t="shared" si="2613"/>
        <v>19470.599999999999</v>
      </c>
      <c r="AL748" s="22">
        <f t="shared" si="2614"/>
        <v>19470.599999999999</v>
      </c>
      <c r="AM748" s="22"/>
      <c r="AN748" s="22"/>
      <c r="AO748" s="22"/>
      <c r="AP748" s="22">
        <f t="shared" si="2615"/>
        <v>19340.599999999999</v>
      </c>
      <c r="AQ748" s="22">
        <f t="shared" si="2616"/>
        <v>19470.599999999999</v>
      </c>
      <c r="AR748" s="22">
        <f t="shared" si="2617"/>
        <v>19470.599999999999</v>
      </c>
      <c r="AS748" s="22"/>
      <c r="AT748" s="22"/>
      <c r="AU748" s="22"/>
      <c r="AV748" s="22">
        <f t="shared" si="2618"/>
        <v>19340.599999999999</v>
      </c>
      <c r="AW748" s="22">
        <f t="shared" si="2619"/>
        <v>19470.599999999999</v>
      </c>
      <c r="AX748" s="22">
        <f t="shared" si="2620"/>
        <v>19470.599999999999</v>
      </c>
      <c r="AY748" s="22"/>
      <c r="AZ748" s="22"/>
      <c r="BA748" s="22"/>
      <c r="BB748" s="22">
        <f t="shared" si="2621"/>
        <v>19340.599999999999</v>
      </c>
      <c r="BC748" s="22">
        <f t="shared" si="2622"/>
        <v>19470.599999999999</v>
      </c>
      <c r="BD748" s="22">
        <f t="shared" si="2623"/>
        <v>19470.599999999999</v>
      </c>
      <c r="BE748" s="22"/>
      <c r="BF748" s="22"/>
      <c r="BG748" s="22"/>
      <c r="BH748" s="22">
        <f t="shared" si="2624"/>
        <v>19340.599999999999</v>
      </c>
      <c r="BI748" s="22">
        <f t="shared" si="2625"/>
        <v>19470.599999999999</v>
      </c>
      <c r="BJ748" s="22">
        <f t="shared" si="2626"/>
        <v>19470.599999999999</v>
      </c>
      <c r="BK748" s="22"/>
      <c r="BL748" s="22"/>
      <c r="BM748" s="22"/>
      <c r="BN748" s="22">
        <f t="shared" si="2627"/>
        <v>19340.599999999999</v>
      </c>
      <c r="BO748" s="22">
        <f t="shared" si="2628"/>
        <v>19470.599999999999</v>
      </c>
      <c r="BP748" s="22">
        <f t="shared" si="2629"/>
        <v>19470.599999999999</v>
      </c>
      <c r="BQ748" s="22"/>
      <c r="BR748" s="22"/>
      <c r="BS748" s="22">
        <f t="shared" si="2630"/>
        <v>19340.599999999999</v>
      </c>
      <c r="BT748" s="22">
        <f t="shared" si="2631"/>
        <v>19470.599999999999</v>
      </c>
      <c r="BU748" s="22">
        <f t="shared" si="2632"/>
        <v>19470.599999999999</v>
      </c>
      <c r="BV748" s="22"/>
      <c r="BW748" s="22"/>
      <c r="BX748" s="22">
        <f t="shared" si="2633"/>
        <v>19340.599999999999</v>
      </c>
      <c r="BY748" s="22">
        <f t="shared" si="2634"/>
        <v>19470.599999999999</v>
      </c>
      <c r="BZ748" s="22">
        <f t="shared" si="2635"/>
        <v>19470.599999999999</v>
      </c>
      <c r="CA748" s="22"/>
      <c r="CB748" s="22"/>
      <c r="CC748" s="22"/>
      <c r="CD748" s="22">
        <f t="shared" si="2462"/>
        <v>19340.599999999999</v>
      </c>
      <c r="CE748" s="22"/>
      <c r="CF748" s="34">
        <f t="shared" si="2636"/>
        <v>19340.599999999999</v>
      </c>
      <c r="CG748" s="22">
        <f t="shared" si="2463"/>
        <v>19470.599999999999</v>
      </c>
      <c r="CH748" s="22"/>
      <c r="CI748" s="22">
        <f t="shared" si="2637"/>
        <v>19470.599999999999</v>
      </c>
      <c r="CJ748" s="22">
        <f t="shared" si="2464"/>
        <v>19470.599999999999</v>
      </c>
      <c r="CK748" s="22"/>
      <c r="CL748" s="22">
        <f t="shared" si="2638"/>
        <v>19470.599999999999</v>
      </c>
      <c r="CM748" s="22"/>
      <c r="CN748" s="15"/>
      <c r="CO748" s="35"/>
    </row>
    <row r="749" spans="1:99" ht="46.8" x14ac:dyDescent="0.3">
      <c r="A749" s="32" t="s">
        <v>455</v>
      </c>
      <c r="B749" s="16"/>
      <c r="C749" s="32"/>
      <c r="D749" s="32"/>
      <c r="E749" s="33" t="s">
        <v>456</v>
      </c>
      <c r="F749" s="22">
        <f t="shared" si="2689"/>
        <v>148971.5</v>
      </c>
      <c r="G749" s="22">
        <f t="shared" si="2690"/>
        <v>148971.5</v>
      </c>
      <c r="H749" s="22">
        <f t="shared" si="2691"/>
        <v>148971.5</v>
      </c>
      <c r="I749" s="22">
        <f t="shared" si="2692"/>
        <v>0</v>
      </c>
      <c r="J749" s="22">
        <f t="shared" si="2693"/>
        <v>0</v>
      </c>
      <c r="K749" s="22">
        <f t="shared" si="2694"/>
        <v>0</v>
      </c>
      <c r="L749" s="22">
        <f t="shared" si="2600"/>
        <v>148971.5</v>
      </c>
      <c r="M749" s="22">
        <f t="shared" si="2601"/>
        <v>148971.5</v>
      </c>
      <c r="N749" s="22">
        <f t="shared" si="2602"/>
        <v>148971.5</v>
      </c>
      <c r="O749" s="22">
        <f t="shared" si="2695"/>
        <v>0</v>
      </c>
      <c r="P749" s="22">
        <f t="shared" si="2696"/>
        <v>0</v>
      </c>
      <c r="Q749" s="22">
        <f t="shared" si="2697"/>
        <v>0</v>
      </c>
      <c r="R749" s="22">
        <f t="shared" si="2603"/>
        <v>148971.5</v>
      </c>
      <c r="S749" s="22">
        <f t="shared" si="2604"/>
        <v>148971.5</v>
      </c>
      <c r="T749" s="22">
        <f t="shared" si="2605"/>
        <v>148971.5</v>
      </c>
      <c r="U749" s="22">
        <f t="shared" si="2698"/>
        <v>0</v>
      </c>
      <c r="V749" s="22">
        <f t="shared" si="2699"/>
        <v>0</v>
      </c>
      <c r="W749" s="22">
        <f t="shared" si="2700"/>
        <v>0</v>
      </c>
      <c r="X749" s="22">
        <f t="shared" si="2606"/>
        <v>148971.5</v>
      </c>
      <c r="Y749" s="22">
        <f t="shared" si="2607"/>
        <v>148971.5</v>
      </c>
      <c r="Z749" s="22">
        <f t="shared" si="2608"/>
        <v>148971.5</v>
      </c>
      <c r="AA749" s="22">
        <f t="shared" si="2701"/>
        <v>0</v>
      </c>
      <c r="AB749" s="22">
        <f t="shared" si="2702"/>
        <v>0</v>
      </c>
      <c r="AC749" s="22">
        <f t="shared" si="2703"/>
        <v>0</v>
      </c>
      <c r="AD749" s="22">
        <f t="shared" si="2609"/>
        <v>148971.5</v>
      </c>
      <c r="AE749" s="22">
        <f t="shared" si="2610"/>
        <v>148971.5</v>
      </c>
      <c r="AF749" s="22">
        <f t="shared" si="2611"/>
        <v>148971.5</v>
      </c>
      <c r="AG749" s="22">
        <f t="shared" si="2704"/>
        <v>0</v>
      </c>
      <c r="AH749" s="22">
        <f t="shared" si="2705"/>
        <v>0</v>
      </c>
      <c r="AI749" s="22">
        <f t="shared" si="2706"/>
        <v>0</v>
      </c>
      <c r="AJ749" s="22">
        <f t="shared" si="2612"/>
        <v>148971.5</v>
      </c>
      <c r="AK749" s="22">
        <f t="shared" si="2613"/>
        <v>148971.5</v>
      </c>
      <c r="AL749" s="22">
        <f t="shared" si="2614"/>
        <v>148971.5</v>
      </c>
      <c r="AM749" s="22">
        <f t="shared" si="2707"/>
        <v>0</v>
      </c>
      <c r="AN749" s="22">
        <f t="shared" si="2708"/>
        <v>0</v>
      </c>
      <c r="AO749" s="22">
        <f t="shared" si="2709"/>
        <v>0</v>
      </c>
      <c r="AP749" s="22">
        <f t="shared" si="2615"/>
        <v>148971.5</v>
      </c>
      <c r="AQ749" s="22">
        <f t="shared" si="2616"/>
        <v>148971.5</v>
      </c>
      <c r="AR749" s="22">
        <f t="shared" si="2617"/>
        <v>148971.5</v>
      </c>
      <c r="AS749" s="22">
        <f t="shared" si="2710"/>
        <v>0</v>
      </c>
      <c r="AT749" s="22">
        <f t="shared" si="2711"/>
        <v>0</v>
      </c>
      <c r="AU749" s="22">
        <f t="shared" si="2712"/>
        <v>0</v>
      </c>
      <c r="AV749" s="22">
        <f t="shared" si="2618"/>
        <v>148971.5</v>
      </c>
      <c r="AW749" s="22">
        <f t="shared" si="2619"/>
        <v>148971.5</v>
      </c>
      <c r="AX749" s="22">
        <f t="shared" si="2620"/>
        <v>148971.5</v>
      </c>
      <c r="AY749" s="22">
        <f t="shared" si="2713"/>
        <v>0</v>
      </c>
      <c r="AZ749" s="22">
        <f t="shared" si="2714"/>
        <v>0</v>
      </c>
      <c r="BA749" s="22">
        <f t="shared" si="2715"/>
        <v>0</v>
      </c>
      <c r="BB749" s="22">
        <f t="shared" si="2621"/>
        <v>148971.5</v>
      </c>
      <c r="BC749" s="22">
        <f t="shared" si="2622"/>
        <v>148971.5</v>
      </c>
      <c r="BD749" s="22">
        <f t="shared" si="2623"/>
        <v>148971.5</v>
      </c>
      <c r="BE749" s="22">
        <f t="shared" si="2716"/>
        <v>0</v>
      </c>
      <c r="BF749" s="22">
        <f t="shared" si="2717"/>
        <v>0</v>
      </c>
      <c r="BG749" s="22">
        <f t="shared" si="2718"/>
        <v>0</v>
      </c>
      <c r="BH749" s="22">
        <f t="shared" si="2624"/>
        <v>148971.5</v>
      </c>
      <c r="BI749" s="22">
        <f t="shared" si="2625"/>
        <v>148971.5</v>
      </c>
      <c r="BJ749" s="22">
        <f t="shared" si="2626"/>
        <v>148971.5</v>
      </c>
      <c r="BK749" s="22">
        <f t="shared" si="2731"/>
        <v>2864.777</v>
      </c>
      <c r="BL749" s="22">
        <f t="shared" si="2720"/>
        <v>0</v>
      </c>
      <c r="BM749" s="22">
        <f t="shared" si="2721"/>
        <v>0</v>
      </c>
      <c r="BN749" s="22">
        <f t="shared" si="2627"/>
        <v>151836.277</v>
      </c>
      <c r="BO749" s="22">
        <f t="shared" si="2628"/>
        <v>148971.5</v>
      </c>
      <c r="BP749" s="22">
        <f t="shared" si="2629"/>
        <v>148971.5</v>
      </c>
      <c r="BQ749" s="22">
        <f t="shared" si="2722"/>
        <v>0</v>
      </c>
      <c r="BR749" s="22">
        <f t="shared" si="2723"/>
        <v>0</v>
      </c>
      <c r="BS749" s="22">
        <f t="shared" si="2630"/>
        <v>151836.277</v>
      </c>
      <c r="BT749" s="22">
        <f t="shared" si="2631"/>
        <v>148971.5</v>
      </c>
      <c r="BU749" s="22">
        <f t="shared" si="2632"/>
        <v>148971.5</v>
      </c>
      <c r="BV749" s="22">
        <f t="shared" si="2724"/>
        <v>0</v>
      </c>
      <c r="BW749" s="22">
        <f t="shared" si="2725"/>
        <v>0</v>
      </c>
      <c r="BX749" s="22">
        <f t="shared" si="2633"/>
        <v>151836.277</v>
      </c>
      <c r="BY749" s="22">
        <f t="shared" si="2634"/>
        <v>148971.5</v>
      </c>
      <c r="BZ749" s="22">
        <f t="shared" si="2635"/>
        <v>148971.5</v>
      </c>
      <c r="CA749" s="22">
        <f t="shared" si="2726"/>
        <v>0</v>
      </c>
      <c r="CB749" s="22">
        <f t="shared" si="2727"/>
        <v>0</v>
      </c>
      <c r="CC749" s="22">
        <f t="shared" si="2728"/>
        <v>0</v>
      </c>
      <c r="CD749" s="22">
        <f t="shared" ref="CD749:CD812" si="2732">BX749+CA749</f>
        <v>151836.277</v>
      </c>
      <c r="CE749" s="22">
        <f t="shared" si="2729"/>
        <v>0</v>
      </c>
      <c r="CF749" s="34">
        <f t="shared" si="2636"/>
        <v>151836.277</v>
      </c>
      <c r="CG749" s="22">
        <f t="shared" ref="CG749:CG812" si="2733">BY749+CB749</f>
        <v>148971.5</v>
      </c>
      <c r="CH749" s="22">
        <f t="shared" si="2730"/>
        <v>0</v>
      </c>
      <c r="CI749" s="22">
        <f t="shared" si="2637"/>
        <v>148971.5</v>
      </c>
      <c r="CJ749" s="22">
        <f t="shared" ref="CJ749:CJ812" si="2734">BZ749+CC749</f>
        <v>148971.5</v>
      </c>
      <c r="CK749" s="22">
        <f t="shared" si="2730"/>
        <v>0</v>
      </c>
      <c r="CL749" s="22">
        <f t="shared" si="2638"/>
        <v>148971.5</v>
      </c>
      <c r="CM749" s="22">
        <f t="shared" si="2730"/>
        <v>0</v>
      </c>
      <c r="CN749" s="15"/>
      <c r="CO749" s="35"/>
      <c r="CU749" s="5" t="s">
        <v>31</v>
      </c>
    </row>
    <row r="750" spans="1:99" ht="46.8" x14ac:dyDescent="0.3">
      <c r="A750" s="32" t="s">
        <v>455</v>
      </c>
      <c r="B750" s="16">
        <v>600</v>
      </c>
      <c r="C750" s="32"/>
      <c r="D750" s="32"/>
      <c r="E750" s="33" t="s">
        <v>45</v>
      </c>
      <c r="F750" s="22">
        <f t="shared" ref="F750:K750" si="2735">F751+F753</f>
        <v>148971.5</v>
      </c>
      <c r="G750" s="22">
        <f t="shared" si="2735"/>
        <v>148971.5</v>
      </c>
      <c r="H750" s="22">
        <f t="shared" si="2735"/>
        <v>148971.5</v>
      </c>
      <c r="I750" s="22">
        <f t="shared" si="2735"/>
        <v>0</v>
      </c>
      <c r="J750" s="22">
        <f t="shared" si="2735"/>
        <v>0</v>
      </c>
      <c r="K750" s="22">
        <f t="shared" si="2735"/>
        <v>0</v>
      </c>
      <c r="L750" s="22">
        <f t="shared" si="2600"/>
        <v>148971.5</v>
      </c>
      <c r="M750" s="22">
        <f t="shared" si="2601"/>
        <v>148971.5</v>
      </c>
      <c r="N750" s="22">
        <f t="shared" si="2602"/>
        <v>148971.5</v>
      </c>
      <c r="O750" s="22">
        <f>O751+O753</f>
        <v>0</v>
      </c>
      <c r="P750" s="22">
        <f>P751+P753</f>
        <v>0</v>
      </c>
      <c r="Q750" s="22">
        <f>Q751+Q753</f>
        <v>0</v>
      </c>
      <c r="R750" s="22">
        <f t="shared" si="2603"/>
        <v>148971.5</v>
      </c>
      <c r="S750" s="22">
        <f t="shared" si="2604"/>
        <v>148971.5</v>
      </c>
      <c r="T750" s="22">
        <f t="shared" si="2605"/>
        <v>148971.5</v>
      </c>
      <c r="U750" s="22">
        <f>U751+U753</f>
        <v>0</v>
      </c>
      <c r="V750" s="22">
        <f>V751+V753</f>
        <v>0</v>
      </c>
      <c r="W750" s="22">
        <f>W751+W753</f>
        <v>0</v>
      </c>
      <c r="X750" s="22">
        <f t="shared" si="2606"/>
        <v>148971.5</v>
      </c>
      <c r="Y750" s="22">
        <f t="shared" si="2607"/>
        <v>148971.5</v>
      </c>
      <c r="Z750" s="22">
        <f t="shared" si="2608"/>
        <v>148971.5</v>
      </c>
      <c r="AA750" s="22">
        <f>AA751+AA753</f>
        <v>0</v>
      </c>
      <c r="AB750" s="22">
        <f>AB751+AB753</f>
        <v>0</v>
      </c>
      <c r="AC750" s="22">
        <f>AC751+AC753</f>
        <v>0</v>
      </c>
      <c r="AD750" s="22">
        <f t="shared" si="2609"/>
        <v>148971.5</v>
      </c>
      <c r="AE750" s="22">
        <f t="shared" si="2610"/>
        <v>148971.5</v>
      </c>
      <c r="AF750" s="22">
        <f t="shared" si="2611"/>
        <v>148971.5</v>
      </c>
      <c r="AG750" s="22">
        <f>AG751+AG753</f>
        <v>0</v>
      </c>
      <c r="AH750" s="22">
        <f>AH751+AH753</f>
        <v>0</v>
      </c>
      <c r="AI750" s="22">
        <f>AI751+AI753</f>
        <v>0</v>
      </c>
      <c r="AJ750" s="22">
        <f t="shared" si="2612"/>
        <v>148971.5</v>
      </c>
      <c r="AK750" s="22">
        <f t="shared" si="2613"/>
        <v>148971.5</v>
      </c>
      <c r="AL750" s="22">
        <f t="shared" si="2614"/>
        <v>148971.5</v>
      </c>
      <c r="AM750" s="22">
        <f>AM751+AM753</f>
        <v>0</v>
      </c>
      <c r="AN750" s="22">
        <f>AN751+AN753</f>
        <v>0</v>
      </c>
      <c r="AO750" s="22">
        <f>AO751+AO753</f>
        <v>0</v>
      </c>
      <c r="AP750" s="22">
        <f t="shared" si="2615"/>
        <v>148971.5</v>
      </c>
      <c r="AQ750" s="22">
        <f t="shared" si="2616"/>
        <v>148971.5</v>
      </c>
      <c r="AR750" s="22">
        <f t="shared" si="2617"/>
        <v>148971.5</v>
      </c>
      <c r="AS750" s="22">
        <f>AS751+AS753</f>
        <v>0</v>
      </c>
      <c r="AT750" s="22">
        <f>AT751+AT753</f>
        <v>0</v>
      </c>
      <c r="AU750" s="22">
        <f>AU751+AU753</f>
        <v>0</v>
      </c>
      <c r="AV750" s="22">
        <f t="shared" si="2618"/>
        <v>148971.5</v>
      </c>
      <c r="AW750" s="22">
        <f t="shared" si="2619"/>
        <v>148971.5</v>
      </c>
      <c r="AX750" s="22">
        <f t="shared" si="2620"/>
        <v>148971.5</v>
      </c>
      <c r="AY750" s="22">
        <f>AY751+AY753</f>
        <v>0</v>
      </c>
      <c r="AZ750" s="22">
        <f>AZ751+AZ753</f>
        <v>0</v>
      </c>
      <c r="BA750" s="22">
        <f>BA751+BA753</f>
        <v>0</v>
      </c>
      <c r="BB750" s="22">
        <f t="shared" si="2621"/>
        <v>148971.5</v>
      </c>
      <c r="BC750" s="22">
        <f t="shared" si="2622"/>
        <v>148971.5</v>
      </c>
      <c r="BD750" s="22">
        <f t="shared" si="2623"/>
        <v>148971.5</v>
      </c>
      <c r="BE750" s="22">
        <f>BE751+BE753</f>
        <v>0</v>
      </c>
      <c r="BF750" s="22">
        <f>BF751+BF753</f>
        <v>0</v>
      </c>
      <c r="BG750" s="22">
        <f>BG751+BG753</f>
        <v>0</v>
      </c>
      <c r="BH750" s="22">
        <f t="shared" si="2624"/>
        <v>148971.5</v>
      </c>
      <c r="BI750" s="22">
        <f t="shared" si="2625"/>
        <v>148971.5</v>
      </c>
      <c r="BJ750" s="22">
        <f t="shared" si="2626"/>
        <v>148971.5</v>
      </c>
      <c r="BK750" s="22">
        <f>BK751+BK753</f>
        <v>2864.777</v>
      </c>
      <c r="BL750" s="22">
        <f>BL751+BL753</f>
        <v>0</v>
      </c>
      <c r="BM750" s="22">
        <f>BM751+BM753</f>
        <v>0</v>
      </c>
      <c r="BN750" s="22">
        <f t="shared" si="2627"/>
        <v>151836.277</v>
      </c>
      <c r="BO750" s="22">
        <f t="shared" si="2628"/>
        <v>148971.5</v>
      </c>
      <c r="BP750" s="22">
        <f t="shared" si="2629"/>
        <v>148971.5</v>
      </c>
      <c r="BQ750" s="22">
        <f>BQ751+BQ753</f>
        <v>0</v>
      </c>
      <c r="BR750" s="22">
        <f>BR751+BR753</f>
        <v>0</v>
      </c>
      <c r="BS750" s="22">
        <f t="shared" si="2630"/>
        <v>151836.277</v>
      </c>
      <c r="BT750" s="22">
        <f t="shared" si="2631"/>
        <v>148971.5</v>
      </c>
      <c r="BU750" s="22">
        <f t="shared" si="2632"/>
        <v>148971.5</v>
      </c>
      <c r="BV750" s="22">
        <f>BV751+BV753</f>
        <v>0</v>
      </c>
      <c r="BW750" s="22">
        <f>BW751+BW753</f>
        <v>0</v>
      </c>
      <c r="BX750" s="22">
        <f t="shared" si="2633"/>
        <v>151836.277</v>
      </c>
      <c r="BY750" s="22">
        <f t="shared" si="2634"/>
        <v>148971.5</v>
      </c>
      <c r="BZ750" s="22">
        <f t="shared" si="2635"/>
        <v>148971.5</v>
      </c>
      <c r="CA750" s="22">
        <f>CA751+CA753</f>
        <v>0</v>
      </c>
      <c r="CB750" s="22">
        <f>CB751+CB753</f>
        <v>0</v>
      </c>
      <c r="CC750" s="22">
        <f>CC751+CC753</f>
        <v>0</v>
      </c>
      <c r="CD750" s="22">
        <f t="shared" si="2732"/>
        <v>151836.277</v>
      </c>
      <c r="CE750" s="22">
        <f>CE751+CE753</f>
        <v>0</v>
      </c>
      <c r="CF750" s="34">
        <f t="shared" si="2636"/>
        <v>151836.277</v>
      </c>
      <c r="CG750" s="22">
        <f t="shared" si="2733"/>
        <v>148971.5</v>
      </c>
      <c r="CH750" s="22">
        <f>CH751+CH753</f>
        <v>0</v>
      </c>
      <c r="CI750" s="22">
        <f t="shared" si="2637"/>
        <v>148971.5</v>
      </c>
      <c r="CJ750" s="22">
        <f t="shared" si="2734"/>
        <v>148971.5</v>
      </c>
      <c r="CK750" s="22">
        <f>CK751+CK753</f>
        <v>0</v>
      </c>
      <c r="CL750" s="22">
        <f t="shared" si="2638"/>
        <v>148971.5</v>
      </c>
      <c r="CM750" s="22">
        <f>CM751+CM753</f>
        <v>0</v>
      </c>
      <c r="CN750" s="15"/>
      <c r="CO750" s="35"/>
      <c r="CS750" s="5" t="s">
        <v>29</v>
      </c>
    </row>
    <row r="751" spans="1:99" x14ac:dyDescent="0.3">
      <c r="A751" s="32" t="s">
        <v>455</v>
      </c>
      <c r="B751" s="16">
        <v>610</v>
      </c>
      <c r="C751" s="32"/>
      <c r="D751" s="32"/>
      <c r="E751" s="33" t="s">
        <v>104</v>
      </c>
      <c r="F751" s="22">
        <f t="shared" ref="F751:K751" si="2736">F752</f>
        <v>3127.8</v>
      </c>
      <c r="G751" s="22">
        <f t="shared" si="2736"/>
        <v>3127.8</v>
      </c>
      <c r="H751" s="22">
        <f t="shared" si="2736"/>
        <v>3127.8</v>
      </c>
      <c r="I751" s="22">
        <f t="shared" si="2736"/>
        <v>0</v>
      </c>
      <c r="J751" s="22">
        <f t="shared" si="2736"/>
        <v>0</v>
      </c>
      <c r="K751" s="22">
        <f t="shared" si="2736"/>
        <v>0</v>
      </c>
      <c r="L751" s="22">
        <f t="shared" si="2600"/>
        <v>3127.8</v>
      </c>
      <c r="M751" s="22">
        <f t="shared" si="2601"/>
        <v>3127.8</v>
      </c>
      <c r="N751" s="22">
        <f t="shared" si="2602"/>
        <v>3127.8</v>
      </c>
      <c r="O751" s="22">
        <f>O752</f>
        <v>0</v>
      </c>
      <c r="P751" s="22">
        <f>P752</f>
        <v>0</v>
      </c>
      <c r="Q751" s="22">
        <f>Q752</f>
        <v>0</v>
      </c>
      <c r="R751" s="22">
        <f t="shared" si="2603"/>
        <v>3127.8</v>
      </c>
      <c r="S751" s="22">
        <f t="shared" si="2604"/>
        <v>3127.8</v>
      </c>
      <c r="T751" s="22">
        <f t="shared" si="2605"/>
        <v>3127.8</v>
      </c>
      <c r="U751" s="22">
        <f>U752</f>
        <v>0</v>
      </c>
      <c r="V751" s="22">
        <f>V752</f>
        <v>0</v>
      </c>
      <c r="W751" s="22">
        <f>W752</f>
        <v>0</v>
      </c>
      <c r="X751" s="22">
        <f t="shared" si="2606"/>
        <v>3127.8</v>
      </c>
      <c r="Y751" s="22">
        <f t="shared" si="2607"/>
        <v>3127.8</v>
      </c>
      <c r="Z751" s="22">
        <f t="shared" si="2608"/>
        <v>3127.8</v>
      </c>
      <c r="AA751" s="22">
        <f>AA752</f>
        <v>0</v>
      </c>
      <c r="AB751" s="22">
        <f>AB752</f>
        <v>0</v>
      </c>
      <c r="AC751" s="22">
        <f>AC752</f>
        <v>0</v>
      </c>
      <c r="AD751" s="22">
        <f t="shared" si="2609"/>
        <v>3127.8</v>
      </c>
      <c r="AE751" s="22">
        <f t="shared" si="2610"/>
        <v>3127.8</v>
      </c>
      <c r="AF751" s="22">
        <f t="shared" si="2611"/>
        <v>3127.8</v>
      </c>
      <c r="AG751" s="22">
        <f>AG752</f>
        <v>0</v>
      </c>
      <c r="AH751" s="22">
        <f>AH752</f>
        <v>0</v>
      </c>
      <c r="AI751" s="22">
        <f>AI752</f>
        <v>0</v>
      </c>
      <c r="AJ751" s="22">
        <f t="shared" si="2612"/>
        <v>3127.8</v>
      </c>
      <c r="AK751" s="22">
        <f t="shared" si="2613"/>
        <v>3127.8</v>
      </c>
      <c r="AL751" s="22">
        <f t="shared" si="2614"/>
        <v>3127.8</v>
      </c>
      <c r="AM751" s="22">
        <f>AM752</f>
        <v>0</v>
      </c>
      <c r="AN751" s="22">
        <f>AN752</f>
        <v>0</v>
      </c>
      <c r="AO751" s="22">
        <f>AO752</f>
        <v>0</v>
      </c>
      <c r="AP751" s="22">
        <f t="shared" si="2615"/>
        <v>3127.8</v>
      </c>
      <c r="AQ751" s="22">
        <f t="shared" si="2616"/>
        <v>3127.8</v>
      </c>
      <c r="AR751" s="22">
        <f t="shared" si="2617"/>
        <v>3127.8</v>
      </c>
      <c r="AS751" s="22">
        <f>AS752</f>
        <v>0</v>
      </c>
      <c r="AT751" s="22">
        <f>AT752</f>
        <v>0</v>
      </c>
      <c r="AU751" s="22">
        <f>AU752</f>
        <v>0</v>
      </c>
      <c r="AV751" s="22">
        <f t="shared" si="2618"/>
        <v>3127.8</v>
      </c>
      <c r="AW751" s="22">
        <f t="shared" si="2619"/>
        <v>3127.8</v>
      </c>
      <c r="AX751" s="22">
        <f t="shared" si="2620"/>
        <v>3127.8</v>
      </c>
      <c r="AY751" s="22">
        <f>AY752</f>
        <v>0</v>
      </c>
      <c r="AZ751" s="22">
        <f>AZ752</f>
        <v>0</v>
      </c>
      <c r="BA751" s="22">
        <f>BA752</f>
        <v>0</v>
      </c>
      <c r="BB751" s="22">
        <f t="shared" si="2621"/>
        <v>3127.8</v>
      </c>
      <c r="BC751" s="22">
        <f t="shared" si="2622"/>
        <v>3127.8</v>
      </c>
      <c r="BD751" s="22">
        <f t="shared" si="2623"/>
        <v>3127.8</v>
      </c>
      <c r="BE751" s="22">
        <f>BE752</f>
        <v>0</v>
      </c>
      <c r="BF751" s="22">
        <f>BF752</f>
        <v>0</v>
      </c>
      <c r="BG751" s="22">
        <f>BG752</f>
        <v>0</v>
      </c>
      <c r="BH751" s="22">
        <f t="shared" si="2624"/>
        <v>3127.8</v>
      </c>
      <c r="BI751" s="22">
        <f t="shared" si="2625"/>
        <v>3127.8</v>
      </c>
      <c r="BJ751" s="22">
        <f t="shared" si="2626"/>
        <v>3127.8</v>
      </c>
      <c r="BK751" s="22">
        <f>BK752</f>
        <v>21.42</v>
      </c>
      <c r="BL751" s="22">
        <f>BL752</f>
        <v>0</v>
      </c>
      <c r="BM751" s="22">
        <f>BM752</f>
        <v>0</v>
      </c>
      <c r="BN751" s="22">
        <f t="shared" si="2627"/>
        <v>3149.2200000000003</v>
      </c>
      <c r="BO751" s="22">
        <f t="shared" si="2628"/>
        <v>3127.8</v>
      </c>
      <c r="BP751" s="22">
        <f t="shared" si="2629"/>
        <v>3127.8</v>
      </c>
      <c r="BQ751" s="22">
        <f>BQ752</f>
        <v>0</v>
      </c>
      <c r="BR751" s="22">
        <f>BR752</f>
        <v>0</v>
      </c>
      <c r="BS751" s="22">
        <f t="shared" si="2630"/>
        <v>3149.2200000000003</v>
      </c>
      <c r="BT751" s="22">
        <f t="shared" si="2631"/>
        <v>3127.8</v>
      </c>
      <c r="BU751" s="22">
        <f t="shared" si="2632"/>
        <v>3127.8</v>
      </c>
      <c r="BV751" s="22">
        <f>BV752</f>
        <v>0</v>
      </c>
      <c r="BW751" s="22">
        <f>BW752</f>
        <v>0</v>
      </c>
      <c r="BX751" s="22">
        <f t="shared" si="2633"/>
        <v>3149.2200000000003</v>
      </c>
      <c r="BY751" s="22">
        <f t="shared" si="2634"/>
        <v>3127.8</v>
      </c>
      <c r="BZ751" s="22">
        <f t="shared" si="2635"/>
        <v>3127.8</v>
      </c>
      <c r="CA751" s="22">
        <f>CA752</f>
        <v>0</v>
      </c>
      <c r="CB751" s="22">
        <f>CB752</f>
        <v>0</v>
      </c>
      <c r="CC751" s="22">
        <f>CC752</f>
        <v>0</v>
      </c>
      <c r="CD751" s="22">
        <f t="shared" si="2732"/>
        <v>3149.2200000000003</v>
      </c>
      <c r="CE751" s="22">
        <f>CE752</f>
        <v>0</v>
      </c>
      <c r="CF751" s="34">
        <f t="shared" si="2636"/>
        <v>3149.2200000000003</v>
      </c>
      <c r="CG751" s="22">
        <f t="shared" si="2733"/>
        <v>3127.8</v>
      </c>
      <c r="CH751" s="22">
        <f>CH752</f>
        <v>0</v>
      </c>
      <c r="CI751" s="22">
        <f t="shared" si="2637"/>
        <v>3127.8</v>
      </c>
      <c r="CJ751" s="22">
        <f t="shared" si="2734"/>
        <v>3127.8</v>
      </c>
      <c r="CK751" s="22">
        <f>CK752</f>
        <v>0</v>
      </c>
      <c r="CL751" s="22">
        <f t="shared" si="2638"/>
        <v>3127.8</v>
      </c>
      <c r="CM751" s="22">
        <f>CM752</f>
        <v>0</v>
      </c>
      <c r="CN751" s="15"/>
      <c r="CO751" s="35"/>
      <c r="CT751" s="5" t="s">
        <v>30</v>
      </c>
    </row>
    <row r="752" spans="1:99" ht="31.2" x14ac:dyDescent="0.3">
      <c r="A752" s="32" t="s">
        <v>455</v>
      </c>
      <c r="B752" s="16">
        <v>610</v>
      </c>
      <c r="C752" s="32" t="s">
        <v>134</v>
      </c>
      <c r="D752" s="32" t="s">
        <v>354</v>
      </c>
      <c r="E752" s="33" t="s">
        <v>355</v>
      </c>
      <c r="F752" s="22">
        <v>3127.8</v>
      </c>
      <c r="G752" s="22">
        <v>3127.8</v>
      </c>
      <c r="H752" s="22">
        <v>3127.8</v>
      </c>
      <c r="I752" s="22"/>
      <c r="J752" s="22"/>
      <c r="K752" s="22"/>
      <c r="L752" s="22">
        <f t="shared" si="2600"/>
        <v>3127.8</v>
      </c>
      <c r="M752" s="22">
        <f t="shared" si="2601"/>
        <v>3127.8</v>
      </c>
      <c r="N752" s="22">
        <f t="shared" si="2602"/>
        <v>3127.8</v>
      </c>
      <c r="O752" s="22"/>
      <c r="P752" s="22"/>
      <c r="Q752" s="22"/>
      <c r="R752" s="22">
        <f t="shared" si="2603"/>
        <v>3127.8</v>
      </c>
      <c r="S752" s="22">
        <f t="shared" si="2604"/>
        <v>3127.8</v>
      </c>
      <c r="T752" s="22">
        <f t="shared" si="2605"/>
        <v>3127.8</v>
      </c>
      <c r="U752" s="22"/>
      <c r="V752" s="22"/>
      <c r="W752" s="22"/>
      <c r="X752" s="22">
        <f t="shared" si="2606"/>
        <v>3127.8</v>
      </c>
      <c r="Y752" s="22">
        <f t="shared" si="2607"/>
        <v>3127.8</v>
      </c>
      <c r="Z752" s="22">
        <f t="shared" si="2608"/>
        <v>3127.8</v>
      </c>
      <c r="AA752" s="22"/>
      <c r="AB752" s="22"/>
      <c r="AC752" s="22"/>
      <c r="AD752" s="22">
        <f t="shared" si="2609"/>
        <v>3127.8</v>
      </c>
      <c r="AE752" s="22">
        <f t="shared" si="2610"/>
        <v>3127.8</v>
      </c>
      <c r="AF752" s="22">
        <f t="shared" si="2611"/>
        <v>3127.8</v>
      </c>
      <c r="AG752" s="22"/>
      <c r="AH752" s="22"/>
      <c r="AI752" s="22"/>
      <c r="AJ752" s="22">
        <f t="shared" si="2612"/>
        <v>3127.8</v>
      </c>
      <c r="AK752" s="22">
        <f t="shared" si="2613"/>
        <v>3127.8</v>
      </c>
      <c r="AL752" s="22">
        <f t="shared" si="2614"/>
        <v>3127.8</v>
      </c>
      <c r="AM752" s="22"/>
      <c r="AN752" s="22"/>
      <c r="AO752" s="22"/>
      <c r="AP752" s="22">
        <f t="shared" si="2615"/>
        <v>3127.8</v>
      </c>
      <c r="AQ752" s="22">
        <f t="shared" si="2616"/>
        <v>3127.8</v>
      </c>
      <c r="AR752" s="22">
        <f t="shared" si="2617"/>
        <v>3127.8</v>
      </c>
      <c r="AS752" s="22"/>
      <c r="AT752" s="22"/>
      <c r="AU752" s="22"/>
      <c r="AV752" s="22">
        <f t="shared" si="2618"/>
        <v>3127.8</v>
      </c>
      <c r="AW752" s="22">
        <f t="shared" si="2619"/>
        <v>3127.8</v>
      </c>
      <c r="AX752" s="22">
        <f t="shared" si="2620"/>
        <v>3127.8</v>
      </c>
      <c r="AY752" s="22"/>
      <c r="AZ752" s="22"/>
      <c r="BA752" s="22"/>
      <c r="BB752" s="22">
        <f t="shared" si="2621"/>
        <v>3127.8</v>
      </c>
      <c r="BC752" s="22">
        <f t="shared" si="2622"/>
        <v>3127.8</v>
      </c>
      <c r="BD752" s="22">
        <f t="shared" si="2623"/>
        <v>3127.8</v>
      </c>
      <c r="BE752" s="22"/>
      <c r="BF752" s="22"/>
      <c r="BG752" s="22"/>
      <c r="BH752" s="22">
        <f t="shared" si="2624"/>
        <v>3127.8</v>
      </c>
      <c r="BI752" s="22">
        <f t="shared" si="2625"/>
        <v>3127.8</v>
      </c>
      <c r="BJ752" s="22">
        <f t="shared" si="2626"/>
        <v>3127.8</v>
      </c>
      <c r="BK752" s="22">
        <v>21.42</v>
      </c>
      <c r="BL752" s="22"/>
      <c r="BM752" s="22"/>
      <c r="BN752" s="22">
        <f t="shared" si="2627"/>
        <v>3149.2200000000003</v>
      </c>
      <c r="BO752" s="22">
        <f t="shared" si="2628"/>
        <v>3127.8</v>
      </c>
      <c r="BP752" s="22">
        <f t="shared" si="2629"/>
        <v>3127.8</v>
      </c>
      <c r="BQ752" s="22"/>
      <c r="BR752" s="22"/>
      <c r="BS752" s="22">
        <f t="shared" si="2630"/>
        <v>3149.2200000000003</v>
      </c>
      <c r="BT752" s="22">
        <f t="shared" si="2631"/>
        <v>3127.8</v>
      </c>
      <c r="BU752" s="22">
        <f t="shared" si="2632"/>
        <v>3127.8</v>
      </c>
      <c r="BV752" s="22"/>
      <c r="BW752" s="22"/>
      <c r="BX752" s="22">
        <f t="shared" si="2633"/>
        <v>3149.2200000000003</v>
      </c>
      <c r="BY752" s="22">
        <f t="shared" si="2634"/>
        <v>3127.8</v>
      </c>
      <c r="BZ752" s="22">
        <f t="shared" si="2635"/>
        <v>3127.8</v>
      </c>
      <c r="CA752" s="22"/>
      <c r="CB752" s="22"/>
      <c r="CC752" s="22"/>
      <c r="CD752" s="22">
        <f t="shared" si="2732"/>
        <v>3149.2200000000003</v>
      </c>
      <c r="CE752" s="22"/>
      <c r="CF752" s="34">
        <f t="shared" si="2636"/>
        <v>3149.2200000000003</v>
      </c>
      <c r="CG752" s="22">
        <f t="shared" si="2733"/>
        <v>3127.8</v>
      </c>
      <c r="CH752" s="22"/>
      <c r="CI752" s="22">
        <f t="shared" si="2637"/>
        <v>3127.8</v>
      </c>
      <c r="CJ752" s="22">
        <f t="shared" si="2734"/>
        <v>3127.8</v>
      </c>
      <c r="CK752" s="22"/>
      <c r="CL752" s="22">
        <f t="shared" si="2638"/>
        <v>3127.8</v>
      </c>
      <c r="CM752" s="22"/>
      <c r="CN752" s="15"/>
      <c r="CO752" s="35"/>
    </row>
    <row r="753" spans="1:99" x14ac:dyDescent="0.3">
      <c r="A753" s="32" t="s">
        <v>455</v>
      </c>
      <c r="B753" s="16">
        <v>620</v>
      </c>
      <c r="C753" s="32"/>
      <c r="D753" s="32"/>
      <c r="E753" s="33" t="s">
        <v>46</v>
      </c>
      <c r="F753" s="22">
        <f t="shared" ref="F753:K753" si="2737">F754</f>
        <v>145843.70000000001</v>
      </c>
      <c r="G753" s="22">
        <f t="shared" si="2737"/>
        <v>145843.70000000001</v>
      </c>
      <c r="H753" s="22">
        <f t="shared" si="2737"/>
        <v>145843.70000000001</v>
      </c>
      <c r="I753" s="22">
        <f t="shared" si="2737"/>
        <v>0</v>
      </c>
      <c r="J753" s="22">
        <f t="shared" si="2737"/>
        <v>0</v>
      </c>
      <c r="K753" s="22">
        <f t="shared" si="2737"/>
        <v>0</v>
      </c>
      <c r="L753" s="22">
        <f t="shared" si="2600"/>
        <v>145843.70000000001</v>
      </c>
      <c r="M753" s="22">
        <f t="shared" si="2601"/>
        <v>145843.70000000001</v>
      </c>
      <c r="N753" s="22">
        <f t="shared" si="2602"/>
        <v>145843.70000000001</v>
      </c>
      <c r="O753" s="22">
        <f>O754</f>
        <v>0</v>
      </c>
      <c r="P753" s="22">
        <f>P754</f>
        <v>0</v>
      </c>
      <c r="Q753" s="22">
        <f>Q754</f>
        <v>0</v>
      </c>
      <c r="R753" s="22">
        <f t="shared" si="2603"/>
        <v>145843.70000000001</v>
      </c>
      <c r="S753" s="22">
        <f t="shared" si="2604"/>
        <v>145843.70000000001</v>
      </c>
      <c r="T753" s="22">
        <f t="shared" si="2605"/>
        <v>145843.70000000001</v>
      </c>
      <c r="U753" s="22">
        <f>U754</f>
        <v>0</v>
      </c>
      <c r="V753" s="22">
        <f>V754</f>
        <v>0</v>
      </c>
      <c r="W753" s="22">
        <f>W754</f>
        <v>0</v>
      </c>
      <c r="X753" s="22">
        <f t="shared" si="2606"/>
        <v>145843.70000000001</v>
      </c>
      <c r="Y753" s="22">
        <f t="shared" si="2607"/>
        <v>145843.70000000001</v>
      </c>
      <c r="Z753" s="22">
        <f t="shared" si="2608"/>
        <v>145843.70000000001</v>
      </c>
      <c r="AA753" s="22">
        <f>AA754</f>
        <v>0</v>
      </c>
      <c r="AB753" s="22">
        <f>AB754</f>
        <v>0</v>
      </c>
      <c r="AC753" s="22">
        <f>AC754</f>
        <v>0</v>
      </c>
      <c r="AD753" s="22">
        <f t="shared" si="2609"/>
        <v>145843.70000000001</v>
      </c>
      <c r="AE753" s="22">
        <f t="shared" si="2610"/>
        <v>145843.70000000001</v>
      </c>
      <c r="AF753" s="22">
        <f t="shared" si="2611"/>
        <v>145843.70000000001</v>
      </c>
      <c r="AG753" s="22">
        <f>AG754</f>
        <v>0</v>
      </c>
      <c r="AH753" s="22">
        <f>AH754</f>
        <v>0</v>
      </c>
      <c r="AI753" s="22">
        <f>AI754</f>
        <v>0</v>
      </c>
      <c r="AJ753" s="22">
        <f t="shared" si="2612"/>
        <v>145843.70000000001</v>
      </c>
      <c r="AK753" s="22">
        <f t="shared" si="2613"/>
        <v>145843.70000000001</v>
      </c>
      <c r="AL753" s="22">
        <f t="shared" si="2614"/>
        <v>145843.70000000001</v>
      </c>
      <c r="AM753" s="22">
        <f>AM754</f>
        <v>0</v>
      </c>
      <c r="AN753" s="22">
        <f>AN754</f>
        <v>0</v>
      </c>
      <c r="AO753" s="22">
        <f>AO754</f>
        <v>0</v>
      </c>
      <c r="AP753" s="22">
        <f t="shared" si="2615"/>
        <v>145843.70000000001</v>
      </c>
      <c r="AQ753" s="22">
        <f t="shared" si="2616"/>
        <v>145843.70000000001</v>
      </c>
      <c r="AR753" s="22">
        <f t="shared" si="2617"/>
        <v>145843.70000000001</v>
      </c>
      <c r="AS753" s="22">
        <f>AS754</f>
        <v>0</v>
      </c>
      <c r="AT753" s="22">
        <f>AT754</f>
        <v>0</v>
      </c>
      <c r="AU753" s="22">
        <f>AU754</f>
        <v>0</v>
      </c>
      <c r="AV753" s="22">
        <f t="shared" si="2618"/>
        <v>145843.70000000001</v>
      </c>
      <c r="AW753" s="22">
        <f t="shared" si="2619"/>
        <v>145843.70000000001</v>
      </c>
      <c r="AX753" s="22">
        <f t="shared" si="2620"/>
        <v>145843.70000000001</v>
      </c>
      <c r="AY753" s="22">
        <f>AY754</f>
        <v>0</v>
      </c>
      <c r="AZ753" s="22">
        <f>AZ754</f>
        <v>0</v>
      </c>
      <c r="BA753" s="22">
        <f>BA754</f>
        <v>0</v>
      </c>
      <c r="BB753" s="22">
        <f t="shared" si="2621"/>
        <v>145843.70000000001</v>
      </c>
      <c r="BC753" s="22">
        <f t="shared" si="2622"/>
        <v>145843.70000000001</v>
      </c>
      <c r="BD753" s="22">
        <f t="shared" si="2623"/>
        <v>145843.70000000001</v>
      </c>
      <c r="BE753" s="22">
        <f>BE754</f>
        <v>0</v>
      </c>
      <c r="BF753" s="22">
        <f>BF754</f>
        <v>0</v>
      </c>
      <c r="BG753" s="22">
        <f>BG754</f>
        <v>0</v>
      </c>
      <c r="BH753" s="22">
        <f t="shared" si="2624"/>
        <v>145843.70000000001</v>
      </c>
      <c r="BI753" s="22">
        <f t="shared" si="2625"/>
        <v>145843.70000000001</v>
      </c>
      <c r="BJ753" s="22">
        <f t="shared" si="2626"/>
        <v>145843.70000000001</v>
      </c>
      <c r="BK753" s="22">
        <f>BK754</f>
        <v>2843.357</v>
      </c>
      <c r="BL753" s="22">
        <f>BL754</f>
        <v>0</v>
      </c>
      <c r="BM753" s="22">
        <f>BM754</f>
        <v>0</v>
      </c>
      <c r="BN753" s="22">
        <f t="shared" si="2627"/>
        <v>148687.057</v>
      </c>
      <c r="BO753" s="22">
        <f t="shared" si="2628"/>
        <v>145843.70000000001</v>
      </c>
      <c r="BP753" s="22">
        <f t="shared" si="2629"/>
        <v>145843.70000000001</v>
      </c>
      <c r="BQ753" s="22">
        <f>BQ754</f>
        <v>0</v>
      </c>
      <c r="BR753" s="22">
        <f>BR754</f>
        <v>0</v>
      </c>
      <c r="BS753" s="22">
        <f t="shared" si="2630"/>
        <v>148687.057</v>
      </c>
      <c r="BT753" s="22">
        <f t="shared" si="2631"/>
        <v>145843.70000000001</v>
      </c>
      <c r="BU753" s="22">
        <f t="shared" si="2632"/>
        <v>145843.70000000001</v>
      </c>
      <c r="BV753" s="22">
        <f>BV754</f>
        <v>0</v>
      </c>
      <c r="BW753" s="22">
        <f>BW754</f>
        <v>0</v>
      </c>
      <c r="BX753" s="22">
        <f t="shared" si="2633"/>
        <v>148687.057</v>
      </c>
      <c r="BY753" s="22">
        <f t="shared" si="2634"/>
        <v>145843.70000000001</v>
      </c>
      <c r="BZ753" s="22">
        <f t="shared" si="2635"/>
        <v>145843.70000000001</v>
      </c>
      <c r="CA753" s="22">
        <f>CA754</f>
        <v>0</v>
      </c>
      <c r="CB753" s="22">
        <f>CB754</f>
        <v>0</v>
      </c>
      <c r="CC753" s="22">
        <f>CC754</f>
        <v>0</v>
      </c>
      <c r="CD753" s="22">
        <f t="shared" si="2732"/>
        <v>148687.057</v>
      </c>
      <c r="CE753" s="22">
        <f>CE754</f>
        <v>0</v>
      </c>
      <c r="CF753" s="34">
        <f t="shared" si="2636"/>
        <v>148687.057</v>
      </c>
      <c r="CG753" s="22">
        <f t="shared" si="2733"/>
        <v>145843.70000000001</v>
      </c>
      <c r="CH753" s="22">
        <f>CH754</f>
        <v>0</v>
      </c>
      <c r="CI753" s="22">
        <f t="shared" si="2637"/>
        <v>145843.70000000001</v>
      </c>
      <c r="CJ753" s="22">
        <f t="shared" si="2734"/>
        <v>145843.70000000001</v>
      </c>
      <c r="CK753" s="22">
        <f>CK754</f>
        <v>0</v>
      </c>
      <c r="CL753" s="22">
        <f t="shared" si="2638"/>
        <v>145843.70000000001</v>
      </c>
      <c r="CM753" s="22">
        <f>CM754</f>
        <v>0</v>
      </c>
      <c r="CN753" s="15"/>
      <c r="CO753" s="35"/>
      <c r="CT753" s="5" t="s">
        <v>30</v>
      </c>
    </row>
    <row r="754" spans="1:99" ht="31.2" x14ac:dyDescent="0.3">
      <c r="A754" s="32" t="s">
        <v>455</v>
      </c>
      <c r="B754" s="16">
        <v>620</v>
      </c>
      <c r="C754" s="32" t="s">
        <v>134</v>
      </c>
      <c r="D754" s="32" t="s">
        <v>354</v>
      </c>
      <c r="E754" s="33" t="s">
        <v>355</v>
      </c>
      <c r="F754" s="22">
        <v>145843.70000000001</v>
      </c>
      <c r="G754" s="22">
        <v>145843.70000000001</v>
      </c>
      <c r="H754" s="22">
        <v>145843.70000000001</v>
      </c>
      <c r="I754" s="22"/>
      <c r="J754" s="22"/>
      <c r="K754" s="22"/>
      <c r="L754" s="22">
        <f t="shared" si="2600"/>
        <v>145843.70000000001</v>
      </c>
      <c r="M754" s="22">
        <f t="shared" si="2601"/>
        <v>145843.70000000001</v>
      </c>
      <c r="N754" s="22">
        <f t="shared" si="2602"/>
        <v>145843.70000000001</v>
      </c>
      <c r="O754" s="22"/>
      <c r="P754" s="22"/>
      <c r="Q754" s="22"/>
      <c r="R754" s="22">
        <f t="shared" si="2603"/>
        <v>145843.70000000001</v>
      </c>
      <c r="S754" s="22">
        <f t="shared" si="2604"/>
        <v>145843.70000000001</v>
      </c>
      <c r="T754" s="22">
        <f t="shared" si="2605"/>
        <v>145843.70000000001</v>
      </c>
      <c r="U754" s="22"/>
      <c r="V754" s="22"/>
      <c r="W754" s="22"/>
      <c r="X754" s="22">
        <f t="shared" si="2606"/>
        <v>145843.70000000001</v>
      </c>
      <c r="Y754" s="22">
        <f t="shared" si="2607"/>
        <v>145843.70000000001</v>
      </c>
      <c r="Z754" s="22">
        <f t="shared" si="2608"/>
        <v>145843.70000000001</v>
      </c>
      <c r="AA754" s="22"/>
      <c r="AB754" s="22"/>
      <c r="AC754" s="22"/>
      <c r="AD754" s="22">
        <f t="shared" si="2609"/>
        <v>145843.70000000001</v>
      </c>
      <c r="AE754" s="22">
        <f t="shared" si="2610"/>
        <v>145843.70000000001</v>
      </c>
      <c r="AF754" s="22">
        <f t="shared" si="2611"/>
        <v>145843.70000000001</v>
      </c>
      <c r="AG754" s="22"/>
      <c r="AH754" s="22"/>
      <c r="AI754" s="22"/>
      <c r="AJ754" s="22">
        <f t="shared" si="2612"/>
        <v>145843.70000000001</v>
      </c>
      <c r="AK754" s="22">
        <f t="shared" si="2613"/>
        <v>145843.70000000001</v>
      </c>
      <c r="AL754" s="22">
        <f t="shared" si="2614"/>
        <v>145843.70000000001</v>
      </c>
      <c r="AM754" s="22"/>
      <c r="AN754" s="22"/>
      <c r="AO754" s="22"/>
      <c r="AP754" s="22">
        <f t="shared" si="2615"/>
        <v>145843.70000000001</v>
      </c>
      <c r="AQ754" s="22">
        <f t="shared" si="2616"/>
        <v>145843.70000000001</v>
      </c>
      <c r="AR754" s="22">
        <f t="shared" si="2617"/>
        <v>145843.70000000001</v>
      </c>
      <c r="AS754" s="22"/>
      <c r="AT754" s="22"/>
      <c r="AU754" s="22"/>
      <c r="AV754" s="22">
        <f t="shared" si="2618"/>
        <v>145843.70000000001</v>
      </c>
      <c r="AW754" s="22">
        <f t="shared" si="2619"/>
        <v>145843.70000000001</v>
      </c>
      <c r="AX754" s="22">
        <f t="shared" si="2620"/>
        <v>145843.70000000001</v>
      </c>
      <c r="AY754" s="22"/>
      <c r="AZ754" s="22"/>
      <c r="BA754" s="22"/>
      <c r="BB754" s="22">
        <f t="shared" si="2621"/>
        <v>145843.70000000001</v>
      </c>
      <c r="BC754" s="22">
        <f t="shared" si="2622"/>
        <v>145843.70000000001</v>
      </c>
      <c r="BD754" s="22">
        <f t="shared" si="2623"/>
        <v>145843.70000000001</v>
      </c>
      <c r="BE754" s="22"/>
      <c r="BF754" s="22"/>
      <c r="BG754" s="22"/>
      <c r="BH754" s="22">
        <f t="shared" si="2624"/>
        <v>145843.70000000001</v>
      </c>
      <c r="BI754" s="22">
        <f t="shared" si="2625"/>
        <v>145843.70000000001</v>
      </c>
      <c r="BJ754" s="22">
        <f t="shared" si="2626"/>
        <v>145843.70000000001</v>
      </c>
      <c r="BK754" s="22">
        <v>2843.357</v>
      </c>
      <c r="BL754" s="22"/>
      <c r="BM754" s="22"/>
      <c r="BN754" s="22">
        <f t="shared" si="2627"/>
        <v>148687.057</v>
      </c>
      <c r="BO754" s="22">
        <f t="shared" si="2628"/>
        <v>145843.70000000001</v>
      </c>
      <c r="BP754" s="22">
        <f t="shared" si="2629"/>
        <v>145843.70000000001</v>
      </c>
      <c r="BQ754" s="22"/>
      <c r="BR754" s="22"/>
      <c r="BS754" s="22">
        <f t="shared" si="2630"/>
        <v>148687.057</v>
      </c>
      <c r="BT754" s="22">
        <f t="shared" si="2631"/>
        <v>145843.70000000001</v>
      </c>
      <c r="BU754" s="22">
        <f t="shared" si="2632"/>
        <v>145843.70000000001</v>
      </c>
      <c r="BV754" s="22"/>
      <c r="BW754" s="22"/>
      <c r="BX754" s="22">
        <f t="shared" si="2633"/>
        <v>148687.057</v>
      </c>
      <c r="BY754" s="22">
        <f t="shared" si="2634"/>
        <v>145843.70000000001</v>
      </c>
      <c r="BZ754" s="22">
        <f t="shared" si="2635"/>
        <v>145843.70000000001</v>
      </c>
      <c r="CA754" s="22"/>
      <c r="CB754" s="22"/>
      <c r="CC754" s="22"/>
      <c r="CD754" s="22">
        <f t="shared" si="2732"/>
        <v>148687.057</v>
      </c>
      <c r="CE754" s="22"/>
      <c r="CF754" s="34">
        <f t="shared" si="2636"/>
        <v>148687.057</v>
      </c>
      <c r="CG754" s="22">
        <f t="shared" si="2733"/>
        <v>145843.70000000001</v>
      </c>
      <c r="CH754" s="22"/>
      <c r="CI754" s="22">
        <f t="shared" si="2637"/>
        <v>145843.70000000001</v>
      </c>
      <c r="CJ754" s="22">
        <f t="shared" si="2734"/>
        <v>145843.70000000001</v>
      </c>
      <c r="CK754" s="22"/>
      <c r="CL754" s="22">
        <f t="shared" si="2638"/>
        <v>145843.70000000001</v>
      </c>
      <c r="CM754" s="22"/>
      <c r="CN754" s="15"/>
      <c r="CO754" s="35"/>
    </row>
    <row r="755" spans="1:99" ht="46.8" x14ac:dyDescent="0.3">
      <c r="A755" s="32" t="s">
        <v>457</v>
      </c>
      <c r="B755" s="16"/>
      <c r="C755" s="32"/>
      <c r="D755" s="32"/>
      <c r="E755" s="33" t="s">
        <v>458</v>
      </c>
      <c r="F755" s="22">
        <f t="shared" ref="F755:F763" si="2738">F756</f>
        <v>1845.3</v>
      </c>
      <c r="G755" s="22">
        <f t="shared" ref="G755:G763" si="2739">G756</f>
        <v>1845.3</v>
      </c>
      <c r="H755" s="22">
        <f t="shared" ref="H755:H763" si="2740">H756</f>
        <v>1845.3</v>
      </c>
      <c r="I755" s="22">
        <f t="shared" ref="I755:I763" si="2741">I756</f>
        <v>0</v>
      </c>
      <c r="J755" s="22">
        <f t="shared" ref="J755:J763" si="2742">J756</f>
        <v>0</v>
      </c>
      <c r="K755" s="22">
        <f t="shared" ref="K755:K763" si="2743">K756</f>
        <v>0</v>
      </c>
      <c r="L755" s="22">
        <f t="shared" si="2600"/>
        <v>1845.3</v>
      </c>
      <c r="M755" s="22">
        <f t="shared" si="2601"/>
        <v>1845.3</v>
      </c>
      <c r="N755" s="22">
        <f t="shared" si="2602"/>
        <v>1845.3</v>
      </c>
      <c r="O755" s="22">
        <f t="shared" ref="O755:O763" si="2744">O756</f>
        <v>0</v>
      </c>
      <c r="P755" s="22">
        <f t="shared" ref="P755:P763" si="2745">P756</f>
        <v>0</v>
      </c>
      <c r="Q755" s="22">
        <f t="shared" ref="Q755:Q763" si="2746">Q756</f>
        <v>0</v>
      </c>
      <c r="R755" s="22">
        <f t="shared" si="2603"/>
        <v>1845.3</v>
      </c>
      <c r="S755" s="22">
        <f t="shared" si="2604"/>
        <v>1845.3</v>
      </c>
      <c r="T755" s="22">
        <f t="shared" si="2605"/>
        <v>1845.3</v>
      </c>
      <c r="U755" s="22">
        <f t="shared" ref="U755:U763" si="2747">U756</f>
        <v>0</v>
      </c>
      <c r="V755" s="22">
        <f t="shared" ref="V755:V763" si="2748">V756</f>
        <v>0</v>
      </c>
      <c r="W755" s="22">
        <f t="shared" ref="W755:W763" si="2749">W756</f>
        <v>0</v>
      </c>
      <c r="X755" s="22">
        <f t="shared" si="2606"/>
        <v>1845.3</v>
      </c>
      <c r="Y755" s="22">
        <f t="shared" si="2607"/>
        <v>1845.3</v>
      </c>
      <c r="Z755" s="22">
        <f t="shared" si="2608"/>
        <v>1845.3</v>
      </c>
      <c r="AA755" s="22">
        <f t="shared" ref="AA755:AA763" si="2750">AA756</f>
        <v>0</v>
      </c>
      <c r="AB755" s="22">
        <f t="shared" ref="AB755:AB763" si="2751">AB756</f>
        <v>0</v>
      </c>
      <c r="AC755" s="22">
        <f t="shared" ref="AC755:AC763" si="2752">AC756</f>
        <v>0</v>
      </c>
      <c r="AD755" s="22">
        <f t="shared" si="2609"/>
        <v>1845.3</v>
      </c>
      <c r="AE755" s="22">
        <f t="shared" si="2610"/>
        <v>1845.3</v>
      </c>
      <c r="AF755" s="22">
        <f t="shared" si="2611"/>
        <v>1845.3</v>
      </c>
      <c r="AG755" s="22">
        <f t="shared" ref="AG755:AG763" si="2753">AG756</f>
        <v>0</v>
      </c>
      <c r="AH755" s="22">
        <f t="shared" ref="AH755:AH763" si="2754">AH756</f>
        <v>0</v>
      </c>
      <c r="AI755" s="22">
        <f t="shared" ref="AI755:AI763" si="2755">AI756</f>
        <v>0</v>
      </c>
      <c r="AJ755" s="22">
        <f t="shared" si="2612"/>
        <v>1845.3</v>
      </c>
      <c r="AK755" s="22">
        <f t="shared" si="2613"/>
        <v>1845.3</v>
      </c>
      <c r="AL755" s="22">
        <f t="shared" si="2614"/>
        <v>1845.3</v>
      </c>
      <c r="AM755" s="22">
        <f t="shared" ref="AM755:AM763" si="2756">AM756</f>
        <v>0</v>
      </c>
      <c r="AN755" s="22">
        <f t="shared" ref="AN755:AN763" si="2757">AN756</f>
        <v>0</v>
      </c>
      <c r="AO755" s="22">
        <f t="shared" ref="AO755:AO763" si="2758">AO756</f>
        <v>0</v>
      </c>
      <c r="AP755" s="22">
        <f t="shared" si="2615"/>
        <v>1845.3</v>
      </c>
      <c r="AQ755" s="22">
        <f t="shared" si="2616"/>
        <v>1845.3</v>
      </c>
      <c r="AR755" s="22">
        <f t="shared" si="2617"/>
        <v>1845.3</v>
      </c>
      <c r="AS755" s="22">
        <f t="shared" ref="AS755:AS763" si="2759">AS756</f>
        <v>0</v>
      </c>
      <c r="AT755" s="22">
        <f t="shared" ref="AT755:AT763" si="2760">AT756</f>
        <v>0</v>
      </c>
      <c r="AU755" s="22">
        <f t="shared" ref="AU755:AU763" si="2761">AU756</f>
        <v>0</v>
      </c>
      <c r="AV755" s="22">
        <f t="shared" si="2618"/>
        <v>1845.3</v>
      </c>
      <c r="AW755" s="22">
        <f t="shared" si="2619"/>
        <v>1845.3</v>
      </c>
      <c r="AX755" s="22">
        <f t="shared" si="2620"/>
        <v>1845.3</v>
      </c>
      <c r="AY755" s="22">
        <f t="shared" ref="AY755:AY763" si="2762">AY756</f>
        <v>0</v>
      </c>
      <c r="AZ755" s="22">
        <f t="shared" ref="AZ755:AZ763" si="2763">AZ756</f>
        <v>0</v>
      </c>
      <c r="BA755" s="22">
        <f t="shared" ref="BA755:BA763" si="2764">BA756</f>
        <v>0</v>
      </c>
      <c r="BB755" s="22">
        <f t="shared" si="2621"/>
        <v>1845.3</v>
      </c>
      <c r="BC755" s="22">
        <f t="shared" si="2622"/>
        <v>1845.3</v>
      </c>
      <c r="BD755" s="22">
        <f t="shared" si="2623"/>
        <v>1845.3</v>
      </c>
      <c r="BE755" s="22">
        <f t="shared" ref="BE755:BE763" si="2765">BE756</f>
        <v>0</v>
      </c>
      <c r="BF755" s="22">
        <f t="shared" ref="BF755:BF763" si="2766">BF756</f>
        <v>0</v>
      </c>
      <c r="BG755" s="22">
        <f t="shared" ref="BG755:BG763" si="2767">BG756</f>
        <v>0</v>
      </c>
      <c r="BH755" s="22">
        <f t="shared" si="2624"/>
        <v>1845.3</v>
      </c>
      <c r="BI755" s="22">
        <f t="shared" si="2625"/>
        <v>1845.3</v>
      </c>
      <c r="BJ755" s="22">
        <f t="shared" si="2626"/>
        <v>1845.3</v>
      </c>
      <c r="BK755" s="22">
        <f t="shared" ref="BK755:BK763" si="2768">BK756</f>
        <v>0</v>
      </c>
      <c r="BL755" s="22">
        <f t="shared" ref="BL755:BL763" si="2769">BL756</f>
        <v>0</v>
      </c>
      <c r="BM755" s="22">
        <f t="shared" ref="BM755:BM763" si="2770">BM756</f>
        <v>0</v>
      </c>
      <c r="BN755" s="22">
        <f t="shared" si="2627"/>
        <v>1845.3</v>
      </c>
      <c r="BO755" s="22">
        <f t="shared" si="2628"/>
        <v>1845.3</v>
      </c>
      <c r="BP755" s="22">
        <f t="shared" si="2629"/>
        <v>1845.3</v>
      </c>
      <c r="BQ755" s="22">
        <f t="shared" ref="BQ755:BQ763" si="2771">BQ756</f>
        <v>0</v>
      </c>
      <c r="BR755" s="22">
        <f t="shared" ref="BR755:BR763" si="2772">BR756</f>
        <v>0</v>
      </c>
      <c r="BS755" s="22">
        <f t="shared" si="2630"/>
        <v>1845.3</v>
      </c>
      <c r="BT755" s="22">
        <f t="shared" si="2631"/>
        <v>1845.3</v>
      </c>
      <c r="BU755" s="22">
        <f t="shared" si="2632"/>
        <v>1845.3</v>
      </c>
      <c r="BV755" s="22">
        <f t="shared" ref="BV755:BV763" si="2773">BV756</f>
        <v>0</v>
      </c>
      <c r="BW755" s="22">
        <f t="shared" ref="BW755:BW763" si="2774">BW756</f>
        <v>0</v>
      </c>
      <c r="BX755" s="22">
        <f t="shared" si="2633"/>
        <v>1845.3</v>
      </c>
      <c r="BY755" s="22">
        <f t="shared" si="2634"/>
        <v>1845.3</v>
      </c>
      <c r="BZ755" s="22">
        <f t="shared" si="2635"/>
        <v>1845.3</v>
      </c>
      <c r="CA755" s="22">
        <f t="shared" ref="CA755:CA763" si="2775">CA756</f>
        <v>0</v>
      </c>
      <c r="CB755" s="22">
        <f t="shared" ref="CB755:CB763" si="2776">CB756</f>
        <v>0</v>
      </c>
      <c r="CC755" s="22">
        <f t="shared" ref="CC755:CC763" si="2777">CC756</f>
        <v>0</v>
      </c>
      <c r="CD755" s="22">
        <f t="shared" si="2732"/>
        <v>1845.3</v>
      </c>
      <c r="CE755" s="22">
        <f t="shared" ref="CE755:CE763" si="2778">CE756</f>
        <v>0</v>
      </c>
      <c r="CF755" s="34">
        <f t="shared" si="2636"/>
        <v>1845.3</v>
      </c>
      <c r="CG755" s="22">
        <f t="shared" si="2733"/>
        <v>1845.3</v>
      </c>
      <c r="CH755" s="22">
        <f t="shared" ref="CH755:CM763" si="2779">CH756</f>
        <v>0</v>
      </c>
      <c r="CI755" s="22">
        <f t="shared" si="2637"/>
        <v>1845.3</v>
      </c>
      <c r="CJ755" s="22">
        <f t="shared" si="2734"/>
        <v>1845.3</v>
      </c>
      <c r="CK755" s="22">
        <f t="shared" si="2779"/>
        <v>0</v>
      </c>
      <c r="CL755" s="22">
        <f t="shared" si="2638"/>
        <v>1845.3</v>
      </c>
      <c r="CM755" s="22">
        <f t="shared" si="2779"/>
        <v>0</v>
      </c>
      <c r="CN755" s="15"/>
      <c r="CO755" s="35"/>
      <c r="CU755" s="5" t="s">
        <v>31</v>
      </c>
    </row>
    <row r="756" spans="1:99" ht="46.8" x14ac:dyDescent="0.3">
      <c r="A756" s="32" t="s">
        <v>457</v>
      </c>
      <c r="B756" s="16">
        <v>600</v>
      </c>
      <c r="C756" s="32"/>
      <c r="D756" s="32"/>
      <c r="E756" s="33" t="s">
        <v>45</v>
      </c>
      <c r="F756" s="22">
        <f t="shared" si="2738"/>
        <v>1845.3</v>
      </c>
      <c r="G756" s="22">
        <f t="shared" si="2739"/>
        <v>1845.3</v>
      </c>
      <c r="H756" s="22">
        <f t="shared" si="2740"/>
        <v>1845.3</v>
      </c>
      <c r="I756" s="22">
        <f t="shared" si="2741"/>
        <v>0</v>
      </c>
      <c r="J756" s="22">
        <f t="shared" si="2742"/>
        <v>0</v>
      </c>
      <c r="K756" s="22">
        <f t="shared" si="2743"/>
        <v>0</v>
      </c>
      <c r="L756" s="22">
        <f t="shared" si="2600"/>
        <v>1845.3</v>
      </c>
      <c r="M756" s="22">
        <f t="shared" si="2601"/>
        <v>1845.3</v>
      </c>
      <c r="N756" s="22">
        <f t="shared" si="2602"/>
        <v>1845.3</v>
      </c>
      <c r="O756" s="22">
        <f t="shared" si="2744"/>
        <v>0</v>
      </c>
      <c r="P756" s="22">
        <f t="shared" si="2745"/>
        <v>0</v>
      </c>
      <c r="Q756" s="22">
        <f t="shared" si="2746"/>
        <v>0</v>
      </c>
      <c r="R756" s="22">
        <f t="shared" si="2603"/>
        <v>1845.3</v>
      </c>
      <c r="S756" s="22">
        <f t="shared" si="2604"/>
        <v>1845.3</v>
      </c>
      <c r="T756" s="22">
        <f t="shared" si="2605"/>
        <v>1845.3</v>
      </c>
      <c r="U756" s="22">
        <f t="shared" si="2747"/>
        <v>0</v>
      </c>
      <c r="V756" s="22">
        <f t="shared" si="2748"/>
        <v>0</v>
      </c>
      <c r="W756" s="22">
        <f t="shared" si="2749"/>
        <v>0</v>
      </c>
      <c r="X756" s="22">
        <f t="shared" si="2606"/>
        <v>1845.3</v>
      </c>
      <c r="Y756" s="22">
        <f t="shared" si="2607"/>
        <v>1845.3</v>
      </c>
      <c r="Z756" s="22">
        <f t="shared" si="2608"/>
        <v>1845.3</v>
      </c>
      <c r="AA756" s="22">
        <f t="shared" si="2750"/>
        <v>0</v>
      </c>
      <c r="AB756" s="22">
        <f t="shared" si="2751"/>
        <v>0</v>
      </c>
      <c r="AC756" s="22">
        <f t="shared" si="2752"/>
        <v>0</v>
      </c>
      <c r="AD756" s="22">
        <f t="shared" si="2609"/>
        <v>1845.3</v>
      </c>
      <c r="AE756" s="22">
        <f t="shared" si="2610"/>
        <v>1845.3</v>
      </c>
      <c r="AF756" s="22">
        <f t="shared" si="2611"/>
        <v>1845.3</v>
      </c>
      <c r="AG756" s="22">
        <f t="shared" si="2753"/>
        <v>0</v>
      </c>
      <c r="AH756" s="22">
        <f t="shared" si="2754"/>
        <v>0</v>
      </c>
      <c r="AI756" s="22">
        <f t="shared" si="2755"/>
        <v>0</v>
      </c>
      <c r="AJ756" s="22">
        <f t="shared" si="2612"/>
        <v>1845.3</v>
      </c>
      <c r="AK756" s="22">
        <f t="shared" si="2613"/>
        <v>1845.3</v>
      </c>
      <c r="AL756" s="22">
        <f t="shared" si="2614"/>
        <v>1845.3</v>
      </c>
      <c r="AM756" s="22">
        <f t="shared" si="2756"/>
        <v>0</v>
      </c>
      <c r="AN756" s="22">
        <f t="shared" si="2757"/>
        <v>0</v>
      </c>
      <c r="AO756" s="22">
        <f t="shared" si="2758"/>
        <v>0</v>
      </c>
      <c r="AP756" s="22">
        <f t="shared" si="2615"/>
        <v>1845.3</v>
      </c>
      <c r="AQ756" s="22">
        <f t="shared" si="2616"/>
        <v>1845.3</v>
      </c>
      <c r="AR756" s="22">
        <f t="shared" si="2617"/>
        <v>1845.3</v>
      </c>
      <c r="AS756" s="22">
        <f t="shared" si="2759"/>
        <v>0</v>
      </c>
      <c r="AT756" s="22">
        <f t="shared" si="2760"/>
        <v>0</v>
      </c>
      <c r="AU756" s="22">
        <f t="shared" si="2761"/>
        <v>0</v>
      </c>
      <c r="AV756" s="22">
        <f t="shared" si="2618"/>
        <v>1845.3</v>
      </c>
      <c r="AW756" s="22">
        <f t="shared" si="2619"/>
        <v>1845.3</v>
      </c>
      <c r="AX756" s="22">
        <f t="shared" si="2620"/>
        <v>1845.3</v>
      </c>
      <c r="AY756" s="22">
        <f t="shared" si="2762"/>
        <v>0</v>
      </c>
      <c r="AZ756" s="22">
        <f t="shared" si="2763"/>
        <v>0</v>
      </c>
      <c r="BA756" s="22">
        <f t="shared" si="2764"/>
        <v>0</v>
      </c>
      <c r="BB756" s="22">
        <f t="shared" si="2621"/>
        <v>1845.3</v>
      </c>
      <c r="BC756" s="22">
        <f t="shared" si="2622"/>
        <v>1845.3</v>
      </c>
      <c r="BD756" s="22">
        <f t="shared" si="2623"/>
        <v>1845.3</v>
      </c>
      <c r="BE756" s="22">
        <f t="shared" si="2765"/>
        <v>0</v>
      </c>
      <c r="BF756" s="22">
        <f t="shared" si="2766"/>
        <v>0</v>
      </c>
      <c r="BG756" s="22">
        <f t="shared" si="2767"/>
        <v>0</v>
      </c>
      <c r="BH756" s="22">
        <f t="shared" si="2624"/>
        <v>1845.3</v>
      </c>
      <c r="BI756" s="22">
        <f t="shared" si="2625"/>
        <v>1845.3</v>
      </c>
      <c r="BJ756" s="22">
        <f t="shared" si="2626"/>
        <v>1845.3</v>
      </c>
      <c r="BK756" s="22">
        <f t="shared" si="2768"/>
        <v>0</v>
      </c>
      <c r="BL756" s="22">
        <f t="shared" si="2769"/>
        <v>0</v>
      </c>
      <c r="BM756" s="22">
        <f t="shared" si="2770"/>
        <v>0</v>
      </c>
      <c r="BN756" s="22">
        <f t="shared" si="2627"/>
        <v>1845.3</v>
      </c>
      <c r="BO756" s="22">
        <f t="shared" si="2628"/>
        <v>1845.3</v>
      </c>
      <c r="BP756" s="22">
        <f t="shared" si="2629"/>
        <v>1845.3</v>
      </c>
      <c r="BQ756" s="22">
        <f t="shared" si="2771"/>
        <v>0</v>
      </c>
      <c r="BR756" s="22">
        <f t="shared" si="2772"/>
        <v>0</v>
      </c>
      <c r="BS756" s="22">
        <f t="shared" si="2630"/>
        <v>1845.3</v>
      </c>
      <c r="BT756" s="22">
        <f t="shared" si="2631"/>
        <v>1845.3</v>
      </c>
      <c r="BU756" s="22">
        <f t="shared" si="2632"/>
        <v>1845.3</v>
      </c>
      <c r="BV756" s="22">
        <f t="shared" si="2773"/>
        <v>0</v>
      </c>
      <c r="BW756" s="22">
        <f t="shared" si="2774"/>
        <v>0</v>
      </c>
      <c r="BX756" s="22">
        <f t="shared" si="2633"/>
        <v>1845.3</v>
      </c>
      <c r="BY756" s="22">
        <f t="shared" si="2634"/>
        <v>1845.3</v>
      </c>
      <c r="BZ756" s="22">
        <f t="shared" si="2635"/>
        <v>1845.3</v>
      </c>
      <c r="CA756" s="22">
        <f t="shared" si="2775"/>
        <v>0</v>
      </c>
      <c r="CB756" s="22">
        <f t="shared" si="2776"/>
        <v>0</v>
      </c>
      <c r="CC756" s="22">
        <f t="shared" si="2777"/>
        <v>0</v>
      </c>
      <c r="CD756" s="22">
        <f t="shared" si="2732"/>
        <v>1845.3</v>
      </c>
      <c r="CE756" s="22">
        <f t="shared" si="2778"/>
        <v>0</v>
      </c>
      <c r="CF756" s="34">
        <f t="shared" si="2636"/>
        <v>1845.3</v>
      </c>
      <c r="CG756" s="22">
        <f t="shared" si="2733"/>
        <v>1845.3</v>
      </c>
      <c r="CH756" s="22">
        <f t="shared" si="2779"/>
        <v>0</v>
      </c>
      <c r="CI756" s="22">
        <f t="shared" si="2637"/>
        <v>1845.3</v>
      </c>
      <c r="CJ756" s="22">
        <f t="shared" si="2734"/>
        <v>1845.3</v>
      </c>
      <c r="CK756" s="22">
        <f t="shared" si="2779"/>
        <v>0</v>
      </c>
      <c r="CL756" s="22">
        <f t="shared" si="2638"/>
        <v>1845.3</v>
      </c>
      <c r="CM756" s="22">
        <f t="shared" si="2779"/>
        <v>0</v>
      </c>
      <c r="CN756" s="15"/>
      <c r="CO756" s="35"/>
      <c r="CS756" s="5" t="s">
        <v>29</v>
      </c>
    </row>
    <row r="757" spans="1:99" x14ac:dyDescent="0.3">
      <c r="A757" s="32" t="s">
        <v>457</v>
      </c>
      <c r="B757" s="16">
        <v>610</v>
      </c>
      <c r="C757" s="32"/>
      <c r="D757" s="32"/>
      <c r="E757" s="33" t="s">
        <v>104</v>
      </c>
      <c r="F757" s="22">
        <f t="shared" si="2738"/>
        <v>1845.3</v>
      </c>
      <c r="G757" s="22">
        <f t="shared" si="2739"/>
        <v>1845.3</v>
      </c>
      <c r="H757" s="22">
        <f t="shared" si="2740"/>
        <v>1845.3</v>
      </c>
      <c r="I757" s="22">
        <f t="shared" si="2741"/>
        <v>0</v>
      </c>
      <c r="J757" s="22">
        <f t="shared" si="2742"/>
        <v>0</v>
      </c>
      <c r="K757" s="22">
        <f t="shared" si="2743"/>
        <v>0</v>
      </c>
      <c r="L757" s="22">
        <f t="shared" si="2600"/>
        <v>1845.3</v>
      </c>
      <c r="M757" s="22">
        <f t="shared" si="2601"/>
        <v>1845.3</v>
      </c>
      <c r="N757" s="22">
        <f t="shared" si="2602"/>
        <v>1845.3</v>
      </c>
      <c r="O757" s="22">
        <f t="shared" si="2744"/>
        <v>0</v>
      </c>
      <c r="P757" s="22">
        <f t="shared" si="2745"/>
        <v>0</v>
      </c>
      <c r="Q757" s="22">
        <f t="shared" si="2746"/>
        <v>0</v>
      </c>
      <c r="R757" s="22">
        <f t="shared" si="2603"/>
        <v>1845.3</v>
      </c>
      <c r="S757" s="22">
        <f t="shared" si="2604"/>
        <v>1845.3</v>
      </c>
      <c r="T757" s="22">
        <f t="shared" si="2605"/>
        <v>1845.3</v>
      </c>
      <c r="U757" s="22">
        <f t="shared" si="2747"/>
        <v>0</v>
      </c>
      <c r="V757" s="22">
        <f t="shared" si="2748"/>
        <v>0</v>
      </c>
      <c r="W757" s="22">
        <f t="shared" si="2749"/>
        <v>0</v>
      </c>
      <c r="X757" s="22">
        <f t="shared" si="2606"/>
        <v>1845.3</v>
      </c>
      <c r="Y757" s="22">
        <f t="shared" si="2607"/>
        <v>1845.3</v>
      </c>
      <c r="Z757" s="22">
        <f t="shared" si="2608"/>
        <v>1845.3</v>
      </c>
      <c r="AA757" s="22">
        <f t="shared" si="2750"/>
        <v>0</v>
      </c>
      <c r="AB757" s="22">
        <f t="shared" si="2751"/>
        <v>0</v>
      </c>
      <c r="AC757" s="22">
        <f t="shared" si="2752"/>
        <v>0</v>
      </c>
      <c r="AD757" s="22">
        <f t="shared" si="2609"/>
        <v>1845.3</v>
      </c>
      <c r="AE757" s="22">
        <f t="shared" si="2610"/>
        <v>1845.3</v>
      </c>
      <c r="AF757" s="22">
        <f t="shared" si="2611"/>
        <v>1845.3</v>
      </c>
      <c r="AG757" s="22">
        <f t="shared" si="2753"/>
        <v>0</v>
      </c>
      <c r="AH757" s="22">
        <f t="shared" si="2754"/>
        <v>0</v>
      </c>
      <c r="AI757" s="22">
        <f t="shared" si="2755"/>
        <v>0</v>
      </c>
      <c r="AJ757" s="22">
        <f t="shared" si="2612"/>
        <v>1845.3</v>
      </c>
      <c r="AK757" s="22">
        <f t="shared" si="2613"/>
        <v>1845.3</v>
      </c>
      <c r="AL757" s="22">
        <f t="shared" si="2614"/>
        <v>1845.3</v>
      </c>
      <c r="AM757" s="22">
        <f t="shared" si="2756"/>
        <v>0</v>
      </c>
      <c r="AN757" s="22">
        <f t="shared" si="2757"/>
        <v>0</v>
      </c>
      <c r="AO757" s="22">
        <f t="shared" si="2758"/>
        <v>0</v>
      </c>
      <c r="AP757" s="22">
        <f t="shared" si="2615"/>
        <v>1845.3</v>
      </c>
      <c r="AQ757" s="22">
        <f t="shared" si="2616"/>
        <v>1845.3</v>
      </c>
      <c r="AR757" s="22">
        <f t="shared" si="2617"/>
        <v>1845.3</v>
      </c>
      <c r="AS757" s="22">
        <f t="shared" si="2759"/>
        <v>0</v>
      </c>
      <c r="AT757" s="22">
        <f t="shared" si="2760"/>
        <v>0</v>
      </c>
      <c r="AU757" s="22">
        <f t="shared" si="2761"/>
        <v>0</v>
      </c>
      <c r="AV757" s="22">
        <f t="shared" si="2618"/>
        <v>1845.3</v>
      </c>
      <c r="AW757" s="22">
        <f t="shared" si="2619"/>
        <v>1845.3</v>
      </c>
      <c r="AX757" s="22">
        <f t="shared" si="2620"/>
        <v>1845.3</v>
      </c>
      <c r="AY757" s="22">
        <f t="shared" si="2762"/>
        <v>0</v>
      </c>
      <c r="AZ757" s="22">
        <f t="shared" si="2763"/>
        <v>0</v>
      </c>
      <c r="BA757" s="22">
        <f t="shared" si="2764"/>
        <v>0</v>
      </c>
      <c r="BB757" s="22">
        <f t="shared" si="2621"/>
        <v>1845.3</v>
      </c>
      <c r="BC757" s="22">
        <f t="shared" si="2622"/>
        <v>1845.3</v>
      </c>
      <c r="BD757" s="22">
        <f t="shared" si="2623"/>
        <v>1845.3</v>
      </c>
      <c r="BE757" s="22">
        <f t="shared" si="2765"/>
        <v>0</v>
      </c>
      <c r="BF757" s="22">
        <f t="shared" si="2766"/>
        <v>0</v>
      </c>
      <c r="BG757" s="22">
        <f t="shared" si="2767"/>
        <v>0</v>
      </c>
      <c r="BH757" s="22">
        <f t="shared" si="2624"/>
        <v>1845.3</v>
      </c>
      <c r="BI757" s="22">
        <f t="shared" si="2625"/>
        <v>1845.3</v>
      </c>
      <c r="BJ757" s="22">
        <f t="shared" si="2626"/>
        <v>1845.3</v>
      </c>
      <c r="BK757" s="22">
        <f t="shared" si="2768"/>
        <v>0</v>
      </c>
      <c r="BL757" s="22">
        <f t="shared" si="2769"/>
        <v>0</v>
      </c>
      <c r="BM757" s="22">
        <f t="shared" si="2770"/>
        <v>0</v>
      </c>
      <c r="BN757" s="22">
        <f t="shared" si="2627"/>
        <v>1845.3</v>
      </c>
      <c r="BO757" s="22">
        <f t="shared" si="2628"/>
        <v>1845.3</v>
      </c>
      <c r="BP757" s="22">
        <f t="shared" si="2629"/>
        <v>1845.3</v>
      </c>
      <c r="BQ757" s="22">
        <f t="shared" si="2771"/>
        <v>0</v>
      </c>
      <c r="BR757" s="22">
        <f t="shared" si="2772"/>
        <v>0</v>
      </c>
      <c r="BS757" s="22">
        <f t="shared" si="2630"/>
        <v>1845.3</v>
      </c>
      <c r="BT757" s="22">
        <f t="shared" si="2631"/>
        <v>1845.3</v>
      </c>
      <c r="BU757" s="22">
        <f t="shared" si="2632"/>
        <v>1845.3</v>
      </c>
      <c r="BV757" s="22">
        <f t="shared" si="2773"/>
        <v>0</v>
      </c>
      <c r="BW757" s="22">
        <f t="shared" si="2774"/>
        <v>0</v>
      </c>
      <c r="BX757" s="22">
        <f t="shared" si="2633"/>
        <v>1845.3</v>
      </c>
      <c r="BY757" s="22">
        <f t="shared" si="2634"/>
        <v>1845.3</v>
      </c>
      <c r="BZ757" s="22">
        <f t="shared" si="2635"/>
        <v>1845.3</v>
      </c>
      <c r="CA757" s="22">
        <f t="shared" si="2775"/>
        <v>0</v>
      </c>
      <c r="CB757" s="22">
        <f t="shared" si="2776"/>
        <v>0</v>
      </c>
      <c r="CC757" s="22">
        <f t="shared" si="2777"/>
        <v>0</v>
      </c>
      <c r="CD757" s="22">
        <f t="shared" si="2732"/>
        <v>1845.3</v>
      </c>
      <c r="CE757" s="22">
        <f t="shared" si="2778"/>
        <v>0</v>
      </c>
      <c r="CF757" s="34">
        <f t="shared" si="2636"/>
        <v>1845.3</v>
      </c>
      <c r="CG757" s="22">
        <f t="shared" si="2733"/>
        <v>1845.3</v>
      </c>
      <c r="CH757" s="22">
        <f t="shared" si="2779"/>
        <v>0</v>
      </c>
      <c r="CI757" s="22">
        <f t="shared" si="2637"/>
        <v>1845.3</v>
      </c>
      <c r="CJ757" s="22">
        <f t="shared" si="2734"/>
        <v>1845.3</v>
      </c>
      <c r="CK757" s="22">
        <f t="shared" si="2779"/>
        <v>0</v>
      </c>
      <c r="CL757" s="22">
        <f t="shared" si="2638"/>
        <v>1845.3</v>
      </c>
      <c r="CM757" s="22">
        <f t="shared" si="2779"/>
        <v>0</v>
      </c>
      <c r="CN757" s="15"/>
      <c r="CO757" s="35"/>
      <c r="CT757" s="5" t="s">
        <v>30</v>
      </c>
    </row>
    <row r="758" spans="1:99" x14ac:dyDescent="0.3">
      <c r="A758" s="32" t="s">
        <v>457</v>
      </c>
      <c r="B758" s="16">
        <v>610</v>
      </c>
      <c r="C758" s="32" t="s">
        <v>47</v>
      </c>
      <c r="D758" s="32" t="s">
        <v>105</v>
      </c>
      <c r="E758" s="33" t="s">
        <v>106</v>
      </c>
      <c r="F758" s="22">
        <v>1845.3</v>
      </c>
      <c r="G758" s="22">
        <v>1845.3</v>
      </c>
      <c r="H758" s="22">
        <v>1845.3</v>
      </c>
      <c r="I758" s="22"/>
      <c r="J758" s="22"/>
      <c r="K758" s="22"/>
      <c r="L758" s="22">
        <f t="shared" si="2600"/>
        <v>1845.3</v>
      </c>
      <c r="M758" s="22">
        <f t="shared" si="2601"/>
        <v>1845.3</v>
      </c>
      <c r="N758" s="22">
        <f t="shared" si="2602"/>
        <v>1845.3</v>
      </c>
      <c r="O758" s="22"/>
      <c r="P758" s="22"/>
      <c r="Q758" s="22"/>
      <c r="R758" s="22">
        <f t="shared" si="2603"/>
        <v>1845.3</v>
      </c>
      <c r="S758" s="22">
        <f t="shared" si="2604"/>
        <v>1845.3</v>
      </c>
      <c r="T758" s="22">
        <f t="shared" si="2605"/>
        <v>1845.3</v>
      </c>
      <c r="U758" s="22"/>
      <c r="V758" s="22"/>
      <c r="W758" s="22"/>
      <c r="X758" s="22">
        <f t="shared" si="2606"/>
        <v>1845.3</v>
      </c>
      <c r="Y758" s="22">
        <f t="shared" si="2607"/>
        <v>1845.3</v>
      </c>
      <c r="Z758" s="22">
        <f t="shared" si="2608"/>
        <v>1845.3</v>
      </c>
      <c r="AA758" s="22"/>
      <c r="AB758" s="22"/>
      <c r="AC758" s="22"/>
      <c r="AD758" s="22">
        <f t="shared" si="2609"/>
        <v>1845.3</v>
      </c>
      <c r="AE758" s="22">
        <f t="shared" si="2610"/>
        <v>1845.3</v>
      </c>
      <c r="AF758" s="22">
        <f t="shared" si="2611"/>
        <v>1845.3</v>
      </c>
      <c r="AG758" s="22"/>
      <c r="AH758" s="22"/>
      <c r="AI758" s="22"/>
      <c r="AJ758" s="22">
        <f t="shared" si="2612"/>
        <v>1845.3</v>
      </c>
      <c r="AK758" s="22">
        <f t="shared" si="2613"/>
        <v>1845.3</v>
      </c>
      <c r="AL758" s="22">
        <f t="shared" si="2614"/>
        <v>1845.3</v>
      </c>
      <c r="AM758" s="22"/>
      <c r="AN758" s="22"/>
      <c r="AO758" s="22"/>
      <c r="AP758" s="22">
        <f t="shared" si="2615"/>
        <v>1845.3</v>
      </c>
      <c r="AQ758" s="22">
        <f t="shared" si="2616"/>
        <v>1845.3</v>
      </c>
      <c r="AR758" s="22">
        <f t="shared" si="2617"/>
        <v>1845.3</v>
      </c>
      <c r="AS758" s="22"/>
      <c r="AT758" s="22"/>
      <c r="AU758" s="22"/>
      <c r="AV758" s="22">
        <f t="shared" si="2618"/>
        <v>1845.3</v>
      </c>
      <c r="AW758" s="22">
        <f t="shared" si="2619"/>
        <v>1845.3</v>
      </c>
      <c r="AX758" s="22">
        <f t="shared" si="2620"/>
        <v>1845.3</v>
      </c>
      <c r="AY758" s="22"/>
      <c r="AZ758" s="22"/>
      <c r="BA758" s="22"/>
      <c r="BB758" s="22">
        <f t="shared" si="2621"/>
        <v>1845.3</v>
      </c>
      <c r="BC758" s="22">
        <f t="shared" si="2622"/>
        <v>1845.3</v>
      </c>
      <c r="BD758" s="22">
        <f t="shared" si="2623"/>
        <v>1845.3</v>
      </c>
      <c r="BE758" s="22"/>
      <c r="BF758" s="22"/>
      <c r="BG758" s="22"/>
      <c r="BH758" s="22">
        <f t="shared" si="2624"/>
        <v>1845.3</v>
      </c>
      <c r="BI758" s="22">
        <f t="shared" si="2625"/>
        <v>1845.3</v>
      </c>
      <c r="BJ758" s="22">
        <f t="shared" si="2626"/>
        <v>1845.3</v>
      </c>
      <c r="BK758" s="22"/>
      <c r="BL758" s="22"/>
      <c r="BM758" s="22"/>
      <c r="BN758" s="22">
        <f t="shared" si="2627"/>
        <v>1845.3</v>
      </c>
      <c r="BO758" s="22">
        <f t="shared" si="2628"/>
        <v>1845.3</v>
      </c>
      <c r="BP758" s="22">
        <f t="shared" si="2629"/>
        <v>1845.3</v>
      </c>
      <c r="BQ758" s="22"/>
      <c r="BR758" s="22"/>
      <c r="BS758" s="22">
        <f t="shared" si="2630"/>
        <v>1845.3</v>
      </c>
      <c r="BT758" s="22">
        <f t="shared" si="2631"/>
        <v>1845.3</v>
      </c>
      <c r="BU758" s="22">
        <f t="shared" si="2632"/>
        <v>1845.3</v>
      </c>
      <c r="BV758" s="22"/>
      <c r="BW758" s="22"/>
      <c r="BX758" s="22">
        <f t="shared" si="2633"/>
        <v>1845.3</v>
      </c>
      <c r="BY758" s="22">
        <f t="shared" si="2634"/>
        <v>1845.3</v>
      </c>
      <c r="BZ758" s="22">
        <f t="shared" si="2635"/>
        <v>1845.3</v>
      </c>
      <c r="CA758" s="22"/>
      <c r="CB758" s="22"/>
      <c r="CC758" s="22"/>
      <c r="CD758" s="22">
        <f t="shared" si="2732"/>
        <v>1845.3</v>
      </c>
      <c r="CE758" s="22"/>
      <c r="CF758" s="34">
        <f t="shared" si="2636"/>
        <v>1845.3</v>
      </c>
      <c r="CG758" s="22">
        <f t="shared" si="2733"/>
        <v>1845.3</v>
      </c>
      <c r="CH758" s="22"/>
      <c r="CI758" s="22">
        <f t="shared" si="2637"/>
        <v>1845.3</v>
      </c>
      <c r="CJ758" s="22">
        <f t="shared" si="2734"/>
        <v>1845.3</v>
      </c>
      <c r="CK758" s="22"/>
      <c r="CL758" s="22">
        <f t="shared" si="2638"/>
        <v>1845.3</v>
      </c>
      <c r="CM758" s="22"/>
      <c r="CN758" s="15"/>
      <c r="CO758" s="35"/>
    </row>
    <row r="759" spans="1:99" ht="78" x14ac:dyDescent="0.3">
      <c r="A759" s="32" t="s">
        <v>459</v>
      </c>
      <c r="B759" s="16"/>
      <c r="C759" s="32"/>
      <c r="D759" s="32"/>
      <c r="E759" s="3" t="s">
        <v>460</v>
      </c>
      <c r="F759" s="22"/>
      <c r="G759" s="22"/>
      <c r="H759" s="22"/>
      <c r="I759" s="22"/>
      <c r="J759" s="22"/>
      <c r="K759" s="22"/>
      <c r="L759" s="22"/>
      <c r="M759" s="22"/>
      <c r="N759" s="22"/>
      <c r="O759" s="22"/>
      <c r="P759" s="22"/>
      <c r="Q759" s="22"/>
      <c r="R759" s="22"/>
      <c r="S759" s="22"/>
      <c r="T759" s="22"/>
      <c r="U759" s="22"/>
      <c r="V759" s="22"/>
      <c r="W759" s="22"/>
      <c r="X759" s="22"/>
      <c r="Y759" s="22"/>
      <c r="Z759" s="22"/>
      <c r="AA759" s="22"/>
      <c r="AB759" s="22"/>
      <c r="AC759" s="22"/>
      <c r="AD759" s="22"/>
      <c r="AE759" s="22"/>
      <c r="AF759" s="22"/>
      <c r="AG759" s="22"/>
      <c r="AH759" s="22"/>
      <c r="AI759" s="22"/>
      <c r="AJ759" s="22"/>
      <c r="AK759" s="22"/>
      <c r="AL759" s="22"/>
      <c r="AM759" s="22"/>
      <c r="AN759" s="22"/>
      <c r="AO759" s="22"/>
      <c r="AP759" s="22"/>
      <c r="AQ759" s="22"/>
      <c r="AR759" s="22"/>
      <c r="AS759" s="22"/>
      <c r="AT759" s="22"/>
      <c r="AU759" s="22"/>
      <c r="AV759" s="22"/>
      <c r="AW759" s="22"/>
      <c r="AX759" s="22"/>
      <c r="AY759" s="22"/>
      <c r="AZ759" s="22"/>
      <c r="BA759" s="22"/>
      <c r="BB759" s="22"/>
      <c r="BC759" s="22"/>
      <c r="BD759" s="22"/>
      <c r="BE759" s="22"/>
      <c r="BF759" s="22"/>
      <c r="BG759" s="22"/>
      <c r="BH759" s="22"/>
      <c r="BI759" s="22"/>
      <c r="BJ759" s="22"/>
      <c r="BK759" s="22">
        <f t="shared" si="2768"/>
        <v>1053.3900000000001</v>
      </c>
      <c r="BL759" s="22">
        <f t="shared" si="2769"/>
        <v>0</v>
      </c>
      <c r="BM759" s="22">
        <f t="shared" si="2770"/>
        <v>0</v>
      </c>
      <c r="BN759" s="22">
        <f t="shared" si="2627"/>
        <v>1053.3900000000001</v>
      </c>
      <c r="BO759" s="22">
        <f t="shared" si="2628"/>
        <v>0</v>
      </c>
      <c r="BP759" s="22">
        <f t="shared" si="2629"/>
        <v>0</v>
      </c>
      <c r="BQ759" s="22">
        <f t="shared" si="2771"/>
        <v>0</v>
      </c>
      <c r="BR759" s="22">
        <f t="shared" si="2772"/>
        <v>0</v>
      </c>
      <c r="BS759" s="22">
        <f t="shared" si="2630"/>
        <v>1053.3900000000001</v>
      </c>
      <c r="BT759" s="22">
        <f t="shared" si="2631"/>
        <v>0</v>
      </c>
      <c r="BU759" s="22">
        <f t="shared" si="2632"/>
        <v>0</v>
      </c>
      <c r="BV759" s="22">
        <f t="shared" si="2773"/>
        <v>0</v>
      </c>
      <c r="BW759" s="22">
        <f t="shared" si="2774"/>
        <v>0</v>
      </c>
      <c r="BX759" s="22">
        <f t="shared" si="2633"/>
        <v>1053.3900000000001</v>
      </c>
      <c r="BY759" s="22">
        <f t="shared" si="2634"/>
        <v>0</v>
      </c>
      <c r="BZ759" s="22">
        <f t="shared" si="2635"/>
        <v>0</v>
      </c>
      <c r="CA759" s="22">
        <f t="shared" si="2775"/>
        <v>0</v>
      </c>
      <c r="CB759" s="22">
        <f t="shared" si="2776"/>
        <v>0</v>
      </c>
      <c r="CC759" s="22">
        <f t="shared" si="2777"/>
        <v>0</v>
      </c>
      <c r="CD759" s="22">
        <f t="shared" si="2732"/>
        <v>1053.3900000000001</v>
      </c>
      <c r="CE759" s="22">
        <f t="shared" si="2778"/>
        <v>0</v>
      </c>
      <c r="CF759" s="34">
        <f t="shared" si="2636"/>
        <v>1053.3900000000001</v>
      </c>
      <c r="CG759" s="22">
        <f t="shared" si="2733"/>
        <v>0</v>
      </c>
      <c r="CH759" s="22">
        <f t="shared" si="2779"/>
        <v>0</v>
      </c>
      <c r="CI759" s="22">
        <f t="shared" si="2637"/>
        <v>0</v>
      </c>
      <c r="CJ759" s="22">
        <f t="shared" si="2734"/>
        <v>0</v>
      </c>
      <c r="CK759" s="22">
        <f t="shared" si="2779"/>
        <v>0</v>
      </c>
      <c r="CL759" s="22">
        <f t="shared" si="2638"/>
        <v>0</v>
      </c>
      <c r="CM759" s="22">
        <f t="shared" si="2779"/>
        <v>0</v>
      </c>
      <c r="CN759" s="15"/>
      <c r="CO759" s="35"/>
    </row>
    <row r="760" spans="1:99" ht="46.8" x14ac:dyDescent="0.3">
      <c r="A760" s="32" t="s">
        <v>459</v>
      </c>
      <c r="B760" s="16">
        <v>600</v>
      </c>
      <c r="C760" s="32"/>
      <c r="D760" s="32"/>
      <c r="E760" s="33" t="s">
        <v>45</v>
      </c>
      <c r="F760" s="22"/>
      <c r="G760" s="22"/>
      <c r="H760" s="22"/>
      <c r="I760" s="22"/>
      <c r="J760" s="22"/>
      <c r="K760" s="22"/>
      <c r="L760" s="22"/>
      <c r="M760" s="22"/>
      <c r="N760" s="22"/>
      <c r="O760" s="22"/>
      <c r="P760" s="22"/>
      <c r="Q760" s="22"/>
      <c r="R760" s="22"/>
      <c r="S760" s="22"/>
      <c r="T760" s="22"/>
      <c r="U760" s="22"/>
      <c r="V760" s="22"/>
      <c r="W760" s="22"/>
      <c r="X760" s="22"/>
      <c r="Y760" s="22"/>
      <c r="Z760" s="22"/>
      <c r="AA760" s="22"/>
      <c r="AB760" s="22"/>
      <c r="AC760" s="22"/>
      <c r="AD760" s="22"/>
      <c r="AE760" s="22"/>
      <c r="AF760" s="22"/>
      <c r="AG760" s="22"/>
      <c r="AH760" s="22"/>
      <c r="AI760" s="22"/>
      <c r="AJ760" s="22"/>
      <c r="AK760" s="22"/>
      <c r="AL760" s="22"/>
      <c r="AM760" s="22"/>
      <c r="AN760" s="22"/>
      <c r="AO760" s="22"/>
      <c r="AP760" s="22"/>
      <c r="AQ760" s="22"/>
      <c r="AR760" s="22"/>
      <c r="AS760" s="22"/>
      <c r="AT760" s="22"/>
      <c r="AU760" s="22"/>
      <c r="AV760" s="22"/>
      <c r="AW760" s="22"/>
      <c r="AX760" s="22"/>
      <c r="AY760" s="22"/>
      <c r="AZ760" s="22"/>
      <c r="BA760" s="22"/>
      <c r="BB760" s="22"/>
      <c r="BC760" s="22"/>
      <c r="BD760" s="22"/>
      <c r="BE760" s="22"/>
      <c r="BF760" s="22"/>
      <c r="BG760" s="22"/>
      <c r="BH760" s="22"/>
      <c r="BI760" s="22"/>
      <c r="BJ760" s="22"/>
      <c r="BK760" s="22">
        <f t="shared" si="2768"/>
        <v>1053.3900000000001</v>
      </c>
      <c r="BL760" s="22">
        <f t="shared" si="2769"/>
        <v>0</v>
      </c>
      <c r="BM760" s="22">
        <f t="shared" si="2770"/>
        <v>0</v>
      </c>
      <c r="BN760" s="22">
        <f t="shared" si="2627"/>
        <v>1053.3900000000001</v>
      </c>
      <c r="BO760" s="22">
        <f t="shared" si="2628"/>
        <v>0</v>
      </c>
      <c r="BP760" s="22">
        <f t="shared" si="2629"/>
        <v>0</v>
      </c>
      <c r="BQ760" s="22">
        <f t="shared" si="2771"/>
        <v>0</v>
      </c>
      <c r="BR760" s="22">
        <f t="shared" si="2772"/>
        <v>0</v>
      </c>
      <c r="BS760" s="22">
        <f t="shared" si="2630"/>
        <v>1053.3900000000001</v>
      </c>
      <c r="BT760" s="22">
        <f t="shared" si="2631"/>
        <v>0</v>
      </c>
      <c r="BU760" s="22">
        <f t="shared" si="2632"/>
        <v>0</v>
      </c>
      <c r="BV760" s="22">
        <f t="shared" si="2773"/>
        <v>0</v>
      </c>
      <c r="BW760" s="22">
        <f t="shared" si="2774"/>
        <v>0</v>
      </c>
      <c r="BX760" s="22">
        <f t="shared" si="2633"/>
        <v>1053.3900000000001</v>
      </c>
      <c r="BY760" s="22">
        <f t="shared" si="2634"/>
        <v>0</v>
      </c>
      <c r="BZ760" s="22">
        <f t="shared" si="2635"/>
        <v>0</v>
      </c>
      <c r="CA760" s="22">
        <f t="shared" si="2775"/>
        <v>0</v>
      </c>
      <c r="CB760" s="22">
        <f t="shared" si="2776"/>
        <v>0</v>
      </c>
      <c r="CC760" s="22">
        <f t="shared" si="2777"/>
        <v>0</v>
      </c>
      <c r="CD760" s="22">
        <f t="shared" si="2732"/>
        <v>1053.3900000000001</v>
      </c>
      <c r="CE760" s="22">
        <f t="shared" si="2778"/>
        <v>0</v>
      </c>
      <c r="CF760" s="34">
        <f t="shared" si="2636"/>
        <v>1053.3900000000001</v>
      </c>
      <c r="CG760" s="22">
        <f t="shared" si="2733"/>
        <v>0</v>
      </c>
      <c r="CH760" s="22">
        <f t="shared" si="2779"/>
        <v>0</v>
      </c>
      <c r="CI760" s="22">
        <f t="shared" si="2637"/>
        <v>0</v>
      </c>
      <c r="CJ760" s="22">
        <f t="shared" si="2734"/>
        <v>0</v>
      </c>
      <c r="CK760" s="22">
        <f t="shared" si="2779"/>
        <v>0</v>
      </c>
      <c r="CL760" s="22">
        <f t="shared" si="2638"/>
        <v>0</v>
      </c>
      <c r="CM760" s="22">
        <f t="shared" si="2779"/>
        <v>0</v>
      </c>
      <c r="CN760" s="15"/>
      <c r="CO760" s="35"/>
    </row>
    <row r="761" spans="1:99" x14ac:dyDescent="0.3">
      <c r="A761" s="32" t="s">
        <v>459</v>
      </c>
      <c r="B761" s="16">
        <v>620</v>
      </c>
      <c r="C761" s="32"/>
      <c r="D761" s="32"/>
      <c r="E761" s="33" t="s">
        <v>46</v>
      </c>
      <c r="F761" s="22"/>
      <c r="G761" s="22"/>
      <c r="H761" s="22"/>
      <c r="I761" s="22"/>
      <c r="J761" s="22"/>
      <c r="K761" s="22"/>
      <c r="L761" s="22"/>
      <c r="M761" s="22"/>
      <c r="N761" s="22"/>
      <c r="O761" s="22"/>
      <c r="P761" s="22"/>
      <c r="Q761" s="22"/>
      <c r="R761" s="22"/>
      <c r="S761" s="22"/>
      <c r="T761" s="22"/>
      <c r="U761" s="22"/>
      <c r="V761" s="22"/>
      <c r="W761" s="22"/>
      <c r="X761" s="22"/>
      <c r="Y761" s="22"/>
      <c r="Z761" s="22"/>
      <c r="AA761" s="22"/>
      <c r="AB761" s="22"/>
      <c r="AC761" s="22"/>
      <c r="AD761" s="22"/>
      <c r="AE761" s="22"/>
      <c r="AF761" s="22"/>
      <c r="AG761" s="22"/>
      <c r="AH761" s="22"/>
      <c r="AI761" s="22"/>
      <c r="AJ761" s="22"/>
      <c r="AK761" s="22"/>
      <c r="AL761" s="22"/>
      <c r="AM761" s="22"/>
      <c r="AN761" s="22"/>
      <c r="AO761" s="22"/>
      <c r="AP761" s="22"/>
      <c r="AQ761" s="22"/>
      <c r="AR761" s="22"/>
      <c r="AS761" s="22"/>
      <c r="AT761" s="22"/>
      <c r="AU761" s="22"/>
      <c r="AV761" s="22"/>
      <c r="AW761" s="22"/>
      <c r="AX761" s="22"/>
      <c r="AY761" s="22"/>
      <c r="AZ761" s="22"/>
      <c r="BA761" s="22"/>
      <c r="BB761" s="22"/>
      <c r="BC761" s="22"/>
      <c r="BD761" s="22"/>
      <c r="BE761" s="22"/>
      <c r="BF761" s="22"/>
      <c r="BG761" s="22"/>
      <c r="BH761" s="22"/>
      <c r="BI761" s="22"/>
      <c r="BJ761" s="22"/>
      <c r="BK761" s="22">
        <f t="shared" si="2768"/>
        <v>1053.3900000000001</v>
      </c>
      <c r="BL761" s="22">
        <f t="shared" si="2769"/>
        <v>0</v>
      </c>
      <c r="BM761" s="22">
        <f t="shared" si="2770"/>
        <v>0</v>
      </c>
      <c r="BN761" s="22">
        <f t="shared" si="2627"/>
        <v>1053.3900000000001</v>
      </c>
      <c r="BO761" s="22">
        <f t="shared" si="2628"/>
        <v>0</v>
      </c>
      <c r="BP761" s="22">
        <f t="shared" si="2629"/>
        <v>0</v>
      </c>
      <c r="BQ761" s="22">
        <f t="shared" si="2771"/>
        <v>0</v>
      </c>
      <c r="BR761" s="22">
        <f t="shared" si="2772"/>
        <v>0</v>
      </c>
      <c r="BS761" s="22">
        <f t="shared" si="2630"/>
        <v>1053.3900000000001</v>
      </c>
      <c r="BT761" s="22">
        <f t="shared" si="2631"/>
        <v>0</v>
      </c>
      <c r="BU761" s="22">
        <f t="shared" si="2632"/>
        <v>0</v>
      </c>
      <c r="BV761" s="22">
        <f t="shared" si="2773"/>
        <v>0</v>
      </c>
      <c r="BW761" s="22">
        <f t="shared" si="2774"/>
        <v>0</v>
      </c>
      <c r="BX761" s="22">
        <f t="shared" si="2633"/>
        <v>1053.3900000000001</v>
      </c>
      <c r="BY761" s="22">
        <f t="shared" si="2634"/>
        <v>0</v>
      </c>
      <c r="BZ761" s="22">
        <f t="shared" si="2635"/>
        <v>0</v>
      </c>
      <c r="CA761" s="22">
        <f t="shared" si="2775"/>
        <v>0</v>
      </c>
      <c r="CB761" s="22">
        <f t="shared" si="2776"/>
        <v>0</v>
      </c>
      <c r="CC761" s="22">
        <f t="shared" si="2777"/>
        <v>0</v>
      </c>
      <c r="CD761" s="22">
        <f t="shared" si="2732"/>
        <v>1053.3900000000001</v>
      </c>
      <c r="CE761" s="22">
        <f t="shared" si="2778"/>
        <v>0</v>
      </c>
      <c r="CF761" s="34">
        <f t="shared" si="2636"/>
        <v>1053.3900000000001</v>
      </c>
      <c r="CG761" s="22">
        <f t="shared" si="2733"/>
        <v>0</v>
      </c>
      <c r="CH761" s="22">
        <f t="shared" si="2779"/>
        <v>0</v>
      </c>
      <c r="CI761" s="22">
        <f t="shared" si="2637"/>
        <v>0</v>
      </c>
      <c r="CJ761" s="22">
        <f t="shared" si="2734"/>
        <v>0</v>
      </c>
      <c r="CK761" s="22">
        <f t="shared" si="2779"/>
        <v>0</v>
      </c>
      <c r="CL761" s="22">
        <f t="shared" si="2638"/>
        <v>0</v>
      </c>
      <c r="CM761" s="22">
        <f t="shared" si="2779"/>
        <v>0</v>
      </c>
      <c r="CN761" s="15"/>
      <c r="CO761" s="35"/>
    </row>
    <row r="762" spans="1:99" x14ac:dyDescent="0.3">
      <c r="A762" s="32" t="s">
        <v>459</v>
      </c>
      <c r="B762" s="16">
        <v>620</v>
      </c>
      <c r="C762" s="32" t="s">
        <v>47</v>
      </c>
      <c r="D762" s="32" t="s">
        <v>313</v>
      </c>
      <c r="E762" s="33" t="s">
        <v>387</v>
      </c>
      <c r="F762" s="22"/>
      <c r="G762" s="22"/>
      <c r="H762" s="22"/>
      <c r="I762" s="22"/>
      <c r="J762" s="22"/>
      <c r="K762" s="22"/>
      <c r="L762" s="22"/>
      <c r="M762" s="22"/>
      <c r="N762" s="22"/>
      <c r="O762" s="22"/>
      <c r="P762" s="22"/>
      <c r="Q762" s="22"/>
      <c r="R762" s="22"/>
      <c r="S762" s="22"/>
      <c r="T762" s="22"/>
      <c r="U762" s="22"/>
      <c r="V762" s="22"/>
      <c r="W762" s="22"/>
      <c r="X762" s="22"/>
      <c r="Y762" s="22"/>
      <c r="Z762" s="22"/>
      <c r="AA762" s="22"/>
      <c r="AB762" s="22"/>
      <c r="AC762" s="22"/>
      <c r="AD762" s="22"/>
      <c r="AE762" s="22"/>
      <c r="AF762" s="22"/>
      <c r="AG762" s="22"/>
      <c r="AH762" s="22"/>
      <c r="AI762" s="22"/>
      <c r="AJ762" s="22"/>
      <c r="AK762" s="22"/>
      <c r="AL762" s="22"/>
      <c r="AM762" s="22"/>
      <c r="AN762" s="22"/>
      <c r="AO762" s="22"/>
      <c r="AP762" s="22"/>
      <c r="AQ762" s="22"/>
      <c r="AR762" s="22"/>
      <c r="AS762" s="22"/>
      <c r="AT762" s="22"/>
      <c r="AU762" s="22"/>
      <c r="AV762" s="22"/>
      <c r="AW762" s="22"/>
      <c r="AX762" s="22"/>
      <c r="AY762" s="22"/>
      <c r="AZ762" s="22"/>
      <c r="BA762" s="22"/>
      <c r="BB762" s="22"/>
      <c r="BC762" s="22"/>
      <c r="BD762" s="22"/>
      <c r="BE762" s="22"/>
      <c r="BF762" s="22"/>
      <c r="BG762" s="22"/>
      <c r="BH762" s="22"/>
      <c r="BI762" s="22"/>
      <c r="BJ762" s="22"/>
      <c r="BK762" s="22">
        <v>1053.3900000000001</v>
      </c>
      <c r="BL762" s="22"/>
      <c r="BM762" s="22"/>
      <c r="BN762" s="22">
        <f t="shared" si="2627"/>
        <v>1053.3900000000001</v>
      </c>
      <c r="BO762" s="22">
        <f t="shared" si="2628"/>
        <v>0</v>
      </c>
      <c r="BP762" s="22">
        <f t="shared" si="2629"/>
        <v>0</v>
      </c>
      <c r="BQ762" s="22"/>
      <c r="BR762" s="22"/>
      <c r="BS762" s="22">
        <f t="shared" si="2630"/>
        <v>1053.3900000000001</v>
      </c>
      <c r="BT762" s="22">
        <f t="shared" si="2631"/>
        <v>0</v>
      </c>
      <c r="BU762" s="22">
        <f t="shared" si="2632"/>
        <v>0</v>
      </c>
      <c r="BV762" s="22"/>
      <c r="BW762" s="22"/>
      <c r="BX762" s="22">
        <f t="shared" si="2633"/>
        <v>1053.3900000000001</v>
      </c>
      <c r="BY762" s="22">
        <f t="shared" si="2634"/>
        <v>0</v>
      </c>
      <c r="BZ762" s="22">
        <f t="shared" si="2635"/>
        <v>0</v>
      </c>
      <c r="CA762" s="22"/>
      <c r="CB762" s="22"/>
      <c r="CC762" s="22"/>
      <c r="CD762" s="22">
        <f t="shared" si="2732"/>
        <v>1053.3900000000001</v>
      </c>
      <c r="CE762" s="22"/>
      <c r="CF762" s="34">
        <f t="shared" si="2636"/>
        <v>1053.3900000000001</v>
      </c>
      <c r="CG762" s="22">
        <f t="shared" si="2733"/>
        <v>0</v>
      </c>
      <c r="CH762" s="22"/>
      <c r="CI762" s="22">
        <f t="shared" si="2637"/>
        <v>0</v>
      </c>
      <c r="CJ762" s="22">
        <f t="shared" si="2734"/>
        <v>0</v>
      </c>
      <c r="CK762" s="22"/>
      <c r="CL762" s="22">
        <f t="shared" si="2638"/>
        <v>0</v>
      </c>
      <c r="CM762" s="22"/>
      <c r="CN762" s="15"/>
      <c r="CO762" s="35"/>
    </row>
    <row r="763" spans="1:99" ht="46.8" x14ac:dyDescent="0.3">
      <c r="A763" s="32" t="s">
        <v>461</v>
      </c>
      <c r="B763" s="16"/>
      <c r="C763" s="32"/>
      <c r="D763" s="32"/>
      <c r="E763" s="33" t="s">
        <v>462</v>
      </c>
      <c r="F763" s="22">
        <f t="shared" si="2738"/>
        <v>69257.399999999994</v>
      </c>
      <c r="G763" s="22">
        <f t="shared" si="2739"/>
        <v>69257.399999999994</v>
      </c>
      <c r="H763" s="22">
        <f t="shared" si="2740"/>
        <v>69257.399999999994</v>
      </c>
      <c r="I763" s="22">
        <f t="shared" si="2741"/>
        <v>0</v>
      </c>
      <c r="J763" s="22">
        <f t="shared" si="2742"/>
        <v>0</v>
      </c>
      <c r="K763" s="22">
        <f t="shared" si="2743"/>
        <v>0</v>
      </c>
      <c r="L763" s="22">
        <f t="shared" si="2600"/>
        <v>69257.399999999994</v>
      </c>
      <c r="M763" s="22">
        <f t="shared" si="2601"/>
        <v>69257.399999999994</v>
      </c>
      <c r="N763" s="22">
        <f t="shared" si="2602"/>
        <v>69257.399999999994</v>
      </c>
      <c r="O763" s="22">
        <f t="shared" si="2744"/>
        <v>0</v>
      </c>
      <c r="P763" s="22">
        <f t="shared" si="2745"/>
        <v>0</v>
      </c>
      <c r="Q763" s="22">
        <f t="shared" si="2746"/>
        <v>0</v>
      </c>
      <c r="R763" s="22">
        <f t="shared" si="2603"/>
        <v>69257.399999999994</v>
      </c>
      <c r="S763" s="22">
        <f t="shared" si="2604"/>
        <v>69257.399999999994</v>
      </c>
      <c r="T763" s="22">
        <f t="shared" si="2605"/>
        <v>69257.399999999994</v>
      </c>
      <c r="U763" s="22">
        <f t="shared" si="2747"/>
        <v>0</v>
      </c>
      <c r="V763" s="22">
        <f t="shared" si="2748"/>
        <v>0</v>
      </c>
      <c r="W763" s="22">
        <f t="shared" si="2749"/>
        <v>0</v>
      </c>
      <c r="X763" s="22">
        <f t="shared" si="2606"/>
        <v>69257.399999999994</v>
      </c>
      <c r="Y763" s="22">
        <f t="shared" si="2607"/>
        <v>69257.399999999994</v>
      </c>
      <c r="Z763" s="22">
        <f t="shared" si="2608"/>
        <v>69257.399999999994</v>
      </c>
      <c r="AA763" s="22">
        <f t="shared" si="2750"/>
        <v>0</v>
      </c>
      <c r="AB763" s="22">
        <f t="shared" si="2751"/>
        <v>0</v>
      </c>
      <c r="AC763" s="22">
        <f t="shared" si="2752"/>
        <v>0</v>
      </c>
      <c r="AD763" s="22">
        <f t="shared" si="2609"/>
        <v>69257.399999999994</v>
      </c>
      <c r="AE763" s="22">
        <f t="shared" si="2610"/>
        <v>69257.399999999994</v>
      </c>
      <c r="AF763" s="22">
        <f t="shared" si="2611"/>
        <v>69257.399999999994</v>
      </c>
      <c r="AG763" s="22">
        <f t="shared" si="2753"/>
        <v>0</v>
      </c>
      <c r="AH763" s="22">
        <f t="shared" si="2754"/>
        <v>0</v>
      </c>
      <c r="AI763" s="22">
        <f t="shared" si="2755"/>
        <v>0</v>
      </c>
      <c r="AJ763" s="22">
        <f t="shared" si="2612"/>
        <v>69257.399999999994</v>
      </c>
      <c r="AK763" s="22">
        <f t="shared" si="2613"/>
        <v>69257.399999999994</v>
      </c>
      <c r="AL763" s="22">
        <f t="shared" si="2614"/>
        <v>69257.399999999994</v>
      </c>
      <c r="AM763" s="22">
        <f t="shared" si="2756"/>
        <v>0</v>
      </c>
      <c r="AN763" s="22">
        <f t="shared" si="2757"/>
        <v>0</v>
      </c>
      <c r="AO763" s="22">
        <f t="shared" si="2758"/>
        <v>0</v>
      </c>
      <c r="AP763" s="22">
        <f t="shared" si="2615"/>
        <v>69257.399999999994</v>
      </c>
      <c r="AQ763" s="22">
        <f t="shared" si="2616"/>
        <v>69257.399999999994</v>
      </c>
      <c r="AR763" s="22">
        <f t="shared" si="2617"/>
        <v>69257.399999999994</v>
      </c>
      <c r="AS763" s="22">
        <f t="shared" si="2759"/>
        <v>0</v>
      </c>
      <c r="AT763" s="22">
        <f t="shared" si="2760"/>
        <v>0</v>
      </c>
      <c r="AU763" s="22">
        <f t="shared" si="2761"/>
        <v>0</v>
      </c>
      <c r="AV763" s="22">
        <f t="shared" si="2618"/>
        <v>69257.399999999994</v>
      </c>
      <c r="AW763" s="22">
        <f t="shared" si="2619"/>
        <v>69257.399999999994</v>
      </c>
      <c r="AX763" s="22">
        <f t="shared" si="2620"/>
        <v>69257.399999999994</v>
      </c>
      <c r="AY763" s="22">
        <f t="shared" si="2762"/>
        <v>0</v>
      </c>
      <c r="AZ763" s="22">
        <f t="shared" si="2763"/>
        <v>0</v>
      </c>
      <c r="BA763" s="22">
        <f t="shared" si="2764"/>
        <v>0</v>
      </c>
      <c r="BB763" s="22">
        <f t="shared" si="2621"/>
        <v>69257.399999999994</v>
      </c>
      <c r="BC763" s="22">
        <f t="shared" si="2622"/>
        <v>69257.399999999994</v>
      </c>
      <c r="BD763" s="22">
        <f t="shared" si="2623"/>
        <v>69257.399999999994</v>
      </c>
      <c r="BE763" s="22">
        <f t="shared" si="2765"/>
        <v>0</v>
      </c>
      <c r="BF763" s="22">
        <f t="shared" si="2766"/>
        <v>0</v>
      </c>
      <c r="BG763" s="22">
        <f t="shared" si="2767"/>
        <v>0</v>
      </c>
      <c r="BH763" s="22">
        <f t="shared" si="2624"/>
        <v>69257.399999999994</v>
      </c>
      <c r="BI763" s="22">
        <f t="shared" si="2625"/>
        <v>69257.399999999994</v>
      </c>
      <c r="BJ763" s="22">
        <f t="shared" si="2626"/>
        <v>69257.399999999994</v>
      </c>
      <c r="BK763" s="22">
        <f t="shared" si="2768"/>
        <v>0</v>
      </c>
      <c r="BL763" s="22">
        <f t="shared" si="2769"/>
        <v>0</v>
      </c>
      <c r="BM763" s="22">
        <f t="shared" si="2770"/>
        <v>0</v>
      </c>
      <c r="BN763" s="22">
        <f t="shared" si="2627"/>
        <v>69257.399999999994</v>
      </c>
      <c r="BO763" s="22">
        <f t="shared" si="2628"/>
        <v>69257.399999999994</v>
      </c>
      <c r="BP763" s="22">
        <f t="shared" si="2629"/>
        <v>69257.399999999994</v>
      </c>
      <c r="BQ763" s="22">
        <f t="shared" si="2771"/>
        <v>0</v>
      </c>
      <c r="BR763" s="22">
        <f t="shared" si="2772"/>
        <v>0</v>
      </c>
      <c r="BS763" s="22">
        <f t="shared" si="2630"/>
        <v>69257.399999999994</v>
      </c>
      <c r="BT763" s="22">
        <f t="shared" si="2631"/>
        <v>69257.399999999994</v>
      </c>
      <c r="BU763" s="22">
        <f t="shared" si="2632"/>
        <v>69257.399999999994</v>
      </c>
      <c r="BV763" s="22">
        <f t="shared" si="2773"/>
        <v>0</v>
      </c>
      <c r="BW763" s="22">
        <f t="shared" si="2774"/>
        <v>0</v>
      </c>
      <c r="BX763" s="22">
        <f t="shared" si="2633"/>
        <v>69257.399999999994</v>
      </c>
      <c r="BY763" s="22">
        <f t="shared" si="2634"/>
        <v>69257.399999999994</v>
      </c>
      <c r="BZ763" s="22">
        <f t="shared" si="2635"/>
        <v>69257.399999999994</v>
      </c>
      <c r="CA763" s="22">
        <f t="shared" si="2775"/>
        <v>0</v>
      </c>
      <c r="CB763" s="22">
        <f t="shared" si="2776"/>
        <v>0</v>
      </c>
      <c r="CC763" s="22">
        <f t="shared" si="2777"/>
        <v>0</v>
      </c>
      <c r="CD763" s="22">
        <f t="shared" si="2732"/>
        <v>69257.399999999994</v>
      </c>
      <c r="CE763" s="22">
        <f t="shared" si="2778"/>
        <v>0</v>
      </c>
      <c r="CF763" s="34">
        <f t="shared" si="2636"/>
        <v>69257.399999999994</v>
      </c>
      <c r="CG763" s="22">
        <f t="shared" si="2733"/>
        <v>69257.399999999994</v>
      </c>
      <c r="CH763" s="22">
        <f t="shared" si="2779"/>
        <v>0</v>
      </c>
      <c r="CI763" s="22">
        <f t="shared" si="2637"/>
        <v>69257.399999999994</v>
      </c>
      <c r="CJ763" s="22">
        <f t="shared" si="2734"/>
        <v>69257.399999999994</v>
      </c>
      <c r="CK763" s="22">
        <f t="shared" si="2779"/>
        <v>0</v>
      </c>
      <c r="CL763" s="22">
        <f t="shared" si="2638"/>
        <v>69257.399999999994</v>
      </c>
      <c r="CM763" s="22">
        <f t="shared" si="2779"/>
        <v>0</v>
      </c>
      <c r="CN763" s="15"/>
      <c r="CO763" s="35">
        <v>169</v>
      </c>
      <c r="CU763" s="5" t="s">
        <v>31</v>
      </c>
    </row>
    <row r="764" spans="1:99" ht="46.8" x14ac:dyDescent="0.3">
      <c r="A764" s="32" t="s">
        <v>461</v>
      </c>
      <c r="B764" s="16">
        <v>600</v>
      </c>
      <c r="C764" s="32"/>
      <c r="D764" s="32"/>
      <c r="E764" s="33" t="s">
        <v>45</v>
      </c>
      <c r="F764" s="22">
        <f t="shared" ref="F764:K764" si="2780">F765+F767</f>
        <v>69257.399999999994</v>
      </c>
      <c r="G764" s="22">
        <f t="shared" si="2780"/>
        <v>69257.399999999994</v>
      </c>
      <c r="H764" s="22">
        <f t="shared" si="2780"/>
        <v>69257.399999999994</v>
      </c>
      <c r="I764" s="22">
        <f t="shared" si="2780"/>
        <v>0</v>
      </c>
      <c r="J764" s="22">
        <f t="shared" si="2780"/>
        <v>0</v>
      </c>
      <c r="K764" s="22">
        <f t="shared" si="2780"/>
        <v>0</v>
      </c>
      <c r="L764" s="22">
        <f t="shared" si="2600"/>
        <v>69257.399999999994</v>
      </c>
      <c r="M764" s="22">
        <f t="shared" si="2601"/>
        <v>69257.399999999994</v>
      </c>
      <c r="N764" s="22">
        <f t="shared" si="2602"/>
        <v>69257.399999999994</v>
      </c>
      <c r="O764" s="22">
        <f>O765+O767</f>
        <v>0</v>
      </c>
      <c r="P764" s="22">
        <f>P765+P767</f>
        <v>0</v>
      </c>
      <c r="Q764" s="22">
        <f>Q765+Q767</f>
        <v>0</v>
      </c>
      <c r="R764" s="22">
        <f t="shared" si="2603"/>
        <v>69257.399999999994</v>
      </c>
      <c r="S764" s="22">
        <f t="shared" si="2604"/>
        <v>69257.399999999994</v>
      </c>
      <c r="T764" s="22">
        <f t="shared" si="2605"/>
        <v>69257.399999999994</v>
      </c>
      <c r="U764" s="22">
        <f>U765+U767</f>
        <v>0</v>
      </c>
      <c r="V764" s="22">
        <f>V765+V767</f>
        <v>0</v>
      </c>
      <c r="W764" s="22">
        <f>W765+W767</f>
        <v>0</v>
      </c>
      <c r="X764" s="22">
        <f t="shared" si="2606"/>
        <v>69257.399999999994</v>
      </c>
      <c r="Y764" s="22">
        <f t="shared" si="2607"/>
        <v>69257.399999999994</v>
      </c>
      <c r="Z764" s="22">
        <f t="shared" si="2608"/>
        <v>69257.399999999994</v>
      </c>
      <c r="AA764" s="22">
        <f>AA765+AA767</f>
        <v>0</v>
      </c>
      <c r="AB764" s="22">
        <f>AB765+AB767</f>
        <v>0</v>
      </c>
      <c r="AC764" s="22">
        <f>AC765+AC767</f>
        <v>0</v>
      </c>
      <c r="AD764" s="22">
        <f t="shared" si="2609"/>
        <v>69257.399999999994</v>
      </c>
      <c r="AE764" s="22">
        <f t="shared" si="2610"/>
        <v>69257.399999999994</v>
      </c>
      <c r="AF764" s="22">
        <f t="shared" si="2611"/>
        <v>69257.399999999994</v>
      </c>
      <c r="AG764" s="22">
        <f>AG765+AG767</f>
        <v>0</v>
      </c>
      <c r="AH764" s="22">
        <f>AH765+AH767</f>
        <v>0</v>
      </c>
      <c r="AI764" s="22">
        <f>AI765+AI767</f>
        <v>0</v>
      </c>
      <c r="AJ764" s="22">
        <f t="shared" si="2612"/>
        <v>69257.399999999994</v>
      </c>
      <c r="AK764" s="22">
        <f t="shared" si="2613"/>
        <v>69257.399999999994</v>
      </c>
      <c r="AL764" s="22">
        <f t="shared" si="2614"/>
        <v>69257.399999999994</v>
      </c>
      <c r="AM764" s="22">
        <f>AM765+AM767</f>
        <v>0</v>
      </c>
      <c r="AN764" s="22">
        <f>AN765+AN767</f>
        <v>0</v>
      </c>
      <c r="AO764" s="22">
        <f>AO765+AO767</f>
        <v>0</v>
      </c>
      <c r="AP764" s="22">
        <f t="shared" si="2615"/>
        <v>69257.399999999994</v>
      </c>
      <c r="AQ764" s="22">
        <f t="shared" si="2616"/>
        <v>69257.399999999994</v>
      </c>
      <c r="AR764" s="22">
        <f t="shared" si="2617"/>
        <v>69257.399999999994</v>
      </c>
      <c r="AS764" s="22">
        <f>AS765+AS767</f>
        <v>0</v>
      </c>
      <c r="AT764" s="22">
        <f>AT765+AT767</f>
        <v>0</v>
      </c>
      <c r="AU764" s="22">
        <f>AU765+AU767</f>
        <v>0</v>
      </c>
      <c r="AV764" s="22">
        <f t="shared" si="2618"/>
        <v>69257.399999999994</v>
      </c>
      <c r="AW764" s="22">
        <f t="shared" si="2619"/>
        <v>69257.399999999994</v>
      </c>
      <c r="AX764" s="22">
        <f t="shared" si="2620"/>
        <v>69257.399999999994</v>
      </c>
      <c r="AY764" s="22">
        <f>AY765+AY767</f>
        <v>0</v>
      </c>
      <c r="AZ764" s="22">
        <f>AZ765+AZ767</f>
        <v>0</v>
      </c>
      <c r="BA764" s="22">
        <f>BA765+BA767</f>
        <v>0</v>
      </c>
      <c r="BB764" s="22">
        <f t="shared" si="2621"/>
        <v>69257.399999999994</v>
      </c>
      <c r="BC764" s="22">
        <f t="shared" si="2622"/>
        <v>69257.399999999994</v>
      </c>
      <c r="BD764" s="22">
        <f t="shared" si="2623"/>
        <v>69257.399999999994</v>
      </c>
      <c r="BE764" s="22">
        <f>BE765+BE767</f>
        <v>0</v>
      </c>
      <c r="BF764" s="22">
        <f>BF765+BF767</f>
        <v>0</v>
      </c>
      <c r="BG764" s="22">
        <f>BG765+BG767</f>
        <v>0</v>
      </c>
      <c r="BH764" s="22">
        <f t="shared" si="2624"/>
        <v>69257.399999999994</v>
      </c>
      <c r="BI764" s="22">
        <f t="shared" si="2625"/>
        <v>69257.399999999994</v>
      </c>
      <c r="BJ764" s="22">
        <f t="shared" si="2626"/>
        <v>69257.399999999994</v>
      </c>
      <c r="BK764" s="22">
        <f>BK765+BK767</f>
        <v>0</v>
      </c>
      <c r="BL764" s="22">
        <f>BL765+BL767</f>
        <v>0</v>
      </c>
      <c r="BM764" s="22">
        <f>BM765+BM767</f>
        <v>0</v>
      </c>
      <c r="BN764" s="22">
        <f t="shared" si="2627"/>
        <v>69257.399999999994</v>
      </c>
      <c r="BO764" s="22">
        <f t="shared" si="2628"/>
        <v>69257.399999999994</v>
      </c>
      <c r="BP764" s="22">
        <f t="shared" si="2629"/>
        <v>69257.399999999994</v>
      </c>
      <c r="BQ764" s="22">
        <f>BQ765+BQ767</f>
        <v>0</v>
      </c>
      <c r="BR764" s="22">
        <f>BR765+BR767</f>
        <v>0</v>
      </c>
      <c r="BS764" s="22">
        <f t="shared" si="2630"/>
        <v>69257.399999999994</v>
      </c>
      <c r="BT764" s="22">
        <f t="shared" si="2631"/>
        <v>69257.399999999994</v>
      </c>
      <c r="BU764" s="22">
        <f t="shared" si="2632"/>
        <v>69257.399999999994</v>
      </c>
      <c r="BV764" s="22">
        <f>BV765+BV767</f>
        <v>0</v>
      </c>
      <c r="BW764" s="22">
        <f>BW765+BW767</f>
        <v>0</v>
      </c>
      <c r="BX764" s="22">
        <f t="shared" si="2633"/>
        <v>69257.399999999994</v>
      </c>
      <c r="BY764" s="22">
        <f t="shared" si="2634"/>
        <v>69257.399999999994</v>
      </c>
      <c r="BZ764" s="22">
        <f t="shared" si="2635"/>
        <v>69257.399999999994</v>
      </c>
      <c r="CA764" s="22">
        <f>CA765+CA767</f>
        <v>0</v>
      </c>
      <c r="CB764" s="22">
        <f>CB765+CB767</f>
        <v>0</v>
      </c>
      <c r="CC764" s="22">
        <f>CC765+CC767</f>
        <v>0</v>
      </c>
      <c r="CD764" s="22">
        <f t="shared" si="2732"/>
        <v>69257.399999999994</v>
      </c>
      <c r="CE764" s="22">
        <f>CE765+CE767</f>
        <v>0</v>
      </c>
      <c r="CF764" s="34">
        <f t="shared" si="2636"/>
        <v>69257.399999999994</v>
      </c>
      <c r="CG764" s="22">
        <f t="shared" si="2733"/>
        <v>69257.399999999994</v>
      </c>
      <c r="CH764" s="22">
        <f>CH765+CH767</f>
        <v>0</v>
      </c>
      <c r="CI764" s="22">
        <f t="shared" si="2637"/>
        <v>69257.399999999994</v>
      </c>
      <c r="CJ764" s="22">
        <f t="shared" si="2734"/>
        <v>69257.399999999994</v>
      </c>
      <c r="CK764" s="22">
        <f>CK765+CK767</f>
        <v>0</v>
      </c>
      <c r="CL764" s="22">
        <f t="shared" si="2638"/>
        <v>69257.399999999994</v>
      </c>
      <c r="CM764" s="22">
        <f>CM765+CM767</f>
        <v>0</v>
      </c>
      <c r="CN764" s="15"/>
      <c r="CO764" s="35"/>
      <c r="CS764" s="5" t="s">
        <v>29</v>
      </c>
    </row>
    <row r="765" spans="1:99" x14ac:dyDescent="0.3">
      <c r="A765" s="32" t="s">
        <v>461</v>
      </c>
      <c r="B765" s="16">
        <v>610</v>
      </c>
      <c r="C765" s="32"/>
      <c r="D765" s="32"/>
      <c r="E765" s="33" t="s">
        <v>104</v>
      </c>
      <c r="F765" s="22">
        <f t="shared" ref="F765:K765" si="2781">F766</f>
        <v>2439.6999999999998</v>
      </c>
      <c r="G765" s="22">
        <f t="shared" si="2781"/>
        <v>2439.6999999999998</v>
      </c>
      <c r="H765" s="22">
        <f t="shared" si="2781"/>
        <v>2439.6999999999998</v>
      </c>
      <c r="I765" s="22">
        <f t="shared" si="2781"/>
        <v>0</v>
      </c>
      <c r="J765" s="22">
        <f t="shared" si="2781"/>
        <v>0</v>
      </c>
      <c r="K765" s="22">
        <f t="shared" si="2781"/>
        <v>0</v>
      </c>
      <c r="L765" s="22">
        <f t="shared" si="2600"/>
        <v>2439.6999999999998</v>
      </c>
      <c r="M765" s="22">
        <f t="shared" si="2601"/>
        <v>2439.6999999999998</v>
      </c>
      <c r="N765" s="22">
        <f t="shared" si="2602"/>
        <v>2439.6999999999998</v>
      </c>
      <c r="O765" s="22">
        <f>O766</f>
        <v>0</v>
      </c>
      <c r="P765" s="22">
        <f>P766</f>
        <v>0</v>
      </c>
      <c r="Q765" s="22">
        <f>Q766</f>
        <v>0</v>
      </c>
      <c r="R765" s="22">
        <f t="shared" si="2603"/>
        <v>2439.6999999999998</v>
      </c>
      <c r="S765" s="22">
        <f t="shared" si="2604"/>
        <v>2439.6999999999998</v>
      </c>
      <c r="T765" s="22">
        <f t="shared" si="2605"/>
        <v>2439.6999999999998</v>
      </c>
      <c r="U765" s="22">
        <f>U766</f>
        <v>0</v>
      </c>
      <c r="V765" s="22">
        <f>V766</f>
        <v>0</v>
      </c>
      <c r="W765" s="22">
        <f>W766</f>
        <v>0</v>
      </c>
      <c r="X765" s="22">
        <f t="shared" si="2606"/>
        <v>2439.6999999999998</v>
      </c>
      <c r="Y765" s="22">
        <f t="shared" si="2607"/>
        <v>2439.6999999999998</v>
      </c>
      <c r="Z765" s="22">
        <f t="shared" si="2608"/>
        <v>2439.6999999999998</v>
      </c>
      <c r="AA765" s="22">
        <f>AA766</f>
        <v>0</v>
      </c>
      <c r="AB765" s="22">
        <f>AB766</f>
        <v>0</v>
      </c>
      <c r="AC765" s="22">
        <f>AC766</f>
        <v>0</v>
      </c>
      <c r="AD765" s="22">
        <f t="shared" si="2609"/>
        <v>2439.6999999999998</v>
      </c>
      <c r="AE765" s="22">
        <f t="shared" si="2610"/>
        <v>2439.6999999999998</v>
      </c>
      <c r="AF765" s="22">
        <f t="shared" si="2611"/>
        <v>2439.6999999999998</v>
      </c>
      <c r="AG765" s="22">
        <f>AG766</f>
        <v>0</v>
      </c>
      <c r="AH765" s="22">
        <f>AH766</f>
        <v>0</v>
      </c>
      <c r="AI765" s="22">
        <f>AI766</f>
        <v>0</v>
      </c>
      <c r="AJ765" s="22">
        <f t="shared" si="2612"/>
        <v>2439.6999999999998</v>
      </c>
      <c r="AK765" s="22">
        <f t="shared" si="2613"/>
        <v>2439.6999999999998</v>
      </c>
      <c r="AL765" s="22">
        <f t="shared" si="2614"/>
        <v>2439.6999999999998</v>
      </c>
      <c r="AM765" s="22">
        <f>AM766</f>
        <v>0</v>
      </c>
      <c r="AN765" s="22">
        <f>AN766</f>
        <v>0</v>
      </c>
      <c r="AO765" s="22">
        <f>AO766</f>
        <v>0</v>
      </c>
      <c r="AP765" s="22">
        <f t="shared" si="2615"/>
        <v>2439.6999999999998</v>
      </c>
      <c r="AQ765" s="22">
        <f t="shared" si="2616"/>
        <v>2439.6999999999998</v>
      </c>
      <c r="AR765" s="22">
        <f t="shared" si="2617"/>
        <v>2439.6999999999998</v>
      </c>
      <c r="AS765" s="22">
        <f>AS766</f>
        <v>0</v>
      </c>
      <c r="AT765" s="22">
        <f>AT766</f>
        <v>0</v>
      </c>
      <c r="AU765" s="22">
        <f>AU766</f>
        <v>0</v>
      </c>
      <c r="AV765" s="22">
        <f t="shared" si="2618"/>
        <v>2439.6999999999998</v>
      </c>
      <c r="AW765" s="22">
        <f t="shared" si="2619"/>
        <v>2439.6999999999998</v>
      </c>
      <c r="AX765" s="22">
        <f t="shared" si="2620"/>
        <v>2439.6999999999998</v>
      </c>
      <c r="AY765" s="22">
        <f>AY766</f>
        <v>0</v>
      </c>
      <c r="AZ765" s="22">
        <f>AZ766</f>
        <v>0</v>
      </c>
      <c r="BA765" s="22">
        <f>BA766</f>
        <v>0</v>
      </c>
      <c r="BB765" s="22">
        <f t="shared" si="2621"/>
        <v>2439.6999999999998</v>
      </c>
      <c r="BC765" s="22">
        <f t="shared" si="2622"/>
        <v>2439.6999999999998</v>
      </c>
      <c r="BD765" s="22">
        <f t="shared" si="2623"/>
        <v>2439.6999999999998</v>
      </c>
      <c r="BE765" s="22">
        <f>BE766</f>
        <v>0</v>
      </c>
      <c r="BF765" s="22">
        <f>BF766</f>
        <v>0</v>
      </c>
      <c r="BG765" s="22">
        <f>BG766</f>
        <v>0</v>
      </c>
      <c r="BH765" s="22">
        <f t="shared" si="2624"/>
        <v>2439.6999999999998</v>
      </c>
      <c r="BI765" s="22">
        <f t="shared" si="2625"/>
        <v>2439.6999999999998</v>
      </c>
      <c r="BJ765" s="22">
        <f t="shared" si="2626"/>
        <v>2439.6999999999998</v>
      </c>
      <c r="BK765" s="22">
        <f>BK766</f>
        <v>0</v>
      </c>
      <c r="BL765" s="22">
        <f>BL766</f>
        <v>0</v>
      </c>
      <c r="BM765" s="22">
        <f>BM766</f>
        <v>0</v>
      </c>
      <c r="BN765" s="22">
        <f t="shared" si="2627"/>
        <v>2439.6999999999998</v>
      </c>
      <c r="BO765" s="22">
        <f t="shared" si="2628"/>
        <v>2439.6999999999998</v>
      </c>
      <c r="BP765" s="22">
        <f t="shared" si="2629"/>
        <v>2439.6999999999998</v>
      </c>
      <c r="BQ765" s="22">
        <f>BQ766</f>
        <v>0</v>
      </c>
      <c r="BR765" s="22">
        <f>BR766</f>
        <v>0</v>
      </c>
      <c r="BS765" s="22">
        <f t="shared" si="2630"/>
        <v>2439.6999999999998</v>
      </c>
      <c r="BT765" s="22">
        <f t="shared" si="2631"/>
        <v>2439.6999999999998</v>
      </c>
      <c r="BU765" s="22">
        <f t="shared" si="2632"/>
        <v>2439.6999999999998</v>
      </c>
      <c r="BV765" s="22">
        <f>BV766</f>
        <v>0</v>
      </c>
      <c r="BW765" s="22">
        <f>BW766</f>
        <v>0</v>
      </c>
      <c r="BX765" s="22">
        <f t="shared" si="2633"/>
        <v>2439.6999999999998</v>
      </c>
      <c r="BY765" s="22">
        <f t="shared" si="2634"/>
        <v>2439.6999999999998</v>
      </c>
      <c r="BZ765" s="22">
        <f t="shared" si="2635"/>
        <v>2439.6999999999998</v>
      </c>
      <c r="CA765" s="22">
        <f>CA766</f>
        <v>0</v>
      </c>
      <c r="CB765" s="22">
        <f>CB766</f>
        <v>0</v>
      </c>
      <c r="CC765" s="22">
        <f>CC766</f>
        <v>0</v>
      </c>
      <c r="CD765" s="22">
        <f t="shared" si="2732"/>
        <v>2439.6999999999998</v>
      </c>
      <c r="CE765" s="22">
        <f>CE766</f>
        <v>0</v>
      </c>
      <c r="CF765" s="34">
        <f t="shared" si="2636"/>
        <v>2439.6999999999998</v>
      </c>
      <c r="CG765" s="22">
        <f t="shared" si="2733"/>
        <v>2439.6999999999998</v>
      </c>
      <c r="CH765" s="22">
        <f>CH766</f>
        <v>0</v>
      </c>
      <c r="CI765" s="22">
        <f t="shared" si="2637"/>
        <v>2439.6999999999998</v>
      </c>
      <c r="CJ765" s="22">
        <f t="shared" si="2734"/>
        <v>2439.6999999999998</v>
      </c>
      <c r="CK765" s="22">
        <f>CK766</f>
        <v>0</v>
      </c>
      <c r="CL765" s="22">
        <f t="shared" si="2638"/>
        <v>2439.6999999999998</v>
      </c>
      <c r="CM765" s="22">
        <f>CM766</f>
        <v>0</v>
      </c>
      <c r="CN765" s="15"/>
      <c r="CO765" s="35"/>
      <c r="CT765" s="5" t="s">
        <v>30</v>
      </c>
    </row>
    <row r="766" spans="1:99" ht="31.2" x14ac:dyDescent="0.3">
      <c r="A766" s="32" t="s">
        <v>461</v>
      </c>
      <c r="B766" s="16">
        <v>610</v>
      </c>
      <c r="C766" s="32" t="s">
        <v>134</v>
      </c>
      <c r="D766" s="32" t="s">
        <v>354</v>
      </c>
      <c r="E766" s="33" t="s">
        <v>355</v>
      </c>
      <c r="F766" s="22">
        <v>2439.6999999999998</v>
      </c>
      <c r="G766" s="22">
        <v>2439.6999999999998</v>
      </c>
      <c r="H766" s="22">
        <v>2439.6999999999998</v>
      </c>
      <c r="I766" s="22"/>
      <c r="J766" s="22"/>
      <c r="K766" s="22"/>
      <c r="L766" s="22">
        <f t="shared" si="2600"/>
        <v>2439.6999999999998</v>
      </c>
      <c r="M766" s="22">
        <f t="shared" si="2601"/>
        <v>2439.6999999999998</v>
      </c>
      <c r="N766" s="22">
        <f t="shared" si="2602"/>
        <v>2439.6999999999998</v>
      </c>
      <c r="O766" s="22"/>
      <c r="P766" s="22"/>
      <c r="Q766" s="22"/>
      <c r="R766" s="22">
        <f t="shared" si="2603"/>
        <v>2439.6999999999998</v>
      </c>
      <c r="S766" s="22">
        <f t="shared" si="2604"/>
        <v>2439.6999999999998</v>
      </c>
      <c r="T766" s="22">
        <f t="shared" si="2605"/>
        <v>2439.6999999999998</v>
      </c>
      <c r="U766" s="22"/>
      <c r="V766" s="22"/>
      <c r="W766" s="22"/>
      <c r="X766" s="22">
        <f t="shared" si="2606"/>
        <v>2439.6999999999998</v>
      </c>
      <c r="Y766" s="22">
        <f t="shared" si="2607"/>
        <v>2439.6999999999998</v>
      </c>
      <c r="Z766" s="22">
        <f t="shared" si="2608"/>
        <v>2439.6999999999998</v>
      </c>
      <c r="AA766" s="22"/>
      <c r="AB766" s="22"/>
      <c r="AC766" s="22"/>
      <c r="AD766" s="22">
        <f t="shared" si="2609"/>
        <v>2439.6999999999998</v>
      </c>
      <c r="AE766" s="22">
        <f t="shared" si="2610"/>
        <v>2439.6999999999998</v>
      </c>
      <c r="AF766" s="22">
        <f t="shared" si="2611"/>
        <v>2439.6999999999998</v>
      </c>
      <c r="AG766" s="22"/>
      <c r="AH766" s="22"/>
      <c r="AI766" s="22"/>
      <c r="AJ766" s="22">
        <f t="shared" si="2612"/>
        <v>2439.6999999999998</v>
      </c>
      <c r="AK766" s="22">
        <f t="shared" si="2613"/>
        <v>2439.6999999999998</v>
      </c>
      <c r="AL766" s="22">
        <f t="shared" si="2614"/>
        <v>2439.6999999999998</v>
      </c>
      <c r="AM766" s="22"/>
      <c r="AN766" s="22"/>
      <c r="AO766" s="22"/>
      <c r="AP766" s="22">
        <f t="shared" si="2615"/>
        <v>2439.6999999999998</v>
      </c>
      <c r="AQ766" s="22">
        <f t="shared" si="2616"/>
        <v>2439.6999999999998</v>
      </c>
      <c r="AR766" s="22">
        <f t="shared" si="2617"/>
        <v>2439.6999999999998</v>
      </c>
      <c r="AS766" s="22"/>
      <c r="AT766" s="22"/>
      <c r="AU766" s="22"/>
      <c r="AV766" s="22">
        <f t="shared" si="2618"/>
        <v>2439.6999999999998</v>
      </c>
      <c r="AW766" s="22">
        <f t="shared" si="2619"/>
        <v>2439.6999999999998</v>
      </c>
      <c r="AX766" s="22">
        <f t="shared" si="2620"/>
        <v>2439.6999999999998</v>
      </c>
      <c r="AY766" s="22"/>
      <c r="AZ766" s="22"/>
      <c r="BA766" s="22"/>
      <c r="BB766" s="22">
        <f t="shared" si="2621"/>
        <v>2439.6999999999998</v>
      </c>
      <c r="BC766" s="22">
        <f t="shared" si="2622"/>
        <v>2439.6999999999998</v>
      </c>
      <c r="BD766" s="22">
        <f t="shared" si="2623"/>
        <v>2439.6999999999998</v>
      </c>
      <c r="BE766" s="22"/>
      <c r="BF766" s="22"/>
      <c r="BG766" s="22"/>
      <c r="BH766" s="22">
        <f t="shared" si="2624"/>
        <v>2439.6999999999998</v>
      </c>
      <c r="BI766" s="22">
        <f t="shared" si="2625"/>
        <v>2439.6999999999998</v>
      </c>
      <c r="BJ766" s="22">
        <f t="shared" si="2626"/>
        <v>2439.6999999999998</v>
      </c>
      <c r="BK766" s="22"/>
      <c r="BL766" s="22"/>
      <c r="BM766" s="22"/>
      <c r="BN766" s="22">
        <f t="shared" si="2627"/>
        <v>2439.6999999999998</v>
      </c>
      <c r="BO766" s="22">
        <f t="shared" si="2628"/>
        <v>2439.6999999999998</v>
      </c>
      <c r="BP766" s="22">
        <f t="shared" si="2629"/>
        <v>2439.6999999999998</v>
      </c>
      <c r="BQ766" s="22"/>
      <c r="BR766" s="22"/>
      <c r="BS766" s="22">
        <f t="shared" si="2630"/>
        <v>2439.6999999999998</v>
      </c>
      <c r="BT766" s="22">
        <f t="shared" si="2631"/>
        <v>2439.6999999999998</v>
      </c>
      <c r="BU766" s="22">
        <f t="shared" si="2632"/>
        <v>2439.6999999999998</v>
      </c>
      <c r="BV766" s="22"/>
      <c r="BW766" s="22"/>
      <c r="BX766" s="22">
        <f t="shared" si="2633"/>
        <v>2439.6999999999998</v>
      </c>
      <c r="BY766" s="22">
        <f t="shared" si="2634"/>
        <v>2439.6999999999998</v>
      </c>
      <c r="BZ766" s="22">
        <f t="shared" si="2635"/>
        <v>2439.6999999999998</v>
      </c>
      <c r="CA766" s="22"/>
      <c r="CB766" s="22"/>
      <c r="CC766" s="22"/>
      <c r="CD766" s="22">
        <f t="shared" si="2732"/>
        <v>2439.6999999999998</v>
      </c>
      <c r="CE766" s="22"/>
      <c r="CF766" s="34">
        <f t="shared" si="2636"/>
        <v>2439.6999999999998</v>
      </c>
      <c r="CG766" s="22">
        <f t="shared" si="2733"/>
        <v>2439.6999999999998</v>
      </c>
      <c r="CH766" s="22"/>
      <c r="CI766" s="22">
        <f t="shared" si="2637"/>
        <v>2439.6999999999998</v>
      </c>
      <c r="CJ766" s="22">
        <f t="shared" si="2734"/>
        <v>2439.6999999999998</v>
      </c>
      <c r="CK766" s="22"/>
      <c r="CL766" s="22">
        <f t="shared" si="2638"/>
        <v>2439.6999999999998</v>
      </c>
      <c r="CM766" s="22"/>
      <c r="CN766" s="15"/>
      <c r="CO766" s="35"/>
    </row>
    <row r="767" spans="1:99" x14ac:dyDescent="0.3">
      <c r="A767" s="32" t="s">
        <v>461</v>
      </c>
      <c r="B767" s="16">
        <v>620</v>
      </c>
      <c r="C767" s="32"/>
      <c r="D767" s="32"/>
      <c r="E767" s="33" t="s">
        <v>46</v>
      </c>
      <c r="F767" s="22">
        <f t="shared" ref="F767:K767" si="2782">F768</f>
        <v>66817.7</v>
      </c>
      <c r="G767" s="22">
        <f t="shared" si="2782"/>
        <v>66817.7</v>
      </c>
      <c r="H767" s="22">
        <f t="shared" si="2782"/>
        <v>66817.7</v>
      </c>
      <c r="I767" s="22">
        <f t="shared" si="2782"/>
        <v>0</v>
      </c>
      <c r="J767" s="22">
        <f t="shared" si="2782"/>
        <v>0</v>
      </c>
      <c r="K767" s="22">
        <f t="shared" si="2782"/>
        <v>0</v>
      </c>
      <c r="L767" s="22">
        <f t="shared" si="2600"/>
        <v>66817.7</v>
      </c>
      <c r="M767" s="22">
        <f t="shared" si="2601"/>
        <v>66817.7</v>
      </c>
      <c r="N767" s="22">
        <f t="shared" si="2602"/>
        <v>66817.7</v>
      </c>
      <c r="O767" s="22">
        <f>O768</f>
        <v>0</v>
      </c>
      <c r="P767" s="22">
        <f>P768</f>
        <v>0</v>
      </c>
      <c r="Q767" s="22">
        <f>Q768</f>
        <v>0</v>
      </c>
      <c r="R767" s="22">
        <f t="shared" si="2603"/>
        <v>66817.7</v>
      </c>
      <c r="S767" s="22">
        <f t="shared" si="2604"/>
        <v>66817.7</v>
      </c>
      <c r="T767" s="22">
        <f t="shared" si="2605"/>
        <v>66817.7</v>
      </c>
      <c r="U767" s="22">
        <f>U768</f>
        <v>0</v>
      </c>
      <c r="V767" s="22">
        <f>V768</f>
        <v>0</v>
      </c>
      <c r="W767" s="22">
        <f>W768</f>
        <v>0</v>
      </c>
      <c r="X767" s="22">
        <f t="shared" si="2606"/>
        <v>66817.7</v>
      </c>
      <c r="Y767" s="22">
        <f t="shared" si="2607"/>
        <v>66817.7</v>
      </c>
      <c r="Z767" s="22">
        <f t="shared" si="2608"/>
        <v>66817.7</v>
      </c>
      <c r="AA767" s="22">
        <f>AA768</f>
        <v>0</v>
      </c>
      <c r="AB767" s="22">
        <f>AB768</f>
        <v>0</v>
      </c>
      <c r="AC767" s="22">
        <f>AC768</f>
        <v>0</v>
      </c>
      <c r="AD767" s="22">
        <f t="shared" si="2609"/>
        <v>66817.7</v>
      </c>
      <c r="AE767" s="22">
        <f t="shared" si="2610"/>
        <v>66817.7</v>
      </c>
      <c r="AF767" s="22">
        <f t="shared" si="2611"/>
        <v>66817.7</v>
      </c>
      <c r="AG767" s="22">
        <f>AG768</f>
        <v>0</v>
      </c>
      <c r="AH767" s="22">
        <f>AH768</f>
        <v>0</v>
      </c>
      <c r="AI767" s="22">
        <f>AI768</f>
        <v>0</v>
      </c>
      <c r="AJ767" s="22">
        <f t="shared" si="2612"/>
        <v>66817.7</v>
      </c>
      <c r="AK767" s="22">
        <f t="shared" si="2613"/>
        <v>66817.7</v>
      </c>
      <c r="AL767" s="22">
        <f t="shared" si="2614"/>
        <v>66817.7</v>
      </c>
      <c r="AM767" s="22">
        <f>AM768</f>
        <v>0</v>
      </c>
      <c r="AN767" s="22">
        <f>AN768</f>
        <v>0</v>
      </c>
      <c r="AO767" s="22">
        <f>AO768</f>
        <v>0</v>
      </c>
      <c r="AP767" s="22">
        <f t="shared" si="2615"/>
        <v>66817.7</v>
      </c>
      <c r="AQ767" s="22">
        <f t="shared" si="2616"/>
        <v>66817.7</v>
      </c>
      <c r="AR767" s="22">
        <f t="shared" si="2617"/>
        <v>66817.7</v>
      </c>
      <c r="AS767" s="22">
        <f>AS768</f>
        <v>0</v>
      </c>
      <c r="AT767" s="22">
        <f>AT768</f>
        <v>0</v>
      </c>
      <c r="AU767" s="22">
        <f>AU768</f>
        <v>0</v>
      </c>
      <c r="AV767" s="22">
        <f t="shared" si="2618"/>
        <v>66817.7</v>
      </c>
      <c r="AW767" s="22">
        <f t="shared" si="2619"/>
        <v>66817.7</v>
      </c>
      <c r="AX767" s="22">
        <f t="shared" si="2620"/>
        <v>66817.7</v>
      </c>
      <c r="AY767" s="22">
        <f>AY768</f>
        <v>0</v>
      </c>
      <c r="AZ767" s="22">
        <f>AZ768</f>
        <v>0</v>
      </c>
      <c r="BA767" s="22">
        <f>BA768</f>
        <v>0</v>
      </c>
      <c r="BB767" s="22">
        <f t="shared" si="2621"/>
        <v>66817.7</v>
      </c>
      <c r="BC767" s="22">
        <f t="shared" si="2622"/>
        <v>66817.7</v>
      </c>
      <c r="BD767" s="22">
        <f t="shared" si="2623"/>
        <v>66817.7</v>
      </c>
      <c r="BE767" s="22">
        <f>BE768</f>
        <v>0</v>
      </c>
      <c r="BF767" s="22">
        <f>BF768</f>
        <v>0</v>
      </c>
      <c r="BG767" s="22">
        <f>BG768</f>
        <v>0</v>
      </c>
      <c r="BH767" s="22">
        <f t="shared" si="2624"/>
        <v>66817.7</v>
      </c>
      <c r="BI767" s="22">
        <f t="shared" si="2625"/>
        <v>66817.7</v>
      </c>
      <c r="BJ767" s="22">
        <f t="shared" si="2626"/>
        <v>66817.7</v>
      </c>
      <c r="BK767" s="22">
        <f>BK768</f>
        <v>0</v>
      </c>
      <c r="BL767" s="22">
        <f>BL768</f>
        <v>0</v>
      </c>
      <c r="BM767" s="22">
        <f>BM768</f>
        <v>0</v>
      </c>
      <c r="BN767" s="22">
        <f t="shared" si="2627"/>
        <v>66817.7</v>
      </c>
      <c r="BO767" s="22">
        <f t="shared" si="2628"/>
        <v>66817.7</v>
      </c>
      <c r="BP767" s="22">
        <f t="shared" si="2629"/>
        <v>66817.7</v>
      </c>
      <c r="BQ767" s="22">
        <f>BQ768</f>
        <v>0</v>
      </c>
      <c r="BR767" s="22">
        <f>BR768</f>
        <v>0</v>
      </c>
      <c r="BS767" s="22">
        <f t="shared" si="2630"/>
        <v>66817.7</v>
      </c>
      <c r="BT767" s="22">
        <f t="shared" si="2631"/>
        <v>66817.7</v>
      </c>
      <c r="BU767" s="22">
        <f t="shared" si="2632"/>
        <v>66817.7</v>
      </c>
      <c r="BV767" s="22">
        <f>BV768</f>
        <v>0</v>
      </c>
      <c r="BW767" s="22">
        <f>BW768</f>
        <v>0</v>
      </c>
      <c r="BX767" s="22">
        <f t="shared" si="2633"/>
        <v>66817.7</v>
      </c>
      <c r="BY767" s="22">
        <f t="shared" si="2634"/>
        <v>66817.7</v>
      </c>
      <c r="BZ767" s="22">
        <f t="shared" si="2635"/>
        <v>66817.7</v>
      </c>
      <c r="CA767" s="22">
        <f>CA768</f>
        <v>0</v>
      </c>
      <c r="CB767" s="22">
        <f>CB768</f>
        <v>0</v>
      </c>
      <c r="CC767" s="22">
        <f>CC768</f>
        <v>0</v>
      </c>
      <c r="CD767" s="22">
        <f t="shared" si="2732"/>
        <v>66817.7</v>
      </c>
      <c r="CE767" s="22">
        <f>CE768</f>
        <v>0</v>
      </c>
      <c r="CF767" s="34">
        <f t="shared" si="2636"/>
        <v>66817.7</v>
      </c>
      <c r="CG767" s="22">
        <f t="shared" si="2733"/>
        <v>66817.7</v>
      </c>
      <c r="CH767" s="22">
        <f>CH768</f>
        <v>0</v>
      </c>
      <c r="CI767" s="22">
        <f t="shared" si="2637"/>
        <v>66817.7</v>
      </c>
      <c r="CJ767" s="22">
        <f t="shared" si="2734"/>
        <v>66817.7</v>
      </c>
      <c r="CK767" s="22">
        <f>CK768</f>
        <v>0</v>
      </c>
      <c r="CL767" s="22">
        <f t="shared" si="2638"/>
        <v>66817.7</v>
      </c>
      <c r="CM767" s="22">
        <f>CM768</f>
        <v>0</v>
      </c>
      <c r="CN767" s="15"/>
      <c r="CO767" s="35"/>
      <c r="CT767" s="5" t="s">
        <v>30</v>
      </c>
    </row>
    <row r="768" spans="1:99" ht="31.2" x14ac:dyDescent="0.3">
      <c r="A768" s="32" t="s">
        <v>461</v>
      </c>
      <c r="B768" s="16">
        <v>620</v>
      </c>
      <c r="C768" s="32" t="s">
        <v>134</v>
      </c>
      <c r="D768" s="32" t="s">
        <v>354</v>
      </c>
      <c r="E768" s="33" t="s">
        <v>355</v>
      </c>
      <c r="F768" s="22">
        <v>66817.7</v>
      </c>
      <c r="G768" s="22">
        <v>66817.7</v>
      </c>
      <c r="H768" s="22">
        <v>66817.7</v>
      </c>
      <c r="I768" s="22"/>
      <c r="J768" s="22"/>
      <c r="K768" s="22"/>
      <c r="L768" s="22">
        <f t="shared" si="2600"/>
        <v>66817.7</v>
      </c>
      <c r="M768" s="22">
        <f t="shared" si="2601"/>
        <v>66817.7</v>
      </c>
      <c r="N768" s="22">
        <f t="shared" si="2602"/>
        <v>66817.7</v>
      </c>
      <c r="O768" s="22"/>
      <c r="P768" s="22"/>
      <c r="Q768" s="22"/>
      <c r="R768" s="22">
        <f t="shared" si="2603"/>
        <v>66817.7</v>
      </c>
      <c r="S768" s="22">
        <f t="shared" si="2604"/>
        <v>66817.7</v>
      </c>
      <c r="T768" s="22">
        <f t="shared" si="2605"/>
        <v>66817.7</v>
      </c>
      <c r="U768" s="22"/>
      <c r="V768" s="22"/>
      <c r="W768" s="22"/>
      <c r="X768" s="22">
        <f t="shared" si="2606"/>
        <v>66817.7</v>
      </c>
      <c r="Y768" s="22">
        <f t="shared" si="2607"/>
        <v>66817.7</v>
      </c>
      <c r="Z768" s="22">
        <f t="shared" si="2608"/>
        <v>66817.7</v>
      </c>
      <c r="AA768" s="22"/>
      <c r="AB768" s="22"/>
      <c r="AC768" s="22"/>
      <c r="AD768" s="22">
        <f t="shared" si="2609"/>
        <v>66817.7</v>
      </c>
      <c r="AE768" s="22">
        <f t="shared" si="2610"/>
        <v>66817.7</v>
      </c>
      <c r="AF768" s="22">
        <f t="shared" si="2611"/>
        <v>66817.7</v>
      </c>
      <c r="AG768" s="22"/>
      <c r="AH768" s="22"/>
      <c r="AI768" s="22"/>
      <c r="AJ768" s="22">
        <f t="shared" si="2612"/>
        <v>66817.7</v>
      </c>
      <c r="AK768" s="22">
        <f t="shared" si="2613"/>
        <v>66817.7</v>
      </c>
      <c r="AL768" s="22">
        <f t="shared" si="2614"/>
        <v>66817.7</v>
      </c>
      <c r="AM768" s="22"/>
      <c r="AN768" s="22"/>
      <c r="AO768" s="22"/>
      <c r="AP768" s="22">
        <f t="shared" si="2615"/>
        <v>66817.7</v>
      </c>
      <c r="AQ768" s="22">
        <f t="shared" si="2616"/>
        <v>66817.7</v>
      </c>
      <c r="AR768" s="22">
        <f t="shared" si="2617"/>
        <v>66817.7</v>
      </c>
      <c r="AS768" s="22"/>
      <c r="AT768" s="22"/>
      <c r="AU768" s="22"/>
      <c r="AV768" s="22">
        <f t="shared" si="2618"/>
        <v>66817.7</v>
      </c>
      <c r="AW768" s="22">
        <f t="shared" si="2619"/>
        <v>66817.7</v>
      </c>
      <c r="AX768" s="22">
        <f t="shared" si="2620"/>
        <v>66817.7</v>
      </c>
      <c r="AY768" s="22"/>
      <c r="AZ768" s="22"/>
      <c r="BA768" s="22"/>
      <c r="BB768" s="22">
        <f t="shared" si="2621"/>
        <v>66817.7</v>
      </c>
      <c r="BC768" s="22">
        <f t="shared" si="2622"/>
        <v>66817.7</v>
      </c>
      <c r="BD768" s="22">
        <f t="shared" si="2623"/>
        <v>66817.7</v>
      </c>
      <c r="BE768" s="22"/>
      <c r="BF768" s="22"/>
      <c r="BG768" s="22"/>
      <c r="BH768" s="22">
        <f t="shared" si="2624"/>
        <v>66817.7</v>
      </c>
      <c r="BI768" s="22">
        <f t="shared" si="2625"/>
        <v>66817.7</v>
      </c>
      <c r="BJ768" s="22">
        <f t="shared" si="2626"/>
        <v>66817.7</v>
      </c>
      <c r="BK768" s="22"/>
      <c r="BL768" s="22"/>
      <c r="BM768" s="22"/>
      <c r="BN768" s="22">
        <f t="shared" si="2627"/>
        <v>66817.7</v>
      </c>
      <c r="BO768" s="22">
        <f t="shared" si="2628"/>
        <v>66817.7</v>
      </c>
      <c r="BP768" s="22">
        <f t="shared" si="2629"/>
        <v>66817.7</v>
      </c>
      <c r="BQ768" s="22"/>
      <c r="BR768" s="22"/>
      <c r="BS768" s="22">
        <f t="shared" si="2630"/>
        <v>66817.7</v>
      </c>
      <c r="BT768" s="22">
        <f t="shared" si="2631"/>
        <v>66817.7</v>
      </c>
      <c r="BU768" s="22">
        <f t="shared" si="2632"/>
        <v>66817.7</v>
      </c>
      <c r="BV768" s="22"/>
      <c r="BW768" s="22"/>
      <c r="BX768" s="22">
        <f t="shared" si="2633"/>
        <v>66817.7</v>
      </c>
      <c r="BY768" s="22">
        <f t="shared" si="2634"/>
        <v>66817.7</v>
      </c>
      <c r="BZ768" s="22">
        <f t="shared" si="2635"/>
        <v>66817.7</v>
      </c>
      <c r="CA768" s="22"/>
      <c r="CB768" s="22"/>
      <c r="CC768" s="22"/>
      <c r="CD768" s="22">
        <f t="shared" si="2732"/>
        <v>66817.7</v>
      </c>
      <c r="CE768" s="22"/>
      <c r="CF768" s="34">
        <f t="shared" si="2636"/>
        <v>66817.7</v>
      </c>
      <c r="CG768" s="22">
        <f t="shared" si="2733"/>
        <v>66817.7</v>
      </c>
      <c r="CH768" s="22"/>
      <c r="CI768" s="22">
        <f t="shared" si="2637"/>
        <v>66817.7</v>
      </c>
      <c r="CJ768" s="22">
        <f t="shared" si="2734"/>
        <v>66817.7</v>
      </c>
      <c r="CK768" s="22"/>
      <c r="CL768" s="22">
        <f t="shared" si="2638"/>
        <v>66817.7</v>
      </c>
      <c r="CM768" s="22"/>
      <c r="CN768" s="15"/>
      <c r="CO768" s="35"/>
    </row>
    <row r="769" spans="1:99" ht="62.4" x14ac:dyDescent="0.3">
      <c r="A769" s="32" t="s">
        <v>463</v>
      </c>
      <c r="B769" s="16"/>
      <c r="C769" s="32"/>
      <c r="D769" s="32"/>
      <c r="E769" s="33" t="s">
        <v>464</v>
      </c>
      <c r="F769" s="22">
        <f t="shared" ref="F769:K769" si="2783">F770+F780+F799+F787+F793</f>
        <v>7893819.4999999981</v>
      </c>
      <c r="G769" s="22">
        <f t="shared" si="2783"/>
        <v>8082207.6999999993</v>
      </c>
      <c r="H769" s="22">
        <f t="shared" si="2783"/>
        <v>8153937.4999999981</v>
      </c>
      <c r="I769" s="22">
        <f t="shared" si="2783"/>
        <v>0</v>
      </c>
      <c r="J769" s="22">
        <f t="shared" si="2783"/>
        <v>0</v>
      </c>
      <c r="K769" s="22">
        <f t="shared" si="2783"/>
        <v>0</v>
      </c>
      <c r="L769" s="22">
        <f t="shared" si="2600"/>
        <v>7893819.4999999981</v>
      </c>
      <c r="M769" s="22">
        <f t="shared" si="2601"/>
        <v>8082207.6999999993</v>
      </c>
      <c r="N769" s="22">
        <f t="shared" si="2602"/>
        <v>8153937.4999999981</v>
      </c>
      <c r="O769" s="22">
        <f>O770+O780+O799+O787+O793</f>
        <v>0</v>
      </c>
      <c r="P769" s="22">
        <f>P770+P780+P799+P787+P793</f>
        <v>0</v>
      </c>
      <c r="Q769" s="22">
        <f>Q770+Q780+Q799+Q787+Q793</f>
        <v>0</v>
      </c>
      <c r="R769" s="22">
        <f t="shared" si="2603"/>
        <v>7893819.4999999981</v>
      </c>
      <c r="S769" s="22">
        <f t="shared" si="2604"/>
        <v>8082207.6999999993</v>
      </c>
      <c r="T769" s="22">
        <f t="shared" si="2605"/>
        <v>8153937.4999999981</v>
      </c>
      <c r="U769" s="22">
        <f>U770+U780+U799+U787+U793</f>
        <v>0</v>
      </c>
      <c r="V769" s="22">
        <f>V770+V780+V799+V787+V793</f>
        <v>0</v>
      </c>
      <c r="W769" s="22">
        <f>W770+W780+W799+W787+W793</f>
        <v>0</v>
      </c>
      <c r="X769" s="22">
        <f t="shared" si="2606"/>
        <v>7893819.4999999981</v>
      </c>
      <c r="Y769" s="22">
        <f t="shared" si="2607"/>
        <v>8082207.6999999993</v>
      </c>
      <c r="Z769" s="22">
        <f t="shared" si="2608"/>
        <v>8153937.4999999981</v>
      </c>
      <c r="AA769" s="22">
        <f>AA770+AA780+AA799+AA787+AA793</f>
        <v>0</v>
      </c>
      <c r="AB769" s="22">
        <f>AB770+AB780+AB799+AB787+AB793</f>
        <v>0</v>
      </c>
      <c r="AC769" s="22">
        <f>AC770+AC780+AC799+AC787+AC793</f>
        <v>0</v>
      </c>
      <c r="AD769" s="22">
        <f t="shared" si="2609"/>
        <v>7893819.4999999981</v>
      </c>
      <c r="AE769" s="22">
        <f t="shared" si="2610"/>
        <v>8082207.6999999993</v>
      </c>
      <c r="AF769" s="22">
        <f t="shared" si="2611"/>
        <v>8153937.4999999981</v>
      </c>
      <c r="AG769" s="22">
        <f>AG770+AG780+AG799+AG787+AG793</f>
        <v>0</v>
      </c>
      <c r="AH769" s="22">
        <f>AH770+AH780+AH799+AH787+AH793</f>
        <v>0</v>
      </c>
      <c r="AI769" s="22">
        <f>AI770+AI780+AI799+AI787+AI793</f>
        <v>0</v>
      </c>
      <c r="AJ769" s="22">
        <f t="shared" si="2612"/>
        <v>7893819.4999999981</v>
      </c>
      <c r="AK769" s="22">
        <f t="shared" si="2613"/>
        <v>8082207.6999999993</v>
      </c>
      <c r="AL769" s="22">
        <f t="shared" si="2614"/>
        <v>8153937.4999999981</v>
      </c>
      <c r="AM769" s="22">
        <f>AM770+AM780+AM799+AM787+AM793</f>
        <v>0</v>
      </c>
      <c r="AN769" s="22">
        <f>AN770+AN780+AN799+AN787+AN793</f>
        <v>0</v>
      </c>
      <c r="AO769" s="22">
        <f>AO770+AO780+AO799+AO787+AO793</f>
        <v>0</v>
      </c>
      <c r="AP769" s="22">
        <f t="shared" si="2615"/>
        <v>7893819.4999999981</v>
      </c>
      <c r="AQ769" s="22">
        <f t="shared" si="2616"/>
        <v>8082207.6999999993</v>
      </c>
      <c r="AR769" s="22">
        <f t="shared" si="2617"/>
        <v>8153937.4999999981</v>
      </c>
      <c r="AS769" s="22">
        <f>AS770+AS780+AS799+AS787+AS793</f>
        <v>0</v>
      </c>
      <c r="AT769" s="22">
        <f>AT770+AT780+AT799+AT787+AT793</f>
        <v>0</v>
      </c>
      <c r="AU769" s="22">
        <f>AU770+AU780+AU799+AU787+AU793</f>
        <v>0</v>
      </c>
      <c r="AV769" s="22">
        <f t="shared" si="2618"/>
        <v>7893819.4999999981</v>
      </c>
      <c r="AW769" s="22">
        <f t="shared" si="2619"/>
        <v>8082207.6999999993</v>
      </c>
      <c r="AX769" s="22">
        <f t="shared" si="2620"/>
        <v>8153937.4999999981</v>
      </c>
      <c r="AY769" s="22">
        <f>AY770+AY780+AY799+AY787+AY793</f>
        <v>616.52700000000004</v>
      </c>
      <c r="AZ769" s="22">
        <f>AZ770+AZ780+AZ799+AZ787+AZ793</f>
        <v>0</v>
      </c>
      <c r="BA769" s="22">
        <f>BA770+BA780+BA799+BA787+BA793</f>
        <v>0</v>
      </c>
      <c r="BB769" s="22">
        <f t="shared" si="2621"/>
        <v>7894436.0269999979</v>
      </c>
      <c r="BC769" s="22">
        <f t="shared" si="2622"/>
        <v>8082207.6999999993</v>
      </c>
      <c r="BD769" s="22">
        <f t="shared" si="2623"/>
        <v>8153937.4999999981</v>
      </c>
      <c r="BE769" s="22">
        <f>BE770+BE780+BE799+BE787+BE793</f>
        <v>0</v>
      </c>
      <c r="BF769" s="22">
        <f>BF770+BF780+BF799+BF787+BF793</f>
        <v>0</v>
      </c>
      <c r="BG769" s="22">
        <f>BG770+BG780+BG799+BG787+BG793</f>
        <v>0</v>
      </c>
      <c r="BH769" s="22">
        <f t="shared" si="2624"/>
        <v>7894436.0269999979</v>
      </c>
      <c r="BI769" s="22">
        <f t="shared" si="2625"/>
        <v>8082207.6999999993</v>
      </c>
      <c r="BJ769" s="22">
        <f t="shared" si="2626"/>
        <v>8153937.4999999981</v>
      </c>
      <c r="BK769" s="22">
        <f>BK770+BK780+BK799+BK787+BK793</f>
        <v>0</v>
      </c>
      <c r="BL769" s="22">
        <f>BL770+BL780+BL799+BL787+BL793</f>
        <v>0</v>
      </c>
      <c r="BM769" s="22">
        <f>BM770+BM780+BM799+BM787+BM793</f>
        <v>0</v>
      </c>
      <c r="BN769" s="22">
        <f t="shared" si="2627"/>
        <v>7894436.0269999979</v>
      </c>
      <c r="BO769" s="22">
        <f t="shared" si="2628"/>
        <v>8082207.6999999993</v>
      </c>
      <c r="BP769" s="22">
        <f t="shared" si="2629"/>
        <v>8153937.4999999981</v>
      </c>
      <c r="BQ769" s="22">
        <f>BQ770+BQ780+BQ799+BQ787+BQ793</f>
        <v>0</v>
      </c>
      <c r="BR769" s="22">
        <f>BR770+BR780+BR799+BR787+BR793</f>
        <v>0</v>
      </c>
      <c r="BS769" s="22">
        <f t="shared" si="2630"/>
        <v>7894436.0269999979</v>
      </c>
      <c r="BT769" s="22">
        <f t="shared" si="2631"/>
        <v>8082207.6999999993</v>
      </c>
      <c r="BU769" s="22">
        <f t="shared" si="2632"/>
        <v>8153937.4999999981</v>
      </c>
      <c r="BV769" s="22">
        <f>BV770+BV780+BV799+BV787+BV793</f>
        <v>0</v>
      </c>
      <c r="BW769" s="22">
        <f>BW770+BW780+BW799+BW787+BW793</f>
        <v>0</v>
      </c>
      <c r="BX769" s="22">
        <f t="shared" si="2633"/>
        <v>7894436.0269999979</v>
      </c>
      <c r="BY769" s="22">
        <f t="shared" si="2634"/>
        <v>8082207.6999999993</v>
      </c>
      <c r="BZ769" s="22">
        <f t="shared" si="2635"/>
        <v>8153937.4999999981</v>
      </c>
      <c r="CA769" s="22">
        <f>CA770+CA780+CA799+CA787+CA793</f>
        <v>0</v>
      </c>
      <c r="CB769" s="22">
        <f>CB770+CB780+CB799+CB787+CB793</f>
        <v>0</v>
      </c>
      <c r="CC769" s="22">
        <f>CC770+CC780+CC799+CC787+CC793</f>
        <v>0</v>
      </c>
      <c r="CD769" s="22">
        <f t="shared" si="2732"/>
        <v>7894436.0269999979</v>
      </c>
      <c r="CE769" s="22">
        <f>CE770+CE780+CE799+CE787+CE793</f>
        <v>0</v>
      </c>
      <c r="CF769" s="34">
        <f t="shared" si="2636"/>
        <v>7894436.0269999979</v>
      </c>
      <c r="CG769" s="22">
        <f t="shared" si="2733"/>
        <v>8082207.6999999993</v>
      </c>
      <c r="CH769" s="22">
        <f>CH770+CH780+CH799+CH787+CH793</f>
        <v>0</v>
      </c>
      <c r="CI769" s="22">
        <f t="shared" si="2637"/>
        <v>8082207.6999999993</v>
      </c>
      <c r="CJ769" s="22">
        <f t="shared" si="2734"/>
        <v>8153937.4999999981</v>
      </c>
      <c r="CK769" s="22">
        <f>CK770+CK780+CK799+CK787+CK793</f>
        <v>0</v>
      </c>
      <c r="CL769" s="22">
        <f t="shared" si="2638"/>
        <v>8153937.4999999981</v>
      </c>
      <c r="CM769" s="22">
        <f>CM770+CM780+CM799+CM787+CM793</f>
        <v>0</v>
      </c>
      <c r="CN769" s="15"/>
      <c r="CO769" s="35"/>
      <c r="CR769" s="5" t="s">
        <v>28</v>
      </c>
    </row>
    <row r="770" spans="1:99" ht="46.8" x14ac:dyDescent="0.3">
      <c r="A770" s="32" t="s">
        <v>465</v>
      </c>
      <c r="B770" s="16"/>
      <c r="C770" s="32"/>
      <c r="D770" s="32"/>
      <c r="E770" s="33" t="s">
        <v>442</v>
      </c>
      <c r="F770" s="22">
        <f t="shared" ref="F770:K770" si="2784">F771</f>
        <v>6413029.6999999993</v>
      </c>
      <c r="G770" s="22">
        <f t="shared" si="2784"/>
        <v>6635776.5999999996</v>
      </c>
      <c r="H770" s="22">
        <f t="shared" si="2784"/>
        <v>6730983.9999999991</v>
      </c>
      <c r="I770" s="22">
        <f t="shared" si="2784"/>
        <v>0</v>
      </c>
      <c r="J770" s="22">
        <f t="shared" si="2784"/>
        <v>0</v>
      </c>
      <c r="K770" s="22">
        <f t="shared" si="2784"/>
        <v>0</v>
      </c>
      <c r="L770" s="22">
        <f t="shared" si="2600"/>
        <v>6413029.6999999993</v>
      </c>
      <c r="M770" s="22">
        <f t="shared" si="2601"/>
        <v>6635776.5999999996</v>
      </c>
      <c r="N770" s="22">
        <f t="shared" si="2602"/>
        <v>6730983.9999999991</v>
      </c>
      <c r="O770" s="22">
        <f>O771</f>
        <v>0</v>
      </c>
      <c r="P770" s="22">
        <f>P771</f>
        <v>0</v>
      </c>
      <c r="Q770" s="22">
        <f>Q771</f>
        <v>0</v>
      </c>
      <c r="R770" s="22">
        <f t="shared" si="2603"/>
        <v>6413029.6999999993</v>
      </c>
      <c r="S770" s="22">
        <f t="shared" si="2604"/>
        <v>6635776.5999999996</v>
      </c>
      <c r="T770" s="22">
        <f t="shared" si="2605"/>
        <v>6730983.9999999991</v>
      </c>
      <c r="U770" s="22">
        <f>U771</f>
        <v>0</v>
      </c>
      <c r="V770" s="22">
        <f>V771</f>
        <v>0</v>
      </c>
      <c r="W770" s="22">
        <f>W771</f>
        <v>0</v>
      </c>
      <c r="X770" s="22">
        <f t="shared" si="2606"/>
        <v>6413029.6999999993</v>
      </c>
      <c r="Y770" s="22">
        <f t="shared" si="2607"/>
        <v>6635776.5999999996</v>
      </c>
      <c r="Z770" s="22">
        <f t="shared" si="2608"/>
        <v>6730983.9999999991</v>
      </c>
      <c r="AA770" s="22">
        <f>AA771</f>
        <v>0</v>
      </c>
      <c r="AB770" s="22">
        <f>AB771</f>
        <v>0</v>
      </c>
      <c r="AC770" s="22">
        <f>AC771</f>
        <v>0</v>
      </c>
      <c r="AD770" s="22">
        <f t="shared" si="2609"/>
        <v>6413029.6999999993</v>
      </c>
      <c r="AE770" s="22">
        <f t="shared" si="2610"/>
        <v>6635776.5999999996</v>
      </c>
      <c r="AF770" s="22">
        <f t="shared" si="2611"/>
        <v>6730983.9999999991</v>
      </c>
      <c r="AG770" s="22">
        <f>AG771</f>
        <v>0</v>
      </c>
      <c r="AH770" s="22">
        <f>AH771</f>
        <v>0</v>
      </c>
      <c r="AI770" s="22">
        <f>AI771</f>
        <v>0</v>
      </c>
      <c r="AJ770" s="22">
        <f t="shared" si="2612"/>
        <v>6413029.6999999993</v>
      </c>
      <c r="AK770" s="22">
        <f t="shared" si="2613"/>
        <v>6635776.5999999996</v>
      </c>
      <c r="AL770" s="22">
        <f t="shared" si="2614"/>
        <v>6730983.9999999991</v>
      </c>
      <c r="AM770" s="22">
        <f>AM771</f>
        <v>0</v>
      </c>
      <c r="AN770" s="22">
        <f>AN771</f>
        <v>0</v>
      </c>
      <c r="AO770" s="22">
        <f>AO771</f>
        <v>0</v>
      </c>
      <c r="AP770" s="22">
        <f t="shared" si="2615"/>
        <v>6413029.6999999993</v>
      </c>
      <c r="AQ770" s="22">
        <f t="shared" si="2616"/>
        <v>6635776.5999999996</v>
      </c>
      <c r="AR770" s="22">
        <f t="shared" si="2617"/>
        <v>6730983.9999999991</v>
      </c>
      <c r="AS770" s="22">
        <f>AS771</f>
        <v>0</v>
      </c>
      <c r="AT770" s="22">
        <f>AT771</f>
        <v>0</v>
      </c>
      <c r="AU770" s="22">
        <f>AU771</f>
        <v>0</v>
      </c>
      <c r="AV770" s="22">
        <f t="shared" si="2618"/>
        <v>6413029.6999999993</v>
      </c>
      <c r="AW770" s="22">
        <f t="shared" si="2619"/>
        <v>6635776.5999999996</v>
      </c>
      <c r="AX770" s="22">
        <f t="shared" si="2620"/>
        <v>6730983.9999999991</v>
      </c>
      <c r="AY770" s="22">
        <f>AY771</f>
        <v>0</v>
      </c>
      <c r="AZ770" s="22">
        <f>AZ771</f>
        <v>0</v>
      </c>
      <c r="BA770" s="22">
        <f>BA771</f>
        <v>0</v>
      </c>
      <c r="BB770" s="22">
        <f t="shared" si="2621"/>
        <v>6413029.6999999993</v>
      </c>
      <c r="BC770" s="22">
        <f t="shared" si="2622"/>
        <v>6635776.5999999996</v>
      </c>
      <c r="BD770" s="22">
        <f t="shared" si="2623"/>
        <v>6730983.9999999991</v>
      </c>
      <c r="BE770" s="22">
        <f>BE771</f>
        <v>0</v>
      </c>
      <c r="BF770" s="22">
        <f>BF771</f>
        <v>0</v>
      </c>
      <c r="BG770" s="22">
        <f>BG771</f>
        <v>0</v>
      </c>
      <c r="BH770" s="22">
        <f t="shared" si="2624"/>
        <v>6413029.6999999993</v>
      </c>
      <c r="BI770" s="22">
        <f t="shared" si="2625"/>
        <v>6635776.5999999996</v>
      </c>
      <c r="BJ770" s="22">
        <f t="shared" si="2626"/>
        <v>6730983.9999999991</v>
      </c>
      <c r="BK770" s="22">
        <f>BK771</f>
        <v>0</v>
      </c>
      <c r="BL770" s="22">
        <f>BL771</f>
        <v>0</v>
      </c>
      <c r="BM770" s="22">
        <f>BM771</f>
        <v>0</v>
      </c>
      <c r="BN770" s="22">
        <f t="shared" si="2627"/>
        <v>6413029.6999999993</v>
      </c>
      <c r="BO770" s="22">
        <f t="shared" si="2628"/>
        <v>6635776.5999999996</v>
      </c>
      <c r="BP770" s="22">
        <f t="shared" si="2629"/>
        <v>6730983.9999999991</v>
      </c>
      <c r="BQ770" s="22">
        <f>BQ771</f>
        <v>0</v>
      </c>
      <c r="BR770" s="22">
        <f>BR771</f>
        <v>0</v>
      </c>
      <c r="BS770" s="22">
        <f t="shared" si="2630"/>
        <v>6413029.6999999993</v>
      </c>
      <c r="BT770" s="22">
        <f t="shared" si="2631"/>
        <v>6635776.5999999996</v>
      </c>
      <c r="BU770" s="22">
        <f t="shared" si="2632"/>
        <v>6730983.9999999991</v>
      </c>
      <c r="BV770" s="22">
        <f>BV771</f>
        <v>0</v>
      </c>
      <c r="BW770" s="22">
        <f>BW771</f>
        <v>0</v>
      </c>
      <c r="BX770" s="22">
        <f t="shared" si="2633"/>
        <v>6413029.6999999993</v>
      </c>
      <c r="BY770" s="22">
        <f t="shared" si="2634"/>
        <v>6635776.5999999996</v>
      </c>
      <c r="BZ770" s="22">
        <f t="shared" si="2635"/>
        <v>6730983.9999999991</v>
      </c>
      <c r="CA770" s="22">
        <f>CA771</f>
        <v>0</v>
      </c>
      <c r="CB770" s="22">
        <f>CB771</f>
        <v>0</v>
      </c>
      <c r="CC770" s="22">
        <f>CC771</f>
        <v>0</v>
      </c>
      <c r="CD770" s="22">
        <f t="shared" si="2732"/>
        <v>6413029.6999999993</v>
      </c>
      <c r="CE770" s="22">
        <f>CE771</f>
        <v>0</v>
      </c>
      <c r="CF770" s="34">
        <f t="shared" si="2636"/>
        <v>6413029.6999999993</v>
      </c>
      <c r="CG770" s="22">
        <f t="shared" si="2733"/>
        <v>6635776.5999999996</v>
      </c>
      <c r="CH770" s="22">
        <f>CH771</f>
        <v>0</v>
      </c>
      <c r="CI770" s="22">
        <f t="shared" si="2637"/>
        <v>6635776.5999999996</v>
      </c>
      <c r="CJ770" s="22">
        <f t="shared" si="2734"/>
        <v>6730983.9999999991</v>
      </c>
      <c r="CK770" s="22">
        <f>CK771</f>
        <v>0</v>
      </c>
      <c r="CL770" s="22">
        <f t="shared" si="2638"/>
        <v>6730983.9999999991</v>
      </c>
      <c r="CM770" s="22">
        <f>CM771</f>
        <v>0</v>
      </c>
      <c r="CN770" s="15"/>
      <c r="CO770" s="35"/>
      <c r="CU770" s="5" t="s">
        <v>31</v>
      </c>
    </row>
    <row r="771" spans="1:99" ht="46.8" x14ac:dyDescent="0.3">
      <c r="A771" s="32" t="s">
        <v>465</v>
      </c>
      <c r="B771" s="16">
        <v>600</v>
      </c>
      <c r="C771" s="32"/>
      <c r="D771" s="32"/>
      <c r="E771" s="33" t="s">
        <v>45</v>
      </c>
      <c r="F771" s="22">
        <f t="shared" ref="F771:K771" si="2785">F772+F775+F778</f>
        <v>6413029.6999999993</v>
      </c>
      <c r="G771" s="22">
        <f t="shared" si="2785"/>
        <v>6635776.5999999996</v>
      </c>
      <c r="H771" s="22">
        <f t="shared" si="2785"/>
        <v>6730983.9999999991</v>
      </c>
      <c r="I771" s="22">
        <f t="shared" si="2785"/>
        <v>0</v>
      </c>
      <c r="J771" s="22">
        <f t="shared" si="2785"/>
        <v>0</v>
      </c>
      <c r="K771" s="22">
        <f t="shared" si="2785"/>
        <v>0</v>
      </c>
      <c r="L771" s="22">
        <f t="shared" si="2600"/>
        <v>6413029.6999999993</v>
      </c>
      <c r="M771" s="22">
        <f t="shared" si="2601"/>
        <v>6635776.5999999996</v>
      </c>
      <c r="N771" s="22">
        <f t="shared" si="2602"/>
        <v>6730983.9999999991</v>
      </c>
      <c r="O771" s="22">
        <f>O772+O775+O778</f>
        <v>0</v>
      </c>
      <c r="P771" s="22">
        <f>P772+P775+P778</f>
        <v>0</v>
      </c>
      <c r="Q771" s="22">
        <f>Q772+Q775+Q778</f>
        <v>0</v>
      </c>
      <c r="R771" s="22">
        <f t="shared" si="2603"/>
        <v>6413029.6999999993</v>
      </c>
      <c r="S771" s="22">
        <f t="shared" si="2604"/>
        <v>6635776.5999999996</v>
      </c>
      <c r="T771" s="22">
        <f t="shared" si="2605"/>
        <v>6730983.9999999991</v>
      </c>
      <c r="U771" s="22">
        <f>U772+U775+U778</f>
        <v>0</v>
      </c>
      <c r="V771" s="22">
        <f>V772+V775+V778</f>
        <v>0</v>
      </c>
      <c r="W771" s="22">
        <f>W772+W775+W778</f>
        <v>0</v>
      </c>
      <c r="X771" s="22">
        <f t="shared" si="2606"/>
        <v>6413029.6999999993</v>
      </c>
      <c r="Y771" s="22">
        <f t="shared" si="2607"/>
        <v>6635776.5999999996</v>
      </c>
      <c r="Z771" s="22">
        <f t="shared" si="2608"/>
        <v>6730983.9999999991</v>
      </c>
      <c r="AA771" s="22">
        <f>AA772+AA775+AA778</f>
        <v>0</v>
      </c>
      <c r="AB771" s="22">
        <f>AB772+AB775+AB778</f>
        <v>0</v>
      </c>
      <c r="AC771" s="22">
        <f>AC772+AC775+AC778</f>
        <v>0</v>
      </c>
      <c r="AD771" s="22">
        <f t="shared" si="2609"/>
        <v>6413029.6999999993</v>
      </c>
      <c r="AE771" s="22">
        <f t="shared" si="2610"/>
        <v>6635776.5999999996</v>
      </c>
      <c r="AF771" s="22">
        <f t="shared" si="2611"/>
        <v>6730983.9999999991</v>
      </c>
      <c r="AG771" s="22">
        <f>AG772+AG775+AG778</f>
        <v>0</v>
      </c>
      <c r="AH771" s="22">
        <f>AH772+AH775+AH778</f>
        <v>0</v>
      </c>
      <c r="AI771" s="22">
        <f>AI772+AI775+AI778</f>
        <v>0</v>
      </c>
      <c r="AJ771" s="22">
        <f t="shared" si="2612"/>
        <v>6413029.6999999993</v>
      </c>
      <c r="AK771" s="22">
        <f t="shared" si="2613"/>
        <v>6635776.5999999996</v>
      </c>
      <c r="AL771" s="22">
        <f t="shared" si="2614"/>
        <v>6730983.9999999991</v>
      </c>
      <c r="AM771" s="22">
        <f>AM772+AM775+AM778</f>
        <v>0</v>
      </c>
      <c r="AN771" s="22">
        <f>AN772+AN775+AN778</f>
        <v>0</v>
      </c>
      <c r="AO771" s="22">
        <f>AO772+AO775+AO778</f>
        <v>0</v>
      </c>
      <c r="AP771" s="22">
        <f t="shared" si="2615"/>
        <v>6413029.6999999993</v>
      </c>
      <c r="AQ771" s="22">
        <f t="shared" si="2616"/>
        <v>6635776.5999999996</v>
      </c>
      <c r="AR771" s="22">
        <f t="shared" si="2617"/>
        <v>6730983.9999999991</v>
      </c>
      <c r="AS771" s="22">
        <f>AS772+AS775+AS778</f>
        <v>0</v>
      </c>
      <c r="AT771" s="22">
        <f>AT772+AT775+AT778</f>
        <v>0</v>
      </c>
      <c r="AU771" s="22">
        <f>AU772+AU775+AU778</f>
        <v>0</v>
      </c>
      <c r="AV771" s="22">
        <f t="shared" si="2618"/>
        <v>6413029.6999999993</v>
      </c>
      <c r="AW771" s="22">
        <f t="shared" si="2619"/>
        <v>6635776.5999999996</v>
      </c>
      <c r="AX771" s="22">
        <f t="shared" si="2620"/>
        <v>6730983.9999999991</v>
      </c>
      <c r="AY771" s="22">
        <f>AY772+AY775+AY778</f>
        <v>0</v>
      </c>
      <c r="AZ771" s="22">
        <f>AZ772+AZ775+AZ778</f>
        <v>0</v>
      </c>
      <c r="BA771" s="22">
        <f>BA772+BA775+BA778</f>
        <v>0</v>
      </c>
      <c r="BB771" s="22">
        <f t="shared" si="2621"/>
        <v>6413029.6999999993</v>
      </c>
      <c r="BC771" s="22">
        <f t="shared" si="2622"/>
        <v>6635776.5999999996</v>
      </c>
      <c r="BD771" s="22">
        <f t="shared" si="2623"/>
        <v>6730983.9999999991</v>
      </c>
      <c r="BE771" s="22">
        <f>BE772+BE775+BE778</f>
        <v>0</v>
      </c>
      <c r="BF771" s="22">
        <f>BF772+BF775+BF778</f>
        <v>0</v>
      </c>
      <c r="BG771" s="22">
        <f>BG772+BG775+BG778</f>
        <v>0</v>
      </c>
      <c r="BH771" s="22">
        <f t="shared" si="2624"/>
        <v>6413029.6999999993</v>
      </c>
      <c r="BI771" s="22">
        <f t="shared" si="2625"/>
        <v>6635776.5999999996</v>
      </c>
      <c r="BJ771" s="22">
        <f t="shared" si="2626"/>
        <v>6730983.9999999991</v>
      </c>
      <c r="BK771" s="22">
        <f>BK772+BK775+BK778</f>
        <v>0</v>
      </c>
      <c r="BL771" s="22">
        <f>BL772+BL775+BL778</f>
        <v>0</v>
      </c>
      <c r="BM771" s="22">
        <f>BM772+BM775+BM778</f>
        <v>0</v>
      </c>
      <c r="BN771" s="22">
        <f t="shared" si="2627"/>
        <v>6413029.6999999993</v>
      </c>
      <c r="BO771" s="22">
        <f t="shared" si="2628"/>
        <v>6635776.5999999996</v>
      </c>
      <c r="BP771" s="22">
        <f t="shared" si="2629"/>
        <v>6730983.9999999991</v>
      </c>
      <c r="BQ771" s="22">
        <f>BQ772+BQ775+BQ778</f>
        <v>0</v>
      </c>
      <c r="BR771" s="22">
        <f>BR772+BR775+BR778</f>
        <v>0</v>
      </c>
      <c r="BS771" s="22">
        <f t="shared" si="2630"/>
        <v>6413029.6999999993</v>
      </c>
      <c r="BT771" s="22">
        <f t="shared" si="2631"/>
        <v>6635776.5999999996</v>
      </c>
      <c r="BU771" s="22">
        <f t="shared" si="2632"/>
        <v>6730983.9999999991</v>
      </c>
      <c r="BV771" s="22">
        <f>BV772+BV775+BV778</f>
        <v>0</v>
      </c>
      <c r="BW771" s="22">
        <f>BW772+BW775+BW778</f>
        <v>0</v>
      </c>
      <c r="BX771" s="22">
        <f t="shared" si="2633"/>
        <v>6413029.6999999993</v>
      </c>
      <c r="BY771" s="22">
        <f t="shared" si="2634"/>
        <v>6635776.5999999996</v>
      </c>
      <c r="BZ771" s="22">
        <f t="shared" si="2635"/>
        <v>6730983.9999999991</v>
      </c>
      <c r="CA771" s="22">
        <f>CA772+CA775+CA778</f>
        <v>0</v>
      </c>
      <c r="CB771" s="22">
        <f>CB772+CB775+CB778</f>
        <v>0</v>
      </c>
      <c r="CC771" s="22">
        <f>CC772+CC775+CC778</f>
        <v>0</v>
      </c>
      <c r="CD771" s="22">
        <f t="shared" si="2732"/>
        <v>6413029.6999999993</v>
      </c>
      <c r="CE771" s="22">
        <f>CE772+CE775+CE778</f>
        <v>0</v>
      </c>
      <c r="CF771" s="34">
        <f t="shared" si="2636"/>
        <v>6413029.6999999993</v>
      </c>
      <c r="CG771" s="22">
        <f t="shared" si="2733"/>
        <v>6635776.5999999996</v>
      </c>
      <c r="CH771" s="22">
        <f>CH772+CH775+CH778</f>
        <v>0</v>
      </c>
      <c r="CI771" s="22">
        <f t="shared" si="2637"/>
        <v>6635776.5999999996</v>
      </c>
      <c r="CJ771" s="22">
        <f t="shared" si="2734"/>
        <v>6730983.9999999991</v>
      </c>
      <c r="CK771" s="22">
        <f>CK772+CK775+CK778</f>
        <v>0</v>
      </c>
      <c r="CL771" s="22">
        <f t="shared" si="2638"/>
        <v>6730983.9999999991</v>
      </c>
      <c r="CM771" s="22">
        <f>CM772+CM775+CM778</f>
        <v>0</v>
      </c>
      <c r="CN771" s="15"/>
      <c r="CO771" s="35"/>
      <c r="CS771" s="5" t="s">
        <v>29</v>
      </c>
    </row>
    <row r="772" spans="1:99" x14ac:dyDescent="0.3">
      <c r="A772" s="32" t="s">
        <v>465</v>
      </c>
      <c r="B772" s="16">
        <v>610</v>
      </c>
      <c r="C772" s="32"/>
      <c r="D772" s="32"/>
      <c r="E772" s="33" t="s">
        <v>104</v>
      </c>
      <c r="F772" s="22">
        <f t="shared" ref="F772:K772" si="2786">F773+F774</f>
        <v>208402</v>
      </c>
      <c r="G772" s="22">
        <f t="shared" si="2786"/>
        <v>213345</v>
      </c>
      <c r="H772" s="22">
        <f t="shared" si="2786"/>
        <v>208749.8</v>
      </c>
      <c r="I772" s="22">
        <f t="shared" si="2786"/>
        <v>0</v>
      </c>
      <c r="J772" s="22">
        <f t="shared" si="2786"/>
        <v>0</v>
      </c>
      <c r="K772" s="22">
        <f t="shared" si="2786"/>
        <v>0</v>
      </c>
      <c r="L772" s="22">
        <f t="shared" si="2600"/>
        <v>208402</v>
      </c>
      <c r="M772" s="22">
        <f t="shared" si="2601"/>
        <v>213345</v>
      </c>
      <c r="N772" s="22">
        <f t="shared" si="2602"/>
        <v>208749.8</v>
      </c>
      <c r="O772" s="22">
        <f>O773+O774</f>
        <v>0</v>
      </c>
      <c r="P772" s="22">
        <f>P773+P774</f>
        <v>0</v>
      </c>
      <c r="Q772" s="22">
        <f>Q773+Q774</f>
        <v>0</v>
      </c>
      <c r="R772" s="22">
        <f t="shared" si="2603"/>
        <v>208402</v>
      </c>
      <c r="S772" s="22">
        <f t="shared" si="2604"/>
        <v>213345</v>
      </c>
      <c r="T772" s="22">
        <f t="shared" si="2605"/>
        <v>208749.8</v>
      </c>
      <c r="U772" s="22">
        <f>U773+U774</f>
        <v>0</v>
      </c>
      <c r="V772" s="22">
        <f>V773+V774</f>
        <v>0</v>
      </c>
      <c r="W772" s="22">
        <f>W773+W774</f>
        <v>0</v>
      </c>
      <c r="X772" s="22">
        <f t="shared" si="2606"/>
        <v>208402</v>
      </c>
      <c r="Y772" s="22">
        <f t="shared" si="2607"/>
        <v>213345</v>
      </c>
      <c r="Z772" s="22">
        <f t="shared" si="2608"/>
        <v>208749.8</v>
      </c>
      <c r="AA772" s="22">
        <f>AA773+AA774</f>
        <v>0</v>
      </c>
      <c r="AB772" s="22">
        <f>AB773+AB774</f>
        <v>0</v>
      </c>
      <c r="AC772" s="22">
        <f>AC773+AC774</f>
        <v>0</v>
      </c>
      <c r="AD772" s="22">
        <f t="shared" si="2609"/>
        <v>208402</v>
      </c>
      <c r="AE772" s="22">
        <f t="shared" si="2610"/>
        <v>213345</v>
      </c>
      <c r="AF772" s="22">
        <f t="shared" si="2611"/>
        <v>208749.8</v>
      </c>
      <c r="AG772" s="22">
        <f>AG773+AG774</f>
        <v>0</v>
      </c>
      <c r="AH772" s="22">
        <f>AH773+AH774</f>
        <v>0</v>
      </c>
      <c r="AI772" s="22">
        <f>AI773+AI774</f>
        <v>0</v>
      </c>
      <c r="AJ772" s="22">
        <f t="shared" si="2612"/>
        <v>208402</v>
      </c>
      <c r="AK772" s="22">
        <f t="shared" si="2613"/>
        <v>213345</v>
      </c>
      <c r="AL772" s="22">
        <f t="shared" si="2614"/>
        <v>208749.8</v>
      </c>
      <c r="AM772" s="22">
        <f>AM773+AM774</f>
        <v>0</v>
      </c>
      <c r="AN772" s="22">
        <f>AN773+AN774</f>
        <v>0</v>
      </c>
      <c r="AO772" s="22">
        <f>AO773+AO774</f>
        <v>0</v>
      </c>
      <c r="AP772" s="22">
        <f t="shared" si="2615"/>
        <v>208402</v>
      </c>
      <c r="AQ772" s="22">
        <f t="shared" si="2616"/>
        <v>213345</v>
      </c>
      <c r="AR772" s="22">
        <f t="shared" si="2617"/>
        <v>208749.8</v>
      </c>
      <c r="AS772" s="22">
        <f>AS773+AS774</f>
        <v>0</v>
      </c>
      <c r="AT772" s="22">
        <f>AT773+AT774</f>
        <v>0</v>
      </c>
      <c r="AU772" s="22">
        <f>AU773+AU774</f>
        <v>0</v>
      </c>
      <c r="AV772" s="22">
        <f t="shared" si="2618"/>
        <v>208402</v>
      </c>
      <c r="AW772" s="22">
        <f t="shared" si="2619"/>
        <v>213345</v>
      </c>
      <c r="AX772" s="22">
        <f t="shared" si="2620"/>
        <v>208749.8</v>
      </c>
      <c r="AY772" s="22">
        <f>AY773+AY774</f>
        <v>0</v>
      </c>
      <c r="AZ772" s="22">
        <f>AZ773+AZ774</f>
        <v>0</v>
      </c>
      <c r="BA772" s="22">
        <f>BA773+BA774</f>
        <v>0</v>
      </c>
      <c r="BB772" s="22">
        <f t="shared" si="2621"/>
        <v>208402</v>
      </c>
      <c r="BC772" s="22">
        <f t="shared" si="2622"/>
        <v>213345</v>
      </c>
      <c r="BD772" s="22">
        <f t="shared" si="2623"/>
        <v>208749.8</v>
      </c>
      <c r="BE772" s="22">
        <f>BE773+BE774</f>
        <v>0</v>
      </c>
      <c r="BF772" s="22">
        <f>BF773+BF774</f>
        <v>0</v>
      </c>
      <c r="BG772" s="22">
        <f>BG773+BG774</f>
        <v>0</v>
      </c>
      <c r="BH772" s="22">
        <f t="shared" si="2624"/>
        <v>208402</v>
      </c>
      <c r="BI772" s="22">
        <f t="shared" si="2625"/>
        <v>213345</v>
      </c>
      <c r="BJ772" s="22">
        <f t="shared" si="2626"/>
        <v>208749.8</v>
      </c>
      <c r="BK772" s="22">
        <f>BK773+BK774</f>
        <v>0</v>
      </c>
      <c r="BL772" s="22">
        <f>BL773+BL774</f>
        <v>0</v>
      </c>
      <c r="BM772" s="22">
        <f>BM773+BM774</f>
        <v>0</v>
      </c>
      <c r="BN772" s="22">
        <f t="shared" si="2627"/>
        <v>208402</v>
      </c>
      <c r="BO772" s="22">
        <f t="shared" si="2628"/>
        <v>213345</v>
      </c>
      <c r="BP772" s="22">
        <f t="shared" si="2629"/>
        <v>208749.8</v>
      </c>
      <c r="BQ772" s="22">
        <f>BQ773+BQ774</f>
        <v>0</v>
      </c>
      <c r="BR772" s="22">
        <f>BR773+BR774</f>
        <v>0</v>
      </c>
      <c r="BS772" s="22">
        <f t="shared" si="2630"/>
        <v>208402</v>
      </c>
      <c r="BT772" s="22">
        <f t="shared" si="2631"/>
        <v>213345</v>
      </c>
      <c r="BU772" s="22">
        <f t="shared" si="2632"/>
        <v>208749.8</v>
      </c>
      <c r="BV772" s="22">
        <f>BV773+BV774</f>
        <v>0</v>
      </c>
      <c r="BW772" s="22">
        <f>BW773+BW774</f>
        <v>0</v>
      </c>
      <c r="BX772" s="22">
        <f t="shared" si="2633"/>
        <v>208402</v>
      </c>
      <c r="BY772" s="22">
        <f t="shared" si="2634"/>
        <v>213345</v>
      </c>
      <c r="BZ772" s="22">
        <f t="shared" si="2635"/>
        <v>208749.8</v>
      </c>
      <c r="CA772" s="22">
        <f>CA773+CA774</f>
        <v>0</v>
      </c>
      <c r="CB772" s="22">
        <f>CB773+CB774</f>
        <v>0</v>
      </c>
      <c r="CC772" s="22">
        <f>CC773+CC774</f>
        <v>0</v>
      </c>
      <c r="CD772" s="22">
        <f t="shared" si="2732"/>
        <v>208402</v>
      </c>
      <c r="CE772" s="22">
        <f>CE773+CE774</f>
        <v>0</v>
      </c>
      <c r="CF772" s="34">
        <f t="shared" si="2636"/>
        <v>208402</v>
      </c>
      <c r="CG772" s="22">
        <f t="shared" si="2733"/>
        <v>213345</v>
      </c>
      <c r="CH772" s="22">
        <f>CH773+CH774</f>
        <v>0</v>
      </c>
      <c r="CI772" s="22">
        <f t="shared" si="2637"/>
        <v>213345</v>
      </c>
      <c r="CJ772" s="22">
        <f t="shared" si="2734"/>
        <v>208749.8</v>
      </c>
      <c r="CK772" s="22">
        <f>CK773+CK774</f>
        <v>0</v>
      </c>
      <c r="CL772" s="22">
        <f t="shared" si="2638"/>
        <v>208749.8</v>
      </c>
      <c r="CM772" s="22">
        <f>CM773+CM774</f>
        <v>0</v>
      </c>
      <c r="CN772" s="15"/>
      <c r="CO772" s="35"/>
      <c r="CT772" s="5" t="s">
        <v>30</v>
      </c>
    </row>
    <row r="773" spans="1:99" x14ac:dyDescent="0.3">
      <c r="A773" s="32" t="s">
        <v>465</v>
      </c>
      <c r="B773" s="16">
        <v>610</v>
      </c>
      <c r="C773" s="32" t="s">
        <v>47</v>
      </c>
      <c r="D773" s="32" t="s">
        <v>313</v>
      </c>
      <c r="E773" s="33" t="s">
        <v>387</v>
      </c>
      <c r="F773" s="22">
        <v>207185.7</v>
      </c>
      <c r="G773" s="22">
        <v>212128.7</v>
      </c>
      <c r="H773" s="22">
        <v>207533.5</v>
      </c>
      <c r="I773" s="22"/>
      <c r="J773" s="22"/>
      <c r="K773" s="22"/>
      <c r="L773" s="22">
        <f t="shared" si="2600"/>
        <v>207185.7</v>
      </c>
      <c r="M773" s="22">
        <f t="shared" si="2601"/>
        <v>212128.7</v>
      </c>
      <c r="N773" s="22">
        <f t="shared" si="2602"/>
        <v>207533.5</v>
      </c>
      <c r="O773" s="22"/>
      <c r="P773" s="22"/>
      <c r="Q773" s="22"/>
      <c r="R773" s="22">
        <f t="shared" si="2603"/>
        <v>207185.7</v>
      </c>
      <c r="S773" s="22">
        <f t="shared" si="2604"/>
        <v>212128.7</v>
      </c>
      <c r="T773" s="22">
        <f t="shared" si="2605"/>
        <v>207533.5</v>
      </c>
      <c r="U773" s="22"/>
      <c r="V773" s="22"/>
      <c r="W773" s="22"/>
      <c r="X773" s="22">
        <f t="shared" si="2606"/>
        <v>207185.7</v>
      </c>
      <c r="Y773" s="22">
        <f t="shared" si="2607"/>
        <v>212128.7</v>
      </c>
      <c r="Z773" s="22">
        <f t="shared" si="2608"/>
        <v>207533.5</v>
      </c>
      <c r="AA773" s="22"/>
      <c r="AB773" s="22"/>
      <c r="AC773" s="22"/>
      <c r="AD773" s="22">
        <f t="shared" si="2609"/>
        <v>207185.7</v>
      </c>
      <c r="AE773" s="22">
        <f t="shared" si="2610"/>
        <v>212128.7</v>
      </c>
      <c r="AF773" s="22">
        <f t="shared" si="2611"/>
        <v>207533.5</v>
      </c>
      <c r="AG773" s="22"/>
      <c r="AH773" s="22"/>
      <c r="AI773" s="22"/>
      <c r="AJ773" s="22">
        <f t="shared" si="2612"/>
        <v>207185.7</v>
      </c>
      <c r="AK773" s="22">
        <f t="shared" si="2613"/>
        <v>212128.7</v>
      </c>
      <c r="AL773" s="22">
        <f t="shared" si="2614"/>
        <v>207533.5</v>
      </c>
      <c r="AM773" s="22"/>
      <c r="AN773" s="22"/>
      <c r="AO773" s="22"/>
      <c r="AP773" s="22">
        <f t="shared" si="2615"/>
        <v>207185.7</v>
      </c>
      <c r="AQ773" s="22">
        <f t="shared" si="2616"/>
        <v>212128.7</v>
      </c>
      <c r="AR773" s="22">
        <f t="shared" si="2617"/>
        <v>207533.5</v>
      </c>
      <c r="AS773" s="22"/>
      <c r="AT773" s="22"/>
      <c r="AU773" s="22"/>
      <c r="AV773" s="22">
        <f t="shared" si="2618"/>
        <v>207185.7</v>
      </c>
      <c r="AW773" s="22">
        <f t="shared" si="2619"/>
        <v>212128.7</v>
      </c>
      <c r="AX773" s="22">
        <f t="shared" si="2620"/>
        <v>207533.5</v>
      </c>
      <c r="AY773" s="22"/>
      <c r="AZ773" s="22"/>
      <c r="BA773" s="22"/>
      <c r="BB773" s="22">
        <f t="shared" si="2621"/>
        <v>207185.7</v>
      </c>
      <c r="BC773" s="22">
        <f t="shared" si="2622"/>
        <v>212128.7</v>
      </c>
      <c r="BD773" s="22">
        <f t="shared" si="2623"/>
        <v>207533.5</v>
      </c>
      <c r="BE773" s="22"/>
      <c r="BF773" s="22"/>
      <c r="BG773" s="22"/>
      <c r="BH773" s="22">
        <f t="shared" si="2624"/>
        <v>207185.7</v>
      </c>
      <c r="BI773" s="22">
        <f t="shared" si="2625"/>
        <v>212128.7</v>
      </c>
      <c r="BJ773" s="22">
        <f t="shared" si="2626"/>
        <v>207533.5</v>
      </c>
      <c r="BK773" s="22"/>
      <c r="BL773" s="22"/>
      <c r="BM773" s="22"/>
      <c r="BN773" s="22">
        <f t="shared" si="2627"/>
        <v>207185.7</v>
      </c>
      <c r="BO773" s="22">
        <f t="shared" si="2628"/>
        <v>212128.7</v>
      </c>
      <c r="BP773" s="22">
        <f t="shared" si="2629"/>
        <v>207533.5</v>
      </c>
      <c r="BQ773" s="22"/>
      <c r="BR773" s="22"/>
      <c r="BS773" s="22">
        <f t="shared" si="2630"/>
        <v>207185.7</v>
      </c>
      <c r="BT773" s="22">
        <f t="shared" si="2631"/>
        <v>212128.7</v>
      </c>
      <c r="BU773" s="22">
        <f t="shared" si="2632"/>
        <v>207533.5</v>
      </c>
      <c r="BV773" s="22"/>
      <c r="BW773" s="22"/>
      <c r="BX773" s="22">
        <f t="shared" si="2633"/>
        <v>207185.7</v>
      </c>
      <c r="BY773" s="22">
        <f t="shared" si="2634"/>
        <v>212128.7</v>
      </c>
      <c r="BZ773" s="22">
        <f t="shared" si="2635"/>
        <v>207533.5</v>
      </c>
      <c r="CA773" s="22"/>
      <c r="CB773" s="22"/>
      <c r="CC773" s="22"/>
      <c r="CD773" s="22">
        <f t="shared" si="2732"/>
        <v>207185.7</v>
      </c>
      <c r="CE773" s="22"/>
      <c r="CF773" s="34">
        <f t="shared" si="2636"/>
        <v>207185.7</v>
      </c>
      <c r="CG773" s="22">
        <f t="shared" si="2733"/>
        <v>212128.7</v>
      </c>
      <c r="CH773" s="22"/>
      <c r="CI773" s="22">
        <f t="shared" si="2637"/>
        <v>212128.7</v>
      </c>
      <c r="CJ773" s="22">
        <f t="shared" si="2734"/>
        <v>207533.5</v>
      </c>
      <c r="CK773" s="22"/>
      <c r="CL773" s="22">
        <f t="shared" si="2638"/>
        <v>207533.5</v>
      </c>
      <c r="CM773" s="22"/>
      <c r="CN773" s="15"/>
      <c r="CO773" s="35"/>
    </row>
    <row r="774" spans="1:99" x14ac:dyDescent="0.3">
      <c r="A774" s="32" t="s">
        <v>465</v>
      </c>
      <c r="B774" s="16">
        <v>610</v>
      </c>
      <c r="C774" s="32" t="s">
        <v>134</v>
      </c>
      <c r="D774" s="32" t="s">
        <v>67</v>
      </c>
      <c r="E774" s="33" t="s">
        <v>236</v>
      </c>
      <c r="F774" s="22">
        <v>1216.3</v>
      </c>
      <c r="G774" s="22">
        <v>1216.3</v>
      </c>
      <c r="H774" s="22">
        <v>1216.3</v>
      </c>
      <c r="I774" s="22"/>
      <c r="J774" s="22"/>
      <c r="K774" s="22"/>
      <c r="L774" s="22">
        <f t="shared" si="2600"/>
        <v>1216.3</v>
      </c>
      <c r="M774" s="22">
        <f t="shared" si="2601"/>
        <v>1216.3</v>
      </c>
      <c r="N774" s="22">
        <f t="shared" si="2602"/>
        <v>1216.3</v>
      </c>
      <c r="O774" s="22"/>
      <c r="P774" s="22"/>
      <c r="Q774" s="22"/>
      <c r="R774" s="22">
        <f t="shared" si="2603"/>
        <v>1216.3</v>
      </c>
      <c r="S774" s="22">
        <f t="shared" si="2604"/>
        <v>1216.3</v>
      </c>
      <c r="T774" s="22">
        <f t="shared" si="2605"/>
        <v>1216.3</v>
      </c>
      <c r="U774" s="22"/>
      <c r="V774" s="22"/>
      <c r="W774" s="22"/>
      <c r="X774" s="22">
        <f t="shared" si="2606"/>
        <v>1216.3</v>
      </c>
      <c r="Y774" s="22">
        <f t="shared" si="2607"/>
        <v>1216.3</v>
      </c>
      <c r="Z774" s="22">
        <f t="shared" si="2608"/>
        <v>1216.3</v>
      </c>
      <c r="AA774" s="22"/>
      <c r="AB774" s="22"/>
      <c r="AC774" s="22"/>
      <c r="AD774" s="22">
        <f t="shared" si="2609"/>
        <v>1216.3</v>
      </c>
      <c r="AE774" s="22">
        <f t="shared" si="2610"/>
        <v>1216.3</v>
      </c>
      <c r="AF774" s="22">
        <f t="shared" si="2611"/>
        <v>1216.3</v>
      </c>
      <c r="AG774" s="22"/>
      <c r="AH774" s="22"/>
      <c r="AI774" s="22"/>
      <c r="AJ774" s="22">
        <f t="shared" si="2612"/>
        <v>1216.3</v>
      </c>
      <c r="AK774" s="22">
        <f t="shared" si="2613"/>
        <v>1216.3</v>
      </c>
      <c r="AL774" s="22">
        <f t="shared" si="2614"/>
        <v>1216.3</v>
      </c>
      <c r="AM774" s="22"/>
      <c r="AN774" s="22"/>
      <c r="AO774" s="22"/>
      <c r="AP774" s="22">
        <f t="shared" si="2615"/>
        <v>1216.3</v>
      </c>
      <c r="AQ774" s="22">
        <f t="shared" si="2616"/>
        <v>1216.3</v>
      </c>
      <c r="AR774" s="22">
        <f t="shared" si="2617"/>
        <v>1216.3</v>
      </c>
      <c r="AS774" s="22"/>
      <c r="AT774" s="22"/>
      <c r="AU774" s="22"/>
      <c r="AV774" s="22">
        <f t="shared" si="2618"/>
        <v>1216.3</v>
      </c>
      <c r="AW774" s="22">
        <f t="shared" si="2619"/>
        <v>1216.3</v>
      </c>
      <c r="AX774" s="22">
        <f t="shared" si="2620"/>
        <v>1216.3</v>
      </c>
      <c r="AY774" s="22"/>
      <c r="AZ774" s="22"/>
      <c r="BA774" s="22"/>
      <c r="BB774" s="22">
        <f t="shared" si="2621"/>
        <v>1216.3</v>
      </c>
      <c r="BC774" s="22">
        <f t="shared" si="2622"/>
        <v>1216.3</v>
      </c>
      <c r="BD774" s="22">
        <f t="shared" si="2623"/>
        <v>1216.3</v>
      </c>
      <c r="BE774" s="22"/>
      <c r="BF774" s="22"/>
      <c r="BG774" s="22"/>
      <c r="BH774" s="22">
        <f t="shared" si="2624"/>
        <v>1216.3</v>
      </c>
      <c r="BI774" s="22">
        <f t="shared" si="2625"/>
        <v>1216.3</v>
      </c>
      <c r="BJ774" s="22">
        <f t="shared" si="2626"/>
        <v>1216.3</v>
      </c>
      <c r="BK774" s="22"/>
      <c r="BL774" s="22"/>
      <c r="BM774" s="22"/>
      <c r="BN774" s="22">
        <f t="shared" si="2627"/>
        <v>1216.3</v>
      </c>
      <c r="BO774" s="22">
        <f t="shared" si="2628"/>
        <v>1216.3</v>
      </c>
      <c r="BP774" s="22">
        <f t="shared" si="2629"/>
        <v>1216.3</v>
      </c>
      <c r="BQ774" s="22"/>
      <c r="BR774" s="22"/>
      <c r="BS774" s="22">
        <f t="shared" si="2630"/>
        <v>1216.3</v>
      </c>
      <c r="BT774" s="22">
        <f t="shared" si="2631"/>
        <v>1216.3</v>
      </c>
      <c r="BU774" s="22">
        <f t="shared" si="2632"/>
        <v>1216.3</v>
      </c>
      <c r="BV774" s="22"/>
      <c r="BW774" s="22"/>
      <c r="BX774" s="22">
        <f t="shared" si="2633"/>
        <v>1216.3</v>
      </c>
      <c r="BY774" s="22">
        <f t="shared" si="2634"/>
        <v>1216.3</v>
      </c>
      <c r="BZ774" s="22">
        <f t="shared" si="2635"/>
        <v>1216.3</v>
      </c>
      <c r="CA774" s="22"/>
      <c r="CB774" s="22"/>
      <c r="CC774" s="22"/>
      <c r="CD774" s="22">
        <f t="shared" si="2732"/>
        <v>1216.3</v>
      </c>
      <c r="CE774" s="22"/>
      <c r="CF774" s="34">
        <f t="shared" si="2636"/>
        <v>1216.3</v>
      </c>
      <c r="CG774" s="22">
        <f t="shared" si="2733"/>
        <v>1216.3</v>
      </c>
      <c r="CH774" s="22"/>
      <c r="CI774" s="22">
        <f t="shared" si="2637"/>
        <v>1216.3</v>
      </c>
      <c r="CJ774" s="22">
        <f t="shared" si="2734"/>
        <v>1216.3</v>
      </c>
      <c r="CK774" s="22"/>
      <c r="CL774" s="22">
        <f t="shared" si="2638"/>
        <v>1216.3</v>
      </c>
      <c r="CM774" s="22"/>
      <c r="CN774" s="15"/>
      <c r="CO774" s="35"/>
    </row>
    <row r="775" spans="1:99" x14ac:dyDescent="0.3">
      <c r="A775" s="32" t="s">
        <v>465</v>
      </c>
      <c r="B775" s="16">
        <v>620</v>
      </c>
      <c r="C775" s="32"/>
      <c r="D775" s="32"/>
      <c r="E775" s="33" t="s">
        <v>46</v>
      </c>
      <c r="F775" s="22">
        <f t="shared" ref="F775:K775" si="2787">F776+F777</f>
        <v>6204327.8999999994</v>
      </c>
      <c r="G775" s="22">
        <f t="shared" si="2787"/>
        <v>6422131.7999999998</v>
      </c>
      <c r="H775" s="22">
        <f t="shared" si="2787"/>
        <v>6521934.3999999994</v>
      </c>
      <c r="I775" s="22">
        <f t="shared" si="2787"/>
        <v>0</v>
      </c>
      <c r="J775" s="22">
        <f t="shared" si="2787"/>
        <v>0</v>
      </c>
      <c r="K775" s="22">
        <f t="shared" si="2787"/>
        <v>0</v>
      </c>
      <c r="L775" s="22">
        <f t="shared" si="2600"/>
        <v>6204327.8999999994</v>
      </c>
      <c r="M775" s="22">
        <f t="shared" si="2601"/>
        <v>6422131.7999999998</v>
      </c>
      <c r="N775" s="22">
        <f t="shared" si="2602"/>
        <v>6521934.3999999994</v>
      </c>
      <c r="O775" s="22">
        <f>O776+O777</f>
        <v>0</v>
      </c>
      <c r="P775" s="22">
        <f>P776+P777</f>
        <v>0</v>
      </c>
      <c r="Q775" s="22">
        <f>Q776+Q777</f>
        <v>0</v>
      </c>
      <c r="R775" s="22">
        <f t="shared" si="2603"/>
        <v>6204327.8999999994</v>
      </c>
      <c r="S775" s="22">
        <f t="shared" si="2604"/>
        <v>6422131.7999999998</v>
      </c>
      <c r="T775" s="22">
        <f t="shared" si="2605"/>
        <v>6521934.3999999994</v>
      </c>
      <c r="U775" s="22">
        <f>U776+U777</f>
        <v>0</v>
      </c>
      <c r="V775" s="22">
        <f>V776+V777</f>
        <v>0</v>
      </c>
      <c r="W775" s="22">
        <f>W776+W777</f>
        <v>0</v>
      </c>
      <c r="X775" s="22">
        <f t="shared" si="2606"/>
        <v>6204327.8999999994</v>
      </c>
      <c r="Y775" s="22">
        <f t="shared" si="2607"/>
        <v>6422131.7999999998</v>
      </c>
      <c r="Z775" s="22">
        <f t="shared" si="2608"/>
        <v>6521934.3999999994</v>
      </c>
      <c r="AA775" s="22">
        <f>AA776+AA777</f>
        <v>0</v>
      </c>
      <c r="AB775" s="22">
        <f>AB776+AB777</f>
        <v>0</v>
      </c>
      <c r="AC775" s="22">
        <f>AC776+AC777</f>
        <v>0</v>
      </c>
      <c r="AD775" s="22">
        <f t="shared" si="2609"/>
        <v>6204327.8999999994</v>
      </c>
      <c r="AE775" s="22">
        <f t="shared" si="2610"/>
        <v>6422131.7999999998</v>
      </c>
      <c r="AF775" s="22">
        <f t="shared" si="2611"/>
        <v>6521934.3999999994</v>
      </c>
      <c r="AG775" s="22">
        <f>AG776+AG777</f>
        <v>0</v>
      </c>
      <c r="AH775" s="22">
        <f>AH776+AH777</f>
        <v>0</v>
      </c>
      <c r="AI775" s="22">
        <f>AI776+AI777</f>
        <v>0</v>
      </c>
      <c r="AJ775" s="22">
        <f t="shared" si="2612"/>
        <v>6204327.8999999994</v>
      </c>
      <c r="AK775" s="22">
        <f t="shared" si="2613"/>
        <v>6422131.7999999998</v>
      </c>
      <c r="AL775" s="22">
        <f t="shared" si="2614"/>
        <v>6521934.3999999994</v>
      </c>
      <c r="AM775" s="22">
        <f>AM776+AM777</f>
        <v>0</v>
      </c>
      <c r="AN775" s="22">
        <f>AN776+AN777</f>
        <v>0</v>
      </c>
      <c r="AO775" s="22">
        <f>AO776+AO777</f>
        <v>0</v>
      </c>
      <c r="AP775" s="22">
        <f t="shared" si="2615"/>
        <v>6204327.8999999994</v>
      </c>
      <c r="AQ775" s="22">
        <f t="shared" si="2616"/>
        <v>6422131.7999999998</v>
      </c>
      <c r="AR775" s="22">
        <f t="shared" si="2617"/>
        <v>6521934.3999999994</v>
      </c>
      <c r="AS775" s="22">
        <f>AS776+AS777</f>
        <v>0</v>
      </c>
      <c r="AT775" s="22">
        <f>AT776+AT777</f>
        <v>0</v>
      </c>
      <c r="AU775" s="22">
        <f>AU776+AU777</f>
        <v>0</v>
      </c>
      <c r="AV775" s="22">
        <f t="shared" si="2618"/>
        <v>6204327.8999999994</v>
      </c>
      <c r="AW775" s="22">
        <f t="shared" si="2619"/>
        <v>6422131.7999999998</v>
      </c>
      <c r="AX775" s="22">
        <f t="shared" si="2620"/>
        <v>6521934.3999999994</v>
      </c>
      <c r="AY775" s="22">
        <f>AY776+AY777</f>
        <v>0</v>
      </c>
      <c r="AZ775" s="22">
        <f>AZ776+AZ777</f>
        <v>0</v>
      </c>
      <c r="BA775" s="22">
        <f>BA776+BA777</f>
        <v>0</v>
      </c>
      <c r="BB775" s="22">
        <f t="shared" si="2621"/>
        <v>6204327.8999999994</v>
      </c>
      <c r="BC775" s="22">
        <f t="shared" si="2622"/>
        <v>6422131.7999999998</v>
      </c>
      <c r="BD775" s="22">
        <f t="shared" si="2623"/>
        <v>6521934.3999999994</v>
      </c>
      <c r="BE775" s="22">
        <f>BE776+BE777</f>
        <v>0</v>
      </c>
      <c r="BF775" s="22">
        <f>BF776+BF777</f>
        <v>0</v>
      </c>
      <c r="BG775" s="22">
        <f>BG776+BG777</f>
        <v>0</v>
      </c>
      <c r="BH775" s="22">
        <f t="shared" si="2624"/>
        <v>6204327.8999999994</v>
      </c>
      <c r="BI775" s="22">
        <f t="shared" si="2625"/>
        <v>6422131.7999999998</v>
      </c>
      <c r="BJ775" s="22">
        <f t="shared" si="2626"/>
        <v>6521934.3999999994</v>
      </c>
      <c r="BK775" s="22">
        <f>BK776+BK777</f>
        <v>0</v>
      </c>
      <c r="BL775" s="22">
        <f>BL776+BL777</f>
        <v>0</v>
      </c>
      <c r="BM775" s="22">
        <f>BM776+BM777</f>
        <v>0</v>
      </c>
      <c r="BN775" s="22">
        <f t="shared" si="2627"/>
        <v>6204327.8999999994</v>
      </c>
      <c r="BO775" s="22">
        <f t="shared" si="2628"/>
        <v>6422131.7999999998</v>
      </c>
      <c r="BP775" s="22">
        <f t="shared" si="2629"/>
        <v>6521934.3999999994</v>
      </c>
      <c r="BQ775" s="22">
        <f>BQ776+BQ777</f>
        <v>0</v>
      </c>
      <c r="BR775" s="22">
        <f>BR776+BR777</f>
        <v>0</v>
      </c>
      <c r="BS775" s="22">
        <f t="shared" si="2630"/>
        <v>6204327.8999999994</v>
      </c>
      <c r="BT775" s="22">
        <f t="shared" si="2631"/>
        <v>6422131.7999999998</v>
      </c>
      <c r="BU775" s="22">
        <f t="shared" si="2632"/>
        <v>6521934.3999999994</v>
      </c>
      <c r="BV775" s="22">
        <f>BV776+BV777</f>
        <v>0</v>
      </c>
      <c r="BW775" s="22">
        <f>BW776+BW777</f>
        <v>0</v>
      </c>
      <c r="BX775" s="22">
        <f t="shared" si="2633"/>
        <v>6204327.8999999994</v>
      </c>
      <c r="BY775" s="22">
        <f t="shared" si="2634"/>
        <v>6422131.7999999998</v>
      </c>
      <c r="BZ775" s="22">
        <f t="shared" si="2635"/>
        <v>6521934.3999999994</v>
      </c>
      <c r="CA775" s="22">
        <f>CA776+CA777</f>
        <v>0</v>
      </c>
      <c r="CB775" s="22">
        <f>CB776+CB777</f>
        <v>0</v>
      </c>
      <c r="CC775" s="22">
        <f>CC776+CC777</f>
        <v>0</v>
      </c>
      <c r="CD775" s="22">
        <f t="shared" si="2732"/>
        <v>6204327.8999999994</v>
      </c>
      <c r="CE775" s="22">
        <f>CE776+CE777</f>
        <v>0</v>
      </c>
      <c r="CF775" s="34">
        <f t="shared" si="2636"/>
        <v>6204327.8999999994</v>
      </c>
      <c r="CG775" s="22">
        <f t="shared" si="2733"/>
        <v>6422131.7999999998</v>
      </c>
      <c r="CH775" s="22">
        <f>CH776+CH777</f>
        <v>0</v>
      </c>
      <c r="CI775" s="22">
        <f t="shared" si="2637"/>
        <v>6422131.7999999998</v>
      </c>
      <c r="CJ775" s="22">
        <f t="shared" si="2734"/>
        <v>6521934.3999999994</v>
      </c>
      <c r="CK775" s="22">
        <f>CK776+CK777</f>
        <v>0</v>
      </c>
      <c r="CL775" s="22">
        <f t="shared" si="2638"/>
        <v>6521934.3999999994</v>
      </c>
      <c r="CM775" s="22">
        <f>CM776+CM777</f>
        <v>0</v>
      </c>
      <c r="CN775" s="15"/>
      <c r="CO775" s="35"/>
      <c r="CT775" s="5" t="s">
        <v>30</v>
      </c>
    </row>
    <row r="776" spans="1:99" x14ac:dyDescent="0.3">
      <c r="A776" s="32" t="s">
        <v>465</v>
      </c>
      <c r="B776" s="16">
        <v>620</v>
      </c>
      <c r="C776" s="32" t="s">
        <v>47</v>
      </c>
      <c r="D776" s="32" t="s">
        <v>313</v>
      </c>
      <c r="E776" s="33" t="s">
        <v>387</v>
      </c>
      <c r="F776" s="22">
        <v>6098541.2999999998</v>
      </c>
      <c r="G776" s="22">
        <v>6316345.2000000002</v>
      </c>
      <c r="H776" s="22">
        <v>6416147.7999999998</v>
      </c>
      <c r="I776" s="22"/>
      <c r="J776" s="22"/>
      <c r="K776" s="22"/>
      <c r="L776" s="22">
        <f t="shared" si="2600"/>
        <v>6098541.2999999998</v>
      </c>
      <c r="M776" s="22">
        <f t="shared" si="2601"/>
        <v>6316345.2000000002</v>
      </c>
      <c r="N776" s="22">
        <f t="shared" si="2602"/>
        <v>6416147.7999999998</v>
      </c>
      <c r="O776" s="22"/>
      <c r="P776" s="22"/>
      <c r="Q776" s="22"/>
      <c r="R776" s="22">
        <f t="shared" si="2603"/>
        <v>6098541.2999999998</v>
      </c>
      <c r="S776" s="22">
        <f t="shared" si="2604"/>
        <v>6316345.2000000002</v>
      </c>
      <c r="T776" s="22">
        <f t="shared" si="2605"/>
        <v>6416147.7999999998</v>
      </c>
      <c r="U776" s="22"/>
      <c r="V776" s="22"/>
      <c r="W776" s="22"/>
      <c r="X776" s="22">
        <f t="shared" si="2606"/>
        <v>6098541.2999999998</v>
      </c>
      <c r="Y776" s="22">
        <f t="shared" si="2607"/>
        <v>6316345.2000000002</v>
      </c>
      <c r="Z776" s="22">
        <f t="shared" si="2608"/>
        <v>6416147.7999999998</v>
      </c>
      <c r="AA776" s="22"/>
      <c r="AB776" s="22"/>
      <c r="AC776" s="22"/>
      <c r="AD776" s="22">
        <f t="shared" si="2609"/>
        <v>6098541.2999999998</v>
      </c>
      <c r="AE776" s="22">
        <f t="shared" si="2610"/>
        <v>6316345.2000000002</v>
      </c>
      <c r="AF776" s="22">
        <f t="shared" si="2611"/>
        <v>6416147.7999999998</v>
      </c>
      <c r="AG776" s="22"/>
      <c r="AH776" s="22"/>
      <c r="AI776" s="22"/>
      <c r="AJ776" s="22">
        <f t="shared" si="2612"/>
        <v>6098541.2999999998</v>
      </c>
      <c r="AK776" s="22">
        <f t="shared" si="2613"/>
        <v>6316345.2000000002</v>
      </c>
      <c r="AL776" s="22">
        <f t="shared" si="2614"/>
        <v>6416147.7999999998</v>
      </c>
      <c r="AM776" s="22"/>
      <c r="AN776" s="22"/>
      <c r="AO776" s="22"/>
      <c r="AP776" s="22">
        <f t="shared" si="2615"/>
        <v>6098541.2999999998</v>
      </c>
      <c r="AQ776" s="22">
        <f t="shared" si="2616"/>
        <v>6316345.2000000002</v>
      </c>
      <c r="AR776" s="22">
        <f t="shared" si="2617"/>
        <v>6416147.7999999998</v>
      </c>
      <c r="AS776" s="22"/>
      <c r="AT776" s="22"/>
      <c r="AU776" s="22"/>
      <c r="AV776" s="22">
        <f t="shared" si="2618"/>
        <v>6098541.2999999998</v>
      </c>
      <c r="AW776" s="22">
        <f t="shared" si="2619"/>
        <v>6316345.2000000002</v>
      </c>
      <c r="AX776" s="22">
        <f t="shared" si="2620"/>
        <v>6416147.7999999998</v>
      </c>
      <c r="AY776" s="22"/>
      <c r="AZ776" s="22"/>
      <c r="BA776" s="22"/>
      <c r="BB776" s="22">
        <f t="shared" si="2621"/>
        <v>6098541.2999999998</v>
      </c>
      <c r="BC776" s="22">
        <f t="shared" si="2622"/>
        <v>6316345.2000000002</v>
      </c>
      <c r="BD776" s="22">
        <f t="shared" si="2623"/>
        <v>6416147.7999999998</v>
      </c>
      <c r="BE776" s="22"/>
      <c r="BF776" s="22"/>
      <c r="BG776" s="22"/>
      <c r="BH776" s="22">
        <f t="shared" si="2624"/>
        <v>6098541.2999999998</v>
      </c>
      <c r="BI776" s="22">
        <f t="shared" si="2625"/>
        <v>6316345.2000000002</v>
      </c>
      <c r="BJ776" s="22">
        <f t="shared" si="2626"/>
        <v>6416147.7999999998</v>
      </c>
      <c r="BK776" s="22"/>
      <c r="BL776" s="22"/>
      <c r="BM776" s="22"/>
      <c r="BN776" s="22">
        <f t="shared" si="2627"/>
        <v>6098541.2999999998</v>
      </c>
      <c r="BO776" s="22">
        <f t="shared" si="2628"/>
        <v>6316345.2000000002</v>
      </c>
      <c r="BP776" s="22">
        <f t="shared" si="2629"/>
        <v>6416147.7999999998</v>
      </c>
      <c r="BQ776" s="22"/>
      <c r="BR776" s="22"/>
      <c r="BS776" s="22">
        <f t="shared" si="2630"/>
        <v>6098541.2999999998</v>
      </c>
      <c r="BT776" s="22">
        <f t="shared" si="2631"/>
        <v>6316345.2000000002</v>
      </c>
      <c r="BU776" s="22">
        <f t="shared" si="2632"/>
        <v>6416147.7999999998</v>
      </c>
      <c r="BV776" s="22"/>
      <c r="BW776" s="22"/>
      <c r="BX776" s="22">
        <f t="shared" si="2633"/>
        <v>6098541.2999999998</v>
      </c>
      <c r="BY776" s="22">
        <f t="shared" si="2634"/>
        <v>6316345.2000000002</v>
      </c>
      <c r="BZ776" s="22">
        <f t="shared" si="2635"/>
        <v>6416147.7999999998</v>
      </c>
      <c r="CA776" s="22"/>
      <c r="CB776" s="22"/>
      <c r="CC776" s="22"/>
      <c r="CD776" s="22">
        <f t="shared" si="2732"/>
        <v>6098541.2999999998</v>
      </c>
      <c r="CE776" s="22"/>
      <c r="CF776" s="34">
        <f t="shared" si="2636"/>
        <v>6098541.2999999998</v>
      </c>
      <c r="CG776" s="22">
        <f t="shared" si="2733"/>
        <v>6316345.2000000002</v>
      </c>
      <c r="CH776" s="22"/>
      <c r="CI776" s="22">
        <f t="shared" si="2637"/>
        <v>6316345.2000000002</v>
      </c>
      <c r="CJ776" s="22">
        <f t="shared" si="2734"/>
        <v>6416147.7999999998</v>
      </c>
      <c r="CK776" s="22"/>
      <c r="CL776" s="22">
        <f t="shared" si="2638"/>
        <v>6416147.7999999998</v>
      </c>
      <c r="CM776" s="22"/>
      <c r="CN776" s="15"/>
      <c r="CO776" s="35"/>
    </row>
    <row r="777" spans="1:99" x14ac:dyDescent="0.3">
      <c r="A777" s="32" t="s">
        <v>465</v>
      </c>
      <c r="B777" s="16">
        <v>620</v>
      </c>
      <c r="C777" s="32" t="s">
        <v>134</v>
      </c>
      <c r="D777" s="32" t="s">
        <v>67</v>
      </c>
      <c r="E777" s="33" t="s">
        <v>236</v>
      </c>
      <c r="F777" s="22">
        <v>105786.6</v>
      </c>
      <c r="G777" s="22">
        <v>105786.6</v>
      </c>
      <c r="H777" s="22">
        <v>105786.6</v>
      </c>
      <c r="I777" s="22"/>
      <c r="J777" s="22"/>
      <c r="K777" s="22"/>
      <c r="L777" s="22">
        <f t="shared" si="2600"/>
        <v>105786.6</v>
      </c>
      <c r="M777" s="22">
        <f t="shared" si="2601"/>
        <v>105786.6</v>
      </c>
      <c r="N777" s="22">
        <f t="shared" si="2602"/>
        <v>105786.6</v>
      </c>
      <c r="O777" s="22"/>
      <c r="P777" s="22"/>
      <c r="Q777" s="22"/>
      <c r="R777" s="22">
        <f t="shared" si="2603"/>
        <v>105786.6</v>
      </c>
      <c r="S777" s="22">
        <f t="shared" si="2604"/>
        <v>105786.6</v>
      </c>
      <c r="T777" s="22">
        <f t="shared" si="2605"/>
        <v>105786.6</v>
      </c>
      <c r="U777" s="22"/>
      <c r="V777" s="22"/>
      <c r="W777" s="22"/>
      <c r="X777" s="22">
        <f t="shared" si="2606"/>
        <v>105786.6</v>
      </c>
      <c r="Y777" s="22">
        <f t="shared" si="2607"/>
        <v>105786.6</v>
      </c>
      <c r="Z777" s="22">
        <f t="shared" si="2608"/>
        <v>105786.6</v>
      </c>
      <c r="AA777" s="22"/>
      <c r="AB777" s="22"/>
      <c r="AC777" s="22"/>
      <c r="AD777" s="22">
        <f t="shared" si="2609"/>
        <v>105786.6</v>
      </c>
      <c r="AE777" s="22">
        <f t="shared" si="2610"/>
        <v>105786.6</v>
      </c>
      <c r="AF777" s="22">
        <f t="shared" si="2611"/>
        <v>105786.6</v>
      </c>
      <c r="AG777" s="22"/>
      <c r="AH777" s="22"/>
      <c r="AI777" s="22"/>
      <c r="AJ777" s="22">
        <f t="shared" si="2612"/>
        <v>105786.6</v>
      </c>
      <c r="AK777" s="22">
        <f t="shared" si="2613"/>
        <v>105786.6</v>
      </c>
      <c r="AL777" s="22">
        <f t="shared" si="2614"/>
        <v>105786.6</v>
      </c>
      <c r="AM777" s="22"/>
      <c r="AN777" s="22"/>
      <c r="AO777" s="22"/>
      <c r="AP777" s="22">
        <f t="shared" si="2615"/>
        <v>105786.6</v>
      </c>
      <c r="AQ777" s="22">
        <f t="shared" si="2616"/>
        <v>105786.6</v>
      </c>
      <c r="AR777" s="22">
        <f t="shared" si="2617"/>
        <v>105786.6</v>
      </c>
      <c r="AS777" s="22"/>
      <c r="AT777" s="22"/>
      <c r="AU777" s="22"/>
      <c r="AV777" s="22">
        <f t="shared" si="2618"/>
        <v>105786.6</v>
      </c>
      <c r="AW777" s="22">
        <f t="shared" si="2619"/>
        <v>105786.6</v>
      </c>
      <c r="AX777" s="22">
        <f t="shared" si="2620"/>
        <v>105786.6</v>
      </c>
      <c r="AY777" s="22"/>
      <c r="AZ777" s="22"/>
      <c r="BA777" s="22"/>
      <c r="BB777" s="22">
        <f t="shared" si="2621"/>
        <v>105786.6</v>
      </c>
      <c r="BC777" s="22">
        <f t="shared" si="2622"/>
        <v>105786.6</v>
      </c>
      <c r="BD777" s="22">
        <f t="shared" si="2623"/>
        <v>105786.6</v>
      </c>
      <c r="BE777" s="22"/>
      <c r="BF777" s="22"/>
      <c r="BG777" s="22"/>
      <c r="BH777" s="22">
        <f t="shared" si="2624"/>
        <v>105786.6</v>
      </c>
      <c r="BI777" s="22">
        <f t="shared" si="2625"/>
        <v>105786.6</v>
      </c>
      <c r="BJ777" s="22">
        <f t="shared" si="2626"/>
        <v>105786.6</v>
      </c>
      <c r="BK777" s="22"/>
      <c r="BL777" s="22"/>
      <c r="BM777" s="22"/>
      <c r="BN777" s="22">
        <f t="shared" si="2627"/>
        <v>105786.6</v>
      </c>
      <c r="BO777" s="22">
        <f t="shared" si="2628"/>
        <v>105786.6</v>
      </c>
      <c r="BP777" s="22">
        <f t="shared" si="2629"/>
        <v>105786.6</v>
      </c>
      <c r="BQ777" s="22"/>
      <c r="BR777" s="22"/>
      <c r="BS777" s="22">
        <f t="shared" si="2630"/>
        <v>105786.6</v>
      </c>
      <c r="BT777" s="22">
        <f t="shared" si="2631"/>
        <v>105786.6</v>
      </c>
      <c r="BU777" s="22">
        <f t="shared" si="2632"/>
        <v>105786.6</v>
      </c>
      <c r="BV777" s="22"/>
      <c r="BW777" s="22"/>
      <c r="BX777" s="22">
        <f t="shared" si="2633"/>
        <v>105786.6</v>
      </c>
      <c r="BY777" s="22">
        <f t="shared" si="2634"/>
        <v>105786.6</v>
      </c>
      <c r="BZ777" s="22">
        <f t="shared" si="2635"/>
        <v>105786.6</v>
      </c>
      <c r="CA777" s="22"/>
      <c r="CB777" s="22"/>
      <c r="CC777" s="22"/>
      <c r="CD777" s="22">
        <f t="shared" si="2732"/>
        <v>105786.6</v>
      </c>
      <c r="CE777" s="22"/>
      <c r="CF777" s="34">
        <f t="shared" si="2636"/>
        <v>105786.6</v>
      </c>
      <c r="CG777" s="22">
        <f t="shared" si="2733"/>
        <v>105786.6</v>
      </c>
      <c r="CH777" s="22"/>
      <c r="CI777" s="22">
        <f t="shared" si="2637"/>
        <v>105786.6</v>
      </c>
      <c r="CJ777" s="22">
        <f t="shared" si="2734"/>
        <v>105786.6</v>
      </c>
      <c r="CK777" s="22"/>
      <c r="CL777" s="22">
        <f t="shared" si="2638"/>
        <v>105786.6</v>
      </c>
      <c r="CM777" s="22"/>
      <c r="CN777" s="15"/>
      <c r="CO777" s="35"/>
    </row>
    <row r="778" spans="1:99" ht="78" x14ac:dyDescent="0.3">
      <c r="A778" s="32" t="s">
        <v>465</v>
      </c>
      <c r="B778" s="16">
        <v>630</v>
      </c>
      <c r="C778" s="32"/>
      <c r="D778" s="32"/>
      <c r="E778" s="33" t="s">
        <v>51</v>
      </c>
      <c r="F778" s="22">
        <f t="shared" ref="F778:K778" si="2788">F779</f>
        <v>299.8</v>
      </c>
      <c r="G778" s="22">
        <f t="shared" si="2788"/>
        <v>299.8</v>
      </c>
      <c r="H778" s="22">
        <f t="shared" si="2788"/>
        <v>299.8</v>
      </c>
      <c r="I778" s="22">
        <f t="shared" si="2788"/>
        <v>0</v>
      </c>
      <c r="J778" s="22">
        <f t="shared" si="2788"/>
        <v>0</v>
      </c>
      <c r="K778" s="22">
        <f t="shared" si="2788"/>
        <v>0</v>
      </c>
      <c r="L778" s="22">
        <f t="shared" si="2600"/>
        <v>299.8</v>
      </c>
      <c r="M778" s="22">
        <f t="shared" si="2601"/>
        <v>299.8</v>
      </c>
      <c r="N778" s="22">
        <f t="shared" si="2602"/>
        <v>299.8</v>
      </c>
      <c r="O778" s="22">
        <f>O779</f>
        <v>0</v>
      </c>
      <c r="P778" s="22">
        <f>P779</f>
        <v>0</v>
      </c>
      <c r="Q778" s="22">
        <f>Q779</f>
        <v>0</v>
      </c>
      <c r="R778" s="22">
        <f t="shared" si="2603"/>
        <v>299.8</v>
      </c>
      <c r="S778" s="22">
        <f t="shared" si="2604"/>
        <v>299.8</v>
      </c>
      <c r="T778" s="22">
        <f t="shared" si="2605"/>
        <v>299.8</v>
      </c>
      <c r="U778" s="22">
        <f>U779</f>
        <v>0</v>
      </c>
      <c r="V778" s="22">
        <f>V779</f>
        <v>0</v>
      </c>
      <c r="W778" s="22">
        <f>W779</f>
        <v>0</v>
      </c>
      <c r="X778" s="22">
        <f t="shared" si="2606"/>
        <v>299.8</v>
      </c>
      <c r="Y778" s="22">
        <f t="shared" si="2607"/>
        <v>299.8</v>
      </c>
      <c r="Z778" s="22">
        <f t="shared" si="2608"/>
        <v>299.8</v>
      </c>
      <c r="AA778" s="22">
        <f>AA779</f>
        <v>0</v>
      </c>
      <c r="AB778" s="22">
        <f>AB779</f>
        <v>0</v>
      </c>
      <c r="AC778" s="22">
        <f>AC779</f>
        <v>0</v>
      </c>
      <c r="AD778" s="22">
        <f t="shared" si="2609"/>
        <v>299.8</v>
      </c>
      <c r="AE778" s="22">
        <f t="shared" si="2610"/>
        <v>299.8</v>
      </c>
      <c r="AF778" s="22">
        <f t="shared" si="2611"/>
        <v>299.8</v>
      </c>
      <c r="AG778" s="22">
        <f>AG779</f>
        <v>0</v>
      </c>
      <c r="AH778" s="22">
        <f>AH779</f>
        <v>0</v>
      </c>
      <c r="AI778" s="22">
        <f>AI779</f>
        <v>0</v>
      </c>
      <c r="AJ778" s="22">
        <f t="shared" si="2612"/>
        <v>299.8</v>
      </c>
      <c r="AK778" s="22">
        <f t="shared" si="2613"/>
        <v>299.8</v>
      </c>
      <c r="AL778" s="22">
        <f t="shared" si="2614"/>
        <v>299.8</v>
      </c>
      <c r="AM778" s="22">
        <f>AM779</f>
        <v>0</v>
      </c>
      <c r="AN778" s="22">
        <f>AN779</f>
        <v>0</v>
      </c>
      <c r="AO778" s="22">
        <f>AO779</f>
        <v>0</v>
      </c>
      <c r="AP778" s="22">
        <f t="shared" si="2615"/>
        <v>299.8</v>
      </c>
      <c r="AQ778" s="22">
        <f t="shared" si="2616"/>
        <v>299.8</v>
      </c>
      <c r="AR778" s="22">
        <f t="shared" si="2617"/>
        <v>299.8</v>
      </c>
      <c r="AS778" s="22">
        <f>AS779</f>
        <v>0</v>
      </c>
      <c r="AT778" s="22">
        <f>AT779</f>
        <v>0</v>
      </c>
      <c r="AU778" s="22">
        <f>AU779</f>
        <v>0</v>
      </c>
      <c r="AV778" s="22">
        <f t="shared" si="2618"/>
        <v>299.8</v>
      </c>
      <c r="AW778" s="22">
        <f t="shared" si="2619"/>
        <v>299.8</v>
      </c>
      <c r="AX778" s="22">
        <f t="shared" si="2620"/>
        <v>299.8</v>
      </c>
      <c r="AY778" s="22">
        <f>AY779</f>
        <v>0</v>
      </c>
      <c r="AZ778" s="22">
        <f>AZ779</f>
        <v>0</v>
      </c>
      <c r="BA778" s="22">
        <f>BA779</f>
        <v>0</v>
      </c>
      <c r="BB778" s="22">
        <f t="shared" si="2621"/>
        <v>299.8</v>
      </c>
      <c r="BC778" s="22">
        <f t="shared" si="2622"/>
        <v>299.8</v>
      </c>
      <c r="BD778" s="22">
        <f t="shared" si="2623"/>
        <v>299.8</v>
      </c>
      <c r="BE778" s="22">
        <f>BE779</f>
        <v>0</v>
      </c>
      <c r="BF778" s="22">
        <f>BF779</f>
        <v>0</v>
      </c>
      <c r="BG778" s="22">
        <f>BG779</f>
        <v>0</v>
      </c>
      <c r="BH778" s="22">
        <f t="shared" si="2624"/>
        <v>299.8</v>
      </c>
      <c r="BI778" s="22">
        <f t="shared" si="2625"/>
        <v>299.8</v>
      </c>
      <c r="BJ778" s="22">
        <f t="shared" si="2626"/>
        <v>299.8</v>
      </c>
      <c r="BK778" s="22">
        <f>BK779</f>
        <v>0</v>
      </c>
      <c r="BL778" s="22">
        <f>BL779</f>
        <v>0</v>
      </c>
      <c r="BM778" s="22">
        <f>BM779</f>
        <v>0</v>
      </c>
      <c r="BN778" s="22">
        <f t="shared" si="2627"/>
        <v>299.8</v>
      </c>
      <c r="BO778" s="22">
        <f t="shared" si="2628"/>
        <v>299.8</v>
      </c>
      <c r="BP778" s="22">
        <f t="shared" si="2629"/>
        <v>299.8</v>
      </c>
      <c r="BQ778" s="22">
        <f>BQ779</f>
        <v>0</v>
      </c>
      <c r="BR778" s="22">
        <f>BR779</f>
        <v>0</v>
      </c>
      <c r="BS778" s="22">
        <f t="shared" si="2630"/>
        <v>299.8</v>
      </c>
      <c r="BT778" s="22">
        <f t="shared" si="2631"/>
        <v>299.8</v>
      </c>
      <c r="BU778" s="22">
        <f t="shared" si="2632"/>
        <v>299.8</v>
      </c>
      <c r="BV778" s="22">
        <f>BV779</f>
        <v>0</v>
      </c>
      <c r="BW778" s="22">
        <f>BW779</f>
        <v>0</v>
      </c>
      <c r="BX778" s="22">
        <f t="shared" si="2633"/>
        <v>299.8</v>
      </c>
      <c r="BY778" s="22">
        <f t="shared" si="2634"/>
        <v>299.8</v>
      </c>
      <c r="BZ778" s="22">
        <f t="shared" si="2635"/>
        <v>299.8</v>
      </c>
      <c r="CA778" s="22">
        <f>CA779</f>
        <v>0</v>
      </c>
      <c r="CB778" s="22">
        <f>CB779</f>
        <v>0</v>
      </c>
      <c r="CC778" s="22">
        <f>CC779</f>
        <v>0</v>
      </c>
      <c r="CD778" s="22">
        <f t="shared" si="2732"/>
        <v>299.8</v>
      </c>
      <c r="CE778" s="22">
        <f>CE779</f>
        <v>0</v>
      </c>
      <c r="CF778" s="34">
        <f t="shared" si="2636"/>
        <v>299.8</v>
      </c>
      <c r="CG778" s="22">
        <f t="shared" si="2733"/>
        <v>299.8</v>
      </c>
      <c r="CH778" s="22">
        <f>CH779</f>
        <v>0</v>
      </c>
      <c r="CI778" s="22">
        <f t="shared" si="2637"/>
        <v>299.8</v>
      </c>
      <c r="CJ778" s="22">
        <f t="shared" si="2734"/>
        <v>299.8</v>
      </c>
      <c r="CK778" s="22">
        <f>CK779</f>
        <v>0</v>
      </c>
      <c r="CL778" s="22">
        <f t="shared" si="2638"/>
        <v>299.8</v>
      </c>
      <c r="CM778" s="22">
        <f>CM779</f>
        <v>0</v>
      </c>
      <c r="CN778" s="15"/>
      <c r="CO778" s="35"/>
      <c r="CT778" s="5" t="s">
        <v>30</v>
      </c>
    </row>
    <row r="779" spans="1:99" x14ac:dyDescent="0.3">
      <c r="A779" s="32" t="s">
        <v>465</v>
      </c>
      <c r="B779" s="16">
        <v>630</v>
      </c>
      <c r="C779" s="32" t="s">
        <v>134</v>
      </c>
      <c r="D779" s="32" t="s">
        <v>67</v>
      </c>
      <c r="E779" s="33" t="s">
        <v>236</v>
      </c>
      <c r="F779" s="22">
        <v>299.8</v>
      </c>
      <c r="G779" s="22">
        <v>299.8</v>
      </c>
      <c r="H779" s="22">
        <v>299.8</v>
      </c>
      <c r="I779" s="22"/>
      <c r="J779" s="22"/>
      <c r="K779" s="22"/>
      <c r="L779" s="22">
        <f t="shared" si="2600"/>
        <v>299.8</v>
      </c>
      <c r="M779" s="22">
        <f t="shared" si="2601"/>
        <v>299.8</v>
      </c>
      <c r="N779" s="22">
        <f t="shared" si="2602"/>
        <v>299.8</v>
      </c>
      <c r="O779" s="22"/>
      <c r="P779" s="22"/>
      <c r="Q779" s="22"/>
      <c r="R779" s="22">
        <f t="shared" si="2603"/>
        <v>299.8</v>
      </c>
      <c r="S779" s="22">
        <f t="shared" si="2604"/>
        <v>299.8</v>
      </c>
      <c r="T779" s="22">
        <f t="shared" si="2605"/>
        <v>299.8</v>
      </c>
      <c r="U779" s="22"/>
      <c r="V779" s="22"/>
      <c r="W779" s="22"/>
      <c r="X779" s="22">
        <f t="shared" si="2606"/>
        <v>299.8</v>
      </c>
      <c r="Y779" s="22">
        <f t="shared" si="2607"/>
        <v>299.8</v>
      </c>
      <c r="Z779" s="22">
        <f t="shared" si="2608"/>
        <v>299.8</v>
      </c>
      <c r="AA779" s="22"/>
      <c r="AB779" s="22"/>
      <c r="AC779" s="22"/>
      <c r="AD779" s="22">
        <f t="shared" si="2609"/>
        <v>299.8</v>
      </c>
      <c r="AE779" s="22">
        <f t="shared" si="2610"/>
        <v>299.8</v>
      </c>
      <c r="AF779" s="22">
        <f t="shared" si="2611"/>
        <v>299.8</v>
      </c>
      <c r="AG779" s="22"/>
      <c r="AH779" s="22"/>
      <c r="AI779" s="22"/>
      <c r="AJ779" s="22">
        <f t="shared" si="2612"/>
        <v>299.8</v>
      </c>
      <c r="AK779" s="22">
        <f t="shared" si="2613"/>
        <v>299.8</v>
      </c>
      <c r="AL779" s="22">
        <f t="shared" si="2614"/>
        <v>299.8</v>
      </c>
      <c r="AM779" s="22"/>
      <c r="AN779" s="22"/>
      <c r="AO779" s="22"/>
      <c r="AP779" s="22">
        <f t="shared" si="2615"/>
        <v>299.8</v>
      </c>
      <c r="AQ779" s="22">
        <f t="shared" si="2616"/>
        <v>299.8</v>
      </c>
      <c r="AR779" s="22">
        <f t="shared" si="2617"/>
        <v>299.8</v>
      </c>
      <c r="AS779" s="22"/>
      <c r="AT779" s="22"/>
      <c r="AU779" s="22"/>
      <c r="AV779" s="22">
        <f t="shared" si="2618"/>
        <v>299.8</v>
      </c>
      <c r="AW779" s="22">
        <f t="shared" si="2619"/>
        <v>299.8</v>
      </c>
      <c r="AX779" s="22">
        <f t="shared" si="2620"/>
        <v>299.8</v>
      </c>
      <c r="AY779" s="22"/>
      <c r="AZ779" s="22"/>
      <c r="BA779" s="22"/>
      <c r="BB779" s="22">
        <f t="shared" si="2621"/>
        <v>299.8</v>
      </c>
      <c r="BC779" s="22">
        <f t="shared" si="2622"/>
        <v>299.8</v>
      </c>
      <c r="BD779" s="22">
        <f t="shared" si="2623"/>
        <v>299.8</v>
      </c>
      <c r="BE779" s="22"/>
      <c r="BF779" s="22"/>
      <c r="BG779" s="22"/>
      <c r="BH779" s="22">
        <f t="shared" si="2624"/>
        <v>299.8</v>
      </c>
      <c r="BI779" s="22">
        <f t="shared" si="2625"/>
        <v>299.8</v>
      </c>
      <c r="BJ779" s="22">
        <f t="shared" si="2626"/>
        <v>299.8</v>
      </c>
      <c r="BK779" s="22"/>
      <c r="BL779" s="22"/>
      <c r="BM779" s="22"/>
      <c r="BN779" s="22">
        <f t="shared" si="2627"/>
        <v>299.8</v>
      </c>
      <c r="BO779" s="22">
        <f t="shared" si="2628"/>
        <v>299.8</v>
      </c>
      <c r="BP779" s="22">
        <f t="shared" si="2629"/>
        <v>299.8</v>
      </c>
      <c r="BQ779" s="22"/>
      <c r="BR779" s="22"/>
      <c r="BS779" s="22">
        <f t="shared" si="2630"/>
        <v>299.8</v>
      </c>
      <c r="BT779" s="22">
        <f t="shared" si="2631"/>
        <v>299.8</v>
      </c>
      <c r="BU779" s="22">
        <f t="shared" si="2632"/>
        <v>299.8</v>
      </c>
      <c r="BV779" s="22"/>
      <c r="BW779" s="22"/>
      <c r="BX779" s="22">
        <f t="shared" si="2633"/>
        <v>299.8</v>
      </c>
      <c r="BY779" s="22">
        <f t="shared" si="2634"/>
        <v>299.8</v>
      </c>
      <c r="BZ779" s="22">
        <f t="shared" si="2635"/>
        <v>299.8</v>
      </c>
      <c r="CA779" s="22"/>
      <c r="CB779" s="22"/>
      <c r="CC779" s="22"/>
      <c r="CD779" s="22">
        <f t="shared" si="2732"/>
        <v>299.8</v>
      </c>
      <c r="CE779" s="22"/>
      <c r="CF779" s="34">
        <f t="shared" si="2636"/>
        <v>299.8</v>
      </c>
      <c r="CG779" s="22">
        <f t="shared" si="2733"/>
        <v>299.8</v>
      </c>
      <c r="CH779" s="22"/>
      <c r="CI779" s="22">
        <f t="shared" si="2637"/>
        <v>299.8</v>
      </c>
      <c r="CJ779" s="22">
        <f t="shared" si="2734"/>
        <v>299.8</v>
      </c>
      <c r="CK779" s="22"/>
      <c r="CL779" s="22">
        <f t="shared" si="2638"/>
        <v>299.8</v>
      </c>
      <c r="CM779" s="22"/>
      <c r="CN779" s="15"/>
      <c r="CO779" s="35"/>
    </row>
    <row r="780" spans="1:99" ht="109.2" x14ac:dyDescent="0.3">
      <c r="A780" s="32" t="s">
        <v>466</v>
      </c>
      <c r="B780" s="16"/>
      <c r="C780" s="32"/>
      <c r="D780" s="32"/>
      <c r="E780" s="33" t="s">
        <v>467</v>
      </c>
      <c r="F780" s="22">
        <f t="shared" ref="F780:K780" si="2789">F781+F784</f>
        <v>395.1</v>
      </c>
      <c r="G780" s="22">
        <f t="shared" si="2789"/>
        <v>395.1</v>
      </c>
      <c r="H780" s="22">
        <f t="shared" si="2789"/>
        <v>395.1</v>
      </c>
      <c r="I780" s="22">
        <f t="shared" si="2789"/>
        <v>0</v>
      </c>
      <c r="J780" s="22">
        <f t="shared" si="2789"/>
        <v>0</v>
      </c>
      <c r="K780" s="22">
        <f t="shared" si="2789"/>
        <v>0</v>
      </c>
      <c r="L780" s="22">
        <f t="shared" si="2600"/>
        <v>395.1</v>
      </c>
      <c r="M780" s="22">
        <f t="shared" si="2601"/>
        <v>395.1</v>
      </c>
      <c r="N780" s="22">
        <f t="shared" si="2602"/>
        <v>395.1</v>
      </c>
      <c r="O780" s="22">
        <f>O781+O784</f>
        <v>0</v>
      </c>
      <c r="P780" s="22">
        <f>P781+P784</f>
        <v>0</v>
      </c>
      <c r="Q780" s="22">
        <f>Q781+Q784</f>
        <v>0</v>
      </c>
      <c r="R780" s="22">
        <f t="shared" si="2603"/>
        <v>395.1</v>
      </c>
      <c r="S780" s="22">
        <f t="shared" si="2604"/>
        <v>395.1</v>
      </c>
      <c r="T780" s="22">
        <f t="shared" si="2605"/>
        <v>395.1</v>
      </c>
      <c r="U780" s="22">
        <f>U781+U784</f>
        <v>0</v>
      </c>
      <c r="V780" s="22">
        <f>V781+V784</f>
        <v>0</v>
      </c>
      <c r="W780" s="22">
        <f>W781+W784</f>
        <v>0</v>
      </c>
      <c r="X780" s="22">
        <f t="shared" si="2606"/>
        <v>395.1</v>
      </c>
      <c r="Y780" s="22">
        <f t="shared" si="2607"/>
        <v>395.1</v>
      </c>
      <c r="Z780" s="22">
        <f t="shared" si="2608"/>
        <v>395.1</v>
      </c>
      <c r="AA780" s="22">
        <f>AA781+AA784</f>
        <v>0</v>
      </c>
      <c r="AB780" s="22">
        <f>AB781+AB784</f>
        <v>0</v>
      </c>
      <c r="AC780" s="22">
        <f>AC781+AC784</f>
        <v>0</v>
      </c>
      <c r="AD780" s="22">
        <f t="shared" si="2609"/>
        <v>395.1</v>
      </c>
      <c r="AE780" s="22">
        <f t="shared" si="2610"/>
        <v>395.1</v>
      </c>
      <c r="AF780" s="22">
        <f t="shared" si="2611"/>
        <v>395.1</v>
      </c>
      <c r="AG780" s="22">
        <f>AG781+AG784</f>
        <v>0</v>
      </c>
      <c r="AH780" s="22">
        <f>AH781+AH784</f>
        <v>0</v>
      </c>
      <c r="AI780" s="22">
        <f>AI781+AI784</f>
        <v>0</v>
      </c>
      <c r="AJ780" s="22">
        <f t="shared" si="2612"/>
        <v>395.1</v>
      </c>
      <c r="AK780" s="22">
        <f t="shared" si="2613"/>
        <v>395.1</v>
      </c>
      <c r="AL780" s="22">
        <f t="shared" si="2614"/>
        <v>395.1</v>
      </c>
      <c r="AM780" s="22">
        <f>AM781+AM784</f>
        <v>0</v>
      </c>
      <c r="AN780" s="22">
        <f>AN781+AN784</f>
        <v>0</v>
      </c>
      <c r="AO780" s="22">
        <f>AO781+AO784</f>
        <v>0</v>
      </c>
      <c r="AP780" s="22">
        <f t="shared" si="2615"/>
        <v>395.1</v>
      </c>
      <c r="AQ780" s="22">
        <f t="shared" si="2616"/>
        <v>395.1</v>
      </c>
      <c r="AR780" s="22">
        <f t="shared" si="2617"/>
        <v>395.1</v>
      </c>
      <c r="AS780" s="22">
        <f>AS781+AS784</f>
        <v>0</v>
      </c>
      <c r="AT780" s="22">
        <f>AT781+AT784</f>
        <v>0</v>
      </c>
      <c r="AU780" s="22">
        <f>AU781+AU784</f>
        <v>0</v>
      </c>
      <c r="AV780" s="22">
        <f t="shared" si="2618"/>
        <v>395.1</v>
      </c>
      <c r="AW780" s="22">
        <f t="shared" si="2619"/>
        <v>395.1</v>
      </c>
      <c r="AX780" s="22">
        <f t="shared" si="2620"/>
        <v>395.1</v>
      </c>
      <c r="AY780" s="22">
        <f>AY781+AY784</f>
        <v>0</v>
      </c>
      <c r="AZ780" s="22">
        <f>AZ781+AZ784</f>
        <v>0</v>
      </c>
      <c r="BA780" s="22">
        <f>BA781+BA784</f>
        <v>0</v>
      </c>
      <c r="BB780" s="22">
        <f t="shared" si="2621"/>
        <v>395.1</v>
      </c>
      <c r="BC780" s="22">
        <f t="shared" si="2622"/>
        <v>395.1</v>
      </c>
      <c r="BD780" s="22">
        <f t="shared" si="2623"/>
        <v>395.1</v>
      </c>
      <c r="BE780" s="22">
        <f>BE781+BE784</f>
        <v>0</v>
      </c>
      <c r="BF780" s="22">
        <f>BF781+BF784</f>
        <v>0</v>
      </c>
      <c r="BG780" s="22">
        <f>BG781+BG784</f>
        <v>0</v>
      </c>
      <c r="BH780" s="22">
        <f t="shared" si="2624"/>
        <v>395.1</v>
      </c>
      <c r="BI780" s="22">
        <f t="shared" si="2625"/>
        <v>395.1</v>
      </c>
      <c r="BJ780" s="22">
        <f t="shared" si="2626"/>
        <v>395.1</v>
      </c>
      <c r="BK780" s="22">
        <f>BK781+BK784</f>
        <v>0</v>
      </c>
      <c r="BL780" s="22">
        <f>BL781+BL784</f>
        <v>0</v>
      </c>
      <c r="BM780" s="22">
        <f>BM781+BM784</f>
        <v>0</v>
      </c>
      <c r="BN780" s="22">
        <f t="shared" si="2627"/>
        <v>395.1</v>
      </c>
      <c r="BO780" s="22">
        <f t="shared" si="2628"/>
        <v>395.1</v>
      </c>
      <c r="BP780" s="22">
        <f t="shared" si="2629"/>
        <v>395.1</v>
      </c>
      <c r="BQ780" s="22">
        <f>BQ781+BQ784</f>
        <v>0</v>
      </c>
      <c r="BR780" s="22">
        <f>BR781+BR784</f>
        <v>0</v>
      </c>
      <c r="BS780" s="22">
        <f t="shared" si="2630"/>
        <v>395.1</v>
      </c>
      <c r="BT780" s="22">
        <f t="shared" si="2631"/>
        <v>395.1</v>
      </c>
      <c r="BU780" s="22">
        <f t="shared" si="2632"/>
        <v>395.1</v>
      </c>
      <c r="BV780" s="22">
        <f>BV781+BV784</f>
        <v>0</v>
      </c>
      <c r="BW780" s="22">
        <f>BW781+BW784</f>
        <v>0</v>
      </c>
      <c r="BX780" s="22">
        <f t="shared" si="2633"/>
        <v>395.1</v>
      </c>
      <c r="BY780" s="22">
        <f t="shared" si="2634"/>
        <v>395.1</v>
      </c>
      <c r="BZ780" s="22">
        <f t="shared" si="2635"/>
        <v>395.1</v>
      </c>
      <c r="CA780" s="22">
        <f>CA781+CA784</f>
        <v>0</v>
      </c>
      <c r="CB780" s="22">
        <f>CB781+CB784</f>
        <v>0</v>
      </c>
      <c r="CC780" s="22">
        <f>CC781+CC784</f>
        <v>0</v>
      </c>
      <c r="CD780" s="22">
        <f t="shared" si="2732"/>
        <v>395.1</v>
      </c>
      <c r="CE780" s="22">
        <f>CE781+CE784</f>
        <v>0</v>
      </c>
      <c r="CF780" s="34">
        <f t="shared" si="2636"/>
        <v>395.1</v>
      </c>
      <c r="CG780" s="22">
        <f t="shared" si="2733"/>
        <v>395.1</v>
      </c>
      <c r="CH780" s="22">
        <f>CH781+CH784</f>
        <v>0</v>
      </c>
      <c r="CI780" s="22">
        <f t="shared" si="2637"/>
        <v>395.1</v>
      </c>
      <c r="CJ780" s="22">
        <f t="shared" si="2734"/>
        <v>395.1</v>
      </c>
      <c r="CK780" s="22">
        <f>CK781+CK784</f>
        <v>0</v>
      </c>
      <c r="CL780" s="22">
        <f t="shared" si="2638"/>
        <v>395.1</v>
      </c>
      <c r="CM780" s="22">
        <f>CM781+CM784</f>
        <v>0</v>
      </c>
      <c r="CN780" s="15"/>
      <c r="CO780" s="35"/>
      <c r="CU780" s="5" t="s">
        <v>31</v>
      </c>
    </row>
    <row r="781" spans="1:99" ht="31.2" x14ac:dyDescent="0.3">
      <c r="A781" s="32" t="s">
        <v>466</v>
      </c>
      <c r="B781" s="16">
        <v>300</v>
      </c>
      <c r="C781" s="32"/>
      <c r="D781" s="32"/>
      <c r="E781" s="33" t="s">
        <v>194</v>
      </c>
      <c r="F781" s="22">
        <f t="shared" ref="F781:F787" si="2790">F782</f>
        <v>300</v>
      </c>
      <c r="G781" s="22">
        <f t="shared" ref="G781:G787" si="2791">G782</f>
        <v>300</v>
      </c>
      <c r="H781" s="22">
        <f t="shared" ref="H781:H787" si="2792">H782</f>
        <v>300</v>
      </c>
      <c r="I781" s="22">
        <f t="shared" ref="I781:I787" si="2793">I782</f>
        <v>0</v>
      </c>
      <c r="J781" s="22">
        <f t="shared" ref="J781:J787" si="2794">J782</f>
        <v>0</v>
      </c>
      <c r="K781" s="22">
        <f t="shared" ref="K781:K787" si="2795">K782</f>
        <v>0</v>
      </c>
      <c r="L781" s="22">
        <f t="shared" si="2600"/>
        <v>300</v>
      </c>
      <c r="M781" s="22">
        <f t="shared" si="2601"/>
        <v>300</v>
      </c>
      <c r="N781" s="22">
        <f t="shared" si="2602"/>
        <v>300</v>
      </c>
      <c r="O781" s="22">
        <f t="shared" ref="O781:O787" si="2796">O782</f>
        <v>0</v>
      </c>
      <c r="P781" s="22">
        <f t="shared" ref="P781:P787" si="2797">P782</f>
        <v>0</v>
      </c>
      <c r="Q781" s="22">
        <f t="shared" ref="Q781:Q787" si="2798">Q782</f>
        <v>0</v>
      </c>
      <c r="R781" s="22">
        <f t="shared" si="2603"/>
        <v>300</v>
      </c>
      <c r="S781" s="22">
        <f t="shared" si="2604"/>
        <v>300</v>
      </c>
      <c r="T781" s="22">
        <f t="shared" si="2605"/>
        <v>300</v>
      </c>
      <c r="U781" s="22">
        <f t="shared" ref="U781:U787" si="2799">U782</f>
        <v>0</v>
      </c>
      <c r="V781" s="22">
        <f t="shared" ref="V781:V787" si="2800">V782</f>
        <v>0</v>
      </c>
      <c r="W781" s="22">
        <f t="shared" ref="W781:W787" si="2801">W782</f>
        <v>0</v>
      </c>
      <c r="X781" s="22">
        <f t="shared" si="2606"/>
        <v>300</v>
      </c>
      <c r="Y781" s="22">
        <f t="shared" si="2607"/>
        <v>300</v>
      </c>
      <c r="Z781" s="22">
        <f t="shared" si="2608"/>
        <v>300</v>
      </c>
      <c r="AA781" s="22">
        <f t="shared" ref="AA781:AA787" si="2802">AA782</f>
        <v>0</v>
      </c>
      <c r="AB781" s="22">
        <f t="shared" ref="AB781:AB787" si="2803">AB782</f>
        <v>0</v>
      </c>
      <c r="AC781" s="22">
        <f t="shared" ref="AC781:AC787" si="2804">AC782</f>
        <v>0</v>
      </c>
      <c r="AD781" s="22">
        <f t="shared" si="2609"/>
        <v>300</v>
      </c>
      <c r="AE781" s="22">
        <f t="shared" si="2610"/>
        <v>300</v>
      </c>
      <c r="AF781" s="22">
        <f t="shared" si="2611"/>
        <v>300</v>
      </c>
      <c r="AG781" s="22">
        <f t="shared" ref="AG781:AG787" si="2805">AG782</f>
        <v>0</v>
      </c>
      <c r="AH781" s="22">
        <f t="shared" ref="AH781:AH787" si="2806">AH782</f>
        <v>0</v>
      </c>
      <c r="AI781" s="22">
        <f t="shared" ref="AI781:AI787" si="2807">AI782</f>
        <v>0</v>
      </c>
      <c r="AJ781" s="22">
        <f t="shared" si="2612"/>
        <v>300</v>
      </c>
      <c r="AK781" s="22">
        <f t="shared" si="2613"/>
        <v>300</v>
      </c>
      <c r="AL781" s="22">
        <f t="shared" si="2614"/>
        <v>300</v>
      </c>
      <c r="AM781" s="22">
        <f t="shared" ref="AM781:AM787" si="2808">AM782</f>
        <v>0</v>
      </c>
      <c r="AN781" s="22">
        <f t="shared" ref="AN781:AN787" si="2809">AN782</f>
        <v>0</v>
      </c>
      <c r="AO781" s="22">
        <f t="shared" ref="AO781:AO787" si="2810">AO782</f>
        <v>0</v>
      </c>
      <c r="AP781" s="22">
        <f t="shared" si="2615"/>
        <v>300</v>
      </c>
      <c r="AQ781" s="22">
        <f t="shared" si="2616"/>
        <v>300</v>
      </c>
      <c r="AR781" s="22">
        <f t="shared" si="2617"/>
        <v>300</v>
      </c>
      <c r="AS781" s="22">
        <f t="shared" ref="AS781:AS787" si="2811">AS782</f>
        <v>0</v>
      </c>
      <c r="AT781" s="22">
        <f t="shared" ref="AT781:AT787" si="2812">AT782</f>
        <v>0</v>
      </c>
      <c r="AU781" s="22">
        <f t="shared" ref="AU781:AU787" si="2813">AU782</f>
        <v>0</v>
      </c>
      <c r="AV781" s="22">
        <f t="shared" si="2618"/>
        <v>300</v>
      </c>
      <c r="AW781" s="22">
        <f t="shared" si="2619"/>
        <v>300</v>
      </c>
      <c r="AX781" s="22">
        <f t="shared" si="2620"/>
        <v>300</v>
      </c>
      <c r="AY781" s="22">
        <f t="shared" ref="AY781:AY787" si="2814">AY782</f>
        <v>0</v>
      </c>
      <c r="AZ781" s="22">
        <f t="shared" ref="AZ781:AZ787" si="2815">AZ782</f>
        <v>0</v>
      </c>
      <c r="BA781" s="22">
        <f t="shared" ref="BA781:BA787" si="2816">BA782</f>
        <v>0</v>
      </c>
      <c r="BB781" s="22">
        <f t="shared" si="2621"/>
        <v>300</v>
      </c>
      <c r="BC781" s="22">
        <f t="shared" si="2622"/>
        <v>300</v>
      </c>
      <c r="BD781" s="22">
        <f t="shared" si="2623"/>
        <v>300</v>
      </c>
      <c r="BE781" s="22">
        <f t="shared" ref="BE781:BE787" si="2817">BE782</f>
        <v>0</v>
      </c>
      <c r="BF781" s="22">
        <f t="shared" ref="BF781:BF787" si="2818">BF782</f>
        <v>0</v>
      </c>
      <c r="BG781" s="22">
        <f t="shared" ref="BG781:BG787" si="2819">BG782</f>
        <v>0</v>
      </c>
      <c r="BH781" s="22">
        <f t="shared" si="2624"/>
        <v>300</v>
      </c>
      <c r="BI781" s="22">
        <f t="shared" si="2625"/>
        <v>300</v>
      </c>
      <c r="BJ781" s="22">
        <f t="shared" si="2626"/>
        <v>300</v>
      </c>
      <c r="BK781" s="22">
        <f t="shared" ref="BK781:BK787" si="2820">BK782</f>
        <v>0</v>
      </c>
      <c r="BL781" s="22">
        <f t="shared" ref="BL781:BL787" si="2821">BL782</f>
        <v>0</v>
      </c>
      <c r="BM781" s="22">
        <f t="shared" ref="BM781:BM787" si="2822">BM782</f>
        <v>0</v>
      </c>
      <c r="BN781" s="22">
        <f t="shared" si="2627"/>
        <v>300</v>
      </c>
      <c r="BO781" s="22">
        <f t="shared" si="2628"/>
        <v>300</v>
      </c>
      <c r="BP781" s="22">
        <f t="shared" si="2629"/>
        <v>300</v>
      </c>
      <c r="BQ781" s="22">
        <f t="shared" ref="BQ781:BQ787" si="2823">BQ782</f>
        <v>0</v>
      </c>
      <c r="BR781" s="22">
        <f t="shared" ref="BR781:BR787" si="2824">BR782</f>
        <v>0</v>
      </c>
      <c r="BS781" s="22">
        <f t="shared" si="2630"/>
        <v>300</v>
      </c>
      <c r="BT781" s="22">
        <f t="shared" si="2631"/>
        <v>300</v>
      </c>
      <c r="BU781" s="22">
        <f t="shared" si="2632"/>
        <v>300</v>
      </c>
      <c r="BV781" s="22">
        <f t="shared" ref="BV781:BV787" si="2825">BV782</f>
        <v>0</v>
      </c>
      <c r="BW781" s="22">
        <f t="shared" ref="BW781:BW787" si="2826">BW782</f>
        <v>0</v>
      </c>
      <c r="BX781" s="22">
        <f t="shared" si="2633"/>
        <v>300</v>
      </c>
      <c r="BY781" s="22">
        <f t="shared" si="2634"/>
        <v>300</v>
      </c>
      <c r="BZ781" s="22">
        <f t="shared" si="2635"/>
        <v>300</v>
      </c>
      <c r="CA781" s="22">
        <f t="shared" ref="CA781:CA787" si="2827">CA782</f>
        <v>0</v>
      </c>
      <c r="CB781" s="22">
        <f t="shared" ref="CB781:CB787" si="2828">CB782</f>
        <v>0</v>
      </c>
      <c r="CC781" s="22">
        <f t="shared" ref="CC781:CC787" si="2829">CC782</f>
        <v>0</v>
      </c>
      <c r="CD781" s="22">
        <f t="shared" si="2732"/>
        <v>300</v>
      </c>
      <c r="CE781" s="22">
        <f t="shared" ref="CE781:CE787" si="2830">CE782</f>
        <v>0</v>
      </c>
      <c r="CF781" s="34">
        <f t="shared" si="2636"/>
        <v>300</v>
      </c>
      <c r="CG781" s="22">
        <f t="shared" si="2733"/>
        <v>300</v>
      </c>
      <c r="CH781" s="22">
        <f t="shared" ref="CH781:CM787" si="2831">CH782</f>
        <v>0</v>
      </c>
      <c r="CI781" s="22">
        <f t="shared" si="2637"/>
        <v>300</v>
      </c>
      <c r="CJ781" s="22">
        <f t="shared" si="2734"/>
        <v>300</v>
      </c>
      <c r="CK781" s="22">
        <f t="shared" si="2831"/>
        <v>0</v>
      </c>
      <c r="CL781" s="22">
        <f t="shared" si="2638"/>
        <v>300</v>
      </c>
      <c r="CM781" s="22">
        <f t="shared" si="2831"/>
        <v>0</v>
      </c>
      <c r="CN781" s="15"/>
      <c r="CO781" s="35"/>
      <c r="CS781" s="5" t="s">
        <v>29</v>
      </c>
    </row>
    <row r="782" spans="1:99" ht="31.2" x14ac:dyDescent="0.3">
      <c r="A782" s="32" t="s">
        <v>466</v>
      </c>
      <c r="B782" s="16">
        <v>320</v>
      </c>
      <c r="C782" s="32"/>
      <c r="D782" s="32"/>
      <c r="E782" s="33" t="s">
        <v>365</v>
      </c>
      <c r="F782" s="22">
        <f t="shared" si="2790"/>
        <v>300</v>
      </c>
      <c r="G782" s="22">
        <f t="shared" si="2791"/>
        <v>300</v>
      </c>
      <c r="H782" s="22">
        <f t="shared" si="2792"/>
        <v>300</v>
      </c>
      <c r="I782" s="22">
        <f t="shared" si="2793"/>
        <v>0</v>
      </c>
      <c r="J782" s="22">
        <f t="shared" si="2794"/>
        <v>0</v>
      </c>
      <c r="K782" s="22">
        <f t="shared" si="2795"/>
        <v>0</v>
      </c>
      <c r="L782" s="22">
        <f t="shared" si="2600"/>
        <v>300</v>
      </c>
      <c r="M782" s="22">
        <f t="shared" si="2601"/>
        <v>300</v>
      </c>
      <c r="N782" s="22">
        <f t="shared" si="2602"/>
        <v>300</v>
      </c>
      <c r="O782" s="22">
        <f t="shared" si="2796"/>
        <v>0</v>
      </c>
      <c r="P782" s="22">
        <f t="shared" si="2797"/>
        <v>0</v>
      </c>
      <c r="Q782" s="22">
        <f t="shared" si="2798"/>
        <v>0</v>
      </c>
      <c r="R782" s="22">
        <f t="shared" si="2603"/>
        <v>300</v>
      </c>
      <c r="S782" s="22">
        <f t="shared" si="2604"/>
        <v>300</v>
      </c>
      <c r="T782" s="22">
        <f t="shared" si="2605"/>
        <v>300</v>
      </c>
      <c r="U782" s="22">
        <f t="shared" si="2799"/>
        <v>0</v>
      </c>
      <c r="V782" s="22">
        <f t="shared" si="2800"/>
        <v>0</v>
      </c>
      <c r="W782" s="22">
        <f t="shared" si="2801"/>
        <v>0</v>
      </c>
      <c r="X782" s="22">
        <f t="shared" si="2606"/>
        <v>300</v>
      </c>
      <c r="Y782" s="22">
        <f t="shared" si="2607"/>
        <v>300</v>
      </c>
      <c r="Z782" s="22">
        <f t="shared" si="2608"/>
        <v>300</v>
      </c>
      <c r="AA782" s="22">
        <f t="shared" si="2802"/>
        <v>0</v>
      </c>
      <c r="AB782" s="22">
        <f t="shared" si="2803"/>
        <v>0</v>
      </c>
      <c r="AC782" s="22">
        <f t="shared" si="2804"/>
        <v>0</v>
      </c>
      <c r="AD782" s="22">
        <f t="shared" si="2609"/>
        <v>300</v>
      </c>
      <c r="AE782" s="22">
        <f t="shared" si="2610"/>
        <v>300</v>
      </c>
      <c r="AF782" s="22">
        <f t="shared" si="2611"/>
        <v>300</v>
      </c>
      <c r="AG782" s="22">
        <f t="shared" si="2805"/>
        <v>0</v>
      </c>
      <c r="AH782" s="22">
        <f t="shared" si="2806"/>
        <v>0</v>
      </c>
      <c r="AI782" s="22">
        <f t="shared" si="2807"/>
        <v>0</v>
      </c>
      <c r="AJ782" s="22">
        <f t="shared" si="2612"/>
        <v>300</v>
      </c>
      <c r="AK782" s="22">
        <f t="shared" si="2613"/>
        <v>300</v>
      </c>
      <c r="AL782" s="22">
        <f t="shared" si="2614"/>
        <v>300</v>
      </c>
      <c r="AM782" s="22">
        <f t="shared" si="2808"/>
        <v>0</v>
      </c>
      <c r="AN782" s="22">
        <f t="shared" si="2809"/>
        <v>0</v>
      </c>
      <c r="AO782" s="22">
        <f t="shared" si="2810"/>
        <v>0</v>
      </c>
      <c r="AP782" s="22">
        <f t="shared" si="2615"/>
        <v>300</v>
      </c>
      <c r="AQ782" s="22">
        <f t="shared" si="2616"/>
        <v>300</v>
      </c>
      <c r="AR782" s="22">
        <f t="shared" si="2617"/>
        <v>300</v>
      </c>
      <c r="AS782" s="22">
        <f t="shared" si="2811"/>
        <v>0</v>
      </c>
      <c r="AT782" s="22">
        <f t="shared" si="2812"/>
        <v>0</v>
      </c>
      <c r="AU782" s="22">
        <f t="shared" si="2813"/>
        <v>0</v>
      </c>
      <c r="AV782" s="22">
        <f t="shared" si="2618"/>
        <v>300</v>
      </c>
      <c r="AW782" s="22">
        <f t="shared" si="2619"/>
        <v>300</v>
      </c>
      <c r="AX782" s="22">
        <f t="shared" si="2620"/>
        <v>300</v>
      </c>
      <c r="AY782" s="22">
        <f t="shared" si="2814"/>
        <v>0</v>
      </c>
      <c r="AZ782" s="22">
        <f t="shared" si="2815"/>
        <v>0</v>
      </c>
      <c r="BA782" s="22">
        <f t="shared" si="2816"/>
        <v>0</v>
      </c>
      <c r="BB782" s="22">
        <f t="shared" si="2621"/>
        <v>300</v>
      </c>
      <c r="BC782" s="22">
        <f t="shared" si="2622"/>
        <v>300</v>
      </c>
      <c r="BD782" s="22">
        <f t="shared" si="2623"/>
        <v>300</v>
      </c>
      <c r="BE782" s="22">
        <f t="shared" si="2817"/>
        <v>0</v>
      </c>
      <c r="BF782" s="22">
        <f t="shared" si="2818"/>
        <v>0</v>
      </c>
      <c r="BG782" s="22">
        <f t="shared" si="2819"/>
        <v>0</v>
      </c>
      <c r="BH782" s="22">
        <f t="shared" si="2624"/>
        <v>300</v>
      </c>
      <c r="BI782" s="22">
        <f t="shared" si="2625"/>
        <v>300</v>
      </c>
      <c r="BJ782" s="22">
        <f t="shared" si="2626"/>
        <v>300</v>
      </c>
      <c r="BK782" s="22">
        <f t="shared" si="2820"/>
        <v>0</v>
      </c>
      <c r="BL782" s="22">
        <f t="shared" si="2821"/>
        <v>0</v>
      </c>
      <c r="BM782" s="22">
        <f t="shared" si="2822"/>
        <v>0</v>
      </c>
      <c r="BN782" s="22">
        <f t="shared" si="2627"/>
        <v>300</v>
      </c>
      <c r="BO782" s="22">
        <f t="shared" si="2628"/>
        <v>300</v>
      </c>
      <c r="BP782" s="22">
        <f t="shared" si="2629"/>
        <v>300</v>
      </c>
      <c r="BQ782" s="22">
        <f t="shared" si="2823"/>
        <v>0</v>
      </c>
      <c r="BR782" s="22">
        <f t="shared" si="2824"/>
        <v>0</v>
      </c>
      <c r="BS782" s="22">
        <f t="shared" si="2630"/>
        <v>300</v>
      </c>
      <c r="BT782" s="22">
        <f t="shared" si="2631"/>
        <v>300</v>
      </c>
      <c r="BU782" s="22">
        <f t="shared" si="2632"/>
        <v>300</v>
      </c>
      <c r="BV782" s="22">
        <f t="shared" si="2825"/>
        <v>0</v>
      </c>
      <c r="BW782" s="22">
        <f t="shared" si="2826"/>
        <v>0</v>
      </c>
      <c r="BX782" s="22">
        <f t="shared" si="2633"/>
        <v>300</v>
      </c>
      <c r="BY782" s="22">
        <f t="shared" si="2634"/>
        <v>300</v>
      </c>
      <c r="BZ782" s="22">
        <f t="shared" si="2635"/>
        <v>300</v>
      </c>
      <c r="CA782" s="22">
        <f t="shared" si="2827"/>
        <v>0</v>
      </c>
      <c r="CB782" s="22">
        <f t="shared" si="2828"/>
        <v>0</v>
      </c>
      <c r="CC782" s="22">
        <f t="shared" si="2829"/>
        <v>0</v>
      </c>
      <c r="CD782" s="22">
        <f t="shared" si="2732"/>
        <v>300</v>
      </c>
      <c r="CE782" s="22">
        <f t="shared" si="2830"/>
        <v>0</v>
      </c>
      <c r="CF782" s="34">
        <f t="shared" si="2636"/>
        <v>300</v>
      </c>
      <c r="CG782" s="22">
        <f t="shared" si="2733"/>
        <v>300</v>
      </c>
      <c r="CH782" s="22">
        <f t="shared" si="2831"/>
        <v>0</v>
      </c>
      <c r="CI782" s="22">
        <f t="shared" si="2637"/>
        <v>300</v>
      </c>
      <c r="CJ782" s="22">
        <f t="shared" si="2734"/>
        <v>300</v>
      </c>
      <c r="CK782" s="22">
        <f t="shared" si="2831"/>
        <v>0</v>
      </c>
      <c r="CL782" s="22">
        <f t="shared" si="2638"/>
        <v>300</v>
      </c>
      <c r="CM782" s="22">
        <f t="shared" si="2831"/>
        <v>0</v>
      </c>
      <c r="CN782" s="15"/>
      <c r="CO782" s="35"/>
      <c r="CT782" s="5" t="s">
        <v>30</v>
      </c>
    </row>
    <row r="783" spans="1:99" x14ac:dyDescent="0.3">
      <c r="A783" s="32" t="s">
        <v>466</v>
      </c>
      <c r="B783" s="16">
        <v>320</v>
      </c>
      <c r="C783" s="32" t="s">
        <v>134</v>
      </c>
      <c r="D783" s="32" t="s">
        <v>67</v>
      </c>
      <c r="E783" s="33" t="s">
        <v>236</v>
      </c>
      <c r="F783" s="22">
        <v>300</v>
      </c>
      <c r="G783" s="22">
        <v>300</v>
      </c>
      <c r="H783" s="22">
        <v>300</v>
      </c>
      <c r="I783" s="22"/>
      <c r="J783" s="22"/>
      <c r="K783" s="22"/>
      <c r="L783" s="22">
        <f t="shared" si="2600"/>
        <v>300</v>
      </c>
      <c r="M783" s="22">
        <f t="shared" si="2601"/>
        <v>300</v>
      </c>
      <c r="N783" s="22">
        <f t="shared" si="2602"/>
        <v>300</v>
      </c>
      <c r="O783" s="22"/>
      <c r="P783" s="22"/>
      <c r="Q783" s="22"/>
      <c r="R783" s="22">
        <f t="shared" si="2603"/>
        <v>300</v>
      </c>
      <c r="S783" s="22">
        <f t="shared" si="2604"/>
        <v>300</v>
      </c>
      <c r="T783" s="22">
        <f t="shared" si="2605"/>
        <v>300</v>
      </c>
      <c r="U783" s="22"/>
      <c r="V783" s="22"/>
      <c r="W783" s="22"/>
      <c r="X783" s="22">
        <f t="shared" si="2606"/>
        <v>300</v>
      </c>
      <c r="Y783" s="22">
        <f t="shared" si="2607"/>
        <v>300</v>
      </c>
      <c r="Z783" s="22">
        <f t="shared" si="2608"/>
        <v>300</v>
      </c>
      <c r="AA783" s="22"/>
      <c r="AB783" s="22"/>
      <c r="AC783" s="22"/>
      <c r="AD783" s="22">
        <f t="shared" si="2609"/>
        <v>300</v>
      </c>
      <c r="AE783" s="22">
        <f t="shared" si="2610"/>
        <v>300</v>
      </c>
      <c r="AF783" s="22">
        <f t="shared" si="2611"/>
        <v>300</v>
      </c>
      <c r="AG783" s="22"/>
      <c r="AH783" s="22"/>
      <c r="AI783" s="22"/>
      <c r="AJ783" s="22">
        <f t="shared" si="2612"/>
        <v>300</v>
      </c>
      <c r="AK783" s="22">
        <f t="shared" si="2613"/>
        <v>300</v>
      </c>
      <c r="AL783" s="22">
        <f t="shared" si="2614"/>
        <v>300</v>
      </c>
      <c r="AM783" s="22"/>
      <c r="AN783" s="22"/>
      <c r="AO783" s="22"/>
      <c r="AP783" s="22">
        <f t="shared" si="2615"/>
        <v>300</v>
      </c>
      <c r="AQ783" s="22">
        <f t="shared" si="2616"/>
        <v>300</v>
      </c>
      <c r="AR783" s="22">
        <f t="shared" si="2617"/>
        <v>300</v>
      </c>
      <c r="AS783" s="22"/>
      <c r="AT783" s="22"/>
      <c r="AU783" s="22"/>
      <c r="AV783" s="22">
        <f t="shared" si="2618"/>
        <v>300</v>
      </c>
      <c r="AW783" s="22">
        <f t="shared" si="2619"/>
        <v>300</v>
      </c>
      <c r="AX783" s="22">
        <f t="shared" si="2620"/>
        <v>300</v>
      </c>
      <c r="AY783" s="22"/>
      <c r="AZ783" s="22"/>
      <c r="BA783" s="22"/>
      <c r="BB783" s="22">
        <f t="shared" si="2621"/>
        <v>300</v>
      </c>
      <c r="BC783" s="22">
        <f t="shared" si="2622"/>
        <v>300</v>
      </c>
      <c r="BD783" s="22">
        <f t="shared" si="2623"/>
        <v>300</v>
      </c>
      <c r="BE783" s="22"/>
      <c r="BF783" s="22"/>
      <c r="BG783" s="22"/>
      <c r="BH783" s="22">
        <f t="shared" si="2624"/>
        <v>300</v>
      </c>
      <c r="BI783" s="22">
        <f t="shared" si="2625"/>
        <v>300</v>
      </c>
      <c r="BJ783" s="22">
        <f t="shared" si="2626"/>
        <v>300</v>
      </c>
      <c r="BK783" s="22"/>
      <c r="BL783" s="22"/>
      <c r="BM783" s="22"/>
      <c r="BN783" s="22">
        <f t="shared" si="2627"/>
        <v>300</v>
      </c>
      <c r="BO783" s="22">
        <f t="shared" si="2628"/>
        <v>300</v>
      </c>
      <c r="BP783" s="22">
        <f t="shared" si="2629"/>
        <v>300</v>
      </c>
      <c r="BQ783" s="22"/>
      <c r="BR783" s="22"/>
      <c r="BS783" s="22">
        <f t="shared" si="2630"/>
        <v>300</v>
      </c>
      <c r="BT783" s="22">
        <f t="shared" si="2631"/>
        <v>300</v>
      </c>
      <c r="BU783" s="22">
        <f t="shared" si="2632"/>
        <v>300</v>
      </c>
      <c r="BV783" s="22"/>
      <c r="BW783" s="22"/>
      <c r="BX783" s="22">
        <f t="shared" si="2633"/>
        <v>300</v>
      </c>
      <c r="BY783" s="22">
        <f t="shared" si="2634"/>
        <v>300</v>
      </c>
      <c r="BZ783" s="22">
        <f t="shared" si="2635"/>
        <v>300</v>
      </c>
      <c r="CA783" s="22"/>
      <c r="CB783" s="22"/>
      <c r="CC783" s="22"/>
      <c r="CD783" s="22">
        <f t="shared" si="2732"/>
        <v>300</v>
      </c>
      <c r="CE783" s="22"/>
      <c r="CF783" s="34">
        <f t="shared" si="2636"/>
        <v>300</v>
      </c>
      <c r="CG783" s="22">
        <f t="shared" si="2733"/>
        <v>300</v>
      </c>
      <c r="CH783" s="22"/>
      <c r="CI783" s="22">
        <f t="shared" si="2637"/>
        <v>300</v>
      </c>
      <c r="CJ783" s="22">
        <f t="shared" si="2734"/>
        <v>300</v>
      </c>
      <c r="CK783" s="22"/>
      <c r="CL783" s="22">
        <f t="shared" si="2638"/>
        <v>300</v>
      </c>
      <c r="CM783" s="22"/>
      <c r="CN783" s="15"/>
      <c r="CO783" s="35"/>
    </row>
    <row r="784" spans="1:99" ht="46.8" x14ac:dyDescent="0.3">
      <c r="A784" s="32" t="s">
        <v>466</v>
      </c>
      <c r="B784" s="16">
        <v>600</v>
      </c>
      <c r="C784" s="32"/>
      <c r="D784" s="32"/>
      <c r="E784" s="33" t="s">
        <v>45</v>
      </c>
      <c r="F784" s="22">
        <f t="shared" si="2790"/>
        <v>95.1</v>
      </c>
      <c r="G784" s="22">
        <f t="shared" si="2791"/>
        <v>95.1</v>
      </c>
      <c r="H784" s="22">
        <f t="shared" si="2792"/>
        <v>95.1</v>
      </c>
      <c r="I784" s="22">
        <f t="shared" si="2793"/>
        <v>0</v>
      </c>
      <c r="J784" s="22">
        <f t="shared" si="2794"/>
        <v>0</v>
      </c>
      <c r="K784" s="22">
        <f t="shared" si="2795"/>
        <v>0</v>
      </c>
      <c r="L784" s="22">
        <f t="shared" ref="L784:L847" si="2832">F784+I784</f>
        <v>95.1</v>
      </c>
      <c r="M784" s="22">
        <f t="shared" ref="M784:M847" si="2833">G784+J784</f>
        <v>95.1</v>
      </c>
      <c r="N784" s="22">
        <f t="shared" ref="N784:N847" si="2834">H784+K784</f>
        <v>95.1</v>
      </c>
      <c r="O784" s="22">
        <f t="shared" si="2796"/>
        <v>0</v>
      </c>
      <c r="P784" s="22">
        <f t="shared" si="2797"/>
        <v>0</v>
      </c>
      <c r="Q784" s="22">
        <f t="shared" si="2798"/>
        <v>0</v>
      </c>
      <c r="R784" s="22">
        <f t="shared" ref="R784:R847" si="2835">L784+O784</f>
        <v>95.1</v>
      </c>
      <c r="S784" s="22">
        <f t="shared" ref="S784:S847" si="2836">M784+P784</f>
        <v>95.1</v>
      </c>
      <c r="T784" s="22">
        <f t="shared" ref="T784:T847" si="2837">N784+Q784</f>
        <v>95.1</v>
      </c>
      <c r="U784" s="22">
        <f t="shared" si="2799"/>
        <v>0</v>
      </c>
      <c r="V784" s="22">
        <f t="shared" si="2800"/>
        <v>0</v>
      </c>
      <c r="W784" s="22">
        <f t="shared" si="2801"/>
        <v>0</v>
      </c>
      <c r="X784" s="22">
        <f t="shared" ref="X784:X847" si="2838">R784+U784</f>
        <v>95.1</v>
      </c>
      <c r="Y784" s="22">
        <f t="shared" ref="Y784:Y847" si="2839">S784+V784</f>
        <v>95.1</v>
      </c>
      <c r="Z784" s="22">
        <f t="shared" ref="Z784:Z847" si="2840">T784+W784</f>
        <v>95.1</v>
      </c>
      <c r="AA784" s="22">
        <f t="shared" si="2802"/>
        <v>0</v>
      </c>
      <c r="AB784" s="22">
        <f t="shared" si="2803"/>
        <v>0</v>
      </c>
      <c r="AC784" s="22">
        <f t="shared" si="2804"/>
        <v>0</v>
      </c>
      <c r="AD784" s="22">
        <f t="shared" ref="AD784:AD847" si="2841">X784+AA784</f>
        <v>95.1</v>
      </c>
      <c r="AE784" s="22">
        <f t="shared" ref="AE784:AE847" si="2842">Y784+AB784</f>
        <v>95.1</v>
      </c>
      <c r="AF784" s="22">
        <f t="shared" ref="AF784:AF847" si="2843">Z784+AC784</f>
        <v>95.1</v>
      </c>
      <c r="AG784" s="22">
        <f t="shared" si="2805"/>
        <v>0</v>
      </c>
      <c r="AH784" s="22">
        <f t="shared" si="2806"/>
        <v>0</v>
      </c>
      <c r="AI784" s="22">
        <f t="shared" si="2807"/>
        <v>0</v>
      </c>
      <c r="AJ784" s="22">
        <f t="shared" ref="AJ784:AJ847" si="2844">AD784+AG784</f>
        <v>95.1</v>
      </c>
      <c r="AK784" s="22">
        <f t="shared" ref="AK784:AK847" si="2845">AE784+AH784</f>
        <v>95.1</v>
      </c>
      <c r="AL784" s="22">
        <f t="shared" ref="AL784:AL847" si="2846">AF784+AI784</f>
        <v>95.1</v>
      </c>
      <c r="AM784" s="22">
        <f t="shared" si="2808"/>
        <v>0</v>
      </c>
      <c r="AN784" s="22">
        <f t="shared" si="2809"/>
        <v>0</v>
      </c>
      <c r="AO784" s="22">
        <f t="shared" si="2810"/>
        <v>0</v>
      </c>
      <c r="AP784" s="22">
        <f t="shared" ref="AP784:AP847" si="2847">AJ784+AM784</f>
        <v>95.1</v>
      </c>
      <c r="AQ784" s="22">
        <f t="shared" ref="AQ784:AQ847" si="2848">AK784+AN784</f>
        <v>95.1</v>
      </c>
      <c r="AR784" s="22">
        <f t="shared" ref="AR784:AR847" si="2849">AL784+AO784</f>
        <v>95.1</v>
      </c>
      <c r="AS784" s="22">
        <f t="shared" si="2811"/>
        <v>0</v>
      </c>
      <c r="AT784" s="22">
        <f t="shared" si="2812"/>
        <v>0</v>
      </c>
      <c r="AU784" s="22">
        <f t="shared" si="2813"/>
        <v>0</v>
      </c>
      <c r="AV784" s="22">
        <f t="shared" ref="AV784:AV847" si="2850">AP784+AS784</f>
        <v>95.1</v>
      </c>
      <c r="AW784" s="22">
        <f t="shared" ref="AW784:AW847" si="2851">AQ784+AT784</f>
        <v>95.1</v>
      </c>
      <c r="AX784" s="22">
        <f t="shared" ref="AX784:AX847" si="2852">AR784+AU784</f>
        <v>95.1</v>
      </c>
      <c r="AY784" s="22">
        <f t="shared" si="2814"/>
        <v>0</v>
      </c>
      <c r="AZ784" s="22">
        <f t="shared" si="2815"/>
        <v>0</v>
      </c>
      <c r="BA784" s="22">
        <f t="shared" si="2816"/>
        <v>0</v>
      </c>
      <c r="BB784" s="22">
        <f t="shared" ref="BB784:BB847" si="2853">AV784+AY784</f>
        <v>95.1</v>
      </c>
      <c r="BC784" s="22">
        <f t="shared" ref="BC784:BC847" si="2854">AW784+AZ784</f>
        <v>95.1</v>
      </c>
      <c r="BD784" s="22">
        <f t="shared" ref="BD784:BD847" si="2855">AX784+BA784</f>
        <v>95.1</v>
      </c>
      <c r="BE784" s="22">
        <f t="shared" si="2817"/>
        <v>0</v>
      </c>
      <c r="BF784" s="22">
        <f t="shared" si="2818"/>
        <v>0</v>
      </c>
      <c r="BG784" s="22">
        <f t="shared" si="2819"/>
        <v>0</v>
      </c>
      <c r="BH784" s="22">
        <f t="shared" ref="BH784:BH847" si="2856">BB784+BE784</f>
        <v>95.1</v>
      </c>
      <c r="BI784" s="22">
        <f t="shared" ref="BI784:BI847" si="2857">BC784+BF784</f>
        <v>95.1</v>
      </c>
      <c r="BJ784" s="22">
        <f t="shared" ref="BJ784:BJ847" si="2858">BD784+BG784</f>
        <v>95.1</v>
      </c>
      <c r="BK784" s="22">
        <f t="shared" si="2820"/>
        <v>0</v>
      </c>
      <c r="BL784" s="22">
        <f t="shared" si="2821"/>
        <v>0</v>
      </c>
      <c r="BM784" s="22">
        <f t="shared" si="2822"/>
        <v>0</v>
      </c>
      <c r="BN784" s="22">
        <f t="shared" ref="BN784:BN847" si="2859">BH784+BK784</f>
        <v>95.1</v>
      </c>
      <c r="BO784" s="22">
        <f t="shared" ref="BO784:BO847" si="2860">BI784+BL784</f>
        <v>95.1</v>
      </c>
      <c r="BP784" s="22">
        <f t="shared" ref="BP784:BP847" si="2861">BJ784+BM784</f>
        <v>95.1</v>
      </c>
      <c r="BQ784" s="22">
        <f t="shared" si="2823"/>
        <v>0</v>
      </c>
      <c r="BR784" s="22">
        <f t="shared" si="2824"/>
        <v>0</v>
      </c>
      <c r="BS784" s="22">
        <f t="shared" ref="BS784:BS847" si="2862">BQ784+BN784</f>
        <v>95.1</v>
      </c>
      <c r="BT784" s="22">
        <f t="shared" ref="BT784:BT847" si="2863">BR784+BO784</f>
        <v>95.1</v>
      </c>
      <c r="BU784" s="22">
        <f t="shared" ref="BU784:BU847" si="2864">BP784</f>
        <v>95.1</v>
      </c>
      <c r="BV784" s="22">
        <f t="shared" si="2825"/>
        <v>0</v>
      </c>
      <c r="BW784" s="22">
        <f t="shared" si="2826"/>
        <v>0</v>
      </c>
      <c r="BX784" s="22">
        <f t="shared" ref="BX784:BX847" si="2865">BS784</f>
        <v>95.1</v>
      </c>
      <c r="BY784" s="22">
        <f t="shared" ref="BY784:BY847" si="2866">BT784+BV784</f>
        <v>95.1</v>
      </c>
      <c r="BZ784" s="22">
        <f t="shared" ref="BZ784:BZ847" si="2867">BU784+BW784</f>
        <v>95.1</v>
      </c>
      <c r="CA784" s="22">
        <f t="shared" si="2827"/>
        <v>0</v>
      </c>
      <c r="CB784" s="22">
        <f t="shared" si="2828"/>
        <v>0</v>
      </c>
      <c r="CC784" s="22">
        <f t="shared" si="2829"/>
        <v>0</v>
      </c>
      <c r="CD784" s="22">
        <f t="shared" si="2732"/>
        <v>95.1</v>
      </c>
      <c r="CE784" s="22">
        <f t="shared" si="2830"/>
        <v>0</v>
      </c>
      <c r="CF784" s="34">
        <f t="shared" ref="CF784:CF829" si="2868">CD784+CE784</f>
        <v>95.1</v>
      </c>
      <c r="CG784" s="22">
        <f t="shared" si="2733"/>
        <v>95.1</v>
      </c>
      <c r="CH784" s="22">
        <f t="shared" si="2831"/>
        <v>0</v>
      </c>
      <c r="CI784" s="22">
        <f t="shared" ref="CI784:CI829" si="2869">CG784+CH784</f>
        <v>95.1</v>
      </c>
      <c r="CJ784" s="22">
        <f t="shared" si="2734"/>
        <v>95.1</v>
      </c>
      <c r="CK784" s="22">
        <f t="shared" si="2831"/>
        <v>0</v>
      </c>
      <c r="CL784" s="22">
        <f t="shared" ref="CL784:CL829" si="2870">CJ784+CK784</f>
        <v>95.1</v>
      </c>
      <c r="CM784" s="22">
        <f t="shared" si="2831"/>
        <v>0</v>
      </c>
      <c r="CN784" s="15"/>
      <c r="CO784" s="35"/>
      <c r="CS784" s="5" t="s">
        <v>29</v>
      </c>
    </row>
    <row r="785" spans="1:99" x14ac:dyDescent="0.3">
      <c r="A785" s="32" t="s">
        <v>466</v>
      </c>
      <c r="B785" s="16">
        <v>620</v>
      </c>
      <c r="C785" s="32"/>
      <c r="D785" s="32"/>
      <c r="E785" s="33" t="s">
        <v>46</v>
      </c>
      <c r="F785" s="22">
        <f t="shared" si="2790"/>
        <v>95.1</v>
      </c>
      <c r="G785" s="22">
        <f t="shared" si="2791"/>
        <v>95.1</v>
      </c>
      <c r="H785" s="22">
        <f t="shared" si="2792"/>
        <v>95.1</v>
      </c>
      <c r="I785" s="22">
        <f t="shared" si="2793"/>
        <v>0</v>
      </c>
      <c r="J785" s="22">
        <f t="shared" si="2794"/>
        <v>0</v>
      </c>
      <c r="K785" s="22">
        <f t="shared" si="2795"/>
        <v>0</v>
      </c>
      <c r="L785" s="22">
        <f t="shared" si="2832"/>
        <v>95.1</v>
      </c>
      <c r="M785" s="22">
        <f t="shared" si="2833"/>
        <v>95.1</v>
      </c>
      <c r="N785" s="22">
        <f t="shared" si="2834"/>
        <v>95.1</v>
      </c>
      <c r="O785" s="22">
        <f t="shared" si="2796"/>
        <v>0</v>
      </c>
      <c r="P785" s="22">
        <f t="shared" si="2797"/>
        <v>0</v>
      </c>
      <c r="Q785" s="22">
        <f t="shared" si="2798"/>
        <v>0</v>
      </c>
      <c r="R785" s="22">
        <f t="shared" si="2835"/>
        <v>95.1</v>
      </c>
      <c r="S785" s="22">
        <f t="shared" si="2836"/>
        <v>95.1</v>
      </c>
      <c r="T785" s="22">
        <f t="shared" si="2837"/>
        <v>95.1</v>
      </c>
      <c r="U785" s="22">
        <f t="shared" si="2799"/>
        <v>0</v>
      </c>
      <c r="V785" s="22">
        <f t="shared" si="2800"/>
        <v>0</v>
      </c>
      <c r="W785" s="22">
        <f t="shared" si="2801"/>
        <v>0</v>
      </c>
      <c r="X785" s="22">
        <f t="shared" si="2838"/>
        <v>95.1</v>
      </c>
      <c r="Y785" s="22">
        <f t="shared" si="2839"/>
        <v>95.1</v>
      </c>
      <c r="Z785" s="22">
        <f t="shared" si="2840"/>
        <v>95.1</v>
      </c>
      <c r="AA785" s="22">
        <f t="shared" si="2802"/>
        <v>0</v>
      </c>
      <c r="AB785" s="22">
        <f t="shared" si="2803"/>
        <v>0</v>
      </c>
      <c r="AC785" s="22">
        <f t="shared" si="2804"/>
        <v>0</v>
      </c>
      <c r="AD785" s="22">
        <f t="shared" si="2841"/>
        <v>95.1</v>
      </c>
      <c r="AE785" s="22">
        <f t="shared" si="2842"/>
        <v>95.1</v>
      </c>
      <c r="AF785" s="22">
        <f t="shared" si="2843"/>
        <v>95.1</v>
      </c>
      <c r="AG785" s="22">
        <f t="shared" si="2805"/>
        <v>0</v>
      </c>
      <c r="AH785" s="22">
        <f t="shared" si="2806"/>
        <v>0</v>
      </c>
      <c r="AI785" s="22">
        <f t="shared" si="2807"/>
        <v>0</v>
      </c>
      <c r="AJ785" s="22">
        <f t="shared" si="2844"/>
        <v>95.1</v>
      </c>
      <c r="AK785" s="22">
        <f t="shared" si="2845"/>
        <v>95.1</v>
      </c>
      <c r="AL785" s="22">
        <f t="shared" si="2846"/>
        <v>95.1</v>
      </c>
      <c r="AM785" s="22">
        <f t="shared" si="2808"/>
        <v>0</v>
      </c>
      <c r="AN785" s="22">
        <f t="shared" si="2809"/>
        <v>0</v>
      </c>
      <c r="AO785" s="22">
        <f t="shared" si="2810"/>
        <v>0</v>
      </c>
      <c r="AP785" s="22">
        <f t="shared" si="2847"/>
        <v>95.1</v>
      </c>
      <c r="AQ785" s="22">
        <f t="shared" si="2848"/>
        <v>95.1</v>
      </c>
      <c r="AR785" s="22">
        <f t="shared" si="2849"/>
        <v>95.1</v>
      </c>
      <c r="AS785" s="22">
        <f t="shared" si="2811"/>
        <v>0</v>
      </c>
      <c r="AT785" s="22">
        <f t="shared" si="2812"/>
        <v>0</v>
      </c>
      <c r="AU785" s="22">
        <f t="shared" si="2813"/>
        <v>0</v>
      </c>
      <c r="AV785" s="22">
        <f t="shared" si="2850"/>
        <v>95.1</v>
      </c>
      <c r="AW785" s="22">
        <f t="shared" si="2851"/>
        <v>95.1</v>
      </c>
      <c r="AX785" s="22">
        <f t="shared" si="2852"/>
        <v>95.1</v>
      </c>
      <c r="AY785" s="22">
        <f t="shared" si="2814"/>
        <v>0</v>
      </c>
      <c r="AZ785" s="22">
        <f t="shared" si="2815"/>
        <v>0</v>
      </c>
      <c r="BA785" s="22">
        <f t="shared" si="2816"/>
        <v>0</v>
      </c>
      <c r="BB785" s="22">
        <f t="shared" si="2853"/>
        <v>95.1</v>
      </c>
      <c r="BC785" s="22">
        <f t="shared" si="2854"/>
        <v>95.1</v>
      </c>
      <c r="BD785" s="22">
        <f t="shared" si="2855"/>
        <v>95.1</v>
      </c>
      <c r="BE785" s="22">
        <f t="shared" si="2817"/>
        <v>0</v>
      </c>
      <c r="BF785" s="22">
        <f t="shared" si="2818"/>
        <v>0</v>
      </c>
      <c r="BG785" s="22">
        <f t="shared" si="2819"/>
        <v>0</v>
      </c>
      <c r="BH785" s="22">
        <f t="shared" si="2856"/>
        <v>95.1</v>
      </c>
      <c r="BI785" s="22">
        <f t="shared" si="2857"/>
        <v>95.1</v>
      </c>
      <c r="BJ785" s="22">
        <f t="shared" si="2858"/>
        <v>95.1</v>
      </c>
      <c r="BK785" s="22">
        <f t="shared" si="2820"/>
        <v>0</v>
      </c>
      <c r="BL785" s="22">
        <f t="shared" si="2821"/>
        <v>0</v>
      </c>
      <c r="BM785" s="22">
        <f t="shared" si="2822"/>
        <v>0</v>
      </c>
      <c r="BN785" s="22">
        <f t="shared" si="2859"/>
        <v>95.1</v>
      </c>
      <c r="BO785" s="22">
        <f t="shared" si="2860"/>
        <v>95.1</v>
      </c>
      <c r="BP785" s="22">
        <f t="shared" si="2861"/>
        <v>95.1</v>
      </c>
      <c r="BQ785" s="22">
        <f t="shared" si="2823"/>
        <v>0</v>
      </c>
      <c r="BR785" s="22">
        <f t="shared" si="2824"/>
        <v>0</v>
      </c>
      <c r="BS785" s="22">
        <f t="shared" si="2862"/>
        <v>95.1</v>
      </c>
      <c r="BT785" s="22">
        <f t="shared" si="2863"/>
        <v>95.1</v>
      </c>
      <c r="BU785" s="22">
        <f t="shared" si="2864"/>
        <v>95.1</v>
      </c>
      <c r="BV785" s="22">
        <f t="shared" si="2825"/>
        <v>0</v>
      </c>
      <c r="BW785" s="22">
        <f t="shared" si="2826"/>
        <v>0</v>
      </c>
      <c r="BX785" s="22">
        <f t="shared" si="2865"/>
        <v>95.1</v>
      </c>
      <c r="BY785" s="22">
        <f t="shared" si="2866"/>
        <v>95.1</v>
      </c>
      <c r="BZ785" s="22">
        <f t="shared" si="2867"/>
        <v>95.1</v>
      </c>
      <c r="CA785" s="22">
        <f t="shared" si="2827"/>
        <v>0</v>
      </c>
      <c r="CB785" s="22">
        <f t="shared" si="2828"/>
        <v>0</v>
      </c>
      <c r="CC785" s="22">
        <f t="shared" si="2829"/>
        <v>0</v>
      </c>
      <c r="CD785" s="22">
        <f t="shared" si="2732"/>
        <v>95.1</v>
      </c>
      <c r="CE785" s="22">
        <f t="shared" si="2830"/>
        <v>0</v>
      </c>
      <c r="CF785" s="34">
        <f t="shared" si="2868"/>
        <v>95.1</v>
      </c>
      <c r="CG785" s="22">
        <f t="shared" si="2733"/>
        <v>95.1</v>
      </c>
      <c r="CH785" s="22">
        <f t="shared" si="2831"/>
        <v>0</v>
      </c>
      <c r="CI785" s="22">
        <f t="shared" si="2869"/>
        <v>95.1</v>
      </c>
      <c r="CJ785" s="22">
        <f t="shared" si="2734"/>
        <v>95.1</v>
      </c>
      <c r="CK785" s="22">
        <f t="shared" si="2831"/>
        <v>0</v>
      </c>
      <c r="CL785" s="22">
        <f t="shared" si="2870"/>
        <v>95.1</v>
      </c>
      <c r="CM785" s="22">
        <f t="shared" si="2831"/>
        <v>0</v>
      </c>
      <c r="CN785" s="15"/>
      <c r="CO785" s="35"/>
      <c r="CT785" s="5" t="s">
        <v>30</v>
      </c>
    </row>
    <row r="786" spans="1:99" x14ac:dyDescent="0.3">
      <c r="A786" s="32" t="s">
        <v>466</v>
      </c>
      <c r="B786" s="16">
        <v>620</v>
      </c>
      <c r="C786" s="32" t="s">
        <v>134</v>
      </c>
      <c r="D786" s="32" t="s">
        <v>67</v>
      </c>
      <c r="E786" s="33" t="s">
        <v>236</v>
      </c>
      <c r="F786" s="22">
        <v>95.1</v>
      </c>
      <c r="G786" s="22">
        <v>95.1</v>
      </c>
      <c r="H786" s="22">
        <v>95.1</v>
      </c>
      <c r="I786" s="22"/>
      <c r="J786" s="22"/>
      <c r="K786" s="22"/>
      <c r="L786" s="22">
        <f t="shared" si="2832"/>
        <v>95.1</v>
      </c>
      <c r="M786" s="22">
        <f t="shared" si="2833"/>
        <v>95.1</v>
      </c>
      <c r="N786" s="22">
        <f t="shared" si="2834"/>
        <v>95.1</v>
      </c>
      <c r="O786" s="22"/>
      <c r="P786" s="22"/>
      <c r="Q786" s="22"/>
      <c r="R786" s="22">
        <f t="shared" si="2835"/>
        <v>95.1</v>
      </c>
      <c r="S786" s="22">
        <f t="shared" si="2836"/>
        <v>95.1</v>
      </c>
      <c r="T786" s="22">
        <f t="shared" si="2837"/>
        <v>95.1</v>
      </c>
      <c r="U786" s="22"/>
      <c r="V786" s="22"/>
      <c r="W786" s="22"/>
      <c r="X786" s="22">
        <f t="shared" si="2838"/>
        <v>95.1</v>
      </c>
      <c r="Y786" s="22">
        <f t="shared" si="2839"/>
        <v>95.1</v>
      </c>
      <c r="Z786" s="22">
        <f t="shared" si="2840"/>
        <v>95.1</v>
      </c>
      <c r="AA786" s="22"/>
      <c r="AB786" s="22"/>
      <c r="AC786" s="22"/>
      <c r="AD786" s="22">
        <f t="shared" si="2841"/>
        <v>95.1</v>
      </c>
      <c r="AE786" s="22">
        <f t="shared" si="2842"/>
        <v>95.1</v>
      </c>
      <c r="AF786" s="22">
        <f t="shared" si="2843"/>
        <v>95.1</v>
      </c>
      <c r="AG786" s="22"/>
      <c r="AH786" s="22"/>
      <c r="AI786" s="22"/>
      <c r="AJ786" s="22">
        <f t="shared" si="2844"/>
        <v>95.1</v>
      </c>
      <c r="AK786" s="22">
        <f t="shared" si="2845"/>
        <v>95.1</v>
      </c>
      <c r="AL786" s="22">
        <f t="shared" si="2846"/>
        <v>95.1</v>
      </c>
      <c r="AM786" s="22"/>
      <c r="AN786" s="22"/>
      <c r="AO786" s="22"/>
      <c r="AP786" s="22">
        <f t="shared" si="2847"/>
        <v>95.1</v>
      </c>
      <c r="AQ786" s="22">
        <f t="shared" si="2848"/>
        <v>95.1</v>
      </c>
      <c r="AR786" s="22">
        <f t="shared" si="2849"/>
        <v>95.1</v>
      </c>
      <c r="AS786" s="22"/>
      <c r="AT786" s="22"/>
      <c r="AU786" s="22"/>
      <c r="AV786" s="22">
        <f t="shared" si="2850"/>
        <v>95.1</v>
      </c>
      <c r="AW786" s="22">
        <f t="shared" si="2851"/>
        <v>95.1</v>
      </c>
      <c r="AX786" s="22">
        <f t="shared" si="2852"/>
        <v>95.1</v>
      </c>
      <c r="AY786" s="22"/>
      <c r="AZ786" s="22"/>
      <c r="BA786" s="22"/>
      <c r="BB786" s="22">
        <f t="shared" si="2853"/>
        <v>95.1</v>
      </c>
      <c r="BC786" s="22">
        <f t="shared" si="2854"/>
        <v>95.1</v>
      </c>
      <c r="BD786" s="22">
        <f t="shared" si="2855"/>
        <v>95.1</v>
      </c>
      <c r="BE786" s="22"/>
      <c r="BF786" s="22"/>
      <c r="BG786" s="22"/>
      <c r="BH786" s="22">
        <f t="shared" si="2856"/>
        <v>95.1</v>
      </c>
      <c r="BI786" s="22">
        <f t="shared" si="2857"/>
        <v>95.1</v>
      </c>
      <c r="BJ786" s="22">
        <f t="shared" si="2858"/>
        <v>95.1</v>
      </c>
      <c r="BK786" s="22"/>
      <c r="BL786" s="22"/>
      <c r="BM786" s="22"/>
      <c r="BN786" s="22">
        <f t="shared" si="2859"/>
        <v>95.1</v>
      </c>
      <c r="BO786" s="22">
        <f t="shared" si="2860"/>
        <v>95.1</v>
      </c>
      <c r="BP786" s="22">
        <f t="shared" si="2861"/>
        <v>95.1</v>
      </c>
      <c r="BQ786" s="22"/>
      <c r="BR786" s="22"/>
      <c r="BS786" s="22">
        <f t="shared" si="2862"/>
        <v>95.1</v>
      </c>
      <c r="BT786" s="22">
        <f t="shared" si="2863"/>
        <v>95.1</v>
      </c>
      <c r="BU786" s="22">
        <f t="shared" si="2864"/>
        <v>95.1</v>
      </c>
      <c r="BV786" s="22"/>
      <c r="BW786" s="22"/>
      <c r="BX786" s="22">
        <f t="shared" si="2865"/>
        <v>95.1</v>
      </c>
      <c r="BY786" s="22">
        <f t="shared" si="2866"/>
        <v>95.1</v>
      </c>
      <c r="BZ786" s="22">
        <f t="shared" si="2867"/>
        <v>95.1</v>
      </c>
      <c r="CA786" s="22"/>
      <c r="CB786" s="22"/>
      <c r="CC786" s="22"/>
      <c r="CD786" s="22">
        <f t="shared" si="2732"/>
        <v>95.1</v>
      </c>
      <c r="CE786" s="22"/>
      <c r="CF786" s="34">
        <f t="shared" si="2868"/>
        <v>95.1</v>
      </c>
      <c r="CG786" s="22">
        <f t="shared" si="2733"/>
        <v>95.1</v>
      </c>
      <c r="CH786" s="22"/>
      <c r="CI786" s="22">
        <f t="shared" si="2869"/>
        <v>95.1</v>
      </c>
      <c r="CJ786" s="22">
        <f t="shared" si="2734"/>
        <v>95.1</v>
      </c>
      <c r="CK786" s="22"/>
      <c r="CL786" s="22">
        <f t="shared" si="2870"/>
        <v>95.1</v>
      </c>
      <c r="CM786" s="22"/>
      <c r="CN786" s="15"/>
      <c r="CO786" s="35"/>
    </row>
    <row r="787" spans="1:99" ht="62.4" x14ac:dyDescent="0.3">
      <c r="A787" s="36" t="s">
        <v>468</v>
      </c>
      <c r="B787" s="36"/>
      <c r="C787" s="36"/>
      <c r="D787" s="36"/>
      <c r="E787" s="33" t="s">
        <v>469</v>
      </c>
      <c r="F787" s="37">
        <f t="shared" si="2790"/>
        <v>439102</v>
      </c>
      <c r="G787" s="37">
        <f t="shared" si="2791"/>
        <v>439102</v>
      </c>
      <c r="H787" s="37">
        <f t="shared" si="2792"/>
        <v>439102</v>
      </c>
      <c r="I787" s="37">
        <f t="shared" si="2793"/>
        <v>0</v>
      </c>
      <c r="J787" s="37">
        <f t="shared" si="2794"/>
        <v>0</v>
      </c>
      <c r="K787" s="37">
        <f t="shared" si="2795"/>
        <v>0</v>
      </c>
      <c r="L787" s="37">
        <f t="shared" si="2832"/>
        <v>439102</v>
      </c>
      <c r="M787" s="37">
        <f t="shared" si="2833"/>
        <v>439102</v>
      </c>
      <c r="N787" s="37">
        <f t="shared" si="2834"/>
        <v>439102</v>
      </c>
      <c r="O787" s="37">
        <f t="shared" si="2796"/>
        <v>0</v>
      </c>
      <c r="P787" s="37">
        <f t="shared" si="2797"/>
        <v>0</v>
      </c>
      <c r="Q787" s="37">
        <f t="shared" si="2798"/>
        <v>0</v>
      </c>
      <c r="R787" s="37">
        <f t="shared" si="2835"/>
        <v>439102</v>
      </c>
      <c r="S787" s="37">
        <f t="shared" si="2836"/>
        <v>439102</v>
      </c>
      <c r="T787" s="37">
        <f t="shared" si="2837"/>
        <v>439102</v>
      </c>
      <c r="U787" s="37">
        <f t="shared" si="2799"/>
        <v>0</v>
      </c>
      <c r="V787" s="37">
        <f t="shared" si="2800"/>
        <v>0</v>
      </c>
      <c r="W787" s="37">
        <f t="shared" si="2801"/>
        <v>0</v>
      </c>
      <c r="X787" s="37">
        <f t="shared" si="2838"/>
        <v>439102</v>
      </c>
      <c r="Y787" s="37">
        <f t="shared" si="2839"/>
        <v>439102</v>
      </c>
      <c r="Z787" s="37">
        <f t="shared" si="2840"/>
        <v>439102</v>
      </c>
      <c r="AA787" s="37">
        <f t="shared" si="2802"/>
        <v>0</v>
      </c>
      <c r="AB787" s="37">
        <f t="shared" si="2803"/>
        <v>0</v>
      </c>
      <c r="AC787" s="37">
        <f t="shared" si="2804"/>
        <v>0</v>
      </c>
      <c r="AD787" s="37">
        <f t="shared" si="2841"/>
        <v>439102</v>
      </c>
      <c r="AE787" s="37">
        <f t="shared" si="2842"/>
        <v>439102</v>
      </c>
      <c r="AF787" s="37">
        <f t="shared" si="2843"/>
        <v>439102</v>
      </c>
      <c r="AG787" s="37">
        <f t="shared" si="2805"/>
        <v>0</v>
      </c>
      <c r="AH787" s="37">
        <f t="shared" si="2806"/>
        <v>0</v>
      </c>
      <c r="AI787" s="37">
        <f t="shared" si="2807"/>
        <v>0</v>
      </c>
      <c r="AJ787" s="37">
        <f t="shared" si="2844"/>
        <v>439102</v>
      </c>
      <c r="AK787" s="37">
        <f t="shared" si="2845"/>
        <v>439102</v>
      </c>
      <c r="AL787" s="37">
        <f t="shared" si="2846"/>
        <v>439102</v>
      </c>
      <c r="AM787" s="37">
        <f t="shared" si="2808"/>
        <v>0</v>
      </c>
      <c r="AN787" s="37">
        <f t="shared" si="2809"/>
        <v>0</v>
      </c>
      <c r="AO787" s="37">
        <f t="shared" si="2810"/>
        <v>0</v>
      </c>
      <c r="AP787" s="37">
        <f t="shared" si="2847"/>
        <v>439102</v>
      </c>
      <c r="AQ787" s="37">
        <f t="shared" si="2848"/>
        <v>439102</v>
      </c>
      <c r="AR787" s="37">
        <f t="shared" si="2849"/>
        <v>439102</v>
      </c>
      <c r="AS787" s="37">
        <f t="shared" si="2811"/>
        <v>0</v>
      </c>
      <c r="AT787" s="37">
        <f t="shared" si="2812"/>
        <v>0</v>
      </c>
      <c r="AU787" s="37">
        <f t="shared" si="2813"/>
        <v>0</v>
      </c>
      <c r="AV787" s="37">
        <f t="shared" si="2850"/>
        <v>439102</v>
      </c>
      <c r="AW787" s="37">
        <f t="shared" si="2851"/>
        <v>439102</v>
      </c>
      <c r="AX787" s="37">
        <f t="shared" si="2852"/>
        <v>439102</v>
      </c>
      <c r="AY787" s="37">
        <f t="shared" si="2814"/>
        <v>0</v>
      </c>
      <c r="AZ787" s="37">
        <f t="shared" si="2815"/>
        <v>0</v>
      </c>
      <c r="BA787" s="37">
        <f t="shared" si="2816"/>
        <v>0</v>
      </c>
      <c r="BB787" s="37">
        <f t="shared" si="2853"/>
        <v>439102</v>
      </c>
      <c r="BC787" s="37">
        <f t="shared" si="2854"/>
        <v>439102</v>
      </c>
      <c r="BD787" s="37">
        <f t="shared" si="2855"/>
        <v>439102</v>
      </c>
      <c r="BE787" s="37">
        <f t="shared" si="2817"/>
        <v>0</v>
      </c>
      <c r="BF787" s="37">
        <f t="shared" si="2818"/>
        <v>0</v>
      </c>
      <c r="BG787" s="37">
        <f t="shared" si="2819"/>
        <v>0</v>
      </c>
      <c r="BH787" s="37">
        <f t="shared" si="2856"/>
        <v>439102</v>
      </c>
      <c r="BI787" s="37">
        <f t="shared" si="2857"/>
        <v>439102</v>
      </c>
      <c r="BJ787" s="37">
        <f t="shared" si="2858"/>
        <v>439102</v>
      </c>
      <c r="BK787" s="37">
        <f t="shared" si="2820"/>
        <v>0</v>
      </c>
      <c r="BL787" s="37">
        <f t="shared" si="2821"/>
        <v>0</v>
      </c>
      <c r="BM787" s="37">
        <f t="shared" si="2822"/>
        <v>0</v>
      </c>
      <c r="BN787" s="37">
        <f t="shared" si="2859"/>
        <v>439102</v>
      </c>
      <c r="BO787" s="37">
        <f t="shared" si="2860"/>
        <v>439102</v>
      </c>
      <c r="BP787" s="37">
        <f t="shared" si="2861"/>
        <v>439102</v>
      </c>
      <c r="BQ787" s="37">
        <f t="shared" si="2823"/>
        <v>0</v>
      </c>
      <c r="BR787" s="37">
        <f t="shared" si="2824"/>
        <v>0</v>
      </c>
      <c r="BS787" s="22">
        <f t="shared" si="2862"/>
        <v>439102</v>
      </c>
      <c r="BT787" s="22">
        <f t="shared" si="2863"/>
        <v>439102</v>
      </c>
      <c r="BU787" s="22">
        <f t="shared" si="2864"/>
        <v>439102</v>
      </c>
      <c r="BV787" s="37">
        <f t="shared" si="2825"/>
        <v>0</v>
      </c>
      <c r="BW787" s="37">
        <f t="shared" si="2826"/>
        <v>0</v>
      </c>
      <c r="BX787" s="37">
        <f t="shared" si="2865"/>
        <v>439102</v>
      </c>
      <c r="BY787" s="37">
        <f t="shared" si="2866"/>
        <v>439102</v>
      </c>
      <c r="BZ787" s="37">
        <f t="shared" si="2867"/>
        <v>439102</v>
      </c>
      <c r="CA787" s="37">
        <f t="shared" si="2827"/>
        <v>0</v>
      </c>
      <c r="CB787" s="37">
        <f t="shared" si="2828"/>
        <v>0</v>
      </c>
      <c r="CC787" s="37">
        <f t="shared" si="2829"/>
        <v>0</v>
      </c>
      <c r="CD787" s="37">
        <f t="shared" si="2732"/>
        <v>439102</v>
      </c>
      <c r="CE787" s="37">
        <f t="shared" si="2830"/>
        <v>0</v>
      </c>
      <c r="CF787" s="34">
        <f t="shared" si="2868"/>
        <v>439102</v>
      </c>
      <c r="CG787" s="37">
        <f t="shared" si="2733"/>
        <v>439102</v>
      </c>
      <c r="CH787" s="37">
        <f t="shared" si="2831"/>
        <v>0</v>
      </c>
      <c r="CI787" s="22">
        <f t="shared" si="2869"/>
        <v>439102</v>
      </c>
      <c r="CJ787" s="37">
        <f t="shared" si="2734"/>
        <v>439102</v>
      </c>
      <c r="CK787" s="37">
        <f t="shared" si="2831"/>
        <v>0</v>
      </c>
      <c r="CL787" s="22">
        <f t="shared" si="2870"/>
        <v>439102</v>
      </c>
      <c r="CM787" s="37">
        <f t="shared" si="2831"/>
        <v>0</v>
      </c>
      <c r="CN787" s="15"/>
      <c r="CO787" s="35"/>
      <c r="CU787" s="5" t="s">
        <v>31</v>
      </c>
    </row>
    <row r="788" spans="1:99" ht="46.8" x14ac:dyDescent="0.3">
      <c r="A788" s="36" t="s">
        <v>468</v>
      </c>
      <c r="B788" s="16">
        <v>600</v>
      </c>
      <c r="C788" s="32"/>
      <c r="D788" s="32"/>
      <c r="E788" s="33" t="s">
        <v>45</v>
      </c>
      <c r="F788" s="37">
        <f t="shared" ref="F788:K788" si="2871">F789+F791</f>
        <v>439102</v>
      </c>
      <c r="G788" s="37">
        <f t="shared" si="2871"/>
        <v>439102</v>
      </c>
      <c r="H788" s="37">
        <f t="shared" si="2871"/>
        <v>439102</v>
      </c>
      <c r="I788" s="37">
        <f t="shared" si="2871"/>
        <v>0</v>
      </c>
      <c r="J788" s="37">
        <f t="shared" si="2871"/>
        <v>0</v>
      </c>
      <c r="K788" s="37">
        <f t="shared" si="2871"/>
        <v>0</v>
      </c>
      <c r="L788" s="37">
        <f t="shared" si="2832"/>
        <v>439102</v>
      </c>
      <c r="M788" s="37">
        <f t="shared" si="2833"/>
        <v>439102</v>
      </c>
      <c r="N788" s="37">
        <f t="shared" si="2834"/>
        <v>439102</v>
      </c>
      <c r="O788" s="37">
        <f>O789+O791</f>
        <v>0</v>
      </c>
      <c r="P788" s="37">
        <f>P789+P791</f>
        <v>0</v>
      </c>
      <c r="Q788" s="37">
        <f>Q789+Q791</f>
        <v>0</v>
      </c>
      <c r="R788" s="37">
        <f t="shared" si="2835"/>
        <v>439102</v>
      </c>
      <c r="S788" s="37">
        <f t="shared" si="2836"/>
        <v>439102</v>
      </c>
      <c r="T788" s="37">
        <f t="shared" si="2837"/>
        <v>439102</v>
      </c>
      <c r="U788" s="37">
        <f>U789+U791</f>
        <v>0</v>
      </c>
      <c r="V788" s="37">
        <f>V789+V791</f>
        <v>0</v>
      </c>
      <c r="W788" s="37">
        <f>W789+W791</f>
        <v>0</v>
      </c>
      <c r="X788" s="37">
        <f t="shared" si="2838"/>
        <v>439102</v>
      </c>
      <c r="Y788" s="37">
        <f t="shared" si="2839"/>
        <v>439102</v>
      </c>
      <c r="Z788" s="37">
        <f t="shared" si="2840"/>
        <v>439102</v>
      </c>
      <c r="AA788" s="37">
        <f>AA789+AA791</f>
        <v>0</v>
      </c>
      <c r="AB788" s="37">
        <f>AB789+AB791</f>
        <v>0</v>
      </c>
      <c r="AC788" s="37">
        <f>AC789+AC791</f>
        <v>0</v>
      </c>
      <c r="AD788" s="37">
        <f t="shared" si="2841"/>
        <v>439102</v>
      </c>
      <c r="AE788" s="37">
        <f t="shared" si="2842"/>
        <v>439102</v>
      </c>
      <c r="AF788" s="37">
        <f t="shared" si="2843"/>
        <v>439102</v>
      </c>
      <c r="AG788" s="37">
        <f>AG789+AG791</f>
        <v>0</v>
      </c>
      <c r="AH788" s="37">
        <f>AH789+AH791</f>
        <v>0</v>
      </c>
      <c r="AI788" s="37">
        <f>AI789+AI791</f>
        <v>0</v>
      </c>
      <c r="AJ788" s="37">
        <f t="shared" si="2844"/>
        <v>439102</v>
      </c>
      <c r="AK788" s="37">
        <f t="shared" si="2845"/>
        <v>439102</v>
      </c>
      <c r="AL788" s="37">
        <f t="shared" si="2846"/>
        <v>439102</v>
      </c>
      <c r="AM788" s="37">
        <f>AM789+AM791</f>
        <v>0</v>
      </c>
      <c r="AN788" s="37">
        <f>AN789+AN791</f>
        <v>0</v>
      </c>
      <c r="AO788" s="37">
        <f>AO789+AO791</f>
        <v>0</v>
      </c>
      <c r="AP788" s="37">
        <f t="shared" si="2847"/>
        <v>439102</v>
      </c>
      <c r="AQ788" s="37">
        <f t="shared" si="2848"/>
        <v>439102</v>
      </c>
      <c r="AR788" s="37">
        <f t="shared" si="2849"/>
        <v>439102</v>
      </c>
      <c r="AS788" s="37">
        <f>AS789+AS791</f>
        <v>0</v>
      </c>
      <c r="AT788" s="37">
        <f>AT789+AT791</f>
        <v>0</v>
      </c>
      <c r="AU788" s="37">
        <f>AU789+AU791</f>
        <v>0</v>
      </c>
      <c r="AV788" s="37">
        <f t="shared" si="2850"/>
        <v>439102</v>
      </c>
      <c r="AW788" s="37">
        <f t="shared" si="2851"/>
        <v>439102</v>
      </c>
      <c r="AX788" s="37">
        <f t="shared" si="2852"/>
        <v>439102</v>
      </c>
      <c r="AY788" s="37">
        <f>AY789+AY791</f>
        <v>0</v>
      </c>
      <c r="AZ788" s="37">
        <f>AZ789+AZ791</f>
        <v>0</v>
      </c>
      <c r="BA788" s="37">
        <f>BA789+BA791</f>
        <v>0</v>
      </c>
      <c r="BB788" s="37">
        <f t="shared" si="2853"/>
        <v>439102</v>
      </c>
      <c r="BC788" s="37">
        <f t="shared" si="2854"/>
        <v>439102</v>
      </c>
      <c r="BD788" s="37">
        <f t="shared" si="2855"/>
        <v>439102</v>
      </c>
      <c r="BE788" s="37">
        <f>BE789+BE791</f>
        <v>0</v>
      </c>
      <c r="BF788" s="37">
        <f>BF789+BF791</f>
        <v>0</v>
      </c>
      <c r="BG788" s="37">
        <f>BG789+BG791</f>
        <v>0</v>
      </c>
      <c r="BH788" s="37">
        <f t="shared" si="2856"/>
        <v>439102</v>
      </c>
      <c r="BI788" s="37">
        <f t="shared" si="2857"/>
        <v>439102</v>
      </c>
      <c r="BJ788" s="37">
        <f t="shared" si="2858"/>
        <v>439102</v>
      </c>
      <c r="BK788" s="37">
        <f>BK789+BK791</f>
        <v>0</v>
      </c>
      <c r="BL788" s="37">
        <f>BL789+BL791</f>
        <v>0</v>
      </c>
      <c r="BM788" s="37">
        <f>BM789+BM791</f>
        <v>0</v>
      </c>
      <c r="BN788" s="37">
        <f t="shared" si="2859"/>
        <v>439102</v>
      </c>
      <c r="BO788" s="37">
        <f t="shared" si="2860"/>
        <v>439102</v>
      </c>
      <c r="BP788" s="37">
        <f t="shared" si="2861"/>
        <v>439102</v>
      </c>
      <c r="BQ788" s="37">
        <f>BQ789+BQ791</f>
        <v>0</v>
      </c>
      <c r="BR788" s="37">
        <f>BR789+BR791</f>
        <v>0</v>
      </c>
      <c r="BS788" s="22">
        <f t="shared" si="2862"/>
        <v>439102</v>
      </c>
      <c r="BT788" s="22">
        <f t="shared" si="2863"/>
        <v>439102</v>
      </c>
      <c r="BU788" s="22">
        <f t="shared" si="2864"/>
        <v>439102</v>
      </c>
      <c r="BV788" s="37">
        <f>BV789+BV791</f>
        <v>0</v>
      </c>
      <c r="BW788" s="37">
        <f>BW789+BW791</f>
        <v>0</v>
      </c>
      <c r="BX788" s="37">
        <f t="shared" si="2865"/>
        <v>439102</v>
      </c>
      <c r="BY788" s="37">
        <f t="shared" si="2866"/>
        <v>439102</v>
      </c>
      <c r="BZ788" s="37">
        <f t="shared" si="2867"/>
        <v>439102</v>
      </c>
      <c r="CA788" s="37">
        <f>CA789+CA791</f>
        <v>0</v>
      </c>
      <c r="CB788" s="37">
        <f>CB789+CB791</f>
        <v>0</v>
      </c>
      <c r="CC788" s="37">
        <f>CC789+CC791</f>
        <v>0</v>
      </c>
      <c r="CD788" s="37">
        <f t="shared" si="2732"/>
        <v>439102</v>
      </c>
      <c r="CE788" s="37">
        <f>CE789+CE791</f>
        <v>0</v>
      </c>
      <c r="CF788" s="34">
        <f t="shared" si="2868"/>
        <v>439102</v>
      </c>
      <c r="CG788" s="37">
        <f t="shared" si="2733"/>
        <v>439102</v>
      </c>
      <c r="CH788" s="37">
        <f>CH789+CH791</f>
        <v>0</v>
      </c>
      <c r="CI788" s="22">
        <f t="shared" si="2869"/>
        <v>439102</v>
      </c>
      <c r="CJ788" s="37">
        <f t="shared" si="2734"/>
        <v>439102</v>
      </c>
      <c r="CK788" s="37">
        <f>CK789+CK791</f>
        <v>0</v>
      </c>
      <c r="CL788" s="22">
        <f t="shared" si="2870"/>
        <v>439102</v>
      </c>
      <c r="CM788" s="37">
        <f>CM789+CM791</f>
        <v>0</v>
      </c>
      <c r="CN788" s="15"/>
      <c r="CO788" s="35"/>
      <c r="CS788" s="5" t="s">
        <v>29</v>
      </c>
    </row>
    <row r="789" spans="1:99" x14ac:dyDescent="0.3">
      <c r="A789" s="36" t="s">
        <v>468</v>
      </c>
      <c r="B789" s="16">
        <v>610</v>
      </c>
      <c r="C789" s="32"/>
      <c r="D789" s="32"/>
      <c r="E789" s="33" t="s">
        <v>104</v>
      </c>
      <c r="F789" s="37">
        <f t="shared" ref="F789:K789" si="2872">F790</f>
        <v>12667.2</v>
      </c>
      <c r="G789" s="37">
        <f t="shared" si="2872"/>
        <v>12667.2</v>
      </c>
      <c r="H789" s="37">
        <f t="shared" si="2872"/>
        <v>12667.2</v>
      </c>
      <c r="I789" s="37">
        <f t="shared" si="2872"/>
        <v>0</v>
      </c>
      <c r="J789" s="37">
        <f t="shared" si="2872"/>
        <v>0</v>
      </c>
      <c r="K789" s="37">
        <f t="shared" si="2872"/>
        <v>0</v>
      </c>
      <c r="L789" s="37">
        <f t="shared" si="2832"/>
        <v>12667.2</v>
      </c>
      <c r="M789" s="37">
        <f t="shared" si="2833"/>
        <v>12667.2</v>
      </c>
      <c r="N789" s="37">
        <f t="shared" si="2834"/>
        <v>12667.2</v>
      </c>
      <c r="O789" s="37">
        <f>O790</f>
        <v>0</v>
      </c>
      <c r="P789" s="37">
        <f>P790</f>
        <v>0</v>
      </c>
      <c r="Q789" s="37">
        <f>Q790</f>
        <v>0</v>
      </c>
      <c r="R789" s="37">
        <f t="shared" si="2835"/>
        <v>12667.2</v>
      </c>
      <c r="S789" s="37">
        <f t="shared" si="2836"/>
        <v>12667.2</v>
      </c>
      <c r="T789" s="37">
        <f t="shared" si="2837"/>
        <v>12667.2</v>
      </c>
      <c r="U789" s="37">
        <f>U790</f>
        <v>0</v>
      </c>
      <c r="V789" s="37">
        <f>V790</f>
        <v>0</v>
      </c>
      <c r="W789" s="37">
        <f>W790</f>
        <v>0</v>
      </c>
      <c r="X789" s="37">
        <f t="shared" si="2838"/>
        <v>12667.2</v>
      </c>
      <c r="Y789" s="37">
        <f t="shared" si="2839"/>
        <v>12667.2</v>
      </c>
      <c r="Z789" s="37">
        <f t="shared" si="2840"/>
        <v>12667.2</v>
      </c>
      <c r="AA789" s="37">
        <f>AA790</f>
        <v>0</v>
      </c>
      <c r="AB789" s="37">
        <f>AB790</f>
        <v>0</v>
      </c>
      <c r="AC789" s="37">
        <f>AC790</f>
        <v>0</v>
      </c>
      <c r="AD789" s="37">
        <f t="shared" si="2841"/>
        <v>12667.2</v>
      </c>
      <c r="AE789" s="37">
        <f t="shared" si="2842"/>
        <v>12667.2</v>
      </c>
      <c r="AF789" s="37">
        <f t="shared" si="2843"/>
        <v>12667.2</v>
      </c>
      <c r="AG789" s="37">
        <f>AG790</f>
        <v>0</v>
      </c>
      <c r="AH789" s="37">
        <f>AH790</f>
        <v>0</v>
      </c>
      <c r="AI789" s="37">
        <f>AI790</f>
        <v>0</v>
      </c>
      <c r="AJ789" s="37">
        <f t="shared" si="2844"/>
        <v>12667.2</v>
      </c>
      <c r="AK789" s="37">
        <f t="shared" si="2845"/>
        <v>12667.2</v>
      </c>
      <c r="AL789" s="37">
        <f t="shared" si="2846"/>
        <v>12667.2</v>
      </c>
      <c r="AM789" s="37">
        <f>AM790</f>
        <v>0</v>
      </c>
      <c r="AN789" s="37">
        <f>AN790</f>
        <v>0</v>
      </c>
      <c r="AO789" s="37">
        <f>AO790</f>
        <v>0</v>
      </c>
      <c r="AP789" s="37">
        <f t="shared" si="2847"/>
        <v>12667.2</v>
      </c>
      <c r="AQ789" s="37">
        <f t="shared" si="2848"/>
        <v>12667.2</v>
      </c>
      <c r="AR789" s="37">
        <f t="shared" si="2849"/>
        <v>12667.2</v>
      </c>
      <c r="AS789" s="37">
        <f>AS790</f>
        <v>0</v>
      </c>
      <c r="AT789" s="37">
        <f>AT790</f>
        <v>0</v>
      </c>
      <c r="AU789" s="37">
        <f>AU790</f>
        <v>0</v>
      </c>
      <c r="AV789" s="37">
        <f t="shared" si="2850"/>
        <v>12667.2</v>
      </c>
      <c r="AW789" s="37">
        <f t="shared" si="2851"/>
        <v>12667.2</v>
      </c>
      <c r="AX789" s="37">
        <f t="shared" si="2852"/>
        <v>12667.2</v>
      </c>
      <c r="AY789" s="37">
        <f>AY790</f>
        <v>0</v>
      </c>
      <c r="AZ789" s="37">
        <f>AZ790</f>
        <v>0</v>
      </c>
      <c r="BA789" s="37">
        <f>BA790</f>
        <v>0</v>
      </c>
      <c r="BB789" s="37">
        <f t="shared" si="2853"/>
        <v>12667.2</v>
      </c>
      <c r="BC789" s="37">
        <f t="shared" si="2854"/>
        <v>12667.2</v>
      </c>
      <c r="BD789" s="37">
        <f t="shared" si="2855"/>
        <v>12667.2</v>
      </c>
      <c r="BE789" s="37">
        <f>BE790</f>
        <v>0</v>
      </c>
      <c r="BF789" s="37">
        <f>BF790</f>
        <v>0</v>
      </c>
      <c r="BG789" s="37">
        <f>BG790</f>
        <v>0</v>
      </c>
      <c r="BH789" s="37">
        <f t="shared" si="2856"/>
        <v>12667.2</v>
      </c>
      <c r="BI789" s="37">
        <f t="shared" si="2857"/>
        <v>12667.2</v>
      </c>
      <c r="BJ789" s="37">
        <f t="shared" si="2858"/>
        <v>12667.2</v>
      </c>
      <c r="BK789" s="37">
        <f>BK790</f>
        <v>0</v>
      </c>
      <c r="BL789" s="37">
        <f>BL790</f>
        <v>0</v>
      </c>
      <c r="BM789" s="37">
        <f>BM790</f>
        <v>0</v>
      </c>
      <c r="BN789" s="37">
        <f t="shared" si="2859"/>
        <v>12667.2</v>
      </c>
      <c r="BO789" s="37">
        <f t="shared" si="2860"/>
        <v>12667.2</v>
      </c>
      <c r="BP789" s="37">
        <f t="shared" si="2861"/>
        <v>12667.2</v>
      </c>
      <c r="BQ789" s="37">
        <f>BQ790</f>
        <v>0</v>
      </c>
      <c r="BR789" s="37">
        <f>BR790</f>
        <v>0</v>
      </c>
      <c r="BS789" s="22">
        <f t="shared" si="2862"/>
        <v>12667.2</v>
      </c>
      <c r="BT789" s="22">
        <f t="shared" si="2863"/>
        <v>12667.2</v>
      </c>
      <c r="BU789" s="22">
        <f t="shared" si="2864"/>
        <v>12667.2</v>
      </c>
      <c r="BV789" s="37">
        <f>BV790</f>
        <v>0</v>
      </c>
      <c r="BW789" s="37">
        <f>BW790</f>
        <v>0</v>
      </c>
      <c r="BX789" s="37">
        <f t="shared" si="2865"/>
        <v>12667.2</v>
      </c>
      <c r="BY789" s="37">
        <f t="shared" si="2866"/>
        <v>12667.2</v>
      </c>
      <c r="BZ789" s="37">
        <f t="shared" si="2867"/>
        <v>12667.2</v>
      </c>
      <c r="CA789" s="37">
        <f>CA790</f>
        <v>0</v>
      </c>
      <c r="CB789" s="37">
        <f>CB790</f>
        <v>0</v>
      </c>
      <c r="CC789" s="37">
        <f>CC790</f>
        <v>0</v>
      </c>
      <c r="CD789" s="37">
        <f t="shared" si="2732"/>
        <v>12667.2</v>
      </c>
      <c r="CE789" s="37">
        <f>CE790</f>
        <v>0</v>
      </c>
      <c r="CF789" s="34">
        <f t="shared" si="2868"/>
        <v>12667.2</v>
      </c>
      <c r="CG789" s="37">
        <f t="shared" si="2733"/>
        <v>12667.2</v>
      </c>
      <c r="CH789" s="37">
        <f>CH790</f>
        <v>0</v>
      </c>
      <c r="CI789" s="22">
        <f t="shared" si="2869"/>
        <v>12667.2</v>
      </c>
      <c r="CJ789" s="37">
        <f t="shared" si="2734"/>
        <v>12667.2</v>
      </c>
      <c r="CK789" s="37">
        <f>CK790</f>
        <v>0</v>
      </c>
      <c r="CL789" s="22">
        <f t="shared" si="2870"/>
        <v>12667.2</v>
      </c>
      <c r="CM789" s="37">
        <f>CM790</f>
        <v>0</v>
      </c>
      <c r="CN789" s="15"/>
      <c r="CO789" s="35"/>
      <c r="CT789" s="5" t="s">
        <v>30</v>
      </c>
    </row>
    <row r="790" spans="1:99" x14ac:dyDescent="0.3">
      <c r="A790" s="36" t="s">
        <v>468</v>
      </c>
      <c r="B790" s="16">
        <v>610</v>
      </c>
      <c r="C790" s="32" t="s">
        <v>47</v>
      </c>
      <c r="D790" s="32" t="s">
        <v>313</v>
      </c>
      <c r="E790" s="33" t="s">
        <v>387</v>
      </c>
      <c r="F790" s="22">
        <v>12667.2</v>
      </c>
      <c r="G790" s="22">
        <v>12667.2</v>
      </c>
      <c r="H790" s="22">
        <v>12667.2</v>
      </c>
      <c r="I790" s="22"/>
      <c r="J790" s="22"/>
      <c r="K790" s="22"/>
      <c r="L790" s="22">
        <f t="shared" si="2832"/>
        <v>12667.2</v>
      </c>
      <c r="M790" s="22">
        <f t="shared" si="2833"/>
        <v>12667.2</v>
      </c>
      <c r="N790" s="22">
        <f t="shared" si="2834"/>
        <v>12667.2</v>
      </c>
      <c r="O790" s="22"/>
      <c r="P790" s="22"/>
      <c r="Q790" s="22"/>
      <c r="R790" s="22">
        <f t="shared" si="2835"/>
        <v>12667.2</v>
      </c>
      <c r="S790" s="22">
        <f t="shared" si="2836"/>
        <v>12667.2</v>
      </c>
      <c r="T790" s="22">
        <f t="shared" si="2837"/>
        <v>12667.2</v>
      </c>
      <c r="U790" s="22"/>
      <c r="V790" s="22"/>
      <c r="W790" s="22"/>
      <c r="X790" s="22">
        <f t="shared" si="2838"/>
        <v>12667.2</v>
      </c>
      <c r="Y790" s="22">
        <f t="shared" si="2839"/>
        <v>12667.2</v>
      </c>
      <c r="Z790" s="22">
        <f t="shared" si="2840"/>
        <v>12667.2</v>
      </c>
      <c r="AA790" s="22"/>
      <c r="AB790" s="22"/>
      <c r="AC790" s="22"/>
      <c r="AD790" s="22">
        <f t="shared" si="2841"/>
        <v>12667.2</v>
      </c>
      <c r="AE790" s="22">
        <f t="shared" si="2842"/>
        <v>12667.2</v>
      </c>
      <c r="AF790" s="22">
        <f t="shared" si="2843"/>
        <v>12667.2</v>
      </c>
      <c r="AG790" s="22"/>
      <c r="AH790" s="22"/>
      <c r="AI790" s="22"/>
      <c r="AJ790" s="22">
        <f t="shared" si="2844"/>
        <v>12667.2</v>
      </c>
      <c r="AK790" s="22">
        <f t="shared" si="2845"/>
        <v>12667.2</v>
      </c>
      <c r="AL790" s="22">
        <f t="shared" si="2846"/>
        <v>12667.2</v>
      </c>
      <c r="AM790" s="22"/>
      <c r="AN790" s="22"/>
      <c r="AO790" s="22"/>
      <c r="AP790" s="22">
        <f t="shared" si="2847"/>
        <v>12667.2</v>
      </c>
      <c r="AQ790" s="22">
        <f t="shared" si="2848"/>
        <v>12667.2</v>
      </c>
      <c r="AR790" s="22">
        <f t="shared" si="2849"/>
        <v>12667.2</v>
      </c>
      <c r="AS790" s="22"/>
      <c r="AT790" s="22"/>
      <c r="AU790" s="22"/>
      <c r="AV790" s="22">
        <f t="shared" si="2850"/>
        <v>12667.2</v>
      </c>
      <c r="AW790" s="22">
        <f t="shared" si="2851"/>
        <v>12667.2</v>
      </c>
      <c r="AX790" s="22">
        <f t="shared" si="2852"/>
        <v>12667.2</v>
      </c>
      <c r="AY790" s="22"/>
      <c r="AZ790" s="22"/>
      <c r="BA790" s="22"/>
      <c r="BB790" s="22">
        <f t="shared" si="2853"/>
        <v>12667.2</v>
      </c>
      <c r="BC790" s="22">
        <f t="shared" si="2854"/>
        <v>12667.2</v>
      </c>
      <c r="BD790" s="22">
        <f t="shared" si="2855"/>
        <v>12667.2</v>
      </c>
      <c r="BE790" s="22"/>
      <c r="BF790" s="22"/>
      <c r="BG790" s="22"/>
      <c r="BH790" s="22">
        <f t="shared" si="2856"/>
        <v>12667.2</v>
      </c>
      <c r="BI790" s="22">
        <f t="shared" si="2857"/>
        <v>12667.2</v>
      </c>
      <c r="BJ790" s="22">
        <f t="shared" si="2858"/>
        <v>12667.2</v>
      </c>
      <c r="BK790" s="22"/>
      <c r="BL790" s="22"/>
      <c r="BM790" s="22"/>
      <c r="BN790" s="22">
        <f t="shared" si="2859"/>
        <v>12667.2</v>
      </c>
      <c r="BO790" s="22">
        <f t="shared" si="2860"/>
        <v>12667.2</v>
      </c>
      <c r="BP790" s="22">
        <f t="shared" si="2861"/>
        <v>12667.2</v>
      </c>
      <c r="BQ790" s="22"/>
      <c r="BR790" s="22"/>
      <c r="BS790" s="22">
        <f t="shared" si="2862"/>
        <v>12667.2</v>
      </c>
      <c r="BT790" s="22">
        <f t="shared" si="2863"/>
        <v>12667.2</v>
      </c>
      <c r="BU790" s="22">
        <f t="shared" si="2864"/>
        <v>12667.2</v>
      </c>
      <c r="BV790" s="22"/>
      <c r="BW790" s="22"/>
      <c r="BX790" s="22">
        <f t="shared" si="2865"/>
        <v>12667.2</v>
      </c>
      <c r="BY790" s="22">
        <f t="shared" si="2866"/>
        <v>12667.2</v>
      </c>
      <c r="BZ790" s="22">
        <f t="shared" si="2867"/>
        <v>12667.2</v>
      </c>
      <c r="CA790" s="22"/>
      <c r="CB790" s="22"/>
      <c r="CC790" s="22"/>
      <c r="CD790" s="22">
        <f t="shared" si="2732"/>
        <v>12667.2</v>
      </c>
      <c r="CE790" s="22"/>
      <c r="CF790" s="34">
        <f t="shared" si="2868"/>
        <v>12667.2</v>
      </c>
      <c r="CG790" s="22">
        <f t="shared" si="2733"/>
        <v>12667.2</v>
      </c>
      <c r="CH790" s="22"/>
      <c r="CI790" s="22">
        <f t="shared" si="2869"/>
        <v>12667.2</v>
      </c>
      <c r="CJ790" s="22">
        <f t="shared" si="2734"/>
        <v>12667.2</v>
      </c>
      <c r="CK790" s="22"/>
      <c r="CL790" s="22">
        <f t="shared" si="2870"/>
        <v>12667.2</v>
      </c>
      <c r="CM790" s="22"/>
      <c r="CN790" s="15"/>
      <c r="CO790" s="35"/>
    </row>
    <row r="791" spans="1:99" x14ac:dyDescent="0.3">
      <c r="A791" s="36" t="s">
        <v>468</v>
      </c>
      <c r="B791" s="16">
        <v>620</v>
      </c>
      <c r="C791" s="32"/>
      <c r="D791" s="32"/>
      <c r="E791" s="33" t="s">
        <v>46</v>
      </c>
      <c r="F791" s="37">
        <f t="shared" ref="F791:K791" si="2873">F792</f>
        <v>426434.8</v>
      </c>
      <c r="G791" s="37">
        <f t="shared" si="2873"/>
        <v>426434.8</v>
      </c>
      <c r="H791" s="37">
        <f t="shared" si="2873"/>
        <v>426434.8</v>
      </c>
      <c r="I791" s="37">
        <f t="shared" si="2873"/>
        <v>0</v>
      </c>
      <c r="J791" s="37">
        <f t="shared" si="2873"/>
        <v>0</v>
      </c>
      <c r="K791" s="37">
        <f t="shared" si="2873"/>
        <v>0</v>
      </c>
      <c r="L791" s="37">
        <f t="shared" si="2832"/>
        <v>426434.8</v>
      </c>
      <c r="M791" s="37">
        <f t="shared" si="2833"/>
        <v>426434.8</v>
      </c>
      <c r="N791" s="37">
        <f t="shared" si="2834"/>
        <v>426434.8</v>
      </c>
      <c r="O791" s="37">
        <f>O792</f>
        <v>0</v>
      </c>
      <c r="P791" s="37">
        <f>P792</f>
        <v>0</v>
      </c>
      <c r="Q791" s="37">
        <f>Q792</f>
        <v>0</v>
      </c>
      <c r="R791" s="37">
        <f t="shared" si="2835"/>
        <v>426434.8</v>
      </c>
      <c r="S791" s="37">
        <f t="shared" si="2836"/>
        <v>426434.8</v>
      </c>
      <c r="T791" s="37">
        <f t="shared" si="2837"/>
        <v>426434.8</v>
      </c>
      <c r="U791" s="37">
        <f>U792</f>
        <v>0</v>
      </c>
      <c r="V791" s="37">
        <f>V792</f>
        <v>0</v>
      </c>
      <c r="W791" s="37">
        <f>W792</f>
        <v>0</v>
      </c>
      <c r="X791" s="37">
        <f t="shared" si="2838"/>
        <v>426434.8</v>
      </c>
      <c r="Y791" s="37">
        <f t="shared" si="2839"/>
        <v>426434.8</v>
      </c>
      <c r="Z791" s="37">
        <f t="shared" si="2840"/>
        <v>426434.8</v>
      </c>
      <c r="AA791" s="37">
        <f>AA792</f>
        <v>0</v>
      </c>
      <c r="AB791" s="37">
        <f>AB792</f>
        <v>0</v>
      </c>
      <c r="AC791" s="37">
        <f>AC792</f>
        <v>0</v>
      </c>
      <c r="AD791" s="37">
        <f t="shared" si="2841"/>
        <v>426434.8</v>
      </c>
      <c r="AE791" s="37">
        <f t="shared" si="2842"/>
        <v>426434.8</v>
      </c>
      <c r="AF791" s="37">
        <f t="shared" si="2843"/>
        <v>426434.8</v>
      </c>
      <c r="AG791" s="37">
        <f>AG792</f>
        <v>0</v>
      </c>
      <c r="AH791" s="37">
        <f>AH792</f>
        <v>0</v>
      </c>
      <c r="AI791" s="37">
        <f>AI792</f>
        <v>0</v>
      </c>
      <c r="AJ791" s="37">
        <f t="shared" si="2844"/>
        <v>426434.8</v>
      </c>
      <c r="AK791" s="37">
        <f t="shared" si="2845"/>
        <v>426434.8</v>
      </c>
      <c r="AL791" s="37">
        <f t="shared" si="2846"/>
        <v>426434.8</v>
      </c>
      <c r="AM791" s="37">
        <f>AM792</f>
        <v>0</v>
      </c>
      <c r="AN791" s="37">
        <f>AN792</f>
        <v>0</v>
      </c>
      <c r="AO791" s="37">
        <f>AO792</f>
        <v>0</v>
      </c>
      <c r="AP791" s="37">
        <f t="shared" si="2847"/>
        <v>426434.8</v>
      </c>
      <c r="AQ791" s="37">
        <f t="shared" si="2848"/>
        <v>426434.8</v>
      </c>
      <c r="AR791" s="37">
        <f t="shared" si="2849"/>
        <v>426434.8</v>
      </c>
      <c r="AS791" s="37">
        <f>AS792</f>
        <v>0</v>
      </c>
      <c r="AT791" s="37">
        <f>AT792</f>
        <v>0</v>
      </c>
      <c r="AU791" s="37">
        <f>AU792</f>
        <v>0</v>
      </c>
      <c r="AV791" s="37">
        <f t="shared" si="2850"/>
        <v>426434.8</v>
      </c>
      <c r="AW791" s="37">
        <f t="shared" si="2851"/>
        <v>426434.8</v>
      </c>
      <c r="AX791" s="37">
        <f t="shared" si="2852"/>
        <v>426434.8</v>
      </c>
      <c r="AY791" s="37">
        <f>AY792</f>
        <v>0</v>
      </c>
      <c r="AZ791" s="37">
        <f>AZ792</f>
        <v>0</v>
      </c>
      <c r="BA791" s="37">
        <f>BA792</f>
        <v>0</v>
      </c>
      <c r="BB791" s="37">
        <f t="shared" si="2853"/>
        <v>426434.8</v>
      </c>
      <c r="BC791" s="37">
        <f t="shared" si="2854"/>
        <v>426434.8</v>
      </c>
      <c r="BD791" s="37">
        <f t="shared" si="2855"/>
        <v>426434.8</v>
      </c>
      <c r="BE791" s="37">
        <f>BE792</f>
        <v>0</v>
      </c>
      <c r="BF791" s="37">
        <f>BF792</f>
        <v>0</v>
      </c>
      <c r="BG791" s="37">
        <f>BG792</f>
        <v>0</v>
      </c>
      <c r="BH791" s="37">
        <f t="shared" si="2856"/>
        <v>426434.8</v>
      </c>
      <c r="BI791" s="37">
        <f t="shared" si="2857"/>
        <v>426434.8</v>
      </c>
      <c r="BJ791" s="37">
        <f t="shared" si="2858"/>
        <v>426434.8</v>
      </c>
      <c r="BK791" s="37">
        <f>BK792</f>
        <v>0</v>
      </c>
      <c r="BL791" s="37">
        <f>BL792</f>
        <v>0</v>
      </c>
      <c r="BM791" s="37">
        <f>BM792</f>
        <v>0</v>
      </c>
      <c r="BN791" s="37">
        <f t="shared" si="2859"/>
        <v>426434.8</v>
      </c>
      <c r="BO791" s="37">
        <f t="shared" si="2860"/>
        <v>426434.8</v>
      </c>
      <c r="BP791" s="37">
        <f t="shared" si="2861"/>
        <v>426434.8</v>
      </c>
      <c r="BQ791" s="37">
        <f>BQ792</f>
        <v>0</v>
      </c>
      <c r="BR791" s="37">
        <f>BR792</f>
        <v>0</v>
      </c>
      <c r="BS791" s="22">
        <f t="shared" si="2862"/>
        <v>426434.8</v>
      </c>
      <c r="BT791" s="22">
        <f t="shared" si="2863"/>
        <v>426434.8</v>
      </c>
      <c r="BU791" s="22">
        <f t="shared" si="2864"/>
        <v>426434.8</v>
      </c>
      <c r="BV791" s="37">
        <f>BV792</f>
        <v>0</v>
      </c>
      <c r="BW791" s="37">
        <f>BW792</f>
        <v>0</v>
      </c>
      <c r="BX791" s="37">
        <f t="shared" si="2865"/>
        <v>426434.8</v>
      </c>
      <c r="BY791" s="37">
        <f t="shared" si="2866"/>
        <v>426434.8</v>
      </c>
      <c r="BZ791" s="37">
        <f t="shared" si="2867"/>
        <v>426434.8</v>
      </c>
      <c r="CA791" s="37">
        <f>CA792</f>
        <v>0</v>
      </c>
      <c r="CB791" s="37">
        <f>CB792</f>
        <v>0</v>
      </c>
      <c r="CC791" s="37">
        <f>CC792</f>
        <v>0</v>
      </c>
      <c r="CD791" s="37">
        <f t="shared" si="2732"/>
        <v>426434.8</v>
      </c>
      <c r="CE791" s="37">
        <f>CE792</f>
        <v>0</v>
      </c>
      <c r="CF791" s="34">
        <f t="shared" si="2868"/>
        <v>426434.8</v>
      </c>
      <c r="CG791" s="37">
        <f t="shared" si="2733"/>
        <v>426434.8</v>
      </c>
      <c r="CH791" s="37">
        <f>CH792</f>
        <v>0</v>
      </c>
      <c r="CI791" s="22">
        <f t="shared" si="2869"/>
        <v>426434.8</v>
      </c>
      <c r="CJ791" s="37">
        <f t="shared" si="2734"/>
        <v>426434.8</v>
      </c>
      <c r="CK791" s="37">
        <f>CK792</f>
        <v>0</v>
      </c>
      <c r="CL791" s="22">
        <f t="shared" si="2870"/>
        <v>426434.8</v>
      </c>
      <c r="CM791" s="37">
        <f>CM792</f>
        <v>0</v>
      </c>
      <c r="CN791" s="15"/>
      <c r="CO791" s="35"/>
      <c r="CT791" s="5" t="s">
        <v>30</v>
      </c>
    </row>
    <row r="792" spans="1:99" x14ac:dyDescent="0.3">
      <c r="A792" s="36" t="s">
        <v>468</v>
      </c>
      <c r="B792" s="16">
        <v>620</v>
      </c>
      <c r="C792" s="32" t="s">
        <v>47</v>
      </c>
      <c r="D792" s="32" t="s">
        <v>313</v>
      </c>
      <c r="E792" s="33" t="s">
        <v>387</v>
      </c>
      <c r="F792" s="37">
        <v>426434.8</v>
      </c>
      <c r="G792" s="37">
        <v>426434.8</v>
      </c>
      <c r="H792" s="37">
        <v>426434.8</v>
      </c>
      <c r="I792" s="37"/>
      <c r="J792" s="37"/>
      <c r="K792" s="37"/>
      <c r="L792" s="37">
        <f t="shared" si="2832"/>
        <v>426434.8</v>
      </c>
      <c r="M792" s="37">
        <f t="shared" si="2833"/>
        <v>426434.8</v>
      </c>
      <c r="N792" s="37">
        <f t="shared" si="2834"/>
        <v>426434.8</v>
      </c>
      <c r="O792" s="37"/>
      <c r="P792" s="37"/>
      <c r="Q792" s="37"/>
      <c r="R792" s="37">
        <f t="shared" si="2835"/>
        <v>426434.8</v>
      </c>
      <c r="S792" s="37">
        <f t="shared" si="2836"/>
        <v>426434.8</v>
      </c>
      <c r="T792" s="37">
        <f t="shared" si="2837"/>
        <v>426434.8</v>
      </c>
      <c r="U792" s="37"/>
      <c r="V792" s="37"/>
      <c r="W792" s="37"/>
      <c r="X792" s="37">
        <f t="shared" si="2838"/>
        <v>426434.8</v>
      </c>
      <c r="Y792" s="37">
        <f t="shared" si="2839"/>
        <v>426434.8</v>
      </c>
      <c r="Z792" s="37">
        <f t="shared" si="2840"/>
        <v>426434.8</v>
      </c>
      <c r="AA792" s="37"/>
      <c r="AB792" s="37"/>
      <c r="AC792" s="37"/>
      <c r="AD792" s="37">
        <f t="shared" si="2841"/>
        <v>426434.8</v>
      </c>
      <c r="AE792" s="37">
        <f t="shared" si="2842"/>
        <v>426434.8</v>
      </c>
      <c r="AF792" s="37">
        <f t="shared" si="2843"/>
        <v>426434.8</v>
      </c>
      <c r="AG792" s="37"/>
      <c r="AH792" s="37"/>
      <c r="AI792" s="37"/>
      <c r="AJ792" s="37">
        <f t="shared" si="2844"/>
        <v>426434.8</v>
      </c>
      <c r="AK792" s="37">
        <f t="shared" si="2845"/>
        <v>426434.8</v>
      </c>
      <c r="AL792" s="37">
        <f t="shared" si="2846"/>
        <v>426434.8</v>
      </c>
      <c r="AM792" s="37"/>
      <c r="AN792" s="37"/>
      <c r="AO792" s="37"/>
      <c r="AP792" s="37">
        <f t="shared" si="2847"/>
        <v>426434.8</v>
      </c>
      <c r="AQ792" s="37">
        <f t="shared" si="2848"/>
        <v>426434.8</v>
      </c>
      <c r="AR792" s="37">
        <f t="shared" si="2849"/>
        <v>426434.8</v>
      </c>
      <c r="AS792" s="37"/>
      <c r="AT792" s="37"/>
      <c r="AU792" s="37"/>
      <c r="AV792" s="37">
        <f t="shared" si="2850"/>
        <v>426434.8</v>
      </c>
      <c r="AW792" s="37">
        <f t="shared" si="2851"/>
        <v>426434.8</v>
      </c>
      <c r="AX792" s="37">
        <f t="shared" si="2852"/>
        <v>426434.8</v>
      </c>
      <c r="AY792" s="37"/>
      <c r="AZ792" s="37"/>
      <c r="BA792" s="37"/>
      <c r="BB792" s="37">
        <f t="shared" si="2853"/>
        <v>426434.8</v>
      </c>
      <c r="BC792" s="37">
        <f t="shared" si="2854"/>
        <v>426434.8</v>
      </c>
      <c r="BD792" s="37">
        <f t="shared" si="2855"/>
        <v>426434.8</v>
      </c>
      <c r="BE792" s="37"/>
      <c r="BF792" s="37"/>
      <c r="BG792" s="37"/>
      <c r="BH792" s="37">
        <f t="shared" si="2856"/>
        <v>426434.8</v>
      </c>
      <c r="BI792" s="37">
        <f t="shared" si="2857"/>
        <v>426434.8</v>
      </c>
      <c r="BJ792" s="37">
        <f t="shared" si="2858"/>
        <v>426434.8</v>
      </c>
      <c r="BK792" s="37"/>
      <c r="BL792" s="37"/>
      <c r="BM792" s="37"/>
      <c r="BN792" s="37">
        <f t="shared" si="2859"/>
        <v>426434.8</v>
      </c>
      <c r="BO792" s="37">
        <f t="shared" si="2860"/>
        <v>426434.8</v>
      </c>
      <c r="BP792" s="37">
        <f t="shared" si="2861"/>
        <v>426434.8</v>
      </c>
      <c r="BQ792" s="37"/>
      <c r="BR792" s="37"/>
      <c r="BS792" s="22">
        <f t="shared" si="2862"/>
        <v>426434.8</v>
      </c>
      <c r="BT792" s="22">
        <f t="shared" si="2863"/>
        <v>426434.8</v>
      </c>
      <c r="BU792" s="22">
        <f t="shared" si="2864"/>
        <v>426434.8</v>
      </c>
      <c r="BV792" s="37"/>
      <c r="BW792" s="37"/>
      <c r="BX792" s="37">
        <f t="shared" si="2865"/>
        <v>426434.8</v>
      </c>
      <c r="BY792" s="37">
        <f t="shared" si="2866"/>
        <v>426434.8</v>
      </c>
      <c r="BZ792" s="37">
        <f t="shared" si="2867"/>
        <v>426434.8</v>
      </c>
      <c r="CA792" s="37"/>
      <c r="CB792" s="37"/>
      <c r="CC792" s="37"/>
      <c r="CD792" s="37">
        <f t="shared" si="2732"/>
        <v>426434.8</v>
      </c>
      <c r="CE792" s="37"/>
      <c r="CF792" s="34">
        <f t="shared" si="2868"/>
        <v>426434.8</v>
      </c>
      <c r="CG792" s="37">
        <f t="shared" si="2733"/>
        <v>426434.8</v>
      </c>
      <c r="CH792" s="37"/>
      <c r="CI792" s="22">
        <f t="shared" si="2869"/>
        <v>426434.8</v>
      </c>
      <c r="CJ792" s="37">
        <f t="shared" si="2734"/>
        <v>426434.8</v>
      </c>
      <c r="CK792" s="37"/>
      <c r="CL792" s="22">
        <f t="shared" si="2870"/>
        <v>426434.8</v>
      </c>
      <c r="CM792" s="37"/>
      <c r="CN792" s="15"/>
      <c r="CO792" s="35"/>
    </row>
    <row r="793" spans="1:99" ht="62.4" x14ac:dyDescent="0.3">
      <c r="A793" s="32" t="s">
        <v>470</v>
      </c>
      <c r="B793" s="16"/>
      <c r="C793" s="32"/>
      <c r="D793" s="32"/>
      <c r="E793" s="33" t="s">
        <v>471</v>
      </c>
      <c r="F793" s="37">
        <f t="shared" ref="F793:K793" si="2874">F794</f>
        <v>973188.6</v>
      </c>
      <c r="G793" s="37">
        <f t="shared" si="2874"/>
        <v>938829.9</v>
      </c>
      <c r="H793" s="37">
        <f t="shared" si="2874"/>
        <v>915352.29999999993</v>
      </c>
      <c r="I793" s="37">
        <f t="shared" si="2874"/>
        <v>0</v>
      </c>
      <c r="J793" s="37">
        <f t="shared" si="2874"/>
        <v>0</v>
      </c>
      <c r="K793" s="37">
        <f t="shared" si="2874"/>
        <v>0</v>
      </c>
      <c r="L793" s="37">
        <f t="shared" si="2832"/>
        <v>973188.6</v>
      </c>
      <c r="M793" s="37">
        <f t="shared" si="2833"/>
        <v>938829.9</v>
      </c>
      <c r="N793" s="37">
        <f t="shared" si="2834"/>
        <v>915352.29999999993</v>
      </c>
      <c r="O793" s="37">
        <f>O794</f>
        <v>0</v>
      </c>
      <c r="P793" s="37">
        <f>P794</f>
        <v>0</v>
      </c>
      <c r="Q793" s="37">
        <f>Q794</f>
        <v>0</v>
      </c>
      <c r="R793" s="37">
        <f t="shared" si="2835"/>
        <v>973188.6</v>
      </c>
      <c r="S793" s="37">
        <f t="shared" si="2836"/>
        <v>938829.9</v>
      </c>
      <c r="T793" s="37">
        <f t="shared" si="2837"/>
        <v>915352.29999999993</v>
      </c>
      <c r="U793" s="37">
        <f>U794</f>
        <v>0</v>
      </c>
      <c r="V793" s="37">
        <f>V794</f>
        <v>0</v>
      </c>
      <c r="W793" s="37">
        <f>W794</f>
        <v>0</v>
      </c>
      <c r="X793" s="37">
        <f t="shared" si="2838"/>
        <v>973188.6</v>
      </c>
      <c r="Y793" s="37">
        <f t="shared" si="2839"/>
        <v>938829.9</v>
      </c>
      <c r="Z793" s="37">
        <f t="shared" si="2840"/>
        <v>915352.29999999993</v>
      </c>
      <c r="AA793" s="37">
        <f>AA794</f>
        <v>0</v>
      </c>
      <c r="AB793" s="37">
        <f>AB794</f>
        <v>0</v>
      </c>
      <c r="AC793" s="37">
        <f>AC794</f>
        <v>0</v>
      </c>
      <c r="AD793" s="37">
        <f t="shared" si="2841"/>
        <v>973188.6</v>
      </c>
      <c r="AE793" s="37">
        <f t="shared" si="2842"/>
        <v>938829.9</v>
      </c>
      <c r="AF793" s="37">
        <f t="shared" si="2843"/>
        <v>915352.29999999993</v>
      </c>
      <c r="AG793" s="37">
        <f>AG794</f>
        <v>0</v>
      </c>
      <c r="AH793" s="37">
        <f>AH794</f>
        <v>0</v>
      </c>
      <c r="AI793" s="37">
        <f>AI794</f>
        <v>0</v>
      </c>
      <c r="AJ793" s="37">
        <f t="shared" si="2844"/>
        <v>973188.6</v>
      </c>
      <c r="AK793" s="37">
        <f t="shared" si="2845"/>
        <v>938829.9</v>
      </c>
      <c r="AL793" s="37">
        <f t="shared" si="2846"/>
        <v>915352.29999999993</v>
      </c>
      <c r="AM793" s="37">
        <f>AM794</f>
        <v>0</v>
      </c>
      <c r="AN793" s="37">
        <f>AN794</f>
        <v>0</v>
      </c>
      <c r="AO793" s="37">
        <f>AO794</f>
        <v>0</v>
      </c>
      <c r="AP793" s="37">
        <f t="shared" si="2847"/>
        <v>973188.6</v>
      </c>
      <c r="AQ793" s="37">
        <f t="shared" si="2848"/>
        <v>938829.9</v>
      </c>
      <c r="AR793" s="37">
        <f t="shared" si="2849"/>
        <v>915352.29999999993</v>
      </c>
      <c r="AS793" s="37">
        <f>AS794</f>
        <v>0</v>
      </c>
      <c r="AT793" s="37">
        <f>AT794</f>
        <v>0</v>
      </c>
      <c r="AU793" s="37">
        <f>AU794</f>
        <v>0</v>
      </c>
      <c r="AV793" s="37">
        <f t="shared" si="2850"/>
        <v>973188.6</v>
      </c>
      <c r="AW793" s="37">
        <f t="shared" si="2851"/>
        <v>938829.9</v>
      </c>
      <c r="AX793" s="37">
        <f t="shared" si="2852"/>
        <v>915352.29999999993</v>
      </c>
      <c r="AY793" s="37">
        <f>AY794</f>
        <v>0</v>
      </c>
      <c r="AZ793" s="37">
        <f>AZ794</f>
        <v>0</v>
      </c>
      <c r="BA793" s="37">
        <f>BA794</f>
        <v>0</v>
      </c>
      <c r="BB793" s="37">
        <f t="shared" si="2853"/>
        <v>973188.6</v>
      </c>
      <c r="BC793" s="37">
        <f t="shared" si="2854"/>
        <v>938829.9</v>
      </c>
      <c r="BD793" s="37">
        <f t="shared" si="2855"/>
        <v>915352.29999999993</v>
      </c>
      <c r="BE793" s="37">
        <f>BE794</f>
        <v>0</v>
      </c>
      <c r="BF793" s="37">
        <f>BF794</f>
        <v>0</v>
      </c>
      <c r="BG793" s="37">
        <f>BG794</f>
        <v>0</v>
      </c>
      <c r="BH793" s="37">
        <f t="shared" si="2856"/>
        <v>973188.6</v>
      </c>
      <c r="BI793" s="37">
        <f t="shared" si="2857"/>
        <v>938829.9</v>
      </c>
      <c r="BJ793" s="37">
        <f t="shared" si="2858"/>
        <v>915352.29999999993</v>
      </c>
      <c r="BK793" s="37">
        <f>BK794</f>
        <v>0</v>
      </c>
      <c r="BL793" s="37">
        <f>BL794</f>
        <v>0</v>
      </c>
      <c r="BM793" s="37">
        <f>BM794</f>
        <v>0</v>
      </c>
      <c r="BN793" s="37">
        <f t="shared" si="2859"/>
        <v>973188.6</v>
      </c>
      <c r="BO793" s="37">
        <f t="shared" si="2860"/>
        <v>938829.9</v>
      </c>
      <c r="BP793" s="37">
        <f t="shared" si="2861"/>
        <v>915352.29999999993</v>
      </c>
      <c r="BQ793" s="37">
        <f>BQ794</f>
        <v>0</v>
      </c>
      <c r="BR793" s="37">
        <f>BR794</f>
        <v>0</v>
      </c>
      <c r="BS793" s="22">
        <f t="shared" si="2862"/>
        <v>973188.6</v>
      </c>
      <c r="BT793" s="22">
        <f t="shared" si="2863"/>
        <v>938829.9</v>
      </c>
      <c r="BU793" s="22">
        <f t="shared" si="2864"/>
        <v>915352.29999999993</v>
      </c>
      <c r="BV793" s="37">
        <f>BV794</f>
        <v>0</v>
      </c>
      <c r="BW793" s="37">
        <f>BW794</f>
        <v>0</v>
      </c>
      <c r="BX793" s="37">
        <f t="shared" si="2865"/>
        <v>973188.6</v>
      </c>
      <c r="BY793" s="37">
        <f t="shared" si="2866"/>
        <v>938829.9</v>
      </c>
      <c r="BZ793" s="37">
        <f t="shared" si="2867"/>
        <v>915352.29999999993</v>
      </c>
      <c r="CA793" s="37">
        <f>CA794</f>
        <v>0</v>
      </c>
      <c r="CB793" s="37">
        <f>CB794</f>
        <v>0</v>
      </c>
      <c r="CC793" s="37">
        <f>CC794</f>
        <v>0</v>
      </c>
      <c r="CD793" s="37">
        <f t="shared" si="2732"/>
        <v>973188.6</v>
      </c>
      <c r="CE793" s="37">
        <f>CE794</f>
        <v>0</v>
      </c>
      <c r="CF793" s="34">
        <f t="shared" si="2868"/>
        <v>973188.6</v>
      </c>
      <c r="CG793" s="37">
        <f t="shared" si="2733"/>
        <v>938829.9</v>
      </c>
      <c r="CH793" s="37">
        <f>CH794</f>
        <v>0</v>
      </c>
      <c r="CI793" s="22">
        <f t="shared" si="2869"/>
        <v>938829.9</v>
      </c>
      <c r="CJ793" s="37">
        <f t="shared" si="2734"/>
        <v>915352.29999999993</v>
      </c>
      <c r="CK793" s="37">
        <f>CK794</f>
        <v>0</v>
      </c>
      <c r="CL793" s="22">
        <f t="shared" si="2870"/>
        <v>915352.29999999993</v>
      </c>
      <c r="CM793" s="37">
        <f>CM794</f>
        <v>0</v>
      </c>
      <c r="CN793" s="15"/>
      <c r="CO793" s="35"/>
      <c r="CU793" s="5" t="s">
        <v>31</v>
      </c>
    </row>
    <row r="794" spans="1:99" ht="46.8" x14ac:dyDescent="0.3">
      <c r="A794" s="32" t="s">
        <v>470</v>
      </c>
      <c r="B794" s="16">
        <v>600</v>
      </c>
      <c r="C794" s="32"/>
      <c r="D794" s="32"/>
      <c r="E794" s="33" t="s">
        <v>45</v>
      </c>
      <c r="F794" s="37">
        <f t="shared" ref="F794:K794" si="2875">F795+F797</f>
        <v>973188.6</v>
      </c>
      <c r="G794" s="37">
        <f t="shared" si="2875"/>
        <v>938829.9</v>
      </c>
      <c r="H794" s="37">
        <f t="shared" si="2875"/>
        <v>915352.29999999993</v>
      </c>
      <c r="I794" s="37">
        <f t="shared" si="2875"/>
        <v>0</v>
      </c>
      <c r="J794" s="37">
        <f t="shared" si="2875"/>
        <v>0</v>
      </c>
      <c r="K794" s="37">
        <f t="shared" si="2875"/>
        <v>0</v>
      </c>
      <c r="L794" s="37">
        <f t="shared" si="2832"/>
        <v>973188.6</v>
      </c>
      <c r="M794" s="37">
        <f t="shared" si="2833"/>
        <v>938829.9</v>
      </c>
      <c r="N794" s="37">
        <f t="shared" si="2834"/>
        <v>915352.29999999993</v>
      </c>
      <c r="O794" s="37">
        <f>O795+O797</f>
        <v>0</v>
      </c>
      <c r="P794" s="37">
        <f>P795+P797</f>
        <v>0</v>
      </c>
      <c r="Q794" s="37">
        <f>Q795+Q797</f>
        <v>0</v>
      </c>
      <c r="R794" s="37">
        <f t="shared" si="2835"/>
        <v>973188.6</v>
      </c>
      <c r="S794" s="37">
        <f t="shared" si="2836"/>
        <v>938829.9</v>
      </c>
      <c r="T794" s="37">
        <f t="shared" si="2837"/>
        <v>915352.29999999993</v>
      </c>
      <c r="U794" s="37">
        <f>U795+U797</f>
        <v>0</v>
      </c>
      <c r="V794" s="37">
        <f>V795+V797</f>
        <v>0</v>
      </c>
      <c r="W794" s="37">
        <f>W795+W797</f>
        <v>0</v>
      </c>
      <c r="X794" s="37">
        <f t="shared" si="2838"/>
        <v>973188.6</v>
      </c>
      <c r="Y794" s="37">
        <f t="shared" si="2839"/>
        <v>938829.9</v>
      </c>
      <c r="Z794" s="37">
        <f t="shared" si="2840"/>
        <v>915352.29999999993</v>
      </c>
      <c r="AA794" s="37">
        <f>AA795+AA797</f>
        <v>0</v>
      </c>
      <c r="AB794" s="37">
        <f>AB795+AB797</f>
        <v>0</v>
      </c>
      <c r="AC794" s="37">
        <f>AC795+AC797</f>
        <v>0</v>
      </c>
      <c r="AD794" s="37">
        <f t="shared" si="2841"/>
        <v>973188.6</v>
      </c>
      <c r="AE794" s="37">
        <f t="shared" si="2842"/>
        <v>938829.9</v>
      </c>
      <c r="AF794" s="37">
        <f t="shared" si="2843"/>
        <v>915352.29999999993</v>
      </c>
      <c r="AG794" s="37">
        <f>AG795+AG797</f>
        <v>0</v>
      </c>
      <c r="AH794" s="37">
        <f>AH795+AH797</f>
        <v>0</v>
      </c>
      <c r="AI794" s="37">
        <f>AI795+AI797</f>
        <v>0</v>
      </c>
      <c r="AJ794" s="37">
        <f t="shared" si="2844"/>
        <v>973188.6</v>
      </c>
      <c r="AK794" s="37">
        <f t="shared" si="2845"/>
        <v>938829.9</v>
      </c>
      <c r="AL794" s="37">
        <f t="shared" si="2846"/>
        <v>915352.29999999993</v>
      </c>
      <c r="AM794" s="37">
        <f>AM795+AM797</f>
        <v>0</v>
      </c>
      <c r="AN794" s="37">
        <f>AN795+AN797</f>
        <v>0</v>
      </c>
      <c r="AO794" s="37">
        <f>AO795+AO797</f>
        <v>0</v>
      </c>
      <c r="AP794" s="37">
        <f t="shared" si="2847"/>
        <v>973188.6</v>
      </c>
      <c r="AQ794" s="37">
        <f t="shared" si="2848"/>
        <v>938829.9</v>
      </c>
      <c r="AR794" s="37">
        <f t="shared" si="2849"/>
        <v>915352.29999999993</v>
      </c>
      <c r="AS794" s="37">
        <f>AS795+AS797</f>
        <v>0</v>
      </c>
      <c r="AT794" s="37">
        <f>AT795+AT797</f>
        <v>0</v>
      </c>
      <c r="AU794" s="37">
        <f>AU795+AU797</f>
        <v>0</v>
      </c>
      <c r="AV794" s="37">
        <f t="shared" si="2850"/>
        <v>973188.6</v>
      </c>
      <c r="AW794" s="37">
        <f t="shared" si="2851"/>
        <v>938829.9</v>
      </c>
      <c r="AX794" s="37">
        <f t="shared" si="2852"/>
        <v>915352.29999999993</v>
      </c>
      <c r="AY794" s="37">
        <f>AY795+AY797</f>
        <v>0</v>
      </c>
      <c r="AZ794" s="37">
        <f>AZ795+AZ797</f>
        <v>0</v>
      </c>
      <c r="BA794" s="37">
        <f>BA795+BA797</f>
        <v>0</v>
      </c>
      <c r="BB794" s="37">
        <f t="shared" si="2853"/>
        <v>973188.6</v>
      </c>
      <c r="BC794" s="37">
        <f t="shared" si="2854"/>
        <v>938829.9</v>
      </c>
      <c r="BD794" s="37">
        <f t="shared" si="2855"/>
        <v>915352.29999999993</v>
      </c>
      <c r="BE794" s="37">
        <f>BE795+BE797</f>
        <v>0</v>
      </c>
      <c r="BF794" s="37">
        <f>BF795+BF797</f>
        <v>0</v>
      </c>
      <c r="BG794" s="37">
        <f>BG795+BG797</f>
        <v>0</v>
      </c>
      <c r="BH794" s="37">
        <f t="shared" si="2856"/>
        <v>973188.6</v>
      </c>
      <c r="BI794" s="37">
        <f t="shared" si="2857"/>
        <v>938829.9</v>
      </c>
      <c r="BJ794" s="37">
        <f t="shared" si="2858"/>
        <v>915352.29999999993</v>
      </c>
      <c r="BK794" s="37">
        <f>BK795+BK797</f>
        <v>0</v>
      </c>
      <c r="BL794" s="37">
        <f>BL795+BL797</f>
        <v>0</v>
      </c>
      <c r="BM794" s="37">
        <f>BM795+BM797</f>
        <v>0</v>
      </c>
      <c r="BN794" s="37">
        <f t="shared" si="2859"/>
        <v>973188.6</v>
      </c>
      <c r="BO794" s="37">
        <f t="shared" si="2860"/>
        <v>938829.9</v>
      </c>
      <c r="BP794" s="37">
        <f t="shared" si="2861"/>
        <v>915352.29999999993</v>
      </c>
      <c r="BQ794" s="37">
        <f>BQ795+BQ797</f>
        <v>0</v>
      </c>
      <c r="BR794" s="37">
        <f>BR795+BR797</f>
        <v>0</v>
      </c>
      <c r="BS794" s="22">
        <f t="shared" si="2862"/>
        <v>973188.6</v>
      </c>
      <c r="BT794" s="22">
        <f t="shared" si="2863"/>
        <v>938829.9</v>
      </c>
      <c r="BU794" s="22">
        <f t="shared" si="2864"/>
        <v>915352.29999999993</v>
      </c>
      <c r="BV794" s="37">
        <f>BV795+BV797</f>
        <v>0</v>
      </c>
      <c r="BW794" s="37">
        <f>BW795+BW797</f>
        <v>0</v>
      </c>
      <c r="BX794" s="37">
        <f t="shared" si="2865"/>
        <v>973188.6</v>
      </c>
      <c r="BY794" s="37">
        <f t="shared" si="2866"/>
        <v>938829.9</v>
      </c>
      <c r="BZ794" s="37">
        <f t="shared" si="2867"/>
        <v>915352.29999999993</v>
      </c>
      <c r="CA794" s="37">
        <f>CA795+CA797</f>
        <v>0</v>
      </c>
      <c r="CB794" s="37">
        <f>CB795+CB797</f>
        <v>0</v>
      </c>
      <c r="CC794" s="37">
        <f>CC795+CC797</f>
        <v>0</v>
      </c>
      <c r="CD794" s="37">
        <f t="shared" si="2732"/>
        <v>973188.6</v>
      </c>
      <c r="CE794" s="37">
        <f>CE795+CE797</f>
        <v>0</v>
      </c>
      <c r="CF794" s="34">
        <f t="shared" si="2868"/>
        <v>973188.6</v>
      </c>
      <c r="CG794" s="37">
        <f t="shared" si="2733"/>
        <v>938829.9</v>
      </c>
      <c r="CH794" s="37">
        <f>CH795+CH797</f>
        <v>0</v>
      </c>
      <c r="CI794" s="22">
        <f t="shared" si="2869"/>
        <v>938829.9</v>
      </c>
      <c r="CJ794" s="37">
        <f t="shared" si="2734"/>
        <v>915352.29999999993</v>
      </c>
      <c r="CK794" s="37">
        <f>CK795+CK797</f>
        <v>0</v>
      </c>
      <c r="CL794" s="22">
        <f t="shared" si="2870"/>
        <v>915352.29999999993</v>
      </c>
      <c r="CM794" s="37">
        <f>CM795+CM797</f>
        <v>0</v>
      </c>
      <c r="CN794" s="15"/>
      <c r="CO794" s="35"/>
      <c r="CS794" s="5" t="s">
        <v>29</v>
      </c>
    </row>
    <row r="795" spans="1:99" x14ac:dyDescent="0.3">
      <c r="A795" s="32" t="s">
        <v>470</v>
      </c>
      <c r="B795" s="16">
        <v>610</v>
      </c>
      <c r="C795" s="32"/>
      <c r="D795" s="32"/>
      <c r="E795" s="33" t="s">
        <v>104</v>
      </c>
      <c r="F795" s="37">
        <f t="shared" ref="F795:K795" si="2876">F796</f>
        <v>17185.2</v>
      </c>
      <c r="G795" s="37">
        <f t="shared" si="2876"/>
        <v>16988.099999999999</v>
      </c>
      <c r="H795" s="37">
        <f t="shared" si="2876"/>
        <v>16864.2</v>
      </c>
      <c r="I795" s="37">
        <f t="shared" si="2876"/>
        <v>0</v>
      </c>
      <c r="J795" s="37">
        <f t="shared" si="2876"/>
        <v>0</v>
      </c>
      <c r="K795" s="37">
        <f t="shared" si="2876"/>
        <v>0</v>
      </c>
      <c r="L795" s="37">
        <f t="shared" si="2832"/>
        <v>17185.2</v>
      </c>
      <c r="M795" s="37">
        <f t="shared" si="2833"/>
        <v>16988.099999999999</v>
      </c>
      <c r="N795" s="37">
        <f t="shared" si="2834"/>
        <v>16864.2</v>
      </c>
      <c r="O795" s="37">
        <f>O796</f>
        <v>0</v>
      </c>
      <c r="P795" s="37">
        <f>P796</f>
        <v>0</v>
      </c>
      <c r="Q795" s="37">
        <f>Q796</f>
        <v>0</v>
      </c>
      <c r="R795" s="37">
        <f t="shared" si="2835"/>
        <v>17185.2</v>
      </c>
      <c r="S795" s="37">
        <f t="shared" si="2836"/>
        <v>16988.099999999999</v>
      </c>
      <c r="T795" s="37">
        <f t="shared" si="2837"/>
        <v>16864.2</v>
      </c>
      <c r="U795" s="37">
        <f>U796</f>
        <v>0</v>
      </c>
      <c r="V795" s="37">
        <f>V796</f>
        <v>0</v>
      </c>
      <c r="W795" s="37">
        <f>W796</f>
        <v>0</v>
      </c>
      <c r="X795" s="37">
        <f t="shared" si="2838"/>
        <v>17185.2</v>
      </c>
      <c r="Y795" s="37">
        <f t="shared" si="2839"/>
        <v>16988.099999999999</v>
      </c>
      <c r="Z795" s="37">
        <f t="shared" si="2840"/>
        <v>16864.2</v>
      </c>
      <c r="AA795" s="37">
        <f>AA796</f>
        <v>0</v>
      </c>
      <c r="AB795" s="37">
        <f>AB796</f>
        <v>0</v>
      </c>
      <c r="AC795" s="37">
        <f>AC796</f>
        <v>0</v>
      </c>
      <c r="AD795" s="37">
        <f t="shared" si="2841"/>
        <v>17185.2</v>
      </c>
      <c r="AE795" s="37">
        <f t="shared" si="2842"/>
        <v>16988.099999999999</v>
      </c>
      <c r="AF795" s="37">
        <f t="shared" si="2843"/>
        <v>16864.2</v>
      </c>
      <c r="AG795" s="37">
        <f>AG796</f>
        <v>0</v>
      </c>
      <c r="AH795" s="37">
        <f>AH796</f>
        <v>0</v>
      </c>
      <c r="AI795" s="37">
        <f>AI796</f>
        <v>0</v>
      </c>
      <c r="AJ795" s="37">
        <f t="shared" si="2844"/>
        <v>17185.2</v>
      </c>
      <c r="AK795" s="37">
        <f t="shared" si="2845"/>
        <v>16988.099999999999</v>
      </c>
      <c r="AL795" s="37">
        <f t="shared" si="2846"/>
        <v>16864.2</v>
      </c>
      <c r="AM795" s="37">
        <f>AM796</f>
        <v>0</v>
      </c>
      <c r="AN795" s="37">
        <f>AN796</f>
        <v>0</v>
      </c>
      <c r="AO795" s="37">
        <f>AO796</f>
        <v>0</v>
      </c>
      <c r="AP795" s="37">
        <f t="shared" si="2847"/>
        <v>17185.2</v>
      </c>
      <c r="AQ795" s="37">
        <f t="shared" si="2848"/>
        <v>16988.099999999999</v>
      </c>
      <c r="AR795" s="37">
        <f t="shared" si="2849"/>
        <v>16864.2</v>
      </c>
      <c r="AS795" s="37">
        <f>AS796</f>
        <v>0</v>
      </c>
      <c r="AT795" s="37">
        <f>AT796</f>
        <v>0</v>
      </c>
      <c r="AU795" s="37">
        <f>AU796</f>
        <v>0</v>
      </c>
      <c r="AV795" s="37">
        <f t="shared" si="2850"/>
        <v>17185.2</v>
      </c>
      <c r="AW795" s="37">
        <f t="shared" si="2851"/>
        <v>16988.099999999999</v>
      </c>
      <c r="AX795" s="37">
        <f t="shared" si="2852"/>
        <v>16864.2</v>
      </c>
      <c r="AY795" s="37">
        <f>AY796</f>
        <v>0</v>
      </c>
      <c r="AZ795" s="37">
        <f>AZ796</f>
        <v>0</v>
      </c>
      <c r="BA795" s="37">
        <f>BA796</f>
        <v>0</v>
      </c>
      <c r="BB795" s="37">
        <f t="shared" si="2853"/>
        <v>17185.2</v>
      </c>
      <c r="BC795" s="37">
        <f t="shared" si="2854"/>
        <v>16988.099999999999</v>
      </c>
      <c r="BD795" s="37">
        <f t="shared" si="2855"/>
        <v>16864.2</v>
      </c>
      <c r="BE795" s="37">
        <f>BE796</f>
        <v>0</v>
      </c>
      <c r="BF795" s="37">
        <f>BF796</f>
        <v>0</v>
      </c>
      <c r="BG795" s="37">
        <f>BG796</f>
        <v>0</v>
      </c>
      <c r="BH795" s="37">
        <f t="shared" si="2856"/>
        <v>17185.2</v>
      </c>
      <c r="BI795" s="37">
        <f t="shared" si="2857"/>
        <v>16988.099999999999</v>
      </c>
      <c r="BJ795" s="37">
        <f t="shared" si="2858"/>
        <v>16864.2</v>
      </c>
      <c r="BK795" s="37">
        <f>BK796</f>
        <v>0</v>
      </c>
      <c r="BL795" s="37">
        <f>BL796</f>
        <v>0</v>
      </c>
      <c r="BM795" s="37">
        <f>BM796</f>
        <v>0</v>
      </c>
      <c r="BN795" s="37">
        <f t="shared" si="2859"/>
        <v>17185.2</v>
      </c>
      <c r="BO795" s="37">
        <f t="shared" si="2860"/>
        <v>16988.099999999999</v>
      </c>
      <c r="BP795" s="37">
        <f t="shared" si="2861"/>
        <v>16864.2</v>
      </c>
      <c r="BQ795" s="37">
        <f>BQ796</f>
        <v>0</v>
      </c>
      <c r="BR795" s="37">
        <f>BR796</f>
        <v>0</v>
      </c>
      <c r="BS795" s="22">
        <f t="shared" si="2862"/>
        <v>17185.2</v>
      </c>
      <c r="BT795" s="22">
        <f t="shared" si="2863"/>
        <v>16988.099999999999</v>
      </c>
      <c r="BU795" s="22">
        <f t="shared" si="2864"/>
        <v>16864.2</v>
      </c>
      <c r="BV795" s="37">
        <f>BV796</f>
        <v>0</v>
      </c>
      <c r="BW795" s="37">
        <f>BW796</f>
        <v>0</v>
      </c>
      <c r="BX795" s="37">
        <f t="shared" si="2865"/>
        <v>17185.2</v>
      </c>
      <c r="BY795" s="37">
        <f t="shared" si="2866"/>
        <v>16988.099999999999</v>
      </c>
      <c r="BZ795" s="37">
        <f t="shared" si="2867"/>
        <v>16864.2</v>
      </c>
      <c r="CA795" s="37">
        <f>CA796</f>
        <v>0</v>
      </c>
      <c r="CB795" s="37">
        <f>CB796</f>
        <v>0</v>
      </c>
      <c r="CC795" s="37">
        <f>CC796</f>
        <v>0</v>
      </c>
      <c r="CD795" s="37">
        <f t="shared" si="2732"/>
        <v>17185.2</v>
      </c>
      <c r="CE795" s="37">
        <f>CE796</f>
        <v>0</v>
      </c>
      <c r="CF795" s="34">
        <f t="shared" si="2868"/>
        <v>17185.2</v>
      </c>
      <c r="CG795" s="37">
        <f t="shared" si="2733"/>
        <v>16988.099999999999</v>
      </c>
      <c r="CH795" s="37">
        <f>CH796</f>
        <v>0</v>
      </c>
      <c r="CI795" s="22">
        <f t="shared" si="2869"/>
        <v>16988.099999999999</v>
      </c>
      <c r="CJ795" s="37">
        <f t="shared" si="2734"/>
        <v>16864.2</v>
      </c>
      <c r="CK795" s="37">
        <f>CK796</f>
        <v>0</v>
      </c>
      <c r="CL795" s="22">
        <f t="shared" si="2870"/>
        <v>16864.2</v>
      </c>
      <c r="CM795" s="37">
        <f>CM796</f>
        <v>0</v>
      </c>
      <c r="CN795" s="15"/>
      <c r="CO795" s="35"/>
      <c r="CT795" s="5" t="s">
        <v>30</v>
      </c>
    </row>
    <row r="796" spans="1:99" x14ac:dyDescent="0.3">
      <c r="A796" s="32" t="s">
        <v>470</v>
      </c>
      <c r="B796" s="16">
        <v>610</v>
      </c>
      <c r="C796" s="32" t="s">
        <v>47</v>
      </c>
      <c r="D796" s="32" t="s">
        <v>313</v>
      </c>
      <c r="E796" s="33" t="s">
        <v>387</v>
      </c>
      <c r="F796" s="37">
        <v>17185.2</v>
      </c>
      <c r="G796" s="37">
        <v>16988.099999999999</v>
      </c>
      <c r="H796" s="37">
        <v>16864.2</v>
      </c>
      <c r="I796" s="37"/>
      <c r="J796" s="37"/>
      <c r="K796" s="37"/>
      <c r="L796" s="37">
        <f t="shared" si="2832"/>
        <v>17185.2</v>
      </c>
      <c r="M796" s="37">
        <f t="shared" si="2833"/>
        <v>16988.099999999999</v>
      </c>
      <c r="N796" s="37">
        <f t="shared" si="2834"/>
        <v>16864.2</v>
      </c>
      <c r="O796" s="37"/>
      <c r="P796" s="37"/>
      <c r="Q796" s="37"/>
      <c r="R796" s="37">
        <f t="shared" si="2835"/>
        <v>17185.2</v>
      </c>
      <c r="S796" s="37">
        <f t="shared" si="2836"/>
        <v>16988.099999999999</v>
      </c>
      <c r="T796" s="37">
        <f t="shared" si="2837"/>
        <v>16864.2</v>
      </c>
      <c r="U796" s="37"/>
      <c r="V796" s="37"/>
      <c r="W796" s="37"/>
      <c r="X796" s="37">
        <f t="shared" si="2838"/>
        <v>17185.2</v>
      </c>
      <c r="Y796" s="37">
        <f t="shared" si="2839"/>
        <v>16988.099999999999</v>
      </c>
      <c r="Z796" s="37">
        <f t="shared" si="2840"/>
        <v>16864.2</v>
      </c>
      <c r="AA796" s="37"/>
      <c r="AB796" s="37"/>
      <c r="AC796" s="37"/>
      <c r="AD796" s="37">
        <f t="shared" si="2841"/>
        <v>17185.2</v>
      </c>
      <c r="AE796" s="37">
        <f t="shared" si="2842"/>
        <v>16988.099999999999</v>
      </c>
      <c r="AF796" s="37">
        <f t="shared" si="2843"/>
        <v>16864.2</v>
      </c>
      <c r="AG796" s="37"/>
      <c r="AH796" s="37"/>
      <c r="AI796" s="37"/>
      <c r="AJ796" s="37">
        <f t="shared" si="2844"/>
        <v>17185.2</v>
      </c>
      <c r="AK796" s="37">
        <f t="shared" si="2845"/>
        <v>16988.099999999999</v>
      </c>
      <c r="AL796" s="37">
        <f t="shared" si="2846"/>
        <v>16864.2</v>
      </c>
      <c r="AM796" s="37"/>
      <c r="AN796" s="37"/>
      <c r="AO796" s="37"/>
      <c r="AP796" s="37">
        <f t="shared" si="2847"/>
        <v>17185.2</v>
      </c>
      <c r="AQ796" s="37">
        <f t="shared" si="2848"/>
        <v>16988.099999999999</v>
      </c>
      <c r="AR796" s="37">
        <f t="shared" si="2849"/>
        <v>16864.2</v>
      </c>
      <c r="AS796" s="37"/>
      <c r="AT796" s="37"/>
      <c r="AU796" s="37"/>
      <c r="AV796" s="37">
        <f t="shared" si="2850"/>
        <v>17185.2</v>
      </c>
      <c r="AW796" s="37">
        <f t="shared" si="2851"/>
        <v>16988.099999999999</v>
      </c>
      <c r="AX796" s="37">
        <f t="shared" si="2852"/>
        <v>16864.2</v>
      </c>
      <c r="AY796" s="37"/>
      <c r="AZ796" s="37"/>
      <c r="BA796" s="37"/>
      <c r="BB796" s="37">
        <f t="shared" si="2853"/>
        <v>17185.2</v>
      </c>
      <c r="BC796" s="37">
        <f t="shared" si="2854"/>
        <v>16988.099999999999</v>
      </c>
      <c r="BD796" s="37">
        <f t="shared" si="2855"/>
        <v>16864.2</v>
      </c>
      <c r="BE796" s="37"/>
      <c r="BF796" s="37"/>
      <c r="BG796" s="37"/>
      <c r="BH796" s="37">
        <f t="shared" si="2856"/>
        <v>17185.2</v>
      </c>
      <c r="BI796" s="37">
        <f t="shared" si="2857"/>
        <v>16988.099999999999</v>
      </c>
      <c r="BJ796" s="37">
        <f t="shared" si="2858"/>
        <v>16864.2</v>
      </c>
      <c r="BK796" s="37"/>
      <c r="BL796" s="37"/>
      <c r="BM796" s="37"/>
      <c r="BN796" s="37">
        <f t="shared" si="2859"/>
        <v>17185.2</v>
      </c>
      <c r="BO796" s="37">
        <f t="shared" si="2860"/>
        <v>16988.099999999999</v>
      </c>
      <c r="BP796" s="37">
        <f t="shared" si="2861"/>
        <v>16864.2</v>
      </c>
      <c r="BQ796" s="37"/>
      <c r="BR796" s="37"/>
      <c r="BS796" s="22">
        <f t="shared" si="2862"/>
        <v>17185.2</v>
      </c>
      <c r="BT796" s="22">
        <f t="shared" si="2863"/>
        <v>16988.099999999999</v>
      </c>
      <c r="BU796" s="22">
        <f t="shared" si="2864"/>
        <v>16864.2</v>
      </c>
      <c r="BV796" s="37"/>
      <c r="BW796" s="37"/>
      <c r="BX796" s="37">
        <f t="shared" si="2865"/>
        <v>17185.2</v>
      </c>
      <c r="BY796" s="37">
        <f t="shared" si="2866"/>
        <v>16988.099999999999</v>
      </c>
      <c r="BZ796" s="37">
        <f t="shared" si="2867"/>
        <v>16864.2</v>
      </c>
      <c r="CA796" s="37"/>
      <c r="CB796" s="37"/>
      <c r="CC796" s="37"/>
      <c r="CD796" s="37">
        <f t="shared" si="2732"/>
        <v>17185.2</v>
      </c>
      <c r="CE796" s="37"/>
      <c r="CF796" s="34">
        <f t="shared" si="2868"/>
        <v>17185.2</v>
      </c>
      <c r="CG796" s="37">
        <f t="shared" si="2733"/>
        <v>16988.099999999999</v>
      </c>
      <c r="CH796" s="37"/>
      <c r="CI796" s="22">
        <f t="shared" si="2869"/>
        <v>16988.099999999999</v>
      </c>
      <c r="CJ796" s="37">
        <f t="shared" si="2734"/>
        <v>16864.2</v>
      </c>
      <c r="CK796" s="37"/>
      <c r="CL796" s="22">
        <f t="shared" si="2870"/>
        <v>16864.2</v>
      </c>
      <c r="CM796" s="37"/>
      <c r="CN796" s="15"/>
      <c r="CO796" s="35"/>
    </row>
    <row r="797" spans="1:99" x14ac:dyDescent="0.3">
      <c r="A797" s="32" t="s">
        <v>470</v>
      </c>
      <c r="B797" s="16">
        <v>620</v>
      </c>
      <c r="C797" s="32"/>
      <c r="D797" s="32"/>
      <c r="E797" s="33" t="s">
        <v>46</v>
      </c>
      <c r="F797" s="37">
        <f t="shared" ref="F797:K797" si="2877">F798</f>
        <v>956003.4</v>
      </c>
      <c r="G797" s="37">
        <f t="shared" si="2877"/>
        <v>921841.8</v>
      </c>
      <c r="H797" s="37">
        <f t="shared" si="2877"/>
        <v>898488.1</v>
      </c>
      <c r="I797" s="37">
        <f t="shared" si="2877"/>
        <v>0</v>
      </c>
      <c r="J797" s="37">
        <f t="shared" si="2877"/>
        <v>0</v>
      </c>
      <c r="K797" s="37">
        <f t="shared" si="2877"/>
        <v>0</v>
      </c>
      <c r="L797" s="37">
        <f t="shared" si="2832"/>
        <v>956003.4</v>
      </c>
      <c r="M797" s="37">
        <f t="shared" si="2833"/>
        <v>921841.8</v>
      </c>
      <c r="N797" s="37">
        <f t="shared" si="2834"/>
        <v>898488.1</v>
      </c>
      <c r="O797" s="37">
        <f>O798</f>
        <v>0</v>
      </c>
      <c r="P797" s="37">
        <f>P798</f>
        <v>0</v>
      </c>
      <c r="Q797" s="37">
        <f>Q798</f>
        <v>0</v>
      </c>
      <c r="R797" s="37">
        <f t="shared" si="2835"/>
        <v>956003.4</v>
      </c>
      <c r="S797" s="37">
        <f t="shared" si="2836"/>
        <v>921841.8</v>
      </c>
      <c r="T797" s="37">
        <f t="shared" si="2837"/>
        <v>898488.1</v>
      </c>
      <c r="U797" s="37">
        <f>U798</f>
        <v>0</v>
      </c>
      <c r="V797" s="37">
        <f>V798</f>
        <v>0</v>
      </c>
      <c r="W797" s="37">
        <f>W798</f>
        <v>0</v>
      </c>
      <c r="X797" s="37">
        <f t="shared" si="2838"/>
        <v>956003.4</v>
      </c>
      <c r="Y797" s="37">
        <f t="shared" si="2839"/>
        <v>921841.8</v>
      </c>
      <c r="Z797" s="37">
        <f t="shared" si="2840"/>
        <v>898488.1</v>
      </c>
      <c r="AA797" s="37">
        <f>AA798</f>
        <v>0</v>
      </c>
      <c r="AB797" s="37">
        <f>AB798</f>
        <v>0</v>
      </c>
      <c r="AC797" s="37">
        <f>AC798</f>
        <v>0</v>
      </c>
      <c r="AD797" s="37">
        <f t="shared" si="2841"/>
        <v>956003.4</v>
      </c>
      <c r="AE797" s="37">
        <f t="shared" si="2842"/>
        <v>921841.8</v>
      </c>
      <c r="AF797" s="37">
        <f t="shared" si="2843"/>
        <v>898488.1</v>
      </c>
      <c r="AG797" s="37">
        <f>AG798</f>
        <v>0</v>
      </c>
      <c r="AH797" s="37">
        <f>AH798</f>
        <v>0</v>
      </c>
      <c r="AI797" s="37">
        <f>AI798</f>
        <v>0</v>
      </c>
      <c r="AJ797" s="37">
        <f t="shared" si="2844"/>
        <v>956003.4</v>
      </c>
      <c r="AK797" s="37">
        <f t="shared" si="2845"/>
        <v>921841.8</v>
      </c>
      <c r="AL797" s="37">
        <f t="shared" si="2846"/>
        <v>898488.1</v>
      </c>
      <c r="AM797" s="37">
        <f>AM798</f>
        <v>0</v>
      </c>
      <c r="AN797" s="37">
        <f>AN798</f>
        <v>0</v>
      </c>
      <c r="AO797" s="37">
        <f>AO798</f>
        <v>0</v>
      </c>
      <c r="AP797" s="37">
        <f t="shared" si="2847"/>
        <v>956003.4</v>
      </c>
      <c r="AQ797" s="37">
        <f t="shared" si="2848"/>
        <v>921841.8</v>
      </c>
      <c r="AR797" s="37">
        <f t="shared" si="2849"/>
        <v>898488.1</v>
      </c>
      <c r="AS797" s="37">
        <f>AS798</f>
        <v>0</v>
      </c>
      <c r="AT797" s="37">
        <f>AT798</f>
        <v>0</v>
      </c>
      <c r="AU797" s="37">
        <f>AU798</f>
        <v>0</v>
      </c>
      <c r="AV797" s="37">
        <f t="shared" si="2850"/>
        <v>956003.4</v>
      </c>
      <c r="AW797" s="37">
        <f t="shared" si="2851"/>
        <v>921841.8</v>
      </c>
      <c r="AX797" s="37">
        <f t="shared" si="2852"/>
        <v>898488.1</v>
      </c>
      <c r="AY797" s="37">
        <f>AY798</f>
        <v>0</v>
      </c>
      <c r="AZ797" s="37">
        <f>AZ798</f>
        <v>0</v>
      </c>
      <c r="BA797" s="37">
        <f>BA798</f>
        <v>0</v>
      </c>
      <c r="BB797" s="37">
        <f t="shared" si="2853"/>
        <v>956003.4</v>
      </c>
      <c r="BC797" s="37">
        <f t="shared" si="2854"/>
        <v>921841.8</v>
      </c>
      <c r="BD797" s="37">
        <f t="shared" si="2855"/>
        <v>898488.1</v>
      </c>
      <c r="BE797" s="37">
        <f>BE798</f>
        <v>0</v>
      </c>
      <c r="BF797" s="37">
        <f>BF798</f>
        <v>0</v>
      </c>
      <c r="BG797" s="37">
        <f>BG798</f>
        <v>0</v>
      </c>
      <c r="BH797" s="37">
        <f t="shared" si="2856"/>
        <v>956003.4</v>
      </c>
      <c r="BI797" s="37">
        <f t="shared" si="2857"/>
        <v>921841.8</v>
      </c>
      <c r="BJ797" s="37">
        <f t="shared" si="2858"/>
        <v>898488.1</v>
      </c>
      <c r="BK797" s="37">
        <f>BK798</f>
        <v>0</v>
      </c>
      <c r="BL797" s="37">
        <f>BL798</f>
        <v>0</v>
      </c>
      <c r="BM797" s="37">
        <f>BM798</f>
        <v>0</v>
      </c>
      <c r="BN797" s="37">
        <f t="shared" si="2859"/>
        <v>956003.4</v>
      </c>
      <c r="BO797" s="37">
        <f t="shared" si="2860"/>
        <v>921841.8</v>
      </c>
      <c r="BP797" s="37">
        <f t="shared" si="2861"/>
        <v>898488.1</v>
      </c>
      <c r="BQ797" s="37">
        <f>BQ798</f>
        <v>0</v>
      </c>
      <c r="BR797" s="37">
        <f>BR798</f>
        <v>0</v>
      </c>
      <c r="BS797" s="22">
        <f t="shared" si="2862"/>
        <v>956003.4</v>
      </c>
      <c r="BT797" s="22">
        <f t="shared" si="2863"/>
        <v>921841.8</v>
      </c>
      <c r="BU797" s="22">
        <f t="shared" si="2864"/>
        <v>898488.1</v>
      </c>
      <c r="BV797" s="37">
        <f>BV798</f>
        <v>0</v>
      </c>
      <c r="BW797" s="37">
        <f>BW798</f>
        <v>0</v>
      </c>
      <c r="BX797" s="37">
        <f t="shared" si="2865"/>
        <v>956003.4</v>
      </c>
      <c r="BY797" s="37">
        <f t="shared" si="2866"/>
        <v>921841.8</v>
      </c>
      <c r="BZ797" s="37">
        <f t="shared" si="2867"/>
        <v>898488.1</v>
      </c>
      <c r="CA797" s="37">
        <f>CA798</f>
        <v>0</v>
      </c>
      <c r="CB797" s="37">
        <f>CB798</f>
        <v>0</v>
      </c>
      <c r="CC797" s="37">
        <f>CC798</f>
        <v>0</v>
      </c>
      <c r="CD797" s="37">
        <f t="shared" si="2732"/>
        <v>956003.4</v>
      </c>
      <c r="CE797" s="37">
        <f>CE798</f>
        <v>0</v>
      </c>
      <c r="CF797" s="34">
        <f t="shared" si="2868"/>
        <v>956003.4</v>
      </c>
      <c r="CG797" s="37">
        <f t="shared" si="2733"/>
        <v>921841.8</v>
      </c>
      <c r="CH797" s="37">
        <f>CH798</f>
        <v>0</v>
      </c>
      <c r="CI797" s="22">
        <f t="shared" si="2869"/>
        <v>921841.8</v>
      </c>
      <c r="CJ797" s="37">
        <f t="shared" si="2734"/>
        <v>898488.1</v>
      </c>
      <c r="CK797" s="37">
        <f>CK798</f>
        <v>0</v>
      </c>
      <c r="CL797" s="22">
        <f t="shared" si="2870"/>
        <v>898488.1</v>
      </c>
      <c r="CM797" s="37">
        <f>CM798</f>
        <v>0</v>
      </c>
      <c r="CN797" s="15"/>
      <c r="CO797" s="35"/>
      <c r="CT797" s="5" t="s">
        <v>30</v>
      </c>
    </row>
    <row r="798" spans="1:99" x14ac:dyDescent="0.3">
      <c r="A798" s="32" t="s">
        <v>470</v>
      </c>
      <c r="B798" s="16">
        <v>620</v>
      </c>
      <c r="C798" s="32" t="s">
        <v>47</v>
      </c>
      <c r="D798" s="32" t="s">
        <v>313</v>
      </c>
      <c r="E798" s="33" t="s">
        <v>387</v>
      </c>
      <c r="F798" s="22">
        <v>956003.4</v>
      </c>
      <c r="G798" s="22">
        <v>921841.8</v>
      </c>
      <c r="H798" s="22">
        <v>898488.1</v>
      </c>
      <c r="I798" s="22"/>
      <c r="J798" s="22"/>
      <c r="K798" s="22"/>
      <c r="L798" s="22">
        <f t="shared" si="2832"/>
        <v>956003.4</v>
      </c>
      <c r="M798" s="22">
        <f t="shared" si="2833"/>
        <v>921841.8</v>
      </c>
      <c r="N798" s="22">
        <f t="shared" si="2834"/>
        <v>898488.1</v>
      </c>
      <c r="O798" s="22"/>
      <c r="P798" s="22"/>
      <c r="Q798" s="22"/>
      <c r="R798" s="22">
        <f t="shared" si="2835"/>
        <v>956003.4</v>
      </c>
      <c r="S798" s="22">
        <f t="shared" si="2836"/>
        <v>921841.8</v>
      </c>
      <c r="T798" s="22">
        <f t="shared" si="2837"/>
        <v>898488.1</v>
      </c>
      <c r="U798" s="22"/>
      <c r="V798" s="22"/>
      <c r="W798" s="22"/>
      <c r="X798" s="22">
        <f t="shared" si="2838"/>
        <v>956003.4</v>
      </c>
      <c r="Y798" s="22">
        <f t="shared" si="2839"/>
        <v>921841.8</v>
      </c>
      <c r="Z798" s="22">
        <f t="shared" si="2840"/>
        <v>898488.1</v>
      </c>
      <c r="AA798" s="22"/>
      <c r="AB798" s="22"/>
      <c r="AC798" s="22"/>
      <c r="AD798" s="22">
        <f t="shared" si="2841"/>
        <v>956003.4</v>
      </c>
      <c r="AE798" s="22">
        <f t="shared" si="2842"/>
        <v>921841.8</v>
      </c>
      <c r="AF798" s="22">
        <f t="shared" si="2843"/>
        <v>898488.1</v>
      </c>
      <c r="AG798" s="22"/>
      <c r="AH798" s="22"/>
      <c r="AI798" s="22"/>
      <c r="AJ798" s="22">
        <f t="shared" si="2844"/>
        <v>956003.4</v>
      </c>
      <c r="AK798" s="22">
        <f t="shared" si="2845"/>
        <v>921841.8</v>
      </c>
      <c r="AL798" s="22">
        <f t="shared" si="2846"/>
        <v>898488.1</v>
      </c>
      <c r="AM798" s="22"/>
      <c r="AN798" s="22"/>
      <c r="AO798" s="22"/>
      <c r="AP798" s="22">
        <f t="shared" si="2847"/>
        <v>956003.4</v>
      </c>
      <c r="AQ798" s="22">
        <f t="shared" si="2848"/>
        <v>921841.8</v>
      </c>
      <c r="AR798" s="22">
        <f t="shared" si="2849"/>
        <v>898488.1</v>
      </c>
      <c r="AS798" s="22"/>
      <c r="AT798" s="22"/>
      <c r="AU798" s="22"/>
      <c r="AV798" s="22">
        <f t="shared" si="2850"/>
        <v>956003.4</v>
      </c>
      <c r="AW798" s="22">
        <f t="shared" si="2851"/>
        <v>921841.8</v>
      </c>
      <c r="AX798" s="22">
        <f t="shared" si="2852"/>
        <v>898488.1</v>
      </c>
      <c r="AY798" s="22"/>
      <c r="AZ798" s="22"/>
      <c r="BA798" s="22"/>
      <c r="BB798" s="22">
        <f t="shared" si="2853"/>
        <v>956003.4</v>
      </c>
      <c r="BC798" s="22">
        <f t="shared" si="2854"/>
        <v>921841.8</v>
      </c>
      <c r="BD798" s="22">
        <f t="shared" si="2855"/>
        <v>898488.1</v>
      </c>
      <c r="BE798" s="22"/>
      <c r="BF798" s="22"/>
      <c r="BG798" s="22"/>
      <c r="BH798" s="22">
        <f t="shared" si="2856"/>
        <v>956003.4</v>
      </c>
      <c r="BI798" s="22">
        <f t="shared" si="2857"/>
        <v>921841.8</v>
      </c>
      <c r="BJ798" s="22">
        <f t="shared" si="2858"/>
        <v>898488.1</v>
      </c>
      <c r="BK798" s="22"/>
      <c r="BL798" s="22"/>
      <c r="BM798" s="22"/>
      <c r="BN798" s="22">
        <f t="shared" si="2859"/>
        <v>956003.4</v>
      </c>
      <c r="BO798" s="22">
        <f t="shared" si="2860"/>
        <v>921841.8</v>
      </c>
      <c r="BP798" s="22">
        <f t="shared" si="2861"/>
        <v>898488.1</v>
      </c>
      <c r="BQ798" s="22"/>
      <c r="BR798" s="22"/>
      <c r="BS798" s="22">
        <f t="shared" si="2862"/>
        <v>956003.4</v>
      </c>
      <c r="BT798" s="22">
        <f t="shared" si="2863"/>
        <v>921841.8</v>
      </c>
      <c r="BU798" s="22">
        <f t="shared" si="2864"/>
        <v>898488.1</v>
      </c>
      <c r="BV798" s="22"/>
      <c r="BW798" s="22"/>
      <c r="BX798" s="22">
        <f t="shared" si="2865"/>
        <v>956003.4</v>
      </c>
      <c r="BY798" s="22">
        <f t="shared" si="2866"/>
        <v>921841.8</v>
      </c>
      <c r="BZ798" s="22">
        <f t="shared" si="2867"/>
        <v>898488.1</v>
      </c>
      <c r="CA798" s="22"/>
      <c r="CB798" s="22"/>
      <c r="CC798" s="22"/>
      <c r="CD798" s="22">
        <f t="shared" si="2732"/>
        <v>956003.4</v>
      </c>
      <c r="CE798" s="22"/>
      <c r="CF798" s="34">
        <f t="shared" si="2868"/>
        <v>956003.4</v>
      </c>
      <c r="CG798" s="22">
        <f t="shared" si="2733"/>
        <v>921841.8</v>
      </c>
      <c r="CH798" s="22"/>
      <c r="CI798" s="22">
        <f t="shared" si="2869"/>
        <v>921841.8</v>
      </c>
      <c r="CJ798" s="22">
        <f t="shared" si="2734"/>
        <v>898488.1</v>
      </c>
      <c r="CK798" s="22"/>
      <c r="CL798" s="22">
        <f t="shared" si="2870"/>
        <v>898488.1</v>
      </c>
      <c r="CM798" s="22"/>
      <c r="CN798" s="15"/>
      <c r="CO798" s="35"/>
    </row>
    <row r="799" spans="1:99" ht="234" x14ac:dyDescent="0.3">
      <c r="A799" s="32" t="s">
        <v>472</v>
      </c>
      <c r="B799" s="16"/>
      <c r="C799" s="32"/>
      <c r="D799" s="32"/>
      <c r="E799" s="33" t="s">
        <v>445</v>
      </c>
      <c r="F799" s="22">
        <f t="shared" ref="F799:K799" si="2878">F800</f>
        <v>68104.100000000006</v>
      </c>
      <c r="G799" s="22">
        <f t="shared" si="2878"/>
        <v>68104.100000000006</v>
      </c>
      <c r="H799" s="22">
        <f t="shared" si="2878"/>
        <v>68104.100000000006</v>
      </c>
      <c r="I799" s="22">
        <f t="shared" si="2878"/>
        <v>0</v>
      </c>
      <c r="J799" s="22">
        <f t="shared" si="2878"/>
        <v>0</v>
      </c>
      <c r="K799" s="22">
        <f t="shared" si="2878"/>
        <v>0</v>
      </c>
      <c r="L799" s="22">
        <f t="shared" si="2832"/>
        <v>68104.100000000006</v>
      </c>
      <c r="M799" s="22">
        <f t="shared" si="2833"/>
        <v>68104.100000000006</v>
      </c>
      <c r="N799" s="22">
        <f t="shared" si="2834"/>
        <v>68104.100000000006</v>
      </c>
      <c r="O799" s="22">
        <f>O800</f>
        <v>0</v>
      </c>
      <c r="P799" s="22">
        <f>P800</f>
        <v>0</v>
      </c>
      <c r="Q799" s="22">
        <f>Q800</f>
        <v>0</v>
      </c>
      <c r="R799" s="22">
        <f t="shared" si="2835"/>
        <v>68104.100000000006</v>
      </c>
      <c r="S799" s="22">
        <f t="shared" si="2836"/>
        <v>68104.100000000006</v>
      </c>
      <c r="T799" s="22">
        <f t="shared" si="2837"/>
        <v>68104.100000000006</v>
      </c>
      <c r="U799" s="22">
        <f>U800</f>
        <v>0</v>
      </c>
      <c r="V799" s="22">
        <f>V800</f>
        <v>0</v>
      </c>
      <c r="W799" s="22">
        <f>W800</f>
        <v>0</v>
      </c>
      <c r="X799" s="22">
        <f t="shared" si="2838"/>
        <v>68104.100000000006</v>
      </c>
      <c r="Y799" s="22">
        <f t="shared" si="2839"/>
        <v>68104.100000000006</v>
      </c>
      <c r="Z799" s="22">
        <f t="shared" si="2840"/>
        <v>68104.100000000006</v>
      </c>
      <c r="AA799" s="22">
        <f>AA800</f>
        <v>0</v>
      </c>
      <c r="AB799" s="22">
        <f>AB800</f>
        <v>0</v>
      </c>
      <c r="AC799" s="22">
        <f>AC800</f>
        <v>0</v>
      </c>
      <c r="AD799" s="22">
        <f t="shared" si="2841"/>
        <v>68104.100000000006</v>
      </c>
      <c r="AE799" s="22">
        <f t="shared" si="2842"/>
        <v>68104.100000000006</v>
      </c>
      <c r="AF799" s="22">
        <f t="shared" si="2843"/>
        <v>68104.100000000006</v>
      </c>
      <c r="AG799" s="22">
        <f>AG800</f>
        <v>0</v>
      </c>
      <c r="AH799" s="22">
        <f>AH800</f>
        <v>0</v>
      </c>
      <c r="AI799" s="22">
        <f>AI800</f>
        <v>0</v>
      </c>
      <c r="AJ799" s="22">
        <f t="shared" si="2844"/>
        <v>68104.100000000006</v>
      </c>
      <c r="AK799" s="22">
        <f t="shared" si="2845"/>
        <v>68104.100000000006</v>
      </c>
      <c r="AL799" s="22">
        <f t="shared" si="2846"/>
        <v>68104.100000000006</v>
      </c>
      <c r="AM799" s="22">
        <f>AM800</f>
        <v>0</v>
      </c>
      <c r="AN799" s="22">
        <f>AN800</f>
        <v>0</v>
      </c>
      <c r="AO799" s="22">
        <f>AO800</f>
        <v>0</v>
      </c>
      <c r="AP799" s="22">
        <f t="shared" si="2847"/>
        <v>68104.100000000006</v>
      </c>
      <c r="AQ799" s="22">
        <f t="shared" si="2848"/>
        <v>68104.100000000006</v>
      </c>
      <c r="AR799" s="22">
        <f t="shared" si="2849"/>
        <v>68104.100000000006</v>
      </c>
      <c r="AS799" s="22">
        <f>AS800</f>
        <v>0</v>
      </c>
      <c r="AT799" s="22">
        <f>AT800</f>
        <v>0</v>
      </c>
      <c r="AU799" s="22">
        <f>AU800</f>
        <v>0</v>
      </c>
      <c r="AV799" s="22">
        <f t="shared" si="2850"/>
        <v>68104.100000000006</v>
      </c>
      <c r="AW799" s="22">
        <f t="shared" si="2851"/>
        <v>68104.100000000006</v>
      </c>
      <c r="AX799" s="22">
        <f t="shared" si="2852"/>
        <v>68104.100000000006</v>
      </c>
      <c r="AY799" s="22">
        <f>AY800</f>
        <v>616.52700000000004</v>
      </c>
      <c r="AZ799" s="22">
        <f>AZ800</f>
        <v>0</v>
      </c>
      <c r="BA799" s="22">
        <f>BA800</f>
        <v>0</v>
      </c>
      <c r="BB799" s="22">
        <f t="shared" si="2853"/>
        <v>68720.627000000008</v>
      </c>
      <c r="BC799" s="22">
        <f t="shared" si="2854"/>
        <v>68104.100000000006</v>
      </c>
      <c r="BD799" s="22">
        <f t="shared" si="2855"/>
        <v>68104.100000000006</v>
      </c>
      <c r="BE799" s="22">
        <f>BE800</f>
        <v>0</v>
      </c>
      <c r="BF799" s="22">
        <f>BF800</f>
        <v>0</v>
      </c>
      <c r="BG799" s="22">
        <f>BG800</f>
        <v>0</v>
      </c>
      <c r="BH799" s="22">
        <f t="shared" si="2856"/>
        <v>68720.627000000008</v>
      </c>
      <c r="BI799" s="22">
        <f t="shared" si="2857"/>
        <v>68104.100000000006</v>
      </c>
      <c r="BJ799" s="22">
        <f t="shared" si="2858"/>
        <v>68104.100000000006</v>
      </c>
      <c r="BK799" s="22">
        <f>BK800</f>
        <v>0</v>
      </c>
      <c r="BL799" s="22">
        <f>BL800</f>
        <v>0</v>
      </c>
      <c r="BM799" s="22">
        <f>BM800</f>
        <v>0</v>
      </c>
      <c r="BN799" s="22">
        <f t="shared" si="2859"/>
        <v>68720.627000000008</v>
      </c>
      <c r="BO799" s="22">
        <f t="shared" si="2860"/>
        <v>68104.100000000006</v>
      </c>
      <c r="BP799" s="22">
        <f t="shared" si="2861"/>
        <v>68104.100000000006</v>
      </c>
      <c r="BQ799" s="22">
        <f>BQ800</f>
        <v>0</v>
      </c>
      <c r="BR799" s="22">
        <f>BR800</f>
        <v>0</v>
      </c>
      <c r="BS799" s="22">
        <f t="shared" si="2862"/>
        <v>68720.627000000008</v>
      </c>
      <c r="BT799" s="22">
        <f t="shared" si="2863"/>
        <v>68104.100000000006</v>
      </c>
      <c r="BU799" s="22">
        <f t="shared" si="2864"/>
        <v>68104.100000000006</v>
      </c>
      <c r="BV799" s="22">
        <f>BV800</f>
        <v>0</v>
      </c>
      <c r="BW799" s="22">
        <f>BW800</f>
        <v>0</v>
      </c>
      <c r="BX799" s="22">
        <f t="shared" si="2865"/>
        <v>68720.627000000008</v>
      </c>
      <c r="BY799" s="22">
        <f t="shared" si="2866"/>
        <v>68104.100000000006</v>
      </c>
      <c r="BZ799" s="22">
        <f t="shared" si="2867"/>
        <v>68104.100000000006</v>
      </c>
      <c r="CA799" s="22">
        <f>CA800</f>
        <v>0</v>
      </c>
      <c r="CB799" s="22">
        <f>CB800</f>
        <v>0</v>
      </c>
      <c r="CC799" s="22">
        <f>CC800</f>
        <v>0</v>
      </c>
      <c r="CD799" s="22">
        <f t="shared" si="2732"/>
        <v>68720.627000000008</v>
      </c>
      <c r="CE799" s="22">
        <f>CE800</f>
        <v>0</v>
      </c>
      <c r="CF799" s="34">
        <f t="shared" si="2868"/>
        <v>68720.627000000008</v>
      </c>
      <c r="CG799" s="22">
        <f t="shared" si="2733"/>
        <v>68104.100000000006</v>
      </c>
      <c r="CH799" s="22">
        <f>CH800</f>
        <v>0</v>
      </c>
      <c r="CI799" s="22">
        <f t="shared" si="2869"/>
        <v>68104.100000000006</v>
      </c>
      <c r="CJ799" s="22">
        <f t="shared" si="2734"/>
        <v>68104.100000000006</v>
      </c>
      <c r="CK799" s="22">
        <f>CK800</f>
        <v>0</v>
      </c>
      <c r="CL799" s="22">
        <f t="shared" si="2870"/>
        <v>68104.100000000006</v>
      </c>
      <c r="CM799" s="22">
        <f>CM800</f>
        <v>0</v>
      </c>
      <c r="CN799" s="15"/>
      <c r="CO799" s="35"/>
      <c r="CU799" s="5" t="s">
        <v>31</v>
      </c>
    </row>
    <row r="800" spans="1:99" ht="46.8" x14ac:dyDescent="0.3">
      <c r="A800" s="32" t="s">
        <v>472</v>
      </c>
      <c r="B800" s="16">
        <v>600</v>
      </c>
      <c r="C800" s="32"/>
      <c r="D800" s="32"/>
      <c r="E800" s="33" t="s">
        <v>45</v>
      </c>
      <c r="F800" s="22">
        <f t="shared" ref="F800:K800" si="2879">F801+F803</f>
        <v>68104.100000000006</v>
      </c>
      <c r="G800" s="22">
        <f t="shared" si="2879"/>
        <v>68104.100000000006</v>
      </c>
      <c r="H800" s="22">
        <f t="shared" si="2879"/>
        <v>68104.100000000006</v>
      </c>
      <c r="I800" s="22">
        <f t="shared" si="2879"/>
        <v>0</v>
      </c>
      <c r="J800" s="22">
        <f t="shared" si="2879"/>
        <v>0</v>
      </c>
      <c r="K800" s="22">
        <f t="shared" si="2879"/>
        <v>0</v>
      </c>
      <c r="L800" s="22">
        <f t="shared" si="2832"/>
        <v>68104.100000000006</v>
      </c>
      <c r="M800" s="22">
        <f t="shared" si="2833"/>
        <v>68104.100000000006</v>
      </c>
      <c r="N800" s="22">
        <f t="shared" si="2834"/>
        <v>68104.100000000006</v>
      </c>
      <c r="O800" s="22">
        <f>O801+O803</f>
        <v>0</v>
      </c>
      <c r="P800" s="22">
        <f>P801+P803</f>
        <v>0</v>
      </c>
      <c r="Q800" s="22">
        <f>Q801+Q803</f>
        <v>0</v>
      </c>
      <c r="R800" s="22">
        <f t="shared" si="2835"/>
        <v>68104.100000000006</v>
      </c>
      <c r="S800" s="22">
        <f t="shared" si="2836"/>
        <v>68104.100000000006</v>
      </c>
      <c r="T800" s="22">
        <f t="shared" si="2837"/>
        <v>68104.100000000006</v>
      </c>
      <c r="U800" s="22">
        <f>U801+U803</f>
        <v>0</v>
      </c>
      <c r="V800" s="22">
        <f>V801+V803</f>
        <v>0</v>
      </c>
      <c r="W800" s="22">
        <f>W801+W803</f>
        <v>0</v>
      </c>
      <c r="X800" s="22">
        <f t="shared" si="2838"/>
        <v>68104.100000000006</v>
      </c>
      <c r="Y800" s="22">
        <f t="shared" si="2839"/>
        <v>68104.100000000006</v>
      </c>
      <c r="Z800" s="22">
        <f t="shared" si="2840"/>
        <v>68104.100000000006</v>
      </c>
      <c r="AA800" s="22">
        <f>AA801+AA803</f>
        <v>0</v>
      </c>
      <c r="AB800" s="22">
        <f>AB801+AB803</f>
        <v>0</v>
      </c>
      <c r="AC800" s="22">
        <f>AC801+AC803</f>
        <v>0</v>
      </c>
      <c r="AD800" s="22">
        <f t="shared" si="2841"/>
        <v>68104.100000000006</v>
      </c>
      <c r="AE800" s="22">
        <f t="shared" si="2842"/>
        <v>68104.100000000006</v>
      </c>
      <c r="AF800" s="22">
        <f t="shared" si="2843"/>
        <v>68104.100000000006</v>
      </c>
      <c r="AG800" s="22">
        <f>AG801+AG803</f>
        <v>0</v>
      </c>
      <c r="AH800" s="22">
        <f>AH801+AH803</f>
        <v>0</v>
      </c>
      <c r="AI800" s="22">
        <f>AI801+AI803</f>
        <v>0</v>
      </c>
      <c r="AJ800" s="22">
        <f t="shared" si="2844"/>
        <v>68104.100000000006</v>
      </c>
      <c r="AK800" s="22">
        <f t="shared" si="2845"/>
        <v>68104.100000000006</v>
      </c>
      <c r="AL800" s="22">
        <f t="shared" si="2846"/>
        <v>68104.100000000006</v>
      </c>
      <c r="AM800" s="22">
        <f>AM801+AM803</f>
        <v>0</v>
      </c>
      <c r="AN800" s="22">
        <f>AN801+AN803</f>
        <v>0</v>
      </c>
      <c r="AO800" s="22">
        <f>AO801+AO803</f>
        <v>0</v>
      </c>
      <c r="AP800" s="22">
        <f t="shared" si="2847"/>
        <v>68104.100000000006</v>
      </c>
      <c r="AQ800" s="22">
        <f t="shared" si="2848"/>
        <v>68104.100000000006</v>
      </c>
      <c r="AR800" s="22">
        <f t="shared" si="2849"/>
        <v>68104.100000000006</v>
      </c>
      <c r="AS800" s="22">
        <f>AS801+AS803</f>
        <v>0</v>
      </c>
      <c r="AT800" s="22">
        <f>AT801+AT803</f>
        <v>0</v>
      </c>
      <c r="AU800" s="22">
        <f>AU801+AU803</f>
        <v>0</v>
      </c>
      <c r="AV800" s="22">
        <f t="shared" si="2850"/>
        <v>68104.100000000006</v>
      </c>
      <c r="AW800" s="22">
        <f t="shared" si="2851"/>
        <v>68104.100000000006</v>
      </c>
      <c r="AX800" s="22">
        <f t="shared" si="2852"/>
        <v>68104.100000000006</v>
      </c>
      <c r="AY800" s="22">
        <f>AY801+AY803</f>
        <v>616.52700000000004</v>
      </c>
      <c r="AZ800" s="22">
        <f>AZ801+AZ803</f>
        <v>0</v>
      </c>
      <c r="BA800" s="22">
        <f>BA801+BA803</f>
        <v>0</v>
      </c>
      <c r="BB800" s="22">
        <f t="shared" si="2853"/>
        <v>68720.627000000008</v>
      </c>
      <c r="BC800" s="22">
        <f t="shared" si="2854"/>
        <v>68104.100000000006</v>
      </c>
      <c r="BD800" s="22">
        <f t="shared" si="2855"/>
        <v>68104.100000000006</v>
      </c>
      <c r="BE800" s="22">
        <f>BE801+BE803</f>
        <v>0</v>
      </c>
      <c r="BF800" s="22">
        <f>BF801+BF803</f>
        <v>0</v>
      </c>
      <c r="BG800" s="22">
        <f>BG801+BG803</f>
        <v>0</v>
      </c>
      <c r="BH800" s="22">
        <f t="shared" si="2856"/>
        <v>68720.627000000008</v>
      </c>
      <c r="BI800" s="22">
        <f t="shared" si="2857"/>
        <v>68104.100000000006</v>
      </c>
      <c r="BJ800" s="22">
        <f t="shared" si="2858"/>
        <v>68104.100000000006</v>
      </c>
      <c r="BK800" s="22">
        <f>BK801+BK803</f>
        <v>0</v>
      </c>
      <c r="BL800" s="22">
        <f>BL801+BL803</f>
        <v>0</v>
      </c>
      <c r="BM800" s="22">
        <f>BM801+BM803</f>
        <v>0</v>
      </c>
      <c r="BN800" s="22">
        <f t="shared" si="2859"/>
        <v>68720.627000000008</v>
      </c>
      <c r="BO800" s="22">
        <f t="shared" si="2860"/>
        <v>68104.100000000006</v>
      </c>
      <c r="BP800" s="22">
        <f t="shared" si="2861"/>
        <v>68104.100000000006</v>
      </c>
      <c r="BQ800" s="22">
        <f>BQ801+BQ803</f>
        <v>0</v>
      </c>
      <c r="BR800" s="22">
        <f>BR801+BR803</f>
        <v>0</v>
      </c>
      <c r="BS800" s="22">
        <f t="shared" si="2862"/>
        <v>68720.627000000008</v>
      </c>
      <c r="BT800" s="22">
        <f t="shared" si="2863"/>
        <v>68104.100000000006</v>
      </c>
      <c r="BU800" s="22">
        <f t="shared" si="2864"/>
        <v>68104.100000000006</v>
      </c>
      <c r="BV800" s="22">
        <f>BV801+BV803</f>
        <v>0</v>
      </c>
      <c r="BW800" s="22">
        <f>BW801+BW803</f>
        <v>0</v>
      </c>
      <c r="BX800" s="22">
        <f t="shared" si="2865"/>
        <v>68720.627000000008</v>
      </c>
      <c r="BY800" s="22">
        <f t="shared" si="2866"/>
        <v>68104.100000000006</v>
      </c>
      <c r="BZ800" s="22">
        <f t="shared" si="2867"/>
        <v>68104.100000000006</v>
      </c>
      <c r="CA800" s="22">
        <f>CA801+CA803</f>
        <v>0</v>
      </c>
      <c r="CB800" s="22">
        <f>CB801+CB803</f>
        <v>0</v>
      </c>
      <c r="CC800" s="22">
        <f>CC801+CC803</f>
        <v>0</v>
      </c>
      <c r="CD800" s="22">
        <f t="shared" si="2732"/>
        <v>68720.627000000008</v>
      </c>
      <c r="CE800" s="22">
        <f>CE801+CE803</f>
        <v>0</v>
      </c>
      <c r="CF800" s="34">
        <f t="shared" si="2868"/>
        <v>68720.627000000008</v>
      </c>
      <c r="CG800" s="22">
        <f t="shared" si="2733"/>
        <v>68104.100000000006</v>
      </c>
      <c r="CH800" s="22">
        <f>CH801+CH803</f>
        <v>0</v>
      </c>
      <c r="CI800" s="22">
        <f t="shared" si="2869"/>
        <v>68104.100000000006</v>
      </c>
      <c r="CJ800" s="22">
        <f t="shared" si="2734"/>
        <v>68104.100000000006</v>
      </c>
      <c r="CK800" s="22">
        <f>CK801+CK803</f>
        <v>0</v>
      </c>
      <c r="CL800" s="22">
        <f t="shared" si="2870"/>
        <v>68104.100000000006</v>
      </c>
      <c r="CM800" s="22">
        <f>CM801+CM803</f>
        <v>0</v>
      </c>
      <c r="CN800" s="15"/>
      <c r="CO800" s="35"/>
      <c r="CS800" s="5" t="s">
        <v>29</v>
      </c>
    </row>
    <row r="801" spans="1:99" x14ac:dyDescent="0.3">
      <c r="A801" s="32" t="s">
        <v>472</v>
      </c>
      <c r="B801" s="16">
        <v>610</v>
      </c>
      <c r="C801" s="32"/>
      <c r="D801" s="32"/>
      <c r="E801" s="33" t="s">
        <v>104</v>
      </c>
      <c r="F801" s="22">
        <f t="shared" ref="F801:K801" si="2880">F802</f>
        <v>13145.9</v>
      </c>
      <c r="G801" s="22">
        <f t="shared" si="2880"/>
        <v>13145.9</v>
      </c>
      <c r="H801" s="22">
        <f t="shared" si="2880"/>
        <v>13145.9</v>
      </c>
      <c r="I801" s="22">
        <f t="shared" si="2880"/>
        <v>0</v>
      </c>
      <c r="J801" s="22">
        <f t="shared" si="2880"/>
        <v>0</v>
      </c>
      <c r="K801" s="22">
        <f t="shared" si="2880"/>
        <v>0</v>
      </c>
      <c r="L801" s="22">
        <f t="shared" si="2832"/>
        <v>13145.9</v>
      </c>
      <c r="M801" s="22">
        <f t="shared" si="2833"/>
        <v>13145.9</v>
      </c>
      <c r="N801" s="22">
        <f t="shared" si="2834"/>
        <v>13145.9</v>
      </c>
      <c r="O801" s="22">
        <f>O802</f>
        <v>0</v>
      </c>
      <c r="P801" s="22">
        <f>P802</f>
        <v>0</v>
      </c>
      <c r="Q801" s="22">
        <f>Q802</f>
        <v>0</v>
      </c>
      <c r="R801" s="22">
        <f t="shared" si="2835"/>
        <v>13145.9</v>
      </c>
      <c r="S801" s="22">
        <f t="shared" si="2836"/>
        <v>13145.9</v>
      </c>
      <c r="T801" s="22">
        <f t="shared" si="2837"/>
        <v>13145.9</v>
      </c>
      <c r="U801" s="22">
        <f>U802</f>
        <v>0</v>
      </c>
      <c r="V801" s="22">
        <f>V802</f>
        <v>0</v>
      </c>
      <c r="W801" s="22">
        <f>W802</f>
        <v>0</v>
      </c>
      <c r="X801" s="22">
        <f t="shared" si="2838"/>
        <v>13145.9</v>
      </c>
      <c r="Y801" s="22">
        <f t="shared" si="2839"/>
        <v>13145.9</v>
      </c>
      <c r="Z801" s="22">
        <f t="shared" si="2840"/>
        <v>13145.9</v>
      </c>
      <c r="AA801" s="22">
        <f>AA802</f>
        <v>0</v>
      </c>
      <c r="AB801" s="22">
        <f>AB802</f>
        <v>0</v>
      </c>
      <c r="AC801" s="22">
        <f>AC802</f>
        <v>0</v>
      </c>
      <c r="AD801" s="22">
        <f t="shared" si="2841"/>
        <v>13145.9</v>
      </c>
      <c r="AE801" s="22">
        <f t="shared" si="2842"/>
        <v>13145.9</v>
      </c>
      <c r="AF801" s="22">
        <f t="shared" si="2843"/>
        <v>13145.9</v>
      </c>
      <c r="AG801" s="22">
        <f>AG802</f>
        <v>0</v>
      </c>
      <c r="AH801" s="22">
        <f>AH802</f>
        <v>0</v>
      </c>
      <c r="AI801" s="22">
        <f>AI802</f>
        <v>0</v>
      </c>
      <c r="AJ801" s="22">
        <f t="shared" si="2844"/>
        <v>13145.9</v>
      </c>
      <c r="AK801" s="22">
        <f t="shared" si="2845"/>
        <v>13145.9</v>
      </c>
      <c r="AL801" s="22">
        <f t="shared" si="2846"/>
        <v>13145.9</v>
      </c>
      <c r="AM801" s="22">
        <f>AM802</f>
        <v>0</v>
      </c>
      <c r="AN801" s="22">
        <f>AN802</f>
        <v>0</v>
      </c>
      <c r="AO801" s="22">
        <f>AO802</f>
        <v>0</v>
      </c>
      <c r="AP801" s="22">
        <f t="shared" si="2847"/>
        <v>13145.9</v>
      </c>
      <c r="AQ801" s="22">
        <f t="shared" si="2848"/>
        <v>13145.9</v>
      </c>
      <c r="AR801" s="22">
        <f t="shared" si="2849"/>
        <v>13145.9</v>
      </c>
      <c r="AS801" s="22">
        <f>AS802</f>
        <v>0</v>
      </c>
      <c r="AT801" s="22">
        <f>AT802</f>
        <v>0</v>
      </c>
      <c r="AU801" s="22">
        <f>AU802</f>
        <v>0</v>
      </c>
      <c r="AV801" s="22">
        <f t="shared" si="2850"/>
        <v>13145.9</v>
      </c>
      <c r="AW801" s="22">
        <f t="shared" si="2851"/>
        <v>13145.9</v>
      </c>
      <c r="AX801" s="22">
        <f t="shared" si="2852"/>
        <v>13145.9</v>
      </c>
      <c r="AY801" s="22">
        <f>AY802</f>
        <v>0</v>
      </c>
      <c r="AZ801" s="22">
        <f>AZ802</f>
        <v>0</v>
      </c>
      <c r="BA801" s="22">
        <f>BA802</f>
        <v>0</v>
      </c>
      <c r="BB801" s="22">
        <f t="shared" si="2853"/>
        <v>13145.9</v>
      </c>
      <c r="BC801" s="22">
        <f t="shared" si="2854"/>
        <v>13145.9</v>
      </c>
      <c r="BD801" s="22">
        <f t="shared" si="2855"/>
        <v>13145.9</v>
      </c>
      <c r="BE801" s="22">
        <f>BE802</f>
        <v>0</v>
      </c>
      <c r="BF801" s="22">
        <f>BF802</f>
        <v>0</v>
      </c>
      <c r="BG801" s="22">
        <f>BG802</f>
        <v>0</v>
      </c>
      <c r="BH801" s="22">
        <f t="shared" si="2856"/>
        <v>13145.9</v>
      </c>
      <c r="BI801" s="22">
        <f t="shared" si="2857"/>
        <v>13145.9</v>
      </c>
      <c r="BJ801" s="22">
        <f t="shared" si="2858"/>
        <v>13145.9</v>
      </c>
      <c r="BK801" s="22">
        <f>BK802</f>
        <v>0</v>
      </c>
      <c r="BL801" s="22">
        <f>BL802</f>
        <v>0</v>
      </c>
      <c r="BM801" s="22">
        <f>BM802</f>
        <v>0</v>
      </c>
      <c r="BN801" s="22">
        <f t="shared" si="2859"/>
        <v>13145.9</v>
      </c>
      <c r="BO801" s="22">
        <f t="shared" si="2860"/>
        <v>13145.9</v>
      </c>
      <c r="BP801" s="22">
        <f t="shared" si="2861"/>
        <v>13145.9</v>
      </c>
      <c r="BQ801" s="22">
        <f>BQ802</f>
        <v>0</v>
      </c>
      <c r="BR801" s="22">
        <f>BR802</f>
        <v>0</v>
      </c>
      <c r="BS801" s="22">
        <f t="shared" si="2862"/>
        <v>13145.9</v>
      </c>
      <c r="BT801" s="22">
        <f t="shared" si="2863"/>
        <v>13145.9</v>
      </c>
      <c r="BU801" s="22">
        <f t="shared" si="2864"/>
        <v>13145.9</v>
      </c>
      <c r="BV801" s="22">
        <f>BV802</f>
        <v>0</v>
      </c>
      <c r="BW801" s="22">
        <f>BW802</f>
        <v>0</v>
      </c>
      <c r="BX801" s="22">
        <f t="shared" si="2865"/>
        <v>13145.9</v>
      </c>
      <c r="BY801" s="22">
        <f t="shared" si="2866"/>
        <v>13145.9</v>
      </c>
      <c r="BZ801" s="22">
        <f t="shared" si="2867"/>
        <v>13145.9</v>
      </c>
      <c r="CA801" s="22">
        <f>CA802</f>
        <v>0</v>
      </c>
      <c r="CB801" s="22">
        <f>CB802</f>
        <v>0</v>
      </c>
      <c r="CC801" s="22">
        <f>CC802</f>
        <v>0</v>
      </c>
      <c r="CD801" s="22">
        <f t="shared" si="2732"/>
        <v>13145.9</v>
      </c>
      <c r="CE801" s="22">
        <f>CE802</f>
        <v>0</v>
      </c>
      <c r="CF801" s="34">
        <f t="shared" si="2868"/>
        <v>13145.9</v>
      </c>
      <c r="CG801" s="22">
        <f t="shared" si="2733"/>
        <v>13145.9</v>
      </c>
      <c r="CH801" s="22">
        <f>CH802</f>
        <v>0</v>
      </c>
      <c r="CI801" s="22">
        <f t="shared" si="2869"/>
        <v>13145.9</v>
      </c>
      <c r="CJ801" s="22">
        <f t="shared" si="2734"/>
        <v>13145.9</v>
      </c>
      <c r="CK801" s="22">
        <f>CK802</f>
        <v>0</v>
      </c>
      <c r="CL801" s="22">
        <f t="shared" si="2870"/>
        <v>13145.9</v>
      </c>
      <c r="CM801" s="22">
        <f>CM802</f>
        <v>0</v>
      </c>
      <c r="CN801" s="15"/>
      <c r="CO801" s="35"/>
      <c r="CT801" s="5" t="s">
        <v>30</v>
      </c>
    </row>
    <row r="802" spans="1:99" x14ac:dyDescent="0.3">
      <c r="A802" s="32" t="s">
        <v>472</v>
      </c>
      <c r="B802" s="16">
        <v>610</v>
      </c>
      <c r="C802" s="32" t="s">
        <v>47</v>
      </c>
      <c r="D802" s="32" t="s">
        <v>313</v>
      </c>
      <c r="E802" s="33" t="s">
        <v>387</v>
      </c>
      <c r="F802" s="22">
        <f>985.9+12160</f>
        <v>13145.9</v>
      </c>
      <c r="G802" s="22">
        <f>985.9+12160</f>
        <v>13145.9</v>
      </c>
      <c r="H802" s="22">
        <f>985.9+12160</f>
        <v>13145.9</v>
      </c>
      <c r="I802" s="22"/>
      <c r="J802" s="22"/>
      <c r="K802" s="22"/>
      <c r="L802" s="22">
        <f t="shared" si="2832"/>
        <v>13145.9</v>
      </c>
      <c r="M802" s="22">
        <f t="shared" si="2833"/>
        <v>13145.9</v>
      </c>
      <c r="N802" s="22">
        <f t="shared" si="2834"/>
        <v>13145.9</v>
      </c>
      <c r="O802" s="22"/>
      <c r="P802" s="22"/>
      <c r="Q802" s="22"/>
      <c r="R802" s="22">
        <f t="shared" si="2835"/>
        <v>13145.9</v>
      </c>
      <c r="S802" s="22">
        <f t="shared" si="2836"/>
        <v>13145.9</v>
      </c>
      <c r="T802" s="22">
        <f t="shared" si="2837"/>
        <v>13145.9</v>
      </c>
      <c r="U802" s="22"/>
      <c r="V802" s="22"/>
      <c r="W802" s="22"/>
      <c r="X802" s="22">
        <f t="shared" si="2838"/>
        <v>13145.9</v>
      </c>
      <c r="Y802" s="22">
        <f t="shared" si="2839"/>
        <v>13145.9</v>
      </c>
      <c r="Z802" s="22">
        <f t="shared" si="2840"/>
        <v>13145.9</v>
      </c>
      <c r="AA802" s="22"/>
      <c r="AB802" s="22"/>
      <c r="AC802" s="22"/>
      <c r="AD802" s="22">
        <f t="shared" si="2841"/>
        <v>13145.9</v>
      </c>
      <c r="AE802" s="22">
        <f t="shared" si="2842"/>
        <v>13145.9</v>
      </c>
      <c r="AF802" s="22">
        <f t="shared" si="2843"/>
        <v>13145.9</v>
      </c>
      <c r="AG802" s="22"/>
      <c r="AH802" s="22"/>
      <c r="AI802" s="22"/>
      <c r="AJ802" s="22">
        <f t="shared" si="2844"/>
        <v>13145.9</v>
      </c>
      <c r="AK802" s="22">
        <f t="shared" si="2845"/>
        <v>13145.9</v>
      </c>
      <c r="AL802" s="22">
        <f t="shared" si="2846"/>
        <v>13145.9</v>
      </c>
      <c r="AM802" s="22"/>
      <c r="AN802" s="22"/>
      <c r="AO802" s="22"/>
      <c r="AP802" s="22">
        <f t="shared" si="2847"/>
        <v>13145.9</v>
      </c>
      <c r="AQ802" s="22">
        <f t="shared" si="2848"/>
        <v>13145.9</v>
      </c>
      <c r="AR802" s="22">
        <f t="shared" si="2849"/>
        <v>13145.9</v>
      </c>
      <c r="AS802" s="22"/>
      <c r="AT802" s="22"/>
      <c r="AU802" s="22"/>
      <c r="AV802" s="22">
        <f t="shared" si="2850"/>
        <v>13145.9</v>
      </c>
      <c r="AW802" s="22">
        <f t="shared" si="2851"/>
        <v>13145.9</v>
      </c>
      <c r="AX802" s="22">
        <f t="shared" si="2852"/>
        <v>13145.9</v>
      </c>
      <c r="AY802" s="22"/>
      <c r="AZ802" s="22"/>
      <c r="BA802" s="22"/>
      <c r="BB802" s="22">
        <f t="shared" si="2853"/>
        <v>13145.9</v>
      </c>
      <c r="BC802" s="22">
        <f t="shared" si="2854"/>
        <v>13145.9</v>
      </c>
      <c r="BD802" s="22">
        <f t="shared" si="2855"/>
        <v>13145.9</v>
      </c>
      <c r="BE802" s="22"/>
      <c r="BF802" s="22"/>
      <c r="BG802" s="22"/>
      <c r="BH802" s="22">
        <f t="shared" si="2856"/>
        <v>13145.9</v>
      </c>
      <c r="BI802" s="22">
        <f t="shared" si="2857"/>
        <v>13145.9</v>
      </c>
      <c r="BJ802" s="22">
        <f t="shared" si="2858"/>
        <v>13145.9</v>
      </c>
      <c r="BK802" s="22"/>
      <c r="BL802" s="22"/>
      <c r="BM802" s="22"/>
      <c r="BN802" s="22">
        <f t="shared" si="2859"/>
        <v>13145.9</v>
      </c>
      <c r="BO802" s="22">
        <f t="shared" si="2860"/>
        <v>13145.9</v>
      </c>
      <c r="BP802" s="22">
        <f t="shared" si="2861"/>
        <v>13145.9</v>
      </c>
      <c r="BQ802" s="22"/>
      <c r="BR802" s="22"/>
      <c r="BS802" s="22">
        <f t="shared" si="2862"/>
        <v>13145.9</v>
      </c>
      <c r="BT802" s="22">
        <f t="shared" si="2863"/>
        <v>13145.9</v>
      </c>
      <c r="BU802" s="22">
        <f t="shared" si="2864"/>
        <v>13145.9</v>
      </c>
      <c r="BV802" s="22"/>
      <c r="BW802" s="22"/>
      <c r="BX802" s="22">
        <f t="shared" si="2865"/>
        <v>13145.9</v>
      </c>
      <c r="BY802" s="22">
        <f t="shared" si="2866"/>
        <v>13145.9</v>
      </c>
      <c r="BZ802" s="22">
        <f t="shared" si="2867"/>
        <v>13145.9</v>
      </c>
      <c r="CA802" s="22"/>
      <c r="CB802" s="22"/>
      <c r="CC802" s="22"/>
      <c r="CD802" s="22">
        <f t="shared" si="2732"/>
        <v>13145.9</v>
      </c>
      <c r="CE802" s="22"/>
      <c r="CF802" s="34">
        <f t="shared" si="2868"/>
        <v>13145.9</v>
      </c>
      <c r="CG802" s="22">
        <f t="shared" si="2733"/>
        <v>13145.9</v>
      </c>
      <c r="CH802" s="22"/>
      <c r="CI802" s="22">
        <f t="shared" si="2869"/>
        <v>13145.9</v>
      </c>
      <c r="CJ802" s="22">
        <f t="shared" si="2734"/>
        <v>13145.9</v>
      </c>
      <c r="CK802" s="22"/>
      <c r="CL802" s="22">
        <f t="shared" si="2870"/>
        <v>13145.9</v>
      </c>
      <c r="CM802" s="22"/>
      <c r="CN802" s="15"/>
      <c r="CO802" s="35"/>
    </row>
    <row r="803" spans="1:99" x14ac:dyDescent="0.3">
      <c r="A803" s="32" t="s">
        <v>472</v>
      </c>
      <c r="B803" s="16">
        <v>620</v>
      </c>
      <c r="C803" s="32"/>
      <c r="D803" s="32"/>
      <c r="E803" s="33" t="s">
        <v>46</v>
      </c>
      <c r="F803" s="22">
        <f t="shared" ref="F803:K803" si="2881">F804</f>
        <v>54958.200000000004</v>
      </c>
      <c r="G803" s="22">
        <f t="shared" si="2881"/>
        <v>54958.200000000004</v>
      </c>
      <c r="H803" s="22">
        <f t="shared" si="2881"/>
        <v>54958.200000000004</v>
      </c>
      <c r="I803" s="22">
        <f t="shared" si="2881"/>
        <v>0</v>
      </c>
      <c r="J803" s="22">
        <f t="shared" si="2881"/>
        <v>0</v>
      </c>
      <c r="K803" s="22">
        <f t="shared" si="2881"/>
        <v>0</v>
      </c>
      <c r="L803" s="22">
        <f t="shared" si="2832"/>
        <v>54958.200000000004</v>
      </c>
      <c r="M803" s="22">
        <f t="shared" si="2833"/>
        <v>54958.200000000004</v>
      </c>
      <c r="N803" s="22">
        <f t="shared" si="2834"/>
        <v>54958.200000000004</v>
      </c>
      <c r="O803" s="22">
        <f>O804</f>
        <v>0</v>
      </c>
      <c r="P803" s="22">
        <f>P804</f>
        <v>0</v>
      </c>
      <c r="Q803" s="22">
        <f>Q804</f>
        <v>0</v>
      </c>
      <c r="R803" s="22">
        <f t="shared" si="2835"/>
        <v>54958.200000000004</v>
      </c>
      <c r="S803" s="22">
        <f t="shared" si="2836"/>
        <v>54958.200000000004</v>
      </c>
      <c r="T803" s="22">
        <f t="shared" si="2837"/>
        <v>54958.200000000004</v>
      </c>
      <c r="U803" s="22">
        <f>U804</f>
        <v>0</v>
      </c>
      <c r="V803" s="22">
        <f>V804</f>
        <v>0</v>
      </c>
      <c r="W803" s="22">
        <f>W804</f>
        <v>0</v>
      </c>
      <c r="X803" s="22">
        <f t="shared" si="2838"/>
        <v>54958.200000000004</v>
      </c>
      <c r="Y803" s="22">
        <f t="shared" si="2839"/>
        <v>54958.200000000004</v>
      </c>
      <c r="Z803" s="22">
        <f t="shared" si="2840"/>
        <v>54958.200000000004</v>
      </c>
      <c r="AA803" s="22">
        <f>AA804</f>
        <v>0</v>
      </c>
      <c r="AB803" s="22">
        <f>AB804</f>
        <v>0</v>
      </c>
      <c r="AC803" s="22">
        <f>AC804</f>
        <v>0</v>
      </c>
      <c r="AD803" s="22">
        <f t="shared" si="2841"/>
        <v>54958.200000000004</v>
      </c>
      <c r="AE803" s="22">
        <f t="shared" si="2842"/>
        <v>54958.200000000004</v>
      </c>
      <c r="AF803" s="22">
        <f t="shared" si="2843"/>
        <v>54958.200000000004</v>
      </c>
      <c r="AG803" s="22">
        <f>AG804</f>
        <v>0</v>
      </c>
      <c r="AH803" s="22">
        <f>AH804</f>
        <v>0</v>
      </c>
      <c r="AI803" s="22">
        <f>AI804</f>
        <v>0</v>
      </c>
      <c r="AJ803" s="22">
        <f t="shared" si="2844"/>
        <v>54958.200000000004</v>
      </c>
      <c r="AK803" s="22">
        <f t="shared" si="2845"/>
        <v>54958.200000000004</v>
      </c>
      <c r="AL803" s="22">
        <f t="shared" si="2846"/>
        <v>54958.200000000004</v>
      </c>
      <c r="AM803" s="22">
        <f>AM804</f>
        <v>0</v>
      </c>
      <c r="AN803" s="22">
        <f>AN804</f>
        <v>0</v>
      </c>
      <c r="AO803" s="22">
        <f>AO804</f>
        <v>0</v>
      </c>
      <c r="AP803" s="22">
        <f t="shared" si="2847"/>
        <v>54958.200000000004</v>
      </c>
      <c r="AQ803" s="22">
        <f t="shared" si="2848"/>
        <v>54958.200000000004</v>
      </c>
      <c r="AR803" s="22">
        <f t="shared" si="2849"/>
        <v>54958.200000000004</v>
      </c>
      <c r="AS803" s="22">
        <f>AS804</f>
        <v>0</v>
      </c>
      <c r="AT803" s="22">
        <f>AT804</f>
        <v>0</v>
      </c>
      <c r="AU803" s="22">
        <f>AU804</f>
        <v>0</v>
      </c>
      <c r="AV803" s="22">
        <f t="shared" si="2850"/>
        <v>54958.200000000004</v>
      </c>
      <c r="AW803" s="22">
        <f t="shared" si="2851"/>
        <v>54958.200000000004</v>
      </c>
      <c r="AX803" s="22">
        <f t="shared" si="2852"/>
        <v>54958.200000000004</v>
      </c>
      <c r="AY803" s="22">
        <f>AY804</f>
        <v>616.52700000000004</v>
      </c>
      <c r="AZ803" s="22">
        <f>AZ804</f>
        <v>0</v>
      </c>
      <c r="BA803" s="22">
        <f>BA804</f>
        <v>0</v>
      </c>
      <c r="BB803" s="22">
        <f t="shared" si="2853"/>
        <v>55574.727000000006</v>
      </c>
      <c r="BC803" s="22">
        <f t="shared" si="2854"/>
        <v>54958.200000000004</v>
      </c>
      <c r="BD803" s="22">
        <f t="shared" si="2855"/>
        <v>54958.200000000004</v>
      </c>
      <c r="BE803" s="22">
        <f>BE804</f>
        <v>0</v>
      </c>
      <c r="BF803" s="22">
        <f>BF804</f>
        <v>0</v>
      </c>
      <c r="BG803" s="22">
        <f>BG804</f>
        <v>0</v>
      </c>
      <c r="BH803" s="22">
        <f t="shared" si="2856"/>
        <v>55574.727000000006</v>
      </c>
      <c r="BI803" s="22">
        <f t="shared" si="2857"/>
        <v>54958.200000000004</v>
      </c>
      <c r="BJ803" s="22">
        <f t="shared" si="2858"/>
        <v>54958.200000000004</v>
      </c>
      <c r="BK803" s="22">
        <f>BK804</f>
        <v>0</v>
      </c>
      <c r="BL803" s="22">
        <f>BL804</f>
        <v>0</v>
      </c>
      <c r="BM803" s="22">
        <f>BM804</f>
        <v>0</v>
      </c>
      <c r="BN803" s="22">
        <f t="shared" si="2859"/>
        <v>55574.727000000006</v>
      </c>
      <c r="BO803" s="22">
        <f t="shared" si="2860"/>
        <v>54958.200000000004</v>
      </c>
      <c r="BP803" s="22">
        <f t="shared" si="2861"/>
        <v>54958.200000000004</v>
      </c>
      <c r="BQ803" s="22">
        <f>BQ804</f>
        <v>0</v>
      </c>
      <c r="BR803" s="22">
        <f>BR804</f>
        <v>0</v>
      </c>
      <c r="BS803" s="22">
        <f t="shared" si="2862"/>
        <v>55574.727000000006</v>
      </c>
      <c r="BT803" s="22">
        <f t="shared" si="2863"/>
        <v>54958.200000000004</v>
      </c>
      <c r="BU803" s="22">
        <f t="shared" si="2864"/>
        <v>54958.200000000004</v>
      </c>
      <c r="BV803" s="22">
        <f>BV804</f>
        <v>0</v>
      </c>
      <c r="BW803" s="22">
        <f>BW804</f>
        <v>0</v>
      </c>
      <c r="BX803" s="22">
        <f t="shared" si="2865"/>
        <v>55574.727000000006</v>
      </c>
      <c r="BY803" s="22">
        <f t="shared" si="2866"/>
        <v>54958.200000000004</v>
      </c>
      <c r="BZ803" s="22">
        <f t="shared" si="2867"/>
        <v>54958.200000000004</v>
      </c>
      <c r="CA803" s="22">
        <f>CA804</f>
        <v>0</v>
      </c>
      <c r="CB803" s="22">
        <f>CB804</f>
        <v>0</v>
      </c>
      <c r="CC803" s="22">
        <f>CC804</f>
        <v>0</v>
      </c>
      <c r="CD803" s="22">
        <f t="shared" si="2732"/>
        <v>55574.727000000006</v>
      </c>
      <c r="CE803" s="22">
        <f>CE804</f>
        <v>0</v>
      </c>
      <c r="CF803" s="34">
        <f t="shared" si="2868"/>
        <v>55574.727000000006</v>
      </c>
      <c r="CG803" s="22">
        <f t="shared" si="2733"/>
        <v>54958.200000000004</v>
      </c>
      <c r="CH803" s="22">
        <f>CH804</f>
        <v>0</v>
      </c>
      <c r="CI803" s="22">
        <f t="shared" si="2869"/>
        <v>54958.200000000004</v>
      </c>
      <c r="CJ803" s="22">
        <f t="shared" si="2734"/>
        <v>54958.200000000004</v>
      </c>
      <c r="CK803" s="22">
        <f>CK804</f>
        <v>0</v>
      </c>
      <c r="CL803" s="22">
        <f t="shared" si="2870"/>
        <v>54958.200000000004</v>
      </c>
      <c r="CM803" s="22">
        <f>CM804</f>
        <v>0</v>
      </c>
      <c r="CN803" s="15"/>
      <c r="CO803" s="35"/>
      <c r="CT803" s="5" t="s">
        <v>30</v>
      </c>
    </row>
    <row r="804" spans="1:99" x14ac:dyDescent="0.3">
      <c r="A804" s="32" t="s">
        <v>472</v>
      </c>
      <c r="B804" s="16">
        <v>620</v>
      </c>
      <c r="C804" s="32" t="s">
        <v>47</v>
      </c>
      <c r="D804" s="32" t="s">
        <v>313</v>
      </c>
      <c r="E804" s="33" t="s">
        <v>387</v>
      </c>
      <c r="F804" s="22">
        <f>4121.9+50836.3</f>
        <v>54958.200000000004</v>
      </c>
      <c r="G804" s="22">
        <f>4121.9+50836.3</f>
        <v>54958.200000000004</v>
      </c>
      <c r="H804" s="22">
        <f>4121.9+50836.3</f>
        <v>54958.200000000004</v>
      </c>
      <c r="I804" s="22"/>
      <c r="J804" s="22"/>
      <c r="K804" s="22"/>
      <c r="L804" s="22">
        <f t="shared" si="2832"/>
        <v>54958.200000000004</v>
      </c>
      <c r="M804" s="22">
        <f t="shared" si="2833"/>
        <v>54958.200000000004</v>
      </c>
      <c r="N804" s="22">
        <f t="shared" si="2834"/>
        <v>54958.200000000004</v>
      </c>
      <c r="O804" s="22"/>
      <c r="P804" s="22"/>
      <c r="Q804" s="22"/>
      <c r="R804" s="22">
        <f t="shared" si="2835"/>
        <v>54958.200000000004</v>
      </c>
      <c r="S804" s="22">
        <f t="shared" si="2836"/>
        <v>54958.200000000004</v>
      </c>
      <c r="T804" s="22">
        <f t="shared" si="2837"/>
        <v>54958.200000000004</v>
      </c>
      <c r="U804" s="22"/>
      <c r="V804" s="22"/>
      <c r="W804" s="22"/>
      <c r="X804" s="22">
        <f t="shared" si="2838"/>
        <v>54958.200000000004</v>
      </c>
      <c r="Y804" s="22">
        <f t="shared" si="2839"/>
        <v>54958.200000000004</v>
      </c>
      <c r="Z804" s="22">
        <f t="shared" si="2840"/>
        <v>54958.200000000004</v>
      </c>
      <c r="AA804" s="22"/>
      <c r="AB804" s="22"/>
      <c r="AC804" s="22"/>
      <c r="AD804" s="22">
        <f t="shared" si="2841"/>
        <v>54958.200000000004</v>
      </c>
      <c r="AE804" s="22">
        <f t="shared" si="2842"/>
        <v>54958.200000000004</v>
      </c>
      <c r="AF804" s="22">
        <f t="shared" si="2843"/>
        <v>54958.200000000004</v>
      </c>
      <c r="AG804" s="22"/>
      <c r="AH804" s="22"/>
      <c r="AI804" s="22"/>
      <c r="AJ804" s="22">
        <f t="shared" si="2844"/>
        <v>54958.200000000004</v>
      </c>
      <c r="AK804" s="22">
        <f t="shared" si="2845"/>
        <v>54958.200000000004</v>
      </c>
      <c r="AL804" s="22">
        <f t="shared" si="2846"/>
        <v>54958.200000000004</v>
      </c>
      <c r="AM804" s="22"/>
      <c r="AN804" s="22"/>
      <c r="AO804" s="22"/>
      <c r="AP804" s="22">
        <f t="shared" si="2847"/>
        <v>54958.200000000004</v>
      </c>
      <c r="AQ804" s="22">
        <f t="shared" si="2848"/>
        <v>54958.200000000004</v>
      </c>
      <c r="AR804" s="22">
        <f t="shared" si="2849"/>
        <v>54958.200000000004</v>
      </c>
      <c r="AS804" s="22"/>
      <c r="AT804" s="22"/>
      <c r="AU804" s="22"/>
      <c r="AV804" s="22">
        <f t="shared" si="2850"/>
        <v>54958.200000000004</v>
      </c>
      <c r="AW804" s="22">
        <f t="shared" si="2851"/>
        <v>54958.200000000004</v>
      </c>
      <c r="AX804" s="22">
        <f t="shared" si="2852"/>
        <v>54958.200000000004</v>
      </c>
      <c r="AY804" s="22">
        <v>616.52700000000004</v>
      </c>
      <c r="AZ804" s="22"/>
      <c r="BA804" s="22"/>
      <c r="BB804" s="22">
        <f t="shared" si="2853"/>
        <v>55574.727000000006</v>
      </c>
      <c r="BC804" s="22">
        <f t="shared" si="2854"/>
        <v>54958.200000000004</v>
      </c>
      <c r="BD804" s="22">
        <f t="shared" si="2855"/>
        <v>54958.200000000004</v>
      </c>
      <c r="BE804" s="22"/>
      <c r="BF804" s="22"/>
      <c r="BG804" s="22"/>
      <c r="BH804" s="22">
        <f t="shared" si="2856"/>
        <v>55574.727000000006</v>
      </c>
      <c r="BI804" s="22">
        <f t="shared" si="2857"/>
        <v>54958.200000000004</v>
      </c>
      <c r="BJ804" s="22">
        <f t="shared" si="2858"/>
        <v>54958.200000000004</v>
      </c>
      <c r="BK804" s="22"/>
      <c r="BL804" s="22"/>
      <c r="BM804" s="22"/>
      <c r="BN804" s="22">
        <f t="shared" si="2859"/>
        <v>55574.727000000006</v>
      </c>
      <c r="BO804" s="22">
        <f t="shared" si="2860"/>
        <v>54958.200000000004</v>
      </c>
      <c r="BP804" s="22">
        <f t="shared" si="2861"/>
        <v>54958.200000000004</v>
      </c>
      <c r="BQ804" s="22"/>
      <c r="BR804" s="22"/>
      <c r="BS804" s="22">
        <f t="shared" si="2862"/>
        <v>55574.727000000006</v>
      </c>
      <c r="BT804" s="22">
        <f t="shared" si="2863"/>
        <v>54958.200000000004</v>
      </c>
      <c r="BU804" s="22">
        <f t="shared" si="2864"/>
        <v>54958.200000000004</v>
      </c>
      <c r="BV804" s="22"/>
      <c r="BW804" s="22"/>
      <c r="BX804" s="22">
        <f t="shared" si="2865"/>
        <v>55574.727000000006</v>
      </c>
      <c r="BY804" s="22">
        <f t="shared" si="2866"/>
        <v>54958.200000000004</v>
      </c>
      <c r="BZ804" s="22">
        <f t="shared" si="2867"/>
        <v>54958.200000000004</v>
      </c>
      <c r="CA804" s="22"/>
      <c r="CB804" s="22"/>
      <c r="CC804" s="22"/>
      <c r="CD804" s="22">
        <f t="shared" si="2732"/>
        <v>55574.727000000006</v>
      </c>
      <c r="CE804" s="22"/>
      <c r="CF804" s="34">
        <f t="shared" si="2868"/>
        <v>55574.727000000006</v>
      </c>
      <c r="CG804" s="22">
        <f t="shared" si="2733"/>
        <v>54958.200000000004</v>
      </c>
      <c r="CH804" s="22"/>
      <c r="CI804" s="22">
        <f t="shared" si="2869"/>
        <v>54958.200000000004</v>
      </c>
      <c r="CJ804" s="22">
        <f t="shared" si="2734"/>
        <v>54958.200000000004</v>
      </c>
      <c r="CK804" s="22"/>
      <c r="CL804" s="22">
        <f t="shared" si="2870"/>
        <v>54958.200000000004</v>
      </c>
      <c r="CM804" s="22"/>
      <c r="CN804" s="15"/>
      <c r="CO804" s="35"/>
    </row>
    <row r="805" spans="1:99" ht="46.8" x14ac:dyDescent="0.3">
      <c r="A805" s="36" t="s">
        <v>473</v>
      </c>
      <c r="B805" s="16"/>
      <c r="C805" s="32"/>
      <c r="D805" s="32"/>
      <c r="E805" s="33" t="s">
        <v>474</v>
      </c>
      <c r="F805" s="22">
        <f t="shared" ref="F805:F806" si="2882">F806</f>
        <v>36729.1</v>
      </c>
      <c r="G805" s="22">
        <f t="shared" ref="G805:G806" si="2883">G806</f>
        <v>36729.1</v>
      </c>
      <c r="H805" s="22">
        <f t="shared" ref="H805:H806" si="2884">H806</f>
        <v>36729.1</v>
      </c>
      <c r="I805" s="22">
        <f t="shared" ref="I805:I806" si="2885">I806</f>
        <v>0</v>
      </c>
      <c r="J805" s="22">
        <f t="shared" ref="J805:J806" si="2886">J806</f>
        <v>0</v>
      </c>
      <c r="K805" s="22">
        <f t="shared" ref="K805:K806" si="2887">K806</f>
        <v>0</v>
      </c>
      <c r="L805" s="22">
        <f t="shared" si="2832"/>
        <v>36729.1</v>
      </c>
      <c r="M805" s="22">
        <f t="shared" si="2833"/>
        <v>36729.1</v>
      </c>
      <c r="N805" s="22">
        <f t="shared" si="2834"/>
        <v>36729.1</v>
      </c>
      <c r="O805" s="22">
        <f t="shared" ref="O805:O806" si="2888">O806</f>
        <v>0</v>
      </c>
      <c r="P805" s="22">
        <f t="shared" ref="P805:P806" si="2889">P806</f>
        <v>0</v>
      </c>
      <c r="Q805" s="22">
        <f t="shared" ref="Q805:Q806" si="2890">Q806</f>
        <v>0</v>
      </c>
      <c r="R805" s="22">
        <f t="shared" si="2835"/>
        <v>36729.1</v>
      </c>
      <c r="S805" s="22">
        <f t="shared" si="2836"/>
        <v>36729.1</v>
      </c>
      <c r="T805" s="22">
        <f t="shared" si="2837"/>
        <v>36729.1</v>
      </c>
      <c r="U805" s="22">
        <f t="shared" ref="U805:U806" si="2891">U806</f>
        <v>0</v>
      </c>
      <c r="V805" s="22">
        <f t="shared" ref="V805:V806" si="2892">V806</f>
        <v>0</v>
      </c>
      <c r="W805" s="22">
        <f t="shared" ref="W805:W806" si="2893">W806</f>
        <v>0</v>
      </c>
      <c r="X805" s="22">
        <f t="shared" si="2838"/>
        <v>36729.1</v>
      </c>
      <c r="Y805" s="22">
        <f t="shared" si="2839"/>
        <v>36729.1</v>
      </c>
      <c r="Z805" s="22">
        <f t="shared" si="2840"/>
        <v>36729.1</v>
      </c>
      <c r="AA805" s="22">
        <f t="shared" ref="AA805:AA806" si="2894">AA806</f>
        <v>0</v>
      </c>
      <c r="AB805" s="22">
        <f t="shared" ref="AB805:AB806" si="2895">AB806</f>
        <v>0</v>
      </c>
      <c r="AC805" s="22">
        <f t="shared" ref="AC805:AC806" si="2896">AC806</f>
        <v>0</v>
      </c>
      <c r="AD805" s="22">
        <f t="shared" si="2841"/>
        <v>36729.1</v>
      </c>
      <c r="AE805" s="22">
        <f t="shared" si="2842"/>
        <v>36729.1</v>
      </c>
      <c r="AF805" s="22">
        <f t="shared" si="2843"/>
        <v>36729.1</v>
      </c>
      <c r="AG805" s="22">
        <f t="shared" ref="AG805:AG806" si="2897">AG806</f>
        <v>0</v>
      </c>
      <c r="AH805" s="22">
        <f t="shared" ref="AH805:AH806" si="2898">AH806</f>
        <v>0</v>
      </c>
      <c r="AI805" s="22">
        <f t="shared" ref="AI805:AI806" si="2899">AI806</f>
        <v>0</v>
      </c>
      <c r="AJ805" s="22">
        <f t="shared" si="2844"/>
        <v>36729.1</v>
      </c>
      <c r="AK805" s="22">
        <f t="shared" si="2845"/>
        <v>36729.1</v>
      </c>
      <c r="AL805" s="22">
        <f t="shared" si="2846"/>
        <v>36729.1</v>
      </c>
      <c r="AM805" s="22">
        <f t="shared" ref="AM805:AM806" si="2900">AM806</f>
        <v>0</v>
      </c>
      <c r="AN805" s="22">
        <f t="shared" ref="AN805:AN806" si="2901">AN806</f>
        <v>0</v>
      </c>
      <c r="AO805" s="22">
        <f t="shared" ref="AO805:AO806" si="2902">AO806</f>
        <v>0</v>
      </c>
      <c r="AP805" s="22">
        <f t="shared" si="2847"/>
        <v>36729.1</v>
      </c>
      <c r="AQ805" s="22">
        <f t="shared" si="2848"/>
        <v>36729.1</v>
      </c>
      <c r="AR805" s="22">
        <f t="shared" si="2849"/>
        <v>36729.1</v>
      </c>
      <c r="AS805" s="22">
        <f t="shared" ref="AS805:AS806" si="2903">AS806</f>
        <v>0</v>
      </c>
      <c r="AT805" s="22">
        <f t="shared" ref="AT805:AT806" si="2904">AT806</f>
        <v>0</v>
      </c>
      <c r="AU805" s="22">
        <f t="shared" ref="AU805:AU806" si="2905">AU806</f>
        <v>0</v>
      </c>
      <c r="AV805" s="22">
        <f t="shared" si="2850"/>
        <v>36729.1</v>
      </c>
      <c r="AW805" s="22">
        <f t="shared" si="2851"/>
        <v>36729.1</v>
      </c>
      <c r="AX805" s="22">
        <f t="shared" si="2852"/>
        <v>36729.1</v>
      </c>
      <c r="AY805" s="22">
        <f t="shared" ref="AY805:AY806" si="2906">AY806</f>
        <v>0</v>
      </c>
      <c r="AZ805" s="22">
        <f t="shared" ref="AZ805:AZ806" si="2907">AZ806</f>
        <v>0</v>
      </c>
      <c r="BA805" s="22">
        <f t="shared" ref="BA805:BA806" si="2908">BA806</f>
        <v>0</v>
      </c>
      <c r="BB805" s="22">
        <f t="shared" si="2853"/>
        <v>36729.1</v>
      </c>
      <c r="BC805" s="22">
        <f t="shared" si="2854"/>
        <v>36729.1</v>
      </c>
      <c r="BD805" s="22">
        <f t="shared" si="2855"/>
        <v>36729.1</v>
      </c>
      <c r="BE805" s="22">
        <f t="shared" ref="BE805:BE806" si="2909">BE806</f>
        <v>0</v>
      </c>
      <c r="BF805" s="22">
        <f t="shared" ref="BF805:BF806" si="2910">BF806</f>
        <v>0</v>
      </c>
      <c r="BG805" s="22">
        <f t="shared" ref="BG805:BG806" si="2911">BG806</f>
        <v>0</v>
      </c>
      <c r="BH805" s="22">
        <f t="shared" si="2856"/>
        <v>36729.1</v>
      </c>
      <c r="BI805" s="22">
        <f t="shared" si="2857"/>
        <v>36729.1</v>
      </c>
      <c r="BJ805" s="22">
        <f t="shared" si="2858"/>
        <v>36729.1</v>
      </c>
      <c r="BK805" s="22">
        <f t="shared" ref="BK805:BK806" si="2912">BK806</f>
        <v>0</v>
      </c>
      <c r="BL805" s="22">
        <f t="shared" ref="BL805:BL806" si="2913">BL806</f>
        <v>0</v>
      </c>
      <c r="BM805" s="22">
        <f t="shared" ref="BM805:BM806" si="2914">BM806</f>
        <v>0</v>
      </c>
      <c r="BN805" s="22">
        <f t="shared" si="2859"/>
        <v>36729.1</v>
      </c>
      <c r="BO805" s="22">
        <f t="shared" si="2860"/>
        <v>36729.1</v>
      </c>
      <c r="BP805" s="22">
        <f t="shared" si="2861"/>
        <v>36729.1</v>
      </c>
      <c r="BQ805" s="22">
        <f t="shared" ref="BQ805:BQ806" si="2915">BQ806</f>
        <v>0</v>
      </c>
      <c r="BR805" s="22">
        <f t="shared" ref="BR805:BR806" si="2916">BR806</f>
        <v>0</v>
      </c>
      <c r="BS805" s="22">
        <f t="shared" si="2862"/>
        <v>36729.1</v>
      </c>
      <c r="BT805" s="22">
        <f t="shared" si="2863"/>
        <v>36729.1</v>
      </c>
      <c r="BU805" s="22">
        <f t="shared" si="2864"/>
        <v>36729.1</v>
      </c>
      <c r="BV805" s="22">
        <f t="shared" ref="BV805:BV806" si="2917">BV806</f>
        <v>0</v>
      </c>
      <c r="BW805" s="22">
        <f t="shared" ref="BW805:BW806" si="2918">BW806</f>
        <v>0</v>
      </c>
      <c r="BX805" s="22">
        <f t="shared" si="2865"/>
        <v>36729.1</v>
      </c>
      <c r="BY805" s="22">
        <f t="shared" si="2866"/>
        <v>36729.1</v>
      </c>
      <c r="BZ805" s="22">
        <f t="shared" si="2867"/>
        <v>36729.1</v>
      </c>
      <c r="CA805" s="22">
        <f t="shared" ref="CA805:CA806" si="2919">CA806</f>
        <v>0</v>
      </c>
      <c r="CB805" s="22">
        <f t="shared" ref="CB805:CB806" si="2920">CB806</f>
        <v>0</v>
      </c>
      <c r="CC805" s="22">
        <f t="shared" ref="CC805:CC806" si="2921">CC806</f>
        <v>0</v>
      </c>
      <c r="CD805" s="22">
        <f t="shared" si="2732"/>
        <v>36729.1</v>
      </c>
      <c r="CE805" s="22">
        <f t="shared" ref="CE805:CE806" si="2922">CE806</f>
        <v>0</v>
      </c>
      <c r="CF805" s="34">
        <f t="shared" si="2868"/>
        <v>36729.1</v>
      </c>
      <c r="CG805" s="22">
        <f t="shared" si="2733"/>
        <v>36729.1</v>
      </c>
      <c r="CH805" s="22">
        <f t="shared" ref="CH805:CM806" si="2923">CH806</f>
        <v>0</v>
      </c>
      <c r="CI805" s="22">
        <f t="shared" si="2869"/>
        <v>36729.1</v>
      </c>
      <c r="CJ805" s="22">
        <f t="shared" si="2734"/>
        <v>36729.1</v>
      </c>
      <c r="CK805" s="22">
        <f t="shared" si="2923"/>
        <v>0</v>
      </c>
      <c r="CL805" s="22">
        <f t="shared" si="2870"/>
        <v>36729.1</v>
      </c>
      <c r="CM805" s="22">
        <f t="shared" si="2923"/>
        <v>0</v>
      </c>
      <c r="CN805" s="15"/>
      <c r="CO805" s="35"/>
      <c r="CR805" s="5" t="s">
        <v>28</v>
      </c>
    </row>
    <row r="806" spans="1:99" ht="78" x14ac:dyDescent="0.3">
      <c r="A806" s="36" t="s">
        <v>475</v>
      </c>
      <c r="B806" s="16"/>
      <c r="C806" s="32"/>
      <c r="D806" s="32"/>
      <c r="E806" s="33" t="s">
        <v>476</v>
      </c>
      <c r="F806" s="22">
        <f t="shared" si="2882"/>
        <v>36729.1</v>
      </c>
      <c r="G806" s="22">
        <f t="shared" si="2883"/>
        <v>36729.1</v>
      </c>
      <c r="H806" s="22">
        <f t="shared" si="2884"/>
        <v>36729.1</v>
      </c>
      <c r="I806" s="22">
        <f t="shared" si="2885"/>
        <v>0</v>
      </c>
      <c r="J806" s="22">
        <f t="shared" si="2886"/>
        <v>0</v>
      </c>
      <c r="K806" s="22">
        <f t="shared" si="2887"/>
        <v>0</v>
      </c>
      <c r="L806" s="22">
        <f t="shared" si="2832"/>
        <v>36729.1</v>
      </c>
      <c r="M806" s="22">
        <f t="shared" si="2833"/>
        <v>36729.1</v>
      </c>
      <c r="N806" s="22">
        <f t="shared" si="2834"/>
        <v>36729.1</v>
      </c>
      <c r="O806" s="22">
        <f t="shared" si="2888"/>
        <v>0</v>
      </c>
      <c r="P806" s="22">
        <f t="shared" si="2889"/>
        <v>0</v>
      </c>
      <c r="Q806" s="22">
        <f t="shared" si="2890"/>
        <v>0</v>
      </c>
      <c r="R806" s="22">
        <f t="shared" si="2835"/>
        <v>36729.1</v>
      </c>
      <c r="S806" s="22">
        <f t="shared" si="2836"/>
        <v>36729.1</v>
      </c>
      <c r="T806" s="22">
        <f t="shared" si="2837"/>
        <v>36729.1</v>
      </c>
      <c r="U806" s="22">
        <f t="shared" si="2891"/>
        <v>0</v>
      </c>
      <c r="V806" s="22">
        <f t="shared" si="2892"/>
        <v>0</v>
      </c>
      <c r="W806" s="22">
        <f t="shared" si="2893"/>
        <v>0</v>
      </c>
      <c r="X806" s="22">
        <f t="shared" si="2838"/>
        <v>36729.1</v>
      </c>
      <c r="Y806" s="22">
        <f t="shared" si="2839"/>
        <v>36729.1</v>
      </c>
      <c r="Z806" s="22">
        <f t="shared" si="2840"/>
        <v>36729.1</v>
      </c>
      <c r="AA806" s="22">
        <f t="shared" si="2894"/>
        <v>0</v>
      </c>
      <c r="AB806" s="22">
        <f t="shared" si="2895"/>
        <v>0</v>
      </c>
      <c r="AC806" s="22">
        <f t="shared" si="2896"/>
        <v>0</v>
      </c>
      <c r="AD806" s="22">
        <f t="shared" si="2841"/>
        <v>36729.1</v>
      </c>
      <c r="AE806" s="22">
        <f t="shared" si="2842"/>
        <v>36729.1</v>
      </c>
      <c r="AF806" s="22">
        <f t="shared" si="2843"/>
        <v>36729.1</v>
      </c>
      <c r="AG806" s="22">
        <f t="shared" si="2897"/>
        <v>0</v>
      </c>
      <c r="AH806" s="22">
        <f t="shared" si="2898"/>
        <v>0</v>
      </c>
      <c r="AI806" s="22">
        <f t="shared" si="2899"/>
        <v>0</v>
      </c>
      <c r="AJ806" s="22">
        <f t="shared" si="2844"/>
        <v>36729.1</v>
      </c>
      <c r="AK806" s="22">
        <f t="shared" si="2845"/>
        <v>36729.1</v>
      </c>
      <c r="AL806" s="22">
        <f t="shared" si="2846"/>
        <v>36729.1</v>
      </c>
      <c r="AM806" s="22">
        <f t="shared" si="2900"/>
        <v>0</v>
      </c>
      <c r="AN806" s="22">
        <f t="shared" si="2901"/>
        <v>0</v>
      </c>
      <c r="AO806" s="22">
        <f t="shared" si="2902"/>
        <v>0</v>
      </c>
      <c r="AP806" s="22">
        <f t="shared" si="2847"/>
        <v>36729.1</v>
      </c>
      <c r="AQ806" s="22">
        <f t="shared" si="2848"/>
        <v>36729.1</v>
      </c>
      <c r="AR806" s="22">
        <f t="shared" si="2849"/>
        <v>36729.1</v>
      </c>
      <c r="AS806" s="22">
        <f t="shared" si="2903"/>
        <v>0</v>
      </c>
      <c r="AT806" s="22">
        <f t="shared" si="2904"/>
        <v>0</v>
      </c>
      <c r="AU806" s="22">
        <f t="shared" si="2905"/>
        <v>0</v>
      </c>
      <c r="AV806" s="22">
        <f t="shared" si="2850"/>
        <v>36729.1</v>
      </c>
      <c r="AW806" s="22">
        <f t="shared" si="2851"/>
        <v>36729.1</v>
      </c>
      <c r="AX806" s="22">
        <f t="shared" si="2852"/>
        <v>36729.1</v>
      </c>
      <c r="AY806" s="22">
        <f t="shared" si="2906"/>
        <v>0</v>
      </c>
      <c r="AZ806" s="22">
        <f t="shared" si="2907"/>
        <v>0</v>
      </c>
      <c r="BA806" s="22">
        <f t="shared" si="2908"/>
        <v>0</v>
      </c>
      <c r="BB806" s="22">
        <f t="shared" si="2853"/>
        <v>36729.1</v>
      </c>
      <c r="BC806" s="22">
        <f t="shared" si="2854"/>
        <v>36729.1</v>
      </c>
      <c r="BD806" s="22">
        <f t="shared" si="2855"/>
        <v>36729.1</v>
      </c>
      <c r="BE806" s="22">
        <f t="shared" si="2909"/>
        <v>0</v>
      </c>
      <c r="BF806" s="22">
        <f t="shared" si="2910"/>
        <v>0</v>
      </c>
      <c r="BG806" s="22">
        <f t="shared" si="2911"/>
        <v>0</v>
      </c>
      <c r="BH806" s="22">
        <f t="shared" si="2856"/>
        <v>36729.1</v>
      </c>
      <c r="BI806" s="22">
        <f t="shared" si="2857"/>
        <v>36729.1</v>
      </c>
      <c r="BJ806" s="22">
        <f t="shared" si="2858"/>
        <v>36729.1</v>
      </c>
      <c r="BK806" s="22">
        <f t="shared" si="2912"/>
        <v>0</v>
      </c>
      <c r="BL806" s="22">
        <f t="shared" si="2913"/>
        <v>0</v>
      </c>
      <c r="BM806" s="22">
        <f t="shared" si="2914"/>
        <v>0</v>
      </c>
      <c r="BN806" s="22">
        <f t="shared" si="2859"/>
        <v>36729.1</v>
      </c>
      <c r="BO806" s="22">
        <f t="shared" si="2860"/>
        <v>36729.1</v>
      </c>
      <c r="BP806" s="22">
        <f t="shared" si="2861"/>
        <v>36729.1</v>
      </c>
      <c r="BQ806" s="22">
        <f t="shared" si="2915"/>
        <v>0</v>
      </c>
      <c r="BR806" s="22">
        <f t="shared" si="2916"/>
        <v>0</v>
      </c>
      <c r="BS806" s="22">
        <f t="shared" si="2862"/>
        <v>36729.1</v>
      </c>
      <c r="BT806" s="22">
        <f t="shared" si="2863"/>
        <v>36729.1</v>
      </c>
      <c r="BU806" s="22">
        <f t="shared" si="2864"/>
        <v>36729.1</v>
      </c>
      <c r="BV806" s="22">
        <f t="shared" si="2917"/>
        <v>0</v>
      </c>
      <c r="BW806" s="22">
        <f t="shared" si="2918"/>
        <v>0</v>
      </c>
      <c r="BX806" s="22">
        <f t="shared" si="2865"/>
        <v>36729.1</v>
      </c>
      <c r="BY806" s="22">
        <f t="shared" si="2866"/>
        <v>36729.1</v>
      </c>
      <c r="BZ806" s="22">
        <f t="shared" si="2867"/>
        <v>36729.1</v>
      </c>
      <c r="CA806" s="22">
        <f t="shared" si="2919"/>
        <v>0</v>
      </c>
      <c r="CB806" s="22">
        <f t="shared" si="2920"/>
        <v>0</v>
      </c>
      <c r="CC806" s="22">
        <f t="shared" si="2921"/>
        <v>0</v>
      </c>
      <c r="CD806" s="22">
        <f t="shared" si="2732"/>
        <v>36729.1</v>
      </c>
      <c r="CE806" s="22">
        <f t="shared" si="2922"/>
        <v>0</v>
      </c>
      <c r="CF806" s="34">
        <f t="shared" si="2868"/>
        <v>36729.1</v>
      </c>
      <c r="CG806" s="22">
        <f t="shared" si="2733"/>
        <v>36729.1</v>
      </c>
      <c r="CH806" s="22">
        <f t="shared" si="2923"/>
        <v>0</v>
      </c>
      <c r="CI806" s="22">
        <f t="shared" si="2869"/>
        <v>36729.1</v>
      </c>
      <c r="CJ806" s="22">
        <f t="shared" si="2734"/>
        <v>36729.1</v>
      </c>
      <c r="CK806" s="22">
        <f t="shared" si="2923"/>
        <v>0</v>
      </c>
      <c r="CL806" s="22">
        <f t="shared" si="2870"/>
        <v>36729.1</v>
      </c>
      <c r="CM806" s="22">
        <f t="shared" si="2923"/>
        <v>0</v>
      </c>
      <c r="CN806" s="15"/>
      <c r="CO806" s="35"/>
      <c r="CU806" s="5" t="s">
        <v>31</v>
      </c>
    </row>
    <row r="807" spans="1:99" ht="46.8" x14ac:dyDescent="0.3">
      <c r="A807" s="36" t="s">
        <v>475</v>
      </c>
      <c r="B807" s="16">
        <v>600</v>
      </c>
      <c r="C807" s="32"/>
      <c r="D807" s="32"/>
      <c r="E807" s="33" t="s">
        <v>45</v>
      </c>
      <c r="F807" s="22">
        <f t="shared" ref="F807:K807" si="2924">F808+F810</f>
        <v>36729.1</v>
      </c>
      <c r="G807" s="22">
        <f t="shared" si="2924"/>
        <v>36729.1</v>
      </c>
      <c r="H807" s="22">
        <f t="shared" si="2924"/>
        <v>36729.1</v>
      </c>
      <c r="I807" s="22">
        <f t="shared" si="2924"/>
        <v>0</v>
      </c>
      <c r="J807" s="22">
        <f t="shared" si="2924"/>
        <v>0</v>
      </c>
      <c r="K807" s="22">
        <f t="shared" si="2924"/>
        <v>0</v>
      </c>
      <c r="L807" s="22">
        <f t="shared" si="2832"/>
        <v>36729.1</v>
      </c>
      <c r="M807" s="22">
        <f t="shared" si="2833"/>
        <v>36729.1</v>
      </c>
      <c r="N807" s="22">
        <f t="shared" si="2834"/>
        <v>36729.1</v>
      </c>
      <c r="O807" s="22">
        <f>O808+O810</f>
        <v>0</v>
      </c>
      <c r="P807" s="22">
        <f>P808+P810</f>
        <v>0</v>
      </c>
      <c r="Q807" s="22">
        <f>Q808+Q810</f>
        <v>0</v>
      </c>
      <c r="R807" s="22">
        <f t="shared" si="2835"/>
        <v>36729.1</v>
      </c>
      <c r="S807" s="22">
        <f t="shared" si="2836"/>
        <v>36729.1</v>
      </c>
      <c r="T807" s="22">
        <f t="shared" si="2837"/>
        <v>36729.1</v>
      </c>
      <c r="U807" s="22">
        <f>U808+U810</f>
        <v>0</v>
      </c>
      <c r="V807" s="22">
        <f>V808+V810</f>
        <v>0</v>
      </c>
      <c r="W807" s="22">
        <f>W808+W810</f>
        <v>0</v>
      </c>
      <c r="X807" s="22">
        <f t="shared" si="2838"/>
        <v>36729.1</v>
      </c>
      <c r="Y807" s="22">
        <f t="shared" si="2839"/>
        <v>36729.1</v>
      </c>
      <c r="Z807" s="22">
        <f t="shared" si="2840"/>
        <v>36729.1</v>
      </c>
      <c r="AA807" s="22">
        <f>AA808+AA810</f>
        <v>0</v>
      </c>
      <c r="AB807" s="22">
        <f>AB808+AB810</f>
        <v>0</v>
      </c>
      <c r="AC807" s="22">
        <f>AC808+AC810</f>
        <v>0</v>
      </c>
      <c r="AD807" s="22">
        <f t="shared" si="2841"/>
        <v>36729.1</v>
      </c>
      <c r="AE807" s="22">
        <f t="shared" si="2842"/>
        <v>36729.1</v>
      </c>
      <c r="AF807" s="22">
        <f t="shared" si="2843"/>
        <v>36729.1</v>
      </c>
      <c r="AG807" s="22">
        <f>AG808+AG810</f>
        <v>0</v>
      </c>
      <c r="AH807" s="22">
        <f>AH808+AH810</f>
        <v>0</v>
      </c>
      <c r="AI807" s="22">
        <f>AI808+AI810</f>
        <v>0</v>
      </c>
      <c r="AJ807" s="22">
        <f t="shared" si="2844"/>
        <v>36729.1</v>
      </c>
      <c r="AK807" s="22">
        <f t="shared" si="2845"/>
        <v>36729.1</v>
      </c>
      <c r="AL807" s="22">
        <f t="shared" si="2846"/>
        <v>36729.1</v>
      </c>
      <c r="AM807" s="22">
        <f>AM808+AM810</f>
        <v>0</v>
      </c>
      <c r="AN807" s="22">
        <f>AN808+AN810</f>
        <v>0</v>
      </c>
      <c r="AO807" s="22">
        <f>AO808+AO810</f>
        <v>0</v>
      </c>
      <c r="AP807" s="22">
        <f t="shared" si="2847"/>
        <v>36729.1</v>
      </c>
      <c r="AQ807" s="22">
        <f t="shared" si="2848"/>
        <v>36729.1</v>
      </c>
      <c r="AR807" s="22">
        <f t="shared" si="2849"/>
        <v>36729.1</v>
      </c>
      <c r="AS807" s="22">
        <f>AS808+AS810</f>
        <v>0</v>
      </c>
      <c r="AT807" s="22">
        <f>AT808+AT810</f>
        <v>0</v>
      </c>
      <c r="AU807" s="22">
        <f>AU808+AU810</f>
        <v>0</v>
      </c>
      <c r="AV807" s="22">
        <f t="shared" si="2850"/>
        <v>36729.1</v>
      </c>
      <c r="AW807" s="22">
        <f t="shared" si="2851"/>
        <v>36729.1</v>
      </c>
      <c r="AX807" s="22">
        <f t="shared" si="2852"/>
        <v>36729.1</v>
      </c>
      <c r="AY807" s="22">
        <f>AY808+AY810</f>
        <v>0</v>
      </c>
      <c r="AZ807" s="22">
        <f>AZ808+AZ810</f>
        <v>0</v>
      </c>
      <c r="BA807" s="22">
        <f>BA808+BA810</f>
        <v>0</v>
      </c>
      <c r="BB807" s="22">
        <f t="shared" si="2853"/>
        <v>36729.1</v>
      </c>
      <c r="BC807" s="22">
        <f t="shared" si="2854"/>
        <v>36729.1</v>
      </c>
      <c r="BD807" s="22">
        <f t="shared" si="2855"/>
        <v>36729.1</v>
      </c>
      <c r="BE807" s="22">
        <f>BE808+BE810</f>
        <v>0</v>
      </c>
      <c r="BF807" s="22">
        <f>BF808+BF810</f>
        <v>0</v>
      </c>
      <c r="BG807" s="22">
        <f>BG808+BG810</f>
        <v>0</v>
      </c>
      <c r="BH807" s="22">
        <f t="shared" si="2856"/>
        <v>36729.1</v>
      </c>
      <c r="BI807" s="22">
        <f t="shared" si="2857"/>
        <v>36729.1</v>
      </c>
      <c r="BJ807" s="22">
        <f t="shared" si="2858"/>
        <v>36729.1</v>
      </c>
      <c r="BK807" s="22">
        <f>BK808+BK810</f>
        <v>0</v>
      </c>
      <c r="BL807" s="22">
        <f>BL808+BL810</f>
        <v>0</v>
      </c>
      <c r="BM807" s="22">
        <f>BM808+BM810</f>
        <v>0</v>
      </c>
      <c r="BN807" s="22">
        <f t="shared" si="2859"/>
        <v>36729.1</v>
      </c>
      <c r="BO807" s="22">
        <f t="shared" si="2860"/>
        <v>36729.1</v>
      </c>
      <c r="BP807" s="22">
        <f t="shared" si="2861"/>
        <v>36729.1</v>
      </c>
      <c r="BQ807" s="22">
        <f>BQ808+BQ810</f>
        <v>0</v>
      </c>
      <c r="BR807" s="22">
        <f>BR808+BR810</f>
        <v>0</v>
      </c>
      <c r="BS807" s="22">
        <f t="shared" si="2862"/>
        <v>36729.1</v>
      </c>
      <c r="BT807" s="22">
        <f t="shared" si="2863"/>
        <v>36729.1</v>
      </c>
      <c r="BU807" s="22">
        <f t="shared" si="2864"/>
        <v>36729.1</v>
      </c>
      <c r="BV807" s="22">
        <f>BV808+BV810</f>
        <v>0</v>
      </c>
      <c r="BW807" s="22">
        <f>BW808+BW810</f>
        <v>0</v>
      </c>
      <c r="BX807" s="22">
        <f t="shared" si="2865"/>
        <v>36729.1</v>
      </c>
      <c r="BY807" s="22">
        <f t="shared" si="2866"/>
        <v>36729.1</v>
      </c>
      <c r="BZ807" s="22">
        <f t="shared" si="2867"/>
        <v>36729.1</v>
      </c>
      <c r="CA807" s="22">
        <f>CA808+CA810</f>
        <v>0</v>
      </c>
      <c r="CB807" s="22">
        <f>CB808+CB810</f>
        <v>0</v>
      </c>
      <c r="CC807" s="22">
        <f>CC808+CC810</f>
        <v>0</v>
      </c>
      <c r="CD807" s="22">
        <f t="shared" si="2732"/>
        <v>36729.1</v>
      </c>
      <c r="CE807" s="22">
        <f>CE808+CE810</f>
        <v>0</v>
      </c>
      <c r="CF807" s="34">
        <f t="shared" si="2868"/>
        <v>36729.1</v>
      </c>
      <c r="CG807" s="22">
        <f t="shared" si="2733"/>
        <v>36729.1</v>
      </c>
      <c r="CH807" s="22">
        <f>CH808+CH810</f>
        <v>0</v>
      </c>
      <c r="CI807" s="22">
        <f t="shared" si="2869"/>
        <v>36729.1</v>
      </c>
      <c r="CJ807" s="22">
        <f t="shared" si="2734"/>
        <v>36729.1</v>
      </c>
      <c r="CK807" s="22">
        <f>CK808+CK810</f>
        <v>0</v>
      </c>
      <c r="CL807" s="22">
        <f t="shared" si="2870"/>
        <v>36729.1</v>
      </c>
      <c r="CM807" s="22">
        <f>CM808+CM810</f>
        <v>0</v>
      </c>
      <c r="CN807" s="15"/>
      <c r="CO807" s="35"/>
      <c r="CS807" s="5" t="s">
        <v>29</v>
      </c>
    </row>
    <row r="808" spans="1:99" x14ac:dyDescent="0.3">
      <c r="A808" s="36" t="s">
        <v>475</v>
      </c>
      <c r="B808" s="16">
        <v>610</v>
      </c>
      <c r="C808" s="32"/>
      <c r="D808" s="32"/>
      <c r="E808" s="33" t="s">
        <v>104</v>
      </c>
      <c r="F808" s="22">
        <f t="shared" ref="F808:K808" si="2925">F809</f>
        <v>683.4</v>
      </c>
      <c r="G808" s="22">
        <f t="shared" si="2925"/>
        <v>683.4</v>
      </c>
      <c r="H808" s="22">
        <f t="shared" si="2925"/>
        <v>683.4</v>
      </c>
      <c r="I808" s="22">
        <f t="shared" si="2925"/>
        <v>0</v>
      </c>
      <c r="J808" s="22">
        <f t="shared" si="2925"/>
        <v>0</v>
      </c>
      <c r="K808" s="22">
        <f t="shared" si="2925"/>
        <v>0</v>
      </c>
      <c r="L808" s="22">
        <f t="shared" si="2832"/>
        <v>683.4</v>
      </c>
      <c r="M808" s="22">
        <f t="shared" si="2833"/>
        <v>683.4</v>
      </c>
      <c r="N808" s="22">
        <f t="shared" si="2834"/>
        <v>683.4</v>
      </c>
      <c r="O808" s="22">
        <f>O809</f>
        <v>0</v>
      </c>
      <c r="P808" s="22">
        <f>P809</f>
        <v>0</v>
      </c>
      <c r="Q808" s="22">
        <f>Q809</f>
        <v>0</v>
      </c>
      <c r="R808" s="22">
        <f t="shared" si="2835"/>
        <v>683.4</v>
      </c>
      <c r="S808" s="22">
        <f t="shared" si="2836"/>
        <v>683.4</v>
      </c>
      <c r="T808" s="22">
        <f t="shared" si="2837"/>
        <v>683.4</v>
      </c>
      <c r="U808" s="22">
        <f>U809</f>
        <v>0</v>
      </c>
      <c r="V808" s="22">
        <f>V809</f>
        <v>0</v>
      </c>
      <c r="W808" s="22">
        <f>W809</f>
        <v>0</v>
      </c>
      <c r="X808" s="22">
        <f t="shared" si="2838"/>
        <v>683.4</v>
      </c>
      <c r="Y808" s="22">
        <f t="shared" si="2839"/>
        <v>683.4</v>
      </c>
      <c r="Z808" s="22">
        <f t="shared" si="2840"/>
        <v>683.4</v>
      </c>
      <c r="AA808" s="22">
        <f>AA809</f>
        <v>0</v>
      </c>
      <c r="AB808" s="22">
        <f>AB809</f>
        <v>0</v>
      </c>
      <c r="AC808" s="22">
        <f>AC809</f>
        <v>0</v>
      </c>
      <c r="AD808" s="22">
        <f t="shared" si="2841"/>
        <v>683.4</v>
      </c>
      <c r="AE808" s="22">
        <f t="shared" si="2842"/>
        <v>683.4</v>
      </c>
      <c r="AF808" s="22">
        <f t="shared" si="2843"/>
        <v>683.4</v>
      </c>
      <c r="AG808" s="22">
        <f>AG809</f>
        <v>0</v>
      </c>
      <c r="AH808" s="22">
        <f>AH809</f>
        <v>0</v>
      </c>
      <c r="AI808" s="22">
        <f>AI809</f>
        <v>0</v>
      </c>
      <c r="AJ808" s="22">
        <f t="shared" si="2844"/>
        <v>683.4</v>
      </c>
      <c r="AK808" s="22">
        <f t="shared" si="2845"/>
        <v>683.4</v>
      </c>
      <c r="AL808" s="22">
        <f t="shared" si="2846"/>
        <v>683.4</v>
      </c>
      <c r="AM808" s="22">
        <f>AM809</f>
        <v>0</v>
      </c>
      <c r="AN808" s="22">
        <f>AN809</f>
        <v>0</v>
      </c>
      <c r="AO808" s="22">
        <f>AO809</f>
        <v>0</v>
      </c>
      <c r="AP808" s="22">
        <f t="shared" si="2847"/>
        <v>683.4</v>
      </c>
      <c r="AQ808" s="22">
        <f t="shared" si="2848"/>
        <v>683.4</v>
      </c>
      <c r="AR808" s="22">
        <f t="shared" si="2849"/>
        <v>683.4</v>
      </c>
      <c r="AS808" s="22">
        <f>AS809</f>
        <v>0</v>
      </c>
      <c r="AT808" s="22">
        <f>AT809</f>
        <v>0</v>
      </c>
      <c r="AU808" s="22">
        <f>AU809</f>
        <v>0</v>
      </c>
      <c r="AV808" s="22">
        <f t="shared" si="2850"/>
        <v>683.4</v>
      </c>
      <c r="AW808" s="22">
        <f t="shared" si="2851"/>
        <v>683.4</v>
      </c>
      <c r="AX808" s="22">
        <f t="shared" si="2852"/>
        <v>683.4</v>
      </c>
      <c r="AY808" s="22">
        <f>AY809</f>
        <v>0</v>
      </c>
      <c r="AZ808" s="22">
        <f>AZ809</f>
        <v>0</v>
      </c>
      <c r="BA808" s="22">
        <f>BA809</f>
        <v>0</v>
      </c>
      <c r="BB808" s="22">
        <f t="shared" si="2853"/>
        <v>683.4</v>
      </c>
      <c r="BC808" s="22">
        <f t="shared" si="2854"/>
        <v>683.4</v>
      </c>
      <c r="BD808" s="22">
        <f t="shared" si="2855"/>
        <v>683.4</v>
      </c>
      <c r="BE808" s="22">
        <f>BE809</f>
        <v>0</v>
      </c>
      <c r="BF808" s="22">
        <f>BF809</f>
        <v>0</v>
      </c>
      <c r="BG808" s="22">
        <f>BG809</f>
        <v>0</v>
      </c>
      <c r="BH808" s="22">
        <f t="shared" si="2856"/>
        <v>683.4</v>
      </c>
      <c r="BI808" s="22">
        <f t="shared" si="2857"/>
        <v>683.4</v>
      </c>
      <c r="BJ808" s="22">
        <f t="shared" si="2858"/>
        <v>683.4</v>
      </c>
      <c r="BK808" s="22">
        <f>BK809</f>
        <v>0</v>
      </c>
      <c r="BL808" s="22">
        <f>BL809</f>
        <v>0</v>
      </c>
      <c r="BM808" s="22">
        <f>BM809</f>
        <v>0</v>
      </c>
      <c r="BN808" s="22">
        <f t="shared" si="2859"/>
        <v>683.4</v>
      </c>
      <c r="BO808" s="22">
        <f t="shared" si="2860"/>
        <v>683.4</v>
      </c>
      <c r="BP808" s="22">
        <f t="shared" si="2861"/>
        <v>683.4</v>
      </c>
      <c r="BQ808" s="22">
        <f>BQ809</f>
        <v>0</v>
      </c>
      <c r="BR808" s="22">
        <f>BR809</f>
        <v>0</v>
      </c>
      <c r="BS808" s="22">
        <f t="shared" si="2862"/>
        <v>683.4</v>
      </c>
      <c r="BT808" s="22">
        <f t="shared" si="2863"/>
        <v>683.4</v>
      </c>
      <c r="BU808" s="22">
        <f t="shared" si="2864"/>
        <v>683.4</v>
      </c>
      <c r="BV808" s="22">
        <f>BV809</f>
        <v>0</v>
      </c>
      <c r="BW808" s="22">
        <f>BW809</f>
        <v>0</v>
      </c>
      <c r="BX808" s="22">
        <f t="shared" si="2865"/>
        <v>683.4</v>
      </c>
      <c r="BY808" s="22">
        <f t="shared" si="2866"/>
        <v>683.4</v>
      </c>
      <c r="BZ808" s="22">
        <f t="shared" si="2867"/>
        <v>683.4</v>
      </c>
      <c r="CA808" s="22">
        <f>CA809</f>
        <v>0</v>
      </c>
      <c r="CB808" s="22">
        <f>CB809</f>
        <v>0</v>
      </c>
      <c r="CC808" s="22">
        <f>CC809</f>
        <v>0</v>
      </c>
      <c r="CD808" s="22">
        <f t="shared" si="2732"/>
        <v>683.4</v>
      </c>
      <c r="CE808" s="22">
        <f>CE809</f>
        <v>0</v>
      </c>
      <c r="CF808" s="34">
        <f t="shared" si="2868"/>
        <v>683.4</v>
      </c>
      <c r="CG808" s="22">
        <f t="shared" si="2733"/>
        <v>683.4</v>
      </c>
      <c r="CH808" s="22">
        <f>CH809</f>
        <v>0</v>
      </c>
      <c r="CI808" s="22">
        <f t="shared" si="2869"/>
        <v>683.4</v>
      </c>
      <c r="CJ808" s="22">
        <f t="shared" si="2734"/>
        <v>683.4</v>
      </c>
      <c r="CK808" s="22">
        <f>CK809</f>
        <v>0</v>
      </c>
      <c r="CL808" s="22">
        <f t="shared" si="2870"/>
        <v>683.4</v>
      </c>
      <c r="CM808" s="22">
        <f>CM809</f>
        <v>0</v>
      </c>
      <c r="CN808" s="15"/>
      <c r="CO808" s="35"/>
      <c r="CT808" s="5" t="s">
        <v>30</v>
      </c>
    </row>
    <row r="809" spans="1:99" x14ac:dyDescent="0.3">
      <c r="A809" s="36" t="s">
        <v>475</v>
      </c>
      <c r="B809" s="16">
        <v>610</v>
      </c>
      <c r="C809" s="32" t="s">
        <v>47</v>
      </c>
      <c r="D809" s="32" t="s">
        <v>313</v>
      </c>
      <c r="E809" s="33" t="s">
        <v>387</v>
      </c>
      <c r="F809" s="22">
        <v>683.4</v>
      </c>
      <c r="G809" s="22">
        <v>683.4</v>
      </c>
      <c r="H809" s="22">
        <v>683.4</v>
      </c>
      <c r="I809" s="22"/>
      <c r="J809" s="22"/>
      <c r="K809" s="22"/>
      <c r="L809" s="22">
        <f t="shared" si="2832"/>
        <v>683.4</v>
      </c>
      <c r="M809" s="22">
        <f t="shared" si="2833"/>
        <v>683.4</v>
      </c>
      <c r="N809" s="22">
        <f t="shared" si="2834"/>
        <v>683.4</v>
      </c>
      <c r="O809" s="22"/>
      <c r="P809" s="22"/>
      <c r="Q809" s="22"/>
      <c r="R809" s="22">
        <f t="shared" si="2835"/>
        <v>683.4</v>
      </c>
      <c r="S809" s="22">
        <f t="shared" si="2836"/>
        <v>683.4</v>
      </c>
      <c r="T809" s="22">
        <f t="shared" si="2837"/>
        <v>683.4</v>
      </c>
      <c r="U809" s="22"/>
      <c r="V809" s="22"/>
      <c r="W809" s="22"/>
      <c r="X809" s="22">
        <f t="shared" si="2838"/>
        <v>683.4</v>
      </c>
      <c r="Y809" s="22">
        <f t="shared" si="2839"/>
        <v>683.4</v>
      </c>
      <c r="Z809" s="22">
        <f t="shared" si="2840"/>
        <v>683.4</v>
      </c>
      <c r="AA809" s="22"/>
      <c r="AB809" s="22"/>
      <c r="AC809" s="22"/>
      <c r="AD809" s="22">
        <f t="shared" si="2841"/>
        <v>683.4</v>
      </c>
      <c r="AE809" s="22">
        <f t="shared" si="2842"/>
        <v>683.4</v>
      </c>
      <c r="AF809" s="22">
        <f t="shared" si="2843"/>
        <v>683.4</v>
      </c>
      <c r="AG809" s="22"/>
      <c r="AH809" s="22"/>
      <c r="AI809" s="22"/>
      <c r="AJ809" s="22">
        <f t="shared" si="2844"/>
        <v>683.4</v>
      </c>
      <c r="AK809" s="22">
        <f t="shared" si="2845"/>
        <v>683.4</v>
      </c>
      <c r="AL809" s="22">
        <f t="shared" si="2846"/>
        <v>683.4</v>
      </c>
      <c r="AM809" s="22"/>
      <c r="AN809" s="22"/>
      <c r="AO809" s="22"/>
      <c r="AP809" s="22">
        <f t="shared" si="2847"/>
        <v>683.4</v>
      </c>
      <c r="AQ809" s="22">
        <f t="shared" si="2848"/>
        <v>683.4</v>
      </c>
      <c r="AR809" s="22">
        <f t="shared" si="2849"/>
        <v>683.4</v>
      </c>
      <c r="AS809" s="22"/>
      <c r="AT809" s="22"/>
      <c r="AU809" s="22"/>
      <c r="AV809" s="22">
        <f t="shared" si="2850"/>
        <v>683.4</v>
      </c>
      <c r="AW809" s="22">
        <f t="shared" si="2851"/>
        <v>683.4</v>
      </c>
      <c r="AX809" s="22">
        <f t="shared" si="2852"/>
        <v>683.4</v>
      </c>
      <c r="AY809" s="22"/>
      <c r="AZ809" s="22"/>
      <c r="BA809" s="22"/>
      <c r="BB809" s="22">
        <f t="shared" si="2853"/>
        <v>683.4</v>
      </c>
      <c r="BC809" s="22">
        <f t="shared" si="2854"/>
        <v>683.4</v>
      </c>
      <c r="BD809" s="22">
        <f t="shared" si="2855"/>
        <v>683.4</v>
      </c>
      <c r="BE809" s="22"/>
      <c r="BF809" s="22"/>
      <c r="BG809" s="22"/>
      <c r="BH809" s="22">
        <f t="shared" si="2856"/>
        <v>683.4</v>
      </c>
      <c r="BI809" s="22">
        <f t="shared" si="2857"/>
        <v>683.4</v>
      </c>
      <c r="BJ809" s="22">
        <f t="shared" si="2858"/>
        <v>683.4</v>
      </c>
      <c r="BK809" s="22"/>
      <c r="BL809" s="22"/>
      <c r="BM809" s="22"/>
      <c r="BN809" s="22">
        <f t="shared" si="2859"/>
        <v>683.4</v>
      </c>
      <c r="BO809" s="22">
        <f t="shared" si="2860"/>
        <v>683.4</v>
      </c>
      <c r="BP809" s="22">
        <f t="shared" si="2861"/>
        <v>683.4</v>
      </c>
      <c r="BQ809" s="22"/>
      <c r="BR809" s="22"/>
      <c r="BS809" s="22">
        <f t="shared" si="2862"/>
        <v>683.4</v>
      </c>
      <c r="BT809" s="22">
        <f t="shared" si="2863"/>
        <v>683.4</v>
      </c>
      <c r="BU809" s="22">
        <f t="shared" si="2864"/>
        <v>683.4</v>
      </c>
      <c r="BV809" s="22"/>
      <c r="BW809" s="22"/>
      <c r="BX809" s="22">
        <f t="shared" si="2865"/>
        <v>683.4</v>
      </c>
      <c r="BY809" s="22">
        <f t="shared" si="2866"/>
        <v>683.4</v>
      </c>
      <c r="BZ809" s="22">
        <f t="shared" si="2867"/>
        <v>683.4</v>
      </c>
      <c r="CA809" s="22"/>
      <c r="CB809" s="22"/>
      <c r="CC809" s="22"/>
      <c r="CD809" s="22">
        <f t="shared" si="2732"/>
        <v>683.4</v>
      </c>
      <c r="CE809" s="22"/>
      <c r="CF809" s="34">
        <f t="shared" si="2868"/>
        <v>683.4</v>
      </c>
      <c r="CG809" s="22">
        <f t="shared" si="2733"/>
        <v>683.4</v>
      </c>
      <c r="CH809" s="22"/>
      <c r="CI809" s="22">
        <f t="shared" si="2869"/>
        <v>683.4</v>
      </c>
      <c r="CJ809" s="22">
        <f t="shared" si="2734"/>
        <v>683.4</v>
      </c>
      <c r="CK809" s="22"/>
      <c r="CL809" s="22">
        <f t="shared" si="2870"/>
        <v>683.4</v>
      </c>
      <c r="CM809" s="22"/>
      <c r="CN809" s="15"/>
      <c r="CO809" s="35"/>
    </row>
    <row r="810" spans="1:99" x14ac:dyDescent="0.3">
      <c r="A810" s="36" t="s">
        <v>475</v>
      </c>
      <c r="B810" s="16">
        <v>620</v>
      </c>
      <c r="C810" s="32"/>
      <c r="D810" s="32"/>
      <c r="E810" s="33" t="s">
        <v>46</v>
      </c>
      <c r="F810" s="22">
        <f t="shared" ref="F810:K810" si="2926">F811</f>
        <v>36045.699999999997</v>
      </c>
      <c r="G810" s="22">
        <f t="shared" si="2926"/>
        <v>36045.699999999997</v>
      </c>
      <c r="H810" s="22">
        <f t="shared" si="2926"/>
        <v>36045.699999999997</v>
      </c>
      <c r="I810" s="22">
        <f t="shared" si="2926"/>
        <v>0</v>
      </c>
      <c r="J810" s="22">
        <f t="shared" si="2926"/>
        <v>0</v>
      </c>
      <c r="K810" s="22">
        <f t="shared" si="2926"/>
        <v>0</v>
      </c>
      <c r="L810" s="22">
        <f t="shared" si="2832"/>
        <v>36045.699999999997</v>
      </c>
      <c r="M810" s="22">
        <f t="shared" si="2833"/>
        <v>36045.699999999997</v>
      </c>
      <c r="N810" s="22">
        <f t="shared" si="2834"/>
        <v>36045.699999999997</v>
      </c>
      <c r="O810" s="22">
        <f>O811</f>
        <v>0</v>
      </c>
      <c r="P810" s="22">
        <f>P811</f>
        <v>0</v>
      </c>
      <c r="Q810" s="22">
        <f>Q811</f>
        <v>0</v>
      </c>
      <c r="R810" s="22">
        <f t="shared" si="2835"/>
        <v>36045.699999999997</v>
      </c>
      <c r="S810" s="22">
        <f t="shared" si="2836"/>
        <v>36045.699999999997</v>
      </c>
      <c r="T810" s="22">
        <f t="shared" si="2837"/>
        <v>36045.699999999997</v>
      </c>
      <c r="U810" s="22">
        <f>U811</f>
        <v>0</v>
      </c>
      <c r="V810" s="22">
        <f>V811</f>
        <v>0</v>
      </c>
      <c r="W810" s="22">
        <f>W811</f>
        <v>0</v>
      </c>
      <c r="X810" s="22">
        <f t="shared" si="2838"/>
        <v>36045.699999999997</v>
      </c>
      <c r="Y810" s="22">
        <f t="shared" si="2839"/>
        <v>36045.699999999997</v>
      </c>
      <c r="Z810" s="22">
        <f t="shared" si="2840"/>
        <v>36045.699999999997</v>
      </c>
      <c r="AA810" s="22">
        <f>AA811</f>
        <v>0</v>
      </c>
      <c r="AB810" s="22">
        <f>AB811</f>
        <v>0</v>
      </c>
      <c r="AC810" s="22">
        <f>AC811</f>
        <v>0</v>
      </c>
      <c r="AD810" s="22">
        <f t="shared" si="2841"/>
        <v>36045.699999999997</v>
      </c>
      <c r="AE810" s="22">
        <f t="shared" si="2842"/>
        <v>36045.699999999997</v>
      </c>
      <c r="AF810" s="22">
        <f t="shared" si="2843"/>
        <v>36045.699999999997</v>
      </c>
      <c r="AG810" s="22">
        <f>AG811</f>
        <v>0</v>
      </c>
      <c r="AH810" s="22">
        <f>AH811</f>
        <v>0</v>
      </c>
      <c r="AI810" s="22">
        <f>AI811</f>
        <v>0</v>
      </c>
      <c r="AJ810" s="22">
        <f t="shared" si="2844"/>
        <v>36045.699999999997</v>
      </c>
      <c r="AK810" s="22">
        <f t="shared" si="2845"/>
        <v>36045.699999999997</v>
      </c>
      <c r="AL810" s="22">
        <f t="shared" si="2846"/>
        <v>36045.699999999997</v>
      </c>
      <c r="AM810" s="22">
        <f>AM811</f>
        <v>0</v>
      </c>
      <c r="AN810" s="22">
        <f>AN811</f>
        <v>0</v>
      </c>
      <c r="AO810" s="22">
        <f>AO811</f>
        <v>0</v>
      </c>
      <c r="AP810" s="22">
        <f t="shared" si="2847"/>
        <v>36045.699999999997</v>
      </c>
      <c r="AQ810" s="22">
        <f t="shared" si="2848"/>
        <v>36045.699999999997</v>
      </c>
      <c r="AR810" s="22">
        <f t="shared" si="2849"/>
        <v>36045.699999999997</v>
      </c>
      <c r="AS810" s="22">
        <f>AS811</f>
        <v>0</v>
      </c>
      <c r="AT810" s="22">
        <f>AT811</f>
        <v>0</v>
      </c>
      <c r="AU810" s="22">
        <f>AU811</f>
        <v>0</v>
      </c>
      <c r="AV810" s="22">
        <f t="shared" si="2850"/>
        <v>36045.699999999997</v>
      </c>
      <c r="AW810" s="22">
        <f t="shared" si="2851"/>
        <v>36045.699999999997</v>
      </c>
      <c r="AX810" s="22">
        <f t="shared" si="2852"/>
        <v>36045.699999999997</v>
      </c>
      <c r="AY810" s="22">
        <f>AY811</f>
        <v>0</v>
      </c>
      <c r="AZ810" s="22">
        <f>AZ811</f>
        <v>0</v>
      </c>
      <c r="BA810" s="22">
        <f>BA811</f>
        <v>0</v>
      </c>
      <c r="BB810" s="22">
        <f t="shared" si="2853"/>
        <v>36045.699999999997</v>
      </c>
      <c r="BC810" s="22">
        <f t="shared" si="2854"/>
        <v>36045.699999999997</v>
      </c>
      <c r="BD810" s="22">
        <f t="shared" si="2855"/>
        <v>36045.699999999997</v>
      </c>
      <c r="BE810" s="22">
        <f>BE811</f>
        <v>0</v>
      </c>
      <c r="BF810" s="22">
        <f>BF811</f>
        <v>0</v>
      </c>
      <c r="BG810" s="22">
        <f>BG811</f>
        <v>0</v>
      </c>
      <c r="BH810" s="22">
        <f t="shared" si="2856"/>
        <v>36045.699999999997</v>
      </c>
      <c r="BI810" s="22">
        <f t="shared" si="2857"/>
        <v>36045.699999999997</v>
      </c>
      <c r="BJ810" s="22">
        <f t="shared" si="2858"/>
        <v>36045.699999999997</v>
      </c>
      <c r="BK810" s="22">
        <f>BK811</f>
        <v>0</v>
      </c>
      <c r="BL810" s="22">
        <f>BL811</f>
        <v>0</v>
      </c>
      <c r="BM810" s="22">
        <f>BM811</f>
        <v>0</v>
      </c>
      <c r="BN810" s="22">
        <f t="shared" si="2859"/>
        <v>36045.699999999997</v>
      </c>
      <c r="BO810" s="22">
        <f t="shared" si="2860"/>
        <v>36045.699999999997</v>
      </c>
      <c r="BP810" s="22">
        <f t="shared" si="2861"/>
        <v>36045.699999999997</v>
      </c>
      <c r="BQ810" s="22">
        <f>BQ811</f>
        <v>0</v>
      </c>
      <c r="BR810" s="22">
        <f>BR811</f>
        <v>0</v>
      </c>
      <c r="BS810" s="22">
        <f t="shared" si="2862"/>
        <v>36045.699999999997</v>
      </c>
      <c r="BT810" s="22">
        <f t="shared" si="2863"/>
        <v>36045.699999999997</v>
      </c>
      <c r="BU810" s="22">
        <f t="shared" si="2864"/>
        <v>36045.699999999997</v>
      </c>
      <c r="BV810" s="22">
        <f>BV811</f>
        <v>0</v>
      </c>
      <c r="BW810" s="22">
        <f>BW811</f>
        <v>0</v>
      </c>
      <c r="BX810" s="22">
        <f t="shared" si="2865"/>
        <v>36045.699999999997</v>
      </c>
      <c r="BY810" s="22">
        <f t="shared" si="2866"/>
        <v>36045.699999999997</v>
      </c>
      <c r="BZ810" s="22">
        <f t="shared" si="2867"/>
        <v>36045.699999999997</v>
      </c>
      <c r="CA810" s="22">
        <f>CA811</f>
        <v>0</v>
      </c>
      <c r="CB810" s="22">
        <f>CB811</f>
        <v>0</v>
      </c>
      <c r="CC810" s="22">
        <f>CC811</f>
        <v>0</v>
      </c>
      <c r="CD810" s="22">
        <f t="shared" si="2732"/>
        <v>36045.699999999997</v>
      </c>
      <c r="CE810" s="22">
        <f>CE811</f>
        <v>0</v>
      </c>
      <c r="CF810" s="34">
        <f t="shared" si="2868"/>
        <v>36045.699999999997</v>
      </c>
      <c r="CG810" s="22">
        <f t="shared" si="2733"/>
        <v>36045.699999999997</v>
      </c>
      <c r="CH810" s="22">
        <f>CH811</f>
        <v>0</v>
      </c>
      <c r="CI810" s="22">
        <f t="shared" si="2869"/>
        <v>36045.699999999997</v>
      </c>
      <c r="CJ810" s="22">
        <f t="shared" si="2734"/>
        <v>36045.699999999997</v>
      </c>
      <c r="CK810" s="22">
        <f>CK811</f>
        <v>0</v>
      </c>
      <c r="CL810" s="22">
        <f t="shared" si="2870"/>
        <v>36045.699999999997</v>
      </c>
      <c r="CM810" s="22">
        <f>CM811</f>
        <v>0</v>
      </c>
      <c r="CN810" s="15"/>
      <c r="CO810" s="35"/>
      <c r="CT810" s="5" t="s">
        <v>30</v>
      </c>
    </row>
    <row r="811" spans="1:99" x14ac:dyDescent="0.3">
      <c r="A811" s="36" t="s">
        <v>475</v>
      </c>
      <c r="B811" s="16">
        <v>620</v>
      </c>
      <c r="C811" s="32" t="s">
        <v>47</v>
      </c>
      <c r="D811" s="32" t="s">
        <v>313</v>
      </c>
      <c r="E811" s="33" t="s">
        <v>387</v>
      </c>
      <c r="F811" s="22">
        <v>36045.699999999997</v>
      </c>
      <c r="G811" s="22">
        <v>36045.699999999997</v>
      </c>
      <c r="H811" s="22">
        <v>36045.699999999997</v>
      </c>
      <c r="I811" s="22"/>
      <c r="J811" s="22"/>
      <c r="K811" s="22"/>
      <c r="L811" s="22">
        <f t="shared" si="2832"/>
        <v>36045.699999999997</v>
      </c>
      <c r="M811" s="22">
        <f t="shared" si="2833"/>
        <v>36045.699999999997</v>
      </c>
      <c r="N811" s="22">
        <f t="shared" si="2834"/>
        <v>36045.699999999997</v>
      </c>
      <c r="O811" s="22"/>
      <c r="P811" s="22"/>
      <c r="Q811" s="22"/>
      <c r="R811" s="22">
        <f t="shared" si="2835"/>
        <v>36045.699999999997</v>
      </c>
      <c r="S811" s="22">
        <f t="shared" si="2836"/>
        <v>36045.699999999997</v>
      </c>
      <c r="T811" s="22">
        <f t="shared" si="2837"/>
        <v>36045.699999999997</v>
      </c>
      <c r="U811" s="22"/>
      <c r="V811" s="22"/>
      <c r="W811" s="22"/>
      <c r="X811" s="22">
        <f t="shared" si="2838"/>
        <v>36045.699999999997</v>
      </c>
      <c r="Y811" s="22">
        <f t="shared" si="2839"/>
        <v>36045.699999999997</v>
      </c>
      <c r="Z811" s="22">
        <f t="shared" si="2840"/>
        <v>36045.699999999997</v>
      </c>
      <c r="AA811" s="22"/>
      <c r="AB811" s="22"/>
      <c r="AC811" s="22"/>
      <c r="AD811" s="22">
        <f t="shared" si="2841"/>
        <v>36045.699999999997</v>
      </c>
      <c r="AE811" s="22">
        <f t="shared" si="2842"/>
        <v>36045.699999999997</v>
      </c>
      <c r="AF811" s="22">
        <f t="shared" si="2843"/>
        <v>36045.699999999997</v>
      </c>
      <c r="AG811" s="22"/>
      <c r="AH811" s="22"/>
      <c r="AI811" s="22"/>
      <c r="AJ811" s="22">
        <f t="shared" si="2844"/>
        <v>36045.699999999997</v>
      </c>
      <c r="AK811" s="22">
        <f t="shared" si="2845"/>
        <v>36045.699999999997</v>
      </c>
      <c r="AL811" s="22">
        <f t="shared" si="2846"/>
        <v>36045.699999999997</v>
      </c>
      <c r="AM811" s="22"/>
      <c r="AN811" s="22"/>
      <c r="AO811" s="22"/>
      <c r="AP811" s="22">
        <f t="shared" si="2847"/>
        <v>36045.699999999997</v>
      </c>
      <c r="AQ811" s="22">
        <f t="shared" si="2848"/>
        <v>36045.699999999997</v>
      </c>
      <c r="AR811" s="22">
        <f t="shared" si="2849"/>
        <v>36045.699999999997</v>
      </c>
      <c r="AS811" s="22"/>
      <c r="AT811" s="22"/>
      <c r="AU811" s="22"/>
      <c r="AV811" s="22">
        <f t="shared" si="2850"/>
        <v>36045.699999999997</v>
      </c>
      <c r="AW811" s="22">
        <f t="shared" si="2851"/>
        <v>36045.699999999997</v>
      </c>
      <c r="AX811" s="22">
        <f t="shared" si="2852"/>
        <v>36045.699999999997</v>
      </c>
      <c r="AY811" s="22"/>
      <c r="AZ811" s="22"/>
      <c r="BA811" s="22"/>
      <c r="BB811" s="22">
        <f t="shared" si="2853"/>
        <v>36045.699999999997</v>
      </c>
      <c r="BC811" s="22">
        <f t="shared" si="2854"/>
        <v>36045.699999999997</v>
      </c>
      <c r="BD811" s="22">
        <f t="shared" si="2855"/>
        <v>36045.699999999997</v>
      </c>
      <c r="BE811" s="22"/>
      <c r="BF811" s="22"/>
      <c r="BG811" s="22"/>
      <c r="BH811" s="22">
        <f t="shared" si="2856"/>
        <v>36045.699999999997</v>
      </c>
      <c r="BI811" s="22">
        <f t="shared" si="2857"/>
        <v>36045.699999999997</v>
      </c>
      <c r="BJ811" s="22">
        <f t="shared" si="2858"/>
        <v>36045.699999999997</v>
      </c>
      <c r="BK811" s="22"/>
      <c r="BL811" s="22"/>
      <c r="BM811" s="22"/>
      <c r="BN811" s="22">
        <f t="shared" si="2859"/>
        <v>36045.699999999997</v>
      </c>
      <c r="BO811" s="22">
        <f t="shared" si="2860"/>
        <v>36045.699999999997</v>
      </c>
      <c r="BP811" s="22">
        <f t="shared" si="2861"/>
        <v>36045.699999999997</v>
      </c>
      <c r="BQ811" s="22"/>
      <c r="BR811" s="22"/>
      <c r="BS811" s="22">
        <f t="shared" si="2862"/>
        <v>36045.699999999997</v>
      </c>
      <c r="BT811" s="22">
        <f t="shared" si="2863"/>
        <v>36045.699999999997</v>
      </c>
      <c r="BU811" s="22">
        <f t="shared" si="2864"/>
        <v>36045.699999999997</v>
      </c>
      <c r="BV811" s="22"/>
      <c r="BW811" s="22"/>
      <c r="BX811" s="22">
        <f t="shared" si="2865"/>
        <v>36045.699999999997</v>
      </c>
      <c r="BY811" s="22">
        <f t="shared" si="2866"/>
        <v>36045.699999999997</v>
      </c>
      <c r="BZ811" s="22">
        <f t="shared" si="2867"/>
        <v>36045.699999999997</v>
      </c>
      <c r="CA811" s="22"/>
      <c r="CB811" s="22"/>
      <c r="CC811" s="22"/>
      <c r="CD811" s="22">
        <f t="shared" si="2732"/>
        <v>36045.699999999997</v>
      </c>
      <c r="CE811" s="22"/>
      <c r="CF811" s="34">
        <f t="shared" si="2868"/>
        <v>36045.699999999997</v>
      </c>
      <c r="CG811" s="22">
        <f t="shared" si="2733"/>
        <v>36045.699999999997</v>
      </c>
      <c r="CH811" s="22"/>
      <c r="CI811" s="22">
        <f t="shared" si="2869"/>
        <v>36045.699999999997</v>
      </c>
      <c r="CJ811" s="22">
        <f t="shared" si="2734"/>
        <v>36045.699999999997</v>
      </c>
      <c r="CK811" s="22"/>
      <c r="CL811" s="22">
        <f t="shared" si="2870"/>
        <v>36045.699999999997</v>
      </c>
      <c r="CM811" s="22"/>
      <c r="CN811" s="15"/>
      <c r="CO811" s="35"/>
    </row>
    <row r="812" spans="1:99" s="31" customFormat="1" ht="31.2" x14ac:dyDescent="0.3">
      <c r="A812" s="25" t="s">
        <v>477</v>
      </c>
      <c r="B812" s="26"/>
      <c r="C812" s="25"/>
      <c r="D812" s="25"/>
      <c r="E812" s="27" t="s">
        <v>478</v>
      </c>
      <c r="F812" s="28">
        <f t="shared" ref="F812:K812" si="2927">F813</f>
        <v>847991.8</v>
      </c>
      <c r="G812" s="28">
        <f t="shared" si="2927"/>
        <v>852190.50000000012</v>
      </c>
      <c r="H812" s="28">
        <f t="shared" si="2927"/>
        <v>852190.50000000012</v>
      </c>
      <c r="I812" s="28">
        <f t="shared" si="2927"/>
        <v>0</v>
      </c>
      <c r="J812" s="28">
        <f t="shared" si="2927"/>
        <v>0</v>
      </c>
      <c r="K812" s="28">
        <f t="shared" si="2927"/>
        <v>0</v>
      </c>
      <c r="L812" s="28">
        <f t="shared" si="2832"/>
        <v>847991.8</v>
      </c>
      <c r="M812" s="28">
        <f t="shared" si="2833"/>
        <v>852190.50000000012</v>
      </c>
      <c r="N812" s="28">
        <f t="shared" si="2834"/>
        <v>852190.50000000012</v>
      </c>
      <c r="O812" s="28">
        <f>O813</f>
        <v>815.40000000000009</v>
      </c>
      <c r="P812" s="28">
        <f>P813</f>
        <v>0</v>
      </c>
      <c r="Q812" s="28">
        <f>Q813</f>
        <v>0</v>
      </c>
      <c r="R812" s="28">
        <f t="shared" si="2835"/>
        <v>848807.20000000007</v>
      </c>
      <c r="S812" s="28">
        <f t="shared" si="2836"/>
        <v>852190.50000000012</v>
      </c>
      <c r="T812" s="28">
        <f t="shared" si="2837"/>
        <v>852190.50000000012</v>
      </c>
      <c r="U812" s="28">
        <f>U813</f>
        <v>0</v>
      </c>
      <c r="V812" s="28">
        <f>V813</f>
        <v>0</v>
      </c>
      <c r="W812" s="28">
        <f>W813</f>
        <v>0</v>
      </c>
      <c r="X812" s="28">
        <f t="shared" si="2838"/>
        <v>848807.20000000007</v>
      </c>
      <c r="Y812" s="28">
        <f t="shared" si="2839"/>
        <v>852190.50000000012</v>
      </c>
      <c r="Z812" s="28">
        <f t="shared" si="2840"/>
        <v>852190.50000000012</v>
      </c>
      <c r="AA812" s="28">
        <f>AA813</f>
        <v>0</v>
      </c>
      <c r="AB812" s="28">
        <f>AB813</f>
        <v>0</v>
      </c>
      <c r="AC812" s="28">
        <f>AC813</f>
        <v>0</v>
      </c>
      <c r="AD812" s="28">
        <f t="shared" si="2841"/>
        <v>848807.20000000007</v>
      </c>
      <c r="AE812" s="28">
        <f t="shared" si="2842"/>
        <v>852190.50000000012</v>
      </c>
      <c r="AF812" s="28">
        <f t="shared" si="2843"/>
        <v>852190.50000000012</v>
      </c>
      <c r="AG812" s="28">
        <f>AG813</f>
        <v>0</v>
      </c>
      <c r="AH812" s="28">
        <f>AH813</f>
        <v>0</v>
      </c>
      <c r="AI812" s="28">
        <f>AI813</f>
        <v>0</v>
      </c>
      <c r="AJ812" s="28">
        <f t="shared" si="2844"/>
        <v>848807.20000000007</v>
      </c>
      <c r="AK812" s="28">
        <f t="shared" si="2845"/>
        <v>852190.50000000012</v>
      </c>
      <c r="AL812" s="28">
        <f t="shared" si="2846"/>
        <v>852190.50000000012</v>
      </c>
      <c r="AM812" s="28">
        <f>AM813</f>
        <v>0</v>
      </c>
      <c r="AN812" s="28">
        <f>AN813</f>
        <v>0</v>
      </c>
      <c r="AO812" s="28">
        <f>AO813</f>
        <v>0</v>
      </c>
      <c r="AP812" s="28">
        <f t="shared" si="2847"/>
        <v>848807.20000000007</v>
      </c>
      <c r="AQ812" s="28">
        <f t="shared" si="2848"/>
        <v>852190.50000000012</v>
      </c>
      <c r="AR812" s="28">
        <f t="shared" si="2849"/>
        <v>852190.50000000012</v>
      </c>
      <c r="AS812" s="28">
        <f>AS813</f>
        <v>0</v>
      </c>
      <c r="AT812" s="28">
        <f>AT813</f>
        <v>0</v>
      </c>
      <c r="AU812" s="28">
        <f>AU813</f>
        <v>0</v>
      </c>
      <c r="AV812" s="28">
        <f t="shared" si="2850"/>
        <v>848807.20000000007</v>
      </c>
      <c r="AW812" s="28">
        <f t="shared" si="2851"/>
        <v>852190.50000000012</v>
      </c>
      <c r="AX812" s="28">
        <f t="shared" si="2852"/>
        <v>852190.50000000012</v>
      </c>
      <c r="AY812" s="28">
        <f>AY813</f>
        <v>35613.360000000001</v>
      </c>
      <c r="AZ812" s="28">
        <f>AZ813</f>
        <v>0</v>
      </c>
      <c r="BA812" s="28">
        <f>BA813</f>
        <v>0</v>
      </c>
      <c r="BB812" s="28">
        <f t="shared" si="2853"/>
        <v>884420.56</v>
      </c>
      <c r="BC812" s="28">
        <f t="shared" si="2854"/>
        <v>852190.50000000012</v>
      </c>
      <c r="BD812" s="28">
        <f t="shared" si="2855"/>
        <v>852190.50000000012</v>
      </c>
      <c r="BE812" s="28">
        <f>BE813</f>
        <v>0</v>
      </c>
      <c r="BF812" s="28">
        <f>BF813</f>
        <v>0</v>
      </c>
      <c r="BG812" s="28">
        <f>BG813</f>
        <v>0</v>
      </c>
      <c r="BH812" s="28">
        <f t="shared" si="2856"/>
        <v>884420.56</v>
      </c>
      <c r="BI812" s="28">
        <f t="shared" si="2857"/>
        <v>852190.50000000012</v>
      </c>
      <c r="BJ812" s="28">
        <f t="shared" si="2858"/>
        <v>852190.50000000012</v>
      </c>
      <c r="BK812" s="28">
        <f>BK813</f>
        <v>60746</v>
      </c>
      <c r="BL812" s="28">
        <f>BL813</f>
        <v>0</v>
      </c>
      <c r="BM812" s="28">
        <f>BM813</f>
        <v>0</v>
      </c>
      <c r="BN812" s="28">
        <f t="shared" si="2859"/>
        <v>945166.56</v>
      </c>
      <c r="BO812" s="28">
        <f t="shared" si="2860"/>
        <v>852190.50000000012</v>
      </c>
      <c r="BP812" s="28">
        <f t="shared" si="2861"/>
        <v>852190.50000000012</v>
      </c>
      <c r="BQ812" s="28">
        <f>BQ813</f>
        <v>0</v>
      </c>
      <c r="BR812" s="28">
        <f>BR813</f>
        <v>0</v>
      </c>
      <c r="BS812" s="22">
        <f t="shared" si="2862"/>
        <v>945166.56</v>
      </c>
      <c r="BT812" s="22">
        <f t="shared" si="2863"/>
        <v>852190.50000000012</v>
      </c>
      <c r="BU812" s="22">
        <f t="shared" si="2864"/>
        <v>852190.50000000012</v>
      </c>
      <c r="BV812" s="28">
        <f>BV813</f>
        <v>0</v>
      </c>
      <c r="BW812" s="28">
        <f>BW813</f>
        <v>0</v>
      </c>
      <c r="BX812" s="28">
        <f t="shared" si="2865"/>
        <v>945166.56</v>
      </c>
      <c r="BY812" s="28">
        <f t="shared" si="2866"/>
        <v>852190.50000000012</v>
      </c>
      <c r="BZ812" s="28">
        <f t="shared" si="2867"/>
        <v>852190.50000000012</v>
      </c>
      <c r="CA812" s="28">
        <f>CA813</f>
        <v>7633.6</v>
      </c>
      <c r="CB812" s="28">
        <f>CB813</f>
        <v>0</v>
      </c>
      <c r="CC812" s="28">
        <f>CC813</f>
        <v>0</v>
      </c>
      <c r="CD812" s="28">
        <f t="shared" si="2732"/>
        <v>952800.16</v>
      </c>
      <c r="CE812" s="28">
        <f>CE813</f>
        <v>0</v>
      </c>
      <c r="CF812" s="29">
        <f t="shared" si="2868"/>
        <v>952800.16</v>
      </c>
      <c r="CG812" s="28">
        <f t="shared" si="2733"/>
        <v>852190.50000000012</v>
      </c>
      <c r="CH812" s="28">
        <f>CH813</f>
        <v>0</v>
      </c>
      <c r="CI812" s="28">
        <f t="shared" si="2869"/>
        <v>852190.50000000012</v>
      </c>
      <c r="CJ812" s="28">
        <f t="shared" si="2734"/>
        <v>852190.50000000012</v>
      </c>
      <c r="CK812" s="28">
        <f>CK813</f>
        <v>0</v>
      </c>
      <c r="CL812" s="28">
        <f t="shared" si="2870"/>
        <v>852190.50000000012</v>
      </c>
      <c r="CM812" s="28">
        <f>CM813</f>
        <v>0</v>
      </c>
      <c r="CN812" s="15"/>
      <c r="CO812" s="30"/>
      <c r="CQ812" s="31" t="s">
        <v>27</v>
      </c>
    </row>
    <row r="813" spans="1:99" ht="46.8" x14ac:dyDescent="0.3">
      <c r="A813" s="32" t="s">
        <v>479</v>
      </c>
      <c r="B813" s="16"/>
      <c r="C813" s="32"/>
      <c r="D813" s="32"/>
      <c r="E813" s="33" t="s">
        <v>480</v>
      </c>
      <c r="F813" s="22">
        <f t="shared" ref="F813:K813" si="2928">F814+F841+F856+F845+F830+F836+F865</f>
        <v>847991.8</v>
      </c>
      <c r="G813" s="22">
        <f t="shared" si="2928"/>
        <v>852190.50000000012</v>
      </c>
      <c r="H813" s="22">
        <f t="shared" si="2928"/>
        <v>852190.50000000012</v>
      </c>
      <c r="I813" s="22">
        <f t="shared" si="2928"/>
        <v>0</v>
      </c>
      <c r="J813" s="22">
        <f t="shared" si="2928"/>
        <v>0</v>
      </c>
      <c r="K813" s="22">
        <f t="shared" si="2928"/>
        <v>0</v>
      </c>
      <c r="L813" s="22">
        <f t="shared" si="2832"/>
        <v>847991.8</v>
      </c>
      <c r="M813" s="22">
        <f t="shared" si="2833"/>
        <v>852190.50000000012</v>
      </c>
      <c r="N813" s="22">
        <f t="shared" si="2834"/>
        <v>852190.50000000012</v>
      </c>
      <c r="O813" s="22">
        <f>O814+O841+O856+O845+O830+O836+O865</f>
        <v>815.40000000000009</v>
      </c>
      <c r="P813" s="22">
        <f>P814+P841+P856+P845+P830+P836+P865</f>
        <v>0</v>
      </c>
      <c r="Q813" s="22">
        <f>Q814+Q841+Q856+Q845+Q830+Q836+Q865</f>
        <v>0</v>
      </c>
      <c r="R813" s="22">
        <f t="shared" si="2835"/>
        <v>848807.20000000007</v>
      </c>
      <c r="S813" s="22">
        <f t="shared" si="2836"/>
        <v>852190.50000000012</v>
      </c>
      <c r="T813" s="22">
        <f t="shared" si="2837"/>
        <v>852190.50000000012</v>
      </c>
      <c r="U813" s="22">
        <f>U814+U841+U856+U845+U830+U836+U865</f>
        <v>0</v>
      </c>
      <c r="V813" s="22">
        <f>V814+V841+V856+V845+V830+V836+V865</f>
        <v>0</v>
      </c>
      <c r="W813" s="22">
        <f>W814+W841+W856+W845+W830+W836+W865</f>
        <v>0</v>
      </c>
      <c r="X813" s="22">
        <f t="shared" si="2838"/>
        <v>848807.20000000007</v>
      </c>
      <c r="Y813" s="22">
        <f t="shared" si="2839"/>
        <v>852190.50000000012</v>
      </c>
      <c r="Z813" s="22">
        <f t="shared" si="2840"/>
        <v>852190.50000000012</v>
      </c>
      <c r="AA813" s="22">
        <f>AA814+AA841+AA856+AA845+AA830+AA836+AA865</f>
        <v>0</v>
      </c>
      <c r="AB813" s="22">
        <f>AB814+AB841+AB856+AB845+AB830+AB836+AB865</f>
        <v>0</v>
      </c>
      <c r="AC813" s="22">
        <f>AC814+AC841+AC856+AC845+AC830+AC836+AC865</f>
        <v>0</v>
      </c>
      <c r="AD813" s="22">
        <f t="shared" si="2841"/>
        <v>848807.20000000007</v>
      </c>
      <c r="AE813" s="22">
        <f t="shared" si="2842"/>
        <v>852190.50000000012</v>
      </c>
      <c r="AF813" s="22">
        <f t="shared" si="2843"/>
        <v>852190.50000000012</v>
      </c>
      <c r="AG813" s="22">
        <f>AG814+AG841+AG856+AG845+AG830+AG836+AG865</f>
        <v>0</v>
      </c>
      <c r="AH813" s="22">
        <f>AH814+AH841+AH856+AH845+AH830+AH836+AH865</f>
        <v>0</v>
      </c>
      <c r="AI813" s="22">
        <f>AI814+AI841+AI856+AI845+AI830+AI836+AI865</f>
        <v>0</v>
      </c>
      <c r="AJ813" s="22">
        <f t="shared" si="2844"/>
        <v>848807.20000000007</v>
      </c>
      <c r="AK813" s="22">
        <f t="shared" si="2845"/>
        <v>852190.50000000012</v>
      </c>
      <c r="AL813" s="22">
        <f t="shared" si="2846"/>
        <v>852190.50000000012</v>
      </c>
      <c r="AM813" s="22">
        <f>AM814+AM841+AM856+AM845+AM830+AM836+AM865</f>
        <v>0</v>
      </c>
      <c r="AN813" s="22">
        <f>AN814+AN841+AN856+AN845+AN830+AN836+AN865</f>
        <v>0</v>
      </c>
      <c r="AO813" s="22">
        <f>AO814+AO841+AO856+AO845+AO830+AO836+AO865</f>
        <v>0</v>
      </c>
      <c r="AP813" s="22">
        <f t="shared" si="2847"/>
        <v>848807.20000000007</v>
      </c>
      <c r="AQ813" s="22">
        <f t="shared" si="2848"/>
        <v>852190.50000000012</v>
      </c>
      <c r="AR813" s="22">
        <f t="shared" si="2849"/>
        <v>852190.50000000012</v>
      </c>
      <c r="AS813" s="22">
        <f>AS814+AS841+AS856+AS845+AS830+AS836+AS865</f>
        <v>0</v>
      </c>
      <c r="AT813" s="22">
        <f>AT814+AT841+AT856+AT845+AT830+AT836+AT865</f>
        <v>0</v>
      </c>
      <c r="AU813" s="22">
        <f>AU814+AU841+AU856+AU845+AU830+AU836+AU865</f>
        <v>0</v>
      </c>
      <c r="AV813" s="22">
        <f t="shared" si="2850"/>
        <v>848807.20000000007</v>
      </c>
      <c r="AW813" s="22">
        <f t="shared" si="2851"/>
        <v>852190.50000000012</v>
      </c>
      <c r="AX813" s="22">
        <f t="shared" si="2852"/>
        <v>852190.50000000012</v>
      </c>
      <c r="AY813" s="22">
        <f>AY814+AY841+AY856+AY845+AY830+AY836+AY865</f>
        <v>35613.360000000001</v>
      </c>
      <c r="AZ813" s="22">
        <f>AZ814+AZ841+AZ856+AZ845+AZ830+AZ836+AZ865</f>
        <v>0</v>
      </c>
      <c r="BA813" s="22">
        <f>BA814+BA841+BA856+BA845+BA830+BA836+BA865</f>
        <v>0</v>
      </c>
      <c r="BB813" s="22">
        <f t="shared" si="2853"/>
        <v>884420.56</v>
      </c>
      <c r="BC813" s="22">
        <f t="shared" si="2854"/>
        <v>852190.50000000012</v>
      </c>
      <c r="BD813" s="22">
        <f t="shared" si="2855"/>
        <v>852190.50000000012</v>
      </c>
      <c r="BE813" s="22">
        <f>BE814+BE841+BE856+BE845+BE830+BE836+BE865</f>
        <v>0</v>
      </c>
      <c r="BF813" s="22">
        <f>BF814+BF841+BF856+BF845+BF830+BF836+BF865</f>
        <v>0</v>
      </c>
      <c r="BG813" s="22">
        <f>BG814+BG841+BG856+BG845+BG830+BG836+BG865</f>
        <v>0</v>
      </c>
      <c r="BH813" s="22">
        <f t="shared" si="2856"/>
        <v>884420.56</v>
      </c>
      <c r="BI813" s="22">
        <f t="shared" si="2857"/>
        <v>852190.50000000012</v>
      </c>
      <c r="BJ813" s="22">
        <f t="shared" si="2858"/>
        <v>852190.50000000012</v>
      </c>
      <c r="BK813" s="22">
        <f>BK814+BK841+BK856+BK845+BK830+BK836+BK865</f>
        <v>60746</v>
      </c>
      <c r="BL813" s="22">
        <f>BL814+BL841+BL856+BL845+BL830+BL836+BL865</f>
        <v>0</v>
      </c>
      <c r="BM813" s="22">
        <f>BM814+BM841+BM856+BM845+BM830+BM836+BM865</f>
        <v>0</v>
      </c>
      <c r="BN813" s="22">
        <f t="shared" si="2859"/>
        <v>945166.56</v>
      </c>
      <c r="BO813" s="22">
        <f t="shared" si="2860"/>
        <v>852190.50000000012</v>
      </c>
      <c r="BP813" s="22">
        <f t="shared" si="2861"/>
        <v>852190.50000000012</v>
      </c>
      <c r="BQ813" s="22">
        <f>BQ814+BQ841+BQ856+BQ845+BQ830+BQ836+BQ865</f>
        <v>0</v>
      </c>
      <c r="BR813" s="22">
        <f>BR814+BR841+BR856+BR845+BR830+BR836+BR865</f>
        <v>0</v>
      </c>
      <c r="BS813" s="22">
        <f t="shared" si="2862"/>
        <v>945166.56</v>
      </c>
      <c r="BT813" s="22">
        <f t="shared" si="2863"/>
        <v>852190.50000000012</v>
      </c>
      <c r="BU813" s="22">
        <f t="shared" si="2864"/>
        <v>852190.50000000012</v>
      </c>
      <c r="BV813" s="22">
        <f>BV814+BV841+BV856+BV845+BV830+BV836+BV865</f>
        <v>0</v>
      </c>
      <c r="BW813" s="22">
        <f>BW814+BW841+BW856+BW845+BW830+BW836+BW865</f>
        <v>0</v>
      </c>
      <c r="BX813" s="22">
        <f t="shared" si="2865"/>
        <v>945166.56</v>
      </c>
      <c r="BY813" s="22">
        <f t="shared" si="2866"/>
        <v>852190.50000000012</v>
      </c>
      <c r="BZ813" s="22">
        <f t="shared" si="2867"/>
        <v>852190.50000000012</v>
      </c>
      <c r="CA813" s="22">
        <f>CA814+CA841+CA856+CA845+CA830+CA836+CA865+CA852</f>
        <v>7633.6</v>
      </c>
      <c r="CB813" s="22">
        <f>CB814+CB841+CB856+CB845+CB830+CB836+CB865+CB852</f>
        <v>0</v>
      </c>
      <c r="CC813" s="22">
        <f>CC814+CC841+CC856+CC845+CC830+CC836+CC865+CC852</f>
        <v>0</v>
      </c>
      <c r="CD813" s="22">
        <f t="shared" ref="CD813:CD876" si="2929">BX813+CA813</f>
        <v>952800.16</v>
      </c>
      <c r="CE813" s="22">
        <f>CE814+CE841+CE856+CE845+CE830+CE836+CE865+CE852</f>
        <v>0</v>
      </c>
      <c r="CF813" s="34">
        <f t="shared" si="2868"/>
        <v>952800.16</v>
      </c>
      <c r="CG813" s="22">
        <f t="shared" ref="CG813:CG876" si="2930">BY813+CB813</f>
        <v>852190.50000000012</v>
      </c>
      <c r="CH813" s="22">
        <f>CH814+CH841+CH856+CH845+CH830+CH836+CH865+CH852</f>
        <v>0</v>
      </c>
      <c r="CI813" s="22">
        <f t="shared" si="2869"/>
        <v>852190.50000000012</v>
      </c>
      <c r="CJ813" s="22">
        <f t="shared" ref="CJ813:CJ876" si="2931">BZ813+CC813</f>
        <v>852190.50000000012</v>
      </c>
      <c r="CK813" s="22">
        <f>CK814+CK841+CK856+CK845+CK830+CK836+CK865+CK852</f>
        <v>0</v>
      </c>
      <c r="CL813" s="22">
        <f t="shared" si="2870"/>
        <v>852190.50000000012</v>
      </c>
      <c r="CM813" s="22">
        <f>CM814+CM841+CM856+CM845+CM830+CM836+CM865+CM852</f>
        <v>0</v>
      </c>
      <c r="CN813" s="15"/>
      <c r="CO813" s="35"/>
      <c r="CR813" s="5" t="s">
        <v>28</v>
      </c>
    </row>
    <row r="814" spans="1:99" ht="46.8" x14ac:dyDescent="0.3">
      <c r="A814" s="32" t="s">
        <v>481</v>
      </c>
      <c r="B814" s="16"/>
      <c r="C814" s="32"/>
      <c r="D814" s="32"/>
      <c r="E814" s="33" t="s">
        <v>130</v>
      </c>
      <c r="F814" s="22">
        <f t="shared" ref="F814:K814" si="2932">F815+F818+F821+F827</f>
        <v>811374.20000000019</v>
      </c>
      <c r="G814" s="22">
        <f t="shared" si="2932"/>
        <v>816385.80000000016</v>
      </c>
      <c r="H814" s="22">
        <f t="shared" si="2932"/>
        <v>816385.80000000016</v>
      </c>
      <c r="I814" s="22">
        <f t="shared" si="2932"/>
        <v>0</v>
      </c>
      <c r="J814" s="22">
        <f t="shared" si="2932"/>
        <v>0</v>
      </c>
      <c r="K814" s="22">
        <f t="shared" si="2932"/>
        <v>0</v>
      </c>
      <c r="L814" s="22">
        <f t="shared" si="2832"/>
        <v>811374.20000000019</v>
      </c>
      <c r="M814" s="22">
        <f t="shared" si="2833"/>
        <v>816385.80000000016</v>
      </c>
      <c r="N814" s="22">
        <f t="shared" si="2834"/>
        <v>816385.80000000016</v>
      </c>
      <c r="O814" s="22">
        <f>O815+O818+O821+O827</f>
        <v>0</v>
      </c>
      <c r="P814" s="22">
        <f>P815+P818+P821+P827</f>
        <v>0</v>
      </c>
      <c r="Q814" s="22">
        <f>Q815+Q818+Q821+Q827</f>
        <v>0</v>
      </c>
      <c r="R814" s="22">
        <f t="shared" si="2835"/>
        <v>811374.20000000019</v>
      </c>
      <c r="S814" s="22">
        <f t="shared" si="2836"/>
        <v>816385.80000000016</v>
      </c>
      <c r="T814" s="22">
        <f t="shared" si="2837"/>
        <v>816385.80000000016</v>
      </c>
      <c r="U814" s="22">
        <f>U815+U818+U821+U827</f>
        <v>0</v>
      </c>
      <c r="V814" s="22">
        <f>V815+V818+V821+V827</f>
        <v>0</v>
      </c>
      <c r="W814" s="22">
        <f>W815+W818+W821+W827</f>
        <v>0</v>
      </c>
      <c r="X814" s="22">
        <f t="shared" si="2838"/>
        <v>811374.20000000019</v>
      </c>
      <c r="Y814" s="22">
        <f t="shared" si="2839"/>
        <v>816385.80000000016</v>
      </c>
      <c r="Z814" s="22">
        <f t="shared" si="2840"/>
        <v>816385.80000000016</v>
      </c>
      <c r="AA814" s="22">
        <f>AA815+AA818+AA821+AA827</f>
        <v>0</v>
      </c>
      <c r="AB814" s="22">
        <f>AB815+AB818+AB821+AB827</f>
        <v>0</v>
      </c>
      <c r="AC814" s="22">
        <f>AC815+AC818+AC821+AC827</f>
        <v>0</v>
      </c>
      <c r="AD814" s="22">
        <f t="shared" si="2841"/>
        <v>811374.20000000019</v>
      </c>
      <c r="AE814" s="22">
        <f t="shared" si="2842"/>
        <v>816385.80000000016</v>
      </c>
      <c r="AF814" s="22">
        <f t="shared" si="2843"/>
        <v>816385.80000000016</v>
      </c>
      <c r="AG814" s="22">
        <f>AG815+AG818+AG821+AG827</f>
        <v>0</v>
      </c>
      <c r="AH814" s="22">
        <f>AH815+AH818+AH821+AH827</f>
        <v>0</v>
      </c>
      <c r="AI814" s="22">
        <f>AI815+AI818+AI821+AI827</f>
        <v>0</v>
      </c>
      <c r="AJ814" s="22">
        <f t="shared" si="2844"/>
        <v>811374.20000000019</v>
      </c>
      <c r="AK814" s="22">
        <f t="shared" si="2845"/>
        <v>816385.80000000016</v>
      </c>
      <c r="AL814" s="22">
        <f t="shared" si="2846"/>
        <v>816385.80000000016</v>
      </c>
      <c r="AM814" s="22">
        <f>AM815+AM818+AM821+AM827</f>
        <v>0</v>
      </c>
      <c r="AN814" s="22">
        <f>AN815+AN818+AN821+AN827</f>
        <v>0</v>
      </c>
      <c r="AO814" s="22">
        <f>AO815+AO818+AO821+AO827</f>
        <v>0</v>
      </c>
      <c r="AP814" s="22">
        <f t="shared" si="2847"/>
        <v>811374.20000000019</v>
      </c>
      <c r="AQ814" s="22">
        <f t="shared" si="2848"/>
        <v>816385.80000000016</v>
      </c>
      <c r="AR814" s="22">
        <f t="shared" si="2849"/>
        <v>816385.80000000016</v>
      </c>
      <c r="AS814" s="22">
        <f>AS815+AS818+AS821+AS827</f>
        <v>0</v>
      </c>
      <c r="AT814" s="22">
        <f>AT815+AT818+AT821+AT827</f>
        <v>0</v>
      </c>
      <c r="AU814" s="22">
        <f>AU815+AU818+AU821+AU827</f>
        <v>0</v>
      </c>
      <c r="AV814" s="22">
        <f t="shared" si="2850"/>
        <v>811374.20000000019</v>
      </c>
      <c r="AW814" s="22">
        <f t="shared" si="2851"/>
        <v>816385.80000000016</v>
      </c>
      <c r="AX814" s="22">
        <f t="shared" si="2852"/>
        <v>816385.80000000016</v>
      </c>
      <c r="AY814" s="22">
        <f>AY815+AY818+AY821+AY827</f>
        <v>151.01599999999999</v>
      </c>
      <c r="AZ814" s="22">
        <f>AZ815+AZ818+AZ821+AZ827</f>
        <v>0</v>
      </c>
      <c r="BA814" s="22">
        <f>BA815+BA818+BA821+BA827</f>
        <v>0</v>
      </c>
      <c r="BB814" s="22">
        <f t="shared" si="2853"/>
        <v>811525.21600000013</v>
      </c>
      <c r="BC814" s="22">
        <f t="shared" si="2854"/>
        <v>816385.80000000016</v>
      </c>
      <c r="BD814" s="22">
        <f t="shared" si="2855"/>
        <v>816385.80000000016</v>
      </c>
      <c r="BE814" s="22">
        <f>BE815+BE818+BE821+BE827</f>
        <v>0</v>
      </c>
      <c r="BF814" s="22">
        <f>BF815+BF818+BF821+BF827</f>
        <v>0</v>
      </c>
      <c r="BG814" s="22">
        <f>BG815+BG818+BG821+BG827</f>
        <v>0</v>
      </c>
      <c r="BH814" s="22">
        <f t="shared" si="2856"/>
        <v>811525.21600000013</v>
      </c>
      <c r="BI814" s="22">
        <f t="shared" si="2857"/>
        <v>816385.80000000016</v>
      </c>
      <c r="BJ814" s="22">
        <f t="shared" si="2858"/>
        <v>816385.80000000016</v>
      </c>
      <c r="BK814" s="22">
        <f>BK815+BK818+BK821+BK827</f>
        <v>271.47000000000003</v>
      </c>
      <c r="BL814" s="22">
        <f>BL815+BL818+BL821+BL827</f>
        <v>0</v>
      </c>
      <c r="BM814" s="22">
        <f>BM815+BM818+BM821+BM827</f>
        <v>0</v>
      </c>
      <c r="BN814" s="22">
        <f t="shared" si="2859"/>
        <v>811796.6860000001</v>
      </c>
      <c r="BO814" s="22">
        <f t="shared" si="2860"/>
        <v>816385.80000000016</v>
      </c>
      <c r="BP814" s="22">
        <f t="shared" si="2861"/>
        <v>816385.80000000016</v>
      </c>
      <c r="BQ814" s="22">
        <f>BQ815+BQ818+BQ821+BQ827</f>
        <v>0</v>
      </c>
      <c r="BR814" s="22">
        <f>BR815+BR818+BR821+BR827</f>
        <v>0</v>
      </c>
      <c r="BS814" s="22">
        <f t="shared" si="2862"/>
        <v>811796.6860000001</v>
      </c>
      <c r="BT814" s="22">
        <f t="shared" si="2863"/>
        <v>816385.80000000016</v>
      </c>
      <c r="BU814" s="22">
        <f t="shared" si="2864"/>
        <v>816385.80000000016</v>
      </c>
      <c r="BV814" s="22">
        <f>BV815+BV818+BV821+BV827</f>
        <v>0</v>
      </c>
      <c r="BW814" s="22">
        <f>BW815+BW818+BW821+BW827</f>
        <v>0</v>
      </c>
      <c r="BX814" s="22">
        <f t="shared" si="2865"/>
        <v>811796.6860000001</v>
      </c>
      <c r="BY814" s="22">
        <f t="shared" si="2866"/>
        <v>816385.80000000016</v>
      </c>
      <c r="BZ814" s="22">
        <f t="shared" si="2867"/>
        <v>816385.80000000016</v>
      </c>
      <c r="CA814" s="22">
        <f>CA815+CA818+CA821+CA827</f>
        <v>0</v>
      </c>
      <c r="CB814" s="22">
        <f>CB815+CB818+CB821+CB827</f>
        <v>0</v>
      </c>
      <c r="CC814" s="22">
        <f>CC815+CC818+CC821+CC827</f>
        <v>0</v>
      </c>
      <c r="CD814" s="22">
        <f t="shared" si="2929"/>
        <v>811796.6860000001</v>
      </c>
      <c r="CE814" s="22">
        <f>CE815+CE818+CE821+CE827</f>
        <v>0</v>
      </c>
      <c r="CF814" s="34">
        <f t="shared" si="2868"/>
        <v>811796.6860000001</v>
      </c>
      <c r="CG814" s="22">
        <f t="shared" si="2930"/>
        <v>816385.80000000016</v>
      </c>
      <c r="CH814" s="22">
        <f>CH815+CH818+CH821+CH827</f>
        <v>0</v>
      </c>
      <c r="CI814" s="22">
        <f t="shared" si="2869"/>
        <v>816385.80000000016</v>
      </c>
      <c r="CJ814" s="22">
        <f t="shared" si="2931"/>
        <v>816385.80000000016</v>
      </c>
      <c r="CK814" s="22">
        <f>CK815+CK818+CK821+CK827</f>
        <v>0</v>
      </c>
      <c r="CL814" s="22">
        <f t="shared" si="2870"/>
        <v>816385.80000000016</v>
      </c>
      <c r="CM814" s="22">
        <f>CM815+CM818+CM821+CM827</f>
        <v>0</v>
      </c>
      <c r="CN814" s="15"/>
      <c r="CO814" s="35"/>
      <c r="CU814" s="5" t="s">
        <v>31</v>
      </c>
    </row>
    <row r="815" spans="1:99" ht="93.6" x14ac:dyDescent="0.3">
      <c r="A815" s="32" t="s">
        <v>481</v>
      </c>
      <c r="B815" s="16">
        <v>100</v>
      </c>
      <c r="C815" s="32"/>
      <c r="D815" s="32"/>
      <c r="E815" s="33" t="s">
        <v>131</v>
      </c>
      <c r="F815" s="22">
        <f t="shared" ref="F815:F819" si="2933">F816</f>
        <v>13293.2</v>
      </c>
      <c r="G815" s="22">
        <f t="shared" ref="G815:G819" si="2934">G816</f>
        <v>13510.2</v>
      </c>
      <c r="H815" s="22">
        <f t="shared" ref="H815:H819" si="2935">H816</f>
        <v>13510.2</v>
      </c>
      <c r="I815" s="22">
        <f t="shared" ref="I815:I819" si="2936">I816</f>
        <v>0</v>
      </c>
      <c r="J815" s="22">
        <f t="shared" ref="J815:J819" si="2937">J816</f>
        <v>0</v>
      </c>
      <c r="K815" s="22">
        <f t="shared" ref="K815:K819" si="2938">K816</f>
        <v>0</v>
      </c>
      <c r="L815" s="22">
        <f t="shared" si="2832"/>
        <v>13293.2</v>
      </c>
      <c r="M815" s="22">
        <f t="shared" si="2833"/>
        <v>13510.2</v>
      </c>
      <c r="N815" s="22">
        <f t="shared" si="2834"/>
        <v>13510.2</v>
      </c>
      <c r="O815" s="22">
        <f t="shared" ref="O815:O819" si="2939">O816</f>
        <v>0</v>
      </c>
      <c r="P815" s="22">
        <f t="shared" ref="P815:P819" si="2940">P816</f>
        <v>0</v>
      </c>
      <c r="Q815" s="22">
        <f t="shared" ref="Q815:Q819" si="2941">Q816</f>
        <v>0</v>
      </c>
      <c r="R815" s="22">
        <f t="shared" si="2835"/>
        <v>13293.2</v>
      </c>
      <c r="S815" s="22">
        <f t="shared" si="2836"/>
        <v>13510.2</v>
      </c>
      <c r="T815" s="22">
        <f t="shared" si="2837"/>
        <v>13510.2</v>
      </c>
      <c r="U815" s="22">
        <f t="shared" ref="U815:U819" si="2942">U816</f>
        <v>0</v>
      </c>
      <c r="V815" s="22">
        <f t="shared" ref="V815:V819" si="2943">V816</f>
        <v>0</v>
      </c>
      <c r="W815" s="22">
        <f t="shared" ref="W815:W819" si="2944">W816</f>
        <v>0</v>
      </c>
      <c r="X815" s="22">
        <f t="shared" si="2838"/>
        <v>13293.2</v>
      </c>
      <c r="Y815" s="22">
        <f t="shared" si="2839"/>
        <v>13510.2</v>
      </c>
      <c r="Z815" s="22">
        <f t="shared" si="2840"/>
        <v>13510.2</v>
      </c>
      <c r="AA815" s="22">
        <f t="shared" ref="AA815:AA819" si="2945">AA816</f>
        <v>0</v>
      </c>
      <c r="AB815" s="22">
        <f t="shared" ref="AB815:AB819" si="2946">AB816</f>
        <v>0</v>
      </c>
      <c r="AC815" s="22">
        <f t="shared" ref="AC815:AC819" si="2947">AC816</f>
        <v>0</v>
      </c>
      <c r="AD815" s="22">
        <f t="shared" si="2841"/>
        <v>13293.2</v>
      </c>
      <c r="AE815" s="22">
        <f t="shared" si="2842"/>
        <v>13510.2</v>
      </c>
      <c r="AF815" s="22">
        <f t="shared" si="2843"/>
        <v>13510.2</v>
      </c>
      <c r="AG815" s="22">
        <f t="shared" ref="AG815:AG819" si="2948">AG816</f>
        <v>0</v>
      </c>
      <c r="AH815" s="22">
        <f t="shared" ref="AH815:AH819" si="2949">AH816</f>
        <v>0</v>
      </c>
      <c r="AI815" s="22">
        <f t="shared" ref="AI815:AI819" si="2950">AI816</f>
        <v>0</v>
      </c>
      <c r="AJ815" s="22">
        <f t="shared" si="2844"/>
        <v>13293.2</v>
      </c>
      <c r="AK815" s="22">
        <f t="shared" si="2845"/>
        <v>13510.2</v>
      </c>
      <c r="AL815" s="22">
        <f t="shared" si="2846"/>
        <v>13510.2</v>
      </c>
      <c r="AM815" s="22">
        <f t="shared" ref="AM815:AM819" si="2951">AM816</f>
        <v>0</v>
      </c>
      <c r="AN815" s="22">
        <f t="shared" ref="AN815:AN819" si="2952">AN816</f>
        <v>0</v>
      </c>
      <c r="AO815" s="22">
        <f t="shared" ref="AO815:AO819" si="2953">AO816</f>
        <v>0</v>
      </c>
      <c r="AP815" s="22">
        <f t="shared" si="2847"/>
        <v>13293.2</v>
      </c>
      <c r="AQ815" s="22">
        <f t="shared" si="2848"/>
        <v>13510.2</v>
      </c>
      <c r="AR815" s="22">
        <f t="shared" si="2849"/>
        <v>13510.2</v>
      </c>
      <c r="AS815" s="22">
        <f t="shared" ref="AS815:AS819" si="2954">AS816</f>
        <v>0</v>
      </c>
      <c r="AT815" s="22">
        <f t="shared" ref="AT815:AT819" si="2955">AT816</f>
        <v>0</v>
      </c>
      <c r="AU815" s="22">
        <f t="shared" ref="AU815:AU819" si="2956">AU816</f>
        <v>0</v>
      </c>
      <c r="AV815" s="22">
        <f t="shared" si="2850"/>
        <v>13293.2</v>
      </c>
      <c r="AW815" s="22">
        <f t="shared" si="2851"/>
        <v>13510.2</v>
      </c>
      <c r="AX815" s="22">
        <f t="shared" si="2852"/>
        <v>13510.2</v>
      </c>
      <c r="AY815" s="22">
        <f t="shared" ref="AY815:AY819" si="2957">AY816</f>
        <v>151.01599999999999</v>
      </c>
      <c r="AZ815" s="22">
        <f t="shared" ref="AZ815:AZ819" si="2958">AZ816</f>
        <v>0</v>
      </c>
      <c r="BA815" s="22">
        <f t="shared" ref="BA815:BA819" si="2959">BA816</f>
        <v>0</v>
      </c>
      <c r="BB815" s="22">
        <f t="shared" si="2853"/>
        <v>13444.216</v>
      </c>
      <c r="BC815" s="22">
        <f t="shared" si="2854"/>
        <v>13510.2</v>
      </c>
      <c r="BD815" s="22">
        <f t="shared" si="2855"/>
        <v>13510.2</v>
      </c>
      <c r="BE815" s="22">
        <f t="shared" ref="BE815:BE819" si="2960">BE816</f>
        <v>0</v>
      </c>
      <c r="BF815" s="22">
        <f t="shared" ref="BF815:BF819" si="2961">BF816</f>
        <v>0</v>
      </c>
      <c r="BG815" s="22">
        <f t="shared" ref="BG815:BG819" si="2962">BG816</f>
        <v>0</v>
      </c>
      <c r="BH815" s="22">
        <f t="shared" si="2856"/>
        <v>13444.216</v>
      </c>
      <c r="BI815" s="22">
        <f t="shared" si="2857"/>
        <v>13510.2</v>
      </c>
      <c r="BJ815" s="22">
        <f t="shared" si="2858"/>
        <v>13510.2</v>
      </c>
      <c r="BK815" s="22">
        <f t="shared" ref="BK815:BK819" si="2963">BK816</f>
        <v>271.47000000000003</v>
      </c>
      <c r="BL815" s="22">
        <f t="shared" ref="BL815:BL819" si="2964">BL816</f>
        <v>0</v>
      </c>
      <c r="BM815" s="22">
        <f t="shared" ref="BM815:BM819" si="2965">BM816</f>
        <v>0</v>
      </c>
      <c r="BN815" s="22">
        <f t="shared" si="2859"/>
        <v>13715.686</v>
      </c>
      <c r="BO815" s="22">
        <f t="shared" si="2860"/>
        <v>13510.2</v>
      </c>
      <c r="BP815" s="22">
        <f t="shared" si="2861"/>
        <v>13510.2</v>
      </c>
      <c r="BQ815" s="22">
        <f t="shared" ref="BQ815:BQ819" si="2966">BQ816</f>
        <v>0</v>
      </c>
      <c r="BR815" s="22">
        <f t="shared" ref="BR815:BR819" si="2967">BR816</f>
        <v>0</v>
      </c>
      <c r="BS815" s="22">
        <f t="shared" si="2862"/>
        <v>13715.686</v>
      </c>
      <c r="BT815" s="22">
        <f t="shared" si="2863"/>
        <v>13510.2</v>
      </c>
      <c r="BU815" s="22">
        <f t="shared" si="2864"/>
        <v>13510.2</v>
      </c>
      <c r="BV815" s="22">
        <f t="shared" ref="BV815:BV819" si="2968">BV816</f>
        <v>0</v>
      </c>
      <c r="BW815" s="22">
        <f t="shared" ref="BW815:BW819" si="2969">BW816</f>
        <v>0</v>
      </c>
      <c r="BX815" s="22">
        <f t="shared" si="2865"/>
        <v>13715.686</v>
      </c>
      <c r="BY815" s="22">
        <f t="shared" si="2866"/>
        <v>13510.2</v>
      </c>
      <c r="BZ815" s="22">
        <f t="shared" si="2867"/>
        <v>13510.2</v>
      </c>
      <c r="CA815" s="22">
        <f t="shared" ref="CA815:CA819" si="2970">CA816</f>
        <v>0</v>
      </c>
      <c r="CB815" s="22">
        <f t="shared" ref="CB815:CB819" si="2971">CB816</f>
        <v>0</v>
      </c>
      <c r="CC815" s="22">
        <f t="shared" ref="CC815:CC819" si="2972">CC816</f>
        <v>0</v>
      </c>
      <c r="CD815" s="22">
        <f t="shared" si="2929"/>
        <v>13715.686</v>
      </c>
      <c r="CE815" s="22">
        <f t="shared" ref="CE815:CE819" si="2973">CE816</f>
        <v>0</v>
      </c>
      <c r="CF815" s="34">
        <f t="shared" si="2868"/>
        <v>13715.686</v>
      </c>
      <c r="CG815" s="22">
        <f t="shared" si="2930"/>
        <v>13510.2</v>
      </c>
      <c r="CH815" s="22">
        <f t="shared" ref="CH815:CM819" si="2974">CH816</f>
        <v>0</v>
      </c>
      <c r="CI815" s="22">
        <f t="shared" si="2869"/>
        <v>13510.2</v>
      </c>
      <c r="CJ815" s="22">
        <f t="shared" si="2931"/>
        <v>13510.2</v>
      </c>
      <c r="CK815" s="22">
        <f t="shared" si="2974"/>
        <v>0</v>
      </c>
      <c r="CL815" s="22">
        <f t="shared" si="2870"/>
        <v>13510.2</v>
      </c>
      <c r="CM815" s="22">
        <f t="shared" si="2974"/>
        <v>0</v>
      </c>
      <c r="CN815" s="15"/>
      <c r="CO815" s="35"/>
      <c r="CS815" s="5" t="s">
        <v>29</v>
      </c>
    </row>
    <row r="816" spans="1:99" ht="31.2" x14ac:dyDescent="0.3">
      <c r="A816" s="32" t="s">
        <v>481</v>
      </c>
      <c r="B816" s="16">
        <v>110</v>
      </c>
      <c r="C816" s="32"/>
      <c r="D816" s="32"/>
      <c r="E816" s="33" t="s">
        <v>132</v>
      </c>
      <c r="F816" s="22">
        <f t="shared" si="2933"/>
        <v>13293.2</v>
      </c>
      <c r="G816" s="22">
        <f t="shared" si="2934"/>
        <v>13510.2</v>
      </c>
      <c r="H816" s="22">
        <f t="shared" si="2935"/>
        <v>13510.2</v>
      </c>
      <c r="I816" s="22">
        <f t="shared" si="2936"/>
        <v>0</v>
      </c>
      <c r="J816" s="22">
        <f t="shared" si="2937"/>
        <v>0</v>
      </c>
      <c r="K816" s="22">
        <f t="shared" si="2938"/>
        <v>0</v>
      </c>
      <c r="L816" s="22">
        <f t="shared" si="2832"/>
        <v>13293.2</v>
      </c>
      <c r="M816" s="22">
        <f t="shared" si="2833"/>
        <v>13510.2</v>
      </c>
      <c r="N816" s="22">
        <f t="shared" si="2834"/>
        <v>13510.2</v>
      </c>
      <c r="O816" s="22">
        <f t="shared" si="2939"/>
        <v>0</v>
      </c>
      <c r="P816" s="22">
        <f t="shared" si="2940"/>
        <v>0</v>
      </c>
      <c r="Q816" s="22">
        <f t="shared" si="2941"/>
        <v>0</v>
      </c>
      <c r="R816" s="22">
        <f t="shared" si="2835"/>
        <v>13293.2</v>
      </c>
      <c r="S816" s="22">
        <f t="shared" si="2836"/>
        <v>13510.2</v>
      </c>
      <c r="T816" s="22">
        <f t="shared" si="2837"/>
        <v>13510.2</v>
      </c>
      <c r="U816" s="22">
        <f t="shared" si="2942"/>
        <v>0</v>
      </c>
      <c r="V816" s="22">
        <f t="shared" si="2943"/>
        <v>0</v>
      </c>
      <c r="W816" s="22">
        <f t="shared" si="2944"/>
        <v>0</v>
      </c>
      <c r="X816" s="22">
        <f t="shared" si="2838"/>
        <v>13293.2</v>
      </c>
      <c r="Y816" s="22">
        <f t="shared" si="2839"/>
        <v>13510.2</v>
      </c>
      <c r="Z816" s="22">
        <f t="shared" si="2840"/>
        <v>13510.2</v>
      </c>
      <c r="AA816" s="22">
        <f t="shared" si="2945"/>
        <v>0</v>
      </c>
      <c r="AB816" s="22">
        <f t="shared" si="2946"/>
        <v>0</v>
      </c>
      <c r="AC816" s="22">
        <f t="shared" si="2947"/>
        <v>0</v>
      </c>
      <c r="AD816" s="22">
        <f t="shared" si="2841"/>
        <v>13293.2</v>
      </c>
      <c r="AE816" s="22">
        <f t="shared" si="2842"/>
        <v>13510.2</v>
      </c>
      <c r="AF816" s="22">
        <f t="shared" si="2843"/>
        <v>13510.2</v>
      </c>
      <c r="AG816" s="22">
        <f t="shared" si="2948"/>
        <v>0</v>
      </c>
      <c r="AH816" s="22">
        <f t="shared" si="2949"/>
        <v>0</v>
      </c>
      <c r="AI816" s="22">
        <f t="shared" si="2950"/>
        <v>0</v>
      </c>
      <c r="AJ816" s="22">
        <f t="shared" si="2844"/>
        <v>13293.2</v>
      </c>
      <c r="AK816" s="22">
        <f t="shared" si="2845"/>
        <v>13510.2</v>
      </c>
      <c r="AL816" s="22">
        <f t="shared" si="2846"/>
        <v>13510.2</v>
      </c>
      <c r="AM816" s="22">
        <f t="shared" si="2951"/>
        <v>0</v>
      </c>
      <c r="AN816" s="22">
        <f t="shared" si="2952"/>
        <v>0</v>
      </c>
      <c r="AO816" s="22">
        <f t="shared" si="2953"/>
        <v>0</v>
      </c>
      <c r="AP816" s="22">
        <f t="shared" si="2847"/>
        <v>13293.2</v>
      </c>
      <c r="AQ816" s="22">
        <f t="shared" si="2848"/>
        <v>13510.2</v>
      </c>
      <c r="AR816" s="22">
        <f t="shared" si="2849"/>
        <v>13510.2</v>
      </c>
      <c r="AS816" s="22">
        <f t="shared" si="2954"/>
        <v>0</v>
      </c>
      <c r="AT816" s="22">
        <f t="shared" si="2955"/>
        <v>0</v>
      </c>
      <c r="AU816" s="22">
        <f t="shared" si="2956"/>
        <v>0</v>
      </c>
      <c r="AV816" s="22">
        <f t="shared" si="2850"/>
        <v>13293.2</v>
      </c>
      <c r="AW816" s="22">
        <f t="shared" si="2851"/>
        <v>13510.2</v>
      </c>
      <c r="AX816" s="22">
        <f t="shared" si="2852"/>
        <v>13510.2</v>
      </c>
      <c r="AY816" s="22">
        <f t="shared" si="2957"/>
        <v>151.01599999999999</v>
      </c>
      <c r="AZ816" s="22">
        <f t="shared" si="2958"/>
        <v>0</v>
      </c>
      <c r="BA816" s="22">
        <f t="shared" si="2959"/>
        <v>0</v>
      </c>
      <c r="BB816" s="22">
        <f t="shared" si="2853"/>
        <v>13444.216</v>
      </c>
      <c r="BC816" s="22">
        <f t="shared" si="2854"/>
        <v>13510.2</v>
      </c>
      <c r="BD816" s="22">
        <f t="shared" si="2855"/>
        <v>13510.2</v>
      </c>
      <c r="BE816" s="22">
        <f t="shared" si="2960"/>
        <v>0</v>
      </c>
      <c r="BF816" s="22">
        <f t="shared" si="2961"/>
        <v>0</v>
      </c>
      <c r="BG816" s="22">
        <f t="shared" si="2962"/>
        <v>0</v>
      </c>
      <c r="BH816" s="22">
        <f t="shared" si="2856"/>
        <v>13444.216</v>
      </c>
      <c r="BI816" s="22">
        <f t="shared" si="2857"/>
        <v>13510.2</v>
      </c>
      <c r="BJ816" s="22">
        <f t="shared" si="2858"/>
        <v>13510.2</v>
      </c>
      <c r="BK816" s="22">
        <f t="shared" si="2963"/>
        <v>271.47000000000003</v>
      </c>
      <c r="BL816" s="22">
        <f t="shared" si="2964"/>
        <v>0</v>
      </c>
      <c r="BM816" s="22">
        <f t="shared" si="2965"/>
        <v>0</v>
      </c>
      <c r="BN816" s="22">
        <f t="shared" si="2859"/>
        <v>13715.686</v>
      </c>
      <c r="BO816" s="22">
        <f t="shared" si="2860"/>
        <v>13510.2</v>
      </c>
      <c r="BP816" s="22">
        <f t="shared" si="2861"/>
        <v>13510.2</v>
      </c>
      <c r="BQ816" s="22">
        <f t="shared" si="2966"/>
        <v>0</v>
      </c>
      <c r="BR816" s="22">
        <f t="shared" si="2967"/>
        <v>0</v>
      </c>
      <c r="BS816" s="22">
        <f t="shared" si="2862"/>
        <v>13715.686</v>
      </c>
      <c r="BT816" s="22">
        <f t="shared" si="2863"/>
        <v>13510.2</v>
      </c>
      <c r="BU816" s="22">
        <f t="shared" si="2864"/>
        <v>13510.2</v>
      </c>
      <c r="BV816" s="22">
        <f t="shared" si="2968"/>
        <v>0</v>
      </c>
      <c r="BW816" s="22">
        <f t="shared" si="2969"/>
        <v>0</v>
      </c>
      <c r="BX816" s="22">
        <f t="shared" si="2865"/>
        <v>13715.686</v>
      </c>
      <c r="BY816" s="22">
        <f t="shared" si="2866"/>
        <v>13510.2</v>
      </c>
      <c r="BZ816" s="22">
        <f t="shared" si="2867"/>
        <v>13510.2</v>
      </c>
      <c r="CA816" s="22">
        <f t="shared" si="2970"/>
        <v>0</v>
      </c>
      <c r="CB816" s="22">
        <f t="shared" si="2971"/>
        <v>0</v>
      </c>
      <c r="CC816" s="22">
        <f t="shared" si="2972"/>
        <v>0</v>
      </c>
      <c r="CD816" s="22">
        <f t="shared" si="2929"/>
        <v>13715.686</v>
      </c>
      <c r="CE816" s="22">
        <f t="shared" si="2973"/>
        <v>0</v>
      </c>
      <c r="CF816" s="34">
        <f t="shared" si="2868"/>
        <v>13715.686</v>
      </c>
      <c r="CG816" s="22">
        <f t="shared" si="2930"/>
        <v>13510.2</v>
      </c>
      <c r="CH816" s="22">
        <f t="shared" si="2974"/>
        <v>0</v>
      </c>
      <c r="CI816" s="22">
        <f t="shared" si="2869"/>
        <v>13510.2</v>
      </c>
      <c r="CJ816" s="22">
        <f t="shared" si="2931"/>
        <v>13510.2</v>
      </c>
      <c r="CK816" s="22">
        <f t="shared" si="2974"/>
        <v>0</v>
      </c>
      <c r="CL816" s="22">
        <f t="shared" si="2870"/>
        <v>13510.2</v>
      </c>
      <c r="CM816" s="22">
        <f t="shared" si="2974"/>
        <v>0</v>
      </c>
      <c r="CN816" s="15"/>
      <c r="CO816" s="35"/>
      <c r="CT816" s="5" t="s">
        <v>30</v>
      </c>
    </row>
    <row r="817" spans="1:99" x14ac:dyDescent="0.3">
      <c r="A817" s="32" t="s">
        <v>481</v>
      </c>
      <c r="B817" s="16">
        <v>110</v>
      </c>
      <c r="C817" s="32" t="s">
        <v>47</v>
      </c>
      <c r="D817" s="32" t="s">
        <v>67</v>
      </c>
      <c r="E817" s="33" t="s">
        <v>217</v>
      </c>
      <c r="F817" s="22">
        <v>13293.2</v>
      </c>
      <c r="G817" s="22">
        <v>13510.2</v>
      </c>
      <c r="H817" s="22">
        <v>13510.2</v>
      </c>
      <c r="I817" s="22"/>
      <c r="J817" s="22"/>
      <c r="K817" s="22"/>
      <c r="L817" s="22">
        <f t="shared" si="2832"/>
        <v>13293.2</v>
      </c>
      <c r="M817" s="22">
        <f t="shared" si="2833"/>
        <v>13510.2</v>
      </c>
      <c r="N817" s="22">
        <f t="shared" si="2834"/>
        <v>13510.2</v>
      </c>
      <c r="O817" s="22"/>
      <c r="P817" s="22"/>
      <c r="Q817" s="22"/>
      <c r="R817" s="22">
        <f t="shared" si="2835"/>
        <v>13293.2</v>
      </c>
      <c r="S817" s="22">
        <f t="shared" si="2836"/>
        <v>13510.2</v>
      </c>
      <c r="T817" s="22">
        <f t="shared" si="2837"/>
        <v>13510.2</v>
      </c>
      <c r="U817" s="22"/>
      <c r="V817" s="22"/>
      <c r="W817" s="22"/>
      <c r="X817" s="22">
        <f t="shared" si="2838"/>
        <v>13293.2</v>
      </c>
      <c r="Y817" s="22">
        <f t="shared" si="2839"/>
        <v>13510.2</v>
      </c>
      <c r="Z817" s="22">
        <f t="shared" si="2840"/>
        <v>13510.2</v>
      </c>
      <c r="AA817" s="22"/>
      <c r="AB817" s="22"/>
      <c r="AC817" s="22"/>
      <c r="AD817" s="22">
        <f t="shared" si="2841"/>
        <v>13293.2</v>
      </c>
      <c r="AE817" s="22">
        <f t="shared" si="2842"/>
        <v>13510.2</v>
      </c>
      <c r="AF817" s="22">
        <f t="shared" si="2843"/>
        <v>13510.2</v>
      </c>
      <c r="AG817" s="22"/>
      <c r="AH817" s="22"/>
      <c r="AI817" s="22"/>
      <c r="AJ817" s="22">
        <f t="shared" si="2844"/>
        <v>13293.2</v>
      </c>
      <c r="AK817" s="22">
        <f t="shared" si="2845"/>
        <v>13510.2</v>
      </c>
      <c r="AL817" s="22">
        <f t="shared" si="2846"/>
        <v>13510.2</v>
      </c>
      <c r="AM817" s="22"/>
      <c r="AN817" s="22"/>
      <c r="AO817" s="22"/>
      <c r="AP817" s="22">
        <f t="shared" si="2847"/>
        <v>13293.2</v>
      </c>
      <c r="AQ817" s="22">
        <f t="shared" si="2848"/>
        <v>13510.2</v>
      </c>
      <c r="AR817" s="22">
        <f t="shared" si="2849"/>
        <v>13510.2</v>
      </c>
      <c r="AS817" s="22"/>
      <c r="AT817" s="22"/>
      <c r="AU817" s="22"/>
      <c r="AV817" s="22">
        <f t="shared" si="2850"/>
        <v>13293.2</v>
      </c>
      <c r="AW817" s="22">
        <f t="shared" si="2851"/>
        <v>13510.2</v>
      </c>
      <c r="AX817" s="22">
        <f t="shared" si="2852"/>
        <v>13510.2</v>
      </c>
      <c r="AY817" s="22">
        <v>151.01599999999999</v>
      </c>
      <c r="AZ817" s="22"/>
      <c r="BA817" s="22"/>
      <c r="BB817" s="22">
        <f t="shared" si="2853"/>
        <v>13444.216</v>
      </c>
      <c r="BC817" s="22">
        <f t="shared" si="2854"/>
        <v>13510.2</v>
      </c>
      <c r="BD817" s="22">
        <f t="shared" si="2855"/>
        <v>13510.2</v>
      </c>
      <c r="BE817" s="22"/>
      <c r="BF817" s="22"/>
      <c r="BG817" s="22"/>
      <c r="BH817" s="22">
        <f t="shared" si="2856"/>
        <v>13444.216</v>
      </c>
      <c r="BI817" s="22">
        <f t="shared" si="2857"/>
        <v>13510.2</v>
      </c>
      <c r="BJ817" s="22">
        <f t="shared" si="2858"/>
        <v>13510.2</v>
      </c>
      <c r="BK817" s="22">
        <v>271.47000000000003</v>
      </c>
      <c r="BL817" s="22"/>
      <c r="BM817" s="22"/>
      <c r="BN817" s="22">
        <f t="shared" si="2859"/>
        <v>13715.686</v>
      </c>
      <c r="BO817" s="22">
        <f t="shared" si="2860"/>
        <v>13510.2</v>
      </c>
      <c r="BP817" s="22">
        <f t="shared" si="2861"/>
        <v>13510.2</v>
      </c>
      <c r="BQ817" s="22"/>
      <c r="BR817" s="22"/>
      <c r="BS817" s="22">
        <f t="shared" si="2862"/>
        <v>13715.686</v>
      </c>
      <c r="BT817" s="22">
        <f t="shared" si="2863"/>
        <v>13510.2</v>
      </c>
      <c r="BU817" s="22">
        <f t="shared" si="2864"/>
        <v>13510.2</v>
      </c>
      <c r="BV817" s="22"/>
      <c r="BW817" s="22"/>
      <c r="BX817" s="22">
        <f t="shared" si="2865"/>
        <v>13715.686</v>
      </c>
      <c r="BY817" s="22">
        <f t="shared" si="2866"/>
        <v>13510.2</v>
      </c>
      <c r="BZ817" s="22">
        <f t="shared" si="2867"/>
        <v>13510.2</v>
      </c>
      <c r="CA817" s="22"/>
      <c r="CB817" s="22"/>
      <c r="CC817" s="22"/>
      <c r="CD817" s="22">
        <f t="shared" si="2929"/>
        <v>13715.686</v>
      </c>
      <c r="CE817" s="22"/>
      <c r="CF817" s="34">
        <f t="shared" si="2868"/>
        <v>13715.686</v>
      </c>
      <c r="CG817" s="22">
        <f t="shared" si="2930"/>
        <v>13510.2</v>
      </c>
      <c r="CH817" s="22"/>
      <c r="CI817" s="22">
        <f t="shared" si="2869"/>
        <v>13510.2</v>
      </c>
      <c r="CJ817" s="22">
        <f t="shared" si="2931"/>
        <v>13510.2</v>
      </c>
      <c r="CK817" s="22"/>
      <c r="CL817" s="22">
        <f t="shared" si="2870"/>
        <v>13510.2</v>
      </c>
      <c r="CM817" s="22"/>
      <c r="CN817" s="15"/>
      <c r="CO817" s="35"/>
    </row>
    <row r="818" spans="1:99" ht="31.2" x14ac:dyDescent="0.3">
      <c r="A818" s="32" t="s">
        <v>481</v>
      </c>
      <c r="B818" s="16">
        <v>200</v>
      </c>
      <c r="C818" s="32"/>
      <c r="D818" s="32"/>
      <c r="E818" s="33" t="s">
        <v>40</v>
      </c>
      <c r="F818" s="22">
        <f t="shared" si="2933"/>
        <v>875.1</v>
      </c>
      <c r="G818" s="22">
        <f t="shared" si="2934"/>
        <v>875.1</v>
      </c>
      <c r="H818" s="22">
        <f t="shared" si="2935"/>
        <v>875.1</v>
      </c>
      <c r="I818" s="22">
        <f t="shared" si="2936"/>
        <v>0</v>
      </c>
      <c r="J818" s="22">
        <f t="shared" si="2937"/>
        <v>0</v>
      </c>
      <c r="K818" s="22">
        <f t="shared" si="2938"/>
        <v>0</v>
      </c>
      <c r="L818" s="22">
        <f t="shared" si="2832"/>
        <v>875.1</v>
      </c>
      <c r="M818" s="22">
        <f t="shared" si="2833"/>
        <v>875.1</v>
      </c>
      <c r="N818" s="22">
        <f t="shared" si="2834"/>
        <v>875.1</v>
      </c>
      <c r="O818" s="22">
        <f t="shared" si="2939"/>
        <v>0</v>
      </c>
      <c r="P818" s="22">
        <f t="shared" si="2940"/>
        <v>0</v>
      </c>
      <c r="Q818" s="22">
        <f t="shared" si="2941"/>
        <v>0</v>
      </c>
      <c r="R818" s="22">
        <f t="shared" si="2835"/>
        <v>875.1</v>
      </c>
      <c r="S818" s="22">
        <f t="shared" si="2836"/>
        <v>875.1</v>
      </c>
      <c r="T818" s="22">
        <f t="shared" si="2837"/>
        <v>875.1</v>
      </c>
      <c r="U818" s="22">
        <f t="shared" si="2942"/>
        <v>0</v>
      </c>
      <c r="V818" s="22">
        <f t="shared" si="2943"/>
        <v>0</v>
      </c>
      <c r="W818" s="22">
        <f t="shared" si="2944"/>
        <v>0</v>
      </c>
      <c r="X818" s="22">
        <f t="shared" si="2838"/>
        <v>875.1</v>
      </c>
      <c r="Y818" s="22">
        <f t="shared" si="2839"/>
        <v>875.1</v>
      </c>
      <c r="Z818" s="22">
        <f t="shared" si="2840"/>
        <v>875.1</v>
      </c>
      <c r="AA818" s="22">
        <f t="shared" si="2945"/>
        <v>0</v>
      </c>
      <c r="AB818" s="22">
        <f t="shared" si="2946"/>
        <v>0</v>
      </c>
      <c r="AC818" s="22">
        <f t="shared" si="2947"/>
        <v>0</v>
      </c>
      <c r="AD818" s="22">
        <f t="shared" si="2841"/>
        <v>875.1</v>
      </c>
      <c r="AE818" s="22">
        <f t="shared" si="2842"/>
        <v>875.1</v>
      </c>
      <c r="AF818" s="22">
        <f t="shared" si="2843"/>
        <v>875.1</v>
      </c>
      <c r="AG818" s="22">
        <f t="shared" si="2948"/>
        <v>0</v>
      </c>
      <c r="AH818" s="22">
        <f t="shared" si="2949"/>
        <v>0</v>
      </c>
      <c r="AI818" s="22">
        <f t="shared" si="2950"/>
        <v>0</v>
      </c>
      <c r="AJ818" s="22">
        <f t="shared" si="2844"/>
        <v>875.1</v>
      </c>
      <c r="AK818" s="22">
        <f t="shared" si="2845"/>
        <v>875.1</v>
      </c>
      <c r="AL818" s="22">
        <f t="shared" si="2846"/>
        <v>875.1</v>
      </c>
      <c r="AM818" s="22">
        <f t="shared" si="2951"/>
        <v>0</v>
      </c>
      <c r="AN818" s="22">
        <f t="shared" si="2952"/>
        <v>0</v>
      </c>
      <c r="AO818" s="22">
        <f t="shared" si="2953"/>
        <v>0</v>
      </c>
      <c r="AP818" s="22">
        <f t="shared" si="2847"/>
        <v>875.1</v>
      </c>
      <c r="AQ818" s="22">
        <f t="shared" si="2848"/>
        <v>875.1</v>
      </c>
      <c r="AR818" s="22">
        <f t="shared" si="2849"/>
        <v>875.1</v>
      </c>
      <c r="AS818" s="22">
        <f t="shared" si="2954"/>
        <v>0</v>
      </c>
      <c r="AT818" s="22">
        <f t="shared" si="2955"/>
        <v>0</v>
      </c>
      <c r="AU818" s="22">
        <f t="shared" si="2956"/>
        <v>0</v>
      </c>
      <c r="AV818" s="22">
        <f t="shared" si="2850"/>
        <v>875.1</v>
      </c>
      <c r="AW818" s="22">
        <f t="shared" si="2851"/>
        <v>875.1</v>
      </c>
      <c r="AX818" s="22">
        <f t="shared" si="2852"/>
        <v>875.1</v>
      </c>
      <c r="AY818" s="22">
        <f t="shared" si="2957"/>
        <v>0</v>
      </c>
      <c r="AZ818" s="22">
        <f t="shared" si="2958"/>
        <v>0</v>
      </c>
      <c r="BA818" s="22">
        <f t="shared" si="2959"/>
        <v>0</v>
      </c>
      <c r="BB818" s="22">
        <f t="shared" si="2853"/>
        <v>875.1</v>
      </c>
      <c r="BC818" s="22">
        <f t="shared" si="2854"/>
        <v>875.1</v>
      </c>
      <c r="BD818" s="22">
        <f t="shared" si="2855"/>
        <v>875.1</v>
      </c>
      <c r="BE818" s="22">
        <f t="shared" si="2960"/>
        <v>0</v>
      </c>
      <c r="BF818" s="22">
        <f t="shared" si="2961"/>
        <v>0</v>
      </c>
      <c r="BG818" s="22">
        <f t="shared" si="2962"/>
        <v>0</v>
      </c>
      <c r="BH818" s="22">
        <f t="shared" si="2856"/>
        <v>875.1</v>
      </c>
      <c r="BI818" s="22">
        <f t="shared" si="2857"/>
        <v>875.1</v>
      </c>
      <c r="BJ818" s="22">
        <f t="shared" si="2858"/>
        <v>875.1</v>
      </c>
      <c r="BK818" s="22">
        <f t="shared" si="2963"/>
        <v>0</v>
      </c>
      <c r="BL818" s="22">
        <f t="shared" si="2964"/>
        <v>0</v>
      </c>
      <c r="BM818" s="22">
        <f t="shared" si="2965"/>
        <v>0</v>
      </c>
      <c r="BN818" s="22">
        <f t="shared" si="2859"/>
        <v>875.1</v>
      </c>
      <c r="BO818" s="22">
        <f t="shared" si="2860"/>
        <v>875.1</v>
      </c>
      <c r="BP818" s="22">
        <f t="shared" si="2861"/>
        <v>875.1</v>
      </c>
      <c r="BQ818" s="22">
        <f t="shared" si="2966"/>
        <v>0</v>
      </c>
      <c r="BR818" s="22">
        <f t="shared" si="2967"/>
        <v>0</v>
      </c>
      <c r="BS818" s="22">
        <f t="shared" si="2862"/>
        <v>875.1</v>
      </c>
      <c r="BT818" s="22">
        <f t="shared" si="2863"/>
        <v>875.1</v>
      </c>
      <c r="BU818" s="22">
        <f t="shared" si="2864"/>
        <v>875.1</v>
      </c>
      <c r="BV818" s="22">
        <f t="shared" si="2968"/>
        <v>0</v>
      </c>
      <c r="BW818" s="22">
        <f t="shared" si="2969"/>
        <v>0</v>
      </c>
      <c r="BX818" s="22">
        <f t="shared" si="2865"/>
        <v>875.1</v>
      </c>
      <c r="BY818" s="22">
        <f t="shared" si="2866"/>
        <v>875.1</v>
      </c>
      <c r="BZ818" s="22">
        <f t="shared" si="2867"/>
        <v>875.1</v>
      </c>
      <c r="CA818" s="22">
        <f t="shared" si="2970"/>
        <v>0</v>
      </c>
      <c r="CB818" s="22">
        <f t="shared" si="2971"/>
        <v>0</v>
      </c>
      <c r="CC818" s="22">
        <f t="shared" si="2972"/>
        <v>0</v>
      </c>
      <c r="CD818" s="22">
        <f t="shared" si="2929"/>
        <v>875.1</v>
      </c>
      <c r="CE818" s="22">
        <f t="shared" si="2973"/>
        <v>0</v>
      </c>
      <c r="CF818" s="34">
        <f t="shared" si="2868"/>
        <v>875.1</v>
      </c>
      <c r="CG818" s="22">
        <f t="shared" si="2930"/>
        <v>875.1</v>
      </c>
      <c r="CH818" s="22">
        <f t="shared" si="2974"/>
        <v>0</v>
      </c>
      <c r="CI818" s="22">
        <f t="shared" si="2869"/>
        <v>875.1</v>
      </c>
      <c r="CJ818" s="22">
        <f t="shared" si="2931"/>
        <v>875.1</v>
      </c>
      <c r="CK818" s="22">
        <f t="shared" si="2974"/>
        <v>0</v>
      </c>
      <c r="CL818" s="22">
        <f t="shared" si="2870"/>
        <v>875.1</v>
      </c>
      <c r="CM818" s="22">
        <f t="shared" si="2974"/>
        <v>0</v>
      </c>
      <c r="CN818" s="15"/>
      <c r="CO818" s="35"/>
      <c r="CS818" s="5" t="s">
        <v>29</v>
      </c>
    </row>
    <row r="819" spans="1:99" ht="46.8" x14ac:dyDescent="0.3">
      <c r="A819" s="32" t="s">
        <v>481</v>
      </c>
      <c r="B819" s="16">
        <v>240</v>
      </c>
      <c r="C819" s="32"/>
      <c r="D819" s="32"/>
      <c r="E819" s="33" t="s">
        <v>41</v>
      </c>
      <c r="F819" s="22">
        <f t="shared" si="2933"/>
        <v>875.1</v>
      </c>
      <c r="G819" s="22">
        <f t="shared" si="2934"/>
        <v>875.1</v>
      </c>
      <c r="H819" s="22">
        <f t="shared" si="2935"/>
        <v>875.1</v>
      </c>
      <c r="I819" s="22">
        <f t="shared" si="2936"/>
        <v>0</v>
      </c>
      <c r="J819" s="22">
        <f t="shared" si="2937"/>
        <v>0</v>
      </c>
      <c r="K819" s="22">
        <f t="shared" si="2938"/>
        <v>0</v>
      </c>
      <c r="L819" s="22">
        <f t="shared" si="2832"/>
        <v>875.1</v>
      </c>
      <c r="M819" s="22">
        <f t="shared" si="2833"/>
        <v>875.1</v>
      </c>
      <c r="N819" s="22">
        <f t="shared" si="2834"/>
        <v>875.1</v>
      </c>
      <c r="O819" s="22">
        <f t="shared" si="2939"/>
        <v>0</v>
      </c>
      <c r="P819" s="22">
        <f t="shared" si="2940"/>
        <v>0</v>
      </c>
      <c r="Q819" s="22">
        <f t="shared" si="2941"/>
        <v>0</v>
      </c>
      <c r="R819" s="22">
        <f t="shared" si="2835"/>
        <v>875.1</v>
      </c>
      <c r="S819" s="22">
        <f t="shared" si="2836"/>
        <v>875.1</v>
      </c>
      <c r="T819" s="22">
        <f t="shared" si="2837"/>
        <v>875.1</v>
      </c>
      <c r="U819" s="22">
        <f t="shared" si="2942"/>
        <v>0</v>
      </c>
      <c r="V819" s="22">
        <f t="shared" si="2943"/>
        <v>0</v>
      </c>
      <c r="W819" s="22">
        <f t="shared" si="2944"/>
        <v>0</v>
      </c>
      <c r="X819" s="22">
        <f t="shared" si="2838"/>
        <v>875.1</v>
      </c>
      <c r="Y819" s="22">
        <f t="shared" si="2839"/>
        <v>875.1</v>
      </c>
      <c r="Z819" s="22">
        <f t="shared" si="2840"/>
        <v>875.1</v>
      </c>
      <c r="AA819" s="22">
        <f t="shared" si="2945"/>
        <v>0</v>
      </c>
      <c r="AB819" s="22">
        <f t="shared" si="2946"/>
        <v>0</v>
      </c>
      <c r="AC819" s="22">
        <f t="shared" si="2947"/>
        <v>0</v>
      </c>
      <c r="AD819" s="22">
        <f t="shared" si="2841"/>
        <v>875.1</v>
      </c>
      <c r="AE819" s="22">
        <f t="shared" si="2842"/>
        <v>875.1</v>
      </c>
      <c r="AF819" s="22">
        <f t="shared" si="2843"/>
        <v>875.1</v>
      </c>
      <c r="AG819" s="22">
        <f t="shared" si="2948"/>
        <v>0</v>
      </c>
      <c r="AH819" s="22">
        <f t="shared" si="2949"/>
        <v>0</v>
      </c>
      <c r="AI819" s="22">
        <f t="shared" si="2950"/>
        <v>0</v>
      </c>
      <c r="AJ819" s="22">
        <f t="shared" si="2844"/>
        <v>875.1</v>
      </c>
      <c r="AK819" s="22">
        <f t="shared" si="2845"/>
        <v>875.1</v>
      </c>
      <c r="AL819" s="22">
        <f t="shared" si="2846"/>
        <v>875.1</v>
      </c>
      <c r="AM819" s="22">
        <f t="shared" si="2951"/>
        <v>0</v>
      </c>
      <c r="AN819" s="22">
        <f t="shared" si="2952"/>
        <v>0</v>
      </c>
      <c r="AO819" s="22">
        <f t="shared" si="2953"/>
        <v>0</v>
      </c>
      <c r="AP819" s="22">
        <f t="shared" si="2847"/>
        <v>875.1</v>
      </c>
      <c r="AQ819" s="22">
        <f t="shared" si="2848"/>
        <v>875.1</v>
      </c>
      <c r="AR819" s="22">
        <f t="shared" si="2849"/>
        <v>875.1</v>
      </c>
      <c r="AS819" s="22">
        <f t="shared" si="2954"/>
        <v>0</v>
      </c>
      <c r="AT819" s="22">
        <f t="shared" si="2955"/>
        <v>0</v>
      </c>
      <c r="AU819" s="22">
        <f t="shared" si="2956"/>
        <v>0</v>
      </c>
      <c r="AV819" s="22">
        <f t="shared" si="2850"/>
        <v>875.1</v>
      </c>
      <c r="AW819" s="22">
        <f t="shared" si="2851"/>
        <v>875.1</v>
      </c>
      <c r="AX819" s="22">
        <f t="shared" si="2852"/>
        <v>875.1</v>
      </c>
      <c r="AY819" s="22">
        <f t="shared" si="2957"/>
        <v>0</v>
      </c>
      <c r="AZ819" s="22">
        <f t="shared" si="2958"/>
        <v>0</v>
      </c>
      <c r="BA819" s="22">
        <f t="shared" si="2959"/>
        <v>0</v>
      </c>
      <c r="BB819" s="22">
        <f t="shared" si="2853"/>
        <v>875.1</v>
      </c>
      <c r="BC819" s="22">
        <f t="shared" si="2854"/>
        <v>875.1</v>
      </c>
      <c r="BD819" s="22">
        <f t="shared" si="2855"/>
        <v>875.1</v>
      </c>
      <c r="BE819" s="22">
        <f t="shared" si="2960"/>
        <v>0</v>
      </c>
      <c r="BF819" s="22">
        <f t="shared" si="2961"/>
        <v>0</v>
      </c>
      <c r="BG819" s="22">
        <f t="shared" si="2962"/>
        <v>0</v>
      </c>
      <c r="BH819" s="22">
        <f t="shared" si="2856"/>
        <v>875.1</v>
      </c>
      <c r="BI819" s="22">
        <f t="shared" si="2857"/>
        <v>875.1</v>
      </c>
      <c r="BJ819" s="22">
        <f t="shared" si="2858"/>
        <v>875.1</v>
      </c>
      <c r="BK819" s="22">
        <f t="shared" si="2963"/>
        <v>0</v>
      </c>
      <c r="BL819" s="22">
        <f t="shared" si="2964"/>
        <v>0</v>
      </c>
      <c r="BM819" s="22">
        <f t="shared" si="2965"/>
        <v>0</v>
      </c>
      <c r="BN819" s="22">
        <f t="shared" si="2859"/>
        <v>875.1</v>
      </c>
      <c r="BO819" s="22">
        <f t="shared" si="2860"/>
        <v>875.1</v>
      </c>
      <c r="BP819" s="22">
        <f t="shared" si="2861"/>
        <v>875.1</v>
      </c>
      <c r="BQ819" s="22">
        <f t="shared" si="2966"/>
        <v>0</v>
      </c>
      <c r="BR819" s="22">
        <f t="shared" si="2967"/>
        <v>0</v>
      </c>
      <c r="BS819" s="22">
        <f t="shared" si="2862"/>
        <v>875.1</v>
      </c>
      <c r="BT819" s="22">
        <f t="shared" si="2863"/>
        <v>875.1</v>
      </c>
      <c r="BU819" s="22">
        <f t="shared" si="2864"/>
        <v>875.1</v>
      </c>
      <c r="BV819" s="22">
        <f t="shared" si="2968"/>
        <v>0</v>
      </c>
      <c r="BW819" s="22">
        <f t="shared" si="2969"/>
        <v>0</v>
      </c>
      <c r="BX819" s="22">
        <f t="shared" si="2865"/>
        <v>875.1</v>
      </c>
      <c r="BY819" s="22">
        <f t="shared" si="2866"/>
        <v>875.1</v>
      </c>
      <c r="BZ819" s="22">
        <f t="shared" si="2867"/>
        <v>875.1</v>
      </c>
      <c r="CA819" s="22">
        <f t="shared" si="2970"/>
        <v>0</v>
      </c>
      <c r="CB819" s="22">
        <f t="shared" si="2971"/>
        <v>0</v>
      </c>
      <c r="CC819" s="22">
        <f t="shared" si="2972"/>
        <v>0</v>
      </c>
      <c r="CD819" s="22">
        <f t="shared" si="2929"/>
        <v>875.1</v>
      </c>
      <c r="CE819" s="22">
        <f t="shared" si="2973"/>
        <v>0</v>
      </c>
      <c r="CF819" s="34">
        <f t="shared" si="2868"/>
        <v>875.1</v>
      </c>
      <c r="CG819" s="22">
        <f t="shared" si="2930"/>
        <v>875.1</v>
      </c>
      <c r="CH819" s="22">
        <f t="shared" si="2974"/>
        <v>0</v>
      </c>
      <c r="CI819" s="22">
        <f t="shared" si="2869"/>
        <v>875.1</v>
      </c>
      <c r="CJ819" s="22">
        <f t="shared" si="2931"/>
        <v>875.1</v>
      </c>
      <c r="CK819" s="22">
        <f t="shared" si="2974"/>
        <v>0</v>
      </c>
      <c r="CL819" s="22">
        <f t="shared" si="2870"/>
        <v>875.1</v>
      </c>
      <c r="CM819" s="22">
        <f t="shared" si="2974"/>
        <v>0</v>
      </c>
      <c r="CN819" s="15"/>
      <c r="CO819" s="35"/>
      <c r="CT819" s="5" t="s">
        <v>30</v>
      </c>
    </row>
    <row r="820" spans="1:99" x14ac:dyDescent="0.3">
      <c r="A820" s="32" t="s">
        <v>481</v>
      </c>
      <c r="B820" s="16">
        <v>240</v>
      </c>
      <c r="C820" s="32" t="s">
        <v>47</v>
      </c>
      <c r="D820" s="32" t="s">
        <v>67</v>
      </c>
      <c r="E820" s="33" t="s">
        <v>217</v>
      </c>
      <c r="F820" s="22">
        <v>875.1</v>
      </c>
      <c r="G820" s="22">
        <v>875.1</v>
      </c>
      <c r="H820" s="22">
        <v>875.1</v>
      </c>
      <c r="I820" s="22"/>
      <c r="J820" s="22"/>
      <c r="K820" s="22"/>
      <c r="L820" s="22">
        <f t="shared" si="2832"/>
        <v>875.1</v>
      </c>
      <c r="M820" s="22">
        <f t="shared" si="2833"/>
        <v>875.1</v>
      </c>
      <c r="N820" s="22">
        <f t="shared" si="2834"/>
        <v>875.1</v>
      </c>
      <c r="O820" s="22"/>
      <c r="P820" s="22"/>
      <c r="Q820" s="22"/>
      <c r="R820" s="22">
        <f t="shared" si="2835"/>
        <v>875.1</v>
      </c>
      <c r="S820" s="22">
        <f t="shared" si="2836"/>
        <v>875.1</v>
      </c>
      <c r="T820" s="22">
        <f t="shared" si="2837"/>
        <v>875.1</v>
      </c>
      <c r="U820" s="22"/>
      <c r="V820" s="22"/>
      <c r="W820" s="22"/>
      <c r="X820" s="22">
        <f t="shared" si="2838"/>
        <v>875.1</v>
      </c>
      <c r="Y820" s="22">
        <f t="shared" si="2839"/>
        <v>875.1</v>
      </c>
      <c r="Z820" s="22">
        <f t="shared" si="2840"/>
        <v>875.1</v>
      </c>
      <c r="AA820" s="22"/>
      <c r="AB820" s="22"/>
      <c r="AC820" s="22"/>
      <c r="AD820" s="22">
        <f t="shared" si="2841"/>
        <v>875.1</v>
      </c>
      <c r="AE820" s="22">
        <f t="shared" si="2842"/>
        <v>875.1</v>
      </c>
      <c r="AF820" s="22">
        <f t="shared" si="2843"/>
        <v>875.1</v>
      </c>
      <c r="AG820" s="22"/>
      <c r="AH820" s="22"/>
      <c r="AI820" s="22"/>
      <c r="AJ820" s="22">
        <f t="shared" si="2844"/>
        <v>875.1</v>
      </c>
      <c r="AK820" s="22">
        <f t="shared" si="2845"/>
        <v>875.1</v>
      </c>
      <c r="AL820" s="22">
        <f t="shared" si="2846"/>
        <v>875.1</v>
      </c>
      <c r="AM820" s="22"/>
      <c r="AN820" s="22"/>
      <c r="AO820" s="22"/>
      <c r="AP820" s="22">
        <f t="shared" si="2847"/>
        <v>875.1</v>
      </c>
      <c r="AQ820" s="22">
        <f t="shared" si="2848"/>
        <v>875.1</v>
      </c>
      <c r="AR820" s="22">
        <f t="shared" si="2849"/>
        <v>875.1</v>
      </c>
      <c r="AS820" s="22"/>
      <c r="AT820" s="22"/>
      <c r="AU820" s="22"/>
      <c r="AV820" s="22">
        <f t="shared" si="2850"/>
        <v>875.1</v>
      </c>
      <c r="AW820" s="22">
        <f t="shared" si="2851"/>
        <v>875.1</v>
      </c>
      <c r="AX820" s="22">
        <f t="shared" si="2852"/>
        <v>875.1</v>
      </c>
      <c r="AY820" s="22"/>
      <c r="AZ820" s="22"/>
      <c r="BA820" s="22"/>
      <c r="BB820" s="22">
        <f t="shared" si="2853"/>
        <v>875.1</v>
      </c>
      <c r="BC820" s="22">
        <f t="shared" si="2854"/>
        <v>875.1</v>
      </c>
      <c r="BD820" s="22">
        <f t="shared" si="2855"/>
        <v>875.1</v>
      </c>
      <c r="BE820" s="22"/>
      <c r="BF820" s="22"/>
      <c r="BG820" s="22"/>
      <c r="BH820" s="22">
        <f t="shared" si="2856"/>
        <v>875.1</v>
      </c>
      <c r="BI820" s="22">
        <f t="shared" si="2857"/>
        <v>875.1</v>
      </c>
      <c r="BJ820" s="22">
        <f t="shared" si="2858"/>
        <v>875.1</v>
      </c>
      <c r="BK820" s="22"/>
      <c r="BL820" s="22"/>
      <c r="BM820" s="22"/>
      <c r="BN820" s="22">
        <f t="shared" si="2859"/>
        <v>875.1</v>
      </c>
      <c r="BO820" s="22">
        <f t="shared" si="2860"/>
        <v>875.1</v>
      </c>
      <c r="BP820" s="22">
        <f t="shared" si="2861"/>
        <v>875.1</v>
      </c>
      <c r="BQ820" s="22"/>
      <c r="BR820" s="22"/>
      <c r="BS820" s="22">
        <f t="shared" si="2862"/>
        <v>875.1</v>
      </c>
      <c r="BT820" s="22">
        <f t="shared" si="2863"/>
        <v>875.1</v>
      </c>
      <c r="BU820" s="22">
        <f t="shared" si="2864"/>
        <v>875.1</v>
      </c>
      <c r="BV820" s="22"/>
      <c r="BW820" s="22"/>
      <c r="BX820" s="22">
        <f t="shared" si="2865"/>
        <v>875.1</v>
      </c>
      <c r="BY820" s="22">
        <f t="shared" si="2866"/>
        <v>875.1</v>
      </c>
      <c r="BZ820" s="22">
        <f t="shared" si="2867"/>
        <v>875.1</v>
      </c>
      <c r="CA820" s="22"/>
      <c r="CB820" s="22"/>
      <c r="CC820" s="22"/>
      <c r="CD820" s="22">
        <f t="shared" si="2929"/>
        <v>875.1</v>
      </c>
      <c r="CE820" s="22"/>
      <c r="CF820" s="34">
        <f t="shared" si="2868"/>
        <v>875.1</v>
      </c>
      <c r="CG820" s="22">
        <f t="shared" si="2930"/>
        <v>875.1</v>
      </c>
      <c r="CH820" s="22"/>
      <c r="CI820" s="22">
        <f t="shared" si="2869"/>
        <v>875.1</v>
      </c>
      <c r="CJ820" s="22">
        <f t="shared" si="2931"/>
        <v>875.1</v>
      </c>
      <c r="CK820" s="22"/>
      <c r="CL820" s="22">
        <f t="shared" si="2870"/>
        <v>875.1</v>
      </c>
      <c r="CM820" s="22"/>
      <c r="CN820" s="15"/>
      <c r="CO820" s="35"/>
    </row>
    <row r="821" spans="1:99" ht="46.8" x14ac:dyDescent="0.3">
      <c r="A821" s="32" t="s">
        <v>481</v>
      </c>
      <c r="B821" s="16">
        <v>600</v>
      </c>
      <c r="C821" s="32"/>
      <c r="D821" s="32"/>
      <c r="E821" s="33" t="s">
        <v>45</v>
      </c>
      <c r="F821" s="22">
        <f t="shared" ref="F821:K821" si="2975">F824+F822</f>
        <v>797154.10000000009</v>
      </c>
      <c r="G821" s="22">
        <f t="shared" si="2975"/>
        <v>801948.70000000007</v>
      </c>
      <c r="H821" s="22">
        <f t="shared" si="2975"/>
        <v>801948.70000000007</v>
      </c>
      <c r="I821" s="22">
        <f t="shared" si="2975"/>
        <v>0</v>
      </c>
      <c r="J821" s="22">
        <f t="shared" si="2975"/>
        <v>0</v>
      </c>
      <c r="K821" s="22">
        <f t="shared" si="2975"/>
        <v>0</v>
      </c>
      <c r="L821" s="22">
        <f t="shared" si="2832"/>
        <v>797154.10000000009</v>
      </c>
      <c r="M821" s="22">
        <f t="shared" si="2833"/>
        <v>801948.70000000007</v>
      </c>
      <c r="N821" s="22">
        <f t="shared" si="2834"/>
        <v>801948.70000000007</v>
      </c>
      <c r="O821" s="22">
        <f>O824+O822</f>
        <v>0</v>
      </c>
      <c r="P821" s="22">
        <f>P824+P822</f>
        <v>0</v>
      </c>
      <c r="Q821" s="22">
        <f>Q824+Q822</f>
        <v>0</v>
      </c>
      <c r="R821" s="22">
        <f t="shared" si="2835"/>
        <v>797154.10000000009</v>
      </c>
      <c r="S821" s="22">
        <f t="shared" si="2836"/>
        <v>801948.70000000007</v>
      </c>
      <c r="T821" s="22">
        <f t="shared" si="2837"/>
        <v>801948.70000000007</v>
      </c>
      <c r="U821" s="22">
        <f>U824+U822</f>
        <v>0</v>
      </c>
      <c r="V821" s="22">
        <f>V824+V822</f>
        <v>0</v>
      </c>
      <c r="W821" s="22">
        <f>W824+W822</f>
        <v>0</v>
      </c>
      <c r="X821" s="22">
        <f t="shared" si="2838"/>
        <v>797154.10000000009</v>
      </c>
      <c r="Y821" s="22">
        <f t="shared" si="2839"/>
        <v>801948.70000000007</v>
      </c>
      <c r="Z821" s="22">
        <f t="shared" si="2840"/>
        <v>801948.70000000007</v>
      </c>
      <c r="AA821" s="22">
        <f>AA824+AA822</f>
        <v>0</v>
      </c>
      <c r="AB821" s="22">
        <f>AB824+AB822</f>
        <v>0</v>
      </c>
      <c r="AC821" s="22">
        <f>AC824+AC822</f>
        <v>0</v>
      </c>
      <c r="AD821" s="22">
        <f t="shared" si="2841"/>
        <v>797154.10000000009</v>
      </c>
      <c r="AE821" s="22">
        <f t="shared" si="2842"/>
        <v>801948.70000000007</v>
      </c>
      <c r="AF821" s="22">
        <f t="shared" si="2843"/>
        <v>801948.70000000007</v>
      </c>
      <c r="AG821" s="22">
        <f>AG824+AG822</f>
        <v>0</v>
      </c>
      <c r="AH821" s="22">
        <f>AH824+AH822</f>
        <v>0</v>
      </c>
      <c r="AI821" s="22">
        <f>AI824+AI822</f>
        <v>0</v>
      </c>
      <c r="AJ821" s="22">
        <f t="shared" si="2844"/>
        <v>797154.10000000009</v>
      </c>
      <c r="AK821" s="22">
        <f t="shared" si="2845"/>
        <v>801948.70000000007</v>
      </c>
      <c r="AL821" s="22">
        <f t="shared" si="2846"/>
        <v>801948.70000000007</v>
      </c>
      <c r="AM821" s="22">
        <f>AM824+AM822</f>
        <v>0</v>
      </c>
      <c r="AN821" s="22">
        <f>AN824+AN822</f>
        <v>0</v>
      </c>
      <c r="AO821" s="22">
        <f>AO824+AO822</f>
        <v>0</v>
      </c>
      <c r="AP821" s="22">
        <f t="shared" si="2847"/>
        <v>797154.10000000009</v>
      </c>
      <c r="AQ821" s="22">
        <f t="shared" si="2848"/>
        <v>801948.70000000007</v>
      </c>
      <c r="AR821" s="22">
        <f t="shared" si="2849"/>
        <v>801948.70000000007</v>
      </c>
      <c r="AS821" s="22">
        <f>AS824+AS822</f>
        <v>0</v>
      </c>
      <c r="AT821" s="22">
        <f>AT824+AT822</f>
        <v>0</v>
      </c>
      <c r="AU821" s="22">
        <f>AU824+AU822</f>
        <v>0</v>
      </c>
      <c r="AV821" s="22">
        <f t="shared" si="2850"/>
        <v>797154.10000000009</v>
      </c>
      <c r="AW821" s="22">
        <f t="shared" si="2851"/>
        <v>801948.70000000007</v>
      </c>
      <c r="AX821" s="22">
        <f t="shared" si="2852"/>
        <v>801948.70000000007</v>
      </c>
      <c r="AY821" s="22">
        <f>AY824+AY822</f>
        <v>0</v>
      </c>
      <c r="AZ821" s="22">
        <f>AZ824+AZ822</f>
        <v>0</v>
      </c>
      <c r="BA821" s="22">
        <f>BA824+BA822</f>
        <v>0</v>
      </c>
      <c r="BB821" s="22">
        <f t="shared" si="2853"/>
        <v>797154.10000000009</v>
      </c>
      <c r="BC821" s="22">
        <f t="shared" si="2854"/>
        <v>801948.70000000007</v>
      </c>
      <c r="BD821" s="22">
        <f t="shared" si="2855"/>
        <v>801948.70000000007</v>
      </c>
      <c r="BE821" s="22">
        <f>BE824+BE822</f>
        <v>0</v>
      </c>
      <c r="BF821" s="22">
        <f>BF824+BF822</f>
        <v>0</v>
      </c>
      <c r="BG821" s="22">
        <f>BG824+BG822</f>
        <v>0</v>
      </c>
      <c r="BH821" s="22">
        <f t="shared" si="2856"/>
        <v>797154.10000000009</v>
      </c>
      <c r="BI821" s="22">
        <f t="shared" si="2857"/>
        <v>801948.70000000007</v>
      </c>
      <c r="BJ821" s="22">
        <f t="shared" si="2858"/>
        <v>801948.70000000007</v>
      </c>
      <c r="BK821" s="22">
        <f>BK824+BK822</f>
        <v>0</v>
      </c>
      <c r="BL821" s="22">
        <f>BL824+BL822</f>
        <v>0</v>
      </c>
      <c r="BM821" s="22">
        <f>BM824+BM822</f>
        <v>0</v>
      </c>
      <c r="BN821" s="22">
        <f t="shared" si="2859"/>
        <v>797154.10000000009</v>
      </c>
      <c r="BO821" s="22">
        <f t="shared" si="2860"/>
        <v>801948.70000000007</v>
      </c>
      <c r="BP821" s="22">
        <f t="shared" si="2861"/>
        <v>801948.70000000007</v>
      </c>
      <c r="BQ821" s="22">
        <f>BQ824+BQ822</f>
        <v>0</v>
      </c>
      <c r="BR821" s="22">
        <f>BR824+BR822</f>
        <v>0</v>
      </c>
      <c r="BS821" s="22">
        <f t="shared" si="2862"/>
        <v>797154.10000000009</v>
      </c>
      <c r="BT821" s="22">
        <f t="shared" si="2863"/>
        <v>801948.70000000007</v>
      </c>
      <c r="BU821" s="22">
        <f t="shared" si="2864"/>
        <v>801948.70000000007</v>
      </c>
      <c r="BV821" s="22">
        <f>BV824+BV822</f>
        <v>0</v>
      </c>
      <c r="BW821" s="22">
        <f>BW824+BW822</f>
        <v>0</v>
      </c>
      <c r="BX821" s="22">
        <f t="shared" si="2865"/>
        <v>797154.10000000009</v>
      </c>
      <c r="BY821" s="22">
        <f t="shared" si="2866"/>
        <v>801948.70000000007</v>
      </c>
      <c r="BZ821" s="22">
        <f t="shared" si="2867"/>
        <v>801948.70000000007</v>
      </c>
      <c r="CA821" s="22">
        <f>CA824+CA822</f>
        <v>0</v>
      </c>
      <c r="CB821" s="22">
        <f>CB824+CB822</f>
        <v>0</v>
      </c>
      <c r="CC821" s="22">
        <f>CC824+CC822</f>
        <v>0</v>
      </c>
      <c r="CD821" s="22">
        <f t="shared" si="2929"/>
        <v>797154.10000000009</v>
      </c>
      <c r="CE821" s="22">
        <f>CE824+CE822</f>
        <v>0</v>
      </c>
      <c r="CF821" s="34">
        <f t="shared" si="2868"/>
        <v>797154.10000000009</v>
      </c>
      <c r="CG821" s="22">
        <f t="shared" si="2930"/>
        <v>801948.70000000007</v>
      </c>
      <c r="CH821" s="22">
        <f>CH824+CH822</f>
        <v>0</v>
      </c>
      <c r="CI821" s="22">
        <f t="shared" si="2869"/>
        <v>801948.70000000007</v>
      </c>
      <c r="CJ821" s="22">
        <f t="shared" si="2931"/>
        <v>801948.70000000007</v>
      </c>
      <c r="CK821" s="22">
        <f>CK824+CK822</f>
        <v>0</v>
      </c>
      <c r="CL821" s="22">
        <f t="shared" si="2870"/>
        <v>801948.70000000007</v>
      </c>
      <c r="CM821" s="22">
        <f>CM824+CM822</f>
        <v>0</v>
      </c>
      <c r="CN821" s="15"/>
      <c r="CO821" s="35"/>
      <c r="CS821" s="5" t="s">
        <v>29</v>
      </c>
    </row>
    <row r="822" spans="1:99" x14ac:dyDescent="0.3">
      <c r="A822" s="32" t="s">
        <v>481</v>
      </c>
      <c r="B822" s="16">
        <v>610</v>
      </c>
      <c r="C822" s="32"/>
      <c r="D822" s="32"/>
      <c r="E822" s="33" t="s">
        <v>104</v>
      </c>
      <c r="F822" s="22">
        <f t="shared" ref="F822:K822" si="2976">F823</f>
        <v>1434.4</v>
      </c>
      <c r="G822" s="22">
        <f t="shared" si="2976"/>
        <v>1444.8</v>
      </c>
      <c r="H822" s="22">
        <f t="shared" si="2976"/>
        <v>1444.8</v>
      </c>
      <c r="I822" s="22">
        <f t="shared" si="2976"/>
        <v>0</v>
      </c>
      <c r="J822" s="22">
        <f t="shared" si="2976"/>
        <v>0</v>
      </c>
      <c r="K822" s="22">
        <f t="shared" si="2976"/>
        <v>0</v>
      </c>
      <c r="L822" s="22">
        <f t="shared" si="2832"/>
        <v>1434.4</v>
      </c>
      <c r="M822" s="22">
        <f t="shared" si="2833"/>
        <v>1444.8</v>
      </c>
      <c r="N822" s="22">
        <f t="shared" si="2834"/>
        <v>1444.8</v>
      </c>
      <c r="O822" s="22">
        <f>O823</f>
        <v>0</v>
      </c>
      <c r="P822" s="22">
        <f>P823</f>
        <v>0</v>
      </c>
      <c r="Q822" s="22">
        <f>Q823</f>
        <v>0</v>
      </c>
      <c r="R822" s="22">
        <f t="shared" si="2835"/>
        <v>1434.4</v>
      </c>
      <c r="S822" s="22">
        <f t="shared" si="2836"/>
        <v>1444.8</v>
      </c>
      <c r="T822" s="22">
        <f t="shared" si="2837"/>
        <v>1444.8</v>
      </c>
      <c r="U822" s="22">
        <f>U823</f>
        <v>0</v>
      </c>
      <c r="V822" s="22">
        <f>V823</f>
        <v>0</v>
      </c>
      <c r="W822" s="22">
        <f>W823</f>
        <v>0</v>
      </c>
      <c r="X822" s="22">
        <f t="shared" si="2838"/>
        <v>1434.4</v>
      </c>
      <c r="Y822" s="22">
        <f t="shared" si="2839"/>
        <v>1444.8</v>
      </c>
      <c r="Z822" s="22">
        <f t="shared" si="2840"/>
        <v>1444.8</v>
      </c>
      <c r="AA822" s="22">
        <f>AA823</f>
        <v>0</v>
      </c>
      <c r="AB822" s="22">
        <f>AB823</f>
        <v>0</v>
      </c>
      <c r="AC822" s="22">
        <f>AC823</f>
        <v>0</v>
      </c>
      <c r="AD822" s="22">
        <f t="shared" si="2841"/>
        <v>1434.4</v>
      </c>
      <c r="AE822" s="22">
        <f t="shared" si="2842"/>
        <v>1444.8</v>
      </c>
      <c r="AF822" s="22">
        <f t="shared" si="2843"/>
        <v>1444.8</v>
      </c>
      <c r="AG822" s="22">
        <f>AG823</f>
        <v>0</v>
      </c>
      <c r="AH822" s="22">
        <f>AH823</f>
        <v>0</v>
      </c>
      <c r="AI822" s="22">
        <f>AI823</f>
        <v>0</v>
      </c>
      <c r="AJ822" s="22">
        <f t="shared" si="2844"/>
        <v>1434.4</v>
      </c>
      <c r="AK822" s="22">
        <f t="shared" si="2845"/>
        <v>1444.8</v>
      </c>
      <c r="AL822" s="22">
        <f t="shared" si="2846"/>
        <v>1444.8</v>
      </c>
      <c r="AM822" s="22">
        <f>AM823</f>
        <v>0</v>
      </c>
      <c r="AN822" s="22">
        <f>AN823</f>
        <v>0</v>
      </c>
      <c r="AO822" s="22">
        <f>AO823</f>
        <v>0</v>
      </c>
      <c r="AP822" s="22">
        <f t="shared" si="2847"/>
        <v>1434.4</v>
      </c>
      <c r="AQ822" s="22">
        <f t="shared" si="2848"/>
        <v>1444.8</v>
      </c>
      <c r="AR822" s="22">
        <f t="shared" si="2849"/>
        <v>1444.8</v>
      </c>
      <c r="AS822" s="22">
        <f>AS823</f>
        <v>0</v>
      </c>
      <c r="AT822" s="22">
        <f>AT823</f>
        <v>0</v>
      </c>
      <c r="AU822" s="22">
        <f>AU823</f>
        <v>0</v>
      </c>
      <c r="AV822" s="22">
        <f t="shared" si="2850"/>
        <v>1434.4</v>
      </c>
      <c r="AW822" s="22">
        <f t="shared" si="2851"/>
        <v>1444.8</v>
      </c>
      <c r="AX822" s="22">
        <f t="shared" si="2852"/>
        <v>1444.8</v>
      </c>
      <c r="AY822" s="22">
        <f>AY823</f>
        <v>0</v>
      </c>
      <c r="AZ822" s="22">
        <f>AZ823</f>
        <v>0</v>
      </c>
      <c r="BA822" s="22">
        <f>BA823</f>
        <v>0</v>
      </c>
      <c r="BB822" s="22">
        <f t="shared" si="2853"/>
        <v>1434.4</v>
      </c>
      <c r="BC822" s="22">
        <f t="shared" si="2854"/>
        <v>1444.8</v>
      </c>
      <c r="BD822" s="22">
        <f t="shared" si="2855"/>
        <v>1444.8</v>
      </c>
      <c r="BE822" s="22">
        <f>BE823</f>
        <v>0</v>
      </c>
      <c r="BF822" s="22">
        <f>BF823</f>
        <v>0</v>
      </c>
      <c r="BG822" s="22">
        <f>BG823</f>
        <v>0</v>
      </c>
      <c r="BH822" s="22">
        <f t="shared" si="2856"/>
        <v>1434.4</v>
      </c>
      <c r="BI822" s="22">
        <f t="shared" si="2857"/>
        <v>1444.8</v>
      </c>
      <c r="BJ822" s="22">
        <f t="shared" si="2858"/>
        <v>1444.8</v>
      </c>
      <c r="BK822" s="22">
        <f>BK823</f>
        <v>0</v>
      </c>
      <c r="BL822" s="22">
        <f>BL823</f>
        <v>0</v>
      </c>
      <c r="BM822" s="22">
        <f>BM823</f>
        <v>0</v>
      </c>
      <c r="BN822" s="22">
        <f t="shared" si="2859"/>
        <v>1434.4</v>
      </c>
      <c r="BO822" s="22">
        <f t="shared" si="2860"/>
        <v>1444.8</v>
      </c>
      <c r="BP822" s="22">
        <f t="shared" si="2861"/>
        <v>1444.8</v>
      </c>
      <c r="BQ822" s="22">
        <f>BQ823</f>
        <v>0</v>
      </c>
      <c r="BR822" s="22">
        <f>BR823</f>
        <v>0</v>
      </c>
      <c r="BS822" s="22">
        <f t="shared" si="2862"/>
        <v>1434.4</v>
      </c>
      <c r="BT822" s="22">
        <f t="shared" si="2863"/>
        <v>1444.8</v>
      </c>
      <c r="BU822" s="22">
        <f t="shared" si="2864"/>
        <v>1444.8</v>
      </c>
      <c r="BV822" s="22">
        <f>BV823</f>
        <v>0</v>
      </c>
      <c r="BW822" s="22">
        <f>BW823</f>
        <v>0</v>
      </c>
      <c r="BX822" s="22">
        <f t="shared" si="2865"/>
        <v>1434.4</v>
      </c>
      <c r="BY822" s="22">
        <f t="shared" si="2866"/>
        <v>1444.8</v>
      </c>
      <c r="BZ822" s="22">
        <f t="shared" si="2867"/>
        <v>1444.8</v>
      </c>
      <c r="CA822" s="22">
        <f>CA823</f>
        <v>0</v>
      </c>
      <c r="CB822" s="22">
        <f>CB823</f>
        <v>0</v>
      </c>
      <c r="CC822" s="22">
        <f>CC823</f>
        <v>0</v>
      </c>
      <c r="CD822" s="22">
        <f t="shared" si="2929"/>
        <v>1434.4</v>
      </c>
      <c r="CE822" s="22">
        <f>CE823</f>
        <v>0</v>
      </c>
      <c r="CF822" s="34">
        <f t="shared" si="2868"/>
        <v>1434.4</v>
      </c>
      <c r="CG822" s="22">
        <f t="shared" si="2930"/>
        <v>1444.8</v>
      </c>
      <c r="CH822" s="22">
        <f>CH823</f>
        <v>0</v>
      </c>
      <c r="CI822" s="22">
        <f t="shared" si="2869"/>
        <v>1444.8</v>
      </c>
      <c r="CJ822" s="22">
        <f t="shared" si="2931"/>
        <v>1444.8</v>
      </c>
      <c r="CK822" s="22">
        <f>CK823</f>
        <v>0</v>
      </c>
      <c r="CL822" s="22">
        <f t="shared" si="2870"/>
        <v>1444.8</v>
      </c>
      <c r="CM822" s="22">
        <f>CM823</f>
        <v>0</v>
      </c>
      <c r="CN822" s="15"/>
      <c r="CO822" s="35"/>
      <c r="CT822" s="5" t="s">
        <v>30</v>
      </c>
    </row>
    <row r="823" spans="1:99" x14ac:dyDescent="0.3">
      <c r="A823" s="32" t="s">
        <v>481</v>
      </c>
      <c r="B823" s="16">
        <v>610</v>
      </c>
      <c r="C823" s="32" t="s">
        <v>47</v>
      </c>
      <c r="D823" s="32" t="s">
        <v>67</v>
      </c>
      <c r="E823" s="33" t="s">
        <v>217</v>
      </c>
      <c r="F823" s="22">
        <v>1434.4</v>
      </c>
      <c r="G823" s="22">
        <v>1444.8</v>
      </c>
      <c r="H823" s="22">
        <v>1444.8</v>
      </c>
      <c r="I823" s="22"/>
      <c r="J823" s="22"/>
      <c r="K823" s="22"/>
      <c r="L823" s="22">
        <f t="shared" si="2832"/>
        <v>1434.4</v>
      </c>
      <c r="M823" s="22">
        <f t="shared" si="2833"/>
        <v>1444.8</v>
      </c>
      <c r="N823" s="22">
        <f t="shared" si="2834"/>
        <v>1444.8</v>
      </c>
      <c r="O823" s="22"/>
      <c r="P823" s="22"/>
      <c r="Q823" s="22"/>
      <c r="R823" s="22">
        <f t="shared" si="2835"/>
        <v>1434.4</v>
      </c>
      <c r="S823" s="22">
        <f t="shared" si="2836"/>
        <v>1444.8</v>
      </c>
      <c r="T823" s="22">
        <f t="shared" si="2837"/>
        <v>1444.8</v>
      </c>
      <c r="U823" s="22"/>
      <c r="V823" s="22"/>
      <c r="W823" s="22"/>
      <c r="X823" s="22">
        <f t="shared" si="2838"/>
        <v>1434.4</v>
      </c>
      <c r="Y823" s="22">
        <f t="shared" si="2839"/>
        <v>1444.8</v>
      </c>
      <c r="Z823" s="22">
        <f t="shared" si="2840"/>
        <v>1444.8</v>
      </c>
      <c r="AA823" s="22"/>
      <c r="AB823" s="22"/>
      <c r="AC823" s="22"/>
      <c r="AD823" s="22">
        <f t="shared" si="2841"/>
        <v>1434.4</v>
      </c>
      <c r="AE823" s="22">
        <f t="shared" si="2842"/>
        <v>1444.8</v>
      </c>
      <c r="AF823" s="22">
        <f t="shared" si="2843"/>
        <v>1444.8</v>
      </c>
      <c r="AG823" s="22"/>
      <c r="AH823" s="22"/>
      <c r="AI823" s="22"/>
      <c r="AJ823" s="22">
        <f t="shared" si="2844"/>
        <v>1434.4</v>
      </c>
      <c r="AK823" s="22">
        <f t="shared" si="2845"/>
        <v>1444.8</v>
      </c>
      <c r="AL823" s="22">
        <f t="shared" si="2846"/>
        <v>1444.8</v>
      </c>
      <c r="AM823" s="22"/>
      <c r="AN823" s="22"/>
      <c r="AO823" s="22"/>
      <c r="AP823" s="22">
        <f t="shared" si="2847"/>
        <v>1434.4</v>
      </c>
      <c r="AQ823" s="22">
        <f t="shared" si="2848"/>
        <v>1444.8</v>
      </c>
      <c r="AR823" s="22">
        <f t="shared" si="2849"/>
        <v>1444.8</v>
      </c>
      <c r="AS823" s="22"/>
      <c r="AT823" s="22"/>
      <c r="AU823" s="22"/>
      <c r="AV823" s="22">
        <f t="shared" si="2850"/>
        <v>1434.4</v>
      </c>
      <c r="AW823" s="22">
        <f t="shared" si="2851"/>
        <v>1444.8</v>
      </c>
      <c r="AX823" s="22">
        <f t="shared" si="2852"/>
        <v>1444.8</v>
      </c>
      <c r="AY823" s="22"/>
      <c r="AZ823" s="22"/>
      <c r="BA823" s="22"/>
      <c r="BB823" s="22">
        <f t="shared" si="2853"/>
        <v>1434.4</v>
      </c>
      <c r="BC823" s="22">
        <f t="shared" si="2854"/>
        <v>1444.8</v>
      </c>
      <c r="BD823" s="22">
        <f t="shared" si="2855"/>
        <v>1444.8</v>
      </c>
      <c r="BE823" s="22"/>
      <c r="BF823" s="22"/>
      <c r="BG823" s="22"/>
      <c r="BH823" s="22">
        <f t="shared" si="2856"/>
        <v>1434.4</v>
      </c>
      <c r="BI823" s="22">
        <f t="shared" si="2857"/>
        <v>1444.8</v>
      </c>
      <c r="BJ823" s="22">
        <f t="shared" si="2858"/>
        <v>1444.8</v>
      </c>
      <c r="BK823" s="22"/>
      <c r="BL823" s="22"/>
      <c r="BM823" s="22"/>
      <c r="BN823" s="22">
        <f t="shared" si="2859"/>
        <v>1434.4</v>
      </c>
      <c r="BO823" s="22">
        <f t="shared" si="2860"/>
        <v>1444.8</v>
      </c>
      <c r="BP823" s="22">
        <f t="shared" si="2861"/>
        <v>1444.8</v>
      </c>
      <c r="BQ823" s="22"/>
      <c r="BR823" s="22"/>
      <c r="BS823" s="22">
        <f t="shared" si="2862"/>
        <v>1434.4</v>
      </c>
      <c r="BT823" s="22">
        <f t="shared" si="2863"/>
        <v>1444.8</v>
      </c>
      <c r="BU823" s="22">
        <f t="shared" si="2864"/>
        <v>1444.8</v>
      </c>
      <c r="BV823" s="22"/>
      <c r="BW823" s="22"/>
      <c r="BX823" s="22">
        <f t="shared" si="2865"/>
        <v>1434.4</v>
      </c>
      <c r="BY823" s="22">
        <f t="shared" si="2866"/>
        <v>1444.8</v>
      </c>
      <c r="BZ823" s="22">
        <f t="shared" si="2867"/>
        <v>1444.8</v>
      </c>
      <c r="CA823" s="22"/>
      <c r="CB823" s="22"/>
      <c r="CC823" s="22"/>
      <c r="CD823" s="22">
        <f t="shared" si="2929"/>
        <v>1434.4</v>
      </c>
      <c r="CE823" s="22"/>
      <c r="CF823" s="34">
        <f t="shared" si="2868"/>
        <v>1434.4</v>
      </c>
      <c r="CG823" s="22">
        <f t="shared" si="2930"/>
        <v>1444.8</v>
      </c>
      <c r="CH823" s="22"/>
      <c r="CI823" s="22">
        <f t="shared" si="2869"/>
        <v>1444.8</v>
      </c>
      <c r="CJ823" s="22">
        <f t="shared" si="2931"/>
        <v>1444.8</v>
      </c>
      <c r="CK823" s="22"/>
      <c r="CL823" s="22">
        <f t="shared" si="2870"/>
        <v>1444.8</v>
      </c>
      <c r="CM823" s="22"/>
      <c r="CN823" s="15"/>
      <c r="CO823" s="35"/>
    </row>
    <row r="824" spans="1:99" x14ac:dyDescent="0.3">
      <c r="A824" s="32" t="s">
        <v>481</v>
      </c>
      <c r="B824" s="16">
        <v>620</v>
      </c>
      <c r="C824" s="32"/>
      <c r="D824" s="32"/>
      <c r="E824" s="33" t="s">
        <v>46</v>
      </c>
      <c r="F824" s="22">
        <f t="shared" ref="F824:K824" si="2977">F825+F826</f>
        <v>795719.70000000007</v>
      </c>
      <c r="G824" s="22">
        <f t="shared" si="2977"/>
        <v>800503.9</v>
      </c>
      <c r="H824" s="22">
        <f t="shared" si="2977"/>
        <v>800503.9</v>
      </c>
      <c r="I824" s="22">
        <f t="shared" si="2977"/>
        <v>0</v>
      </c>
      <c r="J824" s="22">
        <f t="shared" si="2977"/>
        <v>0</v>
      </c>
      <c r="K824" s="22">
        <f t="shared" si="2977"/>
        <v>0</v>
      </c>
      <c r="L824" s="22">
        <f t="shared" si="2832"/>
        <v>795719.70000000007</v>
      </c>
      <c r="M824" s="22">
        <f t="shared" si="2833"/>
        <v>800503.9</v>
      </c>
      <c r="N824" s="22">
        <f t="shared" si="2834"/>
        <v>800503.9</v>
      </c>
      <c r="O824" s="22">
        <f>O825+O826</f>
        <v>0</v>
      </c>
      <c r="P824" s="22">
        <f>P825+P826</f>
        <v>0</v>
      </c>
      <c r="Q824" s="22">
        <f>Q825+Q826</f>
        <v>0</v>
      </c>
      <c r="R824" s="22">
        <f t="shared" si="2835"/>
        <v>795719.70000000007</v>
      </c>
      <c r="S824" s="22">
        <f t="shared" si="2836"/>
        <v>800503.9</v>
      </c>
      <c r="T824" s="22">
        <f t="shared" si="2837"/>
        <v>800503.9</v>
      </c>
      <c r="U824" s="22">
        <f>U825+U826</f>
        <v>0</v>
      </c>
      <c r="V824" s="22">
        <f>V825+V826</f>
        <v>0</v>
      </c>
      <c r="W824" s="22">
        <f>W825+W826</f>
        <v>0</v>
      </c>
      <c r="X824" s="22">
        <f t="shared" si="2838"/>
        <v>795719.70000000007</v>
      </c>
      <c r="Y824" s="22">
        <f t="shared" si="2839"/>
        <v>800503.9</v>
      </c>
      <c r="Z824" s="22">
        <f t="shared" si="2840"/>
        <v>800503.9</v>
      </c>
      <c r="AA824" s="22">
        <f>AA825+AA826</f>
        <v>0</v>
      </c>
      <c r="AB824" s="22">
        <f>AB825+AB826</f>
        <v>0</v>
      </c>
      <c r="AC824" s="22">
        <f>AC825+AC826</f>
        <v>0</v>
      </c>
      <c r="AD824" s="22">
        <f t="shared" si="2841"/>
        <v>795719.70000000007</v>
      </c>
      <c r="AE824" s="22">
        <f t="shared" si="2842"/>
        <v>800503.9</v>
      </c>
      <c r="AF824" s="22">
        <f t="shared" si="2843"/>
        <v>800503.9</v>
      </c>
      <c r="AG824" s="22">
        <f>AG825+AG826</f>
        <v>0</v>
      </c>
      <c r="AH824" s="22">
        <f>AH825+AH826</f>
        <v>0</v>
      </c>
      <c r="AI824" s="22">
        <f>AI825+AI826</f>
        <v>0</v>
      </c>
      <c r="AJ824" s="22">
        <f t="shared" si="2844"/>
        <v>795719.70000000007</v>
      </c>
      <c r="AK824" s="22">
        <f t="shared" si="2845"/>
        <v>800503.9</v>
      </c>
      <c r="AL824" s="22">
        <f t="shared" si="2846"/>
        <v>800503.9</v>
      </c>
      <c r="AM824" s="22">
        <f>AM825+AM826</f>
        <v>0</v>
      </c>
      <c r="AN824" s="22">
        <f>AN825+AN826</f>
        <v>0</v>
      </c>
      <c r="AO824" s="22">
        <f>AO825+AO826</f>
        <v>0</v>
      </c>
      <c r="AP824" s="22">
        <f t="shared" si="2847"/>
        <v>795719.70000000007</v>
      </c>
      <c r="AQ824" s="22">
        <f t="shared" si="2848"/>
        <v>800503.9</v>
      </c>
      <c r="AR824" s="22">
        <f t="shared" si="2849"/>
        <v>800503.9</v>
      </c>
      <c r="AS824" s="22">
        <f>AS825+AS826</f>
        <v>0</v>
      </c>
      <c r="AT824" s="22">
        <f>AT825+AT826</f>
        <v>0</v>
      </c>
      <c r="AU824" s="22">
        <f>AU825+AU826</f>
        <v>0</v>
      </c>
      <c r="AV824" s="22">
        <f t="shared" si="2850"/>
        <v>795719.70000000007</v>
      </c>
      <c r="AW824" s="22">
        <f t="shared" si="2851"/>
        <v>800503.9</v>
      </c>
      <c r="AX824" s="22">
        <f t="shared" si="2852"/>
        <v>800503.9</v>
      </c>
      <c r="AY824" s="22">
        <f>AY825+AY826</f>
        <v>0</v>
      </c>
      <c r="AZ824" s="22">
        <f>AZ825+AZ826</f>
        <v>0</v>
      </c>
      <c r="BA824" s="22">
        <f>BA825+BA826</f>
        <v>0</v>
      </c>
      <c r="BB824" s="22">
        <f t="shared" si="2853"/>
        <v>795719.70000000007</v>
      </c>
      <c r="BC824" s="22">
        <f t="shared" si="2854"/>
        <v>800503.9</v>
      </c>
      <c r="BD824" s="22">
        <f t="shared" si="2855"/>
        <v>800503.9</v>
      </c>
      <c r="BE824" s="22">
        <f>BE825+BE826</f>
        <v>0</v>
      </c>
      <c r="BF824" s="22">
        <f>BF825+BF826</f>
        <v>0</v>
      </c>
      <c r="BG824" s="22">
        <f>BG825+BG826</f>
        <v>0</v>
      </c>
      <c r="BH824" s="22">
        <f t="shared" si="2856"/>
        <v>795719.70000000007</v>
      </c>
      <c r="BI824" s="22">
        <f t="shared" si="2857"/>
        <v>800503.9</v>
      </c>
      <c r="BJ824" s="22">
        <f t="shared" si="2858"/>
        <v>800503.9</v>
      </c>
      <c r="BK824" s="22">
        <f>BK825+BK826</f>
        <v>0</v>
      </c>
      <c r="BL824" s="22">
        <f>BL825+BL826</f>
        <v>0</v>
      </c>
      <c r="BM824" s="22">
        <f>BM825+BM826</f>
        <v>0</v>
      </c>
      <c r="BN824" s="22">
        <f t="shared" si="2859"/>
        <v>795719.70000000007</v>
      </c>
      <c r="BO824" s="22">
        <f t="shared" si="2860"/>
        <v>800503.9</v>
      </c>
      <c r="BP824" s="22">
        <f t="shared" si="2861"/>
        <v>800503.9</v>
      </c>
      <c r="BQ824" s="22">
        <f>BQ825+BQ826</f>
        <v>0</v>
      </c>
      <c r="BR824" s="22">
        <f>BR825+BR826</f>
        <v>0</v>
      </c>
      <c r="BS824" s="22">
        <f t="shared" si="2862"/>
        <v>795719.70000000007</v>
      </c>
      <c r="BT824" s="22">
        <f t="shared" si="2863"/>
        <v>800503.9</v>
      </c>
      <c r="BU824" s="22">
        <f t="shared" si="2864"/>
        <v>800503.9</v>
      </c>
      <c r="BV824" s="22">
        <f>BV825+BV826</f>
        <v>0</v>
      </c>
      <c r="BW824" s="22">
        <f>BW825+BW826</f>
        <v>0</v>
      </c>
      <c r="BX824" s="22">
        <f t="shared" si="2865"/>
        <v>795719.70000000007</v>
      </c>
      <c r="BY824" s="22">
        <f t="shared" si="2866"/>
        <v>800503.9</v>
      </c>
      <c r="BZ824" s="22">
        <f t="shared" si="2867"/>
        <v>800503.9</v>
      </c>
      <c r="CA824" s="22">
        <f>CA825+CA826</f>
        <v>0</v>
      </c>
      <c r="CB824" s="22">
        <f>CB825+CB826</f>
        <v>0</v>
      </c>
      <c r="CC824" s="22">
        <f>CC825+CC826</f>
        <v>0</v>
      </c>
      <c r="CD824" s="22">
        <f t="shared" si="2929"/>
        <v>795719.70000000007</v>
      </c>
      <c r="CE824" s="22">
        <f>CE825+CE826</f>
        <v>0</v>
      </c>
      <c r="CF824" s="34">
        <f t="shared" si="2868"/>
        <v>795719.70000000007</v>
      </c>
      <c r="CG824" s="22">
        <f t="shared" si="2930"/>
        <v>800503.9</v>
      </c>
      <c r="CH824" s="22">
        <f>CH825+CH826</f>
        <v>0</v>
      </c>
      <c r="CI824" s="22">
        <f t="shared" si="2869"/>
        <v>800503.9</v>
      </c>
      <c r="CJ824" s="22">
        <f t="shared" si="2931"/>
        <v>800503.9</v>
      </c>
      <c r="CK824" s="22">
        <f>CK825+CK826</f>
        <v>0</v>
      </c>
      <c r="CL824" s="22">
        <f t="shared" si="2870"/>
        <v>800503.9</v>
      </c>
      <c r="CM824" s="22">
        <f>CM825+CM826</f>
        <v>0</v>
      </c>
      <c r="CN824" s="15"/>
      <c r="CO824" s="35"/>
      <c r="CT824" s="5" t="s">
        <v>30</v>
      </c>
    </row>
    <row r="825" spans="1:99" x14ac:dyDescent="0.3">
      <c r="A825" s="32" t="s">
        <v>481</v>
      </c>
      <c r="B825" s="16">
        <v>620</v>
      </c>
      <c r="C825" s="32" t="s">
        <v>47</v>
      </c>
      <c r="D825" s="32" t="s">
        <v>67</v>
      </c>
      <c r="E825" s="33" t="s">
        <v>217</v>
      </c>
      <c r="F825" s="22">
        <v>765490.8</v>
      </c>
      <c r="G825" s="22">
        <v>770263.1</v>
      </c>
      <c r="H825" s="22">
        <v>770263.1</v>
      </c>
      <c r="I825" s="22"/>
      <c r="J825" s="22"/>
      <c r="K825" s="22"/>
      <c r="L825" s="22">
        <f t="shared" si="2832"/>
        <v>765490.8</v>
      </c>
      <c r="M825" s="22">
        <f t="shared" si="2833"/>
        <v>770263.1</v>
      </c>
      <c r="N825" s="22">
        <f t="shared" si="2834"/>
        <v>770263.1</v>
      </c>
      <c r="O825" s="22"/>
      <c r="P825" s="22"/>
      <c r="Q825" s="22"/>
      <c r="R825" s="22">
        <f t="shared" si="2835"/>
        <v>765490.8</v>
      </c>
      <c r="S825" s="22">
        <f t="shared" si="2836"/>
        <v>770263.1</v>
      </c>
      <c r="T825" s="22">
        <f t="shared" si="2837"/>
        <v>770263.1</v>
      </c>
      <c r="U825" s="22"/>
      <c r="V825" s="22"/>
      <c r="W825" s="22"/>
      <c r="X825" s="22">
        <f t="shared" si="2838"/>
        <v>765490.8</v>
      </c>
      <c r="Y825" s="22">
        <f t="shared" si="2839"/>
        <v>770263.1</v>
      </c>
      <c r="Z825" s="22">
        <f t="shared" si="2840"/>
        <v>770263.1</v>
      </c>
      <c r="AA825" s="22"/>
      <c r="AB825" s="22"/>
      <c r="AC825" s="22"/>
      <c r="AD825" s="22">
        <f t="shared" si="2841"/>
        <v>765490.8</v>
      </c>
      <c r="AE825" s="22">
        <f t="shared" si="2842"/>
        <v>770263.1</v>
      </c>
      <c r="AF825" s="22">
        <f t="shared" si="2843"/>
        <v>770263.1</v>
      </c>
      <c r="AG825" s="22"/>
      <c r="AH825" s="22"/>
      <c r="AI825" s="22"/>
      <c r="AJ825" s="22">
        <f t="shared" si="2844"/>
        <v>765490.8</v>
      </c>
      <c r="AK825" s="22">
        <f t="shared" si="2845"/>
        <v>770263.1</v>
      </c>
      <c r="AL825" s="22">
        <f t="shared" si="2846"/>
        <v>770263.1</v>
      </c>
      <c r="AM825" s="22"/>
      <c r="AN825" s="22"/>
      <c r="AO825" s="22"/>
      <c r="AP825" s="22">
        <f t="shared" si="2847"/>
        <v>765490.8</v>
      </c>
      <c r="AQ825" s="22">
        <f t="shared" si="2848"/>
        <v>770263.1</v>
      </c>
      <c r="AR825" s="22">
        <f t="shared" si="2849"/>
        <v>770263.1</v>
      </c>
      <c r="AS825" s="22"/>
      <c r="AT825" s="22"/>
      <c r="AU825" s="22"/>
      <c r="AV825" s="22">
        <f t="shared" si="2850"/>
        <v>765490.8</v>
      </c>
      <c r="AW825" s="22">
        <f t="shared" si="2851"/>
        <v>770263.1</v>
      </c>
      <c r="AX825" s="22">
        <f t="shared" si="2852"/>
        <v>770263.1</v>
      </c>
      <c r="AY825" s="22"/>
      <c r="AZ825" s="22"/>
      <c r="BA825" s="22"/>
      <c r="BB825" s="22">
        <f t="shared" si="2853"/>
        <v>765490.8</v>
      </c>
      <c r="BC825" s="22">
        <f t="shared" si="2854"/>
        <v>770263.1</v>
      </c>
      <c r="BD825" s="22">
        <f t="shared" si="2855"/>
        <v>770263.1</v>
      </c>
      <c r="BE825" s="22"/>
      <c r="BF825" s="22"/>
      <c r="BG825" s="22"/>
      <c r="BH825" s="22">
        <f t="shared" si="2856"/>
        <v>765490.8</v>
      </c>
      <c r="BI825" s="22">
        <f t="shared" si="2857"/>
        <v>770263.1</v>
      </c>
      <c r="BJ825" s="22">
        <f t="shared" si="2858"/>
        <v>770263.1</v>
      </c>
      <c r="BK825" s="22"/>
      <c r="BL825" s="22"/>
      <c r="BM825" s="22"/>
      <c r="BN825" s="22">
        <f t="shared" si="2859"/>
        <v>765490.8</v>
      </c>
      <c r="BO825" s="22">
        <f t="shared" si="2860"/>
        <v>770263.1</v>
      </c>
      <c r="BP825" s="22">
        <f t="shared" si="2861"/>
        <v>770263.1</v>
      </c>
      <c r="BQ825" s="22"/>
      <c r="BR825" s="22"/>
      <c r="BS825" s="22">
        <f t="shared" si="2862"/>
        <v>765490.8</v>
      </c>
      <c r="BT825" s="22">
        <f t="shared" si="2863"/>
        <v>770263.1</v>
      </c>
      <c r="BU825" s="22">
        <f t="shared" si="2864"/>
        <v>770263.1</v>
      </c>
      <c r="BV825" s="22"/>
      <c r="BW825" s="22"/>
      <c r="BX825" s="22">
        <f t="shared" si="2865"/>
        <v>765490.8</v>
      </c>
      <c r="BY825" s="22">
        <f t="shared" si="2866"/>
        <v>770263.1</v>
      </c>
      <c r="BZ825" s="22">
        <f t="shared" si="2867"/>
        <v>770263.1</v>
      </c>
      <c r="CA825" s="22"/>
      <c r="CB825" s="22"/>
      <c r="CC825" s="22"/>
      <c r="CD825" s="22">
        <f t="shared" si="2929"/>
        <v>765490.8</v>
      </c>
      <c r="CE825" s="22"/>
      <c r="CF825" s="34">
        <f t="shared" si="2868"/>
        <v>765490.8</v>
      </c>
      <c r="CG825" s="22">
        <f t="shared" si="2930"/>
        <v>770263.1</v>
      </c>
      <c r="CH825" s="22"/>
      <c r="CI825" s="22">
        <f t="shared" si="2869"/>
        <v>770263.1</v>
      </c>
      <c r="CJ825" s="22">
        <f t="shared" si="2931"/>
        <v>770263.1</v>
      </c>
      <c r="CK825" s="22"/>
      <c r="CL825" s="22">
        <f t="shared" si="2870"/>
        <v>770263.1</v>
      </c>
      <c r="CM825" s="22"/>
      <c r="CN825" s="15"/>
      <c r="CO825" s="35"/>
    </row>
    <row r="826" spans="1:99" x14ac:dyDescent="0.3">
      <c r="A826" s="32" t="s">
        <v>481</v>
      </c>
      <c r="B826" s="16">
        <v>620</v>
      </c>
      <c r="C826" s="32" t="s">
        <v>278</v>
      </c>
      <c r="D826" s="32" t="s">
        <v>67</v>
      </c>
      <c r="E826" s="33" t="s">
        <v>279</v>
      </c>
      <c r="F826" s="22">
        <v>30228.9</v>
      </c>
      <c r="G826" s="22">
        <v>30240.799999999999</v>
      </c>
      <c r="H826" s="22">
        <v>30240.799999999999</v>
      </c>
      <c r="I826" s="22"/>
      <c r="J826" s="22"/>
      <c r="K826" s="22"/>
      <c r="L826" s="22">
        <f t="shared" si="2832"/>
        <v>30228.9</v>
      </c>
      <c r="M826" s="22">
        <f t="shared" si="2833"/>
        <v>30240.799999999999</v>
      </c>
      <c r="N826" s="22">
        <f t="shared" si="2834"/>
        <v>30240.799999999999</v>
      </c>
      <c r="O826" s="22"/>
      <c r="P826" s="22"/>
      <c r="Q826" s="22"/>
      <c r="R826" s="22">
        <f t="shared" si="2835"/>
        <v>30228.9</v>
      </c>
      <c r="S826" s="22">
        <f t="shared" si="2836"/>
        <v>30240.799999999999</v>
      </c>
      <c r="T826" s="22">
        <f t="shared" si="2837"/>
        <v>30240.799999999999</v>
      </c>
      <c r="U826" s="22"/>
      <c r="V826" s="22"/>
      <c r="W826" s="22"/>
      <c r="X826" s="22">
        <f t="shared" si="2838"/>
        <v>30228.9</v>
      </c>
      <c r="Y826" s="22">
        <f t="shared" si="2839"/>
        <v>30240.799999999999</v>
      </c>
      <c r="Z826" s="22">
        <f t="shared" si="2840"/>
        <v>30240.799999999999</v>
      </c>
      <c r="AA826" s="22"/>
      <c r="AB826" s="22"/>
      <c r="AC826" s="22"/>
      <c r="AD826" s="22">
        <f t="shared" si="2841"/>
        <v>30228.9</v>
      </c>
      <c r="AE826" s="22">
        <f t="shared" si="2842"/>
        <v>30240.799999999999</v>
      </c>
      <c r="AF826" s="22">
        <f t="shared" si="2843"/>
        <v>30240.799999999999</v>
      </c>
      <c r="AG826" s="22"/>
      <c r="AH826" s="22"/>
      <c r="AI826" s="22"/>
      <c r="AJ826" s="22">
        <f t="shared" si="2844"/>
        <v>30228.9</v>
      </c>
      <c r="AK826" s="22">
        <f t="shared" si="2845"/>
        <v>30240.799999999999</v>
      </c>
      <c r="AL826" s="22">
        <f t="shared" si="2846"/>
        <v>30240.799999999999</v>
      </c>
      <c r="AM826" s="22"/>
      <c r="AN826" s="22"/>
      <c r="AO826" s="22"/>
      <c r="AP826" s="22">
        <f t="shared" si="2847"/>
        <v>30228.9</v>
      </c>
      <c r="AQ826" s="22">
        <f t="shared" si="2848"/>
        <v>30240.799999999999</v>
      </c>
      <c r="AR826" s="22">
        <f t="shared" si="2849"/>
        <v>30240.799999999999</v>
      </c>
      <c r="AS826" s="22"/>
      <c r="AT826" s="22"/>
      <c r="AU826" s="22"/>
      <c r="AV826" s="22">
        <f t="shared" si="2850"/>
        <v>30228.9</v>
      </c>
      <c r="AW826" s="22">
        <f t="shared" si="2851"/>
        <v>30240.799999999999</v>
      </c>
      <c r="AX826" s="22">
        <f t="shared" si="2852"/>
        <v>30240.799999999999</v>
      </c>
      <c r="AY826" s="22"/>
      <c r="AZ826" s="22"/>
      <c r="BA826" s="22"/>
      <c r="BB826" s="22">
        <f t="shared" si="2853"/>
        <v>30228.9</v>
      </c>
      <c r="BC826" s="22">
        <f t="shared" si="2854"/>
        <v>30240.799999999999</v>
      </c>
      <c r="BD826" s="22">
        <f t="shared" si="2855"/>
        <v>30240.799999999999</v>
      </c>
      <c r="BE826" s="22"/>
      <c r="BF826" s="22"/>
      <c r="BG826" s="22"/>
      <c r="BH826" s="22">
        <f t="shared" si="2856"/>
        <v>30228.9</v>
      </c>
      <c r="BI826" s="22">
        <f t="shared" si="2857"/>
        <v>30240.799999999999</v>
      </c>
      <c r="BJ826" s="22">
        <f t="shared" si="2858"/>
        <v>30240.799999999999</v>
      </c>
      <c r="BK826" s="22"/>
      <c r="BL826" s="22"/>
      <c r="BM826" s="22"/>
      <c r="BN826" s="22">
        <f t="shared" si="2859"/>
        <v>30228.9</v>
      </c>
      <c r="BO826" s="22">
        <f t="shared" si="2860"/>
        <v>30240.799999999999</v>
      </c>
      <c r="BP826" s="22">
        <f t="shared" si="2861"/>
        <v>30240.799999999999</v>
      </c>
      <c r="BQ826" s="22"/>
      <c r="BR826" s="22"/>
      <c r="BS826" s="22">
        <f t="shared" si="2862"/>
        <v>30228.9</v>
      </c>
      <c r="BT826" s="22">
        <f t="shared" si="2863"/>
        <v>30240.799999999999</v>
      </c>
      <c r="BU826" s="22">
        <f t="shared" si="2864"/>
        <v>30240.799999999999</v>
      </c>
      <c r="BV826" s="22"/>
      <c r="BW826" s="22"/>
      <c r="BX826" s="22">
        <f t="shared" si="2865"/>
        <v>30228.9</v>
      </c>
      <c r="BY826" s="22">
        <f t="shared" si="2866"/>
        <v>30240.799999999999</v>
      </c>
      <c r="BZ826" s="22">
        <f t="shared" si="2867"/>
        <v>30240.799999999999</v>
      </c>
      <c r="CA826" s="22"/>
      <c r="CB826" s="22"/>
      <c r="CC826" s="22"/>
      <c r="CD826" s="22">
        <f t="shared" si="2929"/>
        <v>30228.9</v>
      </c>
      <c r="CE826" s="22"/>
      <c r="CF826" s="34">
        <f t="shared" si="2868"/>
        <v>30228.9</v>
      </c>
      <c r="CG826" s="22">
        <f t="shared" si="2930"/>
        <v>30240.799999999999</v>
      </c>
      <c r="CH826" s="22"/>
      <c r="CI826" s="22">
        <f t="shared" si="2869"/>
        <v>30240.799999999999</v>
      </c>
      <c r="CJ826" s="22">
        <f t="shared" si="2931"/>
        <v>30240.799999999999</v>
      </c>
      <c r="CK826" s="22"/>
      <c r="CL826" s="22">
        <f t="shared" si="2870"/>
        <v>30240.799999999999</v>
      </c>
      <c r="CM826" s="22"/>
      <c r="CN826" s="15"/>
      <c r="CO826" s="35"/>
    </row>
    <row r="827" spans="1:99" x14ac:dyDescent="0.3">
      <c r="A827" s="32" t="s">
        <v>481</v>
      </c>
      <c r="B827" s="16">
        <v>800</v>
      </c>
      <c r="C827" s="32"/>
      <c r="D827" s="32"/>
      <c r="E827" s="33" t="s">
        <v>54</v>
      </c>
      <c r="F827" s="22">
        <f t="shared" ref="F827:F830" si="2978">F828</f>
        <v>51.8</v>
      </c>
      <c r="G827" s="22">
        <f t="shared" ref="G827:G830" si="2979">G828</f>
        <v>51.8</v>
      </c>
      <c r="H827" s="22">
        <f t="shared" ref="H827:H830" si="2980">H828</f>
        <v>51.8</v>
      </c>
      <c r="I827" s="22">
        <f t="shared" ref="I827:I830" si="2981">I828</f>
        <v>0</v>
      </c>
      <c r="J827" s="22">
        <f t="shared" ref="J827:J830" si="2982">J828</f>
        <v>0</v>
      </c>
      <c r="K827" s="22">
        <f t="shared" ref="K827:K830" si="2983">K828</f>
        <v>0</v>
      </c>
      <c r="L827" s="22">
        <f t="shared" si="2832"/>
        <v>51.8</v>
      </c>
      <c r="M827" s="22">
        <f t="shared" si="2833"/>
        <v>51.8</v>
      </c>
      <c r="N827" s="22">
        <f t="shared" si="2834"/>
        <v>51.8</v>
      </c>
      <c r="O827" s="22">
        <f t="shared" ref="O827:O830" si="2984">O828</f>
        <v>0</v>
      </c>
      <c r="P827" s="22">
        <f t="shared" ref="P827:P830" si="2985">P828</f>
        <v>0</v>
      </c>
      <c r="Q827" s="22">
        <f t="shared" ref="Q827:Q830" si="2986">Q828</f>
        <v>0</v>
      </c>
      <c r="R827" s="22">
        <f t="shared" si="2835"/>
        <v>51.8</v>
      </c>
      <c r="S827" s="22">
        <f t="shared" si="2836"/>
        <v>51.8</v>
      </c>
      <c r="T827" s="22">
        <f t="shared" si="2837"/>
        <v>51.8</v>
      </c>
      <c r="U827" s="22">
        <f t="shared" ref="U827:U830" si="2987">U828</f>
        <v>0</v>
      </c>
      <c r="V827" s="22">
        <f t="shared" ref="V827:V830" si="2988">V828</f>
        <v>0</v>
      </c>
      <c r="W827" s="22">
        <f t="shared" ref="W827:W830" si="2989">W828</f>
        <v>0</v>
      </c>
      <c r="X827" s="22">
        <f t="shared" si="2838"/>
        <v>51.8</v>
      </c>
      <c r="Y827" s="22">
        <f t="shared" si="2839"/>
        <v>51.8</v>
      </c>
      <c r="Z827" s="22">
        <f t="shared" si="2840"/>
        <v>51.8</v>
      </c>
      <c r="AA827" s="22">
        <f t="shared" ref="AA827:AA830" si="2990">AA828</f>
        <v>0</v>
      </c>
      <c r="AB827" s="22">
        <f t="shared" ref="AB827:AB830" si="2991">AB828</f>
        <v>0</v>
      </c>
      <c r="AC827" s="22">
        <f t="shared" ref="AC827:AC830" si="2992">AC828</f>
        <v>0</v>
      </c>
      <c r="AD827" s="22">
        <f t="shared" si="2841"/>
        <v>51.8</v>
      </c>
      <c r="AE827" s="22">
        <f t="shared" si="2842"/>
        <v>51.8</v>
      </c>
      <c r="AF827" s="22">
        <f t="shared" si="2843"/>
        <v>51.8</v>
      </c>
      <c r="AG827" s="22">
        <f t="shared" ref="AG827:AG830" si="2993">AG828</f>
        <v>0</v>
      </c>
      <c r="AH827" s="22">
        <f t="shared" ref="AH827:AH830" si="2994">AH828</f>
        <v>0</v>
      </c>
      <c r="AI827" s="22">
        <f t="shared" ref="AI827:AI830" si="2995">AI828</f>
        <v>0</v>
      </c>
      <c r="AJ827" s="22">
        <f t="shared" si="2844"/>
        <v>51.8</v>
      </c>
      <c r="AK827" s="22">
        <f t="shared" si="2845"/>
        <v>51.8</v>
      </c>
      <c r="AL827" s="22">
        <f t="shared" si="2846"/>
        <v>51.8</v>
      </c>
      <c r="AM827" s="22">
        <f t="shared" ref="AM827:AM830" si="2996">AM828</f>
        <v>0</v>
      </c>
      <c r="AN827" s="22">
        <f t="shared" ref="AN827:AN830" si="2997">AN828</f>
        <v>0</v>
      </c>
      <c r="AO827" s="22">
        <f t="shared" ref="AO827:AO830" si="2998">AO828</f>
        <v>0</v>
      </c>
      <c r="AP827" s="22">
        <f t="shared" si="2847"/>
        <v>51.8</v>
      </c>
      <c r="AQ827" s="22">
        <f t="shared" si="2848"/>
        <v>51.8</v>
      </c>
      <c r="AR827" s="22">
        <f t="shared" si="2849"/>
        <v>51.8</v>
      </c>
      <c r="AS827" s="22">
        <f t="shared" ref="AS827:AS830" si="2999">AS828</f>
        <v>0</v>
      </c>
      <c r="AT827" s="22">
        <f t="shared" ref="AT827:AT830" si="3000">AT828</f>
        <v>0</v>
      </c>
      <c r="AU827" s="22">
        <f t="shared" ref="AU827:AU830" si="3001">AU828</f>
        <v>0</v>
      </c>
      <c r="AV827" s="22">
        <f t="shared" si="2850"/>
        <v>51.8</v>
      </c>
      <c r="AW827" s="22">
        <f t="shared" si="2851"/>
        <v>51.8</v>
      </c>
      <c r="AX827" s="22">
        <f t="shared" si="2852"/>
        <v>51.8</v>
      </c>
      <c r="AY827" s="22">
        <f t="shared" ref="AY827:AY830" si="3002">AY828</f>
        <v>0</v>
      </c>
      <c r="AZ827" s="22">
        <f t="shared" ref="AZ827:AZ830" si="3003">AZ828</f>
        <v>0</v>
      </c>
      <c r="BA827" s="22">
        <f t="shared" ref="BA827:BA830" si="3004">BA828</f>
        <v>0</v>
      </c>
      <c r="BB827" s="22">
        <f t="shared" si="2853"/>
        <v>51.8</v>
      </c>
      <c r="BC827" s="22">
        <f t="shared" si="2854"/>
        <v>51.8</v>
      </c>
      <c r="BD827" s="22">
        <f t="shared" si="2855"/>
        <v>51.8</v>
      </c>
      <c r="BE827" s="22">
        <f t="shared" ref="BE827:BE830" si="3005">BE828</f>
        <v>0</v>
      </c>
      <c r="BF827" s="22">
        <f t="shared" ref="BF827:BF830" si="3006">BF828</f>
        <v>0</v>
      </c>
      <c r="BG827" s="22">
        <f t="shared" ref="BG827:BG830" si="3007">BG828</f>
        <v>0</v>
      </c>
      <c r="BH827" s="22">
        <f t="shared" si="2856"/>
        <v>51.8</v>
      </c>
      <c r="BI827" s="22">
        <f t="shared" si="2857"/>
        <v>51.8</v>
      </c>
      <c r="BJ827" s="22">
        <f t="shared" si="2858"/>
        <v>51.8</v>
      </c>
      <c r="BK827" s="22">
        <f t="shared" ref="BK827:BK830" si="3008">BK828</f>
        <v>0</v>
      </c>
      <c r="BL827" s="22">
        <f t="shared" ref="BL827:BL830" si="3009">BL828</f>
        <v>0</v>
      </c>
      <c r="BM827" s="22">
        <f t="shared" ref="BM827:BM830" si="3010">BM828</f>
        <v>0</v>
      </c>
      <c r="BN827" s="22">
        <f t="shared" si="2859"/>
        <v>51.8</v>
      </c>
      <c r="BO827" s="22">
        <f t="shared" si="2860"/>
        <v>51.8</v>
      </c>
      <c r="BP827" s="22">
        <f t="shared" si="2861"/>
        <v>51.8</v>
      </c>
      <c r="BQ827" s="22">
        <f t="shared" ref="BQ827:BQ830" si="3011">BQ828</f>
        <v>0</v>
      </c>
      <c r="BR827" s="22">
        <f t="shared" ref="BR827:BR830" si="3012">BR828</f>
        <v>0</v>
      </c>
      <c r="BS827" s="22">
        <f t="shared" si="2862"/>
        <v>51.8</v>
      </c>
      <c r="BT827" s="22">
        <f t="shared" si="2863"/>
        <v>51.8</v>
      </c>
      <c r="BU827" s="22">
        <f t="shared" si="2864"/>
        <v>51.8</v>
      </c>
      <c r="BV827" s="22">
        <f t="shared" ref="BV827:BV830" si="3013">BV828</f>
        <v>0</v>
      </c>
      <c r="BW827" s="22">
        <f t="shared" ref="BW827:BW830" si="3014">BW828</f>
        <v>0</v>
      </c>
      <c r="BX827" s="22">
        <f t="shared" si="2865"/>
        <v>51.8</v>
      </c>
      <c r="BY827" s="22">
        <f t="shared" si="2866"/>
        <v>51.8</v>
      </c>
      <c r="BZ827" s="22">
        <f t="shared" si="2867"/>
        <v>51.8</v>
      </c>
      <c r="CA827" s="22">
        <f t="shared" ref="CA827:CA830" si="3015">CA828</f>
        <v>0</v>
      </c>
      <c r="CB827" s="22">
        <f t="shared" ref="CB827:CB830" si="3016">CB828</f>
        <v>0</v>
      </c>
      <c r="CC827" s="22">
        <f t="shared" ref="CC827:CC830" si="3017">CC828</f>
        <v>0</v>
      </c>
      <c r="CD827" s="22">
        <f t="shared" si="2929"/>
        <v>51.8</v>
      </c>
      <c r="CE827" s="22">
        <f t="shared" ref="CE827:CE830" si="3018">CE828</f>
        <v>0</v>
      </c>
      <c r="CF827" s="34">
        <f t="shared" si="2868"/>
        <v>51.8</v>
      </c>
      <c r="CG827" s="22">
        <f t="shared" si="2930"/>
        <v>51.8</v>
      </c>
      <c r="CH827" s="22">
        <f t="shared" ref="CH827:CM830" si="3019">CH828</f>
        <v>0</v>
      </c>
      <c r="CI827" s="22">
        <f t="shared" si="2869"/>
        <v>51.8</v>
      </c>
      <c r="CJ827" s="22">
        <f t="shared" si="2931"/>
        <v>51.8</v>
      </c>
      <c r="CK827" s="22">
        <f t="shared" si="3019"/>
        <v>0</v>
      </c>
      <c r="CL827" s="22">
        <f t="shared" si="2870"/>
        <v>51.8</v>
      </c>
      <c r="CM827" s="22">
        <f t="shared" si="3019"/>
        <v>0</v>
      </c>
      <c r="CN827" s="15"/>
      <c r="CO827" s="35"/>
      <c r="CS827" s="5" t="s">
        <v>29</v>
      </c>
    </row>
    <row r="828" spans="1:99" x14ac:dyDescent="0.3">
      <c r="A828" s="32" t="s">
        <v>481</v>
      </c>
      <c r="B828" s="16">
        <v>850</v>
      </c>
      <c r="C828" s="32"/>
      <c r="D828" s="32"/>
      <c r="E828" s="33" t="s">
        <v>79</v>
      </c>
      <c r="F828" s="22">
        <f t="shared" si="2978"/>
        <v>51.8</v>
      </c>
      <c r="G828" s="22">
        <f t="shared" si="2979"/>
        <v>51.8</v>
      </c>
      <c r="H828" s="22">
        <f t="shared" si="2980"/>
        <v>51.8</v>
      </c>
      <c r="I828" s="22">
        <f t="shared" si="2981"/>
        <v>0</v>
      </c>
      <c r="J828" s="22">
        <f t="shared" si="2982"/>
        <v>0</v>
      </c>
      <c r="K828" s="22">
        <f t="shared" si="2983"/>
        <v>0</v>
      </c>
      <c r="L828" s="22">
        <f t="shared" si="2832"/>
        <v>51.8</v>
      </c>
      <c r="M828" s="22">
        <f t="shared" si="2833"/>
        <v>51.8</v>
      </c>
      <c r="N828" s="22">
        <f t="shared" si="2834"/>
        <v>51.8</v>
      </c>
      <c r="O828" s="22">
        <f t="shared" si="2984"/>
        <v>0</v>
      </c>
      <c r="P828" s="22">
        <f t="shared" si="2985"/>
        <v>0</v>
      </c>
      <c r="Q828" s="22">
        <f t="shared" si="2986"/>
        <v>0</v>
      </c>
      <c r="R828" s="22">
        <f t="shared" si="2835"/>
        <v>51.8</v>
      </c>
      <c r="S828" s="22">
        <f t="shared" si="2836"/>
        <v>51.8</v>
      </c>
      <c r="T828" s="22">
        <f t="shared" si="2837"/>
        <v>51.8</v>
      </c>
      <c r="U828" s="22">
        <f t="shared" si="2987"/>
        <v>0</v>
      </c>
      <c r="V828" s="22">
        <f t="shared" si="2988"/>
        <v>0</v>
      </c>
      <c r="W828" s="22">
        <f t="shared" si="2989"/>
        <v>0</v>
      </c>
      <c r="X828" s="22">
        <f t="shared" si="2838"/>
        <v>51.8</v>
      </c>
      <c r="Y828" s="22">
        <f t="shared" si="2839"/>
        <v>51.8</v>
      </c>
      <c r="Z828" s="22">
        <f t="shared" si="2840"/>
        <v>51.8</v>
      </c>
      <c r="AA828" s="22">
        <f t="shared" si="2990"/>
        <v>0</v>
      </c>
      <c r="AB828" s="22">
        <f t="shared" si="2991"/>
        <v>0</v>
      </c>
      <c r="AC828" s="22">
        <f t="shared" si="2992"/>
        <v>0</v>
      </c>
      <c r="AD828" s="22">
        <f t="shared" si="2841"/>
        <v>51.8</v>
      </c>
      <c r="AE828" s="22">
        <f t="shared" si="2842"/>
        <v>51.8</v>
      </c>
      <c r="AF828" s="22">
        <f t="shared" si="2843"/>
        <v>51.8</v>
      </c>
      <c r="AG828" s="22">
        <f t="shared" si="2993"/>
        <v>0</v>
      </c>
      <c r="AH828" s="22">
        <f t="shared" si="2994"/>
        <v>0</v>
      </c>
      <c r="AI828" s="22">
        <f t="shared" si="2995"/>
        <v>0</v>
      </c>
      <c r="AJ828" s="22">
        <f t="shared" si="2844"/>
        <v>51.8</v>
      </c>
      <c r="AK828" s="22">
        <f t="shared" si="2845"/>
        <v>51.8</v>
      </c>
      <c r="AL828" s="22">
        <f t="shared" si="2846"/>
        <v>51.8</v>
      </c>
      <c r="AM828" s="22">
        <f t="shared" si="2996"/>
        <v>0</v>
      </c>
      <c r="AN828" s="22">
        <f t="shared" si="2997"/>
        <v>0</v>
      </c>
      <c r="AO828" s="22">
        <f t="shared" si="2998"/>
        <v>0</v>
      </c>
      <c r="AP828" s="22">
        <f t="shared" si="2847"/>
        <v>51.8</v>
      </c>
      <c r="AQ828" s="22">
        <f t="shared" si="2848"/>
        <v>51.8</v>
      </c>
      <c r="AR828" s="22">
        <f t="shared" si="2849"/>
        <v>51.8</v>
      </c>
      <c r="AS828" s="22">
        <f t="shared" si="2999"/>
        <v>0</v>
      </c>
      <c r="AT828" s="22">
        <f t="shared" si="3000"/>
        <v>0</v>
      </c>
      <c r="AU828" s="22">
        <f t="shared" si="3001"/>
        <v>0</v>
      </c>
      <c r="AV828" s="22">
        <f t="shared" si="2850"/>
        <v>51.8</v>
      </c>
      <c r="AW828" s="22">
        <f t="shared" si="2851"/>
        <v>51.8</v>
      </c>
      <c r="AX828" s="22">
        <f t="shared" si="2852"/>
        <v>51.8</v>
      </c>
      <c r="AY828" s="22">
        <f t="shared" si="3002"/>
        <v>0</v>
      </c>
      <c r="AZ828" s="22">
        <f t="shared" si="3003"/>
        <v>0</v>
      </c>
      <c r="BA828" s="22">
        <f t="shared" si="3004"/>
        <v>0</v>
      </c>
      <c r="BB828" s="22">
        <f t="shared" si="2853"/>
        <v>51.8</v>
      </c>
      <c r="BC828" s="22">
        <f t="shared" si="2854"/>
        <v>51.8</v>
      </c>
      <c r="BD828" s="22">
        <f t="shared" si="2855"/>
        <v>51.8</v>
      </c>
      <c r="BE828" s="22">
        <f t="shared" si="3005"/>
        <v>0</v>
      </c>
      <c r="BF828" s="22">
        <f t="shared" si="3006"/>
        <v>0</v>
      </c>
      <c r="BG828" s="22">
        <f t="shared" si="3007"/>
        <v>0</v>
      </c>
      <c r="BH828" s="22">
        <f t="shared" si="2856"/>
        <v>51.8</v>
      </c>
      <c r="BI828" s="22">
        <f t="shared" si="2857"/>
        <v>51.8</v>
      </c>
      <c r="BJ828" s="22">
        <f t="shared" si="2858"/>
        <v>51.8</v>
      </c>
      <c r="BK828" s="22">
        <f t="shared" si="3008"/>
        <v>0</v>
      </c>
      <c r="BL828" s="22">
        <f t="shared" si="3009"/>
        <v>0</v>
      </c>
      <c r="BM828" s="22">
        <f t="shared" si="3010"/>
        <v>0</v>
      </c>
      <c r="BN828" s="22">
        <f t="shared" si="2859"/>
        <v>51.8</v>
      </c>
      <c r="BO828" s="22">
        <f t="shared" si="2860"/>
        <v>51.8</v>
      </c>
      <c r="BP828" s="22">
        <f t="shared" si="2861"/>
        <v>51.8</v>
      </c>
      <c r="BQ828" s="22">
        <f t="shared" si="3011"/>
        <v>0</v>
      </c>
      <c r="BR828" s="22">
        <f t="shared" si="3012"/>
        <v>0</v>
      </c>
      <c r="BS828" s="22">
        <f t="shared" si="2862"/>
        <v>51.8</v>
      </c>
      <c r="BT828" s="22">
        <f t="shared" si="2863"/>
        <v>51.8</v>
      </c>
      <c r="BU828" s="22">
        <f t="shared" si="2864"/>
        <v>51.8</v>
      </c>
      <c r="BV828" s="22">
        <f t="shared" si="3013"/>
        <v>0</v>
      </c>
      <c r="BW828" s="22">
        <f t="shared" si="3014"/>
        <v>0</v>
      </c>
      <c r="BX828" s="22">
        <f t="shared" si="2865"/>
        <v>51.8</v>
      </c>
      <c r="BY828" s="22">
        <f t="shared" si="2866"/>
        <v>51.8</v>
      </c>
      <c r="BZ828" s="22">
        <f t="shared" si="2867"/>
        <v>51.8</v>
      </c>
      <c r="CA828" s="22">
        <f t="shared" si="3015"/>
        <v>0</v>
      </c>
      <c r="CB828" s="22">
        <f t="shared" si="3016"/>
        <v>0</v>
      </c>
      <c r="CC828" s="22">
        <f t="shared" si="3017"/>
        <v>0</v>
      </c>
      <c r="CD828" s="22">
        <f t="shared" si="2929"/>
        <v>51.8</v>
      </c>
      <c r="CE828" s="22">
        <f t="shared" si="3018"/>
        <v>0</v>
      </c>
      <c r="CF828" s="34">
        <f t="shared" si="2868"/>
        <v>51.8</v>
      </c>
      <c r="CG828" s="22">
        <f t="shared" si="2930"/>
        <v>51.8</v>
      </c>
      <c r="CH828" s="22">
        <f t="shared" si="3019"/>
        <v>0</v>
      </c>
      <c r="CI828" s="22">
        <f t="shared" si="2869"/>
        <v>51.8</v>
      </c>
      <c r="CJ828" s="22">
        <f t="shared" si="2931"/>
        <v>51.8</v>
      </c>
      <c r="CK828" s="22">
        <f t="shared" si="3019"/>
        <v>0</v>
      </c>
      <c r="CL828" s="22">
        <f t="shared" si="2870"/>
        <v>51.8</v>
      </c>
      <c r="CM828" s="22">
        <f t="shared" si="3019"/>
        <v>0</v>
      </c>
      <c r="CN828" s="15"/>
      <c r="CO828" s="35"/>
      <c r="CT828" s="5" t="s">
        <v>30</v>
      </c>
    </row>
    <row r="829" spans="1:99" x14ac:dyDescent="0.3">
      <c r="A829" s="32" t="s">
        <v>481</v>
      </c>
      <c r="B829" s="16">
        <v>850</v>
      </c>
      <c r="C829" s="32" t="s">
        <v>47</v>
      </c>
      <c r="D829" s="32" t="s">
        <v>67</v>
      </c>
      <c r="E829" s="33" t="s">
        <v>217</v>
      </c>
      <c r="F829" s="22">
        <v>51.8</v>
      </c>
      <c r="G829" s="22">
        <v>51.8</v>
      </c>
      <c r="H829" s="22">
        <v>51.8</v>
      </c>
      <c r="I829" s="22"/>
      <c r="J829" s="22"/>
      <c r="K829" s="22"/>
      <c r="L829" s="22">
        <f t="shared" si="2832"/>
        <v>51.8</v>
      </c>
      <c r="M829" s="22">
        <f t="shared" si="2833"/>
        <v>51.8</v>
      </c>
      <c r="N829" s="22">
        <f t="shared" si="2834"/>
        <v>51.8</v>
      </c>
      <c r="O829" s="22"/>
      <c r="P829" s="22"/>
      <c r="Q829" s="22"/>
      <c r="R829" s="22">
        <f t="shared" si="2835"/>
        <v>51.8</v>
      </c>
      <c r="S829" s="22">
        <f t="shared" si="2836"/>
        <v>51.8</v>
      </c>
      <c r="T829" s="22">
        <f t="shared" si="2837"/>
        <v>51.8</v>
      </c>
      <c r="U829" s="22"/>
      <c r="V829" s="22"/>
      <c r="W829" s="22"/>
      <c r="X829" s="22">
        <f t="shared" si="2838"/>
        <v>51.8</v>
      </c>
      <c r="Y829" s="22">
        <f t="shared" si="2839"/>
        <v>51.8</v>
      </c>
      <c r="Z829" s="22">
        <f t="shared" si="2840"/>
        <v>51.8</v>
      </c>
      <c r="AA829" s="22"/>
      <c r="AB829" s="22"/>
      <c r="AC829" s="22"/>
      <c r="AD829" s="22">
        <f t="shared" si="2841"/>
        <v>51.8</v>
      </c>
      <c r="AE829" s="22">
        <f t="shared" si="2842"/>
        <v>51.8</v>
      </c>
      <c r="AF829" s="22">
        <f t="shared" si="2843"/>
        <v>51.8</v>
      </c>
      <c r="AG829" s="22"/>
      <c r="AH829" s="22"/>
      <c r="AI829" s="22"/>
      <c r="AJ829" s="22">
        <f t="shared" si="2844"/>
        <v>51.8</v>
      </c>
      <c r="AK829" s="22">
        <f t="shared" si="2845"/>
        <v>51.8</v>
      </c>
      <c r="AL829" s="22">
        <f t="shared" si="2846"/>
        <v>51.8</v>
      </c>
      <c r="AM829" s="22"/>
      <c r="AN829" s="22"/>
      <c r="AO829" s="22"/>
      <c r="AP829" s="22">
        <f t="shared" si="2847"/>
        <v>51.8</v>
      </c>
      <c r="AQ829" s="22">
        <f t="shared" si="2848"/>
        <v>51.8</v>
      </c>
      <c r="AR829" s="22">
        <f t="shared" si="2849"/>
        <v>51.8</v>
      </c>
      <c r="AS829" s="22"/>
      <c r="AT829" s="22"/>
      <c r="AU829" s="22"/>
      <c r="AV829" s="22">
        <f t="shared" si="2850"/>
        <v>51.8</v>
      </c>
      <c r="AW829" s="22">
        <f t="shared" si="2851"/>
        <v>51.8</v>
      </c>
      <c r="AX829" s="22">
        <f t="shared" si="2852"/>
        <v>51.8</v>
      </c>
      <c r="AY829" s="22"/>
      <c r="AZ829" s="22"/>
      <c r="BA829" s="22"/>
      <c r="BB829" s="22">
        <f t="shared" si="2853"/>
        <v>51.8</v>
      </c>
      <c r="BC829" s="22">
        <f t="shared" si="2854"/>
        <v>51.8</v>
      </c>
      <c r="BD829" s="22">
        <f t="shared" si="2855"/>
        <v>51.8</v>
      </c>
      <c r="BE829" s="22"/>
      <c r="BF829" s="22"/>
      <c r="BG829" s="22"/>
      <c r="BH829" s="22">
        <f t="shared" si="2856"/>
        <v>51.8</v>
      </c>
      <c r="BI829" s="22">
        <f t="shared" si="2857"/>
        <v>51.8</v>
      </c>
      <c r="BJ829" s="22">
        <f t="shared" si="2858"/>
        <v>51.8</v>
      </c>
      <c r="BK829" s="22"/>
      <c r="BL829" s="22"/>
      <c r="BM829" s="22"/>
      <c r="BN829" s="22">
        <f t="shared" si="2859"/>
        <v>51.8</v>
      </c>
      <c r="BO829" s="22">
        <f t="shared" si="2860"/>
        <v>51.8</v>
      </c>
      <c r="BP829" s="22">
        <f t="shared" si="2861"/>
        <v>51.8</v>
      </c>
      <c r="BQ829" s="22"/>
      <c r="BR829" s="22"/>
      <c r="BS829" s="22">
        <f t="shared" si="2862"/>
        <v>51.8</v>
      </c>
      <c r="BT829" s="22">
        <f t="shared" si="2863"/>
        <v>51.8</v>
      </c>
      <c r="BU829" s="22">
        <f t="shared" si="2864"/>
        <v>51.8</v>
      </c>
      <c r="BV829" s="22"/>
      <c r="BW829" s="22"/>
      <c r="BX829" s="22">
        <f t="shared" si="2865"/>
        <v>51.8</v>
      </c>
      <c r="BY829" s="22">
        <f t="shared" si="2866"/>
        <v>51.8</v>
      </c>
      <c r="BZ829" s="22">
        <f t="shared" si="2867"/>
        <v>51.8</v>
      </c>
      <c r="CA829" s="22"/>
      <c r="CB829" s="22"/>
      <c r="CC829" s="22"/>
      <c r="CD829" s="22">
        <f t="shared" si="2929"/>
        <v>51.8</v>
      </c>
      <c r="CE829" s="22"/>
      <c r="CF829" s="34">
        <f t="shared" si="2868"/>
        <v>51.8</v>
      </c>
      <c r="CG829" s="22">
        <f t="shared" si="2930"/>
        <v>51.8</v>
      </c>
      <c r="CH829" s="22"/>
      <c r="CI829" s="22">
        <f t="shared" si="2869"/>
        <v>51.8</v>
      </c>
      <c r="CJ829" s="22">
        <f t="shared" si="2931"/>
        <v>51.8</v>
      </c>
      <c r="CK829" s="22"/>
      <c r="CL829" s="22">
        <f t="shared" si="2870"/>
        <v>51.8</v>
      </c>
      <c r="CM829" s="22"/>
      <c r="CN829" s="15"/>
      <c r="CO829" s="35"/>
    </row>
    <row r="830" spans="1:99" ht="46.8" hidden="1" x14ac:dyDescent="0.3">
      <c r="A830" s="36" t="s">
        <v>482</v>
      </c>
      <c r="B830" s="16"/>
      <c r="C830" s="32"/>
      <c r="D830" s="32"/>
      <c r="E830" s="33" t="s">
        <v>483</v>
      </c>
      <c r="F830" s="22">
        <f t="shared" si="2978"/>
        <v>0</v>
      </c>
      <c r="G830" s="22">
        <f t="shared" si="2979"/>
        <v>0</v>
      </c>
      <c r="H830" s="22">
        <f t="shared" si="2980"/>
        <v>0</v>
      </c>
      <c r="I830" s="22">
        <f t="shared" si="2981"/>
        <v>0</v>
      </c>
      <c r="J830" s="22">
        <f t="shared" si="2982"/>
        <v>0</v>
      </c>
      <c r="K830" s="22">
        <f t="shared" si="2983"/>
        <v>0</v>
      </c>
      <c r="L830" s="22">
        <f t="shared" si="2832"/>
        <v>0</v>
      </c>
      <c r="M830" s="22">
        <f t="shared" si="2833"/>
        <v>0</v>
      </c>
      <c r="N830" s="22">
        <f t="shared" si="2834"/>
        <v>0</v>
      </c>
      <c r="O830" s="22">
        <f t="shared" si="2984"/>
        <v>0</v>
      </c>
      <c r="P830" s="22">
        <f t="shared" si="2985"/>
        <v>0</v>
      </c>
      <c r="Q830" s="22">
        <f t="shared" si="2986"/>
        <v>0</v>
      </c>
      <c r="R830" s="22">
        <f t="shared" si="2835"/>
        <v>0</v>
      </c>
      <c r="S830" s="22">
        <f t="shared" si="2836"/>
        <v>0</v>
      </c>
      <c r="T830" s="22">
        <f t="shared" si="2837"/>
        <v>0</v>
      </c>
      <c r="U830" s="22">
        <f t="shared" si="2987"/>
        <v>0</v>
      </c>
      <c r="V830" s="22">
        <f t="shared" si="2988"/>
        <v>0</v>
      </c>
      <c r="W830" s="22">
        <f t="shared" si="2989"/>
        <v>0</v>
      </c>
      <c r="X830" s="22">
        <f t="shared" si="2838"/>
        <v>0</v>
      </c>
      <c r="Y830" s="22">
        <f t="shared" si="2839"/>
        <v>0</v>
      </c>
      <c r="Z830" s="22">
        <f t="shared" si="2840"/>
        <v>0</v>
      </c>
      <c r="AA830" s="22">
        <f t="shared" si="2990"/>
        <v>0</v>
      </c>
      <c r="AB830" s="22">
        <f t="shared" si="2991"/>
        <v>0</v>
      </c>
      <c r="AC830" s="22">
        <f t="shared" si="2992"/>
        <v>0</v>
      </c>
      <c r="AD830" s="22">
        <f t="shared" si="2841"/>
        <v>0</v>
      </c>
      <c r="AE830" s="22">
        <f t="shared" si="2842"/>
        <v>0</v>
      </c>
      <c r="AF830" s="22">
        <f t="shared" si="2843"/>
        <v>0</v>
      </c>
      <c r="AG830" s="22">
        <f t="shared" si="2993"/>
        <v>0</v>
      </c>
      <c r="AH830" s="22">
        <f t="shared" si="2994"/>
        <v>0</v>
      </c>
      <c r="AI830" s="22">
        <f t="shared" si="2995"/>
        <v>0</v>
      </c>
      <c r="AJ830" s="22">
        <f t="shared" si="2844"/>
        <v>0</v>
      </c>
      <c r="AK830" s="22">
        <f t="shared" si="2845"/>
        <v>0</v>
      </c>
      <c r="AL830" s="22">
        <f t="shared" si="2846"/>
        <v>0</v>
      </c>
      <c r="AM830" s="22">
        <f t="shared" si="2996"/>
        <v>0</v>
      </c>
      <c r="AN830" s="22">
        <f t="shared" si="2997"/>
        <v>0</v>
      </c>
      <c r="AO830" s="22">
        <f t="shared" si="2998"/>
        <v>0</v>
      </c>
      <c r="AP830" s="22">
        <f t="shared" si="2847"/>
        <v>0</v>
      </c>
      <c r="AQ830" s="22">
        <f t="shared" si="2848"/>
        <v>0</v>
      </c>
      <c r="AR830" s="22">
        <f t="shared" si="2849"/>
        <v>0</v>
      </c>
      <c r="AS830" s="22">
        <f t="shared" si="2999"/>
        <v>0</v>
      </c>
      <c r="AT830" s="22">
        <f t="shared" si="3000"/>
        <v>0</v>
      </c>
      <c r="AU830" s="22">
        <f t="shared" si="3001"/>
        <v>0</v>
      </c>
      <c r="AV830" s="22">
        <f t="shared" si="2850"/>
        <v>0</v>
      </c>
      <c r="AW830" s="22">
        <f t="shared" si="2851"/>
        <v>0</v>
      </c>
      <c r="AX830" s="22">
        <f t="shared" si="2852"/>
        <v>0</v>
      </c>
      <c r="AY830" s="22">
        <f t="shared" si="3002"/>
        <v>0</v>
      </c>
      <c r="AZ830" s="22">
        <f t="shared" si="3003"/>
        <v>0</v>
      </c>
      <c r="BA830" s="22">
        <f t="shared" si="3004"/>
        <v>0</v>
      </c>
      <c r="BB830" s="22">
        <f t="shared" si="2853"/>
        <v>0</v>
      </c>
      <c r="BC830" s="22">
        <f t="shared" si="2854"/>
        <v>0</v>
      </c>
      <c r="BD830" s="22">
        <f t="shared" si="2855"/>
        <v>0</v>
      </c>
      <c r="BE830" s="22">
        <f t="shared" si="3005"/>
        <v>0</v>
      </c>
      <c r="BF830" s="22">
        <f t="shared" si="3006"/>
        <v>0</v>
      </c>
      <c r="BG830" s="22">
        <f t="shared" si="3007"/>
        <v>0</v>
      </c>
      <c r="BH830" s="22">
        <f t="shared" si="2856"/>
        <v>0</v>
      </c>
      <c r="BI830" s="22">
        <f t="shared" si="2857"/>
        <v>0</v>
      </c>
      <c r="BJ830" s="22">
        <f t="shared" si="2858"/>
        <v>0</v>
      </c>
      <c r="BK830" s="22">
        <f t="shared" si="3008"/>
        <v>0</v>
      </c>
      <c r="BL830" s="22">
        <f t="shared" si="3009"/>
        <v>0</v>
      </c>
      <c r="BM830" s="22">
        <f t="shared" si="3010"/>
        <v>0</v>
      </c>
      <c r="BN830" s="22">
        <f t="shared" si="2859"/>
        <v>0</v>
      </c>
      <c r="BO830" s="22">
        <f t="shared" si="2860"/>
        <v>0</v>
      </c>
      <c r="BP830" s="22">
        <f t="shared" si="2861"/>
        <v>0</v>
      </c>
      <c r="BQ830" s="22">
        <f t="shared" si="3011"/>
        <v>0</v>
      </c>
      <c r="BR830" s="22">
        <f t="shared" si="3012"/>
        <v>0</v>
      </c>
      <c r="BS830" s="22">
        <f t="shared" si="2862"/>
        <v>0</v>
      </c>
      <c r="BT830" s="22">
        <f t="shared" si="2863"/>
        <v>0</v>
      </c>
      <c r="BU830" s="22">
        <f t="shared" si="2864"/>
        <v>0</v>
      </c>
      <c r="BV830" s="22">
        <f t="shared" si="3013"/>
        <v>0</v>
      </c>
      <c r="BW830" s="22">
        <f t="shared" si="3014"/>
        <v>0</v>
      </c>
      <c r="BX830" s="22">
        <f t="shared" si="2865"/>
        <v>0</v>
      </c>
      <c r="BY830" s="22">
        <f t="shared" si="2866"/>
        <v>0</v>
      </c>
      <c r="BZ830" s="22">
        <f t="shared" si="2867"/>
        <v>0</v>
      </c>
      <c r="CA830" s="22">
        <f t="shared" si="3015"/>
        <v>0</v>
      </c>
      <c r="CB830" s="22">
        <f t="shared" si="3016"/>
        <v>0</v>
      </c>
      <c r="CC830" s="22">
        <f t="shared" si="3017"/>
        <v>0</v>
      </c>
      <c r="CD830" s="22">
        <f t="shared" si="2929"/>
        <v>0</v>
      </c>
      <c r="CE830" s="22">
        <f t="shared" si="3018"/>
        <v>0</v>
      </c>
      <c r="CF830" s="22"/>
      <c r="CG830" s="22">
        <f t="shared" si="2930"/>
        <v>0</v>
      </c>
      <c r="CH830" s="22">
        <f t="shared" si="3019"/>
        <v>0</v>
      </c>
      <c r="CI830" s="22"/>
      <c r="CJ830" s="22">
        <f t="shared" si="2931"/>
        <v>0</v>
      </c>
      <c r="CK830" s="22">
        <f t="shared" si="3019"/>
        <v>0</v>
      </c>
      <c r="CL830" s="22"/>
      <c r="CM830" s="22">
        <f t="shared" si="3019"/>
        <v>0</v>
      </c>
      <c r="CN830" s="15">
        <v>0</v>
      </c>
      <c r="CO830" s="35"/>
      <c r="CU830" s="5" t="s">
        <v>31</v>
      </c>
    </row>
    <row r="831" spans="1:99" ht="46.8" hidden="1" x14ac:dyDescent="0.3">
      <c r="A831" s="36" t="s">
        <v>482</v>
      </c>
      <c r="B831" s="16">
        <v>600</v>
      </c>
      <c r="C831" s="32"/>
      <c r="D831" s="32"/>
      <c r="E831" s="33" t="s">
        <v>45</v>
      </c>
      <c r="F831" s="22">
        <f t="shared" ref="F831:K831" si="3020">F832+F834</f>
        <v>0</v>
      </c>
      <c r="G831" s="22">
        <f t="shared" si="3020"/>
        <v>0</v>
      </c>
      <c r="H831" s="22">
        <f t="shared" si="3020"/>
        <v>0</v>
      </c>
      <c r="I831" s="22">
        <f t="shared" si="3020"/>
        <v>0</v>
      </c>
      <c r="J831" s="22">
        <f t="shared" si="3020"/>
        <v>0</v>
      </c>
      <c r="K831" s="22">
        <f t="shared" si="3020"/>
        <v>0</v>
      </c>
      <c r="L831" s="22">
        <f t="shared" si="2832"/>
        <v>0</v>
      </c>
      <c r="M831" s="22">
        <f t="shared" si="2833"/>
        <v>0</v>
      </c>
      <c r="N831" s="22">
        <f t="shared" si="2834"/>
        <v>0</v>
      </c>
      <c r="O831" s="22">
        <f>O832+O834</f>
        <v>0</v>
      </c>
      <c r="P831" s="22">
        <f>P832+P834</f>
        <v>0</v>
      </c>
      <c r="Q831" s="22">
        <f>Q832+Q834</f>
        <v>0</v>
      </c>
      <c r="R831" s="22">
        <f t="shared" si="2835"/>
        <v>0</v>
      </c>
      <c r="S831" s="22">
        <f t="shared" si="2836"/>
        <v>0</v>
      </c>
      <c r="T831" s="22">
        <f t="shared" si="2837"/>
        <v>0</v>
      </c>
      <c r="U831" s="22">
        <f>U832+U834</f>
        <v>0</v>
      </c>
      <c r="V831" s="22">
        <f>V832+V834</f>
        <v>0</v>
      </c>
      <c r="W831" s="22">
        <f>W832+W834</f>
        <v>0</v>
      </c>
      <c r="X831" s="22">
        <f t="shared" si="2838"/>
        <v>0</v>
      </c>
      <c r="Y831" s="22">
        <f t="shared" si="2839"/>
        <v>0</v>
      </c>
      <c r="Z831" s="22">
        <f t="shared" si="2840"/>
        <v>0</v>
      </c>
      <c r="AA831" s="22">
        <f>AA832+AA834</f>
        <v>0</v>
      </c>
      <c r="AB831" s="22">
        <f>AB832+AB834</f>
        <v>0</v>
      </c>
      <c r="AC831" s="22">
        <f>AC832+AC834</f>
        <v>0</v>
      </c>
      <c r="AD831" s="22">
        <f t="shared" si="2841"/>
        <v>0</v>
      </c>
      <c r="AE831" s="22">
        <f t="shared" si="2842"/>
        <v>0</v>
      </c>
      <c r="AF831" s="22">
        <f t="shared" si="2843"/>
        <v>0</v>
      </c>
      <c r="AG831" s="22">
        <f>AG832+AG834</f>
        <v>0</v>
      </c>
      <c r="AH831" s="22">
        <f>AH832+AH834</f>
        <v>0</v>
      </c>
      <c r="AI831" s="22">
        <f>AI832+AI834</f>
        <v>0</v>
      </c>
      <c r="AJ831" s="22">
        <f t="shared" si="2844"/>
        <v>0</v>
      </c>
      <c r="AK831" s="22">
        <f t="shared" si="2845"/>
        <v>0</v>
      </c>
      <c r="AL831" s="22">
        <f t="shared" si="2846"/>
        <v>0</v>
      </c>
      <c r="AM831" s="22">
        <f>AM832+AM834</f>
        <v>0</v>
      </c>
      <c r="AN831" s="22">
        <f>AN832+AN834</f>
        <v>0</v>
      </c>
      <c r="AO831" s="22">
        <f>AO832+AO834</f>
        <v>0</v>
      </c>
      <c r="AP831" s="22">
        <f t="shared" si="2847"/>
        <v>0</v>
      </c>
      <c r="AQ831" s="22">
        <f t="shared" si="2848"/>
        <v>0</v>
      </c>
      <c r="AR831" s="22">
        <f t="shared" si="2849"/>
        <v>0</v>
      </c>
      <c r="AS831" s="22">
        <f>AS832+AS834</f>
        <v>0</v>
      </c>
      <c r="AT831" s="22">
        <f>AT832+AT834</f>
        <v>0</v>
      </c>
      <c r="AU831" s="22">
        <f>AU832+AU834</f>
        <v>0</v>
      </c>
      <c r="AV831" s="22">
        <f t="shared" si="2850"/>
        <v>0</v>
      </c>
      <c r="AW831" s="22">
        <f t="shared" si="2851"/>
        <v>0</v>
      </c>
      <c r="AX831" s="22">
        <f t="shared" si="2852"/>
        <v>0</v>
      </c>
      <c r="AY831" s="22">
        <f>AY832+AY834</f>
        <v>0</v>
      </c>
      <c r="AZ831" s="22">
        <f>AZ832+AZ834</f>
        <v>0</v>
      </c>
      <c r="BA831" s="22">
        <f>BA832+BA834</f>
        <v>0</v>
      </c>
      <c r="BB831" s="22">
        <f t="shared" si="2853"/>
        <v>0</v>
      </c>
      <c r="BC831" s="22">
        <f t="shared" si="2854"/>
        <v>0</v>
      </c>
      <c r="BD831" s="22">
        <f t="shared" si="2855"/>
        <v>0</v>
      </c>
      <c r="BE831" s="22">
        <f>BE832+BE834</f>
        <v>0</v>
      </c>
      <c r="BF831" s="22">
        <f>BF832+BF834</f>
        <v>0</v>
      </c>
      <c r="BG831" s="22">
        <f>BG832+BG834</f>
        <v>0</v>
      </c>
      <c r="BH831" s="22">
        <f t="shared" si="2856"/>
        <v>0</v>
      </c>
      <c r="BI831" s="22">
        <f t="shared" si="2857"/>
        <v>0</v>
      </c>
      <c r="BJ831" s="22">
        <f t="shared" si="2858"/>
        <v>0</v>
      </c>
      <c r="BK831" s="22">
        <f>BK832+BK834</f>
        <v>0</v>
      </c>
      <c r="BL831" s="22">
        <f>BL832+BL834</f>
        <v>0</v>
      </c>
      <c r="BM831" s="22">
        <f>BM832+BM834</f>
        <v>0</v>
      </c>
      <c r="BN831" s="22">
        <f t="shared" si="2859"/>
        <v>0</v>
      </c>
      <c r="BO831" s="22">
        <f t="shared" si="2860"/>
        <v>0</v>
      </c>
      <c r="BP831" s="22">
        <f t="shared" si="2861"/>
        <v>0</v>
      </c>
      <c r="BQ831" s="22">
        <f>BQ832+BQ834</f>
        <v>0</v>
      </c>
      <c r="BR831" s="22">
        <f>BR832+BR834</f>
        <v>0</v>
      </c>
      <c r="BS831" s="22">
        <f t="shared" si="2862"/>
        <v>0</v>
      </c>
      <c r="BT831" s="22">
        <f t="shared" si="2863"/>
        <v>0</v>
      </c>
      <c r="BU831" s="22">
        <f t="shared" si="2864"/>
        <v>0</v>
      </c>
      <c r="BV831" s="22">
        <f>BV832+BV834</f>
        <v>0</v>
      </c>
      <c r="BW831" s="22">
        <f>BW832+BW834</f>
        <v>0</v>
      </c>
      <c r="BX831" s="22">
        <f t="shared" si="2865"/>
        <v>0</v>
      </c>
      <c r="BY831" s="22">
        <f t="shared" si="2866"/>
        <v>0</v>
      </c>
      <c r="BZ831" s="22">
        <f t="shared" si="2867"/>
        <v>0</v>
      </c>
      <c r="CA831" s="22">
        <f>CA832+CA834</f>
        <v>0</v>
      </c>
      <c r="CB831" s="22">
        <f>CB832+CB834</f>
        <v>0</v>
      </c>
      <c r="CC831" s="22">
        <f>CC832+CC834</f>
        <v>0</v>
      </c>
      <c r="CD831" s="22">
        <f t="shared" si="2929"/>
        <v>0</v>
      </c>
      <c r="CE831" s="22">
        <f>CE832+CE834</f>
        <v>0</v>
      </c>
      <c r="CF831" s="22"/>
      <c r="CG831" s="22">
        <f t="shared" si="2930"/>
        <v>0</v>
      </c>
      <c r="CH831" s="22">
        <f>CH832+CH834</f>
        <v>0</v>
      </c>
      <c r="CI831" s="22"/>
      <c r="CJ831" s="22">
        <f t="shared" si="2931"/>
        <v>0</v>
      </c>
      <c r="CK831" s="22">
        <f>CK832+CK834</f>
        <v>0</v>
      </c>
      <c r="CL831" s="22"/>
      <c r="CM831" s="22">
        <f>CM832+CM834</f>
        <v>0</v>
      </c>
      <c r="CN831" s="15">
        <v>0</v>
      </c>
      <c r="CO831" s="35"/>
      <c r="CS831" s="5" t="s">
        <v>29</v>
      </c>
    </row>
    <row r="832" spans="1:99" hidden="1" x14ac:dyDescent="0.3">
      <c r="A832" s="36" t="s">
        <v>482</v>
      </c>
      <c r="B832" s="16">
        <v>610</v>
      </c>
      <c r="C832" s="32"/>
      <c r="D832" s="32"/>
      <c r="E832" s="33" t="s">
        <v>104</v>
      </c>
      <c r="F832" s="22">
        <f t="shared" ref="F832:K832" si="3021">F833</f>
        <v>0</v>
      </c>
      <c r="G832" s="22">
        <f t="shared" si="3021"/>
        <v>0</v>
      </c>
      <c r="H832" s="22">
        <f t="shared" si="3021"/>
        <v>0</v>
      </c>
      <c r="I832" s="22">
        <f t="shared" si="3021"/>
        <v>0</v>
      </c>
      <c r="J832" s="22">
        <f t="shared" si="3021"/>
        <v>0</v>
      </c>
      <c r="K832" s="22">
        <f t="shared" si="3021"/>
        <v>0</v>
      </c>
      <c r="L832" s="22">
        <f t="shared" si="2832"/>
        <v>0</v>
      </c>
      <c r="M832" s="22">
        <f t="shared" si="2833"/>
        <v>0</v>
      </c>
      <c r="N832" s="22">
        <f t="shared" si="2834"/>
        <v>0</v>
      </c>
      <c r="O832" s="22">
        <f>O833</f>
        <v>0</v>
      </c>
      <c r="P832" s="22">
        <f>P833</f>
        <v>0</v>
      </c>
      <c r="Q832" s="22">
        <f>Q833</f>
        <v>0</v>
      </c>
      <c r="R832" s="22">
        <f t="shared" si="2835"/>
        <v>0</v>
      </c>
      <c r="S832" s="22">
        <f t="shared" si="2836"/>
        <v>0</v>
      </c>
      <c r="T832" s="22">
        <f t="shared" si="2837"/>
        <v>0</v>
      </c>
      <c r="U832" s="22">
        <f>U833</f>
        <v>0</v>
      </c>
      <c r="V832" s="22">
        <f>V833</f>
        <v>0</v>
      </c>
      <c r="W832" s="22">
        <f>W833</f>
        <v>0</v>
      </c>
      <c r="X832" s="22">
        <f t="shared" si="2838"/>
        <v>0</v>
      </c>
      <c r="Y832" s="22">
        <f t="shared" si="2839"/>
        <v>0</v>
      </c>
      <c r="Z832" s="22">
        <f t="shared" si="2840"/>
        <v>0</v>
      </c>
      <c r="AA832" s="22">
        <f>AA833</f>
        <v>0</v>
      </c>
      <c r="AB832" s="22">
        <f>AB833</f>
        <v>0</v>
      </c>
      <c r="AC832" s="22">
        <f>AC833</f>
        <v>0</v>
      </c>
      <c r="AD832" s="22">
        <f t="shared" si="2841"/>
        <v>0</v>
      </c>
      <c r="AE832" s="22">
        <f t="shared" si="2842"/>
        <v>0</v>
      </c>
      <c r="AF832" s="22">
        <f t="shared" si="2843"/>
        <v>0</v>
      </c>
      <c r="AG832" s="22">
        <f>AG833</f>
        <v>0</v>
      </c>
      <c r="AH832" s="22">
        <f>AH833</f>
        <v>0</v>
      </c>
      <c r="AI832" s="22">
        <f>AI833</f>
        <v>0</v>
      </c>
      <c r="AJ832" s="22">
        <f t="shared" si="2844"/>
        <v>0</v>
      </c>
      <c r="AK832" s="22">
        <f t="shared" si="2845"/>
        <v>0</v>
      </c>
      <c r="AL832" s="22">
        <f t="shared" si="2846"/>
        <v>0</v>
      </c>
      <c r="AM832" s="22">
        <f>AM833</f>
        <v>0</v>
      </c>
      <c r="AN832" s="22">
        <f>AN833</f>
        <v>0</v>
      </c>
      <c r="AO832" s="22">
        <f>AO833</f>
        <v>0</v>
      </c>
      <c r="AP832" s="22">
        <f t="shared" si="2847"/>
        <v>0</v>
      </c>
      <c r="AQ832" s="22">
        <f t="shared" si="2848"/>
        <v>0</v>
      </c>
      <c r="AR832" s="22">
        <f t="shared" si="2849"/>
        <v>0</v>
      </c>
      <c r="AS832" s="22">
        <f>AS833</f>
        <v>0</v>
      </c>
      <c r="AT832" s="22">
        <f>AT833</f>
        <v>0</v>
      </c>
      <c r="AU832" s="22">
        <f>AU833</f>
        <v>0</v>
      </c>
      <c r="AV832" s="22">
        <f t="shared" si="2850"/>
        <v>0</v>
      </c>
      <c r="AW832" s="22">
        <f t="shared" si="2851"/>
        <v>0</v>
      </c>
      <c r="AX832" s="22">
        <f t="shared" si="2852"/>
        <v>0</v>
      </c>
      <c r="AY832" s="22">
        <f>AY833</f>
        <v>0</v>
      </c>
      <c r="AZ832" s="22">
        <f>AZ833</f>
        <v>0</v>
      </c>
      <c r="BA832" s="22">
        <f>BA833</f>
        <v>0</v>
      </c>
      <c r="BB832" s="22">
        <f t="shared" si="2853"/>
        <v>0</v>
      </c>
      <c r="BC832" s="22">
        <f t="shared" si="2854"/>
        <v>0</v>
      </c>
      <c r="BD832" s="22">
        <f t="shared" si="2855"/>
        <v>0</v>
      </c>
      <c r="BE832" s="22">
        <f>BE833</f>
        <v>0</v>
      </c>
      <c r="BF832" s="22">
        <f>BF833</f>
        <v>0</v>
      </c>
      <c r="BG832" s="22">
        <f>BG833</f>
        <v>0</v>
      </c>
      <c r="BH832" s="22">
        <f t="shared" si="2856"/>
        <v>0</v>
      </c>
      <c r="BI832" s="22">
        <f t="shared" si="2857"/>
        <v>0</v>
      </c>
      <c r="BJ832" s="22">
        <f t="shared" si="2858"/>
        <v>0</v>
      </c>
      <c r="BK832" s="22">
        <f>BK833</f>
        <v>0</v>
      </c>
      <c r="BL832" s="22">
        <f>BL833</f>
        <v>0</v>
      </c>
      <c r="BM832" s="22">
        <f>BM833</f>
        <v>0</v>
      </c>
      <c r="BN832" s="22">
        <f t="shared" si="2859"/>
        <v>0</v>
      </c>
      <c r="BO832" s="22">
        <f t="shared" si="2860"/>
        <v>0</v>
      </c>
      <c r="BP832" s="22">
        <f t="shared" si="2861"/>
        <v>0</v>
      </c>
      <c r="BQ832" s="22">
        <f>BQ833</f>
        <v>0</v>
      </c>
      <c r="BR832" s="22">
        <f>BR833</f>
        <v>0</v>
      </c>
      <c r="BS832" s="22">
        <f t="shared" si="2862"/>
        <v>0</v>
      </c>
      <c r="BT832" s="22">
        <f t="shared" si="2863"/>
        <v>0</v>
      </c>
      <c r="BU832" s="22">
        <f t="shared" si="2864"/>
        <v>0</v>
      </c>
      <c r="BV832" s="22">
        <f>BV833</f>
        <v>0</v>
      </c>
      <c r="BW832" s="22">
        <f>BW833</f>
        <v>0</v>
      </c>
      <c r="BX832" s="22">
        <f t="shared" si="2865"/>
        <v>0</v>
      </c>
      <c r="BY832" s="22">
        <f t="shared" si="2866"/>
        <v>0</v>
      </c>
      <c r="BZ832" s="22">
        <f t="shared" si="2867"/>
        <v>0</v>
      </c>
      <c r="CA832" s="22">
        <f>CA833</f>
        <v>0</v>
      </c>
      <c r="CB832" s="22">
        <f>CB833</f>
        <v>0</v>
      </c>
      <c r="CC832" s="22">
        <f>CC833</f>
        <v>0</v>
      </c>
      <c r="CD832" s="22">
        <f t="shared" si="2929"/>
        <v>0</v>
      </c>
      <c r="CE832" s="22">
        <f>CE833</f>
        <v>0</v>
      </c>
      <c r="CF832" s="22"/>
      <c r="CG832" s="22">
        <f t="shared" si="2930"/>
        <v>0</v>
      </c>
      <c r="CH832" s="22">
        <f>CH833</f>
        <v>0</v>
      </c>
      <c r="CI832" s="22"/>
      <c r="CJ832" s="22">
        <f t="shared" si="2931"/>
        <v>0</v>
      </c>
      <c r="CK832" s="22">
        <f>CK833</f>
        <v>0</v>
      </c>
      <c r="CL832" s="22"/>
      <c r="CM832" s="22">
        <f>CM833</f>
        <v>0</v>
      </c>
      <c r="CN832" s="15">
        <v>0</v>
      </c>
      <c r="CO832" s="35"/>
      <c r="CT832" s="5" t="s">
        <v>30</v>
      </c>
    </row>
    <row r="833" spans="1:99" hidden="1" x14ac:dyDescent="0.3">
      <c r="A833" s="36" t="s">
        <v>482</v>
      </c>
      <c r="B833" s="16">
        <v>610</v>
      </c>
      <c r="C833" s="32" t="s">
        <v>47</v>
      </c>
      <c r="D833" s="32" t="s">
        <v>67</v>
      </c>
      <c r="E833" s="33" t="s">
        <v>217</v>
      </c>
      <c r="F833" s="22"/>
      <c r="G833" s="22"/>
      <c r="H833" s="22"/>
      <c r="I833" s="22"/>
      <c r="J833" s="22"/>
      <c r="K833" s="22"/>
      <c r="L833" s="22">
        <f t="shared" si="2832"/>
        <v>0</v>
      </c>
      <c r="M833" s="22">
        <f t="shared" si="2833"/>
        <v>0</v>
      </c>
      <c r="N833" s="22">
        <f t="shared" si="2834"/>
        <v>0</v>
      </c>
      <c r="O833" s="22"/>
      <c r="P833" s="22"/>
      <c r="Q833" s="22"/>
      <c r="R833" s="22">
        <f t="shared" si="2835"/>
        <v>0</v>
      </c>
      <c r="S833" s="22">
        <f t="shared" si="2836"/>
        <v>0</v>
      </c>
      <c r="T833" s="22">
        <f t="shared" si="2837"/>
        <v>0</v>
      </c>
      <c r="U833" s="22"/>
      <c r="V833" s="22"/>
      <c r="W833" s="22"/>
      <c r="X833" s="22">
        <f t="shared" si="2838"/>
        <v>0</v>
      </c>
      <c r="Y833" s="22">
        <f t="shared" si="2839"/>
        <v>0</v>
      </c>
      <c r="Z833" s="22">
        <f t="shared" si="2840"/>
        <v>0</v>
      </c>
      <c r="AA833" s="22"/>
      <c r="AB833" s="22"/>
      <c r="AC833" s="22"/>
      <c r="AD833" s="22">
        <f t="shared" si="2841"/>
        <v>0</v>
      </c>
      <c r="AE833" s="22">
        <f t="shared" si="2842"/>
        <v>0</v>
      </c>
      <c r="AF833" s="22">
        <f t="shared" si="2843"/>
        <v>0</v>
      </c>
      <c r="AG833" s="22"/>
      <c r="AH833" s="22"/>
      <c r="AI833" s="22"/>
      <c r="AJ833" s="22">
        <f t="shared" si="2844"/>
        <v>0</v>
      </c>
      <c r="AK833" s="22">
        <f t="shared" si="2845"/>
        <v>0</v>
      </c>
      <c r="AL833" s="22">
        <f t="shared" si="2846"/>
        <v>0</v>
      </c>
      <c r="AM833" s="22"/>
      <c r="AN833" s="22"/>
      <c r="AO833" s="22"/>
      <c r="AP833" s="22">
        <f t="shared" si="2847"/>
        <v>0</v>
      </c>
      <c r="AQ833" s="22">
        <f t="shared" si="2848"/>
        <v>0</v>
      </c>
      <c r="AR833" s="22">
        <f t="shared" si="2849"/>
        <v>0</v>
      </c>
      <c r="AS833" s="22"/>
      <c r="AT833" s="22"/>
      <c r="AU833" s="22"/>
      <c r="AV833" s="22">
        <f t="shared" si="2850"/>
        <v>0</v>
      </c>
      <c r="AW833" s="22">
        <f t="shared" si="2851"/>
        <v>0</v>
      </c>
      <c r="AX833" s="22">
        <f t="shared" si="2852"/>
        <v>0</v>
      </c>
      <c r="AY833" s="22"/>
      <c r="AZ833" s="22"/>
      <c r="BA833" s="22"/>
      <c r="BB833" s="22">
        <f t="shared" si="2853"/>
        <v>0</v>
      </c>
      <c r="BC833" s="22">
        <f t="shared" si="2854"/>
        <v>0</v>
      </c>
      <c r="BD833" s="22">
        <f t="shared" si="2855"/>
        <v>0</v>
      </c>
      <c r="BE833" s="22"/>
      <c r="BF833" s="22"/>
      <c r="BG833" s="22"/>
      <c r="BH833" s="22">
        <f t="shared" si="2856"/>
        <v>0</v>
      </c>
      <c r="BI833" s="22">
        <f t="shared" si="2857"/>
        <v>0</v>
      </c>
      <c r="BJ833" s="22">
        <f t="shared" si="2858"/>
        <v>0</v>
      </c>
      <c r="BK833" s="22"/>
      <c r="BL833" s="22"/>
      <c r="BM833" s="22"/>
      <c r="BN833" s="22">
        <f t="shared" si="2859"/>
        <v>0</v>
      </c>
      <c r="BO833" s="22">
        <f t="shared" si="2860"/>
        <v>0</v>
      </c>
      <c r="BP833" s="22">
        <f t="shared" si="2861"/>
        <v>0</v>
      </c>
      <c r="BQ833" s="22"/>
      <c r="BR833" s="22"/>
      <c r="BS833" s="22">
        <f t="shared" si="2862"/>
        <v>0</v>
      </c>
      <c r="BT833" s="22">
        <f t="shared" si="2863"/>
        <v>0</v>
      </c>
      <c r="BU833" s="22">
        <f t="shared" si="2864"/>
        <v>0</v>
      </c>
      <c r="BV833" s="22"/>
      <c r="BW833" s="22"/>
      <c r="BX833" s="22">
        <f t="shared" si="2865"/>
        <v>0</v>
      </c>
      <c r="BY833" s="22">
        <f t="shared" si="2866"/>
        <v>0</v>
      </c>
      <c r="BZ833" s="22">
        <f t="shared" si="2867"/>
        <v>0</v>
      </c>
      <c r="CA833" s="22"/>
      <c r="CB833" s="22"/>
      <c r="CC833" s="22"/>
      <c r="CD833" s="22">
        <f t="shared" si="2929"/>
        <v>0</v>
      </c>
      <c r="CE833" s="22"/>
      <c r="CF833" s="22"/>
      <c r="CG833" s="22">
        <f t="shared" si="2930"/>
        <v>0</v>
      </c>
      <c r="CH833" s="22"/>
      <c r="CI833" s="22"/>
      <c r="CJ833" s="22">
        <f t="shared" si="2931"/>
        <v>0</v>
      </c>
      <c r="CK833" s="22"/>
      <c r="CL833" s="22"/>
      <c r="CM833" s="22"/>
      <c r="CN833" s="15">
        <v>0</v>
      </c>
      <c r="CO833" s="35"/>
    </row>
    <row r="834" spans="1:99" hidden="1" x14ac:dyDescent="0.3">
      <c r="A834" s="36" t="s">
        <v>482</v>
      </c>
      <c r="B834" s="16">
        <v>620</v>
      </c>
      <c r="C834" s="32"/>
      <c r="D834" s="32"/>
      <c r="E834" s="33" t="s">
        <v>46</v>
      </c>
      <c r="F834" s="22">
        <f t="shared" ref="F834:K834" si="3022">F835</f>
        <v>0</v>
      </c>
      <c r="G834" s="22">
        <f t="shared" si="3022"/>
        <v>0</v>
      </c>
      <c r="H834" s="22">
        <f t="shared" si="3022"/>
        <v>0</v>
      </c>
      <c r="I834" s="22">
        <f t="shared" si="3022"/>
        <v>0</v>
      </c>
      <c r="J834" s="22">
        <f t="shared" si="3022"/>
        <v>0</v>
      </c>
      <c r="K834" s="22">
        <f t="shared" si="3022"/>
        <v>0</v>
      </c>
      <c r="L834" s="22">
        <f t="shared" si="2832"/>
        <v>0</v>
      </c>
      <c r="M834" s="22">
        <f t="shared" si="2833"/>
        <v>0</v>
      </c>
      <c r="N834" s="22">
        <f t="shared" si="2834"/>
        <v>0</v>
      </c>
      <c r="O834" s="22">
        <f>O835</f>
        <v>0</v>
      </c>
      <c r="P834" s="22">
        <f>P835</f>
        <v>0</v>
      </c>
      <c r="Q834" s="22">
        <f>Q835</f>
        <v>0</v>
      </c>
      <c r="R834" s="22">
        <f t="shared" si="2835"/>
        <v>0</v>
      </c>
      <c r="S834" s="22">
        <f t="shared" si="2836"/>
        <v>0</v>
      </c>
      <c r="T834" s="22">
        <f t="shared" si="2837"/>
        <v>0</v>
      </c>
      <c r="U834" s="22">
        <f>U835</f>
        <v>0</v>
      </c>
      <c r="V834" s="22">
        <f>V835</f>
        <v>0</v>
      </c>
      <c r="W834" s="22">
        <f>W835</f>
        <v>0</v>
      </c>
      <c r="X834" s="22">
        <f t="shared" si="2838"/>
        <v>0</v>
      </c>
      <c r="Y834" s="22">
        <f t="shared" si="2839"/>
        <v>0</v>
      </c>
      <c r="Z834" s="22">
        <f t="shared" si="2840"/>
        <v>0</v>
      </c>
      <c r="AA834" s="22">
        <f>AA835</f>
        <v>0</v>
      </c>
      <c r="AB834" s="22">
        <f>AB835</f>
        <v>0</v>
      </c>
      <c r="AC834" s="22">
        <f>AC835</f>
        <v>0</v>
      </c>
      <c r="AD834" s="22">
        <f t="shared" si="2841"/>
        <v>0</v>
      </c>
      <c r="AE834" s="22">
        <f t="shared" si="2842"/>
        <v>0</v>
      </c>
      <c r="AF834" s="22">
        <f t="shared" si="2843"/>
        <v>0</v>
      </c>
      <c r="AG834" s="22">
        <f>AG835</f>
        <v>0</v>
      </c>
      <c r="AH834" s="22">
        <f>AH835</f>
        <v>0</v>
      </c>
      <c r="AI834" s="22">
        <f>AI835</f>
        <v>0</v>
      </c>
      <c r="AJ834" s="22">
        <f t="shared" si="2844"/>
        <v>0</v>
      </c>
      <c r="AK834" s="22">
        <f t="shared" si="2845"/>
        <v>0</v>
      </c>
      <c r="AL834" s="22">
        <f t="shared" si="2846"/>
        <v>0</v>
      </c>
      <c r="AM834" s="22">
        <f>AM835</f>
        <v>0</v>
      </c>
      <c r="AN834" s="22">
        <f>AN835</f>
        <v>0</v>
      </c>
      <c r="AO834" s="22">
        <f>AO835</f>
        <v>0</v>
      </c>
      <c r="AP834" s="22">
        <f t="shared" si="2847"/>
        <v>0</v>
      </c>
      <c r="AQ834" s="22">
        <f t="shared" si="2848"/>
        <v>0</v>
      </c>
      <c r="AR834" s="22">
        <f t="shared" si="2849"/>
        <v>0</v>
      </c>
      <c r="AS834" s="22">
        <f>AS835</f>
        <v>0</v>
      </c>
      <c r="AT834" s="22">
        <f>AT835</f>
        <v>0</v>
      </c>
      <c r="AU834" s="22">
        <f>AU835</f>
        <v>0</v>
      </c>
      <c r="AV834" s="22">
        <f t="shared" si="2850"/>
        <v>0</v>
      </c>
      <c r="AW834" s="22">
        <f t="shared" si="2851"/>
        <v>0</v>
      </c>
      <c r="AX834" s="22">
        <f t="shared" si="2852"/>
        <v>0</v>
      </c>
      <c r="AY834" s="22">
        <f>AY835</f>
        <v>0</v>
      </c>
      <c r="AZ834" s="22">
        <f>AZ835</f>
        <v>0</v>
      </c>
      <c r="BA834" s="22">
        <f>BA835</f>
        <v>0</v>
      </c>
      <c r="BB834" s="22">
        <f t="shared" si="2853"/>
        <v>0</v>
      </c>
      <c r="BC834" s="22">
        <f t="shared" si="2854"/>
        <v>0</v>
      </c>
      <c r="BD834" s="22">
        <f t="shared" si="2855"/>
        <v>0</v>
      </c>
      <c r="BE834" s="22">
        <f>BE835</f>
        <v>0</v>
      </c>
      <c r="BF834" s="22">
        <f>BF835</f>
        <v>0</v>
      </c>
      <c r="BG834" s="22">
        <f>BG835</f>
        <v>0</v>
      </c>
      <c r="BH834" s="22">
        <f t="shared" si="2856"/>
        <v>0</v>
      </c>
      <c r="BI834" s="22">
        <f t="shared" si="2857"/>
        <v>0</v>
      </c>
      <c r="BJ834" s="22">
        <f t="shared" si="2858"/>
        <v>0</v>
      </c>
      <c r="BK834" s="22">
        <f>BK835</f>
        <v>0</v>
      </c>
      <c r="BL834" s="22">
        <f>BL835</f>
        <v>0</v>
      </c>
      <c r="BM834" s="22">
        <f>BM835</f>
        <v>0</v>
      </c>
      <c r="BN834" s="22">
        <f t="shared" si="2859"/>
        <v>0</v>
      </c>
      <c r="BO834" s="22">
        <f t="shared" si="2860"/>
        <v>0</v>
      </c>
      <c r="BP834" s="22">
        <f t="shared" si="2861"/>
        <v>0</v>
      </c>
      <c r="BQ834" s="22">
        <f>BQ835</f>
        <v>0</v>
      </c>
      <c r="BR834" s="22">
        <f>BR835</f>
        <v>0</v>
      </c>
      <c r="BS834" s="22">
        <f t="shared" si="2862"/>
        <v>0</v>
      </c>
      <c r="BT834" s="22">
        <f t="shared" si="2863"/>
        <v>0</v>
      </c>
      <c r="BU834" s="22">
        <f t="shared" si="2864"/>
        <v>0</v>
      </c>
      <c r="BV834" s="22">
        <f>BV835</f>
        <v>0</v>
      </c>
      <c r="BW834" s="22">
        <f>BW835</f>
        <v>0</v>
      </c>
      <c r="BX834" s="22">
        <f t="shared" si="2865"/>
        <v>0</v>
      </c>
      <c r="BY834" s="22">
        <f t="shared" si="2866"/>
        <v>0</v>
      </c>
      <c r="BZ834" s="22">
        <f t="shared" si="2867"/>
        <v>0</v>
      </c>
      <c r="CA834" s="22">
        <f>CA835</f>
        <v>0</v>
      </c>
      <c r="CB834" s="22">
        <f>CB835</f>
        <v>0</v>
      </c>
      <c r="CC834" s="22">
        <f>CC835</f>
        <v>0</v>
      </c>
      <c r="CD834" s="22">
        <f t="shared" si="2929"/>
        <v>0</v>
      </c>
      <c r="CE834" s="22">
        <f>CE835</f>
        <v>0</v>
      </c>
      <c r="CF834" s="22"/>
      <c r="CG834" s="22">
        <f t="shared" si="2930"/>
        <v>0</v>
      </c>
      <c r="CH834" s="22">
        <f>CH835</f>
        <v>0</v>
      </c>
      <c r="CI834" s="22"/>
      <c r="CJ834" s="22">
        <f t="shared" si="2931"/>
        <v>0</v>
      </c>
      <c r="CK834" s="22">
        <f>CK835</f>
        <v>0</v>
      </c>
      <c r="CL834" s="22"/>
      <c r="CM834" s="22">
        <f>CM835</f>
        <v>0</v>
      </c>
      <c r="CN834" s="15">
        <v>0</v>
      </c>
      <c r="CO834" s="35"/>
      <c r="CT834" s="5" t="s">
        <v>30</v>
      </c>
    </row>
    <row r="835" spans="1:99" hidden="1" x14ac:dyDescent="0.3">
      <c r="A835" s="36" t="s">
        <v>482</v>
      </c>
      <c r="B835" s="16">
        <v>620</v>
      </c>
      <c r="C835" s="32" t="s">
        <v>47</v>
      </c>
      <c r="D835" s="32" t="s">
        <v>67</v>
      </c>
      <c r="E835" s="33" t="s">
        <v>217</v>
      </c>
      <c r="F835" s="22"/>
      <c r="G835" s="22"/>
      <c r="H835" s="22"/>
      <c r="I835" s="22"/>
      <c r="J835" s="22"/>
      <c r="K835" s="22"/>
      <c r="L835" s="22">
        <f t="shared" si="2832"/>
        <v>0</v>
      </c>
      <c r="M835" s="22">
        <f t="shared" si="2833"/>
        <v>0</v>
      </c>
      <c r="N835" s="22">
        <f t="shared" si="2834"/>
        <v>0</v>
      </c>
      <c r="O835" s="22"/>
      <c r="P835" s="22"/>
      <c r="Q835" s="22"/>
      <c r="R835" s="22">
        <f t="shared" si="2835"/>
        <v>0</v>
      </c>
      <c r="S835" s="22">
        <f t="shared" si="2836"/>
        <v>0</v>
      </c>
      <c r="T835" s="22">
        <f t="shared" si="2837"/>
        <v>0</v>
      </c>
      <c r="U835" s="22"/>
      <c r="V835" s="22"/>
      <c r="W835" s="22"/>
      <c r="X835" s="22">
        <f t="shared" si="2838"/>
        <v>0</v>
      </c>
      <c r="Y835" s="22">
        <f t="shared" si="2839"/>
        <v>0</v>
      </c>
      <c r="Z835" s="22">
        <f t="shared" si="2840"/>
        <v>0</v>
      </c>
      <c r="AA835" s="22"/>
      <c r="AB835" s="22"/>
      <c r="AC835" s="22"/>
      <c r="AD835" s="22">
        <f t="shared" si="2841"/>
        <v>0</v>
      </c>
      <c r="AE835" s="22">
        <f t="shared" si="2842"/>
        <v>0</v>
      </c>
      <c r="AF835" s="22">
        <f t="shared" si="2843"/>
        <v>0</v>
      </c>
      <c r="AG835" s="22"/>
      <c r="AH835" s="22"/>
      <c r="AI835" s="22"/>
      <c r="AJ835" s="22">
        <f t="shared" si="2844"/>
        <v>0</v>
      </c>
      <c r="AK835" s="22">
        <f t="shared" si="2845"/>
        <v>0</v>
      </c>
      <c r="AL835" s="22">
        <f t="shared" si="2846"/>
        <v>0</v>
      </c>
      <c r="AM835" s="22"/>
      <c r="AN835" s="22"/>
      <c r="AO835" s="22"/>
      <c r="AP835" s="22">
        <f t="shared" si="2847"/>
        <v>0</v>
      </c>
      <c r="AQ835" s="22">
        <f t="shared" si="2848"/>
        <v>0</v>
      </c>
      <c r="AR835" s="22">
        <f t="shared" si="2849"/>
        <v>0</v>
      </c>
      <c r="AS835" s="22"/>
      <c r="AT835" s="22"/>
      <c r="AU835" s="22"/>
      <c r="AV835" s="22">
        <f t="shared" si="2850"/>
        <v>0</v>
      </c>
      <c r="AW835" s="22">
        <f t="shared" si="2851"/>
        <v>0</v>
      </c>
      <c r="AX835" s="22">
        <f t="shared" si="2852"/>
        <v>0</v>
      </c>
      <c r="AY835" s="22"/>
      <c r="AZ835" s="22"/>
      <c r="BA835" s="22"/>
      <c r="BB835" s="22">
        <f t="shared" si="2853"/>
        <v>0</v>
      </c>
      <c r="BC835" s="22">
        <f t="shared" si="2854"/>
        <v>0</v>
      </c>
      <c r="BD835" s="22">
        <f t="shared" si="2855"/>
        <v>0</v>
      </c>
      <c r="BE835" s="22"/>
      <c r="BF835" s="22"/>
      <c r="BG835" s="22"/>
      <c r="BH835" s="22">
        <f t="shared" si="2856"/>
        <v>0</v>
      </c>
      <c r="BI835" s="22">
        <f t="shared" si="2857"/>
        <v>0</v>
      </c>
      <c r="BJ835" s="22">
        <f t="shared" si="2858"/>
        <v>0</v>
      </c>
      <c r="BK835" s="22"/>
      <c r="BL835" s="22"/>
      <c r="BM835" s="22"/>
      <c r="BN835" s="22">
        <f t="shared" si="2859"/>
        <v>0</v>
      </c>
      <c r="BO835" s="22">
        <f t="shared" si="2860"/>
        <v>0</v>
      </c>
      <c r="BP835" s="22">
        <f t="shared" si="2861"/>
        <v>0</v>
      </c>
      <c r="BQ835" s="22"/>
      <c r="BR835" s="22"/>
      <c r="BS835" s="22">
        <f t="shared" si="2862"/>
        <v>0</v>
      </c>
      <c r="BT835" s="22">
        <f t="shared" si="2863"/>
        <v>0</v>
      </c>
      <c r="BU835" s="22">
        <f t="shared" si="2864"/>
        <v>0</v>
      </c>
      <c r="BV835" s="22"/>
      <c r="BW835" s="22"/>
      <c r="BX835" s="22">
        <f t="shared" si="2865"/>
        <v>0</v>
      </c>
      <c r="BY835" s="22">
        <f t="shared" si="2866"/>
        <v>0</v>
      </c>
      <c r="BZ835" s="22">
        <f t="shared" si="2867"/>
        <v>0</v>
      </c>
      <c r="CA835" s="22"/>
      <c r="CB835" s="22"/>
      <c r="CC835" s="22"/>
      <c r="CD835" s="22">
        <f t="shared" si="2929"/>
        <v>0</v>
      </c>
      <c r="CE835" s="22"/>
      <c r="CF835" s="22"/>
      <c r="CG835" s="22">
        <f t="shared" si="2930"/>
        <v>0</v>
      </c>
      <c r="CH835" s="22"/>
      <c r="CI835" s="22"/>
      <c r="CJ835" s="22">
        <f t="shared" si="2931"/>
        <v>0</v>
      </c>
      <c r="CK835" s="22"/>
      <c r="CL835" s="22"/>
      <c r="CM835" s="22"/>
      <c r="CN835" s="15">
        <v>0</v>
      </c>
      <c r="CO835" s="35"/>
    </row>
    <row r="836" spans="1:99" ht="31.2" x14ac:dyDescent="0.3">
      <c r="A836" s="36" t="s">
        <v>484</v>
      </c>
      <c r="B836" s="36"/>
      <c r="C836" s="33"/>
      <c r="D836" s="32"/>
      <c r="E836" s="33" t="s">
        <v>485</v>
      </c>
      <c r="F836" s="22">
        <f t="shared" ref="F836:F837" si="3023">F837</f>
        <v>10619.7</v>
      </c>
      <c r="G836" s="22">
        <f t="shared" ref="G836:G837" si="3024">G837</f>
        <v>10901.1</v>
      </c>
      <c r="H836" s="22">
        <f t="shared" ref="H836:H837" si="3025">H837</f>
        <v>10901.1</v>
      </c>
      <c r="I836" s="22">
        <f t="shared" ref="I836:I837" si="3026">I837</f>
        <v>0</v>
      </c>
      <c r="J836" s="22">
        <f t="shared" ref="J836:J837" si="3027">J837</f>
        <v>0</v>
      </c>
      <c r="K836" s="22">
        <f t="shared" ref="K836:K837" si="3028">K837</f>
        <v>0</v>
      </c>
      <c r="L836" s="22">
        <f t="shared" si="2832"/>
        <v>10619.7</v>
      </c>
      <c r="M836" s="22">
        <f t="shared" si="2833"/>
        <v>10901.1</v>
      </c>
      <c r="N836" s="22">
        <f t="shared" si="2834"/>
        <v>10901.1</v>
      </c>
      <c r="O836" s="22">
        <f t="shared" ref="O836:O837" si="3029">O837</f>
        <v>0</v>
      </c>
      <c r="P836" s="22">
        <f t="shared" ref="P836:P837" si="3030">P837</f>
        <v>0</v>
      </c>
      <c r="Q836" s="22">
        <f t="shared" ref="Q836:Q837" si="3031">Q837</f>
        <v>0</v>
      </c>
      <c r="R836" s="22">
        <f t="shared" si="2835"/>
        <v>10619.7</v>
      </c>
      <c r="S836" s="22">
        <f t="shared" si="2836"/>
        <v>10901.1</v>
      </c>
      <c r="T836" s="22">
        <f t="shared" si="2837"/>
        <v>10901.1</v>
      </c>
      <c r="U836" s="22">
        <f t="shared" ref="U836:U837" si="3032">U837</f>
        <v>0</v>
      </c>
      <c r="V836" s="22">
        <f t="shared" ref="V836:V837" si="3033">V837</f>
        <v>0</v>
      </c>
      <c r="W836" s="22">
        <f t="shared" ref="W836:W837" si="3034">W837</f>
        <v>0</v>
      </c>
      <c r="X836" s="22">
        <f t="shared" si="2838"/>
        <v>10619.7</v>
      </c>
      <c r="Y836" s="22">
        <f t="shared" si="2839"/>
        <v>10901.1</v>
      </c>
      <c r="Z836" s="22">
        <f t="shared" si="2840"/>
        <v>10901.1</v>
      </c>
      <c r="AA836" s="22">
        <f t="shared" ref="AA836:AA837" si="3035">AA837</f>
        <v>0</v>
      </c>
      <c r="AB836" s="22">
        <f t="shared" ref="AB836:AB837" si="3036">AB837</f>
        <v>0</v>
      </c>
      <c r="AC836" s="22">
        <f t="shared" ref="AC836:AC837" si="3037">AC837</f>
        <v>0</v>
      </c>
      <c r="AD836" s="22">
        <f t="shared" si="2841"/>
        <v>10619.7</v>
      </c>
      <c r="AE836" s="22">
        <f t="shared" si="2842"/>
        <v>10901.1</v>
      </c>
      <c r="AF836" s="22">
        <f t="shared" si="2843"/>
        <v>10901.1</v>
      </c>
      <c r="AG836" s="22">
        <f t="shared" ref="AG836:AG837" si="3038">AG837</f>
        <v>0</v>
      </c>
      <c r="AH836" s="22">
        <f t="shared" ref="AH836:AH837" si="3039">AH837</f>
        <v>0</v>
      </c>
      <c r="AI836" s="22">
        <f t="shared" ref="AI836:AI837" si="3040">AI837</f>
        <v>0</v>
      </c>
      <c r="AJ836" s="22">
        <f t="shared" si="2844"/>
        <v>10619.7</v>
      </c>
      <c r="AK836" s="22">
        <f t="shared" si="2845"/>
        <v>10901.1</v>
      </c>
      <c r="AL836" s="22">
        <f t="shared" si="2846"/>
        <v>10901.1</v>
      </c>
      <c r="AM836" s="22">
        <f t="shared" ref="AM836:AM837" si="3041">AM837</f>
        <v>0</v>
      </c>
      <c r="AN836" s="22">
        <f t="shared" ref="AN836:AN837" si="3042">AN837</f>
        <v>0</v>
      </c>
      <c r="AO836" s="22">
        <f t="shared" ref="AO836:AO837" si="3043">AO837</f>
        <v>0</v>
      </c>
      <c r="AP836" s="22">
        <f t="shared" si="2847"/>
        <v>10619.7</v>
      </c>
      <c r="AQ836" s="22">
        <f t="shared" si="2848"/>
        <v>10901.1</v>
      </c>
      <c r="AR836" s="22">
        <f t="shared" si="2849"/>
        <v>10901.1</v>
      </c>
      <c r="AS836" s="22">
        <f t="shared" ref="AS836:AS837" si="3044">AS837</f>
        <v>0</v>
      </c>
      <c r="AT836" s="22">
        <f t="shared" ref="AT836:AT837" si="3045">AT837</f>
        <v>0</v>
      </c>
      <c r="AU836" s="22">
        <f t="shared" ref="AU836:AU837" si="3046">AU837</f>
        <v>0</v>
      </c>
      <c r="AV836" s="22">
        <f t="shared" si="2850"/>
        <v>10619.7</v>
      </c>
      <c r="AW836" s="22">
        <f t="shared" si="2851"/>
        <v>10901.1</v>
      </c>
      <c r="AX836" s="22">
        <f t="shared" si="2852"/>
        <v>10901.1</v>
      </c>
      <c r="AY836" s="22">
        <f t="shared" ref="AY836:AY837" si="3047">AY837</f>
        <v>0</v>
      </c>
      <c r="AZ836" s="22">
        <f t="shared" ref="AZ836:AZ837" si="3048">AZ837</f>
        <v>0</v>
      </c>
      <c r="BA836" s="22">
        <f t="shared" ref="BA836:BA837" si="3049">BA837</f>
        <v>0</v>
      </c>
      <c r="BB836" s="22">
        <f t="shared" si="2853"/>
        <v>10619.7</v>
      </c>
      <c r="BC836" s="22">
        <f t="shared" si="2854"/>
        <v>10901.1</v>
      </c>
      <c r="BD836" s="22">
        <f t="shared" si="2855"/>
        <v>10901.1</v>
      </c>
      <c r="BE836" s="22">
        <f t="shared" ref="BE836:BE837" si="3050">BE837</f>
        <v>0</v>
      </c>
      <c r="BF836" s="22">
        <f t="shared" ref="BF836:BF837" si="3051">BF837</f>
        <v>0</v>
      </c>
      <c r="BG836" s="22">
        <f t="shared" ref="BG836:BG837" si="3052">BG837</f>
        <v>0</v>
      </c>
      <c r="BH836" s="22">
        <f t="shared" si="2856"/>
        <v>10619.7</v>
      </c>
      <c r="BI836" s="22">
        <f t="shared" si="2857"/>
        <v>10901.1</v>
      </c>
      <c r="BJ836" s="22">
        <f t="shared" si="2858"/>
        <v>10901.1</v>
      </c>
      <c r="BK836" s="22">
        <f t="shared" ref="BK836:BK837" si="3053">BK837</f>
        <v>0</v>
      </c>
      <c r="BL836" s="22">
        <f t="shared" ref="BL836:BL837" si="3054">BL837</f>
        <v>0</v>
      </c>
      <c r="BM836" s="22">
        <f t="shared" ref="BM836:BM837" si="3055">BM837</f>
        <v>0</v>
      </c>
      <c r="BN836" s="22">
        <f t="shared" si="2859"/>
        <v>10619.7</v>
      </c>
      <c r="BO836" s="22">
        <f t="shared" si="2860"/>
        <v>10901.1</v>
      </c>
      <c r="BP836" s="22">
        <f t="shared" si="2861"/>
        <v>10901.1</v>
      </c>
      <c r="BQ836" s="22">
        <f t="shared" ref="BQ836:BQ837" si="3056">BQ837</f>
        <v>0</v>
      </c>
      <c r="BR836" s="22">
        <f t="shared" ref="BR836:BR837" si="3057">BR837</f>
        <v>0</v>
      </c>
      <c r="BS836" s="22">
        <f t="shared" si="2862"/>
        <v>10619.7</v>
      </c>
      <c r="BT836" s="22">
        <f t="shared" si="2863"/>
        <v>10901.1</v>
      </c>
      <c r="BU836" s="22">
        <f t="shared" si="2864"/>
        <v>10901.1</v>
      </c>
      <c r="BV836" s="22">
        <f t="shared" ref="BV836:BV837" si="3058">BV837</f>
        <v>0</v>
      </c>
      <c r="BW836" s="22">
        <f t="shared" ref="BW836:BW837" si="3059">BW837</f>
        <v>0</v>
      </c>
      <c r="BX836" s="22">
        <f t="shared" si="2865"/>
        <v>10619.7</v>
      </c>
      <c r="BY836" s="22">
        <f t="shared" si="2866"/>
        <v>10901.1</v>
      </c>
      <c r="BZ836" s="22">
        <f t="shared" si="2867"/>
        <v>10901.1</v>
      </c>
      <c r="CA836" s="22">
        <f t="shared" ref="CA836:CA837" si="3060">CA837</f>
        <v>0</v>
      </c>
      <c r="CB836" s="22">
        <f t="shared" ref="CB836:CB837" si="3061">CB837</f>
        <v>0</v>
      </c>
      <c r="CC836" s="22">
        <f t="shared" ref="CC836:CC837" si="3062">CC837</f>
        <v>0</v>
      </c>
      <c r="CD836" s="22">
        <f t="shared" si="2929"/>
        <v>10619.7</v>
      </c>
      <c r="CE836" s="22">
        <f t="shared" ref="CE836:CE837" si="3063">CE837</f>
        <v>0</v>
      </c>
      <c r="CF836" s="34">
        <f t="shared" ref="CF836:CF838" si="3064">CD836+CE836</f>
        <v>10619.7</v>
      </c>
      <c r="CG836" s="22">
        <f t="shared" si="2930"/>
        <v>10901.1</v>
      </c>
      <c r="CH836" s="22">
        <f t="shared" ref="CH836:CM837" si="3065">CH837</f>
        <v>0</v>
      </c>
      <c r="CI836" s="22">
        <f t="shared" ref="CI836:CI838" si="3066">CG836+CH836</f>
        <v>10901.1</v>
      </c>
      <c r="CJ836" s="22">
        <f t="shared" si="2931"/>
        <v>10901.1</v>
      </c>
      <c r="CK836" s="22">
        <f t="shared" si="3065"/>
        <v>0</v>
      </c>
      <c r="CL836" s="22">
        <f t="shared" ref="CL836:CL838" si="3067">CJ836+CK836</f>
        <v>10901.1</v>
      </c>
      <c r="CM836" s="22">
        <f t="shared" si="3065"/>
        <v>0</v>
      </c>
      <c r="CN836" s="15"/>
      <c r="CO836" s="35"/>
      <c r="CU836" s="5" t="s">
        <v>31</v>
      </c>
    </row>
    <row r="837" spans="1:99" ht="46.8" x14ac:dyDescent="0.3">
      <c r="A837" s="36" t="s">
        <v>484</v>
      </c>
      <c r="B837" s="16">
        <v>600</v>
      </c>
      <c r="C837" s="32"/>
      <c r="D837" s="32"/>
      <c r="E837" s="33" t="s">
        <v>45</v>
      </c>
      <c r="F837" s="22">
        <f t="shared" si="3023"/>
        <v>10619.7</v>
      </c>
      <c r="G837" s="22">
        <f t="shared" si="3024"/>
        <v>10901.1</v>
      </c>
      <c r="H837" s="22">
        <f t="shared" si="3025"/>
        <v>10901.1</v>
      </c>
      <c r="I837" s="22">
        <f t="shared" si="3026"/>
        <v>0</v>
      </c>
      <c r="J837" s="22">
        <f t="shared" si="3027"/>
        <v>0</v>
      </c>
      <c r="K837" s="22">
        <f t="shared" si="3028"/>
        <v>0</v>
      </c>
      <c r="L837" s="22">
        <f t="shared" si="2832"/>
        <v>10619.7</v>
      </c>
      <c r="M837" s="22">
        <f t="shared" si="2833"/>
        <v>10901.1</v>
      </c>
      <c r="N837" s="22">
        <f t="shared" si="2834"/>
        <v>10901.1</v>
      </c>
      <c r="O837" s="22">
        <f t="shared" si="3029"/>
        <v>0</v>
      </c>
      <c r="P837" s="22">
        <f t="shared" si="3030"/>
        <v>0</v>
      </c>
      <c r="Q837" s="22">
        <f t="shared" si="3031"/>
        <v>0</v>
      </c>
      <c r="R837" s="22">
        <f t="shared" si="2835"/>
        <v>10619.7</v>
      </c>
      <c r="S837" s="22">
        <f t="shared" si="2836"/>
        <v>10901.1</v>
      </c>
      <c r="T837" s="22">
        <f t="shared" si="2837"/>
        <v>10901.1</v>
      </c>
      <c r="U837" s="22">
        <f t="shared" si="3032"/>
        <v>0</v>
      </c>
      <c r="V837" s="22">
        <f t="shared" si="3033"/>
        <v>0</v>
      </c>
      <c r="W837" s="22">
        <f t="shared" si="3034"/>
        <v>0</v>
      </c>
      <c r="X837" s="22">
        <f t="shared" si="2838"/>
        <v>10619.7</v>
      </c>
      <c r="Y837" s="22">
        <f t="shared" si="2839"/>
        <v>10901.1</v>
      </c>
      <c r="Z837" s="22">
        <f t="shared" si="2840"/>
        <v>10901.1</v>
      </c>
      <c r="AA837" s="22">
        <f t="shared" si="3035"/>
        <v>0</v>
      </c>
      <c r="AB837" s="22">
        <f t="shared" si="3036"/>
        <v>0</v>
      </c>
      <c r="AC837" s="22">
        <f t="shared" si="3037"/>
        <v>0</v>
      </c>
      <c r="AD837" s="22">
        <f t="shared" si="2841"/>
        <v>10619.7</v>
      </c>
      <c r="AE837" s="22">
        <f t="shared" si="2842"/>
        <v>10901.1</v>
      </c>
      <c r="AF837" s="22">
        <f t="shared" si="2843"/>
        <v>10901.1</v>
      </c>
      <c r="AG837" s="22">
        <f t="shared" si="3038"/>
        <v>0</v>
      </c>
      <c r="AH837" s="22">
        <f t="shared" si="3039"/>
        <v>0</v>
      </c>
      <c r="AI837" s="22">
        <f t="shared" si="3040"/>
        <v>0</v>
      </c>
      <c r="AJ837" s="22">
        <f t="shared" si="2844"/>
        <v>10619.7</v>
      </c>
      <c r="AK837" s="22">
        <f t="shared" si="2845"/>
        <v>10901.1</v>
      </c>
      <c r="AL837" s="22">
        <f t="shared" si="2846"/>
        <v>10901.1</v>
      </c>
      <c r="AM837" s="22">
        <f t="shared" si="3041"/>
        <v>0</v>
      </c>
      <c r="AN837" s="22">
        <f t="shared" si="3042"/>
        <v>0</v>
      </c>
      <c r="AO837" s="22">
        <f t="shared" si="3043"/>
        <v>0</v>
      </c>
      <c r="AP837" s="22">
        <f t="shared" si="2847"/>
        <v>10619.7</v>
      </c>
      <c r="AQ837" s="22">
        <f t="shared" si="2848"/>
        <v>10901.1</v>
      </c>
      <c r="AR837" s="22">
        <f t="shared" si="2849"/>
        <v>10901.1</v>
      </c>
      <c r="AS837" s="22">
        <f t="shared" si="3044"/>
        <v>0</v>
      </c>
      <c r="AT837" s="22">
        <f t="shared" si="3045"/>
        <v>0</v>
      </c>
      <c r="AU837" s="22">
        <f t="shared" si="3046"/>
        <v>0</v>
      </c>
      <c r="AV837" s="22">
        <f t="shared" si="2850"/>
        <v>10619.7</v>
      </c>
      <c r="AW837" s="22">
        <f t="shared" si="2851"/>
        <v>10901.1</v>
      </c>
      <c r="AX837" s="22">
        <f t="shared" si="2852"/>
        <v>10901.1</v>
      </c>
      <c r="AY837" s="22">
        <f t="shared" si="3047"/>
        <v>0</v>
      </c>
      <c r="AZ837" s="22">
        <f t="shared" si="3048"/>
        <v>0</v>
      </c>
      <c r="BA837" s="22">
        <f t="shared" si="3049"/>
        <v>0</v>
      </c>
      <c r="BB837" s="22">
        <f t="shared" si="2853"/>
        <v>10619.7</v>
      </c>
      <c r="BC837" s="22">
        <f t="shared" si="2854"/>
        <v>10901.1</v>
      </c>
      <c r="BD837" s="22">
        <f t="shared" si="2855"/>
        <v>10901.1</v>
      </c>
      <c r="BE837" s="22">
        <f t="shared" si="3050"/>
        <v>0</v>
      </c>
      <c r="BF837" s="22">
        <f t="shared" si="3051"/>
        <v>0</v>
      </c>
      <c r="BG837" s="22">
        <f t="shared" si="3052"/>
        <v>0</v>
      </c>
      <c r="BH837" s="22">
        <f t="shared" si="2856"/>
        <v>10619.7</v>
      </c>
      <c r="BI837" s="22">
        <f t="shared" si="2857"/>
        <v>10901.1</v>
      </c>
      <c r="BJ837" s="22">
        <f t="shared" si="2858"/>
        <v>10901.1</v>
      </c>
      <c r="BK837" s="22">
        <f t="shared" si="3053"/>
        <v>0</v>
      </c>
      <c r="BL837" s="22">
        <f t="shared" si="3054"/>
        <v>0</v>
      </c>
      <c r="BM837" s="22">
        <f t="shared" si="3055"/>
        <v>0</v>
      </c>
      <c r="BN837" s="22">
        <f t="shared" si="2859"/>
        <v>10619.7</v>
      </c>
      <c r="BO837" s="22">
        <f t="shared" si="2860"/>
        <v>10901.1</v>
      </c>
      <c r="BP837" s="22">
        <f t="shared" si="2861"/>
        <v>10901.1</v>
      </c>
      <c r="BQ837" s="22">
        <f t="shared" si="3056"/>
        <v>0</v>
      </c>
      <c r="BR837" s="22">
        <f t="shared" si="3057"/>
        <v>0</v>
      </c>
      <c r="BS837" s="22">
        <f t="shared" si="2862"/>
        <v>10619.7</v>
      </c>
      <c r="BT837" s="22">
        <f t="shared" si="2863"/>
        <v>10901.1</v>
      </c>
      <c r="BU837" s="22">
        <f t="shared" si="2864"/>
        <v>10901.1</v>
      </c>
      <c r="BV837" s="22">
        <f t="shared" si="3058"/>
        <v>0</v>
      </c>
      <c r="BW837" s="22">
        <f t="shared" si="3059"/>
        <v>0</v>
      </c>
      <c r="BX837" s="22">
        <f t="shared" si="2865"/>
        <v>10619.7</v>
      </c>
      <c r="BY837" s="22">
        <f t="shared" si="2866"/>
        <v>10901.1</v>
      </c>
      <c r="BZ837" s="22">
        <f t="shared" si="2867"/>
        <v>10901.1</v>
      </c>
      <c r="CA837" s="22">
        <f t="shared" si="3060"/>
        <v>0</v>
      </c>
      <c r="CB837" s="22">
        <f t="shared" si="3061"/>
        <v>0</v>
      </c>
      <c r="CC837" s="22">
        <f t="shared" si="3062"/>
        <v>0</v>
      </c>
      <c r="CD837" s="22">
        <f t="shared" si="2929"/>
        <v>10619.7</v>
      </c>
      <c r="CE837" s="22">
        <f t="shared" si="3063"/>
        <v>0</v>
      </c>
      <c r="CF837" s="34">
        <f t="shared" si="3064"/>
        <v>10619.7</v>
      </c>
      <c r="CG837" s="22">
        <f t="shared" si="2930"/>
        <v>10901.1</v>
      </c>
      <c r="CH837" s="22">
        <f t="shared" si="3065"/>
        <v>0</v>
      </c>
      <c r="CI837" s="22">
        <f t="shared" si="3066"/>
        <v>10901.1</v>
      </c>
      <c r="CJ837" s="22">
        <f t="shared" si="2931"/>
        <v>10901.1</v>
      </c>
      <c r="CK837" s="22">
        <f t="shared" si="3065"/>
        <v>0</v>
      </c>
      <c r="CL837" s="22">
        <f t="shared" si="3067"/>
        <v>10901.1</v>
      </c>
      <c r="CM837" s="22">
        <f t="shared" si="3065"/>
        <v>0</v>
      </c>
      <c r="CN837" s="15"/>
      <c r="CO837" s="35"/>
      <c r="CS837" s="5" t="s">
        <v>29</v>
      </c>
    </row>
    <row r="838" spans="1:99" x14ac:dyDescent="0.3">
      <c r="A838" s="36" t="s">
        <v>484</v>
      </c>
      <c r="B838" s="16">
        <v>620</v>
      </c>
      <c r="C838" s="32"/>
      <c r="D838" s="32"/>
      <c r="E838" s="33" t="s">
        <v>46</v>
      </c>
      <c r="F838" s="22">
        <f t="shared" ref="F838:K838" si="3068">F839+F840</f>
        <v>10619.7</v>
      </c>
      <c r="G838" s="22">
        <f t="shared" si="3068"/>
        <v>10901.1</v>
      </c>
      <c r="H838" s="22">
        <f t="shared" si="3068"/>
        <v>10901.1</v>
      </c>
      <c r="I838" s="22">
        <f t="shared" si="3068"/>
        <v>0</v>
      </c>
      <c r="J838" s="22">
        <f t="shared" si="3068"/>
        <v>0</v>
      </c>
      <c r="K838" s="22">
        <f t="shared" si="3068"/>
        <v>0</v>
      </c>
      <c r="L838" s="22">
        <f t="shared" si="2832"/>
        <v>10619.7</v>
      </c>
      <c r="M838" s="22">
        <f t="shared" si="2833"/>
        <v>10901.1</v>
      </c>
      <c r="N838" s="22">
        <f t="shared" si="2834"/>
        <v>10901.1</v>
      </c>
      <c r="O838" s="22">
        <f>O839+O840</f>
        <v>0</v>
      </c>
      <c r="P838" s="22">
        <f>P839+P840</f>
        <v>0</v>
      </c>
      <c r="Q838" s="22">
        <f>Q839+Q840</f>
        <v>0</v>
      </c>
      <c r="R838" s="22">
        <f t="shared" si="2835"/>
        <v>10619.7</v>
      </c>
      <c r="S838" s="22">
        <f t="shared" si="2836"/>
        <v>10901.1</v>
      </c>
      <c r="T838" s="22">
        <f t="shared" si="2837"/>
        <v>10901.1</v>
      </c>
      <c r="U838" s="22">
        <f>U839+U840</f>
        <v>0</v>
      </c>
      <c r="V838" s="22">
        <f>V839+V840</f>
        <v>0</v>
      </c>
      <c r="W838" s="22">
        <f>W839+W840</f>
        <v>0</v>
      </c>
      <c r="X838" s="22">
        <f t="shared" si="2838"/>
        <v>10619.7</v>
      </c>
      <c r="Y838" s="22">
        <f t="shared" si="2839"/>
        <v>10901.1</v>
      </c>
      <c r="Z838" s="22">
        <f t="shared" si="2840"/>
        <v>10901.1</v>
      </c>
      <c r="AA838" s="22">
        <f>AA839+AA840</f>
        <v>0</v>
      </c>
      <c r="AB838" s="22">
        <f>AB839+AB840</f>
        <v>0</v>
      </c>
      <c r="AC838" s="22">
        <f>AC839+AC840</f>
        <v>0</v>
      </c>
      <c r="AD838" s="22">
        <f t="shared" si="2841"/>
        <v>10619.7</v>
      </c>
      <c r="AE838" s="22">
        <f t="shared" si="2842"/>
        <v>10901.1</v>
      </c>
      <c r="AF838" s="22">
        <f t="shared" si="2843"/>
        <v>10901.1</v>
      </c>
      <c r="AG838" s="22">
        <f>AG839+AG840</f>
        <v>0</v>
      </c>
      <c r="AH838" s="22">
        <f>AH839+AH840</f>
        <v>0</v>
      </c>
      <c r="AI838" s="22">
        <f>AI839+AI840</f>
        <v>0</v>
      </c>
      <c r="AJ838" s="22">
        <f t="shared" si="2844"/>
        <v>10619.7</v>
      </c>
      <c r="AK838" s="22">
        <f t="shared" si="2845"/>
        <v>10901.1</v>
      </c>
      <c r="AL838" s="22">
        <f t="shared" si="2846"/>
        <v>10901.1</v>
      </c>
      <c r="AM838" s="22">
        <f>AM839+AM840</f>
        <v>0</v>
      </c>
      <c r="AN838" s="22">
        <f>AN839+AN840</f>
        <v>0</v>
      </c>
      <c r="AO838" s="22">
        <f>AO839+AO840</f>
        <v>0</v>
      </c>
      <c r="AP838" s="22">
        <f t="shared" si="2847"/>
        <v>10619.7</v>
      </c>
      <c r="AQ838" s="22">
        <f t="shared" si="2848"/>
        <v>10901.1</v>
      </c>
      <c r="AR838" s="22">
        <f t="shared" si="2849"/>
        <v>10901.1</v>
      </c>
      <c r="AS838" s="22">
        <f>AS839+AS840</f>
        <v>0</v>
      </c>
      <c r="AT838" s="22">
        <f>AT839+AT840</f>
        <v>0</v>
      </c>
      <c r="AU838" s="22">
        <f>AU839+AU840</f>
        <v>0</v>
      </c>
      <c r="AV838" s="22">
        <f t="shared" si="2850"/>
        <v>10619.7</v>
      </c>
      <c r="AW838" s="22">
        <f t="shared" si="2851"/>
        <v>10901.1</v>
      </c>
      <c r="AX838" s="22">
        <f t="shared" si="2852"/>
        <v>10901.1</v>
      </c>
      <c r="AY838" s="22">
        <f>AY839+AY840</f>
        <v>0</v>
      </c>
      <c r="AZ838" s="22">
        <f>AZ839+AZ840</f>
        <v>0</v>
      </c>
      <c r="BA838" s="22">
        <f>BA839+BA840</f>
        <v>0</v>
      </c>
      <c r="BB838" s="22">
        <f t="shared" si="2853"/>
        <v>10619.7</v>
      </c>
      <c r="BC838" s="22">
        <f t="shared" si="2854"/>
        <v>10901.1</v>
      </c>
      <c r="BD838" s="22">
        <f t="shared" si="2855"/>
        <v>10901.1</v>
      </c>
      <c r="BE838" s="22">
        <f>BE839+BE840</f>
        <v>0</v>
      </c>
      <c r="BF838" s="22">
        <f>BF839+BF840</f>
        <v>0</v>
      </c>
      <c r="BG838" s="22">
        <f>BG839+BG840</f>
        <v>0</v>
      </c>
      <c r="BH838" s="22">
        <f t="shared" si="2856"/>
        <v>10619.7</v>
      </c>
      <c r="BI838" s="22">
        <f t="shared" si="2857"/>
        <v>10901.1</v>
      </c>
      <c r="BJ838" s="22">
        <f t="shared" si="2858"/>
        <v>10901.1</v>
      </c>
      <c r="BK838" s="22">
        <f>BK839+BK840</f>
        <v>0</v>
      </c>
      <c r="BL838" s="22">
        <f>BL839+BL840</f>
        <v>0</v>
      </c>
      <c r="BM838" s="22">
        <f>BM839+BM840</f>
        <v>0</v>
      </c>
      <c r="BN838" s="22">
        <f t="shared" si="2859"/>
        <v>10619.7</v>
      </c>
      <c r="BO838" s="22">
        <f t="shared" si="2860"/>
        <v>10901.1</v>
      </c>
      <c r="BP838" s="22">
        <f t="shared" si="2861"/>
        <v>10901.1</v>
      </c>
      <c r="BQ838" s="22">
        <f>BQ839+BQ840</f>
        <v>0</v>
      </c>
      <c r="BR838" s="22">
        <f>BR839+BR840</f>
        <v>0</v>
      </c>
      <c r="BS838" s="22">
        <f t="shared" si="2862"/>
        <v>10619.7</v>
      </c>
      <c r="BT838" s="22">
        <f t="shared" si="2863"/>
        <v>10901.1</v>
      </c>
      <c r="BU838" s="22">
        <f t="shared" si="2864"/>
        <v>10901.1</v>
      </c>
      <c r="BV838" s="22">
        <f>BV839+BV840</f>
        <v>0</v>
      </c>
      <c r="BW838" s="22">
        <f>BW839+BW840</f>
        <v>0</v>
      </c>
      <c r="BX838" s="22">
        <f t="shared" si="2865"/>
        <v>10619.7</v>
      </c>
      <c r="BY838" s="22">
        <f t="shared" si="2866"/>
        <v>10901.1</v>
      </c>
      <c r="BZ838" s="22">
        <f t="shared" si="2867"/>
        <v>10901.1</v>
      </c>
      <c r="CA838" s="22">
        <f>CA839+CA840</f>
        <v>0</v>
      </c>
      <c r="CB838" s="22">
        <f>CB839+CB840</f>
        <v>0</v>
      </c>
      <c r="CC838" s="22">
        <f>CC839+CC840</f>
        <v>0</v>
      </c>
      <c r="CD838" s="22">
        <f t="shared" si="2929"/>
        <v>10619.7</v>
      </c>
      <c r="CE838" s="22">
        <f>CE839+CE840</f>
        <v>0</v>
      </c>
      <c r="CF838" s="34">
        <f t="shared" si="3064"/>
        <v>10619.7</v>
      </c>
      <c r="CG838" s="22">
        <f t="shared" si="2930"/>
        <v>10901.1</v>
      </c>
      <c r="CH838" s="22">
        <f>CH839+CH840</f>
        <v>0</v>
      </c>
      <c r="CI838" s="22">
        <f t="shared" si="3066"/>
        <v>10901.1</v>
      </c>
      <c r="CJ838" s="22">
        <f t="shared" si="2931"/>
        <v>10901.1</v>
      </c>
      <c r="CK838" s="22">
        <f>CK839+CK840</f>
        <v>0</v>
      </c>
      <c r="CL838" s="22">
        <f t="shared" si="3067"/>
        <v>10901.1</v>
      </c>
      <c r="CM838" s="22">
        <f>CM839+CM840</f>
        <v>0</v>
      </c>
      <c r="CN838" s="15"/>
      <c r="CO838" s="35"/>
      <c r="CT838" s="5" t="s">
        <v>30</v>
      </c>
    </row>
    <row r="839" spans="1:99" hidden="1" x14ac:dyDescent="0.3">
      <c r="A839" s="36" t="s">
        <v>484</v>
      </c>
      <c r="B839" s="16">
        <v>620</v>
      </c>
      <c r="C839" s="32" t="s">
        <v>47</v>
      </c>
      <c r="D839" s="32" t="s">
        <v>67</v>
      </c>
      <c r="E839" s="33" t="s">
        <v>217</v>
      </c>
      <c r="F839" s="22"/>
      <c r="G839" s="22"/>
      <c r="H839" s="22"/>
      <c r="I839" s="22"/>
      <c r="J839" s="22"/>
      <c r="K839" s="22"/>
      <c r="L839" s="22">
        <f t="shared" si="2832"/>
        <v>0</v>
      </c>
      <c r="M839" s="22">
        <f t="shared" si="2833"/>
        <v>0</v>
      </c>
      <c r="N839" s="22">
        <f t="shared" si="2834"/>
        <v>0</v>
      </c>
      <c r="O839" s="22"/>
      <c r="P839" s="22"/>
      <c r="Q839" s="22"/>
      <c r="R839" s="22">
        <f t="shared" si="2835"/>
        <v>0</v>
      </c>
      <c r="S839" s="22">
        <f t="shared" si="2836"/>
        <v>0</v>
      </c>
      <c r="T839" s="22">
        <f t="shared" si="2837"/>
        <v>0</v>
      </c>
      <c r="U839" s="22"/>
      <c r="V839" s="22"/>
      <c r="W839" s="22"/>
      <c r="X839" s="22">
        <f t="shared" si="2838"/>
        <v>0</v>
      </c>
      <c r="Y839" s="22">
        <f t="shared" si="2839"/>
        <v>0</v>
      </c>
      <c r="Z839" s="22">
        <f t="shared" si="2840"/>
        <v>0</v>
      </c>
      <c r="AA839" s="22"/>
      <c r="AB839" s="22"/>
      <c r="AC839" s="22"/>
      <c r="AD839" s="22">
        <f t="shared" si="2841"/>
        <v>0</v>
      </c>
      <c r="AE839" s="22">
        <f t="shared" si="2842"/>
        <v>0</v>
      </c>
      <c r="AF839" s="22">
        <f t="shared" si="2843"/>
        <v>0</v>
      </c>
      <c r="AG839" s="22"/>
      <c r="AH839" s="22"/>
      <c r="AI839" s="22"/>
      <c r="AJ839" s="22">
        <f t="shared" si="2844"/>
        <v>0</v>
      </c>
      <c r="AK839" s="22">
        <f t="shared" si="2845"/>
        <v>0</v>
      </c>
      <c r="AL839" s="22">
        <f t="shared" si="2846"/>
        <v>0</v>
      </c>
      <c r="AM839" s="22"/>
      <c r="AN839" s="22"/>
      <c r="AO839" s="22"/>
      <c r="AP839" s="22">
        <f t="shared" si="2847"/>
        <v>0</v>
      </c>
      <c r="AQ839" s="22">
        <f t="shared" si="2848"/>
        <v>0</v>
      </c>
      <c r="AR839" s="22">
        <f t="shared" si="2849"/>
        <v>0</v>
      </c>
      <c r="AS839" s="22"/>
      <c r="AT839" s="22"/>
      <c r="AU839" s="22"/>
      <c r="AV839" s="22">
        <f t="shared" si="2850"/>
        <v>0</v>
      </c>
      <c r="AW839" s="22">
        <f t="shared" si="2851"/>
        <v>0</v>
      </c>
      <c r="AX839" s="22">
        <f t="shared" si="2852"/>
        <v>0</v>
      </c>
      <c r="AY839" s="22"/>
      <c r="AZ839" s="22"/>
      <c r="BA839" s="22"/>
      <c r="BB839" s="22">
        <f t="shared" si="2853"/>
        <v>0</v>
      </c>
      <c r="BC839" s="22">
        <f t="shared" si="2854"/>
        <v>0</v>
      </c>
      <c r="BD839" s="22">
        <f t="shared" si="2855"/>
        <v>0</v>
      </c>
      <c r="BE839" s="22"/>
      <c r="BF839" s="22"/>
      <c r="BG839" s="22"/>
      <c r="BH839" s="22">
        <f t="shared" si="2856"/>
        <v>0</v>
      </c>
      <c r="BI839" s="22">
        <f t="shared" si="2857"/>
        <v>0</v>
      </c>
      <c r="BJ839" s="22">
        <f t="shared" si="2858"/>
        <v>0</v>
      </c>
      <c r="BK839" s="22"/>
      <c r="BL839" s="22"/>
      <c r="BM839" s="22"/>
      <c r="BN839" s="22">
        <f t="shared" si="2859"/>
        <v>0</v>
      </c>
      <c r="BO839" s="22">
        <f t="shared" si="2860"/>
        <v>0</v>
      </c>
      <c r="BP839" s="22">
        <f t="shared" si="2861"/>
        <v>0</v>
      </c>
      <c r="BQ839" s="22"/>
      <c r="BR839" s="22"/>
      <c r="BS839" s="22">
        <f t="shared" si="2862"/>
        <v>0</v>
      </c>
      <c r="BT839" s="22">
        <f t="shared" si="2863"/>
        <v>0</v>
      </c>
      <c r="BU839" s="22">
        <f t="shared" si="2864"/>
        <v>0</v>
      </c>
      <c r="BV839" s="22"/>
      <c r="BW839" s="22"/>
      <c r="BX839" s="22">
        <f t="shared" si="2865"/>
        <v>0</v>
      </c>
      <c r="BY839" s="22">
        <f t="shared" si="2866"/>
        <v>0</v>
      </c>
      <c r="BZ839" s="22">
        <f t="shared" si="2867"/>
        <v>0</v>
      </c>
      <c r="CA839" s="22"/>
      <c r="CB839" s="22"/>
      <c r="CC839" s="22"/>
      <c r="CD839" s="22">
        <f t="shared" si="2929"/>
        <v>0</v>
      </c>
      <c r="CE839" s="22"/>
      <c r="CF839" s="22"/>
      <c r="CG839" s="22">
        <f t="shared" si="2930"/>
        <v>0</v>
      </c>
      <c r="CH839" s="22"/>
      <c r="CI839" s="22"/>
      <c r="CJ839" s="22">
        <f t="shared" si="2931"/>
        <v>0</v>
      </c>
      <c r="CK839" s="22"/>
      <c r="CL839" s="22"/>
      <c r="CM839" s="22"/>
      <c r="CN839" s="15">
        <v>0</v>
      </c>
      <c r="CO839" s="35"/>
    </row>
    <row r="840" spans="1:99" x14ac:dyDescent="0.3">
      <c r="A840" s="36" t="s">
        <v>484</v>
      </c>
      <c r="B840" s="16">
        <v>620</v>
      </c>
      <c r="C840" s="32" t="s">
        <v>47</v>
      </c>
      <c r="D840" s="32" t="s">
        <v>105</v>
      </c>
      <c r="E840" s="33" t="s">
        <v>106</v>
      </c>
      <c r="F840" s="22">
        <v>10619.7</v>
      </c>
      <c r="G840" s="22">
        <v>10901.1</v>
      </c>
      <c r="H840" s="22">
        <v>10901.1</v>
      </c>
      <c r="I840" s="22"/>
      <c r="J840" s="22"/>
      <c r="K840" s="22"/>
      <c r="L840" s="22">
        <f t="shared" si="2832"/>
        <v>10619.7</v>
      </c>
      <c r="M840" s="22">
        <f t="shared" si="2833"/>
        <v>10901.1</v>
      </c>
      <c r="N840" s="22">
        <f t="shared" si="2834"/>
        <v>10901.1</v>
      </c>
      <c r="O840" s="22"/>
      <c r="P840" s="22"/>
      <c r="Q840" s="22"/>
      <c r="R840" s="22">
        <f t="shared" si="2835"/>
        <v>10619.7</v>
      </c>
      <c r="S840" s="22">
        <f t="shared" si="2836"/>
        <v>10901.1</v>
      </c>
      <c r="T840" s="22">
        <f t="shared" si="2837"/>
        <v>10901.1</v>
      </c>
      <c r="U840" s="22"/>
      <c r="V840" s="22"/>
      <c r="W840" s="22"/>
      <c r="X840" s="22">
        <f t="shared" si="2838"/>
        <v>10619.7</v>
      </c>
      <c r="Y840" s="22">
        <f t="shared" si="2839"/>
        <v>10901.1</v>
      </c>
      <c r="Z840" s="22">
        <f t="shared" si="2840"/>
        <v>10901.1</v>
      </c>
      <c r="AA840" s="22"/>
      <c r="AB840" s="22"/>
      <c r="AC840" s="22"/>
      <c r="AD840" s="22">
        <f t="shared" si="2841"/>
        <v>10619.7</v>
      </c>
      <c r="AE840" s="22">
        <f t="shared" si="2842"/>
        <v>10901.1</v>
      </c>
      <c r="AF840" s="22">
        <f t="shared" si="2843"/>
        <v>10901.1</v>
      </c>
      <c r="AG840" s="22"/>
      <c r="AH840" s="22"/>
      <c r="AI840" s="22"/>
      <c r="AJ840" s="22">
        <f t="shared" si="2844"/>
        <v>10619.7</v>
      </c>
      <c r="AK840" s="22">
        <f t="shared" si="2845"/>
        <v>10901.1</v>
      </c>
      <c r="AL840" s="22">
        <f t="shared" si="2846"/>
        <v>10901.1</v>
      </c>
      <c r="AM840" s="22"/>
      <c r="AN840" s="22"/>
      <c r="AO840" s="22"/>
      <c r="AP840" s="22">
        <f t="shared" si="2847"/>
        <v>10619.7</v>
      </c>
      <c r="AQ840" s="22">
        <f t="shared" si="2848"/>
        <v>10901.1</v>
      </c>
      <c r="AR840" s="22">
        <f t="shared" si="2849"/>
        <v>10901.1</v>
      </c>
      <c r="AS840" s="22"/>
      <c r="AT840" s="22"/>
      <c r="AU840" s="22"/>
      <c r="AV840" s="22">
        <f t="shared" si="2850"/>
        <v>10619.7</v>
      </c>
      <c r="AW840" s="22">
        <f t="shared" si="2851"/>
        <v>10901.1</v>
      </c>
      <c r="AX840" s="22">
        <f t="shared" si="2852"/>
        <v>10901.1</v>
      </c>
      <c r="AY840" s="22"/>
      <c r="AZ840" s="22"/>
      <c r="BA840" s="22"/>
      <c r="BB840" s="22">
        <f t="shared" si="2853"/>
        <v>10619.7</v>
      </c>
      <c r="BC840" s="22">
        <f t="shared" si="2854"/>
        <v>10901.1</v>
      </c>
      <c r="BD840" s="22">
        <f t="shared" si="2855"/>
        <v>10901.1</v>
      </c>
      <c r="BE840" s="22"/>
      <c r="BF840" s="22"/>
      <c r="BG840" s="22"/>
      <c r="BH840" s="22">
        <f t="shared" si="2856"/>
        <v>10619.7</v>
      </c>
      <c r="BI840" s="22">
        <f t="shared" si="2857"/>
        <v>10901.1</v>
      </c>
      <c r="BJ840" s="22">
        <f t="shared" si="2858"/>
        <v>10901.1</v>
      </c>
      <c r="BK840" s="22"/>
      <c r="BL840" s="22"/>
      <c r="BM840" s="22"/>
      <c r="BN840" s="22">
        <f t="shared" si="2859"/>
        <v>10619.7</v>
      </c>
      <c r="BO840" s="22">
        <f t="shared" si="2860"/>
        <v>10901.1</v>
      </c>
      <c r="BP840" s="22">
        <f t="shared" si="2861"/>
        <v>10901.1</v>
      </c>
      <c r="BQ840" s="22"/>
      <c r="BR840" s="22"/>
      <c r="BS840" s="22">
        <f t="shared" si="2862"/>
        <v>10619.7</v>
      </c>
      <c r="BT840" s="22">
        <f t="shared" si="2863"/>
        <v>10901.1</v>
      </c>
      <c r="BU840" s="22">
        <f t="shared" si="2864"/>
        <v>10901.1</v>
      </c>
      <c r="BV840" s="22"/>
      <c r="BW840" s="22"/>
      <c r="BX840" s="22">
        <f t="shared" si="2865"/>
        <v>10619.7</v>
      </c>
      <c r="BY840" s="22">
        <f t="shared" si="2866"/>
        <v>10901.1</v>
      </c>
      <c r="BZ840" s="22">
        <f t="shared" si="2867"/>
        <v>10901.1</v>
      </c>
      <c r="CA840" s="22"/>
      <c r="CB840" s="22"/>
      <c r="CC840" s="22"/>
      <c r="CD840" s="22">
        <f t="shared" si="2929"/>
        <v>10619.7</v>
      </c>
      <c r="CE840" s="22"/>
      <c r="CF840" s="34">
        <f t="shared" ref="CF840:CF902" si="3069">CD840+CE840</f>
        <v>10619.7</v>
      </c>
      <c r="CG840" s="22">
        <f t="shared" si="2930"/>
        <v>10901.1</v>
      </c>
      <c r="CH840" s="22"/>
      <c r="CI840" s="22">
        <f t="shared" ref="CI840:CI902" si="3070">CG840+CH840</f>
        <v>10901.1</v>
      </c>
      <c r="CJ840" s="22">
        <f t="shared" si="2931"/>
        <v>10901.1</v>
      </c>
      <c r="CK840" s="22"/>
      <c r="CL840" s="22">
        <f t="shared" ref="CL840:CL902" si="3071">CJ840+CK840</f>
        <v>10901.1</v>
      </c>
      <c r="CM840" s="22"/>
      <c r="CN840" s="15"/>
      <c r="CO840" s="35"/>
    </row>
    <row r="841" spans="1:99" ht="31.2" x14ac:dyDescent="0.3">
      <c r="A841" s="32" t="s">
        <v>486</v>
      </c>
      <c r="B841" s="16"/>
      <c r="C841" s="32"/>
      <c r="D841" s="32"/>
      <c r="E841" s="33" t="s">
        <v>487</v>
      </c>
      <c r="F841" s="22">
        <f t="shared" ref="F841:F845" si="3072">F842</f>
        <v>2985.7</v>
      </c>
      <c r="G841" s="22">
        <f t="shared" ref="G841:G845" si="3073">G842</f>
        <v>3090.1</v>
      </c>
      <c r="H841" s="22">
        <f t="shared" ref="H841:H845" si="3074">H842</f>
        <v>3090.1</v>
      </c>
      <c r="I841" s="22">
        <f t="shared" ref="I841:I845" si="3075">I842</f>
        <v>0</v>
      </c>
      <c r="J841" s="22">
        <f t="shared" ref="J841:J845" si="3076">J842</f>
        <v>0</v>
      </c>
      <c r="K841" s="22">
        <f t="shared" ref="K841:K845" si="3077">K842</f>
        <v>0</v>
      </c>
      <c r="L841" s="22">
        <f t="shared" si="2832"/>
        <v>2985.7</v>
      </c>
      <c r="M841" s="22">
        <f t="shared" si="2833"/>
        <v>3090.1</v>
      </c>
      <c r="N841" s="22">
        <f t="shared" si="2834"/>
        <v>3090.1</v>
      </c>
      <c r="O841" s="22">
        <f t="shared" ref="O841:O845" si="3078">O842</f>
        <v>0</v>
      </c>
      <c r="P841" s="22">
        <f t="shared" ref="P841:P845" si="3079">P842</f>
        <v>0</v>
      </c>
      <c r="Q841" s="22">
        <f t="shared" ref="Q841:Q845" si="3080">Q842</f>
        <v>0</v>
      </c>
      <c r="R841" s="22">
        <f t="shared" si="2835"/>
        <v>2985.7</v>
      </c>
      <c r="S841" s="22">
        <f t="shared" si="2836"/>
        <v>3090.1</v>
      </c>
      <c r="T841" s="22">
        <f t="shared" si="2837"/>
        <v>3090.1</v>
      </c>
      <c r="U841" s="22">
        <f t="shared" ref="U841:U845" si="3081">U842</f>
        <v>0</v>
      </c>
      <c r="V841" s="22">
        <f t="shared" ref="V841:V845" si="3082">V842</f>
        <v>0</v>
      </c>
      <c r="W841" s="22">
        <f t="shared" ref="W841:W845" si="3083">W842</f>
        <v>0</v>
      </c>
      <c r="X841" s="22">
        <f t="shared" si="2838"/>
        <v>2985.7</v>
      </c>
      <c r="Y841" s="22">
        <f t="shared" si="2839"/>
        <v>3090.1</v>
      </c>
      <c r="Z841" s="22">
        <f t="shared" si="2840"/>
        <v>3090.1</v>
      </c>
      <c r="AA841" s="22">
        <f t="shared" ref="AA841:AA845" si="3084">AA842</f>
        <v>0</v>
      </c>
      <c r="AB841" s="22">
        <f t="shared" ref="AB841:AB845" si="3085">AB842</f>
        <v>0</v>
      </c>
      <c r="AC841" s="22">
        <f t="shared" ref="AC841:AC845" si="3086">AC842</f>
        <v>0</v>
      </c>
      <c r="AD841" s="22">
        <f t="shared" si="2841"/>
        <v>2985.7</v>
      </c>
      <c r="AE841" s="22">
        <f t="shared" si="2842"/>
        <v>3090.1</v>
      </c>
      <c r="AF841" s="22">
        <f t="shared" si="2843"/>
        <v>3090.1</v>
      </c>
      <c r="AG841" s="22">
        <f t="shared" ref="AG841:AG845" si="3087">AG842</f>
        <v>0</v>
      </c>
      <c r="AH841" s="22">
        <f t="shared" ref="AH841:AH845" si="3088">AH842</f>
        <v>0</v>
      </c>
      <c r="AI841" s="22">
        <f t="shared" ref="AI841:AI845" si="3089">AI842</f>
        <v>0</v>
      </c>
      <c r="AJ841" s="22">
        <f t="shared" si="2844"/>
        <v>2985.7</v>
      </c>
      <c r="AK841" s="22">
        <f t="shared" si="2845"/>
        <v>3090.1</v>
      </c>
      <c r="AL841" s="22">
        <f t="shared" si="2846"/>
        <v>3090.1</v>
      </c>
      <c r="AM841" s="22">
        <f t="shared" ref="AM841:AM845" si="3090">AM842</f>
        <v>0</v>
      </c>
      <c r="AN841" s="22">
        <f t="shared" ref="AN841:AN845" si="3091">AN842</f>
        <v>0</v>
      </c>
      <c r="AO841" s="22">
        <f t="shared" ref="AO841:AO845" si="3092">AO842</f>
        <v>0</v>
      </c>
      <c r="AP841" s="22">
        <f t="shared" si="2847"/>
        <v>2985.7</v>
      </c>
      <c r="AQ841" s="22">
        <f t="shared" si="2848"/>
        <v>3090.1</v>
      </c>
      <c r="AR841" s="22">
        <f t="shared" si="2849"/>
        <v>3090.1</v>
      </c>
      <c r="AS841" s="22">
        <f t="shared" ref="AS841:AS845" si="3093">AS842</f>
        <v>0</v>
      </c>
      <c r="AT841" s="22">
        <f t="shared" ref="AT841:AT845" si="3094">AT842</f>
        <v>0</v>
      </c>
      <c r="AU841" s="22">
        <f t="shared" ref="AU841:AU845" si="3095">AU842</f>
        <v>0</v>
      </c>
      <c r="AV841" s="22">
        <f t="shared" si="2850"/>
        <v>2985.7</v>
      </c>
      <c r="AW841" s="22">
        <f t="shared" si="2851"/>
        <v>3090.1</v>
      </c>
      <c r="AX841" s="22">
        <f t="shared" si="2852"/>
        <v>3090.1</v>
      </c>
      <c r="AY841" s="22">
        <f t="shared" ref="AY841:AY845" si="3096">AY842</f>
        <v>0</v>
      </c>
      <c r="AZ841" s="22">
        <f t="shared" ref="AZ841:AZ845" si="3097">AZ842</f>
        <v>0</v>
      </c>
      <c r="BA841" s="22">
        <f t="shared" ref="BA841:BA845" si="3098">BA842</f>
        <v>0</v>
      </c>
      <c r="BB841" s="22">
        <f t="shared" si="2853"/>
        <v>2985.7</v>
      </c>
      <c r="BC841" s="22">
        <f t="shared" si="2854"/>
        <v>3090.1</v>
      </c>
      <c r="BD841" s="22">
        <f t="shared" si="2855"/>
        <v>3090.1</v>
      </c>
      <c r="BE841" s="22">
        <f t="shared" ref="BE841:BE845" si="3099">BE842</f>
        <v>0</v>
      </c>
      <c r="BF841" s="22">
        <f t="shared" ref="BF841:BF845" si="3100">BF842</f>
        <v>0</v>
      </c>
      <c r="BG841" s="22">
        <f t="shared" ref="BG841:BG845" si="3101">BG842</f>
        <v>0</v>
      </c>
      <c r="BH841" s="22">
        <f t="shared" si="2856"/>
        <v>2985.7</v>
      </c>
      <c r="BI841" s="22">
        <f t="shared" si="2857"/>
        <v>3090.1</v>
      </c>
      <c r="BJ841" s="22">
        <f t="shared" si="2858"/>
        <v>3090.1</v>
      </c>
      <c r="BK841" s="22">
        <f t="shared" ref="BK841:BK845" si="3102">BK842</f>
        <v>0</v>
      </c>
      <c r="BL841" s="22">
        <f t="shared" ref="BL841:BL845" si="3103">BL842</f>
        <v>0</v>
      </c>
      <c r="BM841" s="22">
        <f t="shared" ref="BM841:BM845" si="3104">BM842</f>
        <v>0</v>
      </c>
      <c r="BN841" s="22">
        <f t="shared" si="2859"/>
        <v>2985.7</v>
      </c>
      <c r="BO841" s="22">
        <f t="shared" si="2860"/>
        <v>3090.1</v>
      </c>
      <c r="BP841" s="22">
        <f t="shared" si="2861"/>
        <v>3090.1</v>
      </c>
      <c r="BQ841" s="22">
        <f t="shared" ref="BQ841:BQ845" si="3105">BQ842</f>
        <v>0</v>
      </c>
      <c r="BR841" s="22">
        <f t="shared" ref="BR841:BR845" si="3106">BR842</f>
        <v>0</v>
      </c>
      <c r="BS841" s="22">
        <f t="shared" si="2862"/>
        <v>2985.7</v>
      </c>
      <c r="BT841" s="22">
        <f t="shared" si="2863"/>
        <v>3090.1</v>
      </c>
      <c r="BU841" s="22">
        <f t="shared" si="2864"/>
        <v>3090.1</v>
      </c>
      <c r="BV841" s="22">
        <f t="shared" ref="BV841:BV845" si="3107">BV842</f>
        <v>0</v>
      </c>
      <c r="BW841" s="22">
        <f t="shared" ref="BW841:BW845" si="3108">BW842</f>
        <v>0</v>
      </c>
      <c r="BX841" s="22">
        <f t="shared" si="2865"/>
        <v>2985.7</v>
      </c>
      <c r="BY841" s="22">
        <f t="shared" si="2866"/>
        <v>3090.1</v>
      </c>
      <c r="BZ841" s="22">
        <f t="shared" si="2867"/>
        <v>3090.1</v>
      </c>
      <c r="CA841" s="22">
        <f t="shared" ref="CA841:CA845" si="3109">CA842</f>
        <v>0</v>
      </c>
      <c r="CB841" s="22">
        <f t="shared" ref="CB841:CB845" si="3110">CB842</f>
        <v>0</v>
      </c>
      <c r="CC841" s="22">
        <f t="shared" ref="CC841:CC845" si="3111">CC842</f>
        <v>0</v>
      </c>
      <c r="CD841" s="22">
        <f t="shared" si="2929"/>
        <v>2985.7</v>
      </c>
      <c r="CE841" s="22">
        <f t="shared" ref="CE841:CE845" si="3112">CE842</f>
        <v>0</v>
      </c>
      <c r="CF841" s="34">
        <f t="shared" si="3069"/>
        <v>2985.7</v>
      </c>
      <c r="CG841" s="22">
        <f t="shared" si="2930"/>
        <v>3090.1</v>
      </c>
      <c r="CH841" s="22">
        <f t="shared" ref="CH841:CM845" si="3113">CH842</f>
        <v>0</v>
      </c>
      <c r="CI841" s="22">
        <f t="shared" si="3070"/>
        <v>3090.1</v>
      </c>
      <c r="CJ841" s="22">
        <f t="shared" si="2931"/>
        <v>3090.1</v>
      </c>
      <c r="CK841" s="22">
        <f t="shared" si="3113"/>
        <v>0</v>
      </c>
      <c r="CL841" s="22">
        <f t="shared" si="3071"/>
        <v>3090.1</v>
      </c>
      <c r="CM841" s="22">
        <f t="shared" si="3113"/>
        <v>0</v>
      </c>
      <c r="CN841" s="15"/>
      <c r="CO841" s="35"/>
      <c r="CU841" s="5" t="s">
        <v>31</v>
      </c>
    </row>
    <row r="842" spans="1:99" ht="46.8" x14ac:dyDescent="0.3">
      <c r="A842" s="32" t="s">
        <v>486</v>
      </c>
      <c r="B842" s="16">
        <v>600</v>
      </c>
      <c r="C842" s="32"/>
      <c r="D842" s="32"/>
      <c r="E842" s="33" t="s">
        <v>45</v>
      </c>
      <c r="F842" s="22">
        <f t="shared" si="3072"/>
        <v>2985.7</v>
      </c>
      <c r="G842" s="22">
        <f t="shared" si="3073"/>
        <v>3090.1</v>
      </c>
      <c r="H842" s="22">
        <f t="shared" si="3074"/>
        <v>3090.1</v>
      </c>
      <c r="I842" s="22">
        <f t="shared" si="3075"/>
        <v>0</v>
      </c>
      <c r="J842" s="22">
        <f t="shared" si="3076"/>
        <v>0</v>
      </c>
      <c r="K842" s="22">
        <f t="shared" si="3077"/>
        <v>0</v>
      </c>
      <c r="L842" s="22">
        <f t="shared" si="2832"/>
        <v>2985.7</v>
      </c>
      <c r="M842" s="22">
        <f t="shared" si="2833"/>
        <v>3090.1</v>
      </c>
      <c r="N842" s="22">
        <f t="shared" si="2834"/>
        <v>3090.1</v>
      </c>
      <c r="O842" s="22">
        <f t="shared" si="3078"/>
        <v>0</v>
      </c>
      <c r="P842" s="22">
        <f t="shared" si="3079"/>
        <v>0</v>
      </c>
      <c r="Q842" s="22">
        <f t="shared" si="3080"/>
        <v>0</v>
      </c>
      <c r="R842" s="22">
        <f t="shared" si="2835"/>
        <v>2985.7</v>
      </c>
      <c r="S842" s="22">
        <f t="shared" si="2836"/>
        <v>3090.1</v>
      </c>
      <c r="T842" s="22">
        <f t="shared" si="2837"/>
        <v>3090.1</v>
      </c>
      <c r="U842" s="22">
        <f t="shared" si="3081"/>
        <v>0</v>
      </c>
      <c r="V842" s="22">
        <f t="shared" si="3082"/>
        <v>0</v>
      </c>
      <c r="W842" s="22">
        <f t="shared" si="3083"/>
        <v>0</v>
      </c>
      <c r="X842" s="22">
        <f t="shared" si="2838"/>
        <v>2985.7</v>
      </c>
      <c r="Y842" s="22">
        <f t="shared" si="2839"/>
        <v>3090.1</v>
      </c>
      <c r="Z842" s="22">
        <f t="shared" si="2840"/>
        <v>3090.1</v>
      </c>
      <c r="AA842" s="22">
        <f t="shared" si="3084"/>
        <v>0</v>
      </c>
      <c r="AB842" s="22">
        <f t="shared" si="3085"/>
        <v>0</v>
      </c>
      <c r="AC842" s="22">
        <f t="shared" si="3086"/>
        <v>0</v>
      </c>
      <c r="AD842" s="22">
        <f t="shared" si="2841"/>
        <v>2985.7</v>
      </c>
      <c r="AE842" s="22">
        <f t="shared" si="2842"/>
        <v>3090.1</v>
      </c>
      <c r="AF842" s="22">
        <f t="shared" si="2843"/>
        <v>3090.1</v>
      </c>
      <c r="AG842" s="22">
        <f t="shared" si="3087"/>
        <v>0</v>
      </c>
      <c r="AH842" s="22">
        <f t="shared" si="3088"/>
        <v>0</v>
      </c>
      <c r="AI842" s="22">
        <f t="shared" si="3089"/>
        <v>0</v>
      </c>
      <c r="AJ842" s="22">
        <f t="shared" si="2844"/>
        <v>2985.7</v>
      </c>
      <c r="AK842" s="22">
        <f t="shared" si="2845"/>
        <v>3090.1</v>
      </c>
      <c r="AL842" s="22">
        <f t="shared" si="2846"/>
        <v>3090.1</v>
      </c>
      <c r="AM842" s="22">
        <f t="shared" si="3090"/>
        <v>0</v>
      </c>
      <c r="AN842" s="22">
        <f t="shared" si="3091"/>
        <v>0</v>
      </c>
      <c r="AO842" s="22">
        <f t="shared" si="3092"/>
        <v>0</v>
      </c>
      <c r="AP842" s="22">
        <f t="shared" si="2847"/>
        <v>2985.7</v>
      </c>
      <c r="AQ842" s="22">
        <f t="shared" si="2848"/>
        <v>3090.1</v>
      </c>
      <c r="AR842" s="22">
        <f t="shared" si="2849"/>
        <v>3090.1</v>
      </c>
      <c r="AS842" s="22">
        <f t="shared" si="3093"/>
        <v>0</v>
      </c>
      <c r="AT842" s="22">
        <f t="shared" si="3094"/>
        <v>0</v>
      </c>
      <c r="AU842" s="22">
        <f t="shared" si="3095"/>
        <v>0</v>
      </c>
      <c r="AV842" s="22">
        <f t="shared" si="2850"/>
        <v>2985.7</v>
      </c>
      <c r="AW842" s="22">
        <f t="shared" si="2851"/>
        <v>3090.1</v>
      </c>
      <c r="AX842" s="22">
        <f t="shared" si="2852"/>
        <v>3090.1</v>
      </c>
      <c r="AY842" s="22">
        <f t="shared" si="3096"/>
        <v>0</v>
      </c>
      <c r="AZ842" s="22">
        <f t="shared" si="3097"/>
        <v>0</v>
      </c>
      <c r="BA842" s="22">
        <f t="shared" si="3098"/>
        <v>0</v>
      </c>
      <c r="BB842" s="22">
        <f t="shared" si="2853"/>
        <v>2985.7</v>
      </c>
      <c r="BC842" s="22">
        <f t="shared" si="2854"/>
        <v>3090.1</v>
      </c>
      <c r="BD842" s="22">
        <f t="shared" si="2855"/>
        <v>3090.1</v>
      </c>
      <c r="BE842" s="22">
        <f t="shared" si="3099"/>
        <v>0</v>
      </c>
      <c r="BF842" s="22">
        <f t="shared" si="3100"/>
        <v>0</v>
      </c>
      <c r="BG842" s="22">
        <f t="shared" si="3101"/>
        <v>0</v>
      </c>
      <c r="BH842" s="22">
        <f t="shared" si="2856"/>
        <v>2985.7</v>
      </c>
      <c r="BI842" s="22">
        <f t="shared" si="2857"/>
        <v>3090.1</v>
      </c>
      <c r="BJ842" s="22">
        <f t="shared" si="2858"/>
        <v>3090.1</v>
      </c>
      <c r="BK842" s="22">
        <f t="shared" si="3102"/>
        <v>0</v>
      </c>
      <c r="BL842" s="22">
        <f t="shared" si="3103"/>
        <v>0</v>
      </c>
      <c r="BM842" s="22">
        <f t="shared" si="3104"/>
        <v>0</v>
      </c>
      <c r="BN842" s="22">
        <f t="shared" si="2859"/>
        <v>2985.7</v>
      </c>
      <c r="BO842" s="22">
        <f t="shared" si="2860"/>
        <v>3090.1</v>
      </c>
      <c r="BP842" s="22">
        <f t="shared" si="2861"/>
        <v>3090.1</v>
      </c>
      <c r="BQ842" s="22">
        <f t="shared" si="3105"/>
        <v>0</v>
      </c>
      <c r="BR842" s="22">
        <f t="shared" si="3106"/>
        <v>0</v>
      </c>
      <c r="BS842" s="22">
        <f t="shared" si="2862"/>
        <v>2985.7</v>
      </c>
      <c r="BT842" s="22">
        <f t="shared" si="2863"/>
        <v>3090.1</v>
      </c>
      <c r="BU842" s="22">
        <f t="shared" si="2864"/>
        <v>3090.1</v>
      </c>
      <c r="BV842" s="22">
        <f t="shared" si="3107"/>
        <v>0</v>
      </c>
      <c r="BW842" s="22">
        <f t="shared" si="3108"/>
        <v>0</v>
      </c>
      <c r="BX842" s="22">
        <f t="shared" si="2865"/>
        <v>2985.7</v>
      </c>
      <c r="BY842" s="22">
        <f t="shared" si="2866"/>
        <v>3090.1</v>
      </c>
      <c r="BZ842" s="22">
        <f t="shared" si="2867"/>
        <v>3090.1</v>
      </c>
      <c r="CA842" s="22">
        <f t="shared" si="3109"/>
        <v>0</v>
      </c>
      <c r="CB842" s="22">
        <f t="shared" si="3110"/>
        <v>0</v>
      </c>
      <c r="CC842" s="22">
        <f t="shared" si="3111"/>
        <v>0</v>
      </c>
      <c r="CD842" s="22">
        <f t="shared" si="2929"/>
        <v>2985.7</v>
      </c>
      <c r="CE842" s="22">
        <f t="shared" si="3112"/>
        <v>0</v>
      </c>
      <c r="CF842" s="34">
        <f t="shared" si="3069"/>
        <v>2985.7</v>
      </c>
      <c r="CG842" s="22">
        <f t="shared" si="2930"/>
        <v>3090.1</v>
      </c>
      <c r="CH842" s="22">
        <f t="shared" si="3113"/>
        <v>0</v>
      </c>
      <c r="CI842" s="22">
        <f t="shared" si="3070"/>
        <v>3090.1</v>
      </c>
      <c r="CJ842" s="22">
        <f t="shared" si="2931"/>
        <v>3090.1</v>
      </c>
      <c r="CK842" s="22">
        <f t="shared" si="3113"/>
        <v>0</v>
      </c>
      <c r="CL842" s="22">
        <f t="shared" si="3071"/>
        <v>3090.1</v>
      </c>
      <c r="CM842" s="22">
        <f t="shared" si="3113"/>
        <v>0</v>
      </c>
      <c r="CN842" s="15"/>
      <c r="CO842" s="35"/>
      <c r="CS842" s="5" t="s">
        <v>29</v>
      </c>
    </row>
    <row r="843" spans="1:99" x14ac:dyDescent="0.3">
      <c r="A843" s="32" t="s">
        <v>486</v>
      </c>
      <c r="B843" s="16">
        <v>620</v>
      </c>
      <c r="C843" s="32"/>
      <c r="D843" s="32"/>
      <c r="E843" s="33" t="s">
        <v>46</v>
      </c>
      <c r="F843" s="22">
        <f t="shared" si="3072"/>
        <v>2985.7</v>
      </c>
      <c r="G843" s="22">
        <f t="shared" si="3073"/>
        <v>3090.1</v>
      </c>
      <c r="H843" s="22">
        <f t="shared" si="3074"/>
        <v>3090.1</v>
      </c>
      <c r="I843" s="22">
        <f t="shared" si="3075"/>
        <v>0</v>
      </c>
      <c r="J843" s="22">
        <f t="shared" si="3076"/>
        <v>0</v>
      </c>
      <c r="K843" s="22">
        <f t="shared" si="3077"/>
        <v>0</v>
      </c>
      <c r="L843" s="22">
        <f t="shared" si="2832"/>
        <v>2985.7</v>
      </c>
      <c r="M843" s="22">
        <f t="shared" si="2833"/>
        <v>3090.1</v>
      </c>
      <c r="N843" s="22">
        <f t="shared" si="2834"/>
        <v>3090.1</v>
      </c>
      <c r="O843" s="22">
        <f t="shared" si="3078"/>
        <v>0</v>
      </c>
      <c r="P843" s="22">
        <f t="shared" si="3079"/>
        <v>0</v>
      </c>
      <c r="Q843" s="22">
        <f t="shared" si="3080"/>
        <v>0</v>
      </c>
      <c r="R843" s="22">
        <f t="shared" si="2835"/>
        <v>2985.7</v>
      </c>
      <c r="S843" s="22">
        <f t="shared" si="2836"/>
        <v>3090.1</v>
      </c>
      <c r="T843" s="22">
        <f t="shared" si="2837"/>
        <v>3090.1</v>
      </c>
      <c r="U843" s="22">
        <f t="shared" si="3081"/>
        <v>0</v>
      </c>
      <c r="V843" s="22">
        <f t="shared" si="3082"/>
        <v>0</v>
      </c>
      <c r="W843" s="22">
        <f t="shared" si="3083"/>
        <v>0</v>
      </c>
      <c r="X843" s="22">
        <f t="shared" si="2838"/>
        <v>2985.7</v>
      </c>
      <c r="Y843" s="22">
        <f t="shared" si="2839"/>
        <v>3090.1</v>
      </c>
      <c r="Z843" s="22">
        <f t="shared" si="2840"/>
        <v>3090.1</v>
      </c>
      <c r="AA843" s="22">
        <f t="shared" si="3084"/>
        <v>0</v>
      </c>
      <c r="AB843" s="22">
        <f t="shared" si="3085"/>
        <v>0</v>
      </c>
      <c r="AC843" s="22">
        <f t="shared" si="3086"/>
        <v>0</v>
      </c>
      <c r="AD843" s="22">
        <f t="shared" si="2841"/>
        <v>2985.7</v>
      </c>
      <c r="AE843" s="22">
        <f t="shared" si="2842"/>
        <v>3090.1</v>
      </c>
      <c r="AF843" s="22">
        <f t="shared" si="2843"/>
        <v>3090.1</v>
      </c>
      <c r="AG843" s="22">
        <f t="shared" si="3087"/>
        <v>0</v>
      </c>
      <c r="AH843" s="22">
        <f t="shared" si="3088"/>
        <v>0</v>
      </c>
      <c r="AI843" s="22">
        <f t="shared" si="3089"/>
        <v>0</v>
      </c>
      <c r="AJ843" s="22">
        <f t="shared" si="2844"/>
        <v>2985.7</v>
      </c>
      <c r="AK843" s="22">
        <f t="shared" si="2845"/>
        <v>3090.1</v>
      </c>
      <c r="AL843" s="22">
        <f t="shared" si="2846"/>
        <v>3090.1</v>
      </c>
      <c r="AM843" s="22">
        <f t="shared" si="3090"/>
        <v>0</v>
      </c>
      <c r="AN843" s="22">
        <f t="shared" si="3091"/>
        <v>0</v>
      </c>
      <c r="AO843" s="22">
        <f t="shared" si="3092"/>
        <v>0</v>
      </c>
      <c r="AP843" s="22">
        <f t="shared" si="2847"/>
        <v>2985.7</v>
      </c>
      <c r="AQ843" s="22">
        <f t="shared" si="2848"/>
        <v>3090.1</v>
      </c>
      <c r="AR843" s="22">
        <f t="shared" si="2849"/>
        <v>3090.1</v>
      </c>
      <c r="AS843" s="22">
        <f t="shared" si="3093"/>
        <v>0</v>
      </c>
      <c r="AT843" s="22">
        <f t="shared" si="3094"/>
        <v>0</v>
      </c>
      <c r="AU843" s="22">
        <f t="shared" si="3095"/>
        <v>0</v>
      </c>
      <c r="AV843" s="22">
        <f t="shared" si="2850"/>
        <v>2985.7</v>
      </c>
      <c r="AW843" s="22">
        <f t="shared" si="2851"/>
        <v>3090.1</v>
      </c>
      <c r="AX843" s="22">
        <f t="shared" si="2852"/>
        <v>3090.1</v>
      </c>
      <c r="AY843" s="22">
        <f t="shared" si="3096"/>
        <v>0</v>
      </c>
      <c r="AZ843" s="22">
        <f t="shared" si="3097"/>
        <v>0</v>
      </c>
      <c r="BA843" s="22">
        <f t="shared" si="3098"/>
        <v>0</v>
      </c>
      <c r="BB843" s="22">
        <f t="shared" si="2853"/>
        <v>2985.7</v>
      </c>
      <c r="BC843" s="22">
        <f t="shared" si="2854"/>
        <v>3090.1</v>
      </c>
      <c r="BD843" s="22">
        <f t="shared" si="2855"/>
        <v>3090.1</v>
      </c>
      <c r="BE843" s="22">
        <f t="shared" si="3099"/>
        <v>0</v>
      </c>
      <c r="BF843" s="22">
        <f t="shared" si="3100"/>
        <v>0</v>
      </c>
      <c r="BG843" s="22">
        <f t="shared" si="3101"/>
        <v>0</v>
      </c>
      <c r="BH843" s="22">
        <f t="shared" si="2856"/>
        <v>2985.7</v>
      </c>
      <c r="BI843" s="22">
        <f t="shared" si="2857"/>
        <v>3090.1</v>
      </c>
      <c r="BJ843" s="22">
        <f t="shared" si="2858"/>
        <v>3090.1</v>
      </c>
      <c r="BK843" s="22">
        <f t="shared" si="3102"/>
        <v>0</v>
      </c>
      <c r="BL843" s="22">
        <f t="shared" si="3103"/>
        <v>0</v>
      </c>
      <c r="BM843" s="22">
        <f t="shared" si="3104"/>
        <v>0</v>
      </c>
      <c r="BN843" s="22">
        <f t="shared" si="2859"/>
        <v>2985.7</v>
      </c>
      <c r="BO843" s="22">
        <f t="shared" si="2860"/>
        <v>3090.1</v>
      </c>
      <c r="BP843" s="22">
        <f t="shared" si="2861"/>
        <v>3090.1</v>
      </c>
      <c r="BQ843" s="22">
        <f t="shared" si="3105"/>
        <v>0</v>
      </c>
      <c r="BR843" s="22">
        <f t="shared" si="3106"/>
        <v>0</v>
      </c>
      <c r="BS843" s="22">
        <f t="shared" si="2862"/>
        <v>2985.7</v>
      </c>
      <c r="BT843" s="22">
        <f t="shared" si="2863"/>
        <v>3090.1</v>
      </c>
      <c r="BU843" s="22">
        <f t="shared" si="2864"/>
        <v>3090.1</v>
      </c>
      <c r="BV843" s="22">
        <f t="shared" si="3107"/>
        <v>0</v>
      </c>
      <c r="BW843" s="22">
        <f t="shared" si="3108"/>
        <v>0</v>
      </c>
      <c r="BX843" s="22">
        <f t="shared" si="2865"/>
        <v>2985.7</v>
      </c>
      <c r="BY843" s="22">
        <f t="shared" si="2866"/>
        <v>3090.1</v>
      </c>
      <c r="BZ843" s="22">
        <f t="shared" si="2867"/>
        <v>3090.1</v>
      </c>
      <c r="CA843" s="22">
        <f t="shared" si="3109"/>
        <v>0</v>
      </c>
      <c r="CB843" s="22">
        <f t="shared" si="3110"/>
        <v>0</v>
      </c>
      <c r="CC843" s="22">
        <f t="shared" si="3111"/>
        <v>0</v>
      </c>
      <c r="CD843" s="22">
        <f t="shared" si="2929"/>
        <v>2985.7</v>
      </c>
      <c r="CE843" s="22">
        <f t="shared" si="3112"/>
        <v>0</v>
      </c>
      <c r="CF843" s="34">
        <f t="shared" si="3069"/>
        <v>2985.7</v>
      </c>
      <c r="CG843" s="22">
        <f t="shared" si="2930"/>
        <v>3090.1</v>
      </c>
      <c r="CH843" s="22">
        <f t="shared" si="3113"/>
        <v>0</v>
      </c>
      <c r="CI843" s="22">
        <f t="shared" si="3070"/>
        <v>3090.1</v>
      </c>
      <c r="CJ843" s="22">
        <f t="shared" si="2931"/>
        <v>3090.1</v>
      </c>
      <c r="CK843" s="22">
        <f t="shared" si="3113"/>
        <v>0</v>
      </c>
      <c r="CL843" s="22">
        <f t="shared" si="3071"/>
        <v>3090.1</v>
      </c>
      <c r="CM843" s="22">
        <f t="shared" si="3113"/>
        <v>0</v>
      </c>
      <c r="CN843" s="15"/>
      <c r="CO843" s="35"/>
      <c r="CT843" s="5" t="s">
        <v>30</v>
      </c>
    </row>
    <row r="844" spans="1:99" x14ac:dyDescent="0.3">
      <c r="A844" s="32" t="s">
        <v>486</v>
      </c>
      <c r="B844" s="16">
        <v>620</v>
      </c>
      <c r="C844" s="32" t="s">
        <v>47</v>
      </c>
      <c r="D844" s="32" t="s">
        <v>67</v>
      </c>
      <c r="E844" s="33" t="s">
        <v>217</v>
      </c>
      <c r="F844" s="22">
        <v>2985.7</v>
      </c>
      <c r="G844" s="22">
        <v>3090.1</v>
      </c>
      <c r="H844" s="22">
        <v>3090.1</v>
      </c>
      <c r="I844" s="22"/>
      <c r="J844" s="22"/>
      <c r="K844" s="22"/>
      <c r="L844" s="22">
        <f t="shared" si="2832"/>
        <v>2985.7</v>
      </c>
      <c r="M844" s="22">
        <f t="shared" si="2833"/>
        <v>3090.1</v>
      </c>
      <c r="N844" s="22">
        <f t="shared" si="2834"/>
        <v>3090.1</v>
      </c>
      <c r="O844" s="22"/>
      <c r="P844" s="22"/>
      <c r="Q844" s="22"/>
      <c r="R844" s="22">
        <f t="shared" si="2835"/>
        <v>2985.7</v>
      </c>
      <c r="S844" s="22">
        <f t="shared" si="2836"/>
        <v>3090.1</v>
      </c>
      <c r="T844" s="22">
        <f t="shared" si="2837"/>
        <v>3090.1</v>
      </c>
      <c r="U844" s="22"/>
      <c r="V844" s="22"/>
      <c r="W844" s="22"/>
      <c r="X844" s="22">
        <f t="shared" si="2838"/>
        <v>2985.7</v>
      </c>
      <c r="Y844" s="22">
        <f t="shared" si="2839"/>
        <v>3090.1</v>
      </c>
      <c r="Z844" s="22">
        <f t="shared" si="2840"/>
        <v>3090.1</v>
      </c>
      <c r="AA844" s="22"/>
      <c r="AB844" s="22"/>
      <c r="AC844" s="22"/>
      <c r="AD844" s="22">
        <f t="shared" si="2841"/>
        <v>2985.7</v>
      </c>
      <c r="AE844" s="22">
        <f t="shared" si="2842"/>
        <v>3090.1</v>
      </c>
      <c r="AF844" s="22">
        <f t="shared" si="2843"/>
        <v>3090.1</v>
      </c>
      <c r="AG844" s="22"/>
      <c r="AH844" s="22"/>
      <c r="AI844" s="22"/>
      <c r="AJ844" s="22">
        <f t="shared" si="2844"/>
        <v>2985.7</v>
      </c>
      <c r="AK844" s="22">
        <f t="shared" si="2845"/>
        <v>3090.1</v>
      </c>
      <c r="AL844" s="22">
        <f t="shared" si="2846"/>
        <v>3090.1</v>
      </c>
      <c r="AM844" s="22"/>
      <c r="AN844" s="22"/>
      <c r="AO844" s="22"/>
      <c r="AP844" s="22">
        <f t="shared" si="2847"/>
        <v>2985.7</v>
      </c>
      <c r="AQ844" s="22">
        <f t="shared" si="2848"/>
        <v>3090.1</v>
      </c>
      <c r="AR844" s="22">
        <f t="shared" si="2849"/>
        <v>3090.1</v>
      </c>
      <c r="AS844" s="22"/>
      <c r="AT844" s="22"/>
      <c r="AU844" s="22"/>
      <c r="AV844" s="22">
        <f t="shared" si="2850"/>
        <v>2985.7</v>
      </c>
      <c r="AW844" s="22">
        <f t="shared" si="2851"/>
        <v>3090.1</v>
      </c>
      <c r="AX844" s="22">
        <f t="shared" si="2852"/>
        <v>3090.1</v>
      </c>
      <c r="AY844" s="22"/>
      <c r="AZ844" s="22"/>
      <c r="BA844" s="22"/>
      <c r="BB844" s="22">
        <f t="shared" si="2853"/>
        <v>2985.7</v>
      </c>
      <c r="BC844" s="22">
        <f t="shared" si="2854"/>
        <v>3090.1</v>
      </c>
      <c r="BD844" s="22">
        <f t="shared" si="2855"/>
        <v>3090.1</v>
      </c>
      <c r="BE844" s="22"/>
      <c r="BF844" s="22"/>
      <c r="BG844" s="22"/>
      <c r="BH844" s="22">
        <f t="shared" si="2856"/>
        <v>2985.7</v>
      </c>
      <c r="BI844" s="22">
        <f t="shared" si="2857"/>
        <v>3090.1</v>
      </c>
      <c r="BJ844" s="22">
        <f t="shared" si="2858"/>
        <v>3090.1</v>
      </c>
      <c r="BK844" s="22"/>
      <c r="BL844" s="22"/>
      <c r="BM844" s="22"/>
      <c r="BN844" s="22">
        <f t="shared" si="2859"/>
        <v>2985.7</v>
      </c>
      <c r="BO844" s="22">
        <f t="shared" si="2860"/>
        <v>3090.1</v>
      </c>
      <c r="BP844" s="22">
        <f t="shared" si="2861"/>
        <v>3090.1</v>
      </c>
      <c r="BQ844" s="22"/>
      <c r="BR844" s="22"/>
      <c r="BS844" s="22">
        <f t="shared" si="2862"/>
        <v>2985.7</v>
      </c>
      <c r="BT844" s="22">
        <f t="shared" si="2863"/>
        <v>3090.1</v>
      </c>
      <c r="BU844" s="22">
        <f t="shared" si="2864"/>
        <v>3090.1</v>
      </c>
      <c r="BV844" s="22"/>
      <c r="BW844" s="22"/>
      <c r="BX844" s="22">
        <f t="shared" si="2865"/>
        <v>2985.7</v>
      </c>
      <c r="BY844" s="22">
        <f t="shared" si="2866"/>
        <v>3090.1</v>
      </c>
      <c r="BZ844" s="22">
        <f t="shared" si="2867"/>
        <v>3090.1</v>
      </c>
      <c r="CA844" s="22"/>
      <c r="CB844" s="22"/>
      <c r="CC844" s="22"/>
      <c r="CD844" s="22">
        <f t="shared" si="2929"/>
        <v>2985.7</v>
      </c>
      <c r="CE844" s="22"/>
      <c r="CF844" s="34">
        <f t="shared" si="3069"/>
        <v>2985.7</v>
      </c>
      <c r="CG844" s="22">
        <f t="shared" si="2930"/>
        <v>3090.1</v>
      </c>
      <c r="CH844" s="22"/>
      <c r="CI844" s="22">
        <f t="shared" si="3070"/>
        <v>3090.1</v>
      </c>
      <c r="CJ844" s="22">
        <f t="shared" si="2931"/>
        <v>3090.1</v>
      </c>
      <c r="CK844" s="22"/>
      <c r="CL844" s="22">
        <f t="shared" si="3071"/>
        <v>3090.1</v>
      </c>
      <c r="CM844" s="22"/>
      <c r="CN844" s="15"/>
      <c r="CO844" s="35"/>
    </row>
    <row r="845" spans="1:99" ht="31.2" x14ac:dyDescent="0.3">
      <c r="A845" s="32" t="s">
        <v>488</v>
      </c>
      <c r="B845" s="16"/>
      <c r="C845" s="32"/>
      <c r="D845" s="32"/>
      <c r="E845" s="33" t="s">
        <v>206</v>
      </c>
      <c r="F845" s="22">
        <f t="shared" si="3072"/>
        <v>1198.6999999999998</v>
      </c>
      <c r="G845" s="22">
        <f t="shared" si="3073"/>
        <v>0</v>
      </c>
      <c r="H845" s="22">
        <f t="shared" si="3074"/>
        <v>0</v>
      </c>
      <c r="I845" s="22">
        <f t="shared" si="3075"/>
        <v>0</v>
      </c>
      <c r="J845" s="22">
        <f t="shared" si="3076"/>
        <v>0</v>
      </c>
      <c r="K845" s="22">
        <f t="shared" si="3077"/>
        <v>0</v>
      </c>
      <c r="L845" s="22">
        <f t="shared" si="2832"/>
        <v>1198.6999999999998</v>
      </c>
      <c r="M845" s="22">
        <f t="shared" si="2833"/>
        <v>0</v>
      </c>
      <c r="N845" s="22">
        <f t="shared" si="2834"/>
        <v>0</v>
      </c>
      <c r="O845" s="22">
        <f t="shared" si="3078"/>
        <v>0</v>
      </c>
      <c r="P845" s="22">
        <f t="shared" si="3079"/>
        <v>0</v>
      </c>
      <c r="Q845" s="22">
        <f t="shared" si="3080"/>
        <v>0</v>
      </c>
      <c r="R845" s="22">
        <f t="shared" si="2835"/>
        <v>1198.6999999999998</v>
      </c>
      <c r="S845" s="22">
        <f t="shared" si="2836"/>
        <v>0</v>
      </c>
      <c r="T845" s="22">
        <f t="shared" si="2837"/>
        <v>0</v>
      </c>
      <c r="U845" s="22">
        <f t="shared" si="3081"/>
        <v>0</v>
      </c>
      <c r="V845" s="22">
        <f t="shared" si="3082"/>
        <v>0</v>
      </c>
      <c r="W845" s="22">
        <f t="shared" si="3083"/>
        <v>0</v>
      </c>
      <c r="X845" s="22">
        <f t="shared" si="2838"/>
        <v>1198.6999999999998</v>
      </c>
      <c r="Y845" s="22">
        <f t="shared" si="2839"/>
        <v>0</v>
      </c>
      <c r="Z845" s="22">
        <f t="shared" si="2840"/>
        <v>0</v>
      </c>
      <c r="AA845" s="22">
        <f t="shared" si="3084"/>
        <v>0</v>
      </c>
      <c r="AB845" s="22">
        <f t="shared" si="3085"/>
        <v>0</v>
      </c>
      <c r="AC845" s="22">
        <f t="shared" si="3086"/>
        <v>0</v>
      </c>
      <c r="AD845" s="22">
        <f t="shared" si="2841"/>
        <v>1198.6999999999998</v>
      </c>
      <c r="AE845" s="22">
        <f t="shared" si="2842"/>
        <v>0</v>
      </c>
      <c r="AF845" s="22">
        <f t="shared" si="2843"/>
        <v>0</v>
      </c>
      <c r="AG845" s="22">
        <f t="shared" si="3087"/>
        <v>0</v>
      </c>
      <c r="AH845" s="22">
        <f t="shared" si="3088"/>
        <v>0</v>
      </c>
      <c r="AI845" s="22">
        <f t="shared" si="3089"/>
        <v>0</v>
      </c>
      <c r="AJ845" s="22">
        <f t="shared" si="2844"/>
        <v>1198.6999999999998</v>
      </c>
      <c r="AK845" s="22">
        <f t="shared" si="2845"/>
        <v>0</v>
      </c>
      <c r="AL845" s="22">
        <f t="shared" si="2846"/>
        <v>0</v>
      </c>
      <c r="AM845" s="22">
        <f t="shared" si="3090"/>
        <v>0</v>
      </c>
      <c r="AN845" s="22">
        <f t="shared" si="3091"/>
        <v>0</v>
      </c>
      <c r="AO845" s="22">
        <f t="shared" si="3092"/>
        <v>0</v>
      </c>
      <c r="AP845" s="22">
        <f t="shared" si="2847"/>
        <v>1198.6999999999998</v>
      </c>
      <c r="AQ845" s="22">
        <f t="shared" si="2848"/>
        <v>0</v>
      </c>
      <c r="AR845" s="22">
        <f t="shared" si="2849"/>
        <v>0</v>
      </c>
      <c r="AS845" s="22">
        <f t="shared" si="3093"/>
        <v>0</v>
      </c>
      <c r="AT845" s="22">
        <f t="shared" si="3094"/>
        <v>0</v>
      </c>
      <c r="AU845" s="22">
        <f t="shared" si="3095"/>
        <v>0</v>
      </c>
      <c r="AV845" s="22">
        <f t="shared" si="2850"/>
        <v>1198.6999999999998</v>
      </c>
      <c r="AW845" s="22">
        <f t="shared" si="2851"/>
        <v>0</v>
      </c>
      <c r="AX845" s="22">
        <f t="shared" si="2852"/>
        <v>0</v>
      </c>
      <c r="AY845" s="22">
        <f t="shared" si="3096"/>
        <v>35462.343999999997</v>
      </c>
      <c r="AZ845" s="22">
        <f t="shared" si="3097"/>
        <v>0</v>
      </c>
      <c r="BA845" s="22">
        <f t="shared" si="3098"/>
        <v>0</v>
      </c>
      <c r="BB845" s="22">
        <f t="shared" si="2853"/>
        <v>36661.043999999994</v>
      </c>
      <c r="BC845" s="22">
        <f t="shared" si="2854"/>
        <v>0</v>
      </c>
      <c r="BD845" s="22">
        <f t="shared" si="2855"/>
        <v>0</v>
      </c>
      <c r="BE845" s="22">
        <f t="shared" si="3099"/>
        <v>0</v>
      </c>
      <c r="BF845" s="22">
        <f t="shared" si="3100"/>
        <v>0</v>
      </c>
      <c r="BG845" s="22">
        <f t="shared" si="3101"/>
        <v>0</v>
      </c>
      <c r="BH845" s="22">
        <f t="shared" si="2856"/>
        <v>36661.043999999994</v>
      </c>
      <c r="BI845" s="22">
        <f t="shared" si="2857"/>
        <v>0</v>
      </c>
      <c r="BJ845" s="22">
        <f t="shared" si="2858"/>
        <v>0</v>
      </c>
      <c r="BK845" s="22">
        <f t="shared" si="3102"/>
        <v>60474.53</v>
      </c>
      <c r="BL845" s="22">
        <f t="shared" si="3103"/>
        <v>0</v>
      </c>
      <c r="BM845" s="22">
        <f t="shared" si="3104"/>
        <v>0</v>
      </c>
      <c r="BN845" s="22">
        <f t="shared" si="2859"/>
        <v>97135.573999999993</v>
      </c>
      <c r="BO845" s="22">
        <f t="shared" si="2860"/>
        <v>0</v>
      </c>
      <c r="BP845" s="22">
        <f t="shared" si="2861"/>
        <v>0</v>
      </c>
      <c r="BQ845" s="22">
        <f t="shared" si="3105"/>
        <v>0</v>
      </c>
      <c r="BR845" s="22">
        <f t="shared" si="3106"/>
        <v>0</v>
      </c>
      <c r="BS845" s="22">
        <f t="shared" si="2862"/>
        <v>97135.573999999993</v>
      </c>
      <c r="BT845" s="22">
        <f t="shared" si="2863"/>
        <v>0</v>
      </c>
      <c r="BU845" s="22">
        <f t="shared" si="2864"/>
        <v>0</v>
      </c>
      <c r="BV845" s="22">
        <f t="shared" si="3107"/>
        <v>0</v>
      </c>
      <c r="BW845" s="22">
        <f t="shared" si="3108"/>
        <v>0</v>
      </c>
      <c r="BX845" s="22">
        <f t="shared" si="2865"/>
        <v>97135.573999999993</v>
      </c>
      <c r="BY845" s="22">
        <f t="shared" si="2866"/>
        <v>0</v>
      </c>
      <c r="BZ845" s="22">
        <f t="shared" si="2867"/>
        <v>0</v>
      </c>
      <c r="CA845" s="22">
        <f t="shared" si="3109"/>
        <v>0</v>
      </c>
      <c r="CB845" s="22">
        <f t="shared" si="3110"/>
        <v>0</v>
      </c>
      <c r="CC845" s="22">
        <f t="shared" si="3111"/>
        <v>0</v>
      </c>
      <c r="CD845" s="22">
        <f t="shared" si="2929"/>
        <v>97135.573999999993</v>
      </c>
      <c r="CE845" s="22">
        <f t="shared" si="3112"/>
        <v>0</v>
      </c>
      <c r="CF845" s="34">
        <f t="shared" si="3069"/>
        <v>97135.573999999993</v>
      </c>
      <c r="CG845" s="22">
        <f t="shared" si="2930"/>
        <v>0</v>
      </c>
      <c r="CH845" s="22">
        <f t="shared" si="3113"/>
        <v>0</v>
      </c>
      <c r="CI845" s="22">
        <f t="shared" si="3070"/>
        <v>0</v>
      </c>
      <c r="CJ845" s="22">
        <f t="shared" si="2931"/>
        <v>0</v>
      </c>
      <c r="CK845" s="22">
        <f t="shared" si="3113"/>
        <v>0</v>
      </c>
      <c r="CL845" s="22">
        <f t="shared" si="3071"/>
        <v>0</v>
      </c>
      <c r="CM845" s="22">
        <f t="shared" si="3113"/>
        <v>0</v>
      </c>
      <c r="CN845" s="15"/>
      <c r="CO845" s="35"/>
      <c r="CU845" s="5" t="s">
        <v>31</v>
      </c>
    </row>
    <row r="846" spans="1:99" ht="46.8" x14ac:dyDescent="0.3">
      <c r="A846" s="32" t="s">
        <v>488</v>
      </c>
      <c r="B846" s="16">
        <v>600</v>
      </c>
      <c r="C846" s="32"/>
      <c r="D846" s="32"/>
      <c r="E846" s="33" t="s">
        <v>45</v>
      </c>
      <c r="F846" s="22">
        <f t="shared" ref="F846:K846" si="3114">F849+F847</f>
        <v>1198.6999999999998</v>
      </c>
      <c r="G846" s="22">
        <f t="shared" si="3114"/>
        <v>0</v>
      </c>
      <c r="H846" s="22">
        <f t="shared" si="3114"/>
        <v>0</v>
      </c>
      <c r="I846" s="22">
        <f t="shared" si="3114"/>
        <v>0</v>
      </c>
      <c r="J846" s="22">
        <f t="shared" si="3114"/>
        <v>0</v>
      </c>
      <c r="K846" s="22">
        <f t="shared" si="3114"/>
        <v>0</v>
      </c>
      <c r="L846" s="22">
        <f t="shared" si="2832"/>
        <v>1198.6999999999998</v>
      </c>
      <c r="M846" s="22">
        <f t="shared" si="2833"/>
        <v>0</v>
      </c>
      <c r="N846" s="22">
        <f t="shared" si="2834"/>
        <v>0</v>
      </c>
      <c r="O846" s="22">
        <f>O849+O847</f>
        <v>0</v>
      </c>
      <c r="P846" s="22">
        <f>P849+P847</f>
        <v>0</v>
      </c>
      <c r="Q846" s="22">
        <f>Q849+Q847</f>
        <v>0</v>
      </c>
      <c r="R846" s="22">
        <f t="shared" si="2835"/>
        <v>1198.6999999999998</v>
      </c>
      <c r="S846" s="22">
        <f t="shared" si="2836"/>
        <v>0</v>
      </c>
      <c r="T846" s="22">
        <f t="shared" si="2837"/>
        <v>0</v>
      </c>
      <c r="U846" s="22">
        <f>U849+U847</f>
        <v>0</v>
      </c>
      <c r="V846" s="22">
        <f>V849+V847</f>
        <v>0</v>
      </c>
      <c r="W846" s="22">
        <f>W849+W847</f>
        <v>0</v>
      </c>
      <c r="X846" s="22">
        <f t="shared" si="2838"/>
        <v>1198.6999999999998</v>
      </c>
      <c r="Y846" s="22">
        <f t="shared" si="2839"/>
        <v>0</v>
      </c>
      <c r="Z846" s="22">
        <f t="shared" si="2840"/>
        <v>0</v>
      </c>
      <c r="AA846" s="22">
        <f>AA849+AA847</f>
        <v>0</v>
      </c>
      <c r="AB846" s="22">
        <f>AB849+AB847</f>
        <v>0</v>
      </c>
      <c r="AC846" s="22">
        <f>AC849+AC847</f>
        <v>0</v>
      </c>
      <c r="AD846" s="22">
        <f t="shared" si="2841"/>
        <v>1198.6999999999998</v>
      </c>
      <c r="AE846" s="22">
        <f t="shared" si="2842"/>
        <v>0</v>
      </c>
      <c r="AF846" s="22">
        <f t="shared" si="2843"/>
        <v>0</v>
      </c>
      <c r="AG846" s="22">
        <f>AG849+AG847</f>
        <v>0</v>
      </c>
      <c r="AH846" s="22">
        <f>AH849+AH847</f>
        <v>0</v>
      </c>
      <c r="AI846" s="22">
        <f>AI849+AI847</f>
        <v>0</v>
      </c>
      <c r="AJ846" s="22">
        <f t="shared" si="2844"/>
        <v>1198.6999999999998</v>
      </c>
      <c r="AK846" s="22">
        <f t="shared" si="2845"/>
        <v>0</v>
      </c>
      <c r="AL846" s="22">
        <f t="shared" si="2846"/>
        <v>0</v>
      </c>
      <c r="AM846" s="22">
        <f>AM849+AM847</f>
        <v>0</v>
      </c>
      <c r="AN846" s="22">
        <f>AN849+AN847</f>
        <v>0</v>
      </c>
      <c r="AO846" s="22">
        <f>AO849+AO847</f>
        <v>0</v>
      </c>
      <c r="AP846" s="22">
        <f t="shared" si="2847"/>
        <v>1198.6999999999998</v>
      </c>
      <c r="AQ846" s="22">
        <f t="shared" si="2848"/>
        <v>0</v>
      </c>
      <c r="AR846" s="22">
        <f t="shared" si="2849"/>
        <v>0</v>
      </c>
      <c r="AS846" s="22">
        <f>AS849+AS847</f>
        <v>0</v>
      </c>
      <c r="AT846" s="22">
        <f>AT849+AT847</f>
        <v>0</v>
      </c>
      <c r="AU846" s="22">
        <f>AU849+AU847</f>
        <v>0</v>
      </c>
      <c r="AV846" s="22">
        <f t="shared" si="2850"/>
        <v>1198.6999999999998</v>
      </c>
      <c r="AW846" s="22">
        <f t="shared" si="2851"/>
        <v>0</v>
      </c>
      <c r="AX846" s="22">
        <f t="shared" si="2852"/>
        <v>0</v>
      </c>
      <c r="AY846" s="22">
        <f>AY849+AY847</f>
        <v>35462.343999999997</v>
      </c>
      <c r="AZ846" s="22">
        <f>AZ849+AZ847</f>
        <v>0</v>
      </c>
      <c r="BA846" s="22">
        <f>BA849+BA847</f>
        <v>0</v>
      </c>
      <c r="BB846" s="22">
        <f t="shared" si="2853"/>
        <v>36661.043999999994</v>
      </c>
      <c r="BC846" s="22">
        <f t="shared" si="2854"/>
        <v>0</v>
      </c>
      <c r="BD846" s="22">
        <f t="shared" si="2855"/>
        <v>0</v>
      </c>
      <c r="BE846" s="22">
        <f>BE849+BE847</f>
        <v>0</v>
      </c>
      <c r="BF846" s="22">
        <f>BF849+BF847</f>
        <v>0</v>
      </c>
      <c r="BG846" s="22">
        <f>BG849+BG847</f>
        <v>0</v>
      </c>
      <c r="BH846" s="22">
        <f t="shared" si="2856"/>
        <v>36661.043999999994</v>
      </c>
      <c r="BI846" s="22">
        <f t="shared" si="2857"/>
        <v>0</v>
      </c>
      <c r="BJ846" s="22">
        <f t="shared" si="2858"/>
        <v>0</v>
      </c>
      <c r="BK846" s="22">
        <f>BK849+BK847</f>
        <v>60474.53</v>
      </c>
      <c r="BL846" s="22">
        <f>BL849+BL847</f>
        <v>0</v>
      </c>
      <c r="BM846" s="22">
        <f>BM849+BM847</f>
        <v>0</v>
      </c>
      <c r="BN846" s="22">
        <f t="shared" si="2859"/>
        <v>97135.573999999993</v>
      </c>
      <c r="BO846" s="22">
        <f t="shared" si="2860"/>
        <v>0</v>
      </c>
      <c r="BP846" s="22">
        <f t="shared" si="2861"/>
        <v>0</v>
      </c>
      <c r="BQ846" s="22">
        <f>BQ849+BQ847</f>
        <v>0</v>
      </c>
      <c r="BR846" s="22">
        <f>BR849+BR847</f>
        <v>0</v>
      </c>
      <c r="BS846" s="22">
        <f t="shared" si="2862"/>
        <v>97135.573999999993</v>
      </c>
      <c r="BT846" s="22">
        <f t="shared" si="2863"/>
        <v>0</v>
      </c>
      <c r="BU846" s="22">
        <f t="shared" si="2864"/>
        <v>0</v>
      </c>
      <c r="BV846" s="22">
        <f>BV849+BV847</f>
        <v>0</v>
      </c>
      <c r="BW846" s="22">
        <f>BW849+BW847</f>
        <v>0</v>
      </c>
      <c r="BX846" s="22">
        <f t="shared" si="2865"/>
        <v>97135.573999999993</v>
      </c>
      <c r="BY846" s="22">
        <f t="shared" si="2866"/>
        <v>0</v>
      </c>
      <c r="BZ846" s="22">
        <f t="shared" si="2867"/>
        <v>0</v>
      </c>
      <c r="CA846" s="22">
        <f>CA849+CA847</f>
        <v>0</v>
      </c>
      <c r="CB846" s="22">
        <f>CB849+CB847</f>
        <v>0</v>
      </c>
      <c r="CC846" s="22">
        <f>CC849+CC847</f>
        <v>0</v>
      </c>
      <c r="CD846" s="22">
        <f t="shared" si="2929"/>
        <v>97135.573999999993</v>
      </c>
      <c r="CE846" s="22">
        <f>CE849+CE847</f>
        <v>0</v>
      </c>
      <c r="CF846" s="34">
        <f t="shared" si="3069"/>
        <v>97135.573999999993</v>
      </c>
      <c r="CG846" s="22">
        <f t="shared" si="2930"/>
        <v>0</v>
      </c>
      <c r="CH846" s="22">
        <f>CH849+CH847</f>
        <v>0</v>
      </c>
      <c r="CI846" s="22">
        <f t="shared" si="3070"/>
        <v>0</v>
      </c>
      <c r="CJ846" s="22">
        <f t="shared" si="2931"/>
        <v>0</v>
      </c>
      <c r="CK846" s="22">
        <f>CK849+CK847</f>
        <v>0</v>
      </c>
      <c r="CL846" s="22">
        <f t="shared" si="3071"/>
        <v>0</v>
      </c>
      <c r="CM846" s="22">
        <f>CM849+CM847</f>
        <v>0</v>
      </c>
      <c r="CN846" s="15"/>
      <c r="CO846" s="35"/>
      <c r="CS846" s="5" t="s">
        <v>29</v>
      </c>
    </row>
    <row r="847" spans="1:99" x14ac:dyDescent="0.3">
      <c r="A847" s="32" t="s">
        <v>488</v>
      </c>
      <c r="B847" s="16">
        <v>610</v>
      </c>
      <c r="C847" s="32"/>
      <c r="D847" s="32"/>
      <c r="E847" s="33" t="s">
        <v>104</v>
      </c>
      <c r="F847" s="22">
        <f t="shared" ref="F847:K847" si="3115">F848</f>
        <v>2.6</v>
      </c>
      <c r="G847" s="22">
        <f t="shared" si="3115"/>
        <v>0</v>
      </c>
      <c r="H847" s="22">
        <f t="shared" si="3115"/>
        <v>0</v>
      </c>
      <c r="I847" s="22">
        <f t="shared" si="3115"/>
        <v>0</v>
      </c>
      <c r="J847" s="22">
        <f t="shared" si="3115"/>
        <v>0</v>
      </c>
      <c r="K847" s="22">
        <f t="shared" si="3115"/>
        <v>0</v>
      </c>
      <c r="L847" s="22">
        <f t="shared" si="2832"/>
        <v>2.6</v>
      </c>
      <c r="M847" s="22">
        <f t="shared" si="2833"/>
        <v>0</v>
      </c>
      <c r="N847" s="22">
        <f t="shared" si="2834"/>
        <v>0</v>
      </c>
      <c r="O847" s="22">
        <f>O848</f>
        <v>0</v>
      </c>
      <c r="P847" s="22">
        <f>P848</f>
        <v>0</v>
      </c>
      <c r="Q847" s="22">
        <f>Q848</f>
        <v>0</v>
      </c>
      <c r="R847" s="22">
        <f t="shared" si="2835"/>
        <v>2.6</v>
      </c>
      <c r="S847" s="22">
        <f t="shared" si="2836"/>
        <v>0</v>
      </c>
      <c r="T847" s="22">
        <f t="shared" si="2837"/>
        <v>0</v>
      </c>
      <c r="U847" s="22">
        <f>U848</f>
        <v>0</v>
      </c>
      <c r="V847" s="22">
        <f>V848</f>
        <v>0</v>
      </c>
      <c r="W847" s="22">
        <f>W848</f>
        <v>0</v>
      </c>
      <c r="X847" s="22">
        <f t="shared" si="2838"/>
        <v>2.6</v>
      </c>
      <c r="Y847" s="22">
        <f t="shared" si="2839"/>
        <v>0</v>
      </c>
      <c r="Z847" s="22">
        <f t="shared" si="2840"/>
        <v>0</v>
      </c>
      <c r="AA847" s="22">
        <f>AA848</f>
        <v>0</v>
      </c>
      <c r="AB847" s="22">
        <f>AB848</f>
        <v>0</v>
      </c>
      <c r="AC847" s="22">
        <f>AC848</f>
        <v>0</v>
      </c>
      <c r="AD847" s="22">
        <f t="shared" si="2841"/>
        <v>2.6</v>
      </c>
      <c r="AE847" s="22">
        <f t="shared" si="2842"/>
        <v>0</v>
      </c>
      <c r="AF847" s="22">
        <f t="shared" si="2843"/>
        <v>0</v>
      </c>
      <c r="AG847" s="22">
        <f>AG848</f>
        <v>0</v>
      </c>
      <c r="AH847" s="22">
        <f>AH848</f>
        <v>0</v>
      </c>
      <c r="AI847" s="22">
        <f>AI848</f>
        <v>0</v>
      </c>
      <c r="AJ847" s="22">
        <f t="shared" si="2844"/>
        <v>2.6</v>
      </c>
      <c r="AK847" s="22">
        <f t="shared" si="2845"/>
        <v>0</v>
      </c>
      <c r="AL847" s="22">
        <f t="shared" si="2846"/>
        <v>0</v>
      </c>
      <c r="AM847" s="22">
        <f>AM848</f>
        <v>0</v>
      </c>
      <c r="AN847" s="22">
        <f>AN848</f>
        <v>0</v>
      </c>
      <c r="AO847" s="22">
        <f>AO848</f>
        <v>0</v>
      </c>
      <c r="AP847" s="22">
        <f t="shared" si="2847"/>
        <v>2.6</v>
      </c>
      <c r="AQ847" s="22">
        <f t="shared" si="2848"/>
        <v>0</v>
      </c>
      <c r="AR847" s="22">
        <f t="shared" si="2849"/>
        <v>0</v>
      </c>
      <c r="AS847" s="22">
        <f>AS848</f>
        <v>0</v>
      </c>
      <c r="AT847" s="22">
        <f>AT848</f>
        <v>0</v>
      </c>
      <c r="AU847" s="22">
        <f>AU848</f>
        <v>0</v>
      </c>
      <c r="AV847" s="22">
        <f t="shared" si="2850"/>
        <v>2.6</v>
      </c>
      <c r="AW847" s="22">
        <f t="shared" si="2851"/>
        <v>0</v>
      </c>
      <c r="AX847" s="22">
        <f t="shared" si="2852"/>
        <v>0</v>
      </c>
      <c r="AY847" s="22">
        <f>AY848</f>
        <v>0</v>
      </c>
      <c r="AZ847" s="22">
        <f>AZ848</f>
        <v>0</v>
      </c>
      <c r="BA847" s="22">
        <f>BA848</f>
        <v>0</v>
      </c>
      <c r="BB847" s="22">
        <f t="shared" si="2853"/>
        <v>2.6</v>
      </c>
      <c r="BC847" s="22">
        <f t="shared" si="2854"/>
        <v>0</v>
      </c>
      <c r="BD847" s="22">
        <f t="shared" si="2855"/>
        <v>0</v>
      </c>
      <c r="BE847" s="22">
        <f>BE848</f>
        <v>0</v>
      </c>
      <c r="BF847" s="22">
        <f>BF848</f>
        <v>0</v>
      </c>
      <c r="BG847" s="22">
        <f>BG848</f>
        <v>0</v>
      </c>
      <c r="BH847" s="22">
        <f t="shared" si="2856"/>
        <v>2.6</v>
      </c>
      <c r="BI847" s="22">
        <f t="shared" si="2857"/>
        <v>0</v>
      </c>
      <c r="BJ847" s="22">
        <f t="shared" si="2858"/>
        <v>0</v>
      </c>
      <c r="BK847" s="22">
        <f>BK848</f>
        <v>0</v>
      </c>
      <c r="BL847" s="22">
        <f>BL848</f>
        <v>0</v>
      </c>
      <c r="BM847" s="22">
        <f>BM848</f>
        <v>0</v>
      </c>
      <c r="BN847" s="22">
        <f t="shared" si="2859"/>
        <v>2.6</v>
      </c>
      <c r="BO847" s="22">
        <f t="shared" si="2860"/>
        <v>0</v>
      </c>
      <c r="BP847" s="22">
        <f t="shared" si="2861"/>
        <v>0</v>
      </c>
      <c r="BQ847" s="22">
        <f>BQ848</f>
        <v>0</v>
      </c>
      <c r="BR847" s="22">
        <f>BR848</f>
        <v>0</v>
      </c>
      <c r="BS847" s="22">
        <f t="shared" si="2862"/>
        <v>2.6</v>
      </c>
      <c r="BT847" s="22">
        <f t="shared" si="2863"/>
        <v>0</v>
      </c>
      <c r="BU847" s="22">
        <f t="shared" si="2864"/>
        <v>0</v>
      </c>
      <c r="BV847" s="22">
        <f>BV848</f>
        <v>0</v>
      </c>
      <c r="BW847" s="22">
        <f>BW848</f>
        <v>0</v>
      </c>
      <c r="BX847" s="22">
        <f t="shared" si="2865"/>
        <v>2.6</v>
      </c>
      <c r="BY847" s="22">
        <f t="shared" si="2866"/>
        <v>0</v>
      </c>
      <c r="BZ847" s="22">
        <f t="shared" si="2867"/>
        <v>0</v>
      </c>
      <c r="CA847" s="22">
        <f>CA848</f>
        <v>0</v>
      </c>
      <c r="CB847" s="22">
        <f>CB848</f>
        <v>0</v>
      </c>
      <c r="CC847" s="22">
        <f>CC848</f>
        <v>0</v>
      </c>
      <c r="CD847" s="22">
        <f t="shared" si="2929"/>
        <v>2.6</v>
      </c>
      <c r="CE847" s="22">
        <f>CE848</f>
        <v>0</v>
      </c>
      <c r="CF847" s="34">
        <f t="shared" si="3069"/>
        <v>2.6</v>
      </c>
      <c r="CG847" s="22">
        <f t="shared" si="2930"/>
        <v>0</v>
      </c>
      <c r="CH847" s="22">
        <f>CH848</f>
        <v>0</v>
      </c>
      <c r="CI847" s="22">
        <f t="shared" si="3070"/>
        <v>0</v>
      </c>
      <c r="CJ847" s="22">
        <f t="shared" si="2931"/>
        <v>0</v>
      </c>
      <c r="CK847" s="22">
        <f>CK848</f>
        <v>0</v>
      </c>
      <c r="CL847" s="22">
        <f t="shared" si="3071"/>
        <v>0</v>
      </c>
      <c r="CM847" s="22">
        <f>CM848</f>
        <v>0</v>
      </c>
      <c r="CN847" s="15"/>
      <c r="CO847" s="35"/>
      <c r="CT847" s="5" t="s">
        <v>30</v>
      </c>
    </row>
    <row r="848" spans="1:99" x14ac:dyDescent="0.3">
      <c r="A848" s="32" t="s">
        <v>488</v>
      </c>
      <c r="B848" s="16">
        <v>610</v>
      </c>
      <c r="C848" s="32" t="s">
        <v>47</v>
      </c>
      <c r="D848" s="32" t="s">
        <v>67</v>
      </c>
      <c r="E848" s="33" t="s">
        <v>217</v>
      </c>
      <c r="F848" s="22">
        <v>2.6</v>
      </c>
      <c r="G848" s="22"/>
      <c r="H848" s="22"/>
      <c r="I848" s="22"/>
      <c r="J848" s="22"/>
      <c r="K848" s="22"/>
      <c r="L848" s="22">
        <f t="shared" ref="L848:L911" si="3116">F848+I848</f>
        <v>2.6</v>
      </c>
      <c r="M848" s="22">
        <f t="shared" ref="M848:M911" si="3117">G848+J848</f>
        <v>0</v>
      </c>
      <c r="N848" s="22">
        <f t="shared" ref="N848:N911" si="3118">H848+K848</f>
        <v>0</v>
      </c>
      <c r="O848" s="22"/>
      <c r="P848" s="22"/>
      <c r="Q848" s="22"/>
      <c r="R848" s="22">
        <f t="shared" ref="R848:R911" si="3119">L848+O848</f>
        <v>2.6</v>
      </c>
      <c r="S848" s="22">
        <f t="shared" ref="S848:S911" si="3120">M848+P848</f>
        <v>0</v>
      </c>
      <c r="T848" s="22">
        <f t="shared" ref="T848:T911" si="3121">N848+Q848</f>
        <v>0</v>
      </c>
      <c r="U848" s="22"/>
      <c r="V848" s="22"/>
      <c r="W848" s="22"/>
      <c r="X848" s="22">
        <f t="shared" ref="X848:X911" si="3122">R848+U848</f>
        <v>2.6</v>
      </c>
      <c r="Y848" s="22">
        <f t="shared" ref="Y848:Y911" si="3123">S848+V848</f>
        <v>0</v>
      </c>
      <c r="Z848" s="22">
        <f t="shared" ref="Z848:Z911" si="3124">T848+W848</f>
        <v>0</v>
      </c>
      <c r="AA848" s="22"/>
      <c r="AB848" s="22"/>
      <c r="AC848" s="22"/>
      <c r="AD848" s="22">
        <f t="shared" ref="AD848:AD911" si="3125">X848+AA848</f>
        <v>2.6</v>
      </c>
      <c r="AE848" s="22">
        <f t="shared" ref="AE848:AE911" si="3126">Y848+AB848</f>
        <v>0</v>
      </c>
      <c r="AF848" s="22">
        <f t="shared" ref="AF848:AF911" si="3127">Z848+AC848</f>
        <v>0</v>
      </c>
      <c r="AG848" s="22"/>
      <c r="AH848" s="22"/>
      <c r="AI848" s="22"/>
      <c r="AJ848" s="22">
        <f t="shared" ref="AJ848:AJ911" si="3128">AD848+AG848</f>
        <v>2.6</v>
      </c>
      <c r="AK848" s="22">
        <f t="shared" ref="AK848:AK911" si="3129">AE848+AH848</f>
        <v>0</v>
      </c>
      <c r="AL848" s="22">
        <f t="shared" ref="AL848:AL911" si="3130">AF848+AI848</f>
        <v>0</v>
      </c>
      <c r="AM848" s="22"/>
      <c r="AN848" s="22"/>
      <c r="AO848" s="22"/>
      <c r="AP848" s="22">
        <f t="shared" ref="AP848:AP911" si="3131">AJ848+AM848</f>
        <v>2.6</v>
      </c>
      <c r="AQ848" s="22">
        <f t="shared" ref="AQ848:AQ911" si="3132">AK848+AN848</f>
        <v>0</v>
      </c>
      <c r="AR848" s="22">
        <f t="shared" ref="AR848:AR911" si="3133">AL848+AO848</f>
        <v>0</v>
      </c>
      <c r="AS848" s="22"/>
      <c r="AT848" s="22"/>
      <c r="AU848" s="22"/>
      <c r="AV848" s="22">
        <f t="shared" ref="AV848:AV911" si="3134">AP848+AS848</f>
        <v>2.6</v>
      </c>
      <c r="AW848" s="22">
        <f t="shared" ref="AW848:AW911" si="3135">AQ848+AT848</f>
        <v>0</v>
      </c>
      <c r="AX848" s="22">
        <f t="shared" ref="AX848:AX911" si="3136">AR848+AU848</f>
        <v>0</v>
      </c>
      <c r="AY848" s="22"/>
      <c r="AZ848" s="22"/>
      <c r="BA848" s="22"/>
      <c r="BB848" s="22">
        <f t="shared" ref="BB848:BB911" si="3137">AV848+AY848</f>
        <v>2.6</v>
      </c>
      <c r="BC848" s="22">
        <f t="shared" ref="BC848:BC911" si="3138">AW848+AZ848</f>
        <v>0</v>
      </c>
      <c r="BD848" s="22">
        <f t="shared" ref="BD848:BD911" si="3139">AX848+BA848</f>
        <v>0</v>
      </c>
      <c r="BE848" s="22"/>
      <c r="BF848" s="22"/>
      <c r="BG848" s="22"/>
      <c r="BH848" s="22">
        <f t="shared" ref="BH848:BH911" si="3140">BB848+BE848</f>
        <v>2.6</v>
      </c>
      <c r="BI848" s="22">
        <f t="shared" ref="BI848:BI911" si="3141">BC848+BF848</f>
        <v>0</v>
      </c>
      <c r="BJ848" s="22">
        <f t="shared" ref="BJ848:BJ911" si="3142">BD848+BG848</f>
        <v>0</v>
      </c>
      <c r="BK848" s="22"/>
      <c r="BL848" s="22"/>
      <c r="BM848" s="22"/>
      <c r="BN848" s="22">
        <f t="shared" ref="BN848:BN911" si="3143">BH848+BK848</f>
        <v>2.6</v>
      </c>
      <c r="BO848" s="22">
        <f t="shared" ref="BO848:BO911" si="3144">BI848+BL848</f>
        <v>0</v>
      </c>
      <c r="BP848" s="22">
        <f t="shared" ref="BP848:BP911" si="3145">BJ848+BM848</f>
        <v>0</v>
      </c>
      <c r="BQ848" s="22"/>
      <c r="BR848" s="22"/>
      <c r="BS848" s="22">
        <f t="shared" ref="BS848:BS911" si="3146">BQ848+BN848</f>
        <v>2.6</v>
      </c>
      <c r="BT848" s="22">
        <f t="shared" ref="BT848:BT911" si="3147">BR848+BO848</f>
        <v>0</v>
      </c>
      <c r="BU848" s="22">
        <f t="shared" ref="BU848:BU911" si="3148">BP848</f>
        <v>0</v>
      </c>
      <c r="BV848" s="22"/>
      <c r="BW848" s="22"/>
      <c r="BX848" s="22">
        <f t="shared" ref="BX848:BX911" si="3149">BS848</f>
        <v>2.6</v>
      </c>
      <c r="BY848" s="22">
        <f t="shared" ref="BY848:BY911" si="3150">BT848+BV848</f>
        <v>0</v>
      </c>
      <c r="BZ848" s="22">
        <f t="shared" ref="BZ848:BZ911" si="3151">BU848+BW848</f>
        <v>0</v>
      </c>
      <c r="CA848" s="22"/>
      <c r="CB848" s="22"/>
      <c r="CC848" s="22"/>
      <c r="CD848" s="22">
        <f t="shared" si="2929"/>
        <v>2.6</v>
      </c>
      <c r="CE848" s="22"/>
      <c r="CF848" s="34">
        <f t="shared" si="3069"/>
        <v>2.6</v>
      </c>
      <c r="CG848" s="22">
        <f t="shared" si="2930"/>
        <v>0</v>
      </c>
      <c r="CH848" s="22"/>
      <c r="CI848" s="22">
        <f t="shared" si="3070"/>
        <v>0</v>
      </c>
      <c r="CJ848" s="22">
        <f t="shared" si="2931"/>
        <v>0</v>
      </c>
      <c r="CK848" s="22"/>
      <c r="CL848" s="22">
        <f t="shared" si="3071"/>
        <v>0</v>
      </c>
      <c r="CM848" s="22"/>
      <c r="CN848" s="15"/>
      <c r="CO848" s="35"/>
    </row>
    <row r="849" spans="1:99" x14ac:dyDescent="0.3">
      <c r="A849" s="32" t="s">
        <v>488</v>
      </c>
      <c r="B849" s="16">
        <v>620</v>
      </c>
      <c r="C849" s="32"/>
      <c r="D849" s="32"/>
      <c r="E849" s="33" t="s">
        <v>46</v>
      </c>
      <c r="F849" s="22">
        <f t="shared" ref="F849:K849" si="3152">F850+F851</f>
        <v>1196.0999999999999</v>
      </c>
      <c r="G849" s="22">
        <f t="shared" si="3152"/>
        <v>0</v>
      </c>
      <c r="H849" s="22">
        <f t="shared" si="3152"/>
        <v>0</v>
      </c>
      <c r="I849" s="22">
        <f t="shared" si="3152"/>
        <v>0</v>
      </c>
      <c r="J849" s="22">
        <f t="shared" si="3152"/>
        <v>0</v>
      </c>
      <c r="K849" s="22">
        <f t="shared" si="3152"/>
        <v>0</v>
      </c>
      <c r="L849" s="22">
        <f t="shared" si="3116"/>
        <v>1196.0999999999999</v>
      </c>
      <c r="M849" s="22">
        <f t="shared" si="3117"/>
        <v>0</v>
      </c>
      <c r="N849" s="22">
        <f t="shared" si="3118"/>
        <v>0</v>
      </c>
      <c r="O849" s="22">
        <f>O850+O851</f>
        <v>0</v>
      </c>
      <c r="P849" s="22">
        <f>P850+P851</f>
        <v>0</v>
      </c>
      <c r="Q849" s="22">
        <f>Q850+Q851</f>
        <v>0</v>
      </c>
      <c r="R849" s="22">
        <f t="shared" si="3119"/>
        <v>1196.0999999999999</v>
      </c>
      <c r="S849" s="22">
        <f t="shared" si="3120"/>
        <v>0</v>
      </c>
      <c r="T849" s="22">
        <f t="shared" si="3121"/>
        <v>0</v>
      </c>
      <c r="U849" s="22">
        <f>U850+U851</f>
        <v>0</v>
      </c>
      <c r="V849" s="22">
        <f>V850+V851</f>
        <v>0</v>
      </c>
      <c r="W849" s="22">
        <f>W850+W851</f>
        <v>0</v>
      </c>
      <c r="X849" s="22">
        <f t="shared" si="3122"/>
        <v>1196.0999999999999</v>
      </c>
      <c r="Y849" s="22">
        <f t="shared" si="3123"/>
        <v>0</v>
      </c>
      <c r="Z849" s="22">
        <f t="shared" si="3124"/>
        <v>0</v>
      </c>
      <c r="AA849" s="22">
        <f>AA850+AA851</f>
        <v>0</v>
      </c>
      <c r="AB849" s="22">
        <f>AB850+AB851</f>
        <v>0</v>
      </c>
      <c r="AC849" s="22">
        <f>AC850+AC851</f>
        <v>0</v>
      </c>
      <c r="AD849" s="22">
        <f t="shared" si="3125"/>
        <v>1196.0999999999999</v>
      </c>
      <c r="AE849" s="22">
        <f t="shared" si="3126"/>
        <v>0</v>
      </c>
      <c r="AF849" s="22">
        <f t="shared" si="3127"/>
        <v>0</v>
      </c>
      <c r="AG849" s="22">
        <f>AG850+AG851</f>
        <v>0</v>
      </c>
      <c r="AH849" s="22">
        <f>AH850+AH851</f>
        <v>0</v>
      </c>
      <c r="AI849" s="22">
        <f>AI850+AI851</f>
        <v>0</v>
      </c>
      <c r="AJ849" s="22">
        <f t="shared" si="3128"/>
        <v>1196.0999999999999</v>
      </c>
      <c r="AK849" s="22">
        <f t="shared" si="3129"/>
        <v>0</v>
      </c>
      <c r="AL849" s="22">
        <f t="shared" si="3130"/>
        <v>0</v>
      </c>
      <c r="AM849" s="22">
        <f>AM850+AM851</f>
        <v>0</v>
      </c>
      <c r="AN849" s="22">
        <f>AN850+AN851</f>
        <v>0</v>
      </c>
      <c r="AO849" s="22">
        <f>AO850+AO851</f>
        <v>0</v>
      </c>
      <c r="AP849" s="22">
        <f t="shared" si="3131"/>
        <v>1196.0999999999999</v>
      </c>
      <c r="AQ849" s="22">
        <f t="shared" si="3132"/>
        <v>0</v>
      </c>
      <c r="AR849" s="22">
        <f t="shared" si="3133"/>
        <v>0</v>
      </c>
      <c r="AS849" s="22">
        <f>AS850+AS851</f>
        <v>0</v>
      </c>
      <c r="AT849" s="22">
        <f>AT850+AT851</f>
        <v>0</v>
      </c>
      <c r="AU849" s="22">
        <f>AU850+AU851</f>
        <v>0</v>
      </c>
      <c r="AV849" s="22">
        <f t="shared" si="3134"/>
        <v>1196.0999999999999</v>
      </c>
      <c r="AW849" s="22">
        <f t="shared" si="3135"/>
        <v>0</v>
      </c>
      <c r="AX849" s="22">
        <f t="shared" si="3136"/>
        <v>0</v>
      </c>
      <c r="AY849" s="22">
        <f>AY850+AY851</f>
        <v>35462.343999999997</v>
      </c>
      <c r="AZ849" s="22">
        <f>AZ850+AZ851</f>
        <v>0</v>
      </c>
      <c r="BA849" s="22">
        <f>BA850+BA851</f>
        <v>0</v>
      </c>
      <c r="BB849" s="22">
        <f t="shared" si="3137"/>
        <v>36658.443999999996</v>
      </c>
      <c r="BC849" s="22">
        <f t="shared" si="3138"/>
        <v>0</v>
      </c>
      <c r="BD849" s="22">
        <f t="shared" si="3139"/>
        <v>0</v>
      </c>
      <c r="BE849" s="22">
        <f>BE850+BE851</f>
        <v>0</v>
      </c>
      <c r="BF849" s="22">
        <f>BF850+BF851</f>
        <v>0</v>
      </c>
      <c r="BG849" s="22">
        <f>BG850+BG851</f>
        <v>0</v>
      </c>
      <c r="BH849" s="22">
        <f t="shared" si="3140"/>
        <v>36658.443999999996</v>
      </c>
      <c r="BI849" s="22">
        <f t="shared" si="3141"/>
        <v>0</v>
      </c>
      <c r="BJ849" s="22">
        <f t="shared" si="3142"/>
        <v>0</v>
      </c>
      <c r="BK849" s="22">
        <f>BK850+BK851</f>
        <v>60474.53</v>
      </c>
      <c r="BL849" s="22">
        <f>BL850+BL851</f>
        <v>0</v>
      </c>
      <c r="BM849" s="22">
        <f>BM850+BM851</f>
        <v>0</v>
      </c>
      <c r="BN849" s="22">
        <f t="shared" si="3143"/>
        <v>97132.973999999987</v>
      </c>
      <c r="BO849" s="22">
        <f t="shared" si="3144"/>
        <v>0</v>
      </c>
      <c r="BP849" s="22">
        <f t="shared" si="3145"/>
        <v>0</v>
      </c>
      <c r="BQ849" s="22">
        <f>BQ850+BQ851</f>
        <v>0</v>
      </c>
      <c r="BR849" s="22">
        <f>BR850+BR851</f>
        <v>0</v>
      </c>
      <c r="BS849" s="22">
        <f t="shared" si="3146"/>
        <v>97132.973999999987</v>
      </c>
      <c r="BT849" s="22">
        <f t="shared" si="3147"/>
        <v>0</v>
      </c>
      <c r="BU849" s="22">
        <f t="shared" si="3148"/>
        <v>0</v>
      </c>
      <c r="BV849" s="22">
        <f>BV850+BV851</f>
        <v>0</v>
      </c>
      <c r="BW849" s="22">
        <f>BW850+BW851</f>
        <v>0</v>
      </c>
      <c r="BX849" s="22">
        <f t="shared" si="3149"/>
        <v>97132.973999999987</v>
      </c>
      <c r="BY849" s="22">
        <f t="shared" si="3150"/>
        <v>0</v>
      </c>
      <c r="BZ849" s="22">
        <f t="shared" si="3151"/>
        <v>0</v>
      </c>
      <c r="CA849" s="22">
        <f>CA850+CA851</f>
        <v>0</v>
      </c>
      <c r="CB849" s="22">
        <f>CB850+CB851</f>
        <v>0</v>
      </c>
      <c r="CC849" s="22">
        <f>CC850+CC851</f>
        <v>0</v>
      </c>
      <c r="CD849" s="22">
        <f t="shared" si="2929"/>
        <v>97132.973999999987</v>
      </c>
      <c r="CE849" s="22">
        <f>CE850+CE851</f>
        <v>0</v>
      </c>
      <c r="CF849" s="34">
        <f t="shared" si="3069"/>
        <v>97132.973999999987</v>
      </c>
      <c r="CG849" s="22">
        <f t="shared" si="2930"/>
        <v>0</v>
      </c>
      <c r="CH849" s="22">
        <f>CH850+CH851</f>
        <v>0</v>
      </c>
      <c r="CI849" s="22">
        <f t="shared" si="3070"/>
        <v>0</v>
      </c>
      <c r="CJ849" s="22">
        <f t="shared" si="2931"/>
        <v>0</v>
      </c>
      <c r="CK849" s="22">
        <f>CK850+CK851</f>
        <v>0</v>
      </c>
      <c r="CL849" s="22">
        <f t="shared" si="3071"/>
        <v>0</v>
      </c>
      <c r="CM849" s="22">
        <f>CM850+CM851</f>
        <v>0</v>
      </c>
      <c r="CN849" s="15"/>
      <c r="CO849" s="35"/>
      <c r="CT849" s="5" t="s">
        <v>30</v>
      </c>
    </row>
    <row r="850" spans="1:99" x14ac:dyDescent="0.3">
      <c r="A850" s="32" t="s">
        <v>488</v>
      </c>
      <c r="B850" s="16">
        <v>620</v>
      </c>
      <c r="C850" s="32" t="s">
        <v>47</v>
      </c>
      <c r="D850" s="32" t="s">
        <v>67</v>
      </c>
      <c r="E850" s="33" t="s">
        <v>217</v>
      </c>
      <c r="F850" s="22">
        <f>1193.1</f>
        <v>1193.0999999999999</v>
      </c>
      <c r="G850" s="22"/>
      <c r="H850" s="22"/>
      <c r="I850" s="22"/>
      <c r="J850" s="22"/>
      <c r="K850" s="22"/>
      <c r="L850" s="22">
        <f t="shared" si="3116"/>
        <v>1193.0999999999999</v>
      </c>
      <c r="M850" s="22">
        <f t="shared" si="3117"/>
        <v>0</v>
      </c>
      <c r="N850" s="22">
        <f t="shared" si="3118"/>
        <v>0</v>
      </c>
      <c r="O850" s="22"/>
      <c r="P850" s="22"/>
      <c r="Q850" s="22"/>
      <c r="R850" s="22">
        <f t="shared" si="3119"/>
        <v>1193.0999999999999</v>
      </c>
      <c r="S850" s="22">
        <f t="shared" si="3120"/>
        <v>0</v>
      </c>
      <c r="T850" s="22">
        <f t="shared" si="3121"/>
        <v>0</v>
      </c>
      <c r="U850" s="22"/>
      <c r="V850" s="22"/>
      <c r="W850" s="22"/>
      <c r="X850" s="22">
        <f t="shared" si="3122"/>
        <v>1193.0999999999999</v>
      </c>
      <c r="Y850" s="22">
        <f t="shared" si="3123"/>
        <v>0</v>
      </c>
      <c r="Z850" s="22">
        <f t="shared" si="3124"/>
        <v>0</v>
      </c>
      <c r="AA850" s="22"/>
      <c r="AB850" s="22"/>
      <c r="AC850" s="22"/>
      <c r="AD850" s="22">
        <f t="shared" si="3125"/>
        <v>1193.0999999999999</v>
      </c>
      <c r="AE850" s="22">
        <f t="shared" si="3126"/>
        <v>0</v>
      </c>
      <c r="AF850" s="22">
        <f t="shared" si="3127"/>
        <v>0</v>
      </c>
      <c r="AG850" s="22"/>
      <c r="AH850" s="22"/>
      <c r="AI850" s="22"/>
      <c r="AJ850" s="22">
        <f t="shared" si="3128"/>
        <v>1193.0999999999999</v>
      </c>
      <c r="AK850" s="22">
        <f t="shared" si="3129"/>
        <v>0</v>
      </c>
      <c r="AL850" s="22">
        <f t="shared" si="3130"/>
        <v>0</v>
      </c>
      <c r="AM850" s="22"/>
      <c r="AN850" s="22"/>
      <c r="AO850" s="22"/>
      <c r="AP850" s="22">
        <f t="shared" si="3131"/>
        <v>1193.0999999999999</v>
      </c>
      <c r="AQ850" s="22">
        <f t="shared" si="3132"/>
        <v>0</v>
      </c>
      <c r="AR850" s="22">
        <f t="shared" si="3133"/>
        <v>0</v>
      </c>
      <c r="AS850" s="22"/>
      <c r="AT850" s="22"/>
      <c r="AU850" s="22"/>
      <c r="AV850" s="22">
        <f t="shared" si="3134"/>
        <v>1193.0999999999999</v>
      </c>
      <c r="AW850" s="22">
        <f t="shared" si="3135"/>
        <v>0</v>
      </c>
      <c r="AX850" s="22">
        <f t="shared" si="3136"/>
        <v>0</v>
      </c>
      <c r="AY850" s="22">
        <v>35462.343999999997</v>
      </c>
      <c r="AZ850" s="22"/>
      <c r="BA850" s="22"/>
      <c r="BB850" s="22">
        <f t="shared" si="3137"/>
        <v>36655.443999999996</v>
      </c>
      <c r="BC850" s="22">
        <f t="shared" si="3138"/>
        <v>0</v>
      </c>
      <c r="BD850" s="22">
        <f t="shared" si="3139"/>
        <v>0</v>
      </c>
      <c r="BE850" s="22"/>
      <c r="BF850" s="22"/>
      <c r="BG850" s="22"/>
      <c r="BH850" s="22">
        <f t="shared" si="3140"/>
        <v>36655.443999999996</v>
      </c>
      <c r="BI850" s="22">
        <f t="shared" si="3141"/>
        <v>0</v>
      </c>
      <c r="BJ850" s="22">
        <f t="shared" si="3142"/>
        <v>0</v>
      </c>
      <c r="BK850" s="22">
        <v>60474.53</v>
      </c>
      <c r="BL850" s="22"/>
      <c r="BM850" s="22"/>
      <c r="BN850" s="22">
        <f t="shared" si="3143"/>
        <v>97129.973999999987</v>
      </c>
      <c r="BO850" s="22">
        <f t="shared" si="3144"/>
        <v>0</v>
      </c>
      <c r="BP850" s="22">
        <f t="shared" si="3145"/>
        <v>0</v>
      </c>
      <c r="BQ850" s="22"/>
      <c r="BR850" s="22"/>
      <c r="BS850" s="22">
        <f t="shared" si="3146"/>
        <v>97129.973999999987</v>
      </c>
      <c r="BT850" s="22">
        <f t="shared" si="3147"/>
        <v>0</v>
      </c>
      <c r="BU850" s="22">
        <f t="shared" si="3148"/>
        <v>0</v>
      </c>
      <c r="BV850" s="22"/>
      <c r="BW850" s="22"/>
      <c r="BX850" s="22">
        <f t="shared" si="3149"/>
        <v>97129.973999999987</v>
      </c>
      <c r="BY850" s="22">
        <f t="shared" si="3150"/>
        <v>0</v>
      </c>
      <c r="BZ850" s="22">
        <f t="shared" si="3151"/>
        <v>0</v>
      </c>
      <c r="CA850" s="22"/>
      <c r="CB850" s="22"/>
      <c r="CC850" s="22"/>
      <c r="CD850" s="22">
        <f t="shared" si="2929"/>
        <v>97129.973999999987</v>
      </c>
      <c r="CE850" s="22"/>
      <c r="CF850" s="34">
        <f t="shared" si="3069"/>
        <v>97129.973999999987</v>
      </c>
      <c r="CG850" s="22">
        <f t="shared" si="2930"/>
        <v>0</v>
      </c>
      <c r="CH850" s="22"/>
      <c r="CI850" s="22">
        <f t="shared" si="3070"/>
        <v>0</v>
      </c>
      <c r="CJ850" s="22">
        <f t="shared" si="2931"/>
        <v>0</v>
      </c>
      <c r="CK850" s="22"/>
      <c r="CL850" s="22">
        <f t="shared" si="3071"/>
        <v>0</v>
      </c>
      <c r="CM850" s="22"/>
      <c r="CN850" s="15"/>
      <c r="CO850" s="35"/>
    </row>
    <row r="851" spans="1:99" x14ac:dyDescent="0.3">
      <c r="A851" s="32" t="s">
        <v>488</v>
      </c>
      <c r="B851" s="16">
        <v>620</v>
      </c>
      <c r="C851" s="32" t="s">
        <v>278</v>
      </c>
      <c r="D851" s="32" t="s">
        <v>67</v>
      </c>
      <c r="E851" s="33" t="s">
        <v>279</v>
      </c>
      <c r="F851" s="22">
        <v>3</v>
      </c>
      <c r="G851" s="22"/>
      <c r="H851" s="22"/>
      <c r="I851" s="22"/>
      <c r="J851" s="22"/>
      <c r="K851" s="22"/>
      <c r="L851" s="22">
        <f t="shared" si="3116"/>
        <v>3</v>
      </c>
      <c r="M851" s="22">
        <f t="shared" si="3117"/>
        <v>0</v>
      </c>
      <c r="N851" s="22">
        <f t="shared" si="3118"/>
        <v>0</v>
      </c>
      <c r="O851" s="22"/>
      <c r="P851" s="22"/>
      <c r="Q851" s="22"/>
      <c r="R851" s="22">
        <f t="shared" si="3119"/>
        <v>3</v>
      </c>
      <c r="S851" s="22">
        <f t="shared" si="3120"/>
        <v>0</v>
      </c>
      <c r="T851" s="22">
        <f t="shared" si="3121"/>
        <v>0</v>
      </c>
      <c r="U851" s="22"/>
      <c r="V851" s="22"/>
      <c r="W851" s="22"/>
      <c r="X851" s="22">
        <f t="shared" si="3122"/>
        <v>3</v>
      </c>
      <c r="Y851" s="22">
        <f t="shared" si="3123"/>
        <v>0</v>
      </c>
      <c r="Z851" s="22">
        <f t="shared" si="3124"/>
        <v>0</v>
      </c>
      <c r="AA851" s="22"/>
      <c r="AB851" s="22"/>
      <c r="AC851" s="22"/>
      <c r="AD851" s="22">
        <f t="shared" si="3125"/>
        <v>3</v>
      </c>
      <c r="AE851" s="22">
        <f t="shared" si="3126"/>
        <v>0</v>
      </c>
      <c r="AF851" s="22">
        <f t="shared" si="3127"/>
        <v>0</v>
      </c>
      <c r="AG851" s="22"/>
      <c r="AH851" s="22"/>
      <c r="AI851" s="22"/>
      <c r="AJ851" s="22">
        <f t="shared" si="3128"/>
        <v>3</v>
      </c>
      <c r="AK851" s="22">
        <f t="shared" si="3129"/>
        <v>0</v>
      </c>
      <c r="AL851" s="22">
        <f t="shared" si="3130"/>
        <v>0</v>
      </c>
      <c r="AM851" s="22"/>
      <c r="AN851" s="22"/>
      <c r="AO851" s="22"/>
      <c r="AP851" s="22">
        <f t="shared" si="3131"/>
        <v>3</v>
      </c>
      <c r="AQ851" s="22">
        <f t="shared" si="3132"/>
        <v>0</v>
      </c>
      <c r="AR851" s="22">
        <f t="shared" si="3133"/>
        <v>0</v>
      </c>
      <c r="AS851" s="22"/>
      <c r="AT851" s="22"/>
      <c r="AU851" s="22"/>
      <c r="AV851" s="22">
        <f t="shared" si="3134"/>
        <v>3</v>
      </c>
      <c r="AW851" s="22">
        <f t="shared" si="3135"/>
        <v>0</v>
      </c>
      <c r="AX851" s="22">
        <f t="shared" si="3136"/>
        <v>0</v>
      </c>
      <c r="AY851" s="22"/>
      <c r="AZ851" s="22"/>
      <c r="BA851" s="22"/>
      <c r="BB851" s="22">
        <f t="shared" si="3137"/>
        <v>3</v>
      </c>
      <c r="BC851" s="22">
        <f t="shared" si="3138"/>
        <v>0</v>
      </c>
      <c r="BD851" s="22">
        <f t="shared" si="3139"/>
        <v>0</v>
      </c>
      <c r="BE851" s="22"/>
      <c r="BF851" s="22"/>
      <c r="BG851" s="22"/>
      <c r="BH851" s="22">
        <f t="shared" si="3140"/>
        <v>3</v>
      </c>
      <c r="BI851" s="22">
        <f t="shared" si="3141"/>
        <v>0</v>
      </c>
      <c r="BJ851" s="22">
        <f t="shared" si="3142"/>
        <v>0</v>
      </c>
      <c r="BK851" s="22"/>
      <c r="BL851" s="22"/>
      <c r="BM851" s="22"/>
      <c r="BN851" s="22">
        <f t="shared" si="3143"/>
        <v>3</v>
      </c>
      <c r="BO851" s="22">
        <f t="shared" si="3144"/>
        <v>0</v>
      </c>
      <c r="BP851" s="22">
        <f t="shared" si="3145"/>
        <v>0</v>
      </c>
      <c r="BQ851" s="22"/>
      <c r="BR851" s="22"/>
      <c r="BS851" s="22">
        <f t="shared" si="3146"/>
        <v>3</v>
      </c>
      <c r="BT851" s="22">
        <f t="shared" si="3147"/>
        <v>0</v>
      </c>
      <c r="BU851" s="22">
        <f t="shared" si="3148"/>
        <v>0</v>
      </c>
      <c r="BV851" s="22"/>
      <c r="BW851" s="22"/>
      <c r="BX851" s="22">
        <f t="shared" si="3149"/>
        <v>3</v>
      </c>
      <c r="BY851" s="22">
        <f t="shared" si="3150"/>
        <v>0</v>
      </c>
      <c r="BZ851" s="22">
        <f t="shared" si="3151"/>
        <v>0</v>
      </c>
      <c r="CA851" s="22"/>
      <c r="CB851" s="22"/>
      <c r="CC851" s="22"/>
      <c r="CD851" s="22">
        <f t="shared" si="2929"/>
        <v>3</v>
      </c>
      <c r="CE851" s="22"/>
      <c r="CF851" s="34">
        <f t="shared" si="3069"/>
        <v>3</v>
      </c>
      <c r="CG851" s="22">
        <f t="shared" si="2930"/>
        <v>0</v>
      </c>
      <c r="CH851" s="22"/>
      <c r="CI851" s="22">
        <f t="shared" si="3070"/>
        <v>0</v>
      </c>
      <c r="CJ851" s="22">
        <f t="shared" si="2931"/>
        <v>0</v>
      </c>
      <c r="CK851" s="22"/>
      <c r="CL851" s="22">
        <f t="shared" si="3071"/>
        <v>0</v>
      </c>
      <c r="CM851" s="22"/>
      <c r="CN851" s="15"/>
      <c r="CO851" s="35"/>
    </row>
    <row r="852" spans="1:99" ht="62.4" x14ac:dyDescent="0.3">
      <c r="A852" s="32" t="s">
        <v>489</v>
      </c>
      <c r="B852" s="16"/>
      <c r="C852" s="32"/>
      <c r="D852" s="32"/>
      <c r="E852" s="33" t="s">
        <v>490</v>
      </c>
      <c r="F852" s="22"/>
      <c r="G852" s="22"/>
      <c r="H852" s="22"/>
      <c r="I852" s="22"/>
      <c r="J852" s="22"/>
      <c r="K852" s="22"/>
      <c r="L852" s="22"/>
      <c r="M852" s="22"/>
      <c r="N852" s="22"/>
      <c r="O852" s="22"/>
      <c r="P852" s="22"/>
      <c r="Q852" s="22"/>
      <c r="R852" s="22"/>
      <c r="S852" s="22"/>
      <c r="T852" s="22"/>
      <c r="U852" s="22"/>
      <c r="V852" s="22"/>
      <c r="W852" s="22"/>
      <c r="X852" s="22"/>
      <c r="Y852" s="22"/>
      <c r="Z852" s="22"/>
      <c r="AA852" s="22"/>
      <c r="AB852" s="22"/>
      <c r="AC852" s="22"/>
      <c r="AD852" s="22"/>
      <c r="AE852" s="22"/>
      <c r="AF852" s="22"/>
      <c r="AG852" s="22"/>
      <c r="AH852" s="22"/>
      <c r="AI852" s="22"/>
      <c r="AJ852" s="22"/>
      <c r="AK852" s="22"/>
      <c r="AL852" s="22"/>
      <c r="AM852" s="22"/>
      <c r="AN852" s="22"/>
      <c r="AO852" s="22"/>
      <c r="AP852" s="22"/>
      <c r="AQ852" s="22"/>
      <c r="AR852" s="22"/>
      <c r="AS852" s="22"/>
      <c r="AT852" s="22"/>
      <c r="AU852" s="22"/>
      <c r="AV852" s="22"/>
      <c r="AW852" s="22"/>
      <c r="AX852" s="22"/>
      <c r="AY852" s="22"/>
      <c r="AZ852" s="22"/>
      <c r="BA852" s="22"/>
      <c r="BB852" s="22"/>
      <c r="BC852" s="22"/>
      <c r="BD852" s="22"/>
      <c r="BE852" s="22"/>
      <c r="BF852" s="22"/>
      <c r="BG852" s="22"/>
      <c r="BH852" s="22"/>
      <c r="BI852" s="22"/>
      <c r="BJ852" s="22"/>
      <c r="BK852" s="22"/>
      <c r="BL852" s="22"/>
      <c r="BM852" s="22"/>
      <c r="BN852" s="22"/>
      <c r="BO852" s="22"/>
      <c r="BP852" s="22"/>
      <c r="BQ852" s="22"/>
      <c r="BR852" s="22"/>
      <c r="BS852" s="22"/>
      <c r="BT852" s="22"/>
      <c r="BU852" s="22"/>
      <c r="BV852" s="22"/>
      <c r="BW852" s="22"/>
      <c r="BX852" s="22"/>
      <c r="BY852" s="22"/>
      <c r="BZ852" s="22"/>
      <c r="CA852" s="22">
        <f t="shared" ref="CA852:CA854" si="3153">CA853</f>
        <v>7000</v>
      </c>
      <c r="CB852" s="22">
        <f t="shared" ref="CB852:CB854" si="3154">CB853</f>
        <v>0</v>
      </c>
      <c r="CC852" s="22">
        <f t="shared" ref="CC852:CC854" si="3155">CC853</f>
        <v>0</v>
      </c>
      <c r="CD852" s="22">
        <f t="shared" si="2929"/>
        <v>7000</v>
      </c>
      <c r="CE852" s="22">
        <f t="shared" ref="CE852:CE854" si="3156">CE853</f>
        <v>0</v>
      </c>
      <c r="CF852" s="34">
        <f t="shared" si="3069"/>
        <v>7000</v>
      </c>
      <c r="CG852" s="22">
        <f t="shared" si="2930"/>
        <v>0</v>
      </c>
      <c r="CH852" s="22">
        <f t="shared" ref="CH852:CM854" si="3157">CH853</f>
        <v>0</v>
      </c>
      <c r="CI852" s="22">
        <f t="shared" si="3070"/>
        <v>0</v>
      </c>
      <c r="CJ852" s="22">
        <f t="shared" si="2931"/>
        <v>0</v>
      </c>
      <c r="CK852" s="22">
        <f t="shared" si="3157"/>
        <v>0</v>
      </c>
      <c r="CL852" s="22">
        <f t="shared" si="3071"/>
        <v>0</v>
      </c>
      <c r="CM852" s="22">
        <f t="shared" si="3157"/>
        <v>0</v>
      </c>
      <c r="CN852" s="15"/>
      <c r="CO852" s="35"/>
    </row>
    <row r="853" spans="1:99" ht="46.8" x14ac:dyDescent="0.3">
      <c r="A853" s="32" t="s">
        <v>489</v>
      </c>
      <c r="B853" s="16">
        <v>600</v>
      </c>
      <c r="C853" s="32"/>
      <c r="D853" s="32"/>
      <c r="E853" s="33" t="s">
        <v>45</v>
      </c>
      <c r="F853" s="22"/>
      <c r="G853" s="22"/>
      <c r="H853" s="22"/>
      <c r="I853" s="22"/>
      <c r="J853" s="22"/>
      <c r="K853" s="22"/>
      <c r="L853" s="22"/>
      <c r="M853" s="22"/>
      <c r="N853" s="22"/>
      <c r="O853" s="22"/>
      <c r="P853" s="22"/>
      <c r="Q853" s="22"/>
      <c r="R853" s="22"/>
      <c r="S853" s="22"/>
      <c r="T853" s="22"/>
      <c r="U853" s="22"/>
      <c r="V853" s="22"/>
      <c r="W853" s="22"/>
      <c r="X853" s="22"/>
      <c r="Y853" s="22"/>
      <c r="Z853" s="22"/>
      <c r="AA853" s="22"/>
      <c r="AB853" s="22"/>
      <c r="AC853" s="22"/>
      <c r="AD853" s="22"/>
      <c r="AE853" s="22"/>
      <c r="AF853" s="22"/>
      <c r="AG853" s="22"/>
      <c r="AH853" s="22"/>
      <c r="AI853" s="22"/>
      <c r="AJ853" s="22"/>
      <c r="AK853" s="22"/>
      <c r="AL853" s="22"/>
      <c r="AM853" s="22"/>
      <c r="AN853" s="22"/>
      <c r="AO853" s="22"/>
      <c r="AP853" s="22"/>
      <c r="AQ853" s="22"/>
      <c r="AR853" s="22"/>
      <c r="AS853" s="22"/>
      <c r="AT853" s="22"/>
      <c r="AU853" s="22"/>
      <c r="AV853" s="22"/>
      <c r="AW853" s="22"/>
      <c r="AX853" s="22"/>
      <c r="AY853" s="22"/>
      <c r="AZ853" s="22"/>
      <c r="BA853" s="22"/>
      <c r="BB853" s="22"/>
      <c r="BC853" s="22"/>
      <c r="BD853" s="22"/>
      <c r="BE853" s="22"/>
      <c r="BF853" s="22"/>
      <c r="BG853" s="22"/>
      <c r="BH853" s="22"/>
      <c r="BI853" s="22"/>
      <c r="BJ853" s="22"/>
      <c r="BK853" s="22"/>
      <c r="BL853" s="22"/>
      <c r="BM853" s="22"/>
      <c r="BN853" s="22"/>
      <c r="BO853" s="22"/>
      <c r="BP853" s="22"/>
      <c r="BQ853" s="22"/>
      <c r="BR853" s="22"/>
      <c r="BS853" s="22"/>
      <c r="BT853" s="22"/>
      <c r="BU853" s="22"/>
      <c r="BV853" s="22"/>
      <c r="BW853" s="22"/>
      <c r="BX853" s="22"/>
      <c r="BY853" s="22"/>
      <c r="BZ853" s="22"/>
      <c r="CA853" s="22">
        <f t="shared" si="3153"/>
        <v>7000</v>
      </c>
      <c r="CB853" s="22">
        <f t="shared" si="3154"/>
        <v>0</v>
      </c>
      <c r="CC853" s="22">
        <f t="shared" si="3155"/>
        <v>0</v>
      </c>
      <c r="CD853" s="22">
        <f t="shared" si="2929"/>
        <v>7000</v>
      </c>
      <c r="CE853" s="22">
        <f t="shared" si="3156"/>
        <v>0</v>
      </c>
      <c r="CF853" s="34">
        <f t="shared" si="3069"/>
        <v>7000</v>
      </c>
      <c r="CG853" s="22">
        <f t="shared" si="2930"/>
        <v>0</v>
      </c>
      <c r="CH853" s="22">
        <f t="shared" si="3157"/>
        <v>0</v>
      </c>
      <c r="CI853" s="22">
        <f t="shared" si="3070"/>
        <v>0</v>
      </c>
      <c r="CJ853" s="22">
        <f t="shared" si="2931"/>
        <v>0</v>
      </c>
      <c r="CK853" s="22">
        <f t="shared" si="3157"/>
        <v>0</v>
      </c>
      <c r="CL853" s="22">
        <f t="shared" si="3071"/>
        <v>0</v>
      </c>
      <c r="CM853" s="22">
        <f t="shared" si="3157"/>
        <v>0</v>
      </c>
      <c r="CN853" s="15"/>
      <c r="CO853" s="35"/>
    </row>
    <row r="854" spans="1:99" x14ac:dyDescent="0.3">
      <c r="A854" s="32" t="s">
        <v>489</v>
      </c>
      <c r="B854" s="16">
        <v>620</v>
      </c>
      <c r="C854" s="32"/>
      <c r="D854" s="32"/>
      <c r="E854" s="33" t="s">
        <v>46</v>
      </c>
      <c r="F854" s="22"/>
      <c r="G854" s="22"/>
      <c r="H854" s="22"/>
      <c r="I854" s="22"/>
      <c r="J854" s="22"/>
      <c r="K854" s="22"/>
      <c r="L854" s="22"/>
      <c r="M854" s="22"/>
      <c r="N854" s="22"/>
      <c r="O854" s="22"/>
      <c r="P854" s="22"/>
      <c r="Q854" s="22"/>
      <c r="R854" s="22"/>
      <c r="S854" s="22"/>
      <c r="T854" s="22"/>
      <c r="U854" s="22"/>
      <c r="V854" s="22"/>
      <c r="W854" s="22"/>
      <c r="X854" s="22"/>
      <c r="Y854" s="22"/>
      <c r="Z854" s="22"/>
      <c r="AA854" s="22"/>
      <c r="AB854" s="22"/>
      <c r="AC854" s="22"/>
      <c r="AD854" s="22"/>
      <c r="AE854" s="22"/>
      <c r="AF854" s="22"/>
      <c r="AG854" s="22"/>
      <c r="AH854" s="22"/>
      <c r="AI854" s="22"/>
      <c r="AJ854" s="22"/>
      <c r="AK854" s="22"/>
      <c r="AL854" s="22"/>
      <c r="AM854" s="22"/>
      <c r="AN854" s="22"/>
      <c r="AO854" s="22"/>
      <c r="AP854" s="22"/>
      <c r="AQ854" s="22"/>
      <c r="AR854" s="22"/>
      <c r="AS854" s="22"/>
      <c r="AT854" s="22"/>
      <c r="AU854" s="22"/>
      <c r="AV854" s="22"/>
      <c r="AW854" s="22"/>
      <c r="AX854" s="22"/>
      <c r="AY854" s="22"/>
      <c r="AZ854" s="22"/>
      <c r="BA854" s="22"/>
      <c r="BB854" s="22"/>
      <c r="BC854" s="22"/>
      <c r="BD854" s="22"/>
      <c r="BE854" s="22"/>
      <c r="BF854" s="22"/>
      <c r="BG854" s="22"/>
      <c r="BH854" s="22"/>
      <c r="BI854" s="22"/>
      <c r="BJ854" s="22"/>
      <c r="BK854" s="22"/>
      <c r="BL854" s="22"/>
      <c r="BM854" s="22"/>
      <c r="BN854" s="22"/>
      <c r="BO854" s="22"/>
      <c r="BP854" s="22"/>
      <c r="BQ854" s="22"/>
      <c r="BR854" s="22"/>
      <c r="BS854" s="22"/>
      <c r="BT854" s="22"/>
      <c r="BU854" s="22"/>
      <c r="BV854" s="22"/>
      <c r="BW854" s="22"/>
      <c r="BX854" s="22"/>
      <c r="BY854" s="22"/>
      <c r="BZ854" s="22"/>
      <c r="CA854" s="22">
        <f t="shared" si="3153"/>
        <v>7000</v>
      </c>
      <c r="CB854" s="22">
        <f t="shared" si="3154"/>
        <v>0</v>
      </c>
      <c r="CC854" s="22">
        <f t="shared" si="3155"/>
        <v>0</v>
      </c>
      <c r="CD854" s="22">
        <f t="shared" si="2929"/>
        <v>7000</v>
      </c>
      <c r="CE854" s="22">
        <f t="shared" si="3156"/>
        <v>0</v>
      </c>
      <c r="CF854" s="34">
        <f t="shared" si="3069"/>
        <v>7000</v>
      </c>
      <c r="CG854" s="22">
        <f t="shared" si="2930"/>
        <v>0</v>
      </c>
      <c r="CH854" s="22">
        <f t="shared" si="3157"/>
        <v>0</v>
      </c>
      <c r="CI854" s="22">
        <f t="shared" si="3070"/>
        <v>0</v>
      </c>
      <c r="CJ854" s="22">
        <f t="shared" si="2931"/>
        <v>0</v>
      </c>
      <c r="CK854" s="22">
        <f t="shared" si="3157"/>
        <v>0</v>
      </c>
      <c r="CL854" s="22">
        <f t="shared" si="3071"/>
        <v>0</v>
      </c>
      <c r="CM854" s="22">
        <f t="shared" si="3157"/>
        <v>0</v>
      </c>
      <c r="CN854" s="15"/>
      <c r="CO854" s="35"/>
    </row>
    <row r="855" spans="1:99" x14ac:dyDescent="0.3">
      <c r="A855" s="32" t="s">
        <v>489</v>
      </c>
      <c r="B855" s="16">
        <v>620</v>
      </c>
      <c r="C855" s="32" t="s">
        <v>47</v>
      </c>
      <c r="D855" s="32" t="s">
        <v>313</v>
      </c>
      <c r="E855" s="33" t="s">
        <v>387</v>
      </c>
      <c r="F855" s="22"/>
      <c r="G855" s="22"/>
      <c r="H855" s="22"/>
      <c r="I855" s="22"/>
      <c r="J855" s="22"/>
      <c r="K855" s="22"/>
      <c r="L855" s="22"/>
      <c r="M855" s="22"/>
      <c r="N855" s="22"/>
      <c r="O855" s="22"/>
      <c r="P855" s="22"/>
      <c r="Q855" s="22"/>
      <c r="R855" s="22"/>
      <c r="S855" s="22"/>
      <c r="T855" s="22"/>
      <c r="U855" s="22"/>
      <c r="V855" s="22"/>
      <c r="W855" s="22"/>
      <c r="X855" s="22"/>
      <c r="Y855" s="22"/>
      <c r="Z855" s="22"/>
      <c r="AA855" s="22"/>
      <c r="AB855" s="22"/>
      <c r="AC855" s="22"/>
      <c r="AD855" s="22"/>
      <c r="AE855" s="22"/>
      <c r="AF855" s="22"/>
      <c r="AG855" s="22"/>
      <c r="AH855" s="22"/>
      <c r="AI855" s="22"/>
      <c r="AJ855" s="22"/>
      <c r="AK855" s="22"/>
      <c r="AL855" s="22"/>
      <c r="AM855" s="22"/>
      <c r="AN855" s="22"/>
      <c r="AO855" s="22"/>
      <c r="AP855" s="22"/>
      <c r="AQ855" s="22"/>
      <c r="AR855" s="22"/>
      <c r="AS855" s="22"/>
      <c r="AT855" s="22"/>
      <c r="AU855" s="22"/>
      <c r="AV855" s="22"/>
      <c r="AW855" s="22"/>
      <c r="AX855" s="22"/>
      <c r="AY855" s="22"/>
      <c r="AZ855" s="22"/>
      <c r="BA855" s="22"/>
      <c r="BB855" s="22"/>
      <c r="BC855" s="22"/>
      <c r="BD855" s="22"/>
      <c r="BE855" s="22"/>
      <c r="BF855" s="22"/>
      <c r="BG855" s="22"/>
      <c r="BH855" s="22"/>
      <c r="BI855" s="22"/>
      <c r="BJ855" s="22"/>
      <c r="BK855" s="22"/>
      <c r="BL855" s="22"/>
      <c r="BM855" s="22"/>
      <c r="BN855" s="22"/>
      <c r="BO855" s="22"/>
      <c r="BP855" s="22"/>
      <c r="BQ855" s="22"/>
      <c r="BR855" s="22"/>
      <c r="BS855" s="22"/>
      <c r="BT855" s="22"/>
      <c r="BU855" s="22"/>
      <c r="BV855" s="22"/>
      <c r="BW855" s="22"/>
      <c r="BX855" s="22"/>
      <c r="BY855" s="22"/>
      <c r="BZ855" s="22"/>
      <c r="CA855" s="22">
        <v>7000</v>
      </c>
      <c r="CB855" s="22"/>
      <c r="CC855" s="22"/>
      <c r="CD855" s="22">
        <f t="shared" si="2929"/>
        <v>7000</v>
      </c>
      <c r="CE855" s="22"/>
      <c r="CF855" s="34">
        <f t="shared" si="3069"/>
        <v>7000</v>
      </c>
      <c r="CG855" s="22">
        <f t="shared" si="2930"/>
        <v>0</v>
      </c>
      <c r="CH855" s="22"/>
      <c r="CI855" s="22">
        <f t="shared" si="3070"/>
        <v>0</v>
      </c>
      <c r="CJ855" s="22">
        <f t="shared" si="2931"/>
        <v>0</v>
      </c>
      <c r="CK855" s="22"/>
      <c r="CL855" s="22">
        <f t="shared" si="3071"/>
        <v>0</v>
      </c>
      <c r="CM855" s="22"/>
      <c r="CN855" s="15"/>
      <c r="CO855" s="35"/>
    </row>
    <row r="856" spans="1:99" ht="46.8" x14ac:dyDescent="0.3">
      <c r="A856" s="32" t="s">
        <v>491</v>
      </c>
      <c r="B856" s="16"/>
      <c r="C856" s="32"/>
      <c r="D856" s="32"/>
      <c r="E856" s="33" t="s">
        <v>235</v>
      </c>
      <c r="F856" s="22">
        <f t="shared" ref="F856:K856" si="3158">F857+F860</f>
        <v>21813.5</v>
      </c>
      <c r="G856" s="22">
        <f t="shared" si="3158"/>
        <v>21813.5</v>
      </c>
      <c r="H856" s="22">
        <f t="shared" si="3158"/>
        <v>21813.5</v>
      </c>
      <c r="I856" s="22">
        <f t="shared" si="3158"/>
        <v>0</v>
      </c>
      <c r="J856" s="22">
        <f t="shared" si="3158"/>
        <v>0</v>
      </c>
      <c r="K856" s="22">
        <f t="shared" si="3158"/>
        <v>0</v>
      </c>
      <c r="L856" s="22">
        <f t="shared" si="3116"/>
        <v>21813.5</v>
      </c>
      <c r="M856" s="22">
        <f t="shared" si="3117"/>
        <v>21813.5</v>
      </c>
      <c r="N856" s="22">
        <f t="shared" si="3118"/>
        <v>21813.5</v>
      </c>
      <c r="O856" s="22">
        <f>O857+O860</f>
        <v>0</v>
      </c>
      <c r="P856" s="22">
        <f>P857+P860</f>
        <v>0</v>
      </c>
      <c r="Q856" s="22">
        <f>Q857+Q860</f>
        <v>0</v>
      </c>
      <c r="R856" s="22">
        <f t="shared" si="3119"/>
        <v>21813.5</v>
      </c>
      <c r="S856" s="22">
        <f t="shared" si="3120"/>
        <v>21813.5</v>
      </c>
      <c r="T856" s="22">
        <f t="shared" si="3121"/>
        <v>21813.5</v>
      </c>
      <c r="U856" s="22">
        <f>U857+U860</f>
        <v>0</v>
      </c>
      <c r="V856" s="22">
        <f>V857+V860</f>
        <v>0</v>
      </c>
      <c r="W856" s="22">
        <f>W857+W860</f>
        <v>0</v>
      </c>
      <c r="X856" s="22">
        <f t="shared" si="3122"/>
        <v>21813.5</v>
      </c>
      <c r="Y856" s="22">
        <f t="shared" si="3123"/>
        <v>21813.5</v>
      </c>
      <c r="Z856" s="22">
        <f t="shared" si="3124"/>
        <v>21813.5</v>
      </c>
      <c r="AA856" s="22">
        <f>AA857+AA860</f>
        <v>0</v>
      </c>
      <c r="AB856" s="22">
        <f>AB857+AB860</f>
        <v>0</v>
      </c>
      <c r="AC856" s="22">
        <f>AC857+AC860</f>
        <v>0</v>
      </c>
      <c r="AD856" s="22">
        <f t="shared" si="3125"/>
        <v>21813.5</v>
      </c>
      <c r="AE856" s="22">
        <f t="shared" si="3126"/>
        <v>21813.5</v>
      </c>
      <c r="AF856" s="22">
        <f t="shared" si="3127"/>
        <v>21813.5</v>
      </c>
      <c r="AG856" s="22">
        <f>AG857+AG860</f>
        <v>0</v>
      </c>
      <c r="AH856" s="22">
        <f>AH857+AH860</f>
        <v>0</v>
      </c>
      <c r="AI856" s="22">
        <f>AI857+AI860</f>
        <v>0</v>
      </c>
      <c r="AJ856" s="22">
        <f t="shared" si="3128"/>
        <v>21813.5</v>
      </c>
      <c r="AK856" s="22">
        <f t="shared" si="3129"/>
        <v>21813.5</v>
      </c>
      <c r="AL856" s="22">
        <f t="shared" si="3130"/>
        <v>21813.5</v>
      </c>
      <c r="AM856" s="22">
        <f>AM857+AM860</f>
        <v>0</v>
      </c>
      <c r="AN856" s="22">
        <f>AN857+AN860</f>
        <v>0</v>
      </c>
      <c r="AO856" s="22">
        <f>AO857+AO860</f>
        <v>0</v>
      </c>
      <c r="AP856" s="22">
        <f t="shared" si="3131"/>
        <v>21813.5</v>
      </c>
      <c r="AQ856" s="22">
        <f t="shared" si="3132"/>
        <v>21813.5</v>
      </c>
      <c r="AR856" s="22">
        <f t="shared" si="3133"/>
        <v>21813.5</v>
      </c>
      <c r="AS856" s="22">
        <f>AS857+AS860</f>
        <v>0</v>
      </c>
      <c r="AT856" s="22">
        <f>AT857+AT860</f>
        <v>0</v>
      </c>
      <c r="AU856" s="22">
        <f>AU857+AU860</f>
        <v>0</v>
      </c>
      <c r="AV856" s="22">
        <f t="shared" si="3134"/>
        <v>21813.5</v>
      </c>
      <c r="AW856" s="22">
        <f t="shared" si="3135"/>
        <v>21813.5</v>
      </c>
      <c r="AX856" s="22">
        <f t="shared" si="3136"/>
        <v>21813.5</v>
      </c>
      <c r="AY856" s="22">
        <f>AY857+AY860</f>
        <v>0</v>
      </c>
      <c r="AZ856" s="22">
        <f>AZ857+AZ860</f>
        <v>0</v>
      </c>
      <c r="BA856" s="22">
        <f>BA857+BA860</f>
        <v>0</v>
      </c>
      <c r="BB856" s="22">
        <f t="shared" si="3137"/>
        <v>21813.5</v>
      </c>
      <c r="BC856" s="22">
        <f t="shared" si="3138"/>
        <v>21813.5</v>
      </c>
      <c r="BD856" s="22">
        <f t="shared" si="3139"/>
        <v>21813.5</v>
      </c>
      <c r="BE856" s="22">
        <f>BE857+BE860</f>
        <v>0</v>
      </c>
      <c r="BF856" s="22">
        <f>BF857+BF860</f>
        <v>0</v>
      </c>
      <c r="BG856" s="22">
        <f>BG857+BG860</f>
        <v>0</v>
      </c>
      <c r="BH856" s="22">
        <f t="shared" si="3140"/>
        <v>21813.5</v>
      </c>
      <c r="BI856" s="22">
        <f t="shared" si="3141"/>
        <v>21813.5</v>
      </c>
      <c r="BJ856" s="22">
        <f t="shared" si="3142"/>
        <v>21813.5</v>
      </c>
      <c r="BK856" s="22">
        <f>BK857+BK860</f>
        <v>0</v>
      </c>
      <c r="BL856" s="22">
        <f>BL857+BL860</f>
        <v>0</v>
      </c>
      <c r="BM856" s="22">
        <f>BM857+BM860</f>
        <v>0</v>
      </c>
      <c r="BN856" s="22">
        <f t="shared" si="3143"/>
        <v>21813.5</v>
      </c>
      <c r="BO856" s="22">
        <f t="shared" si="3144"/>
        <v>21813.5</v>
      </c>
      <c r="BP856" s="22">
        <f t="shared" si="3145"/>
        <v>21813.5</v>
      </c>
      <c r="BQ856" s="22">
        <f>BQ857+BQ860</f>
        <v>0</v>
      </c>
      <c r="BR856" s="22">
        <f>BR857+BR860</f>
        <v>0</v>
      </c>
      <c r="BS856" s="22">
        <f t="shared" si="3146"/>
        <v>21813.5</v>
      </c>
      <c r="BT856" s="22">
        <f t="shared" si="3147"/>
        <v>21813.5</v>
      </c>
      <c r="BU856" s="22">
        <f t="shared" si="3148"/>
        <v>21813.5</v>
      </c>
      <c r="BV856" s="22">
        <f>BV857+BV860</f>
        <v>0</v>
      </c>
      <c r="BW856" s="22">
        <f>BW857+BW860</f>
        <v>0</v>
      </c>
      <c r="BX856" s="22">
        <f t="shared" si="3149"/>
        <v>21813.5</v>
      </c>
      <c r="BY856" s="22">
        <f t="shared" si="3150"/>
        <v>21813.5</v>
      </c>
      <c r="BZ856" s="22">
        <f t="shared" si="3151"/>
        <v>21813.5</v>
      </c>
      <c r="CA856" s="22">
        <f>CA857+CA860</f>
        <v>0</v>
      </c>
      <c r="CB856" s="22">
        <f>CB857+CB860</f>
        <v>0</v>
      </c>
      <c r="CC856" s="22">
        <f>CC857+CC860</f>
        <v>0</v>
      </c>
      <c r="CD856" s="22">
        <f t="shared" si="2929"/>
        <v>21813.5</v>
      </c>
      <c r="CE856" s="22">
        <f>CE857+CE860</f>
        <v>0</v>
      </c>
      <c r="CF856" s="34">
        <f t="shared" si="3069"/>
        <v>21813.5</v>
      </c>
      <c r="CG856" s="22">
        <f t="shared" si="2930"/>
        <v>21813.5</v>
      </c>
      <c r="CH856" s="22">
        <f>CH857+CH860</f>
        <v>0</v>
      </c>
      <c r="CI856" s="22">
        <f t="shared" si="3070"/>
        <v>21813.5</v>
      </c>
      <c r="CJ856" s="22">
        <f t="shared" si="2931"/>
        <v>21813.5</v>
      </c>
      <c r="CK856" s="22">
        <f>CK857+CK860</f>
        <v>0</v>
      </c>
      <c r="CL856" s="22">
        <f t="shared" si="3071"/>
        <v>21813.5</v>
      </c>
      <c r="CM856" s="22">
        <f>CM857+CM860</f>
        <v>0</v>
      </c>
      <c r="CN856" s="15"/>
      <c r="CO856" s="35"/>
      <c r="CU856" s="5" t="s">
        <v>31</v>
      </c>
    </row>
    <row r="857" spans="1:99" ht="93.6" x14ac:dyDescent="0.3">
      <c r="A857" s="32" t="s">
        <v>491</v>
      </c>
      <c r="B857" s="16">
        <v>100</v>
      </c>
      <c r="C857" s="32"/>
      <c r="D857" s="32"/>
      <c r="E857" s="33" t="s">
        <v>131</v>
      </c>
      <c r="F857" s="22">
        <f t="shared" ref="F857:F860" si="3159">F858</f>
        <v>223.2</v>
      </c>
      <c r="G857" s="22">
        <f t="shared" ref="G857:G860" si="3160">G858</f>
        <v>223.2</v>
      </c>
      <c r="H857" s="22">
        <f t="shared" ref="H857:H860" si="3161">H858</f>
        <v>223.2</v>
      </c>
      <c r="I857" s="22">
        <f t="shared" ref="I857:I860" si="3162">I858</f>
        <v>0</v>
      </c>
      <c r="J857" s="22">
        <f t="shared" ref="J857:J860" si="3163">J858</f>
        <v>0</v>
      </c>
      <c r="K857" s="22">
        <f t="shared" ref="K857:K860" si="3164">K858</f>
        <v>0</v>
      </c>
      <c r="L857" s="22">
        <f t="shared" si="3116"/>
        <v>223.2</v>
      </c>
      <c r="M857" s="22">
        <f t="shared" si="3117"/>
        <v>223.2</v>
      </c>
      <c r="N857" s="22">
        <f t="shared" si="3118"/>
        <v>223.2</v>
      </c>
      <c r="O857" s="22">
        <f t="shared" ref="O857:O860" si="3165">O858</f>
        <v>0</v>
      </c>
      <c r="P857" s="22">
        <f t="shared" ref="P857:P860" si="3166">P858</f>
        <v>0</v>
      </c>
      <c r="Q857" s="22">
        <f t="shared" ref="Q857:Q860" si="3167">Q858</f>
        <v>0</v>
      </c>
      <c r="R857" s="22">
        <f t="shared" si="3119"/>
        <v>223.2</v>
      </c>
      <c r="S857" s="22">
        <f t="shared" si="3120"/>
        <v>223.2</v>
      </c>
      <c r="T857" s="22">
        <f t="shared" si="3121"/>
        <v>223.2</v>
      </c>
      <c r="U857" s="22">
        <f t="shared" ref="U857:U860" si="3168">U858</f>
        <v>0</v>
      </c>
      <c r="V857" s="22">
        <f t="shared" ref="V857:V860" si="3169">V858</f>
        <v>0</v>
      </c>
      <c r="W857" s="22">
        <f t="shared" ref="W857:W860" si="3170">W858</f>
        <v>0</v>
      </c>
      <c r="X857" s="22">
        <f t="shared" si="3122"/>
        <v>223.2</v>
      </c>
      <c r="Y857" s="22">
        <f t="shared" si="3123"/>
        <v>223.2</v>
      </c>
      <c r="Z857" s="22">
        <f t="shared" si="3124"/>
        <v>223.2</v>
      </c>
      <c r="AA857" s="22">
        <f t="shared" ref="AA857:AA860" si="3171">AA858</f>
        <v>0</v>
      </c>
      <c r="AB857" s="22">
        <f t="shared" ref="AB857:AB860" si="3172">AB858</f>
        <v>0</v>
      </c>
      <c r="AC857" s="22">
        <f t="shared" ref="AC857:AC860" si="3173">AC858</f>
        <v>0</v>
      </c>
      <c r="AD857" s="22">
        <f t="shared" si="3125"/>
        <v>223.2</v>
      </c>
      <c r="AE857" s="22">
        <f t="shared" si="3126"/>
        <v>223.2</v>
      </c>
      <c r="AF857" s="22">
        <f t="shared" si="3127"/>
        <v>223.2</v>
      </c>
      <c r="AG857" s="22">
        <f t="shared" ref="AG857:AG860" si="3174">AG858</f>
        <v>0</v>
      </c>
      <c r="AH857" s="22">
        <f t="shared" ref="AH857:AH860" si="3175">AH858</f>
        <v>0</v>
      </c>
      <c r="AI857" s="22">
        <f t="shared" ref="AI857:AI860" si="3176">AI858</f>
        <v>0</v>
      </c>
      <c r="AJ857" s="22">
        <f t="shared" si="3128"/>
        <v>223.2</v>
      </c>
      <c r="AK857" s="22">
        <f t="shared" si="3129"/>
        <v>223.2</v>
      </c>
      <c r="AL857" s="22">
        <f t="shared" si="3130"/>
        <v>223.2</v>
      </c>
      <c r="AM857" s="22">
        <f t="shared" ref="AM857:AM860" si="3177">AM858</f>
        <v>0</v>
      </c>
      <c r="AN857" s="22">
        <f t="shared" ref="AN857:AN860" si="3178">AN858</f>
        <v>0</v>
      </c>
      <c r="AO857" s="22">
        <f t="shared" ref="AO857:AO860" si="3179">AO858</f>
        <v>0</v>
      </c>
      <c r="AP857" s="22">
        <f t="shared" si="3131"/>
        <v>223.2</v>
      </c>
      <c r="AQ857" s="22">
        <f t="shared" si="3132"/>
        <v>223.2</v>
      </c>
      <c r="AR857" s="22">
        <f t="shared" si="3133"/>
        <v>223.2</v>
      </c>
      <c r="AS857" s="22">
        <f t="shared" ref="AS857:AS860" si="3180">AS858</f>
        <v>0</v>
      </c>
      <c r="AT857" s="22">
        <f t="shared" ref="AT857:AT860" si="3181">AT858</f>
        <v>0</v>
      </c>
      <c r="AU857" s="22">
        <f t="shared" ref="AU857:AU860" si="3182">AU858</f>
        <v>0</v>
      </c>
      <c r="AV857" s="22">
        <f t="shared" si="3134"/>
        <v>223.2</v>
      </c>
      <c r="AW857" s="22">
        <f t="shared" si="3135"/>
        <v>223.2</v>
      </c>
      <c r="AX857" s="22">
        <f t="shared" si="3136"/>
        <v>223.2</v>
      </c>
      <c r="AY857" s="22">
        <f t="shared" ref="AY857:AY860" si="3183">AY858</f>
        <v>0</v>
      </c>
      <c r="AZ857" s="22">
        <f t="shared" ref="AZ857:AZ860" si="3184">AZ858</f>
        <v>0</v>
      </c>
      <c r="BA857" s="22">
        <f t="shared" ref="BA857:BA860" si="3185">BA858</f>
        <v>0</v>
      </c>
      <c r="BB857" s="22">
        <f t="shared" si="3137"/>
        <v>223.2</v>
      </c>
      <c r="BC857" s="22">
        <f t="shared" si="3138"/>
        <v>223.2</v>
      </c>
      <c r="BD857" s="22">
        <f t="shared" si="3139"/>
        <v>223.2</v>
      </c>
      <c r="BE857" s="22">
        <f t="shared" ref="BE857:BE860" si="3186">BE858</f>
        <v>0</v>
      </c>
      <c r="BF857" s="22">
        <f t="shared" ref="BF857:BF860" si="3187">BF858</f>
        <v>0</v>
      </c>
      <c r="BG857" s="22">
        <f t="shared" ref="BG857:BG860" si="3188">BG858</f>
        <v>0</v>
      </c>
      <c r="BH857" s="22">
        <f t="shared" si="3140"/>
        <v>223.2</v>
      </c>
      <c r="BI857" s="22">
        <f t="shared" si="3141"/>
        <v>223.2</v>
      </c>
      <c r="BJ857" s="22">
        <f t="shared" si="3142"/>
        <v>223.2</v>
      </c>
      <c r="BK857" s="22">
        <f t="shared" ref="BK857:BK860" si="3189">BK858</f>
        <v>0</v>
      </c>
      <c r="BL857" s="22">
        <f t="shared" ref="BL857:BL860" si="3190">BL858</f>
        <v>0</v>
      </c>
      <c r="BM857" s="22">
        <f t="shared" ref="BM857:BM860" si="3191">BM858</f>
        <v>0</v>
      </c>
      <c r="BN857" s="22">
        <f t="shared" si="3143"/>
        <v>223.2</v>
      </c>
      <c r="BO857" s="22">
        <f t="shared" si="3144"/>
        <v>223.2</v>
      </c>
      <c r="BP857" s="22">
        <f t="shared" si="3145"/>
        <v>223.2</v>
      </c>
      <c r="BQ857" s="22">
        <f t="shared" ref="BQ857:BQ860" si="3192">BQ858</f>
        <v>0</v>
      </c>
      <c r="BR857" s="22">
        <f t="shared" ref="BR857:BR860" si="3193">BR858</f>
        <v>0</v>
      </c>
      <c r="BS857" s="22">
        <f t="shared" si="3146"/>
        <v>223.2</v>
      </c>
      <c r="BT857" s="22">
        <f t="shared" si="3147"/>
        <v>223.2</v>
      </c>
      <c r="BU857" s="22">
        <f t="shared" si="3148"/>
        <v>223.2</v>
      </c>
      <c r="BV857" s="22">
        <f t="shared" ref="BV857:BV860" si="3194">BV858</f>
        <v>0</v>
      </c>
      <c r="BW857" s="22">
        <f t="shared" ref="BW857:BW860" si="3195">BW858</f>
        <v>0</v>
      </c>
      <c r="BX857" s="22">
        <f t="shared" si="3149"/>
        <v>223.2</v>
      </c>
      <c r="BY857" s="22">
        <f t="shared" si="3150"/>
        <v>223.2</v>
      </c>
      <c r="BZ857" s="22">
        <f t="shared" si="3151"/>
        <v>223.2</v>
      </c>
      <c r="CA857" s="22">
        <f t="shared" ref="CA857:CA860" si="3196">CA858</f>
        <v>0</v>
      </c>
      <c r="CB857" s="22">
        <f t="shared" ref="CB857:CB860" si="3197">CB858</f>
        <v>0</v>
      </c>
      <c r="CC857" s="22">
        <f t="shared" ref="CC857:CC860" si="3198">CC858</f>
        <v>0</v>
      </c>
      <c r="CD857" s="22">
        <f t="shared" si="2929"/>
        <v>223.2</v>
      </c>
      <c r="CE857" s="22">
        <f t="shared" ref="CE857:CE860" si="3199">CE858</f>
        <v>0</v>
      </c>
      <c r="CF857" s="34">
        <f t="shared" si="3069"/>
        <v>223.2</v>
      </c>
      <c r="CG857" s="22">
        <f t="shared" si="2930"/>
        <v>223.2</v>
      </c>
      <c r="CH857" s="22">
        <f t="shared" ref="CH857:CM860" si="3200">CH858</f>
        <v>0</v>
      </c>
      <c r="CI857" s="22">
        <f t="shared" si="3070"/>
        <v>223.2</v>
      </c>
      <c r="CJ857" s="22">
        <f t="shared" si="2931"/>
        <v>223.2</v>
      </c>
      <c r="CK857" s="22">
        <f t="shared" si="3200"/>
        <v>0</v>
      </c>
      <c r="CL857" s="22">
        <f t="shared" si="3071"/>
        <v>223.2</v>
      </c>
      <c r="CM857" s="22">
        <f t="shared" si="3200"/>
        <v>0</v>
      </c>
      <c r="CN857" s="15"/>
      <c r="CO857" s="35"/>
      <c r="CS857" s="5" t="s">
        <v>29</v>
      </c>
    </row>
    <row r="858" spans="1:99" ht="31.2" x14ac:dyDescent="0.3">
      <c r="A858" s="32" t="s">
        <v>491</v>
      </c>
      <c r="B858" s="16">
        <v>110</v>
      </c>
      <c r="C858" s="32"/>
      <c r="D858" s="32"/>
      <c r="E858" s="33" t="s">
        <v>132</v>
      </c>
      <c r="F858" s="22">
        <f t="shared" si="3159"/>
        <v>223.2</v>
      </c>
      <c r="G858" s="22">
        <f t="shared" si="3160"/>
        <v>223.2</v>
      </c>
      <c r="H858" s="22">
        <f t="shared" si="3161"/>
        <v>223.2</v>
      </c>
      <c r="I858" s="22">
        <f t="shared" si="3162"/>
        <v>0</v>
      </c>
      <c r="J858" s="22">
        <f t="shared" si="3163"/>
        <v>0</v>
      </c>
      <c r="K858" s="22">
        <f t="shared" si="3164"/>
        <v>0</v>
      </c>
      <c r="L858" s="22">
        <f t="shared" si="3116"/>
        <v>223.2</v>
      </c>
      <c r="M858" s="22">
        <f t="shared" si="3117"/>
        <v>223.2</v>
      </c>
      <c r="N858" s="22">
        <f t="shared" si="3118"/>
        <v>223.2</v>
      </c>
      <c r="O858" s="22">
        <f t="shared" si="3165"/>
        <v>0</v>
      </c>
      <c r="P858" s="22">
        <f t="shared" si="3166"/>
        <v>0</v>
      </c>
      <c r="Q858" s="22">
        <f t="shared" si="3167"/>
        <v>0</v>
      </c>
      <c r="R858" s="22">
        <f t="shared" si="3119"/>
        <v>223.2</v>
      </c>
      <c r="S858" s="22">
        <f t="shared" si="3120"/>
        <v>223.2</v>
      </c>
      <c r="T858" s="22">
        <f t="shared" si="3121"/>
        <v>223.2</v>
      </c>
      <c r="U858" s="22">
        <f t="shared" si="3168"/>
        <v>0</v>
      </c>
      <c r="V858" s="22">
        <f t="shared" si="3169"/>
        <v>0</v>
      </c>
      <c r="W858" s="22">
        <f t="shared" si="3170"/>
        <v>0</v>
      </c>
      <c r="X858" s="22">
        <f t="shared" si="3122"/>
        <v>223.2</v>
      </c>
      <c r="Y858" s="22">
        <f t="shared" si="3123"/>
        <v>223.2</v>
      </c>
      <c r="Z858" s="22">
        <f t="shared" si="3124"/>
        <v>223.2</v>
      </c>
      <c r="AA858" s="22">
        <f t="shared" si="3171"/>
        <v>0</v>
      </c>
      <c r="AB858" s="22">
        <f t="shared" si="3172"/>
        <v>0</v>
      </c>
      <c r="AC858" s="22">
        <f t="shared" si="3173"/>
        <v>0</v>
      </c>
      <c r="AD858" s="22">
        <f t="shared" si="3125"/>
        <v>223.2</v>
      </c>
      <c r="AE858" s="22">
        <f t="shared" si="3126"/>
        <v>223.2</v>
      </c>
      <c r="AF858" s="22">
        <f t="shared" si="3127"/>
        <v>223.2</v>
      </c>
      <c r="AG858" s="22">
        <f t="shared" si="3174"/>
        <v>0</v>
      </c>
      <c r="AH858" s="22">
        <f t="shared" si="3175"/>
        <v>0</v>
      </c>
      <c r="AI858" s="22">
        <f t="shared" si="3176"/>
        <v>0</v>
      </c>
      <c r="AJ858" s="22">
        <f t="shared" si="3128"/>
        <v>223.2</v>
      </c>
      <c r="AK858" s="22">
        <f t="shared" si="3129"/>
        <v>223.2</v>
      </c>
      <c r="AL858" s="22">
        <f t="shared" si="3130"/>
        <v>223.2</v>
      </c>
      <c r="AM858" s="22">
        <f t="shared" si="3177"/>
        <v>0</v>
      </c>
      <c r="AN858" s="22">
        <f t="shared" si="3178"/>
        <v>0</v>
      </c>
      <c r="AO858" s="22">
        <f t="shared" si="3179"/>
        <v>0</v>
      </c>
      <c r="AP858" s="22">
        <f t="shared" si="3131"/>
        <v>223.2</v>
      </c>
      <c r="AQ858" s="22">
        <f t="shared" si="3132"/>
        <v>223.2</v>
      </c>
      <c r="AR858" s="22">
        <f t="shared" si="3133"/>
        <v>223.2</v>
      </c>
      <c r="AS858" s="22">
        <f t="shared" si="3180"/>
        <v>0</v>
      </c>
      <c r="AT858" s="22">
        <f t="shared" si="3181"/>
        <v>0</v>
      </c>
      <c r="AU858" s="22">
        <f t="shared" si="3182"/>
        <v>0</v>
      </c>
      <c r="AV858" s="22">
        <f t="shared" si="3134"/>
        <v>223.2</v>
      </c>
      <c r="AW858" s="22">
        <f t="shared" si="3135"/>
        <v>223.2</v>
      </c>
      <c r="AX858" s="22">
        <f t="shared" si="3136"/>
        <v>223.2</v>
      </c>
      <c r="AY858" s="22">
        <f t="shared" si="3183"/>
        <v>0</v>
      </c>
      <c r="AZ858" s="22">
        <f t="shared" si="3184"/>
        <v>0</v>
      </c>
      <c r="BA858" s="22">
        <f t="shared" si="3185"/>
        <v>0</v>
      </c>
      <c r="BB858" s="22">
        <f t="shared" si="3137"/>
        <v>223.2</v>
      </c>
      <c r="BC858" s="22">
        <f t="shared" si="3138"/>
        <v>223.2</v>
      </c>
      <c r="BD858" s="22">
        <f t="shared" si="3139"/>
        <v>223.2</v>
      </c>
      <c r="BE858" s="22">
        <f t="shared" si="3186"/>
        <v>0</v>
      </c>
      <c r="BF858" s="22">
        <f t="shared" si="3187"/>
        <v>0</v>
      </c>
      <c r="BG858" s="22">
        <f t="shared" si="3188"/>
        <v>0</v>
      </c>
      <c r="BH858" s="22">
        <f t="shared" si="3140"/>
        <v>223.2</v>
      </c>
      <c r="BI858" s="22">
        <f t="shared" si="3141"/>
        <v>223.2</v>
      </c>
      <c r="BJ858" s="22">
        <f t="shared" si="3142"/>
        <v>223.2</v>
      </c>
      <c r="BK858" s="22">
        <f t="shared" si="3189"/>
        <v>0</v>
      </c>
      <c r="BL858" s="22">
        <f t="shared" si="3190"/>
        <v>0</v>
      </c>
      <c r="BM858" s="22">
        <f t="shared" si="3191"/>
        <v>0</v>
      </c>
      <c r="BN858" s="22">
        <f t="shared" si="3143"/>
        <v>223.2</v>
      </c>
      <c r="BO858" s="22">
        <f t="shared" si="3144"/>
        <v>223.2</v>
      </c>
      <c r="BP858" s="22">
        <f t="shared" si="3145"/>
        <v>223.2</v>
      </c>
      <c r="BQ858" s="22">
        <f t="shared" si="3192"/>
        <v>0</v>
      </c>
      <c r="BR858" s="22">
        <f t="shared" si="3193"/>
        <v>0</v>
      </c>
      <c r="BS858" s="22">
        <f t="shared" si="3146"/>
        <v>223.2</v>
      </c>
      <c r="BT858" s="22">
        <f t="shared" si="3147"/>
        <v>223.2</v>
      </c>
      <c r="BU858" s="22">
        <f t="shared" si="3148"/>
        <v>223.2</v>
      </c>
      <c r="BV858" s="22">
        <f t="shared" si="3194"/>
        <v>0</v>
      </c>
      <c r="BW858" s="22">
        <f t="shared" si="3195"/>
        <v>0</v>
      </c>
      <c r="BX858" s="22">
        <f t="shared" si="3149"/>
        <v>223.2</v>
      </c>
      <c r="BY858" s="22">
        <f t="shared" si="3150"/>
        <v>223.2</v>
      </c>
      <c r="BZ858" s="22">
        <f t="shared" si="3151"/>
        <v>223.2</v>
      </c>
      <c r="CA858" s="22">
        <f t="shared" si="3196"/>
        <v>0</v>
      </c>
      <c r="CB858" s="22">
        <f t="shared" si="3197"/>
        <v>0</v>
      </c>
      <c r="CC858" s="22">
        <f t="shared" si="3198"/>
        <v>0</v>
      </c>
      <c r="CD858" s="22">
        <f t="shared" si="2929"/>
        <v>223.2</v>
      </c>
      <c r="CE858" s="22">
        <f t="shared" si="3199"/>
        <v>0</v>
      </c>
      <c r="CF858" s="34">
        <f t="shared" si="3069"/>
        <v>223.2</v>
      </c>
      <c r="CG858" s="22">
        <f t="shared" si="2930"/>
        <v>223.2</v>
      </c>
      <c r="CH858" s="22">
        <f t="shared" si="3200"/>
        <v>0</v>
      </c>
      <c r="CI858" s="22">
        <f t="shared" si="3070"/>
        <v>223.2</v>
      </c>
      <c r="CJ858" s="22">
        <f t="shared" si="2931"/>
        <v>223.2</v>
      </c>
      <c r="CK858" s="22">
        <f t="shared" si="3200"/>
        <v>0</v>
      </c>
      <c r="CL858" s="22">
        <f t="shared" si="3071"/>
        <v>223.2</v>
      </c>
      <c r="CM858" s="22">
        <f t="shared" si="3200"/>
        <v>0</v>
      </c>
      <c r="CN858" s="15"/>
      <c r="CO858" s="35"/>
      <c r="CT858" s="5" t="s">
        <v>30</v>
      </c>
    </row>
    <row r="859" spans="1:99" x14ac:dyDescent="0.3">
      <c r="A859" s="32" t="s">
        <v>491</v>
      </c>
      <c r="B859" s="16">
        <v>110</v>
      </c>
      <c r="C859" s="32" t="s">
        <v>47</v>
      </c>
      <c r="D859" s="32" t="s">
        <v>67</v>
      </c>
      <c r="E859" s="33" t="s">
        <v>217</v>
      </c>
      <c r="F859" s="22">
        <v>223.2</v>
      </c>
      <c r="G859" s="22">
        <v>223.2</v>
      </c>
      <c r="H859" s="22">
        <v>223.2</v>
      </c>
      <c r="I859" s="22"/>
      <c r="J859" s="22"/>
      <c r="K859" s="22"/>
      <c r="L859" s="22">
        <f t="shared" si="3116"/>
        <v>223.2</v>
      </c>
      <c r="M859" s="22">
        <f t="shared" si="3117"/>
        <v>223.2</v>
      </c>
      <c r="N859" s="22">
        <f t="shared" si="3118"/>
        <v>223.2</v>
      </c>
      <c r="O859" s="22"/>
      <c r="P859" s="22"/>
      <c r="Q859" s="22"/>
      <c r="R859" s="22">
        <f t="shared" si="3119"/>
        <v>223.2</v>
      </c>
      <c r="S859" s="22">
        <f t="shared" si="3120"/>
        <v>223.2</v>
      </c>
      <c r="T859" s="22">
        <f t="shared" si="3121"/>
        <v>223.2</v>
      </c>
      <c r="U859" s="22"/>
      <c r="V859" s="22"/>
      <c r="W859" s="22"/>
      <c r="X859" s="22">
        <f t="shared" si="3122"/>
        <v>223.2</v>
      </c>
      <c r="Y859" s="22">
        <f t="shared" si="3123"/>
        <v>223.2</v>
      </c>
      <c r="Z859" s="22">
        <f t="shared" si="3124"/>
        <v>223.2</v>
      </c>
      <c r="AA859" s="22"/>
      <c r="AB859" s="22"/>
      <c r="AC859" s="22"/>
      <c r="AD859" s="22">
        <f t="shared" si="3125"/>
        <v>223.2</v>
      </c>
      <c r="AE859" s="22">
        <f t="shared" si="3126"/>
        <v>223.2</v>
      </c>
      <c r="AF859" s="22">
        <f t="shared" si="3127"/>
        <v>223.2</v>
      </c>
      <c r="AG859" s="22"/>
      <c r="AH859" s="22"/>
      <c r="AI859" s="22"/>
      <c r="AJ859" s="22">
        <f t="shared" si="3128"/>
        <v>223.2</v>
      </c>
      <c r="AK859" s="22">
        <f t="shared" si="3129"/>
        <v>223.2</v>
      </c>
      <c r="AL859" s="22">
        <f t="shared" si="3130"/>
        <v>223.2</v>
      </c>
      <c r="AM859" s="22"/>
      <c r="AN859" s="22"/>
      <c r="AO859" s="22"/>
      <c r="AP859" s="22">
        <f t="shared" si="3131"/>
        <v>223.2</v>
      </c>
      <c r="AQ859" s="22">
        <f t="shared" si="3132"/>
        <v>223.2</v>
      </c>
      <c r="AR859" s="22">
        <f t="shared" si="3133"/>
        <v>223.2</v>
      </c>
      <c r="AS859" s="22"/>
      <c r="AT859" s="22"/>
      <c r="AU859" s="22"/>
      <c r="AV859" s="22">
        <f t="shared" si="3134"/>
        <v>223.2</v>
      </c>
      <c r="AW859" s="22">
        <f t="shared" si="3135"/>
        <v>223.2</v>
      </c>
      <c r="AX859" s="22">
        <f t="shared" si="3136"/>
        <v>223.2</v>
      </c>
      <c r="AY859" s="22"/>
      <c r="AZ859" s="22"/>
      <c r="BA859" s="22"/>
      <c r="BB859" s="22">
        <f t="shared" si="3137"/>
        <v>223.2</v>
      </c>
      <c r="BC859" s="22">
        <f t="shared" si="3138"/>
        <v>223.2</v>
      </c>
      <c r="BD859" s="22">
        <f t="shared" si="3139"/>
        <v>223.2</v>
      </c>
      <c r="BE859" s="22"/>
      <c r="BF859" s="22"/>
      <c r="BG859" s="22"/>
      <c r="BH859" s="22">
        <f t="shared" si="3140"/>
        <v>223.2</v>
      </c>
      <c r="BI859" s="22">
        <f t="shared" si="3141"/>
        <v>223.2</v>
      </c>
      <c r="BJ859" s="22">
        <f t="shared" si="3142"/>
        <v>223.2</v>
      </c>
      <c r="BK859" s="22"/>
      <c r="BL859" s="22"/>
      <c r="BM859" s="22"/>
      <c r="BN859" s="22">
        <f t="shared" si="3143"/>
        <v>223.2</v>
      </c>
      <c r="BO859" s="22">
        <f t="shared" si="3144"/>
        <v>223.2</v>
      </c>
      <c r="BP859" s="22">
        <f t="shared" si="3145"/>
        <v>223.2</v>
      </c>
      <c r="BQ859" s="22"/>
      <c r="BR859" s="22"/>
      <c r="BS859" s="22">
        <f t="shared" si="3146"/>
        <v>223.2</v>
      </c>
      <c r="BT859" s="22">
        <f t="shared" si="3147"/>
        <v>223.2</v>
      </c>
      <c r="BU859" s="22">
        <f t="shared" si="3148"/>
        <v>223.2</v>
      </c>
      <c r="BV859" s="22"/>
      <c r="BW859" s="22"/>
      <c r="BX859" s="22">
        <f t="shared" si="3149"/>
        <v>223.2</v>
      </c>
      <c r="BY859" s="22">
        <f t="shared" si="3150"/>
        <v>223.2</v>
      </c>
      <c r="BZ859" s="22">
        <f t="shared" si="3151"/>
        <v>223.2</v>
      </c>
      <c r="CA859" s="22"/>
      <c r="CB859" s="22"/>
      <c r="CC859" s="22"/>
      <c r="CD859" s="22">
        <f t="shared" si="2929"/>
        <v>223.2</v>
      </c>
      <c r="CE859" s="22"/>
      <c r="CF859" s="34">
        <f t="shared" si="3069"/>
        <v>223.2</v>
      </c>
      <c r="CG859" s="22">
        <f t="shared" si="2930"/>
        <v>223.2</v>
      </c>
      <c r="CH859" s="22"/>
      <c r="CI859" s="22">
        <f t="shared" si="3070"/>
        <v>223.2</v>
      </c>
      <c r="CJ859" s="22">
        <f t="shared" si="2931"/>
        <v>223.2</v>
      </c>
      <c r="CK859" s="22"/>
      <c r="CL859" s="22">
        <f t="shared" si="3071"/>
        <v>223.2</v>
      </c>
      <c r="CM859" s="22"/>
      <c r="CN859" s="15"/>
      <c r="CO859" s="35"/>
    </row>
    <row r="860" spans="1:99" ht="46.8" x14ac:dyDescent="0.3">
      <c r="A860" s="32" t="s">
        <v>491</v>
      </c>
      <c r="B860" s="16">
        <v>600</v>
      </c>
      <c r="C860" s="32"/>
      <c r="D860" s="32"/>
      <c r="E860" s="33" t="s">
        <v>45</v>
      </c>
      <c r="F860" s="22">
        <f t="shared" si="3159"/>
        <v>21590.3</v>
      </c>
      <c r="G860" s="22">
        <f t="shared" si="3160"/>
        <v>21590.3</v>
      </c>
      <c r="H860" s="22">
        <f t="shared" si="3161"/>
        <v>21590.3</v>
      </c>
      <c r="I860" s="22">
        <f t="shared" si="3162"/>
        <v>0</v>
      </c>
      <c r="J860" s="22">
        <f t="shared" si="3163"/>
        <v>0</v>
      </c>
      <c r="K860" s="22">
        <f t="shared" si="3164"/>
        <v>0</v>
      </c>
      <c r="L860" s="22">
        <f t="shared" si="3116"/>
        <v>21590.3</v>
      </c>
      <c r="M860" s="22">
        <f t="shared" si="3117"/>
        <v>21590.3</v>
      </c>
      <c r="N860" s="22">
        <f t="shared" si="3118"/>
        <v>21590.3</v>
      </c>
      <c r="O860" s="22">
        <f t="shared" si="3165"/>
        <v>0</v>
      </c>
      <c r="P860" s="22">
        <f t="shared" si="3166"/>
        <v>0</v>
      </c>
      <c r="Q860" s="22">
        <f t="shared" si="3167"/>
        <v>0</v>
      </c>
      <c r="R860" s="22">
        <f t="shared" si="3119"/>
        <v>21590.3</v>
      </c>
      <c r="S860" s="22">
        <f t="shared" si="3120"/>
        <v>21590.3</v>
      </c>
      <c r="T860" s="22">
        <f t="shared" si="3121"/>
        <v>21590.3</v>
      </c>
      <c r="U860" s="22">
        <f t="shared" si="3168"/>
        <v>0</v>
      </c>
      <c r="V860" s="22">
        <f t="shared" si="3169"/>
        <v>0</v>
      </c>
      <c r="W860" s="22">
        <f t="shared" si="3170"/>
        <v>0</v>
      </c>
      <c r="X860" s="22">
        <f t="shared" si="3122"/>
        <v>21590.3</v>
      </c>
      <c r="Y860" s="22">
        <f t="shared" si="3123"/>
        <v>21590.3</v>
      </c>
      <c r="Z860" s="22">
        <f t="shared" si="3124"/>
        <v>21590.3</v>
      </c>
      <c r="AA860" s="22">
        <f t="shared" si="3171"/>
        <v>0</v>
      </c>
      <c r="AB860" s="22">
        <f t="shared" si="3172"/>
        <v>0</v>
      </c>
      <c r="AC860" s="22">
        <f t="shared" si="3173"/>
        <v>0</v>
      </c>
      <c r="AD860" s="22">
        <f t="shared" si="3125"/>
        <v>21590.3</v>
      </c>
      <c r="AE860" s="22">
        <f t="shared" si="3126"/>
        <v>21590.3</v>
      </c>
      <c r="AF860" s="22">
        <f t="shared" si="3127"/>
        <v>21590.3</v>
      </c>
      <c r="AG860" s="22">
        <f t="shared" si="3174"/>
        <v>0</v>
      </c>
      <c r="AH860" s="22">
        <f t="shared" si="3175"/>
        <v>0</v>
      </c>
      <c r="AI860" s="22">
        <f t="shared" si="3176"/>
        <v>0</v>
      </c>
      <c r="AJ860" s="22">
        <f t="shared" si="3128"/>
        <v>21590.3</v>
      </c>
      <c r="AK860" s="22">
        <f t="shared" si="3129"/>
        <v>21590.3</v>
      </c>
      <c r="AL860" s="22">
        <f t="shared" si="3130"/>
        <v>21590.3</v>
      </c>
      <c r="AM860" s="22">
        <f t="shared" si="3177"/>
        <v>0</v>
      </c>
      <c r="AN860" s="22">
        <f t="shared" si="3178"/>
        <v>0</v>
      </c>
      <c r="AO860" s="22">
        <f t="shared" si="3179"/>
        <v>0</v>
      </c>
      <c r="AP860" s="22">
        <f t="shared" si="3131"/>
        <v>21590.3</v>
      </c>
      <c r="AQ860" s="22">
        <f t="shared" si="3132"/>
        <v>21590.3</v>
      </c>
      <c r="AR860" s="22">
        <f t="shared" si="3133"/>
        <v>21590.3</v>
      </c>
      <c r="AS860" s="22">
        <f t="shared" si="3180"/>
        <v>0</v>
      </c>
      <c r="AT860" s="22">
        <f t="shared" si="3181"/>
        <v>0</v>
      </c>
      <c r="AU860" s="22">
        <f t="shared" si="3182"/>
        <v>0</v>
      </c>
      <c r="AV860" s="22">
        <f t="shared" si="3134"/>
        <v>21590.3</v>
      </c>
      <c r="AW860" s="22">
        <f t="shared" si="3135"/>
        <v>21590.3</v>
      </c>
      <c r="AX860" s="22">
        <f t="shared" si="3136"/>
        <v>21590.3</v>
      </c>
      <c r="AY860" s="22">
        <f t="shared" si="3183"/>
        <v>0</v>
      </c>
      <c r="AZ860" s="22">
        <f t="shared" si="3184"/>
        <v>0</v>
      </c>
      <c r="BA860" s="22">
        <f t="shared" si="3185"/>
        <v>0</v>
      </c>
      <c r="BB860" s="22">
        <f t="shared" si="3137"/>
        <v>21590.3</v>
      </c>
      <c r="BC860" s="22">
        <f t="shared" si="3138"/>
        <v>21590.3</v>
      </c>
      <c r="BD860" s="22">
        <f t="shared" si="3139"/>
        <v>21590.3</v>
      </c>
      <c r="BE860" s="22">
        <f t="shared" si="3186"/>
        <v>0</v>
      </c>
      <c r="BF860" s="22">
        <f t="shared" si="3187"/>
        <v>0</v>
      </c>
      <c r="BG860" s="22">
        <f t="shared" si="3188"/>
        <v>0</v>
      </c>
      <c r="BH860" s="22">
        <f t="shared" si="3140"/>
        <v>21590.3</v>
      </c>
      <c r="BI860" s="22">
        <f t="shared" si="3141"/>
        <v>21590.3</v>
      </c>
      <c r="BJ860" s="22">
        <f t="shared" si="3142"/>
        <v>21590.3</v>
      </c>
      <c r="BK860" s="22">
        <f t="shared" si="3189"/>
        <v>0</v>
      </c>
      <c r="BL860" s="22">
        <f t="shared" si="3190"/>
        <v>0</v>
      </c>
      <c r="BM860" s="22">
        <f t="shared" si="3191"/>
        <v>0</v>
      </c>
      <c r="BN860" s="22">
        <f t="shared" si="3143"/>
        <v>21590.3</v>
      </c>
      <c r="BO860" s="22">
        <f t="shared" si="3144"/>
        <v>21590.3</v>
      </c>
      <c r="BP860" s="22">
        <f t="shared" si="3145"/>
        <v>21590.3</v>
      </c>
      <c r="BQ860" s="22">
        <f t="shared" si="3192"/>
        <v>0</v>
      </c>
      <c r="BR860" s="22">
        <f t="shared" si="3193"/>
        <v>0</v>
      </c>
      <c r="BS860" s="22">
        <f t="shared" si="3146"/>
        <v>21590.3</v>
      </c>
      <c r="BT860" s="22">
        <f t="shared" si="3147"/>
        <v>21590.3</v>
      </c>
      <c r="BU860" s="22">
        <f t="shared" si="3148"/>
        <v>21590.3</v>
      </c>
      <c r="BV860" s="22">
        <f t="shared" si="3194"/>
        <v>0</v>
      </c>
      <c r="BW860" s="22">
        <f t="shared" si="3195"/>
        <v>0</v>
      </c>
      <c r="BX860" s="22">
        <f t="shared" si="3149"/>
        <v>21590.3</v>
      </c>
      <c r="BY860" s="22">
        <f t="shared" si="3150"/>
        <v>21590.3</v>
      </c>
      <c r="BZ860" s="22">
        <f t="shared" si="3151"/>
        <v>21590.3</v>
      </c>
      <c r="CA860" s="22">
        <f t="shared" si="3196"/>
        <v>0</v>
      </c>
      <c r="CB860" s="22">
        <f t="shared" si="3197"/>
        <v>0</v>
      </c>
      <c r="CC860" s="22">
        <f t="shared" si="3198"/>
        <v>0</v>
      </c>
      <c r="CD860" s="22">
        <f t="shared" si="2929"/>
        <v>21590.3</v>
      </c>
      <c r="CE860" s="22">
        <f t="shared" si="3199"/>
        <v>0</v>
      </c>
      <c r="CF860" s="34">
        <f t="shared" si="3069"/>
        <v>21590.3</v>
      </c>
      <c r="CG860" s="22">
        <f t="shared" si="2930"/>
        <v>21590.3</v>
      </c>
      <c r="CH860" s="22">
        <f t="shared" si="3200"/>
        <v>0</v>
      </c>
      <c r="CI860" s="22">
        <f t="shared" si="3070"/>
        <v>21590.3</v>
      </c>
      <c r="CJ860" s="22">
        <f t="shared" si="2931"/>
        <v>21590.3</v>
      </c>
      <c r="CK860" s="22">
        <f t="shared" si="3200"/>
        <v>0</v>
      </c>
      <c r="CL860" s="22">
        <f t="shared" si="3071"/>
        <v>21590.3</v>
      </c>
      <c r="CM860" s="22">
        <f t="shared" si="3200"/>
        <v>0</v>
      </c>
      <c r="CN860" s="15"/>
      <c r="CO860" s="35"/>
      <c r="CS860" s="5" t="s">
        <v>29</v>
      </c>
    </row>
    <row r="861" spans="1:99" x14ac:dyDescent="0.3">
      <c r="A861" s="32" t="s">
        <v>491</v>
      </c>
      <c r="B861" s="16">
        <v>620</v>
      </c>
      <c r="C861" s="32"/>
      <c r="D861" s="32"/>
      <c r="E861" s="33" t="s">
        <v>46</v>
      </c>
      <c r="F861" s="22">
        <f t="shared" ref="F861:K861" si="3201">F862+F863+F864</f>
        <v>21590.3</v>
      </c>
      <c r="G861" s="22">
        <f t="shared" si="3201"/>
        <v>21590.3</v>
      </c>
      <c r="H861" s="22">
        <f t="shared" si="3201"/>
        <v>21590.3</v>
      </c>
      <c r="I861" s="22">
        <f t="shared" si="3201"/>
        <v>0</v>
      </c>
      <c r="J861" s="22">
        <f t="shared" si="3201"/>
        <v>0</v>
      </c>
      <c r="K861" s="22">
        <f t="shared" si="3201"/>
        <v>0</v>
      </c>
      <c r="L861" s="22">
        <f t="shared" si="3116"/>
        <v>21590.3</v>
      </c>
      <c r="M861" s="22">
        <f t="shared" si="3117"/>
        <v>21590.3</v>
      </c>
      <c r="N861" s="22">
        <f t="shared" si="3118"/>
        <v>21590.3</v>
      </c>
      <c r="O861" s="22">
        <f>O862+O863+O864</f>
        <v>0</v>
      </c>
      <c r="P861" s="22">
        <f>P862+P863+P864</f>
        <v>0</v>
      </c>
      <c r="Q861" s="22">
        <f>Q862+Q863+Q864</f>
        <v>0</v>
      </c>
      <c r="R861" s="22">
        <f t="shared" si="3119"/>
        <v>21590.3</v>
      </c>
      <c r="S861" s="22">
        <f t="shared" si="3120"/>
        <v>21590.3</v>
      </c>
      <c r="T861" s="22">
        <f t="shared" si="3121"/>
        <v>21590.3</v>
      </c>
      <c r="U861" s="22">
        <f>U862+U863+U864</f>
        <v>0</v>
      </c>
      <c r="V861" s="22">
        <f>V862+V863+V864</f>
        <v>0</v>
      </c>
      <c r="W861" s="22">
        <f>W862+W863+W864</f>
        <v>0</v>
      </c>
      <c r="X861" s="22">
        <f t="shared" si="3122"/>
        <v>21590.3</v>
      </c>
      <c r="Y861" s="22">
        <f t="shared" si="3123"/>
        <v>21590.3</v>
      </c>
      <c r="Z861" s="22">
        <f t="shared" si="3124"/>
        <v>21590.3</v>
      </c>
      <c r="AA861" s="22">
        <f>AA862+AA863+AA864</f>
        <v>0</v>
      </c>
      <c r="AB861" s="22">
        <f>AB862+AB863+AB864</f>
        <v>0</v>
      </c>
      <c r="AC861" s="22">
        <f>AC862+AC863+AC864</f>
        <v>0</v>
      </c>
      <c r="AD861" s="22">
        <f t="shared" si="3125"/>
        <v>21590.3</v>
      </c>
      <c r="AE861" s="22">
        <f t="shared" si="3126"/>
        <v>21590.3</v>
      </c>
      <c r="AF861" s="22">
        <f t="shared" si="3127"/>
        <v>21590.3</v>
      </c>
      <c r="AG861" s="22">
        <f>AG862+AG863+AG864</f>
        <v>0</v>
      </c>
      <c r="AH861" s="22">
        <f>AH862+AH863+AH864</f>
        <v>0</v>
      </c>
      <c r="AI861" s="22">
        <f>AI862+AI863+AI864</f>
        <v>0</v>
      </c>
      <c r="AJ861" s="22">
        <f t="shared" si="3128"/>
        <v>21590.3</v>
      </c>
      <c r="AK861" s="22">
        <f t="shared" si="3129"/>
        <v>21590.3</v>
      </c>
      <c r="AL861" s="22">
        <f t="shared" si="3130"/>
        <v>21590.3</v>
      </c>
      <c r="AM861" s="22">
        <f>AM862+AM863+AM864</f>
        <v>0</v>
      </c>
      <c r="AN861" s="22">
        <f>AN862+AN863+AN864</f>
        <v>0</v>
      </c>
      <c r="AO861" s="22">
        <f>AO862+AO863+AO864</f>
        <v>0</v>
      </c>
      <c r="AP861" s="22">
        <f t="shared" si="3131"/>
        <v>21590.3</v>
      </c>
      <c r="AQ861" s="22">
        <f t="shared" si="3132"/>
        <v>21590.3</v>
      </c>
      <c r="AR861" s="22">
        <f t="shared" si="3133"/>
        <v>21590.3</v>
      </c>
      <c r="AS861" s="22">
        <f>AS862+AS863+AS864</f>
        <v>0</v>
      </c>
      <c r="AT861" s="22">
        <f>AT862+AT863+AT864</f>
        <v>0</v>
      </c>
      <c r="AU861" s="22">
        <f>AU862+AU863+AU864</f>
        <v>0</v>
      </c>
      <c r="AV861" s="22">
        <f t="shared" si="3134"/>
        <v>21590.3</v>
      </c>
      <c r="AW861" s="22">
        <f t="shared" si="3135"/>
        <v>21590.3</v>
      </c>
      <c r="AX861" s="22">
        <f t="shared" si="3136"/>
        <v>21590.3</v>
      </c>
      <c r="AY861" s="22">
        <f>AY862+AY863+AY864</f>
        <v>0</v>
      </c>
      <c r="AZ861" s="22">
        <f>AZ862+AZ863+AZ864</f>
        <v>0</v>
      </c>
      <c r="BA861" s="22">
        <f>BA862+BA863+BA864</f>
        <v>0</v>
      </c>
      <c r="BB861" s="22">
        <f t="shared" si="3137"/>
        <v>21590.3</v>
      </c>
      <c r="BC861" s="22">
        <f t="shared" si="3138"/>
        <v>21590.3</v>
      </c>
      <c r="BD861" s="22">
        <f t="shared" si="3139"/>
        <v>21590.3</v>
      </c>
      <c r="BE861" s="22">
        <f>BE862+BE863+BE864</f>
        <v>0</v>
      </c>
      <c r="BF861" s="22">
        <f>BF862+BF863+BF864</f>
        <v>0</v>
      </c>
      <c r="BG861" s="22">
        <f>BG862+BG863+BG864</f>
        <v>0</v>
      </c>
      <c r="BH861" s="22">
        <f t="shared" si="3140"/>
        <v>21590.3</v>
      </c>
      <c r="BI861" s="22">
        <f t="shared" si="3141"/>
        <v>21590.3</v>
      </c>
      <c r="BJ861" s="22">
        <f t="shared" si="3142"/>
        <v>21590.3</v>
      </c>
      <c r="BK861" s="22">
        <f>BK862+BK863+BK864</f>
        <v>0</v>
      </c>
      <c r="BL861" s="22">
        <f>BL862+BL863+BL864</f>
        <v>0</v>
      </c>
      <c r="BM861" s="22">
        <f>BM862+BM863+BM864</f>
        <v>0</v>
      </c>
      <c r="BN861" s="22">
        <f t="shared" si="3143"/>
        <v>21590.3</v>
      </c>
      <c r="BO861" s="22">
        <f t="shared" si="3144"/>
        <v>21590.3</v>
      </c>
      <c r="BP861" s="22">
        <f t="shared" si="3145"/>
        <v>21590.3</v>
      </c>
      <c r="BQ861" s="22">
        <f>BQ862+BQ863+BQ864</f>
        <v>0</v>
      </c>
      <c r="BR861" s="22">
        <f>BR862+BR863+BR864</f>
        <v>0</v>
      </c>
      <c r="BS861" s="22">
        <f t="shared" si="3146"/>
        <v>21590.3</v>
      </c>
      <c r="BT861" s="22">
        <f t="shared" si="3147"/>
        <v>21590.3</v>
      </c>
      <c r="BU861" s="22">
        <f t="shared" si="3148"/>
        <v>21590.3</v>
      </c>
      <c r="BV861" s="22">
        <f>BV862+BV863+BV864</f>
        <v>0</v>
      </c>
      <c r="BW861" s="22">
        <f>BW862+BW863+BW864</f>
        <v>0</v>
      </c>
      <c r="BX861" s="22">
        <f t="shared" si="3149"/>
        <v>21590.3</v>
      </c>
      <c r="BY861" s="22">
        <f t="shared" si="3150"/>
        <v>21590.3</v>
      </c>
      <c r="BZ861" s="22">
        <f t="shared" si="3151"/>
        <v>21590.3</v>
      </c>
      <c r="CA861" s="22">
        <f>CA862+CA863+CA864</f>
        <v>0</v>
      </c>
      <c r="CB861" s="22">
        <f>CB862+CB863+CB864</f>
        <v>0</v>
      </c>
      <c r="CC861" s="22">
        <f>CC862+CC863+CC864</f>
        <v>0</v>
      </c>
      <c r="CD861" s="22">
        <f t="shared" si="2929"/>
        <v>21590.3</v>
      </c>
      <c r="CE861" s="22">
        <f>CE862+CE863+CE864</f>
        <v>0</v>
      </c>
      <c r="CF861" s="34">
        <f t="shared" si="3069"/>
        <v>21590.3</v>
      </c>
      <c r="CG861" s="22">
        <f t="shared" si="2930"/>
        <v>21590.3</v>
      </c>
      <c r="CH861" s="22">
        <f>CH862+CH863+CH864</f>
        <v>0</v>
      </c>
      <c r="CI861" s="22">
        <f t="shared" si="3070"/>
        <v>21590.3</v>
      </c>
      <c r="CJ861" s="22">
        <f t="shared" si="2931"/>
        <v>21590.3</v>
      </c>
      <c r="CK861" s="22">
        <f>CK862+CK863+CK864</f>
        <v>0</v>
      </c>
      <c r="CL861" s="22">
        <f t="shared" si="3071"/>
        <v>21590.3</v>
      </c>
      <c r="CM861" s="22">
        <f>CM862+CM863+CM864</f>
        <v>0</v>
      </c>
      <c r="CN861" s="15"/>
      <c r="CO861" s="35"/>
      <c r="CT861" s="5" t="s">
        <v>30</v>
      </c>
    </row>
    <row r="862" spans="1:99" x14ac:dyDescent="0.3">
      <c r="A862" s="32" t="s">
        <v>491</v>
      </c>
      <c r="B862" s="16">
        <v>620</v>
      </c>
      <c r="C862" s="32" t="s">
        <v>47</v>
      </c>
      <c r="D862" s="32" t="s">
        <v>67</v>
      </c>
      <c r="E862" s="33" t="s">
        <v>217</v>
      </c>
      <c r="F862" s="22">
        <v>21054.3</v>
      </c>
      <c r="G862" s="22">
        <v>21054.3</v>
      </c>
      <c r="H862" s="22">
        <v>21054.3</v>
      </c>
      <c r="I862" s="22"/>
      <c r="J862" s="22"/>
      <c r="K862" s="22"/>
      <c r="L862" s="22">
        <f t="shared" si="3116"/>
        <v>21054.3</v>
      </c>
      <c r="M862" s="22">
        <f t="shared" si="3117"/>
        <v>21054.3</v>
      </c>
      <c r="N862" s="22">
        <f t="shared" si="3118"/>
        <v>21054.3</v>
      </c>
      <c r="O862" s="22"/>
      <c r="P862" s="22"/>
      <c r="Q862" s="22"/>
      <c r="R862" s="22">
        <f t="shared" si="3119"/>
        <v>21054.3</v>
      </c>
      <c r="S862" s="22">
        <f t="shared" si="3120"/>
        <v>21054.3</v>
      </c>
      <c r="T862" s="22">
        <f t="shared" si="3121"/>
        <v>21054.3</v>
      </c>
      <c r="U862" s="22"/>
      <c r="V862" s="22"/>
      <c r="W862" s="22"/>
      <c r="X862" s="22">
        <f t="shared" si="3122"/>
        <v>21054.3</v>
      </c>
      <c r="Y862" s="22">
        <f t="shared" si="3123"/>
        <v>21054.3</v>
      </c>
      <c r="Z862" s="22">
        <f t="shared" si="3124"/>
        <v>21054.3</v>
      </c>
      <c r="AA862" s="22"/>
      <c r="AB862" s="22"/>
      <c r="AC862" s="22"/>
      <c r="AD862" s="22">
        <f t="shared" si="3125"/>
        <v>21054.3</v>
      </c>
      <c r="AE862" s="22">
        <f t="shared" si="3126"/>
        <v>21054.3</v>
      </c>
      <c r="AF862" s="22">
        <f t="shared" si="3127"/>
        <v>21054.3</v>
      </c>
      <c r="AG862" s="22"/>
      <c r="AH862" s="22"/>
      <c r="AI862" s="22"/>
      <c r="AJ862" s="22">
        <f t="shared" si="3128"/>
        <v>21054.3</v>
      </c>
      <c r="AK862" s="22">
        <f t="shared" si="3129"/>
        <v>21054.3</v>
      </c>
      <c r="AL862" s="22">
        <f t="shared" si="3130"/>
        <v>21054.3</v>
      </c>
      <c r="AM862" s="22"/>
      <c r="AN862" s="22"/>
      <c r="AO862" s="22"/>
      <c r="AP862" s="22">
        <f t="shared" si="3131"/>
        <v>21054.3</v>
      </c>
      <c r="AQ862" s="22">
        <f t="shared" si="3132"/>
        <v>21054.3</v>
      </c>
      <c r="AR862" s="22">
        <f t="shared" si="3133"/>
        <v>21054.3</v>
      </c>
      <c r="AS862" s="22"/>
      <c r="AT862" s="22"/>
      <c r="AU862" s="22"/>
      <c r="AV862" s="22">
        <f t="shared" si="3134"/>
        <v>21054.3</v>
      </c>
      <c r="AW862" s="22">
        <f t="shared" si="3135"/>
        <v>21054.3</v>
      </c>
      <c r="AX862" s="22">
        <f t="shared" si="3136"/>
        <v>21054.3</v>
      </c>
      <c r="AY862" s="22"/>
      <c r="AZ862" s="22"/>
      <c r="BA862" s="22"/>
      <c r="BB862" s="22">
        <f t="shared" si="3137"/>
        <v>21054.3</v>
      </c>
      <c r="BC862" s="22">
        <f t="shared" si="3138"/>
        <v>21054.3</v>
      </c>
      <c r="BD862" s="22">
        <f t="shared" si="3139"/>
        <v>21054.3</v>
      </c>
      <c r="BE862" s="22"/>
      <c r="BF862" s="22"/>
      <c r="BG862" s="22"/>
      <c r="BH862" s="22">
        <f t="shared" si="3140"/>
        <v>21054.3</v>
      </c>
      <c r="BI862" s="22">
        <f t="shared" si="3141"/>
        <v>21054.3</v>
      </c>
      <c r="BJ862" s="22">
        <f t="shared" si="3142"/>
        <v>21054.3</v>
      </c>
      <c r="BK862" s="22"/>
      <c r="BL862" s="22"/>
      <c r="BM862" s="22"/>
      <c r="BN862" s="22">
        <f t="shared" si="3143"/>
        <v>21054.3</v>
      </c>
      <c r="BO862" s="22">
        <f t="shared" si="3144"/>
        <v>21054.3</v>
      </c>
      <c r="BP862" s="22">
        <f t="shared" si="3145"/>
        <v>21054.3</v>
      </c>
      <c r="BQ862" s="22"/>
      <c r="BR862" s="22"/>
      <c r="BS862" s="22">
        <f t="shared" si="3146"/>
        <v>21054.3</v>
      </c>
      <c r="BT862" s="22">
        <f t="shared" si="3147"/>
        <v>21054.3</v>
      </c>
      <c r="BU862" s="22">
        <f t="shared" si="3148"/>
        <v>21054.3</v>
      </c>
      <c r="BV862" s="22"/>
      <c r="BW862" s="22"/>
      <c r="BX862" s="22">
        <f t="shared" si="3149"/>
        <v>21054.3</v>
      </c>
      <c r="BY862" s="22">
        <f t="shared" si="3150"/>
        <v>21054.3</v>
      </c>
      <c r="BZ862" s="22">
        <f t="shared" si="3151"/>
        <v>21054.3</v>
      </c>
      <c r="CA862" s="22"/>
      <c r="CB862" s="22"/>
      <c r="CC862" s="22"/>
      <c r="CD862" s="22">
        <f t="shared" si="2929"/>
        <v>21054.3</v>
      </c>
      <c r="CE862" s="22"/>
      <c r="CF862" s="34">
        <f t="shared" si="3069"/>
        <v>21054.3</v>
      </c>
      <c r="CG862" s="22">
        <f t="shared" si="2930"/>
        <v>21054.3</v>
      </c>
      <c r="CH862" s="22"/>
      <c r="CI862" s="22">
        <f t="shared" si="3070"/>
        <v>21054.3</v>
      </c>
      <c r="CJ862" s="22">
        <f t="shared" si="2931"/>
        <v>21054.3</v>
      </c>
      <c r="CK862" s="22"/>
      <c r="CL862" s="22">
        <f t="shared" si="3071"/>
        <v>21054.3</v>
      </c>
      <c r="CM862" s="22"/>
      <c r="CN862" s="15"/>
      <c r="CO862" s="35"/>
    </row>
    <row r="863" spans="1:99" x14ac:dyDescent="0.3">
      <c r="A863" s="32" t="s">
        <v>491</v>
      </c>
      <c r="B863" s="16">
        <v>620</v>
      </c>
      <c r="C863" s="32" t="s">
        <v>134</v>
      </c>
      <c r="D863" s="32" t="s">
        <v>67</v>
      </c>
      <c r="E863" s="33" t="s">
        <v>236</v>
      </c>
      <c r="F863" s="22">
        <v>350</v>
      </c>
      <c r="G863" s="22">
        <v>350</v>
      </c>
      <c r="H863" s="22">
        <v>350</v>
      </c>
      <c r="I863" s="22"/>
      <c r="J863" s="22"/>
      <c r="K863" s="22"/>
      <c r="L863" s="22">
        <f t="shared" si="3116"/>
        <v>350</v>
      </c>
      <c r="M863" s="22">
        <f t="shared" si="3117"/>
        <v>350</v>
      </c>
      <c r="N863" s="22">
        <f t="shared" si="3118"/>
        <v>350</v>
      </c>
      <c r="O863" s="22"/>
      <c r="P863" s="22"/>
      <c r="Q863" s="22"/>
      <c r="R863" s="22">
        <f t="shared" si="3119"/>
        <v>350</v>
      </c>
      <c r="S863" s="22">
        <f t="shared" si="3120"/>
        <v>350</v>
      </c>
      <c r="T863" s="22">
        <f t="shared" si="3121"/>
        <v>350</v>
      </c>
      <c r="U863" s="22"/>
      <c r="V863" s="22"/>
      <c r="W863" s="22"/>
      <c r="X863" s="22">
        <f t="shared" si="3122"/>
        <v>350</v>
      </c>
      <c r="Y863" s="22">
        <f t="shared" si="3123"/>
        <v>350</v>
      </c>
      <c r="Z863" s="22">
        <f t="shared" si="3124"/>
        <v>350</v>
      </c>
      <c r="AA863" s="22"/>
      <c r="AB863" s="22"/>
      <c r="AC863" s="22"/>
      <c r="AD863" s="22">
        <f t="shared" si="3125"/>
        <v>350</v>
      </c>
      <c r="AE863" s="22">
        <f t="shared" si="3126"/>
        <v>350</v>
      </c>
      <c r="AF863" s="22">
        <f t="shared" si="3127"/>
        <v>350</v>
      </c>
      <c r="AG863" s="22"/>
      <c r="AH863" s="22"/>
      <c r="AI863" s="22"/>
      <c r="AJ863" s="22">
        <f t="shared" si="3128"/>
        <v>350</v>
      </c>
      <c r="AK863" s="22">
        <f t="shared" si="3129"/>
        <v>350</v>
      </c>
      <c r="AL863" s="22">
        <f t="shared" si="3130"/>
        <v>350</v>
      </c>
      <c r="AM863" s="22"/>
      <c r="AN863" s="22"/>
      <c r="AO863" s="22"/>
      <c r="AP863" s="22">
        <f t="shared" si="3131"/>
        <v>350</v>
      </c>
      <c r="AQ863" s="22">
        <f t="shared" si="3132"/>
        <v>350</v>
      </c>
      <c r="AR863" s="22">
        <f t="shared" si="3133"/>
        <v>350</v>
      </c>
      <c r="AS863" s="22"/>
      <c r="AT863" s="22"/>
      <c r="AU863" s="22"/>
      <c r="AV863" s="22">
        <f t="shared" si="3134"/>
        <v>350</v>
      </c>
      <c r="AW863" s="22">
        <f t="shared" si="3135"/>
        <v>350</v>
      </c>
      <c r="AX863" s="22">
        <f t="shared" si="3136"/>
        <v>350</v>
      </c>
      <c r="AY863" s="22"/>
      <c r="AZ863" s="22"/>
      <c r="BA863" s="22"/>
      <c r="BB863" s="22">
        <f t="shared" si="3137"/>
        <v>350</v>
      </c>
      <c r="BC863" s="22">
        <f t="shared" si="3138"/>
        <v>350</v>
      </c>
      <c r="BD863" s="22">
        <f t="shared" si="3139"/>
        <v>350</v>
      </c>
      <c r="BE863" s="22"/>
      <c r="BF863" s="22"/>
      <c r="BG863" s="22"/>
      <c r="BH863" s="22">
        <f t="shared" si="3140"/>
        <v>350</v>
      </c>
      <c r="BI863" s="22">
        <f t="shared" si="3141"/>
        <v>350</v>
      </c>
      <c r="BJ863" s="22">
        <f t="shared" si="3142"/>
        <v>350</v>
      </c>
      <c r="BK863" s="22"/>
      <c r="BL863" s="22"/>
      <c r="BM863" s="22"/>
      <c r="BN863" s="22">
        <f t="shared" si="3143"/>
        <v>350</v>
      </c>
      <c r="BO863" s="22">
        <f t="shared" si="3144"/>
        <v>350</v>
      </c>
      <c r="BP863" s="22">
        <f t="shared" si="3145"/>
        <v>350</v>
      </c>
      <c r="BQ863" s="22"/>
      <c r="BR863" s="22"/>
      <c r="BS863" s="22">
        <f t="shared" si="3146"/>
        <v>350</v>
      </c>
      <c r="BT863" s="22">
        <f t="shared" si="3147"/>
        <v>350</v>
      </c>
      <c r="BU863" s="22">
        <f t="shared" si="3148"/>
        <v>350</v>
      </c>
      <c r="BV863" s="22"/>
      <c r="BW863" s="22"/>
      <c r="BX863" s="22">
        <f t="shared" si="3149"/>
        <v>350</v>
      </c>
      <c r="BY863" s="22">
        <f t="shared" si="3150"/>
        <v>350</v>
      </c>
      <c r="BZ863" s="22">
        <f t="shared" si="3151"/>
        <v>350</v>
      </c>
      <c r="CA863" s="22"/>
      <c r="CB863" s="22"/>
      <c r="CC863" s="22"/>
      <c r="CD863" s="22">
        <f t="shared" si="2929"/>
        <v>350</v>
      </c>
      <c r="CE863" s="22"/>
      <c r="CF863" s="34">
        <f t="shared" si="3069"/>
        <v>350</v>
      </c>
      <c r="CG863" s="22">
        <f t="shared" si="2930"/>
        <v>350</v>
      </c>
      <c r="CH863" s="22"/>
      <c r="CI863" s="22">
        <f t="shared" si="3070"/>
        <v>350</v>
      </c>
      <c r="CJ863" s="22">
        <f t="shared" si="2931"/>
        <v>350</v>
      </c>
      <c r="CK863" s="22"/>
      <c r="CL863" s="22">
        <f t="shared" si="3071"/>
        <v>350</v>
      </c>
      <c r="CM863" s="22"/>
      <c r="CN863" s="15"/>
      <c r="CO863" s="35"/>
    </row>
    <row r="864" spans="1:99" x14ac:dyDescent="0.3">
      <c r="A864" s="32" t="s">
        <v>491</v>
      </c>
      <c r="B864" s="16">
        <v>620</v>
      </c>
      <c r="C864" s="32" t="s">
        <v>278</v>
      </c>
      <c r="D864" s="32" t="s">
        <v>67</v>
      </c>
      <c r="E864" s="33" t="s">
        <v>279</v>
      </c>
      <c r="F864" s="22">
        <v>186</v>
      </c>
      <c r="G864" s="22">
        <v>186</v>
      </c>
      <c r="H864" s="22">
        <v>186</v>
      </c>
      <c r="I864" s="22"/>
      <c r="J864" s="22"/>
      <c r="K864" s="22"/>
      <c r="L864" s="22">
        <f t="shared" si="3116"/>
        <v>186</v>
      </c>
      <c r="M864" s="22">
        <f t="shared" si="3117"/>
        <v>186</v>
      </c>
      <c r="N864" s="22">
        <f t="shared" si="3118"/>
        <v>186</v>
      </c>
      <c r="O864" s="22"/>
      <c r="P864" s="22"/>
      <c r="Q864" s="22"/>
      <c r="R864" s="22">
        <f t="shared" si="3119"/>
        <v>186</v>
      </c>
      <c r="S864" s="22">
        <f t="shared" si="3120"/>
        <v>186</v>
      </c>
      <c r="T864" s="22">
        <f t="shared" si="3121"/>
        <v>186</v>
      </c>
      <c r="U864" s="22"/>
      <c r="V864" s="22"/>
      <c r="W864" s="22"/>
      <c r="X864" s="22">
        <f t="shared" si="3122"/>
        <v>186</v>
      </c>
      <c r="Y864" s="22">
        <f t="shared" si="3123"/>
        <v>186</v>
      </c>
      <c r="Z864" s="22">
        <f t="shared" si="3124"/>
        <v>186</v>
      </c>
      <c r="AA864" s="22"/>
      <c r="AB864" s="22"/>
      <c r="AC864" s="22"/>
      <c r="AD864" s="22">
        <f t="shared" si="3125"/>
        <v>186</v>
      </c>
      <c r="AE864" s="22">
        <f t="shared" si="3126"/>
        <v>186</v>
      </c>
      <c r="AF864" s="22">
        <f t="shared" si="3127"/>
        <v>186</v>
      </c>
      <c r="AG864" s="22"/>
      <c r="AH864" s="22"/>
      <c r="AI864" s="22"/>
      <c r="AJ864" s="22">
        <f t="shared" si="3128"/>
        <v>186</v>
      </c>
      <c r="AK864" s="22">
        <f t="shared" si="3129"/>
        <v>186</v>
      </c>
      <c r="AL864" s="22">
        <f t="shared" si="3130"/>
        <v>186</v>
      </c>
      <c r="AM864" s="22"/>
      <c r="AN864" s="22"/>
      <c r="AO864" s="22"/>
      <c r="AP864" s="22">
        <f t="shared" si="3131"/>
        <v>186</v>
      </c>
      <c r="AQ864" s="22">
        <f t="shared" si="3132"/>
        <v>186</v>
      </c>
      <c r="AR864" s="22">
        <f t="shared" si="3133"/>
        <v>186</v>
      </c>
      <c r="AS864" s="22"/>
      <c r="AT864" s="22"/>
      <c r="AU864" s="22"/>
      <c r="AV864" s="22">
        <f t="shared" si="3134"/>
        <v>186</v>
      </c>
      <c r="AW864" s="22">
        <f t="shared" si="3135"/>
        <v>186</v>
      </c>
      <c r="AX864" s="22">
        <f t="shared" si="3136"/>
        <v>186</v>
      </c>
      <c r="AY864" s="22"/>
      <c r="AZ864" s="22"/>
      <c r="BA864" s="22"/>
      <c r="BB864" s="22">
        <f t="shared" si="3137"/>
        <v>186</v>
      </c>
      <c r="BC864" s="22">
        <f t="shared" si="3138"/>
        <v>186</v>
      </c>
      <c r="BD864" s="22">
        <f t="shared" si="3139"/>
        <v>186</v>
      </c>
      <c r="BE864" s="22"/>
      <c r="BF864" s="22"/>
      <c r="BG864" s="22"/>
      <c r="BH864" s="22">
        <f t="shared" si="3140"/>
        <v>186</v>
      </c>
      <c r="BI864" s="22">
        <f t="shared" si="3141"/>
        <v>186</v>
      </c>
      <c r="BJ864" s="22">
        <f t="shared" si="3142"/>
        <v>186</v>
      </c>
      <c r="BK864" s="22"/>
      <c r="BL864" s="22"/>
      <c r="BM864" s="22"/>
      <c r="BN864" s="22">
        <f t="shared" si="3143"/>
        <v>186</v>
      </c>
      <c r="BO864" s="22">
        <f t="shared" si="3144"/>
        <v>186</v>
      </c>
      <c r="BP864" s="22">
        <f t="shared" si="3145"/>
        <v>186</v>
      </c>
      <c r="BQ864" s="22"/>
      <c r="BR864" s="22"/>
      <c r="BS864" s="22">
        <f t="shared" si="3146"/>
        <v>186</v>
      </c>
      <c r="BT864" s="22">
        <f t="shared" si="3147"/>
        <v>186</v>
      </c>
      <c r="BU864" s="22">
        <f t="shared" si="3148"/>
        <v>186</v>
      </c>
      <c r="BV864" s="22"/>
      <c r="BW864" s="22"/>
      <c r="BX864" s="22">
        <f t="shared" si="3149"/>
        <v>186</v>
      </c>
      <c r="BY864" s="22">
        <f t="shared" si="3150"/>
        <v>186</v>
      </c>
      <c r="BZ864" s="22">
        <f t="shared" si="3151"/>
        <v>186</v>
      </c>
      <c r="CA864" s="22"/>
      <c r="CB864" s="22"/>
      <c r="CC864" s="22"/>
      <c r="CD864" s="22">
        <f t="shared" si="2929"/>
        <v>186</v>
      </c>
      <c r="CE864" s="22"/>
      <c r="CF864" s="34">
        <f t="shared" si="3069"/>
        <v>186</v>
      </c>
      <c r="CG864" s="22">
        <f t="shared" si="2930"/>
        <v>186</v>
      </c>
      <c r="CH864" s="22"/>
      <c r="CI864" s="22">
        <f t="shared" si="3070"/>
        <v>186</v>
      </c>
      <c r="CJ864" s="22">
        <f t="shared" si="2931"/>
        <v>186</v>
      </c>
      <c r="CK864" s="22"/>
      <c r="CL864" s="22">
        <f t="shared" si="3071"/>
        <v>186</v>
      </c>
      <c r="CM864" s="22"/>
      <c r="CN864" s="15"/>
      <c r="CO864" s="35"/>
    </row>
    <row r="865" spans="1:99" x14ac:dyDescent="0.3">
      <c r="A865" s="36" t="s">
        <v>492</v>
      </c>
      <c r="B865" s="16"/>
      <c r="C865" s="32"/>
      <c r="D865" s="32"/>
      <c r="E865" s="33" t="s">
        <v>493</v>
      </c>
      <c r="F865" s="22">
        <f t="shared" ref="F865:K865" si="3202">F866</f>
        <v>0</v>
      </c>
      <c r="G865" s="22">
        <f t="shared" si="3202"/>
        <v>0</v>
      </c>
      <c r="H865" s="22">
        <f t="shared" si="3202"/>
        <v>0</v>
      </c>
      <c r="I865" s="22">
        <f t="shared" si="3202"/>
        <v>0</v>
      </c>
      <c r="J865" s="22">
        <f t="shared" si="3202"/>
        <v>0</v>
      </c>
      <c r="K865" s="22">
        <f t="shared" si="3202"/>
        <v>0</v>
      </c>
      <c r="L865" s="22">
        <f t="shared" si="3116"/>
        <v>0</v>
      </c>
      <c r="M865" s="22">
        <f t="shared" si="3117"/>
        <v>0</v>
      </c>
      <c r="N865" s="22">
        <f t="shared" si="3118"/>
        <v>0</v>
      </c>
      <c r="O865" s="22">
        <f>O866</f>
        <v>815.40000000000009</v>
      </c>
      <c r="P865" s="22">
        <f>P866</f>
        <v>0</v>
      </c>
      <c r="Q865" s="22">
        <f>Q866</f>
        <v>0</v>
      </c>
      <c r="R865" s="22">
        <f t="shared" si="3119"/>
        <v>815.40000000000009</v>
      </c>
      <c r="S865" s="22">
        <f t="shared" si="3120"/>
        <v>0</v>
      </c>
      <c r="T865" s="22">
        <f t="shared" si="3121"/>
        <v>0</v>
      </c>
      <c r="U865" s="22">
        <f>U866</f>
        <v>0</v>
      </c>
      <c r="V865" s="22">
        <f>V866</f>
        <v>0</v>
      </c>
      <c r="W865" s="22">
        <f>W866</f>
        <v>0</v>
      </c>
      <c r="X865" s="22">
        <f t="shared" si="3122"/>
        <v>815.40000000000009</v>
      </c>
      <c r="Y865" s="22">
        <f t="shared" si="3123"/>
        <v>0</v>
      </c>
      <c r="Z865" s="22">
        <f t="shared" si="3124"/>
        <v>0</v>
      </c>
      <c r="AA865" s="22">
        <f>AA866</f>
        <v>0</v>
      </c>
      <c r="AB865" s="22">
        <f>AB866</f>
        <v>0</v>
      </c>
      <c r="AC865" s="22">
        <f>AC866</f>
        <v>0</v>
      </c>
      <c r="AD865" s="22">
        <f t="shared" si="3125"/>
        <v>815.40000000000009</v>
      </c>
      <c r="AE865" s="22">
        <f t="shared" si="3126"/>
        <v>0</v>
      </c>
      <c r="AF865" s="22">
        <f t="shared" si="3127"/>
        <v>0</v>
      </c>
      <c r="AG865" s="22">
        <f>AG866</f>
        <v>0</v>
      </c>
      <c r="AH865" s="22">
        <f>AH866</f>
        <v>0</v>
      </c>
      <c r="AI865" s="22">
        <f>AI866</f>
        <v>0</v>
      </c>
      <c r="AJ865" s="22">
        <f t="shared" si="3128"/>
        <v>815.40000000000009</v>
      </c>
      <c r="AK865" s="22">
        <f t="shared" si="3129"/>
        <v>0</v>
      </c>
      <c r="AL865" s="22">
        <f t="shared" si="3130"/>
        <v>0</v>
      </c>
      <c r="AM865" s="22">
        <f>AM866</f>
        <v>0</v>
      </c>
      <c r="AN865" s="22">
        <f>AN866</f>
        <v>0</v>
      </c>
      <c r="AO865" s="22">
        <f>AO866</f>
        <v>0</v>
      </c>
      <c r="AP865" s="22">
        <f t="shared" si="3131"/>
        <v>815.40000000000009</v>
      </c>
      <c r="AQ865" s="22">
        <f t="shared" si="3132"/>
        <v>0</v>
      </c>
      <c r="AR865" s="22">
        <f t="shared" si="3133"/>
        <v>0</v>
      </c>
      <c r="AS865" s="22">
        <f>AS866</f>
        <v>0</v>
      </c>
      <c r="AT865" s="22">
        <f>AT866</f>
        <v>0</v>
      </c>
      <c r="AU865" s="22">
        <f>AU866</f>
        <v>0</v>
      </c>
      <c r="AV865" s="22">
        <f t="shared" si="3134"/>
        <v>815.40000000000009</v>
      </c>
      <c r="AW865" s="22">
        <f t="shared" si="3135"/>
        <v>0</v>
      </c>
      <c r="AX865" s="22">
        <f t="shared" si="3136"/>
        <v>0</v>
      </c>
      <c r="AY865" s="22">
        <f>AY866</f>
        <v>0</v>
      </c>
      <c r="AZ865" s="22">
        <f>AZ866</f>
        <v>0</v>
      </c>
      <c r="BA865" s="22">
        <f>BA866</f>
        <v>0</v>
      </c>
      <c r="BB865" s="22">
        <f t="shared" si="3137"/>
        <v>815.40000000000009</v>
      </c>
      <c r="BC865" s="22">
        <f t="shared" si="3138"/>
        <v>0</v>
      </c>
      <c r="BD865" s="22">
        <f t="shared" si="3139"/>
        <v>0</v>
      </c>
      <c r="BE865" s="22">
        <f>BE866</f>
        <v>0</v>
      </c>
      <c r="BF865" s="22">
        <f>BF866</f>
        <v>0</v>
      </c>
      <c r="BG865" s="22">
        <f>BG866</f>
        <v>0</v>
      </c>
      <c r="BH865" s="22">
        <f t="shared" si="3140"/>
        <v>815.40000000000009</v>
      </c>
      <c r="BI865" s="22">
        <f t="shared" si="3141"/>
        <v>0</v>
      </c>
      <c r="BJ865" s="22">
        <f t="shared" si="3142"/>
        <v>0</v>
      </c>
      <c r="BK865" s="22">
        <f>BK866</f>
        <v>0</v>
      </c>
      <c r="BL865" s="22">
        <f>BL866</f>
        <v>0</v>
      </c>
      <c r="BM865" s="22">
        <f>BM866</f>
        <v>0</v>
      </c>
      <c r="BN865" s="22">
        <f t="shared" si="3143"/>
        <v>815.40000000000009</v>
      </c>
      <c r="BO865" s="22">
        <f t="shared" si="3144"/>
        <v>0</v>
      </c>
      <c r="BP865" s="22">
        <f t="shared" si="3145"/>
        <v>0</v>
      </c>
      <c r="BQ865" s="22">
        <f>BQ866</f>
        <v>0</v>
      </c>
      <c r="BR865" s="22">
        <f>BR866</f>
        <v>0</v>
      </c>
      <c r="BS865" s="22">
        <f t="shared" si="3146"/>
        <v>815.40000000000009</v>
      </c>
      <c r="BT865" s="22">
        <f t="shared" si="3147"/>
        <v>0</v>
      </c>
      <c r="BU865" s="22">
        <f t="shared" si="3148"/>
        <v>0</v>
      </c>
      <c r="BV865" s="22">
        <f>BV866</f>
        <v>0</v>
      </c>
      <c r="BW865" s="22">
        <f>BW866</f>
        <v>0</v>
      </c>
      <c r="BX865" s="22">
        <f t="shared" si="3149"/>
        <v>815.40000000000009</v>
      </c>
      <c r="BY865" s="22">
        <f t="shared" si="3150"/>
        <v>0</v>
      </c>
      <c r="BZ865" s="22">
        <f t="shared" si="3151"/>
        <v>0</v>
      </c>
      <c r="CA865" s="22">
        <f>CA866</f>
        <v>633.6</v>
      </c>
      <c r="CB865" s="22">
        <f>CB866</f>
        <v>0</v>
      </c>
      <c r="CC865" s="22">
        <f>CC866</f>
        <v>0</v>
      </c>
      <c r="CD865" s="22">
        <f t="shared" si="2929"/>
        <v>1449</v>
      </c>
      <c r="CE865" s="22">
        <f>CE866</f>
        <v>0</v>
      </c>
      <c r="CF865" s="34">
        <f t="shared" si="3069"/>
        <v>1449</v>
      </c>
      <c r="CG865" s="22">
        <f t="shared" si="2930"/>
        <v>0</v>
      </c>
      <c r="CH865" s="22">
        <f>CH866</f>
        <v>0</v>
      </c>
      <c r="CI865" s="22">
        <f t="shared" si="3070"/>
        <v>0</v>
      </c>
      <c r="CJ865" s="22">
        <f t="shared" si="2931"/>
        <v>0</v>
      </c>
      <c r="CK865" s="22">
        <f>CK866</f>
        <v>0</v>
      </c>
      <c r="CL865" s="22">
        <f t="shared" si="3071"/>
        <v>0</v>
      </c>
      <c r="CM865" s="22">
        <f>CM866</f>
        <v>0</v>
      </c>
      <c r="CN865" s="15"/>
      <c r="CO865" s="35"/>
      <c r="CU865" s="5" t="s">
        <v>31</v>
      </c>
    </row>
    <row r="866" spans="1:99" ht="46.8" x14ac:dyDescent="0.3">
      <c r="A866" s="36" t="s">
        <v>492</v>
      </c>
      <c r="B866" s="16">
        <v>600</v>
      </c>
      <c r="C866" s="32"/>
      <c r="D866" s="32"/>
      <c r="E866" s="33" t="s">
        <v>45</v>
      </c>
      <c r="F866" s="22">
        <f t="shared" ref="F866:K866" si="3203">F869+F867</f>
        <v>0</v>
      </c>
      <c r="G866" s="22">
        <f t="shared" si="3203"/>
        <v>0</v>
      </c>
      <c r="H866" s="22">
        <f t="shared" si="3203"/>
        <v>0</v>
      </c>
      <c r="I866" s="22">
        <f t="shared" si="3203"/>
        <v>0</v>
      </c>
      <c r="J866" s="22">
        <f t="shared" si="3203"/>
        <v>0</v>
      </c>
      <c r="K866" s="22">
        <f t="shared" si="3203"/>
        <v>0</v>
      </c>
      <c r="L866" s="22">
        <f t="shared" si="3116"/>
        <v>0</v>
      </c>
      <c r="M866" s="22">
        <f t="shared" si="3117"/>
        <v>0</v>
      </c>
      <c r="N866" s="22">
        <f t="shared" si="3118"/>
        <v>0</v>
      </c>
      <c r="O866" s="22">
        <f>O869+O867</f>
        <v>815.40000000000009</v>
      </c>
      <c r="P866" s="22">
        <f>P869+P867</f>
        <v>0</v>
      </c>
      <c r="Q866" s="22">
        <f>Q869+Q867</f>
        <v>0</v>
      </c>
      <c r="R866" s="22">
        <f t="shared" si="3119"/>
        <v>815.40000000000009</v>
      </c>
      <c r="S866" s="22">
        <f t="shared" si="3120"/>
        <v>0</v>
      </c>
      <c r="T866" s="22">
        <f t="shared" si="3121"/>
        <v>0</v>
      </c>
      <c r="U866" s="22">
        <f>U869+U867</f>
        <v>0</v>
      </c>
      <c r="V866" s="22">
        <f>V869+V867</f>
        <v>0</v>
      </c>
      <c r="W866" s="22">
        <f>W869+W867</f>
        <v>0</v>
      </c>
      <c r="X866" s="22">
        <f t="shared" si="3122"/>
        <v>815.40000000000009</v>
      </c>
      <c r="Y866" s="22">
        <f t="shared" si="3123"/>
        <v>0</v>
      </c>
      <c r="Z866" s="22">
        <f t="shared" si="3124"/>
        <v>0</v>
      </c>
      <c r="AA866" s="22">
        <f>AA869+AA867</f>
        <v>0</v>
      </c>
      <c r="AB866" s="22">
        <f>AB869+AB867</f>
        <v>0</v>
      </c>
      <c r="AC866" s="22">
        <f>AC869+AC867</f>
        <v>0</v>
      </c>
      <c r="AD866" s="22">
        <f t="shared" si="3125"/>
        <v>815.40000000000009</v>
      </c>
      <c r="AE866" s="22">
        <f t="shared" si="3126"/>
        <v>0</v>
      </c>
      <c r="AF866" s="22">
        <f t="shared" si="3127"/>
        <v>0</v>
      </c>
      <c r="AG866" s="22">
        <f>AG869+AG867</f>
        <v>0</v>
      </c>
      <c r="AH866" s="22">
        <f>AH869+AH867</f>
        <v>0</v>
      </c>
      <c r="AI866" s="22">
        <f>AI869+AI867</f>
        <v>0</v>
      </c>
      <c r="AJ866" s="22">
        <f t="shared" si="3128"/>
        <v>815.40000000000009</v>
      </c>
      <c r="AK866" s="22">
        <f t="shared" si="3129"/>
        <v>0</v>
      </c>
      <c r="AL866" s="22">
        <f t="shared" si="3130"/>
        <v>0</v>
      </c>
      <c r="AM866" s="22">
        <f>AM869+AM867</f>
        <v>0</v>
      </c>
      <c r="AN866" s="22">
        <f>AN869+AN867</f>
        <v>0</v>
      </c>
      <c r="AO866" s="22">
        <f>AO869+AO867</f>
        <v>0</v>
      </c>
      <c r="AP866" s="22">
        <f t="shared" si="3131"/>
        <v>815.40000000000009</v>
      </c>
      <c r="AQ866" s="22">
        <f t="shared" si="3132"/>
        <v>0</v>
      </c>
      <c r="AR866" s="22">
        <f t="shared" si="3133"/>
        <v>0</v>
      </c>
      <c r="AS866" s="22">
        <f>AS869+AS867</f>
        <v>0</v>
      </c>
      <c r="AT866" s="22">
        <f>AT869+AT867</f>
        <v>0</v>
      </c>
      <c r="AU866" s="22">
        <f>AU869+AU867</f>
        <v>0</v>
      </c>
      <c r="AV866" s="22">
        <f t="shared" si="3134"/>
        <v>815.40000000000009</v>
      </c>
      <c r="AW866" s="22">
        <f t="shared" si="3135"/>
        <v>0</v>
      </c>
      <c r="AX866" s="22">
        <f t="shared" si="3136"/>
        <v>0</v>
      </c>
      <c r="AY866" s="22">
        <f>AY869+AY867</f>
        <v>0</v>
      </c>
      <c r="AZ866" s="22">
        <f>AZ869+AZ867</f>
        <v>0</v>
      </c>
      <c r="BA866" s="22">
        <f>BA869+BA867</f>
        <v>0</v>
      </c>
      <c r="BB866" s="22">
        <f t="shared" si="3137"/>
        <v>815.40000000000009</v>
      </c>
      <c r="BC866" s="22">
        <f t="shared" si="3138"/>
        <v>0</v>
      </c>
      <c r="BD866" s="22">
        <f t="shared" si="3139"/>
        <v>0</v>
      </c>
      <c r="BE866" s="22">
        <f>BE869+BE867</f>
        <v>0</v>
      </c>
      <c r="BF866" s="22">
        <f>BF869+BF867</f>
        <v>0</v>
      </c>
      <c r="BG866" s="22">
        <f>BG869+BG867</f>
        <v>0</v>
      </c>
      <c r="BH866" s="22">
        <f t="shared" si="3140"/>
        <v>815.40000000000009</v>
      </c>
      <c r="BI866" s="22">
        <f t="shared" si="3141"/>
        <v>0</v>
      </c>
      <c r="BJ866" s="22">
        <f t="shared" si="3142"/>
        <v>0</v>
      </c>
      <c r="BK866" s="22">
        <f>BK869+BK867</f>
        <v>0</v>
      </c>
      <c r="BL866" s="22">
        <f>BL869+BL867</f>
        <v>0</v>
      </c>
      <c r="BM866" s="22">
        <f>BM869+BM867</f>
        <v>0</v>
      </c>
      <c r="BN866" s="22">
        <f t="shared" si="3143"/>
        <v>815.40000000000009</v>
      </c>
      <c r="BO866" s="22">
        <f t="shared" si="3144"/>
        <v>0</v>
      </c>
      <c r="BP866" s="22">
        <f t="shared" si="3145"/>
        <v>0</v>
      </c>
      <c r="BQ866" s="22">
        <f>BQ869+BQ867</f>
        <v>0</v>
      </c>
      <c r="BR866" s="22">
        <f>BR869+BR867</f>
        <v>0</v>
      </c>
      <c r="BS866" s="22">
        <f t="shared" si="3146"/>
        <v>815.40000000000009</v>
      </c>
      <c r="BT866" s="22">
        <f t="shared" si="3147"/>
        <v>0</v>
      </c>
      <c r="BU866" s="22">
        <f t="shared" si="3148"/>
        <v>0</v>
      </c>
      <c r="BV866" s="22">
        <f>BV869+BV867</f>
        <v>0</v>
      </c>
      <c r="BW866" s="22">
        <f>BW869+BW867</f>
        <v>0</v>
      </c>
      <c r="BX866" s="22">
        <f t="shared" si="3149"/>
        <v>815.40000000000009</v>
      </c>
      <c r="BY866" s="22">
        <f t="shared" si="3150"/>
        <v>0</v>
      </c>
      <c r="BZ866" s="22">
        <f t="shared" si="3151"/>
        <v>0</v>
      </c>
      <c r="CA866" s="22">
        <f>CA869+CA867</f>
        <v>633.6</v>
      </c>
      <c r="CB866" s="22">
        <f>CB869+CB867</f>
        <v>0</v>
      </c>
      <c r="CC866" s="22">
        <f>CC869+CC867</f>
        <v>0</v>
      </c>
      <c r="CD866" s="22">
        <f t="shared" si="2929"/>
        <v>1449</v>
      </c>
      <c r="CE866" s="22">
        <f>CE869+CE867</f>
        <v>0</v>
      </c>
      <c r="CF866" s="34">
        <f t="shared" si="3069"/>
        <v>1449</v>
      </c>
      <c r="CG866" s="22">
        <f t="shared" si="2930"/>
        <v>0</v>
      </c>
      <c r="CH866" s="22">
        <f>CH869+CH867</f>
        <v>0</v>
      </c>
      <c r="CI866" s="22">
        <f t="shared" si="3070"/>
        <v>0</v>
      </c>
      <c r="CJ866" s="22">
        <f t="shared" si="2931"/>
        <v>0</v>
      </c>
      <c r="CK866" s="22">
        <f>CK869+CK867</f>
        <v>0</v>
      </c>
      <c r="CL866" s="22">
        <f t="shared" si="3071"/>
        <v>0</v>
      </c>
      <c r="CM866" s="22">
        <f>CM869+CM867</f>
        <v>0</v>
      </c>
      <c r="CN866" s="15"/>
      <c r="CO866" s="35"/>
      <c r="CS866" s="5" t="s">
        <v>29</v>
      </c>
    </row>
    <row r="867" spans="1:99" x14ac:dyDescent="0.3">
      <c r="A867" s="36" t="s">
        <v>492</v>
      </c>
      <c r="B867" s="16">
        <v>610</v>
      </c>
      <c r="C867" s="32"/>
      <c r="D867" s="32"/>
      <c r="E867" s="33" t="s">
        <v>104</v>
      </c>
      <c r="F867" s="22">
        <f t="shared" ref="F867:K867" si="3204">F868</f>
        <v>0</v>
      </c>
      <c r="G867" s="22">
        <f t="shared" si="3204"/>
        <v>0</v>
      </c>
      <c r="H867" s="22">
        <f t="shared" si="3204"/>
        <v>0</v>
      </c>
      <c r="I867" s="22">
        <f t="shared" si="3204"/>
        <v>0</v>
      </c>
      <c r="J867" s="22">
        <f t="shared" si="3204"/>
        <v>0</v>
      </c>
      <c r="K867" s="22">
        <f t="shared" si="3204"/>
        <v>0</v>
      </c>
      <c r="L867" s="22">
        <f t="shared" si="3116"/>
        <v>0</v>
      </c>
      <c r="M867" s="22">
        <f t="shared" si="3117"/>
        <v>0</v>
      </c>
      <c r="N867" s="22">
        <f t="shared" si="3118"/>
        <v>0</v>
      </c>
      <c r="O867" s="22">
        <f>O868</f>
        <v>79.2</v>
      </c>
      <c r="P867" s="22">
        <f>P868</f>
        <v>0</v>
      </c>
      <c r="Q867" s="22">
        <f>Q868</f>
        <v>0</v>
      </c>
      <c r="R867" s="22">
        <f t="shared" si="3119"/>
        <v>79.2</v>
      </c>
      <c r="S867" s="22">
        <f t="shared" si="3120"/>
        <v>0</v>
      </c>
      <c r="T867" s="22">
        <f t="shared" si="3121"/>
        <v>0</v>
      </c>
      <c r="U867" s="22">
        <f>U868</f>
        <v>0</v>
      </c>
      <c r="V867" s="22">
        <f>V868</f>
        <v>0</v>
      </c>
      <c r="W867" s="22">
        <f>W868</f>
        <v>0</v>
      </c>
      <c r="X867" s="22">
        <f t="shared" si="3122"/>
        <v>79.2</v>
      </c>
      <c r="Y867" s="22">
        <f t="shared" si="3123"/>
        <v>0</v>
      </c>
      <c r="Z867" s="22">
        <f t="shared" si="3124"/>
        <v>0</v>
      </c>
      <c r="AA867" s="22">
        <f>AA868</f>
        <v>0</v>
      </c>
      <c r="AB867" s="22">
        <f>AB868</f>
        <v>0</v>
      </c>
      <c r="AC867" s="22">
        <f>AC868</f>
        <v>0</v>
      </c>
      <c r="AD867" s="22">
        <f t="shared" si="3125"/>
        <v>79.2</v>
      </c>
      <c r="AE867" s="22">
        <f t="shared" si="3126"/>
        <v>0</v>
      </c>
      <c r="AF867" s="22">
        <f t="shared" si="3127"/>
        <v>0</v>
      </c>
      <c r="AG867" s="22">
        <f>AG868</f>
        <v>0</v>
      </c>
      <c r="AH867" s="22">
        <f>AH868</f>
        <v>0</v>
      </c>
      <c r="AI867" s="22">
        <f>AI868</f>
        <v>0</v>
      </c>
      <c r="AJ867" s="22">
        <f t="shared" si="3128"/>
        <v>79.2</v>
      </c>
      <c r="AK867" s="22">
        <f t="shared" si="3129"/>
        <v>0</v>
      </c>
      <c r="AL867" s="22">
        <f t="shared" si="3130"/>
        <v>0</v>
      </c>
      <c r="AM867" s="22">
        <f>AM868</f>
        <v>0</v>
      </c>
      <c r="AN867" s="22">
        <f>AN868</f>
        <v>0</v>
      </c>
      <c r="AO867" s="22">
        <f>AO868</f>
        <v>0</v>
      </c>
      <c r="AP867" s="22">
        <f t="shared" si="3131"/>
        <v>79.2</v>
      </c>
      <c r="AQ867" s="22">
        <f t="shared" si="3132"/>
        <v>0</v>
      </c>
      <c r="AR867" s="22">
        <f t="shared" si="3133"/>
        <v>0</v>
      </c>
      <c r="AS867" s="22">
        <f>AS868</f>
        <v>0</v>
      </c>
      <c r="AT867" s="22">
        <f>AT868</f>
        <v>0</v>
      </c>
      <c r="AU867" s="22">
        <f>AU868</f>
        <v>0</v>
      </c>
      <c r="AV867" s="22">
        <f t="shared" si="3134"/>
        <v>79.2</v>
      </c>
      <c r="AW867" s="22">
        <f t="shared" si="3135"/>
        <v>0</v>
      </c>
      <c r="AX867" s="22">
        <f t="shared" si="3136"/>
        <v>0</v>
      </c>
      <c r="AY867" s="22">
        <f>AY868</f>
        <v>0</v>
      </c>
      <c r="AZ867" s="22">
        <f>AZ868</f>
        <v>0</v>
      </c>
      <c r="BA867" s="22">
        <f>BA868</f>
        <v>0</v>
      </c>
      <c r="BB867" s="22">
        <f t="shared" si="3137"/>
        <v>79.2</v>
      </c>
      <c r="BC867" s="22">
        <f t="shared" si="3138"/>
        <v>0</v>
      </c>
      <c r="BD867" s="22">
        <f t="shared" si="3139"/>
        <v>0</v>
      </c>
      <c r="BE867" s="22">
        <f>BE868</f>
        <v>0</v>
      </c>
      <c r="BF867" s="22">
        <f>BF868</f>
        <v>0</v>
      </c>
      <c r="BG867" s="22">
        <f>BG868</f>
        <v>0</v>
      </c>
      <c r="BH867" s="22">
        <f t="shared" si="3140"/>
        <v>79.2</v>
      </c>
      <c r="BI867" s="22">
        <f t="shared" si="3141"/>
        <v>0</v>
      </c>
      <c r="BJ867" s="22">
        <f t="shared" si="3142"/>
        <v>0</v>
      </c>
      <c r="BK867" s="22">
        <f>BK868</f>
        <v>0</v>
      </c>
      <c r="BL867" s="22">
        <f>BL868</f>
        <v>0</v>
      </c>
      <c r="BM867" s="22">
        <f>BM868</f>
        <v>0</v>
      </c>
      <c r="BN867" s="22">
        <f t="shared" si="3143"/>
        <v>79.2</v>
      </c>
      <c r="BO867" s="22">
        <f t="shared" si="3144"/>
        <v>0</v>
      </c>
      <c r="BP867" s="22">
        <f t="shared" si="3145"/>
        <v>0</v>
      </c>
      <c r="BQ867" s="22">
        <f>BQ868</f>
        <v>0</v>
      </c>
      <c r="BR867" s="22">
        <f>BR868</f>
        <v>0</v>
      </c>
      <c r="BS867" s="22">
        <f t="shared" si="3146"/>
        <v>79.2</v>
      </c>
      <c r="BT867" s="22">
        <f t="shared" si="3147"/>
        <v>0</v>
      </c>
      <c r="BU867" s="22">
        <f t="shared" si="3148"/>
        <v>0</v>
      </c>
      <c r="BV867" s="22">
        <f>BV868</f>
        <v>0</v>
      </c>
      <c r="BW867" s="22">
        <f>BW868</f>
        <v>0</v>
      </c>
      <c r="BX867" s="22">
        <f t="shared" si="3149"/>
        <v>79.2</v>
      </c>
      <c r="BY867" s="22">
        <f t="shared" si="3150"/>
        <v>0</v>
      </c>
      <c r="BZ867" s="22">
        <f t="shared" si="3151"/>
        <v>0</v>
      </c>
      <c r="CA867" s="22">
        <f>CA868</f>
        <v>0</v>
      </c>
      <c r="CB867" s="22">
        <f>CB868</f>
        <v>0</v>
      </c>
      <c r="CC867" s="22">
        <f>CC868</f>
        <v>0</v>
      </c>
      <c r="CD867" s="22">
        <f t="shared" si="2929"/>
        <v>79.2</v>
      </c>
      <c r="CE867" s="22">
        <f>CE868</f>
        <v>0</v>
      </c>
      <c r="CF867" s="34">
        <f t="shared" si="3069"/>
        <v>79.2</v>
      </c>
      <c r="CG867" s="22">
        <f t="shared" si="2930"/>
        <v>0</v>
      </c>
      <c r="CH867" s="22">
        <f>CH868</f>
        <v>0</v>
      </c>
      <c r="CI867" s="22">
        <f t="shared" si="3070"/>
        <v>0</v>
      </c>
      <c r="CJ867" s="22">
        <f t="shared" si="2931"/>
        <v>0</v>
      </c>
      <c r="CK867" s="22">
        <f>CK868</f>
        <v>0</v>
      </c>
      <c r="CL867" s="22">
        <f t="shared" si="3071"/>
        <v>0</v>
      </c>
      <c r="CM867" s="22">
        <f>CM868</f>
        <v>0</v>
      </c>
      <c r="CN867" s="15"/>
      <c r="CO867" s="35"/>
      <c r="CT867" s="5" t="s">
        <v>30</v>
      </c>
    </row>
    <row r="868" spans="1:99" x14ac:dyDescent="0.3">
      <c r="A868" s="36" t="s">
        <v>492</v>
      </c>
      <c r="B868" s="16">
        <v>610</v>
      </c>
      <c r="C868" s="32" t="s">
        <v>47</v>
      </c>
      <c r="D868" s="32" t="s">
        <v>313</v>
      </c>
      <c r="E868" s="33" t="s">
        <v>387</v>
      </c>
      <c r="F868" s="22"/>
      <c r="G868" s="22"/>
      <c r="H868" s="22"/>
      <c r="I868" s="22"/>
      <c r="J868" s="22"/>
      <c r="K868" s="22"/>
      <c r="L868" s="22">
        <f t="shared" si="3116"/>
        <v>0</v>
      </c>
      <c r="M868" s="22">
        <f t="shared" si="3117"/>
        <v>0</v>
      </c>
      <c r="N868" s="22">
        <f t="shared" si="3118"/>
        <v>0</v>
      </c>
      <c r="O868" s="22">
        <v>79.2</v>
      </c>
      <c r="P868" s="22"/>
      <c r="Q868" s="22"/>
      <c r="R868" s="22">
        <f t="shared" si="3119"/>
        <v>79.2</v>
      </c>
      <c r="S868" s="22">
        <f t="shared" si="3120"/>
        <v>0</v>
      </c>
      <c r="T868" s="22">
        <f t="shared" si="3121"/>
        <v>0</v>
      </c>
      <c r="U868" s="22"/>
      <c r="V868" s="22"/>
      <c r="W868" s="22"/>
      <c r="X868" s="22">
        <f t="shared" si="3122"/>
        <v>79.2</v>
      </c>
      <c r="Y868" s="22">
        <f t="shared" si="3123"/>
        <v>0</v>
      </c>
      <c r="Z868" s="22">
        <f t="shared" si="3124"/>
        <v>0</v>
      </c>
      <c r="AA868" s="22"/>
      <c r="AB868" s="22"/>
      <c r="AC868" s="22"/>
      <c r="AD868" s="22">
        <f t="shared" si="3125"/>
        <v>79.2</v>
      </c>
      <c r="AE868" s="22">
        <f t="shared" si="3126"/>
        <v>0</v>
      </c>
      <c r="AF868" s="22">
        <f t="shared" si="3127"/>
        <v>0</v>
      </c>
      <c r="AG868" s="22"/>
      <c r="AH868" s="22"/>
      <c r="AI868" s="22"/>
      <c r="AJ868" s="22">
        <f t="shared" si="3128"/>
        <v>79.2</v>
      </c>
      <c r="AK868" s="22">
        <f t="shared" si="3129"/>
        <v>0</v>
      </c>
      <c r="AL868" s="22">
        <f t="shared" si="3130"/>
        <v>0</v>
      </c>
      <c r="AM868" s="22"/>
      <c r="AN868" s="22"/>
      <c r="AO868" s="22"/>
      <c r="AP868" s="22">
        <f t="shared" si="3131"/>
        <v>79.2</v>
      </c>
      <c r="AQ868" s="22">
        <f t="shared" si="3132"/>
        <v>0</v>
      </c>
      <c r="AR868" s="22">
        <f t="shared" si="3133"/>
        <v>0</v>
      </c>
      <c r="AS868" s="22"/>
      <c r="AT868" s="22"/>
      <c r="AU868" s="22"/>
      <c r="AV868" s="22">
        <f t="shared" si="3134"/>
        <v>79.2</v>
      </c>
      <c r="AW868" s="22">
        <f t="shared" si="3135"/>
        <v>0</v>
      </c>
      <c r="AX868" s="22">
        <f t="shared" si="3136"/>
        <v>0</v>
      </c>
      <c r="AY868" s="22"/>
      <c r="AZ868" s="22"/>
      <c r="BA868" s="22"/>
      <c r="BB868" s="22">
        <f t="shared" si="3137"/>
        <v>79.2</v>
      </c>
      <c r="BC868" s="22">
        <f t="shared" si="3138"/>
        <v>0</v>
      </c>
      <c r="BD868" s="22">
        <f t="shared" si="3139"/>
        <v>0</v>
      </c>
      <c r="BE868" s="22"/>
      <c r="BF868" s="22"/>
      <c r="BG868" s="22"/>
      <c r="BH868" s="22">
        <f t="shared" si="3140"/>
        <v>79.2</v>
      </c>
      <c r="BI868" s="22">
        <f t="shared" si="3141"/>
        <v>0</v>
      </c>
      <c r="BJ868" s="22">
        <f t="shared" si="3142"/>
        <v>0</v>
      </c>
      <c r="BK868" s="22"/>
      <c r="BL868" s="22"/>
      <c r="BM868" s="22"/>
      <c r="BN868" s="22">
        <f t="shared" si="3143"/>
        <v>79.2</v>
      </c>
      <c r="BO868" s="22">
        <f t="shared" si="3144"/>
        <v>0</v>
      </c>
      <c r="BP868" s="22">
        <f t="shared" si="3145"/>
        <v>0</v>
      </c>
      <c r="BQ868" s="22"/>
      <c r="BR868" s="22"/>
      <c r="BS868" s="22">
        <f t="shared" si="3146"/>
        <v>79.2</v>
      </c>
      <c r="BT868" s="22">
        <f t="shared" si="3147"/>
        <v>0</v>
      </c>
      <c r="BU868" s="22">
        <f t="shared" si="3148"/>
        <v>0</v>
      </c>
      <c r="BV868" s="22"/>
      <c r="BW868" s="22"/>
      <c r="BX868" s="22">
        <f t="shared" si="3149"/>
        <v>79.2</v>
      </c>
      <c r="BY868" s="22">
        <f t="shared" si="3150"/>
        <v>0</v>
      </c>
      <c r="BZ868" s="22">
        <f t="shared" si="3151"/>
        <v>0</v>
      </c>
      <c r="CA868" s="22"/>
      <c r="CB868" s="22"/>
      <c r="CC868" s="22"/>
      <c r="CD868" s="22">
        <f t="shared" si="2929"/>
        <v>79.2</v>
      </c>
      <c r="CE868" s="22"/>
      <c r="CF868" s="34">
        <f t="shared" si="3069"/>
        <v>79.2</v>
      </c>
      <c r="CG868" s="22">
        <f t="shared" si="2930"/>
        <v>0</v>
      </c>
      <c r="CH868" s="22"/>
      <c r="CI868" s="22">
        <f t="shared" si="3070"/>
        <v>0</v>
      </c>
      <c r="CJ868" s="22">
        <f t="shared" si="2931"/>
        <v>0</v>
      </c>
      <c r="CK868" s="22"/>
      <c r="CL868" s="22">
        <f t="shared" si="3071"/>
        <v>0</v>
      </c>
      <c r="CM868" s="22"/>
      <c r="CN868" s="15"/>
      <c r="CO868" s="35"/>
    </row>
    <row r="869" spans="1:99" x14ac:dyDescent="0.3">
      <c r="A869" s="36" t="s">
        <v>492</v>
      </c>
      <c r="B869" s="16">
        <v>620</v>
      </c>
      <c r="C869" s="32"/>
      <c r="D869" s="32"/>
      <c r="E869" s="33" t="s">
        <v>46</v>
      </c>
      <c r="F869" s="22">
        <f t="shared" ref="F869:K869" si="3205">F870</f>
        <v>0</v>
      </c>
      <c r="G869" s="22">
        <f t="shared" si="3205"/>
        <v>0</v>
      </c>
      <c r="H869" s="22">
        <f t="shared" si="3205"/>
        <v>0</v>
      </c>
      <c r="I869" s="22">
        <f t="shared" si="3205"/>
        <v>0</v>
      </c>
      <c r="J869" s="22">
        <f t="shared" si="3205"/>
        <v>0</v>
      </c>
      <c r="K869" s="22">
        <f t="shared" si="3205"/>
        <v>0</v>
      </c>
      <c r="L869" s="22">
        <f t="shared" si="3116"/>
        <v>0</v>
      </c>
      <c r="M869" s="22">
        <f t="shared" si="3117"/>
        <v>0</v>
      </c>
      <c r="N869" s="22">
        <f t="shared" si="3118"/>
        <v>0</v>
      </c>
      <c r="O869" s="22">
        <f>O870</f>
        <v>736.2</v>
      </c>
      <c r="P869" s="22">
        <f>P870</f>
        <v>0</v>
      </c>
      <c r="Q869" s="22">
        <f>Q870</f>
        <v>0</v>
      </c>
      <c r="R869" s="22">
        <f t="shared" si="3119"/>
        <v>736.2</v>
      </c>
      <c r="S869" s="22">
        <f t="shared" si="3120"/>
        <v>0</v>
      </c>
      <c r="T869" s="22">
        <f t="shared" si="3121"/>
        <v>0</v>
      </c>
      <c r="U869" s="22">
        <f>U870</f>
        <v>0</v>
      </c>
      <c r="V869" s="22">
        <f>V870</f>
        <v>0</v>
      </c>
      <c r="W869" s="22">
        <f>W870</f>
        <v>0</v>
      </c>
      <c r="X869" s="22">
        <f t="shared" si="3122"/>
        <v>736.2</v>
      </c>
      <c r="Y869" s="22">
        <f t="shared" si="3123"/>
        <v>0</v>
      </c>
      <c r="Z869" s="22">
        <f t="shared" si="3124"/>
        <v>0</v>
      </c>
      <c r="AA869" s="22">
        <f>AA870</f>
        <v>0</v>
      </c>
      <c r="AB869" s="22">
        <f>AB870</f>
        <v>0</v>
      </c>
      <c r="AC869" s="22">
        <f>AC870</f>
        <v>0</v>
      </c>
      <c r="AD869" s="22">
        <f t="shared" si="3125"/>
        <v>736.2</v>
      </c>
      <c r="AE869" s="22">
        <f t="shared" si="3126"/>
        <v>0</v>
      </c>
      <c r="AF869" s="22">
        <f t="shared" si="3127"/>
        <v>0</v>
      </c>
      <c r="AG869" s="22">
        <f>AG870</f>
        <v>0</v>
      </c>
      <c r="AH869" s="22">
        <f>AH870</f>
        <v>0</v>
      </c>
      <c r="AI869" s="22">
        <f>AI870</f>
        <v>0</v>
      </c>
      <c r="AJ869" s="22">
        <f t="shared" si="3128"/>
        <v>736.2</v>
      </c>
      <c r="AK869" s="22">
        <f t="shared" si="3129"/>
        <v>0</v>
      </c>
      <c r="AL869" s="22">
        <f t="shared" si="3130"/>
        <v>0</v>
      </c>
      <c r="AM869" s="22">
        <f>AM870</f>
        <v>0</v>
      </c>
      <c r="AN869" s="22">
        <f>AN870</f>
        <v>0</v>
      </c>
      <c r="AO869" s="22">
        <f>AO870</f>
        <v>0</v>
      </c>
      <c r="AP869" s="22">
        <f t="shared" si="3131"/>
        <v>736.2</v>
      </c>
      <c r="AQ869" s="22">
        <f t="shared" si="3132"/>
        <v>0</v>
      </c>
      <c r="AR869" s="22">
        <f t="shared" si="3133"/>
        <v>0</v>
      </c>
      <c r="AS869" s="22">
        <f>AS870</f>
        <v>0</v>
      </c>
      <c r="AT869" s="22">
        <f>AT870</f>
        <v>0</v>
      </c>
      <c r="AU869" s="22">
        <f>AU870</f>
        <v>0</v>
      </c>
      <c r="AV869" s="22">
        <f t="shared" si="3134"/>
        <v>736.2</v>
      </c>
      <c r="AW869" s="22">
        <f t="shared" si="3135"/>
        <v>0</v>
      </c>
      <c r="AX869" s="22">
        <f t="shared" si="3136"/>
        <v>0</v>
      </c>
      <c r="AY869" s="22">
        <f>AY870</f>
        <v>0</v>
      </c>
      <c r="AZ869" s="22">
        <f>AZ870</f>
        <v>0</v>
      </c>
      <c r="BA869" s="22">
        <f>BA870</f>
        <v>0</v>
      </c>
      <c r="BB869" s="22">
        <f t="shared" si="3137"/>
        <v>736.2</v>
      </c>
      <c r="BC869" s="22">
        <f t="shared" si="3138"/>
        <v>0</v>
      </c>
      <c r="BD869" s="22">
        <f t="shared" si="3139"/>
        <v>0</v>
      </c>
      <c r="BE869" s="22">
        <f>BE870</f>
        <v>0</v>
      </c>
      <c r="BF869" s="22">
        <f>BF870</f>
        <v>0</v>
      </c>
      <c r="BG869" s="22">
        <f>BG870</f>
        <v>0</v>
      </c>
      <c r="BH869" s="22">
        <f t="shared" si="3140"/>
        <v>736.2</v>
      </c>
      <c r="BI869" s="22">
        <f t="shared" si="3141"/>
        <v>0</v>
      </c>
      <c r="BJ869" s="22">
        <f t="shared" si="3142"/>
        <v>0</v>
      </c>
      <c r="BK869" s="22">
        <f>BK870</f>
        <v>0</v>
      </c>
      <c r="BL869" s="22">
        <f>BL870</f>
        <v>0</v>
      </c>
      <c r="BM869" s="22">
        <f>BM870</f>
        <v>0</v>
      </c>
      <c r="BN869" s="22">
        <f t="shared" si="3143"/>
        <v>736.2</v>
      </c>
      <c r="BO869" s="22">
        <f t="shared" si="3144"/>
        <v>0</v>
      </c>
      <c r="BP869" s="22">
        <f t="shared" si="3145"/>
        <v>0</v>
      </c>
      <c r="BQ869" s="22">
        <f>BQ870</f>
        <v>0</v>
      </c>
      <c r="BR869" s="22">
        <f>BR870</f>
        <v>0</v>
      </c>
      <c r="BS869" s="22">
        <f t="shared" si="3146"/>
        <v>736.2</v>
      </c>
      <c r="BT869" s="22">
        <f t="shared" si="3147"/>
        <v>0</v>
      </c>
      <c r="BU869" s="22">
        <f t="shared" si="3148"/>
        <v>0</v>
      </c>
      <c r="BV869" s="22">
        <f>BV870</f>
        <v>0</v>
      </c>
      <c r="BW869" s="22">
        <f>BW870</f>
        <v>0</v>
      </c>
      <c r="BX869" s="22">
        <f t="shared" si="3149"/>
        <v>736.2</v>
      </c>
      <c r="BY869" s="22">
        <f t="shared" si="3150"/>
        <v>0</v>
      </c>
      <c r="BZ869" s="22">
        <f t="shared" si="3151"/>
        <v>0</v>
      </c>
      <c r="CA869" s="22">
        <f>CA870</f>
        <v>633.6</v>
      </c>
      <c r="CB869" s="22">
        <f>CB870</f>
        <v>0</v>
      </c>
      <c r="CC869" s="22">
        <f>CC870</f>
        <v>0</v>
      </c>
      <c r="CD869" s="22">
        <f t="shared" si="2929"/>
        <v>1369.8000000000002</v>
      </c>
      <c r="CE869" s="22">
        <f>CE870</f>
        <v>0</v>
      </c>
      <c r="CF869" s="34">
        <f t="shared" si="3069"/>
        <v>1369.8000000000002</v>
      </c>
      <c r="CG869" s="22">
        <f t="shared" si="2930"/>
        <v>0</v>
      </c>
      <c r="CH869" s="22">
        <f>CH870</f>
        <v>0</v>
      </c>
      <c r="CI869" s="22">
        <f t="shared" si="3070"/>
        <v>0</v>
      </c>
      <c r="CJ869" s="22">
        <f t="shared" si="2931"/>
        <v>0</v>
      </c>
      <c r="CK869" s="22">
        <f>CK870</f>
        <v>0</v>
      </c>
      <c r="CL869" s="22">
        <f t="shared" si="3071"/>
        <v>0</v>
      </c>
      <c r="CM869" s="22">
        <f>CM870</f>
        <v>0</v>
      </c>
      <c r="CN869" s="15"/>
      <c r="CO869" s="35"/>
      <c r="CT869" s="5" t="s">
        <v>30</v>
      </c>
    </row>
    <row r="870" spans="1:99" x14ac:dyDescent="0.3">
      <c r="A870" s="36" t="s">
        <v>492</v>
      </c>
      <c r="B870" s="16">
        <v>620</v>
      </c>
      <c r="C870" s="32" t="s">
        <v>47</v>
      </c>
      <c r="D870" s="32" t="s">
        <v>313</v>
      </c>
      <c r="E870" s="33" t="s">
        <v>387</v>
      </c>
      <c r="F870" s="22"/>
      <c r="G870" s="22"/>
      <c r="H870" s="22"/>
      <c r="I870" s="22"/>
      <c r="J870" s="22"/>
      <c r="K870" s="22"/>
      <c r="L870" s="22">
        <f t="shared" si="3116"/>
        <v>0</v>
      </c>
      <c r="M870" s="22">
        <f t="shared" si="3117"/>
        <v>0</v>
      </c>
      <c r="N870" s="22">
        <f t="shared" si="3118"/>
        <v>0</v>
      </c>
      <c r="O870" s="22">
        <v>736.2</v>
      </c>
      <c r="P870" s="22"/>
      <c r="Q870" s="22"/>
      <c r="R870" s="22">
        <f t="shared" si="3119"/>
        <v>736.2</v>
      </c>
      <c r="S870" s="22">
        <f t="shared" si="3120"/>
        <v>0</v>
      </c>
      <c r="T870" s="22">
        <f t="shared" si="3121"/>
        <v>0</v>
      </c>
      <c r="U870" s="22"/>
      <c r="V870" s="22"/>
      <c r="W870" s="22"/>
      <c r="X870" s="22">
        <f t="shared" si="3122"/>
        <v>736.2</v>
      </c>
      <c r="Y870" s="22">
        <f t="shared" si="3123"/>
        <v>0</v>
      </c>
      <c r="Z870" s="22">
        <f t="shared" si="3124"/>
        <v>0</v>
      </c>
      <c r="AA870" s="22"/>
      <c r="AB870" s="22"/>
      <c r="AC870" s="22"/>
      <c r="AD870" s="22">
        <f t="shared" si="3125"/>
        <v>736.2</v>
      </c>
      <c r="AE870" s="22">
        <f t="shared" si="3126"/>
        <v>0</v>
      </c>
      <c r="AF870" s="22">
        <f t="shared" si="3127"/>
        <v>0</v>
      </c>
      <c r="AG870" s="22"/>
      <c r="AH870" s="22"/>
      <c r="AI870" s="22"/>
      <c r="AJ870" s="22">
        <f t="shared" si="3128"/>
        <v>736.2</v>
      </c>
      <c r="AK870" s="22">
        <f t="shared" si="3129"/>
        <v>0</v>
      </c>
      <c r="AL870" s="22">
        <f t="shared" si="3130"/>
        <v>0</v>
      </c>
      <c r="AM870" s="22"/>
      <c r="AN870" s="22"/>
      <c r="AO870" s="22"/>
      <c r="AP870" s="22">
        <f t="shared" si="3131"/>
        <v>736.2</v>
      </c>
      <c r="AQ870" s="22">
        <f t="shared" si="3132"/>
        <v>0</v>
      </c>
      <c r="AR870" s="22">
        <f t="shared" si="3133"/>
        <v>0</v>
      </c>
      <c r="AS870" s="22"/>
      <c r="AT870" s="22"/>
      <c r="AU870" s="22"/>
      <c r="AV870" s="22">
        <f t="shared" si="3134"/>
        <v>736.2</v>
      </c>
      <c r="AW870" s="22">
        <f t="shared" si="3135"/>
        <v>0</v>
      </c>
      <c r="AX870" s="22">
        <f t="shared" si="3136"/>
        <v>0</v>
      </c>
      <c r="AY870" s="22"/>
      <c r="AZ870" s="22"/>
      <c r="BA870" s="22"/>
      <c r="BB870" s="22">
        <f t="shared" si="3137"/>
        <v>736.2</v>
      </c>
      <c r="BC870" s="22">
        <f t="shared" si="3138"/>
        <v>0</v>
      </c>
      <c r="BD870" s="22">
        <f t="shared" si="3139"/>
        <v>0</v>
      </c>
      <c r="BE870" s="22"/>
      <c r="BF870" s="22"/>
      <c r="BG870" s="22"/>
      <c r="BH870" s="22">
        <f t="shared" si="3140"/>
        <v>736.2</v>
      </c>
      <c r="BI870" s="22">
        <f t="shared" si="3141"/>
        <v>0</v>
      </c>
      <c r="BJ870" s="22">
        <f t="shared" si="3142"/>
        <v>0</v>
      </c>
      <c r="BK870" s="22"/>
      <c r="BL870" s="22"/>
      <c r="BM870" s="22"/>
      <c r="BN870" s="22">
        <f t="shared" si="3143"/>
        <v>736.2</v>
      </c>
      <c r="BO870" s="22">
        <f t="shared" si="3144"/>
        <v>0</v>
      </c>
      <c r="BP870" s="22">
        <f t="shared" si="3145"/>
        <v>0</v>
      </c>
      <c r="BQ870" s="22"/>
      <c r="BR870" s="22"/>
      <c r="BS870" s="22">
        <f t="shared" si="3146"/>
        <v>736.2</v>
      </c>
      <c r="BT870" s="22">
        <f t="shared" si="3147"/>
        <v>0</v>
      </c>
      <c r="BU870" s="22">
        <f t="shared" si="3148"/>
        <v>0</v>
      </c>
      <c r="BV870" s="22"/>
      <c r="BW870" s="22"/>
      <c r="BX870" s="22">
        <f t="shared" si="3149"/>
        <v>736.2</v>
      </c>
      <c r="BY870" s="22">
        <f t="shared" si="3150"/>
        <v>0</v>
      </c>
      <c r="BZ870" s="22">
        <f t="shared" si="3151"/>
        <v>0</v>
      </c>
      <c r="CA870" s="22">
        <v>633.6</v>
      </c>
      <c r="CB870" s="22"/>
      <c r="CC870" s="22"/>
      <c r="CD870" s="22">
        <f t="shared" si="2929"/>
        <v>1369.8000000000002</v>
      </c>
      <c r="CE870" s="22"/>
      <c r="CF870" s="34">
        <f t="shared" si="3069"/>
        <v>1369.8000000000002</v>
      </c>
      <c r="CG870" s="22">
        <f t="shared" si="2930"/>
        <v>0</v>
      </c>
      <c r="CH870" s="22"/>
      <c r="CI870" s="22">
        <f t="shared" si="3070"/>
        <v>0</v>
      </c>
      <c r="CJ870" s="22">
        <f t="shared" si="2931"/>
        <v>0</v>
      </c>
      <c r="CK870" s="22"/>
      <c r="CL870" s="22">
        <f t="shared" si="3071"/>
        <v>0</v>
      </c>
      <c r="CM870" s="22"/>
      <c r="CN870" s="15"/>
      <c r="CO870" s="35"/>
    </row>
    <row r="871" spans="1:99" s="31" customFormat="1" ht="46.8" x14ac:dyDescent="0.3">
      <c r="A871" s="25" t="s">
        <v>494</v>
      </c>
      <c r="B871" s="26"/>
      <c r="C871" s="25"/>
      <c r="D871" s="25"/>
      <c r="E871" s="27" t="s">
        <v>495</v>
      </c>
      <c r="F871" s="28">
        <f t="shared" ref="F871:K871" si="3206">F872+F902+F919+F928</f>
        <v>176149.6</v>
      </c>
      <c r="G871" s="28">
        <f t="shared" si="3206"/>
        <v>180580.89999999997</v>
      </c>
      <c r="H871" s="28">
        <f t="shared" si="3206"/>
        <v>180580.89999999997</v>
      </c>
      <c r="I871" s="28">
        <f t="shared" si="3206"/>
        <v>0</v>
      </c>
      <c r="J871" s="28">
        <f t="shared" si="3206"/>
        <v>0</v>
      </c>
      <c r="K871" s="28">
        <f t="shared" si="3206"/>
        <v>0</v>
      </c>
      <c r="L871" s="28">
        <f t="shared" si="3116"/>
        <v>176149.6</v>
      </c>
      <c r="M871" s="28">
        <f t="shared" si="3117"/>
        <v>180580.89999999997</v>
      </c>
      <c r="N871" s="28">
        <f t="shared" si="3118"/>
        <v>180580.89999999997</v>
      </c>
      <c r="O871" s="28">
        <f>O872+O902+O919+O928</f>
        <v>0</v>
      </c>
      <c r="P871" s="28">
        <f>P872+P902+P919+P928</f>
        <v>0</v>
      </c>
      <c r="Q871" s="28">
        <f>Q872+Q902+Q919+Q928</f>
        <v>0</v>
      </c>
      <c r="R871" s="28">
        <f t="shared" si="3119"/>
        <v>176149.6</v>
      </c>
      <c r="S871" s="28">
        <f t="shared" si="3120"/>
        <v>180580.89999999997</v>
      </c>
      <c r="T871" s="28">
        <f t="shared" si="3121"/>
        <v>180580.89999999997</v>
      </c>
      <c r="U871" s="28">
        <f>U872+U902+U919+U928</f>
        <v>0</v>
      </c>
      <c r="V871" s="28">
        <f>V872+V902+V919+V928</f>
        <v>0</v>
      </c>
      <c r="W871" s="28">
        <f>W872+W902+W919+W928</f>
        <v>0</v>
      </c>
      <c r="X871" s="28">
        <f t="shared" si="3122"/>
        <v>176149.6</v>
      </c>
      <c r="Y871" s="28">
        <f t="shared" si="3123"/>
        <v>180580.89999999997</v>
      </c>
      <c r="Z871" s="28">
        <f t="shared" si="3124"/>
        <v>180580.89999999997</v>
      </c>
      <c r="AA871" s="28">
        <f>AA872+AA902+AA919+AA928</f>
        <v>0</v>
      </c>
      <c r="AB871" s="28">
        <f>AB872+AB902+AB919+AB928</f>
        <v>0</v>
      </c>
      <c r="AC871" s="28">
        <f>AC872+AC902+AC919+AC928</f>
        <v>0</v>
      </c>
      <c r="AD871" s="28">
        <f t="shared" si="3125"/>
        <v>176149.6</v>
      </c>
      <c r="AE871" s="28">
        <f t="shared" si="3126"/>
        <v>180580.89999999997</v>
      </c>
      <c r="AF871" s="28">
        <f t="shared" si="3127"/>
        <v>180580.89999999997</v>
      </c>
      <c r="AG871" s="28">
        <f>AG872+AG902+AG919+AG928</f>
        <v>0</v>
      </c>
      <c r="AH871" s="28">
        <f>AH872+AH902+AH919+AH928</f>
        <v>0</v>
      </c>
      <c r="AI871" s="28">
        <f>AI872+AI902+AI919+AI928</f>
        <v>0</v>
      </c>
      <c r="AJ871" s="28">
        <f t="shared" si="3128"/>
        <v>176149.6</v>
      </c>
      <c r="AK871" s="28">
        <f t="shared" si="3129"/>
        <v>180580.89999999997</v>
      </c>
      <c r="AL871" s="28">
        <f t="shared" si="3130"/>
        <v>180580.89999999997</v>
      </c>
      <c r="AM871" s="28">
        <f>AM872+AM902+AM919+AM928</f>
        <v>0</v>
      </c>
      <c r="AN871" s="28">
        <f>AN872+AN902+AN919+AN928</f>
        <v>0</v>
      </c>
      <c r="AO871" s="28">
        <f>AO872+AO902+AO919+AO928</f>
        <v>0</v>
      </c>
      <c r="AP871" s="28">
        <f t="shared" si="3131"/>
        <v>176149.6</v>
      </c>
      <c r="AQ871" s="28">
        <f t="shared" si="3132"/>
        <v>180580.89999999997</v>
      </c>
      <c r="AR871" s="28">
        <f t="shared" si="3133"/>
        <v>180580.89999999997</v>
      </c>
      <c r="AS871" s="28">
        <f>AS872+AS902+AS919+AS928</f>
        <v>0</v>
      </c>
      <c r="AT871" s="28">
        <f>AT872+AT902+AT919+AT928</f>
        <v>0</v>
      </c>
      <c r="AU871" s="28">
        <f>AU872+AU902+AU919+AU928</f>
        <v>0</v>
      </c>
      <c r="AV871" s="28">
        <f t="shared" si="3134"/>
        <v>176149.6</v>
      </c>
      <c r="AW871" s="28">
        <f t="shared" si="3135"/>
        <v>180580.89999999997</v>
      </c>
      <c r="AX871" s="28">
        <f t="shared" si="3136"/>
        <v>180580.89999999997</v>
      </c>
      <c r="AY871" s="28">
        <f>AY872+AY902+AY919+AY928</f>
        <v>153</v>
      </c>
      <c r="AZ871" s="28">
        <f>AZ872+AZ902+AZ919+AZ928</f>
        <v>153</v>
      </c>
      <c r="BA871" s="28">
        <f>BA872+BA902+BA919+BA928</f>
        <v>153</v>
      </c>
      <c r="BB871" s="28">
        <f t="shared" si="3137"/>
        <v>176302.6</v>
      </c>
      <c r="BC871" s="28">
        <f t="shared" si="3138"/>
        <v>180733.89999999997</v>
      </c>
      <c r="BD871" s="28">
        <f t="shared" si="3139"/>
        <v>180733.89999999997</v>
      </c>
      <c r="BE871" s="28">
        <f>BE872+BE902+BE919+BE928</f>
        <v>0</v>
      </c>
      <c r="BF871" s="28">
        <f>BF872+BF902+BF919+BF928</f>
        <v>0</v>
      </c>
      <c r="BG871" s="28">
        <f>BG872+BG902+BG919+BG928</f>
        <v>0</v>
      </c>
      <c r="BH871" s="28">
        <f t="shared" si="3140"/>
        <v>176302.6</v>
      </c>
      <c r="BI871" s="28">
        <f t="shared" si="3141"/>
        <v>180733.89999999997</v>
      </c>
      <c r="BJ871" s="28">
        <f t="shared" si="3142"/>
        <v>180733.89999999997</v>
      </c>
      <c r="BK871" s="28">
        <f>BK872+BK902+BK919+BK928</f>
        <v>0</v>
      </c>
      <c r="BL871" s="28">
        <f>BL872+BL902+BL919+BL928</f>
        <v>0</v>
      </c>
      <c r="BM871" s="28">
        <f>BM872+BM902+BM919+BM928</f>
        <v>0</v>
      </c>
      <c r="BN871" s="28">
        <f t="shared" si="3143"/>
        <v>176302.6</v>
      </c>
      <c r="BO871" s="28">
        <f t="shared" si="3144"/>
        <v>180733.89999999997</v>
      </c>
      <c r="BP871" s="28">
        <f t="shared" si="3145"/>
        <v>180733.89999999997</v>
      </c>
      <c r="BQ871" s="28">
        <f>BQ872+BQ902+BQ919+BQ928</f>
        <v>0</v>
      </c>
      <c r="BR871" s="28">
        <f>BR872+BR902+BR919+BR928</f>
        <v>0</v>
      </c>
      <c r="BS871" s="22">
        <f t="shared" si="3146"/>
        <v>176302.6</v>
      </c>
      <c r="BT871" s="22">
        <f t="shared" si="3147"/>
        <v>180733.89999999997</v>
      </c>
      <c r="BU871" s="22">
        <f t="shared" si="3148"/>
        <v>180733.89999999997</v>
      </c>
      <c r="BV871" s="28">
        <f>BV872+BV902+BV919+BV928</f>
        <v>0</v>
      </c>
      <c r="BW871" s="28">
        <f>BW872+BW902+BW919+BW928</f>
        <v>0</v>
      </c>
      <c r="BX871" s="28">
        <f t="shared" si="3149"/>
        <v>176302.6</v>
      </c>
      <c r="BY871" s="28">
        <f t="shared" si="3150"/>
        <v>180733.89999999997</v>
      </c>
      <c r="BZ871" s="28">
        <f t="shared" si="3151"/>
        <v>180733.89999999997</v>
      </c>
      <c r="CA871" s="28">
        <f>CA872+CA902+CA919+CA928</f>
        <v>2535</v>
      </c>
      <c r="CB871" s="28">
        <f>CB872+CB902+CB919+CB928</f>
        <v>0</v>
      </c>
      <c r="CC871" s="28">
        <f>CC872+CC902+CC919+CC928</f>
        <v>0</v>
      </c>
      <c r="CD871" s="28">
        <f t="shared" si="2929"/>
        <v>178837.6</v>
      </c>
      <c r="CE871" s="28">
        <f>CE872+CE902+CE919+CE928</f>
        <v>0</v>
      </c>
      <c r="CF871" s="29">
        <f t="shared" si="3069"/>
        <v>178837.6</v>
      </c>
      <c r="CG871" s="28">
        <f t="shared" si="2930"/>
        <v>180733.89999999997</v>
      </c>
      <c r="CH871" s="28">
        <f>CH872+CH902+CH919+CH928</f>
        <v>0</v>
      </c>
      <c r="CI871" s="28">
        <f t="shared" si="3070"/>
        <v>180733.89999999997</v>
      </c>
      <c r="CJ871" s="28">
        <f t="shared" si="2931"/>
        <v>180733.89999999997</v>
      </c>
      <c r="CK871" s="28">
        <f>CK872+CK902+CK919+CK928</f>
        <v>0</v>
      </c>
      <c r="CL871" s="28">
        <f t="shared" si="3071"/>
        <v>180733.89999999997</v>
      </c>
      <c r="CM871" s="28">
        <f>CM872+CM902+CM919+CM928</f>
        <v>0</v>
      </c>
      <c r="CN871" s="15"/>
      <c r="CO871" s="30"/>
      <c r="CQ871" s="31" t="s">
        <v>27</v>
      </c>
    </row>
    <row r="872" spans="1:99" ht="46.8" x14ac:dyDescent="0.3">
      <c r="A872" s="32" t="s">
        <v>496</v>
      </c>
      <c r="B872" s="16"/>
      <c r="C872" s="32"/>
      <c r="D872" s="32"/>
      <c r="E872" s="33" t="s">
        <v>497</v>
      </c>
      <c r="F872" s="22">
        <f t="shared" ref="F872:K872" si="3207">F873+F896+F889</f>
        <v>144309.6</v>
      </c>
      <c r="G872" s="22">
        <f t="shared" si="3207"/>
        <v>148740.89999999997</v>
      </c>
      <c r="H872" s="22">
        <f t="shared" si="3207"/>
        <v>148740.89999999997</v>
      </c>
      <c r="I872" s="22">
        <f t="shared" si="3207"/>
        <v>0</v>
      </c>
      <c r="J872" s="22">
        <f t="shared" si="3207"/>
        <v>0</v>
      </c>
      <c r="K872" s="22">
        <f t="shared" si="3207"/>
        <v>0</v>
      </c>
      <c r="L872" s="22">
        <f t="shared" si="3116"/>
        <v>144309.6</v>
      </c>
      <c r="M872" s="22">
        <f t="shared" si="3117"/>
        <v>148740.89999999997</v>
      </c>
      <c r="N872" s="22">
        <f t="shared" si="3118"/>
        <v>148740.89999999997</v>
      </c>
      <c r="O872" s="22">
        <f>O873+O896+O889</f>
        <v>0</v>
      </c>
      <c r="P872" s="22">
        <f>P873+P896+P889</f>
        <v>0</v>
      </c>
      <c r="Q872" s="22">
        <f>Q873+Q896+Q889</f>
        <v>0</v>
      </c>
      <c r="R872" s="22">
        <f t="shared" si="3119"/>
        <v>144309.6</v>
      </c>
      <c r="S872" s="22">
        <f t="shared" si="3120"/>
        <v>148740.89999999997</v>
      </c>
      <c r="T872" s="22">
        <f t="shared" si="3121"/>
        <v>148740.89999999997</v>
      </c>
      <c r="U872" s="22">
        <f>U873+U896+U889</f>
        <v>0</v>
      </c>
      <c r="V872" s="22">
        <f>V873+V896+V889</f>
        <v>0</v>
      </c>
      <c r="W872" s="22">
        <f>W873+W896+W889</f>
        <v>0</v>
      </c>
      <c r="X872" s="22">
        <f t="shared" si="3122"/>
        <v>144309.6</v>
      </c>
      <c r="Y872" s="22">
        <f t="shared" si="3123"/>
        <v>148740.89999999997</v>
      </c>
      <c r="Z872" s="22">
        <f t="shared" si="3124"/>
        <v>148740.89999999997</v>
      </c>
      <c r="AA872" s="22">
        <f>AA873+AA896+AA889</f>
        <v>0</v>
      </c>
      <c r="AB872" s="22">
        <f>AB873+AB896+AB889</f>
        <v>0</v>
      </c>
      <c r="AC872" s="22">
        <f>AC873+AC896+AC889</f>
        <v>0</v>
      </c>
      <c r="AD872" s="22">
        <f t="shared" si="3125"/>
        <v>144309.6</v>
      </c>
      <c r="AE872" s="22">
        <f t="shared" si="3126"/>
        <v>148740.89999999997</v>
      </c>
      <c r="AF872" s="22">
        <f t="shared" si="3127"/>
        <v>148740.89999999997</v>
      </c>
      <c r="AG872" s="22">
        <f>AG873+AG896+AG889</f>
        <v>0</v>
      </c>
      <c r="AH872" s="22">
        <f>AH873+AH896+AH889</f>
        <v>0</v>
      </c>
      <c r="AI872" s="22">
        <f>AI873+AI896+AI889</f>
        <v>0</v>
      </c>
      <c r="AJ872" s="22">
        <f t="shared" si="3128"/>
        <v>144309.6</v>
      </c>
      <c r="AK872" s="22">
        <f t="shared" si="3129"/>
        <v>148740.89999999997</v>
      </c>
      <c r="AL872" s="22">
        <f t="shared" si="3130"/>
        <v>148740.89999999997</v>
      </c>
      <c r="AM872" s="22">
        <f>AM873+AM896+AM889</f>
        <v>0</v>
      </c>
      <c r="AN872" s="22">
        <f>AN873+AN896+AN889</f>
        <v>0</v>
      </c>
      <c r="AO872" s="22">
        <f>AO873+AO896+AO889</f>
        <v>0</v>
      </c>
      <c r="AP872" s="22">
        <f t="shared" si="3131"/>
        <v>144309.6</v>
      </c>
      <c r="AQ872" s="22">
        <f t="shared" si="3132"/>
        <v>148740.89999999997</v>
      </c>
      <c r="AR872" s="22">
        <f t="shared" si="3133"/>
        <v>148740.89999999997</v>
      </c>
      <c r="AS872" s="22">
        <f>AS873+AS896+AS889</f>
        <v>0</v>
      </c>
      <c r="AT872" s="22">
        <f>AT873+AT896+AT889</f>
        <v>0</v>
      </c>
      <c r="AU872" s="22">
        <f>AU873+AU896+AU889</f>
        <v>0</v>
      </c>
      <c r="AV872" s="22">
        <f t="shared" si="3134"/>
        <v>144309.6</v>
      </c>
      <c r="AW872" s="22">
        <f t="shared" si="3135"/>
        <v>148740.89999999997</v>
      </c>
      <c r="AX872" s="22">
        <f t="shared" si="3136"/>
        <v>148740.89999999997</v>
      </c>
      <c r="AY872" s="22">
        <f>AY873+AY896+AY889</f>
        <v>0</v>
      </c>
      <c r="AZ872" s="22">
        <f>AZ873+AZ896+AZ889</f>
        <v>0</v>
      </c>
      <c r="BA872" s="22">
        <f>BA873+BA896+BA889</f>
        <v>0</v>
      </c>
      <c r="BB872" s="22">
        <f t="shared" si="3137"/>
        <v>144309.6</v>
      </c>
      <c r="BC872" s="22">
        <f t="shared" si="3138"/>
        <v>148740.89999999997</v>
      </c>
      <c r="BD872" s="22">
        <f t="shared" si="3139"/>
        <v>148740.89999999997</v>
      </c>
      <c r="BE872" s="22">
        <f>BE873+BE896+BE889</f>
        <v>0</v>
      </c>
      <c r="BF872" s="22">
        <f>BF873+BF896+BF889</f>
        <v>0</v>
      </c>
      <c r="BG872" s="22">
        <f>BG873+BG896+BG889</f>
        <v>0</v>
      </c>
      <c r="BH872" s="22">
        <f t="shared" si="3140"/>
        <v>144309.6</v>
      </c>
      <c r="BI872" s="22">
        <f t="shared" si="3141"/>
        <v>148740.89999999997</v>
      </c>
      <c r="BJ872" s="22">
        <f t="shared" si="3142"/>
        <v>148740.89999999997</v>
      </c>
      <c r="BK872" s="22">
        <f>BK873+BK896+BK889</f>
        <v>0</v>
      </c>
      <c r="BL872" s="22">
        <f>BL873+BL896+BL889</f>
        <v>0</v>
      </c>
      <c r="BM872" s="22">
        <f>BM873+BM896+BM889</f>
        <v>0</v>
      </c>
      <c r="BN872" s="22">
        <f t="shared" si="3143"/>
        <v>144309.6</v>
      </c>
      <c r="BO872" s="22">
        <f t="shared" si="3144"/>
        <v>148740.89999999997</v>
      </c>
      <c r="BP872" s="22">
        <f t="shared" si="3145"/>
        <v>148740.89999999997</v>
      </c>
      <c r="BQ872" s="22">
        <f>BQ873+BQ896+BQ889</f>
        <v>0</v>
      </c>
      <c r="BR872" s="22">
        <f>BR873+BR896+BR889</f>
        <v>0</v>
      </c>
      <c r="BS872" s="22">
        <f t="shared" si="3146"/>
        <v>144309.6</v>
      </c>
      <c r="BT872" s="22">
        <f t="shared" si="3147"/>
        <v>148740.89999999997</v>
      </c>
      <c r="BU872" s="22">
        <f t="shared" si="3148"/>
        <v>148740.89999999997</v>
      </c>
      <c r="BV872" s="22">
        <f>BV873+BV896+BV889</f>
        <v>0</v>
      </c>
      <c r="BW872" s="22">
        <f>BW873+BW896+BW889</f>
        <v>0</v>
      </c>
      <c r="BX872" s="22">
        <f t="shared" si="3149"/>
        <v>144309.6</v>
      </c>
      <c r="BY872" s="22">
        <f t="shared" si="3150"/>
        <v>148740.89999999997</v>
      </c>
      <c r="BZ872" s="22">
        <f t="shared" si="3151"/>
        <v>148740.89999999997</v>
      </c>
      <c r="CA872" s="22">
        <f>CA873+CA896+CA889</f>
        <v>0</v>
      </c>
      <c r="CB872" s="22">
        <f>CB873+CB896+CB889</f>
        <v>0</v>
      </c>
      <c r="CC872" s="22">
        <f>CC873+CC896+CC889</f>
        <v>0</v>
      </c>
      <c r="CD872" s="22">
        <f t="shared" si="2929"/>
        <v>144309.6</v>
      </c>
      <c r="CE872" s="22">
        <f>CE873+CE896+CE889</f>
        <v>0</v>
      </c>
      <c r="CF872" s="34">
        <f t="shared" si="3069"/>
        <v>144309.6</v>
      </c>
      <c r="CG872" s="22">
        <f t="shared" si="2930"/>
        <v>148740.89999999997</v>
      </c>
      <c r="CH872" s="22">
        <f>CH873+CH896+CH889</f>
        <v>0</v>
      </c>
      <c r="CI872" s="22">
        <f t="shared" si="3070"/>
        <v>148740.89999999997</v>
      </c>
      <c r="CJ872" s="22">
        <f t="shared" si="2931"/>
        <v>148740.89999999997</v>
      </c>
      <c r="CK872" s="22">
        <f>CK873+CK896+CK889</f>
        <v>0</v>
      </c>
      <c r="CL872" s="22">
        <f t="shared" si="3071"/>
        <v>148740.89999999997</v>
      </c>
      <c r="CM872" s="22">
        <f>CM873+CM896+CM889</f>
        <v>0</v>
      </c>
      <c r="CN872" s="15"/>
      <c r="CO872" s="35"/>
      <c r="CR872" s="5" t="s">
        <v>28</v>
      </c>
    </row>
    <row r="873" spans="1:99" ht="46.8" x14ac:dyDescent="0.3">
      <c r="A873" s="32" t="s">
        <v>498</v>
      </c>
      <c r="B873" s="16"/>
      <c r="C873" s="32"/>
      <c r="D873" s="32"/>
      <c r="E873" s="33" t="s">
        <v>130</v>
      </c>
      <c r="F873" s="22">
        <f t="shared" ref="F873:K873" si="3208">F874+F877+F880+F886</f>
        <v>141111.1</v>
      </c>
      <c r="G873" s="22">
        <f t="shared" si="3208"/>
        <v>146341.59999999998</v>
      </c>
      <c r="H873" s="22">
        <f t="shared" si="3208"/>
        <v>146341.59999999998</v>
      </c>
      <c r="I873" s="22">
        <f t="shared" si="3208"/>
        <v>0</v>
      </c>
      <c r="J873" s="22">
        <f t="shared" si="3208"/>
        <v>0</v>
      </c>
      <c r="K873" s="22">
        <f t="shared" si="3208"/>
        <v>0</v>
      </c>
      <c r="L873" s="22">
        <f t="shared" si="3116"/>
        <v>141111.1</v>
      </c>
      <c r="M873" s="22">
        <f t="shared" si="3117"/>
        <v>146341.59999999998</v>
      </c>
      <c r="N873" s="22">
        <f t="shared" si="3118"/>
        <v>146341.59999999998</v>
      </c>
      <c r="O873" s="22">
        <f>O874+O877+O880+O886</f>
        <v>0</v>
      </c>
      <c r="P873" s="22">
        <f>P874+P877+P880+P886</f>
        <v>0</v>
      </c>
      <c r="Q873" s="22">
        <f>Q874+Q877+Q880+Q886</f>
        <v>0</v>
      </c>
      <c r="R873" s="22">
        <f t="shared" si="3119"/>
        <v>141111.1</v>
      </c>
      <c r="S873" s="22">
        <f t="shared" si="3120"/>
        <v>146341.59999999998</v>
      </c>
      <c r="T873" s="22">
        <f t="shared" si="3121"/>
        <v>146341.59999999998</v>
      </c>
      <c r="U873" s="22">
        <f>U874+U877+U880+U886</f>
        <v>0</v>
      </c>
      <c r="V873" s="22">
        <f>V874+V877+V880+V886</f>
        <v>0</v>
      </c>
      <c r="W873" s="22">
        <f>W874+W877+W880+W886</f>
        <v>0</v>
      </c>
      <c r="X873" s="22">
        <f t="shared" si="3122"/>
        <v>141111.1</v>
      </c>
      <c r="Y873" s="22">
        <f t="shared" si="3123"/>
        <v>146341.59999999998</v>
      </c>
      <c r="Z873" s="22">
        <f t="shared" si="3124"/>
        <v>146341.59999999998</v>
      </c>
      <c r="AA873" s="22">
        <f>AA874+AA877+AA880+AA886</f>
        <v>0</v>
      </c>
      <c r="AB873" s="22">
        <f>AB874+AB877+AB880+AB886</f>
        <v>0</v>
      </c>
      <c r="AC873" s="22">
        <f>AC874+AC877+AC880+AC886</f>
        <v>0</v>
      </c>
      <c r="AD873" s="22">
        <f t="shared" si="3125"/>
        <v>141111.1</v>
      </c>
      <c r="AE873" s="22">
        <f t="shared" si="3126"/>
        <v>146341.59999999998</v>
      </c>
      <c r="AF873" s="22">
        <f t="shared" si="3127"/>
        <v>146341.59999999998</v>
      </c>
      <c r="AG873" s="22">
        <f>AG874+AG877+AG880+AG886</f>
        <v>0</v>
      </c>
      <c r="AH873" s="22">
        <f>AH874+AH877+AH880+AH886</f>
        <v>0</v>
      </c>
      <c r="AI873" s="22">
        <f>AI874+AI877+AI880+AI886</f>
        <v>0</v>
      </c>
      <c r="AJ873" s="22">
        <f t="shared" si="3128"/>
        <v>141111.1</v>
      </c>
      <c r="AK873" s="22">
        <f t="shared" si="3129"/>
        <v>146341.59999999998</v>
      </c>
      <c r="AL873" s="22">
        <f t="shared" si="3130"/>
        <v>146341.59999999998</v>
      </c>
      <c r="AM873" s="22">
        <f>AM874+AM877+AM880+AM886</f>
        <v>0</v>
      </c>
      <c r="AN873" s="22">
        <f>AN874+AN877+AN880+AN886</f>
        <v>0</v>
      </c>
      <c r="AO873" s="22">
        <f>AO874+AO877+AO880+AO886</f>
        <v>0</v>
      </c>
      <c r="AP873" s="22">
        <f t="shared" si="3131"/>
        <v>141111.1</v>
      </c>
      <c r="AQ873" s="22">
        <f t="shared" si="3132"/>
        <v>146341.59999999998</v>
      </c>
      <c r="AR873" s="22">
        <f t="shared" si="3133"/>
        <v>146341.59999999998</v>
      </c>
      <c r="AS873" s="22">
        <f>AS874+AS877+AS880+AS886</f>
        <v>0</v>
      </c>
      <c r="AT873" s="22">
        <f>AT874+AT877+AT880+AT886</f>
        <v>0</v>
      </c>
      <c r="AU873" s="22">
        <f>AU874+AU877+AU880+AU886</f>
        <v>0</v>
      </c>
      <c r="AV873" s="22">
        <f t="shared" si="3134"/>
        <v>141111.1</v>
      </c>
      <c r="AW873" s="22">
        <f t="shared" si="3135"/>
        <v>146341.59999999998</v>
      </c>
      <c r="AX873" s="22">
        <f t="shared" si="3136"/>
        <v>146341.59999999998</v>
      </c>
      <c r="AY873" s="22">
        <f>AY874+AY877+AY880+AY886</f>
        <v>0</v>
      </c>
      <c r="AZ873" s="22">
        <f>AZ874+AZ877+AZ880+AZ886</f>
        <v>0</v>
      </c>
      <c r="BA873" s="22">
        <f>BA874+BA877+BA880+BA886</f>
        <v>0</v>
      </c>
      <c r="BB873" s="22">
        <f t="shared" si="3137"/>
        <v>141111.1</v>
      </c>
      <c r="BC873" s="22">
        <f t="shared" si="3138"/>
        <v>146341.59999999998</v>
      </c>
      <c r="BD873" s="22">
        <f t="shared" si="3139"/>
        <v>146341.59999999998</v>
      </c>
      <c r="BE873" s="22">
        <f>BE874+BE877+BE880+BE886</f>
        <v>0</v>
      </c>
      <c r="BF873" s="22">
        <f>BF874+BF877+BF880+BF886</f>
        <v>0</v>
      </c>
      <c r="BG873" s="22">
        <f>BG874+BG877+BG880+BG886</f>
        <v>0</v>
      </c>
      <c r="BH873" s="22">
        <f t="shared" si="3140"/>
        <v>141111.1</v>
      </c>
      <c r="BI873" s="22">
        <f t="shared" si="3141"/>
        <v>146341.59999999998</v>
      </c>
      <c r="BJ873" s="22">
        <f t="shared" si="3142"/>
        <v>146341.59999999998</v>
      </c>
      <c r="BK873" s="22">
        <f>BK874+BK877+BK880+BK886</f>
        <v>0</v>
      </c>
      <c r="BL873" s="22">
        <f>BL874+BL877+BL880+BL886</f>
        <v>0</v>
      </c>
      <c r="BM873" s="22">
        <f>BM874+BM877+BM880+BM886</f>
        <v>0</v>
      </c>
      <c r="BN873" s="22">
        <f t="shared" si="3143"/>
        <v>141111.1</v>
      </c>
      <c r="BO873" s="22">
        <f t="shared" si="3144"/>
        <v>146341.59999999998</v>
      </c>
      <c r="BP873" s="22">
        <f t="shared" si="3145"/>
        <v>146341.59999999998</v>
      </c>
      <c r="BQ873" s="22">
        <f>BQ874+BQ877+BQ880+BQ886</f>
        <v>0</v>
      </c>
      <c r="BR873" s="22">
        <f>BR874+BR877+BR880+BR886</f>
        <v>0</v>
      </c>
      <c r="BS873" s="22">
        <f t="shared" si="3146"/>
        <v>141111.1</v>
      </c>
      <c r="BT873" s="22">
        <f t="shared" si="3147"/>
        <v>146341.59999999998</v>
      </c>
      <c r="BU873" s="22">
        <f t="shared" si="3148"/>
        <v>146341.59999999998</v>
      </c>
      <c r="BV873" s="22">
        <f>BV874+BV877+BV880+BV886</f>
        <v>0</v>
      </c>
      <c r="BW873" s="22">
        <f>BW874+BW877+BW880+BW886</f>
        <v>0</v>
      </c>
      <c r="BX873" s="22">
        <f t="shared" si="3149"/>
        <v>141111.1</v>
      </c>
      <c r="BY873" s="22">
        <f t="shared" si="3150"/>
        <v>146341.59999999998</v>
      </c>
      <c r="BZ873" s="22">
        <f t="shared" si="3151"/>
        <v>146341.59999999998</v>
      </c>
      <c r="CA873" s="22">
        <f>CA874+CA877+CA880+CA886</f>
        <v>0</v>
      </c>
      <c r="CB873" s="22">
        <f>CB874+CB877+CB880+CB886</f>
        <v>0</v>
      </c>
      <c r="CC873" s="22">
        <f>CC874+CC877+CC880+CC886</f>
        <v>0</v>
      </c>
      <c r="CD873" s="22">
        <f t="shared" si="2929"/>
        <v>141111.1</v>
      </c>
      <c r="CE873" s="22">
        <f>CE874+CE877+CE880+CE886</f>
        <v>0</v>
      </c>
      <c r="CF873" s="34">
        <f t="shared" si="3069"/>
        <v>141111.1</v>
      </c>
      <c r="CG873" s="22">
        <f t="shared" si="2930"/>
        <v>146341.59999999998</v>
      </c>
      <c r="CH873" s="22">
        <f>CH874+CH877+CH880+CH886</f>
        <v>0</v>
      </c>
      <c r="CI873" s="22">
        <f t="shared" si="3070"/>
        <v>146341.59999999998</v>
      </c>
      <c r="CJ873" s="22">
        <f t="shared" si="2931"/>
        <v>146341.59999999998</v>
      </c>
      <c r="CK873" s="22">
        <f>CK874+CK877+CK880+CK886</f>
        <v>0</v>
      </c>
      <c r="CL873" s="22">
        <f t="shared" si="3071"/>
        <v>146341.59999999998</v>
      </c>
      <c r="CM873" s="22">
        <f>CM874+CM877+CM880+CM886</f>
        <v>0</v>
      </c>
      <c r="CN873" s="15"/>
      <c r="CO873" s="35"/>
      <c r="CU873" s="5" t="s">
        <v>31</v>
      </c>
    </row>
    <row r="874" spans="1:99" ht="93.6" x14ac:dyDescent="0.3">
      <c r="A874" s="32" t="s">
        <v>498</v>
      </c>
      <c r="B874" s="16">
        <v>100</v>
      </c>
      <c r="C874" s="32"/>
      <c r="D874" s="32"/>
      <c r="E874" s="33" t="s">
        <v>131</v>
      </c>
      <c r="F874" s="22">
        <f t="shared" ref="F874:F878" si="3209">F875</f>
        <v>56017.5</v>
      </c>
      <c r="G874" s="22">
        <f t="shared" ref="G874:G878" si="3210">G875</f>
        <v>58051.199999999997</v>
      </c>
      <c r="H874" s="22">
        <f t="shared" ref="H874:H878" si="3211">H875</f>
        <v>58051.199999999997</v>
      </c>
      <c r="I874" s="22">
        <f t="shared" ref="I874:I878" si="3212">I875</f>
        <v>0</v>
      </c>
      <c r="J874" s="22">
        <f t="shared" ref="J874:J878" si="3213">J875</f>
        <v>0</v>
      </c>
      <c r="K874" s="22">
        <f t="shared" ref="K874:K878" si="3214">K875</f>
        <v>0</v>
      </c>
      <c r="L874" s="22">
        <f t="shared" si="3116"/>
        <v>56017.5</v>
      </c>
      <c r="M874" s="22">
        <f t="shared" si="3117"/>
        <v>58051.199999999997</v>
      </c>
      <c r="N874" s="22">
        <f t="shared" si="3118"/>
        <v>58051.199999999997</v>
      </c>
      <c r="O874" s="22">
        <f t="shared" ref="O874:O878" si="3215">O875</f>
        <v>0</v>
      </c>
      <c r="P874" s="22">
        <f t="shared" ref="P874:P878" si="3216">P875</f>
        <v>0</v>
      </c>
      <c r="Q874" s="22">
        <f t="shared" ref="Q874:Q878" si="3217">Q875</f>
        <v>0</v>
      </c>
      <c r="R874" s="22">
        <f t="shared" si="3119"/>
        <v>56017.5</v>
      </c>
      <c r="S874" s="22">
        <f t="shared" si="3120"/>
        <v>58051.199999999997</v>
      </c>
      <c r="T874" s="22">
        <f t="shared" si="3121"/>
        <v>58051.199999999997</v>
      </c>
      <c r="U874" s="22">
        <f t="shared" ref="U874:U878" si="3218">U875</f>
        <v>0</v>
      </c>
      <c r="V874" s="22">
        <f t="shared" ref="V874:V878" si="3219">V875</f>
        <v>0</v>
      </c>
      <c r="W874" s="22">
        <f t="shared" ref="W874:W878" si="3220">W875</f>
        <v>0</v>
      </c>
      <c r="X874" s="22">
        <f t="shared" si="3122"/>
        <v>56017.5</v>
      </c>
      <c r="Y874" s="22">
        <f t="shared" si="3123"/>
        <v>58051.199999999997</v>
      </c>
      <c r="Z874" s="22">
        <f t="shared" si="3124"/>
        <v>58051.199999999997</v>
      </c>
      <c r="AA874" s="22">
        <f t="shared" ref="AA874:AA878" si="3221">AA875</f>
        <v>0</v>
      </c>
      <c r="AB874" s="22">
        <f t="shared" ref="AB874:AB878" si="3222">AB875</f>
        <v>0</v>
      </c>
      <c r="AC874" s="22">
        <f t="shared" ref="AC874:AC878" si="3223">AC875</f>
        <v>0</v>
      </c>
      <c r="AD874" s="22">
        <f t="shared" si="3125"/>
        <v>56017.5</v>
      </c>
      <c r="AE874" s="22">
        <f t="shared" si="3126"/>
        <v>58051.199999999997</v>
      </c>
      <c r="AF874" s="22">
        <f t="shared" si="3127"/>
        <v>58051.199999999997</v>
      </c>
      <c r="AG874" s="22">
        <f t="shared" ref="AG874:AG878" si="3224">AG875</f>
        <v>0</v>
      </c>
      <c r="AH874" s="22">
        <f t="shared" ref="AH874:AH878" si="3225">AH875</f>
        <v>0</v>
      </c>
      <c r="AI874" s="22">
        <f t="shared" ref="AI874:AI878" si="3226">AI875</f>
        <v>0</v>
      </c>
      <c r="AJ874" s="22">
        <f t="shared" si="3128"/>
        <v>56017.5</v>
      </c>
      <c r="AK874" s="22">
        <f t="shared" si="3129"/>
        <v>58051.199999999997</v>
      </c>
      <c r="AL874" s="22">
        <f t="shared" si="3130"/>
        <v>58051.199999999997</v>
      </c>
      <c r="AM874" s="22">
        <f t="shared" ref="AM874:AM878" si="3227">AM875</f>
        <v>0</v>
      </c>
      <c r="AN874" s="22">
        <f t="shared" ref="AN874:AN878" si="3228">AN875</f>
        <v>0</v>
      </c>
      <c r="AO874" s="22">
        <f t="shared" ref="AO874:AO878" si="3229">AO875</f>
        <v>0</v>
      </c>
      <c r="AP874" s="22">
        <f t="shared" si="3131"/>
        <v>56017.5</v>
      </c>
      <c r="AQ874" s="22">
        <f t="shared" si="3132"/>
        <v>58051.199999999997</v>
      </c>
      <c r="AR874" s="22">
        <f t="shared" si="3133"/>
        <v>58051.199999999997</v>
      </c>
      <c r="AS874" s="22">
        <f t="shared" ref="AS874:AS878" si="3230">AS875</f>
        <v>0</v>
      </c>
      <c r="AT874" s="22">
        <f t="shared" ref="AT874:AT878" si="3231">AT875</f>
        <v>0</v>
      </c>
      <c r="AU874" s="22">
        <f t="shared" ref="AU874:AU878" si="3232">AU875</f>
        <v>0</v>
      </c>
      <c r="AV874" s="22">
        <f t="shared" si="3134"/>
        <v>56017.5</v>
      </c>
      <c r="AW874" s="22">
        <f t="shared" si="3135"/>
        <v>58051.199999999997</v>
      </c>
      <c r="AX874" s="22">
        <f t="shared" si="3136"/>
        <v>58051.199999999997</v>
      </c>
      <c r="AY874" s="22">
        <f t="shared" ref="AY874:AY878" si="3233">AY875</f>
        <v>0</v>
      </c>
      <c r="AZ874" s="22">
        <f t="shared" ref="AZ874:AZ878" si="3234">AZ875</f>
        <v>0</v>
      </c>
      <c r="BA874" s="22">
        <f t="shared" ref="BA874:BA878" si="3235">BA875</f>
        <v>0</v>
      </c>
      <c r="BB874" s="22">
        <f t="shared" si="3137"/>
        <v>56017.5</v>
      </c>
      <c r="BC874" s="22">
        <f t="shared" si="3138"/>
        <v>58051.199999999997</v>
      </c>
      <c r="BD874" s="22">
        <f t="shared" si="3139"/>
        <v>58051.199999999997</v>
      </c>
      <c r="BE874" s="22">
        <f t="shared" ref="BE874:BE878" si="3236">BE875</f>
        <v>0</v>
      </c>
      <c r="BF874" s="22">
        <f t="shared" ref="BF874:BF878" si="3237">BF875</f>
        <v>0</v>
      </c>
      <c r="BG874" s="22">
        <f t="shared" ref="BG874:BG878" si="3238">BG875</f>
        <v>0</v>
      </c>
      <c r="BH874" s="22">
        <f t="shared" si="3140"/>
        <v>56017.5</v>
      </c>
      <c r="BI874" s="22">
        <f t="shared" si="3141"/>
        <v>58051.199999999997</v>
      </c>
      <c r="BJ874" s="22">
        <f t="shared" si="3142"/>
        <v>58051.199999999997</v>
      </c>
      <c r="BK874" s="22">
        <f t="shared" ref="BK874:BK878" si="3239">BK875</f>
        <v>0</v>
      </c>
      <c r="BL874" s="22">
        <f t="shared" ref="BL874:BL878" si="3240">BL875</f>
        <v>0</v>
      </c>
      <c r="BM874" s="22">
        <f t="shared" ref="BM874:BM878" si="3241">BM875</f>
        <v>0</v>
      </c>
      <c r="BN874" s="22">
        <f t="shared" si="3143"/>
        <v>56017.5</v>
      </c>
      <c r="BO874" s="22">
        <f t="shared" si="3144"/>
        <v>58051.199999999997</v>
      </c>
      <c r="BP874" s="22">
        <f t="shared" si="3145"/>
        <v>58051.199999999997</v>
      </c>
      <c r="BQ874" s="22">
        <f t="shared" ref="BQ874:BQ878" si="3242">BQ875</f>
        <v>0</v>
      </c>
      <c r="BR874" s="22">
        <f t="shared" ref="BR874:BR878" si="3243">BR875</f>
        <v>0</v>
      </c>
      <c r="BS874" s="22">
        <f t="shared" si="3146"/>
        <v>56017.5</v>
      </c>
      <c r="BT874" s="22">
        <f t="shared" si="3147"/>
        <v>58051.199999999997</v>
      </c>
      <c r="BU874" s="22">
        <f t="shared" si="3148"/>
        <v>58051.199999999997</v>
      </c>
      <c r="BV874" s="22">
        <f t="shared" ref="BV874:BV878" si="3244">BV875</f>
        <v>0</v>
      </c>
      <c r="BW874" s="22">
        <f t="shared" ref="BW874:BW878" si="3245">BW875</f>
        <v>0</v>
      </c>
      <c r="BX874" s="22">
        <f t="shared" si="3149"/>
        <v>56017.5</v>
      </c>
      <c r="BY874" s="22">
        <f t="shared" si="3150"/>
        <v>58051.199999999997</v>
      </c>
      <c r="BZ874" s="22">
        <f t="shared" si="3151"/>
        <v>58051.199999999997</v>
      </c>
      <c r="CA874" s="22">
        <f t="shared" ref="CA874:CA878" si="3246">CA875</f>
        <v>0</v>
      </c>
      <c r="CB874" s="22">
        <f t="shared" ref="CB874:CB878" si="3247">CB875</f>
        <v>0</v>
      </c>
      <c r="CC874" s="22">
        <f t="shared" ref="CC874:CC878" si="3248">CC875</f>
        <v>0</v>
      </c>
      <c r="CD874" s="22">
        <f t="shared" si="2929"/>
        <v>56017.5</v>
      </c>
      <c r="CE874" s="22">
        <f t="shared" ref="CE874:CE878" si="3249">CE875</f>
        <v>0</v>
      </c>
      <c r="CF874" s="34">
        <f t="shared" si="3069"/>
        <v>56017.5</v>
      </c>
      <c r="CG874" s="22">
        <f t="shared" si="2930"/>
        <v>58051.199999999997</v>
      </c>
      <c r="CH874" s="22">
        <f t="shared" ref="CH874:CM878" si="3250">CH875</f>
        <v>0</v>
      </c>
      <c r="CI874" s="22">
        <f t="shared" si="3070"/>
        <v>58051.199999999997</v>
      </c>
      <c r="CJ874" s="22">
        <f t="shared" si="2931"/>
        <v>58051.199999999997</v>
      </c>
      <c r="CK874" s="22">
        <f t="shared" si="3250"/>
        <v>0</v>
      </c>
      <c r="CL874" s="22">
        <f t="shared" si="3071"/>
        <v>58051.199999999997</v>
      </c>
      <c r="CM874" s="22">
        <f t="shared" si="3250"/>
        <v>0</v>
      </c>
      <c r="CN874" s="15"/>
      <c r="CO874" s="35"/>
      <c r="CS874" s="5" t="s">
        <v>29</v>
      </c>
    </row>
    <row r="875" spans="1:99" ht="31.2" x14ac:dyDescent="0.3">
      <c r="A875" s="32" t="s">
        <v>498</v>
      </c>
      <c r="B875" s="16">
        <v>110</v>
      </c>
      <c r="C875" s="32"/>
      <c r="D875" s="32"/>
      <c r="E875" s="33" t="s">
        <v>132</v>
      </c>
      <c r="F875" s="22">
        <f t="shared" si="3209"/>
        <v>56017.5</v>
      </c>
      <c r="G875" s="22">
        <f t="shared" si="3210"/>
        <v>58051.199999999997</v>
      </c>
      <c r="H875" s="22">
        <f t="shared" si="3211"/>
        <v>58051.199999999997</v>
      </c>
      <c r="I875" s="22">
        <f t="shared" si="3212"/>
        <v>0</v>
      </c>
      <c r="J875" s="22">
        <f t="shared" si="3213"/>
        <v>0</v>
      </c>
      <c r="K875" s="22">
        <f t="shared" si="3214"/>
        <v>0</v>
      </c>
      <c r="L875" s="22">
        <f t="shared" si="3116"/>
        <v>56017.5</v>
      </c>
      <c r="M875" s="22">
        <f t="shared" si="3117"/>
        <v>58051.199999999997</v>
      </c>
      <c r="N875" s="22">
        <f t="shared" si="3118"/>
        <v>58051.199999999997</v>
      </c>
      <c r="O875" s="22">
        <f t="shared" si="3215"/>
        <v>0</v>
      </c>
      <c r="P875" s="22">
        <f t="shared" si="3216"/>
        <v>0</v>
      </c>
      <c r="Q875" s="22">
        <f t="shared" si="3217"/>
        <v>0</v>
      </c>
      <c r="R875" s="22">
        <f t="shared" si="3119"/>
        <v>56017.5</v>
      </c>
      <c r="S875" s="22">
        <f t="shared" si="3120"/>
        <v>58051.199999999997</v>
      </c>
      <c r="T875" s="22">
        <f t="shared" si="3121"/>
        <v>58051.199999999997</v>
      </c>
      <c r="U875" s="22">
        <f t="shared" si="3218"/>
        <v>0</v>
      </c>
      <c r="V875" s="22">
        <f t="shared" si="3219"/>
        <v>0</v>
      </c>
      <c r="W875" s="22">
        <f t="shared" si="3220"/>
        <v>0</v>
      </c>
      <c r="X875" s="22">
        <f t="shared" si="3122"/>
        <v>56017.5</v>
      </c>
      <c r="Y875" s="22">
        <f t="shared" si="3123"/>
        <v>58051.199999999997</v>
      </c>
      <c r="Z875" s="22">
        <f t="shared" si="3124"/>
        <v>58051.199999999997</v>
      </c>
      <c r="AA875" s="22">
        <f t="shared" si="3221"/>
        <v>0</v>
      </c>
      <c r="AB875" s="22">
        <f t="shared" si="3222"/>
        <v>0</v>
      </c>
      <c r="AC875" s="22">
        <f t="shared" si="3223"/>
        <v>0</v>
      </c>
      <c r="AD875" s="22">
        <f t="shared" si="3125"/>
        <v>56017.5</v>
      </c>
      <c r="AE875" s="22">
        <f t="shared" si="3126"/>
        <v>58051.199999999997</v>
      </c>
      <c r="AF875" s="22">
        <f t="shared" si="3127"/>
        <v>58051.199999999997</v>
      </c>
      <c r="AG875" s="22">
        <f t="shared" si="3224"/>
        <v>0</v>
      </c>
      <c r="AH875" s="22">
        <f t="shared" si="3225"/>
        <v>0</v>
      </c>
      <c r="AI875" s="22">
        <f t="shared" si="3226"/>
        <v>0</v>
      </c>
      <c r="AJ875" s="22">
        <f t="shared" si="3128"/>
        <v>56017.5</v>
      </c>
      <c r="AK875" s="22">
        <f t="shared" si="3129"/>
        <v>58051.199999999997</v>
      </c>
      <c r="AL875" s="22">
        <f t="shared" si="3130"/>
        <v>58051.199999999997</v>
      </c>
      <c r="AM875" s="22">
        <f t="shared" si="3227"/>
        <v>0</v>
      </c>
      <c r="AN875" s="22">
        <f t="shared" si="3228"/>
        <v>0</v>
      </c>
      <c r="AO875" s="22">
        <f t="shared" si="3229"/>
        <v>0</v>
      </c>
      <c r="AP875" s="22">
        <f t="shared" si="3131"/>
        <v>56017.5</v>
      </c>
      <c r="AQ875" s="22">
        <f t="shared" si="3132"/>
        <v>58051.199999999997</v>
      </c>
      <c r="AR875" s="22">
        <f t="shared" si="3133"/>
        <v>58051.199999999997</v>
      </c>
      <c r="AS875" s="22">
        <f t="shared" si="3230"/>
        <v>0</v>
      </c>
      <c r="AT875" s="22">
        <f t="shared" si="3231"/>
        <v>0</v>
      </c>
      <c r="AU875" s="22">
        <f t="shared" si="3232"/>
        <v>0</v>
      </c>
      <c r="AV875" s="22">
        <f t="shared" si="3134"/>
        <v>56017.5</v>
      </c>
      <c r="AW875" s="22">
        <f t="shared" si="3135"/>
        <v>58051.199999999997</v>
      </c>
      <c r="AX875" s="22">
        <f t="shared" si="3136"/>
        <v>58051.199999999997</v>
      </c>
      <c r="AY875" s="22">
        <f t="shared" si="3233"/>
        <v>0</v>
      </c>
      <c r="AZ875" s="22">
        <f t="shared" si="3234"/>
        <v>0</v>
      </c>
      <c r="BA875" s="22">
        <f t="shared" si="3235"/>
        <v>0</v>
      </c>
      <c r="BB875" s="22">
        <f t="shared" si="3137"/>
        <v>56017.5</v>
      </c>
      <c r="BC875" s="22">
        <f t="shared" si="3138"/>
        <v>58051.199999999997</v>
      </c>
      <c r="BD875" s="22">
        <f t="shared" si="3139"/>
        <v>58051.199999999997</v>
      </c>
      <c r="BE875" s="22">
        <f t="shared" si="3236"/>
        <v>0</v>
      </c>
      <c r="BF875" s="22">
        <f t="shared" si="3237"/>
        <v>0</v>
      </c>
      <c r="BG875" s="22">
        <f t="shared" si="3238"/>
        <v>0</v>
      </c>
      <c r="BH875" s="22">
        <f t="shared" si="3140"/>
        <v>56017.5</v>
      </c>
      <c r="BI875" s="22">
        <f t="shared" si="3141"/>
        <v>58051.199999999997</v>
      </c>
      <c r="BJ875" s="22">
        <f t="shared" si="3142"/>
        <v>58051.199999999997</v>
      </c>
      <c r="BK875" s="22">
        <f t="shared" si="3239"/>
        <v>0</v>
      </c>
      <c r="BL875" s="22">
        <f t="shared" si="3240"/>
        <v>0</v>
      </c>
      <c r="BM875" s="22">
        <f t="shared" si="3241"/>
        <v>0</v>
      </c>
      <c r="BN875" s="22">
        <f t="shared" si="3143"/>
        <v>56017.5</v>
      </c>
      <c r="BO875" s="22">
        <f t="shared" si="3144"/>
        <v>58051.199999999997</v>
      </c>
      <c r="BP875" s="22">
        <f t="shared" si="3145"/>
        <v>58051.199999999997</v>
      </c>
      <c r="BQ875" s="22">
        <f t="shared" si="3242"/>
        <v>0</v>
      </c>
      <c r="BR875" s="22">
        <f t="shared" si="3243"/>
        <v>0</v>
      </c>
      <c r="BS875" s="22">
        <f t="shared" si="3146"/>
        <v>56017.5</v>
      </c>
      <c r="BT875" s="22">
        <f t="shared" si="3147"/>
        <v>58051.199999999997</v>
      </c>
      <c r="BU875" s="22">
        <f t="shared" si="3148"/>
        <v>58051.199999999997</v>
      </c>
      <c r="BV875" s="22">
        <f t="shared" si="3244"/>
        <v>0</v>
      </c>
      <c r="BW875" s="22">
        <f t="shared" si="3245"/>
        <v>0</v>
      </c>
      <c r="BX875" s="22">
        <f t="shared" si="3149"/>
        <v>56017.5</v>
      </c>
      <c r="BY875" s="22">
        <f t="shared" si="3150"/>
        <v>58051.199999999997</v>
      </c>
      <c r="BZ875" s="22">
        <f t="shared" si="3151"/>
        <v>58051.199999999997</v>
      </c>
      <c r="CA875" s="22">
        <f t="shared" si="3246"/>
        <v>0</v>
      </c>
      <c r="CB875" s="22">
        <f t="shared" si="3247"/>
        <v>0</v>
      </c>
      <c r="CC875" s="22">
        <f t="shared" si="3248"/>
        <v>0</v>
      </c>
      <c r="CD875" s="22">
        <f t="shared" si="2929"/>
        <v>56017.5</v>
      </c>
      <c r="CE875" s="22">
        <f t="shared" si="3249"/>
        <v>0</v>
      </c>
      <c r="CF875" s="34">
        <f t="shared" si="3069"/>
        <v>56017.5</v>
      </c>
      <c r="CG875" s="22">
        <f t="shared" si="2930"/>
        <v>58051.199999999997</v>
      </c>
      <c r="CH875" s="22">
        <f t="shared" si="3250"/>
        <v>0</v>
      </c>
      <c r="CI875" s="22">
        <f t="shared" si="3070"/>
        <v>58051.199999999997</v>
      </c>
      <c r="CJ875" s="22">
        <f t="shared" si="2931"/>
        <v>58051.199999999997</v>
      </c>
      <c r="CK875" s="22">
        <f t="shared" si="3250"/>
        <v>0</v>
      </c>
      <c r="CL875" s="22">
        <f t="shared" si="3071"/>
        <v>58051.199999999997</v>
      </c>
      <c r="CM875" s="22">
        <f t="shared" si="3250"/>
        <v>0</v>
      </c>
      <c r="CN875" s="15"/>
      <c r="CO875" s="35"/>
      <c r="CT875" s="5" t="s">
        <v>30</v>
      </c>
    </row>
    <row r="876" spans="1:99" x14ac:dyDescent="0.3">
      <c r="A876" s="32" t="s">
        <v>498</v>
      </c>
      <c r="B876" s="16">
        <v>110</v>
      </c>
      <c r="C876" s="32" t="s">
        <v>47</v>
      </c>
      <c r="D876" s="32" t="s">
        <v>105</v>
      </c>
      <c r="E876" s="33" t="s">
        <v>106</v>
      </c>
      <c r="F876" s="22">
        <v>56017.5</v>
      </c>
      <c r="G876" s="22">
        <v>58051.199999999997</v>
      </c>
      <c r="H876" s="22">
        <v>58051.199999999997</v>
      </c>
      <c r="I876" s="22"/>
      <c r="J876" s="22"/>
      <c r="K876" s="22"/>
      <c r="L876" s="22">
        <f t="shared" si="3116"/>
        <v>56017.5</v>
      </c>
      <c r="M876" s="22">
        <f t="shared" si="3117"/>
        <v>58051.199999999997</v>
      </c>
      <c r="N876" s="22">
        <f t="shared" si="3118"/>
        <v>58051.199999999997</v>
      </c>
      <c r="O876" s="22"/>
      <c r="P876" s="22"/>
      <c r="Q876" s="22"/>
      <c r="R876" s="22">
        <f t="shared" si="3119"/>
        <v>56017.5</v>
      </c>
      <c r="S876" s="22">
        <f t="shared" si="3120"/>
        <v>58051.199999999997</v>
      </c>
      <c r="T876" s="22">
        <f t="shared" si="3121"/>
        <v>58051.199999999997</v>
      </c>
      <c r="U876" s="22"/>
      <c r="V876" s="22"/>
      <c r="W876" s="22"/>
      <c r="X876" s="22">
        <f t="shared" si="3122"/>
        <v>56017.5</v>
      </c>
      <c r="Y876" s="22">
        <f t="shared" si="3123"/>
        <v>58051.199999999997</v>
      </c>
      <c r="Z876" s="22">
        <f t="shared" si="3124"/>
        <v>58051.199999999997</v>
      </c>
      <c r="AA876" s="22"/>
      <c r="AB876" s="22"/>
      <c r="AC876" s="22"/>
      <c r="AD876" s="22">
        <f t="shared" si="3125"/>
        <v>56017.5</v>
      </c>
      <c r="AE876" s="22">
        <f t="shared" si="3126"/>
        <v>58051.199999999997</v>
      </c>
      <c r="AF876" s="22">
        <f t="shared" si="3127"/>
        <v>58051.199999999997</v>
      </c>
      <c r="AG876" s="22"/>
      <c r="AH876" s="22"/>
      <c r="AI876" s="22"/>
      <c r="AJ876" s="22">
        <f t="shared" si="3128"/>
        <v>56017.5</v>
      </c>
      <c r="AK876" s="22">
        <f t="shared" si="3129"/>
        <v>58051.199999999997</v>
      </c>
      <c r="AL876" s="22">
        <f t="shared" si="3130"/>
        <v>58051.199999999997</v>
      </c>
      <c r="AM876" s="22"/>
      <c r="AN876" s="22"/>
      <c r="AO876" s="22"/>
      <c r="AP876" s="22">
        <f t="shared" si="3131"/>
        <v>56017.5</v>
      </c>
      <c r="AQ876" s="22">
        <f t="shared" si="3132"/>
        <v>58051.199999999997</v>
      </c>
      <c r="AR876" s="22">
        <f t="shared" si="3133"/>
        <v>58051.199999999997</v>
      </c>
      <c r="AS876" s="22"/>
      <c r="AT876" s="22"/>
      <c r="AU876" s="22"/>
      <c r="AV876" s="22">
        <f t="shared" si="3134"/>
        <v>56017.5</v>
      </c>
      <c r="AW876" s="22">
        <f t="shared" si="3135"/>
        <v>58051.199999999997</v>
      </c>
      <c r="AX876" s="22">
        <f t="shared" si="3136"/>
        <v>58051.199999999997</v>
      </c>
      <c r="AY876" s="22"/>
      <c r="AZ876" s="22"/>
      <c r="BA876" s="22"/>
      <c r="BB876" s="22">
        <f t="shared" si="3137"/>
        <v>56017.5</v>
      </c>
      <c r="BC876" s="22">
        <f t="shared" si="3138"/>
        <v>58051.199999999997</v>
      </c>
      <c r="BD876" s="22">
        <f t="shared" si="3139"/>
        <v>58051.199999999997</v>
      </c>
      <c r="BE876" s="22"/>
      <c r="BF876" s="22"/>
      <c r="BG876" s="22"/>
      <c r="BH876" s="22">
        <f t="shared" si="3140"/>
        <v>56017.5</v>
      </c>
      <c r="BI876" s="22">
        <f t="shared" si="3141"/>
        <v>58051.199999999997</v>
      </c>
      <c r="BJ876" s="22">
        <f t="shared" si="3142"/>
        <v>58051.199999999997</v>
      </c>
      <c r="BK876" s="22"/>
      <c r="BL876" s="22"/>
      <c r="BM876" s="22"/>
      <c r="BN876" s="22">
        <f t="shared" si="3143"/>
        <v>56017.5</v>
      </c>
      <c r="BO876" s="22">
        <f t="shared" si="3144"/>
        <v>58051.199999999997</v>
      </c>
      <c r="BP876" s="22">
        <f t="shared" si="3145"/>
        <v>58051.199999999997</v>
      </c>
      <c r="BQ876" s="22"/>
      <c r="BR876" s="22"/>
      <c r="BS876" s="22">
        <f t="shared" si="3146"/>
        <v>56017.5</v>
      </c>
      <c r="BT876" s="22">
        <f t="shared" si="3147"/>
        <v>58051.199999999997</v>
      </c>
      <c r="BU876" s="22">
        <f t="shared" si="3148"/>
        <v>58051.199999999997</v>
      </c>
      <c r="BV876" s="22"/>
      <c r="BW876" s="22"/>
      <c r="BX876" s="22">
        <f t="shared" si="3149"/>
        <v>56017.5</v>
      </c>
      <c r="BY876" s="22">
        <f t="shared" si="3150"/>
        <v>58051.199999999997</v>
      </c>
      <c r="BZ876" s="22">
        <f t="shared" si="3151"/>
        <v>58051.199999999997</v>
      </c>
      <c r="CA876" s="22"/>
      <c r="CB876" s="22"/>
      <c r="CC876" s="22"/>
      <c r="CD876" s="22">
        <f t="shared" si="2929"/>
        <v>56017.5</v>
      </c>
      <c r="CE876" s="22"/>
      <c r="CF876" s="34">
        <f t="shared" si="3069"/>
        <v>56017.5</v>
      </c>
      <c r="CG876" s="22">
        <f t="shared" si="2930"/>
        <v>58051.199999999997</v>
      </c>
      <c r="CH876" s="22"/>
      <c r="CI876" s="22">
        <f t="shared" si="3070"/>
        <v>58051.199999999997</v>
      </c>
      <c r="CJ876" s="22">
        <f t="shared" si="2931"/>
        <v>58051.199999999997</v>
      </c>
      <c r="CK876" s="22"/>
      <c r="CL876" s="22">
        <f t="shared" si="3071"/>
        <v>58051.199999999997</v>
      </c>
      <c r="CM876" s="22"/>
      <c r="CN876" s="15"/>
      <c r="CO876" s="35"/>
    </row>
    <row r="877" spans="1:99" ht="31.2" x14ac:dyDescent="0.3">
      <c r="A877" s="32" t="s">
        <v>498</v>
      </c>
      <c r="B877" s="16">
        <v>200</v>
      </c>
      <c r="C877" s="32"/>
      <c r="D877" s="32"/>
      <c r="E877" s="33" t="s">
        <v>40</v>
      </c>
      <c r="F877" s="22">
        <f t="shared" si="3209"/>
        <v>12537.9</v>
      </c>
      <c r="G877" s="22">
        <f t="shared" si="3210"/>
        <v>12537.9</v>
      </c>
      <c r="H877" s="22">
        <f t="shared" si="3211"/>
        <v>12537.9</v>
      </c>
      <c r="I877" s="22">
        <f t="shared" si="3212"/>
        <v>0</v>
      </c>
      <c r="J877" s="22">
        <f t="shared" si="3213"/>
        <v>0</v>
      </c>
      <c r="K877" s="22">
        <f t="shared" si="3214"/>
        <v>0</v>
      </c>
      <c r="L877" s="22">
        <f t="shared" si="3116"/>
        <v>12537.9</v>
      </c>
      <c r="M877" s="22">
        <f t="shared" si="3117"/>
        <v>12537.9</v>
      </c>
      <c r="N877" s="22">
        <f t="shared" si="3118"/>
        <v>12537.9</v>
      </c>
      <c r="O877" s="22">
        <f t="shared" si="3215"/>
        <v>0</v>
      </c>
      <c r="P877" s="22">
        <f t="shared" si="3216"/>
        <v>0</v>
      </c>
      <c r="Q877" s="22">
        <f t="shared" si="3217"/>
        <v>0</v>
      </c>
      <c r="R877" s="22">
        <f t="shared" si="3119"/>
        <v>12537.9</v>
      </c>
      <c r="S877" s="22">
        <f t="shared" si="3120"/>
        <v>12537.9</v>
      </c>
      <c r="T877" s="22">
        <f t="shared" si="3121"/>
        <v>12537.9</v>
      </c>
      <c r="U877" s="22">
        <f t="shared" si="3218"/>
        <v>0</v>
      </c>
      <c r="V877" s="22">
        <f t="shared" si="3219"/>
        <v>0</v>
      </c>
      <c r="W877" s="22">
        <f t="shared" si="3220"/>
        <v>0</v>
      </c>
      <c r="X877" s="22">
        <f t="shared" si="3122"/>
        <v>12537.9</v>
      </c>
      <c r="Y877" s="22">
        <f t="shared" si="3123"/>
        <v>12537.9</v>
      </c>
      <c r="Z877" s="22">
        <f t="shared" si="3124"/>
        <v>12537.9</v>
      </c>
      <c r="AA877" s="22">
        <f t="shared" si="3221"/>
        <v>0</v>
      </c>
      <c r="AB877" s="22">
        <f t="shared" si="3222"/>
        <v>0</v>
      </c>
      <c r="AC877" s="22">
        <f t="shared" si="3223"/>
        <v>0</v>
      </c>
      <c r="AD877" s="22">
        <f t="shared" si="3125"/>
        <v>12537.9</v>
      </c>
      <c r="AE877" s="22">
        <f t="shared" si="3126"/>
        <v>12537.9</v>
      </c>
      <c r="AF877" s="22">
        <f t="shared" si="3127"/>
        <v>12537.9</v>
      </c>
      <c r="AG877" s="22">
        <f t="shared" si="3224"/>
        <v>0</v>
      </c>
      <c r="AH877" s="22">
        <f t="shared" si="3225"/>
        <v>0</v>
      </c>
      <c r="AI877" s="22">
        <f t="shared" si="3226"/>
        <v>0</v>
      </c>
      <c r="AJ877" s="22">
        <f t="shared" si="3128"/>
        <v>12537.9</v>
      </c>
      <c r="AK877" s="22">
        <f t="shared" si="3129"/>
        <v>12537.9</v>
      </c>
      <c r="AL877" s="22">
        <f t="shared" si="3130"/>
        <v>12537.9</v>
      </c>
      <c r="AM877" s="22">
        <f t="shared" si="3227"/>
        <v>0</v>
      </c>
      <c r="AN877" s="22">
        <f t="shared" si="3228"/>
        <v>0</v>
      </c>
      <c r="AO877" s="22">
        <f t="shared" si="3229"/>
        <v>0</v>
      </c>
      <c r="AP877" s="22">
        <f t="shared" si="3131"/>
        <v>12537.9</v>
      </c>
      <c r="AQ877" s="22">
        <f t="shared" si="3132"/>
        <v>12537.9</v>
      </c>
      <c r="AR877" s="22">
        <f t="shared" si="3133"/>
        <v>12537.9</v>
      </c>
      <c r="AS877" s="22">
        <f t="shared" si="3230"/>
        <v>0</v>
      </c>
      <c r="AT877" s="22">
        <f t="shared" si="3231"/>
        <v>0</v>
      </c>
      <c r="AU877" s="22">
        <f t="shared" si="3232"/>
        <v>0</v>
      </c>
      <c r="AV877" s="22">
        <f t="shared" si="3134"/>
        <v>12537.9</v>
      </c>
      <c r="AW877" s="22">
        <f t="shared" si="3135"/>
        <v>12537.9</v>
      </c>
      <c r="AX877" s="22">
        <f t="shared" si="3136"/>
        <v>12537.9</v>
      </c>
      <c r="AY877" s="22">
        <f t="shared" si="3233"/>
        <v>0</v>
      </c>
      <c r="AZ877" s="22">
        <f t="shared" si="3234"/>
        <v>0</v>
      </c>
      <c r="BA877" s="22">
        <f t="shared" si="3235"/>
        <v>0</v>
      </c>
      <c r="BB877" s="22">
        <f t="shared" si="3137"/>
        <v>12537.9</v>
      </c>
      <c r="BC877" s="22">
        <f t="shared" si="3138"/>
        <v>12537.9</v>
      </c>
      <c r="BD877" s="22">
        <f t="shared" si="3139"/>
        <v>12537.9</v>
      </c>
      <c r="BE877" s="22">
        <f t="shared" si="3236"/>
        <v>0</v>
      </c>
      <c r="BF877" s="22">
        <f t="shared" si="3237"/>
        <v>0</v>
      </c>
      <c r="BG877" s="22">
        <f t="shared" si="3238"/>
        <v>0</v>
      </c>
      <c r="BH877" s="22">
        <f t="shared" si="3140"/>
        <v>12537.9</v>
      </c>
      <c r="BI877" s="22">
        <f t="shared" si="3141"/>
        <v>12537.9</v>
      </c>
      <c r="BJ877" s="22">
        <f t="shared" si="3142"/>
        <v>12537.9</v>
      </c>
      <c r="BK877" s="22">
        <f t="shared" si="3239"/>
        <v>0</v>
      </c>
      <c r="BL877" s="22">
        <f t="shared" si="3240"/>
        <v>0</v>
      </c>
      <c r="BM877" s="22">
        <f t="shared" si="3241"/>
        <v>0</v>
      </c>
      <c r="BN877" s="22">
        <f t="shared" si="3143"/>
        <v>12537.9</v>
      </c>
      <c r="BO877" s="22">
        <f t="shared" si="3144"/>
        <v>12537.9</v>
      </c>
      <c r="BP877" s="22">
        <f t="shared" si="3145"/>
        <v>12537.9</v>
      </c>
      <c r="BQ877" s="22">
        <f t="shared" si="3242"/>
        <v>0</v>
      </c>
      <c r="BR877" s="22">
        <f t="shared" si="3243"/>
        <v>0</v>
      </c>
      <c r="BS877" s="22">
        <f t="shared" si="3146"/>
        <v>12537.9</v>
      </c>
      <c r="BT877" s="22">
        <f t="shared" si="3147"/>
        <v>12537.9</v>
      </c>
      <c r="BU877" s="22">
        <f t="shared" si="3148"/>
        <v>12537.9</v>
      </c>
      <c r="BV877" s="22">
        <f t="shared" si="3244"/>
        <v>0</v>
      </c>
      <c r="BW877" s="22">
        <f t="shared" si="3245"/>
        <v>0</v>
      </c>
      <c r="BX877" s="22">
        <f t="shared" si="3149"/>
        <v>12537.9</v>
      </c>
      <c r="BY877" s="22">
        <f t="shared" si="3150"/>
        <v>12537.9</v>
      </c>
      <c r="BZ877" s="22">
        <f t="shared" si="3151"/>
        <v>12537.9</v>
      </c>
      <c r="CA877" s="22">
        <f t="shared" si="3246"/>
        <v>0</v>
      </c>
      <c r="CB877" s="22">
        <f t="shared" si="3247"/>
        <v>0</v>
      </c>
      <c r="CC877" s="22">
        <f t="shared" si="3248"/>
        <v>0</v>
      </c>
      <c r="CD877" s="22">
        <f t="shared" ref="CD877:CD940" si="3251">BX877+CA877</f>
        <v>12537.9</v>
      </c>
      <c r="CE877" s="22">
        <f t="shared" si="3249"/>
        <v>0</v>
      </c>
      <c r="CF877" s="34">
        <f t="shared" si="3069"/>
        <v>12537.9</v>
      </c>
      <c r="CG877" s="22">
        <f t="shared" ref="CG877:CG940" si="3252">BY877+CB877</f>
        <v>12537.9</v>
      </c>
      <c r="CH877" s="22">
        <f t="shared" si="3250"/>
        <v>0</v>
      </c>
      <c r="CI877" s="22">
        <f t="shared" si="3070"/>
        <v>12537.9</v>
      </c>
      <c r="CJ877" s="22">
        <f t="shared" ref="CJ877:CJ940" si="3253">BZ877+CC877</f>
        <v>12537.9</v>
      </c>
      <c r="CK877" s="22">
        <f t="shared" si="3250"/>
        <v>0</v>
      </c>
      <c r="CL877" s="22">
        <f t="shared" si="3071"/>
        <v>12537.9</v>
      </c>
      <c r="CM877" s="22">
        <f t="shared" si="3250"/>
        <v>0</v>
      </c>
      <c r="CN877" s="15"/>
      <c r="CO877" s="35"/>
      <c r="CS877" s="5" t="s">
        <v>29</v>
      </c>
    </row>
    <row r="878" spans="1:99" ht="46.8" x14ac:dyDescent="0.3">
      <c r="A878" s="32" t="s">
        <v>498</v>
      </c>
      <c r="B878" s="16">
        <v>240</v>
      </c>
      <c r="C878" s="32"/>
      <c r="D878" s="32"/>
      <c r="E878" s="33" t="s">
        <v>41</v>
      </c>
      <c r="F878" s="22">
        <f t="shared" si="3209"/>
        <v>12537.9</v>
      </c>
      <c r="G878" s="22">
        <f t="shared" si="3210"/>
        <v>12537.9</v>
      </c>
      <c r="H878" s="22">
        <f t="shared" si="3211"/>
        <v>12537.9</v>
      </c>
      <c r="I878" s="22">
        <f t="shared" si="3212"/>
        <v>0</v>
      </c>
      <c r="J878" s="22">
        <f t="shared" si="3213"/>
        <v>0</v>
      </c>
      <c r="K878" s="22">
        <f t="shared" si="3214"/>
        <v>0</v>
      </c>
      <c r="L878" s="22">
        <f t="shared" si="3116"/>
        <v>12537.9</v>
      </c>
      <c r="M878" s="22">
        <f t="shared" si="3117"/>
        <v>12537.9</v>
      </c>
      <c r="N878" s="22">
        <f t="shared" si="3118"/>
        <v>12537.9</v>
      </c>
      <c r="O878" s="22">
        <f t="shared" si="3215"/>
        <v>0</v>
      </c>
      <c r="P878" s="22">
        <f t="shared" si="3216"/>
        <v>0</v>
      </c>
      <c r="Q878" s="22">
        <f t="shared" si="3217"/>
        <v>0</v>
      </c>
      <c r="R878" s="22">
        <f t="shared" si="3119"/>
        <v>12537.9</v>
      </c>
      <c r="S878" s="22">
        <f t="shared" si="3120"/>
        <v>12537.9</v>
      </c>
      <c r="T878" s="22">
        <f t="shared" si="3121"/>
        <v>12537.9</v>
      </c>
      <c r="U878" s="22">
        <f t="shared" si="3218"/>
        <v>0</v>
      </c>
      <c r="V878" s="22">
        <f t="shared" si="3219"/>
        <v>0</v>
      </c>
      <c r="W878" s="22">
        <f t="shared" si="3220"/>
        <v>0</v>
      </c>
      <c r="X878" s="22">
        <f t="shared" si="3122"/>
        <v>12537.9</v>
      </c>
      <c r="Y878" s="22">
        <f t="shared" si="3123"/>
        <v>12537.9</v>
      </c>
      <c r="Z878" s="22">
        <f t="shared" si="3124"/>
        <v>12537.9</v>
      </c>
      <c r="AA878" s="22">
        <f t="shared" si="3221"/>
        <v>0</v>
      </c>
      <c r="AB878" s="22">
        <f t="shared" si="3222"/>
        <v>0</v>
      </c>
      <c r="AC878" s="22">
        <f t="shared" si="3223"/>
        <v>0</v>
      </c>
      <c r="AD878" s="22">
        <f t="shared" si="3125"/>
        <v>12537.9</v>
      </c>
      <c r="AE878" s="22">
        <f t="shared" si="3126"/>
        <v>12537.9</v>
      </c>
      <c r="AF878" s="22">
        <f t="shared" si="3127"/>
        <v>12537.9</v>
      </c>
      <c r="AG878" s="22">
        <f t="shared" si="3224"/>
        <v>0</v>
      </c>
      <c r="AH878" s="22">
        <f t="shared" si="3225"/>
        <v>0</v>
      </c>
      <c r="AI878" s="22">
        <f t="shared" si="3226"/>
        <v>0</v>
      </c>
      <c r="AJ878" s="22">
        <f t="shared" si="3128"/>
        <v>12537.9</v>
      </c>
      <c r="AK878" s="22">
        <f t="shared" si="3129"/>
        <v>12537.9</v>
      </c>
      <c r="AL878" s="22">
        <f t="shared" si="3130"/>
        <v>12537.9</v>
      </c>
      <c r="AM878" s="22">
        <f t="shared" si="3227"/>
        <v>0</v>
      </c>
      <c r="AN878" s="22">
        <f t="shared" si="3228"/>
        <v>0</v>
      </c>
      <c r="AO878" s="22">
        <f t="shared" si="3229"/>
        <v>0</v>
      </c>
      <c r="AP878" s="22">
        <f t="shared" si="3131"/>
        <v>12537.9</v>
      </c>
      <c r="AQ878" s="22">
        <f t="shared" si="3132"/>
        <v>12537.9</v>
      </c>
      <c r="AR878" s="22">
        <f t="shared" si="3133"/>
        <v>12537.9</v>
      </c>
      <c r="AS878" s="22">
        <f t="shared" si="3230"/>
        <v>0</v>
      </c>
      <c r="AT878" s="22">
        <f t="shared" si="3231"/>
        <v>0</v>
      </c>
      <c r="AU878" s="22">
        <f t="shared" si="3232"/>
        <v>0</v>
      </c>
      <c r="AV878" s="22">
        <f t="shared" si="3134"/>
        <v>12537.9</v>
      </c>
      <c r="AW878" s="22">
        <f t="shared" si="3135"/>
        <v>12537.9</v>
      </c>
      <c r="AX878" s="22">
        <f t="shared" si="3136"/>
        <v>12537.9</v>
      </c>
      <c r="AY878" s="22">
        <f t="shared" si="3233"/>
        <v>0</v>
      </c>
      <c r="AZ878" s="22">
        <f t="shared" si="3234"/>
        <v>0</v>
      </c>
      <c r="BA878" s="22">
        <f t="shared" si="3235"/>
        <v>0</v>
      </c>
      <c r="BB878" s="22">
        <f t="shared" si="3137"/>
        <v>12537.9</v>
      </c>
      <c r="BC878" s="22">
        <f t="shared" si="3138"/>
        <v>12537.9</v>
      </c>
      <c r="BD878" s="22">
        <f t="shared" si="3139"/>
        <v>12537.9</v>
      </c>
      <c r="BE878" s="22">
        <f t="shared" si="3236"/>
        <v>0</v>
      </c>
      <c r="BF878" s="22">
        <f t="shared" si="3237"/>
        <v>0</v>
      </c>
      <c r="BG878" s="22">
        <f t="shared" si="3238"/>
        <v>0</v>
      </c>
      <c r="BH878" s="22">
        <f t="shared" si="3140"/>
        <v>12537.9</v>
      </c>
      <c r="BI878" s="22">
        <f t="shared" si="3141"/>
        <v>12537.9</v>
      </c>
      <c r="BJ878" s="22">
        <f t="shared" si="3142"/>
        <v>12537.9</v>
      </c>
      <c r="BK878" s="22">
        <f t="shared" si="3239"/>
        <v>0</v>
      </c>
      <c r="BL878" s="22">
        <f t="shared" si="3240"/>
        <v>0</v>
      </c>
      <c r="BM878" s="22">
        <f t="shared" si="3241"/>
        <v>0</v>
      </c>
      <c r="BN878" s="22">
        <f t="shared" si="3143"/>
        <v>12537.9</v>
      </c>
      <c r="BO878" s="22">
        <f t="shared" si="3144"/>
        <v>12537.9</v>
      </c>
      <c r="BP878" s="22">
        <f t="shared" si="3145"/>
        <v>12537.9</v>
      </c>
      <c r="BQ878" s="22">
        <f t="shared" si="3242"/>
        <v>0</v>
      </c>
      <c r="BR878" s="22">
        <f t="shared" si="3243"/>
        <v>0</v>
      </c>
      <c r="BS878" s="22">
        <f t="shared" si="3146"/>
        <v>12537.9</v>
      </c>
      <c r="BT878" s="22">
        <f t="shared" si="3147"/>
        <v>12537.9</v>
      </c>
      <c r="BU878" s="22">
        <f t="shared" si="3148"/>
        <v>12537.9</v>
      </c>
      <c r="BV878" s="22">
        <f t="shared" si="3244"/>
        <v>0</v>
      </c>
      <c r="BW878" s="22">
        <f t="shared" si="3245"/>
        <v>0</v>
      </c>
      <c r="BX878" s="22">
        <f t="shared" si="3149"/>
        <v>12537.9</v>
      </c>
      <c r="BY878" s="22">
        <f t="shared" si="3150"/>
        <v>12537.9</v>
      </c>
      <c r="BZ878" s="22">
        <f t="shared" si="3151"/>
        <v>12537.9</v>
      </c>
      <c r="CA878" s="22">
        <f t="shared" si="3246"/>
        <v>0</v>
      </c>
      <c r="CB878" s="22">
        <f t="shared" si="3247"/>
        <v>0</v>
      </c>
      <c r="CC878" s="22">
        <f t="shared" si="3248"/>
        <v>0</v>
      </c>
      <c r="CD878" s="22">
        <f t="shared" si="3251"/>
        <v>12537.9</v>
      </c>
      <c r="CE878" s="22">
        <f t="shared" si="3249"/>
        <v>0</v>
      </c>
      <c r="CF878" s="34">
        <f t="shared" si="3069"/>
        <v>12537.9</v>
      </c>
      <c r="CG878" s="22">
        <f t="shared" si="3252"/>
        <v>12537.9</v>
      </c>
      <c r="CH878" s="22">
        <f t="shared" si="3250"/>
        <v>0</v>
      </c>
      <c r="CI878" s="22">
        <f t="shared" si="3070"/>
        <v>12537.9</v>
      </c>
      <c r="CJ878" s="22">
        <f t="shared" si="3253"/>
        <v>12537.9</v>
      </c>
      <c r="CK878" s="22">
        <f t="shared" si="3250"/>
        <v>0</v>
      </c>
      <c r="CL878" s="22">
        <f t="shared" si="3071"/>
        <v>12537.9</v>
      </c>
      <c r="CM878" s="22">
        <f t="shared" si="3250"/>
        <v>0</v>
      </c>
      <c r="CN878" s="15"/>
      <c r="CO878" s="35"/>
      <c r="CT878" s="5" t="s">
        <v>30</v>
      </c>
    </row>
    <row r="879" spans="1:99" x14ac:dyDescent="0.3">
      <c r="A879" s="32" t="s">
        <v>498</v>
      </c>
      <c r="B879" s="16">
        <v>240</v>
      </c>
      <c r="C879" s="32" t="s">
        <v>47</v>
      </c>
      <c r="D879" s="32" t="s">
        <v>105</v>
      </c>
      <c r="E879" s="33" t="s">
        <v>106</v>
      </c>
      <c r="F879" s="22">
        <v>12537.9</v>
      </c>
      <c r="G879" s="22">
        <v>12537.9</v>
      </c>
      <c r="H879" s="22">
        <v>12537.9</v>
      </c>
      <c r="I879" s="22"/>
      <c r="J879" s="22"/>
      <c r="K879" s="22"/>
      <c r="L879" s="22">
        <f t="shared" si="3116"/>
        <v>12537.9</v>
      </c>
      <c r="M879" s="22">
        <f t="shared" si="3117"/>
        <v>12537.9</v>
      </c>
      <c r="N879" s="22">
        <f t="shared" si="3118"/>
        <v>12537.9</v>
      </c>
      <c r="O879" s="22"/>
      <c r="P879" s="22"/>
      <c r="Q879" s="22"/>
      <c r="R879" s="22">
        <f t="shared" si="3119"/>
        <v>12537.9</v>
      </c>
      <c r="S879" s="22">
        <f t="shared" si="3120"/>
        <v>12537.9</v>
      </c>
      <c r="T879" s="22">
        <f t="shared" si="3121"/>
        <v>12537.9</v>
      </c>
      <c r="U879" s="22"/>
      <c r="V879" s="22"/>
      <c r="W879" s="22"/>
      <c r="X879" s="22">
        <f t="shared" si="3122"/>
        <v>12537.9</v>
      </c>
      <c r="Y879" s="22">
        <f t="shared" si="3123"/>
        <v>12537.9</v>
      </c>
      <c r="Z879" s="22">
        <f t="shared" si="3124"/>
        <v>12537.9</v>
      </c>
      <c r="AA879" s="22"/>
      <c r="AB879" s="22"/>
      <c r="AC879" s="22"/>
      <c r="AD879" s="22">
        <f t="shared" si="3125"/>
        <v>12537.9</v>
      </c>
      <c r="AE879" s="22">
        <f t="shared" si="3126"/>
        <v>12537.9</v>
      </c>
      <c r="AF879" s="22">
        <f t="shared" si="3127"/>
        <v>12537.9</v>
      </c>
      <c r="AG879" s="22"/>
      <c r="AH879" s="22"/>
      <c r="AI879" s="22"/>
      <c r="AJ879" s="22">
        <f t="shared" si="3128"/>
        <v>12537.9</v>
      </c>
      <c r="AK879" s="22">
        <f t="shared" si="3129"/>
        <v>12537.9</v>
      </c>
      <c r="AL879" s="22">
        <f t="shared" si="3130"/>
        <v>12537.9</v>
      </c>
      <c r="AM879" s="22"/>
      <c r="AN879" s="22"/>
      <c r="AO879" s="22"/>
      <c r="AP879" s="22">
        <f t="shared" si="3131"/>
        <v>12537.9</v>
      </c>
      <c r="AQ879" s="22">
        <f t="shared" si="3132"/>
        <v>12537.9</v>
      </c>
      <c r="AR879" s="22">
        <f t="shared" si="3133"/>
        <v>12537.9</v>
      </c>
      <c r="AS879" s="22"/>
      <c r="AT879" s="22"/>
      <c r="AU879" s="22"/>
      <c r="AV879" s="22">
        <f t="shared" si="3134"/>
        <v>12537.9</v>
      </c>
      <c r="AW879" s="22">
        <f t="shared" si="3135"/>
        <v>12537.9</v>
      </c>
      <c r="AX879" s="22">
        <f t="shared" si="3136"/>
        <v>12537.9</v>
      </c>
      <c r="AY879" s="22"/>
      <c r="AZ879" s="22"/>
      <c r="BA879" s="22"/>
      <c r="BB879" s="22">
        <f t="shared" si="3137"/>
        <v>12537.9</v>
      </c>
      <c r="BC879" s="22">
        <f t="shared" si="3138"/>
        <v>12537.9</v>
      </c>
      <c r="BD879" s="22">
        <f t="shared" si="3139"/>
        <v>12537.9</v>
      </c>
      <c r="BE879" s="22"/>
      <c r="BF879" s="22"/>
      <c r="BG879" s="22"/>
      <c r="BH879" s="22">
        <f t="shared" si="3140"/>
        <v>12537.9</v>
      </c>
      <c r="BI879" s="22">
        <f t="shared" si="3141"/>
        <v>12537.9</v>
      </c>
      <c r="BJ879" s="22">
        <f t="shared" si="3142"/>
        <v>12537.9</v>
      </c>
      <c r="BK879" s="22"/>
      <c r="BL879" s="22"/>
      <c r="BM879" s="22"/>
      <c r="BN879" s="22">
        <f t="shared" si="3143"/>
        <v>12537.9</v>
      </c>
      <c r="BO879" s="22">
        <f t="shared" si="3144"/>
        <v>12537.9</v>
      </c>
      <c r="BP879" s="22">
        <f t="shared" si="3145"/>
        <v>12537.9</v>
      </c>
      <c r="BQ879" s="22"/>
      <c r="BR879" s="22"/>
      <c r="BS879" s="22">
        <f t="shared" si="3146"/>
        <v>12537.9</v>
      </c>
      <c r="BT879" s="22">
        <f t="shared" si="3147"/>
        <v>12537.9</v>
      </c>
      <c r="BU879" s="22">
        <f t="shared" si="3148"/>
        <v>12537.9</v>
      </c>
      <c r="BV879" s="22"/>
      <c r="BW879" s="22"/>
      <c r="BX879" s="22">
        <f t="shared" si="3149"/>
        <v>12537.9</v>
      </c>
      <c r="BY879" s="22">
        <f t="shared" si="3150"/>
        <v>12537.9</v>
      </c>
      <c r="BZ879" s="22">
        <f t="shared" si="3151"/>
        <v>12537.9</v>
      </c>
      <c r="CA879" s="22"/>
      <c r="CB879" s="22"/>
      <c r="CC879" s="22"/>
      <c r="CD879" s="22">
        <f t="shared" si="3251"/>
        <v>12537.9</v>
      </c>
      <c r="CE879" s="22"/>
      <c r="CF879" s="34">
        <f t="shared" si="3069"/>
        <v>12537.9</v>
      </c>
      <c r="CG879" s="22">
        <f t="shared" si="3252"/>
        <v>12537.9</v>
      </c>
      <c r="CH879" s="22"/>
      <c r="CI879" s="22">
        <f t="shared" si="3070"/>
        <v>12537.9</v>
      </c>
      <c r="CJ879" s="22">
        <f t="shared" si="3253"/>
        <v>12537.9</v>
      </c>
      <c r="CK879" s="22"/>
      <c r="CL879" s="22">
        <f t="shared" si="3071"/>
        <v>12537.9</v>
      </c>
      <c r="CM879" s="22"/>
      <c r="CN879" s="15"/>
      <c r="CO879" s="35"/>
    </row>
    <row r="880" spans="1:99" ht="46.8" x14ac:dyDescent="0.3">
      <c r="A880" s="32" t="s">
        <v>498</v>
      </c>
      <c r="B880" s="16">
        <v>600</v>
      </c>
      <c r="C880" s="32"/>
      <c r="D880" s="32"/>
      <c r="E880" s="33" t="s">
        <v>45</v>
      </c>
      <c r="F880" s="22">
        <f t="shared" ref="F880:K880" si="3254">F881+F883</f>
        <v>72129.200000000012</v>
      </c>
      <c r="G880" s="22">
        <f t="shared" si="3254"/>
        <v>75326</v>
      </c>
      <c r="H880" s="22">
        <f t="shared" si="3254"/>
        <v>75326</v>
      </c>
      <c r="I880" s="22">
        <f t="shared" si="3254"/>
        <v>0</v>
      </c>
      <c r="J880" s="22">
        <f t="shared" si="3254"/>
        <v>0</v>
      </c>
      <c r="K880" s="22">
        <f t="shared" si="3254"/>
        <v>0</v>
      </c>
      <c r="L880" s="22">
        <f t="shared" si="3116"/>
        <v>72129.200000000012</v>
      </c>
      <c r="M880" s="22">
        <f t="shared" si="3117"/>
        <v>75326</v>
      </c>
      <c r="N880" s="22">
        <f t="shared" si="3118"/>
        <v>75326</v>
      </c>
      <c r="O880" s="22">
        <f>O881+O883</f>
        <v>0</v>
      </c>
      <c r="P880" s="22">
        <f>P881+P883</f>
        <v>0</v>
      </c>
      <c r="Q880" s="22">
        <f>Q881+Q883</f>
        <v>0</v>
      </c>
      <c r="R880" s="22">
        <f t="shared" si="3119"/>
        <v>72129.200000000012</v>
      </c>
      <c r="S880" s="22">
        <f t="shared" si="3120"/>
        <v>75326</v>
      </c>
      <c r="T880" s="22">
        <f t="shared" si="3121"/>
        <v>75326</v>
      </c>
      <c r="U880" s="22">
        <f>U881+U883</f>
        <v>0</v>
      </c>
      <c r="V880" s="22">
        <f>V881+V883</f>
        <v>0</v>
      </c>
      <c r="W880" s="22">
        <f>W881+W883</f>
        <v>0</v>
      </c>
      <c r="X880" s="22">
        <f t="shared" si="3122"/>
        <v>72129.200000000012</v>
      </c>
      <c r="Y880" s="22">
        <f t="shared" si="3123"/>
        <v>75326</v>
      </c>
      <c r="Z880" s="22">
        <f t="shared" si="3124"/>
        <v>75326</v>
      </c>
      <c r="AA880" s="22">
        <f>AA881+AA883</f>
        <v>0</v>
      </c>
      <c r="AB880" s="22">
        <f>AB881+AB883</f>
        <v>0</v>
      </c>
      <c r="AC880" s="22">
        <f>AC881+AC883</f>
        <v>0</v>
      </c>
      <c r="AD880" s="22">
        <f t="shared" si="3125"/>
        <v>72129.200000000012</v>
      </c>
      <c r="AE880" s="22">
        <f t="shared" si="3126"/>
        <v>75326</v>
      </c>
      <c r="AF880" s="22">
        <f t="shared" si="3127"/>
        <v>75326</v>
      </c>
      <c r="AG880" s="22">
        <f>AG881+AG883</f>
        <v>0</v>
      </c>
      <c r="AH880" s="22">
        <f>AH881+AH883</f>
        <v>0</v>
      </c>
      <c r="AI880" s="22">
        <f>AI881+AI883</f>
        <v>0</v>
      </c>
      <c r="AJ880" s="22">
        <f t="shared" si="3128"/>
        <v>72129.200000000012</v>
      </c>
      <c r="AK880" s="22">
        <f t="shared" si="3129"/>
        <v>75326</v>
      </c>
      <c r="AL880" s="22">
        <f t="shared" si="3130"/>
        <v>75326</v>
      </c>
      <c r="AM880" s="22">
        <f>AM881+AM883</f>
        <v>0</v>
      </c>
      <c r="AN880" s="22">
        <f>AN881+AN883</f>
        <v>0</v>
      </c>
      <c r="AO880" s="22">
        <f>AO881+AO883</f>
        <v>0</v>
      </c>
      <c r="AP880" s="22">
        <f t="shared" si="3131"/>
        <v>72129.200000000012</v>
      </c>
      <c r="AQ880" s="22">
        <f t="shared" si="3132"/>
        <v>75326</v>
      </c>
      <c r="AR880" s="22">
        <f t="shared" si="3133"/>
        <v>75326</v>
      </c>
      <c r="AS880" s="22">
        <f>AS881+AS883</f>
        <v>0</v>
      </c>
      <c r="AT880" s="22">
        <f>AT881+AT883</f>
        <v>0</v>
      </c>
      <c r="AU880" s="22">
        <f>AU881+AU883</f>
        <v>0</v>
      </c>
      <c r="AV880" s="22">
        <f t="shared" si="3134"/>
        <v>72129.200000000012</v>
      </c>
      <c r="AW880" s="22">
        <f t="shared" si="3135"/>
        <v>75326</v>
      </c>
      <c r="AX880" s="22">
        <f t="shared" si="3136"/>
        <v>75326</v>
      </c>
      <c r="AY880" s="22">
        <f>AY881+AY883</f>
        <v>0</v>
      </c>
      <c r="AZ880" s="22">
        <f>AZ881+AZ883</f>
        <v>0</v>
      </c>
      <c r="BA880" s="22">
        <f>BA881+BA883</f>
        <v>0</v>
      </c>
      <c r="BB880" s="22">
        <f t="shared" si="3137"/>
        <v>72129.200000000012</v>
      </c>
      <c r="BC880" s="22">
        <f t="shared" si="3138"/>
        <v>75326</v>
      </c>
      <c r="BD880" s="22">
        <f t="shared" si="3139"/>
        <v>75326</v>
      </c>
      <c r="BE880" s="22">
        <f>BE881+BE883</f>
        <v>0</v>
      </c>
      <c r="BF880" s="22">
        <f>BF881+BF883</f>
        <v>0</v>
      </c>
      <c r="BG880" s="22">
        <f>BG881+BG883</f>
        <v>0</v>
      </c>
      <c r="BH880" s="22">
        <f t="shared" si="3140"/>
        <v>72129.200000000012</v>
      </c>
      <c r="BI880" s="22">
        <f t="shared" si="3141"/>
        <v>75326</v>
      </c>
      <c r="BJ880" s="22">
        <f t="shared" si="3142"/>
        <v>75326</v>
      </c>
      <c r="BK880" s="22">
        <f>BK881+BK883</f>
        <v>0</v>
      </c>
      <c r="BL880" s="22">
        <f>BL881+BL883</f>
        <v>0</v>
      </c>
      <c r="BM880" s="22">
        <f>BM881+BM883</f>
        <v>0</v>
      </c>
      <c r="BN880" s="22">
        <f t="shared" si="3143"/>
        <v>72129.200000000012</v>
      </c>
      <c r="BO880" s="22">
        <f t="shared" si="3144"/>
        <v>75326</v>
      </c>
      <c r="BP880" s="22">
        <f t="shared" si="3145"/>
        <v>75326</v>
      </c>
      <c r="BQ880" s="22">
        <f>BQ881+BQ883</f>
        <v>0</v>
      </c>
      <c r="BR880" s="22">
        <f>BR881+BR883</f>
        <v>0</v>
      </c>
      <c r="BS880" s="22">
        <f t="shared" si="3146"/>
        <v>72129.200000000012</v>
      </c>
      <c r="BT880" s="22">
        <f t="shared" si="3147"/>
        <v>75326</v>
      </c>
      <c r="BU880" s="22">
        <f t="shared" si="3148"/>
        <v>75326</v>
      </c>
      <c r="BV880" s="22">
        <f>BV881+BV883</f>
        <v>0</v>
      </c>
      <c r="BW880" s="22">
        <f>BW881+BW883</f>
        <v>0</v>
      </c>
      <c r="BX880" s="22">
        <f t="shared" si="3149"/>
        <v>72129.200000000012</v>
      </c>
      <c r="BY880" s="22">
        <f t="shared" si="3150"/>
        <v>75326</v>
      </c>
      <c r="BZ880" s="22">
        <f t="shared" si="3151"/>
        <v>75326</v>
      </c>
      <c r="CA880" s="22">
        <f>CA881+CA883</f>
        <v>0</v>
      </c>
      <c r="CB880" s="22">
        <f>CB881+CB883</f>
        <v>0</v>
      </c>
      <c r="CC880" s="22">
        <f>CC881+CC883</f>
        <v>0</v>
      </c>
      <c r="CD880" s="22">
        <f t="shared" si="3251"/>
        <v>72129.200000000012</v>
      </c>
      <c r="CE880" s="22">
        <f>CE881+CE883</f>
        <v>0</v>
      </c>
      <c r="CF880" s="34">
        <f t="shared" si="3069"/>
        <v>72129.200000000012</v>
      </c>
      <c r="CG880" s="22">
        <f t="shared" si="3252"/>
        <v>75326</v>
      </c>
      <c r="CH880" s="22">
        <f>CH881+CH883</f>
        <v>0</v>
      </c>
      <c r="CI880" s="22">
        <f t="shared" si="3070"/>
        <v>75326</v>
      </c>
      <c r="CJ880" s="22">
        <f t="shared" si="3253"/>
        <v>75326</v>
      </c>
      <c r="CK880" s="22">
        <f>CK881+CK883</f>
        <v>0</v>
      </c>
      <c r="CL880" s="22">
        <f t="shared" si="3071"/>
        <v>75326</v>
      </c>
      <c r="CM880" s="22">
        <f>CM881+CM883</f>
        <v>0</v>
      </c>
      <c r="CN880" s="15"/>
      <c r="CO880" s="35"/>
      <c r="CS880" s="5" t="s">
        <v>29</v>
      </c>
    </row>
    <row r="881" spans="1:99" x14ac:dyDescent="0.3">
      <c r="A881" s="32" t="s">
        <v>498</v>
      </c>
      <c r="B881" s="16">
        <v>610</v>
      </c>
      <c r="C881" s="32"/>
      <c r="D881" s="32"/>
      <c r="E881" s="33" t="s">
        <v>104</v>
      </c>
      <c r="F881" s="22">
        <f t="shared" ref="F881:K881" si="3255">F882</f>
        <v>49786.8</v>
      </c>
      <c r="G881" s="22">
        <f t="shared" si="3255"/>
        <v>52034.400000000001</v>
      </c>
      <c r="H881" s="22">
        <f t="shared" si="3255"/>
        <v>52034.400000000001</v>
      </c>
      <c r="I881" s="22">
        <f t="shared" si="3255"/>
        <v>0</v>
      </c>
      <c r="J881" s="22">
        <f t="shared" si="3255"/>
        <v>0</v>
      </c>
      <c r="K881" s="22">
        <f t="shared" si="3255"/>
        <v>0</v>
      </c>
      <c r="L881" s="22">
        <f t="shared" si="3116"/>
        <v>49786.8</v>
      </c>
      <c r="M881" s="22">
        <f t="shared" si="3117"/>
        <v>52034.400000000001</v>
      </c>
      <c r="N881" s="22">
        <f t="shared" si="3118"/>
        <v>52034.400000000001</v>
      </c>
      <c r="O881" s="22">
        <f>O882</f>
        <v>0</v>
      </c>
      <c r="P881" s="22">
        <f>P882</f>
        <v>0</v>
      </c>
      <c r="Q881" s="22">
        <f>Q882</f>
        <v>0</v>
      </c>
      <c r="R881" s="22">
        <f t="shared" si="3119"/>
        <v>49786.8</v>
      </c>
      <c r="S881" s="22">
        <f t="shared" si="3120"/>
        <v>52034.400000000001</v>
      </c>
      <c r="T881" s="22">
        <f t="shared" si="3121"/>
        <v>52034.400000000001</v>
      </c>
      <c r="U881" s="22">
        <f>U882</f>
        <v>0</v>
      </c>
      <c r="V881" s="22">
        <f>V882</f>
        <v>0</v>
      </c>
      <c r="W881" s="22">
        <f>W882</f>
        <v>0</v>
      </c>
      <c r="X881" s="22">
        <f t="shared" si="3122"/>
        <v>49786.8</v>
      </c>
      <c r="Y881" s="22">
        <f t="shared" si="3123"/>
        <v>52034.400000000001</v>
      </c>
      <c r="Z881" s="22">
        <f t="shared" si="3124"/>
        <v>52034.400000000001</v>
      </c>
      <c r="AA881" s="22">
        <f>AA882</f>
        <v>0</v>
      </c>
      <c r="AB881" s="22">
        <f>AB882</f>
        <v>0</v>
      </c>
      <c r="AC881" s="22">
        <f>AC882</f>
        <v>0</v>
      </c>
      <c r="AD881" s="22">
        <f t="shared" si="3125"/>
        <v>49786.8</v>
      </c>
      <c r="AE881" s="22">
        <f t="shared" si="3126"/>
        <v>52034.400000000001</v>
      </c>
      <c r="AF881" s="22">
        <f t="shared" si="3127"/>
        <v>52034.400000000001</v>
      </c>
      <c r="AG881" s="22">
        <f>AG882</f>
        <v>0</v>
      </c>
      <c r="AH881" s="22">
        <f>AH882</f>
        <v>0</v>
      </c>
      <c r="AI881" s="22">
        <f>AI882</f>
        <v>0</v>
      </c>
      <c r="AJ881" s="22">
        <f t="shared" si="3128"/>
        <v>49786.8</v>
      </c>
      <c r="AK881" s="22">
        <f t="shared" si="3129"/>
        <v>52034.400000000001</v>
      </c>
      <c r="AL881" s="22">
        <f t="shared" si="3130"/>
        <v>52034.400000000001</v>
      </c>
      <c r="AM881" s="22">
        <f>AM882</f>
        <v>0</v>
      </c>
      <c r="AN881" s="22">
        <f>AN882</f>
        <v>0</v>
      </c>
      <c r="AO881" s="22">
        <f>AO882</f>
        <v>0</v>
      </c>
      <c r="AP881" s="22">
        <f t="shared" si="3131"/>
        <v>49786.8</v>
      </c>
      <c r="AQ881" s="22">
        <f t="shared" si="3132"/>
        <v>52034.400000000001</v>
      </c>
      <c r="AR881" s="22">
        <f t="shared" si="3133"/>
        <v>52034.400000000001</v>
      </c>
      <c r="AS881" s="22">
        <f>AS882</f>
        <v>0</v>
      </c>
      <c r="AT881" s="22">
        <f>AT882</f>
        <v>0</v>
      </c>
      <c r="AU881" s="22">
        <f>AU882</f>
        <v>0</v>
      </c>
      <c r="AV881" s="22">
        <f t="shared" si="3134"/>
        <v>49786.8</v>
      </c>
      <c r="AW881" s="22">
        <f t="shared" si="3135"/>
        <v>52034.400000000001</v>
      </c>
      <c r="AX881" s="22">
        <f t="shared" si="3136"/>
        <v>52034.400000000001</v>
      </c>
      <c r="AY881" s="22">
        <f>AY882</f>
        <v>0</v>
      </c>
      <c r="AZ881" s="22">
        <f>AZ882</f>
        <v>0</v>
      </c>
      <c r="BA881" s="22">
        <f>BA882</f>
        <v>0</v>
      </c>
      <c r="BB881" s="22">
        <f t="shared" si="3137"/>
        <v>49786.8</v>
      </c>
      <c r="BC881" s="22">
        <f t="shared" si="3138"/>
        <v>52034.400000000001</v>
      </c>
      <c r="BD881" s="22">
        <f t="shared" si="3139"/>
        <v>52034.400000000001</v>
      </c>
      <c r="BE881" s="22">
        <f>BE882</f>
        <v>0</v>
      </c>
      <c r="BF881" s="22">
        <f>BF882</f>
        <v>0</v>
      </c>
      <c r="BG881" s="22">
        <f>BG882</f>
        <v>0</v>
      </c>
      <c r="BH881" s="22">
        <f t="shared" si="3140"/>
        <v>49786.8</v>
      </c>
      <c r="BI881" s="22">
        <f t="shared" si="3141"/>
        <v>52034.400000000001</v>
      </c>
      <c r="BJ881" s="22">
        <f t="shared" si="3142"/>
        <v>52034.400000000001</v>
      </c>
      <c r="BK881" s="22">
        <f>BK882</f>
        <v>0</v>
      </c>
      <c r="BL881" s="22">
        <f>BL882</f>
        <v>0</v>
      </c>
      <c r="BM881" s="22">
        <f>BM882</f>
        <v>0</v>
      </c>
      <c r="BN881" s="22">
        <f t="shared" si="3143"/>
        <v>49786.8</v>
      </c>
      <c r="BO881" s="22">
        <f t="shared" si="3144"/>
        <v>52034.400000000001</v>
      </c>
      <c r="BP881" s="22">
        <f t="shared" si="3145"/>
        <v>52034.400000000001</v>
      </c>
      <c r="BQ881" s="22">
        <f>BQ882</f>
        <v>0</v>
      </c>
      <c r="BR881" s="22">
        <f>BR882</f>
        <v>0</v>
      </c>
      <c r="BS881" s="22">
        <f t="shared" si="3146"/>
        <v>49786.8</v>
      </c>
      <c r="BT881" s="22">
        <f t="shared" si="3147"/>
        <v>52034.400000000001</v>
      </c>
      <c r="BU881" s="22">
        <f t="shared" si="3148"/>
        <v>52034.400000000001</v>
      </c>
      <c r="BV881" s="22">
        <f>BV882</f>
        <v>0</v>
      </c>
      <c r="BW881" s="22">
        <f>BW882</f>
        <v>0</v>
      </c>
      <c r="BX881" s="22">
        <f t="shared" si="3149"/>
        <v>49786.8</v>
      </c>
      <c r="BY881" s="22">
        <f t="shared" si="3150"/>
        <v>52034.400000000001</v>
      </c>
      <c r="BZ881" s="22">
        <f t="shared" si="3151"/>
        <v>52034.400000000001</v>
      </c>
      <c r="CA881" s="22">
        <f>CA882</f>
        <v>0</v>
      </c>
      <c r="CB881" s="22">
        <f>CB882</f>
        <v>0</v>
      </c>
      <c r="CC881" s="22">
        <f>CC882</f>
        <v>0</v>
      </c>
      <c r="CD881" s="22">
        <f t="shared" si="3251"/>
        <v>49786.8</v>
      </c>
      <c r="CE881" s="22">
        <f>CE882</f>
        <v>0</v>
      </c>
      <c r="CF881" s="34">
        <f t="shared" si="3069"/>
        <v>49786.8</v>
      </c>
      <c r="CG881" s="22">
        <f t="shared" si="3252"/>
        <v>52034.400000000001</v>
      </c>
      <c r="CH881" s="22">
        <f>CH882</f>
        <v>0</v>
      </c>
      <c r="CI881" s="22">
        <f t="shared" si="3070"/>
        <v>52034.400000000001</v>
      </c>
      <c r="CJ881" s="22">
        <f t="shared" si="3253"/>
        <v>52034.400000000001</v>
      </c>
      <c r="CK881" s="22">
        <f>CK882</f>
        <v>0</v>
      </c>
      <c r="CL881" s="22">
        <f t="shared" si="3071"/>
        <v>52034.400000000001</v>
      </c>
      <c r="CM881" s="22">
        <f>CM882</f>
        <v>0</v>
      </c>
      <c r="CN881" s="15"/>
      <c r="CO881" s="35"/>
      <c r="CT881" s="5" t="s">
        <v>30</v>
      </c>
    </row>
    <row r="882" spans="1:99" x14ac:dyDescent="0.3">
      <c r="A882" s="32" t="s">
        <v>498</v>
      </c>
      <c r="B882" s="16">
        <v>610</v>
      </c>
      <c r="C882" s="32" t="s">
        <v>47</v>
      </c>
      <c r="D882" s="32" t="s">
        <v>105</v>
      </c>
      <c r="E882" s="33" t="s">
        <v>106</v>
      </c>
      <c r="F882" s="22">
        <v>49786.8</v>
      </c>
      <c r="G882" s="22">
        <v>52034.400000000001</v>
      </c>
      <c r="H882" s="22">
        <v>52034.400000000001</v>
      </c>
      <c r="I882" s="22"/>
      <c r="J882" s="22"/>
      <c r="K882" s="22"/>
      <c r="L882" s="22">
        <f t="shared" si="3116"/>
        <v>49786.8</v>
      </c>
      <c r="M882" s="22">
        <f t="shared" si="3117"/>
        <v>52034.400000000001</v>
      </c>
      <c r="N882" s="22">
        <f t="shared" si="3118"/>
        <v>52034.400000000001</v>
      </c>
      <c r="O882" s="22"/>
      <c r="P882" s="22"/>
      <c r="Q882" s="22"/>
      <c r="R882" s="22">
        <f t="shared" si="3119"/>
        <v>49786.8</v>
      </c>
      <c r="S882" s="22">
        <f t="shared" si="3120"/>
        <v>52034.400000000001</v>
      </c>
      <c r="T882" s="22">
        <f t="shared" si="3121"/>
        <v>52034.400000000001</v>
      </c>
      <c r="U882" s="22"/>
      <c r="V882" s="22"/>
      <c r="W882" s="22"/>
      <c r="X882" s="22">
        <f t="shared" si="3122"/>
        <v>49786.8</v>
      </c>
      <c r="Y882" s="22">
        <f t="shared" si="3123"/>
        <v>52034.400000000001</v>
      </c>
      <c r="Z882" s="22">
        <f t="shared" si="3124"/>
        <v>52034.400000000001</v>
      </c>
      <c r="AA882" s="22"/>
      <c r="AB882" s="22"/>
      <c r="AC882" s="22"/>
      <c r="AD882" s="22">
        <f t="shared" si="3125"/>
        <v>49786.8</v>
      </c>
      <c r="AE882" s="22">
        <f t="shared" si="3126"/>
        <v>52034.400000000001</v>
      </c>
      <c r="AF882" s="22">
        <f t="shared" si="3127"/>
        <v>52034.400000000001</v>
      </c>
      <c r="AG882" s="22"/>
      <c r="AH882" s="22"/>
      <c r="AI882" s="22"/>
      <c r="AJ882" s="22">
        <f t="shared" si="3128"/>
        <v>49786.8</v>
      </c>
      <c r="AK882" s="22">
        <f t="shared" si="3129"/>
        <v>52034.400000000001</v>
      </c>
      <c r="AL882" s="22">
        <f t="shared" si="3130"/>
        <v>52034.400000000001</v>
      </c>
      <c r="AM882" s="22"/>
      <c r="AN882" s="22"/>
      <c r="AO882" s="22"/>
      <c r="AP882" s="22">
        <f t="shared" si="3131"/>
        <v>49786.8</v>
      </c>
      <c r="AQ882" s="22">
        <f t="shared" si="3132"/>
        <v>52034.400000000001</v>
      </c>
      <c r="AR882" s="22">
        <f t="shared" si="3133"/>
        <v>52034.400000000001</v>
      </c>
      <c r="AS882" s="22"/>
      <c r="AT882" s="22"/>
      <c r="AU882" s="22"/>
      <c r="AV882" s="22">
        <f t="shared" si="3134"/>
        <v>49786.8</v>
      </c>
      <c r="AW882" s="22">
        <f t="shared" si="3135"/>
        <v>52034.400000000001</v>
      </c>
      <c r="AX882" s="22">
        <f t="shared" si="3136"/>
        <v>52034.400000000001</v>
      </c>
      <c r="AY882" s="22"/>
      <c r="AZ882" s="22"/>
      <c r="BA882" s="22"/>
      <c r="BB882" s="22">
        <f t="shared" si="3137"/>
        <v>49786.8</v>
      </c>
      <c r="BC882" s="22">
        <f t="shared" si="3138"/>
        <v>52034.400000000001</v>
      </c>
      <c r="BD882" s="22">
        <f t="shared" si="3139"/>
        <v>52034.400000000001</v>
      </c>
      <c r="BE882" s="22"/>
      <c r="BF882" s="22"/>
      <c r="BG882" s="22"/>
      <c r="BH882" s="22">
        <f t="shared" si="3140"/>
        <v>49786.8</v>
      </c>
      <c r="BI882" s="22">
        <f t="shared" si="3141"/>
        <v>52034.400000000001</v>
      </c>
      <c r="BJ882" s="22">
        <f t="shared" si="3142"/>
        <v>52034.400000000001</v>
      </c>
      <c r="BK882" s="22"/>
      <c r="BL882" s="22"/>
      <c r="BM882" s="22"/>
      <c r="BN882" s="22">
        <f t="shared" si="3143"/>
        <v>49786.8</v>
      </c>
      <c r="BO882" s="22">
        <f t="shared" si="3144"/>
        <v>52034.400000000001</v>
      </c>
      <c r="BP882" s="22">
        <f t="shared" si="3145"/>
        <v>52034.400000000001</v>
      </c>
      <c r="BQ882" s="22"/>
      <c r="BR882" s="22"/>
      <c r="BS882" s="22">
        <f t="shared" si="3146"/>
        <v>49786.8</v>
      </c>
      <c r="BT882" s="22">
        <f t="shared" si="3147"/>
        <v>52034.400000000001</v>
      </c>
      <c r="BU882" s="22">
        <f t="shared" si="3148"/>
        <v>52034.400000000001</v>
      </c>
      <c r="BV882" s="22"/>
      <c r="BW882" s="22"/>
      <c r="BX882" s="22">
        <f t="shared" si="3149"/>
        <v>49786.8</v>
      </c>
      <c r="BY882" s="22">
        <f t="shared" si="3150"/>
        <v>52034.400000000001</v>
      </c>
      <c r="BZ882" s="22">
        <f t="shared" si="3151"/>
        <v>52034.400000000001</v>
      </c>
      <c r="CA882" s="22"/>
      <c r="CB882" s="22"/>
      <c r="CC882" s="22"/>
      <c r="CD882" s="22">
        <f t="shared" si="3251"/>
        <v>49786.8</v>
      </c>
      <c r="CE882" s="22"/>
      <c r="CF882" s="34">
        <f t="shared" si="3069"/>
        <v>49786.8</v>
      </c>
      <c r="CG882" s="22">
        <f t="shared" si="3252"/>
        <v>52034.400000000001</v>
      </c>
      <c r="CH882" s="22"/>
      <c r="CI882" s="22">
        <f t="shared" si="3070"/>
        <v>52034.400000000001</v>
      </c>
      <c r="CJ882" s="22">
        <f t="shared" si="3253"/>
        <v>52034.400000000001</v>
      </c>
      <c r="CK882" s="22"/>
      <c r="CL882" s="22">
        <f t="shared" si="3071"/>
        <v>52034.400000000001</v>
      </c>
      <c r="CM882" s="22"/>
      <c r="CN882" s="15"/>
      <c r="CO882" s="35"/>
    </row>
    <row r="883" spans="1:99" x14ac:dyDescent="0.3">
      <c r="A883" s="32" t="s">
        <v>498</v>
      </c>
      <c r="B883" s="16">
        <v>620</v>
      </c>
      <c r="C883" s="32"/>
      <c r="D883" s="32"/>
      <c r="E883" s="33" t="s">
        <v>46</v>
      </c>
      <c r="F883" s="22">
        <f t="shared" ref="F883:K883" si="3256">F884+F885</f>
        <v>22342.400000000001</v>
      </c>
      <c r="G883" s="22">
        <f t="shared" si="3256"/>
        <v>23291.599999999999</v>
      </c>
      <c r="H883" s="22">
        <f t="shared" si="3256"/>
        <v>23291.599999999999</v>
      </c>
      <c r="I883" s="22">
        <f t="shared" si="3256"/>
        <v>0</v>
      </c>
      <c r="J883" s="22">
        <f t="shared" si="3256"/>
        <v>0</v>
      </c>
      <c r="K883" s="22">
        <f t="shared" si="3256"/>
        <v>0</v>
      </c>
      <c r="L883" s="22">
        <f t="shared" si="3116"/>
        <v>22342.400000000001</v>
      </c>
      <c r="M883" s="22">
        <f t="shared" si="3117"/>
        <v>23291.599999999999</v>
      </c>
      <c r="N883" s="22">
        <f t="shared" si="3118"/>
        <v>23291.599999999999</v>
      </c>
      <c r="O883" s="22">
        <f>O884+O885</f>
        <v>0</v>
      </c>
      <c r="P883" s="22">
        <f>P884+P885</f>
        <v>0</v>
      </c>
      <c r="Q883" s="22">
        <f>Q884+Q885</f>
        <v>0</v>
      </c>
      <c r="R883" s="22">
        <f t="shared" si="3119"/>
        <v>22342.400000000001</v>
      </c>
      <c r="S883" s="22">
        <f t="shared" si="3120"/>
        <v>23291.599999999999</v>
      </c>
      <c r="T883" s="22">
        <f t="shared" si="3121"/>
        <v>23291.599999999999</v>
      </c>
      <c r="U883" s="22">
        <f>U884+U885</f>
        <v>0</v>
      </c>
      <c r="V883" s="22">
        <f>V884+V885</f>
        <v>0</v>
      </c>
      <c r="W883" s="22">
        <f>W884+W885</f>
        <v>0</v>
      </c>
      <c r="X883" s="22">
        <f t="shared" si="3122"/>
        <v>22342.400000000001</v>
      </c>
      <c r="Y883" s="22">
        <f t="shared" si="3123"/>
        <v>23291.599999999999</v>
      </c>
      <c r="Z883" s="22">
        <f t="shared" si="3124"/>
        <v>23291.599999999999</v>
      </c>
      <c r="AA883" s="22">
        <f>AA884+AA885</f>
        <v>0</v>
      </c>
      <c r="AB883" s="22">
        <f>AB884+AB885</f>
        <v>0</v>
      </c>
      <c r="AC883" s="22">
        <f>AC884+AC885</f>
        <v>0</v>
      </c>
      <c r="AD883" s="22">
        <f t="shared" si="3125"/>
        <v>22342.400000000001</v>
      </c>
      <c r="AE883" s="22">
        <f t="shared" si="3126"/>
        <v>23291.599999999999</v>
      </c>
      <c r="AF883" s="22">
        <f t="shared" si="3127"/>
        <v>23291.599999999999</v>
      </c>
      <c r="AG883" s="22">
        <f>AG884+AG885</f>
        <v>0</v>
      </c>
      <c r="AH883" s="22">
        <f>AH884+AH885</f>
        <v>0</v>
      </c>
      <c r="AI883" s="22">
        <f>AI884+AI885</f>
        <v>0</v>
      </c>
      <c r="AJ883" s="22">
        <f t="shared" si="3128"/>
        <v>22342.400000000001</v>
      </c>
      <c r="AK883" s="22">
        <f t="shared" si="3129"/>
        <v>23291.599999999999</v>
      </c>
      <c r="AL883" s="22">
        <f t="shared" si="3130"/>
        <v>23291.599999999999</v>
      </c>
      <c r="AM883" s="22">
        <f>AM884+AM885</f>
        <v>0</v>
      </c>
      <c r="AN883" s="22">
        <f>AN884+AN885</f>
        <v>0</v>
      </c>
      <c r="AO883" s="22">
        <f>AO884+AO885</f>
        <v>0</v>
      </c>
      <c r="AP883" s="22">
        <f t="shared" si="3131"/>
        <v>22342.400000000001</v>
      </c>
      <c r="AQ883" s="22">
        <f t="shared" si="3132"/>
        <v>23291.599999999999</v>
      </c>
      <c r="AR883" s="22">
        <f t="shared" si="3133"/>
        <v>23291.599999999999</v>
      </c>
      <c r="AS883" s="22">
        <f>AS884+AS885</f>
        <v>0</v>
      </c>
      <c r="AT883" s="22">
        <f>AT884+AT885</f>
        <v>0</v>
      </c>
      <c r="AU883" s="22">
        <f>AU884+AU885</f>
        <v>0</v>
      </c>
      <c r="AV883" s="22">
        <f t="shared" si="3134"/>
        <v>22342.400000000001</v>
      </c>
      <c r="AW883" s="22">
        <f t="shared" si="3135"/>
        <v>23291.599999999999</v>
      </c>
      <c r="AX883" s="22">
        <f t="shared" si="3136"/>
        <v>23291.599999999999</v>
      </c>
      <c r="AY883" s="22">
        <f>AY884+AY885</f>
        <v>0</v>
      </c>
      <c r="AZ883" s="22">
        <f>AZ884+AZ885</f>
        <v>0</v>
      </c>
      <c r="BA883" s="22">
        <f>BA884+BA885</f>
        <v>0</v>
      </c>
      <c r="BB883" s="22">
        <f t="shared" si="3137"/>
        <v>22342.400000000001</v>
      </c>
      <c r="BC883" s="22">
        <f t="shared" si="3138"/>
        <v>23291.599999999999</v>
      </c>
      <c r="BD883" s="22">
        <f t="shared" si="3139"/>
        <v>23291.599999999999</v>
      </c>
      <c r="BE883" s="22">
        <f>BE884+BE885</f>
        <v>0</v>
      </c>
      <c r="BF883" s="22">
        <f>BF884+BF885</f>
        <v>0</v>
      </c>
      <c r="BG883" s="22">
        <f>BG884+BG885</f>
        <v>0</v>
      </c>
      <c r="BH883" s="22">
        <f t="shared" si="3140"/>
        <v>22342.400000000001</v>
      </c>
      <c r="BI883" s="22">
        <f t="shared" si="3141"/>
        <v>23291.599999999999</v>
      </c>
      <c r="BJ883" s="22">
        <f t="shared" si="3142"/>
        <v>23291.599999999999</v>
      </c>
      <c r="BK883" s="22">
        <f>BK884+BK885</f>
        <v>0</v>
      </c>
      <c r="BL883" s="22">
        <f>BL884+BL885</f>
        <v>0</v>
      </c>
      <c r="BM883" s="22">
        <f>BM884+BM885</f>
        <v>0</v>
      </c>
      <c r="BN883" s="22">
        <f t="shared" si="3143"/>
        <v>22342.400000000001</v>
      </c>
      <c r="BO883" s="22">
        <f t="shared" si="3144"/>
        <v>23291.599999999999</v>
      </c>
      <c r="BP883" s="22">
        <f t="shared" si="3145"/>
        <v>23291.599999999999</v>
      </c>
      <c r="BQ883" s="22">
        <f>BQ884+BQ885</f>
        <v>0</v>
      </c>
      <c r="BR883" s="22">
        <f>BR884+BR885</f>
        <v>0</v>
      </c>
      <c r="BS883" s="22">
        <f t="shared" si="3146"/>
        <v>22342.400000000001</v>
      </c>
      <c r="BT883" s="22">
        <f t="shared" si="3147"/>
        <v>23291.599999999999</v>
      </c>
      <c r="BU883" s="22">
        <f t="shared" si="3148"/>
        <v>23291.599999999999</v>
      </c>
      <c r="BV883" s="22">
        <f>BV884+BV885</f>
        <v>0</v>
      </c>
      <c r="BW883" s="22">
        <f>BW884+BW885</f>
        <v>0</v>
      </c>
      <c r="BX883" s="22">
        <f t="shared" si="3149"/>
        <v>22342.400000000001</v>
      </c>
      <c r="BY883" s="22">
        <f t="shared" si="3150"/>
        <v>23291.599999999999</v>
      </c>
      <c r="BZ883" s="22">
        <f t="shared" si="3151"/>
        <v>23291.599999999999</v>
      </c>
      <c r="CA883" s="22">
        <f>CA884+CA885</f>
        <v>0</v>
      </c>
      <c r="CB883" s="22">
        <f>CB884+CB885</f>
        <v>0</v>
      </c>
      <c r="CC883" s="22">
        <f>CC884+CC885</f>
        <v>0</v>
      </c>
      <c r="CD883" s="22">
        <f t="shared" si="3251"/>
        <v>22342.400000000001</v>
      </c>
      <c r="CE883" s="22">
        <f>CE884+CE885</f>
        <v>0</v>
      </c>
      <c r="CF883" s="34">
        <f t="shared" si="3069"/>
        <v>22342.400000000001</v>
      </c>
      <c r="CG883" s="22">
        <f t="shared" si="3252"/>
        <v>23291.599999999999</v>
      </c>
      <c r="CH883" s="22">
        <f>CH884+CH885</f>
        <v>0</v>
      </c>
      <c r="CI883" s="22">
        <f t="shared" si="3070"/>
        <v>23291.599999999999</v>
      </c>
      <c r="CJ883" s="22">
        <f t="shared" si="3253"/>
        <v>23291.599999999999</v>
      </c>
      <c r="CK883" s="22">
        <f>CK884+CK885</f>
        <v>0</v>
      </c>
      <c r="CL883" s="22">
        <f t="shared" si="3071"/>
        <v>23291.599999999999</v>
      </c>
      <c r="CM883" s="22">
        <f>CM884+CM885</f>
        <v>0</v>
      </c>
      <c r="CN883" s="15"/>
      <c r="CO883" s="35"/>
      <c r="CT883" s="5" t="s">
        <v>30</v>
      </c>
    </row>
    <row r="884" spans="1:99" ht="31.2" x14ac:dyDescent="0.3">
      <c r="A884" s="32" t="s">
        <v>498</v>
      </c>
      <c r="B884" s="16">
        <v>620</v>
      </c>
      <c r="C884" s="32" t="s">
        <v>47</v>
      </c>
      <c r="D884" s="32" t="s">
        <v>66</v>
      </c>
      <c r="E884" s="33" t="s">
        <v>499</v>
      </c>
      <c r="F884" s="22">
        <v>15983.3</v>
      </c>
      <c r="G884" s="22">
        <v>16664.5</v>
      </c>
      <c r="H884" s="22">
        <v>16664.5</v>
      </c>
      <c r="I884" s="22"/>
      <c r="J884" s="22"/>
      <c r="K884" s="22"/>
      <c r="L884" s="22">
        <f t="shared" si="3116"/>
        <v>15983.3</v>
      </c>
      <c r="M884" s="22">
        <f t="shared" si="3117"/>
        <v>16664.5</v>
      </c>
      <c r="N884" s="22">
        <f t="shared" si="3118"/>
        <v>16664.5</v>
      </c>
      <c r="O884" s="22"/>
      <c r="P884" s="22"/>
      <c r="Q884" s="22"/>
      <c r="R884" s="22">
        <f t="shared" si="3119"/>
        <v>15983.3</v>
      </c>
      <c r="S884" s="22">
        <f t="shared" si="3120"/>
        <v>16664.5</v>
      </c>
      <c r="T884" s="22">
        <f t="shared" si="3121"/>
        <v>16664.5</v>
      </c>
      <c r="U884" s="22"/>
      <c r="V884" s="22"/>
      <c r="W884" s="22"/>
      <c r="X884" s="22">
        <f t="shared" si="3122"/>
        <v>15983.3</v>
      </c>
      <c r="Y884" s="22">
        <f t="shared" si="3123"/>
        <v>16664.5</v>
      </c>
      <c r="Z884" s="22">
        <f t="shared" si="3124"/>
        <v>16664.5</v>
      </c>
      <c r="AA884" s="22"/>
      <c r="AB884" s="22"/>
      <c r="AC884" s="22"/>
      <c r="AD884" s="22">
        <f t="shared" si="3125"/>
        <v>15983.3</v>
      </c>
      <c r="AE884" s="22">
        <f t="shared" si="3126"/>
        <v>16664.5</v>
      </c>
      <c r="AF884" s="22">
        <f t="shared" si="3127"/>
        <v>16664.5</v>
      </c>
      <c r="AG884" s="22"/>
      <c r="AH884" s="22"/>
      <c r="AI884" s="22"/>
      <c r="AJ884" s="22">
        <f t="shared" si="3128"/>
        <v>15983.3</v>
      </c>
      <c r="AK884" s="22">
        <f t="shared" si="3129"/>
        <v>16664.5</v>
      </c>
      <c r="AL884" s="22">
        <f t="shared" si="3130"/>
        <v>16664.5</v>
      </c>
      <c r="AM884" s="22"/>
      <c r="AN884" s="22"/>
      <c r="AO884" s="22"/>
      <c r="AP884" s="22">
        <f t="shared" si="3131"/>
        <v>15983.3</v>
      </c>
      <c r="AQ884" s="22">
        <f t="shared" si="3132"/>
        <v>16664.5</v>
      </c>
      <c r="AR884" s="22">
        <f t="shared" si="3133"/>
        <v>16664.5</v>
      </c>
      <c r="AS884" s="22"/>
      <c r="AT884" s="22"/>
      <c r="AU884" s="22"/>
      <c r="AV884" s="22">
        <f t="shared" si="3134"/>
        <v>15983.3</v>
      </c>
      <c r="AW884" s="22">
        <f t="shared" si="3135"/>
        <v>16664.5</v>
      </c>
      <c r="AX884" s="22">
        <f t="shared" si="3136"/>
        <v>16664.5</v>
      </c>
      <c r="AY884" s="22"/>
      <c r="AZ884" s="22"/>
      <c r="BA884" s="22"/>
      <c r="BB884" s="22">
        <f t="shared" si="3137"/>
        <v>15983.3</v>
      </c>
      <c r="BC884" s="22">
        <f t="shared" si="3138"/>
        <v>16664.5</v>
      </c>
      <c r="BD884" s="22">
        <f t="shared" si="3139"/>
        <v>16664.5</v>
      </c>
      <c r="BE884" s="22"/>
      <c r="BF884" s="22"/>
      <c r="BG884" s="22"/>
      <c r="BH884" s="22">
        <f t="shared" si="3140"/>
        <v>15983.3</v>
      </c>
      <c r="BI884" s="22">
        <f t="shared" si="3141"/>
        <v>16664.5</v>
      </c>
      <c r="BJ884" s="22">
        <f t="shared" si="3142"/>
        <v>16664.5</v>
      </c>
      <c r="BK884" s="22"/>
      <c r="BL884" s="22"/>
      <c r="BM884" s="22"/>
      <c r="BN884" s="22">
        <f t="shared" si="3143"/>
        <v>15983.3</v>
      </c>
      <c r="BO884" s="22">
        <f t="shared" si="3144"/>
        <v>16664.5</v>
      </c>
      <c r="BP884" s="22">
        <f t="shared" si="3145"/>
        <v>16664.5</v>
      </c>
      <c r="BQ884" s="22"/>
      <c r="BR884" s="22"/>
      <c r="BS884" s="22">
        <f t="shared" si="3146"/>
        <v>15983.3</v>
      </c>
      <c r="BT884" s="22">
        <f t="shared" si="3147"/>
        <v>16664.5</v>
      </c>
      <c r="BU884" s="22">
        <f t="shared" si="3148"/>
        <v>16664.5</v>
      </c>
      <c r="BV884" s="22"/>
      <c r="BW884" s="22"/>
      <c r="BX884" s="22">
        <f t="shared" si="3149"/>
        <v>15983.3</v>
      </c>
      <c r="BY884" s="22">
        <f t="shared" si="3150"/>
        <v>16664.5</v>
      </c>
      <c r="BZ884" s="22">
        <f t="shared" si="3151"/>
        <v>16664.5</v>
      </c>
      <c r="CA884" s="22"/>
      <c r="CB884" s="22"/>
      <c r="CC884" s="22"/>
      <c r="CD884" s="22">
        <f t="shared" si="3251"/>
        <v>15983.3</v>
      </c>
      <c r="CE884" s="22"/>
      <c r="CF884" s="34">
        <f t="shared" si="3069"/>
        <v>15983.3</v>
      </c>
      <c r="CG884" s="22">
        <f t="shared" si="3252"/>
        <v>16664.5</v>
      </c>
      <c r="CH884" s="22"/>
      <c r="CI884" s="22">
        <f t="shared" si="3070"/>
        <v>16664.5</v>
      </c>
      <c r="CJ884" s="22">
        <f t="shared" si="3253"/>
        <v>16664.5</v>
      </c>
      <c r="CK884" s="22"/>
      <c r="CL884" s="22">
        <f t="shared" si="3071"/>
        <v>16664.5</v>
      </c>
      <c r="CM884" s="22"/>
      <c r="CN884" s="15"/>
      <c r="CO884" s="35"/>
    </row>
    <row r="885" spans="1:99" x14ac:dyDescent="0.3">
      <c r="A885" s="32" t="s">
        <v>498</v>
      </c>
      <c r="B885" s="16">
        <v>620</v>
      </c>
      <c r="C885" s="32" t="s">
        <v>47</v>
      </c>
      <c r="D885" s="32" t="s">
        <v>105</v>
      </c>
      <c r="E885" s="33" t="s">
        <v>106</v>
      </c>
      <c r="F885" s="22">
        <v>6359.1</v>
      </c>
      <c r="G885" s="22">
        <v>6627.1</v>
      </c>
      <c r="H885" s="22">
        <v>6627.1</v>
      </c>
      <c r="I885" s="22"/>
      <c r="J885" s="22"/>
      <c r="K885" s="22"/>
      <c r="L885" s="22">
        <f t="shared" si="3116"/>
        <v>6359.1</v>
      </c>
      <c r="M885" s="22">
        <f t="shared" si="3117"/>
        <v>6627.1</v>
      </c>
      <c r="N885" s="22">
        <f t="shared" si="3118"/>
        <v>6627.1</v>
      </c>
      <c r="O885" s="22"/>
      <c r="P885" s="22"/>
      <c r="Q885" s="22"/>
      <c r="R885" s="22">
        <f t="shared" si="3119"/>
        <v>6359.1</v>
      </c>
      <c r="S885" s="22">
        <f t="shared" si="3120"/>
        <v>6627.1</v>
      </c>
      <c r="T885" s="22">
        <f t="shared" si="3121"/>
        <v>6627.1</v>
      </c>
      <c r="U885" s="22"/>
      <c r="V885" s="22"/>
      <c r="W885" s="22"/>
      <c r="X885" s="22">
        <f t="shared" si="3122"/>
        <v>6359.1</v>
      </c>
      <c r="Y885" s="22">
        <f t="shared" si="3123"/>
        <v>6627.1</v>
      </c>
      <c r="Z885" s="22">
        <f t="shared" si="3124"/>
        <v>6627.1</v>
      </c>
      <c r="AA885" s="22"/>
      <c r="AB885" s="22"/>
      <c r="AC885" s="22"/>
      <c r="AD885" s="22">
        <f t="shared" si="3125"/>
        <v>6359.1</v>
      </c>
      <c r="AE885" s="22">
        <f t="shared" si="3126"/>
        <v>6627.1</v>
      </c>
      <c r="AF885" s="22">
        <f t="shared" si="3127"/>
        <v>6627.1</v>
      </c>
      <c r="AG885" s="22"/>
      <c r="AH885" s="22"/>
      <c r="AI885" s="22"/>
      <c r="AJ885" s="22">
        <f t="shared" si="3128"/>
        <v>6359.1</v>
      </c>
      <c r="AK885" s="22">
        <f t="shared" si="3129"/>
        <v>6627.1</v>
      </c>
      <c r="AL885" s="22">
        <f t="shared" si="3130"/>
        <v>6627.1</v>
      </c>
      <c r="AM885" s="22"/>
      <c r="AN885" s="22"/>
      <c r="AO885" s="22"/>
      <c r="AP885" s="22">
        <f t="shared" si="3131"/>
        <v>6359.1</v>
      </c>
      <c r="AQ885" s="22">
        <f t="shared" si="3132"/>
        <v>6627.1</v>
      </c>
      <c r="AR885" s="22">
        <f t="shared" si="3133"/>
        <v>6627.1</v>
      </c>
      <c r="AS885" s="22"/>
      <c r="AT885" s="22"/>
      <c r="AU885" s="22"/>
      <c r="AV885" s="22">
        <f t="shared" si="3134"/>
        <v>6359.1</v>
      </c>
      <c r="AW885" s="22">
        <f t="shared" si="3135"/>
        <v>6627.1</v>
      </c>
      <c r="AX885" s="22">
        <f t="shared" si="3136"/>
        <v>6627.1</v>
      </c>
      <c r="AY885" s="22"/>
      <c r="AZ885" s="22"/>
      <c r="BA885" s="22"/>
      <c r="BB885" s="22">
        <f t="shared" si="3137"/>
        <v>6359.1</v>
      </c>
      <c r="BC885" s="22">
        <f t="shared" si="3138"/>
        <v>6627.1</v>
      </c>
      <c r="BD885" s="22">
        <f t="shared" si="3139"/>
        <v>6627.1</v>
      </c>
      <c r="BE885" s="22"/>
      <c r="BF885" s="22"/>
      <c r="BG885" s="22"/>
      <c r="BH885" s="22">
        <f t="shared" si="3140"/>
        <v>6359.1</v>
      </c>
      <c r="BI885" s="22">
        <f t="shared" si="3141"/>
        <v>6627.1</v>
      </c>
      <c r="BJ885" s="22">
        <f t="shared" si="3142"/>
        <v>6627.1</v>
      </c>
      <c r="BK885" s="22"/>
      <c r="BL885" s="22"/>
      <c r="BM885" s="22"/>
      <c r="BN885" s="22">
        <f t="shared" si="3143"/>
        <v>6359.1</v>
      </c>
      <c r="BO885" s="22">
        <f t="shared" si="3144"/>
        <v>6627.1</v>
      </c>
      <c r="BP885" s="22">
        <f t="shared" si="3145"/>
        <v>6627.1</v>
      </c>
      <c r="BQ885" s="22"/>
      <c r="BR885" s="22"/>
      <c r="BS885" s="22">
        <f t="shared" si="3146"/>
        <v>6359.1</v>
      </c>
      <c r="BT885" s="22">
        <f t="shared" si="3147"/>
        <v>6627.1</v>
      </c>
      <c r="BU885" s="22">
        <f t="shared" si="3148"/>
        <v>6627.1</v>
      </c>
      <c r="BV885" s="22"/>
      <c r="BW885" s="22"/>
      <c r="BX885" s="22">
        <f t="shared" si="3149"/>
        <v>6359.1</v>
      </c>
      <c r="BY885" s="22">
        <f t="shared" si="3150"/>
        <v>6627.1</v>
      </c>
      <c r="BZ885" s="22">
        <f t="shared" si="3151"/>
        <v>6627.1</v>
      </c>
      <c r="CA885" s="22"/>
      <c r="CB885" s="22"/>
      <c r="CC885" s="22"/>
      <c r="CD885" s="22">
        <f t="shared" si="3251"/>
        <v>6359.1</v>
      </c>
      <c r="CE885" s="22"/>
      <c r="CF885" s="34">
        <f t="shared" si="3069"/>
        <v>6359.1</v>
      </c>
      <c r="CG885" s="22">
        <f t="shared" si="3252"/>
        <v>6627.1</v>
      </c>
      <c r="CH885" s="22"/>
      <c r="CI885" s="22">
        <f t="shared" si="3070"/>
        <v>6627.1</v>
      </c>
      <c r="CJ885" s="22">
        <f t="shared" si="3253"/>
        <v>6627.1</v>
      </c>
      <c r="CK885" s="22"/>
      <c r="CL885" s="22">
        <f t="shared" si="3071"/>
        <v>6627.1</v>
      </c>
      <c r="CM885" s="22"/>
      <c r="CN885" s="15"/>
      <c r="CO885" s="35"/>
    </row>
    <row r="886" spans="1:99" x14ac:dyDescent="0.3">
      <c r="A886" s="32" t="s">
        <v>498</v>
      </c>
      <c r="B886" s="16">
        <v>800</v>
      </c>
      <c r="C886" s="32"/>
      <c r="D886" s="32"/>
      <c r="E886" s="33" t="s">
        <v>54</v>
      </c>
      <c r="F886" s="22">
        <f t="shared" ref="F886:F889" si="3257">F887</f>
        <v>426.5</v>
      </c>
      <c r="G886" s="22">
        <f t="shared" ref="G886:G889" si="3258">G887</f>
        <v>426.5</v>
      </c>
      <c r="H886" s="22">
        <f t="shared" ref="H886:H889" si="3259">H887</f>
        <v>426.5</v>
      </c>
      <c r="I886" s="22">
        <f t="shared" ref="I886:I889" si="3260">I887</f>
        <v>0</v>
      </c>
      <c r="J886" s="22">
        <f t="shared" ref="J886:J889" si="3261">J887</f>
        <v>0</v>
      </c>
      <c r="K886" s="22">
        <f t="shared" ref="K886:K889" si="3262">K887</f>
        <v>0</v>
      </c>
      <c r="L886" s="22">
        <f t="shared" si="3116"/>
        <v>426.5</v>
      </c>
      <c r="M886" s="22">
        <f t="shared" si="3117"/>
        <v>426.5</v>
      </c>
      <c r="N886" s="22">
        <f t="shared" si="3118"/>
        <v>426.5</v>
      </c>
      <c r="O886" s="22">
        <f t="shared" ref="O886:O889" si="3263">O887</f>
        <v>0</v>
      </c>
      <c r="P886" s="22">
        <f t="shared" ref="P886:P889" si="3264">P887</f>
        <v>0</v>
      </c>
      <c r="Q886" s="22">
        <f t="shared" ref="Q886:Q889" si="3265">Q887</f>
        <v>0</v>
      </c>
      <c r="R886" s="22">
        <f t="shared" si="3119"/>
        <v>426.5</v>
      </c>
      <c r="S886" s="22">
        <f t="shared" si="3120"/>
        <v>426.5</v>
      </c>
      <c r="T886" s="22">
        <f t="shared" si="3121"/>
        <v>426.5</v>
      </c>
      <c r="U886" s="22">
        <f t="shared" ref="U886:U889" si="3266">U887</f>
        <v>0</v>
      </c>
      <c r="V886" s="22">
        <f t="shared" ref="V886:V889" si="3267">V887</f>
        <v>0</v>
      </c>
      <c r="W886" s="22">
        <f t="shared" ref="W886:W889" si="3268">W887</f>
        <v>0</v>
      </c>
      <c r="X886" s="22">
        <f t="shared" si="3122"/>
        <v>426.5</v>
      </c>
      <c r="Y886" s="22">
        <f t="shared" si="3123"/>
        <v>426.5</v>
      </c>
      <c r="Z886" s="22">
        <f t="shared" si="3124"/>
        <v>426.5</v>
      </c>
      <c r="AA886" s="22">
        <f t="shared" ref="AA886:AA889" si="3269">AA887</f>
        <v>0</v>
      </c>
      <c r="AB886" s="22">
        <f t="shared" ref="AB886:AB889" si="3270">AB887</f>
        <v>0</v>
      </c>
      <c r="AC886" s="22">
        <f t="shared" ref="AC886:AC889" si="3271">AC887</f>
        <v>0</v>
      </c>
      <c r="AD886" s="22">
        <f t="shared" si="3125"/>
        <v>426.5</v>
      </c>
      <c r="AE886" s="22">
        <f t="shared" si="3126"/>
        <v>426.5</v>
      </c>
      <c r="AF886" s="22">
        <f t="shared" si="3127"/>
        <v>426.5</v>
      </c>
      <c r="AG886" s="22">
        <f t="shared" ref="AG886:AG889" si="3272">AG887</f>
        <v>0</v>
      </c>
      <c r="AH886" s="22">
        <f t="shared" ref="AH886:AH889" si="3273">AH887</f>
        <v>0</v>
      </c>
      <c r="AI886" s="22">
        <f t="shared" ref="AI886:AI889" si="3274">AI887</f>
        <v>0</v>
      </c>
      <c r="AJ886" s="22">
        <f t="shared" si="3128"/>
        <v>426.5</v>
      </c>
      <c r="AK886" s="22">
        <f t="shared" si="3129"/>
        <v>426.5</v>
      </c>
      <c r="AL886" s="22">
        <f t="shared" si="3130"/>
        <v>426.5</v>
      </c>
      <c r="AM886" s="22">
        <f t="shared" ref="AM886:AM889" si="3275">AM887</f>
        <v>0</v>
      </c>
      <c r="AN886" s="22">
        <f t="shared" ref="AN886:AN889" si="3276">AN887</f>
        <v>0</v>
      </c>
      <c r="AO886" s="22">
        <f t="shared" ref="AO886:AO889" si="3277">AO887</f>
        <v>0</v>
      </c>
      <c r="AP886" s="22">
        <f t="shared" si="3131"/>
        <v>426.5</v>
      </c>
      <c r="AQ886" s="22">
        <f t="shared" si="3132"/>
        <v>426.5</v>
      </c>
      <c r="AR886" s="22">
        <f t="shared" si="3133"/>
        <v>426.5</v>
      </c>
      <c r="AS886" s="22">
        <f t="shared" ref="AS886:AS889" si="3278">AS887</f>
        <v>0</v>
      </c>
      <c r="AT886" s="22">
        <f t="shared" ref="AT886:AT889" si="3279">AT887</f>
        <v>0</v>
      </c>
      <c r="AU886" s="22">
        <f t="shared" ref="AU886:AU889" si="3280">AU887</f>
        <v>0</v>
      </c>
      <c r="AV886" s="22">
        <f t="shared" si="3134"/>
        <v>426.5</v>
      </c>
      <c r="AW886" s="22">
        <f t="shared" si="3135"/>
        <v>426.5</v>
      </c>
      <c r="AX886" s="22">
        <f t="shared" si="3136"/>
        <v>426.5</v>
      </c>
      <c r="AY886" s="22">
        <f t="shared" ref="AY886:AY889" si="3281">AY887</f>
        <v>0</v>
      </c>
      <c r="AZ886" s="22">
        <f t="shared" ref="AZ886:AZ889" si="3282">AZ887</f>
        <v>0</v>
      </c>
      <c r="BA886" s="22">
        <f t="shared" ref="BA886:BA889" si="3283">BA887</f>
        <v>0</v>
      </c>
      <c r="BB886" s="22">
        <f t="shared" si="3137"/>
        <v>426.5</v>
      </c>
      <c r="BC886" s="22">
        <f t="shared" si="3138"/>
        <v>426.5</v>
      </c>
      <c r="BD886" s="22">
        <f t="shared" si="3139"/>
        <v>426.5</v>
      </c>
      <c r="BE886" s="22">
        <f t="shared" ref="BE886:BE889" si="3284">BE887</f>
        <v>0</v>
      </c>
      <c r="BF886" s="22">
        <f t="shared" ref="BF886:BF889" si="3285">BF887</f>
        <v>0</v>
      </c>
      <c r="BG886" s="22">
        <f t="shared" ref="BG886:BG889" si="3286">BG887</f>
        <v>0</v>
      </c>
      <c r="BH886" s="22">
        <f t="shared" si="3140"/>
        <v>426.5</v>
      </c>
      <c r="BI886" s="22">
        <f t="shared" si="3141"/>
        <v>426.5</v>
      </c>
      <c r="BJ886" s="22">
        <f t="shared" si="3142"/>
        <v>426.5</v>
      </c>
      <c r="BK886" s="22">
        <f t="shared" ref="BK886:BK889" si="3287">BK887</f>
        <v>0</v>
      </c>
      <c r="BL886" s="22">
        <f t="shared" ref="BL886:BL889" si="3288">BL887</f>
        <v>0</v>
      </c>
      <c r="BM886" s="22">
        <f t="shared" ref="BM886:BM889" si="3289">BM887</f>
        <v>0</v>
      </c>
      <c r="BN886" s="22">
        <f t="shared" si="3143"/>
        <v>426.5</v>
      </c>
      <c r="BO886" s="22">
        <f t="shared" si="3144"/>
        <v>426.5</v>
      </c>
      <c r="BP886" s="22">
        <f t="shared" si="3145"/>
        <v>426.5</v>
      </c>
      <c r="BQ886" s="22">
        <f t="shared" ref="BQ886:BQ889" si="3290">BQ887</f>
        <v>0</v>
      </c>
      <c r="BR886" s="22">
        <f t="shared" ref="BR886:BR889" si="3291">BR887</f>
        <v>0</v>
      </c>
      <c r="BS886" s="22">
        <f t="shared" si="3146"/>
        <v>426.5</v>
      </c>
      <c r="BT886" s="22">
        <f t="shared" si="3147"/>
        <v>426.5</v>
      </c>
      <c r="BU886" s="22">
        <f t="shared" si="3148"/>
        <v>426.5</v>
      </c>
      <c r="BV886" s="22">
        <f t="shared" ref="BV886:BV889" si="3292">BV887</f>
        <v>0</v>
      </c>
      <c r="BW886" s="22">
        <f t="shared" ref="BW886:BW889" si="3293">BW887</f>
        <v>0</v>
      </c>
      <c r="BX886" s="22">
        <f t="shared" si="3149"/>
        <v>426.5</v>
      </c>
      <c r="BY886" s="22">
        <f t="shared" si="3150"/>
        <v>426.5</v>
      </c>
      <c r="BZ886" s="22">
        <f t="shared" si="3151"/>
        <v>426.5</v>
      </c>
      <c r="CA886" s="22">
        <f t="shared" ref="CA886:CA889" si="3294">CA887</f>
        <v>0</v>
      </c>
      <c r="CB886" s="22">
        <f t="shared" ref="CB886:CB889" si="3295">CB887</f>
        <v>0</v>
      </c>
      <c r="CC886" s="22">
        <f t="shared" ref="CC886:CC889" si="3296">CC887</f>
        <v>0</v>
      </c>
      <c r="CD886" s="22">
        <f t="shared" si="3251"/>
        <v>426.5</v>
      </c>
      <c r="CE886" s="22">
        <f t="shared" ref="CE886:CE889" si="3297">CE887</f>
        <v>0</v>
      </c>
      <c r="CF886" s="34">
        <f t="shared" si="3069"/>
        <v>426.5</v>
      </c>
      <c r="CG886" s="22">
        <f t="shared" si="3252"/>
        <v>426.5</v>
      </c>
      <c r="CH886" s="22">
        <f t="shared" ref="CH886:CM889" si="3298">CH887</f>
        <v>0</v>
      </c>
      <c r="CI886" s="22">
        <f t="shared" si="3070"/>
        <v>426.5</v>
      </c>
      <c r="CJ886" s="22">
        <f t="shared" si="3253"/>
        <v>426.5</v>
      </c>
      <c r="CK886" s="22">
        <f t="shared" si="3298"/>
        <v>0</v>
      </c>
      <c r="CL886" s="22">
        <f t="shared" si="3071"/>
        <v>426.5</v>
      </c>
      <c r="CM886" s="22">
        <f t="shared" si="3298"/>
        <v>0</v>
      </c>
      <c r="CN886" s="15"/>
      <c r="CO886" s="35"/>
      <c r="CS886" s="5" t="s">
        <v>29</v>
      </c>
    </row>
    <row r="887" spans="1:99" x14ac:dyDescent="0.3">
      <c r="A887" s="32" t="s">
        <v>498</v>
      </c>
      <c r="B887" s="16">
        <v>850</v>
      </c>
      <c r="C887" s="32"/>
      <c r="D887" s="32"/>
      <c r="E887" s="33" t="s">
        <v>79</v>
      </c>
      <c r="F887" s="22">
        <f t="shared" si="3257"/>
        <v>426.5</v>
      </c>
      <c r="G887" s="22">
        <f t="shared" si="3258"/>
        <v>426.5</v>
      </c>
      <c r="H887" s="22">
        <f t="shared" si="3259"/>
        <v>426.5</v>
      </c>
      <c r="I887" s="22">
        <f t="shared" si="3260"/>
        <v>0</v>
      </c>
      <c r="J887" s="22">
        <f t="shared" si="3261"/>
        <v>0</v>
      </c>
      <c r="K887" s="22">
        <f t="shared" si="3262"/>
        <v>0</v>
      </c>
      <c r="L887" s="22">
        <f t="shared" si="3116"/>
        <v>426.5</v>
      </c>
      <c r="M887" s="22">
        <f t="shared" si="3117"/>
        <v>426.5</v>
      </c>
      <c r="N887" s="22">
        <f t="shared" si="3118"/>
        <v>426.5</v>
      </c>
      <c r="O887" s="22">
        <f t="shared" si="3263"/>
        <v>0</v>
      </c>
      <c r="P887" s="22">
        <f t="shared" si="3264"/>
        <v>0</v>
      </c>
      <c r="Q887" s="22">
        <f t="shared" si="3265"/>
        <v>0</v>
      </c>
      <c r="R887" s="22">
        <f t="shared" si="3119"/>
        <v>426.5</v>
      </c>
      <c r="S887" s="22">
        <f t="shared" si="3120"/>
        <v>426.5</v>
      </c>
      <c r="T887" s="22">
        <f t="shared" si="3121"/>
        <v>426.5</v>
      </c>
      <c r="U887" s="22">
        <f t="shared" si="3266"/>
        <v>0</v>
      </c>
      <c r="V887" s="22">
        <f t="shared" si="3267"/>
        <v>0</v>
      </c>
      <c r="W887" s="22">
        <f t="shared" si="3268"/>
        <v>0</v>
      </c>
      <c r="X887" s="22">
        <f t="shared" si="3122"/>
        <v>426.5</v>
      </c>
      <c r="Y887" s="22">
        <f t="shared" si="3123"/>
        <v>426.5</v>
      </c>
      <c r="Z887" s="22">
        <f t="shared" si="3124"/>
        <v>426.5</v>
      </c>
      <c r="AA887" s="22">
        <f t="shared" si="3269"/>
        <v>0</v>
      </c>
      <c r="AB887" s="22">
        <f t="shared" si="3270"/>
        <v>0</v>
      </c>
      <c r="AC887" s="22">
        <f t="shared" si="3271"/>
        <v>0</v>
      </c>
      <c r="AD887" s="22">
        <f t="shared" si="3125"/>
        <v>426.5</v>
      </c>
      <c r="AE887" s="22">
        <f t="shared" si="3126"/>
        <v>426.5</v>
      </c>
      <c r="AF887" s="22">
        <f t="shared" si="3127"/>
        <v>426.5</v>
      </c>
      <c r="AG887" s="22">
        <f t="shared" si="3272"/>
        <v>0</v>
      </c>
      <c r="AH887" s="22">
        <f t="shared" si="3273"/>
        <v>0</v>
      </c>
      <c r="AI887" s="22">
        <f t="shared" si="3274"/>
        <v>0</v>
      </c>
      <c r="AJ887" s="22">
        <f t="shared" si="3128"/>
        <v>426.5</v>
      </c>
      <c r="AK887" s="22">
        <f t="shared" si="3129"/>
        <v>426.5</v>
      </c>
      <c r="AL887" s="22">
        <f t="shared" si="3130"/>
        <v>426.5</v>
      </c>
      <c r="AM887" s="22">
        <f t="shared" si="3275"/>
        <v>0</v>
      </c>
      <c r="AN887" s="22">
        <f t="shared" si="3276"/>
        <v>0</v>
      </c>
      <c r="AO887" s="22">
        <f t="shared" si="3277"/>
        <v>0</v>
      </c>
      <c r="AP887" s="22">
        <f t="shared" si="3131"/>
        <v>426.5</v>
      </c>
      <c r="AQ887" s="22">
        <f t="shared" si="3132"/>
        <v>426.5</v>
      </c>
      <c r="AR887" s="22">
        <f t="shared" si="3133"/>
        <v>426.5</v>
      </c>
      <c r="AS887" s="22">
        <f t="shared" si="3278"/>
        <v>0</v>
      </c>
      <c r="AT887" s="22">
        <f t="shared" si="3279"/>
        <v>0</v>
      </c>
      <c r="AU887" s="22">
        <f t="shared" si="3280"/>
        <v>0</v>
      </c>
      <c r="AV887" s="22">
        <f t="shared" si="3134"/>
        <v>426.5</v>
      </c>
      <c r="AW887" s="22">
        <f t="shared" si="3135"/>
        <v>426.5</v>
      </c>
      <c r="AX887" s="22">
        <f t="shared" si="3136"/>
        <v>426.5</v>
      </c>
      <c r="AY887" s="22">
        <f t="shared" si="3281"/>
        <v>0</v>
      </c>
      <c r="AZ887" s="22">
        <f t="shared" si="3282"/>
        <v>0</v>
      </c>
      <c r="BA887" s="22">
        <f t="shared" si="3283"/>
        <v>0</v>
      </c>
      <c r="BB887" s="22">
        <f t="shared" si="3137"/>
        <v>426.5</v>
      </c>
      <c r="BC887" s="22">
        <f t="shared" si="3138"/>
        <v>426.5</v>
      </c>
      <c r="BD887" s="22">
        <f t="shared" si="3139"/>
        <v>426.5</v>
      </c>
      <c r="BE887" s="22">
        <f t="shared" si="3284"/>
        <v>0</v>
      </c>
      <c r="BF887" s="22">
        <f t="shared" si="3285"/>
        <v>0</v>
      </c>
      <c r="BG887" s="22">
        <f t="shared" si="3286"/>
        <v>0</v>
      </c>
      <c r="BH887" s="22">
        <f t="shared" si="3140"/>
        <v>426.5</v>
      </c>
      <c r="BI887" s="22">
        <f t="shared" si="3141"/>
        <v>426.5</v>
      </c>
      <c r="BJ887" s="22">
        <f t="shared" si="3142"/>
        <v>426.5</v>
      </c>
      <c r="BK887" s="22">
        <f t="shared" si="3287"/>
        <v>0</v>
      </c>
      <c r="BL887" s="22">
        <f t="shared" si="3288"/>
        <v>0</v>
      </c>
      <c r="BM887" s="22">
        <f t="shared" si="3289"/>
        <v>0</v>
      </c>
      <c r="BN887" s="22">
        <f t="shared" si="3143"/>
        <v>426.5</v>
      </c>
      <c r="BO887" s="22">
        <f t="shared" si="3144"/>
        <v>426.5</v>
      </c>
      <c r="BP887" s="22">
        <f t="shared" si="3145"/>
        <v>426.5</v>
      </c>
      <c r="BQ887" s="22">
        <f t="shared" si="3290"/>
        <v>0</v>
      </c>
      <c r="BR887" s="22">
        <f t="shared" si="3291"/>
        <v>0</v>
      </c>
      <c r="BS887" s="22">
        <f t="shared" si="3146"/>
        <v>426.5</v>
      </c>
      <c r="BT887" s="22">
        <f t="shared" si="3147"/>
        <v>426.5</v>
      </c>
      <c r="BU887" s="22">
        <f t="shared" si="3148"/>
        <v>426.5</v>
      </c>
      <c r="BV887" s="22">
        <f t="shared" si="3292"/>
        <v>0</v>
      </c>
      <c r="BW887" s="22">
        <f t="shared" si="3293"/>
        <v>0</v>
      </c>
      <c r="BX887" s="22">
        <f t="shared" si="3149"/>
        <v>426.5</v>
      </c>
      <c r="BY887" s="22">
        <f t="shared" si="3150"/>
        <v>426.5</v>
      </c>
      <c r="BZ887" s="22">
        <f t="shared" si="3151"/>
        <v>426.5</v>
      </c>
      <c r="CA887" s="22">
        <f t="shared" si="3294"/>
        <v>0</v>
      </c>
      <c r="CB887" s="22">
        <f t="shared" si="3295"/>
        <v>0</v>
      </c>
      <c r="CC887" s="22">
        <f t="shared" si="3296"/>
        <v>0</v>
      </c>
      <c r="CD887" s="22">
        <f t="shared" si="3251"/>
        <v>426.5</v>
      </c>
      <c r="CE887" s="22">
        <f t="shared" si="3297"/>
        <v>0</v>
      </c>
      <c r="CF887" s="34">
        <f t="shared" si="3069"/>
        <v>426.5</v>
      </c>
      <c r="CG887" s="22">
        <f t="shared" si="3252"/>
        <v>426.5</v>
      </c>
      <c r="CH887" s="22">
        <f t="shared" si="3298"/>
        <v>0</v>
      </c>
      <c r="CI887" s="22">
        <f t="shared" si="3070"/>
        <v>426.5</v>
      </c>
      <c r="CJ887" s="22">
        <f t="shared" si="3253"/>
        <v>426.5</v>
      </c>
      <c r="CK887" s="22">
        <f t="shared" si="3298"/>
        <v>0</v>
      </c>
      <c r="CL887" s="22">
        <f t="shared" si="3071"/>
        <v>426.5</v>
      </c>
      <c r="CM887" s="22">
        <f t="shared" si="3298"/>
        <v>0</v>
      </c>
      <c r="CN887" s="15"/>
      <c r="CO887" s="35"/>
      <c r="CT887" s="5" t="s">
        <v>30</v>
      </c>
    </row>
    <row r="888" spans="1:99" x14ac:dyDescent="0.3">
      <c r="A888" s="32" t="s">
        <v>498</v>
      </c>
      <c r="B888" s="16">
        <v>850</v>
      </c>
      <c r="C888" s="32" t="s">
        <v>47</v>
      </c>
      <c r="D888" s="32" t="s">
        <v>105</v>
      </c>
      <c r="E888" s="33" t="s">
        <v>106</v>
      </c>
      <c r="F888" s="22">
        <v>426.5</v>
      </c>
      <c r="G888" s="22">
        <v>426.5</v>
      </c>
      <c r="H888" s="22">
        <v>426.5</v>
      </c>
      <c r="I888" s="22"/>
      <c r="J888" s="22"/>
      <c r="K888" s="22"/>
      <c r="L888" s="22">
        <f t="shared" si="3116"/>
        <v>426.5</v>
      </c>
      <c r="M888" s="22">
        <f t="shared" si="3117"/>
        <v>426.5</v>
      </c>
      <c r="N888" s="22">
        <f t="shared" si="3118"/>
        <v>426.5</v>
      </c>
      <c r="O888" s="22"/>
      <c r="P888" s="22"/>
      <c r="Q888" s="22"/>
      <c r="R888" s="22">
        <f t="shared" si="3119"/>
        <v>426.5</v>
      </c>
      <c r="S888" s="22">
        <f t="shared" si="3120"/>
        <v>426.5</v>
      </c>
      <c r="T888" s="22">
        <f t="shared" si="3121"/>
        <v>426.5</v>
      </c>
      <c r="U888" s="22"/>
      <c r="V888" s="22"/>
      <c r="W888" s="22"/>
      <c r="X888" s="22">
        <f t="shared" si="3122"/>
        <v>426.5</v>
      </c>
      <c r="Y888" s="22">
        <f t="shared" si="3123"/>
        <v>426.5</v>
      </c>
      <c r="Z888" s="22">
        <f t="shared" si="3124"/>
        <v>426.5</v>
      </c>
      <c r="AA888" s="22"/>
      <c r="AB888" s="22"/>
      <c r="AC888" s="22"/>
      <c r="AD888" s="22">
        <f t="shared" si="3125"/>
        <v>426.5</v>
      </c>
      <c r="AE888" s="22">
        <f t="shared" si="3126"/>
        <v>426.5</v>
      </c>
      <c r="AF888" s="22">
        <f t="shared" si="3127"/>
        <v>426.5</v>
      </c>
      <c r="AG888" s="22"/>
      <c r="AH888" s="22"/>
      <c r="AI888" s="22"/>
      <c r="AJ888" s="22">
        <f t="shared" si="3128"/>
        <v>426.5</v>
      </c>
      <c r="AK888" s="22">
        <f t="shared" si="3129"/>
        <v>426.5</v>
      </c>
      <c r="AL888" s="22">
        <f t="shared" si="3130"/>
        <v>426.5</v>
      </c>
      <c r="AM888" s="22"/>
      <c r="AN888" s="22"/>
      <c r="AO888" s="22"/>
      <c r="AP888" s="22">
        <f t="shared" si="3131"/>
        <v>426.5</v>
      </c>
      <c r="AQ888" s="22">
        <f t="shared" si="3132"/>
        <v>426.5</v>
      </c>
      <c r="AR888" s="22">
        <f t="shared" si="3133"/>
        <v>426.5</v>
      </c>
      <c r="AS888" s="22"/>
      <c r="AT888" s="22"/>
      <c r="AU888" s="22"/>
      <c r="AV888" s="22">
        <f t="shared" si="3134"/>
        <v>426.5</v>
      </c>
      <c r="AW888" s="22">
        <f t="shared" si="3135"/>
        <v>426.5</v>
      </c>
      <c r="AX888" s="22">
        <f t="shared" si="3136"/>
        <v>426.5</v>
      </c>
      <c r="AY888" s="22"/>
      <c r="AZ888" s="22"/>
      <c r="BA888" s="22"/>
      <c r="BB888" s="22">
        <f t="shared" si="3137"/>
        <v>426.5</v>
      </c>
      <c r="BC888" s="22">
        <f t="shared" si="3138"/>
        <v>426.5</v>
      </c>
      <c r="BD888" s="22">
        <f t="shared" si="3139"/>
        <v>426.5</v>
      </c>
      <c r="BE888" s="22"/>
      <c r="BF888" s="22"/>
      <c r="BG888" s="22"/>
      <c r="BH888" s="22">
        <f t="shared" si="3140"/>
        <v>426.5</v>
      </c>
      <c r="BI888" s="22">
        <f t="shared" si="3141"/>
        <v>426.5</v>
      </c>
      <c r="BJ888" s="22">
        <f t="shared" si="3142"/>
        <v>426.5</v>
      </c>
      <c r="BK888" s="22"/>
      <c r="BL888" s="22"/>
      <c r="BM888" s="22"/>
      <c r="BN888" s="22">
        <f t="shared" si="3143"/>
        <v>426.5</v>
      </c>
      <c r="BO888" s="22">
        <f t="shared" si="3144"/>
        <v>426.5</v>
      </c>
      <c r="BP888" s="22">
        <f t="shared" si="3145"/>
        <v>426.5</v>
      </c>
      <c r="BQ888" s="22"/>
      <c r="BR888" s="22"/>
      <c r="BS888" s="22">
        <f t="shared" si="3146"/>
        <v>426.5</v>
      </c>
      <c r="BT888" s="22">
        <f t="shared" si="3147"/>
        <v>426.5</v>
      </c>
      <c r="BU888" s="22">
        <f t="shared" si="3148"/>
        <v>426.5</v>
      </c>
      <c r="BV888" s="22"/>
      <c r="BW888" s="22"/>
      <c r="BX888" s="22">
        <f t="shared" si="3149"/>
        <v>426.5</v>
      </c>
      <c r="BY888" s="22">
        <f t="shared" si="3150"/>
        <v>426.5</v>
      </c>
      <c r="BZ888" s="22">
        <f t="shared" si="3151"/>
        <v>426.5</v>
      </c>
      <c r="CA888" s="22"/>
      <c r="CB888" s="22"/>
      <c r="CC888" s="22"/>
      <c r="CD888" s="22">
        <f t="shared" si="3251"/>
        <v>426.5</v>
      </c>
      <c r="CE888" s="22"/>
      <c r="CF888" s="34">
        <f t="shared" si="3069"/>
        <v>426.5</v>
      </c>
      <c r="CG888" s="22">
        <f t="shared" si="3252"/>
        <v>426.5</v>
      </c>
      <c r="CH888" s="22"/>
      <c r="CI888" s="22">
        <f t="shared" si="3070"/>
        <v>426.5</v>
      </c>
      <c r="CJ888" s="22">
        <f t="shared" si="3253"/>
        <v>426.5</v>
      </c>
      <c r="CK888" s="22"/>
      <c r="CL888" s="22">
        <f t="shared" si="3071"/>
        <v>426.5</v>
      </c>
      <c r="CM888" s="22"/>
      <c r="CN888" s="15"/>
      <c r="CO888" s="35"/>
    </row>
    <row r="889" spans="1:99" ht="31.2" x14ac:dyDescent="0.3">
      <c r="A889" s="32" t="s">
        <v>500</v>
      </c>
      <c r="B889" s="16"/>
      <c r="C889" s="32"/>
      <c r="D889" s="32"/>
      <c r="E889" s="33" t="s">
        <v>206</v>
      </c>
      <c r="F889" s="22">
        <f t="shared" si="3257"/>
        <v>799.2</v>
      </c>
      <c r="G889" s="22">
        <f t="shared" si="3258"/>
        <v>0</v>
      </c>
      <c r="H889" s="22">
        <f t="shared" si="3259"/>
        <v>0</v>
      </c>
      <c r="I889" s="22">
        <f t="shared" si="3260"/>
        <v>0</v>
      </c>
      <c r="J889" s="22">
        <f t="shared" si="3261"/>
        <v>0</v>
      </c>
      <c r="K889" s="22">
        <f t="shared" si="3262"/>
        <v>0</v>
      </c>
      <c r="L889" s="22">
        <f t="shared" si="3116"/>
        <v>799.2</v>
      </c>
      <c r="M889" s="22">
        <f t="shared" si="3117"/>
        <v>0</v>
      </c>
      <c r="N889" s="22">
        <f t="shared" si="3118"/>
        <v>0</v>
      </c>
      <c r="O889" s="22">
        <f t="shared" si="3263"/>
        <v>0</v>
      </c>
      <c r="P889" s="22">
        <f t="shared" si="3264"/>
        <v>0</v>
      </c>
      <c r="Q889" s="22">
        <f t="shared" si="3265"/>
        <v>0</v>
      </c>
      <c r="R889" s="22">
        <f t="shared" si="3119"/>
        <v>799.2</v>
      </c>
      <c r="S889" s="22">
        <f t="shared" si="3120"/>
        <v>0</v>
      </c>
      <c r="T889" s="22">
        <f t="shared" si="3121"/>
        <v>0</v>
      </c>
      <c r="U889" s="22">
        <f t="shared" si="3266"/>
        <v>0</v>
      </c>
      <c r="V889" s="22">
        <f t="shared" si="3267"/>
        <v>0</v>
      </c>
      <c r="W889" s="22">
        <f t="shared" si="3268"/>
        <v>0</v>
      </c>
      <c r="X889" s="22">
        <f t="shared" si="3122"/>
        <v>799.2</v>
      </c>
      <c r="Y889" s="22">
        <f t="shared" si="3123"/>
        <v>0</v>
      </c>
      <c r="Z889" s="22">
        <f t="shared" si="3124"/>
        <v>0</v>
      </c>
      <c r="AA889" s="22">
        <f t="shared" si="3269"/>
        <v>0</v>
      </c>
      <c r="AB889" s="22">
        <f t="shared" si="3270"/>
        <v>0</v>
      </c>
      <c r="AC889" s="22">
        <f t="shared" si="3271"/>
        <v>0</v>
      </c>
      <c r="AD889" s="22">
        <f t="shared" si="3125"/>
        <v>799.2</v>
      </c>
      <c r="AE889" s="22">
        <f t="shared" si="3126"/>
        <v>0</v>
      </c>
      <c r="AF889" s="22">
        <f t="shared" si="3127"/>
        <v>0</v>
      </c>
      <c r="AG889" s="22">
        <f t="shared" si="3272"/>
        <v>0</v>
      </c>
      <c r="AH889" s="22">
        <f t="shared" si="3273"/>
        <v>0</v>
      </c>
      <c r="AI889" s="22">
        <f t="shared" si="3274"/>
        <v>0</v>
      </c>
      <c r="AJ889" s="22">
        <f t="shared" si="3128"/>
        <v>799.2</v>
      </c>
      <c r="AK889" s="22">
        <f t="shared" si="3129"/>
        <v>0</v>
      </c>
      <c r="AL889" s="22">
        <f t="shared" si="3130"/>
        <v>0</v>
      </c>
      <c r="AM889" s="22">
        <f t="shared" si="3275"/>
        <v>0</v>
      </c>
      <c r="AN889" s="22">
        <f t="shared" si="3276"/>
        <v>0</v>
      </c>
      <c r="AO889" s="22">
        <f t="shared" si="3277"/>
        <v>0</v>
      </c>
      <c r="AP889" s="22">
        <f t="shared" si="3131"/>
        <v>799.2</v>
      </c>
      <c r="AQ889" s="22">
        <f t="shared" si="3132"/>
        <v>0</v>
      </c>
      <c r="AR889" s="22">
        <f t="shared" si="3133"/>
        <v>0</v>
      </c>
      <c r="AS889" s="22">
        <f t="shared" si="3278"/>
        <v>0</v>
      </c>
      <c r="AT889" s="22">
        <f t="shared" si="3279"/>
        <v>0</v>
      </c>
      <c r="AU889" s="22">
        <f t="shared" si="3280"/>
        <v>0</v>
      </c>
      <c r="AV889" s="22">
        <f t="shared" si="3134"/>
        <v>799.2</v>
      </c>
      <c r="AW889" s="22">
        <f t="shared" si="3135"/>
        <v>0</v>
      </c>
      <c r="AX889" s="22">
        <f t="shared" si="3136"/>
        <v>0</v>
      </c>
      <c r="AY889" s="22">
        <f t="shared" si="3281"/>
        <v>0</v>
      </c>
      <c r="AZ889" s="22">
        <f t="shared" si="3282"/>
        <v>0</v>
      </c>
      <c r="BA889" s="22">
        <f t="shared" si="3283"/>
        <v>0</v>
      </c>
      <c r="BB889" s="22">
        <f t="shared" si="3137"/>
        <v>799.2</v>
      </c>
      <c r="BC889" s="22">
        <f t="shared" si="3138"/>
        <v>0</v>
      </c>
      <c r="BD889" s="22">
        <f t="shared" si="3139"/>
        <v>0</v>
      </c>
      <c r="BE889" s="22">
        <f t="shared" si="3284"/>
        <v>0</v>
      </c>
      <c r="BF889" s="22">
        <f t="shared" si="3285"/>
        <v>0</v>
      </c>
      <c r="BG889" s="22">
        <f t="shared" si="3286"/>
        <v>0</v>
      </c>
      <c r="BH889" s="22">
        <f t="shared" si="3140"/>
        <v>799.2</v>
      </c>
      <c r="BI889" s="22">
        <f t="shared" si="3141"/>
        <v>0</v>
      </c>
      <c r="BJ889" s="22">
        <f t="shared" si="3142"/>
        <v>0</v>
      </c>
      <c r="BK889" s="22">
        <f t="shared" si="3287"/>
        <v>0</v>
      </c>
      <c r="BL889" s="22">
        <f t="shared" si="3288"/>
        <v>0</v>
      </c>
      <c r="BM889" s="22">
        <f t="shared" si="3289"/>
        <v>0</v>
      </c>
      <c r="BN889" s="22">
        <f t="shared" si="3143"/>
        <v>799.2</v>
      </c>
      <c r="BO889" s="22">
        <f t="shared" si="3144"/>
        <v>0</v>
      </c>
      <c r="BP889" s="22">
        <f t="shared" si="3145"/>
        <v>0</v>
      </c>
      <c r="BQ889" s="22">
        <f t="shared" si="3290"/>
        <v>0</v>
      </c>
      <c r="BR889" s="22">
        <f t="shared" si="3291"/>
        <v>0</v>
      </c>
      <c r="BS889" s="22">
        <f t="shared" si="3146"/>
        <v>799.2</v>
      </c>
      <c r="BT889" s="22">
        <f t="shared" si="3147"/>
        <v>0</v>
      </c>
      <c r="BU889" s="22">
        <f t="shared" si="3148"/>
        <v>0</v>
      </c>
      <c r="BV889" s="22">
        <f t="shared" si="3292"/>
        <v>0</v>
      </c>
      <c r="BW889" s="22">
        <f t="shared" si="3293"/>
        <v>0</v>
      </c>
      <c r="BX889" s="22">
        <f t="shared" si="3149"/>
        <v>799.2</v>
      </c>
      <c r="BY889" s="22">
        <f t="shared" si="3150"/>
        <v>0</v>
      </c>
      <c r="BZ889" s="22">
        <f t="shared" si="3151"/>
        <v>0</v>
      </c>
      <c r="CA889" s="22">
        <f t="shared" si="3294"/>
        <v>0</v>
      </c>
      <c r="CB889" s="22">
        <f t="shared" si="3295"/>
        <v>0</v>
      </c>
      <c r="CC889" s="22">
        <f t="shared" si="3296"/>
        <v>0</v>
      </c>
      <c r="CD889" s="22">
        <f t="shared" si="3251"/>
        <v>799.2</v>
      </c>
      <c r="CE889" s="22">
        <f t="shared" si="3297"/>
        <v>0</v>
      </c>
      <c r="CF889" s="34">
        <f t="shared" si="3069"/>
        <v>799.2</v>
      </c>
      <c r="CG889" s="22">
        <f t="shared" si="3252"/>
        <v>0</v>
      </c>
      <c r="CH889" s="22">
        <f t="shared" si="3298"/>
        <v>0</v>
      </c>
      <c r="CI889" s="22">
        <f t="shared" si="3070"/>
        <v>0</v>
      </c>
      <c r="CJ889" s="22">
        <f t="shared" si="3253"/>
        <v>0</v>
      </c>
      <c r="CK889" s="22">
        <f t="shared" si="3298"/>
        <v>0</v>
      </c>
      <c r="CL889" s="22">
        <f t="shared" si="3071"/>
        <v>0</v>
      </c>
      <c r="CM889" s="22">
        <f t="shared" si="3298"/>
        <v>0</v>
      </c>
      <c r="CN889" s="15"/>
      <c r="CO889" s="35"/>
      <c r="CU889" s="5" t="s">
        <v>31</v>
      </c>
    </row>
    <row r="890" spans="1:99" ht="46.8" x14ac:dyDescent="0.3">
      <c r="A890" s="32" t="s">
        <v>500</v>
      </c>
      <c r="B890" s="16">
        <v>600</v>
      </c>
      <c r="C890" s="32"/>
      <c r="D890" s="32"/>
      <c r="E890" s="33" t="s">
        <v>45</v>
      </c>
      <c r="F890" s="22">
        <f t="shared" ref="F890:K890" si="3299">F891+F893</f>
        <v>799.2</v>
      </c>
      <c r="G890" s="22">
        <f t="shared" si="3299"/>
        <v>0</v>
      </c>
      <c r="H890" s="22">
        <f t="shared" si="3299"/>
        <v>0</v>
      </c>
      <c r="I890" s="22">
        <f t="shared" si="3299"/>
        <v>0</v>
      </c>
      <c r="J890" s="22">
        <f t="shared" si="3299"/>
        <v>0</v>
      </c>
      <c r="K890" s="22">
        <f t="shared" si="3299"/>
        <v>0</v>
      </c>
      <c r="L890" s="22">
        <f t="shared" si="3116"/>
        <v>799.2</v>
      </c>
      <c r="M890" s="22">
        <f t="shared" si="3117"/>
        <v>0</v>
      </c>
      <c r="N890" s="22">
        <f t="shared" si="3118"/>
        <v>0</v>
      </c>
      <c r="O890" s="22">
        <f>O891+O893</f>
        <v>0</v>
      </c>
      <c r="P890" s="22">
        <f>P891+P893</f>
        <v>0</v>
      </c>
      <c r="Q890" s="22">
        <f>Q891+Q893</f>
        <v>0</v>
      </c>
      <c r="R890" s="22">
        <f t="shared" si="3119"/>
        <v>799.2</v>
      </c>
      <c r="S890" s="22">
        <f t="shared" si="3120"/>
        <v>0</v>
      </c>
      <c r="T890" s="22">
        <f t="shared" si="3121"/>
        <v>0</v>
      </c>
      <c r="U890" s="22">
        <f>U891+U893</f>
        <v>0</v>
      </c>
      <c r="V890" s="22">
        <f>V891+V893</f>
        <v>0</v>
      </c>
      <c r="W890" s="22">
        <f>W891+W893</f>
        <v>0</v>
      </c>
      <c r="X890" s="22">
        <f t="shared" si="3122"/>
        <v>799.2</v>
      </c>
      <c r="Y890" s="22">
        <f t="shared" si="3123"/>
        <v>0</v>
      </c>
      <c r="Z890" s="22">
        <f t="shared" si="3124"/>
        <v>0</v>
      </c>
      <c r="AA890" s="22">
        <f>AA891+AA893</f>
        <v>0</v>
      </c>
      <c r="AB890" s="22">
        <f>AB891+AB893</f>
        <v>0</v>
      </c>
      <c r="AC890" s="22">
        <f>AC891+AC893</f>
        <v>0</v>
      </c>
      <c r="AD890" s="22">
        <f t="shared" si="3125"/>
        <v>799.2</v>
      </c>
      <c r="AE890" s="22">
        <f t="shared" si="3126"/>
        <v>0</v>
      </c>
      <c r="AF890" s="22">
        <f t="shared" si="3127"/>
        <v>0</v>
      </c>
      <c r="AG890" s="22">
        <f>AG891+AG893</f>
        <v>0</v>
      </c>
      <c r="AH890" s="22">
        <f>AH891+AH893</f>
        <v>0</v>
      </c>
      <c r="AI890" s="22">
        <f>AI891+AI893</f>
        <v>0</v>
      </c>
      <c r="AJ890" s="22">
        <f t="shared" si="3128"/>
        <v>799.2</v>
      </c>
      <c r="AK890" s="22">
        <f t="shared" si="3129"/>
        <v>0</v>
      </c>
      <c r="AL890" s="22">
        <f t="shared" si="3130"/>
        <v>0</v>
      </c>
      <c r="AM890" s="22">
        <f>AM891+AM893</f>
        <v>0</v>
      </c>
      <c r="AN890" s="22">
        <f>AN891+AN893</f>
        <v>0</v>
      </c>
      <c r="AO890" s="22">
        <f>AO891+AO893</f>
        <v>0</v>
      </c>
      <c r="AP890" s="22">
        <f t="shared" si="3131"/>
        <v>799.2</v>
      </c>
      <c r="AQ890" s="22">
        <f t="shared" si="3132"/>
        <v>0</v>
      </c>
      <c r="AR890" s="22">
        <f t="shared" si="3133"/>
        <v>0</v>
      </c>
      <c r="AS890" s="22">
        <f>AS891+AS893</f>
        <v>0</v>
      </c>
      <c r="AT890" s="22">
        <f>AT891+AT893</f>
        <v>0</v>
      </c>
      <c r="AU890" s="22">
        <f>AU891+AU893</f>
        <v>0</v>
      </c>
      <c r="AV890" s="22">
        <f t="shared" si="3134"/>
        <v>799.2</v>
      </c>
      <c r="AW890" s="22">
        <f t="shared" si="3135"/>
        <v>0</v>
      </c>
      <c r="AX890" s="22">
        <f t="shared" si="3136"/>
        <v>0</v>
      </c>
      <c r="AY890" s="22">
        <f>AY891+AY893</f>
        <v>0</v>
      </c>
      <c r="AZ890" s="22">
        <f>AZ891+AZ893</f>
        <v>0</v>
      </c>
      <c r="BA890" s="22">
        <f>BA891+BA893</f>
        <v>0</v>
      </c>
      <c r="BB890" s="22">
        <f t="shared" si="3137"/>
        <v>799.2</v>
      </c>
      <c r="BC890" s="22">
        <f t="shared" si="3138"/>
        <v>0</v>
      </c>
      <c r="BD890" s="22">
        <f t="shared" si="3139"/>
        <v>0</v>
      </c>
      <c r="BE890" s="22">
        <f>BE891+BE893</f>
        <v>0</v>
      </c>
      <c r="BF890" s="22">
        <f>BF891+BF893</f>
        <v>0</v>
      </c>
      <c r="BG890" s="22">
        <f>BG891+BG893</f>
        <v>0</v>
      </c>
      <c r="BH890" s="22">
        <f t="shared" si="3140"/>
        <v>799.2</v>
      </c>
      <c r="BI890" s="22">
        <f t="shared" si="3141"/>
        <v>0</v>
      </c>
      <c r="BJ890" s="22">
        <f t="shared" si="3142"/>
        <v>0</v>
      </c>
      <c r="BK890" s="22">
        <f>BK891+BK893</f>
        <v>0</v>
      </c>
      <c r="BL890" s="22">
        <f>BL891+BL893</f>
        <v>0</v>
      </c>
      <c r="BM890" s="22">
        <f>BM891+BM893</f>
        <v>0</v>
      </c>
      <c r="BN890" s="22">
        <f t="shared" si="3143"/>
        <v>799.2</v>
      </c>
      <c r="BO890" s="22">
        <f t="shared" si="3144"/>
        <v>0</v>
      </c>
      <c r="BP890" s="22">
        <f t="shared" si="3145"/>
        <v>0</v>
      </c>
      <c r="BQ890" s="22">
        <f>BQ891+BQ893</f>
        <v>0</v>
      </c>
      <c r="BR890" s="22">
        <f>BR891+BR893</f>
        <v>0</v>
      </c>
      <c r="BS890" s="22">
        <f t="shared" si="3146"/>
        <v>799.2</v>
      </c>
      <c r="BT890" s="22">
        <f t="shared" si="3147"/>
        <v>0</v>
      </c>
      <c r="BU890" s="22">
        <f t="shared" si="3148"/>
        <v>0</v>
      </c>
      <c r="BV890" s="22">
        <f>BV891+BV893</f>
        <v>0</v>
      </c>
      <c r="BW890" s="22">
        <f>BW891+BW893</f>
        <v>0</v>
      </c>
      <c r="BX890" s="22">
        <f t="shared" si="3149"/>
        <v>799.2</v>
      </c>
      <c r="BY890" s="22">
        <f t="shared" si="3150"/>
        <v>0</v>
      </c>
      <c r="BZ890" s="22">
        <f t="shared" si="3151"/>
        <v>0</v>
      </c>
      <c r="CA890" s="22">
        <f>CA891+CA893</f>
        <v>0</v>
      </c>
      <c r="CB890" s="22">
        <f>CB891+CB893</f>
        <v>0</v>
      </c>
      <c r="CC890" s="22">
        <f>CC891+CC893</f>
        <v>0</v>
      </c>
      <c r="CD890" s="22">
        <f t="shared" si="3251"/>
        <v>799.2</v>
      </c>
      <c r="CE890" s="22">
        <f>CE891+CE893</f>
        <v>0</v>
      </c>
      <c r="CF890" s="34">
        <f t="shared" si="3069"/>
        <v>799.2</v>
      </c>
      <c r="CG890" s="22">
        <f t="shared" si="3252"/>
        <v>0</v>
      </c>
      <c r="CH890" s="22">
        <f>CH891+CH893</f>
        <v>0</v>
      </c>
      <c r="CI890" s="22">
        <f t="shared" si="3070"/>
        <v>0</v>
      </c>
      <c r="CJ890" s="22">
        <f t="shared" si="3253"/>
        <v>0</v>
      </c>
      <c r="CK890" s="22">
        <f>CK891+CK893</f>
        <v>0</v>
      </c>
      <c r="CL890" s="22">
        <f t="shared" si="3071"/>
        <v>0</v>
      </c>
      <c r="CM890" s="22">
        <f>CM891+CM893</f>
        <v>0</v>
      </c>
      <c r="CN890" s="15"/>
      <c r="CO890" s="35"/>
      <c r="CS890" s="5" t="s">
        <v>29</v>
      </c>
    </row>
    <row r="891" spans="1:99" x14ac:dyDescent="0.3">
      <c r="A891" s="32" t="s">
        <v>500</v>
      </c>
      <c r="B891" s="16">
        <v>610</v>
      </c>
      <c r="C891" s="32"/>
      <c r="D891" s="32"/>
      <c r="E891" s="33" t="s">
        <v>104</v>
      </c>
      <c r="F891" s="22">
        <f t="shared" ref="F891:K891" si="3300">F892</f>
        <v>561.9</v>
      </c>
      <c r="G891" s="22">
        <f t="shared" si="3300"/>
        <v>0</v>
      </c>
      <c r="H891" s="22">
        <f t="shared" si="3300"/>
        <v>0</v>
      </c>
      <c r="I891" s="22">
        <f t="shared" si="3300"/>
        <v>0</v>
      </c>
      <c r="J891" s="22">
        <f t="shared" si="3300"/>
        <v>0</v>
      </c>
      <c r="K891" s="22">
        <f t="shared" si="3300"/>
        <v>0</v>
      </c>
      <c r="L891" s="22">
        <f t="shared" si="3116"/>
        <v>561.9</v>
      </c>
      <c r="M891" s="22">
        <f t="shared" si="3117"/>
        <v>0</v>
      </c>
      <c r="N891" s="22">
        <f t="shared" si="3118"/>
        <v>0</v>
      </c>
      <c r="O891" s="22">
        <f>O892</f>
        <v>0</v>
      </c>
      <c r="P891" s="22">
        <f>P892</f>
        <v>0</v>
      </c>
      <c r="Q891" s="22">
        <f>Q892</f>
        <v>0</v>
      </c>
      <c r="R891" s="22">
        <f t="shared" si="3119"/>
        <v>561.9</v>
      </c>
      <c r="S891" s="22">
        <f t="shared" si="3120"/>
        <v>0</v>
      </c>
      <c r="T891" s="22">
        <f t="shared" si="3121"/>
        <v>0</v>
      </c>
      <c r="U891" s="22">
        <f>U892</f>
        <v>0</v>
      </c>
      <c r="V891" s="22">
        <f>V892</f>
        <v>0</v>
      </c>
      <c r="W891" s="22">
        <f>W892</f>
        <v>0</v>
      </c>
      <c r="X891" s="22">
        <f t="shared" si="3122"/>
        <v>561.9</v>
      </c>
      <c r="Y891" s="22">
        <f t="shared" si="3123"/>
        <v>0</v>
      </c>
      <c r="Z891" s="22">
        <f t="shared" si="3124"/>
        <v>0</v>
      </c>
      <c r="AA891" s="22">
        <f>AA892</f>
        <v>0</v>
      </c>
      <c r="AB891" s="22">
        <f>AB892</f>
        <v>0</v>
      </c>
      <c r="AC891" s="22">
        <f>AC892</f>
        <v>0</v>
      </c>
      <c r="AD891" s="22">
        <f t="shared" si="3125"/>
        <v>561.9</v>
      </c>
      <c r="AE891" s="22">
        <f t="shared" si="3126"/>
        <v>0</v>
      </c>
      <c r="AF891" s="22">
        <f t="shared" si="3127"/>
        <v>0</v>
      </c>
      <c r="AG891" s="22">
        <f>AG892</f>
        <v>0</v>
      </c>
      <c r="AH891" s="22">
        <f>AH892</f>
        <v>0</v>
      </c>
      <c r="AI891" s="22">
        <f>AI892</f>
        <v>0</v>
      </c>
      <c r="AJ891" s="22">
        <f t="shared" si="3128"/>
        <v>561.9</v>
      </c>
      <c r="AK891" s="22">
        <f t="shared" si="3129"/>
        <v>0</v>
      </c>
      <c r="AL891" s="22">
        <f t="shared" si="3130"/>
        <v>0</v>
      </c>
      <c r="AM891" s="22">
        <f>AM892</f>
        <v>0</v>
      </c>
      <c r="AN891" s="22">
        <f>AN892</f>
        <v>0</v>
      </c>
      <c r="AO891" s="22">
        <f>AO892</f>
        <v>0</v>
      </c>
      <c r="AP891" s="22">
        <f t="shared" si="3131"/>
        <v>561.9</v>
      </c>
      <c r="AQ891" s="22">
        <f t="shared" si="3132"/>
        <v>0</v>
      </c>
      <c r="AR891" s="22">
        <f t="shared" si="3133"/>
        <v>0</v>
      </c>
      <c r="AS891" s="22">
        <f>AS892</f>
        <v>0</v>
      </c>
      <c r="AT891" s="22">
        <f>AT892</f>
        <v>0</v>
      </c>
      <c r="AU891" s="22">
        <f>AU892</f>
        <v>0</v>
      </c>
      <c r="AV891" s="22">
        <f t="shared" si="3134"/>
        <v>561.9</v>
      </c>
      <c r="AW891" s="22">
        <f t="shared" si="3135"/>
        <v>0</v>
      </c>
      <c r="AX891" s="22">
        <f t="shared" si="3136"/>
        <v>0</v>
      </c>
      <c r="AY891" s="22">
        <f>AY892</f>
        <v>0</v>
      </c>
      <c r="AZ891" s="22">
        <f>AZ892</f>
        <v>0</v>
      </c>
      <c r="BA891" s="22">
        <f>BA892</f>
        <v>0</v>
      </c>
      <c r="BB891" s="22">
        <f t="shared" si="3137"/>
        <v>561.9</v>
      </c>
      <c r="BC891" s="22">
        <f t="shared" si="3138"/>
        <v>0</v>
      </c>
      <c r="BD891" s="22">
        <f t="shared" si="3139"/>
        <v>0</v>
      </c>
      <c r="BE891" s="22">
        <f>BE892</f>
        <v>0</v>
      </c>
      <c r="BF891" s="22">
        <f>BF892</f>
        <v>0</v>
      </c>
      <c r="BG891" s="22">
        <f>BG892</f>
        <v>0</v>
      </c>
      <c r="BH891" s="22">
        <f t="shared" si="3140"/>
        <v>561.9</v>
      </c>
      <c r="BI891" s="22">
        <f t="shared" si="3141"/>
        <v>0</v>
      </c>
      <c r="BJ891" s="22">
        <f t="shared" si="3142"/>
        <v>0</v>
      </c>
      <c r="BK891" s="22">
        <f>BK892</f>
        <v>0</v>
      </c>
      <c r="BL891" s="22">
        <f>BL892</f>
        <v>0</v>
      </c>
      <c r="BM891" s="22">
        <f>BM892</f>
        <v>0</v>
      </c>
      <c r="BN891" s="22">
        <f t="shared" si="3143"/>
        <v>561.9</v>
      </c>
      <c r="BO891" s="22">
        <f t="shared" si="3144"/>
        <v>0</v>
      </c>
      <c r="BP891" s="22">
        <f t="shared" si="3145"/>
        <v>0</v>
      </c>
      <c r="BQ891" s="22">
        <f>BQ892</f>
        <v>0</v>
      </c>
      <c r="BR891" s="22">
        <f>BR892</f>
        <v>0</v>
      </c>
      <c r="BS891" s="22">
        <f t="shared" si="3146"/>
        <v>561.9</v>
      </c>
      <c r="BT891" s="22">
        <f t="shared" si="3147"/>
        <v>0</v>
      </c>
      <c r="BU891" s="22">
        <f t="shared" si="3148"/>
        <v>0</v>
      </c>
      <c r="BV891" s="22">
        <f>BV892</f>
        <v>0</v>
      </c>
      <c r="BW891" s="22">
        <f>BW892</f>
        <v>0</v>
      </c>
      <c r="BX891" s="22">
        <f t="shared" si="3149"/>
        <v>561.9</v>
      </c>
      <c r="BY891" s="22">
        <f t="shared" si="3150"/>
        <v>0</v>
      </c>
      <c r="BZ891" s="22">
        <f t="shared" si="3151"/>
        <v>0</v>
      </c>
      <c r="CA891" s="22">
        <f>CA892</f>
        <v>0</v>
      </c>
      <c r="CB891" s="22">
        <f>CB892</f>
        <v>0</v>
      </c>
      <c r="CC891" s="22">
        <f>CC892</f>
        <v>0</v>
      </c>
      <c r="CD891" s="22">
        <f t="shared" si="3251"/>
        <v>561.9</v>
      </c>
      <c r="CE891" s="22">
        <f>CE892</f>
        <v>0</v>
      </c>
      <c r="CF891" s="34">
        <f t="shared" si="3069"/>
        <v>561.9</v>
      </c>
      <c r="CG891" s="22">
        <f t="shared" si="3252"/>
        <v>0</v>
      </c>
      <c r="CH891" s="22">
        <f>CH892</f>
        <v>0</v>
      </c>
      <c r="CI891" s="22">
        <f t="shared" si="3070"/>
        <v>0</v>
      </c>
      <c r="CJ891" s="22">
        <f t="shared" si="3253"/>
        <v>0</v>
      </c>
      <c r="CK891" s="22">
        <f>CK892</f>
        <v>0</v>
      </c>
      <c r="CL891" s="22">
        <f t="shared" si="3071"/>
        <v>0</v>
      </c>
      <c r="CM891" s="22">
        <f>CM892</f>
        <v>0</v>
      </c>
      <c r="CN891" s="15"/>
      <c r="CO891" s="35"/>
      <c r="CT891" s="5" t="s">
        <v>30</v>
      </c>
    </row>
    <row r="892" spans="1:99" x14ac:dyDescent="0.3">
      <c r="A892" s="32" t="s">
        <v>500</v>
      </c>
      <c r="B892" s="16">
        <v>610</v>
      </c>
      <c r="C892" s="32" t="s">
        <v>47</v>
      </c>
      <c r="D892" s="32" t="s">
        <v>105</v>
      </c>
      <c r="E892" s="33" t="s">
        <v>106</v>
      </c>
      <c r="F892" s="22">
        <v>561.9</v>
      </c>
      <c r="G892" s="22"/>
      <c r="H892" s="22"/>
      <c r="I892" s="22"/>
      <c r="J892" s="22"/>
      <c r="K892" s="22"/>
      <c r="L892" s="22">
        <f t="shared" si="3116"/>
        <v>561.9</v>
      </c>
      <c r="M892" s="22">
        <f t="shared" si="3117"/>
        <v>0</v>
      </c>
      <c r="N892" s="22">
        <f t="shared" si="3118"/>
        <v>0</v>
      </c>
      <c r="O892" s="22"/>
      <c r="P892" s="22"/>
      <c r="Q892" s="22"/>
      <c r="R892" s="22">
        <f t="shared" si="3119"/>
        <v>561.9</v>
      </c>
      <c r="S892" s="22">
        <f t="shared" si="3120"/>
        <v>0</v>
      </c>
      <c r="T892" s="22">
        <f t="shared" si="3121"/>
        <v>0</v>
      </c>
      <c r="U892" s="22"/>
      <c r="V892" s="22"/>
      <c r="W892" s="22"/>
      <c r="X892" s="22">
        <f t="shared" si="3122"/>
        <v>561.9</v>
      </c>
      <c r="Y892" s="22">
        <f t="shared" si="3123"/>
        <v>0</v>
      </c>
      <c r="Z892" s="22">
        <f t="shared" si="3124"/>
        <v>0</v>
      </c>
      <c r="AA892" s="22"/>
      <c r="AB892" s="22"/>
      <c r="AC892" s="22"/>
      <c r="AD892" s="22">
        <f t="shared" si="3125"/>
        <v>561.9</v>
      </c>
      <c r="AE892" s="22">
        <f t="shared" si="3126"/>
        <v>0</v>
      </c>
      <c r="AF892" s="22">
        <f t="shared" si="3127"/>
        <v>0</v>
      </c>
      <c r="AG892" s="22"/>
      <c r="AH892" s="22"/>
      <c r="AI892" s="22"/>
      <c r="AJ892" s="22">
        <f t="shared" si="3128"/>
        <v>561.9</v>
      </c>
      <c r="AK892" s="22">
        <f t="shared" si="3129"/>
        <v>0</v>
      </c>
      <c r="AL892" s="22">
        <f t="shared" si="3130"/>
        <v>0</v>
      </c>
      <c r="AM892" s="22"/>
      <c r="AN892" s="22"/>
      <c r="AO892" s="22"/>
      <c r="AP892" s="22">
        <f t="shared" si="3131"/>
        <v>561.9</v>
      </c>
      <c r="AQ892" s="22">
        <f t="shared" si="3132"/>
        <v>0</v>
      </c>
      <c r="AR892" s="22">
        <f t="shared" si="3133"/>
        <v>0</v>
      </c>
      <c r="AS892" s="22"/>
      <c r="AT892" s="22"/>
      <c r="AU892" s="22"/>
      <c r="AV892" s="22">
        <f t="shared" si="3134"/>
        <v>561.9</v>
      </c>
      <c r="AW892" s="22">
        <f t="shared" si="3135"/>
        <v>0</v>
      </c>
      <c r="AX892" s="22">
        <f t="shared" si="3136"/>
        <v>0</v>
      </c>
      <c r="AY892" s="22"/>
      <c r="AZ892" s="22"/>
      <c r="BA892" s="22"/>
      <c r="BB892" s="22">
        <f t="shared" si="3137"/>
        <v>561.9</v>
      </c>
      <c r="BC892" s="22">
        <f t="shared" si="3138"/>
        <v>0</v>
      </c>
      <c r="BD892" s="22">
        <f t="shared" si="3139"/>
        <v>0</v>
      </c>
      <c r="BE892" s="22"/>
      <c r="BF892" s="22"/>
      <c r="BG892" s="22"/>
      <c r="BH892" s="22">
        <f t="shared" si="3140"/>
        <v>561.9</v>
      </c>
      <c r="BI892" s="22">
        <f t="shared" si="3141"/>
        <v>0</v>
      </c>
      <c r="BJ892" s="22">
        <f t="shared" si="3142"/>
        <v>0</v>
      </c>
      <c r="BK892" s="22"/>
      <c r="BL892" s="22"/>
      <c r="BM892" s="22"/>
      <c r="BN892" s="22">
        <f t="shared" si="3143"/>
        <v>561.9</v>
      </c>
      <c r="BO892" s="22">
        <f t="shared" si="3144"/>
        <v>0</v>
      </c>
      <c r="BP892" s="22">
        <f t="shared" si="3145"/>
        <v>0</v>
      </c>
      <c r="BQ892" s="22"/>
      <c r="BR892" s="22"/>
      <c r="BS892" s="22">
        <f t="shared" si="3146"/>
        <v>561.9</v>
      </c>
      <c r="BT892" s="22">
        <f t="shared" si="3147"/>
        <v>0</v>
      </c>
      <c r="BU892" s="22">
        <f t="shared" si="3148"/>
        <v>0</v>
      </c>
      <c r="BV892" s="22"/>
      <c r="BW892" s="22"/>
      <c r="BX892" s="22">
        <f t="shared" si="3149"/>
        <v>561.9</v>
      </c>
      <c r="BY892" s="22">
        <f t="shared" si="3150"/>
        <v>0</v>
      </c>
      <c r="BZ892" s="22">
        <f t="shared" si="3151"/>
        <v>0</v>
      </c>
      <c r="CA892" s="22"/>
      <c r="CB892" s="22"/>
      <c r="CC892" s="22"/>
      <c r="CD892" s="22">
        <f t="shared" si="3251"/>
        <v>561.9</v>
      </c>
      <c r="CE892" s="22"/>
      <c r="CF892" s="34">
        <f t="shared" si="3069"/>
        <v>561.9</v>
      </c>
      <c r="CG892" s="22">
        <f t="shared" si="3252"/>
        <v>0</v>
      </c>
      <c r="CH892" s="22"/>
      <c r="CI892" s="22">
        <f t="shared" si="3070"/>
        <v>0</v>
      </c>
      <c r="CJ892" s="22">
        <f t="shared" si="3253"/>
        <v>0</v>
      </c>
      <c r="CK892" s="22"/>
      <c r="CL892" s="22">
        <f t="shared" si="3071"/>
        <v>0</v>
      </c>
      <c r="CM892" s="22"/>
      <c r="CN892" s="15"/>
      <c r="CO892" s="35"/>
    </row>
    <row r="893" spans="1:99" x14ac:dyDescent="0.3">
      <c r="A893" s="32" t="s">
        <v>500</v>
      </c>
      <c r="B893" s="16">
        <v>620</v>
      </c>
      <c r="C893" s="32"/>
      <c r="D893" s="32"/>
      <c r="E893" s="33" t="s">
        <v>46</v>
      </c>
      <c r="F893" s="22">
        <f t="shared" ref="F893:K893" si="3301">F895+F894</f>
        <v>237.3</v>
      </c>
      <c r="G893" s="22">
        <f t="shared" si="3301"/>
        <v>0</v>
      </c>
      <c r="H893" s="22">
        <f t="shared" si="3301"/>
        <v>0</v>
      </c>
      <c r="I893" s="22">
        <f t="shared" si="3301"/>
        <v>0</v>
      </c>
      <c r="J893" s="22">
        <f t="shared" si="3301"/>
        <v>0</v>
      </c>
      <c r="K893" s="22">
        <f t="shared" si="3301"/>
        <v>0</v>
      </c>
      <c r="L893" s="22">
        <f t="shared" si="3116"/>
        <v>237.3</v>
      </c>
      <c r="M893" s="22">
        <f t="shared" si="3117"/>
        <v>0</v>
      </c>
      <c r="N893" s="22">
        <f t="shared" si="3118"/>
        <v>0</v>
      </c>
      <c r="O893" s="22">
        <f>O895+O894</f>
        <v>0</v>
      </c>
      <c r="P893" s="22">
        <f>P895+P894</f>
        <v>0</v>
      </c>
      <c r="Q893" s="22">
        <f>Q895+Q894</f>
        <v>0</v>
      </c>
      <c r="R893" s="22">
        <f t="shared" si="3119"/>
        <v>237.3</v>
      </c>
      <c r="S893" s="22">
        <f t="shared" si="3120"/>
        <v>0</v>
      </c>
      <c r="T893" s="22">
        <f t="shared" si="3121"/>
        <v>0</v>
      </c>
      <c r="U893" s="22">
        <f>U895+U894</f>
        <v>0</v>
      </c>
      <c r="V893" s="22">
        <f>V895+V894</f>
        <v>0</v>
      </c>
      <c r="W893" s="22">
        <f>W895+W894</f>
        <v>0</v>
      </c>
      <c r="X893" s="22">
        <f t="shared" si="3122"/>
        <v>237.3</v>
      </c>
      <c r="Y893" s="22">
        <f t="shared" si="3123"/>
        <v>0</v>
      </c>
      <c r="Z893" s="22">
        <f t="shared" si="3124"/>
        <v>0</v>
      </c>
      <c r="AA893" s="22">
        <f>AA895+AA894</f>
        <v>0</v>
      </c>
      <c r="AB893" s="22">
        <f>AB895+AB894</f>
        <v>0</v>
      </c>
      <c r="AC893" s="22">
        <f>AC895+AC894</f>
        <v>0</v>
      </c>
      <c r="AD893" s="22">
        <f t="shared" si="3125"/>
        <v>237.3</v>
      </c>
      <c r="AE893" s="22">
        <f t="shared" si="3126"/>
        <v>0</v>
      </c>
      <c r="AF893" s="22">
        <f t="shared" si="3127"/>
        <v>0</v>
      </c>
      <c r="AG893" s="22">
        <f>AG895+AG894</f>
        <v>0</v>
      </c>
      <c r="AH893" s="22">
        <f>AH895+AH894</f>
        <v>0</v>
      </c>
      <c r="AI893" s="22">
        <f>AI895+AI894</f>
        <v>0</v>
      </c>
      <c r="AJ893" s="22">
        <f t="shared" si="3128"/>
        <v>237.3</v>
      </c>
      <c r="AK893" s="22">
        <f t="shared" si="3129"/>
        <v>0</v>
      </c>
      <c r="AL893" s="22">
        <f t="shared" si="3130"/>
        <v>0</v>
      </c>
      <c r="AM893" s="22">
        <f>AM895+AM894</f>
        <v>0</v>
      </c>
      <c r="AN893" s="22">
        <f>AN895+AN894</f>
        <v>0</v>
      </c>
      <c r="AO893" s="22">
        <f>AO895+AO894</f>
        <v>0</v>
      </c>
      <c r="AP893" s="22">
        <f t="shared" si="3131"/>
        <v>237.3</v>
      </c>
      <c r="AQ893" s="22">
        <f t="shared" si="3132"/>
        <v>0</v>
      </c>
      <c r="AR893" s="22">
        <f t="shared" si="3133"/>
        <v>0</v>
      </c>
      <c r="AS893" s="22">
        <f>AS895+AS894</f>
        <v>0</v>
      </c>
      <c r="AT893" s="22">
        <f>AT895+AT894</f>
        <v>0</v>
      </c>
      <c r="AU893" s="22">
        <f>AU895+AU894</f>
        <v>0</v>
      </c>
      <c r="AV893" s="22">
        <f t="shared" si="3134"/>
        <v>237.3</v>
      </c>
      <c r="AW893" s="22">
        <f t="shared" si="3135"/>
        <v>0</v>
      </c>
      <c r="AX893" s="22">
        <f t="shared" si="3136"/>
        <v>0</v>
      </c>
      <c r="AY893" s="22">
        <f>AY895+AY894</f>
        <v>0</v>
      </c>
      <c r="AZ893" s="22">
        <f>AZ895+AZ894</f>
        <v>0</v>
      </c>
      <c r="BA893" s="22">
        <f>BA895+BA894</f>
        <v>0</v>
      </c>
      <c r="BB893" s="22">
        <f t="shared" si="3137"/>
        <v>237.3</v>
      </c>
      <c r="BC893" s="22">
        <f t="shared" si="3138"/>
        <v>0</v>
      </c>
      <c r="BD893" s="22">
        <f t="shared" si="3139"/>
        <v>0</v>
      </c>
      <c r="BE893" s="22">
        <f>BE895+BE894</f>
        <v>0</v>
      </c>
      <c r="BF893" s="22">
        <f>BF895+BF894</f>
        <v>0</v>
      </c>
      <c r="BG893" s="22">
        <f>BG895+BG894</f>
        <v>0</v>
      </c>
      <c r="BH893" s="22">
        <f t="shared" si="3140"/>
        <v>237.3</v>
      </c>
      <c r="BI893" s="22">
        <f t="shared" si="3141"/>
        <v>0</v>
      </c>
      <c r="BJ893" s="22">
        <f t="shared" si="3142"/>
        <v>0</v>
      </c>
      <c r="BK893" s="22">
        <f>BK895+BK894</f>
        <v>0</v>
      </c>
      <c r="BL893" s="22">
        <f>BL895+BL894</f>
        <v>0</v>
      </c>
      <c r="BM893" s="22">
        <f>BM895+BM894</f>
        <v>0</v>
      </c>
      <c r="BN893" s="22">
        <f t="shared" si="3143"/>
        <v>237.3</v>
      </c>
      <c r="BO893" s="22">
        <f t="shared" si="3144"/>
        <v>0</v>
      </c>
      <c r="BP893" s="22">
        <f t="shared" si="3145"/>
        <v>0</v>
      </c>
      <c r="BQ893" s="22">
        <f>BQ895+BQ894</f>
        <v>0</v>
      </c>
      <c r="BR893" s="22">
        <f>BR895+BR894</f>
        <v>0</v>
      </c>
      <c r="BS893" s="22">
        <f t="shared" si="3146"/>
        <v>237.3</v>
      </c>
      <c r="BT893" s="22">
        <f t="shared" si="3147"/>
        <v>0</v>
      </c>
      <c r="BU893" s="22">
        <f t="shared" si="3148"/>
        <v>0</v>
      </c>
      <c r="BV893" s="22">
        <f>BV895+BV894</f>
        <v>0</v>
      </c>
      <c r="BW893" s="22">
        <f>BW895+BW894</f>
        <v>0</v>
      </c>
      <c r="BX893" s="22">
        <f t="shared" si="3149"/>
        <v>237.3</v>
      </c>
      <c r="BY893" s="22">
        <f t="shared" si="3150"/>
        <v>0</v>
      </c>
      <c r="BZ893" s="22">
        <f t="shared" si="3151"/>
        <v>0</v>
      </c>
      <c r="CA893" s="22">
        <f>CA895+CA894</f>
        <v>0</v>
      </c>
      <c r="CB893" s="22">
        <f>CB895+CB894</f>
        <v>0</v>
      </c>
      <c r="CC893" s="22">
        <f>CC895+CC894</f>
        <v>0</v>
      </c>
      <c r="CD893" s="22">
        <f t="shared" si="3251"/>
        <v>237.3</v>
      </c>
      <c r="CE893" s="22">
        <f>CE895+CE894</f>
        <v>0</v>
      </c>
      <c r="CF893" s="34">
        <f t="shared" si="3069"/>
        <v>237.3</v>
      </c>
      <c r="CG893" s="22">
        <f t="shared" si="3252"/>
        <v>0</v>
      </c>
      <c r="CH893" s="22">
        <f>CH895+CH894</f>
        <v>0</v>
      </c>
      <c r="CI893" s="22">
        <f t="shared" si="3070"/>
        <v>0</v>
      </c>
      <c r="CJ893" s="22">
        <f t="shared" si="3253"/>
        <v>0</v>
      </c>
      <c r="CK893" s="22">
        <f>CK895+CK894</f>
        <v>0</v>
      </c>
      <c r="CL893" s="22">
        <f t="shared" si="3071"/>
        <v>0</v>
      </c>
      <c r="CM893" s="22">
        <f>CM895+CM894</f>
        <v>0</v>
      </c>
      <c r="CN893" s="15"/>
      <c r="CO893" s="35"/>
      <c r="CT893" s="5" t="s">
        <v>30</v>
      </c>
    </row>
    <row r="894" spans="1:99" ht="31.2" x14ac:dyDescent="0.3">
      <c r="A894" s="32" t="s">
        <v>500</v>
      </c>
      <c r="B894" s="16">
        <v>620</v>
      </c>
      <c r="C894" s="32" t="s">
        <v>47</v>
      </c>
      <c r="D894" s="32" t="s">
        <v>66</v>
      </c>
      <c r="E894" s="33" t="s">
        <v>499</v>
      </c>
      <c r="F894" s="22">
        <v>170.3</v>
      </c>
      <c r="G894" s="22"/>
      <c r="H894" s="22"/>
      <c r="I894" s="22"/>
      <c r="J894" s="22"/>
      <c r="K894" s="22"/>
      <c r="L894" s="22">
        <f t="shared" si="3116"/>
        <v>170.3</v>
      </c>
      <c r="M894" s="22">
        <f t="shared" si="3117"/>
        <v>0</v>
      </c>
      <c r="N894" s="22">
        <f t="shared" si="3118"/>
        <v>0</v>
      </c>
      <c r="O894" s="22"/>
      <c r="P894" s="22"/>
      <c r="Q894" s="22"/>
      <c r="R894" s="22">
        <f t="shared" si="3119"/>
        <v>170.3</v>
      </c>
      <c r="S894" s="22">
        <f t="shared" si="3120"/>
        <v>0</v>
      </c>
      <c r="T894" s="22">
        <f t="shared" si="3121"/>
        <v>0</v>
      </c>
      <c r="U894" s="22"/>
      <c r="V894" s="22"/>
      <c r="W894" s="22"/>
      <c r="X894" s="22">
        <f t="shared" si="3122"/>
        <v>170.3</v>
      </c>
      <c r="Y894" s="22">
        <f t="shared" si="3123"/>
        <v>0</v>
      </c>
      <c r="Z894" s="22">
        <f t="shared" si="3124"/>
        <v>0</v>
      </c>
      <c r="AA894" s="22"/>
      <c r="AB894" s="22"/>
      <c r="AC894" s="22"/>
      <c r="AD894" s="22">
        <f t="shared" si="3125"/>
        <v>170.3</v>
      </c>
      <c r="AE894" s="22">
        <f t="shared" si="3126"/>
        <v>0</v>
      </c>
      <c r="AF894" s="22">
        <f t="shared" si="3127"/>
        <v>0</v>
      </c>
      <c r="AG894" s="22"/>
      <c r="AH894" s="22"/>
      <c r="AI894" s="22"/>
      <c r="AJ894" s="22">
        <f t="shared" si="3128"/>
        <v>170.3</v>
      </c>
      <c r="AK894" s="22">
        <f t="shared" si="3129"/>
        <v>0</v>
      </c>
      <c r="AL894" s="22">
        <f t="shared" si="3130"/>
        <v>0</v>
      </c>
      <c r="AM894" s="22"/>
      <c r="AN894" s="22"/>
      <c r="AO894" s="22"/>
      <c r="AP894" s="22">
        <f t="shared" si="3131"/>
        <v>170.3</v>
      </c>
      <c r="AQ894" s="22">
        <f t="shared" si="3132"/>
        <v>0</v>
      </c>
      <c r="AR894" s="22">
        <f t="shared" si="3133"/>
        <v>0</v>
      </c>
      <c r="AS894" s="22"/>
      <c r="AT894" s="22"/>
      <c r="AU894" s="22"/>
      <c r="AV894" s="22">
        <f t="shared" si="3134"/>
        <v>170.3</v>
      </c>
      <c r="AW894" s="22">
        <f t="shared" si="3135"/>
        <v>0</v>
      </c>
      <c r="AX894" s="22">
        <f t="shared" si="3136"/>
        <v>0</v>
      </c>
      <c r="AY894" s="22"/>
      <c r="AZ894" s="22"/>
      <c r="BA894" s="22"/>
      <c r="BB894" s="22">
        <f t="shared" si="3137"/>
        <v>170.3</v>
      </c>
      <c r="BC894" s="22">
        <f t="shared" si="3138"/>
        <v>0</v>
      </c>
      <c r="BD894" s="22">
        <f t="shared" si="3139"/>
        <v>0</v>
      </c>
      <c r="BE894" s="22"/>
      <c r="BF894" s="22"/>
      <c r="BG894" s="22"/>
      <c r="BH894" s="22">
        <f t="shared" si="3140"/>
        <v>170.3</v>
      </c>
      <c r="BI894" s="22">
        <f t="shared" si="3141"/>
        <v>0</v>
      </c>
      <c r="BJ894" s="22">
        <f t="shared" si="3142"/>
        <v>0</v>
      </c>
      <c r="BK894" s="22"/>
      <c r="BL894" s="22"/>
      <c r="BM894" s="22"/>
      <c r="BN894" s="22">
        <f t="shared" si="3143"/>
        <v>170.3</v>
      </c>
      <c r="BO894" s="22">
        <f t="shared" si="3144"/>
        <v>0</v>
      </c>
      <c r="BP894" s="22">
        <f t="shared" si="3145"/>
        <v>0</v>
      </c>
      <c r="BQ894" s="22"/>
      <c r="BR894" s="22"/>
      <c r="BS894" s="22">
        <f t="shared" si="3146"/>
        <v>170.3</v>
      </c>
      <c r="BT894" s="22">
        <f t="shared" si="3147"/>
        <v>0</v>
      </c>
      <c r="BU894" s="22">
        <f t="shared" si="3148"/>
        <v>0</v>
      </c>
      <c r="BV894" s="22"/>
      <c r="BW894" s="22"/>
      <c r="BX894" s="22">
        <f t="shared" si="3149"/>
        <v>170.3</v>
      </c>
      <c r="BY894" s="22">
        <f t="shared" si="3150"/>
        <v>0</v>
      </c>
      <c r="BZ894" s="22">
        <f t="shared" si="3151"/>
        <v>0</v>
      </c>
      <c r="CA894" s="22"/>
      <c r="CB894" s="22"/>
      <c r="CC894" s="22"/>
      <c r="CD894" s="22">
        <f t="shared" si="3251"/>
        <v>170.3</v>
      </c>
      <c r="CE894" s="22"/>
      <c r="CF894" s="34">
        <f t="shared" si="3069"/>
        <v>170.3</v>
      </c>
      <c r="CG894" s="22">
        <f t="shared" si="3252"/>
        <v>0</v>
      </c>
      <c r="CH894" s="22"/>
      <c r="CI894" s="22">
        <f t="shared" si="3070"/>
        <v>0</v>
      </c>
      <c r="CJ894" s="22">
        <f t="shared" si="3253"/>
        <v>0</v>
      </c>
      <c r="CK894" s="22"/>
      <c r="CL894" s="22">
        <f t="shared" si="3071"/>
        <v>0</v>
      </c>
      <c r="CM894" s="22"/>
      <c r="CN894" s="15"/>
      <c r="CO894" s="35"/>
    </row>
    <row r="895" spans="1:99" x14ac:dyDescent="0.3">
      <c r="A895" s="32" t="s">
        <v>500</v>
      </c>
      <c r="B895" s="16">
        <v>620</v>
      </c>
      <c r="C895" s="32" t="s">
        <v>47</v>
      </c>
      <c r="D895" s="32" t="s">
        <v>105</v>
      </c>
      <c r="E895" s="33" t="s">
        <v>106</v>
      </c>
      <c r="F895" s="22">
        <v>67</v>
      </c>
      <c r="G895" s="22"/>
      <c r="H895" s="22"/>
      <c r="I895" s="22"/>
      <c r="J895" s="22"/>
      <c r="K895" s="22"/>
      <c r="L895" s="22">
        <f t="shared" si="3116"/>
        <v>67</v>
      </c>
      <c r="M895" s="22">
        <f t="shared" si="3117"/>
        <v>0</v>
      </c>
      <c r="N895" s="22">
        <f t="shared" si="3118"/>
        <v>0</v>
      </c>
      <c r="O895" s="22"/>
      <c r="P895" s="22"/>
      <c r="Q895" s="22"/>
      <c r="R895" s="22">
        <f t="shared" si="3119"/>
        <v>67</v>
      </c>
      <c r="S895" s="22">
        <f t="shared" si="3120"/>
        <v>0</v>
      </c>
      <c r="T895" s="22">
        <f t="shared" si="3121"/>
        <v>0</v>
      </c>
      <c r="U895" s="22"/>
      <c r="V895" s="22"/>
      <c r="W895" s="22"/>
      <c r="X895" s="22">
        <f t="shared" si="3122"/>
        <v>67</v>
      </c>
      <c r="Y895" s="22">
        <f t="shared" si="3123"/>
        <v>0</v>
      </c>
      <c r="Z895" s="22">
        <f t="shared" si="3124"/>
        <v>0</v>
      </c>
      <c r="AA895" s="22"/>
      <c r="AB895" s="22"/>
      <c r="AC895" s="22"/>
      <c r="AD895" s="22">
        <f t="shared" si="3125"/>
        <v>67</v>
      </c>
      <c r="AE895" s="22">
        <f t="shared" si="3126"/>
        <v>0</v>
      </c>
      <c r="AF895" s="22">
        <f t="shared" si="3127"/>
        <v>0</v>
      </c>
      <c r="AG895" s="22"/>
      <c r="AH895" s="22"/>
      <c r="AI895" s="22"/>
      <c r="AJ895" s="22">
        <f t="shared" si="3128"/>
        <v>67</v>
      </c>
      <c r="AK895" s="22">
        <f t="shared" si="3129"/>
        <v>0</v>
      </c>
      <c r="AL895" s="22">
        <f t="shared" si="3130"/>
        <v>0</v>
      </c>
      <c r="AM895" s="22"/>
      <c r="AN895" s="22"/>
      <c r="AO895" s="22"/>
      <c r="AP895" s="22">
        <f t="shared" si="3131"/>
        <v>67</v>
      </c>
      <c r="AQ895" s="22">
        <f t="shared" si="3132"/>
        <v>0</v>
      </c>
      <c r="AR895" s="22">
        <f t="shared" si="3133"/>
        <v>0</v>
      </c>
      <c r="AS895" s="22"/>
      <c r="AT895" s="22"/>
      <c r="AU895" s="22"/>
      <c r="AV895" s="22">
        <f t="shared" si="3134"/>
        <v>67</v>
      </c>
      <c r="AW895" s="22">
        <f t="shared" si="3135"/>
        <v>0</v>
      </c>
      <c r="AX895" s="22">
        <f t="shared" si="3136"/>
        <v>0</v>
      </c>
      <c r="AY895" s="22"/>
      <c r="AZ895" s="22"/>
      <c r="BA895" s="22"/>
      <c r="BB895" s="22">
        <f t="shared" si="3137"/>
        <v>67</v>
      </c>
      <c r="BC895" s="22">
        <f t="shared" si="3138"/>
        <v>0</v>
      </c>
      <c r="BD895" s="22">
        <f t="shared" si="3139"/>
        <v>0</v>
      </c>
      <c r="BE895" s="22"/>
      <c r="BF895" s="22"/>
      <c r="BG895" s="22"/>
      <c r="BH895" s="22">
        <f t="shared" si="3140"/>
        <v>67</v>
      </c>
      <c r="BI895" s="22">
        <f t="shared" si="3141"/>
        <v>0</v>
      </c>
      <c r="BJ895" s="22">
        <f t="shared" si="3142"/>
        <v>0</v>
      </c>
      <c r="BK895" s="22"/>
      <c r="BL895" s="22"/>
      <c r="BM895" s="22"/>
      <c r="BN895" s="22">
        <f t="shared" si="3143"/>
        <v>67</v>
      </c>
      <c r="BO895" s="22">
        <f t="shared" si="3144"/>
        <v>0</v>
      </c>
      <c r="BP895" s="22">
        <f t="shared" si="3145"/>
        <v>0</v>
      </c>
      <c r="BQ895" s="22"/>
      <c r="BR895" s="22"/>
      <c r="BS895" s="22">
        <f t="shared" si="3146"/>
        <v>67</v>
      </c>
      <c r="BT895" s="22">
        <f t="shared" si="3147"/>
        <v>0</v>
      </c>
      <c r="BU895" s="22">
        <f t="shared" si="3148"/>
        <v>0</v>
      </c>
      <c r="BV895" s="22"/>
      <c r="BW895" s="22"/>
      <c r="BX895" s="22">
        <f t="shared" si="3149"/>
        <v>67</v>
      </c>
      <c r="BY895" s="22">
        <f t="shared" si="3150"/>
        <v>0</v>
      </c>
      <c r="BZ895" s="22">
        <f t="shared" si="3151"/>
        <v>0</v>
      </c>
      <c r="CA895" s="22"/>
      <c r="CB895" s="22"/>
      <c r="CC895" s="22"/>
      <c r="CD895" s="22">
        <f t="shared" si="3251"/>
        <v>67</v>
      </c>
      <c r="CE895" s="22"/>
      <c r="CF895" s="34">
        <f t="shared" si="3069"/>
        <v>67</v>
      </c>
      <c r="CG895" s="22">
        <f t="shared" si="3252"/>
        <v>0</v>
      </c>
      <c r="CH895" s="22"/>
      <c r="CI895" s="22">
        <f t="shared" si="3070"/>
        <v>0</v>
      </c>
      <c r="CJ895" s="22">
        <f t="shared" si="3253"/>
        <v>0</v>
      </c>
      <c r="CK895" s="22"/>
      <c r="CL895" s="22">
        <f t="shared" si="3071"/>
        <v>0</v>
      </c>
      <c r="CM895" s="22"/>
      <c r="CN895" s="15"/>
      <c r="CO895" s="35"/>
    </row>
    <row r="896" spans="1:99" ht="46.8" x14ac:dyDescent="0.3">
      <c r="A896" s="32" t="s">
        <v>501</v>
      </c>
      <c r="B896" s="16"/>
      <c r="C896" s="32"/>
      <c r="D896" s="32"/>
      <c r="E896" s="33" t="s">
        <v>235</v>
      </c>
      <c r="F896" s="22">
        <f t="shared" ref="F896:K896" si="3302">F897</f>
        <v>2399.2999999999997</v>
      </c>
      <c r="G896" s="22">
        <f t="shared" si="3302"/>
        <v>2399.2999999999997</v>
      </c>
      <c r="H896" s="22">
        <f t="shared" si="3302"/>
        <v>2399.2999999999997</v>
      </c>
      <c r="I896" s="22">
        <f t="shared" si="3302"/>
        <v>0</v>
      </c>
      <c r="J896" s="22">
        <f t="shared" si="3302"/>
        <v>0</v>
      </c>
      <c r="K896" s="22">
        <f t="shared" si="3302"/>
        <v>0</v>
      </c>
      <c r="L896" s="22">
        <f t="shared" si="3116"/>
        <v>2399.2999999999997</v>
      </c>
      <c r="M896" s="22">
        <f t="shared" si="3117"/>
        <v>2399.2999999999997</v>
      </c>
      <c r="N896" s="22">
        <f t="shared" si="3118"/>
        <v>2399.2999999999997</v>
      </c>
      <c r="O896" s="22">
        <f>O897</f>
        <v>0</v>
      </c>
      <c r="P896" s="22">
        <f>P897</f>
        <v>0</v>
      </c>
      <c r="Q896" s="22">
        <f>Q897</f>
        <v>0</v>
      </c>
      <c r="R896" s="22">
        <f t="shared" si="3119"/>
        <v>2399.2999999999997</v>
      </c>
      <c r="S896" s="22">
        <f t="shared" si="3120"/>
        <v>2399.2999999999997</v>
      </c>
      <c r="T896" s="22">
        <f t="shared" si="3121"/>
        <v>2399.2999999999997</v>
      </c>
      <c r="U896" s="22">
        <f>U897</f>
        <v>0</v>
      </c>
      <c r="V896" s="22">
        <f>V897</f>
        <v>0</v>
      </c>
      <c r="W896" s="22">
        <f>W897</f>
        <v>0</v>
      </c>
      <c r="X896" s="22">
        <f t="shared" si="3122"/>
        <v>2399.2999999999997</v>
      </c>
      <c r="Y896" s="22">
        <f t="shared" si="3123"/>
        <v>2399.2999999999997</v>
      </c>
      <c r="Z896" s="22">
        <f t="shared" si="3124"/>
        <v>2399.2999999999997</v>
      </c>
      <c r="AA896" s="22">
        <f>AA897</f>
        <v>0</v>
      </c>
      <c r="AB896" s="22">
        <f>AB897</f>
        <v>0</v>
      </c>
      <c r="AC896" s="22">
        <f>AC897</f>
        <v>0</v>
      </c>
      <c r="AD896" s="22">
        <f t="shared" si="3125"/>
        <v>2399.2999999999997</v>
      </c>
      <c r="AE896" s="22">
        <f t="shared" si="3126"/>
        <v>2399.2999999999997</v>
      </c>
      <c r="AF896" s="22">
        <f t="shared" si="3127"/>
        <v>2399.2999999999997</v>
      </c>
      <c r="AG896" s="22">
        <f>AG897</f>
        <v>0</v>
      </c>
      <c r="AH896" s="22">
        <f>AH897</f>
        <v>0</v>
      </c>
      <c r="AI896" s="22">
        <f>AI897</f>
        <v>0</v>
      </c>
      <c r="AJ896" s="22">
        <f t="shared" si="3128"/>
        <v>2399.2999999999997</v>
      </c>
      <c r="AK896" s="22">
        <f t="shared" si="3129"/>
        <v>2399.2999999999997</v>
      </c>
      <c r="AL896" s="22">
        <f t="shared" si="3130"/>
        <v>2399.2999999999997</v>
      </c>
      <c r="AM896" s="22">
        <f>AM897</f>
        <v>0</v>
      </c>
      <c r="AN896" s="22">
        <f>AN897</f>
        <v>0</v>
      </c>
      <c r="AO896" s="22">
        <f>AO897</f>
        <v>0</v>
      </c>
      <c r="AP896" s="22">
        <f t="shared" si="3131"/>
        <v>2399.2999999999997</v>
      </c>
      <c r="AQ896" s="22">
        <f t="shared" si="3132"/>
        <v>2399.2999999999997</v>
      </c>
      <c r="AR896" s="22">
        <f t="shared" si="3133"/>
        <v>2399.2999999999997</v>
      </c>
      <c r="AS896" s="22">
        <f>AS897</f>
        <v>0</v>
      </c>
      <c r="AT896" s="22">
        <f>AT897</f>
        <v>0</v>
      </c>
      <c r="AU896" s="22">
        <f>AU897</f>
        <v>0</v>
      </c>
      <c r="AV896" s="22">
        <f t="shared" si="3134"/>
        <v>2399.2999999999997</v>
      </c>
      <c r="AW896" s="22">
        <f t="shared" si="3135"/>
        <v>2399.2999999999997</v>
      </c>
      <c r="AX896" s="22">
        <f t="shared" si="3136"/>
        <v>2399.2999999999997</v>
      </c>
      <c r="AY896" s="22">
        <f>AY897</f>
        <v>0</v>
      </c>
      <c r="AZ896" s="22">
        <f>AZ897</f>
        <v>0</v>
      </c>
      <c r="BA896" s="22">
        <f>BA897</f>
        <v>0</v>
      </c>
      <c r="BB896" s="22">
        <f t="shared" si="3137"/>
        <v>2399.2999999999997</v>
      </c>
      <c r="BC896" s="22">
        <f t="shared" si="3138"/>
        <v>2399.2999999999997</v>
      </c>
      <c r="BD896" s="22">
        <f t="shared" si="3139"/>
        <v>2399.2999999999997</v>
      </c>
      <c r="BE896" s="22">
        <f>BE897</f>
        <v>0</v>
      </c>
      <c r="BF896" s="22">
        <f>BF897</f>
        <v>0</v>
      </c>
      <c r="BG896" s="22">
        <f>BG897</f>
        <v>0</v>
      </c>
      <c r="BH896" s="22">
        <f t="shared" si="3140"/>
        <v>2399.2999999999997</v>
      </c>
      <c r="BI896" s="22">
        <f t="shared" si="3141"/>
        <v>2399.2999999999997</v>
      </c>
      <c r="BJ896" s="22">
        <f t="shared" si="3142"/>
        <v>2399.2999999999997</v>
      </c>
      <c r="BK896" s="22">
        <f>BK897</f>
        <v>0</v>
      </c>
      <c r="BL896" s="22">
        <f>BL897</f>
        <v>0</v>
      </c>
      <c r="BM896" s="22">
        <f>BM897</f>
        <v>0</v>
      </c>
      <c r="BN896" s="22">
        <f t="shared" si="3143"/>
        <v>2399.2999999999997</v>
      </c>
      <c r="BO896" s="22">
        <f t="shared" si="3144"/>
        <v>2399.2999999999997</v>
      </c>
      <c r="BP896" s="22">
        <f t="shared" si="3145"/>
        <v>2399.2999999999997</v>
      </c>
      <c r="BQ896" s="22">
        <f>BQ897</f>
        <v>0</v>
      </c>
      <c r="BR896" s="22">
        <f>BR897</f>
        <v>0</v>
      </c>
      <c r="BS896" s="22">
        <f t="shared" si="3146"/>
        <v>2399.2999999999997</v>
      </c>
      <c r="BT896" s="22">
        <f t="shared" si="3147"/>
        <v>2399.2999999999997</v>
      </c>
      <c r="BU896" s="22">
        <f t="shared" si="3148"/>
        <v>2399.2999999999997</v>
      </c>
      <c r="BV896" s="22">
        <f>BV897</f>
        <v>0</v>
      </c>
      <c r="BW896" s="22">
        <f>BW897</f>
        <v>0</v>
      </c>
      <c r="BX896" s="22">
        <f t="shared" si="3149"/>
        <v>2399.2999999999997</v>
      </c>
      <c r="BY896" s="22">
        <f t="shared" si="3150"/>
        <v>2399.2999999999997</v>
      </c>
      <c r="BZ896" s="22">
        <f t="shared" si="3151"/>
        <v>2399.2999999999997</v>
      </c>
      <c r="CA896" s="22">
        <f>CA897</f>
        <v>0</v>
      </c>
      <c r="CB896" s="22">
        <f>CB897</f>
        <v>0</v>
      </c>
      <c r="CC896" s="22">
        <f>CC897</f>
        <v>0</v>
      </c>
      <c r="CD896" s="22">
        <f t="shared" si="3251"/>
        <v>2399.2999999999997</v>
      </c>
      <c r="CE896" s="22">
        <f>CE897</f>
        <v>0</v>
      </c>
      <c r="CF896" s="34">
        <f t="shared" si="3069"/>
        <v>2399.2999999999997</v>
      </c>
      <c r="CG896" s="22">
        <f t="shared" si="3252"/>
        <v>2399.2999999999997</v>
      </c>
      <c r="CH896" s="22">
        <f>CH897</f>
        <v>0</v>
      </c>
      <c r="CI896" s="22">
        <f t="shared" si="3070"/>
        <v>2399.2999999999997</v>
      </c>
      <c r="CJ896" s="22">
        <f t="shared" si="3253"/>
        <v>2399.2999999999997</v>
      </c>
      <c r="CK896" s="22">
        <f>CK897</f>
        <v>0</v>
      </c>
      <c r="CL896" s="22">
        <f t="shared" si="3071"/>
        <v>2399.2999999999997</v>
      </c>
      <c r="CM896" s="22">
        <f>CM897</f>
        <v>0</v>
      </c>
      <c r="CN896" s="15"/>
      <c r="CO896" s="35"/>
      <c r="CU896" s="5" t="s">
        <v>31</v>
      </c>
    </row>
    <row r="897" spans="1:99" ht="46.8" x14ac:dyDescent="0.3">
      <c r="A897" s="32" t="s">
        <v>501</v>
      </c>
      <c r="B897" s="16">
        <v>600</v>
      </c>
      <c r="C897" s="32"/>
      <c r="D897" s="32"/>
      <c r="E897" s="33" t="s">
        <v>45</v>
      </c>
      <c r="F897" s="22">
        <f t="shared" ref="F897:K897" si="3303">F898+F900</f>
        <v>2399.2999999999997</v>
      </c>
      <c r="G897" s="22">
        <f t="shared" si="3303"/>
        <v>2399.2999999999997</v>
      </c>
      <c r="H897" s="22">
        <f t="shared" si="3303"/>
        <v>2399.2999999999997</v>
      </c>
      <c r="I897" s="22">
        <f t="shared" si="3303"/>
        <v>0</v>
      </c>
      <c r="J897" s="22">
        <f t="shared" si="3303"/>
        <v>0</v>
      </c>
      <c r="K897" s="22">
        <f t="shared" si="3303"/>
        <v>0</v>
      </c>
      <c r="L897" s="22">
        <f t="shared" si="3116"/>
        <v>2399.2999999999997</v>
      </c>
      <c r="M897" s="22">
        <f t="shared" si="3117"/>
        <v>2399.2999999999997</v>
      </c>
      <c r="N897" s="22">
        <f t="shared" si="3118"/>
        <v>2399.2999999999997</v>
      </c>
      <c r="O897" s="22">
        <f>O898+O900</f>
        <v>0</v>
      </c>
      <c r="P897" s="22">
        <f>P898+P900</f>
        <v>0</v>
      </c>
      <c r="Q897" s="22">
        <f>Q898+Q900</f>
        <v>0</v>
      </c>
      <c r="R897" s="22">
        <f t="shared" si="3119"/>
        <v>2399.2999999999997</v>
      </c>
      <c r="S897" s="22">
        <f t="shared" si="3120"/>
        <v>2399.2999999999997</v>
      </c>
      <c r="T897" s="22">
        <f t="shared" si="3121"/>
        <v>2399.2999999999997</v>
      </c>
      <c r="U897" s="22">
        <f>U898+U900</f>
        <v>0</v>
      </c>
      <c r="V897" s="22">
        <f>V898+V900</f>
        <v>0</v>
      </c>
      <c r="W897" s="22">
        <f>W898+W900</f>
        <v>0</v>
      </c>
      <c r="X897" s="22">
        <f t="shared" si="3122"/>
        <v>2399.2999999999997</v>
      </c>
      <c r="Y897" s="22">
        <f t="shared" si="3123"/>
        <v>2399.2999999999997</v>
      </c>
      <c r="Z897" s="22">
        <f t="shared" si="3124"/>
        <v>2399.2999999999997</v>
      </c>
      <c r="AA897" s="22">
        <f>AA898+AA900</f>
        <v>0</v>
      </c>
      <c r="AB897" s="22">
        <f>AB898+AB900</f>
        <v>0</v>
      </c>
      <c r="AC897" s="22">
        <f>AC898+AC900</f>
        <v>0</v>
      </c>
      <c r="AD897" s="22">
        <f t="shared" si="3125"/>
        <v>2399.2999999999997</v>
      </c>
      <c r="AE897" s="22">
        <f t="shared" si="3126"/>
        <v>2399.2999999999997</v>
      </c>
      <c r="AF897" s="22">
        <f t="shared" si="3127"/>
        <v>2399.2999999999997</v>
      </c>
      <c r="AG897" s="22">
        <f>AG898+AG900</f>
        <v>0</v>
      </c>
      <c r="AH897" s="22">
        <f>AH898+AH900</f>
        <v>0</v>
      </c>
      <c r="AI897" s="22">
        <f>AI898+AI900</f>
        <v>0</v>
      </c>
      <c r="AJ897" s="22">
        <f t="shared" si="3128"/>
        <v>2399.2999999999997</v>
      </c>
      <c r="AK897" s="22">
        <f t="shared" si="3129"/>
        <v>2399.2999999999997</v>
      </c>
      <c r="AL897" s="22">
        <f t="shared" si="3130"/>
        <v>2399.2999999999997</v>
      </c>
      <c r="AM897" s="22">
        <f>AM898+AM900</f>
        <v>0</v>
      </c>
      <c r="AN897" s="22">
        <f>AN898+AN900</f>
        <v>0</v>
      </c>
      <c r="AO897" s="22">
        <f>AO898+AO900</f>
        <v>0</v>
      </c>
      <c r="AP897" s="22">
        <f t="shared" si="3131"/>
        <v>2399.2999999999997</v>
      </c>
      <c r="AQ897" s="22">
        <f t="shared" si="3132"/>
        <v>2399.2999999999997</v>
      </c>
      <c r="AR897" s="22">
        <f t="shared" si="3133"/>
        <v>2399.2999999999997</v>
      </c>
      <c r="AS897" s="22">
        <f>AS898+AS900</f>
        <v>0</v>
      </c>
      <c r="AT897" s="22">
        <f>AT898+AT900</f>
        <v>0</v>
      </c>
      <c r="AU897" s="22">
        <f>AU898+AU900</f>
        <v>0</v>
      </c>
      <c r="AV897" s="22">
        <f t="shared" si="3134"/>
        <v>2399.2999999999997</v>
      </c>
      <c r="AW897" s="22">
        <f t="shared" si="3135"/>
        <v>2399.2999999999997</v>
      </c>
      <c r="AX897" s="22">
        <f t="shared" si="3136"/>
        <v>2399.2999999999997</v>
      </c>
      <c r="AY897" s="22">
        <f>AY898+AY900</f>
        <v>0</v>
      </c>
      <c r="AZ897" s="22">
        <f>AZ898+AZ900</f>
        <v>0</v>
      </c>
      <c r="BA897" s="22">
        <f>BA898+BA900</f>
        <v>0</v>
      </c>
      <c r="BB897" s="22">
        <f t="shared" si="3137"/>
        <v>2399.2999999999997</v>
      </c>
      <c r="BC897" s="22">
        <f t="shared" si="3138"/>
        <v>2399.2999999999997</v>
      </c>
      <c r="BD897" s="22">
        <f t="shared" si="3139"/>
        <v>2399.2999999999997</v>
      </c>
      <c r="BE897" s="22">
        <f>BE898+BE900</f>
        <v>0</v>
      </c>
      <c r="BF897" s="22">
        <f>BF898+BF900</f>
        <v>0</v>
      </c>
      <c r="BG897" s="22">
        <f>BG898+BG900</f>
        <v>0</v>
      </c>
      <c r="BH897" s="22">
        <f t="shared" si="3140"/>
        <v>2399.2999999999997</v>
      </c>
      <c r="BI897" s="22">
        <f t="shared" si="3141"/>
        <v>2399.2999999999997</v>
      </c>
      <c r="BJ897" s="22">
        <f t="shared" si="3142"/>
        <v>2399.2999999999997</v>
      </c>
      <c r="BK897" s="22">
        <f>BK898+BK900</f>
        <v>0</v>
      </c>
      <c r="BL897" s="22">
        <f>BL898+BL900</f>
        <v>0</v>
      </c>
      <c r="BM897" s="22">
        <f>BM898+BM900</f>
        <v>0</v>
      </c>
      <c r="BN897" s="22">
        <f t="shared" si="3143"/>
        <v>2399.2999999999997</v>
      </c>
      <c r="BO897" s="22">
        <f t="shared" si="3144"/>
        <v>2399.2999999999997</v>
      </c>
      <c r="BP897" s="22">
        <f t="shared" si="3145"/>
        <v>2399.2999999999997</v>
      </c>
      <c r="BQ897" s="22">
        <f>BQ898+BQ900</f>
        <v>0</v>
      </c>
      <c r="BR897" s="22">
        <f>BR898+BR900</f>
        <v>0</v>
      </c>
      <c r="BS897" s="22">
        <f t="shared" si="3146"/>
        <v>2399.2999999999997</v>
      </c>
      <c r="BT897" s="22">
        <f t="shared" si="3147"/>
        <v>2399.2999999999997</v>
      </c>
      <c r="BU897" s="22">
        <f t="shared" si="3148"/>
        <v>2399.2999999999997</v>
      </c>
      <c r="BV897" s="22">
        <f>BV898+BV900</f>
        <v>0</v>
      </c>
      <c r="BW897" s="22">
        <f>BW898+BW900</f>
        <v>0</v>
      </c>
      <c r="BX897" s="22">
        <f t="shared" si="3149"/>
        <v>2399.2999999999997</v>
      </c>
      <c r="BY897" s="22">
        <f t="shared" si="3150"/>
        <v>2399.2999999999997</v>
      </c>
      <c r="BZ897" s="22">
        <f t="shared" si="3151"/>
        <v>2399.2999999999997</v>
      </c>
      <c r="CA897" s="22">
        <f>CA898+CA900</f>
        <v>0</v>
      </c>
      <c r="CB897" s="22">
        <f>CB898+CB900</f>
        <v>0</v>
      </c>
      <c r="CC897" s="22">
        <f>CC898+CC900</f>
        <v>0</v>
      </c>
      <c r="CD897" s="22">
        <f t="shared" si="3251"/>
        <v>2399.2999999999997</v>
      </c>
      <c r="CE897" s="22">
        <f>CE898+CE900</f>
        <v>0</v>
      </c>
      <c r="CF897" s="34">
        <f t="shared" si="3069"/>
        <v>2399.2999999999997</v>
      </c>
      <c r="CG897" s="22">
        <f t="shared" si="3252"/>
        <v>2399.2999999999997</v>
      </c>
      <c r="CH897" s="22">
        <f>CH898+CH900</f>
        <v>0</v>
      </c>
      <c r="CI897" s="22">
        <f t="shared" si="3070"/>
        <v>2399.2999999999997</v>
      </c>
      <c r="CJ897" s="22">
        <f t="shared" si="3253"/>
        <v>2399.2999999999997</v>
      </c>
      <c r="CK897" s="22">
        <f>CK898+CK900</f>
        <v>0</v>
      </c>
      <c r="CL897" s="22">
        <f t="shared" si="3071"/>
        <v>2399.2999999999997</v>
      </c>
      <c r="CM897" s="22">
        <f>CM898+CM900</f>
        <v>0</v>
      </c>
      <c r="CN897" s="15"/>
      <c r="CO897" s="35"/>
      <c r="CS897" s="5" t="s">
        <v>29</v>
      </c>
    </row>
    <row r="898" spans="1:99" x14ac:dyDescent="0.3">
      <c r="A898" s="32" t="s">
        <v>501</v>
      </c>
      <c r="B898" s="16">
        <v>610</v>
      </c>
      <c r="C898" s="32"/>
      <c r="D898" s="32"/>
      <c r="E898" s="33" t="s">
        <v>104</v>
      </c>
      <c r="F898" s="22">
        <f t="shared" ref="F898:K898" si="3304">F899</f>
        <v>2052.1</v>
      </c>
      <c r="G898" s="22">
        <f t="shared" si="3304"/>
        <v>2052.1</v>
      </c>
      <c r="H898" s="22">
        <f t="shared" si="3304"/>
        <v>2052.1</v>
      </c>
      <c r="I898" s="22">
        <f t="shared" si="3304"/>
        <v>0</v>
      </c>
      <c r="J898" s="22">
        <f t="shared" si="3304"/>
        <v>0</v>
      </c>
      <c r="K898" s="22">
        <f t="shared" si="3304"/>
        <v>0</v>
      </c>
      <c r="L898" s="22">
        <f t="shared" si="3116"/>
        <v>2052.1</v>
      </c>
      <c r="M898" s="22">
        <f t="shared" si="3117"/>
        <v>2052.1</v>
      </c>
      <c r="N898" s="22">
        <f t="shared" si="3118"/>
        <v>2052.1</v>
      </c>
      <c r="O898" s="22">
        <f>O899</f>
        <v>0</v>
      </c>
      <c r="P898" s="22">
        <f>P899</f>
        <v>0</v>
      </c>
      <c r="Q898" s="22">
        <f>Q899</f>
        <v>0</v>
      </c>
      <c r="R898" s="22">
        <f t="shared" si="3119"/>
        <v>2052.1</v>
      </c>
      <c r="S898" s="22">
        <f t="shared" si="3120"/>
        <v>2052.1</v>
      </c>
      <c r="T898" s="22">
        <f t="shared" si="3121"/>
        <v>2052.1</v>
      </c>
      <c r="U898" s="22">
        <f>U899</f>
        <v>0</v>
      </c>
      <c r="V898" s="22">
        <f>V899</f>
        <v>0</v>
      </c>
      <c r="W898" s="22">
        <f>W899</f>
        <v>0</v>
      </c>
      <c r="X898" s="22">
        <f t="shared" si="3122"/>
        <v>2052.1</v>
      </c>
      <c r="Y898" s="22">
        <f t="shared" si="3123"/>
        <v>2052.1</v>
      </c>
      <c r="Z898" s="22">
        <f t="shared" si="3124"/>
        <v>2052.1</v>
      </c>
      <c r="AA898" s="22">
        <f>AA899</f>
        <v>0</v>
      </c>
      <c r="AB898" s="22">
        <f>AB899</f>
        <v>0</v>
      </c>
      <c r="AC898" s="22">
        <f>AC899</f>
        <v>0</v>
      </c>
      <c r="AD898" s="22">
        <f t="shared" si="3125"/>
        <v>2052.1</v>
      </c>
      <c r="AE898" s="22">
        <f t="shared" si="3126"/>
        <v>2052.1</v>
      </c>
      <c r="AF898" s="22">
        <f t="shared" si="3127"/>
        <v>2052.1</v>
      </c>
      <c r="AG898" s="22">
        <f>AG899</f>
        <v>0</v>
      </c>
      <c r="AH898" s="22">
        <f>AH899</f>
        <v>0</v>
      </c>
      <c r="AI898" s="22">
        <f>AI899</f>
        <v>0</v>
      </c>
      <c r="AJ898" s="22">
        <f t="shared" si="3128"/>
        <v>2052.1</v>
      </c>
      <c r="AK898" s="22">
        <f t="shared" si="3129"/>
        <v>2052.1</v>
      </c>
      <c r="AL898" s="22">
        <f t="shared" si="3130"/>
        <v>2052.1</v>
      </c>
      <c r="AM898" s="22">
        <f>AM899</f>
        <v>0</v>
      </c>
      <c r="AN898" s="22">
        <f>AN899</f>
        <v>0</v>
      </c>
      <c r="AO898" s="22">
        <f>AO899</f>
        <v>0</v>
      </c>
      <c r="AP898" s="22">
        <f t="shared" si="3131"/>
        <v>2052.1</v>
      </c>
      <c r="AQ898" s="22">
        <f t="shared" si="3132"/>
        <v>2052.1</v>
      </c>
      <c r="AR898" s="22">
        <f t="shared" si="3133"/>
        <v>2052.1</v>
      </c>
      <c r="AS898" s="22">
        <f>AS899</f>
        <v>0</v>
      </c>
      <c r="AT898" s="22">
        <f>AT899</f>
        <v>0</v>
      </c>
      <c r="AU898" s="22">
        <f>AU899</f>
        <v>0</v>
      </c>
      <c r="AV898" s="22">
        <f t="shared" si="3134"/>
        <v>2052.1</v>
      </c>
      <c r="AW898" s="22">
        <f t="shared" si="3135"/>
        <v>2052.1</v>
      </c>
      <c r="AX898" s="22">
        <f t="shared" si="3136"/>
        <v>2052.1</v>
      </c>
      <c r="AY898" s="22">
        <f>AY899</f>
        <v>0</v>
      </c>
      <c r="AZ898" s="22">
        <f>AZ899</f>
        <v>0</v>
      </c>
      <c r="BA898" s="22">
        <f>BA899</f>
        <v>0</v>
      </c>
      <c r="BB898" s="22">
        <f t="shared" si="3137"/>
        <v>2052.1</v>
      </c>
      <c r="BC898" s="22">
        <f t="shared" si="3138"/>
        <v>2052.1</v>
      </c>
      <c r="BD898" s="22">
        <f t="shared" si="3139"/>
        <v>2052.1</v>
      </c>
      <c r="BE898" s="22">
        <f>BE899</f>
        <v>0</v>
      </c>
      <c r="BF898" s="22">
        <f>BF899</f>
        <v>0</v>
      </c>
      <c r="BG898" s="22">
        <f>BG899</f>
        <v>0</v>
      </c>
      <c r="BH898" s="22">
        <f t="shared" si="3140"/>
        <v>2052.1</v>
      </c>
      <c r="BI898" s="22">
        <f t="shared" si="3141"/>
        <v>2052.1</v>
      </c>
      <c r="BJ898" s="22">
        <f t="shared" si="3142"/>
        <v>2052.1</v>
      </c>
      <c r="BK898" s="22">
        <f>BK899</f>
        <v>0</v>
      </c>
      <c r="BL898" s="22">
        <f>BL899</f>
        <v>0</v>
      </c>
      <c r="BM898" s="22">
        <f>BM899</f>
        <v>0</v>
      </c>
      <c r="BN898" s="22">
        <f t="shared" si="3143"/>
        <v>2052.1</v>
      </c>
      <c r="BO898" s="22">
        <f t="shared" si="3144"/>
        <v>2052.1</v>
      </c>
      <c r="BP898" s="22">
        <f t="shared" si="3145"/>
        <v>2052.1</v>
      </c>
      <c r="BQ898" s="22">
        <f>BQ899</f>
        <v>0</v>
      </c>
      <c r="BR898" s="22">
        <f>BR899</f>
        <v>0</v>
      </c>
      <c r="BS898" s="22">
        <f t="shared" si="3146"/>
        <v>2052.1</v>
      </c>
      <c r="BT898" s="22">
        <f t="shared" si="3147"/>
        <v>2052.1</v>
      </c>
      <c r="BU898" s="22">
        <f t="shared" si="3148"/>
        <v>2052.1</v>
      </c>
      <c r="BV898" s="22">
        <f>BV899</f>
        <v>0</v>
      </c>
      <c r="BW898" s="22">
        <f>BW899</f>
        <v>0</v>
      </c>
      <c r="BX898" s="22">
        <f t="shared" si="3149"/>
        <v>2052.1</v>
      </c>
      <c r="BY898" s="22">
        <f t="shared" si="3150"/>
        <v>2052.1</v>
      </c>
      <c r="BZ898" s="22">
        <f t="shared" si="3151"/>
        <v>2052.1</v>
      </c>
      <c r="CA898" s="22">
        <f>CA899</f>
        <v>0</v>
      </c>
      <c r="CB898" s="22">
        <f>CB899</f>
        <v>0</v>
      </c>
      <c r="CC898" s="22">
        <f>CC899</f>
        <v>0</v>
      </c>
      <c r="CD898" s="22">
        <f t="shared" si="3251"/>
        <v>2052.1</v>
      </c>
      <c r="CE898" s="22">
        <f>CE899</f>
        <v>0</v>
      </c>
      <c r="CF898" s="34">
        <f t="shared" si="3069"/>
        <v>2052.1</v>
      </c>
      <c r="CG898" s="22">
        <f t="shared" si="3252"/>
        <v>2052.1</v>
      </c>
      <c r="CH898" s="22">
        <f>CH899</f>
        <v>0</v>
      </c>
      <c r="CI898" s="22">
        <f t="shared" si="3070"/>
        <v>2052.1</v>
      </c>
      <c r="CJ898" s="22">
        <f t="shared" si="3253"/>
        <v>2052.1</v>
      </c>
      <c r="CK898" s="22">
        <f>CK899</f>
        <v>0</v>
      </c>
      <c r="CL898" s="22">
        <f t="shared" si="3071"/>
        <v>2052.1</v>
      </c>
      <c r="CM898" s="22">
        <f>CM899</f>
        <v>0</v>
      </c>
      <c r="CN898" s="15"/>
      <c r="CO898" s="35"/>
      <c r="CT898" s="5" t="s">
        <v>30</v>
      </c>
    </row>
    <row r="899" spans="1:99" x14ac:dyDescent="0.3">
      <c r="A899" s="32" t="s">
        <v>501</v>
      </c>
      <c r="B899" s="16">
        <v>610</v>
      </c>
      <c r="C899" s="32" t="s">
        <v>47</v>
      </c>
      <c r="D899" s="32" t="s">
        <v>105</v>
      </c>
      <c r="E899" s="33" t="s">
        <v>106</v>
      </c>
      <c r="F899" s="22">
        <v>2052.1</v>
      </c>
      <c r="G899" s="22">
        <v>2052.1</v>
      </c>
      <c r="H899" s="22">
        <v>2052.1</v>
      </c>
      <c r="I899" s="22"/>
      <c r="J899" s="22"/>
      <c r="K899" s="22"/>
      <c r="L899" s="22">
        <f t="shared" si="3116"/>
        <v>2052.1</v>
      </c>
      <c r="M899" s="22">
        <f t="shared" si="3117"/>
        <v>2052.1</v>
      </c>
      <c r="N899" s="22">
        <f t="shared" si="3118"/>
        <v>2052.1</v>
      </c>
      <c r="O899" s="22"/>
      <c r="P899" s="22"/>
      <c r="Q899" s="22"/>
      <c r="R899" s="22">
        <f t="shared" si="3119"/>
        <v>2052.1</v>
      </c>
      <c r="S899" s="22">
        <f t="shared" si="3120"/>
        <v>2052.1</v>
      </c>
      <c r="T899" s="22">
        <f t="shared" si="3121"/>
        <v>2052.1</v>
      </c>
      <c r="U899" s="22"/>
      <c r="V899" s="22"/>
      <c r="W899" s="22"/>
      <c r="X899" s="22">
        <f t="shared" si="3122"/>
        <v>2052.1</v>
      </c>
      <c r="Y899" s="22">
        <f t="shared" si="3123"/>
        <v>2052.1</v>
      </c>
      <c r="Z899" s="22">
        <f t="shared" si="3124"/>
        <v>2052.1</v>
      </c>
      <c r="AA899" s="22"/>
      <c r="AB899" s="22"/>
      <c r="AC899" s="22"/>
      <c r="AD899" s="22">
        <f t="shared" si="3125"/>
        <v>2052.1</v>
      </c>
      <c r="AE899" s="22">
        <f t="shared" si="3126"/>
        <v>2052.1</v>
      </c>
      <c r="AF899" s="22">
        <f t="shared" si="3127"/>
        <v>2052.1</v>
      </c>
      <c r="AG899" s="22"/>
      <c r="AH899" s="22"/>
      <c r="AI899" s="22"/>
      <c r="AJ899" s="22">
        <f t="shared" si="3128"/>
        <v>2052.1</v>
      </c>
      <c r="AK899" s="22">
        <f t="shared" si="3129"/>
        <v>2052.1</v>
      </c>
      <c r="AL899" s="22">
        <f t="shared" si="3130"/>
        <v>2052.1</v>
      </c>
      <c r="AM899" s="22"/>
      <c r="AN899" s="22"/>
      <c r="AO899" s="22"/>
      <c r="AP899" s="22">
        <f t="shared" si="3131"/>
        <v>2052.1</v>
      </c>
      <c r="AQ899" s="22">
        <f t="shared" si="3132"/>
        <v>2052.1</v>
      </c>
      <c r="AR899" s="22">
        <f t="shared" si="3133"/>
        <v>2052.1</v>
      </c>
      <c r="AS899" s="22"/>
      <c r="AT899" s="22"/>
      <c r="AU899" s="22"/>
      <c r="AV899" s="22">
        <f t="shared" si="3134"/>
        <v>2052.1</v>
      </c>
      <c r="AW899" s="22">
        <f t="shared" si="3135"/>
        <v>2052.1</v>
      </c>
      <c r="AX899" s="22">
        <f t="shared" si="3136"/>
        <v>2052.1</v>
      </c>
      <c r="AY899" s="22"/>
      <c r="AZ899" s="22"/>
      <c r="BA899" s="22"/>
      <c r="BB899" s="22">
        <f t="shared" si="3137"/>
        <v>2052.1</v>
      </c>
      <c r="BC899" s="22">
        <f t="shared" si="3138"/>
        <v>2052.1</v>
      </c>
      <c r="BD899" s="22">
        <f t="shared" si="3139"/>
        <v>2052.1</v>
      </c>
      <c r="BE899" s="22"/>
      <c r="BF899" s="22"/>
      <c r="BG899" s="22"/>
      <c r="BH899" s="22">
        <f t="shared" si="3140"/>
        <v>2052.1</v>
      </c>
      <c r="BI899" s="22">
        <f t="shared" si="3141"/>
        <v>2052.1</v>
      </c>
      <c r="BJ899" s="22">
        <f t="shared" si="3142"/>
        <v>2052.1</v>
      </c>
      <c r="BK899" s="22"/>
      <c r="BL899" s="22"/>
      <c r="BM899" s="22"/>
      <c r="BN899" s="22">
        <f t="shared" si="3143"/>
        <v>2052.1</v>
      </c>
      <c r="BO899" s="22">
        <f t="shared" si="3144"/>
        <v>2052.1</v>
      </c>
      <c r="BP899" s="22">
        <f t="shared" si="3145"/>
        <v>2052.1</v>
      </c>
      <c r="BQ899" s="22"/>
      <c r="BR899" s="22"/>
      <c r="BS899" s="22">
        <f t="shared" si="3146"/>
        <v>2052.1</v>
      </c>
      <c r="BT899" s="22">
        <f t="shared" si="3147"/>
        <v>2052.1</v>
      </c>
      <c r="BU899" s="22">
        <f t="shared" si="3148"/>
        <v>2052.1</v>
      </c>
      <c r="BV899" s="22"/>
      <c r="BW899" s="22"/>
      <c r="BX899" s="22">
        <f t="shared" si="3149"/>
        <v>2052.1</v>
      </c>
      <c r="BY899" s="22">
        <f t="shared" si="3150"/>
        <v>2052.1</v>
      </c>
      <c r="BZ899" s="22">
        <f t="shared" si="3151"/>
        <v>2052.1</v>
      </c>
      <c r="CA899" s="22"/>
      <c r="CB899" s="22"/>
      <c r="CC899" s="22"/>
      <c r="CD899" s="22">
        <f t="shared" si="3251"/>
        <v>2052.1</v>
      </c>
      <c r="CE899" s="22"/>
      <c r="CF899" s="34">
        <f t="shared" si="3069"/>
        <v>2052.1</v>
      </c>
      <c r="CG899" s="22">
        <f t="shared" si="3252"/>
        <v>2052.1</v>
      </c>
      <c r="CH899" s="22"/>
      <c r="CI899" s="22">
        <f t="shared" si="3070"/>
        <v>2052.1</v>
      </c>
      <c r="CJ899" s="22">
        <f t="shared" si="3253"/>
        <v>2052.1</v>
      </c>
      <c r="CK899" s="22"/>
      <c r="CL899" s="22">
        <f t="shared" si="3071"/>
        <v>2052.1</v>
      </c>
      <c r="CM899" s="22"/>
      <c r="CN899" s="15"/>
      <c r="CO899" s="35"/>
    </row>
    <row r="900" spans="1:99" x14ac:dyDescent="0.3">
      <c r="A900" s="32" t="s">
        <v>501</v>
      </c>
      <c r="B900" s="16">
        <v>620</v>
      </c>
      <c r="C900" s="32"/>
      <c r="D900" s="32"/>
      <c r="E900" s="33" t="s">
        <v>46</v>
      </c>
      <c r="F900" s="22">
        <f t="shared" ref="F900:K900" si="3305">F901</f>
        <v>347.2</v>
      </c>
      <c r="G900" s="22">
        <f t="shared" si="3305"/>
        <v>347.2</v>
      </c>
      <c r="H900" s="22">
        <f t="shared" si="3305"/>
        <v>347.2</v>
      </c>
      <c r="I900" s="22">
        <f t="shared" si="3305"/>
        <v>0</v>
      </c>
      <c r="J900" s="22">
        <f t="shared" si="3305"/>
        <v>0</v>
      </c>
      <c r="K900" s="22">
        <f t="shared" si="3305"/>
        <v>0</v>
      </c>
      <c r="L900" s="22">
        <f t="shared" si="3116"/>
        <v>347.2</v>
      </c>
      <c r="M900" s="22">
        <f t="shared" si="3117"/>
        <v>347.2</v>
      </c>
      <c r="N900" s="22">
        <f t="shared" si="3118"/>
        <v>347.2</v>
      </c>
      <c r="O900" s="22">
        <f>O901</f>
        <v>0</v>
      </c>
      <c r="P900" s="22">
        <f>P901</f>
        <v>0</v>
      </c>
      <c r="Q900" s="22">
        <f>Q901</f>
        <v>0</v>
      </c>
      <c r="R900" s="22">
        <f t="shared" si="3119"/>
        <v>347.2</v>
      </c>
      <c r="S900" s="22">
        <f t="shared" si="3120"/>
        <v>347.2</v>
      </c>
      <c r="T900" s="22">
        <f t="shared" si="3121"/>
        <v>347.2</v>
      </c>
      <c r="U900" s="22">
        <f>U901</f>
        <v>0</v>
      </c>
      <c r="V900" s="22">
        <f>V901</f>
        <v>0</v>
      </c>
      <c r="W900" s="22">
        <f>W901</f>
        <v>0</v>
      </c>
      <c r="X900" s="22">
        <f t="shared" si="3122"/>
        <v>347.2</v>
      </c>
      <c r="Y900" s="22">
        <f t="shared" si="3123"/>
        <v>347.2</v>
      </c>
      <c r="Z900" s="22">
        <f t="shared" si="3124"/>
        <v>347.2</v>
      </c>
      <c r="AA900" s="22">
        <f>AA901</f>
        <v>0</v>
      </c>
      <c r="AB900" s="22">
        <f>AB901</f>
        <v>0</v>
      </c>
      <c r="AC900" s="22">
        <f>AC901</f>
        <v>0</v>
      </c>
      <c r="AD900" s="22">
        <f t="shared" si="3125"/>
        <v>347.2</v>
      </c>
      <c r="AE900" s="22">
        <f t="shared" si="3126"/>
        <v>347.2</v>
      </c>
      <c r="AF900" s="22">
        <f t="shared" si="3127"/>
        <v>347.2</v>
      </c>
      <c r="AG900" s="22">
        <f>AG901</f>
        <v>0</v>
      </c>
      <c r="AH900" s="22">
        <f>AH901</f>
        <v>0</v>
      </c>
      <c r="AI900" s="22">
        <f>AI901</f>
        <v>0</v>
      </c>
      <c r="AJ900" s="22">
        <f t="shared" si="3128"/>
        <v>347.2</v>
      </c>
      <c r="AK900" s="22">
        <f t="shared" si="3129"/>
        <v>347.2</v>
      </c>
      <c r="AL900" s="22">
        <f t="shared" si="3130"/>
        <v>347.2</v>
      </c>
      <c r="AM900" s="22">
        <f>AM901</f>
        <v>0</v>
      </c>
      <c r="AN900" s="22">
        <f>AN901</f>
        <v>0</v>
      </c>
      <c r="AO900" s="22">
        <f>AO901</f>
        <v>0</v>
      </c>
      <c r="AP900" s="22">
        <f t="shared" si="3131"/>
        <v>347.2</v>
      </c>
      <c r="AQ900" s="22">
        <f t="shared" si="3132"/>
        <v>347.2</v>
      </c>
      <c r="AR900" s="22">
        <f t="shared" si="3133"/>
        <v>347.2</v>
      </c>
      <c r="AS900" s="22">
        <f>AS901</f>
        <v>0</v>
      </c>
      <c r="AT900" s="22">
        <f>AT901</f>
        <v>0</v>
      </c>
      <c r="AU900" s="22">
        <f>AU901</f>
        <v>0</v>
      </c>
      <c r="AV900" s="22">
        <f t="shared" si="3134"/>
        <v>347.2</v>
      </c>
      <c r="AW900" s="22">
        <f t="shared" si="3135"/>
        <v>347.2</v>
      </c>
      <c r="AX900" s="22">
        <f t="shared" si="3136"/>
        <v>347.2</v>
      </c>
      <c r="AY900" s="22">
        <f>AY901</f>
        <v>0</v>
      </c>
      <c r="AZ900" s="22">
        <f>AZ901</f>
        <v>0</v>
      </c>
      <c r="BA900" s="22">
        <f>BA901</f>
        <v>0</v>
      </c>
      <c r="BB900" s="22">
        <f t="shared" si="3137"/>
        <v>347.2</v>
      </c>
      <c r="BC900" s="22">
        <f t="shared" si="3138"/>
        <v>347.2</v>
      </c>
      <c r="BD900" s="22">
        <f t="shared" si="3139"/>
        <v>347.2</v>
      </c>
      <c r="BE900" s="22">
        <f>BE901</f>
        <v>0</v>
      </c>
      <c r="BF900" s="22">
        <f>BF901</f>
        <v>0</v>
      </c>
      <c r="BG900" s="22">
        <f>BG901</f>
        <v>0</v>
      </c>
      <c r="BH900" s="22">
        <f t="shared" si="3140"/>
        <v>347.2</v>
      </c>
      <c r="BI900" s="22">
        <f t="shared" si="3141"/>
        <v>347.2</v>
      </c>
      <c r="BJ900" s="22">
        <f t="shared" si="3142"/>
        <v>347.2</v>
      </c>
      <c r="BK900" s="22">
        <f>BK901</f>
        <v>0</v>
      </c>
      <c r="BL900" s="22">
        <f>BL901</f>
        <v>0</v>
      </c>
      <c r="BM900" s="22">
        <f>BM901</f>
        <v>0</v>
      </c>
      <c r="BN900" s="22">
        <f t="shared" si="3143"/>
        <v>347.2</v>
      </c>
      <c r="BO900" s="22">
        <f t="shared" si="3144"/>
        <v>347.2</v>
      </c>
      <c r="BP900" s="22">
        <f t="shared" si="3145"/>
        <v>347.2</v>
      </c>
      <c r="BQ900" s="22">
        <f>BQ901</f>
        <v>0</v>
      </c>
      <c r="BR900" s="22">
        <f>BR901</f>
        <v>0</v>
      </c>
      <c r="BS900" s="22">
        <f t="shared" si="3146"/>
        <v>347.2</v>
      </c>
      <c r="BT900" s="22">
        <f t="shared" si="3147"/>
        <v>347.2</v>
      </c>
      <c r="BU900" s="22">
        <f t="shared" si="3148"/>
        <v>347.2</v>
      </c>
      <c r="BV900" s="22">
        <f>BV901</f>
        <v>0</v>
      </c>
      <c r="BW900" s="22">
        <f>BW901</f>
        <v>0</v>
      </c>
      <c r="BX900" s="22">
        <f t="shared" si="3149"/>
        <v>347.2</v>
      </c>
      <c r="BY900" s="22">
        <f t="shared" si="3150"/>
        <v>347.2</v>
      </c>
      <c r="BZ900" s="22">
        <f t="shared" si="3151"/>
        <v>347.2</v>
      </c>
      <c r="CA900" s="22">
        <f>CA901</f>
        <v>0</v>
      </c>
      <c r="CB900" s="22">
        <f>CB901</f>
        <v>0</v>
      </c>
      <c r="CC900" s="22">
        <f>CC901</f>
        <v>0</v>
      </c>
      <c r="CD900" s="22">
        <f t="shared" si="3251"/>
        <v>347.2</v>
      </c>
      <c r="CE900" s="22">
        <f>CE901</f>
        <v>0</v>
      </c>
      <c r="CF900" s="34">
        <f t="shared" si="3069"/>
        <v>347.2</v>
      </c>
      <c r="CG900" s="22">
        <f t="shared" si="3252"/>
        <v>347.2</v>
      </c>
      <c r="CH900" s="22">
        <f>CH901</f>
        <v>0</v>
      </c>
      <c r="CI900" s="22">
        <f t="shared" si="3070"/>
        <v>347.2</v>
      </c>
      <c r="CJ900" s="22">
        <f t="shared" si="3253"/>
        <v>347.2</v>
      </c>
      <c r="CK900" s="22">
        <f>CK901</f>
        <v>0</v>
      </c>
      <c r="CL900" s="22">
        <f t="shared" si="3071"/>
        <v>347.2</v>
      </c>
      <c r="CM900" s="22">
        <f>CM901</f>
        <v>0</v>
      </c>
      <c r="CN900" s="15"/>
      <c r="CO900" s="35"/>
      <c r="CT900" s="5" t="s">
        <v>30</v>
      </c>
    </row>
    <row r="901" spans="1:99" ht="31.2" x14ac:dyDescent="0.3">
      <c r="A901" s="32" t="s">
        <v>501</v>
      </c>
      <c r="B901" s="16">
        <v>620</v>
      </c>
      <c r="C901" s="32" t="s">
        <v>47</v>
      </c>
      <c r="D901" s="32" t="s">
        <v>66</v>
      </c>
      <c r="E901" s="33" t="s">
        <v>499</v>
      </c>
      <c r="F901" s="22">
        <v>347.2</v>
      </c>
      <c r="G901" s="22">
        <v>347.2</v>
      </c>
      <c r="H901" s="22">
        <v>347.2</v>
      </c>
      <c r="I901" s="22"/>
      <c r="J901" s="22"/>
      <c r="K901" s="22"/>
      <c r="L901" s="22">
        <f t="shared" si="3116"/>
        <v>347.2</v>
      </c>
      <c r="M901" s="22">
        <f t="shared" si="3117"/>
        <v>347.2</v>
      </c>
      <c r="N901" s="22">
        <f t="shared" si="3118"/>
        <v>347.2</v>
      </c>
      <c r="O901" s="22"/>
      <c r="P901" s="22"/>
      <c r="Q901" s="22"/>
      <c r="R901" s="22">
        <f t="shared" si="3119"/>
        <v>347.2</v>
      </c>
      <c r="S901" s="22">
        <f t="shared" si="3120"/>
        <v>347.2</v>
      </c>
      <c r="T901" s="22">
        <f t="shared" si="3121"/>
        <v>347.2</v>
      </c>
      <c r="U901" s="22"/>
      <c r="V901" s="22"/>
      <c r="W901" s="22"/>
      <c r="X901" s="22">
        <f t="shared" si="3122"/>
        <v>347.2</v>
      </c>
      <c r="Y901" s="22">
        <f t="shared" si="3123"/>
        <v>347.2</v>
      </c>
      <c r="Z901" s="22">
        <f t="shared" si="3124"/>
        <v>347.2</v>
      </c>
      <c r="AA901" s="22"/>
      <c r="AB901" s="22"/>
      <c r="AC901" s="22"/>
      <c r="AD901" s="22">
        <f t="shared" si="3125"/>
        <v>347.2</v>
      </c>
      <c r="AE901" s="22">
        <f t="shared" si="3126"/>
        <v>347.2</v>
      </c>
      <c r="AF901" s="22">
        <f t="shared" si="3127"/>
        <v>347.2</v>
      </c>
      <c r="AG901" s="22"/>
      <c r="AH901" s="22"/>
      <c r="AI901" s="22"/>
      <c r="AJ901" s="22">
        <f t="shared" si="3128"/>
        <v>347.2</v>
      </c>
      <c r="AK901" s="22">
        <f t="shared" si="3129"/>
        <v>347.2</v>
      </c>
      <c r="AL901" s="22">
        <f t="shared" si="3130"/>
        <v>347.2</v>
      </c>
      <c r="AM901" s="22"/>
      <c r="AN901" s="22"/>
      <c r="AO901" s="22"/>
      <c r="AP901" s="22">
        <f t="shared" si="3131"/>
        <v>347.2</v>
      </c>
      <c r="AQ901" s="22">
        <f t="shared" si="3132"/>
        <v>347.2</v>
      </c>
      <c r="AR901" s="22">
        <f t="shared" si="3133"/>
        <v>347.2</v>
      </c>
      <c r="AS901" s="22"/>
      <c r="AT901" s="22"/>
      <c r="AU901" s="22"/>
      <c r="AV901" s="22">
        <f t="shared" si="3134"/>
        <v>347.2</v>
      </c>
      <c r="AW901" s="22">
        <f t="shared" si="3135"/>
        <v>347.2</v>
      </c>
      <c r="AX901" s="22">
        <f t="shared" si="3136"/>
        <v>347.2</v>
      </c>
      <c r="AY901" s="22"/>
      <c r="AZ901" s="22"/>
      <c r="BA901" s="22"/>
      <c r="BB901" s="22">
        <f t="shared" si="3137"/>
        <v>347.2</v>
      </c>
      <c r="BC901" s="22">
        <f t="shared" si="3138"/>
        <v>347.2</v>
      </c>
      <c r="BD901" s="22">
        <f t="shared" si="3139"/>
        <v>347.2</v>
      </c>
      <c r="BE901" s="22"/>
      <c r="BF901" s="22"/>
      <c r="BG901" s="22"/>
      <c r="BH901" s="22">
        <f t="shared" si="3140"/>
        <v>347.2</v>
      </c>
      <c r="BI901" s="22">
        <f t="shared" si="3141"/>
        <v>347.2</v>
      </c>
      <c r="BJ901" s="22">
        <f t="shared" si="3142"/>
        <v>347.2</v>
      </c>
      <c r="BK901" s="22"/>
      <c r="BL901" s="22"/>
      <c r="BM901" s="22"/>
      <c r="BN901" s="22">
        <f t="shared" si="3143"/>
        <v>347.2</v>
      </c>
      <c r="BO901" s="22">
        <f t="shared" si="3144"/>
        <v>347.2</v>
      </c>
      <c r="BP901" s="22">
        <f t="shared" si="3145"/>
        <v>347.2</v>
      </c>
      <c r="BQ901" s="22"/>
      <c r="BR901" s="22"/>
      <c r="BS901" s="22">
        <f t="shared" si="3146"/>
        <v>347.2</v>
      </c>
      <c r="BT901" s="22">
        <f t="shared" si="3147"/>
        <v>347.2</v>
      </c>
      <c r="BU901" s="22">
        <f t="shared" si="3148"/>
        <v>347.2</v>
      </c>
      <c r="BV901" s="22"/>
      <c r="BW901" s="22"/>
      <c r="BX901" s="22">
        <f t="shared" si="3149"/>
        <v>347.2</v>
      </c>
      <c r="BY901" s="22">
        <f t="shared" si="3150"/>
        <v>347.2</v>
      </c>
      <c r="BZ901" s="22">
        <f t="shared" si="3151"/>
        <v>347.2</v>
      </c>
      <c r="CA901" s="22"/>
      <c r="CB901" s="22"/>
      <c r="CC901" s="22"/>
      <c r="CD901" s="22">
        <f t="shared" si="3251"/>
        <v>347.2</v>
      </c>
      <c r="CE901" s="22"/>
      <c r="CF901" s="34">
        <f t="shared" si="3069"/>
        <v>347.2</v>
      </c>
      <c r="CG901" s="22">
        <f t="shared" si="3252"/>
        <v>347.2</v>
      </c>
      <c r="CH901" s="22"/>
      <c r="CI901" s="22">
        <f t="shared" si="3070"/>
        <v>347.2</v>
      </c>
      <c r="CJ901" s="22">
        <f t="shared" si="3253"/>
        <v>347.2</v>
      </c>
      <c r="CK901" s="22"/>
      <c r="CL901" s="22">
        <f t="shared" si="3071"/>
        <v>347.2</v>
      </c>
      <c r="CM901" s="22"/>
      <c r="CN901" s="15"/>
      <c r="CO901" s="35"/>
    </row>
    <row r="902" spans="1:99" ht="31.2" x14ac:dyDescent="0.3">
      <c r="A902" s="32" t="s">
        <v>502</v>
      </c>
      <c r="B902" s="16"/>
      <c r="C902" s="32"/>
      <c r="D902" s="32"/>
      <c r="E902" s="33" t="s">
        <v>503</v>
      </c>
      <c r="F902" s="22">
        <f t="shared" ref="F902:K902" si="3306">F907+F903</f>
        <v>18801.400000000001</v>
      </c>
      <c r="G902" s="22">
        <f t="shared" si="3306"/>
        <v>18801.400000000001</v>
      </c>
      <c r="H902" s="22">
        <f t="shared" si="3306"/>
        <v>18801.400000000001</v>
      </c>
      <c r="I902" s="22">
        <f t="shared" si="3306"/>
        <v>0</v>
      </c>
      <c r="J902" s="22">
        <f t="shared" si="3306"/>
        <v>0</v>
      </c>
      <c r="K902" s="22">
        <f t="shared" si="3306"/>
        <v>0</v>
      </c>
      <c r="L902" s="22">
        <f t="shared" si="3116"/>
        <v>18801.400000000001</v>
      </c>
      <c r="M902" s="22">
        <f t="shared" si="3117"/>
        <v>18801.400000000001</v>
      </c>
      <c r="N902" s="22">
        <f t="shared" si="3118"/>
        <v>18801.400000000001</v>
      </c>
      <c r="O902" s="22">
        <f>O907+O903</f>
        <v>0</v>
      </c>
      <c r="P902" s="22">
        <f>P907+P903</f>
        <v>0</v>
      </c>
      <c r="Q902" s="22">
        <f>Q907+Q903</f>
        <v>0</v>
      </c>
      <c r="R902" s="22">
        <f t="shared" si="3119"/>
        <v>18801.400000000001</v>
      </c>
      <c r="S902" s="22">
        <f t="shared" si="3120"/>
        <v>18801.400000000001</v>
      </c>
      <c r="T902" s="22">
        <f t="shared" si="3121"/>
        <v>18801.400000000001</v>
      </c>
      <c r="U902" s="22">
        <f>U907+U903</f>
        <v>0</v>
      </c>
      <c r="V902" s="22">
        <f>V907+V903</f>
        <v>0</v>
      </c>
      <c r="W902" s="22">
        <f>W907+W903</f>
        <v>0</v>
      </c>
      <c r="X902" s="22">
        <f t="shared" si="3122"/>
        <v>18801.400000000001</v>
      </c>
      <c r="Y902" s="22">
        <f t="shared" si="3123"/>
        <v>18801.400000000001</v>
      </c>
      <c r="Z902" s="22">
        <f t="shared" si="3124"/>
        <v>18801.400000000001</v>
      </c>
      <c r="AA902" s="22">
        <f>AA907+AA903</f>
        <v>0</v>
      </c>
      <c r="AB902" s="22">
        <f>AB907+AB903</f>
        <v>0</v>
      </c>
      <c r="AC902" s="22">
        <f>AC907+AC903</f>
        <v>0</v>
      </c>
      <c r="AD902" s="22">
        <f t="shared" si="3125"/>
        <v>18801.400000000001</v>
      </c>
      <c r="AE902" s="22">
        <f t="shared" si="3126"/>
        <v>18801.400000000001</v>
      </c>
      <c r="AF902" s="22">
        <f t="shared" si="3127"/>
        <v>18801.400000000001</v>
      </c>
      <c r="AG902" s="22">
        <f>AG907+AG903</f>
        <v>0</v>
      </c>
      <c r="AH902" s="22">
        <f>AH907+AH903</f>
        <v>0</v>
      </c>
      <c r="AI902" s="22">
        <f>AI907+AI903</f>
        <v>0</v>
      </c>
      <c r="AJ902" s="22">
        <f t="shared" si="3128"/>
        <v>18801.400000000001</v>
      </c>
      <c r="AK902" s="22">
        <f t="shared" si="3129"/>
        <v>18801.400000000001</v>
      </c>
      <c r="AL902" s="22">
        <f t="shared" si="3130"/>
        <v>18801.400000000001</v>
      </c>
      <c r="AM902" s="22">
        <f>AM907+AM903</f>
        <v>0</v>
      </c>
      <c r="AN902" s="22">
        <f>AN907+AN903</f>
        <v>0</v>
      </c>
      <c r="AO902" s="22">
        <f>AO907+AO903</f>
        <v>0</v>
      </c>
      <c r="AP902" s="22">
        <f t="shared" si="3131"/>
        <v>18801.400000000001</v>
      </c>
      <c r="AQ902" s="22">
        <f t="shared" si="3132"/>
        <v>18801.400000000001</v>
      </c>
      <c r="AR902" s="22">
        <f t="shared" si="3133"/>
        <v>18801.400000000001</v>
      </c>
      <c r="AS902" s="22">
        <f>AS907+AS903</f>
        <v>0</v>
      </c>
      <c r="AT902" s="22">
        <f>AT907+AT903</f>
        <v>0</v>
      </c>
      <c r="AU902" s="22">
        <f>AU907+AU903</f>
        <v>0</v>
      </c>
      <c r="AV902" s="22">
        <f t="shared" si="3134"/>
        <v>18801.400000000001</v>
      </c>
      <c r="AW902" s="22">
        <f t="shared" si="3135"/>
        <v>18801.400000000001</v>
      </c>
      <c r="AX902" s="22">
        <f t="shared" si="3136"/>
        <v>18801.400000000001</v>
      </c>
      <c r="AY902" s="22">
        <f>AY907+AY903</f>
        <v>153</v>
      </c>
      <c r="AZ902" s="22">
        <f>AZ907+AZ903</f>
        <v>153</v>
      </c>
      <c r="BA902" s="22">
        <f>BA907+BA903</f>
        <v>153</v>
      </c>
      <c r="BB902" s="22">
        <f t="shared" si="3137"/>
        <v>18954.400000000001</v>
      </c>
      <c r="BC902" s="22">
        <f t="shared" si="3138"/>
        <v>18954.400000000001</v>
      </c>
      <c r="BD902" s="22">
        <f t="shared" si="3139"/>
        <v>18954.400000000001</v>
      </c>
      <c r="BE902" s="22">
        <f>BE907+BE903</f>
        <v>0</v>
      </c>
      <c r="BF902" s="22">
        <f>BF907+BF903</f>
        <v>0</v>
      </c>
      <c r="BG902" s="22">
        <f>BG907+BG903</f>
        <v>0</v>
      </c>
      <c r="BH902" s="22">
        <f t="shared" si="3140"/>
        <v>18954.400000000001</v>
      </c>
      <c r="BI902" s="22">
        <f t="shared" si="3141"/>
        <v>18954.400000000001</v>
      </c>
      <c r="BJ902" s="22">
        <f t="shared" si="3142"/>
        <v>18954.400000000001</v>
      </c>
      <c r="BK902" s="22">
        <f>BK907+BK903</f>
        <v>0</v>
      </c>
      <c r="BL902" s="22">
        <f>BL907+BL903</f>
        <v>0</v>
      </c>
      <c r="BM902" s="22">
        <f>BM907+BM903</f>
        <v>0</v>
      </c>
      <c r="BN902" s="22">
        <f t="shared" si="3143"/>
        <v>18954.400000000001</v>
      </c>
      <c r="BO902" s="22">
        <f t="shared" si="3144"/>
        <v>18954.400000000001</v>
      </c>
      <c r="BP902" s="22">
        <f t="shared" si="3145"/>
        <v>18954.400000000001</v>
      </c>
      <c r="BQ902" s="22">
        <f>BQ907+BQ903</f>
        <v>0</v>
      </c>
      <c r="BR902" s="22">
        <f>BR907+BR903</f>
        <v>0</v>
      </c>
      <c r="BS902" s="22">
        <f t="shared" si="3146"/>
        <v>18954.400000000001</v>
      </c>
      <c r="BT902" s="22">
        <f t="shared" si="3147"/>
        <v>18954.400000000001</v>
      </c>
      <c r="BU902" s="22">
        <f t="shared" si="3148"/>
        <v>18954.400000000001</v>
      </c>
      <c r="BV902" s="22">
        <f>BV907+BV903</f>
        <v>0</v>
      </c>
      <c r="BW902" s="22">
        <f>BW907+BW903</f>
        <v>0</v>
      </c>
      <c r="BX902" s="22">
        <f t="shared" si="3149"/>
        <v>18954.400000000001</v>
      </c>
      <c r="BY902" s="22">
        <f t="shared" si="3150"/>
        <v>18954.400000000001</v>
      </c>
      <c r="BZ902" s="22">
        <f t="shared" si="3151"/>
        <v>18954.400000000001</v>
      </c>
      <c r="CA902" s="22">
        <f>CA907+CA903</f>
        <v>2535</v>
      </c>
      <c r="CB902" s="22">
        <f>CB907+CB903</f>
        <v>0</v>
      </c>
      <c r="CC902" s="22">
        <f>CC907+CC903</f>
        <v>0</v>
      </c>
      <c r="CD902" s="22">
        <f t="shared" si="3251"/>
        <v>21489.4</v>
      </c>
      <c r="CE902" s="22">
        <f>CE907+CE903</f>
        <v>0</v>
      </c>
      <c r="CF902" s="34">
        <f t="shared" si="3069"/>
        <v>21489.4</v>
      </c>
      <c r="CG902" s="22">
        <f t="shared" si="3252"/>
        <v>18954.400000000001</v>
      </c>
      <c r="CH902" s="22">
        <f>CH907+CH903</f>
        <v>0</v>
      </c>
      <c r="CI902" s="22">
        <f t="shared" si="3070"/>
        <v>18954.400000000001</v>
      </c>
      <c r="CJ902" s="22">
        <f t="shared" si="3253"/>
        <v>18954.400000000001</v>
      </c>
      <c r="CK902" s="22">
        <f>CK907+CK903</f>
        <v>0</v>
      </c>
      <c r="CL902" s="22">
        <f t="shared" si="3071"/>
        <v>18954.400000000001</v>
      </c>
      <c r="CM902" s="22">
        <f>CM907+CM903</f>
        <v>0</v>
      </c>
      <c r="CN902" s="15"/>
      <c r="CO902" s="35"/>
      <c r="CR902" s="5" t="s">
        <v>28</v>
      </c>
    </row>
    <row r="903" spans="1:99" ht="78" hidden="1" x14ac:dyDescent="0.3">
      <c r="A903" s="36" t="s">
        <v>504</v>
      </c>
      <c r="B903" s="16"/>
      <c r="C903" s="32"/>
      <c r="D903" s="32"/>
      <c r="E903" s="33" t="s">
        <v>505</v>
      </c>
      <c r="F903" s="22">
        <f t="shared" ref="F903:F905" si="3307">F904</f>
        <v>0</v>
      </c>
      <c r="G903" s="22">
        <f t="shared" ref="G903:G905" si="3308">G904</f>
        <v>0</v>
      </c>
      <c r="H903" s="22">
        <f t="shared" ref="H903:H905" si="3309">H904</f>
        <v>0</v>
      </c>
      <c r="I903" s="22">
        <f t="shared" ref="I903:I905" si="3310">I904</f>
        <v>0</v>
      </c>
      <c r="J903" s="22">
        <f t="shared" ref="J903:J905" si="3311">J904</f>
        <v>0</v>
      </c>
      <c r="K903" s="22">
        <f t="shared" ref="K903:K905" si="3312">K904</f>
        <v>0</v>
      </c>
      <c r="L903" s="22">
        <f t="shared" si="3116"/>
        <v>0</v>
      </c>
      <c r="M903" s="22">
        <f t="shared" si="3117"/>
        <v>0</v>
      </c>
      <c r="N903" s="22">
        <f t="shared" si="3118"/>
        <v>0</v>
      </c>
      <c r="O903" s="22">
        <f t="shared" ref="O903:O905" si="3313">O904</f>
        <v>0</v>
      </c>
      <c r="P903" s="22">
        <f t="shared" ref="P903:P905" si="3314">P904</f>
        <v>0</v>
      </c>
      <c r="Q903" s="22">
        <f t="shared" ref="Q903:Q905" si="3315">Q904</f>
        <v>0</v>
      </c>
      <c r="R903" s="22">
        <f t="shared" si="3119"/>
        <v>0</v>
      </c>
      <c r="S903" s="22">
        <f t="shared" si="3120"/>
        <v>0</v>
      </c>
      <c r="T903" s="22">
        <f t="shared" si="3121"/>
        <v>0</v>
      </c>
      <c r="U903" s="22">
        <f t="shared" ref="U903:U905" si="3316">U904</f>
        <v>0</v>
      </c>
      <c r="V903" s="22">
        <f t="shared" ref="V903:V905" si="3317">V904</f>
        <v>0</v>
      </c>
      <c r="W903" s="22">
        <f t="shared" ref="W903:W905" si="3318">W904</f>
        <v>0</v>
      </c>
      <c r="X903" s="22">
        <f t="shared" si="3122"/>
        <v>0</v>
      </c>
      <c r="Y903" s="22">
        <f t="shared" si="3123"/>
        <v>0</v>
      </c>
      <c r="Z903" s="22">
        <f t="shared" si="3124"/>
        <v>0</v>
      </c>
      <c r="AA903" s="22">
        <f t="shared" ref="AA903:AA905" si="3319">AA904</f>
        <v>0</v>
      </c>
      <c r="AB903" s="22">
        <f t="shared" ref="AB903:AB905" si="3320">AB904</f>
        <v>0</v>
      </c>
      <c r="AC903" s="22">
        <f t="shared" ref="AC903:AC905" si="3321">AC904</f>
        <v>0</v>
      </c>
      <c r="AD903" s="22">
        <f t="shared" si="3125"/>
        <v>0</v>
      </c>
      <c r="AE903" s="22">
        <f t="shared" si="3126"/>
        <v>0</v>
      </c>
      <c r="AF903" s="22">
        <f t="shared" si="3127"/>
        <v>0</v>
      </c>
      <c r="AG903" s="22">
        <f t="shared" ref="AG903:AG905" si="3322">AG904</f>
        <v>0</v>
      </c>
      <c r="AH903" s="22">
        <f t="shared" ref="AH903:AH905" si="3323">AH904</f>
        <v>0</v>
      </c>
      <c r="AI903" s="22">
        <f t="shared" ref="AI903:AI905" si="3324">AI904</f>
        <v>0</v>
      </c>
      <c r="AJ903" s="22">
        <f t="shared" si="3128"/>
        <v>0</v>
      </c>
      <c r="AK903" s="22">
        <f t="shared" si="3129"/>
        <v>0</v>
      </c>
      <c r="AL903" s="22">
        <f t="shared" si="3130"/>
        <v>0</v>
      </c>
      <c r="AM903" s="22">
        <f t="shared" ref="AM903:AM905" si="3325">AM904</f>
        <v>0</v>
      </c>
      <c r="AN903" s="22">
        <f t="shared" ref="AN903:AN905" si="3326">AN904</f>
        <v>0</v>
      </c>
      <c r="AO903" s="22">
        <f t="shared" ref="AO903:AO905" si="3327">AO904</f>
        <v>0</v>
      </c>
      <c r="AP903" s="22">
        <f t="shared" si="3131"/>
        <v>0</v>
      </c>
      <c r="AQ903" s="22">
        <f t="shared" si="3132"/>
        <v>0</v>
      </c>
      <c r="AR903" s="22">
        <f t="shared" si="3133"/>
        <v>0</v>
      </c>
      <c r="AS903" s="22">
        <f t="shared" ref="AS903:AS905" si="3328">AS904</f>
        <v>0</v>
      </c>
      <c r="AT903" s="22">
        <f t="shared" ref="AT903:AT905" si="3329">AT904</f>
        <v>0</v>
      </c>
      <c r="AU903" s="22">
        <f t="shared" ref="AU903:AU905" si="3330">AU904</f>
        <v>0</v>
      </c>
      <c r="AV903" s="22">
        <f t="shared" si="3134"/>
        <v>0</v>
      </c>
      <c r="AW903" s="22">
        <f t="shared" si="3135"/>
        <v>0</v>
      </c>
      <c r="AX903" s="22">
        <f t="shared" si="3136"/>
        <v>0</v>
      </c>
      <c r="AY903" s="22">
        <f t="shared" ref="AY903:AY905" si="3331">AY904</f>
        <v>0</v>
      </c>
      <c r="AZ903" s="22">
        <f t="shared" ref="AZ903:AZ905" si="3332">AZ904</f>
        <v>0</v>
      </c>
      <c r="BA903" s="22">
        <f t="shared" ref="BA903:BA905" si="3333">BA904</f>
        <v>0</v>
      </c>
      <c r="BB903" s="22">
        <f t="shared" si="3137"/>
        <v>0</v>
      </c>
      <c r="BC903" s="22">
        <f t="shared" si="3138"/>
        <v>0</v>
      </c>
      <c r="BD903" s="22">
        <f t="shared" si="3139"/>
        <v>0</v>
      </c>
      <c r="BE903" s="22">
        <f t="shared" ref="BE903:BE905" si="3334">BE904</f>
        <v>0</v>
      </c>
      <c r="BF903" s="22">
        <f t="shared" ref="BF903:BF905" si="3335">BF904</f>
        <v>0</v>
      </c>
      <c r="BG903" s="22">
        <f t="shared" ref="BG903:BG905" si="3336">BG904</f>
        <v>0</v>
      </c>
      <c r="BH903" s="22">
        <f t="shared" si="3140"/>
        <v>0</v>
      </c>
      <c r="BI903" s="22">
        <f t="shared" si="3141"/>
        <v>0</v>
      </c>
      <c r="BJ903" s="22">
        <f t="shared" si="3142"/>
        <v>0</v>
      </c>
      <c r="BK903" s="22">
        <f t="shared" ref="BK903:BK905" si="3337">BK904</f>
        <v>0</v>
      </c>
      <c r="BL903" s="22">
        <f t="shared" ref="BL903:BL905" si="3338">BL904</f>
        <v>0</v>
      </c>
      <c r="BM903" s="22">
        <f t="shared" ref="BM903:BM905" si="3339">BM904</f>
        <v>0</v>
      </c>
      <c r="BN903" s="22">
        <f t="shared" si="3143"/>
        <v>0</v>
      </c>
      <c r="BO903" s="22">
        <f t="shared" si="3144"/>
        <v>0</v>
      </c>
      <c r="BP903" s="22">
        <f t="shared" si="3145"/>
        <v>0</v>
      </c>
      <c r="BQ903" s="22">
        <f t="shared" ref="BQ903:BQ905" si="3340">BQ904</f>
        <v>0</v>
      </c>
      <c r="BR903" s="22">
        <f t="shared" ref="BR903:BR905" si="3341">BR904</f>
        <v>0</v>
      </c>
      <c r="BS903" s="22">
        <f t="shared" si="3146"/>
        <v>0</v>
      </c>
      <c r="BT903" s="22">
        <f t="shared" si="3147"/>
        <v>0</v>
      </c>
      <c r="BU903" s="22">
        <f t="shared" si="3148"/>
        <v>0</v>
      </c>
      <c r="BV903" s="22">
        <f t="shared" ref="BV903:BV905" si="3342">BV904</f>
        <v>0</v>
      </c>
      <c r="BW903" s="22">
        <f t="shared" ref="BW903:BW905" si="3343">BW904</f>
        <v>0</v>
      </c>
      <c r="BX903" s="22">
        <f t="shared" si="3149"/>
        <v>0</v>
      </c>
      <c r="BY903" s="22">
        <f t="shared" si="3150"/>
        <v>0</v>
      </c>
      <c r="BZ903" s="22">
        <f t="shared" si="3151"/>
        <v>0</v>
      </c>
      <c r="CA903" s="22">
        <f t="shared" ref="CA903:CA905" si="3344">CA904</f>
        <v>0</v>
      </c>
      <c r="CB903" s="22">
        <f t="shared" ref="CB903:CB905" si="3345">CB904</f>
        <v>0</v>
      </c>
      <c r="CC903" s="22">
        <f t="shared" ref="CC903:CC905" si="3346">CC904</f>
        <v>0</v>
      </c>
      <c r="CD903" s="22">
        <f t="shared" si="3251"/>
        <v>0</v>
      </c>
      <c r="CE903" s="22">
        <f t="shared" ref="CE903:CE905" si="3347">CE904</f>
        <v>0</v>
      </c>
      <c r="CF903" s="22"/>
      <c r="CG903" s="22">
        <f t="shared" si="3252"/>
        <v>0</v>
      </c>
      <c r="CH903" s="22">
        <f t="shared" ref="CH903:CM905" si="3348">CH904</f>
        <v>0</v>
      </c>
      <c r="CI903" s="22"/>
      <c r="CJ903" s="22">
        <f t="shared" si="3253"/>
        <v>0</v>
      </c>
      <c r="CK903" s="22">
        <f t="shared" si="3348"/>
        <v>0</v>
      </c>
      <c r="CL903" s="22"/>
      <c r="CM903" s="22">
        <f t="shared" si="3348"/>
        <v>0</v>
      </c>
      <c r="CN903" s="15">
        <v>0</v>
      </c>
      <c r="CO903" s="35"/>
      <c r="CU903" s="5" t="s">
        <v>31</v>
      </c>
    </row>
    <row r="904" spans="1:99" ht="46.8" hidden="1" x14ac:dyDescent="0.3">
      <c r="A904" s="36" t="s">
        <v>504</v>
      </c>
      <c r="B904" s="16">
        <v>600</v>
      </c>
      <c r="C904" s="32"/>
      <c r="D904" s="32"/>
      <c r="E904" s="33" t="s">
        <v>45</v>
      </c>
      <c r="F904" s="22">
        <f t="shared" si="3307"/>
        <v>0</v>
      </c>
      <c r="G904" s="22">
        <f t="shared" si="3308"/>
        <v>0</v>
      </c>
      <c r="H904" s="22">
        <f t="shared" si="3309"/>
        <v>0</v>
      </c>
      <c r="I904" s="22">
        <f t="shared" si="3310"/>
        <v>0</v>
      </c>
      <c r="J904" s="22">
        <f t="shared" si="3311"/>
        <v>0</v>
      </c>
      <c r="K904" s="22">
        <f t="shared" si="3312"/>
        <v>0</v>
      </c>
      <c r="L904" s="22">
        <f t="shared" si="3116"/>
        <v>0</v>
      </c>
      <c r="M904" s="22">
        <f t="shared" si="3117"/>
        <v>0</v>
      </c>
      <c r="N904" s="22">
        <f t="shared" si="3118"/>
        <v>0</v>
      </c>
      <c r="O904" s="22">
        <f t="shared" si="3313"/>
        <v>0</v>
      </c>
      <c r="P904" s="22">
        <f t="shared" si="3314"/>
        <v>0</v>
      </c>
      <c r="Q904" s="22">
        <f t="shared" si="3315"/>
        <v>0</v>
      </c>
      <c r="R904" s="22">
        <f t="shared" si="3119"/>
        <v>0</v>
      </c>
      <c r="S904" s="22">
        <f t="shared" si="3120"/>
        <v>0</v>
      </c>
      <c r="T904" s="22">
        <f t="shared" si="3121"/>
        <v>0</v>
      </c>
      <c r="U904" s="22">
        <f t="shared" si="3316"/>
        <v>0</v>
      </c>
      <c r="V904" s="22">
        <f t="shared" si="3317"/>
        <v>0</v>
      </c>
      <c r="W904" s="22">
        <f t="shared" si="3318"/>
        <v>0</v>
      </c>
      <c r="X904" s="22">
        <f t="shared" si="3122"/>
        <v>0</v>
      </c>
      <c r="Y904" s="22">
        <f t="shared" si="3123"/>
        <v>0</v>
      </c>
      <c r="Z904" s="22">
        <f t="shared" si="3124"/>
        <v>0</v>
      </c>
      <c r="AA904" s="22">
        <f t="shared" si="3319"/>
        <v>0</v>
      </c>
      <c r="AB904" s="22">
        <f t="shared" si="3320"/>
        <v>0</v>
      </c>
      <c r="AC904" s="22">
        <f t="shared" si="3321"/>
        <v>0</v>
      </c>
      <c r="AD904" s="22">
        <f t="shared" si="3125"/>
        <v>0</v>
      </c>
      <c r="AE904" s="22">
        <f t="shared" si="3126"/>
        <v>0</v>
      </c>
      <c r="AF904" s="22">
        <f t="shared" si="3127"/>
        <v>0</v>
      </c>
      <c r="AG904" s="22">
        <f t="shared" si="3322"/>
        <v>0</v>
      </c>
      <c r="AH904" s="22">
        <f t="shared" si="3323"/>
        <v>0</v>
      </c>
      <c r="AI904" s="22">
        <f t="shared" si="3324"/>
        <v>0</v>
      </c>
      <c r="AJ904" s="22">
        <f t="shared" si="3128"/>
        <v>0</v>
      </c>
      <c r="AK904" s="22">
        <f t="shared" si="3129"/>
        <v>0</v>
      </c>
      <c r="AL904" s="22">
        <f t="shared" si="3130"/>
        <v>0</v>
      </c>
      <c r="AM904" s="22">
        <f t="shared" si="3325"/>
        <v>0</v>
      </c>
      <c r="AN904" s="22">
        <f t="shared" si="3326"/>
        <v>0</v>
      </c>
      <c r="AO904" s="22">
        <f t="shared" si="3327"/>
        <v>0</v>
      </c>
      <c r="AP904" s="22">
        <f t="shared" si="3131"/>
        <v>0</v>
      </c>
      <c r="AQ904" s="22">
        <f t="shared" si="3132"/>
        <v>0</v>
      </c>
      <c r="AR904" s="22">
        <f t="shared" si="3133"/>
        <v>0</v>
      </c>
      <c r="AS904" s="22">
        <f t="shared" si="3328"/>
        <v>0</v>
      </c>
      <c r="AT904" s="22">
        <f t="shared" si="3329"/>
        <v>0</v>
      </c>
      <c r="AU904" s="22">
        <f t="shared" si="3330"/>
        <v>0</v>
      </c>
      <c r="AV904" s="22">
        <f t="shared" si="3134"/>
        <v>0</v>
      </c>
      <c r="AW904" s="22">
        <f t="shared" si="3135"/>
        <v>0</v>
      </c>
      <c r="AX904" s="22">
        <f t="shared" si="3136"/>
        <v>0</v>
      </c>
      <c r="AY904" s="22">
        <f t="shared" si="3331"/>
        <v>0</v>
      </c>
      <c r="AZ904" s="22">
        <f t="shared" si="3332"/>
        <v>0</v>
      </c>
      <c r="BA904" s="22">
        <f t="shared" si="3333"/>
        <v>0</v>
      </c>
      <c r="BB904" s="22">
        <f t="shared" si="3137"/>
        <v>0</v>
      </c>
      <c r="BC904" s="22">
        <f t="shared" si="3138"/>
        <v>0</v>
      </c>
      <c r="BD904" s="22">
        <f t="shared" si="3139"/>
        <v>0</v>
      </c>
      <c r="BE904" s="22">
        <f t="shared" si="3334"/>
        <v>0</v>
      </c>
      <c r="BF904" s="22">
        <f t="shared" si="3335"/>
        <v>0</v>
      </c>
      <c r="BG904" s="22">
        <f t="shared" si="3336"/>
        <v>0</v>
      </c>
      <c r="BH904" s="22">
        <f t="shared" si="3140"/>
        <v>0</v>
      </c>
      <c r="BI904" s="22">
        <f t="shared" si="3141"/>
        <v>0</v>
      </c>
      <c r="BJ904" s="22">
        <f t="shared" si="3142"/>
        <v>0</v>
      </c>
      <c r="BK904" s="22">
        <f t="shared" si="3337"/>
        <v>0</v>
      </c>
      <c r="BL904" s="22">
        <f t="shared" si="3338"/>
        <v>0</v>
      </c>
      <c r="BM904" s="22">
        <f t="shared" si="3339"/>
        <v>0</v>
      </c>
      <c r="BN904" s="22">
        <f t="shared" si="3143"/>
        <v>0</v>
      </c>
      <c r="BO904" s="22">
        <f t="shared" si="3144"/>
        <v>0</v>
      </c>
      <c r="BP904" s="22">
        <f t="shared" si="3145"/>
        <v>0</v>
      </c>
      <c r="BQ904" s="22">
        <f t="shared" si="3340"/>
        <v>0</v>
      </c>
      <c r="BR904" s="22">
        <f t="shared" si="3341"/>
        <v>0</v>
      </c>
      <c r="BS904" s="22">
        <f t="shared" si="3146"/>
        <v>0</v>
      </c>
      <c r="BT904" s="22">
        <f t="shared" si="3147"/>
        <v>0</v>
      </c>
      <c r="BU904" s="22">
        <f t="shared" si="3148"/>
        <v>0</v>
      </c>
      <c r="BV904" s="22">
        <f t="shared" si="3342"/>
        <v>0</v>
      </c>
      <c r="BW904" s="22">
        <f t="shared" si="3343"/>
        <v>0</v>
      </c>
      <c r="BX904" s="22">
        <f t="shared" si="3149"/>
        <v>0</v>
      </c>
      <c r="BY904" s="22">
        <f t="shared" si="3150"/>
        <v>0</v>
      </c>
      <c r="BZ904" s="22">
        <f t="shared" si="3151"/>
        <v>0</v>
      </c>
      <c r="CA904" s="22">
        <f t="shared" si="3344"/>
        <v>0</v>
      </c>
      <c r="CB904" s="22">
        <f t="shared" si="3345"/>
        <v>0</v>
      </c>
      <c r="CC904" s="22">
        <f t="shared" si="3346"/>
        <v>0</v>
      </c>
      <c r="CD904" s="22">
        <f t="shared" si="3251"/>
        <v>0</v>
      </c>
      <c r="CE904" s="22">
        <f t="shared" si="3347"/>
        <v>0</v>
      </c>
      <c r="CF904" s="22"/>
      <c r="CG904" s="22">
        <f t="shared" si="3252"/>
        <v>0</v>
      </c>
      <c r="CH904" s="22">
        <f t="shared" si="3348"/>
        <v>0</v>
      </c>
      <c r="CI904" s="22"/>
      <c r="CJ904" s="22">
        <f t="shared" si="3253"/>
        <v>0</v>
      </c>
      <c r="CK904" s="22">
        <f t="shared" si="3348"/>
        <v>0</v>
      </c>
      <c r="CL904" s="22"/>
      <c r="CM904" s="22">
        <f t="shared" si="3348"/>
        <v>0</v>
      </c>
      <c r="CN904" s="15">
        <v>0</v>
      </c>
      <c r="CO904" s="35"/>
      <c r="CS904" s="5" t="s">
        <v>29</v>
      </c>
    </row>
    <row r="905" spans="1:99" hidden="1" x14ac:dyDescent="0.3">
      <c r="A905" s="36" t="s">
        <v>504</v>
      </c>
      <c r="B905" s="16">
        <v>620</v>
      </c>
      <c r="C905" s="32"/>
      <c r="D905" s="32"/>
      <c r="E905" s="33" t="s">
        <v>46</v>
      </c>
      <c r="F905" s="22">
        <f t="shared" si="3307"/>
        <v>0</v>
      </c>
      <c r="G905" s="22">
        <f t="shared" si="3308"/>
        <v>0</v>
      </c>
      <c r="H905" s="22">
        <f t="shared" si="3309"/>
        <v>0</v>
      </c>
      <c r="I905" s="22">
        <f t="shared" si="3310"/>
        <v>0</v>
      </c>
      <c r="J905" s="22">
        <f t="shared" si="3311"/>
        <v>0</v>
      </c>
      <c r="K905" s="22">
        <f t="shared" si="3312"/>
        <v>0</v>
      </c>
      <c r="L905" s="22">
        <f t="shared" si="3116"/>
        <v>0</v>
      </c>
      <c r="M905" s="22">
        <f t="shared" si="3117"/>
        <v>0</v>
      </c>
      <c r="N905" s="22">
        <f t="shared" si="3118"/>
        <v>0</v>
      </c>
      <c r="O905" s="22">
        <f t="shared" si="3313"/>
        <v>0</v>
      </c>
      <c r="P905" s="22">
        <f t="shared" si="3314"/>
        <v>0</v>
      </c>
      <c r="Q905" s="22">
        <f t="shared" si="3315"/>
        <v>0</v>
      </c>
      <c r="R905" s="22">
        <f t="shared" si="3119"/>
        <v>0</v>
      </c>
      <c r="S905" s="22">
        <f t="shared" si="3120"/>
        <v>0</v>
      </c>
      <c r="T905" s="22">
        <f t="shared" si="3121"/>
        <v>0</v>
      </c>
      <c r="U905" s="22">
        <f t="shared" si="3316"/>
        <v>0</v>
      </c>
      <c r="V905" s="22">
        <f t="shared" si="3317"/>
        <v>0</v>
      </c>
      <c r="W905" s="22">
        <f t="shared" si="3318"/>
        <v>0</v>
      </c>
      <c r="X905" s="22">
        <f t="shared" si="3122"/>
        <v>0</v>
      </c>
      <c r="Y905" s="22">
        <f t="shared" si="3123"/>
        <v>0</v>
      </c>
      <c r="Z905" s="22">
        <f t="shared" si="3124"/>
        <v>0</v>
      </c>
      <c r="AA905" s="22">
        <f t="shared" si="3319"/>
        <v>0</v>
      </c>
      <c r="AB905" s="22">
        <f t="shared" si="3320"/>
        <v>0</v>
      </c>
      <c r="AC905" s="22">
        <f t="shared" si="3321"/>
        <v>0</v>
      </c>
      <c r="AD905" s="22">
        <f t="shared" si="3125"/>
        <v>0</v>
      </c>
      <c r="AE905" s="22">
        <f t="shared" si="3126"/>
        <v>0</v>
      </c>
      <c r="AF905" s="22">
        <f t="shared" si="3127"/>
        <v>0</v>
      </c>
      <c r="AG905" s="22">
        <f t="shared" si="3322"/>
        <v>0</v>
      </c>
      <c r="AH905" s="22">
        <f t="shared" si="3323"/>
        <v>0</v>
      </c>
      <c r="AI905" s="22">
        <f t="shared" si="3324"/>
        <v>0</v>
      </c>
      <c r="AJ905" s="22">
        <f t="shared" si="3128"/>
        <v>0</v>
      </c>
      <c r="AK905" s="22">
        <f t="shared" si="3129"/>
        <v>0</v>
      </c>
      <c r="AL905" s="22">
        <f t="shared" si="3130"/>
        <v>0</v>
      </c>
      <c r="AM905" s="22">
        <f t="shared" si="3325"/>
        <v>0</v>
      </c>
      <c r="AN905" s="22">
        <f t="shared" si="3326"/>
        <v>0</v>
      </c>
      <c r="AO905" s="22">
        <f t="shared" si="3327"/>
        <v>0</v>
      </c>
      <c r="AP905" s="22">
        <f t="shared" si="3131"/>
        <v>0</v>
      </c>
      <c r="AQ905" s="22">
        <f t="shared" si="3132"/>
        <v>0</v>
      </c>
      <c r="AR905" s="22">
        <f t="shared" si="3133"/>
        <v>0</v>
      </c>
      <c r="AS905" s="22">
        <f t="shared" si="3328"/>
        <v>0</v>
      </c>
      <c r="AT905" s="22">
        <f t="shared" si="3329"/>
        <v>0</v>
      </c>
      <c r="AU905" s="22">
        <f t="shared" si="3330"/>
        <v>0</v>
      </c>
      <c r="AV905" s="22">
        <f t="shared" si="3134"/>
        <v>0</v>
      </c>
      <c r="AW905" s="22">
        <f t="shared" si="3135"/>
        <v>0</v>
      </c>
      <c r="AX905" s="22">
        <f t="shared" si="3136"/>
        <v>0</v>
      </c>
      <c r="AY905" s="22">
        <f t="shared" si="3331"/>
        <v>0</v>
      </c>
      <c r="AZ905" s="22">
        <f t="shared" si="3332"/>
        <v>0</v>
      </c>
      <c r="BA905" s="22">
        <f t="shared" si="3333"/>
        <v>0</v>
      </c>
      <c r="BB905" s="22">
        <f t="shared" si="3137"/>
        <v>0</v>
      </c>
      <c r="BC905" s="22">
        <f t="shared" si="3138"/>
        <v>0</v>
      </c>
      <c r="BD905" s="22">
        <f t="shared" si="3139"/>
        <v>0</v>
      </c>
      <c r="BE905" s="22">
        <f t="shared" si="3334"/>
        <v>0</v>
      </c>
      <c r="BF905" s="22">
        <f t="shared" si="3335"/>
        <v>0</v>
      </c>
      <c r="BG905" s="22">
        <f t="shared" si="3336"/>
        <v>0</v>
      </c>
      <c r="BH905" s="22">
        <f t="shared" si="3140"/>
        <v>0</v>
      </c>
      <c r="BI905" s="22">
        <f t="shared" si="3141"/>
        <v>0</v>
      </c>
      <c r="BJ905" s="22">
        <f t="shared" si="3142"/>
        <v>0</v>
      </c>
      <c r="BK905" s="22">
        <f t="shared" si="3337"/>
        <v>0</v>
      </c>
      <c r="BL905" s="22">
        <f t="shared" si="3338"/>
        <v>0</v>
      </c>
      <c r="BM905" s="22">
        <f t="shared" si="3339"/>
        <v>0</v>
      </c>
      <c r="BN905" s="22">
        <f t="shared" si="3143"/>
        <v>0</v>
      </c>
      <c r="BO905" s="22">
        <f t="shared" si="3144"/>
        <v>0</v>
      </c>
      <c r="BP905" s="22">
        <f t="shared" si="3145"/>
        <v>0</v>
      </c>
      <c r="BQ905" s="22">
        <f t="shared" si="3340"/>
        <v>0</v>
      </c>
      <c r="BR905" s="22">
        <f t="shared" si="3341"/>
        <v>0</v>
      </c>
      <c r="BS905" s="22">
        <f t="shared" si="3146"/>
        <v>0</v>
      </c>
      <c r="BT905" s="22">
        <f t="shared" si="3147"/>
        <v>0</v>
      </c>
      <c r="BU905" s="22">
        <f t="shared" si="3148"/>
        <v>0</v>
      </c>
      <c r="BV905" s="22">
        <f t="shared" si="3342"/>
        <v>0</v>
      </c>
      <c r="BW905" s="22">
        <f t="shared" si="3343"/>
        <v>0</v>
      </c>
      <c r="BX905" s="22">
        <f t="shared" si="3149"/>
        <v>0</v>
      </c>
      <c r="BY905" s="22">
        <f t="shared" si="3150"/>
        <v>0</v>
      </c>
      <c r="BZ905" s="22">
        <f t="shared" si="3151"/>
        <v>0</v>
      </c>
      <c r="CA905" s="22">
        <f t="shared" si="3344"/>
        <v>0</v>
      </c>
      <c r="CB905" s="22">
        <f t="shared" si="3345"/>
        <v>0</v>
      </c>
      <c r="CC905" s="22">
        <f t="shared" si="3346"/>
        <v>0</v>
      </c>
      <c r="CD905" s="22">
        <f t="shared" si="3251"/>
        <v>0</v>
      </c>
      <c r="CE905" s="22">
        <f t="shared" si="3347"/>
        <v>0</v>
      </c>
      <c r="CF905" s="22"/>
      <c r="CG905" s="22">
        <f t="shared" si="3252"/>
        <v>0</v>
      </c>
      <c r="CH905" s="22">
        <f t="shared" si="3348"/>
        <v>0</v>
      </c>
      <c r="CI905" s="22"/>
      <c r="CJ905" s="22">
        <f t="shared" si="3253"/>
        <v>0</v>
      </c>
      <c r="CK905" s="22">
        <f t="shared" si="3348"/>
        <v>0</v>
      </c>
      <c r="CL905" s="22"/>
      <c r="CM905" s="22">
        <f t="shared" si="3348"/>
        <v>0</v>
      </c>
      <c r="CN905" s="15">
        <v>0</v>
      </c>
      <c r="CO905" s="35"/>
      <c r="CT905" s="5" t="s">
        <v>30</v>
      </c>
    </row>
    <row r="906" spans="1:99" hidden="1" x14ac:dyDescent="0.3">
      <c r="A906" s="36" t="s">
        <v>504</v>
      </c>
      <c r="B906" s="16">
        <v>620</v>
      </c>
      <c r="C906" s="32" t="s">
        <v>47</v>
      </c>
      <c r="D906" s="32" t="s">
        <v>105</v>
      </c>
      <c r="E906" s="33" t="s">
        <v>106</v>
      </c>
      <c r="F906" s="22"/>
      <c r="G906" s="22"/>
      <c r="H906" s="22"/>
      <c r="I906" s="22"/>
      <c r="J906" s="22"/>
      <c r="K906" s="22"/>
      <c r="L906" s="22">
        <f t="shared" si="3116"/>
        <v>0</v>
      </c>
      <c r="M906" s="22">
        <f t="shared" si="3117"/>
        <v>0</v>
      </c>
      <c r="N906" s="22">
        <f t="shared" si="3118"/>
        <v>0</v>
      </c>
      <c r="O906" s="22"/>
      <c r="P906" s="22"/>
      <c r="Q906" s="22"/>
      <c r="R906" s="22">
        <f t="shared" si="3119"/>
        <v>0</v>
      </c>
      <c r="S906" s="22">
        <f t="shared" si="3120"/>
        <v>0</v>
      </c>
      <c r="T906" s="22">
        <f t="shared" si="3121"/>
        <v>0</v>
      </c>
      <c r="U906" s="22"/>
      <c r="V906" s="22"/>
      <c r="W906" s="22"/>
      <c r="X906" s="22">
        <f t="shared" si="3122"/>
        <v>0</v>
      </c>
      <c r="Y906" s="22">
        <f t="shared" si="3123"/>
        <v>0</v>
      </c>
      <c r="Z906" s="22">
        <f t="shared" si="3124"/>
        <v>0</v>
      </c>
      <c r="AA906" s="22"/>
      <c r="AB906" s="22"/>
      <c r="AC906" s="22"/>
      <c r="AD906" s="22">
        <f t="shared" si="3125"/>
        <v>0</v>
      </c>
      <c r="AE906" s="22">
        <f t="shared" si="3126"/>
        <v>0</v>
      </c>
      <c r="AF906" s="22">
        <f t="shared" si="3127"/>
        <v>0</v>
      </c>
      <c r="AG906" s="22"/>
      <c r="AH906" s="22"/>
      <c r="AI906" s="22"/>
      <c r="AJ906" s="22">
        <f t="shared" si="3128"/>
        <v>0</v>
      </c>
      <c r="AK906" s="22">
        <f t="shared" si="3129"/>
        <v>0</v>
      </c>
      <c r="AL906" s="22">
        <f t="shared" si="3130"/>
        <v>0</v>
      </c>
      <c r="AM906" s="22"/>
      <c r="AN906" s="22"/>
      <c r="AO906" s="22"/>
      <c r="AP906" s="22">
        <f t="shared" si="3131"/>
        <v>0</v>
      </c>
      <c r="AQ906" s="22">
        <f t="shared" si="3132"/>
        <v>0</v>
      </c>
      <c r="AR906" s="22">
        <f t="shared" si="3133"/>
        <v>0</v>
      </c>
      <c r="AS906" s="22"/>
      <c r="AT906" s="22"/>
      <c r="AU906" s="22"/>
      <c r="AV906" s="22">
        <f t="shared" si="3134"/>
        <v>0</v>
      </c>
      <c r="AW906" s="22">
        <f t="shared" si="3135"/>
        <v>0</v>
      </c>
      <c r="AX906" s="22">
        <f t="shared" si="3136"/>
        <v>0</v>
      </c>
      <c r="AY906" s="22"/>
      <c r="AZ906" s="22"/>
      <c r="BA906" s="22"/>
      <c r="BB906" s="22">
        <f t="shared" si="3137"/>
        <v>0</v>
      </c>
      <c r="BC906" s="22">
        <f t="shared" si="3138"/>
        <v>0</v>
      </c>
      <c r="BD906" s="22">
        <f t="shared" si="3139"/>
        <v>0</v>
      </c>
      <c r="BE906" s="22"/>
      <c r="BF906" s="22"/>
      <c r="BG906" s="22"/>
      <c r="BH906" s="22">
        <f t="shared" si="3140"/>
        <v>0</v>
      </c>
      <c r="BI906" s="22">
        <f t="shared" si="3141"/>
        <v>0</v>
      </c>
      <c r="BJ906" s="22">
        <f t="shared" si="3142"/>
        <v>0</v>
      </c>
      <c r="BK906" s="22"/>
      <c r="BL906" s="22"/>
      <c r="BM906" s="22"/>
      <c r="BN906" s="22">
        <f t="shared" si="3143"/>
        <v>0</v>
      </c>
      <c r="BO906" s="22">
        <f t="shared" si="3144"/>
        <v>0</v>
      </c>
      <c r="BP906" s="22">
        <f t="shared" si="3145"/>
        <v>0</v>
      </c>
      <c r="BQ906" s="22"/>
      <c r="BR906" s="22"/>
      <c r="BS906" s="22">
        <f t="shared" si="3146"/>
        <v>0</v>
      </c>
      <c r="BT906" s="22">
        <f t="shared" si="3147"/>
        <v>0</v>
      </c>
      <c r="BU906" s="22">
        <f t="shared" si="3148"/>
        <v>0</v>
      </c>
      <c r="BV906" s="22"/>
      <c r="BW906" s="22"/>
      <c r="BX906" s="22">
        <f t="shared" si="3149"/>
        <v>0</v>
      </c>
      <c r="BY906" s="22">
        <f t="shared" si="3150"/>
        <v>0</v>
      </c>
      <c r="BZ906" s="22">
        <f t="shared" si="3151"/>
        <v>0</v>
      </c>
      <c r="CA906" s="22"/>
      <c r="CB906" s="22"/>
      <c r="CC906" s="22"/>
      <c r="CD906" s="22">
        <f t="shared" si="3251"/>
        <v>0</v>
      </c>
      <c r="CE906" s="22"/>
      <c r="CF906" s="22"/>
      <c r="CG906" s="22">
        <f t="shared" si="3252"/>
        <v>0</v>
      </c>
      <c r="CH906" s="22"/>
      <c r="CI906" s="22"/>
      <c r="CJ906" s="22">
        <f t="shared" si="3253"/>
        <v>0</v>
      </c>
      <c r="CK906" s="22"/>
      <c r="CL906" s="22"/>
      <c r="CM906" s="22"/>
      <c r="CN906" s="15">
        <v>0</v>
      </c>
      <c r="CO906" s="35"/>
    </row>
    <row r="907" spans="1:99" ht="31.2" x14ac:dyDescent="0.3">
      <c r="A907" s="32" t="s">
        <v>506</v>
      </c>
      <c r="B907" s="16"/>
      <c r="C907" s="32"/>
      <c r="D907" s="32"/>
      <c r="E907" s="33" t="s">
        <v>507</v>
      </c>
      <c r="F907" s="22">
        <f t="shared" ref="F907:K907" si="3349">F908+F911+F914</f>
        <v>18801.400000000001</v>
      </c>
      <c r="G907" s="22">
        <f t="shared" si="3349"/>
        <v>18801.400000000001</v>
      </c>
      <c r="H907" s="22">
        <f t="shared" si="3349"/>
        <v>18801.400000000001</v>
      </c>
      <c r="I907" s="22">
        <f t="shared" si="3349"/>
        <v>0</v>
      </c>
      <c r="J907" s="22">
        <f t="shared" si="3349"/>
        <v>0</v>
      </c>
      <c r="K907" s="22">
        <f t="shared" si="3349"/>
        <v>0</v>
      </c>
      <c r="L907" s="22">
        <f t="shared" si="3116"/>
        <v>18801.400000000001</v>
      </c>
      <c r="M907" s="22">
        <f t="shared" si="3117"/>
        <v>18801.400000000001</v>
      </c>
      <c r="N907" s="22">
        <f t="shared" si="3118"/>
        <v>18801.400000000001</v>
      </c>
      <c r="O907" s="22">
        <f>O908+O911+O914</f>
        <v>0</v>
      </c>
      <c r="P907" s="22">
        <f>P908+P911+P914</f>
        <v>0</v>
      </c>
      <c r="Q907" s="22">
        <f>Q908+Q911+Q914</f>
        <v>0</v>
      </c>
      <c r="R907" s="22">
        <f t="shared" si="3119"/>
        <v>18801.400000000001</v>
      </c>
      <c r="S907" s="22">
        <f t="shared" si="3120"/>
        <v>18801.400000000001</v>
      </c>
      <c r="T907" s="22">
        <f t="shared" si="3121"/>
        <v>18801.400000000001</v>
      </c>
      <c r="U907" s="22">
        <f>U908+U911+U914</f>
        <v>0</v>
      </c>
      <c r="V907" s="22">
        <f>V908+V911+V914</f>
        <v>0</v>
      </c>
      <c r="W907" s="22">
        <f>W908+W911+W914</f>
        <v>0</v>
      </c>
      <c r="X907" s="22">
        <f t="shared" si="3122"/>
        <v>18801.400000000001</v>
      </c>
      <c r="Y907" s="22">
        <f t="shared" si="3123"/>
        <v>18801.400000000001</v>
      </c>
      <c r="Z907" s="22">
        <f t="shared" si="3124"/>
        <v>18801.400000000001</v>
      </c>
      <c r="AA907" s="22">
        <f>AA908+AA911+AA914</f>
        <v>0</v>
      </c>
      <c r="AB907" s="22">
        <f>AB908+AB911+AB914</f>
        <v>0</v>
      </c>
      <c r="AC907" s="22">
        <f>AC908+AC911+AC914</f>
        <v>0</v>
      </c>
      <c r="AD907" s="22">
        <f t="shared" si="3125"/>
        <v>18801.400000000001</v>
      </c>
      <c r="AE907" s="22">
        <f t="shared" si="3126"/>
        <v>18801.400000000001</v>
      </c>
      <c r="AF907" s="22">
        <f t="shared" si="3127"/>
        <v>18801.400000000001</v>
      </c>
      <c r="AG907" s="22">
        <f>AG908+AG911+AG914</f>
        <v>0</v>
      </c>
      <c r="AH907" s="22">
        <f>AH908+AH911+AH914</f>
        <v>0</v>
      </c>
      <c r="AI907" s="22">
        <f>AI908+AI911+AI914</f>
        <v>0</v>
      </c>
      <c r="AJ907" s="22">
        <f t="shared" si="3128"/>
        <v>18801.400000000001</v>
      </c>
      <c r="AK907" s="22">
        <f t="shared" si="3129"/>
        <v>18801.400000000001</v>
      </c>
      <c r="AL907" s="22">
        <f t="shared" si="3130"/>
        <v>18801.400000000001</v>
      </c>
      <c r="AM907" s="22">
        <f>AM908+AM911+AM914</f>
        <v>0</v>
      </c>
      <c r="AN907" s="22">
        <f>AN908+AN911+AN914</f>
        <v>0</v>
      </c>
      <c r="AO907" s="22">
        <f>AO908+AO911+AO914</f>
        <v>0</v>
      </c>
      <c r="AP907" s="22">
        <f t="shared" si="3131"/>
        <v>18801.400000000001</v>
      </c>
      <c r="AQ907" s="22">
        <f t="shared" si="3132"/>
        <v>18801.400000000001</v>
      </c>
      <c r="AR907" s="22">
        <f t="shared" si="3133"/>
        <v>18801.400000000001</v>
      </c>
      <c r="AS907" s="22">
        <f>AS908+AS911+AS914</f>
        <v>0</v>
      </c>
      <c r="AT907" s="22">
        <f>AT908+AT911+AT914</f>
        <v>0</v>
      </c>
      <c r="AU907" s="22">
        <f>AU908+AU911+AU914</f>
        <v>0</v>
      </c>
      <c r="AV907" s="22">
        <f t="shared" si="3134"/>
        <v>18801.400000000001</v>
      </c>
      <c r="AW907" s="22">
        <f t="shared" si="3135"/>
        <v>18801.400000000001</v>
      </c>
      <c r="AX907" s="22">
        <f t="shared" si="3136"/>
        <v>18801.400000000001</v>
      </c>
      <c r="AY907" s="22">
        <f>AY908+AY911+AY914</f>
        <v>153</v>
      </c>
      <c r="AZ907" s="22">
        <f>AZ908+AZ911+AZ914</f>
        <v>153</v>
      </c>
      <c r="BA907" s="22">
        <f>BA908+BA911+BA914</f>
        <v>153</v>
      </c>
      <c r="BB907" s="22">
        <f t="shared" si="3137"/>
        <v>18954.400000000001</v>
      </c>
      <c r="BC907" s="22">
        <f t="shared" si="3138"/>
        <v>18954.400000000001</v>
      </c>
      <c r="BD907" s="22">
        <f t="shared" si="3139"/>
        <v>18954.400000000001</v>
      </c>
      <c r="BE907" s="22">
        <f>BE908+BE911+BE914</f>
        <v>0</v>
      </c>
      <c r="BF907" s="22">
        <f>BF908+BF911+BF914</f>
        <v>0</v>
      </c>
      <c r="BG907" s="22">
        <f>BG908+BG911+BG914</f>
        <v>0</v>
      </c>
      <c r="BH907" s="22">
        <f t="shared" si="3140"/>
        <v>18954.400000000001</v>
      </c>
      <c r="BI907" s="22">
        <f t="shared" si="3141"/>
        <v>18954.400000000001</v>
      </c>
      <c r="BJ907" s="22">
        <f t="shared" si="3142"/>
        <v>18954.400000000001</v>
      </c>
      <c r="BK907" s="22">
        <f>BK908+BK911+BK914</f>
        <v>0</v>
      </c>
      <c r="BL907" s="22">
        <f>BL908+BL911+BL914</f>
        <v>0</v>
      </c>
      <c r="BM907" s="22">
        <f>BM908+BM911+BM914</f>
        <v>0</v>
      </c>
      <c r="BN907" s="22">
        <f t="shared" si="3143"/>
        <v>18954.400000000001</v>
      </c>
      <c r="BO907" s="22">
        <f t="shared" si="3144"/>
        <v>18954.400000000001</v>
      </c>
      <c r="BP907" s="22">
        <f t="shared" si="3145"/>
        <v>18954.400000000001</v>
      </c>
      <c r="BQ907" s="22">
        <f>BQ908+BQ911+BQ914</f>
        <v>0</v>
      </c>
      <c r="BR907" s="22">
        <f>BR908+BR911+BR914</f>
        <v>0</v>
      </c>
      <c r="BS907" s="22">
        <f t="shared" si="3146"/>
        <v>18954.400000000001</v>
      </c>
      <c r="BT907" s="22">
        <f t="shared" si="3147"/>
        <v>18954.400000000001</v>
      </c>
      <c r="BU907" s="22">
        <f t="shared" si="3148"/>
        <v>18954.400000000001</v>
      </c>
      <c r="BV907" s="22">
        <f>BV908+BV911+BV914</f>
        <v>0</v>
      </c>
      <c r="BW907" s="22">
        <f>BW908+BW911+BW914</f>
        <v>0</v>
      </c>
      <c r="BX907" s="22">
        <f t="shared" si="3149"/>
        <v>18954.400000000001</v>
      </c>
      <c r="BY907" s="22">
        <f t="shared" si="3150"/>
        <v>18954.400000000001</v>
      </c>
      <c r="BZ907" s="22">
        <f t="shared" si="3151"/>
        <v>18954.400000000001</v>
      </c>
      <c r="CA907" s="22">
        <f>CA908+CA911+CA914</f>
        <v>2535</v>
      </c>
      <c r="CB907" s="22">
        <f>CB908+CB911+CB914</f>
        <v>0</v>
      </c>
      <c r="CC907" s="22">
        <f>CC908+CC911+CC914</f>
        <v>0</v>
      </c>
      <c r="CD907" s="22">
        <f t="shared" si="3251"/>
        <v>21489.4</v>
      </c>
      <c r="CE907" s="22">
        <f>CE908+CE911+CE914</f>
        <v>0</v>
      </c>
      <c r="CF907" s="34">
        <f t="shared" ref="CF907:CF958" si="3350">CD907+CE907</f>
        <v>21489.4</v>
      </c>
      <c r="CG907" s="22">
        <f t="shared" si="3252"/>
        <v>18954.400000000001</v>
      </c>
      <c r="CH907" s="22">
        <f>CH908+CH911+CH914</f>
        <v>0</v>
      </c>
      <c r="CI907" s="22">
        <f t="shared" ref="CI907:CI958" si="3351">CG907+CH907</f>
        <v>18954.400000000001</v>
      </c>
      <c r="CJ907" s="22">
        <f t="shared" si="3253"/>
        <v>18954.400000000001</v>
      </c>
      <c r="CK907" s="22">
        <f>CK908+CK911+CK914</f>
        <v>0</v>
      </c>
      <c r="CL907" s="22">
        <f t="shared" ref="CL907:CL958" si="3352">CJ907+CK907</f>
        <v>18954.400000000001</v>
      </c>
      <c r="CM907" s="22">
        <f>CM908+CM911+CM914</f>
        <v>0</v>
      </c>
      <c r="CN907" s="15"/>
      <c r="CO907" s="35"/>
      <c r="CU907" s="5" t="s">
        <v>31</v>
      </c>
    </row>
    <row r="908" spans="1:99" ht="31.2" x14ac:dyDescent="0.3">
      <c r="A908" s="32" t="s">
        <v>506</v>
      </c>
      <c r="B908" s="16">
        <v>200</v>
      </c>
      <c r="C908" s="32"/>
      <c r="D908" s="32"/>
      <c r="E908" s="33" t="s">
        <v>40</v>
      </c>
      <c r="F908" s="22">
        <f t="shared" ref="F908:F912" si="3353">F909</f>
        <v>1000</v>
      </c>
      <c r="G908" s="22">
        <f t="shared" ref="G908:G912" si="3354">G909</f>
        <v>1000</v>
      </c>
      <c r="H908" s="22">
        <f t="shared" ref="H908:H912" si="3355">H909</f>
        <v>1000</v>
      </c>
      <c r="I908" s="22">
        <f t="shared" ref="I908:I912" si="3356">I909</f>
        <v>0</v>
      </c>
      <c r="J908" s="22">
        <f t="shared" ref="J908:J912" si="3357">J909</f>
        <v>0</v>
      </c>
      <c r="K908" s="22">
        <f t="shared" ref="K908:K912" si="3358">K909</f>
        <v>0</v>
      </c>
      <c r="L908" s="22">
        <f t="shared" si="3116"/>
        <v>1000</v>
      </c>
      <c r="M908" s="22">
        <f t="shared" si="3117"/>
        <v>1000</v>
      </c>
      <c r="N908" s="22">
        <f t="shared" si="3118"/>
        <v>1000</v>
      </c>
      <c r="O908" s="22">
        <f t="shared" ref="O908:O912" si="3359">O909</f>
        <v>0</v>
      </c>
      <c r="P908" s="22">
        <f t="shared" ref="P908:P912" si="3360">P909</f>
        <v>0</v>
      </c>
      <c r="Q908" s="22">
        <f t="shared" ref="Q908:Q912" si="3361">Q909</f>
        <v>0</v>
      </c>
      <c r="R908" s="22">
        <f t="shared" si="3119"/>
        <v>1000</v>
      </c>
      <c r="S908" s="22">
        <f t="shared" si="3120"/>
        <v>1000</v>
      </c>
      <c r="T908" s="22">
        <f t="shared" si="3121"/>
        <v>1000</v>
      </c>
      <c r="U908" s="22">
        <f t="shared" ref="U908:U912" si="3362">U909</f>
        <v>0</v>
      </c>
      <c r="V908" s="22">
        <f t="shared" ref="V908:V912" si="3363">V909</f>
        <v>0</v>
      </c>
      <c r="W908" s="22">
        <f t="shared" ref="W908:W912" si="3364">W909</f>
        <v>0</v>
      </c>
      <c r="X908" s="22">
        <f t="shared" si="3122"/>
        <v>1000</v>
      </c>
      <c r="Y908" s="22">
        <f t="shared" si="3123"/>
        <v>1000</v>
      </c>
      <c r="Z908" s="22">
        <f t="shared" si="3124"/>
        <v>1000</v>
      </c>
      <c r="AA908" s="22">
        <f t="shared" ref="AA908:AA912" si="3365">AA909</f>
        <v>0</v>
      </c>
      <c r="AB908" s="22">
        <f t="shared" ref="AB908:AB912" si="3366">AB909</f>
        <v>0</v>
      </c>
      <c r="AC908" s="22">
        <f t="shared" ref="AC908:AC912" si="3367">AC909</f>
        <v>0</v>
      </c>
      <c r="AD908" s="22">
        <f t="shared" si="3125"/>
        <v>1000</v>
      </c>
      <c r="AE908" s="22">
        <f t="shared" si="3126"/>
        <v>1000</v>
      </c>
      <c r="AF908" s="22">
        <f t="shared" si="3127"/>
        <v>1000</v>
      </c>
      <c r="AG908" s="22">
        <f t="shared" ref="AG908:AG912" si="3368">AG909</f>
        <v>0</v>
      </c>
      <c r="AH908" s="22">
        <f t="shared" ref="AH908:AH912" si="3369">AH909</f>
        <v>0</v>
      </c>
      <c r="AI908" s="22">
        <f t="shared" ref="AI908:AI912" si="3370">AI909</f>
        <v>0</v>
      </c>
      <c r="AJ908" s="22">
        <f t="shared" si="3128"/>
        <v>1000</v>
      </c>
      <c r="AK908" s="22">
        <f t="shared" si="3129"/>
        <v>1000</v>
      </c>
      <c r="AL908" s="22">
        <f t="shared" si="3130"/>
        <v>1000</v>
      </c>
      <c r="AM908" s="22">
        <f t="shared" ref="AM908:AM912" si="3371">AM909</f>
        <v>0</v>
      </c>
      <c r="AN908" s="22">
        <f t="shared" ref="AN908:AN912" si="3372">AN909</f>
        <v>0</v>
      </c>
      <c r="AO908" s="22">
        <f t="shared" ref="AO908:AO912" si="3373">AO909</f>
        <v>0</v>
      </c>
      <c r="AP908" s="22">
        <f t="shared" si="3131"/>
        <v>1000</v>
      </c>
      <c r="AQ908" s="22">
        <f t="shared" si="3132"/>
        <v>1000</v>
      </c>
      <c r="AR908" s="22">
        <f t="shared" si="3133"/>
        <v>1000</v>
      </c>
      <c r="AS908" s="22">
        <f t="shared" ref="AS908:AS912" si="3374">AS909</f>
        <v>0</v>
      </c>
      <c r="AT908" s="22">
        <f t="shared" ref="AT908:AT912" si="3375">AT909</f>
        <v>0</v>
      </c>
      <c r="AU908" s="22">
        <f t="shared" ref="AU908:AU912" si="3376">AU909</f>
        <v>0</v>
      </c>
      <c r="AV908" s="22">
        <f t="shared" si="3134"/>
        <v>1000</v>
      </c>
      <c r="AW908" s="22">
        <f t="shared" si="3135"/>
        <v>1000</v>
      </c>
      <c r="AX908" s="22">
        <f t="shared" si="3136"/>
        <v>1000</v>
      </c>
      <c r="AY908" s="22">
        <f t="shared" ref="AY908:AY912" si="3377">AY909</f>
        <v>0</v>
      </c>
      <c r="AZ908" s="22">
        <f t="shared" ref="AZ908:AZ912" si="3378">AZ909</f>
        <v>0</v>
      </c>
      <c r="BA908" s="22">
        <f t="shared" ref="BA908:BA912" si="3379">BA909</f>
        <v>0</v>
      </c>
      <c r="BB908" s="22">
        <f t="shared" si="3137"/>
        <v>1000</v>
      </c>
      <c r="BC908" s="22">
        <f t="shared" si="3138"/>
        <v>1000</v>
      </c>
      <c r="BD908" s="22">
        <f t="shared" si="3139"/>
        <v>1000</v>
      </c>
      <c r="BE908" s="22">
        <f t="shared" ref="BE908:BE912" si="3380">BE909</f>
        <v>0</v>
      </c>
      <c r="BF908" s="22">
        <f t="shared" ref="BF908:BF912" si="3381">BF909</f>
        <v>0</v>
      </c>
      <c r="BG908" s="22">
        <f t="shared" ref="BG908:BG912" si="3382">BG909</f>
        <v>0</v>
      </c>
      <c r="BH908" s="22">
        <f t="shared" si="3140"/>
        <v>1000</v>
      </c>
      <c r="BI908" s="22">
        <f t="shared" si="3141"/>
        <v>1000</v>
      </c>
      <c r="BJ908" s="22">
        <f t="shared" si="3142"/>
        <v>1000</v>
      </c>
      <c r="BK908" s="22">
        <f t="shared" ref="BK908:BK912" si="3383">BK909</f>
        <v>0</v>
      </c>
      <c r="BL908" s="22">
        <f t="shared" ref="BL908:BL912" si="3384">BL909</f>
        <v>0</v>
      </c>
      <c r="BM908" s="22">
        <f t="shared" ref="BM908:BM912" si="3385">BM909</f>
        <v>0</v>
      </c>
      <c r="BN908" s="22">
        <f t="shared" si="3143"/>
        <v>1000</v>
      </c>
      <c r="BO908" s="22">
        <f t="shared" si="3144"/>
        <v>1000</v>
      </c>
      <c r="BP908" s="22">
        <f t="shared" si="3145"/>
        <v>1000</v>
      </c>
      <c r="BQ908" s="22">
        <f t="shared" ref="BQ908:BQ912" si="3386">BQ909</f>
        <v>0</v>
      </c>
      <c r="BR908" s="22">
        <f t="shared" ref="BR908:BR912" si="3387">BR909</f>
        <v>0</v>
      </c>
      <c r="BS908" s="22">
        <f t="shared" si="3146"/>
        <v>1000</v>
      </c>
      <c r="BT908" s="22">
        <f t="shared" si="3147"/>
        <v>1000</v>
      </c>
      <c r="BU908" s="22">
        <f t="shared" si="3148"/>
        <v>1000</v>
      </c>
      <c r="BV908" s="22">
        <f t="shared" ref="BV908:BV912" si="3388">BV909</f>
        <v>0</v>
      </c>
      <c r="BW908" s="22">
        <f t="shared" ref="BW908:BW912" si="3389">BW909</f>
        <v>0</v>
      </c>
      <c r="BX908" s="22">
        <f t="shared" si="3149"/>
        <v>1000</v>
      </c>
      <c r="BY908" s="22">
        <f t="shared" si="3150"/>
        <v>1000</v>
      </c>
      <c r="BZ908" s="22">
        <f t="shared" si="3151"/>
        <v>1000</v>
      </c>
      <c r="CA908" s="22">
        <f t="shared" ref="CA908:CA912" si="3390">CA909</f>
        <v>0</v>
      </c>
      <c r="CB908" s="22">
        <f t="shared" ref="CB908:CB912" si="3391">CB909</f>
        <v>0</v>
      </c>
      <c r="CC908" s="22">
        <f t="shared" ref="CC908:CC912" si="3392">CC909</f>
        <v>0</v>
      </c>
      <c r="CD908" s="22">
        <f t="shared" si="3251"/>
        <v>1000</v>
      </c>
      <c r="CE908" s="22">
        <f t="shared" ref="CE908:CE912" si="3393">CE909</f>
        <v>0</v>
      </c>
      <c r="CF908" s="34">
        <f t="shared" si="3350"/>
        <v>1000</v>
      </c>
      <c r="CG908" s="22">
        <f t="shared" si="3252"/>
        <v>1000</v>
      </c>
      <c r="CH908" s="22">
        <f t="shared" ref="CH908:CM912" si="3394">CH909</f>
        <v>0</v>
      </c>
      <c r="CI908" s="22">
        <f t="shared" si="3351"/>
        <v>1000</v>
      </c>
      <c r="CJ908" s="22">
        <f t="shared" si="3253"/>
        <v>1000</v>
      </c>
      <c r="CK908" s="22">
        <f t="shared" si="3394"/>
        <v>0</v>
      </c>
      <c r="CL908" s="22">
        <f t="shared" si="3352"/>
        <v>1000</v>
      </c>
      <c r="CM908" s="22">
        <f t="shared" si="3394"/>
        <v>0</v>
      </c>
      <c r="CN908" s="15"/>
      <c r="CO908" s="35"/>
      <c r="CS908" s="5" t="s">
        <v>29</v>
      </c>
    </row>
    <row r="909" spans="1:99" ht="46.8" x14ac:dyDescent="0.3">
      <c r="A909" s="32" t="s">
        <v>506</v>
      </c>
      <c r="B909" s="16">
        <v>240</v>
      </c>
      <c r="C909" s="32"/>
      <c r="D909" s="32"/>
      <c r="E909" s="33" t="s">
        <v>41</v>
      </c>
      <c r="F909" s="22">
        <f t="shared" si="3353"/>
        <v>1000</v>
      </c>
      <c r="G909" s="22">
        <f t="shared" si="3354"/>
        <v>1000</v>
      </c>
      <c r="H909" s="22">
        <f t="shared" si="3355"/>
        <v>1000</v>
      </c>
      <c r="I909" s="22">
        <f t="shared" si="3356"/>
        <v>0</v>
      </c>
      <c r="J909" s="22">
        <f t="shared" si="3357"/>
        <v>0</v>
      </c>
      <c r="K909" s="22">
        <f t="shared" si="3358"/>
        <v>0</v>
      </c>
      <c r="L909" s="22">
        <f t="shared" si="3116"/>
        <v>1000</v>
      </c>
      <c r="M909" s="22">
        <f t="shared" si="3117"/>
        <v>1000</v>
      </c>
      <c r="N909" s="22">
        <f t="shared" si="3118"/>
        <v>1000</v>
      </c>
      <c r="O909" s="22">
        <f t="shared" si="3359"/>
        <v>0</v>
      </c>
      <c r="P909" s="22">
        <f t="shared" si="3360"/>
        <v>0</v>
      </c>
      <c r="Q909" s="22">
        <f t="shared" si="3361"/>
        <v>0</v>
      </c>
      <c r="R909" s="22">
        <f t="shared" si="3119"/>
        <v>1000</v>
      </c>
      <c r="S909" s="22">
        <f t="shared" si="3120"/>
        <v>1000</v>
      </c>
      <c r="T909" s="22">
        <f t="shared" si="3121"/>
        <v>1000</v>
      </c>
      <c r="U909" s="22">
        <f t="shared" si="3362"/>
        <v>0</v>
      </c>
      <c r="V909" s="22">
        <f t="shared" si="3363"/>
        <v>0</v>
      </c>
      <c r="W909" s="22">
        <f t="shared" si="3364"/>
        <v>0</v>
      </c>
      <c r="X909" s="22">
        <f t="shared" si="3122"/>
        <v>1000</v>
      </c>
      <c r="Y909" s="22">
        <f t="shared" si="3123"/>
        <v>1000</v>
      </c>
      <c r="Z909" s="22">
        <f t="shared" si="3124"/>
        <v>1000</v>
      </c>
      <c r="AA909" s="22">
        <f t="shared" si="3365"/>
        <v>0</v>
      </c>
      <c r="AB909" s="22">
        <f t="shared" si="3366"/>
        <v>0</v>
      </c>
      <c r="AC909" s="22">
        <f t="shared" si="3367"/>
        <v>0</v>
      </c>
      <c r="AD909" s="22">
        <f t="shared" si="3125"/>
        <v>1000</v>
      </c>
      <c r="AE909" s="22">
        <f t="shared" si="3126"/>
        <v>1000</v>
      </c>
      <c r="AF909" s="22">
        <f t="shared" si="3127"/>
        <v>1000</v>
      </c>
      <c r="AG909" s="22">
        <f t="shared" si="3368"/>
        <v>0</v>
      </c>
      <c r="AH909" s="22">
        <f t="shared" si="3369"/>
        <v>0</v>
      </c>
      <c r="AI909" s="22">
        <f t="shared" si="3370"/>
        <v>0</v>
      </c>
      <c r="AJ909" s="22">
        <f t="shared" si="3128"/>
        <v>1000</v>
      </c>
      <c r="AK909" s="22">
        <f t="shared" si="3129"/>
        <v>1000</v>
      </c>
      <c r="AL909" s="22">
        <f t="shared" si="3130"/>
        <v>1000</v>
      </c>
      <c r="AM909" s="22">
        <f t="shared" si="3371"/>
        <v>0</v>
      </c>
      <c r="AN909" s="22">
        <f t="shared" si="3372"/>
        <v>0</v>
      </c>
      <c r="AO909" s="22">
        <f t="shared" si="3373"/>
        <v>0</v>
      </c>
      <c r="AP909" s="22">
        <f t="shared" si="3131"/>
        <v>1000</v>
      </c>
      <c r="AQ909" s="22">
        <f t="shared" si="3132"/>
        <v>1000</v>
      </c>
      <c r="AR909" s="22">
        <f t="shared" si="3133"/>
        <v>1000</v>
      </c>
      <c r="AS909" s="22">
        <f t="shared" si="3374"/>
        <v>0</v>
      </c>
      <c r="AT909" s="22">
        <f t="shared" si="3375"/>
        <v>0</v>
      </c>
      <c r="AU909" s="22">
        <f t="shared" si="3376"/>
        <v>0</v>
      </c>
      <c r="AV909" s="22">
        <f t="shared" si="3134"/>
        <v>1000</v>
      </c>
      <c r="AW909" s="22">
        <f t="shared" si="3135"/>
        <v>1000</v>
      </c>
      <c r="AX909" s="22">
        <f t="shared" si="3136"/>
        <v>1000</v>
      </c>
      <c r="AY909" s="22">
        <f t="shared" si="3377"/>
        <v>0</v>
      </c>
      <c r="AZ909" s="22">
        <f t="shared" si="3378"/>
        <v>0</v>
      </c>
      <c r="BA909" s="22">
        <f t="shared" si="3379"/>
        <v>0</v>
      </c>
      <c r="BB909" s="22">
        <f t="shared" si="3137"/>
        <v>1000</v>
      </c>
      <c r="BC909" s="22">
        <f t="shared" si="3138"/>
        <v>1000</v>
      </c>
      <c r="BD909" s="22">
        <f t="shared" si="3139"/>
        <v>1000</v>
      </c>
      <c r="BE909" s="22">
        <f t="shared" si="3380"/>
        <v>0</v>
      </c>
      <c r="BF909" s="22">
        <f t="shared" si="3381"/>
        <v>0</v>
      </c>
      <c r="BG909" s="22">
        <f t="shared" si="3382"/>
        <v>0</v>
      </c>
      <c r="BH909" s="22">
        <f t="shared" si="3140"/>
        <v>1000</v>
      </c>
      <c r="BI909" s="22">
        <f t="shared" si="3141"/>
        <v>1000</v>
      </c>
      <c r="BJ909" s="22">
        <f t="shared" si="3142"/>
        <v>1000</v>
      </c>
      <c r="BK909" s="22">
        <f t="shared" si="3383"/>
        <v>0</v>
      </c>
      <c r="BL909" s="22">
        <f t="shared" si="3384"/>
        <v>0</v>
      </c>
      <c r="BM909" s="22">
        <f t="shared" si="3385"/>
        <v>0</v>
      </c>
      <c r="BN909" s="22">
        <f t="shared" si="3143"/>
        <v>1000</v>
      </c>
      <c r="BO909" s="22">
        <f t="shared" si="3144"/>
        <v>1000</v>
      </c>
      <c r="BP909" s="22">
        <f t="shared" si="3145"/>
        <v>1000</v>
      </c>
      <c r="BQ909" s="22">
        <f t="shared" si="3386"/>
        <v>0</v>
      </c>
      <c r="BR909" s="22">
        <f t="shared" si="3387"/>
        <v>0</v>
      </c>
      <c r="BS909" s="22">
        <f t="shared" si="3146"/>
        <v>1000</v>
      </c>
      <c r="BT909" s="22">
        <f t="shared" si="3147"/>
        <v>1000</v>
      </c>
      <c r="BU909" s="22">
        <f t="shared" si="3148"/>
        <v>1000</v>
      </c>
      <c r="BV909" s="22">
        <f t="shared" si="3388"/>
        <v>0</v>
      </c>
      <c r="BW909" s="22">
        <f t="shared" si="3389"/>
        <v>0</v>
      </c>
      <c r="BX909" s="22">
        <f t="shared" si="3149"/>
        <v>1000</v>
      </c>
      <c r="BY909" s="22">
        <f t="shared" si="3150"/>
        <v>1000</v>
      </c>
      <c r="BZ909" s="22">
        <f t="shared" si="3151"/>
        <v>1000</v>
      </c>
      <c r="CA909" s="22">
        <f t="shared" si="3390"/>
        <v>0</v>
      </c>
      <c r="CB909" s="22">
        <f t="shared" si="3391"/>
        <v>0</v>
      </c>
      <c r="CC909" s="22">
        <f t="shared" si="3392"/>
        <v>0</v>
      </c>
      <c r="CD909" s="22">
        <f t="shared" si="3251"/>
        <v>1000</v>
      </c>
      <c r="CE909" s="22">
        <f t="shared" si="3393"/>
        <v>0</v>
      </c>
      <c r="CF909" s="34">
        <f t="shared" si="3350"/>
        <v>1000</v>
      </c>
      <c r="CG909" s="22">
        <f t="shared" si="3252"/>
        <v>1000</v>
      </c>
      <c r="CH909" s="22">
        <f t="shared" si="3394"/>
        <v>0</v>
      </c>
      <c r="CI909" s="22">
        <f t="shared" si="3351"/>
        <v>1000</v>
      </c>
      <c r="CJ909" s="22">
        <f t="shared" si="3253"/>
        <v>1000</v>
      </c>
      <c r="CK909" s="22">
        <f t="shared" si="3394"/>
        <v>0</v>
      </c>
      <c r="CL909" s="22">
        <f t="shared" si="3352"/>
        <v>1000</v>
      </c>
      <c r="CM909" s="22">
        <f t="shared" si="3394"/>
        <v>0</v>
      </c>
      <c r="CN909" s="15"/>
      <c r="CO909" s="35"/>
      <c r="CT909" s="5" t="s">
        <v>30</v>
      </c>
    </row>
    <row r="910" spans="1:99" x14ac:dyDescent="0.3">
      <c r="A910" s="32" t="s">
        <v>506</v>
      </c>
      <c r="B910" s="16">
        <v>240</v>
      </c>
      <c r="C910" s="32" t="s">
        <v>47</v>
      </c>
      <c r="D910" s="32" t="s">
        <v>105</v>
      </c>
      <c r="E910" s="33" t="s">
        <v>106</v>
      </c>
      <c r="F910" s="22">
        <v>1000</v>
      </c>
      <c r="G910" s="22">
        <v>1000</v>
      </c>
      <c r="H910" s="22">
        <v>1000</v>
      </c>
      <c r="I910" s="22"/>
      <c r="J910" s="22"/>
      <c r="K910" s="22"/>
      <c r="L910" s="22">
        <f t="shared" si="3116"/>
        <v>1000</v>
      </c>
      <c r="M910" s="22">
        <f t="shared" si="3117"/>
        <v>1000</v>
      </c>
      <c r="N910" s="22">
        <f t="shared" si="3118"/>
        <v>1000</v>
      </c>
      <c r="O910" s="22"/>
      <c r="P910" s="22"/>
      <c r="Q910" s="22"/>
      <c r="R910" s="22">
        <f t="shared" si="3119"/>
        <v>1000</v>
      </c>
      <c r="S910" s="22">
        <f t="shared" si="3120"/>
        <v>1000</v>
      </c>
      <c r="T910" s="22">
        <f t="shared" si="3121"/>
        <v>1000</v>
      </c>
      <c r="U910" s="22"/>
      <c r="V910" s="22"/>
      <c r="W910" s="22"/>
      <c r="X910" s="22">
        <f t="shared" si="3122"/>
        <v>1000</v>
      </c>
      <c r="Y910" s="22">
        <f t="shared" si="3123"/>
        <v>1000</v>
      </c>
      <c r="Z910" s="22">
        <f t="shared" si="3124"/>
        <v>1000</v>
      </c>
      <c r="AA910" s="22"/>
      <c r="AB910" s="22"/>
      <c r="AC910" s="22"/>
      <c r="AD910" s="22">
        <f t="shared" si="3125"/>
        <v>1000</v>
      </c>
      <c r="AE910" s="22">
        <f t="shared" si="3126"/>
        <v>1000</v>
      </c>
      <c r="AF910" s="22">
        <f t="shared" si="3127"/>
        <v>1000</v>
      </c>
      <c r="AG910" s="22"/>
      <c r="AH910" s="22"/>
      <c r="AI910" s="22"/>
      <c r="AJ910" s="22">
        <f t="shared" si="3128"/>
        <v>1000</v>
      </c>
      <c r="AK910" s="22">
        <f t="shared" si="3129"/>
        <v>1000</v>
      </c>
      <c r="AL910" s="22">
        <f t="shared" si="3130"/>
        <v>1000</v>
      </c>
      <c r="AM910" s="22"/>
      <c r="AN910" s="22"/>
      <c r="AO910" s="22"/>
      <c r="AP910" s="22">
        <f t="shared" si="3131"/>
        <v>1000</v>
      </c>
      <c r="AQ910" s="22">
        <f t="shared" si="3132"/>
        <v>1000</v>
      </c>
      <c r="AR910" s="22">
        <f t="shared" si="3133"/>
        <v>1000</v>
      </c>
      <c r="AS910" s="22"/>
      <c r="AT910" s="22"/>
      <c r="AU910" s="22"/>
      <c r="AV910" s="22">
        <f t="shared" si="3134"/>
        <v>1000</v>
      </c>
      <c r="AW910" s="22">
        <f t="shared" si="3135"/>
        <v>1000</v>
      </c>
      <c r="AX910" s="22">
        <f t="shared" si="3136"/>
        <v>1000</v>
      </c>
      <c r="AY910" s="22"/>
      <c r="AZ910" s="22"/>
      <c r="BA910" s="22"/>
      <c r="BB910" s="22">
        <f t="shared" si="3137"/>
        <v>1000</v>
      </c>
      <c r="BC910" s="22">
        <f t="shared" si="3138"/>
        <v>1000</v>
      </c>
      <c r="BD910" s="22">
        <f t="shared" si="3139"/>
        <v>1000</v>
      </c>
      <c r="BE910" s="22"/>
      <c r="BF910" s="22"/>
      <c r="BG910" s="22"/>
      <c r="BH910" s="22">
        <f t="shared" si="3140"/>
        <v>1000</v>
      </c>
      <c r="BI910" s="22">
        <f t="shared" si="3141"/>
        <v>1000</v>
      </c>
      <c r="BJ910" s="22">
        <f t="shared" si="3142"/>
        <v>1000</v>
      </c>
      <c r="BK910" s="22"/>
      <c r="BL910" s="22"/>
      <c r="BM910" s="22"/>
      <c r="BN910" s="22">
        <f t="shared" si="3143"/>
        <v>1000</v>
      </c>
      <c r="BO910" s="22">
        <f t="shared" si="3144"/>
        <v>1000</v>
      </c>
      <c r="BP910" s="22">
        <f t="shared" si="3145"/>
        <v>1000</v>
      </c>
      <c r="BQ910" s="22"/>
      <c r="BR910" s="22"/>
      <c r="BS910" s="22">
        <f t="shared" si="3146"/>
        <v>1000</v>
      </c>
      <c r="BT910" s="22">
        <f t="shared" si="3147"/>
        <v>1000</v>
      </c>
      <c r="BU910" s="22">
        <f t="shared" si="3148"/>
        <v>1000</v>
      </c>
      <c r="BV910" s="22"/>
      <c r="BW910" s="22"/>
      <c r="BX910" s="22">
        <f t="shared" si="3149"/>
        <v>1000</v>
      </c>
      <c r="BY910" s="22">
        <f t="shared" si="3150"/>
        <v>1000</v>
      </c>
      <c r="BZ910" s="22">
        <f t="shared" si="3151"/>
        <v>1000</v>
      </c>
      <c r="CA910" s="22"/>
      <c r="CB910" s="22"/>
      <c r="CC910" s="22"/>
      <c r="CD910" s="22">
        <f t="shared" si="3251"/>
        <v>1000</v>
      </c>
      <c r="CE910" s="22"/>
      <c r="CF910" s="34">
        <f t="shared" si="3350"/>
        <v>1000</v>
      </c>
      <c r="CG910" s="22">
        <f t="shared" si="3252"/>
        <v>1000</v>
      </c>
      <c r="CH910" s="22"/>
      <c r="CI910" s="22">
        <f t="shared" si="3351"/>
        <v>1000</v>
      </c>
      <c r="CJ910" s="22">
        <f t="shared" si="3253"/>
        <v>1000</v>
      </c>
      <c r="CK910" s="22"/>
      <c r="CL910" s="22">
        <f t="shared" si="3352"/>
        <v>1000</v>
      </c>
      <c r="CM910" s="22"/>
      <c r="CN910" s="15"/>
      <c r="CO910" s="35"/>
    </row>
    <row r="911" spans="1:99" ht="31.2" x14ac:dyDescent="0.3">
      <c r="A911" s="32" t="s">
        <v>506</v>
      </c>
      <c r="B911" s="16">
        <v>300</v>
      </c>
      <c r="C911" s="32"/>
      <c r="D911" s="32"/>
      <c r="E911" s="33" t="s">
        <v>194</v>
      </c>
      <c r="F911" s="22">
        <f t="shared" si="3353"/>
        <v>1630</v>
      </c>
      <c r="G911" s="22">
        <f t="shared" si="3354"/>
        <v>1630</v>
      </c>
      <c r="H911" s="22">
        <f t="shared" si="3355"/>
        <v>1630</v>
      </c>
      <c r="I911" s="22">
        <f t="shared" si="3356"/>
        <v>0</v>
      </c>
      <c r="J911" s="22">
        <f t="shared" si="3357"/>
        <v>0</v>
      </c>
      <c r="K911" s="22">
        <f t="shared" si="3358"/>
        <v>0</v>
      </c>
      <c r="L911" s="22">
        <f t="shared" si="3116"/>
        <v>1630</v>
      </c>
      <c r="M911" s="22">
        <f t="shared" si="3117"/>
        <v>1630</v>
      </c>
      <c r="N911" s="22">
        <f t="shared" si="3118"/>
        <v>1630</v>
      </c>
      <c r="O911" s="22">
        <f t="shared" si="3359"/>
        <v>0</v>
      </c>
      <c r="P911" s="22">
        <f t="shared" si="3360"/>
        <v>0</v>
      </c>
      <c r="Q911" s="22">
        <f t="shared" si="3361"/>
        <v>0</v>
      </c>
      <c r="R911" s="22">
        <f t="shared" si="3119"/>
        <v>1630</v>
      </c>
      <c r="S911" s="22">
        <f t="shared" si="3120"/>
        <v>1630</v>
      </c>
      <c r="T911" s="22">
        <f t="shared" si="3121"/>
        <v>1630</v>
      </c>
      <c r="U911" s="22">
        <f t="shared" si="3362"/>
        <v>0</v>
      </c>
      <c r="V911" s="22">
        <f t="shared" si="3363"/>
        <v>0</v>
      </c>
      <c r="W911" s="22">
        <f t="shared" si="3364"/>
        <v>0</v>
      </c>
      <c r="X911" s="22">
        <f t="shared" si="3122"/>
        <v>1630</v>
      </c>
      <c r="Y911" s="22">
        <f t="shared" si="3123"/>
        <v>1630</v>
      </c>
      <c r="Z911" s="22">
        <f t="shared" si="3124"/>
        <v>1630</v>
      </c>
      <c r="AA911" s="22">
        <f t="shared" si="3365"/>
        <v>0</v>
      </c>
      <c r="AB911" s="22">
        <f t="shared" si="3366"/>
        <v>0</v>
      </c>
      <c r="AC911" s="22">
        <f t="shared" si="3367"/>
        <v>0</v>
      </c>
      <c r="AD911" s="22">
        <f t="shared" si="3125"/>
        <v>1630</v>
      </c>
      <c r="AE911" s="22">
        <f t="shared" si="3126"/>
        <v>1630</v>
      </c>
      <c r="AF911" s="22">
        <f t="shared" si="3127"/>
        <v>1630</v>
      </c>
      <c r="AG911" s="22">
        <f t="shared" si="3368"/>
        <v>0</v>
      </c>
      <c r="AH911" s="22">
        <f t="shared" si="3369"/>
        <v>0</v>
      </c>
      <c r="AI911" s="22">
        <f t="shared" si="3370"/>
        <v>0</v>
      </c>
      <c r="AJ911" s="22">
        <f t="shared" si="3128"/>
        <v>1630</v>
      </c>
      <c r="AK911" s="22">
        <f t="shared" si="3129"/>
        <v>1630</v>
      </c>
      <c r="AL911" s="22">
        <f t="shared" si="3130"/>
        <v>1630</v>
      </c>
      <c r="AM911" s="22">
        <f t="shared" si="3371"/>
        <v>0</v>
      </c>
      <c r="AN911" s="22">
        <f t="shared" si="3372"/>
        <v>0</v>
      </c>
      <c r="AO911" s="22">
        <f t="shared" si="3373"/>
        <v>0</v>
      </c>
      <c r="AP911" s="22">
        <f t="shared" si="3131"/>
        <v>1630</v>
      </c>
      <c r="AQ911" s="22">
        <f t="shared" si="3132"/>
        <v>1630</v>
      </c>
      <c r="AR911" s="22">
        <f t="shared" si="3133"/>
        <v>1630</v>
      </c>
      <c r="AS911" s="22">
        <f t="shared" si="3374"/>
        <v>0</v>
      </c>
      <c r="AT911" s="22">
        <f t="shared" si="3375"/>
        <v>0</v>
      </c>
      <c r="AU911" s="22">
        <f t="shared" si="3376"/>
        <v>0</v>
      </c>
      <c r="AV911" s="22">
        <f t="shared" si="3134"/>
        <v>1630</v>
      </c>
      <c r="AW911" s="22">
        <f t="shared" si="3135"/>
        <v>1630</v>
      </c>
      <c r="AX911" s="22">
        <f t="shared" si="3136"/>
        <v>1630</v>
      </c>
      <c r="AY911" s="22">
        <f t="shared" si="3377"/>
        <v>0</v>
      </c>
      <c r="AZ911" s="22">
        <f t="shared" si="3378"/>
        <v>0</v>
      </c>
      <c r="BA911" s="22">
        <f t="shared" si="3379"/>
        <v>0</v>
      </c>
      <c r="BB911" s="22">
        <f t="shared" si="3137"/>
        <v>1630</v>
      </c>
      <c r="BC911" s="22">
        <f t="shared" si="3138"/>
        <v>1630</v>
      </c>
      <c r="BD911" s="22">
        <f t="shared" si="3139"/>
        <v>1630</v>
      </c>
      <c r="BE911" s="22">
        <f t="shared" si="3380"/>
        <v>0</v>
      </c>
      <c r="BF911" s="22">
        <f t="shared" si="3381"/>
        <v>0</v>
      </c>
      <c r="BG911" s="22">
        <f t="shared" si="3382"/>
        <v>0</v>
      </c>
      <c r="BH911" s="22">
        <f t="shared" si="3140"/>
        <v>1630</v>
      </c>
      <c r="BI911" s="22">
        <f t="shared" si="3141"/>
        <v>1630</v>
      </c>
      <c r="BJ911" s="22">
        <f t="shared" si="3142"/>
        <v>1630</v>
      </c>
      <c r="BK911" s="22">
        <f t="shared" si="3383"/>
        <v>0</v>
      </c>
      <c r="BL911" s="22">
        <f t="shared" si="3384"/>
        <v>0</v>
      </c>
      <c r="BM911" s="22">
        <f t="shared" si="3385"/>
        <v>0</v>
      </c>
      <c r="BN911" s="22">
        <f t="shared" si="3143"/>
        <v>1630</v>
      </c>
      <c r="BO911" s="22">
        <f t="shared" si="3144"/>
        <v>1630</v>
      </c>
      <c r="BP911" s="22">
        <f t="shared" si="3145"/>
        <v>1630</v>
      </c>
      <c r="BQ911" s="22">
        <f t="shared" si="3386"/>
        <v>0</v>
      </c>
      <c r="BR911" s="22">
        <f t="shared" si="3387"/>
        <v>0</v>
      </c>
      <c r="BS911" s="22">
        <f t="shared" si="3146"/>
        <v>1630</v>
      </c>
      <c r="BT911" s="22">
        <f t="shared" si="3147"/>
        <v>1630</v>
      </c>
      <c r="BU911" s="22">
        <f t="shared" si="3148"/>
        <v>1630</v>
      </c>
      <c r="BV911" s="22">
        <f t="shared" si="3388"/>
        <v>0</v>
      </c>
      <c r="BW911" s="22">
        <f t="shared" si="3389"/>
        <v>0</v>
      </c>
      <c r="BX911" s="22">
        <f t="shared" si="3149"/>
        <v>1630</v>
      </c>
      <c r="BY911" s="22">
        <f t="shared" si="3150"/>
        <v>1630</v>
      </c>
      <c r="BZ911" s="22">
        <f t="shared" si="3151"/>
        <v>1630</v>
      </c>
      <c r="CA911" s="22">
        <f t="shared" si="3390"/>
        <v>0</v>
      </c>
      <c r="CB911" s="22">
        <f t="shared" si="3391"/>
        <v>0</v>
      </c>
      <c r="CC911" s="22">
        <f t="shared" si="3392"/>
        <v>0</v>
      </c>
      <c r="CD911" s="22">
        <f t="shared" si="3251"/>
        <v>1630</v>
      </c>
      <c r="CE911" s="22">
        <f t="shared" si="3393"/>
        <v>0</v>
      </c>
      <c r="CF911" s="34">
        <f t="shared" si="3350"/>
        <v>1630</v>
      </c>
      <c r="CG911" s="22">
        <f t="shared" si="3252"/>
        <v>1630</v>
      </c>
      <c r="CH911" s="22">
        <f t="shared" si="3394"/>
        <v>0</v>
      </c>
      <c r="CI911" s="22">
        <f t="shared" si="3351"/>
        <v>1630</v>
      </c>
      <c r="CJ911" s="22">
        <f t="shared" si="3253"/>
        <v>1630</v>
      </c>
      <c r="CK911" s="22">
        <f t="shared" si="3394"/>
        <v>0</v>
      </c>
      <c r="CL911" s="22">
        <f t="shared" si="3352"/>
        <v>1630</v>
      </c>
      <c r="CM911" s="22">
        <f t="shared" si="3394"/>
        <v>0</v>
      </c>
      <c r="CN911" s="15"/>
      <c r="CO911" s="35"/>
      <c r="CS911" s="5" t="s">
        <v>29</v>
      </c>
    </row>
    <row r="912" spans="1:99" x14ac:dyDescent="0.3">
      <c r="A912" s="32" t="s">
        <v>506</v>
      </c>
      <c r="B912" s="16">
        <v>350</v>
      </c>
      <c r="C912" s="32"/>
      <c r="D912" s="32"/>
      <c r="E912" s="33" t="s">
        <v>195</v>
      </c>
      <c r="F912" s="22">
        <f t="shared" si="3353"/>
        <v>1630</v>
      </c>
      <c r="G912" s="22">
        <f t="shared" si="3354"/>
        <v>1630</v>
      </c>
      <c r="H912" s="22">
        <f t="shared" si="3355"/>
        <v>1630</v>
      </c>
      <c r="I912" s="22">
        <f t="shared" si="3356"/>
        <v>0</v>
      </c>
      <c r="J912" s="22">
        <f t="shared" si="3357"/>
        <v>0</v>
      </c>
      <c r="K912" s="22">
        <f t="shared" si="3358"/>
        <v>0</v>
      </c>
      <c r="L912" s="22">
        <f t="shared" ref="L912:L975" si="3395">F912+I912</f>
        <v>1630</v>
      </c>
      <c r="M912" s="22">
        <f t="shared" ref="M912:M975" si="3396">G912+J912</f>
        <v>1630</v>
      </c>
      <c r="N912" s="22">
        <f t="shared" ref="N912:N975" si="3397">H912+K912</f>
        <v>1630</v>
      </c>
      <c r="O912" s="22">
        <f t="shared" si="3359"/>
        <v>0</v>
      </c>
      <c r="P912" s="22">
        <f t="shared" si="3360"/>
        <v>0</v>
      </c>
      <c r="Q912" s="22">
        <f t="shared" si="3361"/>
        <v>0</v>
      </c>
      <c r="R912" s="22">
        <f t="shared" ref="R912:R975" si="3398">L912+O912</f>
        <v>1630</v>
      </c>
      <c r="S912" s="22">
        <f t="shared" ref="S912:S975" si="3399">M912+P912</f>
        <v>1630</v>
      </c>
      <c r="T912" s="22">
        <f t="shared" ref="T912:T975" si="3400">N912+Q912</f>
        <v>1630</v>
      </c>
      <c r="U912" s="22">
        <f t="shared" si="3362"/>
        <v>0</v>
      </c>
      <c r="V912" s="22">
        <f t="shared" si="3363"/>
        <v>0</v>
      </c>
      <c r="W912" s="22">
        <f t="shared" si="3364"/>
        <v>0</v>
      </c>
      <c r="X912" s="22">
        <f t="shared" ref="X912:X975" si="3401">R912+U912</f>
        <v>1630</v>
      </c>
      <c r="Y912" s="22">
        <f t="shared" ref="Y912:Y975" si="3402">S912+V912</f>
        <v>1630</v>
      </c>
      <c r="Z912" s="22">
        <f t="shared" ref="Z912:Z975" si="3403">T912+W912</f>
        <v>1630</v>
      </c>
      <c r="AA912" s="22">
        <f t="shared" si="3365"/>
        <v>0</v>
      </c>
      <c r="AB912" s="22">
        <f t="shared" si="3366"/>
        <v>0</v>
      </c>
      <c r="AC912" s="22">
        <f t="shared" si="3367"/>
        <v>0</v>
      </c>
      <c r="AD912" s="22">
        <f t="shared" ref="AD912:AD975" si="3404">X912+AA912</f>
        <v>1630</v>
      </c>
      <c r="AE912" s="22">
        <f t="shared" ref="AE912:AE975" si="3405">Y912+AB912</f>
        <v>1630</v>
      </c>
      <c r="AF912" s="22">
        <f t="shared" ref="AF912:AF975" si="3406">Z912+AC912</f>
        <v>1630</v>
      </c>
      <c r="AG912" s="22">
        <f t="shared" si="3368"/>
        <v>0</v>
      </c>
      <c r="AH912" s="22">
        <f t="shared" si="3369"/>
        <v>0</v>
      </c>
      <c r="AI912" s="22">
        <f t="shared" si="3370"/>
        <v>0</v>
      </c>
      <c r="AJ912" s="22">
        <f t="shared" ref="AJ912:AJ975" si="3407">AD912+AG912</f>
        <v>1630</v>
      </c>
      <c r="AK912" s="22">
        <f t="shared" ref="AK912:AK975" si="3408">AE912+AH912</f>
        <v>1630</v>
      </c>
      <c r="AL912" s="22">
        <f t="shared" ref="AL912:AL975" si="3409">AF912+AI912</f>
        <v>1630</v>
      </c>
      <c r="AM912" s="22">
        <f t="shared" si="3371"/>
        <v>0</v>
      </c>
      <c r="AN912" s="22">
        <f t="shared" si="3372"/>
        <v>0</v>
      </c>
      <c r="AO912" s="22">
        <f t="shared" si="3373"/>
        <v>0</v>
      </c>
      <c r="AP912" s="22">
        <f t="shared" ref="AP912:AP975" si="3410">AJ912+AM912</f>
        <v>1630</v>
      </c>
      <c r="AQ912" s="22">
        <f t="shared" ref="AQ912:AQ975" si="3411">AK912+AN912</f>
        <v>1630</v>
      </c>
      <c r="AR912" s="22">
        <f t="shared" ref="AR912:AR975" si="3412">AL912+AO912</f>
        <v>1630</v>
      </c>
      <c r="AS912" s="22">
        <f t="shared" si="3374"/>
        <v>0</v>
      </c>
      <c r="AT912" s="22">
        <f t="shared" si="3375"/>
        <v>0</v>
      </c>
      <c r="AU912" s="22">
        <f t="shared" si="3376"/>
        <v>0</v>
      </c>
      <c r="AV912" s="22">
        <f t="shared" ref="AV912:AV975" si="3413">AP912+AS912</f>
        <v>1630</v>
      </c>
      <c r="AW912" s="22">
        <f t="shared" ref="AW912:AW975" si="3414">AQ912+AT912</f>
        <v>1630</v>
      </c>
      <c r="AX912" s="22">
        <f t="shared" ref="AX912:AX975" si="3415">AR912+AU912</f>
        <v>1630</v>
      </c>
      <c r="AY912" s="22">
        <f t="shared" si="3377"/>
        <v>0</v>
      </c>
      <c r="AZ912" s="22">
        <f t="shared" si="3378"/>
        <v>0</v>
      </c>
      <c r="BA912" s="22">
        <f t="shared" si="3379"/>
        <v>0</v>
      </c>
      <c r="BB912" s="22">
        <f t="shared" ref="BB912:BB975" si="3416">AV912+AY912</f>
        <v>1630</v>
      </c>
      <c r="BC912" s="22">
        <f t="shared" ref="BC912:BC975" si="3417">AW912+AZ912</f>
        <v>1630</v>
      </c>
      <c r="BD912" s="22">
        <f t="shared" ref="BD912:BD975" si="3418">AX912+BA912</f>
        <v>1630</v>
      </c>
      <c r="BE912" s="22">
        <f t="shared" si="3380"/>
        <v>0</v>
      </c>
      <c r="BF912" s="22">
        <f t="shared" si="3381"/>
        <v>0</v>
      </c>
      <c r="BG912" s="22">
        <f t="shared" si="3382"/>
        <v>0</v>
      </c>
      <c r="BH912" s="22">
        <f t="shared" ref="BH912:BH975" si="3419">BB912+BE912</f>
        <v>1630</v>
      </c>
      <c r="BI912" s="22">
        <f t="shared" ref="BI912:BI975" si="3420">BC912+BF912</f>
        <v>1630</v>
      </c>
      <c r="BJ912" s="22">
        <f t="shared" ref="BJ912:BJ975" si="3421">BD912+BG912</f>
        <v>1630</v>
      </c>
      <c r="BK912" s="22">
        <f t="shared" si="3383"/>
        <v>0</v>
      </c>
      <c r="BL912" s="22">
        <f t="shared" si="3384"/>
        <v>0</v>
      </c>
      <c r="BM912" s="22">
        <f t="shared" si="3385"/>
        <v>0</v>
      </c>
      <c r="BN912" s="22">
        <f t="shared" ref="BN912:BN975" si="3422">BH912+BK912</f>
        <v>1630</v>
      </c>
      <c r="BO912" s="22">
        <f t="shared" ref="BO912:BO975" si="3423">BI912+BL912</f>
        <v>1630</v>
      </c>
      <c r="BP912" s="22">
        <f t="shared" ref="BP912:BP975" si="3424">BJ912+BM912</f>
        <v>1630</v>
      </c>
      <c r="BQ912" s="22">
        <f t="shared" si="3386"/>
        <v>0</v>
      </c>
      <c r="BR912" s="22">
        <f t="shared" si="3387"/>
        <v>0</v>
      </c>
      <c r="BS912" s="22">
        <f t="shared" ref="BS912:BS975" si="3425">BQ912+BN912</f>
        <v>1630</v>
      </c>
      <c r="BT912" s="22">
        <f t="shared" ref="BT912:BT975" si="3426">BR912+BO912</f>
        <v>1630</v>
      </c>
      <c r="BU912" s="22">
        <f t="shared" ref="BU912:BU975" si="3427">BP912</f>
        <v>1630</v>
      </c>
      <c r="BV912" s="22">
        <f t="shared" si="3388"/>
        <v>0</v>
      </c>
      <c r="BW912" s="22">
        <f t="shared" si="3389"/>
        <v>0</v>
      </c>
      <c r="BX912" s="22">
        <f t="shared" ref="BX912:BX975" si="3428">BS912</f>
        <v>1630</v>
      </c>
      <c r="BY912" s="22">
        <f t="shared" ref="BY912:BY975" si="3429">BT912+BV912</f>
        <v>1630</v>
      </c>
      <c r="BZ912" s="22">
        <f t="shared" ref="BZ912:BZ975" si="3430">BU912+BW912</f>
        <v>1630</v>
      </c>
      <c r="CA912" s="22">
        <f t="shared" si="3390"/>
        <v>0</v>
      </c>
      <c r="CB912" s="22">
        <f t="shared" si="3391"/>
        <v>0</v>
      </c>
      <c r="CC912" s="22">
        <f t="shared" si="3392"/>
        <v>0</v>
      </c>
      <c r="CD912" s="22">
        <f t="shared" si="3251"/>
        <v>1630</v>
      </c>
      <c r="CE912" s="22">
        <f t="shared" si="3393"/>
        <v>0</v>
      </c>
      <c r="CF912" s="34">
        <f t="shared" si="3350"/>
        <v>1630</v>
      </c>
      <c r="CG912" s="22">
        <f t="shared" si="3252"/>
        <v>1630</v>
      </c>
      <c r="CH912" s="22">
        <f t="shared" si="3394"/>
        <v>0</v>
      </c>
      <c r="CI912" s="22">
        <f t="shared" si="3351"/>
        <v>1630</v>
      </c>
      <c r="CJ912" s="22">
        <f t="shared" si="3253"/>
        <v>1630</v>
      </c>
      <c r="CK912" s="22">
        <f t="shared" si="3394"/>
        <v>0</v>
      </c>
      <c r="CL912" s="22">
        <f t="shared" si="3352"/>
        <v>1630</v>
      </c>
      <c r="CM912" s="22">
        <f t="shared" si="3394"/>
        <v>0</v>
      </c>
      <c r="CN912" s="15"/>
      <c r="CO912" s="35"/>
      <c r="CT912" s="5" t="s">
        <v>30</v>
      </c>
    </row>
    <row r="913" spans="1:99" x14ac:dyDescent="0.3">
      <c r="A913" s="32" t="s">
        <v>506</v>
      </c>
      <c r="B913" s="16">
        <v>350</v>
      </c>
      <c r="C913" s="32" t="s">
        <v>47</v>
      </c>
      <c r="D913" s="32" t="s">
        <v>105</v>
      </c>
      <c r="E913" s="33" t="s">
        <v>106</v>
      </c>
      <c r="F913" s="22">
        <v>1630</v>
      </c>
      <c r="G913" s="22">
        <v>1630</v>
      </c>
      <c r="H913" s="22">
        <v>1630</v>
      </c>
      <c r="I913" s="22"/>
      <c r="J913" s="22"/>
      <c r="K913" s="22"/>
      <c r="L913" s="22">
        <f t="shared" si="3395"/>
        <v>1630</v>
      </c>
      <c r="M913" s="22">
        <f t="shared" si="3396"/>
        <v>1630</v>
      </c>
      <c r="N913" s="22">
        <f t="shared" si="3397"/>
        <v>1630</v>
      </c>
      <c r="O913" s="22"/>
      <c r="P913" s="22"/>
      <c r="Q913" s="22"/>
      <c r="R913" s="22">
        <f t="shared" si="3398"/>
        <v>1630</v>
      </c>
      <c r="S913" s="22">
        <f t="shared" si="3399"/>
        <v>1630</v>
      </c>
      <c r="T913" s="22">
        <f t="shared" si="3400"/>
        <v>1630</v>
      </c>
      <c r="U913" s="22"/>
      <c r="V913" s="22"/>
      <c r="W913" s="22"/>
      <c r="X913" s="22">
        <f t="shared" si="3401"/>
        <v>1630</v>
      </c>
      <c r="Y913" s="22">
        <f t="shared" si="3402"/>
        <v>1630</v>
      </c>
      <c r="Z913" s="22">
        <f t="shared" si="3403"/>
        <v>1630</v>
      </c>
      <c r="AA913" s="22"/>
      <c r="AB913" s="22"/>
      <c r="AC913" s="22"/>
      <c r="AD913" s="22">
        <f t="shared" si="3404"/>
        <v>1630</v>
      </c>
      <c r="AE913" s="22">
        <f t="shared" si="3405"/>
        <v>1630</v>
      </c>
      <c r="AF913" s="22">
        <f t="shared" si="3406"/>
        <v>1630</v>
      </c>
      <c r="AG913" s="22"/>
      <c r="AH913" s="22"/>
      <c r="AI913" s="22"/>
      <c r="AJ913" s="22">
        <f t="shared" si="3407"/>
        <v>1630</v>
      </c>
      <c r="AK913" s="22">
        <f t="shared" si="3408"/>
        <v>1630</v>
      </c>
      <c r="AL913" s="22">
        <f t="shared" si="3409"/>
        <v>1630</v>
      </c>
      <c r="AM913" s="22"/>
      <c r="AN913" s="22"/>
      <c r="AO913" s="22"/>
      <c r="AP913" s="22">
        <f t="shared" si="3410"/>
        <v>1630</v>
      </c>
      <c r="AQ913" s="22">
        <f t="shared" si="3411"/>
        <v>1630</v>
      </c>
      <c r="AR913" s="22">
        <f t="shared" si="3412"/>
        <v>1630</v>
      </c>
      <c r="AS913" s="22"/>
      <c r="AT913" s="22"/>
      <c r="AU913" s="22"/>
      <c r="AV913" s="22">
        <f t="shared" si="3413"/>
        <v>1630</v>
      </c>
      <c r="AW913" s="22">
        <f t="shared" si="3414"/>
        <v>1630</v>
      </c>
      <c r="AX913" s="22">
        <f t="shared" si="3415"/>
        <v>1630</v>
      </c>
      <c r="AY913" s="22"/>
      <c r="AZ913" s="22"/>
      <c r="BA913" s="22"/>
      <c r="BB913" s="22">
        <f t="shared" si="3416"/>
        <v>1630</v>
      </c>
      <c r="BC913" s="22">
        <f t="shared" si="3417"/>
        <v>1630</v>
      </c>
      <c r="BD913" s="22">
        <f t="shared" si="3418"/>
        <v>1630</v>
      </c>
      <c r="BE913" s="22"/>
      <c r="BF913" s="22"/>
      <c r="BG913" s="22"/>
      <c r="BH913" s="22">
        <f t="shared" si="3419"/>
        <v>1630</v>
      </c>
      <c r="BI913" s="22">
        <f t="shared" si="3420"/>
        <v>1630</v>
      </c>
      <c r="BJ913" s="22">
        <f t="shared" si="3421"/>
        <v>1630</v>
      </c>
      <c r="BK913" s="22"/>
      <c r="BL913" s="22"/>
      <c r="BM913" s="22"/>
      <c r="BN913" s="22">
        <f t="shared" si="3422"/>
        <v>1630</v>
      </c>
      <c r="BO913" s="22">
        <f t="shared" si="3423"/>
        <v>1630</v>
      </c>
      <c r="BP913" s="22">
        <f t="shared" si="3424"/>
        <v>1630</v>
      </c>
      <c r="BQ913" s="22"/>
      <c r="BR913" s="22"/>
      <c r="BS913" s="22">
        <f t="shared" si="3425"/>
        <v>1630</v>
      </c>
      <c r="BT913" s="22">
        <f t="shared" si="3426"/>
        <v>1630</v>
      </c>
      <c r="BU913" s="22">
        <f t="shared" si="3427"/>
        <v>1630</v>
      </c>
      <c r="BV913" s="22"/>
      <c r="BW913" s="22"/>
      <c r="BX913" s="22">
        <f t="shared" si="3428"/>
        <v>1630</v>
      </c>
      <c r="BY913" s="22">
        <f t="shared" si="3429"/>
        <v>1630</v>
      </c>
      <c r="BZ913" s="22">
        <f t="shared" si="3430"/>
        <v>1630</v>
      </c>
      <c r="CA913" s="22"/>
      <c r="CB913" s="22"/>
      <c r="CC913" s="22"/>
      <c r="CD913" s="22">
        <f t="shared" si="3251"/>
        <v>1630</v>
      </c>
      <c r="CE913" s="22"/>
      <c r="CF913" s="34">
        <f t="shared" si="3350"/>
        <v>1630</v>
      </c>
      <c r="CG913" s="22">
        <f t="shared" si="3252"/>
        <v>1630</v>
      </c>
      <c r="CH913" s="22"/>
      <c r="CI913" s="22">
        <f t="shared" si="3351"/>
        <v>1630</v>
      </c>
      <c r="CJ913" s="22">
        <f t="shared" si="3253"/>
        <v>1630</v>
      </c>
      <c r="CK913" s="22"/>
      <c r="CL913" s="22">
        <f t="shared" si="3352"/>
        <v>1630</v>
      </c>
      <c r="CM913" s="22"/>
      <c r="CN913" s="15"/>
      <c r="CO913" s="35"/>
    </row>
    <row r="914" spans="1:99" ht="46.8" x14ac:dyDescent="0.3">
      <c r="A914" s="32" t="s">
        <v>506</v>
      </c>
      <c r="B914" s="16">
        <v>600</v>
      </c>
      <c r="C914" s="32"/>
      <c r="D914" s="32"/>
      <c r="E914" s="33" t="s">
        <v>45</v>
      </c>
      <c r="F914" s="22">
        <f t="shared" ref="F914:K914" si="3431">F917+F915</f>
        <v>16171.4</v>
      </c>
      <c r="G914" s="22">
        <f t="shared" si="3431"/>
        <v>16171.4</v>
      </c>
      <c r="H914" s="22">
        <f t="shared" si="3431"/>
        <v>16171.4</v>
      </c>
      <c r="I914" s="22">
        <f t="shared" si="3431"/>
        <v>0</v>
      </c>
      <c r="J914" s="22">
        <f t="shared" si="3431"/>
        <v>0</v>
      </c>
      <c r="K914" s="22">
        <f t="shared" si="3431"/>
        <v>0</v>
      </c>
      <c r="L914" s="22">
        <f t="shared" si="3395"/>
        <v>16171.4</v>
      </c>
      <c r="M914" s="22">
        <f t="shared" si="3396"/>
        <v>16171.4</v>
      </c>
      <c r="N914" s="22">
        <f t="shared" si="3397"/>
        <v>16171.4</v>
      </c>
      <c r="O914" s="22">
        <f>O917+O915</f>
        <v>0</v>
      </c>
      <c r="P914" s="22">
        <f>P917+P915</f>
        <v>0</v>
      </c>
      <c r="Q914" s="22">
        <f>Q917+Q915</f>
        <v>0</v>
      </c>
      <c r="R914" s="22">
        <f t="shared" si="3398"/>
        <v>16171.4</v>
      </c>
      <c r="S914" s="22">
        <f t="shared" si="3399"/>
        <v>16171.4</v>
      </c>
      <c r="T914" s="22">
        <f t="shared" si="3400"/>
        <v>16171.4</v>
      </c>
      <c r="U914" s="22">
        <f>U917+U915</f>
        <v>0</v>
      </c>
      <c r="V914" s="22">
        <f>V917+V915</f>
        <v>0</v>
      </c>
      <c r="W914" s="22">
        <f>W917+W915</f>
        <v>0</v>
      </c>
      <c r="X914" s="22">
        <f t="shared" si="3401"/>
        <v>16171.4</v>
      </c>
      <c r="Y914" s="22">
        <f t="shared" si="3402"/>
        <v>16171.4</v>
      </c>
      <c r="Z914" s="22">
        <f t="shared" si="3403"/>
        <v>16171.4</v>
      </c>
      <c r="AA914" s="22">
        <f>AA917+AA915</f>
        <v>0</v>
      </c>
      <c r="AB914" s="22">
        <f>AB917+AB915</f>
        <v>0</v>
      </c>
      <c r="AC914" s="22">
        <f>AC917+AC915</f>
        <v>0</v>
      </c>
      <c r="AD914" s="22">
        <f t="shared" si="3404"/>
        <v>16171.4</v>
      </c>
      <c r="AE914" s="22">
        <f t="shared" si="3405"/>
        <v>16171.4</v>
      </c>
      <c r="AF914" s="22">
        <f t="shared" si="3406"/>
        <v>16171.4</v>
      </c>
      <c r="AG914" s="22">
        <f>AG917+AG915</f>
        <v>0</v>
      </c>
      <c r="AH914" s="22">
        <f>AH917+AH915</f>
        <v>0</v>
      </c>
      <c r="AI914" s="22">
        <f>AI917+AI915</f>
        <v>0</v>
      </c>
      <c r="AJ914" s="22">
        <f t="shared" si="3407"/>
        <v>16171.4</v>
      </c>
      <c r="AK914" s="22">
        <f t="shared" si="3408"/>
        <v>16171.4</v>
      </c>
      <c r="AL914" s="22">
        <f t="shared" si="3409"/>
        <v>16171.4</v>
      </c>
      <c r="AM914" s="22">
        <f>AM917+AM915</f>
        <v>0</v>
      </c>
      <c r="AN914" s="22">
        <f>AN917+AN915</f>
        <v>0</v>
      </c>
      <c r="AO914" s="22">
        <f>AO917+AO915</f>
        <v>0</v>
      </c>
      <c r="AP914" s="22">
        <f t="shared" si="3410"/>
        <v>16171.4</v>
      </c>
      <c r="AQ914" s="22">
        <f t="shared" si="3411"/>
        <v>16171.4</v>
      </c>
      <c r="AR914" s="22">
        <f t="shared" si="3412"/>
        <v>16171.4</v>
      </c>
      <c r="AS914" s="22">
        <f>AS917+AS915</f>
        <v>0</v>
      </c>
      <c r="AT914" s="22">
        <f>AT917+AT915</f>
        <v>0</v>
      </c>
      <c r="AU914" s="22">
        <f>AU917+AU915</f>
        <v>0</v>
      </c>
      <c r="AV914" s="22">
        <f t="shared" si="3413"/>
        <v>16171.4</v>
      </c>
      <c r="AW914" s="22">
        <f t="shared" si="3414"/>
        <v>16171.4</v>
      </c>
      <c r="AX914" s="22">
        <f t="shared" si="3415"/>
        <v>16171.4</v>
      </c>
      <c r="AY914" s="22">
        <f>AY917+AY915</f>
        <v>153</v>
      </c>
      <c r="AZ914" s="22">
        <f>AZ917+AZ915</f>
        <v>153</v>
      </c>
      <c r="BA914" s="22">
        <f>BA917+BA915</f>
        <v>153</v>
      </c>
      <c r="BB914" s="22">
        <f t="shared" si="3416"/>
        <v>16324.4</v>
      </c>
      <c r="BC914" s="22">
        <f t="shared" si="3417"/>
        <v>16324.4</v>
      </c>
      <c r="BD914" s="22">
        <f t="shared" si="3418"/>
        <v>16324.4</v>
      </c>
      <c r="BE914" s="22">
        <f>BE917+BE915</f>
        <v>0</v>
      </c>
      <c r="BF914" s="22">
        <f>BF917+BF915</f>
        <v>0</v>
      </c>
      <c r="BG914" s="22">
        <f>BG917+BG915</f>
        <v>0</v>
      </c>
      <c r="BH914" s="22">
        <f t="shared" si="3419"/>
        <v>16324.4</v>
      </c>
      <c r="BI914" s="22">
        <f t="shared" si="3420"/>
        <v>16324.4</v>
      </c>
      <c r="BJ914" s="22">
        <f t="shared" si="3421"/>
        <v>16324.4</v>
      </c>
      <c r="BK914" s="22">
        <f>BK917+BK915</f>
        <v>0</v>
      </c>
      <c r="BL914" s="22">
        <f>BL917+BL915</f>
        <v>0</v>
      </c>
      <c r="BM914" s="22">
        <f>BM917+BM915</f>
        <v>0</v>
      </c>
      <c r="BN914" s="22">
        <f t="shared" si="3422"/>
        <v>16324.4</v>
      </c>
      <c r="BO914" s="22">
        <f t="shared" si="3423"/>
        <v>16324.4</v>
      </c>
      <c r="BP914" s="22">
        <f t="shared" si="3424"/>
        <v>16324.4</v>
      </c>
      <c r="BQ914" s="22">
        <f>BQ917+BQ915</f>
        <v>0</v>
      </c>
      <c r="BR914" s="22">
        <f>BR917+BR915</f>
        <v>0</v>
      </c>
      <c r="BS914" s="22">
        <f t="shared" si="3425"/>
        <v>16324.4</v>
      </c>
      <c r="BT914" s="22">
        <f t="shared" si="3426"/>
        <v>16324.4</v>
      </c>
      <c r="BU914" s="22">
        <f t="shared" si="3427"/>
        <v>16324.4</v>
      </c>
      <c r="BV914" s="22">
        <f>BV917+BV915</f>
        <v>0</v>
      </c>
      <c r="BW914" s="22">
        <f>BW917+BW915</f>
        <v>0</v>
      </c>
      <c r="BX914" s="22">
        <f t="shared" si="3428"/>
        <v>16324.4</v>
      </c>
      <c r="BY914" s="22">
        <f t="shared" si="3429"/>
        <v>16324.4</v>
      </c>
      <c r="BZ914" s="22">
        <f t="shared" si="3430"/>
        <v>16324.4</v>
      </c>
      <c r="CA914" s="22">
        <f>CA917+CA915</f>
        <v>2535</v>
      </c>
      <c r="CB914" s="22">
        <f>CB917+CB915</f>
        <v>0</v>
      </c>
      <c r="CC914" s="22">
        <f>CC917+CC915</f>
        <v>0</v>
      </c>
      <c r="CD914" s="22">
        <f t="shared" si="3251"/>
        <v>18859.400000000001</v>
      </c>
      <c r="CE914" s="22">
        <f>CE917+CE915</f>
        <v>0</v>
      </c>
      <c r="CF914" s="34">
        <f t="shared" si="3350"/>
        <v>18859.400000000001</v>
      </c>
      <c r="CG914" s="22">
        <f t="shared" si="3252"/>
        <v>16324.4</v>
      </c>
      <c r="CH914" s="22">
        <f>CH917+CH915</f>
        <v>0</v>
      </c>
      <c r="CI914" s="22">
        <f t="shared" si="3351"/>
        <v>16324.4</v>
      </c>
      <c r="CJ914" s="22">
        <f t="shared" si="3253"/>
        <v>16324.4</v>
      </c>
      <c r="CK914" s="22">
        <f>CK917+CK915</f>
        <v>0</v>
      </c>
      <c r="CL914" s="22">
        <f t="shared" si="3352"/>
        <v>16324.4</v>
      </c>
      <c r="CM914" s="22">
        <f>CM917+CM915</f>
        <v>0</v>
      </c>
      <c r="CN914" s="15"/>
      <c r="CO914" s="35"/>
      <c r="CS914" s="5" t="s">
        <v>29</v>
      </c>
    </row>
    <row r="915" spans="1:99" x14ac:dyDescent="0.3">
      <c r="A915" s="32" t="s">
        <v>506</v>
      </c>
      <c r="B915" s="16">
        <v>610</v>
      </c>
      <c r="C915" s="32"/>
      <c r="D915" s="32"/>
      <c r="E915" s="33" t="s">
        <v>104</v>
      </c>
      <c r="F915" s="22">
        <f t="shared" ref="F915:K915" si="3432">F916</f>
        <v>593.1</v>
      </c>
      <c r="G915" s="22">
        <f t="shared" si="3432"/>
        <v>593.1</v>
      </c>
      <c r="H915" s="22">
        <f t="shared" si="3432"/>
        <v>593.1</v>
      </c>
      <c r="I915" s="22">
        <f t="shared" si="3432"/>
        <v>0</v>
      </c>
      <c r="J915" s="22">
        <f t="shared" si="3432"/>
        <v>0</v>
      </c>
      <c r="K915" s="22">
        <f t="shared" si="3432"/>
        <v>0</v>
      </c>
      <c r="L915" s="22">
        <f t="shared" si="3395"/>
        <v>593.1</v>
      </c>
      <c r="M915" s="22">
        <f t="shared" si="3396"/>
        <v>593.1</v>
      </c>
      <c r="N915" s="22">
        <f t="shared" si="3397"/>
        <v>593.1</v>
      </c>
      <c r="O915" s="22">
        <f>O916</f>
        <v>0</v>
      </c>
      <c r="P915" s="22">
        <f>P916</f>
        <v>0</v>
      </c>
      <c r="Q915" s="22">
        <f>Q916</f>
        <v>0</v>
      </c>
      <c r="R915" s="22">
        <f t="shared" si="3398"/>
        <v>593.1</v>
      </c>
      <c r="S915" s="22">
        <f t="shared" si="3399"/>
        <v>593.1</v>
      </c>
      <c r="T915" s="22">
        <f t="shared" si="3400"/>
        <v>593.1</v>
      </c>
      <c r="U915" s="22">
        <f>U916</f>
        <v>0</v>
      </c>
      <c r="V915" s="22">
        <f>V916</f>
        <v>0</v>
      </c>
      <c r="W915" s="22">
        <f>W916</f>
        <v>0</v>
      </c>
      <c r="X915" s="22">
        <f t="shared" si="3401"/>
        <v>593.1</v>
      </c>
      <c r="Y915" s="22">
        <f t="shared" si="3402"/>
        <v>593.1</v>
      </c>
      <c r="Z915" s="22">
        <f t="shared" si="3403"/>
        <v>593.1</v>
      </c>
      <c r="AA915" s="22">
        <f>AA916</f>
        <v>0</v>
      </c>
      <c r="AB915" s="22">
        <f>AB916</f>
        <v>0</v>
      </c>
      <c r="AC915" s="22">
        <f>AC916</f>
        <v>0</v>
      </c>
      <c r="AD915" s="22">
        <f t="shared" si="3404"/>
        <v>593.1</v>
      </c>
      <c r="AE915" s="22">
        <f t="shared" si="3405"/>
        <v>593.1</v>
      </c>
      <c r="AF915" s="22">
        <f t="shared" si="3406"/>
        <v>593.1</v>
      </c>
      <c r="AG915" s="22">
        <f>AG916</f>
        <v>0</v>
      </c>
      <c r="AH915" s="22">
        <f>AH916</f>
        <v>0</v>
      </c>
      <c r="AI915" s="22">
        <f>AI916</f>
        <v>0</v>
      </c>
      <c r="AJ915" s="22">
        <f t="shared" si="3407"/>
        <v>593.1</v>
      </c>
      <c r="AK915" s="22">
        <f t="shared" si="3408"/>
        <v>593.1</v>
      </c>
      <c r="AL915" s="22">
        <f t="shared" si="3409"/>
        <v>593.1</v>
      </c>
      <c r="AM915" s="22">
        <f>AM916</f>
        <v>0</v>
      </c>
      <c r="AN915" s="22">
        <f>AN916</f>
        <v>0</v>
      </c>
      <c r="AO915" s="22">
        <f>AO916</f>
        <v>0</v>
      </c>
      <c r="AP915" s="22">
        <f t="shared" si="3410"/>
        <v>593.1</v>
      </c>
      <c r="AQ915" s="22">
        <f t="shared" si="3411"/>
        <v>593.1</v>
      </c>
      <c r="AR915" s="22">
        <f t="shared" si="3412"/>
        <v>593.1</v>
      </c>
      <c r="AS915" s="22">
        <f>AS916</f>
        <v>0</v>
      </c>
      <c r="AT915" s="22">
        <f>AT916</f>
        <v>0</v>
      </c>
      <c r="AU915" s="22">
        <f>AU916</f>
        <v>0</v>
      </c>
      <c r="AV915" s="22">
        <f t="shared" si="3413"/>
        <v>593.1</v>
      </c>
      <c r="AW915" s="22">
        <f t="shared" si="3414"/>
        <v>593.1</v>
      </c>
      <c r="AX915" s="22">
        <f t="shared" si="3415"/>
        <v>593.1</v>
      </c>
      <c r="AY915" s="22">
        <f>AY916</f>
        <v>0</v>
      </c>
      <c r="AZ915" s="22">
        <f>AZ916</f>
        <v>0</v>
      </c>
      <c r="BA915" s="22">
        <f>BA916</f>
        <v>0</v>
      </c>
      <c r="BB915" s="22">
        <f t="shared" si="3416"/>
        <v>593.1</v>
      </c>
      <c r="BC915" s="22">
        <f t="shared" si="3417"/>
        <v>593.1</v>
      </c>
      <c r="BD915" s="22">
        <f t="shared" si="3418"/>
        <v>593.1</v>
      </c>
      <c r="BE915" s="22">
        <f>BE916</f>
        <v>0</v>
      </c>
      <c r="BF915" s="22">
        <f>BF916</f>
        <v>0</v>
      </c>
      <c r="BG915" s="22">
        <f>BG916</f>
        <v>0</v>
      </c>
      <c r="BH915" s="22">
        <f t="shared" si="3419"/>
        <v>593.1</v>
      </c>
      <c r="BI915" s="22">
        <f t="shared" si="3420"/>
        <v>593.1</v>
      </c>
      <c r="BJ915" s="22">
        <f t="shared" si="3421"/>
        <v>593.1</v>
      </c>
      <c r="BK915" s="22">
        <f>BK916</f>
        <v>0</v>
      </c>
      <c r="BL915" s="22">
        <f>BL916</f>
        <v>0</v>
      </c>
      <c r="BM915" s="22">
        <f>BM916</f>
        <v>0</v>
      </c>
      <c r="BN915" s="22">
        <f t="shared" si="3422"/>
        <v>593.1</v>
      </c>
      <c r="BO915" s="22">
        <f t="shared" si="3423"/>
        <v>593.1</v>
      </c>
      <c r="BP915" s="22">
        <f t="shared" si="3424"/>
        <v>593.1</v>
      </c>
      <c r="BQ915" s="22">
        <f>BQ916</f>
        <v>0</v>
      </c>
      <c r="BR915" s="22">
        <f>BR916</f>
        <v>0</v>
      </c>
      <c r="BS915" s="22">
        <f t="shared" si="3425"/>
        <v>593.1</v>
      </c>
      <c r="BT915" s="22">
        <f t="shared" si="3426"/>
        <v>593.1</v>
      </c>
      <c r="BU915" s="22">
        <f t="shared" si="3427"/>
        <v>593.1</v>
      </c>
      <c r="BV915" s="22">
        <f>BV916</f>
        <v>0</v>
      </c>
      <c r="BW915" s="22">
        <f>BW916</f>
        <v>0</v>
      </c>
      <c r="BX915" s="22">
        <f t="shared" si="3428"/>
        <v>593.1</v>
      </c>
      <c r="BY915" s="22">
        <f t="shared" si="3429"/>
        <v>593.1</v>
      </c>
      <c r="BZ915" s="22">
        <f t="shared" si="3430"/>
        <v>593.1</v>
      </c>
      <c r="CA915" s="22">
        <f>CA916</f>
        <v>0</v>
      </c>
      <c r="CB915" s="22">
        <f>CB916</f>
        <v>0</v>
      </c>
      <c r="CC915" s="22">
        <f>CC916</f>
        <v>0</v>
      </c>
      <c r="CD915" s="22">
        <f t="shared" si="3251"/>
        <v>593.1</v>
      </c>
      <c r="CE915" s="22">
        <f>CE916</f>
        <v>0</v>
      </c>
      <c r="CF915" s="34">
        <f t="shared" si="3350"/>
        <v>593.1</v>
      </c>
      <c r="CG915" s="22">
        <f t="shared" si="3252"/>
        <v>593.1</v>
      </c>
      <c r="CH915" s="22">
        <f>CH916</f>
        <v>0</v>
      </c>
      <c r="CI915" s="22">
        <f t="shared" si="3351"/>
        <v>593.1</v>
      </c>
      <c r="CJ915" s="22">
        <f t="shared" si="3253"/>
        <v>593.1</v>
      </c>
      <c r="CK915" s="22">
        <f>CK916</f>
        <v>0</v>
      </c>
      <c r="CL915" s="22">
        <f t="shared" si="3352"/>
        <v>593.1</v>
      </c>
      <c r="CM915" s="22">
        <f>CM916</f>
        <v>0</v>
      </c>
      <c r="CN915" s="15"/>
      <c r="CO915" s="35"/>
      <c r="CT915" s="5" t="s">
        <v>30</v>
      </c>
    </row>
    <row r="916" spans="1:99" x14ac:dyDescent="0.3">
      <c r="A916" s="32" t="s">
        <v>506</v>
      </c>
      <c r="B916" s="16">
        <v>610</v>
      </c>
      <c r="C916" s="32" t="s">
        <v>47</v>
      </c>
      <c r="D916" s="32" t="s">
        <v>105</v>
      </c>
      <c r="E916" s="33" t="s">
        <v>106</v>
      </c>
      <c r="F916" s="22">
        <v>593.1</v>
      </c>
      <c r="G916" s="22">
        <v>593.1</v>
      </c>
      <c r="H916" s="22">
        <v>593.1</v>
      </c>
      <c r="I916" s="22"/>
      <c r="J916" s="22"/>
      <c r="K916" s="22"/>
      <c r="L916" s="22">
        <f t="shared" si="3395"/>
        <v>593.1</v>
      </c>
      <c r="M916" s="22">
        <f t="shared" si="3396"/>
        <v>593.1</v>
      </c>
      <c r="N916" s="22">
        <f t="shared" si="3397"/>
        <v>593.1</v>
      </c>
      <c r="O916" s="22"/>
      <c r="P916" s="22"/>
      <c r="Q916" s="22"/>
      <c r="R916" s="22">
        <f t="shared" si="3398"/>
        <v>593.1</v>
      </c>
      <c r="S916" s="22">
        <f t="shared" si="3399"/>
        <v>593.1</v>
      </c>
      <c r="T916" s="22">
        <f t="shared" si="3400"/>
        <v>593.1</v>
      </c>
      <c r="U916" s="22"/>
      <c r="V916" s="22"/>
      <c r="W916" s="22"/>
      <c r="X916" s="22">
        <f t="shared" si="3401"/>
        <v>593.1</v>
      </c>
      <c r="Y916" s="22">
        <f t="shared" si="3402"/>
        <v>593.1</v>
      </c>
      <c r="Z916" s="22">
        <f t="shared" si="3403"/>
        <v>593.1</v>
      </c>
      <c r="AA916" s="22"/>
      <c r="AB916" s="22"/>
      <c r="AC916" s="22"/>
      <c r="AD916" s="22">
        <f t="shared" si="3404"/>
        <v>593.1</v>
      </c>
      <c r="AE916" s="22">
        <f t="shared" si="3405"/>
        <v>593.1</v>
      </c>
      <c r="AF916" s="22">
        <f t="shared" si="3406"/>
        <v>593.1</v>
      </c>
      <c r="AG916" s="22"/>
      <c r="AH916" s="22"/>
      <c r="AI916" s="22"/>
      <c r="AJ916" s="22">
        <f t="shared" si="3407"/>
        <v>593.1</v>
      </c>
      <c r="AK916" s="22">
        <f t="shared" si="3408"/>
        <v>593.1</v>
      </c>
      <c r="AL916" s="22">
        <f t="shared" si="3409"/>
        <v>593.1</v>
      </c>
      <c r="AM916" s="22"/>
      <c r="AN916" s="22"/>
      <c r="AO916" s="22"/>
      <c r="AP916" s="22">
        <f t="shared" si="3410"/>
        <v>593.1</v>
      </c>
      <c r="AQ916" s="22">
        <f t="shared" si="3411"/>
        <v>593.1</v>
      </c>
      <c r="AR916" s="22">
        <f t="shared" si="3412"/>
        <v>593.1</v>
      </c>
      <c r="AS916" s="22"/>
      <c r="AT916" s="22"/>
      <c r="AU916" s="22"/>
      <c r="AV916" s="22">
        <f t="shared" si="3413"/>
        <v>593.1</v>
      </c>
      <c r="AW916" s="22">
        <f t="shared" si="3414"/>
        <v>593.1</v>
      </c>
      <c r="AX916" s="22">
        <f t="shared" si="3415"/>
        <v>593.1</v>
      </c>
      <c r="AY916" s="22"/>
      <c r="AZ916" s="22"/>
      <c r="BA916" s="22"/>
      <c r="BB916" s="22">
        <f t="shared" si="3416"/>
        <v>593.1</v>
      </c>
      <c r="BC916" s="22">
        <f t="shared" si="3417"/>
        <v>593.1</v>
      </c>
      <c r="BD916" s="22">
        <f t="shared" si="3418"/>
        <v>593.1</v>
      </c>
      <c r="BE916" s="22"/>
      <c r="BF916" s="22"/>
      <c r="BG916" s="22"/>
      <c r="BH916" s="22">
        <f t="shared" si="3419"/>
        <v>593.1</v>
      </c>
      <c r="BI916" s="22">
        <f t="shared" si="3420"/>
        <v>593.1</v>
      </c>
      <c r="BJ916" s="22">
        <f t="shared" si="3421"/>
        <v>593.1</v>
      </c>
      <c r="BK916" s="22"/>
      <c r="BL916" s="22"/>
      <c r="BM916" s="22"/>
      <c r="BN916" s="22">
        <f t="shared" si="3422"/>
        <v>593.1</v>
      </c>
      <c r="BO916" s="22">
        <f t="shared" si="3423"/>
        <v>593.1</v>
      </c>
      <c r="BP916" s="22">
        <f t="shared" si="3424"/>
        <v>593.1</v>
      </c>
      <c r="BQ916" s="22"/>
      <c r="BR916" s="22"/>
      <c r="BS916" s="22">
        <f t="shared" si="3425"/>
        <v>593.1</v>
      </c>
      <c r="BT916" s="22">
        <f t="shared" si="3426"/>
        <v>593.1</v>
      </c>
      <c r="BU916" s="22">
        <f t="shared" si="3427"/>
        <v>593.1</v>
      </c>
      <c r="BV916" s="22"/>
      <c r="BW916" s="22"/>
      <c r="BX916" s="22">
        <f t="shared" si="3428"/>
        <v>593.1</v>
      </c>
      <c r="BY916" s="22">
        <f t="shared" si="3429"/>
        <v>593.1</v>
      </c>
      <c r="BZ916" s="22">
        <f t="shared" si="3430"/>
        <v>593.1</v>
      </c>
      <c r="CA916" s="22"/>
      <c r="CB916" s="22"/>
      <c r="CC916" s="22"/>
      <c r="CD916" s="22">
        <f t="shared" si="3251"/>
        <v>593.1</v>
      </c>
      <c r="CE916" s="22"/>
      <c r="CF916" s="34">
        <f t="shared" si="3350"/>
        <v>593.1</v>
      </c>
      <c r="CG916" s="22">
        <f t="shared" si="3252"/>
        <v>593.1</v>
      </c>
      <c r="CH916" s="22"/>
      <c r="CI916" s="22">
        <f t="shared" si="3351"/>
        <v>593.1</v>
      </c>
      <c r="CJ916" s="22">
        <f t="shared" si="3253"/>
        <v>593.1</v>
      </c>
      <c r="CK916" s="22"/>
      <c r="CL916" s="22">
        <f t="shared" si="3352"/>
        <v>593.1</v>
      </c>
      <c r="CM916" s="22"/>
      <c r="CN916" s="15"/>
      <c r="CO916" s="35"/>
    </row>
    <row r="917" spans="1:99" x14ac:dyDescent="0.3">
      <c r="A917" s="32" t="s">
        <v>506</v>
      </c>
      <c r="B917" s="16">
        <v>620</v>
      </c>
      <c r="C917" s="32"/>
      <c r="D917" s="32"/>
      <c r="E917" s="33" t="s">
        <v>46</v>
      </c>
      <c r="F917" s="22">
        <f t="shared" ref="F917:K917" si="3433">F918</f>
        <v>15578.3</v>
      </c>
      <c r="G917" s="22">
        <f t="shared" si="3433"/>
        <v>15578.3</v>
      </c>
      <c r="H917" s="22">
        <f t="shared" si="3433"/>
        <v>15578.3</v>
      </c>
      <c r="I917" s="22">
        <f t="shared" si="3433"/>
        <v>0</v>
      </c>
      <c r="J917" s="22">
        <f t="shared" si="3433"/>
        <v>0</v>
      </c>
      <c r="K917" s="22">
        <f t="shared" si="3433"/>
        <v>0</v>
      </c>
      <c r="L917" s="22">
        <f t="shared" si="3395"/>
        <v>15578.3</v>
      </c>
      <c r="M917" s="22">
        <f t="shared" si="3396"/>
        <v>15578.3</v>
      </c>
      <c r="N917" s="22">
        <f t="shared" si="3397"/>
        <v>15578.3</v>
      </c>
      <c r="O917" s="22">
        <f>O918</f>
        <v>0</v>
      </c>
      <c r="P917" s="22">
        <f>P918</f>
        <v>0</v>
      </c>
      <c r="Q917" s="22">
        <f>Q918</f>
        <v>0</v>
      </c>
      <c r="R917" s="22">
        <f t="shared" si="3398"/>
        <v>15578.3</v>
      </c>
      <c r="S917" s="22">
        <f t="shared" si="3399"/>
        <v>15578.3</v>
      </c>
      <c r="T917" s="22">
        <f t="shared" si="3400"/>
        <v>15578.3</v>
      </c>
      <c r="U917" s="22">
        <f>U918</f>
        <v>0</v>
      </c>
      <c r="V917" s="22">
        <f>V918</f>
        <v>0</v>
      </c>
      <c r="W917" s="22">
        <f>W918</f>
        <v>0</v>
      </c>
      <c r="X917" s="22">
        <f t="shared" si="3401"/>
        <v>15578.3</v>
      </c>
      <c r="Y917" s="22">
        <f t="shared" si="3402"/>
        <v>15578.3</v>
      </c>
      <c r="Z917" s="22">
        <f t="shared" si="3403"/>
        <v>15578.3</v>
      </c>
      <c r="AA917" s="22">
        <f>AA918</f>
        <v>0</v>
      </c>
      <c r="AB917" s="22">
        <f>AB918</f>
        <v>0</v>
      </c>
      <c r="AC917" s="22">
        <f>AC918</f>
        <v>0</v>
      </c>
      <c r="AD917" s="22">
        <f t="shared" si="3404"/>
        <v>15578.3</v>
      </c>
      <c r="AE917" s="22">
        <f t="shared" si="3405"/>
        <v>15578.3</v>
      </c>
      <c r="AF917" s="22">
        <f t="shared" si="3406"/>
        <v>15578.3</v>
      </c>
      <c r="AG917" s="22">
        <f>AG918</f>
        <v>0</v>
      </c>
      <c r="AH917" s="22">
        <f>AH918</f>
        <v>0</v>
      </c>
      <c r="AI917" s="22">
        <f>AI918</f>
        <v>0</v>
      </c>
      <c r="AJ917" s="22">
        <f t="shared" si="3407"/>
        <v>15578.3</v>
      </c>
      <c r="AK917" s="22">
        <f t="shared" si="3408"/>
        <v>15578.3</v>
      </c>
      <c r="AL917" s="22">
        <f t="shared" si="3409"/>
        <v>15578.3</v>
      </c>
      <c r="AM917" s="22">
        <f>AM918</f>
        <v>0</v>
      </c>
      <c r="AN917" s="22">
        <f>AN918</f>
        <v>0</v>
      </c>
      <c r="AO917" s="22">
        <f>AO918</f>
        <v>0</v>
      </c>
      <c r="AP917" s="22">
        <f t="shared" si="3410"/>
        <v>15578.3</v>
      </c>
      <c r="AQ917" s="22">
        <f t="shared" si="3411"/>
        <v>15578.3</v>
      </c>
      <c r="AR917" s="22">
        <f t="shared" si="3412"/>
        <v>15578.3</v>
      </c>
      <c r="AS917" s="22">
        <f>AS918</f>
        <v>0</v>
      </c>
      <c r="AT917" s="22">
        <f>AT918</f>
        <v>0</v>
      </c>
      <c r="AU917" s="22">
        <f>AU918</f>
        <v>0</v>
      </c>
      <c r="AV917" s="22">
        <f t="shared" si="3413"/>
        <v>15578.3</v>
      </c>
      <c r="AW917" s="22">
        <f t="shared" si="3414"/>
        <v>15578.3</v>
      </c>
      <c r="AX917" s="22">
        <f t="shared" si="3415"/>
        <v>15578.3</v>
      </c>
      <c r="AY917" s="22">
        <f>AY918</f>
        <v>153</v>
      </c>
      <c r="AZ917" s="22">
        <f>AZ918</f>
        <v>153</v>
      </c>
      <c r="BA917" s="22">
        <f>BA918</f>
        <v>153</v>
      </c>
      <c r="BB917" s="22">
        <f t="shared" si="3416"/>
        <v>15731.3</v>
      </c>
      <c r="BC917" s="22">
        <f t="shared" si="3417"/>
        <v>15731.3</v>
      </c>
      <c r="BD917" s="22">
        <f t="shared" si="3418"/>
        <v>15731.3</v>
      </c>
      <c r="BE917" s="22">
        <f>BE918</f>
        <v>0</v>
      </c>
      <c r="BF917" s="22">
        <f>BF918</f>
        <v>0</v>
      </c>
      <c r="BG917" s="22">
        <f>BG918</f>
        <v>0</v>
      </c>
      <c r="BH917" s="22">
        <f t="shared" si="3419"/>
        <v>15731.3</v>
      </c>
      <c r="BI917" s="22">
        <f t="shared" si="3420"/>
        <v>15731.3</v>
      </c>
      <c r="BJ917" s="22">
        <f t="shared" si="3421"/>
        <v>15731.3</v>
      </c>
      <c r="BK917" s="22">
        <f>BK918</f>
        <v>0</v>
      </c>
      <c r="BL917" s="22">
        <f>BL918</f>
        <v>0</v>
      </c>
      <c r="BM917" s="22">
        <f>BM918</f>
        <v>0</v>
      </c>
      <c r="BN917" s="22">
        <f t="shared" si="3422"/>
        <v>15731.3</v>
      </c>
      <c r="BO917" s="22">
        <f t="shared" si="3423"/>
        <v>15731.3</v>
      </c>
      <c r="BP917" s="22">
        <f t="shared" si="3424"/>
        <v>15731.3</v>
      </c>
      <c r="BQ917" s="22">
        <f>BQ918</f>
        <v>0</v>
      </c>
      <c r="BR917" s="22">
        <f>BR918</f>
        <v>0</v>
      </c>
      <c r="BS917" s="22">
        <f t="shared" si="3425"/>
        <v>15731.3</v>
      </c>
      <c r="BT917" s="22">
        <f t="shared" si="3426"/>
        <v>15731.3</v>
      </c>
      <c r="BU917" s="22">
        <f t="shared" si="3427"/>
        <v>15731.3</v>
      </c>
      <c r="BV917" s="22">
        <f>BV918</f>
        <v>0</v>
      </c>
      <c r="BW917" s="22">
        <f>BW918</f>
        <v>0</v>
      </c>
      <c r="BX917" s="22">
        <f t="shared" si="3428"/>
        <v>15731.3</v>
      </c>
      <c r="BY917" s="22">
        <f t="shared" si="3429"/>
        <v>15731.3</v>
      </c>
      <c r="BZ917" s="22">
        <f t="shared" si="3430"/>
        <v>15731.3</v>
      </c>
      <c r="CA917" s="22">
        <f>CA918</f>
        <v>2535</v>
      </c>
      <c r="CB917" s="22">
        <f>CB918</f>
        <v>0</v>
      </c>
      <c r="CC917" s="22">
        <f>CC918</f>
        <v>0</v>
      </c>
      <c r="CD917" s="22">
        <f t="shared" si="3251"/>
        <v>18266.3</v>
      </c>
      <c r="CE917" s="22">
        <f>CE918</f>
        <v>0</v>
      </c>
      <c r="CF917" s="34">
        <f t="shared" si="3350"/>
        <v>18266.3</v>
      </c>
      <c r="CG917" s="22">
        <f t="shared" si="3252"/>
        <v>15731.3</v>
      </c>
      <c r="CH917" s="22">
        <f>CH918</f>
        <v>0</v>
      </c>
      <c r="CI917" s="22">
        <f t="shared" si="3351"/>
        <v>15731.3</v>
      </c>
      <c r="CJ917" s="22">
        <f t="shared" si="3253"/>
        <v>15731.3</v>
      </c>
      <c r="CK917" s="22">
        <f>CK918</f>
        <v>0</v>
      </c>
      <c r="CL917" s="22">
        <f t="shared" si="3352"/>
        <v>15731.3</v>
      </c>
      <c r="CM917" s="22">
        <f>CM918</f>
        <v>0</v>
      </c>
      <c r="CN917" s="15"/>
      <c r="CO917" s="35"/>
      <c r="CT917" s="5" t="s">
        <v>30</v>
      </c>
    </row>
    <row r="918" spans="1:99" x14ac:dyDescent="0.3">
      <c r="A918" s="32" t="s">
        <v>506</v>
      </c>
      <c r="B918" s="16">
        <v>620</v>
      </c>
      <c r="C918" s="32" t="s">
        <v>47</v>
      </c>
      <c r="D918" s="32" t="s">
        <v>105</v>
      </c>
      <c r="E918" s="33" t="s">
        <v>106</v>
      </c>
      <c r="F918" s="22">
        <v>15578.3</v>
      </c>
      <c r="G918" s="22">
        <v>15578.3</v>
      </c>
      <c r="H918" s="22">
        <v>15578.3</v>
      </c>
      <c r="I918" s="22"/>
      <c r="J918" s="22"/>
      <c r="K918" s="22"/>
      <c r="L918" s="22">
        <f t="shared" si="3395"/>
        <v>15578.3</v>
      </c>
      <c r="M918" s="22">
        <f t="shared" si="3396"/>
        <v>15578.3</v>
      </c>
      <c r="N918" s="22">
        <f t="shared" si="3397"/>
        <v>15578.3</v>
      </c>
      <c r="O918" s="22"/>
      <c r="P918" s="22"/>
      <c r="Q918" s="22"/>
      <c r="R918" s="22">
        <f t="shared" si="3398"/>
        <v>15578.3</v>
      </c>
      <c r="S918" s="22">
        <f t="shared" si="3399"/>
        <v>15578.3</v>
      </c>
      <c r="T918" s="22">
        <f t="shared" si="3400"/>
        <v>15578.3</v>
      </c>
      <c r="U918" s="22"/>
      <c r="V918" s="22"/>
      <c r="W918" s="22"/>
      <c r="X918" s="22">
        <f t="shared" si="3401"/>
        <v>15578.3</v>
      </c>
      <c r="Y918" s="22">
        <f t="shared" si="3402"/>
        <v>15578.3</v>
      </c>
      <c r="Z918" s="22">
        <f t="shared" si="3403"/>
        <v>15578.3</v>
      </c>
      <c r="AA918" s="22"/>
      <c r="AB918" s="22"/>
      <c r="AC918" s="22"/>
      <c r="AD918" s="22">
        <f t="shared" si="3404"/>
        <v>15578.3</v>
      </c>
      <c r="AE918" s="22">
        <f t="shared" si="3405"/>
        <v>15578.3</v>
      </c>
      <c r="AF918" s="22">
        <f t="shared" si="3406"/>
        <v>15578.3</v>
      </c>
      <c r="AG918" s="22"/>
      <c r="AH918" s="22"/>
      <c r="AI918" s="22"/>
      <c r="AJ918" s="22">
        <f t="shared" si="3407"/>
        <v>15578.3</v>
      </c>
      <c r="AK918" s="22">
        <f t="shared" si="3408"/>
        <v>15578.3</v>
      </c>
      <c r="AL918" s="22">
        <f t="shared" si="3409"/>
        <v>15578.3</v>
      </c>
      <c r="AM918" s="22"/>
      <c r="AN918" s="22"/>
      <c r="AO918" s="22"/>
      <c r="AP918" s="22">
        <f t="shared" si="3410"/>
        <v>15578.3</v>
      </c>
      <c r="AQ918" s="22">
        <f t="shared" si="3411"/>
        <v>15578.3</v>
      </c>
      <c r="AR918" s="22">
        <f t="shared" si="3412"/>
        <v>15578.3</v>
      </c>
      <c r="AS918" s="22"/>
      <c r="AT918" s="22"/>
      <c r="AU918" s="22"/>
      <c r="AV918" s="22">
        <f t="shared" si="3413"/>
        <v>15578.3</v>
      </c>
      <c r="AW918" s="22">
        <f t="shared" si="3414"/>
        <v>15578.3</v>
      </c>
      <c r="AX918" s="22">
        <f t="shared" si="3415"/>
        <v>15578.3</v>
      </c>
      <c r="AY918" s="22">
        <v>153</v>
      </c>
      <c r="AZ918" s="22">
        <v>153</v>
      </c>
      <c r="BA918" s="22">
        <v>153</v>
      </c>
      <c r="BB918" s="22">
        <f t="shared" si="3416"/>
        <v>15731.3</v>
      </c>
      <c r="BC918" s="22">
        <f t="shared" si="3417"/>
        <v>15731.3</v>
      </c>
      <c r="BD918" s="22">
        <f t="shared" si="3418"/>
        <v>15731.3</v>
      </c>
      <c r="BE918" s="22"/>
      <c r="BF918" s="22"/>
      <c r="BG918" s="22"/>
      <c r="BH918" s="22">
        <f t="shared" si="3419"/>
        <v>15731.3</v>
      </c>
      <c r="BI918" s="22">
        <f t="shared" si="3420"/>
        <v>15731.3</v>
      </c>
      <c r="BJ918" s="22">
        <f t="shared" si="3421"/>
        <v>15731.3</v>
      </c>
      <c r="BK918" s="22"/>
      <c r="BL918" s="22"/>
      <c r="BM918" s="22"/>
      <c r="BN918" s="22">
        <f t="shared" si="3422"/>
        <v>15731.3</v>
      </c>
      <c r="BO918" s="22">
        <f t="shared" si="3423"/>
        <v>15731.3</v>
      </c>
      <c r="BP918" s="22">
        <f t="shared" si="3424"/>
        <v>15731.3</v>
      </c>
      <c r="BQ918" s="22"/>
      <c r="BR918" s="22"/>
      <c r="BS918" s="22">
        <f t="shared" si="3425"/>
        <v>15731.3</v>
      </c>
      <c r="BT918" s="22">
        <f t="shared" si="3426"/>
        <v>15731.3</v>
      </c>
      <c r="BU918" s="22">
        <f t="shared" si="3427"/>
        <v>15731.3</v>
      </c>
      <c r="BV918" s="22"/>
      <c r="BW918" s="22"/>
      <c r="BX918" s="22">
        <f t="shared" si="3428"/>
        <v>15731.3</v>
      </c>
      <c r="BY918" s="22">
        <f t="shared" si="3429"/>
        <v>15731.3</v>
      </c>
      <c r="BZ918" s="22">
        <f t="shared" si="3430"/>
        <v>15731.3</v>
      </c>
      <c r="CA918" s="22">
        <v>2535</v>
      </c>
      <c r="CB918" s="22"/>
      <c r="CC918" s="22"/>
      <c r="CD918" s="22">
        <f t="shared" si="3251"/>
        <v>18266.3</v>
      </c>
      <c r="CE918" s="22"/>
      <c r="CF918" s="34">
        <f t="shared" si="3350"/>
        <v>18266.3</v>
      </c>
      <c r="CG918" s="22">
        <f t="shared" si="3252"/>
        <v>15731.3</v>
      </c>
      <c r="CH918" s="22"/>
      <c r="CI918" s="22">
        <f t="shared" si="3351"/>
        <v>15731.3</v>
      </c>
      <c r="CJ918" s="22">
        <f t="shared" si="3253"/>
        <v>15731.3</v>
      </c>
      <c r="CK918" s="22"/>
      <c r="CL918" s="22">
        <f t="shared" si="3352"/>
        <v>15731.3</v>
      </c>
      <c r="CM918" s="22"/>
      <c r="CN918" s="15"/>
      <c r="CO918" s="35"/>
    </row>
    <row r="919" spans="1:99" ht="46.8" x14ac:dyDescent="0.3">
      <c r="A919" s="32" t="s">
        <v>508</v>
      </c>
      <c r="B919" s="16"/>
      <c r="C919" s="32"/>
      <c r="D919" s="32"/>
      <c r="E919" s="33" t="s">
        <v>509</v>
      </c>
      <c r="F919" s="22">
        <f t="shared" ref="F919:F920" si="3434">F920</f>
        <v>10050</v>
      </c>
      <c r="G919" s="22">
        <f t="shared" ref="G919:G920" si="3435">G920</f>
        <v>10050</v>
      </c>
      <c r="H919" s="22">
        <f t="shared" ref="H919:H920" si="3436">H920</f>
        <v>10050</v>
      </c>
      <c r="I919" s="22">
        <f t="shared" ref="I919:I920" si="3437">I920</f>
        <v>0</v>
      </c>
      <c r="J919" s="22">
        <f t="shared" ref="J919:J920" si="3438">J920</f>
        <v>0</v>
      </c>
      <c r="K919" s="22">
        <f t="shared" ref="K919:K920" si="3439">K920</f>
        <v>0</v>
      </c>
      <c r="L919" s="22">
        <f t="shared" si="3395"/>
        <v>10050</v>
      </c>
      <c r="M919" s="22">
        <f t="shared" si="3396"/>
        <v>10050</v>
      </c>
      <c r="N919" s="22">
        <f t="shared" si="3397"/>
        <v>10050</v>
      </c>
      <c r="O919" s="22">
        <f t="shared" ref="O919:O920" si="3440">O920</f>
        <v>0</v>
      </c>
      <c r="P919" s="22">
        <f t="shared" ref="P919:P920" si="3441">P920</f>
        <v>0</v>
      </c>
      <c r="Q919" s="22">
        <f t="shared" ref="Q919:Q920" si="3442">Q920</f>
        <v>0</v>
      </c>
      <c r="R919" s="22">
        <f t="shared" si="3398"/>
        <v>10050</v>
      </c>
      <c r="S919" s="22">
        <f t="shared" si="3399"/>
        <v>10050</v>
      </c>
      <c r="T919" s="22">
        <f t="shared" si="3400"/>
        <v>10050</v>
      </c>
      <c r="U919" s="22">
        <f t="shared" ref="U919:U920" si="3443">U920</f>
        <v>0</v>
      </c>
      <c r="V919" s="22">
        <f t="shared" ref="V919:V920" si="3444">V920</f>
        <v>0</v>
      </c>
      <c r="W919" s="22">
        <f t="shared" ref="W919:W920" si="3445">W920</f>
        <v>0</v>
      </c>
      <c r="X919" s="22">
        <f t="shared" si="3401"/>
        <v>10050</v>
      </c>
      <c r="Y919" s="22">
        <f t="shared" si="3402"/>
        <v>10050</v>
      </c>
      <c r="Z919" s="22">
        <f t="shared" si="3403"/>
        <v>10050</v>
      </c>
      <c r="AA919" s="22">
        <f t="shared" ref="AA919:AA920" si="3446">AA920</f>
        <v>0</v>
      </c>
      <c r="AB919" s="22">
        <f t="shared" ref="AB919:AB920" si="3447">AB920</f>
        <v>0</v>
      </c>
      <c r="AC919" s="22">
        <f t="shared" ref="AC919:AC920" si="3448">AC920</f>
        <v>0</v>
      </c>
      <c r="AD919" s="22">
        <f t="shared" si="3404"/>
        <v>10050</v>
      </c>
      <c r="AE919" s="22">
        <f t="shared" si="3405"/>
        <v>10050</v>
      </c>
      <c r="AF919" s="22">
        <f t="shared" si="3406"/>
        <v>10050</v>
      </c>
      <c r="AG919" s="22">
        <f t="shared" ref="AG919:AG920" si="3449">AG920</f>
        <v>0</v>
      </c>
      <c r="AH919" s="22">
        <f t="shared" ref="AH919:AH920" si="3450">AH920</f>
        <v>0</v>
      </c>
      <c r="AI919" s="22">
        <f t="shared" ref="AI919:AI920" si="3451">AI920</f>
        <v>0</v>
      </c>
      <c r="AJ919" s="22">
        <f t="shared" si="3407"/>
        <v>10050</v>
      </c>
      <c r="AK919" s="22">
        <f t="shared" si="3408"/>
        <v>10050</v>
      </c>
      <c r="AL919" s="22">
        <f t="shared" si="3409"/>
        <v>10050</v>
      </c>
      <c r="AM919" s="22">
        <f t="shared" ref="AM919:AM920" si="3452">AM920</f>
        <v>0</v>
      </c>
      <c r="AN919" s="22">
        <f t="shared" ref="AN919:AN920" si="3453">AN920</f>
        <v>0</v>
      </c>
      <c r="AO919" s="22">
        <f t="shared" ref="AO919:AO920" si="3454">AO920</f>
        <v>0</v>
      </c>
      <c r="AP919" s="22">
        <f t="shared" si="3410"/>
        <v>10050</v>
      </c>
      <c r="AQ919" s="22">
        <f t="shared" si="3411"/>
        <v>10050</v>
      </c>
      <c r="AR919" s="22">
        <f t="shared" si="3412"/>
        <v>10050</v>
      </c>
      <c r="AS919" s="22">
        <f t="shared" ref="AS919:AS920" si="3455">AS920</f>
        <v>0</v>
      </c>
      <c r="AT919" s="22">
        <f t="shared" ref="AT919:AT920" si="3456">AT920</f>
        <v>0</v>
      </c>
      <c r="AU919" s="22">
        <f t="shared" ref="AU919:AU920" si="3457">AU920</f>
        <v>0</v>
      </c>
      <c r="AV919" s="22">
        <f t="shared" si="3413"/>
        <v>10050</v>
      </c>
      <c r="AW919" s="22">
        <f t="shared" si="3414"/>
        <v>10050</v>
      </c>
      <c r="AX919" s="22">
        <f t="shared" si="3415"/>
        <v>10050</v>
      </c>
      <c r="AY919" s="22">
        <f t="shared" ref="AY919:AY920" si="3458">AY920</f>
        <v>0</v>
      </c>
      <c r="AZ919" s="22">
        <f t="shared" ref="AZ919:AZ920" si="3459">AZ920</f>
        <v>0</v>
      </c>
      <c r="BA919" s="22">
        <f t="shared" ref="BA919:BA920" si="3460">BA920</f>
        <v>0</v>
      </c>
      <c r="BB919" s="22">
        <f t="shared" si="3416"/>
        <v>10050</v>
      </c>
      <c r="BC919" s="22">
        <f t="shared" si="3417"/>
        <v>10050</v>
      </c>
      <c r="BD919" s="22">
        <f t="shared" si="3418"/>
        <v>10050</v>
      </c>
      <c r="BE919" s="22">
        <f t="shared" ref="BE919:BE920" si="3461">BE920</f>
        <v>0</v>
      </c>
      <c r="BF919" s="22">
        <f t="shared" ref="BF919:BF920" si="3462">BF920</f>
        <v>0</v>
      </c>
      <c r="BG919" s="22">
        <f t="shared" ref="BG919:BG920" si="3463">BG920</f>
        <v>0</v>
      </c>
      <c r="BH919" s="22">
        <f t="shared" si="3419"/>
        <v>10050</v>
      </c>
      <c r="BI919" s="22">
        <f t="shared" si="3420"/>
        <v>10050</v>
      </c>
      <c r="BJ919" s="22">
        <f t="shared" si="3421"/>
        <v>10050</v>
      </c>
      <c r="BK919" s="22">
        <f t="shared" ref="BK919:BK920" si="3464">BK920</f>
        <v>0</v>
      </c>
      <c r="BL919" s="22">
        <f t="shared" ref="BL919:BL920" si="3465">BL920</f>
        <v>0</v>
      </c>
      <c r="BM919" s="22">
        <f t="shared" ref="BM919:BM920" si="3466">BM920</f>
        <v>0</v>
      </c>
      <c r="BN919" s="22">
        <f t="shared" si="3422"/>
        <v>10050</v>
      </c>
      <c r="BO919" s="22">
        <f t="shared" si="3423"/>
        <v>10050</v>
      </c>
      <c r="BP919" s="22">
        <f t="shared" si="3424"/>
        <v>10050</v>
      </c>
      <c r="BQ919" s="22">
        <f t="shared" ref="BQ919:BQ920" si="3467">BQ920</f>
        <v>0</v>
      </c>
      <c r="BR919" s="22">
        <f t="shared" ref="BR919:BR920" si="3468">BR920</f>
        <v>0</v>
      </c>
      <c r="BS919" s="22">
        <f t="shared" si="3425"/>
        <v>10050</v>
      </c>
      <c r="BT919" s="22">
        <f t="shared" si="3426"/>
        <v>10050</v>
      </c>
      <c r="BU919" s="22">
        <f t="shared" si="3427"/>
        <v>10050</v>
      </c>
      <c r="BV919" s="22">
        <f t="shared" ref="BV919:BV920" si="3469">BV920</f>
        <v>0</v>
      </c>
      <c r="BW919" s="22">
        <f t="shared" ref="BW919:BW920" si="3470">BW920</f>
        <v>0</v>
      </c>
      <c r="BX919" s="22">
        <f t="shared" si="3428"/>
        <v>10050</v>
      </c>
      <c r="BY919" s="22">
        <f t="shared" si="3429"/>
        <v>10050</v>
      </c>
      <c r="BZ919" s="22">
        <f t="shared" si="3430"/>
        <v>10050</v>
      </c>
      <c r="CA919" s="22">
        <f t="shared" ref="CA919:CA920" si="3471">CA920</f>
        <v>0</v>
      </c>
      <c r="CB919" s="22">
        <f t="shared" ref="CB919:CB920" si="3472">CB920</f>
        <v>0</v>
      </c>
      <c r="CC919" s="22">
        <f t="shared" ref="CC919:CC920" si="3473">CC920</f>
        <v>0</v>
      </c>
      <c r="CD919" s="22">
        <f t="shared" si="3251"/>
        <v>10050</v>
      </c>
      <c r="CE919" s="22">
        <f t="shared" ref="CE919:CE920" si="3474">CE920</f>
        <v>0</v>
      </c>
      <c r="CF919" s="34">
        <f t="shared" si="3350"/>
        <v>10050</v>
      </c>
      <c r="CG919" s="22">
        <f t="shared" si="3252"/>
        <v>10050</v>
      </c>
      <c r="CH919" s="22">
        <f t="shared" ref="CH919:CM920" si="3475">CH920</f>
        <v>0</v>
      </c>
      <c r="CI919" s="22">
        <f t="shared" si="3351"/>
        <v>10050</v>
      </c>
      <c r="CJ919" s="22">
        <f t="shared" si="3253"/>
        <v>10050</v>
      </c>
      <c r="CK919" s="22">
        <f t="shared" si="3475"/>
        <v>0</v>
      </c>
      <c r="CL919" s="22">
        <f t="shared" si="3352"/>
        <v>10050</v>
      </c>
      <c r="CM919" s="22">
        <f t="shared" si="3475"/>
        <v>0</v>
      </c>
      <c r="CN919" s="15"/>
      <c r="CO919" s="35"/>
      <c r="CR919" s="5" t="s">
        <v>28</v>
      </c>
    </row>
    <row r="920" spans="1:99" ht="46.8" x14ac:dyDescent="0.3">
      <c r="A920" s="32" t="s">
        <v>510</v>
      </c>
      <c r="B920" s="16"/>
      <c r="C920" s="32"/>
      <c r="D920" s="32"/>
      <c r="E920" s="33" t="s">
        <v>442</v>
      </c>
      <c r="F920" s="22">
        <f t="shared" si="3434"/>
        <v>10050</v>
      </c>
      <c r="G920" s="22">
        <f t="shared" si="3435"/>
        <v>10050</v>
      </c>
      <c r="H920" s="22">
        <f t="shared" si="3436"/>
        <v>10050</v>
      </c>
      <c r="I920" s="22">
        <f t="shared" si="3437"/>
        <v>0</v>
      </c>
      <c r="J920" s="22">
        <f t="shared" si="3438"/>
        <v>0</v>
      </c>
      <c r="K920" s="22">
        <f t="shared" si="3439"/>
        <v>0</v>
      </c>
      <c r="L920" s="22">
        <f t="shared" si="3395"/>
        <v>10050</v>
      </c>
      <c r="M920" s="22">
        <f t="shared" si="3396"/>
        <v>10050</v>
      </c>
      <c r="N920" s="22">
        <f t="shared" si="3397"/>
        <v>10050</v>
      </c>
      <c r="O920" s="22">
        <f t="shared" si="3440"/>
        <v>0</v>
      </c>
      <c r="P920" s="22">
        <f t="shared" si="3441"/>
        <v>0</v>
      </c>
      <c r="Q920" s="22">
        <f t="shared" si="3442"/>
        <v>0</v>
      </c>
      <c r="R920" s="22">
        <f t="shared" si="3398"/>
        <v>10050</v>
      </c>
      <c r="S920" s="22">
        <f t="shared" si="3399"/>
        <v>10050</v>
      </c>
      <c r="T920" s="22">
        <f t="shared" si="3400"/>
        <v>10050</v>
      </c>
      <c r="U920" s="22">
        <f t="shared" si="3443"/>
        <v>0</v>
      </c>
      <c r="V920" s="22">
        <f t="shared" si="3444"/>
        <v>0</v>
      </c>
      <c r="W920" s="22">
        <f t="shared" si="3445"/>
        <v>0</v>
      </c>
      <c r="X920" s="22">
        <f t="shared" si="3401"/>
        <v>10050</v>
      </c>
      <c r="Y920" s="22">
        <f t="shared" si="3402"/>
        <v>10050</v>
      </c>
      <c r="Z920" s="22">
        <f t="shared" si="3403"/>
        <v>10050</v>
      </c>
      <c r="AA920" s="22">
        <f t="shared" si="3446"/>
        <v>0</v>
      </c>
      <c r="AB920" s="22">
        <f t="shared" si="3447"/>
        <v>0</v>
      </c>
      <c r="AC920" s="22">
        <f t="shared" si="3448"/>
        <v>0</v>
      </c>
      <c r="AD920" s="22">
        <f t="shared" si="3404"/>
        <v>10050</v>
      </c>
      <c r="AE920" s="22">
        <f t="shared" si="3405"/>
        <v>10050</v>
      </c>
      <c r="AF920" s="22">
        <f t="shared" si="3406"/>
        <v>10050</v>
      </c>
      <c r="AG920" s="22">
        <f t="shared" si="3449"/>
        <v>0</v>
      </c>
      <c r="AH920" s="22">
        <f t="shared" si="3450"/>
        <v>0</v>
      </c>
      <c r="AI920" s="22">
        <f t="shared" si="3451"/>
        <v>0</v>
      </c>
      <c r="AJ920" s="22">
        <f t="shared" si="3407"/>
        <v>10050</v>
      </c>
      <c r="AK920" s="22">
        <f t="shared" si="3408"/>
        <v>10050</v>
      </c>
      <c r="AL920" s="22">
        <f t="shared" si="3409"/>
        <v>10050</v>
      </c>
      <c r="AM920" s="22">
        <f t="shared" si="3452"/>
        <v>0</v>
      </c>
      <c r="AN920" s="22">
        <f t="shared" si="3453"/>
        <v>0</v>
      </c>
      <c r="AO920" s="22">
        <f t="shared" si="3454"/>
        <v>0</v>
      </c>
      <c r="AP920" s="22">
        <f t="shared" si="3410"/>
        <v>10050</v>
      </c>
      <c r="AQ920" s="22">
        <f t="shared" si="3411"/>
        <v>10050</v>
      </c>
      <c r="AR920" s="22">
        <f t="shared" si="3412"/>
        <v>10050</v>
      </c>
      <c r="AS920" s="22">
        <f t="shared" si="3455"/>
        <v>0</v>
      </c>
      <c r="AT920" s="22">
        <f t="shared" si="3456"/>
        <v>0</v>
      </c>
      <c r="AU920" s="22">
        <f t="shared" si="3457"/>
        <v>0</v>
      </c>
      <c r="AV920" s="22">
        <f t="shared" si="3413"/>
        <v>10050</v>
      </c>
      <c r="AW920" s="22">
        <f t="shared" si="3414"/>
        <v>10050</v>
      </c>
      <c r="AX920" s="22">
        <f t="shared" si="3415"/>
        <v>10050</v>
      </c>
      <c r="AY920" s="22">
        <f t="shared" si="3458"/>
        <v>0</v>
      </c>
      <c r="AZ920" s="22">
        <f t="shared" si="3459"/>
        <v>0</v>
      </c>
      <c r="BA920" s="22">
        <f t="shared" si="3460"/>
        <v>0</v>
      </c>
      <c r="BB920" s="22">
        <f t="shared" si="3416"/>
        <v>10050</v>
      </c>
      <c r="BC920" s="22">
        <f t="shared" si="3417"/>
        <v>10050</v>
      </c>
      <c r="BD920" s="22">
        <f t="shared" si="3418"/>
        <v>10050</v>
      </c>
      <c r="BE920" s="22">
        <f t="shared" si="3461"/>
        <v>0</v>
      </c>
      <c r="BF920" s="22">
        <f t="shared" si="3462"/>
        <v>0</v>
      </c>
      <c r="BG920" s="22">
        <f t="shared" si="3463"/>
        <v>0</v>
      </c>
      <c r="BH920" s="22">
        <f t="shared" si="3419"/>
        <v>10050</v>
      </c>
      <c r="BI920" s="22">
        <f t="shared" si="3420"/>
        <v>10050</v>
      </c>
      <c r="BJ920" s="22">
        <f t="shared" si="3421"/>
        <v>10050</v>
      </c>
      <c r="BK920" s="22">
        <f t="shared" si="3464"/>
        <v>0</v>
      </c>
      <c r="BL920" s="22">
        <f t="shared" si="3465"/>
        <v>0</v>
      </c>
      <c r="BM920" s="22">
        <f t="shared" si="3466"/>
        <v>0</v>
      </c>
      <c r="BN920" s="22">
        <f t="shared" si="3422"/>
        <v>10050</v>
      </c>
      <c r="BO920" s="22">
        <f t="shared" si="3423"/>
        <v>10050</v>
      </c>
      <c r="BP920" s="22">
        <f t="shared" si="3424"/>
        <v>10050</v>
      </c>
      <c r="BQ920" s="22">
        <f t="shared" si="3467"/>
        <v>0</v>
      </c>
      <c r="BR920" s="22">
        <f t="shared" si="3468"/>
        <v>0</v>
      </c>
      <c r="BS920" s="22">
        <f t="shared" si="3425"/>
        <v>10050</v>
      </c>
      <c r="BT920" s="22">
        <f t="shared" si="3426"/>
        <v>10050</v>
      </c>
      <c r="BU920" s="22">
        <f t="shared" si="3427"/>
        <v>10050</v>
      </c>
      <c r="BV920" s="22">
        <f t="shared" si="3469"/>
        <v>0</v>
      </c>
      <c r="BW920" s="22">
        <f t="shared" si="3470"/>
        <v>0</v>
      </c>
      <c r="BX920" s="22">
        <f t="shared" si="3428"/>
        <v>10050</v>
      </c>
      <c r="BY920" s="22">
        <f t="shared" si="3429"/>
        <v>10050</v>
      </c>
      <c r="BZ920" s="22">
        <f t="shared" si="3430"/>
        <v>10050</v>
      </c>
      <c r="CA920" s="22">
        <f t="shared" si="3471"/>
        <v>0</v>
      </c>
      <c r="CB920" s="22">
        <f t="shared" si="3472"/>
        <v>0</v>
      </c>
      <c r="CC920" s="22">
        <f t="shared" si="3473"/>
        <v>0</v>
      </c>
      <c r="CD920" s="22">
        <f t="shared" si="3251"/>
        <v>10050</v>
      </c>
      <c r="CE920" s="22">
        <f t="shared" si="3474"/>
        <v>0</v>
      </c>
      <c r="CF920" s="34">
        <f t="shared" si="3350"/>
        <v>10050</v>
      </c>
      <c r="CG920" s="22">
        <f t="shared" si="3252"/>
        <v>10050</v>
      </c>
      <c r="CH920" s="22">
        <f t="shared" si="3475"/>
        <v>0</v>
      </c>
      <c r="CI920" s="22">
        <f t="shared" si="3351"/>
        <v>10050</v>
      </c>
      <c r="CJ920" s="22">
        <f t="shared" si="3253"/>
        <v>10050</v>
      </c>
      <c r="CK920" s="22">
        <f t="shared" si="3475"/>
        <v>0</v>
      </c>
      <c r="CL920" s="22">
        <f t="shared" si="3352"/>
        <v>10050</v>
      </c>
      <c r="CM920" s="22">
        <f t="shared" si="3475"/>
        <v>0</v>
      </c>
      <c r="CN920" s="15"/>
      <c r="CO920" s="35"/>
      <c r="CU920" s="5" t="s">
        <v>31</v>
      </c>
    </row>
    <row r="921" spans="1:99" ht="46.8" x14ac:dyDescent="0.3">
      <c r="A921" s="32" t="s">
        <v>510</v>
      </c>
      <c r="B921" s="16">
        <v>600</v>
      </c>
      <c r="C921" s="32"/>
      <c r="D921" s="32"/>
      <c r="E921" s="33" t="s">
        <v>45</v>
      </c>
      <c r="F921" s="22">
        <f t="shared" ref="F921:K921" si="3476">F922+F924+F926</f>
        <v>10050</v>
      </c>
      <c r="G921" s="22">
        <f t="shared" si="3476"/>
        <v>10050</v>
      </c>
      <c r="H921" s="22">
        <f t="shared" si="3476"/>
        <v>10050</v>
      </c>
      <c r="I921" s="22">
        <f t="shared" si="3476"/>
        <v>0</v>
      </c>
      <c r="J921" s="22">
        <f t="shared" si="3476"/>
        <v>0</v>
      </c>
      <c r="K921" s="22">
        <f t="shared" si="3476"/>
        <v>0</v>
      </c>
      <c r="L921" s="22">
        <f t="shared" si="3395"/>
        <v>10050</v>
      </c>
      <c r="M921" s="22">
        <f t="shared" si="3396"/>
        <v>10050</v>
      </c>
      <c r="N921" s="22">
        <f t="shared" si="3397"/>
        <v>10050</v>
      </c>
      <c r="O921" s="22">
        <f>O922+O924+O926</f>
        <v>0</v>
      </c>
      <c r="P921" s="22">
        <f>P922+P924+P926</f>
        <v>0</v>
      </c>
      <c r="Q921" s="22">
        <f>Q922+Q924+Q926</f>
        <v>0</v>
      </c>
      <c r="R921" s="22">
        <f t="shared" si="3398"/>
        <v>10050</v>
      </c>
      <c r="S921" s="22">
        <f t="shared" si="3399"/>
        <v>10050</v>
      </c>
      <c r="T921" s="22">
        <f t="shared" si="3400"/>
        <v>10050</v>
      </c>
      <c r="U921" s="22">
        <f>U922+U924+U926</f>
        <v>0</v>
      </c>
      <c r="V921" s="22">
        <f>V922+V924+V926</f>
        <v>0</v>
      </c>
      <c r="W921" s="22">
        <f>W922+W924+W926</f>
        <v>0</v>
      </c>
      <c r="X921" s="22">
        <f t="shared" si="3401"/>
        <v>10050</v>
      </c>
      <c r="Y921" s="22">
        <f t="shared" si="3402"/>
        <v>10050</v>
      </c>
      <c r="Z921" s="22">
        <f t="shared" si="3403"/>
        <v>10050</v>
      </c>
      <c r="AA921" s="22">
        <f>AA922+AA924+AA926</f>
        <v>0</v>
      </c>
      <c r="AB921" s="22">
        <f>AB922+AB924+AB926</f>
        <v>0</v>
      </c>
      <c r="AC921" s="22">
        <f>AC922+AC924+AC926</f>
        <v>0</v>
      </c>
      <c r="AD921" s="22">
        <f t="shared" si="3404"/>
        <v>10050</v>
      </c>
      <c r="AE921" s="22">
        <f t="shared" si="3405"/>
        <v>10050</v>
      </c>
      <c r="AF921" s="22">
        <f t="shared" si="3406"/>
        <v>10050</v>
      </c>
      <c r="AG921" s="22">
        <f>AG922+AG924+AG926</f>
        <v>0</v>
      </c>
      <c r="AH921" s="22">
        <f>AH922+AH924+AH926</f>
        <v>0</v>
      </c>
      <c r="AI921" s="22">
        <f>AI922+AI924+AI926</f>
        <v>0</v>
      </c>
      <c r="AJ921" s="22">
        <f t="shared" si="3407"/>
        <v>10050</v>
      </c>
      <c r="AK921" s="22">
        <f t="shared" si="3408"/>
        <v>10050</v>
      </c>
      <c r="AL921" s="22">
        <f t="shared" si="3409"/>
        <v>10050</v>
      </c>
      <c r="AM921" s="22">
        <f>AM922+AM924+AM926</f>
        <v>0</v>
      </c>
      <c r="AN921" s="22">
        <f>AN922+AN924+AN926</f>
        <v>0</v>
      </c>
      <c r="AO921" s="22">
        <f>AO922+AO924+AO926</f>
        <v>0</v>
      </c>
      <c r="AP921" s="22">
        <f t="shared" si="3410"/>
        <v>10050</v>
      </c>
      <c r="AQ921" s="22">
        <f t="shared" si="3411"/>
        <v>10050</v>
      </c>
      <c r="AR921" s="22">
        <f t="shared" si="3412"/>
        <v>10050</v>
      </c>
      <c r="AS921" s="22">
        <f>AS922+AS924+AS926</f>
        <v>0</v>
      </c>
      <c r="AT921" s="22">
        <f>AT922+AT924+AT926</f>
        <v>0</v>
      </c>
      <c r="AU921" s="22">
        <f>AU922+AU924+AU926</f>
        <v>0</v>
      </c>
      <c r="AV921" s="22">
        <f t="shared" si="3413"/>
        <v>10050</v>
      </c>
      <c r="AW921" s="22">
        <f t="shared" si="3414"/>
        <v>10050</v>
      </c>
      <c r="AX921" s="22">
        <f t="shared" si="3415"/>
        <v>10050</v>
      </c>
      <c r="AY921" s="22">
        <f>AY922+AY924+AY926</f>
        <v>0</v>
      </c>
      <c r="AZ921" s="22">
        <f>AZ922+AZ924+AZ926</f>
        <v>0</v>
      </c>
      <c r="BA921" s="22">
        <f>BA922+BA924+BA926</f>
        <v>0</v>
      </c>
      <c r="BB921" s="22">
        <f t="shared" si="3416"/>
        <v>10050</v>
      </c>
      <c r="BC921" s="22">
        <f t="shared" si="3417"/>
        <v>10050</v>
      </c>
      <c r="BD921" s="22">
        <f t="shared" si="3418"/>
        <v>10050</v>
      </c>
      <c r="BE921" s="22">
        <f>BE922+BE924+BE926</f>
        <v>0</v>
      </c>
      <c r="BF921" s="22">
        <f>BF922+BF924+BF926</f>
        <v>0</v>
      </c>
      <c r="BG921" s="22">
        <f>BG922+BG924+BG926</f>
        <v>0</v>
      </c>
      <c r="BH921" s="22">
        <f t="shared" si="3419"/>
        <v>10050</v>
      </c>
      <c r="BI921" s="22">
        <f t="shared" si="3420"/>
        <v>10050</v>
      </c>
      <c r="BJ921" s="22">
        <f t="shared" si="3421"/>
        <v>10050</v>
      </c>
      <c r="BK921" s="22">
        <f>BK922+BK924+BK926</f>
        <v>0</v>
      </c>
      <c r="BL921" s="22">
        <f>BL922+BL924+BL926</f>
        <v>0</v>
      </c>
      <c r="BM921" s="22">
        <f>BM922+BM924+BM926</f>
        <v>0</v>
      </c>
      <c r="BN921" s="22">
        <f t="shared" si="3422"/>
        <v>10050</v>
      </c>
      <c r="BO921" s="22">
        <f t="shared" si="3423"/>
        <v>10050</v>
      </c>
      <c r="BP921" s="22">
        <f t="shared" si="3424"/>
        <v>10050</v>
      </c>
      <c r="BQ921" s="22">
        <f>BQ922+BQ924+BQ926</f>
        <v>0</v>
      </c>
      <c r="BR921" s="22">
        <f>BR922+BR924+BR926</f>
        <v>0</v>
      </c>
      <c r="BS921" s="22">
        <f t="shared" si="3425"/>
        <v>10050</v>
      </c>
      <c r="BT921" s="22">
        <f t="shared" si="3426"/>
        <v>10050</v>
      </c>
      <c r="BU921" s="22">
        <f t="shared" si="3427"/>
        <v>10050</v>
      </c>
      <c r="BV921" s="22">
        <f>BV922+BV924+BV926</f>
        <v>0</v>
      </c>
      <c r="BW921" s="22">
        <f>BW922+BW924+BW926</f>
        <v>0</v>
      </c>
      <c r="BX921" s="22">
        <f t="shared" si="3428"/>
        <v>10050</v>
      </c>
      <c r="BY921" s="22">
        <f t="shared" si="3429"/>
        <v>10050</v>
      </c>
      <c r="BZ921" s="22">
        <f t="shared" si="3430"/>
        <v>10050</v>
      </c>
      <c r="CA921" s="22">
        <f>CA922+CA924+CA926</f>
        <v>0</v>
      </c>
      <c r="CB921" s="22">
        <f>CB922+CB924+CB926</f>
        <v>0</v>
      </c>
      <c r="CC921" s="22">
        <f>CC922+CC924+CC926</f>
        <v>0</v>
      </c>
      <c r="CD921" s="22">
        <f t="shared" si="3251"/>
        <v>10050</v>
      </c>
      <c r="CE921" s="22">
        <f>CE922+CE924+CE926</f>
        <v>0</v>
      </c>
      <c r="CF921" s="34">
        <f t="shared" si="3350"/>
        <v>10050</v>
      </c>
      <c r="CG921" s="22">
        <f t="shared" si="3252"/>
        <v>10050</v>
      </c>
      <c r="CH921" s="22">
        <f>CH922+CH924+CH926</f>
        <v>0</v>
      </c>
      <c r="CI921" s="22">
        <f t="shared" si="3351"/>
        <v>10050</v>
      </c>
      <c r="CJ921" s="22">
        <f t="shared" si="3253"/>
        <v>10050</v>
      </c>
      <c r="CK921" s="22">
        <f>CK922+CK924+CK926</f>
        <v>0</v>
      </c>
      <c r="CL921" s="22">
        <f t="shared" si="3352"/>
        <v>10050</v>
      </c>
      <c r="CM921" s="22">
        <f>CM922+CM924+CM926</f>
        <v>0</v>
      </c>
      <c r="CN921" s="15"/>
      <c r="CO921" s="35"/>
      <c r="CS921" s="5" t="s">
        <v>29</v>
      </c>
    </row>
    <row r="922" spans="1:99" x14ac:dyDescent="0.3">
      <c r="A922" s="32" t="s">
        <v>510</v>
      </c>
      <c r="B922" s="16">
        <v>610</v>
      </c>
      <c r="C922" s="32"/>
      <c r="D922" s="32"/>
      <c r="E922" s="33" t="s">
        <v>104</v>
      </c>
      <c r="F922" s="22">
        <f t="shared" ref="F922:K922" si="3477">F923</f>
        <v>976.7</v>
      </c>
      <c r="G922" s="22">
        <f t="shared" si="3477"/>
        <v>976.7</v>
      </c>
      <c r="H922" s="22">
        <f t="shared" si="3477"/>
        <v>976.7</v>
      </c>
      <c r="I922" s="22">
        <f t="shared" si="3477"/>
        <v>0</v>
      </c>
      <c r="J922" s="22">
        <f t="shared" si="3477"/>
        <v>0</v>
      </c>
      <c r="K922" s="22">
        <f t="shared" si="3477"/>
        <v>0</v>
      </c>
      <c r="L922" s="22">
        <f t="shared" si="3395"/>
        <v>976.7</v>
      </c>
      <c r="M922" s="22">
        <f t="shared" si="3396"/>
        <v>976.7</v>
      </c>
      <c r="N922" s="22">
        <f t="shared" si="3397"/>
        <v>976.7</v>
      </c>
      <c r="O922" s="22">
        <f>O923</f>
        <v>0</v>
      </c>
      <c r="P922" s="22">
        <f>P923</f>
        <v>0</v>
      </c>
      <c r="Q922" s="22">
        <f>Q923</f>
        <v>0</v>
      </c>
      <c r="R922" s="22">
        <f t="shared" si="3398"/>
        <v>976.7</v>
      </c>
      <c r="S922" s="22">
        <f t="shared" si="3399"/>
        <v>976.7</v>
      </c>
      <c r="T922" s="22">
        <f t="shared" si="3400"/>
        <v>976.7</v>
      </c>
      <c r="U922" s="22">
        <f>U923</f>
        <v>0</v>
      </c>
      <c r="V922" s="22">
        <f>V923</f>
        <v>0</v>
      </c>
      <c r="W922" s="22">
        <f>W923</f>
        <v>0</v>
      </c>
      <c r="X922" s="22">
        <f t="shared" si="3401"/>
        <v>976.7</v>
      </c>
      <c r="Y922" s="22">
        <f t="shared" si="3402"/>
        <v>976.7</v>
      </c>
      <c r="Z922" s="22">
        <f t="shared" si="3403"/>
        <v>976.7</v>
      </c>
      <c r="AA922" s="22">
        <f>AA923</f>
        <v>0</v>
      </c>
      <c r="AB922" s="22">
        <f>AB923</f>
        <v>0</v>
      </c>
      <c r="AC922" s="22">
        <f>AC923</f>
        <v>0</v>
      </c>
      <c r="AD922" s="22">
        <f t="shared" si="3404"/>
        <v>976.7</v>
      </c>
      <c r="AE922" s="22">
        <f t="shared" si="3405"/>
        <v>976.7</v>
      </c>
      <c r="AF922" s="22">
        <f t="shared" si="3406"/>
        <v>976.7</v>
      </c>
      <c r="AG922" s="22">
        <f>AG923</f>
        <v>0</v>
      </c>
      <c r="AH922" s="22">
        <f>AH923</f>
        <v>0</v>
      </c>
      <c r="AI922" s="22">
        <f>AI923</f>
        <v>0</v>
      </c>
      <c r="AJ922" s="22">
        <f t="shared" si="3407"/>
        <v>976.7</v>
      </c>
      <c r="AK922" s="22">
        <f t="shared" si="3408"/>
        <v>976.7</v>
      </c>
      <c r="AL922" s="22">
        <f t="shared" si="3409"/>
        <v>976.7</v>
      </c>
      <c r="AM922" s="22">
        <f>AM923</f>
        <v>0</v>
      </c>
      <c r="AN922" s="22">
        <f>AN923</f>
        <v>0</v>
      </c>
      <c r="AO922" s="22">
        <f>AO923</f>
        <v>0</v>
      </c>
      <c r="AP922" s="22">
        <f t="shared" si="3410"/>
        <v>976.7</v>
      </c>
      <c r="AQ922" s="22">
        <f t="shared" si="3411"/>
        <v>976.7</v>
      </c>
      <c r="AR922" s="22">
        <f t="shared" si="3412"/>
        <v>976.7</v>
      </c>
      <c r="AS922" s="22">
        <f>AS923</f>
        <v>0</v>
      </c>
      <c r="AT922" s="22">
        <f>AT923</f>
        <v>0</v>
      </c>
      <c r="AU922" s="22">
        <f>AU923</f>
        <v>0</v>
      </c>
      <c r="AV922" s="22">
        <f t="shared" si="3413"/>
        <v>976.7</v>
      </c>
      <c r="AW922" s="22">
        <f t="shared" si="3414"/>
        <v>976.7</v>
      </c>
      <c r="AX922" s="22">
        <f t="shared" si="3415"/>
        <v>976.7</v>
      </c>
      <c r="AY922" s="22">
        <f>AY923</f>
        <v>0</v>
      </c>
      <c r="AZ922" s="22">
        <f>AZ923</f>
        <v>0</v>
      </c>
      <c r="BA922" s="22">
        <f>BA923</f>
        <v>0</v>
      </c>
      <c r="BB922" s="22">
        <f t="shared" si="3416"/>
        <v>976.7</v>
      </c>
      <c r="BC922" s="22">
        <f t="shared" si="3417"/>
        <v>976.7</v>
      </c>
      <c r="BD922" s="22">
        <f t="shared" si="3418"/>
        <v>976.7</v>
      </c>
      <c r="BE922" s="22">
        <f>BE923</f>
        <v>0</v>
      </c>
      <c r="BF922" s="22">
        <f>BF923</f>
        <v>0</v>
      </c>
      <c r="BG922" s="22">
        <f>BG923</f>
        <v>0</v>
      </c>
      <c r="BH922" s="22">
        <f t="shared" si="3419"/>
        <v>976.7</v>
      </c>
      <c r="BI922" s="22">
        <f t="shared" si="3420"/>
        <v>976.7</v>
      </c>
      <c r="BJ922" s="22">
        <f t="shared" si="3421"/>
        <v>976.7</v>
      </c>
      <c r="BK922" s="22">
        <f>BK923</f>
        <v>0</v>
      </c>
      <c r="BL922" s="22">
        <f>BL923</f>
        <v>0</v>
      </c>
      <c r="BM922" s="22">
        <f>BM923</f>
        <v>0</v>
      </c>
      <c r="BN922" s="22">
        <f t="shared" si="3422"/>
        <v>976.7</v>
      </c>
      <c r="BO922" s="22">
        <f t="shared" si="3423"/>
        <v>976.7</v>
      </c>
      <c r="BP922" s="22">
        <f t="shared" si="3424"/>
        <v>976.7</v>
      </c>
      <c r="BQ922" s="22">
        <f>BQ923</f>
        <v>0</v>
      </c>
      <c r="BR922" s="22">
        <f>BR923</f>
        <v>0</v>
      </c>
      <c r="BS922" s="22">
        <f t="shared" si="3425"/>
        <v>976.7</v>
      </c>
      <c r="BT922" s="22">
        <f t="shared" si="3426"/>
        <v>976.7</v>
      </c>
      <c r="BU922" s="22">
        <f t="shared" si="3427"/>
        <v>976.7</v>
      </c>
      <c r="BV922" s="22">
        <f>BV923</f>
        <v>0</v>
      </c>
      <c r="BW922" s="22">
        <f>BW923</f>
        <v>0</v>
      </c>
      <c r="BX922" s="22">
        <f t="shared" si="3428"/>
        <v>976.7</v>
      </c>
      <c r="BY922" s="22">
        <f t="shared" si="3429"/>
        <v>976.7</v>
      </c>
      <c r="BZ922" s="22">
        <f t="shared" si="3430"/>
        <v>976.7</v>
      </c>
      <c r="CA922" s="22">
        <f>CA923</f>
        <v>0</v>
      </c>
      <c r="CB922" s="22">
        <f>CB923</f>
        <v>0</v>
      </c>
      <c r="CC922" s="22">
        <f>CC923</f>
        <v>0</v>
      </c>
      <c r="CD922" s="22">
        <f t="shared" si="3251"/>
        <v>976.7</v>
      </c>
      <c r="CE922" s="22">
        <f>CE923</f>
        <v>0</v>
      </c>
      <c r="CF922" s="34">
        <f t="shared" si="3350"/>
        <v>976.7</v>
      </c>
      <c r="CG922" s="22">
        <f t="shared" si="3252"/>
        <v>976.7</v>
      </c>
      <c r="CH922" s="22">
        <f>CH923</f>
        <v>0</v>
      </c>
      <c r="CI922" s="22">
        <f t="shared" si="3351"/>
        <v>976.7</v>
      </c>
      <c r="CJ922" s="22">
        <f t="shared" si="3253"/>
        <v>976.7</v>
      </c>
      <c r="CK922" s="22">
        <f>CK923</f>
        <v>0</v>
      </c>
      <c r="CL922" s="22">
        <f t="shared" si="3352"/>
        <v>976.7</v>
      </c>
      <c r="CM922" s="22">
        <f>CM923</f>
        <v>0</v>
      </c>
      <c r="CN922" s="15"/>
      <c r="CO922" s="35"/>
      <c r="CT922" s="5" t="s">
        <v>30</v>
      </c>
    </row>
    <row r="923" spans="1:99" x14ac:dyDescent="0.3">
      <c r="A923" s="32" t="s">
        <v>510</v>
      </c>
      <c r="B923" s="16">
        <v>610</v>
      </c>
      <c r="C923" s="32" t="s">
        <v>134</v>
      </c>
      <c r="D923" s="32" t="s">
        <v>67</v>
      </c>
      <c r="E923" s="33" t="s">
        <v>236</v>
      </c>
      <c r="F923" s="22">
        <v>976.7</v>
      </c>
      <c r="G923" s="22">
        <v>976.7</v>
      </c>
      <c r="H923" s="22">
        <v>976.7</v>
      </c>
      <c r="I923" s="22"/>
      <c r="J923" s="22"/>
      <c r="K923" s="22"/>
      <c r="L923" s="22">
        <f t="shared" si="3395"/>
        <v>976.7</v>
      </c>
      <c r="M923" s="22">
        <f t="shared" si="3396"/>
        <v>976.7</v>
      </c>
      <c r="N923" s="22">
        <f t="shared" si="3397"/>
        <v>976.7</v>
      </c>
      <c r="O923" s="22"/>
      <c r="P923" s="22"/>
      <c r="Q923" s="22"/>
      <c r="R923" s="22">
        <f t="shared" si="3398"/>
        <v>976.7</v>
      </c>
      <c r="S923" s="22">
        <f t="shared" si="3399"/>
        <v>976.7</v>
      </c>
      <c r="T923" s="22">
        <f t="shared" si="3400"/>
        <v>976.7</v>
      </c>
      <c r="U923" s="22"/>
      <c r="V923" s="22"/>
      <c r="W923" s="22"/>
      <c r="X923" s="22">
        <f t="shared" si="3401"/>
        <v>976.7</v>
      </c>
      <c r="Y923" s="22">
        <f t="shared" si="3402"/>
        <v>976.7</v>
      </c>
      <c r="Z923" s="22">
        <f t="shared" si="3403"/>
        <v>976.7</v>
      </c>
      <c r="AA923" s="22"/>
      <c r="AB923" s="22"/>
      <c r="AC923" s="22"/>
      <c r="AD923" s="22">
        <f t="shared" si="3404"/>
        <v>976.7</v>
      </c>
      <c r="AE923" s="22">
        <f t="shared" si="3405"/>
        <v>976.7</v>
      </c>
      <c r="AF923" s="22">
        <f t="shared" si="3406"/>
        <v>976.7</v>
      </c>
      <c r="AG923" s="22"/>
      <c r="AH923" s="22"/>
      <c r="AI923" s="22"/>
      <c r="AJ923" s="22">
        <f t="shared" si="3407"/>
        <v>976.7</v>
      </c>
      <c r="AK923" s="22">
        <f t="shared" si="3408"/>
        <v>976.7</v>
      </c>
      <c r="AL923" s="22">
        <f t="shared" si="3409"/>
        <v>976.7</v>
      </c>
      <c r="AM923" s="22"/>
      <c r="AN923" s="22"/>
      <c r="AO923" s="22"/>
      <c r="AP923" s="22">
        <f t="shared" si="3410"/>
        <v>976.7</v>
      </c>
      <c r="AQ923" s="22">
        <f t="shared" si="3411"/>
        <v>976.7</v>
      </c>
      <c r="AR923" s="22">
        <f t="shared" si="3412"/>
        <v>976.7</v>
      </c>
      <c r="AS923" s="22"/>
      <c r="AT923" s="22"/>
      <c r="AU923" s="22"/>
      <c r="AV923" s="22">
        <f t="shared" si="3413"/>
        <v>976.7</v>
      </c>
      <c r="AW923" s="22">
        <f t="shared" si="3414"/>
        <v>976.7</v>
      </c>
      <c r="AX923" s="22">
        <f t="shared" si="3415"/>
        <v>976.7</v>
      </c>
      <c r="AY923" s="22"/>
      <c r="AZ923" s="22"/>
      <c r="BA923" s="22"/>
      <c r="BB923" s="22">
        <f t="shared" si="3416"/>
        <v>976.7</v>
      </c>
      <c r="BC923" s="22">
        <f t="shared" si="3417"/>
        <v>976.7</v>
      </c>
      <c r="BD923" s="22">
        <f t="shared" si="3418"/>
        <v>976.7</v>
      </c>
      <c r="BE923" s="22"/>
      <c r="BF923" s="22"/>
      <c r="BG923" s="22"/>
      <c r="BH923" s="22">
        <f t="shared" si="3419"/>
        <v>976.7</v>
      </c>
      <c r="BI923" s="22">
        <f t="shared" si="3420"/>
        <v>976.7</v>
      </c>
      <c r="BJ923" s="22">
        <f t="shared" si="3421"/>
        <v>976.7</v>
      </c>
      <c r="BK923" s="22"/>
      <c r="BL923" s="22"/>
      <c r="BM923" s="22"/>
      <c r="BN923" s="22">
        <f t="shared" si="3422"/>
        <v>976.7</v>
      </c>
      <c r="BO923" s="22">
        <f t="shared" si="3423"/>
        <v>976.7</v>
      </c>
      <c r="BP923" s="22">
        <f t="shared" si="3424"/>
        <v>976.7</v>
      </c>
      <c r="BQ923" s="22"/>
      <c r="BR923" s="22"/>
      <c r="BS923" s="22">
        <f t="shared" si="3425"/>
        <v>976.7</v>
      </c>
      <c r="BT923" s="22">
        <f t="shared" si="3426"/>
        <v>976.7</v>
      </c>
      <c r="BU923" s="22">
        <f t="shared" si="3427"/>
        <v>976.7</v>
      </c>
      <c r="BV923" s="22"/>
      <c r="BW923" s="22"/>
      <c r="BX923" s="22">
        <f t="shared" si="3428"/>
        <v>976.7</v>
      </c>
      <c r="BY923" s="22">
        <f t="shared" si="3429"/>
        <v>976.7</v>
      </c>
      <c r="BZ923" s="22">
        <f t="shared" si="3430"/>
        <v>976.7</v>
      </c>
      <c r="CA923" s="22"/>
      <c r="CB923" s="22"/>
      <c r="CC923" s="22"/>
      <c r="CD923" s="22">
        <f t="shared" si="3251"/>
        <v>976.7</v>
      </c>
      <c r="CE923" s="22"/>
      <c r="CF923" s="34">
        <f t="shared" si="3350"/>
        <v>976.7</v>
      </c>
      <c r="CG923" s="22">
        <f t="shared" si="3252"/>
        <v>976.7</v>
      </c>
      <c r="CH923" s="22"/>
      <c r="CI923" s="22">
        <f t="shared" si="3351"/>
        <v>976.7</v>
      </c>
      <c r="CJ923" s="22">
        <f t="shared" si="3253"/>
        <v>976.7</v>
      </c>
      <c r="CK923" s="22"/>
      <c r="CL923" s="22">
        <f t="shared" si="3352"/>
        <v>976.7</v>
      </c>
      <c r="CM923" s="22"/>
      <c r="CN923" s="15"/>
      <c r="CO923" s="35"/>
    </row>
    <row r="924" spans="1:99" x14ac:dyDescent="0.3">
      <c r="A924" s="32" t="s">
        <v>510</v>
      </c>
      <c r="B924" s="16">
        <v>620</v>
      </c>
      <c r="C924" s="32"/>
      <c r="D924" s="32"/>
      <c r="E924" s="33" t="s">
        <v>46</v>
      </c>
      <c r="F924" s="22">
        <f t="shared" ref="F924:K924" si="3478">F925</f>
        <v>8776.2999999999993</v>
      </c>
      <c r="G924" s="22">
        <f t="shared" si="3478"/>
        <v>8776.2999999999993</v>
      </c>
      <c r="H924" s="22">
        <f t="shared" si="3478"/>
        <v>8776.2999999999993</v>
      </c>
      <c r="I924" s="22">
        <f t="shared" si="3478"/>
        <v>0</v>
      </c>
      <c r="J924" s="22">
        <f t="shared" si="3478"/>
        <v>0</v>
      </c>
      <c r="K924" s="22">
        <f t="shared" si="3478"/>
        <v>0</v>
      </c>
      <c r="L924" s="22">
        <f t="shared" si="3395"/>
        <v>8776.2999999999993</v>
      </c>
      <c r="M924" s="22">
        <f t="shared" si="3396"/>
        <v>8776.2999999999993</v>
      </c>
      <c r="N924" s="22">
        <f t="shared" si="3397"/>
        <v>8776.2999999999993</v>
      </c>
      <c r="O924" s="22">
        <f>O925</f>
        <v>0</v>
      </c>
      <c r="P924" s="22">
        <f>P925</f>
        <v>0</v>
      </c>
      <c r="Q924" s="22">
        <f>Q925</f>
        <v>0</v>
      </c>
      <c r="R924" s="22">
        <f t="shared" si="3398"/>
        <v>8776.2999999999993</v>
      </c>
      <c r="S924" s="22">
        <f t="shared" si="3399"/>
        <v>8776.2999999999993</v>
      </c>
      <c r="T924" s="22">
        <f t="shared" si="3400"/>
        <v>8776.2999999999993</v>
      </c>
      <c r="U924" s="22">
        <f>U925</f>
        <v>0</v>
      </c>
      <c r="V924" s="22">
        <f>V925</f>
        <v>0</v>
      </c>
      <c r="W924" s="22">
        <f>W925</f>
        <v>0</v>
      </c>
      <c r="X924" s="22">
        <f t="shared" si="3401"/>
        <v>8776.2999999999993</v>
      </c>
      <c r="Y924" s="22">
        <f t="shared" si="3402"/>
        <v>8776.2999999999993</v>
      </c>
      <c r="Z924" s="22">
        <f t="shared" si="3403"/>
        <v>8776.2999999999993</v>
      </c>
      <c r="AA924" s="22">
        <f>AA925</f>
        <v>0</v>
      </c>
      <c r="AB924" s="22">
        <f>AB925</f>
        <v>0</v>
      </c>
      <c r="AC924" s="22">
        <f>AC925</f>
        <v>0</v>
      </c>
      <c r="AD924" s="22">
        <f t="shared" si="3404"/>
        <v>8776.2999999999993</v>
      </c>
      <c r="AE924" s="22">
        <f t="shared" si="3405"/>
        <v>8776.2999999999993</v>
      </c>
      <c r="AF924" s="22">
        <f t="shared" si="3406"/>
        <v>8776.2999999999993</v>
      </c>
      <c r="AG924" s="22">
        <f>AG925</f>
        <v>0</v>
      </c>
      <c r="AH924" s="22">
        <f>AH925</f>
        <v>0</v>
      </c>
      <c r="AI924" s="22">
        <f>AI925</f>
        <v>0</v>
      </c>
      <c r="AJ924" s="22">
        <f t="shared" si="3407"/>
        <v>8776.2999999999993</v>
      </c>
      <c r="AK924" s="22">
        <f t="shared" si="3408"/>
        <v>8776.2999999999993</v>
      </c>
      <c r="AL924" s="22">
        <f t="shared" si="3409"/>
        <v>8776.2999999999993</v>
      </c>
      <c r="AM924" s="22">
        <f>AM925</f>
        <v>0</v>
      </c>
      <c r="AN924" s="22">
        <f>AN925</f>
        <v>0</v>
      </c>
      <c r="AO924" s="22">
        <f>AO925</f>
        <v>0</v>
      </c>
      <c r="AP924" s="22">
        <f t="shared" si="3410"/>
        <v>8776.2999999999993</v>
      </c>
      <c r="AQ924" s="22">
        <f t="shared" si="3411"/>
        <v>8776.2999999999993</v>
      </c>
      <c r="AR924" s="22">
        <f t="shared" si="3412"/>
        <v>8776.2999999999993</v>
      </c>
      <c r="AS924" s="22">
        <f>AS925</f>
        <v>0</v>
      </c>
      <c r="AT924" s="22">
        <f>AT925</f>
        <v>0</v>
      </c>
      <c r="AU924" s="22">
        <f>AU925</f>
        <v>0</v>
      </c>
      <c r="AV924" s="22">
        <f t="shared" si="3413"/>
        <v>8776.2999999999993</v>
      </c>
      <c r="AW924" s="22">
        <f t="shared" si="3414"/>
        <v>8776.2999999999993</v>
      </c>
      <c r="AX924" s="22">
        <f t="shared" si="3415"/>
        <v>8776.2999999999993</v>
      </c>
      <c r="AY924" s="22">
        <f>AY925</f>
        <v>0</v>
      </c>
      <c r="AZ924" s="22">
        <f>AZ925</f>
        <v>0</v>
      </c>
      <c r="BA924" s="22">
        <f>BA925</f>
        <v>0</v>
      </c>
      <c r="BB924" s="22">
        <f t="shared" si="3416"/>
        <v>8776.2999999999993</v>
      </c>
      <c r="BC924" s="22">
        <f t="shared" si="3417"/>
        <v>8776.2999999999993</v>
      </c>
      <c r="BD924" s="22">
        <f t="shared" si="3418"/>
        <v>8776.2999999999993</v>
      </c>
      <c r="BE924" s="22">
        <f>BE925</f>
        <v>0</v>
      </c>
      <c r="BF924" s="22">
        <f>BF925</f>
        <v>0</v>
      </c>
      <c r="BG924" s="22">
        <f>BG925</f>
        <v>0</v>
      </c>
      <c r="BH924" s="22">
        <f t="shared" si="3419"/>
        <v>8776.2999999999993</v>
      </c>
      <c r="BI924" s="22">
        <f t="shared" si="3420"/>
        <v>8776.2999999999993</v>
      </c>
      <c r="BJ924" s="22">
        <f t="shared" si="3421"/>
        <v>8776.2999999999993</v>
      </c>
      <c r="BK924" s="22">
        <f>BK925</f>
        <v>0</v>
      </c>
      <c r="BL924" s="22">
        <f>BL925</f>
        <v>0</v>
      </c>
      <c r="BM924" s="22">
        <f>BM925</f>
        <v>0</v>
      </c>
      <c r="BN924" s="22">
        <f t="shared" si="3422"/>
        <v>8776.2999999999993</v>
      </c>
      <c r="BO924" s="22">
        <f t="shared" si="3423"/>
        <v>8776.2999999999993</v>
      </c>
      <c r="BP924" s="22">
        <f t="shared" si="3424"/>
        <v>8776.2999999999993</v>
      </c>
      <c r="BQ924" s="22">
        <f>BQ925</f>
        <v>0</v>
      </c>
      <c r="BR924" s="22">
        <f>BR925</f>
        <v>0</v>
      </c>
      <c r="BS924" s="22">
        <f t="shared" si="3425"/>
        <v>8776.2999999999993</v>
      </c>
      <c r="BT924" s="22">
        <f t="shared" si="3426"/>
        <v>8776.2999999999993</v>
      </c>
      <c r="BU924" s="22">
        <f t="shared" si="3427"/>
        <v>8776.2999999999993</v>
      </c>
      <c r="BV924" s="22">
        <f>BV925</f>
        <v>0</v>
      </c>
      <c r="BW924" s="22">
        <f>BW925</f>
        <v>0</v>
      </c>
      <c r="BX924" s="22">
        <f t="shared" si="3428"/>
        <v>8776.2999999999993</v>
      </c>
      <c r="BY924" s="22">
        <f t="shared" si="3429"/>
        <v>8776.2999999999993</v>
      </c>
      <c r="BZ924" s="22">
        <f t="shared" si="3430"/>
        <v>8776.2999999999993</v>
      </c>
      <c r="CA924" s="22">
        <f>CA925</f>
        <v>0</v>
      </c>
      <c r="CB924" s="22">
        <f>CB925</f>
        <v>0</v>
      </c>
      <c r="CC924" s="22">
        <f>CC925</f>
        <v>0</v>
      </c>
      <c r="CD924" s="22">
        <f t="shared" si="3251"/>
        <v>8776.2999999999993</v>
      </c>
      <c r="CE924" s="22">
        <f>CE925</f>
        <v>0</v>
      </c>
      <c r="CF924" s="34">
        <f t="shared" si="3350"/>
        <v>8776.2999999999993</v>
      </c>
      <c r="CG924" s="22">
        <f t="shared" si="3252"/>
        <v>8776.2999999999993</v>
      </c>
      <c r="CH924" s="22">
        <f>CH925</f>
        <v>0</v>
      </c>
      <c r="CI924" s="22">
        <f t="shared" si="3351"/>
        <v>8776.2999999999993</v>
      </c>
      <c r="CJ924" s="22">
        <f t="shared" si="3253"/>
        <v>8776.2999999999993</v>
      </c>
      <c r="CK924" s="22">
        <f>CK925</f>
        <v>0</v>
      </c>
      <c r="CL924" s="22">
        <f t="shared" si="3352"/>
        <v>8776.2999999999993</v>
      </c>
      <c r="CM924" s="22">
        <f>CM925</f>
        <v>0</v>
      </c>
      <c r="CN924" s="15"/>
      <c r="CO924" s="35"/>
      <c r="CT924" s="5" t="s">
        <v>30</v>
      </c>
    </row>
    <row r="925" spans="1:99" x14ac:dyDescent="0.3">
      <c r="A925" s="32" t="s">
        <v>510</v>
      </c>
      <c r="B925" s="16">
        <v>620</v>
      </c>
      <c r="C925" s="32" t="s">
        <v>134</v>
      </c>
      <c r="D925" s="32" t="s">
        <v>67</v>
      </c>
      <c r="E925" s="33" t="s">
        <v>236</v>
      </c>
      <c r="F925" s="22">
        <v>8776.2999999999993</v>
      </c>
      <c r="G925" s="22">
        <v>8776.2999999999993</v>
      </c>
      <c r="H925" s="22">
        <v>8776.2999999999993</v>
      </c>
      <c r="I925" s="22"/>
      <c r="J925" s="22"/>
      <c r="K925" s="22"/>
      <c r="L925" s="22">
        <f t="shared" si="3395"/>
        <v>8776.2999999999993</v>
      </c>
      <c r="M925" s="22">
        <f t="shared" si="3396"/>
        <v>8776.2999999999993</v>
      </c>
      <c r="N925" s="22">
        <f t="shared" si="3397"/>
        <v>8776.2999999999993</v>
      </c>
      <c r="O925" s="22"/>
      <c r="P925" s="22"/>
      <c r="Q925" s="22"/>
      <c r="R925" s="22">
        <f t="shared" si="3398"/>
        <v>8776.2999999999993</v>
      </c>
      <c r="S925" s="22">
        <f t="shared" si="3399"/>
        <v>8776.2999999999993</v>
      </c>
      <c r="T925" s="22">
        <f t="shared" si="3400"/>
        <v>8776.2999999999993</v>
      </c>
      <c r="U925" s="22"/>
      <c r="V925" s="22"/>
      <c r="W925" s="22"/>
      <c r="X925" s="22">
        <f t="shared" si="3401"/>
        <v>8776.2999999999993</v>
      </c>
      <c r="Y925" s="22">
        <f t="shared" si="3402"/>
        <v>8776.2999999999993</v>
      </c>
      <c r="Z925" s="22">
        <f t="shared" si="3403"/>
        <v>8776.2999999999993</v>
      </c>
      <c r="AA925" s="22"/>
      <c r="AB925" s="22"/>
      <c r="AC925" s="22"/>
      <c r="AD925" s="22">
        <f t="shared" si="3404"/>
        <v>8776.2999999999993</v>
      </c>
      <c r="AE925" s="22">
        <f t="shared" si="3405"/>
        <v>8776.2999999999993</v>
      </c>
      <c r="AF925" s="22">
        <f t="shared" si="3406"/>
        <v>8776.2999999999993</v>
      </c>
      <c r="AG925" s="22"/>
      <c r="AH925" s="22"/>
      <c r="AI925" s="22"/>
      <c r="AJ925" s="22">
        <f t="shared" si="3407"/>
        <v>8776.2999999999993</v>
      </c>
      <c r="AK925" s="22">
        <f t="shared" si="3408"/>
        <v>8776.2999999999993</v>
      </c>
      <c r="AL925" s="22">
        <f t="shared" si="3409"/>
        <v>8776.2999999999993</v>
      </c>
      <c r="AM925" s="22"/>
      <c r="AN925" s="22"/>
      <c r="AO925" s="22"/>
      <c r="AP925" s="22">
        <f t="shared" si="3410"/>
        <v>8776.2999999999993</v>
      </c>
      <c r="AQ925" s="22">
        <f t="shared" si="3411"/>
        <v>8776.2999999999993</v>
      </c>
      <c r="AR925" s="22">
        <f t="shared" si="3412"/>
        <v>8776.2999999999993</v>
      </c>
      <c r="AS925" s="22"/>
      <c r="AT925" s="22"/>
      <c r="AU925" s="22"/>
      <c r="AV925" s="22">
        <f t="shared" si="3413"/>
        <v>8776.2999999999993</v>
      </c>
      <c r="AW925" s="22">
        <f t="shared" si="3414"/>
        <v>8776.2999999999993</v>
      </c>
      <c r="AX925" s="22">
        <f t="shared" si="3415"/>
        <v>8776.2999999999993</v>
      </c>
      <c r="AY925" s="22"/>
      <c r="AZ925" s="22"/>
      <c r="BA925" s="22"/>
      <c r="BB925" s="22">
        <f t="shared" si="3416"/>
        <v>8776.2999999999993</v>
      </c>
      <c r="BC925" s="22">
        <f t="shared" si="3417"/>
        <v>8776.2999999999993</v>
      </c>
      <c r="BD925" s="22">
        <f t="shared" si="3418"/>
        <v>8776.2999999999993</v>
      </c>
      <c r="BE925" s="22"/>
      <c r="BF925" s="22"/>
      <c r="BG925" s="22"/>
      <c r="BH925" s="22">
        <f t="shared" si="3419"/>
        <v>8776.2999999999993</v>
      </c>
      <c r="BI925" s="22">
        <f t="shared" si="3420"/>
        <v>8776.2999999999993</v>
      </c>
      <c r="BJ925" s="22">
        <f t="shared" si="3421"/>
        <v>8776.2999999999993</v>
      </c>
      <c r="BK925" s="22"/>
      <c r="BL925" s="22"/>
      <c r="BM925" s="22"/>
      <c r="BN925" s="22">
        <f t="shared" si="3422"/>
        <v>8776.2999999999993</v>
      </c>
      <c r="BO925" s="22">
        <f t="shared" si="3423"/>
        <v>8776.2999999999993</v>
      </c>
      <c r="BP925" s="22">
        <f t="shared" si="3424"/>
        <v>8776.2999999999993</v>
      </c>
      <c r="BQ925" s="22"/>
      <c r="BR925" s="22"/>
      <c r="BS925" s="22">
        <f t="shared" si="3425"/>
        <v>8776.2999999999993</v>
      </c>
      <c r="BT925" s="22">
        <f t="shared" si="3426"/>
        <v>8776.2999999999993</v>
      </c>
      <c r="BU925" s="22">
        <f t="shared" si="3427"/>
        <v>8776.2999999999993</v>
      </c>
      <c r="BV925" s="22"/>
      <c r="BW925" s="22"/>
      <c r="BX925" s="22">
        <f t="shared" si="3428"/>
        <v>8776.2999999999993</v>
      </c>
      <c r="BY925" s="22">
        <f t="shared" si="3429"/>
        <v>8776.2999999999993</v>
      </c>
      <c r="BZ925" s="22">
        <f t="shared" si="3430"/>
        <v>8776.2999999999993</v>
      </c>
      <c r="CA925" s="22"/>
      <c r="CB925" s="22"/>
      <c r="CC925" s="22"/>
      <c r="CD925" s="22">
        <f t="shared" si="3251"/>
        <v>8776.2999999999993</v>
      </c>
      <c r="CE925" s="22"/>
      <c r="CF925" s="34">
        <f t="shared" si="3350"/>
        <v>8776.2999999999993</v>
      </c>
      <c r="CG925" s="22">
        <f t="shared" si="3252"/>
        <v>8776.2999999999993</v>
      </c>
      <c r="CH925" s="22"/>
      <c r="CI925" s="22">
        <f t="shared" si="3351"/>
        <v>8776.2999999999993</v>
      </c>
      <c r="CJ925" s="22">
        <f t="shared" si="3253"/>
        <v>8776.2999999999993</v>
      </c>
      <c r="CK925" s="22"/>
      <c r="CL925" s="22">
        <f t="shared" si="3352"/>
        <v>8776.2999999999993</v>
      </c>
      <c r="CM925" s="22"/>
      <c r="CN925" s="15"/>
      <c r="CO925" s="35"/>
    </row>
    <row r="926" spans="1:99" ht="78" x14ac:dyDescent="0.3">
      <c r="A926" s="32" t="s">
        <v>510</v>
      </c>
      <c r="B926" s="16">
        <v>630</v>
      </c>
      <c r="C926" s="32"/>
      <c r="D926" s="32"/>
      <c r="E926" s="33" t="s">
        <v>51</v>
      </c>
      <c r="F926" s="22">
        <f t="shared" ref="F926:K926" si="3479">F927</f>
        <v>297</v>
      </c>
      <c r="G926" s="22">
        <f t="shared" si="3479"/>
        <v>297</v>
      </c>
      <c r="H926" s="22">
        <f t="shared" si="3479"/>
        <v>297</v>
      </c>
      <c r="I926" s="22">
        <f t="shared" si="3479"/>
        <v>0</v>
      </c>
      <c r="J926" s="22">
        <f t="shared" si="3479"/>
        <v>0</v>
      </c>
      <c r="K926" s="22">
        <f t="shared" si="3479"/>
        <v>0</v>
      </c>
      <c r="L926" s="22">
        <f t="shared" si="3395"/>
        <v>297</v>
      </c>
      <c r="M926" s="22">
        <f t="shared" si="3396"/>
        <v>297</v>
      </c>
      <c r="N926" s="22">
        <f t="shared" si="3397"/>
        <v>297</v>
      </c>
      <c r="O926" s="22">
        <f>O927</f>
        <v>0</v>
      </c>
      <c r="P926" s="22">
        <f>P927</f>
        <v>0</v>
      </c>
      <c r="Q926" s="22">
        <f>Q927</f>
        <v>0</v>
      </c>
      <c r="R926" s="22">
        <f t="shared" si="3398"/>
        <v>297</v>
      </c>
      <c r="S926" s="22">
        <f t="shared" si="3399"/>
        <v>297</v>
      </c>
      <c r="T926" s="22">
        <f t="shared" si="3400"/>
        <v>297</v>
      </c>
      <c r="U926" s="22">
        <f>U927</f>
        <v>0</v>
      </c>
      <c r="V926" s="22">
        <f>V927</f>
        <v>0</v>
      </c>
      <c r="W926" s="22">
        <f>W927</f>
        <v>0</v>
      </c>
      <c r="X926" s="22">
        <f t="shared" si="3401"/>
        <v>297</v>
      </c>
      <c r="Y926" s="22">
        <f t="shared" si="3402"/>
        <v>297</v>
      </c>
      <c r="Z926" s="22">
        <f t="shared" si="3403"/>
        <v>297</v>
      </c>
      <c r="AA926" s="22">
        <f>AA927</f>
        <v>0</v>
      </c>
      <c r="AB926" s="22">
        <f>AB927</f>
        <v>0</v>
      </c>
      <c r="AC926" s="22">
        <f>AC927</f>
        <v>0</v>
      </c>
      <c r="AD926" s="22">
        <f t="shared" si="3404"/>
        <v>297</v>
      </c>
      <c r="AE926" s="22">
        <f t="shared" si="3405"/>
        <v>297</v>
      </c>
      <c r="AF926" s="22">
        <f t="shared" si="3406"/>
        <v>297</v>
      </c>
      <c r="AG926" s="22">
        <f>AG927</f>
        <v>0</v>
      </c>
      <c r="AH926" s="22">
        <f>AH927</f>
        <v>0</v>
      </c>
      <c r="AI926" s="22">
        <f>AI927</f>
        <v>0</v>
      </c>
      <c r="AJ926" s="22">
        <f t="shared" si="3407"/>
        <v>297</v>
      </c>
      <c r="AK926" s="22">
        <f t="shared" si="3408"/>
        <v>297</v>
      </c>
      <c r="AL926" s="22">
        <f t="shared" si="3409"/>
        <v>297</v>
      </c>
      <c r="AM926" s="22">
        <f>AM927</f>
        <v>0</v>
      </c>
      <c r="AN926" s="22">
        <f>AN927</f>
        <v>0</v>
      </c>
      <c r="AO926" s="22">
        <f>AO927</f>
        <v>0</v>
      </c>
      <c r="AP926" s="22">
        <f t="shared" si="3410"/>
        <v>297</v>
      </c>
      <c r="AQ926" s="22">
        <f t="shared" si="3411"/>
        <v>297</v>
      </c>
      <c r="AR926" s="22">
        <f t="shared" si="3412"/>
        <v>297</v>
      </c>
      <c r="AS926" s="22">
        <f>AS927</f>
        <v>0</v>
      </c>
      <c r="AT926" s="22">
        <f>AT927</f>
        <v>0</v>
      </c>
      <c r="AU926" s="22">
        <f>AU927</f>
        <v>0</v>
      </c>
      <c r="AV926" s="22">
        <f t="shared" si="3413"/>
        <v>297</v>
      </c>
      <c r="AW926" s="22">
        <f t="shared" si="3414"/>
        <v>297</v>
      </c>
      <c r="AX926" s="22">
        <f t="shared" si="3415"/>
        <v>297</v>
      </c>
      <c r="AY926" s="22">
        <f>AY927</f>
        <v>0</v>
      </c>
      <c r="AZ926" s="22">
        <f>AZ927</f>
        <v>0</v>
      </c>
      <c r="BA926" s="22">
        <f>BA927</f>
        <v>0</v>
      </c>
      <c r="BB926" s="22">
        <f t="shared" si="3416"/>
        <v>297</v>
      </c>
      <c r="BC926" s="22">
        <f t="shared" si="3417"/>
        <v>297</v>
      </c>
      <c r="BD926" s="22">
        <f t="shared" si="3418"/>
        <v>297</v>
      </c>
      <c r="BE926" s="22">
        <f>BE927</f>
        <v>0</v>
      </c>
      <c r="BF926" s="22">
        <f>BF927</f>
        <v>0</v>
      </c>
      <c r="BG926" s="22">
        <f>BG927</f>
        <v>0</v>
      </c>
      <c r="BH926" s="22">
        <f t="shared" si="3419"/>
        <v>297</v>
      </c>
      <c r="BI926" s="22">
        <f t="shared" si="3420"/>
        <v>297</v>
      </c>
      <c r="BJ926" s="22">
        <f t="shared" si="3421"/>
        <v>297</v>
      </c>
      <c r="BK926" s="22">
        <f>BK927</f>
        <v>0</v>
      </c>
      <c r="BL926" s="22">
        <f>BL927</f>
        <v>0</v>
      </c>
      <c r="BM926" s="22">
        <f>BM927</f>
        <v>0</v>
      </c>
      <c r="BN926" s="22">
        <f t="shared" si="3422"/>
        <v>297</v>
      </c>
      <c r="BO926" s="22">
        <f t="shared" si="3423"/>
        <v>297</v>
      </c>
      <c r="BP926" s="22">
        <f t="shared" si="3424"/>
        <v>297</v>
      </c>
      <c r="BQ926" s="22">
        <f>BQ927</f>
        <v>0</v>
      </c>
      <c r="BR926" s="22">
        <f>BR927</f>
        <v>0</v>
      </c>
      <c r="BS926" s="22">
        <f t="shared" si="3425"/>
        <v>297</v>
      </c>
      <c r="BT926" s="22">
        <f t="shared" si="3426"/>
        <v>297</v>
      </c>
      <c r="BU926" s="22">
        <f t="shared" si="3427"/>
        <v>297</v>
      </c>
      <c r="BV926" s="22">
        <f>BV927</f>
        <v>0</v>
      </c>
      <c r="BW926" s="22">
        <f>BW927</f>
        <v>0</v>
      </c>
      <c r="BX926" s="22">
        <f t="shared" si="3428"/>
        <v>297</v>
      </c>
      <c r="BY926" s="22">
        <f t="shared" si="3429"/>
        <v>297</v>
      </c>
      <c r="BZ926" s="22">
        <f t="shared" si="3430"/>
        <v>297</v>
      </c>
      <c r="CA926" s="22">
        <f>CA927</f>
        <v>0</v>
      </c>
      <c r="CB926" s="22">
        <f>CB927</f>
        <v>0</v>
      </c>
      <c r="CC926" s="22">
        <f>CC927</f>
        <v>0</v>
      </c>
      <c r="CD926" s="22">
        <f t="shared" si="3251"/>
        <v>297</v>
      </c>
      <c r="CE926" s="22">
        <f>CE927</f>
        <v>0</v>
      </c>
      <c r="CF926" s="34">
        <f t="shared" si="3350"/>
        <v>297</v>
      </c>
      <c r="CG926" s="22">
        <f t="shared" si="3252"/>
        <v>297</v>
      </c>
      <c r="CH926" s="22">
        <f>CH927</f>
        <v>0</v>
      </c>
      <c r="CI926" s="22">
        <f t="shared" si="3351"/>
        <v>297</v>
      </c>
      <c r="CJ926" s="22">
        <f t="shared" si="3253"/>
        <v>297</v>
      </c>
      <c r="CK926" s="22">
        <f>CK927</f>
        <v>0</v>
      </c>
      <c r="CL926" s="22">
        <f t="shared" si="3352"/>
        <v>297</v>
      </c>
      <c r="CM926" s="22">
        <f>CM927</f>
        <v>0</v>
      </c>
      <c r="CN926" s="15"/>
      <c r="CO926" s="35"/>
      <c r="CT926" s="5" t="s">
        <v>30</v>
      </c>
    </row>
    <row r="927" spans="1:99" x14ac:dyDescent="0.3">
      <c r="A927" s="32" t="s">
        <v>510</v>
      </c>
      <c r="B927" s="16">
        <v>630</v>
      </c>
      <c r="C927" s="32" t="s">
        <v>134</v>
      </c>
      <c r="D927" s="32" t="s">
        <v>67</v>
      </c>
      <c r="E927" s="33" t="s">
        <v>236</v>
      </c>
      <c r="F927" s="22">
        <v>297</v>
      </c>
      <c r="G927" s="22">
        <v>297</v>
      </c>
      <c r="H927" s="22">
        <v>297</v>
      </c>
      <c r="I927" s="22"/>
      <c r="J927" s="22"/>
      <c r="K927" s="22"/>
      <c r="L927" s="22">
        <f t="shared" si="3395"/>
        <v>297</v>
      </c>
      <c r="M927" s="22">
        <f t="shared" si="3396"/>
        <v>297</v>
      </c>
      <c r="N927" s="22">
        <f t="shared" si="3397"/>
        <v>297</v>
      </c>
      <c r="O927" s="22"/>
      <c r="P927" s="22"/>
      <c r="Q927" s="22"/>
      <c r="R927" s="22">
        <f t="shared" si="3398"/>
        <v>297</v>
      </c>
      <c r="S927" s="22">
        <f t="shared" si="3399"/>
        <v>297</v>
      </c>
      <c r="T927" s="22">
        <f t="shared" si="3400"/>
        <v>297</v>
      </c>
      <c r="U927" s="22"/>
      <c r="V927" s="22"/>
      <c r="W927" s="22"/>
      <c r="X927" s="22">
        <f t="shared" si="3401"/>
        <v>297</v>
      </c>
      <c r="Y927" s="22">
        <f t="shared" si="3402"/>
        <v>297</v>
      </c>
      <c r="Z927" s="22">
        <f t="shared" si="3403"/>
        <v>297</v>
      </c>
      <c r="AA927" s="22"/>
      <c r="AB927" s="22"/>
      <c r="AC927" s="22"/>
      <c r="AD927" s="22">
        <f t="shared" si="3404"/>
        <v>297</v>
      </c>
      <c r="AE927" s="22">
        <f t="shared" si="3405"/>
        <v>297</v>
      </c>
      <c r="AF927" s="22">
        <f t="shared" si="3406"/>
        <v>297</v>
      </c>
      <c r="AG927" s="22"/>
      <c r="AH927" s="22"/>
      <c r="AI927" s="22"/>
      <c r="AJ927" s="22">
        <f t="shared" si="3407"/>
        <v>297</v>
      </c>
      <c r="AK927" s="22">
        <f t="shared" si="3408"/>
        <v>297</v>
      </c>
      <c r="AL927" s="22">
        <f t="shared" si="3409"/>
        <v>297</v>
      </c>
      <c r="AM927" s="22"/>
      <c r="AN927" s="22"/>
      <c r="AO927" s="22"/>
      <c r="AP927" s="22">
        <f t="shared" si="3410"/>
        <v>297</v>
      </c>
      <c r="AQ927" s="22">
        <f t="shared" si="3411"/>
        <v>297</v>
      </c>
      <c r="AR927" s="22">
        <f t="shared" si="3412"/>
        <v>297</v>
      </c>
      <c r="AS927" s="22"/>
      <c r="AT927" s="22"/>
      <c r="AU927" s="22"/>
      <c r="AV927" s="22">
        <f t="shared" si="3413"/>
        <v>297</v>
      </c>
      <c r="AW927" s="22">
        <f t="shared" si="3414"/>
        <v>297</v>
      </c>
      <c r="AX927" s="22">
        <f t="shared" si="3415"/>
        <v>297</v>
      </c>
      <c r="AY927" s="22"/>
      <c r="AZ927" s="22"/>
      <c r="BA927" s="22"/>
      <c r="BB927" s="22">
        <f t="shared" si="3416"/>
        <v>297</v>
      </c>
      <c r="BC927" s="22">
        <f t="shared" si="3417"/>
        <v>297</v>
      </c>
      <c r="BD927" s="22">
        <f t="shared" si="3418"/>
        <v>297</v>
      </c>
      <c r="BE927" s="22"/>
      <c r="BF927" s="22"/>
      <c r="BG927" s="22"/>
      <c r="BH927" s="22">
        <f t="shared" si="3419"/>
        <v>297</v>
      </c>
      <c r="BI927" s="22">
        <f t="shared" si="3420"/>
        <v>297</v>
      </c>
      <c r="BJ927" s="22">
        <f t="shared" si="3421"/>
        <v>297</v>
      </c>
      <c r="BK927" s="22"/>
      <c r="BL927" s="22"/>
      <c r="BM927" s="22"/>
      <c r="BN927" s="22">
        <f t="shared" si="3422"/>
        <v>297</v>
      </c>
      <c r="BO927" s="22">
        <f t="shared" si="3423"/>
        <v>297</v>
      </c>
      <c r="BP927" s="22">
        <f t="shared" si="3424"/>
        <v>297</v>
      </c>
      <c r="BQ927" s="22"/>
      <c r="BR927" s="22"/>
      <c r="BS927" s="22">
        <f t="shared" si="3425"/>
        <v>297</v>
      </c>
      <c r="BT927" s="22">
        <f t="shared" si="3426"/>
        <v>297</v>
      </c>
      <c r="BU927" s="22">
        <f t="shared" si="3427"/>
        <v>297</v>
      </c>
      <c r="BV927" s="22"/>
      <c r="BW927" s="22"/>
      <c r="BX927" s="22">
        <f t="shared" si="3428"/>
        <v>297</v>
      </c>
      <c r="BY927" s="22">
        <f t="shared" si="3429"/>
        <v>297</v>
      </c>
      <c r="BZ927" s="22">
        <f t="shared" si="3430"/>
        <v>297</v>
      </c>
      <c r="CA927" s="22"/>
      <c r="CB927" s="22"/>
      <c r="CC927" s="22"/>
      <c r="CD927" s="22">
        <f t="shared" si="3251"/>
        <v>297</v>
      </c>
      <c r="CE927" s="22"/>
      <c r="CF927" s="34">
        <f t="shared" si="3350"/>
        <v>297</v>
      </c>
      <c r="CG927" s="22">
        <f t="shared" si="3252"/>
        <v>297</v>
      </c>
      <c r="CH927" s="22"/>
      <c r="CI927" s="22">
        <f t="shared" si="3351"/>
        <v>297</v>
      </c>
      <c r="CJ927" s="22">
        <f t="shared" si="3253"/>
        <v>297</v>
      </c>
      <c r="CK927" s="22"/>
      <c r="CL927" s="22">
        <f t="shared" si="3352"/>
        <v>297</v>
      </c>
      <c r="CM927" s="22"/>
      <c r="CN927" s="15"/>
      <c r="CO927" s="35"/>
    </row>
    <row r="928" spans="1:99" ht="46.8" x14ac:dyDescent="0.3">
      <c r="A928" s="32" t="s">
        <v>511</v>
      </c>
      <c r="B928" s="16"/>
      <c r="C928" s="32"/>
      <c r="D928" s="32"/>
      <c r="E928" s="33" t="s">
        <v>512</v>
      </c>
      <c r="F928" s="22">
        <f t="shared" ref="F928:K928" si="3480">F929</f>
        <v>2988.6</v>
      </c>
      <c r="G928" s="22">
        <f t="shared" si="3480"/>
        <v>2988.6</v>
      </c>
      <c r="H928" s="22">
        <f t="shared" si="3480"/>
        <v>2988.6</v>
      </c>
      <c r="I928" s="22">
        <f t="shared" si="3480"/>
        <v>0</v>
      </c>
      <c r="J928" s="22">
        <f t="shared" si="3480"/>
        <v>0</v>
      </c>
      <c r="K928" s="22">
        <f t="shared" si="3480"/>
        <v>0</v>
      </c>
      <c r="L928" s="22">
        <f t="shared" si="3395"/>
        <v>2988.6</v>
      </c>
      <c r="M928" s="22">
        <f t="shared" si="3396"/>
        <v>2988.6</v>
      </c>
      <c r="N928" s="22">
        <f t="shared" si="3397"/>
        <v>2988.6</v>
      </c>
      <c r="O928" s="22">
        <f>O929</f>
        <v>0</v>
      </c>
      <c r="P928" s="22">
        <f>P929</f>
        <v>0</v>
      </c>
      <c r="Q928" s="22">
        <f>Q929</f>
        <v>0</v>
      </c>
      <c r="R928" s="22">
        <f t="shared" si="3398"/>
        <v>2988.6</v>
      </c>
      <c r="S928" s="22">
        <f t="shared" si="3399"/>
        <v>2988.6</v>
      </c>
      <c r="T928" s="22">
        <f t="shared" si="3400"/>
        <v>2988.6</v>
      </c>
      <c r="U928" s="22">
        <f>U929</f>
        <v>0</v>
      </c>
      <c r="V928" s="22">
        <f>V929</f>
        <v>0</v>
      </c>
      <c r="W928" s="22">
        <f>W929</f>
        <v>0</v>
      </c>
      <c r="X928" s="22">
        <f t="shared" si="3401"/>
        <v>2988.6</v>
      </c>
      <c r="Y928" s="22">
        <f t="shared" si="3402"/>
        <v>2988.6</v>
      </c>
      <c r="Z928" s="22">
        <f t="shared" si="3403"/>
        <v>2988.6</v>
      </c>
      <c r="AA928" s="22">
        <f>AA929</f>
        <v>0</v>
      </c>
      <c r="AB928" s="22">
        <f>AB929</f>
        <v>0</v>
      </c>
      <c r="AC928" s="22">
        <f>AC929</f>
        <v>0</v>
      </c>
      <c r="AD928" s="22">
        <f t="shared" si="3404"/>
        <v>2988.6</v>
      </c>
      <c r="AE928" s="22">
        <f t="shared" si="3405"/>
        <v>2988.6</v>
      </c>
      <c r="AF928" s="22">
        <f t="shared" si="3406"/>
        <v>2988.6</v>
      </c>
      <c r="AG928" s="22">
        <f>AG929</f>
        <v>0</v>
      </c>
      <c r="AH928" s="22">
        <f>AH929</f>
        <v>0</v>
      </c>
      <c r="AI928" s="22">
        <f>AI929</f>
        <v>0</v>
      </c>
      <c r="AJ928" s="22">
        <f t="shared" si="3407"/>
        <v>2988.6</v>
      </c>
      <c r="AK928" s="22">
        <f t="shared" si="3408"/>
        <v>2988.6</v>
      </c>
      <c r="AL928" s="22">
        <f t="shared" si="3409"/>
        <v>2988.6</v>
      </c>
      <c r="AM928" s="22">
        <f>AM929</f>
        <v>0</v>
      </c>
      <c r="AN928" s="22">
        <f>AN929</f>
        <v>0</v>
      </c>
      <c r="AO928" s="22">
        <f>AO929</f>
        <v>0</v>
      </c>
      <c r="AP928" s="22">
        <f t="shared" si="3410"/>
        <v>2988.6</v>
      </c>
      <c r="AQ928" s="22">
        <f t="shared" si="3411"/>
        <v>2988.6</v>
      </c>
      <c r="AR928" s="22">
        <f t="shared" si="3412"/>
        <v>2988.6</v>
      </c>
      <c r="AS928" s="22">
        <f>AS929</f>
        <v>0</v>
      </c>
      <c r="AT928" s="22">
        <f>AT929</f>
        <v>0</v>
      </c>
      <c r="AU928" s="22">
        <f>AU929</f>
        <v>0</v>
      </c>
      <c r="AV928" s="22">
        <f t="shared" si="3413"/>
        <v>2988.6</v>
      </c>
      <c r="AW928" s="22">
        <f t="shared" si="3414"/>
        <v>2988.6</v>
      </c>
      <c r="AX928" s="22">
        <f t="shared" si="3415"/>
        <v>2988.6</v>
      </c>
      <c r="AY928" s="22">
        <f>AY929</f>
        <v>0</v>
      </c>
      <c r="AZ928" s="22">
        <f>AZ929</f>
        <v>0</v>
      </c>
      <c r="BA928" s="22">
        <f>BA929</f>
        <v>0</v>
      </c>
      <c r="BB928" s="22">
        <f t="shared" si="3416"/>
        <v>2988.6</v>
      </c>
      <c r="BC928" s="22">
        <f t="shared" si="3417"/>
        <v>2988.6</v>
      </c>
      <c r="BD928" s="22">
        <f t="shared" si="3418"/>
        <v>2988.6</v>
      </c>
      <c r="BE928" s="22">
        <f>BE929</f>
        <v>0</v>
      </c>
      <c r="BF928" s="22">
        <f>BF929</f>
        <v>0</v>
      </c>
      <c r="BG928" s="22">
        <f>BG929</f>
        <v>0</v>
      </c>
      <c r="BH928" s="22">
        <f t="shared" si="3419"/>
        <v>2988.6</v>
      </c>
      <c r="BI928" s="22">
        <f t="shared" si="3420"/>
        <v>2988.6</v>
      </c>
      <c r="BJ928" s="22">
        <f t="shared" si="3421"/>
        <v>2988.6</v>
      </c>
      <c r="BK928" s="22">
        <f>BK929</f>
        <v>0</v>
      </c>
      <c r="BL928" s="22">
        <f>BL929</f>
        <v>0</v>
      </c>
      <c r="BM928" s="22">
        <f>BM929</f>
        <v>0</v>
      </c>
      <c r="BN928" s="22">
        <f t="shared" si="3422"/>
        <v>2988.6</v>
      </c>
      <c r="BO928" s="22">
        <f t="shared" si="3423"/>
        <v>2988.6</v>
      </c>
      <c r="BP928" s="22">
        <f t="shared" si="3424"/>
        <v>2988.6</v>
      </c>
      <c r="BQ928" s="22">
        <f>BQ929</f>
        <v>0</v>
      </c>
      <c r="BR928" s="22">
        <f>BR929</f>
        <v>0</v>
      </c>
      <c r="BS928" s="22">
        <f t="shared" si="3425"/>
        <v>2988.6</v>
      </c>
      <c r="BT928" s="22">
        <f t="shared" si="3426"/>
        <v>2988.6</v>
      </c>
      <c r="BU928" s="22">
        <f t="shared" si="3427"/>
        <v>2988.6</v>
      </c>
      <c r="BV928" s="22">
        <f>BV929</f>
        <v>0</v>
      </c>
      <c r="BW928" s="22">
        <f>BW929</f>
        <v>0</v>
      </c>
      <c r="BX928" s="22">
        <f t="shared" si="3428"/>
        <v>2988.6</v>
      </c>
      <c r="BY928" s="22">
        <f t="shared" si="3429"/>
        <v>2988.6</v>
      </c>
      <c r="BZ928" s="22">
        <f t="shared" si="3430"/>
        <v>2988.6</v>
      </c>
      <c r="CA928" s="22">
        <f>CA929</f>
        <v>0</v>
      </c>
      <c r="CB928" s="22">
        <f>CB929</f>
        <v>0</v>
      </c>
      <c r="CC928" s="22">
        <f>CC929</f>
        <v>0</v>
      </c>
      <c r="CD928" s="22">
        <f t="shared" si="3251"/>
        <v>2988.6</v>
      </c>
      <c r="CE928" s="22">
        <f>CE929</f>
        <v>0</v>
      </c>
      <c r="CF928" s="34">
        <f t="shared" si="3350"/>
        <v>2988.6</v>
      </c>
      <c r="CG928" s="22">
        <f t="shared" si="3252"/>
        <v>2988.6</v>
      </c>
      <c r="CH928" s="22">
        <f>CH929</f>
        <v>0</v>
      </c>
      <c r="CI928" s="22">
        <f t="shared" si="3351"/>
        <v>2988.6</v>
      </c>
      <c r="CJ928" s="22">
        <f t="shared" si="3253"/>
        <v>2988.6</v>
      </c>
      <c r="CK928" s="22">
        <f>CK929</f>
        <v>0</v>
      </c>
      <c r="CL928" s="22">
        <f t="shared" si="3352"/>
        <v>2988.6</v>
      </c>
      <c r="CM928" s="22">
        <f>CM929</f>
        <v>0</v>
      </c>
      <c r="CN928" s="15"/>
      <c r="CO928" s="35"/>
      <c r="CR928" s="5" t="s">
        <v>28</v>
      </c>
    </row>
    <row r="929" spans="1:99" x14ac:dyDescent="0.3">
      <c r="A929" s="32" t="s">
        <v>513</v>
      </c>
      <c r="B929" s="16"/>
      <c r="C929" s="32"/>
      <c r="D929" s="32"/>
      <c r="E929" s="33" t="s">
        <v>514</v>
      </c>
      <c r="F929" s="22">
        <f t="shared" ref="F929:K929" si="3481">F930+F933</f>
        <v>2988.6</v>
      </c>
      <c r="G929" s="22">
        <f t="shared" si="3481"/>
        <v>2988.6</v>
      </c>
      <c r="H929" s="22">
        <f t="shared" si="3481"/>
        <v>2988.6</v>
      </c>
      <c r="I929" s="22">
        <f t="shared" si="3481"/>
        <v>0</v>
      </c>
      <c r="J929" s="22">
        <f t="shared" si="3481"/>
        <v>0</v>
      </c>
      <c r="K929" s="22">
        <f t="shared" si="3481"/>
        <v>0</v>
      </c>
      <c r="L929" s="22">
        <f t="shared" si="3395"/>
        <v>2988.6</v>
      </c>
      <c r="M929" s="22">
        <f t="shared" si="3396"/>
        <v>2988.6</v>
      </c>
      <c r="N929" s="22">
        <f t="shared" si="3397"/>
        <v>2988.6</v>
      </c>
      <c r="O929" s="22">
        <f>O930+O933</f>
        <v>0</v>
      </c>
      <c r="P929" s="22">
        <f>P930+P933</f>
        <v>0</v>
      </c>
      <c r="Q929" s="22">
        <f>Q930+Q933</f>
        <v>0</v>
      </c>
      <c r="R929" s="22">
        <f t="shared" si="3398"/>
        <v>2988.6</v>
      </c>
      <c r="S929" s="22">
        <f t="shared" si="3399"/>
        <v>2988.6</v>
      </c>
      <c r="T929" s="22">
        <f t="shared" si="3400"/>
        <v>2988.6</v>
      </c>
      <c r="U929" s="22">
        <f>U930+U933</f>
        <v>0</v>
      </c>
      <c r="V929" s="22">
        <f>V930+V933</f>
        <v>0</v>
      </c>
      <c r="W929" s="22">
        <f>W930+W933</f>
        <v>0</v>
      </c>
      <c r="X929" s="22">
        <f t="shared" si="3401"/>
        <v>2988.6</v>
      </c>
      <c r="Y929" s="22">
        <f t="shared" si="3402"/>
        <v>2988.6</v>
      </c>
      <c r="Z929" s="22">
        <f t="shared" si="3403"/>
        <v>2988.6</v>
      </c>
      <c r="AA929" s="22">
        <f>AA930+AA933</f>
        <v>0</v>
      </c>
      <c r="AB929" s="22">
        <f>AB930+AB933</f>
        <v>0</v>
      </c>
      <c r="AC929" s="22">
        <f>AC930+AC933</f>
        <v>0</v>
      </c>
      <c r="AD929" s="22">
        <f t="shared" si="3404"/>
        <v>2988.6</v>
      </c>
      <c r="AE929" s="22">
        <f t="shared" si="3405"/>
        <v>2988.6</v>
      </c>
      <c r="AF929" s="22">
        <f t="shared" si="3406"/>
        <v>2988.6</v>
      </c>
      <c r="AG929" s="22">
        <f>AG930+AG933</f>
        <v>0</v>
      </c>
      <c r="AH929" s="22">
        <f>AH930+AH933</f>
        <v>0</v>
      </c>
      <c r="AI929" s="22">
        <f>AI930+AI933</f>
        <v>0</v>
      </c>
      <c r="AJ929" s="22">
        <f t="shared" si="3407"/>
        <v>2988.6</v>
      </c>
      <c r="AK929" s="22">
        <f t="shared" si="3408"/>
        <v>2988.6</v>
      </c>
      <c r="AL929" s="22">
        <f t="shared" si="3409"/>
        <v>2988.6</v>
      </c>
      <c r="AM929" s="22">
        <f>AM930+AM933</f>
        <v>0</v>
      </c>
      <c r="AN929" s="22">
        <f>AN930+AN933</f>
        <v>0</v>
      </c>
      <c r="AO929" s="22">
        <f>AO930+AO933</f>
        <v>0</v>
      </c>
      <c r="AP929" s="22">
        <f t="shared" si="3410"/>
        <v>2988.6</v>
      </c>
      <c r="AQ929" s="22">
        <f t="shared" si="3411"/>
        <v>2988.6</v>
      </c>
      <c r="AR929" s="22">
        <f t="shared" si="3412"/>
        <v>2988.6</v>
      </c>
      <c r="AS929" s="22">
        <f>AS930+AS933</f>
        <v>0</v>
      </c>
      <c r="AT929" s="22">
        <f>AT930+AT933</f>
        <v>0</v>
      </c>
      <c r="AU929" s="22">
        <f>AU930+AU933</f>
        <v>0</v>
      </c>
      <c r="AV929" s="22">
        <f t="shared" si="3413"/>
        <v>2988.6</v>
      </c>
      <c r="AW929" s="22">
        <f t="shared" si="3414"/>
        <v>2988.6</v>
      </c>
      <c r="AX929" s="22">
        <f t="shared" si="3415"/>
        <v>2988.6</v>
      </c>
      <c r="AY929" s="22">
        <f>AY930+AY933</f>
        <v>0</v>
      </c>
      <c r="AZ929" s="22">
        <f>AZ930+AZ933</f>
        <v>0</v>
      </c>
      <c r="BA929" s="22">
        <f>BA930+BA933</f>
        <v>0</v>
      </c>
      <c r="BB929" s="22">
        <f t="shared" si="3416"/>
        <v>2988.6</v>
      </c>
      <c r="BC929" s="22">
        <f t="shared" si="3417"/>
        <v>2988.6</v>
      </c>
      <c r="BD929" s="22">
        <f t="shared" si="3418"/>
        <v>2988.6</v>
      </c>
      <c r="BE929" s="22">
        <f>BE930+BE933</f>
        <v>0</v>
      </c>
      <c r="BF929" s="22">
        <f>BF930+BF933</f>
        <v>0</v>
      </c>
      <c r="BG929" s="22">
        <f>BG930+BG933</f>
        <v>0</v>
      </c>
      <c r="BH929" s="22">
        <f t="shared" si="3419"/>
        <v>2988.6</v>
      </c>
      <c r="BI929" s="22">
        <f t="shared" si="3420"/>
        <v>2988.6</v>
      </c>
      <c r="BJ929" s="22">
        <f t="shared" si="3421"/>
        <v>2988.6</v>
      </c>
      <c r="BK929" s="22">
        <f>BK930+BK933</f>
        <v>0</v>
      </c>
      <c r="BL929" s="22">
        <f>BL930+BL933</f>
        <v>0</v>
      </c>
      <c r="BM929" s="22">
        <f>BM930+BM933</f>
        <v>0</v>
      </c>
      <c r="BN929" s="22">
        <f t="shared" si="3422"/>
        <v>2988.6</v>
      </c>
      <c r="BO929" s="22">
        <f t="shared" si="3423"/>
        <v>2988.6</v>
      </c>
      <c r="BP929" s="22">
        <f t="shared" si="3424"/>
        <v>2988.6</v>
      </c>
      <c r="BQ929" s="22">
        <f>BQ930+BQ933</f>
        <v>0</v>
      </c>
      <c r="BR929" s="22">
        <f>BR930+BR933</f>
        <v>0</v>
      </c>
      <c r="BS929" s="22">
        <f t="shared" si="3425"/>
        <v>2988.6</v>
      </c>
      <c r="BT929" s="22">
        <f t="shared" si="3426"/>
        <v>2988.6</v>
      </c>
      <c r="BU929" s="22">
        <f t="shared" si="3427"/>
        <v>2988.6</v>
      </c>
      <c r="BV929" s="22">
        <f>BV930+BV933</f>
        <v>0</v>
      </c>
      <c r="BW929" s="22">
        <f>BW930+BW933</f>
        <v>0</v>
      </c>
      <c r="BX929" s="22">
        <f t="shared" si="3428"/>
        <v>2988.6</v>
      </c>
      <c r="BY929" s="22">
        <f t="shared" si="3429"/>
        <v>2988.6</v>
      </c>
      <c r="BZ929" s="22">
        <f t="shared" si="3430"/>
        <v>2988.6</v>
      </c>
      <c r="CA929" s="22">
        <f>CA930+CA933</f>
        <v>0</v>
      </c>
      <c r="CB929" s="22">
        <f>CB930+CB933</f>
        <v>0</v>
      </c>
      <c r="CC929" s="22">
        <f>CC930+CC933</f>
        <v>0</v>
      </c>
      <c r="CD929" s="22">
        <f t="shared" si="3251"/>
        <v>2988.6</v>
      </c>
      <c r="CE929" s="22">
        <f>CE930+CE933</f>
        <v>0</v>
      </c>
      <c r="CF929" s="34">
        <f t="shared" si="3350"/>
        <v>2988.6</v>
      </c>
      <c r="CG929" s="22">
        <f t="shared" si="3252"/>
        <v>2988.6</v>
      </c>
      <c r="CH929" s="22">
        <f>CH930+CH933</f>
        <v>0</v>
      </c>
      <c r="CI929" s="22">
        <f t="shared" si="3351"/>
        <v>2988.6</v>
      </c>
      <c r="CJ929" s="22">
        <f t="shared" si="3253"/>
        <v>2988.6</v>
      </c>
      <c r="CK929" s="22">
        <f>CK930+CK933</f>
        <v>0</v>
      </c>
      <c r="CL929" s="22">
        <f t="shared" si="3352"/>
        <v>2988.6</v>
      </c>
      <c r="CM929" s="22">
        <f>CM930+CM933</f>
        <v>0</v>
      </c>
      <c r="CN929" s="15"/>
      <c r="CO929" s="35"/>
      <c r="CU929" s="5" t="s">
        <v>31</v>
      </c>
    </row>
    <row r="930" spans="1:99" ht="31.2" x14ac:dyDescent="0.3">
      <c r="A930" s="32" t="s">
        <v>513</v>
      </c>
      <c r="B930" s="16">
        <v>200</v>
      </c>
      <c r="C930" s="32"/>
      <c r="D930" s="32"/>
      <c r="E930" s="33" t="s">
        <v>40</v>
      </c>
      <c r="F930" s="22">
        <f t="shared" ref="F930:F934" si="3482">F931</f>
        <v>115</v>
      </c>
      <c r="G930" s="22">
        <f t="shared" ref="G930:G934" si="3483">G931</f>
        <v>115</v>
      </c>
      <c r="H930" s="22">
        <f t="shared" ref="H930:H934" si="3484">H931</f>
        <v>115</v>
      </c>
      <c r="I930" s="22">
        <f t="shared" ref="I930:I934" si="3485">I931</f>
        <v>0</v>
      </c>
      <c r="J930" s="22">
        <f t="shared" ref="J930:J934" si="3486">J931</f>
        <v>0</v>
      </c>
      <c r="K930" s="22">
        <f t="shared" ref="K930:K934" si="3487">K931</f>
        <v>0</v>
      </c>
      <c r="L930" s="22">
        <f t="shared" si="3395"/>
        <v>115</v>
      </c>
      <c r="M930" s="22">
        <f t="shared" si="3396"/>
        <v>115</v>
      </c>
      <c r="N930" s="22">
        <f t="shared" si="3397"/>
        <v>115</v>
      </c>
      <c r="O930" s="22">
        <f t="shared" ref="O930:O934" si="3488">O931</f>
        <v>0</v>
      </c>
      <c r="P930" s="22">
        <f t="shared" ref="P930:P934" si="3489">P931</f>
        <v>0</v>
      </c>
      <c r="Q930" s="22">
        <f t="shared" ref="Q930:Q934" si="3490">Q931</f>
        <v>0</v>
      </c>
      <c r="R930" s="22">
        <f t="shared" si="3398"/>
        <v>115</v>
      </c>
      <c r="S930" s="22">
        <f t="shared" si="3399"/>
        <v>115</v>
      </c>
      <c r="T930" s="22">
        <f t="shared" si="3400"/>
        <v>115</v>
      </c>
      <c r="U930" s="22">
        <f t="shared" ref="U930:U934" si="3491">U931</f>
        <v>0</v>
      </c>
      <c r="V930" s="22">
        <f t="shared" ref="V930:V934" si="3492">V931</f>
        <v>0</v>
      </c>
      <c r="W930" s="22">
        <f t="shared" ref="W930:W934" si="3493">W931</f>
        <v>0</v>
      </c>
      <c r="X930" s="22">
        <f t="shared" si="3401"/>
        <v>115</v>
      </c>
      <c r="Y930" s="22">
        <f t="shared" si="3402"/>
        <v>115</v>
      </c>
      <c r="Z930" s="22">
        <f t="shared" si="3403"/>
        <v>115</v>
      </c>
      <c r="AA930" s="22">
        <f t="shared" ref="AA930:AA934" si="3494">AA931</f>
        <v>0</v>
      </c>
      <c r="AB930" s="22">
        <f t="shared" ref="AB930:AB934" si="3495">AB931</f>
        <v>0</v>
      </c>
      <c r="AC930" s="22">
        <f t="shared" ref="AC930:AC934" si="3496">AC931</f>
        <v>0</v>
      </c>
      <c r="AD930" s="22">
        <f t="shared" si="3404"/>
        <v>115</v>
      </c>
      <c r="AE930" s="22">
        <f t="shared" si="3405"/>
        <v>115</v>
      </c>
      <c r="AF930" s="22">
        <f t="shared" si="3406"/>
        <v>115</v>
      </c>
      <c r="AG930" s="22">
        <f t="shared" ref="AG930:AG934" si="3497">AG931</f>
        <v>0</v>
      </c>
      <c r="AH930" s="22">
        <f t="shared" ref="AH930:AH934" si="3498">AH931</f>
        <v>0</v>
      </c>
      <c r="AI930" s="22">
        <f t="shared" ref="AI930:AI934" si="3499">AI931</f>
        <v>0</v>
      </c>
      <c r="AJ930" s="22">
        <f t="shared" si="3407"/>
        <v>115</v>
      </c>
      <c r="AK930" s="22">
        <f t="shared" si="3408"/>
        <v>115</v>
      </c>
      <c r="AL930" s="22">
        <f t="shared" si="3409"/>
        <v>115</v>
      </c>
      <c r="AM930" s="22">
        <f t="shared" ref="AM930:AM934" si="3500">AM931</f>
        <v>0</v>
      </c>
      <c r="AN930" s="22">
        <f t="shared" ref="AN930:AN934" si="3501">AN931</f>
        <v>0</v>
      </c>
      <c r="AO930" s="22">
        <f t="shared" ref="AO930:AO934" si="3502">AO931</f>
        <v>0</v>
      </c>
      <c r="AP930" s="22">
        <f t="shared" si="3410"/>
        <v>115</v>
      </c>
      <c r="AQ930" s="22">
        <f t="shared" si="3411"/>
        <v>115</v>
      </c>
      <c r="AR930" s="22">
        <f t="shared" si="3412"/>
        <v>115</v>
      </c>
      <c r="AS930" s="22">
        <f t="shared" ref="AS930:AS934" si="3503">AS931</f>
        <v>0</v>
      </c>
      <c r="AT930" s="22">
        <f t="shared" ref="AT930:AT934" si="3504">AT931</f>
        <v>0</v>
      </c>
      <c r="AU930" s="22">
        <f t="shared" ref="AU930:AU934" si="3505">AU931</f>
        <v>0</v>
      </c>
      <c r="AV930" s="22">
        <f t="shared" si="3413"/>
        <v>115</v>
      </c>
      <c r="AW930" s="22">
        <f t="shared" si="3414"/>
        <v>115</v>
      </c>
      <c r="AX930" s="22">
        <f t="shared" si="3415"/>
        <v>115</v>
      </c>
      <c r="AY930" s="22">
        <f t="shared" ref="AY930:AY934" si="3506">AY931</f>
        <v>0</v>
      </c>
      <c r="AZ930" s="22">
        <f t="shared" ref="AZ930:AZ934" si="3507">AZ931</f>
        <v>0</v>
      </c>
      <c r="BA930" s="22">
        <f t="shared" ref="BA930:BA934" si="3508">BA931</f>
        <v>0</v>
      </c>
      <c r="BB930" s="22">
        <f t="shared" si="3416"/>
        <v>115</v>
      </c>
      <c r="BC930" s="22">
        <f t="shared" si="3417"/>
        <v>115</v>
      </c>
      <c r="BD930" s="22">
        <f t="shared" si="3418"/>
        <v>115</v>
      </c>
      <c r="BE930" s="22">
        <f t="shared" ref="BE930:BE934" si="3509">BE931</f>
        <v>0</v>
      </c>
      <c r="BF930" s="22">
        <f t="shared" ref="BF930:BF934" si="3510">BF931</f>
        <v>0</v>
      </c>
      <c r="BG930" s="22">
        <f t="shared" ref="BG930:BG934" si="3511">BG931</f>
        <v>0</v>
      </c>
      <c r="BH930" s="22">
        <f t="shared" si="3419"/>
        <v>115</v>
      </c>
      <c r="BI930" s="22">
        <f t="shared" si="3420"/>
        <v>115</v>
      </c>
      <c r="BJ930" s="22">
        <f t="shared" si="3421"/>
        <v>115</v>
      </c>
      <c r="BK930" s="22">
        <f t="shared" ref="BK930:BK934" si="3512">BK931</f>
        <v>0</v>
      </c>
      <c r="BL930" s="22">
        <f t="shared" ref="BL930:BL934" si="3513">BL931</f>
        <v>0</v>
      </c>
      <c r="BM930" s="22">
        <f t="shared" ref="BM930:BM934" si="3514">BM931</f>
        <v>0</v>
      </c>
      <c r="BN930" s="22">
        <f t="shared" si="3422"/>
        <v>115</v>
      </c>
      <c r="BO930" s="22">
        <f t="shared" si="3423"/>
        <v>115</v>
      </c>
      <c r="BP930" s="22">
        <f t="shared" si="3424"/>
        <v>115</v>
      </c>
      <c r="BQ930" s="22">
        <f t="shared" ref="BQ930:BQ934" si="3515">BQ931</f>
        <v>0</v>
      </c>
      <c r="BR930" s="22">
        <f t="shared" ref="BR930:BR934" si="3516">BR931</f>
        <v>0</v>
      </c>
      <c r="BS930" s="22">
        <f t="shared" si="3425"/>
        <v>115</v>
      </c>
      <c r="BT930" s="22">
        <f t="shared" si="3426"/>
        <v>115</v>
      </c>
      <c r="BU930" s="22">
        <f t="shared" si="3427"/>
        <v>115</v>
      </c>
      <c r="BV930" s="22">
        <f t="shared" ref="BV930:BV934" si="3517">BV931</f>
        <v>0</v>
      </c>
      <c r="BW930" s="22">
        <f t="shared" ref="BW930:BW934" si="3518">BW931</f>
        <v>0</v>
      </c>
      <c r="BX930" s="22">
        <f t="shared" si="3428"/>
        <v>115</v>
      </c>
      <c r="BY930" s="22">
        <f t="shared" si="3429"/>
        <v>115</v>
      </c>
      <c r="BZ930" s="22">
        <f t="shared" si="3430"/>
        <v>115</v>
      </c>
      <c r="CA930" s="22">
        <f t="shared" ref="CA930:CA934" si="3519">CA931</f>
        <v>0</v>
      </c>
      <c r="CB930" s="22">
        <f t="shared" ref="CB930:CB934" si="3520">CB931</f>
        <v>0</v>
      </c>
      <c r="CC930" s="22">
        <f t="shared" ref="CC930:CC934" si="3521">CC931</f>
        <v>0</v>
      </c>
      <c r="CD930" s="22">
        <f t="shared" si="3251"/>
        <v>115</v>
      </c>
      <c r="CE930" s="22">
        <f t="shared" ref="CE930:CE934" si="3522">CE931</f>
        <v>0</v>
      </c>
      <c r="CF930" s="34">
        <f t="shared" si="3350"/>
        <v>115</v>
      </c>
      <c r="CG930" s="22">
        <f t="shared" si="3252"/>
        <v>115</v>
      </c>
      <c r="CH930" s="22">
        <f t="shared" ref="CH930:CM934" si="3523">CH931</f>
        <v>0</v>
      </c>
      <c r="CI930" s="22">
        <f t="shared" si="3351"/>
        <v>115</v>
      </c>
      <c r="CJ930" s="22">
        <f t="shared" si="3253"/>
        <v>115</v>
      </c>
      <c r="CK930" s="22">
        <f t="shared" si="3523"/>
        <v>0</v>
      </c>
      <c r="CL930" s="22">
        <f t="shared" si="3352"/>
        <v>115</v>
      </c>
      <c r="CM930" s="22">
        <f t="shared" si="3523"/>
        <v>0</v>
      </c>
      <c r="CN930" s="15"/>
      <c r="CO930" s="35"/>
      <c r="CS930" s="5" t="s">
        <v>29</v>
      </c>
    </row>
    <row r="931" spans="1:99" ht="46.8" x14ac:dyDescent="0.3">
      <c r="A931" s="32" t="s">
        <v>513</v>
      </c>
      <c r="B931" s="16">
        <v>240</v>
      </c>
      <c r="C931" s="32"/>
      <c r="D931" s="32"/>
      <c r="E931" s="33" t="s">
        <v>41</v>
      </c>
      <c r="F931" s="22">
        <f t="shared" si="3482"/>
        <v>115</v>
      </c>
      <c r="G931" s="22">
        <f t="shared" si="3483"/>
        <v>115</v>
      </c>
      <c r="H931" s="22">
        <f t="shared" si="3484"/>
        <v>115</v>
      </c>
      <c r="I931" s="22">
        <f t="shared" si="3485"/>
        <v>0</v>
      </c>
      <c r="J931" s="22">
        <f t="shared" si="3486"/>
        <v>0</v>
      </c>
      <c r="K931" s="22">
        <f t="shared" si="3487"/>
        <v>0</v>
      </c>
      <c r="L931" s="22">
        <f t="shared" si="3395"/>
        <v>115</v>
      </c>
      <c r="M931" s="22">
        <f t="shared" si="3396"/>
        <v>115</v>
      </c>
      <c r="N931" s="22">
        <f t="shared" si="3397"/>
        <v>115</v>
      </c>
      <c r="O931" s="22">
        <f t="shared" si="3488"/>
        <v>0</v>
      </c>
      <c r="P931" s="22">
        <f t="shared" si="3489"/>
        <v>0</v>
      </c>
      <c r="Q931" s="22">
        <f t="shared" si="3490"/>
        <v>0</v>
      </c>
      <c r="R931" s="22">
        <f t="shared" si="3398"/>
        <v>115</v>
      </c>
      <c r="S931" s="22">
        <f t="shared" si="3399"/>
        <v>115</v>
      </c>
      <c r="T931" s="22">
        <f t="shared" si="3400"/>
        <v>115</v>
      </c>
      <c r="U931" s="22">
        <f t="shared" si="3491"/>
        <v>0</v>
      </c>
      <c r="V931" s="22">
        <f t="shared" si="3492"/>
        <v>0</v>
      </c>
      <c r="W931" s="22">
        <f t="shared" si="3493"/>
        <v>0</v>
      </c>
      <c r="X931" s="22">
        <f t="shared" si="3401"/>
        <v>115</v>
      </c>
      <c r="Y931" s="22">
        <f t="shared" si="3402"/>
        <v>115</v>
      </c>
      <c r="Z931" s="22">
        <f t="shared" si="3403"/>
        <v>115</v>
      </c>
      <c r="AA931" s="22">
        <f t="shared" si="3494"/>
        <v>0</v>
      </c>
      <c r="AB931" s="22">
        <f t="shared" si="3495"/>
        <v>0</v>
      </c>
      <c r="AC931" s="22">
        <f t="shared" si="3496"/>
        <v>0</v>
      </c>
      <c r="AD931" s="22">
        <f t="shared" si="3404"/>
        <v>115</v>
      </c>
      <c r="AE931" s="22">
        <f t="shared" si="3405"/>
        <v>115</v>
      </c>
      <c r="AF931" s="22">
        <f t="shared" si="3406"/>
        <v>115</v>
      </c>
      <c r="AG931" s="22">
        <f t="shared" si="3497"/>
        <v>0</v>
      </c>
      <c r="AH931" s="22">
        <f t="shared" si="3498"/>
        <v>0</v>
      </c>
      <c r="AI931" s="22">
        <f t="shared" si="3499"/>
        <v>0</v>
      </c>
      <c r="AJ931" s="22">
        <f t="shared" si="3407"/>
        <v>115</v>
      </c>
      <c r="AK931" s="22">
        <f t="shared" si="3408"/>
        <v>115</v>
      </c>
      <c r="AL931" s="22">
        <f t="shared" si="3409"/>
        <v>115</v>
      </c>
      <c r="AM931" s="22">
        <f t="shared" si="3500"/>
        <v>0</v>
      </c>
      <c r="AN931" s="22">
        <f t="shared" si="3501"/>
        <v>0</v>
      </c>
      <c r="AO931" s="22">
        <f t="shared" si="3502"/>
        <v>0</v>
      </c>
      <c r="AP931" s="22">
        <f t="shared" si="3410"/>
        <v>115</v>
      </c>
      <c r="AQ931" s="22">
        <f t="shared" si="3411"/>
        <v>115</v>
      </c>
      <c r="AR931" s="22">
        <f t="shared" si="3412"/>
        <v>115</v>
      </c>
      <c r="AS931" s="22">
        <f t="shared" si="3503"/>
        <v>0</v>
      </c>
      <c r="AT931" s="22">
        <f t="shared" si="3504"/>
        <v>0</v>
      </c>
      <c r="AU931" s="22">
        <f t="shared" si="3505"/>
        <v>0</v>
      </c>
      <c r="AV931" s="22">
        <f t="shared" si="3413"/>
        <v>115</v>
      </c>
      <c r="AW931" s="22">
        <f t="shared" si="3414"/>
        <v>115</v>
      </c>
      <c r="AX931" s="22">
        <f t="shared" si="3415"/>
        <v>115</v>
      </c>
      <c r="AY931" s="22">
        <f t="shared" si="3506"/>
        <v>0</v>
      </c>
      <c r="AZ931" s="22">
        <f t="shared" si="3507"/>
        <v>0</v>
      </c>
      <c r="BA931" s="22">
        <f t="shared" si="3508"/>
        <v>0</v>
      </c>
      <c r="BB931" s="22">
        <f t="shared" si="3416"/>
        <v>115</v>
      </c>
      <c r="BC931" s="22">
        <f t="shared" si="3417"/>
        <v>115</v>
      </c>
      <c r="BD931" s="22">
        <f t="shared" si="3418"/>
        <v>115</v>
      </c>
      <c r="BE931" s="22">
        <f t="shared" si="3509"/>
        <v>0</v>
      </c>
      <c r="BF931" s="22">
        <f t="shared" si="3510"/>
        <v>0</v>
      </c>
      <c r="BG931" s="22">
        <f t="shared" si="3511"/>
        <v>0</v>
      </c>
      <c r="BH931" s="22">
        <f t="shared" si="3419"/>
        <v>115</v>
      </c>
      <c r="BI931" s="22">
        <f t="shared" si="3420"/>
        <v>115</v>
      </c>
      <c r="BJ931" s="22">
        <f t="shared" si="3421"/>
        <v>115</v>
      </c>
      <c r="BK931" s="22">
        <f t="shared" si="3512"/>
        <v>0</v>
      </c>
      <c r="BL931" s="22">
        <f t="shared" si="3513"/>
        <v>0</v>
      </c>
      <c r="BM931" s="22">
        <f t="shared" si="3514"/>
        <v>0</v>
      </c>
      <c r="BN931" s="22">
        <f t="shared" si="3422"/>
        <v>115</v>
      </c>
      <c r="BO931" s="22">
        <f t="shared" si="3423"/>
        <v>115</v>
      </c>
      <c r="BP931" s="22">
        <f t="shared" si="3424"/>
        <v>115</v>
      </c>
      <c r="BQ931" s="22">
        <f t="shared" si="3515"/>
        <v>0</v>
      </c>
      <c r="BR931" s="22">
        <f t="shared" si="3516"/>
        <v>0</v>
      </c>
      <c r="BS931" s="22">
        <f t="shared" si="3425"/>
        <v>115</v>
      </c>
      <c r="BT931" s="22">
        <f t="shared" si="3426"/>
        <v>115</v>
      </c>
      <c r="BU931" s="22">
        <f t="shared" si="3427"/>
        <v>115</v>
      </c>
      <c r="BV931" s="22">
        <f t="shared" si="3517"/>
        <v>0</v>
      </c>
      <c r="BW931" s="22">
        <f t="shared" si="3518"/>
        <v>0</v>
      </c>
      <c r="BX931" s="22">
        <f t="shared" si="3428"/>
        <v>115</v>
      </c>
      <c r="BY931" s="22">
        <f t="shared" si="3429"/>
        <v>115</v>
      </c>
      <c r="BZ931" s="22">
        <f t="shared" si="3430"/>
        <v>115</v>
      </c>
      <c r="CA931" s="22">
        <f t="shared" si="3519"/>
        <v>0</v>
      </c>
      <c r="CB931" s="22">
        <f t="shared" si="3520"/>
        <v>0</v>
      </c>
      <c r="CC931" s="22">
        <f t="shared" si="3521"/>
        <v>0</v>
      </c>
      <c r="CD931" s="22">
        <f t="shared" si="3251"/>
        <v>115</v>
      </c>
      <c r="CE931" s="22">
        <f t="shared" si="3522"/>
        <v>0</v>
      </c>
      <c r="CF931" s="34">
        <f t="shared" si="3350"/>
        <v>115</v>
      </c>
      <c r="CG931" s="22">
        <f t="shared" si="3252"/>
        <v>115</v>
      </c>
      <c r="CH931" s="22">
        <f t="shared" si="3523"/>
        <v>0</v>
      </c>
      <c r="CI931" s="22">
        <f t="shared" si="3351"/>
        <v>115</v>
      </c>
      <c r="CJ931" s="22">
        <f t="shared" si="3253"/>
        <v>115</v>
      </c>
      <c r="CK931" s="22">
        <f t="shared" si="3523"/>
        <v>0</v>
      </c>
      <c r="CL931" s="22">
        <f t="shared" si="3352"/>
        <v>115</v>
      </c>
      <c r="CM931" s="22">
        <f t="shared" si="3523"/>
        <v>0</v>
      </c>
      <c r="CN931" s="15"/>
      <c r="CO931" s="35"/>
      <c r="CT931" s="5" t="s">
        <v>30</v>
      </c>
    </row>
    <row r="932" spans="1:99" x14ac:dyDescent="0.3">
      <c r="A932" s="32" t="s">
        <v>513</v>
      </c>
      <c r="B932" s="16">
        <v>240</v>
      </c>
      <c r="C932" s="32" t="s">
        <v>47</v>
      </c>
      <c r="D932" s="32" t="s">
        <v>105</v>
      </c>
      <c r="E932" s="33" t="s">
        <v>106</v>
      </c>
      <c r="F932" s="22">
        <v>115</v>
      </c>
      <c r="G932" s="22">
        <v>115</v>
      </c>
      <c r="H932" s="22">
        <v>115</v>
      </c>
      <c r="I932" s="22"/>
      <c r="J932" s="22"/>
      <c r="K932" s="22"/>
      <c r="L932" s="22">
        <f t="shared" si="3395"/>
        <v>115</v>
      </c>
      <c r="M932" s="22">
        <f t="shared" si="3396"/>
        <v>115</v>
      </c>
      <c r="N932" s="22">
        <f t="shared" si="3397"/>
        <v>115</v>
      </c>
      <c r="O932" s="22"/>
      <c r="P932" s="22"/>
      <c r="Q932" s="22"/>
      <c r="R932" s="22">
        <f t="shared" si="3398"/>
        <v>115</v>
      </c>
      <c r="S932" s="22">
        <f t="shared" si="3399"/>
        <v>115</v>
      </c>
      <c r="T932" s="22">
        <f t="shared" si="3400"/>
        <v>115</v>
      </c>
      <c r="U932" s="22"/>
      <c r="V932" s="22"/>
      <c r="W932" s="22"/>
      <c r="X932" s="22">
        <f t="shared" si="3401"/>
        <v>115</v>
      </c>
      <c r="Y932" s="22">
        <f t="shared" si="3402"/>
        <v>115</v>
      </c>
      <c r="Z932" s="22">
        <f t="shared" si="3403"/>
        <v>115</v>
      </c>
      <c r="AA932" s="22"/>
      <c r="AB932" s="22"/>
      <c r="AC932" s="22"/>
      <c r="AD932" s="22">
        <f t="shared" si="3404"/>
        <v>115</v>
      </c>
      <c r="AE932" s="22">
        <f t="shared" si="3405"/>
        <v>115</v>
      </c>
      <c r="AF932" s="22">
        <f t="shared" si="3406"/>
        <v>115</v>
      </c>
      <c r="AG932" s="22"/>
      <c r="AH932" s="22"/>
      <c r="AI932" s="22"/>
      <c r="AJ932" s="22">
        <f t="shared" si="3407"/>
        <v>115</v>
      </c>
      <c r="AK932" s="22">
        <f t="shared" si="3408"/>
        <v>115</v>
      </c>
      <c r="AL932" s="22">
        <f t="shared" si="3409"/>
        <v>115</v>
      </c>
      <c r="AM932" s="22"/>
      <c r="AN932" s="22"/>
      <c r="AO932" s="22"/>
      <c r="AP932" s="22">
        <f t="shared" si="3410"/>
        <v>115</v>
      </c>
      <c r="AQ932" s="22">
        <f t="shared" si="3411"/>
        <v>115</v>
      </c>
      <c r="AR932" s="22">
        <f t="shared" si="3412"/>
        <v>115</v>
      </c>
      <c r="AS932" s="22"/>
      <c r="AT932" s="22"/>
      <c r="AU932" s="22"/>
      <c r="AV932" s="22">
        <f t="shared" si="3413"/>
        <v>115</v>
      </c>
      <c r="AW932" s="22">
        <f t="shared" si="3414"/>
        <v>115</v>
      </c>
      <c r="AX932" s="22">
        <f t="shared" si="3415"/>
        <v>115</v>
      </c>
      <c r="AY932" s="22"/>
      <c r="AZ932" s="22"/>
      <c r="BA932" s="22"/>
      <c r="BB932" s="22">
        <f t="shared" si="3416"/>
        <v>115</v>
      </c>
      <c r="BC932" s="22">
        <f t="shared" si="3417"/>
        <v>115</v>
      </c>
      <c r="BD932" s="22">
        <f t="shared" si="3418"/>
        <v>115</v>
      </c>
      <c r="BE932" s="22"/>
      <c r="BF932" s="22"/>
      <c r="BG932" s="22"/>
      <c r="BH932" s="22">
        <f t="shared" si="3419"/>
        <v>115</v>
      </c>
      <c r="BI932" s="22">
        <f t="shared" si="3420"/>
        <v>115</v>
      </c>
      <c r="BJ932" s="22">
        <f t="shared" si="3421"/>
        <v>115</v>
      </c>
      <c r="BK932" s="22"/>
      <c r="BL932" s="22"/>
      <c r="BM932" s="22"/>
      <c r="BN932" s="22">
        <f t="shared" si="3422"/>
        <v>115</v>
      </c>
      <c r="BO932" s="22">
        <f t="shared" si="3423"/>
        <v>115</v>
      </c>
      <c r="BP932" s="22">
        <f t="shared" si="3424"/>
        <v>115</v>
      </c>
      <c r="BQ932" s="22"/>
      <c r="BR932" s="22"/>
      <c r="BS932" s="22">
        <f t="shared" si="3425"/>
        <v>115</v>
      </c>
      <c r="BT932" s="22">
        <f t="shared" si="3426"/>
        <v>115</v>
      </c>
      <c r="BU932" s="22">
        <f t="shared" si="3427"/>
        <v>115</v>
      </c>
      <c r="BV932" s="22"/>
      <c r="BW932" s="22"/>
      <c r="BX932" s="22">
        <f t="shared" si="3428"/>
        <v>115</v>
      </c>
      <c r="BY932" s="22">
        <f t="shared" si="3429"/>
        <v>115</v>
      </c>
      <c r="BZ932" s="22">
        <f t="shared" si="3430"/>
        <v>115</v>
      </c>
      <c r="CA932" s="22"/>
      <c r="CB932" s="22"/>
      <c r="CC932" s="22"/>
      <c r="CD932" s="22">
        <f t="shared" si="3251"/>
        <v>115</v>
      </c>
      <c r="CE932" s="22"/>
      <c r="CF932" s="34">
        <f t="shared" si="3350"/>
        <v>115</v>
      </c>
      <c r="CG932" s="22">
        <f t="shared" si="3252"/>
        <v>115</v>
      </c>
      <c r="CH932" s="22"/>
      <c r="CI932" s="22">
        <f t="shared" si="3351"/>
        <v>115</v>
      </c>
      <c r="CJ932" s="22">
        <f t="shared" si="3253"/>
        <v>115</v>
      </c>
      <c r="CK932" s="22"/>
      <c r="CL932" s="22">
        <f t="shared" si="3352"/>
        <v>115</v>
      </c>
      <c r="CM932" s="22"/>
      <c r="CN932" s="15"/>
      <c r="CO932" s="35"/>
    </row>
    <row r="933" spans="1:99" ht="31.2" x14ac:dyDescent="0.3">
      <c r="A933" s="32" t="s">
        <v>513</v>
      </c>
      <c r="B933" s="16">
        <v>300</v>
      </c>
      <c r="C933" s="32"/>
      <c r="D933" s="32"/>
      <c r="E933" s="33" t="s">
        <v>194</v>
      </c>
      <c r="F933" s="22">
        <f t="shared" si="3482"/>
        <v>2873.6</v>
      </c>
      <c r="G933" s="22">
        <f t="shared" si="3483"/>
        <v>2873.6</v>
      </c>
      <c r="H933" s="22">
        <f t="shared" si="3484"/>
        <v>2873.6</v>
      </c>
      <c r="I933" s="22">
        <f t="shared" si="3485"/>
        <v>0</v>
      </c>
      <c r="J933" s="22">
        <f t="shared" si="3486"/>
        <v>0</v>
      </c>
      <c r="K933" s="22">
        <f t="shared" si="3487"/>
        <v>0</v>
      </c>
      <c r="L933" s="22">
        <f t="shared" si="3395"/>
        <v>2873.6</v>
      </c>
      <c r="M933" s="22">
        <f t="shared" si="3396"/>
        <v>2873.6</v>
      </c>
      <c r="N933" s="22">
        <f t="shared" si="3397"/>
        <v>2873.6</v>
      </c>
      <c r="O933" s="22">
        <f t="shared" si="3488"/>
        <v>0</v>
      </c>
      <c r="P933" s="22">
        <f t="shared" si="3489"/>
        <v>0</v>
      </c>
      <c r="Q933" s="22">
        <f t="shared" si="3490"/>
        <v>0</v>
      </c>
      <c r="R933" s="22">
        <f t="shared" si="3398"/>
        <v>2873.6</v>
      </c>
      <c r="S933" s="22">
        <f t="shared" si="3399"/>
        <v>2873.6</v>
      </c>
      <c r="T933" s="22">
        <f t="shared" si="3400"/>
        <v>2873.6</v>
      </c>
      <c r="U933" s="22">
        <f t="shared" si="3491"/>
        <v>0</v>
      </c>
      <c r="V933" s="22">
        <f t="shared" si="3492"/>
        <v>0</v>
      </c>
      <c r="W933" s="22">
        <f t="shared" si="3493"/>
        <v>0</v>
      </c>
      <c r="X933" s="22">
        <f t="shared" si="3401"/>
        <v>2873.6</v>
      </c>
      <c r="Y933" s="22">
        <f t="shared" si="3402"/>
        <v>2873.6</v>
      </c>
      <c r="Z933" s="22">
        <f t="shared" si="3403"/>
        <v>2873.6</v>
      </c>
      <c r="AA933" s="22">
        <f t="shared" si="3494"/>
        <v>0</v>
      </c>
      <c r="AB933" s="22">
        <f t="shared" si="3495"/>
        <v>0</v>
      </c>
      <c r="AC933" s="22">
        <f t="shared" si="3496"/>
        <v>0</v>
      </c>
      <c r="AD933" s="22">
        <f t="shared" si="3404"/>
        <v>2873.6</v>
      </c>
      <c r="AE933" s="22">
        <f t="shared" si="3405"/>
        <v>2873.6</v>
      </c>
      <c r="AF933" s="22">
        <f t="shared" si="3406"/>
        <v>2873.6</v>
      </c>
      <c r="AG933" s="22">
        <f t="shared" si="3497"/>
        <v>0</v>
      </c>
      <c r="AH933" s="22">
        <f t="shared" si="3498"/>
        <v>0</v>
      </c>
      <c r="AI933" s="22">
        <f t="shared" si="3499"/>
        <v>0</v>
      </c>
      <c r="AJ933" s="22">
        <f t="shared" si="3407"/>
        <v>2873.6</v>
      </c>
      <c r="AK933" s="22">
        <f t="shared" si="3408"/>
        <v>2873.6</v>
      </c>
      <c r="AL933" s="22">
        <f t="shared" si="3409"/>
        <v>2873.6</v>
      </c>
      <c r="AM933" s="22">
        <f t="shared" si="3500"/>
        <v>0</v>
      </c>
      <c r="AN933" s="22">
        <f t="shared" si="3501"/>
        <v>0</v>
      </c>
      <c r="AO933" s="22">
        <f t="shared" si="3502"/>
        <v>0</v>
      </c>
      <c r="AP933" s="22">
        <f t="shared" si="3410"/>
        <v>2873.6</v>
      </c>
      <c r="AQ933" s="22">
        <f t="shared" si="3411"/>
        <v>2873.6</v>
      </c>
      <c r="AR933" s="22">
        <f t="shared" si="3412"/>
        <v>2873.6</v>
      </c>
      <c r="AS933" s="22">
        <f t="shared" si="3503"/>
        <v>0</v>
      </c>
      <c r="AT933" s="22">
        <f t="shared" si="3504"/>
        <v>0</v>
      </c>
      <c r="AU933" s="22">
        <f t="shared" si="3505"/>
        <v>0</v>
      </c>
      <c r="AV933" s="22">
        <f t="shared" si="3413"/>
        <v>2873.6</v>
      </c>
      <c r="AW933" s="22">
        <f t="shared" si="3414"/>
        <v>2873.6</v>
      </c>
      <c r="AX933" s="22">
        <f t="shared" si="3415"/>
        <v>2873.6</v>
      </c>
      <c r="AY933" s="22">
        <f t="shared" si="3506"/>
        <v>0</v>
      </c>
      <c r="AZ933" s="22">
        <f t="shared" si="3507"/>
        <v>0</v>
      </c>
      <c r="BA933" s="22">
        <f t="shared" si="3508"/>
        <v>0</v>
      </c>
      <c r="BB933" s="22">
        <f t="shared" si="3416"/>
        <v>2873.6</v>
      </c>
      <c r="BC933" s="22">
        <f t="shared" si="3417"/>
        <v>2873.6</v>
      </c>
      <c r="BD933" s="22">
        <f t="shared" si="3418"/>
        <v>2873.6</v>
      </c>
      <c r="BE933" s="22">
        <f t="shared" si="3509"/>
        <v>0</v>
      </c>
      <c r="BF933" s="22">
        <f t="shared" si="3510"/>
        <v>0</v>
      </c>
      <c r="BG933" s="22">
        <f t="shared" si="3511"/>
        <v>0</v>
      </c>
      <c r="BH933" s="22">
        <f t="shared" si="3419"/>
        <v>2873.6</v>
      </c>
      <c r="BI933" s="22">
        <f t="shared" si="3420"/>
        <v>2873.6</v>
      </c>
      <c r="BJ933" s="22">
        <f t="shared" si="3421"/>
        <v>2873.6</v>
      </c>
      <c r="BK933" s="22">
        <f t="shared" si="3512"/>
        <v>0</v>
      </c>
      <c r="BL933" s="22">
        <f t="shared" si="3513"/>
        <v>0</v>
      </c>
      <c r="BM933" s="22">
        <f t="shared" si="3514"/>
        <v>0</v>
      </c>
      <c r="BN933" s="22">
        <f t="shared" si="3422"/>
        <v>2873.6</v>
      </c>
      <c r="BO933" s="22">
        <f t="shared" si="3423"/>
        <v>2873.6</v>
      </c>
      <c r="BP933" s="22">
        <f t="shared" si="3424"/>
        <v>2873.6</v>
      </c>
      <c r="BQ933" s="22">
        <f t="shared" si="3515"/>
        <v>0</v>
      </c>
      <c r="BR933" s="22">
        <f t="shared" si="3516"/>
        <v>0</v>
      </c>
      <c r="BS933" s="22">
        <f t="shared" si="3425"/>
        <v>2873.6</v>
      </c>
      <c r="BT933" s="22">
        <f t="shared" si="3426"/>
        <v>2873.6</v>
      </c>
      <c r="BU933" s="22">
        <f t="shared" si="3427"/>
        <v>2873.6</v>
      </c>
      <c r="BV933" s="22">
        <f t="shared" si="3517"/>
        <v>0</v>
      </c>
      <c r="BW933" s="22">
        <f t="shared" si="3518"/>
        <v>0</v>
      </c>
      <c r="BX933" s="22">
        <f t="shared" si="3428"/>
        <v>2873.6</v>
      </c>
      <c r="BY933" s="22">
        <f t="shared" si="3429"/>
        <v>2873.6</v>
      </c>
      <c r="BZ933" s="22">
        <f t="shared" si="3430"/>
        <v>2873.6</v>
      </c>
      <c r="CA933" s="22">
        <f t="shared" si="3519"/>
        <v>0</v>
      </c>
      <c r="CB933" s="22">
        <f t="shared" si="3520"/>
        <v>0</v>
      </c>
      <c r="CC933" s="22">
        <f t="shared" si="3521"/>
        <v>0</v>
      </c>
      <c r="CD933" s="22">
        <f t="shared" si="3251"/>
        <v>2873.6</v>
      </c>
      <c r="CE933" s="22">
        <f t="shared" si="3522"/>
        <v>0</v>
      </c>
      <c r="CF933" s="34">
        <f t="shared" si="3350"/>
        <v>2873.6</v>
      </c>
      <c r="CG933" s="22">
        <f t="shared" si="3252"/>
        <v>2873.6</v>
      </c>
      <c r="CH933" s="22">
        <f t="shared" si="3523"/>
        <v>0</v>
      </c>
      <c r="CI933" s="22">
        <f t="shared" si="3351"/>
        <v>2873.6</v>
      </c>
      <c r="CJ933" s="22">
        <f t="shared" si="3253"/>
        <v>2873.6</v>
      </c>
      <c r="CK933" s="22">
        <f t="shared" si="3523"/>
        <v>0</v>
      </c>
      <c r="CL933" s="22">
        <f t="shared" si="3352"/>
        <v>2873.6</v>
      </c>
      <c r="CM933" s="22">
        <f t="shared" si="3523"/>
        <v>0</v>
      </c>
      <c r="CN933" s="15"/>
      <c r="CO933" s="35"/>
      <c r="CS933" s="5" t="s">
        <v>29</v>
      </c>
    </row>
    <row r="934" spans="1:99" ht="31.2" x14ac:dyDescent="0.3">
      <c r="A934" s="32" t="s">
        <v>513</v>
      </c>
      <c r="B934" s="36" t="s">
        <v>343</v>
      </c>
      <c r="C934" s="32"/>
      <c r="D934" s="32"/>
      <c r="E934" s="33" t="s">
        <v>344</v>
      </c>
      <c r="F934" s="22">
        <f t="shared" si="3482"/>
        <v>2873.6</v>
      </c>
      <c r="G934" s="22">
        <f t="shared" si="3483"/>
        <v>2873.6</v>
      </c>
      <c r="H934" s="22">
        <f t="shared" si="3484"/>
        <v>2873.6</v>
      </c>
      <c r="I934" s="22">
        <f t="shared" si="3485"/>
        <v>0</v>
      </c>
      <c r="J934" s="22">
        <f t="shared" si="3486"/>
        <v>0</v>
      </c>
      <c r="K934" s="22">
        <f t="shared" si="3487"/>
        <v>0</v>
      </c>
      <c r="L934" s="22">
        <f t="shared" si="3395"/>
        <v>2873.6</v>
      </c>
      <c r="M934" s="22">
        <f t="shared" si="3396"/>
        <v>2873.6</v>
      </c>
      <c r="N934" s="22">
        <f t="shared" si="3397"/>
        <v>2873.6</v>
      </c>
      <c r="O934" s="22">
        <f t="shared" si="3488"/>
        <v>0</v>
      </c>
      <c r="P934" s="22">
        <f t="shared" si="3489"/>
        <v>0</v>
      </c>
      <c r="Q934" s="22">
        <f t="shared" si="3490"/>
        <v>0</v>
      </c>
      <c r="R934" s="22">
        <f t="shared" si="3398"/>
        <v>2873.6</v>
      </c>
      <c r="S934" s="22">
        <f t="shared" si="3399"/>
        <v>2873.6</v>
      </c>
      <c r="T934" s="22">
        <f t="shared" si="3400"/>
        <v>2873.6</v>
      </c>
      <c r="U934" s="22">
        <f t="shared" si="3491"/>
        <v>0</v>
      </c>
      <c r="V934" s="22">
        <f t="shared" si="3492"/>
        <v>0</v>
      </c>
      <c r="W934" s="22">
        <f t="shared" si="3493"/>
        <v>0</v>
      </c>
      <c r="X934" s="22">
        <f t="shared" si="3401"/>
        <v>2873.6</v>
      </c>
      <c r="Y934" s="22">
        <f t="shared" si="3402"/>
        <v>2873.6</v>
      </c>
      <c r="Z934" s="22">
        <f t="shared" si="3403"/>
        <v>2873.6</v>
      </c>
      <c r="AA934" s="22">
        <f t="shared" si="3494"/>
        <v>0</v>
      </c>
      <c r="AB934" s="22">
        <f t="shared" si="3495"/>
        <v>0</v>
      </c>
      <c r="AC934" s="22">
        <f t="shared" si="3496"/>
        <v>0</v>
      </c>
      <c r="AD934" s="22">
        <f t="shared" si="3404"/>
        <v>2873.6</v>
      </c>
      <c r="AE934" s="22">
        <f t="shared" si="3405"/>
        <v>2873.6</v>
      </c>
      <c r="AF934" s="22">
        <f t="shared" si="3406"/>
        <v>2873.6</v>
      </c>
      <c r="AG934" s="22">
        <f t="shared" si="3497"/>
        <v>0</v>
      </c>
      <c r="AH934" s="22">
        <f t="shared" si="3498"/>
        <v>0</v>
      </c>
      <c r="AI934" s="22">
        <f t="shared" si="3499"/>
        <v>0</v>
      </c>
      <c r="AJ934" s="22">
        <f t="shared" si="3407"/>
        <v>2873.6</v>
      </c>
      <c r="AK934" s="22">
        <f t="shared" si="3408"/>
        <v>2873.6</v>
      </c>
      <c r="AL934" s="22">
        <f t="shared" si="3409"/>
        <v>2873.6</v>
      </c>
      <c r="AM934" s="22">
        <f t="shared" si="3500"/>
        <v>0</v>
      </c>
      <c r="AN934" s="22">
        <f t="shared" si="3501"/>
        <v>0</v>
      </c>
      <c r="AO934" s="22">
        <f t="shared" si="3502"/>
        <v>0</v>
      </c>
      <c r="AP934" s="22">
        <f t="shared" si="3410"/>
        <v>2873.6</v>
      </c>
      <c r="AQ934" s="22">
        <f t="shared" si="3411"/>
        <v>2873.6</v>
      </c>
      <c r="AR934" s="22">
        <f t="shared" si="3412"/>
        <v>2873.6</v>
      </c>
      <c r="AS934" s="22">
        <f t="shared" si="3503"/>
        <v>0</v>
      </c>
      <c r="AT934" s="22">
        <f t="shared" si="3504"/>
        <v>0</v>
      </c>
      <c r="AU934" s="22">
        <f t="shared" si="3505"/>
        <v>0</v>
      </c>
      <c r="AV934" s="22">
        <f t="shared" si="3413"/>
        <v>2873.6</v>
      </c>
      <c r="AW934" s="22">
        <f t="shared" si="3414"/>
        <v>2873.6</v>
      </c>
      <c r="AX934" s="22">
        <f t="shared" si="3415"/>
        <v>2873.6</v>
      </c>
      <c r="AY934" s="22">
        <f t="shared" si="3506"/>
        <v>0</v>
      </c>
      <c r="AZ934" s="22">
        <f t="shared" si="3507"/>
        <v>0</v>
      </c>
      <c r="BA934" s="22">
        <f t="shared" si="3508"/>
        <v>0</v>
      </c>
      <c r="BB934" s="22">
        <f t="shared" si="3416"/>
        <v>2873.6</v>
      </c>
      <c r="BC934" s="22">
        <f t="shared" si="3417"/>
        <v>2873.6</v>
      </c>
      <c r="BD934" s="22">
        <f t="shared" si="3418"/>
        <v>2873.6</v>
      </c>
      <c r="BE934" s="22">
        <f t="shared" si="3509"/>
        <v>0</v>
      </c>
      <c r="BF934" s="22">
        <f t="shared" si="3510"/>
        <v>0</v>
      </c>
      <c r="BG934" s="22">
        <f t="shared" si="3511"/>
        <v>0</v>
      </c>
      <c r="BH934" s="22">
        <f t="shared" si="3419"/>
        <v>2873.6</v>
      </c>
      <c r="BI934" s="22">
        <f t="shared" si="3420"/>
        <v>2873.6</v>
      </c>
      <c r="BJ934" s="22">
        <f t="shared" si="3421"/>
        <v>2873.6</v>
      </c>
      <c r="BK934" s="22">
        <f t="shared" si="3512"/>
        <v>0</v>
      </c>
      <c r="BL934" s="22">
        <f t="shared" si="3513"/>
        <v>0</v>
      </c>
      <c r="BM934" s="22">
        <f t="shared" si="3514"/>
        <v>0</v>
      </c>
      <c r="BN934" s="22">
        <f t="shared" si="3422"/>
        <v>2873.6</v>
      </c>
      <c r="BO934" s="22">
        <f t="shared" si="3423"/>
        <v>2873.6</v>
      </c>
      <c r="BP934" s="22">
        <f t="shared" si="3424"/>
        <v>2873.6</v>
      </c>
      <c r="BQ934" s="22">
        <f t="shared" si="3515"/>
        <v>0</v>
      </c>
      <c r="BR934" s="22">
        <f t="shared" si="3516"/>
        <v>0</v>
      </c>
      <c r="BS934" s="22">
        <f t="shared" si="3425"/>
        <v>2873.6</v>
      </c>
      <c r="BT934" s="22">
        <f t="shared" si="3426"/>
        <v>2873.6</v>
      </c>
      <c r="BU934" s="22">
        <f t="shared" si="3427"/>
        <v>2873.6</v>
      </c>
      <c r="BV934" s="22">
        <f t="shared" si="3517"/>
        <v>0</v>
      </c>
      <c r="BW934" s="22">
        <f t="shared" si="3518"/>
        <v>0</v>
      </c>
      <c r="BX934" s="22">
        <f t="shared" si="3428"/>
        <v>2873.6</v>
      </c>
      <c r="BY934" s="22">
        <f t="shared" si="3429"/>
        <v>2873.6</v>
      </c>
      <c r="BZ934" s="22">
        <f t="shared" si="3430"/>
        <v>2873.6</v>
      </c>
      <c r="CA934" s="22">
        <f t="shared" si="3519"/>
        <v>0</v>
      </c>
      <c r="CB934" s="22">
        <f t="shared" si="3520"/>
        <v>0</v>
      </c>
      <c r="CC934" s="22">
        <f t="shared" si="3521"/>
        <v>0</v>
      </c>
      <c r="CD934" s="22">
        <f t="shared" si="3251"/>
        <v>2873.6</v>
      </c>
      <c r="CE934" s="22">
        <f t="shared" si="3522"/>
        <v>0</v>
      </c>
      <c r="CF934" s="34">
        <f t="shared" si="3350"/>
        <v>2873.6</v>
      </c>
      <c r="CG934" s="22">
        <f t="shared" si="3252"/>
        <v>2873.6</v>
      </c>
      <c r="CH934" s="22">
        <f t="shared" si="3523"/>
        <v>0</v>
      </c>
      <c r="CI934" s="22">
        <f t="shared" si="3351"/>
        <v>2873.6</v>
      </c>
      <c r="CJ934" s="22">
        <f t="shared" si="3253"/>
        <v>2873.6</v>
      </c>
      <c r="CK934" s="22">
        <f t="shared" si="3523"/>
        <v>0</v>
      </c>
      <c r="CL934" s="22">
        <f t="shared" si="3352"/>
        <v>2873.6</v>
      </c>
      <c r="CM934" s="22">
        <f t="shared" si="3523"/>
        <v>0</v>
      </c>
      <c r="CN934" s="15"/>
      <c r="CO934" s="35"/>
      <c r="CT934" s="5" t="s">
        <v>30</v>
      </c>
    </row>
    <row r="935" spans="1:99" x14ac:dyDescent="0.3">
      <c r="A935" s="32" t="s">
        <v>513</v>
      </c>
      <c r="B935" s="36" t="s">
        <v>343</v>
      </c>
      <c r="C935" s="32" t="s">
        <v>47</v>
      </c>
      <c r="D935" s="32" t="s">
        <v>105</v>
      </c>
      <c r="E935" s="33" t="s">
        <v>106</v>
      </c>
      <c r="F935" s="22">
        <v>2873.6</v>
      </c>
      <c r="G935" s="22">
        <v>2873.6</v>
      </c>
      <c r="H935" s="22">
        <v>2873.6</v>
      </c>
      <c r="I935" s="22"/>
      <c r="J935" s="22"/>
      <c r="K935" s="22"/>
      <c r="L935" s="22">
        <f t="shared" si="3395"/>
        <v>2873.6</v>
      </c>
      <c r="M935" s="22">
        <f t="shared" si="3396"/>
        <v>2873.6</v>
      </c>
      <c r="N935" s="22">
        <f t="shared" si="3397"/>
        <v>2873.6</v>
      </c>
      <c r="O935" s="22"/>
      <c r="P935" s="22"/>
      <c r="Q935" s="22"/>
      <c r="R935" s="22">
        <f t="shared" si="3398"/>
        <v>2873.6</v>
      </c>
      <c r="S935" s="22">
        <f t="shared" si="3399"/>
        <v>2873.6</v>
      </c>
      <c r="T935" s="22">
        <f t="shared" si="3400"/>
        <v>2873.6</v>
      </c>
      <c r="U935" s="22"/>
      <c r="V935" s="22"/>
      <c r="W935" s="22"/>
      <c r="X935" s="22">
        <f t="shared" si="3401"/>
        <v>2873.6</v>
      </c>
      <c r="Y935" s="22">
        <f t="shared" si="3402"/>
        <v>2873.6</v>
      </c>
      <c r="Z935" s="22">
        <f t="shared" si="3403"/>
        <v>2873.6</v>
      </c>
      <c r="AA935" s="22"/>
      <c r="AB935" s="22"/>
      <c r="AC935" s="22"/>
      <c r="AD935" s="22">
        <f t="shared" si="3404"/>
        <v>2873.6</v>
      </c>
      <c r="AE935" s="22">
        <f t="shared" si="3405"/>
        <v>2873.6</v>
      </c>
      <c r="AF935" s="22">
        <f t="shared" si="3406"/>
        <v>2873.6</v>
      </c>
      <c r="AG935" s="22"/>
      <c r="AH935" s="22"/>
      <c r="AI935" s="22"/>
      <c r="AJ935" s="22">
        <f t="shared" si="3407"/>
        <v>2873.6</v>
      </c>
      <c r="AK935" s="22">
        <f t="shared" si="3408"/>
        <v>2873.6</v>
      </c>
      <c r="AL935" s="22">
        <f t="shared" si="3409"/>
        <v>2873.6</v>
      </c>
      <c r="AM935" s="22"/>
      <c r="AN935" s="22"/>
      <c r="AO935" s="22"/>
      <c r="AP935" s="22">
        <f t="shared" si="3410"/>
        <v>2873.6</v>
      </c>
      <c r="AQ935" s="22">
        <f t="shared" si="3411"/>
        <v>2873.6</v>
      </c>
      <c r="AR935" s="22">
        <f t="shared" si="3412"/>
        <v>2873.6</v>
      </c>
      <c r="AS935" s="22"/>
      <c r="AT935" s="22"/>
      <c r="AU935" s="22"/>
      <c r="AV935" s="22">
        <f t="shared" si="3413"/>
        <v>2873.6</v>
      </c>
      <c r="AW935" s="22">
        <f t="shared" si="3414"/>
        <v>2873.6</v>
      </c>
      <c r="AX935" s="22">
        <f t="shared" si="3415"/>
        <v>2873.6</v>
      </c>
      <c r="AY935" s="22"/>
      <c r="AZ935" s="22"/>
      <c r="BA935" s="22"/>
      <c r="BB935" s="22">
        <f t="shared" si="3416"/>
        <v>2873.6</v>
      </c>
      <c r="BC935" s="22">
        <f t="shared" si="3417"/>
        <v>2873.6</v>
      </c>
      <c r="BD935" s="22">
        <f t="shared" si="3418"/>
        <v>2873.6</v>
      </c>
      <c r="BE935" s="22"/>
      <c r="BF935" s="22"/>
      <c r="BG935" s="22"/>
      <c r="BH935" s="22">
        <f t="shared" si="3419"/>
        <v>2873.6</v>
      </c>
      <c r="BI935" s="22">
        <f t="shared" si="3420"/>
        <v>2873.6</v>
      </c>
      <c r="BJ935" s="22">
        <f t="shared" si="3421"/>
        <v>2873.6</v>
      </c>
      <c r="BK935" s="22"/>
      <c r="BL935" s="22"/>
      <c r="BM935" s="22"/>
      <c r="BN935" s="22">
        <f t="shared" si="3422"/>
        <v>2873.6</v>
      </c>
      <c r="BO935" s="22">
        <f t="shared" si="3423"/>
        <v>2873.6</v>
      </c>
      <c r="BP935" s="22">
        <f t="shared" si="3424"/>
        <v>2873.6</v>
      </c>
      <c r="BQ935" s="22"/>
      <c r="BR935" s="22"/>
      <c r="BS935" s="22">
        <f t="shared" si="3425"/>
        <v>2873.6</v>
      </c>
      <c r="BT935" s="22">
        <f t="shared" si="3426"/>
        <v>2873.6</v>
      </c>
      <c r="BU935" s="22">
        <f t="shared" si="3427"/>
        <v>2873.6</v>
      </c>
      <c r="BV935" s="22"/>
      <c r="BW935" s="22"/>
      <c r="BX935" s="22">
        <f t="shared" si="3428"/>
        <v>2873.6</v>
      </c>
      <c r="BY935" s="22">
        <f t="shared" si="3429"/>
        <v>2873.6</v>
      </c>
      <c r="BZ935" s="22">
        <f t="shared" si="3430"/>
        <v>2873.6</v>
      </c>
      <c r="CA935" s="22"/>
      <c r="CB935" s="22"/>
      <c r="CC935" s="22"/>
      <c r="CD935" s="22">
        <f t="shared" si="3251"/>
        <v>2873.6</v>
      </c>
      <c r="CE935" s="22"/>
      <c r="CF935" s="34">
        <f t="shared" si="3350"/>
        <v>2873.6</v>
      </c>
      <c r="CG935" s="22">
        <f t="shared" si="3252"/>
        <v>2873.6</v>
      </c>
      <c r="CH935" s="22"/>
      <c r="CI935" s="22">
        <f t="shared" si="3351"/>
        <v>2873.6</v>
      </c>
      <c r="CJ935" s="22">
        <f t="shared" si="3253"/>
        <v>2873.6</v>
      </c>
      <c r="CK935" s="22"/>
      <c r="CL935" s="22">
        <f t="shared" si="3352"/>
        <v>2873.6</v>
      </c>
      <c r="CM935" s="22"/>
      <c r="CN935" s="15"/>
      <c r="CO935" s="35"/>
    </row>
    <row r="936" spans="1:99" s="31" customFormat="1" ht="31.2" x14ac:dyDescent="0.3">
      <c r="A936" s="25" t="s">
        <v>515</v>
      </c>
      <c r="B936" s="26"/>
      <c r="C936" s="25"/>
      <c r="D936" s="25"/>
      <c r="E936" s="27" t="s">
        <v>516</v>
      </c>
      <c r="F936" s="28">
        <f t="shared" ref="F936:K936" si="3524">F937+F957+F972</f>
        <v>345974.39999999997</v>
      </c>
      <c r="G936" s="28">
        <f t="shared" si="3524"/>
        <v>353197.1</v>
      </c>
      <c r="H936" s="28">
        <f t="shared" si="3524"/>
        <v>353197.1</v>
      </c>
      <c r="I936" s="28">
        <f t="shared" si="3524"/>
        <v>0</v>
      </c>
      <c r="J936" s="28">
        <f t="shared" si="3524"/>
        <v>0</v>
      </c>
      <c r="K936" s="28">
        <f t="shared" si="3524"/>
        <v>0</v>
      </c>
      <c r="L936" s="28">
        <f t="shared" si="3395"/>
        <v>345974.39999999997</v>
      </c>
      <c r="M936" s="28">
        <f t="shared" si="3396"/>
        <v>353197.1</v>
      </c>
      <c r="N936" s="28">
        <f t="shared" si="3397"/>
        <v>353197.1</v>
      </c>
      <c r="O936" s="28">
        <f>O937+O957+O972</f>
        <v>0</v>
      </c>
      <c r="P936" s="28">
        <f>P937+P957+P972</f>
        <v>0</v>
      </c>
      <c r="Q936" s="28">
        <f>Q937+Q957+Q972</f>
        <v>0</v>
      </c>
      <c r="R936" s="28">
        <f t="shared" si="3398"/>
        <v>345974.39999999997</v>
      </c>
      <c r="S936" s="28">
        <f t="shared" si="3399"/>
        <v>353197.1</v>
      </c>
      <c r="T936" s="28">
        <f t="shared" si="3400"/>
        <v>353197.1</v>
      </c>
      <c r="U936" s="28">
        <f>U937+U957+U972</f>
        <v>0</v>
      </c>
      <c r="V936" s="28">
        <f>V937+V957+V972</f>
        <v>0</v>
      </c>
      <c r="W936" s="28">
        <f>W937+W957+W972</f>
        <v>0</v>
      </c>
      <c r="X936" s="28">
        <f t="shared" si="3401"/>
        <v>345974.39999999997</v>
      </c>
      <c r="Y936" s="28">
        <f t="shared" si="3402"/>
        <v>353197.1</v>
      </c>
      <c r="Z936" s="28">
        <f t="shared" si="3403"/>
        <v>353197.1</v>
      </c>
      <c r="AA936" s="28">
        <f>AA937+AA957+AA972</f>
        <v>0</v>
      </c>
      <c r="AB936" s="28">
        <f>AB937+AB957+AB972</f>
        <v>0</v>
      </c>
      <c r="AC936" s="28">
        <f>AC937+AC957+AC972</f>
        <v>0</v>
      </c>
      <c r="AD936" s="28">
        <f t="shared" si="3404"/>
        <v>345974.39999999997</v>
      </c>
      <c r="AE936" s="28">
        <f t="shared" si="3405"/>
        <v>353197.1</v>
      </c>
      <c r="AF936" s="28">
        <f t="shared" si="3406"/>
        <v>353197.1</v>
      </c>
      <c r="AG936" s="28">
        <f>AG937+AG957+AG972</f>
        <v>0</v>
      </c>
      <c r="AH936" s="28">
        <f>AH937+AH957+AH972</f>
        <v>0</v>
      </c>
      <c r="AI936" s="28">
        <f>AI937+AI957+AI972</f>
        <v>0</v>
      </c>
      <c r="AJ936" s="28">
        <f t="shared" si="3407"/>
        <v>345974.39999999997</v>
      </c>
      <c r="AK936" s="28">
        <f t="shared" si="3408"/>
        <v>353197.1</v>
      </c>
      <c r="AL936" s="28">
        <f t="shared" si="3409"/>
        <v>353197.1</v>
      </c>
      <c r="AM936" s="28">
        <f>AM937+AM957+AM972</f>
        <v>0</v>
      </c>
      <c r="AN936" s="28">
        <f>AN937+AN957+AN972</f>
        <v>0</v>
      </c>
      <c r="AO936" s="28">
        <f>AO937+AO957+AO972</f>
        <v>0</v>
      </c>
      <c r="AP936" s="28">
        <f t="shared" si="3410"/>
        <v>345974.39999999997</v>
      </c>
      <c r="AQ936" s="28">
        <f t="shared" si="3411"/>
        <v>353197.1</v>
      </c>
      <c r="AR936" s="28">
        <f t="shared" si="3412"/>
        <v>353197.1</v>
      </c>
      <c r="AS936" s="28">
        <f>AS937+AS957+AS972</f>
        <v>0</v>
      </c>
      <c r="AT936" s="28">
        <f>AT937+AT957+AT972</f>
        <v>0</v>
      </c>
      <c r="AU936" s="28">
        <f>AU937+AU957+AU972</f>
        <v>0</v>
      </c>
      <c r="AV936" s="28">
        <f t="shared" si="3413"/>
        <v>345974.39999999997</v>
      </c>
      <c r="AW936" s="28">
        <f t="shared" si="3414"/>
        <v>353197.1</v>
      </c>
      <c r="AX936" s="28">
        <f t="shared" si="3415"/>
        <v>353197.1</v>
      </c>
      <c r="AY936" s="28">
        <f>AY937+AY957+AY972</f>
        <v>0</v>
      </c>
      <c r="AZ936" s="28">
        <f>AZ937+AZ957+AZ972</f>
        <v>0</v>
      </c>
      <c r="BA936" s="28">
        <f>BA937+BA957+BA972</f>
        <v>0</v>
      </c>
      <c r="BB936" s="28">
        <f t="shared" si="3416"/>
        <v>345974.39999999997</v>
      </c>
      <c r="BC936" s="28">
        <f t="shared" si="3417"/>
        <v>353197.1</v>
      </c>
      <c r="BD936" s="28">
        <f t="shared" si="3418"/>
        <v>353197.1</v>
      </c>
      <c r="BE936" s="28">
        <f>BE937+BE957+BE972</f>
        <v>0</v>
      </c>
      <c r="BF936" s="28">
        <f>BF937+BF957+BF972</f>
        <v>0</v>
      </c>
      <c r="BG936" s="28">
        <f>BG937+BG957+BG972</f>
        <v>0</v>
      </c>
      <c r="BH936" s="28">
        <f t="shared" si="3419"/>
        <v>345974.39999999997</v>
      </c>
      <c r="BI936" s="28">
        <f t="shared" si="3420"/>
        <v>353197.1</v>
      </c>
      <c r="BJ936" s="28">
        <f t="shared" si="3421"/>
        <v>353197.1</v>
      </c>
      <c r="BK936" s="28">
        <f>BK937+BK957+BK972</f>
        <v>0</v>
      </c>
      <c r="BL936" s="28">
        <f>BL937+BL957+BL972</f>
        <v>0</v>
      </c>
      <c r="BM936" s="28">
        <f>BM937+BM957+BM972</f>
        <v>0</v>
      </c>
      <c r="BN936" s="28">
        <f t="shared" si="3422"/>
        <v>345974.39999999997</v>
      </c>
      <c r="BO936" s="28">
        <f t="shared" si="3423"/>
        <v>353197.1</v>
      </c>
      <c r="BP936" s="28">
        <f t="shared" si="3424"/>
        <v>353197.1</v>
      </c>
      <c r="BQ936" s="28">
        <f>BQ937+BQ957+BQ972</f>
        <v>0</v>
      </c>
      <c r="BR936" s="28">
        <f>BR937+BR957+BR972</f>
        <v>0</v>
      </c>
      <c r="BS936" s="22">
        <f t="shared" si="3425"/>
        <v>345974.39999999997</v>
      </c>
      <c r="BT936" s="22">
        <f t="shared" si="3426"/>
        <v>353197.1</v>
      </c>
      <c r="BU936" s="22">
        <f t="shared" si="3427"/>
        <v>353197.1</v>
      </c>
      <c r="BV936" s="28">
        <f>BV937+BV957+BV972</f>
        <v>0</v>
      </c>
      <c r="BW936" s="28">
        <f>BW937+BW957+BW972</f>
        <v>0</v>
      </c>
      <c r="BX936" s="28">
        <f t="shared" si="3428"/>
        <v>345974.39999999997</v>
      </c>
      <c r="BY936" s="28">
        <f t="shared" si="3429"/>
        <v>353197.1</v>
      </c>
      <c r="BZ936" s="28">
        <f t="shared" si="3430"/>
        <v>353197.1</v>
      </c>
      <c r="CA936" s="28">
        <f>CA937+CA957+CA972</f>
        <v>0</v>
      </c>
      <c r="CB936" s="28">
        <f>CB937+CB957+CB972</f>
        <v>0</v>
      </c>
      <c r="CC936" s="28">
        <f>CC937+CC957+CC972</f>
        <v>0</v>
      </c>
      <c r="CD936" s="28">
        <f t="shared" si="3251"/>
        <v>345974.39999999997</v>
      </c>
      <c r="CE936" s="28">
        <f>CE937+CE957+CE972</f>
        <v>0</v>
      </c>
      <c r="CF936" s="29">
        <f t="shared" si="3350"/>
        <v>345974.39999999997</v>
      </c>
      <c r="CG936" s="28">
        <f t="shared" si="3252"/>
        <v>353197.1</v>
      </c>
      <c r="CH936" s="28">
        <f>CH937+CH957+CH972</f>
        <v>0</v>
      </c>
      <c r="CI936" s="28">
        <f t="shared" si="3351"/>
        <v>353197.1</v>
      </c>
      <c r="CJ936" s="28">
        <f t="shared" si="3253"/>
        <v>353197.1</v>
      </c>
      <c r="CK936" s="28">
        <f>CK937+CK957+CK972</f>
        <v>0</v>
      </c>
      <c r="CL936" s="28">
        <f t="shared" si="3352"/>
        <v>353197.1</v>
      </c>
      <c r="CM936" s="28">
        <f>CM937+CM957+CM972</f>
        <v>0</v>
      </c>
      <c r="CN936" s="15"/>
      <c r="CO936" s="30"/>
      <c r="CQ936" s="31" t="s">
        <v>27</v>
      </c>
    </row>
    <row r="937" spans="1:99" ht="46.8" x14ac:dyDescent="0.3">
      <c r="A937" s="32" t="s">
        <v>517</v>
      </c>
      <c r="B937" s="16"/>
      <c r="C937" s="32"/>
      <c r="D937" s="32"/>
      <c r="E937" s="33" t="s">
        <v>518</v>
      </c>
      <c r="F937" s="22">
        <f t="shared" ref="F937:K937" si="3525">F938+F945+F949+F953</f>
        <v>42945.4</v>
      </c>
      <c r="G937" s="22">
        <f t="shared" si="3525"/>
        <v>42945.4</v>
      </c>
      <c r="H937" s="22">
        <f t="shared" si="3525"/>
        <v>42945.4</v>
      </c>
      <c r="I937" s="22">
        <f t="shared" si="3525"/>
        <v>0</v>
      </c>
      <c r="J937" s="22">
        <f t="shared" si="3525"/>
        <v>0</v>
      </c>
      <c r="K937" s="22">
        <f t="shared" si="3525"/>
        <v>0</v>
      </c>
      <c r="L937" s="22">
        <f t="shared" si="3395"/>
        <v>42945.4</v>
      </c>
      <c r="M937" s="22">
        <f t="shared" si="3396"/>
        <v>42945.4</v>
      </c>
      <c r="N937" s="22">
        <f t="shared" si="3397"/>
        <v>42945.4</v>
      </c>
      <c r="O937" s="22">
        <f>O938+O945+O949+O953</f>
        <v>0</v>
      </c>
      <c r="P937" s="22">
        <f>P938+P945+P949+P953</f>
        <v>0</v>
      </c>
      <c r="Q937" s="22">
        <f>Q938+Q945+Q949+Q953</f>
        <v>0</v>
      </c>
      <c r="R937" s="22">
        <f t="shared" si="3398"/>
        <v>42945.4</v>
      </c>
      <c r="S937" s="22">
        <f t="shared" si="3399"/>
        <v>42945.4</v>
      </c>
      <c r="T937" s="22">
        <f t="shared" si="3400"/>
        <v>42945.4</v>
      </c>
      <c r="U937" s="22">
        <f>U938+U945+U949+U953</f>
        <v>0</v>
      </c>
      <c r="V937" s="22">
        <f>V938+V945+V949+V953</f>
        <v>0</v>
      </c>
      <c r="W937" s="22">
        <f>W938+W945+W949+W953</f>
        <v>0</v>
      </c>
      <c r="X937" s="22">
        <f t="shared" si="3401"/>
        <v>42945.4</v>
      </c>
      <c r="Y937" s="22">
        <f t="shared" si="3402"/>
        <v>42945.4</v>
      </c>
      <c r="Z937" s="22">
        <f t="shared" si="3403"/>
        <v>42945.4</v>
      </c>
      <c r="AA937" s="22">
        <f>AA938+AA945+AA949+AA953</f>
        <v>0</v>
      </c>
      <c r="AB937" s="22">
        <f>AB938+AB945+AB949+AB953</f>
        <v>0</v>
      </c>
      <c r="AC937" s="22">
        <f>AC938+AC945+AC949+AC953</f>
        <v>0</v>
      </c>
      <c r="AD937" s="22">
        <f t="shared" si="3404"/>
        <v>42945.4</v>
      </c>
      <c r="AE937" s="22">
        <f t="shared" si="3405"/>
        <v>42945.4</v>
      </c>
      <c r="AF937" s="22">
        <f t="shared" si="3406"/>
        <v>42945.4</v>
      </c>
      <c r="AG937" s="22">
        <f>AG938+AG945+AG949+AG953</f>
        <v>0</v>
      </c>
      <c r="AH937" s="22">
        <f>AH938+AH945+AH949+AH953</f>
        <v>0</v>
      </c>
      <c r="AI937" s="22">
        <f>AI938+AI945+AI949+AI953</f>
        <v>0</v>
      </c>
      <c r="AJ937" s="22">
        <f t="shared" si="3407"/>
        <v>42945.4</v>
      </c>
      <c r="AK937" s="22">
        <f t="shared" si="3408"/>
        <v>42945.4</v>
      </c>
      <c r="AL937" s="22">
        <f t="shared" si="3409"/>
        <v>42945.4</v>
      </c>
      <c r="AM937" s="22">
        <f>AM938+AM945+AM949+AM953</f>
        <v>0</v>
      </c>
      <c r="AN937" s="22">
        <f>AN938+AN945+AN949+AN953</f>
        <v>0</v>
      </c>
      <c r="AO937" s="22">
        <f>AO938+AO945+AO949+AO953</f>
        <v>0</v>
      </c>
      <c r="AP937" s="22">
        <f t="shared" si="3410"/>
        <v>42945.4</v>
      </c>
      <c r="AQ937" s="22">
        <f t="shared" si="3411"/>
        <v>42945.4</v>
      </c>
      <c r="AR937" s="22">
        <f t="shared" si="3412"/>
        <v>42945.4</v>
      </c>
      <c r="AS937" s="22">
        <f>AS938+AS945+AS949+AS953</f>
        <v>0</v>
      </c>
      <c r="AT937" s="22">
        <f>AT938+AT945+AT949+AT953</f>
        <v>0</v>
      </c>
      <c r="AU937" s="22">
        <f>AU938+AU945+AU949+AU953</f>
        <v>0</v>
      </c>
      <c r="AV937" s="22">
        <f t="shared" si="3413"/>
        <v>42945.4</v>
      </c>
      <c r="AW937" s="22">
        <f t="shared" si="3414"/>
        <v>42945.4</v>
      </c>
      <c r="AX937" s="22">
        <f t="shared" si="3415"/>
        <v>42945.4</v>
      </c>
      <c r="AY937" s="22">
        <f>AY938+AY945+AY949+AY953</f>
        <v>0</v>
      </c>
      <c r="AZ937" s="22">
        <f>AZ938+AZ945+AZ949+AZ953</f>
        <v>0</v>
      </c>
      <c r="BA937" s="22">
        <f>BA938+BA945+BA949+BA953</f>
        <v>0</v>
      </c>
      <c r="BB937" s="22">
        <f t="shared" si="3416"/>
        <v>42945.4</v>
      </c>
      <c r="BC937" s="22">
        <f t="shared" si="3417"/>
        <v>42945.4</v>
      </c>
      <c r="BD937" s="22">
        <f t="shared" si="3418"/>
        <v>42945.4</v>
      </c>
      <c r="BE937" s="22">
        <f>BE938+BE945+BE949+BE953</f>
        <v>0</v>
      </c>
      <c r="BF937" s="22">
        <f>BF938+BF945+BF949+BF953</f>
        <v>0</v>
      </c>
      <c r="BG937" s="22">
        <f>BG938+BG945+BG949+BG953</f>
        <v>0</v>
      </c>
      <c r="BH937" s="22">
        <f t="shared" si="3419"/>
        <v>42945.4</v>
      </c>
      <c r="BI937" s="22">
        <f t="shared" si="3420"/>
        <v>42945.4</v>
      </c>
      <c r="BJ937" s="22">
        <f t="shared" si="3421"/>
        <v>42945.4</v>
      </c>
      <c r="BK937" s="22">
        <f>BK938+BK945+BK949+BK953</f>
        <v>0</v>
      </c>
      <c r="BL937" s="22">
        <f>BL938+BL945+BL949+BL953</f>
        <v>0</v>
      </c>
      <c r="BM937" s="22">
        <f>BM938+BM945+BM949+BM953</f>
        <v>0</v>
      </c>
      <c r="BN937" s="22">
        <f t="shared" si="3422"/>
        <v>42945.4</v>
      </c>
      <c r="BO937" s="22">
        <f t="shared" si="3423"/>
        <v>42945.4</v>
      </c>
      <c r="BP937" s="22">
        <f t="shared" si="3424"/>
        <v>42945.4</v>
      </c>
      <c r="BQ937" s="22">
        <f>BQ938+BQ945+BQ949+BQ953</f>
        <v>0</v>
      </c>
      <c r="BR937" s="22">
        <f>BR938+BR945+BR949+BR953</f>
        <v>0</v>
      </c>
      <c r="BS937" s="22">
        <f t="shared" si="3425"/>
        <v>42945.4</v>
      </c>
      <c r="BT937" s="22">
        <f t="shared" si="3426"/>
        <v>42945.4</v>
      </c>
      <c r="BU937" s="22">
        <f t="shared" si="3427"/>
        <v>42945.4</v>
      </c>
      <c r="BV937" s="22">
        <f>BV938+BV945+BV949+BV953</f>
        <v>0</v>
      </c>
      <c r="BW937" s="22">
        <f>BW938+BW945+BW949+BW953</f>
        <v>0</v>
      </c>
      <c r="BX937" s="22">
        <f t="shared" si="3428"/>
        <v>42945.4</v>
      </c>
      <c r="BY937" s="22">
        <f t="shared" si="3429"/>
        <v>42945.4</v>
      </c>
      <c r="BZ937" s="22">
        <f t="shared" si="3430"/>
        <v>42945.4</v>
      </c>
      <c r="CA937" s="22">
        <f>CA938+CA945+CA949+CA953</f>
        <v>0</v>
      </c>
      <c r="CB937" s="22">
        <f>CB938+CB945+CB949+CB953</f>
        <v>0</v>
      </c>
      <c r="CC937" s="22">
        <f>CC938+CC945+CC949+CC953</f>
        <v>0</v>
      </c>
      <c r="CD937" s="22">
        <f t="shared" si="3251"/>
        <v>42945.4</v>
      </c>
      <c r="CE937" s="22">
        <f>CE938+CE945+CE949+CE953</f>
        <v>0</v>
      </c>
      <c r="CF937" s="34">
        <f t="shared" si="3350"/>
        <v>42945.4</v>
      </c>
      <c r="CG937" s="22">
        <f t="shared" si="3252"/>
        <v>42945.4</v>
      </c>
      <c r="CH937" s="22">
        <f>CH938+CH945+CH949+CH953</f>
        <v>0</v>
      </c>
      <c r="CI937" s="22">
        <f t="shared" si="3351"/>
        <v>42945.4</v>
      </c>
      <c r="CJ937" s="22">
        <f t="shared" si="3253"/>
        <v>42945.4</v>
      </c>
      <c r="CK937" s="22">
        <f>CK938+CK945+CK949+CK953</f>
        <v>0</v>
      </c>
      <c r="CL937" s="22">
        <f t="shared" si="3352"/>
        <v>42945.4</v>
      </c>
      <c r="CM937" s="22">
        <f>CM938+CM945+CM949+CM953</f>
        <v>0</v>
      </c>
      <c r="CN937" s="15"/>
      <c r="CO937" s="35"/>
      <c r="CR937" s="5" t="s">
        <v>28</v>
      </c>
    </row>
    <row r="938" spans="1:99" ht="62.4" x14ac:dyDescent="0.3">
      <c r="A938" s="32" t="s">
        <v>519</v>
      </c>
      <c r="B938" s="16"/>
      <c r="C938" s="32"/>
      <c r="D938" s="32"/>
      <c r="E938" s="33" t="s">
        <v>520</v>
      </c>
      <c r="F938" s="22">
        <f t="shared" ref="F938:K938" si="3526">F939+F942</f>
        <v>36931.5</v>
      </c>
      <c r="G938" s="22">
        <f t="shared" si="3526"/>
        <v>36931.5</v>
      </c>
      <c r="H938" s="22">
        <f t="shared" si="3526"/>
        <v>36931.5</v>
      </c>
      <c r="I938" s="22">
        <f t="shared" si="3526"/>
        <v>0</v>
      </c>
      <c r="J938" s="22">
        <f t="shared" si="3526"/>
        <v>0</v>
      </c>
      <c r="K938" s="22">
        <f t="shared" si="3526"/>
        <v>0</v>
      </c>
      <c r="L938" s="22">
        <f t="shared" si="3395"/>
        <v>36931.5</v>
      </c>
      <c r="M938" s="22">
        <f t="shared" si="3396"/>
        <v>36931.5</v>
      </c>
      <c r="N938" s="22">
        <f t="shared" si="3397"/>
        <v>36931.5</v>
      </c>
      <c r="O938" s="22">
        <f>O939+O942</f>
        <v>0</v>
      </c>
      <c r="P938" s="22">
        <f>P939+P942</f>
        <v>0</v>
      </c>
      <c r="Q938" s="22">
        <f>Q939+Q942</f>
        <v>0</v>
      </c>
      <c r="R938" s="22">
        <f t="shared" si="3398"/>
        <v>36931.5</v>
      </c>
      <c r="S938" s="22">
        <f t="shared" si="3399"/>
        <v>36931.5</v>
      </c>
      <c r="T938" s="22">
        <f t="shared" si="3400"/>
        <v>36931.5</v>
      </c>
      <c r="U938" s="22">
        <f>U939+U942</f>
        <v>0</v>
      </c>
      <c r="V938" s="22">
        <f>V939+V942</f>
        <v>0</v>
      </c>
      <c r="W938" s="22">
        <f>W939+W942</f>
        <v>0</v>
      </c>
      <c r="X938" s="22">
        <f t="shared" si="3401"/>
        <v>36931.5</v>
      </c>
      <c r="Y938" s="22">
        <f t="shared" si="3402"/>
        <v>36931.5</v>
      </c>
      <c r="Z938" s="22">
        <f t="shared" si="3403"/>
        <v>36931.5</v>
      </c>
      <c r="AA938" s="22">
        <f>AA939+AA942</f>
        <v>0</v>
      </c>
      <c r="AB938" s="22">
        <f>AB939+AB942</f>
        <v>0</v>
      </c>
      <c r="AC938" s="22">
        <f>AC939+AC942</f>
        <v>0</v>
      </c>
      <c r="AD938" s="22">
        <f t="shared" si="3404"/>
        <v>36931.5</v>
      </c>
      <c r="AE938" s="22">
        <f t="shared" si="3405"/>
        <v>36931.5</v>
      </c>
      <c r="AF938" s="22">
        <f t="shared" si="3406"/>
        <v>36931.5</v>
      </c>
      <c r="AG938" s="22">
        <f>AG939+AG942</f>
        <v>0</v>
      </c>
      <c r="AH938" s="22">
        <f>AH939+AH942</f>
        <v>0</v>
      </c>
      <c r="AI938" s="22">
        <f>AI939+AI942</f>
        <v>0</v>
      </c>
      <c r="AJ938" s="22">
        <f t="shared" si="3407"/>
        <v>36931.5</v>
      </c>
      <c r="AK938" s="22">
        <f t="shared" si="3408"/>
        <v>36931.5</v>
      </c>
      <c r="AL938" s="22">
        <f t="shared" si="3409"/>
        <v>36931.5</v>
      </c>
      <c r="AM938" s="22">
        <f>AM939+AM942</f>
        <v>0</v>
      </c>
      <c r="AN938" s="22">
        <f>AN939+AN942</f>
        <v>0</v>
      </c>
      <c r="AO938" s="22">
        <f>AO939+AO942</f>
        <v>0</v>
      </c>
      <c r="AP938" s="22">
        <f t="shared" si="3410"/>
        <v>36931.5</v>
      </c>
      <c r="AQ938" s="22">
        <f t="shared" si="3411"/>
        <v>36931.5</v>
      </c>
      <c r="AR938" s="22">
        <f t="shared" si="3412"/>
        <v>36931.5</v>
      </c>
      <c r="AS938" s="22">
        <f>AS939+AS942</f>
        <v>0</v>
      </c>
      <c r="AT938" s="22">
        <f>AT939+AT942</f>
        <v>0</v>
      </c>
      <c r="AU938" s="22">
        <f>AU939+AU942</f>
        <v>0</v>
      </c>
      <c r="AV938" s="22">
        <f t="shared" si="3413"/>
        <v>36931.5</v>
      </c>
      <c r="AW938" s="22">
        <f t="shared" si="3414"/>
        <v>36931.5</v>
      </c>
      <c r="AX938" s="22">
        <f t="shared" si="3415"/>
        <v>36931.5</v>
      </c>
      <c r="AY938" s="22">
        <f>AY939+AY942</f>
        <v>0</v>
      </c>
      <c r="AZ938" s="22">
        <f>AZ939+AZ942</f>
        <v>0</v>
      </c>
      <c r="BA938" s="22">
        <f>BA939+BA942</f>
        <v>0</v>
      </c>
      <c r="BB938" s="22">
        <f t="shared" si="3416"/>
        <v>36931.5</v>
      </c>
      <c r="BC938" s="22">
        <f t="shared" si="3417"/>
        <v>36931.5</v>
      </c>
      <c r="BD938" s="22">
        <f t="shared" si="3418"/>
        <v>36931.5</v>
      </c>
      <c r="BE938" s="22">
        <f>BE939+BE942</f>
        <v>0</v>
      </c>
      <c r="BF938" s="22">
        <f>BF939+BF942</f>
        <v>0</v>
      </c>
      <c r="BG938" s="22">
        <f>BG939+BG942</f>
        <v>0</v>
      </c>
      <c r="BH938" s="22">
        <f t="shared" si="3419"/>
        <v>36931.5</v>
      </c>
      <c r="BI938" s="22">
        <f t="shared" si="3420"/>
        <v>36931.5</v>
      </c>
      <c r="BJ938" s="22">
        <f t="shared" si="3421"/>
        <v>36931.5</v>
      </c>
      <c r="BK938" s="22">
        <f>BK939+BK942</f>
        <v>0</v>
      </c>
      <c r="BL938" s="22">
        <f>BL939+BL942</f>
        <v>0</v>
      </c>
      <c r="BM938" s="22">
        <f>BM939+BM942</f>
        <v>0</v>
      </c>
      <c r="BN938" s="22">
        <f t="shared" si="3422"/>
        <v>36931.5</v>
      </c>
      <c r="BO938" s="22">
        <f t="shared" si="3423"/>
        <v>36931.5</v>
      </c>
      <c r="BP938" s="22">
        <f t="shared" si="3424"/>
        <v>36931.5</v>
      </c>
      <c r="BQ938" s="22">
        <f>BQ939+BQ942</f>
        <v>0</v>
      </c>
      <c r="BR938" s="22">
        <f>BR939+BR942</f>
        <v>0</v>
      </c>
      <c r="BS938" s="22">
        <f t="shared" si="3425"/>
        <v>36931.5</v>
      </c>
      <c r="BT938" s="22">
        <f t="shared" si="3426"/>
        <v>36931.5</v>
      </c>
      <c r="BU938" s="22">
        <f t="shared" si="3427"/>
        <v>36931.5</v>
      </c>
      <c r="BV938" s="22">
        <f>BV939+BV942</f>
        <v>0</v>
      </c>
      <c r="BW938" s="22">
        <f>BW939+BW942</f>
        <v>0</v>
      </c>
      <c r="BX938" s="22">
        <f t="shared" si="3428"/>
        <v>36931.5</v>
      </c>
      <c r="BY938" s="22">
        <f t="shared" si="3429"/>
        <v>36931.5</v>
      </c>
      <c r="BZ938" s="22">
        <f t="shared" si="3430"/>
        <v>36931.5</v>
      </c>
      <c r="CA938" s="22">
        <f>CA939+CA942</f>
        <v>0</v>
      </c>
      <c r="CB938" s="22">
        <f>CB939+CB942</f>
        <v>0</v>
      </c>
      <c r="CC938" s="22">
        <f>CC939+CC942</f>
        <v>0</v>
      </c>
      <c r="CD938" s="22">
        <f t="shared" si="3251"/>
        <v>36931.5</v>
      </c>
      <c r="CE938" s="22">
        <f>CE939+CE942</f>
        <v>0</v>
      </c>
      <c r="CF938" s="34">
        <f t="shared" si="3350"/>
        <v>36931.5</v>
      </c>
      <c r="CG938" s="22">
        <f t="shared" si="3252"/>
        <v>36931.5</v>
      </c>
      <c r="CH938" s="22">
        <f>CH939+CH942</f>
        <v>0</v>
      </c>
      <c r="CI938" s="22">
        <f t="shared" si="3351"/>
        <v>36931.5</v>
      </c>
      <c r="CJ938" s="22">
        <f t="shared" si="3253"/>
        <v>36931.5</v>
      </c>
      <c r="CK938" s="22">
        <f>CK939+CK942</f>
        <v>0</v>
      </c>
      <c r="CL938" s="22">
        <f t="shared" si="3352"/>
        <v>36931.5</v>
      </c>
      <c r="CM938" s="22">
        <f>CM939+CM942</f>
        <v>0</v>
      </c>
      <c r="CN938" s="15"/>
      <c r="CO938" s="35"/>
      <c r="CU938" s="5" t="s">
        <v>31</v>
      </c>
    </row>
    <row r="939" spans="1:99" ht="46.8" x14ac:dyDescent="0.3">
      <c r="A939" s="32" t="s">
        <v>519</v>
      </c>
      <c r="B939" s="16">
        <v>600</v>
      </c>
      <c r="C939" s="32"/>
      <c r="D939" s="32"/>
      <c r="E939" s="33" t="s">
        <v>45</v>
      </c>
      <c r="F939" s="22">
        <f t="shared" ref="F939:F951" si="3527">F940</f>
        <v>19247.099999999999</v>
      </c>
      <c r="G939" s="22">
        <f t="shared" ref="G939:G951" si="3528">G940</f>
        <v>19247.099999999999</v>
      </c>
      <c r="H939" s="22">
        <f t="shared" ref="H939:H951" si="3529">H940</f>
        <v>19247.099999999999</v>
      </c>
      <c r="I939" s="22">
        <f t="shared" ref="I939:I957" si="3530">I940</f>
        <v>0</v>
      </c>
      <c r="J939" s="22">
        <f t="shared" ref="J939:J957" si="3531">J940</f>
        <v>0</v>
      </c>
      <c r="K939" s="22">
        <f t="shared" ref="K939:K957" si="3532">K940</f>
        <v>0</v>
      </c>
      <c r="L939" s="22">
        <f t="shared" si="3395"/>
        <v>19247.099999999999</v>
      </c>
      <c r="M939" s="22">
        <f t="shared" si="3396"/>
        <v>19247.099999999999</v>
      </c>
      <c r="N939" s="22">
        <f t="shared" si="3397"/>
        <v>19247.099999999999</v>
      </c>
      <c r="O939" s="22">
        <f t="shared" ref="O939:O957" si="3533">O940</f>
        <v>0</v>
      </c>
      <c r="P939" s="22">
        <f t="shared" ref="P939:P957" si="3534">P940</f>
        <v>0</v>
      </c>
      <c r="Q939" s="22">
        <f t="shared" ref="Q939:Q957" si="3535">Q940</f>
        <v>0</v>
      </c>
      <c r="R939" s="22">
        <f t="shared" si="3398"/>
        <v>19247.099999999999</v>
      </c>
      <c r="S939" s="22">
        <f t="shared" si="3399"/>
        <v>19247.099999999999</v>
      </c>
      <c r="T939" s="22">
        <f t="shared" si="3400"/>
        <v>19247.099999999999</v>
      </c>
      <c r="U939" s="22">
        <f t="shared" ref="U939:U957" si="3536">U940</f>
        <v>0</v>
      </c>
      <c r="V939" s="22">
        <f t="shared" ref="V939:V957" si="3537">V940</f>
        <v>0</v>
      </c>
      <c r="W939" s="22">
        <f t="shared" ref="W939:W957" si="3538">W940</f>
        <v>0</v>
      </c>
      <c r="X939" s="22">
        <f t="shared" si="3401"/>
        <v>19247.099999999999</v>
      </c>
      <c r="Y939" s="22">
        <f t="shared" si="3402"/>
        <v>19247.099999999999</v>
      </c>
      <c r="Z939" s="22">
        <f t="shared" si="3403"/>
        <v>19247.099999999999</v>
      </c>
      <c r="AA939" s="22">
        <f t="shared" ref="AA939:AA957" si="3539">AA940</f>
        <v>0</v>
      </c>
      <c r="AB939" s="22">
        <f t="shared" ref="AB939:AB957" si="3540">AB940</f>
        <v>0</v>
      </c>
      <c r="AC939" s="22">
        <f t="shared" ref="AC939:AC957" si="3541">AC940</f>
        <v>0</v>
      </c>
      <c r="AD939" s="22">
        <f t="shared" si="3404"/>
        <v>19247.099999999999</v>
      </c>
      <c r="AE939" s="22">
        <f t="shared" si="3405"/>
        <v>19247.099999999999</v>
      </c>
      <c r="AF939" s="22">
        <f t="shared" si="3406"/>
        <v>19247.099999999999</v>
      </c>
      <c r="AG939" s="22">
        <f t="shared" ref="AG939:AG957" si="3542">AG940</f>
        <v>0</v>
      </c>
      <c r="AH939" s="22">
        <f t="shared" ref="AH939:AH957" si="3543">AH940</f>
        <v>0</v>
      </c>
      <c r="AI939" s="22">
        <f t="shared" ref="AI939:AI957" si="3544">AI940</f>
        <v>0</v>
      </c>
      <c r="AJ939" s="22">
        <f t="shared" si="3407"/>
        <v>19247.099999999999</v>
      </c>
      <c r="AK939" s="22">
        <f t="shared" si="3408"/>
        <v>19247.099999999999</v>
      </c>
      <c r="AL939" s="22">
        <f t="shared" si="3409"/>
        <v>19247.099999999999</v>
      </c>
      <c r="AM939" s="22">
        <f t="shared" ref="AM939:AM957" si="3545">AM940</f>
        <v>0</v>
      </c>
      <c r="AN939" s="22">
        <f t="shared" ref="AN939:AN957" si="3546">AN940</f>
        <v>0</v>
      </c>
      <c r="AO939" s="22">
        <f t="shared" ref="AO939:AO957" si="3547">AO940</f>
        <v>0</v>
      </c>
      <c r="AP939" s="22">
        <f t="shared" si="3410"/>
        <v>19247.099999999999</v>
      </c>
      <c r="AQ939" s="22">
        <f t="shared" si="3411"/>
        <v>19247.099999999999</v>
      </c>
      <c r="AR939" s="22">
        <f t="shared" si="3412"/>
        <v>19247.099999999999</v>
      </c>
      <c r="AS939" s="22">
        <f t="shared" ref="AS939:AS957" si="3548">AS940</f>
        <v>0</v>
      </c>
      <c r="AT939" s="22">
        <f t="shared" ref="AT939:AT957" si="3549">AT940</f>
        <v>0</v>
      </c>
      <c r="AU939" s="22">
        <f t="shared" ref="AU939:AU957" si="3550">AU940</f>
        <v>0</v>
      </c>
      <c r="AV939" s="22">
        <f t="shared" si="3413"/>
        <v>19247.099999999999</v>
      </c>
      <c r="AW939" s="22">
        <f t="shared" si="3414"/>
        <v>19247.099999999999</v>
      </c>
      <c r="AX939" s="22">
        <f t="shared" si="3415"/>
        <v>19247.099999999999</v>
      </c>
      <c r="AY939" s="22">
        <f t="shared" ref="AY939:AY957" si="3551">AY940</f>
        <v>0</v>
      </c>
      <c r="AZ939" s="22">
        <f t="shared" ref="AZ939:AZ957" si="3552">AZ940</f>
        <v>0</v>
      </c>
      <c r="BA939" s="22">
        <f t="shared" ref="BA939:BA957" si="3553">BA940</f>
        <v>0</v>
      </c>
      <c r="BB939" s="22">
        <f t="shared" si="3416"/>
        <v>19247.099999999999</v>
      </c>
      <c r="BC939" s="22">
        <f t="shared" si="3417"/>
        <v>19247.099999999999</v>
      </c>
      <c r="BD939" s="22">
        <f t="shared" si="3418"/>
        <v>19247.099999999999</v>
      </c>
      <c r="BE939" s="22">
        <f t="shared" ref="BE939:BE957" si="3554">BE940</f>
        <v>0</v>
      </c>
      <c r="BF939" s="22">
        <f t="shared" ref="BF939:BF957" si="3555">BF940</f>
        <v>0</v>
      </c>
      <c r="BG939" s="22">
        <f t="shared" ref="BG939:BG957" si="3556">BG940</f>
        <v>0</v>
      </c>
      <c r="BH939" s="22">
        <f t="shared" si="3419"/>
        <v>19247.099999999999</v>
      </c>
      <c r="BI939" s="22">
        <f t="shared" si="3420"/>
        <v>19247.099999999999</v>
      </c>
      <c r="BJ939" s="22">
        <f t="shared" si="3421"/>
        <v>19247.099999999999</v>
      </c>
      <c r="BK939" s="22">
        <f t="shared" ref="BK939:BK957" si="3557">BK940</f>
        <v>0</v>
      </c>
      <c r="BL939" s="22">
        <f t="shared" ref="BL939:BL957" si="3558">BL940</f>
        <v>0</v>
      </c>
      <c r="BM939" s="22">
        <f t="shared" ref="BM939:BM957" si="3559">BM940</f>
        <v>0</v>
      </c>
      <c r="BN939" s="22">
        <f t="shared" si="3422"/>
        <v>19247.099999999999</v>
      </c>
      <c r="BO939" s="22">
        <f t="shared" si="3423"/>
        <v>19247.099999999999</v>
      </c>
      <c r="BP939" s="22">
        <f t="shared" si="3424"/>
        <v>19247.099999999999</v>
      </c>
      <c r="BQ939" s="22">
        <f t="shared" ref="BQ939:BQ957" si="3560">BQ940</f>
        <v>0</v>
      </c>
      <c r="BR939" s="22">
        <f t="shared" ref="BR939:BR957" si="3561">BR940</f>
        <v>0</v>
      </c>
      <c r="BS939" s="22">
        <f t="shared" si="3425"/>
        <v>19247.099999999999</v>
      </c>
      <c r="BT939" s="22">
        <f t="shared" si="3426"/>
        <v>19247.099999999999</v>
      </c>
      <c r="BU939" s="22">
        <f t="shared" si="3427"/>
        <v>19247.099999999999</v>
      </c>
      <c r="BV939" s="22">
        <f t="shared" ref="BV939:BV957" si="3562">BV940</f>
        <v>0</v>
      </c>
      <c r="BW939" s="22">
        <f t="shared" ref="BW939:BW957" si="3563">BW940</f>
        <v>0</v>
      </c>
      <c r="BX939" s="22">
        <f t="shared" si="3428"/>
        <v>19247.099999999999</v>
      </c>
      <c r="BY939" s="22">
        <f t="shared" si="3429"/>
        <v>19247.099999999999</v>
      </c>
      <c r="BZ939" s="22">
        <f t="shared" si="3430"/>
        <v>19247.099999999999</v>
      </c>
      <c r="CA939" s="22">
        <f t="shared" ref="CA939:CA957" si="3564">CA940</f>
        <v>0</v>
      </c>
      <c r="CB939" s="22">
        <f t="shared" ref="CB939:CB957" si="3565">CB940</f>
        <v>0</v>
      </c>
      <c r="CC939" s="22">
        <f t="shared" ref="CC939:CC957" si="3566">CC940</f>
        <v>0</v>
      </c>
      <c r="CD939" s="22">
        <f t="shared" si="3251"/>
        <v>19247.099999999999</v>
      </c>
      <c r="CE939" s="22">
        <f t="shared" ref="CE939:CE957" si="3567">CE940</f>
        <v>0</v>
      </c>
      <c r="CF939" s="34">
        <f t="shared" si="3350"/>
        <v>19247.099999999999</v>
      </c>
      <c r="CG939" s="22">
        <f t="shared" si="3252"/>
        <v>19247.099999999999</v>
      </c>
      <c r="CH939" s="22">
        <f t="shared" ref="CH939:CM957" si="3568">CH940</f>
        <v>0</v>
      </c>
      <c r="CI939" s="22">
        <f t="shared" si="3351"/>
        <v>19247.099999999999</v>
      </c>
      <c r="CJ939" s="22">
        <f t="shared" si="3253"/>
        <v>19247.099999999999</v>
      </c>
      <c r="CK939" s="22">
        <f t="shared" si="3568"/>
        <v>0</v>
      </c>
      <c r="CL939" s="22">
        <f t="shared" si="3352"/>
        <v>19247.099999999999</v>
      </c>
      <c r="CM939" s="22">
        <f t="shared" si="3568"/>
        <v>0</v>
      </c>
      <c r="CN939" s="15"/>
      <c r="CO939" s="35"/>
      <c r="CS939" s="5" t="s">
        <v>29</v>
      </c>
    </row>
    <row r="940" spans="1:99" ht="78" x14ac:dyDescent="0.3">
      <c r="A940" s="32" t="s">
        <v>519</v>
      </c>
      <c r="B940" s="16">
        <v>630</v>
      </c>
      <c r="C940" s="32"/>
      <c r="D940" s="32"/>
      <c r="E940" s="33" t="s">
        <v>51</v>
      </c>
      <c r="F940" s="22">
        <f t="shared" si="3527"/>
        <v>19247.099999999999</v>
      </c>
      <c r="G940" s="22">
        <f t="shared" si="3528"/>
        <v>19247.099999999999</v>
      </c>
      <c r="H940" s="22">
        <f t="shared" si="3529"/>
        <v>19247.099999999999</v>
      </c>
      <c r="I940" s="22">
        <f t="shared" si="3530"/>
        <v>0</v>
      </c>
      <c r="J940" s="22">
        <f t="shared" si="3531"/>
        <v>0</v>
      </c>
      <c r="K940" s="22">
        <f t="shared" si="3532"/>
        <v>0</v>
      </c>
      <c r="L940" s="22">
        <f t="shared" si="3395"/>
        <v>19247.099999999999</v>
      </c>
      <c r="M940" s="22">
        <f t="shared" si="3396"/>
        <v>19247.099999999999</v>
      </c>
      <c r="N940" s="22">
        <f t="shared" si="3397"/>
        <v>19247.099999999999</v>
      </c>
      <c r="O940" s="22">
        <f t="shared" si="3533"/>
        <v>0</v>
      </c>
      <c r="P940" s="22">
        <f t="shared" si="3534"/>
        <v>0</v>
      </c>
      <c r="Q940" s="22">
        <f t="shared" si="3535"/>
        <v>0</v>
      </c>
      <c r="R940" s="22">
        <f t="shared" si="3398"/>
        <v>19247.099999999999</v>
      </c>
      <c r="S940" s="22">
        <f t="shared" si="3399"/>
        <v>19247.099999999999</v>
      </c>
      <c r="T940" s="22">
        <f t="shared" si="3400"/>
        <v>19247.099999999999</v>
      </c>
      <c r="U940" s="22">
        <f t="shared" si="3536"/>
        <v>0</v>
      </c>
      <c r="V940" s="22">
        <f t="shared" si="3537"/>
        <v>0</v>
      </c>
      <c r="W940" s="22">
        <f t="shared" si="3538"/>
        <v>0</v>
      </c>
      <c r="X940" s="22">
        <f t="shared" si="3401"/>
        <v>19247.099999999999</v>
      </c>
      <c r="Y940" s="22">
        <f t="shared" si="3402"/>
        <v>19247.099999999999</v>
      </c>
      <c r="Z940" s="22">
        <f t="shared" si="3403"/>
        <v>19247.099999999999</v>
      </c>
      <c r="AA940" s="22">
        <f t="shared" si="3539"/>
        <v>0</v>
      </c>
      <c r="AB940" s="22">
        <f t="shared" si="3540"/>
        <v>0</v>
      </c>
      <c r="AC940" s="22">
        <f t="shared" si="3541"/>
        <v>0</v>
      </c>
      <c r="AD940" s="22">
        <f t="shared" si="3404"/>
        <v>19247.099999999999</v>
      </c>
      <c r="AE940" s="22">
        <f t="shared" si="3405"/>
        <v>19247.099999999999</v>
      </c>
      <c r="AF940" s="22">
        <f t="shared" si="3406"/>
        <v>19247.099999999999</v>
      </c>
      <c r="AG940" s="22">
        <f t="shared" si="3542"/>
        <v>0</v>
      </c>
      <c r="AH940" s="22">
        <f t="shared" si="3543"/>
        <v>0</v>
      </c>
      <c r="AI940" s="22">
        <f t="shared" si="3544"/>
        <v>0</v>
      </c>
      <c r="AJ940" s="22">
        <f t="shared" si="3407"/>
        <v>19247.099999999999</v>
      </c>
      <c r="AK940" s="22">
        <f t="shared" si="3408"/>
        <v>19247.099999999999</v>
      </c>
      <c r="AL940" s="22">
        <f t="shared" si="3409"/>
        <v>19247.099999999999</v>
      </c>
      <c r="AM940" s="22">
        <f t="shared" si="3545"/>
        <v>0</v>
      </c>
      <c r="AN940" s="22">
        <f t="shared" si="3546"/>
        <v>0</v>
      </c>
      <c r="AO940" s="22">
        <f t="shared" si="3547"/>
        <v>0</v>
      </c>
      <c r="AP940" s="22">
        <f t="shared" si="3410"/>
        <v>19247.099999999999</v>
      </c>
      <c r="AQ940" s="22">
        <f t="shared" si="3411"/>
        <v>19247.099999999999</v>
      </c>
      <c r="AR940" s="22">
        <f t="shared" si="3412"/>
        <v>19247.099999999999</v>
      </c>
      <c r="AS940" s="22">
        <f t="shared" si="3548"/>
        <v>0</v>
      </c>
      <c r="AT940" s="22">
        <f t="shared" si="3549"/>
        <v>0</v>
      </c>
      <c r="AU940" s="22">
        <f t="shared" si="3550"/>
        <v>0</v>
      </c>
      <c r="AV940" s="22">
        <f t="shared" si="3413"/>
        <v>19247.099999999999</v>
      </c>
      <c r="AW940" s="22">
        <f t="shared" si="3414"/>
        <v>19247.099999999999</v>
      </c>
      <c r="AX940" s="22">
        <f t="shared" si="3415"/>
        <v>19247.099999999999</v>
      </c>
      <c r="AY940" s="22">
        <f t="shared" si="3551"/>
        <v>0</v>
      </c>
      <c r="AZ940" s="22">
        <f t="shared" si="3552"/>
        <v>0</v>
      </c>
      <c r="BA940" s="22">
        <f t="shared" si="3553"/>
        <v>0</v>
      </c>
      <c r="BB940" s="22">
        <f t="shared" si="3416"/>
        <v>19247.099999999999</v>
      </c>
      <c r="BC940" s="22">
        <f t="shared" si="3417"/>
        <v>19247.099999999999</v>
      </c>
      <c r="BD940" s="22">
        <f t="shared" si="3418"/>
        <v>19247.099999999999</v>
      </c>
      <c r="BE940" s="22">
        <f t="shared" si="3554"/>
        <v>0</v>
      </c>
      <c r="BF940" s="22">
        <f t="shared" si="3555"/>
        <v>0</v>
      </c>
      <c r="BG940" s="22">
        <f t="shared" si="3556"/>
        <v>0</v>
      </c>
      <c r="BH940" s="22">
        <f t="shared" si="3419"/>
        <v>19247.099999999999</v>
      </c>
      <c r="BI940" s="22">
        <f t="shared" si="3420"/>
        <v>19247.099999999999</v>
      </c>
      <c r="BJ940" s="22">
        <f t="shared" si="3421"/>
        <v>19247.099999999999</v>
      </c>
      <c r="BK940" s="22">
        <f t="shared" si="3557"/>
        <v>0</v>
      </c>
      <c r="BL940" s="22">
        <f t="shared" si="3558"/>
        <v>0</v>
      </c>
      <c r="BM940" s="22">
        <f t="shared" si="3559"/>
        <v>0</v>
      </c>
      <c r="BN940" s="22">
        <f t="shared" si="3422"/>
        <v>19247.099999999999</v>
      </c>
      <c r="BO940" s="22">
        <f t="shared" si="3423"/>
        <v>19247.099999999999</v>
      </c>
      <c r="BP940" s="22">
        <f t="shared" si="3424"/>
        <v>19247.099999999999</v>
      </c>
      <c r="BQ940" s="22">
        <f t="shared" si="3560"/>
        <v>0</v>
      </c>
      <c r="BR940" s="22">
        <f t="shared" si="3561"/>
        <v>0</v>
      </c>
      <c r="BS940" s="22">
        <f t="shared" si="3425"/>
        <v>19247.099999999999</v>
      </c>
      <c r="BT940" s="22">
        <f t="shared" si="3426"/>
        <v>19247.099999999999</v>
      </c>
      <c r="BU940" s="22">
        <f t="shared" si="3427"/>
        <v>19247.099999999999</v>
      </c>
      <c r="BV940" s="22">
        <f t="shared" si="3562"/>
        <v>0</v>
      </c>
      <c r="BW940" s="22">
        <f t="shared" si="3563"/>
        <v>0</v>
      </c>
      <c r="BX940" s="22">
        <f t="shared" si="3428"/>
        <v>19247.099999999999</v>
      </c>
      <c r="BY940" s="22">
        <f t="shared" si="3429"/>
        <v>19247.099999999999</v>
      </c>
      <c r="BZ940" s="22">
        <f t="shared" si="3430"/>
        <v>19247.099999999999</v>
      </c>
      <c r="CA940" s="22">
        <f t="shared" si="3564"/>
        <v>0</v>
      </c>
      <c r="CB940" s="22">
        <f t="shared" si="3565"/>
        <v>0</v>
      </c>
      <c r="CC940" s="22">
        <f t="shared" si="3566"/>
        <v>0</v>
      </c>
      <c r="CD940" s="22">
        <f t="shared" si="3251"/>
        <v>19247.099999999999</v>
      </c>
      <c r="CE940" s="22">
        <f t="shared" si="3567"/>
        <v>0</v>
      </c>
      <c r="CF940" s="34">
        <f t="shared" si="3350"/>
        <v>19247.099999999999</v>
      </c>
      <c r="CG940" s="22">
        <f t="shared" si="3252"/>
        <v>19247.099999999999</v>
      </c>
      <c r="CH940" s="22">
        <f t="shared" si="3568"/>
        <v>0</v>
      </c>
      <c r="CI940" s="22">
        <f t="shared" si="3351"/>
        <v>19247.099999999999</v>
      </c>
      <c r="CJ940" s="22">
        <f t="shared" si="3253"/>
        <v>19247.099999999999</v>
      </c>
      <c r="CK940" s="22">
        <f t="shared" si="3568"/>
        <v>0</v>
      </c>
      <c r="CL940" s="22">
        <f t="shared" si="3352"/>
        <v>19247.099999999999</v>
      </c>
      <c r="CM940" s="22">
        <f t="shared" si="3568"/>
        <v>0</v>
      </c>
      <c r="CN940" s="15"/>
      <c r="CO940" s="35"/>
      <c r="CT940" s="5" t="s">
        <v>30</v>
      </c>
    </row>
    <row r="941" spans="1:99" x14ac:dyDescent="0.3">
      <c r="A941" s="32" t="s">
        <v>519</v>
      </c>
      <c r="B941" s="16">
        <v>630</v>
      </c>
      <c r="C941" s="32" t="s">
        <v>47</v>
      </c>
      <c r="D941" s="32" t="s">
        <v>42</v>
      </c>
      <c r="E941" s="33" t="s">
        <v>436</v>
      </c>
      <c r="F941" s="22">
        <v>19247.099999999999</v>
      </c>
      <c r="G941" s="22">
        <v>19247.099999999999</v>
      </c>
      <c r="H941" s="22">
        <v>19247.099999999999</v>
      </c>
      <c r="I941" s="22"/>
      <c r="J941" s="22"/>
      <c r="K941" s="22"/>
      <c r="L941" s="22">
        <f t="shared" si="3395"/>
        <v>19247.099999999999</v>
      </c>
      <c r="M941" s="22">
        <f t="shared" si="3396"/>
        <v>19247.099999999999</v>
      </c>
      <c r="N941" s="22">
        <f t="shared" si="3397"/>
        <v>19247.099999999999</v>
      </c>
      <c r="O941" s="22"/>
      <c r="P941" s="22"/>
      <c r="Q941" s="22"/>
      <c r="R941" s="22">
        <f t="shared" si="3398"/>
        <v>19247.099999999999</v>
      </c>
      <c r="S941" s="22">
        <f t="shared" si="3399"/>
        <v>19247.099999999999</v>
      </c>
      <c r="T941" s="22">
        <f t="shared" si="3400"/>
        <v>19247.099999999999</v>
      </c>
      <c r="U941" s="22"/>
      <c r="V941" s="22"/>
      <c r="W941" s="22"/>
      <c r="X941" s="22">
        <f t="shared" si="3401"/>
        <v>19247.099999999999</v>
      </c>
      <c r="Y941" s="22">
        <f t="shared" si="3402"/>
        <v>19247.099999999999</v>
      </c>
      <c r="Z941" s="22">
        <f t="shared" si="3403"/>
        <v>19247.099999999999</v>
      </c>
      <c r="AA941" s="22"/>
      <c r="AB941" s="22"/>
      <c r="AC941" s="22"/>
      <c r="AD941" s="22">
        <f t="shared" si="3404"/>
        <v>19247.099999999999</v>
      </c>
      <c r="AE941" s="22">
        <f t="shared" si="3405"/>
        <v>19247.099999999999</v>
      </c>
      <c r="AF941" s="22">
        <f t="shared" si="3406"/>
        <v>19247.099999999999</v>
      </c>
      <c r="AG941" s="22"/>
      <c r="AH941" s="22"/>
      <c r="AI941" s="22"/>
      <c r="AJ941" s="22">
        <f t="shared" si="3407"/>
        <v>19247.099999999999</v>
      </c>
      <c r="AK941" s="22">
        <f t="shared" si="3408"/>
        <v>19247.099999999999</v>
      </c>
      <c r="AL941" s="22">
        <f t="shared" si="3409"/>
        <v>19247.099999999999</v>
      </c>
      <c r="AM941" s="22"/>
      <c r="AN941" s="22"/>
      <c r="AO941" s="22"/>
      <c r="AP941" s="22">
        <f t="shared" si="3410"/>
        <v>19247.099999999999</v>
      </c>
      <c r="AQ941" s="22">
        <f t="shared" si="3411"/>
        <v>19247.099999999999</v>
      </c>
      <c r="AR941" s="22">
        <f t="shared" si="3412"/>
        <v>19247.099999999999</v>
      </c>
      <c r="AS941" s="22"/>
      <c r="AT941" s="22"/>
      <c r="AU941" s="22"/>
      <c r="AV941" s="22">
        <f t="shared" si="3413"/>
        <v>19247.099999999999</v>
      </c>
      <c r="AW941" s="22">
        <f t="shared" si="3414"/>
        <v>19247.099999999999</v>
      </c>
      <c r="AX941" s="22">
        <f t="shared" si="3415"/>
        <v>19247.099999999999</v>
      </c>
      <c r="AY941" s="22"/>
      <c r="AZ941" s="22"/>
      <c r="BA941" s="22"/>
      <c r="BB941" s="22">
        <f t="shared" si="3416"/>
        <v>19247.099999999999</v>
      </c>
      <c r="BC941" s="22">
        <f t="shared" si="3417"/>
        <v>19247.099999999999</v>
      </c>
      <c r="BD941" s="22">
        <f t="shared" si="3418"/>
        <v>19247.099999999999</v>
      </c>
      <c r="BE941" s="22"/>
      <c r="BF941" s="22"/>
      <c r="BG941" s="22"/>
      <c r="BH941" s="22">
        <f t="shared" si="3419"/>
        <v>19247.099999999999</v>
      </c>
      <c r="BI941" s="22">
        <f t="shared" si="3420"/>
        <v>19247.099999999999</v>
      </c>
      <c r="BJ941" s="22">
        <f t="shared" si="3421"/>
        <v>19247.099999999999</v>
      </c>
      <c r="BK941" s="22"/>
      <c r="BL941" s="22"/>
      <c r="BM941" s="22"/>
      <c r="BN941" s="22">
        <f t="shared" si="3422"/>
        <v>19247.099999999999</v>
      </c>
      <c r="BO941" s="22">
        <f t="shared" si="3423"/>
        <v>19247.099999999999</v>
      </c>
      <c r="BP941" s="22">
        <f t="shared" si="3424"/>
        <v>19247.099999999999</v>
      </c>
      <c r="BQ941" s="22"/>
      <c r="BR941" s="22"/>
      <c r="BS941" s="22">
        <f t="shared" si="3425"/>
        <v>19247.099999999999</v>
      </c>
      <c r="BT941" s="22">
        <f t="shared" si="3426"/>
        <v>19247.099999999999</v>
      </c>
      <c r="BU941" s="22">
        <f t="shared" si="3427"/>
        <v>19247.099999999999</v>
      </c>
      <c r="BV941" s="22"/>
      <c r="BW941" s="22"/>
      <c r="BX941" s="22">
        <f t="shared" si="3428"/>
        <v>19247.099999999999</v>
      </c>
      <c r="BY941" s="22">
        <f t="shared" si="3429"/>
        <v>19247.099999999999</v>
      </c>
      <c r="BZ941" s="22">
        <f t="shared" si="3430"/>
        <v>19247.099999999999</v>
      </c>
      <c r="CA941" s="22"/>
      <c r="CB941" s="22"/>
      <c r="CC941" s="22"/>
      <c r="CD941" s="22">
        <f t="shared" ref="CD941:CD1004" si="3569">BX941+CA941</f>
        <v>19247.099999999999</v>
      </c>
      <c r="CE941" s="22"/>
      <c r="CF941" s="34">
        <f t="shared" si="3350"/>
        <v>19247.099999999999</v>
      </c>
      <c r="CG941" s="22">
        <f t="shared" ref="CG941:CG1004" si="3570">BY941+CB941</f>
        <v>19247.099999999999</v>
      </c>
      <c r="CH941" s="22"/>
      <c r="CI941" s="22">
        <f t="shared" si="3351"/>
        <v>19247.099999999999</v>
      </c>
      <c r="CJ941" s="22">
        <f t="shared" ref="CJ941:CJ1004" si="3571">BZ941+CC941</f>
        <v>19247.099999999999</v>
      </c>
      <c r="CK941" s="22"/>
      <c r="CL941" s="22">
        <f t="shared" si="3352"/>
        <v>19247.099999999999</v>
      </c>
      <c r="CM941" s="22"/>
      <c r="CN941" s="15"/>
      <c r="CO941" s="35"/>
    </row>
    <row r="942" spans="1:99" x14ac:dyDescent="0.3">
      <c r="A942" s="32" t="s">
        <v>519</v>
      </c>
      <c r="B942" s="16">
        <v>800</v>
      </c>
      <c r="C942" s="32"/>
      <c r="D942" s="32"/>
      <c r="E942" s="33" t="s">
        <v>54</v>
      </c>
      <c r="F942" s="22">
        <f t="shared" si="3527"/>
        <v>17684.400000000001</v>
      </c>
      <c r="G942" s="22">
        <f t="shared" si="3528"/>
        <v>17684.400000000001</v>
      </c>
      <c r="H942" s="22">
        <f t="shared" si="3529"/>
        <v>17684.400000000001</v>
      </c>
      <c r="I942" s="22">
        <f t="shared" si="3530"/>
        <v>0</v>
      </c>
      <c r="J942" s="22">
        <f t="shared" si="3531"/>
        <v>0</v>
      </c>
      <c r="K942" s="22">
        <f t="shared" si="3532"/>
        <v>0</v>
      </c>
      <c r="L942" s="22">
        <f t="shared" si="3395"/>
        <v>17684.400000000001</v>
      </c>
      <c r="M942" s="22">
        <f t="shared" si="3396"/>
        <v>17684.400000000001</v>
      </c>
      <c r="N942" s="22">
        <f t="shared" si="3397"/>
        <v>17684.400000000001</v>
      </c>
      <c r="O942" s="22">
        <f t="shared" si="3533"/>
        <v>0</v>
      </c>
      <c r="P942" s="22">
        <f t="shared" si="3534"/>
        <v>0</v>
      </c>
      <c r="Q942" s="22">
        <f t="shared" si="3535"/>
        <v>0</v>
      </c>
      <c r="R942" s="22">
        <f t="shared" si="3398"/>
        <v>17684.400000000001</v>
      </c>
      <c r="S942" s="22">
        <f t="shared" si="3399"/>
        <v>17684.400000000001</v>
      </c>
      <c r="T942" s="22">
        <f t="shared" si="3400"/>
        <v>17684.400000000001</v>
      </c>
      <c r="U942" s="22">
        <f t="shared" si="3536"/>
        <v>0</v>
      </c>
      <c r="V942" s="22">
        <f t="shared" si="3537"/>
        <v>0</v>
      </c>
      <c r="W942" s="22">
        <f t="shared" si="3538"/>
        <v>0</v>
      </c>
      <c r="X942" s="22">
        <f t="shared" si="3401"/>
        <v>17684.400000000001</v>
      </c>
      <c r="Y942" s="22">
        <f t="shared" si="3402"/>
        <v>17684.400000000001</v>
      </c>
      <c r="Z942" s="22">
        <f t="shared" si="3403"/>
        <v>17684.400000000001</v>
      </c>
      <c r="AA942" s="22">
        <f t="shared" si="3539"/>
        <v>0</v>
      </c>
      <c r="AB942" s="22">
        <f t="shared" si="3540"/>
        <v>0</v>
      </c>
      <c r="AC942" s="22">
        <f t="shared" si="3541"/>
        <v>0</v>
      </c>
      <c r="AD942" s="22">
        <f t="shared" si="3404"/>
        <v>17684.400000000001</v>
      </c>
      <c r="AE942" s="22">
        <f t="shared" si="3405"/>
        <v>17684.400000000001</v>
      </c>
      <c r="AF942" s="22">
        <f t="shared" si="3406"/>
        <v>17684.400000000001</v>
      </c>
      <c r="AG942" s="22">
        <f t="shared" si="3542"/>
        <v>0</v>
      </c>
      <c r="AH942" s="22">
        <f t="shared" si="3543"/>
        <v>0</v>
      </c>
      <c r="AI942" s="22">
        <f t="shared" si="3544"/>
        <v>0</v>
      </c>
      <c r="AJ942" s="22">
        <f t="shared" si="3407"/>
        <v>17684.400000000001</v>
      </c>
      <c r="AK942" s="22">
        <f t="shared" si="3408"/>
        <v>17684.400000000001</v>
      </c>
      <c r="AL942" s="22">
        <f t="shared" si="3409"/>
        <v>17684.400000000001</v>
      </c>
      <c r="AM942" s="22">
        <f t="shared" si="3545"/>
        <v>0</v>
      </c>
      <c r="AN942" s="22">
        <f t="shared" si="3546"/>
        <v>0</v>
      </c>
      <c r="AO942" s="22">
        <f t="shared" si="3547"/>
        <v>0</v>
      </c>
      <c r="AP942" s="22">
        <f t="shared" si="3410"/>
        <v>17684.400000000001</v>
      </c>
      <c r="AQ942" s="22">
        <f t="shared" si="3411"/>
        <v>17684.400000000001</v>
      </c>
      <c r="AR942" s="22">
        <f t="shared" si="3412"/>
        <v>17684.400000000001</v>
      </c>
      <c r="AS942" s="22">
        <f t="shared" si="3548"/>
        <v>0</v>
      </c>
      <c r="AT942" s="22">
        <f t="shared" si="3549"/>
        <v>0</v>
      </c>
      <c r="AU942" s="22">
        <f t="shared" si="3550"/>
        <v>0</v>
      </c>
      <c r="AV942" s="22">
        <f t="shared" si="3413"/>
        <v>17684.400000000001</v>
      </c>
      <c r="AW942" s="22">
        <f t="shared" si="3414"/>
        <v>17684.400000000001</v>
      </c>
      <c r="AX942" s="22">
        <f t="shared" si="3415"/>
        <v>17684.400000000001</v>
      </c>
      <c r="AY942" s="22">
        <f t="shared" si="3551"/>
        <v>0</v>
      </c>
      <c r="AZ942" s="22">
        <f t="shared" si="3552"/>
        <v>0</v>
      </c>
      <c r="BA942" s="22">
        <f t="shared" si="3553"/>
        <v>0</v>
      </c>
      <c r="BB942" s="22">
        <f t="shared" si="3416"/>
        <v>17684.400000000001</v>
      </c>
      <c r="BC942" s="22">
        <f t="shared" si="3417"/>
        <v>17684.400000000001</v>
      </c>
      <c r="BD942" s="22">
        <f t="shared" si="3418"/>
        <v>17684.400000000001</v>
      </c>
      <c r="BE942" s="22">
        <f t="shared" si="3554"/>
        <v>0</v>
      </c>
      <c r="BF942" s="22">
        <f t="shared" si="3555"/>
        <v>0</v>
      </c>
      <c r="BG942" s="22">
        <f t="shared" si="3556"/>
        <v>0</v>
      </c>
      <c r="BH942" s="22">
        <f t="shared" si="3419"/>
        <v>17684.400000000001</v>
      </c>
      <c r="BI942" s="22">
        <f t="shared" si="3420"/>
        <v>17684.400000000001</v>
      </c>
      <c r="BJ942" s="22">
        <f t="shared" si="3421"/>
        <v>17684.400000000001</v>
      </c>
      <c r="BK942" s="22">
        <f t="shared" si="3557"/>
        <v>0</v>
      </c>
      <c r="BL942" s="22">
        <f t="shared" si="3558"/>
        <v>0</v>
      </c>
      <c r="BM942" s="22">
        <f t="shared" si="3559"/>
        <v>0</v>
      </c>
      <c r="BN942" s="22">
        <f t="shared" si="3422"/>
        <v>17684.400000000001</v>
      </c>
      <c r="BO942" s="22">
        <f t="shared" si="3423"/>
        <v>17684.400000000001</v>
      </c>
      <c r="BP942" s="22">
        <f t="shared" si="3424"/>
        <v>17684.400000000001</v>
      </c>
      <c r="BQ942" s="22">
        <f t="shared" si="3560"/>
        <v>0</v>
      </c>
      <c r="BR942" s="22">
        <f t="shared" si="3561"/>
        <v>0</v>
      </c>
      <c r="BS942" s="22">
        <f t="shared" si="3425"/>
        <v>17684.400000000001</v>
      </c>
      <c r="BT942" s="22">
        <f t="shared" si="3426"/>
        <v>17684.400000000001</v>
      </c>
      <c r="BU942" s="22">
        <f t="shared" si="3427"/>
        <v>17684.400000000001</v>
      </c>
      <c r="BV942" s="22">
        <f t="shared" si="3562"/>
        <v>0</v>
      </c>
      <c r="BW942" s="22">
        <f t="shared" si="3563"/>
        <v>0</v>
      </c>
      <c r="BX942" s="22">
        <f t="shared" si="3428"/>
        <v>17684.400000000001</v>
      </c>
      <c r="BY942" s="22">
        <f t="shared" si="3429"/>
        <v>17684.400000000001</v>
      </c>
      <c r="BZ942" s="22">
        <f t="shared" si="3430"/>
        <v>17684.400000000001</v>
      </c>
      <c r="CA942" s="22">
        <f t="shared" si="3564"/>
        <v>0</v>
      </c>
      <c r="CB942" s="22">
        <f t="shared" si="3565"/>
        <v>0</v>
      </c>
      <c r="CC942" s="22">
        <f t="shared" si="3566"/>
        <v>0</v>
      </c>
      <c r="CD942" s="22">
        <f t="shared" si="3569"/>
        <v>17684.400000000001</v>
      </c>
      <c r="CE942" s="22">
        <f t="shared" si="3567"/>
        <v>0</v>
      </c>
      <c r="CF942" s="34">
        <f t="shared" si="3350"/>
        <v>17684.400000000001</v>
      </c>
      <c r="CG942" s="22">
        <f t="shared" si="3570"/>
        <v>17684.400000000001</v>
      </c>
      <c r="CH942" s="22">
        <f t="shared" si="3568"/>
        <v>0</v>
      </c>
      <c r="CI942" s="22">
        <f t="shared" si="3351"/>
        <v>17684.400000000001</v>
      </c>
      <c r="CJ942" s="22">
        <f t="shared" si="3571"/>
        <v>17684.400000000001</v>
      </c>
      <c r="CK942" s="22">
        <f t="shared" si="3568"/>
        <v>0</v>
      </c>
      <c r="CL942" s="22">
        <f t="shared" si="3352"/>
        <v>17684.400000000001</v>
      </c>
      <c r="CM942" s="22">
        <f t="shared" si="3568"/>
        <v>0</v>
      </c>
      <c r="CN942" s="15"/>
      <c r="CO942" s="35"/>
      <c r="CS942" s="5" t="s">
        <v>29</v>
      </c>
    </row>
    <row r="943" spans="1:99" ht="78" x14ac:dyDescent="0.3">
      <c r="A943" s="32" t="s">
        <v>519</v>
      </c>
      <c r="B943" s="16">
        <v>810</v>
      </c>
      <c r="C943" s="32"/>
      <c r="D943" s="32"/>
      <c r="E943" s="33" t="s">
        <v>413</v>
      </c>
      <c r="F943" s="22">
        <f t="shared" si="3527"/>
        <v>17684.400000000001</v>
      </c>
      <c r="G943" s="22">
        <f t="shared" si="3528"/>
        <v>17684.400000000001</v>
      </c>
      <c r="H943" s="22">
        <f t="shared" si="3529"/>
        <v>17684.400000000001</v>
      </c>
      <c r="I943" s="22">
        <f t="shared" si="3530"/>
        <v>0</v>
      </c>
      <c r="J943" s="22">
        <f t="shared" si="3531"/>
        <v>0</v>
      </c>
      <c r="K943" s="22">
        <f t="shared" si="3532"/>
        <v>0</v>
      </c>
      <c r="L943" s="22">
        <f t="shared" si="3395"/>
        <v>17684.400000000001</v>
      </c>
      <c r="M943" s="22">
        <f t="shared" si="3396"/>
        <v>17684.400000000001</v>
      </c>
      <c r="N943" s="22">
        <f t="shared" si="3397"/>
        <v>17684.400000000001</v>
      </c>
      <c r="O943" s="22">
        <f t="shared" si="3533"/>
        <v>0</v>
      </c>
      <c r="P943" s="22">
        <f t="shared" si="3534"/>
        <v>0</v>
      </c>
      <c r="Q943" s="22">
        <f t="shared" si="3535"/>
        <v>0</v>
      </c>
      <c r="R943" s="22">
        <f t="shared" si="3398"/>
        <v>17684.400000000001</v>
      </c>
      <c r="S943" s="22">
        <f t="shared" si="3399"/>
        <v>17684.400000000001</v>
      </c>
      <c r="T943" s="22">
        <f t="shared" si="3400"/>
        <v>17684.400000000001</v>
      </c>
      <c r="U943" s="22">
        <f t="shared" si="3536"/>
        <v>0</v>
      </c>
      <c r="V943" s="22">
        <f t="shared" si="3537"/>
        <v>0</v>
      </c>
      <c r="W943" s="22">
        <f t="shared" si="3538"/>
        <v>0</v>
      </c>
      <c r="X943" s="22">
        <f t="shared" si="3401"/>
        <v>17684.400000000001</v>
      </c>
      <c r="Y943" s="22">
        <f t="shared" si="3402"/>
        <v>17684.400000000001</v>
      </c>
      <c r="Z943" s="22">
        <f t="shared" si="3403"/>
        <v>17684.400000000001</v>
      </c>
      <c r="AA943" s="22">
        <f t="shared" si="3539"/>
        <v>0</v>
      </c>
      <c r="AB943" s="22">
        <f t="shared" si="3540"/>
        <v>0</v>
      </c>
      <c r="AC943" s="22">
        <f t="shared" si="3541"/>
        <v>0</v>
      </c>
      <c r="AD943" s="22">
        <f t="shared" si="3404"/>
        <v>17684.400000000001</v>
      </c>
      <c r="AE943" s="22">
        <f t="shared" si="3405"/>
        <v>17684.400000000001</v>
      </c>
      <c r="AF943" s="22">
        <f t="shared" si="3406"/>
        <v>17684.400000000001</v>
      </c>
      <c r="AG943" s="22">
        <f t="shared" si="3542"/>
        <v>0</v>
      </c>
      <c r="AH943" s="22">
        <f t="shared" si="3543"/>
        <v>0</v>
      </c>
      <c r="AI943" s="22">
        <f t="shared" si="3544"/>
        <v>0</v>
      </c>
      <c r="AJ943" s="22">
        <f t="shared" si="3407"/>
        <v>17684.400000000001</v>
      </c>
      <c r="AK943" s="22">
        <f t="shared" si="3408"/>
        <v>17684.400000000001</v>
      </c>
      <c r="AL943" s="22">
        <f t="shared" si="3409"/>
        <v>17684.400000000001</v>
      </c>
      <c r="AM943" s="22">
        <f t="shared" si="3545"/>
        <v>0</v>
      </c>
      <c r="AN943" s="22">
        <f t="shared" si="3546"/>
        <v>0</v>
      </c>
      <c r="AO943" s="22">
        <f t="shared" si="3547"/>
        <v>0</v>
      </c>
      <c r="AP943" s="22">
        <f t="shared" si="3410"/>
        <v>17684.400000000001</v>
      </c>
      <c r="AQ943" s="22">
        <f t="shared" si="3411"/>
        <v>17684.400000000001</v>
      </c>
      <c r="AR943" s="22">
        <f t="shared" si="3412"/>
        <v>17684.400000000001</v>
      </c>
      <c r="AS943" s="22">
        <f t="shared" si="3548"/>
        <v>0</v>
      </c>
      <c r="AT943" s="22">
        <f t="shared" si="3549"/>
        <v>0</v>
      </c>
      <c r="AU943" s="22">
        <f t="shared" si="3550"/>
        <v>0</v>
      </c>
      <c r="AV943" s="22">
        <f t="shared" si="3413"/>
        <v>17684.400000000001</v>
      </c>
      <c r="AW943" s="22">
        <f t="shared" si="3414"/>
        <v>17684.400000000001</v>
      </c>
      <c r="AX943" s="22">
        <f t="shared" si="3415"/>
        <v>17684.400000000001</v>
      </c>
      <c r="AY943" s="22">
        <f t="shared" si="3551"/>
        <v>0</v>
      </c>
      <c r="AZ943" s="22">
        <f t="shared" si="3552"/>
        <v>0</v>
      </c>
      <c r="BA943" s="22">
        <f t="shared" si="3553"/>
        <v>0</v>
      </c>
      <c r="BB943" s="22">
        <f t="shared" si="3416"/>
        <v>17684.400000000001</v>
      </c>
      <c r="BC943" s="22">
        <f t="shared" si="3417"/>
        <v>17684.400000000001</v>
      </c>
      <c r="BD943" s="22">
        <f t="shared" si="3418"/>
        <v>17684.400000000001</v>
      </c>
      <c r="BE943" s="22">
        <f t="shared" si="3554"/>
        <v>0</v>
      </c>
      <c r="BF943" s="22">
        <f t="shared" si="3555"/>
        <v>0</v>
      </c>
      <c r="BG943" s="22">
        <f t="shared" si="3556"/>
        <v>0</v>
      </c>
      <c r="BH943" s="22">
        <f t="shared" si="3419"/>
        <v>17684.400000000001</v>
      </c>
      <c r="BI943" s="22">
        <f t="shared" si="3420"/>
        <v>17684.400000000001</v>
      </c>
      <c r="BJ943" s="22">
        <f t="shared" si="3421"/>
        <v>17684.400000000001</v>
      </c>
      <c r="BK943" s="22">
        <f t="shared" si="3557"/>
        <v>0</v>
      </c>
      <c r="BL943" s="22">
        <f t="shared" si="3558"/>
        <v>0</v>
      </c>
      <c r="BM943" s="22">
        <f t="shared" si="3559"/>
        <v>0</v>
      </c>
      <c r="BN943" s="22">
        <f t="shared" si="3422"/>
        <v>17684.400000000001</v>
      </c>
      <c r="BO943" s="22">
        <f t="shared" si="3423"/>
        <v>17684.400000000001</v>
      </c>
      <c r="BP943" s="22">
        <f t="shared" si="3424"/>
        <v>17684.400000000001</v>
      </c>
      <c r="BQ943" s="22">
        <f t="shared" si="3560"/>
        <v>0</v>
      </c>
      <c r="BR943" s="22">
        <f t="shared" si="3561"/>
        <v>0</v>
      </c>
      <c r="BS943" s="22">
        <f t="shared" si="3425"/>
        <v>17684.400000000001</v>
      </c>
      <c r="BT943" s="22">
        <f t="shared" si="3426"/>
        <v>17684.400000000001</v>
      </c>
      <c r="BU943" s="22">
        <f t="shared" si="3427"/>
        <v>17684.400000000001</v>
      </c>
      <c r="BV943" s="22">
        <f t="shared" si="3562"/>
        <v>0</v>
      </c>
      <c r="BW943" s="22">
        <f t="shared" si="3563"/>
        <v>0</v>
      </c>
      <c r="BX943" s="22">
        <f t="shared" si="3428"/>
        <v>17684.400000000001</v>
      </c>
      <c r="BY943" s="22">
        <f t="shared" si="3429"/>
        <v>17684.400000000001</v>
      </c>
      <c r="BZ943" s="22">
        <f t="shared" si="3430"/>
        <v>17684.400000000001</v>
      </c>
      <c r="CA943" s="22">
        <f t="shared" si="3564"/>
        <v>0</v>
      </c>
      <c r="CB943" s="22">
        <f t="shared" si="3565"/>
        <v>0</v>
      </c>
      <c r="CC943" s="22">
        <f t="shared" si="3566"/>
        <v>0</v>
      </c>
      <c r="CD943" s="22">
        <f t="shared" si="3569"/>
        <v>17684.400000000001</v>
      </c>
      <c r="CE943" s="22">
        <f t="shared" si="3567"/>
        <v>0</v>
      </c>
      <c r="CF943" s="34">
        <f t="shared" si="3350"/>
        <v>17684.400000000001</v>
      </c>
      <c r="CG943" s="22">
        <f t="shared" si="3570"/>
        <v>17684.400000000001</v>
      </c>
      <c r="CH943" s="22">
        <f t="shared" si="3568"/>
        <v>0</v>
      </c>
      <c r="CI943" s="22">
        <f t="shared" si="3351"/>
        <v>17684.400000000001</v>
      </c>
      <c r="CJ943" s="22">
        <f t="shared" si="3571"/>
        <v>17684.400000000001</v>
      </c>
      <c r="CK943" s="22">
        <f t="shared" si="3568"/>
        <v>0</v>
      </c>
      <c r="CL943" s="22">
        <f t="shared" si="3352"/>
        <v>17684.400000000001</v>
      </c>
      <c r="CM943" s="22">
        <f t="shared" si="3568"/>
        <v>0</v>
      </c>
      <c r="CN943" s="15"/>
      <c r="CO943" s="35"/>
      <c r="CT943" s="5" t="s">
        <v>30</v>
      </c>
    </row>
    <row r="944" spans="1:99" x14ac:dyDescent="0.3">
      <c r="A944" s="32" t="s">
        <v>519</v>
      </c>
      <c r="B944" s="16">
        <v>810</v>
      </c>
      <c r="C944" s="32" t="s">
        <v>47</v>
      </c>
      <c r="D944" s="32" t="s">
        <v>42</v>
      </c>
      <c r="E944" s="33" t="s">
        <v>436</v>
      </c>
      <c r="F944" s="22">
        <v>17684.400000000001</v>
      </c>
      <c r="G944" s="22">
        <v>17684.400000000001</v>
      </c>
      <c r="H944" s="22">
        <v>17684.400000000001</v>
      </c>
      <c r="I944" s="22"/>
      <c r="J944" s="22"/>
      <c r="K944" s="22"/>
      <c r="L944" s="22">
        <f t="shared" si="3395"/>
        <v>17684.400000000001</v>
      </c>
      <c r="M944" s="22">
        <f t="shared" si="3396"/>
        <v>17684.400000000001</v>
      </c>
      <c r="N944" s="22">
        <f t="shared" si="3397"/>
        <v>17684.400000000001</v>
      </c>
      <c r="O944" s="22"/>
      <c r="P944" s="22"/>
      <c r="Q944" s="22"/>
      <c r="R944" s="22">
        <f t="shared" si="3398"/>
        <v>17684.400000000001</v>
      </c>
      <c r="S944" s="22">
        <f t="shared" si="3399"/>
        <v>17684.400000000001</v>
      </c>
      <c r="T944" s="22">
        <f t="shared" si="3400"/>
        <v>17684.400000000001</v>
      </c>
      <c r="U944" s="22"/>
      <c r="V944" s="22"/>
      <c r="W944" s="22"/>
      <c r="X944" s="22">
        <f t="shared" si="3401"/>
        <v>17684.400000000001</v>
      </c>
      <c r="Y944" s="22">
        <f t="shared" si="3402"/>
        <v>17684.400000000001</v>
      </c>
      <c r="Z944" s="22">
        <f t="shared" si="3403"/>
        <v>17684.400000000001</v>
      </c>
      <c r="AA944" s="22"/>
      <c r="AB944" s="22"/>
      <c r="AC944" s="22"/>
      <c r="AD944" s="22">
        <f t="shared" si="3404"/>
        <v>17684.400000000001</v>
      </c>
      <c r="AE944" s="22">
        <f t="shared" si="3405"/>
        <v>17684.400000000001</v>
      </c>
      <c r="AF944" s="22">
        <f t="shared" si="3406"/>
        <v>17684.400000000001</v>
      </c>
      <c r="AG944" s="22"/>
      <c r="AH944" s="22"/>
      <c r="AI944" s="22"/>
      <c r="AJ944" s="22">
        <f t="shared" si="3407"/>
        <v>17684.400000000001</v>
      </c>
      <c r="AK944" s="22">
        <f t="shared" si="3408"/>
        <v>17684.400000000001</v>
      </c>
      <c r="AL944" s="22">
        <f t="shared" si="3409"/>
        <v>17684.400000000001</v>
      </c>
      <c r="AM944" s="22"/>
      <c r="AN944" s="22"/>
      <c r="AO944" s="22"/>
      <c r="AP944" s="22">
        <f t="shared" si="3410"/>
        <v>17684.400000000001</v>
      </c>
      <c r="AQ944" s="22">
        <f t="shared" si="3411"/>
        <v>17684.400000000001</v>
      </c>
      <c r="AR944" s="22">
        <f t="shared" si="3412"/>
        <v>17684.400000000001</v>
      </c>
      <c r="AS944" s="22"/>
      <c r="AT944" s="22"/>
      <c r="AU944" s="22"/>
      <c r="AV944" s="22">
        <f t="shared" si="3413"/>
        <v>17684.400000000001</v>
      </c>
      <c r="AW944" s="22">
        <f t="shared" si="3414"/>
        <v>17684.400000000001</v>
      </c>
      <c r="AX944" s="22">
        <f t="shared" si="3415"/>
        <v>17684.400000000001</v>
      </c>
      <c r="AY944" s="22"/>
      <c r="AZ944" s="22"/>
      <c r="BA944" s="22"/>
      <c r="BB944" s="22">
        <f t="shared" si="3416"/>
        <v>17684.400000000001</v>
      </c>
      <c r="BC944" s="22">
        <f t="shared" si="3417"/>
        <v>17684.400000000001</v>
      </c>
      <c r="BD944" s="22">
        <f t="shared" si="3418"/>
        <v>17684.400000000001</v>
      </c>
      <c r="BE944" s="22"/>
      <c r="BF944" s="22"/>
      <c r="BG944" s="22"/>
      <c r="BH944" s="22">
        <f t="shared" si="3419"/>
        <v>17684.400000000001</v>
      </c>
      <c r="BI944" s="22">
        <f t="shared" si="3420"/>
        <v>17684.400000000001</v>
      </c>
      <c r="BJ944" s="22">
        <f t="shared" si="3421"/>
        <v>17684.400000000001</v>
      </c>
      <c r="BK944" s="22"/>
      <c r="BL944" s="22"/>
      <c r="BM944" s="22"/>
      <c r="BN944" s="22">
        <f t="shared" si="3422"/>
        <v>17684.400000000001</v>
      </c>
      <c r="BO944" s="22">
        <f t="shared" si="3423"/>
        <v>17684.400000000001</v>
      </c>
      <c r="BP944" s="22">
        <f t="shared" si="3424"/>
        <v>17684.400000000001</v>
      </c>
      <c r="BQ944" s="22"/>
      <c r="BR944" s="22"/>
      <c r="BS944" s="22">
        <f t="shared" si="3425"/>
        <v>17684.400000000001</v>
      </c>
      <c r="BT944" s="22">
        <f t="shared" si="3426"/>
        <v>17684.400000000001</v>
      </c>
      <c r="BU944" s="22">
        <f t="shared" si="3427"/>
        <v>17684.400000000001</v>
      </c>
      <c r="BV944" s="22"/>
      <c r="BW944" s="22"/>
      <c r="BX944" s="22">
        <f t="shared" si="3428"/>
        <v>17684.400000000001</v>
      </c>
      <c r="BY944" s="22">
        <f t="shared" si="3429"/>
        <v>17684.400000000001</v>
      </c>
      <c r="BZ944" s="22">
        <f t="shared" si="3430"/>
        <v>17684.400000000001</v>
      </c>
      <c r="CA944" s="22"/>
      <c r="CB944" s="22"/>
      <c r="CC944" s="22"/>
      <c r="CD944" s="22">
        <f t="shared" si="3569"/>
        <v>17684.400000000001</v>
      </c>
      <c r="CE944" s="22"/>
      <c r="CF944" s="34">
        <f t="shared" si="3350"/>
        <v>17684.400000000001</v>
      </c>
      <c r="CG944" s="22">
        <f t="shared" si="3570"/>
        <v>17684.400000000001</v>
      </c>
      <c r="CH944" s="22"/>
      <c r="CI944" s="22">
        <f t="shared" si="3351"/>
        <v>17684.400000000001</v>
      </c>
      <c r="CJ944" s="22">
        <f t="shared" si="3571"/>
        <v>17684.400000000001</v>
      </c>
      <c r="CK944" s="22"/>
      <c r="CL944" s="22">
        <f t="shared" si="3352"/>
        <v>17684.400000000001</v>
      </c>
      <c r="CM944" s="22"/>
      <c r="CN944" s="15"/>
      <c r="CO944" s="35"/>
    </row>
    <row r="945" spans="1:99" ht="46.8" x14ac:dyDescent="0.3">
      <c r="A945" s="32" t="s">
        <v>521</v>
      </c>
      <c r="B945" s="16"/>
      <c r="C945" s="32"/>
      <c r="D945" s="32"/>
      <c r="E945" s="33" t="s">
        <v>522</v>
      </c>
      <c r="F945" s="22">
        <f t="shared" si="3527"/>
        <v>4759.3</v>
      </c>
      <c r="G945" s="22">
        <f t="shared" si="3528"/>
        <v>4759.3</v>
      </c>
      <c r="H945" s="22">
        <f t="shared" si="3529"/>
        <v>4759.3</v>
      </c>
      <c r="I945" s="22">
        <f t="shared" si="3530"/>
        <v>0</v>
      </c>
      <c r="J945" s="22">
        <f t="shared" si="3531"/>
        <v>0</v>
      </c>
      <c r="K945" s="22">
        <f t="shared" si="3532"/>
        <v>0</v>
      </c>
      <c r="L945" s="22">
        <f t="shared" si="3395"/>
        <v>4759.3</v>
      </c>
      <c r="M945" s="22">
        <f t="shared" si="3396"/>
        <v>4759.3</v>
      </c>
      <c r="N945" s="22">
        <f t="shared" si="3397"/>
        <v>4759.3</v>
      </c>
      <c r="O945" s="22">
        <f t="shared" si="3533"/>
        <v>0</v>
      </c>
      <c r="P945" s="22">
        <f t="shared" si="3534"/>
        <v>0</v>
      </c>
      <c r="Q945" s="22">
        <f t="shared" si="3535"/>
        <v>0</v>
      </c>
      <c r="R945" s="22">
        <f t="shared" si="3398"/>
        <v>4759.3</v>
      </c>
      <c r="S945" s="22">
        <f t="shared" si="3399"/>
        <v>4759.3</v>
      </c>
      <c r="T945" s="22">
        <f t="shared" si="3400"/>
        <v>4759.3</v>
      </c>
      <c r="U945" s="22">
        <f t="shared" si="3536"/>
        <v>0</v>
      </c>
      <c r="V945" s="22">
        <f t="shared" si="3537"/>
        <v>0</v>
      </c>
      <c r="W945" s="22">
        <f t="shared" si="3538"/>
        <v>0</v>
      </c>
      <c r="X945" s="22">
        <f t="shared" si="3401"/>
        <v>4759.3</v>
      </c>
      <c r="Y945" s="22">
        <f t="shared" si="3402"/>
        <v>4759.3</v>
      </c>
      <c r="Z945" s="22">
        <f t="shared" si="3403"/>
        <v>4759.3</v>
      </c>
      <c r="AA945" s="22">
        <f t="shared" si="3539"/>
        <v>0</v>
      </c>
      <c r="AB945" s="22">
        <f t="shared" si="3540"/>
        <v>0</v>
      </c>
      <c r="AC945" s="22">
        <f t="shared" si="3541"/>
        <v>0</v>
      </c>
      <c r="AD945" s="22">
        <f t="shared" si="3404"/>
        <v>4759.3</v>
      </c>
      <c r="AE945" s="22">
        <f t="shared" si="3405"/>
        <v>4759.3</v>
      </c>
      <c r="AF945" s="22">
        <f t="shared" si="3406"/>
        <v>4759.3</v>
      </c>
      <c r="AG945" s="22">
        <f t="shared" si="3542"/>
        <v>0</v>
      </c>
      <c r="AH945" s="22">
        <f t="shared" si="3543"/>
        <v>0</v>
      </c>
      <c r="AI945" s="22">
        <f t="shared" si="3544"/>
        <v>0</v>
      </c>
      <c r="AJ945" s="22">
        <f t="shared" si="3407"/>
        <v>4759.3</v>
      </c>
      <c r="AK945" s="22">
        <f t="shared" si="3408"/>
        <v>4759.3</v>
      </c>
      <c r="AL945" s="22">
        <f t="shared" si="3409"/>
        <v>4759.3</v>
      </c>
      <c r="AM945" s="22">
        <f t="shared" si="3545"/>
        <v>0</v>
      </c>
      <c r="AN945" s="22">
        <f t="shared" si="3546"/>
        <v>0</v>
      </c>
      <c r="AO945" s="22">
        <f t="shared" si="3547"/>
        <v>0</v>
      </c>
      <c r="AP945" s="22">
        <f t="shared" si="3410"/>
        <v>4759.3</v>
      </c>
      <c r="AQ945" s="22">
        <f t="shared" si="3411"/>
        <v>4759.3</v>
      </c>
      <c r="AR945" s="22">
        <f t="shared" si="3412"/>
        <v>4759.3</v>
      </c>
      <c r="AS945" s="22">
        <f t="shared" si="3548"/>
        <v>0</v>
      </c>
      <c r="AT945" s="22">
        <f t="shared" si="3549"/>
        <v>0</v>
      </c>
      <c r="AU945" s="22">
        <f t="shared" si="3550"/>
        <v>0</v>
      </c>
      <c r="AV945" s="22">
        <f t="shared" si="3413"/>
        <v>4759.3</v>
      </c>
      <c r="AW945" s="22">
        <f t="shared" si="3414"/>
        <v>4759.3</v>
      </c>
      <c r="AX945" s="22">
        <f t="shared" si="3415"/>
        <v>4759.3</v>
      </c>
      <c r="AY945" s="22">
        <f t="shared" si="3551"/>
        <v>0</v>
      </c>
      <c r="AZ945" s="22">
        <f t="shared" si="3552"/>
        <v>0</v>
      </c>
      <c r="BA945" s="22">
        <f t="shared" si="3553"/>
        <v>0</v>
      </c>
      <c r="BB945" s="22">
        <f t="shared" si="3416"/>
        <v>4759.3</v>
      </c>
      <c r="BC945" s="22">
        <f t="shared" si="3417"/>
        <v>4759.3</v>
      </c>
      <c r="BD945" s="22">
        <f t="shared" si="3418"/>
        <v>4759.3</v>
      </c>
      <c r="BE945" s="22">
        <f t="shared" si="3554"/>
        <v>0</v>
      </c>
      <c r="BF945" s="22">
        <f t="shared" si="3555"/>
        <v>0</v>
      </c>
      <c r="BG945" s="22">
        <f t="shared" si="3556"/>
        <v>0</v>
      </c>
      <c r="BH945" s="22">
        <f t="shared" si="3419"/>
        <v>4759.3</v>
      </c>
      <c r="BI945" s="22">
        <f t="shared" si="3420"/>
        <v>4759.3</v>
      </c>
      <c r="BJ945" s="22">
        <f t="shared" si="3421"/>
        <v>4759.3</v>
      </c>
      <c r="BK945" s="22">
        <f t="shared" si="3557"/>
        <v>0</v>
      </c>
      <c r="BL945" s="22">
        <f t="shared" si="3558"/>
        <v>0</v>
      </c>
      <c r="BM945" s="22">
        <f t="shared" si="3559"/>
        <v>0</v>
      </c>
      <c r="BN945" s="22">
        <f t="shared" si="3422"/>
        <v>4759.3</v>
      </c>
      <c r="BO945" s="22">
        <f t="shared" si="3423"/>
        <v>4759.3</v>
      </c>
      <c r="BP945" s="22">
        <f t="shared" si="3424"/>
        <v>4759.3</v>
      </c>
      <c r="BQ945" s="22">
        <f t="shared" si="3560"/>
        <v>0</v>
      </c>
      <c r="BR945" s="22">
        <f t="shared" si="3561"/>
        <v>0</v>
      </c>
      <c r="BS945" s="22">
        <f t="shared" si="3425"/>
        <v>4759.3</v>
      </c>
      <c r="BT945" s="22">
        <f t="shared" si="3426"/>
        <v>4759.3</v>
      </c>
      <c r="BU945" s="22">
        <f t="shared" si="3427"/>
        <v>4759.3</v>
      </c>
      <c r="BV945" s="22">
        <f t="shared" si="3562"/>
        <v>0</v>
      </c>
      <c r="BW945" s="22">
        <f t="shared" si="3563"/>
        <v>0</v>
      </c>
      <c r="BX945" s="22">
        <f t="shared" si="3428"/>
        <v>4759.3</v>
      </c>
      <c r="BY945" s="22">
        <f t="shared" si="3429"/>
        <v>4759.3</v>
      </c>
      <c r="BZ945" s="22">
        <f t="shared" si="3430"/>
        <v>4759.3</v>
      </c>
      <c r="CA945" s="22">
        <f t="shared" si="3564"/>
        <v>0</v>
      </c>
      <c r="CB945" s="22">
        <f t="shared" si="3565"/>
        <v>0</v>
      </c>
      <c r="CC945" s="22">
        <f t="shared" si="3566"/>
        <v>0</v>
      </c>
      <c r="CD945" s="22">
        <f t="shared" si="3569"/>
        <v>4759.3</v>
      </c>
      <c r="CE945" s="22">
        <f t="shared" si="3567"/>
        <v>0</v>
      </c>
      <c r="CF945" s="34">
        <f t="shared" si="3350"/>
        <v>4759.3</v>
      </c>
      <c r="CG945" s="22">
        <f t="shared" si="3570"/>
        <v>4759.3</v>
      </c>
      <c r="CH945" s="22">
        <f t="shared" si="3568"/>
        <v>0</v>
      </c>
      <c r="CI945" s="22">
        <f t="shared" si="3351"/>
        <v>4759.3</v>
      </c>
      <c r="CJ945" s="22">
        <f t="shared" si="3571"/>
        <v>4759.3</v>
      </c>
      <c r="CK945" s="22">
        <f t="shared" si="3568"/>
        <v>0</v>
      </c>
      <c r="CL945" s="22">
        <f t="shared" si="3352"/>
        <v>4759.3</v>
      </c>
      <c r="CM945" s="22">
        <f t="shared" si="3568"/>
        <v>0</v>
      </c>
      <c r="CN945" s="15"/>
      <c r="CO945" s="35"/>
      <c r="CU945" s="5" t="s">
        <v>31</v>
      </c>
    </row>
    <row r="946" spans="1:99" ht="46.8" x14ac:dyDescent="0.3">
      <c r="A946" s="32" t="s">
        <v>521</v>
      </c>
      <c r="B946" s="16">
        <v>600</v>
      </c>
      <c r="C946" s="32"/>
      <c r="D946" s="32"/>
      <c r="E946" s="33" t="s">
        <v>45</v>
      </c>
      <c r="F946" s="22">
        <f t="shared" si="3527"/>
        <v>4759.3</v>
      </c>
      <c r="G946" s="22">
        <f t="shared" si="3528"/>
        <v>4759.3</v>
      </c>
      <c r="H946" s="22">
        <f t="shared" si="3529"/>
        <v>4759.3</v>
      </c>
      <c r="I946" s="22">
        <f t="shared" si="3530"/>
        <v>0</v>
      </c>
      <c r="J946" s="22">
        <f t="shared" si="3531"/>
        <v>0</v>
      </c>
      <c r="K946" s="22">
        <f t="shared" si="3532"/>
        <v>0</v>
      </c>
      <c r="L946" s="22">
        <f t="shared" si="3395"/>
        <v>4759.3</v>
      </c>
      <c r="M946" s="22">
        <f t="shared" si="3396"/>
        <v>4759.3</v>
      </c>
      <c r="N946" s="22">
        <f t="shared" si="3397"/>
        <v>4759.3</v>
      </c>
      <c r="O946" s="22">
        <f t="shared" si="3533"/>
        <v>0</v>
      </c>
      <c r="P946" s="22">
        <f t="shared" si="3534"/>
        <v>0</v>
      </c>
      <c r="Q946" s="22">
        <f t="shared" si="3535"/>
        <v>0</v>
      </c>
      <c r="R946" s="22">
        <f t="shared" si="3398"/>
        <v>4759.3</v>
      </c>
      <c r="S946" s="22">
        <f t="shared" si="3399"/>
        <v>4759.3</v>
      </c>
      <c r="T946" s="22">
        <f t="shared" si="3400"/>
        <v>4759.3</v>
      </c>
      <c r="U946" s="22">
        <f t="shared" si="3536"/>
        <v>0</v>
      </c>
      <c r="V946" s="22">
        <f t="shared" si="3537"/>
        <v>0</v>
      </c>
      <c r="W946" s="22">
        <f t="shared" si="3538"/>
        <v>0</v>
      </c>
      <c r="X946" s="22">
        <f t="shared" si="3401"/>
        <v>4759.3</v>
      </c>
      <c r="Y946" s="22">
        <f t="shared" si="3402"/>
        <v>4759.3</v>
      </c>
      <c r="Z946" s="22">
        <f t="shared" si="3403"/>
        <v>4759.3</v>
      </c>
      <c r="AA946" s="22">
        <f t="shared" si="3539"/>
        <v>0</v>
      </c>
      <c r="AB946" s="22">
        <f t="shared" si="3540"/>
        <v>0</v>
      </c>
      <c r="AC946" s="22">
        <f t="shared" si="3541"/>
        <v>0</v>
      </c>
      <c r="AD946" s="22">
        <f t="shared" si="3404"/>
        <v>4759.3</v>
      </c>
      <c r="AE946" s="22">
        <f t="shared" si="3405"/>
        <v>4759.3</v>
      </c>
      <c r="AF946" s="22">
        <f t="shared" si="3406"/>
        <v>4759.3</v>
      </c>
      <c r="AG946" s="22">
        <f t="shared" si="3542"/>
        <v>0</v>
      </c>
      <c r="AH946" s="22">
        <f t="shared" si="3543"/>
        <v>0</v>
      </c>
      <c r="AI946" s="22">
        <f t="shared" si="3544"/>
        <v>0</v>
      </c>
      <c r="AJ946" s="22">
        <f t="shared" si="3407"/>
        <v>4759.3</v>
      </c>
      <c r="AK946" s="22">
        <f t="shared" si="3408"/>
        <v>4759.3</v>
      </c>
      <c r="AL946" s="22">
        <f t="shared" si="3409"/>
        <v>4759.3</v>
      </c>
      <c r="AM946" s="22">
        <f t="shared" si="3545"/>
        <v>0</v>
      </c>
      <c r="AN946" s="22">
        <f t="shared" si="3546"/>
        <v>0</v>
      </c>
      <c r="AO946" s="22">
        <f t="shared" si="3547"/>
        <v>0</v>
      </c>
      <c r="AP946" s="22">
        <f t="shared" si="3410"/>
        <v>4759.3</v>
      </c>
      <c r="AQ946" s="22">
        <f t="shared" si="3411"/>
        <v>4759.3</v>
      </c>
      <c r="AR946" s="22">
        <f t="shared" si="3412"/>
        <v>4759.3</v>
      </c>
      <c r="AS946" s="22">
        <f t="shared" si="3548"/>
        <v>0</v>
      </c>
      <c r="AT946" s="22">
        <f t="shared" si="3549"/>
        <v>0</v>
      </c>
      <c r="AU946" s="22">
        <f t="shared" si="3550"/>
        <v>0</v>
      </c>
      <c r="AV946" s="22">
        <f t="shared" si="3413"/>
        <v>4759.3</v>
      </c>
      <c r="AW946" s="22">
        <f t="shared" si="3414"/>
        <v>4759.3</v>
      </c>
      <c r="AX946" s="22">
        <f t="shared" si="3415"/>
        <v>4759.3</v>
      </c>
      <c r="AY946" s="22">
        <f t="shared" si="3551"/>
        <v>0</v>
      </c>
      <c r="AZ946" s="22">
        <f t="shared" si="3552"/>
        <v>0</v>
      </c>
      <c r="BA946" s="22">
        <f t="shared" si="3553"/>
        <v>0</v>
      </c>
      <c r="BB946" s="22">
        <f t="shared" si="3416"/>
        <v>4759.3</v>
      </c>
      <c r="BC946" s="22">
        <f t="shared" si="3417"/>
        <v>4759.3</v>
      </c>
      <c r="BD946" s="22">
        <f t="shared" si="3418"/>
        <v>4759.3</v>
      </c>
      <c r="BE946" s="22">
        <f t="shared" si="3554"/>
        <v>0</v>
      </c>
      <c r="BF946" s="22">
        <f t="shared" si="3555"/>
        <v>0</v>
      </c>
      <c r="BG946" s="22">
        <f t="shared" si="3556"/>
        <v>0</v>
      </c>
      <c r="BH946" s="22">
        <f t="shared" si="3419"/>
        <v>4759.3</v>
      </c>
      <c r="BI946" s="22">
        <f t="shared" si="3420"/>
        <v>4759.3</v>
      </c>
      <c r="BJ946" s="22">
        <f t="shared" si="3421"/>
        <v>4759.3</v>
      </c>
      <c r="BK946" s="22">
        <f t="shared" si="3557"/>
        <v>0</v>
      </c>
      <c r="BL946" s="22">
        <f t="shared" si="3558"/>
        <v>0</v>
      </c>
      <c r="BM946" s="22">
        <f t="shared" si="3559"/>
        <v>0</v>
      </c>
      <c r="BN946" s="22">
        <f t="shared" si="3422"/>
        <v>4759.3</v>
      </c>
      <c r="BO946" s="22">
        <f t="shared" si="3423"/>
        <v>4759.3</v>
      </c>
      <c r="BP946" s="22">
        <f t="shared" si="3424"/>
        <v>4759.3</v>
      </c>
      <c r="BQ946" s="22">
        <f t="shared" si="3560"/>
        <v>0</v>
      </c>
      <c r="BR946" s="22">
        <f t="shared" si="3561"/>
        <v>0</v>
      </c>
      <c r="BS946" s="22">
        <f t="shared" si="3425"/>
        <v>4759.3</v>
      </c>
      <c r="BT946" s="22">
        <f t="shared" si="3426"/>
        <v>4759.3</v>
      </c>
      <c r="BU946" s="22">
        <f t="shared" si="3427"/>
        <v>4759.3</v>
      </c>
      <c r="BV946" s="22">
        <f t="shared" si="3562"/>
        <v>0</v>
      </c>
      <c r="BW946" s="22">
        <f t="shared" si="3563"/>
        <v>0</v>
      </c>
      <c r="BX946" s="22">
        <f t="shared" si="3428"/>
        <v>4759.3</v>
      </c>
      <c r="BY946" s="22">
        <f t="shared" si="3429"/>
        <v>4759.3</v>
      </c>
      <c r="BZ946" s="22">
        <f t="shared" si="3430"/>
        <v>4759.3</v>
      </c>
      <c r="CA946" s="22">
        <f t="shared" si="3564"/>
        <v>0</v>
      </c>
      <c r="CB946" s="22">
        <f t="shared" si="3565"/>
        <v>0</v>
      </c>
      <c r="CC946" s="22">
        <f t="shared" si="3566"/>
        <v>0</v>
      </c>
      <c r="CD946" s="22">
        <f t="shared" si="3569"/>
        <v>4759.3</v>
      </c>
      <c r="CE946" s="22">
        <f t="shared" si="3567"/>
        <v>0</v>
      </c>
      <c r="CF946" s="34">
        <f t="shared" si="3350"/>
        <v>4759.3</v>
      </c>
      <c r="CG946" s="22">
        <f t="shared" si="3570"/>
        <v>4759.3</v>
      </c>
      <c r="CH946" s="22">
        <f t="shared" si="3568"/>
        <v>0</v>
      </c>
      <c r="CI946" s="22">
        <f t="shared" si="3351"/>
        <v>4759.3</v>
      </c>
      <c r="CJ946" s="22">
        <f t="shared" si="3571"/>
        <v>4759.3</v>
      </c>
      <c r="CK946" s="22">
        <f t="shared" si="3568"/>
        <v>0</v>
      </c>
      <c r="CL946" s="22">
        <f t="shared" si="3352"/>
        <v>4759.3</v>
      </c>
      <c r="CM946" s="22">
        <f t="shared" si="3568"/>
        <v>0</v>
      </c>
      <c r="CN946" s="15"/>
      <c r="CO946" s="35"/>
      <c r="CS946" s="5" t="s">
        <v>29</v>
      </c>
    </row>
    <row r="947" spans="1:99" ht="78" x14ac:dyDescent="0.3">
      <c r="A947" s="32" t="s">
        <v>521</v>
      </c>
      <c r="B947" s="16">
        <v>630</v>
      </c>
      <c r="C947" s="32"/>
      <c r="D947" s="32"/>
      <c r="E947" s="33" t="s">
        <v>51</v>
      </c>
      <c r="F947" s="22">
        <f t="shared" si="3527"/>
        <v>4759.3</v>
      </c>
      <c r="G947" s="22">
        <f t="shared" si="3528"/>
        <v>4759.3</v>
      </c>
      <c r="H947" s="22">
        <f t="shared" si="3529"/>
        <v>4759.3</v>
      </c>
      <c r="I947" s="22">
        <f t="shared" si="3530"/>
        <v>0</v>
      </c>
      <c r="J947" s="22">
        <f t="shared" si="3531"/>
        <v>0</v>
      </c>
      <c r="K947" s="22">
        <f t="shared" si="3532"/>
        <v>0</v>
      </c>
      <c r="L947" s="22">
        <f t="shared" si="3395"/>
        <v>4759.3</v>
      </c>
      <c r="M947" s="22">
        <f t="shared" si="3396"/>
        <v>4759.3</v>
      </c>
      <c r="N947" s="22">
        <f t="shared" si="3397"/>
        <v>4759.3</v>
      </c>
      <c r="O947" s="22">
        <f t="shared" si="3533"/>
        <v>0</v>
      </c>
      <c r="P947" s="22">
        <f t="shared" si="3534"/>
        <v>0</v>
      </c>
      <c r="Q947" s="22">
        <f t="shared" si="3535"/>
        <v>0</v>
      </c>
      <c r="R947" s="22">
        <f t="shared" si="3398"/>
        <v>4759.3</v>
      </c>
      <c r="S947" s="22">
        <f t="shared" si="3399"/>
        <v>4759.3</v>
      </c>
      <c r="T947" s="22">
        <f t="shared" si="3400"/>
        <v>4759.3</v>
      </c>
      <c r="U947" s="22">
        <f t="shared" si="3536"/>
        <v>0</v>
      </c>
      <c r="V947" s="22">
        <f t="shared" si="3537"/>
        <v>0</v>
      </c>
      <c r="W947" s="22">
        <f t="shared" si="3538"/>
        <v>0</v>
      </c>
      <c r="X947" s="22">
        <f t="shared" si="3401"/>
        <v>4759.3</v>
      </c>
      <c r="Y947" s="22">
        <f t="shared" si="3402"/>
        <v>4759.3</v>
      </c>
      <c r="Z947" s="22">
        <f t="shared" si="3403"/>
        <v>4759.3</v>
      </c>
      <c r="AA947" s="22">
        <f t="shared" si="3539"/>
        <v>0</v>
      </c>
      <c r="AB947" s="22">
        <f t="shared" si="3540"/>
        <v>0</v>
      </c>
      <c r="AC947" s="22">
        <f t="shared" si="3541"/>
        <v>0</v>
      </c>
      <c r="AD947" s="22">
        <f t="shared" si="3404"/>
        <v>4759.3</v>
      </c>
      <c r="AE947" s="22">
        <f t="shared" si="3405"/>
        <v>4759.3</v>
      </c>
      <c r="AF947" s="22">
        <f t="shared" si="3406"/>
        <v>4759.3</v>
      </c>
      <c r="AG947" s="22">
        <f t="shared" si="3542"/>
        <v>0</v>
      </c>
      <c r="AH947" s="22">
        <f t="shared" si="3543"/>
        <v>0</v>
      </c>
      <c r="AI947" s="22">
        <f t="shared" si="3544"/>
        <v>0</v>
      </c>
      <c r="AJ947" s="22">
        <f t="shared" si="3407"/>
        <v>4759.3</v>
      </c>
      <c r="AK947" s="22">
        <f t="shared" si="3408"/>
        <v>4759.3</v>
      </c>
      <c r="AL947" s="22">
        <f t="shared" si="3409"/>
        <v>4759.3</v>
      </c>
      <c r="AM947" s="22">
        <f t="shared" si="3545"/>
        <v>0</v>
      </c>
      <c r="AN947" s="22">
        <f t="shared" si="3546"/>
        <v>0</v>
      </c>
      <c r="AO947" s="22">
        <f t="shared" si="3547"/>
        <v>0</v>
      </c>
      <c r="AP947" s="22">
        <f t="shared" si="3410"/>
        <v>4759.3</v>
      </c>
      <c r="AQ947" s="22">
        <f t="shared" si="3411"/>
        <v>4759.3</v>
      </c>
      <c r="AR947" s="22">
        <f t="shared" si="3412"/>
        <v>4759.3</v>
      </c>
      <c r="AS947" s="22">
        <f t="shared" si="3548"/>
        <v>0</v>
      </c>
      <c r="AT947" s="22">
        <f t="shared" si="3549"/>
        <v>0</v>
      </c>
      <c r="AU947" s="22">
        <f t="shared" si="3550"/>
        <v>0</v>
      </c>
      <c r="AV947" s="22">
        <f t="shared" si="3413"/>
        <v>4759.3</v>
      </c>
      <c r="AW947" s="22">
        <f t="shared" si="3414"/>
        <v>4759.3</v>
      </c>
      <c r="AX947" s="22">
        <f t="shared" si="3415"/>
        <v>4759.3</v>
      </c>
      <c r="AY947" s="22">
        <f t="shared" si="3551"/>
        <v>0</v>
      </c>
      <c r="AZ947" s="22">
        <f t="shared" si="3552"/>
        <v>0</v>
      </c>
      <c r="BA947" s="22">
        <f t="shared" si="3553"/>
        <v>0</v>
      </c>
      <c r="BB947" s="22">
        <f t="shared" si="3416"/>
        <v>4759.3</v>
      </c>
      <c r="BC947" s="22">
        <f t="shared" si="3417"/>
        <v>4759.3</v>
      </c>
      <c r="BD947" s="22">
        <f t="shared" si="3418"/>
        <v>4759.3</v>
      </c>
      <c r="BE947" s="22">
        <f t="shared" si="3554"/>
        <v>0</v>
      </c>
      <c r="BF947" s="22">
        <f t="shared" si="3555"/>
        <v>0</v>
      </c>
      <c r="BG947" s="22">
        <f t="shared" si="3556"/>
        <v>0</v>
      </c>
      <c r="BH947" s="22">
        <f t="shared" si="3419"/>
        <v>4759.3</v>
      </c>
      <c r="BI947" s="22">
        <f t="shared" si="3420"/>
        <v>4759.3</v>
      </c>
      <c r="BJ947" s="22">
        <f t="shared" si="3421"/>
        <v>4759.3</v>
      </c>
      <c r="BK947" s="22">
        <f t="shared" si="3557"/>
        <v>0</v>
      </c>
      <c r="BL947" s="22">
        <f t="shared" si="3558"/>
        <v>0</v>
      </c>
      <c r="BM947" s="22">
        <f t="shared" si="3559"/>
        <v>0</v>
      </c>
      <c r="BN947" s="22">
        <f t="shared" si="3422"/>
        <v>4759.3</v>
      </c>
      <c r="BO947" s="22">
        <f t="shared" si="3423"/>
        <v>4759.3</v>
      </c>
      <c r="BP947" s="22">
        <f t="shared" si="3424"/>
        <v>4759.3</v>
      </c>
      <c r="BQ947" s="22">
        <f t="shared" si="3560"/>
        <v>0</v>
      </c>
      <c r="BR947" s="22">
        <f t="shared" si="3561"/>
        <v>0</v>
      </c>
      <c r="BS947" s="22">
        <f t="shared" si="3425"/>
        <v>4759.3</v>
      </c>
      <c r="BT947" s="22">
        <f t="shared" si="3426"/>
        <v>4759.3</v>
      </c>
      <c r="BU947" s="22">
        <f t="shared" si="3427"/>
        <v>4759.3</v>
      </c>
      <c r="BV947" s="22">
        <f t="shared" si="3562"/>
        <v>0</v>
      </c>
      <c r="BW947" s="22">
        <f t="shared" si="3563"/>
        <v>0</v>
      </c>
      <c r="BX947" s="22">
        <f t="shared" si="3428"/>
        <v>4759.3</v>
      </c>
      <c r="BY947" s="22">
        <f t="shared" si="3429"/>
        <v>4759.3</v>
      </c>
      <c r="BZ947" s="22">
        <f t="shared" si="3430"/>
        <v>4759.3</v>
      </c>
      <c r="CA947" s="22">
        <f t="shared" si="3564"/>
        <v>0</v>
      </c>
      <c r="CB947" s="22">
        <f t="shared" si="3565"/>
        <v>0</v>
      </c>
      <c r="CC947" s="22">
        <f t="shared" si="3566"/>
        <v>0</v>
      </c>
      <c r="CD947" s="22">
        <f t="shared" si="3569"/>
        <v>4759.3</v>
      </c>
      <c r="CE947" s="22">
        <f t="shared" si="3567"/>
        <v>0</v>
      </c>
      <c r="CF947" s="34">
        <f t="shared" si="3350"/>
        <v>4759.3</v>
      </c>
      <c r="CG947" s="22">
        <f t="shared" si="3570"/>
        <v>4759.3</v>
      </c>
      <c r="CH947" s="22">
        <f t="shared" si="3568"/>
        <v>0</v>
      </c>
      <c r="CI947" s="22">
        <f t="shared" si="3351"/>
        <v>4759.3</v>
      </c>
      <c r="CJ947" s="22">
        <f t="shared" si="3571"/>
        <v>4759.3</v>
      </c>
      <c r="CK947" s="22">
        <f t="shared" si="3568"/>
        <v>0</v>
      </c>
      <c r="CL947" s="22">
        <f t="shared" si="3352"/>
        <v>4759.3</v>
      </c>
      <c r="CM947" s="22">
        <f t="shared" si="3568"/>
        <v>0</v>
      </c>
      <c r="CN947" s="15"/>
      <c r="CO947" s="35"/>
      <c r="CT947" s="5" t="s">
        <v>30</v>
      </c>
    </row>
    <row r="948" spans="1:99" x14ac:dyDescent="0.3">
      <c r="A948" s="32" t="s">
        <v>521</v>
      </c>
      <c r="B948" s="16">
        <v>630</v>
      </c>
      <c r="C948" s="32" t="s">
        <v>47</v>
      </c>
      <c r="D948" s="32" t="s">
        <v>313</v>
      </c>
      <c r="E948" s="33" t="s">
        <v>387</v>
      </c>
      <c r="F948" s="22">
        <v>4759.3</v>
      </c>
      <c r="G948" s="22">
        <v>4759.3</v>
      </c>
      <c r="H948" s="22">
        <v>4759.3</v>
      </c>
      <c r="I948" s="22"/>
      <c r="J948" s="22"/>
      <c r="K948" s="22"/>
      <c r="L948" s="22">
        <f t="shared" si="3395"/>
        <v>4759.3</v>
      </c>
      <c r="M948" s="22">
        <f t="shared" si="3396"/>
        <v>4759.3</v>
      </c>
      <c r="N948" s="22">
        <f t="shared" si="3397"/>
        <v>4759.3</v>
      </c>
      <c r="O948" s="22"/>
      <c r="P948" s="22"/>
      <c r="Q948" s="22"/>
      <c r="R948" s="22">
        <f t="shared" si="3398"/>
        <v>4759.3</v>
      </c>
      <c r="S948" s="22">
        <f t="shared" si="3399"/>
        <v>4759.3</v>
      </c>
      <c r="T948" s="22">
        <f t="shared" si="3400"/>
        <v>4759.3</v>
      </c>
      <c r="U948" s="22"/>
      <c r="V948" s="22"/>
      <c r="W948" s="22"/>
      <c r="X948" s="22">
        <f t="shared" si="3401"/>
        <v>4759.3</v>
      </c>
      <c r="Y948" s="22">
        <f t="shared" si="3402"/>
        <v>4759.3</v>
      </c>
      <c r="Z948" s="22">
        <f t="shared" si="3403"/>
        <v>4759.3</v>
      </c>
      <c r="AA948" s="22"/>
      <c r="AB948" s="22"/>
      <c r="AC948" s="22"/>
      <c r="AD948" s="22">
        <f t="shared" si="3404"/>
        <v>4759.3</v>
      </c>
      <c r="AE948" s="22">
        <f t="shared" si="3405"/>
        <v>4759.3</v>
      </c>
      <c r="AF948" s="22">
        <f t="shared" si="3406"/>
        <v>4759.3</v>
      </c>
      <c r="AG948" s="22"/>
      <c r="AH948" s="22"/>
      <c r="AI948" s="22"/>
      <c r="AJ948" s="22">
        <f t="shared" si="3407"/>
        <v>4759.3</v>
      </c>
      <c r="AK948" s="22">
        <f t="shared" si="3408"/>
        <v>4759.3</v>
      </c>
      <c r="AL948" s="22">
        <f t="shared" si="3409"/>
        <v>4759.3</v>
      </c>
      <c r="AM948" s="22"/>
      <c r="AN948" s="22"/>
      <c r="AO948" s="22"/>
      <c r="AP948" s="22">
        <f t="shared" si="3410"/>
        <v>4759.3</v>
      </c>
      <c r="AQ948" s="22">
        <f t="shared" si="3411"/>
        <v>4759.3</v>
      </c>
      <c r="AR948" s="22">
        <f t="shared" si="3412"/>
        <v>4759.3</v>
      </c>
      <c r="AS948" s="22"/>
      <c r="AT948" s="22"/>
      <c r="AU948" s="22"/>
      <c r="AV948" s="22">
        <f t="shared" si="3413"/>
        <v>4759.3</v>
      </c>
      <c r="AW948" s="22">
        <f t="shared" si="3414"/>
        <v>4759.3</v>
      </c>
      <c r="AX948" s="22">
        <f t="shared" si="3415"/>
        <v>4759.3</v>
      </c>
      <c r="AY948" s="22"/>
      <c r="AZ948" s="22"/>
      <c r="BA948" s="22"/>
      <c r="BB948" s="22">
        <f t="shared" si="3416"/>
        <v>4759.3</v>
      </c>
      <c r="BC948" s="22">
        <f t="shared" si="3417"/>
        <v>4759.3</v>
      </c>
      <c r="BD948" s="22">
        <f t="shared" si="3418"/>
        <v>4759.3</v>
      </c>
      <c r="BE948" s="22"/>
      <c r="BF948" s="22"/>
      <c r="BG948" s="22"/>
      <c r="BH948" s="22">
        <f t="shared" si="3419"/>
        <v>4759.3</v>
      </c>
      <c r="BI948" s="22">
        <f t="shared" si="3420"/>
        <v>4759.3</v>
      </c>
      <c r="BJ948" s="22">
        <f t="shared" si="3421"/>
        <v>4759.3</v>
      </c>
      <c r="BK948" s="22"/>
      <c r="BL948" s="22"/>
      <c r="BM948" s="22"/>
      <c r="BN948" s="22">
        <f t="shared" si="3422"/>
        <v>4759.3</v>
      </c>
      <c r="BO948" s="22">
        <f t="shared" si="3423"/>
        <v>4759.3</v>
      </c>
      <c r="BP948" s="22">
        <f t="shared" si="3424"/>
        <v>4759.3</v>
      </c>
      <c r="BQ948" s="22"/>
      <c r="BR948" s="22"/>
      <c r="BS948" s="22">
        <f t="shared" si="3425"/>
        <v>4759.3</v>
      </c>
      <c r="BT948" s="22">
        <f t="shared" si="3426"/>
        <v>4759.3</v>
      </c>
      <c r="BU948" s="22">
        <f t="shared" si="3427"/>
        <v>4759.3</v>
      </c>
      <c r="BV948" s="22"/>
      <c r="BW948" s="22"/>
      <c r="BX948" s="22">
        <f t="shared" si="3428"/>
        <v>4759.3</v>
      </c>
      <c r="BY948" s="22">
        <f t="shared" si="3429"/>
        <v>4759.3</v>
      </c>
      <c r="BZ948" s="22">
        <f t="shared" si="3430"/>
        <v>4759.3</v>
      </c>
      <c r="CA948" s="22"/>
      <c r="CB948" s="22"/>
      <c r="CC948" s="22"/>
      <c r="CD948" s="22">
        <f t="shared" si="3569"/>
        <v>4759.3</v>
      </c>
      <c r="CE948" s="22"/>
      <c r="CF948" s="34">
        <f t="shared" si="3350"/>
        <v>4759.3</v>
      </c>
      <c r="CG948" s="22">
        <f t="shared" si="3570"/>
        <v>4759.3</v>
      </c>
      <c r="CH948" s="22"/>
      <c r="CI948" s="22">
        <f t="shared" si="3351"/>
        <v>4759.3</v>
      </c>
      <c r="CJ948" s="22">
        <f t="shared" si="3571"/>
        <v>4759.3</v>
      </c>
      <c r="CK948" s="22"/>
      <c r="CL948" s="22">
        <f t="shared" si="3352"/>
        <v>4759.3</v>
      </c>
      <c r="CM948" s="22"/>
      <c r="CN948" s="15"/>
      <c r="CO948" s="35"/>
    </row>
    <row r="949" spans="1:99" ht="46.8" x14ac:dyDescent="0.3">
      <c r="A949" s="32" t="s">
        <v>523</v>
      </c>
      <c r="B949" s="16"/>
      <c r="C949" s="32"/>
      <c r="D949" s="32"/>
      <c r="E949" s="33" t="s">
        <v>524</v>
      </c>
      <c r="F949" s="22">
        <f t="shared" si="3527"/>
        <v>1234.9000000000001</v>
      </c>
      <c r="G949" s="22">
        <f t="shared" si="3528"/>
        <v>1234.9000000000001</v>
      </c>
      <c r="H949" s="22">
        <f t="shared" si="3529"/>
        <v>1234.9000000000001</v>
      </c>
      <c r="I949" s="22">
        <f t="shared" si="3530"/>
        <v>0</v>
      </c>
      <c r="J949" s="22">
        <f t="shared" si="3531"/>
        <v>0</v>
      </c>
      <c r="K949" s="22">
        <f t="shared" si="3532"/>
        <v>0</v>
      </c>
      <c r="L949" s="22">
        <f t="shared" si="3395"/>
        <v>1234.9000000000001</v>
      </c>
      <c r="M949" s="22">
        <f t="shared" si="3396"/>
        <v>1234.9000000000001</v>
      </c>
      <c r="N949" s="22">
        <f t="shared" si="3397"/>
        <v>1234.9000000000001</v>
      </c>
      <c r="O949" s="22">
        <f t="shared" si="3533"/>
        <v>0</v>
      </c>
      <c r="P949" s="22">
        <f t="shared" si="3534"/>
        <v>0</v>
      </c>
      <c r="Q949" s="22">
        <f t="shared" si="3535"/>
        <v>0</v>
      </c>
      <c r="R949" s="22">
        <f t="shared" si="3398"/>
        <v>1234.9000000000001</v>
      </c>
      <c r="S949" s="22">
        <f t="shared" si="3399"/>
        <v>1234.9000000000001</v>
      </c>
      <c r="T949" s="22">
        <f t="shared" si="3400"/>
        <v>1234.9000000000001</v>
      </c>
      <c r="U949" s="22">
        <f t="shared" si="3536"/>
        <v>0</v>
      </c>
      <c r="V949" s="22">
        <f t="shared" si="3537"/>
        <v>0</v>
      </c>
      <c r="W949" s="22">
        <f t="shared" si="3538"/>
        <v>0</v>
      </c>
      <c r="X949" s="22">
        <f t="shared" si="3401"/>
        <v>1234.9000000000001</v>
      </c>
      <c r="Y949" s="22">
        <f t="shared" si="3402"/>
        <v>1234.9000000000001</v>
      </c>
      <c r="Z949" s="22">
        <f t="shared" si="3403"/>
        <v>1234.9000000000001</v>
      </c>
      <c r="AA949" s="22">
        <f t="shared" si="3539"/>
        <v>0</v>
      </c>
      <c r="AB949" s="22">
        <f t="shared" si="3540"/>
        <v>0</v>
      </c>
      <c r="AC949" s="22">
        <f t="shared" si="3541"/>
        <v>0</v>
      </c>
      <c r="AD949" s="22">
        <f t="shared" si="3404"/>
        <v>1234.9000000000001</v>
      </c>
      <c r="AE949" s="22">
        <f t="shared" si="3405"/>
        <v>1234.9000000000001</v>
      </c>
      <c r="AF949" s="22">
        <f t="shared" si="3406"/>
        <v>1234.9000000000001</v>
      </c>
      <c r="AG949" s="22">
        <f t="shared" si="3542"/>
        <v>0</v>
      </c>
      <c r="AH949" s="22">
        <f t="shared" si="3543"/>
        <v>0</v>
      </c>
      <c r="AI949" s="22">
        <f t="shared" si="3544"/>
        <v>0</v>
      </c>
      <c r="AJ949" s="22">
        <f t="shared" si="3407"/>
        <v>1234.9000000000001</v>
      </c>
      <c r="AK949" s="22">
        <f t="shared" si="3408"/>
        <v>1234.9000000000001</v>
      </c>
      <c r="AL949" s="22">
        <f t="shared" si="3409"/>
        <v>1234.9000000000001</v>
      </c>
      <c r="AM949" s="22">
        <f t="shared" si="3545"/>
        <v>0</v>
      </c>
      <c r="AN949" s="22">
        <f t="shared" si="3546"/>
        <v>0</v>
      </c>
      <c r="AO949" s="22">
        <f t="shared" si="3547"/>
        <v>0</v>
      </c>
      <c r="AP949" s="22">
        <f t="shared" si="3410"/>
        <v>1234.9000000000001</v>
      </c>
      <c r="AQ949" s="22">
        <f t="shared" si="3411"/>
        <v>1234.9000000000001</v>
      </c>
      <c r="AR949" s="22">
        <f t="shared" si="3412"/>
        <v>1234.9000000000001</v>
      </c>
      <c r="AS949" s="22">
        <f t="shared" si="3548"/>
        <v>0</v>
      </c>
      <c r="AT949" s="22">
        <f t="shared" si="3549"/>
        <v>0</v>
      </c>
      <c r="AU949" s="22">
        <f t="shared" si="3550"/>
        <v>0</v>
      </c>
      <c r="AV949" s="22">
        <f t="shared" si="3413"/>
        <v>1234.9000000000001</v>
      </c>
      <c r="AW949" s="22">
        <f t="shared" si="3414"/>
        <v>1234.9000000000001</v>
      </c>
      <c r="AX949" s="22">
        <f t="shared" si="3415"/>
        <v>1234.9000000000001</v>
      </c>
      <c r="AY949" s="22">
        <f t="shared" si="3551"/>
        <v>0</v>
      </c>
      <c r="AZ949" s="22">
        <f t="shared" si="3552"/>
        <v>0</v>
      </c>
      <c r="BA949" s="22">
        <f t="shared" si="3553"/>
        <v>0</v>
      </c>
      <c r="BB949" s="22">
        <f t="shared" si="3416"/>
        <v>1234.9000000000001</v>
      </c>
      <c r="BC949" s="22">
        <f t="shared" si="3417"/>
        <v>1234.9000000000001</v>
      </c>
      <c r="BD949" s="22">
        <f t="shared" si="3418"/>
        <v>1234.9000000000001</v>
      </c>
      <c r="BE949" s="22">
        <f t="shared" si="3554"/>
        <v>0</v>
      </c>
      <c r="BF949" s="22">
        <f t="shared" si="3555"/>
        <v>0</v>
      </c>
      <c r="BG949" s="22">
        <f t="shared" si="3556"/>
        <v>0</v>
      </c>
      <c r="BH949" s="22">
        <f t="shared" si="3419"/>
        <v>1234.9000000000001</v>
      </c>
      <c r="BI949" s="22">
        <f t="shared" si="3420"/>
        <v>1234.9000000000001</v>
      </c>
      <c r="BJ949" s="22">
        <f t="shared" si="3421"/>
        <v>1234.9000000000001</v>
      </c>
      <c r="BK949" s="22">
        <f t="shared" si="3557"/>
        <v>0</v>
      </c>
      <c r="BL949" s="22">
        <f t="shared" si="3558"/>
        <v>0</v>
      </c>
      <c r="BM949" s="22">
        <f t="shared" si="3559"/>
        <v>0</v>
      </c>
      <c r="BN949" s="22">
        <f t="shared" si="3422"/>
        <v>1234.9000000000001</v>
      </c>
      <c r="BO949" s="22">
        <f t="shared" si="3423"/>
        <v>1234.9000000000001</v>
      </c>
      <c r="BP949" s="22">
        <f t="shared" si="3424"/>
        <v>1234.9000000000001</v>
      </c>
      <c r="BQ949" s="22">
        <f t="shared" si="3560"/>
        <v>0</v>
      </c>
      <c r="BR949" s="22">
        <f t="shared" si="3561"/>
        <v>0</v>
      </c>
      <c r="BS949" s="22">
        <f t="shared" si="3425"/>
        <v>1234.9000000000001</v>
      </c>
      <c r="BT949" s="22">
        <f t="shared" si="3426"/>
        <v>1234.9000000000001</v>
      </c>
      <c r="BU949" s="22">
        <f t="shared" si="3427"/>
        <v>1234.9000000000001</v>
      </c>
      <c r="BV949" s="22">
        <f t="shared" si="3562"/>
        <v>0</v>
      </c>
      <c r="BW949" s="22">
        <f t="shared" si="3563"/>
        <v>0</v>
      </c>
      <c r="BX949" s="22">
        <f t="shared" si="3428"/>
        <v>1234.9000000000001</v>
      </c>
      <c r="BY949" s="22">
        <f t="shared" si="3429"/>
        <v>1234.9000000000001</v>
      </c>
      <c r="BZ949" s="22">
        <f t="shared" si="3430"/>
        <v>1234.9000000000001</v>
      </c>
      <c r="CA949" s="22">
        <f t="shared" si="3564"/>
        <v>0</v>
      </c>
      <c r="CB949" s="22">
        <f t="shared" si="3565"/>
        <v>0</v>
      </c>
      <c r="CC949" s="22">
        <f t="shared" si="3566"/>
        <v>0</v>
      </c>
      <c r="CD949" s="22">
        <f t="shared" si="3569"/>
        <v>1234.9000000000001</v>
      </c>
      <c r="CE949" s="22">
        <f t="shared" si="3567"/>
        <v>0</v>
      </c>
      <c r="CF949" s="34">
        <f t="shared" si="3350"/>
        <v>1234.9000000000001</v>
      </c>
      <c r="CG949" s="22">
        <f t="shared" si="3570"/>
        <v>1234.9000000000001</v>
      </c>
      <c r="CH949" s="22">
        <f t="shared" si="3568"/>
        <v>0</v>
      </c>
      <c r="CI949" s="22">
        <f t="shared" si="3351"/>
        <v>1234.9000000000001</v>
      </c>
      <c r="CJ949" s="22">
        <f t="shared" si="3571"/>
        <v>1234.9000000000001</v>
      </c>
      <c r="CK949" s="22">
        <f t="shared" si="3568"/>
        <v>0</v>
      </c>
      <c r="CL949" s="22">
        <f t="shared" si="3352"/>
        <v>1234.9000000000001</v>
      </c>
      <c r="CM949" s="22">
        <f t="shared" si="3568"/>
        <v>0</v>
      </c>
      <c r="CN949" s="15"/>
      <c r="CO949" s="35"/>
      <c r="CU949" s="5" t="s">
        <v>31</v>
      </c>
    </row>
    <row r="950" spans="1:99" ht="46.8" x14ac:dyDescent="0.3">
      <c r="A950" s="32" t="s">
        <v>523</v>
      </c>
      <c r="B950" s="16">
        <v>600</v>
      </c>
      <c r="C950" s="32"/>
      <c r="D950" s="32"/>
      <c r="E950" s="33" t="s">
        <v>45</v>
      </c>
      <c r="F950" s="22">
        <f t="shared" si="3527"/>
        <v>1234.9000000000001</v>
      </c>
      <c r="G950" s="22">
        <f t="shared" si="3528"/>
        <v>1234.9000000000001</v>
      </c>
      <c r="H950" s="22">
        <f t="shared" si="3529"/>
        <v>1234.9000000000001</v>
      </c>
      <c r="I950" s="22">
        <f t="shared" si="3530"/>
        <v>0</v>
      </c>
      <c r="J950" s="22">
        <f t="shared" si="3531"/>
        <v>0</v>
      </c>
      <c r="K950" s="22">
        <f t="shared" si="3532"/>
        <v>0</v>
      </c>
      <c r="L950" s="22">
        <f t="shared" si="3395"/>
        <v>1234.9000000000001</v>
      </c>
      <c r="M950" s="22">
        <f t="shared" si="3396"/>
        <v>1234.9000000000001</v>
      </c>
      <c r="N950" s="22">
        <f t="shared" si="3397"/>
        <v>1234.9000000000001</v>
      </c>
      <c r="O950" s="22">
        <f t="shared" si="3533"/>
        <v>0</v>
      </c>
      <c r="P950" s="22">
        <f t="shared" si="3534"/>
        <v>0</v>
      </c>
      <c r="Q950" s="22">
        <f t="shared" si="3535"/>
        <v>0</v>
      </c>
      <c r="R950" s="22">
        <f t="shared" si="3398"/>
        <v>1234.9000000000001</v>
      </c>
      <c r="S950" s="22">
        <f t="shared" si="3399"/>
        <v>1234.9000000000001</v>
      </c>
      <c r="T950" s="22">
        <f t="shared" si="3400"/>
        <v>1234.9000000000001</v>
      </c>
      <c r="U950" s="22">
        <f t="shared" si="3536"/>
        <v>0</v>
      </c>
      <c r="V950" s="22">
        <f t="shared" si="3537"/>
        <v>0</v>
      </c>
      <c r="W950" s="22">
        <f t="shared" si="3538"/>
        <v>0</v>
      </c>
      <c r="X950" s="22">
        <f t="shared" si="3401"/>
        <v>1234.9000000000001</v>
      </c>
      <c r="Y950" s="22">
        <f t="shared" si="3402"/>
        <v>1234.9000000000001</v>
      </c>
      <c r="Z950" s="22">
        <f t="shared" si="3403"/>
        <v>1234.9000000000001</v>
      </c>
      <c r="AA950" s="22">
        <f t="shared" si="3539"/>
        <v>0</v>
      </c>
      <c r="AB950" s="22">
        <f t="shared" si="3540"/>
        <v>0</v>
      </c>
      <c r="AC950" s="22">
        <f t="shared" si="3541"/>
        <v>0</v>
      </c>
      <c r="AD950" s="22">
        <f t="shared" si="3404"/>
        <v>1234.9000000000001</v>
      </c>
      <c r="AE950" s="22">
        <f t="shared" si="3405"/>
        <v>1234.9000000000001</v>
      </c>
      <c r="AF950" s="22">
        <f t="shared" si="3406"/>
        <v>1234.9000000000001</v>
      </c>
      <c r="AG950" s="22">
        <f t="shared" si="3542"/>
        <v>0</v>
      </c>
      <c r="AH950" s="22">
        <f t="shared" si="3543"/>
        <v>0</v>
      </c>
      <c r="AI950" s="22">
        <f t="shared" si="3544"/>
        <v>0</v>
      </c>
      <c r="AJ950" s="22">
        <f t="shared" si="3407"/>
        <v>1234.9000000000001</v>
      </c>
      <c r="AK950" s="22">
        <f t="shared" si="3408"/>
        <v>1234.9000000000001</v>
      </c>
      <c r="AL950" s="22">
        <f t="shared" si="3409"/>
        <v>1234.9000000000001</v>
      </c>
      <c r="AM950" s="22">
        <f t="shared" si="3545"/>
        <v>0</v>
      </c>
      <c r="AN950" s="22">
        <f t="shared" si="3546"/>
        <v>0</v>
      </c>
      <c r="AO950" s="22">
        <f t="shared" si="3547"/>
        <v>0</v>
      </c>
      <c r="AP950" s="22">
        <f t="shared" si="3410"/>
        <v>1234.9000000000001</v>
      </c>
      <c r="AQ950" s="22">
        <f t="shared" si="3411"/>
        <v>1234.9000000000001</v>
      </c>
      <c r="AR950" s="22">
        <f t="shared" si="3412"/>
        <v>1234.9000000000001</v>
      </c>
      <c r="AS950" s="22">
        <f t="shared" si="3548"/>
        <v>0</v>
      </c>
      <c r="AT950" s="22">
        <f t="shared" si="3549"/>
        <v>0</v>
      </c>
      <c r="AU950" s="22">
        <f t="shared" si="3550"/>
        <v>0</v>
      </c>
      <c r="AV950" s="22">
        <f t="shared" si="3413"/>
        <v>1234.9000000000001</v>
      </c>
      <c r="AW950" s="22">
        <f t="shared" si="3414"/>
        <v>1234.9000000000001</v>
      </c>
      <c r="AX950" s="22">
        <f t="shared" si="3415"/>
        <v>1234.9000000000001</v>
      </c>
      <c r="AY950" s="22">
        <f t="shared" si="3551"/>
        <v>0</v>
      </c>
      <c r="AZ950" s="22">
        <f t="shared" si="3552"/>
        <v>0</v>
      </c>
      <c r="BA950" s="22">
        <f t="shared" si="3553"/>
        <v>0</v>
      </c>
      <c r="BB950" s="22">
        <f t="shared" si="3416"/>
        <v>1234.9000000000001</v>
      </c>
      <c r="BC950" s="22">
        <f t="shared" si="3417"/>
        <v>1234.9000000000001</v>
      </c>
      <c r="BD950" s="22">
        <f t="shared" si="3418"/>
        <v>1234.9000000000001</v>
      </c>
      <c r="BE950" s="22">
        <f t="shared" si="3554"/>
        <v>0</v>
      </c>
      <c r="BF950" s="22">
        <f t="shared" si="3555"/>
        <v>0</v>
      </c>
      <c r="BG950" s="22">
        <f t="shared" si="3556"/>
        <v>0</v>
      </c>
      <c r="BH950" s="22">
        <f t="shared" si="3419"/>
        <v>1234.9000000000001</v>
      </c>
      <c r="BI950" s="22">
        <f t="shared" si="3420"/>
        <v>1234.9000000000001</v>
      </c>
      <c r="BJ950" s="22">
        <f t="shared" si="3421"/>
        <v>1234.9000000000001</v>
      </c>
      <c r="BK950" s="22">
        <f t="shared" si="3557"/>
        <v>0</v>
      </c>
      <c r="BL950" s="22">
        <f t="shared" si="3558"/>
        <v>0</v>
      </c>
      <c r="BM950" s="22">
        <f t="shared" si="3559"/>
        <v>0</v>
      </c>
      <c r="BN950" s="22">
        <f t="shared" si="3422"/>
        <v>1234.9000000000001</v>
      </c>
      <c r="BO950" s="22">
        <f t="shared" si="3423"/>
        <v>1234.9000000000001</v>
      </c>
      <c r="BP950" s="22">
        <f t="shared" si="3424"/>
        <v>1234.9000000000001</v>
      </c>
      <c r="BQ950" s="22">
        <f t="shared" si="3560"/>
        <v>0</v>
      </c>
      <c r="BR950" s="22">
        <f t="shared" si="3561"/>
        <v>0</v>
      </c>
      <c r="BS950" s="22">
        <f t="shared" si="3425"/>
        <v>1234.9000000000001</v>
      </c>
      <c r="BT950" s="22">
        <f t="shared" si="3426"/>
        <v>1234.9000000000001</v>
      </c>
      <c r="BU950" s="22">
        <f t="shared" si="3427"/>
        <v>1234.9000000000001</v>
      </c>
      <c r="BV950" s="22">
        <f t="shared" si="3562"/>
        <v>0</v>
      </c>
      <c r="BW950" s="22">
        <f t="shared" si="3563"/>
        <v>0</v>
      </c>
      <c r="BX950" s="22">
        <f t="shared" si="3428"/>
        <v>1234.9000000000001</v>
      </c>
      <c r="BY950" s="22">
        <f t="shared" si="3429"/>
        <v>1234.9000000000001</v>
      </c>
      <c r="BZ950" s="22">
        <f t="shared" si="3430"/>
        <v>1234.9000000000001</v>
      </c>
      <c r="CA950" s="22">
        <f t="shared" si="3564"/>
        <v>0</v>
      </c>
      <c r="CB950" s="22">
        <f t="shared" si="3565"/>
        <v>0</v>
      </c>
      <c r="CC950" s="22">
        <f t="shared" si="3566"/>
        <v>0</v>
      </c>
      <c r="CD950" s="22">
        <f t="shared" si="3569"/>
        <v>1234.9000000000001</v>
      </c>
      <c r="CE950" s="22">
        <f t="shared" si="3567"/>
        <v>0</v>
      </c>
      <c r="CF950" s="34">
        <f t="shared" si="3350"/>
        <v>1234.9000000000001</v>
      </c>
      <c r="CG950" s="22">
        <f t="shared" si="3570"/>
        <v>1234.9000000000001</v>
      </c>
      <c r="CH950" s="22">
        <f t="shared" si="3568"/>
        <v>0</v>
      </c>
      <c r="CI950" s="22">
        <f t="shared" si="3351"/>
        <v>1234.9000000000001</v>
      </c>
      <c r="CJ950" s="22">
        <f t="shared" si="3571"/>
        <v>1234.9000000000001</v>
      </c>
      <c r="CK950" s="22">
        <f t="shared" si="3568"/>
        <v>0</v>
      </c>
      <c r="CL950" s="22">
        <f t="shared" si="3352"/>
        <v>1234.9000000000001</v>
      </c>
      <c r="CM950" s="22">
        <f t="shared" si="3568"/>
        <v>0</v>
      </c>
      <c r="CN950" s="15"/>
      <c r="CO950" s="35"/>
      <c r="CS950" s="5" t="s">
        <v>29</v>
      </c>
    </row>
    <row r="951" spans="1:99" ht="78" x14ac:dyDescent="0.3">
      <c r="A951" s="32" t="s">
        <v>523</v>
      </c>
      <c r="B951" s="16">
        <v>630</v>
      </c>
      <c r="C951" s="32"/>
      <c r="D951" s="32"/>
      <c r="E951" s="33" t="s">
        <v>51</v>
      </c>
      <c r="F951" s="22">
        <f t="shared" si="3527"/>
        <v>1234.9000000000001</v>
      </c>
      <c r="G951" s="22">
        <f t="shared" si="3528"/>
        <v>1234.9000000000001</v>
      </c>
      <c r="H951" s="22">
        <f t="shared" si="3529"/>
        <v>1234.9000000000001</v>
      </c>
      <c r="I951" s="22">
        <f t="shared" si="3530"/>
        <v>0</v>
      </c>
      <c r="J951" s="22">
        <f t="shared" si="3531"/>
        <v>0</v>
      </c>
      <c r="K951" s="22">
        <f t="shared" si="3532"/>
        <v>0</v>
      </c>
      <c r="L951" s="22">
        <f t="shared" si="3395"/>
        <v>1234.9000000000001</v>
      </c>
      <c r="M951" s="22">
        <f t="shared" si="3396"/>
        <v>1234.9000000000001</v>
      </c>
      <c r="N951" s="22">
        <f t="shared" si="3397"/>
        <v>1234.9000000000001</v>
      </c>
      <c r="O951" s="22">
        <f t="shared" si="3533"/>
        <v>0</v>
      </c>
      <c r="P951" s="22">
        <f t="shared" si="3534"/>
        <v>0</v>
      </c>
      <c r="Q951" s="22">
        <f t="shared" si="3535"/>
        <v>0</v>
      </c>
      <c r="R951" s="22">
        <f t="shared" si="3398"/>
        <v>1234.9000000000001</v>
      </c>
      <c r="S951" s="22">
        <f t="shared" si="3399"/>
        <v>1234.9000000000001</v>
      </c>
      <c r="T951" s="22">
        <f t="shared" si="3400"/>
        <v>1234.9000000000001</v>
      </c>
      <c r="U951" s="22">
        <f t="shared" si="3536"/>
        <v>0</v>
      </c>
      <c r="V951" s="22">
        <f t="shared" si="3537"/>
        <v>0</v>
      </c>
      <c r="W951" s="22">
        <f t="shared" si="3538"/>
        <v>0</v>
      </c>
      <c r="X951" s="22">
        <f t="shared" si="3401"/>
        <v>1234.9000000000001</v>
      </c>
      <c r="Y951" s="22">
        <f t="shared" si="3402"/>
        <v>1234.9000000000001</v>
      </c>
      <c r="Z951" s="22">
        <f t="shared" si="3403"/>
        <v>1234.9000000000001</v>
      </c>
      <c r="AA951" s="22">
        <f t="shared" si="3539"/>
        <v>0</v>
      </c>
      <c r="AB951" s="22">
        <f t="shared" si="3540"/>
        <v>0</v>
      </c>
      <c r="AC951" s="22">
        <f t="shared" si="3541"/>
        <v>0</v>
      </c>
      <c r="AD951" s="22">
        <f t="shared" si="3404"/>
        <v>1234.9000000000001</v>
      </c>
      <c r="AE951" s="22">
        <f t="shared" si="3405"/>
        <v>1234.9000000000001</v>
      </c>
      <c r="AF951" s="22">
        <f t="shared" si="3406"/>
        <v>1234.9000000000001</v>
      </c>
      <c r="AG951" s="22">
        <f t="shared" si="3542"/>
        <v>0</v>
      </c>
      <c r="AH951" s="22">
        <f t="shared" si="3543"/>
        <v>0</v>
      </c>
      <c r="AI951" s="22">
        <f t="shared" si="3544"/>
        <v>0</v>
      </c>
      <c r="AJ951" s="22">
        <f t="shared" si="3407"/>
        <v>1234.9000000000001</v>
      </c>
      <c r="AK951" s="22">
        <f t="shared" si="3408"/>
        <v>1234.9000000000001</v>
      </c>
      <c r="AL951" s="22">
        <f t="shared" si="3409"/>
        <v>1234.9000000000001</v>
      </c>
      <c r="AM951" s="22">
        <f t="shared" si="3545"/>
        <v>0</v>
      </c>
      <c r="AN951" s="22">
        <f t="shared" si="3546"/>
        <v>0</v>
      </c>
      <c r="AO951" s="22">
        <f t="shared" si="3547"/>
        <v>0</v>
      </c>
      <c r="AP951" s="22">
        <f t="shared" si="3410"/>
        <v>1234.9000000000001</v>
      </c>
      <c r="AQ951" s="22">
        <f t="shared" si="3411"/>
        <v>1234.9000000000001</v>
      </c>
      <c r="AR951" s="22">
        <f t="shared" si="3412"/>
        <v>1234.9000000000001</v>
      </c>
      <c r="AS951" s="22">
        <f t="shared" si="3548"/>
        <v>0</v>
      </c>
      <c r="AT951" s="22">
        <f t="shared" si="3549"/>
        <v>0</v>
      </c>
      <c r="AU951" s="22">
        <f t="shared" si="3550"/>
        <v>0</v>
      </c>
      <c r="AV951" s="22">
        <f t="shared" si="3413"/>
        <v>1234.9000000000001</v>
      </c>
      <c r="AW951" s="22">
        <f t="shared" si="3414"/>
        <v>1234.9000000000001</v>
      </c>
      <c r="AX951" s="22">
        <f t="shared" si="3415"/>
        <v>1234.9000000000001</v>
      </c>
      <c r="AY951" s="22">
        <f t="shared" si="3551"/>
        <v>0</v>
      </c>
      <c r="AZ951" s="22">
        <f t="shared" si="3552"/>
        <v>0</v>
      </c>
      <c r="BA951" s="22">
        <f t="shared" si="3553"/>
        <v>0</v>
      </c>
      <c r="BB951" s="22">
        <f t="shared" si="3416"/>
        <v>1234.9000000000001</v>
      </c>
      <c r="BC951" s="22">
        <f t="shared" si="3417"/>
        <v>1234.9000000000001</v>
      </c>
      <c r="BD951" s="22">
        <f t="shared" si="3418"/>
        <v>1234.9000000000001</v>
      </c>
      <c r="BE951" s="22">
        <f t="shared" si="3554"/>
        <v>0</v>
      </c>
      <c r="BF951" s="22">
        <f t="shared" si="3555"/>
        <v>0</v>
      </c>
      <c r="BG951" s="22">
        <f t="shared" si="3556"/>
        <v>0</v>
      </c>
      <c r="BH951" s="22">
        <f t="shared" si="3419"/>
        <v>1234.9000000000001</v>
      </c>
      <c r="BI951" s="22">
        <f t="shared" si="3420"/>
        <v>1234.9000000000001</v>
      </c>
      <c r="BJ951" s="22">
        <f t="shared" si="3421"/>
        <v>1234.9000000000001</v>
      </c>
      <c r="BK951" s="22">
        <f t="shared" si="3557"/>
        <v>0</v>
      </c>
      <c r="BL951" s="22">
        <f t="shared" si="3558"/>
        <v>0</v>
      </c>
      <c r="BM951" s="22">
        <f t="shared" si="3559"/>
        <v>0</v>
      </c>
      <c r="BN951" s="22">
        <f t="shared" si="3422"/>
        <v>1234.9000000000001</v>
      </c>
      <c r="BO951" s="22">
        <f t="shared" si="3423"/>
        <v>1234.9000000000001</v>
      </c>
      <c r="BP951" s="22">
        <f t="shared" si="3424"/>
        <v>1234.9000000000001</v>
      </c>
      <c r="BQ951" s="22">
        <f t="shared" si="3560"/>
        <v>0</v>
      </c>
      <c r="BR951" s="22">
        <f t="shared" si="3561"/>
        <v>0</v>
      </c>
      <c r="BS951" s="22">
        <f t="shared" si="3425"/>
        <v>1234.9000000000001</v>
      </c>
      <c r="BT951" s="22">
        <f t="shared" si="3426"/>
        <v>1234.9000000000001</v>
      </c>
      <c r="BU951" s="22">
        <f t="shared" si="3427"/>
        <v>1234.9000000000001</v>
      </c>
      <c r="BV951" s="22">
        <f t="shared" si="3562"/>
        <v>0</v>
      </c>
      <c r="BW951" s="22">
        <f t="shared" si="3563"/>
        <v>0</v>
      </c>
      <c r="BX951" s="22">
        <f t="shared" si="3428"/>
        <v>1234.9000000000001</v>
      </c>
      <c r="BY951" s="22">
        <f t="shared" si="3429"/>
        <v>1234.9000000000001</v>
      </c>
      <c r="BZ951" s="22">
        <f t="shared" si="3430"/>
        <v>1234.9000000000001</v>
      </c>
      <c r="CA951" s="22">
        <f t="shared" si="3564"/>
        <v>0</v>
      </c>
      <c r="CB951" s="22">
        <f t="shared" si="3565"/>
        <v>0</v>
      </c>
      <c r="CC951" s="22">
        <f t="shared" si="3566"/>
        <v>0</v>
      </c>
      <c r="CD951" s="22">
        <f t="shared" si="3569"/>
        <v>1234.9000000000001</v>
      </c>
      <c r="CE951" s="22">
        <f t="shared" si="3567"/>
        <v>0</v>
      </c>
      <c r="CF951" s="34">
        <f t="shared" si="3350"/>
        <v>1234.9000000000001</v>
      </c>
      <c r="CG951" s="22">
        <f t="shared" si="3570"/>
        <v>1234.9000000000001</v>
      </c>
      <c r="CH951" s="22">
        <f t="shared" si="3568"/>
        <v>0</v>
      </c>
      <c r="CI951" s="22">
        <f t="shared" si="3351"/>
        <v>1234.9000000000001</v>
      </c>
      <c r="CJ951" s="22">
        <f t="shared" si="3571"/>
        <v>1234.9000000000001</v>
      </c>
      <c r="CK951" s="22">
        <f t="shared" si="3568"/>
        <v>0</v>
      </c>
      <c r="CL951" s="22">
        <f t="shared" si="3352"/>
        <v>1234.9000000000001</v>
      </c>
      <c r="CM951" s="22">
        <f t="shared" si="3568"/>
        <v>0</v>
      </c>
      <c r="CN951" s="15"/>
      <c r="CO951" s="35"/>
      <c r="CT951" s="5" t="s">
        <v>30</v>
      </c>
    </row>
    <row r="952" spans="1:99" ht="31.2" x14ac:dyDescent="0.3">
      <c r="A952" s="32" t="s">
        <v>523</v>
      </c>
      <c r="B952" s="16">
        <v>630</v>
      </c>
      <c r="C952" s="32" t="s">
        <v>134</v>
      </c>
      <c r="D952" s="32" t="s">
        <v>354</v>
      </c>
      <c r="E952" s="33" t="s">
        <v>355</v>
      </c>
      <c r="F952" s="22">
        <f>1234.9</f>
        <v>1234.9000000000001</v>
      </c>
      <c r="G952" s="22">
        <f>1234.9</f>
        <v>1234.9000000000001</v>
      </c>
      <c r="H952" s="22">
        <f>1234.9</f>
        <v>1234.9000000000001</v>
      </c>
      <c r="I952" s="22"/>
      <c r="J952" s="22"/>
      <c r="K952" s="22"/>
      <c r="L952" s="22">
        <f t="shared" si="3395"/>
        <v>1234.9000000000001</v>
      </c>
      <c r="M952" s="22">
        <f t="shared" si="3396"/>
        <v>1234.9000000000001</v>
      </c>
      <c r="N952" s="22">
        <f t="shared" si="3397"/>
        <v>1234.9000000000001</v>
      </c>
      <c r="O952" s="22"/>
      <c r="P952" s="22"/>
      <c r="Q952" s="22"/>
      <c r="R952" s="22">
        <f t="shared" si="3398"/>
        <v>1234.9000000000001</v>
      </c>
      <c r="S952" s="22">
        <f t="shared" si="3399"/>
        <v>1234.9000000000001</v>
      </c>
      <c r="T952" s="22">
        <f t="shared" si="3400"/>
        <v>1234.9000000000001</v>
      </c>
      <c r="U952" s="22"/>
      <c r="V952" s="22"/>
      <c r="W952" s="22"/>
      <c r="X952" s="22">
        <f t="shared" si="3401"/>
        <v>1234.9000000000001</v>
      </c>
      <c r="Y952" s="22">
        <f t="shared" si="3402"/>
        <v>1234.9000000000001</v>
      </c>
      <c r="Z952" s="22">
        <f t="shared" si="3403"/>
        <v>1234.9000000000001</v>
      </c>
      <c r="AA952" s="22"/>
      <c r="AB952" s="22"/>
      <c r="AC952" s="22"/>
      <c r="AD952" s="22">
        <f t="shared" si="3404"/>
        <v>1234.9000000000001</v>
      </c>
      <c r="AE952" s="22">
        <f t="shared" si="3405"/>
        <v>1234.9000000000001</v>
      </c>
      <c r="AF952" s="22">
        <f t="shared" si="3406"/>
        <v>1234.9000000000001</v>
      </c>
      <c r="AG952" s="22"/>
      <c r="AH952" s="22"/>
      <c r="AI952" s="22"/>
      <c r="AJ952" s="22">
        <f t="shared" si="3407"/>
        <v>1234.9000000000001</v>
      </c>
      <c r="AK952" s="22">
        <f t="shared" si="3408"/>
        <v>1234.9000000000001</v>
      </c>
      <c r="AL952" s="22">
        <f t="shared" si="3409"/>
        <v>1234.9000000000001</v>
      </c>
      <c r="AM952" s="22"/>
      <c r="AN952" s="22"/>
      <c r="AO952" s="22"/>
      <c r="AP952" s="22">
        <f t="shared" si="3410"/>
        <v>1234.9000000000001</v>
      </c>
      <c r="AQ952" s="22">
        <f t="shared" si="3411"/>
        <v>1234.9000000000001</v>
      </c>
      <c r="AR952" s="22">
        <f t="shared" si="3412"/>
        <v>1234.9000000000001</v>
      </c>
      <c r="AS952" s="22"/>
      <c r="AT952" s="22"/>
      <c r="AU952" s="22"/>
      <c r="AV952" s="22">
        <f t="shared" si="3413"/>
        <v>1234.9000000000001</v>
      </c>
      <c r="AW952" s="22">
        <f t="shared" si="3414"/>
        <v>1234.9000000000001</v>
      </c>
      <c r="AX952" s="22">
        <f t="shared" si="3415"/>
        <v>1234.9000000000001</v>
      </c>
      <c r="AY952" s="22"/>
      <c r="AZ952" s="22"/>
      <c r="BA952" s="22"/>
      <c r="BB952" s="22">
        <f t="shared" si="3416"/>
        <v>1234.9000000000001</v>
      </c>
      <c r="BC952" s="22">
        <f t="shared" si="3417"/>
        <v>1234.9000000000001</v>
      </c>
      <c r="BD952" s="22">
        <f t="shared" si="3418"/>
        <v>1234.9000000000001</v>
      </c>
      <c r="BE952" s="22"/>
      <c r="BF952" s="22"/>
      <c r="BG952" s="22"/>
      <c r="BH952" s="22">
        <f t="shared" si="3419"/>
        <v>1234.9000000000001</v>
      </c>
      <c r="BI952" s="22">
        <f t="shared" si="3420"/>
        <v>1234.9000000000001</v>
      </c>
      <c r="BJ952" s="22">
        <f t="shared" si="3421"/>
        <v>1234.9000000000001</v>
      </c>
      <c r="BK952" s="22"/>
      <c r="BL952" s="22"/>
      <c r="BM952" s="22"/>
      <c r="BN952" s="22">
        <f t="shared" si="3422"/>
        <v>1234.9000000000001</v>
      </c>
      <c r="BO952" s="22">
        <f t="shared" si="3423"/>
        <v>1234.9000000000001</v>
      </c>
      <c r="BP952" s="22">
        <f t="shared" si="3424"/>
        <v>1234.9000000000001</v>
      </c>
      <c r="BQ952" s="22"/>
      <c r="BR952" s="22"/>
      <c r="BS952" s="22">
        <f t="shared" si="3425"/>
        <v>1234.9000000000001</v>
      </c>
      <c r="BT952" s="22">
        <f t="shared" si="3426"/>
        <v>1234.9000000000001</v>
      </c>
      <c r="BU952" s="22">
        <f t="shared" si="3427"/>
        <v>1234.9000000000001</v>
      </c>
      <c r="BV952" s="22"/>
      <c r="BW952" s="22"/>
      <c r="BX952" s="22">
        <f t="shared" si="3428"/>
        <v>1234.9000000000001</v>
      </c>
      <c r="BY952" s="22">
        <f t="shared" si="3429"/>
        <v>1234.9000000000001</v>
      </c>
      <c r="BZ952" s="22">
        <f t="shared" si="3430"/>
        <v>1234.9000000000001</v>
      </c>
      <c r="CA952" s="22"/>
      <c r="CB952" s="22"/>
      <c r="CC952" s="22"/>
      <c r="CD952" s="22">
        <f t="shared" si="3569"/>
        <v>1234.9000000000001</v>
      </c>
      <c r="CE952" s="22"/>
      <c r="CF952" s="34">
        <f t="shared" si="3350"/>
        <v>1234.9000000000001</v>
      </c>
      <c r="CG952" s="22">
        <f t="shared" si="3570"/>
        <v>1234.9000000000001</v>
      </c>
      <c r="CH952" s="22"/>
      <c r="CI952" s="22">
        <f t="shared" si="3351"/>
        <v>1234.9000000000001</v>
      </c>
      <c r="CJ952" s="22">
        <f t="shared" si="3571"/>
        <v>1234.9000000000001</v>
      </c>
      <c r="CK952" s="22"/>
      <c r="CL952" s="22">
        <f t="shared" si="3352"/>
        <v>1234.9000000000001</v>
      </c>
      <c r="CM952" s="22"/>
      <c r="CN952" s="15"/>
      <c r="CO952" s="35"/>
    </row>
    <row r="953" spans="1:99" ht="62.4" x14ac:dyDescent="0.3">
      <c r="A953" s="32" t="s">
        <v>525</v>
      </c>
      <c r="B953" s="16"/>
      <c r="C953" s="32"/>
      <c r="D953" s="32"/>
      <c r="E953" s="33" t="s">
        <v>526</v>
      </c>
      <c r="F953" s="22">
        <f t="shared" ref="F953:F957" si="3572">F954</f>
        <v>19.7</v>
      </c>
      <c r="G953" s="22">
        <f t="shared" ref="G953:G957" si="3573">G954</f>
        <v>19.7</v>
      </c>
      <c r="H953" s="22">
        <f t="shared" ref="H953:H957" si="3574">H954</f>
        <v>19.7</v>
      </c>
      <c r="I953" s="22">
        <f t="shared" si="3530"/>
        <v>0</v>
      </c>
      <c r="J953" s="22">
        <f t="shared" si="3531"/>
        <v>0</v>
      </c>
      <c r="K953" s="22">
        <f t="shared" si="3532"/>
        <v>0</v>
      </c>
      <c r="L953" s="22">
        <f t="shared" si="3395"/>
        <v>19.7</v>
      </c>
      <c r="M953" s="22">
        <f t="shared" si="3396"/>
        <v>19.7</v>
      </c>
      <c r="N953" s="22">
        <f t="shared" si="3397"/>
        <v>19.7</v>
      </c>
      <c r="O953" s="22">
        <f t="shared" si="3533"/>
        <v>0</v>
      </c>
      <c r="P953" s="22">
        <f t="shared" si="3534"/>
        <v>0</v>
      </c>
      <c r="Q953" s="22">
        <f t="shared" si="3535"/>
        <v>0</v>
      </c>
      <c r="R953" s="22">
        <f t="shared" si="3398"/>
        <v>19.7</v>
      </c>
      <c r="S953" s="22">
        <f t="shared" si="3399"/>
        <v>19.7</v>
      </c>
      <c r="T953" s="22">
        <f t="shared" si="3400"/>
        <v>19.7</v>
      </c>
      <c r="U953" s="22">
        <f t="shared" si="3536"/>
        <v>0</v>
      </c>
      <c r="V953" s="22">
        <f t="shared" si="3537"/>
        <v>0</v>
      </c>
      <c r="W953" s="22">
        <f t="shared" si="3538"/>
        <v>0</v>
      </c>
      <c r="X953" s="22">
        <f t="shared" si="3401"/>
        <v>19.7</v>
      </c>
      <c r="Y953" s="22">
        <f t="shared" si="3402"/>
        <v>19.7</v>
      </c>
      <c r="Z953" s="22">
        <f t="shared" si="3403"/>
        <v>19.7</v>
      </c>
      <c r="AA953" s="22">
        <f t="shared" si="3539"/>
        <v>0</v>
      </c>
      <c r="AB953" s="22">
        <f t="shared" si="3540"/>
        <v>0</v>
      </c>
      <c r="AC953" s="22">
        <f t="shared" si="3541"/>
        <v>0</v>
      </c>
      <c r="AD953" s="22">
        <f t="shared" si="3404"/>
        <v>19.7</v>
      </c>
      <c r="AE953" s="22">
        <f t="shared" si="3405"/>
        <v>19.7</v>
      </c>
      <c r="AF953" s="22">
        <f t="shared" si="3406"/>
        <v>19.7</v>
      </c>
      <c r="AG953" s="22">
        <f t="shared" si="3542"/>
        <v>0</v>
      </c>
      <c r="AH953" s="22">
        <f t="shared" si="3543"/>
        <v>0</v>
      </c>
      <c r="AI953" s="22">
        <f t="shared" si="3544"/>
        <v>0</v>
      </c>
      <c r="AJ953" s="22">
        <f t="shared" si="3407"/>
        <v>19.7</v>
      </c>
      <c r="AK953" s="22">
        <f t="shared" si="3408"/>
        <v>19.7</v>
      </c>
      <c r="AL953" s="22">
        <f t="shared" si="3409"/>
        <v>19.7</v>
      </c>
      <c r="AM953" s="22">
        <f t="shared" si="3545"/>
        <v>0</v>
      </c>
      <c r="AN953" s="22">
        <f t="shared" si="3546"/>
        <v>0</v>
      </c>
      <c r="AO953" s="22">
        <f t="shared" si="3547"/>
        <v>0</v>
      </c>
      <c r="AP953" s="22">
        <f t="shared" si="3410"/>
        <v>19.7</v>
      </c>
      <c r="AQ953" s="22">
        <f t="shared" si="3411"/>
        <v>19.7</v>
      </c>
      <c r="AR953" s="22">
        <f t="shared" si="3412"/>
        <v>19.7</v>
      </c>
      <c r="AS953" s="22">
        <f t="shared" si="3548"/>
        <v>0</v>
      </c>
      <c r="AT953" s="22">
        <f t="shared" si="3549"/>
        <v>0</v>
      </c>
      <c r="AU953" s="22">
        <f t="shared" si="3550"/>
        <v>0</v>
      </c>
      <c r="AV953" s="22">
        <f t="shared" si="3413"/>
        <v>19.7</v>
      </c>
      <c r="AW953" s="22">
        <f t="shared" si="3414"/>
        <v>19.7</v>
      </c>
      <c r="AX953" s="22">
        <f t="shared" si="3415"/>
        <v>19.7</v>
      </c>
      <c r="AY953" s="22">
        <f t="shared" si="3551"/>
        <v>0</v>
      </c>
      <c r="AZ953" s="22">
        <f t="shared" si="3552"/>
        <v>0</v>
      </c>
      <c r="BA953" s="22">
        <f t="shared" si="3553"/>
        <v>0</v>
      </c>
      <c r="BB953" s="22">
        <f t="shared" si="3416"/>
        <v>19.7</v>
      </c>
      <c r="BC953" s="22">
        <f t="shared" si="3417"/>
        <v>19.7</v>
      </c>
      <c r="BD953" s="22">
        <f t="shared" si="3418"/>
        <v>19.7</v>
      </c>
      <c r="BE953" s="22">
        <f t="shared" si="3554"/>
        <v>0</v>
      </c>
      <c r="BF953" s="22">
        <f t="shared" si="3555"/>
        <v>0</v>
      </c>
      <c r="BG953" s="22">
        <f t="shared" si="3556"/>
        <v>0</v>
      </c>
      <c r="BH953" s="22">
        <f t="shared" si="3419"/>
        <v>19.7</v>
      </c>
      <c r="BI953" s="22">
        <f t="shared" si="3420"/>
        <v>19.7</v>
      </c>
      <c r="BJ953" s="22">
        <f t="shared" si="3421"/>
        <v>19.7</v>
      </c>
      <c r="BK953" s="22">
        <f t="shared" si="3557"/>
        <v>0</v>
      </c>
      <c r="BL953" s="22">
        <f t="shared" si="3558"/>
        <v>0</v>
      </c>
      <c r="BM953" s="22">
        <f t="shared" si="3559"/>
        <v>0</v>
      </c>
      <c r="BN953" s="22">
        <f t="shared" si="3422"/>
        <v>19.7</v>
      </c>
      <c r="BO953" s="22">
        <f t="shared" si="3423"/>
        <v>19.7</v>
      </c>
      <c r="BP953" s="22">
        <f t="shared" si="3424"/>
        <v>19.7</v>
      </c>
      <c r="BQ953" s="22">
        <f t="shared" si="3560"/>
        <v>0</v>
      </c>
      <c r="BR953" s="22">
        <f t="shared" si="3561"/>
        <v>0</v>
      </c>
      <c r="BS953" s="22">
        <f t="shared" si="3425"/>
        <v>19.7</v>
      </c>
      <c r="BT953" s="22">
        <f t="shared" si="3426"/>
        <v>19.7</v>
      </c>
      <c r="BU953" s="22">
        <f t="shared" si="3427"/>
        <v>19.7</v>
      </c>
      <c r="BV953" s="22">
        <f t="shared" si="3562"/>
        <v>0</v>
      </c>
      <c r="BW953" s="22">
        <f t="shared" si="3563"/>
        <v>0</v>
      </c>
      <c r="BX953" s="22">
        <f t="shared" si="3428"/>
        <v>19.7</v>
      </c>
      <c r="BY953" s="22">
        <f t="shared" si="3429"/>
        <v>19.7</v>
      </c>
      <c r="BZ953" s="22">
        <f t="shared" si="3430"/>
        <v>19.7</v>
      </c>
      <c r="CA953" s="22">
        <f t="shared" si="3564"/>
        <v>0</v>
      </c>
      <c r="CB953" s="22">
        <f t="shared" si="3565"/>
        <v>0</v>
      </c>
      <c r="CC953" s="22">
        <f t="shared" si="3566"/>
        <v>0</v>
      </c>
      <c r="CD953" s="22">
        <f t="shared" si="3569"/>
        <v>19.7</v>
      </c>
      <c r="CE953" s="22">
        <f t="shared" si="3567"/>
        <v>0</v>
      </c>
      <c r="CF953" s="34">
        <f t="shared" si="3350"/>
        <v>19.7</v>
      </c>
      <c r="CG953" s="22">
        <f t="shared" si="3570"/>
        <v>19.7</v>
      </c>
      <c r="CH953" s="22">
        <f t="shared" si="3568"/>
        <v>0</v>
      </c>
      <c r="CI953" s="22">
        <f t="shared" si="3351"/>
        <v>19.7</v>
      </c>
      <c r="CJ953" s="22">
        <f t="shared" si="3571"/>
        <v>19.7</v>
      </c>
      <c r="CK953" s="22">
        <f t="shared" si="3568"/>
        <v>0</v>
      </c>
      <c r="CL953" s="22">
        <f t="shared" si="3352"/>
        <v>19.7</v>
      </c>
      <c r="CM953" s="22">
        <f t="shared" si="3568"/>
        <v>0</v>
      </c>
      <c r="CN953" s="15"/>
      <c r="CO953" s="35">
        <v>170</v>
      </c>
      <c r="CU953" s="5" t="s">
        <v>31</v>
      </c>
    </row>
    <row r="954" spans="1:99" ht="46.8" x14ac:dyDescent="0.3">
      <c r="A954" s="32" t="s">
        <v>525</v>
      </c>
      <c r="B954" s="16">
        <v>600</v>
      </c>
      <c r="C954" s="32"/>
      <c r="D954" s="32"/>
      <c r="E954" s="33" t="s">
        <v>45</v>
      </c>
      <c r="F954" s="22">
        <f t="shared" si="3572"/>
        <v>19.7</v>
      </c>
      <c r="G954" s="22">
        <f t="shared" si="3573"/>
        <v>19.7</v>
      </c>
      <c r="H954" s="22">
        <f t="shared" si="3574"/>
        <v>19.7</v>
      </c>
      <c r="I954" s="22">
        <f t="shared" si="3530"/>
        <v>0</v>
      </c>
      <c r="J954" s="22">
        <f t="shared" si="3531"/>
        <v>0</v>
      </c>
      <c r="K954" s="22">
        <f t="shared" si="3532"/>
        <v>0</v>
      </c>
      <c r="L954" s="22">
        <f t="shared" si="3395"/>
        <v>19.7</v>
      </c>
      <c r="M954" s="22">
        <f t="shared" si="3396"/>
        <v>19.7</v>
      </c>
      <c r="N954" s="22">
        <f t="shared" si="3397"/>
        <v>19.7</v>
      </c>
      <c r="O954" s="22">
        <f t="shared" si="3533"/>
        <v>0</v>
      </c>
      <c r="P954" s="22">
        <f t="shared" si="3534"/>
        <v>0</v>
      </c>
      <c r="Q954" s="22">
        <f t="shared" si="3535"/>
        <v>0</v>
      </c>
      <c r="R954" s="22">
        <f t="shared" si="3398"/>
        <v>19.7</v>
      </c>
      <c r="S954" s="22">
        <f t="shared" si="3399"/>
        <v>19.7</v>
      </c>
      <c r="T954" s="22">
        <f t="shared" si="3400"/>
        <v>19.7</v>
      </c>
      <c r="U954" s="22">
        <f t="shared" si="3536"/>
        <v>0</v>
      </c>
      <c r="V954" s="22">
        <f t="shared" si="3537"/>
        <v>0</v>
      </c>
      <c r="W954" s="22">
        <f t="shared" si="3538"/>
        <v>0</v>
      </c>
      <c r="X954" s="22">
        <f t="shared" si="3401"/>
        <v>19.7</v>
      </c>
      <c r="Y954" s="22">
        <f t="shared" si="3402"/>
        <v>19.7</v>
      </c>
      <c r="Z954" s="22">
        <f t="shared" si="3403"/>
        <v>19.7</v>
      </c>
      <c r="AA954" s="22">
        <f t="shared" si="3539"/>
        <v>0</v>
      </c>
      <c r="AB954" s="22">
        <f t="shared" si="3540"/>
        <v>0</v>
      </c>
      <c r="AC954" s="22">
        <f t="shared" si="3541"/>
        <v>0</v>
      </c>
      <c r="AD954" s="22">
        <f t="shared" si="3404"/>
        <v>19.7</v>
      </c>
      <c r="AE954" s="22">
        <f t="shared" si="3405"/>
        <v>19.7</v>
      </c>
      <c r="AF954" s="22">
        <f t="shared" si="3406"/>
        <v>19.7</v>
      </c>
      <c r="AG954" s="22">
        <f t="shared" si="3542"/>
        <v>0</v>
      </c>
      <c r="AH954" s="22">
        <f t="shared" si="3543"/>
        <v>0</v>
      </c>
      <c r="AI954" s="22">
        <f t="shared" si="3544"/>
        <v>0</v>
      </c>
      <c r="AJ954" s="22">
        <f t="shared" si="3407"/>
        <v>19.7</v>
      </c>
      <c r="AK954" s="22">
        <f t="shared" si="3408"/>
        <v>19.7</v>
      </c>
      <c r="AL954" s="22">
        <f t="shared" si="3409"/>
        <v>19.7</v>
      </c>
      <c r="AM954" s="22">
        <f t="shared" si="3545"/>
        <v>0</v>
      </c>
      <c r="AN954" s="22">
        <f t="shared" si="3546"/>
        <v>0</v>
      </c>
      <c r="AO954" s="22">
        <f t="shared" si="3547"/>
        <v>0</v>
      </c>
      <c r="AP954" s="22">
        <f t="shared" si="3410"/>
        <v>19.7</v>
      </c>
      <c r="AQ954" s="22">
        <f t="shared" si="3411"/>
        <v>19.7</v>
      </c>
      <c r="AR954" s="22">
        <f t="shared" si="3412"/>
        <v>19.7</v>
      </c>
      <c r="AS954" s="22">
        <f t="shared" si="3548"/>
        <v>0</v>
      </c>
      <c r="AT954" s="22">
        <f t="shared" si="3549"/>
        <v>0</v>
      </c>
      <c r="AU954" s="22">
        <f t="shared" si="3550"/>
        <v>0</v>
      </c>
      <c r="AV954" s="22">
        <f t="shared" si="3413"/>
        <v>19.7</v>
      </c>
      <c r="AW954" s="22">
        <f t="shared" si="3414"/>
        <v>19.7</v>
      </c>
      <c r="AX954" s="22">
        <f t="shared" si="3415"/>
        <v>19.7</v>
      </c>
      <c r="AY954" s="22">
        <f t="shared" si="3551"/>
        <v>0</v>
      </c>
      <c r="AZ954" s="22">
        <f t="shared" si="3552"/>
        <v>0</v>
      </c>
      <c r="BA954" s="22">
        <f t="shared" si="3553"/>
        <v>0</v>
      </c>
      <c r="BB954" s="22">
        <f t="shared" si="3416"/>
        <v>19.7</v>
      </c>
      <c r="BC954" s="22">
        <f t="shared" si="3417"/>
        <v>19.7</v>
      </c>
      <c r="BD954" s="22">
        <f t="shared" si="3418"/>
        <v>19.7</v>
      </c>
      <c r="BE954" s="22">
        <f t="shared" si="3554"/>
        <v>0</v>
      </c>
      <c r="BF954" s="22">
        <f t="shared" si="3555"/>
        <v>0</v>
      </c>
      <c r="BG954" s="22">
        <f t="shared" si="3556"/>
        <v>0</v>
      </c>
      <c r="BH954" s="22">
        <f t="shared" si="3419"/>
        <v>19.7</v>
      </c>
      <c r="BI954" s="22">
        <f t="shared" si="3420"/>
        <v>19.7</v>
      </c>
      <c r="BJ954" s="22">
        <f t="shared" si="3421"/>
        <v>19.7</v>
      </c>
      <c r="BK954" s="22">
        <f t="shared" si="3557"/>
        <v>0</v>
      </c>
      <c r="BL954" s="22">
        <f t="shared" si="3558"/>
        <v>0</v>
      </c>
      <c r="BM954" s="22">
        <f t="shared" si="3559"/>
        <v>0</v>
      </c>
      <c r="BN954" s="22">
        <f t="shared" si="3422"/>
        <v>19.7</v>
      </c>
      <c r="BO954" s="22">
        <f t="shared" si="3423"/>
        <v>19.7</v>
      </c>
      <c r="BP954" s="22">
        <f t="shared" si="3424"/>
        <v>19.7</v>
      </c>
      <c r="BQ954" s="22">
        <f t="shared" si="3560"/>
        <v>0</v>
      </c>
      <c r="BR954" s="22">
        <f t="shared" si="3561"/>
        <v>0</v>
      </c>
      <c r="BS954" s="22">
        <f t="shared" si="3425"/>
        <v>19.7</v>
      </c>
      <c r="BT954" s="22">
        <f t="shared" si="3426"/>
        <v>19.7</v>
      </c>
      <c r="BU954" s="22">
        <f t="shared" si="3427"/>
        <v>19.7</v>
      </c>
      <c r="BV954" s="22">
        <f t="shared" si="3562"/>
        <v>0</v>
      </c>
      <c r="BW954" s="22">
        <f t="shared" si="3563"/>
        <v>0</v>
      </c>
      <c r="BX954" s="22">
        <f t="shared" si="3428"/>
        <v>19.7</v>
      </c>
      <c r="BY954" s="22">
        <f t="shared" si="3429"/>
        <v>19.7</v>
      </c>
      <c r="BZ954" s="22">
        <f t="shared" si="3430"/>
        <v>19.7</v>
      </c>
      <c r="CA954" s="22">
        <f t="shared" si="3564"/>
        <v>0</v>
      </c>
      <c r="CB954" s="22">
        <f t="shared" si="3565"/>
        <v>0</v>
      </c>
      <c r="CC954" s="22">
        <f t="shared" si="3566"/>
        <v>0</v>
      </c>
      <c r="CD954" s="22">
        <f t="shared" si="3569"/>
        <v>19.7</v>
      </c>
      <c r="CE954" s="22">
        <f t="shared" si="3567"/>
        <v>0</v>
      </c>
      <c r="CF954" s="34">
        <f t="shared" si="3350"/>
        <v>19.7</v>
      </c>
      <c r="CG954" s="22">
        <f t="shared" si="3570"/>
        <v>19.7</v>
      </c>
      <c r="CH954" s="22">
        <f t="shared" si="3568"/>
        <v>0</v>
      </c>
      <c r="CI954" s="22">
        <f t="shared" si="3351"/>
        <v>19.7</v>
      </c>
      <c r="CJ954" s="22">
        <f t="shared" si="3571"/>
        <v>19.7</v>
      </c>
      <c r="CK954" s="22">
        <f t="shared" si="3568"/>
        <v>0</v>
      </c>
      <c r="CL954" s="22">
        <f t="shared" si="3352"/>
        <v>19.7</v>
      </c>
      <c r="CM954" s="22">
        <f t="shared" si="3568"/>
        <v>0</v>
      </c>
      <c r="CN954" s="15"/>
      <c r="CO954" s="35"/>
      <c r="CS954" s="5" t="s">
        <v>29</v>
      </c>
    </row>
    <row r="955" spans="1:99" ht="78" x14ac:dyDescent="0.3">
      <c r="A955" s="32" t="s">
        <v>525</v>
      </c>
      <c r="B955" s="16">
        <v>630</v>
      </c>
      <c r="C955" s="32"/>
      <c r="D955" s="32"/>
      <c r="E955" s="33" t="s">
        <v>51</v>
      </c>
      <c r="F955" s="22">
        <f t="shared" si="3572"/>
        <v>19.7</v>
      </c>
      <c r="G955" s="22">
        <f t="shared" si="3573"/>
        <v>19.7</v>
      </c>
      <c r="H955" s="22">
        <f t="shared" si="3574"/>
        <v>19.7</v>
      </c>
      <c r="I955" s="22">
        <f t="shared" si="3530"/>
        <v>0</v>
      </c>
      <c r="J955" s="22">
        <f t="shared" si="3531"/>
        <v>0</v>
      </c>
      <c r="K955" s="22">
        <f t="shared" si="3532"/>
        <v>0</v>
      </c>
      <c r="L955" s="22">
        <f t="shared" si="3395"/>
        <v>19.7</v>
      </c>
      <c r="M955" s="22">
        <f t="shared" si="3396"/>
        <v>19.7</v>
      </c>
      <c r="N955" s="22">
        <f t="shared" si="3397"/>
        <v>19.7</v>
      </c>
      <c r="O955" s="22">
        <f t="shared" si="3533"/>
        <v>0</v>
      </c>
      <c r="P955" s="22">
        <f t="shared" si="3534"/>
        <v>0</v>
      </c>
      <c r="Q955" s="22">
        <f t="shared" si="3535"/>
        <v>0</v>
      </c>
      <c r="R955" s="22">
        <f t="shared" si="3398"/>
        <v>19.7</v>
      </c>
      <c r="S955" s="22">
        <f t="shared" si="3399"/>
        <v>19.7</v>
      </c>
      <c r="T955" s="22">
        <f t="shared" si="3400"/>
        <v>19.7</v>
      </c>
      <c r="U955" s="22">
        <f t="shared" si="3536"/>
        <v>0</v>
      </c>
      <c r="V955" s="22">
        <f t="shared" si="3537"/>
        <v>0</v>
      </c>
      <c r="W955" s="22">
        <f t="shared" si="3538"/>
        <v>0</v>
      </c>
      <c r="X955" s="22">
        <f t="shared" si="3401"/>
        <v>19.7</v>
      </c>
      <c r="Y955" s="22">
        <f t="shared" si="3402"/>
        <v>19.7</v>
      </c>
      <c r="Z955" s="22">
        <f t="shared" si="3403"/>
        <v>19.7</v>
      </c>
      <c r="AA955" s="22">
        <f t="shared" si="3539"/>
        <v>0</v>
      </c>
      <c r="AB955" s="22">
        <f t="shared" si="3540"/>
        <v>0</v>
      </c>
      <c r="AC955" s="22">
        <f t="shared" si="3541"/>
        <v>0</v>
      </c>
      <c r="AD955" s="22">
        <f t="shared" si="3404"/>
        <v>19.7</v>
      </c>
      <c r="AE955" s="22">
        <f t="shared" si="3405"/>
        <v>19.7</v>
      </c>
      <c r="AF955" s="22">
        <f t="shared" si="3406"/>
        <v>19.7</v>
      </c>
      <c r="AG955" s="22">
        <f t="shared" si="3542"/>
        <v>0</v>
      </c>
      <c r="AH955" s="22">
        <f t="shared" si="3543"/>
        <v>0</v>
      </c>
      <c r="AI955" s="22">
        <f t="shared" si="3544"/>
        <v>0</v>
      </c>
      <c r="AJ955" s="22">
        <f t="shared" si="3407"/>
        <v>19.7</v>
      </c>
      <c r="AK955" s="22">
        <f t="shared" si="3408"/>
        <v>19.7</v>
      </c>
      <c r="AL955" s="22">
        <f t="shared" si="3409"/>
        <v>19.7</v>
      </c>
      <c r="AM955" s="22">
        <f t="shared" si="3545"/>
        <v>0</v>
      </c>
      <c r="AN955" s="22">
        <f t="shared" si="3546"/>
        <v>0</v>
      </c>
      <c r="AO955" s="22">
        <f t="shared" si="3547"/>
        <v>0</v>
      </c>
      <c r="AP955" s="22">
        <f t="shared" si="3410"/>
        <v>19.7</v>
      </c>
      <c r="AQ955" s="22">
        <f t="shared" si="3411"/>
        <v>19.7</v>
      </c>
      <c r="AR955" s="22">
        <f t="shared" si="3412"/>
        <v>19.7</v>
      </c>
      <c r="AS955" s="22">
        <f t="shared" si="3548"/>
        <v>0</v>
      </c>
      <c r="AT955" s="22">
        <f t="shared" si="3549"/>
        <v>0</v>
      </c>
      <c r="AU955" s="22">
        <f t="shared" si="3550"/>
        <v>0</v>
      </c>
      <c r="AV955" s="22">
        <f t="shared" si="3413"/>
        <v>19.7</v>
      </c>
      <c r="AW955" s="22">
        <f t="shared" si="3414"/>
        <v>19.7</v>
      </c>
      <c r="AX955" s="22">
        <f t="shared" si="3415"/>
        <v>19.7</v>
      </c>
      <c r="AY955" s="22">
        <f t="shared" si="3551"/>
        <v>0</v>
      </c>
      <c r="AZ955" s="22">
        <f t="shared" si="3552"/>
        <v>0</v>
      </c>
      <c r="BA955" s="22">
        <f t="shared" si="3553"/>
        <v>0</v>
      </c>
      <c r="BB955" s="22">
        <f t="shared" si="3416"/>
        <v>19.7</v>
      </c>
      <c r="BC955" s="22">
        <f t="shared" si="3417"/>
        <v>19.7</v>
      </c>
      <c r="BD955" s="22">
        <f t="shared" si="3418"/>
        <v>19.7</v>
      </c>
      <c r="BE955" s="22">
        <f t="shared" si="3554"/>
        <v>0</v>
      </c>
      <c r="BF955" s="22">
        <f t="shared" si="3555"/>
        <v>0</v>
      </c>
      <c r="BG955" s="22">
        <f t="shared" si="3556"/>
        <v>0</v>
      </c>
      <c r="BH955" s="22">
        <f t="shared" si="3419"/>
        <v>19.7</v>
      </c>
      <c r="BI955" s="22">
        <f t="shared" si="3420"/>
        <v>19.7</v>
      </c>
      <c r="BJ955" s="22">
        <f t="shared" si="3421"/>
        <v>19.7</v>
      </c>
      <c r="BK955" s="22">
        <f t="shared" si="3557"/>
        <v>0</v>
      </c>
      <c r="BL955" s="22">
        <f t="shared" si="3558"/>
        <v>0</v>
      </c>
      <c r="BM955" s="22">
        <f t="shared" si="3559"/>
        <v>0</v>
      </c>
      <c r="BN955" s="22">
        <f t="shared" si="3422"/>
        <v>19.7</v>
      </c>
      <c r="BO955" s="22">
        <f t="shared" si="3423"/>
        <v>19.7</v>
      </c>
      <c r="BP955" s="22">
        <f t="shared" si="3424"/>
        <v>19.7</v>
      </c>
      <c r="BQ955" s="22">
        <f t="shared" si="3560"/>
        <v>0</v>
      </c>
      <c r="BR955" s="22">
        <f t="shared" si="3561"/>
        <v>0</v>
      </c>
      <c r="BS955" s="22">
        <f t="shared" si="3425"/>
        <v>19.7</v>
      </c>
      <c r="BT955" s="22">
        <f t="shared" si="3426"/>
        <v>19.7</v>
      </c>
      <c r="BU955" s="22">
        <f t="shared" si="3427"/>
        <v>19.7</v>
      </c>
      <c r="BV955" s="22">
        <f t="shared" si="3562"/>
        <v>0</v>
      </c>
      <c r="BW955" s="22">
        <f t="shared" si="3563"/>
        <v>0</v>
      </c>
      <c r="BX955" s="22">
        <f t="shared" si="3428"/>
        <v>19.7</v>
      </c>
      <c r="BY955" s="22">
        <f t="shared" si="3429"/>
        <v>19.7</v>
      </c>
      <c r="BZ955" s="22">
        <f t="shared" si="3430"/>
        <v>19.7</v>
      </c>
      <c r="CA955" s="22">
        <f t="shared" si="3564"/>
        <v>0</v>
      </c>
      <c r="CB955" s="22">
        <f t="shared" si="3565"/>
        <v>0</v>
      </c>
      <c r="CC955" s="22">
        <f t="shared" si="3566"/>
        <v>0</v>
      </c>
      <c r="CD955" s="22">
        <f t="shared" si="3569"/>
        <v>19.7</v>
      </c>
      <c r="CE955" s="22">
        <f t="shared" si="3567"/>
        <v>0</v>
      </c>
      <c r="CF955" s="34">
        <f t="shared" si="3350"/>
        <v>19.7</v>
      </c>
      <c r="CG955" s="22">
        <f t="shared" si="3570"/>
        <v>19.7</v>
      </c>
      <c r="CH955" s="22">
        <f t="shared" si="3568"/>
        <v>0</v>
      </c>
      <c r="CI955" s="22">
        <f t="shared" si="3351"/>
        <v>19.7</v>
      </c>
      <c r="CJ955" s="22">
        <f t="shared" si="3571"/>
        <v>19.7</v>
      </c>
      <c r="CK955" s="22">
        <f t="shared" si="3568"/>
        <v>0</v>
      </c>
      <c r="CL955" s="22">
        <f t="shared" si="3352"/>
        <v>19.7</v>
      </c>
      <c r="CM955" s="22">
        <f t="shared" si="3568"/>
        <v>0</v>
      </c>
      <c r="CN955" s="15"/>
      <c r="CO955" s="35"/>
      <c r="CT955" s="5" t="s">
        <v>30</v>
      </c>
    </row>
    <row r="956" spans="1:99" ht="31.2" x14ac:dyDescent="0.3">
      <c r="A956" s="32" t="s">
        <v>525</v>
      </c>
      <c r="B956" s="16">
        <v>630</v>
      </c>
      <c r="C956" s="32" t="s">
        <v>134</v>
      </c>
      <c r="D956" s="32" t="s">
        <v>354</v>
      </c>
      <c r="E956" s="33" t="s">
        <v>355</v>
      </c>
      <c r="F956" s="22">
        <v>19.7</v>
      </c>
      <c r="G956" s="22">
        <v>19.7</v>
      </c>
      <c r="H956" s="22">
        <v>19.7</v>
      </c>
      <c r="I956" s="22"/>
      <c r="J956" s="22"/>
      <c r="K956" s="22"/>
      <c r="L956" s="22">
        <f t="shared" si="3395"/>
        <v>19.7</v>
      </c>
      <c r="M956" s="22">
        <f t="shared" si="3396"/>
        <v>19.7</v>
      </c>
      <c r="N956" s="22">
        <f t="shared" si="3397"/>
        <v>19.7</v>
      </c>
      <c r="O956" s="22"/>
      <c r="P956" s="22"/>
      <c r="Q956" s="22"/>
      <c r="R956" s="22">
        <f t="shared" si="3398"/>
        <v>19.7</v>
      </c>
      <c r="S956" s="22">
        <f t="shared" si="3399"/>
        <v>19.7</v>
      </c>
      <c r="T956" s="22">
        <f t="shared" si="3400"/>
        <v>19.7</v>
      </c>
      <c r="U956" s="22"/>
      <c r="V956" s="22"/>
      <c r="W956" s="22"/>
      <c r="X956" s="22">
        <f t="shared" si="3401"/>
        <v>19.7</v>
      </c>
      <c r="Y956" s="22">
        <f t="shared" si="3402"/>
        <v>19.7</v>
      </c>
      <c r="Z956" s="22">
        <f t="shared" si="3403"/>
        <v>19.7</v>
      </c>
      <c r="AA956" s="22"/>
      <c r="AB956" s="22"/>
      <c r="AC956" s="22"/>
      <c r="AD956" s="22">
        <f t="shared" si="3404"/>
        <v>19.7</v>
      </c>
      <c r="AE956" s="22">
        <f t="shared" si="3405"/>
        <v>19.7</v>
      </c>
      <c r="AF956" s="22">
        <f t="shared" si="3406"/>
        <v>19.7</v>
      </c>
      <c r="AG956" s="22"/>
      <c r="AH956" s="22"/>
      <c r="AI956" s="22"/>
      <c r="AJ956" s="22">
        <f t="shared" si="3407"/>
        <v>19.7</v>
      </c>
      <c r="AK956" s="22">
        <f t="shared" si="3408"/>
        <v>19.7</v>
      </c>
      <c r="AL956" s="22">
        <f t="shared" si="3409"/>
        <v>19.7</v>
      </c>
      <c r="AM956" s="22"/>
      <c r="AN956" s="22"/>
      <c r="AO956" s="22"/>
      <c r="AP956" s="22">
        <f t="shared" si="3410"/>
        <v>19.7</v>
      </c>
      <c r="AQ956" s="22">
        <f t="shared" si="3411"/>
        <v>19.7</v>
      </c>
      <c r="AR956" s="22">
        <f t="shared" si="3412"/>
        <v>19.7</v>
      </c>
      <c r="AS956" s="22"/>
      <c r="AT956" s="22"/>
      <c r="AU956" s="22"/>
      <c r="AV956" s="22">
        <f t="shared" si="3413"/>
        <v>19.7</v>
      </c>
      <c r="AW956" s="22">
        <f t="shared" si="3414"/>
        <v>19.7</v>
      </c>
      <c r="AX956" s="22">
        <f t="shared" si="3415"/>
        <v>19.7</v>
      </c>
      <c r="AY956" s="22"/>
      <c r="AZ956" s="22"/>
      <c r="BA956" s="22"/>
      <c r="BB956" s="22">
        <f t="shared" si="3416"/>
        <v>19.7</v>
      </c>
      <c r="BC956" s="22">
        <f t="shared" si="3417"/>
        <v>19.7</v>
      </c>
      <c r="BD956" s="22">
        <f t="shared" si="3418"/>
        <v>19.7</v>
      </c>
      <c r="BE956" s="22"/>
      <c r="BF956" s="22"/>
      <c r="BG956" s="22"/>
      <c r="BH956" s="22">
        <f t="shared" si="3419"/>
        <v>19.7</v>
      </c>
      <c r="BI956" s="22">
        <f t="shared" si="3420"/>
        <v>19.7</v>
      </c>
      <c r="BJ956" s="22">
        <f t="shared" si="3421"/>
        <v>19.7</v>
      </c>
      <c r="BK956" s="22"/>
      <c r="BL956" s="22"/>
      <c r="BM956" s="22"/>
      <c r="BN956" s="22">
        <f t="shared" si="3422"/>
        <v>19.7</v>
      </c>
      <c r="BO956" s="22">
        <f t="shared" si="3423"/>
        <v>19.7</v>
      </c>
      <c r="BP956" s="22">
        <f t="shared" si="3424"/>
        <v>19.7</v>
      </c>
      <c r="BQ956" s="22"/>
      <c r="BR956" s="22"/>
      <c r="BS956" s="22">
        <f t="shared" si="3425"/>
        <v>19.7</v>
      </c>
      <c r="BT956" s="22">
        <f t="shared" si="3426"/>
        <v>19.7</v>
      </c>
      <c r="BU956" s="22">
        <f t="shared" si="3427"/>
        <v>19.7</v>
      </c>
      <c r="BV956" s="22"/>
      <c r="BW956" s="22"/>
      <c r="BX956" s="22">
        <f t="shared" si="3428"/>
        <v>19.7</v>
      </c>
      <c r="BY956" s="22">
        <f t="shared" si="3429"/>
        <v>19.7</v>
      </c>
      <c r="BZ956" s="22">
        <f t="shared" si="3430"/>
        <v>19.7</v>
      </c>
      <c r="CA956" s="22"/>
      <c r="CB956" s="22"/>
      <c r="CC956" s="22"/>
      <c r="CD956" s="22">
        <f t="shared" si="3569"/>
        <v>19.7</v>
      </c>
      <c r="CE956" s="22"/>
      <c r="CF956" s="34">
        <f t="shared" si="3350"/>
        <v>19.7</v>
      </c>
      <c r="CG956" s="22">
        <f t="shared" si="3570"/>
        <v>19.7</v>
      </c>
      <c r="CH956" s="22"/>
      <c r="CI956" s="22">
        <f t="shared" si="3351"/>
        <v>19.7</v>
      </c>
      <c r="CJ956" s="22">
        <f t="shared" si="3571"/>
        <v>19.7</v>
      </c>
      <c r="CK956" s="22"/>
      <c r="CL956" s="22">
        <f t="shared" si="3352"/>
        <v>19.7</v>
      </c>
      <c r="CM956" s="22"/>
      <c r="CN956" s="15"/>
      <c r="CO956" s="35"/>
    </row>
    <row r="957" spans="1:99" ht="109.2" x14ac:dyDescent="0.3">
      <c r="A957" s="32" t="s">
        <v>527</v>
      </c>
      <c r="B957" s="16"/>
      <c r="C957" s="32"/>
      <c r="D957" s="32"/>
      <c r="E957" s="33" t="s">
        <v>528</v>
      </c>
      <c r="F957" s="22">
        <f t="shared" si="3572"/>
        <v>283029.19999999995</v>
      </c>
      <c r="G957" s="22">
        <f t="shared" si="3573"/>
        <v>290251.89999999997</v>
      </c>
      <c r="H957" s="22">
        <f t="shared" si="3574"/>
        <v>290251.89999999997</v>
      </c>
      <c r="I957" s="22">
        <f t="shared" si="3530"/>
        <v>0</v>
      </c>
      <c r="J957" s="22">
        <f t="shared" si="3531"/>
        <v>0</v>
      </c>
      <c r="K957" s="22">
        <f t="shared" si="3532"/>
        <v>0</v>
      </c>
      <c r="L957" s="22">
        <f t="shared" si="3395"/>
        <v>283029.19999999995</v>
      </c>
      <c r="M957" s="22">
        <f t="shared" si="3396"/>
        <v>290251.89999999997</v>
      </c>
      <c r="N957" s="22">
        <f t="shared" si="3397"/>
        <v>290251.89999999997</v>
      </c>
      <c r="O957" s="22">
        <f t="shared" si="3533"/>
        <v>0</v>
      </c>
      <c r="P957" s="22">
        <f t="shared" si="3534"/>
        <v>0</v>
      </c>
      <c r="Q957" s="22">
        <f t="shared" si="3535"/>
        <v>0</v>
      </c>
      <c r="R957" s="22">
        <f t="shared" si="3398"/>
        <v>283029.19999999995</v>
      </c>
      <c r="S957" s="22">
        <f t="shared" si="3399"/>
        <v>290251.89999999997</v>
      </c>
      <c r="T957" s="22">
        <f t="shared" si="3400"/>
        <v>290251.89999999997</v>
      </c>
      <c r="U957" s="22">
        <f t="shared" si="3536"/>
        <v>0</v>
      </c>
      <c r="V957" s="22">
        <f t="shared" si="3537"/>
        <v>0</v>
      </c>
      <c r="W957" s="22">
        <f t="shared" si="3538"/>
        <v>0</v>
      </c>
      <c r="X957" s="22">
        <f t="shared" si="3401"/>
        <v>283029.19999999995</v>
      </c>
      <c r="Y957" s="22">
        <f t="shared" si="3402"/>
        <v>290251.89999999997</v>
      </c>
      <c r="Z957" s="22">
        <f t="shared" si="3403"/>
        <v>290251.89999999997</v>
      </c>
      <c r="AA957" s="22">
        <f t="shared" si="3539"/>
        <v>0</v>
      </c>
      <c r="AB957" s="22">
        <f t="shared" si="3540"/>
        <v>0</v>
      </c>
      <c r="AC957" s="22">
        <f t="shared" si="3541"/>
        <v>0</v>
      </c>
      <c r="AD957" s="22">
        <f t="shared" si="3404"/>
        <v>283029.19999999995</v>
      </c>
      <c r="AE957" s="22">
        <f t="shared" si="3405"/>
        <v>290251.89999999997</v>
      </c>
      <c r="AF957" s="22">
        <f t="shared" si="3406"/>
        <v>290251.89999999997</v>
      </c>
      <c r="AG957" s="22">
        <f t="shared" si="3542"/>
        <v>0</v>
      </c>
      <c r="AH957" s="22">
        <f t="shared" si="3543"/>
        <v>0</v>
      </c>
      <c r="AI957" s="22">
        <f t="shared" si="3544"/>
        <v>0</v>
      </c>
      <c r="AJ957" s="22">
        <f t="shared" si="3407"/>
        <v>283029.19999999995</v>
      </c>
      <c r="AK957" s="22">
        <f t="shared" si="3408"/>
        <v>290251.89999999997</v>
      </c>
      <c r="AL957" s="22">
        <f t="shared" si="3409"/>
        <v>290251.89999999997</v>
      </c>
      <c r="AM957" s="22">
        <f t="shared" si="3545"/>
        <v>0</v>
      </c>
      <c r="AN957" s="22">
        <f t="shared" si="3546"/>
        <v>0</v>
      </c>
      <c r="AO957" s="22">
        <f t="shared" si="3547"/>
        <v>0</v>
      </c>
      <c r="AP957" s="22">
        <f t="shared" si="3410"/>
        <v>283029.19999999995</v>
      </c>
      <c r="AQ957" s="22">
        <f t="shared" si="3411"/>
        <v>290251.89999999997</v>
      </c>
      <c r="AR957" s="22">
        <f t="shared" si="3412"/>
        <v>290251.89999999997</v>
      </c>
      <c r="AS957" s="22">
        <f t="shared" si="3548"/>
        <v>0</v>
      </c>
      <c r="AT957" s="22">
        <f t="shared" si="3549"/>
        <v>0</v>
      </c>
      <c r="AU957" s="22">
        <f t="shared" si="3550"/>
        <v>0</v>
      </c>
      <c r="AV957" s="22">
        <f t="shared" si="3413"/>
        <v>283029.19999999995</v>
      </c>
      <c r="AW957" s="22">
        <f t="shared" si="3414"/>
        <v>290251.89999999997</v>
      </c>
      <c r="AX957" s="22">
        <f t="shared" si="3415"/>
        <v>290251.89999999997</v>
      </c>
      <c r="AY957" s="22">
        <f t="shared" si="3551"/>
        <v>0</v>
      </c>
      <c r="AZ957" s="22">
        <f t="shared" si="3552"/>
        <v>0</v>
      </c>
      <c r="BA957" s="22">
        <f t="shared" si="3553"/>
        <v>0</v>
      </c>
      <c r="BB957" s="22">
        <f t="shared" si="3416"/>
        <v>283029.19999999995</v>
      </c>
      <c r="BC957" s="22">
        <f t="shared" si="3417"/>
        <v>290251.89999999997</v>
      </c>
      <c r="BD957" s="22">
        <f t="shared" si="3418"/>
        <v>290251.89999999997</v>
      </c>
      <c r="BE957" s="22">
        <f t="shared" si="3554"/>
        <v>0</v>
      </c>
      <c r="BF957" s="22">
        <f t="shared" si="3555"/>
        <v>0</v>
      </c>
      <c r="BG957" s="22">
        <f t="shared" si="3556"/>
        <v>0</v>
      </c>
      <c r="BH957" s="22">
        <f t="shared" si="3419"/>
        <v>283029.19999999995</v>
      </c>
      <c r="BI957" s="22">
        <f t="shared" si="3420"/>
        <v>290251.89999999997</v>
      </c>
      <c r="BJ957" s="22">
        <f t="shared" si="3421"/>
        <v>290251.89999999997</v>
      </c>
      <c r="BK957" s="22">
        <f t="shared" si="3557"/>
        <v>0</v>
      </c>
      <c r="BL957" s="22">
        <f t="shared" si="3558"/>
        <v>0</v>
      </c>
      <c r="BM957" s="22">
        <f t="shared" si="3559"/>
        <v>0</v>
      </c>
      <c r="BN957" s="22">
        <f t="shared" si="3422"/>
        <v>283029.19999999995</v>
      </c>
      <c r="BO957" s="22">
        <f t="shared" si="3423"/>
        <v>290251.89999999997</v>
      </c>
      <c r="BP957" s="22">
        <f t="shared" si="3424"/>
        <v>290251.89999999997</v>
      </c>
      <c r="BQ957" s="22">
        <f t="shared" si="3560"/>
        <v>0</v>
      </c>
      <c r="BR957" s="22">
        <f t="shared" si="3561"/>
        <v>0</v>
      </c>
      <c r="BS957" s="22">
        <f t="shared" si="3425"/>
        <v>283029.19999999995</v>
      </c>
      <c r="BT957" s="22">
        <f t="shared" si="3426"/>
        <v>290251.89999999997</v>
      </c>
      <c r="BU957" s="22">
        <f t="shared" si="3427"/>
        <v>290251.89999999997</v>
      </c>
      <c r="BV957" s="22">
        <f t="shared" si="3562"/>
        <v>0</v>
      </c>
      <c r="BW957" s="22">
        <f t="shared" si="3563"/>
        <v>0</v>
      </c>
      <c r="BX957" s="22">
        <f t="shared" si="3428"/>
        <v>283029.19999999995</v>
      </c>
      <c r="BY957" s="22">
        <f t="shared" si="3429"/>
        <v>290251.89999999997</v>
      </c>
      <c r="BZ957" s="22">
        <f t="shared" si="3430"/>
        <v>290251.89999999997</v>
      </c>
      <c r="CA957" s="22">
        <f t="shared" si="3564"/>
        <v>0</v>
      </c>
      <c r="CB957" s="22">
        <f t="shared" si="3565"/>
        <v>0</v>
      </c>
      <c r="CC957" s="22">
        <f t="shared" si="3566"/>
        <v>0</v>
      </c>
      <c r="CD957" s="22">
        <f t="shared" si="3569"/>
        <v>283029.19999999995</v>
      </c>
      <c r="CE957" s="22">
        <f t="shared" si="3567"/>
        <v>0</v>
      </c>
      <c r="CF957" s="34">
        <f t="shared" si="3350"/>
        <v>283029.19999999995</v>
      </c>
      <c r="CG957" s="22">
        <f t="shared" si="3570"/>
        <v>290251.89999999997</v>
      </c>
      <c r="CH957" s="22">
        <f t="shared" si="3568"/>
        <v>0</v>
      </c>
      <c r="CI957" s="22">
        <f t="shared" si="3351"/>
        <v>290251.89999999997</v>
      </c>
      <c r="CJ957" s="22">
        <f t="shared" si="3571"/>
        <v>290251.89999999997</v>
      </c>
      <c r="CK957" s="22">
        <f t="shared" si="3568"/>
        <v>0</v>
      </c>
      <c r="CL957" s="22">
        <f t="shared" si="3352"/>
        <v>290251.89999999997</v>
      </c>
      <c r="CM957" s="22">
        <f t="shared" si="3568"/>
        <v>0</v>
      </c>
      <c r="CN957" s="15"/>
      <c r="CO957" s="35"/>
      <c r="CR957" s="5" t="s">
        <v>28</v>
      </c>
    </row>
    <row r="958" spans="1:99" ht="46.8" x14ac:dyDescent="0.3">
      <c r="A958" s="32" t="s">
        <v>529</v>
      </c>
      <c r="B958" s="16"/>
      <c r="C958" s="32"/>
      <c r="D958" s="32"/>
      <c r="E958" s="33" t="s">
        <v>442</v>
      </c>
      <c r="F958" s="22">
        <f t="shared" ref="F958:K958" si="3575">F959+F962+F965+F969</f>
        <v>283029.19999999995</v>
      </c>
      <c r="G958" s="22">
        <f t="shared" si="3575"/>
        <v>290251.89999999997</v>
      </c>
      <c r="H958" s="22">
        <f t="shared" si="3575"/>
        <v>290251.89999999997</v>
      </c>
      <c r="I958" s="22">
        <f t="shared" si="3575"/>
        <v>0</v>
      </c>
      <c r="J958" s="22">
        <f t="shared" si="3575"/>
        <v>0</v>
      </c>
      <c r="K958" s="22">
        <f t="shared" si="3575"/>
        <v>0</v>
      </c>
      <c r="L958" s="22">
        <f t="shared" si="3395"/>
        <v>283029.19999999995</v>
      </c>
      <c r="M958" s="22">
        <f t="shared" si="3396"/>
        <v>290251.89999999997</v>
      </c>
      <c r="N958" s="22">
        <f t="shared" si="3397"/>
        <v>290251.89999999997</v>
      </c>
      <c r="O958" s="22">
        <f>O959+O962+O965+O969</f>
        <v>0</v>
      </c>
      <c r="P958" s="22">
        <f>P959+P962+P965+P969</f>
        <v>0</v>
      </c>
      <c r="Q958" s="22">
        <f>Q959+Q962+Q965+Q969</f>
        <v>0</v>
      </c>
      <c r="R958" s="22">
        <f t="shared" si="3398"/>
        <v>283029.19999999995</v>
      </c>
      <c r="S958" s="22">
        <f t="shared" si="3399"/>
        <v>290251.89999999997</v>
      </c>
      <c r="T958" s="22">
        <f t="shared" si="3400"/>
        <v>290251.89999999997</v>
      </c>
      <c r="U958" s="22">
        <f>U959+U962+U965+U969</f>
        <v>0</v>
      </c>
      <c r="V958" s="22">
        <f>V959+V962+V965+V969</f>
        <v>0</v>
      </c>
      <c r="W958" s="22">
        <f>W959+W962+W965+W969</f>
        <v>0</v>
      </c>
      <c r="X958" s="22">
        <f t="shared" si="3401"/>
        <v>283029.19999999995</v>
      </c>
      <c r="Y958" s="22">
        <f t="shared" si="3402"/>
        <v>290251.89999999997</v>
      </c>
      <c r="Z958" s="22">
        <f t="shared" si="3403"/>
        <v>290251.89999999997</v>
      </c>
      <c r="AA958" s="22">
        <f>AA959+AA962+AA965+AA969</f>
        <v>0</v>
      </c>
      <c r="AB958" s="22">
        <f>AB959+AB962+AB965+AB969</f>
        <v>0</v>
      </c>
      <c r="AC958" s="22">
        <f>AC959+AC962+AC965+AC969</f>
        <v>0</v>
      </c>
      <c r="AD958" s="22">
        <f t="shared" si="3404"/>
        <v>283029.19999999995</v>
      </c>
      <c r="AE958" s="22">
        <f t="shared" si="3405"/>
        <v>290251.89999999997</v>
      </c>
      <c r="AF958" s="22">
        <f t="shared" si="3406"/>
        <v>290251.89999999997</v>
      </c>
      <c r="AG958" s="22">
        <f>AG959+AG962+AG965+AG969</f>
        <v>0</v>
      </c>
      <c r="AH958" s="22">
        <f>AH959+AH962+AH965+AH969</f>
        <v>0</v>
      </c>
      <c r="AI958" s="22">
        <f>AI959+AI962+AI965+AI969</f>
        <v>0</v>
      </c>
      <c r="AJ958" s="22">
        <f t="shared" si="3407"/>
        <v>283029.19999999995</v>
      </c>
      <c r="AK958" s="22">
        <f t="shared" si="3408"/>
        <v>290251.89999999997</v>
      </c>
      <c r="AL958" s="22">
        <f t="shared" si="3409"/>
        <v>290251.89999999997</v>
      </c>
      <c r="AM958" s="22">
        <f>AM959+AM962+AM965+AM969</f>
        <v>0</v>
      </c>
      <c r="AN958" s="22">
        <f>AN959+AN962+AN965+AN969</f>
        <v>0</v>
      </c>
      <c r="AO958" s="22">
        <f>AO959+AO962+AO965+AO969</f>
        <v>0</v>
      </c>
      <c r="AP958" s="22">
        <f t="shared" si="3410"/>
        <v>283029.19999999995</v>
      </c>
      <c r="AQ958" s="22">
        <f t="shared" si="3411"/>
        <v>290251.89999999997</v>
      </c>
      <c r="AR958" s="22">
        <f t="shared" si="3412"/>
        <v>290251.89999999997</v>
      </c>
      <c r="AS958" s="22">
        <f>AS959+AS962+AS965+AS969</f>
        <v>0</v>
      </c>
      <c r="AT958" s="22">
        <f>AT959+AT962+AT965+AT969</f>
        <v>0</v>
      </c>
      <c r="AU958" s="22">
        <f>AU959+AU962+AU965+AU969</f>
        <v>0</v>
      </c>
      <c r="AV958" s="22">
        <f t="shared" si="3413"/>
        <v>283029.19999999995</v>
      </c>
      <c r="AW958" s="22">
        <f t="shared" si="3414"/>
        <v>290251.89999999997</v>
      </c>
      <c r="AX958" s="22">
        <f t="shared" si="3415"/>
        <v>290251.89999999997</v>
      </c>
      <c r="AY958" s="22">
        <f>AY959+AY962+AY965+AY969</f>
        <v>0</v>
      </c>
      <c r="AZ958" s="22">
        <f>AZ959+AZ962+AZ965+AZ969</f>
        <v>0</v>
      </c>
      <c r="BA958" s="22">
        <f>BA959+BA962+BA965+BA969</f>
        <v>0</v>
      </c>
      <c r="BB958" s="22">
        <f t="shared" si="3416"/>
        <v>283029.19999999995</v>
      </c>
      <c r="BC958" s="22">
        <f t="shared" si="3417"/>
        <v>290251.89999999997</v>
      </c>
      <c r="BD958" s="22">
        <f t="shared" si="3418"/>
        <v>290251.89999999997</v>
      </c>
      <c r="BE958" s="22">
        <f>BE959+BE962+BE965+BE969</f>
        <v>0</v>
      </c>
      <c r="BF958" s="22">
        <f>BF959+BF962+BF965+BF969</f>
        <v>0</v>
      </c>
      <c r="BG958" s="22">
        <f>BG959+BG962+BG965+BG969</f>
        <v>0</v>
      </c>
      <c r="BH958" s="22">
        <f t="shared" si="3419"/>
        <v>283029.19999999995</v>
      </c>
      <c r="BI958" s="22">
        <f t="shared" si="3420"/>
        <v>290251.89999999997</v>
      </c>
      <c r="BJ958" s="22">
        <f t="shared" si="3421"/>
        <v>290251.89999999997</v>
      </c>
      <c r="BK958" s="22">
        <f>BK959+BK962+BK965+BK969</f>
        <v>0</v>
      </c>
      <c r="BL958" s="22">
        <f>BL959+BL962+BL965+BL969</f>
        <v>0</v>
      </c>
      <c r="BM958" s="22">
        <f>BM959+BM962+BM965+BM969</f>
        <v>0</v>
      </c>
      <c r="BN958" s="22">
        <f t="shared" si="3422"/>
        <v>283029.19999999995</v>
      </c>
      <c r="BO958" s="22">
        <f t="shared" si="3423"/>
        <v>290251.89999999997</v>
      </c>
      <c r="BP958" s="22">
        <f t="shared" si="3424"/>
        <v>290251.89999999997</v>
      </c>
      <c r="BQ958" s="22">
        <f>BQ959+BQ962+BQ965+BQ969</f>
        <v>0</v>
      </c>
      <c r="BR958" s="22">
        <f>BR959+BR962+BR965+BR969</f>
        <v>0</v>
      </c>
      <c r="BS958" s="22">
        <f t="shared" si="3425"/>
        <v>283029.19999999995</v>
      </c>
      <c r="BT958" s="22">
        <f t="shared" si="3426"/>
        <v>290251.89999999997</v>
      </c>
      <c r="BU958" s="22">
        <f t="shared" si="3427"/>
        <v>290251.89999999997</v>
      </c>
      <c r="BV958" s="22">
        <f>BV959+BV962+BV965+BV969</f>
        <v>0</v>
      </c>
      <c r="BW958" s="22">
        <f>BW959+BW962+BW965+BW969</f>
        <v>0</v>
      </c>
      <c r="BX958" s="22">
        <f t="shared" si="3428"/>
        <v>283029.19999999995</v>
      </c>
      <c r="BY958" s="22">
        <f t="shared" si="3429"/>
        <v>290251.89999999997</v>
      </c>
      <c r="BZ958" s="22">
        <f t="shared" si="3430"/>
        <v>290251.89999999997</v>
      </c>
      <c r="CA958" s="22">
        <f>CA959+CA962+CA965+CA969</f>
        <v>0</v>
      </c>
      <c r="CB958" s="22">
        <f>CB959+CB962+CB965+CB969</f>
        <v>0</v>
      </c>
      <c r="CC958" s="22">
        <f>CC959+CC962+CC965+CC969</f>
        <v>0</v>
      </c>
      <c r="CD958" s="22">
        <f t="shared" si="3569"/>
        <v>283029.19999999995</v>
      </c>
      <c r="CE958" s="22">
        <f>CE959+CE962+CE965+CE969</f>
        <v>0</v>
      </c>
      <c r="CF958" s="34">
        <f t="shared" si="3350"/>
        <v>283029.19999999995</v>
      </c>
      <c r="CG958" s="22">
        <f t="shared" si="3570"/>
        <v>290251.89999999997</v>
      </c>
      <c r="CH958" s="22">
        <f>CH959+CH962+CH965+CH969</f>
        <v>0</v>
      </c>
      <c r="CI958" s="22">
        <f t="shared" si="3351"/>
        <v>290251.89999999997</v>
      </c>
      <c r="CJ958" s="22">
        <f t="shared" si="3571"/>
        <v>290251.89999999997</v>
      </c>
      <c r="CK958" s="22">
        <f>CK959+CK962+CK965+CK969</f>
        <v>0</v>
      </c>
      <c r="CL958" s="22">
        <f t="shared" si="3352"/>
        <v>290251.89999999997</v>
      </c>
      <c r="CM958" s="22">
        <f>CM959+CM962+CM965+CM969</f>
        <v>0</v>
      </c>
      <c r="CN958" s="15"/>
      <c r="CO958" s="35"/>
      <c r="CU958" s="5" t="s">
        <v>31</v>
      </c>
    </row>
    <row r="959" spans="1:99" ht="93.6" hidden="1" x14ac:dyDescent="0.3">
      <c r="A959" s="32" t="s">
        <v>529</v>
      </c>
      <c r="B959" s="16">
        <v>100</v>
      </c>
      <c r="C959" s="32"/>
      <c r="D959" s="32"/>
      <c r="E959" s="33" t="s">
        <v>131</v>
      </c>
      <c r="F959" s="22">
        <f t="shared" ref="F959:F965" si="3576">F960</f>
        <v>0</v>
      </c>
      <c r="G959" s="22">
        <f t="shared" ref="G959:G965" si="3577">G960</f>
        <v>0</v>
      </c>
      <c r="H959" s="22">
        <f t="shared" ref="H959:H965" si="3578">H960</f>
        <v>0</v>
      </c>
      <c r="I959" s="22">
        <f t="shared" ref="I959:I965" si="3579">I960</f>
        <v>0</v>
      </c>
      <c r="J959" s="22">
        <f t="shared" ref="J959:J965" si="3580">J960</f>
        <v>0</v>
      </c>
      <c r="K959" s="22">
        <f t="shared" ref="K959:K965" si="3581">K960</f>
        <v>0</v>
      </c>
      <c r="L959" s="22">
        <f t="shared" si="3395"/>
        <v>0</v>
      </c>
      <c r="M959" s="22">
        <f t="shared" si="3396"/>
        <v>0</v>
      </c>
      <c r="N959" s="22">
        <f t="shared" si="3397"/>
        <v>0</v>
      </c>
      <c r="O959" s="22">
        <f t="shared" ref="O959:O965" si="3582">O960</f>
        <v>0</v>
      </c>
      <c r="P959" s="22">
        <f t="shared" ref="P959:P965" si="3583">P960</f>
        <v>0</v>
      </c>
      <c r="Q959" s="22">
        <f t="shared" ref="Q959:Q965" si="3584">Q960</f>
        <v>0</v>
      </c>
      <c r="R959" s="22">
        <f t="shared" si="3398"/>
        <v>0</v>
      </c>
      <c r="S959" s="22">
        <f t="shared" si="3399"/>
        <v>0</v>
      </c>
      <c r="T959" s="22">
        <f t="shared" si="3400"/>
        <v>0</v>
      </c>
      <c r="U959" s="22">
        <f t="shared" ref="U959:U965" si="3585">U960</f>
        <v>0</v>
      </c>
      <c r="V959" s="22">
        <f t="shared" ref="V959:V965" si="3586">V960</f>
        <v>0</v>
      </c>
      <c r="W959" s="22">
        <f t="shared" ref="W959:W965" si="3587">W960</f>
        <v>0</v>
      </c>
      <c r="X959" s="22">
        <f t="shared" si="3401"/>
        <v>0</v>
      </c>
      <c r="Y959" s="22">
        <f t="shared" si="3402"/>
        <v>0</v>
      </c>
      <c r="Z959" s="22">
        <f t="shared" si="3403"/>
        <v>0</v>
      </c>
      <c r="AA959" s="22">
        <f t="shared" ref="AA959:AA965" si="3588">AA960</f>
        <v>0</v>
      </c>
      <c r="AB959" s="22">
        <f t="shared" ref="AB959:AB965" si="3589">AB960</f>
        <v>0</v>
      </c>
      <c r="AC959" s="22">
        <f t="shared" ref="AC959:AC965" si="3590">AC960</f>
        <v>0</v>
      </c>
      <c r="AD959" s="22">
        <f t="shared" si="3404"/>
        <v>0</v>
      </c>
      <c r="AE959" s="22">
        <f t="shared" si="3405"/>
        <v>0</v>
      </c>
      <c r="AF959" s="22">
        <f t="shared" si="3406"/>
        <v>0</v>
      </c>
      <c r="AG959" s="22">
        <f t="shared" ref="AG959:AG965" si="3591">AG960</f>
        <v>0</v>
      </c>
      <c r="AH959" s="22">
        <f t="shared" ref="AH959:AH965" si="3592">AH960</f>
        <v>0</v>
      </c>
      <c r="AI959" s="22">
        <f t="shared" ref="AI959:AI965" si="3593">AI960</f>
        <v>0</v>
      </c>
      <c r="AJ959" s="22">
        <f t="shared" si="3407"/>
        <v>0</v>
      </c>
      <c r="AK959" s="22">
        <f t="shared" si="3408"/>
        <v>0</v>
      </c>
      <c r="AL959" s="22">
        <f t="shared" si="3409"/>
        <v>0</v>
      </c>
      <c r="AM959" s="22">
        <f t="shared" ref="AM959:AM965" si="3594">AM960</f>
        <v>0</v>
      </c>
      <c r="AN959" s="22">
        <f t="shared" ref="AN959:AN965" si="3595">AN960</f>
        <v>0</v>
      </c>
      <c r="AO959" s="22">
        <f t="shared" ref="AO959:AO965" si="3596">AO960</f>
        <v>0</v>
      </c>
      <c r="AP959" s="22">
        <f t="shared" si="3410"/>
        <v>0</v>
      </c>
      <c r="AQ959" s="22">
        <f t="shared" si="3411"/>
        <v>0</v>
      </c>
      <c r="AR959" s="22">
        <f t="shared" si="3412"/>
        <v>0</v>
      </c>
      <c r="AS959" s="22">
        <f t="shared" ref="AS959:AS965" si="3597">AS960</f>
        <v>0</v>
      </c>
      <c r="AT959" s="22">
        <f t="shared" ref="AT959:AT965" si="3598">AT960</f>
        <v>0</v>
      </c>
      <c r="AU959" s="22">
        <f t="shared" ref="AU959:AU965" si="3599">AU960</f>
        <v>0</v>
      </c>
      <c r="AV959" s="22">
        <f t="shared" si="3413"/>
        <v>0</v>
      </c>
      <c r="AW959" s="22">
        <f t="shared" si="3414"/>
        <v>0</v>
      </c>
      <c r="AX959" s="22">
        <f t="shared" si="3415"/>
        <v>0</v>
      </c>
      <c r="AY959" s="22">
        <f t="shared" ref="AY959:AY965" si="3600">AY960</f>
        <v>0</v>
      </c>
      <c r="AZ959" s="22">
        <f t="shared" ref="AZ959:AZ965" si="3601">AZ960</f>
        <v>0</v>
      </c>
      <c r="BA959" s="22">
        <f t="shared" ref="BA959:BA965" si="3602">BA960</f>
        <v>0</v>
      </c>
      <c r="BB959" s="22">
        <f t="shared" si="3416"/>
        <v>0</v>
      </c>
      <c r="BC959" s="22">
        <f t="shared" si="3417"/>
        <v>0</v>
      </c>
      <c r="BD959" s="22">
        <f t="shared" si="3418"/>
        <v>0</v>
      </c>
      <c r="BE959" s="22">
        <f t="shared" ref="BE959:BE965" si="3603">BE960</f>
        <v>0</v>
      </c>
      <c r="BF959" s="22">
        <f t="shared" ref="BF959:BF965" si="3604">BF960</f>
        <v>0</v>
      </c>
      <c r="BG959" s="22">
        <f t="shared" ref="BG959:BG965" si="3605">BG960</f>
        <v>0</v>
      </c>
      <c r="BH959" s="22">
        <f t="shared" si="3419"/>
        <v>0</v>
      </c>
      <c r="BI959" s="22">
        <f t="shared" si="3420"/>
        <v>0</v>
      </c>
      <c r="BJ959" s="22">
        <f t="shared" si="3421"/>
        <v>0</v>
      </c>
      <c r="BK959" s="22">
        <f t="shared" ref="BK959:BK965" si="3606">BK960</f>
        <v>0</v>
      </c>
      <c r="BL959" s="22">
        <f t="shared" ref="BL959:BL965" si="3607">BL960</f>
        <v>0</v>
      </c>
      <c r="BM959" s="22">
        <f t="shared" ref="BM959:BM965" si="3608">BM960</f>
        <v>0</v>
      </c>
      <c r="BN959" s="22">
        <f t="shared" si="3422"/>
        <v>0</v>
      </c>
      <c r="BO959" s="22">
        <f t="shared" si="3423"/>
        <v>0</v>
      </c>
      <c r="BP959" s="22">
        <f t="shared" si="3424"/>
        <v>0</v>
      </c>
      <c r="BQ959" s="22">
        <f t="shared" ref="BQ959:BQ965" si="3609">BQ960</f>
        <v>0</v>
      </c>
      <c r="BR959" s="22">
        <f t="shared" ref="BR959:BR965" si="3610">BR960</f>
        <v>0</v>
      </c>
      <c r="BS959" s="22">
        <f t="shared" si="3425"/>
        <v>0</v>
      </c>
      <c r="BT959" s="22">
        <f t="shared" si="3426"/>
        <v>0</v>
      </c>
      <c r="BU959" s="22">
        <f t="shared" si="3427"/>
        <v>0</v>
      </c>
      <c r="BV959" s="22">
        <f t="shared" ref="BV959:BV965" si="3611">BV960</f>
        <v>0</v>
      </c>
      <c r="BW959" s="22">
        <f t="shared" ref="BW959:BW965" si="3612">BW960</f>
        <v>0</v>
      </c>
      <c r="BX959" s="22">
        <f t="shared" si="3428"/>
        <v>0</v>
      </c>
      <c r="BY959" s="22">
        <f t="shared" si="3429"/>
        <v>0</v>
      </c>
      <c r="BZ959" s="22">
        <f t="shared" si="3430"/>
        <v>0</v>
      </c>
      <c r="CA959" s="22">
        <f t="shared" ref="CA959:CA965" si="3613">CA960</f>
        <v>0</v>
      </c>
      <c r="CB959" s="22">
        <f t="shared" ref="CB959:CB965" si="3614">CB960</f>
        <v>0</v>
      </c>
      <c r="CC959" s="22">
        <f t="shared" ref="CC959:CC965" si="3615">CC960</f>
        <v>0</v>
      </c>
      <c r="CD959" s="22">
        <f t="shared" si="3569"/>
        <v>0</v>
      </c>
      <c r="CE959" s="22">
        <f t="shared" ref="CE959:CE965" si="3616">CE960</f>
        <v>0</v>
      </c>
      <c r="CF959" s="22"/>
      <c r="CG959" s="22">
        <f t="shared" si="3570"/>
        <v>0</v>
      </c>
      <c r="CH959" s="22">
        <f t="shared" ref="CH959:CM965" si="3617">CH960</f>
        <v>0</v>
      </c>
      <c r="CI959" s="22"/>
      <c r="CJ959" s="22">
        <f t="shared" si="3571"/>
        <v>0</v>
      </c>
      <c r="CK959" s="22">
        <f t="shared" si="3617"/>
        <v>0</v>
      </c>
      <c r="CL959" s="22"/>
      <c r="CM959" s="22">
        <f t="shared" si="3617"/>
        <v>0</v>
      </c>
      <c r="CN959" s="15">
        <v>0</v>
      </c>
      <c r="CO959" s="35"/>
      <c r="CS959" s="5" t="s">
        <v>29</v>
      </c>
    </row>
    <row r="960" spans="1:99" ht="31.2" hidden="1" x14ac:dyDescent="0.3">
      <c r="A960" s="32" t="s">
        <v>529</v>
      </c>
      <c r="B960" s="16">
        <v>120</v>
      </c>
      <c r="C960" s="32"/>
      <c r="D960" s="32"/>
      <c r="E960" s="33" t="s">
        <v>394</v>
      </c>
      <c r="F960" s="22">
        <f t="shared" si="3576"/>
        <v>0</v>
      </c>
      <c r="G960" s="22">
        <f t="shared" si="3577"/>
        <v>0</v>
      </c>
      <c r="H960" s="22">
        <f t="shared" si="3578"/>
        <v>0</v>
      </c>
      <c r="I960" s="22">
        <f t="shared" si="3579"/>
        <v>0</v>
      </c>
      <c r="J960" s="22">
        <f t="shared" si="3580"/>
        <v>0</v>
      </c>
      <c r="K960" s="22">
        <f t="shared" si="3581"/>
        <v>0</v>
      </c>
      <c r="L960" s="22">
        <f t="shared" si="3395"/>
        <v>0</v>
      </c>
      <c r="M960" s="22">
        <f t="shared" si="3396"/>
        <v>0</v>
      </c>
      <c r="N960" s="22">
        <f t="shared" si="3397"/>
        <v>0</v>
      </c>
      <c r="O960" s="22">
        <f t="shared" si="3582"/>
        <v>0</v>
      </c>
      <c r="P960" s="22">
        <f t="shared" si="3583"/>
        <v>0</v>
      </c>
      <c r="Q960" s="22">
        <f t="shared" si="3584"/>
        <v>0</v>
      </c>
      <c r="R960" s="22">
        <f t="shared" si="3398"/>
        <v>0</v>
      </c>
      <c r="S960" s="22">
        <f t="shared" si="3399"/>
        <v>0</v>
      </c>
      <c r="T960" s="22">
        <f t="shared" si="3400"/>
        <v>0</v>
      </c>
      <c r="U960" s="22">
        <f t="shared" si="3585"/>
        <v>0</v>
      </c>
      <c r="V960" s="22">
        <f t="shared" si="3586"/>
        <v>0</v>
      </c>
      <c r="W960" s="22">
        <f t="shared" si="3587"/>
        <v>0</v>
      </c>
      <c r="X960" s="22">
        <f t="shared" si="3401"/>
        <v>0</v>
      </c>
      <c r="Y960" s="22">
        <f t="shared" si="3402"/>
        <v>0</v>
      </c>
      <c r="Z960" s="22">
        <f t="shared" si="3403"/>
        <v>0</v>
      </c>
      <c r="AA960" s="22">
        <f t="shared" si="3588"/>
        <v>0</v>
      </c>
      <c r="AB960" s="22">
        <f t="shared" si="3589"/>
        <v>0</v>
      </c>
      <c r="AC960" s="22">
        <f t="shared" si="3590"/>
        <v>0</v>
      </c>
      <c r="AD960" s="22">
        <f t="shared" si="3404"/>
        <v>0</v>
      </c>
      <c r="AE960" s="22">
        <f t="shared" si="3405"/>
        <v>0</v>
      </c>
      <c r="AF960" s="22">
        <f t="shared" si="3406"/>
        <v>0</v>
      </c>
      <c r="AG960" s="22">
        <f t="shared" si="3591"/>
        <v>0</v>
      </c>
      <c r="AH960" s="22">
        <f t="shared" si="3592"/>
        <v>0</v>
      </c>
      <c r="AI960" s="22">
        <f t="shared" si="3593"/>
        <v>0</v>
      </c>
      <c r="AJ960" s="22">
        <f t="shared" si="3407"/>
        <v>0</v>
      </c>
      <c r="AK960" s="22">
        <f t="shared" si="3408"/>
        <v>0</v>
      </c>
      <c r="AL960" s="22">
        <f t="shared" si="3409"/>
        <v>0</v>
      </c>
      <c r="AM960" s="22">
        <f t="shared" si="3594"/>
        <v>0</v>
      </c>
      <c r="AN960" s="22">
        <f t="shared" si="3595"/>
        <v>0</v>
      </c>
      <c r="AO960" s="22">
        <f t="shared" si="3596"/>
        <v>0</v>
      </c>
      <c r="AP960" s="22">
        <f t="shared" si="3410"/>
        <v>0</v>
      </c>
      <c r="AQ960" s="22">
        <f t="shared" si="3411"/>
        <v>0</v>
      </c>
      <c r="AR960" s="22">
        <f t="shared" si="3412"/>
        <v>0</v>
      </c>
      <c r="AS960" s="22">
        <f t="shared" si="3597"/>
        <v>0</v>
      </c>
      <c r="AT960" s="22">
        <f t="shared" si="3598"/>
        <v>0</v>
      </c>
      <c r="AU960" s="22">
        <f t="shared" si="3599"/>
        <v>0</v>
      </c>
      <c r="AV960" s="22">
        <f t="shared" si="3413"/>
        <v>0</v>
      </c>
      <c r="AW960" s="22">
        <f t="shared" si="3414"/>
        <v>0</v>
      </c>
      <c r="AX960" s="22">
        <f t="shared" si="3415"/>
        <v>0</v>
      </c>
      <c r="AY960" s="22">
        <f t="shared" si="3600"/>
        <v>0</v>
      </c>
      <c r="AZ960" s="22">
        <f t="shared" si="3601"/>
        <v>0</v>
      </c>
      <c r="BA960" s="22">
        <f t="shared" si="3602"/>
        <v>0</v>
      </c>
      <c r="BB960" s="22">
        <f t="shared" si="3416"/>
        <v>0</v>
      </c>
      <c r="BC960" s="22">
        <f t="shared" si="3417"/>
        <v>0</v>
      </c>
      <c r="BD960" s="22">
        <f t="shared" si="3418"/>
        <v>0</v>
      </c>
      <c r="BE960" s="22">
        <f t="shared" si="3603"/>
        <v>0</v>
      </c>
      <c r="BF960" s="22">
        <f t="shared" si="3604"/>
        <v>0</v>
      </c>
      <c r="BG960" s="22">
        <f t="shared" si="3605"/>
        <v>0</v>
      </c>
      <c r="BH960" s="22">
        <f t="shared" si="3419"/>
        <v>0</v>
      </c>
      <c r="BI960" s="22">
        <f t="shared" si="3420"/>
        <v>0</v>
      </c>
      <c r="BJ960" s="22">
        <f t="shared" si="3421"/>
        <v>0</v>
      </c>
      <c r="BK960" s="22">
        <f t="shared" si="3606"/>
        <v>0</v>
      </c>
      <c r="BL960" s="22">
        <f t="shared" si="3607"/>
        <v>0</v>
      </c>
      <c r="BM960" s="22">
        <f t="shared" si="3608"/>
        <v>0</v>
      </c>
      <c r="BN960" s="22">
        <f t="shared" si="3422"/>
        <v>0</v>
      </c>
      <c r="BO960" s="22">
        <f t="shared" si="3423"/>
        <v>0</v>
      </c>
      <c r="BP960" s="22">
        <f t="shared" si="3424"/>
        <v>0</v>
      </c>
      <c r="BQ960" s="22">
        <f t="shared" si="3609"/>
        <v>0</v>
      </c>
      <c r="BR960" s="22">
        <f t="shared" si="3610"/>
        <v>0</v>
      </c>
      <c r="BS960" s="22">
        <f t="shared" si="3425"/>
        <v>0</v>
      </c>
      <c r="BT960" s="22">
        <f t="shared" si="3426"/>
        <v>0</v>
      </c>
      <c r="BU960" s="22">
        <f t="shared" si="3427"/>
        <v>0</v>
      </c>
      <c r="BV960" s="22">
        <f t="shared" si="3611"/>
        <v>0</v>
      </c>
      <c r="BW960" s="22">
        <f t="shared" si="3612"/>
        <v>0</v>
      </c>
      <c r="BX960" s="22">
        <f t="shared" si="3428"/>
        <v>0</v>
      </c>
      <c r="BY960" s="22">
        <f t="shared" si="3429"/>
        <v>0</v>
      </c>
      <c r="BZ960" s="22">
        <f t="shared" si="3430"/>
        <v>0</v>
      </c>
      <c r="CA960" s="22">
        <f t="shared" si="3613"/>
        <v>0</v>
      </c>
      <c r="CB960" s="22">
        <f t="shared" si="3614"/>
        <v>0</v>
      </c>
      <c r="CC960" s="22">
        <f t="shared" si="3615"/>
        <v>0</v>
      </c>
      <c r="CD960" s="22">
        <f t="shared" si="3569"/>
        <v>0</v>
      </c>
      <c r="CE960" s="22">
        <f t="shared" si="3616"/>
        <v>0</v>
      </c>
      <c r="CF960" s="22"/>
      <c r="CG960" s="22">
        <f t="shared" si="3570"/>
        <v>0</v>
      </c>
      <c r="CH960" s="22">
        <f t="shared" si="3617"/>
        <v>0</v>
      </c>
      <c r="CI960" s="22"/>
      <c r="CJ960" s="22">
        <f t="shared" si="3571"/>
        <v>0</v>
      </c>
      <c r="CK960" s="22">
        <f t="shared" si="3617"/>
        <v>0</v>
      </c>
      <c r="CL960" s="22"/>
      <c r="CM960" s="22">
        <f t="shared" si="3617"/>
        <v>0</v>
      </c>
      <c r="CN960" s="15">
        <v>0</v>
      </c>
      <c r="CO960" s="35"/>
      <c r="CT960" s="5" t="s">
        <v>30</v>
      </c>
    </row>
    <row r="961" spans="1:99" hidden="1" x14ac:dyDescent="0.3">
      <c r="A961" s="32" t="s">
        <v>529</v>
      </c>
      <c r="B961" s="16">
        <v>120</v>
      </c>
      <c r="C961" s="32" t="s">
        <v>47</v>
      </c>
      <c r="D961" s="32" t="s">
        <v>105</v>
      </c>
      <c r="E961" s="33" t="s">
        <v>106</v>
      </c>
      <c r="F961" s="22"/>
      <c r="G961" s="22"/>
      <c r="H961" s="22"/>
      <c r="I961" s="22"/>
      <c r="J961" s="22"/>
      <c r="K961" s="22"/>
      <c r="L961" s="22">
        <f t="shared" si="3395"/>
        <v>0</v>
      </c>
      <c r="M961" s="22">
        <f t="shared" si="3396"/>
        <v>0</v>
      </c>
      <c r="N961" s="22">
        <f t="shared" si="3397"/>
        <v>0</v>
      </c>
      <c r="O961" s="22"/>
      <c r="P961" s="22"/>
      <c r="Q961" s="22"/>
      <c r="R961" s="22">
        <f t="shared" si="3398"/>
        <v>0</v>
      </c>
      <c r="S961" s="22">
        <f t="shared" si="3399"/>
        <v>0</v>
      </c>
      <c r="T961" s="22">
        <f t="shared" si="3400"/>
        <v>0</v>
      </c>
      <c r="U961" s="22"/>
      <c r="V961" s="22"/>
      <c r="W961" s="22"/>
      <c r="X961" s="22">
        <f t="shared" si="3401"/>
        <v>0</v>
      </c>
      <c r="Y961" s="22">
        <f t="shared" si="3402"/>
        <v>0</v>
      </c>
      <c r="Z961" s="22">
        <f t="shared" si="3403"/>
        <v>0</v>
      </c>
      <c r="AA961" s="22"/>
      <c r="AB961" s="22"/>
      <c r="AC961" s="22"/>
      <c r="AD961" s="22">
        <f t="shared" si="3404"/>
        <v>0</v>
      </c>
      <c r="AE961" s="22">
        <f t="shared" si="3405"/>
        <v>0</v>
      </c>
      <c r="AF961" s="22">
        <f t="shared" si="3406"/>
        <v>0</v>
      </c>
      <c r="AG961" s="22"/>
      <c r="AH961" s="22"/>
      <c r="AI961" s="22"/>
      <c r="AJ961" s="22">
        <f t="shared" si="3407"/>
        <v>0</v>
      </c>
      <c r="AK961" s="22">
        <f t="shared" si="3408"/>
        <v>0</v>
      </c>
      <c r="AL961" s="22">
        <f t="shared" si="3409"/>
        <v>0</v>
      </c>
      <c r="AM961" s="22"/>
      <c r="AN961" s="22"/>
      <c r="AO961" s="22"/>
      <c r="AP961" s="22">
        <f t="shared" si="3410"/>
        <v>0</v>
      </c>
      <c r="AQ961" s="22">
        <f t="shared" si="3411"/>
        <v>0</v>
      </c>
      <c r="AR961" s="22">
        <f t="shared" si="3412"/>
        <v>0</v>
      </c>
      <c r="AS961" s="22"/>
      <c r="AT961" s="22"/>
      <c r="AU961" s="22"/>
      <c r="AV961" s="22">
        <f t="shared" si="3413"/>
        <v>0</v>
      </c>
      <c r="AW961" s="22">
        <f t="shared" si="3414"/>
        <v>0</v>
      </c>
      <c r="AX961" s="22">
        <f t="shared" si="3415"/>
        <v>0</v>
      </c>
      <c r="AY961" s="22"/>
      <c r="AZ961" s="22"/>
      <c r="BA961" s="22"/>
      <c r="BB961" s="22">
        <f t="shared" si="3416"/>
        <v>0</v>
      </c>
      <c r="BC961" s="22">
        <f t="shared" si="3417"/>
        <v>0</v>
      </c>
      <c r="BD961" s="22">
        <f t="shared" si="3418"/>
        <v>0</v>
      </c>
      <c r="BE961" s="22"/>
      <c r="BF961" s="22"/>
      <c r="BG961" s="22"/>
      <c r="BH961" s="22">
        <f t="shared" si="3419"/>
        <v>0</v>
      </c>
      <c r="BI961" s="22">
        <f t="shared" si="3420"/>
        <v>0</v>
      </c>
      <c r="BJ961" s="22">
        <f t="shared" si="3421"/>
        <v>0</v>
      </c>
      <c r="BK961" s="22"/>
      <c r="BL961" s="22"/>
      <c r="BM961" s="22"/>
      <c r="BN961" s="22">
        <f t="shared" si="3422"/>
        <v>0</v>
      </c>
      <c r="BO961" s="22">
        <f t="shared" si="3423"/>
        <v>0</v>
      </c>
      <c r="BP961" s="22">
        <f t="shared" si="3424"/>
        <v>0</v>
      </c>
      <c r="BQ961" s="22"/>
      <c r="BR961" s="22"/>
      <c r="BS961" s="22">
        <f t="shared" si="3425"/>
        <v>0</v>
      </c>
      <c r="BT961" s="22">
        <f t="shared" si="3426"/>
        <v>0</v>
      </c>
      <c r="BU961" s="22">
        <f t="shared" si="3427"/>
        <v>0</v>
      </c>
      <c r="BV961" s="22"/>
      <c r="BW961" s="22"/>
      <c r="BX961" s="22">
        <f t="shared" si="3428"/>
        <v>0</v>
      </c>
      <c r="BY961" s="22">
        <f t="shared" si="3429"/>
        <v>0</v>
      </c>
      <c r="BZ961" s="22">
        <f t="shared" si="3430"/>
        <v>0</v>
      </c>
      <c r="CA961" s="22"/>
      <c r="CB961" s="22"/>
      <c r="CC961" s="22"/>
      <c r="CD961" s="22">
        <f t="shared" si="3569"/>
        <v>0</v>
      </c>
      <c r="CE961" s="22"/>
      <c r="CF961" s="22"/>
      <c r="CG961" s="22">
        <f t="shared" si="3570"/>
        <v>0</v>
      </c>
      <c r="CH961" s="22"/>
      <c r="CI961" s="22"/>
      <c r="CJ961" s="22">
        <f t="shared" si="3571"/>
        <v>0</v>
      </c>
      <c r="CK961" s="22"/>
      <c r="CL961" s="22"/>
      <c r="CM961" s="22"/>
      <c r="CN961" s="15">
        <v>0</v>
      </c>
      <c r="CO961" s="35"/>
    </row>
    <row r="962" spans="1:99" ht="31.2" x14ac:dyDescent="0.3">
      <c r="A962" s="32" t="s">
        <v>529</v>
      </c>
      <c r="B962" s="16">
        <v>200</v>
      </c>
      <c r="C962" s="32"/>
      <c r="D962" s="32"/>
      <c r="E962" s="33" t="s">
        <v>40</v>
      </c>
      <c r="F962" s="22">
        <f t="shared" si="3576"/>
        <v>1447.8</v>
      </c>
      <c r="G962" s="22">
        <f t="shared" si="3577"/>
        <v>1447.8</v>
      </c>
      <c r="H962" s="22">
        <f t="shared" si="3578"/>
        <v>1447.8</v>
      </c>
      <c r="I962" s="22">
        <f t="shared" si="3579"/>
        <v>0</v>
      </c>
      <c r="J962" s="22">
        <f t="shared" si="3580"/>
        <v>0</v>
      </c>
      <c r="K962" s="22">
        <f t="shared" si="3581"/>
        <v>0</v>
      </c>
      <c r="L962" s="22">
        <f t="shared" si="3395"/>
        <v>1447.8</v>
      </c>
      <c r="M962" s="22">
        <f t="shared" si="3396"/>
        <v>1447.8</v>
      </c>
      <c r="N962" s="22">
        <f t="shared" si="3397"/>
        <v>1447.8</v>
      </c>
      <c r="O962" s="22">
        <f t="shared" si="3582"/>
        <v>0</v>
      </c>
      <c r="P962" s="22">
        <f t="shared" si="3583"/>
        <v>0</v>
      </c>
      <c r="Q962" s="22">
        <f t="shared" si="3584"/>
        <v>0</v>
      </c>
      <c r="R962" s="22">
        <f t="shared" si="3398"/>
        <v>1447.8</v>
      </c>
      <c r="S962" s="22">
        <f t="shared" si="3399"/>
        <v>1447.8</v>
      </c>
      <c r="T962" s="22">
        <f t="shared" si="3400"/>
        <v>1447.8</v>
      </c>
      <c r="U962" s="22">
        <f t="shared" si="3585"/>
        <v>0</v>
      </c>
      <c r="V962" s="22">
        <f t="shared" si="3586"/>
        <v>0</v>
      </c>
      <c r="W962" s="22">
        <f t="shared" si="3587"/>
        <v>0</v>
      </c>
      <c r="X962" s="22">
        <f t="shared" si="3401"/>
        <v>1447.8</v>
      </c>
      <c r="Y962" s="22">
        <f t="shared" si="3402"/>
        <v>1447.8</v>
      </c>
      <c r="Z962" s="22">
        <f t="shared" si="3403"/>
        <v>1447.8</v>
      </c>
      <c r="AA962" s="22">
        <f t="shared" si="3588"/>
        <v>0</v>
      </c>
      <c r="AB962" s="22">
        <f t="shared" si="3589"/>
        <v>0</v>
      </c>
      <c r="AC962" s="22">
        <f t="shared" si="3590"/>
        <v>0</v>
      </c>
      <c r="AD962" s="22">
        <f t="shared" si="3404"/>
        <v>1447.8</v>
      </c>
      <c r="AE962" s="22">
        <f t="shared" si="3405"/>
        <v>1447.8</v>
      </c>
      <c r="AF962" s="22">
        <f t="shared" si="3406"/>
        <v>1447.8</v>
      </c>
      <c r="AG962" s="22">
        <f t="shared" si="3591"/>
        <v>0</v>
      </c>
      <c r="AH962" s="22">
        <f t="shared" si="3592"/>
        <v>0</v>
      </c>
      <c r="AI962" s="22">
        <f t="shared" si="3593"/>
        <v>0</v>
      </c>
      <c r="AJ962" s="22">
        <f t="shared" si="3407"/>
        <v>1447.8</v>
      </c>
      <c r="AK962" s="22">
        <f t="shared" si="3408"/>
        <v>1447.8</v>
      </c>
      <c r="AL962" s="22">
        <f t="shared" si="3409"/>
        <v>1447.8</v>
      </c>
      <c r="AM962" s="22">
        <f t="shared" si="3594"/>
        <v>0</v>
      </c>
      <c r="AN962" s="22">
        <f t="shared" si="3595"/>
        <v>0</v>
      </c>
      <c r="AO962" s="22">
        <f t="shared" si="3596"/>
        <v>0</v>
      </c>
      <c r="AP962" s="22">
        <f t="shared" si="3410"/>
        <v>1447.8</v>
      </c>
      <c r="AQ962" s="22">
        <f t="shared" si="3411"/>
        <v>1447.8</v>
      </c>
      <c r="AR962" s="22">
        <f t="shared" si="3412"/>
        <v>1447.8</v>
      </c>
      <c r="AS962" s="22">
        <f t="shared" si="3597"/>
        <v>0</v>
      </c>
      <c r="AT962" s="22">
        <f t="shared" si="3598"/>
        <v>0</v>
      </c>
      <c r="AU962" s="22">
        <f t="shared" si="3599"/>
        <v>0</v>
      </c>
      <c r="AV962" s="22">
        <f t="shared" si="3413"/>
        <v>1447.8</v>
      </c>
      <c r="AW962" s="22">
        <f t="shared" si="3414"/>
        <v>1447.8</v>
      </c>
      <c r="AX962" s="22">
        <f t="shared" si="3415"/>
        <v>1447.8</v>
      </c>
      <c r="AY962" s="22">
        <f t="shared" si="3600"/>
        <v>0</v>
      </c>
      <c r="AZ962" s="22">
        <f t="shared" si="3601"/>
        <v>0</v>
      </c>
      <c r="BA962" s="22">
        <f t="shared" si="3602"/>
        <v>0</v>
      </c>
      <c r="BB962" s="22">
        <f t="shared" si="3416"/>
        <v>1447.8</v>
      </c>
      <c r="BC962" s="22">
        <f t="shared" si="3417"/>
        <v>1447.8</v>
      </c>
      <c r="BD962" s="22">
        <f t="shared" si="3418"/>
        <v>1447.8</v>
      </c>
      <c r="BE962" s="22">
        <f t="shared" si="3603"/>
        <v>0</v>
      </c>
      <c r="BF962" s="22">
        <f t="shared" si="3604"/>
        <v>0</v>
      </c>
      <c r="BG962" s="22">
        <f t="shared" si="3605"/>
        <v>0</v>
      </c>
      <c r="BH962" s="22">
        <f t="shared" si="3419"/>
        <v>1447.8</v>
      </c>
      <c r="BI962" s="22">
        <f t="shared" si="3420"/>
        <v>1447.8</v>
      </c>
      <c r="BJ962" s="22">
        <f t="shared" si="3421"/>
        <v>1447.8</v>
      </c>
      <c r="BK962" s="22">
        <f t="shared" si="3606"/>
        <v>0</v>
      </c>
      <c r="BL962" s="22">
        <f t="shared" si="3607"/>
        <v>0</v>
      </c>
      <c r="BM962" s="22">
        <f t="shared" si="3608"/>
        <v>0</v>
      </c>
      <c r="BN962" s="22">
        <f t="shared" si="3422"/>
        <v>1447.8</v>
      </c>
      <c r="BO962" s="22">
        <f t="shared" si="3423"/>
        <v>1447.8</v>
      </c>
      <c r="BP962" s="22">
        <f t="shared" si="3424"/>
        <v>1447.8</v>
      </c>
      <c r="BQ962" s="22">
        <f t="shared" si="3609"/>
        <v>0</v>
      </c>
      <c r="BR962" s="22">
        <f t="shared" si="3610"/>
        <v>0</v>
      </c>
      <c r="BS962" s="22">
        <f t="shared" si="3425"/>
        <v>1447.8</v>
      </c>
      <c r="BT962" s="22">
        <f t="shared" si="3426"/>
        <v>1447.8</v>
      </c>
      <c r="BU962" s="22">
        <f t="shared" si="3427"/>
        <v>1447.8</v>
      </c>
      <c r="BV962" s="22">
        <f t="shared" si="3611"/>
        <v>0</v>
      </c>
      <c r="BW962" s="22">
        <f t="shared" si="3612"/>
        <v>0</v>
      </c>
      <c r="BX962" s="22">
        <f t="shared" si="3428"/>
        <v>1447.8</v>
      </c>
      <c r="BY962" s="22">
        <f t="shared" si="3429"/>
        <v>1447.8</v>
      </c>
      <c r="BZ962" s="22">
        <f t="shared" si="3430"/>
        <v>1447.8</v>
      </c>
      <c r="CA962" s="22">
        <f t="shared" si="3613"/>
        <v>0</v>
      </c>
      <c r="CB962" s="22">
        <f t="shared" si="3614"/>
        <v>0</v>
      </c>
      <c r="CC962" s="22">
        <f t="shared" si="3615"/>
        <v>0</v>
      </c>
      <c r="CD962" s="22">
        <f t="shared" si="3569"/>
        <v>1447.8</v>
      </c>
      <c r="CE962" s="22">
        <f t="shared" si="3616"/>
        <v>0</v>
      </c>
      <c r="CF962" s="34">
        <f t="shared" ref="CF962:CF977" si="3618">CD962+CE962</f>
        <v>1447.8</v>
      </c>
      <c r="CG962" s="22">
        <f t="shared" si="3570"/>
        <v>1447.8</v>
      </c>
      <c r="CH962" s="22">
        <f t="shared" si="3617"/>
        <v>0</v>
      </c>
      <c r="CI962" s="22">
        <f t="shared" ref="CI962:CI977" si="3619">CG962+CH962</f>
        <v>1447.8</v>
      </c>
      <c r="CJ962" s="22">
        <f t="shared" si="3571"/>
        <v>1447.8</v>
      </c>
      <c r="CK962" s="22">
        <f t="shared" si="3617"/>
        <v>0</v>
      </c>
      <c r="CL962" s="22">
        <f t="shared" ref="CL962:CL977" si="3620">CJ962+CK962</f>
        <v>1447.8</v>
      </c>
      <c r="CM962" s="22">
        <f t="shared" si="3617"/>
        <v>0</v>
      </c>
      <c r="CN962" s="15"/>
      <c r="CO962" s="35"/>
      <c r="CS962" s="5" t="s">
        <v>29</v>
      </c>
    </row>
    <row r="963" spans="1:99" ht="46.8" x14ac:dyDescent="0.3">
      <c r="A963" s="32" t="s">
        <v>529</v>
      </c>
      <c r="B963" s="16">
        <v>240</v>
      </c>
      <c r="C963" s="32"/>
      <c r="D963" s="32"/>
      <c r="E963" s="33" t="s">
        <v>41</v>
      </c>
      <c r="F963" s="22">
        <f t="shared" si="3576"/>
        <v>1447.8</v>
      </c>
      <c r="G963" s="22">
        <f t="shared" si="3577"/>
        <v>1447.8</v>
      </c>
      <c r="H963" s="22">
        <f t="shared" si="3578"/>
        <v>1447.8</v>
      </c>
      <c r="I963" s="22">
        <f t="shared" si="3579"/>
        <v>0</v>
      </c>
      <c r="J963" s="22">
        <f t="shared" si="3580"/>
        <v>0</v>
      </c>
      <c r="K963" s="22">
        <f t="shared" si="3581"/>
        <v>0</v>
      </c>
      <c r="L963" s="22">
        <f t="shared" si="3395"/>
        <v>1447.8</v>
      </c>
      <c r="M963" s="22">
        <f t="shared" si="3396"/>
        <v>1447.8</v>
      </c>
      <c r="N963" s="22">
        <f t="shared" si="3397"/>
        <v>1447.8</v>
      </c>
      <c r="O963" s="22">
        <f t="shared" si="3582"/>
        <v>0</v>
      </c>
      <c r="P963" s="22">
        <f t="shared" si="3583"/>
        <v>0</v>
      </c>
      <c r="Q963" s="22">
        <f t="shared" si="3584"/>
        <v>0</v>
      </c>
      <c r="R963" s="22">
        <f t="shared" si="3398"/>
        <v>1447.8</v>
      </c>
      <c r="S963" s="22">
        <f t="shared" si="3399"/>
        <v>1447.8</v>
      </c>
      <c r="T963" s="22">
        <f t="shared" si="3400"/>
        <v>1447.8</v>
      </c>
      <c r="U963" s="22">
        <f t="shared" si="3585"/>
        <v>0</v>
      </c>
      <c r="V963" s="22">
        <f t="shared" si="3586"/>
        <v>0</v>
      </c>
      <c r="W963" s="22">
        <f t="shared" si="3587"/>
        <v>0</v>
      </c>
      <c r="X963" s="22">
        <f t="shared" si="3401"/>
        <v>1447.8</v>
      </c>
      <c r="Y963" s="22">
        <f t="shared" si="3402"/>
        <v>1447.8</v>
      </c>
      <c r="Z963" s="22">
        <f t="shared" si="3403"/>
        <v>1447.8</v>
      </c>
      <c r="AA963" s="22">
        <f t="shared" si="3588"/>
        <v>0</v>
      </c>
      <c r="AB963" s="22">
        <f t="shared" si="3589"/>
        <v>0</v>
      </c>
      <c r="AC963" s="22">
        <f t="shared" si="3590"/>
        <v>0</v>
      </c>
      <c r="AD963" s="22">
        <f t="shared" si="3404"/>
        <v>1447.8</v>
      </c>
      <c r="AE963" s="22">
        <f t="shared" si="3405"/>
        <v>1447.8</v>
      </c>
      <c r="AF963" s="22">
        <f t="shared" si="3406"/>
        <v>1447.8</v>
      </c>
      <c r="AG963" s="22">
        <f t="shared" si="3591"/>
        <v>0</v>
      </c>
      <c r="AH963" s="22">
        <f t="shared" si="3592"/>
        <v>0</v>
      </c>
      <c r="AI963" s="22">
        <f t="shared" si="3593"/>
        <v>0</v>
      </c>
      <c r="AJ963" s="22">
        <f t="shared" si="3407"/>
        <v>1447.8</v>
      </c>
      <c r="AK963" s="22">
        <f t="shared" si="3408"/>
        <v>1447.8</v>
      </c>
      <c r="AL963" s="22">
        <f t="shared" si="3409"/>
        <v>1447.8</v>
      </c>
      <c r="AM963" s="22">
        <f t="shared" si="3594"/>
        <v>0</v>
      </c>
      <c r="AN963" s="22">
        <f t="shared" si="3595"/>
        <v>0</v>
      </c>
      <c r="AO963" s="22">
        <f t="shared" si="3596"/>
        <v>0</v>
      </c>
      <c r="AP963" s="22">
        <f t="shared" si="3410"/>
        <v>1447.8</v>
      </c>
      <c r="AQ963" s="22">
        <f t="shared" si="3411"/>
        <v>1447.8</v>
      </c>
      <c r="AR963" s="22">
        <f t="shared" si="3412"/>
        <v>1447.8</v>
      </c>
      <c r="AS963" s="22">
        <f t="shared" si="3597"/>
        <v>0</v>
      </c>
      <c r="AT963" s="22">
        <f t="shared" si="3598"/>
        <v>0</v>
      </c>
      <c r="AU963" s="22">
        <f t="shared" si="3599"/>
        <v>0</v>
      </c>
      <c r="AV963" s="22">
        <f t="shared" si="3413"/>
        <v>1447.8</v>
      </c>
      <c r="AW963" s="22">
        <f t="shared" si="3414"/>
        <v>1447.8</v>
      </c>
      <c r="AX963" s="22">
        <f t="shared" si="3415"/>
        <v>1447.8</v>
      </c>
      <c r="AY963" s="22">
        <f t="shared" si="3600"/>
        <v>0</v>
      </c>
      <c r="AZ963" s="22">
        <f t="shared" si="3601"/>
        <v>0</v>
      </c>
      <c r="BA963" s="22">
        <f t="shared" si="3602"/>
        <v>0</v>
      </c>
      <c r="BB963" s="22">
        <f t="shared" si="3416"/>
        <v>1447.8</v>
      </c>
      <c r="BC963" s="22">
        <f t="shared" si="3417"/>
        <v>1447.8</v>
      </c>
      <c r="BD963" s="22">
        <f t="shared" si="3418"/>
        <v>1447.8</v>
      </c>
      <c r="BE963" s="22">
        <f t="shared" si="3603"/>
        <v>0</v>
      </c>
      <c r="BF963" s="22">
        <f t="shared" si="3604"/>
        <v>0</v>
      </c>
      <c r="BG963" s="22">
        <f t="shared" si="3605"/>
        <v>0</v>
      </c>
      <c r="BH963" s="22">
        <f t="shared" si="3419"/>
        <v>1447.8</v>
      </c>
      <c r="BI963" s="22">
        <f t="shared" si="3420"/>
        <v>1447.8</v>
      </c>
      <c r="BJ963" s="22">
        <f t="shared" si="3421"/>
        <v>1447.8</v>
      </c>
      <c r="BK963" s="22">
        <f t="shared" si="3606"/>
        <v>0</v>
      </c>
      <c r="BL963" s="22">
        <f t="shared" si="3607"/>
        <v>0</v>
      </c>
      <c r="BM963" s="22">
        <f t="shared" si="3608"/>
        <v>0</v>
      </c>
      <c r="BN963" s="22">
        <f t="shared" si="3422"/>
        <v>1447.8</v>
      </c>
      <c r="BO963" s="22">
        <f t="shared" si="3423"/>
        <v>1447.8</v>
      </c>
      <c r="BP963" s="22">
        <f t="shared" si="3424"/>
        <v>1447.8</v>
      </c>
      <c r="BQ963" s="22">
        <f t="shared" si="3609"/>
        <v>0</v>
      </c>
      <c r="BR963" s="22">
        <f t="shared" si="3610"/>
        <v>0</v>
      </c>
      <c r="BS963" s="22">
        <f t="shared" si="3425"/>
        <v>1447.8</v>
      </c>
      <c r="BT963" s="22">
        <f t="shared" si="3426"/>
        <v>1447.8</v>
      </c>
      <c r="BU963" s="22">
        <f t="shared" si="3427"/>
        <v>1447.8</v>
      </c>
      <c r="BV963" s="22">
        <f t="shared" si="3611"/>
        <v>0</v>
      </c>
      <c r="BW963" s="22">
        <f t="shared" si="3612"/>
        <v>0</v>
      </c>
      <c r="BX963" s="22">
        <f t="shared" si="3428"/>
        <v>1447.8</v>
      </c>
      <c r="BY963" s="22">
        <f t="shared" si="3429"/>
        <v>1447.8</v>
      </c>
      <c r="BZ963" s="22">
        <f t="shared" si="3430"/>
        <v>1447.8</v>
      </c>
      <c r="CA963" s="22">
        <f t="shared" si="3613"/>
        <v>0</v>
      </c>
      <c r="CB963" s="22">
        <f t="shared" si="3614"/>
        <v>0</v>
      </c>
      <c r="CC963" s="22">
        <f t="shared" si="3615"/>
        <v>0</v>
      </c>
      <c r="CD963" s="22">
        <f t="shared" si="3569"/>
        <v>1447.8</v>
      </c>
      <c r="CE963" s="22">
        <f t="shared" si="3616"/>
        <v>0</v>
      </c>
      <c r="CF963" s="34">
        <f t="shared" si="3618"/>
        <v>1447.8</v>
      </c>
      <c r="CG963" s="22">
        <f t="shared" si="3570"/>
        <v>1447.8</v>
      </c>
      <c r="CH963" s="22">
        <f t="shared" si="3617"/>
        <v>0</v>
      </c>
      <c r="CI963" s="22">
        <f t="shared" si="3619"/>
        <v>1447.8</v>
      </c>
      <c r="CJ963" s="22">
        <f t="shared" si="3571"/>
        <v>1447.8</v>
      </c>
      <c r="CK963" s="22">
        <f t="shared" si="3617"/>
        <v>0</v>
      </c>
      <c r="CL963" s="22">
        <f t="shared" si="3620"/>
        <v>1447.8</v>
      </c>
      <c r="CM963" s="22">
        <f t="shared" si="3617"/>
        <v>0</v>
      </c>
      <c r="CN963" s="15"/>
      <c r="CO963" s="35"/>
      <c r="CT963" s="5" t="s">
        <v>30</v>
      </c>
    </row>
    <row r="964" spans="1:99" x14ac:dyDescent="0.3">
      <c r="A964" s="32" t="s">
        <v>529</v>
      </c>
      <c r="B964" s="16">
        <v>240</v>
      </c>
      <c r="C964" s="32" t="s">
        <v>47</v>
      </c>
      <c r="D964" s="32" t="s">
        <v>105</v>
      </c>
      <c r="E964" s="33" t="s">
        <v>106</v>
      </c>
      <c r="F964" s="22">
        <v>1447.8</v>
      </c>
      <c r="G964" s="22">
        <v>1447.8</v>
      </c>
      <c r="H964" s="22">
        <v>1447.8</v>
      </c>
      <c r="I964" s="22"/>
      <c r="J964" s="22"/>
      <c r="K964" s="22"/>
      <c r="L964" s="22">
        <f t="shared" si="3395"/>
        <v>1447.8</v>
      </c>
      <c r="M964" s="22">
        <f t="shared" si="3396"/>
        <v>1447.8</v>
      </c>
      <c r="N964" s="22">
        <f t="shared" si="3397"/>
        <v>1447.8</v>
      </c>
      <c r="O964" s="22"/>
      <c r="P964" s="22"/>
      <c r="Q964" s="22"/>
      <c r="R964" s="22">
        <f t="shared" si="3398"/>
        <v>1447.8</v>
      </c>
      <c r="S964" s="22">
        <f t="shared" si="3399"/>
        <v>1447.8</v>
      </c>
      <c r="T964" s="22">
        <f t="shared" si="3400"/>
        <v>1447.8</v>
      </c>
      <c r="U964" s="22"/>
      <c r="V964" s="22"/>
      <c r="W964" s="22"/>
      <c r="X964" s="22">
        <f t="shared" si="3401"/>
        <v>1447.8</v>
      </c>
      <c r="Y964" s="22">
        <f t="shared" si="3402"/>
        <v>1447.8</v>
      </c>
      <c r="Z964" s="22">
        <f t="shared" si="3403"/>
        <v>1447.8</v>
      </c>
      <c r="AA964" s="22"/>
      <c r="AB964" s="22"/>
      <c r="AC964" s="22"/>
      <c r="AD964" s="22">
        <f t="shared" si="3404"/>
        <v>1447.8</v>
      </c>
      <c r="AE964" s="22">
        <f t="shared" si="3405"/>
        <v>1447.8</v>
      </c>
      <c r="AF964" s="22">
        <f t="shared" si="3406"/>
        <v>1447.8</v>
      </c>
      <c r="AG964" s="22"/>
      <c r="AH964" s="22"/>
      <c r="AI964" s="22"/>
      <c r="AJ964" s="22">
        <f t="shared" si="3407"/>
        <v>1447.8</v>
      </c>
      <c r="AK964" s="22">
        <f t="shared" si="3408"/>
        <v>1447.8</v>
      </c>
      <c r="AL964" s="22">
        <f t="shared" si="3409"/>
        <v>1447.8</v>
      </c>
      <c r="AM964" s="22"/>
      <c r="AN964" s="22"/>
      <c r="AO964" s="22"/>
      <c r="AP964" s="22">
        <f t="shared" si="3410"/>
        <v>1447.8</v>
      </c>
      <c r="AQ964" s="22">
        <f t="shared" si="3411"/>
        <v>1447.8</v>
      </c>
      <c r="AR964" s="22">
        <f t="shared" si="3412"/>
        <v>1447.8</v>
      </c>
      <c r="AS964" s="22"/>
      <c r="AT964" s="22"/>
      <c r="AU964" s="22"/>
      <c r="AV964" s="22">
        <f t="shared" si="3413"/>
        <v>1447.8</v>
      </c>
      <c r="AW964" s="22">
        <f t="shared" si="3414"/>
        <v>1447.8</v>
      </c>
      <c r="AX964" s="22">
        <f t="shared" si="3415"/>
        <v>1447.8</v>
      </c>
      <c r="AY964" s="22"/>
      <c r="AZ964" s="22"/>
      <c r="BA964" s="22"/>
      <c r="BB964" s="22">
        <f t="shared" si="3416"/>
        <v>1447.8</v>
      </c>
      <c r="BC964" s="22">
        <f t="shared" si="3417"/>
        <v>1447.8</v>
      </c>
      <c r="BD964" s="22">
        <f t="shared" si="3418"/>
        <v>1447.8</v>
      </c>
      <c r="BE964" s="22"/>
      <c r="BF964" s="22"/>
      <c r="BG964" s="22"/>
      <c r="BH964" s="22">
        <f t="shared" si="3419"/>
        <v>1447.8</v>
      </c>
      <c r="BI964" s="22">
        <f t="shared" si="3420"/>
        <v>1447.8</v>
      </c>
      <c r="BJ964" s="22">
        <f t="shared" si="3421"/>
        <v>1447.8</v>
      </c>
      <c r="BK964" s="22"/>
      <c r="BL964" s="22"/>
      <c r="BM964" s="22"/>
      <c r="BN964" s="22">
        <f t="shared" si="3422"/>
        <v>1447.8</v>
      </c>
      <c r="BO964" s="22">
        <f t="shared" si="3423"/>
        <v>1447.8</v>
      </c>
      <c r="BP964" s="22">
        <f t="shared" si="3424"/>
        <v>1447.8</v>
      </c>
      <c r="BQ964" s="22"/>
      <c r="BR964" s="22"/>
      <c r="BS964" s="22">
        <f t="shared" si="3425"/>
        <v>1447.8</v>
      </c>
      <c r="BT964" s="22">
        <f t="shared" si="3426"/>
        <v>1447.8</v>
      </c>
      <c r="BU964" s="22">
        <f t="shared" si="3427"/>
        <v>1447.8</v>
      </c>
      <c r="BV964" s="22"/>
      <c r="BW964" s="22"/>
      <c r="BX964" s="22">
        <f t="shared" si="3428"/>
        <v>1447.8</v>
      </c>
      <c r="BY964" s="22">
        <f t="shared" si="3429"/>
        <v>1447.8</v>
      </c>
      <c r="BZ964" s="22">
        <f t="shared" si="3430"/>
        <v>1447.8</v>
      </c>
      <c r="CA964" s="22"/>
      <c r="CB964" s="22"/>
      <c r="CC964" s="22"/>
      <c r="CD964" s="22">
        <f t="shared" si="3569"/>
        <v>1447.8</v>
      </c>
      <c r="CE964" s="22"/>
      <c r="CF964" s="34">
        <f t="shared" si="3618"/>
        <v>1447.8</v>
      </c>
      <c r="CG964" s="22">
        <f t="shared" si="3570"/>
        <v>1447.8</v>
      </c>
      <c r="CH964" s="22"/>
      <c r="CI964" s="22">
        <f t="shared" si="3619"/>
        <v>1447.8</v>
      </c>
      <c r="CJ964" s="22">
        <f t="shared" si="3571"/>
        <v>1447.8</v>
      </c>
      <c r="CK964" s="22"/>
      <c r="CL964" s="22">
        <f t="shared" si="3620"/>
        <v>1447.8</v>
      </c>
      <c r="CM964" s="22"/>
      <c r="CN964" s="15"/>
      <c r="CO964" s="35"/>
    </row>
    <row r="965" spans="1:99" ht="46.8" x14ac:dyDescent="0.3">
      <c r="A965" s="32" t="s">
        <v>529</v>
      </c>
      <c r="B965" s="16">
        <v>600</v>
      </c>
      <c r="C965" s="32"/>
      <c r="D965" s="32"/>
      <c r="E965" s="33" t="s">
        <v>45</v>
      </c>
      <c r="F965" s="22">
        <f t="shared" si="3576"/>
        <v>151858.4</v>
      </c>
      <c r="G965" s="22">
        <f t="shared" si="3577"/>
        <v>155510.79999999999</v>
      </c>
      <c r="H965" s="22">
        <f t="shared" si="3578"/>
        <v>155510.79999999999</v>
      </c>
      <c r="I965" s="22">
        <f t="shared" si="3579"/>
        <v>0</v>
      </c>
      <c r="J965" s="22">
        <f t="shared" si="3580"/>
        <v>0</v>
      </c>
      <c r="K965" s="22">
        <f t="shared" si="3581"/>
        <v>0</v>
      </c>
      <c r="L965" s="22">
        <f t="shared" si="3395"/>
        <v>151858.4</v>
      </c>
      <c r="M965" s="22">
        <f t="shared" si="3396"/>
        <v>155510.79999999999</v>
      </c>
      <c r="N965" s="22">
        <f t="shared" si="3397"/>
        <v>155510.79999999999</v>
      </c>
      <c r="O965" s="22">
        <f t="shared" si="3582"/>
        <v>0</v>
      </c>
      <c r="P965" s="22">
        <f t="shared" si="3583"/>
        <v>0</v>
      </c>
      <c r="Q965" s="22">
        <f t="shared" si="3584"/>
        <v>0</v>
      </c>
      <c r="R965" s="22">
        <f t="shared" si="3398"/>
        <v>151858.4</v>
      </c>
      <c r="S965" s="22">
        <f t="shared" si="3399"/>
        <v>155510.79999999999</v>
      </c>
      <c r="T965" s="22">
        <f t="shared" si="3400"/>
        <v>155510.79999999999</v>
      </c>
      <c r="U965" s="22">
        <f t="shared" si="3585"/>
        <v>0</v>
      </c>
      <c r="V965" s="22">
        <f t="shared" si="3586"/>
        <v>0</v>
      </c>
      <c r="W965" s="22">
        <f t="shared" si="3587"/>
        <v>0</v>
      </c>
      <c r="X965" s="22">
        <f t="shared" si="3401"/>
        <v>151858.4</v>
      </c>
      <c r="Y965" s="22">
        <f t="shared" si="3402"/>
        <v>155510.79999999999</v>
      </c>
      <c r="Z965" s="22">
        <f t="shared" si="3403"/>
        <v>155510.79999999999</v>
      </c>
      <c r="AA965" s="22">
        <f t="shared" si="3588"/>
        <v>0</v>
      </c>
      <c r="AB965" s="22">
        <f t="shared" si="3589"/>
        <v>0</v>
      </c>
      <c r="AC965" s="22">
        <f t="shared" si="3590"/>
        <v>0</v>
      </c>
      <c r="AD965" s="22">
        <f t="shared" si="3404"/>
        <v>151858.4</v>
      </c>
      <c r="AE965" s="22">
        <f t="shared" si="3405"/>
        <v>155510.79999999999</v>
      </c>
      <c r="AF965" s="22">
        <f t="shared" si="3406"/>
        <v>155510.79999999999</v>
      </c>
      <c r="AG965" s="22">
        <f t="shared" si="3591"/>
        <v>0</v>
      </c>
      <c r="AH965" s="22">
        <f t="shared" si="3592"/>
        <v>0</v>
      </c>
      <c r="AI965" s="22">
        <f t="shared" si="3593"/>
        <v>0</v>
      </c>
      <c r="AJ965" s="22">
        <f t="shared" si="3407"/>
        <v>151858.4</v>
      </c>
      <c r="AK965" s="22">
        <f t="shared" si="3408"/>
        <v>155510.79999999999</v>
      </c>
      <c r="AL965" s="22">
        <f t="shared" si="3409"/>
        <v>155510.79999999999</v>
      </c>
      <c r="AM965" s="22">
        <f t="shared" si="3594"/>
        <v>0</v>
      </c>
      <c r="AN965" s="22">
        <f t="shared" si="3595"/>
        <v>0</v>
      </c>
      <c r="AO965" s="22">
        <f t="shared" si="3596"/>
        <v>0</v>
      </c>
      <c r="AP965" s="22">
        <f t="shared" si="3410"/>
        <v>151858.4</v>
      </c>
      <c r="AQ965" s="22">
        <f t="shared" si="3411"/>
        <v>155510.79999999999</v>
      </c>
      <c r="AR965" s="22">
        <f t="shared" si="3412"/>
        <v>155510.79999999999</v>
      </c>
      <c r="AS965" s="22">
        <f t="shared" si="3597"/>
        <v>0</v>
      </c>
      <c r="AT965" s="22">
        <f t="shared" si="3598"/>
        <v>0</v>
      </c>
      <c r="AU965" s="22">
        <f t="shared" si="3599"/>
        <v>0</v>
      </c>
      <c r="AV965" s="22">
        <f t="shared" si="3413"/>
        <v>151858.4</v>
      </c>
      <c r="AW965" s="22">
        <f t="shared" si="3414"/>
        <v>155510.79999999999</v>
      </c>
      <c r="AX965" s="22">
        <f t="shared" si="3415"/>
        <v>155510.79999999999</v>
      </c>
      <c r="AY965" s="22">
        <f t="shared" si="3600"/>
        <v>0</v>
      </c>
      <c r="AZ965" s="22">
        <f t="shared" si="3601"/>
        <v>0</v>
      </c>
      <c r="BA965" s="22">
        <f t="shared" si="3602"/>
        <v>0</v>
      </c>
      <c r="BB965" s="22">
        <f t="shared" si="3416"/>
        <v>151858.4</v>
      </c>
      <c r="BC965" s="22">
        <f t="shared" si="3417"/>
        <v>155510.79999999999</v>
      </c>
      <c r="BD965" s="22">
        <f t="shared" si="3418"/>
        <v>155510.79999999999</v>
      </c>
      <c r="BE965" s="22">
        <f t="shared" si="3603"/>
        <v>0</v>
      </c>
      <c r="BF965" s="22">
        <f t="shared" si="3604"/>
        <v>0</v>
      </c>
      <c r="BG965" s="22">
        <f t="shared" si="3605"/>
        <v>0</v>
      </c>
      <c r="BH965" s="22">
        <f t="shared" si="3419"/>
        <v>151858.4</v>
      </c>
      <c r="BI965" s="22">
        <f t="shared" si="3420"/>
        <v>155510.79999999999</v>
      </c>
      <c r="BJ965" s="22">
        <f t="shared" si="3421"/>
        <v>155510.79999999999</v>
      </c>
      <c r="BK965" s="22">
        <f t="shared" si="3606"/>
        <v>0</v>
      </c>
      <c r="BL965" s="22">
        <f t="shared" si="3607"/>
        <v>0</v>
      </c>
      <c r="BM965" s="22">
        <f t="shared" si="3608"/>
        <v>0</v>
      </c>
      <c r="BN965" s="22">
        <f t="shared" si="3422"/>
        <v>151858.4</v>
      </c>
      <c r="BO965" s="22">
        <f t="shared" si="3423"/>
        <v>155510.79999999999</v>
      </c>
      <c r="BP965" s="22">
        <f t="shared" si="3424"/>
        <v>155510.79999999999</v>
      </c>
      <c r="BQ965" s="22">
        <f t="shared" si="3609"/>
        <v>0</v>
      </c>
      <c r="BR965" s="22">
        <f t="shared" si="3610"/>
        <v>0</v>
      </c>
      <c r="BS965" s="22">
        <f t="shared" si="3425"/>
        <v>151858.4</v>
      </c>
      <c r="BT965" s="22">
        <f t="shared" si="3426"/>
        <v>155510.79999999999</v>
      </c>
      <c r="BU965" s="22">
        <f t="shared" si="3427"/>
        <v>155510.79999999999</v>
      </c>
      <c r="BV965" s="22">
        <f t="shared" si="3611"/>
        <v>0</v>
      </c>
      <c r="BW965" s="22">
        <f t="shared" si="3612"/>
        <v>0</v>
      </c>
      <c r="BX965" s="22">
        <f t="shared" si="3428"/>
        <v>151858.4</v>
      </c>
      <c r="BY965" s="22">
        <f t="shared" si="3429"/>
        <v>155510.79999999999</v>
      </c>
      <c r="BZ965" s="22">
        <f t="shared" si="3430"/>
        <v>155510.79999999999</v>
      </c>
      <c r="CA965" s="22">
        <f t="shared" si="3613"/>
        <v>0</v>
      </c>
      <c r="CB965" s="22">
        <f t="shared" si="3614"/>
        <v>0</v>
      </c>
      <c r="CC965" s="22">
        <f t="shared" si="3615"/>
        <v>0</v>
      </c>
      <c r="CD965" s="22">
        <f t="shared" si="3569"/>
        <v>151858.4</v>
      </c>
      <c r="CE965" s="22">
        <f t="shared" si="3616"/>
        <v>0</v>
      </c>
      <c r="CF965" s="34">
        <f t="shared" si="3618"/>
        <v>151858.4</v>
      </c>
      <c r="CG965" s="22">
        <f t="shared" si="3570"/>
        <v>155510.79999999999</v>
      </c>
      <c r="CH965" s="22">
        <f t="shared" si="3617"/>
        <v>0</v>
      </c>
      <c r="CI965" s="22">
        <f t="shared" si="3619"/>
        <v>155510.79999999999</v>
      </c>
      <c r="CJ965" s="22">
        <f t="shared" si="3571"/>
        <v>155510.79999999999</v>
      </c>
      <c r="CK965" s="22">
        <f t="shared" si="3617"/>
        <v>0</v>
      </c>
      <c r="CL965" s="22">
        <f t="shared" si="3620"/>
        <v>155510.79999999999</v>
      </c>
      <c r="CM965" s="22">
        <f t="shared" si="3617"/>
        <v>0</v>
      </c>
      <c r="CN965" s="15"/>
      <c r="CO965" s="35"/>
      <c r="CS965" s="5" t="s">
        <v>29</v>
      </c>
    </row>
    <row r="966" spans="1:99" ht="78" x14ac:dyDescent="0.3">
      <c r="A966" s="32" t="s">
        <v>529</v>
      </c>
      <c r="B966" s="16">
        <v>630</v>
      </c>
      <c r="C966" s="32"/>
      <c r="D966" s="32"/>
      <c r="E966" s="33" t="s">
        <v>51</v>
      </c>
      <c r="F966" s="22">
        <f t="shared" ref="F966:K966" si="3621">F967+F968</f>
        <v>151858.4</v>
      </c>
      <c r="G966" s="22">
        <f t="shared" si="3621"/>
        <v>155510.79999999999</v>
      </c>
      <c r="H966" s="22">
        <f t="shared" si="3621"/>
        <v>155510.79999999999</v>
      </c>
      <c r="I966" s="22">
        <f t="shared" si="3621"/>
        <v>0</v>
      </c>
      <c r="J966" s="22">
        <f t="shared" si="3621"/>
        <v>0</v>
      </c>
      <c r="K966" s="22">
        <f t="shared" si="3621"/>
        <v>0</v>
      </c>
      <c r="L966" s="22">
        <f t="shared" si="3395"/>
        <v>151858.4</v>
      </c>
      <c r="M966" s="22">
        <f t="shared" si="3396"/>
        <v>155510.79999999999</v>
      </c>
      <c r="N966" s="22">
        <f t="shared" si="3397"/>
        <v>155510.79999999999</v>
      </c>
      <c r="O966" s="22">
        <f>O967+O968</f>
        <v>0</v>
      </c>
      <c r="P966" s="22">
        <f>P967+P968</f>
        <v>0</v>
      </c>
      <c r="Q966" s="22">
        <f>Q967+Q968</f>
        <v>0</v>
      </c>
      <c r="R966" s="22">
        <f t="shared" si="3398"/>
        <v>151858.4</v>
      </c>
      <c r="S966" s="22">
        <f t="shared" si="3399"/>
        <v>155510.79999999999</v>
      </c>
      <c r="T966" s="22">
        <f t="shared" si="3400"/>
        <v>155510.79999999999</v>
      </c>
      <c r="U966" s="22">
        <f>U967+U968</f>
        <v>0</v>
      </c>
      <c r="V966" s="22">
        <f>V967+V968</f>
        <v>0</v>
      </c>
      <c r="W966" s="22">
        <f>W967+W968</f>
        <v>0</v>
      </c>
      <c r="X966" s="22">
        <f t="shared" si="3401"/>
        <v>151858.4</v>
      </c>
      <c r="Y966" s="22">
        <f t="shared" si="3402"/>
        <v>155510.79999999999</v>
      </c>
      <c r="Z966" s="22">
        <f t="shared" si="3403"/>
        <v>155510.79999999999</v>
      </c>
      <c r="AA966" s="22">
        <f>AA967+AA968</f>
        <v>0</v>
      </c>
      <c r="AB966" s="22">
        <f>AB967+AB968</f>
        <v>0</v>
      </c>
      <c r="AC966" s="22">
        <f>AC967+AC968</f>
        <v>0</v>
      </c>
      <c r="AD966" s="22">
        <f t="shared" si="3404"/>
        <v>151858.4</v>
      </c>
      <c r="AE966" s="22">
        <f t="shared" si="3405"/>
        <v>155510.79999999999</v>
      </c>
      <c r="AF966" s="22">
        <f t="shared" si="3406"/>
        <v>155510.79999999999</v>
      </c>
      <c r="AG966" s="22">
        <f>AG967+AG968</f>
        <v>0</v>
      </c>
      <c r="AH966" s="22">
        <f>AH967+AH968</f>
        <v>0</v>
      </c>
      <c r="AI966" s="22">
        <f>AI967+AI968</f>
        <v>0</v>
      </c>
      <c r="AJ966" s="22">
        <f t="shared" si="3407"/>
        <v>151858.4</v>
      </c>
      <c r="AK966" s="22">
        <f t="shared" si="3408"/>
        <v>155510.79999999999</v>
      </c>
      <c r="AL966" s="22">
        <f t="shared" si="3409"/>
        <v>155510.79999999999</v>
      </c>
      <c r="AM966" s="22">
        <f>AM967+AM968</f>
        <v>0</v>
      </c>
      <c r="AN966" s="22">
        <f>AN967+AN968</f>
        <v>0</v>
      </c>
      <c r="AO966" s="22">
        <f>AO967+AO968</f>
        <v>0</v>
      </c>
      <c r="AP966" s="22">
        <f t="shared" si="3410"/>
        <v>151858.4</v>
      </c>
      <c r="AQ966" s="22">
        <f t="shared" si="3411"/>
        <v>155510.79999999999</v>
      </c>
      <c r="AR966" s="22">
        <f t="shared" si="3412"/>
        <v>155510.79999999999</v>
      </c>
      <c r="AS966" s="22">
        <f>AS967+AS968</f>
        <v>0</v>
      </c>
      <c r="AT966" s="22">
        <f>AT967+AT968</f>
        <v>0</v>
      </c>
      <c r="AU966" s="22">
        <f>AU967+AU968</f>
        <v>0</v>
      </c>
      <c r="AV966" s="22">
        <f t="shared" si="3413"/>
        <v>151858.4</v>
      </c>
      <c r="AW966" s="22">
        <f t="shared" si="3414"/>
        <v>155510.79999999999</v>
      </c>
      <c r="AX966" s="22">
        <f t="shared" si="3415"/>
        <v>155510.79999999999</v>
      </c>
      <c r="AY966" s="22">
        <f>AY967+AY968</f>
        <v>0</v>
      </c>
      <c r="AZ966" s="22">
        <f>AZ967+AZ968</f>
        <v>0</v>
      </c>
      <c r="BA966" s="22">
        <f>BA967+BA968</f>
        <v>0</v>
      </c>
      <c r="BB966" s="22">
        <f t="shared" si="3416"/>
        <v>151858.4</v>
      </c>
      <c r="BC966" s="22">
        <f t="shared" si="3417"/>
        <v>155510.79999999999</v>
      </c>
      <c r="BD966" s="22">
        <f t="shared" si="3418"/>
        <v>155510.79999999999</v>
      </c>
      <c r="BE966" s="22">
        <f>BE967+BE968</f>
        <v>0</v>
      </c>
      <c r="BF966" s="22">
        <f>BF967+BF968</f>
        <v>0</v>
      </c>
      <c r="BG966" s="22">
        <f>BG967+BG968</f>
        <v>0</v>
      </c>
      <c r="BH966" s="22">
        <f t="shared" si="3419"/>
        <v>151858.4</v>
      </c>
      <c r="BI966" s="22">
        <f t="shared" si="3420"/>
        <v>155510.79999999999</v>
      </c>
      <c r="BJ966" s="22">
        <f t="shared" si="3421"/>
        <v>155510.79999999999</v>
      </c>
      <c r="BK966" s="22">
        <f>BK967+BK968</f>
        <v>0</v>
      </c>
      <c r="BL966" s="22">
        <f>BL967+BL968</f>
        <v>0</v>
      </c>
      <c r="BM966" s="22">
        <f>BM967+BM968</f>
        <v>0</v>
      </c>
      <c r="BN966" s="22">
        <f t="shared" si="3422"/>
        <v>151858.4</v>
      </c>
      <c r="BO966" s="22">
        <f t="shared" si="3423"/>
        <v>155510.79999999999</v>
      </c>
      <c r="BP966" s="22">
        <f t="shared" si="3424"/>
        <v>155510.79999999999</v>
      </c>
      <c r="BQ966" s="22">
        <f>BQ967+BQ968</f>
        <v>0</v>
      </c>
      <c r="BR966" s="22">
        <f>BR967+BR968</f>
        <v>0</v>
      </c>
      <c r="BS966" s="22">
        <f t="shared" si="3425"/>
        <v>151858.4</v>
      </c>
      <c r="BT966" s="22">
        <f t="shared" si="3426"/>
        <v>155510.79999999999</v>
      </c>
      <c r="BU966" s="22">
        <f t="shared" si="3427"/>
        <v>155510.79999999999</v>
      </c>
      <c r="BV966" s="22">
        <f>BV967+BV968</f>
        <v>0</v>
      </c>
      <c r="BW966" s="22">
        <f>BW967+BW968</f>
        <v>0</v>
      </c>
      <c r="BX966" s="22">
        <f t="shared" si="3428"/>
        <v>151858.4</v>
      </c>
      <c r="BY966" s="22">
        <f t="shared" si="3429"/>
        <v>155510.79999999999</v>
      </c>
      <c r="BZ966" s="22">
        <f t="shared" si="3430"/>
        <v>155510.79999999999</v>
      </c>
      <c r="CA966" s="22">
        <f>CA967+CA968</f>
        <v>0</v>
      </c>
      <c r="CB966" s="22">
        <f>CB967+CB968</f>
        <v>0</v>
      </c>
      <c r="CC966" s="22">
        <f>CC967+CC968</f>
        <v>0</v>
      </c>
      <c r="CD966" s="22">
        <f t="shared" si="3569"/>
        <v>151858.4</v>
      </c>
      <c r="CE966" s="22">
        <f>CE967+CE968</f>
        <v>0</v>
      </c>
      <c r="CF966" s="34">
        <f t="shared" si="3618"/>
        <v>151858.4</v>
      </c>
      <c r="CG966" s="22">
        <f t="shared" si="3570"/>
        <v>155510.79999999999</v>
      </c>
      <c r="CH966" s="22">
        <f>CH967+CH968</f>
        <v>0</v>
      </c>
      <c r="CI966" s="22">
        <f t="shared" si="3619"/>
        <v>155510.79999999999</v>
      </c>
      <c r="CJ966" s="22">
        <f t="shared" si="3571"/>
        <v>155510.79999999999</v>
      </c>
      <c r="CK966" s="22">
        <f>CK967+CK968</f>
        <v>0</v>
      </c>
      <c r="CL966" s="22">
        <f t="shared" si="3620"/>
        <v>155510.79999999999</v>
      </c>
      <c r="CM966" s="22">
        <f>CM967+CM968</f>
        <v>0</v>
      </c>
      <c r="CN966" s="15"/>
      <c r="CO966" s="35"/>
      <c r="CT966" s="5" t="s">
        <v>30</v>
      </c>
    </row>
    <row r="967" spans="1:99" x14ac:dyDescent="0.3">
      <c r="A967" s="32" t="s">
        <v>529</v>
      </c>
      <c r="B967" s="16">
        <v>630</v>
      </c>
      <c r="C967" s="32" t="s">
        <v>47</v>
      </c>
      <c r="D967" s="32" t="s">
        <v>42</v>
      </c>
      <c r="E967" s="33" t="s">
        <v>436</v>
      </c>
      <c r="F967" s="22">
        <v>95840.7</v>
      </c>
      <c r="G967" s="22">
        <v>98474.4</v>
      </c>
      <c r="H967" s="22">
        <v>98474.4</v>
      </c>
      <c r="I967" s="22"/>
      <c r="J967" s="22"/>
      <c r="K967" s="22"/>
      <c r="L967" s="22">
        <f t="shared" si="3395"/>
        <v>95840.7</v>
      </c>
      <c r="M967" s="22">
        <f t="shared" si="3396"/>
        <v>98474.4</v>
      </c>
      <c r="N967" s="22">
        <f t="shared" si="3397"/>
        <v>98474.4</v>
      </c>
      <c r="O967" s="22"/>
      <c r="P967" s="22"/>
      <c r="Q967" s="22"/>
      <c r="R967" s="22">
        <f t="shared" si="3398"/>
        <v>95840.7</v>
      </c>
      <c r="S967" s="22">
        <f t="shared" si="3399"/>
        <v>98474.4</v>
      </c>
      <c r="T967" s="22">
        <f t="shared" si="3400"/>
        <v>98474.4</v>
      </c>
      <c r="U967" s="22"/>
      <c r="V967" s="22"/>
      <c r="W967" s="22"/>
      <c r="X967" s="22">
        <f t="shared" si="3401"/>
        <v>95840.7</v>
      </c>
      <c r="Y967" s="22">
        <f t="shared" si="3402"/>
        <v>98474.4</v>
      </c>
      <c r="Z967" s="22">
        <f t="shared" si="3403"/>
        <v>98474.4</v>
      </c>
      <c r="AA967" s="22"/>
      <c r="AB967" s="22"/>
      <c r="AC967" s="22"/>
      <c r="AD967" s="22">
        <f t="shared" si="3404"/>
        <v>95840.7</v>
      </c>
      <c r="AE967" s="22">
        <f t="shared" si="3405"/>
        <v>98474.4</v>
      </c>
      <c r="AF967" s="22">
        <f t="shared" si="3406"/>
        <v>98474.4</v>
      </c>
      <c r="AG967" s="22"/>
      <c r="AH967" s="22"/>
      <c r="AI967" s="22"/>
      <c r="AJ967" s="22">
        <f t="shared" si="3407"/>
        <v>95840.7</v>
      </c>
      <c r="AK967" s="22">
        <f t="shared" si="3408"/>
        <v>98474.4</v>
      </c>
      <c r="AL967" s="22">
        <f t="shared" si="3409"/>
        <v>98474.4</v>
      </c>
      <c r="AM967" s="22"/>
      <c r="AN967" s="22"/>
      <c r="AO967" s="22"/>
      <c r="AP967" s="22">
        <f t="shared" si="3410"/>
        <v>95840.7</v>
      </c>
      <c r="AQ967" s="22">
        <f t="shared" si="3411"/>
        <v>98474.4</v>
      </c>
      <c r="AR967" s="22">
        <f t="shared" si="3412"/>
        <v>98474.4</v>
      </c>
      <c r="AS967" s="22"/>
      <c r="AT967" s="22"/>
      <c r="AU967" s="22"/>
      <c r="AV967" s="22">
        <f t="shared" si="3413"/>
        <v>95840.7</v>
      </c>
      <c r="AW967" s="22">
        <f t="shared" si="3414"/>
        <v>98474.4</v>
      </c>
      <c r="AX967" s="22">
        <f t="shared" si="3415"/>
        <v>98474.4</v>
      </c>
      <c r="AY967" s="22"/>
      <c r="AZ967" s="22"/>
      <c r="BA967" s="22"/>
      <c r="BB967" s="22">
        <f t="shared" si="3416"/>
        <v>95840.7</v>
      </c>
      <c r="BC967" s="22">
        <f t="shared" si="3417"/>
        <v>98474.4</v>
      </c>
      <c r="BD967" s="22">
        <f t="shared" si="3418"/>
        <v>98474.4</v>
      </c>
      <c r="BE967" s="22"/>
      <c r="BF967" s="22"/>
      <c r="BG967" s="22"/>
      <c r="BH967" s="22">
        <f t="shared" si="3419"/>
        <v>95840.7</v>
      </c>
      <c r="BI967" s="22">
        <f t="shared" si="3420"/>
        <v>98474.4</v>
      </c>
      <c r="BJ967" s="22">
        <f t="shared" si="3421"/>
        <v>98474.4</v>
      </c>
      <c r="BK967" s="22"/>
      <c r="BL967" s="22"/>
      <c r="BM967" s="22"/>
      <c r="BN967" s="22">
        <f t="shared" si="3422"/>
        <v>95840.7</v>
      </c>
      <c r="BO967" s="22">
        <f t="shared" si="3423"/>
        <v>98474.4</v>
      </c>
      <c r="BP967" s="22">
        <f t="shared" si="3424"/>
        <v>98474.4</v>
      </c>
      <c r="BQ967" s="22"/>
      <c r="BR967" s="22"/>
      <c r="BS967" s="22">
        <f t="shared" si="3425"/>
        <v>95840.7</v>
      </c>
      <c r="BT967" s="22">
        <f t="shared" si="3426"/>
        <v>98474.4</v>
      </c>
      <c r="BU967" s="22">
        <f t="shared" si="3427"/>
        <v>98474.4</v>
      </c>
      <c r="BV967" s="22"/>
      <c r="BW967" s="22"/>
      <c r="BX967" s="22">
        <f t="shared" si="3428"/>
        <v>95840.7</v>
      </c>
      <c r="BY967" s="22">
        <f t="shared" si="3429"/>
        <v>98474.4</v>
      </c>
      <c r="BZ967" s="22">
        <f t="shared" si="3430"/>
        <v>98474.4</v>
      </c>
      <c r="CA967" s="22"/>
      <c r="CB967" s="22"/>
      <c r="CC967" s="22"/>
      <c r="CD967" s="22">
        <f t="shared" si="3569"/>
        <v>95840.7</v>
      </c>
      <c r="CE967" s="22"/>
      <c r="CF967" s="34">
        <f t="shared" si="3618"/>
        <v>95840.7</v>
      </c>
      <c r="CG967" s="22">
        <f t="shared" si="3570"/>
        <v>98474.4</v>
      </c>
      <c r="CH967" s="22"/>
      <c r="CI967" s="22">
        <f t="shared" si="3619"/>
        <v>98474.4</v>
      </c>
      <c r="CJ967" s="22">
        <f t="shared" si="3571"/>
        <v>98474.4</v>
      </c>
      <c r="CK967" s="22"/>
      <c r="CL967" s="22">
        <f t="shared" si="3620"/>
        <v>98474.4</v>
      </c>
      <c r="CM967" s="22"/>
      <c r="CN967" s="15"/>
      <c r="CO967" s="35"/>
    </row>
    <row r="968" spans="1:99" x14ac:dyDescent="0.3">
      <c r="A968" s="32" t="s">
        <v>529</v>
      </c>
      <c r="B968" s="16">
        <v>630</v>
      </c>
      <c r="C968" s="32" t="s">
        <v>47</v>
      </c>
      <c r="D968" s="32" t="s">
        <v>313</v>
      </c>
      <c r="E968" s="33" t="s">
        <v>387</v>
      </c>
      <c r="F968" s="22">
        <v>56017.7</v>
      </c>
      <c r="G968" s="22">
        <v>57036.4</v>
      </c>
      <c r="H968" s="22">
        <v>57036.4</v>
      </c>
      <c r="I968" s="22"/>
      <c r="J968" s="22"/>
      <c r="K968" s="22"/>
      <c r="L968" s="22">
        <f t="shared" si="3395"/>
        <v>56017.7</v>
      </c>
      <c r="M968" s="22">
        <f t="shared" si="3396"/>
        <v>57036.4</v>
      </c>
      <c r="N968" s="22">
        <f t="shared" si="3397"/>
        <v>57036.4</v>
      </c>
      <c r="O968" s="22"/>
      <c r="P968" s="22"/>
      <c r="Q968" s="22"/>
      <c r="R968" s="22">
        <f t="shared" si="3398"/>
        <v>56017.7</v>
      </c>
      <c r="S968" s="22">
        <f t="shared" si="3399"/>
        <v>57036.4</v>
      </c>
      <c r="T968" s="22">
        <f t="shared" si="3400"/>
        <v>57036.4</v>
      </c>
      <c r="U968" s="22"/>
      <c r="V968" s="22"/>
      <c r="W968" s="22"/>
      <c r="X968" s="22">
        <f t="shared" si="3401"/>
        <v>56017.7</v>
      </c>
      <c r="Y968" s="22">
        <f t="shared" si="3402"/>
        <v>57036.4</v>
      </c>
      <c r="Z968" s="22">
        <f t="shared" si="3403"/>
        <v>57036.4</v>
      </c>
      <c r="AA968" s="22"/>
      <c r="AB968" s="22"/>
      <c r="AC968" s="22"/>
      <c r="AD968" s="22">
        <f t="shared" si="3404"/>
        <v>56017.7</v>
      </c>
      <c r="AE968" s="22">
        <f t="shared" si="3405"/>
        <v>57036.4</v>
      </c>
      <c r="AF968" s="22">
        <f t="shared" si="3406"/>
        <v>57036.4</v>
      </c>
      <c r="AG968" s="22"/>
      <c r="AH968" s="22"/>
      <c r="AI968" s="22"/>
      <c r="AJ968" s="22">
        <f t="shared" si="3407"/>
        <v>56017.7</v>
      </c>
      <c r="AK968" s="22">
        <f t="shared" si="3408"/>
        <v>57036.4</v>
      </c>
      <c r="AL968" s="22">
        <f t="shared" si="3409"/>
        <v>57036.4</v>
      </c>
      <c r="AM968" s="22"/>
      <c r="AN968" s="22"/>
      <c r="AO968" s="22"/>
      <c r="AP968" s="22">
        <f t="shared" si="3410"/>
        <v>56017.7</v>
      </c>
      <c r="AQ968" s="22">
        <f t="shared" si="3411"/>
        <v>57036.4</v>
      </c>
      <c r="AR968" s="22">
        <f t="shared" si="3412"/>
        <v>57036.4</v>
      </c>
      <c r="AS968" s="22"/>
      <c r="AT968" s="22"/>
      <c r="AU968" s="22"/>
      <c r="AV968" s="22">
        <f t="shared" si="3413"/>
        <v>56017.7</v>
      </c>
      <c r="AW968" s="22">
        <f t="shared" si="3414"/>
        <v>57036.4</v>
      </c>
      <c r="AX968" s="22">
        <f t="shared" si="3415"/>
        <v>57036.4</v>
      </c>
      <c r="AY968" s="22"/>
      <c r="AZ968" s="22"/>
      <c r="BA968" s="22"/>
      <c r="BB968" s="22">
        <f t="shared" si="3416"/>
        <v>56017.7</v>
      </c>
      <c r="BC968" s="22">
        <f t="shared" si="3417"/>
        <v>57036.4</v>
      </c>
      <c r="BD968" s="22">
        <f t="shared" si="3418"/>
        <v>57036.4</v>
      </c>
      <c r="BE968" s="22"/>
      <c r="BF968" s="22"/>
      <c r="BG968" s="22"/>
      <c r="BH968" s="22">
        <f t="shared" si="3419"/>
        <v>56017.7</v>
      </c>
      <c r="BI968" s="22">
        <f t="shared" si="3420"/>
        <v>57036.4</v>
      </c>
      <c r="BJ968" s="22">
        <f t="shared" si="3421"/>
        <v>57036.4</v>
      </c>
      <c r="BK968" s="22"/>
      <c r="BL968" s="22"/>
      <c r="BM968" s="22"/>
      <c r="BN968" s="22">
        <f t="shared" si="3422"/>
        <v>56017.7</v>
      </c>
      <c r="BO968" s="22">
        <f t="shared" si="3423"/>
        <v>57036.4</v>
      </c>
      <c r="BP968" s="22">
        <f t="shared" si="3424"/>
        <v>57036.4</v>
      </c>
      <c r="BQ968" s="22"/>
      <c r="BR968" s="22"/>
      <c r="BS968" s="22">
        <f t="shared" si="3425"/>
        <v>56017.7</v>
      </c>
      <c r="BT968" s="22">
        <f t="shared" si="3426"/>
        <v>57036.4</v>
      </c>
      <c r="BU968" s="22">
        <f t="shared" si="3427"/>
        <v>57036.4</v>
      </c>
      <c r="BV968" s="22"/>
      <c r="BW968" s="22"/>
      <c r="BX968" s="22">
        <f t="shared" si="3428"/>
        <v>56017.7</v>
      </c>
      <c r="BY968" s="22">
        <f t="shared" si="3429"/>
        <v>57036.4</v>
      </c>
      <c r="BZ968" s="22">
        <f t="shared" si="3430"/>
        <v>57036.4</v>
      </c>
      <c r="CA968" s="22"/>
      <c r="CB968" s="22"/>
      <c r="CC968" s="22"/>
      <c r="CD968" s="22">
        <f t="shared" si="3569"/>
        <v>56017.7</v>
      </c>
      <c r="CE968" s="22"/>
      <c r="CF968" s="34">
        <f t="shared" si="3618"/>
        <v>56017.7</v>
      </c>
      <c r="CG968" s="22">
        <f t="shared" si="3570"/>
        <v>57036.4</v>
      </c>
      <c r="CH968" s="22"/>
      <c r="CI968" s="22">
        <f t="shared" si="3619"/>
        <v>57036.4</v>
      </c>
      <c r="CJ968" s="22">
        <f t="shared" si="3571"/>
        <v>57036.4</v>
      </c>
      <c r="CK968" s="22"/>
      <c r="CL968" s="22">
        <f t="shared" si="3620"/>
        <v>57036.4</v>
      </c>
      <c r="CM968" s="22"/>
      <c r="CN968" s="15"/>
      <c r="CO968" s="35"/>
    </row>
    <row r="969" spans="1:99" x14ac:dyDescent="0.3">
      <c r="A969" s="32" t="s">
        <v>529</v>
      </c>
      <c r="B969" s="16">
        <v>800</v>
      </c>
      <c r="C969" s="32"/>
      <c r="D969" s="32"/>
      <c r="E969" s="33" t="s">
        <v>54</v>
      </c>
      <c r="F969" s="22">
        <f t="shared" ref="F969:F975" si="3622">F970</f>
        <v>129723</v>
      </c>
      <c r="G969" s="22">
        <f t="shared" ref="G969:G975" si="3623">G970</f>
        <v>133293.29999999999</v>
      </c>
      <c r="H969" s="22">
        <f t="shared" ref="H969:H975" si="3624">H970</f>
        <v>133293.29999999999</v>
      </c>
      <c r="I969" s="22">
        <f t="shared" ref="I969:I975" si="3625">I970</f>
        <v>0</v>
      </c>
      <c r="J969" s="22">
        <f t="shared" ref="J969:J975" si="3626">J970</f>
        <v>0</v>
      </c>
      <c r="K969" s="22">
        <f t="shared" ref="K969:K975" si="3627">K970</f>
        <v>0</v>
      </c>
      <c r="L969" s="22">
        <f t="shared" si="3395"/>
        <v>129723</v>
      </c>
      <c r="M969" s="22">
        <f t="shared" si="3396"/>
        <v>133293.29999999999</v>
      </c>
      <c r="N969" s="22">
        <f t="shared" si="3397"/>
        <v>133293.29999999999</v>
      </c>
      <c r="O969" s="22">
        <f t="shared" ref="O969:O975" si="3628">O970</f>
        <v>0</v>
      </c>
      <c r="P969" s="22">
        <f t="shared" ref="P969:P975" si="3629">P970</f>
        <v>0</v>
      </c>
      <c r="Q969" s="22">
        <f t="shared" ref="Q969:Q975" si="3630">Q970</f>
        <v>0</v>
      </c>
      <c r="R969" s="22">
        <f t="shared" si="3398"/>
        <v>129723</v>
      </c>
      <c r="S969" s="22">
        <f t="shared" si="3399"/>
        <v>133293.29999999999</v>
      </c>
      <c r="T969" s="22">
        <f t="shared" si="3400"/>
        <v>133293.29999999999</v>
      </c>
      <c r="U969" s="22">
        <f t="shared" ref="U969:U975" si="3631">U970</f>
        <v>0</v>
      </c>
      <c r="V969" s="22">
        <f t="shared" ref="V969:V975" si="3632">V970</f>
        <v>0</v>
      </c>
      <c r="W969" s="22">
        <f t="shared" ref="W969:W975" si="3633">W970</f>
        <v>0</v>
      </c>
      <c r="X969" s="22">
        <f t="shared" si="3401"/>
        <v>129723</v>
      </c>
      <c r="Y969" s="22">
        <f t="shared" si="3402"/>
        <v>133293.29999999999</v>
      </c>
      <c r="Z969" s="22">
        <f t="shared" si="3403"/>
        <v>133293.29999999999</v>
      </c>
      <c r="AA969" s="22">
        <f t="shared" ref="AA969:AA975" si="3634">AA970</f>
        <v>0</v>
      </c>
      <c r="AB969" s="22">
        <f t="shared" ref="AB969:AB975" si="3635">AB970</f>
        <v>0</v>
      </c>
      <c r="AC969" s="22">
        <f t="shared" ref="AC969:AC975" si="3636">AC970</f>
        <v>0</v>
      </c>
      <c r="AD969" s="22">
        <f t="shared" si="3404"/>
        <v>129723</v>
      </c>
      <c r="AE969" s="22">
        <f t="shared" si="3405"/>
        <v>133293.29999999999</v>
      </c>
      <c r="AF969" s="22">
        <f t="shared" si="3406"/>
        <v>133293.29999999999</v>
      </c>
      <c r="AG969" s="22">
        <f t="shared" ref="AG969:AG975" si="3637">AG970</f>
        <v>0</v>
      </c>
      <c r="AH969" s="22">
        <f t="shared" ref="AH969:AH975" si="3638">AH970</f>
        <v>0</v>
      </c>
      <c r="AI969" s="22">
        <f t="shared" ref="AI969:AI975" si="3639">AI970</f>
        <v>0</v>
      </c>
      <c r="AJ969" s="22">
        <f t="shared" si="3407"/>
        <v>129723</v>
      </c>
      <c r="AK969" s="22">
        <f t="shared" si="3408"/>
        <v>133293.29999999999</v>
      </c>
      <c r="AL969" s="22">
        <f t="shared" si="3409"/>
        <v>133293.29999999999</v>
      </c>
      <c r="AM969" s="22">
        <f t="shared" ref="AM969:AM975" si="3640">AM970</f>
        <v>0</v>
      </c>
      <c r="AN969" s="22">
        <f t="shared" ref="AN969:AN975" si="3641">AN970</f>
        <v>0</v>
      </c>
      <c r="AO969" s="22">
        <f t="shared" ref="AO969:AO975" si="3642">AO970</f>
        <v>0</v>
      </c>
      <c r="AP969" s="22">
        <f t="shared" si="3410"/>
        <v>129723</v>
      </c>
      <c r="AQ969" s="22">
        <f t="shared" si="3411"/>
        <v>133293.29999999999</v>
      </c>
      <c r="AR969" s="22">
        <f t="shared" si="3412"/>
        <v>133293.29999999999</v>
      </c>
      <c r="AS969" s="22">
        <f t="shared" ref="AS969:AS975" si="3643">AS970</f>
        <v>0</v>
      </c>
      <c r="AT969" s="22">
        <f t="shared" ref="AT969:AT975" si="3644">AT970</f>
        <v>0</v>
      </c>
      <c r="AU969" s="22">
        <f t="shared" ref="AU969:AU975" si="3645">AU970</f>
        <v>0</v>
      </c>
      <c r="AV969" s="22">
        <f t="shared" si="3413"/>
        <v>129723</v>
      </c>
      <c r="AW969" s="22">
        <f t="shared" si="3414"/>
        <v>133293.29999999999</v>
      </c>
      <c r="AX969" s="22">
        <f t="shared" si="3415"/>
        <v>133293.29999999999</v>
      </c>
      <c r="AY969" s="22">
        <f t="shared" ref="AY969:AY975" si="3646">AY970</f>
        <v>0</v>
      </c>
      <c r="AZ969" s="22">
        <f t="shared" ref="AZ969:AZ975" si="3647">AZ970</f>
        <v>0</v>
      </c>
      <c r="BA969" s="22">
        <f t="shared" ref="BA969:BA975" si="3648">BA970</f>
        <v>0</v>
      </c>
      <c r="BB969" s="22">
        <f t="shared" si="3416"/>
        <v>129723</v>
      </c>
      <c r="BC969" s="22">
        <f t="shared" si="3417"/>
        <v>133293.29999999999</v>
      </c>
      <c r="BD969" s="22">
        <f t="shared" si="3418"/>
        <v>133293.29999999999</v>
      </c>
      <c r="BE969" s="22">
        <f t="shared" ref="BE969:BE975" si="3649">BE970</f>
        <v>0</v>
      </c>
      <c r="BF969" s="22">
        <f t="shared" ref="BF969:BF975" si="3650">BF970</f>
        <v>0</v>
      </c>
      <c r="BG969" s="22">
        <f t="shared" ref="BG969:BG975" si="3651">BG970</f>
        <v>0</v>
      </c>
      <c r="BH969" s="22">
        <f t="shared" si="3419"/>
        <v>129723</v>
      </c>
      <c r="BI969" s="22">
        <f t="shared" si="3420"/>
        <v>133293.29999999999</v>
      </c>
      <c r="BJ969" s="22">
        <f t="shared" si="3421"/>
        <v>133293.29999999999</v>
      </c>
      <c r="BK969" s="22">
        <f t="shared" ref="BK969:BK975" si="3652">BK970</f>
        <v>0</v>
      </c>
      <c r="BL969" s="22">
        <f t="shared" ref="BL969:BL975" si="3653">BL970</f>
        <v>0</v>
      </c>
      <c r="BM969" s="22">
        <f t="shared" ref="BM969:BM975" si="3654">BM970</f>
        <v>0</v>
      </c>
      <c r="BN969" s="22">
        <f t="shared" si="3422"/>
        <v>129723</v>
      </c>
      <c r="BO969" s="22">
        <f t="shared" si="3423"/>
        <v>133293.29999999999</v>
      </c>
      <c r="BP969" s="22">
        <f t="shared" si="3424"/>
        <v>133293.29999999999</v>
      </c>
      <c r="BQ969" s="22">
        <f t="shared" ref="BQ969:BQ975" si="3655">BQ970</f>
        <v>0</v>
      </c>
      <c r="BR969" s="22">
        <f t="shared" ref="BR969:BR975" si="3656">BR970</f>
        <v>0</v>
      </c>
      <c r="BS969" s="22">
        <f t="shared" si="3425"/>
        <v>129723</v>
      </c>
      <c r="BT969" s="22">
        <f t="shared" si="3426"/>
        <v>133293.29999999999</v>
      </c>
      <c r="BU969" s="22">
        <f t="shared" si="3427"/>
        <v>133293.29999999999</v>
      </c>
      <c r="BV969" s="22">
        <f t="shared" ref="BV969:BV975" si="3657">BV970</f>
        <v>0</v>
      </c>
      <c r="BW969" s="22">
        <f t="shared" ref="BW969:BW975" si="3658">BW970</f>
        <v>0</v>
      </c>
      <c r="BX969" s="22">
        <f t="shared" si="3428"/>
        <v>129723</v>
      </c>
      <c r="BY969" s="22">
        <f t="shared" si="3429"/>
        <v>133293.29999999999</v>
      </c>
      <c r="BZ969" s="22">
        <f t="shared" si="3430"/>
        <v>133293.29999999999</v>
      </c>
      <c r="CA969" s="22">
        <f t="shared" ref="CA969:CA975" si="3659">CA970</f>
        <v>0</v>
      </c>
      <c r="CB969" s="22">
        <f t="shared" ref="CB969:CB975" si="3660">CB970</f>
        <v>0</v>
      </c>
      <c r="CC969" s="22">
        <f t="shared" ref="CC969:CC975" si="3661">CC970</f>
        <v>0</v>
      </c>
      <c r="CD969" s="22">
        <f t="shared" si="3569"/>
        <v>129723</v>
      </c>
      <c r="CE969" s="22">
        <f t="shared" ref="CE969:CE975" si="3662">CE970</f>
        <v>0</v>
      </c>
      <c r="CF969" s="34">
        <f t="shared" si="3618"/>
        <v>129723</v>
      </c>
      <c r="CG969" s="22">
        <f t="shared" si="3570"/>
        <v>133293.29999999999</v>
      </c>
      <c r="CH969" s="22">
        <f t="shared" ref="CH969:CM975" si="3663">CH970</f>
        <v>0</v>
      </c>
      <c r="CI969" s="22">
        <f t="shared" si="3619"/>
        <v>133293.29999999999</v>
      </c>
      <c r="CJ969" s="22">
        <f t="shared" si="3571"/>
        <v>133293.29999999999</v>
      </c>
      <c r="CK969" s="22">
        <f t="shared" si="3663"/>
        <v>0</v>
      </c>
      <c r="CL969" s="22">
        <f t="shared" si="3620"/>
        <v>133293.29999999999</v>
      </c>
      <c r="CM969" s="22">
        <f t="shared" si="3663"/>
        <v>0</v>
      </c>
      <c r="CN969" s="15"/>
      <c r="CO969" s="35"/>
      <c r="CS969" s="5" t="s">
        <v>29</v>
      </c>
    </row>
    <row r="970" spans="1:99" ht="78" x14ac:dyDescent="0.3">
      <c r="A970" s="32" t="s">
        <v>529</v>
      </c>
      <c r="B970" s="16">
        <v>810</v>
      </c>
      <c r="C970" s="32"/>
      <c r="D970" s="32"/>
      <c r="E970" s="33" t="s">
        <v>413</v>
      </c>
      <c r="F970" s="22">
        <f t="shared" si="3622"/>
        <v>129723</v>
      </c>
      <c r="G970" s="22">
        <f t="shared" si="3623"/>
        <v>133293.29999999999</v>
      </c>
      <c r="H970" s="22">
        <f t="shared" si="3624"/>
        <v>133293.29999999999</v>
      </c>
      <c r="I970" s="22">
        <f t="shared" si="3625"/>
        <v>0</v>
      </c>
      <c r="J970" s="22">
        <f t="shared" si="3626"/>
        <v>0</v>
      </c>
      <c r="K970" s="22">
        <f t="shared" si="3627"/>
        <v>0</v>
      </c>
      <c r="L970" s="22">
        <f t="shared" si="3395"/>
        <v>129723</v>
      </c>
      <c r="M970" s="22">
        <f t="shared" si="3396"/>
        <v>133293.29999999999</v>
      </c>
      <c r="N970" s="22">
        <f t="shared" si="3397"/>
        <v>133293.29999999999</v>
      </c>
      <c r="O970" s="22">
        <f t="shared" si="3628"/>
        <v>0</v>
      </c>
      <c r="P970" s="22">
        <f t="shared" si="3629"/>
        <v>0</v>
      </c>
      <c r="Q970" s="22">
        <f t="shared" si="3630"/>
        <v>0</v>
      </c>
      <c r="R970" s="22">
        <f t="shared" si="3398"/>
        <v>129723</v>
      </c>
      <c r="S970" s="22">
        <f t="shared" si="3399"/>
        <v>133293.29999999999</v>
      </c>
      <c r="T970" s="22">
        <f t="shared" si="3400"/>
        <v>133293.29999999999</v>
      </c>
      <c r="U970" s="22">
        <f t="shared" si="3631"/>
        <v>0</v>
      </c>
      <c r="V970" s="22">
        <f t="shared" si="3632"/>
        <v>0</v>
      </c>
      <c r="W970" s="22">
        <f t="shared" si="3633"/>
        <v>0</v>
      </c>
      <c r="X970" s="22">
        <f t="shared" si="3401"/>
        <v>129723</v>
      </c>
      <c r="Y970" s="22">
        <f t="shared" si="3402"/>
        <v>133293.29999999999</v>
      </c>
      <c r="Z970" s="22">
        <f t="shared" si="3403"/>
        <v>133293.29999999999</v>
      </c>
      <c r="AA970" s="22">
        <f t="shared" si="3634"/>
        <v>0</v>
      </c>
      <c r="AB970" s="22">
        <f t="shared" si="3635"/>
        <v>0</v>
      </c>
      <c r="AC970" s="22">
        <f t="shared" si="3636"/>
        <v>0</v>
      </c>
      <c r="AD970" s="22">
        <f t="shared" si="3404"/>
        <v>129723</v>
      </c>
      <c r="AE970" s="22">
        <f t="shared" si="3405"/>
        <v>133293.29999999999</v>
      </c>
      <c r="AF970" s="22">
        <f t="shared" si="3406"/>
        <v>133293.29999999999</v>
      </c>
      <c r="AG970" s="22">
        <f t="shared" si="3637"/>
        <v>0</v>
      </c>
      <c r="AH970" s="22">
        <f t="shared" si="3638"/>
        <v>0</v>
      </c>
      <c r="AI970" s="22">
        <f t="shared" si="3639"/>
        <v>0</v>
      </c>
      <c r="AJ970" s="22">
        <f t="shared" si="3407"/>
        <v>129723</v>
      </c>
      <c r="AK970" s="22">
        <f t="shared" si="3408"/>
        <v>133293.29999999999</v>
      </c>
      <c r="AL970" s="22">
        <f t="shared" si="3409"/>
        <v>133293.29999999999</v>
      </c>
      <c r="AM970" s="22">
        <f t="shared" si="3640"/>
        <v>0</v>
      </c>
      <c r="AN970" s="22">
        <f t="shared" si="3641"/>
        <v>0</v>
      </c>
      <c r="AO970" s="22">
        <f t="shared" si="3642"/>
        <v>0</v>
      </c>
      <c r="AP970" s="22">
        <f t="shared" si="3410"/>
        <v>129723</v>
      </c>
      <c r="AQ970" s="22">
        <f t="shared" si="3411"/>
        <v>133293.29999999999</v>
      </c>
      <c r="AR970" s="22">
        <f t="shared" si="3412"/>
        <v>133293.29999999999</v>
      </c>
      <c r="AS970" s="22">
        <f t="shared" si="3643"/>
        <v>0</v>
      </c>
      <c r="AT970" s="22">
        <f t="shared" si="3644"/>
        <v>0</v>
      </c>
      <c r="AU970" s="22">
        <f t="shared" si="3645"/>
        <v>0</v>
      </c>
      <c r="AV970" s="22">
        <f t="shared" si="3413"/>
        <v>129723</v>
      </c>
      <c r="AW970" s="22">
        <f t="shared" si="3414"/>
        <v>133293.29999999999</v>
      </c>
      <c r="AX970" s="22">
        <f t="shared" si="3415"/>
        <v>133293.29999999999</v>
      </c>
      <c r="AY970" s="22">
        <f t="shared" si="3646"/>
        <v>0</v>
      </c>
      <c r="AZ970" s="22">
        <f t="shared" si="3647"/>
        <v>0</v>
      </c>
      <c r="BA970" s="22">
        <f t="shared" si="3648"/>
        <v>0</v>
      </c>
      <c r="BB970" s="22">
        <f t="shared" si="3416"/>
        <v>129723</v>
      </c>
      <c r="BC970" s="22">
        <f t="shared" si="3417"/>
        <v>133293.29999999999</v>
      </c>
      <c r="BD970" s="22">
        <f t="shared" si="3418"/>
        <v>133293.29999999999</v>
      </c>
      <c r="BE970" s="22">
        <f t="shared" si="3649"/>
        <v>0</v>
      </c>
      <c r="BF970" s="22">
        <f t="shared" si="3650"/>
        <v>0</v>
      </c>
      <c r="BG970" s="22">
        <f t="shared" si="3651"/>
        <v>0</v>
      </c>
      <c r="BH970" s="22">
        <f t="shared" si="3419"/>
        <v>129723</v>
      </c>
      <c r="BI970" s="22">
        <f t="shared" si="3420"/>
        <v>133293.29999999999</v>
      </c>
      <c r="BJ970" s="22">
        <f t="shared" si="3421"/>
        <v>133293.29999999999</v>
      </c>
      <c r="BK970" s="22">
        <f t="shared" si="3652"/>
        <v>0</v>
      </c>
      <c r="BL970" s="22">
        <f t="shared" si="3653"/>
        <v>0</v>
      </c>
      <c r="BM970" s="22">
        <f t="shared" si="3654"/>
        <v>0</v>
      </c>
      <c r="BN970" s="22">
        <f t="shared" si="3422"/>
        <v>129723</v>
      </c>
      <c r="BO970" s="22">
        <f t="shared" si="3423"/>
        <v>133293.29999999999</v>
      </c>
      <c r="BP970" s="22">
        <f t="shared" si="3424"/>
        <v>133293.29999999999</v>
      </c>
      <c r="BQ970" s="22">
        <f t="shared" si="3655"/>
        <v>0</v>
      </c>
      <c r="BR970" s="22">
        <f t="shared" si="3656"/>
        <v>0</v>
      </c>
      <c r="BS970" s="22">
        <f t="shared" si="3425"/>
        <v>129723</v>
      </c>
      <c r="BT970" s="22">
        <f t="shared" si="3426"/>
        <v>133293.29999999999</v>
      </c>
      <c r="BU970" s="22">
        <f t="shared" si="3427"/>
        <v>133293.29999999999</v>
      </c>
      <c r="BV970" s="22">
        <f t="shared" si="3657"/>
        <v>0</v>
      </c>
      <c r="BW970" s="22">
        <f t="shared" si="3658"/>
        <v>0</v>
      </c>
      <c r="BX970" s="22">
        <f t="shared" si="3428"/>
        <v>129723</v>
      </c>
      <c r="BY970" s="22">
        <f t="shared" si="3429"/>
        <v>133293.29999999999</v>
      </c>
      <c r="BZ970" s="22">
        <f t="shared" si="3430"/>
        <v>133293.29999999999</v>
      </c>
      <c r="CA970" s="22">
        <f t="shared" si="3659"/>
        <v>0</v>
      </c>
      <c r="CB970" s="22">
        <f t="shared" si="3660"/>
        <v>0</v>
      </c>
      <c r="CC970" s="22">
        <f t="shared" si="3661"/>
        <v>0</v>
      </c>
      <c r="CD970" s="22">
        <f t="shared" si="3569"/>
        <v>129723</v>
      </c>
      <c r="CE970" s="22">
        <f t="shared" si="3662"/>
        <v>0</v>
      </c>
      <c r="CF970" s="34">
        <f t="shared" si="3618"/>
        <v>129723</v>
      </c>
      <c r="CG970" s="22">
        <f t="shared" si="3570"/>
        <v>133293.29999999999</v>
      </c>
      <c r="CH970" s="22">
        <f t="shared" si="3663"/>
        <v>0</v>
      </c>
      <c r="CI970" s="22">
        <f t="shared" si="3619"/>
        <v>133293.29999999999</v>
      </c>
      <c r="CJ970" s="22">
        <f t="shared" si="3571"/>
        <v>133293.29999999999</v>
      </c>
      <c r="CK970" s="22">
        <f t="shared" si="3663"/>
        <v>0</v>
      </c>
      <c r="CL970" s="22">
        <f t="shared" si="3620"/>
        <v>133293.29999999999</v>
      </c>
      <c r="CM970" s="22">
        <f t="shared" si="3663"/>
        <v>0</v>
      </c>
      <c r="CN970" s="15"/>
      <c r="CO970" s="35"/>
      <c r="CT970" s="5" t="s">
        <v>30</v>
      </c>
    </row>
    <row r="971" spans="1:99" x14ac:dyDescent="0.3">
      <c r="A971" s="32" t="s">
        <v>529</v>
      </c>
      <c r="B971" s="16">
        <v>810</v>
      </c>
      <c r="C971" s="32" t="s">
        <v>47</v>
      </c>
      <c r="D971" s="32" t="s">
        <v>42</v>
      </c>
      <c r="E971" s="33" t="s">
        <v>436</v>
      </c>
      <c r="F971" s="22">
        <v>129723</v>
      </c>
      <c r="G971" s="22">
        <v>133293.29999999999</v>
      </c>
      <c r="H971" s="22">
        <v>133293.29999999999</v>
      </c>
      <c r="I971" s="22"/>
      <c r="J971" s="22"/>
      <c r="K971" s="22"/>
      <c r="L971" s="22">
        <f t="shared" si="3395"/>
        <v>129723</v>
      </c>
      <c r="M971" s="22">
        <f t="shared" si="3396"/>
        <v>133293.29999999999</v>
      </c>
      <c r="N971" s="22">
        <f t="shared" si="3397"/>
        <v>133293.29999999999</v>
      </c>
      <c r="O971" s="22"/>
      <c r="P971" s="22"/>
      <c r="Q971" s="22"/>
      <c r="R971" s="22">
        <f t="shared" si="3398"/>
        <v>129723</v>
      </c>
      <c r="S971" s="22">
        <f t="shared" si="3399"/>
        <v>133293.29999999999</v>
      </c>
      <c r="T971" s="22">
        <f t="shared" si="3400"/>
        <v>133293.29999999999</v>
      </c>
      <c r="U971" s="22"/>
      <c r="V971" s="22"/>
      <c r="W971" s="22"/>
      <c r="X971" s="22">
        <f t="shared" si="3401"/>
        <v>129723</v>
      </c>
      <c r="Y971" s="22">
        <f t="shared" si="3402"/>
        <v>133293.29999999999</v>
      </c>
      <c r="Z971" s="22">
        <f t="shared" si="3403"/>
        <v>133293.29999999999</v>
      </c>
      <c r="AA971" s="22"/>
      <c r="AB971" s="22"/>
      <c r="AC971" s="22"/>
      <c r="AD971" s="22">
        <f t="shared" si="3404"/>
        <v>129723</v>
      </c>
      <c r="AE971" s="22">
        <f t="shared" si="3405"/>
        <v>133293.29999999999</v>
      </c>
      <c r="AF971" s="22">
        <f t="shared" si="3406"/>
        <v>133293.29999999999</v>
      </c>
      <c r="AG971" s="22"/>
      <c r="AH971" s="22"/>
      <c r="AI971" s="22"/>
      <c r="AJ971" s="22">
        <f t="shared" si="3407"/>
        <v>129723</v>
      </c>
      <c r="AK971" s="22">
        <f t="shared" si="3408"/>
        <v>133293.29999999999</v>
      </c>
      <c r="AL971" s="22">
        <f t="shared" si="3409"/>
        <v>133293.29999999999</v>
      </c>
      <c r="AM971" s="22"/>
      <c r="AN971" s="22"/>
      <c r="AO971" s="22"/>
      <c r="AP971" s="22">
        <f t="shared" si="3410"/>
        <v>129723</v>
      </c>
      <c r="AQ971" s="22">
        <f t="shared" si="3411"/>
        <v>133293.29999999999</v>
      </c>
      <c r="AR971" s="22">
        <f t="shared" si="3412"/>
        <v>133293.29999999999</v>
      </c>
      <c r="AS971" s="22"/>
      <c r="AT971" s="22"/>
      <c r="AU971" s="22"/>
      <c r="AV971" s="22">
        <f t="shared" si="3413"/>
        <v>129723</v>
      </c>
      <c r="AW971" s="22">
        <f t="shared" si="3414"/>
        <v>133293.29999999999</v>
      </c>
      <c r="AX971" s="22">
        <f t="shared" si="3415"/>
        <v>133293.29999999999</v>
      </c>
      <c r="AY971" s="22"/>
      <c r="AZ971" s="22"/>
      <c r="BA971" s="22"/>
      <c r="BB971" s="22">
        <f t="shared" si="3416"/>
        <v>129723</v>
      </c>
      <c r="BC971" s="22">
        <f t="shared" si="3417"/>
        <v>133293.29999999999</v>
      </c>
      <c r="BD971" s="22">
        <f t="shared" si="3418"/>
        <v>133293.29999999999</v>
      </c>
      <c r="BE971" s="22"/>
      <c r="BF971" s="22"/>
      <c r="BG971" s="22"/>
      <c r="BH971" s="22">
        <f t="shared" si="3419"/>
        <v>129723</v>
      </c>
      <c r="BI971" s="22">
        <f t="shared" si="3420"/>
        <v>133293.29999999999</v>
      </c>
      <c r="BJ971" s="22">
        <f t="shared" si="3421"/>
        <v>133293.29999999999</v>
      </c>
      <c r="BK971" s="22"/>
      <c r="BL971" s="22"/>
      <c r="BM971" s="22"/>
      <c r="BN971" s="22">
        <f t="shared" si="3422"/>
        <v>129723</v>
      </c>
      <c r="BO971" s="22">
        <f t="shared" si="3423"/>
        <v>133293.29999999999</v>
      </c>
      <c r="BP971" s="22">
        <f t="shared" si="3424"/>
        <v>133293.29999999999</v>
      </c>
      <c r="BQ971" s="22"/>
      <c r="BR971" s="22"/>
      <c r="BS971" s="22">
        <f t="shared" si="3425"/>
        <v>129723</v>
      </c>
      <c r="BT971" s="22">
        <f t="shared" si="3426"/>
        <v>133293.29999999999</v>
      </c>
      <c r="BU971" s="22">
        <f t="shared" si="3427"/>
        <v>133293.29999999999</v>
      </c>
      <c r="BV971" s="22"/>
      <c r="BW971" s="22"/>
      <c r="BX971" s="22">
        <f t="shared" si="3428"/>
        <v>129723</v>
      </c>
      <c r="BY971" s="22">
        <f t="shared" si="3429"/>
        <v>133293.29999999999</v>
      </c>
      <c r="BZ971" s="22">
        <f t="shared" si="3430"/>
        <v>133293.29999999999</v>
      </c>
      <c r="CA971" s="22"/>
      <c r="CB971" s="22"/>
      <c r="CC971" s="22"/>
      <c r="CD971" s="22">
        <f t="shared" si="3569"/>
        <v>129723</v>
      </c>
      <c r="CE971" s="22"/>
      <c r="CF971" s="34">
        <f t="shared" si="3618"/>
        <v>129723</v>
      </c>
      <c r="CG971" s="22">
        <f t="shared" si="3570"/>
        <v>133293.29999999999</v>
      </c>
      <c r="CH971" s="22"/>
      <c r="CI971" s="22">
        <f t="shared" si="3619"/>
        <v>133293.29999999999</v>
      </c>
      <c r="CJ971" s="22">
        <f t="shared" si="3571"/>
        <v>133293.29999999999</v>
      </c>
      <c r="CK971" s="22"/>
      <c r="CL971" s="22">
        <f t="shared" si="3620"/>
        <v>133293.29999999999</v>
      </c>
      <c r="CM971" s="22"/>
      <c r="CN971" s="15"/>
      <c r="CO971" s="35"/>
    </row>
    <row r="972" spans="1:99" ht="31.2" x14ac:dyDescent="0.3">
      <c r="A972" s="32" t="s">
        <v>530</v>
      </c>
      <c r="B972" s="16"/>
      <c r="C972" s="32"/>
      <c r="D972" s="32"/>
      <c r="E972" s="33" t="s">
        <v>531</v>
      </c>
      <c r="F972" s="22">
        <f t="shared" si="3622"/>
        <v>19999.8</v>
      </c>
      <c r="G972" s="22">
        <f t="shared" si="3623"/>
        <v>19999.8</v>
      </c>
      <c r="H972" s="22">
        <f t="shared" si="3624"/>
        <v>19999.8</v>
      </c>
      <c r="I972" s="22">
        <f t="shared" si="3625"/>
        <v>0</v>
      </c>
      <c r="J972" s="22">
        <f t="shared" si="3626"/>
        <v>0</v>
      </c>
      <c r="K972" s="22">
        <f t="shared" si="3627"/>
        <v>0</v>
      </c>
      <c r="L972" s="22">
        <f t="shared" si="3395"/>
        <v>19999.8</v>
      </c>
      <c r="M972" s="22">
        <f t="shared" si="3396"/>
        <v>19999.8</v>
      </c>
      <c r="N972" s="22">
        <f t="shared" si="3397"/>
        <v>19999.8</v>
      </c>
      <c r="O972" s="22">
        <f t="shared" si="3628"/>
        <v>0</v>
      </c>
      <c r="P972" s="22">
        <f t="shared" si="3629"/>
        <v>0</v>
      </c>
      <c r="Q972" s="22">
        <f t="shared" si="3630"/>
        <v>0</v>
      </c>
      <c r="R972" s="22">
        <f t="shared" si="3398"/>
        <v>19999.8</v>
      </c>
      <c r="S972" s="22">
        <f t="shared" si="3399"/>
        <v>19999.8</v>
      </c>
      <c r="T972" s="22">
        <f t="shared" si="3400"/>
        <v>19999.8</v>
      </c>
      <c r="U972" s="22">
        <f t="shared" si="3631"/>
        <v>0</v>
      </c>
      <c r="V972" s="22">
        <f t="shared" si="3632"/>
        <v>0</v>
      </c>
      <c r="W972" s="22">
        <f t="shared" si="3633"/>
        <v>0</v>
      </c>
      <c r="X972" s="22">
        <f t="shared" si="3401"/>
        <v>19999.8</v>
      </c>
      <c r="Y972" s="22">
        <f t="shared" si="3402"/>
        <v>19999.8</v>
      </c>
      <c r="Z972" s="22">
        <f t="shared" si="3403"/>
        <v>19999.8</v>
      </c>
      <c r="AA972" s="22">
        <f t="shared" si="3634"/>
        <v>0</v>
      </c>
      <c r="AB972" s="22">
        <f t="shared" si="3635"/>
        <v>0</v>
      </c>
      <c r="AC972" s="22">
        <f t="shared" si="3636"/>
        <v>0</v>
      </c>
      <c r="AD972" s="22">
        <f t="shared" si="3404"/>
        <v>19999.8</v>
      </c>
      <c r="AE972" s="22">
        <f t="shared" si="3405"/>
        <v>19999.8</v>
      </c>
      <c r="AF972" s="22">
        <f t="shared" si="3406"/>
        <v>19999.8</v>
      </c>
      <c r="AG972" s="22">
        <f t="shared" si="3637"/>
        <v>0</v>
      </c>
      <c r="AH972" s="22">
        <f t="shared" si="3638"/>
        <v>0</v>
      </c>
      <c r="AI972" s="22">
        <f t="shared" si="3639"/>
        <v>0</v>
      </c>
      <c r="AJ972" s="22">
        <f t="shared" si="3407"/>
        <v>19999.8</v>
      </c>
      <c r="AK972" s="22">
        <f t="shared" si="3408"/>
        <v>19999.8</v>
      </c>
      <c r="AL972" s="22">
        <f t="shared" si="3409"/>
        <v>19999.8</v>
      </c>
      <c r="AM972" s="22">
        <f t="shared" si="3640"/>
        <v>0</v>
      </c>
      <c r="AN972" s="22">
        <f t="shared" si="3641"/>
        <v>0</v>
      </c>
      <c r="AO972" s="22">
        <f t="shared" si="3642"/>
        <v>0</v>
      </c>
      <c r="AP972" s="22">
        <f t="shared" si="3410"/>
        <v>19999.8</v>
      </c>
      <c r="AQ972" s="22">
        <f t="shared" si="3411"/>
        <v>19999.8</v>
      </c>
      <c r="AR972" s="22">
        <f t="shared" si="3412"/>
        <v>19999.8</v>
      </c>
      <c r="AS972" s="22">
        <f t="shared" si="3643"/>
        <v>0</v>
      </c>
      <c r="AT972" s="22">
        <f t="shared" si="3644"/>
        <v>0</v>
      </c>
      <c r="AU972" s="22">
        <f t="shared" si="3645"/>
        <v>0</v>
      </c>
      <c r="AV972" s="22">
        <f t="shared" si="3413"/>
        <v>19999.8</v>
      </c>
      <c r="AW972" s="22">
        <f t="shared" si="3414"/>
        <v>19999.8</v>
      </c>
      <c r="AX972" s="22">
        <f t="shared" si="3415"/>
        <v>19999.8</v>
      </c>
      <c r="AY972" s="22">
        <f t="shared" si="3646"/>
        <v>0</v>
      </c>
      <c r="AZ972" s="22">
        <f t="shared" si="3647"/>
        <v>0</v>
      </c>
      <c r="BA972" s="22">
        <f t="shared" si="3648"/>
        <v>0</v>
      </c>
      <c r="BB972" s="22">
        <f t="shared" si="3416"/>
        <v>19999.8</v>
      </c>
      <c r="BC972" s="22">
        <f t="shared" si="3417"/>
        <v>19999.8</v>
      </c>
      <c r="BD972" s="22">
        <f t="shared" si="3418"/>
        <v>19999.8</v>
      </c>
      <c r="BE972" s="22">
        <f t="shared" si="3649"/>
        <v>0</v>
      </c>
      <c r="BF972" s="22">
        <f t="shared" si="3650"/>
        <v>0</v>
      </c>
      <c r="BG972" s="22">
        <f t="shared" si="3651"/>
        <v>0</v>
      </c>
      <c r="BH972" s="22">
        <f t="shared" si="3419"/>
        <v>19999.8</v>
      </c>
      <c r="BI972" s="22">
        <f t="shared" si="3420"/>
        <v>19999.8</v>
      </c>
      <c r="BJ972" s="22">
        <f t="shared" si="3421"/>
        <v>19999.8</v>
      </c>
      <c r="BK972" s="22">
        <f t="shared" si="3652"/>
        <v>0</v>
      </c>
      <c r="BL972" s="22">
        <f t="shared" si="3653"/>
        <v>0</v>
      </c>
      <c r="BM972" s="22">
        <f t="shared" si="3654"/>
        <v>0</v>
      </c>
      <c r="BN972" s="22">
        <f t="shared" si="3422"/>
        <v>19999.8</v>
      </c>
      <c r="BO972" s="22">
        <f t="shared" si="3423"/>
        <v>19999.8</v>
      </c>
      <c r="BP972" s="22">
        <f t="shared" si="3424"/>
        <v>19999.8</v>
      </c>
      <c r="BQ972" s="22">
        <f t="shared" si="3655"/>
        <v>0</v>
      </c>
      <c r="BR972" s="22">
        <f t="shared" si="3656"/>
        <v>0</v>
      </c>
      <c r="BS972" s="22">
        <f t="shared" si="3425"/>
        <v>19999.8</v>
      </c>
      <c r="BT972" s="22">
        <f t="shared" si="3426"/>
        <v>19999.8</v>
      </c>
      <c r="BU972" s="22">
        <f t="shared" si="3427"/>
        <v>19999.8</v>
      </c>
      <c r="BV972" s="22">
        <f t="shared" si="3657"/>
        <v>0</v>
      </c>
      <c r="BW972" s="22">
        <f t="shared" si="3658"/>
        <v>0</v>
      </c>
      <c r="BX972" s="22">
        <f t="shared" si="3428"/>
        <v>19999.8</v>
      </c>
      <c r="BY972" s="22">
        <f t="shared" si="3429"/>
        <v>19999.8</v>
      </c>
      <c r="BZ972" s="22">
        <f t="shared" si="3430"/>
        <v>19999.8</v>
      </c>
      <c r="CA972" s="22">
        <f t="shared" si="3659"/>
        <v>0</v>
      </c>
      <c r="CB972" s="22">
        <f t="shared" si="3660"/>
        <v>0</v>
      </c>
      <c r="CC972" s="22">
        <f t="shared" si="3661"/>
        <v>0</v>
      </c>
      <c r="CD972" s="22">
        <f t="shared" si="3569"/>
        <v>19999.8</v>
      </c>
      <c r="CE972" s="22">
        <f t="shared" si="3662"/>
        <v>0</v>
      </c>
      <c r="CF972" s="34">
        <f t="shared" si="3618"/>
        <v>19999.8</v>
      </c>
      <c r="CG972" s="22">
        <f t="shared" si="3570"/>
        <v>19999.8</v>
      </c>
      <c r="CH972" s="22">
        <f t="shared" si="3663"/>
        <v>0</v>
      </c>
      <c r="CI972" s="22">
        <f t="shared" si="3619"/>
        <v>19999.8</v>
      </c>
      <c r="CJ972" s="22">
        <f t="shared" si="3571"/>
        <v>19999.8</v>
      </c>
      <c r="CK972" s="22">
        <f t="shared" si="3663"/>
        <v>0</v>
      </c>
      <c r="CL972" s="22">
        <f t="shared" si="3620"/>
        <v>19999.8</v>
      </c>
      <c r="CM972" s="22">
        <f t="shared" si="3663"/>
        <v>0</v>
      </c>
      <c r="CN972" s="15"/>
      <c r="CO972" s="35"/>
      <c r="CR972" s="5" t="s">
        <v>28</v>
      </c>
    </row>
    <row r="973" spans="1:99" ht="46.8" x14ac:dyDescent="0.3">
      <c r="A973" s="32" t="s">
        <v>532</v>
      </c>
      <c r="B973" s="16"/>
      <c r="C973" s="32"/>
      <c r="D973" s="32"/>
      <c r="E973" s="33" t="s">
        <v>533</v>
      </c>
      <c r="F973" s="22">
        <f t="shared" si="3622"/>
        <v>19999.8</v>
      </c>
      <c r="G973" s="22">
        <f t="shared" si="3623"/>
        <v>19999.8</v>
      </c>
      <c r="H973" s="22">
        <f t="shared" si="3624"/>
        <v>19999.8</v>
      </c>
      <c r="I973" s="22">
        <f t="shared" si="3625"/>
        <v>0</v>
      </c>
      <c r="J973" s="22">
        <f t="shared" si="3626"/>
        <v>0</v>
      </c>
      <c r="K973" s="22">
        <f t="shared" si="3627"/>
        <v>0</v>
      </c>
      <c r="L973" s="22">
        <f t="shared" si="3395"/>
        <v>19999.8</v>
      </c>
      <c r="M973" s="22">
        <f t="shared" si="3396"/>
        <v>19999.8</v>
      </c>
      <c r="N973" s="22">
        <f t="shared" si="3397"/>
        <v>19999.8</v>
      </c>
      <c r="O973" s="22">
        <f t="shared" si="3628"/>
        <v>0</v>
      </c>
      <c r="P973" s="22">
        <f t="shared" si="3629"/>
        <v>0</v>
      </c>
      <c r="Q973" s="22">
        <f t="shared" si="3630"/>
        <v>0</v>
      </c>
      <c r="R973" s="22">
        <f t="shared" si="3398"/>
        <v>19999.8</v>
      </c>
      <c r="S973" s="22">
        <f t="shared" si="3399"/>
        <v>19999.8</v>
      </c>
      <c r="T973" s="22">
        <f t="shared" si="3400"/>
        <v>19999.8</v>
      </c>
      <c r="U973" s="22">
        <f t="shared" si="3631"/>
        <v>0</v>
      </c>
      <c r="V973" s="22">
        <f t="shared" si="3632"/>
        <v>0</v>
      </c>
      <c r="W973" s="22">
        <f t="shared" si="3633"/>
        <v>0</v>
      </c>
      <c r="X973" s="22">
        <f t="shared" si="3401"/>
        <v>19999.8</v>
      </c>
      <c r="Y973" s="22">
        <f t="shared" si="3402"/>
        <v>19999.8</v>
      </c>
      <c r="Z973" s="22">
        <f t="shared" si="3403"/>
        <v>19999.8</v>
      </c>
      <c r="AA973" s="22">
        <f t="shared" si="3634"/>
        <v>0</v>
      </c>
      <c r="AB973" s="22">
        <f t="shared" si="3635"/>
        <v>0</v>
      </c>
      <c r="AC973" s="22">
        <f t="shared" si="3636"/>
        <v>0</v>
      </c>
      <c r="AD973" s="22">
        <f t="shared" si="3404"/>
        <v>19999.8</v>
      </c>
      <c r="AE973" s="22">
        <f t="shared" si="3405"/>
        <v>19999.8</v>
      </c>
      <c r="AF973" s="22">
        <f t="shared" si="3406"/>
        <v>19999.8</v>
      </c>
      <c r="AG973" s="22">
        <f t="shared" si="3637"/>
        <v>0</v>
      </c>
      <c r="AH973" s="22">
        <f t="shared" si="3638"/>
        <v>0</v>
      </c>
      <c r="AI973" s="22">
        <f t="shared" si="3639"/>
        <v>0</v>
      </c>
      <c r="AJ973" s="22">
        <f t="shared" si="3407"/>
        <v>19999.8</v>
      </c>
      <c r="AK973" s="22">
        <f t="shared" si="3408"/>
        <v>19999.8</v>
      </c>
      <c r="AL973" s="22">
        <f t="shared" si="3409"/>
        <v>19999.8</v>
      </c>
      <c r="AM973" s="22">
        <f t="shared" si="3640"/>
        <v>0</v>
      </c>
      <c r="AN973" s="22">
        <f t="shared" si="3641"/>
        <v>0</v>
      </c>
      <c r="AO973" s="22">
        <f t="shared" si="3642"/>
        <v>0</v>
      </c>
      <c r="AP973" s="22">
        <f t="shared" si="3410"/>
        <v>19999.8</v>
      </c>
      <c r="AQ973" s="22">
        <f t="shared" si="3411"/>
        <v>19999.8</v>
      </c>
      <c r="AR973" s="22">
        <f t="shared" si="3412"/>
        <v>19999.8</v>
      </c>
      <c r="AS973" s="22">
        <f t="shared" si="3643"/>
        <v>0</v>
      </c>
      <c r="AT973" s="22">
        <f t="shared" si="3644"/>
        <v>0</v>
      </c>
      <c r="AU973" s="22">
        <f t="shared" si="3645"/>
        <v>0</v>
      </c>
      <c r="AV973" s="22">
        <f t="shared" si="3413"/>
        <v>19999.8</v>
      </c>
      <c r="AW973" s="22">
        <f t="shared" si="3414"/>
        <v>19999.8</v>
      </c>
      <c r="AX973" s="22">
        <f t="shared" si="3415"/>
        <v>19999.8</v>
      </c>
      <c r="AY973" s="22">
        <f t="shared" si="3646"/>
        <v>0</v>
      </c>
      <c r="AZ973" s="22">
        <f t="shared" si="3647"/>
        <v>0</v>
      </c>
      <c r="BA973" s="22">
        <f t="shared" si="3648"/>
        <v>0</v>
      </c>
      <c r="BB973" s="22">
        <f t="shared" si="3416"/>
        <v>19999.8</v>
      </c>
      <c r="BC973" s="22">
        <f t="shared" si="3417"/>
        <v>19999.8</v>
      </c>
      <c r="BD973" s="22">
        <f t="shared" si="3418"/>
        <v>19999.8</v>
      </c>
      <c r="BE973" s="22">
        <f t="shared" si="3649"/>
        <v>0</v>
      </c>
      <c r="BF973" s="22">
        <f t="shared" si="3650"/>
        <v>0</v>
      </c>
      <c r="BG973" s="22">
        <f t="shared" si="3651"/>
        <v>0</v>
      </c>
      <c r="BH973" s="22">
        <f t="shared" si="3419"/>
        <v>19999.8</v>
      </c>
      <c r="BI973" s="22">
        <f t="shared" si="3420"/>
        <v>19999.8</v>
      </c>
      <c r="BJ973" s="22">
        <f t="shared" si="3421"/>
        <v>19999.8</v>
      </c>
      <c r="BK973" s="22">
        <f t="shared" si="3652"/>
        <v>0</v>
      </c>
      <c r="BL973" s="22">
        <f t="shared" si="3653"/>
        <v>0</v>
      </c>
      <c r="BM973" s="22">
        <f t="shared" si="3654"/>
        <v>0</v>
      </c>
      <c r="BN973" s="22">
        <f t="shared" si="3422"/>
        <v>19999.8</v>
      </c>
      <c r="BO973" s="22">
        <f t="shared" si="3423"/>
        <v>19999.8</v>
      </c>
      <c r="BP973" s="22">
        <f t="shared" si="3424"/>
        <v>19999.8</v>
      </c>
      <c r="BQ973" s="22">
        <f t="shared" si="3655"/>
        <v>0</v>
      </c>
      <c r="BR973" s="22">
        <f t="shared" si="3656"/>
        <v>0</v>
      </c>
      <c r="BS973" s="22">
        <f t="shared" si="3425"/>
        <v>19999.8</v>
      </c>
      <c r="BT973" s="22">
        <f t="shared" si="3426"/>
        <v>19999.8</v>
      </c>
      <c r="BU973" s="22">
        <f t="shared" si="3427"/>
        <v>19999.8</v>
      </c>
      <c r="BV973" s="22">
        <f t="shared" si="3657"/>
        <v>0</v>
      </c>
      <c r="BW973" s="22">
        <f t="shared" si="3658"/>
        <v>0</v>
      </c>
      <c r="BX973" s="22">
        <f t="shared" si="3428"/>
        <v>19999.8</v>
      </c>
      <c r="BY973" s="22">
        <f t="shared" si="3429"/>
        <v>19999.8</v>
      </c>
      <c r="BZ973" s="22">
        <f t="shared" si="3430"/>
        <v>19999.8</v>
      </c>
      <c r="CA973" s="22">
        <f t="shared" si="3659"/>
        <v>0</v>
      </c>
      <c r="CB973" s="22">
        <f t="shared" si="3660"/>
        <v>0</v>
      </c>
      <c r="CC973" s="22">
        <f t="shared" si="3661"/>
        <v>0</v>
      </c>
      <c r="CD973" s="22">
        <f t="shared" si="3569"/>
        <v>19999.8</v>
      </c>
      <c r="CE973" s="22">
        <f t="shared" si="3662"/>
        <v>0</v>
      </c>
      <c r="CF973" s="34">
        <f t="shared" si="3618"/>
        <v>19999.8</v>
      </c>
      <c r="CG973" s="22">
        <f t="shared" si="3570"/>
        <v>19999.8</v>
      </c>
      <c r="CH973" s="22">
        <f t="shared" si="3663"/>
        <v>0</v>
      </c>
      <c r="CI973" s="22">
        <f t="shared" si="3619"/>
        <v>19999.8</v>
      </c>
      <c r="CJ973" s="22">
        <f t="shared" si="3571"/>
        <v>19999.8</v>
      </c>
      <c r="CK973" s="22">
        <f t="shared" si="3663"/>
        <v>0</v>
      </c>
      <c r="CL973" s="22">
        <f t="shared" si="3620"/>
        <v>19999.8</v>
      </c>
      <c r="CM973" s="22">
        <f t="shared" si="3663"/>
        <v>0</v>
      </c>
      <c r="CN973" s="15"/>
      <c r="CO973" s="35"/>
      <c r="CU973" s="5" t="s">
        <v>31</v>
      </c>
    </row>
    <row r="974" spans="1:99" ht="46.8" x14ac:dyDescent="0.3">
      <c r="A974" s="32" t="s">
        <v>532</v>
      </c>
      <c r="B974" s="16">
        <v>600</v>
      </c>
      <c r="C974" s="32"/>
      <c r="D974" s="32"/>
      <c r="E974" s="33" t="s">
        <v>45</v>
      </c>
      <c r="F974" s="22">
        <f t="shared" si="3622"/>
        <v>19999.8</v>
      </c>
      <c r="G974" s="22">
        <f t="shared" si="3623"/>
        <v>19999.8</v>
      </c>
      <c r="H974" s="22">
        <f t="shared" si="3624"/>
        <v>19999.8</v>
      </c>
      <c r="I974" s="22">
        <f t="shared" si="3625"/>
        <v>0</v>
      </c>
      <c r="J974" s="22">
        <f t="shared" si="3626"/>
        <v>0</v>
      </c>
      <c r="K974" s="22">
        <f t="shared" si="3627"/>
        <v>0</v>
      </c>
      <c r="L974" s="22">
        <f t="shared" si="3395"/>
        <v>19999.8</v>
      </c>
      <c r="M974" s="22">
        <f t="shared" si="3396"/>
        <v>19999.8</v>
      </c>
      <c r="N974" s="22">
        <f t="shared" si="3397"/>
        <v>19999.8</v>
      </c>
      <c r="O974" s="22">
        <f t="shared" si="3628"/>
        <v>0</v>
      </c>
      <c r="P974" s="22">
        <f t="shared" si="3629"/>
        <v>0</v>
      </c>
      <c r="Q974" s="22">
        <f t="shared" si="3630"/>
        <v>0</v>
      </c>
      <c r="R974" s="22">
        <f t="shared" si="3398"/>
        <v>19999.8</v>
      </c>
      <c r="S974" s="22">
        <f t="shared" si="3399"/>
        <v>19999.8</v>
      </c>
      <c r="T974" s="22">
        <f t="shared" si="3400"/>
        <v>19999.8</v>
      </c>
      <c r="U974" s="22">
        <f t="shared" si="3631"/>
        <v>0</v>
      </c>
      <c r="V974" s="22">
        <f t="shared" si="3632"/>
        <v>0</v>
      </c>
      <c r="W974" s="22">
        <f t="shared" si="3633"/>
        <v>0</v>
      </c>
      <c r="X974" s="22">
        <f t="shared" si="3401"/>
        <v>19999.8</v>
      </c>
      <c r="Y974" s="22">
        <f t="shared" si="3402"/>
        <v>19999.8</v>
      </c>
      <c r="Z974" s="22">
        <f t="shared" si="3403"/>
        <v>19999.8</v>
      </c>
      <c r="AA974" s="22">
        <f t="shared" si="3634"/>
        <v>0</v>
      </c>
      <c r="AB974" s="22">
        <f t="shared" si="3635"/>
        <v>0</v>
      </c>
      <c r="AC974" s="22">
        <f t="shared" si="3636"/>
        <v>0</v>
      </c>
      <c r="AD974" s="22">
        <f t="shared" si="3404"/>
        <v>19999.8</v>
      </c>
      <c r="AE974" s="22">
        <f t="shared" si="3405"/>
        <v>19999.8</v>
      </c>
      <c r="AF974" s="22">
        <f t="shared" si="3406"/>
        <v>19999.8</v>
      </c>
      <c r="AG974" s="22">
        <f t="shared" si="3637"/>
        <v>0</v>
      </c>
      <c r="AH974" s="22">
        <f t="shared" si="3638"/>
        <v>0</v>
      </c>
      <c r="AI974" s="22">
        <f t="shared" si="3639"/>
        <v>0</v>
      </c>
      <c r="AJ974" s="22">
        <f t="shared" si="3407"/>
        <v>19999.8</v>
      </c>
      <c r="AK974" s="22">
        <f t="shared" si="3408"/>
        <v>19999.8</v>
      </c>
      <c r="AL974" s="22">
        <f t="shared" si="3409"/>
        <v>19999.8</v>
      </c>
      <c r="AM974" s="22">
        <f t="shared" si="3640"/>
        <v>0</v>
      </c>
      <c r="AN974" s="22">
        <f t="shared" si="3641"/>
        <v>0</v>
      </c>
      <c r="AO974" s="22">
        <f t="shared" si="3642"/>
        <v>0</v>
      </c>
      <c r="AP974" s="22">
        <f t="shared" si="3410"/>
        <v>19999.8</v>
      </c>
      <c r="AQ974" s="22">
        <f t="shared" si="3411"/>
        <v>19999.8</v>
      </c>
      <c r="AR974" s="22">
        <f t="shared" si="3412"/>
        <v>19999.8</v>
      </c>
      <c r="AS974" s="22">
        <f t="shared" si="3643"/>
        <v>0</v>
      </c>
      <c r="AT974" s="22">
        <f t="shared" si="3644"/>
        <v>0</v>
      </c>
      <c r="AU974" s="22">
        <f t="shared" si="3645"/>
        <v>0</v>
      </c>
      <c r="AV974" s="22">
        <f t="shared" si="3413"/>
        <v>19999.8</v>
      </c>
      <c r="AW974" s="22">
        <f t="shared" si="3414"/>
        <v>19999.8</v>
      </c>
      <c r="AX974" s="22">
        <f t="shared" si="3415"/>
        <v>19999.8</v>
      </c>
      <c r="AY974" s="22">
        <f t="shared" si="3646"/>
        <v>0</v>
      </c>
      <c r="AZ974" s="22">
        <f t="shared" si="3647"/>
        <v>0</v>
      </c>
      <c r="BA974" s="22">
        <f t="shared" si="3648"/>
        <v>0</v>
      </c>
      <c r="BB974" s="22">
        <f t="shared" si="3416"/>
        <v>19999.8</v>
      </c>
      <c r="BC974" s="22">
        <f t="shared" si="3417"/>
        <v>19999.8</v>
      </c>
      <c r="BD974" s="22">
        <f t="shared" si="3418"/>
        <v>19999.8</v>
      </c>
      <c r="BE974" s="22">
        <f t="shared" si="3649"/>
        <v>0</v>
      </c>
      <c r="BF974" s="22">
        <f t="shared" si="3650"/>
        <v>0</v>
      </c>
      <c r="BG974" s="22">
        <f t="shared" si="3651"/>
        <v>0</v>
      </c>
      <c r="BH974" s="22">
        <f t="shared" si="3419"/>
        <v>19999.8</v>
      </c>
      <c r="BI974" s="22">
        <f t="shared" si="3420"/>
        <v>19999.8</v>
      </c>
      <c r="BJ974" s="22">
        <f t="shared" si="3421"/>
        <v>19999.8</v>
      </c>
      <c r="BK974" s="22">
        <f t="shared" si="3652"/>
        <v>0</v>
      </c>
      <c r="BL974" s="22">
        <f t="shared" si="3653"/>
        <v>0</v>
      </c>
      <c r="BM974" s="22">
        <f t="shared" si="3654"/>
        <v>0</v>
      </c>
      <c r="BN974" s="22">
        <f t="shared" si="3422"/>
        <v>19999.8</v>
      </c>
      <c r="BO974" s="22">
        <f t="shared" si="3423"/>
        <v>19999.8</v>
      </c>
      <c r="BP974" s="22">
        <f t="shared" si="3424"/>
        <v>19999.8</v>
      </c>
      <c r="BQ974" s="22">
        <f t="shared" si="3655"/>
        <v>0</v>
      </c>
      <c r="BR974" s="22">
        <f t="shared" si="3656"/>
        <v>0</v>
      </c>
      <c r="BS974" s="22">
        <f t="shared" si="3425"/>
        <v>19999.8</v>
      </c>
      <c r="BT974" s="22">
        <f t="shared" si="3426"/>
        <v>19999.8</v>
      </c>
      <c r="BU974" s="22">
        <f t="shared" si="3427"/>
        <v>19999.8</v>
      </c>
      <c r="BV974" s="22">
        <f t="shared" si="3657"/>
        <v>0</v>
      </c>
      <c r="BW974" s="22">
        <f t="shared" si="3658"/>
        <v>0</v>
      </c>
      <c r="BX974" s="22">
        <f t="shared" si="3428"/>
        <v>19999.8</v>
      </c>
      <c r="BY974" s="22">
        <f t="shared" si="3429"/>
        <v>19999.8</v>
      </c>
      <c r="BZ974" s="22">
        <f t="shared" si="3430"/>
        <v>19999.8</v>
      </c>
      <c r="CA974" s="22">
        <f t="shared" si="3659"/>
        <v>0</v>
      </c>
      <c r="CB974" s="22">
        <f t="shared" si="3660"/>
        <v>0</v>
      </c>
      <c r="CC974" s="22">
        <f t="shared" si="3661"/>
        <v>0</v>
      </c>
      <c r="CD974" s="22">
        <f t="shared" si="3569"/>
        <v>19999.8</v>
      </c>
      <c r="CE974" s="22">
        <f t="shared" si="3662"/>
        <v>0</v>
      </c>
      <c r="CF974" s="34">
        <f t="shared" si="3618"/>
        <v>19999.8</v>
      </c>
      <c r="CG974" s="22">
        <f t="shared" si="3570"/>
        <v>19999.8</v>
      </c>
      <c r="CH974" s="22">
        <f t="shared" si="3663"/>
        <v>0</v>
      </c>
      <c r="CI974" s="22">
        <f t="shared" si="3619"/>
        <v>19999.8</v>
      </c>
      <c r="CJ974" s="22">
        <f t="shared" si="3571"/>
        <v>19999.8</v>
      </c>
      <c r="CK974" s="22">
        <f t="shared" si="3663"/>
        <v>0</v>
      </c>
      <c r="CL974" s="22">
        <f t="shared" si="3620"/>
        <v>19999.8</v>
      </c>
      <c r="CM974" s="22">
        <f t="shared" si="3663"/>
        <v>0</v>
      </c>
      <c r="CN974" s="15"/>
      <c r="CO974" s="35"/>
      <c r="CS974" s="5" t="s">
        <v>29</v>
      </c>
    </row>
    <row r="975" spans="1:99" ht="78" x14ac:dyDescent="0.3">
      <c r="A975" s="32" t="s">
        <v>532</v>
      </c>
      <c r="B975" s="16">
        <v>630</v>
      </c>
      <c r="C975" s="32"/>
      <c r="D975" s="32"/>
      <c r="E975" s="33" t="s">
        <v>51</v>
      </c>
      <c r="F975" s="22">
        <f t="shared" si="3622"/>
        <v>19999.8</v>
      </c>
      <c r="G975" s="22">
        <f t="shared" si="3623"/>
        <v>19999.8</v>
      </c>
      <c r="H975" s="22">
        <f t="shared" si="3624"/>
        <v>19999.8</v>
      </c>
      <c r="I975" s="22">
        <f t="shared" si="3625"/>
        <v>0</v>
      </c>
      <c r="J975" s="22">
        <f t="shared" si="3626"/>
        <v>0</v>
      </c>
      <c r="K975" s="22">
        <f t="shared" si="3627"/>
        <v>0</v>
      </c>
      <c r="L975" s="22">
        <f t="shared" si="3395"/>
        <v>19999.8</v>
      </c>
      <c r="M975" s="22">
        <f t="shared" si="3396"/>
        <v>19999.8</v>
      </c>
      <c r="N975" s="22">
        <f t="shared" si="3397"/>
        <v>19999.8</v>
      </c>
      <c r="O975" s="22">
        <f t="shared" si="3628"/>
        <v>0</v>
      </c>
      <c r="P975" s="22">
        <f t="shared" si="3629"/>
        <v>0</v>
      </c>
      <c r="Q975" s="22">
        <f t="shared" si="3630"/>
        <v>0</v>
      </c>
      <c r="R975" s="22">
        <f t="shared" si="3398"/>
        <v>19999.8</v>
      </c>
      <c r="S975" s="22">
        <f t="shared" si="3399"/>
        <v>19999.8</v>
      </c>
      <c r="T975" s="22">
        <f t="shared" si="3400"/>
        <v>19999.8</v>
      </c>
      <c r="U975" s="22">
        <f t="shared" si="3631"/>
        <v>0</v>
      </c>
      <c r="V975" s="22">
        <f t="shared" si="3632"/>
        <v>0</v>
      </c>
      <c r="W975" s="22">
        <f t="shared" si="3633"/>
        <v>0</v>
      </c>
      <c r="X975" s="22">
        <f t="shared" si="3401"/>
        <v>19999.8</v>
      </c>
      <c r="Y975" s="22">
        <f t="shared" si="3402"/>
        <v>19999.8</v>
      </c>
      <c r="Z975" s="22">
        <f t="shared" si="3403"/>
        <v>19999.8</v>
      </c>
      <c r="AA975" s="22">
        <f t="shared" si="3634"/>
        <v>0</v>
      </c>
      <c r="AB975" s="22">
        <f t="shared" si="3635"/>
        <v>0</v>
      </c>
      <c r="AC975" s="22">
        <f t="shared" si="3636"/>
        <v>0</v>
      </c>
      <c r="AD975" s="22">
        <f t="shared" si="3404"/>
        <v>19999.8</v>
      </c>
      <c r="AE975" s="22">
        <f t="shared" si="3405"/>
        <v>19999.8</v>
      </c>
      <c r="AF975" s="22">
        <f t="shared" si="3406"/>
        <v>19999.8</v>
      </c>
      <c r="AG975" s="22">
        <f t="shared" si="3637"/>
        <v>0</v>
      </c>
      <c r="AH975" s="22">
        <f t="shared" si="3638"/>
        <v>0</v>
      </c>
      <c r="AI975" s="22">
        <f t="shared" si="3639"/>
        <v>0</v>
      </c>
      <c r="AJ975" s="22">
        <f t="shared" si="3407"/>
        <v>19999.8</v>
      </c>
      <c r="AK975" s="22">
        <f t="shared" si="3408"/>
        <v>19999.8</v>
      </c>
      <c r="AL975" s="22">
        <f t="shared" si="3409"/>
        <v>19999.8</v>
      </c>
      <c r="AM975" s="22">
        <f t="shared" si="3640"/>
        <v>0</v>
      </c>
      <c r="AN975" s="22">
        <f t="shared" si="3641"/>
        <v>0</v>
      </c>
      <c r="AO975" s="22">
        <f t="shared" si="3642"/>
        <v>0</v>
      </c>
      <c r="AP975" s="22">
        <f t="shared" si="3410"/>
        <v>19999.8</v>
      </c>
      <c r="AQ975" s="22">
        <f t="shared" si="3411"/>
        <v>19999.8</v>
      </c>
      <c r="AR975" s="22">
        <f t="shared" si="3412"/>
        <v>19999.8</v>
      </c>
      <c r="AS975" s="22">
        <f t="shared" si="3643"/>
        <v>0</v>
      </c>
      <c r="AT975" s="22">
        <f t="shared" si="3644"/>
        <v>0</v>
      </c>
      <c r="AU975" s="22">
        <f t="shared" si="3645"/>
        <v>0</v>
      </c>
      <c r="AV975" s="22">
        <f t="shared" si="3413"/>
        <v>19999.8</v>
      </c>
      <c r="AW975" s="22">
        <f t="shared" si="3414"/>
        <v>19999.8</v>
      </c>
      <c r="AX975" s="22">
        <f t="shared" si="3415"/>
        <v>19999.8</v>
      </c>
      <c r="AY975" s="22">
        <f t="shared" si="3646"/>
        <v>0</v>
      </c>
      <c r="AZ975" s="22">
        <f t="shared" si="3647"/>
        <v>0</v>
      </c>
      <c r="BA975" s="22">
        <f t="shared" si="3648"/>
        <v>0</v>
      </c>
      <c r="BB975" s="22">
        <f t="shared" si="3416"/>
        <v>19999.8</v>
      </c>
      <c r="BC975" s="22">
        <f t="shared" si="3417"/>
        <v>19999.8</v>
      </c>
      <c r="BD975" s="22">
        <f t="shared" si="3418"/>
        <v>19999.8</v>
      </c>
      <c r="BE975" s="22">
        <f t="shared" si="3649"/>
        <v>0</v>
      </c>
      <c r="BF975" s="22">
        <f t="shared" si="3650"/>
        <v>0</v>
      </c>
      <c r="BG975" s="22">
        <f t="shared" si="3651"/>
        <v>0</v>
      </c>
      <c r="BH975" s="22">
        <f t="shared" si="3419"/>
        <v>19999.8</v>
      </c>
      <c r="BI975" s="22">
        <f t="shared" si="3420"/>
        <v>19999.8</v>
      </c>
      <c r="BJ975" s="22">
        <f t="shared" si="3421"/>
        <v>19999.8</v>
      </c>
      <c r="BK975" s="22">
        <f t="shared" si="3652"/>
        <v>0</v>
      </c>
      <c r="BL975" s="22">
        <f t="shared" si="3653"/>
        <v>0</v>
      </c>
      <c r="BM975" s="22">
        <f t="shared" si="3654"/>
        <v>0</v>
      </c>
      <c r="BN975" s="22">
        <f t="shared" si="3422"/>
        <v>19999.8</v>
      </c>
      <c r="BO975" s="22">
        <f t="shared" si="3423"/>
        <v>19999.8</v>
      </c>
      <c r="BP975" s="22">
        <f t="shared" si="3424"/>
        <v>19999.8</v>
      </c>
      <c r="BQ975" s="22">
        <f t="shared" si="3655"/>
        <v>0</v>
      </c>
      <c r="BR975" s="22">
        <f t="shared" si="3656"/>
        <v>0</v>
      </c>
      <c r="BS975" s="22">
        <f t="shared" si="3425"/>
        <v>19999.8</v>
      </c>
      <c r="BT975" s="22">
        <f t="shared" si="3426"/>
        <v>19999.8</v>
      </c>
      <c r="BU975" s="22">
        <f t="shared" si="3427"/>
        <v>19999.8</v>
      </c>
      <c r="BV975" s="22">
        <f t="shared" si="3657"/>
        <v>0</v>
      </c>
      <c r="BW975" s="22">
        <f t="shared" si="3658"/>
        <v>0</v>
      </c>
      <c r="BX975" s="22">
        <f t="shared" si="3428"/>
        <v>19999.8</v>
      </c>
      <c r="BY975" s="22">
        <f t="shared" si="3429"/>
        <v>19999.8</v>
      </c>
      <c r="BZ975" s="22">
        <f t="shared" si="3430"/>
        <v>19999.8</v>
      </c>
      <c r="CA975" s="22">
        <f t="shared" si="3659"/>
        <v>0</v>
      </c>
      <c r="CB975" s="22">
        <f t="shared" si="3660"/>
        <v>0</v>
      </c>
      <c r="CC975" s="22">
        <f t="shared" si="3661"/>
        <v>0</v>
      </c>
      <c r="CD975" s="22">
        <f t="shared" si="3569"/>
        <v>19999.8</v>
      </c>
      <c r="CE975" s="22">
        <f t="shared" si="3662"/>
        <v>0</v>
      </c>
      <c r="CF975" s="34">
        <f t="shared" si="3618"/>
        <v>19999.8</v>
      </c>
      <c r="CG975" s="22">
        <f t="shared" si="3570"/>
        <v>19999.8</v>
      </c>
      <c r="CH975" s="22">
        <f t="shared" si="3663"/>
        <v>0</v>
      </c>
      <c r="CI975" s="22">
        <f t="shared" si="3619"/>
        <v>19999.8</v>
      </c>
      <c r="CJ975" s="22">
        <f t="shared" si="3571"/>
        <v>19999.8</v>
      </c>
      <c r="CK975" s="22">
        <f t="shared" si="3663"/>
        <v>0</v>
      </c>
      <c r="CL975" s="22">
        <f t="shared" si="3620"/>
        <v>19999.8</v>
      </c>
      <c r="CM975" s="22">
        <f t="shared" si="3663"/>
        <v>0</v>
      </c>
      <c r="CN975" s="15"/>
      <c r="CO975" s="35"/>
      <c r="CT975" s="5" t="s">
        <v>30</v>
      </c>
    </row>
    <row r="976" spans="1:99" x14ac:dyDescent="0.3">
      <c r="A976" s="32" t="s">
        <v>532</v>
      </c>
      <c r="B976" s="16">
        <v>630</v>
      </c>
      <c r="C976" s="32" t="s">
        <v>47</v>
      </c>
      <c r="D976" s="32" t="s">
        <v>67</v>
      </c>
      <c r="E976" s="33" t="s">
        <v>217</v>
      </c>
      <c r="F976" s="22">
        <v>19999.8</v>
      </c>
      <c r="G976" s="22">
        <v>19999.8</v>
      </c>
      <c r="H976" s="22">
        <v>19999.8</v>
      </c>
      <c r="I976" s="22"/>
      <c r="J976" s="22"/>
      <c r="K976" s="22"/>
      <c r="L976" s="22">
        <f t="shared" ref="L976:L1039" si="3664">F976+I976</f>
        <v>19999.8</v>
      </c>
      <c r="M976" s="22">
        <f t="shared" ref="M976:M1039" si="3665">G976+J976</f>
        <v>19999.8</v>
      </c>
      <c r="N976" s="22">
        <f t="shared" ref="N976:N1039" si="3666">H976+K976</f>
        <v>19999.8</v>
      </c>
      <c r="O976" s="22"/>
      <c r="P976" s="22"/>
      <c r="Q976" s="22"/>
      <c r="R976" s="22">
        <f t="shared" ref="R976:R1039" si="3667">L976+O976</f>
        <v>19999.8</v>
      </c>
      <c r="S976" s="22">
        <f t="shared" ref="S976:S1039" si="3668">M976+P976</f>
        <v>19999.8</v>
      </c>
      <c r="T976" s="22">
        <f t="shared" ref="T976:T1039" si="3669">N976+Q976</f>
        <v>19999.8</v>
      </c>
      <c r="U976" s="22"/>
      <c r="V976" s="22"/>
      <c r="W976" s="22"/>
      <c r="X976" s="22">
        <f t="shared" ref="X976:X1039" si="3670">R976+U976</f>
        <v>19999.8</v>
      </c>
      <c r="Y976" s="22">
        <f t="shared" ref="Y976:Y1039" si="3671">S976+V976</f>
        <v>19999.8</v>
      </c>
      <c r="Z976" s="22">
        <f t="shared" ref="Z976:Z1039" si="3672">T976+W976</f>
        <v>19999.8</v>
      </c>
      <c r="AA976" s="22"/>
      <c r="AB976" s="22"/>
      <c r="AC976" s="22"/>
      <c r="AD976" s="22">
        <f t="shared" ref="AD976:AD1039" si="3673">X976+AA976</f>
        <v>19999.8</v>
      </c>
      <c r="AE976" s="22">
        <f t="shared" ref="AE976:AE1039" si="3674">Y976+AB976</f>
        <v>19999.8</v>
      </c>
      <c r="AF976" s="22">
        <f t="shared" ref="AF976:AF1039" si="3675">Z976+AC976</f>
        <v>19999.8</v>
      </c>
      <c r="AG976" s="22"/>
      <c r="AH976" s="22"/>
      <c r="AI976" s="22"/>
      <c r="AJ976" s="22">
        <f t="shared" ref="AJ976:AJ1039" si="3676">AD976+AG976</f>
        <v>19999.8</v>
      </c>
      <c r="AK976" s="22">
        <f t="shared" ref="AK976:AK1039" si="3677">AE976+AH976</f>
        <v>19999.8</v>
      </c>
      <c r="AL976" s="22">
        <f t="shared" ref="AL976:AL1039" si="3678">AF976+AI976</f>
        <v>19999.8</v>
      </c>
      <c r="AM976" s="22"/>
      <c r="AN976" s="22"/>
      <c r="AO976" s="22"/>
      <c r="AP976" s="22">
        <f t="shared" ref="AP976:AP1039" si="3679">AJ976+AM976</f>
        <v>19999.8</v>
      </c>
      <c r="AQ976" s="22">
        <f t="shared" ref="AQ976:AQ1039" si="3680">AK976+AN976</f>
        <v>19999.8</v>
      </c>
      <c r="AR976" s="22">
        <f t="shared" ref="AR976:AR1039" si="3681">AL976+AO976</f>
        <v>19999.8</v>
      </c>
      <c r="AS976" s="22"/>
      <c r="AT976" s="22"/>
      <c r="AU976" s="22"/>
      <c r="AV976" s="22">
        <f t="shared" ref="AV976:AV1039" si="3682">AP976+AS976</f>
        <v>19999.8</v>
      </c>
      <c r="AW976" s="22">
        <f t="shared" ref="AW976:AW1039" si="3683">AQ976+AT976</f>
        <v>19999.8</v>
      </c>
      <c r="AX976" s="22">
        <f t="shared" ref="AX976:AX1039" si="3684">AR976+AU976</f>
        <v>19999.8</v>
      </c>
      <c r="AY976" s="22"/>
      <c r="AZ976" s="22"/>
      <c r="BA976" s="22"/>
      <c r="BB976" s="22">
        <f t="shared" ref="BB976:BB1039" si="3685">AV976+AY976</f>
        <v>19999.8</v>
      </c>
      <c r="BC976" s="22">
        <f t="shared" ref="BC976:BC1039" si="3686">AW976+AZ976</f>
        <v>19999.8</v>
      </c>
      <c r="BD976" s="22">
        <f t="shared" ref="BD976:BD1039" si="3687">AX976+BA976</f>
        <v>19999.8</v>
      </c>
      <c r="BE976" s="22"/>
      <c r="BF976" s="22"/>
      <c r="BG976" s="22"/>
      <c r="BH976" s="22">
        <f t="shared" ref="BH976:BH1039" si="3688">BB976+BE976</f>
        <v>19999.8</v>
      </c>
      <c r="BI976" s="22">
        <f t="shared" ref="BI976:BI1039" si="3689">BC976+BF976</f>
        <v>19999.8</v>
      </c>
      <c r="BJ976" s="22">
        <f t="shared" ref="BJ976:BJ1039" si="3690">BD976+BG976</f>
        <v>19999.8</v>
      </c>
      <c r="BK976" s="22"/>
      <c r="BL976" s="22"/>
      <c r="BM976" s="22"/>
      <c r="BN976" s="22">
        <f t="shared" ref="BN976:BN1039" si="3691">BH976+BK976</f>
        <v>19999.8</v>
      </c>
      <c r="BO976" s="22">
        <f t="shared" ref="BO976:BO1039" si="3692">BI976+BL976</f>
        <v>19999.8</v>
      </c>
      <c r="BP976" s="22">
        <f t="shared" ref="BP976:BP1039" si="3693">BJ976+BM976</f>
        <v>19999.8</v>
      </c>
      <c r="BQ976" s="22"/>
      <c r="BR976" s="22"/>
      <c r="BS976" s="22">
        <f t="shared" ref="BS976:BS1039" si="3694">BQ976+BN976</f>
        <v>19999.8</v>
      </c>
      <c r="BT976" s="22">
        <f t="shared" ref="BT976:BT1039" si="3695">BR976+BO976</f>
        <v>19999.8</v>
      </c>
      <c r="BU976" s="22">
        <f t="shared" ref="BU976:BU1039" si="3696">BP976</f>
        <v>19999.8</v>
      </c>
      <c r="BV976" s="22"/>
      <c r="BW976" s="22"/>
      <c r="BX976" s="22">
        <f t="shared" ref="BX976:BX1039" si="3697">BS976</f>
        <v>19999.8</v>
      </c>
      <c r="BY976" s="22">
        <f t="shared" ref="BY976:BY1039" si="3698">BT976+BV976</f>
        <v>19999.8</v>
      </c>
      <c r="BZ976" s="22">
        <f t="shared" ref="BZ976:BZ1039" si="3699">BU976+BW976</f>
        <v>19999.8</v>
      </c>
      <c r="CA976" s="22"/>
      <c r="CB976" s="22"/>
      <c r="CC976" s="22"/>
      <c r="CD976" s="22">
        <f t="shared" si="3569"/>
        <v>19999.8</v>
      </c>
      <c r="CE976" s="22"/>
      <c r="CF976" s="34">
        <f t="shared" si="3618"/>
        <v>19999.8</v>
      </c>
      <c r="CG976" s="22">
        <f t="shared" si="3570"/>
        <v>19999.8</v>
      </c>
      <c r="CH976" s="22"/>
      <c r="CI976" s="22">
        <f t="shared" si="3619"/>
        <v>19999.8</v>
      </c>
      <c r="CJ976" s="22">
        <f t="shared" si="3571"/>
        <v>19999.8</v>
      </c>
      <c r="CK976" s="22"/>
      <c r="CL976" s="22">
        <f t="shared" si="3620"/>
        <v>19999.8</v>
      </c>
      <c r="CM976" s="22"/>
      <c r="CN976" s="15"/>
      <c r="CO976" s="35"/>
    </row>
    <row r="977" spans="1:99" s="24" customFormat="1" ht="46.8" x14ac:dyDescent="0.3">
      <c r="A977" s="18" t="s">
        <v>534</v>
      </c>
      <c r="B977" s="19"/>
      <c r="C977" s="18"/>
      <c r="D977" s="18"/>
      <c r="E977" s="20" t="s">
        <v>535</v>
      </c>
      <c r="F977" s="21">
        <f t="shared" ref="F977:K977" si="3700">F978+F988+F1076</f>
        <v>2441222.6999999997</v>
      </c>
      <c r="G977" s="21">
        <f t="shared" si="3700"/>
        <v>2674308.0999999996</v>
      </c>
      <c r="H977" s="21">
        <f t="shared" si="3700"/>
        <v>2871192.1999999997</v>
      </c>
      <c r="I977" s="21">
        <f t="shared" si="3700"/>
        <v>-17944.351999999999</v>
      </c>
      <c r="J977" s="21">
        <f t="shared" si="3700"/>
        <v>-53186.6</v>
      </c>
      <c r="K977" s="21">
        <f t="shared" si="3700"/>
        <v>-70868.899999999994</v>
      </c>
      <c r="L977" s="21">
        <f t="shared" si="3664"/>
        <v>2423278.3479999998</v>
      </c>
      <c r="M977" s="21">
        <f t="shared" si="3665"/>
        <v>2621121.4999999995</v>
      </c>
      <c r="N977" s="21">
        <f t="shared" si="3666"/>
        <v>2800323.3</v>
      </c>
      <c r="O977" s="21">
        <f>O978+O988+O1076</f>
        <v>680580.44800000009</v>
      </c>
      <c r="P977" s="21">
        <f>P978+P988+P1076</f>
        <v>310354.36499999999</v>
      </c>
      <c r="Q977" s="21">
        <f>Q978+Q988+Q1076</f>
        <v>380618.08399999997</v>
      </c>
      <c r="R977" s="21">
        <f t="shared" si="3667"/>
        <v>3103858.7960000001</v>
      </c>
      <c r="S977" s="21">
        <f t="shared" si="3668"/>
        <v>2931475.8649999993</v>
      </c>
      <c r="T977" s="21">
        <f t="shared" si="3669"/>
        <v>3180941.3839999996</v>
      </c>
      <c r="U977" s="21">
        <f>U978+U988+U1076</f>
        <v>0</v>
      </c>
      <c r="V977" s="21">
        <f>V978+V988+V1076</f>
        <v>0</v>
      </c>
      <c r="W977" s="21">
        <f>W978+W988+W1076</f>
        <v>0</v>
      </c>
      <c r="X977" s="21">
        <f t="shared" si="3670"/>
        <v>3103858.7960000001</v>
      </c>
      <c r="Y977" s="21">
        <f t="shared" si="3671"/>
        <v>2931475.8649999993</v>
      </c>
      <c r="Z977" s="21">
        <f t="shared" si="3672"/>
        <v>3180941.3839999996</v>
      </c>
      <c r="AA977" s="21">
        <f>AA978+AA988+AA1076</f>
        <v>0</v>
      </c>
      <c r="AB977" s="21">
        <f>AB978+AB988+AB1076</f>
        <v>0</v>
      </c>
      <c r="AC977" s="21">
        <f>AC978+AC988+AC1076</f>
        <v>0</v>
      </c>
      <c r="AD977" s="21">
        <f t="shared" si="3673"/>
        <v>3103858.7960000001</v>
      </c>
      <c r="AE977" s="21">
        <f t="shared" si="3674"/>
        <v>2931475.8649999993</v>
      </c>
      <c r="AF977" s="21">
        <f t="shared" si="3675"/>
        <v>3180941.3839999996</v>
      </c>
      <c r="AG977" s="21">
        <f>AG978+AG988+AG1076</f>
        <v>0</v>
      </c>
      <c r="AH977" s="21">
        <f>AH978+AH988+AH1076</f>
        <v>0</v>
      </c>
      <c r="AI977" s="21">
        <f>AI978+AI988+AI1076</f>
        <v>0</v>
      </c>
      <c r="AJ977" s="21">
        <f t="shared" si="3676"/>
        <v>3103858.7960000001</v>
      </c>
      <c r="AK977" s="21">
        <f t="shared" si="3677"/>
        <v>2931475.8649999993</v>
      </c>
      <c r="AL977" s="21">
        <f t="shared" si="3678"/>
        <v>3180941.3839999996</v>
      </c>
      <c r="AM977" s="21">
        <f>AM978+AM988+AM1076</f>
        <v>74407.144</v>
      </c>
      <c r="AN977" s="21">
        <f>AN978+AN988+AN1076</f>
        <v>374374.17700000003</v>
      </c>
      <c r="AO977" s="21">
        <f>AO978+AO988+AO1076</f>
        <v>85000</v>
      </c>
      <c r="AP977" s="21">
        <f t="shared" si="3679"/>
        <v>3178265.94</v>
      </c>
      <c r="AQ977" s="21">
        <f t="shared" si="3680"/>
        <v>3305850.0419999994</v>
      </c>
      <c r="AR977" s="21">
        <f t="shared" si="3681"/>
        <v>3265941.3839999996</v>
      </c>
      <c r="AS977" s="21">
        <f>AS978+AS988+AS1076</f>
        <v>0</v>
      </c>
      <c r="AT977" s="21">
        <f>AT978+AT988+AT1076</f>
        <v>-84000</v>
      </c>
      <c r="AU977" s="21">
        <f>AU978+AU988+AU1076</f>
        <v>-85000</v>
      </c>
      <c r="AV977" s="21">
        <f t="shared" si="3682"/>
        <v>3178265.94</v>
      </c>
      <c r="AW977" s="21">
        <f t="shared" si="3683"/>
        <v>3221850.0419999994</v>
      </c>
      <c r="AX977" s="21">
        <f t="shared" si="3684"/>
        <v>3180941.3839999996</v>
      </c>
      <c r="AY977" s="21">
        <f>AY978+AY988+AY1076</f>
        <v>180831.28999999998</v>
      </c>
      <c r="AZ977" s="21">
        <f>AZ978+AZ988+AZ1076</f>
        <v>366188.50300000003</v>
      </c>
      <c r="BA977" s="21">
        <f>BA978+BA988+BA1076</f>
        <v>250797.6</v>
      </c>
      <c r="BB977" s="21">
        <f t="shared" si="3685"/>
        <v>3359097.23</v>
      </c>
      <c r="BC977" s="21">
        <f t="shared" si="3686"/>
        <v>3588038.5449999995</v>
      </c>
      <c r="BD977" s="21">
        <f t="shared" si="3687"/>
        <v>3431738.9839999997</v>
      </c>
      <c r="BE977" s="21">
        <f>BE978+BE988+BE1076</f>
        <v>0</v>
      </c>
      <c r="BF977" s="21">
        <f>BF978+BF988+BF1076</f>
        <v>0</v>
      </c>
      <c r="BG977" s="21">
        <f>BG978+BG988+BG1076</f>
        <v>0</v>
      </c>
      <c r="BH977" s="21">
        <f t="shared" si="3688"/>
        <v>3359097.23</v>
      </c>
      <c r="BI977" s="21">
        <f t="shared" si="3689"/>
        <v>3588038.5449999995</v>
      </c>
      <c r="BJ977" s="21">
        <f t="shared" si="3690"/>
        <v>3431738.9839999997</v>
      </c>
      <c r="BK977" s="21">
        <f>BK978+BK988+BK1076</f>
        <v>1024832.942</v>
      </c>
      <c r="BL977" s="21">
        <f>BL978+BL988+BL1076</f>
        <v>-447070.72899999999</v>
      </c>
      <c r="BM977" s="21">
        <f>BM978+BM988+BM1076</f>
        <v>0</v>
      </c>
      <c r="BN977" s="21">
        <f t="shared" si="3691"/>
        <v>4383930.1720000003</v>
      </c>
      <c r="BO977" s="21">
        <f t="shared" si="3692"/>
        <v>3140967.8159999996</v>
      </c>
      <c r="BP977" s="21">
        <f t="shared" si="3693"/>
        <v>3431738.9839999997</v>
      </c>
      <c r="BQ977" s="21">
        <f>BQ978+BQ988+BQ1076</f>
        <v>0</v>
      </c>
      <c r="BR977" s="21">
        <f>BR978+BR988+BR1076</f>
        <v>0</v>
      </c>
      <c r="BS977" s="22">
        <f t="shared" si="3694"/>
        <v>4383930.1720000003</v>
      </c>
      <c r="BT977" s="22">
        <f t="shared" si="3695"/>
        <v>3140967.8159999996</v>
      </c>
      <c r="BU977" s="22">
        <f t="shared" si="3696"/>
        <v>3431738.9839999997</v>
      </c>
      <c r="BV977" s="21">
        <f>BV978+BV988+BV1076</f>
        <v>0</v>
      </c>
      <c r="BW977" s="21">
        <f>BW978+BW988+BW1076</f>
        <v>960.19200000003912</v>
      </c>
      <c r="BX977" s="21">
        <f t="shared" si="3697"/>
        <v>4383930.1720000003</v>
      </c>
      <c r="BY977" s="21">
        <f t="shared" si="3698"/>
        <v>3140967.8159999996</v>
      </c>
      <c r="BZ977" s="21">
        <f t="shared" si="3699"/>
        <v>3432699.176</v>
      </c>
      <c r="CA977" s="21">
        <f>CA978+CA988+CA1076</f>
        <v>-76553.964999999997</v>
      </c>
      <c r="CB977" s="21">
        <f>CB978+CB988+CB1076</f>
        <v>101419.864</v>
      </c>
      <c r="CC977" s="21">
        <f>CC978+CC988+CC1076</f>
        <v>0</v>
      </c>
      <c r="CD977" s="21">
        <f t="shared" si="3569"/>
        <v>4307376.2070000004</v>
      </c>
      <c r="CE977" s="21">
        <f>CE978+CE988+CE1076</f>
        <v>-2092.4110000000001</v>
      </c>
      <c r="CF977" s="23">
        <f t="shared" si="3618"/>
        <v>4305283.7960000001</v>
      </c>
      <c r="CG977" s="21">
        <f t="shared" si="3570"/>
        <v>3242387.6799999997</v>
      </c>
      <c r="CH977" s="21">
        <f>CH978+CH988+CH1076</f>
        <v>0</v>
      </c>
      <c r="CI977" s="21">
        <f t="shared" si="3619"/>
        <v>3242387.6799999997</v>
      </c>
      <c r="CJ977" s="21">
        <f t="shared" si="3571"/>
        <v>3432699.176</v>
      </c>
      <c r="CK977" s="21">
        <f>CK978+CK988+CK1076</f>
        <v>0</v>
      </c>
      <c r="CL977" s="21">
        <f t="shared" si="3620"/>
        <v>3432699.176</v>
      </c>
      <c r="CM977" s="21">
        <f>CM978+CM988+CM1076</f>
        <v>0</v>
      </c>
      <c r="CN977" s="15"/>
      <c r="CO977" s="35"/>
      <c r="CP977" s="24" t="s">
        <v>26</v>
      </c>
    </row>
    <row r="978" spans="1:99" s="31" customFormat="1" ht="31.2" hidden="1" x14ac:dyDescent="0.3">
      <c r="A978" s="25" t="s">
        <v>536</v>
      </c>
      <c r="B978" s="26"/>
      <c r="C978" s="25"/>
      <c r="D978" s="25"/>
      <c r="E978" s="27" t="s">
        <v>537</v>
      </c>
      <c r="F978" s="28">
        <f t="shared" ref="F978:K978" si="3701">F979</f>
        <v>204896.3</v>
      </c>
      <c r="G978" s="28">
        <f t="shared" si="3701"/>
        <v>305572.3</v>
      </c>
      <c r="H978" s="28">
        <f t="shared" si="3701"/>
        <v>0</v>
      </c>
      <c r="I978" s="28">
        <f t="shared" si="3701"/>
        <v>0</v>
      </c>
      <c r="J978" s="28">
        <f t="shared" si="3701"/>
        <v>-53186.6</v>
      </c>
      <c r="K978" s="28">
        <f t="shared" si="3701"/>
        <v>0</v>
      </c>
      <c r="L978" s="28">
        <f t="shared" si="3664"/>
        <v>204896.3</v>
      </c>
      <c r="M978" s="28">
        <f t="shared" si="3665"/>
        <v>252385.69999999998</v>
      </c>
      <c r="N978" s="28">
        <f t="shared" si="3666"/>
        <v>0</v>
      </c>
      <c r="O978" s="28">
        <f>O979</f>
        <v>0</v>
      </c>
      <c r="P978" s="28">
        <f>P979</f>
        <v>0</v>
      </c>
      <c r="Q978" s="28">
        <f>Q979</f>
        <v>0</v>
      </c>
      <c r="R978" s="28">
        <f t="shared" si="3667"/>
        <v>204896.3</v>
      </c>
      <c r="S978" s="28">
        <f t="shared" si="3668"/>
        <v>252385.69999999998</v>
      </c>
      <c r="T978" s="28">
        <f t="shared" si="3669"/>
        <v>0</v>
      </c>
      <c r="U978" s="28">
        <f>U979</f>
        <v>0</v>
      </c>
      <c r="V978" s="28">
        <f>V979</f>
        <v>0</v>
      </c>
      <c r="W978" s="28">
        <f>W979</f>
        <v>0</v>
      </c>
      <c r="X978" s="28">
        <f t="shared" si="3670"/>
        <v>204896.3</v>
      </c>
      <c r="Y978" s="28">
        <f t="shared" si="3671"/>
        <v>252385.69999999998</v>
      </c>
      <c r="Z978" s="28">
        <f t="shared" si="3672"/>
        <v>0</v>
      </c>
      <c r="AA978" s="28">
        <f>AA979</f>
        <v>0</v>
      </c>
      <c r="AB978" s="28">
        <f>AB979</f>
        <v>0</v>
      </c>
      <c r="AC978" s="28">
        <f>AC979</f>
        <v>0</v>
      </c>
      <c r="AD978" s="28">
        <f t="shared" si="3673"/>
        <v>204896.3</v>
      </c>
      <c r="AE978" s="28">
        <f t="shared" si="3674"/>
        <v>252385.69999999998</v>
      </c>
      <c r="AF978" s="28">
        <f t="shared" si="3675"/>
        <v>0</v>
      </c>
      <c r="AG978" s="28">
        <f>AG979</f>
        <v>0</v>
      </c>
      <c r="AH978" s="28">
        <f>AH979</f>
        <v>0</v>
      </c>
      <c r="AI978" s="28">
        <f>AI979</f>
        <v>0</v>
      </c>
      <c r="AJ978" s="28">
        <f t="shared" si="3676"/>
        <v>204896.3</v>
      </c>
      <c r="AK978" s="28">
        <f t="shared" si="3677"/>
        <v>252385.69999999998</v>
      </c>
      <c r="AL978" s="28">
        <f t="shared" si="3678"/>
        <v>0</v>
      </c>
      <c r="AM978" s="28">
        <f>AM979</f>
        <v>-200000</v>
      </c>
      <c r="AN978" s="28">
        <f>AN979</f>
        <v>200000</v>
      </c>
      <c r="AO978" s="28">
        <f>AO979</f>
        <v>0</v>
      </c>
      <c r="AP978" s="28">
        <f t="shared" si="3679"/>
        <v>4896.2999999999884</v>
      </c>
      <c r="AQ978" s="28">
        <f t="shared" si="3680"/>
        <v>452385.69999999995</v>
      </c>
      <c r="AR978" s="28">
        <f t="shared" si="3681"/>
        <v>0</v>
      </c>
      <c r="AS978" s="28">
        <f>AS979</f>
        <v>0</v>
      </c>
      <c r="AT978" s="28">
        <f>AT979</f>
        <v>0</v>
      </c>
      <c r="AU978" s="28">
        <f>AU979</f>
        <v>0</v>
      </c>
      <c r="AV978" s="28">
        <f t="shared" si="3682"/>
        <v>4896.2999999999884</v>
      </c>
      <c r="AW978" s="28">
        <f t="shared" si="3683"/>
        <v>452385.69999999995</v>
      </c>
      <c r="AX978" s="28">
        <f t="shared" si="3684"/>
        <v>0</v>
      </c>
      <c r="AY978" s="28">
        <f>AY979</f>
        <v>-4896.3</v>
      </c>
      <c r="AZ978" s="28">
        <f>AZ979</f>
        <v>0</v>
      </c>
      <c r="BA978" s="28">
        <f>BA979</f>
        <v>0</v>
      </c>
      <c r="BB978" s="28">
        <f t="shared" si="3685"/>
        <v>-1.1823431123048067E-11</v>
      </c>
      <c r="BC978" s="28">
        <f t="shared" si="3686"/>
        <v>452385.69999999995</v>
      </c>
      <c r="BD978" s="28">
        <f t="shared" si="3687"/>
        <v>0</v>
      </c>
      <c r="BE978" s="28">
        <f>BE979</f>
        <v>0</v>
      </c>
      <c r="BF978" s="28">
        <f>BF979</f>
        <v>0</v>
      </c>
      <c r="BG978" s="28">
        <f>BG979</f>
        <v>0</v>
      </c>
      <c r="BH978" s="28">
        <f t="shared" si="3688"/>
        <v>-1.1823431123048067E-11</v>
      </c>
      <c r="BI978" s="28">
        <f t="shared" si="3689"/>
        <v>452385.69999999995</v>
      </c>
      <c r="BJ978" s="28">
        <f t="shared" si="3690"/>
        <v>0</v>
      </c>
      <c r="BK978" s="28">
        <f>BK979</f>
        <v>0</v>
      </c>
      <c r="BL978" s="28">
        <f>BL979</f>
        <v>-452385.7</v>
      </c>
      <c r="BM978" s="28">
        <f>BM979</f>
        <v>0</v>
      </c>
      <c r="BN978" s="28">
        <f t="shared" si="3691"/>
        <v>-1.1823431123048067E-11</v>
      </c>
      <c r="BO978" s="28">
        <f t="shared" si="3692"/>
        <v>0</v>
      </c>
      <c r="BP978" s="28">
        <f t="shared" si="3693"/>
        <v>0</v>
      </c>
      <c r="BQ978" s="28">
        <f>BQ979</f>
        <v>0</v>
      </c>
      <c r="BR978" s="28">
        <f>BR979</f>
        <v>0</v>
      </c>
      <c r="BS978" s="22">
        <f t="shared" si="3694"/>
        <v>-1.1823431123048067E-11</v>
      </c>
      <c r="BT978" s="22">
        <f t="shared" si="3695"/>
        <v>0</v>
      </c>
      <c r="BU978" s="22">
        <f t="shared" si="3696"/>
        <v>0</v>
      </c>
      <c r="BV978" s="28">
        <f>BV979</f>
        <v>0</v>
      </c>
      <c r="BW978" s="28">
        <f>BW979</f>
        <v>0</v>
      </c>
      <c r="BX978" s="28">
        <f t="shared" si="3697"/>
        <v>-1.1823431123048067E-11</v>
      </c>
      <c r="BY978" s="28">
        <f t="shared" si="3698"/>
        <v>0</v>
      </c>
      <c r="BZ978" s="28">
        <f t="shared" si="3699"/>
        <v>0</v>
      </c>
      <c r="CA978" s="28">
        <f>CA979</f>
        <v>0</v>
      </c>
      <c r="CB978" s="28">
        <f>CB979</f>
        <v>0</v>
      </c>
      <c r="CC978" s="28">
        <f>CC979</f>
        <v>0</v>
      </c>
      <c r="CD978" s="28">
        <f t="shared" si="3569"/>
        <v>-1.1823431123048067E-11</v>
      </c>
      <c r="CE978" s="28">
        <f>CE979</f>
        <v>0</v>
      </c>
      <c r="CF978" s="28"/>
      <c r="CG978" s="28">
        <f t="shared" si="3570"/>
        <v>0</v>
      </c>
      <c r="CH978" s="28">
        <f>CH979</f>
        <v>0</v>
      </c>
      <c r="CI978" s="28"/>
      <c r="CJ978" s="28">
        <f t="shared" si="3571"/>
        <v>0</v>
      </c>
      <c r="CK978" s="28">
        <f>CK979</f>
        <v>0</v>
      </c>
      <c r="CL978" s="28"/>
      <c r="CM978" s="28">
        <f>CM979</f>
        <v>0</v>
      </c>
      <c r="CN978" s="15">
        <v>0</v>
      </c>
      <c r="CO978" s="30"/>
      <c r="CQ978" s="31" t="s">
        <v>27</v>
      </c>
    </row>
    <row r="979" spans="1:99" ht="62.4" hidden="1" x14ac:dyDescent="0.3">
      <c r="A979" s="32" t="s">
        <v>538</v>
      </c>
      <c r="B979" s="16"/>
      <c r="C979" s="32"/>
      <c r="D979" s="32"/>
      <c r="E979" s="33" t="s">
        <v>539</v>
      </c>
      <c r="F979" s="22">
        <f t="shared" ref="F979:K979" si="3702">F980+F984</f>
        <v>204896.3</v>
      </c>
      <c r="G979" s="22">
        <f t="shared" si="3702"/>
        <v>305572.3</v>
      </c>
      <c r="H979" s="22">
        <f t="shared" si="3702"/>
        <v>0</v>
      </c>
      <c r="I979" s="22">
        <f t="shared" si="3702"/>
        <v>0</v>
      </c>
      <c r="J979" s="22">
        <f t="shared" si="3702"/>
        <v>-53186.6</v>
      </c>
      <c r="K979" s="22">
        <f t="shared" si="3702"/>
        <v>0</v>
      </c>
      <c r="L979" s="22">
        <f t="shared" si="3664"/>
        <v>204896.3</v>
      </c>
      <c r="M979" s="22">
        <f t="shared" si="3665"/>
        <v>252385.69999999998</v>
      </c>
      <c r="N979" s="22">
        <f t="shared" si="3666"/>
        <v>0</v>
      </c>
      <c r="O979" s="22">
        <f>O980+O984</f>
        <v>0</v>
      </c>
      <c r="P979" s="22">
        <f>P980+P984</f>
        <v>0</v>
      </c>
      <c r="Q979" s="22">
        <f>Q980+Q984</f>
        <v>0</v>
      </c>
      <c r="R979" s="22">
        <f t="shared" si="3667"/>
        <v>204896.3</v>
      </c>
      <c r="S979" s="22">
        <f t="shared" si="3668"/>
        <v>252385.69999999998</v>
      </c>
      <c r="T979" s="22">
        <f t="shared" si="3669"/>
        <v>0</v>
      </c>
      <c r="U979" s="22">
        <f>U980+U984</f>
        <v>0</v>
      </c>
      <c r="V979" s="22">
        <f>V980+V984</f>
        <v>0</v>
      </c>
      <c r="W979" s="22">
        <f>W980+W984</f>
        <v>0</v>
      </c>
      <c r="X979" s="22">
        <f t="shared" si="3670"/>
        <v>204896.3</v>
      </c>
      <c r="Y979" s="22">
        <f t="shared" si="3671"/>
        <v>252385.69999999998</v>
      </c>
      <c r="Z979" s="22">
        <f t="shared" si="3672"/>
        <v>0</v>
      </c>
      <c r="AA979" s="22">
        <f>AA980+AA984</f>
        <v>0</v>
      </c>
      <c r="AB979" s="22">
        <f>AB980+AB984</f>
        <v>0</v>
      </c>
      <c r="AC979" s="22">
        <f>AC980+AC984</f>
        <v>0</v>
      </c>
      <c r="AD979" s="22">
        <f t="shared" si="3673"/>
        <v>204896.3</v>
      </c>
      <c r="AE979" s="22">
        <f t="shared" si="3674"/>
        <v>252385.69999999998</v>
      </c>
      <c r="AF979" s="22">
        <f t="shared" si="3675"/>
        <v>0</v>
      </c>
      <c r="AG979" s="22">
        <f>AG980+AG984</f>
        <v>0</v>
      </c>
      <c r="AH979" s="22">
        <f>AH980+AH984</f>
        <v>0</v>
      </c>
      <c r="AI979" s="22">
        <f>AI980+AI984</f>
        <v>0</v>
      </c>
      <c r="AJ979" s="22">
        <f t="shared" si="3676"/>
        <v>204896.3</v>
      </c>
      <c r="AK979" s="22">
        <f t="shared" si="3677"/>
        <v>252385.69999999998</v>
      </c>
      <c r="AL979" s="22">
        <f t="shared" si="3678"/>
        <v>0</v>
      </c>
      <c r="AM979" s="22">
        <f>AM980+AM984</f>
        <v>-200000</v>
      </c>
      <c r="AN979" s="22">
        <f>AN980+AN984</f>
        <v>200000</v>
      </c>
      <c r="AO979" s="22">
        <f>AO980+AO984</f>
        <v>0</v>
      </c>
      <c r="AP979" s="22">
        <f t="shared" si="3679"/>
        <v>4896.2999999999884</v>
      </c>
      <c r="AQ979" s="22">
        <f t="shared" si="3680"/>
        <v>452385.69999999995</v>
      </c>
      <c r="AR979" s="22">
        <f t="shared" si="3681"/>
        <v>0</v>
      </c>
      <c r="AS979" s="22">
        <f>AS980+AS984</f>
        <v>0</v>
      </c>
      <c r="AT979" s="22">
        <f>AT980+AT984</f>
        <v>0</v>
      </c>
      <c r="AU979" s="22">
        <f>AU980+AU984</f>
        <v>0</v>
      </c>
      <c r="AV979" s="22">
        <f t="shared" si="3682"/>
        <v>4896.2999999999884</v>
      </c>
      <c r="AW979" s="22">
        <f t="shared" si="3683"/>
        <v>452385.69999999995</v>
      </c>
      <c r="AX979" s="22">
        <f t="shared" si="3684"/>
        <v>0</v>
      </c>
      <c r="AY979" s="22">
        <f>AY980+AY984</f>
        <v>-4896.3</v>
      </c>
      <c r="AZ979" s="22">
        <f>AZ980+AZ984</f>
        <v>0</v>
      </c>
      <c r="BA979" s="22">
        <f>BA980+BA984</f>
        <v>0</v>
      </c>
      <c r="BB979" s="22">
        <f t="shared" si="3685"/>
        <v>-1.1823431123048067E-11</v>
      </c>
      <c r="BC979" s="22">
        <f t="shared" si="3686"/>
        <v>452385.69999999995</v>
      </c>
      <c r="BD979" s="22">
        <f t="shared" si="3687"/>
        <v>0</v>
      </c>
      <c r="BE979" s="22">
        <f>BE980+BE984</f>
        <v>0</v>
      </c>
      <c r="BF979" s="22">
        <f>BF980+BF984</f>
        <v>0</v>
      </c>
      <c r="BG979" s="22">
        <f>BG980+BG984</f>
        <v>0</v>
      </c>
      <c r="BH979" s="22">
        <f t="shared" si="3688"/>
        <v>-1.1823431123048067E-11</v>
      </c>
      <c r="BI979" s="22">
        <f t="shared" si="3689"/>
        <v>452385.69999999995</v>
      </c>
      <c r="BJ979" s="22">
        <f t="shared" si="3690"/>
        <v>0</v>
      </c>
      <c r="BK979" s="22">
        <f>BK980+BK984</f>
        <v>0</v>
      </c>
      <c r="BL979" s="22">
        <f>BL980+BL984</f>
        <v>-452385.7</v>
      </c>
      <c r="BM979" s="22">
        <f>BM980+BM984</f>
        <v>0</v>
      </c>
      <c r="BN979" s="22">
        <f t="shared" si="3691"/>
        <v>-1.1823431123048067E-11</v>
      </c>
      <c r="BO979" s="22">
        <f t="shared" si="3692"/>
        <v>0</v>
      </c>
      <c r="BP979" s="22">
        <f t="shared" si="3693"/>
        <v>0</v>
      </c>
      <c r="BQ979" s="22">
        <f>BQ980+BQ984</f>
        <v>0</v>
      </c>
      <c r="BR979" s="22">
        <f>BR980+BR984</f>
        <v>0</v>
      </c>
      <c r="BS979" s="22">
        <f t="shared" si="3694"/>
        <v>-1.1823431123048067E-11</v>
      </c>
      <c r="BT979" s="22">
        <f t="shared" si="3695"/>
        <v>0</v>
      </c>
      <c r="BU979" s="22">
        <f t="shared" si="3696"/>
        <v>0</v>
      </c>
      <c r="BV979" s="22">
        <f>BV980+BV984</f>
        <v>0</v>
      </c>
      <c r="BW979" s="22">
        <f>BW980+BW984</f>
        <v>0</v>
      </c>
      <c r="BX979" s="22">
        <f t="shared" si="3697"/>
        <v>-1.1823431123048067E-11</v>
      </c>
      <c r="BY979" s="22">
        <f t="shared" si="3698"/>
        <v>0</v>
      </c>
      <c r="BZ979" s="22">
        <f t="shared" si="3699"/>
        <v>0</v>
      </c>
      <c r="CA979" s="22">
        <f>CA980+CA984</f>
        <v>0</v>
      </c>
      <c r="CB979" s="22">
        <f>CB980+CB984</f>
        <v>0</v>
      </c>
      <c r="CC979" s="22">
        <f>CC980+CC984</f>
        <v>0</v>
      </c>
      <c r="CD979" s="22">
        <f t="shared" si="3569"/>
        <v>-1.1823431123048067E-11</v>
      </c>
      <c r="CE979" s="22">
        <f>CE980+CE984</f>
        <v>0</v>
      </c>
      <c r="CF979" s="22"/>
      <c r="CG979" s="22">
        <f t="shared" si="3570"/>
        <v>0</v>
      </c>
      <c r="CH979" s="22">
        <f>CH980+CH984</f>
        <v>0</v>
      </c>
      <c r="CI979" s="22"/>
      <c r="CJ979" s="22">
        <f t="shared" si="3571"/>
        <v>0</v>
      </c>
      <c r="CK979" s="22">
        <f>CK980+CK984</f>
        <v>0</v>
      </c>
      <c r="CL979" s="22"/>
      <c r="CM979" s="22">
        <f>CM980+CM984</f>
        <v>0</v>
      </c>
      <c r="CN979" s="15">
        <v>0</v>
      </c>
      <c r="CO979" s="35"/>
      <c r="CR979" s="5" t="s">
        <v>28</v>
      </c>
    </row>
    <row r="980" spans="1:99" ht="78" hidden="1" x14ac:dyDescent="0.3">
      <c r="A980" s="32" t="s">
        <v>540</v>
      </c>
      <c r="B980" s="16"/>
      <c r="C980" s="32"/>
      <c r="D980" s="32"/>
      <c r="E980" s="33" t="s">
        <v>541</v>
      </c>
      <c r="F980" s="22">
        <f t="shared" ref="F980:F986" si="3703">F981</f>
        <v>0</v>
      </c>
      <c r="G980" s="22">
        <f t="shared" ref="G980:G986" si="3704">G981</f>
        <v>0</v>
      </c>
      <c r="H980" s="22">
        <f t="shared" ref="H980:H986" si="3705">H981</f>
        <v>0</v>
      </c>
      <c r="I980" s="22">
        <f t="shared" ref="I980:I986" si="3706">I981</f>
        <v>0</v>
      </c>
      <c r="J980" s="22">
        <f t="shared" ref="J980:J986" si="3707">J981</f>
        <v>0</v>
      </c>
      <c r="K980" s="22">
        <f t="shared" ref="K980:K986" si="3708">K981</f>
        <v>0</v>
      </c>
      <c r="L980" s="22">
        <f t="shared" si="3664"/>
        <v>0</v>
      </c>
      <c r="M980" s="22">
        <f t="shared" si="3665"/>
        <v>0</v>
      </c>
      <c r="N980" s="22">
        <f t="shared" si="3666"/>
        <v>0</v>
      </c>
      <c r="O980" s="22">
        <f t="shared" ref="O980:O986" si="3709">O981</f>
        <v>0</v>
      </c>
      <c r="P980" s="22">
        <f t="shared" ref="P980:P986" si="3710">P981</f>
        <v>0</v>
      </c>
      <c r="Q980" s="22">
        <f t="shared" ref="Q980:Q986" si="3711">Q981</f>
        <v>0</v>
      </c>
      <c r="R980" s="22">
        <f t="shared" si="3667"/>
        <v>0</v>
      </c>
      <c r="S980" s="22">
        <f t="shared" si="3668"/>
        <v>0</v>
      </c>
      <c r="T980" s="22">
        <f t="shared" si="3669"/>
        <v>0</v>
      </c>
      <c r="U980" s="22">
        <f t="shared" ref="U980:U986" si="3712">U981</f>
        <v>0</v>
      </c>
      <c r="V980" s="22">
        <f t="shared" ref="V980:V986" si="3713">V981</f>
        <v>0</v>
      </c>
      <c r="W980" s="22">
        <f t="shared" ref="W980:W986" si="3714">W981</f>
        <v>0</v>
      </c>
      <c r="X980" s="22">
        <f t="shared" si="3670"/>
        <v>0</v>
      </c>
      <c r="Y980" s="22">
        <f t="shared" si="3671"/>
        <v>0</v>
      </c>
      <c r="Z980" s="22">
        <f t="shared" si="3672"/>
        <v>0</v>
      </c>
      <c r="AA980" s="22">
        <f t="shared" ref="AA980:AA986" si="3715">AA981</f>
        <v>0</v>
      </c>
      <c r="AB980" s="22">
        <f t="shared" ref="AB980:AB986" si="3716">AB981</f>
        <v>0</v>
      </c>
      <c r="AC980" s="22">
        <f t="shared" ref="AC980:AC986" si="3717">AC981</f>
        <v>0</v>
      </c>
      <c r="AD980" s="22">
        <f t="shared" si="3673"/>
        <v>0</v>
      </c>
      <c r="AE980" s="22">
        <f t="shared" si="3674"/>
        <v>0</v>
      </c>
      <c r="AF980" s="22">
        <f t="shared" si="3675"/>
        <v>0</v>
      </c>
      <c r="AG980" s="22">
        <f t="shared" ref="AG980:AG986" si="3718">AG981</f>
        <v>0</v>
      </c>
      <c r="AH980" s="22">
        <f t="shared" ref="AH980:AH986" si="3719">AH981</f>
        <v>0</v>
      </c>
      <c r="AI980" s="22">
        <f t="shared" ref="AI980:AI986" si="3720">AI981</f>
        <v>0</v>
      </c>
      <c r="AJ980" s="22">
        <f t="shared" si="3676"/>
        <v>0</v>
      </c>
      <c r="AK980" s="22">
        <f t="shared" si="3677"/>
        <v>0</v>
      </c>
      <c r="AL980" s="22">
        <f t="shared" si="3678"/>
        <v>0</v>
      </c>
      <c r="AM980" s="22">
        <f t="shared" ref="AM980:AM986" si="3721">AM981</f>
        <v>0</v>
      </c>
      <c r="AN980" s="22">
        <f t="shared" ref="AN980:AN986" si="3722">AN981</f>
        <v>0</v>
      </c>
      <c r="AO980" s="22">
        <f t="shared" ref="AO980:AO986" si="3723">AO981</f>
        <v>0</v>
      </c>
      <c r="AP980" s="22">
        <f t="shared" si="3679"/>
        <v>0</v>
      </c>
      <c r="AQ980" s="22">
        <f t="shared" si="3680"/>
        <v>0</v>
      </c>
      <c r="AR980" s="22">
        <f t="shared" si="3681"/>
        <v>0</v>
      </c>
      <c r="AS980" s="22">
        <f t="shared" ref="AS980:AS986" si="3724">AS981</f>
        <v>0</v>
      </c>
      <c r="AT980" s="22">
        <f t="shared" ref="AT980:AT986" si="3725">AT981</f>
        <v>0</v>
      </c>
      <c r="AU980" s="22">
        <f t="shared" ref="AU980:AU986" si="3726">AU981</f>
        <v>0</v>
      </c>
      <c r="AV980" s="22">
        <f t="shared" si="3682"/>
        <v>0</v>
      </c>
      <c r="AW980" s="22">
        <f t="shared" si="3683"/>
        <v>0</v>
      </c>
      <c r="AX980" s="22">
        <f t="shared" si="3684"/>
        <v>0</v>
      </c>
      <c r="AY980" s="22">
        <f t="shared" ref="AY980:AY986" si="3727">AY981</f>
        <v>0</v>
      </c>
      <c r="AZ980" s="22">
        <f t="shared" ref="AZ980:AZ986" si="3728">AZ981</f>
        <v>0</v>
      </c>
      <c r="BA980" s="22">
        <f t="shared" ref="BA980:BA986" si="3729">BA981</f>
        <v>0</v>
      </c>
      <c r="BB980" s="22">
        <f t="shared" si="3685"/>
        <v>0</v>
      </c>
      <c r="BC980" s="22">
        <f t="shared" si="3686"/>
        <v>0</v>
      </c>
      <c r="BD980" s="22">
        <f t="shared" si="3687"/>
        <v>0</v>
      </c>
      <c r="BE980" s="22">
        <f t="shared" ref="BE980:BE986" si="3730">BE981</f>
        <v>0</v>
      </c>
      <c r="BF980" s="22">
        <f t="shared" ref="BF980:BF986" si="3731">BF981</f>
        <v>0</v>
      </c>
      <c r="BG980" s="22">
        <f t="shared" ref="BG980:BG986" si="3732">BG981</f>
        <v>0</v>
      </c>
      <c r="BH980" s="22">
        <f t="shared" si="3688"/>
        <v>0</v>
      </c>
      <c r="BI980" s="22">
        <f t="shared" si="3689"/>
        <v>0</v>
      </c>
      <c r="BJ980" s="22">
        <f t="shared" si="3690"/>
        <v>0</v>
      </c>
      <c r="BK980" s="22">
        <f t="shared" ref="BK980:BK986" si="3733">BK981</f>
        <v>0</v>
      </c>
      <c r="BL980" s="22">
        <f t="shared" ref="BL980:BL986" si="3734">BL981</f>
        <v>0</v>
      </c>
      <c r="BM980" s="22">
        <f t="shared" ref="BM980:BM986" si="3735">BM981</f>
        <v>0</v>
      </c>
      <c r="BN980" s="22">
        <f t="shared" si="3691"/>
        <v>0</v>
      </c>
      <c r="BO980" s="22">
        <f t="shared" si="3692"/>
        <v>0</v>
      </c>
      <c r="BP980" s="22">
        <f t="shared" si="3693"/>
        <v>0</v>
      </c>
      <c r="BQ980" s="22">
        <f t="shared" ref="BQ980:BQ986" si="3736">BQ981</f>
        <v>0</v>
      </c>
      <c r="BR980" s="22">
        <f t="shared" ref="BR980:BR986" si="3737">BR981</f>
        <v>0</v>
      </c>
      <c r="BS980" s="22">
        <f t="shared" si="3694"/>
        <v>0</v>
      </c>
      <c r="BT980" s="22">
        <f t="shared" si="3695"/>
        <v>0</v>
      </c>
      <c r="BU980" s="22">
        <f t="shared" si="3696"/>
        <v>0</v>
      </c>
      <c r="BV980" s="22">
        <f t="shared" ref="BV980:BV986" si="3738">BV981</f>
        <v>0</v>
      </c>
      <c r="BW980" s="22">
        <f t="shared" ref="BW980:BW986" si="3739">BW981</f>
        <v>0</v>
      </c>
      <c r="BX980" s="22">
        <f t="shared" si="3697"/>
        <v>0</v>
      </c>
      <c r="BY980" s="22">
        <f t="shared" si="3698"/>
        <v>0</v>
      </c>
      <c r="BZ980" s="22">
        <f t="shared" si="3699"/>
        <v>0</v>
      </c>
      <c r="CA980" s="22">
        <f t="shared" ref="CA980:CA986" si="3740">CA981</f>
        <v>0</v>
      </c>
      <c r="CB980" s="22">
        <f t="shared" ref="CB980:CB986" si="3741">CB981</f>
        <v>0</v>
      </c>
      <c r="CC980" s="22">
        <f t="shared" ref="CC980:CC986" si="3742">CC981</f>
        <v>0</v>
      </c>
      <c r="CD980" s="22">
        <f t="shared" si="3569"/>
        <v>0</v>
      </c>
      <c r="CE980" s="22">
        <f t="shared" ref="CE980:CE986" si="3743">CE981</f>
        <v>0</v>
      </c>
      <c r="CF980" s="22"/>
      <c r="CG980" s="22">
        <f t="shared" si="3570"/>
        <v>0</v>
      </c>
      <c r="CH980" s="22">
        <f t="shared" ref="CH980:CM986" si="3744">CH981</f>
        <v>0</v>
      </c>
      <c r="CI980" s="22"/>
      <c r="CJ980" s="22">
        <f t="shared" si="3571"/>
        <v>0</v>
      </c>
      <c r="CK980" s="22">
        <f t="shared" si="3744"/>
        <v>0</v>
      </c>
      <c r="CL980" s="22"/>
      <c r="CM980" s="22">
        <f t="shared" si="3744"/>
        <v>0</v>
      </c>
      <c r="CN980" s="15">
        <v>0</v>
      </c>
      <c r="CO980" s="35"/>
      <c r="CU980" s="5" t="s">
        <v>31</v>
      </c>
    </row>
    <row r="981" spans="1:99" hidden="1" x14ac:dyDescent="0.3">
      <c r="A981" s="32" t="s">
        <v>540</v>
      </c>
      <c r="B981" s="16">
        <v>800</v>
      </c>
      <c r="C981" s="32"/>
      <c r="D981" s="32"/>
      <c r="E981" s="33" t="s">
        <v>54</v>
      </c>
      <c r="F981" s="22">
        <f t="shared" si="3703"/>
        <v>0</v>
      </c>
      <c r="G981" s="22">
        <f t="shared" si="3704"/>
        <v>0</v>
      </c>
      <c r="H981" s="22">
        <f t="shared" si="3705"/>
        <v>0</v>
      </c>
      <c r="I981" s="22">
        <f t="shared" si="3706"/>
        <v>0</v>
      </c>
      <c r="J981" s="22">
        <f t="shared" si="3707"/>
        <v>0</v>
      </c>
      <c r="K981" s="22">
        <f t="shared" si="3708"/>
        <v>0</v>
      </c>
      <c r="L981" s="22">
        <f t="shared" si="3664"/>
        <v>0</v>
      </c>
      <c r="M981" s="22">
        <f t="shared" si="3665"/>
        <v>0</v>
      </c>
      <c r="N981" s="22">
        <f t="shared" si="3666"/>
        <v>0</v>
      </c>
      <c r="O981" s="22">
        <f t="shared" si="3709"/>
        <v>0</v>
      </c>
      <c r="P981" s="22">
        <f t="shared" si="3710"/>
        <v>0</v>
      </c>
      <c r="Q981" s="22">
        <f t="shared" si="3711"/>
        <v>0</v>
      </c>
      <c r="R981" s="22">
        <f t="shared" si="3667"/>
        <v>0</v>
      </c>
      <c r="S981" s="22">
        <f t="shared" si="3668"/>
        <v>0</v>
      </c>
      <c r="T981" s="22">
        <f t="shared" si="3669"/>
        <v>0</v>
      </c>
      <c r="U981" s="22">
        <f t="shared" si="3712"/>
        <v>0</v>
      </c>
      <c r="V981" s="22">
        <f t="shared" si="3713"/>
        <v>0</v>
      </c>
      <c r="W981" s="22">
        <f t="shared" si="3714"/>
        <v>0</v>
      </c>
      <c r="X981" s="22">
        <f t="shared" si="3670"/>
        <v>0</v>
      </c>
      <c r="Y981" s="22">
        <f t="shared" si="3671"/>
        <v>0</v>
      </c>
      <c r="Z981" s="22">
        <f t="shared" si="3672"/>
        <v>0</v>
      </c>
      <c r="AA981" s="22">
        <f t="shared" si="3715"/>
        <v>0</v>
      </c>
      <c r="AB981" s="22">
        <f t="shared" si="3716"/>
        <v>0</v>
      </c>
      <c r="AC981" s="22">
        <f t="shared" si="3717"/>
        <v>0</v>
      </c>
      <c r="AD981" s="22">
        <f t="shared" si="3673"/>
        <v>0</v>
      </c>
      <c r="AE981" s="22">
        <f t="shared" si="3674"/>
        <v>0</v>
      </c>
      <c r="AF981" s="22">
        <f t="shared" si="3675"/>
        <v>0</v>
      </c>
      <c r="AG981" s="22">
        <f t="shared" si="3718"/>
        <v>0</v>
      </c>
      <c r="AH981" s="22">
        <f t="shared" si="3719"/>
        <v>0</v>
      </c>
      <c r="AI981" s="22">
        <f t="shared" si="3720"/>
        <v>0</v>
      </c>
      <c r="AJ981" s="22">
        <f t="shared" si="3676"/>
        <v>0</v>
      </c>
      <c r="AK981" s="22">
        <f t="shared" si="3677"/>
        <v>0</v>
      </c>
      <c r="AL981" s="22">
        <f t="shared" si="3678"/>
        <v>0</v>
      </c>
      <c r="AM981" s="22">
        <f t="shared" si="3721"/>
        <v>0</v>
      </c>
      <c r="AN981" s="22">
        <f t="shared" si="3722"/>
        <v>0</v>
      </c>
      <c r="AO981" s="22">
        <f t="shared" si="3723"/>
        <v>0</v>
      </c>
      <c r="AP981" s="22">
        <f t="shared" si="3679"/>
        <v>0</v>
      </c>
      <c r="AQ981" s="22">
        <f t="shared" si="3680"/>
        <v>0</v>
      </c>
      <c r="AR981" s="22">
        <f t="shared" si="3681"/>
        <v>0</v>
      </c>
      <c r="AS981" s="22">
        <f t="shared" si="3724"/>
        <v>0</v>
      </c>
      <c r="AT981" s="22">
        <f t="shared" si="3725"/>
        <v>0</v>
      </c>
      <c r="AU981" s="22">
        <f t="shared" si="3726"/>
        <v>0</v>
      </c>
      <c r="AV981" s="22">
        <f t="shared" si="3682"/>
        <v>0</v>
      </c>
      <c r="AW981" s="22">
        <f t="shared" si="3683"/>
        <v>0</v>
      </c>
      <c r="AX981" s="22">
        <f t="shared" si="3684"/>
        <v>0</v>
      </c>
      <c r="AY981" s="22">
        <f t="shared" si="3727"/>
        <v>0</v>
      </c>
      <c r="AZ981" s="22">
        <f t="shared" si="3728"/>
        <v>0</v>
      </c>
      <c r="BA981" s="22">
        <f t="shared" si="3729"/>
        <v>0</v>
      </c>
      <c r="BB981" s="22">
        <f t="shared" si="3685"/>
        <v>0</v>
      </c>
      <c r="BC981" s="22">
        <f t="shared" si="3686"/>
        <v>0</v>
      </c>
      <c r="BD981" s="22">
        <f t="shared" si="3687"/>
        <v>0</v>
      </c>
      <c r="BE981" s="22">
        <f t="shared" si="3730"/>
        <v>0</v>
      </c>
      <c r="BF981" s="22">
        <f t="shared" si="3731"/>
        <v>0</v>
      </c>
      <c r="BG981" s="22">
        <f t="shared" si="3732"/>
        <v>0</v>
      </c>
      <c r="BH981" s="22">
        <f t="shared" si="3688"/>
        <v>0</v>
      </c>
      <c r="BI981" s="22">
        <f t="shared" si="3689"/>
        <v>0</v>
      </c>
      <c r="BJ981" s="22">
        <f t="shared" si="3690"/>
        <v>0</v>
      </c>
      <c r="BK981" s="22">
        <f t="shared" si="3733"/>
        <v>0</v>
      </c>
      <c r="BL981" s="22">
        <f t="shared" si="3734"/>
        <v>0</v>
      </c>
      <c r="BM981" s="22">
        <f t="shared" si="3735"/>
        <v>0</v>
      </c>
      <c r="BN981" s="22">
        <f t="shared" si="3691"/>
        <v>0</v>
      </c>
      <c r="BO981" s="22">
        <f t="shared" si="3692"/>
        <v>0</v>
      </c>
      <c r="BP981" s="22">
        <f t="shared" si="3693"/>
        <v>0</v>
      </c>
      <c r="BQ981" s="22">
        <f t="shared" si="3736"/>
        <v>0</v>
      </c>
      <c r="BR981" s="22">
        <f t="shared" si="3737"/>
        <v>0</v>
      </c>
      <c r="BS981" s="22">
        <f t="shared" si="3694"/>
        <v>0</v>
      </c>
      <c r="BT981" s="22">
        <f t="shared" si="3695"/>
        <v>0</v>
      </c>
      <c r="BU981" s="22">
        <f t="shared" si="3696"/>
        <v>0</v>
      </c>
      <c r="BV981" s="22">
        <f t="shared" si="3738"/>
        <v>0</v>
      </c>
      <c r="BW981" s="22">
        <f t="shared" si="3739"/>
        <v>0</v>
      </c>
      <c r="BX981" s="22">
        <f t="shared" si="3697"/>
        <v>0</v>
      </c>
      <c r="BY981" s="22">
        <f t="shared" si="3698"/>
        <v>0</v>
      </c>
      <c r="BZ981" s="22">
        <f t="shared" si="3699"/>
        <v>0</v>
      </c>
      <c r="CA981" s="22">
        <f t="shared" si="3740"/>
        <v>0</v>
      </c>
      <c r="CB981" s="22">
        <f t="shared" si="3741"/>
        <v>0</v>
      </c>
      <c r="CC981" s="22">
        <f t="shared" si="3742"/>
        <v>0</v>
      </c>
      <c r="CD981" s="22">
        <f t="shared" si="3569"/>
        <v>0</v>
      </c>
      <c r="CE981" s="22">
        <f t="shared" si="3743"/>
        <v>0</v>
      </c>
      <c r="CF981" s="22"/>
      <c r="CG981" s="22">
        <f t="shared" si="3570"/>
        <v>0</v>
      </c>
      <c r="CH981" s="22">
        <f t="shared" si="3744"/>
        <v>0</v>
      </c>
      <c r="CI981" s="22"/>
      <c r="CJ981" s="22">
        <f t="shared" si="3571"/>
        <v>0</v>
      </c>
      <c r="CK981" s="22">
        <f t="shared" si="3744"/>
        <v>0</v>
      </c>
      <c r="CL981" s="22"/>
      <c r="CM981" s="22">
        <f t="shared" si="3744"/>
        <v>0</v>
      </c>
      <c r="CN981" s="15">
        <v>0</v>
      </c>
      <c r="CO981" s="35"/>
      <c r="CS981" s="5" t="s">
        <v>29</v>
      </c>
    </row>
    <row r="982" spans="1:99" ht="78" hidden="1" x14ac:dyDescent="0.3">
      <c r="A982" s="32" t="s">
        <v>540</v>
      </c>
      <c r="B982" s="16">
        <v>810</v>
      </c>
      <c r="C982" s="32"/>
      <c r="D982" s="32"/>
      <c r="E982" s="33" t="s">
        <v>413</v>
      </c>
      <c r="F982" s="22">
        <f t="shared" si="3703"/>
        <v>0</v>
      </c>
      <c r="G982" s="22">
        <f t="shared" si="3704"/>
        <v>0</v>
      </c>
      <c r="H982" s="22">
        <f t="shared" si="3705"/>
        <v>0</v>
      </c>
      <c r="I982" s="22">
        <f t="shared" si="3706"/>
        <v>0</v>
      </c>
      <c r="J982" s="22">
        <f t="shared" si="3707"/>
        <v>0</v>
      </c>
      <c r="K982" s="22">
        <f t="shared" si="3708"/>
        <v>0</v>
      </c>
      <c r="L982" s="22">
        <f t="shared" si="3664"/>
        <v>0</v>
      </c>
      <c r="M982" s="22">
        <f t="shared" si="3665"/>
        <v>0</v>
      </c>
      <c r="N982" s="22">
        <f t="shared" si="3666"/>
        <v>0</v>
      </c>
      <c r="O982" s="22">
        <f t="shared" si="3709"/>
        <v>0</v>
      </c>
      <c r="P982" s="22">
        <f t="shared" si="3710"/>
        <v>0</v>
      </c>
      <c r="Q982" s="22">
        <f t="shared" si="3711"/>
        <v>0</v>
      </c>
      <c r="R982" s="22">
        <f t="shared" si="3667"/>
        <v>0</v>
      </c>
      <c r="S982" s="22">
        <f t="shared" si="3668"/>
        <v>0</v>
      </c>
      <c r="T982" s="22">
        <f t="shared" si="3669"/>
        <v>0</v>
      </c>
      <c r="U982" s="22">
        <f t="shared" si="3712"/>
        <v>0</v>
      </c>
      <c r="V982" s="22">
        <f t="shared" si="3713"/>
        <v>0</v>
      </c>
      <c r="W982" s="22">
        <f t="shared" si="3714"/>
        <v>0</v>
      </c>
      <c r="X982" s="22">
        <f t="shared" si="3670"/>
        <v>0</v>
      </c>
      <c r="Y982" s="22">
        <f t="shared" si="3671"/>
        <v>0</v>
      </c>
      <c r="Z982" s="22">
        <f t="shared" si="3672"/>
        <v>0</v>
      </c>
      <c r="AA982" s="22">
        <f t="shared" si="3715"/>
        <v>0</v>
      </c>
      <c r="AB982" s="22">
        <f t="shared" si="3716"/>
        <v>0</v>
      </c>
      <c r="AC982" s="22">
        <f t="shared" si="3717"/>
        <v>0</v>
      </c>
      <c r="AD982" s="22">
        <f t="shared" si="3673"/>
        <v>0</v>
      </c>
      <c r="AE982" s="22">
        <f t="shared" si="3674"/>
        <v>0</v>
      </c>
      <c r="AF982" s="22">
        <f t="shared" si="3675"/>
        <v>0</v>
      </c>
      <c r="AG982" s="22">
        <f t="shared" si="3718"/>
        <v>0</v>
      </c>
      <c r="AH982" s="22">
        <f t="shared" si="3719"/>
        <v>0</v>
      </c>
      <c r="AI982" s="22">
        <f t="shared" si="3720"/>
        <v>0</v>
      </c>
      <c r="AJ982" s="22">
        <f t="shared" si="3676"/>
        <v>0</v>
      </c>
      <c r="AK982" s="22">
        <f t="shared" si="3677"/>
        <v>0</v>
      </c>
      <c r="AL982" s="22">
        <f t="shared" si="3678"/>
        <v>0</v>
      </c>
      <c r="AM982" s="22">
        <f t="shared" si="3721"/>
        <v>0</v>
      </c>
      <c r="AN982" s="22">
        <f t="shared" si="3722"/>
        <v>0</v>
      </c>
      <c r="AO982" s="22">
        <f t="shared" si="3723"/>
        <v>0</v>
      </c>
      <c r="AP982" s="22">
        <f t="shared" si="3679"/>
        <v>0</v>
      </c>
      <c r="AQ982" s="22">
        <f t="shared" si="3680"/>
        <v>0</v>
      </c>
      <c r="AR982" s="22">
        <f t="shared" si="3681"/>
        <v>0</v>
      </c>
      <c r="AS982" s="22">
        <f t="shared" si="3724"/>
        <v>0</v>
      </c>
      <c r="AT982" s="22">
        <f t="shared" si="3725"/>
        <v>0</v>
      </c>
      <c r="AU982" s="22">
        <f t="shared" si="3726"/>
        <v>0</v>
      </c>
      <c r="AV982" s="22">
        <f t="shared" si="3682"/>
        <v>0</v>
      </c>
      <c r="AW982" s="22">
        <f t="shared" si="3683"/>
        <v>0</v>
      </c>
      <c r="AX982" s="22">
        <f t="shared" si="3684"/>
        <v>0</v>
      </c>
      <c r="AY982" s="22">
        <f t="shared" si="3727"/>
        <v>0</v>
      </c>
      <c r="AZ982" s="22">
        <f t="shared" si="3728"/>
        <v>0</v>
      </c>
      <c r="BA982" s="22">
        <f t="shared" si="3729"/>
        <v>0</v>
      </c>
      <c r="BB982" s="22">
        <f t="shared" si="3685"/>
        <v>0</v>
      </c>
      <c r="BC982" s="22">
        <f t="shared" si="3686"/>
        <v>0</v>
      </c>
      <c r="BD982" s="22">
        <f t="shared" si="3687"/>
        <v>0</v>
      </c>
      <c r="BE982" s="22">
        <f t="shared" si="3730"/>
        <v>0</v>
      </c>
      <c r="BF982" s="22">
        <f t="shared" si="3731"/>
        <v>0</v>
      </c>
      <c r="BG982" s="22">
        <f t="shared" si="3732"/>
        <v>0</v>
      </c>
      <c r="BH982" s="22">
        <f t="shared" si="3688"/>
        <v>0</v>
      </c>
      <c r="BI982" s="22">
        <f t="shared" si="3689"/>
        <v>0</v>
      </c>
      <c r="BJ982" s="22">
        <f t="shared" si="3690"/>
        <v>0</v>
      </c>
      <c r="BK982" s="22">
        <f t="shared" si="3733"/>
        <v>0</v>
      </c>
      <c r="BL982" s="22">
        <f t="shared" si="3734"/>
        <v>0</v>
      </c>
      <c r="BM982" s="22">
        <f t="shared" si="3735"/>
        <v>0</v>
      </c>
      <c r="BN982" s="22">
        <f t="shared" si="3691"/>
        <v>0</v>
      </c>
      <c r="BO982" s="22">
        <f t="shared" si="3692"/>
        <v>0</v>
      </c>
      <c r="BP982" s="22">
        <f t="shared" si="3693"/>
        <v>0</v>
      </c>
      <c r="BQ982" s="22">
        <f t="shared" si="3736"/>
        <v>0</v>
      </c>
      <c r="BR982" s="22">
        <f t="shared" si="3737"/>
        <v>0</v>
      </c>
      <c r="BS982" s="22">
        <f t="shared" si="3694"/>
        <v>0</v>
      </c>
      <c r="BT982" s="22">
        <f t="shared" si="3695"/>
        <v>0</v>
      </c>
      <c r="BU982" s="22">
        <f t="shared" si="3696"/>
        <v>0</v>
      </c>
      <c r="BV982" s="22">
        <f t="shared" si="3738"/>
        <v>0</v>
      </c>
      <c r="BW982" s="22">
        <f t="shared" si="3739"/>
        <v>0</v>
      </c>
      <c r="BX982" s="22">
        <f t="shared" si="3697"/>
        <v>0</v>
      </c>
      <c r="BY982" s="22">
        <f t="shared" si="3698"/>
        <v>0</v>
      </c>
      <c r="BZ982" s="22">
        <f t="shared" si="3699"/>
        <v>0</v>
      </c>
      <c r="CA982" s="22">
        <f t="shared" si="3740"/>
        <v>0</v>
      </c>
      <c r="CB982" s="22">
        <f t="shared" si="3741"/>
        <v>0</v>
      </c>
      <c r="CC982" s="22">
        <f t="shared" si="3742"/>
        <v>0</v>
      </c>
      <c r="CD982" s="22">
        <f t="shared" si="3569"/>
        <v>0</v>
      </c>
      <c r="CE982" s="22">
        <f t="shared" si="3743"/>
        <v>0</v>
      </c>
      <c r="CF982" s="22"/>
      <c r="CG982" s="22">
        <f t="shared" si="3570"/>
        <v>0</v>
      </c>
      <c r="CH982" s="22">
        <f t="shared" si="3744"/>
        <v>0</v>
      </c>
      <c r="CI982" s="22"/>
      <c r="CJ982" s="22">
        <f t="shared" si="3571"/>
        <v>0</v>
      </c>
      <c r="CK982" s="22">
        <f t="shared" si="3744"/>
        <v>0</v>
      </c>
      <c r="CL982" s="22"/>
      <c r="CM982" s="22">
        <f t="shared" si="3744"/>
        <v>0</v>
      </c>
      <c r="CN982" s="15">
        <v>0</v>
      </c>
      <c r="CO982" s="35"/>
      <c r="CT982" s="5" t="s">
        <v>30</v>
      </c>
    </row>
    <row r="983" spans="1:99" hidden="1" x14ac:dyDescent="0.3">
      <c r="A983" s="32" t="s">
        <v>540</v>
      </c>
      <c r="B983" s="16">
        <v>810</v>
      </c>
      <c r="C983" s="32" t="s">
        <v>47</v>
      </c>
      <c r="D983" s="32" t="s">
        <v>42</v>
      </c>
      <c r="E983" s="33" t="s">
        <v>436</v>
      </c>
      <c r="F983" s="22"/>
      <c r="G983" s="22"/>
      <c r="H983" s="22"/>
      <c r="I983" s="22"/>
      <c r="J983" s="22"/>
      <c r="K983" s="22"/>
      <c r="L983" s="22">
        <f t="shared" si="3664"/>
        <v>0</v>
      </c>
      <c r="M983" s="22">
        <f t="shared" si="3665"/>
        <v>0</v>
      </c>
      <c r="N983" s="22">
        <f t="shared" si="3666"/>
        <v>0</v>
      </c>
      <c r="O983" s="22"/>
      <c r="P983" s="22"/>
      <c r="Q983" s="22"/>
      <c r="R983" s="22">
        <f t="shared" si="3667"/>
        <v>0</v>
      </c>
      <c r="S983" s="22">
        <f t="shared" si="3668"/>
        <v>0</v>
      </c>
      <c r="T983" s="22">
        <f t="shared" si="3669"/>
        <v>0</v>
      </c>
      <c r="U983" s="22"/>
      <c r="V983" s="22"/>
      <c r="W983" s="22"/>
      <c r="X983" s="22">
        <f t="shared" si="3670"/>
        <v>0</v>
      </c>
      <c r="Y983" s="22">
        <f t="shared" si="3671"/>
        <v>0</v>
      </c>
      <c r="Z983" s="22">
        <f t="shared" si="3672"/>
        <v>0</v>
      </c>
      <c r="AA983" s="22"/>
      <c r="AB983" s="22"/>
      <c r="AC983" s="22"/>
      <c r="AD983" s="22">
        <f t="shared" si="3673"/>
        <v>0</v>
      </c>
      <c r="AE983" s="22">
        <f t="shared" si="3674"/>
        <v>0</v>
      </c>
      <c r="AF983" s="22">
        <f t="shared" si="3675"/>
        <v>0</v>
      </c>
      <c r="AG983" s="22"/>
      <c r="AH983" s="22"/>
      <c r="AI983" s="22"/>
      <c r="AJ983" s="22">
        <f t="shared" si="3676"/>
        <v>0</v>
      </c>
      <c r="AK983" s="22">
        <f t="shared" si="3677"/>
        <v>0</v>
      </c>
      <c r="AL983" s="22">
        <f t="shared" si="3678"/>
        <v>0</v>
      </c>
      <c r="AM983" s="22"/>
      <c r="AN983" s="22"/>
      <c r="AO983" s="22"/>
      <c r="AP983" s="22">
        <f t="shared" si="3679"/>
        <v>0</v>
      </c>
      <c r="AQ983" s="22">
        <f t="shared" si="3680"/>
        <v>0</v>
      </c>
      <c r="AR983" s="22">
        <f t="shared" si="3681"/>
        <v>0</v>
      </c>
      <c r="AS983" s="22"/>
      <c r="AT983" s="22"/>
      <c r="AU983" s="22"/>
      <c r="AV983" s="22">
        <f t="shared" si="3682"/>
        <v>0</v>
      </c>
      <c r="AW983" s="22">
        <f t="shared" si="3683"/>
        <v>0</v>
      </c>
      <c r="AX983" s="22">
        <f t="shared" si="3684"/>
        <v>0</v>
      </c>
      <c r="AY983" s="22"/>
      <c r="AZ983" s="22"/>
      <c r="BA983" s="22"/>
      <c r="BB983" s="22">
        <f t="shared" si="3685"/>
        <v>0</v>
      </c>
      <c r="BC983" s="22">
        <f t="shared" si="3686"/>
        <v>0</v>
      </c>
      <c r="BD983" s="22">
        <f t="shared" si="3687"/>
        <v>0</v>
      </c>
      <c r="BE983" s="22"/>
      <c r="BF983" s="22"/>
      <c r="BG983" s="22"/>
      <c r="BH983" s="22">
        <f t="shared" si="3688"/>
        <v>0</v>
      </c>
      <c r="BI983" s="22">
        <f t="shared" si="3689"/>
        <v>0</v>
      </c>
      <c r="BJ983" s="22">
        <f t="shared" si="3690"/>
        <v>0</v>
      </c>
      <c r="BK983" s="22"/>
      <c r="BL983" s="22"/>
      <c r="BM983" s="22"/>
      <c r="BN983" s="22">
        <f t="shared" si="3691"/>
        <v>0</v>
      </c>
      <c r="BO983" s="22">
        <f t="shared" si="3692"/>
        <v>0</v>
      </c>
      <c r="BP983" s="22">
        <f t="shared" si="3693"/>
        <v>0</v>
      </c>
      <c r="BQ983" s="22"/>
      <c r="BR983" s="22"/>
      <c r="BS983" s="22">
        <f t="shared" si="3694"/>
        <v>0</v>
      </c>
      <c r="BT983" s="22">
        <f t="shared" si="3695"/>
        <v>0</v>
      </c>
      <c r="BU983" s="22">
        <f t="shared" si="3696"/>
        <v>0</v>
      </c>
      <c r="BV983" s="22"/>
      <c r="BW983" s="22"/>
      <c r="BX983" s="22">
        <f t="shared" si="3697"/>
        <v>0</v>
      </c>
      <c r="BY983" s="22">
        <f t="shared" si="3698"/>
        <v>0</v>
      </c>
      <c r="BZ983" s="22">
        <f t="shared" si="3699"/>
        <v>0</v>
      </c>
      <c r="CA983" s="22"/>
      <c r="CB983" s="22"/>
      <c r="CC983" s="22"/>
      <c r="CD983" s="22">
        <f t="shared" si="3569"/>
        <v>0</v>
      </c>
      <c r="CE983" s="22"/>
      <c r="CF983" s="22"/>
      <c r="CG983" s="22">
        <f t="shared" si="3570"/>
        <v>0</v>
      </c>
      <c r="CH983" s="22"/>
      <c r="CI983" s="22"/>
      <c r="CJ983" s="22">
        <f t="shared" si="3571"/>
        <v>0</v>
      </c>
      <c r="CK983" s="22"/>
      <c r="CL983" s="22"/>
      <c r="CM983" s="22"/>
      <c r="CN983" s="15">
        <v>0</v>
      </c>
      <c r="CO983" s="35"/>
    </row>
    <row r="984" spans="1:99" ht="78" hidden="1" x14ac:dyDescent="0.3">
      <c r="A984" s="36" t="s">
        <v>542</v>
      </c>
      <c r="B984" s="16"/>
      <c r="C984" s="32"/>
      <c r="D984" s="32"/>
      <c r="E984" s="33" t="s">
        <v>543</v>
      </c>
      <c r="F984" s="22">
        <f t="shared" si="3703"/>
        <v>204896.3</v>
      </c>
      <c r="G984" s="22">
        <f t="shared" si="3704"/>
        <v>305572.3</v>
      </c>
      <c r="H984" s="22">
        <f t="shared" si="3705"/>
        <v>0</v>
      </c>
      <c r="I984" s="22">
        <f t="shared" si="3706"/>
        <v>0</v>
      </c>
      <c r="J984" s="22">
        <f t="shared" si="3707"/>
        <v>-53186.6</v>
      </c>
      <c r="K984" s="22">
        <f t="shared" si="3708"/>
        <v>0</v>
      </c>
      <c r="L984" s="22">
        <f t="shared" si="3664"/>
        <v>204896.3</v>
      </c>
      <c r="M984" s="22">
        <f t="shared" si="3665"/>
        <v>252385.69999999998</v>
      </c>
      <c r="N984" s="22">
        <f t="shared" si="3666"/>
        <v>0</v>
      </c>
      <c r="O984" s="22">
        <f t="shared" si="3709"/>
        <v>0</v>
      </c>
      <c r="P984" s="22">
        <f t="shared" si="3710"/>
        <v>0</v>
      </c>
      <c r="Q984" s="22">
        <f t="shared" si="3711"/>
        <v>0</v>
      </c>
      <c r="R984" s="22">
        <f t="shared" si="3667"/>
        <v>204896.3</v>
      </c>
      <c r="S984" s="22">
        <f t="shared" si="3668"/>
        <v>252385.69999999998</v>
      </c>
      <c r="T984" s="22">
        <f t="shared" si="3669"/>
        <v>0</v>
      </c>
      <c r="U984" s="22">
        <f t="shared" si="3712"/>
        <v>0</v>
      </c>
      <c r="V984" s="22">
        <f t="shared" si="3713"/>
        <v>0</v>
      </c>
      <c r="W984" s="22">
        <f t="shared" si="3714"/>
        <v>0</v>
      </c>
      <c r="X984" s="22">
        <f t="shared" si="3670"/>
        <v>204896.3</v>
      </c>
      <c r="Y984" s="22">
        <f t="shared" si="3671"/>
        <v>252385.69999999998</v>
      </c>
      <c r="Z984" s="22">
        <f t="shared" si="3672"/>
        <v>0</v>
      </c>
      <c r="AA984" s="22">
        <f t="shared" si="3715"/>
        <v>0</v>
      </c>
      <c r="AB984" s="22">
        <f t="shared" si="3716"/>
        <v>0</v>
      </c>
      <c r="AC984" s="22">
        <f t="shared" si="3717"/>
        <v>0</v>
      </c>
      <c r="AD984" s="22">
        <f t="shared" si="3673"/>
        <v>204896.3</v>
      </c>
      <c r="AE984" s="22">
        <f t="shared" si="3674"/>
        <v>252385.69999999998</v>
      </c>
      <c r="AF984" s="22">
        <f t="shared" si="3675"/>
        <v>0</v>
      </c>
      <c r="AG984" s="22">
        <f t="shared" si="3718"/>
        <v>0</v>
      </c>
      <c r="AH984" s="22">
        <f t="shared" si="3719"/>
        <v>0</v>
      </c>
      <c r="AI984" s="22">
        <f t="shared" si="3720"/>
        <v>0</v>
      </c>
      <c r="AJ984" s="22">
        <f t="shared" si="3676"/>
        <v>204896.3</v>
      </c>
      <c r="AK984" s="22">
        <f t="shared" si="3677"/>
        <v>252385.69999999998</v>
      </c>
      <c r="AL984" s="22">
        <f t="shared" si="3678"/>
        <v>0</v>
      </c>
      <c r="AM984" s="22">
        <f t="shared" si="3721"/>
        <v>-200000</v>
      </c>
      <c r="AN984" s="22">
        <f t="shared" si="3722"/>
        <v>200000</v>
      </c>
      <c r="AO984" s="22">
        <f t="shared" si="3723"/>
        <v>0</v>
      </c>
      <c r="AP984" s="22">
        <f t="shared" si="3679"/>
        <v>4896.2999999999884</v>
      </c>
      <c r="AQ984" s="22">
        <f t="shared" si="3680"/>
        <v>452385.69999999995</v>
      </c>
      <c r="AR984" s="22">
        <f t="shared" si="3681"/>
        <v>0</v>
      </c>
      <c r="AS984" s="22">
        <f t="shared" si="3724"/>
        <v>0</v>
      </c>
      <c r="AT984" s="22">
        <f t="shared" si="3725"/>
        <v>0</v>
      </c>
      <c r="AU984" s="22">
        <f t="shared" si="3726"/>
        <v>0</v>
      </c>
      <c r="AV984" s="22">
        <f t="shared" si="3682"/>
        <v>4896.2999999999884</v>
      </c>
      <c r="AW984" s="22">
        <f t="shared" si="3683"/>
        <v>452385.69999999995</v>
      </c>
      <c r="AX984" s="22">
        <f t="shared" si="3684"/>
        <v>0</v>
      </c>
      <c r="AY984" s="22">
        <f t="shared" si="3727"/>
        <v>-4896.3</v>
      </c>
      <c r="AZ984" s="22">
        <f t="shared" si="3728"/>
        <v>0</v>
      </c>
      <c r="BA984" s="22">
        <f t="shared" si="3729"/>
        <v>0</v>
      </c>
      <c r="BB984" s="22">
        <f t="shared" si="3685"/>
        <v>-1.1823431123048067E-11</v>
      </c>
      <c r="BC984" s="22">
        <f t="shared" si="3686"/>
        <v>452385.69999999995</v>
      </c>
      <c r="BD984" s="22">
        <f t="shared" si="3687"/>
        <v>0</v>
      </c>
      <c r="BE984" s="22">
        <f t="shared" si="3730"/>
        <v>0</v>
      </c>
      <c r="BF984" s="22">
        <f t="shared" si="3731"/>
        <v>0</v>
      </c>
      <c r="BG984" s="22">
        <f t="shared" si="3732"/>
        <v>0</v>
      </c>
      <c r="BH984" s="22">
        <f t="shared" si="3688"/>
        <v>-1.1823431123048067E-11</v>
      </c>
      <c r="BI984" s="22">
        <f t="shared" si="3689"/>
        <v>452385.69999999995</v>
      </c>
      <c r="BJ984" s="22">
        <f t="shared" si="3690"/>
        <v>0</v>
      </c>
      <c r="BK984" s="22">
        <f t="shared" si="3733"/>
        <v>0</v>
      </c>
      <c r="BL984" s="22">
        <f t="shared" si="3734"/>
        <v>-452385.7</v>
      </c>
      <c r="BM984" s="22">
        <f t="shared" si="3735"/>
        <v>0</v>
      </c>
      <c r="BN984" s="22">
        <f t="shared" si="3691"/>
        <v>-1.1823431123048067E-11</v>
      </c>
      <c r="BO984" s="22">
        <f t="shared" si="3692"/>
        <v>0</v>
      </c>
      <c r="BP984" s="22">
        <f t="shared" si="3693"/>
        <v>0</v>
      </c>
      <c r="BQ984" s="22">
        <f t="shared" si="3736"/>
        <v>0</v>
      </c>
      <c r="BR984" s="22">
        <f t="shared" si="3737"/>
        <v>0</v>
      </c>
      <c r="BS984" s="22">
        <f t="shared" si="3694"/>
        <v>-1.1823431123048067E-11</v>
      </c>
      <c r="BT984" s="22">
        <f t="shared" si="3695"/>
        <v>0</v>
      </c>
      <c r="BU984" s="22">
        <f t="shared" si="3696"/>
        <v>0</v>
      </c>
      <c r="BV984" s="22">
        <f t="shared" si="3738"/>
        <v>0</v>
      </c>
      <c r="BW984" s="22">
        <f t="shared" si="3739"/>
        <v>0</v>
      </c>
      <c r="BX984" s="22">
        <f t="shared" si="3697"/>
        <v>-1.1823431123048067E-11</v>
      </c>
      <c r="BY984" s="22">
        <f t="shared" si="3698"/>
        <v>0</v>
      </c>
      <c r="BZ984" s="22">
        <f t="shared" si="3699"/>
        <v>0</v>
      </c>
      <c r="CA984" s="22">
        <f t="shared" si="3740"/>
        <v>0</v>
      </c>
      <c r="CB984" s="22">
        <f t="shared" si="3741"/>
        <v>0</v>
      </c>
      <c r="CC984" s="22">
        <f t="shared" si="3742"/>
        <v>0</v>
      </c>
      <c r="CD984" s="22">
        <f t="shared" si="3569"/>
        <v>-1.1823431123048067E-11</v>
      </c>
      <c r="CE984" s="22">
        <f t="shared" si="3743"/>
        <v>0</v>
      </c>
      <c r="CF984" s="22"/>
      <c r="CG984" s="22">
        <f t="shared" si="3570"/>
        <v>0</v>
      </c>
      <c r="CH984" s="22">
        <f t="shared" si="3744"/>
        <v>0</v>
      </c>
      <c r="CI984" s="22"/>
      <c r="CJ984" s="22">
        <f t="shared" si="3571"/>
        <v>0</v>
      </c>
      <c r="CK984" s="22">
        <f t="shared" si="3744"/>
        <v>0</v>
      </c>
      <c r="CL984" s="22"/>
      <c r="CM984" s="22">
        <f t="shared" si="3744"/>
        <v>0</v>
      </c>
      <c r="CN984" s="15">
        <v>0</v>
      </c>
      <c r="CO984" s="35"/>
      <c r="CU984" s="5" t="s">
        <v>31</v>
      </c>
    </row>
    <row r="985" spans="1:99" ht="46.8" hidden="1" x14ac:dyDescent="0.3">
      <c r="A985" s="36" t="s">
        <v>542</v>
      </c>
      <c r="B985" s="16">
        <v>400</v>
      </c>
      <c r="C985" s="32"/>
      <c r="D985" s="32"/>
      <c r="E985" s="33" t="s">
        <v>84</v>
      </c>
      <c r="F985" s="22">
        <f t="shared" si="3703"/>
        <v>204896.3</v>
      </c>
      <c r="G985" s="22">
        <f t="shared" si="3704"/>
        <v>305572.3</v>
      </c>
      <c r="H985" s="22">
        <f t="shared" si="3705"/>
        <v>0</v>
      </c>
      <c r="I985" s="22">
        <f t="shared" si="3706"/>
        <v>0</v>
      </c>
      <c r="J985" s="22">
        <f t="shared" si="3707"/>
        <v>-53186.6</v>
      </c>
      <c r="K985" s="22">
        <f t="shared" si="3708"/>
        <v>0</v>
      </c>
      <c r="L985" s="22">
        <f t="shared" si="3664"/>
        <v>204896.3</v>
      </c>
      <c r="M985" s="22">
        <f t="shared" si="3665"/>
        <v>252385.69999999998</v>
      </c>
      <c r="N985" s="22">
        <f t="shared" si="3666"/>
        <v>0</v>
      </c>
      <c r="O985" s="22">
        <f t="shared" si="3709"/>
        <v>0</v>
      </c>
      <c r="P985" s="22">
        <f t="shared" si="3710"/>
        <v>0</v>
      </c>
      <c r="Q985" s="22">
        <f t="shared" si="3711"/>
        <v>0</v>
      </c>
      <c r="R985" s="22">
        <f t="shared" si="3667"/>
        <v>204896.3</v>
      </c>
      <c r="S985" s="22">
        <f t="shared" si="3668"/>
        <v>252385.69999999998</v>
      </c>
      <c r="T985" s="22">
        <f t="shared" si="3669"/>
        <v>0</v>
      </c>
      <c r="U985" s="22">
        <f t="shared" si="3712"/>
        <v>0</v>
      </c>
      <c r="V985" s="22">
        <f t="shared" si="3713"/>
        <v>0</v>
      </c>
      <c r="W985" s="22">
        <f t="shared" si="3714"/>
        <v>0</v>
      </c>
      <c r="X985" s="22">
        <f t="shared" si="3670"/>
        <v>204896.3</v>
      </c>
      <c r="Y985" s="22">
        <f t="shared" si="3671"/>
        <v>252385.69999999998</v>
      </c>
      <c r="Z985" s="22">
        <f t="shared" si="3672"/>
        <v>0</v>
      </c>
      <c r="AA985" s="22">
        <f t="shared" si="3715"/>
        <v>0</v>
      </c>
      <c r="AB985" s="22">
        <f t="shared" si="3716"/>
        <v>0</v>
      </c>
      <c r="AC985" s="22">
        <f t="shared" si="3717"/>
        <v>0</v>
      </c>
      <c r="AD985" s="22">
        <f t="shared" si="3673"/>
        <v>204896.3</v>
      </c>
      <c r="AE985" s="22">
        <f t="shared" si="3674"/>
        <v>252385.69999999998</v>
      </c>
      <c r="AF985" s="22">
        <f t="shared" si="3675"/>
        <v>0</v>
      </c>
      <c r="AG985" s="22">
        <f t="shared" si="3718"/>
        <v>0</v>
      </c>
      <c r="AH985" s="22">
        <f t="shared" si="3719"/>
        <v>0</v>
      </c>
      <c r="AI985" s="22">
        <f t="shared" si="3720"/>
        <v>0</v>
      </c>
      <c r="AJ985" s="22">
        <f t="shared" si="3676"/>
        <v>204896.3</v>
      </c>
      <c r="AK985" s="22">
        <f t="shared" si="3677"/>
        <v>252385.69999999998</v>
      </c>
      <c r="AL985" s="22">
        <f t="shared" si="3678"/>
        <v>0</v>
      </c>
      <c r="AM985" s="22">
        <f t="shared" si="3721"/>
        <v>-200000</v>
      </c>
      <c r="AN985" s="22">
        <f t="shared" si="3722"/>
        <v>200000</v>
      </c>
      <c r="AO985" s="22">
        <f t="shared" si="3723"/>
        <v>0</v>
      </c>
      <c r="AP985" s="22">
        <f t="shared" si="3679"/>
        <v>4896.2999999999884</v>
      </c>
      <c r="AQ985" s="22">
        <f t="shared" si="3680"/>
        <v>452385.69999999995</v>
      </c>
      <c r="AR985" s="22">
        <f t="shared" si="3681"/>
        <v>0</v>
      </c>
      <c r="AS985" s="22">
        <f t="shared" si="3724"/>
        <v>0</v>
      </c>
      <c r="AT985" s="22">
        <f t="shared" si="3725"/>
        <v>0</v>
      </c>
      <c r="AU985" s="22">
        <f t="shared" si="3726"/>
        <v>0</v>
      </c>
      <c r="AV985" s="22">
        <f t="shared" si="3682"/>
        <v>4896.2999999999884</v>
      </c>
      <c r="AW985" s="22">
        <f t="shared" si="3683"/>
        <v>452385.69999999995</v>
      </c>
      <c r="AX985" s="22">
        <f t="shared" si="3684"/>
        <v>0</v>
      </c>
      <c r="AY985" s="22">
        <f t="shared" si="3727"/>
        <v>-4896.3</v>
      </c>
      <c r="AZ985" s="22">
        <f t="shared" si="3728"/>
        <v>0</v>
      </c>
      <c r="BA985" s="22">
        <f t="shared" si="3729"/>
        <v>0</v>
      </c>
      <c r="BB985" s="22">
        <f t="shared" si="3685"/>
        <v>-1.1823431123048067E-11</v>
      </c>
      <c r="BC985" s="22">
        <f t="shared" si="3686"/>
        <v>452385.69999999995</v>
      </c>
      <c r="BD985" s="22">
        <f t="shared" si="3687"/>
        <v>0</v>
      </c>
      <c r="BE985" s="22">
        <f t="shared" si="3730"/>
        <v>0</v>
      </c>
      <c r="BF985" s="22">
        <f t="shared" si="3731"/>
        <v>0</v>
      </c>
      <c r="BG985" s="22">
        <f t="shared" si="3732"/>
        <v>0</v>
      </c>
      <c r="BH985" s="22">
        <f t="shared" si="3688"/>
        <v>-1.1823431123048067E-11</v>
      </c>
      <c r="BI985" s="22">
        <f t="shared" si="3689"/>
        <v>452385.69999999995</v>
      </c>
      <c r="BJ985" s="22">
        <f t="shared" si="3690"/>
        <v>0</v>
      </c>
      <c r="BK985" s="22">
        <f t="shared" si="3733"/>
        <v>0</v>
      </c>
      <c r="BL985" s="22">
        <f t="shared" si="3734"/>
        <v>-452385.7</v>
      </c>
      <c r="BM985" s="22">
        <f t="shared" si="3735"/>
        <v>0</v>
      </c>
      <c r="BN985" s="22">
        <f t="shared" si="3691"/>
        <v>-1.1823431123048067E-11</v>
      </c>
      <c r="BO985" s="22">
        <f t="shared" si="3692"/>
        <v>0</v>
      </c>
      <c r="BP985" s="22">
        <f t="shared" si="3693"/>
        <v>0</v>
      </c>
      <c r="BQ985" s="22">
        <f t="shared" si="3736"/>
        <v>0</v>
      </c>
      <c r="BR985" s="22">
        <f t="shared" si="3737"/>
        <v>0</v>
      </c>
      <c r="BS985" s="22">
        <f t="shared" si="3694"/>
        <v>-1.1823431123048067E-11</v>
      </c>
      <c r="BT985" s="22">
        <f t="shared" si="3695"/>
        <v>0</v>
      </c>
      <c r="BU985" s="22">
        <f t="shared" si="3696"/>
        <v>0</v>
      </c>
      <c r="BV985" s="22">
        <f t="shared" si="3738"/>
        <v>0</v>
      </c>
      <c r="BW985" s="22">
        <f t="shared" si="3739"/>
        <v>0</v>
      </c>
      <c r="BX985" s="22">
        <f t="shared" si="3697"/>
        <v>-1.1823431123048067E-11</v>
      </c>
      <c r="BY985" s="22">
        <f t="shared" si="3698"/>
        <v>0</v>
      </c>
      <c r="BZ985" s="22">
        <f t="shared" si="3699"/>
        <v>0</v>
      </c>
      <c r="CA985" s="22">
        <f t="shared" si="3740"/>
        <v>0</v>
      </c>
      <c r="CB985" s="22">
        <f t="shared" si="3741"/>
        <v>0</v>
      </c>
      <c r="CC985" s="22">
        <f t="shared" si="3742"/>
        <v>0</v>
      </c>
      <c r="CD985" s="22">
        <f t="shared" si="3569"/>
        <v>-1.1823431123048067E-11</v>
      </c>
      <c r="CE985" s="22">
        <f t="shared" si="3743"/>
        <v>0</v>
      </c>
      <c r="CF985" s="22"/>
      <c r="CG985" s="22">
        <f t="shared" si="3570"/>
        <v>0</v>
      </c>
      <c r="CH985" s="22">
        <f t="shared" si="3744"/>
        <v>0</v>
      </c>
      <c r="CI985" s="22"/>
      <c r="CJ985" s="22">
        <f t="shared" si="3571"/>
        <v>0</v>
      </c>
      <c r="CK985" s="22">
        <f t="shared" si="3744"/>
        <v>0</v>
      </c>
      <c r="CL985" s="22"/>
      <c r="CM985" s="22">
        <f t="shared" si="3744"/>
        <v>0</v>
      </c>
      <c r="CN985" s="15">
        <v>0</v>
      </c>
      <c r="CO985" s="35"/>
      <c r="CS985" s="5" t="s">
        <v>29</v>
      </c>
    </row>
    <row r="986" spans="1:99" hidden="1" x14ac:dyDescent="0.3">
      <c r="A986" s="36" t="s">
        <v>542</v>
      </c>
      <c r="B986" s="16">
        <v>410</v>
      </c>
      <c r="C986" s="32"/>
      <c r="D986" s="32"/>
      <c r="E986" s="33" t="s">
        <v>85</v>
      </c>
      <c r="F986" s="22">
        <f t="shared" si="3703"/>
        <v>204896.3</v>
      </c>
      <c r="G986" s="22">
        <f t="shared" si="3704"/>
        <v>305572.3</v>
      </c>
      <c r="H986" s="22">
        <f t="shared" si="3705"/>
        <v>0</v>
      </c>
      <c r="I986" s="22">
        <f t="shared" si="3706"/>
        <v>0</v>
      </c>
      <c r="J986" s="22">
        <f t="shared" si="3707"/>
        <v>-53186.6</v>
      </c>
      <c r="K986" s="22">
        <f t="shared" si="3708"/>
        <v>0</v>
      </c>
      <c r="L986" s="22">
        <f t="shared" si="3664"/>
        <v>204896.3</v>
      </c>
      <c r="M986" s="22">
        <f t="shared" si="3665"/>
        <v>252385.69999999998</v>
      </c>
      <c r="N986" s="22">
        <f t="shared" si="3666"/>
        <v>0</v>
      </c>
      <c r="O986" s="22">
        <f t="shared" si="3709"/>
        <v>0</v>
      </c>
      <c r="P986" s="22">
        <f t="shared" si="3710"/>
        <v>0</v>
      </c>
      <c r="Q986" s="22">
        <f t="shared" si="3711"/>
        <v>0</v>
      </c>
      <c r="R986" s="22">
        <f t="shared" si="3667"/>
        <v>204896.3</v>
      </c>
      <c r="S986" s="22">
        <f t="shared" si="3668"/>
        <v>252385.69999999998</v>
      </c>
      <c r="T986" s="22">
        <f t="shared" si="3669"/>
        <v>0</v>
      </c>
      <c r="U986" s="22">
        <f t="shared" si="3712"/>
        <v>0</v>
      </c>
      <c r="V986" s="22">
        <f t="shared" si="3713"/>
        <v>0</v>
      </c>
      <c r="W986" s="22">
        <f t="shared" si="3714"/>
        <v>0</v>
      </c>
      <c r="X986" s="22">
        <f t="shared" si="3670"/>
        <v>204896.3</v>
      </c>
      <c r="Y986" s="22">
        <f t="shared" si="3671"/>
        <v>252385.69999999998</v>
      </c>
      <c r="Z986" s="22">
        <f t="shared" si="3672"/>
        <v>0</v>
      </c>
      <c r="AA986" s="22">
        <f t="shared" si="3715"/>
        <v>0</v>
      </c>
      <c r="AB986" s="22">
        <f t="shared" si="3716"/>
        <v>0</v>
      </c>
      <c r="AC986" s="22">
        <f t="shared" si="3717"/>
        <v>0</v>
      </c>
      <c r="AD986" s="22">
        <f t="shared" si="3673"/>
        <v>204896.3</v>
      </c>
      <c r="AE986" s="22">
        <f t="shared" si="3674"/>
        <v>252385.69999999998</v>
      </c>
      <c r="AF986" s="22">
        <f t="shared" si="3675"/>
        <v>0</v>
      </c>
      <c r="AG986" s="22">
        <f t="shared" si="3718"/>
        <v>0</v>
      </c>
      <c r="AH986" s="22">
        <f t="shared" si="3719"/>
        <v>0</v>
      </c>
      <c r="AI986" s="22">
        <f t="shared" si="3720"/>
        <v>0</v>
      </c>
      <c r="AJ986" s="22">
        <f t="shared" si="3676"/>
        <v>204896.3</v>
      </c>
      <c r="AK986" s="22">
        <f t="shared" si="3677"/>
        <v>252385.69999999998</v>
      </c>
      <c r="AL986" s="22">
        <f t="shared" si="3678"/>
        <v>0</v>
      </c>
      <c r="AM986" s="22">
        <f t="shared" si="3721"/>
        <v>-200000</v>
      </c>
      <c r="AN986" s="22">
        <f t="shared" si="3722"/>
        <v>200000</v>
      </c>
      <c r="AO986" s="22">
        <f t="shared" si="3723"/>
        <v>0</v>
      </c>
      <c r="AP986" s="22">
        <f t="shared" si="3679"/>
        <v>4896.2999999999884</v>
      </c>
      <c r="AQ986" s="22">
        <f t="shared" si="3680"/>
        <v>452385.69999999995</v>
      </c>
      <c r="AR986" s="22">
        <f t="shared" si="3681"/>
        <v>0</v>
      </c>
      <c r="AS986" s="22">
        <f t="shared" si="3724"/>
        <v>0</v>
      </c>
      <c r="AT986" s="22">
        <f t="shared" si="3725"/>
        <v>0</v>
      </c>
      <c r="AU986" s="22">
        <f t="shared" si="3726"/>
        <v>0</v>
      </c>
      <c r="AV986" s="22">
        <f t="shared" si="3682"/>
        <v>4896.2999999999884</v>
      </c>
      <c r="AW986" s="22">
        <f t="shared" si="3683"/>
        <v>452385.69999999995</v>
      </c>
      <c r="AX986" s="22">
        <f t="shared" si="3684"/>
        <v>0</v>
      </c>
      <c r="AY986" s="22">
        <f t="shared" si="3727"/>
        <v>-4896.3</v>
      </c>
      <c r="AZ986" s="22">
        <f t="shared" si="3728"/>
        <v>0</v>
      </c>
      <c r="BA986" s="22">
        <f t="shared" si="3729"/>
        <v>0</v>
      </c>
      <c r="BB986" s="22">
        <f t="shared" si="3685"/>
        <v>-1.1823431123048067E-11</v>
      </c>
      <c r="BC986" s="22">
        <f t="shared" si="3686"/>
        <v>452385.69999999995</v>
      </c>
      <c r="BD986" s="22">
        <f t="shared" si="3687"/>
        <v>0</v>
      </c>
      <c r="BE986" s="22">
        <f t="shared" si="3730"/>
        <v>0</v>
      </c>
      <c r="BF986" s="22">
        <f t="shared" si="3731"/>
        <v>0</v>
      </c>
      <c r="BG986" s="22">
        <f t="shared" si="3732"/>
        <v>0</v>
      </c>
      <c r="BH986" s="22">
        <f t="shared" si="3688"/>
        <v>-1.1823431123048067E-11</v>
      </c>
      <c r="BI986" s="22">
        <f t="shared" si="3689"/>
        <v>452385.69999999995</v>
      </c>
      <c r="BJ986" s="22">
        <f t="shared" si="3690"/>
        <v>0</v>
      </c>
      <c r="BK986" s="22">
        <f t="shared" si="3733"/>
        <v>0</v>
      </c>
      <c r="BL986" s="22">
        <f t="shared" si="3734"/>
        <v>-452385.7</v>
      </c>
      <c r="BM986" s="22">
        <f t="shared" si="3735"/>
        <v>0</v>
      </c>
      <c r="BN986" s="22">
        <f t="shared" si="3691"/>
        <v>-1.1823431123048067E-11</v>
      </c>
      <c r="BO986" s="22">
        <f t="shared" si="3692"/>
        <v>0</v>
      </c>
      <c r="BP986" s="22">
        <f t="shared" si="3693"/>
        <v>0</v>
      </c>
      <c r="BQ986" s="22">
        <f t="shared" si="3736"/>
        <v>0</v>
      </c>
      <c r="BR986" s="22">
        <f t="shared" si="3737"/>
        <v>0</v>
      </c>
      <c r="BS986" s="22">
        <f t="shared" si="3694"/>
        <v>-1.1823431123048067E-11</v>
      </c>
      <c r="BT986" s="22">
        <f t="shared" si="3695"/>
        <v>0</v>
      </c>
      <c r="BU986" s="22">
        <f t="shared" si="3696"/>
        <v>0</v>
      </c>
      <c r="BV986" s="22">
        <f t="shared" si="3738"/>
        <v>0</v>
      </c>
      <c r="BW986" s="22">
        <f t="shared" si="3739"/>
        <v>0</v>
      </c>
      <c r="BX986" s="22">
        <f t="shared" si="3697"/>
        <v>-1.1823431123048067E-11</v>
      </c>
      <c r="BY986" s="22">
        <f t="shared" si="3698"/>
        <v>0</v>
      </c>
      <c r="BZ986" s="22">
        <f t="shared" si="3699"/>
        <v>0</v>
      </c>
      <c r="CA986" s="22">
        <f t="shared" si="3740"/>
        <v>0</v>
      </c>
      <c r="CB986" s="22">
        <f t="shared" si="3741"/>
        <v>0</v>
      </c>
      <c r="CC986" s="22">
        <f t="shared" si="3742"/>
        <v>0</v>
      </c>
      <c r="CD986" s="22">
        <f t="shared" si="3569"/>
        <v>-1.1823431123048067E-11</v>
      </c>
      <c r="CE986" s="22">
        <f t="shared" si="3743"/>
        <v>0</v>
      </c>
      <c r="CF986" s="22"/>
      <c r="CG986" s="22">
        <f t="shared" si="3570"/>
        <v>0</v>
      </c>
      <c r="CH986" s="22">
        <f t="shared" si="3744"/>
        <v>0</v>
      </c>
      <c r="CI986" s="22"/>
      <c r="CJ986" s="22">
        <f t="shared" si="3571"/>
        <v>0</v>
      </c>
      <c r="CK986" s="22">
        <f t="shared" si="3744"/>
        <v>0</v>
      </c>
      <c r="CL986" s="22"/>
      <c r="CM986" s="22">
        <f t="shared" si="3744"/>
        <v>0</v>
      </c>
      <c r="CN986" s="15">
        <v>0</v>
      </c>
      <c r="CO986" s="35"/>
      <c r="CT986" s="5" t="s">
        <v>30</v>
      </c>
    </row>
    <row r="987" spans="1:99" hidden="1" x14ac:dyDescent="0.3">
      <c r="A987" s="36" t="s">
        <v>542</v>
      </c>
      <c r="B987" s="16">
        <v>410</v>
      </c>
      <c r="C987" s="32" t="s">
        <v>47</v>
      </c>
      <c r="D987" s="32" t="s">
        <v>42</v>
      </c>
      <c r="E987" s="33" t="s">
        <v>436</v>
      </c>
      <c r="F987" s="22">
        <v>204896.3</v>
      </c>
      <c r="G987" s="22">
        <v>305572.3</v>
      </c>
      <c r="H987" s="22"/>
      <c r="I987" s="22"/>
      <c r="J987" s="22">
        <v>-53186.6</v>
      </c>
      <c r="K987" s="22"/>
      <c r="L987" s="22">
        <f t="shared" si="3664"/>
        <v>204896.3</v>
      </c>
      <c r="M987" s="22">
        <f t="shared" si="3665"/>
        <v>252385.69999999998</v>
      </c>
      <c r="N987" s="22">
        <f t="shared" si="3666"/>
        <v>0</v>
      </c>
      <c r="O987" s="22"/>
      <c r="P987" s="22"/>
      <c r="Q987" s="22"/>
      <c r="R987" s="22">
        <f t="shared" si="3667"/>
        <v>204896.3</v>
      </c>
      <c r="S987" s="22">
        <f t="shared" si="3668"/>
        <v>252385.69999999998</v>
      </c>
      <c r="T987" s="22">
        <f t="shared" si="3669"/>
        <v>0</v>
      </c>
      <c r="U987" s="22"/>
      <c r="V987" s="22"/>
      <c r="W987" s="22"/>
      <c r="X987" s="22">
        <f t="shared" si="3670"/>
        <v>204896.3</v>
      </c>
      <c r="Y987" s="22">
        <f t="shared" si="3671"/>
        <v>252385.69999999998</v>
      </c>
      <c r="Z987" s="22">
        <f t="shared" si="3672"/>
        <v>0</v>
      </c>
      <c r="AA987" s="22"/>
      <c r="AB987" s="22"/>
      <c r="AC987" s="22"/>
      <c r="AD987" s="22">
        <f t="shared" si="3673"/>
        <v>204896.3</v>
      </c>
      <c r="AE987" s="22">
        <f t="shared" si="3674"/>
        <v>252385.69999999998</v>
      </c>
      <c r="AF987" s="22">
        <f t="shared" si="3675"/>
        <v>0</v>
      </c>
      <c r="AG987" s="22"/>
      <c r="AH987" s="22"/>
      <c r="AI987" s="22"/>
      <c r="AJ987" s="22">
        <f t="shared" si="3676"/>
        <v>204896.3</v>
      </c>
      <c r="AK987" s="22">
        <f t="shared" si="3677"/>
        <v>252385.69999999998</v>
      </c>
      <c r="AL987" s="22">
        <f t="shared" si="3678"/>
        <v>0</v>
      </c>
      <c r="AM987" s="22">
        <v>-200000</v>
      </c>
      <c r="AN987" s="22">
        <v>200000</v>
      </c>
      <c r="AO987" s="22"/>
      <c r="AP987" s="22">
        <f t="shared" si="3679"/>
        <v>4896.2999999999884</v>
      </c>
      <c r="AQ987" s="22">
        <f t="shared" si="3680"/>
        <v>452385.69999999995</v>
      </c>
      <c r="AR987" s="22">
        <f t="shared" si="3681"/>
        <v>0</v>
      </c>
      <c r="AS987" s="22"/>
      <c r="AT987" s="22"/>
      <c r="AU987" s="22"/>
      <c r="AV987" s="22">
        <f t="shared" si="3682"/>
        <v>4896.2999999999884</v>
      </c>
      <c r="AW987" s="22">
        <f t="shared" si="3683"/>
        <v>452385.69999999995</v>
      </c>
      <c r="AX987" s="22">
        <f t="shared" si="3684"/>
        <v>0</v>
      </c>
      <c r="AY987" s="22">
        <v>-4896.3</v>
      </c>
      <c r="AZ987" s="22"/>
      <c r="BA987" s="22"/>
      <c r="BB987" s="22">
        <f t="shared" si="3685"/>
        <v>-1.1823431123048067E-11</v>
      </c>
      <c r="BC987" s="22">
        <f t="shared" si="3686"/>
        <v>452385.69999999995</v>
      </c>
      <c r="BD987" s="22">
        <f t="shared" si="3687"/>
        <v>0</v>
      </c>
      <c r="BE987" s="22"/>
      <c r="BF987" s="22"/>
      <c r="BG987" s="22"/>
      <c r="BH987" s="22">
        <f t="shared" si="3688"/>
        <v>-1.1823431123048067E-11</v>
      </c>
      <c r="BI987" s="22">
        <f t="shared" si="3689"/>
        <v>452385.69999999995</v>
      </c>
      <c r="BJ987" s="22">
        <f t="shared" si="3690"/>
        <v>0</v>
      </c>
      <c r="BK987" s="22"/>
      <c r="BL987" s="22">
        <v>-452385.7</v>
      </c>
      <c r="BM987" s="22"/>
      <c r="BN987" s="22">
        <f t="shared" si="3691"/>
        <v>-1.1823431123048067E-11</v>
      </c>
      <c r="BO987" s="22">
        <f t="shared" si="3692"/>
        <v>0</v>
      </c>
      <c r="BP987" s="22">
        <f t="shared" si="3693"/>
        <v>0</v>
      </c>
      <c r="BQ987" s="22"/>
      <c r="BR987" s="22"/>
      <c r="BS987" s="22">
        <f t="shared" si="3694"/>
        <v>-1.1823431123048067E-11</v>
      </c>
      <c r="BT987" s="22">
        <f t="shared" si="3695"/>
        <v>0</v>
      </c>
      <c r="BU987" s="22">
        <f t="shared" si="3696"/>
        <v>0</v>
      </c>
      <c r="BV987" s="22"/>
      <c r="BW987" s="22"/>
      <c r="BX987" s="22">
        <f t="shared" si="3697"/>
        <v>-1.1823431123048067E-11</v>
      </c>
      <c r="BY987" s="22">
        <f t="shared" si="3698"/>
        <v>0</v>
      </c>
      <c r="BZ987" s="22">
        <f t="shared" si="3699"/>
        <v>0</v>
      </c>
      <c r="CA987" s="22"/>
      <c r="CB987" s="22"/>
      <c r="CC987" s="22"/>
      <c r="CD987" s="22">
        <f t="shared" si="3569"/>
        <v>-1.1823431123048067E-11</v>
      </c>
      <c r="CE987" s="22"/>
      <c r="CF987" s="22"/>
      <c r="CG987" s="22">
        <f t="shared" si="3570"/>
        <v>0</v>
      </c>
      <c r="CH987" s="22"/>
      <c r="CI987" s="22"/>
      <c r="CJ987" s="22">
        <f t="shared" si="3571"/>
        <v>0</v>
      </c>
      <c r="CK987" s="22"/>
      <c r="CL987" s="22"/>
      <c r="CM987" s="22"/>
      <c r="CN987" s="15">
        <v>0</v>
      </c>
      <c r="CO987" s="35">
        <v>68</v>
      </c>
    </row>
    <row r="988" spans="1:99" s="31" customFormat="1" ht="31.2" x14ac:dyDescent="0.3">
      <c r="A988" s="25" t="s">
        <v>544</v>
      </c>
      <c r="B988" s="26"/>
      <c r="C988" s="25"/>
      <c r="D988" s="25"/>
      <c r="E988" s="27" t="s">
        <v>545</v>
      </c>
      <c r="F988" s="28">
        <f t="shared" ref="F988:K988" si="3745">F989+F1044+F1071</f>
        <v>1625916.0999999999</v>
      </c>
      <c r="G988" s="28">
        <f t="shared" si="3745"/>
        <v>1586236.9</v>
      </c>
      <c r="H988" s="28">
        <f t="shared" si="3745"/>
        <v>1860920.0999999999</v>
      </c>
      <c r="I988" s="28">
        <f t="shared" si="3745"/>
        <v>-21444.351999999999</v>
      </c>
      <c r="J988" s="28">
        <f t="shared" si="3745"/>
        <v>0</v>
      </c>
      <c r="K988" s="28">
        <f t="shared" si="3745"/>
        <v>-70868.899999999994</v>
      </c>
      <c r="L988" s="28">
        <f t="shared" si="3664"/>
        <v>1604471.7479999999</v>
      </c>
      <c r="M988" s="28">
        <f t="shared" si="3665"/>
        <v>1586236.9</v>
      </c>
      <c r="N988" s="28">
        <f t="shared" si="3666"/>
        <v>1790051.2</v>
      </c>
      <c r="O988" s="28">
        <f>O989+O1044+O1071</f>
        <v>576578.62900000007</v>
      </c>
      <c r="P988" s="28">
        <f>P989+P1044+P1071</f>
        <v>310354.36499999999</v>
      </c>
      <c r="Q988" s="28">
        <f>Q989+Q1044+Q1071</f>
        <v>380618.08399999997</v>
      </c>
      <c r="R988" s="28">
        <f t="shared" si="3667"/>
        <v>2181050.3769999999</v>
      </c>
      <c r="S988" s="28">
        <f t="shared" si="3668"/>
        <v>1896591.2649999999</v>
      </c>
      <c r="T988" s="28">
        <f t="shared" si="3669"/>
        <v>2170669.284</v>
      </c>
      <c r="U988" s="28">
        <f>U989+U1044+U1071</f>
        <v>0</v>
      </c>
      <c r="V988" s="28">
        <f>V989+V1044+V1071</f>
        <v>0</v>
      </c>
      <c r="W988" s="28">
        <f>W989+W1044+W1071</f>
        <v>0</v>
      </c>
      <c r="X988" s="28">
        <f t="shared" si="3670"/>
        <v>2181050.3769999999</v>
      </c>
      <c r="Y988" s="28">
        <f t="shared" si="3671"/>
        <v>1896591.2649999999</v>
      </c>
      <c r="Z988" s="28">
        <f t="shared" si="3672"/>
        <v>2170669.284</v>
      </c>
      <c r="AA988" s="28">
        <f>AA989+AA1044+AA1071</f>
        <v>0</v>
      </c>
      <c r="AB988" s="28">
        <f>AB989+AB1044+AB1071</f>
        <v>0</v>
      </c>
      <c r="AC988" s="28">
        <f>AC989+AC1044+AC1071</f>
        <v>0</v>
      </c>
      <c r="AD988" s="28">
        <f t="shared" si="3673"/>
        <v>2181050.3769999999</v>
      </c>
      <c r="AE988" s="28">
        <f t="shared" si="3674"/>
        <v>1896591.2649999999</v>
      </c>
      <c r="AF988" s="28">
        <f t="shared" si="3675"/>
        <v>2170669.284</v>
      </c>
      <c r="AG988" s="28">
        <f>AG989+AG1044+AG1071</f>
        <v>0</v>
      </c>
      <c r="AH988" s="28">
        <f>AH989+AH1044+AH1071</f>
        <v>0</v>
      </c>
      <c r="AI988" s="28">
        <f>AI989+AI1044+AI1071</f>
        <v>0</v>
      </c>
      <c r="AJ988" s="28">
        <f t="shared" si="3676"/>
        <v>2181050.3769999999</v>
      </c>
      <c r="AK988" s="28">
        <f t="shared" si="3677"/>
        <v>1896591.2649999999</v>
      </c>
      <c r="AL988" s="28">
        <f t="shared" si="3678"/>
        <v>2170669.284</v>
      </c>
      <c r="AM988" s="28">
        <f>AM989+AM1044+AM1071</f>
        <v>234407.144</v>
      </c>
      <c r="AN988" s="28">
        <f>AN989+AN1044+AN1071</f>
        <v>48973.176999999996</v>
      </c>
      <c r="AO988" s="28">
        <f>AO989+AO1044+AO1071</f>
        <v>0</v>
      </c>
      <c r="AP988" s="28">
        <f t="shared" si="3679"/>
        <v>2415457.5209999997</v>
      </c>
      <c r="AQ988" s="28">
        <f t="shared" si="3680"/>
        <v>1945564.4419999998</v>
      </c>
      <c r="AR988" s="28">
        <f t="shared" si="3681"/>
        <v>2170669.284</v>
      </c>
      <c r="AS988" s="28">
        <f>AS989+AS1044+AS1071</f>
        <v>0</v>
      </c>
      <c r="AT988" s="28">
        <f>AT989+AT1044+AT1071</f>
        <v>0</v>
      </c>
      <c r="AU988" s="28">
        <f>AU989+AU1044+AU1071</f>
        <v>0</v>
      </c>
      <c r="AV988" s="28">
        <f t="shared" si="3682"/>
        <v>2415457.5209999997</v>
      </c>
      <c r="AW988" s="28">
        <f t="shared" si="3683"/>
        <v>1945564.4419999998</v>
      </c>
      <c r="AX988" s="28">
        <f t="shared" si="3684"/>
        <v>2170669.284</v>
      </c>
      <c r="AY988" s="28">
        <f>AY989+AY1044+AY1071</f>
        <v>99101.35500000001</v>
      </c>
      <c r="AZ988" s="28">
        <f>AZ989+AZ1044+AZ1071</f>
        <v>292061.36600000004</v>
      </c>
      <c r="BA988" s="28">
        <f>BA989+BA1044+BA1071</f>
        <v>250797.6</v>
      </c>
      <c r="BB988" s="28">
        <f t="shared" si="3685"/>
        <v>2514558.8759999997</v>
      </c>
      <c r="BC988" s="28">
        <f t="shared" si="3686"/>
        <v>2237625.8079999997</v>
      </c>
      <c r="BD988" s="28">
        <f t="shared" si="3687"/>
        <v>2421466.8840000001</v>
      </c>
      <c r="BE988" s="28">
        <f>BE989+BE1044+BE1071</f>
        <v>0</v>
      </c>
      <c r="BF988" s="28">
        <f>BF989+BF1044+BF1071</f>
        <v>0</v>
      </c>
      <c r="BG988" s="28">
        <f>BG989+BG1044+BG1071</f>
        <v>0</v>
      </c>
      <c r="BH988" s="28">
        <f t="shared" si="3688"/>
        <v>2514558.8759999997</v>
      </c>
      <c r="BI988" s="28">
        <f t="shared" si="3689"/>
        <v>2237625.8079999997</v>
      </c>
      <c r="BJ988" s="28">
        <f t="shared" si="3690"/>
        <v>2421466.8840000001</v>
      </c>
      <c r="BK988" s="28">
        <f>BK989+BK1044+BK1071</f>
        <v>529479.31999999995</v>
      </c>
      <c r="BL988" s="28">
        <f>BL989+BL1044+BL1071</f>
        <v>5314.9709999999995</v>
      </c>
      <c r="BM988" s="28">
        <f>BM989+BM1044+BM1071</f>
        <v>0</v>
      </c>
      <c r="BN988" s="28">
        <f t="shared" si="3691"/>
        <v>3044038.1959999995</v>
      </c>
      <c r="BO988" s="28">
        <f t="shared" si="3692"/>
        <v>2242940.7789999996</v>
      </c>
      <c r="BP988" s="28">
        <f t="shared" si="3693"/>
        <v>2421466.8840000001</v>
      </c>
      <c r="BQ988" s="28">
        <f>BQ989+BQ1044+BQ1071</f>
        <v>0</v>
      </c>
      <c r="BR988" s="28">
        <f>BR989+BR1044+BR1071</f>
        <v>0</v>
      </c>
      <c r="BS988" s="22">
        <f t="shared" si="3694"/>
        <v>3044038.1959999995</v>
      </c>
      <c r="BT988" s="22">
        <f t="shared" si="3695"/>
        <v>2242940.7789999996</v>
      </c>
      <c r="BU988" s="22">
        <f t="shared" si="3696"/>
        <v>2421466.8840000001</v>
      </c>
      <c r="BV988" s="28">
        <f>BV989+BV1044+BV1071</f>
        <v>0</v>
      </c>
      <c r="BW988" s="28">
        <f>BW989+BW1044+BW1071</f>
        <v>960.19200000003912</v>
      </c>
      <c r="BX988" s="28">
        <f t="shared" si="3697"/>
        <v>3044038.1959999995</v>
      </c>
      <c r="BY988" s="28">
        <f t="shared" si="3698"/>
        <v>2242940.7789999996</v>
      </c>
      <c r="BZ988" s="28">
        <f t="shared" si="3699"/>
        <v>2422427.0760000004</v>
      </c>
      <c r="CA988" s="28">
        <f>CA989+CA1044+CA1071</f>
        <v>-89715.923999999999</v>
      </c>
      <c r="CB988" s="28">
        <f>CB989+CB1044+CB1071</f>
        <v>101419.864</v>
      </c>
      <c r="CC988" s="28">
        <f>CC989+CC1044+CC1071</f>
        <v>0</v>
      </c>
      <c r="CD988" s="28">
        <f t="shared" si="3569"/>
        <v>2954322.2719999994</v>
      </c>
      <c r="CE988" s="28">
        <f>CE989+CE1044+CE1071</f>
        <v>-2092.4110000000001</v>
      </c>
      <c r="CF988" s="29">
        <f t="shared" ref="CF988:CF993" si="3746">CD988+CE988</f>
        <v>2952229.8609999996</v>
      </c>
      <c r="CG988" s="28">
        <f t="shared" si="3570"/>
        <v>2344360.6429999997</v>
      </c>
      <c r="CH988" s="28">
        <f>CH989+CH1044+CH1071</f>
        <v>0</v>
      </c>
      <c r="CI988" s="28">
        <f t="shared" ref="CI988:CI993" si="3747">CG988+CH988</f>
        <v>2344360.6429999997</v>
      </c>
      <c r="CJ988" s="28">
        <f t="shared" si="3571"/>
        <v>2422427.0760000004</v>
      </c>
      <c r="CK988" s="28">
        <f>CK989+CK1044+CK1071</f>
        <v>0</v>
      </c>
      <c r="CL988" s="28">
        <f t="shared" ref="CL988:CL993" si="3748">CJ988+CK988</f>
        <v>2422427.0760000004</v>
      </c>
      <c r="CM988" s="28">
        <f>CM989+CM1044+CM1071</f>
        <v>0</v>
      </c>
      <c r="CN988" s="15"/>
      <c r="CO988" s="30"/>
      <c r="CQ988" s="31" t="s">
        <v>27</v>
      </c>
    </row>
    <row r="989" spans="1:99" ht="78" x14ac:dyDescent="0.3">
      <c r="A989" s="32" t="s">
        <v>546</v>
      </c>
      <c r="B989" s="16"/>
      <c r="C989" s="32"/>
      <c r="D989" s="32"/>
      <c r="E989" s="33" t="s">
        <v>547</v>
      </c>
      <c r="F989" s="22">
        <f t="shared" ref="F989:K989" si="3749">F990+F998+F1040+F1016+F1022+F994+F1028+F1034+F1002+F1008</f>
        <v>764101.5</v>
      </c>
      <c r="G989" s="22">
        <f t="shared" si="3749"/>
        <v>1533319.0999999999</v>
      </c>
      <c r="H989" s="22">
        <f t="shared" si="3749"/>
        <v>1860920.0999999999</v>
      </c>
      <c r="I989" s="22">
        <f t="shared" si="3749"/>
        <v>-21444.351999999999</v>
      </c>
      <c r="J989" s="22">
        <f t="shared" si="3749"/>
        <v>0</v>
      </c>
      <c r="K989" s="22">
        <f t="shared" si="3749"/>
        <v>-70868.899999999994</v>
      </c>
      <c r="L989" s="22">
        <f t="shared" si="3664"/>
        <v>742657.14800000004</v>
      </c>
      <c r="M989" s="22">
        <f t="shared" si="3665"/>
        <v>1533319.0999999999</v>
      </c>
      <c r="N989" s="22">
        <f t="shared" si="3666"/>
        <v>1790051.2</v>
      </c>
      <c r="O989" s="22">
        <f>O990+O998+O1040+O1016+O1022+O994+O1028+O1034+O1002+O1008</f>
        <v>622288.83100000012</v>
      </c>
      <c r="P989" s="22">
        <f>P990+P998+P1040+P1016+P1022+P994+P1028+P1034+P1002+P1008</f>
        <v>310354.36499999999</v>
      </c>
      <c r="Q989" s="22">
        <f>Q990+Q998+Q1040+Q1016+Q1022+Q994+Q1028+Q1034+Q1002+Q1008</f>
        <v>380618.08399999997</v>
      </c>
      <c r="R989" s="22">
        <f t="shared" si="3667"/>
        <v>1364945.9790000003</v>
      </c>
      <c r="S989" s="22">
        <f t="shared" si="3668"/>
        <v>1843673.4649999999</v>
      </c>
      <c r="T989" s="22">
        <f t="shared" si="3669"/>
        <v>2170669.284</v>
      </c>
      <c r="U989" s="22">
        <f>U990+U998+U1040+U1016+U1022+U994+U1028+U1034+U1002+U1008</f>
        <v>0</v>
      </c>
      <c r="V989" s="22">
        <f>V990+V998+V1040+V1016+V1022+V994+V1028+V1034+V1002+V1008</f>
        <v>0</v>
      </c>
      <c r="W989" s="22">
        <f>W990+W998+W1040+W1016+W1022+W994+W1028+W1034+W1002+W1008</f>
        <v>0</v>
      </c>
      <c r="X989" s="22">
        <f t="shared" si="3670"/>
        <v>1364945.9790000003</v>
      </c>
      <c r="Y989" s="22">
        <f t="shared" si="3671"/>
        <v>1843673.4649999999</v>
      </c>
      <c r="Z989" s="22">
        <f t="shared" si="3672"/>
        <v>2170669.284</v>
      </c>
      <c r="AA989" s="22">
        <f>AA990+AA998+AA1040+AA1016+AA1022+AA994+AA1028+AA1034+AA1002+AA1008</f>
        <v>0</v>
      </c>
      <c r="AB989" s="22">
        <f>AB990+AB998+AB1040+AB1016+AB1022+AB994+AB1028+AB1034+AB1002+AB1008</f>
        <v>0</v>
      </c>
      <c r="AC989" s="22">
        <f>AC990+AC998+AC1040+AC1016+AC1022+AC994+AC1028+AC1034+AC1002+AC1008</f>
        <v>0</v>
      </c>
      <c r="AD989" s="22">
        <f t="shared" si="3673"/>
        <v>1364945.9790000003</v>
      </c>
      <c r="AE989" s="22">
        <f t="shared" si="3674"/>
        <v>1843673.4649999999</v>
      </c>
      <c r="AF989" s="22">
        <f t="shared" si="3675"/>
        <v>2170669.284</v>
      </c>
      <c r="AG989" s="22">
        <f>AG990+AG998+AG1040+AG1016+AG1022+AG994+AG1028+AG1034+AG1002+AG1008</f>
        <v>0</v>
      </c>
      <c r="AH989" s="22">
        <f>AH990+AH998+AH1040+AH1016+AH1022+AH994+AH1028+AH1034+AH1002+AH1008</f>
        <v>0</v>
      </c>
      <c r="AI989" s="22">
        <f>AI990+AI998+AI1040+AI1016+AI1022+AI994+AI1028+AI1034+AI1002+AI1008</f>
        <v>0</v>
      </c>
      <c r="AJ989" s="22">
        <f t="shared" si="3676"/>
        <v>1364945.9790000003</v>
      </c>
      <c r="AK989" s="22">
        <f t="shared" si="3677"/>
        <v>1843673.4649999999</v>
      </c>
      <c r="AL989" s="22">
        <f t="shared" si="3678"/>
        <v>2170669.284</v>
      </c>
      <c r="AM989" s="22">
        <f>AM990+AM998+AM1040+AM1016+AM1022+AM994+AM1028+AM1034+AM1002+AM1008</f>
        <v>234407.144</v>
      </c>
      <c r="AN989" s="22">
        <f>AN990+AN998+AN1040+AN1016+AN1022+AN994+AN1028+AN1034+AN1002+AN1008</f>
        <v>48973.176999999996</v>
      </c>
      <c r="AO989" s="22">
        <f>AO990+AO998+AO1040+AO1016+AO1022+AO994+AO1028+AO1034+AO1002+AO1008</f>
        <v>0</v>
      </c>
      <c r="AP989" s="22">
        <f t="shared" si="3679"/>
        <v>1599353.1230000004</v>
      </c>
      <c r="AQ989" s="22">
        <f t="shared" si="3680"/>
        <v>1892646.6419999998</v>
      </c>
      <c r="AR989" s="22">
        <f t="shared" si="3681"/>
        <v>2170669.284</v>
      </c>
      <c r="AS989" s="22">
        <f>AS990+AS998+AS1040+AS1016+AS1022+AS994+AS1028+AS1034+AS1002+AS1008</f>
        <v>0</v>
      </c>
      <c r="AT989" s="22">
        <f>AT990+AT998+AT1040+AT1016+AT1022+AT994+AT1028+AT1034+AT1002+AT1008</f>
        <v>0</v>
      </c>
      <c r="AU989" s="22">
        <f>AU990+AU998+AU1040+AU1016+AU1022+AU994+AU1028+AU1034+AU1002+AU1008</f>
        <v>0</v>
      </c>
      <c r="AV989" s="22">
        <f t="shared" si="3682"/>
        <v>1599353.1230000004</v>
      </c>
      <c r="AW989" s="22">
        <f t="shared" si="3683"/>
        <v>1892646.6419999998</v>
      </c>
      <c r="AX989" s="22">
        <f t="shared" si="3684"/>
        <v>2170669.284</v>
      </c>
      <c r="AY989" s="22">
        <f>AY990+AY998+AY1040+AY1016+AY1022+AY994+AY1028+AY1034+AY1002+AY1008</f>
        <v>144101.35500000001</v>
      </c>
      <c r="AZ989" s="22">
        <f>AZ990+AZ998+AZ1040+AZ1016+AZ1022+AZ994+AZ1028+AZ1034+AZ1002+AZ1008</f>
        <v>247061.36600000001</v>
      </c>
      <c r="BA989" s="22">
        <f>BA990+BA998+BA1040+BA1016+BA1022+BA994+BA1028+BA1034+BA1002+BA1008</f>
        <v>250797.6</v>
      </c>
      <c r="BB989" s="22">
        <f t="shared" si="3685"/>
        <v>1743454.4780000004</v>
      </c>
      <c r="BC989" s="22">
        <f t="shared" si="3686"/>
        <v>2139708.0079999999</v>
      </c>
      <c r="BD989" s="22">
        <f t="shared" si="3687"/>
        <v>2421466.8840000001</v>
      </c>
      <c r="BE989" s="22">
        <f>BE990+BE998+BE1040+BE1016+BE1022+BE994+BE1028+BE1034+BE1002+BE1008</f>
        <v>0</v>
      </c>
      <c r="BF989" s="22">
        <f>BF990+BF998+BF1040+BF1016+BF1022+BF994+BF1028+BF1034+BF1002+BF1008</f>
        <v>0</v>
      </c>
      <c r="BG989" s="22">
        <f>BG990+BG998+BG1040+BG1016+BG1022+BG994+BG1028+BG1034+BG1002+BG1008</f>
        <v>0</v>
      </c>
      <c r="BH989" s="22">
        <f t="shared" si="3688"/>
        <v>1743454.4780000004</v>
      </c>
      <c r="BI989" s="22">
        <f t="shared" si="3689"/>
        <v>2139708.0079999999</v>
      </c>
      <c r="BJ989" s="22">
        <f t="shared" si="3690"/>
        <v>2421466.8840000001</v>
      </c>
      <c r="BK989" s="22">
        <f>BK990+BK998+BK1040+BK1016+BK1022+BK994+BK1028+BK1034+BK1002+BK1008</f>
        <v>407119.46299999999</v>
      </c>
      <c r="BL989" s="22">
        <f>BL990+BL998+BL1040+BL1016+BL1022+BL994+BL1028+BL1034+BL1002+BL1008</f>
        <v>0</v>
      </c>
      <c r="BM989" s="22">
        <f>BM990+BM998+BM1040+BM1016+BM1022+BM994+BM1028+BM1034+BM1002+BM1008</f>
        <v>0</v>
      </c>
      <c r="BN989" s="22">
        <f t="shared" si="3691"/>
        <v>2150573.9410000006</v>
      </c>
      <c r="BO989" s="22">
        <f t="shared" si="3692"/>
        <v>2139708.0079999999</v>
      </c>
      <c r="BP989" s="22">
        <f t="shared" si="3693"/>
        <v>2421466.8840000001</v>
      </c>
      <c r="BQ989" s="22">
        <f>BQ990+BQ998+BQ1040+BQ1016+BQ1022+BQ994+BQ1028+BQ1034+BQ1002+BQ1008</f>
        <v>0</v>
      </c>
      <c r="BR989" s="22">
        <f>BR990+BR998+BR1040+BR1016+BR1022+BR994+BR1028+BR1034+BR1002+BR1008</f>
        <v>0</v>
      </c>
      <c r="BS989" s="22">
        <f t="shared" si="3694"/>
        <v>2150573.9410000006</v>
      </c>
      <c r="BT989" s="22">
        <f t="shared" si="3695"/>
        <v>2139708.0079999999</v>
      </c>
      <c r="BU989" s="22">
        <f t="shared" si="3696"/>
        <v>2421466.8840000001</v>
      </c>
      <c r="BV989" s="22">
        <f>BV990+BV998+BV1040+BV1016+BV1022+BV994+BV1028+BV1034+BV1002+BV1008+BV1012</f>
        <v>0</v>
      </c>
      <c r="BW989" s="22">
        <f>BW990+BW998+BW1040+BW1016+BW1022+BW994+BW1028+BW1034+BW1002+BW1008+BW1012</f>
        <v>960.19200000003912</v>
      </c>
      <c r="BX989" s="22">
        <f t="shared" si="3697"/>
        <v>2150573.9410000006</v>
      </c>
      <c r="BY989" s="22">
        <f t="shared" si="3698"/>
        <v>2139708.0079999999</v>
      </c>
      <c r="BZ989" s="22">
        <f t="shared" si="3699"/>
        <v>2422427.0760000004</v>
      </c>
      <c r="CA989" s="22">
        <f>CA990+CA998+CA1040+CA1016+CA1022+CA994+CA1028+CA1034+CA1002+CA1008+CA1012</f>
        <v>0</v>
      </c>
      <c r="CB989" s="22">
        <f>CB990+CB998+CB1040+CB1016+CB1022+CB994+CB1028+CB1034+CB1002+CB1008+CB1012</f>
        <v>0</v>
      </c>
      <c r="CC989" s="22">
        <f>CC990+CC998+CC1040+CC1016+CC1022+CC994+CC1028+CC1034+CC1002+CC1008+CC1012</f>
        <v>0</v>
      </c>
      <c r="CD989" s="22">
        <f t="shared" si="3569"/>
        <v>2150573.9410000006</v>
      </c>
      <c r="CE989" s="22">
        <f>CE990+CE998+CE1040+CE1016+CE1022+CE994+CE1028+CE1034+CE1002+CE1008+CE1012</f>
        <v>0</v>
      </c>
      <c r="CF989" s="34">
        <f t="shared" si="3746"/>
        <v>2150573.9410000006</v>
      </c>
      <c r="CG989" s="22">
        <f t="shared" si="3570"/>
        <v>2139708.0079999999</v>
      </c>
      <c r="CH989" s="22">
        <f>CH990+CH998+CH1040+CH1016+CH1022+CH994+CH1028+CH1034+CH1002+CH1008+CH1012</f>
        <v>0</v>
      </c>
      <c r="CI989" s="22">
        <f t="shared" si="3747"/>
        <v>2139708.0079999999</v>
      </c>
      <c r="CJ989" s="22">
        <f t="shared" si="3571"/>
        <v>2422427.0760000004</v>
      </c>
      <c r="CK989" s="22">
        <f>CK990+CK998+CK1040+CK1016+CK1022+CK994+CK1028+CK1034+CK1002+CK1008+CK1012</f>
        <v>0</v>
      </c>
      <c r="CL989" s="22">
        <f t="shared" si="3748"/>
        <v>2422427.0760000004</v>
      </c>
      <c r="CM989" s="22">
        <f>CM990+CM998+CM1040+CM1016+CM1022+CM994+CM1028+CM1034+CM1002+CM1008+CM1012</f>
        <v>0</v>
      </c>
      <c r="CN989" s="15"/>
      <c r="CO989" s="35"/>
      <c r="CR989" s="5" t="s">
        <v>28</v>
      </c>
    </row>
    <row r="990" spans="1:99" ht="46.8" x14ac:dyDescent="0.3">
      <c r="A990" s="32" t="s">
        <v>548</v>
      </c>
      <c r="B990" s="16"/>
      <c r="C990" s="32"/>
      <c r="D990" s="32"/>
      <c r="E990" s="33" t="s">
        <v>549</v>
      </c>
      <c r="F990" s="22">
        <f t="shared" ref="F990:F1002" si="3750">F991</f>
        <v>0</v>
      </c>
      <c r="G990" s="22">
        <f t="shared" ref="G990:G1002" si="3751">G991</f>
        <v>0</v>
      </c>
      <c r="H990" s="22">
        <f t="shared" ref="H990:H1002" si="3752">H991</f>
        <v>0</v>
      </c>
      <c r="I990" s="22">
        <f t="shared" ref="I990:I1002" si="3753">I991</f>
        <v>0</v>
      </c>
      <c r="J990" s="22">
        <f t="shared" ref="J990:J1002" si="3754">J991</f>
        <v>0</v>
      </c>
      <c r="K990" s="22">
        <f t="shared" ref="K990:K1002" si="3755">K991</f>
        <v>0</v>
      </c>
      <c r="L990" s="22">
        <f t="shared" si="3664"/>
        <v>0</v>
      </c>
      <c r="M990" s="22">
        <f t="shared" si="3665"/>
        <v>0</v>
      </c>
      <c r="N990" s="22">
        <f t="shared" si="3666"/>
        <v>0</v>
      </c>
      <c r="O990" s="22">
        <f t="shared" ref="O990:O992" si="3756">O991</f>
        <v>121768.00599999999</v>
      </c>
      <c r="P990" s="22">
        <f t="shared" ref="P990:P1002" si="3757">P991</f>
        <v>0</v>
      </c>
      <c r="Q990" s="22">
        <f t="shared" ref="Q990:Q1002" si="3758">Q991</f>
        <v>0</v>
      </c>
      <c r="R990" s="22">
        <f t="shared" si="3667"/>
        <v>121768.00599999999</v>
      </c>
      <c r="S990" s="22">
        <f t="shared" si="3668"/>
        <v>0</v>
      </c>
      <c r="T990" s="22">
        <f t="shared" si="3669"/>
        <v>0</v>
      </c>
      <c r="U990" s="22">
        <f t="shared" ref="U990:U1002" si="3759">U991</f>
        <v>0</v>
      </c>
      <c r="V990" s="22">
        <f t="shared" ref="V990:V1002" si="3760">V991</f>
        <v>0</v>
      </c>
      <c r="W990" s="22">
        <f t="shared" ref="W990:W1002" si="3761">W991</f>
        <v>0</v>
      </c>
      <c r="X990" s="22">
        <f t="shared" si="3670"/>
        <v>121768.00599999999</v>
      </c>
      <c r="Y990" s="22">
        <f t="shared" si="3671"/>
        <v>0</v>
      </c>
      <c r="Z990" s="22">
        <f t="shared" si="3672"/>
        <v>0</v>
      </c>
      <c r="AA990" s="22">
        <f t="shared" ref="AA990:AA1002" si="3762">AA991</f>
        <v>0</v>
      </c>
      <c r="AB990" s="22">
        <f t="shared" ref="AB990:AB1002" si="3763">AB991</f>
        <v>0</v>
      </c>
      <c r="AC990" s="22">
        <f t="shared" ref="AC990:AC1002" si="3764">AC991</f>
        <v>0</v>
      </c>
      <c r="AD990" s="22">
        <f t="shared" si="3673"/>
        <v>121768.00599999999</v>
      </c>
      <c r="AE990" s="22">
        <f t="shared" si="3674"/>
        <v>0</v>
      </c>
      <c r="AF990" s="22">
        <f t="shared" si="3675"/>
        <v>0</v>
      </c>
      <c r="AG990" s="22">
        <f t="shared" ref="AG990:AG1002" si="3765">AG991</f>
        <v>0</v>
      </c>
      <c r="AH990" s="22">
        <f t="shared" ref="AH990:AH1002" si="3766">AH991</f>
        <v>0</v>
      </c>
      <c r="AI990" s="22">
        <f t="shared" ref="AI990:AI1002" si="3767">AI991</f>
        <v>0</v>
      </c>
      <c r="AJ990" s="22">
        <f t="shared" si="3676"/>
        <v>121768.00599999999</v>
      </c>
      <c r="AK990" s="22">
        <f t="shared" si="3677"/>
        <v>0</v>
      </c>
      <c r="AL990" s="22">
        <f t="shared" si="3678"/>
        <v>0</v>
      </c>
      <c r="AM990" s="22">
        <f t="shared" ref="AM990:AM1002" si="3768">AM991</f>
        <v>0</v>
      </c>
      <c r="AN990" s="22">
        <f t="shared" ref="AN990:AN1002" si="3769">AN991</f>
        <v>0</v>
      </c>
      <c r="AO990" s="22">
        <f t="shared" ref="AO990:AO1002" si="3770">AO991</f>
        <v>0</v>
      </c>
      <c r="AP990" s="22">
        <f t="shared" si="3679"/>
        <v>121768.00599999999</v>
      </c>
      <c r="AQ990" s="22">
        <f t="shared" si="3680"/>
        <v>0</v>
      </c>
      <c r="AR990" s="22">
        <f t="shared" si="3681"/>
        <v>0</v>
      </c>
      <c r="AS990" s="22">
        <f t="shared" ref="AS990:AS1002" si="3771">AS991</f>
        <v>0</v>
      </c>
      <c r="AT990" s="22">
        <f t="shared" ref="AT990:AT1002" si="3772">AT991</f>
        <v>0</v>
      </c>
      <c r="AU990" s="22">
        <f t="shared" ref="AU990:AU1002" si="3773">AU991</f>
        <v>0</v>
      </c>
      <c r="AV990" s="22">
        <f t="shared" si="3682"/>
        <v>121768.00599999999</v>
      </c>
      <c r="AW990" s="22">
        <f t="shared" si="3683"/>
        <v>0</v>
      </c>
      <c r="AX990" s="22">
        <f t="shared" si="3684"/>
        <v>0</v>
      </c>
      <c r="AY990" s="22">
        <f t="shared" ref="AY990:AY992" si="3774">AY991</f>
        <v>59529.878000000012</v>
      </c>
      <c r="AZ990" s="22">
        <f t="shared" ref="AZ990:AZ1002" si="3775">AZ991</f>
        <v>0</v>
      </c>
      <c r="BA990" s="22">
        <f t="shared" ref="BA990:BA1002" si="3776">BA991</f>
        <v>0</v>
      </c>
      <c r="BB990" s="22">
        <f t="shared" si="3685"/>
        <v>181297.88400000002</v>
      </c>
      <c r="BC990" s="22">
        <f t="shared" si="3686"/>
        <v>0</v>
      </c>
      <c r="BD990" s="22">
        <f t="shared" si="3687"/>
        <v>0</v>
      </c>
      <c r="BE990" s="22">
        <f t="shared" ref="BE990:BE1002" si="3777">BE991</f>
        <v>0</v>
      </c>
      <c r="BF990" s="22">
        <f t="shared" ref="BF990:BF1002" si="3778">BF991</f>
        <v>0</v>
      </c>
      <c r="BG990" s="22">
        <f t="shared" ref="BG990:BG1002" si="3779">BG991</f>
        <v>0</v>
      </c>
      <c r="BH990" s="22">
        <f t="shared" si="3688"/>
        <v>181297.88400000002</v>
      </c>
      <c r="BI990" s="22">
        <f t="shared" si="3689"/>
        <v>0</v>
      </c>
      <c r="BJ990" s="22">
        <f t="shared" si="3690"/>
        <v>0</v>
      </c>
      <c r="BK990" s="22">
        <f t="shared" ref="BK990:BK1002" si="3780">BK991</f>
        <v>0</v>
      </c>
      <c r="BL990" s="22">
        <f t="shared" ref="BL990:BL1002" si="3781">BL991</f>
        <v>0</v>
      </c>
      <c r="BM990" s="22">
        <f t="shared" ref="BM990:BM1002" si="3782">BM991</f>
        <v>0</v>
      </c>
      <c r="BN990" s="22">
        <f t="shared" si="3691"/>
        <v>181297.88400000002</v>
      </c>
      <c r="BO990" s="22">
        <f t="shared" si="3692"/>
        <v>0</v>
      </c>
      <c r="BP990" s="22">
        <f t="shared" si="3693"/>
        <v>0</v>
      </c>
      <c r="BQ990" s="22">
        <f t="shared" ref="BQ990:BQ1002" si="3783">BQ991</f>
        <v>0</v>
      </c>
      <c r="BR990" s="22">
        <f t="shared" ref="BR990:BR1002" si="3784">BR991</f>
        <v>0</v>
      </c>
      <c r="BS990" s="22">
        <f t="shared" si="3694"/>
        <v>181297.88400000002</v>
      </c>
      <c r="BT990" s="22">
        <f t="shared" si="3695"/>
        <v>0</v>
      </c>
      <c r="BU990" s="22">
        <f t="shared" si="3696"/>
        <v>0</v>
      </c>
      <c r="BV990" s="22">
        <f t="shared" ref="BV990:BV1002" si="3785">BV991</f>
        <v>0</v>
      </c>
      <c r="BW990" s="22">
        <f t="shared" ref="BW990:BW1002" si="3786">BW991</f>
        <v>0</v>
      </c>
      <c r="BX990" s="22">
        <f t="shared" si="3697"/>
        <v>181297.88400000002</v>
      </c>
      <c r="BY990" s="22">
        <f t="shared" si="3698"/>
        <v>0</v>
      </c>
      <c r="BZ990" s="22">
        <f t="shared" si="3699"/>
        <v>0</v>
      </c>
      <c r="CA990" s="22">
        <f t="shared" ref="CA990:CA1002" si="3787">CA991</f>
        <v>0</v>
      </c>
      <c r="CB990" s="22">
        <f t="shared" ref="CB990:CB1002" si="3788">CB991</f>
        <v>0</v>
      </c>
      <c r="CC990" s="22">
        <f t="shared" ref="CC990:CC1002" si="3789">CC991</f>
        <v>0</v>
      </c>
      <c r="CD990" s="22">
        <f t="shared" si="3569"/>
        <v>181297.88400000002</v>
      </c>
      <c r="CE990" s="22">
        <f t="shared" ref="CE990:CE1002" si="3790">CE991</f>
        <v>0</v>
      </c>
      <c r="CF990" s="34">
        <f t="shared" si="3746"/>
        <v>181297.88400000002</v>
      </c>
      <c r="CG990" s="22">
        <f t="shared" si="3570"/>
        <v>0</v>
      </c>
      <c r="CH990" s="22">
        <f t="shared" ref="CH990:CM1002" si="3791">CH991</f>
        <v>0</v>
      </c>
      <c r="CI990" s="22">
        <f t="shared" si="3747"/>
        <v>0</v>
      </c>
      <c r="CJ990" s="22">
        <f t="shared" si="3571"/>
        <v>0</v>
      </c>
      <c r="CK990" s="22">
        <f t="shared" si="3791"/>
        <v>0</v>
      </c>
      <c r="CL990" s="22">
        <f t="shared" si="3748"/>
        <v>0</v>
      </c>
      <c r="CM990" s="22">
        <f t="shared" si="3791"/>
        <v>0</v>
      </c>
      <c r="CN990" s="15"/>
      <c r="CO990" s="35"/>
      <c r="CU990" s="5" t="s">
        <v>31</v>
      </c>
    </row>
    <row r="991" spans="1:99" ht="46.8" x14ac:dyDescent="0.3">
      <c r="A991" s="32" t="s">
        <v>548</v>
      </c>
      <c r="B991" s="16">
        <v>400</v>
      </c>
      <c r="C991" s="32"/>
      <c r="D991" s="32"/>
      <c r="E991" s="33" t="s">
        <v>84</v>
      </c>
      <c r="F991" s="22">
        <f t="shared" si="3750"/>
        <v>0</v>
      </c>
      <c r="G991" s="22">
        <f t="shared" si="3751"/>
        <v>0</v>
      </c>
      <c r="H991" s="22">
        <f t="shared" si="3752"/>
        <v>0</v>
      </c>
      <c r="I991" s="22">
        <f t="shared" si="3753"/>
        <v>0</v>
      </c>
      <c r="J991" s="22">
        <f t="shared" si="3754"/>
        <v>0</v>
      </c>
      <c r="K991" s="22">
        <f t="shared" si="3755"/>
        <v>0</v>
      </c>
      <c r="L991" s="22">
        <f t="shared" si="3664"/>
        <v>0</v>
      </c>
      <c r="M991" s="22">
        <f t="shared" si="3665"/>
        <v>0</v>
      </c>
      <c r="N991" s="22">
        <f t="shared" si="3666"/>
        <v>0</v>
      </c>
      <c r="O991" s="22">
        <f t="shared" si="3756"/>
        <v>121768.00599999999</v>
      </c>
      <c r="P991" s="22">
        <f t="shared" si="3757"/>
        <v>0</v>
      </c>
      <c r="Q991" s="22">
        <f t="shared" si="3758"/>
        <v>0</v>
      </c>
      <c r="R991" s="22">
        <f t="shared" si="3667"/>
        <v>121768.00599999999</v>
      </c>
      <c r="S991" s="22">
        <f t="shared" si="3668"/>
        <v>0</v>
      </c>
      <c r="T991" s="22">
        <f t="shared" si="3669"/>
        <v>0</v>
      </c>
      <c r="U991" s="22">
        <f t="shared" si="3759"/>
        <v>0</v>
      </c>
      <c r="V991" s="22">
        <f t="shared" si="3760"/>
        <v>0</v>
      </c>
      <c r="W991" s="22">
        <f t="shared" si="3761"/>
        <v>0</v>
      </c>
      <c r="X991" s="22">
        <f t="shared" si="3670"/>
        <v>121768.00599999999</v>
      </c>
      <c r="Y991" s="22">
        <f t="shared" si="3671"/>
        <v>0</v>
      </c>
      <c r="Z991" s="22">
        <f t="shared" si="3672"/>
        <v>0</v>
      </c>
      <c r="AA991" s="22">
        <f t="shared" si="3762"/>
        <v>0</v>
      </c>
      <c r="AB991" s="22">
        <f t="shared" si="3763"/>
        <v>0</v>
      </c>
      <c r="AC991" s="22">
        <f t="shared" si="3764"/>
        <v>0</v>
      </c>
      <c r="AD991" s="22">
        <f t="shared" si="3673"/>
        <v>121768.00599999999</v>
      </c>
      <c r="AE991" s="22">
        <f t="shared" si="3674"/>
        <v>0</v>
      </c>
      <c r="AF991" s="22">
        <f t="shared" si="3675"/>
        <v>0</v>
      </c>
      <c r="AG991" s="22">
        <f t="shared" si="3765"/>
        <v>0</v>
      </c>
      <c r="AH991" s="22">
        <f t="shared" si="3766"/>
        <v>0</v>
      </c>
      <c r="AI991" s="22">
        <f t="shared" si="3767"/>
        <v>0</v>
      </c>
      <c r="AJ991" s="22">
        <f t="shared" si="3676"/>
        <v>121768.00599999999</v>
      </c>
      <c r="AK991" s="22">
        <f t="shared" si="3677"/>
        <v>0</v>
      </c>
      <c r="AL991" s="22">
        <f t="shared" si="3678"/>
        <v>0</v>
      </c>
      <c r="AM991" s="22">
        <f t="shared" si="3768"/>
        <v>0</v>
      </c>
      <c r="AN991" s="22">
        <f t="shared" si="3769"/>
        <v>0</v>
      </c>
      <c r="AO991" s="22">
        <f t="shared" si="3770"/>
        <v>0</v>
      </c>
      <c r="AP991" s="22">
        <f t="shared" si="3679"/>
        <v>121768.00599999999</v>
      </c>
      <c r="AQ991" s="22">
        <f t="shared" si="3680"/>
        <v>0</v>
      </c>
      <c r="AR991" s="22">
        <f t="shared" si="3681"/>
        <v>0</v>
      </c>
      <c r="AS991" s="22">
        <f t="shared" si="3771"/>
        <v>0</v>
      </c>
      <c r="AT991" s="22">
        <f t="shared" si="3772"/>
        <v>0</v>
      </c>
      <c r="AU991" s="22">
        <f t="shared" si="3773"/>
        <v>0</v>
      </c>
      <c r="AV991" s="22">
        <f t="shared" si="3682"/>
        <v>121768.00599999999</v>
      </c>
      <c r="AW991" s="22">
        <f t="shared" si="3683"/>
        <v>0</v>
      </c>
      <c r="AX991" s="22">
        <f t="shared" si="3684"/>
        <v>0</v>
      </c>
      <c r="AY991" s="22">
        <f t="shared" si="3774"/>
        <v>59529.878000000012</v>
      </c>
      <c r="AZ991" s="22">
        <f t="shared" si="3775"/>
        <v>0</v>
      </c>
      <c r="BA991" s="22">
        <f t="shared" si="3776"/>
        <v>0</v>
      </c>
      <c r="BB991" s="22">
        <f t="shared" si="3685"/>
        <v>181297.88400000002</v>
      </c>
      <c r="BC991" s="22">
        <f t="shared" si="3686"/>
        <v>0</v>
      </c>
      <c r="BD991" s="22">
        <f t="shared" si="3687"/>
        <v>0</v>
      </c>
      <c r="BE991" s="22">
        <f t="shared" si="3777"/>
        <v>0</v>
      </c>
      <c r="BF991" s="22">
        <f t="shared" si="3778"/>
        <v>0</v>
      </c>
      <c r="BG991" s="22">
        <f t="shared" si="3779"/>
        <v>0</v>
      </c>
      <c r="BH991" s="22">
        <f t="shared" si="3688"/>
        <v>181297.88400000002</v>
      </c>
      <c r="BI991" s="22">
        <f t="shared" si="3689"/>
        <v>0</v>
      </c>
      <c r="BJ991" s="22">
        <f t="shared" si="3690"/>
        <v>0</v>
      </c>
      <c r="BK991" s="22">
        <f t="shared" si="3780"/>
        <v>0</v>
      </c>
      <c r="BL991" s="22">
        <f t="shared" si="3781"/>
        <v>0</v>
      </c>
      <c r="BM991" s="22">
        <f t="shared" si="3782"/>
        <v>0</v>
      </c>
      <c r="BN991" s="22">
        <f t="shared" si="3691"/>
        <v>181297.88400000002</v>
      </c>
      <c r="BO991" s="22">
        <f t="shared" si="3692"/>
        <v>0</v>
      </c>
      <c r="BP991" s="22">
        <f t="shared" si="3693"/>
        <v>0</v>
      </c>
      <c r="BQ991" s="22">
        <f t="shared" si="3783"/>
        <v>0</v>
      </c>
      <c r="BR991" s="22">
        <f t="shared" si="3784"/>
        <v>0</v>
      </c>
      <c r="BS991" s="22">
        <f t="shared" si="3694"/>
        <v>181297.88400000002</v>
      </c>
      <c r="BT991" s="22">
        <f t="shared" si="3695"/>
        <v>0</v>
      </c>
      <c r="BU991" s="22">
        <f t="shared" si="3696"/>
        <v>0</v>
      </c>
      <c r="BV991" s="22">
        <f t="shared" si="3785"/>
        <v>0</v>
      </c>
      <c r="BW991" s="22">
        <f t="shared" si="3786"/>
        <v>0</v>
      </c>
      <c r="BX991" s="22">
        <f t="shared" si="3697"/>
        <v>181297.88400000002</v>
      </c>
      <c r="BY991" s="22">
        <f t="shared" si="3698"/>
        <v>0</v>
      </c>
      <c r="BZ991" s="22">
        <f t="shared" si="3699"/>
        <v>0</v>
      </c>
      <c r="CA991" s="22">
        <f t="shared" si="3787"/>
        <v>0</v>
      </c>
      <c r="CB991" s="22">
        <f t="shared" si="3788"/>
        <v>0</v>
      </c>
      <c r="CC991" s="22">
        <f t="shared" si="3789"/>
        <v>0</v>
      </c>
      <c r="CD991" s="22">
        <f t="shared" si="3569"/>
        <v>181297.88400000002</v>
      </c>
      <c r="CE991" s="22">
        <f t="shared" si="3790"/>
        <v>0</v>
      </c>
      <c r="CF991" s="34">
        <f t="shared" si="3746"/>
        <v>181297.88400000002</v>
      </c>
      <c r="CG991" s="22">
        <f t="shared" si="3570"/>
        <v>0</v>
      </c>
      <c r="CH991" s="22">
        <f t="shared" si="3791"/>
        <v>0</v>
      </c>
      <c r="CI991" s="22">
        <f t="shared" si="3747"/>
        <v>0</v>
      </c>
      <c r="CJ991" s="22">
        <f t="shared" si="3571"/>
        <v>0</v>
      </c>
      <c r="CK991" s="22">
        <f t="shared" si="3791"/>
        <v>0</v>
      </c>
      <c r="CL991" s="22">
        <f t="shared" si="3748"/>
        <v>0</v>
      </c>
      <c r="CM991" s="22">
        <f t="shared" si="3791"/>
        <v>0</v>
      </c>
      <c r="CN991" s="15"/>
      <c r="CO991" s="35"/>
      <c r="CS991" s="5" t="s">
        <v>29</v>
      </c>
    </row>
    <row r="992" spans="1:99" x14ac:dyDescent="0.3">
      <c r="A992" s="32" t="s">
        <v>548</v>
      </c>
      <c r="B992" s="16">
        <v>410</v>
      </c>
      <c r="C992" s="32"/>
      <c r="D992" s="32"/>
      <c r="E992" s="33" t="s">
        <v>85</v>
      </c>
      <c r="F992" s="22">
        <f t="shared" si="3750"/>
        <v>0</v>
      </c>
      <c r="G992" s="22">
        <f t="shared" si="3751"/>
        <v>0</v>
      </c>
      <c r="H992" s="22">
        <f t="shared" si="3752"/>
        <v>0</v>
      </c>
      <c r="I992" s="22">
        <f t="shared" si="3753"/>
        <v>0</v>
      </c>
      <c r="J992" s="22">
        <f t="shared" si="3754"/>
        <v>0</v>
      </c>
      <c r="K992" s="22">
        <f t="shared" si="3755"/>
        <v>0</v>
      </c>
      <c r="L992" s="22">
        <f t="shared" si="3664"/>
        <v>0</v>
      </c>
      <c r="M992" s="22">
        <f t="shared" si="3665"/>
        <v>0</v>
      </c>
      <c r="N992" s="22">
        <f t="shared" si="3666"/>
        <v>0</v>
      </c>
      <c r="O992" s="22">
        <f t="shared" si="3756"/>
        <v>121768.00599999999</v>
      </c>
      <c r="P992" s="22">
        <f t="shared" si="3757"/>
        <v>0</v>
      </c>
      <c r="Q992" s="22">
        <f t="shared" si="3758"/>
        <v>0</v>
      </c>
      <c r="R992" s="22">
        <f t="shared" si="3667"/>
        <v>121768.00599999999</v>
      </c>
      <c r="S992" s="22">
        <f t="shared" si="3668"/>
        <v>0</v>
      </c>
      <c r="T992" s="22">
        <f t="shared" si="3669"/>
        <v>0</v>
      </c>
      <c r="U992" s="22">
        <f t="shared" si="3759"/>
        <v>0</v>
      </c>
      <c r="V992" s="22">
        <f t="shared" si="3760"/>
        <v>0</v>
      </c>
      <c r="W992" s="22">
        <f t="shared" si="3761"/>
        <v>0</v>
      </c>
      <c r="X992" s="22">
        <f t="shared" si="3670"/>
        <v>121768.00599999999</v>
      </c>
      <c r="Y992" s="22">
        <f t="shared" si="3671"/>
        <v>0</v>
      </c>
      <c r="Z992" s="22">
        <f t="shared" si="3672"/>
        <v>0</v>
      </c>
      <c r="AA992" s="22">
        <f t="shared" si="3762"/>
        <v>0</v>
      </c>
      <c r="AB992" s="22">
        <f t="shared" si="3763"/>
        <v>0</v>
      </c>
      <c r="AC992" s="22">
        <f t="shared" si="3764"/>
        <v>0</v>
      </c>
      <c r="AD992" s="22">
        <f t="shared" si="3673"/>
        <v>121768.00599999999</v>
      </c>
      <c r="AE992" s="22">
        <f t="shared" si="3674"/>
        <v>0</v>
      </c>
      <c r="AF992" s="22">
        <f t="shared" si="3675"/>
        <v>0</v>
      </c>
      <c r="AG992" s="22">
        <f t="shared" si="3765"/>
        <v>0</v>
      </c>
      <c r="AH992" s="22">
        <f t="shared" si="3766"/>
        <v>0</v>
      </c>
      <c r="AI992" s="22">
        <f t="shared" si="3767"/>
        <v>0</v>
      </c>
      <c r="AJ992" s="22">
        <f t="shared" si="3676"/>
        <v>121768.00599999999</v>
      </c>
      <c r="AK992" s="22">
        <f t="shared" si="3677"/>
        <v>0</v>
      </c>
      <c r="AL992" s="22">
        <f t="shared" si="3678"/>
        <v>0</v>
      </c>
      <c r="AM992" s="22">
        <f t="shared" si="3768"/>
        <v>0</v>
      </c>
      <c r="AN992" s="22">
        <f t="shared" si="3769"/>
        <v>0</v>
      </c>
      <c r="AO992" s="22">
        <f t="shared" si="3770"/>
        <v>0</v>
      </c>
      <c r="AP992" s="22">
        <f t="shared" si="3679"/>
        <v>121768.00599999999</v>
      </c>
      <c r="AQ992" s="22">
        <f t="shared" si="3680"/>
        <v>0</v>
      </c>
      <c r="AR992" s="22">
        <f t="shared" si="3681"/>
        <v>0</v>
      </c>
      <c r="AS992" s="22">
        <f t="shared" si="3771"/>
        <v>0</v>
      </c>
      <c r="AT992" s="22">
        <f t="shared" si="3772"/>
        <v>0</v>
      </c>
      <c r="AU992" s="22">
        <f t="shared" si="3773"/>
        <v>0</v>
      </c>
      <c r="AV992" s="22">
        <f t="shared" si="3682"/>
        <v>121768.00599999999</v>
      </c>
      <c r="AW992" s="22">
        <f t="shared" si="3683"/>
        <v>0</v>
      </c>
      <c r="AX992" s="22">
        <f t="shared" si="3684"/>
        <v>0</v>
      </c>
      <c r="AY992" s="22">
        <f t="shared" si="3774"/>
        <v>59529.878000000012</v>
      </c>
      <c r="AZ992" s="22">
        <f t="shared" si="3775"/>
        <v>0</v>
      </c>
      <c r="BA992" s="22">
        <f t="shared" si="3776"/>
        <v>0</v>
      </c>
      <c r="BB992" s="22">
        <f t="shared" si="3685"/>
        <v>181297.88400000002</v>
      </c>
      <c r="BC992" s="22">
        <f t="shared" si="3686"/>
        <v>0</v>
      </c>
      <c r="BD992" s="22">
        <f t="shared" si="3687"/>
        <v>0</v>
      </c>
      <c r="BE992" s="22">
        <f t="shared" si="3777"/>
        <v>0</v>
      </c>
      <c r="BF992" s="22">
        <f t="shared" si="3778"/>
        <v>0</v>
      </c>
      <c r="BG992" s="22">
        <f t="shared" si="3779"/>
        <v>0</v>
      </c>
      <c r="BH992" s="22">
        <f t="shared" si="3688"/>
        <v>181297.88400000002</v>
      </c>
      <c r="BI992" s="22">
        <f t="shared" si="3689"/>
        <v>0</v>
      </c>
      <c r="BJ992" s="22">
        <f t="shared" si="3690"/>
        <v>0</v>
      </c>
      <c r="BK992" s="22">
        <f t="shared" si="3780"/>
        <v>0</v>
      </c>
      <c r="BL992" s="22">
        <f t="shared" si="3781"/>
        <v>0</v>
      </c>
      <c r="BM992" s="22">
        <f t="shared" si="3782"/>
        <v>0</v>
      </c>
      <c r="BN992" s="22">
        <f t="shared" si="3691"/>
        <v>181297.88400000002</v>
      </c>
      <c r="BO992" s="22">
        <f t="shared" si="3692"/>
        <v>0</v>
      </c>
      <c r="BP992" s="22">
        <f t="shared" si="3693"/>
        <v>0</v>
      </c>
      <c r="BQ992" s="22">
        <f t="shared" si="3783"/>
        <v>0</v>
      </c>
      <c r="BR992" s="22">
        <f t="shared" si="3784"/>
        <v>0</v>
      </c>
      <c r="BS992" s="22">
        <f t="shared" si="3694"/>
        <v>181297.88400000002</v>
      </c>
      <c r="BT992" s="22">
        <f t="shared" si="3695"/>
        <v>0</v>
      </c>
      <c r="BU992" s="22">
        <f t="shared" si="3696"/>
        <v>0</v>
      </c>
      <c r="BV992" s="22">
        <f t="shared" si="3785"/>
        <v>0</v>
      </c>
      <c r="BW992" s="22">
        <f t="shared" si="3786"/>
        <v>0</v>
      </c>
      <c r="BX992" s="22">
        <f t="shared" si="3697"/>
        <v>181297.88400000002</v>
      </c>
      <c r="BY992" s="22">
        <f t="shared" si="3698"/>
        <v>0</v>
      </c>
      <c r="BZ992" s="22">
        <f t="shared" si="3699"/>
        <v>0</v>
      </c>
      <c r="CA992" s="22">
        <f t="shared" si="3787"/>
        <v>0</v>
      </c>
      <c r="CB992" s="22">
        <f t="shared" si="3788"/>
        <v>0</v>
      </c>
      <c r="CC992" s="22">
        <f t="shared" si="3789"/>
        <v>0</v>
      </c>
      <c r="CD992" s="22">
        <f t="shared" si="3569"/>
        <v>181297.88400000002</v>
      </c>
      <c r="CE992" s="22">
        <f t="shared" si="3790"/>
        <v>0</v>
      </c>
      <c r="CF992" s="34">
        <f t="shared" si="3746"/>
        <v>181297.88400000002</v>
      </c>
      <c r="CG992" s="22">
        <f t="shared" si="3570"/>
        <v>0</v>
      </c>
      <c r="CH992" s="22">
        <f t="shared" si="3791"/>
        <v>0</v>
      </c>
      <c r="CI992" s="22">
        <f t="shared" si="3747"/>
        <v>0</v>
      </c>
      <c r="CJ992" s="22">
        <f t="shared" si="3571"/>
        <v>0</v>
      </c>
      <c r="CK992" s="22">
        <f t="shared" si="3791"/>
        <v>0</v>
      </c>
      <c r="CL992" s="22">
        <f t="shared" si="3748"/>
        <v>0</v>
      </c>
      <c r="CM992" s="22">
        <f t="shared" si="3791"/>
        <v>0</v>
      </c>
      <c r="CN992" s="15"/>
      <c r="CO992" s="35"/>
      <c r="CT992" s="5" t="s">
        <v>30</v>
      </c>
    </row>
    <row r="993" spans="1:99" x14ac:dyDescent="0.3">
      <c r="A993" s="32" t="s">
        <v>548</v>
      </c>
      <c r="B993" s="16">
        <v>410</v>
      </c>
      <c r="C993" s="32" t="s">
        <v>47</v>
      </c>
      <c r="D993" s="32" t="s">
        <v>313</v>
      </c>
      <c r="E993" s="33" t="s">
        <v>387</v>
      </c>
      <c r="F993" s="37"/>
      <c r="G993" s="37"/>
      <c r="H993" s="37"/>
      <c r="I993" s="37"/>
      <c r="J993" s="37"/>
      <c r="K993" s="37"/>
      <c r="L993" s="37">
        <f t="shared" si="3664"/>
        <v>0</v>
      </c>
      <c r="M993" s="37">
        <f t="shared" si="3665"/>
        <v>0</v>
      </c>
      <c r="N993" s="37">
        <f t="shared" si="3666"/>
        <v>0</v>
      </c>
      <c r="O993" s="37">
        <f>95080.23+26687.776</f>
        <v>121768.00599999999</v>
      </c>
      <c r="P993" s="37"/>
      <c r="Q993" s="37"/>
      <c r="R993" s="37">
        <f t="shared" si="3667"/>
        <v>121768.00599999999</v>
      </c>
      <c r="S993" s="37">
        <f t="shared" si="3668"/>
        <v>0</v>
      </c>
      <c r="T993" s="37">
        <f t="shared" si="3669"/>
        <v>0</v>
      </c>
      <c r="U993" s="37"/>
      <c r="V993" s="37"/>
      <c r="W993" s="37"/>
      <c r="X993" s="37">
        <f t="shared" si="3670"/>
        <v>121768.00599999999</v>
      </c>
      <c r="Y993" s="37">
        <f t="shared" si="3671"/>
        <v>0</v>
      </c>
      <c r="Z993" s="37">
        <f t="shared" si="3672"/>
        <v>0</v>
      </c>
      <c r="AA993" s="37"/>
      <c r="AB993" s="37"/>
      <c r="AC993" s="37"/>
      <c r="AD993" s="37">
        <f t="shared" si="3673"/>
        <v>121768.00599999999</v>
      </c>
      <c r="AE993" s="37">
        <f t="shared" si="3674"/>
        <v>0</v>
      </c>
      <c r="AF993" s="37">
        <f t="shared" si="3675"/>
        <v>0</v>
      </c>
      <c r="AG993" s="37"/>
      <c r="AH993" s="37"/>
      <c r="AI993" s="37"/>
      <c r="AJ993" s="37">
        <f t="shared" si="3676"/>
        <v>121768.00599999999</v>
      </c>
      <c r="AK993" s="37">
        <f t="shared" si="3677"/>
        <v>0</v>
      </c>
      <c r="AL993" s="37">
        <f t="shared" si="3678"/>
        <v>0</v>
      </c>
      <c r="AM993" s="37"/>
      <c r="AN993" s="37"/>
      <c r="AO993" s="37"/>
      <c r="AP993" s="37">
        <f t="shared" si="3679"/>
        <v>121768.00599999999</v>
      </c>
      <c r="AQ993" s="37">
        <f t="shared" si="3680"/>
        <v>0</v>
      </c>
      <c r="AR993" s="37">
        <f t="shared" si="3681"/>
        <v>0</v>
      </c>
      <c r="AS993" s="37"/>
      <c r="AT993" s="37"/>
      <c r="AU993" s="37"/>
      <c r="AV993" s="37">
        <f t="shared" si="3682"/>
        <v>121768.00599999999</v>
      </c>
      <c r="AW993" s="37">
        <f t="shared" si="3683"/>
        <v>0</v>
      </c>
      <c r="AX993" s="37">
        <f t="shared" si="3684"/>
        <v>0</v>
      </c>
      <c r="AY993" s="37">
        <f>-95080.23+154610.108</f>
        <v>59529.878000000012</v>
      </c>
      <c r="AZ993" s="37"/>
      <c r="BA993" s="37"/>
      <c r="BB993" s="37">
        <f t="shared" si="3685"/>
        <v>181297.88400000002</v>
      </c>
      <c r="BC993" s="37">
        <f t="shared" si="3686"/>
        <v>0</v>
      </c>
      <c r="BD993" s="37">
        <f t="shared" si="3687"/>
        <v>0</v>
      </c>
      <c r="BE993" s="37"/>
      <c r="BF993" s="37"/>
      <c r="BG993" s="37"/>
      <c r="BH993" s="37">
        <f t="shared" si="3688"/>
        <v>181297.88400000002</v>
      </c>
      <c r="BI993" s="37">
        <f t="shared" si="3689"/>
        <v>0</v>
      </c>
      <c r="BJ993" s="37">
        <f t="shared" si="3690"/>
        <v>0</v>
      </c>
      <c r="BK993" s="37"/>
      <c r="BL993" s="37"/>
      <c r="BM993" s="37"/>
      <c r="BN993" s="37">
        <f t="shared" si="3691"/>
        <v>181297.88400000002</v>
      </c>
      <c r="BO993" s="37">
        <f t="shared" si="3692"/>
        <v>0</v>
      </c>
      <c r="BP993" s="37">
        <f t="shared" si="3693"/>
        <v>0</v>
      </c>
      <c r="BQ993" s="37"/>
      <c r="BR993" s="37"/>
      <c r="BS993" s="22">
        <f t="shared" si="3694"/>
        <v>181297.88400000002</v>
      </c>
      <c r="BT993" s="22">
        <f t="shared" si="3695"/>
        <v>0</v>
      </c>
      <c r="BU993" s="22">
        <f t="shared" si="3696"/>
        <v>0</v>
      </c>
      <c r="BV993" s="37"/>
      <c r="BW993" s="37"/>
      <c r="BX993" s="37">
        <f t="shared" si="3697"/>
        <v>181297.88400000002</v>
      </c>
      <c r="BY993" s="37">
        <f t="shared" si="3698"/>
        <v>0</v>
      </c>
      <c r="BZ993" s="37">
        <f t="shared" si="3699"/>
        <v>0</v>
      </c>
      <c r="CA993" s="37"/>
      <c r="CB993" s="37"/>
      <c r="CC993" s="37"/>
      <c r="CD993" s="37">
        <f t="shared" si="3569"/>
        <v>181297.88400000002</v>
      </c>
      <c r="CE993" s="37"/>
      <c r="CF993" s="34">
        <f t="shared" si="3746"/>
        <v>181297.88400000002</v>
      </c>
      <c r="CG993" s="37">
        <f t="shared" si="3570"/>
        <v>0</v>
      </c>
      <c r="CH993" s="37"/>
      <c r="CI993" s="22">
        <f t="shared" si="3747"/>
        <v>0</v>
      </c>
      <c r="CJ993" s="37">
        <f t="shared" si="3571"/>
        <v>0</v>
      </c>
      <c r="CK993" s="37"/>
      <c r="CL993" s="22">
        <f t="shared" si="3748"/>
        <v>0</v>
      </c>
      <c r="CM993" s="37"/>
      <c r="CN993" s="15"/>
      <c r="CO993" s="35"/>
    </row>
    <row r="994" spans="1:99" hidden="1" x14ac:dyDescent="0.3">
      <c r="A994" s="36" t="s">
        <v>550</v>
      </c>
      <c r="B994" s="16"/>
      <c r="C994" s="32"/>
      <c r="D994" s="32"/>
      <c r="E994" s="33" t="s">
        <v>551</v>
      </c>
      <c r="F994" s="22">
        <f t="shared" si="3750"/>
        <v>0</v>
      </c>
      <c r="G994" s="22">
        <f t="shared" si="3751"/>
        <v>0</v>
      </c>
      <c r="H994" s="22">
        <f t="shared" si="3752"/>
        <v>0</v>
      </c>
      <c r="I994" s="22">
        <f t="shared" si="3753"/>
        <v>0</v>
      </c>
      <c r="J994" s="22">
        <f t="shared" si="3754"/>
        <v>0</v>
      </c>
      <c r="K994" s="22">
        <f t="shared" si="3755"/>
        <v>0</v>
      </c>
      <c r="L994" s="22">
        <f t="shared" si="3664"/>
        <v>0</v>
      </c>
      <c r="M994" s="22">
        <f t="shared" si="3665"/>
        <v>0</v>
      </c>
      <c r="N994" s="22">
        <f t="shared" si="3666"/>
        <v>0</v>
      </c>
      <c r="O994" s="22">
        <f t="shared" ref="O994:O1002" si="3792">O995</f>
        <v>0</v>
      </c>
      <c r="P994" s="22">
        <f t="shared" si="3757"/>
        <v>123188.321</v>
      </c>
      <c r="Q994" s="22">
        <f t="shared" si="3758"/>
        <v>391659.15399999998</v>
      </c>
      <c r="R994" s="22">
        <f t="shared" si="3667"/>
        <v>0</v>
      </c>
      <c r="S994" s="22">
        <f t="shared" si="3668"/>
        <v>123188.321</v>
      </c>
      <c r="T994" s="22">
        <f t="shared" si="3669"/>
        <v>391659.15399999998</v>
      </c>
      <c r="U994" s="22">
        <f t="shared" si="3759"/>
        <v>0</v>
      </c>
      <c r="V994" s="22">
        <f t="shared" si="3760"/>
        <v>0</v>
      </c>
      <c r="W994" s="22">
        <f t="shared" si="3761"/>
        <v>0</v>
      </c>
      <c r="X994" s="22">
        <f t="shared" si="3670"/>
        <v>0</v>
      </c>
      <c r="Y994" s="22">
        <f t="shared" si="3671"/>
        <v>123188.321</v>
      </c>
      <c r="Z994" s="22">
        <f t="shared" si="3672"/>
        <v>391659.15399999998</v>
      </c>
      <c r="AA994" s="22">
        <f t="shared" si="3762"/>
        <v>0</v>
      </c>
      <c r="AB994" s="22">
        <f t="shared" si="3763"/>
        <v>0</v>
      </c>
      <c r="AC994" s="22">
        <f t="shared" si="3764"/>
        <v>0</v>
      </c>
      <c r="AD994" s="22">
        <f t="shared" si="3673"/>
        <v>0</v>
      </c>
      <c r="AE994" s="22">
        <f t="shared" si="3674"/>
        <v>123188.321</v>
      </c>
      <c r="AF994" s="22">
        <f t="shared" si="3675"/>
        <v>391659.15399999998</v>
      </c>
      <c r="AG994" s="22">
        <f t="shared" si="3765"/>
        <v>0</v>
      </c>
      <c r="AH994" s="22">
        <f t="shared" si="3766"/>
        <v>0</v>
      </c>
      <c r="AI994" s="22">
        <f t="shared" si="3767"/>
        <v>0</v>
      </c>
      <c r="AJ994" s="22">
        <f t="shared" si="3676"/>
        <v>0</v>
      </c>
      <c r="AK994" s="22">
        <f t="shared" si="3677"/>
        <v>123188.321</v>
      </c>
      <c r="AL994" s="22">
        <f t="shared" si="3678"/>
        <v>391659.15399999998</v>
      </c>
      <c r="AM994" s="22">
        <f t="shared" si="3768"/>
        <v>0</v>
      </c>
      <c r="AN994" s="22">
        <f t="shared" si="3769"/>
        <v>0</v>
      </c>
      <c r="AO994" s="22">
        <f t="shared" si="3770"/>
        <v>0</v>
      </c>
      <c r="AP994" s="22">
        <f t="shared" si="3679"/>
        <v>0</v>
      </c>
      <c r="AQ994" s="22">
        <f t="shared" si="3680"/>
        <v>123188.321</v>
      </c>
      <c r="AR994" s="22">
        <f t="shared" si="3681"/>
        <v>391659.15399999998</v>
      </c>
      <c r="AS994" s="22">
        <f t="shared" si="3771"/>
        <v>0</v>
      </c>
      <c r="AT994" s="22">
        <f t="shared" si="3772"/>
        <v>0</v>
      </c>
      <c r="AU994" s="22">
        <f t="shared" si="3773"/>
        <v>0</v>
      </c>
      <c r="AV994" s="22">
        <f t="shared" si="3682"/>
        <v>0</v>
      </c>
      <c r="AW994" s="22">
        <f t="shared" si="3683"/>
        <v>123188.321</v>
      </c>
      <c r="AX994" s="22">
        <f t="shared" si="3684"/>
        <v>391659.15399999998</v>
      </c>
      <c r="AY994" s="22">
        <f t="shared" ref="AY994:AY1002" si="3793">AY995</f>
        <v>0</v>
      </c>
      <c r="AZ994" s="22">
        <f t="shared" si="3775"/>
        <v>341796.54800000001</v>
      </c>
      <c r="BA994" s="22">
        <f t="shared" si="3776"/>
        <v>250797.6</v>
      </c>
      <c r="BB994" s="22">
        <f t="shared" si="3685"/>
        <v>0</v>
      </c>
      <c r="BC994" s="22">
        <f t="shared" si="3686"/>
        <v>464984.86900000001</v>
      </c>
      <c r="BD994" s="22">
        <f t="shared" si="3687"/>
        <v>642456.75399999996</v>
      </c>
      <c r="BE994" s="22">
        <f t="shared" si="3777"/>
        <v>0</v>
      </c>
      <c r="BF994" s="22">
        <f t="shared" si="3778"/>
        <v>0</v>
      </c>
      <c r="BG994" s="22">
        <f t="shared" si="3779"/>
        <v>0</v>
      </c>
      <c r="BH994" s="22">
        <f t="shared" si="3688"/>
        <v>0</v>
      </c>
      <c r="BI994" s="22">
        <f t="shared" si="3689"/>
        <v>464984.86900000001</v>
      </c>
      <c r="BJ994" s="22">
        <f t="shared" si="3690"/>
        <v>642456.75399999996</v>
      </c>
      <c r="BK994" s="22">
        <f t="shared" si="3780"/>
        <v>0</v>
      </c>
      <c r="BL994" s="22">
        <f t="shared" si="3781"/>
        <v>0</v>
      </c>
      <c r="BM994" s="22">
        <f t="shared" si="3782"/>
        <v>407119.46299999999</v>
      </c>
      <c r="BN994" s="22">
        <f t="shared" si="3691"/>
        <v>0</v>
      </c>
      <c r="BO994" s="22">
        <f t="shared" si="3692"/>
        <v>464984.86900000001</v>
      </c>
      <c r="BP994" s="22">
        <f t="shared" si="3693"/>
        <v>1049576.2169999999</v>
      </c>
      <c r="BQ994" s="22">
        <f t="shared" si="3783"/>
        <v>0</v>
      </c>
      <c r="BR994" s="22">
        <f t="shared" si="3784"/>
        <v>0</v>
      </c>
      <c r="BS994" s="22">
        <f t="shared" si="3694"/>
        <v>0</v>
      </c>
      <c r="BT994" s="22">
        <f t="shared" si="3695"/>
        <v>464984.86900000001</v>
      </c>
      <c r="BU994" s="22">
        <f t="shared" si="3696"/>
        <v>1049576.2169999999</v>
      </c>
      <c r="BV994" s="22">
        <f t="shared" si="3785"/>
        <v>-464984.86900000001</v>
      </c>
      <c r="BW994" s="22">
        <f t="shared" si="3786"/>
        <v>-1049576.2169999999</v>
      </c>
      <c r="BX994" s="22">
        <f t="shared" si="3697"/>
        <v>0</v>
      </c>
      <c r="BY994" s="22">
        <f t="shared" si="3698"/>
        <v>0</v>
      </c>
      <c r="BZ994" s="22">
        <f t="shared" si="3699"/>
        <v>0</v>
      </c>
      <c r="CA994" s="22">
        <f t="shared" si="3787"/>
        <v>0</v>
      </c>
      <c r="CB994" s="22">
        <f t="shared" si="3788"/>
        <v>0</v>
      </c>
      <c r="CC994" s="22">
        <f t="shared" si="3789"/>
        <v>0</v>
      </c>
      <c r="CD994" s="22">
        <f t="shared" si="3569"/>
        <v>0</v>
      </c>
      <c r="CE994" s="22">
        <f t="shared" si="3790"/>
        <v>0</v>
      </c>
      <c r="CF994" s="22"/>
      <c r="CG994" s="22">
        <f t="shared" si="3570"/>
        <v>0</v>
      </c>
      <c r="CH994" s="22">
        <f t="shared" si="3791"/>
        <v>0</v>
      </c>
      <c r="CI994" s="22"/>
      <c r="CJ994" s="22">
        <f t="shared" si="3571"/>
        <v>0</v>
      </c>
      <c r="CK994" s="22">
        <f t="shared" si="3791"/>
        <v>0</v>
      </c>
      <c r="CL994" s="22"/>
      <c r="CM994" s="22">
        <f t="shared" si="3791"/>
        <v>0</v>
      </c>
      <c r="CN994" s="15">
        <v>0</v>
      </c>
      <c r="CO994" s="35"/>
      <c r="CU994" s="5" t="s">
        <v>31</v>
      </c>
    </row>
    <row r="995" spans="1:99" ht="46.8" hidden="1" x14ac:dyDescent="0.3">
      <c r="A995" s="36" t="s">
        <v>550</v>
      </c>
      <c r="B995" s="16">
        <v>400</v>
      </c>
      <c r="C995" s="32"/>
      <c r="D995" s="32"/>
      <c r="E995" s="33" t="s">
        <v>84</v>
      </c>
      <c r="F995" s="22">
        <f t="shared" si="3750"/>
        <v>0</v>
      </c>
      <c r="G995" s="22">
        <f t="shared" si="3751"/>
        <v>0</v>
      </c>
      <c r="H995" s="22">
        <f t="shared" si="3752"/>
        <v>0</v>
      </c>
      <c r="I995" s="22">
        <f t="shared" si="3753"/>
        <v>0</v>
      </c>
      <c r="J995" s="22">
        <f t="shared" si="3754"/>
        <v>0</v>
      </c>
      <c r="K995" s="22">
        <f t="shared" si="3755"/>
        <v>0</v>
      </c>
      <c r="L995" s="22">
        <f t="shared" si="3664"/>
        <v>0</v>
      </c>
      <c r="M995" s="22">
        <f t="shared" si="3665"/>
        <v>0</v>
      </c>
      <c r="N995" s="22">
        <f t="shared" si="3666"/>
        <v>0</v>
      </c>
      <c r="O995" s="22">
        <f t="shared" si="3792"/>
        <v>0</v>
      </c>
      <c r="P995" s="22">
        <f t="shared" si="3757"/>
        <v>123188.321</v>
      </c>
      <c r="Q995" s="22">
        <f t="shared" si="3758"/>
        <v>391659.15399999998</v>
      </c>
      <c r="R995" s="22">
        <f t="shared" si="3667"/>
        <v>0</v>
      </c>
      <c r="S995" s="22">
        <f t="shared" si="3668"/>
        <v>123188.321</v>
      </c>
      <c r="T995" s="22">
        <f t="shared" si="3669"/>
        <v>391659.15399999998</v>
      </c>
      <c r="U995" s="22">
        <f t="shared" si="3759"/>
        <v>0</v>
      </c>
      <c r="V995" s="22">
        <f t="shared" si="3760"/>
        <v>0</v>
      </c>
      <c r="W995" s="22">
        <f t="shared" si="3761"/>
        <v>0</v>
      </c>
      <c r="X995" s="22">
        <f t="shared" si="3670"/>
        <v>0</v>
      </c>
      <c r="Y995" s="22">
        <f t="shared" si="3671"/>
        <v>123188.321</v>
      </c>
      <c r="Z995" s="22">
        <f t="shared" si="3672"/>
        <v>391659.15399999998</v>
      </c>
      <c r="AA995" s="22">
        <f t="shared" si="3762"/>
        <v>0</v>
      </c>
      <c r="AB995" s="22">
        <f t="shared" si="3763"/>
        <v>0</v>
      </c>
      <c r="AC995" s="22">
        <f t="shared" si="3764"/>
        <v>0</v>
      </c>
      <c r="AD995" s="22">
        <f t="shared" si="3673"/>
        <v>0</v>
      </c>
      <c r="AE995" s="22">
        <f t="shared" si="3674"/>
        <v>123188.321</v>
      </c>
      <c r="AF995" s="22">
        <f t="shared" si="3675"/>
        <v>391659.15399999998</v>
      </c>
      <c r="AG995" s="22">
        <f t="shared" si="3765"/>
        <v>0</v>
      </c>
      <c r="AH995" s="22">
        <f t="shared" si="3766"/>
        <v>0</v>
      </c>
      <c r="AI995" s="22">
        <f t="shared" si="3767"/>
        <v>0</v>
      </c>
      <c r="AJ995" s="22">
        <f t="shared" si="3676"/>
        <v>0</v>
      </c>
      <c r="AK995" s="22">
        <f t="shared" si="3677"/>
        <v>123188.321</v>
      </c>
      <c r="AL995" s="22">
        <f t="shared" si="3678"/>
        <v>391659.15399999998</v>
      </c>
      <c r="AM995" s="22">
        <f t="shared" si="3768"/>
        <v>0</v>
      </c>
      <c r="AN995" s="22">
        <f t="shared" si="3769"/>
        <v>0</v>
      </c>
      <c r="AO995" s="22">
        <f t="shared" si="3770"/>
        <v>0</v>
      </c>
      <c r="AP995" s="22">
        <f t="shared" si="3679"/>
        <v>0</v>
      </c>
      <c r="AQ995" s="22">
        <f t="shared" si="3680"/>
        <v>123188.321</v>
      </c>
      <c r="AR995" s="22">
        <f t="shared" si="3681"/>
        <v>391659.15399999998</v>
      </c>
      <c r="AS995" s="22">
        <f t="shared" si="3771"/>
        <v>0</v>
      </c>
      <c r="AT995" s="22">
        <f t="shared" si="3772"/>
        <v>0</v>
      </c>
      <c r="AU995" s="22">
        <f t="shared" si="3773"/>
        <v>0</v>
      </c>
      <c r="AV995" s="22">
        <f t="shared" si="3682"/>
        <v>0</v>
      </c>
      <c r="AW995" s="22">
        <f t="shared" si="3683"/>
        <v>123188.321</v>
      </c>
      <c r="AX995" s="22">
        <f t="shared" si="3684"/>
        <v>391659.15399999998</v>
      </c>
      <c r="AY995" s="22">
        <f t="shared" si="3793"/>
        <v>0</v>
      </c>
      <c r="AZ995" s="22">
        <f t="shared" si="3775"/>
        <v>341796.54800000001</v>
      </c>
      <c r="BA995" s="22">
        <f t="shared" si="3776"/>
        <v>250797.6</v>
      </c>
      <c r="BB995" s="22">
        <f t="shared" si="3685"/>
        <v>0</v>
      </c>
      <c r="BC995" s="22">
        <f t="shared" si="3686"/>
        <v>464984.86900000001</v>
      </c>
      <c r="BD995" s="22">
        <f t="shared" si="3687"/>
        <v>642456.75399999996</v>
      </c>
      <c r="BE995" s="22">
        <f t="shared" si="3777"/>
        <v>0</v>
      </c>
      <c r="BF995" s="22">
        <f t="shared" si="3778"/>
        <v>0</v>
      </c>
      <c r="BG995" s="22">
        <f t="shared" si="3779"/>
        <v>0</v>
      </c>
      <c r="BH995" s="22">
        <f t="shared" si="3688"/>
        <v>0</v>
      </c>
      <c r="BI995" s="22">
        <f t="shared" si="3689"/>
        <v>464984.86900000001</v>
      </c>
      <c r="BJ995" s="22">
        <f t="shared" si="3690"/>
        <v>642456.75399999996</v>
      </c>
      <c r="BK995" s="22">
        <f t="shared" si="3780"/>
        <v>0</v>
      </c>
      <c r="BL995" s="22">
        <f t="shared" si="3781"/>
        <v>0</v>
      </c>
      <c r="BM995" s="22">
        <f t="shared" si="3782"/>
        <v>407119.46299999999</v>
      </c>
      <c r="BN995" s="22">
        <f t="shared" si="3691"/>
        <v>0</v>
      </c>
      <c r="BO995" s="22">
        <f t="shared" si="3692"/>
        <v>464984.86900000001</v>
      </c>
      <c r="BP995" s="22">
        <f t="shared" si="3693"/>
        <v>1049576.2169999999</v>
      </c>
      <c r="BQ995" s="22">
        <f t="shared" si="3783"/>
        <v>0</v>
      </c>
      <c r="BR995" s="22">
        <f t="shared" si="3784"/>
        <v>0</v>
      </c>
      <c r="BS995" s="22">
        <f t="shared" si="3694"/>
        <v>0</v>
      </c>
      <c r="BT995" s="22">
        <f t="shared" si="3695"/>
        <v>464984.86900000001</v>
      </c>
      <c r="BU995" s="22">
        <f t="shared" si="3696"/>
        <v>1049576.2169999999</v>
      </c>
      <c r="BV995" s="22">
        <f t="shared" si="3785"/>
        <v>-464984.86900000001</v>
      </c>
      <c r="BW995" s="22">
        <f t="shared" si="3786"/>
        <v>-1049576.2169999999</v>
      </c>
      <c r="BX995" s="22">
        <f t="shared" si="3697"/>
        <v>0</v>
      </c>
      <c r="BY995" s="22">
        <f t="shared" si="3698"/>
        <v>0</v>
      </c>
      <c r="BZ995" s="22">
        <f t="shared" si="3699"/>
        <v>0</v>
      </c>
      <c r="CA995" s="22">
        <f t="shared" si="3787"/>
        <v>0</v>
      </c>
      <c r="CB995" s="22">
        <f t="shared" si="3788"/>
        <v>0</v>
      </c>
      <c r="CC995" s="22">
        <f t="shared" si="3789"/>
        <v>0</v>
      </c>
      <c r="CD995" s="22">
        <f t="shared" si="3569"/>
        <v>0</v>
      </c>
      <c r="CE995" s="22">
        <f t="shared" si="3790"/>
        <v>0</v>
      </c>
      <c r="CF995" s="22"/>
      <c r="CG995" s="22">
        <f t="shared" si="3570"/>
        <v>0</v>
      </c>
      <c r="CH995" s="22">
        <f t="shared" si="3791"/>
        <v>0</v>
      </c>
      <c r="CI995" s="22"/>
      <c r="CJ995" s="22">
        <f t="shared" si="3571"/>
        <v>0</v>
      </c>
      <c r="CK995" s="22">
        <f t="shared" si="3791"/>
        <v>0</v>
      </c>
      <c r="CL995" s="22"/>
      <c r="CM995" s="22">
        <f t="shared" si="3791"/>
        <v>0</v>
      </c>
      <c r="CN995" s="15">
        <v>0</v>
      </c>
      <c r="CO995" s="35"/>
      <c r="CS995" s="5" t="s">
        <v>29</v>
      </c>
    </row>
    <row r="996" spans="1:99" hidden="1" x14ac:dyDescent="0.3">
      <c r="A996" s="36" t="s">
        <v>550</v>
      </c>
      <c r="B996" s="16">
        <v>410</v>
      </c>
      <c r="C996" s="32"/>
      <c r="D996" s="32"/>
      <c r="E996" s="33" t="s">
        <v>85</v>
      </c>
      <c r="F996" s="22">
        <f t="shared" si="3750"/>
        <v>0</v>
      </c>
      <c r="G996" s="22">
        <f t="shared" si="3751"/>
        <v>0</v>
      </c>
      <c r="H996" s="22">
        <f t="shared" si="3752"/>
        <v>0</v>
      </c>
      <c r="I996" s="22">
        <f t="shared" si="3753"/>
        <v>0</v>
      </c>
      <c r="J996" s="22">
        <f t="shared" si="3754"/>
        <v>0</v>
      </c>
      <c r="K996" s="22">
        <f t="shared" si="3755"/>
        <v>0</v>
      </c>
      <c r="L996" s="22">
        <f t="shared" si="3664"/>
        <v>0</v>
      </c>
      <c r="M996" s="22">
        <f t="shared" si="3665"/>
        <v>0</v>
      </c>
      <c r="N996" s="22">
        <f t="shared" si="3666"/>
        <v>0</v>
      </c>
      <c r="O996" s="22">
        <f t="shared" si="3792"/>
        <v>0</v>
      </c>
      <c r="P996" s="22">
        <f t="shared" si="3757"/>
        <v>123188.321</v>
      </c>
      <c r="Q996" s="22">
        <f t="shared" si="3758"/>
        <v>391659.15399999998</v>
      </c>
      <c r="R996" s="22">
        <f t="shared" si="3667"/>
        <v>0</v>
      </c>
      <c r="S996" s="22">
        <f t="shared" si="3668"/>
        <v>123188.321</v>
      </c>
      <c r="T996" s="22">
        <f t="shared" si="3669"/>
        <v>391659.15399999998</v>
      </c>
      <c r="U996" s="22">
        <f t="shared" si="3759"/>
        <v>0</v>
      </c>
      <c r="V996" s="22">
        <f t="shared" si="3760"/>
        <v>0</v>
      </c>
      <c r="W996" s="22">
        <f t="shared" si="3761"/>
        <v>0</v>
      </c>
      <c r="X996" s="22">
        <f t="shared" si="3670"/>
        <v>0</v>
      </c>
      <c r="Y996" s="22">
        <f t="shared" si="3671"/>
        <v>123188.321</v>
      </c>
      <c r="Z996" s="22">
        <f t="shared" si="3672"/>
        <v>391659.15399999998</v>
      </c>
      <c r="AA996" s="22">
        <f t="shared" si="3762"/>
        <v>0</v>
      </c>
      <c r="AB996" s="22">
        <f t="shared" si="3763"/>
        <v>0</v>
      </c>
      <c r="AC996" s="22">
        <f t="shared" si="3764"/>
        <v>0</v>
      </c>
      <c r="AD996" s="22">
        <f t="shared" si="3673"/>
        <v>0</v>
      </c>
      <c r="AE996" s="22">
        <f t="shared" si="3674"/>
        <v>123188.321</v>
      </c>
      <c r="AF996" s="22">
        <f t="shared" si="3675"/>
        <v>391659.15399999998</v>
      </c>
      <c r="AG996" s="22">
        <f t="shared" si="3765"/>
        <v>0</v>
      </c>
      <c r="AH996" s="22">
        <f t="shared" si="3766"/>
        <v>0</v>
      </c>
      <c r="AI996" s="22">
        <f t="shared" si="3767"/>
        <v>0</v>
      </c>
      <c r="AJ996" s="22">
        <f t="shared" si="3676"/>
        <v>0</v>
      </c>
      <c r="AK996" s="22">
        <f t="shared" si="3677"/>
        <v>123188.321</v>
      </c>
      <c r="AL996" s="22">
        <f t="shared" si="3678"/>
        <v>391659.15399999998</v>
      </c>
      <c r="AM996" s="22">
        <f t="shared" si="3768"/>
        <v>0</v>
      </c>
      <c r="AN996" s="22">
        <f t="shared" si="3769"/>
        <v>0</v>
      </c>
      <c r="AO996" s="22">
        <f t="shared" si="3770"/>
        <v>0</v>
      </c>
      <c r="AP996" s="22">
        <f t="shared" si="3679"/>
        <v>0</v>
      </c>
      <c r="AQ996" s="22">
        <f t="shared" si="3680"/>
        <v>123188.321</v>
      </c>
      <c r="AR996" s="22">
        <f t="shared" si="3681"/>
        <v>391659.15399999998</v>
      </c>
      <c r="AS996" s="22">
        <f t="shared" si="3771"/>
        <v>0</v>
      </c>
      <c r="AT996" s="22">
        <f t="shared" si="3772"/>
        <v>0</v>
      </c>
      <c r="AU996" s="22">
        <f t="shared" si="3773"/>
        <v>0</v>
      </c>
      <c r="AV996" s="22">
        <f t="shared" si="3682"/>
        <v>0</v>
      </c>
      <c r="AW996" s="22">
        <f t="shared" si="3683"/>
        <v>123188.321</v>
      </c>
      <c r="AX996" s="22">
        <f t="shared" si="3684"/>
        <v>391659.15399999998</v>
      </c>
      <c r="AY996" s="22">
        <f t="shared" si="3793"/>
        <v>0</v>
      </c>
      <c r="AZ996" s="22">
        <f t="shared" si="3775"/>
        <v>341796.54800000001</v>
      </c>
      <c r="BA996" s="22">
        <f t="shared" si="3776"/>
        <v>250797.6</v>
      </c>
      <c r="BB996" s="22">
        <f t="shared" si="3685"/>
        <v>0</v>
      </c>
      <c r="BC996" s="22">
        <f t="shared" si="3686"/>
        <v>464984.86900000001</v>
      </c>
      <c r="BD996" s="22">
        <f t="shared" si="3687"/>
        <v>642456.75399999996</v>
      </c>
      <c r="BE996" s="22">
        <f t="shared" si="3777"/>
        <v>0</v>
      </c>
      <c r="BF996" s="22">
        <f t="shared" si="3778"/>
        <v>0</v>
      </c>
      <c r="BG996" s="22">
        <f t="shared" si="3779"/>
        <v>0</v>
      </c>
      <c r="BH996" s="22">
        <f t="shared" si="3688"/>
        <v>0</v>
      </c>
      <c r="BI996" s="22">
        <f t="shared" si="3689"/>
        <v>464984.86900000001</v>
      </c>
      <c r="BJ996" s="22">
        <f t="shared" si="3690"/>
        <v>642456.75399999996</v>
      </c>
      <c r="BK996" s="22">
        <f t="shared" si="3780"/>
        <v>0</v>
      </c>
      <c r="BL996" s="22">
        <f t="shared" si="3781"/>
        <v>0</v>
      </c>
      <c r="BM996" s="22">
        <f t="shared" si="3782"/>
        <v>407119.46299999999</v>
      </c>
      <c r="BN996" s="22">
        <f t="shared" si="3691"/>
        <v>0</v>
      </c>
      <c r="BO996" s="22">
        <f t="shared" si="3692"/>
        <v>464984.86900000001</v>
      </c>
      <c r="BP996" s="22">
        <f t="shared" si="3693"/>
        <v>1049576.2169999999</v>
      </c>
      <c r="BQ996" s="22">
        <f t="shared" si="3783"/>
        <v>0</v>
      </c>
      <c r="BR996" s="22">
        <f t="shared" si="3784"/>
        <v>0</v>
      </c>
      <c r="BS996" s="22">
        <f t="shared" si="3694"/>
        <v>0</v>
      </c>
      <c r="BT996" s="22">
        <f t="shared" si="3695"/>
        <v>464984.86900000001</v>
      </c>
      <c r="BU996" s="22">
        <f t="shared" si="3696"/>
        <v>1049576.2169999999</v>
      </c>
      <c r="BV996" s="22">
        <f t="shared" si="3785"/>
        <v>-464984.86900000001</v>
      </c>
      <c r="BW996" s="22">
        <f t="shared" si="3786"/>
        <v>-1049576.2169999999</v>
      </c>
      <c r="BX996" s="22">
        <f t="shared" si="3697"/>
        <v>0</v>
      </c>
      <c r="BY996" s="22">
        <f t="shared" si="3698"/>
        <v>0</v>
      </c>
      <c r="BZ996" s="22">
        <f t="shared" si="3699"/>
        <v>0</v>
      </c>
      <c r="CA996" s="22">
        <f t="shared" si="3787"/>
        <v>0</v>
      </c>
      <c r="CB996" s="22">
        <f t="shared" si="3788"/>
        <v>0</v>
      </c>
      <c r="CC996" s="22">
        <f t="shared" si="3789"/>
        <v>0</v>
      </c>
      <c r="CD996" s="22">
        <f t="shared" si="3569"/>
        <v>0</v>
      </c>
      <c r="CE996" s="22">
        <f t="shared" si="3790"/>
        <v>0</v>
      </c>
      <c r="CF996" s="22"/>
      <c r="CG996" s="22">
        <f t="shared" si="3570"/>
        <v>0</v>
      </c>
      <c r="CH996" s="22">
        <f t="shared" si="3791"/>
        <v>0</v>
      </c>
      <c r="CI996" s="22"/>
      <c r="CJ996" s="22">
        <f t="shared" si="3571"/>
        <v>0</v>
      </c>
      <c r="CK996" s="22">
        <f t="shared" si="3791"/>
        <v>0</v>
      </c>
      <c r="CL996" s="22"/>
      <c r="CM996" s="22">
        <f t="shared" si="3791"/>
        <v>0</v>
      </c>
      <c r="CN996" s="15">
        <v>0</v>
      </c>
      <c r="CO996" s="35"/>
      <c r="CT996" s="5" t="s">
        <v>30</v>
      </c>
    </row>
    <row r="997" spans="1:99" hidden="1" x14ac:dyDescent="0.3">
      <c r="A997" s="36" t="s">
        <v>550</v>
      </c>
      <c r="B997" s="16">
        <v>410</v>
      </c>
      <c r="C997" s="32" t="s">
        <v>47</v>
      </c>
      <c r="D997" s="32" t="s">
        <v>313</v>
      </c>
      <c r="E997" s="33" t="s">
        <v>387</v>
      </c>
      <c r="F997" s="22"/>
      <c r="G997" s="22"/>
      <c r="H997" s="22"/>
      <c r="I997" s="22"/>
      <c r="J997" s="22"/>
      <c r="K997" s="22"/>
      <c r="L997" s="22">
        <f t="shared" si="3664"/>
        <v>0</v>
      </c>
      <c r="M997" s="22">
        <f t="shared" si="3665"/>
        <v>0</v>
      </c>
      <c r="N997" s="22">
        <f t="shared" si="3666"/>
        <v>0</v>
      </c>
      <c r="O997" s="22"/>
      <c r="P997" s="22">
        <v>123188.321</v>
      </c>
      <c r="Q997" s="22">
        <v>391659.15399999998</v>
      </c>
      <c r="R997" s="22">
        <f t="shared" si="3667"/>
        <v>0</v>
      </c>
      <c r="S997" s="22">
        <f t="shared" si="3668"/>
        <v>123188.321</v>
      </c>
      <c r="T997" s="22">
        <f t="shared" si="3669"/>
        <v>391659.15399999998</v>
      </c>
      <c r="U997" s="22"/>
      <c r="V997" s="22"/>
      <c r="W997" s="22"/>
      <c r="X997" s="22">
        <f t="shared" si="3670"/>
        <v>0</v>
      </c>
      <c r="Y997" s="22">
        <f t="shared" si="3671"/>
        <v>123188.321</v>
      </c>
      <c r="Z997" s="22">
        <f t="shared" si="3672"/>
        <v>391659.15399999998</v>
      </c>
      <c r="AA997" s="22"/>
      <c r="AB997" s="22"/>
      <c r="AC997" s="22"/>
      <c r="AD997" s="22">
        <f t="shared" si="3673"/>
        <v>0</v>
      </c>
      <c r="AE997" s="22">
        <f t="shared" si="3674"/>
        <v>123188.321</v>
      </c>
      <c r="AF997" s="22">
        <f t="shared" si="3675"/>
        <v>391659.15399999998</v>
      </c>
      <c r="AG997" s="22"/>
      <c r="AH997" s="22"/>
      <c r="AI997" s="22"/>
      <c r="AJ997" s="22">
        <f t="shared" si="3676"/>
        <v>0</v>
      </c>
      <c r="AK997" s="22">
        <f t="shared" si="3677"/>
        <v>123188.321</v>
      </c>
      <c r="AL997" s="22">
        <f t="shared" si="3678"/>
        <v>391659.15399999998</v>
      </c>
      <c r="AM997" s="22"/>
      <c r="AN997" s="22"/>
      <c r="AO997" s="22"/>
      <c r="AP997" s="22">
        <f t="shared" si="3679"/>
        <v>0</v>
      </c>
      <c r="AQ997" s="22">
        <f t="shared" si="3680"/>
        <v>123188.321</v>
      </c>
      <c r="AR997" s="22">
        <f t="shared" si="3681"/>
        <v>391659.15399999998</v>
      </c>
      <c r="AS997" s="22"/>
      <c r="AT997" s="22"/>
      <c r="AU997" s="22"/>
      <c r="AV997" s="22">
        <f t="shared" si="3682"/>
        <v>0</v>
      </c>
      <c r="AW997" s="22">
        <f t="shared" si="3683"/>
        <v>123188.321</v>
      </c>
      <c r="AX997" s="22">
        <f t="shared" si="3684"/>
        <v>391659.15399999998</v>
      </c>
      <c r="AY997" s="22"/>
      <c r="AZ997" s="22">
        <v>341796.54800000001</v>
      </c>
      <c r="BA997" s="22">
        <v>250797.6</v>
      </c>
      <c r="BB997" s="22">
        <f t="shared" si="3685"/>
        <v>0</v>
      </c>
      <c r="BC997" s="22">
        <f t="shared" si="3686"/>
        <v>464984.86900000001</v>
      </c>
      <c r="BD997" s="22">
        <f t="shared" si="3687"/>
        <v>642456.75399999996</v>
      </c>
      <c r="BE997" s="22"/>
      <c r="BF997" s="22"/>
      <c r="BG997" s="22"/>
      <c r="BH997" s="22">
        <f t="shared" si="3688"/>
        <v>0</v>
      </c>
      <c r="BI997" s="22">
        <f t="shared" si="3689"/>
        <v>464984.86900000001</v>
      </c>
      <c r="BJ997" s="22">
        <f t="shared" si="3690"/>
        <v>642456.75399999996</v>
      </c>
      <c r="BK997" s="22"/>
      <c r="BL997" s="22"/>
      <c r="BM997" s="22">
        <v>407119.46299999999</v>
      </c>
      <c r="BN997" s="22">
        <f t="shared" si="3691"/>
        <v>0</v>
      </c>
      <c r="BO997" s="22">
        <f t="shared" si="3692"/>
        <v>464984.86900000001</v>
      </c>
      <c r="BP997" s="22">
        <f t="shared" si="3693"/>
        <v>1049576.2169999999</v>
      </c>
      <c r="BQ997" s="22"/>
      <c r="BR997" s="22"/>
      <c r="BS997" s="22">
        <f t="shared" si="3694"/>
        <v>0</v>
      </c>
      <c r="BT997" s="22">
        <f t="shared" si="3695"/>
        <v>464984.86900000001</v>
      </c>
      <c r="BU997" s="22">
        <f t="shared" si="3696"/>
        <v>1049576.2169999999</v>
      </c>
      <c r="BV997" s="22">
        <v>-464984.86900000001</v>
      </c>
      <c r="BW997" s="22">
        <v>-1049576.2169999999</v>
      </c>
      <c r="BX997" s="22">
        <f t="shared" si="3697"/>
        <v>0</v>
      </c>
      <c r="BY997" s="22">
        <f t="shared" si="3698"/>
        <v>0</v>
      </c>
      <c r="BZ997" s="22">
        <f t="shared" si="3699"/>
        <v>0</v>
      </c>
      <c r="CA997" s="22"/>
      <c r="CB997" s="22"/>
      <c r="CC997" s="22"/>
      <c r="CD997" s="22">
        <f t="shared" si="3569"/>
        <v>0</v>
      </c>
      <c r="CE997" s="22"/>
      <c r="CF997" s="22"/>
      <c r="CG997" s="22">
        <f t="shared" si="3570"/>
        <v>0</v>
      </c>
      <c r="CH997" s="22"/>
      <c r="CI997" s="22"/>
      <c r="CJ997" s="22">
        <f t="shared" si="3571"/>
        <v>0</v>
      </c>
      <c r="CK997" s="22"/>
      <c r="CL997" s="22"/>
      <c r="CM997" s="22"/>
      <c r="CN997" s="15">
        <v>0</v>
      </c>
      <c r="CO997" s="35"/>
    </row>
    <row r="998" spans="1:99" ht="31.2" x14ac:dyDescent="0.3">
      <c r="A998" s="32" t="s">
        <v>552</v>
      </c>
      <c r="B998" s="16"/>
      <c r="C998" s="32"/>
      <c r="D998" s="32"/>
      <c r="E998" s="33" t="s">
        <v>553</v>
      </c>
      <c r="F998" s="22">
        <f t="shared" si="3750"/>
        <v>62244.1</v>
      </c>
      <c r="G998" s="22">
        <f t="shared" si="3751"/>
        <v>0</v>
      </c>
      <c r="H998" s="22">
        <f t="shared" si="3752"/>
        <v>0</v>
      </c>
      <c r="I998" s="22">
        <f t="shared" si="3753"/>
        <v>-21444.351999999999</v>
      </c>
      <c r="J998" s="22">
        <f t="shared" si="3754"/>
        <v>0</v>
      </c>
      <c r="K998" s="22">
        <f t="shared" si="3755"/>
        <v>0</v>
      </c>
      <c r="L998" s="22">
        <f t="shared" si="3664"/>
        <v>40799.748</v>
      </c>
      <c r="M998" s="22">
        <f t="shared" si="3665"/>
        <v>0</v>
      </c>
      <c r="N998" s="22">
        <f t="shared" si="3666"/>
        <v>0</v>
      </c>
      <c r="O998" s="22">
        <f t="shared" si="3792"/>
        <v>596.89499999999998</v>
      </c>
      <c r="P998" s="22">
        <f t="shared" si="3757"/>
        <v>0</v>
      </c>
      <c r="Q998" s="22">
        <f t="shared" si="3758"/>
        <v>0</v>
      </c>
      <c r="R998" s="22">
        <f t="shared" si="3667"/>
        <v>41396.642999999996</v>
      </c>
      <c r="S998" s="22">
        <f t="shared" si="3668"/>
        <v>0</v>
      </c>
      <c r="T998" s="22">
        <f t="shared" si="3669"/>
        <v>0</v>
      </c>
      <c r="U998" s="22">
        <f t="shared" si="3759"/>
        <v>0</v>
      </c>
      <c r="V998" s="22">
        <f t="shared" si="3760"/>
        <v>0</v>
      </c>
      <c r="W998" s="22">
        <f t="shared" si="3761"/>
        <v>0</v>
      </c>
      <c r="X998" s="22">
        <f t="shared" si="3670"/>
        <v>41396.642999999996</v>
      </c>
      <c r="Y998" s="22">
        <f t="shared" si="3671"/>
        <v>0</v>
      </c>
      <c r="Z998" s="22">
        <f t="shared" si="3672"/>
        <v>0</v>
      </c>
      <c r="AA998" s="22">
        <f t="shared" si="3762"/>
        <v>0</v>
      </c>
      <c r="AB998" s="22">
        <f t="shared" si="3763"/>
        <v>0</v>
      </c>
      <c r="AC998" s="22">
        <f t="shared" si="3764"/>
        <v>0</v>
      </c>
      <c r="AD998" s="22">
        <f t="shared" si="3673"/>
        <v>41396.642999999996</v>
      </c>
      <c r="AE998" s="22">
        <f t="shared" si="3674"/>
        <v>0</v>
      </c>
      <c r="AF998" s="22">
        <f t="shared" si="3675"/>
        <v>0</v>
      </c>
      <c r="AG998" s="22">
        <f t="shared" si="3765"/>
        <v>0</v>
      </c>
      <c r="AH998" s="22">
        <f t="shared" si="3766"/>
        <v>0</v>
      </c>
      <c r="AI998" s="22">
        <f t="shared" si="3767"/>
        <v>0</v>
      </c>
      <c r="AJ998" s="22">
        <f t="shared" si="3676"/>
        <v>41396.642999999996</v>
      </c>
      <c r="AK998" s="22">
        <f t="shared" si="3677"/>
        <v>0</v>
      </c>
      <c r="AL998" s="22">
        <f t="shared" si="3678"/>
        <v>0</v>
      </c>
      <c r="AM998" s="22">
        <f t="shared" si="3768"/>
        <v>0</v>
      </c>
      <c r="AN998" s="22">
        <f t="shared" si="3769"/>
        <v>0</v>
      </c>
      <c r="AO998" s="22">
        <f t="shared" si="3770"/>
        <v>0</v>
      </c>
      <c r="AP998" s="22">
        <f t="shared" si="3679"/>
        <v>41396.642999999996</v>
      </c>
      <c r="AQ998" s="22">
        <f t="shared" si="3680"/>
        <v>0</v>
      </c>
      <c r="AR998" s="22">
        <f t="shared" si="3681"/>
        <v>0</v>
      </c>
      <c r="AS998" s="22">
        <f t="shared" si="3771"/>
        <v>0</v>
      </c>
      <c r="AT998" s="22">
        <f t="shared" si="3772"/>
        <v>0</v>
      </c>
      <c r="AU998" s="22">
        <f t="shared" si="3773"/>
        <v>0</v>
      </c>
      <c r="AV998" s="22">
        <f t="shared" si="3682"/>
        <v>41396.642999999996</v>
      </c>
      <c r="AW998" s="22">
        <f t="shared" si="3683"/>
        <v>0</v>
      </c>
      <c r="AX998" s="22">
        <f t="shared" si="3684"/>
        <v>0</v>
      </c>
      <c r="AY998" s="22">
        <f t="shared" si="3793"/>
        <v>0</v>
      </c>
      <c r="AZ998" s="22">
        <f t="shared" si="3775"/>
        <v>0</v>
      </c>
      <c r="BA998" s="22">
        <f t="shared" si="3776"/>
        <v>0</v>
      </c>
      <c r="BB998" s="22">
        <f t="shared" si="3685"/>
        <v>41396.642999999996</v>
      </c>
      <c r="BC998" s="22">
        <f t="shared" si="3686"/>
        <v>0</v>
      </c>
      <c r="BD998" s="22">
        <f t="shared" si="3687"/>
        <v>0</v>
      </c>
      <c r="BE998" s="22">
        <f t="shared" si="3777"/>
        <v>0</v>
      </c>
      <c r="BF998" s="22">
        <f t="shared" si="3778"/>
        <v>0</v>
      </c>
      <c r="BG998" s="22">
        <f t="shared" si="3779"/>
        <v>0</v>
      </c>
      <c r="BH998" s="22">
        <f t="shared" si="3688"/>
        <v>41396.642999999996</v>
      </c>
      <c r="BI998" s="22">
        <f t="shared" si="3689"/>
        <v>0</v>
      </c>
      <c r="BJ998" s="22">
        <f t="shared" si="3690"/>
        <v>0</v>
      </c>
      <c r="BK998" s="22">
        <f t="shared" si="3780"/>
        <v>0</v>
      </c>
      <c r="BL998" s="22">
        <f t="shared" si="3781"/>
        <v>0</v>
      </c>
      <c r="BM998" s="22">
        <f t="shared" si="3782"/>
        <v>0</v>
      </c>
      <c r="BN998" s="22">
        <f t="shared" si="3691"/>
        <v>41396.642999999996</v>
      </c>
      <c r="BO998" s="22">
        <f t="shared" si="3692"/>
        <v>0</v>
      </c>
      <c r="BP998" s="22">
        <f t="shared" si="3693"/>
        <v>0</v>
      </c>
      <c r="BQ998" s="22">
        <f t="shared" si="3783"/>
        <v>0</v>
      </c>
      <c r="BR998" s="22">
        <f t="shared" si="3784"/>
        <v>0</v>
      </c>
      <c r="BS998" s="22">
        <f t="shared" si="3694"/>
        <v>41396.642999999996</v>
      </c>
      <c r="BT998" s="22">
        <f t="shared" si="3695"/>
        <v>0</v>
      </c>
      <c r="BU998" s="22">
        <f t="shared" si="3696"/>
        <v>0</v>
      </c>
      <c r="BV998" s="22">
        <f t="shared" si="3785"/>
        <v>0</v>
      </c>
      <c r="BW998" s="22">
        <f t="shared" si="3786"/>
        <v>0</v>
      </c>
      <c r="BX998" s="22">
        <f t="shared" si="3697"/>
        <v>41396.642999999996</v>
      </c>
      <c r="BY998" s="22">
        <f t="shared" si="3698"/>
        <v>0</v>
      </c>
      <c r="BZ998" s="22">
        <f t="shared" si="3699"/>
        <v>0</v>
      </c>
      <c r="CA998" s="22">
        <f t="shared" si="3787"/>
        <v>0</v>
      </c>
      <c r="CB998" s="22">
        <f t="shared" si="3788"/>
        <v>0</v>
      </c>
      <c r="CC998" s="22">
        <f t="shared" si="3789"/>
        <v>0</v>
      </c>
      <c r="CD998" s="22">
        <f t="shared" si="3569"/>
        <v>41396.642999999996</v>
      </c>
      <c r="CE998" s="22">
        <f t="shared" si="3790"/>
        <v>0</v>
      </c>
      <c r="CF998" s="34">
        <f t="shared" ref="CF998:CF1027" si="3794">CD998+CE998</f>
        <v>41396.642999999996</v>
      </c>
      <c r="CG998" s="22">
        <f t="shared" si="3570"/>
        <v>0</v>
      </c>
      <c r="CH998" s="22">
        <f t="shared" si="3791"/>
        <v>0</v>
      </c>
      <c r="CI998" s="22">
        <f t="shared" ref="CI998:CI1027" si="3795">CG998+CH998</f>
        <v>0</v>
      </c>
      <c r="CJ998" s="22">
        <f t="shared" si="3571"/>
        <v>0</v>
      </c>
      <c r="CK998" s="22">
        <f t="shared" si="3791"/>
        <v>0</v>
      </c>
      <c r="CL998" s="22">
        <f t="shared" ref="CL998:CL1027" si="3796">CJ998+CK998</f>
        <v>0</v>
      </c>
      <c r="CM998" s="22">
        <f t="shared" si="3791"/>
        <v>0</v>
      </c>
      <c r="CN998" s="15"/>
      <c r="CO998" s="35"/>
      <c r="CU998" s="5" t="s">
        <v>31</v>
      </c>
    </row>
    <row r="999" spans="1:99" ht="46.8" x14ac:dyDescent="0.3">
      <c r="A999" s="32" t="s">
        <v>552</v>
      </c>
      <c r="B999" s="16">
        <v>400</v>
      </c>
      <c r="C999" s="32"/>
      <c r="D999" s="32"/>
      <c r="E999" s="33" t="s">
        <v>84</v>
      </c>
      <c r="F999" s="22">
        <f t="shared" si="3750"/>
        <v>62244.1</v>
      </c>
      <c r="G999" s="22">
        <f t="shared" si="3751"/>
        <v>0</v>
      </c>
      <c r="H999" s="22">
        <f t="shared" si="3752"/>
        <v>0</v>
      </c>
      <c r="I999" s="22">
        <f t="shared" si="3753"/>
        <v>-21444.351999999999</v>
      </c>
      <c r="J999" s="22">
        <f t="shared" si="3754"/>
        <v>0</v>
      </c>
      <c r="K999" s="22">
        <f t="shared" si="3755"/>
        <v>0</v>
      </c>
      <c r="L999" s="22">
        <f t="shared" si="3664"/>
        <v>40799.748</v>
      </c>
      <c r="M999" s="22">
        <f t="shared" si="3665"/>
        <v>0</v>
      </c>
      <c r="N999" s="22">
        <f t="shared" si="3666"/>
        <v>0</v>
      </c>
      <c r="O999" s="22">
        <f t="shared" si="3792"/>
        <v>596.89499999999998</v>
      </c>
      <c r="P999" s="22">
        <f t="shared" si="3757"/>
        <v>0</v>
      </c>
      <c r="Q999" s="22">
        <f t="shared" si="3758"/>
        <v>0</v>
      </c>
      <c r="R999" s="22">
        <f t="shared" si="3667"/>
        <v>41396.642999999996</v>
      </c>
      <c r="S999" s="22">
        <f t="shared" si="3668"/>
        <v>0</v>
      </c>
      <c r="T999" s="22">
        <f t="shared" si="3669"/>
        <v>0</v>
      </c>
      <c r="U999" s="22">
        <f t="shared" si="3759"/>
        <v>0</v>
      </c>
      <c r="V999" s="22">
        <f t="shared" si="3760"/>
        <v>0</v>
      </c>
      <c r="W999" s="22">
        <f t="shared" si="3761"/>
        <v>0</v>
      </c>
      <c r="X999" s="22">
        <f t="shared" si="3670"/>
        <v>41396.642999999996</v>
      </c>
      <c r="Y999" s="22">
        <f t="shared" si="3671"/>
        <v>0</v>
      </c>
      <c r="Z999" s="22">
        <f t="shared" si="3672"/>
        <v>0</v>
      </c>
      <c r="AA999" s="22">
        <f t="shared" si="3762"/>
        <v>0</v>
      </c>
      <c r="AB999" s="22">
        <f t="shared" si="3763"/>
        <v>0</v>
      </c>
      <c r="AC999" s="22">
        <f t="shared" si="3764"/>
        <v>0</v>
      </c>
      <c r="AD999" s="22">
        <f t="shared" si="3673"/>
        <v>41396.642999999996</v>
      </c>
      <c r="AE999" s="22">
        <f t="shared" si="3674"/>
        <v>0</v>
      </c>
      <c r="AF999" s="22">
        <f t="shared" si="3675"/>
        <v>0</v>
      </c>
      <c r="AG999" s="22">
        <f t="shared" si="3765"/>
        <v>0</v>
      </c>
      <c r="AH999" s="22">
        <f t="shared" si="3766"/>
        <v>0</v>
      </c>
      <c r="AI999" s="22">
        <f t="shared" si="3767"/>
        <v>0</v>
      </c>
      <c r="AJ999" s="22">
        <f t="shared" si="3676"/>
        <v>41396.642999999996</v>
      </c>
      <c r="AK999" s="22">
        <f t="shared" si="3677"/>
        <v>0</v>
      </c>
      <c r="AL999" s="22">
        <f t="shared" si="3678"/>
        <v>0</v>
      </c>
      <c r="AM999" s="22">
        <f t="shared" si="3768"/>
        <v>0</v>
      </c>
      <c r="AN999" s="22">
        <f t="shared" si="3769"/>
        <v>0</v>
      </c>
      <c r="AO999" s="22">
        <f t="shared" si="3770"/>
        <v>0</v>
      </c>
      <c r="AP999" s="22">
        <f t="shared" si="3679"/>
        <v>41396.642999999996</v>
      </c>
      <c r="AQ999" s="22">
        <f t="shared" si="3680"/>
        <v>0</v>
      </c>
      <c r="AR999" s="22">
        <f t="shared" si="3681"/>
        <v>0</v>
      </c>
      <c r="AS999" s="22">
        <f t="shared" si="3771"/>
        <v>0</v>
      </c>
      <c r="AT999" s="22">
        <f t="shared" si="3772"/>
        <v>0</v>
      </c>
      <c r="AU999" s="22">
        <f t="shared" si="3773"/>
        <v>0</v>
      </c>
      <c r="AV999" s="22">
        <f t="shared" si="3682"/>
        <v>41396.642999999996</v>
      </c>
      <c r="AW999" s="22">
        <f t="shared" si="3683"/>
        <v>0</v>
      </c>
      <c r="AX999" s="22">
        <f t="shared" si="3684"/>
        <v>0</v>
      </c>
      <c r="AY999" s="22">
        <f t="shared" si="3793"/>
        <v>0</v>
      </c>
      <c r="AZ999" s="22">
        <f t="shared" si="3775"/>
        <v>0</v>
      </c>
      <c r="BA999" s="22">
        <f t="shared" si="3776"/>
        <v>0</v>
      </c>
      <c r="BB999" s="22">
        <f t="shared" si="3685"/>
        <v>41396.642999999996</v>
      </c>
      <c r="BC999" s="22">
        <f t="shared" si="3686"/>
        <v>0</v>
      </c>
      <c r="BD999" s="22">
        <f t="shared" si="3687"/>
        <v>0</v>
      </c>
      <c r="BE999" s="22">
        <f t="shared" si="3777"/>
        <v>0</v>
      </c>
      <c r="BF999" s="22">
        <f t="shared" si="3778"/>
        <v>0</v>
      </c>
      <c r="BG999" s="22">
        <f t="shared" si="3779"/>
        <v>0</v>
      </c>
      <c r="BH999" s="22">
        <f t="shared" si="3688"/>
        <v>41396.642999999996</v>
      </c>
      <c r="BI999" s="22">
        <f t="shared" si="3689"/>
        <v>0</v>
      </c>
      <c r="BJ999" s="22">
        <f t="shared" si="3690"/>
        <v>0</v>
      </c>
      <c r="BK999" s="22">
        <f t="shared" si="3780"/>
        <v>0</v>
      </c>
      <c r="BL999" s="22">
        <f t="shared" si="3781"/>
        <v>0</v>
      </c>
      <c r="BM999" s="22">
        <f t="shared" si="3782"/>
        <v>0</v>
      </c>
      <c r="BN999" s="22">
        <f t="shared" si="3691"/>
        <v>41396.642999999996</v>
      </c>
      <c r="BO999" s="22">
        <f t="shared" si="3692"/>
        <v>0</v>
      </c>
      <c r="BP999" s="22">
        <f t="shared" si="3693"/>
        <v>0</v>
      </c>
      <c r="BQ999" s="22">
        <f t="shared" si="3783"/>
        <v>0</v>
      </c>
      <c r="BR999" s="22">
        <f t="shared" si="3784"/>
        <v>0</v>
      </c>
      <c r="BS999" s="22">
        <f t="shared" si="3694"/>
        <v>41396.642999999996</v>
      </c>
      <c r="BT999" s="22">
        <f t="shared" si="3695"/>
        <v>0</v>
      </c>
      <c r="BU999" s="22">
        <f t="shared" si="3696"/>
        <v>0</v>
      </c>
      <c r="BV999" s="22">
        <f t="shared" si="3785"/>
        <v>0</v>
      </c>
      <c r="BW999" s="22">
        <f t="shared" si="3786"/>
        <v>0</v>
      </c>
      <c r="BX999" s="22">
        <f t="shared" si="3697"/>
        <v>41396.642999999996</v>
      </c>
      <c r="BY999" s="22">
        <f t="shared" si="3698"/>
        <v>0</v>
      </c>
      <c r="BZ999" s="22">
        <f t="shared" si="3699"/>
        <v>0</v>
      </c>
      <c r="CA999" s="22">
        <f t="shared" si="3787"/>
        <v>0</v>
      </c>
      <c r="CB999" s="22">
        <f t="shared" si="3788"/>
        <v>0</v>
      </c>
      <c r="CC999" s="22">
        <f t="shared" si="3789"/>
        <v>0</v>
      </c>
      <c r="CD999" s="22">
        <f t="shared" si="3569"/>
        <v>41396.642999999996</v>
      </c>
      <c r="CE999" s="22">
        <f t="shared" si="3790"/>
        <v>0</v>
      </c>
      <c r="CF999" s="34">
        <f t="shared" si="3794"/>
        <v>41396.642999999996</v>
      </c>
      <c r="CG999" s="22">
        <f t="shared" si="3570"/>
        <v>0</v>
      </c>
      <c r="CH999" s="22">
        <f t="shared" si="3791"/>
        <v>0</v>
      </c>
      <c r="CI999" s="22">
        <f t="shared" si="3795"/>
        <v>0</v>
      </c>
      <c r="CJ999" s="22">
        <f t="shared" si="3571"/>
        <v>0</v>
      </c>
      <c r="CK999" s="22">
        <f t="shared" si="3791"/>
        <v>0</v>
      </c>
      <c r="CL999" s="22">
        <f t="shared" si="3796"/>
        <v>0</v>
      </c>
      <c r="CM999" s="22">
        <f t="shared" si="3791"/>
        <v>0</v>
      </c>
      <c r="CN999" s="15"/>
      <c r="CO999" s="35"/>
      <c r="CS999" s="5" t="s">
        <v>29</v>
      </c>
    </row>
    <row r="1000" spans="1:99" x14ac:dyDescent="0.3">
      <c r="A1000" s="32" t="s">
        <v>552</v>
      </c>
      <c r="B1000" s="16">
        <v>410</v>
      </c>
      <c r="C1000" s="32"/>
      <c r="D1000" s="32"/>
      <c r="E1000" s="33" t="s">
        <v>85</v>
      </c>
      <c r="F1000" s="22">
        <f t="shared" si="3750"/>
        <v>62244.1</v>
      </c>
      <c r="G1000" s="22">
        <f t="shared" si="3751"/>
        <v>0</v>
      </c>
      <c r="H1000" s="22">
        <f t="shared" si="3752"/>
        <v>0</v>
      </c>
      <c r="I1000" s="22">
        <f t="shared" si="3753"/>
        <v>-21444.351999999999</v>
      </c>
      <c r="J1000" s="22">
        <f t="shared" si="3754"/>
        <v>0</v>
      </c>
      <c r="K1000" s="22">
        <f t="shared" si="3755"/>
        <v>0</v>
      </c>
      <c r="L1000" s="22">
        <f t="shared" si="3664"/>
        <v>40799.748</v>
      </c>
      <c r="M1000" s="22">
        <f t="shared" si="3665"/>
        <v>0</v>
      </c>
      <c r="N1000" s="22">
        <f t="shared" si="3666"/>
        <v>0</v>
      </c>
      <c r="O1000" s="22">
        <f t="shared" si="3792"/>
        <v>596.89499999999998</v>
      </c>
      <c r="P1000" s="22">
        <f t="shared" si="3757"/>
        <v>0</v>
      </c>
      <c r="Q1000" s="22">
        <f t="shared" si="3758"/>
        <v>0</v>
      </c>
      <c r="R1000" s="22">
        <f t="shared" si="3667"/>
        <v>41396.642999999996</v>
      </c>
      <c r="S1000" s="22">
        <f t="shared" si="3668"/>
        <v>0</v>
      </c>
      <c r="T1000" s="22">
        <f t="shared" si="3669"/>
        <v>0</v>
      </c>
      <c r="U1000" s="22">
        <f t="shared" si="3759"/>
        <v>0</v>
      </c>
      <c r="V1000" s="22">
        <f t="shared" si="3760"/>
        <v>0</v>
      </c>
      <c r="W1000" s="22">
        <f t="shared" si="3761"/>
        <v>0</v>
      </c>
      <c r="X1000" s="22">
        <f t="shared" si="3670"/>
        <v>41396.642999999996</v>
      </c>
      <c r="Y1000" s="22">
        <f t="shared" si="3671"/>
        <v>0</v>
      </c>
      <c r="Z1000" s="22">
        <f t="shared" si="3672"/>
        <v>0</v>
      </c>
      <c r="AA1000" s="22">
        <f t="shared" si="3762"/>
        <v>0</v>
      </c>
      <c r="AB1000" s="22">
        <f t="shared" si="3763"/>
        <v>0</v>
      </c>
      <c r="AC1000" s="22">
        <f t="shared" si="3764"/>
        <v>0</v>
      </c>
      <c r="AD1000" s="22">
        <f t="shared" si="3673"/>
        <v>41396.642999999996</v>
      </c>
      <c r="AE1000" s="22">
        <f t="shared" si="3674"/>
        <v>0</v>
      </c>
      <c r="AF1000" s="22">
        <f t="shared" si="3675"/>
        <v>0</v>
      </c>
      <c r="AG1000" s="22">
        <f t="shared" si="3765"/>
        <v>0</v>
      </c>
      <c r="AH1000" s="22">
        <f t="shared" si="3766"/>
        <v>0</v>
      </c>
      <c r="AI1000" s="22">
        <f t="shared" si="3767"/>
        <v>0</v>
      </c>
      <c r="AJ1000" s="22">
        <f t="shared" si="3676"/>
        <v>41396.642999999996</v>
      </c>
      <c r="AK1000" s="22">
        <f t="shared" si="3677"/>
        <v>0</v>
      </c>
      <c r="AL1000" s="22">
        <f t="shared" si="3678"/>
        <v>0</v>
      </c>
      <c r="AM1000" s="22">
        <f t="shared" si="3768"/>
        <v>0</v>
      </c>
      <c r="AN1000" s="22">
        <f t="shared" si="3769"/>
        <v>0</v>
      </c>
      <c r="AO1000" s="22">
        <f t="shared" si="3770"/>
        <v>0</v>
      </c>
      <c r="AP1000" s="22">
        <f t="shared" si="3679"/>
        <v>41396.642999999996</v>
      </c>
      <c r="AQ1000" s="22">
        <f t="shared" si="3680"/>
        <v>0</v>
      </c>
      <c r="AR1000" s="22">
        <f t="shared" si="3681"/>
        <v>0</v>
      </c>
      <c r="AS1000" s="22">
        <f t="shared" si="3771"/>
        <v>0</v>
      </c>
      <c r="AT1000" s="22">
        <f t="shared" si="3772"/>
        <v>0</v>
      </c>
      <c r="AU1000" s="22">
        <f t="shared" si="3773"/>
        <v>0</v>
      </c>
      <c r="AV1000" s="22">
        <f t="shared" si="3682"/>
        <v>41396.642999999996</v>
      </c>
      <c r="AW1000" s="22">
        <f t="shared" si="3683"/>
        <v>0</v>
      </c>
      <c r="AX1000" s="22">
        <f t="shared" si="3684"/>
        <v>0</v>
      </c>
      <c r="AY1000" s="22">
        <f t="shared" si="3793"/>
        <v>0</v>
      </c>
      <c r="AZ1000" s="22">
        <f t="shared" si="3775"/>
        <v>0</v>
      </c>
      <c r="BA1000" s="22">
        <f t="shared" si="3776"/>
        <v>0</v>
      </c>
      <c r="BB1000" s="22">
        <f t="shared" si="3685"/>
        <v>41396.642999999996</v>
      </c>
      <c r="BC1000" s="22">
        <f t="shared" si="3686"/>
        <v>0</v>
      </c>
      <c r="BD1000" s="22">
        <f t="shared" si="3687"/>
        <v>0</v>
      </c>
      <c r="BE1000" s="22">
        <f t="shared" si="3777"/>
        <v>0</v>
      </c>
      <c r="BF1000" s="22">
        <f t="shared" si="3778"/>
        <v>0</v>
      </c>
      <c r="BG1000" s="22">
        <f t="shared" si="3779"/>
        <v>0</v>
      </c>
      <c r="BH1000" s="22">
        <f t="shared" si="3688"/>
        <v>41396.642999999996</v>
      </c>
      <c r="BI1000" s="22">
        <f t="shared" si="3689"/>
        <v>0</v>
      </c>
      <c r="BJ1000" s="22">
        <f t="shared" si="3690"/>
        <v>0</v>
      </c>
      <c r="BK1000" s="22">
        <f t="shared" si="3780"/>
        <v>0</v>
      </c>
      <c r="BL1000" s="22">
        <f t="shared" si="3781"/>
        <v>0</v>
      </c>
      <c r="BM1000" s="22">
        <f t="shared" si="3782"/>
        <v>0</v>
      </c>
      <c r="BN1000" s="22">
        <f t="shared" si="3691"/>
        <v>41396.642999999996</v>
      </c>
      <c r="BO1000" s="22">
        <f t="shared" si="3692"/>
        <v>0</v>
      </c>
      <c r="BP1000" s="22">
        <f t="shared" si="3693"/>
        <v>0</v>
      </c>
      <c r="BQ1000" s="22">
        <f t="shared" si="3783"/>
        <v>0</v>
      </c>
      <c r="BR1000" s="22">
        <f t="shared" si="3784"/>
        <v>0</v>
      </c>
      <c r="BS1000" s="22">
        <f t="shared" si="3694"/>
        <v>41396.642999999996</v>
      </c>
      <c r="BT1000" s="22">
        <f t="shared" si="3695"/>
        <v>0</v>
      </c>
      <c r="BU1000" s="22">
        <f t="shared" si="3696"/>
        <v>0</v>
      </c>
      <c r="BV1000" s="22">
        <f t="shared" si="3785"/>
        <v>0</v>
      </c>
      <c r="BW1000" s="22">
        <f t="shared" si="3786"/>
        <v>0</v>
      </c>
      <c r="BX1000" s="22">
        <f t="shared" si="3697"/>
        <v>41396.642999999996</v>
      </c>
      <c r="BY1000" s="22">
        <f t="shared" si="3698"/>
        <v>0</v>
      </c>
      <c r="BZ1000" s="22">
        <f t="shared" si="3699"/>
        <v>0</v>
      </c>
      <c r="CA1000" s="22">
        <f t="shared" si="3787"/>
        <v>0</v>
      </c>
      <c r="CB1000" s="22">
        <f t="shared" si="3788"/>
        <v>0</v>
      </c>
      <c r="CC1000" s="22">
        <f t="shared" si="3789"/>
        <v>0</v>
      </c>
      <c r="CD1000" s="22">
        <f t="shared" si="3569"/>
        <v>41396.642999999996</v>
      </c>
      <c r="CE1000" s="22">
        <f t="shared" si="3790"/>
        <v>0</v>
      </c>
      <c r="CF1000" s="34">
        <f t="shared" si="3794"/>
        <v>41396.642999999996</v>
      </c>
      <c r="CG1000" s="22">
        <f t="shared" si="3570"/>
        <v>0</v>
      </c>
      <c r="CH1000" s="22">
        <f t="shared" si="3791"/>
        <v>0</v>
      </c>
      <c r="CI1000" s="22">
        <f t="shared" si="3795"/>
        <v>0</v>
      </c>
      <c r="CJ1000" s="22">
        <f t="shared" si="3571"/>
        <v>0</v>
      </c>
      <c r="CK1000" s="22">
        <f t="shared" si="3791"/>
        <v>0</v>
      </c>
      <c r="CL1000" s="22">
        <f t="shared" si="3796"/>
        <v>0</v>
      </c>
      <c r="CM1000" s="22">
        <f t="shared" si="3791"/>
        <v>0</v>
      </c>
      <c r="CN1000" s="15"/>
      <c r="CO1000" s="35"/>
      <c r="CT1000" s="5" t="s">
        <v>30</v>
      </c>
    </row>
    <row r="1001" spans="1:99" x14ac:dyDescent="0.3">
      <c r="A1001" s="32" t="s">
        <v>552</v>
      </c>
      <c r="B1001" s="16">
        <v>410</v>
      </c>
      <c r="C1001" s="32" t="s">
        <v>47</v>
      </c>
      <c r="D1001" s="32" t="s">
        <v>67</v>
      </c>
      <c r="E1001" s="33" t="s">
        <v>217</v>
      </c>
      <c r="F1001" s="22">
        <v>62244.1</v>
      </c>
      <c r="G1001" s="22"/>
      <c r="H1001" s="22"/>
      <c r="I1001" s="22">
        <v>-21444.351999999999</v>
      </c>
      <c r="J1001" s="22"/>
      <c r="K1001" s="22"/>
      <c r="L1001" s="22">
        <f t="shared" si="3664"/>
        <v>40799.748</v>
      </c>
      <c r="M1001" s="22">
        <f t="shared" si="3665"/>
        <v>0</v>
      </c>
      <c r="N1001" s="22">
        <f t="shared" si="3666"/>
        <v>0</v>
      </c>
      <c r="O1001" s="22">
        <v>596.89499999999998</v>
      </c>
      <c r="P1001" s="22"/>
      <c r="Q1001" s="22"/>
      <c r="R1001" s="22">
        <f t="shared" si="3667"/>
        <v>41396.642999999996</v>
      </c>
      <c r="S1001" s="22">
        <f t="shared" si="3668"/>
        <v>0</v>
      </c>
      <c r="T1001" s="22">
        <f t="shared" si="3669"/>
        <v>0</v>
      </c>
      <c r="U1001" s="22"/>
      <c r="V1001" s="22"/>
      <c r="W1001" s="22"/>
      <c r="X1001" s="22">
        <f t="shared" si="3670"/>
        <v>41396.642999999996</v>
      </c>
      <c r="Y1001" s="22">
        <f t="shared" si="3671"/>
        <v>0</v>
      </c>
      <c r="Z1001" s="22">
        <f t="shared" si="3672"/>
        <v>0</v>
      </c>
      <c r="AA1001" s="22"/>
      <c r="AB1001" s="22"/>
      <c r="AC1001" s="22"/>
      <c r="AD1001" s="22">
        <f t="shared" si="3673"/>
        <v>41396.642999999996</v>
      </c>
      <c r="AE1001" s="22">
        <f t="shared" si="3674"/>
        <v>0</v>
      </c>
      <c r="AF1001" s="22">
        <f t="shared" si="3675"/>
        <v>0</v>
      </c>
      <c r="AG1001" s="22"/>
      <c r="AH1001" s="22"/>
      <c r="AI1001" s="22"/>
      <c r="AJ1001" s="22">
        <f t="shared" si="3676"/>
        <v>41396.642999999996</v>
      </c>
      <c r="AK1001" s="22">
        <f t="shared" si="3677"/>
        <v>0</v>
      </c>
      <c r="AL1001" s="22">
        <f t="shared" si="3678"/>
        <v>0</v>
      </c>
      <c r="AM1001" s="22"/>
      <c r="AN1001" s="22"/>
      <c r="AO1001" s="22"/>
      <c r="AP1001" s="22">
        <f t="shared" si="3679"/>
        <v>41396.642999999996</v>
      </c>
      <c r="AQ1001" s="22">
        <f t="shared" si="3680"/>
        <v>0</v>
      </c>
      <c r="AR1001" s="22">
        <f t="shared" si="3681"/>
        <v>0</v>
      </c>
      <c r="AS1001" s="22"/>
      <c r="AT1001" s="22"/>
      <c r="AU1001" s="22"/>
      <c r="AV1001" s="22">
        <f t="shared" si="3682"/>
        <v>41396.642999999996</v>
      </c>
      <c r="AW1001" s="22">
        <f t="shared" si="3683"/>
        <v>0</v>
      </c>
      <c r="AX1001" s="22">
        <f t="shared" si="3684"/>
        <v>0</v>
      </c>
      <c r="AY1001" s="22"/>
      <c r="AZ1001" s="22"/>
      <c r="BA1001" s="22"/>
      <c r="BB1001" s="22">
        <f t="shared" si="3685"/>
        <v>41396.642999999996</v>
      </c>
      <c r="BC1001" s="22">
        <f t="shared" si="3686"/>
        <v>0</v>
      </c>
      <c r="BD1001" s="22">
        <f t="shared" si="3687"/>
        <v>0</v>
      </c>
      <c r="BE1001" s="22"/>
      <c r="BF1001" s="22"/>
      <c r="BG1001" s="22"/>
      <c r="BH1001" s="22">
        <f t="shared" si="3688"/>
        <v>41396.642999999996</v>
      </c>
      <c r="BI1001" s="22">
        <f t="shared" si="3689"/>
        <v>0</v>
      </c>
      <c r="BJ1001" s="22">
        <f t="shared" si="3690"/>
        <v>0</v>
      </c>
      <c r="BK1001" s="22"/>
      <c r="BL1001" s="22"/>
      <c r="BM1001" s="22"/>
      <c r="BN1001" s="22">
        <f t="shared" si="3691"/>
        <v>41396.642999999996</v>
      </c>
      <c r="BO1001" s="22">
        <f t="shared" si="3692"/>
        <v>0</v>
      </c>
      <c r="BP1001" s="22">
        <f t="shared" si="3693"/>
        <v>0</v>
      </c>
      <c r="BQ1001" s="22"/>
      <c r="BR1001" s="22"/>
      <c r="BS1001" s="22">
        <f t="shared" si="3694"/>
        <v>41396.642999999996</v>
      </c>
      <c r="BT1001" s="22">
        <f t="shared" si="3695"/>
        <v>0</v>
      </c>
      <c r="BU1001" s="22">
        <f t="shared" si="3696"/>
        <v>0</v>
      </c>
      <c r="BV1001" s="22"/>
      <c r="BW1001" s="22"/>
      <c r="BX1001" s="22">
        <f t="shared" si="3697"/>
        <v>41396.642999999996</v>
      </c>
      <c r="BY1001" s="22">
        <f t="shared" si="3698"/>
        <v>0</v>
      </c>
      <c r="BZ1001" s="22">
        <f t="shared" si="3699"/>
        <v>0</v>
      </c>
      <c r="CA1001" s="22"/>
      <c r="CB1001" s="22"/>
      <c r="CC1001" s="22"/>
      <c r="CD1001" s="22">
        <f t="shared" si="3569"/>
        <v>41396.642999999996</v>
      </c>
      <c r="CE1001" s="22"/>
      <c r="CF1001" s="34">
        <f t="shared" si="3794"/>
        <v>41396.642999999996</v>
      </c>
      <c r="CG1001" s="22">
        <f t="shared" si="3570"/>
        <v>0</v>
      </c>
      <c r="CH1001" s="22"/>
      <c r="CI1001" s="22">
        <f t="shared" si="3795"/>
        <v>0</v>
      </c>
      <c r="CJ1001" s="22">
        <f t="shared" si="3571"/>
        <v>0</v>
      </c>
      <c r="CK1001" s="22"/>
      <c r="CL1001" s="22">
        <f t="shared" si="3796"/>
        <v>0</v>
      </c>
      <c r="CM1001" s="22"/>
      <c r="CN1001" s="15"/>
      <c r="CO1001" s="35">
        <v>94</v>
      </c>
    </row>
    <row r="1002" spans="1:99" ht="31.2" x14ac:dyDescent="0.3">
      <c r="A1002" s="32" t="s">
        <v>554</v>
      </c>
      <c r="B1002" s="16"/>
      <c r="C1002" s="32"/>
      <c r="D1002" s="32"/>
      <c r="E1002" s="33" t="s">
        <v>555</v>
      </c>
      <c r="F1002" s="22">
        <f t="shared" si="3750"/>
        <v>147175</v>
      </c>
      <c r="G1002" s="22">
        <f t="shared" si="3751"/>
        <v>222299.2</v>
      </c>
      <c r="H1002" s="22">
        <f t="shared" si="3752"/>
        <v>0</v>
      </c>
      <c r="I1002" s="22">
        <f t="shared" si="3753"/>
        <v>0</v>
      </c>
      <c r="J1002" s="22">
        <f t="shared" si="3754"/>
        <v>0</v>
      </c>
      <c r="K1002" s="22">
        <f t="shared" si="3755"/>
        <v>0</v>
      </c>
      <c r="L1002" s="22">
        <f t="shared" si="3664"/>
        <v>147175</v>
      </c>
      <c r="M1002" s="22">
        <f t="shared" si="3665"/>
        <v>222299.2</v>
      </c>
      <c r="N1002" s="22">
        <f t="shared" si="3666"/>
        <v>0</v>
      </c>
      <c r="O1002" s="22">
        <f t="shared" si="3792"/>
        <v>272357.66000000003</v>
      </c>
      <c r="P1002" s="22">
        <f t="shared" si="3757"/>
        <v>-222299.2</v>
      </c>
      <c r="Q1002" s="22">
        <f t="shared" si="3758"/>
        <v>0</v>
      </c>
      <c r="R1002" s="22">
        <f t="shared" si="3667"/>
        <v>419532.66000000003</v>
      </c>
      <c r="S1002" s="22">
        <f t="shared" si="3668"/>
        <v>0</v>
      </c>
      <c r="T1002" s="22">
        <f t="shared" si="3669"/>
        <v>0</v>
      </c>
      <c r="U1002" s="22">
        <f t="shared" si="3759"/>
        <v>0</v>
      </c>
      <c r="V1002" s="22">
        <f t="shared" si="3760"/>
        <v>0</v>
      </c>
      <c r="W1002" s="22">
        <f t="shared" si="3761"/>
        <v>0</v>
      </c>
      <c r="X1002" s="22">
        <f t="shared" si="3670"/>
        <v>419532.66000000003</v>
      </c>
      <c r="Y1002" s="22">
        <f t="shared" si="3671"/>
        <v>0</v>
      </c>
      <c r="Z1002" s="22">
        <f t="shared" si="3672"/>
        <v>0</v>
      </c>
      <c r="AA1002" s="22">
        <f t="shared" si="3762"/>
        <v>0</v>
      </c>
      <c r="AB1002" s="22">
        <f t="shared" si="3763"/>
        <v>0</v>
      </c>
      <c r="AC1002" s="22">
        <f t="shared" si="3764"/>
        <v>0</v>
      </c>
      <c r="AD1002" s="22">
        <f t="shared" si="3673"/>
        <v>419532.66000000003</v>
      </c>
      <c r="AE1002" s="22">
        <f t="shared" si="3674"/>
        <v>0</v>
      </c>
      <c r="AF1002" s="22">
        <f t="shared" si="3675"/>
        <v>0</v>
      </c>
      <c r="AG1002" s="22">
        <f t="shared" si="3765"/>
        <v>0</v>
      </c>
      <c r="AH1002" s="22">
        <f t="shared" si="3766"/>
        <v>0</v>
      </c>
      <c r="AI1002" s="22">
        <f t="shared" si="3767"/>
        <v>0</v>
      </c>
      <c r="AJ1002" s="22">
        <f t="shared" si="3676"/>
        <v>419532.66000000003</v>
      </c>
      <c r="AK1002" s="22">
        <f t="shared" si="3677"/>
        <v>0</v>
      </c>
      <c r="AL1002" s="22">
        <f t="shared" si="3678"/>
        <v>0</v>
      </c>
      <c r="AM1002" s="22">
        <f t="shared" si="3768"/>
        <v>233321.821</v>
      </c>
      <c r="AN1002" s="22">
        <f t="shared" si="3769"/>
        <v>0</v>
      </c>
      <c r="AO1002" s="22">
        <f t="shared" si="3770"/>
        <v>0</v>
      </c>
      <c r="AP1002" s="22">
        <f t="shared" si="3679"/>
        <v>652854.48100000003</v>
      </c>
      <c r="AQ1002" s="22">
        <f t="shared" si="3680"/>
        <v>0</v>
      </c>
      <c r="AR1002" s="22">
        <f t="shared" si="3681"/>
        <v>0</v>
      </c>
      <c r="AS1002" s="22">
        <f t="shared" si="3771"/>
        <v>0</v>
      </c>
      <c r="AT1002" s="22">
        <f t="shared" si="3772"/>
        <v>0</v>
      </c>
      <c r="AU1002" s="22">
        <f t="shared" si="3773"/>
        <v>0</v>
      </c>
      <c r="AV1002" s="22">
        <f t="shared" si="3682"/>
        <v>652854.48100000003</v>
      </c>
      <c r="AW1002" s="22">
        <f t="shared" si="3683"/>
        <v>0</v>
      </c>
      <c r="AX1002" s="22">
        <f t="shared" si="3684"/>
        <v>0</v>
      </c>
      <c r="AY1002" s="22">
        <f t="shared" si="3793"/>
        <v>0</v>
      </c>
      <c r="AZ1002" s="22">
        <f t="shared" si="3775"/>
        <v>0</v>
      </c>
      <c r="BA1002" s="22">
        <f t="shared" si="3776"/>
        <v>0</v>
      </c>
      <c r="BB1002" s="22">
        <f t="shared" si="3685"/>
        <v>652854.48100000003</v>
      </c>
      <c r="BC1002" s="22">
        <f t="shared" si="3686"/>
        <v>0</v>
      </c>
      <c r="BD1002" s="22">
        <f t="shared" si="3687"/>
        <v>0</v>
      </c>
      <c r="BE1002" s="22">
        <f t="shared" si="3777"/>
        <v>0</v>
      </c>
      <c r="BF1002" s="22">
        <f t="shared" si="3778"/>
        <v>0</v>
      </c>
      <c r="BG1002" s="22">
        <f t="shared" si="3779"/>
        <v>0</v>
      </c>
      <c r="BH1002" s="22">
        <f t="shared" si="3688"/>
        <v>652854.48100000003</v>
      </c>
      <c r="BI1002" s="22">
        <f t="shared" si="3689"/>
        <v>0</v>
      </c>
      <c r="BJ1002" s="22">
        <f t="shared" si="3690"/>
        <v>0</v>
      </c>
      <c r="BK1002" s="22">
        <f t="shared" si="3780"/>
        <v>0</v>
      </c>
      <c r="BL1002" s="22">
        <f t="shared" si="3781"/>
        <v>0</v>
      </c>
      <c r="BM1002" s="22">
        <f t="shared" si="3782"/>
        <v>0</v>
      </c>
      <c r="BN1002" s="22">
        <f t="shared" si="3691"/>
        <v>652854.48100000003</v>
      </c>
      <c r="BO1002" s="22">
        <f t="shared" si="3692"/>
        <v>0</v>
      </c>
      <c r="BP1002" s="22">
        <f t="shared" si="3693"/>
        <v>0</v>
      </c>
      <c r="BQ1002" s="22">
        <f t="shared" si="3783"/>
        <v>0</v>
      </c>
      <c r="BR1002" s="22">
        <f t="shared" si="3784"/>
        <v>0</v>
      </c>
      <c r="BS1002" s="22">
        <f t="shared" si="3694"/>
        <v>652854.48100000003</v>
      </c>
      <c r="BT1002" s="22">
        <f t="shared" si="3695"/>
        <v>0</v>
      </c>
      <c r="BU1002" s="22">
        <f t="shared" si="3696"/>
        <v>0</v>
      </c>
      <c r="BV1002" s="22">
        <f t="shared" si="3785"/>
        <v>0</v>
      </c>
      <c r="BW1002" s="22">
        <f t="shared" si="3786"/>
        <v>0</v>
      </c>
      <c r="BX1002" s="22">
        <f t="shared" si="3697"/>
        <v>652854.48100000003</v>
      </c>
      <c r="BY1002" s="22">
        <f t="shared" si="3698"/>
        <v>0</v>
      </c>
      <c r="BZ1002" s="22">
        <f t="shared" si="3699"/>
        <v>0</v>
      </c>
      <c r="CA1002" s="22">
        <f t="shared" si="3787"/>
        <v>0</v>
      </c>
      <c r="CB1002" s="22">
        <f t="shared" si="3788"/>
        <v>0</v>
      </c>
      <c r="CC1002" s="22">
        <f t="shared" si="3789"/>
        <v>0</v>
      </c>
      <c r="CD1002" s="22">
        <f t="shared" si="3569"/>
        <v>652854.48100000003</v>
      </c>
      <c r="CE1002" s="22">
        <f t="shared" si="3790"/>
        <v>0</v>
      </c>
      <c r="CF1002" s="34">
        <f t="shared" si="3794"/>
        <v>652854.48100000003</v>
      </c>
      <c r="CG1002" s="22">
        <f t="shared" si="3570"/>
        <v>0</v>
      </c>
      <c r="CH1002" s="22">
        <f t="shared" si="3791"/>
        <v>0</v>
      </c>
      <c r="CI1002" s="22">
        <f t="shared" si="3795"/>
        <v>0</v>
      </c>
      <c r="CJ1002" s="22">
        <f t="shared" si="3571"/>
        <v>0</v>
      </c>
      <c r="CK1002" s="22">
        <f t="shared" si="3791"/>
        <v>0</v>
      </c>
      <c r="CL1002" s="22">
        <f t="shared" si="3796"/>
        <v>0</v>
      </c>
      <c r="CM1002" s="22">
        <f t="shared" si="3791"/>
        <v>0</v>
      </c>
      <c r="CN1002" s="15"/>
      <c r="CO1002" s="35"/>
      <c r="CU1002" s="5" t="s">
        <v>31</v>
      </c>
    </row>
    <row r="1003" spans="1:99" ht="46.8" x14ac:dyDescent="0.3">
      <c r="A1003" s="32" t="s">
        <v>554</v>
      </c>
      <c r="B1003" s="16">
        <v>400</v>
      </c>
      <c r="C1003" s="32"/>
      <c r="D1003" s="32"/>
      <c r="E1003" s="33" t="s">
        <v>84</v>
      </c>
      <c r="F1003" s="22">
        <f t="shared" ref="F1003:K1003" si="3797">F1004+F1006</f>
        <v>147175</v>
      </c>
      <c r="G1003" s="22">
        <f t="shared" si="3797"/>
        <v>222299.2</v>
      </c>
      <c r="H1003" s="22">
        <f t="shared" si="3797"/>
        <v>0</v>
      </c>
      <c r="I1003" s="22">
        <f t="shared" si="3797"/>
        <v>0</v>
      </c>
      <c r="J1003" s="22">
        <f t="shared" si="3797"/>
        <v>0</v>
      </c>
      <c r="K1003" s="22">
        <f t="shared" si="3797"/>
        <v>0</v>
      </c>
      <c r="L1003" s="22">
        <f t="shared" si="3664"/>
        <v>147175</v>
      </c>
      <c r="M1003" s="22">
        <f t="shared" si="3665"/>
        <v>222299.2</v>
      </c>
      <c r="N1003" s="22">
        <f t="shared" si="3666"/>
        <v>0</v>
      </c>
      <c r="O1003" s="22">
        <f>O1004+O1006</f>
        <v>272357.66000000003</v>
      </c>
      <c r="P1003" s="22">
        <f>P1004+P1006</f>
        <v>-222299.2</v>
      </c>
      <c r="Q1003" s="22">
        <f>Q1004+Q1006</f>
        <v>0</v>
      </c>
      <c r="R1003" s="22">
        <f t="shared" si="3667"/>
        <v>419532.66000000003</v>
      </c>
      <c r="S1003" s="22">
        <f t="shared" si="3668"/>
        <v>0</v>
      </c>
      <c r="T1003" s="22">
        <f t="shared" si="3669"/>
        <v>0</v>
      </c>
      <c r="U1003" s="22">
        <f>U1004+U1006</f>
        <v>0</v>
      </c>
      <c r="V1003" s="22">
        <f>V1004+V1006</f>
        <v>0</v>
      </c>
      <c r="W1003" s="22">
        <f>W1004+W1006</f>
        <v>0</v>
      </c>
      <c r="X1003" s="22">
        <f t="shared" si="3670"/>
        <v>419532.66000000003</v>
      </c>
      <c r="Y1003" s="22">
        <f t="shared" si="3671"/>
        <v>0</v>
      </c>
      <c r="Z1003" s="22">
        <f t="shared" si="3672"/>
        <v>0</v>
      </c>
      <c r="AA1003" s="22">
        <f>AA1004+AA1006</f>
        <v>0</v>
      </c>
      <c r="AB1003" s="22">
        <f>AB1004+AB1006</f>
        <v>0</v>
      </c>
      <c r="AC1003" s="22">
        <f>AC1004+AC1006</f>
        <v>0</v>
      </c>
      <c r="AD1003" s="22">
        <f t="shared" si="3673"/>
        <v>419532.66000000003</v>
      </c>
      <c r="AE1003" s="22">
        <f t="shared" si="3674"/>
        <v>0</v>
      </c>
      <c r="AF1003" s="22">
        <f t="shared" si="3675"/>
        <v>0</v>
      </c>
      <c r="AG1003" s="22">
        <f>AG1004+AG1006</f>
        <v>0</v>
      </c>
      <c r="AH1003" s="22">
        <f>AH1004+AH1006</f>
        <v>0</v>
      </c>
      <c r="AI1003" s="22">
        <f>AI1004+AI1006</f>
        <v>0</v>
      </c>
      <c r="AJ1003" s="22">
        <f t="shared" si="3676"/>
        <v>419532.66000000003</v>
      </c>
      <c r="AK1003" s="22">
        <f t="shared" si="3677"/>
        <v>0</v>
      </c>
      <c r="AL1003" s="22">
        <f t="shared" si="3678"/>
        <v>0</v>
      </c>
      <c r="AM1003" s="22">
        <f>AM1004+AM1006</f>
        <v>233321.821</v>
      </c>
      <c r="AN1003" s="22">
        <f>AN1004+AN1006</f>
        <v>0</v>
      </c>
      <c r="AO1003" s="22">
        <f>AO1004+AO1006</f>
        <v>0</v>
      </c>
      <c r="AP1003" s="22">
        <f t="shared" si="3679"/>
        <v>652854.48100000003</v>
      </c>
      <c r="AQ1003" s="22">
        <f t="shared" si="3680"/>
        <v>0</v>
      </c>
      <c r="AR1003" s="22">
        <f t="shared" si="3681"/>
        <v>0</v>
      </c>
      <c r="AS1003" s="22">
        <f>AS1004+AS1006</f>
        <v>0</v>
      </c>
      <c r="AT1003" s="22">
        <f>AT1004+AT1006</f>
        <v>0</v>
      </c>
      <c r="AU1003" s="22">
        <f>AU1004+AU1006</f>
        <v>0</v>
      </c>
      <c r="AV1003" s="22">
        <f t="shared" si="3682"/>
        <v>652854.48100000003</v>
      </c>
      <c r="AW1003" s="22">
        <f t="shared" si="3683"/>
        <v>0</v>
      </c>
      <c r="AX1003" s="22">
        <f t="shared" si="3684"/>
        <v>0</v>
      </c>
      <c r="AY1003" s="22">
        <f>AY1004+AY1006</f>
        <v>0</v>
      </c>
      <c r="AZ1003" s="22">
        <f>AZ1004+AZ1006</f>
        <v>0</v>
      </c>
      <c r="BA1003" s="22">
        <f>BA1004+BA1006</f>
        <v>0</v>
      </c>
      <c r="BB1003" s="22">
        <f t="shared" si="3685"/>
        <v>652854.48100000003</v>
      </c>
      <c r="BC1003" s="22">
        <f t="shared" si="3686"/>
        <v>0</v>
      </c>
      <c r="BD1003" s="22">
        <f t="shared" si="3687"/>
        <v>0</v>
      </c>
      <c r="BE1003" s="22">
        <f>BE1004+BE1006</f>
        <v>0</v>
      </c>
      <c r="BF1003" s="22">
        <f>BF1004+BF1006</f>
        <v>0</v>
      </c>
      <c r="BG1003" s="22">
        <f>BG1004+BG1006</f>
        <v>0</v>
      </c>
      <c r="BH1003" s="22">
        <f t="shared" si="3688"/>
        <v>652854.48100000003</v>
      </c>
      <c r="BI1003" s="22">
        <f t="shared" si="3689"/>
        <v>0</v>
      </c>
      <c r="BJ1003" s="22">
        <f t="shared" si="3690"/>
        <v>0</v>
      </c>
      <c r="BK1003" s="22">
        <f>BK1004+BK1006</f>
        <v>0</v>
      </c>
      <c r="BL1003" s="22">
        <f>BL1004+BL1006</f>
        <v>0</v>
      </c>
      <c r="BM1003" s="22">
        <f>BM1004+BM1006</f>
        <v>0</v>
      </c>
      <c r="BN1003" s="22">
        <f t="shared" si="3691"/>
        <v>652854.48100000003</v>
      </c>
      <c r="BO1003" s="22">
        <f t="shared" si="3692"/>
        <v>0</v>
      </c>
      <c r="BP1003" s="22">
        <f t="shared" si="3693"/>
        <v>0</v>
      </c>
      <c r="BQ1003" s="22">
        <f>BQ1004+BQ1006</f>
        <v>0</v>
      </c>
      <c r="BR1003" s="22">
        <f>BR1004+BR1006</f>
        <v>0</v>
      </c>
      <c r="BS1003" s="22">
        <f t="shared" si="3694"/>
        <v>652854.48100000003</v>
      </c>
      <c r="BT1003" s="22">
        <f t="shared" si="3695"/>
        <v>0</v>
      </c>
      <c r="BU1003" s="22">
        <f t="shared" si="3696"/>
        <v>0</v>
      </c>
      <c r="BV1003" s="22">
        <f>BV1004+BV1006</f>
        <v>0</v>
      </c>
      <c r="BW1003" s="22">
        <f>BW1004+BW1006</f>
        <v>0</v>
      </c>
      <c r="BX1003" s="22">
        <f t="shared" si="3697"/>
        <v>652854.48100000003</v>
      </c>
      <c r="BY1003" s="22">
        <f t="shared" si="3698"/>
        <v>0</v>
      </c>
      <c r="BZ1003" s="22">
        <f t="shared" si="3699"/>
        <v>0</v>
      </c>
      <c r="CA1003" s="22">
        <f>CA1004+CA1006</f>
        <v>0</v>
      </c>
      <c r="CB1003" s="22">
        <f>CB1004+CB1006</f>
        <v>0</v>
      </c>
      <c r="CC1003" s="22">
        <f>CC1004+CC1006</f>
        <v>0</v>
      </c>
      <c r="CD1003" s="22">
        <f t="shared" si="3569"/>
        <v>652854.48100000003</v>
      </c>
      <c r="CE1003" s="22">
        <f>CE1004+CE1006</f>
        <v>0</v>
      </c>
      <c r="CF1003" s="34">
        <f t="shared" si="3794"/>
        <v>652854.48100000003</v>
      </c>
      <c r="CG1003" s="22">
        <f t="shared" si="3570"/>
        <v>0</v>
      </c>
      <c r="CH1003" s="22">
        <f>CH1004+CH1006</f>
        <v>0</v>
      </c>
      <c r="CI1003" s="22">
        <f t="shared" si="3795"/>
        <v>0</v>
      </c>
      <c r="CJ1003" s="22">
        <f t="shared" si="3571"/>
        <v>0</v>
      </c>
      <c r="CK1003" s="22">
        <f>CK1004+CK1006</f>
        <v>0</v>
      </c>
      <c r="CL1003" s="22">
        <f t="shared" si="3796"/>
        <v>0</v>
      </c>
      <c r="CM1003" s="22">
        <f>CM1004+CM1006</f>
        <v>0</v>
      </c>
      <c r="CN1003" s="15"/>
      <c r="CO1003" s="35"/>
      <c r="CS1003" s="5" t="s">
        <v>29</v>
      </c>
    </row>
    <row r="1004" spans="1:99" x14ac:dyDescent="0.3">
      <c r="A1004" s="32" t="s">
        <v>554</v>
      </c>
      <c r="B1004" s="16">
        <v>410</v>
      </c>
      <c r="C1004" s="32"/>
      <c r="D1004" s="32"/>
      <c r="E1004" s="33" t="s">
        <v>85</v>
      </c>
      <c r="F1004" s="22">
        <f t="shared" ref="F1004:K1004" si="3798">F1005</f>
        <v>92554.3</v>
      </c>
      <c r="G1004" s="22">
        <f t="shared" si="3798"/>
        <v>222299.2</v>
      </c>
      <c r="H1004" s="22">
        <f t="shared" si="3798"/>
        <v>0</v>
      </c>
      <c r="I1004" s="22">
        <f t="shared" si="3798"/>
        <v>0</v>
      </c>
      <c r="J1004" s="22">
        <f t="shared" si="3798"/>
        <v>0</v>
      </c>
      <c r="K1004" s="22">
        <f t="shared" si="3798"/>
        <v>0</v>
      </c>
      <c r="L1004" s="22">
        <f t="shared" si="3664"/>
        <v>92554.3</v>
      </c>
      <c r="M1004" s="22">
        <f t="shared" si="3665"/>
        <v>222299.2</v>
      </c>
      <c r="N1004" s="22">
        <f t="shared" si="3666"/>
        <v>0</v>
      </c>
      <c r="O1004" s="22">
        <f>O1005</f>
        <v>272357.66000000003</v>
      </c>
      <c r="P1004" s="22">
        <f>P1005</f>
        <v>-222299.2</v>
      </c>
      <c r="Q1004" s="22">
        <f>Q1005</f>
        <v>0</v>
      </c>
      <c r="R1004" s="22">
        <f t="shared" si="3667"/>
        <v>364911.96</v>
      </c>
      <c r="S1004" s="22">
        <f t="shared" si="3668"/>
        <v>0</v>
      </c>
      <c r="T1004" s="22">
        <f t="shared" si="3669"/>
        <v>0</v>
      </c>
      <c r="U1004" s="22">
        <f>U1005</f>
        <v>0</v>
      </c>
      <c r="V1004" s="22">
        <f>V1005</f>
        <v>0</v>
      </c>
      <c r="W1004" s="22">
        <f>W1005</f>
        <v>0</v>
      </c>
      <c r="X1004" s="22">
        <f t="shared" si="3670"/>
        <v>364911.96</v>
      </c>
      <c r="Y1004" s="22">
        <f t="shared" si="3671"/>
        <v>0</v>
      </c>
      <c r="Z1004" s="22">
        <f t="shared" si="3672"/>
        <v>0</v>
      </c>
      <c r="AA1004" s="22">
        <f>AA1005</f>
        <v>0</v>
      </c>
      <c r="AB1004" s="22">
        <f>AB1005</f>
        <v>0</v>
      </c>
      <c r="AC1004" s="22">
        <f>AC1005</f>
        <v>0</v>
      </c>
      <c r="AD1004" s="22">
        <f t="shared" si="3673"/>
        <v>364911.96</v>
      </c>
      <c r="AE1004" s="22">
        <f t="shared" si="3674"/>
        <v>0</v>
      </c>
      <c r="AF1004" s="22">
        <f t="shared" si="3675"/>
        <v>0</v>
      </c>
      <c r="AG1004" s="22">
        <f>AG1005</f>
        <v>0</v>
      </c>
      <c r="AH1004" s="22">
        <f>AH1005</f>
        <v>0</v>
      </c>
      <c r="AI1004" s="22">
        <f>AI1005</f>
        <v>0</v>
      </c>
      <c r="AJ1004" s="22">
        <f t="shared" si="3676"/>
        <v>364911.96</v>
      </c>
      <c r="AK1004" s="22">
        <f t="shared" si="3677"/>
        <v>0</v>
      </c>
      <c r="AL1004" s="22">
        <f t="shared" si="3678"/>
        <v>0</v>
      </c>
      <c r="AM1004" s="22">
        <f>AM1005</f>
        <v>187884.84899999999</v>
      </c>
      <c r="AN1004" s="22">
        <f>AN1005</f>
        <v>0</v>
      </c>
      <c r="AO1004" s="22">
        <f>AO1005</f>
        <v>0</v>
      </c>
      <c r="AP1004" s="22">
        <f t="shared" si="3679"/>
        <v>552796.80900000001</v>
      </c>
      <c r="AQ1004" s="22">
        <f t="shared" si="3680"/>
        <v>0</v>
      </c>
      <c r="AR1004" s="22">
        <f t="shared" si="3681"/>
        <v>0</v>
      </c>
      <c r="AS1004" s="22">
        <f>AS1005</f>
        <v>0</v>
      </c>
      <c r="AT1004" s="22">
        <f>AT1005</f>
        <v>0</v>
      </c>
      <c r="AU1004" s="22">
        <f>AU1005</f>
        <v>0</v>
      </c>
      <c r="AV1004" s="22">
        <f t="shared" si="3682"/>
        <v>552796.80900000001</v>
      </c>
      <c r="AW1004" s="22">
        <f t="shared" si="3683"/>
        <v>0</v>
      </c>
      <c r="AX1004" s="22">
        <f t="shared" si="3684"/>
        <v>0</v>
      </c>
      <c r="AY1004" s="22">
        <f>AY1005</f>
        <v>0</v>
      </c>
      <c r="AZ1004" s="22">
        <f>AZ1005</f>
        <v>0</v>
      </c>
      <c r="BA1004" s="22">
        <f>BA1005</f>
        <v>0</v>
      </c>
      <c r="BB1004" s="22">
        <f t="shared" si="3685"/>
        <v>552796.80900000001</v>
      </c>
      <c r="BC1004" s="22">
        <f t="shared" si="3686"/>
        <v>0</v>
      </c>
      <c r="BD1004" s="22">
        <f t="shared" si="3687"/>
        <v>0</v>
      </c>
      <c r="BE1004" s="22">
        <f>BE1005</f>
        <v>0</v>
      </c>
      <c r="BF1004" s="22">
        <f>BF1005</f>
        <v>0</v>
      </c>
      <c r="BG1004" s="22">
        <f>BG1005</f>
        <v>0</v>
      </c>
      <c r="BH1004" s="22">
        <f t="shared" si="3688"/>
        <v>552796.80900000001</v>
      </c>
      <c r="BI1004" s="22">
        <f t="shared" si="3689"/>
        <v>0</v>
      </c>
      <c r="BJ1004" s="22">
        <f t="shared" si="3690"/>
        <v>0</v>
      </c>
      <c r="BK1004" s="22">
        <f>BK1005</f>
        <v>0</v>
      </c>
      <c r="BL1004" s="22">
        <f>BL1005</f>
        <v>0</v>
      </c>
      <c r="BM1004" s="22">
        <f>BM1005</f>
        <v>0</v>
      </c>
      <c r="BN1004" s="22">
        <f t="shared" si="3691"/>
        <v>552796.80900000001</v>
      </c>
      <c r="BO1004" s="22">
        <f t="shared" si="3692"/>
        <v>0</v>
      </c>
      <c r="BP1004" s="22">
        <f t="shared" si="3693"/>
        <v>0</v>
      </c>
      <c r="BQ1004" s="22">
        <f>BQ1005</f>
        <v>0</v>
      </c>
      <c r="BR1004" s="22">
        <f>BR1005</f>
        <v>0</v>
      </c>
      <c r="BS1004" s="22">
        <f t="shared" si="3694"/>
        <v>552796.80900000001</v>
      </c>
      <c r="BT1004" s="22">
        <f t="shared" si="3695"/>
        <v>0</v>
      </c>
      <c r="BU1004" s="22">
        <f t="shared" si="3696"/>
        <v>0</v>
      </c>
      <c r="BV1004" s="22">
        <f>BV1005</f>
        <v>0</v>
      </c>
      <c r="BW1004" s="22">
        <f>BW1005</f>
        <v>0</v>
      </c>
      <c r="BX1004" s="22">
        <f t="shared" si="3697"/>
        <v>552796.80900000001</v>
      </c>
      <c r="BY1004" s="22">
        <f t="shared" si="3698"/>
        <v>0</v>
      </c>
      <c r="BZ1004" s="22">
        <f t="shared" si="3699"/>
        <v>0</v>
      </c>
      <c r="CA1004" s="22">
        <f>CA1005</f>
        <v>0</v>
      </c>
      <c r="CB1004" s="22">
        <f>CB1005</f>
        <v>0</v>
      </c>
      <c r="CC1004" s="22">
        <f>CC1005</f>
        <v>0</v>
      </c>
      <c r="CD1004" s="22">
        <f t="shared" si="3569"/>
        <v>552796.80900000001</v>
      </c>
      <c r="CE1004" s="22">
        <f>CE1005</f>
        <v>0</v>
      </c>
      <c r="CF1004" s="34">
        <f t="shared" si="3794"/>
        <v>552796.80900000001</v>
      </c>
      <c r="CG1004" s="22">
        <f t="shared" si="3570"/>
        <v>0</v>
      </c>
      <c r="CH1004" s="22">
        <f>CH1005</f>
        <v>0</v>
      </c>
      <c r="CI1004" s="22">
        <f t="shared" si="3795"/>
        <v>0</v>
      </c>
      <c r="CJ1004" s="22">
        <f t="shared" si="3571"/>
        <v>0</v>
      </c>
      <c r="CK1004" s="22">
        <f>CK1005</f>
        <v>0</v>
      </c>
      <c r="CL1004" s="22">
        <f t="shared" si="3796"/>
        <v>0</v>
      </c>
      <c r="CM1004" s="22">
        <f>CM1005</f>
        <v>0</v>
      </c>
      <c r="CN1004" s="15"/>
      <c r="CO1004" s="35"/>
      <c r="CT1004" s="5" t="s">
        <v>30</v>
      </c>
    </row>
    <row r="1005" spans="1:99" x14ac:dyDescent="0.3">
      <c r="A1005" s="32" t="s">
        <v>554</v>
      </c>
      <c r="B1005" s="16">
        <v>410</v>
      </c>
      <c r="C1005" s="32" t="s">
        <v>47</v>
      </c>
      <c r="D1005" s="32" t="s">
        <v>313</v>
      </c>
      <c r="E1005" s="33" t="s">
        <v>387</v>
      </c>
      <c r="F1005" s="22">
        <f>147175-54620.7</f>
        <v>92554.3</v>
      </c>
      <c r="G1005" s="22">
        <v>222299.2</v>
      </c>
      <c r="H1005" s="22"/>
      <c r="I1005" s="22"/>
      <c r="J1005" s="22"/>
      <c r="K1005" s="22"/>
      <c r="L1005" s="22">
        <f t="shared" si="3664"/>
        <v>92554.3</v>
      </c>
      <c r="M1005" s="22">
        <f t="shared" si="3665"/>
        <v>222299.2</v>
      </c>
      <c r="N1005" s="22">
        <f t="shared" si="3666"/>
        <v>0</v>
      </c>
      <c r="O1005" s="22">
        <f>-92554.3+364911.96</f>
        <v>272357.66000000003</v>
      </c>
      <c r="P1005" s="22">
        <v>-222299.2</v>
      </c>
      <c r="Q1005" s="22"/>
      <c r="R1005" s="22">
        <f t="shared" si="3667"/>
        <v>364911.96</v>
      </c>
      <c r="S1005" s="22">
        <f t="shared" si="3668"/>
        <v>0</v>
      </c>
      <c r="T1005" s="22">
        <f t="shared" si="3669"/>
        <v>0</v>
      </c>
      <c r="U1005" s="22"/>
      <c r="V1005" s="22"/>
      <c r="W1005" s="22"/>
      <c r="X1005" s="22">
        <f t="shared" si="3670"/>
        <v>364911.96</v>
      </c>
      <c r="Y1005" s="22">
        <f t="shared" si="3671"/>
        <v>0</v>
      </c>
      <c r="Z1005" s="22">
        <f t="shared" si="3672"/>
        <v>0</v>
      </c>
      <c r="AA1005" s="22"/>
      <c r="AB1005" s="22"/>
      <c r="AC1005" s="22"/>
      <c r="AD1005" s="22">
        <f t="shared" si="3673"/>
        <v>364911.96</v>
      </c>
      <c r="AE1005" s="22">
        <f t="shared" si="3674"/>
        <v>0</v>
      </c>
      <c r="AF1005" s="22">
        <f t="shared" si="3675"/>
        <v>0</v>
      </c>
      <c r="AG1005" s="22"/>
      <c r="AH1005" s="22"/>
      <c r="AI1005" s="22"/>
      <c r="AJ1005" s="22">
        <f t="shared" si="3676"/>
        <v>364911.96</v>
      </c>
      <c r="AK1005" s="22">
        <f t="shared" si="3677"/>
        <v>0</v>
      </c>
      <c r="AL1005" s="22">
        <f t="shared" si="3678"/>
        <v>0</v>
      </c>
      <c r="AM1005" s="22">
        <v>187884.84899999999</v>
      </c>
      <c r="AN1005" s="22"/>
      <c r="AO1005" s="22"/>
      <c r="AP1005" s="22">
        <f t="shared" si="3679"/>
        <v>552796.80900000001</v>
      </c>
      <c r="AQ1005" s="22">
        <f t="shared" si="3680"/>
        <v>0</v>
      </c>
      <c r="AR1005" s="22">
        <f t="shared" si="3681"/>
        <v>0</v>
      </c>
      <c r="AS1005" s="22"/>
      <c r="AT1005" s="22"/>
      <c r="AU1005" s="22"/>
      <c r="AV1005" s="22">
        <f t="shared" si="3682"/>
        <v>552796.80900000001</v>
      </c>
      <c r="AW1005" s="22">
        <f t="shared" si="3683"/>
        <v>0</v>
      </c>
      <c r="AX1005" s="22">
        <f t="shared" si="3684"/>
        <v>0</v>
      </c>
      <c r="AY1005" s="22"/>
      <c r="AZ1005" s="22"/>
      <c r="BA1005" s="22"/>
      <c r="BB1005" s="22">
        <f t="shared" si="3685"/>
        <v>552796.80900000001</v>
      </c>
      <c r="BC1005" s="22">
        <f t="shared" si="3686"/>
        <v>0</v>
      </c>
      <c r="BD1005" s="22">
        <f t="shared" si="3687"/>
        <v>0</v>
      </c>
      <c r="BE1005" s="22"/>
      <c r="BF1005" s="22"/>
      <c r="BG1005" s="22"/>
      <c r="BH1005" s="22">
        <f t="shared" si="3688"/>
        <v>552796.80900000001</v>
      </c>
      <c r="BI1005" s="22">
        <f t="shared" si="3689"/>
        <v>0</v>
      </c>
      <c r="BJ1005" s="22">
        <f t="shared" si="3690"/>
        <v>0</v>
      </c>
      <c r="BK1005" s="22"/>
      <c r="BL1005" s="22"/>
      <c r="BM1005" s="22"/>
      <c r="BN1005" s="22">
        <f t="shared" si="3691"/>
        <v>552796.80900000001</v>
      </c>
      <c r="BO1005" s="22">
        <f t="shared" si="3692"/>
        <v>0</v>
      </c>
      <c r="BP1005" s="22">
        <f t="shared" si="3693"/>
        <v>0</v>
      </c>
      <c r="BQ1005" s="22"/>
      <c r="BR1005" s="22"/>
      <c r="BS1005" s="22">
        <f t="shared" si="3694"/>
        <v>552796.80900000001</v>
      </c>
      <c r="BT1005" s="22">
        <f t="shared" si="3695"/>
        <v>0</v>
      </c>
      <c r="BU1005" s="22">
        <f t="shared" si="3696"/>
        <v>0</v>
      </c>
      <c r="BV1005" s="22"/>
      <c r="BW1005" s="22"/>
      <c r="BX1005" s="22">
        <f t="shared" si="3697"/>
        <v>552796.80900000001</v>
      </c>
      <c r="BY1005" s="22">
        <f t="shared" si="3698"/>
        <v>0</v>
      </c>
      <c r="BZ1005" s="22">
        <f t="shared" si="3699"/>
        <v>0</v>
      </c>
      <c r="CA1005" s="22"/>
      <c r="CB1005" s="22"/>
      <c r="CC1005" s="22"/>
      <c r="CD1005" s="22">
        <f t="shared" ref="CD1005:CD1008" si="3799">BX1005+CA1005</f>
        <v>552796.80900000001</v>
      </c>
      <c r="CE1005" s="22"/>
      <c r="CF1005" s="34">
        <f t="shared" si="3794"/>
        <v>552796.80900000001</v>
      </c>
      <c r="CG1005" s="22">
        <f t="shared" ref="CG1005:CG1008" si="3800">BY1005+CB1005</f>
        <v>0</v>
      </c>
      <c r="CH1005" s="22"/>
      <c r="CI1005" s="22">
        <f t="shared" si="3795"/>
        <v>0</v>
      </c>
      <c r="CJ1005" s="22">
        <f t="shared" ref="CJ1005:CJ1008" si="3801">BZ1005+CC1005</f>
        <v>0</v>
      </c>
      <c r="CK1005" s="22"/>
      <c r="CL1005" s="22">
        <f t="shared" si="3796"/>
        <v>0</v>
      </c>
      <c r="CM1005" s="22"/>
      <c r="CN1005" s="15"/>
      <c r="CO1005" s="35"/>
    </row>
    <row r="1006" spans="1:99" ht="140.4" x14ac:dyDescent="0.3">
      <c r="A1006" s="32" t="s">
        <v>554</v>
      </c>
      <c r="B1006" s="16">
        <v>460</v>
      </c>
      <c r="C1006" s="32"/>
      <c r="D1006" s="32"/>
      <c r="E1006" s="33" t="s">
        <v>286</v>
      </c>
      <c r="F1006" s="22">
        <f t="shared" ref="F1006:K1006" si="3802">F1007</f>
        <v>54620.7</v>
      </c>
      <c r="G1006" s="22">
        <f t="shared" si="3802"/>
        <v>0</v>
      </c>
      <c r="H1006" s="22">
        <f t="shared" si="3802"/>
        <v>0</v>
      </c>
      <c r="I1006" s="22">
        <f t="shared" si="3802"/>
        <v>0</v>
      </c>
      <c r="J1006" s="22">
        <f t="shared" si="3802"/>
        <v>0</v>
      </c>
      <c r="K1006" s="22">
        <f t="shared" si="3802"/>
        <v>0</v>
      </c>
      <c r="L1006" s="22">
        <f t="shared" si="3664"/>
        <v>54620.7</v>
      </c>
      <c r="M1006" s="22">
        <f t="shared" si="3665"/>
        <v>0</v>
      </c>
      <c r="N1006" s="22">
        <f t="shared" si="3666"/>
        <v>0</v>
      </c>
      <c r="O1006" s="22">
        <f>O1007</f>
        <v>0</v>
      </c>
      <c r="P1006" s="22">
        <f>P1007</f>
        <v>0</v>
      </c>
      <c r="Q1006" s="22">
        <f>Q1007</f>
        <v>0</v>
      </c>
      <c r="R1006" s="22">
        <f t="shared" si="3667"/>
        <v>54620.7</v>
      </c>
      <c r="S1006" s="22">
        <f t="shared" si="3668"/>
        <v>0</v>
      </c>
      <c r="T1006" s="22">
        <f t="shared" si="3669"/>
        <v>0</v>
      </c>
      <c r="U1006" s="22">
        <f>U1007</f>
        <v>0</v>
      </c>
      <c r="V1006" s="22">
        <f>V1007</f>
        <v>0</v>
      </c>
      <c r="W1006" s="22">
        <f>W1007</f>
        <v>0</v>
      </c>
      <c r="X1006" s="22">
        <f t="shared" si="3670"/>
        <v>54620.7</v>
      </c>
      <c r="Y1006" s="22">
        <f t="shared" si="3671"/>
        <v>0</v>
      </c>
      <c r="Z1006" s="22">
        <f t="shared" si="3672"/>
        <v>0</v>
      </c>
      <c r="AA1006" s="22">
        <f>AA1007</f>
        <v>0</v>
      </c>
      <c r="AB1006" s="22">
        <f>AB1007</f>
        <v>0</v>
      </c>
      <c r="AC1006" s="22">
        <f>AC1007</f>
        <v>0</v>
      </c>
      <c r="AD1006" s="22">
        <f t="shared" si="3673"/>
        <v>54620.7</v>
      </c>
      <c r="AE1006" s="22">
        <f t="shared" si="3674"/>
        <v>0</v>
      </c>
      <c r="AF1006" s="22">
        <f t="shared" si="3675"/>
        <v>0</v>
      </c>
      <c r="AG1006" s="22">
        <f>AG1007</f>
        <v>0</v>
      </c>
      <c r="AH1006" s="22">
        <f>AH1007</f>
        <v>0</v>
      </c>
      <c r="AI1006" s="22">
        <f>AI1007</f>
        <v>0</v>
      </c>
      <c r="AJ1006" s="22">
        <f t="shared" si="3676"/>
        <v>54620.7</v>
      </c>
      <c r="AK1006" s="22">
        <f t="shared" si="3677"/>
        <v>0</v>
      </c>
      <c r="AL1006" s="22">
        <f t="shared" si="3678"/>
        <v>0</v>
      </c>
      <c r="AM1006" s="22">
        <f>AM1007</f>
        <v>45436.972000000002</v>
      </c>
      <c r="AN1006" s="22">
        <f>AN1007</f>
        <v>0</v>
      </c>
      <c r="AO1006" s="22">
        <f>AO1007</f>
        <v>0</v>
      </c>
      <c r="AP1006" s="22">
        <f t="shared" si="3679"/>
        <v>100057.67199999999</v>
      </c>
      <c r="AQ1006" s="22">
        <f t="shared" si="3680"/>
        <v>0</v>
      </c>
      <c r="AR1006" s="22">
        <f t="shared" si="3681"/>
        <v>0</v>
      </c>
      <c r="AS1006" s="22">
        <f>AS1007</f>
        <v>0</v>
      </c>
      <c r="AT1006" s="22">
        <f>AT1007</f>
        <v>0</v>
      </c>
      <c r="AU1006" s="22">
        <f>AU1007</f>
        <v>0</v>
      </c>
      <c r="AV1006" s="22">
        <f t="shared" si="3682"/>
        <v>100057.67199999999</v>
      </c>
      <c r="AW1006" s="22">
        <f t="shared" si="3683"/>
        <v>0</v>
      </c>
      <c r="AX1006" s="22">
        <f t="shared" si="3684"/>
        <v>0</v>
      </c>
      <c r="AY1006" s="22">
        <f>AY1007</f>
        <v>0</v>
      </c>
      <c r="AZ1006" s="22">
        <f>AZ1007</f>
        <v>0</v>
      </c>
      <c r="BA1006" s="22">
        <f>BA1007</f>
        <v>0</v>
      </c>
      <c r="BB1006" s="22">
        <f t="shared" si="3685"/>
        <v>100057.67199999999</v>
      </c>
      <c r="BC1006" s="22">
        <f t="shared" si="3686"/>
        <v>0</v>
      </c>
      <c r="BD1006" s="22">
        <f t="shared" si="3687"/>
        <v>0</v>
      </c>
      <c r="BE1006" s="22">
        <f>BE1007</f>
        <v>0</v>
      </c>
      <c r="BF1006" s="22">
        <f>BF1007</f>
        <v>0</v>
      </c>
      <c r="BG1006" s="22">
        <f>BG1007</f>
        <v>0</v>
      </c>
      <c r="BH1006" s="22">
        <f t="shared" si="3688"/>
        <v>100057.67199999999</v>
      </c>
      <c r="BI1006" s="22">
        <f t="shared" si="3689"/>
        <v>0</v>
      </c>
      <c r="BJ1006" s="22">
        <f t="shared" si="3690"/>
        <v>0</v>
      </c>
      <c r="BK1006" s="22">
        <f>BK1007</f>
        <v>0</v>
      </c>
      <c r="BL1006" s="22">
        <f>BL1007</f>
        <v>0</v>
      </c>
      <c r="BM1006" s="22">
        <f>BM1007</f>
        <v>0</v>
      </c>
      <c r="BN1006" s="22">
        <f t="shared" si="3691"/>
        <v>100057.67199999999</v>
      </c>
      <c r="BO1006" s="22">
        <f t="shared" si="3692"/>
        <v>0</v>
      </c>
      <c r="BP1006" s="22">
        <f t="shared" si="3693"/>
        <v>0</v>
      </c>
      <c r="BQ1006" s="22">
        <f>BQ1007</f>
        <v>0</v>
      </c>
      <c r="BR1006" s="22">
        <f>BR1007</f>
        <v>0</v>
      </c>
      <c r="BS1006" s="22">
        <f t="shared" si="3694"/>
        <v>100057.67199999999</v>
      </c>
      <c r="BT1006" s="22">
        <f t="shared" si="3695"/>
        <v>0</v>
      </c>
      <c r="BU1006" s="22">
        <f t="shared" si="3696"/>
        <v>0</v>
      </c>
      <c r="BV1006" s="22">
        <f>BV1007</f>
        <v>0</v>
      </c>
      <c r="BW1006" s="22">
        <f>BW1007</f>
        <v>0</v>
      </c>
      <c r="BX1006" s="22">
        <f t="shared" si="3697"/>
        <v>100057.67199999999</v>
      </c>
      <c r="BY1006" s="22">
        <f t="shared" si="3698"/>
        <v>0</v>
      </c>
      <c r="BZ1006" s="22">
        <f t="shared" si="3699"/>
        <v>0</v>
      </c>
      <c r="CA1006" s="22">
        <f>CA1007</f>
        <v>0</v>
      </c>
      <c r="CB1006" s="22">
        <f>CB1007</f>
        <v>0</v>
      </c>
      <c r="CC1006" s="22">
        <f>CC1007</f>
        <v>0</v>
      </c>
      <c r="CD1006" s="22">
        <f t="shared" si="3799"/>
        <v>100057.67199999999</v>
      </c>
      <c r="CE1006" s="22">
        <f>CE1007</f>
        <v>0</v>
      </c>
      <c r="CF1006" s="34">
        <f t="shared" si="3794"/>
        <v>100057.67199999999</v>
      </c>
      <c r="CG1006" s="22">
        <f t="shared" si="3800"/>
        <v>0</v>
      </c>
      <c r="CH1006" s="22">
        <f>CH1007</f>
        <v>0</v>
      </c>
      <c r="CI1006" s="22">
        <f t="shared" si="3795"/>
        <v>0</v>
      </c>
      <c r="CJ1006" s="22">
        <f t="shared" si="3801"/>
        <v>0</v>
      </c>
      <c r="CK1006" s="22">
        <f>CK1007</f>
        <v>0</v>
      </c>
      <c r="CL1006" s="22">
        <f t="shared" si="3796"/>
        <v>0</v>
      </c>
      <c r="CM1006" s="22">
        <f>CM1007</f>
        <v>0</v>
      </c>
      <c r="CN1006" s="15"/>
      <c r="CO1006" s="35"/>
      <c r="CT1006" s="5" t="s">
        <v>30</v>
      </c>
    </row>
    <row r="1007" spans="1:99" x14ac:dyDescent="0.3">
      <c r="A1007" s="32" t="s">
        <v>554</v>
      </c>
      <c r="B1007" s="16">
        <v>460</v>
      </c>
      <c r="C1007" s="32" t="s">
        <v>47</v>
      </c>
      <c r="D1007" s="32" t="s">
        <v>313</v>
      </c>
      <c r="E1007" s="33" t="s">
        <v>387</v>
      </c>
      <c r="F1007" s="22">
        <v>54620.7</v>
      </c>
      <c r="G1007" s="22"/>
      <c r="H1007" s="22"/>
      <c r="I1007" s="22"/>
      <c r="J1007" s="22"/>
      <c r="K1007" s="22"/>
      <c r="L1007" s="22">
        <f t="shared" si="3664"/>
        <v>54620.7</v>
      </c>
      <c r="M1007" s="22">
        <f t="shared" si="3665"/>
        <v>0</v>
      </c>
      <c r="N1007" s="22">
        <f t="shared" si="3666"/>
        <v>0</v>
      </c>
      <c r="O1007" s="22">
        <f>-54620.7+54620.7</f>
        <v>0</v>
      </c>
      <c r="P1007" s="22"/>
      <c r="Q1007" s="22"/>
      <c r="R1007" s="22">
        <f t="shared" si="3667"/>
        <v>54620.7</v>
      </c>
      <c r="S1007" s="22">
        <f t="shared" si="3668"/>
        <v>0</v>
      </c>
      <c r="T1007" s="22">
        <f t="shared" si="3669"/>
        <v>0</v>
      </c>
      <c r="U1007" s="22"/>
      <c r="V1007" s="22"/>
      <c r="W1007" s="22"/>
      <c r="X1007" s="22">
        <f t="shared" si="3670"/>
        <v>54620.7</v>
      </c>
      <c r="Y1007" s="22">
        <f t="shared" si="3671"/>
        <v>0</v>
      </c>
      <c r="Z1007" s="22">
        <f t="shared" si="3672"/>
        <v>0</v>
      </c>
      <c r="AA1007" s="22"/>
      <c r="AB1007" s="22"/>
      <c r="AC1007" s="22"/>
      <c r="AD1007" s="22">
        <f t="shared" si="3673"/>
        <v>54620.7</v>
      </c>
      <c r="AE1007" s="22">
        <f t="shared" si="3674"/>
        <v>0</v>
      </c>
      <c r="AF1007" s="22">
        <f t="shared" si="3675"/>
        <v>0</v>
      </c>
      <c r="AG1007" s="22"/>
      <c r="AH1007" s="22"/>
      <c r="AI1007" s="22"/>
      <c r="AJ1007" s="22">
        <f t="shared" si="3676"/>
        <v>54620.7</v>
      </c>
      <c r="AK1007" s="22">
        <f t="shared" si="3677"/>
        <v>0</v>
      </c>
      <c r="AL1007" s="22">
        <f t="shared" si="3678"/>
        <v>0</v>
      </c>
      <c r="AM1007" s="22">
        <v>45436.972000000002</v>
      </c>
      <c r="AN1007" s="22"/>
      <c r="AO1007" s="22"/>
      <c r="AP1007" s="22">
        <f t="shared" si="3679"/>
        <v>100057.67199999999</v>
      </c>
      <c r="AQ1007" s="22">
        <f t="shared" si="3680"/>
        <v>0</v>
      </c>
      <c r="AR1007" s="22">
        <f t="shared" si="3681"/>
        <v>0</v>
      </c>
      <c r="AS1007" s="22"/>
      <c r="AT1007" s="22"/>
      <c r="AU1007" s="22"/>
      <c r="AV1007" s="22">
        <f t="shared" si="3682"/>
        <v>100057.67199999999</v>
      </c>
      <c r="AW1007" s="22">
        <f t="shared" si="3683"/>
        <v>0</v>
      </c>
      <c r="AX1007" s="22">
        <f t="shared" si="3684"/>
        <v>0</v>
      </c>
      <c r="AY1007" s="22"/>
      <c r="AZ1007" s="22"/>
      <c r="BA1007" s="22"/>
      <c r="BB1007" s="22">
        <f t="shared" si="3685"/>
        <v>100057.67199999999</v>
      </c>
      <c r="BC1007" s="22">
        <f t="shared" si="3686"/>
        <v>0</v>
      </c>
      <c r="BD1007" s="22">
        <f t="shared" si="3687"/>
        <v>0</v>
      </c>
      <c r="BE1007" s="22"/>
      <c r="BF1007" s="22"/>
      <c r="BG1007" s="22"/>
      <c r="BH1007" s="22">
        <f t="shared" si="3688"/>
        <v>100057.67199999999</v>
      </c>
      <c r="BI1007" s="22">
        <f t="shared" si="3689"/>
        <v>0</v>
      </c>
      <c r="BJ1007" s="22">
        <f t="shared" si="3690"/>
        <v>0</v>
      </c>
      <c r="BK1007" s="22"/>
      <c r="BL1007" s="22"/>
      <c r="BM1007" s="22"/>
      <c r="BN1007" s="22">
        <f t="shared" si="3691"/>
        <v>100057.67199999999</v>
      </c>
      <c r="BO1007" s="22">
        <f t="shared" si="3692"/>
        <v>0</v>
      </c>
      <c r="BP1007" s="22">
        <f t="shared" si="3693"/>
        <v>0</v>
      </c>
      <c r="BQ1007" s="22"/>
      <c r="BR1007" s="22"/>
      <c r="BS1007" s="22">
        <f t="shared" si="3694"/>
        <v>100057.67199999999</v>
      </c>
      <c r="BT1007" s="22">
        <f t="shared" si="3695"/>
        <v>0</v>
      </c>
      <c r="BU1007" s="22">
        <f t="shared" si="3696"/>
        <v>0</v>
      </c>
      <c r="BV1007" s="22"/>
      <c r="BW1007" s="22"/>
      <c r="BX1007" s="22">
        <f t="shared" si="3697"/>
        <v>100057.67199999999</v>
      </c>
      <c r="BY1007" s="22">
        <f t="shared" si="3698"/>
        <v>0</v>
      </c>
      <c r="BZ1007" s="22">
        <f t="shared" si="3699"/>
        <v>0</v>
      </c>
      <c r="CA1007" s="22"/>
      <c r="CB1007" s="22"/>
      <c r="CC1007" s="22"/>
      <c r="CD1007" s="22">
        <f t="shared" si="3799"/>
        <v>100057.67199999999</v>
      </c>
      <c r="CE1007" s="22"/>
      <c r="CF1007" s="34">
        <f t="shared" si="3794"/>
        <v>100057.67199999999</v>
      </c>
      <c r="CG1007" s="22">
        <f t="shared" si="3800"/>
        <v>0</v>
      </c>
      <c r="CH1007" s="22"/>
      <c r="CI1007" s="22">
        <f t="shared" si="3795"/>
        <v>0</v>
      </c>
      <c r="CJ1007" s="22">
        <f t="shared" si="3801"/>
        <v>0</v>
      </c>
      <c r="CK1007" s="22"/>
      <c r="CL1007" s="22">
        <f t="shared" si="3796"/>
        <v>0</v>
      </c>
      <c r="CM1007" s="22"/>
      <c r="CN1007" s="15"/>
      <c r="CO1007" s="35"/>
    </row>
    <row r="1008" spans="1:99" ht="46.8" x14ac:dyDescent="0.3">
      <c r="A1008" s="32" t="s">
        <v>556</v>
      </c>
      <c r="B1008" s="16"/>
      <c r="C1008" s="32"/>
      <c r="D1008" s="32"/>
      <c r="E1008" s="33" t="s">
        <v>557</v>
      </c>
      <c r="F1008" s="22">
        <f t="shared" ref="F1008:F1016" si="3803">F1009</f>
        <v>25000</v>
      </c>
      <c r="G1008" s="22">
        <f t="shared" ref="G1008:G1016" si="3804">G1009</f>
        <v>100000</v>
      </c>
      <c r="H1008" s="22">
        <f t="shared" ref="H1008:H1010" si="3805">H1009</f>
        <v>757100.7</v>
      </c>
      <c r="I1008" s="22">
        <f t="shared" ref="I1008:I1016" si="3806">I1009</f>
        <v>0</v>
      </c>
      <c r="J1008" s="22">
        <f t="shared" ref="J1008:J1016" si="3807">J1009</f>
        <v>0</v>
      </c>
      <c r="K1008" s="22">
        <f t="shared" ref="K1008:K1016" si="3808">K1009</f>
        <v>0</v>
      </c>
      <c r="L1008" s="22">
        <f t="shared" si="3664"/>
        <v>25000</v>
      </c>
      <c r="M1008" s="22">
        <f t="shared" si="3665"/>
        <v>100000</v>
      </c>
      <c r="N1008" s="22">
        <f t="shared" si="3666"/>
        <v>757100.7</v>
      </c>
      <c r="O1008" s="22">
        <f t="shared" ref="O1008:O1010" si="3809">O1009</f>
        <v>186763.856</v>
      </c>
      <c r="P1008" s="22">
        <f t="shared" ref="P1008:P1016" si="3810">P1009</f>
        <v>409465.24400000001</v>
      </c>
      <c r="Q1008" s="22">
        <f t="shared" ref="Q1008:Q1016" si="3811">Q1009</f>
        <v>-11041.07</v>
      </c>
      <c r="R1008" s="22">
        <f t="shared" si="3667"/>
        <v>211763.856</v>
      </c>
      <c r="S1008" s="22">
        <f t="shared" si="3668"/>
        <v>509465.24400000001</v>
      </c>
      <c r="T1008" s="22">
        <f t="shared" si="3669"/>
        <v>746059.63</v>
      </c>
      <c r="U1008" s="22">
        <f t="shared" ref="U1008:U1016" si="3812">U1009</f>
        <v>0</v>
      </c>
      <c r="V1008" s="22">
        <f t="shared" ref="V1008:V1016" si="3813">V1009</f>
        <v>0</v>
      </c>
      <c r="W1008" s="22">
        <f t="shared" ref="W1008:W1016" si="3814">W1009</f>
        <v>0</v>
      </c>
      <c r="X1008" s="22">
        <f t="shared" si="3670"/>
        <v>211763.856</v>
      </c>
      <c r="Y1008" s="22">
        <f t="shared" si="3671"/>
        <v>509465.24400000001</v>
      </c>
      <c r="Z1008" s="22">
        <f t="shared" si="3672"/>
        <v>746059.63</v>
      </c>
      <c r="AA1008" s="22">
        <f t="shared" ref="AA1008:AA1016" si="3815">AA1009</f>
        <v>0</v>
      </c>
      <c r="AB1008" s="22">
        <f t="shared" ref="AB1008:AB1016" si="3816">AB1009</f>
        <v>0</v>
      </c>
      <c r="AC1008" s="22">
        <f t="shared" ref="AC1008:AC1016" si="3817">AC1009</f>
        <v>0</v>
      </c>
      <c r="AD1008" s="22">
        <f t="shared" si="3673"/>
        <v>211763.856</v>
      </c>
      <c r="AE1008" s="22">
        <f t="shared" si="3674"/>
        <v>509465.24400000001</v>
      </c>
      <c r="AF1008" s="22">
        <f t="shared" si="3675"/>
        <v>746059.63</v>
      </c>
      <c r="AG1008" s="22">
        <f t="shared" ref="AG1008:AG1016" si="3818">AG1009</f>
        <v>0</v>
      </c>
      <c r="AH1008" s="22">
        <f t="shared" ref="AH1008:AH1016" si="3819">AH1009</f>
        <v>0</v>
      </c>
      <c r="AI1008" s="22">
        <f t="shared" ref="AI1008:AI1016" si="3820">AI1009</f>
        <v>0</v>
      </c>
      <c r="AJ1008" s="22">
        <f t="shared" si="3676"/>
        <v>211763.856</v>
      </c>
      <c r="AK1008" s="22">
        <f t="shared" si="3677"/>
        <v>509465.24400000001</v>
      </c>
      <c r="AL1008" s="22">
        <f t="shared" si="3678"/>
        <v>746059.63</v>
      </c>
      <c r="AM1008" s="22">
        <f t="shared" ref="AM1008:AM1016" si="3821">AM1009</f>
        <v>-48973.177000000003</v>
      </c>
      <c r="AN1008" s="22">
        <f t="shared" ref="AN1008:AN1016" si="3822">AN1009</f>
        <v>-93026.823000000004</v>
      </c>
      <c r="AO1008" s="22">
        <f t="shared" ref="AO1008:AO1016" si="3823">AO1009</f>
        <v>0</v>
      </c>
      <c r="AP1008" s="22">
        <f t="shared" si="3679"/>
        <v>162790.679</v>
      </c>
      <c r="AQ1008" s="22">
        <f t="shared" si="3680"/>
        <v>416438.42099999997</v>
      </c>
      <c r="AR1008" s="22">
        <f t="shared" si="3681"/>
        <v>746059.63</v>
      </c>
      <c r="AS1008" s="22">
        <f t="shared" ref="AS1008:AS1016" si="3824">AS1009</f>
        <v>0</v>
      </c>
      <c r="AT1008" s="22">
        <f t="shared" ref="AT1008:AT1016" si="3825">AT1009</f>
        <v>0</v>
      </c>
      <c r="AU1008" s="22">
        <f t="shared" ref="AU1008:AU1016" si="3826">AU1009</f>
        <v>0</v>
      </c>
      <c r="AV1008" s="22">
        <f t="shared" si="3682"/>
        <v>162790.679</v>
      </c>
      <c r="AW1008" s="22">
        <f t="shared" si="3683"/>
        <v>416438.42099999997</v>
      </c>
      <c r="AX1008" s="22">
        <f t="shared" si="3684"/>
        <v>746059.63</v>
      </c>
      <c r="AY1008" s="22">
        <f t="shared" ref="AY1008:AY1016" si="3827">AY1009</f>
        <v>0</v>
      </c>
      <c r="AZ1008" s="22">
        <f t="shared" ref="AZ1008:AZ1016" si="3828">AZ1009</f>
        <v>0</v>
      </c>
      <c r="BA1008" s="22">
        <f t="shared" ref="BA1008:BA1016" si="3829">BA1009</f>
        <v>0</v>
      </c>
      <c r="BB1008" s="22">
        <f t="shared" si="3685"/>
        <v>162790.679</v>
      </c>
      <c r="BC1008" s="22">
        <f t="shared" si="3686"/>
        <v>416438.42099999997</v>
      </c>
      <c r="BD1008" s="22">
        <f t="shared" si="3687"/>
        <v>746059.63</v>
      </c>
      <c r="BE1008" s="22">
        <f t="shared" ref="BE1008:BE1016" si="3830">BE1009</f>
        <v>0</v>
      </c>
      <c r="BF1008" s="22">
        <f t="shared" ref="BF1008:BF1016" si="3831">BF1009</f>
        <v>0</v>
      </c>
      <c r="BG1008" s="22">
        <f t="shared" ref="BG1008:BG1016" si="3832">BG1009</f>
        <v>0</v>
      </c>
      <c r="BH1008" s="22">
        <f t="shared" si="3688"/>
        <v>162790.679</v>
      </c>
      <c r="BI1008" s="22">
        <f t="shared" si="3689"/>
        <v>416438.42099999997</v>
      </c>
      <c r="BJ1008" s="22">
        <f t="shared" si="3690"/>
        <v>746059.63</v>
      </c>
      <c r="BK1008" s="22">
        <f t="shared" ref="BK1008:BK1016" si="3833">BK1009</f>
        <v>0</v>
      </c>
      <c r="BL1008" s="22">
        <f t="shared" ref="BL1008:BL1016" si="3834">BL1009</f>
        <v>0</v>
      </c>
      <c r="BM1008" s="22">
        <f t="shared" ref="BM1008:BM1016" si="3835">BM1009</f>
        <v>0</v>
      </c>
      <c r="BN1008" s="22">
        <f t="shared" si="3691"/>
        <v>162790.679</v>
      </c>
      <c r="BO1008" s="22">
        <f t="shared" si="3692"/>
        <v>416438.42099999997</v>
      </c>
      <c r="BP1008" s="22">
        <f t="shared" si="3693"/>
        <v>746059.63</v>
      </c>
      <c r="BQ1008" s="22">
        <f t="shared" ref="BQ1008:BQ1016" si="3836">BQ1009</f>
        <v>0</v>
      </c>
      <c r="BR1008" s="22">
        <f t="shared" ref="BR1008:BR1016" si="3837">BR1009</f>
        <v>0</v>
      </c>
      <c r="BS1008" s="22">
        <f t="shared" si="3694"/>
        <v>162790.679</v>
      </c>
      <c r="BT1008" s="22">
        <f t="shared" si="3695"/>
        <v>416438.42099999997</v>
      </c>
      <c r="BU1008" s="22">
        <f t="shared" si="3696"/>
        <v>746059.63</v>
      </c>
      <c r="BV1008" s="22">
        <f t="shared" ref="BV1008:BV1016" si="3838">BV1009</f>
        <v>0</v>
      </c>
      <c r="BW1008" s="22">
        <f t="shared" ref="BW1008:BW1016" si="3839">BW1009</f>
        <v>0</v>
      </c>
      <c r="BX1008" s="22">
        <f t="shared" si="3697"/>
        <v>162790.679</v>
      </c>
      <c r="BY1008" s="22">
        <f t="shared" si="3698"/>
        <v>416438.42099999997</v>
      </c>
      <c r="BZ1008" s="22">
        <f t="shared" si="3699"/>
        <v>746059.63</v>
      </c>
      <c r="CA1008" s="22">
        <f t="shared" ref="CA1008:CA1016" si="3840">CA1009</f>
        <v>0</v>
      </c>
      <c r="CB1008" s="22">
        <f t="shared" ref="CB1008:CB1016" si="3841">CB1009</f>
        <v>0</v>
      </c>
      <c r="CC1008" s="22">
        <f t="shared" ref="CC1008:CC1016" si="3842">CC1009</f>
        <v>0</v>
      </c>
      <c r="CD1008" s="22">
        <f t="shared" si="3799"/>
        <v>162790.679</v>
      </c>
      <c r="CE1008" s="22">
        <f t="shared" ref="CE1008:CE1016" si="3843">CE1009</f>
        <v>0</v>
      </c>
      <c r="CF1008" s="34">
        <f t="shared" si="3794"/>
        <v>162790.679</v>
      </c>
      <c r="CG1008" s="22">
        <f t="shared" si="3800"/>
        <v>416438.42099999997</v>
      </c>
      <c r="CH1008" s="22">
        <f t="shared" ref="CH1008:CM1016" si="3844">CH1009</f>
        <v>0</v>
      </c>
      <c r="CI1008" s="22">
        <f t="shared" si="3795"/>
        <v>416438.42099999997</v>
      </c>
      <c r="CJ1008" s="22">
        <f t="shared" si="3801"/>
        <v>746059.63</v>
      </c>
      <c r="CK1008" s="22">
        <f t="shared" si="3844"/>
        <v>0</v>
      </c>
      <c r="CL1008" s="22">
        <f t="shared" si="3796"/>
        <v>746059.63</v>
      </c>
      <c r="CM1008" s="22">
        <f t="shared" si="3844"/>
        <v>0</v>
      </c>
      <c r="CN1008" s="15"/>
      <c r="CO1008" s="35"/>
      <c r="CU1008" s="5" t="s">
        <v>31</v>
      </c>
    </row>
    <row r="1009" spans="1:99" ht="46.8" x14ac:dyDescent="0.3">
      <c r="A1009" s="32" t="s">
        <v>556</v>
      </c>
      <c r="B1009" s="16">
        <v>400</v>
      </c>
      <c r="C1009" s="32"/>
      <c r="D1009" s="32"/>
      <c r="E1009" s="33" t="s">
        <v>84</v>
      </c>
      <c r="F1009" s="22">
        <f t="shared" si="3803"/>
        <v>25000</v>
      </c>
      <c r="G1009" s="22">
        <f t="shared" si="3804"/>
        <v>100000</v>
      </c>
      <c r="H1009" s="22">
        <f t="shared" si="3805"/>
        <v>757100.7</v>
      </c>
      <c r="I1009" s="22">
        <f t="shared" si="3806"/>
        <v>0</v>
      </c>
      <c r="J1009" s="22">
        <f t="shared" si="3807"/>
        <v>0</v>
      </c>
      <c r="K1009" s="22">
        <f t="shared" si="3808"/>
        <v>0</v>
      </c>
      <c r="L1009" s="22">
        <f t="shared" si="3664"/>
        <v>25000</v>
      </c>
      <c r="M1009" s="22">
        <f t="shared" si="3665"/>
        <v>100000</v>
      </c>
      <c r="N1009" s="22">
        <f t="shared" si="3666"/>
        <v>757100.7</v>
      </c>
      <c r="O1009" s="22">
        <f t="shared" si="3809"/>
        <v>186763.856</v>
      </c>
      <c r="P1009" s="22">
        <f t="shared" si="3810"/>
        <v>409465.24400000001</v>
      </c>
      <c r="Q1009" s="22">
        <f t="shared" si="3811"/>
        <v>-11041.07</v>
      </c>
      <c r="R1009" s="22">
        <f t="shared" si="3667"/>
        <v>211763.856</v>
      </c>
      <c r="S1009" s="22">
        <f t="shared" si="3668"/>
        <v>509465.24400000001</v>
      </c>
      <c r="T1009" s="22">
        <f t="shared" si="3669"/>
        <v>746059.63</v>
      </c>
      <c r="U1009" s="22">
        <f t="shared" si="3812"/>
        <v>0</v>
      </c>
      <c r="V1009" s="22">
        <f t="shared" si="3813"/>
        <v>0</v>
      </c>
      <c r="W1009" s="22">
        <f t="shared" si="3814"/>
        <v>0</v>
      </c>
      <c r="X1009" s="22">
        <f t="shared" si="3670"/>
        <v>211763.856</v>
      </c>
      <c r="Y1009" s="22">
        <f t="shared" si="3671"/>
        <v>509465.24400000001</v>
      </c>
      <c r="Z1009" s="22">
        <f t="shared" si="3672"/>
        <v>746059.63</v>
      </c>
      <c r="AA1009" s="22">
        <f t="shared" si="3815"/>
        <v>0</v>
      </c>
      <c r="AB1009" s="22">
        <f t="shared" si="3816"/>
        <v>0</v>
      </c>
      <c r="AC1009" s="22">
        <f t="shared" si="3817"/>
        <v>0</v>
      </c>
      <c r="AD1009" s="22">
        <f t="shared" si="3673"/>
        <v>211763.856</v>
      </c>
      <c r="AE1009" s="22">
        <f t="shared" si="3674"/>
        <v>509465.24400000001</v>
      </c>
      <c r="AF1009" s="22">
        <f t="shared" si="3675"/>
        <v>746059.63</v>
      </c>
      <c r="AG1009" s="22">
        <f t="shared" si="3818"/>
        <v>0</v>
      </c>
      <c r="AH1009" s="22">
        <f t="shared" si="3819"/>
        <v>0</v>
      </c>
      <c r="AI1009" s="22">
        <f t="shared" si="3820"/>
        <v>0</v>
      </c>
      <c r="AJ1009" s="22">
        <f t="shared" si="3676"/>
        <v>211763.856</v>
      </c>
      <c r="AK1009" s="22">
        <f t="shared" si="3677"/>
        <v>509465.24400000001</v>
      </c>
      <c r="AL1009" s="22">
        <f t="shared" si="3678"/>
        <v>746059.63</v>
      </c>
      <c r="AM1009" s="22">
        <f t="shared" si="3821"/>
        <v>-48973.177000000003</v>
      </c>
      <c r="AN1009" s="22">
        <f t="shared" si="3822"/>
        <v>-93026.823000000004</v>
      </c>
      <c r="AO1009" s="22">
        <f t="shared" si="3823"/>
        <v>0</v>
      </c>
      <c r="AP1009" s="22">
        <f t="shared" si="3679"/>
        <v>162790.679</v>
      </c>
      <c r="AQ1009" s="22">
        <f t="shared" si="3680"/>
        <v>416438.42099999997</v>
      </c>
      <c r="AR1009" s="22">
        <f t="shared" si="3681"/>
        <v>746059.63</v>
      </c>
      <c r="AS1009" s="22">
        <f t="shared" si="3824"/>
        <v>0</v>
      </c>
      <c r="AT1009" s="22">
        <f t="shared" si="3825"/>
        <v>0</v>
      </c>
      <c r="AU1009" s="22">
        <f t="shared" si="3826"/>
        <v>0</v>
      </c>
      <c r="AV1009" s="22">
        <f t="shared" si="3682"/>
        <v>162790.679</v>
      </c>
      <c r="AW1009" s="22">
        <f t="shared" si="3683"/>
        <v>416438.42099999997</v>
      </c>
      <c r="AX1009" s="22">
        <f t="shared" si="3684"/>
        <v>746059.63</v>
      </c>
      <c r="AY1009" s="22">
        <f t="shared" si="3827"/>
        <v>0</v>
      </c>
      <c r="AZ1009" s="22">
        <f t="shared" si="3828"/>
        <v>0</v>
      </c>
      <c r="BA1009" s="22">
        <f t="shared" si="3829"/>
        <v>0</v>
      </c>
      <c r="BB1009" s="22">
        <f t="shared" si="3685"/>
        <v>162790.679</v>
      </c>
      <c r="BC1009" s="22">
        <f t="shared" si="3686"/>
        <v>416438.42099999997</v>
      </c>
      <c r="BD1009" s="22">
        <f t="shared" si="3687"/>
        <v>746059.63</v>
      </c>
      <c r="BE1009" s="22">
        <f t="shared" si="3830"/>
        <v>0</v>
      </c>
      <c r="BF1009" s="22">
        <f t="shared" si="3831"/>
        <v>0</v>
      </c>
      <c r="BG1009" s="22">
        <f t="shared" si="3832"/>
        <v>0</v>
      </c>
      <c r="BH1009" s="22">
        <f t="shared" si="3688"/>
        <v>162790.679</v>
      </c>
      <c r="BI1009" s="22">
        <f t="shared" si="3689"/>
        <v>416438.42099999997</v>
      </c>
      <c r="BJ1009" s="22">
        <f t="shared" si="3690"/>
        <v>746059.63</v>
      </c>
      <c r="BK1009" s="22">
        <f t="shared" si="3833"/>
        <v>0</v>
      </c>
      <c r="BL1009" s="22">
        <f t="shared" si="3834"/>
        <v>0</v>
      </c>
      <c r="BM1009" s="22">
        <f t="shared" si="3835"/>
        <v>0</v>
      </c>
      <c r="BN1009" s="22">
        <f t="shared" si="3691"/>
        <v>162790.679</v>
      </c>
      <c r="BO1009" s="22">
        <f t="shared" si="3692"/>
        <v>416438.42099999997</v>
      </c>
      <c r="BP1009" s="22">
        <f t="shared" si="3693"/>
        <v>746059.63</v>
      </c>
      <c r="BQ1009" s="22">
        <f t="shared" si="3836"/>
        <v>0</v>
      </c>
      <c r="BR1009" s="22">
        <f t="shared" si="3837"/>
        <v>0</v>
      </c>
      <c r="BS1009" s="22">
        <f t="shared" si="3694"/>
        <v>162790.679</v>
      </c>
      <c r="BT1009" s="22">
        <f t="shared" si="3695"/>
        <v>416438.42099999997</v>
      </c>
      <c r="BU1009" s="22">
        <f t="shared" si="3696"/>
        <v>746059.63</v>
      </c>
      <c r="BV1009" s="22">
        <f t="shared" si="3838"/>
        <v>0</v>
      </c>
      <c r="BW1009" s="22">
        <f t="shared" si="3839"/>
        <v>0</v>
      </c>
      <c r="BX1009" s="22">
        <f t="shared" si="3697"/>
        <v>162790.679</v>
      </c>
      <c r="BY1009" s="22">
        <f t="shared" si="3698"/>
        <v>416438.42099999997</v>
      </c>
      <c r="BZ1009" s="22">
        <f t="shared" si="3699"/>
        <v>746059.63</v>
      </c>
      <c r="CA1009" s="22">
        <f t="shared" si="3840"/>
        <v>0</v>
      </c>
      <c r="CB1009" s="22">
        <f t="shared" si="3841"/>
        <v>0</v>
      </c>
      <c r="CC1009" s="22">
        <f t="shared" si="3842"/>
        <v>0</v>
      </c>
      <c r="CD1009" s="22">
        <f t="shared" ref="CD1009:CD1072" si="3845">BX1009+CA1009</f>
        <v>162790.679</v>
      </c>
      <c r="CE1009" s="22">
        <f t="shared" si="3843"/>
        <v>0</v>
      </c>
      <c r="CF1009" s="34">
        <f t="shared" si="3794"/>
        <v>162790.679</v>
      </c>
      <c r="CG1009" s="22">
        <f t="shared" ref="CG1009:CG1072" si="3846">BY1009+CB1009</f>
        <v>416438.42099999997</v>
      </c>
      <c r="CH1009" s="22">
        <f t="shared" si="3844"/>
        <v>0</v>
      </c>
      <c r="CI1009" s="22">
        <f t="shared" si="3795"/>
        <v>416438.42099999997</v>
      </c>
      <c r="CJ1009" s="22">
        <f t="shared" ref="CJ1009:CJ1072" si="3847">BZ1009+CC1009</f>
        <v>746059.63</v>
      </c>
      <c r="CK1009" s="22">
        <f t="shared" si="3844"/>
        <v>0</v>
      </c>
      <c r="CL1009" s="22">
        <f t="shared" si="3796"/>
        <v>746059.63</v>
      </c>
      <c r="CM1009" s="22">
        <f t="shared" si="3844"/>
        <v>0</v>
      </c>
      <c r="CN1009" s="15"/>
      <c r="CO1009" s="35"/>
      <c r="CS1009" s="5" t="s">
        <v>29</v>
      </c>
    </row>
    <row r="1010" spans="1:99" x14ac:dyDescent="0.3">
      <c r="A1010" s="32" t="s">
        <v>556</v>
      </c>
      <c r="B1010" s="16">
        <v>410</v>
      </c>
      <c r="C1010" s="32"/>
      <c r="D1010" s="32"/>
      <c r="E1010" s="33" t="s">
        <v>85</v>
      </c>
      <c r="F1010" s="22">
        <f t="shared" si="3803"/>
        <v>25000</v>
      </c>
      <c r="G1010" s="22">
        <f t="shared" si="3804"/>
        <v>100000</v>
      </c>
      <c r="H1010" s="22">
        <f t="shared" si="3805"/>
        <v>757100.7</v>
      </c>
      <c r="I1010" s="22">
        <f t="shared" si="3806"/>
        <v>0</v>
      </c>
      <c r="J1010" s="22">
        <f t="shared" si="3807"/>
        <v>0</v>
      </c>
      <c r="K1010" s="22">
        <f t="shared" si="3808"/>
        <v>0</v>
      </c>
      <c r="L1010" s="22">
        <f t="shared" si="3664"/>
        <v>25000</v>
      </c>
      <c r="M1010" s="22">
        <f t="shared" si="3665"/>
        <v>100000</v>
      </c>
      <c r="N1010" s="22">
        <f t="shared" si="3666"/>
        <v>757100.7</v>
      </c>
      <c r="O1010" s="22">
        <f t="shared" si="3809"/>
        <v>186763.856</v>
      </c>
      <c r="P1010" s="22">
        <f t="shared" si="3810"/>
        <v>409465.24400000001</v>
      </c>
      <c r="Q1010" s="22">
        <f t="shared" si="3811"/>
        <v>-11041.07</v>
      </c>
      <c r="R1010" s="22">
        <f t="shared" si="3667"/>
        <v>211763.856</v>
      </c>
      <c r="S1010" s="22">
        <f t="shared" si="3668"/>
        <v>509465.24400000001</v>
      </c>
      <c r="T1010" s="22">
        <f t="shared" si="3669"/>
        <v>746059.63</v>
      </c>
      <c r="U1010" s="22">
        <f t="shared" si="3812"/>
        <v>0</v>
      </c>
      <c r="V1010" s="22">
        <f t="shared" si="3813"/>
        <v>0</v>
      </c>
      <c r="W1010" s="22">
        <f t="shared" si="3814"/>
        <v>0</v>
      </c>
      <c r="X1010" s="22">
        <f t="shared" si="3670"/>
        <v>211763.856</v>
      </c>
      <c r="Y1010" s="22">
        <f t="shared" si="3671"/>
        <v>509465.24400000001</v>
      </c>
      <c r="Z1010" s="22">
        <f t="shared" si="3672"/>
        <v>746059.63</v>
      </c>
      <c r="AA1010" s="22">
        <f t="shared" si="3815"/>
        <v>0</v>
      </c>
      <c r="AB1010" s="22">
        <f t="shared" si="3816"/>
        <v>0</v>
      </c>
      <c r="AC1010" s="22">
        <f t="shared" si="3817"/>
        <v>0</v>
      </c>
      <c r="AD1010" s="22">
        <f t="shared" si="3673"/>
        <v>211763.856</v>
      </c>
      <c r="AE1010" s="22">
        <f t="shared" si="3674"/>
        <v>509465.24400000001</v>
      </c>
      <c r="AF1010" s="22">
        <f t="shared" si="3675"/>
        <v>746059.63</v>
      </c>
      <c r="AG1010" s="22">
        <f t="shared" si="3818"/>
        <v>0</v>
      </c>
      <c r="AH1010" s="22">
        <f t="shared" si="3819"/>
        <v>0</v>
      </c>
      <c r="AI1010" s="22">
        <f t="shared" si="3820"/>
        <v>0</v>
      </c>
      <c r="AJ1010" s="22">
        <f t="shared" si="3676"/>
        <v>211763.856</v>
      </c>
      <c r="AK1010" s="22">
        <f t="shared" si="3677"/>
        <v>509465.24400000001</v>
      </c>
      <c r="AL1010" s="22">
        <f t="shared" si="3678"/>
        <v>746059.63</v>
      </c>
      <c r="AM1010" s="22">
        <f t="shared" si="3821"/>
        <v>-48973.177000000003</v>
      </c>
      <c r="AN1010" s="22">
        <f t="shared" si="3822"/>
        <v>-93026.823000000004</v>
      </c>
      <c r="AO1010" s="22">
        <f t="shared" si="3823"/>
        <v>0</v>
      </c>
      <c r="AP1010" s="22">
        <f t="shared" si="3679"/>
        <v>162790.679</v>
      </c>
      <c r="AQ1010" s="22">
        <f t="shared" si="3680"/>
        <v>416438.42099999997</v>
      </c>
      <c r="AR1010" s="22">
        <f t="shared" si="3681"/>
        <v>746059.63</v>
      </c>
      <c r="AS1010" s="22">
        <f t="shared" si="3824"/>
        <v>0</v>
      </c>
      <c r="AT1010" s="22">
        <f t="shared" si="3825"/>
        <v>0</v>
      </c>
      <c r="AU1010" s="22">
        <f t="shared" si="3826"/>
        <v>0</v>
      </c>
      <c r="AV1010" s="22">
        <f t="shared" si="3682"/>
        <v>162790.679</v>
      </c>
      <c r="AW1010" s="22">
        <f t="shared" si="3683"/>
        <v>416438.42099999997</v>
      </c>
      <c r="AX1010" s="22">
        <f t="shared" si="3684"/>
        <v>746059.63</v>
      </c>
      <c r="AY1010" s="22">
        <f t="shared" si="3827"/>
        <v>0</v>
      </c>
      <c r="AZ1010" s="22">
        <f t="shared" si="3828"/>
        <v>0</v>
      </c>
      <c r="BA1010" s="22">
        <f t="shared" si="3829"/>
        <v>0</v>
      </c>
      <c r="BB1010" s="22">
        <f t="shared" si="3685"/>
        <v>162790.679</v>
      </c>
      <c r="BC1010" s="22">
        <f t="shared" si="3686"/>
        <v>416438.42099999997</v>
      </c>
      <c r="BD1010" s="22">
        <f t="shared" si="3687"/>
        <v>746059.63</v>
      </c>
      <c r="BE1010" s="22">
        <f t="shared" si="3830"/>
        <v>0</v>
      </c>
      <c r="BF1010" s="22">
        <f t="shared" si="3831"/>
        <v>0</v>
      </c>
      <c r="BG1010" s="22">
        <f t="shared" si="3832"/>
        <v>0</v>
      </c>
      <c r="BH1010" s="22">
        <f t="shared" si="3688"/>
        <v>162790.679</v>
      </c>
      <c r="BI1010" s="22">
        <f t="shared" si="3689"/>
        <v>416438.42099999997</v>
      </c>
      <c r="BJ1010" s="22">
        <f t="shared" si="3690"/>
        <v>746059.63</v>
      </c>
      <c r="BK1010" s="22">
        <f t="shared" si="3833"/>
        <v>0</v>
      </c>
      <c r="BL1010" s="22">
        <f t="shared" si="3834"/>
        <v>0</v>
      </c>
      <c r="BM1010" s="22">
        <f t="shared" si="3835"/>
        <v>0</v>
      </c>
      <c r="BN1010" s="22">
        <f t="shared" si="3691"/>
        <v>162790.679</v>
      </c>
      <c r="BO1010" s="22">
        <f t="shared" si="3692"/>
        <v>416438.42099999997</v>
      </c>
      <c r="BP1010" s="22">
        <f t="shared" si="3693"/>
        <v>746059.63</v>
      </c>
      <c r="BQ1010" s="22">
        <f t="shared" si="3836"/>
        <v>0</v>
      </c>
      <c r="BR1010" s="22">
        <f t="shared" si="3837"/>
        <v>0</v>
      </c>
      <c r="BS1010" s="22">
        <f t="shared" si="3694"/>
        <v>162790.679</v>
      </c>
      <c r="BT1010" s="22">
        <f t="shared" si="3695"/>
        <v>416438.42099999997</v>
      </c>
      <c r="BU1010" s="22">
        <f t="shared" si="3696"/>
        <v>746059.63</v>
      </c>
      <c r="BV1010" s="22">
        <f t="shared" si="3838"/>
        <v>0</v>
      </c>
      <c r="BW1010" s="22">
        <f t="shared" si="3839"/>
        <v>0</v>
      </c>
      <c r="BX1010" s="22">
        <f t="shared" si="3697"/>
        <v>162790.679</v>
      </c>
      <c r="BY1010" s="22">
        <f t="shared" si="3698"/>
        <v>416438.42099999997</v>
      </c>
      <c r="BZ1010" s="22">
        <f t="shared" si="3699"/>
        <v>746059.63</v>
      </c>
      <c r="CA1010" s="22">
        <f t="shared" si="3840"/>
        <v>0</v>
      </c>
      <c r="CB1010" s="22">
        <f t="shared" si="3841"/>
        <v>0</v>
      </c>
      <c r="CC1010" s="22">
        <f t="shared" si="3842"/>
        <v>0</v>
      </c>
      <c r="CD1010" s="22">
        <f t="shared" si="3845"/>
        <v>162790.679</v>
      </c>
      <c r="CE1010" s="22">
        <f t="shared" si="3843"/>
        <v>0</v>
      </c>
      <c r="CF1010" s="34">
        <f t="shared" si="3794"/>
        <v>162790.679</v>
      </c>
      <c r="CG1010" s="22">
        <f t="shared" si="3846"/>
        <v>416438.42099999997</v>
      </c>
      <c r="CH1010" s="22">
        <f t="shared" si="3844"/>
        <v>0</v>
      </c>
      <c r="CI1010" s="22">
        <f t="shared" si="3795"/>
        <v>416438.42099999997</v>
      </c>
      <c r="CJ1010" s="22">
        <f t="shared" si="3847"/>
        <v>746059.63</v>
      </c>
      <c r="CK1010" s="22">
        <f t="shared" si="3844"/>
        <v>0</v>
      </c>
      <c r="CL1010" s="22">
        <f t="shared" si="3796"/>
        <v>746059.63</v>
      </c>
      <c r="CM1010" s="22">
        <f t="shared" si="3844"/>
        <v>0</v>
      </c>
      <c r="CN1010" s="15"/>
      <c r="CO1010" s="35"/>
      <c r="CT1010" s="5" t="s">
        <v>30</v>
      </c>
    </row>
    <row r="1011" spans="1:99" x14ac:dyDescent="0.3">
      <c r="A1011" s="32" t="s">
        <v>556</v>
      </c>
      <c r="B1011" s="16">
        <v>410</v>
      </c>
      <c r="C1011" s="32" t="s">
        <v>47</v>
      </c>
      <c r="D1011" s="32" t="s">
        <v>313</v>
      </c>
      <c r="E1011" s="33" t="s">
        <v>387</v>
      </c>
      <c r="F1011" s="22">
        <v>25000</v>
      </c>
      <c r="G1011" s="22">
        <v>100000</v>
      </c>
      <c r="H1011" s="22">
        <f>857100.7-100000</f>
        <v>757100.7</v>
      </c>
      <c r="I1011" s="22"/>
      <c r="J1011" s="22"/>
      <c r="K1011" s="22"/>
      <c r="L1011" s="22">
        <f t="shared" si="3664"/>
        <v>25000</v>
      </c>
      <c r="M1011" s="22">
        <f t="shared" si="3665"/>
        <v>100000</v>
      </c>
      <c r="N1011" s="22">
        <f t="shared" si="3666"/>
        <v>757100.7</v>
      </c>
      <c r="O1011" s="22">
        <f>-25000+211763.856</f>
        <v>186763.856</v>
      </c>
      <c r="P1011" s="22">
        <v>409465.24400000001</v>
      </c>
      <c r="Q1011" s="22">
        <v>-11041.07</v>
      </c>
      <c r="R1011" s="22">
        <f t="shared" si="3667"/>
        <v>211763.856</v>
      </c>
      <c r="S1011" s="22">
        <f t="shared" si="3668"/>
        <v>509465.24400000001</v>
      </c>
      <c r="T1011" s="22">
        <f t="shared" si="3669"/>
        <v>746059.63</v>
      </c>
      <c r="U1011" s="22"/>
      <c r="V1011" s="22"/>
      <c r="W1011" s="22"/>
      <c r="X1011" s="22">
        <f t="shared" si="3670"/>
        <v>211763.856</v>
      </c>
      <c r="Y1011" s="22">
        <f t="shared" si="3671"/>
        <v>509465.24400000001</v>
      </c>
      <c r="Z1011" s="22">
        <f t="shared" si="3672"/>
        <v>746059.63</v>
      </c>
      <c r="AA1011" s="22"/>
      <c r="AB1011" s="22"/>
      <c r="AC1011" s="22"/>
      <c r="AD1011" s="22">
        <f t="shared" si="3673"/>
        <v>211763.856</v>
      </c>
      <c r="AE1011" s="22">
        <f t="shared" si="3674"/>
        <v>509465.24400000001</v>
      </c>
      <c r="AF1011" s="22">
        <f t="shared" si="3675"/>
        <v>746059.63</v>
      </c>
      <c r="AG1011" s="22"/>
      <c r="AH1011" s="22"/>
      <c r="AI1011" s="22"/>
      <c r="AJ1011" s="22">
        <f t="shared" si="3676"/>
        <v>211763.856</v>
      </c>
      <c r="AK1011" s="22">
        <f t="shared" si="3677"/>
        <v>509465.24400000001</v>
      </c>
      <c r="AL1011" s="22">
        <f t="shared" si="3678"/>
        <v>746059.63</v>
      </c>
      <c r="AM1011" s="22">
        <v>-48973.177000000003</v>
      </c>
      <c r="AN1011" s="22">
        <v>-93026.823000000004</v>
      </c>
      <c r="AO1011" s="22"/>
      <c r="AP1011" s="22">
        <f t="shared" si="3679"/>
        <v>162790.679</v>
      </c>
      <c r="AQ1011" s="22">
        <f t="shared" si="3680"/>
        <v>416438.42099999997</v>
      </c>
      <c r="AR1011" s="22">
        <f t="shared" si="3681"/>
        <v>746059.63</v>
      </c>
      <c r="AS1011" s="22"/>
      <c r="AT1011" s="22"/>
      <c r="AU1011" s="22"/>
      <c r="AV1011" s="22">
        <f t="shared" si="3682"/>
        <v>162790.679</v>
      </c>
      <c r="AW1011" s="22">
        <f t="shared" si="3683"/>
        <v>416438.42099999997</v>
      </c>
      <c r="AX1011" s="22">
        <f t="shared" si="3684"/>
        <v>746059.63</v>
      </c>
      <c r="AY1011" s="22"/>
      <c r="AZ1011" s="22"/>
      <c r="BA1011" s="22"/>
      <c r="BB1011" s="22">
        <f t="shared" si="3685"/>
        <v>162790.679</v>
      </c>
      <c r="BC1011" s="22">
        <f t="shared" si="3686"/>
        <v>416438.42099999997</v>
      </c>
      <c r="BD1011" s="22">
        <f t="shared" si="3687"/>
        <v>746059.63</v>
      </c>
      <c r="BE1011" s="22"/>
      <c r="BF1011" s="22"/>
      <c r="BG1011" s="22"/>
      <c r="BH1011" s="22">
        <f t="shared" si="3688"/>
        <v>162790.679</v>
      </c>
      <c r="BI1011" s="22">
        <f t="shared" si="3689"/>
        <v>416438.42099999997</v>
      </c>
      <c r="BJ1011" s="22">
        <f t="shared" si="3690"/>
        <v>746059.63</v>
      </c>
      <c r="BK1011" s="22"/>
      <c r="BL1011" s="22"/>
      <c r="BM1011" s="22"/>
      <c r="BN1011" s="22">
        <f t="shared" si="3691"/>
        <v>162790.679</v>
      </c>
      <c r="BO1011" s="22">
        <f t="shared" si="3692"/>
        <v>416438.42099999997</v>
      </c>
      <c r="BP1011" s="22">
        <f t="shared" si="3693"/>
        <v>746059.63</v>
      </c>
      <c r="BQ1011" s="22"/>
      <c r="BR1011" s="22"/>
      <c r="BS1011" s="22">
        <f t="shared" si="3694"/>
        <v>162790.679</v>
      </c>
      <c r="BT1011" s="22">
        <f t="shared" si="3695"/>
        <v>416438.42099999997</v>
      </c>
      <c r="BU1011" s="22">
        <f t="shared" si="3696"/>
        <v>746059.63</v>
      </c>
      <c r="BV1011" s="22"/>
      <c r="BW1011" s="22"/>
      <c r="BX1011" s="22">
        <f t="shared" si="3697"/>
        <v>162790.679</v>
      </c>
      <c r="BY1011" s="22">
        <f t="shared" si="3698"/>
        <v>416438.42099999997</v>
      </c>
      <c r="BZ1011" s="22">
        <f t="shared" si="3699"/>
        <v>746059.63</v>
      </c>
      <c r="CA1011" s="22"/>
      <c r="CB1011" s="22"/>
      <c r="CC1011" s="22"/>
      <c r="CD1011" s="22">
        <f t="shared" si="3845"/>
        <v>162790.679</v>
      </c>
      <c r="CE1011" s="22"/>
      <c r="CF1011" s="34">
        <f t="shared" si="3794"/>
        <v>162790.679</v>
      </c>
      <c r="CG1011" s="22">
        <f t="shared" si="3846"/>
        <v>416438.42099999997</v>
      </c>
      <c r="CH1011" s="22"/>
      <c r="CI1011" s="22">
        <f t="shared" si="3795"/>
        <v>416438.42099999997</v>
      </c>
      <c r="CJ1011" s="22">
        <f t="shared" si="3847"/>
        <v>746059.63</v>
      </c>
      <c r="CK1011" s="22"/>
      <c r="CL1011" s="22">
        <f t="shared" si="3796"/>
        <v>746059.63</v>
      </c>
      <c r="CM1011" s="22"/>
      <c r="CN1011" s="15"/>
      <c r="CO1011" s="35"/>
    </row>
    <row r="1012" spans="1:99" ht="31.2" x14ac:dyDescent="0.3">
      <c r="A1012" s="32" t="s">
        <v>558</v>
      </c>
      <c r="B1012" s="16"/>
      <c r="C1012" s="32"/>
      <c r="D1012" s="32"/>
      <c r="E1012" s="33" t="s">
        <v>559</v>
      </c>
      <c r="F1012" s="22"/>
      <c r="G1012" s="22"/>
      <c r="H1012" s="22"/>
      <c r="I1012" s="22"/>
      <c r="J1012" s="22"/>
      <c r="K1012" s="22"/>
      <c r="L1012" s="22"/>
      <c r="M1012" s="22"/>
      <c r="N1012" s="22"/>
      <c r="O1012" s="22"/>
      <c r="P1012" s="22"/>
      <c r="Q1012" s="22"/>
      <c r="R1012" s="22"/>
      <c r="S1012" s="22"/>
      <c r="T1012" s="22"/>
      <c r="U1012" s="22"/>
      <c r="V1012" s="22"/>
      <c r="W1012" s="22"/>
      <c r="X1012" s="22"/>
      <c r="Y1012" s="22"/>
      <c r="Z1012" s="22"/>
      <c r="AA1012" s="22"/>
      <c r="AB1012" s="22"/>
      <c r="AC1012" s="22"/>
      <c r="AD1012" s="22"/>
      <c r="AE1012" s="22"/>
      <c r="AF1012" s="22"/>
      <c r="AG1012" s="22"/>
      <c r="AH1012" s="22"/>
      <c r="AI1012" s="22"/>
      <c r="AJ1012" s="22"/>
      <c r="AK1012" s="22"/>
      <c r="AL1012" s="22"/>
      <c r="AM1012" s="22"/>
      <c r="AN1012" s="22"/>
      <c r="AO1012" s="22"/>
      <c r="AP1012" s="22"/>
      <c r="AQ1012" s="22"/>
      <c r="AR1012" s="22"/>
      <c r="AS1012" s="22"/>
      <c r="AT1012" s="22"/>
      <c r="AU1012" s="22"/>
      <c r="AV1012" s="22"/>
      <c r="AW1012" s="22"/>
      <c r="AX1012" s="22"/>
      <c r="AY1012" s="22"/>
      <c r="AZ1012" s="22"/>
      <c r="BA1012" s="22"/>
      <c r="BB1012" s="22"/>
      <c r="BC1012" s="22"/>
      <c r="BD1012" s="22"/>
      <c r="BE1012" s="22"/>
      <c r="BF1012" s="22"/>
      <c r="BG1012" s="22"/>
      <c r="BH1012" s="22"/>
      <c r="BI1012" s="22"/>
      <c r="BJ1012" s="22"/>
      <c r="BK1012" s="22"/>
      <c r="BL1012" s="22"/>
      <c r="BM1012" s="22"/>
      <c r="BN1012" s="22"/>
      <c r="BO1012" s="22"/>
      <c r="BP1012" s="22"/>
      <c r="BQ1012" s="22"/>
      <c r="BR1012" s="22"/>
      <c r="BS1012" s="22"/>
      <c r="BT1012" s="22"/>
      <c r="BU1012" s="22"/>
      <c r="BV1012" s="22">
        <f t="shared" si="3838"/>
        <v>464984.86900000001</v>
      </c>
      <c r="BW1012" s="22">
        <f t="shared" si="3839"/>
        <v>1050536.409</v>
      </c>
      <c r="BX1012" s="22">
        <f t="shared" si="3697"/>
        <v>0</v>
      </c>
      <c r="BY1012" s="22">
        <f t="shared" si="3698"/>
        <v>464984.86900000001</v>
      </c>
      <c r="BZ1012" s="22">
        <f t="shared" si="3699"/>
        <v>1050536.409</v>
      </c>
      <c r="CA1012" s="22">
        <f t="shared" si="3840"/>
        <v>0</v>
      </c>
      <c r="CB1012" s="22">
        <f t="shared" si="3841"/>
        <v>0</v>
      </c>
      <c r="CC1012" s="22">
        <f t="shared" si="3842"/>
        <v>0</v>
      </c>
      <c r="CD1012" s="22">
        <f t="shared" si="3845"/>
        <v>0</v>
      </c>
      <c r="CE1012" s="22">
        <f t="shared" si="3843"/>
        <v>0</v>
      </c>
      <c r="CF1012" s="34">
        <f t="shared" si="3794"/>
        <v>0</v>
      </c>
      <c r="CG1012" s="22">
        <f t="shared" si="3846"/>
        <v>464984.86900000001</v>
      </c>
      <c r="CH1012" s="22">
        <f t="shared" si="3844"/>
        <v>0</v>
      </c>
      <c r="CI1012" s="22">
        <f t="shared" si="3795"/>
        <v>464984.86900000001</v>
      </c>
      <c r="CJ1012" s="22">
        <f t="shared" si="3847"/>
        <v>1050536.409</v>
      </c>
      <c r="CK1012" s="22">
        <f t="shared" si="3844"/>
        <v>0</v>
      </c>
      <c r="CL1012" s="22">
        <f t="shared" si="3796"/>
        <v>1050536.409</v>
      </c>
      <c r="CM1012" s="22">
        <f t="shared" si="3844"/>
        <v>0</v>
      </c>
      <c r="CN1012" s="15"/>
      <c r="CO1012" s="35"/>
    </row>
    <row r="1013" spans="1:99" ht="46.8" x14ac:dyDescent="0.3">
      <c r="A1013" s="32" t="s">
        <v>558</v>
      </c>
      <c r="B1013" s="16">
        <v>400</v>
      </c>
      <c r="C1013" s="32"/>
      <c r="D1013" s="32"/>
      <c r="E1013" s="33" t="s">
        <v>84</v>
      </c>
      <c r="F1013" s="22"/>
      <c r="G1013" s="22"/>
      <c r="H1013" s="22"/>
      <c r="I1013" s="22"/>
      <c r="J1013" s="22"/>
      <c r="K1013" s="22"/>
      <c r="L1013" s="22"/>
      <c r="M1013" s="22"/>
      <c r="N1013" s="22"/>
      <c r="O1013" s="22"/>
      <c r="P1013" s="22"/>
      <c r="Q1013" s="22"/>
      <c r="R1013" s="22"/>
      <c r="S1013" s="22"/>
      <c r="T1013" s="22"/>
      <c r="U1013" s="22"/>
      <c r="V1013" s="22"/>
      <c r="W1013" s="22"/>
      <c r="X1013" s="22"/>
      <c r="Y1013" s="22"/>
      <c r="Z1013" s="22"/>
      <c r="AA1013" s="22"/>
      <c r="AB1013" s="22"/>
      <c r="AC1013" s="22"/>
      <c r="AD1013" s="22"/>
      <c r="AE1013" s="22"/>
      <c r="AF1013" s="22"/>
      <c r="AG1013" s="22"/>
      <c r="AH1013" s="22"/>
      <c r="AI1013" s="22"/>
      <c r="AJ1013" s="22"/>
      <c r="AK1013" s="22"/>
      <c r="AL1013" s="22"/>
      <c r="AM1013" s="22"/>
      <c r="AN1013" s="22"/>
      <c r="AO1013" s="22"/>
      <c r="AP1013" s="22"/>
      <c r="AQ1013" s="22"/>
      <c r="AR1013" s="22"/>
      <c r="AS1013" s="22"/>
      <c r="AT1013" s="22"/>
      <c r="AU1013" s="22"/>
      <c r="AV1013" s="22"/>
      <c r="AW1013" s="22"/>
      <c r="AX1013" s="22"/>
      <c r="AY1013" s="22"/>
      <c r="AZ1013" s="22"/>
      <c r="BA1013" s="22"/>
      <c r="BB1013" s="22"/>
      <c r="BC1013" s="22"/>
      <c r="BD1013" s="22"/>
      <c r="BE1013" s="22"/>
      <c r="BF1013" s="22"/>
      <c r="BG1013" s="22"/>
      <c r="BH1013" s="22"/>
      <c r="BI1013" s="22"/>
      <c r="BJ1013" s="22"/>
      <c r="BK1013" s="22"/>
      <c r="BL1013" s="22"/>
      <c r="BM1013" s="22"/>
      <c r="BN1013" s="22"/>
      <c r="BO1013" s="22"/>
      <c r="BP1013" s="22"/>
      <c r="BQ1013" s="22"/>
      <c r="BR1013" s="22"/>
      <c r="BS1013" s="22"/>
      <c r="BT1013" s="22"/>
      <c r="BU1013" s="22"/>
      <c r="BV1013" s="22">
        <f t="shared" si="3838"/>
        <v>464984.86900000001</v>
      </c>
      <c r="BW1013" s="22">
        <f t="shared" si="3839"/>
        <v>1050536.409</v>
      </c>
      <c r="BX1013" s="22">
        <f t="shared" si="3697"/>
        <v>0</v>
      </c>
      <c r="BY1013" s="22">
        <f t="shared" si="3698"/>
        <v>464984.86900000001</v>
      </c>
      <c r="BZ1013" s="22">
        <f t="shared" si="3699"/>
        <v>1050536.409</v>
      </c>
      <c r="CA1013" s="22">
        <f t="shared" si="3840"/>
        <v>0</v>
      </c>
      <c r="CB1013" s="22">
        <f t="shared" si="3841"/>
        <v>0</v>
      </c>
      <c r="CC1013" s="22">
        <f t="shared" si="3842"/>
        <v>0</v>
      </c>
      <c r="CD1013" s="22">
        <f t="shared" si="3845"/>
        <v>0</v>
      </c>
      <c r="CE1013" s="22">
        <f t="shared" si="3843"/>
        <v>0</v>
      </c>
      <c r="CF1013" s="34">
        <f t="shared" si="3794"/>
        <v>0</v>
      </c>
      <c r="CG1013" s="22">
        <f t="shared" si="3846"/>
        <v>464984.86900000001</v>
      </c>
      <c r="CH1013" s="22">
        <f t="shared" si="3844"/>
        <v>0</v>
      </c>
      <c r="CI1013" s="22">
        <f t="shared" si="3795"/>
        <v>464984.86900000001</v>
      </c>
      <c r="CJ1013" s="22">
        <f t="shared" si="3847"/>
        <v>1050536.409</v>
      </c>
      <c r="CK1013" s="22">
        <f t="shared" si="3844"/>
        <v>0</v>
      </c>
      <c r="CL1013" s="22">
        <f t="shared" si="3796"/>
        <v>1050536.409</v>
      </c>
      <c r="CM1013" s="22">
        <f t="shared" si="3844"/>
        <v>0</v>
      </c>
      <c r="CN1013" s="15"/>
      <c r="CO1013" s="35"/>
    </row>
    <row r="1014" spans="1:99" x14ac:dyDescent="0.3">
      <c r="A1014" s="32" t="s">
        <v>558</v>
      </c>
      <c r="B1014" s="16">
        <v>410</v>
      </c>
      <c r="C1014" s="32"/>
      <c r="D1014" s="32"/>
      <c r="E1014" s="33" t="s">
        <v>85</v>
      </c>
      <c r="F1014" s="22"/>
      <c r="G1014" s="22"/>
      <c r="H1014" s="22"/>
      <c r="I1014" s="22"/>
      <c r="J1014" s="22"/>
      <c r="K1014" s="22"/>
      <c r="L1014" s="22"/>
      <c r="M1014" s="22"/>
      <c r="N1014" s="22"/>
      <c r="O1014" s="22"/>
      <c r="P1014" s="22"/>
      <c r="Q1014" s="22"/>
      <c r="R1014" s="22"/>
      <c r="S1014" s="22"/>
      <c r="T1014" s="22"/>
      <c r="U1014" s="22"/>
      <c r="V1014" s="22"/>
      <c r="W1014" s="22"/>
      <c r="X1014" s="22"/>
      <c r="Y1014" s="22"/>
      <c r="Z1014" s="22"/>
      <c r="AA1014" s="22"/>
      <c r="AB1014" s="22"/>
      <c r="AC1014" s="22"/>
      <c r="AD1014" s="22"/>
      <c r="AE1014" s="22"/>
      <c r="AF1014" s="22"/>
      <c r="AG1014" s="22"/>
      <c r="AH1014" s="22"/>
      <c r="AI1014" s="22"/>
      <c r="AJ1014" s="22"/>
      <c r="AK1014" s="22"/>
      <c r="AL1014" s="22"/>
      <c r="AM1014" s="22"/>
      <c r="AN1014" s="22"/>
      <c r="AO1014" s="22"/>
      <c r="AP1014" s="22"/>
      <c r="AQ1014" s="22"/>
      <c r="AR1014" s="22"/>
      <c r="AS1014" s="22"/>
      <c r="AT1014" s="22"/>
      <c r="AU1014" s="22"/>
      <c r="AV1014" s="22"/>
      <c r="AW1014" s="22"/>
      <c r="AX1014" s="22"/>
      <c r="AY1014" s="22"/>
      <c r="AZ1014" s="22"/>
      <c r="BA1014" s="22"/>
      <c r="BB1014" s="22"/>
      <c r="BC1014" s="22"/>
      <c r="BD1014" s="22"/>
      <c r="BE1014" s="22"/>
      <c r="BF1014" s="22"/>
      <c r="BG1014" s="22"/>
      <c r="BH1014" s="22"/>
      <c r="BI1014" s="22"/>
      <c r="BJ1014" s="22"/>
      <c r="BK1014" s="22"/>
      <c r="BL1014" s="22"/>
      <c r="BM1014" s="22"/>
      <c r="BN1014" s="22"/>
      <c r="BO1014" s="22"/>
      <c r="BP1014" s="22"/>
      <c r="BQ1014" s="22"/>
      <c r="BR1014" s="22"/>
      <c r="BS1014" s="22"/>
      <c r="BT1014" s="22"/>
      <c r="BU1014" s="22"/>
      <c r="BV1014" s="22">
        <f t="shared" si="3838"/>
        <v>464984.86900000001</v>
      </c>
      <c r="BW1014" s="22">
        <f t="shared" si="3839"/>
        <v>1050536.409</v>
      </c>
      <c r="BX1014" s="22">
        <f t="shared" si="3697"/>
        <v>0</v>
      </c>
      <c r="BY1014" s="22">
        <f t="shared" si="3698"/>
        <v>464984.86900000001</v>
      </c>
      <c r="BZ1014" s="22">
        <f t="shared" si="3699"/>
        <v>1050536.409</v>
      </c>
      <c r="CA1014" s="22">
        <f t="shared" si="3840"/>
        <v>0</v>
      </c>
      <c r="CB1014" s="22">
        <f t="shared" si="3841"/>
        <v>0</v>
      </c>
      <c r="CC1014" s="22">
        <f t="shared" si="3842"/>
        <v>0</v>
      </c>
      <c r="CD1014" s="22">
        <f t="shared" si="3845"/>
        <v>0</v>
      </c>
      <c r="CE1014" s="22">
        <f t="shared" si="3843"/>
        <v>0</v>
      </c>
      <c r="CF1014" s="34">
        <f t="shared" si="3794"/>
        <v>0</v>
      </c>
      <c r="CG1014" s="22">
        <f t="shared" si="3846"/>
        <v>464984.86900000001</v>
      </c>
      <c r="CH1014" s="22">
        <f t="shared" si="3844"/>
        <v>0</v>
      </c>
      <c r="CI1014" s="22">
        <f t="shared" si="3795"/>
        <v>464984.86900000001</v>
      </c>
      <c r="CJ1014" s="22">
        <f t="shared" si="3847"/>
        <v>1050536.409</v>
      </c>
      <c r="CK1014" s="22">
        <f t="shared" si="3844"/>
        <v>0</v>
      </c>
      <c r="CL1014" s="22">
        <f t="shared" si="3796"/>
        <v>1050536.409</v>
      </c>
      <c r="CM1014" s="22">
        <f t="shared" si="3844"/>
        <v>0</v>
      </c>
      <c r="CN1014" s="15"/>
      <c r="CO1014" s="35"/>
    </row>
    <row r="1015" spans="1:99" x14ac:dyDescent="0.3">
      <c r="A1015" s="32" t="s">
        <v>558</v>
      </c>
      <c r="B1015" s="16">
        <v>410</v>
      </c>
      <c r="C1015" s="32" t="s">
        <v>47</v>
      </c>
      <c r="D1015" s="32" t="s">
        <v>313</v>
      </c>
      <c r="E1015" s="33" t="s">
        <v>387</v>
      </c>
      <c r="F1015" s="22"/>
      <c r="G1015" s="22"/>
      <c r="H1015" s="22"/>
      <c r="I1015" s="22"/>
      <c r="J1015" s="22"/>
      <c r="K1015" s="22"/>
      <c r="L1015" s="22"/>
      <c r="M1015" s="22"/>
      <c r="N1015" s="22"/>
      <c r="O1015" s="22"/>
      <c r="P1015" s="22"/>
      <c r="Q1015" s="22"/>
      <c r="R1015" s="22"/>
      <c r="S1015" s="22"/>
      <c r="T1015" s="22"/>
      <c r="U1015" s="22"/>
      <c r="V1015" s="22"/>
      <c r="W1015" s="22"/>
      <c r="X1015" s="22"/>
      <c r="Y1015" s="22"/>
      <c r="Z1015" s="22"/>
      <c r="AA1015" s="22"/>
      <c r="AB1015" s="22"/>
      <c r="AC1015" s="22"/>
      <c r="AD1015" s="22"/>
      <c r="AE1015" s="22"/>
      <c r="AF1015" s="22"/>
      <c r="AG1015" s="22"/>
      <c r="AH1015" s="22"/>
      <c r="AI1015" s="22"/>
      <c r="AJ1015" s="22"/>
      <c r="AK1015" s="22"/>
      <c r="AL1015" s="22"/>
      <c r="AM1015" s="22"/>
      <c r="AN1015" s="22"/>
      <c r="AO1015" s="22"/>
      <c r="AP1015" s="22"/>
      <c r="AQ1015" s="22"/>
      <c r="AR1015" s="22"/>
      <c r="AS1015" s="22"/>
      <c r="AT1015" s="22"/>
      <c r="AU1015" s="22"/>
      <c r="AV1015" s="22"/>
      <c r="AW1015" s="22"/>
      <c r="AX1015" s="22"/>
      <c r="AY1015" s="22"/>
      <c r="AZ1015" s="22"/>
      <c r="BA1015" s="22"/>
      <c r="BB1015" s="22"/>
      <c r="BC1015" s="22"/>
      <c r="BD1015" s="22"/>
      <c r="BE1015" s="22"/>
      <c r="BF1015" s="22"/>
      <c r="BG1015" s="22"/>
      <c r="BH1015" s="22"/>
      <c r="BI1015" s="22"/>
      <c r="BJ1015" s="22"/>
      <c r="BK1015" s="22"/>
      <c r="BL1015" s="22"/>
      <c r="BM1015" s="22"/>
      <c r="BN1015" s="22"/>
      <c r="BO1015" s="22"/>
      <c r="BP1015" s="22"/>
      <c r="BQ1015" s="22"/>
      <c r="BR1015" s="22"/>
      <c r="BS1015" s="22"/>
      <c r="BT1015" s="22"/>
      <c r="BU1015" s="22"/>
      <c r="BV1015" s="22">
        <v>464984.86900000001</v>
      </c>
      <c r="BW1015" s="22">
        <v>1050536.409</v>
      </c>
      <c r="BX1015" s="22">
        <f t="shared" si="3697"/>
        <v>0</v>
      </c>
      <c r="BY1015" s="22">
        <f t="shared" si="3698"/>
        <v>464984.86900000001</v>
      </c>
      <c r="BZ1015" s="22">
        <f t="shared" si="3699"/>
        <v>1050536.409</v>
      </c>
      <c r="CA1015" s="22"/>
      <c r="CB1015" s="22"/>
      <c r="CC1015" s="22"/>
      <c r="CD1015" s="22">
        <f t="shared" si="3845"/>
        <v>0</v>
      </c>
      <c r="CE1015" s="22"/>
      <c r="CF1015" s="34">
        <f t="shared" si="3794"/>
        <v>0</v>
      </c>
      <c r="CG1015" s="22">
        <f t="shared" si="3846"/>
        <v>464984.86900000001</v>
      </c>
      <c r="CH1015" s="22"/>
      <c r="CI1015" s="22">
        <f t="shared" si="3795"/>
        <v>464984.86900000001</v>
      </c>
      <c r="CJ1015" s="22">
        <f t="shared" si="3847"/>
        <v>1050536.409</v>
      </c>
      <c r="CK1015" s="22"/>
      <c r="CL1015" s="22">
        <f t="shared" si="3796"/>
        <v>1050536.409</v>
      </c>
      <c r="CM1015" s="22"/>
      <c r="CN1015" s="15"/>
      <c r="CO1015" s="35"/>
    </row>
    <row r="1016" spans="1:99" ht="46.8" x14ac:dyDescent="0.3">
      <c r="A1016" s="32" t="s">
        <v>560</v>
      </c>
      <c r="B1016" s="16"/>
      <c r="C1016" s="32"/>
      <c r="D1016" s="32"/>
      <c r="E1016" s="33" t="s">
        <v>561</v>
      </c>
      <c r="F1016" s="22">
        <f t="shared" si="3803"/>
        <v>47000</v>
      </c>
      <c r="G1016" s="22">
        <f t="shared" si="3804"/>
        <v>453000</v>
      </c>
      <c r="H1016" s="22">
        <f>H1017</f>
        <v>1103819.3999999999</v>
      </c>
      <c r="I1016" s="22">
        <f t="shared" si="3806"/>
        <v>0</v>
      </c>
      <c r="J1016" s="22">
        <f t="shared" si="3807"/>
        <v>0</v>
      </c>
      <c r="K1016" s="22">
        <f t="shared" si="3808"/>
        <v>-70868.899999999994</v>
      </c>
      <c r="L1016" s="22">
        <f t="shared" si="3664"/>
        <v>47000</v>
      </c>
      <c r="M1016" s="22">
        <f t="shared" si="3665"/>
        <v>453000</v>
      </c>
      <c r="N1016" s="22">
        <f t="shared" si="3666"/>
        <v>1032950.4999999999</v>
      </c>
      <c r="O1016" s="22">
        <f>O1017</f>
        <v>0</v>
      </c>
      <c r="P1016" s="22">
        <f t="shared" si="3810"/>
        <v>0</v>
      </c>
      <c r="Q1016" s="22">
        <f t="shared" si="3811"/>
        <v>0</v>
      </c>
      <c r="R1016" s="22">
        <f t="shared" si="3667"/>
        <v>47000</v>
      </c>
      <c r="S1016" s="22">
        <f t="shared" si="3668"/>
        <v>453000</v>
      </c>
      <c r="T1016" s="22">
        <f t="shared" si="3669"/>
        <v>1032950.4999999999</v>
      </c>
      <c r="U1016" s="22">
        <f t="shared" si="3812"/>
        <v>0</v>
      </c>
      <c r="V1016" s="22">
        <f t="shared" si="3813"/>
        <v>0</v>
      </c>
      <c r="W1016" s="22">
        <f t="shared" si="3814"/>
        <v>0</v>
      </c>
      <c r="X1016" s="22">
        <f t="shared" si="3670"/>
        <v>47000</v>
      </c>
      <c r="Y1016" s="22">
        <f t="shared" si="3671"/>
        <v>453000</v>
      </c>
      <c r="Z1016" s="22">
        <f t="shared" si="3672"/>
        <v>1032950.4999999999</v>
      </c>
      <c r="AA1016" s="22">
        <f t="shared" si="3815"/>
        <v>0</v>
      </c>
      <c r="AB1016" s="22">
        <f t="shared" si="3816"/>
        <v>0</v>
      </c>
      <c r="AC1016" s="22">
        <f t="shared" si="3817"/>
        <v>0</v>
      </c>
      <c r="AD1016" s="22">
        <f t="shared" si="3673"/>
        <v>47000</v>
      </c>
      <c r="AE1016" s="22">
        <f t="shared" si="3674"/>
        <v>453000</v>
      </c>
      <c r="AF1016" s="22">
        <f t="shared" si="3675"/>
        <v>1032950.4999999999</v>
      </c>
      <c r="AG1016" s="22">
        <f t="shared" si="3818"/>
        <v>0</v>
      </c>
      <c r="AH1016" s="22">
        <f t="shared" si="3819"/>
        <v>0</v>
      </c>
      <c r="AI1016" s="22">
        <f t="shared" si="3820"/>
        <v>0</v>
      </c>
      <c r="AJ1016" s="22">
        <f t="shared" si="3676"/>
        <v>47000</v>
      </c>
      <c r="AK1016" s="22">
        <f t="shared" si="3677"/>
        <v>453000</v>
      </c>
      <c r="AL1016" s="22">
        <f t="shared" si="3678"/>
        <v>1032950.4999999999</v>
      </c>
      <c r="AM1016" s="22">
        <f t="shared" si="3821"/>
        <v>0</v>
      </c>
      <c r="AN1016" s="22">
        <f t="shared" si="3822"/>
        <v>0</v>
      </c>
      <c r="AO1016" s="22">
        <f t="shared" si="3823"/>
        <v>0</v>
      </c>
      <c r="AP1016" s="22">
        <f t="shared" si="3679"/>
        <v>47000</v>
      </c>
      <c r="AQ1016" s="22">
        <f t="shared" si="3680"/>
        <v>453000</v>
      </c>
      <c r="AR1016" s="22">
        <f t="shared" si="3681"/>
        <v>1032950.4999999999</v>
      </c>
      <c r="AS1016" s="22">
        <f t="shared" si="3824"/>
        <v>0</v>
      </c>
      <c r="AT1016" s="22">
        <f t="shared" si="3825"/>
        <v>0</v>
      </c>
      <c r="AU1016" s="22">
        <f t="shared" si="3826"/>
        <v>0</v>
      </c>
      <c r="AV1016" s="22">
        <f t="shared" si="3682"/>
        <v>47000</v>
      </c>
      <c r="AW1016" s="22">
        <f t="shared" si="3683"/>
        <v>453000</v>
      </c>
      <c r="AX1016" s="22">
        <f t="shared" si="3684"/>
        <v>1032950.4999999999</v>
      </c>
      <c r="AY1016" s="22">
        <f t="shared" si="3827"/>
        <v>0</v>
      </c>
      <c r="AZ1016" s="22">
        <f t="shared" si="3828"/>
        <v>0</v>
      </c>
      <c r="BA1016" s="22">
        <f t="shared" si="3829"/>
        <v>0</v>
      </c>
      <c r="BB1016" s="22">
        <f t="shared" si="3685"/>
        <v>47000</v>
      </c>
      <c r="BC1016" s="22">
        <f t="shared" si="3686"/>
        <v>453000</v>
      </c>
      <c r="BD1016" s="22">
        <f t="shared" si="3687"/>
        <v>1032950.4999999999</v>
      </c>
      <c r="BE1016" s="22">
        <f t="shared" si="3830"/>
        <v>0</v>
      </c>
      <c r="BF1016" s="22">
        <f t="shared" si="3831"/>
        <v>0</v>
      </c>
      <c r="BG1016" s="22">
        <f t="shared" si="3832"/>
        <v>0</v>
      </c>
      <c r="BH1016" s="22">
        <f t="shared" si="3688"/>
        <v>47000</v>
      </c>
      <c r="BI1016" s="22">
        <f t="shared" si="3689"/>
        <v>453000</v>
      </c>
      <c r="BJ1016" s="22">
        <f t="shared" si="3690"/>
        <v>1032950.4999999999</v>
      </c>
      <c r="BK1016" s="22">
        <f t="shared" si="3833"/>
        <v>407119.46299999999</v>
      </c>
      <c r="BL1016" s="22">
        <f t="shared" si="3834"/>
        <v>0</v>
      </c>
      <c r="BM1016" s="22">
        <f t="shared" si="3835"/>
        <v>-407119.46299999999</v>
      </c>
      <c r="BN1016" s="22">
        <f t="shared" si="3691"/>
        <v>454119.46299999999</v>
      </c>
      <c r="BO1016" s="22">
        <f t="shared" si="3692"/>
        <v>453000</v>
      </c>
      <c r="BP1016" s="22">
        <f t="shared" si="3693"/>
        <v>625831.03699999989</v>
      </c>
      <c r="BQ1016" s="22">
        <f t="shared" si="3836"/>
        <v>0</v>
      </c>
      <c r="BR1016" s="22">
        <f t="shared" si="3837"/>
        <v>0</v>
      </c>
      <c r="BS1016" s="22">
        <f t="shared" si="3694"/>
        <v>454119.46299999999</v>
      </c>
      <c r="BT1016" s="22">
        <f t="shared" si="3695"/>
        <v>453000</v>
      </c>
      <c r="BU1016" s="22">
        <f t="shared" si="3696"/>
        <v>625831.03699999989</v>
      </c>
      <c r="BV1016" s="22">
        <f t="shared" si="3838"/>
        <v>0</v>
      </c>
      <c r="BW1016" s="22">
        <f t="shared" si="3839"/>
        <v>0</v>
      </c>
      <c r="BX1016" s="22">
        <f t="shared" si="3697"/>
        <v>454119.46299999999</v>
      </c>
      <c r="BY1016" s="22">
        <f t="shared" si="3698"/>
        <v>453000</v>
      </c>
      <c r="BZ1016" s="22">
        <f t="shared" si="3699"/>
        <v>625831.03699999989</v>
      </c>
      <c r="CA1016" s="22">
        <f t="shared" si="3840"/>
        <v>0</v>
      </c>
      <c r="CB1016" s="22">
        <f t="shared" si="3841"/>
        <v>0</v>
      </c>
      <c r="CC1016" s="22">
        <f t="shared" si="3842"/>
        <v>0</v>
      </c>
      <c r="CD1016" s="22">
        <f t="shared" si="3845"/>
        <v>454119.46299999999</v>
      </c>
      <c r="CE1016" s="22">
        <f t="shared" si="3843"/>
        <v>0</v>
      </c>
      <c r="CF1016" s="34">
        <f t="shared" si="3794"/>
        <v>454119.46299999999</v>
      </c>
      <c r="CG1016" s="22">
        <f t="shared" si="3846"/>
        <v>453000</v>
      </c>
      <c r="CH1016" s="22">
        <f t="shared" si="3844"/>
        <v>0</v>
      </c>
      <c r="CI1016" s="22">
        <f t="shared" si="3795"/>
        <v>453000</v>
      </c>
      <c r="CJ1016" s="22">
        <f t="shared" si="3847"/>
        <v>625831.03699999989</v>
      </c>
      <c r="CK1016" s="22">
        <f t="shared" si="3844"/>
        <v>0</v>
      </c>
      <c r="CL1016" s="22">
        <f t="shared" si="3796"/>
        <v>625831.03699999989</v>
      </c>
      <c r="CM1016" s="22">
        <f t="shared" si="3844"/>
        <v>0</v>
      </c>
      <c r="CN1016" s="15"/>
      <c r="CO1016" s="35"/>
      <c r="CU1016" s="5" t="s">
        <v>31</v>
      </c>
    </row>
    <row r="1017" spans="1:99" ht="46.8" x14ac:dyDescent="0.3">
      <c r="A1017" s="32" t="s">
        <v>560</v>
      </c>
      <c r="B1017" s="16">
        <v>400</v>
      </c>
      <c r="C1017" s="32"/>
      <c r="D1017" s="32"/>
      <c r="E1017" s="33" t="s">
        <v>84</v>
      </c>
      <c r="F1017" s="22">
        <f t="shared" ref="F1017:K1017" si="3848">F1018+F1020</f>
        <v>47000</v>
      </c>
      <c r="G1017" s="22">
        <f t="shared" si="3848"/>
        <v>453000</v>
      </c>
      <c r="H1017" s="22">
        <f t="shared" si="3848"/>
        <v>1103819.3999999999</v>
      </c>
      <c r="I1017" s="22">
        <f t="shared" si="3848"/>
        <v>0</v>
      </c>
      <c r="J1017" s="22">
        <f t="shared" si="3848"/>
        <v>0</v>
      </c>
      <c r="K1017" s="22">
        <f t="shared" si="3848"/>
        <v>-70868.899999999994</v>
      </c>
      <c r="L1017" s="22">
        <f t="shared" si="3664"/>
        <v>47000</v>
      </c>
      <c r="M1017" s="22">
        <f t="shared" si="3665"/>
        <v>453000</v>
      </c>
      <c r="N1017" s="22">
        <f t="shared" si="3666"/>
        <v>1032950.4999999999</v>
      </c>
      <c r="O1017" s="22">
        <f>O1018+O1020</f>
        <v>0</v>
      </c>
      <c r="P1017" s="22">
        <f>P1018+P1020</f>
        <v>0</v>
      </c>
      <c r="Q1017" s="22">
        <f>Q1018+Q1020</f>
        <v>0</v>
      </c>
      <c r="R1017" s="22">
        <f t="shared" si="3667"/>
        <v>47000</v>
      </c>
      <c r="S1017" s="22">
        <f t="shared" si="3668"/>
        <v>453000</v>
      </c>
      <c r="T1017" s="22">
        <f t="shared" si="3669"/>
        <v>1032950.4999999999</v>
      </c>
      <c r="U1017" s="22">
        <f>U1018+U1020</f>
        <v>0</v>
      </c>
      <c r="V1017" s="22">
        <f>V1018+V1020</f>
        <v>0</v>
      </c>
      <c r="W1017" s="22">
        <f>W1018+W1020</f>
        <v>0</v>
      </c>
      <c r="X1017" s="22">
        <f t="shared" si="3670"/>
        <v>47000</v>
      </c>
      <c r="Y1017" s="22">
        <f t="shared" si="3671"/>
        <v>453000</v>
      </c>
      <c r="Z1017" s="22">
        <f t="shared" si="3672"/>
        <v>1032950.4999999999</v>
      </c>
      <c r="AA1017" s="22">
        <f>AA1018+AA1020</f>
        <v>0</v>
      </c>
      <c r="AB1017" s="22">
        <f>AB1018+AB1020</f>
        <v>0</v>
      </c>
      <c r="AC1017" s="22">
        <f>AC1018+AC1020</f>
        <v>0</v>
      </c>
      <c r="AD1017" s="22">
        <f t="shared" si="3673"/>
        <v>47000</v>
      </c>
      <c r="AE1017" s="22">
        <f t="shared" si="3674"/>
        <v>453000</v>
      </c>
      <c r="AF1017" s="22">
        <f t="shared" si="3675"/>
        <v>1032950.4999999999</v>
      </c>
      <c r="AG1017" s="22">
        <f>AG1018+AG1020</f>
        <v>0</v>
      </c>
      <c r="AH1017" s="22">
        <f>AH1018+AH1020</f>
        <v>0</v>
      </c>
      <c r="AI1017" s="22">
        <f>AI1018+AI1020</f>
        <v>0</v>
      </c>
      <c r="AJ1017" s="22">
        <f t="shared" si="3676"/>
        <v>47000</v>
      </c>
      <c r="AK1017" s="22">
        <f t="shared" si="3677"/>
        <v>453000</v>
      </c>
      <c r="AL1017" s="22">
        <f t="shared" si="3678"/>
        <v>1032950.4999999999</v>
      </c>
      <c r="AM1017" s="22">
        <f>AM1018+AM1020</f>
        <v>0</v>
      </c>
      <c r="AN1017" s="22">
        <f>AN1018+AN1020</f>
        <v>0</v>
      </c>
      <c r="AO1017" s="22">
        <f>AO1018+AO1020</f>
        <v>0</v>
      </c>
      <c r="AP1017" s="22">
        <f t="shared" si="3679"/>
        <v>47000</v>
      </c>
      <c r="AQ1017" s="22">
        <f t="shared" si="3680"/>
        <v>453000</v>
      </c>
      <c r="AR1017" s="22">
        <f t="shared" si="3681"/>
        <v>1032950.4999999999</v>
      </c>
      <c r="AS1017" s="22">
        <f>AS1018+AS1020</f>
        <v>0</v>
      </c>
      <c r="AT1017" s="22">
        <f>AT1018+AT1020</f>
        <v>0</v>
      </c>
      <c r="AU1017" s="22">
        <f>AU1018+AU1020</f>
        <v>0</v>
      </c>
      <c r="AV1017" s="22">
        <f t="shared" si="3682"/>
        <v>47000</v>
      </c>
      <c r="AW1017" s="22">
        <f t="shared" si="3683"/>
        <v>453000</v>
      </c>
      <c r="AX1017" s="22">
        <f t="shared" si="3684"/>
        <v>1032950.4999999999</v>
      </c>
      <c r="AY1017" s="22">
        <f>AY1018+AY1020</f>
        <v>0</v>
      </c>
      <c r="AZ1017" s="22">
        <f>AZ1018+AZ1020</f>
        <v>0</v>
      </c>
      <c r="BA1017" s="22">
        <f>BA1018+BA1020</f>
        <v>0</v>
      </c>
      <c r="BB1017" s="22">
        <f t="shared" si="3685"/>
        <v>47000</v>
      </c>
      <c r="BC1017" s="22">
        <f t="shared" si="3686"/>
        <v>453000</v>
      </c>
      <c r="BD1017" s="22">
        <f t="shared" si="3687"/>
        <v>1032950.4999999999</v>
      </c>
      <c r="BE1017" s="22">
        <f>BE1018+BE1020</f>
        <v>0</v>
      </c>
      <c r="BF1017" s="22">
        <f>BF1018+BF1020</f>
        <v>0</v>
      </c>
      <c r="BG1017" s="22">
        <f>BG1018+BG1020</f>
        <v>0</v>
      </c>
      <c r="BH1017" s="22">
        <f t="shared" si="3688"/>
        <v>47000</v>
      </c>
      <c r="BI1017" s="22">
        <f t="shared" si="3689"/>
        <v>453000</v>
      </c>
      <c r="BJ1017" s="22">
        <f t="shared" si="3690"/>
        <v>1032950.4999999999</v>
      </c>
      <c r="BK1017" s="22">
        <f>BK1018+BK1020</f>
        <v>407119.46299999999</v>
      </c>
      <c r="BL1017" s="22">
        <f>BL1018+BL1020</f>
        <v>0</v>
      </c>
      <c r="BM1017" s="22">
        <f>BM1018+BM1020</f>
        <v>-407119.46299999999</v>
      </c>
      <c r="BN1017" s="22">
        <f t="shared" si="3691"/>
        <v>454119.46299999999</v>
      </c>
      <c r="BO1017" s="22">
        <f t="shared" si="3692"/>
        <v>453000</v>
      </c>
      <c r="BP1017" s="22">
        <f t="shared" si="3693"/>
        <v>625831.03699999989</v>
      </c>
      <c r="BQ1017" s="22">
        <f>BQ1018+BQ1020</f>
        <v>0</v>
      </c>
      <c r="BR1017" s="22">
        <f>BR1018+BR1020</f>
        <v>0</v>
      </c>
      <c r="BS1017" s="22">
        <f t="shared" si="3694"/>
        <v>454119.46299999999</v>
      </c>
      <c r="BT1017" s="22">
        <f t="shared" si="3695"/>
        <v>453000</v>
      </c>
      <c r="BU1017" s="22">
        <f t="shared" si="3696"/>
        <v>625831.03699999989</v>
      </c>
      <c r="BV1017" s="22">
        <f>BV1018+BV1020</f>
        <v>0</v>
      </c>
      <c r="BW1017" s="22">
        <f>BW1018+BW1020</f>
        <v>0</v>
      </c>
      <c r="BX1017" s="22">
        <f t="shared" si="3697"/>
        <v>454119.46299999999</v>
      </c>
      <c r="BY1017" s="22">
        <f t="shared" si="3698"/>
        <v>453000</v>
      </c>
      <c r="BZ1017" s="22">
        <f t="shared" si="3699"/>
        <v>625831.03699999989</v>
      </c>
      <c r="CA1017" s="22">
        <f>CA1018+CA1020</f>
        <v>0</v>
      </c>
      <c r="CB1017" s="22">
        <f>CB1018+CB1020</f>
        <v>0</v>
      </c>
      <c r="CC1017" s="22">
        <f>CC1018+CC1020</f>
        <v>0</v>
      </c>
      <c r="CD1017" s="22">
        <f t="shared" si="3845"/>
        <v>454119.46299999999</v>
      </c>
      <c r="CE1017" s="22">
        <f>CE1018+CE1020</f>
        <v>0</v>
      </c>
      <c r="CF1017" s="34">
        <f t="shared" si="3794"/>
        <v>454119.46299999999</v>
      </c>
      <c r="CG1017" s="22">
        <f t="shared" si="3846"/>
        <v>453000</v>
      </c>
      <c r="CH1017" s="22">
        <f>CH1018+CH1020</f>
        <v>0</v>
      </c>
      <c r="CI1017" s="22">
        <f t="shared" si="3795"/>
        <v>453000</v>
      </c>
      <c r="CJ1017" s="22">
        <f t="shared" si="3847"/>
        <v>625831.03699999989</v>
      </c>
      <c r="CK1017" s="22">
        <f>CK1018+CK1020</f>
        <v>0</v>
      </c>
      <c r="CL1017" s="22">
        <f t="shared" si="3796"/>
        <v>625831.03699999989</v>
      </c>
      <c r="CM1017" s="22">
        <f>CM1018+CM1020</f>
        <v>0</v>
      </c>
      <c r="CN1017" s="15"/>
      <c r="CO1017" s="35"/>
      <c r="CS1017" s="5" t="s">
        <v>29</v>
      </c>
    </row>
    <row r="1018" spans="1:99" x14ac:dyDescent="0.3">
      <c r="A1018" s="32" t="s">
        <v>560</v>
      </c>
      <c r="B1018" s="16">
        <v>410</v>
      </c>
      <c r="C1018" s="32"/>
      <c r="D1018" s="32"/>
      <c r="E1018" s="33" t="s">
        <v>85</v>
      </c>
      <c r="F1018" s="22">
        <f t="shared" ref="F1018:K1018" si="3849">F1019</f>
        <v>47000</v>
      </c>
      <c r="G1018" s="22">
        <f t="shared" si="3849"/>
        <v>453000</v>
      </c>
      <c r="H1018" s="22">
        <f t="shared" si="3849"/>
        <v>1049198.7</v>
      </c>
      <c r="I1018" s="22">
        <f t="shared" si="3849"/>
        <v>0</v>
      </c>
      <c r="J1018" s="22">
        <f t="shared" si="3849"/>
        <v>0</v>
      </c>
      <c r="K1018" s="22">
        <f t="shared" si="3849"/>
        <v>-70868.899999999994</v>
      </c>
      <c r="L1018" s="22">
        <f t="shared" si="3664"/>
        <v>47000</v>
      </c>
      <c r="M1018" s="22">
        <f t="shared" si="3665"/>
        <v>453000</v>
      </c>
      <c r="N1018" s="22">
        <f t="shared" si="3666"/>
        <v>978329.79999999993</v>
      </c>
      <c r="O1018" s="22">
        <f>O1019</f>
        <v>0</v>
      </c>
      <c r="P1018" s="22">
        <f>P1019</f>
        <v>0</v>
      </c>
      <c r="Q1018" s="22">
        <f>Q1019</f>
        <v>0</v>
      </c>
      <c r="R1018" s="22">
        <f t="shared" si="3667"/>
        <v>47000</v>
      </c>
      <c r="S1018" s="22">
        <f t="shared" si="3668"/>
        <v>453000</v>
      </c>
      <c r="T1018" s="22">
        <f t="shared" si="3669"/>
        <v>978329.79999999993</v>
      </c>
      <c r="U1018" s="22">
        <f>U1019</f>
        <v>0</v>
      </c>
      <c r="V1018" s="22">
        <f>V1019</f>
        <v>0</v>
      </c>
      <c r="W1018" s="22">
        <f>W1019</f>
        <v>0</v>
      </c>
      <c r="X1018" s="22">
        <f t="shared" si="3670"/>
        <v>47000</v>
      </c>
      <c r="Y1018" s="22">
        <f t="shared" si="3671"/>
        <v>453000</v>
      </c>
      <c r="Z1018" s="22">
        <f t="shared" si="3672"/>
        <v>978329.79999999993</v>
      </c>
      <c r="AA1018" s="22">
        <f>AA1019</f>
        <v>0</v>
      </c>
      <c r="AB1018" s="22">
        <f>AB1019</f>
        <v>0</v>
      </c>
      <c r="AC1018" s="22">
        <f>AC1019</f>
        <v>0</v>
      </c>
      <c r="AD1018" s="22">
        <f t="shared" si="3673"/>
        <v>47000</v>
      </c>
      <c r="AE1018" s="22">
        <f t="shared" si="3674"/>
        <v>453000</v>
      </c>
      <c r="AF1018" s="22">
        <f t="shared" si="3675"/>
        <v>978329.79999999993</v>
      </c>
      <c r="AG1018" s="22">
        <f>AG1019</f>
        <v>0</v>
      </c>
      <c r="AH1018" s="22">
        <f>AH1019</f>
        <v>0</v>
      </c>
      <c r="AI1018" s="22">
        <f>AI1019</f>
        <v>0</v>
      </c>
      <c r="AJ1018" s="22">
        <f t="shared" si="3676"/>
        <v>47000</v>
      </c>
      <c r="AK1018" s="22">
        <f t="shared" si="3677"/>
        <v>453000</v>
      </c>
      <c r="AL1018" s="22">
        <f t="shared" si="3678"/>
        <v>978329.79999999993</v>
      </c>
      <c r="AM1018" s="22">
        <f>AM1019</f>
        <v>0</v>
      </c>
      <c r="AN1018" s="22">
        <f>AN1019</f>
        <v>0</v>
      </c>
      <c r="AO1018" s="22">
        <f>AO1019</f>
        <v>0</v>
      </c>
      <c r="AP1018" s="22">
        <f t="shared" si="3679"/>
        <v>47000</v>
      </c>
      <c r="AQ1018" s="22">
        <f t="shared" si="3680"/>
        <v>453000</v>
      </c>
      <c r="AR1018" s="22">
        <f t="shared" si="3681"/>
        <v>978329.79999999993</v>
      </c>
      <c r="AS1018" s="22">
        <f>AS1019</f>
        <v>0</v>
      </c>
      <c r="AT1018" s="22">
        <f>AT1019</f>
        <v>0</v>
      </c>
      <c r="AU1018" s="22">
        <f>AU1019</f>
        <v>0</v>
      </c>
      <c r="AV1018" s="22">
        <f t="shared" si="3682"/>
        <v>47000</v>
      </c>
      <c r="AW1018" s="22">
        <f t="shared" si="3683"/>
        <v>453000</v>
      </c>
      <c r="AX1018" s="22">
        <f t="shared" si="3684"/>
        <v>978329.79999999993</v>
      </c>
      <c r="AY1018" s="22">
        <f>AY1019</f>
        <v>0</v>
      </c>
      <c r="AZ1018" s="22">
        <f>AZ1019</f>
        <v>0</v>
      </c>
      <c r="BA1018" s="22">
        <f>BA1019</f>
        <v>0</v>
      </c>
      <c r="BB1018" s="22">
        <f t="shared" si="3685"/>
        <v>47000</v>
      </c>
      <c r="BC1018" s="22">
        <f t="shared" si="3686"/>
        <v>453000</v>
      </c>
      <c r="BD1018" s="22">
        <f t="shared" si="3687"/>
        <v>978329.79999999993</v>
      </c>
      <c r="BE1018" s="22">
        <f>BE1019</f>
        <v>0</v>
      </c>
      <c r="BF1018" s="22">
        <f>BF1019</f>
        <v>0</v>
      </c>
      <c r="BG1018" s="22">
        <f>BG1019</f>
        <v>0</v>
      </c>
      <c r="BH1018" s="22">
        <f t="shared" si="3688"/>
        <v>47000</v>
      </c>
      <c r="BI1018" s="22">
        <f t="shared" si="3689"/>
        <v>453000</v>
      </c>
      <c r="BJ1018" s="22">
        <f t="shared" si="3690"/>
        <v>978329.79999999993</v>
      </c>
      <c r="BK1018" s="22">
        <f>BK1019</f>
        <v>407119.46299999999</v>
      </c>
      <c r="BL1018" s="22">
        <f>BL1019</f>
        <v>0</v>
      </c>
      <c r="BM1018" s="22">
        <f>BM1019</f>
        <v>-407119.46299999999</v>
      </c>
      <c r="BN1018" s="22">
        <f t="shared" si="3691"/>
        <v>454119.46299999999</v>
      </c>
      <c r="BO1018" s="22">
        <f t="shared" si="3692"/>
        <v>453000</v>
      </c>
      <c r="BP1018" s="22">
        <f t="shared" si="3693"/>
        <v>571210.33699999994</v>
      </c>
      <c r="BQ1018" s="22">
        <f>BQ1019</f>
        <v>0</v>
      </c>
      <c r="BR1018" s="22">
        <f>BR1019</f>
        <v>0</v>
      </c>
      <c r="BS1018" s="22">
        <f t="shared" si="3694"/>
        <v>454119.46299999999</v>
      </c>
      <c r="BT1018" s="22">
        <f t="shared" si="3695"/>
        <v>453000</v>
      </c>
      <c r="BU1018" s="22">
        <f t="shared" si="3696"/>
        <v>571210.33699999994</v>
      </c>
      <c r="BV1018" s="22">
        <f>BV1019</f>
        <v>0</v>
      </c>
      <c r="BW1018" s="22">
        <f>BW1019</f>
        <v>0</v>
      </c>
      <c r="BX1018" s="22">
        <f t="shared" si="3697"/>
        <v>454119.46299999999</v>
      </c>
      <c r="BY1018" s="22">
        <f t="shared" si="3698"/>
        <v>453000</v>
      </c>
      <c r="BZ1018" s="22">
        <f t="shared" si="3699"/>
        <v>571210.33699999994</v>
      </c>
      <c r="CA1018" s="22">
        <f>CA1019</f>
        <v>0</v>
      </c>
      <c r="CB1018" s="22">
        <f>CB1019</f>
        <v>0</v>
      </c>
      <c r="CC1018" s="22">
        <f>CC1019</f>
        <v>0</v>
      </c>
      <c r="CD1018" s="22">
        <f t="shared" si="3845"/>
        <v>454119.46299999999</v>
      </c>
      <c r="CE1018" s="22">
        <f>CE1019</f>
        <v>0</v>
      </c>
      <c r="CF1018" s="34">
        <f t="shared" si="3794"/>
        <v>454119.46299999999</v>
      </c>
      <c r="CG1018" s="22">
        <f t="shared" si="3846"/>
        <v>453000</v>
      </c>
      <c r="CH1018" s="22">
        <f>CH1019</f>
        <v>0</v>
      </c>
      <c r="CI1018" s="22">
        <f t="shared" si="3795"/>
        <v>453000</v>
      </c>
      <c r="CJ1018" s="22">
        <f t="shared" si="3847"/>
        <v>571210.33699999994</v>
      </c>
      <c r="CK1018" s="22">
        <f>CK1019</f>
        <v>0</v>
      </c>
      <c r="CL1018" s="22">
        <f t="shared" si="3796"/>
        <v>571210.33699999994</v>
      </c>
      <c r="CM1018" s="22">
        <f>CM1019</f>
        <v>0</v>
      </c>
      <c r="CN1018" s="15"/>
      <c r="CO1018" s="35"/>
      <c r="CT1018" s="5" t="s">
        <v>30</v>
      </c>
    </row>
    <row r="1019" spans="1:99" x14ac:dyDescent="0.3">
      <c r="A1019" s="32" t="s">
        <v>560</v>
      </c>
      <c r="B1019" s="16">
        <v>410</v>
      </c>
      <c r="C1019" s="32" t="s">
        <v>47</v>
      </c>
      <c r="D1019" s="32" t="s">
        <v>313</v>
      </c>
      <c r="E1019" s="33" t="s">
        <v>387</v>
      </c>
      <c r="F1019" s="22">
        <v>47000</v>
      </c>
      <c r="G1019" s="22">
        <v>453000</v>
      </c>
      <c r="H1019" s="22">
        <f>1103819.4-54620.7</f>
        <v>1049198.7</v>
      </c>
      <c r="I1019" s="22"/>
      <c r="J1019" s="22"/>
      <c r="K1019" s="22">
        <v>-70868.899999999994</v>
      </c>
      <c r="L1019" s="22">
        <f t="shared" si="3664"/>
        <v>47000</v>
      </c>
      <c r="M1019" s="22">
        <f t="shared" si="3665"/>
        <v>453000</v>
      </c>
      <c r="N1019" s="22">
        <f t="shared" si="3666"/>
        <v>978329.79999999993</v>
      </c>
      <c r="O1019" s="22"/>
      <c r="P1019" s="22"/>
      <c r="Q1019" s="22"/>
      <c r="R1019" s="22">
        <f t="shared" si="3667"/>
        <v>47000</v>
      </c>
      <c r="S1019" s="22">
        <f t="shared" si="3668"/>
        <v>453000</v>
      </c>
      <c r="T1019" s="22">
        <f t="shared" si="3669"/>
        <v>978329.79999999993</v>
      </c>
      <c r="U1019" s="22"/>
      <c r="V1019" s="22"/>
      <c r="W1019" s="22"/>
      <c r="X1019" s="22">
        <f t="shared" si="3670"/>
        <v>47000</v>
      </c>
      <c r="Y1019" s="22">
        <f t="shared" si="3671"/>
        <v>453000</v>
      </c>
      <c r="Z1019" s="22">
        <f t="shared" si="3672"/>
        <v>978329.79999999993</v>
      </c>
      <c r="AA1019" s="22"/>
      <c r="AB1019" s="22"/>
      <c r="AC1019" s="22"/>
      <c r="AD1019" s="22">
        <f t="shared" si="3673"/>
        <v>47000</v>
      </c>
      <c r="AE1019" s="22">
        <f t="shared" si="3674"/>
        <v>453000</v>
      </c>
      <c r="AF1019" s="22">
        <f t="shared" si="3675"/>
        <v>978329.79999999993</v>
      </c>
      <c r="AG1019" s="22"/>
      <c r="AH1019" s="22"/>
      <c r="AI1019" s="22"/>
      <c r="AJ1019" s="22">
        <f t="shared" si="3676"/>
        <v>47000</v>
      </c>
      <c r="AK1019" s="22">
        <f t="shared" si="3677"/>
        <v>453000</v>
      </c>
      <c r="AL1019" s="22">
        <f t="shared" si="3678"/>
        <v>978329.79999999993</v>
      </c>
      <c r="AM1019" s="22"/>
      <c r="AN1019" s="22"/>
      <c r="AO1019" s="22"/>
      <c r="AP1019" s="22">
        <f t="shared" si="3679"/>
        <v>47000</v>
      </c>
      <c r="AQ1019" s="22">
        <f t="shared" si="3680"/>
        <v>453000</v>
      </c>
      <c r="AR1019" s="22">
        <f t="shared" si="3681"/>
        <v>978329.79999999993</v>
      </c>
      <c r="AS1019" s="22"/>
      <c r="AT1019" s="22"/>
      <c r="AU1019" s="22"/>
      <c r="AV1019" s="22">
        <f t="shared" si="3682"/>
        <v>47000</v>
      </c>
      <c r="AW1019" s="22">
        <f t="shared" si="3683"/>
        <v>453000</v>
      </c>
      <c r="AX1019" s="22">
        <f t="shared" si="3684"/>
        <v>978329.79999999993</v>
      </c>
      <c r="AY1019" s="22"/>
      <c r="AZ1019" s="22"/>
      <c r="BA1019" s="22"/>
      <c r="BB1019" s="22">
        <f t="shared" si="3685"/>
        <v>47000</v>
      </c>
      <c r="BC1019" s="22">
        <f t="shared" si="3686"/>
        <v>453000</v>
      </c>
      <c r="BD1019" s="22">
        <f t="shared" si="3687"/>
        <v>978329.79999999993</v>
      </c>
      <c r="BE1019" s="22"/>
      <c r="BF1019" s="22"/>
      <c r="BG1019" s="22"/>
      <c r="BH1019" s="22">
        <f t="shared" si="3688"/>
        <v>47000</v>
      </c>
      <c r="BI1019" s="22">
        <f t="shared" si="3689"/>
        <v>453000</v>
      </c>
      <c r="BJ1019" s="22">
        <f t="shared" si="3690"/>
        <v>978329.79999999993</v>
      </c>
      <c r="BK1019" s="22">
        <v>407119.46299999999</v>
      </c>
      <c r="BL1019" s="22"/>
      <c r="BM1019" s="22">
        <v>-407119.46299999999</v>
      </c>
      <c r="BN1019" s="22">
        <f t="shared" si="3691"/>
        <v>454119.46299999999</v>
      </c>
      <c r="BO1019" s="22">
        <f t="shared" si="3692"/>
        <v>453000</v>
      </c>
      <c r="BP1019" s="22">
        <f t="shared" si="3693"/>
        <v>571210.33699999994</v>
      </c>
      <c r="BQ1019" s="22"/>
      <c r="BR1019" s="22"/>
      <c r="BS1019" s="22">
        <f t="shared" si="3694"/>
        <v>454119.46299999999</v>
      </c>
      <c r="BT1019" s="22">
        <f t="shared" si="3695"/>
        <v>453000</v>
      </c>
      <c r="BU1019" s="22">
        <f t="shared" si="3696"/>
        <v>571210.33699999994</v>
      </c>
      <c r="BV1019" s="22"/>
      <c r="BW1019" s="22"/>
      <c r="BX1019" s="22">
        <f t="shared" si="3697"/>
        <v>454119.46299999999</v>
      </c>
      <c r="BY1019" s="22">
        <f t="shared" si="3698"/>
        <v>453000</v>
      </c>
      <c r="BZ1019" s="22">
        <f t="shared" si="3699"/>
        <v>571210.33699999994</v>
      </c>
      <c r="CA1019" s="22"/>
      <c r="CB1019" s="22"/>
      <c r="CC1019" s="22"/>
      <c r="CD1019" s="22">
        <f t="shared" si="3845"/>
        <v>454119.46299999999</v>
      </c>
      <c r="CE1019" s="22"/>
      <c r="CF1019" s="34">
        <f t="shared" si="3794"/>
        <v>454119.46299999999</v>
      </c>
      <c r="CG1019" s="22">
        <f t="shared" si="3846"/>
        <v>453000</v>
      </c>
      <c r="CH1019" s="22"/>
      <c r="CI1019" s="22">
        <f t="shared" si="3795"/>
        <v>453000</v>
      </c>
      <c r="CJ1019" s="22">
        <f t="shared" si="3847"/>
        <v>571210.33699999994</v>
      </c>
      <c r="CK1019" s="22"/>
      <c r="CL1019" s="22">
        <f t="shared" si="3796"/>
        <v>571210.33699999994</v>
      </c>
      <c r="CM1019" s="22"/>
      <c r="CN1019" s="15"/>
      <c r="CO1019" s="35">
        <v>67</v>
      </c>
    </row>
    <row r="1020" spans="1:99" ht="140.4" x14ac:dyDescent="0.3">
      <c r="A1020" s="32" t="s">
        <v>560</v>
      </c>
      <c r="B1020" s="16">
        <v>460</v>
      </c>
      <c r="C1020" s="32"/>
      <c r="D1020" s="32"/>
      <c r="E1020" s="33" t="s">
        <v>286</v>
      </c>
      <c r="F1020" s="22">
        <f t="shared" ref="F1020:K1020" si="3850">F1021</f>
        <v>0</v>
      </c>
      <c r="G1020" s="22">
        <f t="shared" si="3850"/>
        <v>0</v>
      </c>
      <c r="H1020" s="22">
        <f t="shared" si="3850"/>
        <v>54620.7</v>
      </c>
      <c r="I1020" s="22">
        <f t="shared" si="3850"/>
        <v>0</v>
      </c>
      <c r="J1020" s="22">
        <f t="shared" si="3850"/>
        <v>0</v>
      </c>
      <c r="K1020" s="22">
        <f t="shared" si="3850"/>
        <v>0</v>
      </c>
      <c r="L1020" s="22">
        <f t="shared" si="3664"/>
        <v>0</v>
      </c>
      <c r="M1020" s="22">
        <f t="shared" si="3665"/>
        <v>0</v>
      </c>
      <c r="N1020" s="22">
        <f t="shared" si="3666"/>
        <v>54620.7</v>
      </c>
      <c r="O1020" s="22">
        <f>O1021</f>
        <v>0</v>
      </c>
      <c r="P1020" s="22">
        <f>P1021</f>
        <v>0</v>
      </c>
      <c r="Q1020" s="22">
        <f>Q1021</f>
        <v>0</v>
      </c>
      <c r="R1020" s="22">
        <f t="shared" si="3667"/>
        <v>0</v>
      </c>
      <c r="S1020" s="22">
        <f t="shared" si="3668"/>
        <v>0</v>
      </c>
      <c r="T1020" s="22">
        <f t="shared" si="3669"/>
        <v>54620.7</v>
      </c>
      <c r="U1020" s="22">
        <f>U1021</f>
        <v>0</v>
      </c>
      <c r="V1020" s="22">
        <f>V1021</f>
        <v>0</v>
      </c>
      <c r="W1020" s="22">
        <f>W1021</f>
        <v>0</v>
      </c>
      <c r="X1020" s="22">
        <f t="shared" si="3670"/>
        <v>0</v>
      </c>
      <c r="Y1020" s="22">
        <f t="shared" si="3671"/>
        <v>0</v>
      </c>
      <c r="Z1020" s="22">
        <f t="shared" si="3672"/>
        <v>54620.7</v>
      </c>
      <c r="AA1020" s="22">
        <f>AA1021</f>
        <v>0</v>
      </c>
      <c r="AB1020" s="22">
        <f>AB1021</f>
        <v>0</v>
      </c>
      <c r="AC1020" s="22">
        <f>AC1021</f>
        <v>0</v>
      </c>
      <c r="AD1020" s="22">
        <f t="shared" si="3673"/>
        <v>0</v>
      </c>
      <c r="AE1020" s="22">
        <f t="shared" si="3674"/>
        <v>0</v>
      </c>
      <c r="AF1020" s="22">
        <f t="shared" si="3675"/>
        <v>54620.7</v>
      </c>
      <c r="AG1020" s="22">
        <f>AG1021</f>
        <v>0</v>
      </c>
      <c r="AH1020" s="22">
        <f>AH1021</f>
        <v>0</v>
      </c>
      <c r="AI1020" s="22">
        <f>AI1021</f>
        <v>0</v>
      </c>
      <c r="AJ1020" s="22">
        <f t="shared" si="3676"/>
        <v>0</v>
      </c>
      <c r="AK1020" s="22">
        <f t="shared" si="3677"/>
        <v>0</v>
      </c>
      <c r="AL1020" s="22">
        <f t="shared" si="3678"/>
        <v>54620.7</v>
      </c>
      <c r="AM1020" s="22">
        <f>AM1021</f>
        <v>0</v>
      </c>
      <c r="AN1020" s="22">
        <f>AN1021</f>
        <v>0</v>
      </c>
      <c r="AO1020" s="22">
        <f>AO1021</f>
        <v>0</v>
      </c>
      <c r="AP1020" s="22">
        <f t="shared" si="3679"/>
        <v>0</v>
      </c>
      <c r="AQ1020" s="22">
        <f t="shared" si="3680"/>
        <v>0</v>
      </c>
      <c r="AR1020" s="22">
        <f t="shared" si="3681"/>
        <v>54620.7</v>
      </c>
      <c r="AS1020" s="22">
        <f>AS1021</f>
        <v>0</v>
      </c>
      <c r="AT1020" s="22">
        <f>AT1021</f>
        <v>0</v>
      </c>
      <c r="AU1020" s="22">
        <f>AU1021</f>
        <v>0</v>
      </c>
      <c r="AV1020" s="22">
        <f t="shared" si="3682"/>
        <v>0</v>
      </c>
      <c r="AW1020" s="22">
        <f t="shared" si="3683"/>
        <v>0</v>
      </c>
      <c r="AX1020" s="22">
        <f t="shared" si="3684"/>
        <v>54620.7</v>
      </c>
      <c r="AY1020" s="22">
        <f>AY1021</f>
        <v>0</v>
      </c>
      <c r="AZ1020" s="22">
        <f>AZ1021</f>
        <v>0</v>
      </c>
      <c r="BA1020" s="22">
        <f>BA1021</f>
        <v>0</v>
      </c>
      <c r="BB1020" s="22">
        <f t="shared" si="3685"/>
        <v>0</v>
      </c>
      <c r="BC1020" s="22">
        <f t="shared" si="3686"/>
        <v>0</v>
      </c>
      <c r="BD1020" s="22">
        <f t="shared" si="3687"/>
        <v>54620.7</v>
      </c>
      <c r="BE1020" s="22">
        <f>BE1021</f>
        <v>0</v>
      </c>
      <c r="BF1020" s="22">
        <f>BF1021</f>
        <v>0</v>
      </c>
      <c r="BG1020" s="22">
        <f>BG1021</f>
        <v>0</v>
      </c>
      <c r="BH1020" s="22">
        <f t="shared" si="3688"/>
        <v>0</v>
      </c>
      <c r="BI1020" s="22">
        <f t="shared" si="3689"/>
        <v>0</v>
      </c>
      <c r="BJ1020" s="22">
        <f t="shared" si="3690"/>
        <v>54620.7</v>
      </c>
      <c r="BK1020" s="22">
        <f>BK1021</f>
        <v>0</v>
      </c>
      <c r="BL1020" s="22">
        <f>BL1021</f>
        <v>0</v>
      </c>
      <c r="BM1020" s="22">
        <f>BM1021</f>
        <v>0</v>
      </c>
      <c r="BN1020" s="22">
        <f t="shared" si="3691"/>
        <v>0</v>
      </c>
      <c r="BO1020" s="22">
        <f t="shared" si="3692"/>
        <v>0</v>
      </c>
      <c r="BP1020" s="22">
        <f t="shared" si="3693"/>
        <v>54620.7</v>
      </c>
      <c r="BQ1020" s="22">
        <f>BQ1021</f>
        <v>0</v>
      </c>
      <c r="BR1020" s="22">
        <f>BR1021</f>
        <v>0</v>
      </c>
      <c r="BS1020" s="22">
        <f t="shared" si="3694"/>
        <v>0</v>
      </c>
      <c r="BT1020" s="22">
        <f t="shared" si="3695"/>
        <v>0</v>
      </c>
      <c r="BU1020" s="22">
        <f t="shared" si="3696"/>
        <v>54620.7</v>
      </c>
      <c r="BV1020" s="22">
        <f>BV1021</f>
        <v>0</v>
      </c>
      <c r="BW1020" s="22">
        <f>BW1021</f>
        <v>0</v>
      </c>
      <c r="BX1020" s="22">
        <f t="shared" si="3697"/>
        <v>0</v>
      </c>
      <c r="BY1020" s="22">
        <f t="shared" si="3698"/>
        <v>0</v>
      </c>
      <c r="BZ1020" s="22">
        <f t="shared" si="3699"/>
        <v>54620.7</v>
      </c>
      <c r="CA1020" s="22">
        <f>CA1021</f>
        <v>0</v>
      </c>
      <c r="CB1020" s="22">
        <f>CB1021</f>
        <v>0</v>
      </c>
      <c r="CC1020" s="22">
        <f>CC1021</f>
        <v>0</v>
      </c>
      <c r="CD1020" s="22">
        <f t="shared" si="3845"/>
        <v>0</v>
      </c>
      <c r="CE1020" s="22">
        <f>CE1021</f>
        <v>0</v>
      </c>
      <c r="CF1020" s="34">
        <f t="shared" si="3794"/>
        <v>0</v>
      </c>
      <c r="CG1020" s="22">
        <f t="shared" si="3846"/>
        <v>0</v>
      </c>
      <c r="CH1020" s="22">
        <f>CH1021</f>
        <v>0</v>
      </c>
      <c r="CI1020" s="22">
        <f t="shared" si="3795"/>
        <v>0</v>
      </c>
      <c r="CJ1020" s="22">
        <f t="shared" si="3847"/>
        <v>54620.7</v>
      </c>
      <c r="CK1020" s="22">
        <f>CK1021</f>
        <v>0</v>
      </c>
      <c r="CL1020" s="22">
        <f t="shared" si="3796"/>
        <v>54620.7</v>
      </c>
      <c r="CM1020" s="22">
        <f>CM1021</f>
        <v>0</v>
      </c>
      <c r="CN1020" s="15"/>
      <c r="CO1020" s="35"/>
      <c r="CT1020" s="5" t="s">
        <v>30</v>
      </c>
    </row>
    <row r="1021" spans="1:99" x14ac:dyDescent="0.3">
      <c r="A1021" s="32" t="s">
        <v>560</v>
      </c>
      <c r="B1021" s="16">
        <v>460</v>
      </c>
      <c r="C1021" s="32" t="s">
        <v>47</v>
      </c>
      <c r="D1021" s="32" t="s">
        <v>313</v>
      </c>
      <c r="E1021" s="33" t="s">
        <v>387</v>
      </c>
      <c r="F1021" s="22"/>
      <c r="G1021" s="22"/>
      <c r="H1021" s="22">
        <v>54620.7</v>
      </c>
      <c r="I1021" s="22"/>
      <c r="J1021" s="22"/>
      <c r="K1021" s="22"/>
      <c r="L1021" s="22">
        <f t="shared" si="3664"/>
        <v>0</v>
      </c>
      <c r="M1021" s="22">
        <f t="shared" si="3665"/>
        <v>0</v>
      </c>
      <c r="N1021" s="22">
        <f t="shared" si="3666"/>
        <v>54620.7</v>
      </c>
      <c r="O1021" s="22"/>
      <c r="P1021" s="22"/>
      <c r="Q1021" s="22"/>
      <c r="R1021" s="22">
        <f t="shared" si="3667"/>
        <v>0</v>
      </c>
      <c r="S1021" s="22">
        <f t="shared" si="3668"/>
        <v>0</v>
      </c>
      <c r="T1021" s="22">
        <f t="shared" si="3669"/>
        <v>54620.7</v>
      </c>
      <c r="U1021" s="22"/>
      <c r="V1021" s="22"/>
      <c r="W1021" s="22"/>
      <c r="X1021" s="22">
        <f t="shared" si="3670"/>
        <v>0</v>
      </c>
      <c r="Y1021" s="22">
        <f t="shared" si="3671"/>
        <v>0</v>
      </c>
      <c r="Z1021" s="22">
        <f t="shared" si="3672"/>
        <v>54620.7</v>
      </c>
      <c r="AA1021" s="22"/>
      <c r="AB1021" s="22"/>
      <c r="AC1021" s="22"/>
      <c r="AD1021" s="22">
        <f t="shared" si="3673"/>
        <v>0</v>
      </c>
      <c r="AE1021" s="22">
        <f t="shared" si="3674"/>
        <v>0</v>
      </c>
      <c r="AF1021" s="22">
        <f t="shared" si="3675"/>
        <v>54620.7</v>
      </c>
      <c r="AG1021" s="22"/>
      <c r="AH1021" s="22"/>
      <c r="AI1021" s="22"/>
      <c r="AJ1021" s="22">
        <f t="shared" si="3676"/>
        <v>0</v>
      </c>
      <c r="AK1021" s="22">
        <f t="shared" si="3677"/>
        <v>0</v>
      </c>
      <c r="AL1021" s="22">
        <f t="shared" si="3678"/>
        <v>54620.7</v>
      </c>
      <c r="AM1021" s="22"/>
      <c r="AN1021" s="22"/>
      <c r="AO1021" s="22"/>
      <c r="AP1021" s="22">
        <f t="shared" si="3679"/>
        <v>0</v>
      </c>
      <c r="AQ1021" s="22">
        <f t="shared" si="3680"/>
        <v>0</v>
      </c>
      <c r="AR1021" s="22">
        <f t="shared" si="3681"/>
        <v>54620.7</v>
      </c>
      <c r="AS1021" s="22"/>
      <c r="AT1021" s="22"/>
      <c r="AU1021" s="22"/>
      <c r="AV1021" s="22">
        <f t="shared" si="3682"/>
        <v>0</v>
      </c>
      <c r="AW1021" s="22">
        <f t="shared" si="3683"/>
        <v>0</v>
      </c>
      <c r="AX1021" s="22">
        <f t="shared" si="3684"/>
        <v>54620.7</v>
      </c>
      <c r="AY1021" s="22"/>
      <c r="AZ1021" s="22"/>
      <c r="BA1021" s="22"/>
      <c r="BB1021" s="22">
        <f t="shared" si="3685"/>
        <v>0</v>
      </c>
      <c r="BC1021" s="22">
        <f t="shared" si="3686"/>
        <v>0</v>
      </c>
      <c r="BD1021" s="22">
        <f t="shared" si="3687"/>
        <v>54620.7</v>
      </c>
      <c r="BE1021" s="22"/>
      <c r="BF1021" s="22"/>
      <c r="BG1021" s="22"/>
      <c r="BH1021" s="22">
        <f t="shared" si="3688"/>
        <v>0</v>
      </c>
      <c r="BI1021" s="22">
        <f t="shared" si="3689"/>
        <v>0</v>
      </c>
      <c r="BJ1021" s="22">
        <f t="shared" si="3690"/>
        <v>54620.7</v>
      </c>
      <c r="BK1021" s="22"/>
      <c r="BL1021" s="22"/>
      <c r="BM1021" s="22"/>
      <c r="BN1021" s="22">
        <f t="shared" si="3691"/>
        <v>0</v>
      </c>
      <c r="BO1021" s="22">
        <f t="shared" si="3692"/>
        <v>0</v>
      </c>
      <c r="BP1021" s="22">
        <f t="shared" si="3693"/>
        <v>54620.7</v>
      </c>
      <c r="BQ1021" s="22"/>
      <c r="BR1021" s="22"/>
      <c r="BS1021" s="22">
        <f t="shared" si="3694"/>
        <v>0</v>
      </c>
      <c r="BT1021" s="22">
        <f t="shared" si="3695"/>
        <v>0</v>
      </c>
      <c r="BU1021" s="22">
        <f t="shared" si="3696"/>
        <v>54620.7</v>
      </c>
      <c r="BV1021" s="22"/>
      <c r="BW1021" s="22"/>
      <c r="BX1021" s="22">
        <f t="shared" si="3697"/>
        <v>0</v>
      </c>
      <c r="BY1021" s="22">
        <f t="shared" si="3698"/>
        <v>0</v>
      </c>
      <c r="BZ1021" s="22">
        <f t="shared" si="3699"/>
        <v>54620.7</v>
      </c>
      <c r="CA1021" s="22"/>
      <c r="CB1021" s="22"/>
      <c r="CC1021" s="22"/>
      <c r="CD1021" s="22">
        <f t="shared" si="3845"/>
        <v>0</v>
      </c>
      <c r="CE1021" s="22"/>
      <c r="CF1021" s="34">
        <f t="shared" si="3794"/>
        <v>0</v>
      </c>
      <c r="CG1021" s="22">
        <f t="shared" si="3846"/>
        <v>0</v>
      </c>
      <c r="CH1021" s="22"/>
      <c r="CI1021" s="22">
        <f t="shared" si="3795"/>
        <v>0</v>
      </c>
      <c r="CJ1021" s="22">
        <f t="shared" si="3847"/>
        <v>54620.7</v>
      </c>
      <c r="CK1021" s="22"/>
      <c r="CL1021" s="22">
        <f t="shared" si="3796"/>
        <v>54620.7</v>
      </c>
      <c r="CM1021" s="22"/>
      <c r="CN1021" s="15"/>
      <c r="CO1021" s="35"/>
    </row>
    <row r="1022" spans="1:99" ht="46.8" x14ac:dyDescent="0.3">
      <c r="A1022" s="36" t="s">
        <v>562</v>
      </c>
      <c r="B1022" s="16"/>
      <c r="C1022" s="32"/>
      <c r="D1022" s="32"/>
      <c r="E1022" s="33" t="s">
        <v>563</v>
      </c>
      <c r="F1022" s="22">
        <f t="shared" ref="F1022:K1022" si="3851">F1023</f>
        <v>247160.9</v>
      </c>
      <c r="G1022" s="22">
        <f t="shared" si="3851"/>
        <v>412839.1</v>
      </c>
      <c r="H1022" s="22">
        <f t="shared" si="3851"/>
        <v>0</v>
      </c>
      <c r="I1022" s="22">
        <f t="shared" si="3851"/>
        <v>0</v>
      </c>
      <c r="J1022" s="22">
        <f t="shared" si="3851"/>
        <v>0</v>
      </c>
      <c r="K1022" s="22">
        <f t="shared" si="3851"/>
        <v>0</v>
      </c>
      <c r="L1022" s="22">
        <f t="shared" si="3664"/>
        <v>247160.9</v>
      </c>
      <c r="M1022" s="22">
        <f t="shared" si="3665"/>
        <v>412839.1</v>
      </c>
      <c r="N1022" s="22">
        <f t="shared" si="3666"/>
        <v>0</v>
      </c>
      <c r="O1022" s="22">
        <f>O1023</f>
        <v>24298.196000000011</v>
      </c>
      <c r="P1022" s="22">
        <f>P1023</f>
        <v>0</v>
      </c>
      <c r="Q1022" s="22">
        <f>Q1023</f>
        <v>0</v>
      </c>
      <c r="R1022" s="22">
        <f t="shared" si="3667"/>
        <v>271459.09600000002</v>
      </c>
      <c r="S1022" s="22">
        <f t="shared" si="3668"/>
        <v>412839.1</v>
      </c>
      <c r="T1022" s="22">
        <f t="shared" si="3669"/>
        <v>0</v>
      </c>
      <c r="U1022" s="22">
        <f>U1023</f>
        <v>0</v>
      </c>
      <c r="V1022" s="22">
        <f>V1023</f>
        <v>0</v>
      </c>
      <c r="W1022" s="22">
        <f>W1023</f>
        <v>0</v>
      </c>
      <c r="X1022" s="22">
        <f t="shared" si="3670"/>
        <v>271459.09600000002</v>
      </c>
      <c r="Y1022" s="22">
        <f t="shared" si="3671"/>
        <v>412839.1</v>
      </c>
      <c r="Z1022" s="22">
        <f t="shared" si="3672"/>
        <v>0</v>
      </c>
      <c r="AA1022" s="22">
        <f>AA1023</f>
        <v>0</v>
      </c>
      <c r="AB1022" s="22">
        <f>AB1023</f>
        <v>0</v>
      </c>
      <c r="AC1022" s="22">
        <f>AC1023</f>
        <v>0</v>
      </c>
      <c r="AD1022" s="22">
        <f t="shared" si="3673"/>
        <v>271459.09600000002</v>
      </c>
      <c r="AE1022" s="22">
        <f t="shared" si="3674"/>
        <v>412839.1</v>
      </c>
      <c r="AF1022" s="22">
        <f t="shared" si="3675"/>
        <v>0</v>
      </c>
      <c r="AG1022" s="22">
        <f>AG1023</f>
        <v>0</v>
      </c>
      <c r="AH1022" s="22">
        <f>AH1023</f>
        <v>0</v>
      </c>
      <c r="AI1022" s="22">
        <f>AI1023</f>
        <v>0</v>
      </c>
      <c r="AJ1022" s="22">
        <f t="shared" si="3676"/>
        <v>271459.09600000002</v>
      </c>
      <c r="AK1022" s="22">
        <f t="shared" si="3677"/>
        <v>412839.1</v>
      </c>
      <c r="AL1022" s="22">
        <f t="shared" si="3678"/>
        <v>0</v>
      </c>
      <c r="AM1022" s="22">
        <f>AM1023</f>
        <v>0</v>
      </c>
      <c r="AN1022" s="22">
        <f>AN1023</f>
        <v>0</v>
      </c>
      <c r="AO1022" s="22">
        <f>AO1023</f>
        <v>0</v>
      </c>
      <c r="AP1022" s="22">
        <f t="shared" si="3679"/>
        <v>271459.09600000002</v>
      </c>
      <c r="AQ1022" s="22">
        <f t="shared" si="3680"/>
        <v>412839.1</v>
      </c>
      <c r="AR1022" s="22">
        <f t="shared" si="3681"/>
        <v>0</v>
      </c>
      <c r="AS1022" s="22">
        <f>AS1023</f>
        <v>0</v>
      </c>
      <c r="AT1022" s="22">
        <f>AT1023</f>
        <v>0</v>
      </c>
      <c r="AU1022" s="22">
        <f>AU1023</f>
        <v>0</v>
      </c>
      <c r="AV1022" s="22">
        <f t="shared" si="3682"/>
        <v>271459.09600000002</v>
      </c>
      <c r="AW1022" s="22">
        <f t="shared" si="3683"/>
        <v>412839.1</v>
      </c>
      <c r="AX1022" s="22">
        <f t="shared" si="3684"/>
        <v>0</v>
      </c>
      <c r="AY1022" s="22">
        <f>AY1023</f>
        <v>94735.182000000001</v>
      </c>
      <c r="AZ1022" s="22">
        <f>AZ1023</f>
        <v>-94735.182000000001</v>
      </c>
      <c r="BA1022" s="22">
        <f>BA1023</f>
        <v>0</v>
      </c>
      <c r="BB1022" s="22">
        <f t="shared" si="3685"/>
        <v>366194.27800000005</v>
      </c>
      <c r="BC1022" s="22">
        <f t="shared" si="3686"/>
        <v>318103.91799999995</v>
      </c>
      <c r="BD1022" s="22">
        <f t="shared" si="3687"/>
        <v>0</v>
      </c>
      <c r="BE1022" s="22">
        <f>BE1023</f>
        <v>0</v>
      </c>
      <c r="BF1022" s="22">
        <f>BF1023</f>
        <v>0</v>
      </c>
      <c r="BG1022" s="22">
        <f>BG1023</f>
        <v>0</v>
      </c>
      <c r="BH1022" s="22">
        <f t="shared" si="3688"/>
        <v>366194.27800000005</v>
      </c>
      <c r="BI1022" s="22">
        <f t="shared" si="3689"/>
        <v>318103.91799999995</v>
      </c>
      <c r="BJ1022" s="22">
        <f t="shared" si="3690"/>
        <v>0</v>
      </c>
      <c r="BK1022" s="22">
        <f>BK1023</f>
        <v>0</v>
      </c>
      <c r="BL1022" s="22">
        <f>BL1023</f>
        <v>0</v>
      </c>
      <c r="BM1022" s="22">
        <f>BM1023</f>
        <v>0</v>
      </c>
      <c r="BN1022" s="22">
        <f t="shared" si="3691"/>
        <v>366194.27800000005</v>
      </c>
      <c r="BO1022" s="22">
        <f t="shared" si="3692"/>
        <v>318103.91799999995</v>
      </c>
      <c r="BP1022" s="22">
        <f t="shared" si="3693"/>
        <v>0</v>
      </c>
      <c r="BQ1022" s="22">
        <f>BQ1023</f>
        <v>0</v>
      </c>
      <c r="BR1022" s="22">
        <f>BR1023</f>
        <v>0</v>
      </c>
      <c r="BS1022" s="22">
        <f t="shared" si="3694"/>
        <v>366194.27800000005</v>
      </c>
      <c r="BT1022" s="22">
        <f t="shared" si="3695"/>
        <v>318103.91799999995</v>
      </c>
      <c r="BU1022" s="22">
        <f t="shared" si="3696"/>
        <v>0</v>
      </c>
      <c r="BV1022" s="22">
        <f>BV1023</f>
        <v>0</v>
      </c>
      <c r="BW1022" s="22">
        <f>BW1023</f>
        <v>0</v>
      </c>
      <c r="BX1022" s="22">
        <f t="shared" si="3697"/>
        <v>366194.27800000005</v>
      </c>
      <c r="BY1022" s="22">
        <f t="shared" si="3698"/>
        <v>318103.91799999995</v>
      </c>
      <c r="BZ1022" s="22">
        <f t="shared" si="3699"/>
        <v>0</v>
      </c>
      <c r="CA1022" s="22">
        <f>CA1023</f>
        <v>0</v>
      </c>
      <c r="CB1022" s="22">
        <f>CB1023</f>
        <v>0</v>
      </c>
      <c r="CC1022" s="22">
        <f>CC1023</f>
        <v>0</v>
      </c>
      <c r="CD1022" s="22">
        <f t="shared" si="3845"/>
        <v>366194.27800000005</v>
      </c>
      <c r="CE1022" s="22">
        <f>CE1023</f>
        <v>0</v>
      </c>
      <c r="CF1022" s="34">
        <f t="shared" si="3794"/>
        <v>366194.27800000005</v>
      </c>
      <c r="CG1022" s="22">
        <f t="shared" si="3846"/>
        <v>318103.91799999995</v>
      </c>
      <c r="CH1022" s="22">
        <f>CH1023</f>
        <v>0</v>
      </c>
      <c r="CI1022" s="22">
        <f t="shared" si="3795"/>
        <v>318103.91799999995</v>
      </c>
      <c r="CJ1022" s="22">
        <f t="shared" si="3847"/>
        <v>0</v>
      </c>
      <c r="CK1022" s="22">
        <f>CK1023</f>
        <v>0</v>
      </c>
      <c r="CL1022" s="22">
        <f t="shared" si="3796"/>
        <v>0</v>
      </c>
      <c r="CM1022" s="22">
        <f>CM1023</f>
        <v>0</v>
      </c>
      <c r="CN1022" s="15"/>
      <c r="CO1022" s="35"/>
      <c r="CU1022" s="5" t="s">
        <v>31</v>
      </c>
    </row>
    <row r="1023" spans="1:99" ht="46.8" x14ac:dyDescent="0.3">
      <c r="A1023" s="36" t="s">
        <v>562</v>
      </c>
      <c r="B1023" s="16">
        <v>400</v>
      </c>
      <c r="C1023" s="32"/>
      <c r="D1023" s="32"/>
      <c r="E1023" s="33" t="s">
        <v>84</v>
      </c>
      <c r="F1023" s="22">
        <f t="shared" ref="F1023:K1023" si="3852">F1024+F1026</f>
        <v>247160.9</v>
      </c>
      <c r="G1023" s="22">
        <f t="shared" si="3852"/>
        <v>412839.1</v>
      </c>
      <c r="H1023" s="22">
        <f t="shared" si="3852"/>
        <v>0</v>
      </c>
      <c r="I1023" s="22">
        <f t="shared" si="3852"/>
        <v>0</v>
      </c>
      <c r="J1023" s="22">
        <f t="shared" si="3852"/>
        <v>0</v>
      </c>
      <c r="K1023" s="22">
        <f t="shared" si="3852"/>
        <v>0</v>
      </c>
      <c r="L1023" s="22">
        <f t="shared" si="3664"/>
        <v>247160.9</v>
      </c>
      <c r="M1023" s="22">
        <f t="shared" si="3665"/>
        <v>412839.1</v>
      </c>
      <c r="N1023" s="22">
        <f t="shared" si="3666"/>
        <v>0</v>
      </c>
      <c r="O1023" s="22">
        <f>O1024+O1026</f>
        <v>24298.196000000011</v>
      </c>
      <c r="P1023" s="22">
        <f>P1024+P1026</f>
        <v>0</v>
      </c>
      <c r="Q1023" s="22">
        <f>Q1024+Q1026</f>
        <v>0</v>
      </c>
      <c r="R1023" s="22">
        <f t="shared" si="3667"/>
        <v>271459.09600000002</v>
      </c>
      <c r="S1023" s="22">
        <f t="shared" si="3668"/>
        <v>412839.1</v>
      </c>
      <c r="T1023" s="22">
        <f t="shared" si="3669"/>
        <v>0</v>
      </c>
      <c r="U1023" s="22">
        <f>U1024+U1026</f>
        <v>0</v>
      </c>
      <c r="V1023" s="22">
        <f>V1024+V1026</f>
        <v>0</v>
      </c>
      <c r="W1023" s="22">
        <f>W1024+W1026</f>
        <v>0</v>
      </c>
      <c r="X1023" s="22">
        <f t="shared" si="3670"/>
        <v>271459.09600000002</v>
      </c>
      <c r="Y1023" s="22">
        <f t="shared" si="3671"/>
        <v>412839.1</v>
      </c>
      <c r="Z1023" s="22">
        <f t="shared" si="3672"/>
        <v>0</v>
      </c>
      <c r="AA1023" s="22">
        <f>AA1024+AA1026</f>
        <v>0</v>
      </c>
      <c r="AB1023" s="22">
        <f>AB1024+AB1026</f>
        <v>0</v>
      </c>
      <c r="AC1023" s="22">
        <f>AC1024+AC1026</f>
        <v>0</v>
      </c>
      <c r="AD1023" s="22">
        <f t="shared" si="3673"/>
        <v>271459.09600000002</v>
      </c>
      <c r="AE1023" s="22">
        <f t="shared" si="3674"/>
        <v>412839.1</v>
      </c>
      <c r="AF1023" s="22">
        <f t="shared" si="3675"/>
        <v>0</v>
      </c>
      <c r="AG1023" s="22">
        <f>AG1024+AG1026</f>
        <v>0</v>
      </c>
      <c r="AH1023" s="22">
        <f>AH1024+AH1026</f>
        <v>0</v>
      </c>
      <c r="AI1023" s="22">
        <f>AI1024+AI1026</f>
        <v>0</v>
      </c>
      <c r="AJ1023" s="22">
        <f t="shared" si="3676"/>
        <v>271459.09600000002</v>
      </c>
      <c r="AK1023" s="22">
        <f t="shared" si="3677"/>
        <v>412839.1</v>
      </c>
      <c r="AL1023" s="22">
        <f t="shared" si="3678"/>
        <v>0</v>
      </c>
      <c r="AM1023" s="22">
        <f>AM1024+AM1026</f>
        <v>0</v>
      </c>
      <c r="AN1023" s="22">
        <f>AN1024+AN1026</f>
        <v>0</v>
      </c>
      <c r="AO1023" s="22">
        <f>AO1024+AO1026</f>
        <v>0</v>
      </c>
      <c r="AP1023" s="22">
        <f t="shared" si="3679"/>
        <v>271459.09600000002</v>
      </c>
      <c r="AQ1023" s="22">
        <f t="shared" si="3680"/>
        <v>412839.1</v>
      </c>
      <c r="AR1023" s="22">
        <f t="shared" si="3681"/>
        <v>0</v>
      </c>
      <c r="AS1023" s="22">
        <f>AS1024+AS1026</f>
        <v>0</v>
      </c>
      <c r="AT1023" s="22">
        <f>AT1024+AT1026</f>
        <v>0</v>
      </c>
      <c r="AU1023" s="22">
        <f>AU1024+AU1026</f>
        <v>0</v>
      </c>
      <c r="AV1023" s="22">
        <f t="shared" si="3682"/>
        <v>271459.09600000002</v>
      </c>
      <c r="AW1023" s="22">
        <f t="shared" si="3683"/>
        <v>412839.1</v>
      </c>
      <c r="AX1023" s="22">
        <f t="shared" si="3684"/>
        <v>0</v>
      </c>
      <c r="AY1023" s="22">
        <f>AY1024+AY1026</f>
        <v>94735.182000000001</v>
      </c>
      <c r="AZ1023" s="22">
        <f>AZ1024+AZ1026</f>
        <v>-94735.182000000001</v>
      </c>
      <c r="BA1023" s="22">
        <f>BA1024+BA1026</f>
        <v>0</v>
      </c>
      <c r="BB1023" s="22">
        <f t="shared" si="3685"/>
        <v>366194.27800000005</v>
      </c>
      <c r="BC1023" s="22">
        <f t="shared" si="3686"/>
        <v>318103.91799999995</v>
      </c>
      <c r="BD1023" s="22">
        <f t="shared" si="3687"/>
        <v>0</v>
      </c>
      <c r="BE1023" s="22">
        <f>BE1024+BE1026</f>
        <v>0</v>
      </c>
      <c r="BF1023" s="22">
        <f>BF1024+BF1026</f>
        <v>0</v>
      </c>
      <c r="BG1023" s="22">
        <f>BG1024+BG1026</f>
        <v>0</v>
      </c>
      <c r="BH1023" s="22">
        <f t="shared" si="3688"/>
        <v>366194.27800000005</v>
      </c>
      <c r="BI1023" s="22">
        <f t="shared" si="3689"/>
        <v>318103.91799999995</v>
      </c>
      <c r="BJ1023" s="22">
        <f t="shared" si="3690"/>
        <v>0</v>
      </c>
      <c r="BK1023" s="22">
        <f>BK1024+BK1026</f>
        <v>0</v>
      </c>
      <c r="BL1023" s="22">
        <f>BL1024+BL1026</f>
        <v>0</v>
      </c>
      <c r="BM1023" s="22">
        <f>BM1024+BM1026</f>
        <v>0</v>
      </c>
      <c r="BN1023" s="22">
        <f t="shared" si="3691"/>
        <v>366194.27800000005</v>
      </c>
      <c r="BO1023" s="22">
        <f t="shared" si="3692"/>
        <v>318103.91799999995</v>
      </c>
      <c r="BP1023" s="22">
        <f t="shared" si="3693"/>
        <v>0</v>
      </c>
      <c r="BQ1023" s="22">
        <f>BQ1024+BQ1026</f>
        <v>0</v>
      </c>
      <c r="BR1023" s="22">
        <f>BR1024+BR1026</f>
        <v>0</v>
      </c>
      <c r="BS1023" s="22">
        <f t="shared" si="3694"/>
        <v>366194.27800000005</v>
      </c>
      <c r="BT1023" s="22">
        <f t="shared" si="3695"/>
        <v>318103.91799999995</v>
      </c>
      <c r="BU1023" s="22">
        <f t="shared" si="3696"/>
        <v>0</v>
      </c>
      <c r="BV1023" s="22">
        <f>BV1024+BV1026</f>
        <v>0</v>
      </c>
      <c r="BW1023" s="22">
        <f>BW1024+BW1026</f>
        <v>0</v>
      </c>
      <c r="BX1023" s="22">
        <f t="shared" si="3697"/>
        <v>366194.27800000005</v>
      </c>
      <c r="BY1023" s="22">
        <f t="shared" si="3698"/>
        <v>318103.91799999995</v>
      </c>
      <c r="BZ1023" s="22">
        <f t="shared" si="3699"/>
        <v>0</v>
      </c>
      <c r="CA1023" s="22">
        <f>CA1024+CA1026</f>
        <v>0</v>
      </c>
      <c r="CB1023" s="22">
        <f>CB1024+CB1026</f>
        <v>0</v>
      </c>
      <c r="CC1023" s="22">
        <f>CC1024+CC1026</f>
        <v>0</v>
      </c>
      <c r="CD1023" s="22">
        <f t="shared" si="3845"/>
        <v>366194.27800000005</v>
      </c>
      <c r="CE1023" s="22">
        <f>CE1024+CE1026</f>
        <v>0</v>
      </c>
      <c r="CF1023" s="34">
        <f t="shared" si="3794"/>
        <v>366194.27800000005</v>
      </c>
      <c r="CG1023" s="22">
        <f t="shared" si="3846"/>
        <v>318103.91799999995</v>
      </c>
      <c r="CH1023" s="22">
        <f>CH1024+CH1026</f>
        <v>0</v>
      </c>
      <c r="CI1023" s="22">
        <f t="shared" si="3795"/>
        <v>318103.91799999995</v>
      </c>
      <c r="CJ1023" s="22">
        <f t="shared" si="3847"/>
        <v>0</v>
      </c>
      <c r="CK1023" s="22">
        <f>CK1024+CK1026</f>
        <v>0</v>
      </c>
      <c r="CL1023" s="22">
        <f t="shared" si="3796"/>
        <v>0</v>
      </c>
      <c r="CM1023" s="22">
        <f>CM1024+CM1026</f>
        <v>0</v>
      </c>
      <c r="CN1023" s="15"/>
      <c r="CO1023" s="35"/>
      <c r="CS1023" s="5" t="s">
        <v>29</v>
      </c>
    </row>
    <row r="1024" spans="1:99" x14ac:dyDescent="0.3">
      <c r="A1024" s="36" t="s">
        <v>562</v>
      </c>
      <c r="B1024" s="16">
        <v>410</v>
      </c>
      <c r="C1024" s="32"/>
      <c r="D1024" s="32"/>
      <c r="E1024" s="33" t="s">
        <v>85</v>
      </c>
      <c r="F1024" s="22">
        <f t="shared" ref="F1024:K1024" si="3853">F1025</f>
        <v>247160.9</v>
      </c>
      <c r="G1024" s="22">
        <f t="shared" si="3853"/>
        <v>386829.3</v>
      </c>
      <c r="H1024" s="22">
        <f t="shared" si="3853"/>
        <v>0</v>
      </c>
      <c r="I1024" s="22">
        <f t="shared" si="3853"/>
        <v>0</v>
      </c>
      <c r="J1024" s="22">
        <f t="shared" si="3853"/>
        <v>0</v>
      </c>
      <c r="K1024" s="22">
        <f t="shared" si="3853"/>
        <v>0</v>
      </c>
      <c r="L1024" s="22">
        <f t="shared" si="3664"/>
        <v>247160.9</v>
      </c>
      <c r="M1024" s="22">
        <f t="shared" si="3665"/>
        <v>386829.3</v>
      </c>
      <c r="N1024" s="22">
        <f t="shared" si="3666"/>
        <v>0</v>
      </c>
      <c r="O1024" s="22">
        <f>O1025</f>
        <v>24298.196000000011</v>
      </c>
      <c r="P1024" s="22">
        <f>P1025</f>
        <v>-40308.101999999999</v>
      </c>
      <c r="Q1024" s="22">
        <f>Q1025</f>
        <v>0</v>
      </c>
      <c r="R1024" s="22">
        <f t="shared" si="3667"/>
        <v>271459.09600000002</v>
      </c>
      <c r="S1024" s="22">
        <f t="shared" si="3668"/>
        <v>346521.19799999997</v>
      </c>
      <c r="T1024" s="22">
        <f t="shared" si="3669"/>
        <v>0</v>
      </c>
      <c r="U1024" s="22">
        <f>U1025</f>
        <v>0</v>
      </c>
      <c r="V1024" s="22">
        <f>V1025</f>
        <v>0</v>
      </c>
      <c r="W1024" s="22">
        <f>W1025</f>
        <v>0</v>
      </c>
      <c r="X1024" s="22">
        <f t="shared" si="3670"/>
        <v>271459.09600000002</v>
      </c>
      <c r="Y1024" s="22">
        <f t="shared" si="3671"/>
        <v>346521.19799999997</v>
      </c>
      <c r="Z1024" s="22">
        <f t="shared" si="3672"/>
        <v>0</v>
      </c>
      <c r="AA1024" s="22">
        <f>AA1025</f>
        <v>0</v>
      </c>
      <c r="AB1024" s="22">
        <f>AB1025</f>
        <v>0</v>
      </c>
      <c r="AC1024" s="22">
        <f>AC1025</f>
        <v>0</v>
      </c>
      <c r="AD1024" s="22">
        <f t="shared" si="3673"/>
        <v>271459.09600000002</v>
      </c>
      <c r="AE1024" s="22">
        <f t="shared" si="3674"/>
        <v>346521.19799999997</v>
      </c>
      <c r="AF1024" s="22">
        <f t="shared" si="3675"/>
        <v>0</v>
      </c>
      <c r="AG1024" s="22">
        <f>AG1025</f>
        <v>0</v>
      </c>
      <c r="AH1024" s="22">
        <f>AH1025</f>
        <v>0</v>
      </c>
      <c r="AI1024" s="22">
        <f>AI1025</f>
        <v>0</v>
      </c>
      <c r="AJ1024" s="22">
        <f t="shared" si="3676"/>
        <v>271459.09600000002</v>
      </c>
      <c r="AK1024" s="22">
        <f t="shared" si="3677"/>
        <v>346521.19799999997</v>
      </c>
      <c r="AL1024" s="22">
        <f t="shared" si="3678"/>
        <v>0</v>
      </c>
      <c r="AM1024" s="22">
        <f>AM1025</f>
        <v>0</v>
      </c>
      <c r="AN1024" s="22">
        <f>AN1025</f>
        <v>0</v>
      </c>
      <c r="AO1024" s="22">
        <f>AO1025</f>
        <v>0</v>
      </c>
      <c r="AP1024" s="22">
        <f t="shared" si="3679"/>
        <v>271459.09600000002</v>
      </c>
      <c r="AQ1024" s="22">
        <f t="shared" si="3680"/>
        <v>346521.19799999997</v>
      </c>
      <c r="AR1024" s="22">
        <f t="shared" si="3681"/>
        <v>0</v>
      </c>
      <c r="AS1024" s="22">
        <f>AS1025</f>
        <v>0</v>
      </c>
      <c r="AT1024" s="22">
        <f>AT1025</f>
        <v>0</v>
      </c>
      <c r="AU1024" s="22">
        <f>AU1025</f>
        <v>0</v>
      </c>
      <c r="AV1024" s="22">
        <f t="shared" si="3682"/>
        <v>271459.09600000002</v>
      </c>
      <c r="AW1024" s="22">
        <f t="shared" si="3683"/>
        <v>346521.19799999997</v>
      </c>
      <c r="AX1024" s="22">
        <f t="shared" si="3684"/>
        <v>0</v>
      </c>
      <c r="AY1024" s="22">
        <f>AY1025</f>
        <v>94735.182000000001</v>
      </c>
      <c r="AZ1024" s="22">
        <f>AZ1025</f>
        <v>-94735.182000000001</v>
      </c>
      <c r="BA1024" s="22">
        <f>BA1025</f>
        <v>0</v>
      </c>
      <c r="BB1024" s="22">
        <f t="shared" si="3685"/>
        <v>366194.27800000005</v>
      </c>
      <c r="BC1024" s="22">
        <f t="shared" si="3686"/>
        <v>251786.01599999997</v>
      </c>
      <c r="BD1024" s="22">
        <f t="shared" si="3687"/>
        <v>0</v>
      </c>
      <c r="BE1024" s="22">
        <f>BE1025</f>
        <v>0</v>
      </c>
      <c r="BF1024" s="22">
        <f>BF1025</f>
        <v>0</v>
      </c>
      <c r="BG1024" s="22">
        <f>BG1025</f>
        <v>0</v>
      </c>
      <c r="BH1024" s="22">
        <f t="shared" si="3688"/>
        <v>366194.27800000005</v>
      </c>
      <c r="BI1024" s="22">
        <f t="shared" si="3689"/>
        <v>251786.01599999997</v>
      </c>
      <c r="BJ1024" s="22">
        <f t="shared" si="3690"/>
        <v>0</v>
      </c>
      <c r="BK1024" s="22">
        <f>BK1025</f>
        <v>0</v>
      </c>
      <c r="BL1024" s="22">
        <f>BL1025</f>
        <v>0</v>
      </c>
      <c r="BM1024" s="22">
        <f>BM1025</f>
        <v>0</v>
      </c>
      <c r="BN1024" s="22">
        <f t="shared" si="3691"/>
        <v>366194.27800000005</v>
      </c>
      <c r="BO1024" s="22">
        <f t="shared" si="3692"/>
        <v>251786.01599999997</v>
      </c>
      <c r="BP1024" s="22">
        <f t="shared" si="3693"/>
        <v>0</v>
      </c>
      <c r="BQ1024" s="22">
        <f>BQ1025</f>
        <v>0</v>
      </c>
      <c r="BR1024" s="22">
        <f>BR1025</f>
        <v>0</v>
      </c>
      <c r="BS1024" s="22">
        <f t="shared" si="3694"/>
        <v>366194.27800000005</v>
      </c>
      <c r="BT1024" s="22">
        <f t="shared" si="3695"/>
        <v>251786.01599999997</v>
      </c>
      <c r="BU1024" s="22">
        <f t="shared" si="3696"/>
        <v>0</v>
      </c>
      <c r="BV1024" s="22">
        <f>BV1025</f>
        <v>0</v>
      </c>
      <c r="BW1024" s="22">
        <f>BW1025</f>
        <v>0</v>
      </c>
      <c r="BX1024" s="22">
        <f t="shared" si="3697"/>
        <v>366194.27800000005</v>
      </c>
      <c r="BY1024" s="22">
        <f t="shared" si="3698"/>
        <v>251786.01599999997</v>
      </c>
      <c r="BZ1024" s="22">
        <f t="shared" si="3699"/>
        <v>0</v>
      </c>
      <c r="CA1024" s="22">
        <f>CA1025</f>
        <v>0</v>
      </c>
      <c r="CB1024" s="22">
        <f>CB1025</f>
        <v>0</v>
      </c>
      <c r="CC1024" s="22">
        <f>CC1025</f>
        <v>0</v>
      </c>
      <c r="CD1024" s="22">
        <f t="shared" si="3845"/>
        <v>366194.27800000005</v>
      </c>
      <c r="CE1024" s="22">
        <f>CE1025</f>
        <v>0</v>
      </c>
      <c r="CF1024" s="34">
        <f t="shared" si="3794"/>
        <v>366194.27800000005</v>
      </c>
      <c r="CG1024" s="22">
        <f t="shared" si="3846"/>
        <v>251786.01599999997</v>
      </c>
      <c r="CH1024" s="22">
        <f>CH1025</f>
        <v>0</v>
      </c>
      <c r="CI1024" s="22">
        <f t="shared" si="3795"/>
        <v>251786.01599999997</v>
      </c>
      <c r="CJ1024" s="22">
        <f t="shared" si="3847"/>
        <v>0</v>
      </c>
      <c r="CK1024" s="22">
        <f>CK1025</f>
        <v>0</v>
      </c>
      <c r="CL1024" s="22">
        <f t="shared" si="3796"/>
        <v>0</v>
      </c>
      <c r="CM1024" s="22">
        <f>CM1025</f>
        <v>0</v>
      </c>
      <c r="CN1024" s="15"/>
      <c r="CO1024" s="35"/>
      <c r="CT1024" s="5" t="s">
        <v>30</v>
      </c>
    </row>
    <row r="1025" spans="1:99" x14ac:dyDescent="0.3">
      <c r="A1025" s="36" t="s">
        <v>562</v>
      </c>
      <c r="B1025" s="16">
        <v>410</v>
      </c>
      <c r="C1025" s="32" t="s">
        <v>47</v>
      </c>
      <c r="D1025" s="32" t="s">
        <v>313</v>
      </c>
      <c r="E1025" s="33" t="s">
        <v>387</v>
      </c>
      <c r="F1025" s="22">
        <v>247160.9</v>
      </c>
      <c r="G1025" s="22">
        <f>412839.1-26009.8</f>
        <v>386829.3</v>
      </c>
      <c r="H1025" s="22"/>
      <c r="I1025" s="22"/>
      <c r="J1025" s="22"/>
      <c r="K1025" s="22"/>
      <c r="L1025" s="22">
        <f t="shared" si="3664"/>
        <v>247160.9</v>
      </c>
      <c r="M1025" s="22">
        <f t="shared" si="3665"/>
        <v>386829.3</v>
      </c>
      <c r="N1025" s="22">
        <f t="shared" si="3666"/>
        <v>0</v>
      </c>
      <c r="O1025" s="22">
        <f>147105.896-122807.7</f>
        <v>24298.196000000011</v>
      </c>
      <c r="P1025" s="22">
        <v>-40308.101999999999</v>
      </c>
      <c r="Q1025" s="22"/>
      <c r="R1025" s="22">
        <f t="shared" si="3667"/>
        <v>271459.09600000002</v>
      </c>
      <c r="S1025" s="22">
        <f t="shared" si="3668"/>
        <v>346521.19799999997</v>
      </c>
      <c r="T1025" s="22">
        <f t="shared" si="3669"/>
        <v>0</v>
      </c>
      <c r="U1025" s="22"/>
      <c r="V1025" s="22"/>
      <c r="W1025" s="22"/>
      <c r="X1025" s="22">
        <f t="shared" si="3670"/>
        <v>271459.09600000002</v>
      </c>
      <c r="Y1025" s="22">
        <f t="shared" si="3671"/>
        <v>346521.19799999997</v>
      </c>
      <c r="Z1025" s="22">
        <f t="shared" si="3672"/>
        <v>0</v>
      </c>
      <c r="AA1025" s="22"/>
      <c r="AB1025" s="22"/>
      <c r="AC1025" s="22"/>
      <c r="AD1025" s="22">
        <f t="shared" si="3673"/>
        <v>271459.09600000002</v>
      </c>
      <c r="AE1025" s="22">
        <f t="shared" si="3674"/>
        <v>346521.19799999997</v>
      </c>
      <c r="AF1025" s="22">
        <f t="shared" si="3675"/>
        <v>0</v>
      </c>
      <c r="AG1025" s="22"/>
      <c r="AH1025" s="22"/>
      <c r="AI1025" s="22"/>
      <c r="AJ1025" s="22">
        <f t="shared" si="3676"/>
        <v>271459.09600000002</v>
      </c>
      <c r="AK1025" s="22">
        <f t="shared" si="3677"/>
        <v>346521.19799999997</v>
      </c>
      <c r="AL1025" s="22">
        <f t="shared" si="3678"/>
        <v>0</v>
      </c>
      <c r="AM1025" s="22"/>
      <c r="AN1025" s="22"/>
      <c r="AO1025" s="22"/>
      <c r="AP1025" s="22">
        <f t="shared" si="3679"/>
        <v>271459.09600000002</v>
      </c>
      <c r="AQ1025" s="22">
        <f t="shared" si="3680"/>
        <v>346521.19799999997</v>
      </c>
      <c r="AR1025" s="22">
        <f t="shared" si="3681"/>
        <v>0</v>
      </c>
      <c r="AS1025" s="22"/>
      <c r="AT1025" s="22"/>
      <c r="AU1025" s="22"/>
      <c r="AV1025" s="22">
        <f t="shared" si="3682"/>
        <v>271459.09600000002</v>
      </c>
      <c r="AW1025" s="22">
        <f t="shared" si="3683"/>
        <v>346521.19799999997</v>
      </c>
      <c r="AX1025" s="22">
        <f t="shared" si="3684"/>
        <v>0</v>
      </c>
      <c r="AY1025" s="22">
        <f>-42451.258+137186.44</f>
        <v>94735.182000000001</v>
      </c>
      <c r="AZ1025" s="22">
        <v>-94735.182000000001</v>
      </c>
      <c r="BA1025" s="22"/>
      <c r="BB1025" s="22">
        <f t="shared" si="3685"/>
        <v>366194.27800000005</v>
      </c>
      <c r="BC1025" s="22">
        <f t="shared" si="3686"/>
        <v>251786.01599999997</v>
      </c>
      <c r="BD1025" s="22">
        <f t="shared" si="3687"/>
        <v>0</v>
      </c>
      <c r="BE1025" s="22"/>
      <c r="BF1025" s="22"/>
      <c r="BG1025" s="22"/>
      <c r="BH1025" s="22">
        <f t="shared" si="3688"/>
        <v>366194.27800000005</v>
      </c>
      <c r="BI1025" s="22">
        <f t="shared" si="3689"/>
        <v>251786.01599999997</v>
      </c>
      <c r="BJ1025" s="22">
        <f t="shared" si="3690"/>
        <v>0</v>
      </c>
      <c r="BK1025" s="22"/>
      <c r="BL1025" s="22"/>
      <c r="BM1025" s="22"/>
      <c r="BN1025" s="22">
        <f t="shared" si="3691"/>
        <v>366194.27800000005</v>
      </c>
      <c r="BO1025" s="22">
        <f t="shared" si="3692"/>
        <v>251786.01599999997</v>
      </c>
      <c r="BP1025" s="22">
        <f t="shared" si="3693"/>
        <v>0</v>
      </c>
      <c r="BQ1025" s="22"/>
      <c r="BR1025" s="22"/>
      <c r="BS1025" s="22">
        <f t="shared" si="3694"/>
        <v>366194.27800000005</v>
      </c>
      <c r="BT1025" s="22">
        <f t="shared" si="3695"/>
        <v>251786.01599999997</v>
      </c>
      <c r="BU1025" s="22">
        <f t="shared" si="3696"/>
        <v>0</v>
      </c>
      <c r="BV1025" s="22"/>
      <c r="BW1025" s="22"/>
      <c r="BX1025" s="22">
        <f t="shared" si="3697"/>
        <v>366194.27800000005</v>
      </c>
      <c r="BY1025" s="22">
        <f t="shared" si="3698"/>
        <v>251786.01599999997</v>
      </c>
      <c r="BZ1025" s="22">
        <f t="shared" si="3699"/>
        <v>0</v>
      </c>
      <c r="CA1025" s="22"/>
      <c r="CB1025" s="22"/>
      <c r="CC1025" s="22"/>
      <c r="CD1025" s="22">
        <f t="shared" si="3845"/>
        <v>366194.27800000005</v>
      </c>
      <c r="CE1025" s="22"/>
      <c r="CF1025" s="34">
        <f t="shared" si="3794"/>
        <v>366194.27800000005</v>
      </c>
      <c r="CG1025" s="22">
        <f t="shared" si="3846"/>
        <v>251786.01599999997</v>
      </c>
      <c r="CH1025" s="22"/>
      <c r="CI1025" s="22">
        <f t="shared" si="3795"/>
        <v>251786.01599999997</v>
      </c>
      <c r="CJ1025" s="22">
        <f t="shared" si="3847"/>
        <v>0</v>
      </c>
      <c r="CK1025" s="22"/>
      <c r="CL1025" s="22">
        <f t="shared" si="3796"/>
        <v>0</v>
      </c>
      <c r="CM1025" s="22"/>
      <c r="CN1025" s="15"/>
      <c r="CO1025" s="35"/>
    </row>
    <row r="1026" spans="1:99" ht="140.4" x14ac:dyDescent="0.3">
      <c r="A1026" s="36" t="s">
        <v>562</v>
      </c>
      <c r="B1026" s="16">
        <v>460</v>
      </c>
      <c r="C1026" s="32"/>
      <c r="D1026" s="32"/>
      <c r="E1026" s="33" t="s">
        <v>286</v>
      </c>
      <c r="F1026" s="22">
        <f t="shared" ref="F1026:K1026" si="3854">F1027</f>
        <v>0</v>
      </c>
      <c r="G1026" s="22">
        <f t="shared" si="3854"/>
        <v>26009.8</v>
      </c>
      <c r="H1026" s="22">
        <f t="shared" si="3854"/>
        <v>0</v>
      </c>
      <c r="I1026" s="22">
        <f t="shared" si="3854"/>
        <v>0</v>
      </c>
      <c r="J1026" s="22">
        <f t="shared" si="3854"/>
        <v>0</v>
      </c>
      <c r="K1026" s="22">
        <f t="shared" si="3854"/>
        <v>0</v>
      </c>
      <c r="L1026" s="22">
        <f t="shared" si="3664"/>
        <v>0</v>
      </c>
      <c r="M1026" s="22">
        <f t="shared" si="3665"/>
        <v>26009.8</v>
      </c>
      <c r="N1026" s="22">
        <f t="shared" si="3666"/>
        <v>0</v>
      </c>
      <c r="O1026" s="22">
        <f>O1027</f>
        <v>0</v>
      </c>
      <c r="P1026" s="22">
        <f>P1027</f>
        <v>40308.101999999999</v>
      </c>
      <c r="Q1026" s="22">
        <f>Q1027</f>
        <v>0</v>
      </c>
      <c r="R1026" s="22">
        <f t="shared" si="3667"/>
        <v>0</v>
      </c>
      <c r="S1026" s="22">
        <f t="shared" si="3668"/>
        <v>66317.902000000002</v>
      </c>
      <c r="T1026" s="22">
        <f t="shared" si="3669"/>
        <v>0</v>
      </c>
      <c r="U1026" s="22">
        <f>U1027</f>
        <v>0</v>
      </c>
      <c r="V1026" s="22">
        <f>V1027</f>
        <v>0</v>
      </c>
      <c r="W1026" s="22">
        <f>W1027</f>
        <v>0</v>
      </c>
      <c r="X1026" s="22">
        <f t="shared" si="3670"/>
        <v>0</v>
      </c>
      <c r="Y1026" s="22">
        <f t="shared" si="3671"/>
        <v>66317.902000000002</v>
      </c>
      <c r="Z1026" s="22">
        <f t="shared" si="3672"/>
        <v>0</v>
      </c>
      <c r="AA1026" s="22">
        <f>AA1027</f>
        <v>0</v>
      </c>
      <c r="AB1026" s="22">
        <f>AB1027</f>
        <v>0</v>
      </c>
      <c r="AC1026" s="22">
        <f>AC1027</f>
        <v>0</v>
      </c>
      <c r="AD1026" s="22">
        <f t="shared" si="3673"/>
        <v>0</v>
      </c>
      <c r="AE1026" s="22">
        <f t="shared" si="3674"/>
        <v>66317.902000000002</v>
      </c>
      <c r="AF1026" s="22">
        <f t="shared" si="3675"/>
        <v>0</v>
      </c>
      <c r="AG1026" s="22">
        <f>AG1027</f>
        <v>0</v>
      </c>
      <c r="AH1026" s="22">
        <f>AH1027</f>
        <v>0</v>
      </c>
      <c r="AI1026" s="22">
        <f>AI1027</f>
        <v>0</v>
      </c>
      <c r="AJ1026" s="22">
        <f t="shared" si="3676"/>
        <v>0</v>
      </c>
      <c r="AK1026" s="22">
        <f t="shared" si="3677"/>
        <v>66317.902000000002</v>
      </c>
      <c r="AL1026" s="22">
        <f t="shared" si="3678"/>
        <v>0</v>
      </c>
      <c r="AM1026" s="22">
        <f>AM1027</f>
        <v>0</v>
      </c>
      <c r="AN1026" s="22">
        <f>AN1027</f>
        <v>0</v>
      </c>
      <c r="AO1026" s="22">
        <f>AO1027</f>
        <v>0</v>
      </c>
      <c r="AP1026" s="22">
        <f t="shared" si="3679"/>
        <v>0</v>
      </c>
      <c r="AQ1026" s="22">
        <f t="shared" si="3680"/>
        <v>66317.902000000002</v>
      </c>
      <c r="AR1026" s="22">
        <f t="shared" si="3681"/>
        <v>0</v>
      </c>
      <c r="AS1026" s="22">
        <f>AS1027</f>
        <v>0</v>
      </c>
      <c r="AT1026" s="22">
        <f>AT1027</f>
        <v>0</v>
      </c>
      <c r="AU1026" s="22">
        <f>AU1027</f>
        <v>0</v>
      </c>
      <c r="AV1026" s="22">
        <f t="shared" si="3682"/>
        <v>0</v>
      </c>
      <c r="AW1026" s="22">
        <f t="shared" si="3683"/>
        <v>66317.902000000002</v>
      </c>
      <c r="AX1026" s="22">
        <f t="shared" si="3684"/>
        <v>0</v>
      </c>
      <c r="AY1026" s="22">
        <f>AY1027</f>
        <v>0</v>
      </c>
      <c r="AZ1026" s="22">
        <f>AZ1027</f>
        <v>0</v>
      </c>
      <c r="BA1026" s="22">
        <f>BA1027</f>
        <v>0</v>
      </c>
      <c r="BB1026" s="22">
        <f t="shared" si="3685"/>
        <v>0</v>
      </c>
      <c r="BC1026" s="22">
        <f t="shared" si="3686"/>
        <v>66317.902000000002</v>
      </c>
      <c r="BD1026" s="22">
        <f t="shared" si="3687"/>
        <v>0</v>
      </c>
      <c r="BE1026" s="22">
        <f>BE1027</f>
        <v>0</v>
      </c>
      <c r="BF1026" s="22">
        <f>BF1027</f>
        <v>0</v>
      </c>
      <c r="BG1026" s="22">
        <f>BG1027</f>
        <v>0</v>
      </c>
      <c r="BH1026" s="22">
        <f t="shared" si="3688"/>
        <v>0</v>
      </c>
      <c r="BI1026" s="22">
        <f t="shared" si="3689"/>
        <v>66317.902000000002</v>
      </c>
      <c r="BJ1026" s="22">
        <f t="shared" si="3690"/>
        <v>0</v>
      </c>
      <c r="BK1026" s="22">
        <f>BK1027</f>
        <v>0</v>
      </c>
      <c r="BL1026" s="22">
        <f>BL1027</f>
        <v>0</v>
      </c>
      <c r="BM1026" s="22">
        <f>BM1027</f>
        <v>0</v>
      </c>
      <c r="BN1026" s="22">
        <f t="shared" si="3691"/>
        <v>0</v>
      </c>
      <c r="BO1026" s="22">
        <f t="shared" si="3692"/>
        <v>66317.902000000002</v>
      </c>
      <c r="BP1026" s="22">
        <f t="shared" si="3693"/>
        <v>0</v>
      </c>
      <c r="BQ1026" s="22">
        <f>BQ1027</f>
        <v>0</v>
      </c>
      <c r="BR1026" s="22">
        <f>BR1027</f>
        <v>0</v>
      </c>
      <c r="BS1026" s="22">
        <f t="shared" si="3694"/>
        <v>0</v>
      </c>
      <c r="BT1026" s="22">
        <f t="shared" si="3695"/>
        <v>66317.902000000002</v>
      </c>
      <c r="BU1026" s="22">
        <f t="shared" si="3696"/>
        <v>0</v>
      </c>
      <c r="BV1026" s="22">
        <f>BV1027</f>
        <v>0</v>
      </c>
      <c r="BW1026" s="22">
        <f>BW1027</f>
        <v>0</v>
      </c>
      <c r="BX1026" s="22">
        <f t="shared" si="3697"/>
        <v>0</v>
      </c>
      <c r="BY1026" s="22">
        <f t="shared" si="3698"/>
        <v>66317.902000000002</v>
      </c>
      <c r="BZ1026" s="22">
        <f t="shared" si="3699"/>
        <v>0</v>
      </c>
      <c r="CA1026" s="22">
        <f>CA1027</f>
        <v>0</v>
      </c>
      <c r="CB1026" s="22">
        <f>CB1027</f>
        <v>0</v>
      </c>
      <c r="CC1026" s="22">
        <f>CC1027</f>
        <v>0</v>
      </c>
      <c r="CD1026" s="22">
        <f t="shared" si="3845"/>
        <v>0</v>
      </c>
      <c r="CE1026" s="22">
        <f>CE1027</f>
        <v>0</v>
      </c>
      <c r="CF1026" s="34">
        <f t="shared" si="3794"/>
        <v>0</v>
      </c>
      <c r="CG1026" s="22">
        <f t="shared" si="3846"/>
        <v>66317.902000000002</v>
      </c>
      <c r="CH1026" s="22">
        <f>CH1027</f>
        <v>0</v>
      </c>
      <c r="CI1026" s="22">
        <f t="shared" si="3795"/>
        <v>66317.902000000002</v>
      </c>
      <c r="CJ1026" s="22">
        <f t="shared" si="3847"/>
        <v>0</v>
      </c>
      <c r="CK1026" s="22">
        <f>CK1027</f>
        <v>0</v>
      </c>
      <c r="CL1026" s="22">
        <f t="shared" si="3796"/>
        <v>0</v>
      </c>
      <c r="CM1026" s="22">
        <f>CM1027</f>
        <v>0</v>
      </c>
      <c r="CN1026" s="15"/>
      <c r="CO1026" s="35"/>
      <c r="CT1026" s="5" t="s">
        <v>30</v>
      </c>
    </row>
    <row r="1027" spans="1:99" x14ac:dyDescent="0.3">
      <c r="A1027" s="36" t="s">
        <v>562</v>
      </c>
      <c r="B1027" s="16">
        <v>460</v>
      </c>
      <c r="C1027" s="32" t="s">
        <v>47</v>
      </c>
      <c r="D1027" s="32" t="s">
        <v>313</v>
      </c>
      <c r="E1027" s="33" t="s">
        <v>387</v>
      </c>
      <c r="F1027" s="22"/>
      <c r="G1027" s="22">
        <v>26009.8</v>
      </c>
      <c r="H1027" s="22"/>
      <c r="I1027" s="22"/>
      <c r="J1027" s="22"/>
      <c r="K1027" s="22"/>
      <c r="L1027" s="22">
        <f t="shared" si="3664"/>
        <v>0</v>
      </c>
      <c r="M1027" s="22">
        <f t="shared" si="3665"/>
        <v>26009.8</v>
      </c>
      <c r="N1027" s="22">
        <f t="shared" si="3666"/>
        <v>0</v>
      </c>
      <c r="O1027" s="22"/>
      <c r="P1027" s="22">
        <v>40308.101999999999</v>
      </c>
      <c r="Q1027" s="22"/>
      <c r="R1027" s="22">
        <f t="shared" si="3667"/>
        <v>0</v>
      </c>
      <c r="S1027" s="22">
        <f t="shared" si="3668"/>
        <v>66317.902000000002</v>
      </c>
      <c r="T1027" s="22">
        <f t="shared" si="3669"/>
        <v>0</v>
      </c>
      <c r="U1027" s="22"/>
      <c r="V1027" s="22"/>
      <c r="W1027" s="22"/>
      <c r="X1027" s="22">
        <f t="shared" si="3670"/>
        <v>0</v>
      </c>
      <c r="Y1027" s="22">
        <f t="shared" si="3671"/>
        <v>66317.902000000002</v>
      </c>
      <c r="Z1027" s="22">
        <f t="shared" si="3672"/>
        <v>0</v>
      </c>
      <c r="AA1027" s="22"/>
      <c r="AB1027" s="22"/>
      <c r="AC1027" s="22"/>
      <c r="AD1027" s="22">
        <f t="shared" si="3673"/>
        <v>0</v>
      </c>
      <c r="AE1027" s="22">
        <f t="shared" si="3674"/>
        <v>66317.902000000002</v>
      </c>
      <c r="AF1027" s="22">
        <f t="shared" si="3675"/>
        <v>0</v>
      </c>
      <c r="AG1027" s="22"/>
      <c r="AH1027" s="22"/>
      <c r="AI1027" s="22"/>
      <c r="AJ1027" s="22">
        <f t="shared" si="3676"/>
        <v>0</v>
      </c>
      <c r="AK1027" s="22">
        <f t="shared" si="3677"/>
        <v>66317.902000000002</v>
      </c>
      <c r="AL1027" s="22">
        <f t="shared" si="3678"/>
        <v>0</v>
      </c>
      <c r="AM1027" s="22"/>
      <c r="AN1027" s="22"/>
      <c r="AO1027" s="22"/>
      <c r="AP1027" s="22">
        <f t="shared" si="3679"/>
        <v>0</v>
      </c>
      <c r="AQ1027" s="22">
        <f t="shared" si="3680"/>
        <v>66317.902000000002</v>
      </c>
      <c r="AR1027" s="22">
        <f t="shared" si="3681"/>
        <v>0</v>
      </c>
      <c r="AS1027" s="22"/>
      <c r="AT1027" s="22"/>
      <c r="AU1027" s="22"/>
      <c r="AV1027" s="22">
        <f t="shared" si="3682"/>
        <v>0</v>
      </c>
      <c r="AW1027" s="22">
        <f t="shared" si="3683"/>
        <v>66317.902000000002</v>
      </c>
      <c r="AX1027" s="22">
        <f t="shared" si="3684"/>
        <v>0</v>
      </c>
      <c r="AY1027" s="22"/>
      <c r="AZ1027" s="22"/>
      <c r="BA1027" s="22"/>
      <c r="BB1027" s="22">
        <f t="shared" si="3685"/>
        <v>0</v>
      </c>
      <c r="BC1027" s="22">
        <f t="shared" si="3686"/>
        <v>66317.902000000002</v>
      </c>
      <c r="BD1027" s="22">
        <f t="shared" si="3687"/>
        <v>0</v>
      </c>
      <c r="BE1027" s="22"/>
      <c r="BF1027" s="22"/>
      <c r="BG1027" s="22"/>
      <c r="BH1027" s="22">
        <f t="shared" si="3688"/>
        <v>0</v>
      </c>
      <c r="BI1027" s="22">
        <f t="shared" si="3689"/>
        <v>66317.902000000002</v>
      </c>
      <c r="BJ1027" s="22">
        <f t="shared" si="3690"/>
        <v>0</v>
      </c>
      <c r="BK1027" s="22"/>
      <c r="BL1027" s="22"/>
      <c r="BM1027" s="22"/>
      <c r="BN1027" s="22">
        <f t="shared" si="3691"/>
        <v>0</v>
      </c>
      <c r="BO1027" s="22">
        <f t="shared" si="3692"/>
        <v>66317.902000000002</v>
      </c>
      <c r="BP1027" s="22">
        <f t="shared" si="3693"/>
        <v>0</v>
      </c>
      <c r="BQ1027" s="22"/>
      <c r="BR1027" s="22"/>
      <c r="BS1027" s="22">
        <f t="shared" si="3694"/>
        <v>0</v>
      </c>
      <c r="BT1027" s="22">
        <f t="shared" si="3695"/>
        <v>66317.902000000002</v>
      </c>
      <c r="BU1027" s="22">
        <f t="shared" si="3696"/>
        <v>0</v>
      </c>
      <c r="BV1027" s="22"/>
      <c r="BW1027" s="22"/>
      <c r="BX1027" s="22">
        <f t="shared" si="3697"/>
        <v>0</v>
      </c>
      <c r="BY1027" s="22">
        <f t="shared" si="3698"/>
        <v>66317.902000000002</v>
      </c>
      <c r="BZ1027" s="22">
        <f t="shared" si="3699"/>
        <v>0</v>
      </c>
      <c r="CA1027" s="22"/>
      <c r="CB1027" s="22"/>
      <c r="CC1027" s="22"/>
      <c r="CD1027" s="22">
        <f t="shared" si="3845"/>
        <v>0</v>
      </c>
      <c r="CE1027" s="22"/>
      <c r="CF1027" s="34">
        <f t="shared" si="3794"/>
        <v>0</v>
      </c>
      <c r="CG1027" s="22">
        <f t="shared" si="3846"/>
        <v>66317.902000000002</v>
      </c>
      <c r="CH1027" s="22"/>
      <c r="CI1027" s="22">
        <f t="shared" si="3795"/>
        <v>66317.902000000002</v>
      </c>
      <c r="CJ1027" s="22">
        <f t="shared" si="3847"/>
        <v>0</v>
      </c>
      <c r="CK1027" s="22"/>
      <c r="CL1027" s="22">
        <f t="shared" si="3796"/>
        <v>0</v>
      </c>
      <c r="CM1027" s="22"/>
      <c r="CN1027" s="15"/>
      <c r="CO1027" s="35"/>
    </row>
    <row r="1028" spans="1:99" ht="31.2" hidden="1" x14ac:dyDescent="0.3">
      <c r="A1028" s="36" t="s">
        <v>564</v>
      </c>
      <c r="B1028" s="16"/>
      <c r="C1028" s="32"/>
      <c r="D1028" s="32"/>
      <c r="E1028" s="33" t="s">
        <v>565</v>
      </c>
      <c r="F1028" s="22">
        <f t="shared" ref="F1028:K1028" si="3855">F1029</f>
        <v>0</v>
      </c>
      <c r="G1028" s="22">
        <f t="shared" si="3855"/>
        <v>0</v>
      </c>
      <c r="H1028" s="22">
        <f t="shared" si="3855"/>
        <v>0</v>
      </c>
      <c r="I1028" s="22">
        <f t="shared" si="3855"/>
        <v>0</v>
      </c>
      <c r="J1028" s="22">
        <f t="shared" si="3855"/>
        <v>0</v>
      </c>
      <c r="K1028" s="22">
        <f t="shared" si="3855"/>
        <v>0</v>
      </c>
      <c r="L1028" s="22">
        <f t="shared" si="3664"/>
        <v>0</v>
      </c>
      <c r="M1028" s="22">
        <f t="shared" si="3665"/>
        <v>0</v>
      </c>
      <c r="N1028" s="22">
        <f t="shared" si="3666"/>
        <v>0</v>
      </c>
      <c r="O1028" s="22">
        <f>O1029</f>
        <v>0</v>
      </c>
      <c r="P1028" s="22">
        <f>P1029</f>
        <v>0</v>
      </c>
      <c r="Q1028" s="22">
        <f>Q1029</f>
        <v>0</v>
      </c>
      <c r="R1028" s="22">
        <f t="shared" si="3667"/>
        <v>0</v>
      </c>
      <c r="S1028" s="22">
        <f t="shared" si="3668"/>
        <v>0</v>
      </c>
      <c r="T1028" s="22">
        <f t="shared" si="3669"/>
        <v>0</v>
      </c>
      <c r="U1028" s="22">
        <f>U1029</f>
        <v>0</v>
      </c>
      <c r="V1028" s="22">
        <f>V1029</f>
        <v>0</v>
      </c>
      <c r="W1028" s="22">
        <f>W1029</f>
        <v>0</v>
      </c>
      <c r="X1028" s="22">
        <f t="shared" si="3670"/>
        <v>0</v>
      </c>
      <c r="Y1028" s="22">
        <f t="shared" si="3671"/>
        <v>0</v>
      </c>
      <c r="Z1028" s="22">
        <f t="shared" si="3672"/>
        <v>0</v>
      </c>
      <c r="AA1028" s="22">
        <f>AA1029</f>
        <v>0</v>
      </c>
      <c r="AB1028" s="22">
        <f>AB1029</f>
        <v>0</v>
      </c>
      <c r="AC1028" s="22">
        <f>AC1029</f>
        <v>0</v>
      </c>
      <c r="AD1028" s="22">
        <f t="shared" si="3673"/>
        <v>0</v>
      </c>
      <c r="AE1028" s="22">
        <f t="shared" si="3674"/>
        <v>0</v>
      </c>
      <c r="AF1028" s="22">
        <f t="shared" si="3675"/>
        <v>0</v>
      </c>
      <c r="AG1028" s="22">
        <f>AG1029</f>
        <v>0</v>
      </c>
      <c r="AH1028" s="22">
        <f>AH1029</f>
        <v>0</v>
      </c>
      <c r="AI1028" s="22">
        <f>AI1029</f>
        <v>0</v>
      </c>
      <c r="AJ1028" s="22">
        <f t="shared" si="3676"/>
        <v>0</v>
      </c>
      <c r="AK1028" s="22">
        <f t="shared" si="3677"/>
        <v>0</v>
      </c>
      <c r="AL1028" s="22">
        <f t="shared" si="3678"/>
        <v>0</v>
      </c>
      <c r="AM1028" s="22">
        <f>AM1029</f>
        <v>0</v>
      </c>
      <c r="AN1028" s="22">
        <f>AN1029</f>
        <v>0</v>
      </c>
      <c r="AO1028" s="22">
        <f>AO1029</f>
        <v>0</v>
      </c>
      <c r="AP1028" s="22">
        <f t="shared" si="3679"/>
        <v>0</v>
      </c>
      <c r="AQ1028" s="22">
        <f t="shared" si="3680"/>
        <v>0</v>
      </c>
      <c r="AR1028" s="22">
        <f t="shared" si="3681"/>
        <v>0</v>
      </c>
      <c r="AS1028" s="22">
        <f>AS1029</f>
        <v>0</v>
      </c>
      <c r="AT1028" s="22">
        <f>AT1029</f>
        <v>0</v>
      </c>
      <c r="AU1028" s="22">
        <f>AU1029</f>
        <v>0</v>
      </c>
      <c r="AV1028" s="22">
        <f t="shared" si="3682"/>
        <v>0</v>
      </c>
      <c r="AW1028" s="22">
        <f t="shared" si="3683"/>
        <v>0</v>
      </c>
      <c r="AX1028" s="22">
        <f t="shared" si="3684"/>
        <v>0</v>
      </c>
      <c r="AY1028" s="22">
        <f>AY1029</f>
        <v>0</v>
      </c>
      <c r="AZ1028" s="22">
        <f>AZ1029</f>
        <v>0</v>
      </c>
      <c r="BA1028" s="22">
        <f>BA1029</f>
        <v>0</v>
      </c>
      <c r="BB1028" s="22">
        <f t="shared" si="3685"/>
        <v>0</v>
      </c>
      <c r="BC1028" s="22">
        <f t="shared" si="3686"/>
        <v>0</v>
      </c>
      <c r="BD1028" s="22">
        <f t="shared" si="3687"/>
        <v>0</v>
      </c>
      <c r="BE1028" s="22">
        <f>BE1029</f>
        <v>0</v>
      </c>
      <c r="BF1028" s="22">
        <f>BF1029</f>
        <v>0</v>
      </c>
      <c r="BG1028" s="22">
        <f>BG1029</f>
        <v>0</v>
      </c>
      <c r="BH1028" s="22">
        <f t="shared" si="3688"/>
        <v>0</v>
      </c>
      <c r="BI1028" s="22">
        <f t="shared" si="3689"/>
        <v>0</v>
      </c>
      <c r="BJ1028" s="22">
        <f t="shared" si="3690"/>
        <v>0</v>
      </c>
      <c r="BK1028" s="22">
        <f>BK1029</f>
        <v>0</v>
      </c>
      <c r="BL1028" s="22">
        <f>BL1029</f>
        <v>0</v>
      </c>
      <c r="BM1028" s="22">
        <f>BM1029</f>
        <v>0</v>
      </c>
      <c r="BN1028" s="22">
        <f t="shared" si="3691"/>
        <v>0</v>
      </c>
      <c r="BO1028" s="22">
        <f t="shared" si="3692"/>
        <v>0</v>
      </c>
      <c r="BP1028" s="22">
        <f t="shared" si="3693"/>
        <v>0</v>
      </c>
      <c r="BQ1028" s="22">
        <f>BQ1029</f>
        <v>0</v>
      </c>
      <c r="BR1028" s="22">
        <f>BR1029</f>
        <v>0</v>
      </c>
      <c r="BS1028" s="22">
        <f t="shared" si="3694"/>
        <v>0</v>
      </c>
      <c r="BT1028" s="22">
        <f t="shared" si="3695"/>
        <v>0</v>
      </c>
      <c r="BU1028" s="22">
        <f t="shared" si="3696"/>
        <v>0</v>
      </c>
      <c r="BV1028" s="22">
        <f>BV1029</f>
        <v>0</v>
      </c>
      <c r="BW1028" s="22">
        <f>BW1029</f>
        <v>0</v>
      </c>
      <c r="BX1028" s="22">
        <f t="shared" si="3697"/>
        <v>0</v>
      </c>
      <c r="BY1028" s="22">
        <f t="shared" si="3698"/>
        <v>0</v>
      </c>
      <c r="BZ1028" s="22">
        <f t="shared" si="3699"/>
        <v>0</v>
      </c>
      <c r="CA1028" s="22">
        <f>CA1029</f>
        <v>0</v>
      </c>
      <c r="CB1028" s="22">
        <f>CB1029</f>
        <v>0</v>
      </c>
      <c r="CC1028" s="22">
        <f>CC1029</f>
        <v>0</v>
      </c>
      <c r="CD1028" s="22">
        <f t="shared" si="3845"/>
        <v>0</v>
      </c>
      <c r="CE1028" s="22">
        <f>CE1029</f>
        <v>0</v>
      </c>
      <c r="CF1028" s="22"/>
      <c r="CG1028" s="22">
        <f t="shared" si="3846"/>
        <v>0</v>
      </c>
      <c r="CH1028" s="22">
        <f>CH1029</f>
        <v>0</v>
      </c>
      <c r="CI1028" s="22"/>
      <c r="CJ1028" s="22">
        <f t="shared" si="3847"/>
        <v>0</v>
      </c>
      <c r="CK1028" s="22">
        <f>CK1029</f>
        <v>0</v>
      </c>
      <c r="CL1028" s="22"/>
      <c r="CM1028" s="22">
        <f>CM1029</f>
        <v>0</v>
      </c>
      <c r="CN1028" s="15">
        <v>0</v>
      </c>
      <c r="CO1028" s="35"/>
      <c r="CU1028" s="5" t="s">
        <v>31</v>
      </c>
    </row>
    <row r="1029" spans="1:99" ht="46.8" hidden="1" x14ac:dyDescent="0.3">
      <c r="A1029" s="36" t="s">
        <v>564</v>
      </c>
      <c r="B1029" s="16">
        <v>400</v>
      </c>
      <c r="C1029" s="32"/>
      <c r="D1029" s="32"/>
      <c r="E1029" s="33" t="s">
        <v>84</v>
      </c>
      <c r="F1029" s="22">
        <f t="shared" ref="F1029:K1029" si="3856">F1030+F1032</f>
        <v>0</v>
      </c>
      <c r="G1029" s="22">
        <f t="shared" si="3856"/>
        <v>0</v>
      </c>
      <c r="H1029" s="22">
        <f t="shared" si="3856"/>
        <v>0</v>
      </c>
      <c r="I1029" s="22">
        <f t="shared" si="3856"/>
        <v>0</v>
      </c>
      <c r="J1029" s="22">
        <f t="shared" si="3856"/>
        <v>0</v>
      </c>
      <c r="K1029" s="22">
        <f t="shared" si="3856"/>
        <v>0</v>
      </c>
      <c r="L1029" s="22">
        <f t="shared" si="3664"/>
        <v>0</v>
      </c>
      <c r="M1029" s="22">
        <f t="shared" si="3665"/>
        <v>0</v>
      </c>
      <c r="N1029" s="22">
        <f t="shared" si="3666"/>
        <v>0</v>
      </c>
      <c r="O1029" s="22">
        <f>O1030+O1032</f>
        <v>0</v>
      </c>
      <c r="P1029" s="22">
        <f>P1030+P1032</f>
        <v>0</v>
      </c>
      <c r="Q1029" s="22">
        <f>Q1030+Q1032</f>
        <v>0</v>
      </c>
      <c r="R1029" s="22">
        <f t="shared" si="3667"/>
        <v>0</v>
      </c>
      <c r="S1029" s="22">
        <f t="shared" si="3668"/>
        <v>0</v>
      </c>
      <c r="T1029" s="22">
        <f t="shared" si="3669"/>
        <v>0</v>
      </c>
      <c r="U1029" s="22">
        <f>U1030+U1032</f>
        <v>0</v>
      </c>
      <c r="V1029" s="22">
        <f>V1030+V1032</f>
        <v>0</v>
      </c>
      <c r="W1029" s="22">
        <f>W1030+W1032</f>
        <v>0</v>
      </c>
      <c r="X1029" s="22">
        <f t="shared" si="3670"/>
        <v>0</v>
      </c>
      <c r="Y1029" s="22">
        <f t="shared" si="3671"/>
        <v>0</v>
      </c>
      <c r="Z1029" s="22">
        <f t="shared" si="3672"/>
        <v>0</v>
      </c>
      <c r="AA1029" s="22">
        <f>AA1030+AA1032</f>
        <v>0</v>
      </c>
      <c r="AB1029" s="22">
        <f>AB1030+AB1032</f>
        <v>0</v>
      </c>
      <c r="AC1029" s="22">
        <f>AC1030+AC1032</f>
        <v>0</v>
      </c>
      <c r="AD1029" s="22">
        <f t="shared" si="3673"/>
        <v>0</v>
      </c>
      <c r="AE1029" s="22">
        <f t="shared" si="3674"/>
        <v>0</v>
      </c>
      <c r="AF1029" s="22">
        <f t="shared" si="3675"/>
        <v>0</v>
      </c>
      <c r="AG1029" s="22">
        <f>AG1030+AG1032</f>
        <v>0</v>
      </c>
      <c r="AH1029" s="22">
        <f>AH1030+AH1032</f>
        <v>0</v>
      </c>
      <c r="AI1029" s="22">
        <f>AI1030+AI1032</f>
        <v>0</v>
      </c>
      <c r="AJ1029" s="22">
        <f t="shared" si="3676"/>
        <v>0</v>
      </c>
      <c r="AK1029" s="22">
        <f t="shared" si="3677"/>
        <v>0</v>
      </c>
      <c r="AL1029" s="22">
        <f t="shared" si="3678"/>
        <v>0</v>
      </c>
      <c r="AM1029" s="22">
        <f>AM1030+AM1032</f>
        <v>0</v>
      </c>
      <c r="AN1029" s="22">
        <f>AN1030+AN1032</f>
        <v>0</v>
      </c>
      <c r="AO1029" s="22">
        <f>AO1030+AO1032</f>
        <v>0</v>
      </c>
      <c r="AP1029" s="22">
        <f t="shared" si="3679"/>
        <v>0</v>
      </c>
      <c r="AQ1029" s="22">
        <f t="shared" si="3680"/>
        <v>0</v>
      </c>
      <c r="AR1029" s="22">
        <f t="shared" si="3681"/>
        <v>0</v>
      </c>
      <c r="AS1029" s="22">
        <f>AS1030+AS1032</f>
        <v>0</v>
      </c>
      <c r="AT1029" s="22">
        <f>AT1030+AT1032</f>
        <v>0</v>
      </c>
      <c r="AU1029" s="22">
        <f>AU1030+AU1032</f>
        <v>0</v>
      </c>
      <c r="AV1029" s="22">
        <f t="shared" si="3682"/>
        <v>0</v>
      </c>
      <c r="AW1029" s="22">
        <f t="shared" si="3683"/>
        <v>0</v>
      </c>
      <c r="AX1029" s="22">
        <f t="shared" si="3684"/>
        <v>0</v>
      </c>
      <c r="AY1029" s="22">
        <f>AY1030+AY1032</f>
        <v>0</v>
      </c>
      <c r="AZ1029" s="22">
        <f>AZ1030+AZ1032</f>
        <v>0</v>
      </c>
      <c r="BA1029" s="22">
        <f>BA1030+BA1032</f>
        <v>0</v>
      </c>
      <c r="BB1029" s="22">
        <f t="shared" si="3685"/>
        <v>0</v>
      </c>
      <c r="BC1029" s="22">
        <f t="shared" si="3686"/>
        <v>0</v>
      </c>
      <c r="BD1029" s="22">
        <f t="shared" si="3687"/>
        <v>0</v>
      </c>
      <c r="BE1029" s="22">
        <f>BE1030+BE1032</f>
        <v>0</v>
      </c>
      <c r="BF1029" s="22">
        <f>BF1030+BF1032</f>
        <v>0</v>
      </c>
      <c r="BG1029" s="22">
        <f>BG1030+BG1032</f>
        <v>0</v>
      </c>
      <c r="BH1029" s="22">
        <f t="shared" si="3688"/>
        <v>0</v>
      </c>
      <c r="BI1029" s="22">
        <f t="shared" si="3689"/>
        <v>0</v>
      </c>
      <c r="BJ1029" s="22">
        <f t="shared" si="3690"/>
        <v>0</v>
      </c>
      <c r="BK1029" s="22">
        <f>BK1030+BK1032</f>
        <v>0</v>
      </c>
      <c r="BL1029" s="22">
        <f>BL1030+BL1032</f>
        <v>0</v>
      </c>
      <c r="BM1029" s="22">
        <f>BM1030+BM1032</f>
        <v>0</v>
      </c>
      <c r="BN1029" s="22">
        <f t="shared" si="3691"/>
        <v>0</v>
      </c>
      <c r="BO1029" s="22">
        <f t="shared" si="3692"/>
        <v>0</v>
      </c>
      <c r="BP1029" s="22">
        <f t="shared" si="3693"/>
        <v>0</v>
      </c>
      <c r="BQ1029" s="22">
        <f>BQ1030+BQ1032</f>
        <v>0</v>
      </c>
      <c r="BR1029" s="22">
        <f>BR1030+BR1032</f>
        <v>0</v>
      </c>
      <c r="BS1029" s="22">
        <f t="shared" si="3694"/>
        <v>0</v>
      </c>
      <c r="BT1029" s="22">
        <f t="shared" si="3695"/>
        <v>0</v>
      </c>
      <c r="BU1029" s="22">
        <f t="shared" si="3696"/>
        <v>0</v>
      </c>
      <c r="BV1029" s="22">
        <f>BV1030+BV1032</f>
        <v>0</v>
      </c>
      <c r="BW1029" s="22">
        <f>BW1030+BW1032</f>
        <v>0</v>
      </c>
      <c r="BX1029" s="22">
        <f t="shared" si="3697"/>
        <v>0</v>
      </c>
      <c r="BY1029" s="22">
        <f t="shared" si="3698"/>
        <v>0</v>
      </c>
      <c r="BZ1029" s="22">
        <f t="shared" si="3699"/>
        <v>0</v>
      </c>
      <c r="CA1029" s="22">
        <f>CA1030+CA1032</f>
        <v>0</v>
      </c>
      <c r="CB1029" s="22">
        <f>CB1030+CB1032</f>
        <v>0</v>
      </c>
      <c r="CC1029" s="22">
        <f>CC1030+CC1032</f>
        <v>0</v>
      </c>
      <c r="CD1029" s="22">
        <f t="shared" si="3845"/>
        <v>0</v>
      </c>
      <c r="CE1029" s="22">
        <f>CE1030+CE1032</f>
        <v>0</v>
      </c>
      <c r="CF1029" s="22"/>
      <c r="CG1029" s="22">
        <f t="shared" si="3846"/>
        <v>0</v>
      </c>
      <c r="CH1029" s="22">
        <f>CH1030+CH1032</f>
        <v>0</v>
      </c>
      <c r="CI1029" s="22"/>
      <c r="CJ1029" s="22">
        <f t="shared" si="3847"/>
        <v>0</v>
      </c>
      <c r="CK1029" s="22">
        <f>CK1030+CK1032</f>
        <v>0</v>
      </c>
      <c r="CL1029" s="22"/>
      <c r="CM1029" s="22">
        <f>CM1030+CM1032</f>
        <v>0</v>
      </c>
      <c r="CN1029" s="15">
        <v>0</v>
      </c>
      <c r="CO1029" s="35"/>
      <c r="CS1029" s="5" t="s">
        <v>29</v>
      </c>
    </row>
    <row r="1030" spans="1:99" hidden="1" x14ac:dyDescent="0.3">
      <c r="A1030" s="36" t="s">
        <v>564</v>
      </c>
      <c r="B1030" s="16">
        <v>410</v>
      </c>
      <c r="C1030" s="32"/>
      <c r="D1030" s="32"/>
      <c r="E1030" s="33" t="s">
        <v>85</v>
      </c>
      <c r="F1030" s="22">
        <f t="shared" ref="F1030:K1030" si="3857">F1031</f>
        <v>0</v>
      </c>
      <c r="G1030" s="22">
        <f t="shared" si="3857"/>
        <v>0</v>
      </c>
      <c r="H1030" s="22">
        <f t="shared" si="3857"/>
        <v>0</v>
      </c>
      <c r="I1030" s="22">
        <f t="shared" si="3857"/>
        <v>0</v>
      </c>
      <c r="J1030" s="22">
        <f t="shared" si="3857"/>
        <v>0</v>
      </c>
      <c r="K1030" s="22">
        <f t="shared" si="3857"/>
        <v>0</v>
      </c>
      <c r="L1030" s="22">
        <f t="shared" si="3664"/>
        <v>0</v>
      </c>
      <c r="M1030" s="22">
        <f t="shared" si="3665"/>
        <v>0</v>
      </c>
      <c r="N1030" s="22">
        <f t="shared" si="3666"/>
        <v>0</v>
      </c>
      <c r="O1030" s="22">
        <f>O1031</f>
        <v>0</v>
      </c>
      <c r="P1030" s="22">
        <f>P1031</f>
        <v>0</v>
      </c>
      <c r="Q1030" s="22">
        <f>Q1031</f>
        <v>0</v>
      </c>
      <c r="R1030" s="22">
        <f t="shared" si="3667"/>
        <v>0</v>
      </c>
      <c r="S1030" s="22">
        <f t="shared" si="3668"/>
        <v>0</v>
      </c>
      <c r="T1030" s="22">
        <f t="shared" si="3669"/>
        <v>0</v>
      </c>
      <c r="U1030" s="22">
        <f>U1031</f>
        <v>0</v>
      </c>
      <c r="V1030" s="22">
        <f>V1031</f>
        <v>0</v>
      </c>
      <c r="W1030" s="22">
        <f>W1031</f>
        <v>0</v>
      </c>
      <c r="X1030" s="22">
        <f t="shared" si="3670"/>
        <v>0</v>
      </c>
      <c r="Y1030" s="22">
        <f t="shared" si="3671"/>
        <v>0</v>
      </c>
      <c r="Z1030" s="22">
        <f t="shared" si="3672"/>
        <v>0</v>
      </c>
      <c r="AA1030" s="22">
        <f>AA1031</f>
        <v>0</v>
      </c>
      <c r="AB1030" s="22">
        <f>AB1031</f>
        <v>0</v>
      </c>
      <c r="AC1030" s="22">
        <f>AC1031</f>
        <v>0</v>
      </c>
      <c r="AD1030" s="22">
        <f t="shared" si="3673"/>
        <v>0</v>
      </c>
      <c r="AE1030" s="22">
        <f t="shared" si="3674"/>
        <v>0</v>
      </c>
      <c r="AF1030" s="22">
        <f t="shared" si="3675"/>
        <v>0</v>
      </c>
      <c r="AG1030" s="22">
        <f>AG1031</f>
        <v>0</v>
      </c>
      <c r="AH1030" s="22">
        <f>AH1031</f>
        <v>0</v>
      </c>
      <c r="AI1030" s="22">
        <f>AI1031</f>
        <v>0</v>
      </c>
      <c r="AJ1030" s="22">
        <f t="shared" si="3676"/>
        <v>0</v>
      </c>
      <c r="AK1030" s="22">
        <f t="shared" si="3677"/>
        <v>0</v>
      </c>
      <c r="AL1030" s="22">
        <f t="shared" si="3678"/>
        <v>0</v>
      </c>
      <c r="AM1030" s="22">
        <f>AM1031</f>
        <v>0</v>
      </c>
      <c r="AN1030" s="22">
        <f>AN1031</f>
        <v>0</v>
      </c>
      <c r="AO1030" s="22">
        <f>AO1031</f>
        <v>0</v>
      </c>
      <c r="AP1030" s="22">
        <f t="shared" si="3679"/>
        <v>0</v>
      </c>
      <c r="AQ1030" s="22">
        <f t="shared" si="3680"/>
        <v>0</v>
      </c>
      <c r="AR1030" s="22">
        <f t="shared" si="3681"/>
        <v>0</v>
      </c>
      <c r="AS1030" s="22">
        <f>AS1031</f>
        <v>0</v>
      </c>
      <c r="AT1030" s="22">
        <f>AT1031</f>
        <v>0</v>
      </c>
      <c r="AU1030" s="22">
        <f>AU1031</f>
        <v>0</v>
      </c>
      <c r="AV1030" s="22">
        <f t="shared" si="3682"/>
        <v>0</v>
      </c>
      <c r="AW1030" s="22">
        <f t="shared" si="3683"/>
        <v>0</v>
      </c>
      <c r="AX1030" s="22">
        <f t="shared" si="3684"/>
        <v>0</v>
      </c>
      <c r="AY1030" s="22">
        <f>AY1031</f>
        <v>0</v>
      </c>
      <c r="AZ1030" s="22">
        <f>AZ1031</f>
        <v>0</v>
      </c>
      <c r="BA1030" s="22">
        <f>BA1031</f>
        <v>0</v>
      </c>
      <c r="BB1030" s="22">
        <f t="shared" si="3685"/>
        <v>0</v>
      </c>
      <c r="BC1030" s="22">
        <f t="shared" si="3686"/>
        <v>0</v>
      </c>
      <c r="BD1030" s="22">
        <f t="shared" si="3687"/>
        <v>0</v>
      </c>
      <c r="BE1030" s="22">
        <f>BE1031</f>
        <v>0</v>
      </c>
      <c r="BF1030" s="22">
        <f>BF1031</f>
        <v>0</v>
      </c>
      <c r="BG1030" s="22">
        <f>BG1031</f>
        <v>0</v>
      </c>
      <c r="BH1030" s="22">
        <f t="shared" si="3688"/>
        <v>0</v>
      </c>
      <c r="BI1030" s="22">
        <f t="shared" si="3689"/>
        <v>0</v>
      </c>
      <c r="BJ1030" s="22">
        <f t="shared" si="3690"/>
        <v>0</v>
      </c>
      <c r="BK1030" s="22">
        <f>BK1031</f>
        <v>0</v>
      </c>
      <c r="BL1030" s="22">
        <f>BL1031</f>
        <v>0</v>
      </c>
      <c r="BM1030" s="22">
        <f>BM1031</f>
        <v>0</v>
      </c>
      <c r="BN1030" s="22">
        <f t="shared" si="3691"/>
        <v>0</v>
      </c>
      <c r="BO1030" s="22">
        <f t="shared" si="3692"/>
        <v>0</v>
      </c>
      <c r="BP1030" s="22">
        <f t="shared" si="3693"/>
        <v>0</v>
      </c>
      <c r="BQ1030" s="22">
        <f>BQ1031</f>
        <v>0</v>
      </c>
      <c r="BR1030" s="22">
        <f>BR1031</f>
        <v>0</v>
      </c>
      <c r="BS1030" s="22">
        <f t="shared" si="3694"/>
        <v>0</v>
      </c>
      <c r="BT1030" s="22">
        <f t="shared" si="3695"/>
        <v>0</v>
      </c>
      <c r="BU1030" s="22">
        <f t="shared" si="3696"/>
        <v>0</v>
      </c>
      <c r="BV1030" s="22">
        <f>BV1031</f>
        <v>0</v>
      </c>
      <c r="BW1030" s="22">
        <f>BW1031</f>
        <v>0</v>
      </c>
      <c r="BX1030" s="22">
        <f t="shared" si="3697"/>
        <v>0</v>
      </c>
      <c r="BY1030" s="22">
        <f t="shared" si="3698"/>
        <v>0</v>
      </c>
      <c r="BZ1030" s="22">
        <f t="shared" si="3699"/>
        <v>0</v>
      </c>
      <c r="CA1030" s="22">
        <f>CA1031</f>
        <v>0</v>
      </c>
      <c r="CB1030" s="22">
        <f>CB1031</f>
        <v>0</v>
      </c>
      <c r="CC1030" s="22">
        <f>CC1031</f>
        <v>0</v>
      </c>
      <c r="CD1030" s="22">
        <f t="shared" si="3845"/>
        <v>0</v>
      </c>
      <c r="CE1030" s="22">
        <f>CE1031</f>
        <v>0</v>
      </c>
      <c r="CF1030" s="22"/>
      <c r="CG1030" s="22">
        <f t="shared" si="3846"/>
        <v>0</v>
      </c>
      <c r="CH1030" s="22">
        <f>CH1031</f>
        <v>0</v>
      </c>
      <c r="CI1030" s="22"/>
      <c r="CJ1030" s="22">
        <f t="shared" si="3847"/>
        <v>0</v>
      </c>
      <c r="CK1030" s="22">
        <f>CK1031</f>
        <v>0</v>
      </c>
      <c r="CL1030" s="22"/>
      <c r="CM1030" s="22">
        <f>CM1031</f>
        <v>0</v>
      </c>
      <c r="CN1030" s="15">
        <v>0</v>
      </c>
      <c r="CO1030" s="35"/>
      <c r="CT1030" s="5" t="s">
        <v>30</v>
      </c>
    </row>
    <row r="1031" spans="1:99" hidden="1" x14ac:dyDescent="0.3">
      <c r="A1031" s="36" t="s">
        <v>564</v>
      </c>
      <c r="B1031" s="16">
        <v>410</v>
      </c>
      <c r="C1031" s="32" t="s">
        <v>47</v>
      </c>
      <c r="D1031" s="32" t="s">
        <v>313</v>
      </c>
      <c r="E1031" s="33" t="s">
        <v>387</v>
      </c>
      <c r="F1031" s="22"/>
      <c r="G1031" s="22"/>
      <c r="H1031" s="22"/>
      <c r="I1031" s="22"/>
      <c r="J1031" s="22"/>
      <c r="K1031" s="22"/>
      <c r="L1031" s="22">
        <f t="shared" si="3664"/>
        <v>0</v>
      </c>
      <c r="M1031" s="22">
        <f t="shared" si="3665"/>
        <v>0</v>
      </c>
      <c r="N1031" s="22">
        <f t="shared" si="3666"/>
        <v>0</v>
      </c>
      <c r="O1031" s="22"/>
      <c r="P1031" s="22"/>
      <c r="Q1031" s="22"/>
      <c r="R1031" s="22">
        <f t="shared" si="3667"/>
        <v>0</v>
      </c>
      <c r="S1031" s="22">
        <f t="shared" si="3668"/>
        <v>0</v>
      </c>
      <c r="T1031" s="22">
        <f t="shared" si="3669"/>
        <v>0</v>
      </c>
      <c r="U1031" s="22"/>
      <c r="V1031" s="22"/>
      <c r="W1031" s="22"/>
      <c r="X1031" s="22">
        <f t="shared" si="3670"/>
        <v>0</v>
      </c>
      <c r="Y1031" s="22">
        <f t="shared" si="3671"/>
        <v>0</v>
      </c>
      <c r="Z1031" s="22">
        <f t="shared" si="3672"/>
        <v>0</v>
      </c>
      <c r="AA1031" s="22"/>
      <c r="AB1031" s="22"/>
      <c r="AC1031" s="22"/>
      <c r="AD1031" s="22">
        <f t="shared" si="3673"/>
        <v>0</v>
      </c>
      <c r="AE1031" s="22">
        <f t="shared" si="3674"/>
        <v>0</v>
      </c>
      <c r="AF1031" s="22">
        <f t="shared" si="3675"/>
        <v>0</v>
      </c>
      <c r="AG1031" s="22"/>
      <c r="AH1031" s="22"/>
      <c r="AI1031" s="22"/>
      <c r="AJ1031" s="22">
        <f t="shared" si="3676"/>
        <v>0</v>
      </c>
      <c r="AK1031" s="22">
        <f t="shared" si="3677"/>
        <v>0</v>
      </c>
      <c r="AL1031" s="22">
        <f t="shared" si="3678"/>
        <v>0</v>
      </c>
      <c r="AM1031" s="22"/>
      <c r="AN1031" s="22"/>
      <c r="AO1031" s="22"/>
      <c r="AP1031" s="22">
        <f t="shared" si="3679"/>
        <v>0</v>
      </c>
      <c r="AQ1031" s="22">
        <f t="shared" si="3680"/>
        <v>0</v>
      </c>
      <c r="AR1031" s="22">
        <f t="shared" si="3681"/>
        <v>0</v>
      </c>
      <c r="AS1031" s="22"/>
      <c r="AT1031" s="22"/>
      <c r="AU1031" s="22"/>
      <c r="AV1031" s="22">
        <f t="shared" si="3682"/>
        <v>0</v>
      </c>
      <c r="AW1031" s="22">
        <f t="shared" si="3683"/>
        <v>0</v>
      </c>
      <c r="AX1031" s="22">
        <f t="shared" si="3684"/>
        <v>0</v>
      </c>
      <c r="AY1031" s="22"/>
      <c r="AZ1031" s="22"/>
      <c r="BA1031" s="22"/>
      <c r="BB1031" s="22">
        <f t="shared" si="3685"/>
        <v>0</v>
      </c>
      <c r="BC1031" s="22">
        <f t="shared" si="3686"/>
        <v>0</v>
      </c>
      <c r="BD1031" s="22">
        <f t="shared" si="3687"/>
        <v>0</v>
      </c>
      <c r="BE1031" s="22"/>
      <c r="BF1031" s="22"/>
      <c r="BG1031" s="22"/>
      <c r="BH1031" s="22">
        <f t="shared" si="3688"/>
        <v>0</v>
      </c>
      <c r="BI1031" s="22">
        <f t="shared" si="3689"/>
        <v>0</v>
      </c>
      <c r="BJ1031" s="22">
        <f t="shared" si="3690"/>
        <v>0</v>
      </c>
      <c r="BK1031" s="22"/>
      <c r="BL1031" s="22"/>
      <c r="BM1031" s="22"/>
      <c r="BN1031" s="22">
        <f t="shared" si="3691"/>
        <v>0</v>
      </c>
      <c r="BO1031" s="22">
        <f t="shared" si="3692"/>
        <v>0</v>
      </c>
      <c r="BP1031" s="22">
        <f t="shared" si="3693"/>
        <v>0</v>
      </c>
      <c r="BQ1031" s="22"/>
      <c r="BR1031" s="22"/>
      <c r="BS1031" s="22">
        <f t="shared" si="3694"/>
        <v>0</v>
      </c>
      <c r="BT1031" s="22">
        <f t="shared" si="3695"/>
        <v>0</v>
      </c>
      <c r="BU1031" s="22">
        <f t="shared" si="3696"/>
        <v>0</v>
      </c>
      <c r="BV1031" s="22"/>
      <c r="BW1031" s="22"/>
      <c r="BX1031" s="22">
        <f t="shared" si="3697"/>
        <v>0</v>
      </c>
      <c r="BY1031" s="22">
        <f t="shared" si="3698"/>
        <v>0</v>
      </c>
      <c r="BZ1031" s="22">
        <f t="shared" si="3699"/>
        <v>0</v>
      </c>
      <c r="CA1031" s="22"/>
      <c r="CB1031" s="22"/>
      <c r="CC1031" s="22"/>
      <c r="CD1031" s="22">
        <f t="shared" si="3845"/>
        <v>0</v>
      </c>
      <c r="CE1031" s="22"/>
      <c r="CF1031" s="22"/>
      <c r="CG1031" s="22">
        <f t="shared" si="3846"/>
        <v>0</v>
      </c>
      <c r="CH1031" s="22"/>
      <c r="CI1031" s="22"/>
      <c r="CJ1031" s="22">
        <f t="shared" si="3847"/>
        <v>0</v>
      </c>
      <c r="CK1031" s="22"/>
      <c r="CL1031" s="22"/>
      <c r="CM1031" s="22"/>
      <c r="CN1031" s="15">
        <v>0</v>
      </c>
      <c r="CO1031" s="35"/>
    </row>
    <row r="1032" spans="1:99" ht="140.4" hidden="1" x14ac:dyDescent="0.3">
      <c r="A1032" s="36" t="s">
        <v>564</v>
      </c>
      <c r="B1032" s="16">
        <v>460</v>
      </c>
      <c r="C1032" s="32"/>
      <c r="D1032" s="32"/>
      <c r="E1032" s="33" t="s">
        <v>286</v>
      </c>
      <c r="F1032" s="22">
        <f t="shared" ref="F1032:K1032" si="3858">F1033</f>
        <v>0</v>
      </c>
      <c r="G1032" s="22">
        <f t="shared" si="3858"/>
        <v>0</v>
      </c>
      <c r="H1032" s="22">
        <f t="shared" si="3858"/>
        <v>0</v>
      </c>
      <c r="I1032" s="22">
        <f t="shared" si="3858"/>
        <v>0</v>
      </c>
      <c r="J1032" s="22">
        <f t="shared" si="3858"/>
        <v>0</v>
      </c>
      <c r="K1032" s="22">
        <f t="shared" si="3858"/>
        <v>0</v>
      </c>
      <c r="L1032" s="22">
        <f t="shared" si="3664"/>
        <v>0</v>
      </c>
      <c r="M1032" s="22">
        <f t="shared" si="3665"/>
        <v>0</v>
      </c>
      <c r="N1032" s="22">
        <f t="shared" si="3666"/>
        <v>0</v>
      </c>
      <c r="O1032" s="22">
        <f>O1033</f>
        <v>0</v>
      </c>
      <c r="P1032" s="22">
        <f>P1033</f>
        <v>0</v>
      </c>
      <c r="Q1032" s="22">
        <f>Q1033</f>
        <v>0</v>
      </c>
      <c r="R1032" s="22">
        <f t="shared" si="3667"/>
        <v>0</v>
      </c>
      <c r="S1032" s="22">
        <f t="shared" si="3668"/>
        <v>0</v>
      </c>
      <c r="T1032" s="22">
        <f t="shared" si="3669"/>
        <v>0</v>
      </c>
      <c r="U1032" s="22">
        <f>U1033</f>
        <v>0</v>
      </c>
      <c r="V1032" s="22">
        <f>V1033</f>
        <v>0</v>
      </c>
      <c r="W1032" s="22">
        <f>W1033</f>
        <v>0</v>
      </c>
      <c r="X1032" s="22">
        <f t="shared" si="3670"/>
        <v>0</v>
      </c>
      <c r="Y1032" s="22">
        <f t="shared" si="3671"/>
        <v>0</v>
      </c>
      <c r="Z1032" s="22">
        <f t="shared" si="3672"/>
        <v>0</v>
      </c>
      <c r="AA1032" s="22">
        <f>AA1033</f>
        <v>0</v>
      </c>
      <c r="AB1032" s="22">
        <f>AB1033</f>
        <v>0</v>
      </c>
      <c r="AC1032" s="22">
        <f>AC1033</f>
        <v>0</v>
      </c>
      <c r="AD1032" s="22">
        <f t="shared" si="3673"/>
        <v>0</v>
      </c>
      <c r="AE1032" s="22">
        <f t="shared" si="3674"/>
        <v>0</v>
      </c>
      <c r="AF1032" s="22">
        <f t="shared" si="3675"/>
        <v>0</v>
      </c>
      <c r="AG1032" s="22">
        <f>AG1033</f>
        <v>0</v>
      </c>
      <c r="AH1032" s="22">
        <f>AH1033</f>
        <v>0</v>
      </c>
      <c r="AI1032" s="22">
        <f>AI1033</f>
        <v>0</v>
      </c>
      <c r="AJ1032" s="22">
        <f t="shared" si="3676"/>
        <v>0</v>
      </c>
      <c r="AK1032" s="22">
        <f t="shared" si="3677"/>
        <v>0</v>
      </c>
      <c r="AL1032" s="22">
        <f t="shared" si="3678"/>
        <v>0</v>
      </c>
      <c r="AM1032" s="22">
        <f>AM1033</f>
        <v>0</v>
      </c>
      <c r="AN1032" s="22">
        <f>AN1033</f>
        <v>0</v>
      </c>
      <c r="AO1032" s="22">
        <f>AO1033</f>
        <v>0</v>
      </c>
      <c r="AP1032" s="22">
        <f t="shared" si="3679"/>
        <v>0</v>
      </c>
      <c r="AQ1032" s="22">
        <f t="shared" si="3680"/>
        <v>0</v>
      </c>
      <c r="AR1032" s="22">
        <f t="shared" si="3681"/>
        <v>0</v>
      </c>
      <c r="AS1032" s="22">
        <f>AS1033</f>
        <v>0</v>
      </c>
      <c r="AT1032" s="22">
        <f>AT1033</f>
        <v>0</v>
      </c>
      <c r="AU1032" s="22">
        <f>AU1033</f>
        <v>0</v>
      </c>
      <c r="AV1032" s="22">
        <f t="shared" si="3682"/>
        <v>0</v>
      </c>
      <c r="AW1032" s="22">
        <f t="shared" si="3683"/>
        <v>0</v>
      </c>
      <c r="AX1032" s="22">
        <f t="shared" si="3684"/>
        <v>0</v>
      </c>
      <c r="AY1032" s="22">
        <f>AY1033</f>
        <v>0</v>
      </c>
      <c r="AZ1032" s="22">
        <f>AZ1033</f>
        <v>0</v>
      </c>
      <c r="BA1032" s="22">
        <f>BA1033</f>
        <v>0</v>
      </c>
      <c r="BB1032" s="22">
        <f t="shared" si="3685"/>
        <v>0</v>
      </c>
      <c r="BC1032" s="22">
        <f t="shared" si="3686"/>
        <v>0</v>
      </c>
      <c r="BD1032" s="22">
        <f t="shared" si="3687"/>
        <v>0</v>
      </c>
      <c r="BE1032" s="22">
        <f>BE1033</f>
        <v>0</v>
      </c>
      <c r="BF1032" s="22">
        <f>BF1033</f>
        <v>0</v>
      </c>
      <c r="BG1032" s="22">
        <f>BG1033</f>
        <v>0</v>
      </c>
      <c r="BH1032" s="22">
        <f t="shared" si="3688"/>
        <v>0</v>
      </c>
      <c r="BI1032" s="22">
        <f t="shared" si="3689"/>
        <v>0</v>
      </c>
      <c r="BJ1032" s="22">
        <f t="shared" si="3690"/>
        <v>0</v>
      </c>
      <c r="BK1032" s="22">
        <f>BK1033</f>
        <v>0</v>
      </c>
      <c r="BL1032" s="22">
        <f>BL1033</f>
        <v>0</v>
      </c>
      <c r="BM1032" s="22">
        <f>BM1033</f>
        <v>0</v>
      </c>
      <c r="BN1032" s="22">
        <f t="shared" si="3691"/>
        <v>0</v>
      </c>
      <c r="BO1032" s="22">
        <f t="shared" si="3692"/>
        <v>0</v>
      </c>
      <c r="BP1032" s="22">
        <f t="shared" si="3693"/>
        <v>0</v>
      </c>
      <c r="BQ1032" s="22">
        <f>BQ1033</f>
        <v>0</v>
      </c>
      <c r="BR1032" s="22">
        <f>BR1033</f>
        <v>0</v>
      </c>
      <c r="BS1032" s="22">
        <f t="shared" si="3694"/>
        <v>0</v>
      </c>
      <c r="BT1032" s="22">
        <f t="shared" si="3695"/>
        <v>0</v>
      </c>
      <c r="BU1032" s="22">
        <f t="shared" si="3696"/>
        <v>0</v>
      </c>
      <c r="BV1032" s="22">
        <f>BV1033</f>
        <v>0</v>
      </c>
      <c r="BW1032" s="22">
        <f>BW1033</f>
        <v>0</v>
      </c>
      <c r="BX1032" s="22">
        <f t="shared" si="3697"/>
        <v>0</v>
      </c>
      <c r="BY1032" s="22">
        <f t="shared" si="3698"/>
        <v>0</v>
      </c>
      <c r="BZ1032" s="22">
        <f t="shared" si="3699"/>
        <v>0</v>
      </c>
      <c r="CA1032" s="22">
        <f>CA1033</f>
        <v>0</v>
      </c>
      <c r="CB1032" s="22">
        <f>CB1033</f>
        <v>0</v>
      </c>
      <c r="CC1032" s="22">
        <f>CC1033</f>
        <v>0</v>
      </c>
      <c r="CD1032" s="22">
        <f t="shared" si="3845"/>
        <v>0</v>
      </c>
      <c r="CE1032" s="22">
        <f>CE1033</f>
        <v>0</v>
      </c>
      <c r="CF1032" s="22"/>
      <c r="CG1032" s="22">
        <f t="shared" si="3846"/>
        <v>0</v>
      </c>
      <c r="CH1032" s="22">
        <f>CH1033</f>
        <v>0</v>
      </c>
      <c r="CI1032" s="22"/>
      <c r="CJ1032" s="22">
        <f t="shared" si="3847"/>
        <v>0</v>
      </c>
      <c r="CK1032" s="22">
        <f>CK1033</f>
        <v>0</v>
      </c>
      <c r="CL1032" s="22"/>
      <c r="CM1032" s="22">
        <f>CM1033</f>
        <v>0</v>
      </c>
      <c r="CN1032" s="15">
        <v>0</v>
      </c>
      <c r="CO1032" s="35"/>
      <c r="CT1032" s="5" t="s">
        <v>30</v>
      </c>
    </row>
    <row r="1033" spans="1:99" hidden="1" x14ac:dyDescent="0.3">
      <c r="A1033" s="36" t="s">
        <v>564</v>
      </c>
      <c r="B1033" s="16">
        <v>460</v>
      </c>
      <c r="C1033" s="32" t="s">
        <v>47</v>
      </c>
      <c r="D1033" s="32" t="s">
        <v>313</v>
      </c>
      <c r="E1033" s="33" t="s">
        <v>387</v>
      </c>
      <c r="F1033" s="22"/>
      <c r="G1033" s="22"/>
      <c r="H1033" s="22"/>
      <c r="I1033" s="22"/>
      <c r="J1033" s="22"/>
      <c r="K1033" s="22"/>
      <c r="L1033" s="22">
        <f t="shared" si="3664"/>
        <v>0</v>
      </c>
      <c r="M1033" s="22">
        <f t="shared" si="3665"/>
        <v>0</v>
      </c>
      <c r="N1033" s="22">
        <f t="shared" si="3666"/>
        <v>0</v>
      </c>
      <c r="O1033" s="22"/>
      <c r="P1033" s="22"/>
      <c r="Q1033" s="22"/>
      <c r="R1033" s="22">
        <f t="shared" si="3667"/>
        <v>0</v>
      </c>
      <c r="S1033" s="22">
        <f t="shared" si="3668"/>
        <v>0</v>
      </c>
      <c r="T1033" s="22">
        <f t="shared" si="3669"/>
        <v>0</v>
      </c>
      <c r="U1033" s="22"/>
      <c r="V1033" s="22"/>
      <c r="W1033" s="22"/>
      <c r="X1033" s="22">
        <f t="shared" si="3670"/>
        <v>0</v>
      </c>
      <c r="Y1033" s="22">
        <f t="shared" si="3671"/>
        <v>0</v>
      </c>
      <c r="Z1033" s="22">
        <f t="shared" si="3672"/>
        <v>0</v>
      </c>
      <c r="AA1033" s="22"/>
      <c r="AB1033" s="22"/>
      <c r="AC1033" s="22"/>
      <c r="AD1033" s="22">
        <f t="shared" si="3673"/>
        <v>0</v>
      </c>
      <c r="AE1033" s="22">
        <f t="shared" si="3674"/>
        <v>0</v>
      </c>
      <c r="AF1033" s="22">
        <f t="shared" si="3675"/>
        <v>0</v>
      </c>
      <c r="AG1033" s="22"/>
      <c r="AH1033" s="22"/>
      <c r="AI1033" s="22"/>
      <c r="AJ1033" s="22">
        <f t="shared" si="3676"/>
        <v>0</v>
      </c>
      <c r="AK1033" s="22">
        <f t="shared" si="3677"/>
        <v>0</v>
      </c>
      <c r="AL1033" s="22">
        <f t="shared" si="3678"/>
        <v>0</v>
      </c>
      <c r="AM1033" s="22"/>
      <c r="AN1033" s="22"/>
      <c r="AO1033" s="22"/>
      <c r="AP1033" s="22">
        <f t="shared" si="3679"/>
        <v>0</v>
      </c>
      <c r="AQ1033" s="22">
        <f t="shared" si="3680"/>
        <v>0</v>
      </c>
      <c r="AR1033" s="22">
        <f t="shared" si="3681"/>
        <v>0</v>
      </c>
      <c r="AS1033" s="22"/>
      <c r="AT1033" s="22"/>
      <c r="AU1033" s="22"/>
      <c r="AV1033" s="22">
        <f t="shared" si="3682"/>
        <v>0</v>
      </c>
      <c r="AW1033" s="22">
        <f t="shared" si="3683"/>
        <v>0</v>
      </c>
      <c r="AX1033" s="22">
        <f t="shared" si="3684"/>
        <v>0</v>
      </c>
      <c r="AY1033" s="22"/>
      <c r="AZ1033" s="22"/>
      <c r="BA1033" s="22"/>
      <c r="BB1033" s="22">
        <f t="shared" si="3685"/>
        <v>0</v>
      </c>
      <c r="BC1033" s="22">
        <f t="shared" si="3686"/>
        <v>0</v>
      </c>
      <c r="BD1033" s="22">
        <f t="shared" si="3687"/>
        <v>0</v>
      </c>
      <c r="BE1033" s="22"/>
      <c r="BF1033" s="22"/>
      <c r="BG1033" s="22"/>
      <c r="BH1033" s="22">
        <f t="shared" si="3688"/>
        <v>0</v>
      </c>
      <c r="BI1033" s="22">
        <f t="shared" si="3689"/>
        <v>0</v>
      </c>
      <c r="BJ1033" s="22">
        <f t="shared" si="3690"/>
        <v>0</v>
      </c>
      <c r="BK1033" s="22"/>
      <c r="BL1033" s="22"/>
      <c r="BM1033" s="22"/>
      <c r="BN1033" s="22">
        <f t="shared" si="3691"/>
        <v>0</v>
      </c>
      <c r="BO1033" s="22">
        <f t="shared" si="3692"/>
        <v>0</v>
      </c>
      <c r="BP1033" s="22">
        <f t="shared" si="3693"/>
        <v>0</v>
      </c>
      <c r="BQ1033" s="22"/>
      <c r="BR1033" s="22"/>
      <c r="BS1033" s="22">
        <f t="shared" si="3694"/>
        <v>0</v>
      </c>
      <c r="BT1033" s="22">
        <f t="shared" si="3695"/>
        <v>0</v>
      </c>
      <c r="BU1033" s="22">
        <f t="shared" si="3696"/>
        <v>0</v>
      </c>
      <c r="BV1033" s="22"/>
      <c r="BW1033" s="22"/>
      <c r="BX1033" s="22">
        <f t="shared" si="3697"/>
        <v>0</v>
      </c>
      <c r="BY1033" s="22">
        <f t="shared" si="3698"/>
        <v>0</v>
      </c>
      <c r="BZ1033" s="22">
        <f t="shared" si="3699"/>
        <v>0</v>
      </c>
      <c r="CA1033" s="22"/>
      <c r="CB1033" s="22"/>
      <c r="CC1033" s="22"/>
      <c r="CD1033" s="22">
        <f t="shared" si="3845"/>
        <v>0</v>
      </c>
      <c r="CE1033" s="22"/>
      <c r="CF1033" s="22"/>
      <c r="CG1033" s="22">
        <f t="shared" si="3846"/>
        <v>0</v>
      </c>
      <c r="CH1033" s="22"/>
      <c r="CI1033" s="22"/>
      <c r="CJ1033" s="22">
        <f t="shared" si="3847"/>
        <v>0</v>
      </c>
      <c r="CK1033" s="22"/>
      <c r="CL1033" s="22"/>
      <c r="CM1033" s="22"/>
      <c r="CN1033" s="15">
        <v>0</v>
      </c>
      <c r="CO1033" s="35"/>
    </row>
    <row r="1034" spans="1:99" ht="31.2" x14ac:dyDescent="0.3">
      <c r="A1034" s="36" t="s">
        <v>566</v>
      </c>
      <c r="B1034" s="16"/>
      <c r="C1034" s="32"/>
      <c r="D1034" s="32"/>
      <c r="E1034" s="33" t="s">
        <v>567</v>
      </c>
      <c r="F1034" s="22">
        <f t="shared" ref="F1034:K1034" si="3859">F1035</f>
        <v>0</v>
      </c>
      <c r="G1034" s="22">
        <f t="shared" si="3859"/>
        <v>0</v>
      </c>
      <c r="H1034" s="22">
        <f t="shared" si="3859"/>
        <v>0</v>
      </c>
      <c r="I1034" s="22">
        <f t="shared" si="3859"/>
        <v>0</v>
      </c>
      <c r="J1034" s="22">
        <f t="shared" si="3859"/>
        <v>0</v>
      </c>
      <c r="K1034" s="22">
        <f t="shared" si="3859"/>
        <v>0</v>
      </c>
      <c r="L1034" s="22">
        <f t="shared" si="3664"/>
        <v>0</v>
      </c>
      <c r="M1034" s="22">
        <f t="shared" si="3665"/>
        <v>0</v>
      </c>
      <c r="N1034" s="22">
        <f t="shared" si="3666"/>
        <v>0</v>
      </c>
      <c r="O1034" s="22">
        <f>O1035</f>
        <v>13869.562</v>
      </c>
      <c r="P1034" s="22">
        <f>P1035</f>
        <v>0</v>
      </c>
      <c r="Q1034" s="22">
        <f>Q1035</f>
        <v>0</v>
      </c>
      <c r="R1034" s="22">
        <f t="shared" si="3667"/>
        <v>13869.562</v>
      </c>
      <c r="S1034" s="22">
        <f t="shared" si="3668"/>
        <v>0</v>
      </c>
      <c r="T1034" s="22">
        <f t="shared" si="3669"/>
        <v>0</v>
      </c>
      <c r="U1034" s="22">
        <f>U1035</f>
        <v>0</v>
      </c>
      <c r="V1034" s="22">
        <f>V1035</f>
        <v>0</v>
      </c>
      <c r="W1034" s="22">
        <f>W1035</f>
        <v>0</v>
      </c>
      <c r="X1034" s="22">
        <f t="shared" si="3670"/>
        <v>13869.562</v>
      </c>
      <c r="Y1034" s="22">
        <f t="shared" si="3671"/>
        <v>0</v>
      </c>
      <c r="Z1034" s="22">
        <f t="shared" si="3672"/>
        <v>0</v>
      </c>
      <c r="AA1034" s="22">
        <f>AA1035</f>
        <v>0</v>
      </c>
      <c r="AB1034" s="22">
        <f>AB1035</f>
        <v>0</v>
      </c>
      <c r="AC1034" s="22">
        <f>AC1035</f>
        <v>0</v>
      </c>
      <c r="AD1034" s="22">
        <f t="shared" si="3673"/>
        <v>13869.562</v>
      </c>
      <c r="AE1034" s="22">
        <f t="shared" si="3674"/>
        <v>0</v>
      </c>
      <c r="AF1034" s="22">
        <f t="shared" si="3675"/>
        <v>0</v>
      </c>
      <c r="AG1034" s="22">
        <f>AG1035</f>
        <v>0</v>
      </c>
      <c r="AH1034" s="22">
        <f>AH1035</f>
        <v>0</v>
      </c>
      <c r="AI1034" s="22">
        <f>AI1035</f>
        <v>0</v>
      </c>
      <c r="AJ1034" s="22">
        <f t="shared" si="3676"/>
        <v>13869.562</v>
      </c>
      <c r="AK1034" s="22">
        <f t="shared" si="3677"/>
        <v>0</v>
      </c>
      <c r="AL1034" s="22">
        <f t="shared" si="3678"/>
        <v>0</v>
      </c>
      <c r="AM1034" s="22">
        <f>AM1035</f>
        <v>0</v>
      </c>
      <c r="AN1034" s="22">
        <f>AN1035</f>
        <v>0</v>
      </c>
      <c r="AO1034" s="22">
        <f>AO1035</f>
        <v>0</v>
      </c>
      <c r="AP1034" s="22">
        <f t="shared" si="3679"/>
        <v>13869.562</v>
      </c>
      <c r="AQ1034" s="22">
        <f t="shared" si="3680"/>
        <v>0</v>
      </c>
      <c r="AR1034" s="22">
        <f t="shared" si="3681"/>
        <v>0</v>
      </c>
      <c r="AS1034" s="22">
        <f>AS1035</f>
        <v>0</v>
      </c>
      <c r="AT1034" s="22">
        <f>AT1035</f>
        <v>0</v>
      </c>
      <c r="AU1034" s="22">
        <f>AU1035</f>
        <v>0</v>
      </c>
      <c r="AV1034" s="22">
        <f t="shared" si="3682"/>
        <v>13869.562</v>
      </c>
      <c r="AW1034" s="22">
        <f t="shared" si="3683"/>
        <v>0</v>
      </c>
      <c r="AX1034" s="22">
        <f t="shared" si="3684"/>
        <v>0</v>
      </c>
      <c r="AY1034" s="22">
        <f>AY1035</f>
        <v>-10163.705</v>
      </c>
      <c r="AZ1034" s="22">
        <f>AZ1035</f>
        <v>0</v>
      </c>
      <c r="BA1034" s="22">
        <f>BA1035</f>
        <v>0</v>
      </c>
      <c r="BB1034" s="22">
        <f t="shared" si="3685"/>
        <v>3705.857</v>
      </c>
      <c r="BC1034" s="22">
        <f t="shared" si="3686"/>
        <v>0</v>
      </c>
      <c r="BD1034" s="22">
        <f t="shared" si="3687"/>
        <v>0</v>
      </c>
      <c r="BE1034" s="22">
        <f>BE1035</f>
        <v>0</v>
      </c>
      <c r="BF1034" s="22">
        <f>BF1035</f>
        <v>0</v>
      </c>
      <c r="BG1034" s="22">
        <f>BG1035</f>
        <v>0</v>
      </c>
      <c r="BH1034" s="22">
        <f t="shared" si="3688"/>
        <v>3705.857</v>
      </c>
      <c r="BI1034" s="22">
        <f t="shared" si="3689"/>
        <v>0</v>
      </c>
      <c r="BJ1034" s="22">
        <f t="shared" si="3690"/>
        <v>0</v>
      </c>
      <c r="BK1034" s="22">
        <f>BK1035</f>
        <v>0</v>
      </c>
      <c r="BL1034" s="22">
        <f>BL1035</f>
        <v>0</v>
      </c>
      <c r="BM1034" s="22">
        <f>BM1035</f>
        <v>0</v>
      </c>
      <c r="BN1034" s="22">
        <f t="shared" si="3691"/>
        <v>3705.857</v>
      </c>
      <c r="BO1034" s="22">
        <f t="shared" si="3692"/>
        <v>0</v>
      </c>
      <c r="BP1034" s="22">
        <f t="shared" si="3693"/>
        <v>0</v>
      </c>
      <c r="BQ1034" s="22">
        <f>BQ1035</f>
        <v>0</v>
      </c>
      <c r="BR1034" s="22">
        <f>BR1035</f>
        <v>0</v>
      </c>
      <c r="BS1034" s="22">
        <f t="shared" si="3694"/>
        <v>3705.857</v>
      </c>
      <c r="BT1034" s="22">
        <f t="shared" si="3695"/>
        <v>0</v>
      </c>
      <c r="BU1034" s="22">
        <f t="shared" si="3696"/>
        <v>0</v>
      </c>
      <c r="BV1034" s="22">
        <f>BV1035</f>
        <v>0</v>
      </c>
      <c r="BW1034" s="22">
        <f>BW1035</f>
        <v>0</v>
      </c>
      <c r="BX1034" s="22">
        <f t="shared" si="3697"/>
        <v>3705.857</v>
      </c>
      <c r="BY1034" s="22">
        <f t="shared" si="3698"/>
        <v>0</v>
      </c>
      <c r="BZ1034" s="22">
        <f t="shared" si="3699"/>
        <v>0</v>
      </c>
      <c r="CA1034" s="22">
        <f>CA1035</f>
        <v>0</v>
      </c>
      <c r="CB1034" s="22">
        <f>CB1035</f>
        <v>0</v>
      </c>
      <c r="CC1034" s="22">
        <f>CC1035</f>
        <v>0</v>
      </c>
      <c r="CD1034" s="22">
        <f t="shared" si="3845"/>
        <v>3705.857</v>
      </c>
      <c r="CE1034" s="22">
        <f>CE1035</f>
        <v>0</v>
      </c>
      <c r="CF1034" s="34">
        <f t="shared" ref="CF1034:CF1037" si="3860">CD1034+CE1034</f>
        <v>3705.857</v>
      </c>
      <c r="CG1034" s="22">
        <f t="shared" si="3846"/>
        <v>0</v>
      </c>
      <c r="CH1034" s="22">
        <f>CH1035</f>
        <v>0</v>
      </c>
      <c r="CI1034" s="22">
        <f t="shared" ref="CI1034:CI1037" si="3861">CG1034+CH1034</f>
        <v>0</v>
      </c>
      <c r="CJ1034" s="22">
        <f t="shared" si="3847"/>
        <v>0</v>
      </c>
      <c r="CK1034" s="22">
        <f>CK1035</f>
        <v>0</v>
      </c>
      <c r="CL1034" s="22">
        <f t="shared" ref="CL1034:CL1037" si="3862">CJ1034+CK1034</f>
        <v>0</v>
      </c>
      <c r="CM1034" s="22">
        <f>CM1035</f>
        <v>0</v>
      </c>
      <c r="CN1034" s="15"/>
      <c r="CO1034" s="35"/>
      <c r="CU1034" s="5" t="s">
        <v>31</v>
      </c>
    </row>
    <row r="1035" spans="1:99" ht="46.8" x14ac:dyDescent="0.3">
      <c r="A1035" s="36" t="s">
        <v>566</v>
      </c>
      <c r="B1035" s="16">
        <v>400</v>
      </c>
      <c r="C1035" s="32"/>
      <c r="D1035" s="32"/>
      <c r="E1035" s="33" t="s">
        <v>84</v>
      </c>
      <c r="F1035" s="22">
        <f t="shared" ref="F1035:K1035" si="3863">F1036+F1038</f>
        <v>0</v>
      </c>
      <c r="G1035" s="22">
        <f t="shared" si="3863"/>
        <v>0</v>
      </c>
      <c r="H1035" s="22">
        <f t="shared" si="3863"/>
        <v>0</v>
      </c>
      <c r="I1035" s="22">
        <f t="shared" si="3863"/>
        <v>0</v>
      </c>
      <c r="J1035" s="22">
        <f t="shared" si="3863"/>
        <v>0</v>
      </c>
      <c r="K1035" s="22">
        <f t="shared" si="3863"/>
        <v>0</v>
      </c>
      <c r="L1035" s="22">
        <f t="shared" si="3664"/>
        <v>0</v>
      </c>
      <c r="M1035" s="22">
        <f t="shared" si="3665"/>
        <v>0</v>
      </c>
      <c r="N1035" s="22">
        <f t="shared" si="3666"/>
        <v>0</v>
      </c>
      <c r="O1035" s="22">
        <f>O1036+O1038</f>
        <v>13869.562</v>
      </c>
      <c r="P1035" s="22">
        <f>P1036+P1038</f>
        <v>0</v>
      </c>
      <c r="Q1035" s="22">
        <f>Q1036+Q1038</f>
        <v>0</v>
      </c>
      <c r="R1035" s="22">
        <f t="shared" si="3667"/>
        <v>13869.562</v>
      </c>
      <c r="S1035" s="22">
        <f t="shared" si="3668"/>
        <v>0</v>
      </c>
      <c r="T1035" s="22">
        <f t="shared" si="3669"/>
        <v>0</v>
      </c>
      <c r="U1035" s="22">
        <f>U1036+U1038</f>
        <v>0</v>
      </c>
      <c r="V1035" s="22">
        <f>V1036+V1038</f>
        <v>0</v>
      </c>
      <c r="W1035" s="22">
        <f>W1036+W1038</f>
        <v>0</v>
      </c>
      <c r="X1035" s="22">
        <f t="shared" si="3670"/>
        <v>13869.562</v>
      </c>
      <c r="Y1035" s="22">
        <f t="shared" si="3671"/>
        <v>0</v>
      </c>
      <c r="Z1035" s="22">
        <f t="shared" si="3672"/>
        <v>0</v>
      </c>
      <c r="AA1035" s="22">
        <f>AA1036+AA1038</f>
        <v>0</v>
      </c>
      <c r="AB1035" s="22">
        <f>AB1036+AB1038</f>
        <v>0</v>
      </c>
      <c r="AC1035" s="22">
        <f>AC1036+AC1038</f>
        <v>0</v>
      </c>
      <c r="AD1035" s="22">
        <f t="shared" si="3673"/>
        <v>13869.562</v>
      </c>
      <c r="AE1035" s="22">
        <f t="shared" si="3674"/>
        <v>0</v>
      </c>
      <c r="AF1035" s="22">
        <f t="shared" si="3675"/>
        <v>0</v>
      </c>
      <c r="AG1035" s="22">
        <f>AG1036+AG1038</f>
        <v>0</v>
      </c>
      <c r="AH1035" s="22">
        <f>AH1036+AH1038</f>
        <v>0</v>
      </c>
      <c r="AI1035" s="22">
        <f>AI1036+AI1038</f>
        <v>0</v>
      </c>
      <c r="AJ1035" s="22">
        <f t="shared" si="3676"/>
        <v>13869.562</v>
      </c>
      <c r="AK1035" s="22">
        <f t="shared" si="3677"/>
        <v>0</v>
      </c>
      <c r="AL1035" s="22">
        <f t="shared" si="3678"/>
        <v>0</v>
      </c>
      <c r="AM1035" s="22">
        <f>AM1036+AM1038</f>
        <v>0</v>
      </c>
      <c r="AN1035" s="22">
        <f>AN1036+AN1038</f>
        <v>0</v>
      </c>
      <c r="AO1035" s="22">
        <f>AO1036+AO1038</f>
        <v>0</v>
      </c>
      <c r="AP1035" s="22">
        <f t="shared" si="3679"/>
        <v>13869.562</v>
      </c>
      <c r="AQ1035" s="22">
        <f t="shared" si="3680"/>
        <v>0</v>
      </c>
      <c r="AR1035" s="22">
        <f t="shared" si="3681"/>
        <v>0</v>
      </c>
      <c r="AS1035" s="22">
        <f>AS1036+AS1038</f>
        <v>0</v>
      </c>
      <c r="AT1035" s="22">
        <f>AT1036+AT1038</f>
        <v>0</v>
      </c>
      <c r="AU1035" s="22">
        <f>AU1036+AU1038</f>
        <v>0</v>
      </c>
      <c r="AV1035" s="22">
        <f t="shared" si="3682"/>
        <v>13869.562</v>
      </c>
      <c r="AW1035" s="22">
        <f t="shared" si="3683"/>
        <v>0</v>
      </c>
      <c r="AX1035" s="22">
        <f t="shared" si="3684"/>
        <v>0</v>
      </c>
      <c r="AY1035" s="22">
        <f>AY1036+AY1038</f>
        <v>-10163.705</v>
      </c>
      <c r="AZ1035" s="22">
        <f>AZ1036+AZ1038</f>
        <v>0</v>
      </c>
      <c r="BA1035" s="22">
        <f>BA1036+BA1038</f>
        <v>0</v>
      </c>
      <c r="BB1035" s="22">
        <f t="shared" si="3685"/>
        <v>3705.857</v>
      </c>
      <c r="BC1035" s="22">
        <f t="shared" si="3686"/>
        <v>0</v>
      </c>
      <c r="BD1035" s="22">
        <f t="shared" si="3687"/>
        <v>0</v>
      </c>
      <c r="BE1035" s="22">
        <f>BE1036+BE1038</f>
        <v>0</v>
      </c>
      <c r="BF1035" s="22">
        <f>BF1036+BF1038</f>
        <v>0</v>
      </c>
      <c r="BG1035" s="22">
        <f>BG1036+BG1038</f>
        <v>0</v>
      </c>
      <c r="BH1035" s="22">
        <f t="shared" si="3688"/>
        <v>3705.857</v>
      </c>
      <c r="BI1035" s="22">
        <f t="shared" si="3689"/>
        <v>0</v>
      </c>
      <c r="BJ1035" s="22">
        <f t="shared" si="3690"/>
        <v>0</v>
      </c>
      <c r="BK1035" s="22">
        <f>BK1036+BK1038</f>
        <v>0</v>
      </c>
      <c r="BL1035" s="22">
        <f>BL1036+BL1038</f>
        <v>0</v>
      </c>
      <c r="BM1035" s="22">
        <f>BM1036+BM1038</f>
        <v>0</v>
      </c>
      <c r="BN1035" s="22">
        <f t="shared" si="3691"/>
        <v>3705.857</v>
      </c>
      <c r="BO1035" s="22">
        <f t="shared" si="3692"/>
        <v>0</v>
      </c>
      <c r="BP1035" s="22">
        <f t="shared" si="3693"/>
        <v>0</v>
      </c>
      <c r="BQ1035" s="22">
        <f>BQ1036+BQ1038</f>
        <v>0</v>
      </c>
      <c r="BR1035" s="22">
        <f>BR1036+BR1038</f>
        <v>0</v>
      </c>
      <c r="BS1035" s="22">
        <f t="shared" si="3694"/>
        <v>3705.857</v>
      </c>
      <c r="BT1035" s="22">
        <f t="shared" si="3695"/>
        <v>0</v>
      </c>
      <c r="BU1035" s="22">
        <f t="shared" si="3696"/>
        <v>0</v>
      </c>
      <c r="BV1035" s="22">
        <f>BV1036+BV1038</f>
        <v>0</v>
      </c>
      <c r="BW1035" s="22">
        <f>BW1036+BW1038</f>
        <v>0</v>
      </c>
      <c r="BX1035" s="22">
        <f t="shared" si="3697"/>
        <v>3705.857</v>
      </c>
      <c r="BY1035" s="22">
        <f t="shared" si="3698"/>
        <v>0</v>
      </c>
      <c r="BZ1035" s="22">
        <f t="shared" si="3699"/>
        <v>0</v>
      </c>
      <c r="CA1035" s="22">
        <f>CA1036+CA1038</f>
        <v>0</v>
      </c>
      <c r="CB1035" s="22">
        <f>CB1036+CB1038</f>
        <v>0</v>
      </c>
      <c r="CC1035" s="22">
        <f>CC1036+CC1038</f>
        <v>0</v>
      </c>
      <c r="CD1035" s="22">
        <f t="shared" si="3845"/>
        <v>3705.857</v>
      </c>
      <c r="CE1035" s="22">
        <f>CE1036+CE1038</f>
        <v>0</v>
      </c>
      <c r="CF1035" s="34">
        <f t="shared" si="3860"/>
        <v>3705.857</v>
      </c>
      <c r="CG1035" s="22">
        <f t="shared" si="3846"/>
        <v>0</v>
      </c>
      <c r="CH1035" s="22">
        <f>CH1036+CH1038</f>
        <v>0</v>
      </c>
      <c r="CI1035" s="22">
        <f t="shared" si="3861"/>
        <v>0</v>
      </c>
      <c r="CJ1035" s="22">
        <f t="shared" si="3847"/>
        <v>0</v>
      </c>
      <c r="CK1035" s="22">
        <f>CK1036+CK1038</f>
        <v>0</v>
      </c>
      <c r="CL1035" s="22">
        <f t="shared" si="3862"/>
        <v>0</v>
      </c>
      <c r="CM1035" s="22">
        <f>CM1036+CM1038</f>
        <v>0</v>
      </c>
      <c r="CN1035" s="15"/>
      <c r="CO1035" s="35"/>
      <c r="CS1035" s="5" t="s">
        <v>29</v>
      </c>
    </row>
    <row r="1036" spans="1:99" x14ac:dyDescent="0.3">
      <c r="A1036" s="36" t="s">
        <v>566</v>
      </c>
      <c r="B1036" s="16">
        <v>410</v>
      </c>
      <c r="C1036" s="32"/>
      <c r="D1036" s="32"/>
      <c r="E1036" s="33" t="s">
        <v>85</v>
      </c>
      <c r="F1036" s="22">
        <f t="shared" ref="F1036:K1036" si="3864">F1037</f>
        <v>0</v>
      </c>
      <c r="G1036" s="22">
        <f t="shared" si="3864"/>
        <v>0</v>
      </c>
      <c r="H1036" s="22">
        <f t="shared" si="3864"/>
        <v>0</v>
      </c>
      <c r="I1036" s="22">
        <f t="shared" si="3864"/>
        <v>0</v>
      </c>
      <c r="J1036" s="22">
        <f t="shared" si="3864"/>
        <v>0</v>
      </c>
      <c r="K1036" s="22">
        <f t="shared" si="3864"/>
        <v>0</v>
      </c>
      <c r="L1036" s="22">
        <f t="shared" si="3664"/>
        <v>0</v>
      </c>
      <c r="M1036" s="22">
        <f t="shared" si="3665"/>
        <v>0</v>
      </c>
      <c r="N1036" s="22">
        <f t="shared" si="3666"/>
        <v>0</v>
      </c>
      <c r="O1036" s="22">
        <f>O1037</f>
        <v>13869.562</v>
      </c>
      <c r="P1036" s="22">
        <f>P1037</f>
        <v>0</v>
      </c>
      <c r="Q1036" s="22">
        <f>Q1037</f>
        <v>0</v>
      </c>
      <c r="R1036" s="22">
        <f t="shared" si="3667"/>
        <v>13869.562</v>
      </c>
      <c r="S1036" s="22">
        <f t="shared" si="3668"/>
        <v>0</v>
      </c>
      <c r="T1036" s="22">
        <f t="shared" si="3669"/>
        <v>0</v>
      </c>
      <c r="U1036" s="22">
        <f>U1037</f>
        <v>0</v>
      </c>
      <c r="V1036" s="22">
        <f>V1037</f>
        <v>0</v>
      </c>
      <c r="W1036" s="22">
        <f>W1037</f>
        <v>0</v>
      </c>
      <c r="X1036" s="22">
        <f t="shared" si="3670"/>
        <v>13869.562</v>
      </c>
      <c r="Y1036" s="22">
        <f t="shared" si="3671"/>
        <v>0</v>
      </c>
      <c r="Z1036" s="22">
        <f t="shared" si="3672"/>
        <v>0</v>
      </c>
      <c r="AA1036" s="22">
        <f>AA1037</f>
        <v>0</v>
      </c>
      <c r="AB1036" s="22">
        <f>AB1037</f>
        <v>0</v>
      </c>
      <c r="AC1036" s="22">
        <f>AC1037</f>
        <v>0</v>
      </c>
      <c r="AD1036" s="22">
        <f t="shared" si="3673"/>
        <v>13869.562</v>
      </c>
      <c r="AE1036" s="22">
        <f t="shared" si="3674"/>
        <v>0</v>
      </c>
      <c r="AF1036" s="22">
        <f t="shared" si="3675"/>
        <v>0</v>
      </c>
      <c r="AG1036" s="22">
        <f>AG1037</f>
        <v>0</v>
      </c>
      <c r="AH1036" s="22">
        <f>AH1037</f>
        <v>0</v>
      </c>
      <c r="AI1036" s="22">
        <f>AI1037</f>
        <v>0</v>
      </c>
      <c r="AJ1036" s="22">
        <f t="shared" si="3676"/>
        <v>13869.562</v>
      </c>
      <c r="AK1036" s="22">
        <f t="shared" si="3677"/>
        <v>0</v>
      </c>
      <c r="AL1036" s="22">
        <f t="shared" si="3678"/>
        <v>0</v>
      </c>
      <c r="AM1036" s="22">
        <f>AM1037</f>
        <v>0</v>
      </c>
      <c r="AN1036" s="22">
        <f>AN1037</f>
        <v>0</v>
      </c>
      <c r="AO1036" s="22">
        <f>AO1037</f>
        <v>0</v>
      </c>
      <c r="AP1036" s="22">
        <f t="shared" si="3679"/>
        <v>13869.562</v>
      </c>
      <c r="AQ1036" s="22">
        <f t="shared" si="3680"/>
        <v>0</v>
      </c>
      <c r="AR1036" s="22">
        <f t="shared" si="3681"/>
        <v>0</v>
      </c>
      <c r="AS1036" s="22">
        <f>AS1037</f>
        <v>0</v>
      </c>
      <c r="AT1036" s="22">
        <f>AT1037</f>
        <v>0</v>
      </c>
      <c r="AU1036" s="22">
        <f>AU1037</f>
        <v>0</v>
      </c>
      <c r="AV1036" s="22">
        <f t="shared" si="3682"/>
        <v>13869.562</v>
      </c>
      <c r="AW1036" s="22">
        <f t="shared" si="3683"/>
        <v>0</v>
      </c>
      <c r="AX1036" s="22">
        <f t="shared" si="3684"/>
        <v>0</v>
      </c>
      <c r="AY1036" s="22">
        <f>AY1037</f>
        <v>-10163.705</v>
      </c>
      <c r="AZ1036" s="22">
        <f>AZ1037</f>
        <v>0</v>
      </c>
      <c r="BA1036" s="22">
        <f>BA1037</f>
        <v>0</v>
      </c>
      <c r="BB1036" s="22">
        <f t="shared" si="3685"/>
        <v>3705.857</v>
      </c>
      <c r="BC1036" s="22">
        <f t="shared" si="3686"/>
        <v>0</v>
      </c>
      <c r="BD1036" s="22">
        <f t="shared" si="3687"/>
        <v>0</v>
      </c>
      <c r="BE1036" s="22">
        <f>BE1037</f>
        <v>0</v>
      </c>
      <c r="BF1036" s="22">
        <f>BF1037</f>
        <v>0</v>
      </c>
      <c r="BG1036" s="22">
        <f>BG1037</f>
        <v>0</v>
      </c>
      <c r="BH1036" s="22">
        <f t="shared" si="3688"/>
        <v>3705.857</v>
      </c>
      <c r="BI1036" s="22">
        <f t="shared" si="3689"/>
        <v>0</v>
      </c>
      <c r="BJ1036" s="22">
        <f t="shared" si="3690"/>
        <v>0</v>
      </c>
      <c r="BK1036" s="22">
        <f>BK1037</f>
        <v>0</v>
      </c>
      <c r="BL1036" s="22">
        <f>BL1037</f>
        <v>0</v>
      </c>
      <c r="BM1036" s="22">
        <f>BM1037</f>
        <v>0</v>
      </c>
      <c r="BN1036" s="22">
        <f t="shared" si="3691"/>
        <v>3705.857</v>
      </c>
      <c r="BO1036" s="22">
        <f t="shared" si="3692"/>
        <v>0</v>
      </c>
      <c r="BP1036" s="22">
        <f t="shared" si="3693"/>
        <v>0</v>
      </c>
      <c r="BQ1036" s="22">
        <f>BQ1037</f>
        <v>0</v>
      </c>
      <c r="BR1036" s="22">
        <f>BR1037</f>
        <v>0</v>
      </c>
      <c r="BS1036" s="22">
        <f t="shared" si="3694"/>
        <v>3705.857</v>
      </c>
      <c r="BT1036" s="22">
        <f t="shared" si="3695"/>
        <v>0</v>
      </c>
      <c r="BU1036" s="22">
        <f t="shared" si="3696"/>
        <v>0</v>
      </c>
      <c r="BV1036" s="22">
        <f>BV1037</f>
        <v>0</v>
      </c>
      <c r="BW1036" s="22">
        <f>BW1037</f>
        <v>0</v>
      </c>
      <c r="BX1036" s="22">
        <f t="shared" si="3697"/>
        <v>3705.857</v>
      </c>
      <c r="BY1036" s="22">
        <f t="shared" si="3698"/>
        <v>0</v>
      </c>
      <c r="BZ1036" s="22">
        <f t="shared" si="3699"/>
        <v>0</v>
      </c>
      <c r="CA1036" s="22">
        <f>CA1037</f>
        <v>0</v>
      </c>
      <c r="CB1036" s="22">
        <f>CB1037</f>
        <v>0</v>
      </c>
      <c r="CC1036" s="22">
        <f>CC1037</f>
        <v>0</v>
      </c>
      <c r="CD1036" s="22">
        <f t="shared" si="3845"/>
        <v>3705.857</v>
      </c>
      <c r="CE1036" s="22">
        <f>CE1037</f>
        <v>0</v>
      </c>
      <c r="CF1036" s="34">
        <f t="shared" si="3860"/>
        <v>3705.857</v>
      </c>
      <c r="CG1036" s="22">
        <f t="shared" si="3846"/>
        <v>0</v>
      </c>
      <c r="CH1036" s="22">
        <f>CH1037</f>
        <v>0</v>
      </c>
      <c r="CI1036" s="22">
        <f t="shared" si="3861"/>
        <v>0</v>
      </c>
      <c r="CJ1036" s="22">
        <f t="shared" si="3847"/>
        <v>0</v>
      </c>
      <c r="CK1036" s="22">
        <f>CK1037</f>
        <v>0</v>
      </c>
      <c r="CL1036" s="22">
        <f t="shared" si="3862"/>
        <v>0</v>
      </c>
      <c r="CM1036" s="22">
        <f>CM1037</f>
        <v>0</v>
      </c>
      <c r="CN1036" s="15"/>
      <c r="CO1036" s="35"/>
      <c r="CT1036" s="5" t="s">
        <v>30</v>
      </c>
    </row>
    <row r="1037" spans="1:99" x14ac:dyDescent="0.3">
      <c r="A1037" s="36" t="s">
        <v>566</v>
      </c>
      <c r="B1037" s="16">
        <v>410</v>
      </c>
      <c r="C1037" s="32" t="s">
        <v>47</v>
      </c>
      <c r="D1037" s="32" t="s">
        <v>313</v>
      </c>
      <c r="E1037" s="33" t="s">
        <v>387</v>
      </c>
      <c r="F1037" s="22"/>
      <c r="G1037" s="22"/>
      <c r="H1037" s="22"/>
      <c r="I1037" s="22"/>
      <c r="J1037" s="22"/>
      <c r="K1037" s="22"/>
      <c r="L1037" s="22">
        <f t="shared" si="3664"/>
        <v>0</v>
      </c>
      <c r="M1037" s="22">
        <f t="shared" si="3665"/>
        <v>0</v>
      </c>
      <c r="N1037" s="22">
        <f t="shared" si="3666"/>
        <v>0</v>
      </c>
      <c r="O1037" s="22">
        <f>3705.857+10163.705</f>
        <v>13869.562</v>
      </c>
      <c r="P1037" s="22"/>
      <c r="Q1037" s="22"/>
      <c r="R1037" s="22">
        <f t="shared" si="3667"/>
        <v>13869.562</v>
      </c>
      <c r="S1037" s="22">
        <f t="shared" si="3668"/>
        <v>0</v>
      </c>
      <c r="T1037" s="22">
        <f t="shared" si="3669"/>
        <v>0</v>
      </c>
      <c r="U1037" s="22"/>
      <c r="V1037" s="22"/>
      <c r="W1037" s="22"/>
      <c r="X1037" s="22">
        <f t="shared" si="3670"/>
        <v>13869.562</v>
      </c>
      <c r="Y1037" s="22">
        <f t="shared" si="3671"/>
        <v>0</v>
      </c>
      <c r="Z1037" s="22">
        <f t="shared" si="3672"/>
        <v>0</v>
      </c>
      <c r="AA1037" s="22"/>
      <c r="AB1037" s="22"/>
      <c r="AC1037" s="22"/>
      <c r="AD1037" s="22">
        <f t="shared" si="3673"/>
        <v>13869.562</v>
      </c>
      <c r="AE1037" s="22">
        <f t="shared" si="3674"/>
        <v>0</v>
      </c>
      <c r="AF1037" s="22">
        <f t="shared" si="3675"/>
        <v>0</v>
      </c>
      <c r="AG1037" s="22"/>
      <c r="AH1037" s="22"/>
      <c r="AI1037" s="22"/>
      <c r="AJ1037" s="22">
        <f t="shared" si="3676"/>
        <v>13869.562</v>
      </c>
      <c r="AK1037" s="22">
        <f t="shared" si="3677"/>
        <v>0</v>
      </c>
      <c r="AL1037" s="22">
        <f t="shared" si="3678"/>
        <v>0</v>
      </c>
      <c r="AM1037" s="22"/>
      <c r="AN1037" s="22"/>
      <c r="AO1037" s="22"/>
      <c r="AP1037" s="22">
        <f t="shared" si="3679"/>
        <v>13869.562</v>
      </c>
      <c r="AQ1037" s="22">
        <f t="shared" si="3680"/>
        <v>0</v>
      </c>
      <c r="AR1037" s="22">
        <f t="shared" si="3681"/>
        <v>0</v>
      </c>
      <c r="AS1037" s="22"/>
      <c r="AT1037" s="22"/>
      <c r="AU1037" s="22"/>
      <c r="AV1037" s="22">
        <f t="shared" si="3682"/>
        <v>13869.562</v>
      </c>
      <c r="AW1037" s="22">
        <f t="shared" si="3683"/>
        <v>0</v>
      </c>
      <c r="AX1037" s="22">
        <f t="shared" si="3684"/>
        <v>0</v>
      </c>
      <c r="AY1037" s="22">
        <v>-10163.705</v>
      </c>
      <c r="AZ1037" s="22"/>
      <c r="BA1037" s="22"/>
      <c r="BB1037" s="22">
        <f t="shared" si="3685"/>
        <v>3705.857</v>
      </c>
      <c r="BC1037" s="22">
        <f t="shared" si="3686"/>
        <v>0</v>
      </c>
      <c r="BD1037" s="22">
        <f t="shared" si="3687"/>
        <v>0</v>
      </c>
      <c r="BE1037" s="22"/>
      <c r="BF1037" s="22"/>
      <c r="BG1037" s="22"/>
      <c r="BH1037" s="22">
        <f t="shared" si="3688"/>
        <v>3705.857</v>
      </c>
      <c r="BI1037" s="22">
        <f t="shared" si="3689"/>
        <v>0</v>
      </c>
      <c r="BJ1037" s="22">
        <f t="shared" si="3690"/>
        <v>0</v>
      </c>
      <c r="BK1037" s="22"/>
      <c r="BL1037" s="22"/>
      <c r="BM1037" s="22"/>
      <c r="BN1037" s="22">
        <f t="shared" si="3691"/>
        <v>3705.857</v>
      </c>
      <c r="BO1037" s="22">
        <f t="shared" si="3692"/>
        <v>0</v>
      </c>
      <c r="BP1037" s="22">
        <f t="shared" si="3693"/>
        <v>0</v>
      </c>
      <c r="BQ1037" s="22"/>
      <c r="BR1037" s="22"/>
      <c r="BS1037" s="22">
        <f t="shared" si="3694"/>
        <v>3705.857</v>
      </c>
      <c r="BT1037" s="22">
        <f t="shared" si="3695"/>
        <v>0</v>
      </c>
      <c r="BU1037" s="22">
        <f t="shared" si="3696"/>
        <v>0</v>
      </c>
      <c r="BV1037" s="22"/>
      <c r="BW1037" s="22"/>
      <c r="BX1037" s="22">
        <f t="shared" si="3697"/>
        <v>3705.857</v>
      </c>
      <c r="BY1037" s="22">
        <f t="shared" si="3698"/>
        <v>0</v>
      </c>
      <c r="BZ1037" s="22">
        <f t="shared" si="3699"/>
        <v>0</v>
      </c>
      <c r="CA1037" s="22"/>
      <c r="CB1037" s="22"/>
      <c r="CC1037" s="22"/>
      <c r="CD1037" s="22">
        <f t="shared" si="3845"/>
        <v>3705.857</v>
      </c>
      <c r="CE1037" s="22"/>
      <c r="CF1037" s="34">
        <f t="shared" si="3860"/>
        <v>3705.857</v>
      </c>
      <c r="CG1037" s="22">
        <f t="shared" si="3846"/>
        <v>0</v>
      </c>
      <c r="CH1037" s="22"/>
      <c r="CI1037" s="22">
        <f t="shared" si="3861"/>
        <v>0</v>
      </c>
      <c r="CJ1037" s="22">
        <f t="shared" si="3847"/>
        <v>0</v>
      </c>
      <c r="CK1037" s="22"/>
      <c r="CL1037" s="22">
        <f t="shared" si="3862"/>
        <v>0</v>
      </c>
      <c r="CM1037" s="22"/>
      <c r="CN1037" s="15"/>
      <c r="CO1037" s="35"/>
    </row>
    <row r="1038" spans="1:99" ht="140.4" hidden="1" x14ac:dyDescent="0.3">
      <c r="A1038" s="36" t="s">
        <v>566</v>
      </c>
      <c r="B1038" s="16">
        <v>460</v>
      </c>
      <c r="C1038" s="32"/>
      <c r="D1038" s="32"/>
      <c r="E1038" s="33" t="s">
        <v>286</v>
      </c>
      <c r="F1038" s="22">
        <f t="shared" ref="F1038:K1038" si="3865">F1039</f>
        <v>0</v>
      </c>
      <c r="G1038" s="22">
        <f t="shared" si="3865"/>
        <v>0</v>
      </c>
      <c r="H1038" s="22">
        <f t="shared" si="3865"/>
        <v>0</v>
      </c>
      <c r="I1038" s="22">
        <f t="shared" si="3865"/>
        <v>0</v>
      </c>
      <c r="J1038" s="22">
        <f t="shared" si="3865"/>
        <v>0</v>
      </c>
      <c r="K1038" s="22">
        <f t="shared" si="3865"/>
        <v>0</v>
      </c>
      <c r="L1038" s="22">
        <f t="shared" si="3664"/>
        <v>0</v>
      </c>
      <c r="M1038" s="22">
        <f t="shared" si="3665"/>
        <v>0</v>
      </c>
      <c r="N1038" s="22">
        <f t="shared" si="3666"/>
        <v>0</v>
      </c>
      <c r="O1038" s="22">
        <f>O1039</f>
        <v>0</v>
      </c>
      <c r="P1038" s="22">
        <f>P1039</f>
        <v>0</v>
      </c>
      <c r="Q1038" s="22">
        <f>Q1039</f>
        <v>0</v>
      </c>
      <c r="R1038" s="22">
        <f t="shared" si="3667"/>
        <v>0</v>
      </c>
      <c r="S1038" s="22">
        <f t="shared" si="3668"/>
        <v>0</v>
      </c>
      <c r="T1038" s="22">
        <f t="shared" si="3669"/>
        <v>0</v>
      </c>
      <c r="U1038" s="22">
        <f>U1039</f>
        <v>0</v>
      </c>
      <c r="V1038" s="22">
        <f>V1039</f>
        <v>0</v>
      </c>
      <c r="W1038" s="22">
        <f>W1039</f>
        <v>0</v>
      </c>
      <c r="X1038" s="22">
        <f t="shared" si="3670"/>
        <v>0</v>
      </c>
      <c r="Y1038" s="22">
        <f t="shared" si="3671"/>
        <v>0</v>
      </c>
      <c r="Z1038" s="22">
        <f t="shared" si="3672"/>
        <v>0</v>
      </c>
      <c r="AA1038" s="22">
        <f>AA1039</f>
        <v>0</v>
      </c>
      <c r="AB1038" s="22">
        <f>AB1039</f>
        <v>0</v>
      </c>
      <c r="AC1038" s="22">
        <f>AC1039</f>
        <v>0</v>
      </c>
      <c r="AD1038" s="22">
        <f t="shared" si="3673"/>
        <v>0</v>
      </c>
      <c r="AE1038" s="22">
        <f t="shared" si="3674"/>
        <v>0</v>
      </c>
      <c r="AF1038" s="22">
        <f t="shared" si="3675"/>
        <v>0</v>
      </c>
      <c r="AG1038" s="22">
        <f>AG1039</f>
        <v>0</v>
      </c>
      <c r="AH1038" s="22">
        <f>AH1039</f>
        <v>0</v>
      </c>
      <c r="AI1038" s="22">
        <f>AI1039</f>
        <v>0</v>
      </c>
      <c r="AJ1038" s="22">
        <f t="shared" si="3676"/>
        <v>0</v>
      </c>
      <c r="AK1038" s="22">
        <f t="shared" si="3677"/>
        <v>0</v>
      </c>
      <c r="AL1038" s="22">
        <f t="shared" si="3678"/>
        <v>0</v>
      </c>
      <c r="AM1038" s="22">
        <f>AM1039</f>
        <v>0</v>
      </c>
      <c r="AN1038" s="22">
        <f>AN1039</f>
        <v>0</v>
      </c>
      <c r="AO1038" s="22">
        <f>AO1039</f>
        <v>0</v>
      </c>
      <c r="AP1038" s="22">
        <f t="shared" si="3679"/>
        <v>0</v>
      </c>
      <c r="AQ1038" s="22">
        <f t="shared" si="3680"/>
        <v>0</v>
      </c>
      <c r="AR1038" s="22">
        <f t="shared" si="3681"/>
        <v>0</v>
      </c>
      <c r="AS1038" s="22">
        <f>AS1039</f>
        <v>0</v>
      </c>
      <c r="AT1038" s="22">
        <f>AT1039</f>
        <v>0</v>
      </c>
      <c r="AU1038" s="22">
        <f>AU1039</f>
        <v>0</v>
      </c>
      <c r="AV1038" s="22">
        <f t="shared" si="3682"/>
        <v>0</v>
      </c>
      <c r="AW1038" s="22">
        <f t="shared" si="3683"/>
        <v>0</v>
      </c>
      <c r="AX1038" s="22">
        <f t="shared" si="3684"/>
        <v>0</v>
      </c>
      <c r="AY1038" s="22">
        <f>AY1039</f>
        <v>0</v>
      </c>
      <c r="AZ1038" s="22">
        <f>AZ1039</f>
        <v>0</v>
      </c>
      <c r="BA1038" s="22">
        <f>BA1039</f>
        <v>0</v>
      </c>
      <c r="BB1038" s="22">
        <f t="shared" si="3685"/>
        <v>0</v>
      </c>
      <c r="BC1038" s="22">
        <f t="shared" si="3686"/>
        <v>0</v>
      </c>
      <c r="BD1038" s="22">
        <f t="shared" si="3687"/>
        <v>0</v>
      </c>
      <c r="BE1038" s="22">
        <f>BE1039</f>
        <v>0</v>
      </c>
      <c r="BF1038" s="22">
        <f>BF1039</f>
        <v>0</v>
      </c>
      <c r="BG1038" s="22">
        <f>BG1039</f>
        <v>0</v>
      </c>
      <c r="BH1038" s="22">
        <f t="shared" si="3688"/>
        <v>0</v>
      </c>
      <c r="BI1038" s="22">
        <f t="shared" si="3689"/>
        <v>0</v>
      </c>
      <c r="BJ1038" s="22">
        <f t="shared" si="3690"/>
        <v>0</v>
      </c>
      <c r="BK1038" s="22">
        <f>BK1039</f>
        <v>0</v>
      </c>
      <c r="BL1038" s="22">
        <f>BL1039</f>
        <v>0</v>
      </c>
      <c r="BM1038" s="22">
        <f>BM1039</f>
        <v>0</v>
      </c>
      <c r="BN1038" s="22">
        <f t="shared" si="3691"/>
        <v>0</v>
      </c>
      <c r="BO1038" s="22">
        <f t="shared" si="3692"/>
        <v>0</v>
      </c>
      <c r="BP1038" s="22">
        <f t="shared" si="3693"/>
        <v>0</v>
      </c>
      <c r="BQ1038" s="22">
        <f>BQ1039</f>
        <v>0</v>
      </c>
      <c r="BR1038" s="22">
        <f>BR1039</f>
        <v>0</v>
      </c>
      <c r="BS1038" s="22">
        <f t="shared" si="3694"/>
        <v>0</v>
      </c>
      <c r="BT1038" s="22">
        <f t="shared" si="3695"/>
        <v>0</v>
      </c>
      <c r="BU1038" s="22">
        <f t="shared" si="3696"/>
        <v>0</v>
      </c>
      <c r="BV1038" s="22">
        <f>BV1039</f>
        <v>0</v>
      </c>
      <c r="BW1038" s="22">
        <f>BW1039</f>
        <v>0</v>
      </c>
      <c r="BX1038" s="22">
        <f t="shared" si="3697"/>
        <v>0</v>
      </c>
      <c r="BY1038" s="22">
        <f t="shared" si="3698"/>
        <v>0</v>
      </c>
      <c r="BZ1038" s="22">
        <f t="shared" si="3699"/>
        <v>0</v>
      </c>
      <c r="CA1038" s="22">
        <f>CA1039</f>
        <v>0</v>
      </c>
      <c r="CB1038" s="22">
        <f>CB1039</f>
        <v>0</v>
      </c>
      <c r="CC1038" s="22">
        <f>CC1039</f>
        <v>0</v>
      </c>
      <c r="CD1038" s="22">
        <f t="shared" si="3845"/>
        <v>0</v>
      </c>
      <c r="CE1038" s="22">
        <f>CE1039</f>
        <v>0</v>
      </c>
      <c r="CF1038" s="22"/>
      <c r="CG1038" s="22">
        <f t="shared" si="3846"/>
        <v>0</v>
      </c>
      <c r="CH1038" s="22">
        <f>CH1039</f>
        <v>0</v>
      </c>
      <c r="CI1038" s="22"/>
      <c r="CJ1038" s="22">
        <f t="shared" si="3847"/>
        <v>0</v>
      </c>
      <c r="CK1038" s="22">
        <f>CK1039</f>
        <v>0</v>
      </c>
      <c r="CL1038" s="22"/>
      <c r="CM1038" s="22">
        <f>CM1039</f>
        <v>0</v>
      </c>
      <c r="CN1038" s="15">
        <v>0</v>
      </c>
      <c r="CO1038" s="35"/>
      <c r="CT1038" s="5" t="s">
        <v>30</v>
      </c>
    </row>
    <row r="1039" spans="1:99" hidden="1" x14ac:dyDescent="0.3">
      <c r="A1039" s="36" t="s">
        <v>566</v>
      </c>
      <c r="B1039" s="16">
        <v>460</v>
      </c>
      <c r="C1039" s="32" t="s">
        <v>47</v>
      </c>
      <c r="D1039" s="32" t="s">
        <v>313</v>
      </c>
      <c r="E1039" s="33" t="s">
        <v>387</v>
      </c>
      <c r="F1039" s="22"/>
      <c r="G1039" s="22"/>
      <c r="H1039" s="22"/>
      <c r="I1039" s="22"/>
      <c r="J1039" s="22"/>
      <c r="K1039" s="22"/>
      <c r="L1039" s="22">
        <f t="shared" si="3664"/>
        <v>0</v>
      </c>
      <c r="M1039" s="22">
        <f t="shared" si="3665"/>
        <v>0</v>
      </c>
      <c r="N1039" s="22">
        <f t="shared" si="3666"/>
        <v>0</v>
      </c>
      <c r="O1039" s="22"/>
      <c r="P1039" s="22"/>
      <c r="Q1039" s="22"/>
      <c r="R1039" s="22">
        <f t="shared" si="3667"/>
        <v>0</v>
      </c>
      <c r="S1039" s="22">
        <f t="shared" si="3668"/>
        <v>0</v>
      </c>
      <c r="T1039" s="22">
        <f t="shared" si="3669"/>
        <v>0</v>
      </c>
      <c r="U1039" s="22"/>
      <c r="V1039" s="22"/>
      <c r="W1039" s="22"/>
      <c r="X1039" s="22">
        <f t="shared" si="3670"/>
        <v>0</v>
      </c>
      <c r="Y1039" s="22">
        <f t="shared" si="3671"/>
        <v>0</v>
      </c>
      <c r="Z1039" s="22">
        <f t="shared" si="3672"/>
        <v>0</v>
      </c>
      <c r="AA1039" s="22"/>
      <c r="AB1039" s="22"/>
      <c r="AC1039" s="22"/>
      <c r="AD1039" s="22">
        <f t="shared" si="3673"/>
        <v>0</v>
      </c>
      <c r="AE1039" s="22">
        <f t="shared" si="3674"/>
        <v>0</v>
      </c>
      <c r="AF1039" s="22">
        <f t="shared" si="3675"/>
        <v>0</v>
      </c>
      <c r="AG1039" s="22"/>
      <c r="AH1039" s="22"/>
      <c r="AI1039" s="22"/>
      <c r="AJ1039" s="22">
        <f t="shared" si="3676"/>
        <v>0</v>
      </c>
      <c r="AK1039" s="22">
        <f t="shared" si="3677"/>
        <v>0</v>
      </c>
      <c r="AL1039" s="22">
        <f t="shared" si="3678"/>
        <v>0</v>
      </c>
      <c r="AM1039" s="22"/>
      <c r="AN1039" s="22"/>
      <c r="AO1039" s="22"/>
      <c r="AP1039" s="22">
        <f t="shared" si="3679"/>
        <v>0</v>
      </c>
      <c r="AQ1039" s="22">
        <f t="shared" si="3680"/>
        <v>0</v>
      </c>
      <c r="AR1039" s="22">
        <f t="shared" si="3681"/>
        <v>0</v>
      </c>
      <c r="AS1039" s="22"/>
      <c r="AT1039" s="22"/>
      <c r="AU1039" s="22"/>
      <c r="AV1039" s="22">
        <f t="shared" si="3682"/>
        <v>0</v>
      </c>
      <c r="AW1039" s="22">
        <f t="shared" si="3683"/>
        <v>0</v>
      </c>
      <c r="AX1039" s="22">
        <f t="shared" si="3684"/>
        <v>0</v>
      </c>
      <c r="AY1039" s="22"/>
      <c r="AZ1039" s="22"/>
      <c r="BA1039" s="22"/>
      <c r="BB1039" s="22">
        <f t="shared" si="3685"/>
        <v>0</v>
      </c>
      <c r="BC1039" s="22">
        <f t="shared" si="3686"/>
        <v>0</v>
      </c>
      <c r="BD1039" s="22">
        <f t="shared" si="3687"/>
        <v>0</v>
      </c>
      <c r="BE1039" s="22"/>
      <c r="BF1039" s="22"/>
      <c r="BG1039" s="22"/>
      <c r="BH1039" s="22">
        <f t="shared" si="3688"/>
        <v>0</v>
      </c>
      <c r="BI1039" s="22">
        <f t="shared" si="3689"/>
        <v>0</v>
      </c>
      <c r="BJ1039" s="22">
        <f t="shared" si="3690"/>
        <v>0</v>
      </c>
      <c r="BK1039" s="22"/>
      <c r="BL1039" s="22"/>
      <c r="BM1039" s="22"/>
      <c r="BN1039" s="22">
        <f t="shared" si="3691"/>
        <v>0</v>
      </c>
      <c r="BO1039" s="22">
        <f t="shared" si="3692"/>
        <v>0</v>
      </c>
      <c r="BP1039" s="22">
        <f t="shared" si="3693"/>
        <v>0</v>
      </c>
      <c r="BQ1039" s="22"/>
      <c r="BR1039" s="22"/>
      <c r="BS1039" s="22">
        <f t="shared" si="3694"/>
        <v>0</v>
      </c>
      <c r="BT1039" s="22">
        <f t="shared" si="3695"/>
        <v>0</v>
      </c>
      <c r="BU1039" s="22">
        <f t="shared" si="3696"/>
        <v>0</v>
      </c>
      <c r="BV1039" s="22"/>
      <c r="BW1039" s="22"/>
      <c r="BX1039" s="22">
        <f t="shared" si="3697"/>
        <v>0</v>
      </c>
      <c r="BY1039" s="22">
        <f t="shared" si="3698"/>
        <v>0</v>
      </c>
      <c r="BZ1039" s="22">
        <f t="shared" si="3699"/>
        <v>0</v>
      </c>
      <c r="CA1039" s="22"/>
      <c r="CB1039" s="22"/>
      <c r="CC1039" s="22"/>
      <c r="CD1039" s="22">
        <f t="shared" si="3845"/>
        <v>0</v>
      </c>
      <c r="CE1039" s="22"/>
      <c r="CF1039" s="22"/>
      <c r="CG1039" s="22">
        <f t="shared" si="3846"/>
        <v>0</v>
      </c>
      <c r="CH1039" s="22"/>
      <c r="CI1039" s="22"/>
      <c r="CJ1039" s="22">
        <f t="shared" si="3847"/>
        <v>0</v>
      </c>
      <c r="CK1039" s="22"/>
      <c r="CL1039" s="22"/>
      <c r="CM1039" s="22"/>
      <c r="CN1039" s="15">
        <v>0</v>
      </c>
      <c r="CO1039" s="35"/>
    </row>
    <row r="1040" spans="1:99" ht="124.8" x14ac:dyDescent="0.3">
      <c r="A1040" s="32" t="s">
        <v>568</v>
      </c>
      <c r="B1040" s="16"/>
      <c r="C1040" s="32"/>
      <c r="D1040" s="32"/>
      <c r="E1040" s="33" t="s">
        <v>569</v>
      </c>
      <c r="F1040" s="22">
        <f t="shared" ref="F1040:F1042" si="3866">F1041</f>
        <v>235521.5</v>
      </c>
      <c r="G1040" s="22">
        <f t="shared" ref="G1040:G1042" si="3867">G1041</f>
        <v>345180.8</v>
      </c>
      <c r="H1040" s="22">
        <f t="shared" ref="H1040:H1042" si="3868">H1041</f>
        <v>0</v>
      </c>
      <c r="I1040" s="22">
        <f t="shared" ref="I1040:I1042" si="3869">I1041</f>
        <v>0</v>
      </c>
      <c r="J1040" s="22">
        <f t="shared" ref="J1040:J1042" si="3870">J1041</f>
        <v>0</v>
      </c>
      <c r="K1040" s="22">
        <f t="shared" ref="K1040:K1042" si="3871">K1041</f>
        <v>0</v>
      </c>
      <c r="L1040" s="22">
        <f t="shared" ref="L1040:L1103" si="3872">F1040+I1040</f>
        <v>235521.5</v>
      </c>
      <c r="M1040" s="22">
        <f t="shared" ref="M1040:M1103" si="3873">G1040+J1040</f>
        <v>345180.8</v>
      </c>
      <c r="N1040" s="22">
        <f t="shared" ref="N1040:N1103" si="3874">H1040+K1040</f>
        <v>0</v>
      </c>
      <c r="O1040" s="22">
        <f t="shared" ref="O1040:O1042" si="3875">O1041</f>
        <v>2634.6559999999999</v>
      </c>
      <c r="P1040" s="22">
        <f t="shared" ref="P1040:P1042" si="3876">P1041</f>
        <v>0</v>
      </c>
      <c r="Q1040" s="22">
        <f t="shared" ref="Q1040:Q1042" si="3877">Q1041</f>
        <v>0</v>
      </c>
      <c r="R1040" s="22">
        <f t="shared" ref="R1040:R1103" si="3878">L1040+O1040</f>
        <v>238156.15599999999</v>
      </c>
      <c r="S1040" s="22">
        <f t="shared" ref="S1040:S1103" si="3879">M1040+P1040</f>
        <v>345180.8</v>
      </c>
      <c r="T1040" s="22">
        <f t="shared" ref="T1040:T1103" si="3880">N1040+Q1040</f>
        <v>0</v>
      </c>
      <c r="U1040" s="22">
        <f t="shared" ref="U1040:U1042" si="3881">U1041</f>
        <v>0</v>
      </c>
      <c r="V1040" s="22">
        <f t="shared" ref="V1040:V1042" si="3882">V1041</f>
        <v>0</v>
      </c>
      <c r="W1040" s="22">
        <f t="shared" ref="W1040:W1042" si="3883">W1041</f>
        <v>0</v>
      </c>
      <c r="X1040" s="22">
        <f t="shared" ref="X1040:X1103" si="3884">R1040+U1040</f>
        <v>238156.15599999999</v>
      </c>
      <c r="Y1040" s="22">
        <f t="shared" ref="Y1040:Y1103" si="3885">S1040+V1040</f>
        <v>345180.8</v>
      </c>
      <c r="Z1040" s="22">
        <f t="shared" ref="Z1040:Z1103" si="3886">T1040+W1040</f>
        <v>0</v>
      </c>
      <c r="AA1040" s="22">
        <f t="shared" ref="AA1040:AA1042" si="3887">AA1041</f>
        <v>0</v>
      </c>
      <c r="AB1040" s="22">
        <f t="shared" ref="AB1040:AB1042" si="3888">AB1041</f>
        <v>0</v>
      </c>
      <c r="AC1040" s="22">
        <f t="shared" ref="AC1040:AC1042" si="3889">AC1041</f>
        <v>0</v>
      </c>
      <c r="AD1040" s="22">
        <f t="shared" ref="AD1040:AD1103" si="3890">X1040+AA1040</f>
        <v>238156.15599999999</v>
      </c>
      <c r="AE1040" s="22">
        <f t="shared" ref="AE1040:AE1103" si="3891">Y1040+AB1040</f>
        <v>345180.8</v>
      </c>
      <c r="AF1040" s="22">
        <f t="shared" ref="AF1040:AF1103" si="3892">Z1040+AC1040</f>
        <v>0</v>
      </c>
      <c r="AG1040" s="22">
        <f t="shared" ref="AG1040:AG1042" si="3893">AG1041</f>
        <v>0</v>
      </c>
      <c r="AH1040" s="22">
        <f t="shared" ref="AH1040:AH1042" si="3894">AH1041</f>
        <v>0</v>
      </c>
      <c r="AI1040" s="22">
        <f t="shared" ref="AI1040:AI1042" si="3895">AI1041</f>
        <v>0</v>
      </c>
      <c r="AJ1040" s="22">
        <f t="shared" ref="AJ1040:AJ1103" si="3896">AD1040+AG1040</f>
        <v>238156.15599999999</v>
      </c>
      <c r="AK1040" s="22">
        <f t="shared" ref="AK1040:AK1103" si="3897">AE1040+AH1040</f>
        <v>345180.8</v>
      </c>
      <c r="AL1040" s="22">
        <f t="shared" ref="AL1040:AL1103" si="3898">AF1040+AI1040</f>
        <v>0</v>
      </c>
      <c r="AM1040" s="22">
        <f t="shared" ref="AM1040:AM1042" si="3899">AM1041</f>
        <v>50058.5</v>
      </c>
      <c r="AN1040" s="22">
        <f t="shared" ref="AN1040:AN1042" si="3900">AN1041</f>
        <v>142000</v>
      </c>
      <c r="AO1040" s="22">
        <f t="shared" ref="AO1040:AO1042" si="3901">AO1041</f>
        <v>0</v>
      </c>
      <c r="AP1040" s="22">
        <f t="shared" ref="AP1040:AP1103" si="3902">AJ1040+AM1040</f>
        <v>288214.65599999996</v>
      </c>
      <c r="AQ1040" s="22">
        <f t="shared" ref="AQ1040:AQ1103" si="3903">AK1040+AN1040</f>
        <v>487180.79999999999</v>
      </c>
      <c r="AR1040" s="22">
        <f t="shared" ref="AR1040:AR1103" si="3904">AL1040+AO1040</f>
        <v>0</v>
      </c>
      <c r="AS1040" s="22">
        <f t="shared" ref="AS1040:AS1042" si="3905">AS1041</f>
        <v>0</v>
      </c>
      <c r="AT1040" s="22">
        <f t="shared" ref="AT1040:AT1042" si="3906">AT1041</f>
        <v>0</v>
      </c>
      <c r="AU1040" s="22">
        <f t="shared" ref="AU1040:AU1042" si="3907">AU1041</f>
        <v>0</v>
      </c>
      <c r="AV1040" s="22">
        <f t="shared" ref="AV1040:AV1103" si="3908">AP1040+AS1040</f>
        <v>288214.65599999996</v>
      </c>
      <c r="AW1040" s="22">
        <f t="shared" ref="AW1040:AW1103" si="3909">AQ1040+AT1040</f>
        <v>487180.79999999999</v>
      </c>
      <c r="AX1040" s="22">
        <f t="shared" ref="AX1040:AX1103" si="3910">AR1040+AU1040</f>
        <v>0</v>
      </c>
      <c r="AY1040" s="22">
        <f t="shared" ref="AY1040:AY1042" si="3911">AY1041</f>
        <v>0</v>
      </c>
      <c r="AZ1040" s="22">
        <f t="shared" ref="AZ1040:AZ1042" si="3912">AZ1041</f>
        <v>0</v>
      </c>
      <c r="BA1040" s="22">
        <f t="shared" ref="BA1040:BA1042" si="3913">BA1041</f>
        <v>0</v>
      </c>
      <c r="BB1040" s="22">
        <f t="shared" ref="BB1040:BB1103" si="3914">AV1040+AY1040</f>
        <v>288214.65599999996</v>
      </c>
      <c r="BC1040" s="22">
        <f t="shared" ref="BC1040:BC1103" si="3915">AW1040+AZ1040</f>
        <v>487180.79999999999</v>
      </c>
      <c r="BD1040" s="22">
        <f t="shared" ref="BD1040:BD1103" si="3916">AX1040+BA1040</f>
        <v>0</v>
      </c>
      <c r="BE1040" s="22">
        <f t="shared" ref="BE1040:BE1042" si="3917">BE1041</f>
        <v>0</v>
      </c>
      <c r="BF1040" s="22">
        <f t="shared" ref="BF1040:BF1042" si="3918">BF1041</f>
        <v>0</v>
      </c>
      <c r="BG1040" s="22">
        <f t="shared" ref="BG1040:BG1042" si="3919">BG1041</f>
        <v>0</v>
      </c>
      <c r="BH1040" s="22">
        <f t="shared" ref="BH1040:BH1103" si="3920">BB1040+BE1040</f>
        <v>288214.65599999996</v>
      </c>
      <c r="BI1040" s="22">
        <f t="shared" ref="BI1040:BI1103" si="3921">BC1040+BF1040</f>
        <v>487180.79999999999</v>
      </c>
      <c r="BJ1040" s="22">
        <f t="shared" ref="BJ1040:BJ1103" si="3922">BD1040+BG1040</f>
        <v>0</v>
      </c>
      <c r="BK1040" s="22">
        <f t="shared" ref="BK1040:BK1042" si="3923">BK1041</f>
        <v>0</v>
      </c>
      <c r="BL1040" s="22">
        <f t="shared" ref="BL1040:BL1042" si="3924">BL1041</f>
        <v>0</v>
      </c>
      <c r="BM1040" s="22">
        <f t="shared" ref="BM1040:BM1042" si="3925">BM1041</f>
        <v>0</v>
      </c>
      <c r="BN1040" s="22">
        <f t="shared" ref="BN1040:BN1103" si="3926">BH1040+BK1040</f>
        <v>288214.65599999996</v>
      </c>
      <c r="BO1040" s="22">
        <f t="shared" ref="BO1040:BO1103" si="3927">BI1040+BL1040</f>
        <v>487180.79999999999</v>
      </c>
      <c r="BP1040" s="22">
        <f t="shared" ref="BP1040:BP1103" si="3928">BJ1040+BM1040</f>
        <v>0</v>
      </c>
      <c r="BQ1040" s="22">
        <f t="shared" ref="BQ1040:BQ1042" si="3929">BQ1041</f>
        <v>0</v>
      </c>
      <c r="BR1040" s="22">
        <f t="shared" ref="BR1040:BR1042" si="3930">BR1041</f>
        <v>0</v>
      </c>
      <c r="BS1040" s="22">
        <f t="shared" ref="BS1040:BS1103" si="3931">BQ1040+BN1040</f>
        <v>288214.65599999996</v>
      </c>
      <c r="BT1040" s="22">
        <f t="shared" ref="BT1040:BT1103" si="3932">BR1040+BO1040</f>
        <v>487180.79999999999</v>
      </c>
      <c r="BU1040" s="22">
        <f t="shared" ref="BU1040:BU1103" si="3933">BP1040</f>
        <v>0</v>
      </c>
      <c r="BV1040" s="22">
        <f t="shared" ref="BV1040:BV1042" si="3934">BV1041</f>
        <v>0</v>
      </c>
      <c r="BW1040" s="22">
        <f t="shared" ref="BW1040:BW1042" si="3935">BW1041</f>
        <v>0</v>
      </c>
      <c r="BX1040" s="22">
        <f t="shared" ref="BX1040:BX1103" si="3936">BS1040</f>
        <v>288214.65599999996</v>
      </c>
      <c r="BY1040" s="22">
        <f t="shared" ref="BY1040:BY1103" si="3937">BT1040+BV1040</f>
        <v>487180.79999999999</v>
      </c>
      <c r="BZ1040" s="22">
        <f t="shared" ref="BZ1040:BZ1103" si="3938">BU1040+BW1040</f>
        <v>0</v>
      </c>
      <c r="CA1040" s="22">
        <f t="shared" ref="CA1040:CA1042" si="3939">CA1041</f>
        <v>0</v>
      </c>
      <c r="CB1040" s="22">
        <f t="shared" ref="CB1040:CB1042" si="3940">CB1041</f>
        <v>0</v>
      </c>
      <c r="CC1040" s="22">
        <f t="shared" ref="CC1040:CC1042" si="3941">CC1041</f>
        <v>0</v>
      </c>
      <c r="CD1040" s="22">
        <f t="shared" si="3845"/>
        <v>288214.65599999996</v>
      </c>
      <c r="CE1040" s="22">
        <f t="shared" ref="CE1040:CE1042" si="3942">CE1041</f>
        <v>0</v>
      </c>
      <c r="CF1040" s="34">
        <f t="shared" ref="CF1040:CF1096" si="3943">CD1040+CE1040</f>
        <v>288214.65599999996</v>
      </c>
      <c r="CG1040" s="22">
        <f t="shared" si="3846"/>
        <v>487180.79999999999</v>
      </c>
      <c r="CH1040" s="22">
        <f t="shared" ref="CH1040:CM1042" si="3944">CH1041</f>
        <v>0</v>
      </c>
      <c r="CI1040" s="22">
        <f t="shared" ref="CI1040:CI1096" si="3945">CG1040+CH1040</f>
        <v>487180.79999999999</v>
      </c>
      <c r="CJ1040" s="22">
        <f t="shared" si="3847"/>
        <v>0</v>
      </c>
      <c r="CK1040" s="22">
        <f t="shared" si="3944"/>
        <v>0</v>
      </c>
      <c r="CL1040" s="22">
        <f t="shared" ref="CL1040:CL1096" si="3946">CJ1040+CK1040</f>
        <v>0</v>
      </c>
      <c r="CM1040" s="22">
        <f t="shared" si="3944"/>
        <v>0</v>
      </c>
      <c r="CN1040" s="15"/>
      <c r="CO1040" s="35"/>
      <c r="CU1040" s="5" t="s">
        <v>31</v>
      </c>
    </row>
    <row r="1041" spans="1:99" ht="46.8" x14ac:dyDescent="0.3">
      <c r="A1041" s="32" t="s">
        <v>568</v>
      </c>
      <c r="B1041" s="16">
        <v>400</v>
      </c>
      <c r="C1041" s="32"/>
      <c r="D1041" s="32"/>
      <c r="E1041" s="33" t="s">
        <v>84</v>
      </c>
      <c r="F1041" s="22">
        <f t="shared" si="3866"/>
        <v>235521.5</v>
      </c>
      <c r="G1041" s="22">
        <f t="shared" si="3867"/>
        <v>345180.8</v>
      </c>
      <c r="H1041" s="22">
        <f t="shared" si="3868"/>
        <v>0</v>
      </c>
      <c r="I1041" s="22">
        <f t="shared" si="3869"/>
        <v>0</v>
      </c>
      <c r="J1041" s="22">
        <f t="shared" si="3870"/>
        <v>0</v>
      </c>
      <c r="K1041" s="22">
        <f t="shared" si="3871"/>
        <v>0</v>
      </c>
      <c r="L1041" s="22">
        <f t="shared" si="3872"/>
        <v>235521.5</v>
      </c>
      <c r="M1041" s="22">
        <f t="shared" si="3873"/>
        <v>345180.8</v>
      </c>
      <c r="N1041" s="22">
        <f t="shared" si="3874"/>
        <v>0</v>
      </c>
      <c r="O1041" s="22">
        <f t="shared" si="3875"/>
        <v>2634.6559999999999</v>
      </c>
      <c r="P1041" s="22">
        <f t="shared" si="3876"/>
        <v>0</v>
      </c>
      <c r="Q1041" s="22">
        <f t="shared" si="3877"/>
        <v>0</v>
      </c>
      <c r="R1041" s="22">
        <f t="shared" si="3878"/>
        <v>238156.15599999999</v>
      </c>
      <c r="S1041" s="22">
        <f t="shared" si="3879"/>
        <v>345180.8</v>
      </c>
      <c r="T1041" s="22">
        <f t="shared" si="3880"/>
        <v>0</v>
      </c>
      <c r="U1041" s="22">
        <f t="shared" si="3881"/>
        <v>0</v>
      </c>
      <c r="V1041" s="22">
        <f t="shared" si="3882"/>
        <v>0</v>
      </c>
      <c r="W1041" s="22">
        <f t="shared" si="3883"/>
        <v>0</v>
      </c>
      <c r="X1041" s="22">
        <f t="shared" si="3884"/>
        <v>238156.15599999999</v>
      </c>
      <c r="Y1041" s="22">
        <f t="shared" si="3885"/>
        <v>345180.8</v>
      </c>
      <c r="Z1041" s="22">
        <f t="shared" si="3886"/>
        <v>0</v>
      </c>
      <c r="AA1041" s="22">
        <f t="shared" si="3887"/>
        <v>0</v>
      </c>
      <c r="AB1041" s="22">
        <f t="shared" si="3888"/>
        <v>0</v>
      </c>
      <c r="AC1041" s="22">
        <f t="shared" si="3889"/>
        <v>0</v>
      </c>
      <c r="AD1041" s="22">
        <f t="shared" si="3890"/>
        <v>238156.15599999999</v>
      </c>
      <c r="AE1041" s="22">
        <f t="shared" si="3891"/>
        <v>345180.8</v>
      </c>
      <c r="AF1041" s="22">
        <f t="shared" si="3892"/>
        <v>0</v>
      </c>
      <c r="AG1041" s="22">
        <f t="shared" si="3893"/>
        <v>0</v>
      </c>
      <c r="AH1041" s="22">
        <f t="shared" si="3894"/>
        <v>0</v>
      </c>
      <c r="AI1041" s="22">
        <f t="shared" si="3895"/>
        <v>0</v>
      </c>
      <c r="AJ1041" s="22">
        <f t="shared" si="3896"/>
        <v>238156.15599999999</v>
      </c>
      <c r="AK1041" s="22">
        <f t="shared" si="3897"/>
        <v>345180.8</v>
      </c>
      <c r="AL1041" s="22">
        <f t="shared" si="3898"/>
        <v>0</v>
      </c>
      <c r="AM1041" s="22">
        <f t="shared" si="3899"/>
        <v>50058.5</v>
      </c>
      <c r="AN1041" s="22">
        <f t="shared" si="3900"/>
        <v>142000</v>
      </c>
      <c r="AO1041" s="22">
        <f t="shared" si="3901"/>
        <v>0</v>
      </c>
      <c r="AP1041" s="22">
        <f t="shared" si="3902"/>
        <v>288214.65599999996</v>
      </c>
      <c r="AQ1041" s="22">
        <f t="shared" si="3903"/>
        <v>487180.79999999999</v>
      </c>
      <c r="AR1041" s="22">
        <f t="shared" si="3904"/>
        <v>0</v>
      </c>
      <c r="AS1041" s="22">
        <f t="shared" si="3905"/>
        <v>0</v>
      </c>
      <c r="AT1041" s="22">
        <f t="shared" si="3906"/>
        <v>0</v>
      </c>
      <c r="AU1041" s="22">
        <f t="shared" si="3907"/>
        <v>0</v>
      </c>
      <c r="AV1041" s="22">
        <f t="shared" si="3908"/>
        <v>288214.65599999996</v>
      </c>
      <c r="AW1041" s="22">
        <f t="shared" si="3909"/>
        <v>487180.79999999999</v>
      </c>
      <c r="AX1041" s="22">
        <f t="shared" si="3910"/>
        <v>0</v>
      </c>
      <c r="AY1041" s="22">
        <f t="shared" si="3911"/>
        <v>0</v>
      </c>
      <c r="AZ1041" s="22">
        <f t="shared" si="3912"/>
        <v>0</v>
      </c>
      <c r="BA1041" s="22">
        <f t="shared" si="3913"/>
        <v>0</v>
      </c>
      <c r="BB1041" s="22">
        <f t="shared" si="3914"/>
        <v>288214.65599999996</v>
      </c>
      <c r="BC1041" s="22">
        <f t="shared" si="3915"/>
        <v>487180.79999999999</v>
      </c>
      <c r="BD1041" s="22">
        <f t="shared" si="3916"/>
        <v>0</v>
      </c>
      <c r="BE1041" s="22">
        <f t="shared" si="3917"/>
        <v>0</v>
      </c>
      <c r="BF1041" s="22">
        <f t="shared" si="3918"/>
        <v>0</v>
      </c>
      <c r="BG1041" s="22">
        <f t="shared" si="3919"/>
        <v>0</v>
      </c>
      <c r="BH1041" s="22">
        <f t="shared" si="3920"/>
        <v>288214.65599999996</v>
      </c>
      <c r="BI1041" s="22">
        <f t="shared" si="3921"/>
        <v>487180.79999999999</v>
      </c>
      <c r="BJ1041" s="22">
        <f t="shared" si="3922"/>
        <v>0</v>
      </c>
      <c r="BK1041" s="22">
        <f t="shared" si="3923"/>
        <v>0</v>
      </c>
      <c r="BL1041" s="22">
        <f t="shared" si="3924"/>
        <v>0</v>
      </c>
      <c r="BM1041" s="22">
        <f t="shared" si="3925"/>
        <v>0</v>
      </c>
      <c r="BN1041" s="22">
        <f t="shared" si="3926"/>
        <v>288214.65599999996</v>
      </c>
      <c r="BO1041" s="22">
        <f t="shared" si="3927"/>
        <v>487180.79999999999</v>
      </c>
      <c r="BP1041" s="22">
        <f t="shared" si="3928"/>
        <v>0</v>
      </c>
      <c r="BQ1041" s="22">
        <f t="shared" si="3929"/>
        <v>0</v>
      </c>
      <c r="BR1041" s="22">
        <f t="shared" si="3930"/>
        <v>0</v>
      </c>
      <c r="BS1041" s="22">
        <f t="shared" si="3931"/>
        <v>288214.65599999996</v>
      </c>
      <c r="BT1041" s="22">
        <f t="shared" si="3932"/>
        <v>487180.79999999999</v>
      </c>
      <c r="BU1041" s="22">
        <f t="shared" si="3933"/>
        <v>0</v>
      </c>
      <c r="BV1041" s="22">
        <f t="shared" si="3934"/>
        <v>0</v>
      </c>
      <c r="BW1041" s="22">
        <f t="shared" si="3935"/>
        <v>0</v>
      </c>
      <c r="BX1041" s="22">
        <f t="shared" si="3936"/>
        <v>288214.65599999996</v>
      </c>
      <c r="BY1041" s="22">
        <f t="shared" si="3937"/>
        <v>487180.79999999999</v>
      </c>
      <c r="BZ1041" s="22">
        <f t="shared" si="3938"/>
        <v>0</v>
      </c>
      <c r="CA1041" s="22">
        <f t="shared" si="3939"/>
        <v>0</v>
      </c>
      <c r="CB1041" s="22">
        <f t="shared" si="3940"/>
        <v>0</v>
      </c>
      <c r="CC1041" s="22">
        <f t="shared" si="3941"/>
        <v>0</v>
      </c>
      <c r="CD1041" s="22">
        <f t="shared" si="3845"/>
        <v>288214.65599999996</v>
      </c>
      <c r="CE1041" s="22">
        <f t="shared" si="3942"/>
        <v>0</v>
      </c>
      <c r="CF1041" s="34">
        <f t="shared" si="3943"/>
        <v>288214.65599999996</v>
      </c>
      <c r="CG1041" s="22">
        <f t="shared" si="3846"/>
        <v>487180.79999999999</v>
      </c>
      <c r="CH1041" s="22">
        <f t="shared" si="3944"/>
        <v>0</v>
      </c>
      <c r="CI1041" s="22">
        <f t="shared" si="3945"/>
        <v>487180.79999999999</v>
      </c>
      <c r="CJ1041" s="22">
        <f t="shared" si="3847"/>
        <v>0</v>
      </c>
      <c r="CK1041" s="22">
        <f t="shared" si="3944"/>
        <v>0</v>
      </c>
      <c r="CL1041" s="22">
        <f t="shared" si="3946"/>
        <v>0</v>
      </c>
      <c r="CM1041" s="22">
        <f t="shared" si="3944"/>
        <v>0</v>
      </c>
      <c r="CN1041" s="15"/>
      <c r="CO1041" s="35"/>
      <c r="CS1041" s="5" t="s">
        <v>29</v>
      </c>
    </row>
    <row r="1042" spans="1:99" x14ac:dyDescent="0.3">
      <c r="A1042" s="32" t="s">
        <v>568</v>
      </c>
      <c r="B1042" s="16">
        <v>410</v>
      </c>
      <c r="C1042" s="32"/>
      <c r="D1042" s="32"/>
      <c r="E1042" s="33" t="s">
        <v>85</v>
      </c>
      <c r="F1042" s="22">
        <f t="shared" si="3866"/>
        <v>235521.5</v>
      </c>
      <c r="G1042" s="22">
        <f t="shared" si="3867"/>
        <v>345180.8</v>
      </c>
      <c r="H1042" s="22">
        <f t="shared" si="3868"/>
        <v>0</v>
      </c>
      <c r="I1042" s="22">
        <f t="shared" si="3869"/>
        <v>0</v>
      </c>
      <c r="J1042" s="22">
        <f t="shared" si="3870"/>
        <v>0</v>
      </c>
      <c r="K1042" s="22">
        <f t="shared" si="3871"/>
        <v>0</v>
      </c>
      <c r="L1042" s="22">
        <f t="shared" si="3872"/>
        <v>235521.5</v>
      </c>
      <c r="M1042" s="22">
        <f t="shared" si="3873"/>
        <v>345180.8</v>
      </c>
      <c r="N1042" s="22">
        <f t="shared" si="3874"/>
        <v>0</v>
      </c>
      <c r="O1042" s="22">
        <f t="shared" si="3875"/>
        <v>2634.6559999999999</v>
      </c>
      <c r="P1042" s="22">
        <f t="shared" si="3876"/>
        <v>0</v>
      </c>
      <c r="Q1042" s="22">
        <f t="shared" si="3877"/>
        <v>0</v>
      </c>
      <c r="R1042" s="22">
        <f t="shared" si="3878"/>
        <v>238156.15599999999</v>
      </c>
      <c r="S1042" s="22">
        <f t="shared" si="3879"/>
        <v>345180.8</v>
      </c>
      <c r="T1042" s="22">
        <f t="shared" si="3880"/>
        <v>0</v>
      </c>
      <c r="U1042" s="22">
        <f t="shared" si="3881"/>
        <v>0</v>
      </c>
      <c r="V1042" s="22">
        <f t="shared" si="3882"/>
        <v>0</v>
      </c>
      <c r="W1042" s="22">
        <f t="shared" si="3883"/>
        <v>0</v>
      </c>
      <c r="X1042" s="22">
        <f t="shared" si="3884"/>
        <v>238156.15599999999</v>
      </c>
      <c r="Y1042" s="22">
        <f t="shared" si="3885"/>
        <v>345180.8</v>
      </c>
      <c r="Z1042" s="22">
        <f t="shared" si="3886"/>
        <v>0</v>
      </c>
      <c r="AA1042" s="22">
        <f t="shared" si="3887"/>
        <v>0</v>
      </c>
      <c r="AB1042" s="22">
        <f t="shared" si="3888"/>
        <v>0</v>
      </c>
      <c r="AC1042" s="22">
        <f t="shared" si="3889"/>
        <v>0</v>
      </c>
      <c r="AD1042" s="22">
        <f t="shared" si="3890"/>
        <v>238156.15599999999</v>
      </c>
      <c r="AE1042" s="22">
        <f t="shared" si="3891"/>
        <v>345180.8</v>
      </c>
      <c r="AF1042" s="22">
        <f t="shared" si="3892"/>
        <v>0</v>
      </c>
      <c r="AG1042" s="22">
        <f t="shared" si="3893"/>
        <v>0</v>
      </c>
      <c r="AH1042" s="22">
        <f t="shared" si="3894"/>
        <v>0</v>
      </c>
      <c r="AI1042" s="22">
        <f t="shared" si="3895"/>
        <v>0</v>
      </c>
      <c r="AJ1042" s="22">
        <f t="shared" si="3896"/>
        <v>238156.15599999999</v>
      </c>
      <c r="AK1042" s="22">
        <f t="shared" si="3897"/>
        <v>345180.8</v>
      </c>
      <c r="AL1042" s="22">
        <f t="shared" si="3898"/>
        <v>0</v>
      </c>
      <c r="AM1042" s="22">
        <f t="shared" si="3899"/>
        <v>50058.5</v>
      </c>
      <c r="AN1042" s="22">
        <f t="shared" si="3900"/>
        <v>142000</v>
      </c>
      <c r="AO1042" s="22">
        <f t="shared" si="3901"/>
        <v>0</v>
      </c>
      <c r="AP1042" s="22">
        <f t="shared" si="3902"/>
        <v>288214.65599999996</v>
      </c>
      <c r="AQ1042" s="22">
        <f t="shared" si="3903"/>
        <v>487180.79999999999</v>
      </c>
      <c r="AR1042" s="22">
        <f t="shared" si="3904"/>
        <v>0</v>
      </c>
      <c r="AS1042" s="22">
        <f t="shared" si="3905"/>
        <v>0</v>
      </c>
      <c r="AT1042" s="22">
        <f t="shared" si="3906"/>
        <v>0</v>
      </c>
      <c r="AU1042" s="22">
        <f t="shared" si="3907"/>
        <v>0</v>
      </c>
      <c r="AV1042" s="22">
        <f t="shared" si="3908"/>
        <v>288214.65599999996</v>
      </c>
      <c r="AW1042" s="22">
        <f t="shared" si="3909"/>
        <v>487180.79999999999</v>
      </c>
      <c r="AX1042" s="22">
        <f t="shared" si="3910"/>
        <v>0</v>
      </c>
      <c r="AY1042" s="22">
        <f t="shared" si="3911"/>
        <v>0</v>
      </c>
      <c r="AZ1042" s="22">
        <f t="shared" si="3912"/>
        <v>0</v>
      </c>
      <c r="BA1042" s="22">
        <f t="shared" si="3913"/>
        <v>0</v>
      </c>
      <c r="BB1042" s="22">
        <f t="shared" si="3914"/>
        <v>288214.65599999996</v>
      </c>
      <c r="BC1042" s="22">
        <f t="shared" si="3915"/>
        <v>487180.79999999999</v>
      </c>
      <c r="BD1042" s="22">
        <f t="shared" si="3916"/>
        <v>0</v>
      </c>
      <c r="BE1042" s="22">
        <f t="shared" si="3917"/>
        <v>0</v>
      </c>
      <c r="BF1042" s="22">
        <f t="shared" si="3918"/>
        <v>0</v>
      </c>
      <c r="BG1042" s="22">
        <f t="shared" si="3919"/>
        <v>0</v>
      </c>
      <c r="BH1042" s="22">
        <f t="shared" si="3920"/>
        <v>288214.65599999996</v>
      </c>
      <c r="BI1042" s="22">
        <f t="shared" si="3921"/>
        <v>487180.79999999999</v>
      </c>
      <c r="BJ1042" s="22">
        <f t="shared" si="3922"/>
        <v>0</v>
      </c>
      <c r="BK1042" s="22">
        <f t="shared" si="3923"/>
        <v>0</v>
      </c>
      <c r="BL1042" s="22">
        <f t="shared" si="3924"/>
        <v>0</v>
      </c>
      <c r="BM1042" s="22">
        <f t="shared" si="3925"/>
        <v>0</v>
      </c>
      <c r="BN1042" s="22">
        <f t="shared" si="3926"/>
        <v>288214.65599999996</v>
      </c>
      <c r="BO1042" s="22">
        <f t="shared" si="3927"/>
        <v>487180.79999999999</v>
      </c>
      <c r="BP1042" s="22">
        <f t="shared" si="3928"/>
        <v>0</v>
      </c>
      <c r="BQ1042" s="22">
        <f t="shared" si="3929"/>
        <v>0</v>
      </c>
      <c r="BR1042" s="22">
        <f t="shared" si="3930"/>
        <v>0</v>
      </c>
      <c r="BS1042" s="22">
        <f t="shared" si="3931"/>
        <v>288214.65599999996</v>
      </c>
      <c r="BT1042" s="22">
        <f t="shared" si="3932"/>
        <v>487180.79999999999</v>
      </c>
      <c r="BU1042" s="22">
        <f t="shared" si="3933"/>
        <v>0</v>
      </c>
      <c r="BV1042" s="22">
        <f t="shared" si="3934"/>
        <v>0</v>
      </c>
      <c r="BW1042" s="22">
        <f t="shared" si="3935"/>
        <v>0</v>
      </c>
      <c r="BX1042" s="22">
        <f t="shared" si="3936"/>
        <v>288214.65599999996</v>
      </c>
      <c r="BY1042" s="22">
        <f t="shared" si="3937"/>
        <v>487180.79999999999</v>
      </c>
      <c r="BZ1042" s="22">
        <f t="shared" si="3938"/>
        <v>0</v>
      </c>
      <c r="CA1042" s="22">
        <f t="shared" si="3939"/>
        <v>0</v>
      </c>
      <c r="CB1042" s="22">
        <f t="shared" si="3940"/>
        <v>0</v>
      </c>
      <c r="CC1042" s="22">
        <f t="shared" si="3941"/>
        <v>0</v>
      </c>
      <c r="CD1042" s="22">
        <f t="shared" si="3845"/>
        <v>288214.65599999996</v>
      </c>
      <c r="CE1042" s="22">
        <f t="shared" si="3942"/>
        <v>0</v>
      </c>
      <c r="CF1042" s="34">
        <f t="shared" si="3943"/>
        <v>288214.65599999996</v>
      </c>
      <c r="CG1042" s="22">
        <f t="shared" si="3846"/>
        <v>487180.79999999999</v>
      </c>
      <c r="CH1042" s="22">
        <f t="shared" si="3944"/>
        <v>0</v>
      </c>
      <c r="CI1042" s="22">
        <f t="shared" si="3945"/>
        <v>487180.79999999999</v>
      </c>
      <c r="CJ1042" s="22">
        <f t="shared" si="3847"/>
        <v>0</v>
      </c>
      <c r="CK1042" s="22">
        <f t="shared" si="3944"/>
        <v>0</v>
      </c>
      <c r="CL1042" s="22">
        <f t="shared" si="3946"/>
        <v>0</v>
      </c>
      <c r="CM1042" s="22">
        <f t="shared" si="3944"/>
        <v>0</v>
      </c>
      <c r="CN1042" s="15"/>
      <c r="CO1042" s="35"/>
      <c r="CT1042" s="5" t="s">
        <v>30</v>
      </c>
    </row>
    <row r="1043" spans="1:99" x14ac:dyDescent="0.3">
      <c r="A1043" s="32" t="s">
        <v>568</v>
      </c>
      <c r="B1043" s="16">
        <v>410</v>
      </c>
      <c r="C1043" s="32" t="s">
        <v>47</v>
      </c>
      <c r="D1043" s="32" t="s">
        <v>313</v>
      </c>
      <c r="E1043" s="33" t="s">
        <v>387</v>
      </c>
      <c r="F1043" s="22">
        <v>235521.5</v>
      </c>
      <c r="G1043" s="22">
        <v>345180.8</v>
      </c>
      <c r="H1043" s="22"/>
      <c r="I1043" s="22"/>
      <c r="J1043" s="22"/>
      <c r="K1043" s="22"/>
      <c r="L1043" s="22">
        <f t="shared" si="3872"/>
        <v>235521.5</v>
      </c>
      <c r="M1043" s="22">
        <f t="shared" si="3873"/>
        <v>345180.8</v>
      </c>
      <c r="N1043" s="22">
        <f t="shared" si="3874"/>
        <v>0</v>
      </c>
      <c r="O1043" s="22">
        <v>2634.6559999999999</v>
      </c>
      <c r="P1043" s="22"/>
      <c r="Q1043" s="22"/>
      <c r="R1043" s="22">
        <f t="shared" si="3878"/>
        <v>238156.15599999999</v>
      </c>
      <c r="S1043" s="22">
        <f t="shared" si="3879"/>
        <v>345180.8</v>
      </c>
      <c r="T1043" s="22">
        <f t="shared" si="3880"/>
        <v>0</v>
      </c>
      <c r="U1043" s="22"/>
      <c r="V1043" s="22"/>
      <c r="W1043" s="22"/>
      <c r="X1043" s="22">
        <f t="shared" si="3884"/>
        <v>238156.15599999999</v>
      </c>
      <c r="Y1043" s="22">
        <f t="shared" si="3885"/>
        <v>345180.8</v>
      </c>
      <c r="Z1043" s="22">
        <f t="shared" si="3886"/>
        <v>0</v>
      </c>
      <c r="AA1043" s="22"/>
      <c r="AB1043" s="22"/>
      <c r="AC1043" s="22"/>
      <c r="AD1043" s="22">
        <f t="shared" si="3890"/>
        <v>238156.15599999999</v>
      </c>
      <c r="AE1043" s="22">
        <f t="shared" si="3891"/>
        <v>345180.8</v>
      </c>
      <c r="AF1043" s="22">
        <f t="shared" si="3892"/>
        <v>0</v>
      </c>
      <c r="AG1043" s="22"/>
      <c r="AH1043" s="22"/>
      <c r="AI1043" s="22"/>
      <c r="AJ1043" s="22">
        <f t="shared" si="3896"/>
        <v>238156.15599999999</v>
      </c>
      <c r="AK1043" s="22">
        <f t="shared" si="3897"/>
        <v>345180.8</v>
      </c>
      <c r="AL1043" s="22">
        <f t="shared" si="3898"/>
        <v>0</v>
      </c>
      <c r="AM1043" s="22">
        <v>50058.5</v>
      </c>
      <c r="AN1043" s="22">
        <v>142000</v>
      </c>
      <c r="AO1043" s="22"/>
      <c r="AP1043" s="22">
        <f t="shared" si="3902"/>
        <v>288214.65599999996</v>
      </c>
      <c r="AQ1043" s="22">
        <f t="shared" si="3903"/>
        <v>487180.79999999999</v>
      </c>
      <c r="AR1043" s="22">
        <f t="shared" si="3904"/>
        <v>0</v>
      </c>
      <c r="AS1043" s="22"/>
      <c r="AT1043" s="22"/>
      <c r="AU1043" s="22"/>
      <c r="AV1043" s="22">
        <f t="shared" si="3908"/>
        <v>288214.65599999996</v>
      </c>
      <c r="AW1043" s="22">
        <f t="shared" si="3909"/>
        <v>487180.79999999999</v>
      </c>
      <c r="AX1043" s="22">
        <f t="shared" si="3910"/>
        <v>0</v>
      </c>
      <c r="AY1043" s="22"/>
      <c r="AZ1043" s="22"/>
      <c r="BA1043" s="22"/>
      <c r="BB1043" s="22">
        <f t="shared" si="3914"/>
        <v>288214.65599999996</v>
      </c>
      <c r="BC1043" s="22">
        <f t="shared" si="3915"/>
        <v>487180.79999999999</v>
      </c>
      <c r="BD1043" s="22">
        <f t="shared" si="3916"/>
        <v>0</v>
      </c>
      <c r="BE1043" s="22"/>
      <c r="BF1043" s="22"/>
      <c r="BG1043" s="22"/>
      <c r="BH1043" s="22">
        <f t="shared" si="3920"/>
        <v>288214.65599999996</v>
      </c>
      <c r="BI1043" s="22">
        <f t="shared" si="3921"/>
        <v>487180.79999999999</v>
      </c>
      <c r="BJ1043" s="22">
        <f t="shared" si="3922"/>
        <v>0</v>
      </c>
      <c r="BK1043" s="22"/>
      <c r="BL1043" s="22"/>
      <c r="BM1043" s="22"/>
      <c r="BN1043" s="22">
        <f t="shared" si="3926"/>
        <v>288214.65599999996</v>
      </c>
      <c r="BO1043" s="22">
        <f t="shared" si="3927"/>
        <v>487180.79999999999</v>
      </c>
      <c r="BP1043" s="22">
        <f t="shared" si="3928"/>
        <v>0</v>
      </c>
      <c r="BQ1043" s="22"/>
      <c r="BR1043" s="22"/>
      <c r="BS1043" s="22">
        <f t="shared" si="3931"/>
        <v>288214.65599999996</v>
      </c>
      <c r="BT1043" s="22">
        <f t="shared" si="3932"/>
        <v>487180.79999999999</v>
      </c>
      <c r="BU1043" s="22">
        <f t="shared" si="3933"/>
        <v>0</v>
      </c>
      <c r="BV1043" s="22"/>
      <c r="BW1043" s="22"/>
      <c r="BX1043" s="22">
        <f t="shared" si="3936"/>
        <v>288214.65599999996</v>
      </c>
      <c r="BY1043" s="22">
        <f t="shared" si="3937"/>
        <v>487180.79999999999</v>
      </c>
      <c r="BZ1043" s="22">
        <f t="shared" si="3938"/>
        <v>0</v>
      </c>
      <c r="CA1043" s="22"/>
      <c r="CB1043" s="22"/>
      <c r="CC1043" s="22"/>
      <c r="CD1043" s="22">
        <f t="shared" si="3845"/>
        <v>288214.65599999996</v>
      </c>
      <c r="CE1043" s="22"/>
      <c r="CF1043" s="34">
        <f t="shared" si="3943"/>
        <v>288214.65599999996</v>
      </c>
      <c r="CG1043" s="22">
        <f t="shared" si="3846"/>
        <v>487180.79999999999</v>
      </c>
      <c r="CH1043" s="22"/>
      <c r="CI1043" s="22">
        <f t="shared" si="3945"/>
        <v>487180.79999999999</v>
      </c>
      <c r="CJ1043" s="22">
        <f t="shared" si="3847"/>
        <v>0</v>
      </c>
      <c r="CK1043" s="22"/>
      <c r="CL1043" s="22">
        <f t="shared" si="3946"/>
        <v>0</v>
      </c>
      <c r="CM1043" s="22"/>
      <c r="CN1043" s="15"/>
      <c r="CO1043" s="35"/>
    </row>
    <row r="1044" spans="1:99" ht="62.4" x14ac:dyDescent="0.3">
      <c r="A1044" s="32" t="s">
        <v>570</v>
      </c>
      <c r="B1044" s="16"/>
      <c r="C1044" s="32"/>
      <c r="D1044" s="32"/>
      <c r="E1044" s="33" t="s">
        <v>571</v>
      </c>
      <c r="F1044" s="22">
        <f t="shared" ref="F1044:K1044" si="3947">F1051+F1057+F1045</f>
        <v>334883.40000000002</v>
      </c>
      <c r="G1044" s="22">
        <f t="shared" si="3947"/>
        <v>52917.8</v>
      </c>
      <c r="H1044" s="22">
        <f t="shared" si="3947"/>
        <v>0</v>
      </c>
      <c r="I1044" s="22">
        <f t="shared" si="3947"/>
        <v>0</v>
      </c>
      <c r="J1044" s="22">
        <f t="shared" si="3947"/>
        <v>0</v>
      </c>
      <c r="K1044" s="22">
        <f t="shared" si="3947"/>
        <v>0</v>
      </c>
      <c r="L1044" s="22">
        <f t="shared" si="3872"/>
        <v>334883.40000000002</v>
      </c>
      <c r="M1044" s="22">
        <f t="shared" si="3873"/>
        <v>52917.8</v>
      </c>
      <c r="N1044" s="22">
        <f t="shared" si="3874"/>
        <v>0</v>
      </c>
      <c r="O1044" s="22">
        <f>O1051+O1057+O1045</f>
        <v>6982.9139999999998</v>
      </c>
      <c r="P1044" s="22">
        <f>P1051+P1057+P1045</f>
        <v>0</v>
      </c>
      <c r="Q1044" s="22">
        <f>Q1051+Q1057+Q1045</f>
        <v>0</v>
      </c>
      <c r="R1044" s="22">
        <f t="shared" si="3878"/>
        <v>341866.31400000001</v>
      </c>
      <c r="S1044" s="22">
        <f t="shared" si="3879"/>
        <v>52917.8</v>
      </c>
      <c r="T1044" s="22">
        <f t="shared" si="3880"/>
        <v>0</v>
      </c>
      <c r="U1044" s="22">
        <f>U1051+U1057+U1045</f>
        <v>0</v>
      </c>
      <c r="V1044" s="22">
        <f>V1051+V1057+V1045</f>
        <v>0</v>
      </c>
      <c r="W1044" s="22">
        <f>W1051+W1057+W1045</f>
        <v>0</v>
      </c>
      <c r="X1044" s="22">
        <f t="shared" si="3884"/>
        <v>341866.31400000001</v>
      </c>
      <c r="Y1044" s="22">
        <f t="shared" si="3885"/>
        <v>52917.8</v>
      </c>
      <c r="Z1044" s="22">
        <f t="shared" si="3886"/>
        <v>0</v>
      </c>
      <c r="AA1044" s="22">
        <f>AA1051+AA1057+AA1045</f>
        <v>0</v>
      </c>
      <c r="AB1044" s="22">
        <f>AB1051+AB1057+AB1045</f>
        <v>0</v>
      </c>
      <c r="AC1044" s="22">
        <f>AC1051+AC1057+AC1045</f>
        <v>0</v>
      </c>
      <c r="AD1044" s="22">
        <f t="shared" si="3890"/>
        <v>341866.31400000001</v>
      </c>
      <c r="AE1044" s="22">
        <f t="shared" si="3891"/>
        <v>52917.8</v>
      </c>
      <c r="AF1044" s="22">
        <f t="shared" si="3892"/>
        <v>0</v>
      </c>
      <c r="AG1044" s="22">
        <f>AG1051+AG1057+AG1045</f>
        <v>0</v>
      </c>
      <c r="AH1044" s="22">
        <f>AH1051+AH1057+AH1045</f>
        <v>0</v>
      </c>
      <c r="AI1044" s="22">
        <f>AI1051+AI1057+AI1045</f>
        <v>0</v>
      </c>
      <c r="AJ1044" s="22">
        <f t="shared" si="3896"/>
        <v>341866.31400000001</v>
      </c>
      <c r="AK1044" s="22">
        <f t="shared" si="3897"/>
        <v>52917.8</v>
      </c>
      <c r="AL1044" s="22">
        <f t="shared" si="3898"/>
        <v>0</v>
      </c>
      <c r="AM1044" s="22">
        <f>AM1051+AM1057+AM1045</f>
        <v>0</v>
      </c>
      <c r="AN1044" s="22">
        <f>AN1051+AN1057+AN1045</f>
        <v>0</v>
      </c>
      <c r="AO1044" s="22">
        <f>AO1051+AO1057+AO1045</f>
        <v>0</v>
      </c>
      <c r="AP1044" s="22">
        <f t="shared" si="3902"/>
        <v>341866.31400000001</v>
      </c>
      <c r="AQ1044" s="22">
        <f t="shared" si="3903"/>
        <v>52917.8</v>
      </c>
      <c r="AR1044" s="22">
        <f t="shared" si="3904"/>
        <v>0</v>
      </c>
      <c r="AS1044" s="22">
        <f>AS1051+AS1057+AS1045</f>
        <v>0</v>
      </c>
      <c r="AT1044" s="22">
        <f>AT1051+AT1057+AT1045</f>
        <v>0</v>
      </c>
      <c r="AU1044" s="22">
        <f>AU1051+AU1057+AU1045</f>
        <v>0</v>
      </c>
      <c r="AV1044" s="22">
        <f t="shared" si="3908"/>
        <v>341866.31400000001</v>
      </c>
      <c r="AW1044" s="22">
        <f t="shared" si="3909"/>
        <v>52917.8</v>
      </c>
      <c r="AX1044" s="22">
        <f t="shared" si="3910"/>
        <v>0</v>
      </c>
      <c r="AY1044" s="22">
        <f>AY1051+AY1057+AY1045</f>
        <v>-45000</v>
      </c>
      <c r="AZ1044" s="22">
        <f>AZ1051+AZ1057+AZ1045</f>
        <v>45000</v>
      </c>
      <c r="BA1044" s="22">
        <f>BA1051+BA1057+BA1045</f>
        <v>0</v>
      </c>
      <c r="BB1044" s="22">
        <f t="shared" si="3914"/>
        <v>296866.31400000001</v>
      </c>
      <c r="BC1044" s="22">
        <f t="shared" si="3915"/>
        <v>97917.8</v>
      </c>
      <c r="BD1044" s="22">
        <f t="shared" si="3916"/>
        <v>0</v>
      </c>
      <c r="BE1044" s="22">
        <f>BE1051+BE1057+BE1045</f>
        <v>0</v>
      </c>
      <c r="BF1044" s="22">
        <f>BF1051+BF1057+BF1045</f>
        <v>0</v>
      </c>
      <c r="BG1044" s="22">
        <f>BG1051+BG1057+BG1045</f>
        <v>0</v>
      </c>
      <c r="BH1044" s="22">
        <f t="shared" si="3920"/>
        <v>296866.31400000001</v>
      </c>
      <c r="BI1044" s="22">
        <f t="shared" si="3921"/>
        <v>97917.8</v>
      </c>
      <c r="BJ1044" s="22">
        <f t="shared" si="3922"/>
        <v>0</v>
      </c>
      <c r="BK1044" s="22">
        <f>BK1051+BK1057+BK1045+BK1063+BK1067</f>
        <v>122359.85699999999</v>
      </c>
      <c r="BL1044" s="22">
        <f>BL1051+BL1057+BL1045+BL1063+BL1067</f>
        <v>5314.9709999999995</v>
      </c>
      <c r="BM1044" s="22">
        <f>BM1051+BM1057+BM1045+BM1063+BM1067</f>
        <v>0</v>
      </c>
      <c r="BN1044" s="22">
        <f t="shared" si="3926"/>
        <v>419226.17099999997</v>
      </c>
      <c r="BO1044" s="22">
        <f t="shared" si="3927"/>
        <v>103232.77100000001</v>
      </c>
      <c r="BP1044" s="22">
        <f t="shared" si="3928"/>
        <v>0</v>
      </c>
      <c r="BQ1044" s="22">
        <f>BQ1051+BQ1057+BQ1045+BQ1063+BQ1067</f>
        <v>0</v>
      </c>
      <c r="BR1044" s="22">
        <f>BR1051+BR1057+BR1045+BR1063+BR1067</f>
        <v>0</v>
      </c>
      <c r="BS1044" s="22">
        <f t="shared" si="3931"/>
        <v>419226.17099999997</v>
      </c>
      <c r="BT1044" s="22">
        <f t="shared" si="3932"/>
        <v>103232.77100000001</v>
      </c>
      <c r="BU1044" s="22">
        <f t="shared" si="3933"/>
        <v>0</v>
      </c>
      <c r="BV1044" s="22">
        <f>BV1051+BV1057+BV1045+BV1063+BV1067</f>
        <v>0</v>
      </c>
      <c r="BW1044" s="22">
        <f>BW1051+BW1057+BW1045+BW1063+BW1067</f>
        <v>0</v>
      </c>
      <c r="BX1044" s="22">
        <f t="shared" si="3936"/>
        <v>419226.17099999997</v>
      </c>
      <c r="BY1044" s="22">
        <f t="shared" si="3937"/>
        <v>103232.77100000001</v>
      </c>
      <c r="BZ1044" s="22">
        <f t="shared" si="3938"/>
        <v>0</v>
      </c>
      <c r="CA1044" s="22">
        <f>CA1051+CA1057+CA1045+CA1063+CA1067</f>
        <v>-89715.923999999999</v>
      </c>
      <c r="CB1044" s="22">
        <f>CB1051+CB1057+CB1045+CB1063+CB1067</f>
        <v>101419.864</v>
      </c>
      <c r="CC1044" s="22">
        <f>CC1051+CC1057+CC1045+CC1063+CC1067</f>
        <v>0</v>
      </c>
      <c r="CD1044" s="22">
        <f t="shared" si="3845"/>
        <v>329510.24699999997</v>
      </c>
      <c r="CE1044" s="22">
        <f>CE1051+CE1057+CE1045+CE1063+CE1067</f>
        <v>-2092.4110000000001</v>
      </c>
      <c r="CF1044" s="34">
        <f t="shared" si="3943"/>
        <v>327417.83599999995</v>
      </c>
      <c r="CG1044" s="22">
        <f t="shared" si="3846"/>
        <v>204652.63500000001</v>
      </c>
      <c r="CH1044" s="22">
        <f>CH1051+CH1057+CH1045+CH1063+CH1067</f>
        <v>0</v>
      </c>
      <c r="CI1044" s="22">
        <f t="shared" si="3945"/>
        <v>204652.63500000001</v>
      </c>
      <c r="CJ1044" s="22">
        <f t="shared" si="3847"/>
        <v>0</v>
      </c>
      <c r="CK1044" s="22">
        <f>CK1051+CK1057+CK1045+CK1063+CK1067</f>
        <v>0</v>
      </c>
      <c r="CL1044" s="22">
        <f t="shared" si="3946"/>
        <v>0</v>
      </c>
      <c r="CM1044" s="22">
        <f>CM1051+CM1057+CM1045+CM1063+CM1067</f>
        <v>0</v>
      </c>
      <c r="CN1044" s="15"/>
      <c r="CO1044" s="35"/>
      <c r="CR1044" s="5" t="s">
        <v>28</v>
      </c>
    </row>
    <row r="1045" spans="1:99" ht="31.2" x14ac:dyDescent="0.3">
      <c r="A1045" s="32" t="s">
        <v>572</v>
      </c>
      <c r="B1045" s="16"/>
      <c r="C1045" s="32"/>
      <c r="D1045" s="32"/>
      <c r="E1045" s="33" t="s">
        <v>573</v>
      </c>
      <c r="F1045" s="22">
        <f t="shared" ref="F1045:K1045" si="3948">F1046</f>
        <v>53552.5</v>
      </c>
      <c r="G1045" s="22">
        <f t="shared" si="3948"/>
        <v>52917.8</v>
      </c>
      <c r="H1045" s="22">
        <f t="shared" si="3948"/>
        <v>0</v>
      </c>
      <c r="I1045" s="22">
        <f t="shared" si="3948"/>
        <v>0</v>
      </c>
      <c r="J1045" s="22">
        <f t="shared" si="3948"/>
        <v>0</v>
      </c>
      <c r="K1045" s="22">
        <f t="shared" si="3948"/>
        <v>0</v>
      </c>
      <c r="L1045" s="22">
        <f t="shared" si="3872"/>
        <v>53552.5</v>
      </c>
      <c r="M1045" s="22">
        <f t="shared" si="3873"/>
        <v>52917.8</v>
      </c>
      <c r="N1045" s="22">
        <f t="shared" si="3874"/>
        <v>0</v>
      </c>
      <c r="O1045" s="22">
        <f>O1046</f>
        <v>0</v>
      </c>
      <c r="P1045" s="22">
        <f>P1046</f>
        <v>0</v>
      </c>
      <c r="Q1045" s="22">
        <f>Q1046</f>
        <v>0</v>
      </c>
      <c r="R1045" s="22">
        <f t="shared" si="3878"/>
        <v>53552.5</v>
      </c>
      <c r="S1045" s="22">
        <f t="shared" si="3879"/>
        <v>52917.8</v>
      </c>
      <c r="T1045" s="22">
        <f t="shared" si="3880"/>
        <v>0</v>
      </c>
      <c r="U1045" s="22">
        <f>U1046</f>
        <v>0</v>
      </c>
      <c r="V1045" s="22">
        <f>V1046</f>
        <v>0</v>
      </c>
      <c r="W1045" s="22">
        <f>W1046</f>
        <v>0</v>
      </c>
      <c r="X1045" s="22">
        <f t="shared" si="3884"/>
        <v>53552.5</v>
      </c>
      <c r="Y1045" s="22">
        <f t="shared" si="3885"/>
        <v>52917.8</v>
      </c>
      <c r="Z1045" s="22">
        <f t="shared" si="3886"/>
        <v>0</v>
      </c>
      <c r="AA1045" s="22">
        <f>AA1046</f>
        <v>0</v>
      </c>
      <c r="AB1045" s="22">
        <f>AB1046</f>
        <v>0</v>
      </c>
      <c r="AC1045" s="22">
        <f>AC1046</f>
        <v>0</v>
      </c>
      <c r="AD1045" s="22">
        <f t="shared" si="3890"/>
        <v>53552.5</v>
      </c>
      <c r="AE1045" s="22">
        <f t="shared" si="3891"/>
        <v>52917.8</v>
      </c>
      <c r="AF1045" s="22">
        <f t="shared" si="3892"/>
        <v>0</v>
      </c>
      <c r="AG1045" s="22">
        <f>AG1046</f>
        <v>0</v>
      </c>
      <c r="AH1045" s="22">
        <f>AH1046</f>
        <v>0</v>
      </c>
      <c r="AI1045" s="22">
        <f>AI1046</f>
        <v>0</v>
      </c>
      <c r="AJ1045" s="22">
        <f t="shared" si="3896"/>
        <v>53552.5</v>
      </c>
      <c r="AK1045" s="22">
        <f t="shared" si="3897"/>
        <v>52917.8</v>
      </c>
      <c r="AL1045" s="22">
        <f t="shared" si="3898"/>
        <v>0</v>
      </c>
      <c r="AM1045" s="22">
        <f>AM1046</f>
        <v>0</v>
      </c>
      <c r="AN1045" s="22">
        <f>AN1046</f>
        <v>0</v>
      </c>
      <c r="AO1045" s="22">
        <f>AO1046</f>
        <v>0</v>
      </c>
      <c r="AP1045" s="22">
        <f t="shared" si="3902"/>
        <v>53552.5</v>
      </c>
      <c r="AQ1045" s="22">
        <f t="shared" si="3903"/>
        <v>52917.8</v>
      </c>
      <c r="AR1045" s="22">
        <f t="shared" si="3904"/>
        <v>0</v>
      </c>
      <c r="AS1045" s="22">
        <f>AS1046</f>
        <v>0</v>
      </c>
      <c r="AT1045" s="22">
        <f>AT1046</f>
        <v>0</v>
      </c>
      <c r="AU1045" s="22">
        <f>AU1046</f>
        <v>0</v>
      </c>
      <c r="AV1045" s="22">
        <f t="shared" si="3908"/>
        <v>53552.5</v>
      </c>
      <c r="AW1045" s="22">
        <f t="shared" si="3909"/>
        <v>52917.8</v>
      </c>
      <c r="AX1045" s="22">
        <f t="shared" si="3910"/>
        <v>0</v>
      </c>
      <c r="AY1045" s="22">
        <f>AY1046</f>
        <v>-45000</v>
      </c>
      <c r="AZ1045" s="22">
        <f>AZ1046</f>
        <v>45000</v>
      </c>
      <c r="BA1045" s="22">
        <f>BA1046</f>
        <v>0</v>
      </c>
      <c r="BB1045" s="22">
        <f t="shared" si="3914"/>
        <v>8552.5</v>
      </c>
      <c r="BC1045" s="22">
        <f t="shared" si="3915"/>
        <v>97917.8</v>
      </c>
      <c r="BD1045" s="22">
        <f t="shared" si="3916"/>
        <v>0</v>
      </c>
      <c r="BE1045" s="22">
        <f>BE1046</f>
        <v>0</v>
      </c>
      <c r="BF1045" s="22">
        <f>BF1046</f>
        <v>0</v>
      </c>
      <c r="BG1045" s="22">
        <f>BG1046</f>
        <v>0</v>
      </c>
      <c r="BH1045" s="22">
        <f t="shared" si="3920"/>
        <v>8552.5</v>
      </c>
      <c r="BI1045" s="22">
        <f t="shared" si="3921"/>
        <v>97917.8</v>
      </c>
      <c r="BJ1045" s="22">
        <f t="shared" si="3922"/>
        <v>0</v>
      </c>
      <c r="BK1045" s="22">
        <f>BK1046</f>
        <v>-5314.9709999999995</v>
      </c>
      <c r="BL1045" s="22">
        <f>BL1046</f>
        <v>5314.9709999999995</v>
      </c>
      <c r="BM1045" s="22">
        <f>BM1046</f>
        <v>0</v>
      </c>
      <c r="BN1045" s="22">
        <f t="shared" si="3926"/>
        <v>3237.5290000000005</v>
      </c>
      <c r="BO1045" s="22">
        <f t="shared" si="3927"/>
        <v>103232.77100000001</v>
      </c>
      <c r="BP1045" s="22">
        <f t="shared" si="3928"/>
        <v>0</v>
      </c>
      <c r="BQ1045" s="22">
        <f>BQ1046</f>
        <v>0</v>
      </c>
      <c r="BR1045" s="22">
        <f>BR1046</f>
        <v>0</v>
      </c>
      <c r="BS1045" s="22">
        <f t="shared" si="3931"/>
        <v>3237.5290000000005</v>
      </c>
      <c r="BT1045" s="22">
        <f t="shared" si="3932"/>
        <v>103232.77100000001</v>
      </c>
      <c r="BU1045" s="22">
        <f t="shared" si="3933"/>
        <v>0</v>
      </c>
      <c r="BV1045" s="22">
        <f>BV1046</f>
        <v>0</v>
      </c>
      <c r="BW1045" s="22">
        <f>BW1046</f>
        <v>0</v>
      </c>
      <c r="BX1045" s="22">
        <f t="shared" si="3936"/>
        <v>3237.5290000000005</v>
      </c>
      <c r="BY1045" s="22">
        <f t="shared" si="3937"/>
        <v>103232.77100000001</v>
      </c>
      <c r="BZ1045" s="22">
        <f t="shared" si="3938"/>
        <v>0</v>
      </c>
      <c r="CA1045" s="22">
        <f>CA1046</f>
        <v>0</v>
      </c>
      <c r="CB1045" s="22">
        <f>CB1046</f>
        <v>0</v>
      </c>
      <c r="CC1045" s="22">
        <f>CC1046</f>
        <v>0</v>
      </c>
      <c r="CD1045" s="22">
        <f t="shared" si="3845"/>
        <v>3237.5290000000005</v>
      </c>
      <c r="CE1045" s="22">
        <f>CE1046</f>
        <v>0</v>
      </c>
      <c r="CF1045" s="34">
        <f t="shared" si="3943"/>
        <v>3237.5290000000005</v>
      </c>
      <c r="CG1045" s="22">
        <f t="shared" si="3846"/>
        <v>103232.77100000001</v>
      </c>
      <c r="CH1045" s="22">
        <f>CH1046</f>
        <v>0</v>
      </c>
      <c r="CI1045" s="22">
        <f t="shared" si="3945"/>
        <v>103232.77100000001</v>
      </c>
      <c r="CJ1045" s="22">
        <f t="shared" si="3847"/>
        <v>0</v>
      </c>
      <c r="CK1045" s="22">
        <f>CK1046</f>
        <v>0</v>
      </c>
      <c r="CL1045" s="22">
        <f t="shared" si="3946"/>
        <v>0</v>
      </c>
      <c r="CM1045" s="22">
        <f>CM1046</f>
        <v>0</v>
      </c>
      <c r="CN1045" s="15"/>
      <c r="CO1045" s="35"/>
      <c r="CU1045" s="5" t="s">
        <v>31</v>
      </c>
    </row>
    <row r="1046" spans="1:99" ht="46.8" x14ac:dyDescent="0.3">
      <c r="A1046" s="32" t="s">
        <v>572</v>
      </c>
      <c r="B1046" s="16">
        <v>400</v>
      </c>
      <c r="C1046" s="32"/>
      <c r="D1046" s="32"/>
      <c r="E1046" s="33" t="s">
        <v>84</v>
      </c>
      <c r="F1046" s="22">
        <f t="shared" ref="F1046:K1046" si="3949">F1047+F1049</f>
        <v>53552.5</v>
      </c>
      <c r="G1046" s="22">
        <f t="shared" si="3949"/>
        <v>52917.8</v>
      </c>
      <c r="H1046" s="22">
        <f t="shared" si="3949"/>
        <v>0</v>
      </c>
      <c r="I1046" s="22">
        <f t="shared" si="3949"/>
        <v>0</v>
      </c>
      <c r="J1046" s="22">
        <f t="shared" si="3949"/>
        <v>0</v>
      </c>
      <c r="K1046" s="22">
        <f t="shared" si="3949"/>
        <v>0</v>
      </c>
      <c r="L1046" s="22">
        <f t="shared" si="3872"/>
        <v>53552.5</v>
      </c>
      <c r="M1046" s="22">
        <f t="shared" si="3873"/>
        <v>52917.8</v>
      </c>
      <c r="N1046" s="22">
        <f t="shared" si="3874"/>
        <v>0</v>
      </c>
      <c r="O1046" s="22">
        <f>O1047+O1049</f>
        <v>0</v>
      </c>
      <c r="P1046" s="22">
        <f>P1047+P1049</f>
        <v>0</v>
      </c>
      <c r="Q1046" s="22">
        <f>Q1047+Q1049</f>
        <v>0</v>
      </c>
      <c r="R1046" s="22">
        <f t="shared" si="3878"/>
        <v>53552.5</v>
      </c>
      <c r="S1046" s="22">
        <f t="shared" si="3879"/>
        <v>52917.8</v>
      </c>
      <c r="T1046" s="22">
        <f t="shared" si="3880"/>
        <v>0</v>
      </c>
      <c r="U1046" s="22">
        <f>U1047+U1049</f>
        <v>0</v>
      </c>
      <c r="V1046" s="22">
        <f>V1047+V1049</f>
        <v>0</v>
      </c>
      <c r="W1046" s="22">
        <f>W1047+W1049</f>
        <v>0</v>
      </c>
      <c r="X1046" s="22">
        <f t="shared" si="3884"/>
        <v>53552.5</v>
      </c>
      <c r="Y1046" s="22">
        <f t="shared" si="3885"/>
        <v>52917.8</v>
      </c>
      <c r="Z1046" s="22">
        <f t="shared" si="3886"/>
        <v>0</v>
      </c>
      <c r="AA1046" s="22">
        <f>AA1047+AA1049</f>
        <v>0</v>
      </c>
      <c r="AB1046" s="22">
        <f>AB1047+AB1049</f>
        <v>0</v>
      </c>
      <c r="AC1046" s="22">
        <f>AC1047+AC1049</f>
        <v>0</v>
      </c>
      <c r="AD1046" s="22">
        <f t="shared" si="3890"/>
        <v>53552.5</v>
      </c>
      <c r="AE1046" s="22">
        <f t="shared" si="3891"/>
        <v>52917.8</v>
      </c>
      <c r="AF1046" s="22">
        <f t="shared" si="3892"/>
        <v>0</v>
      </c>
      <c r="AG1046" s="22">
        <f>AG1047+AG1049</f>
        <v>0</v>
      </c>
      <c r="AH1046" s="22">
        <f>AH1047+AH1049</f>
        <v>0</v>
      </c>
      <c r="AI1046" s="22">
        <f>AI1047+AI1049</f>
        <v>0</v>
      </c>
      <c r="AJ1046" s="22">
        <f t="shared" si="3896"/>
        <v>53552.5</v>
      </c>
      <c r="AK1046" s="22">
        <f t="shared" si="3897"/>
        <v>52917.8</v>
      </c>
      <c r="AL1046" s="22">
        <f t="shared" si="3898"/>
        <v>0</v>
      </c>
      <c r="AM1046" s="22">
        <f>AM1047+AM1049</f>
        <v>0</v>
      </c>
      <c r="AN1046" s="22">
        <f>AN1047+AN1049</f>
        <v>0</v>
      </c>
      <c r="AO1046" s="22">
        <f>AO1047+AO1049</f>
        <v>0</v>
      </c>
      <c r="AP1046" s="22">
        <f t="shared" si="3902"/>
        <v>53552.5</v>
      </c>
      <c r="AQ1046" s="22">
        <f t="shared" si="3903"/>
        <v>52917.8</v>
      </c>
      <c r="AR1046" s="22">
        <f t="shared" si="3904"/>
        <v>0</v>
      </c>
      <c r="AS1046" s="22">
        <f>AS1047+AS1049</f>
        <v>0</v>
      </c>
      <c r="AT1046" s="22">
        <f>AT1047+AT1049</f>
        <v>0</v>
      </c>
      <c r="AU1046" s="22">
        <f>AU1047+AU1049</f>
        <v>0</v>
      </c>
      <c r="AV1046" s="22">
        <f t="shared" si="3908"/>
        <v>53552.5</v>
      </c>
      <c r="AW1046" s="22">
        <f t="shared" si="3909"/>
        <v>52917.8</v>
      </c>
      <c r="AX1046" s="22">
        <f t="shared" si="3910"/>
        <v>0</v>
      </c>
      <c r="AY1046" s="22">
        <f>AY1047+AY1049</f>
        <v>-45000</v>
      </c>
      <c r="AZ1046" s="22">
        <f>AZ1047+AZ1049</f>
        <v>45000</v>
      </c>
      <c r="BA1046" s="22">
        <f>BA1047+BA1049</f>
        <v>0</v>
      </c>
      <c r="BB1046" s="22">
        <f t="shared" si="3914"/>
        <v>8552.5</v>
      </c>
      <c r="BC1046" s="22">
        <f t="shared" si="3915"/>
        <v>97917.8</v>
      </c>
      <c r="BD1046" s="22">
        <f t="shared" si="3916"/>
        <v>0</v>
      </c>
      <c r="BE1046" s="22">
        <f>BE1047+BE1049</f>
        <v>0</v>
      </c>
      <c r="BF1046" s="22">
        <f>BF1047+BF1049</f>
        <v>0</v>
      </c>
      <c r="BG1046" s="22">
        <f>BG1047+BG1049</f>
        <v>0</v>
      </c>
      <c r="BH1046" s="22">
        <f t="shared" si="3920"/>
        <v>8552.5</v>
      </c>
      <c r="BI1046" s="22">
        <f t="shared" si="3921"/>
        <v>97917.8</v>
      </c>
      <c r="BJ1046" s="22">
        <f t="shared" si="3922"/>
        <v>0</v>
      </c>
      <c r="BK1046" s="22">
        <f>BK1047+BK1049</f>
        <v>-5314.9709999999995</v>
      </c>
      <c r="BL1046" s="22">
        <f>BL1047+BL1049</f>
        <v>5314.9709999999995</v>
      </c>
      <c r="BM1046" s="22">
        <f>BM1047+BM1049</f>
        <v>0</v>
      </c>
      <c r="BN1046" s="22">
        <f t="shared" si="3926"/>
        <v>3237.5290000000005</v>
      </c>
      <c r="BO1046" s="22">
        <f t="shared" si="3927"/>
        <v>103232.77100000001</v>
      </c>
      <c r="BP1046" s="22">
        <f t="shared" si="3928"/>
        <v>0</v>
      </c>
      <c r="BQ1046" s="22">
        <f>BQ1047+BQ1049</f>
        <v>0</v>
      </c>
      <c r="BR1046" s="22">
        <f>BR1047+BR1049</f>
        <v>0</v>
      </c>
      <c r="BS1046" s="22">
        <f t="shared" si="3931"/>
        <v>3237.5290000000005</v>
      </c>
      <c r="BT1046" s="22">
        <f t="shared" si="3932"/>
        <v>103232.77100000001</v>
      </c>
      <c r="BU1046" s="22">
        <f t="shared" si="3933"/>
        <v>0</v>
      </c>
      <c r="BV1046" s="22">
        <f>BV1047+BV1049</f>
        <v>0</v>
      </c>
      <c r="BW1046" s="22">
        <f>BW1047+BW1049</f>
        <v>0</v>
      </c>
      <c r="BX1046" s="22">
        <f t="shared" si="3936"/>
        <v>3237.5290000000005</v>
      </c>
      <c r="BY1046" s="22">
        <f t="shared" si="3937"/>
        <v>103232.77100000001</v>
      </c>
      <c r="BZ1046" s="22">
        <f t="shared" si="3938"/>
        <v>0</v>
      </c>
      <c r="CA1046" s="22">
        <f>CA1047+CA1049</f>
        <v>0</v>
      </c>
      <c r="CB1046" s="22">
        <f>CB1047+CB1049</f>
        <v>0</v>
      </c>
      <c r="CC1046" s="22">
        <f>CC1047+CC1049</f>
        <v>0</v>
      </c>
      <c r="CD1046" s="22">
        <f t="shared" si="3845"/>
        <v>3237.5290000000005</v>
      </c>
      <c r="CE1046" s="22">
        <f>CE1047+CE1049</f>
        <v>0</v>
      </c>
      <c r="CF1046" s="34">
        <f t="shared" si="3943"/>
        <v>3237.5290000000005</v>
      </c>
      <c r="CG1046" s="22">
        <f t="shared" si="3846"/>
        <v>103232.77100000001</v>
      </c>
      <c r="CH1046" s="22">
        <f>CH1047+CH1049</f>
        <v>0</v>
      </c>
      <c r="CI1046" s="22">
        <f t="shared" si="3945"/>
        <v>103232.77100000001</v>
      </c>
      <c r="CJ1046" s="22">
        <f t="shared" si="3847"/>
        <v>0</v>
      </c>
      <c r="CK1046" s="22">
        <f>CK1047+CK1049</f>
        <v>0</v>
      </c>
      <c r="CL1046" s="22">
        <f t="shared" si="3946"/>
        <v>0</v>
      </c>
      <c r="CM1046" s="22">
        <f>CM1047+CM1049</f>
        <v>0</v>
      </c>
      <c r="CN1046" s="15"/>
      <c r="CO1046" s="35"/>
      <c r="CS1046" s="5" t="s">
        <v>29</v>
      </c>
    </row>
    <row r="1047" spans="1:99" x14ac:dyDescent="0.3">
      <c r="A1047" s="32" t="s">
        <v>572</v>
      </c>
      <c r="B1047" s="16">
        <v>410</v>
      </c>
      <c r="C1047" s="32"/>
      <c r="D1047" s="32"/>
      <c r="E1047" s="33" t="s">
        <v>85</v>
      </c>
      <c r="F1047" s="22">
        <f t="shared" ref="F1047:K1047" si="3950">F1048</f>
        <v>53552.5</v>
      </c>
      <c r="G1047" s="22">
        <f t="shared" si="3950"/>
        <v>51507.3</v>
      </c>
      <c r="H1047" s="22">
        <f t="shared" si="3950"/>
        <v>0</v>
      </c>
      <c r="I1047" s="22">
        <f t="shared" si="3950"/>
        <v>0</v>
      </c>
      <c r="J1047" s="22">
        <f t="shared" si="3950"/>
        <v>0</v>
      </c>
      <c r="K1047" s="22">
        <f t="shared" si="3950"/>
        <v>0</v>
      </c>
      <c r="L1047" s="22">
        <f t="shared" si="3872"/>
        <v>53552.5</v>
      </c>
      <c r="M1047" s="22">
        <f t="shared" si="3873"/>
        <v>51507.3</v>
      </c>
      <c r="N1047" s="22">
        <f t="shared" si="3874"/>
        <v>0</v>
      </c>
      <c r="O1047" s="22">
        <f>O1048</f>
        <v>0</v>
      </c>
      <c r="P1047" s="22">
        <f>P1048</f>
        <v>0</v>
      </c>
      <c r="Q1047" s="22">
        <f>Q1048</f>
        <v>0</v>
      </c>
      <c r="R1047" s="22">
        <f t="shared" si="3878"/>
        <v>53552.5</v>
      </c>
      <c r="S1047" s="22">
        <f t="shared" si="3879"/>
        <v>51507.3</v>
      </c>
      <c r="T1047" s="22">
        <f t="shared" si="3880"/>
        <v>0</v>
      </c>
      <c r="U1047" s="22">
        <f>U1048</f>
        <v>0</v>
      </c>
      <c r="V1047" s="22">
        <f>V1048</f>
        <v>0</v>
      </c>
      <c r="W1047" s="22">
        <f>W1048</f>
        <v>0</v>
      </c>
      <c r="X1047" s="22">
        <f t="shared" si="3884"/>
        <v>53552.5</v>
      </c>
      <c r="Y1047" s="22">
        <f t="shared" si="3885"/>
        <v>51507.3</v>
      </c>
      <c r="Z1047" s="22">
        <f t="shared" si="3886"/>
        <v>0</v>
      </c>
      <c r="AA1047" s="22">
        <f>AA1048</f>
        <v>0</v>
      </c>
      <c r="AB1047" s="22">
        <f>AB1048</f>
        <v>0</v>
      </c>
      <c r="AC1047" s="22">
        <f>AC1048</f>
        <v>0</v>
      </c>
      <c r="AD1047" s="22">
        <f t="shared" si="3890"/>
        <v>53552.5</v>
      </c>
      <c r="AE1047" s="22">
        <f t="shared" si="3891"/>
        <v>51507.3</v>
      </c>
      <c r="AF1047" s="22">
        <f t="shared" si="3892"/>
        <v>0</v>
      </c>
      <c r="AG1047" s="22">
        <f>AG1048</f>
        <v>0</v>
      </c>
      <c r="AH1047" s="22">
        <f>AH1048</f>
        <v>0</v>
      </c>
      <c r="AI1047" s="22">
        <f>AI1048</f>
        <v>0</v>
      </c>
      <c r="AJ1047" s="22">
        <f t="shared" si="3896"/>
        <v>53552.5</v>
      </c>
      <c r="AK1047" s="22">
        <f t="shared" si="3897"/>
        <v>51507.3</v>
      </c>
      <c r="AL1047" s="22">
        <f t="shared" si="3898"/>
        <v>0</v>
      </c>
      <c r="AM1047" s="22">
        <f>AM1048</f>
        <v>0</v>
      </c>
      <c r="AN1047" s="22">
        <f>AN1048</f>
        <v>0</v>
      </c>
      <c r="AO1047" s="22">
        <f>AO1048</f>
        <v>0</v>
      </c>
      <c r="AP1047" s="22">
        <f t="shared" si="3902"/>
        <v>53552.5</v>
      </c>
      <c r="AQ1047" s="22">
        <f t="shared" si="3903"/>
        <v>51507.3</v>
      </c>
      <c r="AR1047" s="22">
        <f t="shared" si="3904"/>
        <v>0</v>
      </c>
      <c r="AS1047" s="22">
        <f>AS1048</f>
        <v>0</v>
      </c>
      <c r="AT1047" s="22">
        <f>AT1048</f>
        <v>0</v>
      </c>
      <c r="AU1047" s="22">
        <f>AU1048</f>
        <v>0</v>
      </c>
      <c r="AV1047" s="22">
        <f t="shared" si="3908"/>
        <v>53552.5</v>
      </c>
      <c r="AW1047" s="22">
        <f t="shared" si="3909"/>
        <v>51507.3</v>
      </c>
      <c r="AX1047" s="22">
        <f t="shared" si="3910"/>
        <v>0</v>
      </c>
      <c r="AY1047" s="22">
        <f>AY1048</f>
        <v>-45000</v>
      </c>
      <c r="AZ1047" s="22">
        <f>AZ1048</f>
        <v>45000</v>
      </c>
      <c r="BA1047" s="22">
        <f>BA1048</f>
        <v>0</v>
      </c>
      <c r="BB1047" s="22">
        <f t="shared" si="3914"/>
        <v>8552.5</v>
      </c>
      <c r="BC1047" s="22">
        <f t="shared" si="3915"/>
        <v>96507.3</v>
      </c>
      <c r="BD1047" s="22">
        <f t="shared" si="3916"/>
        <v>0</v>
      </c>
      <c r="BE1047" s="22">
        <f>BE1048</f>
        <v>0</v>
      </c>
      <c r="BF1047" s="22">
        <f>BF1048</f>
        <v>0</v>
      </c>
      <c r="BG1047" s="22">
        <f>BG1048</f>
        <v>0</v>
      </c>
      <c r="BH1047" s="22">
        <f t="shared" si="3920"/>
        <v>8552.5</v>
      </c>
      <c r="BI1047" s="22">
        <f t="shared" si="3921"/>
        <v>96507.3</v>
      </c>
      <c r="BJ1047" s="22">
        <f t="shared" si="3922"/>
        <v>0</v>
      </c>
      <c r="BK1047" s="22">
        <f>BK1048</f>
        <v>-5314.9709999999995</v>
      </c>
      <c r="BL1047" s="22">
        <f>BL1048</f>
        <v>5314.9709999999995</v>
      </c>
      <c r="BM1047" s="22">
        <f>BM1048</f>
        <v>0</v>
      </c>
      <c r="BN1047" s="22">
        <f t="shared" si="3926"/>
        <v>3237.5290000000005</v>
      </c>
      <c r="BO1047" s="22">
        <f t="shared" si="3927"/>
        <v>101822.27100000001</v>
      </c>
      <c r="BP1047" s="22">
        <f t="shared" si="3928"/>
        <v>0</v>
      </c>
      <c r="BQ1047" s="22">
        <f>BQ1048</f>
        <v>0</v>
      </c>
      <c r="BR1047" s="22">
        <f>BR1048</f>
        <v>0</v>
      </c>
      <c r="BS1047" s="22">
        <f t="shared" si="3931"/>
        <v>3237.5290000000005</v>
      </c>
      <c r="BT1047" s="22">
        <f t="shared" si="3932"/>
        <v>101822.27100000001</v>
      </c>
      <c r="BU1047" s="22">
        <f t="shared" si="3933"/>
        <v>0</v>
      </c>
      <c r="BV1047" s="22">
        <f>BV1048</f>
        <v>0</v>
      </c>
      <c r="BW1047" s="22">
        <f>BW1048</f>
        <v>0</v>
      </c>
      <c r="BX1047" s="22">
        <f t="shared" si="3936"/>
        <v>3237.5290000000005</v>
      </c>
      <c r="BY1047" s="22">
        <f t="shared" si="3937"/>
        <v>101822.27100000001</v>
      </c>
      <c r="BZ1047" s="22">
        <f t="shared" si="3938"/>
        <v>0</v>
      </c>
      <c r="CA1047" s="22">
        <f>CA1048</f>
        <v>0</v>
      </c>
      <c r="CB1047" s="22">
        <f>CB1048</f>
        <v>0</v>
      </c>
      <c r="CC1047" s="22">
        <f>CC1048</f>
        <v>0</v>
      </c>
      <c r="CD1047" s="22">
        <f t="shared" si="3845"/>
        <v>3237.5290000000005</v>
      </c>
      <c r="CE1047" s="22">
        <f>CE1048</f>
        <v>0</v>
      </c>
      <c r="CF1047" s="34">
        <f t="shared" si="3943"/>
        <v>3237.5290000000005</v>
      </c>
      <c r="CG1047" s="22">
        <f t="shared" si="3846"/>
        <v>101822.27100000001</v>
      </c>
      <c r="CH1047" s="22">
        <f>CH1048</f>
        <v>0</v>
      </c>
      <c r="CI1047" s="22">
        <f t="shared" si="3945"/>
        <v>101822.27100000001</v>
      </c>
      <c r="CJ1047" s="22">
        <f t="shared" si="3847"/>
        <v>0</v>
      </c>
      <c r="CK1047" s="22">
        <f>CK1048</f>
        <v>0</v>
      </c>
      <c r="CL1047" s="22">
        <f t="shared" si="3946"/>
        <v>0</v>
      </c>
      <c r="CM1047" s="22">
        <f>CM1048</f>
        <v>0</v>
      </c>
      <c r="CN1047" s="15"/>
      <c r="CO1047" s="35"/>
      <c r="CT1047" s="5" t="s">
        <v>30</v>
      </c>
    </row>
    <row r="1048" spans="1:99" x14ac:dyDescent="0.3">
      <c r="A1048" s="32" t="s">
        <v>572</v>
      </c>
      <c r="B1048" s="16">
        <v>410</v>
      </c>
      <c r="C1048" s="32" t="s">
        <v>47</v>
      </c>
      <c r="D1048" s="32" t="s">
        <v>313</v>
      </c>
      <c r="E1048" s="33" t="s">
        <v>387</v>
      </c>
      <c r="F1048" s="22">
        <v>53552.5</v>
      </c>
      <c r="G1048" s="22">
        <v>51507.3</v>
      </c>
      <c r="H1048" s="22"/>
      <c r="I1048" s="22"/>
      <c r="J1048" s="22"/>
      <c r="K1048" s="22"/>
      <c r="L1048" s="22">
        <f t="shared" si="3872"/>
        <v>53552.5</v>
      </c>
      <c r="M1048" s="22">
        <f t="shared" si="3873"/>
        <v>51507.3</v>
      </c>
      <c r="N1048" s="22">
        <f t="shared" si="3874"/>
        <v>0</v>
      </c>
      <c r="O1048" s="22"/>
      <c r="P1048" s="22"/>
      <c r="Q1048" s="22"/>
      <c r="R1048" s="22">
        <f t="shared" si="3878"/>
        <v>53552.5</v>
      </c>
      <c r="S1048" s="22">
        <f t="shared" si="3879"/>
        <v>51507.3</v>
      </c>
      <c r="T1048" s="22">
        <f t="shared" si="3880"/>
        <v>0</v>
      </c>
      <c r="U1048" s="22"/>
      <c r="V1048" s="22"/>
      <c r="W1048" s="22"/>
      <c r="X1048" s="22">
        <f t="shared" si="3884"/>
        <v>53552.5</v>
      </c>
      <c r="Y1048" s="22">
        <f t="shared" si="3885"/>
        <v>51507.3</v>
      </c>
      <c r="Z1048" s="22">
        <f t="shared" si="3886"/>
        <v>0</v>
      </c>
      <c r="AA1048" s="22"/>
      <c r="AB1048" s="22"/>
      <c r="AC1048" s="22"/>
      <c r="AD1048" s="22">
        <f t="shared" si="3890"/>
        <v>53552.5</v>
      </c>
      <c r="AE1048" s="22">
        <f t="shared" si="3891"/>
        <v>51507.3</v>
      </c>
      <c r="AF1048" s="22">
        <f t="shared" si="3892"/>
        <v>0</v>
      </c>
      <c r="AG1048" s="22"/>
      <c r="AH1048" s="22"/>
      <c r="AI1048" s="22"/>
      <c r="AJ1048" s="22">
        <f t="shared" si="3896"/>
        <v>53552.5</v>
      </c>
      <c r="AK1048" s="22">
        <f t="shared" si="3897"/>
        <v>51507.3</v>
      </c>
      <c r="AL1048" s="22">
        <f t="shared" si="3898"/>
        <v>0</v>
      </c>
      <c r="AM1048" s="22"/>
      <c r="AN1048" s="22"/>
      <c r="AO1048" s="22"/>
      <c r="AP1048" s="22">
        <f t="shared" si="3902"/>
        <v>53552.5</v>
      </c>
      <c r="AQ1048" s="22">
        <f t="shared" si="3903"/>
        <v>51507.3</v>
      </c>
      <c r="AR1048" s="22">
        <f t="shared" si="3904"/>
        <v>0</v>
      </c>
      <c r="AS1048" s="22"/>
      <c r="AT1048" s="22"/>
      <c r="AU1048" s="22"/>
      <c r="AV1048" s="22">
        <f t="shared" si="3908"/>
        <v>53552.5</v>
      </c>
      <c r="AW1048" s="22">
        <f t="shared" si="3909"/>
        <v>51507.3</v>
      </c>
      <c r="AX1048" s="22">
        <f t="shared" si="3910"/>
        <v>0</v>
      </c>
      <c r="AY1048" s="22">
        <v>-45000</v>
      </c>
      <c r="AZ1048" s="22">
        <v>45000</v>
      </c>
      <c r="BA1048" s="22"/>
      <c r="BB1048" s="22">
        <f t="shared" si="3914"/>
        <v>8552.5</v>
      </c>
      <c r="BC1048" s="22">
        <f t="shared" si="3915"/>
        <v>96507.3</v>
      </c>
      <c r="BD1048" s="22">
        <f t="shared" si="3916"/>
        <v>0</v>
      </c>
      <c r="BE1048" s="22"/>
      <c r="BF1048" s="22"/>
      <c r="BG1048" s="22"/>
      <c r="BH1048" s="22">
        <f t="shared" si="3920"/>
        <v>8552.5</v>
      </c>
      <c r="BI1048" s="22">
        <f t="shared" si="3921"/>
        <v>96507.3</v>
      </c>
      <c r="BJ1048" s="22">
        <f t="shared" si="3922"/>
        <v>0</v>
      </c>
      <c r="BK1048" s="22">
        <v>-5314.9709999999995</v>
      </c>
      <c r="BL1048" s="22">
        <v>5314.9709999999995</v>
      </c>
      <c r="BM1048" s="22"/>
      <c r="BN1048" s="22">
        <f t="shared" si="3926"/>
        <v>3237.5290000000005</v>
      </c>
      <c r="BO1048" s="22">
        <f t="shared" si="3927"/>
        <v>101822.27100000001</v>
      </c>
      <c r="BP1048" s="22">
        <f t="shared" si="3928"/>
        <v>0</v>
      </c>
      <c r="BQ1048" s="22"/>
      <c r="BR1048" s="22"/>
      <c r="BS1048" s="22">
        <f t="shared" si="3931"/>
        <v>3237.5290000000005</v>
      </c>
      <c r="BT1048" s="22">
        <f t="shared" si="3932"/>
        <v>101822.27100000001</v>
      </c>
      <c r="BU1048" s="22">
        <f t="shared" si="3933"/>
        <v>0</v>
      </c>
      <c r="BV1048" s="22"/>
      <c r="BW1048" s="22"/>
      <c r="BX1048" s="22">
        <f t="shared" si="3936"/>
        <v>3237.5290000000005</v>
      </c>
      <c r="BY1048" s="22">
        <f t="shared" si="3937"/>
        <v>101822.27100000001</v>
      </c>
      <c r="BZ1048" s="22">
        <f t="shared" si="3938"/>
        <v>0</v>
      </c>
      <c r="CA1048" s="22"/>
      <c r="CB1048" s="22"/>
      <c r="CC1048" s="22"/>
      <c r="CD1048" s="22">
        <f t="shared" si="3845"/>
        <v>3237.5290000000005</v>
      </c>
      <c r="CE1048" s="22"/>
      <c r="CF1048" s="34">
        <f t="shared" si="3943"/>
        <v>3237.5290000000005</v>
      </c>
      <c r="CG1048" s="22">
        <f t="shared" si="3846"/>
        <v>101822.27100000001</v>
      </c>
      <c r="CH1048" s="22"/>
      <c r="CI1048" s="22">
        <f t="shared" si="3945"/>
        <v>101822.27100000001</v>
      </c>
      <c r="CJ1048" s="22">
        <f t="shared" si="3847"/>
        <v>0</v>
      </c>
      <c r="CK1048" s="22"/>
      <c r="CL1048" s="22">
        <f t="shared" si="3946"/>
        <v>0</v>
      </c>
      <c r="CM1048" s="22"/>
      <c r="CN1048" s="15"/>
      <c r="CO1048" s="35"/>
    </row>
    <row r="1049" spans="1:99" ht="140.4" x14ac:dyDescent="0.3">
      <c r="A1049" s="32" t="s">
        <v>572</v>
      </c>
      <c r="B1049" s="16">
        <v>460</v>
      </c>
      <c r="C1049" s="32"/>
      <c r="D1049" s="32"/>
      <c r="E1049" s="33" t="s">
        <v>286</v>
      </c>
      <c r="F1049" s="22">
        <f t="shared" ref="F1049:K1049" si="3951">F1050</f>
        <v>0</v>
      </c>
      <c r="G1049" s="22">
        <f t="shared" si="3951"/>
        <v>1410.5</v>
      </c>
      <c r="H1049" s="22">
        <f t="shared" si="3951"/>
        <v>0</v>
      </c>
      <c r="I1049" s="22">
        <f t="shared" si="3951"/>
        <v>0</v>
      </c>
      <c r="J1049" s="22">
        <f t="shared" si="3951"/>
        <v>0</v>
      </c>
      <c r="K1049" s="22">
        <f t="shared" si="3951"/>
        <v>0</v>
      </c>
      <c r="L1049" s="22">
        <f t="shared" si="3872"/>
        <v>0</v>
      </c>
      <c r="M1049" s="22">
        <f t="shared" si="3873"/>
        <v>1410.5</v>
      </c>
      <c r="N1049" s="22">
        <f t="shared" si="3874"/>
        <v>0</v>
      </c>
      <c r="O1049" s="22">
        <f>O1050</f>
        <v>0</v>
      </c>
      <c r="P1049" s="22">
        <f>P1050</f>
        <v>0</v>
      </c>
      <c r="Q1049" s="22">
        <f>Q1050</f>
        <v>0</v>
      </c>
      <c r="R1049" s="22">
        <f t="shared" si="3878"/>
        <v>0</v>
      </c>
      <c r="S1049" s="22">
        <f t="shared" si="3879"/>
        <v>1410.5</v>
      </c>
      <c r="T1049" s="22">
        <f t="shared" si="3880"/>
        <v>0</v>
      </c>
      <c r="U1049" s="22">
        <f>U1050</f>
        <v>0</v>
      </c>
      <c r="V1049" s="22">
        <f>V1050</f>
        <v>0</v>
      </c>
      <c r="W1049" s="22">
        <f>W1050</f>
        <v>0</v>
      </c>
      <c r="X1049" s="22">
        <f t="shared" si="3884"/>
        <v>0</v>
      </c>
      <c r="Y1049" s="22">
        <f t="shared" si="3885"/>
        <v>1410.5</v>
      </c>
      <c r="Z1049" s="22">
        <f t="shared" si="3886"/>
        <v>0</v>
      </c>
      <c r="AA1049" s="22">
        <f>AA1050</f>
        <v>0</v>
      </c>
      <c r="AB1049" s="22">
        <f>AB1050</f>
        <v>0</v>
      </c>
      <c r="AC1049" s="22">
        <f>AC1050</f>
        <v>0</v>
      </c>
      <c r="AD1049" s="22">
        <f t="shared" si="3890"/>
        <v>0</v>
      </c>
      <c r="AE1049" s="22">
        <f t="shared" si="3891"/>
        <v>1410.5</v>
      </c>
      <c r="AF1049" s="22">
        <f t="shared" si="3892"/>
        <v>0</v>
      </c>
      <c r="AG1049" s="22">
        <f>AG1050</f>
        <v>0</v>
      </c>
      <c r="AH1049" s="22">
        <f>AH1050</f>
        <v>0</v>
      </c>
      <c r="AI1049" s="22">
        <f>AI1050</f>
        <v>0</v>
      </c>
      <c r="AJ1049" s="22">
        <f t="shared" si="3896"/>
        <v>0</v>
      </c>
      <c r="AK1049" s="22">
        <f t="shared" si="3897"/>
        <v>1410.5</v>
      </c>
      <c r="AL1049" s="22">
        <f t="shared" si="3898"/>
        <v>0</v>
      </c>
      <c r="AM1049" s="22">
        <f>AM1050</f>
        <v>0</v>
      </c>
      <c r="AN1049" s="22">
        <f>AN1050</f>
        <v>0</v>
      </c>
      <c r="AO1049" s="22">
        <f>AO1050</f>
        <v>0</v>
      </c>
      <c r="AP1049" s="22">
        <f t="shared" si="3902"/>
        <v>0</v>
      </c>
      <c r="AQ1049" s="22">
        <f t="shared" si="3903"/>
        <v>1410.5</v>
      </c>
      <c r="AR1049" s="22">
        <f t="shared" si="3904"/>
        <v>0</v>
      </c>
      <c r="AS1049" s="22">
        <f>AS1050</f>
        <v>0</v>
      </c>
      <c r="AT1049" s="22">
        <f>AT1050</f>
        <v>0</v>
      </c>
      <c r="AU1049" s="22">
        <f>AU1050</f>
        <v>0</v>
      </c>
      <c r="AV1049" s="22">
        <f t="shared" si="3908"/>
        <v>0</v>
      </c>
      <c r="AW1049" s="22">
        <f t="shared" si="3909"/>
        <v>1410.5</v>
      </c>
      <c r="AX1049" s="22">
        <f t="shared" si="3910"/>
        <v>0</v>
      </c>
      <c r="AY1049" s="22">
        <f>AY1050</f>
        <v>0</v>
      </c>
      <c r="AZ1049" s="22">
        <f>AZ1050</f>
        <v>0</v>
      </c>
      <c r="BA1049" s="22">
        <f>BA1050</f>
        <v>0</v>
      </c>
      <c r="BB1049" s="22">
        <f t="shared" si="3914"/>
        <v>0</v>
      </c>
      <c r="BC1049" s="22">
        <f t="shared" si="3915"/>
        <v>1410.5</v>
      </c>
      <c r="BD1049" s="22">
        <f t="shared" si="3916"/>
        <v>0</v>
      </c>
      <c r="BE1049" s="22">
        <f>BE1050</f>
        <v>0</v>
      </c>
      <c r="BF1049" s="22">
        <f>BF1050</f>
        <v>0</v>
      </c>
      <c r="BG1049" s="22">
        <f>BG1050</f>
        <v>0</v>
      </c>
      <c r="BH1049" s="22">
        <f t="shared" si="3920"/>
        <v>0</v>
      </c>
      <c r="BI1049" s="22">
        <f t="shared" si="3921"/>
        <v>1410.5</v>
      </c>
      <c r="BJ1049" s="22">
        <f t="shared" si="3922"/>
        <v>0</v>
      </c>
      <c r="BK1049" s="22">
        <f>BK1050</f>
        <v>0</v>
      </c>
      <c r="BL1049" s="22">
        <f>BL1050</f>
        <v>0</v>
      </c>
      <c r="BM1049" s="22">
        <f>BM1050</f>
        <v>0</v>
      </c>
      <c r="BN1049" s="22">
        <f t="shared" si="3926"/>
        <v>0</v>
      </c>
      <c r="BO1049" s="22">
        <f t="shared" si="3927"/>
        <v>1410.5</v>
      </c>
      <c r="BP1049" s="22">
        <f t="shared" si="3928"/>
        <v>0</v>
      </c>
      <c r="BQ1049" s="22">
        <f>BQ1050</f>
        <v>0</v>
      </c>
      <c r="BR1049" s="22">
        <f>BR1050</f>
        <v>0</v>
      </c>
      <c r="BS1049" s="22">
        <f t="shared" si="3931"/>
        <v>0</v>
      </c>
      <c r="BT1049" s="22">
        <f t="shared" si="3932"/>
        <v>1410.5</v>
      </c>
      <c r="BU1049" s="22">
        <f t="shared" si="3933"/>
        <v>0</v>
      </c>
      <c r="BV1049" s="22">
        <f>BV1050</f>
        <v>0</v>
      </c>
      <c r="BW1049" s="22">
        <f>BW1050</f>
        <v>0</v>
      </c>
      <c r="BX1049" s="22">
        <f t="shared" si="3936"/>
        <v>0</v>
      </c>
      <c r="BY1049" s="22">
        <f t="shared" si="3937"/>
        <v>1410.5</v>
      </c>
      <c r="BZ1049" s="22">
        <f t="shared" si="3938"/>
        <v>0</v>
      </c>
      <c r="CA1049" s="22">
        <f>CA1050</f>
        <v>0</v>
      </c>
      <c r="CB1049" s="22">
        <f>CB1050</f>
        <v>0</v>
      </c>
      <c r="CC1049" s="22">
        <f>CC1050</f>
        <v>0</v>
      </c>
      <c r="CD1049" s="22">
        <f t="shared" si="3845"/>
        <v>0</v>
      </c>
      <c r="CE1049" s="22">
        <f>CE1050</f>
        <v>0</v>
      </c>
      <c r="CF1049" s="34">
        <f t="shared" si="3943"/>
        <v>0</v>
      </c>
      <c r="CG1049" s="22">
        <f t="shared" si="3846"/>
        <v>1410.5</v>
      </c>
      <c r="CH1049" s="22">
        <f>CH1050</f>
        <v>0</v>
      </c>
      <c r="CI1049" s="22">
        <f t="shared" si="3945"/>
        <v>1410.5</v>
      </c>
      <c r="CJ1049" s="22">
        <f t="shared" si="3847"/>
        <v>0</v>
      </c>
      <c r="CK1049" s="22">
        <f>CK1050</f>
        <v>0</v>
      </c>
      <c r="CL1049" s="22">
        <f t="shared" si="3946"/>
        <v>0</v>
      </c>
      <c r="CM1049" s="22">
        <f>CM1050</f>
        <v>0</v>
      </c>
      <c r="CN1049" s="15"/>
      <c r="CO1049" s="35"/>
      <c r="CT1049" s="5" t="s">
        <v>30</v>
      </c>
    </row>
    <row r="1050" spans="1:99" x14ac:dyDescent="0.3">
      <c r="A1050" s="32" t="s">
        <v>572</v>
      </c>
      <c r="B1050" s="16">
        <v>460</v>
      </c>
      <c r="C1050" s="32" t="s">
        <v>47</v>
      </c>
      <c r="D1050" s="32" t="s">
        <v>313</v>
      </c>
      <c r="E1050" s="33" t="s">
        <v>387</v>
      </c>
      <c r="F1050" s="22"/>
      <c r="G1050" s="22">
        <v>1410.5</v>
      </c>
      <c r="H1050" s="22"/>
      <c r="I1050" s="22"/>
      <c r="J1050" s="22"/>
      <c r="K1050" s="22"/>
      <c r="L1050" s="22">
        <f t="shared" si="3872"/>
        <v>0</v>
      </c>
      <c r="M1050" s="22">
        <f t="shared" si="3873"/>
        <v>1410.5</v>
      </c>
      <c r="N1050" s="22">
        <f t="shared" si="3874"/>
        <v>0</v>
      </c>
      <c r="O1050" s="22"/>
      <c r="P1050" s="22"/>
      <c r="Q1050" s="22"/>
      <c r="R1050" s="22">
        <f t="shared" si="3878"/>
        <v>0</v>
      </c>
      <c r="S1050" s="22">
        <f t="shared" si="3879"/>
        <v>1410.5</v>
      </c>
      <c r="T1050" s="22">
        <f t="shared" si="3880"/>
        <v>0</v>
      </c>
      <c r="U1050" s="22"/>
      <c r="V1050" s="22"/>
      <c r="W1050" s="22"/>
      <c r="X1050" s="22">
        <f t="shared" si="3884"/>
        <v>0</v>
      </c>
      <c r="Y1050" s="22">
        <f t="shared" si="3885"/>
        <v>1410.5</v>
      </c>
      <c r="Z1050" s="22">
        <f t="shared" si="3886"/>
        <v>0</v>
      </c>
      <c r="AA1050" s="22"/>
      <c r="AB1050" s="22"/>
      <c r="AC1050" s="22"/>
      <c r="AD1050" s="22">
        <f t="shared" si="3890"/>
        <v>0</v>
      </c>
      <c r="AE1050" s="22">
        <f t="shared" si="3891"/>
        <v>1410.5</v>
      </c>
      <c r="AF1050" s="22">
        <f t="shared" si="3892"/>
        <v>0</v>
      </c>
      <c r="AG1050" s="22"/>
      <c r="AH1050" s="22"/>
      <c r="AI1050" s="22"/>
      <c r="AJ1050" s="22">
        <f t="shared" si="3896"/>
        <v>0</v>
      </c>
      <c r="AK1050" s="22">
        <f t="shared" si="3897"/>
        <v>1410.5</v>
      </c>
      <c r="AL1050" s="22">
        <f t="shared" si="3898"/>
        <v>0</v>
      </c>
      <c r="AM1050" s="22"/>
      <c r="AN1050" s="22"/>
      <c r="AO1050" s="22"/>
      <c r="AP1050" s="22">
        <f t="shared" si="3902"/>
        <v>0</v>
      </c>
      <c r="AQ1050" s="22">
        <f t="shared" si="3903"/>
        <v>1410.5</v>
      </c>
      <c r="AR1050" s="22">
        <f t="shared" si="3904"/>
        <v>0</v>
      </c>
      <c r="AS1050" s="22"/>
      <c r="AT1050" s="22"/>
      <c r="AU1050" s="22"/>
      <c r="AV1050" s="22">
        <f t="shared" si="3908"/>
        <v>0</v>
      </c>
      <c r="AW1050" s="22">
        <f t="shared" si="3909"/>
        <v>1410.5</v>
      </c>
      <c r="AX1050" s="22">
        <f t="shared" si="3910"/>
        <v>0</v>
      </c>
      <c r="AY1050" s="22"/>
      <c r="AZ1050" s="22"/>
      <c r="BA1050" s="22"/>
      <c r="BB1050" s="22">
        <f t="shared" si="3914"/>
        <v>0</v>
      </c>
      <c r="BC1050" s="22">
        <f t="shared" si="3915"/>
        <v>1410.5</v>
      </c>
      <c r="BD1050" s="22">
        <f t="shared" si="3916"/>
        <v>0</v>
      </c>
      <c r="BE1050" s="22"/>
      <c r="BF1050" s="22"/>
      <c r="BG1050" s="22"/>
      <c r="BH1050" s="22">
        <f t="shared" si="3920"/>
        <v>0</v>
      </c>
      <c r="BI1050" s="22">
        <f t="shared" si="3921"/>
        <v>1410.5</v>
      </c>
      <c r="BJ1050" s="22">
        <f t="shared" si="3922"/>
        <v>0</v>
      </c>
      <c r="BK1050" s="22"/>
      <c r="BL1050" s="22"/>
      <c r="BM1050" s="22"/>
      <c r="BN1050" s="22">
        <f t="shared" si="3926"/>
        <v>0</v>
      </c>
      <c r="BO1050" s="22">
        <f t="shared" si="3927"/>
        <v>1410.5</v>
      </c>
      <c r="BP1050" s="22">
        <f t="shared" si="3928"/>
        <v>0</v>
      </c>
      <c r="BQ1050" s="22"/>
      <c r="BR1050" s="22"/>
      <c r="BS1050" s="22">
        <f t="shared" si="3931"/>
        <v>0</v>
      </c>
      <c r="BT1050" s="22">
        <f t="shared" si="3932"/>
        <v>1410.5</v>
      </c>
      <c r="BU1050" s="22">
        <f t="shared" si="3933"/>
        <v>0</v>
      </c>
      <c r="BV1050" s="22"/>
      <c r="BW1050" s="22"/>
      <c r="BX1050" s="22">
        <f t="shared" si="3936"/>
        <v>0</v>
      </c>
      <c r="BY1050" s="22">
        <f t="shared" si="3937"/>
        <v>1410.5</v>
      </c>
      <c r="BZ1050" s="22">
        <f t="shared" si="3938"/>
        <v>0</v>
      </c>
      <c r="CA1050" s="22"/>
      <c r="CB1050" s="22"/>
      <c r="CC1050" s="22"/>
      <c r="CD1050" s="22">
        <f t="shared" si="3845"/>
        <v>0</v>
      </c>
      <c r="CE1050" s="22"/>
      <c r="CF1050" s="34">
        <f t="shared" si="3943"/>
        <v>0</v>
      </c>
      <c r="CG1050" s="22">
        <f t="shared" si="3846"/>
        <v>1410.5</v>
      </c>
      <c r="CH1050" s="22"/>
      <c r="CI1050" s="22">
        <f t="shared" si="3945"/>
        <v>1410.5</v>
      </c>
      <c r="CJ1050" s="22">
        <f t="shared" si="3847"/>
        <v>0</v>
      </c>
      <c r="CK1050" s="22"/>
      <c r="CL1050" s="22">
        <f t="shared" si="3946"/>
        <v>0</v>
      </c>
      <c r="CM1050" s="22"/>
      <c r="CN1050" s="15"/>
      <c r="CO1050" s="35"/>
    </row>
    <row r="1051" spans="1:99" ht="31.2" x14ac:dyDescent="0.3">
      <c r="A1051" s="32" t="s">
        <v>574</v>
      </c>
      <c r="B1051" s="16"/>
      <c r="C1051" s="32"/>
      <c r="D1051" s="32"/>
      <c r="E1051" s="33" t="s">
        <v>575</v>
      </c>
      <c r="F1051" s="22">
        <f t="shared" ref="F1051:K1051" si="3952">F1052</f>
        <v>158844.5</v>
      </c>
      <c r="G1051" s="22">
        <f t="shared" si="3952"/>
        <v>0</v>
      </c>
      <c r="H1051" s="22">
        <f t="shared" si="3952"/>
        <v>0</v>
      </c>
      <c r="I1051" s="22">
        <f t="shared" si="3952"/>
        <v>0</v>
      </c>
      <c r="J1051" s="22">
        <f t="shared" si="3952"/>
        <v>0</v>
      </c>
      <c r="K1051" s="22">
        <f t="shared" si="3952"/>
        <v>0</v>
      </c>
      <c r="L1051" s="22">
        <f t="shared" si="3872"/>
        <v>158844.5</v>
      </c>
      <c r="M1051" s="22">
        <f t="shared" si="3873"/>
        <v>0</v>
      </c>
      <c r="N1051" s="22">
        <f t="shared" si="3874"/>
        <v>0</v>
      </c>
      <c r="O1051" s="22">
        <f>O1052</f>
        <v>6917.74</v>
      </c>
      <c r="P1051" s="22">
        <f>P1052</f>
        <v>0</v>
      </c>
      <c r="Q1051" s="22">
        <f>Q1052</f>
        <v>0</v>
      </c>
      <c r="R1051" s="22">
        <f t="shared" si="3878"/>
        <v>165762.23999999999</v>
      </c>
      <c r="S1051" s="22">
        <f t="shared" si="3879"/>
        <v>0</v>
      </c>
      <c r="T1051" s="22">
        <f t="shared" si="3880"/>
        <v>0</v>
      </c>
      <c r="U1051" s="22">
        <f>U1052</f>
        <v>0</v>
      </c>
      <c r="V1051" s="22">
        <f>V1052</f>
        <v>0</v>
      </c>
      <c r="W1051" s="22">
        <f>W1052</f>
        <v>0</v>
      </c>
      <c r="X1051" s="22">
        <f t="shared" si="3884"/>
        <v>165762.23999999999</v>
      </c>
      <c r="Y1051" s="22">
        <f t="shared" si="3885"/>
        <v>0</v>
      </c>
      <c r="Z1051" s="22">
        <f t="shared" si="3886"/>
        <v>0</v>
      </c>
      <c r="AA1051" s="22">
        <f>AA1052</f>
        <v>0</v>
      </c>
      <c r="AB1051" s="22">
        <f>AB1052</f>
        <v>0</v>
      </c>
      <c r="AC1051" s="22">
        <f>AC1052</f>
        <v>0</v>
      </c>
      <c r="AD1051" s="22">
        <f t="shared" si="3890"/>
        <v>165762.23999999999</v>
      </c>
      <c r="AE1051" s="22">
        <f t="shared" si="3891"/>
        <v>0</v>
      </c>
      <c r="AF1051" s="22">
        <f t="shared" si="3892"/>
        <v>0</v>
      </c>
      <c r="AG1051" s="22">
        <f>AG1052</f>
        <v>0</v>
      </c>
      <c r="AH1051" s="22">
        <f>AH1052</f>
        <v>0</v>
      </c>
      <c r="AI1051" s="22">
        <f>AI1052</f>
        <v>0</v>
      </c>
      <c r="AJ1051" s="22">
        <f t="shared" si="3896"/>
        <v>165762.23999999999</v>
      </c>
      <c r="AK1051" s="22">
        <f t="shared" si="3897"/>
        <v>0</v>
      </c>
      <c r="AL1051" s="22">
        <f t="shared" si="3898"/>
        <v>0</v>
      </c>
      <c r="AM1051" s="22">
        <f>AM1052</f>
        <v>0</v>
      </c>
      <c r="AN1051" s="22">
        <f>AN1052</f>
        <v>0</v>
      </c>
      <c r="AO1051" s="22">
        <f>AO1052</f>
        <v>0</v>
      </c>
      <c r="AP1051" s="22">
        <f t="shared" si="3902"/>
        <v>165762.23999999999</v>
      </c>
      <c r="AQ1051" s="22">
        <f t="shared" si="3903"/>
        <v>0</v>
      </c>
      <c r="AR1051" s="22">
        <f t="shared" si="3904"/>
        <v>0</v>
      </c>
      <c r="AS1051" s="22">
        <f>AS1052</f>
        <v>0</v>
      </c>
      <c r="AT1051" s="22">
        <f>AT1052</f>
        <v>0</v>
      </c>
      <c r="AU1051" s="22">
        <f>AU1052</f>
        <v>0</v>
      </c>
      <c r="AV1051" s="22">
        <f t="shared" si="3908"/>
        <v>165762.23999999999</v>
      </c>
      <c r="AW1051" s="22">
        <f t="shared" si="3909"/>
        <v>0</v>
      </c>
      <c r="AX1051" s="22">
        <f t="shared" si="3910"/>
        <v>0</v>
      </c>
      <c r="AY1051" s="22">
        <f>AY1052</f>
        <v>0</v>
      </c>
      <c r="AZ1051" s="22">
        <f>AZ1052</f>
        <v>0</v>
      </c>
      <c r="BA1051" s="22">
        <f>BA1052</f>
        <v>0</v>
      </c>
      <c r="BB1051" s="22">
        <f t="shared" si="3914"/>
        <v>165762.23999999999</v>
      </c>
      <c r="BC1051" s="22">
        <f t="shared" si="3915"/>
        <v>0</v>
      </c>
      <c r="BD1051" s="22">
        <f t="shared" si="3916"/>
        <v>0</v>
      </c>
      <c r="BE1051" s="22">
        <f>BE1052</f>
        <v>0</v>
      </c>
      <c r="BF1051" s="22">
        <f>BF1052</f>
        <v>0</v>
      </c>
      <c r="BG1051" s="22">
        <f>BG1052</f>
        <v>0</v>
      </c>
      <c r="BH1051" s="22">
        <f t="shared" si="3920"/>
        <v>165762.23999999999</v>
      </c>
      <c r="BI1051" s="22">
        <f t="shared" si="3921"/>
        <v>0</v>
      </c>
      <c r="BJ1051" s="22">
        <f t="shared" si="3922"/>
        <v>0</v>
      </c>
      <c r="BK1051" s="22">
        <f>BK1052</f>
        <v>51763.614000000001</v>
      </c>
      <c r="BL1051" s="22">
        <f>BL1052</f>
        <v>0</v>
      </c>
      <c r="BM1051" s="22">
        <f>BM1052</f>
        <v>0</v>
      </c>
      <c r="BN1051" s="22">
        <f t="shared" si="3926"/>
        <v>217525.85399999999</v>
      </c>
      <c r="BO1051" s="22">
        <f t="shared" si="3927"/>
        <v>0</v>
      </c>
      <c r="BP1051" s="22">
        <f t="shared" si="3928"/>
        <v>0</v>
      </c>
      <c r="BQ1051" s="22">
        <f>BQ1052</f>
        <v>0</v>
      </c>
      <c r="BR1051" s="22">
        <f>BR1052</f>
        <v>0</v>
      </c>
      <c r="BS1051" s="22">
        <f t="shared" si="3931"/>
        <v>217525.85399999999</v>
      </c>
      <c r="BT1051" s="22">
        <f t="shared" si="3932"/>
        <v>0</v>
      </c>
      <c r="BU1051" s="22">
        <f t="shared" si="3933"/>
        <v>0</v>
      </c>
      <c r="BV1051" s="22">
        <f>BV1052</f>
        <v>0</v>
      </c>
      <c r="BW1051" s="22">
        <f>BW1052</f>
        <v>0</v>
      </c>
      <c r="BX1051" s="22">
        <f t="shared" si="3936"/>
        <v>217525.85399999999</v>
      </c>
      <c r="BY1051" s="22">
        <f t="shared" si="3937"/>
        <v>0</v>
      </c>
      <c r="BZ1051" s="22">
        <f t="shared" si="3938"/>
        <v>0</v>
      </c>
      <c r="CA1051" s="22">
        <f>CA1052</f>
        <v>-101419.864</v>
      </c>
      <c r="CB1051" s="22">
        <f>CB1052</f>
        <v>101419.864</v>
      </c>
      <c r="CC1051" s="22">
        <f>CC1052</f>
        <v>0</v>
      </c>
      <c r="CD1051" s="22">
        <f t="shared" si="3845"/>
        <v>116105.98999999999</v>
      </c>
      <c r="CE1051" s="22">
        <f>CE1052</f>
        <v>0</v>
      </c>
      <c r="CF1051" s="34">
        <f t="shared" si="3943"/>
        <v>116105.98999999999</v>
      </c>
      <c r="CG1051" s="22">
        <f t="shared" si="3846"/>
        <v>101419.864</v>
      </c>
      <c r="CH1051" s="22">
        <f>CH1052</f>
        <v>0</v>
      </c>
      <c r="CI1051" s="22">
        <f t="shared" si="3945"/>
        <v>101419.864</v>
      </c>
      <c r="CJ1051" s="22">
        <f t="shared" si="3847"/>
        <v>0</v>
      </c>
      <c r="CK1051" s="22">
        <f>CK1052</f>
        <v>0</v>
      </c>
      <c r="CL1051" s="22">
        <f t="shared" si="3946"/>
        <v>0</v>
      </c>
      <c r="CM1051" s="22">
        <f>CM1052</f>
        <v>0</v>
      </c>
      <c r="CN1051" s="15"/>
      <c r="CO1051" s="35"/>
      <c r="CU1051" s="5" t="s">
        <v>31</v>
      </c>
    </row>
    <row r="1052" spans="1:99" ht="46.8" x14ac:dyDescent="0.3">
      <c r="A1052" s="32" t="s">
        <v>574</v>
      </c>
      <c r="B1052" s="16">
        <v>400</v>
      </c>
      <c r="C1052" s="32"/>
      <c r="D1052" s="32"/>
      <c r="E1052" s="33" t="s">
        <v>84</v>
      </c>
      <c r="F1052" s="22">
        <f t="shared" ref="F1052:K1052" si="3953">F1053+F1055</f>
        <v>158844.5</v>
      </c>
      <c r="G1052" s="22">
        <f t="shared" si="3953"/>
        <v>0</v>
      </c>
      <c r="H1052" s="22">
        <f t="shared" si="3953"/>
        <v>0</v>
      </c>
      <c r="I1052" s="22">
        <f t="shared" si="3953"/>
        <v>0</v>
      </c>
      <c r="J1052" s="22">
        <f t="shared" si="3953"/>
        <v>0</v>
      </c>
      <c r="K1052" s="22">
        <f t="shared" si="3953"/>
        <v>0</v>
      </c>
      <c r="L1052" s="22">
        <f t="shared" si="3872"/>
        <v>158844.5</v>
      </c>
      <c r="M1052" s="22">
        <f t="shared" si="3873"/>
        <v>0</v>
      </c>
      <c r="N1052" s="22">
        <f t="shared" si="3874"/>
        <v>0</v>
      </c>
      <c r="O1052" s="22">
        <f>O1053+O1055</f>
        <v>6917.74</v>
      </c>
      <c r="P1052" s="22">
        <f>P1053+P1055</f>
        <v>0</v>
      </c>
      <c r="Q1052" s="22">
        <f>Q1053+Q1055</f>
        <v>0</v>
      </c>
      <c r="R1052" s="22">
        <f t="shared" si="3878"/>
        <v>165762.23999999999</v>
      </c>
      <c r="S1052" s="22">
        <f t="shared" si="3879"/>
        <v>0</v>
      </c>
      <c r="T1052" s="22">
        <f t="shared" si="3880"/>
        <v>0</v>
      </c>
      <c r="U1052" s="22">
        <f>U1053+U1055</f>
        <v>0</v>
      </c>
      <c r="V1052" s="22">
        <f>V1053+V1055</f>
        <v>0</v>
      </c>
      <c r="W1052" s="22">
        <f>W1053+W1055</f>
        <v>0</v>
      </c>
      <c r="X1052" s="22">
        <f t="shared" si="3884"/>
        <v>165762.23999999999</v>
      </c>
      <c r="Y1052" s="22">
        <f t="shared" si="3885"/>
        <v>0</v>
      </c>
      <c r="Z1052" s="22">
        <f t="shared" si="3886"/>
        <v>0</v>
      </c>
      <c r="AA1052" s="22">
        <f>AA1053+AA1055</f>
        <v>0</v>
      </c>
      <c r="AB1052" s="22">
        <f>AB1053+AB1055</f>
        <v>0</v>
      </c>
      <c r="AC1052" s="22">
        <f>AC1053+AC1055</f>
        <v>0</v>
      </c>
      <c r="AD1052" s="22">
        <f t="shared" si="3890"/>
        <v>165762.23999999999</v>
      </c>
      <c r="AE1052" s="22">
        <f t="shared" si="3891"/>
        <v>0</v>
      </c>
      <c r="AF1052" s="22">
        <f t="shared" si="3892"/>
        <v>0</v>
      </c>
      <c r="AG1052" s="22">
        <f>AG1053+AG1055</f>
        <v>0</v>
      </c>
      <c r="AH1052" s="22">
        <f>AH1053+AH1055</f>
        <v>0</v>
      </c>
      <c r="AI1052" s="22">
        <f>AI1053+AI1055</f>
        <v>0</v>
      </c>
      <c r="AJ1052" s="22">
        <f t="shared" si="3896"/>
        <v>165762.23999999999</v>
      </c>
      <c r="AK1052" s="22">
        <f t="shared" si="3897"/>
        <v>0</v>
      </c>
      <c r="AL1052" s="22">
        <f t="shared" si="3898"/>
        <v>0</v>
      </c>
      <c r="AM1052" s="22">
        <f>AM1053+AM1055</f>
        <v>0</v>
      </c>
      <c r="AN1052" s="22">
        <f>AN1053+AN1055</f>
        <v>0</v>
      </c>
      <c r="AO1052" s="22">
        <f>AO1053+AO1055</f>
        <v>0</v>
      </c>
      <c r="AP1052" s="22">
        <f t="shared" si="3902"/>
        <v>165762.23999999999</v>
      </c>
      <c r="AQ1052" s="22">
        <f t="shared" si="3903"/>
        <v>0</v>
      </c>
      <c r="AR1052" s="22">
        <f t="shared" si="3904"/>
        <v>0</v>
      </c>
      <c r="AS1052" s="22">
        <f>AS1053+AS1055</f>
        <v>0</v>
      </c>
      <c r="AT1052" s="22">
        <f>AT1053+AT1055</f>
        <v>0</v>
      </c>
      <c r="AU1052" s="22">
        <f>AU1053+AU1055</f>
        <v>0</v>
      </c>
      <c r="AV1052" s="22">
        <f t="shared" si="3908"/>
        <v>165762.23999999999</v>
      </c>
      <c r="AW1052" s="22">
        <f t="shared" si="3909"/>
        <v>0</v>
      </c>
      <c r="AX1052" s="22">
        <f t="shared" si="3910"/>
        <v>0</v>
      </c>
      <c r="AY1052" s="22">
        <f>AY1053+AY1055</f>
        <v>0</v>
      </c>
      <c r="AZ1052" s="22">
        <f>AZ1053+AZ1055</f>
        <v>0</v>
      </c>
      <c r="BA1052" s="22">
        <f>BA1053+BA1055</f>
        <v>0</v>
      </c>
      <c r="BB1052" s="22">
        <f t="shared" si="3914"/>
        <v>165762.23999999999</v>
      </c>
      <c r="BC1052" s="22">
        <f t="shared" si="3915"/>
        <v>0</v>
      </c>
      <c r="BD1052" s="22">
        <f t="shared" si="3916"/>
        <v>0</v>
      </c>
      <c r="BE1052" s="22">
        <f>BE1053+BE1055</f>
        <v>0</v>
      </c>
      <c r="BF1052" s="22">
        <f>BF1053+BF1055</f>
        <v>0</v>
      </c>
      <c r="BG1052" s="22">
        <f>BG1053+BG1055</f>
        <v>0</v>
      </c>
      <c r="BH1052" s="22">
        <f t="shared" si="3920"/>
        <v>165762.23999999999</v>
      </c>
      <c r="BI1052" s="22">
        <f t="shared" si="3921"/>
        <v>0</v>
      </c>
      <c r="BJ1052" s="22">
        <f t="shared" si="3922"/>
        <v>0</v>
      </c>
      <c r="BK1052" s="22">
        <f>BK1053+BK1055</f>
        <v>51763.614000000001</v>
      </c>
      <c r="BL1052" s="22">
        <f>BL1053+BL1055</f>
        <v>0</v>
      </c>
      <c r="BM1052" s="22">
        <f>BM1053+BM1055</f>
        <v>0</v>
      </c>
      <c r="BN1052" s="22">
        <f t="shared" si="3926"/>
        <v>217525.85399999999</v>
      </c>
      <c r="BO1052" s="22">
        <f t="shared" si="3927"/>
        <v>0</v>
      </c>
      <c r="BP1052" s="22">
        <f t="shared" si="3928"/>
        <v>0</v>
      </c>
      <c r="BQ1052" s="22">
        <f>BQ1053+BQ1055</f>
        <v>0</v>
      </c>
      <c r="BR1052" s="22">
        <f>BR1053+BR1055</f>
        <v>0</v>
      </c>
      <c r="BS1052" s="22">
        <f t="shared" si="3931"/>
        <v>217525.85399999999</v>
      </c>
      <c r="BT1052" s="22">
        <f t="shared" si="3932"/>
        <v>0</v>
      </c>
      <c r="BU1052" s="22">
        <f t="shared" si="3933"/>
        <v>0</v>
      </c>
      <c r="BV1052" s="22">
        <f>BV1053+BV1055</f>
        <v>0</v>
      </c>
      <c r="BW1052" s="22">
        <f>BW1053+BW1055</f>
        <v>0</v>
      </c>
      <c r="BX1052" s="22">
        <f t="shared" si="3936"/>
        <v>217525.85399999999</v>
      </c>
      <c r="BY1052" s="22">
        <f t="shared" si="3937"/>
        <v>0</v>
      </c>
      <c r="BZ1052" s="22">
        <f t="shared" si="3938"/>
        <v>0</v>
      </c>
      <c r="CA1052" s="22">
        <f>CA1053+CA1055</f>
        <v>-101419.864</v>
      </c>
      <c r="CB1052" s="22">
        <f>CB1053+CB1055</f>
        <v>101419.864</v>
      </c>
      <c r="CC1052" s="22">
        <f>CC1053+CC1055</f>
        <v>0</v>
      </c>
      <c r="CD1052" s="22">
        <f t="shared" si="3845"/>
        <v>116105.98999999999</v>
      </c>
      <c r="CE1052" s="22">
        <f>CE1053+CE1055</f>
        <v>0</v>
      </c>
      <c r="CF1052" s="34">
        <f t="shared" si="3943"/>
        <v>116105.98999999999</v>
      </c>
      <c r="CG1052" s="22">
        <f t="shared" si="3846"/>
        <v>101419.864</v>
      </c>
      <c r="CH1052" s="22">
        <f>CH1053+CH1055</f>
        <v>0</v>
      </c>
      <c r="CI1052" s="22">
        <f t="shared" si="3945"/>
        <v>101419.864</v>
      </c>
      <c r="CJ1052" s="22">
        <f t="shared" si="3847"/>
        <v>0</v>
      </c>
      <c r="CK1052" s="22">
        <f>CK1053+CK1055</f>
        <v>0</v>
      </c>
      <c r="CL1052" s="22">
        <f t="shared" si="3946"/>
        <v>0</v>
      </c>
      <c r="CM1052" s="22">
        <f>CM1053+CM1055</f>
        <v>0</v>
      </c>
      <c r="CN1052" s="15"/>
      <c r="CO1052" s="35"/>
      <c r="CS1052" s="5" t="s">
        <v>29</v>
      </c>
    </row>
    <row r="1053" spans="1:99" x14ac:dyDescent="0.3">
      <c r="A1053" s="32" t="s">
        <v>574</v>
      </c>
      <c r="B1053" s="16">
        <v>410</v>
      </c>
      <c r="C1053" s="32"/>
      <c r="D1053" s="32"/>
      <c r="E1053" s="33" t="s">
        <v>85</v>
      </c>
      <c r="F1053" s="22">
        <f t="shared" ref="F1053:K1053" si="3954">F1054</f>
        <v>157309.6</v>
      </c>
      <c r="G1053" s="22">
        <f t="shared" si="3954"/>
        <v>0</v>
      </c>
      <c r="H1053" s="22">
        <f t="shared" si="3954"/>
        <v>0</v>
      </c>
      <c r="I1053" s="22">
        <f t="shared" si="3954"/>
        <v>0</v>
      </c>
      <c r="J1053" s="22">
        <f t="shared" si="3954"/>
        <v>0</v>
      </c>
      <c r="K1053" s="22">
        <f t="shared" si="3954"/>
        <v>0</v>
      </c>
      <c r="L1053" s="22">
        <f t="shared" si="3872"/>
        <v>157309.6</v>
      </c>
      <c r="M1053" s="22">
        <f t="shared" si="3873"/>
        <v>0</v>
      </c>
      <c r="N1053" s="22">
        <f t="shared" si="3874"/>
        <v>0</v>
      </c>
      <c r="O1053" s="22">
        <f>O1054</f>
        <v>6917.74</v>
      </c>
      <c r="P1053" s="22">
        <f>P1054</f>
        <v>0</v>
      </c>
      <c r="Q1053" s="22">
        <f>Q1054</f>
        <v>0</v>
      </c>
      <c r="R1053" s="22">
        <f t="shared" si="3878"/>
        <v>164227.34</v>
      </c>
      <c r="S1053" s="22">
        <f t="shared" si="3879"/>
        <v>0</v>
      </c>
      <c r="T1053" s="22">
        <f t="shared" si="3880"/>
        <v>0</v>
      </c>
      <c r="U1053" s="22">
        <f>U1054</f>
        <v>0</v>
      </c>
      <c r="V1053" s="22">
        <f>V1054</f>
        <v>0</v>
      </c>
      <c r="W1053" s="22">
        <f>W1054</f>
        <v>0</v>
      </c>
      <c r="X1053" s="22">
        <f t="shared" si="3884"/>
        <v>164227.34</v>
      </c>
      <c r="Y1053" s="22">
        <f t="shared" si="3885"/>
        <v>0</v>
      </c>
      <c r="Z1053" s="22">
        <f t="shared" si="3886"/>
        <v>0</v>
      </c>
      <c r="AA1053" s="22">
        <f>AA1054</f>
        <v>0</v>
      </c>
      <c r="AB1053" s="22">
        <f>AB1054</f>
        <v>0</v>
      </c>
      <c r="AC1053" s="22">
        <f>AC1054</f>
        <v>0</v>
      </c>
      <c r="AD1053" s="22">
        <f t="shared" si="3890"/>
        <v>164227.34</v>
      </c>
      <c r="AE1053" s="22">
        <f t="shared" si="3891"/>
        <v>0</v>
      </c>
      <c r="AF1053" s="22">
        <f t="shared" si="3892"/>
        <v>0</v>
      </c>
      <c r="AG1053" s="22">
        <f>AG1054</f>
        <v>0</v>
      </c>
      <c r="AH1053" s="22">
        <f>AH1054</f>
        <v>0</v>
      </c>
      <c r="AI1053" s="22">
        <f>AI1054</f>
        <v>0</v>
      </c>
      <c r="AJ1053" s="22">
        <f t="shared" si="3896"/>
        <v>164227.34</v>
      </c>
      <c r="AK1053" s="22">
        <f t="shared" si="3897"/>
        <v>0</v>
      </c>
      <c r="AL1053" s="22">
        <f t="shared" si="3898"/>
        <v>0</v>
      </c>
      <c r="AM1053" s="22">
        <f>AM1054</f>
        <v>0</v>
      </c>
      <c r="AN1053" s="22">
        <f>AN1054</f>
        <v>0</v>
      </c>
      <c r="AO1053" s="22">
        <f>AO1054</f>
        <v>0</v>
      </c>
      <c r="AP1053" s="22">
        <f t="shared" si="3902"/>
        <v>164227.34</v>
      </c>
      <c r="AQ1053" s="22">
        <f t="shared" si="3903"/>
        <v>0</v>
      </c>
      <c r="AR1053" s="22">
        <f t="shared" si="3904"/>
        <v>0</v>
      </c>
      <c r="AS1053" s="22">
        <f>AS1054</f>
        <v>0</v>
      </c>
      <c r="AT1053" s="22">
        <f>AT1054</f>
        <v>0</v>
      </c>
      <c r="AU1053" s="22">
        <f>AU1054</f>
        <v>0</v>
      </c>
      <c r="AV1053" s="22">
        <f t="shared" si="3908"/>
        <v>164227.34</v>
      </c>
      <c r="AW1053" s="22">
        <f t="shared" si="3909"/>
        <v>0</v>
      </c>
      <c r="AX1053" s="22">
        <f t="shared" si="3910"/>
        <v>0</v>
      </c>
      <c r="AY1053" s="22">
        <f>AY1054</f>
        <v>0</v>
      </c>
      <c r="AZ1053" s="22">
        <f>AZ1054</f>
        <v>0</v>
      </c>
      <c r="BA1053" s="22">
        <f>BA1054</f>
        <v>0</v>
      </c>
      <c r="BB1053" s="22">
        <f t="shared" si="3914"/>
        <v>164227.34</v>
      </c>
      <c r="BC1053" s="22">
        <f t="shared" si="3915"/>
        <v>0</v>
      </c>
      <c r="BD1053" s="22">
        <f t="shared" si="3916"/>
        <v>0</v>
      </c>
      <c r="BE1053" s="22">
        <f>BE1054</f>
        <v>0</v>
      </c>
      <c r="BF1053" s="22">
        <f>BF1054</f>
        <v>0</v>
      </c>
      <c r="BG1053" s="22">
        <f>BG1054</f>
        <v>0</v>
      </c>
      <c r="BH1053" s="22">
        <f t="shared" si="3920"/>
        <v>164227.34</v>
      </c>
      <c r="BI1053" s="22">
        <f t="shared" si="3921"/>
        <v>0</v>
      </c>
      <c r="BJ1053" s="22">
        <f t="shared" si="3922"/>
        <v>0</v>
      </c>
      <c r="BK1053" s="22">
        <f>BK1054</f>
        <v>51763.614000000001</v>
      </c>
      <c r="BL1053" s="22">
        <f>BL1054</f>
        <v>0</v>
      </c>
      <c r="BM1053" s="22">
        <f>BM1054</f>
        <v>0</v>
      </c>
      <c r="BN1053" s="22">
        <f t="shared" si="3926"/>
        <v>215990.954</v>
      </c>
      <c r="BO1053" s="22">
        <f t="shared" si="3927"/>
        <v>0</v>
      </c>
      <c r="BP1053" s="22">
        <f t="shared" si="3928"/>
        <v>0</v>
      </c>
      <c r="BQ1053" s="22">
        <f>BQ1054</f>
        <v>0</v>
      </c>
      <c r="BR1053" s="22">
        <f>BR1054</f>
        <v>0</v>
      </c>
      <c r="BS1053" s="22">
        <f t="shared" si="3931"/>
        <v>215990.954</v>
      </c>
      <c r="BT1053" s="22">
        <f t="shared" si="3932"/>
        <v>0</v>
      </c>
      <c r="BU1053" s="22">
        <f t="shared" si="3933"/>
        <v>0</v>
      </c>
      <c r="BV1053" s="22">
        <f>BV1054</f>
        <v>0</v>
      </c>
      <c r="BW1053" s="22">
        <f>BW1054</f>
        <v>0</v>
      </c>
      <c r="BX1053" s="22">
        <f t="shared" si="3936"/>
        <v>215990.954</v>
      </c>
      <c r="BY1053" s="22">
        <f t="shared" si="3937"/>
        <v>0</v>
      </c>
      <c r="BZ1053" s="22">
        <f t="shared" si="3938"/>
        <v>0</v>
      </c>
      <c r="CA1053" s="22">
        <f>CA1054</f>
        <v>-101419.864</v>
      </c>
      <c r="CB1053" s="22">
        <f>CB1054</f>
        <v>101419.864</v>
      </c>
      <c r="CC1053" s="22">
        <f>CC1054</f>
        <v>0</v>
      </c>
      <c r="CD1053" s="22">
        <f t="shared" si="3845"/>
        <v>114571.09</v>
      </c>
      <c r="CE1053" s="22">
        <f>CE1054</f>
        <v>0</v>
      </c>
      <c r="CF1053" s="34">
        <f t="shared" si="3943"/>
        <v>114571.09</v>
      </c>
      <c r="CG1053" s="22">
        <f t="shared" si="3846"/>
        <v>101419.864</v>
      </c>
      <c r="CH1053" s="22">
        <f>CH1054</f>
        <v>0</v>
      </c>
      <c r="CI1053" s="22">
        <f t="shared" si="3945"/>
        <v>101419.864</v>
      </c>
      <c r="CJ1053" s="22">
        <f t="shared" si="3847"/>
        <v>0</v>
      </c>
      <c r="CK1053" s="22">
        <f>CK1054</f>
        <v>0</v>
      </c>
      <c r="CL1053" s="22">
        <f t="shared" si="3946"/>
        <v>0</v>
      </c>
      <c r="CM1053" s="22">
        <f>CM1054</f>
        <v>0</v>
      </c>
      <c r="CN1053" s="15"/>
      <c r="CO1053" s="35"/>
      <c r="CT1053" s="5" t="s">
        <v>30</v>
      </c>
    </row>
    <row r="1054" spans="1:99" x14ac:dyDescent="0.3">
      <c r="A1054" s="32" t="s">
        <v>574</v>
      </c>
      <c r="B1054" s="16">
        <v>410</v>
      </c>
      <c r="C1054" s="32" t="s">
        <v>47</v>
      </c>
      <c r="D1054" s="32" t="s">
        <v>313</v>
      </c>
      <c r="E1054" s="33" t="s">
        <v>387</v>
      </c>
      <c r="F1054" s="22">
        <v>157309.6</v>
      </c>
      <c r="G1054" s="22"/>
      <c r="H1054" s="22"/>
      <c r="I1054" s="22"/>
      <c r="J1054" s="22"/>
      <c r="K1054" s="22"/>
      <c r="L1054" s="22">
        <f t="shared" si="3872"/>
        <v>157309.6</v>
      </c>
      <c r="M1054" s="22">
        <f t="shared" si="3873"/>
        <v>0</v>
      </c>
      <c r="N1054" s="22">
        <f t="shared" si="3874"/>
        <v>0</v>
      </c>
      <c r="O1054" s="22">
        <f>6917.74</f>
        <v>6917.74</v>
      </c>
      <c r="P1054" s="22"/>
      <c r="Q1054" s="22"/>
      <c r="R1054" s="22">
        <f t="shared" si="3878"/>
        <v>164227.34</v>
      </c>
      <c r="S1054" s="22">
        <f t="shared" si="3879"/>
        <v>0</v>
      </c>
      <c r="T1054" s="22">
        <f t="shared" si="3880"/>
        <v>0</v>
      </c>
      <c r="U1054" s="22"/>
      <c r="V1054" s="22"/>
      <c r="W1054" s="22"/>
      <c r="X1054" s="22">
        <f t="shared" si="3884"/>
        <v>164227.34</v>
      </c>
      <c r="Y1054" s="22">
        <f t="shared" si="3885"/>
        <v>0</v>
      </c>
      <c r="Z1054" s="22">
        <f t="shared" si="3886"/>
        <v>0</v>
      </c>
      <c r="AA1054" s="22"/>
      <c r="AB1054" s="22"/>
      <c r="AC1054" s="22"/>
      <c r="AD1054" s="22">
        <f t="shared" si="3890"/>
        <v>164227.34</v>
      </c>
      <c r="AE1054" s="22">
        <f t="shared" si="3891"/>
        <v>0</v>
      </c>
      <c r="AF1054" s="22">
        <f t="shared" si="3892"/>
        <v>0</v>
      </c>
      <c r="AG1054" s="22"/>
      <c r="AH1054" s="22"/>
      <c r="AI1054" s="22"/>
      <c r="AJ1054" s="22">
        <f t="shared" si="3896"/>
        <v>164227.34</v>
      </c>
      <c r="AK1054" s="22">
        <f t="shared" si="3897"/>
        <v>0</v>
      </c>
      <c r="AL1054" s="22">
        <f t="shared" si="3898"/>
        <v>0</v>
      </c>
      <c r="AM1054" s="22"/>
      <c r="AN1054" s="22"/>
      <c r="AO1054" s="22"/>
      <c r="AP1054" s="22">
        <f t="shared" si="3902"/>
        <v>164227.34</v>
      </c>
      <c r="AQ1054" s="22">
        <f t="shared" si="3903"/>
        <v>0</v>
      </c>
      <c r="AR1054" s="22">
        <f t="shared" si="3904"/>
        <v>0</v>
      </c>
      <c r="AS1054" s="22"/>
      <c r="AT1054" s="22"/>
      <c r="AU1054" s="22"/>
      <c r="AV1054" s="22">
        <f t="shared" si="3908"/>
        <v>164227.34</v>
      </c>
      <c r="AW1054" s="22">
        <f t="shared" si="3909"/>
        <v>0</v>
      </c>
      <c r="AX1054" s="22">
        <f t="shared" si="3910"/>
        <v>0</v>
      </c>
      <c r="AY1054" s="22"/>
      <c r="AZ1054" s="22"/>
      <c r="BA1054" s="22"/>
      <c r="BB1054" s="22">
        <f t="shared" si="3914"/>
        <v>164227.34</v>
      </c>
      <c r="BC1054" s="22">
        <f t="shared" si="3915"/>
        <v>0</v>
      </c>
      <c r="BD1054" s="22">
        <f t="shared" si="3916"/>
        <v>0</v>
      </c>
      <c r="BE1054" s="22"/>
      <c r="BF1054" s="22"/>
      <c r="BG1054" s="22"/>
      <c r="BH1054" s="22">
        <f t="shared" si="3920"/>
        <v>164227.34</v>
      </c>
      <c r="BI1054" s="22">
        <f t="shared" si="3921"/>
        <v>0</v>
      </c>
      <c r="BJ1054" s="22">
        <f t="shared" si="3922"/>
        <v>0</v>
      </c>
      <c r="BK1054" s="22">
        <v>51763.614000000001</v>
      </c>
      <c r="BL1054" s="22"/>
      <c r="BM1054" s="22"/>
      <c r="BN1054" s="22">
        <f t="shared" si="3926"/>
        <v>215990.954</v>
      </c>
      <c r="BO1054" s="22">
        <f t="shared" si="3927"/>
        <v>0</v>
      </c>
      <c r="BP1054" s="22">
        <f t="shared" si="3928"/>
        <v>0</v>
      </c>
      <c r="BQ1054" s="22"/>
      <c r="BR1054" s="22"/>
      <c r="BS1054" s="22">
        <f t="shared" si="3931"/>
        <v>215990.954</v>
      </c>
      <c r="BT1054" s="22">
        <f t="shared" si="3932"/>
        <v>0</v>
      </c>
      <c r="BU1054" s="22">
        <f t="shared" si="3933"/>
        <v>0</v>
      </c>
      <c r="BV1054" s="22"/>
      <c r="BW1054" s="22"/>
      <c r="BX1054" s="22">
        <f t="shared" si="3936"/>
        <v>215990.954</v>
      </c>
      <c r="BY1054" s="22">
        <f t="shared" si="3937"/>
        <v>0</v>
      </c>
      <c r="BZ1054" s="22">
        <f t="shared" si="3938"/>
        <v>0</v>
      </c>
      <c r="CA1054" s="22">
        <v>-101419.864</v>
      </c>
      <c r="CB1054" s="22">
        <v>101419.864</v>
      </c>
      <c r="CC1054" s="22"/>
      <c r="CD1054" s="22">
        <f t="shared" si="3845"/>
        <v>114571.09</v>
      </c>
      <c r="CE1054" s="22"/>
      <c r="CF1054" s="34">
        <f t="shared" si="3943"/>
        <v>114571.09</v>
      </c>
      <c r="CG1054" s="22">
        <f t="shared" si="3846"/>
        <v>101419.864</v>
      </c>
      <c r="CH1054" s="22"/>
      <c r="CI1054" s="22">
        <f t="shared" si="3945"/>
        <v>101419.864</v>
      </c>
      <c r="CJ1054" s="22">
        <f t="shared" si="3847"/>
        <v>0</v>
      </c>
      <c r="CK1054" s="22"/>
      <c r="CL1054" s="22">
        <f t="shared" si="3946"/>
        <v>0</v>
      </c>
      <c r="CM1054" s="22"/>
      <c r="CN1054" s="15"/>
      <c r="CO1054" s="35"/>
    </row>
    <row r="1055" spans="1:99" ht="140.4" x14ac:dyDescent="0.3">
      <c r="A1055" s="32" t="s">
        <v>574</v>
      </c>
      <c r="B1055" s="16">
        <v>460</v>
      </c>
      <c r="C1055" s="32"/>
      <c r="D1055" s="32"/>
      <c r="E1055" s="33" t="s">
        <v>286</v>
      </c>
      <c r="F1055" s="22">
        <f t="shared" ref="F1055:K1055" si="3955">F1056</f>
        <v>1534.9</v>
      </c>
      <c r="G1055" s="22">
        <f t="shared" si="3955"/>
        <v>0</v>
      </c>
      <c r="H1055" s="22">
        <f t="shared" si="3955"/>
        <v>0</v>
      </c>
      <c r="I1055" s="22">
        <f t="shared" si="3955"/>
        <v>0</v>
      </c>
      <c r="J1055" s="22">
        <f t="shared" si="3955"/>
        <v>0</v>
      </c>
      <c r="K1055" s="22">
        <f t="shared" si="3955"/>
        <v>0</v>
      </c>
      <c r="L1055" s="22">
        <f t="shared" si="3872"/>
        <v>1534.9</v>
      </c>
      <c r="M1055" s="22">
        <f t="shared" si="3873"/>
        <v>0</v>
      </c>
      <c r="N1055" s="22">
        <f t="shared" si="3874"/>
        <v>0</v>
      </c>
      <c r="O1055" s="22">
        <f>O1056</f>
        <v>0</v>
      </c>
      <c r="P1055" s="22">
        <f>P1056</f>
        <v>0</v>
      </c>
      <c r="Q1055" s="22">
        <f>Q1056</f>
        <v>0</v>
      </c>
      <c r="R1055" s="22">
        <f t="shared" si="3878"/>
        <v>1534.9</v>
      </c>
      <c r="S1055" s="22">
        <f t="shared" si="3879"/>
        <v>0</v>
      </c>
      <c r="T1055" s="22">
        <f t="shared" si="3880"/>
        <v>0</v>
      </c>
      <c r="U1055" s="22">
        <f>U1056</f>
        <v>0</v>
      </c>
      <c r="V1055" s="22">
        <f>V1056</f>
        <v>0</v>
      </c>
      <c r="W1055" s="22">
        <f>W1056</f>
        <v>0</v>
      </c>
      <c r="X1055" s="22">
        <f t="shared" si="3884"/>
        <v>1534.9</v>
      </c>
      <c r="Y1055" s="22">
        <f t="shared" si="3885"/>
        <v>0</v>
      </c>
      <c r="Z1055" s="22">
        <f t="shared" si="3886"/>
        <v>0</v>
      </c>
      <c r="AA1055" s="22">
        <f>AA1056</f>
        <v>0</v>
      </c>
      <c r="AB1055" s="22">
        <f>AB1056</f>
        <v>0</v>
      </c>
      <c r="AC1055" s="22">
        <f>AC1056</f>
        <v>0</v>
      </c>
      <c r="AD1055" s="22">
        <f t="shared" si="3890"/>
        <v>1534.9</v>
      </c>
      <c r="AE1055" s="22">
        <f t="shared" si="3891"/>
        <v>0</v>
      </c>
      <c r="AF1055" s="22">
        <f t="shared" si="3892"/>
        <v>0</v>
      </c>
      <c r="AG1055" s="22">
        <f>AG1056</f>
        <v>0</v>
      </c>
      <c r="AH1055" s="22">
        <f>AH1056</f>
        <v>0</v>
      </c>
      <c r="AI1055" s="22">
        <f>AI1056</f>
        <v>0</v>
      </c>
      <c r="AJ1055" s="22">
        <f t="shared" si="3896"/>
        <v>1534.9</v>
      </c>
      <c r="AK1055" s="22">
        <f t="shared" si="3897"/>
        <v>0</v>
      </c>
      <c r="AL1055" s="22">
        <f t="shared" si="3898"/>
        <v>0</v>
      </c>
      <c r="AM1055" s="22">
        <f>AM1056</f>
        <v>0</v>
      </c>
      <c r="AN1055" s="22">
        <f>AN1056</f>
        <v>0</v>
      </c>
      <c r="AO1055" s="22">
        <f>AO1056</f>
        <v>0</v>
      </c>
      <c r="AP1055" s="22">
        <f t="shared" si="3902"/>
        <v>1534.9</v>
      </c>
      <c r="AQ1055" s="22">
        <f t="shared" si="3903"/>
        <v>0</v>
      </c>
      <c r="AR1055" s="22">
        <f t="shared" si="3904"/>
        <v>0</v>
      </c>
      <c r="AS1055" s="22">
        <f>AS1056</f>
        <v>0</v>
      </c>
      <c r="AT1055" s="22">
        <f>AT1056</f>
        <v>0</v>
      </c>
      <c r="AU1055" s="22">
        <f>AU1056</f>
        <v>0</v>
      </c>
      <c r="AV1055" s="22">
        <f t="shared" si="3908"/>
        <v>1534.9</v>
      </c>
      <c r="AW1055" s="22">
        <f t="shared" si="3909"/>
        <v>0</v>
      </c>
      <c r="AX1055" s="22">
        <f t="shared" si="3910"/>
        <v>0</v>
      </c>
      <c r="AY1055" s="22">
        <f>AY1056</f>
        <v>0</v>
      </c>
      <c r="AZ1055" s="22">
        <f>AZ1056</f>
        <v>0</v>
      </c>
      <c r="BA1055" s="22">
        <f>BA1056</f>
        <v>0</v>
      </c>
      <c r="BB1055" s="22">
        <f t="shared" si="3914"/>
        <v>1534.9</v>
      </c>
      <c r="BC1055" s="22">
        <f t="shared" si="3915"/>
        <v>0</v>
      </c>
      <c r="BD1055" s="22">
        <f t="shared" si="3916"/>
        <v>0</v>
      </c>
      <c r="BE1055" s="22">
        <f>BE1056</f>
        <v>0</v>
      </c>
      <c r="BF1055" s="22">
        <f>BF1056</f>
        <v>0</v>
      </c>
      <c r="BG1055" s="22">
        <f>BG1056</f>
        <v>0</v>
      </c>
      <c r="BH1055" s="22">
        <f t="shared" si="3920"/>
        <v>1534.9</v>
      </c>
      <c r="BI1055" s="22">
        <f t="shared" si="3921"/>
        <v>0</v>
      </c>
      <c r="BJ1055" s="22">
        <f t="shared" si="3922"/>
        <v>0</v>
      </c>
      <c r="BK1055" s="22">
        <f>BK1056</f>
        <v>0</v>
      </c>
      <c r="BL1055" s="22">
        <f>BL1056</f>
        <v>0</v>
      </c>
      <c r="BM1055" s="22">
        <f>BM1056</f>
        <v>0</v>
      </c>
      <c r="BN1055" s="22">
        <f t="shared" si="3926"/>
        <v>1534.9</v>
      </c>
      <c r="BO1055" s="22">
        <f t="shared" si="3927"/>
        <v>0</v>
      </c>
      <c r="BP1055" s="22">
        <f t="shared" si="3928"/>
        <v>0</v>
      </c>
      <c r="BQ1055" s="22">
        <f>BQ1056</f>
        <v>0</v>
      </c>
      <c r="BR1055" s="22">
        <f>BR1056</f>
        <v>0</v>
      </c>
      <c r="BS1055" s="22">
        <f t="shared" si="3931"/>
        <v>1534.9</v>
      </c>
      <c r="BT1055" s="22">
        <f t="shared" si="3932"/>
        <v>0</v>
      </c>
      <c r="BU1055" s="22">
        <f t="shared" si="3933"/>
        <v>0</v>
      </c>
      <c r="BV1055" s="22">
        <f>BV1056</f>
        <v>0</v>
      </c>
      <c r="BW1055" s="22">
        <f>BW1056</f>
        <v>0</v>
      </c>
      <c r="BX1055" s="22">
        <f t="shared" si="3936"/>
        <v>1534.9</v>
      </c>
      <c r="BY1055" s="22">
        <f t="shared" si="3937"/>
        <v>0</v>
      </c>
      <c r="BZ1055" s="22">
        <f t="shared" si="3938"/>
        <v>0</v>
      </c>
      <c r="CA1055" s="22">
        <f>CA1056</f>
        <v>0</v>
      </c>
      <c r="CB1055" s="22">
        <f>CB1056</f>
        <v>0</v>
      </c>
      <c r="CC1055" s="22">
        <f>CC1056</f>
        <v>0</v>
      </c>
      <c r="CD1055" s="22">
        <f t="shared" si="3845"/>
        <v>1534.9</v>
      </c>
      <c r="CE1055" s="22">
        <f>CE1056</f>
        <v>0</v>
      </c>
      <c r="CF1055" s="34">
        <f t="shared" si="3943"/>
        <v>1534.9</v>
      </c>
      <c r="CG1055" s="22">
        <f t="shared" si="3846"/>
        <v>0</v>
      </c>
      <c r="CH1055" s="22">
        <f>CH1056</f>
        <v>0</v>
      </c>
      <c r="CI1055" s="22">
        <f t="shared" si="3945"/>
        <v>0</v>
      </c>
      <c r="CJ1055" s="22">
        <f t="shared" si="3847"/>
        <v>0</v>
      </c>
      <c r="CK1055" s="22">
        <f>CK1056</f>
        <v>0</v>
      </c>
      <c r="CL1055" s="22">
        <f t="shared" si="3946"/>
        <v>0</v>
      </c>
      <c r="CM1055" s="22">
        <f>CM1056</f>
        <v>0</v>
      </c>
      <c r="CN1055" s="15"/>
      <c r="CO1055" s="35"/>
      <c r="CT1055" s="5" t="s">
        <v>30</v>
      </c>
    </row>
    <row r="1056" spans="1:99" x14ac:dyDescent="0.3">
      <c r="A1056" s="32" t="s">
        <v>574</v>
      </c>
      <c r="B1056" s="16">
        <v>460</v>
      </c>
      <c r="C1056" s="32" t="s">
        <v>47</v>
      </c>
      <c r="D1056" s="32" t="s">
        <v>313</v>
      </c>
      <c r="E1056" s="33" t="s">
        <v>387</v>
      </c>
      <c r="F1056" s="22">
        <v>1534.9</v>
      </c>
      <c r="G1056" s="22"/>
      <c r="H1056" s="22"/>
      <c r="I1056" s="22"/>
      <c r="J1056" s="22"/>
      <c r="K1056" s="22"/>
      <c r="L1056" s="22">
        <f t="shared" si="3872"/>
        <v>1534.9</v>
      </c>
      <c r="M1056" s="22">
        <f t="shared" si="3873"/>
        <v>0</v>
      </c>
      <c r="N1056" s="22">
        <f t="shared" si="3874"/>
        <v>0</v>
      </c>
      <c r="O1056" s="22"/>
      <c r="P1056" s="22"/>
      <c r="Q1056" s="22"/>
      <c r="R1056" s="22">
        <f t="shared" si="3878"/>
        <v>1534.9</v>
      </c>
      <c r="S1056" s="22">
        <f t="shared" si="3879"/>
        <v>0</v>
      </c>
      <c r="T1056" s="22">
        <f t="shared" si="3880"/>
        <v>0</v>
      </c>
      <c r="U1056" s="22"/>
      <c r="V1056" s="22"/>
      <c r="W1056" s="22"/>
      <c r="X1056" s="22">
        <f t="shared" si="3884"/>
        <v>1534.9</v>
      </c>
      <c r="Y1056" s="22">
        <f t="shared" si="3885"/>
        <v>0</v>
      </c>
      <c r="Z1056" s="22">
        <f t="shared" si="3886"/>
        <v>0</v>
      </c>
      <c r="AA1056" s="22"/>
      <c r="AB1056" s="22"/>
      <c r="AC1056" s="22"/>
      <c r="AD1056" s="22">
        <f t="shared" si="3890"/>
        <v>1534.9</v>
      </c>
      <c r="AE1056" s="22">
        <f t="shared" si="3891"/>
        <v>0</v>
      </c>
      <c r="AF1056" s="22">
        <f t="shared" si="3892"/>
        <v>0</v>
      </c>
      <c r="AG1056" s="22"/>
      <c r="AH1056" s="22"/>
      <c r="AI1056" s="22"/>
      <c r="AJ1056" s="22">
        <f t="shared" si="3896"/>
        <v>1534.9</v>
      </c>
      <c r="AK1056" s="22">
        <f t="shared" si="3897"/>
        <v>0</v>
      </c>
      <c r="AL1056" s="22">
        <f t="shared" si="3898"/>
        <v>0</v>
      </c>
      <c r="AM1056" s="22"/>
      <c r="AN1056" s="22"/>
      <c r="AO1056" s="22"/>
      <c r="AP1056" s="22">
        <f t="shared" si="3902"/>
        <v>1534.9</v>
      </c>
      <c r="AQ1056" s="22">
        <f t="shared" si="3903"/>
        <v>0</v>
      </c>
      <c r="AR1056" s="22">
        <f t="shared" si="3904"/>
        <v>0</v>
      </c>
      <c r="AS1056" s="22"/>
      <c r="AT1056" s="22"/>
      <c r="AU1056" s="22"/>
      <c r="AV1056" s="22">
        <f t="shared" si="3908"/>
        <v>1534.9</v>
      </c>
      <c r="AW1056" s="22">
        <f t="shared" si="3909"/>
        <v>0</v>
      </c>
      <c r="AX1056" s="22">
        <f t="shared" si="3910"/>
        <v>0</v>
      </c>
      <c r="AY1056" s="22"/>
      <c r="AZ1056" s="22"/>
      <c r="BA1056" s="22"/>
      <c r="BB1056" s="22">
        <f t="shared" si="3914"/>
        <v>1534.9</v>
      </c>
      <c r="BC1056" s="22">
        <f t="shared" si="3915"/>
        <v>0</v>
      </c>
      <c r="BD1056" s="22">
        <f t="shared" si="3916"/>
        <v>0</v>
      </c>
      <c r="BE1056" s="22"/>
      <c r="BF1056" s="22"/>
      <c r="BG1056" s="22"/>
      <c r="BH1056" s="22">
        <f t="shared" si="3920"/>
        <v>1534.9</v>
      </c>
      <c r="BI1056" s="22">
        <f t="shared" si="3921"/>
        <v>0</v>
      </c>
      <c r="BJ1056" s="22">
        <f t="shared" si="3922"/>
        <v>0</v>
      </c>
      <c r="BK1056" s="22"/>
      <c r="BL1056" s="22"/>
      <c r="BM1056" s="22"/>
      <c r="BN1056" s="22">
        <f t="shared" si="3926"/>
        <v>1534.9</v>
      </c>
      <c r="BO1056" s="22">
        <f t="shared" si="3927"/>
        <v>0</v>
      </c>
      <c r="BP1056" s="22">
        <f t="shared" si="3928"/>
        <v>0</v>
      </c>
      <c r="BQ1056" s="22"/>
      <c r="BR1056" s="22"/>
      <c r="BS1056" s="22">
        <f t="shared" si="3931"/>
        <v>1534.9</v>
      </c>
      <c r="BT1056" s="22">
        <f t="shared" si="3932"/>
        <v>0</v>
      </c>
      <c r="BU1056" s="22">
        <f t="shared" si="3933"/>
        <v>0</v>
      </c>
      <c r="BV1056" s="22"/>
      <c r="BW1056" s="22"/>
      <c r="BX1056" s="22">
        <f t="shared" si="3936"/>
        <v>1534.9</v>
      </c>
      <c r="BY1056" s="22">
        <f t="shared" si="3937"/>
        <v>0</v>
      </c>
      <c r="BZ1056" s="22">
        <f t="shared" si="3938"/>
        <v>0</v>
      </c>
      <c r="CA1056" s="22"/>
      <c r="CB1056" s="22"/>
      <c r="CC1056" s="22"/>
      <c r="CD1056" s="22">
        <f t="shared" si="3845"/>
        <v>1534.9</v>
      </c>
      <c r="CE1056" s="22"/>
      <c r="CF1056" s="34">
        <f t="shared" si="3943"/>
        <v>1534.9</v>
      </c>
      <c r="CG1056" s="22">
        <f t="shared" si="3846"/>
        <v>0</v>
      </c>
      <c r="CH1056" s="22"/>
      <c r="CI1056" s="22">
        <f t="shared" si="3945"/>
        <v>0</v>
      </c>
      <c r="CJ1056" s="22">
        <f t="shared" si="3847"/>
        <v>0</v>
      </c>
      <c r="CK1056" s="22"/>
      <c r="CL1056" s="22">
        <f t="shared" si="3946"/>
        <v>0</v>
      </c>
      <c r="CM1056" s="22"/>
      <c r="CN1056" s="15"/>
      <c r="CO1056" s="35"/>
    </row>
    <row r="1057" spans="1:100" ht="31.2" x14ac:dyDescent="0.3">
      <c r="A1057" s="32" t="s">
        <v>576</v>
      </c>
      <c r="B1057" s="16"/>
      <c r="C1057" s="32"/>
      <c r="D1057" s="32"/>
      <c r="E1057" s="33" t="s">
        <v>577</v>
      </c>
      <c r="F1057" s="22">
        <f t="shared" ref="F1057:K1057" si="3956">F1058</f>
        <v>122486.40000000001</v>
      </c>
      <c r="G1057" s="22">
        <f t="shared" si="3956"/>
        <v>0</v>
      </c>
      <c r="H1057" s="22">
        <f t="shared" si="3956"/>
        <v>0</v>
      </c>
      <c r="I1057" s="22">
        <f t="shared" si="3956"/>
        <v>0</v>
      </c>
      <c r="J1057" s="22">
        <f t="shared" si="3956"/>
        <v>0</v>
      </c>
      <c r="K1057" s="22">
        <f t="shared" si="3956"/>
        <v>0</v>
      </c>
      <c r="L1057" s="22">
        <f t="shared" si="3872"/>
        <v>122486.40000000001</v>
      </c>
      <c r="M1057" s="22">
        <f t="shared" si="3873"/>
        <v>0</v>
      </c>
      <c r="N1057" s="22">
        <f t="shared" si="3874"/>
        <v>0</v>
      </c>
      <c r="O1057" s="22">
        <f>O1058</f>
        <v>65.174000000000007</v>
      </c>
      <c r="P1057" s="22">
        <f>P1058</f>
        <v>0</v>
      </c>
      <c r="Q1057" s="22">
        <f>Q1058</f>
        <v>0</v>
      </c>
      <c r="R1057" s="22">
        <f t="shared" si="3878"/>
        <v>122551.57400000001</v>
      </c>
      <c r="S1057" s="22">
        <f t="shared" si="3879"/>
        <v>0</v>
      </c>
      <c r="T1057" s="22">
        <f t="shared" si="3880"/>
        <v>0</v>
      </c>
      <c r="U1057" s="22">
        <f>U1058</f>
        <v>0</v>
      </c>
      <c r="V1057" s="22">
        <f>V1058</f>
        <v>0</v>
      </c>
      <c r="W1057" s="22">
        <f>W1058</f>
        <v>0</v>
      </c>
      <c r="X1057" s="22">
        <f t="shared" si="3884"/>
        <v>122551.57400000001</v>
      </c>
      <c r="Y1057" s="22">
        <f t="shared" si="3885"/>
        <v>0</v>
      </c>
      <c r="Z1057" s="22">
        <f t="shared" si="3886"/>
        <v>0</v>
      </c>
      <c r="AA1057" s="22">
        <f>AA1058</f>
        <v>0</v>
      </c>
      <c r="AB1057" s="22">
        <f>AB1058</f>
        <v>0</v>
      </c>
      <c r="AC1057" s="22">
        <f>AC1058</f>
        <v>0</v>
      </c>
      <c r="AD1057" s="22">
        <f t="shared" si="3890"/>
        <v>122551.57400000001</v>
      </c>
      <c r="AE1057" s="22">
        <f t="shared" si="3891"/>
        <v>0</v>
      </c>
      <c r="AF1057" s="22">
        <f t="shared" si="3892"/>
        <v>0</v>
      </c>
      <c r="AG1057" s="22">
        <f>AG1058</f>
        <v>0</v>
      </c>
      <c r="AH1057" s="22">
        <f>AH1058</f>
        <v>0</v>
      </c>
      <c r="AI1057" s="22">
        <f>AI1058</f>
        <v>0</v>
      </c>
      <c r="AJ1057" s="22">
        <f t="shared" si="3896"/>
        <v>122551.57400000001</v>
      </c>
      <c r="AK1057" s="22">
        <f t="shared" si="3897"/>
        <v>0</v>
      </c>
      <c r="AL1057" s="22">
        <f t="shared" si="3898"/>
        <v>0</v>
      </c>
      <c r="AM1057" s="22">
        <f>AM1058</f>
        <v>0</v>
      </c>
      <c r="AN1057" s="22">
        <f>AN1058</f>
        <v>0</v>
      </c>
      <c r="AO1057" s="22">
        <f>AO1058</f>
        <v>0</v>
      </c>
      <c r="AP1057" s="22">
        <f t="shared" si="3902"/>
        <v>122551.57400000001</v>
      </c>
      <c r="AQ1057" s="22">
        <f t="shared" si="3903"/>
        <v>0</v>
      </c>
      <c r="AR1057" s="22">
        <f t="shared" si="3904"/>
        <v>0</v>
      </c>
      <c r="AS1057" s="22">
        <f>AS1058</f>
        <v>0</v>
      </c>
      <c r="AT1057" s="22">
        <f>AT1058</f>
        <v>0</v>
      </c>
      <c r="AU1057" s="22">
        <f>AU1058</f>
        <v>0</v>
      </c>
      <c r="AV1057" s="22">
        <f t="shared" si="3908"/>
        <v>122551.57400000001</v>
      </c>
      <c r="AW1057" s="22">
        <f t="shared" si="3909"/>
        <v>0</v>
      </c>
      <c r="AX1057" s="22">
        <f t="shared" si="3910"/>
        <v>0</v>
      </c>
      <c r="AY1057" s="22">
        <f>AY1058</f>
        <v>0</v>
      </c>
      <c r="AZ1057" s="22">
        <f>AZ1058</f>
        <v>0</v>
      </c>
      <c r="BA1057" s="22">
        <f>BA1058</f>
        <v>0</v>
      </c>
      <c r="BB1057" s="22">
        <f t="shared" si="3914"/>
        <v>122551.57400000001</v>
      </c>
      <c r="BC1057" s="22">
        <f t="shared" si="3915"/>
        <v>0</v>
      </c>
      <c r="BD1057" s="22">
        <f t="shared" si="3916"/>
        <v>0</v>
      </c>
      <c r="BE1057" s="22">
        <f>BE1058</f>
        <v>0</v>
      </c>
      <c r="BF1057" s="22">
        <f>BF1058</f>
        <v>0</v>
      </c>
      <c r="BG1057" s="22">
        <f>BG1058</f>
        <v>0</v>
      </c>
      <c r="BH1057" s="22">
        <f t="shared" si="3920"/>
        <v>122551.57400000001</v>
      </c>
      <c r="BI1057" s="22">
        <f t="shared" si="3921"/>
        <v>0</v>
      </c>
      <c r="BJ1057" s="22">
        <f t="shared" si="3922"/>
        <v>0</v>
      </c>
      <c r="BK1057" s="22">
        <f>BK1058</f>
        <v>29993.163</v>
      </c>
      <c r="BL1057" s="22">
        <f>BL1058</f>
        <v>0</v>
      </c>
      <c r="BM1057" s="22">
        <f>BM1058</f>
        <v>0</v>
      </c>
      <c r="BN1057" s="22">
        <f t="shared" si="3926"/>
        <v>152544.73700000002</v>
      </c>
      <c r="BO1057" s="22">
        <f t="shared" si="3927"/>
        <v>0</v>
      </c>
      <c r="BP1057" s="22">
        <f t="shared" si="3928"/>
        <v>0</v>
      </c>
      <c r="BQ1057" s="22">
        <f>BQ1058</f>
        <v>0</v>
      </c>
      <c r="BR1057" s="22">
        <f>BR1058</f>
        <v>0</v>
      </c>
      <c r="BS1057" s="22">
        <f t="shared" si="3931"/>
        <v>152544.73700000002</v>
      </c>
      <c r="BT1057" s="22">
        <f t="shared" si="3932"/>
        <v>0</v>
      </c>
      <c r="BU1057" s="22">
        <f t="shared" si="3933"/>
        <v>0</v>
      </c>
      <c r="BV1057" s="22">
        <f>BV1058</f>
        <v>0</v>
      </c>
      <c r="BW1057" s="22">
        <f>BW1058</f>
        <v>0</v>
      </c>
      <c r="BX1057" s="22">
        <f t="shared" si="3936"/>
        <v>152544.73700000002</v>
      </c>
      <c r="BY1057" s="22">
        <f t="shared" si="3937"/>
        <v>0</v>
      </c>
      <c r="BZ1057" s="22">
        <f t="shared" si="3938"/>
        <v>0</v>
      </c>
      <c r="CA1057" s="22">
        <f>CA1058</f>
        <v>0</v>
      </c>
      <c r="CB1057" s="22">
        <f>CB1058</f>
        <v>0</v>
      </c>
      <c r="CC1057" s="22">
        <f>CC1058</f>
        <v>0</v>
      </c>
      <c r="CD1057" s="22">
        <f t="shared" si="3845"/>
        <v>152544.73700000002</v>
      </c>
      <c r="CE1057" s="22">
        <f>CE1058</f>
        <v>0</v>
      </c>
      <c r="CF1057" s="34">
        <f t="shared" si="3943"/>
        <v>152544.73700000002</v>
      </c>
      <c r="CG1057" s="22">
        <f t="shared" si="3846"/>
        <v>0</v>
      </c>
      <c r="CH1057" s="22">
        <f>CH1058</f>
        <v>0</v>
      </c>
      <c r="CI1057" s="22">
        <f t="shared" si="3945"/>
        <v>0</v>
      </c>
      <c r="CJ1057" s="22">
        <f t="shared" si="3847"/>
        <v>0</v>
      </c>
      <c r="CK1057" s="22">
        <f>CK1058</f>
        <v>0</v>
      </c>
      <c r="CL1057" s="22">
        <f t="shared" si="3946"/>
        <v>0</v>
      </c>
      <c r="CM1057" s="22">
        <f>CM1058</f>
        <v>0</v>
      </c>
      <c r="CN1057" s="15"/>
      <c r="CO1057" s="35"/>
      <c r="CU1057" s="5" t="s">
        <v>31</v>
      </c>
    </row>
    <row r="1058" spans="1:100" ht="46.8" x14ac:dyDescent="0.3">
      <c r="A1058" s="32" t="s">
        <v>576</v>
      </c>
      <c r="B1058" s="16">
        <v>400</v>
      </c>
      <c r="C1058" s="32"/>
      <c r="D1058" s="32"/>
      <c r="E1058" s="33" t="s">
        <v>84</v>
      </c>
      <c r="F1058" s="22">
        <f t="shared" ref="F1058:K1058" si="3957">F1059+F1061</f>
        <v>122486.40000000001</v>
      </c>
      <c r="G1058" s="22">
        <f t="shared" si="3957"/>
        <v>0</v>
      </c>
      <c r="H1058" s="22">
        <f t="shared" si="3957"/>
        <v>0</v>
      </c>
      <c r="I1058" s="22">
        <f t="shared" si="3957"/>
        <v>0</v>
      </c>
      <c r="J1058" s="22">
        <f t="shared" si="3957"/>
        <v>0</v>
      </c>
      <c r="K1058" s="22">
        <f t="shared" si="3957"/>
        <v>0</v>
      </c>
      <c r="L1058" s="22">
        <f t="shared" si="3872"/>
        <v>122486.40000000001</v>
      </c>
      <c r="M1058" s="22">
        <f t="shared" si="3873"/>
        <v>0</v>
      </c>
      <c r="N1058" s="22">
        <f t="shared" si="3874"/>
        <v>0</v>
      </c>
      <c r="O1058" s="22">
        <f>O1059+O1061</f>
        <v>65.174000000000007</v>
      </c>
      <c r="P1058" s="22">
        <f>P1059+P1061</f>
        <v>0</v>
      </c>
      <c r="Q1058" s="22">
        <f>Q1059+Q1061</f>
        <v>0</v>
      </c>
      <c r="R1058" s="22">
        <f t="shared" si="3878"/>
        <v>122551.57400000001</v>
      </c>
      <c r="S1058" s="22">
        <f t="shared" si="3879"/>
        <v>0</v>
      </c>
      <c r="T1058" s="22">
        <f t="shared" si="3880"/>
        <v>0</v>
      </c>
      <c r="U1058" s="22">
        <f>U1059+U1061</f>
        <v>0</v>
      </c>
      <c r="V1058" s="22">
        <f>V1059+V1061</f>
        <v>0</v>
      </c>
      <c r="W1058" s="22">
        <f>W1059+W1061</f>
        <v>0</v>
      </c>
      <c r="X1058" s="22">
        <f t="shared" si="3884"/>
        <v>122551.57400000001</v>
      </c>
      <c r="Y1058" s="22">
        <f t="shared" si="3885"/>
        <v>0</v>
      </c>
      <c r="Z1058" s="22">
        <f t="shared" si="3886"/>
        <v>0</v>
      </c>
      <c r="AA1058" s="22">
        <f>AA1059+AA1061</f>
        <v>0</v>
      </c>
      <c r="AB1058" s="22">
        <f>AB1059+AB1061</f>
        <v>0</v>
      </c>
      <c r="AC1058" s="22">
        <f>AC1059+AC1061</f>
        <v>0</v>
      </c>
      <c r="AD1058" s="22">
        <f t="shared" si="3890"/>
        <v>122551.57400000001</v>
      </c>
      <c r="AE1058" s="22">
        <f t="shared" si="3891"/>
        <v>0</v>
      </c>
      <c r="AF1058" s="22">
        <f t="shared" si="3892"/>
        <v>0</v>
      </c>
      <c r="AG1058" s="22">
        <f>AG1059+AG1061</f>
        <v>0</v>
      </c>
      <c r="AH1058" s="22">
        <f>AH1059+AH1061</f>
        <v>0</v>
      </c>
      <c r="AI1058" s="22">
        <f>AI1059+AI1061</f>
        <v>0</v>
      </c>
      <c r="AJ1058" s="22">
        <f t="shared" si="3896"/>
        <v>122551.57400000001</v>
      </c>
      <c r="AK1058" s="22">
        <f t="shared" si="3897"/>
        <v>0</v>
      </c>
      <c r="AL1058" s="22">
        <f t="shared" si="3898"/>
        <v>0</v>
      </c>
      <c r="AM1058" s="22">
        <f>AM1059+AM1061</f>
        <v>0</v>
      </c>
      <c r="AN1058" s="22">
        <f>AN1059+AN1061</f>
        <v>0</v>
      </c>
      <c r="AO1058" s="22">
        <f>AO1059+AO1061</f>
        <v>0</v>
      </c>
      <c r="AP1058" s="22">
        <f t="shared" si="3902"/>
        <v>122551.57400000001</v>
      </c>
      <c r="AQ1058" s="22">
        <f t="shared" si="3903"/>
        <v>0</v>
      </c>
      <c r="AR1058" s="22">
        <f t="shared" si="3904"/>
        <v>0</v>
      </c>
      <c r="AS1058" s="22">
        <f>AS1059+AS1061</f>
        <v>0</v>
      </c>
      <c r="AT1058" s="22">
        <f>AT1059+AT1061</f>
        <v>0</v>
      </c>
      <c r="AU1058" s="22">
        <f>AU1059+AU1061</f>
        <v>0</v>
      </c>
      <c r="AV1058" s="22">
        <f t="shared" si="3908"/>
        <v>122551.57400000001</v>
      </c>
      <c r="AW1058" s="22">
        <f t="shared" si="3909"/>
        <v>0</v>
      </c>
      <c r="AX1058" s="22">
        <f t="shared" si="3910"/>
        <v>0</v>
      </c>
      <c r="AY1058" s="22">
        <f>AY1059+AY1061</f>
        <v>0</v>
      </c>
      <c r="AZ1058" s="22">
        <f>AZ1059+AZ1061</f>
        <v>0</v>
      </c>
      <c r="BA1058" s="22">
        <f>BA1059+BA1061</f>
        <v>0</v>
      </c>
      <c r="BB1058" s="22">
        <f t="shared" si="3914"/>
        <v>122551.57400000001</v>
      </c>
      <c r="BC1058" s="22">
        <f t="shared" si="3915"/>
        <v>0</v>
      </c>
      <c r="BD1058" s="22">
        <f t="shared" si="3916"/>
        <v>0</v>
      </c>
      <c r="BE1058" s="22">
        <f>BE1059+BE1061</f>
        <v>0</v>
      </c>
      <c r="BF1058" s="22">
        <f>BF1059+BF1061</f>
        <v>0</v>
      </c>
      <c r="BG1058" s="22">
        <f>BG1059+BG1061</f>
        <v>0</v>
      </c>
      <c r="BH1058" s="22">
        <f t="shared" si="3920"/>
        <v>122551.57400000001</v>
      </c>
      <c r="BI1058" s="22">
        <f t="shared" si="3921"/>
        <v>0</v>
      </c>
      <c r="BJ1058" s="22">
        <f t="shared" si="3922"/>
        <v>0</v>
      </c>
      <c r="BK1058" s="22">
        <f>BK1059+BK1061</f>
        <v>29993.163</v>
      </c>
      <c r="BL1058" s="22">
        <f>BL1059+BL1061</f>
        <v>0</v>
      </c>
      <c r="BM1058" s="22">
        <f>BM1059+BM1061</f>
        <v>0</v>
      </c>
      <c r="BN1058" s="22">
        <f t="shared" si="3926"/>
        <v>152544.73700000002</v>
      </c>
      <c r="BO1058" s="22">
        <f t="shared" si="3927"/>
        <v>0</v>
      </c>
      <c r="BP1058" s="22">
        <f t="shared" si="3928"/>
        <v>0</v>
      </c>
      <c r="BQ1058" s="22">
        <f>BQ1059+BQ1061</f>
        <v>0</v>
      </c>
      <c r="BR1058" s="22">
        <f>BR1059+BR1061</f>
        <v>0</v>
      </c>
      <c r="BS1058" s="22">
        <f t="shared" si="3931"/>
        <v>152544.73700000002</v>
      </c>
      <c r="BT1058" s="22">
        <f t="shared" si="3932"/>
        <v>0</v>
      </c>
      <c r="BU1058" s="22">
        <f t="shared" si="3933"/>
        <v>0</v>
      </c>
      <c r="BV1058" s="22">
        <f>BV1059+BV1061</f>
        <v>0</v>
      </c>
      <c r="BW1058" s="22">
        <f>BW1059+BW1061</f>
        <v>0</v>
      </c>
      <c r="BX1058" s="22">
        <f t="shared" si="3936"/>
        <v>152544.73700000002</v>
      </c>
      <c r="BY1058" s="22">
        <f t="shared" si="3937"/>
        <v>0</v>
      </c>
      <c r="BZ1058" s="22">
        <f t="shared" si="3938"/>
        <v>0</v>
      </c>
      <c r="CA1058" s="22">
        <f>CA1059+CA1061</f>
        <v>0</v>
      </c>
      <c r="CB1058" s="22">
        <f>CB1059+CB1061</f>
        <v>0</v>
      </c>
      <c r="CC1058" s="22">
        <f>CC1059+CC1061</f>
        <v>0</v>
      </c>
      <c r="CD1058" s="22">
        <f t="shared" si="3845"/>
        <v>152544.73700000002</v>
      </c>
      <c r="CE1058" s="22">
        <f>CE1059+CE1061</f>
        <v>0</v>
      </c>
      <c r="CF1058" s="34">
        <f t="shared" si="3943"/>
        <v>152544.73700000002</v>
      </c>
      <c r="CG1058" s="22">
        <f t="shared" si="3846"/>
        <v>0</v>
      </c>
      <c r="CH1058" s="22">
        <f>CH1059+CH1061</f>
        <v>0</v>
      </c>
      <c r="CI1058" s="22">
        <f t="shared" si="3945"/>
        <v>0</v>
      </c>
      <c r="CJ1058" s="22">
        <f t="shared" si="3847"/>
        <v>0</v>
      </c>
      <c r="CK1058" s="22">
        <f>CK1059+CK1061</f>
        <v>0</v>
      </c>
      <c r="CL1058" s="22">
        <f t="shared" si="3946"/>
        <v>0</v>
      </c>
      <c r="CM1058" s="22">
        <f>CM1059+CM1061</f>
        <v>0</v>
      </c>
      <c r="CN1058" s="15"/>
      <c r="CO1058" s="35"/>
      <c r="CS1058" s="5" t="s">
        <v>29</v>
      </c>
    </row>
    <row r="1059" spans="1:100" x14ac:dyDescent="0.3">
      <c r="A1059" s="32" t="s">
        <v>576</v>
      </c>
      <c r="B1059" s="16">
        <v>410</v>
      </c>
      <c r="C1059" s="32"/>
      <c r="D1059" s="32"/>
      <c r="E1059" s="33" t="s">
        <v>85</v>
      </c>
      <c r="F1059" s="22">
        <f t="shared" ref="F1059:K1059" si="3958">F1060</f>
        <v>122109.1</v>
      </c>
      <c r="G1059" s="22">
        <f t="shared" si="3958"/>
        <v>0</v>
      </c>
      <c r="H1059" s="22">
        <f t="shared" si="3958"/>
        <v>0</v>
      </c>
      <c r="I1059" s="22">
        <f t="shared" si="3958"/>
        <v>0</v>
      </c>
      <c r="J1059" s="22">
        <f t="shared" si="3958"/>
        <v>0</v>
      </c>
      <c r="K1059" s="22">
        <f t="shared" si="3958"/>
        <v>0</v>
      </c>
      <c r="L1059" s="22">
        <f t="shared" si="3872"/>
        <v>122109.1</v>
      </c>
      <c r="M1059" s="22">
        <f t="shared" si="3873"/>
        <v>0</v>
      </c>
      <c r="N1059" s="22">
        <f t="shared" si="3874"/>
        <v>0</v>
      </c>
      <c r="O1059" s="22">
        <f>O1060</f>
        <v>65.174000000000007</v>
      </c>
      <c r="P1059" s="22">
        <f>P1060</f>
        <v>0</v>
      </c>
      <c r="Q1059" s="22">
        <f>Q1060</f>
        <v>0</v>
      </c>
      <c r="R1059" s="22">
        <f t="shared" si="3878"/>
        <v>122174.274</v>
      </c>
      <c r="S1059" s="22">
        <f t="shared" si="3879"/>
        <v>0</v>
      </c>
      <c r="T1059" s="22">
        <f t="shared" si="3880"/>
        <v>0</v>
      </c>
      <c r="U1059" s="22">
        <f>U1060</f>
        <v>0</v>
      </c>
      <c r="V1059" s="22">
        <f>V1060</f>
        <v>0</v>
      </c>
      <c r="W1059" s="22">
        <f>W1060</f>
        <v>0</v>
      </c>
      <c r="X1059" s="22">
        <f t="shared" si="3884"/>
        <v>122174.274</v>
      </c>
      <c r="Y1059" s="22">
        <f t="shared" si="3885"/>
        <v>0</v>
      </c>
      <c r="Z1059" s="22">
        <f t="shared" si="3886"/>
        <v>0</v>
      </c>
      <c r="AA1059" s="22">
        <f>AA1060</f>
        <v>0</v>
      </c>
      <c r="AB1059" s="22">
        <f>AB1060</f>
        <v>0</v>
      </c>
      <c r="AC1059" s="22">
        <f>AC1060</f>
        <v>0</v>
      </c>
      <c r="AD1059" s="22">
        <f t="shared" si="3890"/>
        <v>122174.274</v>
      </c>
      <c r="AE1059" s="22">
        <f t="shared" si="3891"/>
        <v>0</v>
      </c>
      <c r="AF1059" s="22">
        <f t="shared" si="3892"/>
        <v>0</v>
      </c>
      <c r="AG1059" s="22">
        <f>AG1060</f>
        <v>0</v>
      </c>
      <c r="AH1059" s="22">
        <f>AH1060</f>
        <v>0</v>
      </c>
      <c r="AI1059" s="22">
        <f>AI1060</f>
        <v>0</v>
      </c>
      <c r="AJ1059" s="22">
        <f t="shared" si="3896"/>
        <v>122174.274</v>
      </c>
      <c r="AK1059" s="22">
        <f t="shared" si="3897"/>
        <v>0</v>
      </c>
      <c r="AL1059" s="22">
        <f t="shared" si="3898"/>
        <v>0</v>
      </c>
      <c r="AM1059" s="22">
        <f>AM1060</f>
        <v>0</v>
      </c>
      <c r="AN1059" s="22">
        <f>AN1060</f>
        <v>0</v>
      </c>
      <c r="AO1059" s="22">
        <f>AO1060</f>
        <v>0</v>
      </c>
      <c r="AP1059" s="22">
        <f t="shared" si="3902"/>
        <v>122174.274</v>
      </c>
      <c r="AQ1059" s="22">
        <f t="shared" si="3903"/>
        <v>0</v>
      </c>
      <c r="AR1059" s="22">
        <f t="shared" si="3904"/>
        <v>0</v>
      </c>
      <c r="AS1059" s="22">
        <f>AS1060</f>
        <v>0</v>
      </c>
      <c r="AT1059" s="22">
        <f>AT1060</f>
        <v>0</v>
      </c>
      <c r="AU1059" s="22">
        <f>AU1060</f>
        <v>0</v>
      </c>
      <c r="AV1059" s="22">
        <f t="shared" si="3908"/>
        <v>122174.274</v>
      </c>
      <c r="AW1059" s="22">
        <f t="shared" si="3909"/>
        <v>0</v>
      </c>
      <c r="AX1059" s="22">
        <f t="shared" si="3910"/>
        <v>0</v>
      </c>
      <c r="AY1059" s="22">
        <f>AY1060</f>
        <v>0</v>
      </c>
      <c r="AZ1059" s="22">
        <f>AZ1060</f>
        <v>0</v>
      </c>
      <c r="BA1059" s="22">
        <f>BA1060</f>
        <v>0</v>
      </c>
      <c r="BB1059" s="22">
        <f t="shared" si="3914"/>
        <v>122174.274</v>
      </c>
      <c r="BC1059" s="22">
        <f t="shared" si="3915"/>
        <v>0</v>
      </c>
      <c r="BD1059" s="22">
        <f t="shared" si="3916"/>
        <v>0</v>
      </c>
      <c r="BE1059" s="22">
        <f>BE1060</f>
        <v>0</v>
      </c>
      <c r="BF1059" s="22">
        <f>BF1060</f>
        <v>0</v>
      </c>
      <c r="BG1059" s="22">
        <f>BG1060</f>
        <v>0</v>
      </c>
      <c r="BH1059" s="22">
        <f t="shared" si="3920"/>
        <v>122174.274</v>
      </c>
      <c r="BI1059" s="22">
        <f t="shared" si="3921"/>
        <v>0</v>
      </c>
      <c r="BJ1059" s="22">
        <f t="shared" si="3922"/>
        <v>0</v>
      </c>
      <c r="BK1059" s="22">
        <f>BK1060</f>
        <v>29993.163</v>
      </c>
      <c r="BL1059" s="22">
        <f>BL1060</f>
        <v>0</v>
      </c>
      <c r="BM1059" s="22">
        <f>BM1060</f>
        <v>0</v>
      </c>
      <c r="BN1059" s="22">
        <f t="shared" si="3926"/>
        <v>152167.43700000001</v>
      </c>
      <c r="BO1059" s="22">
        <f t="shared" si="3927"/>
        <v>0</v>
      </c>
      <c r="BP1059" s="22">
        <f t="shared" si="3928"/>
        <v>0</v>
      </c>
      <c r="BQ1059" s="22">
        <f>BQ1060</f>
        <v>0</v>
      </c>
      <c r="BR1059" s="22">
        <f>BR1060</f>
        <v>0</v>
      </c>
      <c r="BS1059" s="22">
        <f t="shared" si="3931"/>
        <v>152167.43700000001</v>
      </c>
      <c r="BT1059" s="22">
        <f t="shared" si="3932"/>
        <v>0</v>
      </c>
      <c r="BU1059" s="22">
        <f t="shared" si="3933"/>
        <v>0</v>
      </c>
      <c r="BV1059" s="22">
        <f>BV1060</f>
        <v>0</v>
      </c>
      <c r="BW1059" s="22">
        <f>BW1060</f>
        <v>0</v>
      </c>
      <c r="BX1059" s="22">
        <f t="shared" si="3936"/>
        <v>152167.43700000001</v>
      </c>
      <c r="BY1059" s="22">
        <f t="shared" si="3937"/>
        <v>0</v>
      </c>
      <c r="BZ1059" s="22">
        <f t="shared" si="3938"/>
        <v>0</v>
      </c>
      <c r="CA1059" s="22">
        <f>CA1060</f>
        <v>0</v>
      </c>
      <c r="CB1059" s="22">
        <f>CB1060</f>
        <v>0</v>
      </c>
      <c r="CC1059" s="22">
        <f>CC1060</f>
        <v>0</v>
      </c>
      <c r="CD1059" s="22">
        <f t="shared" si="3845"/>
        <v>152167.43700000001</v>
      </c>
      <c r="CE1059" s="22">
        <f>CE1060</f>
        <v>0</v>
      </c>
      <c r="CF1059" s="34">
        <f t="shared" si="3943"/>
        <v>152167.43700000001</v>
      </c>
      <c r="CG1059" s="22">
        <f t="shared" si="3846"/>
        <v>0</v>
      </c>
      <c r="CH1059" s="22">
        <f>CH1060</f>
        <v>0</v>
      </c>
      <c r="CI1059" s="22">
        <f t="shared" si="3945"/>
        <v>0</v>
      </c>
      <c r="CJ1059" s="22">
        <f t="shared" si="3847"/>
        <v>0</v>
      </c>
      <c r="CK1059" s="22">
        <f>CK1060</f>
        <v>0</v>
      </c>
      <c r="CL1059" s="22">
        <f t="shared" si="3946"/>
        <v>0</v>
      </c>
      <c r="CM1059" s="22">
        <f>CM1060</f>
        <v>0</v>
      </c>
      <c r="CN1059" s="15"/>
      <c r="CO1059" s="35"/>
      <c r="CT1059" s="5" t="s">
        <v>30</v>
      </c>
    </row>
    <row r="1060" spans="1:100" x14ac:dyDescent="0.3">
      <c r="A1060" s="32" t="s">
        <v>576</v>
      </c>
      <c r="B1060" s="16">
        <v>410</v>
      </c>
      <c r="C1060" s="32" t="s">
        <v>47</v>
      </c>
      <c r="D1060" s="32" t="s">
        <v>313</v>
      </c>
      <c r="E1060" s="33" t="s">
        <v>387</v>
      </c>
      <c r="F1060" s="22">
        <v>122109.1</v>
      </c>
      <c r="G1060" s="22"/>
      <c r="H1060" s="22"/>
      <c r="I1060" s="22"/>
      <c r="J1060" s="22"/>
      <c r="K1060" s="22"/>
      <c r="L1060" s="22">
        <f t="shared" si="3872"/>
        <v>122109.1</v>
      </c>
      <c r="M1060" s="22">
        <f t="shared" si="3873"/>
        <v>0</v>
      </c>
      <c r="N1060" s="22">
        <f t="shared" si="3874"/>
        <v>0</v>
      </c>
      <c r="O1060" s="22">
        <v>65.174000000000007</v>
      </c>
      <c r="P1060" s="22"/>
      <c r="Q1060" s="22"/>
      <c r="R1060" s="22">
        <f t="shared" si="3878"/>
        <v>122174.274</v>
      </c>
      <c r="S1060" s="22">
        <f t="shared" si="3879"/>
        <v>0</v>
      </c>
      <c r="T1060" s="22">
        <f t="shared" si="3880"/>
        <v>0</v>
      </c>
      <c r="U1060" s="22"/>
      <c r="V1060" s="22"/>
      <c r="W1060" s="22"/>
      <c r="X1060" s="22">
        <f t="shared" si="3884"/>
        <v>122174.274</v>
      </c>
      <c r="Y1060" s="22">
        <f t="shared" si="3885"/>
        <v>0</v>
      </c>
      <c r="Z1060" s="22">
        <f t="shared" si="3886"/>
        <v>0</v>
      </c>
      <c r="AA1060" s="22"/>
      <c r="AB1060" s="22"/>
      <c r="AC1060" s="22"/>
      <c r="AD1060" s="22">
        <f t="shared" si="3890"/>
        <v>122174.274</v>
      </c>
      <c r="AE1060" s="22">
        <f t="shared" si="3891"/>
        <v>0</v>
      </c>
      <c r="AF1060" s="22">
        <f t="shared" si="3892"/>
        <v>0</v>
      </c>
      <c r="AG1060" s="22"/>
      <c r="AH1060" s="22"/>
      <c r="AI1060" s="22"/>
      <c r="AJ1060" s="22">
        <f t="shared" si="3896"/>
        <v>122174.274</v>
      </c>
      <c r="AK1060" s="22">
        <f t="shared" si="3897"/>
        <v>0</v>
      </c>
      <c r="AL1060" s="22">
        <f t="shared" si="3898"/>
        <v>0</v>
      </c>
      <c r="AM1060" s="22"/>
      <c r="AN1060" s="22"/>
      <c r="AO1060" s="22"/>
      <c r="AP1060" s="22">
        <f t="shared" si="3902"/>
        <v>122174.274</v>
      </c>
      <c r="AQ1060" s="22">
        <f t="shared" si="3903"/>
        <v>0</v>
      </c>
      <c r="AR1060" s="22">
        <f t="shared" si="3904"/>
        <v>0</v>
      </c>
      <c r="AS1060" s="22"/>
      <c r="AT1060" s="22"/>
      <c r="AU1060" s="22"/>
      <c r="AV1060" s="22">
        <f t="shared" si="3908"/>
        <v>122174.274</v>
      </c>
      <c r="AW1060" s="22">
        <f t="shared" si="3909"/>
        <v>0</v>
      </c>
      <c r="AX1060" s="22">
        <f t="shared" si="3910"/>
        <v>0</v>
      </c>
      <c r="AY1060" s="22"/>
      <c r="AZ1060" s="22"/>
      <c r="BA1060" s="22"/>
      <c r="BB1060" s="22">
        <f t="shared" si="3914"/>
        <v>122174.274</v>
      </c>
      <c r="BC1060" s="22">
        <f t="shared" si="3915"/>
        <v>0</v>
      </c>
      <c r="BD1060" s="22">
        <f t="shared" si="3916"/>
        <v>0</v>
      </c>
      <c r="BE1060" s="22"/>
      <c r="BF1060" s="22"/>
      <c r="BG1060" s="22"/>
      <c r="BH1060" s="22">
        <f t="shared" si="3920"/>
        <v>122174.274</v>
      </c>
      <c r="BI1060" s="22">
        <f t="shared" si="3921"/>
        <v>0</v>
      </c>
      <c r="BJ1060" s="22">
        <f t="shared" si="3922"/>
        <v>0</v>
      </c>
      <c r="BK1060" s="22">
        <v>29993.163</v>
      </c>
      <c r="BL1060" s="22"/>
      <c r="BM1060" s="22"/>
      <c r="BN1060" s="22">
        <f t="shared" si="3926"/>
        <v>152167.43700000001</v>
      </c>
      <c r="BO1060" s="22">
        <f t="shared" si="3927"/>
        <v>0</v>
      </c>
      <c r="BP1060" s="22">
        <f t="shared" si="3928"/>
        <v>0</v>
      </c>
      <c r="BQ1060" s="22"/>
      <c r="BR1060" s="22"/>
      <c r="BS1060" s="22">
        <f t="shared" si="3931"/>
        <v>152167.43700000001</v>
      </c>
      <c r="BT1060" s="22">
        <f t="shared" si="3932"/>
        <v>0</v>
      </c>
      <c r="BU1060" s="22">
        <f t="shared" si="3933"/>
        <v>0</v>
      </c>
      <c r="BV1060" s="22"/>
      <c r="BW1060" s="22"/>
      <c r="BX1060" s="22">
        <f t="shared" si="3936"/>
        <v>152167.43700000001</v>
      </c>
      <c r="BY1060" s="22">
        <f t="shared" si="3937"/>
        <v>0</v>
      </c>
      <c r="BZ1060" s="22">
        <f t="shared" si="3938"/>
        <v>0</v>
      </c>
      <c r="CA1060" s="22"/>
      <c r="CB1060" s="22"/>
      <c r="CC1060" s="22"/>
      <c r="CD1060" s="22">
        <f t="shared" si="3845"/>
        <v>152167.43700000001</v>
      </c>
      <c r="CE1060" s="22"/>
      <c r="CF1060" s="34">
        <f t="shared" si="3943"/>
        <v>152167.43700000001</v>
      </c>
      <c r="CG1060" s="22">
        <f t="shared" si="3846"/>
        <v>0</v>
      </c>
      <c r="CH1060" s="22"/>
      <c r="CI1060" s="22">
        <f t="shared" si="3945"/>
        <v>0</v>
      </c>
      <c r="CJ1060" s="22">
        <f t="shared" si="3847"/>
        <v>0</v>
      </c>
      <c r="CK1060" s="22"/>
      <c r="CL1060" s="22">
        <f t="shared" si="3946"/>
        <v>0</v>
      </c>
      <c r="CM1060" s="22"/>
      <c r="CN1060" s="15"/>
      <c r="CO1060" s="35"/>
    </row>
    <row r="1061" spans="1:100" ht="140.4" x14ac:dyDescent="0.3">
      <c r="A1061" s="32" t="s">
        <v>576</v>
      </c>
      <c r="B1061" s="16">
        <v>460</v>
      </c>
      <c r="C1061" s="32"/>
      <c r="D1061" s="32"/>
      <c r="E1061" s="33" t="s">
        <v>286</v>
      </c>
      <c r="F1061" s="22">
        <f t="shared" ref="F1061:K1061" si="3959">F1062</f>
        <v>377.3</v>
      </c>
      <c r="G1061" s="22">
        <f t="shared" si="3959"/>
        <v>0</v>
      </c>
      <c r="H1061" s="22">
        <f t="shared" si="3959"/>
        <v>0</v>
      </c>
      <c r="I1061" s="22">
        <f t="shared" si="3959"/>
        <v>0</v>
      </c>
      <c r="J1061" s="22">
        <f t="shared" si="3959"/>
        <v>0</v>
      </c>
      <c r="K1061" s="22">
        <f t="shared" si="3959"/>
        <v>0</v>
      </c>
      <c r="L1061" s="22">
        <f t="shared" si="3872"/>
        <v>377.3</v>
      </c>
      <c r="M1061" s="22">
        <f t="shared" si="3873"/>
        <v>0</v>
      </c>
      <c r="N1061" s="22">
        <f t="shared" si="3874"/>
        <v>0</v>
      </c>
      <c r="O1061" s="22">
        <f>O1062</f>
        <v>0</v>
      </c>
      <c r="P1061" s="22">
        <f>P1062</f>
        <v>0</v>
      </c>
      <c r="Q1061" s="22">
        <f>Q1062</f>
        <v>0</v>
      </c>
      <c r="R1061" s="22">
        <f t="shared" si="3878"/>
        <v>377.3</v>
      </c>
      <c r="S1061" s="22">
        <f t="shared" si="3879"/>
        <v>0</v>
      </c>
      <c r="T1061" s="22">
        <f t="shared" si="3880"/>
        <v>0</v>
      </c>
      <c r="U1061" s="22">
        <f>U1062</f>
        <v>0</v>
      </c>
      <c r="V1061" s="22">
        <f>V1062</f>
        <v>0</v>
      </c>
      <c r="W1061" s="22">
        <f>W1062</f>
        <v>0</v>
      </c>
      <c r="X1061" s="22">
        <f t="shared" si="3884"/>
        <v>377.3</v>
      </c>
      <c r="Y1061" s="22">
        <f t="shared" si="3885"/>
        <v>0</v>
      </c>
      <c r="Z1061" s="22">
        <f t="shared" si="3886"/>
        <v>0</v>
      </c>
      <c r="AA1061" s="22">
        <f>AA1062</f>
        <v>0</v>
      </c>
      <c r="AB1061" s="22">
        <f>AB1062</f>
        <v>0</v>
      </c>
      <c r="AC1061" s="22">
        <f>AC1062</f>
        <v>0</v>
      </c>
      <c r="AD1061" s="22">
        <f t="shared" si="3890"/>
        <v>377.3</v>
      </c>
      <c r="AE1061" s="22">
        <f t="shared" si="3891"/>
        <v>0</v>
      </c>
      <c r="AF1061" s="22">
        <f t="shared" si="3892"/>
        <v>0</v>
      </c>
      <c r="AG1061" s="22">
        <f>AG1062</f>
        <v>0</v>
      </c>
      <c r="AH1061" s="22">
        <f>AH1062</f>
        <v>0</v>
      </c>
      <c r="AI1061" s="22">
        <f>AI1062</f>
        <v>0</v>
      </c>
      <c r="AJ1061" s="22">
        <f t="shared" si="3896"/>
        <v>377.3</v>
      </c>
      <c r="AK1061" s="22">
        <f t="shared" si="3897"/>
        <v>0</v>
      </c>
      <c r="AL1061" s="22">
        <f t="shared" si="3898"/>
        <v>0</v>
      </c>
      <c r="AM1061" s="22">
        <f>AM1062</f>
        <v>0</v>
      </c>
      <c r="AN1061" s="22">
        <f>AN1062</f>
        <v>0</v>
      </c>
      <c r="AO1061" s="22">
        <f>AO1062</f>
        <v>0</v>
      </c>
      <c r="AP1061" s="22">
        <f t="shared" si="3902"/>
        <v>377.3</v>
      </c>
      <c r="AQ1061" s="22">
        <f t="shared" si="3903"/>
        <v>0</v>
      </c>
      <c r="AR1061" s="22">
        <f t="shared" si="3904"/>
        <v>0</v>
      </c>
      <c r="AS1061" s="22">
        <f>AS1062</f>
        <v>0</v>
      </c>
      <c r="AT1061" s="22">
        <f>AT1062</f>
        <v>0</v>
      </c>
      <c r="AU1061" s="22">
        <f>AU1062</f>
        <v>0</v>
      </c>
      <c r="AV1061" s="22">
        <f t="shared" si="3908"/>
        <v>377.3</v>
      </c>
      <c r="AW1061" s="22">
        <f t="shared" si="3909"/>
        <v>0</v>
      </c>
      <c r="AX1061" s="22">
        <f t="shared" si="3910"/>
        <v>0</v>
      </c>
      <c r="AY1061" s="22">
        <f>AY1062</f>
        <v>0</v>
      </c>
      <c r="AZ1061" s="22">
        <f>AZ1062</f>
        <v>0</v>
      </c>
      <c r="BA1061" s="22">
        <f>BA1062</f>
        <v>0</v>
      </c>
      <c r="BB1061" s="22">
        <f t="shared" si="3914"/>
        <v>377.3</v>
      </c>
      <c r="BC1061" s="22">
        <f t="shared" si="3915"/>
        <v>0</v>
      </c>
      <c r="BD1061" s="22">
        <f t="shared" si="3916"/>
        <v>0</v>
      </c>
      <c r="BE1061" s="22">
        <f>BE1062</f>
        <v>0</v>
      </c>
      <c r="BF1061" s="22">
        <f>BF1062</f>
        <v>0</v>
      </c>
      <c r="BG1061" s="22">
        <f>BG1062</f>
        <v>0</v>
      </c>
      <c r="BH1061" s="22">
        <f t="shared" si="3920"/>
        <v>377.3</v>
      </c>
      <c r="BI1061" s="22">
        <f t="shared" si="3921"/>
        <v>0</v>
      </c>
      <c r="BJ1061" s="22">
        <f t="shared" si="3922"/>
        <v>0</v>
      </c>
      <c r="BK1061" s="22">
        <f>BK1062</f>
        <v>0</v>
      </c>
      <c r="BL1061" s="22">
        <f>BL1062</f>
        <v>0</v>
      </c>
      <c r="BM1061" s="22">
        <f>BM1062</f>
        <v>0</v>
      </c>
      <c r="BN1061" s="22">
        <f t="shared" si="3926"/>
        <v>377.3</v>
      </c>
      <c r="BO1061" s="22">
        <f t="shared" si="3927"/>
        <v>0</v>
      </c>
      <c r="BP1061" s="22">
        <f t="shared" si="3928"/>
        <v>0</v>
      </c>
      <c r="BQ1061" s="22">
        <f>BQ1062</f>
        <v>0</v>
      </c>
      <c r="BR1061" s="22">
        <f>BR1062</f>
        <v>0</v>
      </c>
      <c r="BS1061" s="22">
        <f t="shared" si="3931"/>
        <v>377.3</v>
      </c>
      <c r="BT1061" s="22">
        <f t="shared" si="3932"/>
        <v>0</v>
      </c>
      <c r="BU1061" s="22">
        <f t="shared" si="3933"/>
        <v>0</v>
      </c>
      <c r="BV1061" s="22">
        <f>BV1062</f>
        <v>0</v>
      </c>
      <c r="BW1061" s="22">
        <f>BW1062</f>
        <v>0</v>
      </c>
      <c r="BX1061" s="22">
        <f t="shared" si="3936"/>
        <v>377.3</v>
      </c>
      <c r="BY1061" s="22">
        <f t="shared" si="3937"/>
        <v>0</v>
      </c>
      <c r="BZ1061" s="22">
        <f t="shared" si="3938"/>
        <v>0</v>
      </c>
      <c r="CA1061" s="22">
        <f>CA1062</f>
        <v>0</v>
      </c>
      <c r="CB1061" s="22">
        <f>CB1062</f>
        <v>0</v>
      </c>
      <c r="CC1061" s="22">
        <f>CC1062</f>
        <v>0</v>
      </c>
      <c r="CD1061" s="22">
        <f t="shared" si="3845"/>
        <v>377.3</v>
      </c>
      <c r="CE1061" s="22">
        <f>CE1062</f>
        <v>0</v>
      </c>
      <c r="CF1061" s="34">
        <f t="shared" si="3943"/>
        <v>377.3</v>
      </c>
      <c r="CG1061" s="22">
        <f t="shared" si="3846"/>
        <v>0</v>
      </c>
      <c r="CH1061" s="22">
        <f>CH1062</f>
        <v>0</v>
      </c>
      <c r="CI1061" s="22">
        <f t="shared" si="3945"/>
        <v>0</v>
      </c>
      <c r="CJ1061" s="22">
        <f t="shared" si="3847"/>
        <v>0</v>
      </c>
      <c r="CK1061" s="22">
        <f>CK1062</f>
        <v>0</v>
      </c>
      <c r="CL1061" s="22">
        <f t="shared" si="3946"/>
        <v>0</v>
      </c>
      <c r="CM1061" s="22">
        <f>CM1062</f>
        <v>0</v>
      </c>
      <c r="CN1061" s="15"/>
      <c r="CO1061" s="35"/>
      <c r="CT1061" s="5" t="s">
        <v>30</v>
      </c>
    </row>
    <row r="1062" spans="1:100" x14ac:dyDescent="0.3">
      <c r="A1062" s="32" t="s">
        <v>576</v>
      </c>
      <c r="B1062" s="16">
        <v>460</v>
      </c>
      <c r="C1062" s="32" t="s">
        <v>47</v>
      </c>
      <c r="D1062" s="32" t="s">
        <v>313</v>
      </c>
      <c r="E1062" s="33" t="s">
        <v>387</v>
      </c>
      <c r="F1062" s="22">
        <v>377.3</v>
      </c>
      <c r="G1062" s="22"/>
      <c r="H1062" s="22"/>
      <c r="I1062" s="22"/>
      <c r="J1062" s="22"/>
      <c r="K1062" s="22"/>
      <c r="L1062" s="22">
        <f t="shared" si="3872"/>
        <v>377.3</v>
      </c>
      <c r="M1062" s="22">
        <f t="shared" si="3873"/>
        <v>0</v>
      </c>
      <c r="N1062" s="22">
        <f t="shared" si="3874"/>
        <v>0</v>
      </c>
      <c r="O1062" s="22"/>
      <c r="P1062" s="22"/>
      <c r="Q1062" s="22"/>
      <c r="R1062" s="22">
        <f t="shared" si="3878"/>
        <v>377.3</v>
      </c>
      <c r="S1062" s="22">
        <f t="shared" si="3879"/>
        <v>0</v>
      </c>
      <c r="T1062" s="22">
        <f t="shared" si="3880"/>
        <v>0</v>
      </c>
      <c r="U1062" s="22"/>
      <c r="V1062" s="22"/>
      <c r="W1062" s="22"/>
      <c r="X1062" s="22">
        <f t="shared" si="3884"/>
        <v>377.3</v>
      </c>
      <c r="Y1062" s="22">
        <f t="shared" si="3885"/>
        <v>0</v>
      </c>
      <c r="Z1062" s="22">
        <f t="shared" si="3886"/>
        <v>0</v>
      </c>
      <c r="AA1062" s="22"/>
      <c r="AB1062" s="22"/>
      <c r="AC1062" s="22"/>
      <c r="AD1062" s="22">
        <f t="shared" si="3890"/>
        <v>377.3</v>
      </c>
      <c r="AE1062" s="22">
        <f t="shared" si="3891"/>
        <v>0</v>
      </c>
      <c r="AF1062" s="22">
        <f t="shared" si="3892"/>
        <v>0</v>
      </c>
      <c r="AG1062" s="22"/>
      <c r="AH1062" s="22"/>
      <c r="AI1062" s="22"/>
      <c r="AJ1062" s="22">
        <f t="shared" si="3896"/>
        <v>377.3</v>
      </c>
      <c r="AK1062" s="22">
        <f t="shared" si="3897"/>
        <v>0</v>
      </c>
      <c r="AL1062" s="22">
        <f t="shared" si="3898"/>
        <v>0</v>
      </c>
      <c r="AM1062" s="22"/>
      <c r="AN1062" s="22"/>
      <c r="AO1062" s="22"/>
      <c r="AP1062" s="22">
        <f t="shared" si="3902"/>
        <v>377.3</v>
      </c>
      <c r="AQ1062" s="22">
        <f t="shared" si="3903"/>
        <v>0</v>
      </c>
      <c r="AR1062" s="22">
        <f t="shared" si="3904"/>
        <v>0</v>
      </c>
      <c r="AS1062" s="22"/>
      <c r="AT1062" s="22"/>
      <c r="AU1062" s="22"/>
      <c r="AV1062" s="22">
        <f t="shared" si="3908"/>
        <v>377.3</v>
      </c>
      <c r="AW1062" s="22">
        <f t="shared" si="3909"/>
        <v>0</v>
      </c>
      <c r="AX1062" s="22">
        <f t="shared" si="3910"/>
        <v>0</v>
      </c>
      <c r="AY1062" s="22"/>
      <c r="AZ1062" s="22"/>
      <c r="BA1062" s="22"/>
      <c r="BB1062" s="22">
        <f t="shared" si="3914"/>
        <v>377.3</v>
      </c>
      <c r="BC1062" s="22">
        <f t="shared" si="3915"/>
        <v>0</v>
      </c>
      <c r="BD1062" s="22">
        <f t="shared" si="3916"/>
        <v>0</v>
      </c>
      <c r="BE1062" s="22"/>
      <c r="BF1062" s="22"/>
      <c r="BG1062" s="22"/>
      <c r="BH1062" s="22">
        <f t="shared" si="3920"/>
        <v>377.3</v>
      </c>
      <c r="BI1062" s="22">
        <f t="shared" si="3921"/>
        <v>0</v>
      </c>
      <c r="BJ1062" s="22">
        <f t="shared" si="3922"/>
        <v>0</v>
      </c>
      <c r="BK1062" s="22"/>
      <c r="BL1062" s="22"/>
      <c r="BM1062" s="22"/>
      <c r="BN1062" s="22">
        <f t="shared" si="3926"/>
        <v>377.3</v>
      </c>
      <c r="BO1062" s="22">
        <f t="shared" si="3927"/>
        <v>0</v>
      </c>
      <c r="BP1062" s="22">
        <f t="shared" si="3928"/>
        <v>0</v>
      </c>
      <c r="BQ1062" s="22"/>
      <c r="BR1062" s="22"/>
      <c r="BS1062" s="22">
        <f t="shared" si="3931"/>
        <v>377.3</v>
      </c>
      <c r="BT1062" s="22">
        <f t="shared" si="3932"/>
        <v>0</v>
      </c>
      <c r="BU1062" s="22">
        <f t="shared" si="3933"/>
        <v>0</v>
      </c>
      <c r="BV1062" s="22"/>
      <c r="BW1062" s="22"/>
      <c r="BX1062" s="22">
        <f t="shared" si="3936"/>
        <v>377.3</v>
      </c>
      <c r="BY1062" s="22">
        <f t="shared" si="3937"/>
        <v>0</v>
      </c>
      <c r="BZ1062" s="22">
        <f t="shared" si="3938"/>
        <v>0</v>
      </c>
      <c r="CA1062" s="22"/>
      <c r="CB1062" s="22"/>
      <c r="CC1062" s="22"/>
      <c r="CD1062" s="22">
        <f t="shared" si="3845"/>
        <v>377.3</v>
      </c>
      <c r="CE1062" s="22"/>
      <c r="CF1062" s="34">
        <f t="shared" si="3943"/>
        <v>377.3</v>
      </c>
      <c r="CG1062" s="22">
        <f t="shared" si="3846"/>
        <v>0</v>
      </c>
      <c r="CH1062" s="22"/>
      <c r="CI1062" s="22">
        <f t="shared" si="3945"/>
        <v>0</v>
      </c>
      <c r="CJ1062" s="22">
        <f t="shared" si="3847"/>
        <v>0</v>
      </c>
      <c r="CK1062" s="22"/>
      <c r="CL1062" s="22">
        <f t="shared" si="3946"/>
        <v>0</v>
      </c>
      <c r="CM1062" s="22"/>
      <c r="CN1062" s="15"/>
      <c r="CO1062" s="35"/>
    </row>
    <row r="1063" spans="1:100" ht="46.8" x14ac:dyDescent="0.3">
      <c r="A1063" s="32" t="s">
        <v>578</v>
      </c>
      <c r="B1063" s="16"/>
      <c r="C1063" s="32"/>
      <c r="D1063" s="32"/>
      <c r="E1063" s="33" t="s">
        <v>579</v>
      </c>
      <c r="F1063" s="22"/>
      <c r="G1063" s="22"/>
      <c r="H1063" s="22"/>
      <c r="I1063" s="22"/>
      <c r="J1063" s="22"/>
      <c r="K1063" s="22"/>
      <c r="L1063" s="22"/>
      <c r="M1063" s="22"/>
      <c r="N1063" s="22"/>
      <c r="O1063" s="22"/>
      <c r="P1063" s="22"/>
      <c r="Q1063" s="22"/>
      <c r="R1063" s="22"/>
      <c r="S1063" s="22"/>
      <c r="T1063" s="22"/>
      <c r="U1063" s="22"/>
      <c r="V1063" s="22"/>
      <c r="W1063" s="22"/>
      <c r="X1063" s="22"/>
      <c r="Y1063" s="22"/>
      <c r="Z1063" s="22"/>
      <c r="AA1063" s="22"/>
      <c r="AB1063" s="22"/>
      <c r="AC1063" s="22"/>
      <c r="AD1063" s="22"/>
      <c r="AE1063" s="22"/>
      <c r="AF1063" s="22"/>
      <c r="AG1063" s="22"/>
      <c r="AH1063" s="22"/>
      <c r="AI1063" s="22"/>
      <c r="AJ1063" s="22"/>
      <c r="AK1063" s="22"/>
      <c r="AL1063" s="22"/>
      <c r="AM1063" s="22"/>
      <c r="AN1063" s="22"/>
      <c r="AO1063" s="22"/>
      <c r="AP1063" s="22"/>
      <c r="AQ1063" s="22"/>
      <c r="AR1063" s="22"/>
      <c r="AS1063" s="22"/>
      <c r="AT1063" s="22"/>
      <c r="AU1063" s="22"/>
      <c r="AV1063" s="22"/>
      <c r="AW1063" s="22"/>
      <c r="AX1063" s="22"/>
      <c r="AY1063" s="22"/>
      <c r="AZ1063" s="22"/>
      <c r="BA1063" s="22"/>
      <c r="BB1063" s="22"/>
      <c r="BC1063" s="22"/>
      <c r="BD1063" s="22"/>
      <c r="BE1063" s="22"/>
      <c r="BF1063" s="22"/>
      <c r="BG1063" s="22"/>
      <c r="BH1063" s="22"/>
      <c r="BI1063" s="22"/>
      <c r="BJ1063" s="22"/>
      <c r="BK1063" s="22">
        <f t="shared" ref="BK1063:BK1074" si="3960">BK1064</f>
        <v>23800</v>
      </c>
      <c r="BL1063" s="22">
        <f t="shared" ref="BL1063:BL1074" si="3961">BL1064</f>
        <v>0</v>
      </c>
      <c r="BM1063" s="22">
        <f t="shared" ref="BM1063:BM1074" si="3962">BM1064</f>
        <v>0</v>
      </c>
      <c r="BN1063" s="22">
        <f t="shared" si="3926"/>
        <v>23800</v>
      </c>
      <c r="BO1063" s="22">
        <f t="shared" si="3927"/>
        <v>0</v>
      </c>
      <c r="BP1063" s="22">
        <f t="shared" si="3928"/>
        <v>0</v>
      </c>
      <c r="BQ1063" s="22">
        <f t="shared" ref="BQ1063:BQ1074" si="3963">BQ1064</f>
        <v>0</v>
      </c>
      <c r="BR1063" s="22">
        <f t="shared" ref="BR1063:BR1074" si="3964">BR1064</f>
        <v>0</v>
      </c>
      <c r="BS1063" s="22">
        <f t="shared" si="3931"/>
        <v>23800</v>
      </c>
      <c r="BT1063" s="22">
        <f t="shared" si="3932"/>
        <v>0</v>
      </c>
      <c r="BU1063" s="22">
        <f t="shared" si="3933"/>
        <v>0</v>
      </c>
      <c r="BV1063" s="22">
        <f t="shared" ref="BV1063:BV1074" si="3965">BV1064</f>
        <v>0</v>
      </c>
      <c r="BW1063" s="22">
        <f t="shared" ref="BW1063:BW1074" si="3966">BW1064</f>
        <v>0</v>
      </c>
      <c r="BX1063" s="22">
        <f t="shared" si="3936"/>
        <v>23800</v>
      </c>
      <c r="BY1063" s="22">
        <f t="shared" si="3937"/>
        <v>0</v>
      </c>
      <c r="BZ1063" s="22">
        <f t="shared" si="3938"/>
        <v>0</v>
      </c>
      <c r="CA1063" s="22">
        <f t="shared" ref="CA1063:CA1074" si="3967">CA1064</f>
        <v>0</v>
      </c>
      <c r="CB1063" s="22">
        <f t="shared" ref="CB1063:CB1074" si="3968">CB1064</f>
        <v>0</v>
      </c>
      <c r="CC1063" s="22">
        <f t="shared" ref="CC1063:CC1074" si="3969">CC1064</f>
        <v>0</v>
      </c>
      <c r="CD1063" s="22">
        <f t="shared" si="3845"/>
        <v>23800</v>
      </c>
      <c r="CE1063" s="22">
        <f t="shared" ref="CE1063:CE1074" si="3970">CE1064</f>
        <v>0</v>
      </c>
      <c r="CF1063" s="34">
        <f t="shared" si="3943"/>
        <v>23800</v>
      </c>
      <c r="CG1063" s="22">
        <f t="shared" si="3846"/>
        <v>0</v>
      </c>
      <c r="CH1063" s="22">
        <f t="shared" ref="CH1063:CM1074" si="3971">CH1064</f>
        <v>0</v>
      </c>
      <c r="CI1063" s="22">
        <f t="shared" si="3945"/>
        <v>0</v>
      </c>
      <c r="CJ1063" s="22">
        <f t="shared" si="3847"/>
        <v>0</v>
      </c>
      <c r="CK1063" s="22">
        <f t="shared" si="3971"/>
        <v>0</v>
      </c>
      <c r="CL1063" s="22">
        <f t="shared" si="3946"/>
        <v>0</v>
      </c>
      <c r="CM1063" s="22">
        <f t="shared" si="3971"/>
        <v>0</v>
      </c>
      <c r="CN1063" s="15"/>
      <c r="CO1063" s="35"/>
    </row>
    <row r="1064" spans="1:100" ht="46.8" x14ac:dyDescent="0.3">
      <c r="A1064" s="32" t="s">
        <v>578</v>
      </c>
      <c r="B1064" s="16">
        <v>400</v>
      </c>
      <c r="C1064" s="32"/>
      <c r="D1064" s="32"/>
      <c r="E1064" s="33" t="s">
        <v>84</v>
      </c>
      <c r="F1064" s="22"/>
      <c r="G1064" s="22"/>
      <c r="H1064" s="22"/>
      <c r="I1064" s="22"/>
      <c r="J1064" s="22"/>
      <c r="K1064" s="22"/>
      <c r="L1064" s="22"/>
      <c r="M1064" s="22"/>
      <c r="N1064" s="22"/>
      <c r="O1064" s="22"/>
      <c r="P1064" s="22"/>
      <c r="Q1064" s="22"/>
      <c r="R1064" s="22"/>
      <c r="S1064" s="22"/>
      <c r="T1064" s="22"/>
      <c r="U1064" s="22"/>
      <c r="V1064" s="22"/>
      <c r="W1064" s="22"/>
      <c r="X1064" s="22"/>
      <c r="Y1064" s="22"/>
      <c r="Z1064" s="22"/>
      <c r="AA1064" s="22"/>
      <c r="AB1064" s="22"/>
      <c r="AC1064" s="22"/>
      <c r="AD1064" s="22"/>
      <c r="AE1064" s="22"/>
      <c r="AF1064" s="22"/>
      <c r="AG1064" s="22"/>
      <c r="AH1064" s="22"/>
      <c r="AI1064" s="22"/>
      <c r="AJ1064" s="22"/>
      <c r="AK1064" s="22"/>
      <c r="AL1064" s="22"/>
      <c r="AM1064" s="22"/>
      <c r="AN1064" s="22"/>
      <c r="AO1064" s="22"/>
      <c r="AP1064" s="22"/>
      <c r="AQ1064" s="22"/>
      <c r="AR1064" s="22"/>
      <c r="AS1064" s="22"/>
      <c r="AT1064" s="22"/>
      <c r="AU1064" s="22"/>
      <c r="AV1064" s="22"/>
      <c r="AW1064" s="22"/>
      <c r="AX1064" s="22"/>
      <c r="AY1064" s="22"/>
      <c r="AZ1064" s="22"/>
      <c r="BA1064" s="22"/>
      <c r="BB1064" s="22"/>
      <c r="BC1064" s="22"/>
      <c r="BD1064" s="22"/>
      <c r="BE1064" s="22"/>
      <c r="BF1064" s="22"/>
      <c r="BG1064" s="22"/>
      <c r="BH1064" s="22"/>
      <c r="BI1064" s="22"/>
      <c r="BJ1064" s="22"/>
      <c r="BK1064" s="22">
        <f t="shared" si="3960"/>
        <v>23800</v>
      </c>
      <c r="BL1064" s="22">
        <f t="shared" si="3961"/>
        <v>0</v>
      </c>
      <c r="BM1064" s="22">
        <f t="shared" si="3962"/>
        <v>0</v>
      </c>
      <c r="BN1064" s="22">
        <f t="shared" si="3926"/>
        <v>23800</v>
      </c>
      <c r="BO1064" s="22">
        <f t="shared" si="3927"/>
        <v>0</v>
      </c>
      <c r="BP1064" s="22">
        <f t="shared" si="3928"/>
        <v>0</v>
      </c>
      <c r="BQ1064" s="22">
        <f t="shared" si="3963"/>
        <v>0</v>
      </c>
      <c r="BR1064" s="22">
        <f t="shared" si="3964"/>
        <v>0</v>
      </c>
      <c r="BS1064" s="22">
        <f t="shared" si="3931"/>
        <v>23800</v>
      </c>
      <c r="BT1064" s="22">
        <f t="shared" si="3932"/>
        <v>0</v>
      </c>
      <c r="BU1064" s="22">
        <f t="shared" si="3933"/>
        <v>0</v>
      </c>
      <c r="BV1064" s="22">
        <f t="shared" si="3965"/>
        <v>0</v>
      </c>
      <c r="BW1064" s="22">
        <f t="shared" si="3966"/>
        <v>0</v>
      </c>
      <c r="BX1064" s="22">
        <f t="shared" si="3936"/>
        <v>23800</v>
      </c>
      <c r="BY1064" s="22">
        <f t="shared" si="3937"/>
        <v>0</v>
      </c>
      <c r="BZ1064" s="22">
        <f t="shared" si="3938"/>
        <v>0</v>
      </c>
      <c r="CA1064" s="22">
        <f t="shared" si="3967"/>
        <v>0</v>
      </c>
      <c r="CB1064" s="22">
        <f t="shared" si="3968"/>
        <v>0</v>
      </c>
      <c r="CC1064" s="22">
        <f t="shared" si="3969"/>
        <v>0</v>
      </c>
      <c r="CD1064" s="22">
        <f t="shared" si="3845"/>
        <v>23800</v>
      </c>
      <c r="CE1064" s="22">
        <f t="shared" si="3970"/>
        <v>0</v>
      </c>
      <c r="CF1064" s="34">
        <f t="shared" si="3943"/>
        <v>23800</v>
      </c>
      <c r="CG1064" s="22">
        <f t="shared" si="3846"/>
        <v>0</v>
      </c>
      <c r="CH1064" s="22">
        <f t="shared" si="3971"/>
        <v>0</v>
      </c>
      <c r="CI1064" s="22">
        <f t="shared" si="3945"/>
        <v>0</v>
      </c>
      <c r="CJ1064" s="22">
        <f t="shared" si="3847"/>
        <v>0</v>
      </c>
      <c r="CK1064" s="22">
        <f t="shared" si="3971"/>
        <v>0</v>
      </c>
      <c r="CL1064" s="22">
        <f t="shared" si="3946"/>
        <v>0</v>
      </c>
      <c r="CM1064" s="22">
        <f t="shared" si="3971"/>
        <v>0</v>
      </c>
      <c r="CN1064" s="15"/>
      <c r="CO1064" s="35"/>
    </row>
    <row r="1065" spans="1:100" ht="140.4" x14ac:dyDescent="0.3">
      <c r="A1065" s="32" t="s">
        <v>578</v>
      </c>
      <c r="B1065" s="16">
        <v>460</v>
      </c>
      <c r="C1065" s="32"/>
      <c r="D1065" s="32"/>
      <c r="E1065" s="33" t="s">
        <v>286</v>
      </c>
      <c r="F1065" s="22"/>
      <c r="G1065" s="22"/>
      <c r="H1065" s="22"/>
      <c r="I1065" s="22"/>
      <c r="J1065" s="22"/>
      <c r="K1065" s="22"/>
      <c r="L1065" s="22"/>
      <c r="M1065" s="22"/>
      <c r="N1065" s="22"/>
      <c r="O1065" s="22"/>
      <c r="P1065" s="22"/>
      <c r="Q1065" s="22"/>
      <c r="R1065" s="22"/>
      <c r="S1065" s="22"/>
      <c r="T1065" s="22"/>
      <c r="U1065" s="22"/>
      <c r="V1065" s="22"/>
      <c r="W1065" s="22"/>
      <c r="X1065" s="22"/>
      <c r="Y1065" s="22"/>
      <c r="Z1065" s="22"/>
      <c r="AA1065" s="22"/>
      <c r="AB1065" s="22"/>
      <c r="AC1065" s="22"/>
      <c r="AD1065" s="22"/>
      <c r="AE1065" s="22"/>
      <c r="AF1065" s="22"/>
      <c r="AG1065" s="22"/>
      <c r="AH1065" s="22"/>
      <c r="AI1065" s="22"/>
      <c r="AJ1065" s="22"/>
      <c r="AK1065" s="22"/>
      <c r="AL1065" s="22"/>
      <c r="AM1065" s="22"/>
      <c r="AN1065" s="22"/>
      <c r="AO1065" s="22"/>
      <c r="AP1065" s="22"/>
      <c r="AQ1065" s="22"/>
      <c r="AR1065" s="22"/>
      <c r="AS1065" s="22"/>
      <c r="AT1065" s="22"/>
      <c r="AU1065" s="22"/>
      <c r="AV1065" s="22"/>
      <c r="AW1065" s="22"/>
      <c r="AX1065" s="22"/>
      <c r="AY1065" s="22"/>
      <c r="AZ1065" s="22"/>
      <c r="BA1065" s="22"/>
      <c r="BB1065" s="22"/>
      <c r="BC1065" s="22"/>
      <c r="BD1065" s="22"/>
      <c r="BE1065" s="22"/>
      <c r="BF1065" s="22"/>
      <c r="BG1065" s="22"/>
      <c r="BH1065" s="22"/>
      <c r="BI1065" s="22"/>
      <c r="BJ1065" s="22"/>
      <c r="BK1065" s="22">
        <f t="shared" si="3960"/>
        <v>23800</v>
      </c>
      <c r="BL1065" s="22">
        <f t="shared" si="3961"/>
        <v>0</v>
      </c>
      <c r="BM1065" s="22">
        <f t="shared" si="3962"/>
        <v>0</v>
      </c>
      <c r="BN1065" s="22">
        <f t="shared" si="3926"/>
        <v>23800</v>
      </c>
      <c r="BO1065" s="22">
        <f t="shared" si="3927"/>
        <v>0</v>
      </c>
      <c r="BP1065" s="22">
        <f t="shared" si="3928"/>
        <v>0</v>
      </c>
      <c r="BQ1065" s="22">
        <f t="shared" si="3963"/>
        <v>0</v>
      </c>
      <c r="BR1065" s="22">
        <f t="shared" si="3964"/>
        <v>0</v>
      </c>
      <c r="BS1065" s="22">
        <f t="shared" si="3931"/>
        <v>23800</v>
      </c>
      <c r="BT1065" s="22">
        <f t="shared" si="3932"/>
        <v>0</v>
      </c>
      <c r="BU1065" s="22">
        <f t="shared" si="3933"/>
        <v>0</v>
      </c>
      <c r="BV1065" s="22">
        <f t="shared" si="3965"/>
        <v>0</v>
      </c>
      <c r="BW1065" s="22">
        <f t="shared" si="3966"/>
        <v>0</v>
      </c>
      <c r="BX1065" s="22">
        <f t="shared" si="3936"/>
        <v>23800</v>
      </c>
      <c r="BY1065" s="22">
        <f t="shared" si="3937"/>
        <v>0</v>
      </c>
      <c r="BZ1065" s="22">
        <f t="shared" si="3938"/>
        <v>0</v>
      </c>
      <c r="CA1065" s="22">
        <f t="shared" si="3967"/>
        <v>0</v>
      </c>
      <c r="CB1065" s="22">
        <f t="shared" si="3968"/>
        <v>0</v>
      </c>
      <c r="CC1065" s="22">
        <f t="shared" si="3969"/>
        <v>0</v>
      </c>
      <c r="CD1065" s="22">
        <f t="shared" si="3845"/>
        <v>23800</v>
      </c>
      <c r="CE1065" s="22">
        <f t="shared" si="3970"/>
        <v>0</v>
      </c>
      <c r="CF1065" s="34">
        <f t="shared" si="3943"/>
        <v>23800</v>
      </c>
      <c r="CG1065" s="22">
        <f t="shared" si="3846"/>
        <v>0</v>
      </c>
      <c r="CH1065" s="22">
        <f t="shared" si="3971"/>
        <v>0</v>
      </c>
      <c r="CI1065" s="22">
        <f t="shared" si="3945"/>
        <v>0</v>
      </c>
      <c r="CJ1065" s="22">
        <f t="shared" si="3847"/>
        <v>0</v>
      </c>
      <c r="CK1065" s="22">
        <f t="shared" si="3971"/>
        <v>0</v>
      </c>
      <c r="CL1065" s="22">
        <f t="shared" si="3946"/>
        <v>0</v>
      </c>
      <c r="CM1065" s="22">
        <f t="shared" si="3971"/>
        <v>0</v>
      </c>
      <c r="CN1065" s="15"/>
      <c r="CO1065" s="35"/>
    </row>
    <row r="1066" spans="1:100" x14ac:dyDescent="0.3">
      <c r="A1066" s="32" t="s">
        <v>578</v>
      </c>
      <c r="B1066" s="16">
        <v>460</v>
      </c>
      <c r="C1066" s="32" t="s">
        <v>47</v>
      </c>
      <c r="D1066" s="32" t="s">
        <v>313</v>
      </c>
      <c r="E1066" s="33" t="s">
        <v>387</v>
      </c>
      <c r="F1066" s="22"/>
      <c r="G1066" s="22"/>
      <c r="H1066" s="22"/>
      <c r="I1066" s="22"/>
      <c r="J1066" s="22"/>
      <c r="K1066" s="22"/>
      <c r="L1066" s="22"/>
      <c r="M1066" s="22"/>
      <c r="N1066" s="22"/>
      <c r="O1066" s="22"/>
      <c r="P1066" s="22"/>
      <c r="Q1066" s="22"/>
      <c r="R1066" s="22"/>
      <c r="S1066" s="22"/>
      <c r="T1066" s="22"/>
      <c r="U1066" s="22"/>
      <c r="V1066" s="22"/>
      <c r="W1066" s="22"/>
      <c r="X1066" s="22"/>
      <c r="Y1066" s="22"/>
      <c r="Z1066" s="22"/>
      <c r="AA1066" s="22"/>
      <c r="AB1066" s="22"/>
      <c r="AC1066" s="22"/>
      <c r="AD1066" s="22"/>
      <c r="AE1066" s="22"/>
      <c r="AF1066" s="22"/>
      <c r="AG1066" s="22"/>
      <c r="AH1066" s="22"/>
      <c r="AI1066" s="22"/>
      <c r="AJ1066" s="22"/>
      <c r="AK1066" s="22"/>
      <c r="AL1066" s="22"/>
      <c r="AM1066" s="22"/>
      <c r="AN1066" s="22"/>
      <c r="AO1066" s="22"/>
      <c r="AP1066" s="22"/>
      <c r="AQ1066" s="22"/>
      <c r="AR1066" s="22"/>
      <c r="AS1066" s="22"/>
      <c r="AT1066" s="22"/>
      <c r="AU1066" s="22"/>
      <c r="AV1066" s="22"/>
      <c r="AW1066" s="22"/>
      <c r="AX1066" s="22"/>
      <c r="AY1066" s="22"/>
      <c r="AZ1066" s="22"/>
      <c r="BA1066" s="22"/>
      <c r="BB1066" s="22"/>
      <c r="BC1066" s="22"/>
      <c r="BD1066" s="22"/>
      <c r="BE1066" s="22"/>
      <c r="BF1066" s="22"/>
      <c r="BG1066" s="22"/>
      <c r="BH1066" s="22"/>
      <c r="BI1066" s="22"/>
      <c r="BJ1066" s="22"/>
      <c r="BK1066" s="22">
        <v>23800</v>
      </c>
      <c r="BL1066" s="22"/>
      <c r="BM1066" s="22"/>
      <c r="BN1066" s="22">
        <f t="shared" si="3926"/>
        <v>23800</v>
      </c>
      <c r="BO1066" s="22">
        <f t="shared" si="3927"/>
        <v>0</v>
      </c>
      <c r="BP1066" s="22">
        <f t="shared" si="3928"/>
        <v>0</v>
      </c>
      <c r="BQ1066" s="22"/>
      <c r="BR1066" s="22"/>
      <c r="BS1066" s="22">
        <f t="shared" si="3931"/>
        <v>23800</v>
      </c>
      <c r="BT1066" s="22">
        <f t="shared" si="3932"/>
        <v>0</v>
      </c>
      <c r="BU1066" s="22">
        <f t="shared" si="3933"/>
        <v>0</v>
      </c>
      <c r="BV1066" s="22"/>
      <c r="BW1066" s="22"/>
      <c r="BX1066" s="22">
        <f t="shared" si="3936"/>
        <v>23800</v>
      </c>
      <c r="BY1066" s="22">
        <f t="shared" si="3937"/>
        <v>0</v>
      </c>
      <c r="BZ1066" s="22">
        <f t="shared" si="3938"/>
        <v>0</v>
      </c>
      <c r="CA1066" s="22"/>
      <c r="CB1066" s="22"/>
      <c r="CC1066" s="22"/>
      <c r="CD1066" s="22">
        <f t="shared" si="3845"/>
        <v>23800</v>
      </c>
      <c r="CE1066" s="22"/>
      <c r="CF1066" s="34">
        <f t="shared" si="3943"/>
        <v>23800</v>
      </c>
      <c r="CG1066" s="22">
        <f t="shared" si="3846"/>
        <v>0</v>
      </c>
      <c r="CH1066" s="22"/>
      <c r="CI1066" s="22">
        <f t="shared" si="3945"/>
        <v>0</v>
      </c>
      <c r="CJ1066" s="22">
        <f t="shared" si="3847"/>
        <v>0</v>
      </c>
      <c r="CK1066" s="22"/>
      <c r="CL1066" s="22">
        <f t="shared" si="3946"/>
        <v>0</v>
      </c>
      <c r="CM1066" s="22"/>
      <c r="CN1066" s="15"/>
      <c r="CO1066" s="35"/>
    </row>
    <row r="1067" spans="1:100" ht="78" x14ac:dyDescent="0.3">
      <c r="A1067" s="32" t="s">
        <v>580</v>
      </c>
      <c r="B1067" s="16"/>
      <c r="C1067" s="32"/>
      <c r="D1067" s="32"/>
      <c r="E1067" s="33" t="s">
        <v>581</v>
      </c>
      <c r="F1067" s="22"/>
      <c r="G1067" s="22"/>
      <c r="H1067" s="22"/>
      <c r="I1067" s="22"/>
      <c r="J1067" s="22"/>
      <c r="K1067" s="22"/>
      <c r="L1067" s="22"/>
      <c r="M1067" s="22"/>
      <c r="N1067" s="22"/>
      <c r="O1067" s="22"/>
      <c r="P1067" s="22"/>
      <c r="Q1067" s="22"/>
      <c r="R1067" s="22"/>
      <c r="S1067" s="22"/>
      <c r="T1067" s="22"/>
      <c r="U1067" s="22"/>
      <c r="V1067" s="22"/>
      <c r="W1067" s="22"/>
      <c r="X1067" s="22"/>
      <c r="Y1067" s="22"/>
      <c r="Z1067" s="22"/>
      <c r="AA1067" s="22"/>
      <c r="AB1067" s="22"/>
      <c r="AC1067" s="22"/>
      <c r="AD1067" s="22"/>
      <c r="AE1067" s="22"/>
      <c r="AF1067" s="22"/>
      <c r="AG1067" s="22"/>
      <c r="AH1067" s="22"/>
      <c r="AI1067" s="22"/>
      <c r="AJ1067" s="22"/>
      <c r="AK1067" s="22"/>
      <c r="AL1067" s="22"/>
      <c r="AM1067" s="22"/>
      <c r="AN1067" s="22"/>
      <c r="AO1067" s="22"/>
      <c r="AP1067" s="22"/>
      <c r="AQ1067" s="22"/>
      <c r="AR1067" s="22"/>
      <c r="AS1067" s="22"/>
      <c r="AT1067" s="22"/>
      <c r="AU1067" s="22"/>
      <c r="AV1067" s="22"/>
      <c r="AW1067" s="22"/>
      <c r="AX1067" s="22"/>
      <c r="AY1067" s="22"/>
      <c r="AZ1067" s="22"/>
      <c r="BA1067" s="22"/>
      <c r="BB1067" s="22"/>
      <c r="BC1067" s="22"/>
      <c r="BD1067" s="22"/>
      <c r="BE1067" s="22"/>
      <c r="BF1067" s="22"/>
      <c r="BG1067" s="22"/>
      <c r="BH1067" s="22"/>
      <c r="BI1067" s="22"/>
      <c r="BJ1067" s="22"/>
      <c r="BK1067" s="22">
        <f t="shared" si="3960"/>
        <v>22118.050999999999</v>
      </c>
      <c r="BL1067" s="22">
        <f t="shared" si="3961"/>
        <v>0</v>
      </c>
      <c r="BM1067" s="22">
        <f t="shared" si="3962"/>
        <v>0</v>
      </c>
      <c r="BN1067" s="22">
        <f t="shared" si="3926"/>
        <v>22118.050999999999</v>
      </c>
      <c r="BO1067" s="22">
        <f t="shared" si="3927"/>
        <v>0</v>
      </c>
      <c r="BP1067" s="22">
        <f t="shared" si="3928"/>
        <v>0</v>
      </c>
      <c r="BQ1067" s="22">
        <f t="shared" si="3963"/>
        <v>0</v>
      </c>
      <c r="BR1067" s="22">
        <f t="shared" si="3964"/>
        <v>0</v>
      </c>
      <c r="BS1067" s="22">
        <f t="shared" si="3931"/>
        <v>22118.050999999999</v>
      </c>
      <c r="BT1067" s="22">
        <f t="shared" si="3932"/>
        <v>0</v>
      </c>
      <c r="BU1067" s="22">
        <f t="shared" si="3933"/>
        <v>0</v>
      </c>
      <c r="BV1067" s="22">
        <f t="shared" si="3965"/>
        <v>0</v>
      </c>
      <c r="BW1067" s="22">
        <f t="shared" si="3966"/>
        <v>0</v>
      </c>
      <c r="BX1067" s="22">
        <f t="shared" si="3936"/>
        <v>22118.050999999999</v>
      </c>
      <c r="BY1067" s="22">
        <f t="shared" si="3937"/>
        <v>0</v>
      </c>
      <c r="BZ1067" s="22">
        <f t="shared" si="3938"/>
        <v>0</v>
      </c>
      <c r="CA1067" s="22">
        <f t="shared" si="3967"/>
        <v>11703.94</v>
      </c>
      <c r="CB1067" s="22">
        <f t="shared" si="3968"/>
        <v>0</v>
      </c>
      <c r="CC1067" s="22">
        <f t="shared" si="3969"/>
        <v>0</v>
      </c>
      <c r="CD1067" s="22">
        <f t="shared" si="3845"/>
        <v>33821.991000000002</v>
      </c>
      <c r="CE1067" s="22">
        <f t="shared" si="3970"/>
        <v>-2092.4110000000001</v>
      </c>
      <c r="CF1067" s="34">
        <f t="shared" si="3943"/>
        <v>31729.58</v>
      </c>
      <c r="CG1067" s="22">
        <f t="shared" si="3846"/>
        <v>0</v>
      </c>
      <c r="CH1067" s="22">
        <f t="shared" si="3971"/>
        <v>0</v>
      </c>
      <c r="CI1067" s="22">
        <f t="shared" si="3945"/>
        <v>0</v>
      </c>
      <c r="CJ1067" s="22">
        <f t="shared" si="3847"/>
        <v>0</v>
      </c>
      <c r="CK1067" s="22">
        <f t="shared" si="3971"/>
        <v>0</v>
      </c>
      <c r="CL1067" s="22">
        <f t="shared" si="3946"/>
        <v>0</v>
      </c>
      <c r="CM1067" s="22">
        <f t="shared" si="3971"/>
        <v>0</v>
      </c>
      <c r="CN1067" s="15"/>
      <c r="CO1067" s="35"/>
    </row>
    <row r="1068" spans="1:100" ht="46.8" x14ac:dyDescent="0.3">
      <c r="A1068" s="32" t="s">
        <v>580</v>
      </c>
      <c r="B1068" s="16">
        <v>400</v>
      </c>
      <c r="C1068" s="32"/>
      <c r="D1068" s="32"/>
      <c r="E1068" s="33" t="s">
        <v>84</v>
      </c>
      <c r="F1068" s="22"/>
      <c r="G1068" s="22"/>
      <c r="H1068" s="22"/>
      <c r="I1068" s="22"/>
      <c r="J1068" s="22"/>
      <c r="K1068" s="22"/>
      <c r="L1068" s="22"/>
      <c r="M1068" s="22"/>
      <c r="N1068" s="22"/>
      <c r="O1068" s="22"/>
      <c r="P1068" s="22"/>
      <c r="Q1068" s="22"/>
      <c r="R1068" s="22"/>
      <c r="S1068" s="22"/>
      <c r="T1068" s="22"/>
      <c r="U1068" s="22"/>
      <c r="V1068" s="22"/>
      <c r="W1068" s="22"/>
      <c r="X1068" s="22"/>
      <c r="Y1068" s="22"/>
      <c r="Z1068" s="22"/>
      <c r="AA1068" s="22"/>
      <c r="AB1068" s="22"/>
      <c r="AC1068" s="22"/>
      <c r="AD1068" s="22"/>
      <c r="AE1068" s="22"/>
      <c r="AF1068" s="22"/>
      <c r="AG1068" s="22"/>
      <c r="AH1068" s="22"/>
      <c r="AI1068" s="22"/>
      <c r="AJ1068" s="22"/>
      <c r="AK1068" s="22"/>
      <c r="AL1068" s="22"/>
      <c r="AM1068" s="22"/>
      <c r="AN1068" s="22"/>
      <c r="AO1068" s="22"/>
      <c r="AP1068" s="22"/>
      <c r="AQ1068" s="22"/>
      <c r="AR1068" s="22"/>
      <c r="AS1068" s="22"/>
      <c r="AT1068" s="22"/>
      <c r="AU1068" s="22"/>
      <c r="AV1068" s="22"/>
      <c r="AW1068" s="22"/>
      <c r="AX1068" s="22"/>
      <c r="AY1068" s="22"/>
      <c r="AZ1068" s="22"/>
      <c r="BA1068" s="22"/>
      <c r="BB1068" s="22"/>
      <c r="BC1068" s="22"/>
      <c r="BD1068" s="22"/>
      <c r="BE1068" s="22"/>
      <c r="BF1068" s="22"/>
      <c r="BG1068" s="22"/>
      <c r="BH1068" s="22"/>
      <c r="BI1068" s="22"/>
      <c r="BJ1068" s="22"/>
      <c r="BK1068" s="22">
        <f t="shared" si="3960"/>
        <v>22118.050999999999</v>
      </c>
      <c r="BL1068" s="22">
        <f t="shared" si="3961"/>
        <v>0</v>
      </c>
      <c r="BM1068" s="22">
        <f t="shared" si="3962"/>
        <v>0</v>
      </c>
      <c r="BN1068" s="22">
        <f t="shared" si="3926"/>
        <v>22118.050999999999</v>
      </c>
      <c r="BO1068" s="22">
        <f t="shared" si="3927"/>
        <v>0</v>
      </c>
      <c r="BP1068" s="22">
        <f t="shared" si="3928"/>
        <v>0</v>
      </c>
      <c r="BQ1068" s="22">
        <f t="shared" si="3963"/>
        <v>0</v>
      </c>
      <c r="BR1068" s="22">
        <f t="shared" si="3964"/>
        <v>0</v>
      </c>
      <c r="BS1068" s="22">
        <f t="shared" si="3931"/>
        <v>22118.050999999999</v>
      </c>
      <c r="BT1068" s="22">
        <f t="shared" si="3932"/>
        <v>0</v>
      </c>
      <c r="BU1068" s="22">
        <f t="shared" si="3933"/>
        <v>0</v>
      </c>
      <c r="BV1068" s="22">
        <f t="shared" si="3965"/>
        <v>0</v>
      </c>
      <c r="BW1068" s="22">
        <f t="shared" si="3966"/>
        <v>0</v>
      </c>
      <c r="BX1068" s="22">
        <f t="shared" si="3936"/>
        <v>22118.050999999999</v>
      </c>
      <c r="BY1068" s="22">
        <f t="shared" si="3937"/>
        <v>0</v>
      </c>
      <c r="BZ1068" s="22">
        <f t="shared" si="3938"/>
        <v>0</v>
      </c>
      <c r="CA1068" s="22">
        <f t="shared" si="3967"/>
        <v>11703.94</v>
      </c>
      <c r="CB1068" s="22">
        <f t="shared" si="3968"/>
        <v>0</v>
      </c>
      <c r="CC1068" s="22">
        <f t="shared" si="3969"/>
        <v>0</v>
      </c>
      <c r="CD1068" s="22">
        <f t="shared" si="3845"/>
        <v>33821.991000000002</v>
      </c>
      <c r="CE1068" s="22">
        <f t="shared" si="3970"/>
        <v>-2092.4110000000001</v>
      </c>
      <c r="CF1068" s="34">
        <f t="shared" si="3943"/>
        <v>31729.58</v>
      </c>
      <c r="CG1068" s="22">
        <f t="shared" si="3846"/>
        <v>0</v>
      </c>
      <c r="CH1068" s="22">
        <f t="shared" si="3971"/>
        <v>0</v>
      </c>
      <c r="CI1068" s="22">
        <f t="shared" si="3945"/>
        <v>0</v>
      </c>
      <c r="CJ1068" s="22">
        <f t="shared" si="3847"/>
        <v>0</v>
      </c>
      <c r="CK1068" s="22">
        <f t="shared" si="3971"/>
        <v>0</v>
      </c>
      <c r="CL1068" s="22">
        <f t="shared" si="3946"/>
        <v>0</v>
      </c>
      <c r="CM1068" s="22">
        <f t="shared" si="3971"/>
        <v>0</v>
      </c>
      <c r="CN1068" s="15"/>
      <c r="CO1068" s="35"/>
    </row>
    <row r="1069" spans="1:100" ht="140.4" x14ac:dyDescent="0.3">
      <c r="A1069" s="32" t="s">
        <v>580</v>
      </c>
      <c r="B1069" s="16">
        <v>460</v>
      </c>
      <c r="C1069" s="32"/>
      <c r="D1069" s="32"/>
      <c r="E1069" s="33" t="s">
        <v>286</v>
      </c>
      <c r="F1069" s="22"/>
      <c r="G1069" s="22"/>
      <c r="H1069" s="22"/>
      <c r="I1069" s="22"/>
      <c r="J1069" s="22"/>
      <c r="K1069" s="22"/>
      <c r="L1069" s="22"/>
      <c r="M1069" s="22"/>
      <c r="N1069" s="22"/>
      <c r="O1069" s="22"/>
      <c r="P1069" s="22"/>
      <c r="Q1069" s="22"/>
      <c r="R1069" s="22"/>
      <c r="S1069" s="22"/>
      <c r="T1069" s="22"/>
      <c r="U1069" s="22"/>
      <c r="V1069" s="22"/>
      <c r="W1069" s="22"/>
      <c r="X1069" s="22"/>
      <c r="Y1069" s="22"/>
      <c r="Z1069" s="22"/>
      <c r="AA1069" s="22"/>
      <c r="AB1069" s="22"/>
      <c r="AC1069" s="22"/>
      <c r="AD1069" s="22"/>
      <c r="AE1069" s="22"/>
      <c r="AF1069" s="22"/>
      <c r="AG1069" s="22"/>
      <c r="AH1069" s="22"/>
      <c r="AI1069" s="22"/>
      <c r="AJ1069" s="22"/>
      <c r="AK1069" s="22"/>
      <c r="AL1069" s="22"/>
      <c r="AM1069" s="22"/>
      <c r="AN1069" s="22"/>
      <c r="AO1069" s="22"/>
      <c r="AP1069" s="22"/>
      <c r="AQ1069" s="22"/>
      <c r="AR1069" s="22"/>
      <c r="AS1069" s="22"/>
      <c r="AT1069" s="22"/>
      <c r="AU1069" s="22"/>
      <c r="AV1069" s="22"/>
      <c r="AW1069" s="22"/>
      <c r="AX1069" s="22"/>
      <c r="AY1069" s="22"/>
      <c r="AZ1069" s="22"/>
      <c r="BA1069" s="22"/>
      <c r="BB1069" s="22"/>
      <c r="BC1069" s="22"/>
      <c r="BD1069" s="22"/>
      <c r="BE1069" s="22"/>
      <c r="BF1069" s="22"/>
      <c r="BG1069" s="22"/>
      <c r="BH1069" s="22"/>
      <c r="BI1069" s="22"/>
      <c r="BJ1069" s="22"/>
      <c r="BK1069" s="22">
        <f t="shared" si="3960"/>
        <v>22118.050999999999</v>
      </c>
      <c r="BL1069" s="22">
        <f t="shared" si="3961"/>
        <v>0</v>
      </c>
      <c r="BM1069" s="22">
        <f t="shared" si="3962"/>
        <v>0</v>
      </c>
      <c r="BN1069" s="22">
        <f t="shared" si="3926"/>
        <v>22118.050999999999</v>
      </c>
      <c r="BO1069" s="22">
        <f t="shared" si="3927"/>
        <v>0</v>
      </c>
      <c r="BP1069" s="22">
        <f t="shared" si="3928"/>
        <v>0</v>
      </c>
      <c r="BQ1069" s="22">
        <f t="shared" si="3963"/>
        <v>0</v>
      </c>
      <c r="BR1069" s="22">
        <f t="shared" si="3964"/>
        <v>0</v>
      </c>
      <c r="BS1069" s="22">
        <f t="shared" si="3931"/>
        <v>22118.050999999999</v>
      </c>
      <c r="BT1069" s="22">
        <f t="shared" si="3932"/>
        <v>0</v>
      </c>
      <c r="BU1069" s="22">
        <f t="shared" si="3933"/>
        <v>0</v>
      </c>
      <c r="BV1069" s="22">
        <f t="shared" si="3965"/>
        <v>0</v>
      </c>
      <c r="BW1069" s="22">
        <f t="shared" si="3966"/>
        <v>0</v>
      </c>
      <c r="BX1069" s="22">
        <f t="shared" si="3936"/>
        <v>22118.050999999999</v>
      </c>
      <c r="BY1069" s="22">
        <f t="shared" si="3937"/>
        <v>0</v>
      </c>
      <c r="BZ1069" s="22">
        <f t="shared" si="3938"/>
        <v>0</v>
      </c>
      <c r="CA1069" s="22">
        <f t="shared" si="3967"/>
        <v>11703.94</v>
      </c>
      <c r="CB1069" s="22">
        <f t="shared" si="3968"/>
        <v>0</v>
      </c>
      <c r="CC1069" s="22">
        <f t="shared" si="3969"/>
        <v>0</v>
      </c>
      <c r="CD1069" s="22">
        <f t="shared" si="3845"/>
        <v>33821.991000000002</v>
      </c>
      <c r="CE1069" s="22">
        <f t="shared" si="3970"/>
        <v>-2092.4110000000001</v>
      </c>
      <c r="CF1069" s="34">
        <f t="shared" si="3943"/>
        <v>31729.58</v>
      </c>
      <c r="CG1069" s="22">
        <f t="shared" si="3846"/>
        <v>0</v>
      </c>
      <c r="CH1069" s="22">
        <f t="shared" si="3971"/>
        <v>0</v>
      </c>
      <c r="CI1069" s="22">
        <f t="shared" si="3945"/>
        <v>0</v>
      </c>
      <c r="CJ1069" s="22">
        <f t="shared" si="3847"/>
        <v>0</v>
      </c>
      <c r="CK1069" s="22">
        <f t="shared" si="3971"/>
        <v>0</v>
      </c>
      <c r="CL1069" s="22">
        <f t="shared" si="3946"/>
        <v>0</v>
      </c>
      <c r="CM1069" s="22">
        <f t="shared" si="3971"/>
        <v>0</v>
      </c>
      <c r="CN1069" s="15"/>
      <c r="CO1069" s="35"/>
    </row>
    <row r="1070" spans="1:100" x14ac:dyDescent="0.3">
      <c r="A1070" s="32" t="s">
        <v>580</v>
      </c>
      <c r="B1070" s="16">
        <v>460</v>
      </c>
      <c r="C1070" s="32" t="s">
        <v>47</v>
      </c>
      <c r="D1070" s="32" t="s">
        <v>313</v>
      </c>
      <c r="E1070" s="33" t="s">
        <v>387</v>
      </c>
      <c r="F1070" s="22"/>
      <c r="G1070" s="22"/>
      <c r="H1070" s="22"/>
      <c r="I1070" s="22"/>
      <c r="J1070" s="22"/>
      <c r="K1070" s="22"/>
      <c r="L1070" s="22"/>
      <c r="M1070" s="22"/>
      <c r="N1070" s="22"/>
      <c r="O1070" s="22"/>
      <c r="P1070" s="22"/>
      <c r="Q1070" s="22"/>
      <c r="R1070" s="22"/>
      <c r="S1070" s="22"/>
      <c r="T1070" s="22"/>
      <c r="U1070" s="22"/>
      <c r="V1070" s="22"/>
      <c r="W1070" s="22"/>
      <c r="X1070" s="22"/>
      <c r="Y1070" s="22"/>
      <c r="Z1070" s="22"/>
      <c r="AA1070" s="22"/>
      <c r="AB1070" s="22"/>
      <c r="AC1070" s="22"/>
      <c r="AD1070" s="22"/>
      <c r="AE1070" s="22"/>
      <c r="AF1070" s="22"/>
      <c r="AG1070" s="22"/>
      <c r="AH1070" s="22"/>
      <c r="AI1070" s="22"/>
      <c r="AJ1070" s="22"/>
      <c r="AK1070" s="22"/>
      <c r="AL1070" s="22"/>
      <c r="AM1070" s="22"/>
      <c r="AN1070" s="22"/>
      <c r="AO1070" s="22"/>
      <c r="AP1070" s="22"/>
      <c r="AQ1070" s="22"/>
      <c r="AR1070" s="22"/>
      <c r="AS1070" s="22"/>
      <c r="AT1070" s="22"/>
      <c r="AU1070" s="22"/>
      <c r="AV1070" s="22"/>
      <c r="AW1070" s="22"/>
      <c r="AX1070" s="22"/>
      <c r="AY1070" s="22"/>
      <c r="AZ1070" s="22"/>
      <c r="BA1070" s="22"/>
      <c r="BB1070" s="22"/>
      <c r="BC1070" s="22"/>
      <c r="BD1070" s="22"/>
      <c r="BE1070" s="22"/>
      <c r="BF1070" s="22"/>
      <c r="BG1070" s="22"/>
      <c r="BH1070" s="22"/>
      <c r="BI1070" s="22"/>
      <c r="BJ1070" s="22"/>
      <c r="BK1070" s="22">
        <v>22118.050999999999</v>
      </c>
      <c r="BL1070" s="22"/>
      <c r="BM1070" s="22"/>
      <c r="BN1070" s="22">
        <f t="shared" si="3926"/>
        <v>22118.050999999999</v>
      </c>
      <c r="BO1070" s="22">
        <f t="shared" si="3927"/>
        <v>0</v>
      </c>
      <c r="BP1070" s="22">
        <f t="shared" si="3928"/>
        <v>0</v>
      </c>
      <c r="BQ1070" s="22"/>
      <c r="BR1070" s="22"/>
      <c r="BS1070" s="22">
        <f t="shared" si="3931"/>
        <v>22118.050999999999</v>
      </c>
      <c r="BT1070" s="22">
        <f t="shared" si="3932"/>
        <v>0</v>
      </c>
      <c r="BU1070" s="22">
        <f t="shared" si="3933"/>
        <v>0</v>
      </c>
      <c r="BV1070" s="22"/>
      <c r="BW1070" s="22"/>
      <c r="BX1070" s="22">
        <f t="shared" si="3936"/>
        <v>22118.050999999999</v>
      </c>
      <c r="BY1070" s="22">
        <f t="shared" si="3937"/>
        <v>0</v>
      </c>
      <c r="BZ1070" s="22">
        <f t="shared" si="3938"/>
        <v>0</v>
      </c>
      <c r="CA1070" s="22">
        <v>11703.94</v>
      </c>
      <c r="CB1070" s="22"/>
      <c r="CC1070" s="22"/>
      <c r="CD1070" s="22">
        <f t="shared" si="3845"/>
        <v>33821.991000000002</v>
      </c>
      <c r="CE1070" s="22">
        <v>-2092.4110000000001</v>
      </c>
      <c r="CF1070" s="34">
        <f t="shared" si="3943"/>
        <v>31729.58</v>
      </c>
      <c r="CG1070" s="22">
        <f t="shared" si="3846"/>
        <v>0</v>
      </c>
      <c r="CH1070" s="22"/>
      <c r="CI1070" s="22">
        <f t="shared" si="3945"/>
        <v>0</v>
      </c>
      <c r="CJ1070" s="22">
        <f t="shared" si="3847"/>
        <v>0</v>
      </c>
      <c r="CK1070" s="22"/>
      <c r="CL1070" s="22">
        <f t="shared" si="3946"/>
        <v>0</v>
      </c>
      <c r="CM1070" s="22"/>
      <c r="CN1070" s="15"/>
      <c r="CO1070" s="35"/>
      <c r="CV1070" s="5">
        <v>1</v>
      </c>
    </row>
    <row r="1071" spans="1:100" ht="31.2" x14ac:dyDescent="0.3">
      <c r="A1071" s="32" t="s">
        <v>582</v>
      </c>
      <c r="B1071" s="16"/>
      <c r="C1071" s="32"/>
      <c r="D1071" s="32"/>
      <c r="E1071" s="33" t="s">
        <v>583</v>
      </c>
      <c r="F1071" s="22">
        <f t="shared" ref="F1071:F1074" si="3972">F1072</f>
        <v>526931.19999999995</v>
      </c>
      <c r="G1071" s="22">
        <f t="shared" ref="G1071:G1074" si="3973">G1072</f>
        <v>0</v>
      </c>
      <c r="H1071" s="22">
        <f t="shared" ref="H1071:H1074" si="3974">H1072</f>
        <v>0</v>
      </c>
      <c r="I1071" s="22">
        <f t="shared" ref="I1071:I1074" si="3975">I1072</f>
        <v>0</v>
      </c>
      <c r="J1071" s="22">
        <f t="shared" ref="J1071:J1074" si="3976">J1072</f>
        <v>0</v>
      </c>
      <c r="K1071" s="22">
        <f t="shared" ref="K1071:K1074" si="3977">K1072</f>
        <v>0</v>
      </c>
      <c r="L1071" s="22">
        <f t="shared" si="3872"/>
        <v>526931.19999999995</v>
      </c>
      <c r="M1071" s="22">
        <f t="shared" si="3873"/>
        <v>0</v>
      </c>
      <c r="N1071" s="22">
        <f t="shared" si="3874"/>
        <v>0</v>
      </c>
      <c r="O1071" s="22">
        <f t="shared" ref="O1071:O1074" si="3978">O1072</f>
        <v>-52693.116000000002</v>
      </c>
      <c r="P1071" s="22">
        <f t="shared" ref="P1071:P1074" si="3979">P1072</f>
        <v>0</v>
      </c>
      <c r="Q1071" s="22">
        <f t="shared" ref="Q1071:Q1074" si="3980">Q1072</f>
        <v>0</v>
      </c>
      <c r="R1071" s="22">
        <f t="shared" si="3878"/>
        <v>474238.08399999997</v>
      </c>
      <c r="S1071" s="22">
        <f t="shared" si="3879"/>
        <v>0</v>
      </c>
      <c r="T1071" s="22">
        <f t="shared" si="3880"/>
        <v>0</v>
      </c>
      <c r="U1071" s="22">
        <f t="shared" ref="U1071:U1074" si="3981">U1072</f>
        <v>0</v>
      </c>
      <c r="V1071" s="22">
        <f t="shared" ref="V1071:V1074" si="3982">V1072</f>
        <v>0</v>
      </c>
      <c r="W1071" s="22">
        <f t="shared" ref="W1071:W1074" si="3983">W1072</f>
        <v>0</v>
      </c>
      <c r="X1071" s="22">
        <f t="shared" si="3884"/>
        <v>474238.08399999997</v>
      </c>
      <c r="Y1071" s="22">
        <f t="shared" si="3885"/>
        <v>0</v>
      </c>
      <c r="Z1071" s="22">
        <f t="shared" si="3886"/>
        <v>0</v>
      </c>
      <c r="AA1071" s="22">
        <f t="shared" ref="AA1071:AA1074" si="3984">AA1072</f>
        <v>0</v>
      </c>
      <c r="AB1071" s="22">
        <f t="shared" ref="AB1071:AB1074" si="3985">AB1072</f>
        <v>0</v>
      </c>
      <c r="AC1071" s="22">
        <f t="shared" ref="AC1071:AC1074" si="3986">AC1072</f>
        <v>0</v>
      </c>
      <c r="AD1071" s="22">
        <f t="shared" si="3890"/>
        <v>474238.08399999997</v>
      </c>
      <c r="AE1071" s="22">
        <f t="shared" si="3891"/>
        <v>0</v>
      </c>
      <c r="AF1071" s="22">
        <f t="shared" si="3892"/>
        <v>0</v>
      </c>
      <c r="AG1071" s="22">
        <f t="shared" ref="AG1071:AG1074" si="3987">AG1072</f>
        <v>0</v>
      </c>
      <c r="AH1071" s="22">
        <f t="shared" ref="AH1071:AH1074" si="3988">AH1072</f>
        <v>0</v>
      </c>
      <c r="AI1071" s="22">
        <f t="shared" ref="AI1071:AI1074" si="3989">AI1072</f>
        <v>0</v>
      </c>
      <c r="AJ1071" s="22">
        <f t="shared" si="3896"/>
        <v>474238.08399999997</v>
      </c>
      <c r="AK1071" s="22">
        <f t="shared" si="3897"/>
        <v>0</v>
      </c>
      <c r="AL1071" s="22">
        <f t="shared" si="3898"/>
        <v>0</v>
      </c>
      <c r="AM1071" s="22">
        <f t="shared" ref="AM1071:AM1074" si="3990">AM1072</f>
        <v>0</v>
      </c>
      <c r="AN1071" s="22">
        <f t="shared" ref="AN1071:AN1074" si="3991">AN1072</f>
        <v>0</v>
      </c>
      <c r="AO1071" s="22">
        <f t="shared" ref="AO1071:AO1074" si="3992">AO1072</f>
        <v>0</v>
      </c>
      <c r="AP1071" s="22">
        <f t="shared" si="3902"/>
        <v>474238.08399999997</v>
      </c>
      <c r="AQ1071" s="22">
        <f t="shared" si="3903"/>
        <v>0</v>
      </c>
      <c r="AR1071" s="22">
        <f t="shared" si="3904"/>
        <v>0</v>
      </c>
      <c r="AS1071" s="22">
        <f t="shared" ref="AS1071:AS1074" si="3993">AS1072</f>
        <v>0</v>
      </c>
      <c r="AT1071" s="22">
        <f t="shared" ref="AT1071:AT1074" si="3994">AT1072</f>
        <v>0</v>
      </c>
      <c r="AU1071" s="22">
        <f t="shared" ref="AU1071:AU1074" si="3995">AU1072</f>
        <v>0</v>
      </c>
      <c r="AV1071" s="22">
        <f t="shared" si="3908"/>
        <v>474238.08399999997</v>
      </c>
      <c r="AW1071" s="22">
        <f t="shared" si="3909"/>
        <v>0</v>
      </c>
      <c r="AX1071" s="22">
        <f t="shared" si="3910"/>
        <v>0</v>
      </c>
      <c r="AY1071" s="22">
        <f t="shared" ref="AY1071:AY1074" si="3996">AY1072</f>
        <v>0</v>
      </c>
      <c r="AZ1071" s="22">
        <f t="shared" ref="AZ1071:AZ1074" si="3997">AZ1072</f>
        <v>0</v>
      </c>
      <c r="BA1071" s="22">
        <f t="shared" ref="BA1071:BA1074" si="3998">BA1072</f>
        <v>0</v>
      </c>
      <c r="BB1071" s="22">
        <f t="shared" si="3914"/>
        <v>474238.08399999997</v>
      </c>
      <c r="BC1071" s="22">
        <f t="shared" si="3915"/>
        <v>0</v>
      </c>
      <c r="BD1071" s="22">
        <f t="shared" si="3916"/>
        <v>0</v>
      </c>
      <c r="BE1071" s="22">
        <f t="shared" ref="BE1071:BE1074" si="3999">BE1072</f>
        <v>0</v>
      </c>
      <c r="BF1071" s="22">
        <f t="shared" ref="BF1071:BF1074" si="4000">BF1072</f>
        <v>0</v>
      </c>
      <c r="BG1071" s="22">
        <f t="shared" ref="BG1071:BG1074" si="4001">BG1072</f>
        <v>0</v>
      </c>
      <c r="BH1071" s="22">
        <f t="shared" si="3920"/>
        <v>474238.08399999997</v>
      </c>
      <c r="BI1071" s="22">
        <f t="shared" si="3921"/>
        <v>0</v>
      </c>
      <c r="BJ1071" s="22">
        <f t="shared" si="3922"/>
        <v>0</v>
      </c>
      <c r="BK1071" s="22">
        <f t="shared" si="3960"/>
        <v>0</v>
      </c>
      <c r="BL1071" s="22">
        <f t="shared" si="3961"/>
        <v>0</v>
      </c>
      <c r="BM1071" s="22">
        <f t="shared" si="3962"/>
        <v>0</v>
      </c>
      <c r="BN1071" s="22">
        <f t="shared" si="3926"/>
        <v>474238.08399999997</v>
      </c>
      <c r="BO1071" s="22">
        <f t="shared" si="3927"/>
        <v>0</v>
      </c>
      <c r="BP1071" s="22">
        <f t="shared" si="3928"/>
        <v>0</v>
      </c>
      <c r="BQ1071" s="22">
        <f t="shared" si="3963"/>
        <v>0</v>
      </c>
      <c r="BR1071" s="22">
        <f t="shared" si="3964"/>
        <v>0</v>
      </c>
      <c r="BS1071" s="22">
        <f t="shared" si="3931"/>
        <v>474238.08399999997</v>
      </c>
      <c r="BT1071" s="22">
        <f t="shared" si="3932"/>
        <v>0</v>
      </c>
      <c r="BU1071" s="22">
        <f t="shared" si="3933"/>
        <v>0</v>
      </c>
      <c r="BV1071" s="22">
        <f t="shared" si="3965"/>
        <v>0</v>
      </c>
      <c r="BW1071" s="22">
        <f t="shared" si="3966"/>
        <v>0</v>
      </c>
      <c r="BX1071" s="22">
        <f t="shared" si="3936"/>
        <v>474238.08399999997</v>
      </c>
      <c r="BY1071" s="22">
        <f t="shared" si="3937"/>
        <v>0</v>
      </c>
      <c r="BZ1071" s="22">
        <f t="shared" si="3938"/>
        <v>0</v>
      </c>
      <c r="CA1071" s="22">
        <f t="shared" si="3967"/>
        <v>0</v>
      </c>
      <c r="CB1071" s="22">
        <f t="shared" si="3968"/>
        <v>0</v>
      </c>
      <c r="CC1071" s="22">
        <f t="shared" si="3969"/>
        <v>0</v>
      </c>
      <c r="CD1071" s="22">
        <f t="shared" si="3845"/>
        <v>474238.08399999997</v>
      </c>
      <c r="CE1071" s="22">
        <f t="shared" si="3970"/>
        <v>0</v>
      </c>
      <c r="CF1071" s="34">
        <f t="shared" si="3943"/>
        <v>474238.08399999997</v>
      </c>
      <c r="CG1071" s="22">
        <f t="shared" si="3846"/>
        <v>0</v>
      </c>
      <c r="CH1071" s="22">
        <f t="shared" si="3971"/>
        <v>0</v>
      </c>
      <c r="CI1071" s="22">
        <f t="shared" si="3945"/>
        <v>0</v>
      </c>
      <c r="CJ1071" s="22">
        <f t="shared" si="3847"/>
        <v>0</v>
      </c>
      <c r="CK1071" s="22">
        <f t="shared" si="3971"/>
        <v>0</v>
      </c>
      <c r="CL1071" s="22">
        <f t="shared" si="3946"/>
        <v>0</v>
      </c>
      <c r="CM1071" s="22">
        <f t="shared" si="3971"/>
        <v>0</v>
      </c>
      <c r="CN1071" s="15"/>
      <c r="CO1071" s="35"/>
      <c r="CR1071" s="5" t="s">
        <v>28</v>
      </c>
    </row>
    <row r="1072" spans="1:100" ht="62.4" x14ac:dyDescent="0.3">
      <c r="A1072" s="36" t="s">
        <v>584</v>
      </c>
      <c r="B1072" s="16"/>
      <c r="C1072" s="32"/>
      <c r="D1072" s="32"/>
      <c r="E1072" s="33" t="s">
        <v>585</v>
      </c>
      <c r="F1072" s="22">
        <f t="shared" si="3972"/>
        <v>526931.19999999995</v>
      </c>
      <c r="G1072" s="22">
        <f t="shared" si="3973"/>
        <v>0</v>
      </c>
      <c r="H1072" s="22">
        <f t="shared" si="3974"/>
        <v>0</v>
      </c>
      <c r="I1072" s="22">
        <f t="shared" si="3975"/>
        <v>0</v>
      </c>
      <c r="J1072" s="22">
        <f t="shared" si="3976"/>
        <v>0</v>
      </c>
      <c r="K1072" s="22">
        <f t="shared" si="3977"/>
        <v>0</v>
      </c>
      <c r="L1072" s="22">
        <f t="shared" si="3872"/>
        <v>526931.19999999995</v>
      </c>
      <c r="M1072" s="22">
        <f t="shared" si="3873"/>
        <v>0</v>
      </c>
      <c r="N1072" s="22">
        <f t="shared" si="3874"/>
        <v>0</v>
      </c>
      <c r="O1072" s="22">
        <f t="shared" si="3978"/>
        <v>-52693.116000000002</v>
      </c>
      <c r="P1072" s="22">
        <f t="shared" si="3979"/>
        <v>0</v>
      </c>
      <c r="Q1072" s="22">
        <f t="shared" si="3980"/>
        <v>0</v>
      </c>
      <c r="R1072" s="22">
        <f t="shared" si="3878"/>
        <v>474238.08399999997</v>
      </c>
      <c r="S1072" s="22">
        <f t="shared" si="3879"/>
        <v>0</v>
      </c>
      <c r="T1072" s="22">
        <f t="shared" si="3880"/>
        <v>0</v>
      </c>
      <c r="U1072" s="22">
        <f t="shared" si="3981"/>
        <v>0</v>
      </c>
      <c r="V1072" s="22">
        <f t="shared" si="3982"/>
        <v>0</v>
      </c>
      <c r="W1072" s="22">
        <f t="shared" si="3983"/>
        <v>0</v>
      </c>
      <c r="X1072" s="22">
        <f t="shared" si="3884"/>
        <v>474238.08399999997</v>
      </c>
      <c r="Y1072" s="22">
        <f t="shared" si="3885"/>
        <v>0</v>
      </c>
      <c r="Z1072" s="22">
        <f t="shared" si="3886"/>
        <v>0</v>
      </c>
      <c r="AA1072" s="22">
        <f t="shared" si="3984"/>
        <v>0</v>
      </c>
      <c r="AB1072" s="22">
        <f t="shared" si="3985"/>
        <v>0</v>
      </c>
      <c r="AC1072" s="22">
        <f t="shared" si="3986"/>
        <v>0</v>
      </c>
      <c r="AD1072" s="22">
        <f t="shared" si="3890"/>
        <v>474238.08399999997</v>
      </c>
      <c r="AE1072" s="22">
        <f t="shared" si="3891"/>
        <v>0</v>
      </c>
      <c r="AF1072" s="22">
        <f t="shared" si="3892"/>
        <v>0</v>
      </c>
      <c r="AG1072" s="22">
        <f t="shared" si="3987"/>
        <v>0</v>
      </c>
      <c r="AH1072" s="22">
        <f t="shared" si="3988"/>
        <v>0</v>
      </c>
      <c r="AI1072" s="22">
        <f t="shared" si="3989"/>
        <v>0</v>
      </c>
      <c r="AJ1072" s="22">
        <f t="shared" si="3896"/>
        <v>474238.08399999997</v>
      </c>
      <c r="AK1072" s="22">
        <f t="shared" si="3897"/>
        <v>0</v>
      </c>
      <c r="AL1072" s="22">
        <f t="shared" si="3898"/>
        <v>0</v>
      </c>
      <c r="AM1072" s="22">
        <f t="shared" si="3990"/>
        <v>0</v>
      </c>
      <c r="AN1072" s="22">
        <f t="shared" si="3991"/>
        <v>0</v>
      </c>
      <c r="AO1072" s="22">
        <f t="shared" si="3992"/>
        <v>0</v>
      </c>
      <c r="AP1072" s="22">
        <f t="shared" si="3902"/>
        <v>474238.08399999997</v>
      </c>
      <c r="AQ1072" s="22">
        <f t="shared" si="3903"/>
        <v>0</v>
      </c>
      <c r="AR1072" s="22">
        <f t="shared" si="3904"/>
        <v>0</v>
      </c>
      <c r="AS1072" s="22">
        <f t="shared" si="3993"/>
        <v>0</v>
      </c>
      <c r="AT1072" s="22">
        <f t="shared" si="3994"/>
        <v>0</v>
      </c>
      <c r="AU1072" s="22">
        <f t="shared" si="3995"/>
        <v>0</v>
      </c>
      <c r="AV1072" s="22">
        <f t="shared" si="3908"/>
        <v>474238.08399999997</v>
      </c>
      <c r="AW1072" s="22">
        <f t="shared" si="3909"/>
        <v>0</v>
      </c>
      <c r="AX1072" s="22">
        <f t="shared" si="3910"/>
        <v>0</v>
      </c>
      <c r="AY1072" s="22">
        <f t="shared" si="3996"/>
        <v>0</v>
      </c>
      <c r="AZ1072" s="22">
        <f t="shared" si="3997"/>
        <v>0</v>
      </c>
      <c r="BA1072" s="22">
        <f t="shared" si="3998"/>
        <v>0</v>
      </c>
      <c r="BB1072" s="22">
        <f t="shared" si="3914"/>
        <v>474238.08399999997</v>
      </c>
      <c r="BC1072" s="22">
        <f t="shared" si="3915"/>
        <v>0</v>
      </c>
      <c r="BD1072" s="22">
        <f t="shared" si="3916"/>
        <v>0</v>
      </c>
      <c r="BE1072" s="22">
        <f t="shared" si="3999"/>
        <v>0</v>
      </c>
      <c r="BF1072" s="22">
        <f t="shared" si="4000"/>
        <v>0</v>
      </c>
      <c r="BG1072" s="22">
        <f t="shared" si="4001"/>
        <v>0</v>
      </c>
      <c r="BH1072" s="22">
        <f t="shared" si="3920"/>
        <v>474238.08399999997</v>
      </c>
      <c r="BI1072" s="22">
        <f t="shared" si="3921"/>
        <v>0</v>
      </c>
      <c r="BJ1072" s="22">
        <f t="shared" si="3922"/>
        <v>0</v>
      </c>
      <c r="BK1072" s="22">
        <f t="shared" si="3960"/>
        <v>0</v>
      </c>
      <c r="BL1072" s="22">
        <f t="shared" si="3961"/>
        <v>0</v>
      </c>
      <c r="BM1072" s="22">
        <f t="shared" si="3962"/>
        <v>0</v>
      </c>
      <c r="BN1072" s="22">
        <f t="shared" si="3926"/>
        <v>474238.08399999997</v>
      </c>
      <c r="BO1072" s="22">
        <f t="shared" si="3927"/>
        <v>0</v>
      </c>
      <c r="BP1072" s="22">
        <f t="shared" si="3928"/>
        <v>0</v>
      </c>
      <c r="BQ1072" s="22">
        <f t="shared" si="3963"/>
        <v>0</v>
      </c>
      <c r="BR1072" s="22">
        <f t="shared" si="3964"/>
        <v>0</v>
      </c>
      <c r="BS1072" s="22">
        <f t="shared" si="3931"/>
        <v>474238.08399999997</v>
      </c>
      <c r="BT1072" s="22">
        <f t="shared" si="3932"/>
        <v>0</v>
      </c>
      <c r="BU1072" s="22">
        <f t="shared" si="3933"/>
        <v>0</v>
      </c>
      <c r="BV1072" s="22">
        <f t="shared" si="3965"/>
        <v>0</v>
      </c>
      <c r="BW1072" s="22">
        <f t="shared" si="3966"/>
        <v>0</v>
      </c>
      <c r="BX1072" s="22">
        <f t="shared" si="3936"/>
        <v>474238.08399999997</v>
      </c>
      <c r="BY1072" s="22">
        <f t="shared" si="3937"/>
        <v>0</v>
      </c>
      <c r="BZ1072" s="22">
        <f t="shared" si="3938"/>
        <v>0</v>
      </c>
      <c r="CA1072" s="22">
        <f t="shared" si="3967"/>
        <v>0</v>
      </c>
      <c r="CB1072" s="22">
        <f t="shared" si="3968"/>
        <v>0</v>
      </c>
      <c r="CC1072" s="22">
        <f t="shared" si="3969"/>
        <v>0</v>
      </c>
      <c r="CD1072" s="22">
        <f t="shared" si="3845"/>
        <v>474238.08399999997</v>
      </c>
      <c r="CE1072" s="22">
        <f t="shared" si="3970"/>
        <v>0</v>
      </c>
      <c r="CF1072" s="34">
        <f t="shared" si="3943"/>
        <v>474238.08399999997</v>
      </c>
      <c r="CG1072" s="22">
        <f t="shared" si="3846"/>
        <v>0</v>
      </c>
      <c r="CH1072" s="22">
        <f t="shared" si="3971"/>
        <v>0</v>
      </c>
      <c r="CI1072" s="22">
        <f t="shared" si="3945"/>
        <v>0</v>
      </c>
      <c r="CJ1072" s="22">
        <f t="shared" si="3847"/>
        <v>0</v>
      </c>
      <c r="CK1072" s="22">
        <f t="shared" si="3971"/>
        <v>0</v>
      </c>
      <c r="CL1072" s="22">
        <f t="shared" si="3946"/>
        <v>0</v>
      </c>
      <c r="CM1072" s="22">
        <f t="shared" si="3971"/>
        <v>0</v>
      </c>
      <c r="CN1072" s="15"/>
      <c r="CO1072" s="35"/>
      <c r="CU1072" s="5" t="s">
        <v>31</v>
      </c>
    </row>
    <row r="1073" spans="1:99" ht="46.8" x14ac:dyDescent="0.3">
      <c r="A1073" s="36" t="s">
        <v>584</v>
      </c>
      <c r="B1073" s="16">
        <v>400</v>
      </c>
      <c r="C1073" s="32"/>
      <c r="D1073" s="32"/>
      <c r="E1073" s="33" t="s">
        <v>84</v>
      </c>
      <c r="F1073" s="22">
        <f t="shared" si="3972"/>
        <v>526931.19999999995</v>
      </c>
      <c r="G1073" s="22">
        <f t="shared" si="3973"/>
        <v>0</v>
      </c>
      <c r="H1073" s="22">
        <f t="shared" si="3974"/>
        <v>0</v>
      </c>
      <c r="I1073" s="22">
        <f t="shared" si="3975"/>
        <v>0</v>
      </c>
      <c r="J1073" s="22">
        <f t="shared" si="3976"/>
        <v>0</v>
      </c>
      <c r="K1073" s="22">
        <f t="shared" si="3977"/>
        <v>0</v>
      </c>
      <c r="L1073" s="22">
        <f t="shared" si="3872"/>
        <v>526931.19999999995</v>
      </c>
      <c r="M1073" s="22">
        <f t="shared" si="3873"/>
        <v>0</v>
      </c>
      <c r="N1073" s="22">
        <f t="shared" si="3874"/>
        <v>0</v>
      </c>
      <c r="O1073" s="22">
        <f t="shared" si="3978"/>
        <v>-52693.116000000002</v>
      </c>
      <c r="P1073" s="22">
        <f t="shared" si="3979"/>
        <v>0</v>
      </c>
      <c r="Q1073" s="22">
        <f t="shared" si="3980"/>
        <v>0</v>
      </c>
      <c r="R1073" s="22">
        <f t="shared" si="3878"/>
        <v>474238.08399999997</v>
      </c>
      <c r="S1073" s="22">
        <f t="shared" si="3879"/>
        <v>0</v>
      </c>
      <c r="T1073" s="22">
        <f t="shared" si="3880"/>
        <v>0</v>
      </c>
      <c r="U1073" s="22">
        <f t="shared" si="3981"/>
        <v>0</v>
      </c>
      <c r="V1073" s="22">
        <f t="shared" si="3982"/>
        <v>0</v>
      </c>
      <c r="W1073" s="22">
        <f t="shared" si="3983"/>
        <v>0</v>
      </c>
      <c r="X1073" s="22">
        <f t="shared" si="3884"/>
        <v>474238.08399999997</v>
      </c>
      <c r="Y1073" s="22">
        <f t="shared" si="3885"/>
        <v>0</v>
      </c>
      <c r="Z1073" s="22">
        <f t="shared" si="3886"/>
        <v>0</v>
      </c>
      <c r="AA1073" s="22">
        <f t="shared" si="3984"/>
        <v>0</v>
      </c>
      <c r="AB1073" s="22">
        <f t="shared" si="3985"/>
        <v>0</v>
      </c>
      <c r="AC1073" s="22">
        <f t="shared" si="3986"/>
        <v>0</v>
      </c>
      <c r="AD1073" s="22">
        <f t="shared" si="3890"/>
        <v>474238.08399999997</v>
      </c>
      <c r="AE1073" s="22">
        <f t="shared" si="3891"/>
        <v>0</v>
      </c>
      <c r="AF1073" s="22">
        <f t="shared" si="3892"/>
        <v>0</v>
      </c>
      <c r="AG1073" s="22">
        <f t="shared" si="3987"/>
        <v>0</v>
      </c>
      <c r="AH1073" s="22">
        <f t="shared" si="3988"/>
        <v>0</v>
      </c>
      <c r="AI1073" s="22">
        <f t="shared" si="3989"/>
        <v>0</v>
      </c>
      <c r="AJ1073" s="22">
        <f t="shared" si="3896"/>
        <v>474238.08399999997</v>
      </c>
      <c r="AK1073" s="22">
        <f t="shared" si="3897"/>
        <v>0</v>
      </c>
      <c r="AL1073" s="22">
        <f t="shared" si="3898"/>
        <v>0</v>
      </c>
      <c r="AM1073" s="22">
        <f t="shared" si="3990"/>
        <v>0</v>
      </c>
      <c r="AN1073" s="22">
        <f t="shared" si="3991"/>
        <v>0</v>
      </c>
      <c r="AO1073" s="22">
        <f t="shared" si="3992"/>
        <v>0</v>
      </c>
      <c r="AP1073" s="22">
        <f t="shared" si="3902"/>
        <v>474238.08399999997</v>
      </c>
      <c r="AQ1073" s="22">
        <f t="shared" si="3903"/>
        <v>0</v>
      </c>
      <c r="AR1073" s="22">
        <f t="shared" si="3904"/>
        <v>0</v>
      </c>
      <c r="AS1073" s="22">
        <f t="shared" si="3993"/>
        <v>0</v>
      </c>
      <c r="AT1073" s="22">
        <f t="shared" si="3994"/>
        <v>0</v>
      </c>
      <c r="AU1073" s="22">
        <f t="shared" si="3995"/>
        <v>0</v>
      </c>
      <c r="AV1073" s="22">
        <f t="shared" si="3908"/>
        <v>474238.08399999997</v>
      </c>
      <c r="AW1073" s="22">
        <f t="shared" si="3909"/>
        <v>0</v>
      </c>
      <c r="AX1073" s="22">
        <f t="shared" si="3910"/>
        <v>0</v>
      </c>
      <c r="AY1073" s="22">
        <f t="shared" si="3996"/>
        <v>0</v>
      </c>
      <c r="AZ1073" s="22">
        <f t="shared" si="3997"/>
        <v>0</v>
      </c>
      <c r="BA1073" s="22">
        <f t="shared" si="3998"/>
        <v>0</v>
      </c>
      <c r="BB1073" s="22">
        <f t="shared" si="3914"/>
        <v>474238.08399999997</v>
      </c>
      <c r="BC1073" s="22">
        <f t="shared" si="3915"/>
        <v>0</v>
      </c>
      <c r="BD1073" s="22">
        <f t="shared" si="3916"/>
        <v>0</v>
      </c>
      <c r="BE1073" s="22">
        <f t="shared" si="3999"/>
        <v>0</v>
      </c>
      <c r="BF1073" s="22">
        <f t="shared" si="4000"/>
        <v>0</v>
      </c>
      <c r="BG1073" s="22">
        <f t="shared" si="4001"/>
        <v>0</v>
      </c>
      <c r="BH1073" s="22">
        <f t="shared" si="3920"/>
        <v>474238.08399999997</v>
      </c>
      <c r="BI1073" s="22">
        <f t="shared" si="3921"/>
        <v>0</v>
      </c>
      <c r="BJ1073" s="22">
        <f t="shared" si="3922"/>
        <v>0</v>
      </c>
      <c r="BK1073" s="22">
        <f t="shared" si="3960"/>
        <v>0</v>
      </c>
      <c r="BL1073" s="22">
        <f t="shared" si="3961"/>
        <v>0</v>
      </c>
      <c r="BM1073" s="22">
        <f t="shared" si="3962"/>
        <v>0</v>
      </c>
      <c r="BN1073" s="22">
        <f t="shared" si="3926"/>
        <v>474238.08399999997</v>
      </c>
      <c r="BO1073" s="22">
        <f t="shared" si="3927"/>
        <v>0</v>
      </c>
      <c r="BP1073" s="22">
        <f t="shared" si="3928"/>
        <v>0</v>
      </c>
      <c r="BQ1073" s="22">
        <f t="shared" si="3963"/>
        <v>0</v>
      </c>
      <c r="BR1073" s="22">
        <f t="shared" si="3964"/>
        <v>0</v>
      </c>
      <c r="BS1073" s="22">
        <f t="shared" si="3931"/>
        <v>474238.08399999997</v>
      </c>
      <c r="BT1073" s="22">
        <f t="shared" si="3932"/>
        <v>0</v>
      </c>
      <c r="BU1073" s="22">
        <f t="shared" si="3933"/>
        <v>0</v>
      </c>
      <c r="BV1073" s="22">
        <f t="shared" si="3965"/>
        <v>0</v>
      </c>
      <c r="BW1073" s="22">
        <f t="shared" si="3966"/>
        <v>0</v>
      </c>
      <c r="BX1073" s="22">
        <f t="shared" si="3936"/>
        <v>474238.08399999997</v>
      </c>
      <c r="BY1073" s="22">
        <f t="shared" si="3937"/>
        <v>0</v>
      </c>
      <c r="BZ1073" s="22">
        <f t="shared" si="3938"/>
        <v>0</v>
      </c>
      <c r="CA1073" s="22">
        <f t="shared" si="3967"/>
        <v>0</v>
      </c>
      <c r="CB1073" s="22">
        <f t="shared" si="3968"/>
        <v>0</v>
      </c>
      <c r="CC1073" s="22">
        <f t="shared" si="3969"/>
        <v>0</v>
      </c>
      <c r="CD1073" s="22">
        <f t="shared" ref="CD1073:CD1136" si="4002">BX1073+CA1073</f>
        <v>474238.08399999997</v>
      </c>
      <c r="CE1073" s="22">
        <f t="shared" si="3970"/>
        <v>0</v>
      </c>
      <c r="CF1073" s="34">
        <f t="shared" si="3943"/>
        <v>474238.08399999997</v>
      </c>
      <c r="CG1073" s="22">
        <f t="shared" ref="CG1073:CG1136" si="4003">BY1073+CB1073</f>
        <v>0</v>
      </c>
      <c r="CH1073" s="22">
        <f t="shared" si="3971"/>
        <v>0</v>
      </c>
      <c r="CI1073" s="22">
        <f t="shared" si="3945"/>
        <v>0</v>
      </c>
      <c r="CJ1073" s="22">
        <f t="shared" ref="CJ1073:CJ1136" si="4004">BZ1073+CC1073</f>
        <v>0</v>
      </c>
      <c r="CK1073" s="22">
        <f t="shared" si="3971"/>
        <v>0</v>
      </c>
      <c r="CL1073" s="22">
        <f t="shared" si="3946"/>
        <v>0</v>
      </c>
      <c r="CM1073" s="22">
        <f t="shared" si="3971"/>
        <v>0</v>
      </c>
      <c r="CN1073" s="15"/>
      <c r="CO1073" s="35"/>
      <c r="CS1073" s="5" t="s">
        <v>29</v>
      </c>
    </row>
    <row r="1074" spans="1:99" x14ac:dyDescent="0.3">
      <c r="A1074" s="36" t="s">
        <v>584</v>
      </c>
      <c r="B1074" s="16">
        <v>410</v>
      </c>
      <c r="C1074" s="32"/>
      <c r="D1074" s="32"/>
      <c r="E1074" s="33" t="s">
        <v>85</v>
      </c>
      <c r="F1074" s="22">
        <f t="shared" si="3972"/>
        <v>526931.19999999995</v>
      </c>
      <c r="G1074" s="22">
        <f t="shared" si="3973"/>
        <v>0</v>
      </c>
      <c r="H1074" s="22">
        <f t="shared" si="3974"/>
        <v>0</v>
      </c>
      <c r="I1074" s="22">
        <f t="shared" si="3975"/>
        <v>0</v>
      </c>
      <c r="J1074" s="22">
        <f t="shared" si="3976"/>
        <v>0</v>
      </c>
      <c r="K1074" s="22">
        <f t="shared" si="3977"/>
        <v>0</v>
      </c>
      <c r="L1074" s="22">
        <f t="shared" si="3872"/>
        <v>526931.19999999995</v>
      </c>
      <c r="M1074" s="22">
        <f t="shared" si="3873"/>
        <v>0</v>
      </c>
      <c r="N1074" s="22">
        <f t="shared" si="3874"/>
        <v>0</v>
      </c>
      <c r="O1074" s="22">
        <f t="shared" si="3978"/>
        <v>-52693.116000000002</v>
      </c>
      <c r="P1074" s="22">
        <f t="shared" si="3979"/>
        <v>0</v>
      </c>
      <c r="Q1074" s="22">
        <f t="shared" si="3980"/>
        <v>0</v>
      </c>
      <c r="R1074" s="22">
        <f t="shared" si="3878"/>
        <v>474238.08399999997</v>
      </c>
      <c r="S1074" s="22">
        <f t="shared" si="3879"/>
        <v>0</v>
      </c>
      <c r="T1074" s="22">
        <f t="shared" si="3880"/>
        <v>0</v>
      </c>
      <c r="U1074" s="22">
        <f t="shared" si="3981"/>
        <v>0</v>
      </c>
      <c r="V1074" s="22">
        <f t="shared" si="3982"/>
        <v>0</v>
      </c>
      <c r="W1074" s="22">
        <f t="shared" si="3983"/>
        <v>0</v>
      </c>
      <c r="X1074" s="22">
        <f t="shared" si="3884"/>
        <v>474238.08399999997</v>
      </c>
      <c r="Y1074" s="22">
        <f t="shared" si="3885"/>
        <v>0</v>
      </c>
      <c r="Z1074" s="22">
        <f t="shared" si="3886"/>
        <v>0</v>
      </c>
      <c r="AA1074" s="22">
        <f t="shared" si="3984"/>
        <v>0</v>
      </c>
      <c r="AB1074" s="22">
        <f t="shared" si="3985"/>
        <v>0</v>
      </c>
      <c r="AC1074" s="22">
        <f t="shared" si="3986"/>
        <v>0</v>
      </c>
      <c r="AD1074" s="22">
        <f t="shared" si="3890"/>
        <v>474238.08399999997</v>
      </c>
      <c r="AE1074" s="22">
        <f t="shared" si="3891"/>
        <v>0</v>
      </c>
      <c r="AF1074" s="22">
        <f t="shared" si="3892"/>
        <v>0</v>
      </c>
      <c r="AG1074" s="22">
        <f t="shared" si="3987"/>
        <v>0</v>
      </c>
      <c r="AH1074" s="22">
        <f t="shared" si="3988"/>
        <v>0</v>
      </c>
      <c r="AI1074" s="22">
        <f t="shared" si="3989"/>
        <v>0</v>
      </c>
      <c r="AJ1074" s="22">
        <f t="shared" si="3896"/>
        <v>474238.08399999997</v>
      </c>
      <c r="AK1074" s="22">
        <f t="shared" si="3897"/>
        <v>0</v>
      </c>
      <c r="AL1074" s="22">
        <f t="shared" si="3898"/>
        <v>0</v>
      </c>
      <c r="AM1074" s="22">
        <f t="shared" si="3990"/>
        <v>0</v>
      </c>
      <c r="AN1074" s="22">
        <f t="shared" si="3991"/>
        <v>0</v>
      </c>
      <c r="AO1074" s="22">
        <f t="shared" si="3992"/>
        <v>0</v>
      </c>
      <c r="AP1074" s="22">
        <f t="shared" si="3902"/>
        <v>474238.08399999997</v>
      </c>
      <c r="AQ1074" s="22">
        <f t="shared" si="3903"/>
        <v>0</v>
      </c>
      <c r="AR1074" s="22">
        <f t="shared" si="3904"/>
        <v>0</v>
      </c>
      <c r="AS1074" s="22">
        <f t="shared" si="3993"/>
        <v>0</v>
      </c>
      <c r="AT1074" s="22">
        <f t="shared" si="3994"/>
        <v>0</v>
      </c>
      <c r="AU1074" s="22">
        <f t="shared" si="3995"/>
        <v>0</v>
      </c>
      <c r="AV1074" s="22">
        <f t="shared" si="3908"/>
        <v>474238.08399999997</v>
      </c>
      <c r="AW1074" s="22">
        <f t="shared" si="3909"/>
        <v>0</v>
      </c>
      <c r="AX1074" s="22">
        <f t="shared" si="3910"/>
        <v>0</v>
      </c>
      <c r="AY1074" s="22">
        <f t="shared" si="3996"/>
        <v>0</v>
      </c>
      <c r="AZ1074" s="22">
        <f t="shared" si="3997"/>
        <v>0</v>
      </c>
      <c r="BA1074" s="22">
        <f t="shared" si="3998"/>
        <v>0</v>
      </c>
      <c r="BB1074" s="22">
        <f t="shared" si="3914"/>
        <v>474238.08399999997</v>
      </c>
      <c r="BC1074" s="22">
        <f t="shared" si="3915"/>
        <v>0</v>
      </c>
      <c r="BD1074" s="22">
        <f t="shared" si="3916"/>
        <v>0</v>
      </c>
      <c r="BE1074" s="22">
        <f t="shared" si="3999"/>
        <v>0</v>
      </c>
      <c r="BF1074" s="22">
        <f t="shared" si="4000"/>
        <v>0</v>
      </c>
      <c r="BG1074" s="22">
        <f t="shared" si="4001"/>
        <v>0</v>
      </c>
      <c r="BH1074" s="22">
        <f t="shared" si="3920"/>
        <v>474238.08399999997</v>
      </c>
      <c r="BI1074" s="22">
        <f t="shared" si="3921"/>
        <v>0</v>
      </c>
      <c r="BJ1074" s="22">
        <f t="shared" si="3922"/>
        <v>0</v>
      </c>
      <c r="BK1074" s="22">
        <f t="shared" si="3960"/>
        <v>0</v>
      </c>
      <c r="BL1074" s="22">
        <f t="shared" si="3961"/>
        <v>0</v>
      </c>
      <c r="BM1074" s="22">
        <f t="shared" si="3962"/>
        <v>0</v>
      </c>
      <c r="BN1074" s="22">
        <f t="shared" si="3926"/>
        <v>474238.08399999997</v>
      </c>
      <c r="BO1074" s="22">
        <f t="shared" si="3927"/>
        <v>0</v>
      </c>
      <c r="BP1074" s="22">
        <f t="shared" si="3928"/>
        <v>0</v>
      </c>
      <c r="BQ1074" s="22">
        <f t="shared" si="3963"/>
        <v>0</v>
      </c>
      <c r="BR1074" s="22">
        <f t="shared" si="3964"/>
        <v>0</v>
      </c>
      <c r="BS1074" s="22">
        <f t="shared" si="3931"/>
        <v>474238.08399999997</v>
      </c>
      <c r="BT1074" s="22">
        <f t="shared" si="3932"/>
        <v>0</v>
      </c>
      <c r="BU1074" s="22">
        <f t="shared" si="3933"/>
        <v>0</v>
      </c>
      <c r="BV1074" s="22">
        <f t="shared" si="3965"/>
        <v>0</v>
      </c>
      <c r="BW1074" s="22">
        <f t="shared" si="3966"/>
        <v>0</v>
      </c>
      <c r="BX1074" s="22">
        <f t="shared" si="3936"/>
        <v>474238.08399999997</v>
      </c>
      <c r="BY1074" s="22">
        <f t="shared" si="3937"/>
        <v>0</v>
      </c>
      <c r="BZ1074" s="22">
        <f t="shared" si="3938"/>
        <v>0</v>
      </c>
      <c r="CA1074" s="22">
        <f t="shared" si="3967"/>
        <v>0</v>
      </c>
      <c r="CB1074" s="22">
        <f t="shared" si="3968"/>
        <v>0</v>
      </c>
      <c r="CC1074" s="22">
        <f t="shared" si="3969"/>
        <v>0</v>
      </c>
      <c r="CD1074" s="22">
        <f t="shared" si="4002"/>
        <v>474238.08399999997</v>
      </c>
      <c r="CE1074" s="22">
        <f t="shared" si="3970"/>
        <v>0</v>
      </c>
      <c r="CF1074" s="34">
        <f t="shared" si="3943"/>
        <v>474238.08399999997</v>
      </c>
      <c r="CG1074" s="22">
        <f t="shared" si="4003"/>
        <v>0</v>
      </c>
      <c r="CH1074" s="22">
        <f t="shared" si="3971"/>
        <v>0</v>
      </c>
      <c r="CI1074" s="22">
        <f t="shared" si="3945"/>
        <v>0</v>
      </c>
      <c r="CJ1074" s="22">
        <f t="shared" si="4004"/>
        <v>0</v>
      </c>
      <c r="CK1074" s="22">
        <f t="shared" si="3971"/>
        <v>0</v>
      </c>
      <c r="CL1074" s="22">
        <f t="shared" si="3946"/>
        <v>0</v>
      </c>
      <c r="CM1074" s="22">
        <f t="shared" si="3971"/>
        <v>0</v>
      </c>
      <c r="CN1074" s="15"/>
      <c r="CO1074" s="35"/>
      <c r="CT1074" s="5" t="s">
        <v>30</v>
      </c>
    </row>
    <row r="1075" spans="1:99" x14ac:dyDescent="0.3">
      <c r="A1075" s="36" t="s">
        <v>584</v>
      </c>
      <c r="B1075" s="16">
        <v>410</v>
      </c>
      <c r="C1075" s="32" t="s">
        <v>47</v>
      </c>
      <c r="D1075" s="32" t="s">
        <v>313</v>
      </c>
      <c r="E1075" s="33" t="s">
        <v>387</v>
      </c>
      <c r="F1075" s="22">
        <v>526931.19999999995</v>
      </c>
      <c r="G1075" s="22"/>
      <c r="H1075" s="22"/>
      <c r="I1075" s="22"/>
      <c r="J1075" s="22"/>
      <c r="K1075" s="22"/>
      <c r="L1075" s="22">
        <f t="shared" si="3872"/>
        <v>526931.19999999995</v>
      </c>
      <c r="M1075" s="22">
        <f t="shared" si="3873"/>
        <v>0</v>
      </c>
      <c r="N1075" s="22">
        <f t="shared" si="3874"/>
        <v>0</v>
      </c>
      <c r="O1075" s="22">
        <f>-2634.656-50058.46</f>
        <v>-52693.116000000002</v>
      </c>
      <c r="P1075" s="22"/>
      <c r="Q1075" s="22"/>
      <c r="R1075" s="22">
        <f t="shared" si="3878"/>
        <v>474238.08399999997</v>
      </c>
      <c r="S1075" s="22">
        <f t="shared" si="3879"/>
        <v>0</v>
      </c>
      <c r="T1075" s="22">
        <f t="shared" si="3880"/>
        <v>0</v>
      </c>
      <c r="U1075" s="22"/>
      <c r="V1075" s="22"/>
      <c r="W1075" s="22"/>
      <c r="X1075" s="22">
        <f t="shared" si="3884"/>
        <v>474238.08399999997</v>
      </c>
      <c r="Y1075" s="22">
        <f t="shared" si="3885"/>
        <v>0</v>
      </c>
      <c r="Z1075" s="22">
        <f t="shared" si="3886"/>
        <v>0</v>
      </c>
      <c r="AA1075" s="22"/>
      <c r="AB1075" s="22"/>
      <c r="AC1075" s="22"/>
      <c r="AD1075" s="22">
        <f t="shared" si="3890"/>
        <v>474238.08399999997</v>
      </c>
      <c r="AE1075" s="22">
        <f t="shared" si="3891"/>
        <v>0</v>
      </c>
      <c r="AF1075" s="22">
        <f t="shared" si="3892"/>
        <v>0</v>
      </c>
      <c r="AG1075" s="22"/>
      <c r="AH1075" s="22"/>
      <c r="AI1075" s="22"/>
      <c r="AJ1075" s="22">
        <f t="shared" si="3896"/>
        <v>474238.08399999997</v>
      </c>
      <c r="AK1075" s="22">
        <f t="shared" si="3897"/>
        <v>0</v>
      </c>
      <c r="AL1075" s="22">
        <f t="shared" si="3898"/>
        <v>0</v>
      </c>
      <c r="AM1075" s="22"/>
      <c r="AN1075" s="22"/>
      <c r="AO1075" s="22"/>
      <c r="AP1075" s="22">
        <f t="shared" si="3902"/>
        <v>474238.08399999997</v>
      </c>
      <c r="AQ1075" s="22">
        <f t="shared" si="3903"/>
        <v>0</v>
      </c>
      <c r="AR1075" s="22">
        <f t="shared" si="3904"/>
        <v>0</v>
      </c>
      <c r="AS1075" s="22"/>
      <c r="AT1075" s="22"/>
      <c r="AU1075" s="22"/>
      <c r="AV1075" s="22">
        <f t="shared" si="3908"/>
        <v>474238.08399999997</v>
      </c>
      <c r="AW1075" s="22">
        <f t="shared" si="3909"/>
        <v>0</v>
      </c>
      <c r="AX1075" s="22">
        <f t="shared" si="3910"/>
        <v>0</v>
      </c>
      <c r="AY1075" s="22"/>
      <c r="AZ1075" s="22"/>
      <c r="BA1075" s="22"/>
      <c r="BB1075" s="22">
        <f t="shared" si="3914"/>
        <v>474238.08399999997</v>
      </c>
      <c r="BC1075" s="22">
        <f t="shared" si="3915"/>
        <v>0</v>
      </c>
      <c r="BD1075" s="22">
        <f t="shared" si="3916"/>
        <v>0</v>
      </c>
      <c r="BE1075" s="22"/>
      <c r="BF1075" s="22"/>
      <c r="BG1075" s="22"/>
      <c r="BH1075" s="22">
        <f t="shared" si="3920"/>
        <v>474238.08399999997</v>
      </c>
      <c r="BI1075" s="22">
        <f t="shared" si="3921"/>
        <v>0</v>
      </c>
      <c r="BJ1075" s="22">
        <f t="shared" si="3922"/>
        <v>0</v>
      </c>
      <c r="BK1075" s="22"/>
      <c r="BL1075" s="22"/>
      <c r="BM1075" s="22"/>
      <c r="BN1075" s="22">
        <f t="shared" si="3926"/>
        <v>474238.08399999997</v>
      </c>
      <c r="BO1075" s="22">
        <f t="shared" si="3927"/>
        <v>0</v>
      </c>
      <c r="BP1075" s="22">
        <f t="shared" si="3928"/>
        <v>0</v>
      </c>
      <c r="BQ1075" s="22"/>
      <c r="BR1075" s="22"/>
      <c r="BS1075" s="22">
        <f t="shared" si="3931"/>
        <v>474238.08399999997</v>
      </c>
      <c r="BT1075" s="22">
        <f t="shared" si="3932"/>
        <v>0</v>
      </c>
      <c r="BU1075" s="22">
        <f t="shared" si="3933"/>
        <v>0</v>
      </c>
      <c r="BV1075" s="22"/>
      <c r="BW1075" s="22"/>
      <c r="BX1075" s="22">
        <f t="shared" si="3936"/>
        <v>474238.08399999997</v>
      </c>
      <c r="BY1075" s="22">
        <f t="shared" si="3937"/>
        <v>0</v>
      </c>
      <c r="BZ1075" s="22">
        <f t="shared" si="3938"/>
        <v>0</v>
      </c>
      <c r="CA1075" s="22"/>
      <c r="CB1075" s="22"/>
      <c r="CC1075" s="22"/>
      <c r="CD1075" s="22">
        <f t="shared" si="4002"/>
        <v>474238.08399999997</v>
      </c>
      <c r="CE1075" s="22"/>
      <c r="CF1075" s="34">
        <f t="shared" si="3943"/>
        <v>474238.08399999997</v>
      </c>
      <c r="CG1075" s="22">
        <f t="shared" si="4003"/>
        <v>0</v>
      </c>
      <c r="CH1075" s="22"/>
      <c r="CI1075" s="22">
        <f t="shared" si="3945"/>
        <v>0</v>
      </c>
      <c r="CJ1075" s="22">
        <f t="shared" si="4004"/>
        <v>0</v>
      </c>
      <c r="CK1075" s="22"/>
      <c r="CL1075" s="22">
        <f t="shared" si="3946"/>
        <v>0</v>
      </c>
      <c r="CM1075" s="22"/>
      <c r="CN1075" s="15"/>
      <c r="CO1075" s="35"/>
    </row>
    <row r="1076" spans="1:99" s="31" customFormat="1" ht="62.4" x14ac:dyDescent="0.3">
      <c r="A1076" s="25" t="s">
        <v>586</v>
      </c>
      <c r="B1076" s="26"/>
      <c r="C1076" s="25"/>
      <c r="D1076" s="25"/>
      <c r="E1076" s="27" t="s">
        <v>587</v>
      </c>
      <c r="F1076" s="28">
        <f t="shared" ref="F1076:K1076" si="4005">F1077+F1137+F1156</f>
        <v>610410.29999999993</v>
      </c>
      <c r="G1076" s="28">
        <f t="shared" si="4005"/>
        <v>782498.89999999991</v>
      </c>
      <c r="H1076" s="28">
        <f t="shared" si="4005"/>
        <v>1010272.1</v>
      </c>
      <c r="I1076" s="28">
        <f t="shared" si="4005"/>
        <v>3500</v>
      </c>
      <c r="J1076" s="28">
        <f t="shared" si="4005"/>
        <v>0</v>
      </c>
      <c r="K1076" s="28">
        <f t="shared" si="4005"/>
        <v>0</v>
      </c>
      <c r="L1076" s="28">
        <f t="shared" si="3872"/>
        <v>613910.29999999993</v>
      </c>
      <c r="M1076" s="28">
        <f t="shared" si="3873"/>
        <v>782498.89999999991</v>
      </c>
      <c r="N1076" s="28">
        <f t="shared" si="3874"/>
        <v>1010272.1</v>
      </c>
      <c r="O1076" s="28">
        <f>O1077+O1137+O1156</f>
        <v>104001.819</v>
      </c>
      <c r="P1076" s="28">
        <f>P1077+P1137+P1156</f>
        <v>0</v>
      </c>
      <c r="Q1076" s="28">
        <f>Q1077+Q1137+Q1156</f>
        <v>0</v>
      </c>
      <c r="R1076" s="28">
        <f t="shared" si="3878"/>
        <v>717912.11899999995</v>
      </c>
      <c r="S1076" s="28">
        <f t="shared" si="3879"/>
        <v>782498.89999999991</v>
      </c>
      <c r="T1076" s="28">
        <f t="shared" si="3880"/>
        <v>1010272.1</v>
      </c>
      <c r="U1076" s="28">
        <f>U1077+U1137+U1156</f>
        <v>0</v>
      </c>
      <c r="V1076" s="28">
        <f>V1077+V1137+V1156</f>
        <v>0</v>
      </c>
      <c r="W1076" s="28">
        <f>W1077+W1137+W1156</f>
        <v>0</v>
      </c>
      <c r="X1076" s="28">
        <f t="shared" si="3884"/>
        <v>717912.11899999995</v>
      </c>
      <c r="Y1076" s="28">
        <f t="shared" si="3885"/>
        <v>782498.89999999991</v>
      </c>
      <c r="Z1076" s="28">
        <f t="shared" si="3886"/>
        <v>1010272.1</v>
      </c>
      <c r="AA1076" s="28">
        <f>AA1077+AA1137+AA1156</f>
        <v>0</v>
      </c>
      <c r="AB1076" s="28">
        <f>AB1077+AB1137+AB1156</f>
        <v>0</v>
      </c>
      <c r="AC1076" s="28">
        <f>AC1077+AC1137+AC1156</f>
        <v>0</v>
      </c>
      <c r="AD1076" s="28">
        <f t="shared" si="3890"/>
        <v>717912.11899999995</v>
      </c>
      <c r="AE1076" s="28">
        <f t="shared" si="3891"/>
        <v>782498.89999999991</v>
      </c>
      <c r="AF1076" s="28">
        <f t="shared" si="3892"/>
        <v>1010272.1</v>
      </c>
      <c r="AG1076" s="28">
        <f>AG1077+AG1137+AG1156</f>
        <v>0</v>
      </c>
      <c r="AH1076" s="28">
        <f>AH1077+AH1137+AH1156</f>
        <v>0</v>
      </c>
      <c r="AI1076" s="28">
        <f>AI1077+AI1137+AI1156</f>
        <v>0</v>
      </c>
      <c r="AJ1076" s="28">
        <f t="shared" si="3896"/>
        <v>717912.11899999995</v>
      </c>
      <c r="AK1076" s="28">
        <f t="shared" si="3897"/>
        <v>782498.89999999991</v>
      </c>
      <c r="AL1076" s="28">
        <f t="shared" si="3898"/>
        <v>1010272.1</v>
      </c>
      <c r="AM1076" s="28">
        <f>AM1077+AM1137+AM1156</f>
        <v>40000</v>
      </c>
      <c r="AN1076" s="28">
        <f>AN1077+AN1137+AN1156</f>
        <v>125401</v>
      </c>
      <c r="AO1076" s="28">
        <f>AO1077+AO1137+AO1156</f>
        <v>85000</v>
      </c>
      <c r="AP1076" s="28">
        <f t="shared" si="3902"/>
        <v>757912.11899999995</v>
      </c>
      <c r="AQ1076" s="28">
        <f t="shared" si="3903"/>
        <v>907899.89999999991</v>
      </c>
      <c r="AR1076" s="28">
        <f t="shared" si="3904"/>
        <v>1095272.1000000001</v>
      </c>
      <c r="AS1076" s="28">
        <f>AS1077+AS1137+AS1156</f>
        <v>0</v>
      </c>
      <c r="AT1076" s="28">
        <f>AT1077+AT1137+AT1156</f>
        <v>-84000</v>
      </c>
      <c r="AU1076" s="28">
        <f>AU1077+AU1137+AU1156</f>
        <v>-85000</v>
      </c>
      <c r="AV1076" s="28">
        <f t="shared" si="3908"/>
        <v>757912.11899999995</v>
      </c>
      <c r="AW1076" s="28">
        <f t="shared" si="3909"/>
        <v>823899.89999999991</v>
      </c>
      <c r="AX1076" s="28">
        <f t="shared" si="3910"/>
        <v>1010272.1000000001</v>
      </c>
      <c r="AY1076" s="28">
        <f>AY1077+AY1137+AY1156</f>
        <v>86626.234999999986</v>
      </c>
      <c r="AZ1076" s="28">
        <f>AZ1077+AZ1137+AZ1156</f>
        <v>74127.137000000002</v>
      </c>
      <c r="BA1076" s="28">
        <f>BA1077+BA1137+BA1156</f>
        <v>0</v>
      </c>
      <c r="BB1076" s="28">
        <f t="shared" si="3914"/>
        <v>844538.35399999993</v>
      </c>
      <c r="BC1076" s="28">
        <f t="shared" si="3915"/>
        <v>898027.03699999989</v>
      </c>
      <c r="BD1076" s="28">
        <f t="shared" si="3916"/>
        <v>1010272.1000000001</v>
      </c>
      <c r="BE1076" s="28">
        <f>BE1077+BE1137+BE1156</f>
        <v>0</v>
      </c>
      <c r="BF1076" s="28">
        <f>BF1077+BF1137+BF1156</f>
        <v>0</v>
      </c>
      <c r="BG1076" s="28">
        <f>BG1077+BG1137+BG1156</f>
        <v>0</v>
      </c>
      <c r="BH1076" s="28">
        <f t="shared" si="3920"/>
        <v>844538.35399999993</v>
      </c>
      <c r="BI1076" s="28">
        <f t="shared" si="3921"/>
        <v>898027.03699999989</v>
      </c>
      <c r="BJ1076" s="28">
        <f t="shared" si="3922"/>
        <v>1010272.1000000001</v>
      </c>
      <c r="BK1076" s="28">
        <f>BK1077+BK1137+BK1156</f>
        <v>495353.62200000003</v>
      </c>
      <c r="BL1076" s="28">
        <f>BL1077+BL1137+BL1156</f>
        <v>0</v>
      </c>
      <c r="BM1076" s="28">
        <f>BM1077+BM1137+BM1156</f>
        <v>0</v>
      </c>
      <c r="BN1076" s="28">
        <f t="shared" si="3926"/>
        <v>1339891.976</v>
      </c>
      <c r="BO1076" s="28">
        <f t="shared" si="3927"/>
        <v>898027.03699999989</v>
      </c>
      <c r="BP1076" s="28">
        <f t="shared" si="3928"/>
        <v>1010272.1000000001</v>
      </c>
      <c r="BQ1076" s="28">
        <f>BQ1077+BQ1137+BQ1156</f>
        <v>0</v>
      </c>
      <c r="BR1076" s="28">
        <f>BR1077+BR1137+BR1156</f>
        <v>0</v>
      </c>
      <c r="BS1076" s="22">
        <f t="shared" si="3931"/>
        <v>1339891.976</v>
      </c>
      <c r="BT1076" s="22">
        <f t="shared" si="3932"/>
        <v>898027.03699999989</v>
      </c>
      <c r="BU1076" s="22">
        <f t="shared" si="3933"/>
        <v>1010272.1000000001</v>
      </c>
      <c r="BV1076" s="28">
        <f>BV1077+BV1137+BV1156</f>
        <v>0</v>
      </c>
      <c r="BW1076" s="28">
        <f>BW1077+BW1137+BW1156</f>
        <v>0</v>
      </c>
      <c r="BX1076" s="28">
        <f t="shared" si="3936"/>
        <v>1339891.976</v>
      </c>
      <c r="BY1076" s="28">
        <f t="shared" si="3937"/>
        <v>898027.03699999989</v>
      </c>
      <c r="BZ1076" s="28">
        <f t="shared" si="3938"/>
        <v>1010272.1000000001</v>
      </c>
      <c r="CA1076" s="28">
        <f>CA1077+CA1137+CA1156</f>
        <v>13161.959000000003</v>
      </c>
      <c r="CB1076" s="28">
        <f>CB1077+CB1137+CB1156</f>
        <v>0</v>
      </c>
      <c r="CC1076" s="28">
        <f>CC1077+CC1137+CC1156</f>
        <v>0</v>
      </c>
      <c r="CD1076" s="28">
        <f t="shared" si="4002"/>
        <v>1353053.9350000001</v>
      </c>
      <c r="CE1076" s="28">
        <f>CE1077+CE1137+CE1156</f>
        <v>0</v>
      </c>
      <c r="CF1076" s="29">
        <f t="shared" si="3943"/>
        <v>1353053.9350000001</v>
      </c>
      <c r="CG1076" s="28">
        <f t="shared" si="4003"/>
        <v>898027.03699999989</v>
      </c>
      <c r="CH1076" s="28">
        <f>CH1077+CH1137+CH1156</f>
        <v>0</v>
      </c>
      <c r="CI1076" s="28">
        <f t="shared" si="3945"/>
        <v>898027.03699999989</v>
      </c>
      <c r="CJ1076" s="28">
        <f t="shared" si="4004"/>
        <v>1010272.1000000001</v>
      </c>
      <c r="CK1076" s="28">
        <f>CK1077+CK1137+CK1156</f>
        <v>0</v>
      </c>
      <c r="CL1076" s="28">
        <f t="shared" si="3946"/>
        <v>1010272.1000000001</v>
      </c>
      <c r="CM1076" s="28">
        <f>CM1077+CM1137+CM1156</f>
        <v>0</v>
      </c>
      <c r="CN1076" s="15"/>
      <c r="CO1076" s="30"/>
      <c r="CQ1076" s="31" t="s">
        <v>27</v>
      </c>
    </row>
    <row r="1077" spans="1:99" ht="62.4" x14ac:dyDescent="0.3">
      <c r="A1077" s="32" t="s">
        <v>588</v>
      </c>
      <c r="B1077" s="16"/>
      <c r="C1077" s="32"/>
      <c r="D1077" s="32"/>
      <c r="E1077" s="33" t="s">
        <v>589</v>
      </c>
      <c r="F1077" s="22">
        <f t="shared" ref="F1077:K1077" si="4006">F1082+F1096+F1114+F1125+F1110</f>
        <v>478333.99999999994</v>
      </c>
      <c r="G1077" s="22">
        <f t="shared" si="4006"/>
        <v>782498.89999999991</v>
      </c>
      <c r="H1077" s="22">
        <f t="shared" si="4006"/>
        <v>861709.6</v>
      </c>
      <c r="I1077" s="22">
        <f t="shared" si="4006"/>
        <v>3500</v>
      </c>
      <c r="J1077" s="22">
        <f t="shared" si="4006"/>
        <v>0</v>
      </c>
      <c r="K1077" s="22">
        <f t="shared" si="4006"/>
        <v>0</v>
      </c>
      <c r="L1077" s="22">
        <f t="shared" si="3872"/>
        <v>481833.99999999994</v>
      </c>
      <c r="M1077" s="22">
        <f t="shared" si="3873"/>
        <v>782498.89999999991</v>
      </c>
      <c r="N1077" s="22">
        <f t="shared" si="3874"/>
        <v>861709.6</v>
      </c>
      <c r="O1077" s="22">
        <f>O1082+O1096+O1114+O1125+O1110</f>
        <v>102632.109</v>
      </c>
      <c r="P1077" s="22">
        <f>P1082+P1096+P1114+P1125+P1110</f>
        <v>0</v>
      </c>
      <c r="Q1077" s="22">
        <f>Q1082+Q1096+Q1114+Q1125+Q1110</f>
        <v>0</v>
      </c>
      <c r="R1077" s="22">
        <f t="shared" si="3878"/>
        <v>584466.10899999994</v>
      </c>
      <c r="S1077" s="22">
        <f t="shared" si="3879"/>
        <v>782498.89999999991</v>
      </c>
      <c r="T1077" s="22">
        <f t="shared" si="3880"/>
        <v>861709.6</v>
      </c>
      <c r="U1077" s="22">
        <f>U1082+U1096+U1114+U1125+U1110</f>
        <v>0</v>
      </c>
      <c r="V1077" s="22">
        <f>V1082+V1096+V1114+V1125+V1110</f>
        <v>0</v>
      </c>
      <c r="W1077" s="22">
        <f>W1082+W1096+W1114+W1125+W1110</f>
        <v>0</v>
      </c>
      <c r="X1077" s="22">
        <f t="shared" si="3884"/>
        <v>584466.10899999994</v>
      </c>
      <c r="Y1077" s="22">
        <f t="shared" si="3885"/>
        <v>782498.89999999991</v>
      </c>
      <c r="Z1077" s="22">
        <f t="shared" si="3886"/>
        <v>861709.6</v>
      </c>
      <c r="AA1077" s="22">
        <f>AA1082+AA1096+AA1114+AA1125+AA1110</f>
        <v>0</v>
      </c>
      <c r="AB1077" s="22">
        <f>AB1082+AB1096+AB1114+AB1125+AB1110</f>
        <v>0</v>
      </c>
      <c r="AC1077" s="22">
        <f>AC1082+AC1096+AC1114+AC1125+AC1110</f>
        <v>0</v>
      </c>
      <c r="AD1077" s="22">
        <f t="shared" si="3890"/>
        <v>584466.10899999994</v>
      </c>
      <c r="AE1077" s="22">
        <f t="shared" si="3891"/>
        <v>782498.89999999991</v>
      </c>
      <c r="AF1077" s="22">
        <f t="shared" si="3892"/>
        <v>861709.6</v>
      </c>
      <c r="AG1077" s="22">
        <f>AG1082+AG1096+AG1114+AG1125+AG1110</f>
        <v>0</v>
      </c>
      <c r="AH1077" s="22">
        <f>AH1082+AH1096+AH1114+AH1125+AH1110</f>
        <v>0</v>
      </c>
      <c r="AI1077" s="22">
        <f>AI1082+AI1096+AI1114+AI1125+AI1110</f>
        <v>0</v>
      </c>
      <c r="AJ1077" s="22">
        <f t="shared" si="3896"/>
        <v>584466.10899999994</v>
      </c>
      <c r="AK1077" s="22">
        <f t="shared" si="3897"/>
        <v>782498.89999999991</v>
      </c>
      <c r="AL1077" s="22">
        <f t="shared" si="3898"/>
        <v>861709.6</v>
      </c>
      <c r="AM1077" s="22">
        <f>AM1082+AM1096+AM1114+AM1125+AM1110</f>
        <v>40000</v>
      </c>
      <c r="AN1077" s="22">
        <f>AN1082+AN1096+AN1114+AN1125+AN1110</f>
        <v>125401</v>
      </c>
      <c r="AO1077" s="22">
        <f>AO1082+AO1096+AO1114+AO1125+AO1110</f>
        <v>85000</v>
      </c>
      <c r="AP1077" s="22">
        <f t="shared" si="3902"/>
        <v>624466.10899999994</v>
      </c>
      <c r="AQ1077" s="22">
        <f t="shared" si="3903"/>
        <v>907899.89999999991</v>
      </c>
      <c r="AR1077" s="22">
        <f t="shared" si="3904"/>
        <v>946709.6</v>
      </c>
      <c r="AS1077" s="22">
        <f>AS1082+AS1096+AS1114+AS1125+AS1110</f>
        <v>0</v>
      </c>
      <c r="AT1077" s="22">
        <f>AT1082+AT1096+AT1114+AT1125+AT1110</f>
        <v>-84000</v>
      </c>
      <c r="AU1077" s="22">
        <f>AU1082+AU1096+AU1114+AU1125+AU1110</f>
        <v>-85000</v>
      </c>
      <c r="AV1077" s="22">
        <f t="shared" si="3908"/>
        <v>624466.10899999994</v>
      </c>
      <c r="AW1077" s="22">
        <f t="shared" si="3909"/>
        <v>823899.89999999991</v>
      </c>
      <c r="AX1077" s="22">
        <f t="shared" si="3910"/>
        <v>861709.6</v>
      </c>
      <c r="AY1077" s="22">
        <f>AY1082+AY1096+AY1114+AY1125+AY1110+AY1129+AY1133+AY1121</f>
        <v>34177.390999999996</v>
      </c>
      <c r="AZ1077" s="22">
        <f>AZ1082+AZ1096+AZ1114+AZ1125+AZ1110+AZ1129+AZ1133+AZ1121</f>
        <v>74127.137000000002</v>
      </c>
      <c r="BA1077" s="22">
        <f>BA1082+BA1096+BA1114+BA1125+BA1110+BA1129+BA1133+BA1121</f>
        <v>0</v>
      </c>
      <c r="BB1077" s="22">
        <f t="shared" si="3914"/>
        <v>658643.49999999988</v>
      </c>
      <c r="BC1077" s="22">
        <f t="shared" si="3915"/>
        <v>898027.03699999989</v>
      </c>
      <c r="BD1077" s="22">
        <f t="shared" si="3916"/>
        <v>861709.6</v>
      </c>
      <c r="BE1077" s="22">
        <f>BE1082+BE1096+BE1114+BE1125+BE1110+BE1129+BE1133+BE1121+BE1078</f>
        <v>0</v>
      </c>
      <c r="BF1077" s="22">
        <f>BF1082+BF1096+BF1114+BF1125+BF1110+BF1129+BF1133+BF1121</f>
        <v>0</v>
      </c>
      <c r="BG1077" s="22">
        <f>BG1082+BG1096+BG1114+BG1125+BG1110+BG1129+BG1133+BG1121</f>
        <v>0</v>
      </c>
      <c r="BH1077" s="22">
        <f t="shared" si="3920"/>
        <v>658643.49999999988</v>
      </c>
      <c r="BI1077" s="22">
        <f t="shared" si="3921"/>
        <v>898027.03699999989</v>
      </c>
      <c r="BJ1077" s="22">
        <f t="shared" si="3922"/>
        <v>861709.6</v>
      </c>
      <c r="BK1077" s="22">
        <f>BK1082+BK1096+BK1114+BK1125+BK1110+BK1129+BK1133+BK1121</f>
        <v>449416.42300000001</v>
      </c>
      <c r="BL1077" s="22">
        <f>BL1082+BL1096+BL1114+BL1125+BL1110+BL1129+BL1133+BL1121</f>
        <v>0</v>
      </c>
      <c r="BM1077" s="22">
        <f>BM1082+BM1096+BM1114+BM1125+BM1110+BM1129+BM1133+BM1121</f>
        <v>0</v>
      </c>
      <c r="BN1077" s="22">
        <f t="shared" si="3926"/>
        <v>1108059.923</v>
      </c>
      <c r="BO1077" s="22">
        <f t="shared" si="3927"/>
        <v>898027.03699999989</v>
      </c>
      <c r="BP1077" s="22">
        <f t="shared" si="3928"/>
        <v>861709.6</v>
      </c>
      <c r="BQ1077" s="22">
        <f>BQ1082+BQ1096+BQ1114+BQ1125+BQ1110+BQ1129+BQ1133+BQ1121</f>
        <v>0</v>
      </c>
      <c r="BR1077" s="22">
        <f>BR1082+BR1096+BR1114+BR1125+BR1110+BR1129+BR1133+BR1121</f>
        <v>0</v>
      </c>
      <c r="BS1077" s="22">
        <f t="shared" si="3931"/>
        <v>1108059.923</v>
      </c>
      <c r="BT1077" s="22">
        <f t="shared" si="3932"/>
        <v>898027.03699999989</v>
      </c>
      <c r="BU1077" s="22">
        <f t="shared" si="3933"/>
        <v>861709.6</v>
      </c>
      <c r="BV1077" s="22">
        <f>BV1082+BV1096+BV1114+BV1125+BV1110+BV1129+BV1133+BV1121</f>
        <v>0</v>
      </c>
      <c r="BW1077" s="22">
        <f>BW1082+BW1096+BW1114+BW1125+BW1110+BW1129+BW1133+BW1121</f>
        <v>0</v>
      </c>
      <c r="BX1077" s="22">
        <f t="shared" si="3936"/>
        <v>1108059.923</v>
      </c>
      <c r="BY1077" s="22">
        <f t="shared" si="3937"/>
        <v>898027.03699999989</v>
      </c>
      <c r="BZ1077" s="22">
        <f t="shared" si="3938"/>
        <v>861709.6</v>
      </c>
      <c r="CA1077" s="22">
        <f>CA1082+CA1096+CA1114+CA1125+CA1110+CA1129+CA1133+CA1121</f>
        <v>23781.959000000003</v>
      </c>
      <c r="CB1077" s="22">
        <f>CB1082+CB1096+CB1114+CB1125+CB1110+CB1129+CB1133+CB1121</f>
        <v>0</v>
      </c>
      <c r="CC1077" s="22">
        <f>CC1082+CC1096+CC1114+CC1125+CC1110+CC1129+CC1133+CC1121</f>
        <v>0</v>
      </c>
      <c r="CD1077" s="22">
        <f t="shared" si="4002"/>
        <v>1131841.882</v>
      </c>
      <c r="CE1077" s="22">
        <f>CE1082+CE1096+CE1114+CE1125+CE1110+CE1129+CE1133+CE1121</f>
        <v>0</v>
      </c>
      <c r="CF1077" s="34">
        <f t="shared" si="3943"/>
        <v>1131841.882</v>
      </c>
      <c r="CG1077" s="22">
        <f t="shared" si="4003"/>
        <v>898027.03699999989</v>
      </c>
      <c r="CH1077" s="22">
        <f>CH1082+CH1096+CH1114+CH1125+CH1110+CH1129+CH1133+CH1121</f>
        <v>0</v>
      </c>
      <c r="CI1077" s="22">
        <f t="shared" si="3945"/>
        <v>898027.03699999989</v>
      </c>
      <c r="CJ1077" s="22">
        <f t="shared" si="4004"/>
        <v>861709.6</v>
      </c>
      <c r="CK1077" s="22">
        <f>CK1082+CK1096+CK1114+CK1125+CK1110+CK1129+CK1133+CK1121</f>
        <v>0</v>
      </c>
      <c r="CL1077" s="22">
        <f t="shared" si="3946"/>
        <v>861709.6</v>
      </c>
      <c r="CM1077" s="22">
        <f>CM1082+CM1096+CM1114+CM1125+CM1110+CM1129+CM1133+CM1121</f>
        <v>0</v>
      </c>
      <c r="CN1077" s="15"/>
      <c r="CO1077" s="35"/>
      <c r="CR1077" s="5" t="s">
        <v>28</v>
      </c>
    </row>
    <row r="1078" spans="1:99" ht="31.2" x14ac:dyDescent="0.3">
      <c r="A1078" s="32" t="s">
        <v>590</v>
      </c>
      <c r="B1078" s="16"/>
      <c r="C1078" s="32"/>
      <c r="D1078" s="32"/>
      <c r="E1078" s="33" t="s">
        <v>290</v>
      </c>
      <c r="F1078" s="22"/>
      <c r="G1078" s="22"/>
      <c r="H1078" s="22"/>
      <c r="I1078" s="22"/>
      <c r="J1078" s="22"/>
      <c r="K1078" s="22"/>
      <c r="L1078" s="22"/>
      <c r="M1078" s="22"/>
      <c r="N1078" s="22"/>
      <c r="O1078" s="22"/>
      <c r="P1078" s="22"/>
      <c r="Q1078" s="22"/>
      <c r="R1078" s="22"/>
      <c r="S1078" s="22"/>
      <c r="T1078" s="22"/>
      <c r="U1078" s="22"/>
      <c r="V1078" s="22"/>
      <c r="W1078" s="22"/>
      <c r="X1078" s="22"/>
      <c r="Y1078" s="22"/>
      <c r="Z1078" s="22"/>
      <c r="AA1078" s="22"/>
      <c r="AB1078" s="22"/>
      <c r="AC1078" s="22"/>
      <c r="AD1078" s="22"/>
      <c r="AE1078" s="22"/>
      <c r="AF1078" s="22"/>
      <c r="AG1078" s="22"/>
      <c r="AH1078" s="22"/>
      <c r="AI1078" s="22"/>
      <c r="AJ1078" s="22"/>
      <c r="AK1078" s="22"/>
      <c r="AL1078" s="22"/>
      <c r="AM1078" s="22"/>
      <c r="AN1078" s="22"/>
      <c r="AO1078" s="22"/>
      <c r="AP1078" s="22"/>
      <c r="AQ1078" s="22"/>
      <c r="AR1078" s="22"/>
      <c r="AS1078" s="22"/>
      <c r="AT1078" s="22"/>
      <c r="AU1078" s="22"/>
      <c r="AV1078" s="22"/>
      <c r="AW1078" s="22"/>
      <c r="AX1078" s="22"/>
      <c r="AY1078" s="22"/>
      <c r="AZ1078" s="22"/>
      <c r="BA1078" s="22"/>
      <c r="BB1078" s="22"/>
      <c r="BC1078" s="22"/>
      <c r="BD1078" s="22"/>
      <c r="BE1078" s="22">
        <f t="shared" ref="BE1078:BE1080" si="4007">BE1079</f>
        <v>2800.2420000000002</v>
      </c>
      <c r="BF1078" s="22">
        <f t="shared" ref="BF1078:BF1080" si="4008">BF1079</f>
        <v>0</v>
      </c>
      <c r="BG1078" s="22">
        <f t="shared" ref="BG1078:BG1080" si="4009">BG1079</f>
        <v>0</v>
      </c>
      <c r="BH1078" s="22">
        <f t="shared" si="3920"/>
        <v>2800.2420000000002</v>
      </c>
      <c r="BI1078" s="22">
        <f t="shared" si="3921"/>
        <v>0</v>
      </c>
      <c r="BJ1078" s="22">
        <f t="shared" si="3922"/>
        <v>0</v>
      </c>
      <c r="BK1078" s="22">
        <f t="shared" ref="BK1078:BK1080" si="4010">BK1079</f>
        <v>0</v>
      </c>
      <c r="BL1078" s="22">
        <f t="shared" ref="BL1078:BL1080" si="4011">BL1079</f>
        <v>0</v>
      </c>
      <c r="BM1078" s="22">
        <f t="shared" ref="BM1078:BM1080" si="4012">BM1079</f>
        <v>0</v>
      </c>
      <c r="BN1078" s="22">
        <f t="shared" si="3926"/>
        <v>2800.2420000000002</v>
      </c>
      <c r="BO1078" s="22">
        <f t="shared" si="3927"/>
        <v>0</v>
      </c>
      <c r="BP1078" s="22">
        <f t="shared" si="3928"/>
        <v>0</v>
      </c>
      <c r="BQ1078" s="22">
        <f t="shared" ref="BQ1078:BQ1080" si="4013">BQ1079</f>
        <v>0</v>
      </c>
      <c r="BR1078" s="22">
        <f t="shared" ref="BR1078:BR1080" si="4014">BR1079</f>
        <v>0</v>
      </c>
      <c r="BS1078" s="22">
        <f t="shared" si="3931"/>
        <v>2800.2420000000002</v>
      </c>
      <c r="BT1078" s="22">
        <f t="shared" si="3932"/>
        <v>0</v>
      </c>
      <c r="BU1078" s="22">
        <f t="shared" si="3933"/>
        <v>0</v>
      </c>
      <c r="BV1078" s="22">
        <f t="shared" ref="BV1078:BV1080" si="4015">BV1079</f>
        <v>0</v>
      </c>
      <c r="BW1078" s="22">
        <f t="shared" ref="BW1078:BW1080" si="4016">BW1079</f>
        <v>0</v>
      </c>
      <c r="BX1078" s="22">
        <f t="shared" si="3936"/>
        <v>2800.2420000000002</v>
      </c>
      <c r="BY1078" s="22">
        <f t="shared" si="3937"/>
        <v>0</v>
      </c>
      <c r="BZ1078" s="22">
        <f t="shared" si="3938"/>
        <v>0</v>
      </c>
      <c r="CA1078" s="22">
        <f t="shared" ref="CA1078:CA1080" si="4017">CA1079</f>
        <v>0</v>
      </c>
      <c r="CB1078" s="22">
        <f t="shared" ref="CB1078:CB1080" si="4018">CB1079</f>
        <v>0</v>
      </c>
      <c r="CC1078" s="22">
        <f t="shared" ref="CC1078:CC1080" si="4019">CC1079</f>
        <v>0</v>
      </c>
      <c r="CD1078" s="22">
        <f t="shared" si="4002"/>
        <v>2800.2420000000002</v>
      </c>
      <c r="CE1078" s="22">
        <f t="shared" ref="CE1078:CE1080" si="4020">CE1079</f>
        <v>0</v>
      </c>
      <c r="CF1078" s="34">
        <f t="shared" si="3943"/>
        <v>2800.2420000000002</v>
      </c>
      <c r="CG1078" s="22">
        <f t="shared" si="4003"/>
        <v>0</v>
      </c>
      <c r="CH1078" s="22">
        <f t="shared" ref="CH1078:CM1080" si="4021">CH1079</f>
        <v>0</v>
      </c>
      <c r="CI1078" s="22">
        <f t="shared" si="3945"/>
        <v>0</v>
      </c>
      <c r="CJ1078" s="22">
        <f t="shared" si="4004"/>
        <v>0</v>
      </c>
      <c r="CK1078" s="22">
        <f t="shared" si="4021"/>
        <v>0</v>
      </c>
      <c r="CL1078" s="22">
        <f t="shared" si="3946"/>
        <v>0</v>
      </c>
      <c r="CM1078" s="22">
        <f t="shared" si="4021"/>
        <v>0</v>
      </c>
      <c r="CN1078" s="15"/>
      <c r="CO1078" s="35"/>
    </row>
    <row r="1079" spans="1:99" ht="46.8" x14ac:dyDescent="0.3">
      <c r="A1079" s="32" t="s">
        <v>590</v>
      </c>
      <c r="B1079" s="16">
        <v>600</v>
      </c>
      <c r="C1079" s="32"/>
      <c r="D1079" s="32"/>
      <c r="E1079" s="33" t="s">
        <v>45</v>
      </c>
      <c r="F1079" s="22"/>
      <c r="G1079" s="22"/>
      <c r="H1079" s="22"/>
      <c r="I1079" s="22"/>
      <c r="J1079" s="22"/>
      <c r="K1079" s="22"/>
      <c r="L1079" s="22"/>
      <c r="M1079" s="22"/>
      <c r="N1079" s="22"/>
      <c r="O1079" s="22"/>
      <c r="P1079" s="22"/>
      <c r="Q1079" s="22"/>
      <c r="R1079" s="22"/>
      <c r="S1079" s="22"/>
      <c r="T1079" s="22"/>
      <c r="U1079" s="22"/>
      <c r="V1079" s="22"/>
      <c r="W1079" s="22"/>
      <c r="X1079" s="22"/>
      <c r="Y1079" s="22"/>
      <c r="Z1079" s="22"/>
      <c r="AA1079" s="22"/>
      <c r="AB1079" s="22"/>
      <c r="AC1079" s="22"/>
      <c r="AD1079" s="22"/>
      <c r="AE1079" s="22"/>
      <c r="AF1079" s="22"/>
      <c r="AG1079" s="22"/>
      <c r="AH1079" s="22"/>
      <c r="AI1079" s="22"/>
      <c r="AJ1079" s="22"/>
      <c r="AK1079" s="22"/>
      <c r="AL1079" s="22"/>
      <c r="AM1079" s="22"/>
      <c r="AN1079" s="22"/>
      <c r="AO1079" s="22"/>
      <c r="AP1079" s="22"/>
      <c r="AQ1079" s="22"/>
      <c r="AR1079" s="22"/>
      <c r="AS1079" s="22"/>
      <c r="AT1079" s="22"/>
      <c r="AU1079" s="22"/>
      <c r="AV1079" s="22"/>
      <c r="AW1079" s="22"/>
      <c r="AX1079" s="22"/>
      <c r="AY1079" s="22"/>
      <c r="AZ1079" s="22"/>
      <c r="BA1079" s="22"/>
      <c r="BB1079" s="22"/>
      <c r="BC1079" s="22"/>
      <c r="BD1079" s="22"/>
      <c r="BE1079" s="22">
        <f t="shared" si="4007"/>
        <v>2800.2420000000002</v>
      </c>
      <c r="BF1079" s="22">
        <f t="shared" si="4008"/>
        <v>0</v>
      </c>
      <c r="BG1079" s="22">
        <f t="shared" si="4009"/>
        <v>0</v>
      </c>
      <c r="BH1079" s="22">
        <f t="shared" si="3920"/>
        <v>2800.2420000000002</v>
      </c>
      <c r="BI1079" s="22">
        <f t="shared" si="3921"/>
        <v>0</v>
      </c>
      <c r="BJ1079" s="22">
        <f t="shared" si="3922"/>
        <v>0</v>
      </c>
      <c r="BK1079" s="22">
        <f t="shared" si="4010"/>
        <v>0</v>
      </c>
      <c r="BL1079" s="22">
        <f t="shared" si="4011"/>
        <v>0</v>
      </c>
      <c r="BM1079" s="22">
        <f t="shared" si="4012"/>
        <v>0</v>
      </c>
      <c r="BN1079" s="22">
        <f t="shared" si="3926"/>
        <v>2800.2420000000002</v>
      </c>
      <c r="BO1079" s="22">
        <f t="shared" si="3927"/>
        <v>0</v>
      </c>
      <c r="BP1079" s="22">
        <f t="shared" si="3928"/>
        <v>0</v>
      </c>
      <c r="BQ1079" s="22">
        <f t="shared" si="4013"/>
        <v>0</v>
      </c>
      <c r="BR1079" s="22">
        <f t="shared" si="4014"/>
        <v>0</v>
      </c>
      <c r="BS1079" s="22">
        <f t="shared" si="3931"/>
        <v>2800.2420000000002</v>
      </c>
      <c r="BT1079" s="22">
        <f t="shared" si="3932"/>
        <v>0</v>
      </c>
      <c r="BU1079" s="22">
        <f t="shared" si="3933"/>
        <v>0</v>
      </c>
      <c r="BV1079" s="22">
        <f t="shared" si="4015"/>
        <v>0</v>
      </c>
      <c r="BW1079" s="22">
        <f t="shared" si="4016"/>
        <v>0</v>
      </c>
      <c r="BX1079" s="22">
        <f t="shared" si="3936"/>
        <v>2800.2420000000002</v>
      </c>
      <c r="BY1079" s="22">
        <f t="shared" si="3937"/>
        <v>0</v>
      </c>
      <c r="BZ1079" s="22">
        <f t="shared" si="3938"/>
        <v>0</v>
      </c>
      <c r="CA1079" s="22">
        <f t="shared" si="4017"/>
        <v>0</v>
      </c>
      <c r="CB1079" s="22">
        <f t="shared" si="4018"/>
        <v>0</v>
      </c>
      <c r="CC1079" s="22">
        <f t="shared" si="4019"/>
        <v>0</v>
      </c>
      <c r="CD1079" s="22">
        <f t="shared" si="4002"/>
        <v>2800.2420000000002</v>
      </c>
      <c r="CE1079" s="22">
        <f t="shared" si="4020"/>
        <v>0</v>
      </c>
      <c r="CF1079" s="34">
        <f t="shared" si="3943"/>
        <v>2800.2420000000002</v>
      </c>
      <c r="CG1079" s="22">
        <f t="shared" si="4003"/>
        <v>0</v>
      </c>
      <c r="CH1079" s="22">
        <f t="shared" si="4021"/>
        <v>0</v>
      </c>
      <c r="CI1079" s="22">
        <f t="shared" si="3945"/>
        <v>0</v>
      </c>
      <c r="CJ1079" s="22">
        <f t="shared" si="4004"/>
        <v>0</v>
      </c>
      <c r="CK1079" s="22">
        <f t="shared" si="4021"/>
        <v>0</v>
      </c>
      <c r="CL1079" s="22">
        <f t="shared" si="3946"/>
        <v>0</v>
      </c>
      <c r="CM1079" s="22">
        <f t="shared" si="4021"/>
        <v>0</v>
      </c>
      <c r="CN1079" s="15"/>
      <c r="CO1079" s="35"/>
    </row>
    <row r="1080" spans="1:99" x14ac:dyDescent="0.3">
      <c r="A1080" s="32" t="s">
        <v>590</v>
      </c>
      <c r="B1080" s="16">
        <v>620</v>
      </c>
      <c r="C1080" s="32"/>
      <c r="D1080" s="32"/>
      <c r="E1080" s="33" t="s">
        <v>46</v>
      </c>
      <c r="F1080" s="22"/>
      <c r="G1080" s="22"/>
      <c r="H1080" s="22"/>
      <c r="I1080" s="22"/>
      <c r="J1080" s="22"/>
      <c r="K1080" s="22"/>
      <c r="L1080" s="22"/>
      <c r="M1080" s="22"/>
      <c r="N1080" s="22"/>
      <c r="O1080" s="22"/>
      <c r="P1080" s="22"/>
      <c r="Q1080" s="22"/>
      <c r="R1080" s="22"/>
      <c r="S1080" s="22"/>
      <c r="T1080" s="22"/>
      <c r="U1080" s="22"/>
      <c r="V1080" s="22"/>
      <c r="W1080" s="22"/>
      <c r="X1080" s="22"/>
      <c r="Y1080" s="22"/>
      <c r="Z1080" s="22"/>
      <c r="AA1080" s="22"/>
      <c r="AB1080" s="22"/>
      <c r="AC1080" s="22"/>
      <c r="AD1080" s="22"/>
      <c r="AE1080" s="22"/>
      <c r="AF1080" s="22"/>
      <c r="AG1080" s="22"/>
      <c r="AH1080" s="22"/>
      <c r="AI1080" s="22"/>
      <c r="AJ1080" s="22"/>
      <c r="AK1080" s="22"/>
      <c r="AL1080" s="22"/>
      <c r="AM1080" s="22"/>
      <c r="AN1080" s="22"/>
      <c r="AO1080" s="22"/>
      <c r="AP1080" s="22"/>
      <c r="AQ1080" s="22"/>
      <c r="AR1080" s="22"/>
      <c r="AS1080" s="22"/>
      <c r="AT1080" s="22"/>
      <c r="AU1080" s="22"/>
      <c r="AV1080" s="22"/>
      <c r="AW1080" s="22"/>
      <c r="AX1080" s="22"/>
      <c r="AY1080" s="22"/>
      <c r="AZ1080" s="22"/>
      <c r="BA1080" s="22"/>
      <c r="BB1080" s="22"/>
      <c r="BC1080" s="22"/>
      <c r="BD1080" s="22"/>
      <c r="BE1080" s="22">
        <f t="shared" si="4007"/>
        <v>2800.2420000000002</v>
      </c>
      <c r="BF1080" s="22">
        <f t="shared" si="4008"/>
        <v>0</v>
      </c>
      <c r="BG1080" s="22">
        <f t="shared" si="4009"/>
        <v>0</v>
      </c>
      <c r="BH1080" s="22">
        <f t="shared" si="3920"/>
        <v>2800.2420000000002</v>
      </c>
      <c r="BI1080" s="22">
        <f t="shared" si="3921"/>
        <v>0</v>
      </c>
      <c r="BJ1080" s="22">
        <f t="shared" si="3922"/>
        <v>0</v>
      </c>
      <c r="BK1080" s="22">
        <f t="shared" si="4010"/>
        <v>0</v>
      </c>
      <c r="BL1080" s="22">
        <f t="shared" si="4011"/>
        <v>0</v>
      </c>
      <c r="BM1080" s="22">
        <f t="shared" si="4012"/>
        <v>0</v>
      </c>
      <c r="BN1080" s="22">
        <f t="shared" si="3926"/>
        <v>2800.2420000000002</v>
      </c>
      <c r="BO1080" s="22">
        <f t="shared" si="3927"/>
        <v>0</v>
      </c>
      <c r="BP1080" s="22">
        <f t="shared" si="3928"/>
        <v>0</v>
      </c>
      <c r="BQ1080" s="22">
        <f t="shared" si="4013"/>
        <v>0</v>
      </c>
      <c r="BR1080" s="22">
        <f t="shared" si="4014"/>
        <v>0</v>
      </c>
      <c r="BS1080" s="22">
        <f t="shared" si="3931"/>
        <v>2800.2420000000002</v>
      </c>
      <c r="BT1080" s="22">
        <f t="shared" si="3932"/>
        <v>0</v>
      </c>
      <c r="BU1080" s="22">
        <f t="shared" si="3933"/>
        <v>0</v>
      </c>
      <c r="BV1080" s="22">
        <f t="shared" si="4015"/>
        <v>0</v>
      </c>
      <c r="BW1080" s="22">
        <f t="shared" si="4016"/>
        <v>0</v>
      </c>
      <c r="BX1080" s="22">
        <f t="shared" si="3936"/>
        <v>2800.2420000000002</v>
      </c>
      <c r="BY1080" s="22">
        <f t="shared" si="3937"/>
        <v>0</v>
      </c>
      <c r="BZ1080" s="22">
        <f t="shared" si="3938"/>
        <v>0</v>
      </c>
      <c r="CA1080" s="22">
        <f t="shared" si="4017"/>
        <v>0</v>
      </c>
      <c r="CB1080" s="22">
        <f t="shared" si="4018"/>
        <v>0</v>
      </c>
      <c r="CC1080" s="22">
        <f t="shared" si="4019"/>
        <v>0</v>
      </c>
      <c r="CD1080" s="22">
        <f t="shared" si="4002"/>
        <v>2800.2420000000002</v>
      </c>
      <c r="CE1080" s="22">
        <f t="shared" si="4020"/>
        <v>0</v>
      </c>
      <c r="CF1080" s="34">
        <f t="shared" si="3943"/>
        <v>2800.2420000000002</v>
      </c>
      <c r="CG1080" s="22">
        <f t="shared" si="4003"/>
        <v>0</v>
      </c>
      <c r="CH1080" s="22">
        <f t="shared" si="4021"/>
        <v>0</v>
      </c>
      <c r="CI1080" s="22">
        <f t="shared" si="3945"/>
        <v>0</v>
      </c>
      <c r="CJ1080" s="22">
        <f t="shared" si="4004"/>
        <v>0</v>
      </c>
      <c r="CK1080" s="22">
        <f t="shared" si="4021"/>
        <v>0</v>
      </c>
      <c r="CL1080" s="22">
        <f t="shared" si="3946"/>
        <v>0</v>
      </c>
      <c r="CM1080" s="22">
        <f t="shared" si="4021"/>
        <v>0</v>
      </c>
      <c r="CN1080" s="15"/>
      <c r="CO1080" s="35"/>
    </row>
    <row r="1081" spans="1:99" x14ac:dyDescent="0.3">
      <c r="A1081" s="32" t="s">
        <v>590</v>
      </c>
      <c r="B1081" s="16">
        <v>620</v>
      </c>
      <c r="C1081" s="32" t="s">
        <v>47</v>
      </c>
      <c r="D1081" s="32" t="s">
        <v>42</v>
      </c>
      <c r="E1081" s="33" t="s">
        <v>436</v>
      </c>
      <c r="F1081" s="22"/>
      <c r="G1081" s="22"/>
      <c r="H1081" s="22"/>
      <c r="I1081" s="22"/>
      <c r="J1081" s="22"/>
      <c r="K1081" s="22"/>
      <c r="L1081" s="22"/>
      <c r="M1081" s="22"/>
      <c r="N1081" s="22"/>
      <c r="O1081" s="22"/>
      <c r="P1081" s="22"/>
      <c r="Q1081" s="22"/>
      <c r="R1081" s="22"/>
      <c r="S1081" s="22"/>
      <c r="T1081" s="22"/>
      <c r="U1081" s="22"/>
      <c r="V1081" s="22"/>
      <c r="W1081" s="22"/>
      <c r="X1081" s="22"/>
      <c r="Y1081" s="22"/>
      <c r="Z1081" s="22"/>
      <c r="AA1081" s="22"/>
      <c r="AB1081" s="22"/>
      <c r="AC1081" s="22"/>
      <c r="AD1081" s="22"/>
      <c r="AE1081" s="22"/>
      <c r="AF1081" s="22"/>
      <c r="AG1081" s="22"/>
      <c r="AH1081" s="22"/>
      <c r="AI1081" s="22"/>
      <c r="AJ1081" s="22"/>
      <c r="AK1081" s="22"/>
      <c r="AL1081" s="22"/>
      <c r="AM1081" s="22"/>
      <c r="AN1081" s="22"/>
      <c r="AO1081" s="22"/>
      <c r="AP1081" s="22"/>
      <c r="AQ1081" s="22"/>
      <c r="AR1081" s="22"/>
      <c r="AS1081" s="22"/>
      <c r="AT1081" s="22"/>
      <c r="AU1081" s="22"/>
      <c r="AV1081" s="22"/>
      <c r="AW1081" s="22"/>
      <c r="AX1081" s="22"/>
      <c r="AY1081" s="22"/>
      <c r="AZ1081" s="22"/>
      <c r="BA1081" s="22"/>
      <c r="BB1081" s="22"/>
      <c r="BC1081" s="22"/>
      <c r="BD1081" s="22"/>
      <c r="BE1081" s="22">
        <v>2800.2420000000002</v>
      </c>
      <c r="BF1081" s="22"/>
      <c r="BG1081" s="22"/>
      <c r="BH1081" s="22">
        <f t="shared" si="3920"/>
        <v>2800.2420000000002</v>
      </c>
      <c r="BI1081" s="22">
        <f t="shared" si="3921"/>
        <v>0</v>
      </c>
      <c r="BJ1081" s="22">
        <f t="shared" si="3922"/>
        <v>0</v>
      </c>
      <c r="BK1081" s="22"/>
      <c r="BL1081" s="22"/>
      <c r="BM1081" s="22"/>
      <c r="BN1081" s="22">
        <f t="shared" si="3926"/>
        <v>2800.2420000000002</v>
      </c>
      <c r="BO1081" s="22">
        <f t="shared" si="3927"/>
        <v>0</v>
      </c>
      <c r="BP1081" s="22">
        <f t="shared" si="3928"/>
        <v>0</v>
      </c>
      <c r="BQ1081" s="22"/>
      <c r="BR1081" s="22"/>
      <c r="BS1081" s="22">
        <f t="shared" si="3931"/>
        <v>2800.2420000000002</v>
      </c>
      <c r="BT1081" s="22">
        <f t="shared" si="3932"/>
        <v>0</v>
      </c>
      <c r="BU1081" s="22">
        <f t="shared" si="3933"/>
        <v>0</v>
      </c>
      <c r="BV1081" s="22"/>
      <c r="BW1081" s="22"/>
      <c r="BX1081" s="22">
        <f t="shared" si="3936"/>
        <v>2800.2420000000002</v>
      </c>
      <c r="BY1081" s="22">
        <f t="shared" si="3937"/>
        <v>0</v>
      </c>
      <c r="BZ1081" s="22">
        <f t="shared" si="3938"/>
        <v>0</v>
      </c>
      <c r="CA1081" s="22"/>
      <c r="CB1081" s="22"/>
      <c r="CC1081" s="22"/>
      <c r="CD1081" s="22">
        <f t="shared" si="4002"/>
        <v>2800.2420000000002</v>
      </c>
      <c r="CE1081" s="22"/>
      <c r="CF1081" s="34">
        <f t="shared" si="3943"/>
        <v>2800.2420000000002</v>
      </c>
      <c r="CG1081" s="22">
        <f t="shared" si="4003"/>
        <v>0</v>
      </c>
      <c r="CH1081" s="22"/>
      <c r="CI1081" s="22">
        <f t="shared" si="3945"/>
        <v>0</v>
      </c>
      <c r="CJ1081" s="22">
        <f t="shared" si="4004"/>
        <v>0</v>
      </c>
      <c r="CK1081" s="22"/>
      <c r="CL1081" s="22">
        <f t="shared" si="3946"/>
        <v>0</v>
      </c>
      <c r="CM1081" s="22"/>
      <c r="CN1081" s="15"/>
      <c r="CO1081" s="35"/>
    </row>
    <row r="1082" spans="1:99" ht="31.2" x14ac:dyDescent="0.3">
      <c r="A1082" s="36" t="s">
        <v>591</v>
      </c>
      <c r="B1082" s="36"/>
      <c r="C1082" s="33"/>
      <c r="D1082" s="32"/>
      <c r="E1082" s="33" t="s">
        <v>216</v>
      </c>
      <c r="F1082" s="22">
        <f t="shared" ref="F1082:K1082" si="4022">F1083+F1086</f>
        <v>2108.6</v>
      </c>
      <c r="G1082" s="22">
        <f t="shared" si="4022"/>
        <v>2193.3000000000002</v>
      </c>
      <c r="H1082" s="22">
        <f t="shared" si="4022"/>
        <v>2193.3000000000002</v>
      </c>
      <c r="I1082" s="22">
        <f t="shared" si="4022"/>
        <v>0</v>
      </c>
      <c r="J1082" s="22">
        <f t="shared" si="4022"/>
        <v>0</v>
      </c>
      <c r="K1082" s="22">
        <f t="shared" si="4022"/>
        <v>0</v>
      </c>
      <c r="L1082" s="22">
        <f t="shared" si="3872"/>
        <v>2108.6</v>
      </c>
      <c r="M1082" s="22">
        <f t="shared" si="3873"/>
        <v>2193.3000000000002</v>
      </c>
      <c r="N1082" s="22">
        <f t="shared" si="3874"/>
        <v>2193.3000000000002</v>
      </c>
      <c r="O1082" s="22">
        <f>O1083+O1086</f>
        <v>0</v>
      </c>
      <c r="P1082" s="22">
        <f>P1083+P1086</f>
        <v>0</v>
      </c>
      <c r="Q1082" s="22">
        <f>Q1083+Q1086</f>
        <v>0</v>
      </c>
      <c r="R1082" s="22">
        <f t="shared" si="3878"/>
        <v>2108.6</v>
      </c>
      <c r="S1082" s="22">
        <f t="shared" si="3879"/>
        <v>2193.3000000000002</v>
      </c>
      <c r="T1082" s="22">
        <f t="shared" si="3880"/>
        <v>2193.3000000000002</v>
      </c>
      <c r="U1082" s="22">
        <f>U1083+U1086</f>
        <v>0</v>
      </c>
      <c r="V1082" s="22">
        <f>V1083+V1086</f>
        <v>0</v>
      </c>
      <c r="W1082" s="22">
        <f>W1083+W1086</f>
        <v>0</v>
      </c>
      <c r="X1082" s="22">
        <f t="shared" si="3884"/>
        <v>2108.6</v>
      </c>
      <c r="Y1082" s="22">
        <f t="shared" si="3885"/>
        <v>2193.3000000000002</v>
      </c>
      <c r="Z1082" s="22">
        <f t="shared" si="3886"/>
        <v>2193.3000000000002</v>
      </c>
      <c r="AA1082" s="22">
        <f>AA1083+AA1086</f>
        <v>0</v>
      </c>
      <c r="AB1082" s="22">
        <f>AB1083+AB1086</f>
        <v>0</v>
      </c>
      <c r="AC1082" s="22">
        <f>AC1083+AC1086</f>
        <v>0</v>
      </c>
      <c r="AD1082" s="22">
        <f t="shared" si="3890"/>
        <v>2108.6</v>
      </c>
      <c r="AE1082" s="22">
        <f t="shared" si="3891"/>
        <v>2193.3000000000002</v>
      </c>
      <c r="AF1082" s="22">
        <f t="shared" si="3892"/>
        <v>2193.3000000000002</v>
      </c>
      <c r="AG1082" s="22">
        <f>AG1083+AG1086</f>
        <v>0</v>
      </c>
      <c r="AH1082" s="22">
        <f>AH1083+AH1086</f>
        <v>0</v>
      </c>
      <c r="AI1082" s="22">
        <f>AI1083+AI1086</f>
        <v>0</v>
      </c>
      <c r="AJ1082" s="22">
        <f t="shared" si="3896"/>
        <v>2108.6</v>
      </c>
      <c r="AK1082" s="22">
        <f t="shared" si="3897"/>
        <v>2193.3000000000002</v>
      </c>
      <c r="AL1082" s="22">
        <f t="shared" si="3898"/>
        <v>2193.3000000000002</v>
      </c>
      <c r="AM1082" s="22">
        <f>AM1083+AM1086</f>
        <v>0</v>
      </c>
      <c r="AN1082" s="22">
        <f>AN1083+AN1086</f>
        <v>0</v>
      </c>
      <c r="AO1082" s="22">
        <f>AO1083+AO1086</f>
        <v>0</v>
      </c>
      <c r="AP1082" s="22">
        <f t="shared" si="3902"/>
        <v>2108.6</v>
      </c>
      <c r="AQ1082" s="22">
        <f t="shared" si="3903"/>
        <v>2193.3000000000002</v>
      </c>
      <c r="AR1082" s="22">
        <f t="shared" si="3904"/>
        <v>2193.3000000000002</v>
      </c>
      <c r="AS1082" s="22">
        <f>AS1083+AS1086</f>
        <v>0</v>
      </c>
      <c r="AT1082" s="22">
        <f>AT1083+AT1086</f>
        <v>0</v>
      </c>
      <c r="AU1082" s="22">
        <f>AU1083+AU1086</f>
        <v>0</v>
      </c>
      <c r="AV1082" s="22">
        <f t="shared" si="3908"/>
        <v>2108.6</v>
      </c>
      <c r="AW1082" s="22">
        <f t="shared" si="3909"/>
        <v>2193.3000000000002</v>
      </c>
      <c r="AX1082" s="22">
        <f t="shared" si="3910"/>
        <v>2193.3000000000002</v>
      </c>
      <c r="AY1082" s="22">
        <f>AY1083+AY1086</f>
        <v>0</v>
      </c>
      <c r="AZ1082" s="22">
        <f>AZ1083+AZ1086</f>
        <v>0</v>
      </c>
      <c r="BA1082" s="22">
        <f>BA1083+BA1086</f>
        <v>0</v>
      </c>
      <c r="BB1082" s="22">
        <f t="shared" si="3914"/>
        <v>2108.6</v>
      </c>
      <c r="BC1082" s="22">
        <f t="shared" si="3915"/>
        <v>2193.3000000000002</v>
      </c>
      <c r="BD1082" s="22">
        <f t="shared" si="3916"/>
        <v>2193.3000000000002</v>
      </c>
      <c r="BE1082" s="22">
        <f>BE1083+BE1086</f>
        <v>0</v>
      </c>
      <c r="BF1082" s="22">
        <f>BF1083+BF1086</f>
        <v>0</v>
      </c>
      <c r="BG1082" s="22">
        <f>BG1083+BG1086</f>
        <v>0</v>
      </c>
      <c r="BH1082" s="22">
        <f t="shared" si="3920"/>
        <v>2108.6</v>
      </c>
      <c r="BI1082" s="22">
        <f t="shared" si="3921"/>
        <v>2193.3000000000002</v>
      </c>
      <c r="BJ1082" s="22">
        <f t="shared" si="3922"/>
        <v>2193.3000000000002</v>
      </c>
      <c r="BK1082" s="22">
        <f>BK1083+BK1086</f>
        <v>0</v>
      </c>
      <c r="BL1082" s="22">
        <f>BL1083+BL1086</f>
        <v>0</v>
      </c>
      <c r="BM1082" s="22">
        <f>BM1083+BM1086</f>
        <v>0</v>
      </c>
      <c r="BN1082" s="22">
        <f t="shared" si="3926"/>
        <v>2108.6</v>
      </c>
      <c r="BO1082" s="22">
        <f t="shared" si="3927"/>
        <v>2193.3000000000002</v>
      </c>
      <c r="BP1082" s="22">
        <f t="shared" si="3928"/>
        <v>2193.3000000000002</v>
      </c>
      <c r="BQ1082" s="22">
        <f>BQ1083+BQ1086</f>
        <v>0</v>
      </c>
      <c r="BR1082" s="22">
        <f>BR1083+BR1086</f>
        <v>0</v>
      </c>
      <c r="BS1082" s="22">
        <f t="shared" si="3931"/>
        <v>2108.6</v>
      </c>
      <c r="BT1082" s="22">
        <f t="shared" si="3932"/>
        <v>2193.3000000000002</v>
      </c>
      <c r="BU1082" s="22">
        <f t="shared" si="3933"/>
        <v>2193.3000000000002</v>
      </c>
      <c r="BV1082" s="22">
        <f>BV1083+BV1086</f>
        <v>0</v>
      </c>
      <c r="BW1082" s="22">
        <f>BW1083+BW1086</f>
        <v>0</v>
      </c>
      <c r="BX1082" s="22">
        <f t="shared" si="3936"/>
        <v>2108.6</v>
      </c>
      <c r="BY1082" s="22">
        <f t="shared" si="3937"/>
        <v>2193.3000000000002</v>
      </c>
      <c r="BZ1082" s="22">
        <f t="shared" si="3938"/>
        <v>2193.3000000000002</v>
      </c>
      <c r="CA1082" s="22">
        <f>CA1083+CA1086</f>
        <v>0</v>
      </c>
      <c r="CB1082" s="22">
        <f>CB1083+CB1086</f>
        <v>0</v>
      </c>
      <c r="CC1082" s="22">
        <f>CC1083+CC1086</f>
        <v>0</v>
      </c>
      <c r="CD1082" s="22">
        <f t="shared" si="4002"/>
        <v>2108.6</v>
      </c>
      <c r="CE1082" s="22">
        <f>CE1083+CE1086</f>
        <v>0</v>
      </c>
      <c r="CF1082" s="34">
        <f t="shared" si="3943"/>
        <v>2108.6</v>
      </c>
      <c r="CG1082" s="22">
        <f t="shared" si="4003"/>
        <v>2193.3000000000002</v>
      </c>
      <c r="CH1082" s="22">
        <f>CH1083+CH1086</f>
        <v>0</v>
      </c>
      <c r="CI1082" s="22">
        <f t="shared" si="3945"/>
        <v>2193.3000000000002</v>
      </c>
      <c r="CJ1082" s="22">
        <f t="shared" si="4004"/>
        <v>2193.3000000000002</v>
      </c>
      <c r="CK1082" s="22">
        <f>CK1083+CK1086</f>
        <v>0</v>
      </c>
      <c r="CL1082" s="22">
        <f t="shared" si="3946"/>
        <v>2193.3000000000002</v>
      </c>
      <c r="CM1082" s="22">
        <f>CM1083+CM1086</f>
        <v>0</v>
      </c>
      <c r="CN1082" s="15"/>
      <c r="CO1082" s="35"/>
      <c r="CU1082" s="5" t="s">
        <v>31</v>
      </c>
    </row>
    <row r="1083" spans="1:99" ht="31.2" x14ac:dyDescent="0.3">
      <c r="A1083" s="36" t="s">
        <v>591</v>
      </c>
      <c r="B1083" s="16">
        <v>200</v>
      </c>
      <c r="C1083" s="32"/>
      <c r="D1083" s="32"/>
      <c r="E1083" s="33" t="s">
        <v>40</v>
      </c>
      <c r="F1083" s="22">
        <f t="shared" ref="F1083:F1084" si="4023">F1084</f>
        <v>53.8</v>
      </c>
      <c r="G1083" s="22">
        <f t="shared" ref="G1083:G1084" si="4024">G1084</f>
        <v>55.9</v>
      </c>
      <c r="H1083" s="22">
        <f t="shared" ref="H1083:H1084" si="4025">H1084</f>
        <v>55.9</v>
      </c>
      <c r="I1083" s="22">
        <f t="shared" ref="I1083:I1084" si="4026">I1084</f>
        <v>0</v>
      </c>
      <c r="J1083" s="22">
        <f t="shared" ref="J1083:J1084" si="4027">J1084</f>
        <v>0</v>
      </c>
      <c r="K1083" s="22">
        <f t="shared" ref="K1083:K1084" si="4028">K1084</f>
        <v>0</v>
      </c>
      <c r="L1083" s="22">
        <f t="shared" si="3872"/>
        <v>53.8</v>
      </c>
      <c r="M1083" s="22">
        <f t="shared" si="3873"/>
        <v>55.9</v>
      </c>
      <c r="N1083" s="22">
        <f t="shared" si="3874"/>
        <v>55.9</v>
      </c>
      <c r="O1083" s="22">
        <f t="shared" ref="O1083:O1084" si="4029">O1084</f>
        <v>0</v>
      </c>
      <c r="P1083" s="22">
        <f t="shared" ref="P1083:P1084" si="4030">P1084</f>
        <v>0</v>
      </c>
      <c r="Q1083" s="22">
        <f t="shared" ref="Q1083:Q1084" si="4031">Q1084</f>
        <v>0</v>
      </c>
      <c r="R1083" s="22">
        <f t="shared" si="3878"/>
        <v>53.8</v>
      </c>
      <c r="S1083" s="22">
        <f t="shared" si="3879"/>
        <v>55.9</v>
      </c>
      <c r="T1083" s="22">
        <f t="shared" si="3880"/>
        <v>55.9</v>
      </c>
      <c r="U1083" s="22">
        <f t="shared" ref="U1083:U1084" si="4032">U1084</f>
        <v>0</v>
      </c>
      <c r="V1083" s="22">
        <f t="shared" ref="V1083:V1084" si="4033">V1084</f>
        <v>0</v>
      </c>
      <c r="W1083" s="22">
        <f t="shared" ref="W1083:W1084" si="4034">W1084</f>
        <v>0</v>
      </c>
      <c r="X1083" s="22">
        <f t="shared" si="3884"/>
        <v>53.8</v>
      </c>
      <c r="Y1083" s="22">
        <f t="shared" si="3885"/>
        <v>55.9</v>
      </c>
      <c r="Z1083" s="22">
        <f t="shared" si="3886"/>
        <v>55.9</v>
      </c>
      <c r="AA1083" s="22">
        <f t="shared" ref="AA1083:AA1084" si="4035">AA1084</f>
        <v>0</v>
      </c>
      <c r="AB1083" s="22">
        <f t="shared" ref="AB1083:AB1084" si="4036">AB1084</f>
        <v>0</v>
      </c>
      <c r="AC1083" s="22">
        <f t="shared" ref="AC1083:AC1084" si="4037">AC1084</f>
        <v>0</v>
      </c>
      <c r="AD1083" s="22">
        <f t="shared" si="3890"/>
        <v>53.8</v>
      </c>
      <c r="AE1083" s="22">
        <f t="shared" si="3891"/>
        <v>55.9</v>
      </c>
      <c r="AF1083" s="22">
        <f t="shared" si="3892"/>
        <v>55.9</v>
      </c>
      <c r="AG1083" s="22">
        <f t="shared" ref="AG1083:AG1084" si="4038">AG1084</f>
        <v>0</v>
      </c>
      <c r="AH1083" s="22">
        <f t="shared" ref="AH1083:AH1084" si="4039">AH1084</f>
        <v>0</v>
      </c>
      <c r="AI1083" s="22">
        <f t="shared" ref="AI1083:AI1084" si="4040">AI1084</f>
        <v>0</v>
      </c>
      <c r="AJ1083" s="22">
        <f t="shared" si="3896"/>
        <v>53.8</v>
      </c>
      <c r="AK1083" s="22">
        <f t="shared" si="3897"/>
        <v>55.9</v>
      </c>
      <c r="AL1083" s="22">
        <f t="shared" si="3898"/>
        <v>55.9</v>
      </c>
      <c r="AM1083" s="22">
        <f t="shared" ref="AM1083:AM1084" si="4041">AM1084</f>
        <v>0</v>
      </c>
      <c r="AN1083" s="22">
        <f t="shared" ref="AN1083:AN1084" si="4042">AN1084</f>
        <v>0</v>
      </c>
      <c r="AO1083" s="22">
        <f t="shared" ref="AO1083:AO1084" si="4043">AO1084</f>
        <v>0</v>
      </c>
      <c r="AP1083" s="22">
        <f t="shared" si="3902"/>
        <v>53.8</v>
      </c>
      <c r="AQ1083" s="22">
        <f t="shared" si="3903"/>
        <v>55.9</v>
      </c>
      <c r="AR1083" s="22">
        <f t="shared" si="3904"/>
        <v>55.9</v>
      </c>
      <c r="AS1083" s="22">
        <f t="shared" ref="AS1083:AS1084" si="4044">AS1084</f>
        <v>0</v>
      </c>
      <c r="AT1083" s="22">
        <f t="shared" ref="AT1083:AT1084" si="4045">AT1084</f>
        <v>0</v>
      </c>
      <c r="AU1083" s="22">
        <f t="shared" ref="AU1083:AU1084" si="4046">AU1084</f>
        <v>0</v>
      </c>
      <c r="AV1083" s="22">
        <f t="shared" si="3908"/>
        <v>53.8</v>
      </c>
      <c r="AW1083" s="22">
        <f t="shared" si="3909"/>
        <v>55.9</v>
      </c>
      <c r="AX1083" s="22">
        <f t="shared" si="3910"/>
        <v>55.9</v>
      </c>
      <c r="AY1083" s="22">
        <f t="shared" ref="AY1083:AY1084" si="4047">AY1084</f>
        <v>0</v>
      </c>
      <c r="AZ1083" s="22">
        <f t="shared" ref="AZ1083:AZ1084" si="4048">AZ1084</f>
        <v>0</v>
      </c>
      <c r="BA1083" s="22">
        <f t="shared" ref="BA1083:BA1084" si="4049">BA1084</f>
        <v>0</v>
      </c>
      <c r="BB1083" s="22">
        <f t="shared" si="3914"/>
        <v>53.8</v>
      </c>
      <c r="BC1083" s="22">
        <f t="shared" si="3915"/>
        <v>55.9</v>
      </c>
      <c r="BD1083" s="22">
        <f t="shared" si="3916"/>
        <v>55.9</v>
      </c>
      <c r="BE1083" s="22">
        <f t="shared" ref="BE1083:BE1084" si="4050">BE1084</f>
        <v>0</v>
      </c>
      <c r="BF1083" s="22">
        <f t="shared" ref="BF1083:BF1084" si="4051">BF1084</f>
        <v>0</v>
      </c>
      <c r="BG1083" s="22">
        <f t="shared" ref="BG1083:BG1084" si="4052">BG1084</f>
        <v>0</v>
      </c>
      <c r="BH1083" s="22">
        <f t="shared" si="3920"/>
        <v>53.8</v>
      </c>
      <c r="BI1083" s="22">
        <f t="shared" si="3921"/>
        <v>55.9</v>
      </c>
      <c r="BJ1083" s="22">
        <f t="shared" si="3922"/>
        <v>55.9</v>
      </c>
      <c r="BK1083" s="22">
        <f t="shared" ref="BK1083:BK1084" si="4053">BK1084</f>
        <v>0</v>
      </c>
      <c r="BL1083" s="22">
        <f t="shared" ref="BL1083:BL1084" si="4054">BL1084</f>
        <v>0</v>
      </c>
      <c r="BM1083" s="22">
        <f t="shared" ref="BM1083:BM1084" si="4055">BM1084</f>
        <v>0</v>
      </c>
      <c r="BN1083" s="22">
        <f t="shared" si="3926"/>
        <v>53.8</v>
      </c>
      <c r="BO1083" s="22">
        <f t="shared" si="3927"/>
        <v>55.9</v>
      </c>
      <c r="BP1083" s="22">
        <f t="shared" si="3928"/>
        <v>55.9</v>
      </c>
      <c r="BQ1083" s="22">
        <f t="shared" ref="BQ1083:BQ1084" si="4056">BQ1084</f>
        <v>0</v>
      </c>
      <c r="BR1083" s="22">
        <f t="shared" ref="BR1083:BR1084" si="4057">BR1084</f>
        <v>0</v>
      </c>
      <c r="BS1083" s="22">
        <f t="shared" si="3931"/>
        <v>53.8</v>
      </c>
      <c r="BT1083" s="22">
        <f t="shared" si="3932"/>
        <v>55.9</v>
      </c>
      <c r="BU1083" s="22">
        <f t="shared" si="3933"/>
        <v>55.9</v>
      </c>
      <c r="BV1083" s="22">
        <f t="shared" ref="BV1083:BV1084" si="4058">BV1084</f>
        <v>0</v>
      </c>
      <c r="BW1083" s="22">
        <f t="shared" ref="BW1083:BW1084" si="4059">BW1084</f>
        <v>0</v>
      </c>
      <c r="BX1083" s="22">
        <f t="shared" si="3936"/>
        <v>53.8</v>
      </c>
      <c r="BY1083" s="22">
        <f t="shared" si="3937"/>
        <v>55.9</v>
      </c>
      <c r="BZ1083" s="22">
        <f t="shared" si="3938"/>
        <v>55.9</v>
      </c>
      <c r="CA1083" s="22">
        <f t="shared" ref="CA1083:CA1084" si="4060">CA1084</f>
        <v>0</v>
      </c>
      <c r="CB1083" s="22">
        <f t="shared" ref="CB1083:CB1084" si="4061">CB1084</f>
        <v>0</v>
      </c>
      <c r="CC1083" s="22">
        <f t="shared" ref="CC1083:CC1084" si="4062">CC1084</f>
        <v>0</v>
      </c>
      <c r="CD1083" s="22">
        <f t="shared" si="4002"/>
        <v>53.8</v>
      </c>
      <c r="CE1083" s="22">
        <f t="shared" ref="CE1083:CE1084" si="4063">CE1084</f>
        <v>0</v>
      </c>
      <c r="CF1083" s="34">
        <f t="shared" si="3943"/>
        <v>53.8</v>
      </c>
      <c r="CG1083" s="22">
        <f t="shared" si="4003"/>
        <v>55.9</v>
      </c>
      <c r="CH1083" s="22">
        <f t="shared" ref="CH1083:CM1084" si="4064">CH1084</f>
        <v>0</v>
      </c>
      <c r="CI1083" s="22">
        <f t="shared" si="3945"/>
        <v>55.9</v>
      </c>
      <c r="CJ1083" s="22">
        <f t="shared" si="4004"/>
        <v>55.9</v>
      </c>
      <c r="CK1083" s="22">
        <f t="shared" si="4064"/>
        <v>0</v>
      </c>
      <c r="CL1083" s="22">
        <f t="shared" si="3946"/>
        <v>55.9</v>
      </c>
      <c r="CM1083" s="22">
        <f t="shared" si="4064"/>
        <v>0</v>
      </c>
      <c r="CN1083" s="15"/>
      <c r="CO1083" s="35"/>
      <c r="CS1083" s="5" t="s">
        <v>29</v>
      </c>
    </row>
    <row r="1084" spans="1:99" ht="46.8" x14ac:dyDescent="0.3">
      <c r="A1084" s="36" t="s">
        <v>591</v>
      </c>
      <c r="B1084" s="16">
        <v>240</v>
      </c>
      <c r="C1084" s="32"/>
      <c r="D1084" s="32"/>
      <c r="E1084" s="33" t="s">
        <v>41</v>
      </c>
      <c r="F1084" s="22">
        <f t="shared" si="4023"/>
        <v>53.8</v>
      </c>
      <c r="G1084" s="22">
        <f t="shared" si="4024"/>
        <v>55.9</v>
      </c>
      <c r="H1084" s="22">
        <f t="shared" si="4025"/>
        <v>55.9</v>
      </c>
      <c r="I1084" s="22">
        <f t="shared" si="4026"/>
        <v>0</v>
      </c>
      <c r="J1084" s="22">
        <f t="shared" si="4027"/>
        <v>0</v>
      </c>
      <c r="K1084" s="22">
        <f t="shared" si="4028"/>
        <v>0</v>
      </c>
      <c r="L1084" s="22">
        <f t="shared" si="3872"/>
        <v>53.8</v>
      </c>
      <c r="M1084" s="22">
        <f t="shared" si="3873"/>
        <v>55.9</v>
      </c>
      <c r="N1084" s="22">
        <f t="shared" si="3874"/>
        <v>55.9</v>
      </c>
      <c r="O1084" s="22">
        <f t="shared" si="4029"/>
        <v>0</v>
      </c>
      <c r="P1084" s="22">
        <f t="shared" si="4030"/>
        <v>0</v>
      </c>
      <c r="Q1084" s="22">
        <f t="shared" si="4031"/>
        <v>0</v>
      </c>
      <c r="R1084" s="22">
        <f t="shared" si="3878"/>
        <v>53.8</v>
      </c>
      <c r="S1084" s="22">
        <f t="shared" si="3879"/>
        <v>55.9</v>
      </c>
      <c r="T1084" s="22">
        <f t="shared" si="3880"/>
        <v>55.9</v>
      </c>
      <c r="U1084" s="22">
        <f t="shared" si="4032"/>
        <v>0</v>
      </c>
      <c r="V1084" s="22">
        <f t="shared" si="4033"/>
        <v>0</v>
      </c>
      <c r="W1084" s="22">
        <f t="shared" si="4034"/>
        <v>0</v>
      </c>
      <c r="X1084" s="22">
        <f t="shared" si="3884"/>
        <v>53.8</v>
      </c>
      <c r="Y1084" s="22">
        <f t="shared" si="3885"/>
        <v>55.9</v>
      </c>
      <c r="Z1084" s="22">
        <f t="shared" si="3886"/>
        <v>55.9</v>
      </c>
      <c r="AA1084" s="22">
        <f t="shared" si="4035"/>
        <v>0</v>
      </c>
      <c r="AB1084" s="22">
        <f t="shared" si="4036"/>
        <v>0</v>
      </c>
      <c r="AC1084" s="22">
        <f t="shared" si="4037"/>
        <v>0</v>
      </c>
      <c r="AD1084" s="22">
        <f t="shared" si="3890"/>
        <v>53.8</v>
      </c>
      <c r="AE1084" s="22">
        <f t="shared" si="3891"/>
        <v>55.9</v>
      </c>
      <c r="AF1084" s="22">
        <f t="shared" si="3892"/>
        <v>55.9</v>
      </c>
      <c r="AG1084" s="22">
        <f t="shared" si="4038"/>
        <v>0</v>
      </c>
      <c r="AH1084" s="22">
        <f t="shared" si="4039"/>
        <v>0</v>
      </c>
      <c r="AI1084" s="22">
        <f t="shared" si="4040"/>
        <v>0</v>
      </c>
      <c r="AJ1084" s="22">
        <f t="shared" si="3896"/>
        <v>53.8</v>
      </c>
      <c r="AK1084" s="22">
        <f t="shared" si="3897"/>
        <v>55.9</v>
      </c>
      <c r="AL1084" s="22">
        <f t="shared" si="3898"/>
        <v>55.9</v>
      </c>
      <c r="AM1084" s="22">
        <f t="shared" si="4041"/>
        <v>0</v>
      </c>
      <c r="AN1084" s="22">
        <f t="shared" si="4042"/>
        <v>0</v>
      </c>
      <c r="AO1084" s="22">
        <f t="shared" si="4043"/>
        <v>0</v>
      </c>
      <c r="AP1084" s="22">
        <f t="shared" si="3902"/>
        <v>53.8</v>
      </c>
      <c r="AQ1084" s="22">
        <f t="shared" si="3903"/>
        <v>55.9</v>
      </c>
      <c r="AR1084" s="22">
        <f t="shared" si="3904"/>
        <v>55.9</v>
      </c>
      <c r="AS1084" s="22">
        <f t="shared" si="4044"/>
        <v>0</v>
      </c>
      <c r="AT1084" s="22">
        <f t="shared" si="4045"/>
        <v>0</v>
      </c>
      <c r="AU1084" s="22">
        <f t="shared" si="4046"/>
        <v>0</v>
      </c>
      <c r="AV1084" s="22">
        <f t="shared" si="3908"/>
        <v>53.8</v>
      </c>
      <c r="AW1084" s="22">
        <f t="shared" si="3909"/>
        <v>55.9</v>
      </c>
      <c r="AX1084" s="22">
        <f t="shared" si="3910"/>
        <v>55.9</v>
      </c>
      <c r="AY1084" s="22">
        <f t="shared" si="4047"/>
        <v>0</v>
      </c>
      <c r="AZ1084" s="22">
        <f t="shared" si="4048"/>
        <v>0</v>
      </c>
      <c r="BA1084" s="22">
        <f t="shared" si="4049"/>
        <v>0</v>
      </c>
      <c r="BB1084" s="22">
        <f t="shared" si="3914"/>
        <v>53.8</v>
      </c>
      <c r="BC1084" s="22">
        <f t="shared" si="3915"/>
        <v>55.9</v>
      </c>
      <c r="BD1084" s="22">
        <f t="shared" si="3916"/>
        <v>55.9</v>
      </c>
      <c r="BE1084" s="22">
        <f t="shared" si="4050"/>
        <v>0</v>
      </c>
      <c r="BF1084" s="22">
        <f t="shared" si="4051"/>
        <v>0</v>
      </c>
      <c r="BG1084" s="22">
        <f t="shared" si="4052"/>
        <v>0</v>
      </c>
      <c r="BH1084" s="22">
        <f t="shared" si="3920"/>
        <v>53.8</v>
      </c>
      <c r="BI1084" s="22">
        <f t="shared" si="3921"/>
        <v>55.9</v>
      </c>
      <c r="BJ1084" s="22">
        <f t="shared" si="3922"/>
        <v>55.9</v>
      </c>
      <c r="BK1084" s="22">
        <f t="shared" si="4053"/>
        <v>0</v>
      </c>
      <c r="BL1084" s="22">
        <f t="shared" si="4054"/>
        <v>0</v>
      </c>
      <c r="BM1084" s="22">
        <f t="shared" si="4055"/>
        <v>0</v>
      </c>
      <c r="BN1084" s="22">
        <f t="shared" si="3926"/>
        <v>53.8</v>
      </c>
      <c r="BO1084" s="22">
        <f t="shared" si="3927"/>
        <v>55.9</v>
      </c>
      <c r="BP1084" s="22">
        <f t="shared" si="3928"/>
        <v>55.9</v>
      </c>
      <c r="BQ1084" s="22">
        <f t="shared" si="4056"/>
        <v>0</v>
      </c>
      <c r="BR1084" s="22">
        <f t="shared" si="4057"/>
        <v>0</v>
      </c>
      <c r="BS1084" s="22">
        <f t="shared" si="3931"/>
        <v>53.8</v>
      </c>
      <c r="BT1084" s="22">
        <f t="shared" si="3932"/>
        <v>55.9</v>
      </c>
      <c r="BU1084" s="22">
        <f t="shared" si="3933"/>
        <v>55.9</v>
      </c>
      <c r="BV1084" s="22">
        <f t="shared" si="4058"/>
        <v>0</v>
      </c>
      <c r="BW1084" s="22">
        <f t="shared" si="4059"/>
        <v>0</v>
      </c>
      <c r="BX1084" s="22">
        <f t="shared" si="3936"/>
        <v>53.8</v>
      </c>
      <c r="BY1084" s="22">
        <f t="shared" si="3937"/>
        <v>55.9</v>
      </c>
      <c r="BZ1084" s="22">
        <f t="shared" si="3938"/>
        <v>55.9</v>
      </c>
      <c r="CA1084" s="22">
        <f t="shared" si="4060"/>
        <v>0</v>
      </c>
      <c r="CB1084" s="22">
        <f t="shared" si="4061"/>
        <v>0</v>
      </c>
      <c r="CC1084" s="22">
        <f t="shared" si="4062"/>
        <v>0</v>
      </c>
      <c r="CD1084" s="22">
        <f t="shared" si="4002"/>
        <v>53.8</v>
      </c>
      <c r="CE1084" s="22">
        <f t="shared" si="4063"/>
        <v>0</v>
      </c>
      <c r="CF1084" s="34">
        <f t="shared" si="3943"/>
        <v>53.8</v>
      </c>
      <c r="CG1084" s="22">
        <f t="shared" si="4003"/>
        <v>55.9</v>
      </c>
      <c r="CH1084" s="22">
        <f t="shared" si="4064"/>
        <v>0</v>
      </c>
      <c r="CI1084" s="22">
        <f t="shared" si="3945"/>
        <v>55.9</v>
      </c>
      <c r="CJ1084" s="22">
        <f t="shared" si="4004"/>
        <v>55.9</v>
      </c>
      <c r="CK1084" s="22">
        <f t="shared" si="4064"/>
        <v>0</v>
      </c>
      <c r="CL1084" s="22">
        <f t="shared" si="3946"/>
        <v>55.9</v>
      </c>
      <c r="CM1084" s="22">
        <f t="shared" si="4064"/>
        <v>0</v>
      </c>
      <c r="CN1084" s="15"/>
      <c r="CO1084" s="35"/>
      <c r="CT1084" s="5" t="s">
        <v>30</v>
      </c>
    </row>
    <row r="1085" spans="1:99" x14ac:dyDescent="0.3">
      <c r="A1085" s="36" t="s">
        <v>591</v>
      </c>
      <c r="B1085" s="16">
        <v>240</v>
      </c>
      <c r="C1085" s="32" t="s">
        <v>47</v>
      </c>
      <c r="D1085" s="32" t="s">
        <v>67</v>
      </c>
      <c r="E1085" s="33" t="s">
        <v>217</v>
      </c>
      <c r="F1085" s="22">
        <v>53.8</v>
      </c>
      <c r="G1085" s="22">
        <v>55.9</v>
      </c>
      <c r="H1085" s="22">
        <v>55.9</v>
      </c>
      <c r="I1085" s="22"/>
      <c r="J1085" s="22"/>
      <c r="K1085" s="22"/>
      <c r="L1085" s="22">
        <f t="shared" si="3872"/>
        <v>53.8</v>
      </c>
      <c r="M1085" s="22">
        <f t="shared" si="3873"/>
        <v>55.9</v>
      </c>
      <c r="N1085" s="22">
        <f t="shared" si="3874"/>
        <v>55.9</v>
      </c>
      <c r="O1085" s="22"/>
      <c r="P1085" s="22"/>
      <c r="Q1085" s="22"/>
      <c r="R1085" s="22">
        <f t="shared" si="3878"/>
        <v>53.8</v>
      </c>
      <c r="S1085" s="22">
        <f t="shared" si="3879"/>
        <v>55.9</v>
      </c>
      <c r="T1085" s="22">
        <f t="shared" si="3880"/>
        <v>55.9</v>
      </c>
      <c r="U1085" s="22"/>
      <c r="V1085" s="22"/>
      <c r="W1085" s="22"/>
      <c r="X1085" s="22">
        <f t="shared" si="3884"/>
        <v>53.8</v>
      </c>
      <c r="Y1085" s="22">
        <f t="shared" si="3885"/>
        <v>55.9</v>
      </c>
      <c r="Z1085" s="22">
        <f t="shared" si="3886"/>
        <v>55.9</v>
      </c>
      <c r="AA1085" s="22"/>
      <c r="AB1085" s="22"/>
      <c r="AC1085" s="22"/>
      <c r="AD1085" s="22">
        <f t="shared" si="3890"/>
        <v>53.8</v>
      </c>
      <c r="AE1085" s="22">
        <f t="shared" si="3891"/>
        <v>55.9</v>
      </c>
      <c r="AF1085" s="22">
        <f t="shared" si="3892"/>
        <v>55.9</v>
      </c>
      <c r="AG1085" s="22"/>
      <c r="AH1085" s="22"/>
      <c r="AI1085" s="22"/>
      <c r="AJ1085" s="22">
        <f t="shared" si="3896"/>
        <v>53.8</v>
      </c>
      <c r="AK1085" s="22">
        <f t="shared" si="3897"/>
        <v>55.9</v>
      </c>
      <c r="AL1085" s="22">
        <f t="shared" si="3898"/>
        <v>55.9</v>
      </c>
      <c r="AM1085" s="22"/>
      <c r="AN1085" s="22"/>
      <c r="AO1085" s="22"/>
      <c r="AP1085" s="22">
        <f t="shared" si="3902"/>
        <v>53.8</v>
      </c>
      <c r="AQ1085" s="22">
        <f t="shared" si="3903"/>
        <v>55.9</v>
      </c>
      <c r="AR1085" s="22">
        <f t="shared" si="3904"/>
        <v>55.9</v>
      </c>
      <c r="AS1085" s="22"/>
      <c r="AT1085" s="22"/>
      <c r="AU1085" s="22"/>
      <c r="AV1085" s="22">
        <f t="shared" si="3908"/>
        <v>53.8</v>
      </c>
      <c r="AW1085" s="22">
        <f t="shared" si="3909"/>
        <v>55.9</v>
      </c>
      <c r="AX1085" s="22">
        <f t="shared" si="3910"/>
        <v>55.9</v>
      </c>
      <c r="AY1085" s="22"/>
      <c r="AZ1085" s="22"/>
      <c r="BA1085" s="22"/>
      <c r="BB1085" s="22">
        <f t="shared" si="3914"/>
        <v>53.8</v>
      </c>
      <c r="BC1085" s="22">
        <f t="shared" si="3915"/>
        <v>55.9</v>
      </c>
      <c r="BD1085" s="22">
        <f t="shared" si="3916"/>
        <v>55.9</v>
      </c>
      <c r="BE1085" s="22"/>
      <c r="BF1085" s="22"/>
      <c r="BG1085" s="22"/>
      <c r="BH1085" s="22">
        <f t="shared" si="3920"/>
        <v>53.8</v>
      </c>
      <c r="BI1085" s="22">
        <f t="shared" si="3921"/>
        <v>55.9</v>
      </c>
      <c r="BJ1085" s="22">
        <f t="shared" si="3922"/>
        <v>55.9</v>
      </c>
      <c r="BK1085" s="22"/>
      <c r="BL1085" s="22"/>
      <c r="BM1085" s="22"/>
      <c r="BN1085" s="22">
        <f t="shared" si="3926"/>
        <v>53.8</v>
      </c>
      <c r="BO1085" s="22">
        <f t="shared" si="3927"/>
        <v>55.9</v>
      </c>
      <c r="BP1085" s="22">
        <f t="shared" si="3928"/>
        <v>55.9</v>
      </c>
      <c r="BQ1085" s="22"/>
      <c r="BR1085" s="22"/>
      <c r="BS1085" s="22">
        <f t="shared" si="3931"/>
        <v>53.8</v>
      </c>
      <c r="BT1085" s="22">
        <f t="shared" si="3932"/>
        <v>55.9</v>
      </c>
      <c r="BU1085" s="22">
        <f t="shared" si="3933"/>
        <v>55.9</v>
      </c>
      <c r="BV1085" s="22"/>
      <c r="BW1085" s="22"/>
      <c r="BX1085" s="22">
        <f t="shared" si="3936"/>
        <v>53.8</v>
      </c>
      <c r="BY1085" s="22">
        <f t="shared" si="3937"/>
        <v>55.9</v>
      </c>
      <c r="BZ1085" s="22">
        <f t="shared" si="3938"/>
        <v>55.9</v>
      </c>
      <c r="CA1085" s="22"/>
      <c r="CB1085" s="22"/>
      <c r="CC1085" s="22"/>
      <c r="CD1085" s="22">
        <f t="shared" si="4002"/>
        <v>53.8</v>
      </c>
      <c r="CE1085" s="22"/>
      <c r="CF1085" s="34">
        <f t="shared" si="3943"/>
        <v>53.8</v>
      </c>
      <c r="CG1085" s="22">
        <f t="shared" si="4003"/>
        <v>55.9</v>
      </c>
      <c r="CH1085" s="22"/>
      <c r="CI1085" s="22">
        <f t="shared" si="3945"/>
        <v>55.9</v>
      </c>
      <c r="CJ1085" s="22">
        <f t="shared" si="4004"/>
        <v>55.9</v>
      </c>
      <c r="CK1085" s="22"/>
      <c r="CL1085" s="22">
        <f t="shared" si="3946"/>
        <v>55.9</v>
      </c>
      <c r="CM1085" s="22"/>
      <c r="CN1085" s="15"/>
      <c r="CO1085" s="35"/>
    </row>
    <row r="1086" spans="1:99" ht="46.8" x14ac:dyDescent="0.3">
      <c r="A1086" s="36" t="s">
        <v>591</v>
      </c>
      <c r="B1086" s="16">
        <v>600</v>
      </c>
      <c r="C1086" s="32"/>
      <c r="D1086" s="32"/>
      <c r="E1086" s="33" t="s">
        <v>45</v>
      </c>
      <c r="F1086" s="22">
        <f t="shared" ref="F1086:K1086" si="4065">F1087+F1090</f>
        <v>2054.7999999999997</v>
      </c>
      <c r="G1086" s="22">
        <f t="shared" si="4065"/>
        <v>2137.4</v>
      </c>
      <c r="H1086" s="22">
        <f t="shared" si="4065"/>
        <v>2137.4</v>
      </c>
      <c r="I1086" s="22">
        <f t="shared" si="4065"/>
        <v>0</v>
      </c>
      <c r="J1086" s="22">
        <f t="shared" si="4065"/>
        <v>0</v>
      </c>
      <c r="K1086" s="22">
        <f t="shared" si="4065"/>
        <v>0</v>
      </c>
      <c r="L1086" s="22">
        <f t="shared" si="3872"/>
        <v>2054.7999999999997</v>
      </c>
      <c r="M1086" s="22">
        <f t="shared" si="3873"/>
        <v>2137.4</v>
      </c>
      <c r="N1086" s="22">
        <f t="shared" si="3874"/>
        <v>2137.4</v>
      </c>
      <c r="O1086" s="22">
        <f>O1087+O1090</f>
        <v>0</v>
      </c>
      <c r="P1086" s="22">
        <f>P1087+P1090</f>
        <v>0</v>
      </c>
      <c r="Q1086" s="22">
        <f>Q1087+Q1090</f>
        <v>0</v>
      </c>
      <c r="R1086" s="22">
        <f t="shared" si="3878"/>
        <v>2054.7999999999997</v>
      </c>
      <c r="S1086" s="22">
        <f t="shared" si="3879"/>
        <v>2137.4</v>
      </c>
      <c r="T1086" s="22">
        <f t="shared" si="3880"/>
        <v>2137.4</v>
      </c>
      <c r="U1086" s="22">
        <f>U1087+U1090</f>
        <v>0</v>
      </c>
      <c r="V1086" s="22">
        <f>V1087+V1090</f>
        <v>0</v>
      </c>
      <c r="W1086" s="22">
        <f>W1087+W1090</f>
        <v>0</v>
      </c>
      <c r="X1086" s="22">
        <f t="shared" si="3884"/>
        <v>2054.7999999999997</v>
      </c>
      <c r="Y1086" s="22">
        <f t="shared" si="3885"/>
        <v>2137.4</v>
      </c>
      <c r="Z1086" s="22">
        <f t="shared" si="3886"/>
        <v>2137.4</v>
      </c>
      <c r="AA1086" s="22">
        <f>AA1087+AA1090</f>
        <v>0</v>
      </c>
      <c r="AB1086" s="22">
        <f>AB1087+AB1090</f>
        <v>0</v>
      </c>
      <c r="AC1086" s="22">
        <f>AC1087+AC1090</f>
        <v>0</v>
      </c>
      <c r="AD1086" s="22">
        <f t="shared" si="3890"/>
        <v>2054.7999999999997</v>
      </c>
      <c r="AE1086" s="22">
        <f t="shared" si="3891"/>
        <v>2137.4</v>
      </c>
      <c r="AF1086" s="22">
        <f t="shared" si="3892"/>
        <v>2137.4</v>
      </c>
      <c r="AG1086" s="22">
        <f>AG1087+AG1090</f>
        <v>0</v>
      </c>
      <c r="AH1086" s="22">
        <f>AH1087+AH1090</f>
        <v>0</v>
      </c>
      <c r="AI1086" s="22">
        <f>AI1087+AI1090</f>
        <v>0</v>
      </c>
      <c r="AJ1086" s="22">
        <f t="shared" si="3896"/>
        <v>2054.7999999999997</v>
      </c>
      <c r="AK1086" s="22">
        <f t="shared" si="3897"/>
        <v>2137.4</v>
      </c>
      <c r="AL1086" s="22">
        <f t="shared" si="3898"/>
        <v>2137.4</v>
      </c>
      <c r="AM1086" s="22">
        <f>AM1087+AM1090</f>
        <v>0</v>
      </c>
      <c r="AN1086" s="22">
        <f>AN1087+AN1090</f>
        <v>0</v>
      </c>
      <c r="AO1086" s="22">
        <f>AO1087+AO1090</f>
        <v>0</v>
      </c>
      <c r="AP1086" s="22">
        <f t="shared" si="3902"/>
        <v>2054.7999999999997</v>
      </c>
      <c r="AQ1086" s="22">
        <f t="shared" si="3903"/>
        <v>2137.4</v>
      </c>
      <c r="AR1086" s="22">
        <f t="shared" si="3904"/>
        <v>2137.4</v>
      </c>
      <c r="AS1086" s="22">
        <f>AS1087+AS1090</f>
        <v>0</v>
      </c>
      <c r="AT1086" s="22">
        <f>AT1087+AT1090</f>
        <v>0</v>
      </c>
      <c r="AU1086" s="22">
        <f>AU1087+AU1090</f>
        <v>0</v>
      </c>
      <c r="AV1086" s="22">
        <f t="shared" si="3908"/>
        <v>2054.7999999999997</v>
      </c>
      <c r="AW1086" s="22">
        <f t="shared" si="3909"/>
        <v>2137.4</v>
      </c>
      <c r="AX1086" s="22">
        <f t="shared" si="3910"/>
        <v>2137.4</v>
      </c>
      <c r="AY1086" s="22">
        <f>AY1087+AY1090</f>
        <v>0</v>
      </c>
      <c r="AZ1086" s="22">
        <f>AZ1087+AZ1090</f>
        <v>0</v>
      </c>
      <c r="BA1086" s="22">
        <f>BA1087+BA1090</f>
        <v>0</v>
      </c>
      <c r="BB1086" s="22">
        <f t="shared" si="3914"/>
        <v>2054.7999999999997</v>
      </c>
      <c r="BC1086" s="22">
        <f t="shared" si="3915"/>
        <v>2137.4</v>
      </c>
      <c r="BD1086" s="22">
        <f t="shared" si="3916"/>
        <v>2137.4</v>
      </c>
      <c r="BE1086" s="22">
        <f>BE1087+BE1090</f>
        <v>0</v>
      </c>
      <c r="BF1086" s="22">
        <f>BF1087+BF1090</f>
        <v>0</v>
      </c>
      <c r="BG1086" s="22">
        <f>BG1087+BG1090</f>
        <v>0</v>
      </c>
      <c r="BH1086" s="22">
        <f t="shared" si="3920"/>
        <v>2054.7999999999997</v>
      </c>
      <c r="BI1086" s="22">
        <f t="shared" si="3921"/>
        <v>2137.4</v>
      </c>
      <c r="BJ1086" s="22">
        <f t="shared" si="3922"/>
        <v>2137.4</v>
      </c>
      <c r="BK1086" s="22">
        <f>BK1087+BK1090</f>
        <v>0</v>
      </c>
      <c r="BL1086" s="22">
        <f>BL1087+BL1090</f>
        <v>0</v>
      </c>
      <c r="BM1086" s="22">
        <f>BM1087+BM1090</f>
        <v>0</v>
      </c>
      <c r="BN1086" s="22">
        <f t="shared" si="3926"/>
        <v>2054.7999999999997</v>
      </c>
      <c r="BO1086" s="22">
        <f t="shared" si="3927"/>
        <v>2137.4</v>
      </c>
      <c r="BP1086" s="22">
        <f t="shared" si="3928"/>
        <v>2137.4</v>
      </c>
      <c r="BQ1086" s="22">
        <f>BQ1087+BQ1090</f>
        <v>0</v>
      </c>
      <c r="BR1086" s="22">
        <f>BR1087+BR1090</f>
        <v>0</v>
      </c>
      <c r="BS1086" s="22">
        <f t="shared" si="3931"/>
        <v>2054.7999999999997</v>
      </c>
      <c r="BT1086" s="22">
        <f t="shared" si="3932"/>
        <v>2137.4</v>
      </c>
      <c r="BU1086" s="22">
        <f t="shared" si="3933"/>
        <v>2137.4</v>
      </c>
      <c r="BV1086" s="22">
        <f>BV1087+BV1090</f>
        <v>0</v>
      </c>
      <c r="BW1086" s="22">
        <f>BW1087+BW1090</f>
        <v>0</v>
      </c>
      <c r="BX1086" s="22">
        <f t="shared" si="3936"/>
        <v>2054.7999999999997</v>
      </c>
      <c r="BY1086" s="22">
        <f t="shared" si="3937"/>
        <v>2137.4</v>
      </c>
      <c r="BZ1086" s="22">
        <f t="shared" si="3938"/>
        <v>2137.4</v>
      </c>
      <c r="CA1086" s="22">
        <f>CA1087+CA1090</f>
        <v>0</v>
      </c>
      <c r="CB1086" s="22">
        <f>CB1087+CB1090</f>
        <v>0</v>
      </c>
      <c r="CC1086" s="22">
        <f>CC1087+CC1090</f>
        <v>0</v>
      </c>
      <c r="CD1086" s="22">
        <f t="shared" si="4002"/>
        <v>2054.7999999999997</v>
      </c>
      <c r="CE1086" s="22">
        <f>CE1087+CE1090</f>
        <v>0</v>
      </c>
      <c r="CF1086" s="34">
        <f t="shared" si="3943"/>
        <v>2054.7999999999997</v>
      </c>
      <c r="CG1086" s="22">
        <f t="shared" si="4003"/>
        <v>2137.4</v>
      </c>
      <c r="CH1086" s="22">
        <f>CH1087+CH1090</f>
        <v>0</v>
      </c>
      <c r="CI1086" s="22">
        <f t="shared" si="3945"/>
        <v>2137.4</v>
      </c>
      <c r="CJ1086" s="22">
        <f t="shared" si="4004"/>
        <v>2137.4</v>
      </c>
      <c r="CK1086" s="22">
        <f>CK1087+CK1090</f>
        <v>0</v>
      </c>
      <c r="CL1086" s="22">
        <f t="shared" si="3946"/>
        <v>2137.4</v>
      </c>
      <c r="CM1086" s="22">
        <f>CM1087+CM1090</f>
        <v>0</v>
      </c>
      <c r="CN1086" s="15"/>
      <c r="CO1086" s="35"/>
      <c r="CS1086" s="5" t="s">
        <v>29</v>
      </c>
    </row>
    <row r="1087" spans="1:99" x14ac:dyDescent="0.3">
      <c r="A1087" s="36" t="s">
        <v>591</v>
      </c>
      <c r="B1087" s="16">
        <v>610</v>
      </c>
      <c r="C1087" s="32"/>
      <c r="D1087" s="32"/>
      <c r="E1087" s="33" t="s">
        <v>104</v>
      </c>
      <c r="F1087" s="22">
        <f t="shared" ref="F1087:K1087" si="4066">F1089+F1088</f>
        <v>168.4</v>
      </c>
      <c r="G1087" s="22">
        <f t="shared" si="4066"/>
        <v>175.2</v>
      </c>
      <c r="H1087" s="22">
        <f t="shared" si="4066"/>
        <v>175.2</v>
      </c>
      <c r="I1087" s="22">
        <f t="shared" si="4066"/>
        <v>0</v>
      </c>
      <c r="J1087" s="22">
        <f t="shared" si="4066"/>
        <v>0</v>
      </c>
      <c r="K1087" s="22">
        <f t="shared" si="4066"/>
        <v>0</v>
      </c>
      <c r="L1087" s="22">
        <f t="shared" si="3872"/>
        <v>168.4</v>
      </c>
      <c r="M1087" s="22">
        <f t="shared" si="3873"/>
        <v>175.2</v>
      </c>
      <c r="N1087" s="22">
        <f t="shared" si="3874"/>
        <v>175.2</v>
      </c>
      <c r="O1087" s="22">
        <f>O1089+O1088</f>
        <v>0</v>
      </c>
      <c r="P1087" s="22">
        <f>P1089+P1088</f>
        <v>0</v>
      </c>
      <c r="Q1087" s="22">
        <f>Q1089+Q1088</f>
        <v>0</v>
      </c>
      <c r="R1087" s="22">
        <f t="shared" si="3878"/>
        <v>168.4</v>
      </c>
      <c r="S1087" s="22">
        <f t="shared" si="3879"/>
        <v>175.2</v>
      </c>
      <c r="T1087" s="22">
        <f t="shared" si="3880"/>
        <v>175.2</v>
      </c>
      <c r="U1087" s="22">
        <f>U1089+U1088</f>
        <v>0</v>
      </c>
      <c r="V1087" s="22">
        <f>V1089+V1088</f>
        <v>0</v>
      </c>
      <c r="W1087" s="22">
        <f>W1089+W1088</f>
        <v>0</v>
      </c>
      <c r="X1087" s="22">
        <f t="shared" si="3884"/>
        <v>168.4</v>
      </c>
      <c r="Y1087" s="22">
        <f t="shared" si="3885"/>
        <v>175.2</v>
      </c>
      <c r="Z1087" s="22">
        <f t="shared" si="3886"/>
        <v>175.2</v>
      </c>
      <c r="AA1087" s="22">
        <f>AA1089+AA1088</f>
        <v>0</v>
      </c>
      <c r="AB1087" s="22">
        <f>AB1089+AB1088</f>
        <v>0</v>
      </c>
      <c r="AC1087" s="22">
        <f>AC1089+AC1088</f>
        <v>0</v>
      </c>
      <c r="AD1087" s="22">
        <f t="shared" si="3890"/>
        <v>168.4</v>
      </c>
      <c r="AE1087" s="22">
        <f t="shared" si="3891"/>
        <v>175.2</v>
      </c>
      <c r="AF1087" s="22">
        <f t="shared" si="3892"/>
        <v>175.2</v>
      </c>
      <c r="AG1087" s="22">
        <f>AG1089+AG1088</f>
        <v>0</v>
      </c>
      <c r="AH1087" s="22">
        <f>AH1089+AH1088</f>
        <v>0</v>
      </c>
      <c r="AI1087" s="22">
        <f>AI1089+AI1088</f>
        <v>0</v>
      </c>
      <c r="AJ1087" s="22">
        <f t="shared" si="3896"/>
        <v>168.4</v>
      </c>
      <c r="AK1087" s="22">
        <f t="shared" si="3897"/>
        <v>175.2</v>
      </c>
      <c r="AL1087" s="22">
        <f t="shared" si="3898"/>
        <v>175.2</v>
      </c>
      <c r="AM1087" s="22">
        <f>AM1089+AM1088</f>
        <v>0</v>
      </c>
      <c r="AN1087" s="22">
        <f>AN1089+AN1088</f>
        <v>0</v>
      </c>
      <c r="AO1087" s="22">
        <f>AO1089+AO1088</f>
        <v>0</v>
      </c>
      <c r="AP1087" s="22">
        <f t="shared" si="3902"/>
        <v>168.4</v>
      </c>
      <c r="AQ1087" s="22">
        <f t="shared" si="3903"/>
        <v>175.2</v>
      </c>
      <c r="AR1087" s="22">
        <f t="shared" si="3904"/>
        <v>175.2</v>
      </c>
      <c r="AS1087" s="22">
        <f>AS1089+AS1088</f>
        <v>0</v>
      </c>
      <c r="AT1087" s="22">
        <f>AT1089+AT1088</f>
        <v>0</v>
      </c>
      <c r="AU1087" s="22">
        <f>AU1089+AU1088</f>
        <v>0</v>
      </c>
      <c r="AV1087" s="22">
        <f t="shared" si="3908"/>
        <v>168.4</v>
      </c>
      <c r="AW1087" s="22">
        <f t="shared" si="3909"/>
        <v>175.2</v>
      </c>
      <c r="AX1087" s="22">
        <f t="shared" si="3910"/>
        <v>175.2</v>
      </c>
      <c r="AY1087" s="22">
        <f>AY1089+AY1088</f>
        <v>0</v>
      </c>
      <c r="AZ1087" s="22">
        <f>AZ1089+AZ1088</f>
        <v>0</v>
      </c>
      <c r="BA1087" s="22">
        <f>BA1089+BA1088</f>
        <v>0</v>
      </c>
      <c r="BB1087" s="22">
        <f t="shared" si="3914"/>
        <v>168.4</v>
      </c>
      <c r="BC1087" s="22">
        <f t="shared" si="3915"/>
        <v>175.2</v>
      </c>
      <c r="BD1087" s="22">
        <f t="shared" si="3916"/>
        <v>175.2</v>
      </c>
      <c r="BE1087" s="22">
        <f>BE1089+BE1088</f>
        <v>0</v>
      </c>
      <c r="BF1087" s="22">
        <f>BF1089+BF1088</f>
        <v>0</v>
      </c>
      <c r="BG1087" s="22">
        <f>BG1089+BG1088</f>
        <v>0</v>
      </c>
      <c r="BH1087" s="22">
        <f t="shared" si="3920"/>
        <v>168.4</v>
      </c>
      <c r="BI1087" s="22">
        <f t="shared" si="3921"/>
        <v>175.2</v>
      </c>
      <c r="BJ1087" s="22">
        <f t="shared" si="3922"/>
        <v>175.2</v>
      </c>
      <c r="BK1087" s="22">
        <f>BK1089+BK1088</f>
        <v>0</v>
      </c>
      <c r="BL1087" s="22">
        <f>BL1089+BL1088</f>
        <v>0</v>
      </c>
      <c r="BM1087" s="22">
        <f>BM1089+BM1088</f>
        <v>0</v>
      </c>
      <c r="BN1087" s="22">
        <f t="shared" si="3926"/>
        <v>168.4</v>
      </c>
      <c r="BO1087" s="22">
        <f t="shared" si="3927"/>
        <v>175.2</v>
      </c>
      <c r="BP1087" s="22">
        <f t="shared" si="3928"/>
        <v>175.2</v>
      </c>
      <c r="BQ1087" s="22">
        <f>BQ1089+BQ1088</f>
        <v>0</v>
      </c>
      <c r="BR1087" s="22">
        <f>BR1089+BR1088</f>
        <v>0</v>
      </c>
      <c r="BS1087" s="22">
        <f t="shared" si="3931"/>
        <v>168.4</v>
      </c>
      <c r="BT1087" s="22">
        <f t="shared" si="3932"/>
        <v>175.2</v>
      </c>
      <c r="BU1087" s="22">
        <f t="shared" si="3933"/>
        <v>175.2</v>
      </c>
      <c r="BV1087" s="22">
        <f>BV1089+BV1088</f>
        <v>0</v>
      </c>
      <c r="BW1087" s="22">
        <f>BW1089+BW1088</f>
        <v>0</v>
      </c>
      <c r="BX1087" s="22">
        <f t="shared" si="3936"/>
        <v>168.4</v>
      </c>
      <c r="BY1087" s="22">
        <f t="shared" si="3937"/>
        <v>175.2</v>
      </c>
      <c r="BZ1087" s="22">
        <f t="shared" si="3938"/>
        <v>175.2</v>
      </c>
      <c r="CA1087" s="22">
        <f>CA1089+CA1088</f>
        <v>0</v>
      </c>
      <c r="CB1087" s="22">
        <f>CB1089+CB1088</f>
        <v>0</v>
      </c>
      <c r="CC1087" s="22">
        <f>CC1089+CC1088</f>
        <v>0</v>
      </c>
      <c r="CD1087" s="22">
        <f t="shared" si="4002"/>
        <v>168.4</v>
      </c>
      <c r="CE1087" s="22">
        <f>CE1089+CE1088</f>
        <v>0</v>
      </c>
      <c r="CF1087" s="34">
        <f t="shared" si="3943"/>
        <v>168.4</v>
      </c>
      <c r="CG1087" s="22">
        <f t="shared" si="4003"/>
        <v>175.2</v>
      </c>
      <c r="CH1087" s="22">
        <f>CH1089+CH1088</f>
        <v>0</v>
      </c>
      <c r="CI1087" s="22">
        <f t="shared" si="3945"/>
        <v>175.2</v>
      </c>
      <c r="CJ1087" s="22">
        <f t="shared" si="4004"/>
        <v>175.2</v>
      </c>
      <c r="CK1087" s="22">
        <f>CK1089+CK1088</f>
        <v>0</v>
      </c>
      <c r="CL1087" s="22">
        <f t="shared" si="3946"/>
        <v>175.2</v>
      </c>
      <c r="CM1087" s="22">
        <f>CM1089+CM1088</f>
        <v>0</v>
      </c>
      <c r="CN1087" s="15"/>
      <c r="CO1087" s="35"/>
      <c r="CT1087" s="5" t="s">
        <v>30</v>
      </c>
    </row>
    <row r="1088" spans="1:99" x14ac:dyDescent="0.3">
      <c r="A1088" s="36" t="s">
        <v>591</v>
      </c>
      <c r="B1088" s="16">
        <v>610</v>
      </c>
      <c r="C1088" s="32" t="s">
        <v>47</v>
      </c>
      <c r="D1088" s="32" t="s">
        <v>313</v>
      </c>
      <c r="E1088" s="33" t="s">
        <v>387</v>
      </c>
      <c r="F1088" s="22">
        <v>31.9</v>
      </c>
      <c r="G1088" s="22">
        <v>33.200000000000003</v>
      </c>
      <c r="H1088" s="22">
        <v>33.200000000000003</v>
      </c>
      <c r="I1088" s="22"/>
      <c r="J1088" s="22"/>
      <c r="K1088" s="22"/>
      <c r="L1088" s="22">
        <f t="shared" si="3872"/>
        <v>31.9</v>
      </c>
      <c r="M1088" s="22">
        <f t="shared" si="3873"/>
        <v>33.200000000000003</v>
      </c>
      <c r="N1088" s="22">
        <f t="shared" si="3874"/>
        <v>33.200000000000003</v>
      </c>
      <c r="O1088" s="22"/>
      <c r="P1088" s="22"/>
      <c r="Q1088" s="22"/>
      <c r="R1088" s="22">
        <f t="shared" si="3878"/>
        <v>31.9</v>
      </c>
      <c r="S1088" s="22">
        <f t="shared" si="3879"/>
        <v>33.200000000000003</v>
      </c>
      <c r="T1088" s="22">
        <f t="shared" si="3880"/>
        <v>33.200000000000003</v>
      </c>
      <c r="U1088" s="22"/>
      <c r="V1088" s="22"/>
      <c r="W1088" s="22"/>
      <c r="X1088" s="22">
        <f t="shared" si="3884"/>
        <v>31.9</v>
      </c>
      <c r="Y1088" s="22">
        <f t="shared" si="3885"/>
        <v>33.200000000000003</v>
      </c>
      <c r="Z1088" s="22">
        <f t="shared" si="3886"/>
        <v>33.200000000000003</v>
      </c>
      <c r="AA1088" s="22"/>
      <c r="AB1088" s="22"/>
      <c r="AC1088" s="22"/>
      <c r="AD1088" s="22">
        <f t="shared" si="3890"/>
        <v>31.9</v>
      </c>
      <c r="AE1088" s="22">
        <f t="shared" si="3891"/>
        <v>33.200000000000003</v>
      </c>
      <c r="AF1088" s="22">
        <f t="shared" si="3892"/>
        <v>33.200000000000003</v>
      </c>
      <c r="AG1088" s="22"/>
      <c r="AH1088" s="22"/>
      <c r="AI1088" s="22"/>
      <c r="AJ1088" s="22">
        <f t="shared" si="3896"/>
        <v>31.9</v>
      </c>
      <c r="AK1088" s="22">
        <f t="shared" si="3897"/>
        <v>33.200000000000003</v>
      </c>
      <c r="AL1088" s="22">
        <f t="shared" si="3898"/>
        <v>33.200000000000003</v>
      </c>
      <c r="AM1088" s="22"/>
      <c r="AN1088" s="22"/>
      <c r="AO1088" s="22"/>
      <c r="AP1088" s="22">
        <f t="shared" si="3902"/>
        <v>31.9</v>
      </c>
      <c r="AQ1088" s="22">
        <f t="shared" si="3903"/>
        <v>33.200000000000003</v>
      </c>
      <c r="AR1088" s="22">
        <f t="shared" si="3904"/>
        <v>33.200000000000003</v>
      </c>
      <c r="AS1088" s="22"/>
      <c r="AT1088" s="22"/>
      <c r="AU1088" s="22"/>
      <c r="AV1088" s="22">
        <f t="shared" si="3908"/>
        <v>31.9</v>
      </c>
      <c r="AW1088" s="22">
        <f t="shared" si="3909"/>
        <v>33.200000000000003</v>
      </c>
      <c r="AX1088" s="22">
        <f t="shared" si="3910"/>
        <v>33.200000000000003</v>
      </c>
      <c r="AY1088" s="22"/>
      <c r="AZ1088" s="22"/>
      <c r="BA1088" s="22"/>
      <c r="BB1088" s="22">
        <f t="shared" si="3914"/>
        <v>31.9</v>
      </c>
      <c r="BC1088" s="22">
        <f t="shared" si="3915"/>
        <v>33.200000000000003</v>
      </c>
      <c r="BD1088" s="22">
        <f t="shared" si="3916"/>
        <v>33.200000000000003</v>
      </c>
      <c r="BE1088" s="22"/>
      <c r="BF1088" s="22"/>
      <c r="BG1088" s="22"/>
      <c r="BH1088" s="22">
        <f t="shared" si="3920"/>
        <v>31.9</v>
      </c>
      <c r="BI1088" s="22">
        <f t="shared" si="3921"/>
        <v>33.200000000000003</v>
      </c>
      <c r="BJ1088" s="22">
        <f t="shared" si="3922"/>
        <v>33.200000000000003</v>
      </c>
      <c r="BK1088" s="22"/>
      <c r="BL1088" s="22"/>
      <c r="BM1088" s="22"/>
      <c r="BN1088" s="22">
        <f t="shared" si="3926"/>
        <v>31.9</v>
      </c>
      <c r="BO1088" s="22">
        <f t="shared" si="3927"/>
        <v>33.200000000000003</v>
      </c>
      <c r="BP1088" s="22">
        <f t="shared" si="3928"/>
        <v>33.200000000000003</v>
      </c>
      <c r="BQ1088" s="22"/>
      <c r="BR1088" s="22"/>
      <c r="BS1088" s="22">
        <f t="shared" si="3931"/>
        <v>31.9</v>
      </c>
      <c r="BT1088" s="22">
        <f t="shared" si="3932"/>
        <v>33.200000000000003</v>
      </c>
      <c r="BU1088" s="22">
        <f t="shared" si="3933"/>
        <v>33.200000000000003</v>
      </c>
      <c r="BV1088" s="22"/>
      <c r="BW1088" s="22"/>
      <c r="BX1088" s="22">
        <f t="shared" si="3936"/>
        <v>31.9</v>
      </c>
      <c r="BY1088" s="22">
        <f t="shared" si="3937"/>
        <v>33.200000000000003</v>
      </c>
      <c r="BZ1088" s="22">
        <f t="shared" si="3938"/>
        <v>33.200000000000003</v>
      </c>
      <c r="CA1088" s="22"/>
      <c r="CB1088" s="22"/>
      <c r="CC1088" s="22"/>
      <c r="CD1088" s="22">
        <f t="shared" si="4002"/>
        <v>31.9</v>
      </c>
      <c r="CE1088" s="22"/>
      <c r="CF1088" s="34">
        <f t="shared" si="3943"/>
        <v>31.9</v>
      </c>
      <c r="CG1088" s="22">
        <f t="shared" si="4003"/>
        <v>33.200000000000003</v>
      </c>
      <c r="CH1088" s="22"/>
      <c r="CI1088" s="22">
        <f t="shared" si="3945"/>
        <v>33.200000000000003</v>
      </c>
      <c r="CJ1088" s="22">
        <f t="shared" si="4004"/>
        <v>33.200000000000003</v>
      </c>
      <c r="CK1088" s="22"/>
      <c r="CL1088" s="22">
        <f t="shared" si="3946"/>
        <v>33.200000000000003</v>
      </c>
      <c r="CM1088" s="22"/>
      <c r="CN1088" s="15"/>
      <c r="CO1088" s="35"/>
    </row>
    <row r="1089" spans="1:99" x14ac:dyDescent="0.3">
      <c r="A1089" s="36" t="s">
        <v>591</v>
      </c>
      <c r="B1089" s="16">
        <v>610</v>
      </c>
      <c r="C1089" s="32" t="s">
        <v>47</v>
      </c>
      <c r="D1089" s="32" t="s">
        <v>105</v>
      </c>
      <c r="E1089" s="33" t="s">
        <v>106</v>
      </c>
      <c r="F1089" s="22">
        <v>136.5</v>
      </c>
      <c r="G1089" s="22">
        <v>142</v>
      </c>
      <c r="H1089" s="22">
        <v>142</v>
      </c>
      <c r="I1089" s="22"/>
      <c r="J1089" s="22"/>
      <c r="K1089" s="22"/>
      <c r="L1089" s="22">
        <f t="shared" si="3872"/>
        <v>136.5</v>
      </c>
      <c r="M1089" s="22">
        <f t="shared" si="3873"/>
        <v>142</v>
      </c>
      <c r="N1089" s="22">
        <f t="shared" si="3874"/>
        <v>142</v>
      </c>
      <c r="O1089" s="22"/>
      <c r="P1089" s="22"/>
      <c r="Q1089" s="22"/>
      <c r="R1089" s="22">
        <f t="shared" si="3878"/>
        <v>136.5</v>
      </c>
      <c r="S1089" s="22">
        <f t="shared" si="3879"/>
        <v>142</v>
      </c>
      <c r="T1089" s="22">
        <f t="shared" si="3880"/>
        <v>142</v>
      </c>
      <c r="U1089" s="22"/>
      <c r="V1089" s="22"/>
      <c r="W1089" s="22"/>
      <c r="X1089" s="22">
        <f t="shared" si="3884"/>
        <v>136.5</v>
      </c>
      <c r="Y1089" s="22">
        <f t="shared" si="3885"/>
        <v>142</v>
      </c>
      <c r="Z1089" s="22">
        <f t="shared" si="3886"/>
        <v>142</v>
      </c>
      <c r="AA1089" s="22"/>
      <c r="AB1089" s="22"/>
      <c r="AC1089" s="22"/>
      <c r="AD1089" s="22">
        <f t="shared" si="3890"/>
        <v>136.5</v>
      </c>
      <c r="AE1089" s="22">
        <f t="shared" si="3891"/>
        <v>142</v>
      </c>
      <c r="AF1089" s="22">
        <f t="shared" si="3892"/>
        <v>142</v>
      </c>
      <c r="AG1089" s="22"/>
      <c r="AH1089" s="22"/>
      <c r="AI1089" s="22"/>
      <c r="AJ1089" s="22">
        <f t="shared" si="3896"/>
        <v>136.5</v>
      </c>
      <c r="AK1089" s="22">
        <f t="shared" si="3897"/>
        <v>142</v>
      </c>
      <c r="AL1089" s="22">
        <f t="shared" si="3898"/>
        <v>142</v>
      </c>
      <c r="AM1089" s="22"/>
      <c r="AN1089" s="22"/>
      <c r="AO1089" s="22"/>
      <c r="AP1089" s="22">
        <f t="shared" si="3902"/>
        <v>136.5</v>
      </c>
      <c r="AQ1089" s="22">
        <f t="shared" si="3903"/>
        <v>142</v>
      </c>
      <c r="AR1089" s="22">
        <f t="shared" si="3904"/>
        <v>142</v>
      </c>
      <c r="AS1089" s="22"/>
      <c r="AT1089" s="22"/>
      <c r="AU1089" s="22"/>
      <c r="AV1089" s="22">
        <f t="shared" si="3908"/>
        <v>136.5</v>
      </c>
      <c r="AW1089" s="22">
        <f t="shared" si="3909"/>
        <v>142</v>
      </c>
      <c r="AX1089" s="22">
        <f t="shared" si="3910"/>
        <v>142</v>
      </c>
      <c r="AY1089" s="22"/>
      <c r="AZ1089" s="22"/>
      <c r="BA1089" s="22"/>
      <c r="BB1089" s="22">
        <f t="shared" si="3914"/>
        <v>136.5</v>
      </c>
      <c r="BC1089" s="22">
        <f t="shared" si="3915"/>
        <v>142</v>
      </c>
      <c r="BD1089" s="22">
        <f t="shared" si="3916"/>
        <v>142</v>
      </c>
      <c r="BE1089" s="22"/>
      <c r="BF1089" s="22"/>
      <c r="BG1089" s="22"/>
      <c r="BH1089" s="22">
        <f t="shared" si="3920"/>
        <v>136.5</v>
      </c>
      <c r="BI1089" s="22">
        <f t="shared" si="3921"/>
        <v>142</v>
      </c>
      <c r="BJ1089" s="22">
        <f t="shared" si="3922"/>
        <v>142</v>
      </c>
      <c r="BK1089" s="22"/>
      <c r="BL1089" s="22"/>
      <c r="BM1089" s="22"/>
      <c r="BN1089" s="22">
        <f t="shared" si="3926"/>
        <v>136.5</v>
      </c>
      <c r="BO1089" s="22">
        <f t="shared" si="3927"/>
        <v>142</v>
      </c>
      <c r="BP1089" s="22">
        <f t="shared" si="3928"/>
        <v>142</v>
      </c>
      <c r="BQ1089" s="22"/>
      <c r="BR1089" s="22"/>
      <c r="BS1089" s="22">
        <f t="shared" si="3931"/>
        <v>136.5</v>
      </c>
      <c r="BT1089" s="22">
        <f t="shared" si="3932"/>
        <v>142</v>
      </c>
      <c r="BU1089" s="22">
        <f t="shared" si="3933"/>
        <v>142</v>
      </c>
      <c r="BV1089" s="22"/>
      <c r="BW1089" s="22"/>
      <c r="BX1089" s="22">
        <f t="shared" si="3936"/>
        <v>136.5</v>
      </c>
      <c r="BY1089" s="22">
        <f t="shared" si="3937"/>
        <v>142</v>
      </c>
      <c r="BZ1089" s="22">
        <f t="shared" si="3938"/>
        <v>142</v>
      </c>
      <c r="CA1089" s="22"/>
      <c r="CB1089" s="22"/>
      <c r="CC1089" s="22"/>
      <c r="CD1089" s="22">
        <f t="shared" si="4002"/>
        <v>136.5</v>
      </c>
      <c r="CE1089" s="22"/>
      <c r="CF1089" s="34">
        <f t="shared" si="3943"/>
        <v>136.5</v>
      </c>
      <c r="CG1089" s="22">
        <f t="shared" si="4003"/>
        <v>142</v>
      </c>
      <c r="CH1089" s="22"/>
      <c r="CI1089" s="22">
        <f t="shared" si="3945"/>
        <v>142</v>
      </c>
      <c r="CJ1089" s="22">
        <f t="shared" si="4004"/>
        <v>142</v>
      </c>
      <c r="CK1089" s="22"/>
      <c r="CL1089" s="22">
        <f t="shared" si="3946"/>
        <v>142</v>
      </c>
      <c r="CM1089" s="22"/>
      <c r="CN1089" s="15"/>
      <c r="CO1089" s="35"/>
    </row>
    <row r="1090" spans="1:99" x14ac:dyDescent="0.3">
      <c r="A1090" s="36" t="s">
        <v>591</v>
      </c>
      <c r="B1090" s="16">
        <v>620</v>
      </c>
      <c r="C1090" s="32"/>
      <c r="D1090" s="32"/>
      <c r="E1090" s="33" t="s">
        <v>46</v>
      </c>
      <c r="F1090" s="22">
        <f t="shared" ref="F1090:K1090" si="4067">F1091+F1092+F1093+F1094+F1095</f>
        <v>1886.3999999999999</v>
      </c>
      <c r="G1090" s="22">
        <f t="shared" si="4067"/>
        <v>1962.2</v>
      </c>
      <c r="H1090" s="22">
        <f t="shared" si="4067"/>
        <v>1962.2</v>
      </c>
      <c r="I1090" s="22">
        <f t="shared" si="4067"/>
        <v>0</v>
      </c>
      <c r="J1090" s="22">
        <f t="shared" si="4067"/>
        <v>0</v>
      </c>
      <c r="K1090" s="22">
        <f t="shared" si="4067"/>
        <v>0</v>
      </c>
      <c r="L1090" s="22">
        <f t="shared" si="3872"/>
        <v>1886.3999999999999</v>
      </c>
      <c r="M1090" s="22">
        <f t="shared" si="3873"/>
        <v>1962.2</v>
      </c>
      <c r="N1090" s="22">
        <f t="shared" si="3874"/>
        <v>1962.2</v>
      </c>
      <c r="O1090" s="22">
        <f>O1091+O1092+O1093+O1094+O1095</f>
        <v>0</v>
      </c>
      <c r="P1090" s="22">
        <f>P1091+P1092+P1093+P1094+P1095</f>
        <v>0</v>
      </c>
      <c r="Q1090" s="22">
        <f>Q1091+Q1092+Q1093+Q1094+Q1095</f>
        <v>0</v>
      </c>
      <c r="R1090" s="22">
        <f t="shared" si="3878"/>
        <v>1886.3999999999999</v>
      </c>
      <c r="S1090" s="22">
        <f t="shared" si="3879"/>
        <v>1962.2</v>
      </c>
      <c r="T1090" s="22">
        <f t="shared" si="3880"/>
        <v>1962.2</v>
      </c>
      <c r="U1090" s="22">
        <f>U1091+U1092+U1093+U1094+U1095</f>
        <v>0</v>
      </c>
      <c r="V1090" s="22">
        <f>V1091+V1092+V1093+V1094+V1095</f>
        <v>0</v>
      </c>
      <c r="W1090" s="22">
        <f>W1091+W1092+W1093+W1094+W1095</f>
        <v>0</v>
      </c>
      <c r="X1090" s="22">
        <f t="shared" si="3884"/>
        <v>1886.3999999999999</v>
      </c>
      <c r="Y1090" s="22">
        <f t="shared" si="3885"/>
        <v>1962.2</v>
      </c>
      <c r="Z1090" s="22">
        <f t="shared" si="3886"/>
        <v>1962.2</v>
      </c>
      <c r="AA1090" s="22">
        <f>AA1091+AA1092+AA1093+AA1094+AA1095</f>
        <v>0</v>
      </c>
      <c r="AB1090" s="22">
        <f>AB1091+AB1092+AB1093+AB1094+AB1095</f>
        <v>0</v>
      </c>
      <c r="AC1090" s="22">
        <f>AC1091+AC1092+AC1093+AC1094+AC1095</f>
        <v>0</v>
      </c>
      <c r="AD1090" s="22">
        <f t="shared" si="3890"/>
        <v>1886.3999999999999</v>
      </c>
      <c r="AE1090" s="22">
        <f t="shared" si="3891"/>
        <v>1962.2</v>
      </c>
      <c r="AF1090" s="22">
        <f t="shared" si="3892"/>
        <v>1962.2</v>
      </c>
      <c r="AG1090" s="22">
        <f>AG1091+AG1092+AG1093+AG1094+AG1095</f>
        <v>0</v>
      </c>
      <c r="AH1090" s="22">
        <f>AH1091+AH1092+AH1093+AH1094+AH1095</f>
        <v>0</v>
      </c>
      <c r="AI1090" s="22">
        <f>AI1091+AI1092+AI1093+AI1094+AI1095</f>
        <v>0</v>
      </c>
      <c r="AJ1090" s="22">
        <f t="shared" si="3896"/>
        <v>1886.3999999999999</v>
      </c>
      <c r="AK1090" s="22">
        <f t="shared" si="3897"/>
        <v>1962.2</v>
      </c>
      <c r="AL1090" s="22">
        <f t="shared" si="3898"/>
        <v>1962.2</v>
      </c>
      <c r="AM1090" s="22">
        <f>AM1091+AM1092+AM1093+AM1094+AM1095</f>
        <v>0</v>
      </c>
      <c r="AN1090" s="22">
        <f>AN1091+AN1092+AN1093+AN1094+AN1095</f>
        <v>0</v>
      </c>
      <c r="AO1090" s="22">
        <f>AO1091+AO1092+AO1093+AO1094+AO1095</f>
        <v>0</v>
      </c>
      <c r="AP1090" s="22">
        <f t="shared" si="3902"/>
        <v>1886.3999999999999</v>
      </c>
      <c r="AQ1090" s="22">
        <f t="shared" si="3903"/>
        <v>1962.2</v>
      </c>
      <c r="AR1090" s="22">
        <f t="shared" si="3904"/>
        <v>1962.2</v>
      </c>
      <c r="AS1090" s="22">
        <f>AS1091+AS1092+AS1093+AS1094+AS1095</f>
        <v>0</v>
      </c>
      <c r="AT1090" s="22">
        <f>AT1091+AT1092+AT1093+AT1094+AT1095</f>
        <v>0</v>
      </c>
      <c r="AU1090" s="22">
        <f>AU1091+AU1092+AU1093+AU1094+AU1095</f>
        <v>0</v>
      </c>
      <c r="AV1090" s="22">
        <f t="shared" si="3908"/>
        <v>1886.3999999999999</v>
      </c>
      <c r="AW1090" s="22">
        <f t="shared" si="3909"/>
        <v>1962.2</v>
      </c>
      <c r="AX1090" s="22">
        <f t="shared" si="3910"/>
        <v>1962.2</v>
      </c>
      <c r="AY1090" s="22">
        <f>AY1091+AY1092+AY1093+AY1094+AY1095</f>
        <v>0</v>
      </c>
      <c r="AZ1090" s="22">
        <f>AZ1091+AZ1092+AZ1093+AZ1094+AZ1095</f>
        <v>0</v>
      </c>
      <c r="BA1090" s="22">
        <f>BA1091+BA1092+BA1093+BA1094+BA1095</f>
        <v>0</v>
      </c>
      <c r="BB1090" s="22">
        <f t="shared" si="3914"/>
        <v>1886.3999999999999</v>
      </c>
      <c r="BC1090" s="22">
        <f t="shared" si="3915"/>
        <v>1962.2</v>
      </c>
      <c r="BD1090" s="22">
        <f t="shared" si="3916"/>
        <v>1962.2</v>
      </c>
      <c r="BE1090" s="22">
        <f>BE1091+BE1092+BE1093+BE1094+BE1095</f>
        <v>0</v>
      </c>
      <c r="BF1090" s="22">
        <f>BF1091+BF1092+BF1093+BF1094+BF1095</f>
        <v>0</v>
      </c>
      <c r="BG1090" s="22">
        <f>BG1091+BG1092+BG1093+BG1094+BG1095</f>
        <v>0</v>
      </c>
      <c r="BH1090" s="22">
        <f t="shared" si="3920"/>
        <v>1886.3999999999999</v>
      </c>
      <c r="BI1090" s="22">
        <f t="shared" si="3921"/>
        <v>1962.2</v>
      </c>
      <c r="BJ1090" s="22">
        <f t="shared" si="3922"/>
        <v>1962.2</v>
      </c>
      <c r="BK1090" s="22">
        <f>BK1091+BK1092+BK1093+BK1094+BK1095</f>
        <v>0</v>
      </c>
      <c r="BL1090" s="22">
        <f>BL1091+BL1092+BL1093+BL1094+BL1095</f>
        <v>0</v>
      </c>
      <c r="BM1090" s="22">
        <f>BM1091+BM1092+BM1093+BM1094+BM1095</f>
        <v>0</v>
      </c>
      <c r="BN1090" s="22">
        <f t="shared" si="3926"/>
        <v>1886.3999999999999</v>
      </c>
      <c r="BO1090" s="22">
        <f t="shared" si="3927"/>
        <v>1962.2</v>
      </c>
      <c r="BP1090" s="22">
        <f t="shared" si="3928"/>
        <v>1962.2</v>
      </c>
      <c r="BQ1090" s="22">
        <f>BQ1091+BQ1092+BQ1093+BQ1094+BQ1095</f>
        <v>0</v>
      </c>
      <c r="BR1090" s="22">
        <f>BR1091+BR1092+BR1093+BR1094+BR1095</f>
        <v>0</v>
      </c>
      <c r="BS1090" s="22">
        <f t="shared" si="3931"/>
        <v>1886.3999999999999</v>
      </c>
      <c r="BT1090" s="22">
        <f t="shared" si="3932"/>
        <v>1962.2</v>
      </c>
      <c r="BU1090" s="22">
        <f t="shared" si="3933"/>
        <v>1962.2</v>
      </c>
      <c r="BV1090" s="22">
        <f>BV1091+BV1092+BV1093+BV1094+BV1095</f>
        <v>0</v>
      </c>
      <c r="BW1090" s="22">
        <f>BW1091+BW1092+BW1093+BW1094+BW1095</f>
        <v>0</v>
      </c>
      <c r="BX1090" s="22">
        <f t="shared" si="3936"/>
        <v>1886.3999999999999</v>
      </c>
      <c r="BY1090" s="22">
        <f t="shared" si="3937"/>
        <v>1962.2</v>
      </c>
      <c r="BZ1090" s="22">
        <f t="shared" si="3938"/>
        <v>1962.2</v>
      </c>
      <c r="CA1090" s="22">
        <f>CA1091+CA1092+CA1093+CA1094+CA1095</f>
        <v>0</v>
      </c>
      <c r="CB1090" s="22">
        <f>CB1091+CB1092+CB1093+CB1094+CB1095</f>
        <v>0</v>
      </c>
      <c r="CC1090" s="22">
        <f>CC1091+CC1092+CC1093+CC1094+CC1095</f>
        <v>0</v>
      </c>
      <c r="CD1090" s="22">
        <f t="shared" si="4002"/>
        <v>1886.3999999999999</v>
      </c>
      <c r="CE1090" s="22">
        <f>CE1091+CE1092+CE1093+CE1094+CE1095</f>
        <v>0</v>
      </c>
      <c r="CF1090" s="34">
        <f t="shared" si="3943"/>
        <v>1886.3999999999999</v>
      </c>
      <c r="CG1090" s="22">
        <f t="shared" si="4003"/>
        <v>1962.2</v>
      </c>
      <c r="CH1090" s="22">
        <f>CH1091+CH1092+CH1093+CH1094+CH1095</f>
        <v>0</v>
      </c>
      <c r="CI1090" s="22">
        <f t="shared" si="3945"/>
        <v>1962.2</v>
      </c>
      <c r="CJ1090" s="22">
        <f t="shared" si="4004"/>
        <v>1962.2</v>
      </c>
      <c r="CK1090" s="22">
        <f>CK1091+CK1092+CK1093+CK1094+CK1095</f>
        <v>0</v>
      </c>
      <c r="CL1090" s="22">
        <f t="shared" si="3946"/>
        <v>1962.2</v>
      </c>
      <c r="CM1090" s="22">
        <f>CM1091+CM1092+CM1093+CM1094+CM1095</f>
        <v>0</v>
      </c>
      <c r="CN1090" s="15"/>
      <c r="CO1090" s="35"/>
      <c r="CT1090" s="5" t="s">
        <v>30</v>
      </c>
    </row>
    <row r="1091" spans="1:99" x14ac:dyDescent="0.3">
      <c r="A1091" s="36" t="s">
        <v>591</v>
      </c>
      <c r="B1091" s="16">
        <v>620</v>
      </c>
      <c r="C1091" s="32" t="s">
        <v>47</v>
      </c>
      <c r="D1091" s="32" t="s">
        <v>42</v>
      </c>
      <c r="E1091" s="33" t="s">
        <v>436</v>
      </c>
      <c r="F1091" s="22">
        <v>530.79999999999995</v>
      </c>
      <c r="G1091" s="22">
        <v>552.1</v>
      </c>
      <c r="H1091" s="22">
        <v>552.1</v>
      </c>
      <c r="I1091" s="22"/>
      <c r="J1091" s="22"/>
      <c r="K1091" s="22"/>
      <c r="L1091" s="22">
        <f t="shared" si="3872"/>
        <v>530.79999999999995</v>
      </c>
      <c r="M1091" s="22">
        <f t="shared" si="3873"/>
        <v>552.1</v>
      </c>
      <c r="N1091" s="22">
        <f t="shared" si="3874"/>
        <v>552.1</v>
      </c>
      <c r="O1091" s="22"/>
      <c r="P1091" s="22"/>
      <c r="Q1091" s="22"/>
      <c r="R1091" s="22">
        <f t="shared" si="3878"/>
        <v>530.79999999999995</v>
      </c>
      <c r="S1091" s="22">
        <f t="shared" si="3879"/>
        <v>552.1</v>
      </c>
      <c r="T1091" s="22">
        <f t="shared" si="3880"/>
        <v>552.1</v>
      </c>
      <c r="U1091" s="22"/>
      <c r="V1091" s="22"/>
      <c r="W1091" s="22"/>
      <c r="X1091" s="22">
        <f t="shared" si="3884"/>
        <v>530.79999999999995</v>
      </c>
      <c r="Y1091" s="22">
        <f t="shared" si="3885"/>
        <v>552.1</v>
      </c>
      <c r="Z1091" s="22">
        <f t="shared" si="3886"/>
        <v>552.1</v>
      </c>
      <c r="AA1091" s="22"/>
      <c r="AB1091" s="22"/>
      <c r="AC1091" s="22"/>
      <c r="AD1091" s="22">
        <f t="shared" si="3890"/>
        <v>530.79999999999995</v>
      </c>
      <c r="AE1091" s="22">
        <f t="shared" si="3891"/>
        <v>552.1</v>
      </c>
      <c r="AF1091" s="22">
        <f t="shared" si="3892"/>
        <v>552.1</v>
      </c>
      <c r="AG1091" s="22"/>
      <c r="AH1091" s="22"/>
      <c r="AI1091" s="22"/>
      <c r="AJ1091" s="22">
        <f t="shared" si="3896"/>
        <v>530.79999999999995</v>
      </c>
      <c r="AK1091" s="22">
        <f t="shared" si="3897"/>
        <v>552.1</v>
      </c>
      <c r="AL1091" s="22">
        <f t="shared" si="3898"/>
        <v>552.1</v>
      </c>
      <c r="AM1091" s="22"/>
      <c r="AN1091" s="22"/>
      <c r="AO1091" s="22"/>
      <c r="AP1091" s="22">
        <f t="shared" si="3902"/>
        <v>530.79999999999995</v>
      </c>
      <c r="AQ1091" s="22">
        <f t="shared" si="3903"/>
        <v>552.1</v>
      </c>
      <c r="AR1091" s="22">
        <f t="shared" si="3904"/>
        <v>552.1</v>
      </c>
      <c r="AS1091" s="22"/>
      <c r="AT1091" s="22"/>
      <c r="AU1091" s="22"/>
      <c r="AV1091" s="22">
        <f t="shared" si="3908"/>
        <v>530.79999999999995</v>
      </c>
      <c r="AW1091" s="22">
        <f t="shared" si="3909"/>
        <v>552.1</v>
      </c>
      <c r="AX1091" s="22">
        <f t="shared" si="3910"/>
        <v>552.1</v>
      </c>
      <c r="AY1091" s="22"/>
      <c r="AZ1091" s="22"/>
      <c r="BA1091" s="22"/>
      <c r="BB1091" s="22">
        <f t="shared" si="3914"/>
        <v>530.79999999999995</v>
      </c>
      <c r="BC1091" s="22">
        <f t="shared" si="3915"/>
        <v>552.1</v>
      </c>
      <c r="BD1091" s="22">
        <f t="shared" si="3916"/>
        <v>552.1</v>
      </c>
      <c r="BE1091" s="22"/>
      <c r="BF1091" s="22"/>
      <c r="BG1091" s="22"/>
      <c r="BH1091" s="22">
        <f t="shared" si="3920"/>
        <v>530.79999999999995</v>
      </c>
      <c r="BI1091" s="22">
        <f t="shared" si="3921"/>
        <v>552.1</v>
      </c>
      <c r="BJ1091" s="22">
        <f t="shared" si="3922"/>
        <v>552.1</v>
      </c>
      <c r="BK1091" s="22"/>
      <c r="BL1091" s="22"/>
      <c r="BM1091" s="22"/>
      <c r="BN1091" s="22">
        <f t="shared" si="3926"/>
        <v>530.79999999999995</v>
      </c>
      <c r="BO1091" s="22">
        <f t="shared" si="3927"/>
        <v>552.1</v>
      </c>
      <c r="BP1091" s="22">
        <f t="shared" si="3928"/>
        <v>552.1</v>
      </c>
      <c r="BQ1091" s="22"/>
      <c r="BR1091" s="22"/>
      <c r="BS1091" s="22">
        <f t="shared" si="3931"/>
        <v>530.79999999999995</v>
      </c>
      <c r="BT1091" s="22">
        <f t="shared" si="3932"/>
        <v>552.1</v>
      </c>
      <c r="BU1091" s="22">
        <f t="shared" si="3933"/>
        <v>552.1</v>
      </c>
      <c r="BV1091" s="22"/>
      <c r="BW1091" s="22"/>
      <c r="BX1091" s="22">
        <f t="shared" si="3936"/>
        <v>530.79999999999995</v>
      </c>
      <c r="BY1091" s="22">
        <f t="shared" si="3937"/>
        <v>552.1</v>
      </c>
      <c r="BZ1091" s="22">
        <f t="shared" si="3938"/>
        <v>552.1</v>
      </c>
      <c r="CA1091" s="22"/>
      <c r="CB1091" s="22"/>
      <c r="CC1091" s="22"/>
      <c r="CD1091" s="22">
        <f t="shared" si="4002"/>
        <v>530.79999999999995</v>
      </c>
      <c r="CE1091" s="22"/>
      <c r="CF1091" s="34">
        <f t="shared" si="3943"/>
        <v>530.79999999999995</v>
      </c>
      <c r="CG1091" s="22">
        <f t="shared" si="4003"/>
        <v>552.1</v>
      </c>
      <c r="CH1091" s="22"/>
      <c r="CI1091" s="22">
        <f t="shared" si="3945"/>
        <v>552.1</v>
      </c>
      <c r="CJ1091" s="22">
        <f t="shared" si="4004"/>
        <v>552.1</v>
      </c>
      <c r="CK1091" s="22"/>
      <c r="CL1091" s="22">
        <f t="shared" si="3946"/>
        <v>552.1</v>
      </c>
      <c r="CM1091" s="22"/>
      <c r="CN1091" s="15"/>
      <c r="CO1091" s="35"/>
    </row>
    <row r="1092" spans="1:99" x14ac:dyDescent="0.3">
      <c r="A1092" s="36" t="s">
        <v>591</v>
      </c>
      <c r="B1092" s="16">
        <v>620</v>
      </c>
      <c r="C1092" s="32" t="s">
        <v>47</v>
      </c>
      <c r="D1092" s="32" t="s">
        <v>313</v>
      </c>
      <c r="E1092" s="33" t="s">
        <v>387</v>
      </c>
      <c r="F1092" s="22">
        <v>23.5</v>
      </c>
      <c r="G1092" s="22">
        <v>24.4</v>
      </c>
      <c r="H1092" s="22">
        <v>24.4</v>
      </c>
      <c r="I1092" s="22"/>
      <c r="J1092" s="22"/>
      <c r="K1092" s="22"/>
      <c r="L1092" s="22">
        <f t="shared" si="3872"/>
        <v>23.5</v>
      </c>
      <c r="M1092" s="22">
        <f t="shared" si="3873"/>
        <v>24.4</v>
      </c>
      <c r="N1092" s="22">
        <f t="shared" si="3874"/>
        <v>24.4</v>
      </c>
      <c r="O1092" s="22"/>
      <c r="P1092" s="22"/>
      <c r="Q1092" s="22"/>
      <c r="R1092" s="22">
        <f t="shared" si="3878"/>
        <v>23.5</v>
      </c>
      <c r="S1092" s="22">
        <f t="shared" si="3879"/>
        <v>24.4</v>
      </c>
      <c r="T1092" s="22">
        <f t="shared" si="3880"/>
        <v>24.4</v>
      </c>
      <c r="U1092" s="22"/>
      <c r="V1092" s="22"/>
      <c r="W1092" s="22"/>
      <c r="X1092" s="22">
        <f t="shared" si="3884"/>
        <v>23.5</v>
      </c>
      <c r="Y1092" s="22">
        <f t="shared" si="3885"/>
        <v>24.4</v>
      </c>
      <c r="Z1092" s="22">
        <f t="shared" si="3886"/>
        <v>24.4</v>
      </c>
      <c r="AA1092" s="22"/>
      <c r="AB1092" s="22"/>
      <c r="AC1092" s="22"/>
      <c r="AD1092" s="22">
        <f t="shared" si="3890"/>
        <v>23.5</v>
      </c>
      <c r="AE1092" s="22">
        <f t="shared" si="3891"/>
        <v>24.4</v>
      </c>
      <c r="AF1092" s="22">
        <f t="shared" si="3892"/>
        <v>24.4</v>
      </c>
      <c r="AG1092" s="22"/>
      <c r="AH1092" s="22"/>
      <c r="AI1092" s="22"/>
      <c r="AJ1092" s="22">
        <f t="shared" si="3896"/>
        <v>23.5</v>
      </c>
      <c r="AK1092" s="22">
        <f t="shared" si="3897"/>
        <v>24.4</v>
      </c>
      <c r="AL1092" s="22">
        <f t="shared" si="3898"/>
        <v>24.4</v>
      </c>
      <c r="AM1092" s="22"/>
      <c r="AN1092" s="22"/>
      <c r="AO1092" s="22"/>
      <c r="AP1092" s="22">
        <f t="shared" si="3902"/>
        <v>23.5</v>
      </c>
      <c r="AQ1092" s="22">
        <f t="shared" si="3903"/>
        <v>24.4</v>
      </c>
      <c r="AR1092" s="22">
        <f t="shared" si="3904"/>
        <v>24.4</v>
      </c>
      <c r="AS1092" s="22"/>
      <c r="AT1092" s="22"/>
      <c r="AU1092" s="22"/>
      <c r="AV1092" s="22">
        <f t="shared" si="3908"/>
        <v>23.5</v>
      </c>
      <c r="AW1092" s="22">
        <f t="shared" si="3909"/>
        <v>24.4</v>
      </c>
      <c r="AX1092" s="22">
        <f t="shared" si="3910"/>
        <v>24.4</v>
      </c>
      <c r="AY1092" s="22"/>
      <c r="AZ1092" s="22"/>
      <c r="BA1092" s="22"/>
      <c r="BB1092" s="22">
        <f t="shared" si="3914"/>
        <v>23.5</v>
      </c>
      <c r="BC1092" s="22">
        <f t="shared" si="3915"/>
        <v>24.4</v>
      </c>
      <c r="BD1092" s="22">
        <f t="shared" si="3916"/>
        <v>24.4</v>
      </c>
      <c r="BE1092" s="22"/>
      <c r="BF1092" s="22"/>
      <c r="BG1092" s="22"/>
      <c r="BH1092" s="22">
        <f t="shared" si="3920"/>
        <v>23.5</v>
      </c>
      <c r="BI1092" s="22">
        <f t="shared" si="3921"/>
        <v>24.4</v>
      </c>
      <c r="BJ1092" s="22">
        <f t="shared" si="3922"/>
        <v>24.4</v>
      </c>
      <c r="BK1092" s="22"/>
      <c r="BL1092" s="22"/>
      <c r="BM1092" s="22"/>
      <c r="BN1092" s="22">
        <f t="shared" si="3926"/>
        <v>23.5</v>
      </c>
      <c r="BO1092" s="22">
        <f t="shared" si="3927"/>
        <v>24.4</v>
      </c>
      <c r="BP1092" s="22">
        <f t="shared" si="3928"/>
        <v>24.4</v>
      </c>
      <c r="BQ1092" s="22"/>
      <c r="BR1092" s="22"/>
      <c r="BS1092" s="22">
        <f t="shared" si="3931"/>
        <v>23.5</v>
      </c>
      <c r="BT1092" s="22">
        <f t="shared" si="3932"/>
        <v>24.4</v>
      </c>
      <c r="BU1092" s="22">
        <f t="shared" si="3933"/>
        <v>24.4</v>
      </c>
      <c r="BV1092" s="22"/>
      <c r="BW1092" s="22"/>
      <c r="BX1092" s="22">
        <f t="shared" si="3936"/>
        <v>23.5</v>
      </c>
      <c r="BY1092" s="22">
        <f t="shared" si="3937"/>
        <v>24.4</v>
      </c>
      <c r="BZ1092" s="22">
        <f t="shared" si="3938"/>
        <v>24.4</v>
      </c>
      <c r="CA1092" s="22"/>
      <c r="CB1092" s="22"/>
      <c r="CC1092" s="22"/>
      <c r="CD1092" s="22">
        <f t="shared" si="4002"/>
        <v>23.5</v>
      </c>
      <c r="CE1092" s="22"/>
      <c r="CF1092" s="34">
        <f t="shared" si="3943"/>
        <v>23.5</v>
      </c>
      <c r="CG1092" s="22">
        <f t="shared" si="4003"/>
        <v>24.4</v>
      </c>
      <c r="CH1092" s="22"/>
      <c r="CI1092" s="22">
        <f t="shared" si="3945"/>
        <v>24.4</v>
      </c>
      <c r="CJ1092" s="22">
        <f t="shared" si="4004"/>
        <v>24.4</v>
      </c>
      <c r="CK1092" s="22"/>
      <c r="CL1092" s="22">
        <f t="shared" si="3946"/>
        <v>24.4</v>
      </c>
      <c r="CM1092" s="22"/>
      <c r="CN1092" s="15"/>
      <c r="CO1092" s="35"/>
    </row>
    <row r="1093" spans="1:99" x14ac:dyDescent="0.3">
      <c r="A1093" s="36" t="s">
        <v>591</v>
      </c>
      <c r="B1093" s="16">
        <v>620</v>
      </c>
      <c r="C1093" s="32" t="s">
        <v>47</v>
      </c>
      <c r="D1093" s="32" t="s">
        <v>67</v>
      </c>
      <c r="E1093" s="33" t="s">
        <v>217</v>
      </c>
      <c r="F1093" s="22">
        <v>1168.0999999999999</v>
      </c>
      <c r="G1093" s="22">
        <v>1215</v>
      </c>
      <c r="H1093" s="22">
        <v>1215</v>
      </c>
      <c r="I1093" s="22"/>
      <c r="J1093" s="22"/>
      <c r="K1093" s="22"/>
      <c r="L1093" s="22">
        <f t="shared" si="3872"/>
        <v>1168.0999999999999</v>
      </c>
      <c r="M1093" s="22">
        <f t="shared" si="3873"/>
        <v>1215</v>
      </c>
      <c r="N1093" s="22">
        <f t="shared" si="3874"/>
        <v>1215</v>
      </c>
      <c r="O1093" s="22"/>
      <c r="P1093" s="22"/>
      <c r="Q1093" s="22"/>
      <c r="R1093" s="22">
        <f t="shared" si="3878"/>
        <v>1168.0999999999999</v>
      </c>
      <c r="S1093" s="22">
        <f t="shared" si="3879"/>
        <v>1215</v>
      </c>
      <c r="T1093" s="22">
        <f t="shared" si="3880"/>
        <v>1215</v>
      </c>
      <c r="U1093" s="22"/>
      <c r="V1093" s="22"/>
      <c r="W1093" s="22"/>
      <c r="X1093" s="22">
        <f t="shared" si="3884"/>
        <v>1168.0999999999999</v>
      </c>
      <c r="Y1093" s="22">
        <f t="shared" si="3885"/>
        <v>1215</v>
      </c>
      <c r="Z1093" s="22">
        <f t="shared" si="3886"/>
        <v>1215</v>
      </c>
      <c r="AA1093" s="22"/>
      <c r="AB1093" s="22"/>
      <c r="AC1093" s="22"/>
      <c r="AD1093" s="22">
        <f t="shared" si="3890"/>
        <v>1168.0999999999999</v>
      </c>
      <c r="AE1093" s="22">
        <f t="shared" si="3891"/>
        <v>1215</v>
      </c>
      <c r="AF1093" s="22">
        <f t="shared" si="3892"/>
        <v>1215</v>
      </c>
      <c r="AG1093" s="22"/>
      <c r="AH1093" s="22"/>
      <c r="AI1093" s="22"/>
      <c r="AJ1093" s="22">
        <f t="shared" si="3896"/>
        <v>1168.0999999999999</v>
      </c>
      <c r="AK1093" s="22">
        <f t="shared" si="3897"/>
        <v>1215</v>
      </c>
      <c r="AL1093" s="22">
        <f t="shared" si="3898"/>
        <v>1215</v>
      </c>
      <c r="AM1093" s="22"/>
      <c r="AN1093" s="22"/>
      <c r="AO1093" s="22"/>
      <c r="AP1093" s="22">
        <f t="shared" si="3902"/>
        <v>1168.0999999999999</v>
      </c>
      <c r="AQ1093" s="22">
        <f t="shared" si="3903"/>
        <v>1215</v>
      </c>
      <c r="AR1093" s="22">
        <f t="shared" si="3904"/>
        <v>1215</v>
      </c>
      <c r="AS1093" s="22"/>
      <c r="AT1093" s="22"/>
      <c r="AU1093" s="22"/>
      <c r="AV1093" s="22">
        <f t="shared" si="3908"/>
        <v>1168.0999999999999</v>
      </c>
      <c r="AW1093" s="22">
        <f t="shared" si="3909"/>
        <v>1215</v>
      </c>
      <c r="AX1093" s="22">
        <f t="shared" si="3910"/>
        <v>1215</v>
      </c>
      <c r="AY1093" s="22"/>
      <c r="AZ1093" s="22"/>
      <c r="BA1093" s="22"/>
      <c r="BB1093" s="22">
        <f t="shared" si="3914"/>
        <v>1168.0999999999999</v>
      </c>
      <c r="BC1093" s="22">
        <f t="shared" si="3915"/>
        <v>1215</v>
      </c>
      <c r="BD1093" s="22">
        <f t="shared" si="3916"/>
        <v>1215</v>
      </c>
      <c r="BE1093" s="22"/>
      <c r="BF1093" s="22"/>
      <c r="BG1093" s="22"/>
      <c r="BH1093" s="22">
        <f t="shared" si="3920"/>
        <v>1168.0999999999999</v>
      </c>
      <c r="BI1093" s="22">
        <f t="shared" si="3921"/>
        <v>1215</v>
      </c>
      <c r="BJ1093" s="22">
        <f t="shared" si="3922"/>
        <v>1215</v>
      </c>
      <c r="BK1093" s="22"/>
      <c r="BL1093" s="22"/>
      <c r="BM1093" s="22"/>
      <c r="BN1093" s="22">
        <f t="shared" si="3926"/>
        <v>1168.0999999999999</v>
      </c>
      <c r="BO1093" s="22">
        <f t="shared" si="3927"/>
        <v>1215</v>
      </c>
      <c r="BP1093" s="22">
        <f t="shared" si="3928"/>
        <v>1215</v>
      </c>
      <c r="BQ1093" s="22"/>
      <c r="BR1093" s="22"/>
      <c r="BS1093" s="22">
        <f t="shared" si="3931"/>
        <v>1168.0999999999999</v>
      </c>
      <c r="BT1093" s="22">
        <f t="shared" si="3932"/>
        <v>1215</v>
      </c>
      <c r="BU1093" s="22">
        <f t="shared" si="3933"/>
        <v>1215</v>
      </c>
      <c r="BV1093" s="22"/>
      <c r="BW1093" s="22"/>
      <c r="BX1093" s="22">
        <f t="shared" si="3936"/>
        <v>1168.0999999999999</v>
      </c>
      <c r="BY1093" s="22">
        <f t="shared" si="3937"/>
        <v>1215</v>
      </c>
      <c r="BZ1093" s="22">
        <f t="shared" si="3938"/>
        <v>1215</v>
      </c>
      <c r="CA1093" s="22"/>
      <c r="CB1093" s="22"/>
      <c r="CC1093" s="22"/>
      <c r="CD1093" s="22">
        <f t="shared" si="4002"/>
        <v>1168.0999999999999</v>
      </c>
      <c r="CE1093" s="22"/>
      <c r="CF1093" s="34">
        <f t="shared" si="3943"/>
        <v>1168.0999999999999</v>
      </c>
      <c r="CG1093" s="22">
        <f t="shared" si="4003"/>
        <v>1215</v>
      </c>
      <c r="CH1093" s="22"/>
      <c r="CI1093" s="22">
        <f t="shared" si="3945"/>
        <v>1215</v>
      </c>
      <c r="CJ1093" s="22">
        <f t="shared" si="4004"/>
        <v>1215</v>
      </c>
      <c r="CK1093" s="22"/>
      <c r="CL1093" s="22">
        <f t="shared" si="3946"/>
        <v>1215</v>
      </c>
      <c r="CM1093" s="22"/>
      <c r="CN1093" s="15"/>
      <c r="CO1093" s="35"/>
    </row>
    <row r="1094" spans="1:99" x14ac:dyDescent="0.3">
      <c r="A1094" s="36" t="s">
        <v>591</v>
      </c>
      <c r="B1094" s="16">
        <v>620</v>
      </c>
      <c r="C1094" s="32" t="s">
        <v>47</v>
      </c>
      <c r="D1094" s="32" t="s">
        <v>105</v>
      </c>
      <c r="E1094" s="33" t="s">
        <v>106</v>
      </c>
      <c r="F1094" s="22">
        <v>67.599999999999994</v>
      </c>
      <c r="G1094" s="22">
        <v>70.400000000000006</v>
      </c>
      <c r="H1094" s="22">
        <v>70.400000000000006</v>
      </c>
      <c r="I1094" s="22"/>
      <c r="J1094" s="22"/>
      <c r="K1094" s="22"/>
      <c r="L1094" s="22">
        <f t="shared" si="3872"/>
        <v>67.599999999999994</v>
      </c>
      <c r="M1094" s="22">
        <f t="shared" si="3873"/>
        <v>70.400000000000006</v>
      </c>
      <c r="N1094" s="22">
        <f t="shared" si="3874"/>
        <v>70.400000000000006</v>
      </c>
      <c r="O1094" s="22"/>
      <c r="P1094" s="22"/>
      <c r="Q1094" s="22"/>
      <c r="R1094" s="22">
        <f t="shared" si="3878"/>
        <v>67.599999999999994</v>
      </c>
      <c r="S1094" s="22">
        <f t="shared" si="3879"/>
        <v>70.400000000000006</v>
      </c>
      <c r="T1094" s="22">
        <f t="shared" si="3880"/>
        <v>70.400000000000006</v>
      </c>
      <c r="U1094" s="22"/>
      <c r="V1094" s="22"/>
      <c r="W1094" s="22"/>
      <c r="X1094" s="22">
        <f t="shared" si="3884"/>
        <v>67.599999999999994</v>
      </c>
      <c r="Y1094" s="22">
        <f t="shared" si="3885"/>
        <v>70.400000000000006</v>
      </c>
      <c r="Z1094" s="22">
        <f t="shared" si="3886"/>
        <v>70.400000000000006</v>
      </c>
      <c r="AA1094" s="22"/>
      <c r="AB1094" s="22"/>
      <c r="AC1094" s="22"/>
      <c r="AD1094" s="22">
        <f t="shared" si="3890"/>
        <v>67.599999999999994</v>
      </c>
      <c r="AE1094" s="22">
        <f t="shared" si="3891"/>
        <v>70.400000000000006</v>
      </c>
      <c r="AF1094" s="22">
        <f t="shared" si="3892"/>
        <v>70.400000000000006</v>
      </c>
      <c r="AG1094" s="22"/>
      <c r="AH1094" s="22"/>
      <c r="AI1094" s="22"/>
      <c r="AJ1094" s="22">
        <f t="shared" si="3896"/>
        <v>67.599999999999994</v>
      </c>
      <c r="AK1094" s="22">
        <f t="shared" si="3897"/>
        <v>70.400000000000006</v>
      </c>
      <c r="AL1094" s="22">
        <f t="shared" si="3898"/>
        <v>70.400000000000006</v>
      </c>
      <c r="AM1094" s="22"/>
      <c r="AN1094" s="22"/>
      <c r="AO1094" s="22"/>
      <c r="AP1094" s="22">
        <f t="shared" si="3902"/>
        <v>67.599999999999994</v>
      </c>
      <c r="AQ1094" s="22">
        <f t="shared" si="3903"/>
        <v>70.400000000000006</v>
      </c>
      <c r="AR1094" s="22">
        <f t="shared" si="3904"/>
        <v>70.400000000000006</v>
      </c>
      <c r="AS1094" s="22"/>
      <c r="AT1094" s="22"/>
      <c r="AU1094" s="22"/>
      <c r="AV1094" s="22">
        <f t="shared" si="3908"/>
        <v>67.599999999999994</v>
      </c>
      <c r="AW1094" s="22">
        <f t="shared" si="3909"/>
        <v>70.400000000000006</v>
      </c>
      <c r="AX1094" s="22">
        <f t="shared" si="3910"/>
        <v>70.400000000000006</v>
      </c>
      <c r="AY1094" s="22"/>
      <c r="AZ1094" s="22"/>
      <c r="BA1094" s="22"/>
      <c r="BB1094" s="22">
        <f t="shared" si="3914"/>
        <v>67.599999999999994</v>
      </c>
      <c r="BC1094" s="22">
        <f t="shared" si="3915"/>
        <v>70.400000000000006</v>
      </c>
      <c r="BD1094" s="22">
        <f t="shared" si="3916"/>
        <v>70.400000000000006</v>
      </c>
      <c r="BE1094" s="22"/>
      <c r="BF1094" s="22"/>
      <c r="BG1094" s="22"/>
      <c r="BH1094" s="22">
        <f t="shared" si="3920"/>
        <v>67.599999999999994</v>
      </c>
      <c r="BI1094" s="22">
        <f t="shared" si="3921"/>
        <v>70.400000000000006</v>
      </c>
      <c r="BJ1094" s="22">
        <f t="shared" si="3922"/>
        <v>70.400000000000006</v>
      </c>
      <c r="BK1094" s="22"/>
      <c r="BL1094" s="22"/>
      <c r="BM1094" s="22"/>
      <c r="BN1094" s="22">
        <f t="shared" si="3926"/>
        <v>67.599999999999994</v>
      </c>
      <c r="BO1094" s="22">
        <f t="shared" si="3927"/>
        <v>70.400000000000006</v>
      </c>
      <c r="BP1094" s="22">
        <f t="shared" si="3928"/>
        <v>70.400000000000006</v>
      </c>
      <c r="BQ1094" s="22"/>
      <c r="BR1094" s="22"/>
      <c r="BS1094" s="22">
        <f t="shared" si="3931"/>
        <v>67.599999999999994</v>
      </c>
      <c r="BT1094" s="22">
        <f t="shared" si="3932"/>
        <v>70.400000000000006</v>
      </c>
      <c r="BU1094" s="22">
        <f t="shared" si="3933"/>
        <v>70.400000000000006</v>
      </c>
      <c r="BV1094" s="22"/>
      <c r="BW1094" s="22"/>
      <c r="BX1094" s="22">
        <f t="shared" si="3936"/>
        <v>67.599999999999994</v>
      </c>
      <c r="BY1094" s="22">
        <f t="shared" si="3937"/>
        <v>70.400000000000006</v>
      </c>
      <c r="BZ1094" s="22">
        <f t="shared" si="3938"/>
        <v>70.400000000000006</v>
      </c>
      <c r="CA1094" s="22"/>
      <c r="CB1094" s="22"/>
      <c r="CC1094" s="22"/>
      <c r="CD1094" s="22">
        <f t="shared" si="4002"/>
        <v>67.599999999999994</v>
      </c>
      <c r="CE1094" s="22"/>
      <c r="CF1094" s="34">
        <f t="shared" si="3943"/>
        <v>67.599999999999994</v>
      </c>
      <c r="CG1094" s="22">
        <f t="shared" si="4003"/>
        <v>70.400000000000006</v>
      </c>
      <c r="CH1094" s="22"/>
      <c r="CI1094" s="22">
        <f t="shared" si="3945"/>
        <v>70.400000000000006</v>
      </c>
      <c r="CJ1094" s="22">
        <f t="shared" si="4004"/>
        <v>70.400000000000006</v>
      </c>
      <c r="CK1094" s="22"/>
      <c r="CL1094" s="22">
        <f t="shared" si="3946"/>
        <v>70.400000000000006</v>
      </c>
      <c r="CM1094" s="22"/>
      <c r="CN1094" s="15"/>
      <c r="CO1094" s="35"/>
    </row>
    <row r="1095" spans="1:99" x14ac:dyDescent="0.3">
      <c r="A1095" s="36" t="s">
        <v>591</v>
      </c>
      <c r="B1095" s="16">
        <v>620</v>
      </c>
      <c r="C1095" s="32" t="s">
        <v>278</v>
      </c>
      <c r="D1095" s="32" t="s">
        <v>67</v>
      </c>
      <c r="E1095" s="33" t="s">
        <v>279</v>
      </c>
      <c r="F1095" s="22">
        <v>96.4</v>
      </c>
      <c r="G1095" s="22">
        <v>100.3</v>
      </c>
      <c r="H1095" s="22">
        <v>100.3</v>
      </c>
      <c r="I1095" s="22"/>
      <c r="J1095" s="22"/>
      <c r="K1095" s="22"/>
      <c r="L1095" s="22">
        <f t="shared" si="3872"/>
        <v>96.4</v>
      </c>
      <c r="M1095" s="22">
        <f t="shared" si="3873"/>
        <v>100.3</v>
      </c>
      <c r="N1095" s="22">
        <f t="shared" si="3874"/>
        <v>100.3</v>
      </c>
      <c r="O1095" s="22"/>
      <c r="P1095" s="22"/>
      <c r="Q1095" s="22"/>
      <c r="R1095" s="22">
        <f t="shared" si="3878"/>
        <v>96.4</v>
      </c>
      <c r="S1095" s="22">
        <f t="shared" si="3879"/>
        <v>100.3</v>
      </c>
      <c r="T1095" s="22">
        <f t="shared" si="3880"/>
        <v>100.3</v>
      </c>
      <c r="U1095" s="22"/>
      <c r="V1095" s="22"/>
      <c r="W1095" s="22"/>
      <c r="X1095" s="22">
        <f t="shared" si="3884"/>
        <v>96.4</v>
      </c>
      <c r="Y1095" s="22">
        <f t="shared" si="3885"/>
        <v>100.3</v>
      </c>
      <c r="Z1095" s="22">
        <f t="shared" si="3886"/>
        <v>100.3</v>
      </c>
      <c r="AA1095" s="22"/>
      <c r="AB1095" s="22"/>
      <c r="AC1095" s="22"/>
      <c r="AD1095" s="22">
        <f t="shared" si="3890"/>
        <v>96.4</v>
      </c>
      <c r="AE1095" s="22">
        <f t="shared" si="3891"/>
        <v>100.3</v>
      </c>
      <c r="AF1095" s="22">
        <f t="shared" si="3892"/>
        <v>100.3</v>
      </c>
      <c r="AG1095" s="22"/>
      <c r="AH1095" s="22"/>
      <c r="AI1095" s="22"/>
      <c r="AJ1095" s="22">
        <f t="shared" si="3896"/>
        <v>96.4</v>
      </c>
      <c r="AK1095" s="22">
        <f t="shared" si="3897"/>
        <v>100.3</v>
      </c>
      <c r="AL1095" s="22">
        <f t="shared" si="3898"/>
        <v>100.3</v>
      </c>
      <c r="AM1095" s="22"/>
      <c r="AN1095" s="22"/>
      <c r="AO1095" s="22"/>
      <c r="AP1095" s="22">
        <f t="shared" si="3902"/>
        <v>96.4</v>
      </c>
      <c r="AQ1095" s="22">
        <f t="shared" si="3903"/>
        <v>100.3</v>
      </c>
      <c r="AR1095" s="22">
        <f t="shared" si="3904"/>
        <v>100.3</v>
      </c>
      <c r="AS1095" s="22"/>
      <c r="AT1095" s="22"/>
      <c r="AU1095" s="22"/>
      <c r="AV1095" s="22">
        <f t="shared" si="3908"/>
        <v>96.4</v>
      </c>
      <c r="AW1095" s="22">
        <f t="shared" si="3909"/>
        <v>100.3</v>
      </c>
      <c r="AX1095" s="22">
        <f t="shared" si="3910"/>
        <v>100.3</v>
      </c>
      <c r="AY1095" s="22"/>
      <c r="AZ1095" s="22"/>
      <c r="BA1095" s="22"/>
      <c r="BB1095" s="22">
        <f t="shared" si="3914"/>
        <v>96.4</v>
      </c>
      <c r="BC1095" s="22">
        <f t="shared" si="3915"/>
        <v>100.3</v>
      </c>
      <c r="BD1095" s="22">
        <f t="shared" si="3916"/>
        <v>100.3</v>
      </c>
      <c r="BE1095" s="22"/>
      <c r="BF1095" s="22"/>
      <c r="BG1095" s="22"/>
      <c r="BH1095" s="22">
        <f t="shared" si="3920"/>
        <v>96.4</v>
      </c>
      <c r="BI1095" s="22">
        <f t="shared" si="3921"/>
        <v>100.3</v>
      </c>
      <c r="BJ1095" s="22">
        <f t="shared" si="3922"/>
        <v>100.3</v>
      </c>
      <c r="BK1095" s="22"/>
      <c r="BL1095" s="22"/>
      <c r="BM1095" s="22"/>
      <c r="BN1095" s="22">
        <f t="shared" si="3926"/>
        <v>96.4</v>
      </c>
      <c r="BO1095" s="22">
        <f t="shared" si="3927"/>
        <v>100.3</v>
      </c>
      <c r="BP1095" s="22">
        <f t="shared" si="3928"/>
        <v>100.3</v>
      </c>
      <c r="BQ1095" s="22"/>
      <c r="BR1095" s="22"/>
      <c r="BS1095" s="22">
        <f t="shared" si="3931"/>
        <v>96.4</v>
      </c>
      <c r="BT1095" s="22">
        <f t="shared" si="3932"/>
        <v>100.3</v>
      </c>
      <c r="BU1095" s="22">
        <f t="shared" si="3933"/>
        <v>100.3</v>
      </c>
      <c r="BV1095" s="22"/>
      <c r="BW1095" s="22"/>
      <c r="BX1095" s="22">
        <f t="shared" si="3936"/>
        <v>96.4</v>
      </c>
      <c r="BY1095" s="22">
        <f t="shared" si="3937"/>
        <v>100.3</v>
      </c>
      <c r="BZ1095" s="22">
        <f t="shared" si="3938"/>
        <v>100.3</v>
      </c>
      <c r="CA1095" s="22"/>
      <c r="CB1095" s="22"/>
      <c r="CC1095" s="22"/>
      <c r="CD1095" s="22">
        <f t="shared" si="4002"/>
        <v>96.4</v>
      </c>
      <c r="CE1095" s="22"/>
      <c r="CF1095" s="34">
        <f t="shared" si="3943"/>
        <v>96.4</v>
      </c>
      <c r="CG1095" s="22">
        <f t="shared" si="4003"/>
        <v>100.3</v>
      </c>
      <c r="CH1095" s="22"/>
      <c r="CI1095" s="22">
        <f t="shared" si="3945"/>
        <v>100.3</v>
      </c>
      <c r="CJ1095" s="22">
        <f t="shared" si="4004"/>
        <v>100.3</v>
      </c>
      <c r="CK1095" s="22"/>
      <c r="CL1095" s="22">
        <f t="shared" si="3946"/>
        <v>100.3</v>
      </c>
      <c r="CM1095" s="22"/>
      <c r="CN1095" s="15"/>
      <c r="CO1095" s="35"/>
    </row>
    <row r="1096" spans="1:99" ht="46.8" x14ac:dyDescent="0.3">
      <c r="A1096" s="36" t="s">
        <v>592</v>
      </c>
      <c r="B1096" s="36"/>
      <c r="C1096" s="33"/>
      <c r="D1096" s="32"/>
      <c r="E1096" s="33" t="s">
        <v>593</v>
      </c>
      <c r="F1096" s="22">
        <f t="shared" ref="F1096:K1096" si="4068">F1097+F1100</f>
        <v>380075.39999999997</v>
      </c>
      <c r="G1096" s="22">
        <f t="shared" si="4068"/>
        <v>780305.59999999986</v>
      </c>
      <c r="H1096" s="22">
        <f t="shared" si="4068"/>
        <v>859516.29999999993</v>
      </c>
      <c r="I1096" s="22">
        <f t="shared" si="4068"/>
        <v>0</v>
      </c>
      <c r="J1096" s="22">
        <f t="shared" si="4068"/>
        <v>0</v>
      </c>
      <c r="K1096" s="22">
        <f t="shared" si="4068"/>
        <v>0</v>
      </c>
      <c r="L1096" s="22">
        <f t="shared" si="3872"/>
        <v>380075.39999999997</v>
      </c>
      <c r="M1096" s="22">
        <f t="shared" si="3873"/>
        <v>780305.59999999986</v>
      </c>
      <c r="N1096" s="22">
        <f t="shared" si="3874"/>
        <v>859516.29999999993</v>
      </c>
      <c r="O1096" s="22">
        <f>O1097+O1100</f>
        <v>102632.109</v>
      </c>
      <c r="P1096" s="22">
        <f>P1097+P1100</f>
        <v>0</v>
      </c>
      <c r="Q1096" s="22">
        <f>Q1097+Q1100</f>
        <v>0</v>
      </c>
      <c r="R1096" s="22">
        <f t="shared" si="3878"/>
        <v>482707.50899999996</v>
      </c>
      <c r="S1096" s="22">
        <f t="shared" si="3879"/>
        <v>780305.59999999986</v>
      </c>
      <c r="T1096" s="22">
        <f t="shared" si="3880"/>
        <v>859516.29999999993</v>
      </c>
      <c r="U1096" s="22">
        <f>U1097+U1100</f>
        <v>0</v>
      </c>
      <c r="V1096" s="22">
        <f>V1097+V1100</f>
        <v>0</v>
      </c>
      <c r="W1096" s="22">
        <f>W1097+W1100</f>
        <v>0</v>
      </c>
      <c r="X1096" s="22">
        <f t="shared" si="3884"/>
        <v>482707.50899999996</v>
      </c>
      <c r="Y1096" s="22">
        <f t="shared" si="3885"/>
        <v>780305.59999999986</v>
      </c>
      <c r="Z1096" s="22">
        <f t="shared" si="3886"/>
        <v>859516.29999999993</v>
      </c>
      <c r="AA1096" s="22">
        <f>AA1097+AA1100</f>
        <v>0</v>
      </c>
      <c r="AB1096" s="22">
        <f>AB1097+AB1100</f>
        <v>0</v>
      </c>
      <c r="AC1096" s="22">
        <f>AC1097+AC1100</f>
        <v>0</v>
      </c>
      <c r="AD1096" s="22">
        <f t="shared" si="3890"/>
        <v>482707.50899999996</v>
      </c>
      <c r="AE1096" s="22">
        <f t="shared" si="3891"/>
        <v>780305.59999999986</v>
      </c>
      <c r="AF1096" s="22">
        <f t="shared" si="3892"/>
        <v>859516.29999999993</v>
      </c>
      <c r="AG1096" s="22">
        <f>AG1097+AG1100</f>
        <v>0</v>
      </c>
      <c r="AH1096" s="22">
        <f>AH1097+AH1100</f>
        <v>0</v>
      </c>
      <c r="AI1096" s="22">
        <f>AI1097+AI1100</f>
        <v>0</v>
      </c>
      <c r="AJ1096" s="22">
        <f t="shared" si="3896"/>
        <v>482707.50899999996</v>
      </c>
      <c r="AK1096" s="22">
        <f t="shared" si="3897"/>
        <v>780305.59999999986</v>
      </c>
      <c r="AL1096" s="22">
        <f t="shared" si="3898"/>
        <v>859516.29999999993</v>
      </c>
      <c r="AM1096" s="22">
        <f>AM1097+AM1100</f>
        <v>40000</v>
      </c>
      <c r="AN1096" s="22">
        <f>AN1097+AN1100</f>
        <v>80845.680999999997</v>
      </c>
      <c r="AO1096" s="22">
        <f>AO1097+AO1100</f>
        <v>85000</v>
      </c>
      <c r="AP1096" s="22">
        <f t="shared" si="3902"/>
        <v>522707.50899999996</v>
      </c>
      <c r="AQ1096" s="22">
        <f t="shared" si="3903"/>
        <v>861151.28099999984</v>
      </c>
      <c r="AR1096" s="22">
        <f t="shared" si="3904"/>
        <v>944516.29999999993</v>
      </c>
      <c r="AS1096" s="22">
        <f>AS1097+AS1100</f>
        <v>0</v>
      </c>
      <c r="AT1096" s="22">
        <f>AT1097+AT1100</f>
        <v>-84000</v>
      </c>
      <c r="AU1096" s="22">
        <f>AU1097+AU1100</f>
        <v>-85000</v>
      </c>
      <c r="AV1096" s="22">
        <f t="shared" si="3908"/>
        <v>522707.50899999996</v>
      </c>
      <c r="AW1096" s="22">
        <f t="shared" si="3909"/>
        <v>777151.28099999984</v>
      </c>
      <c r="AX1096" s="22">
        <f t="shared" si="3910"/>
        <v>859516.29999999993</v>
      </c>
      <c r="AY1096" s="22">
        <f>AY1097+AY1100</f>
        <v>30065.246999999999</v>
      </c>
      <c r="AZ1096" s="22">
        <f>AZ1097+AZ1100</f>
        <v>74127.137000000002</v>
      </c>
      <c r="BA1096" s="22">
        <f>BA1097+BA1100</f>
        <v>0</v>
      </c>
      <c r="BB1096" s="22">
        <f t="shared" si="3914"/>
        <v>552772.75599999994</v>
      </c>
      <c r="BC1096" s="22">
        <f t="shared" si="3915"/>
        <v>851278.41799999983</v>
      </c>
      <c r="BD1096" s="22">
        <f t="shared" si="3916"/>
        <v>859516.29999999993</v>
      </c>
      <c r="BE1096" s="22">
        <f>BE1097+BE1100</f>
        <v>-2800.2420000000002</v>
      </c>
      <c r="BF1096" s="22">
        <f>BF1097+BF1100</f>
        <v>0</v>
      </c>
      <c r="BG1096" s="22">
        <f>BG1097+BG1100</f>
        <v>0</v>
      </c>
      <c r="BH1096" s="22">
        <f t="shared" si="3920"/>
        <v>549972.51399999997</v>
      </c>
      <c r="BI1096" s="22">
        <f t="shared" si="3921"/>
        <v>851278.41799999983</v>
      </c>
      <c r="BJ1096" s="22">
        <f t="shared" si="3922"/>
        <v>859516.29999999993</v>
      </c>
      <c r="BK1096" s="22">
        <f>BK1097+BK1100</f>
        <v>449416.42300000001</v>
      </c>
      <c r="BL1096" s="22">
        <f>BL1097+BL1100</f>
        <v>0</v>
      </c>
      <c r="BM1096" s="22">
        <f>BM1097+BM1100</f>
        <v>0</v>
      </c>
      <c r="BN1096" s="22">
        <f t="shared" si="3926"/>
        <v>999388.93699999992</v>
      </c>
      <c r="BO1096" s="22">
        <f t="shared" si="3927"/>
        <v>851278.41799999983</v>
      </c>
      <c r="BP1096" s="22">
        <f t="shared" si="3928"/>
        <v>859516.29999999993</v>
      </c>
      <c r="BQ1096" s="22">
        <f>BQ1097+BQ1100</f>
        <v>0</v>
      </c>
      <c r="BR1096" s="22">
        <f>BR1097+BR1100</f>
        <v>0</v>
      </c>
      <c r="BS1096" s="22">
        <f t="shared" si="3931"/>
        <v>999388.93699999992</v>
      </c>
      <c r="BT1096" s="22">
        <f t="shared" si="3932"/>
        <v>851278.41799999983</v>
      </c>
      <c r="BU1096" s="22">
        <f t="shared" si="3933"/>
        <v>859516.29999999993</v>
      </c>
      <c r="BV1096" s="22">
        <f>BV1097+BV1100</f>
        <v>0</v>
      </c>
      <c r="BW1096" s="22">
        <f>BW1097+BW1100</f>
        <v>0</v>
      </c>
      <c r="BX1096" s="22">
        <f t="shared" si="3936"/>
        <v>999388.93699999992</v>
      </c>
      <c r="BY1096" s="22">
        <f t="shared" si="3937"/>
        <v>851278.41799999983</v>
      </c>
      <c r="BZ1096" s="22">
        <f t="shared" si="3938"/>
        <v>859516.29999999993</v>
      </c>
      <c r="CA1096" s="22">
        <f>CA1097+CA1100</f>
        <v>25615.293000000001</v>
      </c>
      <c r="CB1096" s="22">
        <f>CB1097+CB1100</f>
        <v>0</v>
      </c>
      <c r="CC1096" s="22">
        <f>CC1097+CC1100</f>
        <v>0</v>
      </c>
      <c r="CD1096" s="22">
        <f t="shared" si="4002"/>
        <v>1025004.2299999999</v>
      </c>
      <c r="CE1096" s="22">
        <f>CE1097+CE1100</f>
        <v>0</v>
      </c>
      <c r="CF1096" s="34">
        <f t="shared" si="3943"/>
        <v>1025004.2299999999</v>
      </c>
      <c r="CG1096" s="22">
        <f t="shared" si="4003"/>
        <v>851278.41799999983</v>
      </c>
      <c r="CH1096" s="22">
        <f>CH1097+CH1100</f>
        <v>0</v>
      </c>
      <c r="CI1096" s="22">
        <f t="shared" si="3945"/>
        <v>851278.41799999983</v>
      </c>
      <c r="CJ1096" s="22">
        <f t="shared" si="4004"/>
        <v>859516.29999999993</v>
      </c>
      <c r="CK1096" s="22">
        <f>CK1097+CK1100</f>
        <v>0</v>
      </c>
      <c r="CL1096" s="22">
        <f t="shared" si="3946"/>
        <v>859516.29999999993</v>
      </c>
      <c r="CM1096" s="22">
        <f>CM1097+CM1100</f>
        <v>0</v>
      </c>
      <c r="CN1096" s="15"/>
      <c r="CO1096" s="35"/>
      <c r="CU1096" s="5" t="s">
        <v>31</v>
      </c>
    </row>
    <row r="1097" spans="1:99" ht="31.2" hidden="1" x14ac:dyDescent="0.3">
      <c r="A1097" s="36" t="s">
        <v>592</v>
      </c>
      <c r="B1097" s="16">
        <v>200</v>
      </c>
      <c r="C1097" s="32"/>
      <c r="D1097" s="32"/>
      <c r="E1097" s="33" t="s">
        <v>40</v>
      </c>
      <c r="F1097" s="22">
        <f t="shared" ref="F1097:F1098" si="4069">F1098</f>
        <v>7000</v>
      </c>
      <c r="G1097" s="22">
        <f t="shared" ref="G1097:G1098" si="4070">G1098</f>
        <v>0</v>
      </c>
      <c r="H1097" s="22">
        <f t="shared" ref="H1097:H1098" si="4071">H1098</f>
        <v>0</v>
      </c>
      <c r="I1097" s="22">
        <f t="shared" ref="I1097:I1098" si="4072">I1098</f>
        <v>0</v>
      </c>
      <c r="J1097" s="22">
        <f t="shared" ref="J1097:J1098" si="4073">J1098</f>
        <v>0</v>
      </c>
      <c r="K1097" s="22">
        <f t="shared" ref="K1097:K1098" si="4074">K1098</f>
        <v>0</v>
      </c>
      <c r="L1097" s="22">
        <f t="shared" si="3872"/>
        <v>7000</v>
      </c>
      <c r="M1097" s="22">
        <f t="shared" si="3873"/>
        <v>0</v>
      </c>
      <c r="N1097" s="22">
        <f t="shared" si="3874"/>
        <v>0</v>
      </c>
      <c r="O1097" s="22">
        <f t="shared" ref="O1097:O1098" si="4075">O1098</f>
        <v>0</v>
      </c>
      <c r="P1097" s="22">
        <f t="shared" ref="P1097:P1098" si="4076">P1098</f>
        <v>0</v>
      </c>
      <c r="Q1097" s="22">
        <f t="shared" ref="Q1097:Q1098" si="4077">Q1098</f>
        <v>0</v>
      </c>
      <c r="R1097" s="22">
        <f t="shared" si="3878"/>
        <v>7000</v>
      </c>
      <c r="S1097" s="22">
        <f t="shared" si="3879"/>
        <v>0</v>
      </c>
      <c r="T1097" s="22">
        <f t="shared" si="3880"/>
        <v>0</v>
      </c>
      <c r="U1097" s="22">
        <f t="shared" ref="U1097:U1098" si="4078">U1098</f>
        <v>0</v>
      </c>
      <c r="V1097" s="22">
        <f t="shared" ref="V1097:V1098" si="4079">V1098</f>
        <v>0</v>
      </c>
      <c r="W1097" s="22">
        <f t="shared" ref="W1097:W1098" si="4080">W1098</f>
        <v>0</v>
      </c>
      <c r="X1097" s="22">
        <f t="shared" si="3884"/>
        <v>7000</v>
      </c>
      <c r="Y1097" s="22">
        <f t="shared" si="3885"/>
        <v>0</v>
      </c>
      <c r="Z1097" s="22">
        <f t="shared" si="3886"/>
        <v>0</v>
      </c>
      <c r="AA1097" s="22">
        <f t="shared" ref="AA1097:AA1098" si="4081">AA1098</f>
        <v>0</v>
      </c>
      <c r="AB1097" s="22">
        <f t="shared" ref="AB1097:AB1098" si="4082">AB1098</f>
        <v>0</v>
      </c>
      <c r="AC1097" s="22">
        <f t="shared" ref="AC1097:AC1098" si="4083">AC1098</f>
        <v>0</v>
      </c>
      <c r="AD1097" s="22">
        <f t="shared" si="3890"/>
        <v>7000</v>
      </c>
      <c r="AE1097" s="22">
        <f t="shared" si="3891"/>
        <v>0</v>
      </c>
      <c r="AF1097" s="22">
        <f t="shared" si="3892"/>
        <v>0</v>
      </c>
      <c r="AG1097" s="22">
        <f t="shared" ref="AG1097:AG1098" si="4084">AG1098</f>
        <v>0</v>
      </c>
      <c r="AH1097" s="22">
        <f t="shared" ref="AH1097:AH1098" si="4085">AH1098</f>
        <v>0</v>
      </c>
      <c r="AI1097" s="22">
        <f t="shared" ref="AI1097:AI1098" si="4086">AI1098</f>
        <v>0</v>
      </c>
      <c r="AJ1097" s="22">
        <f t="shared" si="3896"/>
        <v>7000</v>
      </c>
      <c r="AK1097" s="22">
        <f t="shared" si="3897"/>
        <v>0</v>
      </c>
      <c r="AL1097" s="22">
        <f t="shared" si="3898"/>
        <v>0</v>
      </c>
      <c r="AM1097" s="22">
        <f t="shared" ref="AM1097:AM1098" si="4087">AM1098</f>
        <v>0</v>
      </c>
      <c r="AN1097" s="22">
        <f t="shared" ref="AN1097:AN1098" si="4088">AN1098</f>
        <v>0</v>
      </c>
      <c r="AO1097" s="22">
        <f t="shared" ref="AO1097:AO1098" si="4089">AO1098</f>
        <v>0</v>
      </c>
      <c r="AP1097" s="22">
        <f t="shared" si="3902"/>
        <v>7000</v>
      </c>
      <c r="AQ1097" s="22">
        <f t="shared" si="3903"/>
        <v>0</v>
      </c>
      <c r="AR1097" s="22">
        <f t="shared" si="3904"/>
        <v>0</v>
      </c>
      <c r="AS1097" s="22">
        <f t="shared" ref="AS1097:AS1098" si="4090">AS1098</f>
        <v>0</v>
      </c>
      <c r="AT1097" s="22">
        <f t="shared" ref="AT1097:AT1098" si="4091">AT1098</f>
        <v>0</v>
      </c>
      <c r="AU1097" s="22">
        <f t="shared" ref="AU1097:AU1098" si="4092">AU1098</f>
        <v>0</v>
      </c>
      <c r="AV1097" s="22">
        <f t="shared" si="3908"/>
        <v>7000</v>
      </c>
      <c r="AW1097" s="22">
        <f t="shared" si="3909"/>
        <v>0</v>
      </c>
      <c r="AX1097" s="22">
        <f t="shared" si="3910"/>
        <v>0</v>
      </c>
      <c r="AY1097" s="22">
        <f t="shared" ref="AY1097:AY1098" si="4093">AY1098</f>
        <v>0</v>
      </c>
      <c r="AZ1097" s="22">
        <f t="shared" ref="AZ1097:AZ1098" si="4094">AZ1098</f>
        <v>0</v>
      </c>
      <c r="BA1097" s="22">
        <f t="shared" ref="BA1097:BA1098" si="4095">BA1098</f>
        <v>0</v>
      </c>
      <c r="BB1097" s="22">
        <f t="shared" si="3914"/>
        <v>7000</v>
      </c>
      <c r="BC1097" s="22">
        <f t="shared" si="3915"/>
        <v>0</v>
      </c>
      <c r="BD1097" s="22">
        <f t="shared" si="3916"/>
        <v>0</v>
      </c>
      <c r="BE1097" s="22">
        <f t="shared" ref="BE1097:BE1098" si="4096">BE1098</f>
        <v>0</v>
      </c>
      <c r="BF1097" s="22">
        <f t="shared" ref="BF1097:BF1098" si="4097">BF1098</f>
        <v>0</v>
      </c>
      <c r="BG1097" s="22">
        <f t="shared" ref="BG1097:BG1098" si="4098">BG1098</f>
        <v>0</v>
      </c>
      <c r="BH1097" s="22">
        <f t="shared" si="3920"/>
        <v>7000</v>
      </c>
      <c r="BI1097" s="22">
        <f t="shared" si="3921"/>
        <v>0</v>
      </c>
      <c r="BJ1097" s="22">
        <f t="shared" si="3922"/>
        <v>0</v>
      </c>
      <c r="BK1097" s="22">
        <f t="shared" ref="BK1097:BK1098" si="4099">BK1098</f>
        <v>-7000</v>
      </c>
      <c r="BL1097" s="22">
        <f t="shared" ref="BL1097:BL1098" si="4100">BL1098</f>
        <v>0</v>
      </c>
      <c r="BM1097" s="22">
        <f t="shared" ref="BM1097:BM1098" si="4101">BM1098</f>
        <v>0</v>
      </c>
      <c r="BN1097" s="22">
        <f t="shared" si="3926"/>
        <v>0</v>
      </c>
      <c r="BO1097" s="22">
        <f t="shared" si="3927"/>
        <v>0</v>
      </c>
      <c r="BP1097" s="22">
        <f t="shared" si="3928"/>
        <v>0</v>
      </c>
      <c r="BQ1097" s="22">
        <f t="shared" ref="BQ1097:BQ1098" si="4102">BQ1098</f>
        <v>0</v>
      </c>
      <c r="BR1097" s="22">
        <f t="shared" ref="BR1097:BR1098" si="4103">BR1098</f>
        <v>0</v>
      </c>
      <c r="BS1097" s="22">
        <f t="shared" si="3931"/>
        <v>0</v>
      </c>
      <c r="BT1097" s="22">
        <f t="shared" si="3932"/>
        <v>0</v>
      </c>
      <c r="BU1097" s="22">
        <f t="shared" si="3933"/>
        <v>0</v>
      </c>
      <c r="BV1097" s="22">
        <f t="shared" ref="BV1097:BV1098" si="4104">BV1098</f>
        <v>0</v>
      </c>
      <c r="BW1097" s="22">
        <f t="shared" ref="BW1097:BW1098" si="4105">BW1098</f>
        <v>0</v>
      </c>
      <c r="BX1097" s="22">
        <f t="shared" si="3936"/>
        <v>0</v>
      </c>
      <c r="BY1097" s="22">
        <f t="shared" si="3937"/>
        <v>0</v>
      </c>
      <c r="BZ1097" s="22">
        <f t="shared" si="3938"/>
        <v>0</v>
      </c>
      <c r="CA1097" s="22">
        <f t="shared" ref="CA1097:CA1098" si="4106">CA1098</f>
        <v>0</v>
      </c>
      <c r="CB1097" s="22">
        <f t="shared" ref="CB1097:CB1098" si="4107">CB1098</f>
        <v>0</v>
      </c>
      <c r="CC1097" s="22">
        <f t="shared" ref="CC1097:CC1098" si="4108">CC1098</f>
        <v>0</v>
      </c>
      <c r="CD1097" s="22">
        <f t="shared" si="4002"/>
        <v>0</v>
      </c>
      <c r="CE1097" s="22">
        <f t="shared" ref="CE1097:CE1098" si="4109">CE1098</f>
        <v>0</v>
      </c>
      <c r="CF1097" s="22"/>
      <c r="CG1097" s="22">
        <f t="shared" si="4003"/>
        <v>0</v>
      </c>
      <c r="CH1097" s="22">
        <f t="shared" ref="CH1097:CM1098" si="4110">CH1098</f>
        <v>0</v>
      </c>
      <c r="CI1097" s="22"/>
      <c r="CJ1097" s="22">
        <f t="shared" si="4004"/>
        <v>0</v>
      </c>
      <c r="CK1097" s="22">
        <f t="shared" si="4110"/>
        <v>0</v>
      </c>
      <c r="CL1097" s="22"/>
      <c r="CM1097" s="22">
        <f t="shared" si="4110"/>
        <v>0</v>
      </c>
      <c r="CN1097" s="15">
        <v>0</v>
      </c>
      <c r="CO1097" s="35"/>
      <c r="CS1097" s="5" t="s">
        <v>29</v>
      </c>
    </row>
    <row r="1098" spans="1:99" ht="46.8" hidden="1" x14ac:dyDescent="0.3">
      <c r="A1098" s="36" t="s">
        <v>592</v>
      </c>
      <c r="B1098" s="16">
        <v>240</v>
      </c>
      <c r="C1098" s="32"/>
      <c r="D1098" s="32"/>
      <c r="E1098" s="33" t="s">
        <v>41</v>
      </c>
      <c r="F1098" s="22">
        <f t="shared" si="4069"/>
        <v>7000</v>
      </c>
      <c r="G1098" s="22">
        <f t="shared" si="4070"/>
        <v>0</v>
      </c>
      <c r="H1098" s="22">
        <f t="shared" si="4071"/>
        <v>0</v>
      </c>
      <c r="I1098" s="22">
        <f t="shared" si="4072"/>
        <v>0</v>
      </c>
      <c r="J1098" s="22">
        <f t="shared" si="4073"/>
        <v>0</v>
      </c>
      <c r="K1098" s="22">
        <f t="shared" si="4074"/>
        <v>0</v>
      </c>
      <c r="L1098" s="22">
        <f t="shared" si="3872"/>
        <v>7000</v>
      </c>
      <c r="M1098" s="22">
        <f t="shared" si="3873"/>
        <v>0</v>
      </c>
      <c r="N1098" s="22">
        <f t="shared" si="3874"/>
        <v>0</v>
      </c>
      <c r="O1098" s="22">
        <f t="shared" si="4075"/>
        <v>0</v>
      </c>
      <c r="P1098" s="22">
        <f t="shared" si="4076"/>
        <v>0</v>
      </c>
      <c r="Q1098" s="22">
        <f t="shared" si="4077"/>
        <v>0</v>
      </c>
      <c r="R1098" s="22">
        <f t="shared" si="3878"/>
        <v>7000</v>
      </c>
      <c r="S1098" s="22">
        <f t="shared" si="3879"/>
        <v>0</v>
      </c>
      <c r="T1098" s="22">
        <f t="shared" si="3880"/>
        <v>0</v>
      </c>
      <c r="U1098" s="22">
        <f t="shared" si="4078"/>
        <v>0</v>
      </c>
      <c r="V1098" s="22">
        <f t="shared" si="4079"/>
        <v>0</v>
      </c>
      <c r="W1098" s="22">
        <f t="shared" si="4080"/>
        <v>0</v>
      </c>
      <c r="X1098" s="22">
        <f t="shared" si="3884"/>
        <v>7000</v>
      </c>
      <c r="Y1098" s="22">
        <f t="shared" si="3885"/>
        <v>0</v>
      </c>
      <c r="Z1098" s="22">
        <f t="shared" si="3886"/>
        <v>0</v>
      </c>
      <c r="AA1098" s="22">
        <f t="shared" si="4081"/>
        <v>0</v>
      </c>
      <c r="AB1098" s="22">
        <f t="shared" si="4082"/>
        <v>0</v>
      </c>
      <c r="AC1098" s="22">
        <f t="shared" si="4083"/>
        <v>0</v>
      </c>
      <c r="AD1098" s="22">
        <f t="shared" si="3890"/>
        <v>7000</v>
      </c>
      <c r="AE1098" s="22">
        <f t="shared" si="3891"/>
        <v>0</v>
      </c>
      <c r="AF1098" s="22">
        <f t="shared" si="3892"/>
        <v>0</v>
      </c>
      <c r="AG1098" s="22">
        <f t="shared" si="4084"/>
        <v>0</v>
      </c>
      <c r="AH1098" s="22">
        <f t="shared" si="4085"/>
        <v>0</v>
      </c>
      <c r="AI1098" s="22">
        <f t="shared" si="4086"/>
        <v>0</v>
      </c>
      <c r="AJ1098" s="22">
        <f t="shared" si="3896"/>
        <v>7000</v>
      </c>
      <c r="AK1098" s="22">
        <f t="shared" si="3897"/>
        <v>0</v>
      </c>
      <c r="AL1098" s="22">
        <f t="shared" si="3898"/>
        <v>0</v>
      </c>
      <c r="AM1098" s="22">
        <f t="shared" si="4087"/>
        <v>0</v>
      </c>
      <c r="AN1098" s="22">
        <f t="shared" si="4088"/>
        <v>0</v>
      </c>
      <c r="AO1098" s="22">
        <f t="shared" si="4089"/>
        <v>0</v>
      </c>
      <c r="AP1098" s="22">
        <f t="shared" si="3902"/>
        <v>7000</v>
      </c>
      <c r="AQ1098" s="22">
        <f t="shared" si="3903"/>
        <v>0</v>
      </c>
      <c r="AR1098" s="22">
        <f t="shared" si="3904"/>
        <v>0</v>
      </c>
      <c r="AS1098" s="22">
        <f t="shared" si="4090"/>
        <v>0</v>
      </c>
      <c r="AT1098" s="22">
        <f t="shared" si="4091"/>
        <v>0</v>
      </c>
      <c r="AU1098" s="22">
        <f t="shared" si="4092"/>
        <v>0</v>
      </c>
      <c r="AV1098" s="22">
        <f t="shared" si="3908"/>
        <v>7000</v>
      </c>
      <c r="AW1098" s="22">
        <f t="shared" si="3909"/>
        <v>0</v>
      </c>
      <c r="AX1098" s="22">
        <f t="shared" si="3910"/>
        <v>0</v>
      </c>
      <c r="AY1098" s="22">
        <f t="shared" si="4093"/>
        <v>0</v>
      </c>
      <c r="AZ1098" s="22">
        <f t="shared" si="4094"/>
        <v>0</v>
      </c>
      <c r="BA1098" s="22">
        <f t="shared" si="4095"/>
        <v>0</v>
      </c>
      <c r="BB1098" s="22">
        <f t="shared" si="3914"/>
        <v>7000</v>
      </c>
      <c r="BC1098" s="22">
        <f t="shared" si="3915"/>
        <v>0</v>
      </c>
      <c r="BD1098" s="22">
        <f t="shared" si="3916"/>
        <v>0</v>
      </c>
      <c r="BE1098" s="22">
        <f t="shared" si="4096"/>
        <v>0</v>
      </c>
      <c r="BF1098" s="22">
        <f t="shared" si="4097"/>
        <v>0</v>
      </c>
      <c r="BG1098" s="22">
        <f t="shared" si="4098"/>
        <v>0</v>
      </c>
      <c r="BH1098" s="22">
        <f t="shared" si="3920"/>
        <v>7000</v>
      </c>
      <c r="BI1098" s="22">
        <f t="shared" si="3921"/>
        <v>0</v>
      </c>
      <c r="BJ1098" s="22">
        <f t="shared" si="3922"/>
        <v>0</v>
      </c>
      <c r="BK1098" s="22">
        <f t="shared" si="4099"/>
        <v>-7000</v>
      </c>
      <c r="BL1098" s="22">
        <f t="shared" si="4100"/>
        <v>0</v>
      </c>
      <c r="BM1098" s="22">
        <f t="shared" si="4101"/>
        <v>0</v>
      </c>
      <c r="BN1098" s="22">
        <f t="shared" si="3926"/>
        <v>0</v>
      </c>
      <c r="BO1098" s="22">
        <f t="shared" si="3927"/>
        <v>0</v>
      </c>
      <c r="BP1098" s="22">
        <f t="shared" si="3928"/>
        <v>0</v>
      </c>
      <c r="BQ1098" s="22">
        <f t="shared" si="4102"/>
        <v>0</v>
      </c>
      <c r="BR1098" s="22">
        <f t="shared" si="4103"/>
        <v>0</v>
      </c>
      <c r="BS1098" s="22">
        <f t="shared" si="3931"/>
        <v>0</v>
      </c>
      <c r="BT1098" s="22">
        <f t="shared" si="3932"/>
        <v>0</v>
      </c>
      <c r="BU1098" s="22">
        <f t="shared" si="3933"/>
        <v>0</v>
      </c>
      <c r="BV1098" s="22">
        <f t="shared" si="4104"/>
        <v>0</v>
      </c>
      <c r="BW1098" s="22">
        <f t="shared" si="4105"/>
        <v>0</v>
      </c>
      <c r="BX1098" s="22">
        <f t="shared" si="3936"/>
        <v>0</v>
      </c>
      <c r="BY1098" s="22">
        <f t="shared" si="3937"/>
        <v>0</v>
      </c>
      <c r="BZ1098" s="22">
        <f t="shared" si="3938"/>
        <v>0</v>
      </c>
      <c r="CA1098" s="22">
        <f t="shared" si="4106"/>
        <v>0</v>
      </c>
      <c r="CB1098" s="22">
        <f t="shared" si="4107"/>
        <v>0</v>
      </c>
      <c r="CC1098" s="22">
        <f t="shared" si="4108"/>
        <v>0</v>
      </c>
      <c r="CD1098" s="22">
        <f t="shared" si="4002"/>
        <v>0</v>
      </c>
      <c r="CE1098" s="22">
        <f t="shared" si="4109"/>
        <v>0</v>
      </c>
      <c r="CF1098" s="22"/>
      <c r="CG1098" s="22">
        <f t="shared" si="4003"/>
        <v>0</v>
      </c>
      <c r="CH1098" s="22">
        <f t="shared" si="4110"/>
        <v>0</v>
      </c>
      <c r="CI1098" s="22"/>
      <c r="CJ1098" s="22">
        <f t="shared" si="4004"/>
        <v>0</v>
      </c>
      <c r="CK1098" s="22">
        <f t="shared" si="4110"/>
        <v>0</v>
      </c>
      <c r="CL1098" s="22"/>
      <c r="CM1098" s="22">
        <f t="shared" si="4110"/>
        <v>0</v>
      </c>
      <c r="CN1098" s="15">
        <v>0</v>
      </c>
      <c r="CO1098" s="35"/>
      <c r="CT1098" s="5" t="s">
        <v>30</v>
      </c>
    </row>
    <row r="1099" spans="1:99" hidden="1" x14ac:dyDescent="0.3">
      <c r="A1099" s="36" t="s">
        <v>592</v>
      </c>
      <c r="B1099" s="16">
        <v>240</v>
      </c>
      <c r="C1099" s="32" t="s">
        <v>47</v>
      </c>
      <c r="D1099" s="32" t="s">
        <v>105</v>
      </c>
      <c r="E1099" s="33" t="s">
        <v>106</v>
      </c>
      <c r="F1099" s="22">
        <v>7000</v>
      </c>
      <c r="G1099" s="22"/>
      <c r="H1099" s="22"/>
      <c r="I1099" s="22"/>
      <c r="J1099" s="22"/>
      <c r="K1099" s="22"/>
      <c r="L1099" s="22">
        <f t="shared" si="3872"/>
        <v>7000</v>
      </c>
      <c r="M1099" s="22">
        <f t="shared" si="3873"/>
        <v>0</v>
      </c>
      <c r="N1099" s="22">
        <f t="shared" si="3874"/>
        <v>0</v>
      </c>
      <c r="O1099" s="22"/>
      <c r="P1099" s="22"/>
      <c r="Q1099" s="22"/>
      <c r="R1099" s="22">
        <f t="shared" si="3878"/>
        <v>7000</v>
      </c>
      <c r="S1099" s="22">
        <f t="shared" si="3879"/>
        <v>0</v>
      </c>
      <c r="T1099" s="22">
        <f t="shared" si="3880"/>
        <v>0</v>
      </c>
      <c r="U1099" s="22"/>
      <c r="V1099" s="22"/>
      <c r="W1099" s="22"/>
      <c r="X1099" s="22">
        <f t="shared" si="3884"/>
        <v>7000</v>
      </c>
      <c r="Y1099" s="22">
        <f t="shared" si="3885"/>
        <v>0</v>
      </c>
      <c r="Z1099" s="22">
        <f t="shared" si="3886"/>
        <v>0</v>
      </c>
      <c r="AA1099" s="22"/>
      <c r="AB1099" s="22"/>
      <c r="AC1099" s="22"/>
      <c r="AD1099" s="22">
        <f t="shared" si="3890"/>
        <v>7000</v>
      </c>
      <c r="AE1099" s="22">
        <f t="shared" si="3891"/>
        <v>0</v>
      </c>
      <c r="AF1099" s="22">
        <f t="shared" si="3892"/>
        <v>0</v>
      </c>
      <c r="AG1099" s="22"/>
      <c r="AH1099" s="22"/>
      <c r="AI1099" s="22"/>
      <c r="AJ1099" s="22">
        <f t="shared" si="3896"/>
        <v>7000</v>
      </c>
      <c r="AK1099" s="22">
        <f t="shared" si="3897"/>
        <v>0</v>
      </c>
      <c r="AL1099" s="22">
        <f t="shared" si="3898"/>
        <v>0</v>
      </c>
      <c r="AM1099" s="22"/>
      <c r="AN1099" s="22"/>
      <c r="AO1099" s="22"/>
      <c r="AP1099" s="22">
        <f t="shared" si="3902"/>
        <v>7000</v>
      </c>
      <c r="AQ1099" s="22">
        <f t="shared" si="3903"/>
        <v>0</v>
      </c>
      <c r="AR1099" s="22">
        <f t="shared" si="3904"/>
        <v>0</v>
      </c>
      <c r="AS1099" s="22"/>
      <c r="AT1099" s="22"/>
      <c r="AU1099" s="22"/>
      <c r="AV1099" s="22">
        <f t="shared" si="3908"/>
        <v>7000</v>
      </c>
      <c r="AW1099" s="22">
        <f t="shared" si="3909"/>
        <v>0</v>
      </c>
      <c r="AX1099" s="22">
        <f t="shared" si="3910"/>
        <v>0</v>
      </c>
      <c r="AY1099" s="22"/>
      <c r="AZ1099" s="22"/>
      <c r="BA1099" s="22"/>
      <c r="BB1099" s="22">
        <f t="shared" si="3914"/>
        <v>7000</v>
      </c>
      <c r="BC1099" s="22">
        <f t="shared" si="3915"/>
        <v>0</v>
      </c>
      <c r="BD1099" s="22">
        <f t="shared" si="3916"/>
        <v>0</v>
      </c>
      <c r="BE1099" s="22"/>
      <c r="BF1099" s="22"/>
      <c r="BG1099" s="22"/>
      <c r="BH1099" s="22">
        <f t="shared" si="3920"/>
        <v>7000</v>
      </c>
      <c r="BI1099" s="22">
        <f t="shared" si="3921"/>
        <v>0</v>
      </c>
      <c r="BJ1099" s="22">
        <f t="shared" si="3922"/>
        <v>0</v>
      </c>
      <c r="BK1099" s="22">
        <v>-7000</v>
      </c>
      <c r="BL1099" s="22"/>
      <c r="BM1099" s="22"/>
      <c r="BN1099" s="22">
        <f t="shared" si="3926"/>
        <v>0</v>
      </c>
      <c r="BO1099" s="22">
        <f t="shared" si="3927"/>
        <v>0</v>
      </c>
      <c r="BP1099" s="22">
        <f t="shared" si="3928"/>
        <v>0</v>
      </c>
      <c r="BQ1099" s="22"/>
      <c r="BR1099" s="22"/>
      <c r="BS1099" s="22">
        <f t="shared" si="3931"/>
        <v>0</v>
      </c>
      <c r="BT1099" s="22">
        <f t="shared" si="3932"/>
        <v>0</v>
      </c>
      <c r="BU1099" s="22">
        <f t="shared" si="3933"/>
        <v>0</v>
      </c>
      <c r="BV1099" s="22"/>
      <c r="BW1099" s="22"/>
      <c r="BX1099" s="22">
        <f t="shared" si="3936"/>
        <v>0</v>
      </c>
      <c r="BY1099" s="22">
        <f t="shared" si="3937"/>
        <v>0</v>
      </c>
      <c r="BZ1099" s="22">
        <f t="shared" si="3938"/>
        <v>0</v>
      </c>
      <c r="CA1099" s="22"/>
      <c r="CB1099" s="22"/>
      <c r="CC1099" s="22"/>
      <c r="CD1099" s="22">
        <f t="shared" si="4002"/>
        <v>0</v>
      </c>
      <c r="CE1099" s="22"/>
      <c r="CF1099" s="22"/>
      <c r="CG1099" s="22">
        <f t="shared" si="4003"/>
        <v>0</v>
      </c>
      <c r="CH1099" s="22"/>
      <c r="CI1099" s="22"/>
      <c r="CJ1099" s="22">
        <f t="shared" si="4004"/>
        <v>0</v>
      </c>
      <c r="CK1099" s="22"/>
      <c r="CL1099" s="22"/>
      <c r="CM1099" s="22"/>
      <c r="CN1099" s="15">
        <v>0</v>
      </c>
      <c r="CO1099" s="35"/>
    </row>
    <row r="1100" spans="1:99" ht="46.8" x14ac:dyDescent="0.3">
      <c r="A1100" s="36" t="s">
        <v>592</v>
      </c>
      <c r="B1100" s="16">
        <v>600</v>
      </c>
      <c r="C1100" s="32"/>
      <c r="D1100" s="32"/>
      <c r="E1100" s="33" t="s">
        <v>45</v>
      </c>
      <c r="F1100" s="22">
        <f t="shared" ref="F1100:K1100" si="4111">F1101+F1104</f>
        <v>373075.39999999997</v>
      </c>
      <c r="G1100" s="22">
        <f t="shared" si="4111"/>
        <v>780305.59999999986</v>
      </c>
      <c r="H1100" s="22">
        <f t="shared" si="4111"/>
        <v>859516.29999999993</v>
      </c>
      <c r="I1100" s="22">
        <f t="shared" si="4111"/>
        <v>0</v>
      </c>
      <c r="J1100" s="22">
        <f t="shared" si="4111"/>
        <v>0</v>
      </c>
      <c r="K1100" s="22">
        <f t="shared" si="4111"/>
        <v>0</v>
      </c>
      <c r="L1100" s="22">
        <f t="shared" si="3872"/>
        <v>373075.39999999997</v>
      </c>
      <c r="M1100" s="22">
        <f t="shared" si="3873"/>
        <v>780305.59999999986</v>
      </c>
      <c r="N1100" s="22">
        <f t="shared" si="3874"/>
        <v>859516.29999999993</v>
      </c>
      <c r="O1100" s="22">
        <f>O1101+O1104</f>
        <v>102632.109</v>
      </c>
      <c r="P1100" s="22">
        <f>P1101+P1104</f>
        <v>0</v>
      </c>
      <c r="Q1100" s="22">
        <f>Q1101+Q1104</f>
        <v>0</v>
      </c>
      <c r="R1100" s="22">
        <f t="shared" si="3878"/>
        <v>475707.50899999996</v>
      </c>
      <c r="S1100" s="22">
        <f t="shared" si="3879"/>
        <v>780305.59999999986</v>
      </c>
      <c r="T1100" s="22">
        <f t="shared" si="3880"/>
        <v>859516.29999999993</v>
      </c>
      <c r="U1100" s="22">
        <f>U1101+U1104</f>
        <v>0</v>
      </c>
      <c r="V1100" s="22">
        <f>V1101+V1104</f>
        <v>0</v>
      </c>
      <c r="W1100" s="22">
        <f>W1101+W1104</f>
        <v>0</v>
      </c>
      <c r="X1100" s="22">
        <f t="shared" si="3884"/>
        <v>475707.50899999996</v>
      </c>
      <c r="Y1100" s="22">
        <f t="shared" si="3885"/>
        <v>780305.59999999986</v>
      </c>
      <c r="Z1100" s="22">
        <f t="shared" si="3886"/>
        <v>859516.29999999993</v>
      </c>
      <c r="AA1100" s="22">
        <f>AA1101+AA1104</f>
        <v>0</v>
      </c>
      <c r="AB1100" s="22">
        <f>AB1101+AB1104</f>
        <v>0</v>
      </c>
      <c r="AC1100" s="22">
        <f>AC1101+AC1104</f>
        <v>0</v>
      </c>
      <c r="AD1100" s="22">
        <f t="shared" si="3890"/>
        <v>475707.50899999996</v>
      </c>
      <c r="AE1100" s="22">
        <f t="shared" si="3891"/>
        <v>780305.59999999986</v>
      </c>
      <c r="AF1100" s="22">
        <f t="shared" si="3892"/>
        <v>859516.29999999993</v>
      </c>
      <c r="AG1100" s="22">
        <f>AG1101+AG1104</f>
        <v>0</v>
      </c>
      <c r="AH1100" s="22">
        <f>AH1101+AH1104</f>
        <v>0</v>
      </c>
      <c r="AI1100" s="22">
        <f>AI1101+AI1104</f>
        <v>0</v>
      </c>
      <c r="AJ1100" s="22">
        <f t="shared" si="3896"/>
        <v>475707.50899999996</v>
      </c>
      <c r="AK1100" s="22">
        <f t="shared" si="3897"/>
        <v>780305.59999999986</v>
      </c>
      <c r="AL1100" s="22">
        <f t="shared" si="3898"/>
        <v>859516.29999999993</v>
      </c>
      <c r="AM1100" s="22">
        <f>AM1101+AM1104</f>
        <v>40000</v>
      </c>
      <c r="AN1100" s="22">
        <f>AN1101+AN1104</f>
        <v>80845.680999999997</v>
      </c>
      <c r="AO1100" s="22">
        <f>AO1101+AO1104</f>
        <v>85000</v>
      </c>
      <c r="AP1100" s="22">
        <f t="shared" si="3902"/>
        <v>515707.50899999996</v>
      </c>
      <c r="AQ1100" s="22">
        <f t="shared" si="3903"/>
        <v>861151.28099999984</v>
      </c>
      <c r="AR1100" s="22">
        <f t="shared" si="3904"/>
        <v>944516.29999999993</v>
      </c>
      <c r="AS1100" s="22">
        <f>AS1101+AS1104</f>
        <v>0</v>
      </c>
      <c r="AT1100" s="22">
        <f>AT1101+AT1104</f>
        <v>-84000</v>
      </c>
      <c r="AU1100" s="22">
        <f>AU1101+AU1104</f>
        <v>-85000</v>
      </c>
      <c r="AV1100" s="22">
        <f t="shared" si="3908"/>
        <v>515707.50899999996</v>
      </c>
      <c r="AW1100" s="22">
        <f t="shared" si="3909"/>
        <v>777151.28099999984</v>
      </c>
      <c r="AX1100" s="22">
        <f t="shared" si="3910"/>
        <v>859516.29999999993</v>
      </c>
      <c r="AY1100" s="22">
        <f>AY1101+AY1104</f>
        <v>30065.246999999999</v>
      </c>
      <c r="AZ1100" s="22">
        <f>AZ1101+AZ1104</f>
        <v>74127.137000000002</v>
      </c>
      <c r="BA1100" s="22">
        <f>BA1101+BA1104</f>
        <v>0</v>
      </c>
      <c r="BB1100" s="22">
        <f t="shared" si="3914"/>
        <v>545772.75599999994</v>
      </c>
      <c r="BC1100" s="22">
        <f t="shared" si="3915"/>
        <v>851278.41799999983</v>
      </c>
      <c r="BD1100" s="22">
        <f t="shared" si="3916"/>
        <v>859516.29999999993</v>
      </c>
      <c r="BE1100" s="22">
        <f>BE1101+BE1104</f>
        <v>-2800.2420000000002</v>
      </c>
      <c r="BF1100" s="22">
        <f>BF1101+BF1104</f>
        <v>0</v>
      </c>
      <c r="BG1100" s="22">
        <f>BG1101+BG1104</f>
        <v>0</v>
      </c>
      <c r="BH1100" s="22">
        <f t="shared" si="3920"/>
        <v>542972.51399999997</v>
      </c>
      <c r="BI1100" s="22">
        <f t="shared" si="3921"/>
        <v>851278.41799999983</v>
      </c>
      <c r="BJ1100" s="22">
        <f t="shared" si="3922"/>
        <v>859516.29999999993</v>
      </c>
      <c r="BK1100" s="22">
        <f>BK1101+BK1104</f>
        <v>456416.42300000001</v>
      </c>
      <c r="BL1100" s="22">
        <f>BL1101+BL1104</f>
        <v>0</v>
      </c>
      <c r="BM1100" s="22">
        <f>BM1101+BM1104</f>
        <v>0</v>
      </c>
      <c r="BN1100" s="22">
        <f t="shared" si="3926"/>
        <v>999388.93699999992</v>
      </c>
      <c r="BO1100" s="22">
        <f t="shared" si="3927"/>
        <v>851278.41799999983</v>
      </c>
      <c r="BP1100" s="22">
        <f t="shared" si="3928"/>
        <v>859516.29999999993</v>
      </c>
      <c r="BQ1100" s="22">
        <f>BQ1101+BQ1104</f>
        <v>0</v>
      </c>
      <c r="BR1100" s="22">
        <f>BR1101+BR1104</f>
        <v>0</v>
      </c>
      <c r="BS1100" s="22">
        <f t="shared" si="3931"/>
        <v>999388.93699999992</v>
      </c>
      <c r="BT1100" s="22">
        <f t="shared" si="3932"/>
        <v>851278.41799999983</v>
      </c>
      <c r="BU1100" s="22">
        <f t="shared" si="3933"/>
        <v>859516.29999999993</v>
      </c>
      <c r="BV1100" s="22">
        <f>BV1101+BV1104</f>
        <v>0</v>
      </c>
      <c r="BW1100" s="22">
        <f>BW1101+BW1104</f>
        <v>0</v>
      </c>
      <c r="BX1100" s="22">
        <f t="shared" si="3936"/>
        <v>999388.93699999992</v>
      </c>
      <c r="BY1100" s="22">
        <f t="shared" si="3937"/>
        <v>851278.41799999983</v>
      </c>
      <c r="BZ1100" s="22">
        <f t="shared" si="3938"/>
        <v>859516.29999999993</v>
      </c>
      <c r="CA1100" s="22">
        <f>CA1101+CA1104</f>
        <v>25615.293000000001</v>
      </c>
      <c r="CB1100" s="22">
        <f>CB1101+CB1104</f>
        <v>0</v>
      </c>
      <c r="CC1100" s="22">
        <f>CC1101+CC1104</f>
        <v>0</v>
      </c>
      <c r="CD1100" s="22">
        <f t="shared" si="4002"/>
        <v>1025004.2299999999</v>
      </c>
      <c r="CE1100" s="22">
        <f>CE1101+CE1104</f>
        <v>0</v>
      </c>
      <c r="CF1100" s="34">
        <f t="shared" ref="CF1100:CF1107" si="4112">CD1100+CE1100</f>
        <v>1025004.2299999999</v>
      </c>
      <c r="CG1100" s="22">
        <f t="shared" si="4003"/>
        <v>851278.41799999983</v>
      </c>
      <c r="CH1100" s="22">
        <f>CH1101+CH1104</f>
        <v>0</v>
      </c>
      <c r="CI1100" s="22">
        <f t="shared" ref="CI1100:CI1107" si="4113">CG1100+CH1100</f>
        <v>851278.41799999983</v>
      </c>
      <c r="CJ1100" s="22">
        <f t="shared" si="4004"/>
        <v>859516.29999999993</v>
      </c>
      <c r="CK1100" s="22">
        <f>CK1101+CK1104</f>
        <v>0</v>
      </c>
      <c r="CL1100" s="22">
        <f t="shared" ref="CL1100:CL1107" si="4114">CJ1100+CK1100</f>
        <v>859516.29999999993</v>
      </c>
      <c r="CM1100" s="22">
        <f>CM1101+CM1104</f>
        <v>0</v>
      </c>
      <c r="CN1100" s="15"/>
      <c r="CO1100" s="35"/>
      <c r="CS1100" s="5" t="s">
        <v>29</v>
      </c>
    </row>
    <row r="1101" spans="1:99" x14ac:dyDescent="0.3">
      <c r="A1101" s="36" t="s">
        <v>592</v>
      </c>
      <c r="B1101" s="16">
        <v>610</v>
      </c>
      <c r="C1101" s="32"/>
      <c r="D1101" s="32"/>
      <c r="E1101" s="33" t="s">
        <v>104</v>
      </c>
      <c r="F1101" s="22">
        <f t="shared" ref="F1101:K1101" si="4115">F1103+F1102</f>
        <v>31500</v>
      </c>
      <c r="G1101" s="22">
        <f t="shared" si="4115"/>
        <v>101029.6</v>
      </c>
      <c r="H1101" s="22">
        <f t="shared" si="4115"/>
        <v>0</v>
      </c>
      <c r="I1101" s="22">
        <f t="shared" si="4115"/>
        <v>0</v>
      </c>
      <c r="J1101" s="22">
        <f t="shared" si="4115"/>
        <v>0</v>
      </c>
      <c r="K1101" s="22">
        <f t="shared" si="4115"/>
        <v>0</v>
      </c>
      <c r="L1101" s="22">
        <f t="shared" si="3872"/>
        <v>31500</v>
      </c>
      <c r="M1101" s="22">
        <f t="shared" si="3873"/>
        <v>101029.6</v>
      </c>
      <c r="N1101" s="22">
        <f t="shared" si="3874"/>
        <v>0</v>
      </c>
      <c r="O1101" s="22">
        <f>O1103+O1102</f>
        <v>0</v>
      </c>
      <c r="P1101" s="22">
        <f>P1103+P1102</f>
        <v>0</v>
      </c>
      <c r="Q1101" s="22">
        <f>Q1103+Q1102</f>
        <v>11236.334000000001</v>
      </c>
      <c r="R1101" s="22">
        <f t="shared" si="3878"/>
        <v>31500</v>
      </c>
      <c r="S1101" s="22">
        <f t="shared" si="3879"/>
        <v>101029.6</v>
      </c>
      <c r="T1101" s="22">
        <f t="shared" si="3880"/>
        <v>11236.334000000001</v>
      </c>
      <c r="U1101" s="22">
        <f>U1103+U1102</f>
        <v>0</v>
      </c>
      <c r="V1101" s="22">
        <f>V1103+V1102</f>
        <v>0</v>
      </c>
      <c r="W1101" s="22">
        <f>W1103+W1102</f>
        <v>0</v>
      </c>
      <c r="X1101" s="22">
        <f t="shared" si="3884"/>
        <v>31500</v>
      </c>
      <c r="Y1101" s="22">
        <f t="shared" si="3885"/>
        <v>101029.6</v>
      </c>
      <c r="Z1101" s="22">
        <f t="shared" si="3886"/>
        <v>11236.334000000001</v>
      </c>
      <c r="AA1101" s="22">
        <f>AA1103+AA1102</f>
        <v>0</v>
      </c>
      <c r="AB1101" s="22">
        <f>AB1103+AB1102</f>
        <v>0</v>
      </c>
      <c r="AC1101" s="22">
        <f>AC1103+AC1102</f>
        <v>0</v>
      </c>
      <c r="AD1101" s="22">
        <f t="shared" si="3890"/>
        <v>31500</v>
      </c>
      <c r="AE1101" s="22">
        <f t="shared" si="3891"/>
        <v>101029.6</v>
      </c>
      <c r="AF1101" s="22">
        <f t="shared" si="3892"/>
        <v>11236.334000000001</v>
      </c>
      <c r="AG1101" s="22">
        <f>AG1103+AG1102</f>
        <v>0</v>
      </c>
      <c r="AH1101" s="22">
        <f>AH1103+AH1102</f>
        <v>0</v>
      </c>
      <c r="AI1101" s="22">
        <f>AI1103+AI1102</f>
        <v>0</v>
      </c>
      <c r="AJ1101" s="22">
        <f t="shared" si="3896"/>
        <v>31500</v>
      </c>
      <c r="AK1101" s="22">
        <f t="shared" si="3897"/>
        <v>101029.6</v>
      </c>
      <c r="AL1101" s="22">
        <f t="shared" si="3898"/>
        <v>11236.334000000001</v>
      </c>
      <c r="AM1101" s="22">
        <f>AM1103+AM1102</f>
        <v>0</v>
      </c>
      <c r="AN1101" s="22">
        <f>AN1103+AN1102</f>
        <v>0</v>
      </c>
      <c r="AO1101" s="22">
        <f>AO1103+AO1102</f>
        <v>0</v>
      </c>
      <c r="AP1101" s="22">
        <f t="shared" si="3902"/>
        <v>31500</v>
      </c>
      <c r="AQ1101" s="22">
        <f t="shared" si="3903"/>
        <v>101029.6</v>
      </c>
      <c r="AR1101" s="22">
        <f t="shared" si="3904"/>
        <v>11236.334000000001</v>
      </c>
      <c r="AS1101" s="22">
        <f>AS1103+AS1102</f>
        <v>0</v>
      </c>
      <c r="AT1101" s="22">
        <f>AT1103+AT1102</f>
        <v>0</v>
      </c>
      <c r="AU1101" s="22">
        <f>AU1103+AU1102</f>
        <v>0</v>
      </c>
      <c r="AV1101" s="22">
        <f t="shared" si="3908"/>
        <v>31500</v>
      </c>
      <c r="AW1101" s="22">
        <f t="shared" si="3909"/>
        <v>101029.6</v>
      </c>
      <c r="AX1101" s="22">
        <f t="shared" si="3910"/>
        <v>11236.334000000001</v>
      </c>
      <c r="AY1101" s="22">
        <f>AY1103+AY1102</f>
        <v>1258.8869999999999</v>
      </c>
      <c r="AZ1101" s="22">
        <f>AZ1103+AZ1102</f>
        <v>0</v>
      </c>
      <c r="BA1101" s="22">
        <f>BA1103+BA1102</f>
        <v>0</v>
      </c>
      <c r="BB1101" s="22">
        <f t="shared" si="3914"/>
        <v>32758.886999999999</v>
      </c>
      <c r="BC1101" s="22">
        <f t="shared" si="3915"/>
        <v>101029.6</v>
      </c>
      <c r="BD1101" s="22">
        <f t="shared" si="3916"/>
        <v>11236.334000000001</v>
      </c>
      <c r="BE1101" s="22">
        <f>BE1103+BE1102</f>
        <v>0</v>
      </c>
      <c r="BF1101" s="22">
        <f>BF1103+BF1102</f>
        <v>0</v>
      </c>
      <c r="BG1101" s="22">
        <f>BG1103+BG1102</f>
        <v>0</v>
      </c>
      <c r="BH1101" s="22">
        <f t="shared" si="3920"/>
        <v>32758.886999999999</v>
      </c>
      <c r="BI1101" s="22">
        <f t="shared" si="3921"/>
        <v>101029.6</v>
      </c>
      <c r="BJ1101" s="22">
        <f t="shared" si="3922"/>
        <v>11236.334000000001</v>
      </c>
      <c r="BK1101" s="22">
        <f>BK1103+BK1102</f>
        <v>0</v>
      </c>
      <c r="BL1101" s="22">
        <f>BL1103+BL1102</f>
        <v>0</v>
      </c>
      <c r="BM1101" s="22">
        <f>BM1103+BM1102</f>
        <v>0</v>
      </c>
      <c r="BN1101" s="22">
        <f t="shared" si="3926"/>
        <v>32758.886999999999</v>
      </c>
      <c r="BO1101" s="22">
        <f t="shared" si="3927"/>
        <v>101029.6</v>
      </c>
      <c r="BP1101" s="22">
        <f t="shared" si="3928"/>
        <v>11236.334000000001</v>
      </c>
      <c r="BQ1101" s="22">
        <f>BQ1103+BQ1102</f>
        <v>0</v>
      </c>
      <c r="BR1101" s="22">
        <f>BR1103+BR1102</f>
        <v>0</v>
      </c>
      <c r="BS1101" s="22">
        <f t="shared" si="3931"/>
        <v>32758.886999999999</v>
      </c>
      <c r="BT1101" s="22">
        <f t="shared" si="3932"/>
        <v>101029.6</v>
      </c>
      <c r="BU1101" s="22">
        <f t="shared" si="3933"/>
        <v>11236.334000000001</v>
      </c>
      <c r="BV1101" s="22">
        <f>BV1103+BV1102</f>
        <v>0</v>
      </c>
      <c r="BW1101" s="22">
        <f>BW1103+BW1102</f>
        <v>0</v>
      </c>
      <c r="BX1101" s="22">
        <f t="shared" si="3936"/>
        <v>32758.886999999999</v>
      </c>
      <c r="BY1101" s="22">
        <f t="shared" si="3937"/>
        <v>101029.6</v>
      </c>
      <c r="BZ1101" s="22">
        <f t="shared" si="3938"/>
        <v>11236.334000000001</v>
      </c>
      <c r="CA1101" s="22">
        <f>CA1103+CA1102</f>
        <v>0</v>
      </c>
      <c r="CB1101" s="22">
        <f>CB1103+CB1102</f>
        <v>0</v>
      </c>
      <c r="CC1101" s="22">
        <f>CC1103+CC1102</f>
        <v>0</v>
      </c>
      <c r="CD1101" s="22">
        <f t="shared" si="4002"/>
        <v>32758.886999999999</v>
      </c>
      <c r="CE1101" s="22">
        <f>CE1103+CE1102</f>
        <v>0</v>
      </c>
      <c r="CF1101" s="34">
        <f t="shared" si="4112"/>
        <v>32758.886999999999</v>
      </c>
      <c r="CG1101" s="22">
        <f t="shared" si="4003"/>
        <v>101029.6</v>
      </c>
      <c r="CH1101" s="22">
        <f>CH1103+CH1102</f>
        <v>0</v>
      </c>
      <c r="CI1101" s="22">
        <f t="shared" si="4113"/>
        <v>101029.6</v>
      </c>
      <c r="CJ1101" s="22">
        <f t="shared" si="4004"/>
        <v>11236.334000000001</v>
      </c>
      <c r="CK1101" s="22">
        <f>CK1103+CK1102</f>
        <v>0</v>
      </c>
      <c r="CL1101" s="22">
        <f t="shared" si="4114"/>
        <v>11236.334000000001</v>
      </c>
      <c r="CM1101" s="22">
        <f>CM1103+CM1102</f>
        <v>0</v>
      </c>
      <c r="CN1101" s="15"/>
      <c r="CO1101" s="35"/>
      <c r="CT1101" s="5" t="s">
        <v>30</v>
      </c>
    </row>
    <row r="1102" spans="1:99" x14ac:dyDescent="0.3">
      <c r="A1102" s="36" t="s">
        <v>592</v>
      </c>
      <c r="B1102" s="16">
        <v>610</v>
      </c>
      <c r="C1102" s="32" t="s">
        <v>47</v>
      </c>
      <c r="D1102" s="32" t="s">
        <v>42</v>
      </c>
      <c r="E1102" s="33" t="s">
        <v>436</v>
      </c>
      <c r="F1102" s="22">
        <v>31500</v>
      </c>
      <c r="G1102" s="22">
        <f>49919.5+51110.1</f>
        <v>101029.6</v>
      </c>
      <c r="H1102" s="22"/>
      <c r="I1102" s="22"/>
      <c r="J1102" s="22"/>
      <c r="K1102" s="22"/>
      <c r="L1102" s="22">
        <f t="shared" si="3872"/>
        <v>31500</v>
      </c>
      <c r="M1102" s="22">
        <f t="shared" si="3873"/>
        <v>101029.6</v>
      </c>
      <c r="N1102" s="22">
        <f t="shared" si="3874"/>
        <v>0</v>
      </c>
      <c r="O1102" s="22"/>
      <c r="P1102" s="22"/>
      <c r="Q1102" s="22"/>
      <c r="R1102" s="22">
        <f t="shared" si="3878"/>
        <v>31500</v>
      </c>
      <c r="S1102" s="22">
        <f t="shared" si="3879"/>
        <v>101029.6</v>
      </c>
      <c r="T1102" s="22">
        <f t="shared" si="3880"/>
        <v>0</v>
      </c>
      <c r="U1102" s="22"/>
      <c r="V1102" s="22"/>
      <c r="W1102" s="22"/>
      <c r="X1102" s="22">
        <f t="shared" si="3884"/>
        <v>31500</v>
      </c>
      <c r="Y1102" s="22">
        <f t="shared" si="3885"/>
        <v>101029.6</v>
      </c>
      <c r="Z1102" s="22">
        <f t="shared" si="3886"/>
        <v>0</v>
      </c>
      <c r="AA1102" s="22"/>
      <c r="AB1102" s="22"/>
      <c r="AC1102" s="22"/>
      <c r="AD1102" s="22">
        <f t="shared" si="3890"/>
        <v>31500</v>
      </c>
      <c r="AE1102" s="22">
        <f t="shared" si="3891"/>
        <v>101029.6</v>
      </c>
      <c r="AF1102" s="22">
        <f t="shared" si="3892"/>
        <v>0</v>
      </c>
      <c r="AG1102" s="22"/>
      <c r="AH1102" s="22"/>
      <c r="AI1102" s="22"/>
      <c r="AJ1102" s="22">
        <f t="shared" si="3896"/>
        <v>31500</v>
      </c>
      <c r="AK1102" s="22">
        <f t="shared" si="3897"/>
        <v>101029.6</v>
      </c>
      <c r="AL1102" s="22">
        <f t="shared" si="3898"/>
        <v>0</v>
      </c>
      <c r="AM1102" s="22"/>
      <c r="AN1102" s="22"/>
      <c r="AO1102" s="22"/>
      <c r="AP1102" s="22">
        <f t="shared" si="3902"/>
        <v>31500</v>
      </c>
      <c r="AQ1102" s="22">
        <f t="shared" si="3903"/>
        <v>101029.6</v>
      </c>
      <c r="AR1102" s="22">
        <f t="shared" si="3904"/>
        <v>0</v>
      </c>
      <c r="AS1102" s="22"/>
      <c r="AT1102" s="22"/>
      <c r="AU1102" s="22"/>
      <c r="AV1102" s="22">
        <f t="shared" si="3908"/>
        <v>31500</v>
      </c>
      <c r="AW1102" s="22">
        <f t="shared" si="3909"/>
        <v>101029.6</v>
      </c>
      <c r="AX1102" s="22">
        <f t="shared" si="3910"/>
        <v>0</v>
      </c>
      <c r="AY1102" s="22"/>
      <c r="AZ1102" s="22"/>
      <c r="BA1102" s="22"/>
      <c r="BB1102" s="22">
        <f t="shared" si="3914"/>
        <v>31500</v>
      </c>
      <c r="BC1102" s="22">
        <f t="shared" si="3915"/>
        <v>101029.6</v>
      </c>
      <c r="BD1102" s="22">
        <f t="shared" si="3916"/>
        <v>0</v>
      </c>
      <c r="BE1102" s="22"/>
      <c r="BF1102" s="22"/>
      <c r="BG1102" s="22"/>
      <c r="BH1102" s="22">
        <f t="shared" si="3920"/>
        <v>31500</v>
      </c>
      <c r="BI1102" s="22">
        <f t="shared" si="3921"/>
        <v>101029.6</v>
      </c>
      <c r="BJ1102" s="22">
        <f t="shared" si="3922"/>
        <v>0</v>
      </c>
      <c r="BK1102" s="22"/>
      <c r="BL1102" s="22"/>
      <c r="BM1102" s="22"/>
      <c r="BN1102" s="22">
        <f t="shared" si="3926"/>
        <v>31500</v>
      </c>
      <c r="BO1102" s="22">
        <f t="shared" si="3927"/>
        <v>101029.6</v>
      </c>
      <c r="BP1102" s="22">
        <f t="shared" si="3928"/>
        <v>0</v>
      </c>
      <c r="BQ1102" s="22"/>
      <c r="BR1102" s="22"/>
      <c r="BS1102" s="22">
        <f t="shared" si="3931"/>
        <v>31500</v>
      </c>
      <c r="BT1102" s="22">
        <f t="shared" si="3932"/>
        <v>101029.6</v>
      </c>
      <c r="BU1102" s="22">
        <f t="shared" si="3933"/>
        <v>0</v>
      </c>
      <c r="BV1102" s="22"/>
      <c r="BW1102" s="22"/>
      <c r="BX1102" s="22">
        <f t="shared" si="3936"/>
        <v>31500</v>
      </c>
      <c r="BY1102" s="22">
        <f t="shared" si="3937"/>
        <v>101029.6</v>
      </c>
      <c r="BZ1102" s="22">
        <f t="shared" si="3938"/>
        <v>0</v>
      </c>
      <c r="CA1102" s="22"/>
      <c r="CB1102" s="22"/>
      <c r="CC1102" s="22"/>
      <c r="CD1102" s="22">
        <f t="shared" si="4002"/>
        <v>31500</v>
      </c>
      <c r="CE1102" s="22"/>
      <c r="CF1102" s="34">
        <f t="shared" si="4112"/>
        <v>31500</v>
      </c>
      <c r="CG1102" s="22">
        <f t="shared" si="4003"/>
        <v>101029.6</v>
      </c>
      <c r="CH1102" s="22"/>
      <c r="CI1102" s="22">
        <f t="shared" si="4113"/>
        <v>101029.6</v>
      </c>
      <c r="CJ1102" s="22">
        <f t="shared" si="4004"/>
        <v>0</v>
      </c>
      <c r="CK1102" s="22"/>
      <c r="CL1102" s="22">
        <f t="shared" si="4114"/>
        <v>0</v>
      </c>
      <c r="CM1102" s="22"/>
      <c r="CN1102" s="15"/>
      <c r="CO1102" s="35"/>
    </row>
    <row r="1103" spans="1:99" x14ac:dyDescent="0.3">
      <c r="A1103" s="36" t="s">
        <v>592</v>
      </c>
      <c r="B1103" s="16">
        <v>610</v>
      </c>
      <c r="C1103" s="32" t="s">
        <v>47</v>
      </c>
      <c r="D1103" s="32" t="s">
        <v>313</v>
      </c>
      <c r="E1103" s="33" t="s">
        <v>387</v>
      </c>
      <c r="F1103" s="22"/>
      <c r="G1103" s="22"/>
      <c r="H1103" s="22"/>
      <c r="I1103" s="22"/>
      <c r="J1103" s="22"/>
      <c r="K1103" s="22"/>
      <c r="L1103" s="22">
        <f t="shared" si="3872"/>
        <v>0</v>
      </c>
      <c r="M1103" s="22">
        <f t="shared" si="3873"/>
        <v>0</v>
      </c>
      <c r="N1103" s="22">
        <f t="shared" si="3874"/>
        <v>0</v>
      </c>
      <c r="O1103" s="22"/>
      <c r="P1103" s="22"/>
      <c r="Q1103" s="22">
        <v>11236.334000000001</v>
      </c>
      <c r="R1103" s="22">
        <f t="shared" si="3878"/>
        <v>0</v>
      </c>
      <c r="S1103" s="22">
        <f t="shared" si="3879"/>
        <v>0</v>
      </c>
      <c r="T1103" s="22">
        <f t="shared" si="3880"/>
        <v>11236.334000000001</v>
      </c>
      <c r="U1103" s="22"/>
      <c r="V1103" s="22"/>
      <c r="W1103" s="22"/>
      <c r="X1103" s="22">
        <f t="shared" si="3884"/>
        <v>0</v>
      </c>
      <c r="Y1103" s="22">
        <f t="shared" si="3885"/>
        <v>0</v>
      </c>
      <c r="Z1103" s="22">
        <f t="shared" si="3886"/>
        <v>11236.334000000001</v>
      </c>
      <c r="AA1103" s="22"/>
      <c r="AB1103" s="22"/>
      <c r="AC1103" s="22"/>
      <c r="AD1103" s="22">
        <f t="shared" si="3890"/>
        <v>0</v>
      </c>
      <c r="AE1103" s="22">
        <f t="shared" si="3891"/>
        <v>0</v>
      </c>
      <c r="AF1103" s="22">
        <f t="shared" si="3892"/>
        <v>11236.334000000001</v>
      </c>
      <c r="AG1103" s="22"/>
      <c r="AH1103" s="22"/>
      <c r="AI1103" s="22"/>
      <c r="AJ1103" s="22">
        <f t="shared" si="3896"/>
        <v>0</v>
      </c>
      <c r="AK1103" s="22">
        <f t="shared" si="3897"/>
        <v>0</v>
      </c>
      <c r="AL1103" s="22">
        <f t="shared" si="3898"/>
        <v>11236.334000000001</v>
      </c>
      <c r="AM1103" s="22"/>
      <c r="AN1103" s="22"/>
      <c r="AO1103" s="22"/>
      <c r="AP1103" s="22">
        <f t="shared" si="3902"/>
        <v>0</v>
      </c>
      <c r="AQ1103" s="22">
        <f t="shared" si="3903"/>
        <v>0</v>
      </c>
      <c r="AR1103" s="22">
        <f t="shared" si="3904"/>
        <v>11236.334000000001</v>
      </c>
      <c r="AS1103" s="22"/>
      <c r="AT1103" s="22"/>
      <c r="AU1103" s="22"/>
      <c r="AV1103" s="22">
        <f t="shared" si="3908"/>
        <v>0</v>
      </c>
      <c r="AW1103" s="22">
        <f t="shared" si="3909"/>
        <v>0</v>
      </c>
      <c r="AX1103" s="22">
        <f t="shared" si="3910"/>
        <v>11236.334000000001</v>
      </c>
      <c r="AY1103" s="22">
        <v>1258.8869999999999</v>
      </c>
      <c r="AZ1103" s="22"/>
      <c r="BA1103" s="22"/>
      <c r="BB1103" s="22">
        <f t="shared" si="3914"/>
        <v>1258.8869999999999</v>
      </c>
      <c r="BC1103" s="22">
        <f t="shared" si="3915"/>
        <v>0</v>
      </c>
      <c r="BD1103" s="22">
        <f t="shared" si="3916"/>
        <v>11236.334000000001</v>
      </c>
      <c r="BE1103" s="22"/>
      <c r="BF1103" s="22"/>
      <c r="BG1103" s="22"/>
      <c r="BH1103" s="22">
        <f t="shared" si="3920"/>
        <v>1258.8869999999999</v>
      </c>
      <c r="BI1103" s="22">
        <f t="shared" si="3921"/>
        <v>0</v>
      </c>
      <c r="BJ1103" s="22">
        <f t="shared" si="3922"/>
        <v>11236.334000000001</v>
      </c>
      <c r="BK1103" s="22"/>
      <c r="BL1103" s="22"/>
      <c r="BM1103" s="22"/>
      <c r="BN1103" s="22">
        <f t="shared" si="3926"/>
        <v>1258.8869999999999</v>
      </c>
      <c r="BO1103" s="22">
        <f t="shared" si="3927"/>
        <v>0</v>
      </c>
      <c r="BP1103" s="22">
        <f t="shared" si="3928"/>
        <v>11236.334000000001</v>
      </c>
      <c r="BQ1103" s="22"/>
      <c r="BR1103" s="22"/>
      <c r="BS1103" s="22">
        <f t="shared" si="3931"/>
        <v>1258.8869999999999</v>
      </c>
      <c r="BT1103" s="22">
        <f t="shared" si="3932"/>
        <v>0</v>
      </c>
      <c r="BU1103" s="22">
        <f t="shared" si="3933"/>
        <v>11236.334000000001</v>
      </c>
      <c r="BV1103" s="22"/>
      <c r="BW1103" s="22"/>
      <c r="BX1103" s="22">
        <f t="shared" si="3936"/>
        <v>1258.8869999999999</v>
      </c>
      <c r="BY1103" s="22">
        <f t="shared" si="3937"/>
        <v>0</v>
      </c>
      <c r="BZ1103" s="22">
        <f t="shared" si="3938"/>
        <v>11236.334000000001</v>
      </c>
      <c r="CA1103" s="22"/>
      <c r="CB1103" s="22"/>
      <c r="CC1103" s="22"/>
      <c r="CD1103" s="22">
        <f t="shared" si="4002"/>
        <v>1258.8869999999999</v>
      </c>
      <c r="CE1103" s="22"/>
      <c r="CF1103" s="34">
        <f t="shared" si="4112"/>
        <v>1258.8869999999999</v>
      </c>
      <c r="CG1103" s="22">
        <f t="shared" si="4003"/>
        <v>0</v>
      </c>
      <c r="CH1103" s="22"/>
      <c r="CI1103" s="22">
        <f t="shared" si="4113"/>
        <v>0</v>
      </c>
      <c r="CJ1103" s="22">
        <f t="shared" si="4004"/>
        <v>11236.334000000001</v>
      </c>
      <c r="CK1103" s="22"/>
      <c r="CL1103" s="22">
        <f t="shared" si="4114"/>
        <v>11236.334000000001</v>
      </c>
      <c r="CM1103" s="22"/>
      <c r="CN1103" s="15"/>
      <c r="CO1103" s="35"/>
    </row>
    <row r="1104" spans="1:99" x14ac:dyDescent="0.3">
      <c r="A1104" s="36" t="s">
        <v>592</v>
      </c>
      <c r="B1104" s="16">
        <v>620</v>
      </c>
      <c r="C1104" s="32"/>
      <c r="D1104" s="32"/>
      <c r="E1104" s="33" t="s">
        <v>46</v>
      </c>
      <c r="F1104" s="22">
        <f t="shared" ref="F1104:K1104" si="4116">F1105+F1106+F1107+F1108+F1109</f>
        <v>341575.39999999997</v>
      </c>
      <c r="G1104" s="22">
        <f t="shared" si="4116"/>
        <v>679275.99999999988</v>
      </c>
      <c r="H1104" s="22">
        <f t="shared" si="4116"/>
        <v>859516.29999999993</v>
      </c>
      <c r="I1104" s="22">
        <f t="shared" si="4116"/>
        <v>0</v>
      </c>
      <c r="J1104" s="22">
        <f t="shared" si="4116"/>
        <v>0</v>
      </c>
      <c r="K1104" s="22">
        <f t="shared" si="4116"/>
        <v>0</v>
      </c>
      <c r="L1104" s="22">
        <f t="shared" ref="L1104:L1167" si="4117">F1104+I1104</f>
        <v>341575.39999999997</v>
      </c>
      <c r="M1104" s="22">
        <f t="shared" ref="M1104:M1167" si="4118">G1104+J1104</f>
        <v>679275.99999999988</v>
      </c>
      <c r="N1104" s="22">
        <f t="shared" ref="N1104:N1167" si="4119">H1104+K1104</f>
        <v>859516.29999999993</v>
      </c>
      <c r="O1104" s="22">
        <f>O1105+O1106+O1107+O1108+O1109</f>
        <v>102632.109</v>
      </c>
      <c r="P1104" s="22">
        <f>P1105+P1106+P1107+P1108+P1109</f>
        <v>0</v>
      </c>
      <c r="Q1104" s="22">
        <f>Q1105+Q1106+Q1107+Q1108+Q1109</f>
        <v>-11236.333999999988</v>
      </c>
      <c r="R1104" s="22">
        <f t="shared" ref="R1104:R1167" si="4120">L1104+O1104</f>
        <v>444207.50899999996</v>
      </c>
      <c r="S1104" s="22">
        <f t="shared" ref="S1104:S1167" si="4121">M1104+P1104</f>
        <v>679275.99999999988</v>
      </c>
      <c r="T1104" s="22">
        <f t="shared" ref="T1104:T1167" si="4122">N1104+Q1104</f>
        <v>848279.9659999999</v>
      </c>
      <c r="U1104" s="22">
        <f>U1105+U1106+U1107+U1108+U1109</f>
        <v>0</v>
      </c>
      <c r="V1104" s="22">
        <f>V1105+V1106+V1107+V1108+V1109</f>
        <v>0</v>
      </c>
      <c r="W1104" s="22">
        <f>W1105+W1106+W1107+W1108+W1109</f>
        <v>0</v>
      </c>
      <c r="X1104" s="22">
        <f t="shared" ref="X1104:X1167" si="4123">R1104+U1104</f>
        <v>444207.50899999996</v>
      </c>
      <c r="Y1104" s="22">
        <f t="shared" ref="Y1104:Y1167" si="4124">S1104+V1104</f>
        <v>679275.99999999988</v>
      </c>
      <c r="Z1104" s="22">
        <f t="shared" ref="Z1104:Z1167" si="4125">T1104+W1104</f>
        <v>848279.9659999999</v>
      </c>
      <c r="AA1104" s="22">
        <f>AA1105+AA1106+AA1107+AA1108+AA1109</f>
        <v>0</v>
      </c>
      <c r="AB1104" s="22">
        <f>AB1105+AB1106+AB1107+AB1108+AB1109</f>
        <v>0</v>
      </c>
      <c r="AC1104" s="22">
        <f>AC1105+AC1106+AC1107+AC1108+AC1109</f>
        <v>0</v>
      </c>
      <c r="AD1104" s="22">
        <f t="shared" ref="AD1104:AD1167" si="4126">X1104+AA1104</f>
        <v>444207.50899999996</v>
      </c>
      <c r="AE1104" s="22">
        <f t="shared" ref="AE1104:AE1167" si="4127">Y1104+AB1104</f>
        <v>679275.99999999988</v>
      </c>
      <c r="AF1104" s="22">
        <f t="shared" ref="AF1104:AF1167" si="4128">Z1104+AC1104</f>
        <v>848279.9659999999</v>
      </c>
      <c r="AG1104" s="22">
        <f>AG1105+AG1106+AG1107+AG1108+AG1109</f>
        <v>0</v>
      </c>
      <c r="AH1104" s="22">
        <f>AH1105+AH1106+AH1107+AH1108+AH1109</f>
        <v>0</v>
      </c>
      <c r="AI1104" s="22">
        <f>AI1105+AI1106+AI1107+AI1108+AI1109</f>
        <v>0</v>
      </c>
      <c r="AJ1104" s="22">
        <f t="shared" ref="AJ1104:AJ1167" si="4129">AD1104+AG1104</f>
        <v>444207.50899999996</v>
      </c>
      <c r="AK1104" s="22">
        <f t="shared" ref="AK1104:AK1167" si="4130">AE1104+AH1104</f>
        <v>679275.99999999988</v>
      </c>
      <c r="AL1104" s="22">
        <f t="shared" ref="AL1104:AL1167" si="4131">AF1104+AI1104</f>
        <v>848279.9659999999</v>
      </c>
      <c r="AM1104" s="22">
        <f>AM1105+AM1106+AM1107+AM1108+AM1109</f>
        <v>40000</v>
      </c>
      <c r="AN1104" s="22">
        <f>AN1105+AN1106+AN1107+AN1108+AN1109</f>
        <v>80845.680999999997</v>
      </c>
      <c r="AO1104" s="22">
        <f>AO1105+AO1106+AO1107+AO1108+AO1109</f>
        <v>85000</v>
      </c>
      <c r="AP1104" s="22">
        <f t="shared" ref="AP1104:AP1167" si="4132">AJ1104+AM1104</f>
        <v>484207.50899999996</v>
      </c>
      <c r="AQ1104" s="22">
        <f t="shared" ref="AQ1104:AQ1167" si="4133">AK1104+AN1104</f>
        <v>760121.68099999987</v>
      </c>
      <c r="AR1104" s="22">
        <f t="shared" ref="AR1104:AR1167" si="4134">AL1104+AO1104</f>
        <v>933279.9659999999</v>
      </c>
      <c r="AS1104" s="22">
        <f>AS1105+AS1106+AS1107+AS1108+AS1109</f>
        <v>0</v>
      </c>
      <c r="AT1104" s="22">
        <f>AT1105+AT1106+AT1107+AT1108+AT1109</f>
        <v>-84000</v>
      </c>
      <c r="AU1104" s="22">
        <f>AU1105+AU1106+AU1107+AU1108+AU1109</f>
        <v>-85000</v>
      </c>
      <c r="AV1104" s="22">
        <f t="shared" ref="AV1104:AV1167" si="4135">AP1104+AS1104</f>
        <v>484207.50899999996</v>
      </c>
      <c r="AW1104" s="22">
        <f t="shared" ref="AW1104:AW1167" si="4136">AQ1104+AT1104</f>
        <v>676121.68099999987</v>
      </c>
      <c r="AX1104" s="22">
        <f t="shared" ref="AX1104:AX1167" si="4137">AR1104+AU1104</f>
        <v>848279.9659999999</v>
      </c>
      <c r="AY1104" s="22">
        <f>AY1105+AY1106+AY1107+AY1108+AY1109</f>
        <v>28806.36</v>
      </c>
      <c r="AZ1104" s="22">
        <f>AZ1105+AZ1106+AZ1107+AZ1108+AZ1109</f>
        <v>74127.137000000002</v>
      </c>
      <c r="BA1104" s="22">
        <f>BA1105+BA1106+BA1107+BA1108+BA1109</f>
        <v>0</v>
      </c>
      <c r="BB1104" s="22">
        <f t="shared" ref="BB1104:BB1167" si="4138">AV1104+AY1104</f>
        <v>513013.86899999995</v>
      </c>
      <c r="BC1104" s="22">
        <f t="shared" ref="BC1104:BC1167" si="4139">AW1104+AZ1104</f>
        <v>750248.81799999985</v>
      </c>
      <c r="BD1104" s="22">
        <f t="shared" ref="BD1104:BD1167" si="4140">AX1104+BA1104</f>
        <v>848279.9659999999</v>
      </c>
      <c r="BE1104" s="22">
        <f>BE1105+BE1106+BE1107+BE1108+BE1109</f>
        <v>-2800.2420000000002</v>
      </c>
      <c r="BF1104" s="22">
        <f>BF1105+BF1106+BF1107+BF1108+BF1109</f>
        <v>0</v>
      </c>
      <c r="BG1104" s="22">
        <f>BG1105+BG1106+BG1107+BG1108+BG1109</f>
        <v>0</v>
      </c>
      <c r="BH1104" s="22">
        <f t="shared" ref="BH1104:BH1167" si="4141">BB1104+BE1104</f>
        <v>510213.62699999992</v>
      </c>
      <c r="BI1104" s="22">
        <f t="shared" ref="BI1104:BI1167" si="4142">BC1104+BF1104</f>
        <v>750248.81799999985</v>
      </c>
      <c r="BJ1104" s="22">
        <f t="shared" ref="BJ1104:BJ1167" si="4143">BD1104+BG1104</f>
        <v>848279.9659999999</v>
      </c>
      <c r="BK1104" s="22">
        <f>BK1105+BK1106+BK1107+BK1108+BK1109</f>
        <v>456416.42300000001</v>
      </c>
      <c r="BL1104" s="22">
        <f>BL1105+BL1106+BL1107+BL1108+BL1109</f>
        <v>0</v>
      </c>
      <c r="BM1104" s="22">
        <f>BM1105+BM1106+BM1107+BM1108+BM1109</f>
        <v>0</v>
      </c>
      <c r="BN1104" s="22">
        <f t="shared" ref="BN1104:BN1167" si="4144">BH1104+BK1104</f>
        <v>966630.04999999993</v>
      </c>
      <c r="BO1104" s="22">
        <f t="shared" ref="BO1104:BO1167" si="4145">BI1104+BL1104</f>
        <v>750248.81799999985</v>
      </c>
      <c r="BP1104" s="22">
        <f t="shared" ref="BP1104:BP1167" si="4146">BJ1104+BM1104</f>
        <v>848279.9659999999</v>
      </c>
      <c r="BQ1104" s="22">
        <f>BQ1105+BQ1106+BQ1107+BQ1108+BQ1109</f>
        <v>0</v>
      </c>
      <c r="BR1104" s="22">
        <f>BR1105+BR1106+BR1107+BR1108+BR1109</f>
        <v>0</v>
      </c>
      <c r="BS1104" s="22">
        <f t="shared" ref="BS1104:BS1167" si="4147">BQ1104+BN1104</f>
        <v>966630.04999999993</v>
      </c>
      <c r="BT1104" s="22">
        <f t="shared" ref="BT1104:BT1167" si="4148">BR1104+BO1104</f>
        <v>750248.81799999985</v>
      </c>
      <c r="BU1104" s="22">
        <f t="shared" ref="BU1104:BU1167" si="4149">BP1104</f>
        <v>848279.9659999999</v>
      </c>
      <c r="BV1104" s="22">
        <f>BV1105+BV1106+BV1107+BV1108+BV1109</f>
        <v>0</v>
      </c>
      <c r="BW1104" s="22">
        <f>BW1105+BW1106+BW1107+BW1108+BW1109</f>
        <v>0</v>
      </c>
      <c r="BX1104" s="22">
        <f t="shared" ref="BX1104:BX1167" si="4150">BS1104</f>
        <v>966630.04999999993</v>
      </c>
      <c r="BY1104" s="22">
        <f t="shared" ref="BY1104:BY1167" si="4151">BT1104+BV1104</f>
        <v>750248.81799999985</v>
      </c>
      <c r="BZ1104" s="22">
        <f t="shared" ref="BZ1104:BZ1167" si="4152">BU1104+BW1104</f>
        <v>848279.9659999999</v>
      </c>
      <c r="CA1104" s="22">
        <f>CA1105+CA1106+CA1107+CA1108+CA1109</f>
        <v>25615.293000000001</v>
      </c>
      <c r="CB1104" s="22">
        <f>CB1105+CB1106+CB1107+CB1108+CB1109</f>
        <v>0</v>
      </c>
      <c r="CC1104" s="22">
        <f>CC1105+CC1106+CC1107+CC1108+CC1109</f>
        <v>0</v>
      </c>
      <c r="CD1104" s="22">
        <f t="shared" si="4002"/>
        <v>992245.34299999988</v>
      </c>
      <c r="CE1104" s="22">
        <f>CE1105+CE1106+CE1107+CE1108+CE1109</f>
        <v>0</v>
      </c>
      <c r="CF1104" s="34">
        <f t="shared" si="4112"/>
        <v>992245.34299999988</v>
      </c>
      <c r="CG1104" s="22">
        <f t="shared" si="4003"/>
        <v>750248.81799999985</v>
      </c>
      <c r="CH1104" s="22">
        <f>CH1105+CH1106+CH1107+CH1108+CH1109</f>
        <v>0</v>
      </c>
      <c r="CI1104" s="22">
        <f t="shared" si="4113"/>
        <v>750248.81799999985</v>
      </c>
      <c r="CJ1104" s="22">
        <f t="shared" si="4004"/>
        <v>848279.9659999999</v>
      </c>
      <c r="CK1104" s="22">
        <f>CK1105+CK1106+CK1107+CK1108+CK1109</f>
        <v>0</v>
      </c>
      <c r="CL1104" s="22">
        <f t="shared" si="4114"/>
        <v>848279.9659999999</v>
      </c>
      <c r="CM1104" s="22">
        <f>CM1105+CM1106+CM1107+CM1108+CM1109</f>
        <v>0</v>
      </c>
      <c r="CN1104" s="15"/>
      <c r="CO1104" s="35"/>
      <c r="CT1104" s="5" t="s">
        <v>30</v>
      </c>
    </row>
    <row r="1105" spans="1:99" x14ac:dyDescent="0.3">
      <c r="A1105" s="36" t="s">
        <v>592</v>
      </c>
      <c r="B1105" s="16">
        <v>620</v>
      </c>
      <c r="C1105" s="32" t="s">
        <v>47</v>
      </c>
      <c r="D1105" s="32" t="s">
        <v>42</v>
      </c>
      <c r="E1105" s="33" t="s">
        <v>436</v>
      </c>
      <c r="F1105" s="22">
        <v>69729.8</v>
      </c>
      <c r="G1105" s="22">
        <f>171797.4+262180.8</f>
        <v>433978.19999999995</v>
      </c>
      <c r="H1105" s="22">
        <f>260936.4+138453.1</f>
        <v>399389.5</v>
      </c>
      <c r="I1105" s="22"/>
      <c r="J1105" s="22"/>
      <c r="K1105" s="22"/>
      <c r="L1105" s="22">
        <f t="shared" si="4117"/>
        <v>69729.8</v>
      </c>
      <c r="M1105" s="22">
        <f t="shared" si="4118"/>
        <v>433978.19999999995</v>
      </c>
      <c r="N1105" s="22">
        <f t="shared" si="4119"/>
        <v>399389.5</v>
      </c>
      <c r="O1105" s="22">
        <v>102632.109</v>
      </c>
      <c r="P1105" s="22"/>
      <c r="Q1105" s="22">
        <v>-111671.9</v>
      </c>
      <c r="R1105" s="22">
        <f t="shared" si="4120"/>
        <v>172361.90899999999</v>
      </c>
      <c r="S1105" s="22">
        <f t="shared" si="4121"/>
        <v>433978.19999999995</v>
      </c>
      <c r="T1105" s="22">
        <f t="shared" si="4122"/>
        <v>287717.59999999998</v>
      </c>
      <c r="U1105" s="22"/>
      <c r="V1105" s="22"/>
      <c r="W1105" s="22"/>
      <c r="X1105" s="22">
        <f t="shared" si="4123"/>
        <v>172361.90899999999</v>
      </c>
      <c r="Y1105" s="22">
        <f t="shared" si="4124"/>
        <v>433978.19999999995</v>
      </c>
      <c r="Z1105" s="22">
        <f t="shared" si="4125"/>
        <v>287717.59999999998</v>
      </c>
      <c r="AA1105" s="22"/>
      <c r="AB1105" s="22"/>
      <c r="AC1105" s="22"/>
      <c r="AD1105" s="22">
        <f t="shared" si="4126"/>
        <v>172361.90899999999</v>
      </c>
      <c r="AE1105" s="22">
        <f t="shared" si="4127"/>
        <v>433978.19999999995</v>
      </c>
      <c r="AF1105" s="22">
        <f t="shared" si="4128"/>
        <v>287717.59999999998</v>
      </c>
      <c r="AG1105" s="22"/>
      <c r="AH1105" s="22"/>
      <c r="AI1105" s="22"/>
      <c r="AJ1105" s="22">
        <f t="shared" si="4129"/>
        <v>172361.90899999999</v>
      </c>
      <c r="AK1105" s="22">
        <f t="shared" si="4130"/>
        <v>433978.19999999995</v>
      </c>
      <c r="AL1105" s="22">
        <f t="shared" si="4131"/>
        <v>287717.59999999998</v>
      </c>
      <c r="AM1105" s="22">
        <v>40000</v>
      </c>
      <c r="AN1105" s="22">
        <v>84000</v>
      </c>
      <c r="AO1105" s="22">
        <v>85000</v>
      </c>
      <c r="AP1105" s="22">
        <f t="shared" si="4132"/>
        <v>212361.90899999999</v>
      </c>
      <c r="AQ1105" s="22">
        <f t="shared" si="4133"/>
        <v>517978.19999999995</v>
      </c>
      <c r="AR1105" s="22">
        <f t="shared" si="4134"/>
        <v>372717.6</v>
      </c>
      <c r="AS1105" s="22"/>
      <c r="AT1105" s="22">
        <v>-84000</v>
      </c>
      <c r="AU1105" s="22">
        <v>-85000</v>
      </c>
      <c r="AV1105" s="22">
        <f t="shared" si="4135"/>
        <v>212361.90899999999</v>
      </c>
      <c r="AW1105" s="22">
        <f t="shared" si="4136"/>
        <v>433978.19999999995</v>
      </c>
      <c r="AX1105" s="22">
        <f t="shared" si="4137"/>
        <v>287717.59999999998</v>
      </c>
      <c r="AY1105" s="22">
        <f>1808.979+16513.952-10940.7</f>
        <v>7382.2309999999998</v>
      </c>
      <c r="AZ1105" s="22">
        <v>35391.874000000003</v>
      </c>
      <c r="BA1105" s="22"/>
      <c r="BB1105" s="22">
        <f t="shared" si="4138"/>
        <v>219744.13999999998</v>
      </c>
      <c r="BC1105" s="22">
        <f t="shared" si="4139"/>
        <v>469370.07399999996</v>
      </c>
      <c r="BD1105" s="22">
        <f t="shared" si="4140"/>
        <v>287717.59999999998</v>
      </c>
      <c r="BE1105" s="22">
        <v>-2800.2420000000002</v>
      </c>
      <c r="BF1105" s="22"/>
      <c r="BG1105" s="22"/>
      <c r="BH1105" s="22">
        <f t="shared" si="4141"/>
        <v>216943.89799999999</v>
      </c>
      <c r="BI1105" s="22">
        <f t="shared" si="4142"/>
        <v>469370.07399999996</v>
      </c>
      <c r="BJ1105" s="22">
        <f t="shared" si="4143"/>
        <v>287717.59999999998</v>
      </c>
      <c r="BK1105" s="22">
        <f>2810.96-53400.586</f>
        <v>-50589.626000000004</v>
      </c>
      <c r="BL1105" s="22"/>
      <c r="BM1105" s="22"/>
      <c r="BN1105" s="22">
        <f t="shared" si="4144"/>
        <v>166354.272</v>
      </c>
      <c r="BO1105" s="22">
        <f t="shared" si="4145"/>
        <v>469370.07399999996</v>
      </c>
      <c r="BP1105" s="22">
        <f t="shared" si="4146"/>
        <v>287717.59999999998</v>
      </c>
      <c r="BQ1105" s="22"/>
      <c r="BR1105" s="22"/>
      <c r="BS1105" s="22">
        <f t="shared" si="4147"/>
        <v>166354.272</v>
      </c>
      <c r="BT1105" s="22">
        <f t="shared" si="4148"/>
        <v>469370.07399999996</v>
      </c>
      <c r="BU1105" s="22">
        <f t="shared" si="4149"/>
        <v>287717.59999999998</v>
      </c>
      <c r="BV1105" s="22"/>
      <c r="BW1105" s="22"/>
      <c r="BX1105" s="22">
        <f t="shared" si="4150"/>
        <v>166354.272</v>
      </c>
      <c r="BY1105" s="22">
        <f t="shared" si="4151"/>
        <v>469370.07399999996</v>
      </c>
      <c r="BZ1105" s="22">
        <f t="shared" si="4152"/>
        <v>287717.59999999998</v>
      </c>
      <c r="CA1105" s="22">
        <v>2689.7919999999999</v>
      </c>
      <c r="CB1105" s="22"/>
      <c r="CC1105" s="22"/>
      <c r="CD1105" s="22">
        <f t="shared" si="4002"/>
        <v>169044.06399999998</v>
      </c>
      <c r="CE1105" s="22"/>
      <c r="CF1105" s="34">
        <f t="shared" si="4112"/>
        <v>169044.06399999998</v>
      </c>
      <c r="CG1105" s="22">
        <f t="shared" si="4003"/>
        <v>469370.07399999996</v>
      </c>
      <c r="CH1105" s="22"/>
      <c r="CI1105" s="22">
        <f t="shared" si="4113"/>
        <v>469370.07399999996</v>
      </c>
      <c r="CJ1105" s="22">
        <f t="shared" si="4004"/>
        <v>287717.59999999998</v>
      </c>
      <c r="CK1105" s="22"/>
      <c r="CL1105" s="22">
        <f t="shared" si="4114"/>
        <v>287717.59999999998</v>
      </c>
      <c r="CM1105" s="22"/>
      <c r="CN1105" s="15"/>
      <c r="CO1105" s="35"/>
    </row>
    <row r="1106" spans="1:99" x14ac:dyDescent="0.3">
      <c r="A1106" s="36" t="s">
        <v>592</v>
      </c>
      <c r="B1106" s="16">
        <v>620</v>
      </c>
      <c r="C1106" s="32" t="s">
        <v>47</v>
      </c>
      <c r="D1106" s="32" t="s">
        <v>313</v>
      </c>
      <c r="E1106" s="33" t="s">
        <v>387</v>
      </c>
      <c r="F1106" s="22">
        <f>277036.3-8328.8</f>
        <v>268707.5</v>
      </c>
      <c r="G1106" s="22">
        <f>654500-413290.9</f>
        <v>241209.09999999998</v>
      </c>
      <c r="H1106" s="22">
        <f>627421.5-311984.9</f>
        <v>315436.59999999998</v>
      </c>
      <c r="I1106" s="22"/>
      <c r="J1106" s="22"/>
      <c r="K1106" s="22"/>
      <c r="L1106" s="22">
        <f t="shared" si="4117"/>
        <v>268707.5</v>
      </c>
      <c r="M1106" s="22">
        <f t="shared" si="4118"/>
        <v>241209.09999999998</v>
      </c>
      <c r="N1106" s="22">
        <f t="shared" si="4119"/>
        <v>315436.59999999998</v>
      </c>
      <c r="O1106" s="22"/>
      <c r="P1106" s="22"/>
      <c r="Q1106" s="22">
        <v>100435.56600000001</v>
      </c>
      <c r="R1106" s="22">
        <f t="shared" si="4120"/>
        <v>268707.5</v>
      </c>
      <c r="S1106" s="22">
        <f t="shared" si="4121"/>
        <v>241209.09999999998</v>
      </c>
      <c r="T1106" s="22">
        <f t="shared" si="4122"/>
        <v>415872.16599999997</v>
      </c>
      <c r="U1106" s="22"/>
      <c r="V1106" s="22"/>
      <c r="W1106" s="22"/>
      <c r="X1106" s="22">
        <f t="shared" si="4123"/>
        <v>268707.5</v>
      </c>
      <c r="Y1106" s="22">
        <f t="shared" si="4124"/>
        <v>241209.09999999998</v>
      </c>
      <c r="Z1106" s="22">
        <f t="shared" si="4125"/>
        <v>415872.16599999997</v>
      </c>
      <c r="AA1106" s="22"/>
      <c r="AB1106" s="22"/>
      <c r="AC1106" s="22"/>
      <c r="AD1106" s="22">
        <f t="shared" si="4126"/>
        <v>268707.5</v>
      </c>
      <c r="AE1106" s="22">
        <f t="shared" si="4127"/>
        <v>241209.09999999998</v>
      </c>
      <c r="AF1106" s="22">
        <f t="shared" si="4128"/>
        <v>415872.16599999997</v>
      </c>
      <c r="AG1106" s="22"/>
      <c r="AH1106" s="22"/>
      <c r="AI1106" s="22"/>
      <c r="AJ1106" s="22">
        <f t="shared" si="4129"/>
        <v>268707.5</v>
      </c>
      <c r="AK1106" s="22">
        <f t="shared" si="4130"/>
        <v>241209.09999999998</v>
      </c>
      <c r="AL1106" s="22">
        <f t="shared" si="4131"/>
        <v>415872.16599999997</v>
      </c>
      <c r="AM1106" s="22"/>
      <c r="AN1106" s="22">
        <v>-3154.319</v>
      </c>
      <c r="AO1106" s="22"/>
      <c r="AP1106" s="22">
        <f t="shared" si="4132"/>
        <v>268707.5</v>
      </c>
      <c r="AQ1106" s="22">
        <f t="shared" si="4133"/>
        <v>238054.78099999999</v>
      </c>
      <c r="AR1106" s="22">
        <f t="shared" si="4134"/>
        <v>415872.16599999997</v>
      </c>
      <c r="AS1106" s="22"/>
      <c r="AT1106" s="22"/>
      <c r="AU1106" s="22"/>
      <c r="AV1106" s="22">
        <f t="shared" si="4135"/>
        <v>268707.5</v>
      </c>
      <c r="AW1106" s="22">
        <f t="shared" si="4136"/>
        <v>238054.78099999999</v>
      </c>
      <c r="AX1106" s="22">
        <f t="shared" si="4137"/>
        <v>415872.16599999997</v>
      </c>
      <c r="AY1106" s="22">
        <f>10483.429</f>
        <v>10483.429</v>
      </c>
      <c r="AZ1106" s="22">
        <v>38735.262999999999</v>
      </c>
      <c r="BA1106" s="22"/>
      <c r="BB1106" s="22">
        <f t="shared" si="4138"/>
        <v>279190.929</v>
      </c>
      <c r="BC1106" s="22">
        <f t="shared" si="4139"/>
        <v>276790.04399999999</v>
      </c>
      <c r="BD1106" s="22">
        <f t="shared" si="4140"/>
        <v>415872.16599999997</v>
      </c>
      <c r="BE1106" s="22"/>
      <c r="BF1106" s="22"/>
      <c r="BG1106" s="22"/>
      <c r="BH1106" s="22">
        <f t="shared" si="4141"/>
        <v>279190.929</v>
      </c>
      <c r="BI1106" s="22">
        <f t="shared" si="4142"/>
        <v>276790.04399999999</v>
      </c>
      <c r="BJ1106" s="22">
        <f t="shared" si="4143"/>
        <v>415872.16599999997</v>
      </c>
      <c r="BK1106" s="22">
        <f>13605.463+440000+53400.586</f>
        <v>507006.049</v>
      </c>
      <c r="BL1106" s="22"/>
      <c r="BM1106" s="22"/>
      <c r="BN1106" s="22">
        <f t="shared" si="4144"/>
        <v>786196.978</v>
      </c>
      <c r="BO1106" s="22">
        <f t="shared" si="4145"/>
        <v>276790.04399999999</v>
      </c>
      <c r="BP1106" s="22">
        <f t="shared" si="4146"/>
        <v>415872.16599999997</v>
      </c>
      <c r="BQ1106" s="22"/>
      <c r="BR1106" s="22"/>
      <c r="BS1106" s="22">
        <f t="shared" si="4147"/>
        <v>786196.978</v>
      </c>
      <c r="BT1106" s="22">
        <f t="shared" si="4148"/>
        <v>276790.04399999999</v>
      </c>
      <c r="BU1106" s="22">
        <f t="shared" si="4149"/>
        <v>415872.16599999997</v>
      </c>
      <c r="BV1106" s="22"/>
      <c r="BW1106" s="22"/>
      <c r="BX1106" s="22">
        <f t="shared" si="4150"/>
        <v>786196.978</v>
      </c>
      <c r="BY1106" s="22">
        <f t="shared" si="4151"/>
        <v>276790.04399999999</v>
      </c>
      <c r="BZ1106" s="22">
        <f t="shared" si="4152"/>
        <v>415872.16599999997</v>
      </c>
      <c r="CA1106" s="22">
        <v>19204.087</v>
      </c>
      <c r="CB1106" s="22"/>
      <c r="CC1106" s="22"/>
      <c r="CD1106" s="22">
        <f t="shared" si="4002"/>
        <v>805401.06499999994</v>
      </c>
      <c r="CE1106" s="22"/>
      <c r="CF1106" s="34">
        <f t="shared" si="4112"/>
        <v>805401.06499999994</v>
      </c>
      <c r="CG1106" s="22">
        <f t="shared" si="4003"/>
        <v>276790.04399999999</v>
      </c>
      <c r="CH1106" s="22"/>
      <c r="CI1106" s="22">
        <f t="shared" si="4113"/>
        <v>276790.04399999999</v>
      </c>
      <c r="CJ1106" s="22">
        <f t="shared" si="4004"/>
        <v>415872.16599999997</v>
      </c>
      <c r="CK1106" s="22"/>
      <c r="CL1106" s="22">
        <f t="shared" si="4114"/>
        <v>415872.16599999997</v>
      </c>
      <c r="CM1106" s="22"/>
      <c r="CN1106" s="15"/>
      <c r="CO1106" s="35"/>
    </row>
    <row r="1107" spans="1:99" x14ac:dyDescent="0.3">
      <c r="A1107" s="36" t="s">
        <v>592</v>
      </c>
      <c r="B1107" s="16">
        <v>620</v>
      </c>
      <c r="C1107" s="32" t="s">
        <v>47</v>
      </c>
      <c r="D1107" s="32" t="s">
        <v>67</v>
      </c>
      <c r="E1107" s="33" t="s">
        <v>217</v>
      </c>
      <c r="F1107" s="22"/>
      <c r="G1107" s="22"/>
      <c r="H1107" s="22">
        <v>135200.5</v>
      </c>
      <c r="I1107" s="22"/>
      <c r="J1107" s="22"/>
      <c r="K1107" s="22"/>
      <c r="L1107" s="22">
        <f t="shared" si="4117"/>
        <v>0</v>
      </c>
      <c r="M1107" s="22">
        <f t="shared" si="4118"/>
        <v>0</v>
      </c>
      <c r="N1107" s="22">
        <f t="shared" si="4119"/>
        <v>135200.5</v>
      </c>
      <c r="O1107" s="22"/>
      <c r="P1107" s="22"/>
      <c r="Q1107" s="22"/>
      <c r="R1107" s="22">
        <f t="shared" si="4120"/>
        <v>0</v>
      </c>
      <c r="S1107" s="22">
        <f t="shared" si="4121"/>
        <v>0</v>
      </c>
      <c r="T1107" s="22">
        <f t="shared" si="4122"/>
        <v>135200.5</v>
      </c>
      <c r="U1107" s="22"/>
      <c r="V1107" s="22"/>
      <c r="W1107" s="22"/>
      <c r="X1107" s="22">
        <f t="shared" si="4123"/>
        <v>0</v>
      </c>
      <c r="Y1107" s="22">
        <f t="shared" si="4124"/>
        <v>0</v>
      </c>
      <c r="Z1107" s="22">
        <f t="shared" si="4125"/>
        <v>135200.5</v>
      </c>
      <c r="AA1107" s="22"/>
      <c r="AB1107" s="22"/>
      <c r="AC1107" s="22"/>
      <c r="AD1107" s="22">
        <f t="shared" si="4126"/>
        <v>0</v>
      </c>
      <c r="AE1107" s="22">
        <f t="shared" si="4127"/>
        <v>0</v>
      </c>
      <c r="AF1107" s="22">
        <f t="shared" si="4128"/>
        <v>135200.5</v>
      </c>
      <c r="AG1107" s="22"/>
      <c r="AH1107" s="22"/>
      <c r="AI1107" s="22"/>
      <c r="AJ1107" s="22">
        <f t="shared" si="4129"/>
        <v>0</v>
      </c>
      <c r="AK1107" s="22">
        <f t="shared" si="4130"/>
        <v>0</v>
      </c>
      <c r="AL1107" s="22">
        <f t="shared" si="4131"/>
        <v>135200.5</v>
      </c>
      <c r="AM1107" s="22"/>
      <c r="AN1107" s="22"/>
      <c r="AO1107" s="22"/>
      <c r="AP1107" s="22">
        <f t="shared" si="4132"/>
        <v>0</v>
      </c>
      <c r="AQ1107" s="22">
        <f t="shared" si="4133"/>
        <v>0</v>
      </c>
      <c r="AR1107" s="22">
        <f t="shared" si="4134"/>
        <v>135200.5</v>
      </c>
      <c r="AS1107" s="22"/>
      <c r="AT1107" s="22"/>
      <c r="AU1107" s="22"/>
      <c r="AV1107" s="22">
        <f t="shared" si="4135"/>
        <v>0</v>
      </c>
      <c r="AW1107" s="22">
        <f t="shared" si="4136"/>
        <v>0</v>
      </c>
      <c r="AX1107" s="22">
        <f t="shared" si="4137"/>
        <v>135200.5</v>
      </c>
      <c r="AY1107" s="22">
        <v>10940.7</v>
      </c>
      <c r="AZ1107" s="22"/>
      <c r="BA1107" s="22"/>
      <c r="BB1107" s="22">
        <f t="shared" si="4138"/>
        <v>10940.7</v>
      </c>
      <c r="BC1107" s="22">
        <f t="shared" si="4139"/>
        <v>0</v>
      </c>
      <c r="BD1107" s="22">
        <f t="shared" si="4140"/>
        <v>135200.5</v>
      </c>
      <c r="BE1107" s="22"/>
      <c r="BF1107" s="22"/>
      <c r="BG1107" s="22"/>
      <c r="BH1107" s="22">
        <f t="shared" si="4141"/>
        <v>10940.7</v>
      </c>
      <c r="BI1107" s="22">
        <f t="shared" si="4142"/>
        <v>0</v>
      </c>
      <c r="BJ1107" s="22">
        <f t="shared" si="4143"/>
        <v>135200.5</v>
      </c>
      <c r="BK1107" s="22"/>
      <c r="BL1107" s="22"/>
      <c r="BM1107" s="22"/>
      <c r="BN1107" s="22">
        <f t="shared" si="4144"/>
        <v>10940.7</v>
      </c>
      <c r="BO1107" s="22">
        <f t="shared" si="4145"/>
        <v>0</v>
      </c>
      <c r="BP1107" s="22">
        <f t="shared" si="4146"/>
        <v>135200.5</v>
      </c>
      <c r="BQ1107" s="22"/>
      <c r="BR1107" s="22"/>
      <c r="BS1107" s="22">
        <f t="shared" si="4147"/>
        <v>10940.7</v>
      </c>
      <c r="BT1107" s="22">
        <f t="shared" si="4148"/>
        <v>0</v>
      </c>
      <c r="BU1107" s="22">
        <f t="shared" si="4149"/>
        <v>135200.5</v>
      </c>
      <c r="BV1107" s="22"/>
      <c r="BW1107" s="22"/>
      <c r="BX1107" s="22">
        <f t="shared" si="4150"/>
        <v>10940.7</v>
      </c>
      <c r="BY1107" s="22">
        <f t="shared" si="4151"/>
        <v>0</v>
      </c>
      <c r="BZ1107" s="22">
        <f t="shared" si="4152"/>
        <v>135200.5</v>
      </c>
      <c r="CA1107" s="22">
        <v>3721.4140000000002</v>
      </c>
      <c r="CB1107" s="22"/>
      <c r="CC1107" s="22"/>
      <c r="CD1107" s="22">
        <f t="shared" si="4002"/>
        <v>14662.114000000001</v>
      </c>
      <c r="CE1107" s="22"/>
      <c r="CF1107" s="34">
        <f t="shared" si="4112"/>
        <v>14662.114000000001</v>
      </c>
      <c r="CG1107" s="22">
        <f t="shared" si="4003"/>
        <v>0</v>
      </c>
      <c r="CH1107" s="22"/>
      <c r="CI1107" s="22">
        <f t="shared" si="4113"/>
        <v>0</v>
      </c>
      <c r="CJ1107" s="22">
        <f t="shared" si="4004"/>
        <v>135200.5</v>
      </c>
      <c r="CK1107" s="22"/>
      <c r="CL1107" s="22">
        <f t="shared" si="4114"/>
        <v>135200.5</v>
      </c>
      <c r="CM1107" s="22"/>
      <c r="CN1107" s="15"/>
      <c r="CO1107" s="35"/>
    </row>
    <row r="1108" spans="1:99" hidden="1" x14ac:dyDescent="0.3">
      <c r="A1108" s="36" t="s">
        <v>592</v>
      </c>
      <c r="B1108" s="16">
        <v>620</v>
      </c>
      <c r="C1108" s="32" t="s">
        <v>47</v>
      </c>
      <c r="D1108" s="32" t="s">
        <v>105</v>
      </c>
      <c r="E1108" s="33" t="s">
        <v>106</v>
      </c>
      <c r="F1108" s="22"/>
      <c r="G1108" s="22"/>
      <c r="H1108" s="22"/>
      <c r="I1108" s="22"/>
      <c r="J1108" s="22"/>
      <c r="K1108" s="22"/>
      <c r="L1108" s="22">
        <f t="shared" si="4117"/>
        <v>0</v>
      </c>
      <c r="M1108" s="22">
        <f t="shared" si="4118"/>
        <v>0</v>
      </c>
      <c r="N1108" s="22">
        <f t="shared" si="4119"/>
        <v>0</v>
      </c>
      <c r="O1108" s="22"/>
      <c r="P1108" s="22"/>
      <c r="Q1108" s="22"/>
      <c r="R1108" s="22">
        <f t="shared" si="4120"/>
        <v>0</v>
      </c>
      <c r="S1108" s="22">
        <f t="shared" si="4121"/>
        <v>0</v>
      </c>
      <c r="T1108" s="22">
        <f t="shared" si="4122"/>
        <v>0</v>
      </c>
      <c r="U1108" s="22"/>
      <c r="V1108" s="22"/>
      <c r="W1108" s="22"/>
      <c r="X1108" s="22">
        <f t="shared" si="4123"/>
        <v>0</v>
      </c>
      <c r="Y1108" s="22">
        <f t="shared" si="4124"/>
        <v>0</v>
      </c>
      <c r="Z1108" s="22">
        <f t="shared" si="4125"/>
        <v>0</v>
      </c>
      <c r="AA1108" s="22"/>
      <c r="AB1108" s="22"/>
      <c r="AC1108" s="22"/>
      <c r="AD1108" s="22">
        <f t="shared" si="4126"/>
        <v>0</v>
      </c>
      <c r="AE1108" s="22">
        <f t="shared" si="4127"/>
        <v>0</v>
      </c>
      <c r="AF1108" s="22">
        <f t="shared" si="4128"/>
        <v>0</v>
      </c>
      <c r="AG1108" s="22"/>
      <c r="AH1108" s="22"/>
      <c r="AI1108" s="22"/>
      <c r="AJ1108" s="22">
        <f t="shared" si="4129"/>
        <v>0</v>
      </c>
      <c r="AK1108" s="22">
        <f t="shared" si="4130"/>
        <v>0</v>
      </c>
      <c r="AL1108" s="22">
        <f t="shared" si="4131"/>
        <v>0</v>
      </c>
      <c r="AM1108" s="22"/>
      <c r="AN1108" s="22"/>
      <c r="AO1108" s="22"/>
      <c r="AP1108" s="22">
        <f t="shared" si="4132"/>
        <v>0</v>
      </c>
      <c r="AQ1108" s="22">
        <f t="shared" si="4133"/>
        <v>0</v>
      </c>
      <c r="AR1108" s="22">
        <f t="shared" si="4134"/>
        <v>0</v>
      </c>
      <c r="AS1108" s="22"/>
      <c r="AT1108" s="22"/>
      <c r="AU1108" s="22"/>
      <c r="AV1108" s="22">
        <f t="shared" si="4135"/>
        <v>0</v>
      </c>
      <c r="AW1108" s="22">
        <f t="shared" si="4136"/>
        <v>0</v>
      </c>
      <c r="AX1108" s="22">
        <f t="shared" si="4137"/>
        <v>0</v>
      </c>
      <c r="AY1108" s="22"/>
      <c r="AZ1108" s="22"/>
      <c r="BA1108" s="22"/>
      <c r="BB1108" s="22">
        <f t="shared" si="4138"/>
        <v>0</v>
      </c>
      <c r="BC1108" s="22">
        <f t="shared" si="4139"/>
        <v>0</v>
      </c>
      <c r="BD1108" s="22">
        <f t="shared" si="4140"/>
        <v>0</v>
      </c>
      <c r="BE1108" s="22"/>
      <c r="BF1108" s="22"/>
      <c r="BG1108" s="22"/>
      <c r="BH1108" s="22">
        <f t="shared" si="4141"/>
        <v>0</v>
      </c>
      <c r="BI1108" s="22">
        <f t="shared" si="4142"/>
        <v>0</v>
      </c>
      <c r="BJ1108" s="22">
        <f t="shared" si="4143"/>
        <v>0</v>
      </c>
      <c r="BK1108" s="22"/>
      <c r="BL1108" s="22"/>
      <c r="BM1108" s="22"/>
      <c r="BN1108" s="22">
        <f t="shared" si="4144"/>
        <v>0</v>
      </c>
      <c r="BO1108" s="22">
        <f t="shared" si="4145"/>
        <v>0</v>
      </c>
      <c r="BP1108" s="22">
        <f t="shared" si="4146"/>
        <v>0</v>
      </c>
      <c r="BQ1108" s="22"/>
      <c r="BR1108" s="22"/>
      <c r="BS1108" s="22">
        <f t="shared" si="4147"/>
        <v>0</v>
      </c>
      <c r="BT1108" s="22">
        <f t="shared" si="4148"/>
        <v>0</v>
      </c>
      <c r="BU1108" s="22">
        <f t="shared" si="4149"/>
        <v>0</v>
      </c>
      <c r="BV1108" s="22"/>
      <c r="BW1108" s="22"/>
      <c r="BX1108" s="22">
        <f t="shared" si="4150"/>
        <v>0</v>
      </c>
      <c r="BY1108" s="22">
        <f t="shared" si="4151"/>
        <v>0</v>
      </c>
      <c r="BZ1108" s="22">
        <f t="shared" si="4152"/>
        <v>0</v>
      </c>
      <c r="CA1108" s="22"/>
      <c r="CB1108" s="22"/>
      <c r="CC1108" s="22"/>
      <c r="CD1108" s="22">
        <f t="shared" si="4002"/>
        <v>0</v>
      </c>
      <c r="CE1108" s="22"/>
      <c r="CF1108" s="22"/>
      <c r="CG1108" s="22">
        <f t="shared" si="4003"/>
        <v>0</v>
      </c>
      <c r="CH1108" s="22"/>
      <c r="CI1108" s="22"/>
      <c r="CJ1108" s="22">
        <f t="shared" si="4004"/>
        <v>0</v>
      </c>
      <c r="CK1108" s="22"/>
      <c r="CL1108" s="22"/>
      <c r="CM1108" s="22"/>
      <c r="CN1108" s="15">
        <v>0</v>
      </c>
      <c r="CO1108" s="35"/>
    </row>
    <row r="1109" spans="1:99" x14ac:dyDescent="0.3">
      <c r="A1109" s="36" t="s">
        <v>592</v>
      </c>
      <c r="B1109" s="16">
        <v>620</v>
      </c>
      <c r="C1109" s="32" t="s">
        <v>278</v>
      </c>
      <c r="D1109" s="32" t="s">
        <v>67</v>
      </c>
      <c r="E1109" s="33" t="s">
        <v>279</v>
      </c>
      <c r="F1109" s="22">
        <f>2309.3+828.8</f>
        <v>3138.1000000000004</v>
      </c>
      <c r="G1109" s="22">
        <v>4088.7</v>
      </c>
      <c r="H1109" s="22">
        <f>3555.1+5934.6</f>
        <v>9489.7000000000007</v>
      </c>
      <c r="I1109" s="22"/>
      <c r="J1109" s="22"/>
      <c r="K1109" s="22"/>
      <c r="L1109" s="22">
        <f t="shared" si="4117"/>
        <v>3138.1000000000004</v>
      </c>
      <c r="M1109" s="22">
        <f t="shared" si="4118"/>
        <v>4088.7</v>
      </c>
      <c r="N1109" s="22">
        <f t="shared" si="4119"/>
        <v>9489.7000000000007</v>
      </c>
      <c r="O1109" s="22"/>
      <c r="P1109" s="22"/>
      <c r="Q1109" s="22"/>
      <c r="R1109" s="22">
        <f t="shared" si="4120"/>
        <v>3138.1000000000004</v>
      </c>
      <c r="S1109" s="22">
        <f t="shared" si="4121"/>
        <v>4088.7</v>
      </c>
      <c r="T1109" s="22">
        <f t="shared" si="4122"/>
        <v>9489.7000000000007</v>
      </c>
      <c r="U1109" s="22"/>
      <c r="V1109" s="22"/>
      <c r="W1109" s="22"/>
      <c r="X1109" s="22">
        <f t="shared" si="4123"/>
        <v>3138.1000000000004</v>
      </c>
      <c r="Y1109" s="22">
        <f t="shared" si="4124"/>
        <v>4088.7</v>
      </c>
      <c r="Z1109" s="22">
        <f t="shared" si="4125"/>
        <v>9489.7000000000007</v>
      </c>
      <c r="AA1109" s="22"/>
      <c r="AB1109" s="22"/>
      <c r="AC1109" s="22"/>
      <c r="AD1109" s="22">
        <f t="shared" si="4126"/>
        <v>3138.1000000000004</v>
      </c>
      <c r="AE1109" s="22">
        <f t="shared" si="4127"/>
        <v>4088.7</v>
      </c>
      <c r="AF1109" s="22">
        <f t="shared" si="4128"/>
        <v>9489.7000000000007</v>
      </c>
      <c r="AG1109" s="22"/>
      <c r="AH1109" s="22"/>
      <c r="AI1109" s="22"/>
      <c r="AJ1109" s="22">
        <f t="shared" si="4129"/>
        <v>3138.1000000000004</v>
      </c>
      <c r="AK1109" s="22">
        <f t="shared" si="4130"/>
        <v>4088.7</v>
      </c>
      <c r="AL1109" s="22">
        <f t="shared" si="4131"/>
        <v>9489.7000000000007</v>
      </c>
      <c r="AM1109" s="22"/>
      <c r="AN1109" s="22"/>
      <c r="AO1109" s="22"/>
      <c r="AP1109" s="22">
        <f t="shared" si="4132"/>
        <v>3138.1000000000004</v>
      </c>
      <c r="AQ1109" s="22">
        <f t="shared" si="4133"/>
        <v>4088.7</v>
      </c>
      <c r="AR1109" s="22">
        <f t="shared" si="4134"/>
        <v>9489.7000000000007</v>
      </c>
      <c r="AS1109" s="22"/>
      <c r="AT1109" s="22"/>
      <c r="AU1109" s="22"/>
      <c r="AV1109" s="22">
        <f t="shared" si="4135"/>
        <v>3138.1000000000004</v>
      </c>
      <c r="AW1109" s="22">
        <f t="shared" si="4136"/>
        <v>4088.7</v>
      </c>
      <c r="AX1109" s="22">
        <f t="shared" si="4137"/>
        <v>9489.7000000000007</v>
      </c>
      <c r="AY1109" s="22"/>
      <c r="AZ1109" s="22"/>
      <c r="BA1109" s="22"/>
      <c r="BB1109" s="22">
        <f t="shared" si="4138"/>
        <v>3138.1000000000004</v>
      </c>
      <c r="BC1109" s="22">
        <f t="shared" si="4139"/>
        <v>4088.7</v>
      </c>
      <c r="BD1109" s="22">
        <f t="shared" si="4140"/>
        <v>9489.7000000000007</v>
      </c>
      <c r="BE1109" s="22"/>
      <c r="BF1109" s="22"/>
      <c r="BG1109" s="22"/>
      <c r="BH1109" s="22">
        <f t="shared" si="4141"/>
        <v>3138.1000000000004</v>
      </c>
      <c r="BI1109" s="22">
        <f t="shared" si="4142"/>
        <v>4088.7</v>
      </c>
      <c r="BJ1109" s="22">
        <f t="shared" si="4143"/>
        <v>9489.7000000000007</v>
      </c>
      <c r="BK1109" s="22"/>
      <c r="BL1109" s="22"/>
      <c r="BM1109" s="22"/>
      <c r="BN1109" s="22">
        <f t="shared" si="4144"/>
        <v>3138.1000000000004</v>
      </c>
      <c r="BO1109" s="22">
        <f t="shared" si="4145"/>
        <v>4088.7</v>
      </c>
      <c r="BP1109" s="22">
        <f t="shared" si="4146"/>
        <v>9489.7000000000007</v>
      </c>
      <c r="BQ1109" s="22"/>
      <c r="BR1109" s="22"/>
      <c r="BS1109" s="22">
        <f t="shared" si="4147"/>
        <v>3138.1000000000004</v>
      </c>
      <c r="BT1109" s="22">
        <f t="shared" si="4148"/>
        <v>4088.7</v>
      </c>
      <c r="BU1109" s="22">
        <f t="shared" si="4149"/>
        <v>9489.7000000000007</v>
      </c>
      <c r="BV1109" s="22"/>
      <c r="BW1109" s="22"/>
      <c r="BX1109" s="22">
        <f t="shared" si="4150"/>
        <v>3138.1000000000004</v>
      </c>
      <c r="BY1109" s="22">
        <f t="shared" si="4151"/>
        <v>4088.7</v>
      </c>
      <c r="BZ1109" s="22">
        <f t="shared" si="4152"/>
        <v>9489.7000000000007</v>
      </c>
      <c r="CA1109" s="22"/>
      <c r="CB1109" s="22"/>
      <c r="CC1109" s="22"/>
      <c r="CD1109" s="22">
        <f t="shared" si="4002"/>
        <v>3138.1000000000004</v>
      </c>
      <c r="CE1109" s="22"/>
      <c r="CF1109" s="34">
        <f t="shared" ref="CF1109:CF1132" si="4153">CD1109+CE1109</f>
        <v>3138.1000000000004</v>
      </c>
      <c r="CG1109" s="22">
        <f t="shared" si="4003"/>
        <v>4088.7</v>
      </c>
      <c r="CH1109" s="22"/>
      <c r="CI1109" s="22">
        <f t="shared" ref="CI1109:CI1132" si="4154">CG1109+CH1109</f>
        <v>4088.7</v>
      </c>
      <c r="CJ1109" s="22">
        <f t="shared" si="4004"/>
        <v>9489.7000000000007</v>
      </c>
      <c r="CK1109" s="22"/>
      <c r="CL1109" s="22">
        <f t="shared" ref="CL1109:CL1132" si="4155">CJ1109+CK1109</f>
        <v>9489.7000000000007</v>
      </c>
      <c r="CM1109" s="22"/>
      <c r="CN1109" s="15"/>
      <c r="CO1109" s="35"/>
    </row>
    <row r="1110" spans="1:99" x14ac:dyDescent="0.3">
      <c r="A1110" s="36" t="s">
        <v>594</v>
      </c>
      <c r="B1110" s="36"/>
      <c r="C1110" s="33"/>
      <c r="D1110" s="32"/>
      <c r="E1110" s="33" t="s">
        <v>595</v>
      </c>
      <c r="F1110" s="22">
        <f t="shared" ref="F1110:F1114" si="4156">F1111</f>
        <v>67200</v>
      </c>
      <c r="G1110" s="22">
        <f t="shared" ref="G1110:G1114" si="4157">G1111</f>
        <v>0</v>
      </c>
      <c r="H1110" s="22">
        <f t="shared" ref="H1110:H1114" si="4158">H1111</f>
        <v>0</v>
      </c>
      <c r="I1110" s="22">
        <f t="shared" ref="I1110:I1114" si="4159">I1111</f>
        <v>0</v>
      </c>
      <c r="J1110" s="22">
        <f t="shared" ref="J1110:J1114" si="4160">J1111</f>
        <v>0</v>
      </c>
      <c r="K1110" s="22">
        <f t="shared" ref="K1110:K1114" si="4161">K1111</f>
        <v>0</v>
      </c>
      <c r="L1110" s="22">
        <f t="shared" si="4117"/>
        <v>67200</v>
      </c>
      <c r="M1110" s="22">
        <f t="shared" si="4118"/>
        <v>0</v>
      </c>
      <c r="N1110" s="22">
        <f t="shared" si="4119"/>
        <v>0</v>
      </c>
      <c r="O1110" s="22">
        <f t="shared" ref="O1110:O1114" si="4162">O1111</f>
        <v>0</v>
      </c>
      <c r="P1110" s="22">
        <f t="shared" ref="P1110:P1114" si="4163">P1111</f>
        <v>0</v>
      </c>
      <c r="Q1110" s="22">
        <f t="shared" ref="Q1110:Q1114" si="4164">Q1111</f>
        <v>0</v>
      </c>
      <c r="R1110" s="22">
        <f t="shared" si="4120"/>
        <v>67200</v>
      </c>
      <c r="S1110" s="22">
        <f t="shared" si="4121"/>
        <v>0</v>
      </c>
      <c r="T1110" s="22">
        <f t="shared" si="4122"/>
        <v>0</v>
      </c>
      <c r="U1110" s="22">
        <f t="shared" ref="U1110:U1114" si="4165">U1111</f>
        <v>0</v>
      </c>
      <c r="V1110" s="22">
        <f t="shared" ref="V1110:V1114" si="4166">V1111</f>
        <v>0</v>
      </c>
      <c r="W1110" s="22">
        <f t="shared" ref="W1110:W1114" si="4167">W1111</f>
        <v>0</v>
      </c>
      <c r="X1110" s="22">
        <f t="shared" si="4123"/>
        <v>67200</v>
      </c>
      <c r="Y1110" s="22">
        <f t="shared" si="4124"/>
        <v>0</v>
      </c>
      <c r="Z1110" s="22">
        <f t="shared" si="4125"/>
        <v>0</v>
      </c>
      <c r="AA1110" s="22">
        <f t="shared" ref="AA1110:AA1114" si="4168">AA1111</f>
        <v>0</v>
      </c>
      <c r="AB1110" s="22">
        <f t="shared" ref="AB1110:AB1114" si="4169">AB1111</f>
        <v>0</v>
      </c>
      <c r="AC1110" s="22">
        <f t="shared" ref="AC1110:AC1114" si="4170">AC1111</f>
        <v>0</v>
      </c>
      <c r="AD1110" s="22">
        <f t="shared" si="4126"/>
        <v>67200</v>
      </c>
      <c r="AE1110" s="22">
        <f t="shared" si="4127"/>
        <v>0</v>
      </c>
      <c r="AF1110" s="22">
        <f t="shared" si="4128"/>
        <v>0</v>
      </c>
      <c r="AG1110" s="22">
        <f t="shared" ref="AG1110:AG1114" si="4171">AG1111</f>
        <v>0</v>
      </c>
      <c r="AH1110" s="22">
        <f t="shared" ref="AH1110:AH1114" si="4172">AH1111</f>
        <v>0</v>
      </c>
      <c r="AI1110" s="22">
        <f t="shared" ref="AI1110:AI1114" si="4173">AI1111</f>
        <v>0</v>
      </c>
      <c r="AJ1110" s="22">
        <f t="shared" si="4129"/>
        <v>67200</v>
      </c>
      <c r="AK1110" s="22">
        <f t="shared" si="4130"/>
        <v>0</v>
      </c>
      <c r="AL1110" s="22">
        <f t="shared" si="4131"/>
        <v>0</v>
      </c>
      <c r="AM1110" s="22">
        <f t="shared" ref="AM1110:AM1114" si="4174">AM1111</f>
        <v>0</v>
      </c>
      <c r="AN1110" s="22">
        <f t="shared" ref="AN1110:AN1114" si="4175">AN1111</f>
        <v>0</v>
      </c>
      <c r="AO1110" s="22">
        <f t="shared" ref="AO1110:AO1114" si="4176">AO1111</f>
        <v>0</v>
      </c>
      <c r="AP1110" s="22">
        <f t="shared" si="4132"/>
        <v>67200</v>
      </c>
      <c r="AQ1110" s="22">
        <f t="shared" si="4133"/>
        <v>0</v>
      </c>
      <c r="AR1110" s="22">
        <f t="shared" si="4134"/>
        <v>0</v>
      </c>
      <c r="AS1110" s="22">
        <f t="shared" ref="AS1110:AS1114" si="4177">AS1111</f>
        <v>0</v>
      </c>
      <c r="AT1110" s="22">
        <f t="shared" ref="AT1110:AT1114" si="4178">AT1111</f>
        <v>0</v>
      </c>
      <c r="AU1110" s="22">
        <f t="shared" ref="AU1110:AU1114" si="4179">AU1111</f>
        <v>0</v>
      </c>
      <c r="AV1110" s="22">
        <f t="shared" si="4135"/>
        <v>67200</v>
      </c>
      <c r="AW1110" s="22">
        <f t="shared" si="4136"/>
        <v>0</v>
      </c>
      <c r="AX1110" s="22">
        <f t="shared" si="4137"/>
        <v>0</v>
      </c>
      <c r="AY1110" s="22">
        <f t="shared" ref="AY1110:AY1114" si="4180">AY1111</f>
        <v>0</v>
      </c>
      <c r="AZ1110" s="22">
        <f t="shared" ref="AZ1110:AZ1114" si="4181">AZ1111</f>
        <v>0</v>
      </c>
      <c r="BA1110" s="22">
        <f t="shared" ref="BA1110:BA1114" si="4182">BA1111</f>
        <v>0</v>
      </c>
      <c r="BB1110" s="22">
        <f t="shared" si="4138"/>
        <v>67200</v>
      </c>
      <c r="BC1110" s="22">
        <f t="shared" si="4139"/>
        <v>0</v>
      </c>
      <c r="BD1110" s="22">
        <f t="shared" si="4140"/>
        <v>0</v>
      </c>
      <c r="BE1110" s="22">
        <f t="shared" ref="BE1110:BE1114" si="4183">BE1111</f>
        <v>0</v>
      </c>
      <c r="BF1110" s="22">
        <f t="shared" ref="BF1110:BF1114" si="4184">BF1111</f>
        <v>0</v>
      </c>
      <c r="BG1110" s="22">
        <f t="shared" ref="BG1110:BG1114" si="4185">BG1111</f>
        <v>0</v>
      </c>
      <c r="BH1110" s="22">
        <f t="shared" si="4141"/>
        <v>67200</v>
      </c>
      <c r="BI1110" s="22">
        <f t="shared" si="4142"/>
        <v>0</v>
      </c>
      <c r="BJ1110" s="22">
        <f t="shared" si="4143"/>
        <v>0</v>
      </c>
      <c r="BK1110" s="22">
        <f t="shared" ref="BK1110:BK1114" si="4186">BK1111</f>
        <v>0</v>
      </c>
      <c r="BL1110" s="22">
        <f t="shared" ref="BL1110:BL1114" si="4187">BL1111</f>
        <v>0</v>
      </c>
      <c r="BM1110" s="22">
        <f t="shared" ref="BM1110:BM1114" si="4188">BM1111</f>
        <v>0</v>
      </c>
      <c r="BN1110" s="22">
        <f t="shared" si="4144"/>
        <v>67200</v>
      </c>
      <c r="BO1110" s="22">
        <f t="shared" si="4145"/>
        <v>0</v>
      </c>
      <c r="BP1110" s="22">
        <f t="shared" si="4146"/>
        <v>0</v>
      </c>
      <c r="BQ1110" s="22">
        <f t="shared" ref="BQ1110:BQ1114" si="4189">BQ1111</f>
        <v>0</v>
      </c>
      <c r="BR1110" s="22">
        <f t="shared" ref="BR1110:BR1114" si="4190">BR1111</f>
        <v>0</v>
      </c>
      <c r="BS1110" s="22">
        <f t="shared" si="4147"/>
        <v>67200</v>
      </c>
      <c r="BT1110" s="22">
        <f t="shared" si="4148"/>
        <v>0</v>
      </c>
      <c r="BU1110" s="22">
        <f t="shared" si="4149"/>
        <v>0</v>
      </c>
      <c r="BV1110" s="22">
        <f t="shared" ref="BV1110:BV1114" si="4191">BV1111</f>
        <v>0</v>
      </c>
      <c r="BW1110" s="22">
        <f t="shared" ref="BW1110:BW1114" si="4192">BW1111</f>
        <v>0</v>
      </c>
      <c r="BX1110" s="22">
        <f t="shared" si="4150"/>
        <v>67200</v>
      </c>
      <c r="BY1110" s="22">
        <f t="shared" si="4151"/>
        <v>0</v>
      </c>
      <c r="BZ1110" s="22">
        <f t="shared" si="4152"/>
        <v>0</v>
      </c>
      <c r="CA1110" s="22">
        <f t="shared" ref="CA1110:CA1114" si="4193">CA1111</f>
        <v>0</v>
      </c>
      <c r="CB1110" s="22">
        <f t="shared" ref="CB1110:CB1114" si="4194">CB1111</f>
        <v>0</v>
      </c>
      <c r="CC1110" s="22">
        <f t="shared" ref="CC1110:CC1114" si="4195">CC1111</f>
        <v>0</v>
      </c>
      <c r="CD1110" s="22">
        <f t="shared" si="4002"/>
        <v>67200</v>
      </c>
      <c r="CE1110" s="22">
        <f t="shared" ref="CE1110:CE1114" si="4196">CE1111</f>
        <v>0</v>
      </c>
      <c r="CF1110" s="34">
        <f t="shared" si="4153"/>
        <v>67200</v>
      </c>
      <c r="CG1110" s="22">
        <f t="shared" si="4003"/>
        <v>0</v>
      </c>
      <c r="CH1110" s="22">
        <f t="shared" ref="CH1110:CM1114" si="4197">CH1111</f>
        <v>0</v>
      </c>
      <c r="CI1110" s="22">
        <f t="shared" si="4154"/>
        <v>0</v>
      </c>
      <c r="CJ1110" s="22">
        <f t="shared" si="4004"/>
        <v>0</v>
      </c>
      <c r="CK1110" s="22">
        <f t="shared" si="4197"/>
        <v>0</v>
      </c>
      <c r="CL1110" s="22">
        <f t="shared" si="4155"/>
        <v>0</v>
      </c>
      <c r="CM1110" s="22">
        <f t="shared" si="4197"/>
        <v>0</v>
      </c>
      <c r="CN1110" s="15"/>
      <c r="CO1110" s="35"/>
      <c r="CU1110" s="5" t="s">
        <v>31</v>
      </c>
    </row>
    <row r="1111" spans="1:99" ht="46.8" x14ac:dyDescent="0.3">
      <c r="A1111" s="36" t="s">
        <v>594</v>
      </c>
      <c r="B1111" s="16">
        <v>600</v>
      </c>
      <c r="C1111" s="32"/>
      <c r="D1111" s="32"/>
      <c r="E1111" s="33" t="s">
        <v>45</v>
      </c>
      <c r="F1111" s="22">
        <f t="shared" si="4156"/>
        <v>67200</v>
      </c>
      <c r="G1111" s="22">
        <f t="shared" si="4157"/>
        <v>0</v>
      </c>
      <c r="H1111" s="22">
        <f t="shared" si="4158"/>
        <v>0</v>
      </c>
      <c r="I1111" s="22">
        <f t="shared" si="4159"/>
        <v>0</v>
      </c>
      <c r="J1111" s="22">
        <f t="shared" si="4160"/>
        <v>0</v>
      </c>
      <c r="K1111" s="22">
        <f t="shared" si="4161"/>
        <v>0</v>
      </c>
      <c r="L1111" s="22">
        <f t="shared" si="4117"/>
        <v>67200</v>
      </c>
      <c r="M1111" s="22">
        <f t="shared" si="4118"/>
        <v>0</v>
      </c>
      <c r="N1111" s="22">
        <f t="shared" si="4119"/>
        <v>0</v>
      </c>
      <c r="O1111" s="22">
        <f t="shared" si="4162"/>
        <v>0</v>
      </c>
      <c r="P1111" s="22">
        <f t="shared" si="4163"/>
        <v>0</v>
      </c>
      <c r="Q1111" s="22">
        <f t="shared" si="4164"/>
        <v>0</v>
      </c>
      <c r="R1111" s="22">
        <f t="shared" si="4120"/>
        <v>67200</v>
      </c>
      <c r="S1111" s="22">
        <f t="shared" si="4121"/>
        <v>0</v>
      </c>
      <c r="T1111" s="22">
        <f t="shared" si="4122"/>
        <v>0</v>
      </c>
      <c r="U1111" s="22">
        <f t="shared" si="4165"/>
        <v>0</v>
      </c>
      <c r="V1111" s="22">
        <f t="shared" si="4166"/>
        <v>0</v>
      </c>
      <c r="W1111" s="22">
        <f t="shared" si="4167"/>
        <v>0</v>
      </c>
      <c r="X1111" s="22">
        <f t="shared" si="4123"/>
        <v>67200</v>
      </c>
      <c r="Y1111" s="22">
        <f t="shared" si="4124"/>
        <v>0</v>
      </c>
      <c r="Z1111" s="22">
        <f t="shared" si="4125"/>
        <v>0</v>
      </c>
      <c r="AA1111" s="22">
        <f t="shared" si="4168"/>
        <v>0</v>
      </c>
      <c r="AB1111" s="22">
        <f t="shared" si="4169"/>
        <v>0</v>
      </c>
      <c r="AC1111" s="22">
        <f t="shared" si="4170"/>
        <v>0</v>
      </c>
      <c r="AD1111" s="22">
        <f t="shared" si="4126"/>
        <v>67200</v>
      </c>
      <c r="AE1111" s="22">
        <f t="shared" si="4127"/>
        <v>0</v>
      </c>
      <c r="AF1111" s="22">
        <f t="shared" si="4128"/>
        <v>0</v>
      </c>
      <c r="AG1111" s="22">
        <f t="shared" si="4171"/>
        <v>0</v>
      </c>
      <c r="AH1111" s="22">
        <f t="shared" si="4172"/>
        <v>0</v>
      </c>
      <c r="AI1111" s="22">
        <f t="shared" si="4173"/>
        <v>0</v>
      </c>
      <c r="AJ1111" s="22">
        <f t="shared" si="4129"/>
        <v>67200</v>
      </c>
      <c r="AK1111" s="22">
        <f t="shared" si="4130"/>
        <v>0</v>
      </c>
      <c r="AL1111" s="22">
        <f t="shared" si="4131"/>
        <v>0</v>
      </c>
      <c r="AM1111" s="22">
        <f t="shared" si="4174"/>
        <v>0</v>
      </c>
      <c r="AN1111" s="22">
        <f t="shared" si="4175"/>
        <v>0</v>
      </c>
      <c r="AO1111" s="22">
        <f t="shared" si="4176"/>
        <v>0</v>
      </c>
      <c r="AP1111" s="22">
        <f t="shared" si="4132"/>
        <v>67200</v>
      </c>
      <c r="AQ1111" s="22">
        <f t="shared" si="4133"/>
        <v>0</v>
      </c>
      <c r="AR1111" s="22">
        <f t="shared" si="4134"/>
        <v>0</v>
      </c>
      <c r="AS1111" s="22">
        <f t="shared" si="4177"/>
        <v>0</v>
      </c>
      <c r="AT1111" s="22">
        <f t="shared" si="4178"/>
        <v>0</v>
      </c>
      <c r="AU1111" s="22">
        <f t="shared" si="4179"/>
        <v>0</v>
      </c>
      <c r="AV1111" s="22">
        <f t="shared" si="4135"/>
        <v>67200</v>
      </c>
      <c r="AW1111" s="22">
        <f t="shared" si="4136"/>
        <v>0</v>
      </c>
      <c r="AX1111" s="22">
        <f t="shared" si="4137"/>
        <v>0</v>
      </c>
      <c r="AY1111" s="22">
        <f t="shared" si="4180"/>
        <v>0</v>
      </c>
      <c r="AZ1111" s="22">
        <f t="shared" si="4181"/>
        <v>0</v>
      </c>
      <c r="BA1111" s="22">
        <f t="shared" si="4182"/>
        <v>0</v>
      </c>
      <c r="BB1111" s="22">
        <f t="shared" si="4138"/>
        <v>67200</v>
      </c>
      <c r="BC1111" s="22">
        <f t="shared" si="4139"/>
        <v>0</v>
      </c>
      <c r="BD1111" s="22">
        <f t="shared" si="4140"/>
        <v>0</v>
      </c>
      <c r="BE1111" s="22">
        <f t="shared" si="4183"/>
        <v>0</v>
      </c>
      <c r="BF1111" s="22">
        <f t="shared" si="4184"/>
        <v>0</v>
      </c>
      <c r="BG1111" s="22">
        <f t="shared" si="4185"/>
        <v>0</v>
      </c>
      <c r="BH1111" s="22">
        <f t="shared" si="4141"/>
        <v>67200</v>
      </c>
      <c r="BI1111" s="22">
        <f t="shared" si="4142"/>
        <v>0</v>
      </c>
      <c r="BJ1111" s="22">
        <f t="shared" si="4143"/>
        <v>0</v>
      </c>
      <c r="BK1111" s="22">
        <f t="shared" si="4186"/>
        <v>0</v>
      </c>
      <c r="BL1111" s="22">
        <f t="shared" si="4187"/>
        <v>0</v>
      </c>
      <c r="BM1111" s="22">
        <f t="shared" si="4188"/>
        <v>0</v>
      </c>
      <c r="BN1111" s="22">
        <f t="shared" si="4144"/>
        <v>67200</v>
      </c>
      <c r="BO1111" s="22">
        <f t="shared" si="4145"/>
        <v>0</v>
      </c>
      <c r="BP1111" s="22">
        <f t="shared" si="4146"/>
        <v>0</v>
      </c>
      <c r="BQ1111" s="22">
        <f t="shared" si="4189"/>
        <v>0</v>
      </c>
      <c r="BR1111" s="22">
        <f t="shared" si="4190"/>
        <v>0</v>
      </c>
      <c r="BS1111" s="22">
        <f t="shared" si="4147"/>
        <v>67200</v>
      </c>
      <c r="BT1111" s="22">
        <f t="shared" si="4148"/>
        <v>0</v>
      </c>
      <c r="BU1111" s="22">
        <f t="shared" si="4149"/>
        <v>0</v>
      </c>
      <c r="BV1111" s="22">
        <f t="shared" si="4191"/>
        <v>0</v>
      </c>
      <c r="BW1111" s="22">
        <f t="shared" si="4192"/>
        <v>0</v>
      </c>
      <c r="BX1111" s="22">
        <f t="shared" si="4150"/>
        <v>67200</v>
      </c>
      <c r="BY1111" s="22">
        <f t="shared" si="4151"/>
        <v>0</v>
      </c>
      <c r="BZ1111" s="22">
        <f t="shared" si="4152"/>
        <v>0</v>
      </c>
      <c r="CA1111" s="22">
        <f t="shared" si="4193"/>
        <v>0</v>
      </c>
      <c r="CB1111" s="22">
        <f t="shared" si="4194"/>
        <v>0</v>
      </c>
      <c r="CC1111" s="22">
        <f t="shared" si="4195"/>
        <v>0</v>
      </c>
      <c r="CD1111" s="22">
        <f t="shared" si="4002"/>
        <v>67200</v>
      </c>
      <c r="CE1111" s="22">
        <f t="shared" si="4196"/>
        <v>0</v>
      </c>
      <c r="CF1111" s="34">
        <f t="shared" si="4153"/>
        <v>67200</v>
      </c>
      <c r="CG1111" s="22">
        <f t="shared" si="4003"/>
        <v>0</v>
      </c>
      <c r="CH1111" s="22">
        <f t="shared" si="4197"/>
        <v>0</v>
      </c>
      <c r="CI1111" s="22">
        <f t="shared" si="4154"/>
        <v>0</v>
      </c>
      <c r="CJ1111" s="22">
        <f t="shared" si="4004"/>
        <v>0</v>
      </c>
      <c r="CK1111" s="22">
        <f t="shared" si="4197"/>
        <v>0</v>
      </c>
      <c r="CL1111" s="22">
        <f t="shared" si="4155"/>
        <v>0</v>
      </c>
      <c r="CM1111" s="22">
        <f t="shared" si="4197"/>
        <v>0</v>
      </c>
      <c r="CN1111" s="15"/>
      <c r="CO1111" s="35"/>
      <c r="CS1111" s="5" t="s">
        <v>29</v>
      </c>
    </row>
    <row r="1112" spans="1:99" x14ac:dyDescent="0.3">
      <c r="A1112" s="36" t="s">
        <v>594</v>
      </c>
      <c r="B1112" s="16">
        <v>620</v>
      </c>
      <c r="C1112" s="32"/>
      <c r="D1112" s="32"/>
      <c r="E1112" s="33" t="s">
        <v>46</v>
      </c>
      <c r="F1112" s="22">
        <f t="shared" si="4156"/>
        <v>67200</v>
      </c>
      <c r="G1112" s="22">
        <f t="shared" si="4157"/>
        <v>0</v>
      </c>
      <c r="H1112" s="22">
        <f t="shared" si="4158"/>
        <v>0</v>
      </c>
      <c r="I1112" s="22">
        <f t="shared" si="4159"/>
        <v>0</v>
      </c>
      <c r="J1112" s="22">
        <f t="shared" si="4160"/>
        <v>0</v>
      </c>
      <c r="K1112" s="22">
        <f t="shared" si="4161"/>
        <v>0</v>
      </c>
      <c r="L1112" s="22">
        <f t="shared" si="4117"/>
        <v>67200</v>
      </c>
      <c r="M1112" s="22">
        <f t="shared" si="4118"/>
        <v>0</v>
      </c>
      <c r="N1112" s="22">
        <f t="shared" si="4119"/>
        <v>0</v>
      </c>
      <c r="O1112" s="22">
        <f t="shared" si="4162"/>
        <v>0</v>
      </c>
      <c r="P1112" s="22">
        <f t="shared" si="4163"/>
        <v>0</v>
      </c>
      <c r="Q1112" s="22">
        <f t="shared" si="4164"/>
        <v>0</v>
      </c>
      <c r="R1112" s="22">
        <f t="shared" si="4120"/>
        <v>67200</v>
      </c>
      <c r="S1112" s="22">
        <f t="shared" si="4121"/>
        <v>0</v>
      </c>
      <c r="T1112" s="22">
        <f t="shared" si="4122"/>
        <v>0</v>
      </c>
      <c r="U1112" s="22">
        <f t="shared" si="4165"/>
        <v>0</v>
      </c>
      <c r="V1112" s="22">
        <f t="shared" si="4166"/>
        <v>0</v>
      </c>
      <c r="W1112" s="22">
        <f t="shared" si="4167"/>
        <v>0</v>
      </c>
      <c r="X1112" s="22">
        <f t="shared" si="4123"/>
        <v>67200</v>
      </c>
      <c r="Y1112" s="22">
        <f t="shared" si="4124"/>
        <v>0</v>
      </c>
      <c r="Z1112" s="22">
        <f t="shared" si="4125"/>
        <v>0</v>
      </c>
      <c r="AA1112" s="22">
        <f t="shared" si="4168"/>
        <v>0</v>
      </c>
      <c r="AB1112" s="22">
        <f t="shared" si="4169"/>
        <v>0</v>
      </c>
      <c r="AC1112" s="22">
        <f t="shared" si="4170"/>
        <v>0</v>
      </c>
      <c r="AD1112" s="22">
        <f t="shared" si="4126"/>
        <v>67200</v>
      </c>
      <c r="AE1112" s="22">
        <f t="shared" si="4127"/>
        <v>0</v>
      </c>
      <c r="AF1112" s="22">
        <f t="shared" si="4128"/>
        <v>0</v>
      </c>
      <c r="AG1112" s="22">
        <f t="shared" si="4171"/>
        <v>0</v>
      </c>
      <c r="AH1112" s="22">
        <f t="shared" si="4172"/>
        <v>0</v>
      </c>
      <c r="AI1112" s="22">
        <f t="shared" si="4173"/>
        <v>0</v>
      </c>
      <c r="AJ1112" s="22">
        <f t="shared" si="4129"/>
        <v>67200</v>
      </c>
      <c r="AK1112" s="22">
        <f t="shared" si="4130"/>
        <v>0</v>
      </c>
      <c r="AL1112" s="22">
        <f t="shared" si="4131"/>
        <v>0</v>
      </c>
      <c r="AM1112" s="22">
        <f t="shared" si="4174"/>
        <v>0</v>
      </c>
      <c r="AN1112" s="22">
        <f t="shared" si="4175"/>
        <v>0</v>
      </c>
      <c r="AO1112" s="22">
        <f t="shared" si="4176"/>
        <v>0</v>
      </c>
      <c r="AP1112" s="22">
        <f t="shared" si="4132"/>
        <v>67200</v>
      </c>
      <c r="AQ1112" s="22">
        <f t="shared" si="4133"/>
        <v>0</v>
      </c>
      <c r="AR1112" s="22">
        <f t="shared" si="4134"/>
        <v>0</v>
      </c>
      <c r="AS1112" s="22">
        <f t="shared" si="4177"/>
        <v>0</v>
      </c>
      <c r="AT1112" s="22">
        <f t="shared" si="4178"/>
        <v>0</v>
      </c>
      <c r="AU1112" s="22">
        <f t="shared" si="4179"/>
        <v>0</v>
      </c>
      <c r="AV1112" s="22">
        <f t="shared" si="4135"/>
        <v>67200</v>
      </c>
      <c r="AW1112" s="22">
        <f t="shared" si="4136"/>
        <v>0</v>
      </c>
      <c r="AX1112" s="22">
        <f t="shared" si="4137"/>
        <v>0</v>
      </c>
      <c r="AY1112" s="22">
        <f t="shared" si="4180"/>
        <v>0</v>
      </c>
      <c r="AZ1112" s="22">
        <f t="shared" si="4181"/>
        <v>0</v>
      </c>
      <c r="BA1112" s="22">
        <f t="shared" si="4182"/>
        <v>0</v>
      </c>
      <c r="BB1112" s="22">
        <f t="shared" si="4138"/>
        <v>67200</v>
      </c>
      <c r="BC1112" s="22">
        <f t="shared" si="4139"/>
        <v>0</v>
      </c>
      <c r="BD1112" s="22">
        <f t="shared" si="4140"/>
        <v>0</v>
      </c>
      <c r="BE1112" s="22">
        <f t="shared" si="4183"/>
        <v>0</v>
      </c>
      <c r="BF1112" s="22">
        <f t="shared" si="4184"/>
        <v>0</v>
      </c>
      <c r="BG1112" s="22">
        <f t="shared" si="4185"/>
        <v>0</v>
      </c>
      <c r="BH1112" s="22">
        <f t="shared" si="4141"/>
        <v>67200</v>
      </c>
      <c r="BI1112" s="22">
        <f t="shared" si="4142"/>
        <v>0</v>
      </c>
      <c r="BJ1112" s="22">
        <f t="shared" si="4143"/>
        <v>0</v>
      </c>
      <c r="BK1112" s="22">
        <f t="shared" si="4186"/>
        <v>0</v>
      </c>
      <c r="BL1112" s="22">
        <f t="shared" si="4187"/>
        <v>0</v>
      </c>
      <c r="BM1112" s="22">
        <f t="shared" si="4188"/>
        <v>0</v>
      </c>
      <c r="BN1112" s="22">
        <f t="shared" si="4144"/>
        <v>67200</v>
      </c>
      <c r="BO1112" s="22">
        <f t="shared" si="4145"/>
        <v>0</v>
      </c>
      <c r="BP1112" s="22">
        <f t="shared" si="4146"/>
        <v>0</v>
      </c>
      <c r="BQ1112" s="22">
        <f t="shared" si="4189"/>
        <v>0</v>
      </c>
      <c r="BR1112" s="22">
        <f t="shared" si="4190"/>
        <v>0</v>
      </c>
      <c r="BS1112" s="22">
        <f t="shared" si="4147"/>
        <v>67200</v>
      </c>
      <c r="BT1112" s="22">
        <f t="shared" si="4148"/>
        <v>0</v>
      </c>
      <c r="BU1112" s="22">
        <f t="shared" si="4149"/>
        <v>0</v>
      </c>
      <c r="BV1112" s="22">
        <f t="shared" si="4191"/>
        <v>0</v>
      </c>
      <c r="BW1112" s="22">
        <f t="shared" si="4192"/>
        <v>0</v>
      </c>
      <c r="BX1112" s="22">
        <f t="shared" si="4150"/>
        <v>67200</v>
      </c>
      <c r="BY1112" s="22">
        <f t="shared" si="4151"/>
        <v>0</v>
      </c>
      <c r="BZ1112" s="22">
        <f t="shared" si="4152"/>
        <v>0</v>
      </c>
      <c r="CA1112" s="22">
        <f t="shared" si="4193"/>
        <v>0</v>
      </c>
      <c r="CB1112" s="22">
        <f t="shared" si="4194"/>
        <v>0</v>
      </c>
      <c r="CC1112" s="22">
        <f t="shared" si="4195"/>
        <v>0</v>
      </c>
      <c r="CD1112" s="22">
        <f t="shared" si="4002"/>
        <v>67200</v>
      </c>
      <c r="CE1112" s="22">
        <f t="shared" si="4196"/>
        <v>0</v>
      </c>
      <c r="CF1112" s="34">
        <f t="shared" si="4153"/>
        <v>67200</v>
      </c>
      <c r="CG1112" s="22">
        <f t="shared" si="4003"/>
        <v>0</v>
      </c>
      <c r="CH1112" s="22">
        <f t="shared" si="4197"/>
        <v>0</v>
      </c>
      <c r="CI1112" s="22">
        <f t="shared" si="4154"/>
        <v>0</v>
      </c>
      <c r="CJ1112" s="22">
        <f t="shared" si="4004"/>
        <v>0</v>
      </c>
      <c r="CK1112" s="22">
        <f t="shared" si="4197"/>
        <v>0</v>
      </c>
      <c r="CL1112" s="22">
        <f t="shared" si="4155"/>
        <v>0</v>
      </c>
      <c r="CM1112" s="22">
        <f t="shared" si="4197"/>
        <v>0</v>
      </c>
      <c r="CN1112" s="15"/>
      <c r="CO1112" s="35"/>
      <c r="CT1112" s="5" t="s">
        <v>30</v>
      </c>
    </row>
    <row r="1113" spans="1:99" x14ac:dyDescent="0.3">
      <c r="A1113" s="36" t="s">
        <v>594</v>
      </c>
      <c r="B1113" s="16">
        <v>620</v>
      </c>
      <c r="C1113" s="32" t="s">
        <v>47</v>
      </c>
      <c r="D1113" s="32" t="s">
        <v>313</v>
      </c>
      <c r="E1113" s="33" t="s">
        <v>387</v>
      </c>
      <c r="F1113" s="22">
        <v>67200</v>
      </c>
      <c r="G1113" s="22"/>
      <c r="H1113" s="22"/>
      <c r="I1113" s="22"/>
      <c r="J1113" s="22"/>
      <c r="K1113" s="22"/>
      <c r="L1113" s="22">
        <f t="shared" si="4117"/>
        <v>67200</v>
      </c>
      <c r="M1113" s="22">
        <f t="shared" si="4118"/>
        <v>0</v>
      </c>
      <c r="N1113" s="22">
        <f t="shared" si="4119"/>
        <v>0</v>
      </c>
      <c r="O1113" s="22"/>
      <c r="P1113" s="22"/>
      <c r="Q1113" s="22"/>
      <c r="R1113" s="22">
        <f t="shared" si="4120"/>
        <v>67200</v>
      </c>
      <c r="S1113" s="22">
        <f t="shared" si="4121"/>
        <v>0</v>
      </c>
      <c r="T1113" s="22">
        <f t="shared" si="4122"/>
        <v>0</v>
      </c>
      <c r="U1113" s="22"/>
      <c r="V1113" s="22"/>
      <c r="W1113" s="22"/>
      <c r="X1113" s="22">
        <f t="shared" si="4123"/>
        <v>67200</v>
      </c>
      <c r="Y1113" s="22">
        <f t="shared" si="4124"/>
        <v>0</v>
      </c>
      <c r="Z1113" s="22">
        <f t="shared" si="4125"/>
        <v>0</v>
      </c>
      <c r="AA1113" s="22"/>
      <c r="AB1113" s="22"/>
      <c r="AC1113" s="22"/>
      <c r="AD1113" s="22">
        <f t="shared" si="4126"/>
        <v>67200</v>
      </c>
      <c r="AE1113" s="22">
        <f t="shared" si="4127"/>
        <v>0</v>
      </c>
      <c r="AF1113" s="22">
        <f t="shared" si="4128"/>
        <v>0</v>
      </c>
      <c r="AG1113" s="22"/>
      <c r="AH1113" s="22"/>
      <c r="AI1113" s="22"/>
      <c r="AJ1113" s="22">
        <f t="shared" si="4129"/>
        <v>67200</v>
      </c>
      <c r="AK1113" s="22">
        <f t="shared" si="4130"/>
        <v>0</v>
      </c>
      <c r="AL1113" s="22">
        <f t="shared" si="4131"/>
        <v>0</v>
      </c>
      <c r="AM1113" s="22"/>
      <c r="AN1113" s="22"/>
      <c r="AO1113" s="22"/>
      <c r="AP1113" s="22">
        <f t="shared" si="4132"/>
        <v>67200</v>
      </c>
      <c r="AQ1113" s="22">
        <f t="shared" si="4133"/>
        <v>0</v>
      </c>
      <c r="AR1113" s="22">
        <f t="shared" si="4134"/>
        <v>0</v>
      </c>
      <c r="AS1113" s="22"/>
      <c r="AT1113" s="22"/>
      <c r="AU1113" s="22"/>
      <c r="AV1113" s="22">
        <f t="shared" si="4135"/>
        <v>67200</v>
      </c>
      <c r="AW1113" s="22">
        <f t="shared" si="4136"/>
        <v>0</v>
      </c>
      <c r="AX1113" s="22">
        <f t="shared" si="4137"/>
        <v>0</v>
      </c>
      <c r="AY1113" s="22"/>
      <c r="AZ1113" s="22"/>
      <c r="BA1113" s="22"/>
      <c r="BB1113" s="22">
        <f t="shared" si="4138"/>
        <v>67200</v>
      </c>
      <c r="BC1113" s="22">
        <f t="shared" si="4139"/>
        <v>0</v>
      </c>
      <c r="BD1113" s="22">
        <f t="shared" si="4140"/>
        <v>0</v>
      </c>
      <c r="BE1113" s="22"/>
      <c r="BF1113" s="22"/>
      <c r="BG1113" s="22"/>
      <c r="BH1113" s="22">
        <f t="shared" si="4141"/>
        <v>67200</v>
      </c>
      <c r="BI1113" s="22">
        <f t="shared" si="4142"/>
        <v>0</v>
      </c>
      <c r="BJ1113" s="22">
        <f t="shared" si="4143"/>
        <v>0</v>
      </c>
      <c r="BK1113" s="22"/>
      <c r="BL1113" s="22"/>
      <c r="BM1113" s="22"/>
      <c r="BN1113" s="22">
        <f t="shared" si="4144"/>
        <v>67200</v>
      </c>
      <c r="BO1113" s="22">
        <f t="shared" si="4145"/>
        <v>0</v>
      </c>
      <c r="BP1113" s="22">
        <f t="shared" si="4146"/>
        <v>0</v>
      </c>
      <c r="BQ1113" s="22"/>
      <c r="BR1113" s="22"/>
      <c r="BS1113" s="22">
        <f t="shared" si="4147"/>
        <v>67200</v>
      </c>
      <c r="BT1113" s="22">
        <f t="shared" si="4148"/>
        <v>0</v>
      </c>
      <c r="BU1113" s="22">
        <f t="shared" si="4149"/>
        <v>0</v>
      </c>
      <c r="BV1113" s="22"/>
      <c r="BW1113" s="22"/>
      <c r="BX1113" s="22">
        <f t="shared" si="4150"/>
        <v>67200</v>
      </c>
      <c r="BY1113" s="22">
        <f t="shared" si="4151"/>
        <v>0</v>
      </c>
      <c r="BZ1113" s="22">
        <f t="shared" si="4152"/>
        <v>0</v>
      </c>
      <c r="CA1113" s="22"/>
      <c r="CB1113" s="22"/>
      <c r="CC1113" s="22"/>
      <c r="CD1113" s="22">
        <f t="shared" si="4002"/>
        <v>67200</v>
      </c>
      <c r="CE1113" s="22"/>
      <c r="CF1113" s="34">
        <f t="shared" si="4153"/>
        <v>67200</v>
      </c>
      <c r="CG1113" s="22">
        <f t="shared" si="4003"/>
        <v>0</v>
      </c>
      <c r="CH1113" s="22"/>
      <c r="CI1113" s="22">
        <f t="shared" si="4154"/>
        <v>0</v>
      </c>
      <c r="CJ1113" s="22">
        <f t="shared" si="4004"/>
        <v>0</v>
      </c>
      <c r="CK1113" s="22"/>
      <c r="CL1113" s="22">
        <f t="shared" si="4155"/>
        <v>0</v>
      </c>
      <c r="CM1113" s="22"/>
      <c r="CN1113" s="15"/>
      <c r="CO1113" s="35"/>
    </row>
    <row r="1114" spans="1:99" ht="46.8" x14ac:dyDescent="0.3">
      <c r="A1114" s="36" t="s">
        <v>596</v>
      </c>
      <c r="B1114" s="36"/>
      <c r="C1114" s="33"/>
      <c r="D1114" s="32"/>
      <c r="E1114" s="33" t="s">
        <v>597</v>
      </c>
      <c r="F1114" s="22">
        <f t="shared" si="4156"/>
        <v>28950</v>
      </c>
      <c r="G1114" s="22">
        <f t="shared" si="4157"/>
        <v>0</v>
      </c>
      <c r="H1114" s="22">
        <f t="shared" si="4158"/>
        <v>0</v>
      </c>
      <c r="I1114" s="22">
        <f t="shared" si="4159"/>
        <v>3500</v>
      </c>
      <c r="J1114" s="22">
        <f t="shared" si="4160"/>
        <v>0</v>
      </c>
      <c r="K1114" s="22">
        <f t="shared" si="4161"/>
        <v>0</v>
      </c>
      <c r="L1114" s="22">
        <f t="shared" si="4117"/>
        <v>32450</v>
      </c>
      <c r="M1114" s="22">
        <f t="shared" si="4118"/>
        <v>0</v>
      </c>
      <c r="N1114" s="22">
        <f t="shared" si="4119"/>
        <v>0</v>
      </c>
      <c r="O1114" s="22">
        <f t="shared" si="4162"/>
        <v>0</v>
      </c>
      <c r="P1114" s="22">
        <f t="shared" si="4163"/>
        <v>0</v>
      </c>
      <c r="Q1114" s="22">
        <f t="shared" si="4164"/>
        <v>0</v>
      </c>
      <c r="R1114" s="22">
        <f t="shared" si="4120"/>
        <v>32450</v>
      </c>
      <c r="S1114" s="22">
        <f t="shared" si="4121"/>
        <v>0</v>
      </c>
      <c r="T1114" s="22">
        <f t="shared" si="4122"/>
        <v>0</v>
      </c>
      <c r="U1114" s="22">
        <f t="shared" si="4165"/>
        <v>0</v>
      </c>
      <c r="V1114" s="22">
        <f t="shared" si="4166"/>
        <v>0</v>
      </c>
      <c r="W1114" s="22">
        <f t="shared" si="4167"/>
        <v>0</v>
      </c>
      <c r="X1114" s="22">
        <f t="shared" si="4123"/>
        <v>32450</v>
      </c>
      <c r="Y1114" s="22">
        <f t="shared" si="4124"/>
        <v>0</v>
      </c>
      <c r="Z1114" s="22">
        <f t="shared" si="4125"/>
        <v>0</v>
      </c>
      <c r="AA1114" s="22">
        <f t="shared" si="4168"/>
        <v>0</v>
      </c>
      <c r="AB1114" s="22">
        <f t="shared" si="4169"/>
        <v>0</v>
      </c>
      <c r="AC1114" s="22">
        <f t="shared" si="4170"/>
        <v>0</v>
      </c>
      <c r="AD1114" s="22">
        <f t="shared" si="4126"/>
        <v>32450</v>
      </c>
      <c r="AE1114" s="22">
        <f t="shared" si="4127"/>
        <v>0</v>
      </c>
      <c r="AF1114" s="22">
        <f t="shared" si="4128"/>
        <v>0</v>
      </c>
      <c r="AG1114" s="22">
        <f t="shared" si="4171"/>
        <v>0</v>
      </c>
      <c r="AH1114" s="22">
        <f t="shared" si="4172"/>
        <v>0</v>
      </c>
      <c r="AI1114" s="22">
        <f t="shared" si="4173"/>
        <v>0</v>
      </c>
      <c r="AJ1114" s="22">
        <f t="shared" si="4129"/>
        <v>32450</v>
      </c>
      <c r="AK1114" s="22">
        <f t="shared" si="4130"/>
        <v>0</v>
      </c>
      <c r="AL1114" s="22">
        <f t="shared" si="4131"/>
        <v>0</v>
      </c>
      <c r="AM1114" s="22">
        <f t="shared" si="4174"/>
        <v>0</v>
      </c>
      <c r="AN1114" s="22">
        <f t="shared" si="4175"/>
        <v>0</v>
      </c>
      <c r="AO1114" s="22">
        <f t="shared" si="4176"/>
        <v>0</v>
      </c>
      <c r="AP1114" s="22">
        <f t="shared" si="4132"/>
        <v>32450</v>
      </c>
      <c r="AQ1114" s="22">
        <f t="shared" si="4133"/>
        <v>0</v>
      </c>
      <c r="AR1114" s="22">
        <f t="shared" si="4134"/>
        <v>0</v>
      </c>
      <c r="AS1114" s="22">
        <f t="shared" si="4177"/>
        <v>0</v>
      </c>
      <c r="AT1114" s="22">
        <f t="shared" si="4178"/>
        <v>0</v>
      </c>
      <c r="AU1114" s="22">
        <f t="shared" si="4179"/>
        <v>0</v>
      </c>
      <c r="AV1114" s="22">
        <f t="shared" si="4135"/>
        <v>32450</v>
      </c>
      <c r="AW1114" s="22">
        <f t="shared" si="4136"/>
        <v>0</v>
      </c>
      <c r="AX1114" s="22">
        <f t="shared" si="4137"/>
        <v>0</v>
      </c>
      <c r="AY1114" s="22">
        <f t="shared" si="4180"/>
        <v>0</v>
      </c>
      <c r="AZ1114" s="22">
        <f t="shared" si="4181"/>
        <v>0</v>
      </c>
      <c r="BA1114" s="22">
        <f t="shared" si="4182"/>
        <v>0</v>
      </c>
      <c r="BB1114" s="22">
        <f t="shared" si="4138"/>
        <v>32450</v>
      </c>
      <c r="BC1114" s="22">
        <f t="shared" si="4139"/>
        <v>0</v>
      </c>
      <c r="BD1114" s="22">
        <f t="shared" si="4140"/>
        <v>0</v>
      </c>
      <c r="BE1114" s="22">
        <f t="shared" si="4183"/>
        <v>0</v>
      </c>
      <c r="BF1114" s="22">
        <f t="shared" si="4184"/>
        <v>0</v>
      </c>
      <c r="BG1114" s="22">
        <f t="shared" si="4185"/>
        <v>0</v>
      </c>
      <c r="BH1114" s="22">
        <f t="shared" si="4141"/>
        <v>32450</v>
      </c>
      <c r="BI1114" s="22">
        <f t="shared" si="4142"/>
        <v>0</v>
      </c>
      <c r="BJ1114" s="22">
        <f t="shared" si="4143"/>
        <v>0</v>
      </c>
      <c r="BK1114" s="22">
        <f t="shared" si="4186"/>
        <v>0</v>
      </c>
      <c r="BL1114" s="22">
        <f t="shared" si="4187"/>
        <v>0</v>
      </c>
      <c r="BM1114" s="22">
        <f t="shared" si="4188"/>
        <v>0</v>
      </c>
      <c r="BN1114" s="22">
        <f t="shared" si="4144"/>
        <v>32450</v>
      </c>
      <c r="BO1114" s="22">
        <f t="shared" si="4145"/>
        <v>0</v>
      </c>
      <c r="BP1114" s="22">
        <f t="shared" si="4146"/>
        <v>0</v>
      </c>
      <c r="BQ1114" s="22">
        <f t="shared" si="4189"/>
        <v>0</v>
      </c>
      <c r="BR1114" s="22">
        <f t="shared" si="4190"/>
        <v>0</v>
      </c>
      <c r="BS1114" s="22">
        <f t="shared" si="4147"/>
        <v>32450</v>
      </c>
      <c r="BT1114" s="22">
        <f t="shared" si="4148"/>
        <v>0</v>
      </c>
      <c r="BU1114" s="22">
        <f t="shared" si="4149"/>
        <v>0</v>
      </c>
      <c r="BV1114" s="22">
        <f t="shared" si="4191"/>
        <v>0</v>
      </c>
      <c r="BW1114" s="22">
        <f t="shared" si="4192"/>
        <v>0</v>
      </c>
      <c r="BX1114" s="22">
        <f t="shared" si="4150"/>
        <v>32450</v>
      </c>
      <c r="BY1114" s="22">
        <f t="shared" si="4151"/>
        <v>0</v>
      </c>
      <c r="BZ1114" s="22">
        <f t="shared" si="4152"/>
        <v>0</v>
      </c>
      <c r="CA1114" s="22">
        <f t="shared" si="4193"/>
        <v>0</v>
      </c>
      <c r="CB1114" s="22">
        <f t="shared" si="4194"/>
        <v>0</v>
      </c>
      <c r="CC1114" s="22">
        <f t="shared" si="4195"/>
        <v>0</v>
      </c>
      <c r="CD1114" s="22">
        <f t="shared" si="4002"/>
        <v>32450</v>
      </c>
      <c r="CE1114" s="22">
        <f t="shared" si="4196"/>
        <v>0</v>
      </c>
      <c r="CF1114" s="34">
        <f t="shared" si="4153"/>
        <v>32450</v>
      </c>
      <c r="CG1114" s="22">
        <f t="shared" si="4003"/>
        <v>0</v>
      </c>
      <c r="CH1114" s="22">
        <f t="shared" si="4197"/>
        <v>0</v>
      </c>
      <c r="CI1114" s="22">
        <f t="shared" si="4154"/>
        <v>0</v>
      </c>
      <c r="CJ1114" s="22">
        <f t="shared" si="4004"/>
        <v>0</v>
      </c>
      <c r="CK1114" s="22">
        <f t="shared" si="4197"/>
        <v>0</v>
      </c>
      <c r="CL1114" s="22">
        <f t="shared" si="4155"/>
        <v>0</v>
      </c>
      <c r="CM1114" s="22">
        <f t="shared" si="4197"/>
        <v>0</v>
      </c>
      <c r="CN1114" s="15"/>
      <c r="CO1114" s="35"/>
      <c r="CU1114" s="5" t="s">
        <v>31</v>
      </c>
    </row>
    <row r="1115" spans="1:99" ht="46.8" x14ac:dyDescent="0.3">
      <c r="A1115" s="36" t="s">
        <v>596</v>
      </c>
      <c r="B1115" s="16">
        <v>600</v>
      </c>
      <c r="C1115" s="32"/>
      <c r="D1115" s="32"/>
      <c r="E1115" s="33" t="s">
        <v>45</v>
      </c>
      <c r="F1115" s="22">
        <f t="shared" ref="F1115:K1115" si="4198">F1118+F1116</f>
        <v>28950</v>
      </c>
      <c r="G1115" s="22">
        <f t="shared" si="4198"/>
        <v>0</v>
      </c>
      <c r="H1115" s="22">
        <f t="shared" si="4198"/>
        <v>0</v>
      </c>
      <c r="I1115" s="22">
        <f t="shared" si="4198"/>
        <v>3500</v>
      </c>
      <c r="J1115" s="22">
        <f t="shared" si="4198"/>
        <v>0</v>
      </c>
      <c r="K1115" s="22">
        <f t="shared" si="4198"/>
        <v>0</v>
      </c>
      <c r="L1115" s="22">
        <f t="shared" si="4117"/>
        <v>32450</v>
      </c>
      <c r="M1115" s="22">
        <f t="shared" si="4118"/>
        <v>0</v>
      </c>
      <c r="N1115" s="22">
        <f t="shared" si="4119"/>
        <v>0</v>
      </c>
      <c r="O1115" s="22">
        <f>O1118+O1116</f>
        <v>0</v>
      </c>
      <c r="P1115" s="22">
        <f>P1118+P1116</f>
        <v>0</v>
      </c>
      <c r="Q1115" s="22">
        <f>Q1118+Q1116</f>
        <v>0</v>
      </c>
      <c r="R1115" s="22">
        <f t="shared" si="4120"/>
        <v>32450</v>
      </c>
      <c r="S1115" s="22">
        <f t="shared" si="4121"/>
        <v>0</v>
      </c>
      <c r="T1115" s="22">
        <f t="shared" si="4122"/>
        <v>0</v>
      </c>
      <c r="U1115" s="22">
        <f>U1118+U1116</f>
        <v>0</v>
      </c>
      <c r="V1115" s="22">
        <f>V1118+V1116</f>
        <v>0</v>
      </c>
      <c r="W1115" s="22">
        <f>W1118+W1116</f>
        <v>0</v>
      </c>
      <c r="X1115" s="22">
        <f t="shared" si="4123"/>
        <v>32450</v>
      </c>
      <c r="Y1115" s="22">
        <f t="shared" si="4124"/>
        <v>0</v>
      </c>
      <c r="Z1115" s="22">
        <f t="shared" si="4125"/>
        <v>0</v>
      </c>
      <c r="AA1115" s="22">
        <f>AA1118+AA1116</f>
        <v>0</v>
      </c>
      <c r="AB1115" s="22">
        <f>AB1118+AB1116</f>
        <v>0</v>
      </c>
      <c r="AC1115" s="22">
        <f>AC1118+AC1116</f>
        <v>0</v>
      </c>
      <c r="AD1115" s="22">
        <f t="shared" si="4126"/>
        <v>32450</v>
      </c>
      <c r="AE1115" s="22">
        <f t="shared" si="4127"/>
        <v>0</v>
      </c>
      <c r="AF1115" s="22">
        <f t="shared" si="4128"/>
        <v>0</v>
      </c>
      <c r="AG1115" s="22">
        <f>AG1118+AG1116</f>
        <v>0</v>
      </c>
      <c r="AH1115" s="22">
        <f>AH1118+AH1116</f>
        <v>0</v>
      </c>
      <c r="AI1115" s="22">
        <f>AI1118+AI1116</f>
        <v>0</v>
      </c>
      <c r="AJ1115" s="22">
        <f t="shared" si="4129"/>
        <v>32450</v>
      </c>
      <c r="AK1115" s="22">
        <f t="shared" si="4130"/>
        <v>0</v>
      </c>
      <c r="AL1115" s="22">
        <f t="shared" si="4131"/>
        <v>0</v>
      </c>
      <c r="AM1115" s="22">
        <f>AM1118+AM1116</f>
        <v>0</v>
      </c>
      <c r="AN1115" s="22">
        <f>AN1118+AN1116</f>
        <v>0</v>
      </c>
      <c r="AO1115" s="22">
        <f>AO1118+AO1116</f>
        <v>0</v>
      </c>
      <c r="AP1115" s="22">
        <f t="shared" si="4132"/>
        <v>32450</v>
      </c>
      <c r="AQ1115" s="22">
        <f t="shared" si="4133"/>
        <v>0</v>
      </c>
      <c r="AR1115" s="22">
        <f t="shared" si="4134"/>
        <v>0</v>
      </c>
      <c r="AS1115" s="22">
        <f>AS1118+AS1116</f>
        <v>0</v>
      </c>
      <c r="AT1115" s="22">
        <f>AT1118+AT1116</f>
        <v>0</v>
      </c>
      <c r="AU1115" s="22">
        <f>AU1118+AU1116</f>
        <v>0</v>
      </c>
      <c r="AV1115" s="22">
        <f t="shared" si="4135"/>
        <v>32450</v>
      </c>
      <c r="AW1115" s="22">
        <f t="shared" si="4136"/>
        <v>0</v>
      </c>
      <c r="AX1115" s="22">
        <f t="shared" si="4137"/>
        <v>0</v>
      </c>
      <c r="AY1115" s="22">
        <f>AY1118+AY1116</f>
        <v>0</v>
      </c>
      <c r="AZ1115" s="22">
        <f>AZ1118+AZ1116</f>
        <v>0</v>
      </c>
      <c r="BA1115" s="22">
        <f>BA1118+BA1116</f>
        <v>0</v>
      </c>
      <c r="BB1115" s="22">
        <f t="shared" si="4138"/>
        <v>32450</v>
      </c>
      <c r="BC1115" s="22">
        <f t="shared" si="4139"/>
        <v>0</v>
      </c>
      <c r="BD1115" s="22">
        <f t="shared" si="4140"/>
        <v>0</v>
      </c>
      <c r="BE1115" s="22">
        <f>BE1118+BE1116</f>
        <v>0</v>
      </c>
      <c r="BF1115" s="22">
        <f>BF1118+BF1116</f>
        <v>0</v>
      </c>
      <c r="BG1115" s="22">
        <f>BG1118+BG1116</f>
        <v>0</v>
      </c>
      <c r="BH1115" s="22">
        <f t="shared" si="4141"/>
        <v>32450</v>
      </c>
      <c r="BI1115" s="22">
        <f t="shared" si="4142"/>
        <v>0</v>
      </c>
      <c r="BJ1115" s="22">
        <f t="shared" si="4143"/>
        <v>0</v>
      </c>
      <c r="BK1115" s="22">
        <f>BK1118+BK1116</f>
        <v>0</v>
      </c>
      <c r="BL1115" s="22">
        <f>BL1118+BL1116</f>
        <v>0</v>
      </c>
      <c r="BM1115" s="22">
        <f>BM1118+BM1116</f>
        <v>0</v>
      </c>
      <c r="BN1115" s="22">
        <f t="shared" si="4144"/>
        <v>32450</v>
      </c>
      <c r="BO1115" s="22">
        <f t="shared" si="4145"/>
        <v>0</v>
      </c>
      <c r="BP1115" s="22">
        <f t="shared" si="4146"/>
        <v>0</v>
      </c>
      <c r="BQ1115" s="22">
        <f>BQ1118+BQ1116</f>
        <v>0</v>
      </c>
      <c r="BR1115" s="22">
        <f>BR1118+BR1116</f>
        <v>0</v>
      </c>
      <c r="BS1115" s="22">
        <f t="shared" si="4147"/>
        <v>32450</v>
      </c>
      <c r="BT1115" s="22">
        <f t="shared" si="4148"/>
        <v>0</v>
      </c>
      <c r="BU1115" s="22">
        <f t="shared" si="4149"/>
        <v>0</v>
      </c>
      <c r="BV1115" s="22">
        <f>BV1118+BV1116</f>
        <v>0</v>
      </c>
      <c r="BW1115" s="22">
        <f>BW1118+BW1116</f>
        <v>0</v>
      </c>
      <c r="BX1115" s="22">
        <f t="shared" si="4150"/>
        <v>32450</v>
      </c>
      <c r="BY1115" s="22">
        <f t="shared" si="4151"/>
        <v>0</v>
      </c>
      <c r="BZ1115" s="22">
        <f t="shared" si="4152"/>
        <v>0</v>
      </c>
      <c r="CA1115" s="22">
        <f>CA1118+CA1116</f>
        <v>0</v>
      </c>
      <c r="CB1115" s="22">
        <f>CB1118+CB1116</f>
        <v>0</v>
      </c>
      <c r="CC1115" s="22">
        <f>CC1118+CC1116</f>
        <v>0</v>
      </c>
      <c r="CD1115" s="22">
        <f t="shared" si="4002"/>
        <v>32450</v>
      </c>
      <c r="CE1115" s="22">
        <f>CE1118+CE1116</f>
        <v>0</v>
      </c>
      <c r="CF1115" s="34">
        <f t="shared" si="4153"/>
        <v>32450</v>
      </c>
      <c r="CG1115" s="22">
        <f t="shared" si="4003"/>
        <v>0</v>
      </c>
      <c r="CH1115" s="22">
        <f>CH1118+CH1116</f>
        <v>0</v>
      </c>
      <c r="CI1115" s="22">
        <f t="shared" si="4154"/>
        <v>0</v>
      </c>
      <c r="CJ1115" s="22">
        <f t="shared" si="4004"/>
        <v>0</v>
      </c>
      <c r="CK1115" s="22">
        <f>CK1118+CK1116</f>
        <v>0</v>
      </c>
      <c r="CL1115" s="22">
        <f t="shared" si="4155"/>
        <v>0</v>
      </c>
      <c r="CM1115" s="22">
        <f>CM1118+CM1116</f>
        <v>0</v>
      </c>
      <c r="CN1115" s="15"/>
      <c r="CO1115" s="35"/>
      <c r="CS1115" s="5" t="s">
        <v>29</v>
      </c>
    </row>
    <row r="1116" spans="1:99" x14ac:dyDescent="0.3">
      <c r="A1116" s="36" t="s">
        <v>596</v>
      </c>
      <c r="B1116" s="16">
        <v>610</v>
      </c>
      <c r="C1116" s="32"/>
      <c r="D1116" s="32"/>
      <c r="E1116" s="33" t="s">
        <v>104</v>
      </c>
      <c r="F1116" s="22">
        <f t="shared" ref="F1116:K1116" si="4199">F1117</f>
        <v>700</v>
      </c>
      <c r="G1116" s="22">
        <f t="shared" si="4199"/>
        <v>0</v>
      </c>
      <c r="H1116" s="22">
        <f t="shared" si="4199"/>
        <v>0</v>
      </c>
      <c r="I1116" s="22">
        <f t="shared" si="4199"/>
        <v>0</v>
      </c>
      <c r="J1116" s="22">
        <f t="shared" si="4199"/>
        <v>0</v>
      </c>
      <c r="K1116" s="22">
        <f t="shared" si="4199"/>
        <v>0</v>
      </c>
      <c r="L1116" s="22">
        <f t="shared" si="4117"/>
        <v>700</v>
      </c>
      <c r="M1116" s="22">
        <f t="shared" si="4118"/>
        <v>0</v>
      </c>
      <c r="N1116" s="22">
        <f t="shared" si="4119"/>
        <v>0</v>
      </c>
      <c r="O1116" s="22">
        <f>O1117</f>
        <v>0</v>
      </c>
      <c r="P1116" s="22">
        <f>P1117</f>
        <v>0</v>
      </c>
      <c r="Q1116" s="22">
        <f>Q1117</f>
        <v>0</v>
      </c>
      <c r="R1116" s="22">
        <f t="shared" si="4120"/>
        <v>700</v>
      </c>
      <c r="S1116" s="22">
        <f t="shared" si="4121"/>
        <v>0</v>
      </c>
      <c r="T1116" s="22">
        <f t="shared" si="4122"/>
        <v>0</v>
      </c>
      <c r="U1116" s="22">
        <f>U1117</f>
        <v>0</v>
      </c>
      <c r="V1116" s="22">
        <f>V1117</f>
        <v>0</v>
      </c>
      <c r="W1116" s="22">
        <f>W1117</f>
        <v>0</v>
      </c>
      <c r="X1116" s="22">
        <f t="shared" si="4123"/>
        <v>700</v>
      </c>
      <c r="Y1116" s="22">
        <f t="shared" si="4124"/>
        <v>0</v>
      </c>
      <c r="Z1116" s="22">
        <f t="shared" si="4125"/>
        <v>0</v>
      </c>
      <c r="AA1116" s="22">
        <f>AA1117</f>
        <v>0</v>
      </c>
      <c r="AB1116" s="22">
        <f>AB1117</f>
        <v>0</v>
      </c>
      <c r="AC1116" s="22">
        <f>AC1117</f>
        <v>0</v>
      </c>
      <c r="AD1116" s="22">
        <f t="shared" si="4126"/>
        <v>700</v>
      </c>
      <c r="AE1116" s="22">
        <f t="shared" si="4127"/>
        <v>0</v>
      </c>
      <c r="AF1116" s="22">
        <f t="shared" si="4128"/>
        <v>0</v>
      </c>
      <c r="AG1116" s="22">
        <f>AG1117</f>
        <v>0</v>
      </c>
      <c r="AH1116" s="22">
        <f>AH1117</f>
        <v>0</v>
      </c>
      <c r="AI1116" s="22">
        <f>AI1117</f>
        <v>0</v>
      </c>
      <c r="AJ1116" s="22">
        <f t="shared" si="4129"/>
        <v>700</v>
      </c>
      <c r="AK1116" s="22">
        <f t="shared" si="4130"/>
        <v>0</v>
      </c>
      <c r="AL1116" s="22">
        <f t="shared" si="4131"/>
        <v>0</v>
      </c>
      <c r="AM1116" s="22">
        <f>AM1117</f>
        <v>0</v>
      </c>
      <c r="AN1116" s="22">
        <f>AN1117</f>
        <v>0</v>
      </c>
      <c r="AO1116" s="22">
        <f>AO1117</f>
        <v>0</v>
      </c>
      <c r="AP1116" s="22">
        <f t="shared" si="4132"/>
        <v>700</v>
      </c>
      <c r="AQ1116" s="22">
        <f t="shared" si="4133"/>
        <v>0</v>
      </c>
      <c r="AR1116" s="22">
        <f t="shared" si="4134"/>
        <v>0</v>
      </c>
      <c r="AS1116" s="22">
        <f>AS1117</f>
        <v>0</v>
      </c>
      <c r="AT1116" s="22">
        <f>AT1117</f>
        <v>0</v>
      </c>
      <c r="AU1116" s="22">
        <f>AU1117</f>
        <v>0</v>
      </c>
      <c r="AV1116" s="22">
        <f t="shared" si="4135"/>
        <v>700</v>
      </c>
      <c r="AW1116" s="22">
        <f t="shared" si="4136"/>
        <v>0</v>
      </c>
      <c r="AX1116" s="22">
        <f t="shared" si="4137"/>
        <v>0</v>
      </c>
      <c r="AY1116" s="22">
        <f>AY1117</f>
        <v>0</v>
      </c>
      <c r="AZ1116" s="22">
        <f>AZ1117</f>
        <v>0</v>
      </c>
      <c r="BA1116" s="22">
        <f>BA1117</f>
        <v>0</v>
      </c>
      <c r="BB1116" s="22">
        <f t="shared" si="4138"/>
        <v>700</v>
      </c>
      <c r="BC1116" s="22">
        <f t="shared" si="4139"/>
        <v>0</v>
      </c>
      <c r="BD1116" s="22">
        <f t="shared" si="4140"/>
        <v>0</v>
      </c>
      <c r="BE1116" s="22">
        <f>BE1117</f>
        <v>0</v>
      </c>
      <c r="BF1116" s="22">
        <f>BF1117</f>
        <v>0</v>
      </c>
      <c r="BG1116" s="22">
        <f>BG1117</f>
        <v>0</v>
      </c>
      <c r="BH1116" s="22">
        <f t="shared" si="4141"/>
        <v>700</v>
      </c>
      <c r="BI1116" s="22">
        <f t="shared" si="4142"/>
        <v>0</v>
      </c>
      <c r="BJ1116" s="22">
        <f t="shared" si="4143"/>
        <v>0</v>
      </c>
      <c r="BK1116" s="22">
        <f>BK1117</f>
        <v>0</v>
      </c>
      <c r="BL1116" s="22">
        <f>BL1117</f>
        <v>0</v>
      </c>
      <c r="BM1116" s="22">
        <f>BM1117</f>
        <v>0</v>
      </c>
      <c r="BN1116" s="22">
        <f t="shared" si="4144"/>
        <v>700</v>
      </c>
      <c r="BO1116" s="22">
        <f t="shared" si="4145"/>
        <v>0</v>
      </c>
      <c r="BP1116" s="22">
        <f t="shared" si="4146"/>
        <v>0</v>
      </c>
      <c r="BQ1116" s="22">
        <f>BQ1117</f>
        <v>0</v>
      </c>
      <c r="BR1116" s="22">
        <f>BR1117</f>
        <v>0</v>
      </c>
      <c r="BS1116" s="22">
        <f t="shared" si="4147"/>
        <v>700</v>
      </c>
      <c r="BT1116" s="22">
        <f t="shared" si="4148"/>
        <v>0</v>
      </c>
      <c r="BU1116" s="22">
        <f t="shared" si="4149"/>
        <v>0</v>
      </c>
      <c r="BV1116" s="22">
        <f>BV1117</f>
        <v>0</v>
      </c>
      <c r="BW1116" s="22">
        <f>BW1117</f>
        <v>0</v>
      </c>
      <c r="BX1116" s="22">
        <f t="shared" si="4150"/>
        <v>700</v>
      </c>
      <c r="BY1116" s="22">
        <f t="shared" si="4151"/>
        <v>0</v>
      </c>
      <c r="BZ1116" s="22">
        <f t="shared" si="4152"/>
        <v>0</v>
      </c>
      <c r="CA1116" s="22">
        <f>CA1117</f>
        <v>0</v>
      </c>
      <c r="CB1116" s="22">
        <f>CB1117</f>
        <v>0</v>
      </c>
      <c r="CC1116" s="22">
        <f>CC1117</f>
        <v>0</v>
      </c>
      <c r="CD1116" s="22">
        <f t="shared" si="4002"/>
        <v>700</v>
      </c>
      <c r="CE1116" s="22">
        <f>CE1117</f>
        <v>0</v>
      </c>
      <c r="CF1116" s="34">
        <f t="shared" si="4153"/>
        <v>700</v>
      </c>
      <c r="CG1116" s="22">
        <f t="shared" si="4003"/>
        <v>0</v>
      </c>
      <c r="CH1116" s="22">
        <f>CH1117</f>
        <v>0</v>
      </c>
      <c r="CI1116" s="22">
        <f t="shared" si="4154"/>
        <v>0</v>
      </c>
      <c r="CJ1116" s="22">
        <f t="shared" si="4004"/>
        <v>0</v>
      </c>
      <c r="CK1116" s="22">
        <f>CK1117</f>
        <v>0</v>
      </c>
      <c r="CL1116" s="22">
        <f t="shared" si="4155"/>
        <v>0</v>
      </c>
      <c r="CM1116" s="22">
        <f>CM1117</f>
        <v>0</v>
      </c>
      <c r="CN1116" s="15"/>
      <c r="CO1116" s="35"/>
      <c r="CT1116" s="5" t="s">
        <v>30</v>
      </c>
    </row>
    <row r="1117" spans="1:99" x14ac:dyDescent="0.3">
      <c r="A1117" s="36" t="s">
        <v>596</v>
      </c>
      <c r="B1117" s="16">
        <v>610</v>
      </c>
      <c r="C1117" s="32" t="s">
        <v>47</v>
      </c>
      <c r="D1117" s="32" t="s">
        <v>42</v>
      </c>
      <c r="E1117" s="33" t="s">
        <v>436</v>
      </c>
      <c r="F1117" s="22">
        <v>700</v>
      </c>
      <c r="G1117" s="22"/>
      <c r="H1117" s="22"/>
      <c r="I1117" s="22"/>
      <c r="J1117" s="22"/>
      <c r="K1117" s="22"/>
      <c r="L1117" s="22">
        <f t="shared" si="4117"/>
        <v>700</v>
      </c>
      <c r="M1117" s="22">
        <f t="shared" si="4118"/>
        <v>0</v>
      </c>
      <c r="N1117" s="22">
        <f t="shared" si="4119"/>
        <v>0</v>
      </c>
      <c r="O1117" s="22"/>
      <c r="P1117" s="22"/>
      <c r="Q1117" s="22"/>
      <c r="R1117" s="22">
        <f t="shared" si="4120"/>
        <v>700</v>
      </c>
      <c r="S1117" s="22">
        <f t="shared" si="4121"/>
        <v>0</v>
      </c>
      <c r="T1117" s="22">
        <f t="shared" si="4122"/>
        <v>0</v>
      </c>
      <c r="U1117" s="22"/>
      <c r="V1117" s="22"/>
      <c r="W1117" s="22"/>
      <c r="X1117" s="22">
        <f t="shared" si="4123"/>
        <v>700</v>
      </c>
      <c r="Y1117" s="22">
        <f t="shared" si="4124"/>
        <v>0</v>
      </c>
      <c r="Z1117" s="22">
        <f t="shared" si="4125"/>
        <v>0</v>
      </c>
      <c r="AA1117" s="22"/>
      <c r="AB1117" s="22"/>
      <c r="AC1117" s="22"/>
      <c r="AD1117" s="22">
        <f t="shared" si="4126"/>
        <v>700</v>
      </c>
      <c r="AE1117" s="22">
        <f t="shared" si="4127"/>
        <v>0</v>
      </c>
      <c r="AF1117" s="22">
        <f t="shared" si="4128"/>
        <v>0</v>
      </c>
      <c r="AG1117" s="22"/>
      <c r="AH1117" s="22"/>
      <c r="AI1117" s="22"/>
      <c r="AJ1117" s="22">
        <f t="shared" si="4129"/>
        <v>700</v>
      </c>
      <c r="AK1117" s="22">
        <f t="shared" si="4130"/>
        <v>0</v>
      </c>
      <c r="AL1117" s="22">
        <f t="shared" si="4131"/>
        <v>0</v>
      </c>
      <c r="AM1117" s="22"/>
      <c r="AN1117" s="22"/>
      <c r="AO1117" s="22"/>
      <c r="AP1117" s="22">
        <f t="shared" si="4132"/>
        <v>700</v>
      </c>
      <c r="AQ1117" s="22">
        <f t="shared" si="4133"/>
        <v>0</v>
      </c>
      <c r="AR1117" s="22">
        <f t="shared" si="4134"/>
        <v>0</v>
      </c>
      <c r="AS1117" s="22"/>
      <c r="AT1117" s="22"/>
      <c r="AU1117" s="22"/>
      <c r="AV1117" s="22">
        <f t="shared" si="4135"/>
        <v>700</v>
      </c>
      <c r="AW1117" s="22">
        <f t="shared" si="4136"/>
        <v>0</v>
      </c>
      <c r="AX1117" s="22">
        <f t="shared" si="4137"/>
        <v>0</v>
      </c>
      <c r="AY1117" s="22"/>
      <c r="AZ1117" s="22"/>
      <c r="BA1117" s="22"/>
      <c r="BB1117" s="22">
        <f t="shared" si="4138"/>
        <v>700</v>
      </c>
      <c r="BC1117" s="22">
        <f t="shared" si="4139"/>
        <v>0</v>
      </c>
      <c r="BD1117" s="22">
        <f t="shared" si="4140"/>
        <v>0</v>
      </c>
      <c r="BE1117" s="22"/>
      <c r="BF1117" s="22"/>
      <c r="BG1117" s="22"/>
      <c r="BH1117" s="22">
        <f t="shared" si="4141"/>
        <v>700</v>
      </c>
      <c r="BI1117" s="22">
        <f t="shared" si="4142"/>
        <v>0</v>
      </c>
      <c r="BJ1117" s="22">
        <f t="shared" si="4143"/>
        <v>0</v>
      </c>
      <c r="BK1117" s="22"/>
      <c r="BL1117" s="22"/>
      <c r="BM1117" s="22"/>
      <c r="BN1117" s="22">
        <f t="shared" si="4144"/>
        <v>700</v>
      </c>
      <c r="BO1117" s="22">
        <f t="shared" si="4145"/>
        <v>0</v>
      </c>
      <c r="BP1117" s="22">
        <f t="shared" si="4146"/>
        <v>0</v>
      </c>
      <c r="BQ1117" s="22"/>
      <c r="BR1117" s="22"/>
      <c r="BS1117" s="22">
        <f t="shared" si="4147"/>
        <v>700</v>
      </c>
      <c r="BT1117" s="22">
        <f t="shared" si="4148"/>
        <v>0</v>
      </c>
      <c r="BU1117" s="22">
        <f t="shared" si="4149"/>
        <v>0</v>
      </c>
      <c r="BV1117" s="22"/>
      <c r="BW1117" s="22"/>
      <c r="BX1117" s="22">
        <f t="shared" si="4150"/>
        <v>700</v>
      </c>
      <c r="BY1117" s="22">
        <f t="shared" si="4151"/>
        <v>0</v>
      </c>
      <c r="BZ1117" s="22">
        <f t="shared" si="4152"/>
        <v>0</v>
      </c>
      <c r="CA1117" s="22"/>
      <c r="CB1117" s="22"/>
      <c r="CC1117" s="22"/>
      <c r="CD1117" s="22">
        <f t="shared" si="4002"/>
        <v>700</v>
      </c>
      <c r="CE1117" s="22"/>
      <c r="CF1117" s="34">
        <f t="shared" si="4153"/>
        <v>700</v>
      </c>
      <c r="CG1117" s="22">
        <f t="shared" si="4003"/>
        <v>0</v>
      </c>
      <c r="CH1117" s="22"/>
      <c r="CI1117" s="22">
        <f t="shared" si="4154"/>
        <v>0</v>
      </c>
      <c r="CJ1117" s="22">
        <f t="shared" si="4004"/>
        <v>0</v>
      </c>
      <c r="CK1117" s="22"/>
      <c r="CL1117" s="22">
        <f t="shared" si="4155"/>
        <v>0</v>
      </c>
      <c r="CM1117" s="22"/>
      <c r="CN1117" s="15"/>
      <c r="CO1117" s="35"/>
    </row>
    <row r="1118" spans="1:99" x14ac:dyDescent="0.3">
      <c r="A1118" s="36" t="s">
        <v>596</v>
      </c>
      <c r="B1118" s="16">
        <v>620</v>
      </c>
      <c r="C1118" s="32"/>
      <c r="D1118" s="32"/>
      <c r="E1118" s="33" t="s">
        <v>46</v>
      </c>
      <c r="F1118" s="22">
        <f>F1119</f>
        <v>28250</v>
      </c>
      <c r="G1118" s="22">
        <f>G1119</f>
        <v>0</v>
      </c>
      <c r="H1118" s="22">
        <f>H1119</f>
        <v>0</v>
      </c>
      <c r="I1118" s="22">
        <f>I1119+I1120</f>
        <v>3500</v>
      </c>
      <c r="J1118" s="22">
        <f>J1119+J1120</f>
        <v>0</v>
      </c>
      <c r="K1118" s="22">
        <f>K1119+K1120</f>
        <v>0</v>
      </c>
      <c r="L1118" s="22">
        <f t="shared" si="4117"/>
        <v>31750</v>
      </c>
      <c r="M1118" s="22">
        <f t="shared" si="4118"/>
        <v>0</v>
      </c>
      <c r="N1118" s="22">
        <f t="shared" si="4119"/>
        <v>0</v>
      </c>
      <c r="O1118" s="22">
        <f>O1119+O1120</f>
        <v>0</v>
      </c>
      <c r="P1118" s="22">
        <f>P1119+P1120</f>
        <v>0</v>
      </c>
      <c r="Q1118" s="22">
        <f>Q1119+Q1120</f>
        <v>0</v>
      </c>
      <c r="R1118" s="22">
        <f t="shared" si="4120"/>
        <v>31750</v>
      </c>
      <c r="S1118" s="22">
        <f t="shared" si="4121"/>
        <v>0</v>
      </c>
      <c r="T1118" s="22">
        <f t="shared" si="4122"/>
        <v>0</v>
      </c>
      <c r="U1118" s="22">
        <f>U1119+U1120</f>
        <v>0</v>
      </c>
      <c r="V1118" s="22">
        <f>V1119+V1120</f>
        <v>0</v>
      </c>
      <c r="W1118" s="22">
        <f>W1119+W1120</f>
        <v>0</v>
      </c>
      <c r="X1118" s="22">
        <f t="shared" si="4123"/>
        <v>31750</v>
      </c>
      <c r="Y1118" s="22">
        <f t="shared" si="4124"/>
        <v>0</v>
      </c>
      <c r="Z1118" s="22">
        <f t="shared" si="4125"/>
        <v>0</v>
      </c>
      <c r="AA1118" s="22">
        <f>AA1119+AA1120</f>
        <v>0</v>
      </c>
      <c r="AB1118" s="22">
        <f>AB1119+AB1120</f>
        <v>0</v>
      </c>
      <c r="AC1118" s="22">
        <f>AC1119+AC1120</f>
        <v>0</v>
      </c>
      <c r="AD1118" s="22">
        <f t="shared" si="4126"/>
        <v>31750</v>
      </c>
      <c r="AE1118" s="22">
        <f t="shared" si="4127"/>
        <v>0</v>
      </c>
      <c r="AF1118" s="22">
        <f t="shared" si="4128"/>
        <v>0</v>
      </c>
      <c r="AG1118" s="22">
        <f>AG1119+AG1120</f>
        <v>0</v>
      </c>
      <c r="AH1118" s="22">
        <f>AH1119+AH1120</f>
        <v>0</v>
      </c>
      <c r="AI1118" s="22">
        <f>AI1119+AI1120</f>
        <v>0</v>
      </c>
      <c r="AJ1118" s="22">
        <f t="shared" si="4129"/>
        <v>31750</v>
      </c>
      <c r="AK1118" s="22">
        <f t="shared" si="4130"/>
        <v>0</v>
      </c>
      <c r="AL1118" s="22">
        <f t="shared" si="4131"/>
        <v>0</v>
      </c>
      <c r="AM1118" s="22">
        <f>AM1119+AM1120</f>
        <v>0</v>
      </c>
      <c r="AN1118" s="22">
        <f>AN1119+AN1120</f>
        <v>0</v>
      </c>
      <c r="AO1118" s="22">
        <f>AO1119+AO1120</f>
        <v>0</v>
      </c>
      <c r="AP1118" s="22">
        <f t="shared" si="4132"/>
        <v>31750</v>
      </c>
      <c r="AQ1118" s="22">
        <f t="shared" si="4133"/>
        <v>0</v>
      </c>
      <c r="AR1118" s="22">
        <f t="shared" si="4134"/>
        <v>0</v>
      </c>
      <c r="AS1118" s="22">
        <f>AS1119+AS1120</f>
        <v>0</v>
      </c>
      <c r="AT1118" s="22">
        <f>AT1119+AT1120</f>
        <v>0</v>
      </c>
      <c r="AU1118" s="22">
        <f>AU1119+AU1120</f>
        <v>0</v>
      </c>
      <c r="AV1118" s="22">
        <f t="shared" si="4135"/>
        <v>31750</v>
      </c>
      <c r="AW1118" s="22">
        <f t="shared" si="4136"/>
        <v>0</v>
      </c>
      <c r="AX1118" s="22">
        <f t="shared" si="4137"/>
        <v>0</v>
      </c>
      <c r="AY1118" s="22">
        <f>AY1119+AY1120</f>
        <v>0</v>
      </c>
      <c r="AZ1118" s="22">
        <f>AZ1119+AZ1120</f>
        <v>0</v>
      </c>
      <c r="BA1118" s="22">
        <f>BA1119+BA1120</f>
        <v>0</v>
      </c>
      <c r="BB1118" s="22">
        <f t="shared" si="4138"/>
        <v>31750</v>
      </c>
      <c r="BC1118" s="22">
        <f t="shared" si="4139"/>
        <v>0</v>
      </c>
      <c r="BD1118" s="22">
        <f t="shared" si="4140"/>
        <v>0</v>
      </c>
      <c r="BE1118" s="22">
        <f>BE1119+BE1120</f>
        <v>0</v>
      </c>
      <c r="BF1118" s="22">
        <f>BF1119+BF1120</f>
        <v>0</v>
      </c>
      <c r="BG1118" s="22">
        <f>BG1119+BG1120</f>
        <v>0</v>
      </c>
      <c r="BH1118" s="22">
        <f t="shared" si="4141"/>
        <v>31750</v>
      </c>
      <c r="BI1118" s="22">
        <f t="shared" si="4142"/>
        <v>0</v>
      </c>
      <c r="BJ1118" s="22">
        <f t="shared" si="4143"/>
        <v>0</v>
      </c>
      <c r="BK1118" s="22">
        <f>BK1119+BK1120</f>
        <v>0</v>
      </c>
      <c r="BL1118" s="22">
        <f>BL1119+BL1120</f>
        <v>0</v>
      </c>
      <c r="BM1118" s="22">
        <f>BM1119+BM1120</f>
        <v>0</v>
      </c>
      <c r="BN1118" s="22">
        <f t="shared" si="4144"/>
        <v>31750</v>
      </c>
      <c r="BO1118" s="22">
        <f t="shared" si="4145"/>
        <v>0</v>
      </c>
      <c r="BP1118" s="22">
        <f t="shared" si="4146"/>
        <v>0</v>
      </c>
      <c r="BQ1118" s="22">
        <f>BQ1119+BQ1120</f>
        <v>0</v>
      </c>
      <c r="BR1118" s="22">
        <f>BR1119+BR1120</f>
        <v>0</v>
      </c>
      <c r="BS1118" s="22">
        <f t="shared" si="4147"/>
        <v>31750</v>
      </c>
      <c r="BT1118" s="22">
        <f t="shared" si="4148"/>
        <v>0</v>
      </c>
      <c r="BU1118" s="22">
        <f t="shared" si="4149"/>
        <v>0</v>
      </c>
      <c r="BV1118" s="22">
        <f>BV1119+BV1120</f>
        <v>0</v>
      </c>
      <c r="BW1118" s="22">
        <f>BW1119+BW1120</f>
        <v>0</v>
      </c>
      <c r="BX1118" s="22">
        <f t="shared" si="4150"/>
        <v>31750</v>
      </c>
      <c r="BY1118" s="22">
        <f t="shared" si="4151"/>
        <v>0</v>
      </c>
      <c r="BZ1118" s="22">
        <f t="shared" si="4152"/>
        <v>0</v>
      </c>
      <c r="CA1118" s="22">
        <f>CA1119+CA1120</f>
        <v>0</v>
      </c>
      <c r="CB1118" s="22">
        <f>CB1119+CB1120</f>
        <v>0</v>
      </c>
      <c r="CC1118" s="22">
        <f>CC1119+CC1120</f>
        <v>0</v>
      </c>
      <c r="CD1118" s="22">
        <f t="shared" si="4002"/>
        <v>31750</v>
      </c>
      <c r="CE1118" s="22">
        <f>CE1119+CE1120</f>
        <v>0</v>
      </c>
      <c r="CF1118" s="34">
        <f t="shared" si="4153"/>
        <v>31750</v>
      </c>
      <c r="CG1118" s="22">
        <f t="shared" si="4003"/>
        <v>0</v>
      </c>
      <c r="CH1118" s="22">
        <f>CH1119+CH1120</f>
        <v>0</v>
      </c>
      <c r="CI1118" s="22">
        <f t="shared" si="4154"/>
        <v>0</v>
      </c>
      <c r="CJ1118" s="22">
        <f t="shared" si="4004"/>
        <v>0</v>
      </c>
      <c r="CK1118" s="22">
        <f>CK1119+CK1120</f>
        <v>0</v>
      </c>
      <c r="CL1118" s="22">
        <f t="shared" si="4155"/>
        <v>0</v>
      </c>
      <c r="CM1118" s="22">
        <f>CM1119+CM1120</f>
        <v>0</v>
      </c>
      <c r="CN1118" s="38"/>
      <c r="CO1118" s="35"/>
      <c r="CT1118" s="5" t="s">
        <v>30</v>
      </c>
    </row>
    <row r="1119" spans="1:99" x14ac:dyDescent="0.3">
      <c r="A1119" s="36" t="s">
        <v>596</v>
      </c>
      <c r="B1119" s="16">
        <v>620</v>
      </c>
      <c r="C1119" s="32" t="s">
        <v>47</v>
      </c>
      <c r="D1119" s="32" t="s">
        <v>42</v>
      </c>
      <c r="E1119" s="33" t="s">
        <v>436</v>
      </c>
      <c r="F1119" s="22">
        <v>28250</v>
      </c>
      <c r="G1119" s="22"/>
      <c r="H1119" s="22"/>
      <c r="I1119" s="22"/>
      <c r="J1119" s="22"/>
      <c r="K1119" s="22"/>
      <c r="L1119" s="22">
        <f t="shared" si="4117"/>
        <v>28250</v>
      </c>
      <c r="M1119" s="22">
        <f t="shared" si="4118"/>
        <v>0</v>
      </c>
      <c r="N1119" s="22">
        <f t="shared" si="4119"/>
        <v>0</v>
      </c>
      <c r="O1119" s="22"/>
      <c r="P1119" s="22"/>
      <c r="Q1119" s="22"/>
      <c r="R1119" s="22">
        <f t="shared" si="4120"/>
        <v>28250</v>
      </c>
      <c r="S1119" s="22">
        <f t="shared" si="4121"/>
        <v>0</v>
      </c>
      <c r="T1119" s="22">
        <f t="shared" si="4122"/>
        <v>0</v>
      </c>
      <c r="U1119" s="22"/>
      <c r="V1119" s="22"/>
      <c r="W1119" s="22"/>
      <c r="X1119" s="22">
        <f t="shared" si="4123"/>
        <v>28250</v>
      </c>
      <c r="Y1119" s="22">
        <f t="shared" si="4124"/>
        <v>0</v>
      </c>
      <c r="Z1119" s="22">
        <f t="shared" si="4125"/>
        <v>0</v>
      </c>
      <c r="AA1119" s="22"/>
      <c r="AB1119" s="22"/>
      <c r="AC1119" s="22"/>
      <c r="AD1119" s="22">
        <f t="shared" si="4126"/>
        <v>28250</v>
      </c>
      <c r="AE1119" s="22">
        <f t="shared" si="4127"/>
        <v>0</v>
      </c>
      <c r="AF1119" s="22">
        <f t="shared" si="4128"/>
        <v>0</v>
      </c>
      <c r="AG1119" s="22"/>
      <c r="AH1119" s="22"/>
      <c r="AI1119" s="22"/>
      <c r="AJ1119" s="22">
        <f t="shared" si="4129"/>
        <v>28250</v>
      </c>
      <c r="AK1119" s="22">
        <f t="shared" si="4130"/>
        <v>0</v>
      </c>
      <c r="AL1119" s="22">
        <f t="shared" si="4131"/>
        <v>0</v>
      </c>
      <c r="AM1119" s="22"/>
      <c r="AN1119" s="22"/>
      <c r="AO1119" s="22"/>
      <c r="AP1119" s="22">
        <f t="shared" si="4132"/>
        <v>28250</v>
      </c>
      <c r="AQ1119" s="22">
        <f t="shared" si="4133"/>
        <v>0</v>
      </c>
      <c r="AR1119" s="22">
        <f t="shared" si="4134"/>
        <v>0</v>
      </c>
      <c r="AS1119" s="22"/>
      <c r="AT1119" s="22"/>
      <c r="AU1119" s="22"/>
      <c r="AV1119" s="22">
        <f t="shared" si="4135"/>
        <v>28250</v>
      </c>
      <c r="AW1119" s="22">
        <f t="shared" si="4136"/>
        <v>0</v>
      </c>
      <c r="AX1119" s="22">
        <f t="shared" si="4137"/>
        <v>0</v>
      </c>
      <c r="AY1119" s="22"/>
      <c r="AZ1119" s="22"/>
      <c r="BA1119" s="22"/>
      <c r="BB1119" s="22">
        <f t="shared" si="4138"/>
        <v>28250</v>
      </c>
      <c r="BC1119" s="22">
        <f t="shared" si="4139"/>
        <v>0</v>
      </c>
      <c r="BD1119" s="22">
        <f t="shared" si="4140"/>
        <v>0</v>
      </c>
      <c r="BE1119" s="22"/>
      <c r="BF1119" s="22"/>
      <c r="BG1119" s="22"/>
      <c r="BH1119" s="22">
        <f t="shared" si="4141"/>
        <v>28250</v>
      </c>
      <c r="BI1119" s="22">
        <f t="shared" si="4142"/>
        <v>0</v>
      </c>
      <c r="BJ1119" s="22">
        <f t="shared" si="4143"/>
        <v>0</v>
      </c>
      <c r="BK1119" s="22"/>
      <c r="BL1119" s="22"/>
      <c r="BM1119" s="22"/>
      <c r="BN1119" s="22">
        <f t="shared" si="4144"/>
        <v>28250</v>
      </c>
      <c r="BO1119" s="22">
        <f t="shared" si="4145"/>
        <v>0</v>
      </c>
      <c r="BP1119" s="22">
        <f t="shared" si="4146"/>
        <v>0</v>
      </c>
      <c r="BQ1119" s="22"/>
      <c r="BR1119" s="22"/>
      <c r="BS1119" s="22">
        <f t="shared" si="4147"/>
        <v>28250</v>
      </c>
      <c r="BT1119" s="22">
        <f t="shared" si="4148"/>
        <v>0</v>
      </c>
      <c r="BU1119" s="22">
        <f t="shared" si="4149"/>
        <v>0</v>
      </c>
      <c r="BV1119" s="22"/>
      <c r="BW1119" s="22"/>
      <c r="BX1119" s="22">
        <f t="shared" si="4150"/>
        <v>28250</v>
      </c>
      <c r="BY1119" s="22">
        <f t="shared" si="4151"/>
        <v>0</v>
      </c>
      <c r="BZ1119" s="22">
        <f t="shared" si="4152"/>
        <v>0</v>
      </c>
      <c r="CA1119" s="22"/>
      <c r="CB1119" s="22"/>
      <c r="CC1119" s="22"/>
      <c r="CD1119" s="22">
        <f t="shared" si="4002"/>
        <v>28250</v>
      </c>
      <c r="CE1119" s="22"/>
      <c r="CF1119" s="34">
        <f t="shared" si="4153"/>
        <v>28250</v>
      </c>
      <c r="CG1119" s="22">
        <f t="shared" si="4003"/>
        <v>0</v>
      </c>
      <c r="CH1119" s="22"/>
      <c r="CI1119" s="22">
        <f t="shared" si="4154"/>
        <v>0</v>
      </c>
      <c r="CJ1119" s="22">
        <f t="shared" si="4004"/>
        <v>0</v>
      </c>
      <c r="CK1119" s="22"/>
      <c r="CL1119" s="22">
        <f t="shared" si="4155"/>
        <v>0</v>
      </c>
      <c r="CM1119" s="22"/>
      <c r="CN1119" s="15"/>
      <c r="CO1119" s="35"/>
    </row>
    <row r="1120" spans="1:99" x14ac:dyDescent="0.3">
      <c r="A1120" s="36" t="s">
        <v>596</v>
      </c>
      <c r="B1120" s="16">
        <v>620</v>
      </c>
      <c r="C1120" s="32" t="s">
        <v>47</v>
      </c>
      <c r="D1120" s="32" t="s">
        <v>313</v>
      </c>
      <c r="E1120" s="33" t="s">
        <v>387</v>
      </c>
      <c r="F1120" s="22"/>
      <c r="G1120" s="22"/>
      <c r="H1120" s="22"/>
      <c r="I1120" s="22">
        <v>3500</v>
      </c>
      <c r="J1120" s="22"/>
      <c r="K1120" s="22"/>
      <c r="L1120" s="22">
        <f t="shared" si="4117"/>
        <v>3500</v>
      </c>
      <c r="M1120" s="22">
        <f t="shared" si="4118"/>
        <v>0</v>
      </c>
      <c r="N1120" s="22">
        <f t="shared" si="4119"/>
        <v>0</v>
      </c>
      <c r="O1120" s="22"/>
      <c r="P1120" s="22"/>
      <c r="Q1120" s="22"/>
      <c r="R1120" s="22">
        <f t="shared" si="4120"/>
        <v>3500</v>
      </c>
      <c r="S1120" s="22">
        <f t="shared" si="4121"/>
        <v>0</v>
      </c>
      <c r="T1120" s="22">
        <f t="shared" si="4122"/>
        <v>0</v>
      </c>
      <c r="U1120" s="22"/>
      <c r="V1120" s="22"/>
      <c r="W1120" s="22"/>
      <c r="X1120" s="22">
        <f t="shared" si="4123"/>
        <v>3500</v>
      </c>
      <c r="Y1120" s="22">
        <f t="shared" si="4124"/>
        <v>0</v>
      </c>
      <c r="Z1120" s="22">
        <f t="shared" si="4125"/>
        <v>0</v>
      </c>
      <c r="AA1120" s="22"/>
      <c r="AB1120" s="22"/>
      <c r="AC1120" s="22"/>
      <c r="AD1120" s="22">
        <f t="shared" si="4126"/>
        <v>3500</v>
      </c>
      <c r="AE1120" s="22">
        <f t="shared" si="4127"/>
        <v>0</v>
      </c>
      <c r="AF1120" s="22">
        <f t="shared" si="4128"/>
        <v>0</v>
      </c>
      <c r="AG1120" s="22"/>
      <c r="AH1120" s="22"/>
      <c r="AI1120" s="22"/>
      <c r="AJ1120" s="22">
        <f t="shared" si="4129"/>
        <v>3500</v>
      </c>
      <c r="AK1120" s="22">
        <f t="shared" si="4130"/>
        <v>0</v>
      </c>
      <c r="AL1120" s="22">
        <f t="shared" si="4131"/>
        <v>0</v>
      </c>
      <c r="AM1120" s="22"/>
      <c r="AN1120" s="22"/>
      <c r="AO1120" s="22"/>
      <c r="AP1120" s="22">
        <f t="shared" si="4132"/>
        <v>3500</v>
      </c>
      <c r="AQ1120" s="22">
        <f t="shared" si="4133"/>
        <v>0</v>
      </c>
      <c r="AR1120" s="22">
        <f t="shared" si="4134"/>
        <v>0</v>
      </c>
      <c r="AS1120" s="22"/>
      <c r="AT1120" s="22"/>
      <c r="AU1120" s="22"/>
      <c r="AV1120" s="22">
        <f t="shared" si="4135"/>
        <v>3500</v>
      </c>
      <c r="AW1120" s="22">
        <f t="shared" si="4136"/>
        <v>0</v>
      </c>
      <c r="AX1120" s="22">
        <f t="shared" si="4137"/>
        <v>0</v>
      </c>
      <c r="AY1120" s="22"/>
      <c r="AZ1120" s="22"/>
      <c r="BA1120" s="22"/>
      <c r="BB1120" s="22">
        <f t="shared" si="4138"/>
        <v>3500</v>
      </c>
      <c r="BC1120" s="22">
        <f t="shared" si="4139"/>
        <v>0</v>
      </c>
      <c r="BD1120" s="22">
        <f t="shared" si="4140"/>
        <v>0</v>
      </c>
      <c r="BE1120" s="22"/>
      <c r="BF1120" s="22"/>
      <c r="BG1120" s="22"/>
      <c r="BH1120" s="22">
        <f t="shared" si="4141"/>
        <v>3500</v>
      </c>
      <c r="BI1120" s="22">
        <f t="shared" si="4142"/>
        <v>0</v>
      </c>
      <c r="BJ1120" s="22">
        <f t="shared" si="4143"/>
        <v>0</v>
      </c>
      <c r="BK1120" s="22"/>
      <c r="BL1120" s="22"/>
      <c r="BM1120" s="22"/>
      <c r="BN1120" s="22">
        <f t="shared" si="4144"/>
        <v>3500</v>
      </c>
      <c r="BO1120" s="22">
        <f t="shared" si="4145"/>
        <v>0</v>
      </c>
      <c r="BP1120" s="22">
        <f t="shared" si="4146"/>
        <v>0</v>
      </c>
      <c r="BQ1120" s="22"/>
      <c r="BR1120" s="22"/>
      <c r="BS1120" s="22">
        <f t="shared" si="4147"/>
        <v>3500</v>
      </c>
      <c r="BT1120" s="22">
        <f t="shared" si="4148"/>
        <v>0</v>
      </c>
      <c r="BU1120" s="22">
        <f t="shared" si="4149"/>
        <v>0</v>
      </c>
      <c r="BV1120" s="22"/>
      <c r="BW1120" s="22"/>
      <c r="BX1120" s="22">
        <f t="shared" si="4150"/>
        <v>3500</v>
      </c>
      <c r="BY1120" s="22">
        <f t="shared" si="4151"/>
        <v>0</v>
      </c>
      <c r="BZ1120" s="22">
        <f t="shared" si="4152"/>
        <v>0</v>
      </c>
      <c r="CA1120" s="22"/>
      <c r="CB1120" s="22"/>
      <c r="CC1120" s="22"/>
      <c r="CD1120" s="22">
        <f t="shared" si="4002"/>
        <v>3500</v>
      </c>
      <c r="CE1120" s="22"/>
      <c r="CF1120" s="34">
        <f t="shared" si="4153"/>
        <v>3500</v>
      </c>
      <c r="CG1120" s="22">
        <f t="shared" si="4003"/>
        <v>0</v>
      </c>
      <c r="CH1120" s="22"/>
      <c r="CI1120" s="22">
        <f t="shared" si="4154"/>
        <v>0</v>
      </c>
      <c r="CJ1120" s="22">
        <f t="shared" si="4004"/>
        <v>0</v>
      </c>
      <c r="CK1120" s="22"/>
      <c r="CL1120" s="22">
        <f t="shared" si="4155"/>
        <v>0</v>
      </c>
      <c r="CM1120" s="22"/>
      <c r="CN1120" s="15"/>
      <c r="CO1120" s="35">
        <v>144</v>
      </c>
    </row>
    <row r="1121" spans="1:99" ht="31.2" x14ac:dyDescent="0.3">
      <c r="A1121" s="36" t="s">
        <v>598</v>
      </c>
      <c r="B1121" s="16"/>
      <c r="C1121" s="32"/>
      <c r="D1121" s="32"/>
      <c r="E1121" s="33" t="s">
        <v>599</v>
      </c>
      <c r="F1121" s="22"/>
      <c r="G1121" s="22"/>
      <c r="H1121" s="22"/>
      <c r="I1121" s="22"/>
      <c r="J1121" s="22"/>
      <c r="K1121" s="22"/>
      <c r="L1121" s="22"/>
      <c r="M1121" s="22"/>
      <c r="N1121" s="22"/>
      <c r="O1121" s="22"/>
      <c r="P1121" s="22"/>
      <c r="Q1121" s="22"/>
      <c r="R1121" s="22"/>
      <c r="S1121" s="22"/>
      <c r="T1121" s="22"/>
      <c r="U1121" s="22"/>
      <c r="V1121" s="22"/>
      <c r="W1121" s="22"/>
      <c r="X1121" s="22"/>
      <c r="Y1121" s="22"/>
      <c r="Z1121" s="22"/>
      <c r="AA1121" s="22"/>
      <c r="AB1121" s="22"/>
      <c r="AC1121" s="22"/>
      <c r="AD1121" s="22"/>
      <c r="AE1121" s="22"/>
      <c r="AF1121" s="22"/>
      <c r="AG1121" s="22"/>
      <c r="AH1121" s="22"/>
      <c r="AI1121" s="22"/>
      <c r="AJ1121" s="22"/>
      <c r="AK1121" s="22"/>
      <c r="AL1121" s="22"/>
      <c r="AM1121" s="22"/>
      <c r="AN1121" s="22"/>
      <c r="AO1121" s="22"/>
      <c r="AP1121" s="22"/>
      <c r="AQ1121" s="22"/>
      <c r="AR1121" s="22"/>
      <c r="AS1121" s="22"/>
      <c r="AT1121" s="22"/>
      <c r="AU1121" s="22"/>
      <c r="AV1121" s="22"/>
      <c r="AW1121" s="22"/>
      <c r="AX1121" s="22"/>
      <c r="AY1121" s="22">
        <f t="shared" ref="AY1121:AY1135" si="4200">AY1122</f>
        <v>528.80999999999995</v>
      </c>
      <c r="AZ1121" s="22">
        <f t="shared" ref="AZ1121:AZ1135" si="4201">AZ1122</f>
        <v>0</v>
      </c>
      <c r="BA1121" s="22">
        <f t="shared" ref="BA1121:BA1135" si="4202">BA1122</f>
        <v>0</v>
      </c>
      <c r="BB1121" s="22">
        <f t="shared" si="4138"/>
        <v>528.80999999999995</v>
      </c>
      <c r="BC1121" s="22">
        <f t="shared" si="4139"/>
        <v>0</v>
      </c>
      <c r="BD1121" s="22">
        <f t="shared" si="4140"/>
        <v>0</v>
      </c>
      <c r="BE1121" s="22">
        <f t="shared" ref="BE1121:BE1135" si="4203">BE1122</f>
        <v>0</v>
      </c>
      <c r="BF1121" s="22">
        <f t="shared" ref="BF1121:BF1135" si="4204">BF1122</f>
        <v>0</v>
      </c>
      <c r="BG1121" s="22">
        <f t="shared" ref="BG1121:BG1135" si="4205">BG1122</f>
        <v>0</v>
      </c>
      <c r="BH1121" s="22">
        <f t="shared" si="4141"/>
        <v>528.80999999999995</v>
      </c>
      <c r="BI1121" s="22">
        <f t="shared" si="4142"/>
        <v>0</v>
      </c>
      <c r="BJ1121" s="22">
        <f t="shared" si="4143"/>
        <v>0</v>
      </c>
      <c r="BK1121" s="22">
        <f t="shared" ref="BK1121:BK1135" si="4206">BK1122</f>
        <v>0</v>
      </c>
      <c r="BL1121" s="22">
        <f t="shared" ref="BL1121:BL1135" si="4207">BL1122</f>
        <v>0</v>
      </c>
      <c r="BM1121" s="22">
        <f t="shared" ref="BM1121:BM1135" si="4208">BM1122</f>
        <v>0</v>
      </c>
      <c r="BN1121" s="22">
        <f t="shared" si="4144"/>
        <v>528.80999999999995</v>
      </c>
      <c r="BO1121" s="22">
        <f t="shared" si="4145"/>
        <v>0</v>
      </c>
      <c r="BP1121" s="22">
        <f t="shared" si="4146"/>
        <v>0</v>
      </c>
      <c r="BQ1121" s="22">
        <f t="shared" ref="BQ1121:BQ1135" si="4209">BQ1122</f>
        <v>0</v>
      </c>
      <c r="BR1121" s="22">
        <f t="shared" ref="BR1121:BR1135" si="4210">BR1122</f>
        <v>0</v>
      </c>
      <c r="BS1121" s="22">
        <f t="shared" si="4147"/>
        <v>528.80999999999995</v>
      </c>
      <c r="BT1121" s="22">
        <f t="shared" si="4148"/>
        <v>0</v>
      </c>
      <c r="BU1121" s="22">
        <f t="shared" si="4149"/>
        <v>0</v>
      </c>
      <c r="BV1121" s="22">
        <f t="shared" ref="BV1121:BV1135" si="4211">BV1122</f>
        <v>0</v>
      </c>
      <c r="BW1121" s="22">
        <f t="shared" ref="BW1121:BW1135" si="4212">BW1122</f>
        <v>0</v>
      </c>
      <c r="BX1121" s="22">
        <f t="shared" si="4150"/>
        <v>528.80999999999995</v>
      </c>
      <c r="BY1121" s="22">
        <f t="shared" si="4151"/>
        <v>0</v>
      </c>
      <c r="BZ1121" s="22">
        <f t="shared" si="4152"/>
        <v>0</v>
      </c>
      <c r="CA1121" s="22">
        <f t="shared" ref="CA1121:CA1135" si="4213">CA1122</f>
        <v>0</v>
      </c>
      <c r="CB1121" s="22">
        <f t="shared" ref="CB1121:CB1135" si="4214">CB1122</f>
        <v>0</v>
      </c>
      <c r="CC1121" s="22">
        <f t="shared" ref="CC1121:CC1135" si="4215">CC1122</f>
        <v>0</v>
      </c>
      <c r="CD1121" s="22">
        <f t="shared" si="4002"/>
        <v>528.80999999999995</v>
      </c>
      <c r="CE1121" s="22">
        <f t="shared" ref="CE1121:CE1135" si="4216">CE1122</f>
        <v>0</v>
      </c>
      <c r="CF1121" s="34">
        <f t="shared" si="4153"/>
        <v>528.80999999999995</v>
      </c>
      <c r="CG1121" s="22">
        <f t="shared" si="4003"/>
        <v>0</v>
      </c>
      <c r="CH1121" s="22">
        <f t="shared" ref="CH1121:CM1135" si="4217">CH1122</f>
        <v>0</v>
      </c>
      <c r="CI1121" s="22">
        <f t="shared" si="4154"/>
        <v>0</v>
      </c>
      <c r="CJ1121" s="22">
        <f t="shared" si="4004"/>
        <v>0</v>
      </c>
      <c r="CK1121" s="22">
        <f t="shared" si="4217"/>
        <v>0</v>
      </c>
      <c r="CL1121" s="22">
        <f t="shared" si="4155"/>
        <v>0</v>
      </c>
      <c r="CM1121" s="22">
        <f t="shared" si="4217"/>
        <v>0</v>
      </c>
      <c r="CN1121" s="15"/>
      <c r="CO1121" s="35"/>
    </row>
    <row r="1122" spans="1:99" ht="46.8" x14ac:dyDescent="0.3">
      <c r="A1122" s="36" t="s">
        <v>598</v>
      </c>
      <c r="B1122" s="16">
        <v>600</v>
      </c>
      <c r="C1122" s="32"/>
      <c r="D1122" s="32"/>
      <c r="E1122" s="33" t="s">
        <v>45</v>
      </c>
      <c r="F1122" s="22"/>
      <c r="G1122" s="22"/>
      <c r="H1122" s="22"/>
      <c r="I1122" s="22"/>
      <c r="J1122" s="22"/>
      <c r="K1122" s="22"/>
      <c r="L1122" s="22"/>
      <c r="M1122" s="22"/>
      <c r="N1122" s="22"/>
      <c r="O1122" s="22"/>
      <c r="P1122" s="22"/>
      <c r="Q1122" s="22"/>
      <c r="R1122" s="22"/>
      <c r="S1122" s="22"/>
      <c r="T1122" s="22"/>
      <c r="U1122" s="22"/>
      <c r="V1122" s="22"/>
      <c r="W1122" s="22"/>
      <c r="X1122" s="22"/>
      <c r="Y1122" s="22"/>
      <c r="Z1122" s="22"/>
      <c r="AA1122" s="22"/>
      <c r="AB1122" s="22"/>
      <c r="AC1122" s="22"/>
      <c r="AD1122" s="22"/>
      <c r="AE1122" s="22"/>
      <c r="AF1122" s="22"/>
      <c r="AG1122" s="22"/>
      <c r="AH1122" s="22"/>
      <c r="AI1122" s="22"/>
      <c r="AJ1122" s="22"/>
      <c r="AK1122" s="22"/>
      <c r="AL1122" s="22"/>
      <c r="AM1122" s="22"/>
      <c r="AN1122" s="22"/>
      <c r="AO1122" s="22"/>
      <c r="AP1122" s="22"/>
      <c r="AQ1122" s="22"/>
      <c r="AR1122" s="22"/>
      <c r="AS1122" s="22"/>
      <c r="AT1122" s="22"/>
      <c r="AU1122" s="22"/>
      <c r="AV1122" s="22"/>
      <c r="AW1122" s="22"/>
      <c r="AX1122" s="22"/>
      <c r="AY1122" s="22">
        <f t="shared" si="4200"/>
        <v>528.80999999999995</v>
      </c>
      <c r="AZ1122" s="22">
        <f t="shared" si="4201"/>
        <v>0</v>
      </c>
      <c r="BA1122" s="22">
        <f t="shared" si="4202"/>
        <v>0</v>
      </c>
      <c r="BB1122" s="22">
        <f t="shared" si="4138"/>
        <v>528.80999999999995</v>
      </c>
      <c r="BC1122" s="22">
        <f t="shared" si="4139"/>
        <v>0</v>
      </c>
      <c r="BD1122" s="22">
        <f t="shared" si="4140"/>
        <v>0</v>
      </c>
      <c r="BE1122" s="22">
        <f t="shared" si="4203"/>
        <v>0</v>
      </c>
      <c r="BF1122" s="22">
        <f t="shared" si="4204"/>
        <v>0</v>
      </c>
      <c r="BG1122" s="22">
        <f t="shared" si="4205"/>
        <v>0</v>
      </c>
      <c r="BH1122" s="22">
        <f t="shared" si="4141"/>
        <v>528.80999999999995</v>
      </c>
      <c r="BI1122" s="22">
        <f t="shared" si="4142"/>
        <v>0</v>
      </c>
      <c r="BJ1122" s="22">
        <f t="shared" si="4143"/>
        <v>0</v>
      </c>
      <c r="BK1122" s="22">
        <f t="shared" si="4206"/>
        <v>0</v>
      </c>
      <c r="BL1122" s="22">
        <f t="shared" si="4207"/>
        <v>0</v>
      </c>
      <c r="BM1122" s="22">
        <f t="shared" si="4208"/>
        <v>0</v>
      </c>
      <c r="BN1122" s="22">
        <f t="shared" si="4144"/>
        <v>528.80999999999995</v>
      </c>
      <c r="BO1122" s="22">
        <f t="shared" si="4145"/>
        <v>0</v>
      </c>
      <c r="BP1122" s="22">
        <f t="shared" si="4146"/>
        <v>0</v>
      </c>
      <c r="BQ1122" s="22">
        <f t="shared" si="4209"/>
        <v>0</v>
      </c>
      <c r="BR1122" s="22">
        <f t="shared" si="4210"/>
        <v>0</v>
      </c>
      <c r="BS1122" s="22">
        <f t="shared" si="4147"/>
        <v>528.80999999999995</v>
      </c>
      <c r="BT1122" s="22">
        <f t="shared" si="4148"/>
        <v>0</v>
      </c>
      <c r="BU1122" s="22">
        <f t="shared" si="4149"/>
        <v>0</v>
      </c>
      <c r="BV1122" s="22">
        <f t="shared" si="4211"/>
        <v>0</v>
      </c>
      <c r="BW1122" s="22">
        <f t="shared" si="4212"/>
        <v>0</v>
      </c>
      <c r="BX1122" s="22">
        <f t="shared" si="4150"/>
        <v>528.80999999999995</v>
      </c>
      <c r="BY1122" s="22">
        <f t="shared" si="4151"/>
        <v>0</v>
      </c>
      <c r="BZ1122" s="22">
        <f t="shared" si="4152"/>
        <v>0</v>
      </c>
      <c r="CA1122" s="22">
        <f t="shared" si="4213"/>
        <v>0</v>
      </c>
      <c r="CB1122" s="22">
        <f t="shared" si="4214"/>
        <v>0</v>
      </c>
      <c r="CC1122" s="22">
        <f t="shared" si="4215"/>
        <v>0</v>
      </c>
      <c r="CD1122" s="22">
        <f t="shared" si="4002"/>
        <v>528.80999999999995</v>
      </c>
      <c r="CE1122" s="22">
        <f t="shared" si="4216"/>
        <v>0</v>
      </c>
      <c r="CF1122" s="34">
        <f t="shared" si="4153"/>
        <v>528.80999999999995</v>
      </c>
      <c r="CG1122" s="22">
        <f t="shared" si="4003"/>
        <v>0</v>
      </c>
      <c r="CH1122" s="22">
        <f t="shared" si="4217"/>
        <v>0</v>
      </c>
      <c r="CI1122" s="22">
        <f t="shared" si="4154"/>
        <v>0</v>
      </c>
      <c r="CJ1122" s="22">
        <f t="shared" si="4004"/>
        <v>0</v>
      </c>
      <c r="CK1122" s="22">
        <f t="shared" si="4217"/>
        <v>0</v>
      </c>
      <c r="CL1122" s="22">
        <f t="shared" si="4155"/>
        <v>0</v>
      </c>
      <c r="CM1122" s="22">
        <f t="shared" si="4217"/>
        <v>0</v>
      </c>
      <c r="CN1122" s="15"/>
      <c r="CO1122" s="35"/>
    </row>
    <row r="1123" spans="1:99" x14ac:dyDescent="0.3">
      <c r="A1123" s="36" t="s">
        <v>598</v>
      </c>
      <c r="B1123" s="16">
        <v>620</v>
      </c>
      <c r="C1123" s="32"/>
      <c r="D1123" s="32"/>
      <c r="E1123" s="33" t="s">
        <v>46</v>
      </c>
      <c r="F1123" s="22"/>
      <c r="G1123" s="22"/>
      <c r="H1123" s="22"/>
      <c r="I1123" s="22"/>
      <c r="J1123" s="22"/>
      <c r="K1123" s="22"/>
      <c r="L1123" s="22"/>
      <c r="M1123" s="22"/>
      <c r="N1123" s="22"/>
      <c r="O1123" s="22"/>
      <c r="P1123" s="22"/>
      <c r="Q1123" s="22"/>
      <c r="R1123" s="22"/>
      <c r="S1123" s="22"/>
      <c r="T1123" s="22"/>
      <c r="U1123" s="22"/>
      <c r="V1123" s="22"/>
      <c r="W1123" s="22"/>
      <c r="X1123" s="22"/>
      <c r="Y1123" s="22"/>
      <c r="Z1123" s="22"/>
      <c r="AA1123" s="22"/>
      <c r="AB1123" s="22"/>
      <c r="AC1123" s="22"/>
      <c r="AD1123" s="22"/>
      <c r="AE1123" s="22"/>
      <c r="AF1123" s="22"/>
      <c r="AG1123" s="22"/>
      <c r="AH1123" s="22"/>
      <c r="AI1123" s="22"/>
      <c r="AJ1123" s="22"/>
      <c r="AK1123" s="22"/>
      <c r="AL1123" s="22"/>
      <c r="AM1123" s="22"/>
      <c r="AN1123" s="22"/>
      <c r="AO1123" s="22"/>
      <c r="AP1123" s="22"/>
      <c r="AQ1123" s="22"/>
      <c r="AR1123" s="22"/>
      <c r="AS1123" s="22"/>
      <c r="AT1123" s="22"/>
      <c r="AU1123" s="22"/>
      <c r="AV1123" s="22"/>
      <c r="AW1123" s="22"/>
      <c r="AX1123" s="22"/>
      <c r="AY1123" s="22">
        <f t="shared" si="4200"/>
        <v>528.80999999999995</v>
      </c>
      <c r="AZ1123" s="22">
        <f t="shared" si="4201"/>
        <v>0</v>
      </c>
      <c r="BA1123" s="22">
        <f t="shared" si="4202"/>
        <v>0</v>
      </c>
      <c r="BB1123" s="22">
        <f t="shared" si="4138"/>
        <v>528.80999999999995</v>
      </c>
      <c r="BC1123" s="22">
        <f t="shared" si="4139"/>
        <v>0</v>
      </c>
      <c r="BD1123" s="22">
        <f t="shared" si="4140"/>
        <v>0</v>
      </c>
      <c r="BE1123" s="22">
        <f t="shared" si="4203"/>
        <v>0</v>
      </c>
      <c r="BF1123" s="22">
        <f t="shared" si="4204"/>
        <v>0</v>
      </c>
      <c r="BG1123" s="22">
        <f t="shared" si="4205"/>
        <v>0</v>
      </c>
      <c r="BH1123" s="22">
        <f t="shared" si="4141"/>
        <v>528.80999999999995</v>
      </c>
      <c r="BI1123" s="22">
        <f t="shared" si="4142"/>
        <v>0</v>
      </c>
      <c r="BJ1123" s="22">
        <f t="shared" si="4143"/>
        <v>0</v>
      </c>
      <c r="BK1123" s="22">
        <f t="shared" si="4206"/>
        <v>0</v>
      </c>
      <c r="BL1123" s="22">
        <f t="shared" si="4207"/>
        <v>0</v>
      </c>
      <c r="BM1123" s="22">
        <f t="shared" si="4208"/>
        <v>0</v>
      </c>
      <c r="BN1123" s="22">
        <f t="shared" si="4144"/>
        <v>528.80999999999995</v>
      </c>
      <c r="BO1123" s="22">
        <f t="shared" si="4145"/>
        <v>0</v>
      </c>
      <c r="BP1123" s="22">
        <f t="shared" si="4146"/>
        <v>0</v>
      </c>
      <c r="BQ1123" s="22">
        <f t="shared" si="4209"/>
        <v>0</v>
      </c>
      <c r="BR1123" s="22">
        <f t="shared" si="4210"/>
        <v>0</v>
      </c>
      <c r="BS1123" s="22">
        <f t="shared" si="4147"/>
        <v>528.80999999999995</v>
      </c>
      <c r="BT1123" s="22">
        <f t="shared" si="4148"/>
        <v>0</v>
      </c>
      <c r="BU1123" s="22">
        <f t="shared" si="4149"/>
        <v>0</v>
      </c>
      <c r="BV1123" s="22">
        <f t="shared" si="4211"/>
        <v>0</v>
      </c>
      <c r="BW1123" s="22">
        <f t="shared" si="4212"/>
        <v>0</v>
      </c>
      <c r="BX1123" s="22">
        <f t="shared" si="4150"/>
        <v>528.80999999999995</v>
      </c>
      <c r="BY1123" s="22">
        <f t="shared" si="4151"/>
        <v>0</v>
      </c>
      <c r="BZ1123" s="22">
        <f t="shared" si="4152"/>
        <v>0</v>
      </c>
      <c r="CA1123" s="22">
        <f t="shared" si="4213"/>
        <v>0</v>
      </c>
      <c r="CB1123" s="22">
        <f t="shared" si="4214"/>
        <v>0</v>
      </c>
      <c r="CC1123" s="22">
        <f t="shared" si="4215"/>
        <v>0</v>
      </c>
      <c r="CD1123" s="22">
        <f t="shared" si="4002"/>
        <v>528.80999999999995</v>
      </c>
      <c r="CE1123" s="22">
        <f t="shared" si="4216"/>
        <v>0</v>
      </c>
      <c r="CF1123" s="34">
        <f t="shared" si="4153"/>
        <v>528.80999999999995</v>
      </c>
      <c r="CG1123" s="22">
        <f t="shared" si="4003"/>
        <v>0</v>
      </c>
      <c r="CH1123" s="22">
        <f t="shared" si="4217"/>
        <v>0</v>
      </c>
      <c r="CI1123" s="22">
        <f t="shared" si="4154"/>
        <v>0</v>
      </c>
      <c r="CJ1123" s="22">
        <f t="shared" si="4004"/>
        <v>0</v>
      </c>
      <c r="CK1123" s="22">
        <f t="shared" si="4217"/>
        <v>0</v>
      </c>
      <c r="CL1123" s="22">
        <f t="shared" si="4155"/>
        <v>0</v>
      </c>
      <c r="CM1123" s="22">
        <f t="shared" si="4217"/>
        <v>0</v>
      </c>
      <c r="CN1123" s="15"/>
      <c r="CO1123" s="35"/>
    </row>
    <row r="1124" spans="1:99" x14ac:dyDescent="0.3">
      <c r="A1124" s="36" t="s">
        <v>598</v>
      </c>
      <c r="B1124" s="16">
        <v>620</v>
      </c>
      <c r="C1124" s="32" t="s">
        <v>47</v>
      </c>
      <c r="D1124" s="32" t="s">
        <v>42</v>
      </c>
      <c r="E1124" s="33" t="s">
        <v>436</v>
      </c>
      <c r="F1124" s="22"/>
      <c r="G1124" s="22"/>
      <c r="H1124" s="22"/>
      <c r="I1124" s="22"/>
      <c r="J1124" s="22"/>
      <c r="K1124" s="22"/>
      <c r="L1124" s="22"/>
      <c r="M1124" s="22"/>
      <c r="N1124" s="22"/>
      <c r="O1124" s="22"/>
      <c r="P1124" s="22"/>
      <c r="Q1124" s="22"/>
      <c r="R1124" s="22"/>
      <c r="S1124" s="22"/>
      <c r="T1124" s="22"/>
      <c r="U1124" s="22"/>
      <c r="V1124" s="22"/>
      <c r="W1124" s="22"/>
      <c r="X1124" s="22"/>
      <c r="Y1124" s="22"/>
      <c r="Z1124" s="22"/>
      <c r="AA1124" s="22"/>
      <c r="AB1124" s="22"/>
      <c r="AC1124" s="22"/>
      <c r="AD1124" s="22"/>
      <c r="AE1124" s="22"/>
      <c r="AF1124" s="22"/>
      <c r="AG1124" s="22"/>
      <c r="AH1124" s="22"/>
      <c r="AI1124" s="22"/>
      <c r="AJ1124" s="22"/>
      <c r="AK1124" s="22"/>
      <c r="AL1124" s="22"/>
      <c r="AM1124" s="22"/>
      <c r="AN1124" s="22"/>
      <c r="AO1124" s="22"/>
      <c r="AP1124" s="22"/>
      <c r="AQ1124" s="22"/>
      <c r="AR1124" s="22"/>
      <c r="AS1124" s="22"/>
      <c r="AT1124" s="22"/>
      <c r="AU1124" s="22"/>
      <c r="AV1124" s="22"/>
      <c r="AW1124" s="22"/>
      <c r="AX1124" s="22"/>
      <c r="AY1124" s="22">
        <v>528.80999999999995</v>
      </c>
      <c r="AZ1124" s="22"/>
      <c r="BA1124" s="22"/>
      <c r="BB1124" s="22">
        <f t="shared" si="4138"/>
        <v>528.80999999999995</v>
      </c>
      <c r="BC1124" s="22">
        <f t="shared" si="4139"/>
        <v>0</v>
      </c>
      <c r="BD1124" s="22">
        <f t="shared" si="4140"/>
        <v>0</v>
      </c>
      <c r="BE1124" s="22"/>
      <c r="BF1124" s="22"/>
      <c r="BG1124" s="22"/>
      <c r="BH1124" s="22">
        <f t="shared" si="4141"/>
        <v>528.80999999999995</v>
      </c>
      <c r="BI1124" s="22">
        <f t="shared" si="4142"/>
        <v>0</v>
      </c>
      <c r="BJ1124" s="22">
        <f t="shared" si="4143"/>
        <v>0</v>
      </c>
      <c r="BK1124" s="22"/>
      <c r="BL1124" s="22"/>
      <c r="BM1124" s="22"/>
      <c r="BN1124" s="22">
        <f t="shared" si="4144"/>
        <v>528.80999999999995</v>
      </c>
      <c r="BO1124" s="22">
        <f t="shared" si="4145"/>
        <v>0</v>
      </c>
      <c r="BP1124" s="22">
        <f t="shared" si="4146"/>
        <v>0</v>
      </c>
      <c r="BQ1124" s="22"/>
      <c r="BR1124" s="22"/>
      <c r="BS1124" s="22">
        <f t="shared" si="4147"/>
        <v>528.80999999999995</v>
      </c>
      <c r="BT1124" s="22">
        <f t="shared" si="4148"/>
        <v>0</v>
      </c>
      <c r="BU1124" s="22">
        <f t="shared" si="4149"/>
        <v>0</v>
      </c>
      <c r="BV1124" s="22"/>
      <c r="BW1124" s="22"/>
      <c r="BX1124" s="22">
        <f t="shared" si="4150"/>
        <v>528.80999999999995</v>
      </c>
      <c r="BY1124" s="22">
        <f t="shared" si="4151"/>
        <v>0</v>
      </c>
      <c r="BZ1124" s="22">
        <f t="shared" si="4152"/>
        <v>0</v>
      </c>
      <c r="CA1124" s="22"/>
      <c r="CB1124" s="22"/>
      <c r="CC1124" s="22"/>
      <c r="CD1124" s="22">
        <f t="shared" si="4002"/>
        <v>528.80999999999995</v>
      </c>
      <c r="CE1124" s="22"/>
      <c r="CF1124" s="34">
        <f t="shared" si="4153"/>
        <v>528.80999999999995</v>
      </c>
      <c r="CG1124" s="22">
        <f t="shared" si="4003"/>
        <v>0</v>
      </c>
      <c r="CH1124" s="22"/>
      <c r="CI1124" s="22">
        <f t="shared" si="4154"/>
        <v>0</v>
      </c>
      <c r="CJ1124" s="22">
        <f t="shared" si="4004"/>
        <v>0</v>
      </c>
      <c r="CK1124" s="22"/>
      <c r="CL1124" s="22">
        <f t="shared" si="4155"/>
        <v>0</v>
      </c>
      <c r="CM1124" s="22"/>
      <c r="CN1124" s="15"/>
      <c r="CO1124" s="35"/>
    </row>
    <row r="1125" spans="1:99" ht="31.2" x14ac:dyDescent="0.3">
      <c r="A1125" s="36" t="s">
        <v>600</v>
      </c>
      <c r="B1125" s="36"/>
      <c r="C1125" s="33"/>
      <c r="D1125" s="32"/>
      <c r="E1125" s="33" t="s">
        <v>601</v>
      </c>
      <c r="F1125" s="22">
        <f t="shared" ref="F1125:F1127" si="4218">F1126</f>
        <v>0</v>
      </c>
      <c r="G1125" s="22">
        <f t="shared" ref="G1125:G1127" si="4219">G1126</f>
        <v>0</v>
      </c>
      <c r="H1125" s="22">
        <f t="shared" ref="H1125:H1127" si="4220">H1126</f>
        <v>0</v>
      </c>
      <c r="I1125" s="22">
        <f t="shared" ref="I1125:I1127" si="4221">I1126</f>
        <v>0</v>
      </c>
      <c r="J1125" s="22">
        <f t="shared" ref="J1125:J1127" si="4222">J1126</f>
        <v>0</v>
      </c>
      <c r="K1125" s="22">
        <f t="shared" ref="K1125:K1127" si="4223">K1126</f>
        <v>0</v>
      </c>
      <c r="L1125" s="22">
        <f t="shared" si="4117"/>
        <v>0</v>
      </c>
      <c r="M1125" s="22">
        <f t="shared" si="4118"/>
        <v>0</v>
      </c>
      <c r="N1125" s="22">
        <f t="shared" si="4119"/>
        <v>0</v>
      </c>
      <c r="O1125" s="22">
        <f t="shared" ref="O1125:O1127" si="4224">O1126</f>
        <v>0</v>
      </c>
      <c r="P1125" s="22">
        <f t="shared" ref="P1125:P1127" si="4225">P1126</f>
        <v>0</v>
      </c>
      <c r="Q1125" s="22">
        <f t="shared" ref="Q1125:Q1127" si="4226">Q1126</f>
        <v>0</v>
      </c>
      <c r="R1125" s="22">
        <f t="shared" si="4120"/>
        <v>0</v>
      </c>
      <c r="S1125" s="22">
        <f t="shared" si="4121"/>
        <v>0</v>
      </c>
      <c r="T1125" s="22">
        <f t="shared" si="4122"/>
        <v>0</v>
      </c>
      <c r="U1125" s="22">
        <f t="shared" ref="U1125:U1127" si="4227">U1126</f>
        <v>0</v>
      </c>
      <c r="V1125" s="22">
        <f t="shared" ref="V1125:V1127" si="4228">V1126</f>
        <v>0</v>
      </c>
      <c r="W1125" s="22">
        <f t="shared" ref="W1125:W1127" si="4229">W1126</f>
        <v>0</v>
      </c>
      <c r="X1125" s="22">
        <f t="shared" si="4123"/>
        <v>0</v>
      </c>
      <c r="Y1125" s="22">
        <f t="shared" si="4124"/>
        <v>0</v>
      </c>
      <c r="Z1125" s="22">
        <f t="shared" si="4125"/>
        <v>0</v>
      </c>
      <c r="AA1125" s="22">
        <f t="shared" ref="AA1125:AA1127" si="4230">AA1126</f>
        <v>0</v>
      </c>
      <c r="AB1125" s="22">
        <f t="shared" ref="AB1125:AB1127" si="4231">AB1126</f>
        <v>0</v>
      </c>
      <c r="AC1125" s="22">
        <f t="shared" ref="AC1125:AC1127" si="4232">AC1126</f>
        <v>0</v>
      </c>
      <c r="AD1125" s="22">
        <f t="shared" si="4126"/>
        <v>0</v>
      </c>
      <c r="AE1125" s="22">
        <f t="shared" si="4127"/>
        <v>0</v>
      </c>
      <c r="AF1125" s="22">
        <f t="shared" si="4128"/>
        <v>0</v>
      </c>
      <c r="AG1125" s="22">
        <f t="shared" ref="AG1125:AG1127" si="4233">AG1126</f>
        <v>0</v>
      </c>
      <c r="AH1125" s="22">
        <f t="shared" ref="AH1125:AH1127" si="4234">AH1126</f>
        <v>0</v>
      </c>
      <c r="AI1125" s="22">
        <f t="shared" ref="AI1125:AI1127" si="4235">AI1126</f>
        <v>0</v>
      </c>
      <c r="AJ1125" s="22">
        <f t="shared" si="4129"/>
        <v>0</v>
      </c>
      <c r="AK1125" s="22">
        <f t="shared" si="4130"/>
        <v>0</v>
      </c>
      <c r="AL1125" s="22">
        <f t="shared" si="4131"/>
        <v>0</v>
      </c>
      <c r="AM1125" s="22">
        <f t="shared" ref="AM1125:AM1127" si="4236">AM1126</f>
        <v>0</v>
      </c>
      <c r="AN1125" s="22">
        <f t="shared" ref="AN1125:AN1127" si="4237">AN1126</f>
        <v>44555.319000000003</v>
      </c>
      <c r="AO1125" s="22">
        <f t="shared" ref="AO1125:AO1127" si="4238">AO1126</f>
        <v>0</v>
      </c>
      <c r="AP1125" s="22">
        <f t="shared" si="4132"/>
        <v>0</v>
      </c>
      <c r="AQ1125" s="22">
        <f t="shared" si="4133"/>
        <v>44555.319000000003</v>
      </c>
      <c r="AR1125" s="22">
        <f t="shared" si="4134"/>
        <v>0</v>
      </c>
      <c r="AS1125" s="22">
        <f t="shared" ref="AS1125:AS1127" si="4239">AS1126</f>
        <v>0</v>
      </c>
      <c r="AT1125" s="22">
        <f t="shared" ref="AT1125:AT1127" si="4240">AT1126</f>
        <v>0</v>
      </c>
      <c r="AU1125" s="22">
        <f t="shared" ref="AU1125:AU1127" si="4241">AU1126</f>
        <v>0</v>
      </c>
      <c r="AV1125" s="22">
        <f t="shared" si="4135"/>
        <v>0</v>
      </c>
      <c r="AW1125" s="22">
        <f t="shared" si="4136"/>
        <v>44555.319000000003</v>
      </c>
      <c r="AX1125" s="22">
        <f t="shared" si="4137"/>
        <v>0</v>
      </c>
      <c r="AY1125" s="22">
        <f t="shared" si="4200"/>
        <v>0</v>
      </c>
      <c r="AZ1125" s="22">
        <f t="shared" si="4201"/>
        <v>0</v>
      </c>
      <c r="BA1125" s="22">
        <f t="shared" si="4202"/>
        <v>0</v>
      </c>
      <c r="BB1125" s="22">
        <f t="shared" si="4138"/>
        <v>0</v>
      </c>
      <c r="BC1125" s="22">
        <f t="shared" si="4139"/>
        <v>44555.319000000003</v>
      </c>
      <c r="BD1125" s="22">
        <f t="shared" si="4140"/>
        <v>0</v>
      </c>
      <c r="BE1125" s="22">
        <f t="shared" si="4203"/>
        <v>0</v>
      </c>
      <c r="BF1125" s="22">
        <f t="shared" si="4204"/>
        <v>0</v>
      </c>
      <c r="BG1125" s="22">
        <f t="shared" si="4205"/>
        <v>0</v>
      </c>
      <c r="BH1125" s="22">
        <f t="shared" si="4141"/>
        <v>0</v>
      </c>
      <c r="BI1125" s="22">
        <f t="shared" si="4142"/>
        <v>44555.319000000003</v>
      </c>
      <c r="BJ1125" s="22">
        <f t="shared" si="4143"/>
        <v>0</v>
      </c>
      <c r="BK1125" s="22">
        <f t="shared" si="4206"/>
        <v>0</v>
      </c>
      <c r="BL1125" s="22">
        <f t="shared" si="4207"/>
        <v>0</v>
      </c>
      <c r="BM1125" s="22">
        <f t="shared" si="4208"/>
        <v>0</v>
      </c>
      <c r="BN1125" s="22">
        <f t="shared" si="4144"/>
        <v>0</v>
      </c>
      <c r="BO1125" s="22">
        <f t="shared" si="4145"/>
        <v>44555.319000000003</v>
      </c>
      <c r="BP1125" s="22">
        <f t="shared" si="4146"/>
        <v>0</v>
      </c>
      <c r="BQ1125" s="22">
        <f t="shared" si="4209"/>
        <v>0</v>
      </c>
      <c r="BR1125" s="22">
        <f t="shared" si="4210"/>
        <v>0</v>
      </c>
      <c r="BS1125" s="22">
        <f t="shared" si="4147"/>
        <v>0</v>
      </c>
      <c r="BT1125" s="22">
        <f t="shared" si="4148"/>
        <v>44555.319000000003</v>
      </c>
      <c r="BU1125" s="22">
        <f t="shared" si="4149"/>
        <v>0</v>
      </c>
      <c r="BV1125" s="22">
        <f t="shared" si="4211"/>
        <v>0</v>
      </c>
      <c r="BW1125" s="22">
        <f t="shared" si="4212"/>
        <v>0</v>
      </c>
      <c r="BX1125" s="22">
        <f t="shared" si="4150"/>
        <v>0</v>
      </c>
      <c r="BY1125" s="22">
        <f t="shared" si="4151"/>
        <v>44555.319000000003</v>
      </c>
      <c r="BZ1125" s="22">
        <f t="shared" si="4152"/>
        <v>0</v>
      </c>
      <c r="CA1125" s="22">
        <f t="shared" si="4213"/>
        <v>0</v>
      </c>
      <c r="CB1125" s="22">
        <f t="shared" si="4214"/>
        <v>0</v>
      </c>
      <c r="CC1125" s="22">
        <f t="shared" si="4215"/>
        <v>0</v>
      </c>
      <c r="CD1125" s="22">
        <f t="shared" si="4002"/>
        <v>0</v>
      </c>
      <c r="CE1125" s="22">
        <f t="shared" si="4216"/>
        <v>0</v>
      </c>
      <c r="CF1125" s="34">
        <f t="shared" si="4153"/>
        <v>0</v>
      </c>
      <c r="CG1125" s="22">
        <f t="shared" si="4003"/>
        <v>44555.319000000003</v>
      </c>
      <c r="CH1125" s="22">
        <f t="shared" si="4217"/>
        <v>0</v>
      </c>
      <c r="CI1125" s="22">
        <f t="shared" si="4154"/>
        <v>44555.319000000003</v>
      </c>
      <c r="CJ1125" s="22">
        <f t="shared" si="4004"/>
        <v>0</v>
      </c>
      <c r="CK1125" s="22">
        <f t="shared" si="4217"/>
        <v>0</v>
      </c>
      <c r="CL1125" s="22">
        <f t="shared" si="4155"/>
        <v>0</v>
      </c>
      <c r="CM1125" s="22">
        <f t="shared" si="4217"/>
        <v>0</v>
      </c>
      <c r="CN1125" s="15"/>
      <c r="CO1125" s="35"/>
      <c r="CU1125" s="5" t="s">
        <v>31</v>
      </c>
    </row>
    <row r="1126" spans="1:99" ht="46.8" x14ac:dyDescent="0.3">
      <c r="A1126" s="36" t="s">
        <v>600</v>
      </c>
      <c r="B1126" s="16">
        <v>600</v>
      </c>
      <c r="C1126" s="32"/>
      <c r="D1126" s="32"/>
      <c r="E1126" s="33" t="s">
        <v>45</v>
      </c>
      <c r="F1126" s="22">
        <f t="shared" si="4218"/>
        <v>0</v>
      </c>
      <c r="G1126" s="22">
        <f t="shared" si="4219"/>
        <v>0</v>
      </c>
      <c r="H1126" s="22">
        <f t="shared" si="4220"/>
        <v>0</v>
      </c>
      <c r="I1126" s="22">
        <f t="shared" si="4221"/>
        <v>0</v>
      </c>
      <c r="J1126" s="22">
        <f t="shared" si="4222"/>
        <v>0</v>
      </c>
      <c r="K1126" s="22">
        <f t="shared" si="4223"/>
        <v>0</v>
      </c>
      <c r="L1126" s="22">
        <f t="shared" si="4117"/>
        <v>0</v>
      </c>
      <c r="M1126" s="22">
        <f t="shared" si="4118"/>
        <v>0</v>
      </c>
      <c r="N1126" s="22">
        <f t="shared" si="4119"/>
        <v>0</v>
      </c>
      <c r="O1126" s="22">
        <f t="shared" si="4224"/>
        <v>0</v>
      </c>
      <c r="P1126" s="22">
        <f t="shared" si="4225"/>
        <v>0</v>
      </c>
      <c r="Q1126" s="22">
        <f t="shared" si="4226"/>
        <v>0</v>
      </c>
      <c r="R1126" s="22">
        <f t="shared" si="4120"/>
        <v>0</v>
      </c>
      <c r="S1126" s="22">
        <f t="shared" si="4121"/>
        <v>0</v>
      </c>
      <c r="T1126" s="22">
        <f t="shared" si="4122"/>
        <v>0</v>
      </c>
      <c r="U1126" s="22">
        <f t="shared" si="4227"/>
        <v>0</v>
      </c>
      <c r="V1126" s="22">
        <f t="shared" si="4228"/>
        <v>0</v>
      </c>
      <c r="W1126" s="22">
        <f t="shared" si="4229"/>
        <v>0</v>
      </c>
      <c r="X1126" s="22">
        <f t="shared" si="4123"/>
        <v>0</v>
      </c>
      <c r="Y1126" s="22">
        <f t="shared" si="4124"/>
        <v>0</v>
      </c>
      <c r="Z1126" s="22">
        <f t="shared" si="4125"/>
        <v>0</v>
      </c>
      <c r="AA1126" s="22">
        <f t="shared" si="4230"/>
        <v>0</v>
      </c>
      <c r="AB1126" s="22">
        <f t="shared" si="4231"/>
        <v>0</v>
      </c>
      <c r="AC1126" s="22">
        <f t="shared" si="4232"/>
        <v>0</v>
      </c>
      <c r="AD1126" s="22">
        <f t="shared" si="4126"/>
        <v>0</v>
      </c>
      <c r="AE1126" s="22">
        <f t="shared" si="4127"/>
        <v>0</v>
      </c>
      <c r="AF1126" s="22">
        <f t="shared" si="4128"/>
        <v>0</v>
      </c>
      <c r="AG1126" s="22">
        <f t="shared" si="4233"/>
        <v>0</v>
      </c>
      <c r="AH1126" s="22">
        <f t="shared" si="4234"/>
        <v>0</v>
      </c>
      <c r="AI1126" s="22">
        <f t="shared" si="4235"/>
        <v>0</v>
      </c>
      <c r="AJ1126" s="22">
        <f t="shared" si="4129"/>
        <v>0</v>
      </c>
      <c r="AK1126" s="22">
        <f t="shared" si="4130"/>
        <v>0</v>
      </c>
      <c r="AL1126" s="22">
        <f t="shared" si="4131"/>
        <v>0</v>
      </c>
      <c r="AM1126" s="22">
        <f t="shared" si="4236"/>
        <v>0</v>
      </c>
      <c r="AN1126" s="22">
        <f t="shared" si="4237"/>
        <v>44555.319000000003</v>
      </c>
      <c r="AO1126" s="22">
        <f t="shared" si="4238"/>
        <v>0</v>
      </c>
      <c r="AP1126" s="22">
        <f t="shared" si="4132"/>
        <v>0</v>
      </c>
      <c r="AQ1126" s="22">
        <f t="shared" si="4133"/>
        <v>44555.319000000003</v>
      </c>
      <c r="AR1126" s="22">
        <f t="shared" si="4134"/>
        <v>0</v>
      </c>
      <c r="AS1126" s="22">
        <f t="shared" si="4239"/>
        <v>0</v>
      </c>
      <c r="AT1126" s="22">
        <f t="shared" si="4240"/>
        <v>0</v>
      </c>
      <c r="AU1126" s="22">
        <f t="shared" si="4241"/>
        <v>0</v>
      </c>
      <c r="AV1126" s="22">
        <f t="shared" si="4135"/>
        <v>0</v>
      </c>
      <c r="AW1126" s="22">
        <f t="shared" si="4136"/>
        <v>44555.319000000003</v>
      </c>
      <c r="AX1126" s="22">
        <f t="shared" si="4137"/>
        <v>0</v>
      </c>
      <c r="AY1126" s="22">
        <f t="shared" si="4200"/>
        <v>0</v>
      </c>
      <c r="AZ1126" s="22">
        <f t="shared" si="4201"/>
        <v>0</v>
      </c>
      <c r="BA1126" s="22">
        <f t="shared" si="4202"/>
        <v>0</v>
      </c>
      <c r="BB1126" s="22">
        <f t="shared" si="4138"/>
        <v>0</v>
      </c>
      <c r="BC1126" s="22">
        <f t="shared" si="4139"/>
        <v>44555.319000000003</v>
      </c>
      <c r="BD1126" s="22">
        <f t="shared" si="4140"/>
        <v>0</v>
      </c>
      <c r="BE1126" s="22">
        <f t="shared" si="4203"/>
        <v>0</v>
      </c>
      <c r="BF1126" s="22">
        <f t="shared" si="4204"/>
        <v>0</v>
      </c>
      <c r="BG1126" s="22">
        <f t="shared" si="4205"/>
        <v>0</v>
      </c>
      <c r="BH1126" s="22">
        <f t="shared" si="4141"/>
        <v>0</v>
      </c>
      <c r="BI1126" s="22">
        <f t="shared" si="4142"/>
        <v>44555.319000000003</v>
      </c>
      <c r="BJ1126" s="22">
        <f t="shared" si="4143"/>
        <v>0</v>
      </c>
      <c r="BK1126" s="22">
        <f t="shared" si="4206"/>
        <v>0</v>
      </c>
      <c r="BL1126" s="22">
        <f t="shared" si="4207"/>
        <v>0</v>
      </c>
      <c r="BM1126" s="22">
        <f t="shared" si="4208"/>
        <v>0</v>
      </c>
      <c r="BN1126" s="22">
        <f t="shared" si="4144"/>
        <v>0</v>
      </c>
      <c r="BO1126" s="22">
        <f t="shared" si="4145"/>
        <v>44555.319000000003</v>
      </c>
      <c r="BP1126" s="22">
        <f t="shared" si="4146"/>
        <v>0</v>
      </c>
      <c r="BQ1126" s="22">
        <f t="shared" si="4209"/>
        <v>0</v>
      </c>
      <c r="BR1126" s="22">
        <f t="shared" si="4210"/>
        <v>0</v>
      </c>
      <c r="BS1126" s="22">
        <f t="shared" si="4147"/>
        <v>0</v>
      </c>
      <c r="BT1126" s="22">
        <f t="shared" si="4148"/>
        <v>44555.319000000003</v>
      </c>
      <c r="BU1126" s="22">
        <f t="shared" si="4149"/>
        <v>0</v>
      </c>
      <c r="BV1126" s="22">
        <f t="shared" si="4211"/>
        <v>0</v>
      </c>
      <c r="BW1126" s="22">
        <f t="shared" si="4212"/>
        <v>0</v>
      </c>
      <c r="BX1126" s="22">
        <f t="shared" si="4150"/>
        <v>0</v>
      </c>
      <c r="BY1126" s="22">
        <f t="shared" si="4151"/>
        <v>44555.319000000003</v>
      </c>
      <c r="BZ1126" s="22">
        <f t="shared" si="4152"/>
        <v>0</v>
      </c>
      <c r="CA1126" s="22">
        <f t="shared" si="4213"/>
        <v>0</v>
      </c>
      <c r="CB1126" s="22">
        <f t="shared" si="4214"/>
        <v>0</v>
      </c>
      <c r="CC1126" s="22">
        <f t="shared" si="4215"/>
        <v>0</v>
      </c>
      <c r="CD1126" s="22">
        <f t="shared" si="4002"/>
        <v>0</v>
      </c>
      <c r="CE1126" s="22">
        <f t="shared" si="4216"/>
        <v>0</v>
      </c>
      <c r="CF1126" s="34">
        <f t="shared" si="4153"/>
        <v>0</v>
      </c>
      <c r="CG1126" s="22">
        <f t="shared" si="4003"/>
        <v>44555.319000000003</v>
      </c>
      <c r="CH1126" s="22">
        <f t="shared" si="4217"/>
        <v>0</v>
      </c>
      <c r="CI1126" s="22">
        <f t="shared" si="4154"/>
        <v>44555.319000000003</v>
      </c>
      <c r="CJ1126" s="22">
        <f t="shared" si="4004"/>
        <v>0</v>
      </c>
      <c r="CK1126" s="22">
        <f t="shared" si="4217"/>
        <v>0</v>
      </c>
      <c r="CL1126" s="22">
        <f t="shared" si="4155"/>
        <v>0</v>
      </c>
      <c r="CM1126" s="22">
        <f t="shared" si="4217"/>
        <v>0</v>
      </c>
      <c r="CN1126" s="15"/>
      <c r="CO1126" s="35"/>
      <c r="CS1126" s="5" t="s">
        <v>29</v>
      </c>
    </row>
    <row r="1127" spans="1:99" x14ac:dyDescent="0.3">
      <c r="A1127" s="36" t="s">
        <v>600</v>
      </c>
      <c r="B1127" s="16">
        <v>620</v>
      </c>
      <c r="C1127" s="32"/>
      <c r="D1127" s="32"/>
      <c r="E1127" s="33" t="s">
        <v>46</v>
      </c>
      <c r="F1127" s="22">
        <f t="shared" si="4218"/>
        <v>0</v>
      </c>
      <c r="G1127" s="22">
        <f t="shared" si="4219"/>
        <v>0</v>
      </c>
      <c r="H1127" s="22">
        <f t="shared" si="4220"/>
        <v>0</v>
      </c>
      <c r="I1127" s="22">
        <f t="shared" si="4221"/>
        <v>0</v>
      </c>
      <c r="J1127" s="22">
        <f t="shared" si="4222"/>
        <v>0</v>
      </c>
      <c r="K1127" s="22">
        <f t="shared" si="4223"/>
        <v>0</v>
      </c>
      <c r="L1127" s="22">
        <f t="shared" si="4117"/>
        <v>0</v>
      </c>
      <c r="M1127" s="22">
        <f t="shared" si="4118"/>
        <v>0</v>
      </c>
      <c r="N1127" s="22">
        <f t="shared" si="4119"/>
        <v>0</v>
      </c>
      <c r="O1127" s="22">
        <f t="shared" si="4224"/>
        <v>0</v>
      </c>
      <c r="P1127" s="22">
        <f t="shared" si="4225"/>
        <v>0</v>
      </c>
      <c r="Q1127" s="22">
        <f t="shared" si="4226"/>
        <v>0</v>
      </c>
      <c r="R1127" s="22">
        <f t="shared" si="4120"/>
        <v>0</v>
      </c>
      <c r="S1127" s="22">
        <f t="shared" si="4121"/>
        <v>0</v>
      </c>
      <c r="T1127" s="22">
        <f t="shared" si="4122"/>
        <v>0</v>
      </c>
      <c r="U1127" s="22">
        <f t="shared" si="4227"/>
        <v>0</v>
      </c>
      <c r="V1127" s="22">
        <f t="shared" si="4228"/>
        <v>0</v>
      </c>
      <c r="W1127" s="22">
        <f t="shared" si="4229"/>
        <v>0</v>
      </c>
      <c r="X1127" s="22">
        <f t="shared" si="4123"/>
        <v>0</v>
      </c>
      <c r="Y1127" s="22">
        <f t="shared" si="4124"/>
        <v>0</v>
      </c>
      <c r="Z1127" s="22">
        <f t="shared" si="4125"/>
        <v>0</v>
      </c>
      <c r="AA1127" s="22">
        <f t="shared" si="4230"/>
        <v>0</v>
      </c>
      <c r="AB1127" s="22">
        <f t="shared" si="4231"/>
        <v>0</v>
      </c>
      <c r="AC1127" s="22">
        <f t="shared" si="4232"/>
        <v>0</v>
      </c>
      <c r="AD1127" s="22">
        <f t="shared" si="4126"/>
        <v>0</v>
      </c>
      <c r="AE1127" s="22">
        <f t="shared" si="4127"/>
        <v>0</v>
      </c>
      <c r="AF1127" s="22">
        <f t="shared" si="4128"/>
        <v>0</v>
      </c>
      <c r="AG1127" s="22">
        <f t="shared" si="4233"/>
        <v>0</v>
      </c>
      <c r="AH1127" s="22">
        <f t="shared" si="4234"/>
        <v>0</v>
      </c>
      <c r="AI1127" s="22">
        <f t="shared" si="4235"/>
        <v>0</v>
      </c>
      <c r="AJ1127" s="22">
        <f t="shared" si="4129"/>
        <v>0</v>
      </c>
      <c r="AK1127" s="22">
        <f t="shared" si="4130"/>
        <v>0</v>
      </c>
      <c r="AL1127" s="22">
        <f t="shared" si="4131"/>
        <v>0</v>
      </c>
      <c r="AM1127" s="22">
        <f t="shared" si="4236"/>
        <v>0</v>
      </c>
      <c r="AN1127" s="22">
        <f t="shared" si="4237"/>
        <v>44555.319000000003</v>
      </c>
      <c r="AO1127" s="22">
        <f t="shared" si="4238"/>
        <v>0</v>
      </c>
      <c r="AP1127" s="22">
        <f t="shared" si="4132"/>
        <v>0</v>
      </c>
      <c r="AQ1127" s="22">
        <f t="shared" si="4133"/>
        <v>44555.319000000003</v>
      </c>
      <c r="AR1127" s="22">
        <f t="shared" si="4134"/>
        <v>0</v>
      </c>
      <c r="AS1127" s="22">
        <f t="shared" si="4239"/>
        <v>0</v>
      </c>
      <c r="AT1127" s="22">
        <f t="shared" si="4240"/>
        <v>0</v>
      </c>
      <c r="AU1127" s="22">
        <f t="shared" si="4241"/>
        <v>0</v>
      </c>
      <c r="AV1127" s="22">
        <f t="shared" si="4135"/>
        <v>0</v>
      </c>
      <c r="AW1127" s="22">
        <f t="shared" si="4136"/>
        <v>44555.319000000003</v>
      </c>
      <c r="AX1127" s="22">
        <f t="shared" si="4137"/>
        <v>0</v>
      </c>
      <c r="AY1127" s="22">
        <f t="shared" si="4200"/>
        <v>0</v>
      </c>
      <c r="AZ1127" s="22">
        <f t="shared" si="4201"/>
        <v>0</v>
      </c>
      <c r="BA1127" s="22">
        <f t="shared" si="4202"/>
        <v>0</v>
      </c>
      <c r="BB1127" s="22">
        <f t="shared" si="4138"/>
        <v>0</v>
      </c>
      <c r="BC1127" s="22">
        <f t="shared" si="4139"/>
        <v>44555.319000000003</v>
      </c>
      <c r="BD1127" s="22">
        <f t="shared" si="4140"/>
        <v>0</v>
      </c>
      <c r="BE1127" s="22">
        <f t="shared" si="4203"/>
        <v>0</v>
      </c>
      <c r="BF1127" s="22">
        <f t="shared" si="4204"/>
        <v>0</v>
      </c>
      <c r="BG1127" s="22">
        <f t="shared" si="4205"/>
        <v>0</v>
      </c>
      <c r="BH1127" s="22">
        <f t="shared" si="4141"/>
        <v>0</v>
      </c>
      <c r="BI1127" s="22">
        <f t="shared" si="4142"/>
        <v>44555.319000000003</v>
      </c>
      <c r="BJ1127" s="22">
        <f t="shared" si="4143"/>
        <v>0</v>
      </c>
      <c r="BK1127" s="22">
        <f t="shared" si="4206"/>
        <v>0</v>
      </c>
      <c r="BL1127" s="22">
        <f t="shared" si="4207"/>
        <v>0</v>
      </c>
      <c r="BM1127" s="22">
        <f t="shared" si="4208"/>
        <v>0</v>
      </c>
      <c r="BN1127" s="22">
        <f t="shared" si="4144"/>
        <v>0</v>
      </c>
      <c r="BO1127" s="22">
        <f t="shared" si="4145"/>
        <v>44555.319000000003</v>
      </c>
      <c r="BP1127" s="22">
        <f t="shared" si="4146"/>
        <v>0</v>
      </c>
      <c r="BQ1127" s="22">
        <f t="shared" si="4209"/>
        <v>0</v>
      </c>
      <c r="BR1127" s="22">
        <f t="shared" si="4210"/>
        <v>0</v>
      </c>
      <c r="BS1127" s="22">
        <f t="shared" si="4147"/>
        <v>0</v>
      </c>
      <c r="BT1127" s="22">
        <f t="shared" si="4148"/>
        <v>44555.319000000003</v>
      </c>
      <c r="BU1127" s="22">
        <f t="shared" si="4149"/>
        <v>0</v>
      </c>
      <c r="BV1127" s="22">
        <f t="shared" si="4211"/>
        <v>0</v>
      </c>
      <c r="BW1127" s="22">
        <f t="shared" si="4212"/>
        <v>0</v>
      </c>
      <c r="BX1127" s="22">
        <f t="shared" si="4150"/>
        <v>0</v>
      </c>
      <c r="BY1127" s="22">
        <f t="shared" si="4151"/>
        <v>44555.319000000003</v>
      </c>
      <c r="BZ1127" s="22">
        <f t="shared" si="4152"/>
        <v>0</v>
      </c>
      <c r="CA1127" s="22">
        <f t="shared" si="4213"/>
        <v>0</v>
      </c>
      <c r="CB1127" s="22">
        <f t="shared" si="4214"/>
        <v>0</v>
      </c>
      <c r="CC1127" s="22">
        <f t="shared" si="4215"/>
        <v>0</v>
      </c>
      <c r="CD1127" s="22">
        <f t="shared" si="4002"/>
        <v>0</v>
      </c>
      <c r="CE1127" s="22">
        <f t="shared" si="4216"/>
        <v>0</v>
      </c>
      <c r="CF1127" s="34">
        <f t="shared" si="4153"/>
        <v>0</v>
      </c>
      <c r="CG1127" s="22">
        <f t="shared" si="4003"/>
        <v>44555.319000000003</v>
      </c>
      <c r="CH1127" s="22">
        <f t="shared" si="4217"/>
        <v>0</v>
      </c>
      <c r="CI1127" s="22">
        <f t="shared" si="4154"/>
        <v>44555.319000000003</v>
      </c>
      <c r="CJ1127" s="22">
        <f t="shared" si="4004"/>
        <v>0</v>
      </c>
      <c r="CK1127" s="22">
        <f t="shared" si="4217"/>
        <v>0</v>
      </c>
      <c r="CL1127" s="22">
        <f t="shared" si="4155"/>
        <v>0</v>
      </c>
      <c r="CM1127" s="22">
        <f t="shared" si="4217"/>
        <v>0</v>
      </c>
      <c r="CN1127" s="15"/>
      <c r="CO1127" s="35"/>
      <c r="CT1127" s="5" t="s">
        <v>30</v>
      </c>
    </row>
    <row r="1128" spans="1:99" x14ac:dyDescent="0.3">
      <c r="A1128" s="36" t="s">
        <v>600</v>
      </c>
      <c r="B1128" s="16">
        <v>620</v>
      </c>
      <c r="C1128" s="32" t="s">
        <v>47</v>
      </c>
      <c r="D1128" s="32" t="s">
        <v>313</v>
      </c>
      <c r="E1128" s="33" t="s">
        <v>387</v>
      </c>
      <c r="F1128" s="22"/>
      <c r="G1128" s="22"/>
      <c r="H1128" s="22"/>
      <c r="I1128" s="22"/>
      <c r="J1128" s="22"/>
      <c r="K1128" s="22"/>
      <c r="L1128" s="22">
        <f t="shared" si="4117"/>
        <v>0</v>
      </c>
      <c r="M1128" s="22">
        <f t="shared" si="4118"/>
        <v>0</v>
      </c>
      <c r="N1128" s="22">
        <f t="shared" si="4119"/>
        <v>0</v>
      </c>
      <c r="O1128" s="22"/>
      <c r="P1128" s="22"/>
      <c r="Q1128" s="22"/>
      <c r="R1128" s="22">
        <f t="shared" si="4120"/>
        <v>0</v>
      </c>
      <c r="S1128" s="22">
        <f t="shared" si="4121"/>
        <v>0</v>
      </c>
      <c r="T1128" s="22">
        <f t="shared" si="4122"/>
        <v>0</v>
      </c>
      <c r="U1128" s="22"/>
      <c r="V1128" s="22"/>
      <c r="W1128" s="22"/>
      <c r="X1128" s="22">
        <f t="shared" si="4123"/>
        <v>0</v>
      </c>
      <c r="Y1128" s="22">
        <f t="shared" si="4124"/>
        <v>0</v>
      </c>
      <c r="Z1128" s="22">
        <f t="shared" si="4125"/>
        <v>0</v>
      </c>
      <c r="AA1128" s="22"/>
      <c r="AB1128" s="22"/>
      <c r="AC1128" s="22"/>
      <c r="AD1128" s="22">
        <f t="shared" si="4126"/>
        <v>0</v>
      </c>
      <c r="AE1128" s="22">
        <f t="shared" si="4127"/>
        <v>0</v>
      </c>
      <c r="AF1128" s="22">
        <f t="shared" si="4128"/>
        <v>0</v>
      </c>
      <c r="AG1128" s="22"/>
      <c r="AH1128" s="22"/>
      <c r="AI1128" s="22"/>
      <c r="AJ1128" s="22">
        <f t="shared" si="4129"/>
        <v>0</v>
      </c>
      <c r="AK1128" s="22">
        <f t="shared" si="4130"/>
        <v>0</v>
      </c>
      <c r="AL1128" s="22">
        <f t="shared" si="4131"/>
        <v>0</v>
      </c>
      <c r="AM1128" s="22"/>
      <c r="AN1128" s="22">
        <f>41401+3154.319</f>
        <v>44555.319000000003</v>
      </c>
      <c r="AO1128" s="22"/>
      <c r="AP1128" s="22">
        <f t="shared" si="4132"/>
        <v>0</v>
      </c>
      <c r="AQ1128" s="22">
        <f t="shared" si="4133"/>
        <v>44555.319000000003</v>
      </c>
      <c r="AR1128" s="22">
        <f t="shared" si="4134"/>
        <v>0</v>
      </c>
      <c r="AS1128" s="22"/>
      <c r="AT1128" s="22"/>
      <c r="AU1128" s="22"/>
      <c r="AV1128" s="22">
        <f t="shared" si="4135"/>
        <v>0</v>
      </c>
      <c r="AW1128" s="22">
        <f t="shared" si="4136"/>
        <v>44555.319000000003</v>
      </c>
      <c r="AX1128" s="22">
        <f t="shared" si="4137"/>
        <v>0</v>
      </c>
      <c r="AY1128" s="22"/>
      <c r="AZ1128" s="22"/>
      <c r="BA1128" s="22"/>
      <c r="BB1128" s="22">
        <f t="shared" si="4138"/>
        <v>0</v>
      </c>
      <c r="BC1128" s="22">
        <f t="shared" si="4139"/>
        <v>44555.319000000003</v>
      </c>
      <c r="BD1128" s="22">
        <f t="shared" si="4140"/>
        <v>0</v>
      </c>
      <c r="BE1128" s="22"/>
      <c r="BF1128" s="22"/>
      <c r="BG1128" s="22"/>
      <c r="BH1128" s="22">
        <f t="shared" si="4141"/>
        <v>0</v>
      </c>
      <c r="BI1128" s="22">
        <f t="shared" si="4142"/>
        <v>44555.319000000003</v>
      </c>
      <c r="BJ1128" s="22">
        <f t="shared" si="4143"/>
        <v>0</v>
      </c>
      <c r="BK1128" s="22"/>
      <c r="BL1128" s="22"/>
      <c r="BM1128" s="22"/>
      <c r="BN1128" s="22">
        <f t="shared" si="4144"/>
        <v>0</v>
      </c>
      <c r="BO1128" s="22">
        <f t="shared" si="4145"/>
        <v>44555.319000000003</v>
      </c>
      <c r="BP1128" s="22">
        <f t="shared" si="4146"/>
        <v>0</v>
      </c>
      <c r="BQ1128" s="22"/>
      <c r="BR1128" s="22"/>
      <c r="BS1128" s="22">
        <f t="shared" si="4147"/>
        <v>0</v>
      </c>
      <c r="BT1128" s="22">
        <f t="shared" si="4148"/>
        <v>44555.319000000003</v>
      </c>
      <c r="BU1128" s="22">
        <f t="shared" si="4149"/>
        <v>0</v>
      </c>
      <c r="BV1128" s="22"/>
      <c r="BW1128" s="22"/>
      <c r="BX1128" s="22">
        <f t="shared" si="4150"/>
        <v>0</v>
      </c>
      <c r="BY1128" s="22">
        <f t="shared" si="4151"/>
        <v>44555.319000000003</v>
      </c>
      <c r="BZ1128" s="22">
        <f t="shared" si="4152"/>
        <v>0</v>
      </c>
      <c r="CA1128" s="22"/>
      <c r="CB1128" s="22"/>
      <c r="CC1128" s="22"/>
      <c r="CD1128" s="22">
        <f t="shared" si="4002"/>
        <v>0</v>
      </c>
      <c r="CE1128" s="22"/>
      <c r="CF1128" s="34">
        <f t="shared" si="4153"/>
        <v>0</v>
      </c>
      <c r="CG1128" s="22">
        <f t="shared" si="4003"/>
        <v>44555.319000000003</v>
      </c>
      <c r="CH1128" s="22"/>
      <c r="CI1128" s="22">
        <f t="shared" si="4154"/>
        <v>44555.319000000003</v>
      </c>
      <c r="CJ1128" s="22">
        <f t="shared" si="4004"/>
        <v>0</v>
      </c>
      <c r="CK1128" s="22"/>
      <c r="CL1128" s="22">
        <f t="shared" si="4155"/>
        <v>0</v>
      </c>
      <c r="CM1128" s="22"/>
      <c r="CN1128" s="15"/>
      <c r="CO1128" s="35"/>
    </row>
    <row r="1129" spans="1:99" ht="46.8" x14ac:dyDescent="0.3">
      <c r="A1129" s="36" t="s">
        <v>602</v>
      </c>
      <c r="B1129" s="16"/>
      <c r="C1129" s="32"/>
      <c r="D1129" s="32"/>
      <c r="E1129" s="33" t="s">
        <v>597</v>
      </c>
      <c r="F1129" s="22"/>
      <c r="G1129" s="22"/>
      <c r="H1129" s="22"/>
      <c r="I1129" s="22"/>
      <c r="J1129" s="22"/>
      <c r="K1129" s="22"/>
      <c r="L1129" s="22"/>
      <c r="M1129" s="22"/>
      <c r="N1129" s="22"/>
      <c r="O1129" s="22"/>
      <c r="P1129" s="22"/>
      <c r="Q1129" s="22"/>
      <c r="R1129" s="22"/>
      <c r="S1129" s="22"/>
      <c r="T1129" s="22"/>
      <c r="U1129" s="22"/>
      <c r="V1129" s="22"/>
      <c r="W1129" s="22"/>
      <c r="X1129" s="22"/>
      <c r="Y1129" s="22"/>
      <c r="Z1129" s="22"/>
      <c r="AA1129" s="22"/>
      <c r="AB1129" s="22"/>
      <c r="AC1129" s="22"/>
      <c r="AD1129" s="22"/>
      <c r="AE1129" s="22"/>
      <c r="AF1129" s="22"/>
      <c r="AG1129" s="22"/>
      <c r="AH1129" s="22"/>
      <c r="AI1129" s="22"/>
      <c r="AJ1129" s="22"/>
      <c r="AK1129" s="22"/>
      <c r="AL1129" s="22"/>
      <c r="AM1129" s="22"/>
      <c r="AN1129" s="22"/>
      <c r="AO1129" s="22"/>
      <c r="AP1129" s="22"/>
      <c r="AQ1129" s="22"/>
      <c r="AR1129" s="22"/>
      <c r="AS1129" s="22"/>
      <c r="AT1129" s="22"/>
      <c r="AU1129" s="22"/>
      <c r="AV1129" s="22"/>
      <c r="AW1129" s="22"/>
      <c r="AX1129" s="22"/>
      <c r="AY1129" s="22">
        <f t="shared" si="4200"/>
        <v>1750</v>
      </c>
      <c r="AZ1129" s="22">
        <f t="shared" si="4201"/>
        <v>0</v>
      </c>
      <c r="BA1129" s="22">
        <f t="shared" si="4202"/>
        <v>0</v>
      </c>
      <c r="BB1129" s="22">
        <f t="shared" si="4138"/>
        <v>1750</v>
      </c>
      <c r="BC1129" s="22">
        <f t="shared" si="4139"/>
        <v>0</v>
      </c>
      <c r="BD1129" s="22">
        <f t="shared" si="4140"/>
        <v>0</v>
      </c>
      <c r="BE1129" s="22">
        <f t="shared" si="4203"/>
        <v>0</v>
      </c>
      <c r="BF1129" s="22">
        <f t="shared" si="4204"/>
        <v>0</v>
      </c>
      <c r="BG1129" s="22">
        <f t="shared" si="4205"/>
        <v>0</v>
      </c>
      <c r="BH1129" s="22">
        <f t="shared" si="4141"/>
        <v>1750</v>
      </c>
      <c r="BI1129" s="22">
        <f t="shared" si="4142"/>
        <v>0</v>
      </c>
      <c r="BJ1129" s="22">
        <f t="shared" si="4143"/>
        <v>0</v>
      </c>
      <c r="BK1129" s="22">
        <f t="shared" si="4206"/>
        <v>0</v>
      </c>
      <c r="BL1129" s="22">
        <f t="shared" si="4207"/>
        <v>0</v>
      </c>
      <c r="BM1129" s="22">
        <f t="shared" si="4208"/>
        <v>0</v>
      </c>
      <c r="BN1129" s="22">
        <f t="shared" si="4144"/>
        <v>1750</v>
      </c>
      <c r="BO1129" s="22">
        <f t="shared" si="4145"/>
        <v>0</v>
      </c>
      <c r="BP1129" s="22">
        <f t="shared" si="4146"/>
        <v>0</v>
      </c>
      <c r="BQ1129" s="22">
        <f t="shared" si="4209"/>
        <v>0</v>
      </c>
      <c r="BR1129" s="22">
        <f t="shared" si="4210"/>
        <v>0</v>
      </c>
      <c r="BS1129" s="22">
        <f t="shared" si="4147"/>
        <v>1750</v>
      </c>
      <c r="BT1129" s="22">
        <f t="shared" si="4148"/>
        <v>0</v>
      </c>
      <c r="BU1129" s="22">
        <f t="shared" si="4149"/>
        <v>0</v>
      </c>
      <c r="BV1129" s="22">
        <f t="shared" si="4211"/>
        <v>0</v>
      </c>
      <c r="BW1129" s="22">
        <f t="shared" si="4212"/>
        <v>0</v>
      </c>
      <c r="BX1129" s="22">
        <f t="shared" si="4150"/>
        <v>1750</v>
      </c>
      <c r="BY1129" s="22">
        <f t="shared" si="4151"/>
        <v>0</v>
      </c>
      <c r="BZ1129" s="22">
        <f t="shared" si="4152"/>
        <v>0</v>
      </c>
      <c r="CA1129" s="22">
        <f t="shared" si="4213"/>
        <v>0</v>
      </c>
      <c r="CB1129" s="22">
        <f t="shared" si="4214"/>
        <v>0</v>
      </c>
      <c r="CC1129" s="22">
        <f t="shared" si="4215"/>
        <v>0</v>
      </c>
      <c r="CD1129" s="22">
        <f t="shared" si="4002"/>
        <v>1750</v>
      </c>
      <c r="CE1129" s="22">
        <f t="shared" si="4216"/>
        <v>0</v>
      </c>
      <c r="CF1129" s="34">
        <f t="shared" si="4153"/>
        <v>1750</v>
      </c>
      <c r="CG1129" s="22">
        <f t="shared" si="4003"/>
        <v>0</v>
      </c>
      <c r="CH1129" s="22">
        <f t="shared" si="4217"/>
        <v>0</v>
      </c>
      <c r="CI1129" s="22">
        <f t="shared" si="4154"/>
        <v>0</v>
      </c>
      <c r="CJ1129" s="22">
        <f t="shared" si="4004"/>
        <v>0</v>
      </c>
      <c r="CK1129" s="22">
        <f t="shared" si="4217"/>
        <v>0</v>
      </c>
      <c r="CL1129" s="22">
        <f t="shared" si="4155"/>
        <v>0</v>
      </c>
      <c r="CM1129" s="22">
        <f t="shared" si="4217"/>
        <v>0</v>
      </c>
      <c r="CN1129" s="15"/>
      <c r="CO1129" s="35"/>
    </row>
    <row r="1130" spans="1:99" ht="46.8" x14ac:dyDescent="0.3">
      <c r="A1130" s="36" t="s">
        <v>602</v>
      </c>
      <c r="B1130" s="16">
        <v>600</v>
      </c>
      <c r="C1130" s="32"/>
      <c r="D1130" s="32"/>
      <c r="E1130" s="33" t="s">
        <v>45</v>
      </c>
      <c r="F1130" s="22"/>
      <c r="G1130" s="22"/>
      <c r="H1130" s="22"/>
      <c r="I1130" s="22"/>
      <c r="J1130" s="22"/>
      <c r="K1130" s="22"/>
      <c r="L1130" s="22"/>
      <c r="M1130" s="22"/>
      <c r="N1130" s="22"/>
      <c r="O1130" s="22"/>
      <c r="P1130" s="22"/>
      <c r="Q1130" s="22"/>
      <c r="R1130" s="22"/>
      <c r="S1130" s="22"/>
      <c r="T1130" s="22"/>
      <c r="U1130" s="22"/>
      <c r="V1130" s="22"/>
      <c r="W1130" s="22"/>
      <c r="X1130" s="22"/>
      <c r="Y1130" s="22"/>
      <c r="Z1130" s="22"/>
      <c r="AA1130" s="22"/>
      <c r="AB1130" s="22"/>
      <c r="AC1130" s="22"/>
      <c r="AD1130" s="22"/>
      <c r="AE1130" s="22"/>
      <c r="AF1130" s="22"/>
      <c r="AG1130" s="22"/>
      <c r="AH1130" s="22"/>
      <c r="AI1130" s="22"/>
      <c r="AJ1130" s="22"/>
      <c r="AK1130" s="22"/>
      <c r="AL1130" s="22"/>
      <c r="AM1130" s="22"/>
      <c r="AN1130" s="22"/>
      <c r="AO1130" s="22"/>
      <c r="AP1130" s="22"/>
      <c r="AQ1130" s="22"/>
      <c r="AR1130" s="22"/>
      <c r="AS1130" s="22"/>
      <c r="AT1130" s="22"/>
      <c r="AU1130" s="22"/>
      <c r="AV1130" s="22"/>
      <c r="AW1130" s="22"/>
      <c r="AX1130" s="22"/>
      <c r="AY1130" s="22">
        <f t="shared" si="4200"/>
        <v>1750</v>
      </c>
      <c r="AZ1130" s="22">
        <f t="shared" si="4201"/>
        <v>0</v>
      </c>
      <c r="BA1130" s="22">
        <f t="shared" si="4202"/>
        <v>0</v>
      </c>
      <c r="BB1130" s="22">
        <f t="shared" si="4138"/>
        <v>1750</v>
      </c>
      <c r="BC1130" s="22">
        <f t="shared" si="4139"/>
        <v>0</v>
      </c>
      <c r="BD1130" s="22">
        <f t="shared" si="4140"/>
        <v>0</v>
      </c>
      <c r="BE1130" s="22">
        <f t="shared" si="4203"/>
        <v>0</v>
      </c>
      <c r="BF1130" s="22">
        <f t="shared" si="4204"/>
        <v>0</v>
      </c>
      <c r="BG1130" s="22">
        <f t="shared" si="4205"/>
        <v>0</v>
      </c>
      <c r="BH1130" s="22">
        <f t="shared" si="4141"/>
        <v>1750</v>
      </c>
      <c r="BI1130" s="22">
        <f t="shared" si="4142"/>
        <v>0</v>
      </c>
      <c r="BJ1130" s="22">
        <f t="shared" si="4143"/>
        <v>0</v>
      </c>
      <c r="BK1130" s="22">
        <f t="shared" si="4206"/>
        <v>0</v>
      </c>
      <c r="BL1130" s="22">
        <f t="shared" si="4207"/>
        <v>0</v>
      </c>
      <c r="BM1130" s="22">
        <f t="shared" si="4208"/>
        <v>0</v>
      </c>
      <c r="BN1130" s="22">
        <f t="shared" si="4144"/>
        <v>1750</v>
      </c>
      <c r="BO1130" s="22">
        <f t="shared" si="4145"/>
        <v>0</v>
      </c>
      <c r="BP1130" s="22">
        <f t="shared" si="4146"/>
        <v>0</v>
      </c>
      <c r="BQ1130" s="22">
        <f t="shared" si="4209"/>
        <v>0</v>
      </c>
      <c r="BR1130" s="22">
        <f t="shared" si="4210"/>
        <v>0</v>
      </c>
      <c r="BS1130" s="22">
        <f t="shared" si="4147"/>
        <v>1750</v>
      </c>
      <c r="BT1130" s="22">
        <f t="shared" si="4148"/>
        <v>0</v>
      </c>
      <c r="BU1130" s="22">
        <f t="shared" si="4149"/>
        <v>0</v>
      </c>
      <c r="BV1130" s="22">
        <f t="shared" si="4211"/>
        <v>0</v>
      </c>
      <c r="BW1130" s="22">
        <f t="shared" si="4212"/>
        <v>0</v>
      </c>
      <c r="BX1130" s="22">
        <f t="shared" si="4150"/>
        <v>1750</v>
      </c>
      <c r="BY1130" s="22">
        <f t="shared" si="4151"/>
        <v>0</v>
      </c>
      <c r="BZ1130" s="22">
        <f t="shared" si="4152"/>
        <v>0</v>
      </c>
      <c r="CA1130" s="22">
        <f t="shared" si="4213"/>
        <v>0</v>
      </c>
      <c r="CB1130" s="22">
        <f t="shared" si="4214"/>
        <v>0</v>
      </c>
      <c r="CC1130" s="22">
        <f t="shared" si="4215"/>
        <v>0</v>
      </c>
      <c r="CD1130" s="22">
        <f t="shared" si="4002"/>
        <v>1750</v>
      </c>
      <c r="CE1130" s="22">
        <f t="shared" si="4216"/>
        <v>0</v>
      </c>
      <c r="CF1130" s="34">
        <f t="shared" si="4153"/>
        <v>1750</v>
      </c>
      <c r="CG1130" s="22">
        <f t="shared" si="4003"/>
        <v>0</v>
      </c>
      <c r="CH1130" s="22">
        <f t="shared" si="4217"/>
        <v>0</v>
      </c>
      <c r="CI1130" s="22">
        <f t="shared" si="4154"/>
        <v>0</v>
      </c>
      <c r="CJ1130" s="22">
        <f t="shared" si="4004"/>
        <v>0</v>
      </c>
      <c r="CK1130" s="22">
        <f t="shared" si="4217"/>
        <v>0</v>
      </c>
      <c r="CL1130" s="22">
        <f t="shared" si="4155"/>
        <v>0</v>
      </c>
      <c r="CM1130" s="22">
        <f t="shared" si="4217"/>
        <v>0</v>
      </c>
      <c r="CN1130" s="15"/>
      <c r="CO1130" s="35"/>
    </row>
    <row r="1131" spans="1:99" x14ac:dyDescent="0.3">
      <c r="A1131" s="36" t="s">
        <v>602</v>
      </c>
      <c r="B1131" s="16">
        <v>620</v>
      </c>
      <c r="C1131" s="32"/>
      <c r="D1131" s="32"/>
      <c r="E1131" s="33" t="s">
        <v>46</v>
      </c>
      <c r="F1131" s="22"/>
      <c r="G1131" s="22"/>
      <c r="H1131" s="22"/>
      <c r="I1131" s="22"/>
      <c r="J1131" s="22"/>
      <c r="K1131" s="22"/>
      <c r="L1131" s="22"/>
      <c r="M1131" s="22"/>
      <c r="N1131" s="22"/>
      <c r="O1131" s="22"/>
      <c r="P1131" s="22"/>
      <c r="Q1131" s="22"/>
      <c r="R1131" s="22"/>
      <c r="S1131" s="22"/>
      <c r="T1131" s="22"/>
      <c r="U1131" s="22"/>
      <c r="V1131" s="22"/>
      <c r="W1131" s="22"/>
      <c r="X1131" s="22"/>
      <c r="Y1131" s="22"/>
      <c r="Z1131" s="22"/>
      <c r="AA1131" s="22"/>
      <c r="AB1131" s="22"/>
      <c r="AC1131" s="22"/>
      <c r="AD1131" s="22"/>
      <c r="AE1131" s="22"/>
      <c r="AF1131" s="22"/>
      <c r="AG1131" s="22"/>
      <c r="AH1131" s="22"/>
      <c r="AI1131" s="22"/>
      <c r="AJ1131" s="22"/>
      <c r="AK1131" s="22"/>
      <c r="AL1131" s="22"/>
      <c r="AM1131" s="22"/>
      <c r="AN1131" s="22"/>
      <c r="AO1131" s="22"/>
      <c r="AP1131" s="22"/>
      <c r="AQ1131" s="22"/>
      <c r="AR1131" s="22"/>
      <c r="AS1131" s="22"/>
      <c r="AT1131" s="22"/>
      <c r="AU1131" s="22"/>
      <c r="AV1131" s="22"/>
      <c r="AW1131" s="22"/>
      <c r="AX1131" s="22"/>
      <c r="AY1131" s="22">
        <f t="shared" si="4200"/>
        <v>1750</v>
      </c>
      <c r="AZ1131" s="22">
        <f t="shared" si="4201"/>
        <v>0</v>
      </c>
      <c r="BA1131" s="22">
        <f t="shared" si="4202"/>
        <v>0</v>
      </c>
      <c r="BB1131" s="22">
        <f t="shared" si="4138"/>
        <v>1750</v>
      </c>
      <c r="BC1131" s="22">
        <f t="shared" si="4139"/>
        <v>0</v>
      </c>
      <c r="BD1131" s="22">
        <f t="shared" si="4140"/>
        <v>0</v>
      </c>
      <c r="BE1131" s="22">
        <f t="shared" si="4203"/>
        <v>0</v>
      </c>
      <c r="BF1131" s="22">
        <f t="shared" si="4204"/>
        <v>0</v>
      </c>
      <c r="BG1131" s="22">
        <f t="shared" si="4205"/>
        <v>0</v>
      </c>
      <c r="BH1131" s="22">
        <f t="shared" si="4141"/>
        <v>1750</v>
      </c>
      <c r="BI1131" s="22">
        <f t="shared" si="4142"/>
        <v>0</v>
      </c>
      <c r="BJ1131" s="22">
        <f t="shared" si="4143"/>
        <v>0</v>
      </c>
      <c r="BK1131" s="22">
        <f t="shared" si="4206"/>
        <v>0</v>
      </c>
      <c r="BL1131" s="22">
        <f t="shared" si="4207"/>
        <v>0</v>
      </c>
      <c r="BM1131" s="22">
        <f t="shared" si="4208"/>
        <v>0</v>
      </c>
      <c r="BN1131" s="22">
        <f t="shared" si="4144"/>
        <v>1750</v>
      </c>
      <c r="BO1131" s="22">
        <f t="shared" si="4145"/>
        <v>0</v>
      </c>
      <c r="BP1131" s="22">
        <f t="shared" si="4146"/>
        <v>0</v>
      </c>
      <c r="BQ1131" s="22">
        <f t="shared" si="4209"/>
        <v>0</v>
      </c>
      <c r="BR1131" s="22">
        <f t="shared" si="4210"/>
        <v>0</v>
      </c>
      <c r="BS1131" s="22">
        <f t="shared" si="4147"/>
        <v>1750</v>
      </c>
      <c r="BT1131" s="22">
        <f t="shared" si="4148"/>
        <v>0</v>
      </c>
      <c r="BU1131" s="22">
        <f t="shared" si="4149"/>
        <v>0</v>
      </c>
      <c r="BV1131" s="22">
        <f t="shared" si="4211"/>
        <v>0</v>
      </c>
      <c r="BW1131" s="22">
        <f t="shared" si="4212"/>
        <v>0</v>
      </c>
      <c r="BX1131" s="22">
        <f t="shared" si="4150"/>
        <v>1750</v>
      </c>
      <c r="BY1131" s="22">
        <f t="shared" si="4151"/>
        <v>0</v>
      </c>
      <c r="BZ1131" s="22">
        <f t="shared" si="4152"/>
        <v>0</v>
      </c>
      <c r="CA1131" s="22">
        <f t="shared" si="4213"/>
        <v>0</v>
      </c>
      <c r="CB1131" s="22">
        <f t="shared" si="4214"/>
        <v>0</v>
      </c>
      <c r="CC1131" s="22">
        <f t="shared" si="4215"/>
        <v>0</v>
      </c>
      <c r="CD1131" s="22">
        <f t="shared" si="4002"/>
        <v>1750</v>
      </c>
      <c r="CE1131" s="22">
        <f t="shared" si="4216"/>
        <v>0</v>
      </c>
      <c r="CF1131" s="34">
        <f t="shared" si="4153"/>
        <v>1750</v>
      </c>
      <c r="CG1131" s="22">
        <f t="shared" si="4003"/>
        <v>0</v>
      </c>
      <c r="CH1131" s="22">
        <f t="shared" si="4217"/>
        <v>0</v>
      </c>
      <c r="CI1131" s="22">
        <f t="shared" si="4154"/>
        <v>0</v>
      </c>
      <c r="CJ1131" s="22">
        <f t="shared" si="4004"/>
        <v>0</v>
      </c>
      <c r="CK1131" s="22">
        <f t="shared" si="4217"/>
        <v>0</v>
      </c>
      <c r="CL1131" s="22">
        <f t="shared" si="4155"/>
        <v>0</v>
      </c>
      <c r="CM1131" s="22">
        <f t="shared" si="4217"/>
        <v>0</v>
      </c>
      <c r="CN1131" s="15"/>
      <c r="CO1131" s="35"/>
    </row>
    <row r="1132" spans="1:99" x14ac:dyDescent="0.3">
      <c r="A1132" s="36" t="s">
        <v>602</v>
      </c>
      <c r="B1132" s="16">
        <v>620</v>
      </c>
      <c r="C1132" s="32" t="s">
        <v>47</v>
      </c>
      <c r="D1132" s="32" t="s">
        <v>313</v>
      </c>
      <c r="E1132" s="33" t="s">
        <v>387</v>
      </c>
      <c r="F1132" s="22"/>
      <c r="G1132" s="22"/>
      <c r="H1132" s="22"/>
      <c r="I1132" s="22"/>
      <c r="J1132" s="22"/>
      <c r="K1132" s="22"/>
      <c r="L1132" s="22"/>
      <c r="M1132" s="22"/>
      <c r="N1132" s="22"/>
      <c r="O1132" s="22"/>
      <c r="P1132" s="22"/>
      <c r="Q1132" s="22"/>
      <c r="R1132" s="22"/>
      <c r="S1132" s="22"/>
      <c r="T1132" s="22"/>
      <c r="U1132" s="22"/>
      <c r="V1132" s="22"/>
      <c r="W1132" s="22"/>
      <c r="X1132" s="22"/>
      <c r="Y1132" s="22"/>
      <c r="Z1132" s="22"/>
      <c r="AA1132" s="22"/>
      <c r="AB1132" s="22"/>
      <c r="AC1132" s="22"/>
      <c r="AD1132" s="22"/>
      <c r="AE1132" s="22"/>
      <c r="AF1132" s="22"/>
      <c r="AG1132" s="22"/>
      <c r="AH1132" s="22"/>
      <c r="AI1132" s="22"/>
      <c r="AJ1132" s="22"/>
      <c r="AK1132" s="22"/>
      <c r="AL1132" s="22"/>
      <c r="AM1132" s="22"/>
      <c r="AN1132" s="22"/>
      <c r="AO1132" s="22"/>
      <c r="AP1132" s="22"/>
      <c r="AQ1132" s="22"/>
      <c r="AR1132" s="22"/>
      <c r="AS1132" s="22"/>
      <c r="AT1132" s="22"/>
      <c r="AU1132" s="22"/>
      <c r="AV1132" s="22"/>
      <c r="AW1132" s="22"/>
      <c r="AX1132" s="22"/>
      <c r="AY1132" s="22">
        <v>1750</v>
      </c>
      <c r="AZ1132" s="22"/>
      <c r="BA1132" s="22"/>
      <c r="BB1132" s="22">
        <f t="shared" si="4138"/>
        <v>1750</v>
      </c>
      <c r="BC1132" s="22">
        <f t="shared" si="4139"/>
        <v>0</v>
      </c>
      <c r="BD1132" s="22">
        <f t="shared" si="4140"/>
        <v>0</v>
      </c>
      <c r="BE1132" s="22"/>
      <c r="BF1132" s="22"/>
      <c r="BG1132" s="22"/>
      <c r="BH1132" s="22">
        <f t="shared" si="4141"/>
        <v>1750</v>
      </c>
      <c r="BI1132" s="22">
        <f t="shared" si="4142"/>
        <v>0</v>
      </c>
      <c r="BJ1132" s="22">
        <f t="shared" si="4143"/>
        <v>0</v>
      </c>
      <c r="BK1132" s="22"/>
      <c r="BL1132" s="22"/>
      <c r="BM1132" s="22"/>
      <c r="BN1132" s="22">
        <f t="shared" si="4144"/>
        <v>1750</v>
      </c>
      <c r="BO1132" s="22">
        <f t="shared" si="4145"/>
        <v>0</v>
      </c>
      <c r="BP1132" s="22">
        <f t="shared" si="4146"/>
        <v>0</v>
      </c>
      <c r="BQ1132" s="22"/>
      <c r="BR1132" s="22"/>
      <c r="BS1132" s="22">
        <f t="shared" si="4147"/>
        <v>1750</v>
      </c>
      <c r="BT1132" s="22">
        <f t="shared" si="4148"/>
        <v>0</v>
      </c>
      <c r="BU1132" s="22">
        <f t="shared" si="4149"/>
        <v>0</v>
      </c>
      <c r="BV1132" s="22"/>
      <c r="BW1132" s="22"/>
      <c r="BX1132" s="22">
        <f t="shared" si="4150"/>
        <v>1750</v>
      </c>
      <c r="BY1132" s="22">
        <f t="shared" si="4151"/>
        <v>0</v>
      </c>
      <c r="BZ1132" s="22">
        <f t="shared" si="4152"/>
        <v>0</v>
      </c>
      <c r="CA1132" s="22"/>
      <c r="CB1132" s="22"/>
      <c r="CC1132" s="22"/>
      <c r="CD1132" s="22">
        <f t="shared" si="4002"/>
        <v>1750</v>
      </c>
      <c r="CE1132" s="22"/>
      <c r="CF1132" s="34">
        <f t="shared" si="4153"/>
        <v>1750</v>
      </c>
      <c r="CG1132" s="22">
        <f t="shared" si="4003"/>
        <v>0</v>
      </c>
      <c r="CH1132" s="22"/>
      <c r="CI1132" s="22">
        <f t="shared" si="4154"/>
        <v>0</v>
      </c>
      <c r="CJ1132" s="22">
        <f t="shared" si="4004"/>
        <v>0</v>
      </c>
      <c r="CK1132" s="22"/>
      <c r="CL1132" s="22">
        <f t="shared" si="4155"/>
        <v>0</v>
      </c>
      <c r="CM1132" s="22"/>
      <c r="CN1132" s="15"/>
      <c r="CO1132" s="35"/>
    </row>
    <row r="1133" spans="1:99" ht="62.4" hidden="1" x14ac:dyDescent="0.3">
      <c r="A1133" s="36" t="s">
        <v>603</v>
      </c>
      <c r="B1133" s="16"/>
      <c r="C1133" s="32"/>
      <c r="D1133" s="32"/>
      <c r="E1133" s="33" t="s">
        <v>604</v>
      </c>
      <c r="F1133" s="22"/>
      <c r="G1133" s="22"/>
      <c r="H1133" s="22"/>
      <c r="I1133" s="22"/>
      <c r="J1133" s="22"/>
      <c r="K1133" s="22"/>
      <c r="L1133" s="22"/>
      <c r="M1133" s="22"/>
      <c r="N1133" s="22"/>
      <c r="O1133" s="22"/>
      <c r="P1133" s="22"/>
      <c r="Q1133" s="22"/>
      <c r="R1133" s="22"/>
      <c r="S1133" s="22"/>
      <c r="T1133" s="22"/>
      <c r="U1133" s="22"/>
      <c r="V1133" s="22"/>
      <c r="W1133" s="22"/>
      <c r="X1133" s="22"/>
      <c r="Y1133" s="22"/>
      <c r="Z1133" s="22"/>
      <c r="AA1133" s="22"/>
      <c r="AB1133" s="22"/>
      <c r="AC1133" s="22"/>
      <c r="AD1133" s="22"/>
      <c r="AE1133" s="22"/>
      <c r="AF1133" s="22"/>
      <c r="AG1133" s="22"/>
      <c r="AH1133" s="22"/>
      <c r="AI1133" s="22"/>
      <c r="AJ1133" s="22"/>
      <c r="AK1133" s="22"/>
      <c r="AL1133" s="22"/>
      <c r="AM1133" s="22"/>
      <c r="AN1133" s="22"/>
      <c r="AO1133" s="22"/>
      <c r="AP1133" s="22"/>
      <c r="AQ1133" s="22"/>
      <c r="AR1133" s="22"/>
      <c r="AS1133" s="22"/>
      <c r="AT1133" s="22"/>
      <c r="AU1133" s="22"/>
      <c r="AV1133" s="22"/>
      <c r="AW1133" s="22"/>
      <c r="AX1133" s="22"/>
      <c r="AY1133" s="22">
        <f t="shared" si="4200"/>
        <v>1833.3340000000001</v>
      </c>
      <c r="AZ1133" s="22">
        <f t="shared" si="4201"/>
        <v>0</v>
      </c>
      <c r="BA1133" s="22">
        <f t="shared" si="4202"/>
        <v>0</v>
      </c>
      <c r="BB1133" s="22">
        <f t="shared" si="4138"/>
        <v>1833.3340000000001</v>
      </c>
      <c r="BC1133" s="22">
        <f t="shared" si="4139"/>
        <v>0</v>
      </c>
      <c r="BD1133" s="22">
        <f t="shared" si="4140"/>
        <v>0</v>
      </c>
      <c r="BE1133" s="22">
        <f t="shared" si="4203"/>
        <v>0</v>
      </c>
      <c r="BF1133" s="22">
        <f t="shared" si="4204"/>
        <v>0</v>
      </c>
      <c r="BG1133" s="22">
        <f t="shared" si="4205"/>
        <v>0</v>
      </c>
      <c r="BH1133" s="22">
        <f t="shared" si="4141"/>
        <v>1833.3340000000001</v>
      </c>
      <c r="BI1133" s="22">
        <f t="shared" si="4142"/>
        <v>0</v>
      </c>
      <c r="BJ1133" s="22">
        <f t="shared" si="4143"/>
        <v>0</v>
      </c>
      <c r="BK1133" s="22">
        <f t="shared" si="4206"/>
        <v>0</v>
      </c>
      <c r="BL1133" s="22">
        <f t="shared" si="4207"/>
        <v>0</v>
      </c>
      <c r="BM1133" s="22">
        <f t="shared" si="4208"/>
        <v>0</v>
      </c>
      <c r="BN1133" s="22">
        <f t="shared" si="4144"/>
        <v>1833.3340000000001</v>
      </c>
      <c r="BO1133" s="22">
        <f t="shared" si="4145"/>
        <v>0</v>
      </c>
      <c r="BP1133" s="22">
        <f t="shared" si="4146"/>
        <v>0</v>
      </c>
      <c r="BQ1133" s="22">
        <f t="shared" si="4209"/>
        <v>0</v>
      </c>
      <c r="BR1133" s="22">
        <f t="shared" si="4210"/>
        <v>0</v>
      </c>
      <c r="BS1133" s="22">
        <f t="shared" si="4147"/>
        <v>1833.3340000000001</v>
      </c>
      <c r="BT1133" s="22">
        <f t="shared" si="4148"/>
        <v>0</v>
      </c>
      <c r="BU1133" s="22">
        <f t="shared" si="4149"/>
        <v>0</v>
      </c>
      <c r="BV1133" s="22">
        <f t="shared" si="4211"/>
        <v>0</v>
      </c>
      <c r="BW1133" s="22">
        <f t="shared" si="4212"/>
        <v>0</v>
      </c>
      <c r="BX1133" s="22">
        <f t="shared" si="4150"/>
        <v>1833.3340000000001</v>
      </c>
      <c r="BY1133" s="22">
        <f t="shared" si="4151"/>
        <v>0</v>
      </c>
      <c r="BZ1133" s="22">
        <f t="shared" si="4152"/>
        <v>0</v>
      </c>
      <c r="CA1133" s="22">
        <f t="shared" si="4213"/>
        <v>-1833.3340000000001</v>
      </c>
      <c r="CB1133" s="22">
        <f t="shared" si="4214"/>
        <v>0</v>
      </c>
      <c r="CC1133" s="22">
        <f t="shared" si="4215"/>
        <v>0</v>
      </c>
      <c r="CD1133" s="22">
        <f t="shared" si="4002"/>
        <v>0</v>
      </c>
      <c r="CE1133" s="22">
        <f t="shared" si="4216"/>
        <v>0</v>
      </c>
      <c r="CF1133" s="22"/>
      <c r="CG1133" s="22">
        <f t="shared" si="4003"/>
        <v>0</v>
      </c>
      <c r="CH1133" s="22">
        <f t="shared" si="4217"/>
        <v>0</v>
      </c>
      <c r="CI1133" s="22"/>
      <c r="CJ1133" s="22">
        <f t="shared" si="4004"/>
        <v>0</v>
      </c>
      <c r="CK1133" s="22">
        <f t="shared" si="4217"/>
        <v>0</v>
      </c>
      <c r="CL1133" s="22"/>
      <c r="CM1133" s="22">
        <f t="shared" si="4217"/>
        <v>0</v>
      </c>
      <c r="CN1133" s="15">
        <v>0</v>
      </c>
      <c r="CO1133" s="35"/>
    </row>
    <row r="1134" spans="1:99" ht="46.8" hidden="1" x14ac:dyDescent="0.3">
      <c r="A1134" s="36" t="s">
        <v>603</v>
      </c>
      <c r="B1134" s="16">
        <v>600</v>
      </c>
      <c r="C1134" s="32"/>
      <c r="D1134" s="32"/>
      <c r="E1134" s="33" t="s">
        <v>45</v>
      </c>
      <c r="F1134" s="22"/>
      <c r="G1134" s="22"/>
      <c r="H1134" s="22"/>
      <c r="I1134" s="22"/>
      <c r="J1134" s="22"/>
      <c r="K1134" s="22"/>
      <c r="L1134" s="22"/>
      <c r="M1134" s="22"/>
      <c r="N1134" s="22"/>
      <c r="O1134" s="22"/>
      <c r="P1134" s="22"/>
      <c r="Q1134" s="22"/>
      <c r="R1134" s="22"/>
      <c r="S1134" s="22"/>
      <c r="T1134" s="22"/>
      <c r="U1134" s="22"/>
      <c r="V1134" s="22"/>
      <c r="W1134" s="22"/>
      <c r="X1134" s="22"/>
      <c r="Y1134" s="22"/>
      <c r="Z1134" s="22"/>
      <c r="AA1134" s="22"/>
      <c r="AB1134" s="22"/>
      <c r="AC1134" s="22"/>
      <c r="AD1134" s="22"/>
      <c r="AE1134" s="22"/>
      <c r="AF1134" s="22"/>
      <c r="AG1134" s="22"/>
      <c r="AH1134" s="22"/>
      <c r="AI1134" s="22"/>
      <c r="AJ1134" s="22"/>
      <c r="AK1134" s="22"/>
      <c r="AL1134" s="22"/>
      <c r="AM1134" s="22"/>
      <c r="AN1134" s="22"/>
      <c r="AO1134" s="22"/>
      <c r="AP1134" s="22"/>
      <c r="AQ1134" s="22"/>
      <c r="AR1134" s="22"/>
      <c r="AS1134" s="22"/>
      <c r="AT1134" s="22"/>
      <c r="AU1134" s="22"/>
      <c r="AV1134" s="22"/>
      <c r="AW1134" s="22"/>
      <c r="AX1134" s="22"/>
      <c r="AY1134" s="22">
        <f t="shared" si="4200"/>
        <v>1833.3340000000001</v>
      </c>
      <c r="AZ1134" s="22">
        <f t="shared" si="4201"/>
        <v>0</v>
      </c>
      <c r="BA1134" s="22">
        <f t="shared" si="4202"/>
        <v>0</v>
      </c>
      <c r="BB1134" s="22">
        <f t="shared" si="4138"/>
        <v>1833.3340000000001</v>
      </c>
      <c r="BC1134" s="22">
        <f t="shared" si="4139"/>
        <v>0</v>
      </c>
      <c r="BD1134" s="22">
        <f t="shared" si="4140"/>
        <v>0</v>
      </c>
      <c r="BE1134" s="22">
        <f t="shared" si="4203"/>
        <v>0</v>
      </c>
      <c r="BF1134" s="22">
        <f t="shared" si="4204"/>
        <v>0</v>
      </c>
      <c r="BG1134" s="22">
        <f t="shared" si="4205"/>
        <v>0</v>
      </c>
      <c r="BH1134" s="22">
        <f t="shared" si="4141"/>
        <v>1833.3340000000001</v>
      </c>
      <c r="BI1134" s="22">
        <f t="shared" si="4142"/>
        <v>0</v>
      </c>
      <c r="BJ1134" s="22">
        <f t="shared" si="4143"/>
        <v>0</v>
      </c>
      <c r="BK1134" s="22">
        <f t="shared" si="4206"/>
        <v>0</v>
      </c>
      <c r="BL1134" s="22">
        <f t="shared" si="4207"/>
        <v>0</v>
      </c>
      <c r="BM1134" s="22">
        <f t="shared" si="4208"/>
        <v>0</v>
      </c>
      <c r="BN1134" s="22">
        <f t="shared" si="4144"/>
        <v>1833.3340000000001</v>
      </c>
      <c r="BO1134" s="22">
        <f t="shared" si="4145"/>
        <v>0</v>
      </c>
      <c r="BP1134" s="22">
        <f t="shared" si="4146"/>
        <v>0</v>
      </c>
      <c r="BQ1134" s="22">
        <f t="shared" si="4209"/>
        <v>0</v>
      </c>
      <c r="BR1134" s="22">
        <f t="shared" si="4210"/>
        <v>0</v>
      </c>
      <c r="BS1134" s="22">
        <f t="shared" si="4147"/>
        <v>1833.3340000000001</v>
      </c>
      <c r="BT1134" s="22">
        <f t="shared" si="4148"/>
        <v>0</v>
      </c>
      <c r="BU1134" s="22">
        <f t="shared" si="4149"/>
        <v>0</v>
      </c>
      <c r="BV1134" s="22">
        <f t="shared" si="4211"/>
        <v>0</v>
      </c>
      <c r="BW1134" s="22">
        <f t="shared" si="4212"/>
        <v>0</v>
      </c>
      <c r="BX1134" s="22">
        <f t="shared" si="4150"/>
        <v>1833.3340000000001</v>
      </c>
      <c r="BY1134" s="22">
        <f t="shared" si="4151"/>
        <v>0</v>
      </c>
      <c r="BZ1134" s="22">
        <f t="shared" si="4152"/>
        <v>0</v>
      </c>
      <c r="CA1134" s="22">
        <f t="shared" si="4213"/>
        <v>-1833.3340000000001</v>
      </c>
      <c r="CB1134" s="22">
        <f t="shared" si="4214"/>
        <v>0</v>
      </c>
      <c r="CC1134" s="22">
        <f t="shared" si="4215"/>
        <v>0</v>
      </c>
      <c r="CD1134" s="22">
        <f t="shared" si="4002"/>
        <v>0</v>
      </c>
      <c r="CE1134" s="22">
        <f t="shared" si="4216"/>
        <v>0</v>
      </c>
      <c r="CF1134" s="22"/>
      <c r="CG1134" s="22">
        <f t="shared" si="4003"/>
        <v>0</v>
      </c>
      <c r="CH1134" s="22">
        <f t="shared" si="4217"/>
        <v>0</v>
      </c>
      <c r="CI1134" s="22"/>
      <c r="CJ1134" s="22">
        <f t="shared" si="4004"/>
        <v>0</v>
      </c>
      <c r="CK1134" s="22">
        <f t="shared" si="4217"/>
        <v>0</v>
      </c>
      <c r="CL1134" s="22"/>
      <c r="CM1134" s="22">
        <f t="shared" si="4217"/>
        <v>0</v>
      </c>
      <c r="CN1134" s="15">
        <v>0</v>
      </c>
      <c r="CO1134" s="35"/>
    </row>
    <row r="1135" spans="1:99" hidden="1" x14ac:dyDescent="0.3">
      <c r="A1135" s="36" t="s">
        <v>603</v>
      </c>
      <c r="B1135" s="16">
        <v>620</v>
      </c>
      <c r="C1135" s="32"/>
      <c r="D1135" s="32"/>
      <c r="E1135" s="33" t="s">
        <v>46</v>
      </c>
      <c r="F1135" s="22"/>
      <c r="G1135" s="22"/>
      <c r="H1135" s="22"/>
      <c r="I1135" s="22"/>
      <c r="J1135" s="22"/>
      <c r="K1135" s="22"/>
      <c r="L1135" s="22"/>
      <c r="M1135" s="22"/>
      <c r="N1135" s="22"/>
      <c r="O1135" s="22"/>
      <c r="P1135" s="22"/>
      <c r="Q1135" s="22"/>
      <c r="R1135" s="22"/>
      <c r="S1135" s="22"/>
      <c r="T1135" s="22"/>
      <c r="U1135" s="22"/>
      <c r="V1135" s="22"/>
      <c r="W1135" s="22"/>
      <c r="X1135" s="22"/>
      <c r="Y1135" s="22"/>
      <c r="Z1135" s="22"/>
      <c r="AA1135" s="22"/>
      <c r="AB1135" s="22"/>
      <c r="AC1135" s="22"/>
      <c r="AD1135" s="22"/>
      <c r="AE1135" s="22"/>
      <c r="AF1135" s="22"/>
      <c r="AG1135" s="22"/>
      <c r="AH1135" s="22"/>
      <c r="AI1135" s="22"/>
      <c r="AJ1135" s="22"/>
      <c r="AK1135" s="22"/>
      <c r="AL1135" s="22"/>
      <c r="AM1135" s="22"/>
      <c r="AN1135" s="22"/>
      <c r="AO1135" s="22"/>
      <c r="AP1135" s="22"/>
      <c r="AQ1135" s="22"/>
      <c r="AR1135" s="22"/>
      <c r="AS1135" s="22"/>
      <c r="AT1135" s="22"/>
      <c r="AU1135" s="22"/>
      <c r="AV1135" s="22"/>
      <c r="AW1135" s="22"/>
      <c r="AX1135" s="22"/>
      <c r="AY1135" s="22">
        <f t="shared" si="4200"/>
        <v>1833.3340000000001</v>
      </c>
      <c r="AZ1135" s="22">
        <f t="shared" si="4201"/>
        <v>0</v>
      </c>
      <c r="BA1135" s="22">
        <f t="shared" si="4202"/>
        <v>0</v>
      </c>
      <c r="BB1135" s="22">
        <f t="shared" si="4138"/>
        <v>1833.3340000000001</v>
      </c>
      <c r="BC1135" s="22">
        <f t="shared" si="4139"/>
        <v>0</v>
      </c>
      <c r="BD1135" s="22">
        <f t="shared" si="4140"/>
        <v>0</v>
      </c>
      <c r="BE1135" s="22">
        <f t="shared" si="4203"/>
        <v>0</v>
      </c>
      <c r="BF1135" s="22">
        <f t="shared" si="4204"/>
        <v>0</v>
      </c>
      <c r="BG1135" s="22">
        <f t="shared" si="4205"/>
        <v>0</v>
      </c>
      <c r="BH1135" s="22">
        <f t="shared" si="4141"/>
        <v>1833.3340000000001</v>
      </c>
      <c r="BI1135" s="22">
        <f t="shared" si="4142"/>
        <v>0</v>
      </c>
      <c r="BJ1135" s="22">
        <f t="shared" si="4143"/>
        <v>0</v>
      </c>
      <c r="BK1135" s="22">
        <f t="shared" si="4206"/>
        <v>0</v>
      </c>
      <c r="BL1135" s="22">
        <f t="shared" si="4207"/>
        <v>0</v>
      </c>
      <c r="BM1135" s="22">
        <f t="shared" si="4208"/>
        <v>0</v>
      </c>
      <c r="BN1135" s="22">
        <f t="shared" si="4144"/>
        <v>1833.3340000000001</v>
      </c>
      <c r="BO1135" s="22">
        <f t="shared" si="4145"/>
        <v>0</v>
      </c>
      <c r="BP1135" s="22">
        <f t="shared" si="4146"/>
        <v>0</v>
      </c>
      <c r="BQ1135" s="22">
        <f t="shared" si="4209"/>
        <v>0</v>
      </c>
      <c r="BR1135" s="22">
        <f t="shared" si="4210"/>
        <v>0</v>
      </c>
      <c r="BS1135" s="22">
        <f t="shared" si="4147"/>
        <v>1833.3340000000001</v>
      </c>
      <c r="BT1135" s="22">
        <f t="shared" si="4148"/>
        <v>0</v>
      </c>
      <c r="BU1135" s="22">
        <f t="shared" si="4149"/>
        <v>0</v>
      </c>
      <c r="BV1135" s="22">
        <f t="shared" si="4211"/>
        <v>0</v>
      </c>
      <c r="BW1135" s="22">
        <f t="shared" si="4212"/>
        <v>0</v>
      </c>
      <c r="BX1135" s="22">
        <f t="shared" si="4150"/>
        <v>1833.3340000000001</v>
      </c>
      <c r="BY1135" s="22">
        <f t="shared" si="4151"/>
        <v>0</v>
      </c>
      <c r="BZ1135" s="22">
        <f t="shared" si="4152"/>
        <v>0</v>
      </c>
      <c r="CA1135" s="22">
        <f t="shared" si="4213"/>
        <v>-1833.3340000000001</v>
      </c>
      <c r="CB1135" s="22">
        <f t="shared" si="4214"/>
        <v>0</v>
      </c>
      <c r="CC1135" s="22">
        <f t="shared" si="4215"/>
        <v>0</v>
      </c>
      <c r="CD1135" s="22">
        <f t="shared" si="4002"/>
        <v>0</v>
      </c>
      <c r="CE1135" s="22">
        <f t="shared" si="4216"/>
        <v>0</v>
      </c>
      <c r="CF1135" s="22"/>
      <c r="CG1135" s="22">
        <f t="shared" si="4003"/>
        <v>0</v>
      </c>
      <c r="CH1135" s="22">
        <f t="shared" si="4217"/>
        <v>0</v>
      </c>
      <c r="CI1135" s="22"/>
      <c r="CJ1135" s="22">
        <f t="shared" si="4004"/>
        <v>0</v>
      </c>
      <c r="CK1135" s="22">
        <f t="shared" si="4217"/>
        <v>0</v>
      </c>
      <c r="CL1135" s="22"/>
      <c r="CM1135" s="22">
        <f t="shared" si="4217"/>
        <v>0</v>
      </c>
      <c r="CN1135" s="15">
        <v>0</v>
      </c>
      <c r="CO1135" s="35"/>
    </row>
    <row r="1136" spans="1:99" hidden="1" x14ac:dyDescent="0.3">
      <c r="A1136" s="36" t="s">
        <v>603</v>
      </c>
      <c r="B1136" s="16">
        <v>620</v>
      </c>
      <c r="C1136" s="32" t="s">
        <v>47</v>
      </c>
      <c r="D1136" s="32" t="s">
        <v>313</v>
      </c>
      <c r="E1136" s="33" t="s">
        <v>387</v>
      </c>
      <c r="F1136" s="22"/>
      <c r="G1136" s="22"/>
      <c r="H1136" s="22"/>
      <c r="I1136" s="22"/>
      <c r="J1136" s="22"/>
      <c r="K1136" s="22"/>
      <c r="L1136" s="22"/>
      <c r="M1136" s="22"/>
      <c r="N1136" s="22"/>
      <c r="O1136" s="22"/>
      <c r="P1136" s="22"/>
      <c r="Q1136" s="22"/>
      <c r="R1136" s="22"/>
      <c r="S1136" s="22"/>
      <c r="T1136" s="22"/>
      <c r="U1136" s="22"/>
      <c r="V1136" s="22"/>
      <c r="W1136" s="22"/>
      <c r="X1136" s="22"/>
      <c r="Y1136" s="22"/>
      <c r="Z1136" s="22"/>
      <c r="AA1136" s="22"/>
      <c r="AB1136" s="22"/>
      <c r="AC1136" s="22"/>
      <c r="AD1136" s="22"/>
      <c r="AE1136" s="22"/>
      <c r="AF1136" s="22"/>
      <c r="AG1136" s="22"/>
      <c r="AH1136" s="22"/>
      <c r="AI1136" s="22"/>
      <c r="AJ1136" s="22"/>
      <c r="AK1136" s="22"/>
      <c r="AL1136" s="22"/>
      <c r="AM1136" s="22"/>
      <c r="AN1136" s="22"/>
      <c r="AO1136" s="22"/>
      <c r="AP1136" s="22"/>
      <c r="AQ1136" s="22"/>
      <c r="AR1136" s="22"/>
      <c r="AS1136" s="22"/>
      <c r="AT1136" s="22"/>
      <c r="AU1136" s="22"/>
      <c r="AV1136" s="22"/>
      <c r="AW1136" s="22"/>
      <c r="AX1136" s="22"/>
      <c r="AY1136" s="22">
        <v>1833.3340000000001</v>
      </c>
      <c r="AZ1136" s="22"/>
      <c r="BA1136" s="22"/>
      <c r="BB1136" s="22">
        <f t="shared" si="4138"/>
        <v>1833.3340000000001</v>
      </c>
      <c r="BC1136" s="22">
        <f t="shared" si="4139"/>
        <v>0</v>
      </c>
      <c r="BD1136" s="22">
        <f t="shared" si="4140"/>
        <v>0</v>
      </c>
      <c r="BE1136" s="22"/>
      <c r="BF1136" s="22"/>
      <c r="BG1136" s="22"/>
      <c r="BH1136" s="22">
        <f t="shared" si="4141"/>
        <v>1833.3340000000001</v>
      </c>
      <c r="BI1136" s="22">
        <f t="shared" si="4142"/>
        <v>0</v>
      </c>
      <c r="BJ1136" s="22">
        <f t="shared" si="4143"/>
        <v>0</v>
      </c>
      <c r="BK1136" s="22"/>
      <c r="BL1136" s="22"/>
      <c r="BM1136" s="22"/>
      <c r="BN1136" s="22">
        <f t="shared" si="4144"/>
        <v>1833.3340000000001</v>
      </c>
      <c r="BO1136" s="22">
        <f t="shared" si="4145"/>
        <v>0</v>
      </c>
      <c r="BP1136" s="22">
        <f t="shared" si="4146"/>
        <v>0</v>
      </c>
      <c r="BQ1136" s="22"/>
      <c r="BR1136" s="22"/>
      <c r="BS1136" s="22">
        <f t="shared" si="4147"/>
        <v>1833.3340000000001</v>
      </c>
      <c r="BT1136" s="22">
        <f t="shared" si="4148"/>
        <v>0</v>
      </c>
      <c r="BU1136" s="22">
        <f t="shared" si="4149"/>
        <v>0</v>
      </c>
      <c r="BV1136" s="22"/>
      <c r="BW1136" s="22"/>
      <c r="BX1136" s="22">
        <f t="shared" si="4150"/>
        <v>1833.3340000000001</v>
      </c>
      <c r="BY1136" s="22">
        <f t="shared" si="4151"/>
        <v>0</v>
      </c>
      <c r="BZ1136" s="22">
        <f t="shared" si="4152"/>
        <v>0</v>
      </c>
      <c r="CA1136" s="22">
        <v>-1833.3340000000001</v>
      </c>
      <c r="CB1136" s="22"/>
      <c r="CC1136" s="22"/>
      <c r="CD1136" s="22">
        <f t="shared" si="4002"/>
        <v>0</v>
      </c>
      <c r="CE1136" s="22"/>
      <c r="CF1136" s="22"/>
      <c r="CG1136" s="22">
        <f t="shared" si="4003"/>
        <v>0</v>
      </c>
      <c r="CH1136" s="22"/>
      <c r="CI1136" s="22"/>
      <c r="CJ1136" s="22">
        <f t="shared" si="4004"/>
        <v>0</v>
      </c>
      <c r="CK1136" s="22"/>
      <c r="CL1136" s="22"/>
      <c r="CM1136" s="22"/>
      <c r="CN1136" s="15">
        <v>0</v>
      </c>
      <c r="CO1136" s="35"/>
    </row>
    <row r="1137" spans="1:99" ht="62.4" x14ac:dyDescent="0.3">
      <c r="A1137" s="32" t="s">
        <v>605</v>
      </c>
      <c r="B1137" s="16"/>
      <c r="C1137" s="32"/>
      <c r="D1137" s="32"/>
      <c r="E1137" s="33" t="s">
        <v>606</v>
      </c>
      <c r="F1137" s="22">
        <f t="shared" ref="F1137:K1137" si="4242">F1144+F1148+F1138</f>
        <v>21240</v>
      </c>
      <c r="G1137" s="22">
        <f t="shared" si="4242"/>
        <v>0</v>
      </c>
      <c r="H1137" s="22">
        <f t="shared" si="4242"/>
        <v>0</v>
      </c>
      <c r="I1137" s="22">
        <f t="shared" si="4242"/>
        <v>0</v>
      </c>
      <c r="J1137" s="22">
        <f t="shared" si="4242"/>
        <v>0</v>
      </c>
      <c r="K1137" s="22">
        <f t="shared" si="4242"/>
        <v>0</v>
      </c>
      <c r="L1137" s="22">
        <f t="shared" si="4117"/>
        <v>21240</v>
      </c>
      <c r="M1137" s="22">
        <f t="shared" si="4118"/>
        <v>0</v>
      </c>
      <c r="N1137" s="22">
        <f t="shared" si="4119"/>
        <v>0</v>
      </c>
      <c r="O1137" s="22">
        <f>O1144+O1148+O1138</f>
        <v>1369.71</v>
      </c>
      <c r="P1137" s="22">
        <f>P1144+P1148+P1138</f>
        <v>0</v>
      </c>
      <c r="Q1137" s="22">
        <f>Q1144+Q1148+Q1138</f>
        <v>0</v>
      </c>
      <c r="R1137" s="22">
        <f t="shared" si="4120"/>
        <v>22609.71</v>
      </c>
      <c r="S1137" s="22">
        <f t="shared" si="4121"/>
        <v>0</v>
      </c>
      <c r="T1137" s="22">
        <f t="shared" si="4122"/>
        <v>0</v>
      </c>
      <c r="U1137" s="22">
        <f>U1144+U1148+U1138</f>
        <v>0</v>
      </c>
      <c r="V1137" s="22">
        <f>V1144+V1148+V1138</f>
        <v>0</v>
      </c>
      <c r="W1137" s="22">
        <f>W1144+W1148+W1138</f>
        <v>0</v>
      </c>
      <c r="X1137" s="22">
        <f t="shared" si="4123"/>
        <v>22609.71</v>
      </c>
      <c r="Y1137" s="22">
        <f t="shared" si="4124"/>
        <v>0</v>
      </c>
      <c r="Z1137" s="22">
        <f t="shared" si="4125"/>
        <v>0</v>
      </c>
      <c r="AA1137" s="22">
        <f>AA1144+AA1148+AA1138</f>
        <v>0</v>
      </c>
      <c r="AB1137" s="22">
        <f>AB1144+AB1148+AB1138</f>
        <v>0</v>
      </c>
      <c r="AC1137" s="22">
        <f>AC1144+AC1148+AC1138</f>
        <v>0</v>
      </c>
      <c r="AD1137" s="22">
        <f t="shared" si="4126"/>
        <v>22609.71</v>
      </c>
      <c r="AE1137" s="22">
        <f t="shared" si="4127"/>
        <v>0</v>
      </c>
      <c r="AF1137" s="22">
        <f t="shared" si="4128"/>
        <v>0</v>
      </c>
      <c r="AG1137" s="22">
        <f>AG1144+AG1148+AG1138</f>
        <v>0</v>
      </c>
      <c r="AH1137" s="22">
        <f>AH1144+AH1148+AH1138</f>
        <v>0</v>
      </c>
      <c r="AI1137" s="22">
        <f>AI1144+AI1148+AI1138</f>
        <v>0</v>
      </c>
      <c r="AJ1137" s="22">
        <f t="shared" si="4129"/>
        <v>22609.71</v>
      </c>
      <c r="AK1137" s="22">
        <f t="shared" si="4130"/>
        <v>0</v>
      </c>
      <c r="AL1137" s="22">
        <f t="shared" si="4131"/>
        <v>0</v>
      </c>
      <c r="AM1137" s="22">
        <f>AM1144+AM1148+AM1138</f>
        <v>0</v>
      </c>
      <c r="AN1137" s="22">
        <f>AN1144+AN1148+AN1138</f>
        <v>0</v>
      </c>
      <c r="AO1137" s="22">
        <f>AO1144+AO1148+AO1138</f>
        <v>0</v>
      </c>
      <c r="AP1137" s="22">
        <f t="shared" si="4132"/>
        <v>22609.71</v>
      </c>
      <c r="AQ1137" s="22">
        <f t="shared" si="4133"/>
        <v>0</v>
      </c>
      <c r="AR1137" s="22">
        <f t="shared" si="4134"/>
        <v>0</v>
      </c>
      <c r="AS1137" s="22">
        <f>AS1144+AS1148+AS1138</f>
        <v>0</v>
      </c>
      <c r="AT1137" s="22">
        <f>AT1144+AT1148+AT1138</f>
        <v>0</v>
      </c>
      <c r="AU1137" s="22">
        <f>AU1144+AU1148+AU1138</f>
        <v>0</v>
      </c>
      <c r="AV1137" s="22">
        <f t="shared" si="4135"/>
        <v>22609.71</v>
      </c>
      <c r="AW1137" s="22">
        <f t="shared" si="4136"/>
        <v>0</v>
      </c>
      <c r="AX1137" s="22">
        <f t="shared" si="4137"/>
        <v>0</v>
      </c>
      <c r="AY1137" s="22">
        <f>AY1144+AY1148+AY1138</f>
        <v>52448.843999999997</v>
      </c>
      <c r="AZ1137" s="22">
        <f>AZ1144+AZ1148+AZ1138</f>
        <v>0</v>
      </c>
      <c r="BA1137" s="22">
        <f>BA1144+BA1148+BA1138</f>
        <v>0</v>
      </c>
      <c r="BB1137" s="22">
        <f t="shared" si="4138"/>
        <v>75058.554000000004</v>
      </c>
      <c r="BC1137" s="22">
        <f t="shared" si="4139"/>
        <v>0</v>
      </c>
      <c r="BD1137" s="22">
        <f t="shared" si="4140"/>
        <v>0</v>
      </c>
      <c r="BE1137" s="22">
        <f>BE1144+BE1148+BE1138</f>
        <v>0</v>
      </c>
      <c r="BF1137" s="22">
        <f>BF1144+BF1148+BF1138</f>
        <v>0</v>
      </c>
      <c r="BG1137" s="22">
        <f>BG1144+BG1148+BG1138</f>
        <v>0</v>
      </c>
      <c r="BH1137" s="22">
        <f t="shared" si="4141"/>
        <v>75058.554000000004</v>
      </c>
      <c r="BI1137" s="22">
        <f t="shared" si="4142"/>
        <v>0</v>
      </c>
      <c r="BJ1137" s="22">
        <f t="shared" si="4143"/>
        <v>0</v>
      </c>
      <c r="BK1137" s="22">
        <f>BK1144+BK1148+BK1138+BK1152</f>
        <v>68055.25</v>
      </c>
      <c r="BL1137" s="22">
        <f>BL1144+BL1148+BL1138+BL1152</f>
        <v>0</v>
      </c>
      <c r="BM1137" s="22">
        <f>BM1144+BM1148+BM1138+BM1152</f>
        <v>0</v>
      </c>
      <c r="BN1137" s="22">
        <f t="shared" si="4144"/>
        <v>143113.804</v>
      </c>
      <c r="BO1137" s="22">
        <f t="shared" si="4145"/>
        <v>0</v>
      </c>
      <c r="BP1137" s="22">
        <f t="shared" si="4146"/>
        <v>0</v>
      </c>
      <c r="BQ1137" s="22">
        <f>BQ1144+BQ1148+BQ1138+BQ1152</f>
        <v>0</v>
      </c>
      <c r="BR1137" s="22">
        <f>BR1144+BR1148+BR1138+BR1152</f>
        <v>0</v>
      </c>
      <c r="BS1137" s="22">
        <f t="shared" si="4147"/>
        <v>143113.804</v>
      </c>
      <c r="BT1137" s="22">
        <f t="shared" si="4148"/>
        <v>0</v>
      </c>
      <c r="BU1137" s="22">
        <f t="shared" si="4149"/>
        <v>0</v>
      </c>
      <c r="BV1137" s="22">
        <f>BV1144+BV1148+BV1138+BV1152</f>
        <v>0</v>
      </c>
      <c r="BW1137" s="22">
        <f>BW1144+BW1148+BW1138+BW1152</f>
        <v>0</v>
      </c>
      <c r="BX1137" s="22">
        <f t="shared" si="4150"/>
        <v>143113.804</v>
      </c>
      <c r="BY1137" s="22">
        <f t="shared" si="4151"/>
        <v>0</v>
      </c>
      <c r="BZ1137" s="22">
        <f t="shared" si="4152"/>
        <v>0</v>
      </c>
      <c r="CA1137" s="22">
        <f>CA1144+CA1148+CA1138+CA1152</f>
        <v>-10620</v>
      </c>
      <c r="CB1137" s="22">
        <f>CB1144+CB1148+CB1138+CB1152</f>
        <v>0</v>
      </c>
      <c r="CC1137" s="22">
        <f>CC1144+CC1148+CC1138+CC1152</f>
        <v>0</v>
      </c>
      <c r="CD1137" s="22">
        <f t="shared" ref="CD1137:CD1200" si="4243">BX1137+CA1137</f>
        <v>132493.804</v>
      </c>
      <c r="CE1137" s="22">
        <f>CE1144+CE1148+CE1138+CE1152</f>
        <v>0</v>
      </c>
      <c r="CF1137" s="34">
        <f>CD1137+CE1137</f>
        <v>132493.804</v>
      </c>
      <c r="CG1137" s="22">
        <f t="shared" ref="CG1137:CG1200" si="4244">BY1137+CB1137</f>
        <v>0</v>
      </c>
      <c r="CH1137" s="22">
        <f>CH1144+CH1148+CH1138+CH1152</f>
        <v>0</v>
      </c>
      <c r="CI1137" s="22">
        <f>CG1137+CH1137</f>
        <v>0</v>
      </c>
      <c r="CJ1137" s="22">
        <f t="shared" ref="CJ1137:CJ1200" si="4245">BZ1137+CC1137</f>
        <v>0</v>
      </c>
      <c r="CK1137" s="22">
        <f>CK1144+CK1148+CK1138+CK1152</f>
        <v>0</v>
      </c>
      <c r="CL1137" s="22">
        <f>CJ1137+CK1137</f>
        <v>0</v>
      </c>
      <c r="CM1137" s="22">
        <f>CM1144+CM1148+CM1138+CM1152</f>
        <v>0</v>
      </c>
      <c r="CN1137" s="15"/>
      <c r="CO1137" s="35"/>
      <c r="CR1137" s="5" t="s">
        <v>28</v>
      </c>
    </row>
    <row r="1138" spans="1:99" ht="46.8" hidden="1" x14ac:dyDescent="0.3">
      <c r="A1138" s="36" t="s">
        <v>607</v>
      </c>
      <c r="B1138" s="16"/>
      <c r="C1138" s="32"/>
      <c r="D1138" s="32"/>
      <c r="E1138" s="33" t="s">
        <v>608</v>
      </c>
      <c r="F1138" s="22">
        <f t="shared" ref="F1138:F1139" si="4246">F1139</f>
        <v>0</v>
      </c>
      <c r="G1138" s="22">
        <f t="shared" ref="G1138:G1139" si="4247">G1139</f>
        <v>0</v>
      </c>
      <c r="H1138" s="22">
        <f t="shared" ref="H1138:H1139" si="4248">H1139</f>
        <v>0</v>
      </c>
      <c r="I1138" s="22">
        <f t="shared" ref="I1138:I1139" si="4249">I1139</f>
        <v>0</v>
      </c>
      <c r="J1138" s="22">
        <f t="shared" ref="J1138:J1139" si="4250">J1139</f>
        <v>0</v>
      </c>
      <c r="K1138" s="22">
        <f t="shared" ref="K1138:K1139" si="4251">K1139</f>
        <v>0</v>
      </c>
      <c r="L1138" s="22">
        <f t="shared" si="4117"/>
        <v>0</v>
      </c>
      <c r="M1138" s="22">
        <f t="shared" si="4118"/>
        <v>0</v>
      </c>
      <c r="N1138" s="22">
        <f t="shared" si="4119"/>
        <v>0</v>
      </c>
      <c r="O1138" s="22">
        <f t="shared" ref="O1138:O1139" si="4252">O1139</f>
        <v>0</v>
      </c>
      <c r="P1138" s="22">
        <f t="shared" ref="P1138:P1139" si="4253">P1139</f>
        <v>0</v>
      </c>
      <c r="Q1138" s="22">
        <f t="shared" ref="Q1138:Q1139" si="4254">Q1139</f>
        <v>0</v>
      </c>
      <c r="R1138" s="22">
        <f t="shared" si="4120"/>
        <v>0</v>
      </c>
      <c r="S1138" s="22">
        <f t="shared" si="4121"/>
        <v>0</v>
      </c>
      <c r="T1138" s="22">
        <f t="shared" si="4122"/>
        <v>0</v>
      </c>
      <c r="U1138" s="22">
        <f t="shared" ref="U1138:U1139" si="4255">U1139</f>
        <v>0</v>
      </c>
      <c r="V1138" s="22">
        <f t="shared" ref="V1138:V1139" si="4256">V1139</f>
        <v>0</v>
      </c>
      <c r="W1138" s="22">
        <f t="shared" ref="W1138:W1139" si="4257">W1139</f>
        <v>0</v>
      </c>
      <c r="X1138" s="22">
        <f t="shared" si="4123"/>
        <v>0</v>
      </c>
      <c r="Y1138" s="22">
        <f t="shared" si="4124"/>
        <v>0</v>
      </c>
      <c r="Z1138" s="22">
        <f t="shared" si="4125"/>
        <v>0</v>
      </c>
      <c r="AA1138" s="22">
        <f t="shared" ref="AA1138:AA1139" si="4258">AA1139</f>
        <v>0</v>
      </c>
      <c r="AB1138" s="22">
        <f t="shared" ref="AB1138:AB1139" si="4259">AB1139</f>
        <v>0</v>
      </c>
      <c r="AC1138" s="22">
        <f t="shared" ref="AC1138:AC1139" si="4260">AC1139</f>
        <v>0</v>
      </c>
      <c r="AD1138" s="22">
        <f t="shared" si="4126"/>
        <v>0</v>
      </c>
      <c r="AE1138" s="22">
        <f t="shared" si="4127"/>
        <v>0</v>
      </c>
      <c r="AF1138" s="22">
        <f t="shared" si="4128"/>
        <v>0</v>
      </c>
      <c r="AG1138" s="22">
        <f t="shared" ref="AG1138:AG1139" si="4261">AG1139</f>
        <v>0</v>
      </c>
      <c r="AH1138" s="22">
        <f t="shared" ref="AH1138:AH1139" si="4262">AH1139</f>
        <v>0</v>
      </c>
      <c r="AI1138" s="22">
        <f t="shared" ref="AI1138:AI1139" si="4263">AI1139</f>
        <v>0</v>
      </c>
      <c r="AJ1138" s="22">
        <f t="shared" si="4129"/>
        <v>0</v>
      </c>
      <c r="AK1138" s="22">
        <f t="shared" si="4130"/>
        <v>0</v>
      </c>
      <c r="AL1138" s="22">
        <f t="shared" si="4131"/>
        <v>0</v>
      </c>
      <c r="AM1138" s="22">
        <f t="shared" ref="AM1138:AM1139" si="4264">AM1139</f>
        <v>0</v>
      </c>
      <c r="AN1138" s="22">
        <f t="shared" ref="AN1138:AN1139" si="4265">AN1139</f>
        <v>0</v>
      </c>
      <c r="AO1138" s="22">
        <f t="shared" ref="AO1138:AO1139" si="4266">AO1139</f>
        <v>0</v>
      </c>
      <c r="AP1138" s="22">
        <f t="shared" si="4132"/>
        <v>0</v>
      </c>
      <c r="AQ1138" s="22">
        <f t="shared" si="4133"/>
        <v>0</v>
      </c>
      <c r="AR1138" s="22">
        <f t="shared" si="4134"/>
        <v>0</v>
      </c>
      <c r="AS1138" s="22">
        <f t="shared" ref="AS1138:AS1139" si="4267">AS1139</f>
        <v>0</v>
      </c>
      <c r="AT1138" s="22">
        <f t="shared" ref="AT1138:AT1139" si="4268">AT1139</f>
        <v>0</v>
      </c>
      <c r="AU1138" s="22">
        <f t="shared" ref="AU1138:AU1139" si="4269">AU1139</f>
        <v>0</v>
      </c>
      <c r="AV1138" s="22">
        <f t="shared" si="4135"/>
        <v>0</v>
      </c>
      <c r="AW1138" s="22">
        <f t="shared" si="4136"/>
        <v>0</v>
      </c>
      <c r="AX1138" s="22">
        <f t="shared" si="4137"/>
        <v>0</v>
      </c>
      <c r="AY1138" s="22">
        <f t="shared" ref="AY1138:AY1139" si="4270">AY1139</f>
        <v>0</v>
      </c>
      <c r="AZ1138" s="22">
        <f t="shared" ref="AZ1138:AZ1139" si="4271">AZ1139</f>
        <v>0</v>
      </c>
      <c r="BA1138" s="22">
        <f t="shared" ref="BA1138:BA1139" si="4272">BA1139</f>
        <v>0</v>
      </c>
      <c r="BB1138" s="22">
        <f t="shared" si="4138"/>
        <v>0</v>
      </c>
      <c r="BC1138" s="22">
        <f t="shared" si="4139"/>
        <v>0</v>
      </c>
      <c r="BD1138" s="22">
        <f t="shared" si="4140"/>
        <v>0</v>
      </c>
      <c r="BE1138" s="22">
        <f t="shared" ref="BE1138:BE1139" si="4273">BE1139</f>
        <v>0</v>
      </c>
      <c r="BF1138" s="22">
        <f t="shared" ref="BF1138:BF1139" si="4274">BF1139</f>
        <v>0</v>
      </c>
      <c r="BG1138" s="22">
        <f t="shared" ref="BG1138:BG1139" si="4275">BG1139</f>
        <v>0</v>
      </c>
      <c r="BH1138" s="22">
        <f t="shared" si="4141"/>
        <v>0</v>
      </c>
      <c r="BI1138" s="22">
        <f t="shared" si="4142"/>
        <v>0</v>
      </c>
      <c r="BJ1138" s="22">
        <f t="shared" si="4143"/>
        <v>0</v>
      </c>
      <c r="BK1138" s="22">
        <f t="shared" ref="BK1138:BK1139" si="4276">BK1139</f>
        <v>0</v>
      </c>
      <c r="BL1138" s="22">
        <f t="shared" ref="BL1138:BL1139" si="4277">BL1139</f>
        <v>0</v>
      </c>
      <c r="BM1138" s="22">
        <f t="shared" ref="BM1138:BM1139" si="4278">BM1139</f>
        <v>0</v>
      </c>
      <c r="BN1138" s="22">
        <f t="shared" si="4144"/>
        <v>0</v>
      </c>
      <c r="BO1138" s="22">
        <f t="shared" si="4145"/>
        <v>0</v>
      </c>
      <c r="BP1138" s="22">
        <f t="shared" si="4146"/>
        <v>0</v>
      </c>
      <c r="BQ1138" s="22">
        <f t="shared" ref="BQ1138:BQ1139" si="4279">BQ1139</f>
        <v>0</v>
      </c>
      <c r="BR1138" s="22">
        <f t="shared" ref="BR1138:BR1139" si="4280">BR1139</f>
        <v>0</v>
      </c>
      <c r="BS1138" s="22">
        <f t="shared" si="4147"/>
        <v>0</v>
      </c>
      <c r="BT1138" s="22">
        <f t="shared" si="4148"/>
        <v>0</v>
      </c>
      <c r="BU1138" s="22">
        <f t="shared" si="4149"/>
        <v>0</v>
      </c>
      <c r="BV1138" s="22">
        <f t="shared" ref="BV1138:BV1139" si="4281">BV1139</f>
        <v>0</v>
      </c>
      <c r="BW1138" s="22">
        <f t="shared" ref="BW1138:BW1139" si="4282">BW1139</f>
        <v>0</v>
      </c>
      <c r="BX1138" s="22">
        <f t="shared" si="4150"/>
        <v>0</v>
      </c>
      <c r="BY1138" s="22">
        <f t="shared" si="4151"/>
        <v>0</v>
      </c>
      <c r="BZ1138" s="22">
        <f t="shared" si="4152"/>
        <v>0</v>
      </c>
      <c r="CA1138" s="22">
        <f t="shared" ref="CA1138:CA1139" si="4283">CA1139</f>
        <v>0</v>
      </c>
      <c r="CB1138" s="22">
        <f t="shared" ref="CB1138:CB1139" si="4284">CB1139</f>
        <v>0</v>
      </c>
      <c r="CC1138" s="22">
        <f t="shared" ref="CC1138:CC1139" si="4285">CC1139</f>
        <v>0</v>
      </c>
      <c r="CD1138" s="22">
        <f t="shared" si="4243"/>
        <v>0</v>
      </c>
      <c r="CE1138" s="22">
        <f t="shared" ref="CE1138:CE1139" si="4286">CE1139</f>
        <v>0</v>
      </c>
      <c r="CF1138" s="22"/>
      <c r="CG1138" s="22">
        <f t="shared" si="4244"/>
        <v>0</v>
      </c>
      <c r="CH1138" s="22">
        <f t="shared" ref="CH1138:CM1139" si="4287">CH1139</f>
        <v>0</v>
      </c>
      <c r="CI1138" s="22"/>
      <c r="CJ1138" s="22">
        <f t="shared" si="4245"/>
        <v>0</v>
      </c>
      <c r="CK1138" s="22">
        <f t="shared" si="4287"/>
        <v>0</v>
      </c>
      <c r="CL1138" s="22"/>
      <c r="CM1138" s="22">
        <f t="shared" si="4287"/>
        <v>0</v>
      </c>
      <c r="CN1138" s="15">
        <v>0</v>
      </c>
      <c r="CO1138" s="35"/>
      <c r="CU1138" s="5" t="s">
        <v>31</v>
      </c>
    </row>
    <row r="1139" spans="1:99" ht="46.8" hidden="1" x14ac:dyDescent="0.3">
      <c r="A1139" s="36" t="s">
        <v>607</v>
      </c>
      <c r="B1139" s="16">
        <v>600</v>
      </c>
      <c r="C1139" s="32"/>
      <c r="D1139" s="32"/>
      <c r="E1139" s="33" t="s">
        <v>45</v>
      </c>
      <c r="F1139" s="22">
        <f t="shared" si="4246"/>
        <v>0</v>
      </c>
      <c r="G1139" s="22">
        <f t="shared" si="4247"/>
        <v>0</v>
      </c>
      <c r="H1139" s="22">
        <f t="shared" si="4248"/>
        <v>0</v>
      </c>
      <c r="I1139" s="22">
        <f t="shared" si="4249"/>
        <v>0</v>
      </c>
      <c r="J1139" s="22">
        <f t="shared" si="4250"/>
        <v>0</v>
      </c>
      <c r="K1139" s="22">
        <f t="shared" si="4251"/>
        <v>0</v>
      </c>
      <c r="L1139" s="22">
        <f t="shared" si="4117"/>
        <v>0</v>
      </c>
      <c r="M1139" s="22">
        <f t="shared" si="4118"/>
        <v>0</v>
      </c>
      <c r="N1139" s="22">
        <f t="shared" si="4119"/>
        <v>0</v>
      </c>
      <c r="O1139" s="22">
        <f t="shared" si="4252"/>
        <v>0</v>
      </c>
      <c r="P1139" s="22">
        <f t="shared" si="4253"/>
        <v>0</v>
      </c>
      <c r="Q1139" s="22">
        <f t="shared" si="4254"/>
        <v>0</v>
      </c>
      <c r="R1139" s="22">
        <f t="shared" si="4120"/>
        <v>0</v>
      </c>
      <c r="S1139" s="22">
        <f t="shared" si="4121"/>
        <v>0</v>
      </c>
      <c r="T1139" s="22">
        <f t="shared" si="4122"/>
        <v>0</v>
      </c>
      <c r="U1139" s="22">
        <f t="shared" si="4255"/>
        <v>0</v>
      </c>
      <c r="V1139" s="22">
        <f t="shared" si="4256"/>
        <v>0</v>
      </c>
      <c r="W1139" s="22">
        <f t="shared" si="4257"/>
        <v>0</v>
      </c>
      <c r="X1139" s="22">
        <f t="shared" si="4123"/>
        <v>0</v>
      </c>
      <c r="Y1139" s="22">
        <f t="shared" si="4124"/>
        <v>0</v>
      </c>
      <c r="Z1139" s="22">
        <f t="shared" si="4125"/>
        <v>0</v>
      </c>
      <c r="AA1139" s="22">
        <f t="shared" si="4258"/>
        <v>0</v>
      </c>
      <c r="AB1139" s="22">
        <f t="shared" si="4259"/>
        <v>0</v>
      </c>
      <c r="AC1139" s="22">
        <f t="shared" si="4260"/>
        <v>0</v>
      </c>
      <c r="AD1139" s="22">
        <f t="shared" si="4126"/>
        <v>0</v>
      </c>
      <c r="AE1139" s="22">
        <f t="shared" si="4127"/>
        <v>0</v>
      </c>
      <c r="AF1139" s="22">
        <f t="shared" si="4128"/>
        <v>0</v>
      </c>
      <c r="AG1139" s="22">
        <f t="shared" si="4261"/>
        <v>0</v>
      </c>
      <c r="AH1139" s="22">
        <f t="shared" si="4262"/>
        <v>0</v>
      </c>
      <c r="AI1139" s="22">
        <f t="shared" si="4263"/>
        <v>0</v>
      </c>
      <c r="AJ1139" s="22">
        <f t="shared" si="4129"/>
        <v>0</v>
      </c>
      <c r="AK1139" s="22">
        <f t="shared" si="4130"/>
        <v>0</v>
      </c>
      <c r="AL1139" s="22">
        <f t="shared" si="4131"/>
        <v>0</v>
      </c>
      <c r="AM1139" s="22">
        <f t="shared" si="4264"/>
        <v>0</v>
      </c>
      <c r="AN1139" s="22">
        <f t="shared" si="4265"/>
        <v>0</v>
      </c>
      <c r="AO1139" s="22">
        <f t="shared" si="4266"/>
        <v>0</v>
      </c>
      <c r="AP1139" s="22">
        <f t="shared" si="4132"/>
        <v>0</v>
      </c>
      <c r="AQ1139" s="22">
        <f t="shared" si="4133"/>
        <v>0</v>
      </c>
      <c r="AR1139" s="22">
        <f t="shared" si="4134"/>
        <v>0</v>
      </c>
      <c r="AS1139" s="22">
        <f t="shared" si="4267"/>
        <v>0</v>
      </c>
      <c r="AT1139" s="22">
        <f t="shared" si="4268"/>
        <v>0</v>
      </c>
      <c r="AU1139" s="22">
        <f t="shared" si="4269"/>
        <v>0</v>
      </c>
      <c r="AV1139" s="22">
        <f t="shared" si="4135"/>
        <v>0</v>
      </c>
      <c r="AW1139" s="22">
        <f t="shared" si="4136"/>
        <v>0</v>
      </c>
      <c r="AX1139" s="22">
        <f t="shared" si="4137"/>
        <v>0</v>
      </c>
      <c r="AY1139" s="22">
        <f t="shared" si="4270"/>
        <v>0</v>
      </c>
      <c r="AZ1139" s="22">
        <f t="shared" si="4271"/>
        <v>0</v>
      </c>
      <c r="BA1139" s="22">
        <f t="shared" si="4272"/>
        <v>0</v>
      </c>
      <c r="BB1139" s="22">
        <f t="shared" si="4138"/>
        <v>0</v>
      </c>
      <c r="BC1139" s="22">
        <f t="shared" si="4139"/>
        <v>0</v>
      </c>
      <c r="BD1139" s="22">
        <f t="shared" si="4140"/>
        <v>0</v>
      </c>
      <c r="BE1139" s="22">
        <f t="shared" si="4273"/>
        <v>0</v>
      </c>
      <c r="BF1139" s="22">
        <f t="shared" si="4274"/>
        <v>0</v>
      </c>
      <c r="BG1139" s="22">
        <f t="shared" si="4275"/>
        <v>0</v>
      </c>
      <c r="BH1139" s="22">
        <f t="shared" si="4141"/>
        <v>0</v>
      </c>
      <c r="BI1139" s="22">
        <f t="shared" si="4142"/>
        <v>0</v>
      </c>
      <c r="BJ1139" s="22">
        <f t="shared" si="4143"/>
        <v>0</v>
      </c>
      <c r="BK1139" s="22">
        <f t="shared" si="4276"/>
        <v>0</v>
      </c>
      <c r="BL1139" s="22">
        <f t="shared" si="4277"/>
        <v>0</v>
      </c>
      <c r="BM1139" s="22">
        <f t="shared" si="4278"/>
        <v>0</v>
      </c>
      <c r="BN1139" s="22">
        <f t="shared" si="4144"/>
        <v>0</v>
      </c>
      <c r="BO1139" s="22">
        <f t="shared" si="4145"/>
        <v>0</v>
      </c>
      <c r="BP1139" s="22">
        <f t="shared" si="4146"/>
        <v>0</v>
      </c>
      <c r="BQ1139" s="22">
        <f t="shared" si="4279"/>
        <v>0</v>
      </c>
      <c r="BR1139" s="22">
        <f t="shared" si="4280"/>
        <v>0</v>
      </c>
      <c r="BS1139" s="22">
        <f t="shared" si="4147"/>
        <v>0</v>
      </c>
      <c r="BT1139" s="22">
        <f t="shared" si="4148"/>
        <v>0</v>
      </c>
      <c r="BU1139" s="22">
        <f t="shared" si="4149"/>
        <v>0</v>
      </c>
      <c r="BV1139" s="22">
        <f t="shared" si="4281"/>
        <v>0</v>
      </c>
      <c r="BW1139" s="22">
        <f t="shared" si="4282"/>
        <v>0</v>
      </c>
      <c r="BX1139" s="22">
        <f t="shared" si="4150"/>
        <v>0</v>
      </c>
      <c r="BY1139" s="22">
        <f t="shared" si="4151"/>
        <v>0</v>
      </c>
      <c r="BZ1139" s="22">
        <f t="shared" si="4152"/>
        <v>0</v>
      </c>
      <c r="CA1139" s="22">
        <f t="shared" si="4283"/>
        <v>0</v>
      </c>
      <c r="CB1139" s="22">
        <f t="shared" si="4284"/>
        <v>0</v>
      </c>
      <c r="CC1139" s="22">
        <f t="shared" si="4285"/>
        <v>0</v>
      </c>
      <c r="CD1139" s="22">
        <f t="shared" si="4243"/>
        <v>0</v>
      </c>
      <c r="CE1139" s="22">
        <f t="shared" si="4286"/>
        <v>0</v>
      </c>
      <c r="CF1139" s="22"/>
      <c r="CG1139" s="22">
        <f t="shared" si="4244"/>
        <v>0</v>
      </c>
      <c r="CH1139" s="22">
        <f t="shared" si="4287"/>
        <v>0</v>
      </c>
      <c r="CI1139" s="22"/>
      <c r="CJ1139" s="22">
        <f t="shared" si="4245"/>
        <v>0</v>
      </c>
      <c r="CK1139" s="22">
        <f t="shared" si="4287"/>
        <v>0</v>
      </c>
      <c r="CL1139" s="22"/>
      <c r="CM1139" s="22">
        <f t="shared" si="4287"/>
        <v>0</v>
      </c>
      <c r="CN1139" s="15">
        <v>0</v>
      </c>
      <c r="CO1139" s="35"/>
      <c r="CS1139" s="5" t="s">
        <v>29</v>
      </c>
    </row>
    <row r="1140" spans="1:99" hidden="1" x14ac:dyDescent="0.3">
      <c r="A1140" s="36" t="s">
        <v>607</v>
      </c>
      <c r="B1140" s="16">
        <v>620</v>
      </c>
      <c r="C1140" s="32"/>
      <c r="D1140" s="32"/>
      <c r="E1140" s="33" t="s">
        <v>46</v>
      </c>
      <c r="F1140" s="22">
        <f t="shared" ref="F1140:K1140" si="4288">F1142+F1141+F1143</f>
        <v>0</v>
      </c>
      <c r="G1140" s="22">
        <f t="shared" si="4288"/>
        <v>0</v>
      </c>
      <c r="H1140" s="22">
        <f t="shared" si="4288"/>
        <v>0</v>
      </c>
      <c r="I1140" s="22">
        <f t="shared" si="4288"/>
        <v>0</v>
      </c>
      <c r="J1140" s="22">
        <f t="shared" si="4288"/>
        <v>0</v>
      </c>
      <c r="K1140" s="22">
        <f t="shared" si="4288"/>
        <v>0</v>
      </c>
      <c r="L1140" s="22">
        <f t="shared" si="4117"/>
        <v>0</v>
      </c>
      <c r="M1140" s="22">
        <f t="shared" si="4118"/>
        <v>0</v>
      </c>
      <c r="N1140" s="22">
        <f t="shared" si="4119"/>
        <v>0</v>
      </c>
      <c r="O1140" s="22">
        <f>O1142+O1141+O1143</f>
        <v>0</v>
      </c>
      <c r="P1140" s="22">
        <f>P1142+P1141+P1143</f>
        <v>0</v>
      </c>
      <c r="Q1140" s="22">
        <f>Q1142+Q1141+Q1143</f>
        <v>0</v>
      </c>
      <c r="R1140" s="22">
        <f t="shared" si="4120"/>
        <v>0</v>
      </c>
      <c r="S1140" s="22">
        <f t="shared" si="4121"/>
        <v>0</v>
      </c>
      <c r="T1140" s="22">
        <f t="shared" si="4122"/>
        <v>0</v>
      </c>
      <c r="U1140" s="22">
        <f>U1142+U1141+U1143</f>
        <v>0</v>
      </c>
      <c r="V1140" s="22">
        <f>V1142+V1141+V1143</f>
        <v>0</v>
      </c>
      <c r="W1140" s="22">
        <f>W1142+W1141+W1143</f>
        <v>0</v>
      </c>
      <c r="X1140" s="22">
        <f t="shared" si="4123"/>
        <v>0</v>
      </c>
      <c r="Y1140" s="22">
        <f t="shared" si="4124"/>
        <v>0</v>
      </c>
      <c r="Z1140" s="22">
        <f t="shared" si="4125"/>
        <v>0</v>
      </c>
      <c r="AA1140" s="22">
        <f>AA1142+AA1141+AA1143</f>
        <v>0</v>
      </c>
      <c r="AB1140" s="22">
        <f>AB1142+AB1141+AB1143</f>
        <v>0</v>
      </c>
      <c r="AC1140" s="22">
        <f>AC1142+AC1141+AC1143</f>
        <v>0</v>
      </c>
      <c r="AD1140" s="22">
        <f t="shared" si="4126"/>
        <v>0</v>
      </c>
      <c r="AE1140" s="22">
        <f t="shared" si="4127"/>
        <v>0</v>
      </c>
      <c r="AF1140" s="22">
        <f t="shared" si="4128"/>
        <v>0</v>
      </c>
      <c r="AG1140" s="22">
        <f>AG1142+AG1141+AG1143</f>
        <v>0</v>
      </c>
      <c r="AH1140" s="22">
        <f>AH1142+AH1141+AH1143</f>
        <v>0</v>
      </c>
      <c r="AI1140" s="22">
        <f>AI1142+AI1141+AI1143</f>
        <v>0</v>
      </c>
      <c r="AJ1140" s="22">
        <f t="shared" si="4129"/>
        <v>0</v>
      </c>
      <c r="AK1140" s="22">
        <f t="shared" si="4130"/>
        <v>0</v>
      </c>
      <c r="AL1140" s="22">
        <f t="shared" si="4131"/>
        <v>0</v>
      </c>
      <c r="AM1140" s="22">
        <f>AM1142+AM1141+AM1143</f>
        <v>0</v>
      </c>
      <c r="AN1140" s="22">
        <f>AN1142+AN1141+AN1143</f>
        <v>0</v>
      </c>
      <c r="AO1140" s="22">
        <f>AO1142+AO1141+AO1143</f>
        <v>0</v>
      </c>
      <c r="AP1140" s="22">
        <f t="shared" si="4132"/>
        <v>0</v>
      </c>
      <c r="AQ1140" s="22">
        <f t="shared" si="4133"/>
        <v>0</v>
      </c>
      <c r="AR1140" s="22">
        <f t="shared" si="4134"/>
        <v>0</v>
      </c>
      <c r="AS1140" s="22">
        <f>AS1142+AS1141+AS1143</f>
        <v>0</v>
      </c>
      <c r="AT1140" s="22">
        <f>AT1142+AT1141+AT1143</f>
        <v>0</v>
      </c>
      <c r="AU1140" s="22">
        <f>AU1142+AU1141+AU1143</f>
        <v>0</v>
      </c>
      <c r="AV1140" s="22">
        <f t="shared" si="4135"/>
        <v>0</v>
      </c>
      <c r="AW1140" s="22">
        <f t="shared" si="4136"/>
        <v>0</v>
      </c>
      <c r="AX1140" s="22">
        <f t="shared" si="4137"/>
        <v>0</v>
      </c>
      <c r="AY1140" s="22">
        <f>AY1142+AY1141+AY1143</f>
        <v>0</v>
      </c>
      <c r="AZ1140" s="22">
        <f>AZ1142+AZ1141+AZ1143</f>
        <v>0</v>
      </c>
      <c r="BA1140" s="22">
        <f>BA1142+BA1141+BA1143</f>
        <v>0</v>
      </c>
      <c r="BB1140" s="22">
        <f t="shared" si="4138"/>
        <v>0</v>
      </c>
      <c r="BC1140" s="22">
        <f t="shared" si="4139"/>
        <v>0</v>
      </c>
      <c r="BD1140" s="22">
        <f t="shared" si="4140"/>
        <v>0</v>
      </c>
      <c r="BE1140" s="22">
        <f>BE1142+BE1141+BE1143</f>
        <v>0</v>
      </c>
      <c r="BF1140" s="22">
        <f>BF1142+BF1141+BF1143</f>
        <v>0</v>
      </c>
      <c r="BG1140" s="22">
        <f>BG1142+BG1141+BG1143</f>
        <v>0</v>
      </c>
      <c r="BH1140" s="22">
        <f t="shared" si="4141"/>
        <v>0</v>
      </c>
      <c r="BI1140" s="22">
        <f t="shared" si="4142"/>
        <v>0</v>
      </c>
      <c r="BJ1140" s="22">
        <f t="shared" si="4143"/>
        <v>0</v>
      </c>
      <c r="BK1140" s="22">
        <f>BK1142+BK1141+BK1143</f>
        <v>0</v>
      </c>
      <c r="BL1140" s="22">
        <f>BL1142+BL1141+BL1143</f>
        <v>0</v>
      </c>
      <c r="BM1140" s="22">
        <f>BM1142+BM1141+BM1143</f>
        <v>0</v>
      </c>
      <c r="BN1140" s="22">
        <f t="shared" si="4144"/>
        <v>0</v>
      </c>
      <c r="BO1140" s="22">
        <f t="shared" si="4145"/>
        <v>0</v>
      </c>
      <c r="BP1140" s="22">
        <f t="shared" si="4146"/>
        <v>0</v>
      </c>
      <c r="BQ1140" s="22">
        <f>BQ1142+BQ1141+BQ1143</f>
        <v>0</v>
      </c>
      <c r="BR1140" s="22">
        <f>BR1142+BR1141+BR1143</f>
        <v>0</v>
      </c>
      <c r="BS1140" s="22">
        <f t="shared" si="4147"/>
        <v>0</v>
      </c>
      <c r="BT1140" s="22">
        <f t="shared" si="4148"/>
        <v>0</v>
      </c>
      <c r="BU1140" s="22">
        <f t="shared" si="4149"/>
        <v>0</v>
      </c>
      <c r="BV1140" s="22">
        <f>BV1142+BV1141+BV1143</f>
        <v>0</v>
      </c>
      <c r="BW1140" s="22">
        <f>BW1142+BW1141+BW1143</f>
        <v>0</v>
      </c>
      <c r="BX1140" s="22">
        <f t="shared" si="4150"/>
        <v>0</v>
      </c>
      <c r="BY1140" s="22">
        <f t="shared" si="4151"/>
        <v>0</v>
      </c>
      <c r="BZ1140" s="22">
        <f t="shared" si="4152"/>
        <v>0</v>
      </c>
      <c r="CA1140" s="22">
        <f>CA1142+CA1141+CA1143</f>
        <v>0</v>
      </c>
      <c r="CB1140" s="22">
        <f>CB1142+CB1141+CB1143</f>
        <v>0</v>
      </c>
      <c r="CC1140" s="22">
        <f>CC1142+CC1141+CC1143</f>
        <v>0</v>
      </c>
      <c r="CD1140" s="22">
        <f t="shared" si="4243"/>
        <v>0</v>
      </c>
      <c r="CE1140" s="22">
        <f>CE1142+CE1141+CE1143</f>
        <v>0</v>
      </c>
      <c r="CF1140" s="22"/>
      <c r="CG1140" s="22">
        <f t="shared" si="4244"/>
        <v>0</v>
      </c>
      <c r="CH1140" s="22">
        <f>CH1142+CH1141+CH1143</f>
        <v>0</v>
      </c>
      <c r="CI1140" s="22"/>
      <c r="CJ1140" s="22">
        <f t="shared" si="4245"/>
        <v>0</v>
      </c>
      <c r="CK1140" s="22">
        <f>CK1142+CK1141+CK1143</f>
        <v>0</v>
      </c>
      <c r="CL1140" s="22"/>
      <c r="CM1140" s="22">
        <f>CM1142+CM1141+CM1143</f>
        <v>0</v>
      </c>
      <c r="CN1140" s="15">
        <v>0</v>
      </c>
      <c r="CO1140" s="35"/>
      <c r="CT1140" s="5" t="s">
        <v>30</v>
      </c>
    </row>
    <row r="1141" spans="1:99" hidden="1" x14ac:dyDescent="0.3">
      <c r="A1141" s="36" t="s">
        <v>607</v>
      </c>
      <c r="B1141" s="16">
        <v>620</v>
      </c>
      <c r="C1141" s="32" t="s">
        <v>47</v>
      </c>
      <c r="D1141" s="32" t="s">
        <v>42</v>
      </c>
      <c r="E1141" s="33" t="s">
        <v>436</v>
      </c>
      <c r="F1141" s="22"/>
      <c r="G1141" s="22"/>
      <c r="H1141" s="22"/>
      <c r="I1141" s="22"/>
      <c r="J1141" s="22"/>
      <c r="K1141" s="22"/>
      <c r="L1141" s="22">
        <f t="shared" si="4117"/>
        <v>0</v>
      </c>
      <c r="M1141" s="22">
        <f t="shared" si="4118"/>
        <v>0</v>
      </c>
      <c r="N1141" s="22">
        <f t="shared" si="4119"/>
        <v>0</v>
      </c>
      <c r="O1141" s="22"/>
      <c r="P1141" s="22"/>
      <c r="Q1141" s="22"/>
      <c r="R1141" s="22">
        <f t="shared" si="4120"/>
        <v>0</v>
      </c>
      <c r="S1141" s="22">
        <f t="shared" si="4121"/>
        <v>0</v>
      </c>
      <c r="T1141" s="22">
        <f t="shared" si="4122"/>
        <v>0</v>
      </c>
      <c r="U1141" s="22"/>
      <c r="V1141" s="22"/>
      <c r="W1141" s="22"/>
      <c r="X1141" s="22">
        <f t="shared" si="4123"/>
        <v>0</v>
      </c>
      <c r="Y1141" s="22">
        <f t="shared" si="4124"/>
        <v>0</v>
      </c>
      <c r="Z1141" s="22">
        <f t="shared" si="4125"/>
        <v>0</v>
      </c>
      <c r="AA1141" s="22"/>
      <c r="AB1141" s="22"/>
      <c r="AC1141" s="22"/>
      <c r="AD1141" s="22">
        <f t="shared" si="4126"/>
        <v>0</v>
      </c>
      <c r="AE1141" s="22">
        <f t="shared" si="4127"/>
        <v>0</v>
      </c>
      <c r="AF1141" s="22">
        <f t="shared" si="4128"/>
        <v>0</v>
      </c>
      <c r="AG1141" s="22"/>
      <c r="AH1141" s="22"/>
      <c r="AI1141" s="22"/>
      <c r="AJ1141" s="22">
        <f t="shared" si="4129"/>
        <v>0</v>
      </c>
      <c r="AK1141" s="22">
        <f t="shared" si="4130"/>
        <v>0</v>
      </c>
      <c r="AL1141" s="22">
        <f t="shared" si="4131"/>
        <v>0</v>
      </c>
      <c r="AM1141" s="22"/>
      <c r="AN1141" s="22"/>
      <c r="AO1141" s="22"/>
      <c r="AP1141" s="22">
        <f t="shared" si="4132"/>
        <v>0</v>
      </c>
      <c r="AQ1141" s="22">
        <f t="shared" si="4133"/>
        <v>0</v>
      </c>
      <c r="AR1141" s="22">
        <f t="shared" si="4134"/>
        <v>0</v>
      </c>
      <c r="AS1141" s="22"/>
      <c r="AT1141" s="22"/>
      <c r="AU1141" s="22"/>
      <c r="AV1141" s="22">
        <f t="shared" si="4135"/>
        <v>0</v>
      </c>
      <c r="AW1141" s="22">
        <f t="shared" si="4136"/>
        <v>0</v>
      </c>
      <c r="AX1141" s="22">
        <f t="shared" si="4137"/>
        <v>0</v>
      </c>
      <c r="AY1141" s="22"/>
      <c r="AZ1141" s="22"/>
      <c r="BA1141" s="22"/>
      <c r="BB1141" s="22">
        <f t="shared" si="4138"/>
        <v>0</v>
      </c>
      <c r="BC1141" s="22">
        <f t="shared" si="4139"/>
        <v>0</v>
      </c>
      <c r="BD1141" s="22">
        <f t="shared" si="4140"/>
        <v>0</v>
      </c>
      <c r="BE1141" s="22"/>
      <c r="BF1141" s="22"/>
      <c r="BG1141" s="22"/>
      <c r="BH1141" s="22">
        <f t="shared" si="4141"/>
        <v>0</v>
      </c>
      <c r="BI1141" s="22">
        <f t="shared" si="4142"/>
        <v>0</v>
      </c>
      <c r="BJ1141" s="22">
        <f t="shared" si="4143"/>
        <v>0</v>
      </c>
      <c r="BK1141" s="22"/>
      <c r="BL1141" s="22"/>
      <c r="BM1141" s="22"/>
      <c r="BN1141" s="22">
        <f t="shared" si="4144"/>
        <v>0</v>
      </c>
      <c r="BO1141" s="22">
        <f t="shared" si="4145"/>
        <v>0</v>
      </c>
      <c r="BP1141" s="22">
        <f t="shared" si="4146"/>
        <v>0</v>
      </c>
      <c r="BQ1141" s="22"/>
      <c r="BR1141" s="22"/>
      <c r="BS1141" s="22">
        <f t="shared" si="4147"/>
        <v>0</v>
      </c>
      <c r="BT1141" s="22">
        <f t="shared" si="4148"/>
        <v>0</v>
      </c>
      <c r="BU1141" s="22">
        <f t="shared" si="4149"/>
        <v>0</v>
      </c>
      <c r="BV1141" s="22"/>
      <c r="BW1141" s="22"/>
      <c r="BX1141" s="22">
        <f t="shared" si="4150"/>
        <v>0</v>
      </c>
      <c r="BY1141" s="22">
        <f t="shared" si="4151"/>
        <v>0</v>
      </c>
      <c r="BZ1141" s="22">
        <f t="shared" si="4152"/>
        <v>0</v>
      </c>
      <c r="CA1141" s="22"/>
      <c r="CB1141" s="22"/>
      <c r="CC1141" s="22"/>
      <c r="CD1141" s="22">
        <f t="shared" si="4243"/>
        <v>0</v>
      </c>
      <c r="CE1141" s="22"/>
      <c r="CF1141" s="22"/>
      <c r="CG1141" s="22">
        <f t="shared" si="4244"/>
        <v>0</v>
      </c>
      <c r="CH1141" s="22"/>
      <c r="CI1141" s="22"/>
      <c r="CJ1141" s="22">
        <f t="shared" si="4245"/>
        <v>0</v>
      </c>
      <c r="CK1141" s="22"/>
      <c r="CL1141" s="22"/>
      <c r="CM1141" s="22"/>
      <c r="CN1141" s="15">
        <v>0</v>
      </c>
      <c r="CO1141" s="35"/>
    </row>
    <row r="1142" spans="1:99" hidden="1" x14ac:dyDescent="0.3">
      <c r="A1142" s="36" t="s">
        <v>607</v>
      </c>
      <c r="B1142" s="16">
        <v>620</v>
      </c>
      <c r="C1142" s="32" t="s">
        <v>47</v>
      </c>
      <c r="D1142" s="32" t="s">
        <v>313</v>
      </c>
      <c r="E1142" s="33" t="s">
        <v>387</v>
      </c>
      <c r="F1142" s="22"/>
      <c r="G1142" s="22"/>
      <c r="H1142" s="22"/>
      <c r="I1142" s="22"/>
      <c r="J1142" s="22"/>
      <c r="K1142" s="22"/>
      <c r="L1142" s="22">
        <f t="shared" si="4117"/>
        <v>0</v>
      </c>
      <c r="M1142" s="22">
        <f t="shared" si="4118"/>
        <v>0</v>
      </c>
      <c r="N1142" s="22">
        <f t="shared" si="4119"/>
        <v>0</v>
      </c>
      <c r="O1142" s="22"/>
      <c r="P1142" s="22"/>
      <c r="Q1142" s="22"/>
      <c r="R1142" s="22">
        <f t="shared" si="4120"/>
        <v>0</v>
      </c>
      <c r="S1142" s="22">
        <f t="shared" si="4121"/>
        <v>0</v>
      </c>
      <c r="T1142" s="22">
        <f t="shared" si="4122"/>
        <v>0</v>
      </c>
      <c r="U1142" s="22"/>
      <c r="V1142" s="22"/>
      <c r="W1142" s="22"/>
      <c r="X1142" s="22">
        <f t="shared" si="4123"/>
        <v>0</v>
      </c>
      <c r="Y1142" s="22">
        <f t="shared" si="4124"/>
        <v>0</v>
      </c>
      <c r="Z1142" s="22">
        <f t="shared" si="4125"/>
        <v>0</v>
      </c>
      <c r="AA1142" s="22"/>
      <c r="AB1142" s="22"/>
      <c r="AC1142" s="22"/>
      <c r="AD1142" s="22">
        <f t="shared" si="4126"/>
        <v>0</v>
      </c>
      <c r="AE1142" s="22">
        <f t="shared" si="4127"/>
        <v>0</v>
      </c>
      <c r="AF1142" s="22">
        <f t="shared" si="4128"/>
        <v>0</v>
      </c>
      <c r="AG1142" s="22"/>
      <c r="AH1142" s="22"/>
      <c r="AI1142" s="22"/>
      <c r="AJ1142" s="22">
        <f t="shared" si="4129"/>
        <v>0</v>
      </c>
      <c r="AK1142" s="22">
        <f t="shared" si="4130"/>
        <v>0</v>
      </c>
      <c r="AL1142" s="22">
        <f t="shared" si="4131"/>
        <v>0</v>
      </c>
      <c r="AM1142" s="22"/>
      <c r="AN1142" s="22"/>
      <c r="AO1142" s="22"/>
      <c r="AP1142" s="22">
        <f t="shared" si="4132"/>
        <v>0</v>
      </c>
      <c r="AQ1142" s="22">
        <f t="shared" si="4133"/>
        <v>0</v>
      </c>
      <c r="AR1142" s="22">
        <f t="shared" si="4134"/>
        <v>0</v>
      </c>
      <c r="AS1142" s="22"/>
      <c r="AT1142" s="22"/>
      <c r="AU1142" s="22"/>
      <c r="AV1142" s="22">
        <f t="shared" si="4135"/>
        <v>0</v>
      </c>
      <c r="AW1142" s="22">
        <f t="shared" si="4136"/>
        <v>0</v>
      </c>
      <c r="AX1142" s="22">
        <f t="shared" si="4137"/>
        <v>0</v>
      </c>
      <c r="AY1142" s="22"/>
      <c r="AZ1142" s="22"/>
      <c r="BA1142" s="22"/>
      <c r="BB1142" s="22">
        <f t="shared" si="4138"/>
        <v>0</v>
      </c>
      <c r="BC1142" s="22">
        <f t="shared" si="4139"/>
        <v>0</v>
      </c>
      <c r="BD1142" s="22">
        <f t="shared" si="4140"/>
        <v>0</v>
      </c>
      <c r="BE1142" s="22"/>
      <c r="BF1142" s="22"/>
      <c r="BG1142" s="22"/>
      <c r="BH1142" s="22">
        <f t="shared" si="4141"/>
        <v>0</v>
      </c>
      <c r="BI1142" s="22">
        <f t="shared" si="4142"/>
        <v>0</v>
      </c>
      <c r="BJ1142" s="22">
        <f t="shared" si="4143"/>
        <v>0</v>
      </c>
      <c r="BK1142" s="22"/>
      <c r="BL1142" s="22"/>
      <c r="BM1142" s="22"/>
      <c r="BN1142" s="22">
        <f t="shared" si="4144"/>
        <v>0</v>
      </c>
      <c r="BO1142" s="22">
        <f t="shared" si="4145"/>
        <v>0</v>
      </c>
      <c r="BP1142" s="22">
        <f t="shared" si="4146"/>
        <v>0</v>
      </c>
      <c r="BQ1142" s="22"/>
      <c r="BR1142" s="22"/>
      <c r="BS1142" s="22">
        <f t="shared" si="4147"/>
        <v>0</v>
      </c>
      <c r="BT1142" s="22">
        <f t="shared" si="4148"/>
        <v>0</v>
      </c>
      <c r="BU1142" s="22">
        <f t="shared" si="4149"/>
        <v>0</v>
      </c>
      <c r="BV1142" s="22"/>
      <c r="BW1142" s="22"/>
      <c r="BX1142" s="22">
        <f t="shared" si="4150"/>
        <v>0</v>
      </c>
      <c r="BY1142" s="22">
        <f t="shared" si="4151"/>
        <v>0</v>
      </c>
      <c r="BZ1142" s="22">
        <f t="shared" si="4152"/>
        <v>0</v>
      </c>
      <c r="CA1142" s="22"/>
      <c r="CB1142" s="22"/>
      <c r="CC1142" s="22"/>
      <c r="CD1142" s="22">
        <f t="shared" si="4243"/>
        <v>0</v>
      </c>
      <c r="CE1142" s="22"/>
      <c r="CF1142" s="22"/>
      <c r="CG1142" s="22">
        <f t="shared" si="4244"/>
        <v>0</v>
      </c>
      <c r="CH1142" s="22"/>
      <c r="CI1142" s="22"/>
      <c r="CJ1142" s="22">
        <f t="shared" si="4245"/>
        <v>0</v>
      </c>
      <c r="CK1142" s="22"/>
      <c r="CL1142" s="22"/>
      <c r="CM1142" s="22"/>
      <c r="CN1142" s="15">
        <v>0</v>
      </c>
      <c r="CO1142" s="35"/>
    </row>
    <row r="1143" spans="1:99" hidden="1" x14ac:dyDescent="0.3">
      <c r="A1143" s="36" t="s">
        <v>607</v>
      </c>
      <c r="B1143" s="16">
        <v>620</v>
      </c>
      <c r="C1143" s="32" t="s">
        <v>47</v>
      </c>
      <c r="D1143" s="32" t="s">
        <v>67</v>
      </c>
      <c r="E1143" s="33" t="s">
        <v>217</v>
      </c>
      <c r="F1143" s="22"/>
      <c r="G1143" s="22"/>
      <c r="H1143" s="22"/>
      <c r="I1143" s="22"/>
      <c r="J1143" s="22"/>
      <c r="K1143" s="22"/>
      <c r="L1143" s="22">
        <f t="shared" si="4117"/>
        <v>0</v>
      </c>
      <c r="M1143" s="22">
        <f t="shared" si="4118"/>
        <v>0</v>
      </c>
      <c r="N1143" s="22">
        <f t="shared" si="4119"/>
        <v>0</v>
      </c>
      <c r="O1143" s="22"/>
      <c r="P1143" s="22"/>
      <c r="Q1143" s="22"/>
      <c r="R1143" s="22">
        <f t="shared" si="4120"/>
        <v>0</v>
      </c>
      <c r="S1143" s="22">
        <f t="shared" si="4121"/>
        <v>0</v>
      </c>
      <c r="T1143" s="22">
        <f t="shared" si="4122"/>
        <v>0</v>
      </c>
      <c r="U1143" s="22"/>
      <c r="V1143" s="22"/>
      <c r="W1143" s="22"/>
      <c r="X1143" s="22">
        <f t="shared" si="4123"/>
        <v>0</v>
      </c>
      <c r="Y1143" s="22">
        <f t="shared" si="4124"/>
        <v>0</v>
      </c>
      <c r="Z1143" s="22">
        <f t="shared" si="4125"/>
        <v>0</v>
      </c>
      <c r="AA1143" s="22"/>
      <c r="AB1143" s="22"/>
      <c r="AC1143" s="22"/>
      <c r="AD1143" s="22">
        <f t="shared" si="4126"/>
        <v>0</v>
      </c>
      <c r="AE1143" s="22">
        <f t="shared" si="4127"/>
        <v>0</v>
      </c>
      <c r="AF1143" s="22">
        <f t="shared" si="4128"/>
        <v>0</v>
      </c>
      <c r="AG1143" s="22"/>
      <c r="AH1143" s="22"/>
      <c r="AI1143" s="22"/>
      <c r="AJ1143" s="22">
        <f t="shared" si="4129"/>
        <v>0</v>
      </c>
      <c r="AK1143" s="22">
        <f t="shared" si="4130"/>
        <v>0</v>
      </c>
      <c r="AL1143" s="22">
        <f t="shared" si="4131"/>
        <v>0</v>
      </c>
      <c r="AM1143" s="22"/>
      <c r="AN1143" s="22"/>
      <c r="AO1143" s="22"/>
      <c r="AP1143" s="22">
        <f t="shared" si="4132"/>
        <v>0</v>
      </c>
      <c r="AQ1143" s="22">
        <f t="shared" si="4133"/>
        <v>0</v>
      </c>
      <c r="AR1143" s="22">
        <f t="shared" si="4134"/>
        <v>0</v>
      </c>
      <c r="AS1143" s="22"/>
      <c r="AT1143" s="22"/>
      <c r="AU1143" s="22"/>
      <c r="AV1143" s="22">
        <f t="shared" si="4135"/>
        <v>0</v>
      </c>
      <c r="AW1143" s="22">
        <f t="shared" si="4136"/>
        <v>0</v>
      </c>
      <c r="AX1143" s="22">
        <f t="shared" si="4137"/>
        <v>0</v>
      </c>
      <c r="AY1143" s="22"/>
      <c r="AZ1143" s="22"/>
      <c r="BA1143" s="22"/>
      <c r="BB1143" s="22">
        <f t="shared" si="4138"/>
        <v>0</v>
      </c>
      <c r="BC1143" s="22">
        <f t="shared" si="4139"/>
        <v>0</v>
      </c>
      <c r="BD1143" s="22">
        <f t="shared" si="4140"/>
        <v>0</v>
      </c>
      <c r="BE1143" s="22"/>
      <c r="BF1143" s="22"/>
      <c r="BG1143" s="22"/>
      <c r="BH1143" s="22">
        <f t="shared" si="4141"/>
        <v>0</v>
      </c>
      <c r="BI1143" s="22">
        <f t="shared" si="4142"/>
        <v>0</v>
      </c>
      <c r="BJ1143" s="22">
        <f t="shared" si="4143"/>
        <v>0</v>
      </c>
      <c r="BK1143" s="22"/>
      <c r="BL1143" s="22"/>
      <c r="BM1143" s="22"/>
      <c r="BN1143" s="22">
        <f t="shared" si="4144"/>
        <v>0</v>
      </c>
      <c r="BO1143" s="22">
        <f t="shared" si="4145"/>
        <v>0</v>
      </c>
      <c r="BP1143" s="22">
        <f t="shared" si="4146"/>
        <v>0</v>
      </c>
      <c r="BQ1143" s="22"/>
      <c r="BR1143" s="22"/>
      <c r="BS1143" s="22">
        <f t="shared" si="4147"/>
        <v>0</v>
      </c>
      <c r="BT1143" s="22">
        <f t="shared" si="4148"/>
        <v>0</v>
      </c>
      <c r="BU1143" s="22">
        <f t="shared" si="4149"/>
        <v>0</v>
      </c>
      <c r="BV1143" s="22"/>
      <c r="BW1143" s="22"/>
      <c r="BX1143" s="22">
        <f t="shared" si="4150"/>
        <v>0</v>
      </c>
      <c r="BY1143" s="22">
        <f t="shared" si="4151"/>
        <v>0</v>
      </c>
      <c r="BZ1143" s="22">
        <f t="shared" si="4152"/>
        <v>0</v>
      </c>
      <c r="CA1143" s="22"/>
      <c r="CB1143" s="22"/>
      <c r="CC1143" s="22"/>
      <c r="CD1143" s="22">
        <f t="shared" si="4243"/>
        <v>0</v>
      </c>
      <c r="CE1143" s="22"/>
      <c r="CF1143" s="22"/>
      <c r="CG1143" s="22">
        <f t="shared" si="4244"/>
        <v>0</v>
      </c>
      <c r="CH1143" s="22"/>
      <c r="CI1143" s="22"/>
      <c r="CJ1143" s="22">
        <f t="shared" si="4245"/>
        <v>0</v>
      </c>
      <c r="CK1143" s="22"/>
      <c r="CL1143" s="22"/>
      <c r="CM1143" s="22"/>
      <c r="CN1143" s="15">
        <v>0</v>
      </c>
      <c r="CO1143" s="35"/>
    </row>
    <row r="1144" spans="1:99" ht="109.2" x14ac:dyDescent="0.3">
      <c r="A1144" s="36" t="s">
        <v>609</v>
      </c>
      <c r="B1144" s="16"/>
      <c r="C1144" s="32"/>
      <c r="D1144" s="32"/>
      <c r="E1144" s="33" t="s">
        <v>610</v>
      </c>
      <c r="F1144" s="22">
        <f t="shared" ref="F1144:F1150" si="4289">F1145</f>
        <v>0</v>
      </c>
      <c r="G1144" s="22">
        <f t="shared" ref="G1144:G1158" si="4290">G1145</f>
        <v>0</v>
      </c>
      <c r="H1144" s="22">
        <f t="shared" ref="H1144:H1158" si="4291">H1145</f>
        <v>0</v>
      </c>
      <c r="I1144" s="22">
        <f t="shared" ref="I1144:I1158" si="4292">I1145</f>
        <v>0</v>
      </c>
      <c r="J1144" s="22">
        <f t="shared" ref="J1144:J1158" si="4293">J1145</f>
        <v>0</v>
      </c>
      <c r="K1144" s="22">
        <f t="shared" ref="K1144:K1158" si="4294">K1145</f>
        <v>0</v>
      </c>
      <c r="L1144" s="22">
        <f t="shared" si="4117"/>
        <v>0</v>
      </c>
      <c r="M1144" s="22">
        <f t="shared" si="4118"/>
        <v>0</v>
      </c>
      <c r="N1144" s="22">
        <f t="shared" si="4119"/>
        <v>0</v>
      </c>
      <c r="O1144" s="22">
        <f t="shared" ref="O1144:O1158" si="4295">O1145</f>
        <v>1369.71</v>
      </c>
      <c r="P1144" s="22">
        <f t="shared" ref="P1144:P1158" si="4296">P1145</f>
        <v>0</v>
      </c>
      <c r="Q1144" s="22">
        <f t="shared" ref="Q1144:Q1158" si="4297">Q1145</f>
        <v>0</v>
      </c>
      <c r="R1144" s="22">
        <f t="shared" si="4120"/>
        <v>1369.71</v>
      </c>
      <c r="S1144" s="22">
        <f t="shared" si="4121"/>
        <v>0</v>
      </c>
      <c r="T1144" s="22">
        <f t="shared" si="4122"/>
        <v>0</v>
      </c>
      <c r="U1144" s="22">
        <f t="shared" ref="U1144:U1158" si="4298">U1145</f>
        <v>0</v>
      </c>
      <c r="V1144" s="22">
        <f t="shared" ref="V1144:V1158" si="4299">V1145</f>
        <v>0</v>
      </c>
      <c r="W1144" s="22">
        <f t="shared" ref="W1144:W1158" si="4300">W1145</f>
        <v>0</v>
      </c>
      <c r="X1144" s="22">
        <f t="shared" si="4123"/>
        <v>1369.71</v>
      </c>
      <c r="Y1144" s="22">
        <f t="shared" si="4124"/>
        <v>0</v>
      </c>
      <c r="Z1144" s="22">
        <f t="shared" si="4125"/>
        <v>0</v>
      </c>
      <c r="AA1144" s="22">
        <f t="shared" ref="AA1144:AA1158" si="4301">AA1145</f>
        <v>0</v>
      </c>
      <c r="AB1144" s="22">
        <f t="shared" ref="AB1144:AB1158" si="4302">AB1145</f>
        <v>0</v>
      </c>
      <c r="AC1144" s="22">
        <f t="shared" ref="AC1144:AC1158" si="4303">AC1145</f>
        <v>0</v>
      </c>
      <c r="AD1144" s="22">
        <f t="shared" si="4126"/>
        <v>1369.71</v>
      </c>
      <c r="AE1144" s="22">
        <f t="shared" si="4127"/>
        <v>0</v>
      </c>
      <c r="AF1144" s="22">
        <f t="shared" si="4128"/>
        <v>0</v>
      </c>
      <c r="AG1144" s="22">
        <f t="shared" ref="AG1144:AG1158" si="4304">AG1145</f>
        <v>0</v>
      </c>
      <c r="AH1144" s="22">
        <f t="shared" ref="AH1144:AH1158" si="4305">AH1145</f>
        <v>0</v>
      </c>
      <c r="AI1144" s="22">
        <f t="shared" ref="AI1144:AI1158" si="4306">AI1145</f>
        <v>0</v>
      </c>
      <c r="AJ1144" s="22">
        <f t="shared" si="4129"/>
        <v>1369.71</v>
      </c>
      <c r="AK1144" s="22">
        <f t="shared" si="4130"/>
        <v>0</v>
      </c>
      <c r="AL1144" s="22">
        <f t="shared" si="4131"/>
        <v>0</v>
      </c>
      <c r="AM1144" s="22">
        <f t="shared" ref="AM1144:AM1158" si="4307">AM1145</f>
        <v>0</v>
      </c>
      <c r="AN1144" s="22">
        <f t="shared" ref="AN1144:AN1158" si="4308">AN1145</f>
        <v>0</v>
      </c>
      <c r="AO1144" s="22">
        <f t="shared" ref="AO1144:AO1158" si="4309">AO1145</f>
        <v>0</v>
      </c>
      <c r="AP1144" s="22">
        <f t="shared" si="4132"/>
        <v>1369.71</v>
      </c>
      <c r="AQ1144" s="22">
        <f t="shared" si="4133"/>
        <v>0</v>
      </c>
      <c r="AR1144" s="22">
        <f t="shared" si="4134"/>
        <v>0</v>
      </c>
      <c r="AS1144" s="22">
        <f t="shared" ref="AS1144:AS1158" si="4310">AS1145</f>
        <v>0</v>
      </c>
      <c r="AT1144" s="22">
        <f t="shared" ref="AT1144:AT1158" si="4311">AT1145</f>
        <v>0</v>
      </c>
      <c r="AU1144" s="22">
        <f t="shared" ref="AU1144:AU1158" si="4312">AU1145</f>
        <v>0</v>
      </c>
      <c r="AV1144" s="22">
        <f t="shared" si="4135"/>
        <v>1369.71</v>
      </c>
      <c r="AW1144" s="22">
        <f t="shared" si="4136"/>
        <v>0</v>
      </c>
      <c r="AX1144" s="22">
        <f t="shared" si="4137"/>
        <v>0</v>
      </c>
      <c r="AY1144" s="22">
        <f t="shared" ref="AY1144:AY1158" si="4313">AY1145</f>
        <v>52448.843999999997</v>
      </c>
      <c r="AZ1144" s="22">
        <f t="shared" ref="AZ1144:AZ1158" si="4314">AZ1145</f>
        <v>0</v>
      </c>
      <c r="BA1144" s="22">
        <f t="shared" ref="BA1144:BA1158" si="4315">BA1145</f>
        <v>0</v>
      </c>
      <c r="BB1144" s="22">
        <f t="shared" si="4138"/>
        <v>53818.553999999996</v>
      </c>
      <c r="BC1144" s="22">
        <f t="shared" si="4139"/>
        <v>0</v>
      </c>
      <c r="BD1144" s="22">
        <f t="shared" si="4140"/>
        <v>0</v>
      </c>
      <c r="BE1144" s="22">
        <f t="shared" ref="BE1144:BE1158" si="4316">BE1145</f>
        <v>0</v>
      </c>
      <c r="BF1144" s="22">
        <f t="shared" ref="BF1144:BF1158" si="4317">BF1145</f>
        <v>0</v>
      </c>
      <c r="BG1144" s="22">
        <f t="shared" ref="BG1144:BG1158" si="4318">BG1145</f>
        <v>0</v>
      </c>
      <c r="BH1144" s="22">
        <f t="shared" si="4141"/>
        <v>53818.553999999996</v>
      </c>
      <c r="BI1144" s="22">
        <f t="shared" si="4142"/>
        <v>0</v>
      </c>
      <c r="BJ1144" s="22">
        <f t="shared" si="4143"/>
        <v>0</v>
      </c>
      <c r="BK1144" s="22">
        <f t="shared" ref="BK1144:BK1158" si="4319">BK1145</f>
        <v>0</v>
      </c>
      <c r="BL1144" s="22">
        <f t="shared" ref="BL1144:BL1158" si="4320">BL1145</f>
        <v>0</v>
      </c>
      <c r="BM1144" s="22">
        <f t="shared" ref="BM1144:BM1158" si="4321">BM1145</f>
        <v>0</v>
      </c>
      <c r="BN1144" s="22">
        <f t="shared" si="4144"/>
        <v>53818.553999999996</v>
      </c>
      <c r="BO1144" s="22">
        <f t="shared" si="4145"/>
        <v>0</v>
      </c>
      <c r="BP1144" s="22">
        <f t="shared" si="4146"/>
        <v>0</v>
      </c>
      <c r="BQ1144" s="22">
        <f t="shared" ref="BQ1144:BQ1158" si="4322">BQ1145</f>
        <v>0</v>
      </c>
      <c r="BR1144" s="22">
        <f t="shared" ref="BR1144:BR1158" si="4323">BR1145</f>
        <v>0</v>
      </c>
      <c r="BS1144" s="22">
        <f t="shared" si="4147"/>
        <v>53818.553999999996</v>
      </c>
      <c r="BT1144" s="22">
        <f t="shared" si="4148"/>
        <v>0</v>
      </c>
      <c r="BU1144" s="22">
        <f t="shared" si="4149"/>
        <v>0</v>
      </c>
      <c r="BV1144" s="22">
        <f t="shared" ref="BV1144:BV1158" si="4324">BV1145</f>
        <v>0</v>
      </c>
      <c r="BW1144" s="22">
        <f t="shared" ref="BW1144:BW1158" si="4325">BW1145</f>
        <v>0</v>
      </c>
      <c r="BX1144" s="22">
        <f t="shared" si="4150"/>
        <v>53818.553999999996</v>
      </c>
      <c r="BY1144" s="22">
        <f t="shared" si="4151"/>
        <v>0</v>
      </c>
      <c r="BZ1144" s="22">
        <f t="shared" si="4152"/>
        <v>0</v>
      </c>
      <c r="CA1144" s="22">
        <f t="shared" ref="CA1144:CA1158" si="4326">CA1145</f>
        <v>0</v>
      </c>
      <c r="CB1144" s="22">
        <f t="shared" ref="CB1144:CB1158" si="4327">CB1145</f>
        <v>0</v>
      </c>
      <c r="CC1144" s="22">
        <f t="shared" ref="CC1144:CC1158" si="4328">CC1145</f>
        <v>0</v>
      </c>
      <c r="CD1144" s="22">
        <f t="shared" si="4243"/>
        <v>53818.553999999996</v>
      </c>
      <c r="CE1144" s="22">
        <f t="shared" ref="CE1144:CE1158" si="4329">CE1145</f>
        <v>0</v>
      </c>
      <c r="CF1144" s="34">
        <f t="shared" ref="CF1144:CF1207" si="4330">CD1144+CE1144</f>
        <v>53818.553999999996</v>
      </c>
      <c r="CG1144" s="22">
        <f t="shared" si="4244"/>
        <v>0</v>
      </c>
      <c r="CH1144" s="22">
        <f t="shared" ref="CH1144:CM1158" si="4331">CH1145</f>
        <v>0</v>
      </c>
      <c r="CI1144" s="22">
        <f t="shared" ref="CI1144:CI1207" si="4332">CG1144+CH1144</f>
        <v>0</v>
      </c>
      <c r="CJ1144" s="22">
        <f t="shared" si="4245"/>
        <v>0</v>
      </c>
      <c r="CK1144" s="22">
        <f t="shared" si="4331"/>
        <v>0</v>
      </c>
      <c r="CL1144" s="22">
        <f t="shared" ref="CL1144:CL1207" si="4333">CJ1144+CK1144</f>
        <v>0</v>
      </c>
      <c r="CM1144" s="22">
        <f t="shared" si="4331"/>
        <v>0</v>
      </c>
      <c r="CN1144" s="15"/>
      <c r="CO1144" s="35"/>
      <c r="CU1144" s="5" t="s">
        <v>31</v>
      </c>
    </row>
    <row r="1145" spans="1:99" ht="46.8" x14ac:dyDescent="0.3">
      <c r="A1145" s="36" t="s">
        <v>609</v>
      </c>
      <c r="B1145" s="16">
        <v>600</v>
      </c>
      <c r="C1145" s="32"/>
      <c r="D1145" s="32"/>
      <c r="E1145" s="33" t="s">
        <v>45</v>
      </c>
      <c r="F1145" s="22">
        <f t="shared" si="4289"/>
        <v>0</v>
      </c>
      <c r="G1145" s="22">
        <f t="shared" si="4290"/>
        <v>0</v>
      </c>
      <c r="H1145" s="22">
        <f t="shared" si="4291"/>
        <v>0</v>
      </c>
      <c r="I1145" s="22">
        <f t="shared" si="4292"/>
        <v>0</v>
      </c>
      <c r="J1145" s="22">
        <f t="shared" si="4293"/>
        <v>0</v>
      </c>
      <c r="K1145" s="22">
        <f t="shared" si="4294"/>
        <v>0</v>
      </c>
      <c r="L1145" s="22">
        <f t="shared" si="4117"/>
        <v>0</v>
      </c>
      <c r="M1145" s="22">
        <f t="shared" si="4118"/>
        <v>0</v>
      </c>
      <c r="N1145" s="22">
        <f t="shared" si="4119"/>
        <v>0</v>
      </c>
      <c r="O1145" s="22">
        <f t="shared" si="4295"/>
        <v>1369.71</v>
      </c>
      <c r="P1145" s="22">
        <f t="shared" si="4296"/>
        <v>0</v>
      </c>
      <c r="Q1145" s="22">
        <f t="shared" si="4297"/>
        <v>0</v>
      </c>
      <c r="R1145" s="22">
        <f t="shared" si="4120"/>
        <v>1369.71</v>
      </c>
      <c r="S1145" s="22">
        <f t="shared" si="4121"/>
        <v>0</v>
      </c>
      <c r="T1145" s="22">
        <f t="shared" si="4122"/>
        <v>0</v>
      </c>
      <c r="U1145" s="22">
        <f t="shared" si="4298"/>
        <v>0</v>
      </c>
      <c r="V1145" s="22">
        <f t="shared" si="4299"/>
        <v>0</v>
      </c>
      <c r="W1145" s="22">
        <f t="shared" si="4300"/>
        <v>0</v>
      </c>
      <c r="X1145" s="22">
        <f t="shared" si="4123"/>
        <v>1369.71</v>
      </c>
      <c r="Y1145" s="22">
        <f t="shared" si="4124"/>
        <v>0</v>
      </c>
      <c r="Z1145" s="22">
        <f t="shared" si="4125"/>
        <v>0</v>
      </c>
      <c r="AA1145" s="22">
        <f t="shared" si="4301"/>
        <v>0</v>
      </c>
      <c r="AB1145" s="22">
        <f t="shared" si="4302"/>
        <v>0</v>
      </c>
      <c r="AC1145" s="22">
        <f t="shared" si="4303"/>
        <v>0</v>
      </c>
      <c r="AD1145" s="22">
        <f t="shared" si="4126"/>
        <v>1369.71</v>
      </c>
      <c r="AE1145" s="22">
        <f t="shared" si="4127"/>
        <v>0</v>
      </c>
      <c r="AF1145" s="22">
        <f t="shared" si="4128"/>
        <v>0</v>
      </c>
      <c r="AG1145" s="22">
        <f t="shared" si="4304"/>
        <v>0</v>
      </c>
      <c r="AH1145" s="22">
        <f t="shared" si="4305"/>
        <v>0</v>
      </c>
      <c r="AI1145" s="22">
        <f t="shared" si="4306"/>
        <v>0</v>
      </c>
      <c r="AJ1145" s="22">
        <f t="shared" si="4129"/>
        <v>1369.71</v>
      </c>
      <c r="AK1145" s="22">
        <f t="shared" si="4130"/>
        <v>0</v>
      </c>
      <c r="AL1145" s="22">
        <f t="shared" si="4131"/>
        <v>0</v>
      </c>
      <c r="AM1145" s="22">
        <f t="shared" si="4307"/>
        <v>0</v>
      </c>
      <c r="AN1145" s="22">
        <f t="shared" si="4308"/>
        <v>0</v>
      </c>
      <c r="AO1145" s="22">
        <f t="shared" si="4309"/>
        <v>0</v>
      </c>
      <c r="AP1145" s="22">
        <f t="shared" si="4132"/>
        <v>1369.71</v>
      </c>
      <c r="AQ1145" s="22">
        <f t="shared" si="4133"/>
        <v>0</v>
      </c>
      <c r="AR1145" s="22">
        <f t="shared" si="4134"/>
        <v>0</v>
      </c>
      <c r="AS1145" s="22">
        <f t="shared" si="4310"/>
        <v>0</v>
      </c>
      <c r="AT1145" s="22">
        <f t="shared" si="4311"/>
        <v>0</v>
      </c>
      <c r="AU1145" s="22">
        <f t="shared" si="4312"/>
        <v>0</v>
      </c>
      <c r="AV1145" s="22">
        <f t="shared" si="4135"/>
        <v>1369.71</v>
      </c>
      <c r="AW1145" s="22">
        <f t="shared" si="4136"/>
        <v>0</v>
      </c>
      <c r="AX1145" s="22">
        <f t="shared" si="4137"/>
        <v>0</v>
      </c>
      <c r="AY1145" s="22">
        <f t="shared" si="4313"/>
        <v>52448.843999999997</v>
      </c>
      <c r="AZ1145" s="22">
        <f t="shared" si="4314"/>
        <v>0</v>
      </c>
      <c r="BA1145" s="22">
        <f t="shared" si="4315"/>
        <v>0</v>
      </c>
      <c r="BB1145" s="22">
        <f t="shared" si="4138"/>
        <v>53818.553999999996</v>
      </c>
      <c r="BC1145" s="22">
        <f t="shared" si="4139"/>
        <v>0</v>
      </c>
      <c r="BD1145" s="22">
        <f t="shared" si="4140"/>
        <v>0</v>
      </c>
      <c r="BE1145" s="22">
        <f t="shared" si="4316"/>
        <v>0</v>
      </c>
      <c r="BF1145" s="22">
        <f t="shared" si="4317"/>
        <v>0</v>
      </c>
      <c r="BG1145" s="22">
        <f t="shared" si="4318"/>
        <v>0</v>
      </c>
      <c r="BH1145" s="22">
        <f t="shared" si="4141"/>
        <v>53818.553999999996</v>
      </c>
      <c r="BI1145" s="22">
        <f t="shared" si="4142"/>
        <v>0</v>
      </c>
      <c r="BJ1145" s="22">
        <f t="shared" si="4143"/>
        <v>0</v>
      </c>
      <c r="BK1145" s="22">
        <f t="shared" si="4319"/>
        <v>0</v>
      </c>
      <c r="BL1145" s="22">
        <f t="shared" si="4320"/>
        <v>0</v>
      </c>
      <c r="BM1145" s="22">
        <f t="shared" si="4321"/>
        <v>0</v>
      </c>
      <c r="BN1145" s="22">
        <f t="shared" si="4144"/>
        <v>53818.553999999996</v>
      </c>
      <c r="BO1145" s="22">
        <f t="shared" si="4145"/>
        <v>0</v>
      </c>
      <c r="BP1145" s="22">
        <f t="shared" si="4146"/>
        <v>0</v>
      </c>
      <c r="BQ1145" s="22">
        <f t="shared" si="4322"/>
        <v>0</v>
      </c>
      <c r="BR1145" s="22">
        <f t="shared" si="4323"/>
        <v>0</v>
      </c>
      <c r="BS1145" s="22">
        <f t="shared" si="4147"/>
        <v>53818.553999999996</v>
      </c>
      <c r="BT1145" s="22">
        <f t="shared" si="4148"/>
        <v>0</v>
      </c>
      <c r="BU1145" s="22">
        <f t="shared" si="4149"/>
        <v>0</v>
      </c>
      <c r="BV1145" s="22">
        <f t="shared" si="4324"/>
        <v>0</v>
      </c>
      <c r="BW1145" s="22">
        <f t="shared" si="4325"/>
        <v>0</v>
      </c>
      <c r="BX1145" s="22">
        <f t="shared" si="4150"/>
        <v>53818.553999999996</v>
      </c>
      <c r="BY1145" s="22">
        <f t="shared" si="4151"/>
        <v>0</v>
      </c>
      <c r="BZ1145" s="22">
        <f t="shared" si="4152"/>
        <v>0</v>
      </c>
      <c r="CA1145" s="22">
        <f t="shared" si="4326"/>
        <v>0</v>
      </c>
      <c r="CB1145" s="22">
        <f t="shared" si="4327"/>
        <v>0</v>
      </c>
      <c r="CC1145" s="22">
        <f t="shared" si="4328"/>
        <v>0</v>
      </c>
      <c r="CD1145" s="22">
        <f t="shared" si="4243"/>
        <v>53818.553999999996</v>
      </c>
      <c r="CE1145" s="22">
        <f t="shared" si="4329"/>
        <v>0</v>
      </c>
      <c r="CF1145" s="34">
        <f t="shared" si="4330"/>
        <v>53818.553999999996</v>
      </c>
      <c r="CG1145" s="22">
        <f t="shared" si="4244"/>
        <v>0</v>
      </c>
      <c r="CH1145" s="22">
        <f t="shared" si="4331"/>
        <v>0</v>
      </c>
      <c r="CI1145" s="22">
        <f t="shared" si="4332"/>
        <v>0</v>
      </c>
      <c r="CJ1145" s="22">
        <f t="shared" si="4245"/>
        <v>0</v>
      </c>
      <c r="CK1145" s="22">
        <f t="shared" si="4331"/>
        <v>0</v>
      </c>
      <c r="CL1145" s="22">
        <f t="shared" si="4333"/>
        <v>0</v>
      </c>
      <c r="CM1145" s="22">
        <f t="shared" si="4331"/>
        <v>0</v>
      </c>
      <c r="CN1145" s="15"/>
      <c r="CO1145" s="35"/>
      <c r="CS1145" s="5" t="s">
        <v>29</v>
      </c>
    </row>
    <row r="1146" spans="1:99" x14ac:dyDescent="0.3">
      <c r="A1146" s="36" t="s">
        <v>609</v>
      </c>
      <c r="B1146" s="16">
        <v>620</v>
      </c>
      <c r="C1146" s="32"/>
      <c r="D1146" s="32"/>
      <c r="E1146" s="33" t="s">
        <v>46</v>
      </c>
      <c r="F1146" s="22">
        <f t="shared" si="4289"/>
        <v>0</v>
      </c>
      <c r="G1146" s="22">
        <f t="shared" si="4290"/>
        <v>0</v>
      </c>
      <c r="H1146" s="22">
        <f t="shared" si="4291"/>
        <v>0</v>
      </c>
      <c r="I1146" s="22">
        <f t="shared" si="4292"/>
        <v>0</v>
      </c>
      <c r="J1146" s="22">
        <f t="shared" si="4293"/>
        <v>0</v>
      </c>
      <c r="K1146" s="22">
        <f t="shared" si="4294"/>
        <v>0</v>
      </c>
      <c r="L1146" s="22">
        <f t="shared" si="4117"/>
        <v>0</v>
      </c>
      <c r="M1146" s="22">
        <f t="shared" si="4118"/>
        <v>0</v>
      </c>
      <c r="N1146" s="22">
        <f t="shared" si="4119"/>
        <v>0</v>
      </c>
      <c r="O1146" s="22">
        <f t="shared" si="4295"/>
        <v>1369.71</v>
      </c>
      <c r="P1146" s="22">
        <f t="shared" si="4296"/>
        <v>0</v>
      </c>
      <c r="Q1146" s="22">
        <f t="shared" si="4297"/>
        <v>0</v>
      </c>
      <c r="R1146" s="22">
        <f t="shared" si="4120"/>
        <v>1369.71</v>
      </c>
      <c r="S1146" s="22">
        <f t="shared" si="4121"/>
        <v>0</v>
      </c>
      <c r="T1146" s="22">
        <f t="shared" si="4122"/>
        <v>0</v>
      </c>
      <c r="U1146" s="22">
        <f t="shared" si="4298"/>
        <v>0</v>
      </c>
      <c r="V1146" s="22">
        <f t="shared" si="4299"/>
        <v>0</v>
      </c>
      <c r="W1146" s="22">
        <f t="shared" si="4300"/>
        <v>0</v>
      </c>
      <c r="X1146" s="22">
        <f t="shared" si="4123"/>
        <v>1369.71</v>
      </c>
      <c r="Y1146" s="22">
        <f t="shared" si="4124"/>
        <v>0</v>
      </c>
      <c r="Z1146" s="22">
        <f t="shared" si="4125"/>
        <v>0</v>
      </c>
      <c r="AA1146" s="22">
        <f t="shared" si="4301"/>
        <v>0</v>
      </c>
      <c r="AB1146" s="22">
        <f t="shared" si="4302"/>
        <v>0</v>
      </c>
      <c r="AC1146" s="22">
        <f t="shared" si="4303"/>
        <v>0</v>
      </c>
      <c r="AD1146" s="22">
        <f t="shared" si="4126"/>
        <v>1369.71</v>
      </c>
      <c r="AE1146" s="22">
        <f t="shared" si="4127"/>
        <v>0</v>
      </c>
      <c r="AF1146" s="22">
        <f t="shared" si="4128"/>
        <v>0</v>
      </c>
      <c r="AG1146" s="22">
        <f t="shared" si="4304"/>
        <v>0</v>
      </c>
      <c r="AH1146" s="22">
        <f t="shared" si="4305"/>
        <v>0</v>
      </c>
      <c r="AI1146" s="22">
        <f t="shared" si="4306"/>
        <v>0</v>
      </c>
      <c r="AJ1146" s="22">
        <f t="shared" si="4129"/>
        <v>1369.71</v>
      </c>
      <c r="AK1146" s="22">
        <f t="shared" si="4130"/>
        <v>0</v>
      </c>
      <c r="AL1146" s="22">
        <f t="shared" si="4131"/>
        <v>0</v>
      </c>
      <c r="AM1146" s="22">
        <f t="shared" si="4307"/>
        <v>0</v>
      </c>
      <c r="AN1146" s="22">
        <f t="shared" si="4308"/>
        <v>0</v>
      </c>
      <c r="AO1146" s="22">
        <f t="shared" si="4309"/>
        <v>0</v>
      </c>
      <c r="AP1146" s="22">
        <f t="shared" si="4132"/>
        <v>1369.71</v>
      </c>
      <c r="AQ1146" s="22">
        <f t="shared" si="4133"/>
        <v>0</v>
      </c>
      <c r="AR1146" s="22">
        <f t="shared" si="4134"/>
        <v>0</v>
      </c>
      <c r="AS1146" s="22">
        <f t="shared" si="4310"/>
        <v>0</v>
      </c>
      <c r="AT1146" s="22">
        <f t="shared" si="4311"/>
        <v>0</v>
      </c>
      <c r="AU1146" s="22">
        <f t="shared" si="4312"/>
        <v>0</v>
      </c>
      <c r="AV1146" s="22">
        <f t="shared" si="4135"/>
        <v>1369.71</v>
      </c>
      <c r="AW1146" s="22">
        <f t="shared" si="4136"/>
        <v>0</v>
      </c>
      <c r="AX1146" s="22">
        <f t="shared" si="4137"/>
        <v>0</v>
      </c>
      <c r="AY1146" s="22">
        <f t="shared" si="4313"/>
        <v>52448.843999999997</v>
      </c>
      <c r="AZ1146" s="22">
        <f t="shared" si="4314"/>
        <v>0</v>
      </c>
      <c r="BA1146" s="22">
        <f t="shared" si="4315"/>
        <v>0</v>
      </c>
      <c r="BB1146" s="22">
        <f t="shared" si="4138"/>
        <v>53818.553999999996</v>
      </c>
      <c r="BC1146" s="22">
        <f t="shared" si="4139"/>
        <v>0</v>
      </c>
      <c r="BD1146" s="22">
        <f t="shared" si="4140"/>
        <v>0</v>
      </c>
      <c r="BE1146" s="22">
        <f t="shared" si="4316"/>
        <v>0</v>
      </c>
      <c r="BF1146" s="22">
        <f t="shared" si="4317"/>
        <v>0</v>
      </c>
      <c r="BG1146" s="22">
        <f t="shared" si="4318"/>
        <v>0</v>
      </c>
      <c r="BH1146" s="22">
        <f t="shared" si="4141"/>
        <v>53818.553999999996</v>
      </c>
      <c r="BI1146" s="22">
        <f t="shared" si="4142"/>
        <v>0</v>
      </c>
      <c r="BJ1146" s="22">
        <f t="shared" si="4143"/>
        <v>0</v>
      </c>
      <c r="BK1146" s="22">
        <f t="shared" si="4319"/>
        <v>0</v>
      </c>
      <c r="BL1146" s="22">
        <f t="shared" si="4320"/>
        <v>0</v>
      </c>
      <c r="BM1146" s="22">
        <f t="shared" si="4321"/>
        <v>0</v>
      </c>
      <c r="BN1146" s="22">
        <f t="shared" si="4144"/>
        <v>53818.553999999996</v>
      </c>
      <c r="BO1146" s="22">
        <f t="shared" si="4145"/>
        <v>0</v>
      </c>
      <c r="BP1146" s="22">
        <f t="shared" si="4146"/>
        <v>0</v>
      </c>
      <c r="BQ1146" s="22">
        <f t="shared" si="4322"/>
        <v>0</v>
      </c>
      <c r="BR1146" s="22">
        <f t="shared" si="4323"/>
        <v>0</v>
      </c>
      <c r="BS1146" s="22">
        <f t="shared" si="4147"/>
        <v>53818.553999999996</v>
      </c>
      <c r="BT1146" s="22">
        <f t="shared" si="4148"/>
        <v>0</v>
      </c>
      <c r="BU1146" s="22">
        <f t="shared" si="4149"/>
        <v>0</v>
      </c>
      <c r="BV1146" s="22">
        <f t="shared" si="4324"/>
        <v>0</v>
      </c>
      <c r="BW1146" s="22">
        <f t="shared" si="4325"/>
        <v>0</v>
      </c>
      <c r="BX1146" s="22">
        <f t="shared" si="4150"/>
        <v>53818.553999999996</v>
      </c>
      <c r="BY1146" s="22">
        <f t="shared" si="4151"/>
        <v>0</v>
      </c>
      <c r="BZ1146" s="22">
        <f t="shared" si="4152"/>
        <v>0</v>
      </c>
      <c r="CA1146" s="22">
        <f t="shared" si="4326"/>
        <v>0</v>
      </c>
      <c r="CB1146" s="22">
        <f t="shared" si="4327"/>
        <v>0</v>
      </c>
      <c r="CC1146" s="22">
        <f t="shared" si="4328"/>
        <v>0</v>
      </c>
      <c r="CD1146" s="22">
        <f t="shared" si="4243"/>
        <v>53818.553999999996</v>
      </c>
      <c r="CE1146" s="22">
        <f t="shared" si="4329"/>
        <v>0</v>
      </c>
      <c r="CF1146" s="34">
        <f t="shared" si="4330"/>
        <v>53818.553999999996</v>
      </c>
      <c r="CG1146" s="22">
        <f t="shared" si="4244"/>
        <v>0</v>
      </c>
      <c r="CH1146" s="22">
        <f t="shared" si="4331"/>
        <v>0</v>
      </c>
      <c r="CI1146" s="22">
        <f t="shared" si="4332"/>
        <v>0</v>
      </c>
      <c r="CJ1146" s="22">
        <f t="shared" si="4245"/>
        <v>0</v>
      </c>
      <c r="CK1146" s="22">
        <f t="shared" si="4331"/>
        <v>0</v>
      </c>
      <c r="CL1146" s="22">
        <f t="shared" si="4333"/>
        <v>0</v>
      </c>
      <c r="CM1146" s="22">
        <f t="shared" si="4331"/>
        <v>0</v>
      </c>
      <c r="CN1146" s="15"/>
      <c r="CO1146" s="35"/>
      <c r="CT1146" s="5" t="s">
        <v>30</v>
      </c>
    </row>
    <row r="1147" spans="1:99" x14ac:dyDescent="0.3">
      <c r="A1147" s="36" t="s">
        <v>609</v>
      </c>
      <c r="B1147" s="16">
        <v>620</v>
      </c>
      <c r="C1147" s="32" t="s">
        <v>47</v>
      </c>
      <c r="D1147" s="32" t="s">
        <v>313</v>
      </c>
      <c r="E1147" s="33" t="s">
        <v>387</v>
      </c>
      <c r="F1147" s="22"/>
      <c r="G1147" s="22"/>
      <c r="H1147" s="22"/>
      <c r="I1147" s="22"/>
      <c r="J1147" s="22"/>
      <c r="K1147" s="22"/>
      <c r="L1147" s="22">
        <f t="shared" si="4117"/>
        <v>0</v>
      </c>
      <c r="M1147" s="22">
        <f t="shared" si="4118"/>
        <v>0</v>
      </c>
      <c r="N1147" s="22">
        <f t="shared" si="4119"/>
        <v>0</v>
      </c>
      <c r="O1147" s="22">
        <v>1369.71</v>
      </c>
      <c r="P1147" s="22"/>
      <c r="Q1147" s="22"/>
      <c r="R1147" s="22">
        <f t="shared" si="4120"/>
        <v>1369.71</v>
      </c>
      <c r="S1147" s="22">
        <f t="shared" si="4121"/>
        <v>0</v>
      </c>
      <c r="T1147" s="22">
        <f t="shared" si="4122"/>
        <v>0</v>
      </c>
      <c r="U1147" s="22"/>
      <c r="V1147" s="22"/>
      <c r="W1147" s="22"/>
      <c r="X1147" s="22">
        <f t="shared" si="4123"/>
        <v>1369.71</v>
      </c>
      <c r="Y1147" s="22">
        <f t="shared" si="4124"/>
        <v>0</v>
      </c>
      <c r="Z1147" s="22">
        <f t="shared" si="4125"/>
        <v>0</v>
      </c>
      <c r="AA1147" s="22"/>
      <c r="AB1147" s="22"/>
      <c r="AC1147" s="22"/>
      <c r="AD1147" s="22">
        <f t="shared" si="4126"/>
        <v>1369.71</v>
      </c>
      <c r="AE1147" s="22">
        <f t="shared" si="4127"/>
        <v>0</v>
      </c>
      <c r="AF1147" s="22">
        <f t="shared" si="4128"/>
        <v>0</v>
      </c>
      <c r="AG1147" s="22"/>
      <c r="AH1147" s="22"/>
      <c r="AI1147" s="22"/>
      <c r="AJ1147" s="22">
        <f t="shared" si="4129"/>
        <v>1369.71</v>
      </c>
      <c r="AK1147" s="22">
        <f t="shared" si="4130"/>
        <v>0</v>
      </c>
      <c r="AL1147" s="22">
        <f t="shared" si="4131"/>
        <v>0</v>
      </c>
      <c r="AM1147" s="22"/>
      <c r="AN1147" s="22"/>
      <c r="AO1147" s="22"/>
      <c r="AP1147" s="22">
        <f t="shared" si="4132"/>
        <v>1369.71</v>
      </c>
      <c r="AQ1147" s="22">
        <f t="shared" si="4133"/>
        <v>0</v>
      </c>
      <c r="AR1147" s="22">
        <f t="shared" si="4134"/>
        <v>0</v>
      </c>
      <c r="AS1147" s="22"/>
      <c r="AT1147" s="22"/>
      <c r="AU1147" s="22"/>
      <c r="AV1147" s="22">
        <f t="shared" si="4135"/>
        <v>1369.71</v>
      </c>
      <c r="AW1147" s="22">
        <f t="shared" si="4136"/>
        <v>0</v>
      </c>
      <c r="AX1147" s="22">
        <f t="shared" si="4137"/>
        <v>0</v>
      </c>
      <c r="AY1147" s="22">
        <v>52448.843999999997</v>
      </c>
      <c r="AZ1147" s="22"/>
      <c r="BA1147" s="22"/>
      <c r="BB1147" s="22">
        <f t="shared" si="4138"/>
        <v>53818.553999999996</v>
      </c>
      <c r="BC1147" s="22">
        <f t="shared" si="4139"/>
        <v>0</v>
      </c>
      <c r="BD1147" s="22">
        <f t="shared" si="4140"/>
        <v>0</v>
      </c>
      <c r="BE1147" s="22"/>
      <c r="BF1147" s="22"/>
      <c r="BG1147" s="22"/>
      <c r="BH1147" s="22">
        <f t="shared" si="4141"/>
        <v>53818.553999999996</v>
      </c>
      <c r="BI1147" s="22">
        <f t="shared" si="4142"/>
        <v>0</v>
      </c>
      <c r="BJ1147" s="22">
        <f t="shared" si="4143"/>
        <v>0</v>
      </c>
      <c r="BK1147" s="22"/>
      <c r="BL1147" s="22"/>
      <c r="BM1147" s="22"/>
      <c r="BN1147" s="22">
        <f t="shared" si="4144"/>
        <v>53818.553999999996</v>
      </c>
      <c r="BO1147" s="22">
        <f t="shared" si="4145"/>
        <v>0</v>
      </c>
      <c r="BP1147" s="22">
        <f t="shared" si="4146"/>
        <v>0</v>
      </c>
      <c r="BQ1147" s="22"/>
      <c r="BR1147" s="22"/>
      <c r="BS1147" s="22">
        <f t="shared" si="4147"/>
        <v>53818.553999999996</v>
      </c>
      <c r="BT1147" s="22">
        <f t="shared" si="4148"/>
        <v>0</v>
      </c>
      <c r="BU1147" s="22">
        <f t="shared" si="4149"/>
        <v>0</v>
      </c>
      <c r="BV1147" s="22"/>
      <c r="BW1147" s="22"/>
      <c r="BX1147" s="22">
        <f t="shared" si="4150"/>
        <v>53818.553999999996</v>
      </c>
      <c r="BY1147" s="22">
        <f t="shared" si="4151"/>
        <v>0</v>
      </c>
      <c r="BZ1147" s="22">
        <f t="shared" si="4152"/>
        <v>0</v>
      </c>
      <c r="CA1147" s="22"/>
      <c r="CB1147" s="22"/>
      <c r="CC1147" s="22"/>
      <c r="CD1147" s="22">
        <f t="shared" si="4243"/>
        <v>53818.553999999996</v>
      </c>
      <c r="CE1147" s="22"/>
      <c r="CF1147" s="34">
        <f t="shared" si="4330"/>
        <v>53818.553999999996</v>
      </c>
      <c r="CG1147" s="22">
        <f t="shared" si="4244"/>
        <v>0</v>
      </c>
      <c r="CH1147" s="22"/>
      <c r="CI1147" s="22">
        <f t="shared" si="4332"/>
        <v>0</v>
      </c>
      <c r="CJ1147" s="22">
        <f t="shared" si="4245"/>
        <v>0</v>
      </c>
      <c r="CK1147" s="22"/>
      <c r="CL1147" s="22">
        <f t="shared" si="4333"/>
        <v>0</v>
      </c>
      <c r="CM1147" s="22"/>
      <c r="CN1147" s="15"/>
      <c r="CO1147" s="35"/>
    </row>
    <row r="1148" spans="1:99" ht="46.8" x14ac:dyDescent="0.3">
      <c r="A1148" s="36" t="s">
        <v>611</v>
      </c>
      <c r="B1148" s="16"/>
      <c r="C1148" s="32"/>
      <c r="D1148" s="32"/>
      <c r="E1148" s="33" t="s">
        <v>597</v>
      </c>
      <c r="F1148" s="22">
        <f t="shared" si="4289"/>
        <v>21240</v>
      </c>
      <c r="G1148" s="22">
        <f t="shared" si="4290"/>
        <v>0</v>
      </c>
      <c r="H1148" s="22">
        <f t="shared" si="4291"/>
        <v>0</v>
      </c>
      <c r="I1148" s="22">
        <f t="shared" si="4292"/>
        <v>0</v>
      </c>
      <c r="J1148" s="22">
        <f t="shared" si="4293"/>
        <v>0</v>
      </c>
      <c r="K1148" s="22">
        <f t="shared" si="4294"/>
        <v>0</v>
      </c>
      <c r="L1148" s="22">
        <f t="shared" si="4117"/>
        <v>21240</v>
      </c>
      <c r="M1148" s="22">
        <f t="shared" si="4118"/>
        <v>0</v>
      </c>
      <c r="N1148" s="22">
        <f t="shared" si="4119"/>
        <v>0</v>
      </c>
      <c r="O1148" s="22">
        <f t="shared" si="4295"/>
        <v>0</v>
      </c>
      <c r="P1148" s="22">
        <f t="shared" si="4296"/>
        <v>0</v>
      </c>
      <c r="Q1148" s="22">
        <f t="shared" si="4297"/>
        <v>0</v>
      </c>
      <c r="R1148" s="22">
        <f t="shared" si="4120"/>
        <v>21240</v>
      </c>
      <c r="S1148" s="22">
        <f t="shared" si="4121"/>
        <v>0</v>
      </c>
      <c r="T1148" s="22">
        <f t="shared" si="4122"/>
        <v>0</v>
      </c>
      <c r="U1148" s="22">
        <f t="shared" si="4298"/>
        <v>0</v>
      </c>
      <c r="V1148" s="22">
        <f t="shared" si="4299"/>
        <v>0</v>
      </c>
      <c r="W1148" s="22">
        <f t="shared" si="4300"/>
        <v>0</v>
      </c>
      <c r="X1148" s="22">
        <f t="shared" si="4123"/>
        <v>21240</v>
      </c>
      <c r="Y1148" s="22">
        <f t="shared" si="4124"/>
        <v>0</v>
      </c>
      <c r="Z1148" s="22">
        <f t="shared" si="4125"/>
        <v>0</v>
      </c>
      <c r="AA1148" s="22">
        <f t="shared" si="4301"/>
        <v>0</v>
      </c>
      <c r="AB1148" s="22">
        <f t="shared" si="4302"/>
        <v>0</v>
      </c>
      <c r="AC1148" s="22">
        <f t="shared" si="4303"/>
        <v>0</v>
      </c>
      <c r="AD1148" s="22">
        <f t="shared" si="4126"/>
        <v>21240</v>
      </c>
      <c r="AE1148" s="22">
        <f t="shared" si="4127"/>
        <v>0</v>
      </c>
      <c r="AF1148" s="22">
        <f t="shared" si="4128"/>
        <v>0</v>
      </c>
      <c r="AG1148" s="22">
        <f t="shared" si="4304"/>
        <v>0</v>
      </c>
      <c r="AH1148" s="22">
        <f t="shared" si="4305"/>
        <v>0</v>
      </c>
      <c r="AI1148" s="22">
        <f t="shared" si="4306"/>
        <v>0</v>
      </c>
      <c r="AJ1148" s="22">
        <f t="shared" si="4129"/>
        <v>21240</v>
      </c>
      <c r="AK1148" s="22">
        <f t="shared" si="4130"/>
        <v>0</v>
      </c>
      <c r="AL1148" s="22">
        <f t="shared" si="4131"/>
        <v>0</v>
      </c>
      <c r="AM1148" s="22">
        <f t="shared" si="4307"/>
        <v>0</v>
      </c>
      <c r="AN1148" s="22">
        <f t="shared" si="4308"/>
        <v>0</v>
      </c>
      <c r="AO1148" s="22">
        <f t="shared" si="4309"/>
        <v>0</v>
      </c>
      <c r="AP1148" s="22">
        <f t="shared" si="4132"/>
        <v>21240</v>
      </c>
      <c r="AQ1148" s="22">
        <f t="shared" si="4133"/>
        <v>0</v>
      </c>
      <c r="AR1148" s="22">
        <f t="shared" si="4134"/>
        <v>0</v>
      </c>
      <c r="AS1148" s="22">
        <f t="shared" si="4310"/>
        <v>0</v>
      </c>
      <c r="AT1148" s="22">
        <f t="shared" si="4311"/>
        <v>0</v>
      </c>
      <c r="AU1148" s="22">
        <f t="shared" si="4312"/>
        <v>0</v>
      </c>
      <c r="AV1148" s="22">
        <f t="shared" si="4135"/>
        <v>21240</v>
      </c>
      <c r="AW1148" s="22">
        <f t="shared" si="4136"/>
        <v>0</v>
      </c>
      <c r="AX1148" s="22">
        <f t="shared" si="4137"/>
        <v>0</v>
      </c>
      <c r="AY1148" s="22">
        <f t="shared" si="4313"/>
        <v>0</v>
      </c>
      <c r="AZ1148" s="22">
        <f t="shared" si="4314"/>
        <v>0</v>
      </c>
      <c r="BA1148" s="22">
        <f t="shared" si="4315"/>
        <v>0</v>
      </c>
      <c r="BB1148" s="22">
        <f t="shared" si="4138"/>
        <v>21240</v>
      </c>
      <c r="BC1148" s="22">
        <f t="shared" si="4139"/>
        <v>0</v>
      </c>
      <c r="BD1148" s="22">
        <f t="shared" si="4140"/>
        <v>0</v>
      </c>
      <c r="BE1148" s="22">
        <f t="shared" si="4316"/>
        <v>0</v>
      </c>
      <c r="BF1148" s="22">
        <f t="shared" si="4317"/>
        <v>0</v>
      </c>
      <c r="BG1148" s="22">
        <f t="shared" si="4318"/>
        <v>0</v>
      </c>
      <c r="BH1148" s="22">
        <f t="shared" si="4141"/>
        <v>21240</v>
      </c>
      <c r="BI1148" s="22">
        <f t="shared" si="4142"/>
        <v>0</v>
      </c>
      <c r="BJ1148" s="22">
        <f t="shared" si="4143"/>
        <v>0</v>
      </c>
      <c r="BK1148" s="22">
        <f t="shared" si="4319"/>
        <v>0</v>
      </c>
      <c r="BL1148" s="22">
        <f t="shared" si="4320"/>
        <v>0</v>
      </c>
      <c r="BM1148" s="22">
        <f t="shared" si="4321"/>
        <v>0</v>
      </c>
      <c r="BN1148" s="22">
        <f t="shared" si="4144"/>
        <v>21240</v>
      </c>
      <c r="BO1148" s="22">
        <f t="shared" si="4145"/>
        <v>0</v>
      </c>
      <c r="BP1148" s="22">
        <f t="shared" si="4146"/>
        <v>0</v>
      </c>
      <c r="BQ1148" s="22">
        <f t="shared" si="4322"/>
        <v>0</v>
      </c>
      <c r="BR1148" s="22">
        <f t="shared" si="4323"/>
        <v>0</v>
      </c>
      <c r="BS1148" s="22">
        <f t="shared" si="4147"/>
        <v>21240</v>
      </c>
      <c r="BT1148" s="22">
        <f t="shared" si="4148"/>
        <v>0</v>
      </c>
      <c r="BU1148" s="22">
        <f t="shared" si="4149"/>
        <v>0</v>
      </c>
      <c r="BV1148" s="22">
        <f t="shared" si="4324"/>
        <v>0</v>
      </c>
      <c r="BW1148" s="22">
        <f t="shared" si="4325"/>
        <v>0</v>
      </c>
      <c r="BX1148" s="22">
        <f t="shared" si="4150"/>
        <v>21240</v>
      </c>
      <c r="BY1148" s="22">
        <f t="shared" si="4151"/>
        <v>0</v>
      </c>
      <c r="BZ1148" s="22">
        <f t="shared" si="4152"/>
        <v>0</v>
      </c>
      <c r="CA1148" s="22">
        <f t="shared" si="4326"/>
        <v>0</v>
      </c>
      <c r="CB1148" s="22">
        <f t="shared" si="4327"/>
        <v>0</v>
      </c>
      <c r="CC1148" s="22">
        <f t="shared" si="4328"/>
        <v>0</v>
      </c>
      <c r="CD1148" s="22">
        <f t="shared" si="4243"/>
        <v>21240</v>
      </c>
      <c r="CE1148" s="22">
        <f t="shared" si="4329"/>
        <v>0</v>
      </c>
      <c r="CF1148" s="34">
        <f t="shared" si="4330"/>
        <v>21240</v>
      </c>
      <c r="CG1148" s="22">
        <f t="shared" si="4244"/>
        <v>0</v>
      </c>
      <c r="CH1148" s="22">
        <f t="shared" si="4331"/>
        <v>0</v>
      </c>
      <c r="CI1148" s="22">
        <f t="shared" si="4332"/>
        <v>0</v>
      </c>
      <c r="CJ1148" s="22">
        <f t="shared" si="4245"/>
        <v>0</v>
      </c>
      <c r="CK1148" s="22">
        <f t="shared" si="4331"/>
        <v>0</v>
      </c>
      <c r="CL1148" s="22">
        <f t="shared" si="4333"/>
        <v>0</v>
      </c>
      <c r="CM1148" s="22">
        <f t="shared" si="4331"/>
        <v>0</v>
      </c>
      <c r="CN1148" s="15"/>
      <c r="CO1148" s="35"/>
      <c r="CU1148" s="5" t="s">
        <v>31</v>
      </c>
    </row>
    <row r="1149" spans="1:99" ht="46.8" x14ac:dyDescent="0.3">
      <c r="A1149" s="36" t="s">
        <v>611</v>
      </c>
      <c r="B1149" s="16">
        <v>600</v>
      </c>
      <c r="C1149" s="32"/>
      <c r="D1149" s="32"/>
      <c r="E1149" s="33" t="s">
        <v>45</v>
      </c>
      <c r="F1149" s="22">
        <f t="shared" si="4289"/>
        <v>21240</v>
      </c>
      <c r="G1149" s="22">
        <f t="shared" si="4290"/>
        <v>0</v>
      </c>
      <c r="H1149" s="22">
        <f t="shared" si="4291"/>
        <v>0</v>
      </c>
      <c r="I1149" s="22">
        <f t="shared" si="4292"/>
        <v>0</v>
      </c>
      <c r="J1149" s="22">
        <f t="shared" si="4293"/>
        <v>0</v>
      </c>
      <c r="K1149" s="22">
        <f t="shared" si="4294"/>
        <v>0</v>
      </c>
      <c r="L1149" s="22">
        <f t="shared" si="4117"/>
        <v>21240</v>
      </c>
      <c r="M1149" s="22">
        <f t="shared" si="4118"/>
        <v>0</v>
      </c>
      <c r="N1149" s="22">
        <f t="shared" si="4119"/>
        <v>0</v>
      </c>
      <c r="O1149" s="22">
        <f t="shared" si="4295"/>
        <v>0</v>
      </c>
      <c r="P1149" s="22">
        <f t="shared" si="4296"/>
        <v>0</v>
      </c>
      <c r="Q1149" s="22">
        <f t="shared" si="4297"/>
        <v>0</v>
      </c>
      <c r="R1149" s="22">
        <f t="shared" si="4120"/>
        <v>21240</v>
      </c>
      <c r="S1149" s="22">
        <f t="shared" si="4121"/>
        <v>0</v>
      </c>
      <c r="T1149" s="22">
        <f t="shared" si="4122"/>
        <v>0</v>
      </c>
      <c r="U1149" s="22">
        <f t="shared" si="4298"/>
        <v>0</v>
      </c>
      <c r="V1149" s="22">
        <f t="shared" si="4299"/>
        <v>0</v>
      </c>
      <c r="W1149" s="22">
        <f t="shared" si="4300"/>
        <v>0</v>
      </c>
      <c r="X1149" s="22">
        <f t="shared" si="4123"/>
        <v>21240</v>
      </c>
      <c r="Y1149" s="22">
        <f t="shared" si="4124"/>
        <v>0</v>
      </c>
      <c r="Z1149" s="22">
        <f t="shared" si="4125"/>
        <v>0</v>
      </c>
      <c r="AA1149" s="22">
        <f t="shared" si="4301"/>
        <v>0</v>
      </c>
      <c r="AB1149" s="22">
        <f t="shared" si="4302"/>
        <v>0</v>
      </c>
      <c r="AC1149" s="22">
        <f t="shared" si="4303"/>
        <v>0</v>
      </c>
      <c r="AD1149" s="22">
        <f t="shared" si="4126"/>
        <v>21240</v>
      </c>
      <c r="AE1149" s="22">
        <f t="shared" si="4127"/>
        <v>0</v>
      </c>
      <c r="AF1149" s="22">
        <f t="shared" si="4128"/>
        <v>0</v>
      </c>
      <c r="AG1149" s="22">
        <f t="shared" si="4304"/>
        <v>0</v>
      </c>
      <c r="AH1149" s="22">
        <f t="shared" si="4305"/>
        <v>0</v>
      </c>
      <c r="AI1149" s="22">
        <f t="shared" si="4306"/>
        <v>0</v>
      </c>
      <c r="AJ1149" s="22">
        <f t="shared" si="4129"/>
        <v>21240</v>
      </c>
      <c r="AK1149" s="22">
        <f t="shared" si="4130"/>
        <v>0</v>
      </c>
      <c r="AL1149" s="22">
        <f t="shared" si="4131"/>
        <v>0</v>
      </c>
      <c r="AM1149" s="22">
        <f t="shared" si="4307"/>
        <v>0</v>
      </c>
      <c r="AN1149" s="22">
        <f t="shared" si="4308"/>
        <v>0</v>
      </c>
      <c r="AO1149" s="22">
        <f t="shared" si="4309"/>
        <v>0</v>
      </c>
      <c r="AP1149" s="22">
        <f t="shared" si="4132"/>
        <v>21240</v>
      </c>
      <c r="AQ1149" s="22">
        <f t="shared" si="4133"/>
        <v>0</v>
      </c>
      <c r="AR1149" s="22">
        <f t="shared" si="4134"/>
        <v>0</v>
      </c>
      <c r="AS1149" s="22">
        <f t="shared" si="4310"/>
        <v>0</v>
      </c>
      <c r="AT1149" s="22">
        <f t="shared" si="4311"/>
        <v>0</v>
      </c>
      <c r="AU1149" s="22">
        <f t="shared" si="4312"/>
        <v>0</v>
      </c>
      <c r="AV1149" s="22">
        <f t="shared" si="4135"/>
        <v>21240</v>
      </c>
      <c r="AW1149" s="22">
        <f t="shared" si="4136"/>
        <v>0</v>
      </c>
      <c r="AX1149" s="22">
        <f t="shared" si="4137"/>
        <v>0</v>
      </c>
      <c r="AY1149" s="22">
        <f t="shared" si="4313"/>
        <v>0</v>
      </c>
      <c r="AZ1149" s="22">
        <f t="shared" si="4314"/>
        <v>0</v>
      </c>
      <c r="BA1149" s="22">
        <f t="shared" si="4315"/>
        <v>0</v>
      </c>
      <c r="BB1149" s="22">
        <f t="shared" si="4138"/>
        <v>21240</v>
      </c>
      <c r="BC1149" s="22">
        <f t="shared" si="4139"/>
        <v>0</v>
      </c>
      <c r="BD1149" s="22">
        <f t="shared" si="4140"/>
        <v>0</v>
      </c>
      <c r="BE1149" s="22">
        <f t="shared" si="4316"/>
        <v>0</v>
      </c>
      <c r="BF1149" s="22">
        <f t="shared" si="4317"/>
        <v>0</v>
      </c>
      <c r="BG1149" s="22">
        <f t="shared" si="4318"/>
        <v>0</v>
      </c>
      <c r="BH1149" s="22">
        <f t="shared" si="4141"/>
        <v>21240</v>
      </c>
      <c r="BI1149" s="22">
        <f t="shared" si="4142"/>
        <v>0</v>
      </c>
      <c r="BJ1149" s="22">
        <f t="shared" si="4143"/>
        <v>0</v>
      </c>
      <c r="BK1149" s="22">
        <f t="shared" si="4319"/>
        <v>0</v>
      </c>
      <c r="BL1149" s="22">
        <f t="shared" si="4320"/>
        <v>0</v>
      </c>
      <c r="BM1149" s="22">
        <f t="shared" si="4321"/>
        <v>0</v>
      </c>
      <c r="BN1149" s="22">
        <f t="shared" si="4144"/>
        <v>21240</v>
      </c>
      <c r="BO1149" s="22">
        <f t="shared" si="4145"/>
        <v>0</v>
      </c>
      <c r="BP1149" s="22">
        <f t="shared" si="4146"/>
        <v>0</v>
      </c>
      <c r="BQ1149" s="22">
        <f t="shared" si="4322"/>
        <v>0</v>
      </c>
      <c r="BR1149" s="22">
        <f t="shared" si="4323"/>
        <v>0</v>
      </c>
      <c r="BS1149" s="22">
        <f t="shared" si="4147"/>
        <v>21240</v>
      </c>
      <c r="BT1149" s="22">
        <f t="shared" si="4148"/>
        <v>0</v>
      </c>
      <c r="BU1149" s="22">
        <f t="shared" si="4149"/>
        <v>0</v>
      </c>
      <c r="BV1149" s="22">
        <f t="shared" si="4324"/>
        <v>0</v>
      </c>
      <c r="BW1149" s="22">
        <f t="shared" si="4325"/>
        <v>0</v>
      </c>
      <c r="BX1149" s="22">
        <f t="shared" si="4150"/>
        <v>21240</v>
      </c>
      <c r="BY1149" s="22">
        <f t="shared" si="4151"/>
        <v>0</v>
      </c>
      <c r="BZ1149" s="22">
        <f t="shared" si="4152"/>
        <v>0</v>
      </c>
      <c r="CA1149" s="22">
        <f t="shared" si="4326"/>
        <v>0</v>
      </c>
      <c r="CB1149" s="22">
        <f t="shared" si="4327"/>
        <v>0</v>
      </c>
      <c r="CC1149" s="22">
        <f t="shared" si="4328"/>
        <v>0</v>
      </c>
      <c r="CD1149" s="22">
        <f t="shared" si="4243"/>
        <v>21240</v>
      </c>
      <c r="CE1149" s="22">
        <f t="shared" si="4329"/>
        <v>0</v>
      </c>
      <c r="CF1149" s="34">
        <f t="shared" si="4330"/>
        <v>21240</v>
      </c>
      <c r="CG1149" s="22">
        <f t="shared" si="4244"/>
        <v>0</v>
      </c>
      <c r="CH1149" s="22">
        <f t="shared" si="4331"/>
        <v>0</v>
      </c>
      <c r="CI1149" s="22">
        <f t="shared" si="4332"/>
        <v>0</v>
      </c>
      <c r="CJ1149" s="22">
        <f t="shared" si="4245"/>
        <v>0</v>
      </c>
      <c r="CK1149" s="22">
        <f t="shared" si="4331"/>
        <v>0</v>
      </c>
      <c r="CL1149" s="22">
        <f t="shared" si="4333"/>
        <v>0</v>
      </c>
      <c r="CM1149" s="22">
        <f t="shared" si="4331"/>
        <v>0</v>
      </c>
      <c r="CN1149" s="15"/>
      <c r="CO1149" s="35"/>
      <c r="CS1149" s="5" t="s">
        <v>29</v>
      </c>
    </row>
    <row r="1150" spans="1:99" x14ac:dyDescent="0.3">
      <c r="A1150" s="36" t="s">
        <v>611</v>
      </c>
      <c r="B1150" s="16">
        <v>620</v>
      </c>
      <c r="C1150" s="32"/>
      <c r="D1150" s="32"/>
      <c r="E1150" s="33" t="s">
        <v>46</v>
      </c>
      <c r="F1150" s="22">
        <f t="shared" si="4289"/>
        <v>21240</v>
      </c>
      <c r="G1150" s="22">
        <f t="shared" si="4290"/>
        <v>0</v>
      </c>
      <c r="H1150" s="22">
        <f t="shared" si="4291"/>
        <v>0</v>
      </c>
      <c r="I1150" s="22">
        <f t="shared" si="4292"/>
        <v>0</v>
      </c>
      <c r="J1150" s="22">
        <f t="shared" si="4293"/>
        <v>0</v>
      </c>
      <c r="K1150" s="22">
        <f t="shared" si="4294"/>
        <v>0</v>
      </c>
      <c r="L1150" s="22">
        <f t="shared" si="4117"/>
        <v>21240</v>
      </c>
      <c r="M1150" s="22">
        <f t="shared" si="4118"/>
        <v>0</v>
      </c>
      <c r="N1150" s="22">
        <f t="shared" si="4119"/>
        <v>0</v>
      </c>
      <c r="O1150" s="22">
        <f t="shared" si="4295"/>
        <v>0</v>
      </c>
      <c r="P1150" s="22">
        <f t="shared" si="4296"/>
        <v>0</v>
      </c>
      <c r="Q1150" s="22">
        <f t="shared" si="4297"/>
        <v>0</v>
      </c>
      <c r="R1150" s="22">
        <f t="shared" si="4120"/>
        <v>21240</v>
      </c>
      <c r="S1150" s="22">
        <f t="shared" si="4121"/>
        <v>0</v>
      </c>
      <c r="T1150" s="22">
        <f t="shared" si="4122"/>
        <v>0</v>
      </c>
      <c r="U1150" s="22">
        <f t="shared" si="4298"/>
        <v>0</v>
      </c>
      <c r="V1150" s="22">
        <f t="shared" si="4299"/>
        <v>0</v>
      </c>
      <c r="W1150" s="22">
        <f t="shared" si="4300"/>
        <v>0</v>
      </c>
      <c r="X1150" s="22">
        <f t="shared" si="4123"/>
        <v>21240</v>
      </c>
      <c r="Y1150" s="22">
        <f t="shared" si="4124"/>
        <v>0</v>
      </c>
      <c r="Z1150" s="22">
        <f t="shared" si="4125"/>
        <v>0</v>
      </c>
      <c r="AA1150" s="22">
        <f t="shared" si="4301"/>
        <v>0</v>
      </c>
      <c r="AB1150" s="22">
        <f t="shared" si="4302"/>
        <v>0</v>
      </c>
      <c r="AC1150" s="22">
        <f t="shared" si="4303"/>
        <v>0</v>
      </c>
      <c r="AD1150" s="22">
        <f t="shared" si="4126"/>
        <v>21240</v>
      </c>
      <c r="AE1150" s="22">
        <f t="shared" si="4127"/>
        <v>0</v>
      </c>
      <c r="AF1150" s="22">
        <f t="shared" si="4128"/>
        <v>0</v>
      </c>
      <c r="AG1150" s="22">
        <f t="shared" si="4304"/>
        <v>0</v>
      </c>
      <c r="AH1150" s="22">
        <f t="shared" si="4305"/>
        <v>0</v>
      </c>
      <c r="AI1150" s="22">
        <f t="shared" si="4306"/>
        <v>0</v>
      </c>
      <c r="AJ1150" s="22">
        <f t="shared" si="4129"/>
        <v>21240</v>
      </c>
      <c r="AK1150" s="22">
        <f t="shared" si="4130"/>
        <v>0</v>
      </c>
      <c r="AL1150" s="22">
        <f t="shared" si="4131"/>
        <v>0</v>
      </c>
      <c r="AM1150" s="22">
        <f t="shared" si="4307"/>
        <v>0</v>
      </c>
      <c r="AN1150" s="22">
        <f t="shared" si="4308"/>
        <v>0</v>
      </c>
      <c r="AO1150" s="22">
        <f t="shared" si="4309"/>
        <v>0</v>
      </c>
      <c r="AP1150" s="22">
        <f t="shared" si="4132"/>
        <v>21240</v>
      </c>
      <c r="AQ1150" s="22">
        <f t="shared" si="4133"/>
        <v>0</v>
      </c>
      <c r="AR1150" s="22">
        <f t="shared" si="4134"/>
        <v>0</v>
      </c>
      <c r="AS1150" s="22">
        <f t="shared" si="4310"/>
        <v>0</v>
      </c>
      <c r="AT1150" s="22">
        <f t="shared" si="4311"/>
        <v>0</v>
      </c>
      <c r="AU1150" s="22">
        <f t="shared" si="4312"/>
        <v>0</v>
      </c>
      <c r="AV1150" s="22">
        <f t="shared" si="4135"/>
        <v>21240</v>
      </c>
      <c r="AW1150" s="22">
        <f t="shared" si="4136"/>
        <v>0</v>
      </c>
      <c r="AX1150" s="22">
        <f t="shared" si="4137"/>
        <v>0</v>
      </c>
      <c r="AY1150" s="22">
        <f t="shared" si="4313"/>
        <v>0</v>
      </c>
      <c r="AZ1150" s="22">
        <f t="shared" si="4314"/>
        <v>0</v>
      </c>
      <c r="BA1150" s="22">
        <f t="shared" si="4315"/>
        <v>0</v>
      </c>
      <c r="BB1150" s="22">
        <f t="shared" si="4138"/>
        <v>21240</v>
      </c>
      <c r="BC1150" s="22">
        <f t="shared" si="4139"/>
        <v>0</v>
      </c>
      <c r="BD1150" s="22">
        <f t="shared" si="4140"/>
        <v>0</v>
      </c>
      <c r="BE1150" s="22">
        <f t="shared" si="4316"/>
        <v>0</v>
      </c>
      <c r="BF1150" s="22">
        <f t="shared" si="4317"/>
        <v>0</v>
      </c>
      <c r="BG1150" s="22">
        <f t="shared" si="4318"/>
        <v>0</v>
      </c>
      <c r="BH1150" s="22">
        <f t="shared" si="4141"/>
        <v>21240</v>
      </c>
      <c r="BI1150" s="22">
        <f t="shared" si="4142"/>
        <v>0</v>
      </c>
      <c r="BJ1150" s="22">
        <f t="shared" si="4143"/>
        <v>0</v>
      </c>
      <c r="BK1150" s="22">
        <f t="shared" si="4319"/>
        <v>0</v>
      </c>
      <c r="BL1150" s="22">
        <f t="shared" si="4320"/>
        <v>0</v>
      </c>
      <c r="BM1150" s="22">
        <f t="shared" si="4321"/>
        <v>0</v>
      </c>
      <c r="BN1150" s="22">
        <f t="shared" si="4144"/>
        <v>21240</v>
      </c>
      <c r="BO1150" s="22">
        <f t="shared" si="4145"/>
        <v>0</v>
      </c>
      <c r="BP1150" s="22">
        <f t="shared" si="4146"/>
        <v>0</v>
      </c>
      <c r="BQ1150" s="22">
        <f t="shared" si="4322"/>
        <v>0</v>
      </c>
      <c r="BR1150" s="22">
        <f t="shared" si="4323"/>
        <v>0</v>
      </c>
      <c r="BS1150" s="22">
        <f t="shared" si="4147"/>
        <v>21240</v>
      </c>
      <c r="BT1150" s="22">
        <f t="shared" si="4148"/>
        <v>0</v>
      </c>
      <c r="BU1150" s="22">
        <f t="shared" si="4149"/>
        <v>0</v>
      </c>
      <c r="BV1150" s="22">
        <f t="shared" si="4324"/>
        <v>0</v>
      </c>
      <c r="BW1150" s="22">
        <f t="shared" si="4325"/>
        <v>0</v>
      </c>
      <c r="BX1150" s="22">
        <f t="shared" si="4150"/>
        <v>21240</v>
      </c>
      <c r="BY1150" s="22">
        <f t="shared" si="4151"/>
        <v>0</v>
      </c>
      <c r="BZ1150" s="22">
        <f t="shared" si="4152"/>
        <v>0</v>
      </c>
      <c r="CA1150" s="22">
        <f t="shared" si="4326"/>
        <v>0</v>
      </c>
      <c r="CB1150" s="22">
        <f t="shared" si="4327"/>
        <v>0</v>
      </c>
      <c r="CC1150" s="22">
        <f t="shared" si="4328"/>
        <v>0</v>
      </c>
      <c r="CD1150" s="22">
        <f t="shared" si="4243"/>
        <v>21240</v>
      </c>
      <c r="CE1150" s="22">
        <f t="shared" si="4329"/>
        <v>0</v>
      </c>
      <c r="CF1150" s="34">
        <f t="shared" si="4330"/>
        <v>21240</v>
      </c>
      <c r="CG1150" s="22">
        <f t="shared" si="4244"/>
        <v>0</v>
      </c>
      <c r="CH1150" s="22">
        <f t="shared" si="4331"/>
        <v>0</v>
      </c>
      <c r="CI1150" s="22">
        <f t="shared" si="4332"/>
        <v>0</v>
      </c>
      <c r="CJ1150" s="22">
        <f t="shared" si="4245"/>
        <v>0</v>
      </c>
      <c r="CK1150" s="22">
        <f t="shared" si="4331"/>
        <v>0</v>
      </c>
      <c r="CL1150" s="22">
        <f t="shared" si="4333"/>
        <v>0</v>
      </c>
      <c r="CM1150" s="22">
        <f t="shared" si="4331"/>
        <v>0</v>
      </c>
      <c r="CN1150" s="15"/>
      <c r="CO1150" s="35"/>
      <c r="CT1150" s="5" t="s">
        <v>30</v>
      </c>
    </row>
    <row r="1151" spans="1:99" x14ac:dyDescent="0.3">
      <c r="A1151" s="36" t="s">
        <v>611</v>
      </c>
      <c r="B1151" s="16">
        <v>620</v>
      </c>
      <c r="C1151" s="32" t="s">
        <v>47</v>
      </c>
      <c r="D1151" s="32" t="s">
        <v>313</v>
      </c>
      <c r="E1151" s="33" t="s">
        <v>387</v>
      </c>
      <c r="F1151" s="22">
        <f>10620+10620</f>
        <v>21240</v>
      </c>
      <c r="G1151" s="22"/>
      <c r="H1151" s="22"/>
      <c r="I1151" s="22"/>
      <c r="J1151" s="22"/>
      <c r="K1151" s="22"/>
      <c r="L1151" s="22">
        <f t="shared" si="4117"/>
        <v>21240</v>
      </c>
      <c r="M1151" s="22">
        <f t="shared" si="4118"/>
        <v>0</v>
      </c>
      <c r="N1151" s="22">
        <f t="shared" si="4119"/>
        <v>0</v>
      </c>
      <c r="O1151" s="22"/>
      <c r="P1151" s="22"/>
      <c r="Q1151" s="22"/>
      <c r="R1151" s="22">
        <f t="shared" si="4120"/>
        <v>21240</v>
      </c>
      <c r="S1151" s="22">
        <f t="shared" si="4121"/>
        <v>0</v>
      </c>
      <c r="T1151" s="22">
        <f t="shared" si="4122"/>
        <v>0</v>
      </c>
      <c r="U1151" s="22"/>
      <c r="V1151" s="22"/>
      <c r="W1151" s="22"/>
      <c r="X1151" s="22">
        <f t="shared" si="4123"/>
        <v>21240</v>
      </c>
      <c r="Y1151" s="22">
        <f t="shared" si="4124"/>
        <v>0</v>
      </c>
      <c r="Z1151" s="22">
        <f t="shared" si="4125"/>
        <v>0</v>
      </c>
      <c r="AA1151" s="22"/>
      <c r="AB1151" s="22"/>
      <c r="AC1151" s="22"/>
      <c r="AD1151" s="22">
        <f t="shared" si="4126"/>
        <v>21240</v>
      </c>
      <c r="AE1151" s="22">
        <f t="shared" si="4127"/>
        <v>0</v>
      </c>
      <c r="AF1151" s="22">
        <f t="shared" si="4128"/>
        <v>0</v>
      </c>
      <c r="AG1151" s="22"/>
      <c r="AH1151" s="22"/>
      <c r="AI1151" s="22"/>
      <c r="AJ1151" s="22">
        <f t="shared" si="4129"/>
        <v>21240</v>
      </c>
      <c r="AK1151" s="22">
        <f t="shared" si="4130"/>
        <v>0</v>
      </c>
      <c r="AL1151" s="22">
        <f t="shared" si="4131"/>
        <v>0</v>
      </c>
      <c r="AM1151" s="22"/>
      <c r="AN1151" s="22"/>
      <c r="AO1151" s="22"/>
      <c r="AP1151" s="22">
        <f t="shared" si="4132"/>
        <v>21240</v>
      </c>
      <c r="AQ1151" s="22">
        <f t="shared" si="4133"/>
        <v>0</v>
      </c>
      <c r="AR1151" s="22">
        <f t="shared" si="4134"/>
        <v>0</v>
      </c>
      <c r="AS1151" s="22"/>
      <c r="AT1151" s="22"/>
      <c r="AU1151" s="22"/>
      <c r="AV1151" s="22">
        <f t="shared" si="4135"/>
        <v>21240</v>
      </c>
      <c r="AW1151" s="22">
        <f t="shared" si="4136"/>
        <v>0</v>
      </c>
      <c r="AX1151" s="22">
        <f t="shared" si="4137"/>
        <v>0</v>
      </c>
      <c r="AY1151" s="22"/>
      <c r="AZ1151" s="22"/>
      <c r="BA1151" s="22"/>
      <c r="BB1151" s="22">
        <f t="shared" si="4138"/>
        <v>21240</v>
      </c>
      <c r="BC1151" s="22">
        <f t="shared" si="4139"/>
        <v>0</v>
      </c>
      <c r="BD1151" s="22">
        <f t="shared" si="4140"/>
        <v>0</v>
      </c>
      <c r="BE1151" s="22"/>
      <c r="BF1151" s="22"/>
      <c r="BG1151" s="22"/>
      <c r="BH1151" s="22">
        <f t="shared" si="4141"/>
        <v>21240</v>
      </c>
      <c r="BI1151" s="22">
        <f t="shared" si="4142"/>
        <v>0</v>
      </c>
      <c r="BJ1151" s="22">
        <f t="shared" si="4143"/>
        <v>0</v>
      </c>
      <c r="BK1151" s="22"/>
      <c r="BL1151" s="22"/>
      <c r="BM1151" s="22"/>
      <c r="BN1151" s="22">
        <f t="shared" si="4144"/>
        <v>21240</v>
      </c>
      <c r="BO1151" s="22">
        <f t="shared" si="4145"/>
        <v>0</v>
      </c>
      <c r="BP1151" s="22">
        <f t="shared" si="4146"/>
        <v>0</v>
      </c>
      <c r="BQ1151" s="22"/>
      <c r="BR1151" s="22"/>
      <c r="BS1151" s="22">
        <f t="shared" si="4147"/>
        <v>21240</v>
      </c>
      <c r="BT1151" s="22">
        <f t="shared" si="4148"/>
        <v>0</v>
      </c>
      <c r="BU1151" s="22">
        <f t="shared" si="4149"/>
        <v>0</v>
      </c>
      <c r="BV1151" s="22"/>
      <c r="BW1151" s="22"/>
      <c r="BX1151" s="22">
        <f t="shared" si="4150"/>
        <v>21240</v>
      </c>
      <c r="BY1151" s="22">
        <f t="shared" si="4151"/>
        <v>0</v>
      </c>
      <c r="BZ1151" s="22">
        <f t="shared" si="4152"/>
        <v>0</v>
      </c>
      <c r="CA1151" s="22"/>
      <c r="CB1151" s="22"/>
      <c r="CC1151" s="22"/>
      <c r="CD1151" s="22">
        <f t="shared" si="4243"/>
        <v>21240</v>
      </c>
      <c r="CE1151" s="22"/>
      <c r="CF1151" s="34">
        <f t="shared" si="4330"/>
        <v>21240</v>
      </c>
      <c r="CG1151" s="22">
        <f t="shared" si="4244"/>
        <v>0</v>
      </c>
      <c r="CH1151" s="22"/>
      <c r="CI1151" s="22">
        <f t="shared" si="4332"/>
        <v>0</v>
      </c>
      <c r="CJ1151" s="22">
        <f t="shared" si="4245"/>
        <v>0</v>
      </c>
      <c r="CK1151" s="22"/>
      <c r="CL1151" s="22">
        <f t="shared" si="4333"/>
        <v>0</v>
      </c>
      <c r="CM1151" s="22"/>
      <c r="CN1151" s="15"/>
      <c r="CO1151" s="35"/>
    </row>
    <row r="1152" spans="1:99" ht="46.8" x14ac:dyDescent="0.3">
      <c r="A1152" s="36" t="s">
        <v>612</v>
      </c>
      <c r="B1152" s="16"/>
      <c r="C1152" s="32"/>
      <c r="D1152" s="32"/>
      <c r="E1152" s="33" t="s">
        <v>597</v>
      </c>
      <c r="F1152" s="22"/>
      <c r="G1152" s="22"/>
      <c r="H1152" s="22"/>
      <c r="I1152" s="22"/>
      <c r="J1152" s="22"/>
      <c r="K1152" s="22"/>
      <c r="L1152" s="22"/>
      <c r="M1152" s="22"/>
      <c r="N1152" s="22"/>
      <c r="O1152" s="22"/>
      <c r="P1152" s="22"/>
      <c r="Q1152" s="22"/>
      <c r="R1152" s="22"/>
      <c r="S1152" s="22"/>
      <c r="T1152" s="22"/>
      <c r="U1152" s="22"/>
      <c r="V1152" s="22"/>
      <c r="W1152" s="22"/>
      <c r="X1152" s="22"/>
      <c r="Y1152" s="22"/>
      <c r="Z1152" s="22"/>
      <c r="AA1152" s="22"/>
      <c r="AB1152" s="22"/>
      <c r="AC1152" s="22"/>
      <c r="AD1152" s="22"/>
      <c r="AE1152" s="22"/>
      <c r="AF1152" s="22"/>
      <c r="AG1152" s="22"/>
      <c r="AH1152" s="22"/>
      <c r="AI1152" s="22"/>
      <c r="AJ1152" s="22"/>
      <c r="AK1152" s="22"/>
      <c r="AL1152" s="22"/>
      <c r="AM1152" s="22"/>
      <c r="AN1152" s="22"/>
      <c r="AO1152" s="22"/>
      <c r="AP1152" s="22"/>
      <c r="AQ1152" s="22"/>
      <c r="AR1152" s="22"/>
      <c r="AS1152" s="22"/>
      <c r="AT1152" s="22"/>
      <c r="AU1152" s="22"/>
      <c r="AV1152" s="22"/>
      <c r="AW1152" s="22"/>
      <c r="AX1152" s="22"/>
      <c r="AY1152" s="22"/>
      <c r="AZ1152" s="22"/>
      <c r="BA1152" s="22"/>
      <c r="BB1152" s="22"/>
      <c r="BC1152" s="22"/>
      <c r="BD1152" s="22"/>
      <c r="BE1152" s="22"/>
      <c r="BF1152" s="22"/>
      <c r="BG1152" s="22"/>
      <c r="BH1152" s="22"/>
      <c r="BI1152" s="22"/>
      <c r="BJ1152" s="22"/>
      <c r="BK1152" s="22">
        <f t="shared" si="4319"/>
        <v>68055.25</v>
      </c>
      <c r="BL1152" s="22">
        <f t="shared" si="4320"/>
        <v>0</v>
      </c>
      <c r="BM1152" s="22">
        <f t="shared" si="4321"/>
        <v>0</v>
      </c>
      <c r="BN1152" s="22">
        <f t="shared" si="4144"/>
        <v>68055.25</v>
      </c>
      <c r="BO1152" s="22">
        <f t="shared" si="4145"/>
        <v>0</v>
      </c>
      <c r="BP1152" s="22">
        <f t="shared" si="4146"/>
        <v>0</v>
      </c>
      <c r="BQ1152" s="22">
        <f t="shared" si="4322"/>
        <v>0</v>
      </c>
      <c r="BR1152" s="22">
        <f t="shared" si="4323"/>
        <v>0</v>
      </c>
      <c r="BS1152" s="22">
        <f t="shared" si="4147"/>
        <v>68055.25</v>
      </c>
      <c r="BT1152" s="22">
        <f t="shared" si="4148"/>
        <v>0</v>
      </c>
      <c r="BU1152" s="22">
        <f t="shared" si="4149"/>
        <v>0</v>
      </c>
      <c r="BV1152" s="22">
        <f t="shared" si="4324"/>
        <v>0</v>
      </c>
      <c r="BW1152" s="22">
        <f t="shared" si="4325"/>
        <v>0</v>
      </c>
      <c r="BX1152" s="22">
        <f t="shared" si="4150"/>
        <v>68055.25</v>
      </c>
      <c r="BY1152" s="22">
        <f t="shared" si="4151"/>
        <v>0</v>
      </c>
      <c r="BZ1152" s="22">
        <f t="shared" si="4152"/>
        <v>0</v>
      </c>
      <c r="CA1152" s="22">
        <f t="shared" si="4326"/>
        <v>-10620</v>
      </c>
      <c r="CB1152" s="22">
        <f t="shared" si="4327"/>
        <v>0</v>
      </c>
      <c r="CC1152" s="22">
        <f t="shared" si="4328"/>
        <v>0</v>
      </c>
      <c r="CD1152" s="22">
        <f t="shared" si="4243"/>
        <v>57435.25</v>
      </c>
      <c r="CE1152" s="22">
        <f t="shared" si="4329"/>
        <v>0</v>
      </c>
      <c r="CF1152" s="34">
        <f t="shared" si="4330"/>
        <v>57435.25</v>
      </c>
      <c r="CG1152" s="22">
        <f t="shared" si="4244"/>
        <v>0</v>
      </c>
      <c r="CH1152" s="22">
        <f t="shared" si="4331"/>
        <v>0</v>
      </c>
      <c r="CI1152" s="22">
        <f t="shared" si="4332"/>
        <v>0</v>
      </c>
      <c r="CJ1152" s="22">
        <f t="shared" si="4245"/>
        <v>0</v>
      </c>
      <c r="CK1152" s="22">
        <f t="shared" si="4331"/>
        <v>0</v>
      </c>
      <c r="CL1152" s="22">
        <f t="shared" si="4333"/>
        <v>0</v>
      </c>
      <c r="CM1152" s="22">
        <f t="shared" si="4331"/>
        <v>0</v>
      </c>
      <c r="CN1152" s="15"/>
      <c r="CO1152" s="35"/>
    </row>
    <row r="1153" spans="1:99" ht="46.8" x14ac:dyDescent="0.3">
      <c r="A1153" s="36" t="s">
        <v>612</v>
      </c>
      <c r="B1153" s="16">
        <v>600</v>
      </c>
      <c r="C1153" s="32"/>
      <c r="D1153" s="32"/>
      <c r="E1153" s="33" t="s">
        <v>45</v>
      </c>
      <c r="F1153" s="22"/>
      <c r="G1153" s="22"/>
      <c r="H1153" s="22"/>
      <c r="I1153" s="22"/>
      <c r="J1153" s="22"/>
      <c r="K1153" s="22"/>
      <c r="L1153" s="22"/>
      <c r="M1153" s="22"/>
      <c r="N1153" s="22"/>
      <c r="O1153" s="22"/>
      <c r="P1153" s="22"/>
      <c r="Q1153" s="22"/>
      <c r="R1153" s="22"/>
      <c r="S1153" s="22"/>
      <c r="T1153" s="22"/>
      <c r="U1153" s="22"/>
      <c r="V1153" s="22"/>
      <c r="W1153" s="22"/>
      <c r="X1153" s="22"/>
      <c r="Y1153" s="22"/>
      <c r="Z1153" s="22"/>
      <c r="AA1153" s="22"/>
      <c r="AB1153" s="22"/>
      <c r="AC1153" s="22"/>
      <c r="AD1153" s="22"/>
      <c r="AE1153" s="22"/>
      <c r="AF1153" s="22"/>
      <c r="AG1153" s="22"/>
      <c r="AH1153" s="22"/>
      <c r="AI1153" s="22"/>
      <c r="AJ1153" s="22"/>
      <c r="AK1153" s="22"/>
      <c r="AL1153" s="22"/>
      <c r="AM1153" s="22"/>
      <c r="AN1153" s="22"/>
      <c r="AO1153" s="22"/>
      <c r="AP1153" s="22"/>
      <c r="AQ1153" s="22"/>
      <c r="AR1153" s="22"/>
      <c r="AS1153" s="22"/>
      <c r="AT1153" s="22"/>
      <c r="AU1153" s="22"/>
      <c r="AV1153" s="22"/>
      <c r="AW1153" s="22"/>
      <c r="AX1153" s="22"/>
      <c r="AY1153" s="22"/>
      <c r="AZ1153" s="22"/>
      <c r="BA1153" s="22"/>
      <c r="BB1153" s="22"/>
      <c r="BC1153" s="22"/>
      <c r="BD1153" s="22"/>
      <c r="BE1153" s="22"/>
      <c r="BF1153" s="22"/>
      <c r="BG1153" s="22"/>
      <c r="BH1153" s="22"/>
      <c r="BI1153" s="22"/>
      <c r="BJ1153" s="22"/>
      <c r="BK1153" s="22">
        <f t="shared" si="4319"/>
        <v>68055.25</v>
      </c>
      <c r="BL1153" s="22">
        <f t="shared" si="4320"/>
        <v>0</v>
      </c>
      <c r="BM1153" s="22">
        <f t="shared" si="4321"/>
        <v>0</v>
      </c>
      <c r="BN1153" s="22">
        <f t="shared" si="4144"/>
        <v>68055.25</v>
      </c>
      <c r="BO1153" s="22">
        <f t="shared" si="4145"/>
        <v>0</v>
      </c>
      <c r="BP1153" s="22">
        <f t="shared" si="4146"/>
        <v>0</v>
      </c>
      <c r="BQ1153" s="22">
        <f t="shared" si="4322"/>
        <v>0</v>
      </c>
      <c r="BR1153" s="22">
        <f t="shared" si="4323"/>
        <v>0</v>
      </c>
      <c r="BS1153" s="22">
        <f t="shared" si="4147"/>
        <v>68055.25</v>
      </c>
      <c r="BT1153" s="22">
        <f t="shared" si="4148"/>
        <v>0</v>
      </c>
      <c r="BU1153" s="22">
        <f t="shared" si="4149"/>
        <v>0</v>
      </c>
      <c r="BV1153" s="22">
        <f t="shared" si="4324"/>
        <v>0</v>
      </c>
      <c r="BW1153" s="22">
        <f t="shared" si="4325"/>
        <v>0</v>
      </c>
      <c r="BX1153" s="22">
        <f t="shared" si="4150"/>
        <v>68055.25</v>
      </c>
      <c r="BY1153" s="22">
        <f t="shared" si="4151"/>
        <v>0</v>
      </c>
      <c r="BZ1153" s="22">
        <f t="shared" si="4152"/>
        <v>0</v>
      </c>
      <c r="CA1153" s="22">
        <f t="shared" si="4326"/>
        <v>-10620</v>
      </c>
      <c r="CB1153" s="22">
        <f t="shared" si="4327"/>
        <v>0</v>
      </c>
      <c r="CC1153" s="22">
        <f t="shared" si="4328"/>
        <v>0</v>
      </c>
      <c r="CD1153" s="22">
        <f t="shared" si="4243"/>
        <v>57435.25</v>
      </c>
      <c r="CE1153" s="22">
        <f t="shared" si="4329"/>
        <v>0</v>
      </c>
      <c r="CF1153" s="34">
        <f t="shared" si="4330"/>
        <v>57435.25</v>
      </c>
      <c r="CG1153" s="22">
        <f t="shared" si="4244"/>
        <v>0</v>
      </c>
      <c r="CH1153" s="22">
        <f t="shared" si="4331"/>
        <v>0</v>
      </c>
      <c r="CI1153" s="22">
        <f t="shared" si="4332"/>
        <v>0</v>
      </c>
      <c r="CJ1153" s="22">
        <f t="shared" si="4245"/>
        <v>0</v>
      </c>
      <c r="CK1153" s="22">
        <f t="shared" si="4331"/>
        <v>0</v>
      </c>
      <c r="CL1153" s="22">
        <f t="shared" si="4333"/>
        <v>0</v>
      </c>
      <c r="CM1153" s="22">
        <f t="shared" si="4331"/>
        <v>0</v>
      </c>
      <c r="CN1153" s="15"/>
      <c r="CO1153" s="35"/>
    </row>
    <row r="1154" spans="1:99" x14ac:dyDescent="0.3">
      <c r="A1154" s="36" t="s">
        <v>612</v>
      </c>
      <c r="B1154" s="16">
        <v>620</v>
      </c>
      <c r="C1154" s="32"/>
      <c r="D1154" s="32"/>
      <c r="E1154" s="33" t="s">
        <v>46</v>
      </c>
      <c r="F1154" s="22"/>
      <c r="G1154" s="22"/>
      <c r="H1154" s="22"/>
      <c r="I1154" s="22"/>
      <c r="J1154" s="22"/>
      <c r="K1154" s="22"/>
      <c r="L1154" s="22"/>
      <c r="M1154" s="22"/>
      <c r="N1154" s="22"/>
      <c r="O1154" s="22"/>
      <c r="P1154" s="22"/>
      <c r="Q1154" s="22"/>
      <c r="R1154" s="22"/>
      <c r="S1154" s="22"/>
      <c r="T1154" s="22"/>
      <c r="U1154" s="22"/>
      <c r="V1154" s="22"/>
      <c r="W1154" s="22"/>
      <c r="X1154" s="22"/>
      <c r="Y1154" s="22"/>
      <c r="Z1154" s="22"/>
      <c r="AA1154" s="22"/>
      <c r="AB1154" s="22"/>
      <c r="AC1154" s="22"/>
      <c r="AD1154" s="22"/>
      <c r="AE1154" s="22"/>
      <c r="AF1154" s="22"/>
      <c r="AG1154" s="22"/>
      <c r="AH1154" s="22"/>
      <c r="AI1154" s="22"/>
      <c r="AJ1154" s="22"/>
      <c r="AK1154" s="22"/>
      <c r="AL1154" s="22"/>
      <c r="AM1154" s="22"/>
      <c r="AN1154" s="22"/>
      <c r="AO1154" s="22"/>
      <c r="AP1154" s="22"/>
      <c r="AQ1154" s="22"/>
      <c r="AR1154" s="22"/>
      <c r="AS1154" s="22"/>
      <c r="AT1154" s="22"/>
      <c r="AU1154" s="22"/>
      <c r="AV1154" s="22"/>
      <c r="AW1154" s="22"/>
      <c r="AX1154" s="22"/>
      <c r="AY1154" s="22"/>
      <c r="AZ1154" s="22"/>
      <c r="BA1154" s="22"/>
      <c r="BB1154" s="22"/>
      <c r="BC1154" s="22"/>
      <c r="BD1154" s="22"/>
      <c r="BE1154" s="22"/>
      <c r="BF1154" s="22"/>
      <c r="BG1154" s="22"/>
      <c r="BH1154" s="22"/>
      <c r="BI1154" s="22"/>
      <c r="BJ1154" s="22"/>
      <c r="BK1154" s="22">
        <f t="shared" si="4319"/>
        <v>68055.25</v>
      </c>
      <c r="BL1154" s="22">
        <f t="shared" si="4320"/>
        <v>0</v>
      </c>
      <c r="BM1154" s="22">
        <f t="shared" si="4321"/>
        <v>0</v>
      </c>
      <c r="BN1154" s="22">
        <f t="shared" si="4144"/>
        <v>68055.25</v>
      </c>
      <c r="BO1154" s="22">
        <f t="shared" si="4145"/>
        <v>0</v>
      </c>
      <c r="BP1154" s="22">
        <f t="shared" si="4146"/>
        <v>0</v>
      </c>
      <c r="BQ1154" s="22">
        <f t="shared" si="4322"/>
        <v>0</v>
      </c>
      <c r="BR1154" s="22">
        <f t="shared" si="4323"/>
        <v>0</v>
      </c>
      <c r="BS1154" s="22">
        <f t="shared" si="4147"/>
        <v>68055.25</v>
      </c>
      <c r="BT1154" s="22">
        <f t="shared" si="4148"/>
        <v>0</v>
      </c>
      <c r="BU1154" s="22">
        <f t="shared" si="4149"/>
        <v>0</v>
      </c>
      <c r="BV1154" s="22">
        <f t="shared" si="4324"/>
        <v>0</v>
      </c>
      <c r="BW1154" s="22">
        <f t="shared" si="4325"/>
        <v>0</v>
      </c>
      <c r="BX1154" s="22">
        <f t="shared" si="4150"/>
        <v>68055.25</v>
      </c>
      <c r="BY1154" s="22">
        <f t="shared" si="4151"/>
        <v>0</v>
      </c>
      <c r="BZ1154" s="22">
        <f t="shared" si="4152"/>
        <v>0</v>
      </c>
      <c r="CA1154" s="22">
        <f t="shared" si="4326"/>
        <v>-10620</v>
      </c>
      <c r="CB1154" s="22">
        <f t="shared" si="4327"/>
        <v>0</v>
      </c>
      <c r="CC1154" s="22">
        <f t="shared" si="4328"/>
        <v>0</v>
      </c>
      <c r="CD1154" s="22">
        <f t="shared" si="4243"/>
        <v>57435.25</v>
      </c>
      <c r="CE1154" s="22">
        <f t="shared" si="4329"/>
        <v>0</v>
      </c>
      <c r="CF1154" s="34">
        <f t="shared" si="4330"/>
        <v>57435.25</v>
      </c>
      <c r="CG1154" s="22">
        <f t="shared" si="4244"/>
        <v>0</v>
      </c>
      <c r="CH1154" s="22">
        <f t="shared" si="4331"/>
        <v>0</v>
      </c>
      <c r="CI1154" s="22">
        <f t="shared" si="4332"/>
        <v>0</v>
      </c>
      <c r="CJ1154" s="22">
        <f t="shared" si="4245"/>
        <v>0</v>
      </c>
      <c r="CK1154" s="22">
        <f t="shared" si="4331"/>
        <v>0</v>
      </c>
      <c r="CL1154" s="22">
        <f t="shared" si="4333"/>
        <v>0</v>
      </c>
      <c r="CM1154" s="22">
        <f t="shared" si="4331"/>
        <v>0</v>
      </c>
      <c r="CN1154" s="15"/>
      <c r="CO1154" s="35"/>
    </row>
    <row r="1155" spans="1:99" x14ac:dyDescent="0.3">
      <c r="A1155" s="36" t="s">
        <v>612</v>
      </c>
      <c r="B1155" s="16">
        <v>620</v>
      </c>
      <c r="C1155" s="32" t="s">
        <v>47</v>
      </c>
      <c r="D1155" s="32" t="s">
        <v>313</v>
      </c>
      <c r="E1155" s="33" t="s">
        <v>387</v>
      </c>
      <c r="F1155" s="22"/>
      <c r="G1155" s="22"/>
      <c r="H1155" s="22"/>
      <c r="I1155" s="22"/>
      <c r="J1155" s="22"/>
      <c r="K1155" s="22"/>
      <c r="L1155" s="22"/>
      <c r="M1155" s="22"/>
      <c r="N1155" s="22"/>
      <c r="O1155" s="22"/>
      <c r="P1155" s="22"/>
      <c r="Q1155" s="22"/>
      <c r="R1155" s="22"/>
      <c r="S1155" s="22"/>
      <c r="T1155" s="22"/>
      <c r="U1155" s="22"/>
      <c r="V1155" s="22"/>
      <c r="W1155" s="22"/>
      <c r="X1155" s="22"/>
      <c r="Y1155" s="22"/>
      <c r="Z1155" s="22"/>
      <c r="AA1155" s="22"/>
      <c r="AB1155" s="22"/>
      <c r="AC1155" s="22"/>
      <c r="AD1155" s="22"/>
      <c r="AE1155" s="22"/>
      <c r="AF1155" s="22"/>
      <c r="AG1155" s="22"/>
      <c r="AH1155" s="22"/>
      <c r="AI1155" s="22"/>
      <c r="AJ1155" s="22"/>
      <c r="AK1155" s="22"/>
      <c r="AL1155" s="22"/>
      <c r="AM1155" s="22"/>
      <c r="AN1155" s="22"/>
      <c r="AO1155" s="22"/>
      <c r="AP1155" s="22"/>
      <c r="AQ1155" s="22"/>
      <c r="AR1155" s="22"/>
      <c r="AS1155" s="22"/>
      <c r="AT1155" s="22"/>
      <c r="AU1155" s="22"/>
      <c r="AV1155" s="22"/>
      <c r="AW1155" s="22"/>
      <c r="AX1155" s="22"/>
      <c r="AY1155" s="22"/>
      <c r="AZ1155" s="22"/>
      <c r="BA1155" s="22"/>
      <c r="BB1155" s="22"/>
      <c r="BC1155" s="22"/>
      <c r="BD1155" s="22"/>
      <c r="BE1155" s="22"/>
      <c r="BF1155" s="22"/>
      <c r="BG1155" s="22"/>
      <c r="BH1155" s="22"/>
      <c r="BI1155" s="22"/>
      <c r="BJ1155" s="22"/>
      <c r="BK1155" s="22">
        <v>68055.25</v>
      </c>
      <c r="BL1155" s="22"/>
      <c r="BM1155" s="22"/>
      <c r="BN1155" s="22">
        <f t="shared" si="4144"/>
        <v>68055.25</v>
      </c>
      <c r="BO1155" s="22">
        <f t="shared" si="4145"/>
        <v>0</v>
      </c>
      <c r="BP1155" s="22">
        <f t="shared" si="4146"/>
        <v>0</v>
      </c>
      <c r="BQ1155" s="22"/>
      <c r="BR1155" s="22"/>
      <c r="BS1155" s="22">
        <f t="shared" si="4147"/>
        <v>68055.25</v>
      </c>
      <c r="BT1155" s="22">
        <f t="shared" si="4148"/>
        <v>0</v>
      </c>
      <c r="BU1155" s="22">
        <f t="shared" si="4149"/>
        <v>0</v>
      </c>
      <c r="BV1155" s="22"/>
      <c r="BW1155" s="22"/>
      <c r="BX1155" s="22">
        <f t="shared" si="4150"/>
        <v>68055.25</v>
      </c>
      <c r="BY1155" s="22">
        <f t="shared" si="4151"/>
        <v>0</v>
      </c>
      <c r="BZ1155" s="22">
        <f t="shared" si="4152"/>
        <v>0</v>
      </c>
      <c r="CA1155" s="22">
        <v>-10620</v>
      </c>
      <c r="CB1155" s="22"/>
      <c r="CC1155" s="22"/>
      <c r="CD1155" s="22">
        <f t="shared" si="4243"/>
        <v>57435.25</v>
      </c>
      <c r="CE1155" s="22"/>
      <c r="CF1155" s="34">
        <f t="shared" si="4330"/>
        <v>57435.25</v>
      </c>
      <c r="CG1155" s="22">
        <f t="shared" si="4244"/>
        <v>0</v>
      </c>
      <c r="CH1155" s="22"/>
      <c r="CI1155" s="22">
        <f t="shared" si="4332"/>
        <v>0</v>
      </c>
      <c r="CJ1155" s="22">
        <f t="shared" si="4245"/>
        <v>0</v>
      </c>
      <c r="CK1155" s="22"/>
      <c r="CL1155" s="22">
        <f t="shared" si="4333"/>
        <v>0</v>
      </c>
      <c r="CM1155" s="22"/>
      <c r="CN1155" s="15"/>
      <c r="CO1155" s="35"/>
    </row>
    <row r="1156" spans="1:99" ht="46.8" x14ac:dyDescent="0.3">
      <c r="A1156" s="32" t="s">
        <v>613</v>
      </c>
      <c r="B1156" s="16"/>
      <c r="C1156" s="32"/>
      <c r="D1156" s="32"/>
      <c r="E1156" s="33" t="s">
        <v>614</v>
      </c>
      <c r="F1156" s="22">
        <f t="shared" ref="F1156:F1158" si="4334">F1157</f>
        <v>110836.29999999999</v>
      </c>
      <c r="G1156" s="22">
        <f t="shared" si="4290"/>
        <v>0</v>
      </c>
      <c r="H1156" s="22">
        <f t="shared" si="4291"/>
        <v>148562.5</v>
      </c>
      <c r="I1156" s="22">
        <f t="shared" si="4292"/>
        <v>0</v>
      </c>
      <c r="J1156" s="22">
        <f t="shared" si="4293"/>
        <v>0</v>
      </c>
      <c r="K1156" s="22">
        <f t="shared" si="4294"/>
        <v>0</v>
      </c>
      <c r="L1156" s="22">
        <f t="shared" si="4117"/>
        <v>110836.29999999999</v>
      </c>
      <c r="M1156" s="22">
        <f t="shared" si="4118"/>
        <v>0</v>
      </c>
      <c r="N1156" s="22">
        <f t="shared" si="4119"/>
        <v>148562.5</v>
      </c>
      <c r="O1156" s="22">
        <f t="shared" si="4295"/>
        <v>0</v>
      </c>
      <c r="P1156" s="22">
        <f t="shared" si="4296"/>
        <v>0</v>
      </c>
      <c r="Q1156" s="22">
        <f t="shared" si="4297"/>
        <v>0</v>
      </c>
      <c r="R1156" s="22">
        <f t="shared" si="4120"/>
        <v>110836.29999999999</v>
      </c>
      <c r="S1156" s="22">
        <f t="shared" si="4121"/>
        <v>0</v>
      </c>
      <c r="T1156" s="22">
        <f t="shared" si="4122"/>
        <v>148562.5</v>
      </c>
      <c r="U1156" s="22">
        <f t="shared" si="4298"/>
        <v>0</v>
      </c>
      <c r="V1156" s="22">
        <f t="shared" si="4299"/>
        <v>0</v>
      </c>
      <c r="W1156" s="22">
        <f t="shared" si="4300"/>
        <v>0</v>
      </c>
      <c r="X1156" s="22">
        <f t="shared" si="4123"/>
        <v>110836.29999999999</v>
      </c>
      <c r="Y1156" s="22">
        <f t="shared" si="4124"/>
        <v>0</v>
      </c>
      <c r="Z1156" s="22">
        <f t="shared" si="4125"/>
        <v>148562.5</v>
      </c>
      <c r="AA1156" s="22">
        <f t="shared" si="4301"/>
        <v>0</v>
      </c>
      <c r="AB1156" s="22">
        <f t="shared" si="4302"/>
        <v>0</v>
      </c>
      <c r="AC1156" s="22">
        <f t="shared" si="4303"/>
        <v>0</v>
      </c>
      <c r="AD1156" s="22">
        <f t="shared" si="4126"/>
        <v>110836.29999999999</v>
      </c>
      <c r="AE1156" s="22">
        <f t="shared" si="4127"/>
        <v>0</v>
      </c>
      <c r="AF1156" s="22">
        <f t="shared" si="4128"/>
        <v>148562.5</v>
      </c>
      <c r="AG1156" s="22">
        <f t="shared" si="4304"/>
        <v>0</v>
      </c>
      <c r="AH1156" s="22">
        <f t="shared" si="4305"/>
        <v>0</v>
      </c>
      <c r="AI1156" s="22">
        <f t="shared" si="4306"/>
        <v>0</v>
      </c>
      <c r="AJ1156" s="22">
        <f t="shared" si="4129"/>
        <v>110836.29999999999</v>
      </c>
      <c r="AK1156" s="22">
        <f t="shared" si="4130"/>
        <v>0</v>
      </c>
      <c r="AL1156" s="22">
        <f t="shared" si="4131"/>
        <v>148562.5</v>
      </c>
      <c r="AM1156" s="22">
        <f t="shared" si="4307"/>
        <v>0</v>
      </c>
      <c r="AN1156" s="22">
        <f t="shared" si="4308"/>
        <v>0</v>
      </c>
      <c r="AO1156" s="22">
        <f t="shared" si="4309"/>
        <v>0</v>
      </c>
      <c r="AP1156" s="22">
        <f t="shared" si="4132"/>
        <v>110836.29999999999</v>
      </c>
      <c r="AQ1156" s="22">
        <f t="shared" si="4133"/>
        <v>0</v>
      </c>
      <c r="AR1156" s="22">
        <f t="shared" si="4134"/>
        <v>148562.5</v>
      </c>
      <c r="AS1156" s="22">
        <f t="shared" si="4310"/>
        <v>0</v>
      </c>
      <c r="AT1156" s="22">
        <f t="shared" si="4311"/>
        <v>0</v>
      </c>
      <c r="AU1156" s="22">
        <f t="shared" si="4312"/>
        <v>0</v>
      </c>
      <c r="AV1156" s="22">
        <f t="shared" si="4135"/>
        <v>110836.29999999999</v>
      </c>
      <c r="AW1156" s="22">
        <f t="shared" si="4136"/>
        <v>0</v>
      </c>
      <c r="AX1156" s="22">
        <f t="shared" si="4137"/>
        <v>148562.5</v>
      </c>
      <c r="AY1156" s="22">
        <f t="shared" si="4313"/>
        <v>0</v>
      </c>
      <c r="AZ1156" s="22">
        <f t="shared" si="4314"/>
        <v>0</v>
      </c>
      <c r="BA1156" s="22">
        <f t="shared" si="4315"/>
        <v>0</v>
      </c>
      <c r="BB1156" s="22">
        <f t="shared" si="4138"/>
        <v>110836.29999999999</v>
      </c>
      <c r="BC1156" s="22">
        <f t="shared" si="4139"/>
        <v>0</v>
      </c>
      <c r="BD1156" s="22">
        <f t="shared" si="4140"/>
        <v>148562.5</v>
      </c>
      <c r="BE1156" s="22">
        <f t="shared" si="4316"/>
        <v>0</v>
      </c>
      <c r="BF1156" s="22">
        <f t="shared" si="4317"/>
        <v>0</v>
      </c>
      <c r="BG1156" s="22">
        <f t="shared" si="4318"/>
        <v>0</v>
      </c>
      <c r="BH1156" s="22">
        <f t="shared" si="4141"/>
        <v>110836.29999999999</v>
      </c>
      <c r="BI1156" s="22">
        <f t="shared" si="4142"/>
        <v>0</v>
      </c>
      <c r="BJ1156" s="22">
        <f t="shared" si="4143"/>
        <v>148562.5</v>
      </c>
      <c r="BK1156" s="22">
        <f t="shared" si="4319"/>
        <v>-22118.050999999999</v>
      </c>
      <c r="BL1156" s="22">
        <f t="shared" si="4320"/>
        <v>0</v>
      </c>
      <c r="BM1156" s="22">
        <f t="shared" si="4321"/>
        <v>0</v>
      </c>
      <c r="BN1156" s="22">
        <f t="shared" si="4144"/>
        <v>88718.248999999982</v>
      </c>
      <c r="BO1156" s="22">
        <f t="shared" si="4145"/>
        <v>0</v>
      </c>
      <c r="BP1156" s="22">
        <f t="shared" si="4146"/>
        <v>148562.5</v>
      </c>
      <c r="BQ1156" s="22">
        <f t="shared" si="4322"/>
        <v>0</v>
      </c>
      <c r="BR1156" s="22">
        <f t="shared" si="4323"/>
        <v>0</v>
      </c>
      <c r="BS1156" s="22">
        <f t="shared" si="4147"/>
        <v>88718.248999999982</v>
      </c>
      <c r="BT1156" s="22">
        <f t="shared" si="4148"/>
        <v>0</v>
      </c>
      <c r="BU1156" s="22">
        <f t="shared" si="4149"/>
        <v>148562.5</v>
      </c>
      <c r="BV1156" s="22">
        <f t="shared" si="4324"/>
        <v>0</v>
      </c>
      <c r="BW1156" s="22">
        <f t="shared" si="4325"/>
        <v>0</v>
      </c>
      <c r="BX1156" s="22">
        <f t="shared" si="4150"/>
        <v>88718.248999999982</v>
      </c>
      <c r="BY1156" s="22">
        <f t="shared" si="4151"/>
        <v>0</v>
      </c>
      <c r="BZ1156" s="22">
        <f t="shared" si="4152"/>
        <v>148562.5</v>
      </c>
      <c r="CA1156" s="22">
        <f t="shared" si="4326"/>
        <v>0</v>
      </c>
      <c r="CB1156" s="22">
        <f t="shared" si="4327"/>
        <v>0</v>
      </c>
      <c r="CC1156" s="22">
        <f t="shared" si="4328"/>
        <v>0</v>
      </c>
      <c r="CD1156" s="22">
        <f t="shared" si="4243"/>
        <v>88718.248999999982</v>
      </c>
      <c r="CE1156" s="22">
        <f t="shared" si="4329"/>
        <v>0</v>
      </c>
      <c r="CF1156" s="34">
        <f t="shared" si="4330"/>
        <v>88718.248999999982</v>
      </c>
      <c r="CG1156" s="22">
        <f t="shared" si="4244"/>
        <v>0</v>
      </c>
      <c r="CH1156" s="22">
        <f t="shared" si="4331"/>
        <v>0</v>
      </c>
      <c r="CI1156" s="22">
        <f t="shared" si="4332"/>
        <v>0</v>
      </c>
      <c r="CJ1156" s="22">
        <f t="shared" si="4245"/>
        <v>148562.5</v>
      </c>
      <c r="CK1156" s="22">
        <f t="shared" si="4331"/>
        <v>0</v>
      </c>
      <c r="CL1156" s="22">
        <f t="shared" si="4333"/>
        <v>148562.5</v>
      </c>
      <c r="CM1156" s="22">
        <f t="shared" si="4331"/>
        <v>0</v>
      </c>
      <c r="CN1156" s="15"/>
      <c r="CO1156" s="35"/>
      <c r="CR1156" s="5" t="s">
        <v>28</v>
      </c>
    </row>
    <row r="1157" spans="1:99" ht="46.8" x14ac:dyDescent="0.3">
      <c r="A1157" s="36" t="s">
        <v>615</v>
      </c>
      <c r="B1157" s="36"/>
      <c r="C1157" s="33"/>
      <c r="D1157" s="32"/>
      <c r="E1157" s="33" t="s">
        <v>616</v>
      </c>
      <c r="F1157" s="22">
        <f t="shared" si="4334"/>
        <v>110836.29999999999</v>
      </c>
      <c r="G1157" s="22">
        <f t="shared" si="4290"/>
        <v>0</v>
      </c>
      <c r="H1157" s="22">
        <f t="shared" si="4291"/>
        <v>148562.5</v>
      </c>
      <c r="I1157" s="22">
        <f t="shared" si="4292"/>
        <v>0</v>
      </c>
      <c r="J1157" s="22">
        <f t="shared" si="4293"/>
        <v>0</v>
      </c>
      <c r="K1157" s="22">
        <f t="shared" si="4294"/>
        <v>0</v>
      </c>
      <c r="L1157" s="22">
        <f t="shared" si="4117"/>
        <v>110836.29999999999</v>
      </c>
      <c r="M1157" s="22">
        <f t="shared" si="4118"/>
        <v>0</v>
      </c>
      <c r="N1157" s="22">
        <f t="shared" si="4119"/>
        <v>148562.5</v>
      </c>
      <c r="O1157" s="22">
        <f t="shared" si="4295"/>
        <v>0</v>
      </c>
      <c r="P1157" s="22">
        <f t="shared" si="4296"/>
        <v>0</v>
      </c>
      <c r="Q1157" s="22">
        <f t="shared" si="4297"/>
        <v>0</v>
      </c>
      <c r="R1157" s="22">
        <f t="shared" si="4120"/>
        <v>110836.29999999999</v>
      </c>
      <c r="S1157" s="22">
        <f t="shared" si="4121"/>
        <v>0</v>
      </c>
      <c r="T1157" s="22">
        <f t="shared" si="4122"/>
        <v>148562.5</v>
      </c>
      <c r="U1157" s="22">
        <f t="shared" si="4298"/>
        <v>0</v>
      </c>
      <c r="V1157" s="22">
        <f t="shared" si="4299"/>
        <v>0</v>
      </c>
      <c r="W1157" s="22">
        <f t="shared" si="4300"/>
        <v>0</v>
      </c>
      <c r="X1157" s="22">
        <f t="shared" si="4123"/>
        <v>110836.29999999999</v>
      </c>
      <c r="Y1157" s="22">
        <f t="shared" si="4124"/>
        <v>0</v>
      </c>
      <c r="Z1157" s="22">
        <f t="shared" si="4125"/>
        <v>148562.5</v>
      </c>
      <c r="AA1157" s="22">
        <f t="shared" si="4301"/>
        <v>0</v>
      </c>
      <c r="AB1157" s="22">
        <f t="shared" si="4302"/>
        <v>0</v>
      </c>
      <c r="AC1157" s="22">
        <f t="shared" si="4303"/>
        <v>0</v>
      </c>
      <c r="AD1157" s="22">
        <f t="shared" si="4126"/>
        <v>110836.29999999999</v>
      </c>
      <c r="AE1157" s="22">
        <f t="shared" si="4127"/>
        <v>0</v>
      </c>
      <c r="AF1157" s="22">
        <f t="shared" si="4128"/>
        <v>148562.5</v>
      </c>
      <c r="AG1157" s="22">
        <f t="shared" si="4304"/>
        <v>0</v>
      </c>
      <c r="AH1157" s="22">
        <f t="shared" si="4305"/>
        <v>0</v>
      </c>
      <c r="AI1157" s="22">
        <f t="shared" si="4306"/>
        <v>0</v>
      </c>
      <c r="AJ1157" s="22">
        <f t="shared" si="4129"/>
        <v>110836.29999999999</v>
      </c>
      <c r="AK1157" s="22">
        <f t="shared" si="4130"/>
        <v>0</v>
      </c>
      <c r="AL1157" s="22">
        <f t="shared" si="4131"/>
        <v>148562.5</v>
      </c>
      <c r="AM1157" s="22">
        <f t="shared" si="4307"/>
        <v>0</v>
      </c>
      <c r="AN1157" s="22">
        <f t="shared" si="4308"/>
        <v>0</v>
      </c>
      <c r="AO1157" s="22">
        <f t="shared" si="4309"/>
        <v>0</v>
      </c>
      <c r="AP1157" s="22">
        <f t="shared" si="4132"/>
        <v>110836.29999999999</v>
      </c>
      <c r="AQ1157" s="22">
        <f t="shared" si="4133"/>
        <v>0</v>
      </c>
      <c r="AR1157" s="22">
        <f t="shared" si="4134"/>
        <v>148562.5</v>
      </c>
      <c r="AS1157" s="22">
        <f t="shared" si="4310"/>
        <v>0</v>
      </c>
      <c r="AT1157" s="22">
        <f t="shared" si="4311"/>
        <v>0</v>
      </c>
      <c r="AU1157" s="22">
        <f t="shared" si="4312"/>
        <v>0</v>
      </c>
      <c r="AV1157" s="22">
        <f t="shared" si="4135"/>
        <v>110836.29999999999</v>
      </c>
      <c r="AW1157" s="22">
        <f t="shared" si="4136"/>
        <v>0</v>
      </c>
      <c r="AX1157" s="22">
        <f t="shared" si="4137"/>
        <v>148562.5</v>
      </c>
      <c r="AY1157" s="22">
        <f t="shared" si="4313"/>
        <v>0</v>
      </c>
      <c r="AZ1157" s="22">
        <f t="shared" si="4314"/>
        <v>0</v>
      </c>
      <c r="BA1157" s="22">
        <f t="shared" si="4315"/>
        <v>0</v>
      </c>
      <c r="BB1157" s="22">
        <f t="shared" si="4138"/>
        <v>110836.29999999999</v>
      </c>
      <c r="BC1157" s="22">
        <f t="shared" si="4139"/>
        <v>0</v>
      </c>
      <c r="BD1157" s="22">
        <f t="shared" si="4140"/>
        <v>148562.5</v>
      </c>
      <c r="BE1157" s="22">
        <f t="shared" si="4316"/>
        <v>0</v>
      </c>
      <c r="BF1157" s="22">
        <f t="shared" si="4317"/>
        <v>0</v>
      </c>
      <c r="BG1157" s="22">
        <f t="shared" si="4318"/>
        <v>0</v>
      </c>
      <c r="BH1157" s="22">
        <f t="shared" si="4141"/>
        <v>110836.29999999999</v>
      </c>
      <c r="BI1157" s="22">
        <f t="shared" si="4142"/>
        <v>0</v>
      </c>
      <c r="BJ1157" s="22">
        <f t="shared" si="4143"/>
        <v>148562.5</v>
      </c>
      <c r="BK1157" s="22">
        <f t="shared" si="4319"/>
        <v>-22118.050999999999</v>
      </c>
      <c r="BL1157" s="22">
        <f t="shared" si="4320"/>
        <v>0</v>
      </c>
      <c r="BM1157" s="22">
        <f t="shared" si="4321"/>
        <v>0</v>
      </c>
      <c r="BN1157" s="22">
        <f t="shared" si="4144"/>
        <v>88718.248999999982</v>
      </c>
      <c r="BO1157" s="22">
        <f t="shared" si="4145"/>
        <v>0</v>
      </c>
      <c r="BP1157" s="22">
        <f t="shared" si="4146"/>
        <v>148562.5</v>
      </c>
      <c r="BQ1157" s="22">
        <f t="shared" si="4322"/>
        <v>0</v>
      </c>
      <c r="BR1157" s="22">
        <f t="shared" si="4323"/>
        <v>0</v>
      </c>
      <c r="BS1157" s="22">
        <f t="shared" si="4147"/>
        <v>88718.248999999982</v>
      </c>
      <c r="BT1157" s="22">
        <f t="shared" si="4148"/>
        <v>0</v>
      </c>
      <c r="BU1157" s="22">
        <f t="shared" si="4149"/>
        <v>148562.5</v>
      </c>
      <c r="BV1157" s="22">
        <f t="shared" si="4324"/>
        <v>0</v>
      </c>
      <c r="BW1157" s="22">
        <f t="shared" si="4325"/>
        <v>0</v>
      </c>
      <c r="BX1157" s="22">
        <f t="shared" si="4150"/>
        <v>88718.248999999982</v>
      </c>
      <c r="BY1157" s="22">
        <f t="shared" si="4151"/>
        <v>0</v>
      </c>
      <c r="BZ1157" s="22">
        <f t="shared" si="4152"/>
        <v>148562.5</v>
      </c>
      <c r="CA1157" s="22">
        <f t="shared" si="4326"/>
        <v>0</v>
      </c>
      <c r="CB1157" s="22">
        <f t="shared" si="4327"/>
        <v>0</v>
      </c>
      <c r="CC1157" s="22">
        <f t="shared" si="4328"/>
        <v>0</v>
      </c>
      <c r="CD1157" s="22">
        <f t="shared" si="4243"/>
        <v>88718.248999999982</v>
      </c>
      <c r="CE1157" s="22">
        <f t="shared" si="4329"/>
        <v>0</v>
      </c>
      <c r="CF1157" s="34">
        <f t="shared" si="4330"/>
        <v>88718.248999999982</v>
      </c>
      <c r="CG1157" s="22">
        <f t="shared" si="4244"/>
        <v>0</v>
      </c>
      <c r="CH1157" s="22">
        <f t="shared" si="4331"/>
        <v>0</v>
      </c>
      <c r="CI1157" s="22">
        <f t="shared" si="4332"/>
        <v>0</v>
      </c>
      <c r="CJ1157" s="22">
        <f t="shared" si="4245"/>
        <v>148562.5</v>
      </c>
      <c r="CK1157" s="22">
        <f t="shared" si="4331"/>
        <v>0</v>
      </c>
      <c r="CL1157" s="22">
        <f t="shared" si="4333"/>
        <v>148562.5</v>
      </c>
      <c r="CM1157" s="22">
        <f t="shared" si="4331"/>
        <v>0</v>
      </c>
      <c r="CN1157" s="15"/>
      <c r="CO1157" s="35"/>
      <c r="CU1157" s="5" t="s">
        <v>31</v>
      </c>
    </row>
    <row r="1158" spans="1:99" ht="46.8" x14ac:dyDescent="0.3">
      <c r="A1158" s="36" t="s">
        <v>615</v>
      </c>
      <c r="B1158" s="16">
        <v>600</v>
      </c>
      <c r="C1158" s="32"/>
      <c r="D1158" s="32"/>
      <c r="E1158" s="33" t="s">
        <v>45</v>
      </c>
      <c r="F1158" s="22">
        <f t="shared" si="4334"/>
        <v>110836.29999999999</v>
      </c>
      <c r="G1158" s="22">
        <f t="shared" si="4290"/>
        <v>0</v>
      </c>
      <c r="H1158" s="22">
        <f t="shared" si="4291"/>
        <v>148562.5</v>
      </c>
      <c r="I1158" s="22">
        <f t="shared" si="4292"/>
        <v>0</v>
      </c>
      <c r="J1158" s="22">
        <f t="shared" si="4293"/>
        <v>0</v>
      </c>
      <c r="K1158" s="22">
        <f t="shared" si="4294"/>
        <v>0</v>
      </c>
      <c r="L1158" s="22">
        <f t="shared" si="4117"/>
        <v>110836.29999999999</v>
      </c>
      <c r="M1158" s="22">
        <f t="shared" si="4118"/>
        <v>0</v>
      </c>
      <c r="N1158" s="22">
        <f t="shared" si="4119"/>
        <v>148562.5</v>
      </c>
      <c r="O1158" s="22">
        <f t="shared" si="4295"/>
        <v>0</v>
      </c>
      <c r="P1158" s="22">
        <f t="shared" si="4296"/>
        <v>0</v>
      </c>
      <c r="Q1158" s="22">
        <f t="shared" si="4297"/>
        <v>0</v>
      </c>
      <c r="R1158" s="22">
        <f t="shared" si="4120"/>
        <v>110836.29999999999</v>
      </c>
      <c r="S1158" s="22">
        <f t="shared" si="4121"/>
        <v>0</v>
      </c>
      <c r="T1158" s="22">
        <f t="shared" si="4122"/>
        <v>148562.5</v>
      </c>
      <c r="U1158" s="22">
        <f t="shared" si="4298"/>
        <v>0</v>
      </c>
      <c r="V1158" s="22">
        <f t="shared" si="4299"/>
        <v>0</v>
      </c>
      <c r="W1158" s="22">
        <f t="shared" si="4300"/>
        <v>0</v>
      </c>
      <c r="X1158" s="22">
        <f t="shared" si="4123"/>
        <v>110836.29999999999</v>
      </c>
      <c r="Y1158" s="22">
        <f t="shared" si="4124"/>
        <v>0</v>
      </c>
      <c r="Z1158" s="22">
        <f t="shared" si="4125"/>
        <v>148562.5</v>
      </c>
      <c r="AA1158" s="22">
        <f t="shared" si="4301"/>
        <v>0</v>
      </c>
      <c r="AB1158" s="22">
        <f t="shared" si="4302"/>
        <v>0</v>
      </c>
      <c r="AC1158" s="22">
        <f t="shared" si="4303"/>
        <v>0</v>
      </c>
      <c r="AD1158" s="22">
        <f t="shared" si="4126"/>
        <v>110836.29999999999</v>
      </c>
      <c r="AE1158" s="22">
        <f t="shared" si="4127"/>
        <v>0</v>
      </c>
      <c r="AF1158" s="22">
        <f t="shared" si="4128"/>
        <v>148562.5</v>
      </c>
      <c r="AG1158" s="22">
        <f t="shared" si="4304"/>
        <v>0</v>
      </c>
      <c r="AH1158" s="22">
        <f t="shared" si="4305"/>
        <v>0</v>
      </c>
      <c r="AI1158" s="22">
        <f t="shared" si="4306"/>
        <v>0</v>
      </c>
      <c r="AJ1158" s="22">
        <f t="shared" si="4129"/>
        <v>110836.29999999999</v>
      </c>
      <c r="AK1158" s="22">
        <f t="shared" si="4130"/>
        <v>0</v>
      </c>
      <c r="AL1158" s="22">
        <f t="shared" si="4131"/>
        <v>148562.5</v>
      </c>
      <c r="AM1158" s="22">
        <f t="shared" si="4307"/>
        <v>0</v>
      </c>
      <c r="AN1158" s="22">
        <f t="shared" si="4308"/>
        <v>0</v>
      </c>
      <c r="AO1158" s="22">
        <f t="shared" si="4309"/>
        <v>0</v>
      </c>
      <c r="AP1158" s="22">
        <f t="shared" si="4132"/>
        <v>110836.29999999999</v>
      </c>
      <c r="AQ1158" s="22">
        <f t="shared" si="4133"/>
        <v>0</v>
      </c>
      <c r="AR1158" s="22">
        <f t="shared" si="4134"/>
        <v>148562.5</v>
      </c>
      <c r="AS1158" s="22">
        <f t="shared" si="4310"/>
        <v>0</v>
      </c>
      <c r="AT1158" s="22">
        <f t="shared" si="4311"/>
        <v>0</v>
      </c>
      <c r="AU1158" s="22">
        <f t="shared" si="4312"/>
        <v>0</v>
      </c>
      <c r="AV1158" s="22">
        <f t="shared" si="4135"/>
        <v>110836.29999999999</v>
      </c>
      <c r="AW1158" s="22">
        <f t="shared" si="4136"/>
        <v>0</v>
      </c>
      <c r="AX1158" s="22">
        <f t="shared" si="4137"/>
        <v>148562.5</v>
      </c>
      <c r="AY1158" s="22">
        <f t="shared" si="4313"/>
        <v>0</v>
      </c>
      <c r="AZ1158" s="22">
        <f t="shared" si="4314"/>
        <v>0</v>
      </c>
      <c r="BA1158" s="22">
        <f t="shared" si="4315"/>
        <v>0</v>
      </c>
      <c r="BB1158" s="22">
        <f t="shared" si="4138"/>
        <v>110836.29999999999</v>
      </c>
      <c r="BC1158" s="22">
        <f t="shared" si="4139"/>
        <v>0</v>
      </c>
      <c r="BD1158" s="22">
        <f t="shared" si="4140"/>
        <v>148562.5</v>
      </c>
      <c r="BE1158" s="22">
        <f t="shared" si="4316"/>
        <v>0</v>
      </c>
      <c r="BF1158" s="22">
        <f t="shared" si="4317"/>
        <v>0</v>
      </c>
      <c r="BG1158" s="22">
        <f t="shared" si="4318"/>
        <v>0</v>
      </c>
      <c r="BH1158" s="22">
        <f t="shared" si="4141"/>
        <v>110836.29999999999</v>
      </c>
      <c r="BI1158" s="22">
        <f t="shared" si="4142"/>
        <v>0</v>
      </c>
      <c r="BJ1158" s="22">
        <f t="shared" si="4143"/>
        <v>148562.5</v>
      </c>
      <c r="BK1158" s="22">
        <f t="shared" si="4319"/>
        <v>-22118.050999999999</v>
      </c>
      <c r="BL1158" s="22">
        <f t="shared" si="4320"/>
        <v>0</v>
      </c>
      <c r="BM1158" s="22">
        <f t="shared" si="4321"/>
        <v>0</v>
      </c>
      <c r="BN1158" s="22">
        <f t="shared" si="4144"/>
        <v>88718.248999999982</v>
      </c>
      <c r="BO1158" s="22">
        <f t="shared" si="4145"/>
        <v>0</v>
      </c>
      <c r="BP1158" s="22">
        <f t="shared" si="4146"/>
        <v>148562.5</v>
      </c>
      <c r="BQ1158" s="22">
        <f t="shared" si="4322"/>
        <v>0</v>
      </c>
      <c r="BR1158" s="22">
        <f t="shared" si="4323"/>
        <v>0</v>
      </c>
      <c r="BS1158" s="22">
        <f t="shared" si="4147"/>
        <v>88718.248999999982</v>
      </c>
      <c r="BT1158" s="22">
        <f t="shared" si="4148"/>
        <v>0</v>
      </c>
      <c r="BU1158" s="22">
        <f t="shared" si="4149"/>
        <v>148562.5</v>
      </c>
      <c r="BV1158" s="22">
        <f t="shared" si="4324"/>
        <v>0</v>
      </c>
      <c r="BW1158" s="22">
        <f t="shared" si="4325"/>
        <v>0</v>
      </c>
      <c r="BX1158" s="22">
        <f t="shared" si="4150"/>
        <v>88718.248999999982</v>
      </c>
      <c r="BY1158" s="22">
        <f t="shared" si="4151"/>
        <v>0</v>
      </c>
      <c r="BZ1158" s="22">
        <f t="shared" si="4152"/>
        <v>148562.5</v>
      </c>
      <c r="CA1158" s="22">
        <f t="shared" si="4326"/>
        <v>0</v>
      </c>
      <c r="CB1158" s="22">
        <f t="shared" si="4327"/>
        <v>0</v>
      </c>
      <c r="CC1158" s="22">
        <f t="shared" si="4328"/>
        <v>0</v>
      </c>
      <c r="CD1158" s="22">
        <f t="shared" si="4243"/>
        <v>88718.248999999982</v>
      </c>
      <c r="CE1158" s="22">
        <f t="shared" si="4329"/>
        <v>0</v>
      </c>
      <c r="CF1158" s="34">
        <f t="shared" si="4330"/>
        <v>88718.248999999982</v>
      </c>
      <c r="CG1158" s="22">
        <f t="shared" si="4244"/>
        <v>0</v>
      </c>
      <c r="CH1158" s="22">
        <f t="shared" si="4331"/>
        <v>0</v>
      </c>
      <c r="CI1158" s="22">
        <f t="shared" si="4332"/>
        <v>0</v>
      </c>
      <c r="CJ1158" s="22">
        <f t="shared" si="4245"/>
        <v>148562.5</v>
      </c>
      <c r="CK1158" s="22">
        <f t="shared" si="4331"/>
        <v>0</v>
      </c>
      <c r="CL1158" s="22">
        <f t="shared" si="4333"/>
        <v>148562.5</v>
      </c>
      <c r="CM1158" s="22">
        <f t="shared" si="4331"/>
        <v>0</v>
      </c>
      <c r="CN1158" s="15"/>
      <c r="CO1158" s="35"/>
      <c r="CS1158" s="5" t="s">
        <v>29</v>
      </c>
    </row>
    <row r="1159" spans="1:99" x14ac:dyDescent="0.3">
      <c r="A1159" s="36" t="s">
        <v>615</v>
      </c>
      <c r="B1159" s="16">
        <v>620</v>
      </c>
      <c r="C1159" s="32"/>
      <c r="D1159" s="32"/>
      <c r="E1159" s="33" t="s">
        <v>46</v>
      </c>
      <c r="F1159" s="22">
        <f t="shared" ref="F1159:K1159" si="4335">F1160+F1161</f>
        <v>110836.29999999999</v>
      </c>
      <c r="G1159" s="22">
        <f t="shared" si="4335"/>
        <v>0</v>
      </c>
      <c r="H1159" s="22">
        <f t="shared" si="4335"/>
        <v>148562.5</v>
      </c>
      <c r="I1159" s="22">
        <f t="shared" si="4335"/>
        <v>0</v>
      </c>
      <c r="J1159" s="22">
        <f t="shared" si="4335"/>
        <v>0</v>
      </c>
      <c r="K1159" s="22">
        <f t="shared" si="4335"/>
        <v>0</v>
      </c>
      <c r="L1159" s="22">
        <f t="shared" si="4117"/>
        <v>110836.29999999999</v>
      </c>
      <c r="M1159" s="22">
        <f t="shared" si="4118"/>
        <v>0</v>
      </c>
      <c r="N1159" s="22">
        <f t="shared" si="4119"/>
        <v>148562.5</v>
      </c>
      <c r="O1159" s="22">
        <f>O1160+O1161</f>
        <v>0</v>
      </c>
      <c r="P1159" s="22">
        <f>P1160+P1161</f>
        <v>0</v>
      </c>
      <c r="Q1159" s="22">
        <f>Q1160+Q1161</f>
        <v>0</v>
      </c>
      <c r="R1159" s="22">
        <f t="shared" si="4120"/>
        <v>110836.29999999999</v>
      </c>
      <c r="S1159" s="22">
        <f t="shared" si="4121"/>
        <v>0</v>
      </c>
      <c r="T1159" s="22">
        <f t="shared" si="4122"/>
        <v>148562.5</v>
      </c>
      <c r="U1159" s="22">
        <f>U1160+U1161</f>
        <v>0</v>
      </c>
      <c r="V1159" s="22">
        <f>V1160+V1161</f>
        <v>0</v>
      </c>
      <c r="W1159" s="22">
        <f>W1160+W1161</f>
        <v>0</v>
      </c>
      <c r="X1159" s="22">
        <f t="shared" si="4123"/>
        <v>110836.29999999999</v>
      </c>
      <c r="Y1159" s="22">
        <f t="shared" si="4124"/>
        <v>0</v>
      </c>
      <c r="Z1159" s="22">
        <f t="shared" si="4125"/>
        <v>148562.5</v>
      </c>
      <c r="AA1159" s="22">
        <f>AA1160+AA1161</f>
        <v>0</v>
      </c>
      <c r="AB1159" s="22">
        <f>AB1160+AB1161</f>
        <v>0</v>
      </c>
      <c r="AC1159" s="22">
        <f>AC1160+AC1161</f>
        <v>0</v>
      </c>
      <c r="AD1159" s="22">
        <f t="shared" si="4126"/>
        <v>110836.29999999999</v>
      </c>
      <c r="AE1159" s="22">
        <f t="shared" si="4127"/>
        <v>0</v>
      </c>
      <c r="AF1159" s="22">
        <f t="shared" si="4128"/>
        <v>148562.5</v>
      </c>
      <c r="AG1159" s="22">
        <f>AG1160+AG1161</f>
        <v>0</v>
      </c>
      <c r="AH1159" s="22">
        <f>AH1160+AH1161</f>
        <v>0</v>
      </c>
      <c r="AI1159" s="22">
        <f>AI1160+AI1161</f>
        <v>0</v>
      </c>
      <c r="AJ1159" s="22">
        <f t="shared" si="4129"/>
        <v>110836.29999999999</v>
      </c>
      <c r="AK1159" s="22">
        <f t="shared" si="4130"/>
        <v>0</v>
      </c>
      <c r="AL1159" s="22">
        <f t="shared" si="4131"/>
        <v>148562.5</v>
      </c>
      <c r="AM1159" s="22">
        <f>AM1160+AM1161</f>
        <v>0</v>
      </c>
      <c r="AN1159" s="22">
        <f>AN1160+AN1161</f>
        <v>0</v>
      </c>
      <c r="AO1159" s="22">
        <f>AO1160+AO1161</f>
        <v>0</v>
      </c>
      <c r="AP1159" s="22">
        <f t="shared" si="4132"/>
        <v>110836.29999999999</v>
      </c>
      <c r="AQ1159" s="22">
        <f t="shared" si="4133"/>
        <v>0</v>
      </c>
      <c r="AR1159" s="22">
        <f t="shared" si="4134"/>
        <v>148562.5</v>
      </c>
      <c r="AS1159" s="22">
        <f>AS1160+AS1161</f>
        <v>0</v>
      </c>
      <c r="AT1159" s="22">
        <f>AT1160+AT1161</f>
        <v>0</v>
      </c>
      <c r="AU1159" s="22">
        <f>AU1160+AU1161</f>
        <v>0</v>
      </c>
      <c r="AV1159" s="22">
        <f t="shared" si="4135"/>
        <v>110836.29999999999</v>
      </c>
      <c r="AW1159" s="22">
        <f t="shared" si="4136"/>
        <v>0</v>
      </c>
      <c r="AX1159" s="22">
        <f t="shared" si="4137"/>
        <v>148562.5</v>
      </c>
      <c r="AY1159" s="22">
        <f>AY1160+AY1161</f>
        <v>0</v>
      </c>
      <c r="AZ1159" s="22">
        <f>AZ1160+AZ1161</f>
        <v>0</v>
      </c>
      <c r="BA1159" s="22">
        <f>BA1160+BA1161</f>
        <v>0</v>
      </c>
      <c r="BB1159" s="22">
        <f t="shared" si="4138"/>
        <v>110836.29999999999</v>
      </c>
      <c r="BC1159" s="22">
        <f t="shared" si="4139"/>
        <v>0</v>
      </c>
      <c r="BD1159" s="22">
        <f t="shared" si="4140"/>
        <v>148562.5</v>
      </c>
      <c r="BE1159" s="22">
        <f>BE1160+BE1161</f>
        <v>0</v>
      </c>
      <c r="BF1159" s="22">
        <f>BF1160+BF1161</f>
        <v>0</v>
      </c>
      <c r="BG1159" s="22">
        <f>BG1160+BG1161</f>
        <v>0</v>
      </c>
      <c r="BH1159" s="22">
        <f t="shared" si="4141"/>
        <v>110836.29999999999</v>
      </c>
      <c r="BI1159" s="22">
        <f t="shared" si="4142"/>
        <v>0</v>
      </c>
      <c r="BJ1159" s="22">
        <f t="shared" si="4143"/>
        <v>148562.5</v>
      </c>
      <c r="BK1159" s="22">
        <f>BK1160+BK1161</f>
        <v>-22118.050999999999</v>
      </c>
      <c r="BL1159" s="22">
        <f>BL1160+BL1161</f>
        <v>0</v>
      </c>
      <c r="BM1159" s="22">
        <f>BM1160+BM1161</f>
        <v>0</v>
      </c>
      <c r="BN1159" s="22">
        <f t="shared" si="4144"/>
        <v>88718.248999999982</v>
      </c>
      <c r="BO1159" s="22">
        <f t="shared" si="4145"/>
        <v>0</v>
      </c>
      <c r="BP1159" s="22">
        <f t="shared" si="4146"/>
        <v>148562.5</v>
      </c>
      <c r="BQ1159" s="22">
        <f>BQ1160+BQ1161</f>
        <v>0</v>
      </c>
      <c r="BR1159" s="22">
        <f>BR1160+BR1161</f>
        <v>0</v>
      </c>
      <c r="BS1159" s="22">
        <f t="shared" si="4147"/>
        <v>88718.248999999982</v>
      </c>
      <c r="BT1159" s="22">
        <f t="shared" si="4148"/>
        <v>0</v>
      </c>
      <c r="BU1159" s="22">
        <f t="shared" si="4149"/>
        <v>148562.5</v>
      </c>
      <c r="BV1159" s="22">
        <f>BV1160+BV1161</f>
        <v>0</v>
      </c>
      <c r="BW1159" s="22">
        <f>BW1160+BW1161</f>
        <v>0</v>
      </c>
      <c r="BX1159" s="22">
        <f t="shared" si="4150"/>
        <v>88718.248999999982</v>
      </c>
      <c r="BY1159" s="22">
        <f t="shared" si="4151"/>
        <v>0</v>
      </c>
      <c r="BZ1159" s="22">
        <f t="shared" si="4152"/>
        <v>148562.5</v>
      </c>
      <c r="CA1159" s="22">
        <f>CA1160+CA1161</f>
        <v>0</v>
      </c>
      <c r="CB1159" s="22">
        <f>CB1160+CB1161</f>
        <v>0</v>
      </c>
      <c r="CC1159" s="22">
        <f>CC1160+CC1161</f>
        <v>0</v>
      </c>
      <c r="CD1159" s="22">
        <f t="shared" si="4243"/>
        <v>88718.248999999982</v>
      </c>
      <c r="CE1159" s="22">
        <f>CE1160+CE1161</f>
        <v>0</v>
      </c>
      <c r="CF1159" s="34">
        <f t="shared" si="4330"/>
        <v>88718.248999999982</v>
      </c>
      <c r="CG1159" s="22">
        <f t="shared" si="4244"/>
        <v>0</v>
      </c>
      <c r="CH1159" s="22">
        <f>CH1160+CH1161</f>
        <v>0</v>
      </c>
      <c r="CI1159" s="22">
        <f t="shared" si="4332"/>
        <v>0</v>
      </c>
      <c r="CJ1159" s="22">
        <f t="shared" si="4245"/>
        <v>148562.5</v>
      </c>
      <c r="CK1159" s="22">
        <f>CK1160+CK1161</f>
        <v>0</v>
      </c>
      <c r="CL1159" s="22">
        <f t="shared" si="4333"/>
        <v>148562.5</v>
      </c>
      <c r="CM1159" s="22">
        <f>CM1160+CM1161</f>
        <v>0</v>
      </c>
      <c r="CN1159" s="15"/>
      <c r="CO1159" s="35"/>
      <c r="CT1159" s="5" t="s">
        <v>30</v>
      </c>
    </row>
    <row r="1160" spans="1:99" x14ac:dyDescent="0.3">
      <c r="A1160" s="36" t="s">
        <v>615</v>
      </c>
      <c r="B1160" s="16">
        <v>620</v>
      </c>
      <c r="C1160" s="32" t="s">
        <v>47</v>
      </c>
      <c r="D1160" s="32" t="s">
        <v>313</v>
      </c>
      <c r="E1160" s="33" t="s">
        <v>387</v>
      </c>
      <c r="F1160" s="22">
        <f>81622.2+7500</f>
        <v>89122.2</v>
      </c>
      <c r="G1160" s="22"/>
      <c r="H1160" s="22">
        <v>148562.5</v>
      </c>
      <c r="I1160" s="22"/>
      <c r="J1160" s="22"/>
      <c r="K1160" s="22"/>
      <c r="L1160" s="22">
        <f t="shared" si="4117"/>
        <v>89122.2</v>
      </c>
      <c r="M1160" s="22">
        <f t="shared" si="4118"/>
        <v>0</v>
      </c>
      <c r="N1160" s="22">
        <f t="shared" si="4119"/>
        <v>148562.5</v>
      </c>
      <c r="O1160" s="22"/>
      <c r="P1160" s="22"/>
      <c r="Q1160" s="22"/>
      <c r="R1160" s="22">
        <f t="shared" si="4120"/>
        <v>89122.2</v>
      </c>
      <c r="S1160" s="22">
        <f t="shared" si="4121"/>
        <v>0</v>
      </c>
      <c r="T1160" s="22">
        <f t="shared" si="4122"/>
        <v>148562.5</v>
      </c>
      <c r="U1160" s="22"/>
      <c r="V1160" s="22"/>
      <c r="W1160" s="22"/>
      <c r="X1160" s="22">
        <f t="shared" si="4123"/>
        <v>89122.2</v>
      </c>
      <c r="Y1160" s="22">
        <f t="shared" si="4124"/>
        <v>0</v>
      </c>
      <c r="Z1160" s="22">
        <f t="shared" si="4125"/>
        <v>148562.5</v>
      </c>
      <c r="AA1160" s="22"/>
      <c r="AB1160" s="22"/>
      <c r="AC1160" s="22"/>
      <c r="AD1160" s="22">
        <f t="shared" si="4126"/>
        <v>89122.2</v>
      </c>
      <c r="AE1160" s="22">
        <f t="shared" si="4127"/>
        <v>0</v>
      </c>
      <c r="AF1160" s="22">
        <f t="shared" si="4128"/>
        <v>148562.5</v>
      </c>
      <c r="AG1160" s="22"/>
      <c r="AH1160" s="22"/>
      <c r="AI1160" s="22"/>
      <c r="AJ1160" s="22">
        <f t="shared" si="4129"/>
        <v>89122.2</v>
      </c>
      <c r="AK1160" s="22">
        <f t="shared" si="4130"/>
        <v>0</v>
      </c>
      <c r="AL1160" s="22">
        <f t="shared" si="4131"/>
        <v>148562.5</v>
      </c>
      <c r="AM1160" s="22"/>
      <c r="AN1160" s="22"/>
      <c r="AO1160" s="22"/>
      <c r="AP1160" s="22">
        <f t="shared" si="4132"/>
        <v>89122.2</v>
      </c>
      <c r="AQ1160" s="22">
        <f t="shared" si="4133"/>
        <v>0</v>
      </c>
      <c r="AR1160" s="22">
        <f t="shared" si="4134"/>
        <v>148562.5</v>
      </c>
      <c r="AS1160" s="22"/>
      <c r="AT1160" s="22"/>
      <c r="AU1160" s="22"/>
      <c r="AV1160" s="22">
        <f t="shared" si="4135"/>
        <v>89122.2</v>
      </c>
      <c r="AW1160" s="22">
        <f t="shared" si="4136"/>
        <v>0</v>
      </c>
      <c r="AX1160" s="22">
        <f t="shared" si="4137"/>
        <v>148562.5</v>
      </c>
      <c r="AY1160" s="22"/>
      <c r="AZ1160" s="22"/>
      <c r="BA1160" s="22"/>
      <c r="BB1160" s="22">
        <f t="shared" si="4138"/>
        <v>89122.2</v>
      </c>
      <c r="BC1160" s="22">
        <f t="shared" si="4139"/>
        <v>0</v>
      </c>
      <c r="BD1160" s="22">
        <f t="shared" si="4140"/>
        <v>148562.5</v>
      </c>
      <c r="BE1160" s="22"/>
      <c r="BF1160" s="22"/>
      <c r="BG1160" s="22"/>
      <c r="BH1160" s="22">
        <f t="shared" si="4141"/>
        <v>89122.2</v>
      </c>
      <c r="BI1160" s="22">
        <f t="shared" si="4142"/>
        <v>0</v>
      </c>
      <c r="BJ1160" s="22">
        <f t="shared" si="4143"/>
        <v>148562.5</v>
      </c>
      <c r="BK1160" s="22">
        <v>-22118.050999999999</v>
      </c>
      <c r="BL1160" s="22"/>
      <c r="BM1160" s="22"/>
      <c r="BN1160" s="22">
        <f t="shared" si="4144"/>
        <v>67004.149000000005</v>
      </c>
      <c r="BO1160" s="22">
        <f t="shared" si="4145"/>
        <v>0</v>
      </c>
      <c r="BP1160" s="22">
        <f t="shared" si="4146"/>
        <v>148562.5</v>
      </c>
      <c r="BQ1160" s="22"/>
      <c r="BR1160" s="22"/>
      <c r="BS1160" s="22">
        <f t="shared" si="4147"/>
        <v>67004.149000000005</v>
      </c>
      <c r="BT1160" s="22">
        <f t="shared" si="4148"/>
        <v>0</v>
      </c>
      <c r="BU1160" s="22">
        <f t="shared" si="4149"/>
        <v>148562.5</v>
      </c>
      <c r="BV1160" s="22"/>
      <c r="BW1160" s="22"/>
      <c r="BX1160" s="22">
        <f t="shared" si="4150"/>
        <v>67004.149000000005</v>
      </c>
      <c r="BY1160" s="22">
        <f t="shared" si="4151"/>
        <v>0</v>
      </c>
      <c r="BZ1160" s="22">
        <f t="shared" si="4152"/>
        <v>148562.5</v>
      </c>
      <c r="CA1160" s="22"/>
      <c r="CB1160" s="22"/>
      <c r="CC1160" s="22"/>
      <c r="CD1160" s="22">
        <f t="shared" si="4243"/>
        <v>67004.149000000005</v>
      </c>
      <c r="CE1160" s="22"/>
      <c r="CF1160" s="34">
        <f t="shared" si="4330"/>
        <v>67004.149000000005</v>
      </c>
      <c r="CG1160" s="22">
        <f t="shared" si="4244"/>
        <v>0</v>
      </c>
      <c r="CH1160" s="22"/>
      <c r="CI1160" s="22">
        <f t="shared" si="4332"/>
        <v>0</v>
      </c>
      <c r="CJ1160" s="22">
        <f t="shared" si="4245"/>
        <v>148562.5</v>
      </c>
      <c r="CK1160" s="22"/>
      <c r="CL1160" s="22">
        <f t="shared" si="4333"/>
        <v>148562.5</v>
      </c>
      <c r="CM1160" s="22"/>
      <c r="CN1160" s="15"/>
      <c r="CO1160" s="35"/>
    </row>
    <row r="1161" spans="1:99" x14ac:dyDescent="0.3">
      <c r="A1161" s="36" t="s">
        <v>615</v>
      </c>
      <c r="B1161" s="16">
        <v>620</v>
      </c>
      <c r="C1161" s="32" t="s">
        <v>47</v>
      </c>
      <c r="D1161" s="32" t="s">
        <v>67</v>
      </c>
      <c r="E1161" s="33" t="s">
        <v>217</v>
      </c>
      <c r="F1161" s="22">
        <v>21714.1</v>
      </c>
      <c r="G1161" s="22"/>
      <c r="H1161" s="22"/>
      <c r="I1161" s="22"/>
      <c r="J1161" s="22"/>
      <c r="K1161" s="22"/>
      <c r="L1161" s="22">
        <f t="shared" si="4117"/>
        <v>21714.1</v>
      </c>
      <c r="M1161" s="22">
        <f t="shared" si="4118"/>
        <v>0</v>
      </c>
      <c r="N1161" s="22">
        <f t="shared" si="4119"/>
        <v>0</v>
      </c>
      <c r="O1161" s="22"/>
      <c r="P1161" s="22"/>
      <c r="Q1161" s="22"/>
      <c r="R1161" s="22">
        <f t="shared" si="4120"/>
        <v>21714.1</v>
      </c>
      <c r="S1161" s="22">
        <f t="shared" si="4121"/>
        <v>0</v>
      </c>
      <c r="T1161" s="22">
        <f t="shared" si="4122"/>
        <v>0</v>
      </c>
      <c r="U1161" s="22"/>
      <c r="V1161" s="22"/>
      <c r="W1161" s="22"/>
      <c r="X1161" s="22">
        <f t="shared" si="4123"/>
        <v>21714.1</v>
      </c>
      <c r="Y1161" s="22">
        <f t="shared" si="4124"/>
        <v>0</v>
      </c>
      <c r="Z1161" s="22">
        <f t="shared" si="4125"/>
        <v>0</v>
      </c>
      <c r="AA1161" s="22"/>
      <c r="AB1161" s="22"/>
      <c r="AC1161" s="22"/>
      <c r="AD1161" s="22">
        <f t="shared" si="4126"/>
        <v>21714.1</v>
      </c>
      <c r="AE1161" s="22">
        <f t="shared" si="4127"/>
        <v>0</v>
      </c>
      <c r="AF1161" s="22">
        <f t="shared" si="4128"/>
        <v>0</v>
      </c>
      <c r="AG1161" s="22"/>
      <c r="AH1161" s="22"/>
      <c r="AI1161" s="22"/>
      <c r="AJ1161" s="22">
        <f t="shared" si="4129"/>
        <v>21714.1</v>
      </c>
      <c r="AK1161" s="22">
        <f t="shared" si="4130"/>
        <v>0</v>
      </c>
      <c r="AL1161" s="22">
        <f t="shared" si="4131"/>
        <v>0</v>
      </c>
      <c r="AM1161" s="22"/>
      <c r="AN1161" s="22"/>
      <c r="AO1161" s="22"/>
      <c r="AP1161" s="22">
        <f t="shared" si="4132"/>
        <v>21714.1</v>
      </c>
      <c r="AQ1161" s="22">
        <f t="shared" si="4133"/>
        <v>0</v>
      </c>
      <c r="AR1161" s="22">
        <f t="shared" si="4134"/>
        <v>0</v>
      </c>
      <c r="AS1161" s="22"/>
      <c r="AT1161" s="22"/>
      <c r="AU1161" s="22"/>
      <c r="AV1161" s="22">
        <f t="shared" si="4135"/>
        <v>21714.1</v>
      </c>
      <c r="AW1161" s="22">
        <f t="shared" si="4136"/>
        <v>0</v>
      </c>
      <c r="AX1161" s="22">
        <f t="shared" si="4137"/>
        <v>0</v>
      </c>
      <c r="AY1161" s="22"/>
      <c r="AZ1161" s="22"/>
      <c r="BA1161" s="22"/>
      <c r="BB1161" s="22">
        <f t="shared" si="4138"/>
        <v>21714.1</v>
      </c>
      <c r="BC1161" s="22">
        <f t="shared" si="4139"/>
        <v>0</v>
      </c>
      <c r="BD1161" s="22">
        <f t="shared" si="4140"/>
        <v>0</v>
      </c>
      <c r="BE1161" s="22"/>
      <c r="BF1161" s="22"/>
      <c r="BG1161" s="22"/>
      <c r="BH1161" s="22">
        <f t="shared" si="4141"/>
        <v>21714.1</v>
      </c>
      <c r="BI1161" s="22">
        <f t="shared" si="4142"/>
        <v>0</v>
      </c>
      <c r="BJ1161" s="22">
        <f t="shared" si="4143"/>
        <v>0</v>
      </c>
      <c r="BK1161" s="22"/>
      <c r="BL1161" s="22"/>
      <c r="BM1161" s="22"/>
      <c r="BN1161" s="22">
        <f t="shared" si="4144"/>
        <v>21714.1</v>
      </c>
      <c r="BO1161" s="22">
        <f t="shared" si="4145"/>
        <v>0</v>
      </c>
      <c r="BP1161" s="22">
        <f t="shared" si="4146"/>
        <v>0</v>
      </c>
      <c r="BQ1161" s="22"/>
      <c r="BR1161" s="22"/>
      <c r="BS1161" s="22">
        <f t="shared" si="4147"/>
        <v>21714.1</v>
      </c>
      <c r="BT1161" s="22">
        <f t="shared" si="4148"/>
        <v>0</v>
      </c>
      <c r="BU1161" s="22">
        <f t="shared" si="4149"/>
        <v>0</v>
      </c>
      <c r="BV1161" s="22"/>
      <c r="BW1161" s="22"/>
      <c r="BX1161" s="22">
        <f t="shared" si="4150"/>
        <v>21714.1</v>
      </c>
      <c r="BY1161" s="22">
        <f t="shared" si="4151"/>
        <v>0</v>
      </c>
      <c r="BZ1161" s="22">
        <f t="shared" si="4152"/>
        <v>0</v>
      </c>
      <c r="CA1161" s="22"/>
      <c r="CB1161" s="22"/>
      <c r="CC1161" s="22"/>
      <c r="CD1161" s="22">
        <f t="shared" si="4243"/>
        <v>21714.1</v>
      </c>
      <c r="CE1161" s="22"/>
      <c r="CF1161" s="34">
        <f t="shared" si="4330"/>
        <v>21714.1</v>
      </c>
      <c r="CG1161" s="22">
        <f t="shared" si="4244"/>
        <v>0</v>
      </c>
      <c r="CH1161" s="22"/>
      <c r="CI1161" s="22">
        <f t="shared" si="4332"/>
        <v>0</v>
      </c>
      <c r="CJ1161" s="22">
        <f t="shared" si="4245"/>
        <v>0</v>
      </c>
      <c r="CK1161" s="22"/>
      <c r="CL1161" s="22">
        <f t="shared" si="4333"/>
        <v>0</v>
      </c>
      <c r="CM1161" s="22"/>
      <c r="CN1161" s="15"/>
      <c r="CO1161" s="35"/>
    </row>
    <row r="1162" spans="1:99" s="24" customFormat="1" ht="31.2" x14ac:dyDescent="0.3">
      <c r="A1162" s="18" t="s">
        <v>617</v>
      </c>
      <c r="B1162" s="19"/>
      <c r="C1162" s="18"/>
      <c r="D1162" s="18"/>
      <c r="E1162" s="20" t="s">
        <v>618</v>
      </c>
      <c r="F1162" s="21">
        <f t="shared" ref="F1162:K1162" si="4336">F1163+F1169+F1179+F1224+F1204</f>
        <v>27451.100000000002</v>
      </c>
      <c r="G1162" s="21">
        <f t="shared" si="4336"/>
        <v>27750.600000000002</v>
      </c>
      <c r="H1162" s="21">
        <f t="shared" si="4336"/>
        <v>27750.600000000002</v>
      </c>
      <c r="I1162" s="21">
        <f t="shared" si="4336"/>
        <v>0</v>
      </c>
      <c r="J1162" s="21">
        <f t="shared" si="4336"/>
        <v>0</v>
      </c>
      <c r="K1162" s="21">
        <f t="shared" si="4336"/>
        <v>0</v>
      </c>
      <c r="L1162" s="21">
        <f t="shared" si="4117"/>
        <v>27451.100000000002</v>
      </c>
      <c r="M1162" s="21">
        <f t="shared" si="4118"/>
        <v>27750.600000000002</v>
      </c>
      <c r="N1162" s="21">
        <f t="shared" si="4119"/>
        <v>27750.600000000002</v>
      </c>
      <c r="O1162" s="21">
        <f>O1163+O1169+O1179+O1224+O1204</f>
        <v>2136.63</v>
      </c>
      <c r="P1162" s="21">
        <f>P1163+P1169+P1179+P1224+P1204</f>
        <v>0</v>
      </c>
      <c r="Q1162" s="21">
        <f>Q1163+Q1169+Q1179+Q1224+Q1204</f>
        <v>0</v>
      </c>
      <c r="R1162" s="21">
        <f t="shared" si="4120"/>
        <v>29587.730000000003</v>
      </c>
      <c r="S1162" s="21">
        <f t="shared" si="4121"/>
        <v>27750.600000000002</v>
      </c>
      <c r="T1162" s="21">
        <f t="shared" si="4122"/>
        <v>27750.600000000002</v>
      </c>
      <c r="U1162" s="21">
        <f>U1163+U1169+U1179+U1224+U1204</f>
        <v>0</v>
      </c>
      <c r="V1162" s="21">
        <f>V1163+V1169+V1179+V1224+V1204</f>
        <v>0</v>
      </c>
      <c r="W1162" s="21">
        <f>W1163+W1169+W1179+W1224+W1204</f>
        <v>0</v>
      </c>
      <c r="X1162" s="21">
        <f t="shared" si="4123"/>
        <v>29587.730000000003</v>
      </c>
      <c r="Y1162" s="21">
        <f t="shared" si="4124"/>
        <v>27750.600000000002</v>
      </c>
      <c r="Z1162" s="21">
        <f t="shared" si="4125"/>
        <v>27750.600000000002</v>
      </c>
      <c r="AA1162" s="21">
        <f>AA1163+AA1169+AA1179+AA1224+AA1204</f>
        <v>0</v>
      </c>
      <c r="AB1162" s="21">
        <f>AB1163+AB1169+AB1179+AB1224+AB1204</f>
        <v>0</v>
      </c>
      <c r="AC1162" s="21">
        <f>AC1163+AC1169+AC1179+AC1224+AC1204</f>
        <v>0</v>
      </c>
      <c r="AD1162" s="21">
        <f t="shared" si="4126"/>
        <v>29587.730000000003</v>
      </c>
      <c r="AE1162" s="21">
        <f t="shared" si="4127"/>
        <v>27750.600000000002</v>
      </c>
      <c r="AF1162" s="21">
        <f t="shared" si="4128"/>
        <v>27750.600000000002</v>
      </c>
      <c r="AG1162" s="21">
        <f>AG1163+AG1169+AG1179+AG1224+AG1204</f>
        <v>0</v>
      </c>
      <c r="AH1162" s="21">
        <f>AH1163+AH1169+AH1179+AH1224+AH1204</f>
        <v>0</v>
      </c>
      <c r="AI1162" s="21">
        <f>AI1163+AI1169+AI1179+AI1224+AI1204</f>
        <v>0</v>
      </c>
      <c r="AJ1162" s="21">
        <f t="shared" si="4129"/>
        <v>29587.730000000003</v>
      </c>
      <c r="AK1162" s="21">
        <f t="shared" si="4130"/>
        <v>27750.600000000002</v>
      </c>
      <c r="AL1162" s="21">
        <f t="shared" si="4131"/>
        <v>27750.600000000002</v>
      </c>
      <c r="AM1162" s="21">
        <f>AM1163+AM1169+AM1179+AM1224+AM1204</f>
        <v>-5.4</v>
      </c>
      <c r="AN1162" s="21">
        <f>AN1163+AN1169+AN1179+AN1224+AN1204</f>
        <v>0</v>
      </c>
      <c r="AO1162" s="21">
        <f>AO1163+AO1169+AO1179+AO1224+AO1204</f>
        <v>0</v>
      </c>
      <c r="AP1162" s="21">
        <f t="shared" si="4132"/>
        <v>29582.33</v>
      </c>
      <c r="AQ1162" s="21">
        <f t="shared" si="4133"/>
        <v>27750.600000000002</v>
      </c>
      <c r="AR1162" s="21">
        <f t="shared" si="4134"/>
        <v>27750.600000000002</v>
      </c>
      <c r="AS1162" s="21">
        <f>AS1163+AS1169+AS1179+AS1224+AS1204</f>
        <v>0</v>
      </c>
      <c r="AT1162" s="21">
        <f>AT1163+AT1169+AT1179+AT1224+AT1204</f>
        <v>0</v>
      </c>
      <c r="AU1162" s="21">
        <f>AU1163+AU1169+AU1179+AU1224+AU1204</f>
        <v>0</v>
      </c>
      <c r="AV1162" s="21">
        <f t="shared" si="4135"/>
        <v>29582.33</v>
      </c>
      <c r="AW1162" s="21">
        <f t="shared" si="4136"/>
        <v>27750.600000000002</v>
      </c>
      <c r="AX1162" s="21">
        <f t="shared" si="4137"/>
        <v>27750.600000000002</v>
      </c>
      <c r="AY1162" s="21">
        <f>AY1163+AY1169+AY1179+AY1224+AY1204</f>
        <v>3495.6629999999996</v>
      </c>
      <c r="AZ1162" s="21">
        <f>AZ1163+AZ1169+AZ1179+AZ1224+AZ1204</f>
        <v>8297.4410000000007</v>
      </c>
      <c r="BA1162" s="21">
        <f>BA1163+BA1169+BA1179+BA1224+BA1204</f>
        <v>8630.9680000000008</v>
      </c>
      <c r="BB1162" s="21">
        <f t="shared" si="4138"/>
        <v>33077.993000000002</v>
      </c>
      <c r="BC1162" s="21">
        <f t="shared" si="4139"/>
        <v>36048.041000000005</v>
      </c>
      <c r="BD1162" s="21">
        <f t="shared" si="4140"/>
        <v>36381.567999999999</v>
      </c>
      <c r="BE1162" s="21">
        <f>BE1163+BE1169+BE1179+BE1224+BE1204</f>
        <v>0</v>
      </c>
      <c r="BF1162" s="21">
        <f>BF1163+BF1169+BF1179+BF1224+BF1204</f>
        <v>0</v>
      </c>
      <c r="BG1162" s="21">
        <f>BG1163+BG1169+BG1179+BG1224+BG1204</f>
        <v>0</v>
      </c>
      <c r="BH1162" s="21">
        <f t="shared" si="4141"/>
        <v>33077.993000000002</v>
      </c>
      <c r="BI1162" s="21">
        <f t="shared" si="4142"/>
        <v>36048.041000000005</v>
      </c>
      <c r="BJ1162" s="21">
        <f t="shared" si="4143"/>
        <v>36381.567999999999</v>
      </c>
      <c r="BK1162" s="21">
        <f>BK1163+BK1169+BK1179+BK1224+BK1204</f>
        <v>1576.825</v>
      </c>
      <c r="BL1162" s="21">
        <f>BL1163+BL1169+BL1179+BL1224+BL1204</f>
        <v>2669.973</v>
      </c>
      <c r="BM1162" s="21">
        <f>BM1163+BM1169+BM1179+BM1224+BM1204</f>
        <v>2669.973</v>
      </c>
      <c r="BN1162" s="21">
        <f t="shared" si="4144"/>
        <v>34654.817999999999</v>
      </c>
      <c r="BO1162" s="21">
        <f t="shared" si="4145"/>
        <v>38718.014000000003</v>
      </c>
      <c r="BP1162" s="21">
        <f t="shared" si="4146"/>
        <v>39051.540999999997</v>
      </c>
      <c r="BQ1162" s="21">
        <f>BQ1163+BQ1169+BQ1179+BQ1224+BQ1204</f>
        <v>0</v>
      </c>
      <c r="BR1162" s="21">
        <f>BR1163+BR1169+BR1179+BR1224+BR1204</f>
        <v>0</v>
      </c>
      <c r="BS1162" s="22">
        <f t="shared" si="4147"/>
        <v>34654.817999999999</v>
      </c>
      <c r="BT1162" s="22">
        <f t="shared" si="4148"/>
        <v>38718.014000000003</v>
      </c>
      <c r="BU1162" s="22">
        <f t="shared" si="4149"/>
        <v>39051.540999999997</v>
      </c>
      <c r="BV1162" s="21">
        <f>BV1163+BV1169+BV1179+BV1224+BV1204</f>
        <v>0</v>
      </c>
      <c r="BW1162" s="21">
        <f>BW1163+BW1169+BW1179+BW1224+BW1204</f>
        <v>0</v>
      </c>
      <c r="BX1162" s="21">
        <f t="shared" si="4150"/>
        <v>34654.817999999999</v>
      </c>
      <c r="BY1162" s="21">
        <f t="shared" si="4151"/>
        <v>38718.014000000003</v>
      </c>
      <c r="BZ1162" s="21">
        <f t="shared" si="4152"/>
        <v>39051.540999999997</v>
      </c>
      <c r="CA1162" s="21">
        <f>CA1163+CA1169+CA1179+CA1224+CA1204</f>
        <v>0</v>
      </c>
      <c r="CB1162" s="21">
        <f>CB1163+CB1169+CB1179+CB1224+CB1204</f>
        <v>0</v>
      </c>
      <c r="CC1162" s="21">
        <f>CC1163+CC1169+CC1179+CC1224+CC1204</f>
        <v>0</v>
      </c>
      <c r="CD1162" s="21">
        <f t="shared" si="4243"/>
        <v>34654.817999999999</v>
      </c>
      <c r="CE1162" s="21">
        <f>CE1163+CE1169+CE1179+CE1224+CE1204</f>
        <v>0</v>
      </c>
      <c r="CF1162" s="23">
        <f t="shared" si="4330"/>
        <v>34654.817999999999</v>
      </c>
      <c r="CG1162" s="21">
        <f t="shared" si="4244"/>
        <v>38718.014000000003</v>
      </c>
      <c r="CH1162" s="21">
        <f>CH1163+CH1169+CH1179+CH1224+CH1204</f>
        <v>0</v>
      </c>
      <c r="CI1162" s="21">
        <f t="shared" si="4332"/>
        <v>38718.014000000003</v>
      </c>
      <c r="CJ1162" s="21">
        <f t="shared" si="4245"/>
        <v>39051.540999999997</v>
      </c>
      <c r="CK1162" s="21">
        <f>CK1163+CK1169+CK1179+CK1224+CK1204</f>
        <v>0</v>
      </c>
      <c r="CL1162" s="21">
        <f t="shared" si="4333"/>
        <v>39051.540999999997</v>
      </c>
      <c r="CM1162" s="21">
        <f>CM1163+CM1169+CM1179+CM1224+CM1204</f>
        <v>0</v>
      </c>
      <c r="CN1162" s="15"/>
      <c r="CO1162" s="10"/>
      <c r="CP1162" s="24" t="s">
        <v>26</v>
      </c>
    </row>
    <row r="1163" spans="1:99" s="31" customFormat="1" ht="46.8" x14ac:dyDescent="0.3">
      <c r="A1163" s="25" t="s">
        <v>619</v>
      </c>
      <c r="B1163" s="26"/>
      <c r="C1163" s="25"/>
      <c r="D1163" s="25"/>
      <c r="E1163" s="27" t="s">
        <v>620</v>
      </c>
      <c r="F1163" s="28">
        <f t="shared" ref="F1163:F1169" si="4337">F1164</f>
        <v>237.5</v>
      </c>
      <c r="G1163" s="28">
        <f t="shared" ref="G1163:G1169" si="4338">G1164</f>
        <v>237.5</v>
      </c>
      <c r="H1163" s="28">
        <f t="shared" ref="H1163:H1169" si="4339">H1164</f>
        <v>237.5</v>
      </c>
      <c r="I1163" s="28">
        <f t="shared" ref="I1163:I1169" si="4340">I1164</f>
        <v>0</v>
      </c>
      <c r="J1163" s="28">
        <f t="shared" ref="J1163:J1169" si="4341">J1164</f>
        <v>0</v>
      </c>
      <c r="K1163" s="28">
        <f t="shared" ref="K1163:K1169" si="4342">K1164</f>
        <v>0</v>
      </c>
      <c r="L1163" s="28">
        <f t="shared" si="4117"/>
        <v>237.5</v>
      </c>
      <c r="M1163" s="28">
        <f t="shared" si="4118"/>
        <v>237.5</v>
      </c>
      <c r="N1163" s="28">
        <f t="shared" si="4119"/>
        <v>237.5</v>
      </c>
      <c r="O1163" s="28">
        <f t="shared" ref="O1163:O1169" si="4343">O1164</f>
        <v>0</v>
      </c>
      <c r="P1163" s="28">
        <f t="shared" ref="P1163:P1169" si="4344">P1164</f>
        <v>0</v>
      </c>
      <c r="Q1163" s="28">
        <f t="shared" ref="Q1163:Q1169" si="4345">Q1164</f>
        <v>0</v>
      </c>
      <c r="R1163" s="28">
        <f t="shared" si="4120"/>
        <v>237.5</v>
      </c>
      <c r="S1163" s="28">
        <f t="shared" si="4121"/>
        <v>237.5</v>
      </c>
      <c r="T1163" s="28">
        <f t="shared" si="4122"/>
        <v>237.5</v>
      </c>
      <c r="U1163" s="28">
        <f t="shared" ref="U1163:U1169" si="4346">U1164</f>
        <v>0</v>
      </c>
      <c r="V1163" s="28">
        <f t="shared" ref="V1163:V1169" si="4347">V1164</f>
        <v>0</v>
      </c>
      <c r="W1163" s="28">
        <f t="shared" ref="W1163:W1169" si="4348">W1164</f>
        <v>0</v>
      </c>
      <c r="X1163" s="28">
        <f t="shared" si="4123"/>
        <v>237.5</v>
      </c>
      <c r="Y1163" s="28">
        <f t="shared" si="4124"/>
        <v>237.5</v>
      </c>
      <c r="Z1163" s="28">
        <f t="shared" si="4125"/>
        <v>237.5</v>
      </c>
      <c r="AA1163" s="28">
        <f t="shared" ref="AA1163:AA1169" si="4349">AA1164</f>
        <v>0</v>
      </c>
      <c r="AB1163" s="28">
        <f t="shared" ref="AB1163:AB1169" si="4350">AB1164</f>
        <v>0</v>
      </c>
      <c r="AC1163" s="28">
        <f t="shared" ref="AC1163:AC1169" si="4351">AC1164</f>
        <v>0</v>
      </c>
      <c r="AD1163" s="28">
        <f t="shared" si="4126"/>
        <v>237.5</v>
      </c>
      <c r="AE1163" s="28">
        <f t="shared" si="4127"/>
        <v>237.5</v>
      </c>
      <c r="AF1163" s="28">
        <f t="shared" si="4128"/>
        <v>237.5</v>
      </c>
      <c r="AG1163" s="28">
        <f t="shared" ref="AG1163:AG1169" si="4352">AG1164</f>
        <v>0</v>
      </c>
      <c r="AH1163" s="28">
        <f t="shared" ref="AH1163:AH1169" si="4353">AH1164</f>
        <v>0</v>
      </c>
      <c r="AI1163" s="28">
        <f t="shared" ref="AI1163:AI1169" si="4354">AI1164</f>
        <v>0</v>
      </c>
      <c r="AJ1163" s="28">
        <f t="shared" si="4129"/>
        <v>237.5</v>
      </c>
      <c r="AK1163" s="28">
        <f t="shared" si="4130"/>
        <v>237.5</v>
      </c>
      <c r="AL1163" s="28">
        <f t="shared" si="4131"/>
        <v>237.5</v>
      </c>
      <c r="AM1163" s="28">
        <f t="shared" ref="AM1163:AM1169" si="4355">AM1164</f>
        <v>0</v>
      </c>
      <c r="AN1163" s="28">
        <f t="shared" ref="AN1163:AN1169" si="4356">AN1164</f>
        <v>0</v>
      </c>
      <c r="AO1163" s="28">
        <f t="shared" ref="AO1163:AO1169" si="4357">AO1164</f>
        <v>0</v>
      </c>
      <c r="AP1163" s="28">
        <f t="shared" si="4132"/>
        <v>237.5</v>
      </c>
      <c r="AQ1163" s="28">
        <f t="shared" si="4133"/>
        <v>237.5</v>
      </c>
      <c r="AR1163" s="28">
        <f t="shared" si="4134"/>
        <v>237.5</v>
      </c>
      <c r="AS1163" s="28">
        <f t="shared" ref="AS1163:AS1169" si="4358">AS1164</f>
        <v>0</v>
      </c>
      <c r="AT1163" s="28">
        <f t="shared" ref="AT1163:AT1169" si="4359">AT1164</f>
        <v>0</v>
      </c>
      <c r="AU1163" s="28">
        <f t="shared" ref="AU1163:AU1169" si="4360">AU1164</f>
        <v>0</v>
      </c>
      <c r="AV1163" s="28">
        <f t="shared" si="4135"/>
        <v>237.5</v>
      </c>
      <c r="AW1163" s="28">
        <f t="shared" si="4136"/>
        <v>237.5</v>
      </c>
      <c r="AX1163" s="28">
        <f t="shared" si="4137"/>
        <v>237.5</v>
      </c>
      <c r="AY1163" s="28">
        <f t="shared" ref="AY1163:AY1169" si="4361">AY1164</f>
        <v>0</v>
      </c>
      <c r="AZ1163" s="28">
        <f t="shared" ref="AZ1163:AZ1169" si="4362">AZ1164</f>
        <v>0</v>
      </c>
      <c r="BA1163" s="28">
        <f t="shared" ref="BA1163:BA1169" si="4363">BA1164</f>
        <v>0</v>
      </c>
      <c r="BB1163" s="28">
        <f t="shared" si="4138"/>
        <v>237.5</v>
      </c>
      <c r="BC1163" s="28">
        <f t="shared" si="4139"/>
        <v>237.5</v>
      </c>
      <c r="BD1163" s="28">
        <f t="shared" si="4140"/>
        <v>237.5</v>
      </c>
      <c r="BE1163" s="28">
        <f t="shared" ref="BE1163:BE1169" si="4364">BE1164</f>
        <v>0</v>
      </c>
      <c r="BF1163" s="28">
        <f t="shared" ref="BF1163:BF1169" si="4365">BF1164</f>
        <v>0</v>
      </c>
      <c r="BG1163" s="28">
        <f t="shared" ref="BG1163:BG1169" si="4366">BG1164</f>
        <v>0</v>
      </c>
      <c r="BH1163" s="28">
        <f t="shared" si="4141"/>
        <v>237.5</v>
      </c>
      <c r="BI1163" s="28">
        <f t="shared" si="4142"/>
        <v>237.5</v>
      </c>
      <c r="BJ1163" s="28">
        <f t="shared" si="4143"/>
        <v>237.5</v>
      </c>
      <c r="BK1163" s="28">
        <f t="shared" ref="BK1163:BK1169" si="4367">BK1164</f>
        <v>0</v>
      </c>
      <c r="BL1163" s="28">
        <f t="shared" ref="BL1163:BL1169" si="4368">BL1164</f>
        <v>0</v>
      </c>
      <c r="BM1163" s="28">
        <f t="shared" ref="BM1163:BM1169" si="4369">BM1164</f>
        <v>0</v>
      </c>
      <c r="BN1163" s="28">
        <f t="shared" si="4144"/>
        <v>237.5</v>
      </c>
      <c r="BO1163" s="28">
        <f t="shared" si="4145"/>
        <v>237.5</v>
      </c>
      <c r="BP1163" s="28">
        <f t="shared" si="4146"/>
        <v>237.5</v>
      </c>
      <c r="BQ1163" s="28">
        <f t="shared" ref="BQ1163:BQ1169" si="4370">BQ1164</f>
        <v>0</v>
      </c>
      <c r="BR1163" s="28">
        <f t="shared" ref="BR1163:BR1169" si="4371">BR1164</f>
        <v>0</v>
      </c>
      <c r="BS1163" s="22">
        <f t="shared" si="4147"/>
        <v>237.5</v>
      </c>
      <c r="BT1163" s="22">
        <f t="shared" si="4148"/>
        <v>237.5</v>
      </c>
      <c r="BU1163" s="22">
        <f t="shared" si="4149"/>
        <v>237.5</v>
      </c>
      <c r="BV1163" s="28">
        <f t="shared" ref="BV1163:BV1169" si="4372">BV1164</f>
        <v>0</v>
      </c>
      <c r="BW1163" s="28">
        <f t="shared" ref="BW1163:BW1169" si="4373">BW1164</f>
        <v>0</v>
      </c>
      <c r="BX1163" s="28">
        <f t="shared" si="4150"/>
        <v>237.5</v>
      </c>
      <c r="BY1163" s="28">
        <f t="shared" si="4151"/>
        <v>237.5</v>
      </c>
      <c r="BZ1163" s="28">
        <f t="shared" si="4152"/>
        <v>237.5</v>
      </c>
      <c r="CA1163" s="28">
        <f t="shared" ref="CA1163:CA1169" si="4374">CA1164</f>
        <v>0</v>
      </c>
      <c r="CB1163" s="28">
        <f t="shared" ref="CB1163:CB1169" si="4375">CB1164</f>
        <v>0</v>
      </c>
      <c r="CC1163" s="28">
        <f t="shared" ref="CC1163:CC1169" si="4376">CC1164</f>
        <v>0</v>
      </c>
      <c r="CD1163" s="28">
        <f t="shared" si="4243"/>
        <v>237.5</v>
      </c>
      <c r="CE1163" s="28">
        <f t="shared" ref="CE1163:CE1169" si="4377">CE1164</f>
        <v>0</v>
      </c>
      <c r="CF1163" s="29">
        <f t="shared" si="4330"/>
        <v>237.5</v>
      </c>
      <c r="CG1163" s="28">
        <f t="shared" si="4244"/>
        <v>237.5</v>
      </c>
      <c r="CH1163" s="28">
        <f t="shared" ref="CH1163:CM1169" si="4378">CH1164</f>
        <v>0</v>
      </c>
      <c r="CI1163" s="28">
        <f t="shared" si="4332"/>
        <v>237.5</v>
      </c>
      <c r="CJ1163" s="28">
        <f t="shared" si="4245"/>
        <v>237.5</v>
      </c>
      <c r="CK1163" s="28">
        <f t="shared" si="4378"/>
        <v>0</v>
      </c>
      <c r="CL1163" s="28">
        <f t="shared" si="4333"/>
        <v>237.5</v>
      </c>
      <c r="CM1163" s="28">
        <f t="shared" si="4378"/>
        <v>0</v>
      </c>
      <c r="CN1163" s="15"/>
      <c r="CO1163" s="30"/>
      <c r="CQ1163" s="31" t="s">
        <v>27</v>
      </c>
    </row>
    <row r="1164" spans="1:99" ht="62.4" x14ac:dyDescent="0.3">
      <c r="A1164" s="32" t="s">
        <v>621</v>
      </c>
      <c r="B1164" s="16"/>
      <c r="C1164" s="32"/>
      <c r="D1164" s="32"/>
      <c r="E1164" s="33" t="s">
        <v>622</v>
      </c>
      <c r="F1164" s="22">
        <f t="shared" si="4337"/>
        <v>237.5</v>
      </c>
      <c r="G1164" s="22">
        <f t="shared" si="4338"/>
        <v>237.5</v>
      </c>
      <c r="H1164" s="22">
        <f t="shared" si="4339"/>
        <v>237.5</v>
      </c>
      <c r="I1164" s="22">
        <f t="shared" si="4340"/>
        <v>0</v>
      </c>
      <c r="J1164" s="22">
        <f t="shared" si="4341"/>
        <v>0</v>
      </c>
      <c r="K1164" s="22">
        <f t="shared" si="4342"/>
        <v>0</v>
      </c>
      <c r="L1164" s="22">
        <f t="shared" si="4117"/>
        <v>237.5</v>
      </c>
      <c r="M1164" s="22">
        <f t="shared" si="4118"/>
        <v>237.5</v>
      </c>
      <c r="N1164" s="22">
        <f t="shared" si="4119"/>
        <v>237.5</v>
      </c>
      <c r="O1164" s="22">
        <f t="shared" si="4343"/>
        <v>0</v>
      </c>
      <c r="P1164" s="22">
        <f t="shared" si="4344"/>
        <v>0</v>
      </c>
      <c r="Q1164" s="22">
        <f t="shared" si="4345"/>
        <v>0</v>
      </c>
      <c r="R1164" s="22">
        <f t="shared" si="4120"/>
        <v>237.5</v>
      </c>
      <c r="S1164" s="22">
        <f t="shared" si="4121"/>
        <v>237.5</v>
      </c>
      <c r="T1164" s="22">
        <f t="shared" si="4122"/>
        <v>237.5</v>
      </c>
      <c r="U1164" s="22">
        <f t="shared" si="4346"/>
        <v>0</v>
      </c>
      <c r="V1164" s="22">
        <f t="shared" si="4347"/>
        <v>0</v>
      </c>
      <c r="W1164" s="22">
        <f t="shared" si="4348"/>
        <v>0</v>
      </c>
      <c r="X1164" s="22">
        <f t="shared" si="4123"/>
        <v>237.5</v>
      </c>
      <c r="Y1164" s="22">
        <f t="shared" si="4124"/>
        <v>237.5</v>
      </c>
      <c r="Z1164" s="22">
        <f t="shared" si="4125"/>
        <v>237.5</v>
      </c>
      <c r="AA1164" s="22">
        <f t="shared" si="4349"/>
        <v>0</v>
      </c>
      <c r="AB1164" s="22">
        <f t="shared" si="4350"/>
        <v>0</v>
      </c>
      <c r="AC1164" s="22">
        <f t="shared" si="4351"/>
        <v>0</v>
      </c>
      <c r="AD1164" s="22">
        <f t="shared" si="4126"/>
        <v>237.5</v>
      </c>
      <c r="AE1164" s="22">
        <f t="shared" si="4127"/>
        <v>237.5</v>
      </c>
      <c r="AF1164" s="22">
        <f t="shared" si="4128"/>
        <v>237.5</v>
      </c>
      <c r="AG1164" s="22">
        <f t="shared" si="4352"/>
        <v>0</v>
      </c>
      <c r="AH1164" s="22">
        <f t="shared" si="4353"/>
        <v>0</v>
      </c>
      <c r="AI1164" s="22">
        <f t="shared" si="4354"/>
        <v>0</v>
      </c>
      <c r="AJ1164" s="22">
        <f t="shared" si="4129"/>
        <v>237.5</v>
      </c>
      <c r="AK1164" s="22">
        <f t="shared" si="4130"/>
        <v>237.5</v>
      </c>
      <c r="AL1164" s="22">
        <f t="shared" si="4131"/>
        <v>237.5</v>
      </c>
      <c r="AM1164" s="22">
        <f t="shared" si="4355"/>
        <v>0</v>
      </c>
      <c r="AN1164" s="22">
        <f t="shared" si="4356"/>
        <v>0</v>
      </c>
      <c r="AO1164" s="22">
        <f t="shared" si="4357"/>
        <v>0</v>
      </c>
      <c r="AP1164" s="22">
        <f t="shared" si="4132"/>
        <v>237.5</v>
      </c>
      <c r="AQ1164" s="22">
        <f t="shared" si="4133"/>
        <v>237.5</v>
      </c>
      <c r="AR1164" s="22">
        <f t="shared" si="4134"/>
        <v>237.5</v>
      </c>
      <c r="AS1164" s="22">
        <f t="shared" si="4358"/>
        <v>0</v>
      </c>
      <c r="AT1164" s="22">
        <f t="shared" si="4359"/>
        <v>0</v>
      </c>
      <c r="AU1164" s="22">
        <f t="shared" si="4360"/>
        <v>0</v>
      </c>
      <c r="AV1164" s="22">
        <f t="shared" si="4135"/>
        <v>237.5</v>
      </c>
      <c r="AW1164" s="22">
        <f t="shared" si="4136"/>
        <v>237.5</v>
      </c>
      <c r="AX1164" s="22">
        <f t="shared" si="4137"/>
        <v>237.5</v>
      </c>
      <c r="AY1164" s="22">
        <f t="shared" si="4361"/>
        <v>0</v>
      </c>
      <c r="AZ1164" s="22">
        <f t="shared" si="4362"/>
        <v>0</v>
      </c>
      <c r="BA1164" s="22">
        <f t="shared" si="4363"/>
        <v>0</v>
      </c>
      <c r="BB1164" s="22">
        <f t="shared" si="4138"/>
        <v>237.5</v>
      </c>
      <c r="BC1164" s="22">
        <f t="shared" si="4139"/>
        <v>237.5</v>
      </c>
      <c r="BD1164" s="22">
        <f t="shared" si="4140"/>
        <v>237.5</v>
      </c>
      <c r="BE1164" s="22">
        <f t="shared" si="4364"/>
        <v>0</v>
      </c>
      <c r="BF1164" s="22">
        <f t="shared" si="4365"/>
        <v>0</v>
      </c>
      <c r="BG1164" s="22">
        <f t="shared" si="4366"/>
        <v>0</v>
      </c>
      <c r="BH1164" s="22">
        <f t="shared" si="4141"/>
        <v>237.5</v>
      </c>
      <c r="BI1164" s="22">
        <f t="shared" si="4142"/>
        <v>237.5</v>
      </c>
      <c r="BJ1164" s="22">
        <f t="shared" si="4143"/>
        <v>237.5</v>
      </c>
      <c r="BK1164" s="22">
        <f t="shared" si="4367"/>
        <v>0</v>
      </c>
      <c r="BL1164" s="22">
        <f t="shared" si="4368"/>
        <v>0</v>
      </c>
      <c r="BM1164" s="22">
        <f t="shared" si="4369"/>
        <v>0</v>
      </c>
      <c r="BN1164" s="22">
        <f t="shared" si="4144"/>
        <v>237.5</v>
      </c>
      <c r="BO1164" s="22">
        <f t="shared" si="4145"/>
        <v>237.5</v>
      </c>
      <c r="BP1164" s="22">
        <f t="shared" si="4146"/>
        <v>237.5</v>
      </c>
      <c r="BQ1164" s="22">
        <f t="shared" si="4370"/>
        <v>0</v>
      </c>
      <c r="BR1164" s="22">
        <f t="shared" si="4371"/>
        <v>0</v>
      </c>
      <c r="BS1164" s="22">
        <f t="shared" si="4147"/>
        <v>237.5</v>
      </c>
      <c r="BT1164" s="22">
        <f t="shared" si="4148"/>
        <v>237.5</v>
      </c>
      <c r="BU1164" s="22">
        <f t="shared" si="4149"/>
        <v>237.5</v>
      </c>
      <c r="BV1164" s="22">
        <f t="shared" si="4372"/>
        <v>0</v>
      </c>
      <c r="BW1164" s="22">
        <f t="shared" si="4373"/>
        <v>0</v>
      </c>
      <c r="BX1164" s="22">
        <f t="shared" si="4150"/>
        <v>237.5</v>
      </c>
      <c r="BY1164" s="22">
        <f t="shared" si="4151"/>
        <v>237.5</v>
      </c>
      <c r="BZ1164" s="22">
        <f t="shared" si="4152"/>
        <v>237.5</v>
      </c>
      <c r="CA1164" s="22">
        <f t="shared" si="4374"/>
        <v>0</v>
      </c>
      <c r="CB1164" s="22">
        <f t="shared" si="4375"/>
        <v>0</v>
      </c>
      <c r="CC1164" s="22">
        <f t="shared" si="4376"/>
        <v>0</v>
      </c>
      <c r="CD1164" s="22">
        <f t="shared" si="4243"/>
        <v>237.5</v>
      </c>
      <c r="CE1164" s="22">
        <f t="shared" si="4377"/>
        <v>0</v>
      </c>
      <c r="CF1164" s="34">
        <f t="shared" si="4330"/>
        <v>237.5</v>
      </c>
      <c r="CG1164" s="22">
        <f t="shared" si="4244"/>
        <v>237.5</v>
      </c>
      <c r="CH1164" s="22">
        <f t="shared" si="4378"/>
        <v>0</v>
      </c>
      <c r="CI1164" s="22">
        <f t="shared" si="4332"/>
        <v>237.5</v>
      </c>
      <c r="CJ1164" s="22">
        <f t="shared" si="4245"/>
        <v>237.5</v>
      </c>
      <c r="CK1164" s="22">
        <f t="shared" si="4378"/>
        <v>0</v>
      </c>
      <c r="CL1164" s="22">
        <f t="shared" si="4333"/>
        <v>237.5</v>
      </c>
      <c r="CM1164" s="22">
        <f t="shared" si="4378"/>
        <v>0</v>
      </c>
      <c r="CN1164" s="15"/>
      <c r="CO1164" s="35"/>
      <c r="CR1164" s="5" t="s">
        <v>28</v>
      </c>
    </row>
    <row r="1165" spans="1:99" ht="62.4" x14ac:dyDescent="0.3">
      <c r="A1165" s="32" t="s">
        <v>623</v>
      </c>
      <c r="B1165" s="16"/>
      <c r="C1165" s="32"/>
      <c r="D1165" s="32"/>
      <c r="E1165" s="33" t="s">
        <v>624</v>
      </c>
      <c r="F1165" s="22">
        <f t="shared" si="4337"/>
        <v>237.5</v>
      </c>
      <c r="G1165" s="22">
        <f t="shared" si="4338"/>
        <v>237.5</v>
      </c>
      <c r="H1165" s="22">
        <f t="shared" si="4339"/>
        <v>237.5</v>
      </c>
      <c r="I1165" s="22">
        <f t="shared" si="4340"/>
        <v>0</v>
      </c>
      <c r="J1165" s="22">
        <f t="shared" si="4341"/>
        <v>0</v>
      </c>
      <c r="K1165" s="22">
        <f t="shared" si="4342"/>
        <v>0</v>
      </c>
      <c r="L1165" s="22">
        <f t="shared" si="4117"/>
        <v>237.5</v>
      </c>
      <c r="M1165" s="22">
        <f t="shared" si="4118"/>
        <v>237.5</v>
      </c>
      <c r="N1165" s="22">
        <f t="shared" si="4119"/>
        <v>237.5</v>
      </c>
      <c r="O1165" s="22">
        <f t="shared" si="4343"/>
        <v>0</v>
      </c>
      <c r="P1165" s="22">
        <f t="shared" si="4344"/>
        <v>0</v>
      </c>
      <c r="Q1165" s="22">
        <f t="shared" si="4345"/>
        <v>0</v>
      </c>
      <c r="R1165" s="22">
        <f t="shared" si="4120"/>
        <v>237.5</v>
      </c>
      <c r="S1165" s="22">
        <f t="shared" si="4121"/>
        <v>237.5</v>
      </c>
      <c r="T1165" s="22">
        <f t="shared" si="4122"/>
        <v>237.5</v>
      </c>
      <c r="U1165" s="22">
        <f t="shared" si="4346"/>
        <v>0</v>
      </c>
      <c r="V1165" s="22">
        <f t="shared" si="4347"/>
        <v>0</v>
      </c>
      <c r="W1165" s="22">
        <f t="shared" si="4348"/>
        <v>0</v>
      </c>
      <c r="X1165" s="22">
        <f t="shared" si="4123"/>
        <v>237.5</v>
      </c>
      <c r="Y1165" s="22">
        <f t="shared" si="4124"/>
        <v>237.5</v>
      </c>
      <c r="Z1165" s="22">
        <f t="shared" si="4125"/>
        <v>237.5</v>
      </c>
      <c r="AA1165" s="22">
        <f t="shared" si="4349"/>
        <v>0</v>
      </c>
      <c r="AB1165" s="22">
        <f t="shared" si="4350"/>
        <v>0</v>
      </c>
      <c r="AC1165" s="22">
        <f t="shared" si="4351"/>
        <v>0</v>
      </c>
      <c r="AD1165" s="22">
        <f t="shared" si="4126"/>
        <v>237.5</v>
      </c>
      <c r="AE1165" s="22">
        <f t="shared" si="4127"/>
        <v>237.5</v>
      </c>
      <c r="AF1165" s="22">
        <f t="shared" si="4128"/>
        <v>237.5</v>
      </c>
      <c r="AG1165" s="22">
        <f t="shared" si="4352"/>
        <v>0</v>
      </c>
      <c r="AH1165" s="22">
        <f t="shared" si="4353"/>
        <v>0</v>
      </c>
      <c r="AI1165" s="22">
        <f t="shared" si="4354"/>
        <v>0</v>
      </c>
      <c r="AJ1165" s="22">
        <f t="shared" si="4129"/>
        <v>237.5</v>
      </c>
      <c r="AK1165" s="22">
        <f t="shared" si="4130"/>
        <v>237.5</v>
      </c>
      <c r="AL1165" s="22">
        <f t="shared" si="4131"/>
        <v>237.5</v>
      </c>
      <c r="AM1165" s="22">
        <f t="shared" si="4355"/>
        <v>0</v>
      </c>
      <c r="AN1165" s="22">
        <f t="shared" si="4356"/>
        <v>0</v>
      </c>
      <c r="AO1165" s="22">
        <f t="shared" si="4357"/>
        <v>0</v>
      </c>
      <c r="AP1165" s="22">
        <f t="shared" si="4132"/>
        <v>237.5</v>
      </c>
      <c r="AQ1165" s="22">
        <f t="shared" si="4133"/>
        <v>237.5</v>
      </c>
      <c r="AR1165" s="22">
        <f t="shared" si="4134"/>
        <v>237.5</v>
      </c>
      <c r="AS1165" s="22">
        <f t="shared" si="4358"/>
        <v>0</v>
      </c>
      <c r="AT1165" s="22">
        <f t="shared" si="4359"/>
        <v>0</v>
      </c>
      <c r="AU1165" s="22">
        <f t="shared" si="4360"/>
        <v>0</v>
      </c>
      <c r="AV1165" s="22">
        <f t="shared" si="4135"/>
        <v>237.5</v>
      </c>
      <c r="AW1165" s="22">
        <f t="shared" si="4136"/>
        <v>237.5</v>
      </c>
      <c r="AX1165" s="22">
        <f t="shared" si="4137"/>
        <v>237.5</v>
      </c>
      <c r="AY1165" s="22">
        <f t="shared" si="4361"/>
        <v>0</v>
      </c>
      <c r="AZ1165" s="22">
        <f t="shared" si="4362"/>
        <v>0</v>
      </c>
      <c r="BA1165" s="22">
        <f t="shared" si="4363"/>
        <v>0</v>
      </c>
      <c r="BB1165" s="22">
        <f t="shared" si="4138"/>
        <v>237.5</v>
      </c>
      <c r="BC1165" s="22">
        <f t="shared" si="4139"/>
        <v>237.5</v>
      </c>
      <c r="BD1165" s="22">
        <f t="shared" si="4140"/>
        <v>237.5</v>
      </c>
      <c r="BE1165" s="22">
        <f t="shared" si="4364"/>
        <v>0</v>
      </c>
      <c r="BF1165" s="22">
        <f t="shared" si="4365"/>
        <v>0</v>
      </c>
      <c r="BG1165" s="22">
        <f t="shared" si="4366"/>
        <v>0</v>
      </c>
      <c r="BH1165" s="22">
        <f t="shared" si="4141"/>
        <v>237.5</v>
      </c>
      <c r="BI1165" s="22">
        <f t="shared" si="4142"/>
        <v>237.5</v>
      </c>
      <c r="BJ1165" s="22">
        <f t="shared" si="4143"/>
        <v>237.5</v>
      </c>
      <c r="BK1165" s="22">
        <f t="shared" si="4367"/>
        <v>0</v>
      </c>
      <c r="BL1165" s="22">
        <f t="shared" si="4368"/>
        <v>0</v>
      </c>
      <c r="BM1165" s="22">
        <f t="shared" si="4369"/>
        <v>0</v>
      </c>
      <c r="BN1165" s="22">
        <f t="shared" si="4144"/>
        <v>237.5</v>
      </c>
      <c r="BO1165" s="22">
        <f t="shared" si="4145"/>
        <v>237.5</v>
      </c>
      <c r="BP1165" s="22">
        <f t="shared" si="4146"/>
        <v>237.5</v>
      </c>
      <c r="BQ1165" s="22">
        <f t="shared" si="4370"/>
        <v>0</v>
      </c>
      <c r="BR1165" s="22">
        <f t="shared" si="4371"/>
        <v>0</v>
      </c>
      <c r="BS1165" s="22">
        <f t="shared" si="4147"/>
        <v>237.5</v>
      </c>
      <c r="BT1165" s="22">
        <f t="shared" si="4148"/>
        <v>237.5</v>
      </c>
      <c r="BU1165" s="22">
        <f t="shared" si="4149"/>
        <v>237.5</v>
      </c>
      <c r="BV1165" s="22">
        <f t="shared" si="4372"/>
        <v>0</v>
      </c>
      <c r="BW1165" s="22">
        <f t="shared" si="4373"/>
        <v>0</v>
      </c>
      <c r="BX1165" s="22">
        <f t="shared" si="4150"/>
        <v>237.5</v>
      </c>
      <c r="BY1165" s="22">
        <f t="shared" si="4151"/>
        <v>237.5</v>
      </c>
      <c r="BZ1165" s="22">
        <f t="shared" si="4152"/>
        <v>237.5</v>
      </c>
      <c r="CA1165" s="22">
        <f t="shared" si="4374"/>
        <v>0</v>
      </c>
      <c r="CB1165" s="22">
        <f t="shared" si="4375"/>
        <v>0</v>
      </c>
      <c r="CC1165" s="22">
        <f t="shared" si="4376"/>
        <v>0</v>
      </c>
      <c r="CD1165" s="22">
        <f t="shared" si="4243"/>
        <v>237.5</v>
      </c>
      <c r="CE1165" s="22">
        <f t="shared" si="4377"/>
        <v>0</v>
      </c>
      <c r="CF1165" s="34">
        <f t="shared" si="4330"/>
        <v>237.5</v>
      </c>
      <c r="CG1165" s="22">
        <f t="shared" si="4244"/>
        <v>237.5</v>
      </c>
      <c r="CH1165" s="22">
        <f t="shared" si="4378"/>
        <v>0</v>
      </c>
      <c r="CI1165" s="22">
        <f t="shared" si="4332"/>
        <v>237.5</v>
      </c>
      <c r="CJ1165" s="22">
        <f t="shared" si="4245"/>
        <v>237.5</v>
      </c>
      <c r="CK1165" s="22">
        <f t="shared" si="4378"/>
        <v>0</v>
      </c>
      <c r="CL1165" s="22">
        <f t="shared" si="4333"/>
        <v>237.5</v>
      </c>
      <c r="CM1165" s="22">
        <f t="shared" si="4378"/>
        <v>0</v>
      </c>
      <c r="CN1165" s="15"/>
      <c r="CO1165" s="35"/>
      <c r="CU1165" s="5" t="s">
        <v>31</v>
      </c>
    </row>
    <row r="1166" spans="1:99" ht="46.8" x14ac:dyDescent="0.3">
      <c r="A1166" s="32" t="s">
        <v>623</v>
      </c>
      <c r="B1166" s="16">
        <v>600</v>
      </c>
      <c r="C1166" s="32"/>
      <c r="D1166" s="32"/>
      <c r="E1166" s="33" t="s">
        <v>45</v>
      </c>
      <c r="F1166" s="22">
        <f t="shared" si="4337"/>
        <v>237.5</v>
      </c>
      <c r="G1166" s="22">
        <f t="shared" si="4338"/>
        <v>237.5</v>
      </c>
      <c r="H1166" s="22">
        <f t="shared" si="4339"/>
        <v>237.5</v>
      </c>
      <c r="I1166" s="22">
        <f t="shared" si="4340"/>
        <v>0</v>
      </c>
      <c r="J1166" s="22">
        <f t="shared" si="4341"/>
        <v>0</v>
      </c>
      <c r="K1166" s="22">
        <f t="shared" si="4342"/>
        <v>0</v>
      </c>
      <c r="L1166" s="22">
        <f t="shared" si="4117"/>
        <v>237.5</v>
      </c>
      <c r="M1166" s="22">
        <f t="shared" si="4118"/>
        <v>237.5</v>
      </c>
      <c r="N1166" s="22">
        <f t="shared" si="4119"/>
        <v>237.5</v>
      </c>
      <c r="O1166" s="22">
        <f t="shared" si="4343"/>
        <v>0</v>
      </c>
      <c r="P1166" s="22">
        <f t="shared" si="4344"/>
        <v>0</v>
      </c>
      <c r="Q1166" s="22">
        <f t="shared" si="4345"/>
        <v>0</v>
      </c>
      <c r="R1166" s="22">
        <f t="shared" si="4120"/>
        <v>237.5</v>
      </c>
      <c r="S1166" s="22">
        <f t="shared" si="4121"/>
        <v>237.5</v>
      </c>
      <c r="T1166" s="22">
        <f t="shared" si="4122"/>
        <v>237.5</v>
      </c>
      <c r="U1166" s="22">
        <f t="shared" si="4346"/>
        <v>0</v>
      </c>
      <c r="V1166" s="22">
        <f t="shared" si="4347"/>
        <v>0</v>
      </c>
      <c r="W1166" s="22">
        <f t="shared" si="4348"/>
        <v>0</v>
      </c>
      <c r="X1166" s="22">
        <f t="shared" si="4123"/>
        <v>237.5</v>
      </c>
      <c r="Y1166" s="22">
        <f t="shared" si="4124"/>
        <v>237.5</v>
      </c>
      <c r="Z1166" s="22">
        <f t="shared" si="4125"/>
        <v>237.5</v>
      </c>
      <c r="AA1166" s="22">
        <f t="shared" si="4349"/>
        <v>0</v>
      </c>
      <c r="AB1166" s="22">
        <f t="shared" si="4350"/>
        <v>0</v>
      </c>
      <c r="AC1166" s="22">
        <f t="shared" si="4351"/>
        <v>0</v>
      </c>
      <c r="AD1166" s="22">
        <f t="shared" si="4126"/>
        <v>237.5</v>
      </c>
      <c r="AE1166" s="22">
        <f t="shared" si="4127"/>
        <v>237.5</v>
      </c>
      <c r="AF1166" s="22">
        <f t="shared" si="4128"/>
        <v>237.5</v>
      </c>
      <c r="AG1166" s="22">
        <f t="shared" si="4352"/>
        <v>0</v>
      </c>
      <c r="AH1166" s="22">
        <f t="shared" si="4353"/>
        <v>0</v>
      </c>
      <c r="AI1166" s="22">
        <f t="shared" si="4354"/>
        <v>0</v>
      </c>
      <c r="AJ1166" s="22">
        <f t="shared" si="4129"/>
        <v>237.5</v>
      </c>
      <c r="AK1166" s="22">
        <f t="shared" si="4130"/>
        <v>237.5</v>
      </c>
      <c r="AL1166" s="22">
        <f t="shared" si="4131"/>
        <v>237.5</v>
      </c>
      <c r="AM1166" s="22">
        <f t="shared" si="4355"/>
        <v>0</v>
      </c>
      <c r="AN1166" s="22">
        <f t="shared" si="4356"/>
        <v>0</v>
      </c>
      <c r="AO1166" s="22">
        <f t="shared" si="4357"/>
        <v>0</v>
      </c>
      <c r="AP1166" s="22">
        <f t="shared" si="4132"/>
        <v>237.5</v>
      </c>
      <c r="AQ1166" s="22">
        <f t="shared" si="4133"/>
        <v>237.5</v>
      </c>
      <c r="AR1166" s="22">
        <f t="shared" si="4134"/>
        <v>237.5</v>
      </c>
      <c r="AS1166" s="22">
        <f t="shared" si="4358"/>
        <v>0</v>
      </c>
      <c r="AT1166" s="22">
        <f t="shared" si="4359"/>
        <v>0</v>
      </c>
      <c r="AU1166" s="22">
        <f t="shared" si="4360"/>
        <v>0</v>
      </c>
      <c r="AV1166" s="22">
        <f t="shared" si="4135"/>
        <v>237.5</v>
      </c>
      <c r="AW1166" s="22">
        <f t="shared" si="4136"/>
        <v>237.5</v>
      </c>
      <c r="AX1166" s="22">
        <f t="shared" si="4137"/>
        <v>237.5</v>
      </c>
      <c r="AY1166" s="22">
        <f t="shared" si="4361"/>
        <v>0</v>
      </c>
      <c r="AZ1166" s="22">
        <f t="shared" si="4362"/>
        <v>0</v>
      </c>
      <c r="BA1166" s="22">
        <f t="shared" si="4363"/>
        <v>0</v>
      </c>
      <c r="BB1166" s="22">
        <f t="shared" si="4138"/>
        <v>237.5</v>
      </c>
      <c r="BC1166" s="22">
        <f t="shared" si="4139"/>
        <v>237.5</v>
      </c>
      <c r="BD1166" s="22">
        <f t="shared" si="4140"/>
        <v>237.5</v>
      </c>
      <c r="BE1166" s="22">
        <f t="shared" si="4364"/>
        <v>0</v>
      </c>
      <c r="BF1166" s="22">
        <f t="shared" si="4365"/>
        <v>0</v>
      </c>
      <c r="BG1166" s="22">
        <f t="shared" si="4366"/>
        <v>0</v>
      </c>
      <c r="BH1166" s="22">
        <f t="shared" si="4141"/>
        <v>237.5</v>
      </c>
      <c r="BI1166" s="22">
        <f t="shared" si="4142"/>
        <v>237.5</v>
      </c>
      <c r="BJ1166" s="22">
        <f t="shared" si="4143"/>
        <v>237.5</v>
      </c>
      <c r="BK1166" s="22">
        <f t="shared" si="4367"/>
        <v>0</v>
      </c>
      <c r="BL1166" s="22">
        <f t="shared" si="4368"/>
        <v>0</v>
      </c>
      <c r="BM1166" s="22">
        <f t="shared" si="4369"/>
        <v>0</v>
      </c>
      <c r="BN1166" s="22">
        <f t="shared" si="4144"/>
        <v>237.5</v>
      </c>
      <c r="BO1166" s="22">
        <f t="shared" si="4145"/>
        <v>237.5</v>
      </c>
      <c r="BP1166" s="22">
        <f t="shared" si="4146"/>
        <v>237.5</v>
      </c>
      <c r="BQ1166" s="22">
        <f t="shared" si="4370"/>
        <v>0</v>
      </c>
      <c r="BR1166" s="22">
        <f t="shared" si="4371"/>
        <v>0</v>
      </c>
      <c r="BS1166" s="22">
        <f t="shared" si="4147"/>
        <v>237.5</v>
      </c>
      <c r="BT1166" s="22">
        <f t="shared" si="4148"/>
        <v>237.5</v>
      </c>
      <c r="BU1166" s="22">
        <f t="shared" si="4149"/>
        <v>237.5</v>
      </c>
      <c r="BV1166" s="22">
        <f t="shared" si="4372"/>
        <v>0</v>
      </c>
      <c r="BW1166" s="22">
        <f t="shared" si="4373"/>
        <v>0</v>
      </c>
      <c r="BX1166" s="22">
        <f t="shared" si="4150"/>
        <v>237.5</v>
      </c>
      <c r="BY1166" s="22">
        <f t="shared" si="4151"/>
        <v>237.5</v>
      </c>
      <c r="BZ1166" s="22">
        <f t="shared" si="4152"/>
        <v>237.5</v>
      </c>
      <c r="CA1166" s="22">
        <f t="shared" si="4374"/>
        <v>0</v>
      </c>
      <c r="CB1166" s="22">
        <f t="shared" si="4375"/>
        <v>0</v>
      </c>
      <c r="CC1166" s="22">
        <f t="shared" si="4376"/>
        <v>0</v>
      </c>
      <c r="CD1166" s="22">
        <f t="shared" si="4243"/>
        <v>237.5</v>
      </c>
      <c r="CE1166" s="22">
        <f t="shared" si="4377"/>
        <v>0</v>
      </c>
      <c r="CF1166" s="34">
        <f t="shared" si="4330"/>
        <v>237.5</v>
      </c>
      <c r="CG1166" s="22">
        <f t="shared" si="4244"/>
        <v>237.5</v>
      </c>
      <c r="CH1166" s="22">
        <f t="shared" si="4378"/>
        <v>0</v>
      </c>
      <c r="CI1166" s="22">
        <f t="shared" si="4332"/>
        <v>237.5</v>
      </c>
      <c r="CJ1166" s="22">
        <f t="shared" si="4245"/>
        <v>237.5</v>
      </c>
      <c r="CK1166" s="22">
        <f t="shared" si="4378"/>
        <v>0</v>
      </c>
      <c r="CL1166" s="22">
        <f t="shared" si="4333"/>
        <v>237.5</v>
      </c>
      <c r="CM1166" s="22">
        <f t="shared" si="4378"/>
        <v>0</v>
      </c>
      <c r="CN1166" s="15"/>
      <c r="CO1166" s="35"/>
      <c r="CS1166" s="5" t="s">
        <v>29</v>
      </c>
    </row>
    <row r="1167" spans="1:99" ht="78" x14ac:dyDescent="0.3">
      <c r="A1167" s="32" t="s">
        <v>623</v>
      </c>
      <c r="B1167" s="16">
        <v>630</v>
      </c>
      <c r="C1167" s="32"/>
      <c r="D1167" s="32"/>
      <c r="E1167" s="33" t="s">
        <v>51</v>
      </c>
      <c r="F1167" s="22">
        <f t="shared" si="4337"/>
        <v>237.5</v>
      </c>
      <c r="G1167" s="22">
        <f t="shared" si="4338"/>
        <v>237.5</v>
      </c>
      <c r="H1167" s="22">
        <f t="shared" si="4339"/>
        <v>237.5</v>
      </c>
      <c r="I1167" s="22">
        <f t="shared" si="4340"/>
        <v>0</v>
      </c>
      <c r="J1167" s="22">
        <f t="shared" si="4341"/>
        <v>0</v>
      </c>
      <c r="K1167" s="22">
        <f t="shared" si="4342"/>
        <v>0</v>
      </c>
      <c r="L1167" s="22">
        <f t="shared" si="4117"/>
        <v>237.5</v>
      </c>
      <c r="M1167" s="22">
        <f t="shared" si="4118"/>
        <v>237.5</v>
      </c>
      <c r="N1167" s="22">
        <f t="shared" si="4119"/>
        <v>237.5</v>
      </c>
      <c r="O1167" s="22">
        <f t="shared" si="4343"/>
        <v>0</v>
      </c>
      <c r="P1167" s="22">
        <f t="shared" si="4344"/>
        <v>0</v>
      </c>
      <c r="Q1167" s="22">
        <f t="shared" si="4345"/>
        <v>0</v>
      </c>
      <c r="R1167" s="22">
        <f t="shared" si="4120"/>
        <v>237.5</v>
      </c>
      <c r="S1167" s="22">
        <f t="shared" si="4121"/>
        <v>237.5</v>
      </c>
      <c r="T1167" s="22">
        <f t="shared" si="4122"/>
        <v>237.5</v>
      </c>
      <c r="U1167" s="22">
        <f t="shared" si="4346"/>
        <v>0</v>
      </c>
      <c r="V1167" s="22">
        <f t="shared" si="4347"/>
        <v>0</v>
      </c>
      <c r="W1167" s="22">
        <f t="shared" si="4348"/>
        <v>0</v>
      </c>
      <c r="X1167" s="22">
        <f t="shared" si="4123"/>
        <v>237.5</v>
      </c>
      <c r="Y1167" s="22">
        <f t="shared" si="4124"/>
        <v>237.5</v>
      </c>
      <c r="Z1167" s="22">
        <f t="shared" si="4125"/>
        <v>237.5</v>
      </c>
      <c r="AA1167" s="22">
        <f t="shared" si="4349"/>
        <v>0</v>
      </c>
      <c r="AB1167" s="22">
        <f t="shared" si="4350"/>
        <v>0</v>
      </c>
      <c r="AC1167" s="22">
        <f t="shared" si="4351"/>
        <v>0</v>
      </c>
      <c r="AD1167" s="22">
        <f t="shared" si="4126"/>
        <v>237.5</v>
      </c>
      <c r="AE1167" s="22">
        <f t="shared" si="4127"/>
        <v>237.5</v>
      </c>
      <c r="AF1167" s="22">
        <f t="shared" si="4128"/>
        <v>237.5</v>
      </c>
      <c r="AG1167" s="22">
        <f t="shared" si="4352"/>
        <v>0</v>
      </c>
      <c r="AH1167" s="22">
        <f t="shared" si="4353"/>
        <v>0</v>
      </c>
      <c r="AI1167" s="22">
        <f t="shared" si="4354"/>
        <v>0</v>
      </c>
      <c r="AJ1167" s="22">
        <f t="shared" si="4129"/>
        <v>237.5</v>
      </c>
      <c r="AK1167" s="22">
        <f t="shared" si="4130"/>
        <v>237.5</v>
      </c>
      <c r="AL1167" s="22">
        <f t="shared" si="4131"/>
        <v>237.5</v>
      </c>
      <c r="AM1167" s="22">
        <f t="shared" si="4355"/>
        <v>0</v>
      </c>
      <c r="AN1167" s="22">
        <f t="shared" si="4356"/>
        <v>0</v>
      </c>
      <c r="AO1167" s="22">
        <f t="shared" si="4357"/>
        <v>0</v>
      </c>
      <c r="AP1167" s="22">
        <f t="shared" si="4132"/>
        <v>237.5</v>
      </c>
      <c r="AQ1167" s="22">
        <f t="shared" si="4133"/>
        <v>237.5</v>
      </c>
      <c r="AR1167" s="22">
        <f t="shared" si="4134"/>
        <v>237.5</v>
      </c>
      <c r="AS1167" s="22">
        <f t="shared" si="4358"/>
        <v>0</v>
      </c>
      <c r="AT1167" s="22">
        <f t="shared" si="4359"/>
        <v>0</v>
      </c>
      <c r="AU1167" s="22">
        <f t="shared" si="4360"/>
        <v>0</v>
      </c>
      <c r="AV1167" s="22">
        <f t="shared" si="4135"/>
        <v>237.5</v>
      </c>
      <c r="AW1167" s="22">
        <f t="shared" si="4136"/>
        <v>237.5</v>
      </c>
      <c r="AX1167" s="22">
        <f t="shared" si="4137"/>
        <v>237.5</v>
      </c>
      <c r="AY1167" s="22">
        <f t="shared" si="4361"/>
        <v>0</v>
      </c>
      <c r="AZ1167" s="22">
        <f t="shared" si="4362"/>
        <v>0</v>
      </c>
      <c r="BA1167" s="22">
        <f t="shared" si="4363"/>
        <v>0</v>
      </c>
      <c r="BB1167" s="22">
        <f t="shared" si="4138"/>
        <v>237.5</v>
      </c>
      <c r="BC1167" s="22">
        <f t="shared" si="4139"/>
        <v>237.5</v>
      </c>
      <c r="BD1167" s="22">
        <f t="shared" si="4140"/>
        <v>237.5</v>
      </c>
      <c r="BE1167" s="22">
        <f t="shared" si="4364"/>
        <v>0</v>
      </c>
      <c r="BF1167" s="22">
        <f t="shared" si="4365"/>
        <v>0</v>
      </c>
      <c r="BG1167" s="22">
        <f t="shared" si="4366"/>
        <v>0</v>
      </c>
      <c r="BH1167" s="22">
        <f t="shared" si="4141"/>
        <v>237.5</v>
      </c>
      <c r="BI1167" s="22">
        <f t="shared" si="4142"/>
        <v>237.5</v>
      </c>
      <c r="BJ1167" s="22">
        <f t="shared" si="4143"/>
        <v>237.5</v>
      </c>
      <c r="BK1167" s="22">
        <f t="shared" si="4367"/>
        <v>0</v>
      </c>
      <c r="BL1167" s="22">
        <f t="shared" si="4368"/>
        <v>0</v>
      </c>
      <c r="BM1167" s="22">
        <f t="shared" si="4369"/>
        <v>0</v>
      </c>
      <c r="BN1167" s="22">
        <f t="shared" si="4144"/>
        <v>237.5</v>
      </c>
      <c r="BO1167" s="22">
        <f t="shared" si="4145"/>
        <v>237.5</v>
      </c>
      <c r="BP1167" s="22">
        <f t="shared" si="4146"/>
        <v>237.5</v>
      </c>
      <c r="BQ1167" s="22">
        <f t="shared" si="4370"/>
        <v>0</v>
      </c>
      <c r="BR1167" s="22">
        <f t="shared" si="4371"/>
        <v>0</v>
      </c>
      <c r="BS1167" s="22">
        <f t="shared" si="4147"/>
        <v>237.5</v>
      </c>
      <c r="BT1167" s="22">
        <f t="shared" si="4148"/>
        <v>237.5</v>
      </c>
      <c r="BU1167" s="22">
        <f t="shared" si="4149"/>
        <v>237.5</v>
      </c>
      <c r="BV1167" s="22">
        <f t="shared" si="4372"/>
        <v>0</v>
      </c>
      <c r="BW1167" s="22">
        <f t="shared" si="4373"/>
        <v>0</v>
      </c>
      <c r="BX1167" s="22">
        <f t="shared" si="4150"/>
        <v>237.5</v>
      </c>
      <c r="BY1167" s="22">
        <f t="shared" si="4151"/>
        <v>237.5</v>
      </c>
      <c r="BZ1167" s="22">
        <f t="shared" si="4152"/>
        <v>237.5</v>
      </c>
      <c r="CA1167" s="22">
        <f t="shared" si="4374"/>
        <v>0</v>
      </c>
      <c r="CB1167" s="22">
        <f t="shared" si="4375"/>
        <v>0</v>
      </c>
      <c r="CC1167" s="22">
        <f t="shared" si="4376"/>
        <v>0</v>
      </c>
      <c r="CD1167" s="22">
        <f t="shared" si="4243"/>
        <v>237.5</v>
      </c>
      <c r="CE1167" s="22">
        <f t="shared" si="4377"/>
        <v>0</v>
      </c>
      <c r="CF1167" s="34">
        <f t="shared" si="4330"/>
        <v>237.5</v>
      </c>
      <c r="CG1167" s="22">
        <f t="shared" si="4244"/>
        <v>237.5</v>
      </c>
      <c r="CH1167" s="22">
        <f t="shared" si="4378"/>
        <v>0</v>
      </c>
      <c r="CI1167" s="22">
        <f t="shared" si="4332"/>
        <v>237.5</v>
      </c>
      <c r="CJ1167" s="22">
        <f t="shared" si="4245"/>
        <v>237.5</v>
      </c>
      <c r="CK1167" s="22">
        <f t="shared" si="4378"/>
        <v>0</v>
      </c>
      <c r="CL1167" s="22">
        <f t="shared" si="4333"/>
        <v>237.5</v>
      </c>
      <c r="CM1167" s="22">
        <f t="shared" si="4378"/>
        <v>0</v>
      </c>
      <c r="CN1167" s="15"/>
      <c r="CO1167" s="35"/>
      <c r="CT1167" s="5" t="s">
        <v>30</v>
      </c>
    </row>
    <row r="1168" spans="1:99" ht="31.2" x14ac:dyDescent="0.3">
      <c r="A1168" s="32" t="s">
        <v>623</v>
      </c>
      <c r="B1168" s="16">
        <v>630</v>
      </c>
      <c r="C1168" s="32" t="s">
        <v>395</v>
      </c>
      <c r="D1168" s="32" t="s">
        <v>625</v>
      </c>
      <c r="E1168" s="33" t="s">
        <v>626</v>
      </c>
      <c r="F1168" s="22">
        <v>237.5</v>
      </c>
      <c r="G1168" s="22">
        <v>237.5</v>
      </c>
      <c r="H1168" s="22">
        <v>237.5</v>
      </c>
      <c r="I1168" s="22"/>
      <c r="J1168" s="22"/>
      <c r="K1168" s="22"/>
      <c r="L1168" s="22">
        <f t="shared" ref="L1168:L1231" si="4379">F1168+I1168</f>
        <v>237.5</v>
      </c>
      <c r="M1168" s="22">
        <f t="shared" ref="M1168:M1231" si="4380">G1168+J1168</f>
        <v>237.5</v>
      </c>
      <c r="N1168" s="22">
        <f t="shared" ref="N1168:N1231" si="4381">H1168+K1168</f>
        <v>237.5</v>
      </c>
      <c r="O1168" s="22"/>
      <c r="P1168" s="22"/>
      <c r="Q1168" s="22"/>
      <c r="R1168" s="22">
        <f t="shared" ref="R1168:R1231" si="4382">L1168+O1168</f>
        <v>237.5</v>
      </c>
      <c r="S1168" s="22">
        <f t="shared" ref="S1168:S1231" si="4383">M1168+P1168</f>
        <v>237.5</v>
      </c>
      <c r="T1168" s="22">
        <f t="shared" ref="T1168:T1231" si="4384">N1168+Q1168</f>
        <v>237.5</v>
      </c>
      <c r="U1168" s="22"/>
      <c r="V1168" s="22"/>
      <c r="W1168" s="22"/>
      <c r="X1168" s="22">
        <f t="shared" ref="X1168:X1231" si="4385">R1168+U1168</f>
        <v>237.5</v>
      </c>
      <c r="Y1168" s="22">
        <f t="shared" ref="Y1168:Y1231" si="4386">S1168+V1168</f>
        <v>237.5</v>
      </c>
      <c r="Z1168" s="22">
        <f t="shared" ref="Z1168:Z1231" si="4387">T1168+W1168</f>
        <v>237.5</v>
      </c>
      <c r="AA1168" s="22"/>
      <c r="AB1168" s="22"/>
      <c r="AC1168" s="22"/>
      <c r="AD1168" s="22">
        <f t="shared" ref="AD1168:AD1231" si="4388">X1168+AA1168</f>
        <v>237.5</v>
      </c>
      <c r="AE1168" s="22">
        <f t="shared" ref="AE1168:AE1231" si="4389">Y1168+AB1168</f>
        <v>237.5</v>
      </c>
      <c r="AF1168" s="22">
        <f t="shared" ref="AF1168:AF1231" si="4390">Z1168+AC1168</f>
        <v>237.5</v>
      </c>
      <c r="AG1168" s="22"/>
      <c r="AH1168" s="22"/>
      <c r="AI1168" s="22"/>
      <c r="AJ1168" s="22">
        <f t="shared" ref="AJ1168:AJ1231" si="4391">AD1168+AG1168</f>
        <v>237.5</v>
      </c>
      <c r="AK1168" s="22">
        <f t="shared" ref="AK1168:AK1231" si="4392">AE1168+AH1168</f>
        <v>237.5</v>
      </c>
      <c r="AL1168" s="22">
        <f t="shared" ref="AL1168:AL1231" si="4393">AF1168+AI1168</f>
        <v>237.5</v>
      </c>
      <c r="AM1168" s="22"/>
      <c r="AN1168" s="22"/>
      <c r="AO1168" s="22"/>
      <c r="AP1168" s="22">
        <f t="shared" ref="AP1168:AP1231" si="4394">AJ1168+AM1168</f>
        <v>237.5</v>
      </c>
      <c r="AQ1168" s="22">
        <f t="shared" ref="AQ1168:AQ1231" si="4395">AK1168+AN1168</f>
        <v>237.5</v>
      </c>
      <c r="AR1168" s="22">
        <f t="shared" ref="AR1168:AR1231" si="4396">AL1168+AO1168</f>
        <v>237.5</v>
      </c>
      <c r="AS1168" s="22"/>
      <c r="AT1168" s="22"/>
      <c r="AU1168" s="22"/>
      <c r="AV1168" s="22">
        <f t="shared" ref="AV1168:AV1231" si="4397">AP1168+AS1168</f>
        <v>237.5</v>
      </c>
      <c r="AW1168" s="22">
        <f t="shared" ref="AW1168:AW1231" si="4398">AQ1168+AT1168</f>
        <v>237.5</v>
      </c>
      <c r="AX1168" s="22">
        <f t="shared" ref="AX1168:AX1231" si="4399">AR1168+AU1168</f>
        <v>237.5</v>
      </c>
      <c r="AY1168" s="22"/>
      <c r="AZ1168" s="22"/>
      <c r="BA1168" s="22"/>
      <c r="BB1168" s="22">
        <f t="shared" ref="BB1168:BB1231" si="4400">AV1168+AY1168</f>
        <v>237.5</v>
      </c>
      <c r="BC1168" s="22">
        <f t="shared" ref="BC1168:BC1231" si="4401">AW1168+AZ1168</f>
        <v>237.5</v>
      </c>
      <c r="BD1168" s="22">
        <f t="shared" ref="BD1168:BD1231" si="4402">AX1168+BA1168</f>
        <v>237.5</v>
      </c>
      <c r="BE1168" s="22"/>
      <c r="BF1168" s="22"/>
      <c r="BG1168" s="22"/>
      <c r="BH1168" s="22">
        <f t="shared" ref="BH1168:BH1231" si="4403">BB1168+BE1168</f>
        <v>237.5</v>
      </c>
      <c r="BI1168" s="22">
        <f t="shared" ref="BI1168:BI1231" si="4404">BC1168+BF1168</f>
        <v>237.5</v>
      </c>
      <c r="BJ1168" s="22">
        <f t="shared" ref="BJ1168:BJ1231" si="4405">BD1168+BG1168</f>
        <v>237.5</v>
      </c>
      <c r="BK1168" s="22"/>
      <c r="BL1168" s="22"/>
      <c r="BM1168" s="22"/>
      <c r="BN1168" s="22">
        <f t="shared" ref="BN1168:BN1231" si="4406">BH1168+BK1168</f>
        <v>237.5</v>
      </c>
      <c r="BO1168" s="22">
        <f t="shared" ref="BO1168:BO1231" si="4407">BI1168+BL1168</f>
        <v>237.5</v>
      </c>
      <c r="BP1168" s="22">
        <f t="shared" ref="BP1168:BP1231" si="4408">BJ1168+BM1168</f>
        <v>237.5</v>
      </c>
      <c r="BQ1168" s="22"/>
      <c r="BR1168" s="22"/>
      <c r="BS1168" s="22">
        <f t="shared" ref="BS1168:BS1231" si="4409">BQ1168+BN1168</f>
        <v>237.5</v>
      </c>
      <c r="BT1168" s="22">
        <f t="shared" ref="BT1168:BT1231" si="4410">BR1168+BO1168</f>
        <v>237.5</v>
      </c>
      <c r="BU1168" s="22">
        <f t="shared" ref="BU1168:BU1231" si="4411">BP1168</f>
        <v>237.5</v>
      </c>
      <c r="BV1168" s="22"/>
      <c r="BW1168" s="22"/>
      <c r="BX1168" s="22">
        <f t="shared" ref="BX1168:BX1231" si="4412">BS1168</f>
        <v>237.5</v>
      </c>
      <c r="BY1168" s="22">
        <f t="shared" ref="BY1168:BY1231" si="4413">BT1168+BV1168</f>
        <v>237.5</v>
      </c>
      <c r="BZ1168" s="22">
        <f t="shared" ref="BZ1168:BZ1231" si="4414">BU1168+BW1168</f>
        <v>237.5</v>
      </c>
      <c r="CA1168" s="22"/>
      <c r="CB1168" s="22"/>
      <c r="CC1168" s="22"/>
      <c r="CD1168" s="22">
        <f t="shared" si="4243"/>
        <v>237.5</v>
      </c>
      <c r="CE1168" s="22"/>
      <c r="CF1168" s="34">
        <f t="shared" si="4330"/>
        <v>237.5</v>
      </c>
      <c r="CG1168" s="22">
        <f t="shared" si="4244"/>
        <v>237.5</v>
      </c>
      <c r="CH1168" s="22"/>
      <c r="CI1168" s="22">
        <f t="shared" si="4332"/>
        <v>237.5</v>
      </c>
      <c r="CJ1168" s="22">
        <f t="shared" si="4245"/>
        <v>237.5</v>
      </c>
      <c r="CK1168" s="22"/>
      <c r="CL1168" s="22">
        <f t="shared" si="4333"/>
        <v>237.5</v>
      </c>
      <c r="CM1168" s="22"/>
      <c r="CN1168" s="15"/>
      <c r="CO1168" s="35"/>
    </row>
    <row r="1169" spans="1:99" s="31" customFormat="1" ht="31.2" x14ac:dyDescent="0.3">
      <c r="A1169" s="39" t="s">
        <v>627</v>
      </c>
      <c r="B1169" s="26"/>
      <c r="C1169" s="25"/>
      <c r="D1169" s="25"/>
      <c r="E1169" s="27" t="s">
        <v>628</v>
      </c>
      <c r="F1169" s="28">
        <f t="shared" si="4337"/>
        <v>760</v>
      </c>
      <c r="G1169" s="28">
        <f t="shared" si="4338"/>
        <v>760</v>
      </c>
      <c r="H1169" s="28">
        <f t="shared" si="4339"/>
        <v>760</v>
      </c>
      <c r="I1169" s="28">
        <f t="shared" si="4340"/>
        <v>0</v>
      </c>
      <c r="J1169" s="28">
        <f t="shared" si="4341"/>
        <v>0</v>
      </c>
      <c r="K1169" s="28">
        <f t="shared" si="4342"/>
        <v>0</v>
      </c>
      <c r="L1169" s="28">
        <f t="shared" si="4379"/>
        <v>760</v>
      </c>
      <c r="M1169" s="28">
        <f t="shared" si="4380"/>
        <v>760</v>
      </c>
      <c r="N1169" s="28">
        <f t="shared" si="4381"/>
        <v>760</v>
      </c>
      <c r="O1169" s="28">
        <f t="shared" si="4343"/>
        <v>0</v>
      </c>
      <c r="P1169" s="28">
        <f t="shared" si="4344"/>
        <v>0</v>
      </c>
      <c r="Q1169" s="28">
        <f t="shared" si="4345"/>
        <v>0</v>
      </c>
      <c r="R1169" s="28">
        <f t="shared" si="4382"/>
        <v>760</v>
      </c>
      <c r="S1169" s="28">
        <f t="shared" si="4383"/>
        <v>760</v>
      </c>
      <c r="T1169" s="28">
        <f t="shared" si="4384"/>
        <v>760</v>
      </c>
      <c r="U1169" s="28">
        <f t="shared" si="4346"/>
        <v>0</v>
      </c>
      <c r="V1169" s="28">
        <f t="shared" si="4347"/>
        <v>0</v>
      </c>
      <c r="W1169" s="28">
        <f t="shared" si="4348"/>
        <v>0</v>
      </c>
      <c r="X1169" s="28">
        <f t="shared" si="4385"/>
        <v>760</v>
      </c>
      <c r="Y1169" s="28">
        <f t="shared" si="4386"/>
        <v>760</v>
      </c>
      <c r="Z1169" s="28">
        <f t="shared" si="4387"/>
        <v>760</v>
      </c>
      <c r="AA1169" s="28">
        <f t="shared" si="4349"/>
        <v>0</v>
      </c>
      <c r="AB1169" s="28">
        <f t="shared" si="4350"/>
        <v>0</v>
      </c>
      <c r="AC1169" s="28">
        <f t="shared" si="4351"/>
        <v>0</v>
      </c>
      <c r="AD1169" s="28">
        <f t="shared" si="4388"/>
        <v>760</v>
      </c>
      <c r="AE1169" s="28">
        <f t="shared" si="4389"/>
        <v>760</v>
      </c>
      <c r="AF1169" s="28">
        <f t="shared" si="4390"/>
        <v>760</v>
      </c>
      <c r="AG1169" s="28">
        <f t="shared" si="4352"/>
        <v>0</v>
      </c>
      <c r="AH1169" s="28">
        <f t="shared" si="4353"/>
        <v>0</v>
      </c>
      <c r="AI1169" s="28">
        <f t="shared" si="4354"/>
        <v>0</v>
      </c>
      <c r="AJ1169" s="28">
        <f t="shared" si="4391"/>
        <v>760</v>
      </c>
      <c r="AK1169" s="28">
        <f t="shared" si="4392"/>
        <v>760</v>
      </c>
      <c r="AL1169" s="28">
        <f t="shared" si="4393"/>
        <v>760</v>
      </c>
      <c r="AM1169" s="28">
        <f t="shared" si="4355"/>
        <v>0</v>
      </c>
      <c r="AN1169" s="28">
        <f t="shared" si="4356"/>
        <v>0</v>
      </c>
      <c r="AO1169" s="28">
        <f t="shared" si="4357"/>
        <v>0</v>
      </c>
      <c r="AP1169" s="28">
        <f t="shared" si="4394"/>
        <v>760</v>
      </c>
      <c r="AQ1169" s="28">
        <f t="shared" si="4395"/>
        <v>760</v>
      </c>
      <c r="AR1169" s="28">
        <f t="shared" si="4396"/>
        <v>760</v>
      </c>
      <c r="AS1169" s="28">
        <f t="shared" si="4358"/>
        <v>0</v>
      </c>
      <c r="AT1169" s="28">
        <f t="shared" si="4359"/>
        <v>0</v>
      </c>
      <c r="AU1169" s="28">
        <f t="shared" si="4360"/>
        <v>0</v>
      </c>
      <c r="AV1169" s="28">
        <f t="shared" si="4397"/>
        <v>760</v>
      </c>
      <c r="AW1169" s="28">
        <f t="shared" si="4398"/>
        <v>760</v>
      </c>
      <c r="AX1169" s="28">
        <f t="shared" si="4399"/>
        <v>760</v>
      </c>
      <c r="AY1169" s="28">
        <f t="shared" si="4361"/>
        <v>-291.20000000000005</v>
      </c>
      <c r="AZ1169" s="28">
        <f t="shared" si="4362"/>
        <v>0</v>
      </c>
      <c r="BA1169" s="28">
        <f t="shared" si="4363"/>
        <v>0</v>
      </c>
      <c r="BB1169" s="28">
        <f t="shared" si="4400"/>
        <v>468.79999999999995</v>
      </c>
      <c r="BC1169" s="28">
        <f t="shared" si="4401"/>
        <v>760</v>
      </c>
      <c r="BD1169" s="28">
        <f t="shared" si="4402"/>
        <v>760</v>
      </c>
      <c r="BE1169" s="28">
        <f t="shared" si="4364"/>
        <v>0</v>
      </c>
      <c r="BF1169" s="28">
        <f t="shared" si="4365"/>
        <v>0</v>
      </c>
      <c r="BG1169" s="28">
        <f t="shared" si="4366"/>
        <v>0</v>
      </c>
      <c r="BH1169" s="28">
        <f t="shared" si="4403"/>
        <v>468.79999999999995</v>
      </c>
      <c r="BI1169" s="28">
        <f t="shared" si="4404"/>
        <v>760</v>
      </c>
      <c r="BJ1169" s="28">
        <f t="shared" si="4405"/>
        <v>760</v>
      </c>
      <c r="BK1169" s="28">
        <f t="shared" si="4367"/>
        <v>0</v>
      </c>
      <c r="BL1169" s="28">
        <f t="shared" si="4368"/>
        <v>0</v>
      </c>
      <c r="BM1169" s="28">
        <f t="shared" si="4369"/>
        <v>0</v>
      </c>
      <c r="BN1169" s="28">
        <f t="shared" si="4406"/>
        <v>468.79999999999995</v>
      </c>
      <c r="BO1169" s="28">
        <f t="shared" si="4407"/>
        <v>760</v>
      </c>
      <c r="BP1169" s="28">
        <f t="shared" si="4408"/>
        <v>760</v>
      </c>
      <c r="BQ1169" s="28">
        <f t="shared" si="4370"/>
        <v>0</v>
      </c>
      <c r="BR1169" s="28">
        <f t="shared" si="4371"/>
        <v>0</v>
      </c>
      <c r="BS1169" s="22">
        <f t="shared" si="4409"/>
        <v>468.79999999999995</v>
      </c>
      <c r="BT1169" s="22">
        <f t="shared" si="4410"/>
        <v>760</v>
      </c>
      <c r="BU1169" s="22">
        <f t="shared" si="4411"/>
        <v>760</v>
      </c>
      <c r="BV1169" s="28">
        <f t="shared" si="4372"/>
        <v>0</v>
      </c>
      <c r="BW1169" s="28">
        <f t="shared" si="4373"/>
        <v>0</v>
      </c>
      <c r="BX1169" s="28">
        <f t="shared" si="4412"/>
        <v>468.79999999999995</v>
      </c>
      <c r="BY1169" s="28">
        <f t="shared" si="4413"/>
        <v>760</v>
      </c>
      <c r="BZ1169" s="28">
        <f t="shared" si="4414"/>
        <v>760</v>
      </c>
      <c r="CA1169" s="28">
        <f t="shared" si="4374"/>
        <v>0</v>
      </c>
      <c r="CB1169" s="28">
        <f t="shared" si="4375"/>
        <v>0</v>
      </c>
      <c r="CC1169" s="28">
        <f t="shared" si="4376"/>
        <v>0</v>
      </c>
      <c r="CD1169" s="28">
        <f t="shared" si="4243"/>
        <v>468.79999999999995</v>
      </c>
      <c r="CE1169" s="28">
        <f t="shared" si="4377"/>
        <v>0</v>
      </c>
      <c r="CF1169" s="29">
        <f t="shared" si="4330"/>
        <v>468.79999999999995</v>
      </c>
      <c r="CG1169" s="28">
        <f t="shared" si="4244"/>
        <v>760</v>
      </c>
      <c r="CH1169" s="28">
        <f t="shared" si="4378"/>
        <v>0</v>
      </c>
      <c r="CI1169" s="28">
        <f t="shared" si="4332"/>
        <v>760</v>
      </c>
      <c r="CJ1169" s="28">
        <f t="shared" si="4245"/>
        <v>760</v>
      </c>
      <c r="CK1169" s="28">
        <f t="shared" si="4378"/>
        <v>0</v>
      </c>
      <c r="CL1169" s="28">
        <f t="shared" si="4333"/>
        <v>760</v>
      </c>
      <c r="CM1169" s="28">
        <f t="shared" si="4378"/>
        <v>0</v>
      </c>
      <c r="CN1169" s="15"/>
      <c r="CO1169" s="30"/>
      <c r="CQ1169" s="31" t="s">
        <v>27</v>
      </c>
    </row>
    <row r="1170" spans="1:99" ht="78" x14ac:dyDescent="0.3">
      <c r="A1170" s="36" t="s">
        <v>629</v>
      </c>
      <c r="B1170" s="16"/>
      <c r="C1170" s="32"/>
      <c r="D1170" s="32"/>
      <c r="E1170" s="33" t="s">
        <v>630</v>
      </c>
      <c r="F1170" s="22">
        <f t="shared" ref="F1170:K1170" si="4415">F1171+F1175</f>
        <v>760</v>
      </c>
      <c r="G1170" s="22">
        <f t="shared" si="4415"/>
        <v>760</v>
      </c>
      <c r="H1170" s="22">
        <f t="shared" si="4415"/>
        <v>760</v>
      </c>
      <c r="I1170" s="22">
        <f t="shared" si="4415"/>
        <v>0</v>
      </c>
      <c r="J1170" s="22">
        <f t="shared" si="4415"/>
        <v>0</v>
      </c>
      <c r="K1170" s="22">
        <f t="shared" si="4415"/>
        <v>0</v>
      </c>
      <c r="L1170" s="22">
        <f t="shared" si="4379"/>
        <v>760</v>
      </c>
      <c r="M1170" s="22">
        <f t="shared" si="4380"/>
        <v>760</v>
      </c>
      <c r="N1170" s="22">
        <f t="shared" si="4381"/>
        <v>760</v>
      </c>
      <c r="O1170" s="22">
        <f>O1171+O1175</f>
        <v>0</v>
      </c>
      <c r="P1170" s="22">
        <f>P1171+P1175</f>
        <v>0</v>
      </c>
      <c r="Q1170" s="22">
        <f>Q1171+Q1175</f>
        <v>0</v>
      </c>
      <c r="R1170" s="22">
        <f t="shared" si="4382"/>
        <v>760</v>
      </c>
      <c r="S1170" s="22">
        <f t="shared" si="4383"/>
        <v>760</v>
      </c>
      <c r="T1170" s="22">
        <f t="shared" si="4384"/>
        <v>760</v>
      </c>
      <c r="U1170" s="22">
        <f>U1171+U1175</f>
        <v>0</v>
      </c>
      <c r="V1170" s="22">
        <f>V1171+V1175</f>
        <v>0</v>
      </c>
      <c r="W1170" s="22">
        <f>W1171+W1175</f>
        <v>0</v>
      </c>
      <c r="X1170" s="22">
        <f t="shared" si="4385"/>
        <v>760</v>
      </c>
      <c r="Y1170" s="22">
        <f t="shared" si="4386"/>
        <v>760</v>
      </c>
      <c r="Z1170" s="22">
        <f t="shared" si="4387"/>
        <v>760</v>
      </c>
      <c r="AA1170" s="22">
        <f>AA1171+AA1175</f>
        <v>0</v>
      </c>
      <c r="AB1170" s="22">
        <f>AB1171+AB1175</f>
        <v>0</v>
      </c>
      <c r="AC1170" s="22">
        <f>AC1171+AC1175</f>
        <v>0</v>
      </c>
      <c r="AD1170" s="22">
        <f t="shared" si="4388"/>
        <v>760</v>
      </c>
      <c r="AE1170" s="22">
        <f t="shared" si="4389"/>
        <v>760</v>
      </c>
      <c r="AF1170" s="22">
        <f t="shared" si="4390"/>
        <v>760</v>
      </c>
      <c r="AG1170" s="22">
        <f>AG1171+AG1175</f>
        <v>0</v>
      </c>
      <c r="AH1170" s="22">
        <f>AH1171+AH1175</f>
        <v>0</v>
      </c>
      <c r="AI1170" s="22">
        <f>AI1171+AI1175</f>
        <v>0</v>
      </c>
      <c r="AJ1170" s="22">
        <f t="shared" si="4391"/>
        <v>760</v>
      </c>
      <c r="AK1170" s="22">
        <f t="shared" si="4392"/>
        <v>760</v>
      </c>
      <c r="AL1170" s="22">
        <f t="shared" si="4393"/>
        <v>760</v>
      </c>
      <c r="AM1170" s="22">
        <f>AM1171+AM1175</f>
        <v>0</v>
      </c>
      <c r="AN1170" s="22">
        <f>AN1171+AN1175</f>
        <v>0</v>
      </c>
      <c r="AO1170" s="22">
        <f>AO1171+AO1175</f>
        <v>0</v>
      </c>
      <c r="AP1170" s="22">
        <f t="shared" si="4394"/>
        <v>760</v>
      </c>
      <c r="AQ1170" s="22">
        <f t="shared" si="4395"/>
        <v>760</v>
      </c>
      <c r="AR1170" s="22">
        <f t="shared" si="4396"/>
        <v>760</v>
      </c>
      <c r="AS1170" s="22">
        <f>AS1171+AS1175</f>
        <v>0</v>
      </c>
      <c r="AT1170" s="22">
        <f>AT1171+AT1175</f>
        <v>0</v>
      </c>
      <c r="AU1170" s="22">
        <f>AU1171+AU1175</f>
        <v>0</v>
      </c>
      <c r="AV1170" s="22">
        <f t="shared" si="4397"/>
        <v>760</v>
      </c>
      <c r="AW1170" s="22">
        <f t="shared" si="4398"/>
        <v>760</v>
      </c>
      <c r="AX1170" s="22">
        <f t="shared" si="4399"/>
        <v>760</v>
      </c>
      <c r="AY1170" s="22">
        <f>AY1171+AY1175</f>
        <v>-291.20000000000005</v>
      </c>
      <c r="AZ1170" s="22">
        <f>AZ1171+AZ1175</f>
        <v>0</v>
      </c>
      <c r="BA1170" s="22">
        <f>BA1171+BA1175</f>
        <v>0</v>
      </c>
      <c r="BB1170" s="22">
        <f t="shared" si="4400"/>
        <v>468.79999999999995</v>
      </c>
      <c r="BC1170" s="22">
        <f t="shared" si="4401"/>
        <v>760</v>
      </c>
      <c r="BD1170" s="22">
        <f t="shared" si="4402"/>
        <v>760</v>
      </c>
      <c r="BE1170" s="22">
        <f>BE1171+BE1175</f>
        <v>0</v>
      </c>
      <c r="BF1170" s="22">
        <f>BF1171+BF1175</f>
        <v>0</v>
      </c>
      <c r="BG1170" s="22">
        <f>BG1171+BG1175</f>
        <v>0</v>
      </c>
      <c r="BH1170" s="22">
        <f t="shared" si="4403"/>
        <v>468.79999999999995</v>
      </c>
      <c r="BI1170" s="22">
        <f t="shared" si="4404"/>
        <v>760</v>
      </c>
      <c r="BJ1170" s="22">
        <f t="shared" si="4405"/>
        <v>760</v>
      </c>
      <c r="BK1170" s="22">
        <f>BK1171+BK1175</f>
        <v>0</v>
      </c>
      <c r="BL1170" s="22">
        <f>BL1171+BL1175</f>
        <v>0</v>
      </c>
      <c r="BM1170" s="22">
        <f>BM1171+BM1175</f>
        <v>0</v>
      </c>
      <c r="BN1170" s="22">
        <f t="shared" si="4406"/>
        <v>468.79999999999995</v>
      </c>
      <c r="BO1170" s="22">
        <f t="shared" si="4407"/>
        <v>760</v>
      </c>
      <c r="BP1170" s="22">
        <f t="shared" si="4408"/>
        <v>760</v>
      </c>
      <c r="BQ1170" s="22">
        <f>BQ1171+BQ1175</f>
        <v>0</v>
      </c>
      <c r="BR1170" s="22">
        <f>BR1171+BR1175</f>
        <v>0</v>
      </c>
      <c r="BS1170" s="22">
        <f t="shared" si="4409"/>
        <v>468.79999999999995</v>
      </c>
      <c r="BT1170" s="22">
        <f t="shared" si="4410"/>
        <v>760</v>
      </c>
      <c r="BU1170" s="22">
        <f t="shared" si="4411"/>
        <v>760</v>
      </c>
      <c r="BV1170" s="22">
        <f>BV1171+BV1175</f>
        <v>0</v>
      </c>
      <c r="BW1170" s="22">
        <f>BW1171+BW1175</f>
        <v>0</v>
      </c>
      <c r="BX1170" s="22">
        <f t="shared" si="4412"/>
        <v>468.79999999999995</v>
      </c>
      <c r="BY1170" s="22">
        <f t="shared" si="4413"/>
        <v>760</v>
      </c>
      <c r="BZ1170" s="22">
        <f t="shared" si="4414"/>
        <v>760</v>
      </c>
      <c r="CA1170" s="22">
        <f>CA1171+CA1175</f>
        <v>0</v>
      </c>
      <c r="CB1170" s="22">
        <f>CB1171+CB1175</f>
        <v>0</v>
      </c>
      <c r="CC1170" s="22">
        <f>CC1171+CC1175</f>
        <v>0</v>
      </c>
      <c r="CD1170" s="22">
        <f t="shared" si="4243"/>
        <v>468.79999999999995</v>
      </c>
      <c r="CE1170" s="22">
        <f>CE1171+CE1175</f>
        <v>0</v>
      </c>
      <c r="CF1170" s="34">
        <f t="shared" si="4330"/>
        <v>468.79999999999995</v>
      </c>
      <c r="CG1170" s="22">
        <f t="shared" si="4244"/>
        <v>760</v>
      </c>
      <c r="CH1170" s="22">
        <f>CH1171+CH1175</f>
        <v>0</v>
      </c>
      <c r="CI1170" s="22">
        <f t="shared" si="4332"/>
        <v>760</v>
      </c>
      <c r="CJ1170" s="22">
        <f t="shared" si="4245"/>
        <v>760</v>
      </c>
      <c r="CK1170" s="22">
        <f>CK1171+CK1175</f>
        <v>0</v>
      </c>
      <c r="CL1170" s="22">
        <f t="shared" si="4333"/>
        <v>760</v>
      </c>
      <c r="CM1170" s="22">
        <f>CM1171+CM1175</f>
        <v>0</v>
      </c>
      <c r="CN1170" s="15"/>
      <c r="CO1170" s="35"/>
      <c r="CR1170" s="5" t="s">
        <v>28</v>
      </c>
    </row>
    <row r="1171" spans="1:99" ht="78" x14ac:dyDescent="0.3">
      <c r="A1171" s="36" t="s">
        <v>631</v>
      </c>
      <c r="B1171" s="16"/>
      <c r="C1171" s="32"/>
      <c r="D1171" s="32"/>
      <c r="E1171" s="33" t="s">
        <v>632</v>
      </c>
      <c r="F1171" s="22">
        <f t="shared" ref="F1171:F1177" si="4416">F1172</f>
        <v>661</v>
      </c>
      <c r="G1171" s="22">
        <f t="shared" ref="G1171:G1177" si="4417">G1172</f>
        <v>661</v>
      </c>
      <c r="H1171" s="22">
        <f t="shared" ref="H1171:H1177" si="4418">H1172</f>
        <v>661</v>
      </c>
      <c r="I1171" s="22">
        <f t="shared" ref="I1171:I1177" si="4419">I1172</f>
        <v>0</v>
      </c>
      <c r="J1171" s="22">
        <f t="shared" ref="J1171:J1177" si="4420">J1172</f>
        <v>0</v>
      </c>
      <c r="K1171" s="22">
        <f t="shared" ref="K1171:K1177" si="4421">K1172</f>
        <v>0</v>
      </c>
      <c r="L1171" s="22">
        <f t="shared" si="4379"/>
        <v>661</v>
      </c>
      <c r="M1171" s="22">
        <f t="shared" si="4380"/>
        <v>661</v>
      </c>
      <c r="N1171" s="22">
        <f t="shared" si="4381"/>
        <v>661</v>
      </c>
      <c r="O1171" s="22">
        <f t="shared" ref="O1171:O1177" si="4422">O1172</f>
        <v>0</v>
      </c>
      <c r="P1171" s="22">
        <f t="shared" ref="P1171:P1177" si="4423">P1172</f>
        <v>0</v>
      </c>
      <c r="Q1171" s="22">
        <f t="shared" ref="Q1171:Q1177" si="4424">Q1172</f>
        <v>0</v>
      </c>
      <c r="R1171" s="22">
        <f t="shared" si="4382"/>
        <v>661</v>
      </c>
      <c r="S1171" s="22">
        <f t="shared" si="4383"/>
        <v>661</v>
      </c>
      <c r="T1171" s="22">
        <f t="shared" si="4384"/>
        <v>661</v>
      </c>
      <c r="U1171" s="22">
        <f t="shared" ref="U1171:U1177" si="4425">U1172</f>
        <v>0</v>
      </c>
      <c r="V1171" s="22">
        <f t="shared" ref="V1171:V1177" si="4426">V1172</f>
        <v>0</v>
      </c>
      <c r="W1171" s="22">
        <f t="shared" ref="W1171:W1177" si="4427">W1172</f>
        <v>0</v>
      </c>
      <c r="X1171" s="22">
        <f t="shared" si="4385"/>
        <v>661</v>
      </c>
      <c r="Y1171" s="22">
        <f t="shared" si="4386"/>
        <v>661</v>
      </c>
      <c r="Z1171" s="22">
        <f t="shared" si="4387"/>
        <v>661</v>
      </c>
      <c r="AA1171" s="22">
        <f t="shared" ref="AA1171:AA1177" si="4428">AA1172</f>
        <v>0</v>
      </c>
      <c r="AB1171" s="22">
        <f t="shared" ref="AB1171:AB1177" si="4429">AB1172</f>
        <v>0</v>
      </c>
      <c r="AC1171" s="22">
        <f t="shared" ref="AC1171:AC1177" si="4430">AC1172</f>
        <v>0</v>
      </c>
      <c r="AD1171" s="22">
        <f t="shared" si="4388"/>
        <v>661</v>
      </c>
      <c r="AE1171" s="22">
        <f t="shared" si="4389"/>
        <v>661</v>
      </c>
      <c r="AF1171" s="22">
        <f t="shared" si="4390"/>
        <v>661</v>
      </c>
      <c r="AG1171" s="22">
        <f t="shared" ref="AG1171:AG1177" si="4431">AG1172</f>
        <v>0</v>
      </c>
      <c r="AH1171" s="22">
        <f t="shared" ref="AH1171:AH1177" si="4432">AH1172</f>
        <v>0</v>
      </c>
      <c r="AI1171" s="22">
        <f t="shared" ref="AI1171:AI1177" si="4433">AI1172</f>
        <v>0</v>
      </c>
      <c r="AJ1171" s="22">
        <f t="shared" si="4391"/>
        <v>661</v>
      </c>
      <c r="AK1171" s="22">
        <f t="shared" si="4392"/>
        <v>661</v>
      </c>
      <c r="AL1171" s="22">
        <f t="shared" si="4393"/>
        <v>661</v>
      </c>
      <c r="AM1171" s="22">
        <f t="shared" ref="AM1171:AM1177" si="4434">AM1172</f>
        <v>0</v>
      </c>
      <c r="AN1171" s="22">
        <f t="shared" ref="AN1171:AN1177" si="4435">AN1172</f>
        <v>0</v>
      </c>
      <c r="AO1171" s="22">
        <f t="shared" ref="AO1171:AO1177" si="4436">AO1172</f>
        <v>0</v>
      </c>
      <c r="AP1171" s="22">
        <f t="shared" si="4394"/>
        <v>661</v>
      </c>
      <c r="AQ1171" s="22">
        <f t="shared" si="4395"/>
        <v>661</v>
      </c>
      <c r="AR1171" s="22">
        <f t="shared" si="4396"/>
        <v>661</v>
      </c>
      <c r="AS1171" s="22">
        <f t="shared" ref="AS1171:AS1177" si="4437">AS1172</f>
        <v>0</v>
      </c>
      <c r="AT1171" s="22">
        <f t="shared" ref="AT1171:AT1177" si="4438">AT1172</f>
        <v>0</v>
      </c>
      <c r="AU1171" s="22">
        <f t="shared" ref="AU1171:AU1177" si="4439">AU1172</f>
        <v>0</v>
      </c>
      <c r="AV1171" s="22">
        <f t="shared" si="4397"/>
        <v>661</v>
      </c>
      <c r="AW1171" s="22">
        <f t="shared" si="4398"/>
        <v>661</v>
      </c>
      <c r="AX1171" s="22">
        <f t="shared" si="4399"/>
        <v>661</v>
      </c>
      <c r="AY1171" s="22">
        <f t="shared" ref="AY1171:AY1173" si="4440">AY1172</f>
        <v>-291.20000000000005</v>
      </c>
      <c r="AZ1171" s="22">
        <f t="shared" ref="AZ1171:AZ1177" si="4441">AZ1172</f>
        <v>0</v>
      </c>
      <c r="BA1171" s="22">
        <f t="shared" ref="BA1171:BA1177" si="4442">BA1172</f>
        <v>0</v>
      </c>
      <c r="BB1171" s="22">
        <f t="shared" si="4400"/>
        <v>369.79999999999995</v>
      </c>
      <c r="BC1171" s="22">
        <f t="shared" si="4401"/>
        <v>661</v>
      </c>
      <c r="BD1171" s="22">
        <f t="shared" si="4402"/>
        <v>661</v>
      </c>
      <c r="BE1171" s="22">
        <f t="shared" ref="BE1171:BE1177" si="4443">BE1172</f>
        <v>0</v>
      </c>
      <c r="BF1171" s="22">
        <f t="shared" ref="BF1171:BF1177" si="4444">BF1172</f>
        <v>0</v>
      </c>
      <c r="BG1171" s="22">
        <f t="shared" ref="BG1171:BG1177" si="4445">BG1172</f>
        <v>0</v>
      </c>
      <c r="BH1171" s="22">
        <f t="shared" si="4403"/>
        <v>369.79999999999995</v>
      </c>
      <c r="BI1171" s="22">
        <f t="shared" si="4404"/>
        <v>661</v>
      </c>
      <c r="BJ1171" s="22">
        <f t="shared" si="4405"/>
        <v>661</v>
      </c>
      <c r="BK1171" s="22">
        <f t="shared" ref="BK1171:BK1177" si="4446">BK1172</f>
        <v>0</v>
      </c>
      <c r="BL1171" s="22">
        <f t="shared" ref="BL1171:BL1177" si="4447">BL1172</f>
        <v>0</v>
      </c>
      <c r="BM1171" s="22">
        <f t="shared" ref="BM1171:BM1177" si="4448">BM1172</f>
        <v>0</v>
      </c>
      <c r="BN1171" s="22">
        <f t="shared" si="4406"/>
        <v>369.79999999999995</v>
      </c>
      <c r="BO1171" s="22">
        <f t="shared" si="4407"/>
        <v>661</v>
      </c>
      <c r="BP1171" s="22">
        <f t="shared" si="4408"/>
        <v>661</v>
      </c>
      <c r="BQ1171" s="22">
        <f t="shared" ref="BQ1171:BQ1177" si="4449">BQ1172</f>
        <v>0</v>
      </c>
      <c r="BR1171" s="22">
        <f t="shared" ref="BR1171:BR1177" si="4450">BR1172</f>
        <v>0</v>
      </c>
      <c r="BS1171" s="22">
        <f t="shared" si="4409"/>
        <v>369.79999999999995</v>
      </c>
      <c r="BT1171" s="22">
        <f t="shared" si="4410"/>
        <v>661</v>
      </c>
      <c r="BU1171" s="22">
        <f t="shared" si="4411"/>
        <v>661</v>
      </c>
      <c r="BV1171" s="22">
        <f t="shared" ref="BV1171:BV1177" si="4451">BV1172</f>
        <v>0</v>
      </c>
      <c r="BW1171" s="22">
        <f t="shared" ref="BW1171:BW1177" si="4452">BW1172</f>
        <v>0</v>
      </c>
      <c r="BX1171" s="22">
        <f t="shared" si="4412"/>
        <v>369.79999999999995</v>
      </c>
      <c r="BY1171" s="22">
        <f t="shared" si="4413"/>
        <v>661</v>
      </c>
      <c r="BZ1171" s="22">
        <f t="shared" si="4414"/>
        <v>661</v>
      </c>
      <c r="CA1171" s="22">
        <f t="shared" ref="CA1171:CA1177" si="4453">CA1172</f>
        <v>0</v>
      </c>
      <c r="CB1171" s="22">
        <f t="shared" ref="CB1171:CB1177" si="4454">CB1172</f>
        <v>0</v>
      </c>
      <c r="CC1171" s="22">
        <f t="shared" ref="CC1171:CC1177" si="4455">CC1172</f>
        <v>0</v>
      </c>
      <c r="CD1171" s="22">
        <f t="shared" si="4243"/>
        <v>369.79999999999995</v>
      </c>
      <c r="CE1171" s="22">
        <f t="shared" ref="CE1171:CE1177" si="4456">CE1172</f>
        <v>0</v>
      </c>
      <c r="CF1171" s="34">
        <f t="shared" si="4330"/>
        <v>369.79999999999995</v>
      </c>
      <c r="CG1171" s="22">
        <f t="shared" si="4244"/>
        <v>661</v>
      </c>
      <c r="CH1171" s="22">
        <f t="shared" ref="CH1171:CM1177" si="4457">CH1172</f>
        <v>0</v>
      </c>
      <c r="CI1171" s="22">
        <f t="shared" si="4332"/>
        <v>661</v>
      </c>
      <c r="CJ1171" s="22">
        <f t="shared" si="4245"/>
        <v>661</v>
      </c>
      <c r="CK1171" s="22">
        <f t="shared" si="4457"/>
        <v>0</v>
      </c>
      <c r="CL1171" s="22">
        <f t="shared" si="4333"/>
        <v>661</v>
      </c>
      <c r="CM1171" s="22">
        <f t="shared" si="4457"/>
        <v>0</v>
      </c>
      <c r="CN1171" s="15"/>
      <c r="CO1171" s="35"/>
      <c r="CU1171" s="5" t="s">
        <v>31</v>
      </c>
    </row>
    <row r="1172" spans="1:99" ht="31.2" x14ac:dyDescent="0.3">
      <c r="A1172" s="36" t="s">
        <v>631</v>
      </c>
      <c r="B1172" s="16">
        <v>200</v>
      </c>
      <c r="C1172" s="32"/>
      <c r="D1172" s="32"/>
      <c r="E1172" s="33" t="s">
        <v>40</v>
      </c>
      <c r="F1172" s="22">
        <f t="shared" si="4416"/>
        <v>661</v>
      </c>
      <c r="G1172" s="22">
        <f t="shared" si="4417"/>
        <v>661</v>
      </c>
      <c r="H1172" s="22">
        <f t="shared" si="4418"/>
        <v>661</v>
      </c>
      <c r="I1172" s="22">
        <f t="shared" si="4419"/>
        <v>0</v>
      </c>
      <c r="J1172" s="22">
        <f t="shared" si="4420"/>
        <v>0</v>
      </c>
      <c r="K1172" s="22">
        <f t="shared" si="4421"/>
        <v>0</v>
      </c>
      <c r="L1172" s="22">
        <f t="shared" si="4379"/>
        <v>661</v>
      </c>
      <c r="M1172" s="22">
        <f t="shared" si="4380"/>
        <v>661</v>
      </c>
      <c r="N1172" s="22">
        <f t="shared" si="4381"/>
        <v>661</v>
      </c>
      <c r="O1172" s="22">
        <f t="shared" si="4422"/>
        <v>0</v>
      </c>
      <c r="P1172" s="22">
        <f t="shared" si="4423"/>
        <v>0</v>
      </c>
      <c r="Q1172" s="22">
        <f t="shared" si="4424"/>
        <v>0</v>
      </c>
      <c r="R1172" s="22">
        <f t="shared" si="4382"/>
        <v>661</v>
      </c>
      <c r="S1172" s="22">
        <f t="shared" si="4383"/>
        <v>661</v>
      </c>
      <c r="T1172" s="22">
        <f t="shared" si="4384"/>
        <v>661</v>
      </c>
      <c r="U1172" s="22">
        <f t="shared" si="4425"/>
        <v>0</v>
      </c>
      <c r="V1172" s="22">
        <f t="shared" si="4426"/>
        <v>0</v>
      </c>
      <c r="W1172" s="22">
        <f t="shared" si="4427"/>
        <v>0</v>
      </c>
      <c r="X1172" s="22">
        <f t="shared" si="4385"/>
        <v>661</v>
      </c>
      <c r="Y1172" s="22">
        <f t="shared" si="4386"/>
        <v>661</v>
      </c>
      <c r="Z1172" s="22">
        <f t="shared" si="4387"/>
        <v>661</v>
      </c>
      <c r="AA1172" s="22">
        <f t="shared" si="4428"/>
        <v>0</v>
      </c>
      <c r="AB1172" s="22">
        <f t="shared" si="4429"/>
        <v>0</v>
      </c>
      <c r="AC1172" s="22">
        <f t="shared" si="4430"/>
        <v>0</v>
      </c>
      <c r="AD1172" s="22">
        <f t="shared" si="4388"/>
        <v>661</v>
      </c>
      <c r="AE1172" s="22">
        <f t="shared" si="4389"/>
        <v>661</v>
      </c>
      <c r="AF1172" s="22">
        <f t="shared" si="4390"/>
        <v>661</v>
      </c>
      <c r="AG1172" s="22">
        <f t="shared" si="4431"/>
        <v>0</v>
      </c>
      <c r="AH1172" s="22">
        <f t="shared" si="4432"/>
        <v>0</v>
      </c>
      <c r="AI1172" s="22">
        <f t="shared" si="4433"/>
        <v>0</v>
      </c>
      <c r="AJ1172" s="22">
        <f t="shared" si="4391"/>
        <v>661</v>
      </c>
      <c r="AK1172" s="22">
        <f t="shared" si="4392"/>
        <v>661</v>
      </c>
      <c r="AL1172" s="22">
        <f t="shared" si="4393"/>
        <v>661</v>
      </c>
      <c r="AM1172" s="22">
        <f t="shared" si="4434"/>
        <v>0</v>
      </c>
      <c r="AN1172" s="22">
        <f t="shared" si="4435"/>
        <v>0</v>
      </c>
      <c r="AO1172" s="22">
        <f t="shared" si="4436"/>
        <v>0</v>
      </c>
      <c r="AP1172" s="22">
        <f t="shared" si="4394"/>
        <v>661</v>
      </c>
      <c r="AQ1172" s="22">
        <f t="shared" si="4395"/>
        <v>661</v>
      </c>
      <c r="AR1172" s="22">
        <f t="shared" si="4396"/>
        <v>661</v>
      </c>
      <c r="AS1172" s="22">
        <f t="shared" si="4437"/>
        <v>0</v>
      </c>
      <c r="AT1172" s="22">
        <f t="shared" si="4438"/>
        <v>0</v>
      </c>
      <c r="AU1172" s="22">
        <f t="shared" si="4439"/>
        <v>0</v>
      </c>
      <c r="AV1172" s="22">
        <f t="shared" si="4397"/>
        <v>661</v>
      </c>
      <c r="AW1172" s="22">
        <f t="shared" si="4398"/>
        <v>661</v>
      </c>
      <c r="AX1172" s="22">
        <f t="shared" si="4399"/>
        <v>661</v>
      </c>
      <c r="AY1172" s="22">
        <f t="shared" si="4440"/>
        <v>-291.20000000000005</v>
      </c>
      <c r="AZ1172" s="22">
        <f t="shared" si="4441"/>
        <v>0</v>
      </c>
      <c r="BA1172" s="22">
        <f t="shared" si="4442"/>
        <v>0</v>
      </c>
      <c r="BB1172" s="22">
        <f t="shared" si="4400"/>
        <v>369.79999999999995</v>
      </c>
      <c r="BC1172" s="22">
        <f t="shared" si="4401"/>
        <v>661</v>
      </c>
      <c r="BD1172" s="22">
        <f t="shared" si="4402"/>
        <v>661</v>
      </c>
      <c r="BE1172" s="22">
        <f t="shared" si="4443"/>
        <v>0</v>
      </c>
      <c r="BF1172" s="22">
        <f t="shared" si="4444"/>
        <v>0</v>
      </c>
      <c r="BG1172" s="22">
        <f t="shared" si="4445"/>
        <v>0</v>
      </c>
      <c r="BH1172" s="22">
        <f t="shared" si="4403"/>
        <v>369.79999999999995</v>
      </c>
      <c r="BI1172" s="22">
        <f t="shared" si="4404"/>
        <v>661</v>
      </c>
      <c r="BJ1172" s="22">
        <f t="shared" si="4405"/>
        <v>661</v>
      </c>
      <c r="BK1172" s="22">
        <f t="shared" si="4446"/>
        <v>0</v>
      </c>
      <c r="BL1172" s="22">
        <f t="shared" si="4447"/>
        <v>0</v>
      </c>
      <c r="BM1172" s="22">
        <f t="shared" si="4448"/>
        <v>0</v>
      </c>
      <c r="BN1172" s="22">
        <f t="shared" si="4406"/>
        <v>369.79999999999995</v>
      </c>
      <c r="BO1172" s="22">
        <f t="shared" si="4407"/>
        <v>661</v>
      </c>
      <c r="BP1172" s="22">
        <f t="shared" si="4408"/>
        <v>661</v>
      </c>
      <c r="BQ1172" s="22">
        <f t="shared" si="4449"/>
        <v>0</v>
      </c>
      <c r="BR1172" s="22">
        <f t="shared" si="4450"/>
        <v>0</v>
      </c>
      <c r="BS1172" s="22">
        <f t="shared" si="4409"/>
        <v>369.79999999999995</v>
      </c>
      <c r="BT1172" s="22">
        <f t="shared" si="4410"/>
        <v>661</v>
      </c>
      <c r="BU1172" s="22">
        <f t="shared" si="4411"/>
        <v>661</v>
      </c>
      <c r="BV1172" s="22">
        <f t="shared" si="4451"/>
        <v>0</v>
      </c>
      <c r="BW1172" s="22">
        <f t="shared" si="4452"/>
        <v>0</v>
      </c>
      <c r="BX1172" s="22">
        <f t="shared" si="4412"/>
        <v>369.79999999999995</v>
      </c>
      <c r="BY1172" s="22">
        <f t="shared" si="4413"/>
        <v>661</v>
      </c>
      <c r="BZ1172" s="22">
        <f t="shared" si="4414"/>
        <v>661</v>
      </c>
      <c r="CA1172" s="22">
        <f t="shared" si="4453"/>
        <v>0</v>
      </c>
      <c r="CB1172" s="22">
        <f t="shared" si="4454"/>
        <v>0</v>
      </c>
      <c r="CC1172" s="22">
        <f t="shared" si="4455"/>
        <v>0</v>
      </c>
      <c r="CD1172" s="22">
        <f t="shared" si="4243"/>
        <v>369.79999999999995</v>
      </c>
      <c r="CE1172" s="22">
        <f t="shared" si="4456"/>
        <v>0</v>
      </c>
      <c r="CF1172" s="34">
        <f t="shared" si="4330"/>
        <v>369.79999999999995</v>
      </c>
      <c r="CG1172" s="22">
        <f t="shared" si="4244"/>
        <v>661</v>
      </c>
      <c r="CH1172" s="22">
        <f t="shared" si="4457"/>
        <v>0</v>
      </c>
      <c r="CI1172" s="22">
        <f t="shared" si="4332"/>
        <v>661</v>
      </c>
      <c r="CJ1172" s="22">
        <f t="shared" si="4245"/>
        <v>661</v>
      </c>
      <c r="CK1172" s="22">
        <f t="shared" si="4457"/>
        <v>0</v>
      </c>
      <c r="CL1172" s="22">
        <f t="shared" si="4333"/>
        <v>661</v>
      </c>
      <c r="CM1172" s="22">
        <f t="shared" si="4457"/>
        <v>0</v>
      </c>
      <c r="CN1172" s="15"/>
      <c r="CO1172" s="35"/>
      <c r="CS1172" s="5" t="s">
        <v>29</v>
      </c>
    </row>
    <row r="1173" spans="1:99" ht="46.8" x14ac:dyDescent="0.3">
      <c r="A1173" s="36" t="s">
        <v>631</v>
      </c>
      <c r="B1173" s="16">
        <v>240</v>
      </c>
      <c r="C1173" s="32"/>
      <c r="D1173" s="32"/>
      <c r="E1173" s="33" t="s">
        <v>41</v>
      </c>
      <c r="F1173" s="22">
        <f t="shared" si="4416"/>
        <v>661</v>
      </c>
      <c r="G1173" s="22">
        <f t="shared" si="4417"/>
        <v>661</v>
      </c>
      <c r="H1173" s="22">
        <f t="shared" si="4418"/>
        <v>661</v>
      </c>
      <c r="I1173" s="22">
        <f t="shared" si="4419"/>
        <v>0</v>
      </c>
      <c r="J1173" s="22">
        <f t="shared" si="4420"/>
        <v>0</v>
      </c>
      <c r="K1173" s="22">
        <f t="shared" si="4421"/>
        <v>0</v>
      </c>
      <c r="L1173" s="22">
        <f t="shared" si="4379"/>
        <v>661</v>
      </c>
      <c r="M1173" s="22">
        <f t="shared" si="4380"/>
        <v>661</v>
      </c>
      <c r="N1173" s="22">
        <f t="shared" si="4381"/>
        <v>661</v>
      </c>
      <c r="O1173" s="22">
        <f t="shared" si="4422"/>
        <v>0</v>
      </c>
      <c r="P1173" s="22">
        <f t="shared" si="4423"/>
        <v>0</v>
      </c>
      <c r="Q1173" s="22">
        <f t="shared" si="4424"/>
        <v>0</v>
      </c>
      <c r="R1173" s="22">
        <f t="shared" si="4382"/>
        <v>661</v>
      </c>
      <c r="S1173" s="22">
        <f t="shared" si="4383"/>
        <v>661</v>
      </c>
      <c r="T1173" s="22">
        <f t="shared" si="4384"/>
        <v>661</v>
      </c>
      <c r="U1173" s="22">
        <f t="shared" si="4425"/>
        <v>0</v>
      </c>
      <c r="V1173" s="22">
        <f t="shared" si="4426"/>
        <v>0</v>
      </c>
      <c r="W1173" s="22">
        <f t="shared" si="4427"/>
        <v>0</v>
      </c>
      <c r="X1173" s="22">
        <f t="shared" si="4385"/>
        <v>661</v>
      </c>
      <c r="Y1173" s="22">
        <f t="shared" si="4386"/>
        <v>661</v>
      </c>
      <c r="Z1173" s="22">
        <f t="shared" si="4387"/>
        <v>661</v>
      </c>
      <c r="AA1173" s="22">
        <f t="shared" si="4428"/>
        <v>0</v>
      </c>
      <c r="AB1173" s="22">
        <f t="shared" si="4429"/>
        <v>0</v>
      </c>
      <c r="AC1173" s="22">
        <f t="shared" si="4430"/>
        <v>0</v>
      </c>
      <c r="AD1173" s="22">
        <f t="shared" si="4388"/>
        <v>661</v>
      </c>
      <c r="AE1173" s="22">
        <f t="shared" si="4389"/>
        <v>661</v>
      </c>
      <c r="AF1173" s="22">
        <f t="shared" si="4390"/>
        <v>661</v>
      </c>
      <c r="AG1173" s="22">
        <f t="shared" si="4431"/>
        <v>0</v>
      </c>
      <c r="AH1173" s="22">
        <f t="shared" si="4432"/>
        <v>0</v>
      </c>
      <c r="AI1173" s="22">
        <f t="shared" si="4433"/>
        <v>0</v>
      </c>
      <c r="AJ1173" s="22">
        <f t="shared" si="4391"/>
        <v>661</v>
      </c>
      <c r="AK1173" s="22">
        <f t="shared" si="4392"/>
        <v>661</v>
      </c>
      <c r="AL1173" s="22">
        <f t="shared" si="4393"/>
        <v>661</v>
      </c>
      <c r="AM1173" s="22">
        <f t="shared" si="4434"/>
        <v>0</v>
      </c>
      <c r="AN1173" s="22">
        <f t="shared" si="4435"/>
        <v>0</v>
      </c>
      <c r="AO1173" s="22">
        <f t="shared" si="4436"/>
        <v>0</v>
      </c>
      <c r="AP1173" s="22">
        <f t="shared" si="4394"/>
        <v>661</v>
      </c>
      <c r="AQ1173" s="22">
        <f t="shared" si="4395"/>
        <v>661</v>
      </c>
      <c r="AR1173" s="22">
        <f t="shared" si="4396"/>
        <v>661</v>
      </c>
      <c r="AS1173" s="22">
        <f t="shared" si="4437"/>
        <v>0</v>
      </c>
      <c r="AT1173" s="22">
        <f t="shared" si="4438"/>
        <v>0</v>
      </c>
      <c r="AU1173" s="22">
        <f t="shared" si="4439"/>
        <v>0</v>
      </c>
      <c r="AV1173" s="22">
        <f t="shared" si="4397"/>
        <v>661</v>
      </c>
      <c r="AW1173" s="22">
        <f t="shared" si="4398"/>
        <v>661</v>
      </c>
      <c r="AX1173" s="22">
        <f t="shared" si="4399"/>
        <v>661</v>
      </c>
      <c r="AY1173" s="22">
        <f t="shared" si="4440"/>
        <v>-291.20000000000005</v>
      </c>
      <c r="AZ1173" s="22">
        <f t="shared" si="4441"/>
        <v>0</v>
      </c>
      <c r="BA1173" s="22">
        <f t="shared" si="4442"/>
        <v>0</v>
      </c>
      <c r="BB1173" s="22">
        <f t="shared" si="4400"/>
        <v>369.79999999999995</v>
      </c>
      <c r="BC1173" s="22">
        <f t="shared" si="4401"/>
        <v>661</v>
      </c>
      <c r="BD1173" s="22">
        <f t="shared" si="4402"/>
        <v>661</v>
      </c>
      <c r="BE1173" s="22">
        <f t="shared" si="4443"/>
        <v>0</v>
      </c>
      <c r="BF1173" s="22">
        <f t="shared" si="4444"/>
        <v>0</v>
      </c>
      <c r="BG1173" s="22">
        <f t="shared" si="4445"/>
        <v>0</v>
      </c>
      <c r="BH1173" s="22">
        <f t="shared" si="4403"/>
        <v>369.79999999999995</v>
      </c>
      <c r="BI1173" s="22">
        <f t="shared" si="4404"/>
        <v>661</v>
      </c>
      <c r="BJ1173" s="22">
        <f t="shared" si="4405"/>
        <v>661</v>
      </c>
      <c r="BK1173" s="22">
        <f t="shared" si="4446"/>
        <v>0</v>
      </c>
      <c r="BL1173" s="22">
        <f t="shared" si="4447"/>
        <v>0</v>
      </c>
      <c r="BM1173" s="22">
        <f t="shared" si="4448"/>
        <v>0</v>
      </c>
      <c r="BN1173" s="22">
        <f t="shared" si="4406"/>
        <v>369.79999999999995</v>
      </c>
      <c r="BO1173" s="22">
        <f t="shared" si="4407"/>
        <v>661</v>
      </c>
      <c r="BP1173" s="22">
        <f t="shared" si="4408"/>
        <v>661</v>
      </c>
      <c r="BQ1173" s="22">
        <f t="shared" si="4449"/>
        <v>0</v>
      </c>
      <c r="BR1173" s="22">
        <f t="shared" si="4450"/>
        <v>0</v>
      </c>
      <c r="BS1173" s="22">
        <f t="shared" si="4409"/>
        <v>369.79999999999995</v>
      </c>
      <c r="BT1173" s="22">
        <f t="shared" si="4410"/>
        <v>661</v>
      </c>
      <c r="BU1173" s="22">
        <f t="shared" si="4411"/>
        <v>661</v>
      </c>
      <c r="BV1173" s="22">
        <f t="shared" si="4451"/>
        <v>0</v>
      </c>
      <c r="BW1173" s="22">
        <f t="shared" si="4452"/>
        <v>0</v>
      </c>
      <c r="BX1173" s="22">
        <f t="shared" si="4412"/>
        <v>369.79999999999995</v>
      </c>
      <c r="BY1173" s="22">
        <f t="shared" si="4413"/>
        <v>661</v>
      </c>
      <c r="BZ1173" s="22">
        <f t="shared" si="4414"/>
        <v>661</v>
      </c>
      <c r="CA1173" s="22">
        <f t="shared" si="4453"/>
        <v>0</v>
      </c>
      <c r="CB1173" s="22">
        <f t="shared" si="4454"/>
        <v>0</v>
      </c>
      <c r="CC1173" s="22">
        <f t="shared" si="4455"/>
        <v>0</v>
      </c>
      <c r="CD1173" s="22">
        <f t="shared" si="4243"/>
        <v>369.79999999999995</v>
      </c>
      <c r="CE1173" s="22">
        <f t="shared" si="4456"/>
        <v>0</v>
      </c>
      <c r="CF1173" s="34">
        <f t="shared" si="4330"/>
        <v>369.79999999999995</v>
      </c>
      <c r="CG1173" s="22">
        <f t="shared" si="4244"/>
        <v>661</v>
      </c>
      <c r="CH1173" s="22">
        <f t="shared" si="4457"/>
        <v>0</v>
      </c>
      <c r="CI1173" s="22">
        <f t="shared" si="4332"/>
        <v>661</v>
      </c>
      <c r="CJ1173" s="22">
        <f t="shared" si="4245"/>
        <v>661</v>
      </c>
      <c r="CK1173" s="22">
        <f t="shared" si="4457"/>
        <v>0</v>
      </c>
      <c r="CL1173" s="22">
        <f t="shared" si="4333"/>
        <v>661</v>
      </c>
      <c r="CM1173" s="22">
        <f t="shared" si="4457"/>
        <v>0</v>
      </c>
      <c r="CN1173" s="15"/>
      <c r="CO1173" s="35"/>
      <c r="CT1173" s="5" t="s">
        <v>30</v>
      </c>
    </row>
    <row r="1174" spans="1:99" ht="31.2" x14ac:dyDescent="0.3">
      <c r="A1174" s="36" t="s">
        <v>631</v>
      </c>
      <c r="B1174" s="16">
        <v>240</v>
      </c>
      <c r="C1174" s="32" t="s">
        <v>395</v>
      </c>
      <c r="D1174" s="32" t="s">
        <v>625</v>
      </c>
      <c r="E1174" s="33" t="s">
        <v>626</v>
      </c>
      <c r="F1174" s="22">
        <v>661</v>
      </c>
      <c r="G1174" s="22">
        <v>661</v>
      </c>
      <c r="H1174" s="22">
        <v>661</v>
      </c>
      <c r="I1174" s="22"/>
      <c r="J1174" s="22"/>
      <c r="K1174" s="22"/>
      <c r="L1174" s="22">
        <f t="shared" si="4379"/>
        <v>661</v>
      </c>
      <c r="M1174" s="22">
        <f t="shared" si="4380"/>
        <v>661</v>
      </c>
      <c r="N1174" s="22">
        <f t="shared" si="4381"/>
        <v>661</v>
      </c>
      <c r="O1174" s="22"/>
      <c r="P1174" s="22"/>
      <c r="Q1174" s="22"/>
      <c r="R1174" s="22">
        <f t="shared" si="4382"/>
        <v>661</v>
      </c>
      <c r="S1174" s="22">
        <f t="shared" si="4383"/>
        <v>661</v>
      </c>
      <c r="T1174" s="22">
        <f t="shared" si="4384"/>
        <v>661</v>
      </c>
      <c r="U1174" s="22"/>
      <c r="V1174" s="22"/>
      <c r="W1174" s="22"/>
      <c r="X1174" s="22">
        <f t="shared" si="4385"/>
        <v>661</v>
      </c>
      <c r="Y1174" s="22">
        <f t="shared" si="4386"/>
        <v>661</v>
      </c>
      <c r="Z1174" s="22">
        <f t="shared" si="4387"/>
        <v>661</v>
      </c>
      <c r="AA1174" s="22"/>
      <c r="AB1174" s="22"/>
      <c r="AC1174" s="22"/>
      <c r="AD1174" s="22">
        <f t="shared" si="4388"/>
        <v>661</v>
      </c>
      <c r="AE1174" s="22">
        <f t="shared" si="4389"/>
        <v>661</v>
      </c>
      <c r="AF1174" s="22">
        <f t="shared" si="4390"/>
        <v>661</v>
      </c>
      <c r="AG1174" s="22"/>
      <c r="AH1174" s="22"/>
      <c r="AI1174" s="22"/>
      <c r="AJ1174" s="22">
        <f t="shared" si="4391"/>
        <v>661</v>
      </c>
      <c r="AK1174" s="22">
        <f t="shared" si="4392"/>
        <v>661</v>
      </c>
      <c r="AL1174" s="22">
        <f t="shared" si="4393"/>
        <v>661</v>
      </c>
      <c r="AM1174" s="22"/>
      <c r="AN1174" s="22"/>
      <c r="AO1174" s="22"/>
      <c r="AP1174" s="22">
        <f t="shared" si="4394"/>
        <v>661</v>
      </c>
      <c r="AQ1174" s="22">
        <f t="shared" si="4395"/>
        <v>661</v>
      </c>
      <c r="AR1174" s="22">
        <f t="shared" si="4396"/>
        <v>661</v>
      </c>
      <c r="AS1174" s="22"/>
      <c r="AT1174" s="22"/>
      <c r="AU1174" s="22"/>
      <c r="AV1174" s="22">
        <f t="shared" si="4397"/>
        <v>661</v>
      </c>
      <c r="AW1174" s="22">
        <f t="shared" si="4398"/>
        <v>661</v>
      </c>
      <c r="AX1174" s="22">
        <f t="shared" si="4399"/>
        <v>661</v>
      </c>
      <c r="AY1174" s="22">
        <f>-259.737-31.463</f>
        <v>-291.20000000000005</v>
      </c>
      <c r="AZ1174" s="22"/>
      <c r="BA1174" s="22"/>
      <c r="BB1174" s="22">
        <f t="shared" si="4400"/>
        <v>369.79999999999995</v>
      </c>
      <c r="BC1174" s="22">
        <f t="shared" si="4401"/>
        <v>661</v>
      </c>
      <c r="BD1174" s="22">
        <f t="shared" si="4402"/>
        <v>661</v>
      </c>
      <c r="BE1174" s="22"/>
      <c r="BF1174" s="22"/>
      <c r="BG1174" s="22"/>
      <c r="BH1174" s="22">
        <f t="shared" si="4403"/>
        <v>369.79999999999995</v>
      </c>
      <c r="BI1174" s="22">
        <f t="shared" si="4404"/>
        <v>661</v>
      </c>
      <c r="BJ1174" s="22">
        <f t="shared" si="4405"/>
        <v>661</v>
      </c>
      <c r="BK1174" s="22"/>
      <c r="BL1174" s="22"/>
      <c r="BM1174" s="22"/>
      <c r="BN1174" s="22">
        <f t="shared" si="4406"/>
        <v>369.79999999999995</v>
      </c>
      <c r="BO1174" s="22">
        <f t="shared" si="4407"/>
        <v>661</v>
      </c>
      <c r="BP1174" s="22">
        <f t="shared" si="4408"/>
        <v>661</v>
      </c>
      <c r="BQ1174" s="22"/>
      <c r="BR1174" s="22"/>
      <c r="BS1174" s="22">
        <f t="shared" si="4409"/>
        <v>369.79999999999995</v>
      </c>
      <c r="BT1174" s="22">
        <f t="shared" si="4410"/>
        <v>661</v>
      </c>
      <c r="BU1174" s="22">
        <f t="shared" si="4411"/>
        <v>661</v>
      </c>
      <c r="BV1174" s="22"/>
      <c r="BW1174" s="22"/>
      <c r="BX1174" s="22">
        <f t="shared" si="4412"/>
        <v>369.79999999999995</v>
      </c>
      <c r="BY1174" s="22">
        <f t="shared" si="4413"/>
        <v>661</v>
      </c>
      <c r="BZ1174" s="22">
        <f t="shared" si="4414"/>
        <v>661</v>
      </c>
      <c r="CA1174" s="22"/>
      <c r="CB1174" s="22"/>
      <c r="CC1174" s="22"/>
      <c r="CD1174" s="22">
        <f t="shared" si="4243"/>
        <v>369.79999999999995</v>
      </c>
      <c r="CE1174" s="22"/>
      <c r="CF1174" s="34">
        <f t="shared" si="4330"/>
        <v>369.79999999999995</v>
      </c>
      <c r="CG1174" s="22">
        <f t="shared" si="4244"/>
        <v>661</v>
      </c>
      <c r="CH1174" s="22"/>
      <c r="CI1174" s="22">
        <f t="shared" si="4332"/>
        <v>661</v>
      </c>
      <c r="CJ1174" s="22">
        <f t="shared" si="4245"/>
        <v>661</v>
      </c>
      <c r="CK1174" s="22"/>
      <c r="CL1174" s="22">
        <f t="shared" si="4333"/>
        <v>661</v>
      </c>
      <c r="CM1174" s="22"/>
      <c r="CN1174" s="15"/>
      <c r="CO1174" s="35"/>
    </row>
    <row r="1175" spans="1:99" ht="62.4" x14ac:dyDescent="0.3">
      <c r="A1175" s="36" t="s">
        <v>633</v>
      </c>
      <c r="B1175" s="16"/>
      <c r="C1175" s="32"/>
      <c r="D1175" s="32"/>
      <c r="E1175" s="33" t="s">
        <v>634</v>
      </c>
      <c r="F1175" s="22">
        <f t="shared" si="4416"/>
        <v>99</v>
      </c>
      <c r="G1175" s="22">
        <f t="shared" si="4417"/>
        <v>99</v>
      </c>
      <c r="H1175" s="22">
        <f t="shared" si="4418"/>
        <v>99</v>
      </c>
      <c r="I1175" s="22">
        <f t="shared" si="4419"/>
        <v>0</v>
      </c>
      <c r="J1175" s="22">
        <f t="shared" si="4420"/>
        <v>0</v>
      </c>
      <c r="K1175" s="22">
        <f t="shared" si="4421"/>
        <v>0</v>
      </c>
      <c r="L1175" s="22">
        <f t="shared" si="4379"/>
        <v>99</v>
      </c>
      <c r="M1175" s="22">
        <f t="shared" si="4380"/>
        <v>99</v>
      </c>
      <c r="N1175" s="22">
        <f t="shared" si="4381"/>
        <v>99</v>
      </c>
      <c r="O1175" s="22">
        <f t="shared" si="4422"/>
        <v>0</v>
      </c>
      <c r="P1175" s="22">
        <f t="shared" si="4423"/>
        <v>0</v>
      </c>
      <c r="Q1175" s="22">
        <f t="shared" si="4424"/>
        <v>0</v>
      </c>
      <c r="R1175" s="22">
        <f t="shared" si="4382"/>
        <v>99</v>
      </c>
      <c r="S1175" s="22">
        <f t="shared" si="4383"/>
        <v>99</v>
      </c>
      <c r="T1175" s="22">
        <f t="shared" si="4384"/>
        <v>99</v>
      </c>
      <c r="U1175" s="22">
        <f t="shared" si="4425"/>
        <v>0</v>
      </c>
      <c r="V1175" s="22">
        <f t="shared" si="4426"/>
        <v>0</v>
      </c>
      <c r="W1175" s="22">
        <f t="shared" si="4427"/>
        <v>0</v>
      </c>
      <c r="X1175" s="22">
        <f t="shared" si="4385"/>
        <v>99</v>
      </c>
      <c r="Y1175" s="22">
        <f t="shared" si="4386"/>
        <v>99</v>
      </c>
      <c r="Z1175" s="22">
        <f t="shared" si="4387"/>
        <v>99</v>
      </c>
      <c r="AA1175" s="22">
        <f t="shared" si="4428"/>
        <v>0</v>
      </c>
      <c r="AB1175" s="22">
        <f t="shared" si="4429"/>
        <v>0</v>
      </c>
      <c r="AC1175" s="22">
        <f t="shared" si="4430"/>
        <v>0</v>
      </c>
      <c r="AD1175" s="22">
        <f t="shared" si="4388"/>
        <v>99</v>
      </c>
      <c r="AE1175" s="22">
        <f t="shared" si="4389"/>
        <v>99</v>
      </c>
      <c r="AF1175" s="22">
        <f t="shared" si="4390"/>
        <v>99</v>
      </c>
      <c r="AG1175" s="22">
        <f t="shared" si="4431"/>
        <v>0</v>
      </c>
      <c r="AH1175" s="22">
        <f t="shared" si="4432"/>
        <v>0</v>
      </c>
      <c r="AI1175" s="22">
        <f t="shared" si="4433"/>
        <v>0</v>
      </c>
      <c r="AJ1175" s="22">
        <f t="shared" si="4391"/>
        <v>99</v>
      </c>
      <c r="AK1175" s="22">
        <f t="shared" si="4392"/>
        <v>99</v>
      </c>
      <c r="AL1175" s="22">
        <f t="shared" si="4393"/>
        <v>99</v>
      </c>
      <c r="AM1175" s="22">
        <f t="shared" si="4434"/>
        <v>0</v>
      </c>
      <c r="AN1175" s="22">
        <f t="shared" si="4435"/>
        <v>0</v>
      </c>
      <c r="AO1175" s="22">
        <f t="shared" si="4436"/>
        <v>0</v>
      </c>
      <c r="AP1175" s="22">
        <f t="shared" si="4394"/>
        <v>99</v>
      </c>
      <c r="AQ1175" s="22">
        <f t="shared" si="4395"/>
        <v>99</v>
      </c>
      <c r="AR1175" s="22">
        <f t="shared" si="4396"/>
        <v>99</v>
      </c>
      <c r="AS1175" s="22">
        <f t="shared" si="4437"/>
        <v>0</v>
      </c>
      <c r="AT1175" s="22">
        <f t="shared" si="4438"/>
        <v>0</v>
      </c>
      <c r="AU1175" s="22">
        <f t="shared" si="4439"/>
        <v>0</v>
      </c>
      <c r="AV1175" s="22">
        <f t="shared" si="4397"/>
        <v>99</v>
      </c>
      <c r="AW1175" s="22">
        <f t="shared" si="4398"/>
        <v>99</v>
      </c>
      <c r="AX1175" s="22">
        <f t="shared" si="4399"/>
        <v>99</v>
      </c>
      <c r="AY1175" s="22">
        <f t="shared" ref="AY1175:AY1177" si="4458">AY1176</f>
        <v>0</v>
      </c>
      <c r="AZ1175" s="22">
        <f t="shared" si="4441"/>
        <v>0</v>
      </c>
      <c r="BA1175" s="22">
        <f t="shared" si="4442"/>
        <v>0</v>
      </c>
      <c r="BB1175" s="22">
        <f t="shared" si="4400"/>
        <v>99</v>
      </c>
      <c r="BC1175" s="22">
        <f t="shared" si="4401"/>
        <v>99</v>
      </c>
      <c r="BD1175" s="22">
        <f t="shared" si="4402"/>
        <v>99</v>
      </c>
      <c r="BE1175" s="22">
        <f t="shared" si="4443"/>
        <v>0</v>
      </c>
      <c r="BF1175" s="22">
        <f t="shared" si="4444"/>
        <v>0</v>
      </c>
      <c r="BG1175" s="22">
        <f t="shared" si="4445"/>
        <v>0</v>
      </c>
      <c r="BH1175" s="22">
        <f t="shared" si="4403"/>
        <v>99</v>
      </c>
      <c r="BI1175" s="22">
        <f t="shared" si="4404"/>
        <v>99</v>
      </c>
      <c r="BJ1175" s="22">
        <f t="shared" si="4405"/>
        <v>99</v>
      </c>
      <c r="BK1175" s="22">
        <f t="shared" si="4446"/>
        <v>0</v>
      </c>
      <c r="BL1175" s="22">
        <f t="shared" si="4447"/>
        <v>0</v>
      </c>
      <c r="BM1175" s="22">
        <f t="shared" si="4448"/>
        <v>0</v>
      </c>
      <c r="BN1175" s="22">
        <f t="shared" si="4406"/>
        <v>99</v>
      </c>
      <c r="BO1175" s="22">
        <f t="shared" si="4407"/>
        <v>99</v>
      </c>
      <c r="BP1175" s="22">
        <f t="shared" si="4408"/>
        <v>99</v>
      </c>
      <c r="BQ1175" s="22">
        <f t="shared" si="4449"/>
        <v>0</v>
      </c>
      <c r="BR1175" s="22">
        <f t="shared" si="4450"/>
        <v>0</v>
      </c>
      <c r="BS1175" s="22">
        <f t="shared" si="4409"/>
        <v>99</v>
      </c>
      <c r="BT1175" s="22">
        <f t="shared" si="4410"/>
        <v>99</v>
      </c>
      <c r="BU1175" s="22">
        <f t="shared" si="4411"/>
        <v>99</v>
      </c>
      <c r="BV1175" s="22">
        <f t="shared" si="4451"/>
        <v>0</v>
      </c>
      <c r="BW1175" s="22">
        <f t="shared" si="4452"/>
        <v>0</v>
      </c>
      <c r="BX1175" s="22">
        <f t="shared" si="4412"/>
        <v>99</v>
      </c>
      <c r="BY1175" s="22">
        <f t="shared" si="4413"/>
        <v>99</v>
      </c>
      <c r="BZ1175" s="22">
        <f t="shared" si="4414"/>
        <v>99</v>
      </c>
      <c r="CA1175" s="22">
        <f t="shared" si="4453"/>
        <v>0</v>
      </c>
      <c r="CB1175" s="22">
        <f t="shared" si="4454"/>
        <v>0</v>
      </c>
      <c r="CC1175" s="22">
        <f t="shared" si="4455"/>
        <v>0</v>
      </c>
      <c r="CD1175" s="22">
        <f t="shared" si="4243"/>
        <v>99</v>
      </c>
      <c r="CE1175" s="22">
        <f t="shared" si="4456"/>
        <v>0</v>
      </c>
      <c r="CF1175" s="34">
        <f t="shared" si="4330"/>
        <v>99</v>
      </c>
      <c r="CG1175" s="22">
        <f t="shared" si="4244"/>
        <v>99</v>
      </c>
      <c r="CH1175" s="22">
        <f t="shared" si="4457"/>
        <v>0</v>
      </c>
      <c r="CI1175" s="22">
        <f t="shared" si="4332"/>
        <v>99</v>
      </c>
      <c r="CJ1175" s="22">
        <f t="shared" si="4245"/>
        <v>99</v>
      </c>
      <c r="CK1175" s="22">
        <f t="shared" si="4457"/>
        <v>0</v>
      </c>
      <c r="CL1175" s="22">
        <f t="shared" si="4333"/>
        <v>99</v>
      </c>
      <c r="CM1175" s="22">
        <f t="shared" si="4457"/>
        <v>0</v>
      </c>
      <c r="CN1175" s="15"/>
      <c r="CO1175" s="35"/>
      <c r="CU1175" s="5" t="s">
        <v>31</v>
      </c>
    </row>
    <row r="1176" spans="1:99" ht="31.2" x14ac:dyDescent="0.3">
      <c r="A1176" s="36" t="s">
        <v>633</v>
      </c>
      <c r="B1176" s="16">
        <v>200</v>
      </c>
      <c r="C1176" s="32"/>
      <c r="D1176" s="32"/>
      <c r="E1176" s="33" t="s">
        <v>40</v>
      </c>
      <c r="F1176" s="22">
        <f t="shared" si="4416"/>
        <v>99</v>
      </c>
      <c r="G1176" s="22">
        <f t="shared" si="4417"/>
        <v>99</v>
      </c>
      <c r="H1176" s="22">
        <f t="shared" si="4418"/>
        <v>99</v>
      </c>
      <c r="I1176" s="22">
        <f t="shared" si="4419"/>
        <v>0</v>
      </c>
      <c r="J1176" s="22">
        <f t="shared" si="4420"/>
        <v>0</v>
      </c>
      <c r="K1176" s="22">
        <f t="shared" si="4421"/>
        <v>0</v>
      </c>
      <c r="L1176" s="22">
        <f t="shared" si="4379"/>
        <v>99</v>
      </c>
      <c r="M1176" s="22">
        <f t="shared" si="4380"/>
        <v>99</v>
      </c>
      <c r="N1176" s="22">
        <f t="shared" si="4381"/>
        <v>99</v>
      </c>
      <c r="O1176" s="22">
        <f t="shared" si="4422"/>
        <v>0</v>
      </c>
      <c r="P1176" s="22">
        <f t="shared" si="4423"/>
        <v>0</v>
      </c>
      <c r="Q1176" s="22">
        <f t="shared" si="4424"/>
        <v>0</v>
      </c>
      <c r="R1176" s="22">
        <f t="shared" si="4382"/>
        <v>99</v>
      </c>
      <c r="S1176" s="22">
        <f t="shared" si="4383"/>
        <v>99</v>
      </c>
      <c r="T1176" s="22">
        <f t="shared" si="4384"/>
        <v>99</v>
      </c>
      <c r="U1176" s="22">
        <f t="shared" si="4425"/>
        <v>0</v>
      </c>
      <c r="V1176" s="22">
        <f t="shared" si="4426"/>
        <v>0</v>
      </c>
      <c r="W1176" s="22">
        <f t="shared" si="4427"/>
        <v>0</v>
      </c>
      <c r="X1176" s="22">
        <f t="shared" si="4385"/>
        <v>99</v>
      </c>
      <c r="Y1176" s="22">
        <f t="shared" si="4386"/>
        <v>99</v>
      </c>
      <c r="Z1176" s="22">
        <f t="shared" si="4387"/>
        <v>99</v>
      </c>
      <c r="AA1176" s="22">
        <f t="shared" si="4428"/>
        <v>0</v>
      </c>
      <c r="AB1176" s="22">
        <f t="shared" si="4429"/>
        <v>0</v>
      </c>
      <c r="AC1176" s="22">
        <f t="shared" si="4430"/>
        <v>0</v>
      </c>
      <c r="AD1176" s="22">
        <f t="shared" si="4388"/>
        <v>99</v>
      </c>
      <c r="AE1176" s="22">
        <f t="shared" si="4389"/>
        <v>99</v>
      </c>
      <c r="AF1176" s="22">
        <f t="shared" si="4390"/>
        <v>99</v>
      </c>
      <c r="AG1176" s="22">
        <f t="shared" si="4431"/>
        <v>0</v>
      </c>
      <c r="AH1176" s="22">
        <f t="shared" si="4432"/>
        <v>0</v>
      </c>
      <c r="AI1176" s="22">
        <f t="shared" si="4433"/>
        <v>0</v>
      </c>
      <c r="AJ1176" s="22">
        <f t="shared" si="4391"/>
        <v>99</v>
      </c>
      <c r="AK1176" s="22">
        <f t="shared" si="4392"/>
        <v>99</v>
      </c>
      <c r="AL1176" s="22">
        <f t="shared" si="4393"/>
        <v>99</v>
      </c>
      <c r="AM1176" s="22">
        <f t="shared" si="4434"/>
        <v>0</v>
      </c>
      <c r="AN1176" s="22">
        <f t="shared" si="4435"/>
        <v>0</v>
      </c>
      <c r="AO1176" s="22">
        <f t="shared" si="4436"/>
        <v>0</v>
      </c>
      <c r="AP1176" s="22">
        <f t="shared" si="4394"/>
        <v>99</v>
      </c>
      <c r="AQ1176" s="22">
        <f t="shared" si="4395"/>
        <v>99</v>
      </c>
      <c r="AR1176" s="22">
        <f t="shared" si="4396"/>
        <v>99</v>
      </c>
      <c r="AS1176" s="22">
        <f t="shared" si="4437"/>
        <v>0</v>
      </c>
      <c r="AT1176" s="22">
        <f t="shared" si="4438"/>
        <v>0</v>
      </c>
      <c r="AU1176" s="22">
        <f t="shared" si="4439"/>
        <v>0</v>
      </c>
      <c r="AV1176" s="22">
        <f t="shared" si="4397"/>
        <v>99</v>
      </c>
      <c r="AW1176" s="22">
        <f t="shared" si="4398"/>
        <v>99</v>
      </c>
      <c r="AX1176" s="22">
        <f t="shared" si="4399"/>
        <v>99</v>
      </c>
      <c r="AY1176" s="22">
        <f t="shared" si="4458"/>
        <v>0</v>
      </c>
      <c r="AZ1176" s="22">
        <f t="shared" si="4441"/>
        <v>0</v>
      </c>
      <c r="BA1176" s="22">
        <f t="shared" si="4442"/>
        <v>0</v>
      </c>
      <c r="BB1176" s="22">
        <f t="shared" si="4400"/>
        <v>99</v>
      </c>
      <c r="BC1176" s="22">
        <f t="shared" si="4401"/>
        <v>99</v>
      </c>
      <c r="BD1176" s="22">
        <f t="shared" si="4402"/>
        <v>99</v>
      </c>
      <c r="BE1176" s="22">
        <f t="shared" si="4443"/>
        <v>0</v>
      </c>
      <c r="BF1176" s="22">
        <f t="shared" si="4444"/>
        <v>0</v>
      </c>
      <c r="BG1176" s="22">
        <f t="shared" si="4445"/>
        <v>0</v>
      </c>
      <c r="BH1176" s="22">
        <f t="shared" si="4403"/>
        <v>99</v>
      </c>
      <c r="BI1176" s="22">
        <f t="shared" si="4404"/>
        <v>99</v>
      </c>
      <c r="BJ1176" s="22">
        <f t="shared" si="4405"/>
        <v>99</v>
      </c>
      <c r="BK1176" s="22">
        <f t="shared" si="4446"/>
        <v>0</v>
      </c>
      <c r="BL1176" s="22">
        <f t="shared" si="4447"/>
        <v>0</v>
      </c>
      <c r="BM1176" s="22">
        <f t="shared" si="4448"/>
        <v>0</v>
      </c>
      <c r="BN1176" s="22">
        <f t="shared" si="4406"/>
        <v>99</v>
      </c>
      <c r="BO1176" s="22">
        <f t="shared" si="4407"/>
        <v>99</v>
      </c>
      <c r="BP1176" s="22">
        <f t="shared" si="4408"/>
        <v>99</v>
      </c>
      <c r="BQ1176" s="22">
        <f t="shared" si="4449"/>
        <v>0</v>
      </c>
      <c r="BR1176" s="22">
        <f t="shared" si="4450"/>
        <v>0</v>
      </c>
      <c r="BS1176" s="22">
        <f t="shared" si="4409"/>
        <v>99</v>
      </c>
      <c r="BT1176" s="22">
        <f t="shared" si="4410"/>
        <v>99</v>
      </c>
      <c r="BU1176" s="22">
        <f t="shared" si="4411"/>
        <v>99</v>
      </c>
      <c r="BV1176" s="22">
        <f t="shared" si="4451"/>
        <v>0</v>
      </c>
      <c r="BW1176" s="22">
        <f t="shared" si="4452"/>
        <v>0</v>
      </c>
      <c r="BX1176" s="22">
        <f t="shared" si="4412"/>
        <v>99</v>
      </c>
      <c r="BY1176" s="22">
        <f t="shared" si="4413"/>
        <v>99</v>
      </c>
      <c r="BZ1176" s="22">
        <f t="shared" si="4414"/>
        <v>99</v>
      </c>
      <c r="CA1176" s="22">
        <f t="shared" si="4453"/>
        <v>0</v>
      </c>
      <c r="CB1176" s="22">
        <f t="shared" si="4454"/>
        <v>0</v>
      </c>
      <c r="CC1176" s="22">
        <f t="shared" si="4455"/>
        <v>0</v>
      </c>
      <c r="CD1176" s="22">
        <f t="shared" si="4243"/>
        <v>99</v>
      </c>
      <c r="CE1176" s="22">
        <f t="shared" si="4456"/>
        <v>0</v>
      </c>
      <c r="CF1176" s="34">
        <f t="shared" si="4330"/>
        <v>99</v>
      </c>
      <c r="CG1176" s="22">
        <f t="shared" si="4244"/>
        <v>99</v>
      </c>
      <c r="CH1176" s="22">
        <f t="shared" si="4457"/>
        <v>0</v>
      </c>
      <c r="CI1176" s="22">
        <f t="shared" si="4332"/>
        <v>99</v>
      </c>
      <c r="CJ1176" s="22">
        <f t="shared" si="4245"/>
        <v>99</v>
      </c>
      <c r="CK1176" s="22">
        <f t="shared" si="4457"/>
        <v>0</v>
      </c>
      <c r="CL1176" s="22">
        <f t="shared" si="4333"/>
        <v>99</v>
      </c>
      <c r="CM1176" s="22">
        <f t="shared" si="4457"/>
        <v>0</v>
      </c>
      <c r="CN1176" s="15"/>
      <c r="CO1176" s="35"/>
      <c r="CS1176" s="5" t="s">
        <v>29</v>
      </c>
    </row>
    <row r="1177" spans="1:99" ht="46.8" x14ac:dyDescent="0.3">
      <c r="A1177" s="36" t="s">
        <v>633</v>
      </c>
      <c r="B1177" s="16">
        <v>240</v>
      </c>
      <c r="C1177" s="32"/>
      <c r="D1177" s="32"/>
      <c r="E1177" s="33" t="s">
        <v>41</v>
      </c>
      <c r="F1177" s="22">
        <f t="shared" si="4416"/>
        <v>99</v>
      </c>
      <c r="G1177" s="22">
        <f t="shared" si="4417"/>
        <v>99</v>
      </c>
      <c r="H1177" s="22">
        <f t="shared" si="4418"/>
        <v>99</v>
      </c>
      <c r="I1177" s="22">
        <f t="shared" si="4419"/>
        <v>0</v>
      </c>
      <c r="J1177" s="22">
        <f t="shared" si="4420"/>
        <v>0</v>
      </c>
      <c r="K1177" s="22">
        <f t="shared" si="4421"/>
        <v>0</v>
      </c>
      <c r="L1177" s="22">
        <f t="shared" si="4379"/>
        <v>99</v>
      </c>
      <c r="M1177" s="22">
        <f t="shared" si="4380"/>
        <v>99</v>
      </c>
      <c r="N1177" s="22">
        <f t="shared" si="4381"/>
        <v>99</v>
      </c>
      <c r="O1177" s="22">
        <f t="shared" si="4422"/>
        <v>0</v>
      </c>
      <c r="P1177" s="22">
        <f t="shared" si="4423"/>
        <v>0</v>
      </c>
      <c r="Q1177" s="22">
        <f t="shared" si="4424"/>
        <v>0</v>
      </c>
      <c r="R1177" s="22">
        <f t="shared" si="4382"/>
        <v>99</v>
      </c>
      <c r="S1177" s="22">
        <f t="shared" si="4383"/>
        <v>99</v>
      </c>
      <c r="T1177" s="22">
        <f t="shared" si="4384"/>
        <v>99</v>
      </c>
      <c r="U1177" s="22">
        <f t="shared" si="4425"/>
        <v>0</v>
      </c>
      <c r="V1177" s="22">
        <f t="shared" si="4426"/>
        <v>0</v>
      </c>
      <c r="W1177" s="22">
        <f t="shared" si="4427"/>
        <v>0</v>
      </c>
      <c r="X1177" s="22">
        <f t="shared" si="4385"/>
        <v>99</v>
      </c>
      <c r="Y1177" s="22">
        <f t="shared" si="4386"/>
        <v>99</v>
      </c>
      <c r="Z1177" s="22">
        <f t="shared" si="4387"/>
        <v>99</v>
      </c>
      <c r="AA1177" s="22">
        <f t="shared" si="4428"/>
        <v>0</v>
      </c>
      <c r="AB1177" s="22">
        <f t="shared" si="4429"/>
        <v>0</v>
      </c>
      <c r="AC1177" s="22">
        <f t="shared" si="4430"/>
        <v>0</v>
      </c>
      <c r="AD1177" s="22">
        <f t="shared" si="4388"/>
        <v>99</v>
      </c>
      <c r="AE1177" s="22">
        <f t="shared" si="4389"/>
        <v>99</v>
      </c>
      <c r="AF1177" s="22">
        <f t="shared" si="4390"/>
        <v>99</v>
      </c>
      <c r="AG1177" s="22">
        <f t="shared" si="4431"/>
        <v>0</v>
      </c>
      <c r="AH1177" s="22">
        <f t="shared" si="4432"/>
        <v>0</v>
      </c>
      <c r="AI1177" s="22">
        <f t="shared" si="4433"/>
        <v>0</v>
      </c>
      <c r="AJ1177" s="22">
        <f t="shared" si="4391"/>
        <v>99</v>
      </c>
      <c r="AK1177" s="22">
        <f t="shared" si="4392"/>
        <v>99</v>
      </c>
      <c r="AL1177" s="22">
        <f t="shared" si="4393"/>
        <v>99</v>
      </c>
      <c r="AM1177" s="22">
        <f t="shared" si="4434"/>
        <v>0</v>
      </c>
      <c r="AN1177" s="22">
        <f t="shared" si="4435"/>
        <v>0</v>
      </c>
      <c r="AO1177" s="22">
        <f t="shared" si="4436"/>
        <v>0</v>
      </c>
      <c r="AP1177" s="22">
        <f t="shared" si="4394"/>
        <v>99</v>
      </c>
      <c r="AQ1177" s="22">
        <f t="shared" si="4395"/>
        <v>99</v>
      </c>
      <c r="AR1177" s="22">
        <f t="shared" si="4396"/>
        <v>99</v>
      </c>
      <c r="AS1177" s="22">
        <f t="shared" si="4437"/>
        <v>0</v>
      </c>
      <c r="AT1177" s="22">
        <f t="shared" si="4438"/>
        <v>0</v>
      </c>
      <c r="AU1177" s="22">
        <f t="shared" si="4439"/>
        <v>0</v>
      </c>
      <c r="AV1177" s="22">
        <f t="shared" si="4397"/>
        <v>99</v>
      </c>
      <c r="AW1177" s="22">
        <f t="shared" si="4398"/>
        <v>99</v>
      </c>
      <c r="AX1177" s="22">
        <f t="shared" si="4399"/>
        <v>99</v>
      </c>
      <c r="AY1177" s="22">
        <f t="shared" si="4458"/>
        <v>0</v>
      </c>
      <c r="AZ1177" s="22">
        <f t="shared" si="4441"/>
        <v>0</v>
      </c>
      <c r="BA1177" s="22">
        <f t="shared" si="4442"/>
        <v>0</v>
      </c>
      <c r="BB1177" s="22">
        <f t="shared" si="4400"/>
        <v>99</v>
      </c>
      <c r="BC1177" s="22">
        <f t="shared" si="4401"/>
        <v>99</v>
      </c>
      <c r="BD1177" s="22">
        <f t="shared" si="4402"/>
        <v>99</v>
      </c>
      <c r="BE1177" s="22">
        <f t="shared" si="4443"/>
        <v>0</v>
      </c>
      <c r="BF1177" s="22">
        <f t="shared" si="4444"/>
        <v>0</v>
      </c>
      <c r="BG1177" s="22">
        <f t="shared" si="4445"/>
        <v>0</v>
      </c>
      <c r="BH1177" s="22">
        <f t="shared" si="4403"/>
        <v>99</v>
      </c>
      <c r="BI1177" s="22">
        <f t="shared" si="4404"/>
        <v>99</v>
      </c>
      <c r="BJ1177" s="22">
        <f t="shared" si="4405"/>
        <v>99</v>
      </c>
      <c r="BK1177" s="22">
        <f t="shared" si="4446"/>
        <v>0</v>
      </c>
      <c r="BL1177" s="22">
        <f t="shared" si="4447"/>
        <v>0</v>
      </c>
      <c r="BM1177" s="22">
        <f t="shared" si="4448"/>
        <v>0</v>
      </c>
      <c r="BN1177" s="22">
        <f t="shared" si="4406"/>
        <v>99</v>
      </c>
      <c r="BO1177" s="22">
        <f t="shared" si="4407"/>
        <v>99</v>
      </c>
      <c r="BP1177" s="22">
        <f t="shared" si="4408"/>
        <v>99</v>
      </c>
      <c r="BQ1177" s="22">
        <f t="shared" si="4449"/>
        <v>0</v>
      </c>
      <c r="BR1177" s="22">
        <f t="shared" si="4450"/>
        <v>0</v>
      </c>
      <c r="BS1177" s="22">
        <f t="shared" si="4409"/>
        <v>99</v>
      </c>
      <c r="BT1177" s="22">
        <f t="shared" si="4410"/>
        <v>99</v>
      </c>
      <c r="BU1177" s="22">
        <f t="shared" si="4411"/>
        <v>99</v>
      </c>
      <c r="BV1177" s="22">
        <f t="shared" si="4451"/>
        <v>0</v>
      </c>
      <c r="BW1177" s="22">
        <f t="shared" si="4452"/>
        <v>0</v>
      </c>
      <c r="BX1177" s="22">
        <f t="shared" si="4412"/>
        <v>99</v>
      </c>
      <c r="BY1177" s="22">
        <f t="shared" si="4413"/>
        <v>99</v>
      </c>
      <c r="BZ1177" s="22">
        <f t="shared" si="4414"/>
        <v>99</v>
      </c>
      <c r="CA1177" s="22">
        <f t="shared" si="4453"/>
        <v>0</v>
      </c>
      <c r="CB1177" s="22">
        <f t="shared" si="4454"/>
        <v>0</v>
      </c>
      <c r="CC1177" s="22">
        <f t="shared" si="4455"/>
        <v>0</v>
      </c>
      <c r="CD1177" s="22">
        <f t="shared" si="4243"/>
        <v>99</v>
      </c>
      <c r="CE1177" s="22">
        <f t="shared" si="4456"/>
        <v>0</v>
      </c>
      <c r="CF1177" s="34">
        <f t="shared" si="4330"/>
        <v>99</v>
      </c>
      <c r="CG1177" s="22">
        <f t="shared" si="4244"/>
        <v>99</v>
      </c>
      <c r="CH1177" s="22">
        <f t="shared" si="4457"/>
        <v>0</v>
      </c>
      <c r="CI1177" s="22">
        <f t="shared" si="4332"/>
        <v>99</v>
      </c>
      <c r="CJ1177" s="22">
        <f t="shared" si="4245"/>
        <v>99</v>
      </c>
      <c r="CK1177" s="22">
        <f t="shared" si="4457"/>
        <v>0</v>
      </c>
      <c r="CL1177" s="22">
        <f t="shared" si="4333"/>
        <v>99</v>
      </c>
      <c r="CM1177" s="22">
        <f t="shared" si="4457"/>
        <v>0</v>
      </c>
      <c r="CN1177" s="15"/>
      <c r="CO1177" s="35"/>
      <c r="CT1177" s="5" t="s">
        <v>30</v>
      </c>
    </row>
    <row r="1178" spans="1:99" ht="31.2" x14ac:dyDescent="0.3">
      <c r="A1178" s="36" t="s">
        <v>633</v>
      </c>
      <c r="B1178" s="16">
        <v>240</v>
      </c>
      <c r="C1178" s="32" t="s">
        <v>395</v>
      </c>
      <c r="D1178" s="32" t="s">
        <v>625</v>
      </c>
      <c r="E1178" s="33" t="s">
        <v>626</v>
      </c>
      <c r="F1178" s="22">
        <v>99</v>
      </c>
      <c r="G1178" s="22">
        <v>99</v>
      </c>
      <c r="H1178" s="22">
        <v>99</v>
      </c>
      <c r="I1178" s="22"/>
      <c r="J1178" s="22"/>
      <c r="K1178" s="22"/>
      <c r="L1178" s="22">
        <f t="shared" si="4379"/>
        <v>99</v>
      </c>
      <c r="M1178" s="22">
        <f t="shared" si="4380"/>
        <v>99</v>
      </c>
      <c r="N1178" s="22">
        <f t="shared" si="4381"/>
        <v>99</v>
      </c>
      <c r="O1178" s="22"/>
      <c r="P1178" s="22"/>
      <c r="Q1178" s="22"/>
      <c r="R1178" s="22">
        <f t="shared" si="4382"/>
        <v>99</v>
      </c>
      <c r="S1178" s="22">
        <f t="shared" si="4383"/>
        <v>99</v>
      </c>
      <c r="T1178" s="22">
        <f t="shared" si="4384"/>
        <v>99</v>
      </c>
      <c r="U1178" s="22"/>
      <c r="V1178" s="22"/>
      <c r="W1178" s="22"/>
      <c r="X1178" s="22">
        <f t="shared" si="4385"/>
        <v>99</v>
      </c>
      <c r="Y1178" s="22">
        <f t="shared" si="4386"/>
        <v>99</v>
      </c>
      <c r="Z1178" s="22">
        <f t="shared" si="4387"/>
        <v>99</v>
      </c>
      <c r="AA1178" s="22"/>
      <c r="AB1178" s="22"/>
      <c r="AC1178" s="22"/>
      <c r="AD1178" s="22">
        <f t="shared" si="4388"/>
        <v>99</v>
      </c>
      <c r="AE1178" s="22">
        <f t="shared" si="4389"/>
        <v>99</v>
      </c>
      <c r="AF1178" s="22">
        <f t="shared" si="4390"/>
        <v>99</v>
      </c>
      <c r="AG1178" s="22"/>
      <c r="AH1178" s="22"/>
      <c r="AI1178" s="22"/>
      <c r="AJ1178" s="22">
        <f t="shared" si="4391"/>
        <v>99</v>
      </c>
      <c r="AK1178" s="22">
        <f t="shared" si="4392"/>
        <v>99</v>
      </c>
      <c r="AL1178" s="22">
        <f t="shared" si="4393"/>
        <v>99</v>
      </c>
      <c r="AM1178" s="22"/>
      <c r="AN1178" s="22"/>
      <c r="AO1178" s="22"/>
      <c r="AP1178" s="22">
        <f t="shared" si="4394"/>
        <v>99</v>
      </c>
      <c r="AQ1178" s="22">
        <f t="shared" si="4395"/>
        <v>99</v>
      </c>
      <c r="AR1178" s="22">
        <f t="shared" si="4396"/>
        <v>99</v>
      </c>
      <c r="AS1178" s="22"/>
      <c r="AT1178" s="22"/>
      <c r="AU1178" s="22"/>
      <c r="AV1178" s="22">
        <f t="shared" si="4397"/>
        <v>99</v>
      </c>
      <c r="AW1178" s="22">
        <f t="shared" si="4398"/>
        <v>99</v>
      </c>
      <c r="AX1178" s="22">
        <f t="shared" si="4399"/>
        <v>99</v>
      </c>
      <c r="AY1178" s="22"/>
      <c r="AZ1178" s="22"/>
      <c r="BA1178" s="22"/>
      <c r="BB1178" s="22">
        <f t="shared" si="4400"/>
        <v>99</v>
      </c>
      <c r="BC1178" s="22">
        <f t="shared" si="4401"/>
        <v>99</v>
      </c>
      <c r="BD1178" s="22">
        <f t="shared" si="4402"/>
        <v>99</v>
      </c>
      <c r="BE1178" s="22"/>
      <c r="BF1178" s="22"/>
      <c r="BG1178" s="22"/>
      <c r="BH1178" s="22">
        <f t="shared" si="4403"/>
        <v>99</v>
      </c>
      <c r="BI1178" s="22">
        <f t="shared" si="4404"/>
        <v>99</v>
      </c>
      <c r="BJ1178" s="22">
        <f t="shared" si="4405"/>
        <v>99</v>
      </c>
      <c r="BK1178" s="22"/>
      <c r="BL1178" s="22"/>
      <c r="BM1178" s="22"/>
      <c r="BN1178" s="22">
        <f t="shared" si="4406"/>
        <v>99</v>
      </c>
      <c r="BO1178" s="22">
        <f t="shared" si="4407"/>
        <v>99</v>
      </c>
      <c r="BP1178" s="22">
        <f t="shared" si="4408"/>
        <v>99</v>
      </c>
      <c r="BQ1178" s="22"/>
      <c r="BR1178" s="22"/>
      <c r="BS1178" s="22">
        <f t="shared" si="4409"/>
        <v>99</v>
      </c>
      <c r="BT1178" s="22">
        <f t="shared" si="4410"/>
        <v>99</v>
      </c>
      <c r="BU1178" s="22">
        <f t="shared" si="4411"/>
        <v>99</v>
      </c>
      <c r="BV1178" s="22"/>
      <c r="BW1178" s="22"/>
      <c r="BX1178" s="22">
        <f t="shared" si="4412"/>
        <v>99</v>
      </c>
      <c r="BY1178" s="22">
        <f t="shared" si="4413"/>
        <v>99</v>
      </c>
      <c r="BZ1178" s="22">
        <f t="shared" si="4414"/>
        <v>99</v>
      </c>
      <c r="CA1178" s="22"/>
      <c r="CB1178" s="22"/>
      <c r="CC1178" s="22"/>
      <c r="CD1178" s="22">
        <f t="shared" si="4243"/>
        <v>99</v>
      </c>
      <c r="CE1178" s="22"/>
      <c r="CF1178" s="34">
        <f t="shared" si="4330"/>
        <v>99</v>
      </c>
      <c r="CG1178" s="22">
        <f t="shared" si="4244"/>
        <v>99</v>
      </c>
      <c r="CH1178" s="22"/>
      <c r="CI1178" s="22">
        <f t="shared" si="4332"/>
        <v>99</v>
      </c>
      <c r="CJ1178" s="22">
        <f t="shared" si="4245"/>
        <v>99</v>
      </c>
      <c r="CK1178" s="22"/>
      <c r="CL1178" s="22">
        <f t="shared" si="4333"/>
        <v>99</v>
      </c>
      <c r="CM1178" s="22"/>
      <c r="CN1178" s="15"/>
      <c r="CO1178" s="35"/>
    </row>
    <row r="1179" spans="1:99" s="31" customFormat="1" ht="31.2" x14ac:dyDescent="0.3">
      <c r="A1179" s="39" t="s">
        <v>635</v>
      </c>
      <c r="B1179" s="26"/>
      <c r="C1179" s="25"/>
      <c r="D1179" s="25"/>
      <c r="E1179" s="27" t="s">
        <v>636</v>
      </c>
      <c r="F1179" s="28">
        <f t="shared" ref="F1179:K1179" si="4459">F1180+F1195</f>
        <v>10570.000000000002</v>
      </c>
      <c r="G1179" s="28">
        <f t="shared" si="4459"/>
        <v>10831.500000000002</v>
      </c>
      <c r="H1179" s="28">
        <f t="shared" si="4459"/>
        <v>10831.500000000002</v>
      </c>
      <c r="I1179" s="28">
        <f t="shared" si="4459"/>
        <v>0</v>
      </c>
      <c r="J1179" s="28">
        <f t="shared" si="4459"/>
        <v>0</v>
      </c>
      <c r="K1179" s="28">
        <f t="shared" si="4459"/>
        <v>0</v>
      </c>
      <c r="L1179" s="28">
        <f t="shared" si="4379"/>
        <v>10570.000000000002</v>
      </c>
      <c r="M1179" s="28">
        <f t="shared" si="4380"/>
        <v>10831.500000000002</v>
      </c>
      <c r="N1179" s="28">
        <f t="shared" si="4381"/>
        <v>10831.500000000002</v>
      </c>
      <c r="O1179" s="28">
        <f>O1180+O1195</f>
        <v>0</v>
      </c>
      <c r="P1179" s="28">
        <f>P1180+P1195</f>
        <v>0</v>
      </c>
      <c r="Q1179" s="28">
        <f>Q1180+Q1195</f>
        <v>0</v>
      </c>
      <c r="R1179" s="28">
        <f t="shared" si="4382"/>
        <v>10570.000000000002</v>
      </c>
      <c r="S1179" s="28">
        <f t="shared" si="4383"/>
        <v>10831.500000000002</v>
      </c>
      <c r="T1179" s="28">
        <f t="shared" si="4384"/>
        <v>10831.500000000002</v>
      </c>
      <c r="U1179" s="28">
        <f>U1180+U1195</f>
        <v>0</v>
      </c>
      <c r="V1179" s="28">
        <f>V1180+V1195</f>
        <v>0</v>
      </c>
      <c r="W1179" s="28">
        <f>W1180+W1195</f>
        <v>0</v>
      </c>
      <c r="X1179" s="28">
        <f t="shared" si="4385"/>
        <v>10570.000000000002</v>
      </c>
      <c r="Y1179" s="28">
        <f t="shared" si="4386"/>
        <v>10831.500000000002</v>
      </c>
      <c r="Z1179" s="28">
        <f t="shared" si="4387"/>
        <v>10831.500000000002</v>
      </c>
      <c r="AA1179" s="28">
        <f>AA1180+AA1195</f>
        <v>0</v>
      </c>
      <c r="AB1179" s="28">
        <f>AB1180+AB1195</f>
        <v>0</v>
      </c>
      <c r="AC1179" s="28">
        <f>AC1180+AC1195</f>
        <v>0</v>
      </c>
      <c r="AD1179" s="28">
        <f t="shared" si="4388"/>
        <v>10570.000000000002</v>
      </c>
      <c r="AE1179" s="28">
        <f t="shared" si="4389"/>
        <v>10831.500000000002</v>
      </c>
      <c r="AF1179" s="28">
        <f t="shared" si="4390"/>
        <v>10831.500000000002</v>
      </c>
      <c r="AG1179" s="28">
        <f>AG1180+AG1195</f>
        <v>0</v>
      </c>
      <c r="AH1179" s="28">
        <f>AH1180+AH1195</f>
        <v>0</v>
      </c>
      <c r="AI1179" s="28">
        <f>AI1180+AI1195</f>
        <v>0</v>
      </c>
      <c r="AJ1179" s="28">
        <f t="shared" si="4391"/>
        <v>10570.000000000002</v>
      </c>
      <c r="AK1179" s="28">
        <f t="shared" si="4392"/>
        <v>10831.500000000002</v>
      </c>
      <c r="AL1179" s="28">
        <f t="shared" si="4393"/>
        <v>10831.500000000002</v>
      </c>
      <c r="AM1179" s="28">
        <f>AM1180+AM1195</f>
        <v>0</v>
      </c>
      <c r="AN1179" s="28">
        <f>AN1180+AN1195</f>
        <v>0</v>
      </c>
      <c r="AO1179" s="28">
        <f>AO1180+AO1195</f>
        <v>0</v>
      </c>
      <c r="AP1179" s="28">
        <f t="shared" si="4394"/>
        <v>10570.000000000002</v>
      </c>
      <c r="AQ1179" s="28">
        <f t="shared" si="4395"/>
        <v>10831.500000000002</v>
      </c>
      <c r="AR1179" s="28">
        <f t="shared" si="4396"/>
        <v>10831.500000000002</v>
      </c>
      <c r="AS1179" s="28">
        <f>AS1180+AS1195</f>
        <v>0</v>
      </c>
      <c r="AT1179" s="28">
        <f>AT1180+AT1195</f>
        <v>0</v>
      </c>
      <c r="AU1179" s="28">
        <f>AU1180+AU1195</f>
        <v>0</v>
      </c>
      <c r="AV1179" s="28">
        <f t="shared" si="4397"/>
        <v>10570.000000000002</v>
      </c>
      <c r="AW1179" s="28">
        <f t="shared" si="4398"/>
        <v>10831.500000000002</v>
      </c>
      <c r="AX1179" s="28">
        <f t="shared" si="4399"/>
        <v>10831.500000000002</v>
      </c>
      <c r="AY1179" s="28">
        <f>AY1180+AY1195</f>
        <v>3439.828</v>
      </c>
      <c r="AZ1179" s="28">
        <f>AZ1180+AZ1195</f>
        <v>8297.4410000000007</v>
      </c>
      <c r="BA1179" s="28">
        <f>BA1180+BA1195</f>
        <v>8630.9680000000008</v>
      </c>
      <c r="BB1179" s="28">
        <f t="shared" si="4400"/>
        <v>14009.828000000001</v>
      </c>
      <c r="BC1179" s="28">
        <f t="shared" si="4401"/>
        <v>19128.941000000003</v>
      </c>
      <c r="BD1179" s="28">
        <f t="shared" si="4402"/>
        <v>19462.468000000001</v>
      </c>
      <c r="BE1179" s="28">
        <f>BE1180+BE1195</f>
        <v>0</v>
      </c>
      <c r="BF1179" s="28">
        <f>BF1180+BF1195</f>
        <v>0</v>
      </c>
      <c r="BG1179" s="28">
        <f>BG1180+BG1195</f>
        <v>0</v>
      </c>
      <c r="BH1179" s="28">
        <f t="shared" si="4403"/>
        <v>14009.828000000001</v>
      </c>
      <c r="BI1179" s="28">
        <f t="shared" si="4404"/>
        <v>19128.941000000003</v>
      </c>
      <c r="BJ1179" s="28">
        <f t="shared" si="4405"/>
        <v>19462.468000000001</v>
      </c>
      <c r="BK1179" s="28">
        <f>BK1180+BK1195</f>
        <v>879.61599999999999</v>
      </c>
      <c r="BL1179" s="28">
        <f>BL1180+BL1195</f>
        <v>2669.973</v>
      </c>
      <c r="BM1179" s="28">
        <f>BM1180+BM1195</f>
        <v>2669.973</v>
      </c>
      <c r="BN1179" s="28">
        <f t="shared" si="4406"/>
        <v>14889.444000000001</v>
      </c>
      <c r="BO1179" s="28">
        <f t="shared" si="4407"/>
        <v>21798.914000000004</v>
      </c>
      <c r="BP1179" s="28">
        <f t="shared" si="4408"/>
        <v>22132.440999999999</v>
      </c>
      <c r="BQ1179" s="28">
        <f>BQ1180+BQ1195</f>
        <v>0</v>
      </c>
      <c r="BR1179" s="28">
        <f>BR1180+BR1195</f>
        <v>0</v>
      </c>
      <c r="BS1179" s="22">
        <f t="shared" si="4409"/>
        <v>14889.444000000001</v>
      </c>
      <c r="BT1179" s="22">
        <f t="shared" si="4410"/>
        <v>21798.914000000004</v>
      </c>
      <c r="BU1179" s="22">
        <f t="shared" si="4411"/>
        <v>22132.440999999999</v>
      </c>
      <c r="BV1179" s="28">
        <f>BV1180+BV1195</f>
        <v>0</v>
      </c>
      <c r="BW1179" s="28">
        <f>BW1180+BW1195</f>
        <v>0</v>
      </c>
      <c r="BX1179" s="28">
        <f t="shared" si="4412"/>
        <v>14889.444000000001</v>
      </c>
      <c r="BY1179" s="28">
        <f t="shared" si="4413"/>
        <v>21798.914000000004</v>
      </c>
      <c r="BZ1179" s="28">
        <f t="shared" si="4414"/>
        <v>22132.440999999999</v>
      </c>
      <c r="CA1179" s="28">
        <f>CA1180+CA1195</f>
        <v>0</v>
      </c>
      <c r="CB1179" s="28">
        <f>CB1180+CB1195</f>
        <v>0</v>
      </c>
      <c r="CC1179" s="28">
        <f>CC1180+CC1195</f>
        <v>0</v>
      </c>
      <c r="CD1179" s="28">
        <f t="shared" si="4243"/>
        <v>14889.444000000001</v>
      </c>
      <c r="CE1179" s="28">
        <f>CE1180+CE1195</f>
        <v>0</v>
      </c>
      <c r="CF1179" s="29">
        <f t="shared" si="4330"/>
        <v>14889.444000000001</v>
      </c>
      <c r="CG1179" s="28">
        <f t="shared" si="4244"/>
        <v>21798.914000000004</v>
      </c>
      <c r="CH1179" s="28">
        <f>CH1180+CH1195</f>
        <v>0</v>
      </c>
      <c r="CI1179" s="28">
        <f t="shared" si="4332"/>
        <v>21798.914000000004</v>
      </c>
      <c r="CJ1179" s="28">
        <f t="shared" si="4245"/>
        <v>22132.440999999999</v>
      </c>
      <c r="CK1179" s="28">
        <f>CK1180+CK1195</f>
        <v>0</v>
      </c>
      <c r="CL1179" s="28">
        <f t="shared" si="4333"/>
        <v>22132.440999999999</v>
      </c>
      <c r="CM1179" s="28">
        <f>CM1180+CM1195</f>
        <v>0</v>
      </c>
      <c r="CN1179" s="15"/>
      <c r="CO1179" s="30"/>
      <c r="CQ1179" s="31" t="s">
        <v>27</v>
      </c>
    </row>
    <row r="1180" spans="1:99" ht="62.4" x14ac:dyDescent="0.3">
      <c r="A1180" s="36" t="s">
        <v>637</v>
      </c>
      <c r="B1180" s="16"/>
      <c r="C1180" s="32"/>
      <c r="D1180" s="32"/>
      <c r="E1180" s="33" t="s">
        <v>638</v>
      </c>
      <c r="F1180" s="22">
        <f t="shared" ref="F1180:K1180" si="4460">F1181</f>
        <v>8697.3000000000011</v>
      </c>
      <c r="G1180" s="22">
        <f t="shared" si="4460"/>
        <v>8958.8000000000011</v>
      </c>
      <c r="H1180" s="22">
        <f t="shared" si="4460"/>
        <v>8958.8000000000011</v>
      </c>
      <c r="I1180" s="22">
        <f t="shared" si="4460"/>
        <v>0</v>
      </c>
      <c r="J1180" s="22">
        <f t="shared" si="4460"/>
        <v>0</v>
      </c>
      <c r="K1180" s="22">
        <f t="shared" si="4460"/>
        <v>0</v>
      </c>
      <c r="L1180" s="22">
        <f t="shared" si="4379"/>
        <v>8697.3000000000011</v>
      </c>
      <c r="M1180" s="22">
        <f t="shared" si="4380"/>
        <v>8958.8000000000011</v>
      </c>
      <c r="N1180" s="22">
        <f t="shared" si="4381"/>
        <v>8958.8000000000011</v>
      </c>
      <c r="O1180" s="22">
        <f>O1181</f>
        <v>0</v>
      </c>
      <c r="P1180" s="22">
        <f>P1181</f>
        <v>0</v>
      </c>
      <c r="Q1180" s="22">
        <f>Q1181</f>
        <v>0</v>
      </c>
      <c r="R1180" s="22">
        <f t="shared" si="4382"/>
        <v>8697.3000000000011</v>
      </c>
      <c r="S1180" s="22">
        <f t="shared" si="4383"/>
        <v>8958.8000000000011</v>
      </c>
      <c r="T1180" s="22">
        <f t="shared" si="4384"/>
        <v>8958.8000000000011</v>
      </c>
      <c r="U1180" s="22">
        <f>U1181</f>
        <v>0</v>
      </c>
      <c r="V1180" s="22">
        <f>V1181</f>
        <v>0</v>
      </c>
      <c r="W1180" s="22">
        <f>W1181</f>
        <v>0</v>
      </c>
      <c r="X1180" s="22">
        <f t="shared" si="4385"/>
        <v>8697.3000000000011</v>
      </c>
      <c r="Y1180" s="22">
        <f t="shared" si="4386"/>
        <v>8958.8000000000011</v>
      </c>
      <c r="Z1180" s="22">
        <f t="shared" si="4387"/>
        <v>8958.8000000000011</v>
      </c>
      <c r="AA1180" s="22">
        <f>AA1181</f>
        <v>0</v>
      </c>
      <c r="AB1180" s="22">
        <f>AB1181</f>
        <v>0</v>
      </c>
      <c r="AC1180" s="22">
        <f>AC1181</f>
        <v>0</v>
      </c>
      <c r="AD1180" s="22">
        <f t="shared" si="4388"/>
        <v>8697.3000000000011</v>
      </c>
      <c r="AE1180" s="22">
        <f t="shared" si="4389"/>
        <v>8958.8000000000011</v>
      </c>
      <c r="AF1180" s="22">
        <f t="shared" si="4390"/>
        <v>8958.8000000000011</v>
      </c>
      <c r="AG1180" s="22">
        <f>AG1181</f>
        <v>0</v>
      </c>
      <c r="AH1180" s="22">
        <f>AH1181</f>
        <v>0</v>
      </c>
      <c r="AI1180" s="22">
        <f>AI1181</f>
        <v>0</v>
      </c>
      <c r="AJ1180" s="22">
        <f t="shared" si="4391"/>
        <v>8697.3000000000011</v>
      </c>
      <c r="AK1180" s="22">
        <f t="shared" si="4392"/>
        <v>8958.8000000000011</v>
      </c>
      <c r="AL1180" s="22">
        <f t="shared" si="4393"/>
        <v>8958.8000000000011</v>
      </c>
      <c r="AM1180" s="22">
        <f>AM1181</f>
        <v>0</v>
      </c>
      <c r="AN1180" s="22">
        <f>AN1181</f>
        <v>0</v>
      </c>
      <c r="AO1180" s="22">
        <f>AO1181</f>
        <v>0</v>
      </c>
      <c r="AP1180" s="22">
        <f t="shared" si="4394"/>
        <v>8697.3000000000011</v>
      </c>
      <c r="AQ1180" s="22">
        <f t="shared" si="4395"/>
        <v>8958.8000000000011</v>
      </c>
      <c r="AR1180" s="22">
        <f t="shared" si="4396"/>
        <v>8958.8000000000011</v>
      </c>
      <c r="AS1180" s="22">
        <f>AS1181</f>
        <v>0</v>
      </c>
      <c r="AT1180" s="22">
        <f>AT1181</f>
        <v>0</v>
      </c>
      <c r="AU1180" s="22">
        <f>AU1181</f>
        <v>0</v>
      </c>
      <c r="AV1180" s="22">
        <f t="shared" si="4397"/>
        <v>8697.3000000000011</v>
      </c>
      <c r="AW1180" s="22">
        <f t="shared" si="4398"/>
        <v>8958.8000000000011</v>
      </c>
      <c r="AX1180" s="22">
        <f t="shared" si="4399"/>
        <v>8958.8000000000011</v>
      </c>
      <c r="AY1180" s="22">
        <f>AY1181+AY1191</f>
        <v>3439.828</v>
      </c>
      <c r="AZ1180" s="22">
        <f>AZ1181+AZ1191</f>
        <v>8297.4410000000007</v>
      </c>
      <c r="BA1180" s="22">
        <f>BA1181+BA1191</f>
        <v>8630.9680000000008</v>
      </c>
      <c r="BB1180" s="22">
        <f t="shared" si="4400"/>
        <v>12137.128000000001</v>
      </c>
      <c r="BC1180" s="22">
        <f t="shared" si="4401"/>
        <v>17256.241000000002</v>
      </c>
      <c r="BD1180" s="22">
        <f t="shared" si="4402"/>
        <v>17589.768000000004</v>
      </c>
      <c r="BE1180" s="22">
        <f>BE1181+BE1191</f>
        <v>0</v>
      </c>
      <c r="BF1180" s="22">
        <f>BF1181+BF1191</f>
        <v>0</v>
      </c>
      <c r="BG1180" s="22">
        <f>BG1181+BG1191</f>
        <v>0</v>
      </c>
      <c r="BH1180" s="22">
        <f t="shared" si="4403"/>
        <v>12137.128000000001</v>
      </c>
      <c r="BI1180" s="22">
        <f t="shared" si="4404"/>
        <v>17256.241000000002</v>
      </c>
      <c r="BJ1180" s="22">
        <f t="shared" si="4405"/>
        <v>17589.768000000004</v>
      </c>
      <c r="BK1180" s="22">
        <f>BK1181+BK1191</f>
        <v>879.61599999999999</v>
      </c>
      <c r="BL1180" s="22">
        <f>BL1181+BL1191</f>
        <v>2669.973</v>
      </c>
      <c r="BM1180" s="22">
        <f>BM1181+BM1191</f>
        <v>2669.973</v>
      </c>
      <c r="BN1180" s="22">
        <f t="shared" si="4406"/>
        <v>13016.744000000001</v>
      </c>
      <c r="BO1180" s="22">
        <f t="shared" si="4407"/>
        <v>19926.214</v>
      </c>
      <c r="BP1180" s="22">
        <f t="shared" si="4408"/>
        <v>20259.741000000002</v>
      </c>
      <c r="BQ1180" s="22">
        <f>BQ1181+BQ1191</f>
        <v>0</v>
      </c>
      <c r="BR1180" s="22">
        <f>BR1181+BR1191</f>
        <v>0</v>
      </c>
      <c r="BS1180" s="22">
        <f t="shared" si="4409"/>
        <v>13016.744000000001</v>
      </c>
      <c r="BT1180" s="22">
        <f t="shared" si="4410"/>
        <v>19926.214</v>
      </c>
      <c r="BU1180" s="22">
        <f t="shared" si="4411"/>
        <v>20259.741000000002</v>
      </c>
      <c r="BV1180" s="22">
        <f>BV1181+BV1191</f>
        <v>0</v>
      </c>
      <c r="BW1180" s="22">
        <f>BW1181+BW1191</f>
        <v>0</v>
      </c>
      <c r="BX1180" s="22">
        <f t="shared" si="4412"/>
        <v>13016.744000000001</v>
      </c>
      <c r="BY1180" s="22">
        <f t="shared" si="4413"/>
        <v>19926.214</v>
      </c>
      <c r="BZ1180" s="22">
        <f t="shared" si="4414"/>
        <v>20259.741000000002</v>
      </c>
      <c r="CA1180" s="22">
        <f>CA1181+CA1191</f>
        <v>0</v>
      </c>
      <c r="CB1180" s="22">
        <f>CB1181+CB1191</f>
        <v>0</v>
      </c>
      <c r="CC1180" s="22">
        <f>CC1181+CC1191</f>
        <v>0</v>
      </c>
      <c r="CD1180" s="22">
        <f t="shared" si="4243"/>
        <v>13016.744000000001</v>
      </c>
      <c r="CE1180" s="22">
        <f>CE1181+CE1191</f>
        <v>0</v>
      </c>
      <c r="CF1180" s="34">
        <f t="shared" si="4330"/>
        <v>13016.744000000001</v>
      </c>
      <c r="CG1180" s="22">
        <f t="shared" si="4244"/>
        <v>19926.214</v>
      </c>
      <c r="CH1180" s="22">
        <f>CH1181+CH1191</f>
        <v>0</v>
      </c>
      <c r="CI1180" s="22">
        <f t="shared" si="4332"/>
        <v>19926.214</v>
      </c>
      <c r="CJ1180" s="22">
        <f t="shared" si="4245"/>
        <v>20259.741000000002</v>
      </c>
      <c r="CK1180" s="22">
        <f>CK1181+CK1191</f>
        <v>0</v>
      </c>
      <c r="CL1180" s="22">
        <f t="shared" si="4333"/>
        <v>20259.741000000002</v>
      </c>
      <c r="CM1180" s="22">
        <f>CM1181+CM1191</f>
        <v>0</v>
      </c>
      <c r="CN1180" s="15"/>
      <c r="CO1180" s="35"/>
      <c r="CR1180" s="5" t="s">
        <v>28</v>
      </c>
    </row>
    <row r="1181" spans="1:99" ht="46.8" x14ac:dyDescent="0.3">
      <c r="A1181" s="36" t="s">
        <v>639</v>
      </c>
      <c r="B1181" s="16"/>
      <c r="C1181" s="32"/>
      <c r="D1181" s="32"/>
      <c r="E1181" s="33" t="s">
        <v>130</v>
      </c>
      <c r="F1181" s="22">
        <f t="shared" ref="F1181:K1181" si="4461">F1182+F1185+F1188</f>
        <v>8697.3000000000011</v>
      </c>
      <c r="G1181" s="22">
        <f t="shared" si="4461"/>
        <v>8958.8000000000011</v>
      </c>
      <c r="H1181" s="22">
        <f t="shared" si="4461"/>
        <v>8958.8000000000011</v>
      </c>
      <c r="I1181" s="22">
        <f t="shared" si="4461"/>
        <v>0</v>
      </c>
      <c r="J1181" s="22">
        <f t="shared" si="4461"/>
        <v>0</v>
      </c>
      <c r="K1181" s="22">
        <f t="shared" si="4461"/>
        <v>0</v>
      </c>
      <c r="L1181" s="22">
        <f t="shared" si="4379"/>
        <v>8697.3000000000011</v>
      </c>
      <c r="M1181" s="22">
        <f t="shared" si="4380"/>
        <v>8958.8000000000011</v>
      </c>
      <c r="N1181" s="22">
        <f t="shared" si="4381"/>
        <v>8958.8000000000011</v>
      </c>
      <c r="O1181" s="22">
        <f>O1182+O1185+O1188</f>
        <v>0</v>
      </c>
      <c r="P1181" s="22">
        <f>P1182+P1185+P1188</f>
        <v>0</v>
      </c>
      <c r="Q1181" s="22">
        <f>Q1182+Q1185+Q1188</f>
        <v>0</v>
      </c>
      <c r="R1181" s="22">
        <f t="shared" si="4382"/>
        <v>8697.3000000000011</v>
      </c>
      <c r="S1181" s="22">
        <f t="shared" si="4383"/>
        <v>8958.8000000000011</v>
      </c>
      <c r="T1181" s="22">
        <f t="shared" si="4384"/>
        <v>8958.8000000000011</v>
      </c>
      <c r="U1181" s="22">
        <f>U1182+U1185+U1188</f>
        <v>0</v>
      </c>
      <c r="V1181" s="22">
        <f>V1182+V1185+V1188</f>
        <v>0</v>
      </c>
      <c r="W1181" s="22">
        <f>W1182+W1185+W1188</f>
        <v>0</v>
      </c>
      <c r="X1181" s="22">
        <f t="shared" si="4385"/>
        <v>8697.3000000000011</v>
      </c>
      <c r="Y1181" s="22">
        <f t="shared" si="4386"/>
        <v>8958.8000000000011</v>
      </c>
      <c r="Z1181" s="22">
        <f t="shared" si="4387"/>
        <v>8958.8000000000011</v>
      </c>
      <c r="AA1181" s="22">
        <f>AA1182+AA1185+AA1188</f>
        <v>0</v>
      </c>
      <c r="AB1181" s="22">
        <f>AB1182+AB1185+AB1188</f>
        <v>0</v>
      </c>
      <c r="AC1181" s="22">
        <f>AC1182+AC1185+AC1188</f>
        <v>0</v>
      </c>
      <c r="AD1181" s="22">
        <f t="shared" si="4388"/>
        <v>8697.3000000000011</v>
      </c>
      <c r="AE1181" s="22">
        <f t="shared" si="4389"/>
        <v>8958.8000000000011</v>
      </c>
      <c r="AF1181" s="22">
        <f t="shared" si="4390"/>
        <v>8958.8000000000011</v>
      </c>
      <c r="AG1181" s="22">
        <f>AG1182+AG1185+AG1188</f>
        <v>0</v>
      </c>
      <c r="AH1181" s="22">
        <f>AH1182+AH1185+AH1188</f>
        <v>0</v>
      </c>
      <c r="AI1181" s="22">
        <f>AI1182+AI1185+AI1188</f>
        <v>0</v>
      </c>
      <c r="AJ1181" s="22">
        <f t="shared" si="4391"/>
        <v>8697.3000000000011</v>
      </c>
      <c r="AK1181" s="22">
        <f t="shared" si="4392"/>
        <v>8958.8000000000011</v>
      </c>
      <c r="AL1181" s="22">
        <f t="shared" si="4393"/>
        <v>8958.8000000000011</v>
      </c>
      <c r="AM1181" s="22">
        <f>AM1182+AM1185+AM1188</f>
        <v>0</v>
      </c>
      <c r="AN1181" s="22">
        <f>AN1182+AN1185+AN1188</f>
        <v>0</v>
      </c>
      <c r="AO1181" s="22">
        <f>AO1182+AO1185+AO1188</f>
        <v>0</v>
      </c>
      <c r="AP1181" s="22">
        <f t="shared" si="4394"/>
        <v>8697.3000000000011</v>
      </c>
      <c r="AQ1181" s="22">
        <f t="shared" si="4395"/>
        <v>8958.8000000000011</v>
      </c>
      <c r="AR1181" s="22">
        <f t="shared" si="4396"/>
        <v>8958.8000000000011</v>
      </c>
      <c r="AS1181" s="22">
        <f>AS1182+AS1185+AS1188</f>
        <v>0</v>
      </c>
      <c r="AT1181" s="22">
        <f>AT1182+AT1185+AT1188</f>
        <v>0</v>
      </c>
      <c r="AU1181" s="22">
        <f>AU1182+AU1185+AU1188</f>
        <v>0</v>
      </c>
      <c r="AV1181" s="22">
        <f t="shared" si="4397"/>
        <v>8697.3000000000011</v>
      </c>
      <c r="AW1181" s="22">
        <f t="shared" si="4398"/>
        <v>8958.8000000000011</v>
      </c>
      <c r="AX1181" s="22">
        <f t="shared" si="4399"/>
        <v>8958.8000000000011</v>
      </c>
      <c r="AY1181" s="22">
        <f>AY1182+AY1185+AY1188</f>
        <v>792.78800000000001</v>
      </c>
      <c r="AZ1181" s="22">
        <f>AZ1182+AZ1185+AZ1188</f>
        <v>1626.9</v>
      </c>
      <c r="BA1181" s="22">
        <f>BA1182+BA1185+BA1188</f>
        <v>1626.9</v>
      </c>
      <c r="BB1181" s="22">
        <f t="shared" si="4400"/>
        <v>9490.0880000000016</v>
      </c>
      <c r="BC1181" s="22">
        <f t="shared" si="4401"/>
        <v>10585.7</v>
      </c>
      <c r="BD1181" s="22">
        <f t="shared" si="4402"/>
        <v>10585.7</v>
      </c>
      <c r="BE1181" s="22">
        <f>BE1182+BE1185+BE1188</f>
        <v>0</v>
      </c>
      <c r="BF1181" s="22">
        <f>BF1182+BF1185+BF1188</f>
        <v>0</v>
      </c>
      <c r="BG1181" s="22">
        <f>BG1182+BG1185+BG1188</f>
        <v>0</v>
      </c>
      <c r="BH1181" s="22">
        <f t="shared" si="4403"/>
        <v>9490.0880000000016</v>
      </c>
      <c r="BI1181" s="22">
        <f t="shared" si="4404"/>
        <v>10585.7</v>
      </c>
      <c r="BJ1181" s="22">
        <f t="shared" si="4405"/>
        <v>10585.7</v>
      </c>
      <c r="BK1181" s="22">
        <f>BK1182+BK1185+BK1188</f>
        <v>879.61599999999999</v>
      </c>
      <c r="BL1181" s="22">
        <f>BL1182+BL1185+BL1188</f>
        <v>2669.973</v>
      </c>
      <c r="BM1181" s="22">
        <f>BM1182+BM1185+BM1188</f>
        <v>2669.973</v>
      </c>
      <c r="BN1181" s="22">
        <f t="shared" si="4406"/>
        <v>10369.704000000002</v>
      </c>
      <c r="BO1181" s="22">
        <f t="shared" si="4407"/>
        <v>13255.673000000001</v>
      </c>
      <c r="BP1181" s="22">
        <f t="shared" si="4408"/>
        <v>13255.673000000001</v>
      </c>
      <c r="BQ1181" s="22">
        <f>BQ1182+BQ1185+BQ1188</f>
        <v>0</v>
      </c>
      <c r="BR1181" s="22">
        <f>BR1182+BR1185+BR1188</f>
        <v>0</v>
      </c>
      <c r="BS1181" s="22">
        <f t="shared" si="4409"/>
        <v>10369.704000000002</v>
      </c>
      <c r="BT1181" s="22">
        <f t="shared" si="4410"/>
        <v>13255.673000000001</v>
      </c>
      <c r="BU1181" s="22">
        <f t="shared" si="4411"/>
        <v>13255.673000000001</v>
      </c>
      <c r="BV1181" s="22">
        <f>BV1182+BV1185+BV1188</f>
        <v>0</v>
      </c>
      <c r="BW1181" s="22">
        <f>BW1182+BW1185+BW1188</f>
        <v>0</v>
      </c>
      <c r="BX1181" s="22">
        <f t="shared" si="4412"/>
        <v>10369.704000000002</v>
      </c>
      <c r="BY1181" s="22">
        <f t="shared" si="4413"/>
        <v>13255.673000000001</v>
      </c>
      <c r="BZ1181" s="22">
        <f t="shared" si="4414"/>
        <v>13255.673000000001</v>
      </c>
      <c r="CA1181" s="22">
        <f>CA1182+CA1185+CA1188</f>
        <v>0</v>
      </c>
      <c r="CB1181" s="22">
        <f>CB1182+CB1185+CB1188</f>
        <v>0</v>
      </c>
      <c r="CC1181" s="22">
        <f>CC1182+CC1185+CC1188</f>
        <v>0</v>
      </c>
      <c r="CD1181" s="22">
        <f t="shared" si="4243"/>
        <v>10369.704000000002</v>
      </c>
      <c r="CE1181" s="22">
        <f>CE1182+CE1185+CE1188</f>
        <v>0</v>
      </c>
      <c r="CF1181" s="34">
        <f t="shared" si="4330"/>
        <v>10369.704000000002</v>
      </c>
      <c r="CG1181" s="22">
        <f t="shared" si="4244"/>
        <v>13255.673000000001</v>
      </c>
      <c r="CH1181" s="22">
        <f>CH1182+CH1185+CH1188</f>
        <v>0</v>
      </c>
      <c r="CI1181" s="22">
        <f t="shared" si="4332"/>
        <v>13255.673000000001</v>
      </c>
      <c r="CJ1181" s="22">
        <f t="shared" si="4245"/>
        <v>13255.673000000001</v>
      </c>
      <c r="CK1181" s="22">
        <f>CK1182+CK1185+CK1188</f>
        <v>0</v>
      </c>
      <c r="CL1181" s="22">
        <f t="shared" si="4333"/>
        <v>13255.673000000001</v>
      </c>
      <c r="CM1181" s="22">
        <f>CM1182+CM1185+CM1188</f>
        <v>0</v>
      </c>
      <c r="CN1181" s="15"/>
      <c r="CO1181" s="35"/>
      <c r="CU1181" s="5" t="s">
        <v>31</v>
      </c>
    </row>
    <row r="1182" spans="1:99" ht="93.6" x14ac:dyDescent="0.3">
      <c r="A1182" s="36" t="s">
        <v>639</v>
      </c>
      <c r="B1182" s="36" t="s">
        <v>640</v>
      </c>
      <c r="C1182" s="32"/>
      <c r="D1182" s="32"/>
      <c r="E1182" s="33" t="s">
        <v>131</v>
      </c>
      <c r="F1182" s="22">
        <f t="shared" ref="F1182:F1189" si="4462">F1183</f>
        <v>7198</v>
      </c>
      <c r="G1182" s="22">
        <f t="shared" ref="G1182:G1183" si="4463">G1183</f>
        <v>7459.3</v>
      </c>
      <c r="H1182" s="22">
        <f t="shared" ref="H1182:H1183" si="4464">H1183</f>
        <v>7459.3</v>
      </c>
      <c r="I1182" s="22">
        <f t="shared" ref="I1182:I1189" si="4465">I1183</f>
        <v>0</v>
      </c>
      <c r="J1182" s="22">
        <f t="shared" ref="J1182:J1189" si="4466">J1183</f>
        <v>0</v>
      </c>
      <c r="K1182" s="22">
        <f t="shared" ref="K1182:K1189" si="4467">K1183</f>
        <v>0</v>
      </c>
      <c r="L1182" s="22">
        <f t="shared" si="4379"/>
        <v>7198</v>
      </c>
      <c r="M1182" s="22">
        <f t="shared" si="4380"/>
        <v>7459.3</v>
      </c>
      <c r="N1182" s="22">
        <f t="shared" si="4381"/>
        <v>7459.3</v>
      </c>
      <c r="O1182" s="22">
        <f t="shared" ref="O1182:O1189" si="4468">O1183</f>
        <v>0</v>
      </c>
      <c r="P1182" s="22">
        <f t="shared" ref="P1182:P1189" si="4469">P1183</f>
        <v>0</v>
      </c>
      <c r="Q1182" s="22">
        <f t="shared" ref="Q1182:Q1189" si="4470">Q1183</f>
        <v>0</v>
      </c>
      <c r="R1182" s="22">
        <f t="shared" si="4382"/>
        <v>7198</v>
      </c>
      <c r="S1182" s="22">
        <f t="shared" si="4383"/>
        <v>7459.3</v>
      </c>
      <c r="T1182" s="22">
        <f t="shared" si="4384"/>
        <v>7459.3</v>
      </c>
      <c r="U1182" s="22">
        <f t="shared" ref="U1182:U1189" si="4471">U1183</f>
        <v>0</v>
      </c>
      <c r="V1182" s="22">
        <f t="shared" ref="V1182:V1189" si="4472">V1183</f>
        <v>0</v>
      </c>
      <c r="W1182" s="22">
        <f t="shared" ref="W1182:W1189" si="4473">W1183</f>
        <v>0</v>
      </c>
      <c r="X1182" s="22">
        <f t="shared" si="4385"/>
        <v>7198</v>
      </c>
      <c r="Y1182" s="22">
        <f t="shared" si="4386"/>
        <v>7459.3</v>
      </c>
      <c r="Z1182" s="22">
        <f t="shared" si="4387"/>
        <v>7459.3</v>
      </c>
      <c r="AA1182" s="22">
        <f t="shared" ref="AA1182:AA1189" si="4474">AA1183</f>
        <v>0</v>
      </c>
      <c r="AB1182" s="22">
        <f t="shared" ref="AB1182:AB1189" si="4475">AB1183</f>
        <v>0</v>
      </c>
      <c r="AC1182" s="22">
        <f t="shared" ref="AC1182:AC1189" si="4476">AC1183</f>
        <v>0</v>
      </c>
      <c r="AD1182" s="22">
        <f t="shared" si="4388"/>
        <v>7198</v>
      </c>
      <c r="AE1182" s="22">
        <f t="shared" si="4389"/>
        <v>7459.3</v>
      </c>
      <c r="AF1182" s="22">
        <f t="shared" si="4390"/>
        <v>7459.3</v>
      </c>
      <c r="AG1182" s="22">
        <f t="shared" ref="AG1182:AG1189" si="4477">AG1183</f>
        <v>0</v>
      </c>
      <c r="AH1182" s="22">
        <f t="shared" ref="AH1182:AH1189" si="4478">AH1183</f>
        <v>0</v>
      </c>
      <c r="AI1182" s="22">
        <f t="shared" ref="AI1182:AI1189" si="4479">AI1183</f>
        <v>0</v>
      </c>
      <c r="AJ1182" s="22">
        <f t="shared" si="4391"/>
        <v>7198</v>
      </c>
      <c r="AK1182" s="22">
        <f t="shared" si="4392"/>
        <v>7459.3</v>
      </c>
      <c r="AL1182" s="22">
        <f t="shared" si="4393"/>
        <v>7459.3</v>
      </c>
      <c r="AM1182" s="22">
        <f t="shared" ref="AM1182:AM1189" si="4480">AM1183</f>
        <v>0</v>
      </c>
      <c r="AN1182" s="22">
        <f t="shared" ref="AN1182:AN1189" si="4481">AN1183</f>
        <v>0</v>
      </c>
      <c r="AO1182" s="22">
        <f t="shared" ref="AO1182:AO1189" si="4482">AO1183</f>
        <v>0</v>
      </c>
      <c r="AP1182" s="22">
        <f t="shared" si="4394"/>
        <v>7198</v>
      </c>
      <c r="AQ1182" s="22">
        <f t="shared" si="4395"/>
        <v>7459.3</v>
      </c>
      <c r="AR1182" s="22">
        <f t="shared" si="4396"/>
        <v>7459.3</v>
      </c>
      <c r="AS1182" s="22">
        <f t="shared" ref="AS1182:AS1189" si="4483">AS1183</f>
        <v>0</v>
      </c>
      <c r="AT1182" s="22">
        <f t="shared" ref="AT1182:AT1189" si="4484">AT1183</f>
        <v>0</v>
      </c>
      <c r="AU1182" s="22">
        <f t="shared" ref="AU1182:AU1189" si="4485">AU1183</f>
        <v>0</v>
      </c>
      <c r="AV1182" s="22">
        <f t="shared" si="4397"/>
        <v>7198</v>
      </c>
      <c r="AW1182" s="22">
        <f t="shared" si="4398"/>
        <v>7459.3</v>
      </c>
      <c r="AX1182" s="22">
        <f t="shared" si="4399"/>
        <v>7459.3</v>
      </c>
      <c r="AY1182" s="22">
        <f t="shared" ref="AY1182:AY1186" si="4486">AY1183</f>
        <v>794.4</v>
      </c>
      <c r="AZ1182" s="22">
        <f t="shared" ref="AZ1182:AZ1193" si="4487">AZ1183</f>
        <v>1626.9</v>
      </c>
      <c r="BA1182" s="22">
        <f t="shared" ref="BA1182:BA1193" si="4488">BA1183</f>
        <v>1626.9</v>
      </c>
      <c r="BB1182" s="22">
        <f t="shared" si="4400"/>
        <v>7992.4</v>
      </c>
      <c r="BC1182" s="22">
        <f t="shared" si="4401"/>
        <v>9086.2000000000007</v>
      </c>
      <c r="BD1182" s="22">
        <f t="shared" si="4402"/>
        <v>9086.2000000000007</v>
      </c>
      <c r="BE1182" s="22">
        <f t="shared" ref="BE1182:BE1193" si="4489">BE1183</f>
        <v>0</v>
      </c>
      <c r="BF1182" s="22">
        <f t="shared" ref="BF1182:BF1193" si="4490">BF1183</f>
        <v>0</v>
      </c>
      <c r="BG1182" s="22">
        <f t="shared" ref="BG1182:BG1193" si="4491">BG1183</f>
        <v>0</v>
      </c>
      <c r="BH1182" s="22">
        <f t="shared" si="4403"/>
        <v>7992.4</v>
      </c>
      <c r="BI1182" s="22">
        <f t="shared" si="4404"/>
        <v>9086.2000000000007</v>
      </c>
      <c r="BJ1182" s="22">
        <f t="shared" si="4405"/>
        <v>9086.2000000000007</v>
      </c>
      <c r="BK1182" s="22">
        <f t="shared" ref="BK1182:BK1193" si="4492">BK1183</f>
        <v>879.61599999999999</v>
      </c>
      <c r="BL1182" s="22">
        <f t="shared" ref="BL1182:BL1193" si="4493">BL1183</f>
        <v>2669.973</v>
      </c>
      <c r="BM1182" s="22">
        <f t="shared" ref="BM1182:BM1193" si="4494">BM1183</f>
        <v>2669.973</v>
      </c>
      <c r="BN1182" s="22">
        <f t="shared" si="4406"/>
        <v>8872.0159999999996</v>
      </c>
      <c r="BO1182" s="22">
        <f t="shared" si="4407"/>
        <v>11756.173000000001</v>
      </c>
      <c r="BP1182" s="22">
        <f t="shared" si="4408"/>
        <v>11756.173000000001</v>
      </c>
      <c r="BQ1182" s="22">
        <f t="shared" ref="BQ1182:BQ1193" si="4495">BQ1183</f>
        <v>0</v>
      </c>
      <c r="BR1182" s="22">
        <f t="shared" ref="BR1182:BR1193" si="4496">BR1183</f>
        <v>0</v>
      </c>
      <c r="BS1182" s="22">
        <f t="shared" si="4409"/>
        <v>8872.0159999999996</v>
      </c>
      <c r="BT1182" s="22">
        <f t="shared" si="4410"/>
        <v>11756.173000000001</v>
      </c>
      <c r="BU1182" s="22">
        <f t="shared" si="4411"/>
        <v>11756.173000000001</v>
      </c>
      <c r="BV1182" s="22">
        <f t="shared" ref="BV1182:BV1193" si="4497">BV1183</f>
        <v>0</v>
      </c>
      <c r="BW1182" s="22">
        <f t="shared" ref="BW1182:BW1193" si="4498">BW1183</f>
        <v>0</v>
      </c>
      <c r="BX1182" s="22">
        <f t="shared" si="4412"/>
        <v>8872.0159999999996</v>
      </c>
      <c r="BY1182" s="22">
        <f t="shared" si="4413"/>
        <v>11756.173000000001</v>
      </c>
      <c r="BZ1182" s="22">
        <f t="shared" si="4414"/>
        <v>11756.173000000001</v>
      </c>
      <c r="CA1182" s="22">
        <f t="shared" ref="CA1182:CA1193" si="4499">CA1183</f>
        <v>0</v>
      </c>
      <c r="CB1182" s="22">
        <f t="shared" ref="CB1182:CB1193" si="4500">CB1183</f>
        <v>0</v>
      </c>
      <c r="CC1182" s="22">
        <f t="shared" ref="CC1182:CC1193" si="4501">CC1183</f>
        <v>0</v>
      </c>
      <c r="CD1182" s="22">
        <f t="shared" si="4243"/>
        <v>8872.0159999999996</v>
      </c>
      <c r="CE1182" s="22">
        <f t="shared" ref="CE1182:CE1193" si="4502">CE1183</f>
        <v>0</v>
      </c>
      <c r="CF1182" s="34">
        <f t="shared" si="4330"/>
        <v>8872.0159999999996</v>
      </c>
      <c r="CG1182" s="22">
        <f t="shared" si="4244"/>
        <v>11756.173000000001</v>
      </c>
      <c r="CH1182" s="22">
        <f t="shared" ref="CH1182:CM1193" si="4503">CH1183</f>
        <v>0</v>
      </c>
      <c r="CI1182" s="22">
        <f t="shared" si="4332"/>
        <v>11756.173000000001</v>
      </c>
      <c r="CJ1182" s="22">
        <f t="shared" si="4245"/>
        <v>11756.173000000001</v>
      </c>
      <c r="CK1182" s="22">
        <f t="shared" si="4503"/>
        <v>0</v>
      </c>
      <c r="CL1182" s="22">
        <f t="shared" si="4333"/>
        <v>11756.173000000001</v>
      </c>
      <c r="CM1182" s="22">
        <f t="shared" si="4503"/>
        <v>0</v>
      </c>
      <c r="CN1182" s="15"/>
      <c r="CO1182" s="35"/>
      <c r="CS1182" s="5" t="s">
        <v>29</v>
      </c>
    </row>
    <row r="1183" spans="1:99" ht="31.2" x14ac:dyDescent="0.3">
      <c r="A1183" s="36" t="s">
        <v>639</v>
      </c>
      <c r="B1183" s="16">
        <v>110</v>
      </c>
      <c r="C1183" s="32"/>
      <c r="D1183" s="32"/>
      <c r="E1183" s="33" t="s">
        <v>132</v>
      </c>
      <c r="F1183" s="22">
        <f t="shared" si="4462"/>
        <v>7198</v>
      </c>
      <c r="G1183" s="22">
        <f t="shared" si="4463"/>
        <v>7459.3</v>
      </c>
      <c r="H1183" s="22">
        <f t="shared" si="4464"/>
        <v>7459.3</v>
      </c>
      <c r="I1183" s="22">
        <f t="shared" si="4465"/>
        <v>0</v>
      </c>
      <c r="J1183" s="22">
        <f t="shared" si="4466"/>
        <v>0</v>
      </c>
      <c r="K1183" s="22">
        <f t="shared" si="4467"/>
        <v>0</v>
      </c>
      <c r="L1183" s="22">
        <f t="shared" si="4379"/>
        <v>7198</v>
      </c>
      <c r="M1183" s="22">
        <f t="shared" si="4380"/>
        <v>7459.3</v>
      </c>
      <c r="N1183" s="22">
        <f t="shared" si="4381"/>
        <v>7459.3</v>
      </c>
      <c r="O1183" s="22">
        <f t="shared" si="4468"/>
        <v>0</v>
      </c>
      <c r="P1183" s="22">
        <f t="shared" si="4469"/>
        <v>0</v>
      </c>
      <c r="Q1183" s="22">
        <f t="shared" si="4470"/>
        <v>0</v>
      </c>
      <c r="R1183" s="22">
        <f t="shared" si="4382"/>
        <v>7198</v>
      </c>
      <c r="S1183" s="22">
        <f t="shared" si="4383"/>
        <v>7459.3</v>
      </c>
      <c r="T1183" s="22">
        <f t="shared" si="4384"/>
        <v>7459.3</v>
      </c>
      <c r="U1183" s="22">
        <f t="shared" si="4471"/>
        <v>0</v>
      </c>
      <c r="V1183" s="22">
        <f t="shared" si="4472"/>
        <v>0</v>
      </c>
      <c r="W1183" s="22">
        <f t="shared" si="4473"/>
        <v>0</v>
      </c>
      <c r="X1183" s="22">
        <f t="shared" si="4385"/>
        <v>7198</v>
      </c>
      <c r="Y1183" s="22">
        <f t="shared" si="4386"/>
        <v>7459.3</v>
      </c>
      <c r="Z1183" s="22">
        <f t="shared" si="4387"/>
        <v>7459.3</v>
      </c>
      <c r="AA1183" s="22">
        <f t="shared" si="4474"/>
        <v>0</v>
      </c>
      <c r="AB1183" s="22">
        <f t="shared" si="4475"/>
        <v>0</v>
      </c>
      <c r="AC1183" s="22">
        <f t="shared" si="4476"/>
        <v>0</v>
      </c>
      <c r="AD1183" s="22">
        <f t="shared" si="4388"/>
        <v>7198</v>
      </c>
      <c r="AE1183" s="22">
        <f t="shared" si="4389"/>
        <v>7459.3</v>
      </c>
      <c r="AF1183" s="22">
        <f t="shared" si="4390"/>
        <v>7459.3</v>
      </c>
      <c r="AG1183" s="22">
        <f t="shared" si="4477"/>
        <v>0</v>
      </c>
      <c r="AH1183" s="22">
        <f t="shared" si="4478"/>
        <v>0</v>
      </c>
      <c r="AI1183" s="22">
        <f t="shared" si="4479"/>
        <v>0</v>
      </c>
      <c r="AJ1183" s="22">
        <f t="shared" si="4391"/>
        <v>7198</v>
      </c>
      <c r="AK1183" s="22">
        <f t="shared" si="4392"/>
        <v>7459.3</v>
      </c>
      <c r="AL1183" s="22">
        <f t="shared" si="4393"/>
        <v>7459.3</v>
      </c>
      <c r="AM1183" s="22">
        <f t="shared" si="4480"/>
        <v>0</v>
      </c>
      <c r="AN1183" s="22">
        <f t="shared" si="4481"/>
        <v>0</v>
      </c>
      <c r="AO1183" s="22">
        <f t="shared" si="4482"/>
        <v>0</v>
      </c>
      <c r="AP1183" s="22">
        <f t="shared" si="4394"/>
        <v>7198</v>
      </c>
      <c r="AQ1183" s="22">
        <f t="shared" si="4395"/>
        <v>7459.3</v>
      </c>
      <c r="AR1183" s="22">
        <f t="shared" si="4396"/>
        <v>7459.3</v>
      </c>
      <c r="AS1183" s="22">
        <f t="shared" si="4483"/>
        <v>0</v>
      </c>
      <c r="AT1183" s="22">
        <f t="shared" si="4484"/>
        <v>0</v>
      </c>
      <c r="AU1183" s="22">
        <f t="shared" si="4485"/>
        <v>0</v>
      </c>
      <c r="AV1183" s="22">
        <f t="shared" si="4397"/>
        <v>7198</v>
      </c>
      <c r="AW1183" s="22">
        <f t="shared" si="4398"/>
        <v>7459.3</v>
      </c>
      <c r="AX1183" s="22">
        <f t="shared" si="4399"/>
        <v>7459.3</v>
      </c>
      <c r="AY1183" s="22">
        <f t="shared" si="4486"/>
        <v>794.4</v>
      </c>
      <c r="AZ1183" s="22">
        <f t="shared" si="4487"/>
        <v>1626.9</v>
      </c>
      <c r="BA1183" s="22">
        <f t="shared" si="4488"/>
        <v>1626.9</v>
      </c>
      <c r="BB1183" s="22">
        <f t="shared" si="4400"/>
        <v>7992.4</v>
      </c>
      <c r="BC1183" s="22">
        <f t="shared" si="4401"/>
        <v>9086.2000000000007</v>
      </c>
      <c r="BD1183" s="22">
        <f t="shared" si="4402"/>
        <v>9086.2000000000007</v>
      </c>
      <c r="BE1183" s="22">
        <f t="shared" si="4489"/>
        <v>0</v>
      </c>
      <c r="BF1183" s="22">
        <f t="shared" si="4490"/>
        <v>0</v>
      </c>
      <c r="BG1183" s="22">
        <f t="shared" si="4491"/>
        <v>0</v>
      </c>
      <c r="BH1183" s="22">
        <f t="shared" si="4403"/>
        <v>7992.4</v>
      </c>
      <c r="BI1183" s="22">
        <f t="shared" si="4404"/>
        <v>9086.2000000000007</v>
      </c>
      <c r="BJ1183" s="22">
        <f t="shared" si="4405"/>
        <v>9086.2000000000007</v>
      </c>
      <c r="BK1183" s="22">
        <f t="shared" si="4492"/>
        <v>879.61599999999999</v>
      </c>
      <c r="BL1183" s="22">
        <f t="shared" si="4493"/>
        <v>2669.973</v>
      </c>
      <c r="BM1183" s="22">
        <f t="shared" si="4494"/>
        <v>2669.973</v>
      </c>
      <c r="BN1183" s="22">
        <f t="shared" si="4406"/>
        <v>8872.0159999999996</v>
      </c>
      <c r="BO1183" s="22">
        <f t="shared" si="4407"/>
        <v>11756.173000000001</v>
      </c>
      <c r="BP1183" s="22">
        <f t="shared" si="4408"/>
        <v>11756.173000000001</v>
      </c>
      <c r="BQ1183" s="22">
        <f t="shared" si="4495"/>
        <v>0</v>
      </c>
      <c r="BR1183" s="22">
        <f t="shared" si="4496"/>
        <v>0</v>
      </c>
      <c r="BS1183" s="22">
        <f t="shared" si="4409"/>
        <v>8872.0159999999996</v>
      </c>
      <c r="BT1183" s="22">
        <f t="shared" si="4410"/>
        <v>11756.173000000001</v>
      </c>
      <c r="BU1183" s="22">
        <f t="shared" si="4411"/>
        <v>11756.173000000001</v>
      </c>
      <c r="BV1183" s="22">
        <f t="shared" si="4497"/>
        <v>0</v>
      </c>
      <c r="BW1183" s="22">
        <f t="shared" si="4498"/>
        <v>0</v>
      </c>
      <c r="BX1183" s="22">
        <f t="shared" si="4412"/>
        <v>8872.0159999999996</v>
      </c>
      <c r="BY1183" s="22">
        <f t="shared" si="4413"/>
        <v>11756.173000000001</v>
      </c>
      <c r="BZ1183" s="22">
        <f t="shared" si="4414"/>
        <v>11756.173000000001</v>
      </c>
      <c r="CA1183" s="22">
        <f t="shared" si="4499"/>
        <v>0</v>
      </c>
      <c r="CB1183" s="22">
        <f t="shared" si="4500"/>
        <v>0</v>
      </c>
      <c r="CC1183" s="22">
        <f t="shared" si="4501"/>
        <v>0</v>
      </c>
      <c r="CD1183" s="22">
        <f t="shared" si="4243"/>
        <v>8872.0159999999996</v>
      </c>
      <c r="CE1183" s="22">
        <f t="shared" si="4502"/>
        <v>0</v>
      </c>
      <c r="CF1183" s="34">
        <f t="shared" si="4330"/>
        <v>8872.0159999999996</v>
      </c>
      <c r="CG1183" s="22">
        <f t="shared" si="4244"/>
        <v>11756.173000000001</v>
      </c>
      <c r="CH1183" s="22">
        <f t="shared" si="4503"/>
        <v>0</v>
      </c>
      <c r="CI1183" s="22">
        <f t="shared" si="4332"/>
        <v>11756.173000000001</v>
      </c>
      <c r="CJ1183" s="22">
        <f t="shared" si="4245"/>
        <v>11756.173000000001</v>
      </c>
      <c r="CK1183" s="22">
        <f t="shared" si="4503"/>
        <v>0</v>
      </c>
      <c r="CL1183" s="22">
        <f t="shared" si="4333"/>
        <v>11756.173000000001</v>
      </c>
      <c r="CM1183" s="22">
        <f t="shared" si="4503"/>
        <v>0</v>
      </c>
      <c r="CN1183" s="15"/>
      <c r="CO1183" s="35"/>
      <c r="CT1183" s="5" t="s">
        <v>30</v>
      </c>
    </row>
    <row r="1184" spans="1:99" ht="31.2" x14ac:dyDescent="0.3">
      <c r="A1184" s="36" t="s">
        <v>639</v>
      </c>
      <c r="B1184" s="16">
        <v>110</v>
      </c>
      <c r="C1184" s="32" t="s">
        <v>395</v>
      </c>
      <c r="D1184" s="32" t="s">
        <v>625</v>
      </c>
      <c r="E1184" s="33" t="s">
        <v>626</v>
      </c>
      <c r="F1184" s="22">
        <v>7198</v>
      </c>
      <c r="G1184" s="22">
        <f>7459.5-0.2</f>
        <v>7459.3</v>
      </c>
      <c r="H1184" s="22">
        <f>7459.5-0.2</f>
        <v>7459.3</v>
      </c>
      <c r="I1184" s="22"/>
      <c r="J1184" s="22"/>
      <c r="K1184" s="22"/>
      <c r="L1184" s="22">
        <f t="shared" si="4379"/>
        <v>7198</v>
      </c>
      <c r="M1184" s="22">
        <f t="shared" si="4380"/>
        <v>7459.3</v>
      </c>
      <c r="N1184" s="22">
        <f t="shared" si="4381"/>
        <v>7459.3</v>
      </c>
      <c r="O1184" s="22"/>
      <c r="P1184" s="22"/>
      <c r="Q1184" s="22"/>
      <c r="R1184" s="22">
        <f t="shared" si="4382"/>
        <v>7198</v>
      </c>
      <c r="S1184" s="22">
        <f t="shared" si="4383"/>
        <v>7459.3</v>
      </c>
      <c r="T1184" s="22">
        <f t="shared" si="4384"/>
        <v>7459.3</v>
      </c>
      <c r="U1184" s="22"/>
      <c r="V1184" s="22"/>
      <c r="W1184" s="22"/>
      <c r="X1184" s="22">
        <f t="shared" si="4385"/>
        <v>7198</v>
      </c>
      <c r="Y1184" s="22">
        <f t="shared" si="4386"/>
        <v>7459.3</v>
      </c>
      <c r="Z1184" s="22">
        <f t="shared" si="4387"/>
        <v>7459.3</v>
      </c>
      <c r="AA1184" s="22"/>
      <c r="AB1184" s="22"/>
      <c r="AC1184" s="22"/>
      <c r="AD1184" s="22">
        <f t="shared" si="4388"/>
        <v>7198</v>
      </c>
      <c r="AE1184" s="22">
        <f t="shared" si="4389"/>
        <v>7459.3</v>
      </c>
      <c r="AF1184" s="22">
        <f t="shared" si="4390"/>
        <v>7459.3</v>
      </c>
      <c r="AG1184" s="22"/>
      <c r="AH1184" s="22"/>
      <c r="AI1184" s="22"/>
      <c r="AJ1184" s="22">
        <f t="shared" si="4391"/>
        <v>7198</v>
      </c>
      <c r="AK1184" s="22">
        <f t="shared" si="4392"/>
        <v>7459.3</v>
      </c>
      <c r="AL1184" s="22">
        <f t="shared" si="4393"/>
        <v>7459.3</v>
      </c>
      <c r="AM1184" s="22"/>
      <c r="AN1184" s="22"/>
      <c r="AO1184" s="22"/>
      <c r="AP1184" s="22">
        <f t="shared" si="4394"/>
        <v>7198</v>
      </c>
      <c r="AQ1184" s="22">
        <f t="shared" si="4395"/>
        <v>7459.3</v>
      </c>
      <c r="AR1184" s="22">
        <f t="shared" si="4396"/>
        <v>7459.3</v>
      </c>
      <c r="AS1184" s="22"/>
      <c r="AT1184" s="22"/>
      <c r="AU1184" s="22"/>
      <c r="AV1184" s="22">
        <f t="shared" si="4397"/>
        <v>7198</v>
      </c>
      <c r="AW1184" s="22">
        <f t="shared" si="4398"/>
        <v>7459.3</v>
      </c>
      <c r="AX1184" s="22">
        <f t="shared" si="4399"/>
        <v>7459.3</v>
      </c>
      <c r="AY1184" s="22">
        <v>794.4</v>
      </c>
      <c r="AZ1184" s="22">
        <v>1626.9</v>
      </c>
      <c r="BA1184" s="22">
        <v>1626.9</v>
      </c>
      <c r="BB1184" s="22">
        <f t="shared" si="4400"/>
        <v>7992.4</v>
      </c>
      <c r="BC1184" s="22">
        <f t="shared" si="4401"/>
        <v>9086.2000000000007</v>
      </c>
      <c r="BD1184" s="22">
        <f t="shared" si="4402"/>
        <v>9086.2000000000007</v>
      </c>
      <c r="BE1184" s="22"/>
      <c r="BF1184" s="22"/>
      <c r="BG1184" s="22"/>
      <c r="BH1184" s="22">
        <f t="shared" si="4403"/>
        <v>7992.4</v>
      </c>
      <c r="BI1184" s="22">
        <f t="shared" si="4404"/>
        <v>9086.2000000000007</v>
      </c>
      <c r="BJ1184" s="22">
        <f t="shared" si="4405"/>
        <v>9086.2000000000007</v>
      </c>
      <c r="BK1184" s="22">
        <v>879.61599999999999</v>
      </c>
      <c r="BL1184" s="22">
        <v>2669.973</v>
      </c>
      <c r="BM1184" s="22">
        <v>2669.973</v>
      </c>
      <c r="BN1184" s="22">
        <f t="shared" si="4406"/>
        <v>8872.0159999999996</v>
      </c>
      <c r="BO1184" s="22">
        <f t="shared" si="4407"/>
        <v>11756.173000000001</v>
      </c>
      <c r="BP1184" s="22">
        <f t="shared" si="4408"/>
        <v>11756.173000000001</v>
      </c>
      <c r="BQ1184" s="22"/>
      <c r="BR1184" s="22"/>
      <c r="BS1184" s="22">
        <f t="shared" si="4409"/>
        <v>8872.0159999999996</v>
      </c>
      <c r="BT1184" s="22">
        <f t="shared" si="4410"/>
        <v>11756.173000000001</v>
      </c>
      <c r="BU1184" s="22">
        <f t="shared" si="4411"/>
        <v>11756.173000000001</v>
      </c>
      <c r="BV1184" s="22"/>
      <c r="BW1184" s="22"/>
      <c r="BX1184" s="22">
        <f t="shared" si="4412"/>
        <v>8872.0159999999996</v>
      </c>
      <c r="BY1184" s="22">
        <f t="shared" si="4413"/>
        <v>11756.173000000001</v>
      </c>
      <c r="BZ1184" s="22">
        <f t="shared" si="4414"/>
        <v>11756.173000000001</v>
      </c>
      <c r="CA1184" s="22"/>
      <c r="CB1184" s="22"/>
      <c r="CC1184" s="22"/>
      <c r="CD1184" s="22">
        <f t="shared" si="4243"/>
        <v>8872.0159999999996</v>
      </c>
      <c r="CE1184" s="22"/>
      <c r="CF1184" s="34">
        <f t="shared" si="4330"/>
        <v>8872.0159999999996</v>
      </c>
      <c r="CG1184" s="22">
        <f t="shared" si="4244"/>
        <v>11756.173000000001</v>
      </c>
      <c r="CH1184" s="22"/>
      <c r="CI1184" s="22">
        <f t="shared" si="4332"/>
        <v>11756.173000000001</v>
      </c>
      <c r="CJ1184" s="22">
        <f t="shared" si="4245"/>
        <v>11756.173000000001</v>
      </c>
      <c r="CK1184" s="22"/>
      <c r="CL1184" s="22">
        <f t="shared" si="4333"/>
        <v>11756.173000000001</v>
      </c>
      <c r="CM1184" s="22"/>
      <c r="CN1184" s="15"/>
      <c r="CO1184" s="35"/>
    </row>
    <row r="1185" spans="1:99" ht="31.2" x14ac:dyDescent="0.3">
      <c r="A1185" s="36" t="s">
        <v>639</v>
      </c>
      <c r="B1185" s="36" t="s">
        <v>641</v>
      </c>
      <c r="C1185" s="32"/>
      <c r="D1185" s="32"/>
      <c r="E1185" s="33" t="s">
        <v>40</v>
      </c>
      <c r="F1185" s="22">
        <f t="shared" si="4462"/>
        <v>1493.1</v>
      </c>
      <c r="G1185" s="22">
        <f t="shared" ref="G1185:G1186" si="4504">G1186</f>
        <v>1493.3</v>
      </c>
      <c r="H1185" s="22">
        <f t="shared" ref="H1185:H1186" si="4505">H1186</f>
        <v>1493.3</v>
      </c>
      <c r="I1185" s="22">
        <f t="shared" si="4465"/>
        <v>0</v>
      </c>
      <c r="J1185" s="22">
        <f t="shared" si="4466"/>
        <v>0</v>
      </c>
      <c r="K1185" s="22">
        <f t="shared" si="4467"/>
        <v>0</v>
      </c>
      <c r="L1185" s="22">
        <f t="shared" si="4379"/>
        <v>1493.1</v>
      </c>
      <c r="M1185" s="22">
        <f t="shared" si="4380"/>
        <v>1493.3</v>
      </c>
      <c r="N1185" s="22">
        <f t="shared" si="4381"/>
        <v>1493.3</v>
      </c>
      <c r="O1185" s="22">
        <f t="shared" si="4468"/>
        <v>0</v>
      </c>
      <c r="P1185" s="22">
        <f t="shared" si="4469"/>
        <v>0</v>
      </c>
      <c r="Q1185" s="22">
        <f t="shared" si="4470"/>
        <v>0</v>
      </c>
      <c r="R1185" s="22">
        <f t="shared" si="4382"/>
        <v>1493.1</v>
      </c>
      <c r="S1185" s="22">
        <f t="shared" si="4383"/>
        <v>1493.3</v>
      </c>
      <c r="T1185" s="22">
        <f t="shared" si="4384"/>
        <v>1493.3</v>
      </c>
      <c r="U1185" s="22">
        <f t="shared" si="4471"/>
        <v>0</v>
      </c>
      <c r="V1185" s="22">
        <f t="shared" si="4472"/>
        <v>0</v>
      </c>
      <c r="W1185" s="22">
        <f t="shared" si="4473"/>
        <v>0</v>
      </c>
      <c r="X1185" s="22">
        <f t="shared" si="4385"/>
        <v>1493.1</v>
      </c>
      <c r="Y1185" s="22">
        <f t="shared" si="4386"/>
        <v>1493.3</v>
      </c>
      <c r="Z1185" s="22">
        <f t="shared" si="4387"/>
        <v>1493.3</v>
      </c>
      <c r="AA1185" s="22">
        <f t="shared" si="4474"/>
        <v>0</v>
      </c>
      <c r="AB1185" s="22">
        <f t="shared" si="4475"/>
        <v>0</v>
      </c>
      <c r="AC1185" s="22">
        <f t="shared" si="4476"/>
        <v>0</v>
      </c>
      <c r="AD1185" s="22">
        <f t="shared" si="4388"/>
        <v>1493.1</v>
      </c>
      <c r="AE1185" s="22">
        <f t="shared" si="4389"/>
        <v>1493.3</v>
      </c>
      <c r="AF1185" s="22">
        <f t="shared" si="4390"/>
        <v>1493.3</v>
      </c>
      <c r="AG1185" s="22">
        <f t="shared" si="4477"/>
        <v>0</v>
      </c>
      <c r="AH1185" s="22">
        <f t="shared" si="4478"/>
        <v>0</v>
      </c>
      <c r="AI1185" s="22">
        <f t="shared" si="4479"/>
        <v>0</v>
      </c>
      <c r="AJ1185" s="22">
        <f t="shared" si="4391"/>
        <v>1493.1</v>
      </c>
      <c r="AK1185" s="22">
        <f t="shared" si="4392"/>
        <v>1493.3</v>
      </c>
      <c r="AL1185" s="22">
        <f t="shared" si="4393"/>
        <v>1493.3</v>
      </c>
      <c r="AM1185" s="22">
        <f t="shared" si="4480"/>
        <v>0</v>
      </c>
      <c r="AN1185" s="22">
        <f t="shared" si="4481"/>
        <v>0</v>
      </c>
      <c r="AO1185" s="22">
        <f t="shared" si="4482"/>
        <v>0</v>
      </c>
      <c r="AP1185" s="22">
        <f t="shared" si="4394"/>
        <v>1493.1</v>
      </c>
      <c r="AQ1185" s="22">
        <f t="shared" si="4395"/>
        <v>1493.3</v>
      </c>
      <c r="AR1185" s="22">
        <f t="shared" si="4396"/>
        <v>1493.3</v>
      </c>
      <c r="AS1185" s="22">
        <f t="shared" si="4483"/>
        <v>0</v>
      </c>
      <c r="AT1185" s="22">
        <f t="shared" si="4484"/>
        <v>0</v>
      </c>
      <c r="AU1185" s="22">
        <f t="shared" si="4485"/>
        <v>0</v>
      </c>
      <c r="AV1185" s="22">
        <f t="shared" si="4397"/>
        <v>1493.1</v>
      </c>
      <c r="AW1185" s="22">
        <f t="shared" si="4398"/>
        <v>1493.3</v>
      </c>
      <c r="AX1185" s="22">
        <f t="shared" si="4399"/>
        <v>1493.3</v>
      </c>
      <c r="AY1185" s="22">
        <f t="shared" si="4486"/>
        <v>-1.6120000000000001</v>
      </c>
      <c r="AZ1185" s="22">
        <f t="shared" si="4487"/>
        <v>0</v>
      </c>
      <c r="BA1185" s="22">
        <f t="shared" si="4488"/>
        <v>0</v>
      </c>
      <c r="BB1185" s="22">
        <f t="shared" si="4400"/>
        <v>1491.4879999999998</v>
      </c>
      <c r="BC1185" s="22">
        <f t="shared" si="4401"/>
        <v>1493.3</v>
      </c>
      <c r="BD1185" s="22">
        <f t="shared" si="4402"/>
        <v>1493.3</v>
      </c>
      <c r="BE1185" s="22">
        <f t="shared" si="4489"/>
        <v>0</v>
      </c>
      <c r="BF1185" s="22">
        <f t="shared" si="4490"/>
        <v>0</v>
      </c>
      <c r="BG1185" s="22">
        <f t="shared" si="4491"/>
        <v>0</v>
      </c>
      <c r="BH1185" s="22">
        <f t="shared" si="4403"/>
        <v>1491.4879999999998</v>
      </c>
      <c r="BI1185" s="22">
        <f t="shared" si="4404"/>
        <v>1493.3</v>
      </c>
      <c r="BJ1185" s="22">
        <f t="shared" si="4405"/>
        <v>1493.3</v>
      </c>
      <c r="BK1185" s="22">
        <f t="shared" si="4492"/>
        <v>0</v>
      </c>
      <c r="BL1185" s="22">
        <f t="shared" si="4493"/>
        <v>0</v>
      </c>
      <c r="BM1185" s="22">
        <f t="shared" si="4494"/>
        <v>0</v>
      </c>
      <c r="BN1185" s="22">
        <f t="shared" si="4406"/>
        <v>1491.4879999999998</v>
      </c>
      <c r="BO1185" s="22">
        <f t="shared" si="4407"/>
        <v>1493.3</v>
      </c>
      <c r="BP1185" s="22">
        <f t="shared" si="4408"/>
        <v>1493.3</v>
      </c>
      <c r="BQ1185" s="22">
        <f t="shared" si="4495"/>
        <v>0</v>
      </c>
      <c r="BR1185" s="22">
        <f t="shared" si="4496"/>
        <v>0</v>
      </c>
      <c r="BS1185" s="22">
        <f t="shared" si="4409"/>
        <v>1491.4879999999998</v>
      </c>
      <c r="BT1185" s="22">
        <f t="shared" si="4410"/>
        <v>1493.3</v>
      </c>
      <c r="BU1185" s="22">
        <f t="shared" si="4411"/>
        <v>1493.3</v>
      </c>
      <c r="BV1185" s="22">
        <f t="shared" si="4497"/>
        <v>0</v>
      </c>
      <c r="BW1185" s="22">
        <f t="shared" si="4498"/>
        <v>0</v>
      </c>
      <c r="BX1185" s="22">
        <f t="shared" si="4412"/>
        <v>1491.4879999999998</v>
      </c>
      <c r="BY1185" s="22">
        <f t="shared" si="4413"/>
        <v>1493.3</v>
      </c>
      <c r="BZ1185" s="22">
        <f t="shared" si="4414"/>
        <v>1493.3</v>
      </c>
      <c r="CA1185" s="22">
        <f t="shared" si="4499"/>
        <v>0</v>
      </c>
      <c r="CB1185" s="22">
        <f t="shared" si="4500"/>
        <v>0</v>
      </c>
      <c r="CC1185" s="22">
        <f t="shared" si="4501"/>
        <v>0</v>
      </c>
      <c r="CD1185" s="22">
        <f t="shared" si="4243"/>
        <v>1491.4879999999998</v>
      </c>
      <c r="CE1185" s="22">
        <f t="shared" si="4502"/>
        <v>0</v>
      </c>
      <c r="CF1185" s="34">
        <f t="shared" si="4330"/>
        <v>1491.4879999999998</v>
      </c>
      <c r="CG1185" s="22">
        <f t="shared" si="4244"/>
        <v>1493.3</v>
      </c>
      <c r="CH1185" s="22">
        <f t="shared" si="4503"/>
        <v>0</v>
      </c>
      <c r="CI1185" s="22">
        <f t="shared" si="4332"/>
        <v>1493.3</v>
      </c>
      <c r="CJ1185" s="22">
        <f t="shared" si="4245"/>
        <v>1493.3</v>
      </c>
      <c r="CK1185" s="22">
        <f t="shared" si="4503"/>
        <v>0</v>
      </c>
      <c r="CL1185" s="22">
        <f t="shared" si="4333"/>
        <v>1493.3</v>
      </c>
      <c r="CM1185" s="22">
        <f t="shared" si="4503"/>
        <v>0</v>
      </c>
      <c r="CN1185" s="15"/>
      <c r="CO1185" s="35"/>
      <c r="CS1185" s="5" t="s">
        <v>29</v>
      </c>
    </row>
    <row r="1186" spans="1:99" ht="46.8" x14ac:dyDescent="0.3">
      <c r="A1186" s="36" t="s">
        <v>639</v>
      </c>
      <c r="B1186" s="16">
        <v>240</v>
      </c>
      <c r="C1186" s="32"/>
      <c r="D1186" s="32"/>
      <c r="E1186" s="33" t="s">
        <v>41</v>
      </c>
      <c r="F1186" s="22">
        <f t="shared" si="4462"/>
        <v>1493.1</v>
      </c>
      <c r="G1186" s="22">
        <f t="shared" si="4504"/>
        <v>1493.3</v>
      </c>
      <c r="H1186" s="22">
        <f t="shared" si="4505"/>
        <v>1493.3</v>
      </c>
      <c r="I1186" s="22">
        <f t="shared" si="4465"/>
        <v>0</v>
      </c>
      <c r="J1186" s="22">
        <f t="shared" si="4466"/>
        <v>0</v>
      </c>
      <c r="K1186" s="22">
        <f t="shared" si="4467"/>
        <v>0</v>
      </c>
      <c r="L1186" s="22">
        <f t="shared" si="4379"/>
        <v>1493.1</v>
      </c>
      <c r="M1186" s="22">
        <f t="shared" si="4380"/>
        <v>1493.3</v>
      </c>
      <c r="N1186" s="22">
        <f t="shared" si="4381"/>
        <v>1493.3</v>
      </c>
      <c r="O1186" s="22">
        <f t="shared" si="4468"/>
        <v>0</v>
      </c>
      <c r="P1186" s="22">
        <f t="shared" si="4469"/>
        <v>0</v>
      </c>
      <c r="Q1186" s="22">
        <f t="shared" si="4470"/>
        <v>0</v>
      </c>
      <c r="R1186" s="22">
        <f t="shared" si="4382"/>
        <v>1493.1</v>
      </c>
      <c r="S1186" s="22">
        <f t="shared" si="4383"/>
        <v>1493.3</v>
      </c>
      <c r="T1186" s="22">
        <f t="shared" si="4384"/>
        <v>1493.3</v>
      </c>
      <c r="U1186" s="22">
        <f t="shared" si="4471"/>
        <v>0</v>
      </c>
      <c r="V1186" s="22">
        <f t="shared" si="4472"/>
        <v>0</v>
      </c>
      <c r="W1186" s="22">
        <f t="shared" si="4473"/>
        <v>0</v>
      </c>
      <c r="X1186" s="22">
        <f t="shared" si="4385"/>
        <v>1493.1</v>
      </c>
      <c r="Y1186" s="22">
        <f t="shared" si="4386"/>
        <v>1493.3</v>
      </c>
      <c r="Z1186" s="22">
        <f t="shared" si="4387"/>
        <v>1493.3</v>
      </c>
      <c r="AA1186" s="22">
        <f t="shared" si="4474"/>
        <v>0</v>
      </c>
      <c r="AB1186" s="22">
        <f t="shared" si="4475"/>
        <v>0</v>
      </c>
      <c r="AC1186" s="22">
        <f t="shared" si="4476"/>
        <v>0</v>
      </c>
      <c r="AD1186" s="22">
        <f t="shared" si="4388"/>
        <v>1493.1</v>
      </c>
      <c r="AE1186" s="22">
        <f t="shared" si="4389"/>
        <v>1493.3</v>
      </c>
      <c r="AF1186" s="22">
        <f t="shared" si="4390"/>
        <v>1493.3</v>
      </c>
      <c r="AG1186" s="22">
        <f t="shared" si="4477"/>
        <v>0</v>
      </c>
      <c r="AH1186" s="22">
        <f t="shared" si="4478"/>
        <v>0</v>
      </c>
      <c r="AI1186" s="22">
        <f t="shared" si="4479"/>
        <v>0</v>
      </c>
      <c r="AJ1186" s="22">
        <f t="shared" si="4391"/>
        <v>1493.1</v>
      </c>
      <c r="AK1186" s="22">
        <f t="shared" si="4392"/>
        <v>1493.3</v>
      </c>
      <c r="AL1186" s="22">
        <f t="shared" si="4393"/>
        <v>1493.3</v>
      </c>
      <c r="AM1186" s="22">
        <f t="shared" si="4480"/>
        <v>0</v>
      </c>
      <c r="AN1186" s="22">
        <f t="shared" si="4481"/>
        <v>0</v>
      </c>
      <c r="AO1186" s="22">
        <f t="shared" si="4482"/>
        <v>0</v>
      </c>
      <c r="AP1186" s="22">
        <f t="shared" si="4394"/>
        <v>1493.1</v>
      </c>
      <c r="AQ1186" s="22">
        <f t="shared" si="4395"/>
        <v>1493.3</v>
      </c>
      <c r="AR1186" s="22">
        <f t="shared" si="4396"/>
        <v>1493.3</v>
      </c>
      <c r="AS1186" s="22">
        <f t="shared" si="4483"/>
        <v>0</v>
      </c>
      <c r="AT1186" s="22">
        <f t="shared" si="4484"/>
        <v>0</v>
      </c>
      <c r="AU1186" s="22">
        <f t="shared" si="4485"/>
        <v>0</v>
      </c>
      <c r="AV1186" s="22">
        <f t="shared" si="4397"/>
        <v>1493.1</v>
      </c>
      <c r="AW1186" s="22">
        <f t="shared" si="4398"/>
        <v>1493.3</v>
      </c>
      <c r="AX1186" s="22">
        <f t="shared" si="4399"/>
        <v>1493.3</v>
      </c>
      <c r="AY1186" s="22">
        <f t="shared" si="4486"/>
        <v>-1.6120000000000001</v>
      </c>
      <c r="AZ1186" s="22">
        <f t="shared" si="4487"/>
        <v>0</v>
      </c>
      <c r="BA1186" s="22">
        <f t="shared" si="4488"/>
        <v>0</v>
      </c>
      <c r="BB1186" s="22">
        <f t="shared" si="4400"/>
        <v>1491.4879999999998</v>
      </c>
      <c r="BC1186" s="22">
        <f t="shared" si="4401"/>
        <v>1493.3</v>
      </c>
      <c r="BD1186" s="22">
        <f t="shared" si="4402"/>
        <v>1493.3</v>
      </c>
      <c r="BE1186" s="22">
        <f t="shared" si="4489"/>
        <v>0</v>
      </c>
      <c r="BF1186" s="22">
        <f t="shared" si="4490"/>
        <v>0</v>
      </c>
      <c r="BG1186" s="22">
        <f t="shared" si="4491"/>
        <v>0</v>
      </c>
      <c r="BH1186" s="22">
        <f t="shared" si="4403"/>
        <v>1491.4879999999998</v>
      </c>
      <c r="BI1186" s="22">
        <f t="shared" si="4404"/>
        <v>1493.3</v>
      </c>
      <c r="BJ1186" s="22">
        <f t="shared" si="4405"/>
        <v>1493.3</v>
      </c>
      <c r="BK1186" s="22">
        <f t="shared" si="4492"/>
        <v>0</v>
      </c>
      <c r="BL1186" s="22">
        <f t="shared" si="4493"/>
        <v>0</v>
      </c>
      <c r="BM1186" s="22">
        <f t="shared" si="4494"/>
        <v>0</v>
      </c>
      <c r="BN1186" s="22">
        <f t="shared" si="4406"/>
        <v>1491.4879999999998</v>
      </c>
      <c r="BO1186" s="22">
        <f t="shared" si="4407"/>
        <v>1493.3</v>
      </c>
      <c r="BP1186" s="22">
        <f t="shared" si="4408"/>
        <v>1493.3</v>
      </c>
      <c r="BQ1186" s="22">
        <f t="shared" si="4495"/>
        <v>0</v>
      </c>
      <c r="BR1186" s="22">
        <f t="shared" si="4496"/>
        <v>0</v>
      </c>
      <c r="BS1186" s="22">
        <f t="shared" si="4409"/>
        <v>1491.4879999999998</v>
      </c>
      <c r="BT1186" s="22">
        <f t="shared" si="4410"/>
        <v>1493.3</v>
      </c>
      <c r="BU1186" s="22">
        <f t="shared" si="4411"/>
        <v>1493.3</v>
      </c>
      <c r="BV1186" s="22">
        <f t="shared" si="4497"/>
        <v>0</v>
      </c>
      <c r="BW1186" s="22">
        <f t="shared" si="4498"/>
        <v>0</v>
      </c>
      <c r="BX1186" s="22">
        <f t="shared" si="4412"/>
        <v>1491.4879999999998</v>
      </c>
      <c r="BY1186" s="22">
        <f t="shared" si="4413"/>
        <v>1493.3</v>
      </c>
      <c r="BZ1186" s="22">
        <f t="shared" si="4414"/>
        <v>1493.3</v>
      </c>
      <c r="CA1186" s="22">
        <f t="shared" si="4499"/>
        <v>0</v>
      </c>
      <c r="CB1186" s="22">
        <f t="shared" si="4500"/>
        <v>0</v>
      </c>
      <c r="CC1186" s="22">
        <f t="shared" si="4501"/>
        <v>0</v>
      </c>
      <c r="CD1186" s="22">
        <f t="shared" si="4243"/>
        <v>1491.4879999999998</v>
      </c>
      <c r="CE1186" s="22">
        <f t="shared" si="4502"/>
        <v>0</v>
      </c>
      <c r="CF1186" s="34">
        <f t="shared" si="4330"/>
        <v>1491.4879999999998</v>
      </c>
      <c r="CG1186" s="22">
        <f t="shared" si="4244"/>
        <v>1493.3</v>
      </c>
      <c r="CH1186" s="22">
        <f t="shared" si="4503"/>
        <v>0</v>
      </c>
      <c r="CI1186" s="22">
        <f t="shared" si="4332"/>
        <v>1493.3</v>
      </c>
      <c r="CJ1186" s="22">
        <f t="shared" si="4245"/>
        <v>1493.3</v>
      </c>
      <c r="CK1186" s="22">
        <f t="shared" si="4503"/>
        <v>0</v>
      </c>
      <c r="CL1186" s="22">
        <f t="shared" si="4333"/>
        <v>1493.3</v>
      </c>
      <c r="CM1186" s="22">
        <f t="shared" si="4503"/>
        <v>0</v>
      </c>
      <c r="CN1186" s="15"/>
      <c r="CO1186" s="35"/>
      <c r="CT1186" s="5" t="s">
        <v>30</v>
      </c>
    </row>
    <row r="1187" spans="1:99" ht="31.2" x14ac:dyDescent="0.3">
      <c r="A1187" s="36" t="s">
        <v>639</v>
      </c>
      <c r="B1187" s="16">
        <v>240</v>
      </c>
      <c r="C1187" s="32" t="s">
        <v>395</v>
      </c>
      <c r="D1187" s="32" t="s">
        <v>625</v>
      </c>
      <c r="E1187" s="33" t="s">
        <v>626</v>
      </c>
      <c r="F1187" s="22">
        <v>1493.1</v>
      </c>
      <c r="G1187" s="22">
        <f>1493.1+0.2</f>
        <v>1493.3</v>
      </c>
      <c r="H1187" s="22">
        <f>1493.1+0.2</f>
        <v>1493.3</v>
      </c>
      <c r="I1187" s="22"/>
      <c r="J1187" s="22"/>
      <c r="K1187" s="22"/>
      <c r="L1187" s="22">
        <f t="shared" si="4379"/>
        <v>1493.1</v>
      </c>
      <c r="M1187" s="22">
        <f t="shared" si="4380"/>
        <v>1493.3</v>
      </c>
      <c r="N1187" s="22">
        <f t="shared" si="4381"/>
        <v>1493.3</v>
      </c>
      <c r="O1187" s="22"/>
      <c r="P1187" s="22"/>
      <c r="Q1187" s="22"/>
      <c r="R1187" s="22">
        <f t="shared" si="4382"/>
        <v>1493.1</v>
      </c>
      <c r="S1187" s="22">
        <f t="shared" si="4383"/>
        <v>1493.3</v>
      </c>
      <c r="T1187" s="22">
        <f t="shared" si="4384"/>
        <v>1493.3</v>
      </c>
      <c r="U1187" s="22"/>
      <c r="V1187" s="22"/>
      <c r="W1187" s="22"/>
      <c r="X1187" s="22">
        <f t="shared" si="4385"/>
        <v>1493.1</v>
      </c>
      <c r="Y1187" s="22">
        <f t="shared" si="4386"/>
        <v>1493.3</v>
      </c>
      <c r="Z1187" s="22">
        <f t="shared" si="4387"/>
        <v>1493.3</v>
      </c>
      <c r="AA1187" s="22"/>
      <c r="AB1187" s="22"/>
      <c r="AC1187" s="22"/>
      <c r="AD1187" s="22">
        <f t="shared" si="4388"/>
        <v>1493.1</v>
      </c>
      <c r="AE1187" s="22">
        <f t="shared" si="4389"/>
        <v>1493.3</v>
      </c>
      <c r="AF1187" s="22">
        <f t="shared" si="4390"/>
        <v>1493.3</v>
      </c>
      <c r="AG1187" s="22"/>
      <c r="AH1187" s="22"/>
      <c r="AI1187" s="22"/>
      <c r="AJ1187" s="22">
        <f t="shared" si="4391"/>
        <v>1493.1</v>
      </c>
      <c r="AK1187" s="22">
        <f t="shared" si="4392"/>
        <v>1493.3</v>
      </c>
      <c r="AL1187" s="22">
        <f t="shared" si="4393"/>
        <v>1493.3</v>
      </c>
      <c r="AM1187" s="22"/>
      <c r="AN1187" s="22"/>
      <c r="AO1187" s="22"/>
      <c r="AP1187" s="22">
        <f t="shared" si="4394"/>
        <v>1493.1</v>
      </c>
      <c r="AQ1187" s="22">
        <f t="shared" si="4395"/>
        <v>1493.3</v>
      </c>
      <c r="AR1187" s="22">
        <f t="shared" si="4396"/>
        <v>1493.3</v>
      </c>
      <c r="AS1187" s="22"/>
      <c r="AT1187" s="22"/>
      <c r="AU1187" s="22"/>
      <c r="AV1187" s="22">
        <f t="shared" si="4397"/>
        <v>1493.1</v>
      </c>
      <c r="AW1187" s="22">
        <f t="shared" si="4398"/>
        <v>1493.3</v>
      </c>
      <c r="AX1187" s="22">
        <f t="shared" si="4399"/>
        <v>1493.3</v>
      </c>
      <c r="AY1187" s="22">
        <f>-0.551-1.061</f>
        <v>-1.6120000000000001</v>
      </c>
      <c r="AZ1187" s="22"/>
      <c r="BA1187" s="22"/>
      <c r="BB1187" s="22">
        <f t="shared" si="4400"/>
        <v>1491.4879999999998</v>
      </c>
      <c r="BC1187" s="22">
        <f t="shared" si="4401"/>
        <v>1493.3</v>
      </c>
      <c r="BD1187" s="22">
        <f t="shared" si="4402"/>
        <v>1493.3</v>
      </c>
      <c r="BE1187" s="22"/>
      <c r="BF1187" s="22"/>
      <c r="BG1187" s="22"/>
      <c r="BH1187" s="22">
        <f t="shared" si="4403"/>
        <v>1491.4879999999998</v>
      </c>
      <c r="BI1187" s="22">
        <f t="shared" si="4404"/>
        <v>1493.3</v>
      </c>
      <c r="BJ1187" s="22">
        <f t="shared" si="4405"/>
        <v>1493.3</v>
      </c>
      <c r="BK1187" s="22"/>
      <c r="BL1187" s="22"/>
      <c r="BM1187" s="22"/>
      <c r="BN1187" s="22">
        <f t="shared" si="4406"/>
        <v>1491.4879999999998</v>
      </c>
      <c r="BO1187" s="22">
        <f t="shared" si="4407"/>
        <v>1493.3</v>
      </c>
      <c r="BP1187" s="22">
        <f t="shared" si="4408"/>
        <v>1493.3</v>
      </c>
      <c r="BQ1187" s="22"/>
      <c r="BR1187" s="22"/>
      <c r="BS1187" s="22">
        <f t="shared" si="4409"/>
        <v>1491.4879999999998</v>
      </c>
      <c r="BT1187" s="22">
        <f t="shared" si="4410"/>
        <v>1493.3</v>
      </c>
      <c r="BU1187" s="22">
        <f t="shared" si="4411"/>
        <v>1493.3</v>
      </c>
      <c r="BV1187" s="22"/>
      <c r="BW1187" s="22"/>
      <c r="BX1187" s="22">
        <f t="shared" si="4412"/>
        <v>1491.4879999999998</v>
      </c>
      <c r="BY1187" s="22">
        <f t="shared" si="4413"/>
        <v>1493.3</v>
      </c>
      <c r="BZ1187" s="22">
        <f t="shared" si="4414"/>
        <v>1493.3</v>
      </c>
      <c r="CA1187" s="22"/>
      <c r="CB1187" s="22"/>
      <c r="CC1187" s="22"/>
      <c r="CD1187" s="22">
        <f t="shared" si="4243"/>
        <v>1491.4879999999998</v>
      </c>
      <c r="CE1187" s="22"/>
      <c r="CF1187" s="34">
        <f t="shared" si="4330"/>
        <v>1491.4879999999998</v>
      </c>
      <c r="CG1187" s="22">
        <f t="shared" si="4244"/>
        <v>1493.3</v>
      </c>
      <c r="CH1187" s="22"/>
      <c r="CI1187" s="22">
        <f t="shared" si="4332"/>
        <v>1493.3</v>
      </c>
      <c r="CJ1187" s="22">
        <f t="shared" si="4245"/>
        <v>1493.3</v>
      </c>
      <c r="CK1187" s="22"/>
      <c r="CL1187" s="22">
        <f t="shared" si="4333"/>
        <v>1493.3</v>
      </c>
      <c r="CM1187" s="22"/>
      <c r="CN1187" s="15"/>
      <c r="CO1187" s="35"/>
    </row>
    <row r="1188" spans="1:99" x14ac:dyDescent="0.3">
      <c r="A1188" s="36" t="s">
        <v>639</v>
      </c>
      <c r="B1188" s="36" t="s">
        <v>642</v>
      </c>
      <c r="C1188" s="32"/>
      <c r="D1188" s="32"/>
      <c r="E1188" s="33" t="s">
        <v>54</v>
      </c>
      <c r="F1188" s="22">
        <f t="shared" si="4462"/>
        <v>6.2</v>
      </c>
      <c r="G1188" s="22">
        <f t="shared" ref="G1188:G1189" si="4506">G1189</f>
        <v>6.2</v>
      </c>
      <c r="H1188" s="22">
        <f t="shared" ref="H1188:H1189" si="4507">H1189</f>
        <v>6.2</v>
      </c>
      <c r="I1188" s="22">
        <f t="shared" si="4465"/>
        <v>0</v>
      </c>
      <c r="J1188" s="22">
        <f t="shared" si="4466"/>
        <v>0</v>
      </c>
      <c r="K1188" s="22">
        <f t="shared" si="4467"/>
        <v>0</v>
      </c>
      <c r="L1188" s="22">
        <f t="shared" si="4379"/>
        <v>6.2</v>
      </c>
      <c r="M1188" s="22">
        <f t="shared" si="4380"/>
        <v>6.2</v>
      </c>
      <c r="N1188" s="22">
        <f t="shared" si="4381"/>
        <v>6.2</v>
      </c>
      <c r="O1188" s="22">
        <f t="shared" si="4468"/>
        <v>0</v>
      </c>
      <c r="P1188" s="22">
        <f t="shared" si="4469"/>
        <v>0</v>
      </c>
      <c r="Q1188" s="22">
        <f t="shared" si="4470"/>
        <v>0</v>
      </c>
      <c r="R1188" s="22">
        <f t="shared" si="4382"/>
        <v>6.2</v>
      </c>
      <c r="S1188" s="22">
        <f t="shared" si="4383"/>
        <v>6.2</v>
      </c>
      <c r="T1188" s="22">
        <f t="shared" si="4384"/>
        <v>6.2</v>
      </c>
      <c r="U1188" s="22">
        <f t="shared" si="4471"/>
        <v>0</v>
      </c>
      <c r="V1188" s="22">
        <f t="shared" si="4472"/>
        <v>0</v>
      </c>
      <c r="W1188" s="22">
        <f t="shared" si="4473"/>
        <v>0</v>
      </c>
      <c r="X1188" s="22">
        <f t="shared" si="4385"/>
        <v>6.2</v>
      </c>
      <c r="Y1188" s="22">
        <f t="shared" si="4386"/>
        <v>6.2</v>
      </c>
      <c r="Z1188" s="22">
        <f t="shared" si="4387"/>
        <v>6.2</v>
      </c>
      <c r="AA1188" s="22">
        <f t="shared" si="4474"/>
        <v>0</v>
      </c>
      <c r="AB1188" s="22">
        <f t="shared" si="4475"/>
        <v>0</v>
      </c>
      <c r="AC1188" s="22">
        <f t="shared" si="4476"/>
        <v>0</v>
      </c>
      <c r="AD1188" s="22">
        <f t="shared" si="4388"/>
        <v>6.2</v>
      </c>
      <c r="AE1188" s="22">
        <f t="shared" si="4389"/>
        <v>6.2</v>
      </c>
      <c r="AF1188" s="22">
        <f t="shared" si="4390"/>
        <v>6.2</v>
      </c>
      <c r="AG1188" s="22">
        <f t="shared" si="4477"/>
        <v>0</v>
      </c>
      <c r="AH1188" s="22">
        <f t="shared" si="4478"/>
        <v>0</v>
      </c>
      <c r="AI1188" s="22">
        <f t="shared" si="4479"/>
        <v>0</v>
      </c>
      <c r="AJ1188" s="22">
        <f t="shared" si="4391"/>
        <v>6.2</v>
      </c>
      <c r="AK1188" s="22">
        <f t="shared" si="4392"/>
        <v>6.2</v>
      </c>
      <c r="AL1188" s="22">
        <f t="shared" si="4393"/>
        <v>6.2</v>
      </c>
      <c r="AM1188" s="22">
        <f t="shared" si="4480"/>
        <v>0</v>
      </c>
      <c r="AN1188" s="22">
        <f t="shared" si="4481"/>
        <v>0</v>
      </c>
      <c r="AO1188" s="22">
        <f t="shared" si="4482"/>
        <v>0</v>
      </c>
      <c r="AP1188" s="22">
        <f t="shared" si="4394"/>
        <v>6.2</v>
      </c>
      <c r="AQ1188" s="22">
        <f t="shared" si="4395"/>
        <v>6.2</v>
      </c>
      <c r="AR1188" s="22">
        <f t="shared" si="4396"/>
        <v>6.2</v>
      </c>
      <c r="AS1188" s="22">
        <f t="shared" si="4483"/>
        <v>0</v>
      </c>
      <c r="AT1188" s="22">
        <f t="shared" si="4484"/>
        <v>0</v>
      </c>
      <c r="AU1188" s="22">
        <f t="shared" si="4485"/>
        <v>0</v>
      </c>
      <c r="AV1188" s="22">
        <f t="shared" si="4397"/>
        <v>6.2</v>
      </c>
      <c r="AW1188" s="22">
        <f t="shared" si="4398"/>
        <v>6.2</v>
      </c>
      <c r="AX1188" s="22">
        <f t="shared" si="4399"/>
        <v>6.2</v>
      </c>
      <c r="AY1188" s="22">
        <f t="shared" ref="AY1188:AY1193" si="4508">AY1189</f>
        <v>0</v>
      </c>
      <c r="AZ1188" s="22">
        <f t="shared" si="4487"/>
        <v>0</v>
      </c>
      <c r="BA1188" s="22">
        <f t="shared" si="4488"/>
        <v>0</v>
      </c>
      <c r="BB1188" s="22">
        <f t="shared" si="4400"/>
        <v>6.2</v>
      </c>
      <c r="BC1188" s="22">
        <f t="shared" si="4401"/>
        <v>6.2</v>
      </c>
      <c r="BD1188" s="22">
        <f t="shared" si="4402"/>
        <v>6.2</v>
      </c>
      <c r="BE1188" s="22">
        <f t="shared" si="4489"/>
        <v>0</v>
      </c>
      <c r="BF1188" s="22">
        <f t="shared" si="4490"/>
        <v>0</v>
      </c>
      <c r="BG1188" s="22">
        <f t="shared" si="4491"/>
        <v>0</v>
      </c>
      <c r="BH1188" s="22">
        <f t="shared" si="4403"/>
        <v>6.2</v>
      </c>
      <c r="BI1188" s="22">
        <f t="shared" si="4404"/>
        <v>6.2</v>
      </c>
      <c r="BJ1188" s="22">
        <f t="shared" si="4405"/>
        <v>6.2</v>
      </c>
      <c r="BK1188" s="22">
        <f t="shared" si="4492"/>
        <v>0</v>
      </c>
      <c r="BL1188" s="22">
        <f t="shared" si="4493"/>
        <v>0</v>
      </c>
      <c r="BM1188" s="22">
        <f t="shared" si="4494"/>
        <v>0</v>
      </c>
      <c r="BN1188" s="22">
        <f t="shared" si="4406"/>
        <v>6.2</v>
      </c>
      <c r="BO1188" s="22">
        <f t="shared" si="4407"/>
        <v>6.2</v>
      </c>
      <c r="BP1188" s="22">
        <f t="shared" si="4408"/>
        <v>6.2</v>
      </c>
      <c r="BQ1188" s="22">
        <f t="shared" si="4495"/>
        <v>0</v>
      </c>
      <c r="BR1188" s="22">
        <f t="shared" si="4496"/>
        <v>0</v>
      </c>
      <c r="BS1188" s="22">
        <f t="shared" si="4409"/>
        <v>6.2</v>
      </c>
      <c r="BT1188" s="22">
        <f t="shared" si="4410"/>
        <v>6.2</v>
      </c>
      <c r="BU1188" s="22">
        <f t="shared" si="4411"/>
        <v>6.2</v>
      </c>
      <c r="BV1188" s="22">
        <f t="shared" si="4497"/>
        <v>0</v>
      </c>
      <c r="BW1188" s="22">
        <f t="shared" si="4498"/>
        <v>0</v>
      </c>
      <c r="BX1188" s="22">
        <f t="shared" si="4412"/>
        <v>6.2</v>
      </c>
      <c r="BY1188" s="22">
        <f t="shared" si="4413"/>
        <v>6.2</v>
      </c>
      <c r="BZ1188" s="22">
        <f t="shared" si="4414"/>
        <v>6.2</v>
      </c>
      <c r="CA1188" s="22">
        <f t="shared" si="4499"/>
        <v>0</v>
      </c>
      <c r="CB1188" s="22">
        <f t="shared" si="4500"/>
        <v>0</v>
      </c>
      <c r="CC1188" s="22">
        <f t="shared" si="4501"/>
        <v>0</v>
      </c>
      <c r="CD1188" s="22">
        <f t="shared" si="4243"/>
        <v>6.2</v>
      </c>
      <c r="CE1188" s="22">
        <f t="shared" si="4502"/>
        <v>0</v>
      </c>
      <c r="CF1188" s="34">
        <f t="shared" si="4330"/>
        <v>6.2</v>
      </c>
      <c r="CG1188" s="22">
        <f t="shared" si="4244"/>
        <v>6.2</v>
      </c>
      <c r="CH1188" s="22">
        <f t="shared" si="4503"/>
        <v>0</v>
      </c>
      <c r="CI1188" s="22">
        <f t="shared" si="4332"/>
        <v>6.2</v>
      </c>
      <c r="CJ1188" s="22">
        <f t="shared" si="4245"/>
        <v>6.2</v>
      </c>
      <c r="CK1188" s="22">
        <f t="shared" si="4503"/>
        <v>0</v>
      </c>
      <c r="CL1188" s="22">
        <f t="shared" si="4333"/>
        <v>6.2</v>
      </c>
      <c r="CM1188" s="22">
        <f t="shared" si="4503"/>
        <v>0</v>
      </c>
      <c r="CN1188" s="15"/>
      <c r="CO1188" s="35"/>
      <c r="CS1188" s="5" t="s">
        <v>29</v>
      </c>
    </row>
    <row r="1189" spans="1:99" x14ac:dyDescent="0.3">
      <c r="A1189" s="36" t="s">
        <v>639</v>
      </c>
      <c r="B1189" s="16">
        <v>850</v>
      </c>
      <c r="C1189" s="32"/>
      <c r="D1189" s="32"/>
      <c r="E1189" s="33" t="s">
        <v>79</v>
      </c>
      <c r="F1189" s="22">
        <f t="shared" si="4462"/>
        <v>6.2</v>
      </c>
      <c r="G1189" s="22">
        <f t="shared" si="4506"/>
        <v>6.2</v>
      </c>
      <c r="H1189" s="22">
        <f t="shared" si="4507"/>
        <v>6.2</v>
      </c>
      <c r="I1189" s="22">
        <f t="shared" si="4465"/>
        <v>0</v>
      </c>
      <c r="J1189" s="22">
        <f t="shared" si="4466"/>
        <v>0</v>
      </c>
      <c r="K1189" s="22">
        <f t="shared" si="4467"/>
        <v>0</v>
      </c>
      <c r="L1189" s="22">
        <f t="shared" si="4379"/>
        <v>6.2</v>
      </c>
      <c r="M1189" s="22">
        <f t="shared" si="4380"/>
        <v>6.2</v>
      </c>
      <c r="N1189" s="22">
        <f t="shared" si="4381"/>
        <v>6.2</v>
      </c>
      <c r="O1189" s="22">
        <f t="shared" si="4468"/>
        <v>0</v>
      </c>
      <c r="P1189" s="22">
        <f t="shared" si="4469"/>
        <v>0</v>
      </c>
      <c r="Q1189" s="22">
        <f t="shared" si="4470"/>
        <v>0</v>
      </c>
      <c r="R1189" s="22">
        <f t="shared" si="4382"/>
        <v>6.2</v>
      </c>
      <c r="S1189" s="22">
        <f t="shared" si="4383"/>
        <v>6.2</v>
      </c>
      <c r="T1189" s="22">
        <f t="shared" si="4384"/>
        <v>6.2</v>
      </c>
      <c r="U1189" s="22">
        <f t="shared" si="4471"/>
        <v>0</v>
      </c>
      <c r="V1189" s="22">
        <f t="shared" si="4472"/>
        <v>0</v>
      </c>
      <c r="W1189" s="22">
        <f t="shared" si="4473"/>
        <v>0</v>
      </c>
      <c r="X1189" s="22">
        <f t="shared" si="4385"/>
        <v>6.2</v>
      </c>
      <c r="Y1189" s="22">
        <f t="shared" si="4386"/>
        <v>6.2</v>
      </c>
      <c r="Z1189" s="22">
        <f t="shared" si="4387"/>
        <v>6.2</v>
      </c>
      <c r="AA1189" s="22">
        <f t="shared" si="4474"/>
        <v>0</v>
      </c>
      <c r="AB1189" s="22">
        <f t="shared" si="4475"/>
        <v>0</v>
      </c>
      <c r="AC1189" s="22">
        <f t="shared" si="4476"/>
        <v>0</v>
      </c>
      <c r="AD1189" s="22">
        <f t="shared" si="4388"/>
        <v>6.2</v>
      </c>
      <c r="AE1189" s="22">
        <f t="shared" si="4389"/>
        <v>6.2</v>
      </c>
      <c r="AF1189" s="22">
        <f t="shared" si="4390"/>
        <v>6.2</v>
      </c>
      <c r="AG1189" s="22">
        <f t="shared" si="4477"/>
        <v>0</v>
      </c>
      <c r="AH1189" s="22">
        <f t="shared" si="4478"/>
        <v>0</v>
      </c>
      <c r="AI1189" s="22">
        <f t="shared" si="4479"/>
        <v>0</v>
      </c>
      <c r="AJ1189" s="22">
        <f t="shared" si="4391"/>
        <v>6.2</v>
      </c>
      <c r="AK1189" s="22">
        <f t="shared" si="4392"/>
        <v>6.2</v>
      </c>
      <c r="AL1189" s="22">
        <f t="shared" si="4393"/>
        <v>6.2</v>
      </c>
      <c r="AM1189" s="22">
        <f t="shared" si="4480"/>
        <v>0</v>
      </c>
      <c r="AN1189" s="22">
        <f t="shared" si="4481"/>
        <v>0</v>
      </c>
      <c r="AO1189" s="22">
        <f t="shared" si="4482"/>
        <v>0</v>
      </c>
      <c r="AP1189" s="22">
        <f t="shared" si="4394"/>
        <v>6.2</v>
      </c>
      <c r="AQ1189" s="22">
        <f t="shared" si="4395"/>
        <v>6.2</v>
      </c>
      <c r="AR1189" s="22">
        <f t="shared" si="4396"/>
        <v>6.2</v>
      </c>
      <c r="AS1189" s="22">
        <f t="shared" si="4483"/>
        <v>0</v>
      </c>
      <c r="AT1189" s="22">
        <f t="shared" si="4484"/>
        <v>0</v>
      </c>
      <c r="AU1189" s="22">
        <f t="shared" si="4485"/>
        <v>0</v>
      </c>
      <c r="AV1189" s="22">
        <f t="shared" si="4397"/>
        <v>6.2</v>
      </c>
      <c r="AW1189" s="22">
        <f t="shared" si="4398"/>
        <v>6.2</v>
      </c>
      <c r="AX1189" s="22">
        <f t="shared" si="4399"/>
        <v>6.2</v>
      </c>
      <c r="AY1189" s="22">
        <f t="shared" si="4508"/>
        <v>0</v>
      </c>
      <c r="AZ1189" s="22">
        <f t="shared" si="4487"/>
        <v>0</v>
      </c>
      <c r="BA1189" s="22">
        <f t="shared" si="4488"/>
        <v>0</v>
      </c>
      <c r="BB1189" s="22">
        <f t="shared" si="4400"/>
        <v>6.2</v>
      </c>
      <c r="BC1189" s="22">
        <f t="shared" si="4401"/>
        <v>6.2</v>
      </c>
      <c r="BD1189" s="22">
        <f t="shared" si="4402"/>
        <v>6.2</v>
      </c>
      <c r="BE1189" s="22">
        <f t="shared" si="4489"/>
        <v>0</v>
      </c>
      <c r="BF1189" s="22">
        <f t="shared" si="4490"/>
        <v>0</v>
      </c>
      <c r="BG1189" s="22">
        <f t="shared" si="4491"/>
        <v>0</v>
      </c>
      <c r="BH1189" s="22">
        <f t="shared" si="4403"/>
        <v>6.2</v>
      </c>
      <c r="BI1189" s="22">
        <f t="shared" si="4404"/>
        <v>6.2</v>
      </c>
      <c r="BJ1189" s="22">
        <f t="shared" si="4405"/>
        <v>6.2</v>
      </c>
      <c r="BK1189" s="22">
        <f t="shared" si="4492"/>
        <v>0</v>
      </c>
      <c r="BL1189" s="22">
        <f t="shared" si="4493"/>
        <v>0</v>
      </c>
      <c r="BM1189" s="22">
        <f t="shared" si="4494"/>
        <v>0</v>
      </c>
      <c r="BN1189" s="22">
        <f t="shared" si="4406"/>
        <v>6.2</v>
      </c>
      <c r="BO1189" s="22">
        <f t="shared" si="4407"/>
        <v>6.2</v>
      </c>
      <c r="BP1189" s="22">
        <f t="shared" si="4408"/>
        <v>6.2</v>
      </c>
      <c r="BQ1189" s="22">
        <f t="shared" si="4495"/>
        <v>0</v>
      </c>
      <c r="BR1189" s="22">
        <f t="shared" si="4496"/>
        <v>0</v>
      </c>
      <c r="BS1189" s="22">
        <f t="shared" si="4409"/>
        <v>6.2</v>
      </c>
      <c r="BT1189" s="22">
        <f t="shared" si="4410"/>
        <v>6.2</v>
      </c>
      <c r="BU1189" s="22">
        <f t="shared" si="4411"/>
        <v>6.2</v>
      </c>
      <c r="BV1189" s="22">
        <f t="shared" si="4497"/>
        <v>0</v>
      </c>
      <c r="BW1189" s="22">
        <f t="shared" si="4498"/>
        <v>0</v>
      </c>
      <c r="BX1189" s="22">
        <f t="shared" si="4412"/>
        <v>6.2</v>
      </c>
      <c r="BY1189" s="22">
        <f t="shared" si="4413"/>
        <v>6.2</v>
      </c>
      <c r="BZ1189" s="22">
        <f t="shared" si="4414"/>
        <v>6.2</v>
      </c>
      <c r="CA1189" s="22">
        <f t="shared" si="4499"/>
        <v>0</v>
      </c>
      <c r="CB1189" s="22">
        <f t="shared" si="4500"/>
        <v>0</v>
      </c>
      <c r="CC1189" s="22">
        <f t="shared" si="4501"/>
        <v>0</v>
      </c>
      <c r="CD1189" s="22">
        <f t="shared" si="4243"/>
        <v>6.2</v>
      </c>
      <c r="CE1189" s="22">
        <f t="shared" si="4502"/>
        <v>0</v>
      </c>
      <c r="CF1189" s="34">
        <f t="shared" si="4330"/>
        <v>6.2</v>
      </c>
      <c r="CG1189" s="22">
        <f t="shared" si="4244"/>
        <v>6.2</v>
      </c>
      <c r="CH1189" s="22">
        <f t="shared" si="4503"/>
        <v>0</v>
      </c>
      <c r="CI1189" s="22">
        <f t="shared" si="4332"/>
        <v>6.2</v>
      </c>
      <c r="CJ1189" s="22">
        <f t="shared" si="4245"/>
        <v>6.2</v>
      </c>
      <c r="CK1189" s="22">
        <f t="shared" si="4503"/>
        <v>0</v>
      </c>
      <c r="CL1189" s="22">
        <f t="shared" si="4333"/>
        <v>6.2</v>
      </c>
      <c r="CM1189" s="22">
        <f t="shared" si="4503"/>
        <v>0</v>
      </c>
      <c r="CN1189" s="15"/>
      <c r="CO1189" s="35"/>
      <c r="CT1189" s="5" t="s">
        <v>30</v>
      </c>
    </row>
    <row r="1190" spans="1:99" ht="31.2" x14ac:dyDescent="0.3">
      <c r="A1190" s="36" t="s">
        <v>639</v>
      </c>
      <c r="B1190" s="16">
        <v>850</v>
      </c>
      <c r="C1190" s="32" t="s">
        <v>395</v>
      </c>
      <c r="D1190" s="32" t="s">
        <v>625</v>
      </c>
      <c r="E1190" s="33" t="s">
        <v>626</v>
      </c>
      <c r="F1190" s="22">
        <v>6.2</v>
      </c>
      <c r="G1190" s="22">
        <v>6.2</v>
      </c>
      <c r="H1190" s="22">
        <v>6.2</v>
      </c>
      <c r="I1190" s="22"/>
      <c r="J1190" s="22"/>
      <c r="K1190" s="22"/>
      <c r="L1190" s="22">
        <f t="shared" si="4379"/>
        <v>6.2</v>
      </c>
      <c r="M1190" s="22">
        <f t="shared" si="4380"/>
        <v>6.2</v>
      </c>
      <c r="N1190" s="22">
        <f t="shared" si="4381"/>
        <v>6.2</v>
      </c>
      <c r="O1190" s="22"/>
      <c r="P1190" s="22"/>
      <c r="Q1190" s="22"/>
      <c r="R1190" s="22">
        <f t="shared" si="4382"/>
        <v>6.2</v>
      </c>
      <c r="S1190" s="22">
        <f t="shared" si="4383"/>
        <v>6.2</v>
      </c>
      <c r="T1190" s="22">
        <f t="shared" si="4384"/>
        <v>6.2</v>
      </c>
      <c r="U1190" s="22"/>
      <c r="V1190" s="22"/>
      <c r="W1190" s="22"/>
      <c r="X1190" s="22">
        <f t="shared" si="4385"/>
        <v>6.2</v>
      </c>
      <c r="Y1190" s="22">
        <f t="shared" si="4386"/>
        <v>6.2</v>
      </c>
      <c r="Z1190" s="22">
        <f t="shared" si="4387"/>
        <v>6.2</v>
      </c>
      <c r="AA1190" s="22"/>
      <c r="AB1190" s="22"/>
      <c r="AC1190" s="22"/>
      <c r="AD1190" s="22">
        <f t="shared" si="4388"/>
        <v>6.2</v>
      </c>
      <c r="AE1190" s="22">
        <f t="shared" si="4389"/>
        <v>6.2</v>
      </c>
      <c r="AF1190" s="22">
        <f t="shared" si="4390"/>
        <v>6.2</v>
      </c>
      <c r="AG1190" s="22"/>
      <c r="AH1190" s="22"/>
      <c r="AI1190" s="22"/>
      <c r="AJ1190" s="22">
        <f t="shared" si="4391"/>
        <v>6.2</v>
      </c>
      <c r="AK1190" s="22">
        <f t="shared" si="4392"/>
        <v>6.2</v>
      </c>
      <c r="AL1190" s="22">
        <f t="shared" si="4393"/>
        <v>6.2</v>
      </c>
      <c r="AM1190" s="22"/>
      <c r="AN1190" s="22"/>
      <c r="AO1190" s="22"/>
      <c r="AP1190" s="22">
        <f t="shared" si="4394"/>
        <v>6.2</v>
      </c>
      <c r="AQ1190" s="22">
        <f t="shared" si="4395"/>
        <v>6.2</v>
      </c>
      <c r="AR1190" s="22">
        <f t="shared" si="4396"/>
        <v>6.2</v>
      </c>
      <c r="AS1190" s="22"/>
      <c r="AT1190" s="22"/>
      <c r="AU1190" s="22"/>
      <c r="AV1190" s="22">
        <f t="shared" si="4397"/>
        <v>6.2</v>
      </c>
      <c r="AW1190" s="22">
        <f t="shared" si="4398"/>
        <v>6.2</v>
      </c>
      <c r="AX1190" s="22">
        <f t="shared" si="4399"/>
        <v>6.2</v>
      </c>
      <c r="AY1190" s="22"/>
      <c r="AZ1190" s="22"/>
      <c r="BA1190" s="22"/>
      <c r="BB1190" s="22">
        <f t="shared" si="4400"/>
        <v>6.2</v>
      </c>
      <c r="BC1190" s="22">
        <f t="shared" si="4401"/>
        <v>6.2</v>
      </c>
      <c r="BD1190" s="22">
        <f t="shared" si="4402"/>
        <v>6.2</v>
      </c>
      <c r="BE1190" s="22"/>
      <c r="BF1190" s="22"/>
      <c r="BG1190" s="22"/>
      <c r="BH1190" s="22">
        <f t="shared" si="4403"/>
        <v>6.2</v>
      </c>
      <c r="BI1190" s="22">
        <f t="shared" si="4404"/>
        <v>6.2</v>
      </c>
      <c r="BJ1190" s="22">
        <f t="shared" si="4405"/>
        <v>6.2</v>
      </c>
      <c r="BK1190" s="22"/>
      <c r="BL1190" s="22"/>
      <c r="BM1190" s="22"/>
      <c r="BN1190" s="22">
        <f t="shared" si="4406"/>
        <v>6.2</v>
      </c>
      <c r="BO1190" s="22">
        <f t="shared" si="4407"/>
        <v>6.2</v>
      </c>
      <c r="BP1190" s="22">
        <f t="shared" si="4408"/>
        <v>6.2</v>
      </c>
      <c r="BQ1190" s="22"/>
      <c r="BR1190" s="22"/>
      <c r="BS1190" s="22">
        <f t="shared" si="4409"/>
        <v>6.2</v>
      </c>
      <c r="BT1190" s="22">
        <f t="shared" si="4410"/>
        <v>6.2</v>
      </c>
      <c r="BU1190" s="22">
        <f t="shared" si="4411"/>
        <v>6.2</v>
      </c>
      <c r="BV1190" s="22"/>
      <c r="BW1190" s="22"/>
      <c r="BX1190" s="22">
        <f t="shared" si="4412"/>
        <v>6.2</v>
      </c>
      <c r="BY1190" s="22">
        <f t="shared" si="4413"/>
        <v>6.2</v>
      </c>
      <c r="BZ1190" s="22">
        <f t="shared" si="4414"/>
        <v>6.2</v>
      </c>
      <c r="CA1190" s="22"/>
      <c r="CB1190" s="22"/>
      <c r="CC1190" s="22"/>
      <c r="CD1190" s="22">
        <f t="shared" si="4243"/>
        <v>6.2</v>
      </c>
      <c r="CE1190" s="22"/>
      <c r="CF1190" s="34">
        <f t="shared" si="4330"/>
        <v>6.2</v>
      </c>
      <c r="CG1190" s="22">
        <f t="shared" si="4244"/>
        <v>6.2</v>
      </c>
      <c r="CH1190" s="22"/>
      <c r="CI1190" s="22">
        <f t="shared" si="4332"/>
        <v>6.2</v>
      </c>
      <c r="CJ1190" s="22">
        <f t="shared" si="4245"/>
        <v>6.2</v>
      </c>
      <c r="CK1190" s="22"/>
      <c r="CL1190" s="22">
        <f t="shared" si="4333"/>
        <v>6.2</v>
      </c>
      <c r="CM1190" s="22"/>
      <c r="CN1190" s="15"/>
      <c r="CO1190" s="35"/>
    </row>
    <row r="1191" spans="1:99" ht="46.8" x14ac:dyDescent="0.3">
      <c r="A1191" s="36" t="s">
        <v>643</v>
      </c>
      <c r="B1191" s="16"/>
      <c r="C1191" s="32"/>
      <c r="D1191" s="32"/>
      <c r="E1191" s="33" t="s">
        <v>644</v>
      </c>
      <c r="F1191" s="22"/>
      <c r="G1191" s="22"/>
      <c r="H1191" s="22"/>
      <c r="I1191" s="22"/>
      <c r="J1191" s="22"/>
      <c r="K1191" s="22"/>
      <c r="L1191" s="22"/>
      <c r="M1191" s="22"/>
      <c r="N1191" s="22"/>
      <c r="O1191" s="22"/>
      <c r="P1191" s="22"/>
      <c r="Q1191" s="22"/>
      <c r="R1191" s="22"/>
      <c r="S1191" s="22"/>
      <c r="T1191" s="22"/>
      <c r="U1191" s="22"/>
      <c r="V1191" s="22"/>
      <c r="W1191" s="22"/>
      <c r="X1191" s="22"/>
      <c r="Y1191" s="22"/>
      <c r="Z1191" s="22"/>
      <c r="AA1191" s="22"/>
      <c r="AB1191" s="22"/>
      <c r="AC1191" s="22"/>
      <c r="AD1191" s="22"/>
      <c r="AE1191" s="22"/>
      <c r="AF1191" s="22"/>
      <c r="AG1191" s="22"/>
      <c r="AH1191" s="22"/>
      <c r="AI1191" s="22"/>
      <c r="AJ1191" s="22"/>
      <c r="AK1191" s="22"/>
      <c r="AL1191" s="22"/>
      <c r="AM1191" s="22"/>
      <c r="AN1191" s="22"/>
      <c r="AO1191" s="22"/>
      <c r="AP1191" s="22"/>
      <c r="AQ1191" s="22"/>
      <c r="AR1191" s="22"/>
      <c r="AS1191" s="22"/>
      <c r="AT1191" s="22"/>
      <c r="AU1191" s="22"/>
      <c r="AV1191" s="22"/>
      <c r="AW1191" s="22"/>
      <c r="AX1191" s="22"/>
      <c r="AY1191" s="22">
        <f t="shared" si="4508"/>
        <v>2647.04</v>
      </c>
      <c r="AZ1191" s="22">
        <f t="shared" si="4487"/>
        <v>6670.5410000000002</v>
      </c>
      <c r="BA1191" s="22">
        <f t="shared" si="4488"/>
        <v>7004.0680000000002</v>
      </c>
      <c r="BB1191" s="22">
        <f t="shared" si="4400"/>
        <v>2647.04</v>
      </c>
      <c r="BC1191" s="22">
        <f t="shared" si="4401"/>
        <v>6670.5410000000002</v>
      </c>
      <c r="BD1191" s="22">
        <f t="shared" si="4402"/>
        <v>7004.0680000000002</v>
      </c>
      <c r="BE1191" s="22">
        <f t="shared" si="4489"/>
        <v>0</v>
      </c>
      <c r="BF1191" s="22">
        <f t="shared" si="4490"/>
        <v>0</v>
      </c>
      <c r="BG1191" s="22">
        <f t="shared" si="4491"/>
        <v>0</v>
      </c>
      <c r="BH1191" s="22">
        <f t="shared" si="4403"/>
        <v>2647.04</v>
      </c>
      <c r="BI1191" s="22">
        <f t="shared" si="4404"/>
        <v>6670.5410000000002</v>
      </c>
      <c r="BJ1191" s="22">
        <f t="shared" si="4405"/>
        <v>7004.0680000000002</v>
      </c>
      <c r="BK1191" s="22">
        <f t="shared" si="4492"/>
        <v>0</v>
      </c>
      <c r="BL1191" s="22">
        <f t="shared" si="4493"/>
        <v>0</v>
      </c>
      <c r="BM1191" s="22">
        <f t="shared" si="4494"/>
        <v>0</v>
      </c>
      <c r="BN1191" s="22">
        <f t="shared" si="4406"/>
        <v>2647.04</v>
      </c>
      <c r="BO1191" s="22">
        <f t="shared" si="4407"/>
        <v>6670.5410000000002</v>
      </c>
      <c r="BP1191" s="22">
        <f t="shared" si="4408"/>
        <v>7004.0680000000002</v>
      </c>
      <c r="BQ1191" s="22">
        <f t="shared" si="4495"/>
        <v>0</v>
      </c>
      <c r="BR1191" s="22">
        <f t="shared" si="4496"/>
        <v>0</v>
      </c>
      <c r="BS1191" s="22">
        <f t="shared" si="4409"/>
        <v>2647.04</v>
      </c>
      <c r="BT1191" s="22">
        <f t="shared" si="4410"/>
        <v>6670.5410000000002</v>
      </c>
      <c r="BU1191" s="22">
        <f t="shared" si="4411"/>
        <v>7004.0680000000002</v>
      </c>
      <c r="BV1191" s="22">
        <f t="shared" si="4497"/>
        <v>0</v>
      </c>
      <c r="BW1191" s="22">
        <f t="shared" si="4498"/>
        <v>0</v>
      </c>
      <c r="BX1191" s="22">
        <f t="shared" si="4412"/>
        <v>2647.04</v>
      </c>
      <c r="BY1191" s="22">
        <f t="shared" si="4413"/>
        <v>6670.5410000000002</v>
      </c>
      <c r="BZ1191" s="22">
        <f t="shared" si="4414"/>
        <v>7004.0680000000002</v>
      </c>
      <c r="CA1191" s="22">
        <f t="shared" si="4499"/>
        <v>0</v>
      </c>
      <c r="CB1191" s="22">
        <f t="shared" si="4500"/>
        <v>0</v>
      </c>
      <c r="CC1191" s="22">
        <f t="shared" si="4501"/>
        <v>0</v>
      </c>
      <c r="CD1191" s="22">
        <f t="shared" si="4243"/>
        <v>2647.04</v>
      </c>
      <c r="CE1191" s="22">
        <f t="shared" si="4502"/>
        <v>0</v>
      </c>
      <c r="CF1191" s="34">
        <f t="shared" si="4330"/>
        <v>2647.04</v>
      </c>
      <c r="CG1191" s="22">
        <f t="shared" si="4244"/>
        <v>6670.5410000000002</v>
      </c>
      <c r="CH1191" s="22">
        <f t="shared" si="4503"/>
        <v>0</v>
      </c>
      <c r="CI1191" s="22">
        <f t="shared" si="4332"/>
        <v>6670.5410000000002</v>
      </c>
      <c r="CJ1191" s="22">
        <f t="shared" si="4245"/>
        <v>7004.0680000000002</v>
      </c>
      <c r="CK1191" s="22">
        <f t="shared" si="4503"/>
        <v>0</v>
      </c>
      <c r="CL1191" s="22">
        <f t="shared" si="4333"/>
        <v>7004.0680000000002</v>
      </c>
      <c r="CM1191" s="22">
        <f t="shared" si="4503"/>
        <v>0</v>
      </c>
      <c r="CN1191" s="15"/>
      <c r="CO1191" s="35"/>
    </row>
    <row r="1192" spans="1:99" ht="31.2" x14ac:dyDescent="0.3">
      <c r="A1192" s="36" t="s">
        <v>643</v>
      </c>
      <c r="B1192" s="36" t="s">
        <v>641</v>
      </c>
      <c r="C1192" s="32"/>
      <c r="D1192" s="32"/>
      <c r="E1192" s="33" t="s">
        <v>40</v>
      </c>
      <c r="F1192" s="22"/>
      <c r="G1192" s="22"/>
      <c r="H1192" s="22"/>
      <c r="I1192" s="22"/>
      <c r="J1192" s="22"/>
      <c r="K1192" s="22"/>
      <c r="L1192" s="22"/>
      <c r="M1192" s="22"/>
      <c r="N1192" s="22"/>
      <c r="O1192" s="22"/>
      <c r="P1192" s="22"/>
      <c r="Q1192" s="22"/>
      <c r="R1192" s="22"/>
      <c r="S1192" s="22"/>
      <c r="T1192" s="22"/>
      <c r="U1192" s="22"/>
      <c r="V1192" s="22"/>
      <c r="W1192" s="22"/>
      <c r="X1192" s="22"/>
      <c r="Y1192" s="22"/>
      <c r="Z1192" s="22"/>
      <c r="AA1192" s="22"/>
      <c r="AB1192" s="22"/>
      <c r="AC1192" s="22"/>
      <c r="AD1192" s="22"/>
      <c r="AE1192" s="22"/>
      <c r="AF1192" s="22"/>
      <c r="AG1192" s="22"/>
      <c r="AH1192" s="22"/>
      <c r="AI1192" s="22"/>
      <c r="AJ1192" s="22"/>
      <c r="AK1192" s="22"/>
      <c r="AL1192" s="22"/>
      <c r="AM1192" s="22"/>
      <c r="AN1192" s="22"/>
      <c r="AO1192" s="22"/>
      <c r="AP1192" s="22"/>
      <c r="AQ1192" s="22"/>
      <c r="AR1192" s="22"/>
      <c r="AS1192" s="22"/>
      <c r="AT1192" s="22"/>
      <c r="AU1192" s="22"/>
      <c r="AV1192" s="22"/>
      <c r="AW1192" s="22"/>
      <c r="AX1192" s="22"/>
      <c r="AY1192" s="22">
        <f t="shared" si="4508"/>
        <v>2647.04</v>
      </c>
      <c r="AZ1192" s="22">
        <f t="shared" si="4487"/>
        <v>6670.5410000000002</v>
      </c>
      <c r="BA1192" s="22">
        <f t="shared" si="4488"/>
        <v>7004.0680000000002</v>
      </c>
      <c r="BB1192" s="22">
        <f t="shared" si="4400"/>
        <v>2647.04</v>
      </c>
      <c r="BC1192" s="22">
        <f t="shared" si="4401"/>
        <v>6670.5410000000002</v>
      </c>
      <c r="BD1192" s="22">
        <f t="shared" si="4402"/>
        <v>7004.0680000000002</v>
      </c>
      <c r="BE1192" s="22">
        <f t="shared" si="4489"/>
        <v>0</v>
      </c>
      <c r="BF1192" s="22">
        <f t="shared" si="4490"/>
        <v>0</v>
      </c>
      <c r="BG1192" s="22">
        <f t="shared" si="4491"/>
        <v>0</v>
      </c>
      <c r="BH1192" s="22">
        <f t="shared" si="4403"/>
        <v>2647.04</v>
      </c>
      <c r="BI1192" s="22">
        <f t="shared" si="4404"/>
        <v>6670.5410000000002</v>
      </c>
      <c r="BJ1192" s="22">
        <f t="shared" si="4405"/>
        <v>7004.0680000000002</v>
      </c>
      <c r="BK1192" s="22">
        <f t="shared" si="4492"/>
        <v>0</v>
      </c>
      <c r="BL1192" s="22">
        <f t="shared" si="4493"/>
        <v>0</v>
      </c>
      <c r="BM1192" s="22">
        <f t="shared" si="4494"/>
        <v>0</v>
      </c>
      <c r="BN1192" s="22">
        <f t="shared" si="4406"/>
        <v>2647.04</v>
      </c>
      <c r="BO1192" s="22">
        <f t="shared" si="4407"/>
        <v>6670.5410000000002</v>
      </c>
      <c r="BP1192" s="22">
        <f t="shared" si="4408"/>
        <v>7004.0680000000002</v>
      </c>
      <c r="BQ1192" s="22">
        <f t="shared" si="4495"/>
        <v>0</v>
      </c>
      <c r="BR1192" s="22">
        <f t="shared" si="4496"/>
        <v>0</v>
      </c>
      <c r="BS1192" s="22">
        <f t="shared" si="4409"/>
        <v>2647.04</v>
      </c>
      <c r="BT1192" s="22">
        <f t="shared" si="4410"/>
        <v>6670.5410000000002</v>
      </c>
      <c r="BU1192" s="22">
        <f t="shared" si="4411"/>
        <v>7004.0680000000002</v>
      </c>
      <c r="BV1192" s="22">
        <f t="shared" si="4497"/>
        <v>0</v>
      </c>
      <c r="BW1192" s="22">
        <f t="shared" si="4498"/>
        <v>0</v>
      </c>
      <c r="BX1192" s="22">
        <f t="shared" si="4412"/>
        <v>2647.04</v>
      </c>
      <c r="BY1192" s="22">
        <f t="shared" si="4413"/>
        <v>6670.5410000000002</v>
      </c>
      <c r="BZ1192" s="22">
        <f t="shared" si="4414"/>
        <v>7004.0680000000002</v>
      </c>
      <c r="CA1192" s="22">
        <f t="shared" si="4499"/>
        <v>0</v>
      </c>
      <c r="CB1192" s="22">
        <f t="shared" si="4500"/>
        <v>0</v>
      </c>
      <c r="CC1192" s="22">
        <f t="shared" si="4501"/>
        <v>0</v>
      </c>
      <c r="CD1192" s="22">
        <f t="shared" si="4243"/>
        <v>2647.04</v>
      </c>
      <c r="CE1192" s="22">
        <f t="shared" si="4502"/>
        <v>0</v>
      </c>
      <c r="CF1192" s="34">
        <f t="shared" si="4330"/>
        <v>2647.04</v>
      </c>
      <c r="CG1192" s="22">
        <f t="shared" si="4244"/>
        <v>6670.5410000000002</v>
      </c>
      <c r="CH1192" s="22">
        <f t="shared" si="4503"/>
        <v>0</v>
      </c>
      <c r="CI1192" s="22">
        <f t="shared" si="4332"/>
        <v>6670.5410000000002</v>
      </c>
      <c r="CJ1192" s="22">
        <f t="shared" si="4245"/>
        <v>7004.0680000000002</v>
      </c>
      <c r="CK1192" s="22">
        <f t="shared" si="4503"/>
        <v>0</v>
      </c>
      <c r="CL1192" s="22">
        <f t="shared" si="4333"/>
        <v>7004.0680000000002</v>
      </c>
      <c r="CM1192" s="22">
        <f t="shared" si="4503"/>
        <v>0</v>
      </c>
      <c r="CN1192" s="15"/>
      <c r="CO1192" s="35"/>
    </row>
    <row r="1193" spans="1:99" ht="46.8" x14ac:dyDescent="0.3">
      <c r="A1193" s="36" t="s">
        <v>643</v>
      </c>
      <c r="B1193" s="16">
        <v>240</v>
      </c>
      <c r="C1193" s="32"/>
      <c r="D1193" s="32"/>
      <c r="E1193" s="33" t="s">
        <v>41</v>
      </c>
      <c r="F1193" s="22"/>
      <c r="G1193" s="22"/>
      <c r="H1193" s="22"/>
      <c r="I1193" s="22"/>
      <c r="J1193" s="22"/>
      <c r="K1193" s="22"/>
      <c r="L1193" s="22"/>
      <c r="M1193" s="22"/>
      <c r="N1193" s="22"/>
      <c r="O1193" s="22"/>
      <c r="P1193" s="22"/>
      <c r="Q1193" s="22"/>
      <c r="R1193" s="22"/>
      <c r="S1193" s="22"/>
      <c r="T1193" s="22"/>
      <c r="U1193" s="22"/>
      <c r="V1193" s="22"/>
      <c r="W1193" s="22"/>
      <c r="X1193" s="22"/>
      <c r="Y1193" s="22"/>
      <c r="Z1193" s="22"/>
      <c r="AA1193" s="22"/>
      <c r="AB1193" s="22"/>
      <c r="AC1193" s="22"/>
      <c r="AD1193" s="22"/>
      <c r="AE1193" s="22"/>
      <c r="AF1193" s="22"/>
      <c r="AG1193" s="22"/>
      <c r="AH1193" s="22"/>
      <c r="AI1193" s="22"/>
      <c r="AJ1193" s="22"/>
      <c r="AK1193" s="22"/>
      <c r="AL1193" s="22"/>
      <c r="AM1193" s="22"/>
      <c r="AN1193" s="22"/>
      <c r="AO1193" s="22"/>
      <c r="AP1193" s="22"/>
      <c r="AQ1193" s="22"/>
      <c r="AR1193" s="22"/>
      <c r="AS1193" s="22"/>
      <c r="AT1193" s="22"/>
      <c r="AU1193" s="22"/>
      <c r="AV1193" s="22"/>
      <c r="AW1193" s="22"/>
      <c r="AX1193" s="22"/>
      <c r="AY1193" s="22">
        <f t="shared" si="4508"/>
        <v>2647.04</v>
      </c>
      <c r="AZ1193" s="22">
        <f t="shared" si="4487"/>
        <v>6670.5410000000002</v>
      </c>
      <c r="BA1193" s="22">
        <f t="shared" si="4488"/>
        <v>7004.0680000000002</v>
      </c>
      <c r="BB1193" s="22">
        <f t="shared" si="4400"/>
        <v>2647.04</v>
      </c>
      <c r="BC1193" s="22">
        <f t="shared" si="4401"/>
        <v>6670.5410000000002</v>
      </c>
      <c r="BD1193" s="22">
        <f t="shared" si="4402"/>
        <v>7004.0680000000002</v>
      </c>
      <c r="BE1193" s="22">
        <f t="shared" si="4489"/>
        <v>0</v>
      </c>
      <c r="BF1193" s="22">
        <f t="shared" si="4490"/>
        <v>0</v>
      </c>
      <c r="BG1193" s="22">
        <f t="shared" si="4491"/>
        <v>0</v>
      </c>
      <c r="BH1193" s="22">
        <f t="shared" si="4403"/>
        <v>2647.04</v>
      </c>
      <c r="BI1193" s="22">
        <f t="shared" si="4404"/>
        <v>6670.5410000000002</v>
      </c>
      <c r="BJ1193" s="22">
        <f t="shared" si="4405"/>
        <v>7004.0680000000002</v>
      </c>
      <c r="BK1193" s="22">
        <f t="shared" si="4492"/>
        <v>0</v>
      </c>
      <c r="BL1193" s="22">
        <f t="shared" si="4493"/>
        <v>0</v>
      </c>
      <c r="BM1193" s="22">
        <f t="shared" si="4494"/>
        <v>0</v>
      </c>
      <c r="BN1193" s="22">
        <f t="shared" si="4406"/>
        <v>2647.04</v>
      </c>
      <c r="BO1193" s="22">
        <f t="shared" si="4407"/>
        <v>6670.5410000000002</v>
      </c>
      <c r="BP1193" s="22">
        <f t="shared" si="4408"/>
        <v>7004.0680000000002</v>
      </c>
      <c r="BQ1193" s="22">
        <f t="shared" si="4495"/>
        <v>0</v>
      </c>
      <c r="BR1193" s="22">
        <f t="shared" si="4496"/>
        <v>0</v>
      </c>
      <c r="BS1193" s="22">
        <f t="shared" si="4409"/>
        <v>2647.04</v>
      </c>
      <c r="BT1193" s="22">
        <f t="shared" si="4410"/>
        <v>6670.5410000000002</v>
      </c>
      <c r="BU1193" s="22">
        <f t="shared" si="4411"/>
        <v>7004.0680000000002</v>
      </c>
      <c r="BV1193" s="22">
        <f t="shared" si="4497"/>
        <v>0</v>
      </c>
      <c r="BW1193" s="22">
        <f t="shared" si="4498"/>
        <v>0</v>
      </c>
      <c r="BX1193" s="22">
        <f t="shared" si="4412"/>
        <v>2647.04</v>
      </c>
      <c r="BY1193" s="22">
        <f t="shared" si="4413"/>
        <v>6670.5410000000002</v>
      </c>
      <c r="BZ1193" s="22">
        <f t="shared" si="4414"/>
        <v>7004.0680000000002</v>
      </c>
      <c r="CA1193" s="22">
        <f t="shared" si="4499"/>
        <v>0</v>
      </c>
      <c r="CB1193" s="22">
        <f t="shared" si="4500"/>
        <v>0</v>
      </c>
      <c r="CC1193" s="22">
        <f t="shared" si="4501"/>
        <v>0</v>
      </c>
      <c r="CD1193" s="22">
        <f t="shared" si="4243"/>
        <v>2647.04</v>
      </c>
      <c r="CE1193" s="22">
        <f t="shared" si="4502"/>
        <v>0</v>
      </c>
      <c r="CF1193" s="34">
        <f t="shared" si="4330"/>
        <v>2647.04</v>
      </c>
      <c r="CG1193" s="22">
        <f t="shared" si="4244"/>
        <v>6670.5410000000002</v>
      </c>
      <c r="CH1193" s="22">
        <f t="shared" si="4503"/>
        <v>0</v>
      </c>
      <c r="CI1193" s="22">
        <f t="shared" si="4332"/>
        <v>6670.5410000000002</v>
      </c>
      <c r="CJ1193" s="22">
        <f t="shared" si="4245"/>
        <v>7004.0680000000002</v>
      </c>
      <c r="CK1193" s="22">
        <f t="shared" si="4503"/>
        <v>0</v>
      </c>
      <c r="CL1193" s="22">
        <f t="shared" si="4333"/>
        <v>7004.0680000000002</v>
      </c>
      <c r="CM1193" s="22">
        <f t="shared" si="4503"/>
        <v>0</v>
      </c>
      <c r="CN1193" s="15"/>
      <c r="CO1193" s="35"/>
    </row>
    <row r="1194" spans="1:99" ht="31.2" x14ac:dyDescent="0.3">
      <c r="A1194" s="36" t="s">
        <v>643</v>
      </c>
      <c r="B1194" s="16">
        <v>240</v>
      </c>
      <c r="C1194" s="32" t="s">
        <v>395</v>
      </c>
      <c r="D1194" s="32" t="s">
        <v>625</v>
      </c>
      <c r="E1194" s="33" t="s">
        <v>626</v>
      </c>
      <c r="F1194" s="22"/>
      <c r="G1194" s="22"/>
      <c r="H1194" s="22"/>
      <c r="I1194" s="22"/>
      <c r="J1194" s="22"/>
      <c r="K1194" s="22"/>
      <c r="L1194" s="22"/>
      <c r="M1194" s="22"/>
      <c r="N1194" s="22"/>
      <c r="O1194" s="22"/>
      <c r="P1194" s="22"/>
      <c r="Q1194" s="22"/>
      <c r="R1194" s="22"/>
      <c r="S1194" s="22"/>
      <c r="T1194" s="22"/>
      <c r="U1194" s="22"/>
      <c r="V1194" s="22"/>
      <c r="W1194" s="22"/>
      <c r="X1194" s="22"/>
      <c r="Y1194" s="22"/>
      <c r="Z1194" s="22"/>
      <c r="AA1194" s="22"/>
      <c r="AB1194" s="22"/>
      <c r="AC1194" s="22"/>
      <c r="AD1194" s="22"/>
      <c r="AE1194" s="22"/>
      <c r="AF1194" s="22"/>
      <c r="AG1194" s="22"/>
      <c r="AH1194" s="22"/>
      <c r="AI1194" s="22"/>
      <c r="AJ1194" s="22"/>
      <c r="AK1194" s="22"/>
      <c r="AL1194" s="22"/>
      <c r="AM1194" s="22"/>
      <c r="AN1194" s="22"/>
      <c r="AO1194" s="22"/>
      <c r="AP1194" s="22"/>
      <c r="AQ1194" s="22"/>
      <c r="AR1194" s="22"/>
      <c r="AS1194" s="22"/>
      <c r="AT1194" s="22"/>
      <c r="AU1194" s="22"/>
      <c r="AV1194" s="22"/>
      <c r="AW1194" s="22"/>
      <c r="AX1194" s="22"/>
      <c r="AY1194" s="22">
        <v>2647.04</v>
      </c>
      <c r="AZ1194" s="22">
        <v>6670.5410000000002</v>
      </c>
      <c r="BA1194" s="22">
        <v>7004.0680000000002</v>
      </c>
      <c r="BB1194" s="22">
        <f t="shared" si="4400"/>
        <v>2647.04</v>
      </c>
      <c r="BC1194" s="22">
        <f t="shared" si="4401"/>
        <v>6670.5410000000002</v>
      </c>
      <c r="BD1194" s="22">
        <f t="shared" si="4402"/>
        <v>7004.0680000000002</v>
      </c>
      <c r="BE1194" s="22"/>
      <c r="BF1194" s="22"/>
      <c r="BG1194" s="22"/>
      <c r="BH1194" s="22">
        <f t="shared" si="4403"/>
        <v>2647.04</v>
      </c>
      <c r="BI1194" s="22">
        <f t="shared" si="4404"/>
        <v>6670.5410000000002</v>
      </c>
      <c r="BJ1194" s="22">
        <f t="shared" si="4405"/>
        <v>7004.0680000000002</v>
      </c>
      <c r="BK1194" s="22"/>
      <c r="BL1194" s="22"/>
      <c r="BM1194" s="22"/>
      <c r="BN1194" s="22">
        <f t="shared" si="4406"/>
        <v>2647.04</v>
      </c>
      <c r="BO1194" s="22">
        <f t="shared" si="4407"/>
        <v>6670.5410000000002</v>
      </c>
      <c r="BP1194" s="22">
        <f t="shared" si="4408"/>
        <v>7004.0680000000002</v>
      </c>
      <c r="BQ1194" s="22"/>
      <c r="BR1194" s="22"/>
      <c r="BS1194" s="22">
        <f t="shared" si="4409"/>
        <v>2647.04</v>
      </c>
      <c r="BT1194" s="22">
        <f t="shared" si="4410"/>
        <v>6670.5410000000002</v>
      </c>
      <c r="BU1194" s="22">
        <f t="shared" si="4411"/>
        <v>7004.0680000000002</v>
      </c>
      <c r="BV1194" s="22"/>
      <c r="BW1194" s="22"/>
      <c r="BX1194" s="22">
        <f t="shared" si="4412"/>
        <v>2647.04</v>
      </c>
      <c r="BY1194" s="22">
        <f t="shared" si="4413"/>
        <v>6670.5410000000002</v>
      </c>
      <c r="BZ1194" s="22">
        <f t="shared" si="4414"/>
        <v>7004.0680000000002</v>
      </c>
      <c r="CA1194" s="22"/>
      <c r="CB1194" s="22"/>
      <c r="CC1194" s="22"/>
      <c r="CD1194" s="22">
        <f t="shared" si="4243"/>
        <v>2647.04</v>
      </c>
      <c r="CE1194" s="22"/>
      <c r="CF1194" s="34">
        <f t="shared" si="4330"/>
        <v>2647.04</v>
      </c>
      <c r="CG1194" s="22">
        <f t="shared" si="4244"/>
        <v>6670.5410000000002</v>
      </c>
      <c r="CH1194" s="22"/>
      <c r="CI1194" s="22">
        <f t="shared" si="4332"/>
        <v>6670.5410000000002</v>
      </c>
      <c r="CJ1194" s="22">
        <f t="shared" si="4245"/>
        <v>7004.0680000000002</v>
      </c>
      <c r="CK1194" s="22"/>
      <c r="CL1194" s="22">
        <f t="shared" si="4333"/>
        <v>7004.0680000000002</v>
      </c>
      <c r="CM1194" s="22"/>
      <c r="CN1194" s="15"/>
      <c r="CO1194" s="35"/>
    </row>
    <row r="1195" spans="1:99" ht="78" x14ac:dyDescent="0.3">
      <c r="A1195" s="36" t="s">
        <v>645</v>
      </c>
      <c r="B1195" s="36"/>
      <c r="C1195" s="32"/>
      <c r="D1195" s="32"/>
      <c r="E1195" s="33" t="s">
        <v>646</v>
      </c>
      <c r="F1195" s="22">
        <f t="shared" ref="F1195:K1195" si="4509">F1196+F1200</f>
        <v>1872.7</v>
      </c>
      <c r="G1195" s="22">
        <f t="shared" si="4509"/>
        <v>1872.7</v>
      </c>
      <c r="H1195" s="22">
        <f t="shared" si="4509"/>
        <v>1872.7</v>
      </c>
      <c r="I1195" s="22">
        <f t="shared" si="4509"/>
        <v>0</v>
      </c>
      <c r="J1195" s="22">
        <f t="shared" si="4509"/>
        <v>0</v>
      </c>
      <c r="K1195" s="22">
        <f t="shared" si="4509"/>
        <v>0</v>
      </c>
      <c r="L1195" s="22">
        <f t="shared" si="4379"/>
        <v>1872.7</v>
      </c>
      <c r="M1195" s="22">
        <f t="shared" si="4380"/>
        <v>1872.7</v>
      </c>
      <c r="N1195" s="22">
        <f t="shared" si="4381"/>
        <v>1872.7</v>
      </c>
      <c r="O1195" s="22">
        <f>O1196+O1200</f>
        <v>0</v>
      </c>
      <c r="P1195" s="22">
        <f>P1196+P1200</f>
        <v>0</v>
      </c>
      <c r="Q1195" s="22">
        <f>Q1196+Q1200</f>
        <v>0</v>
      </c>
      <c r="R1195" s="22">
        <f t="shared" si="4382"/>
        <v>1872.7</v>
      </c>
      <c r="S1195" s="22">
        <f t="shared" si="4383"/>
        <v>1872.7</v>
      </c>
      <c r="T1195" s="22">
        <f t="shared" si="4384"/>
        <v>1872.7</v>
      </c>
      <c r="U1195" s="22">
        <f>U1196+U1200</f>
        <v>0</v>
      </c>
      <c r="V1195" s="22">
        <f>V1196+V1200</f>
        <v>0</v>
      </c>
      <c r="W1195" s="22">
        <f>W1196+W1200</f>
        <v>0</v>
      </c>
      <c r="X1195" s="22">
        <f t="shared" si="4385"/>
        <v>1872.7</v>
      </c>
      <c r="Y1195" s="22">
        <f t="shared" si="4386"/>
        <v>1872.7</v>
      </c>
      <c r="Z1195" s="22">
        <f t="shared" si="4387"/>
        <v>1872.7</v>
      </c>
      <c r="AA1195" s="22">
        <f>AA1196+AA1200</f>
        <v>0</v>
      </c>
      <c r="AB1195" s="22">
        <f>AB1196+AB1200</f>
        <v>0</v>
      </c>
      <c r="AC1195" s="22">
        <f>AC1196+AC1200</f>
        <v>0</v>
      </c>
      <c r="AD1195" s="22">
        <f t="shared" si="4388"/>
        <v>1872.7</v>
      </c>
      <c r="AE1195" s="22">
        <f t="shared" si="4389"/>
        <v>1872.7</v>
      </c>
      <c r="AF1195" s="22">
        <f t="shared" si="4390"/>
        <v>1872.7</v>
      </c>
      <c r="AG1195" s="22">
        <f>AG1196+AG1200</f>
        <v>0</v>
      </c>
      <c r="AH1195" s="22">
        <f>AH1196+AH1200</f>
        <v>0</v>
      </c>
      <c r="AI1195" s="22">
        <f>AI1196+AI1200</f>
        <v>0</v>
      </c>
      <c r="AJ1195" s="22">
        <f t="shared" si="4391"/>
        <v>1872.7</v>
      </c>
      <c r="AK1195" s="22">
        <f t="shared" si="4392"/>
        <v>1872.7</v>
      </c>
      <c r="AL1195" s="22">
        <f t="shared" si="4393"/>
        <v>1872.7</v>
      </c>
      <c r="AM1195" s="22">
        <f>AM1196+AM1200</f>
        <v>0</v>
      </c>
      <c r="AN1195" s="22">
        <f>AN1196+AN1200</f>
        <v>0</v>
      </c>
      <c r="AO1195" s="22">
        <f>AO1196+AO1200</f>
        <v>0</v>
      </c>
      <c r="AP1195" s="22">
        <f t="shared" si="4394"/>
        <v>1872.7</v>
      </c>
      <c r="AQ1195" s="22">
        <f t="shared" si="4395"/>
        <v>1872.7</v>
      </c>
      <c r="AR1195" s="22">
        <f t="shared" si="4396"/>
        <v>1872.7</v>
      </c>
      <c r="AS1195" s="22">
        <f>AS1196+AS1200</f>
        <v>0</v>
      </c>
      <c r="AT1195" s="22">
        <f>AT1196+AT1200</f>
        <v>0</v>
      </c>
      <c r="AU1195" s="22">
        <f>AU1196+AU1200</f>
        <v>0</v>
      </c>
      <c r="AV1195" s="22">
        <f t="shared" si="4397"/>
        <v>1872.7</v>
      </c>
      <c r="AW1195" s="22">
        <f t="shared" si="4398"/>
        <v>1872.7</v>
      </c>
      <c r="AX1195" s="22">
        <f t="shared" si="4399"/>
        <v>1872.7</v>
      </c>
      <c r="AY1195" s="22">
        <f>AY1196+AY1200</f>
        <v>0</v>
      </c>
      <c r="AZ1195" s="22">
        <f>AZ1196+AZ1200</f>
        <v>0</v>
      </c>
      <c r="BA1195" s="22">
        <f>BA1196+BA1200</f>
        <v>0</v>
      </c>
      <c r="BB1195" s="22">
        <f t="shared" si="4400"/>
        <v>1872.7</v>
      </c>
      <c r="BC1195" s="22">
        <f t="shared" si="4401"/>
        <v>1872.7</v>
      </c>
      <c r="BD1195" s="22">
        <f t="shared" si="4402"/>
        <v>1872.7</v>
      </c>
      <c r="BE1195" s="22">
        <f>BE1196+BE1200</f>
        <v>0</v>
      </c>
      <c r="BF1195" s="22">
        <f>BF1196+BF1200</f>
        <v>0</v>
      </c>
      <c r="BG1195" s="22">
        <f>BG1196+BG1200</f>
        <v>0</v>
      </c>
      <c r="BH1195" s="22">
        <f t="shared" si="4403"/>
        <v>1872.7</v>
      </c>
      <c r="BI1195" s="22">
        <f t="shared" si="4404"/>
        <v>1872.7</v>
      </c>
      <c r="BJ1195" s="22">
        <f t="shared" si="4405"/>
        <v>1872.7</v>
      </c>
      <c r="BK1195" s="22">
        <f>BK1196+BK1200</f>
        <v>0</v>
      </c>
      <c r="BL1195" s="22">
        <f>BL1196+BL1200</f>
        <v>0</v>
      </c>
      <c r="BM1195" s="22">
        <f>BM1196+BM1200</f>
        <v>0</v>
      </c>
      <c r="BN1195" s="22">
        <f t="shared" si="4406"/>
        <v>1872.7</v>
      </c>
      <c r="BO1195" s="22">
        <f t="shared" si="4407"/>
        <v>1872.7</v>
      </c>
      <c r="BP1195" s="22">
        <f t="shared" si="4408"/>
        <v>1872.7</v>
      </c>
      <c r="BQ1195" s="22">
        <f>BQ1196+BQ1200</f>
        <v>0</v>
      </c>
      <c r="BR1195" s="22">
        <f>BR1196+BR1200</f>
        <v>0</v>
      </c>
      <c r="BS1195" s="22">
        <f t="shared" si="4409"/>
        <v>1872.7</v>
      </c>
      <c r="BT1195" s="22">
        <f t="shared" si="4410"/>
        <v>1872.7</v>
      </c>
      <c r="BU1195" s="22">
        <f t="shared" si="4411"/>
        <v>1872.7</v>
      </c>
      <c r="BV1195" s="22">
        <f>BV1196+BV1200</f>
        <v>0</v>
      </c>
      <c r="BW1195" s="22">
        <f>BW1196+BW1200</f>
        <v>0</v>
      </c>
      <c r="BX1195" s="22">
        <f t="shared" si="4412"/>
        <v>1872.7</v>
      </c>
      <c r="BY1195" s="22">
        <f t="shared" si="4413"/>
        <v>1872.7</v>
      </c>
      <c r="BZ1195" s="22">
        <f t="shared" si="4414"/>
        <v>1872.7</v>
      </c>
      <c r="CA1195" s="22">
        <f>CA1196+CA1200</f>
        <v>0</v>
      </c>
      <c r="CB1195" s="22">
        <f>CB1196+CB1200</f>
        <v>0</v>
      </c>
      <c r="CC1195" s="22">
        <f>CC1196+CC1200</f>
        <v>0</v>
      </c>
      <c r="CD1195" s="22">
        <f t="shared" si="4243"/>
        <v>1872.7</v>
      </c>
      <c r="CE1195" s="22">
        <f>CE1196+CE1200</f>
        <v>0</v>
      </c>
      <c r="CF1195" s="34">
        <f t="shared" si="4330"/>
        <v>1872.7</v>
      </c>
      <c r="CG1195" s="22">
        <f t="shared" si="4244"/>
        <v>1872.7</v>
      </c>
      <c r="CH1195" s="22">
        <f>CH1196+CH1200</f>
        <v>0</v>
      </c>
      <c r="CI1195" s="22">
        <f t="shared" si="4332"/>
        <v>1872.7</v>
      </c>
      <c r="CJ1195" s="22">
        <f t="shared" si="4245"/>
        <v>1872.7</v>
      </c>
      <c r="CK1195" s="22">
        <f>CK1196+CK1200</f>
        <v>0</v>
      </c>
      <c r="CL1195" s="22">
        <f t="shared" si="4333"/>
        <v>1872.7</v>
      </c>
      <c r="CM1195" s="22">
        <f>CM1196+CM1200</f>
        <v>0</v>
      </c>
      <c r="CN1195" s="15"/>
      <c r="CO1195" s="35"/>
      <c r="CR1195" s="5" t="s">
        <v>28</v>
      </c>
    </row>
    <row r="1196" spans="1:99" ht="46.8" x14ac:dyDescent="0.3">
      <c r="A1196" s="36" t="s">
        <v>647</v>
      </c>
      <c r="B1196" s="36"/>
      <c r="C1196" s="32"/>
      <c r="D1196" s="32"/>
      <c r="E1196" s="33" t="s">
        <v>648</v>
      </c>
      <c r="F1196" s="22">
        <f t="shared" ref="F1196:F1202" si="4510">F1197</f>
        <v>1672.7</v>
      </c>
      <c r="G1196" s="22">
        <f t="shared" ref="G1196:G1202" si="4511">G1197</f>
        <v>1672.7</v>
      </c>
      <c r="H1196" s="22">
        <f t="shared" ref="H1196:H1202" si="4512">H1197</f>
        <v>1672.7</v>
      </c>
      <c r="I1196" s="22">
        <f t="shared" ref="I1196:I1202" si="4513">I1197</f>
        <v>0</v>
      </c>
      <c r="J1196" s="22">
        <f t="shared" ref="J1196:J1202" si="4514">J1197</f>
        <v>0</v>
      </c>
      <c r="K1196" s="22">
        <f t="shared" ref="K1196:K1202" si="4515">K1197</f>
        <v>0</v>
      </c>
      <c r="L1196" s="22">
        <f t="shared" si="4379"/>
        <v>1672.7</v>
      </c>
      <c r="M1196" s="22">
        <f t="shared" si="4380"/>
        <v>1672.7</v>
      </c>
      <c r="N1196" s="22">
        <f t="shared" si="4381"/>
        <v>1672.7</v>
      </c>
      <c r="O1196" s="22">
        <f t="shared" ref="O1196:O1202" si="4516">O1197</f>
        <v>0</v>
      </c>
      <c r="P1196" s="22">
        <f t="shared" ref="P1196:P1202" si="4517">P1197</f>
        <v>0</v>
      </c>
      <c r="Q1196" s="22">
        <f t="shared" ref="Q1196:Q1202" si="4518">Q1197</f>
        <v>0</v>
      </c>
      <c r="R1196" s="22">
        <f t="shared" si="4382"/>
        <v>1672.7</v>
      </c>
      <c r="S1196" s="22">
        <f t="shared" si="4383"/>
        <v>1672.7</v>
      </c>
      <c r="T1196" s="22">
        <f t="shared" si="4384"/>
        <v>1672.7</v>
      </c>
      <c r="U1196" s="22">
        <f t="shared" ref="U1196:U1202" si="4519">U1197</f>
        <v>0</v>
      </c>
      <c r="V1196" s="22">
        <f t="shared" ref="V1196:V1202" si="4520">V1197</f>
        <v>0</v>
      </c>
      <c r="W1196" s="22">
        <f t="shared" ref="W1196:W1202" si="4521">W1197</f>
        <v>0</v>
      </c>
      <c r="X1196" s="22">
        <f t="shared" si="4385"/>
        <v>1672.7</v>
      </c>
      <c r="Y1196" s="22">
        <f t="shared" si="4386"/>
        <v>1672.7</v>
      </c>
      <c r="Z1196" s="22">
        <f t="shared" si="4387"/>
        <v>1672.7</v>
      </c>
      <c r="AA1196" s="22">
        <f t="shared" ref="AA1196:AA1202" si="4522">AA1197</f>
        <v>0</v>
      </c>
      <c r="AB1196" s="22">
        <f t="shared" ref="AB1196:AB1202" si="4523">AB1197</f>
        <v>0</v>
      </c>
      <c r="AC1196" s="22">
        <f t="shared" ref="AC1196:AC1202" si="4524">AC1197</f>
        <v>0</v>
      </c>
      <c r="AD1196" s="22">
        <f t="shared" si="4388"/>
        <v>1672.7</v>
      </c>
      <c r="AE1196" s="22">
        <f t="shared" si="4389"/>
        <v>1672.7</v>
      </c>
      <c r="AF1196" s="22">
        <f t="shared" si="4390"/>
        <v>1672.7</v>
      </c>
      <c r="AG1196" s="22">
        <f t="shared" ref="AG1196:AG1202" si="4525">AG1197</f>
        <v>0</v>
      </c>
      <c r="AH1196" s="22">
        <f t="shared" ref="AH1196:AH1202" si="4526">AH1197</f>
        <v>0</v>
      </c>
      <c r="AI1196" s="22">
        <f t="shared" ref="AI1196:AI1202" si="4527">AI1197</f>
        <v>0</v>
      </c>
      <c r="AJ1196" s="22">
        <f t="shared" si="4391"/>
        <v>1672.7</v>
      </c>
      <c r="AK1196" s="22">
        <f t="shared" si="4392"/>
        <v>1672.7</v>
      </c>
      <c r="AL1196" s="22">
        <f t="shared" si="4393"/>
        <v>1672.7</v>
      </c>
      <c r="AM1196" s="22">
        <f t="shared" ref="AM1196:AM1202" si="4528">AM1197</f>
        <v>0</v>
      </c>
      <c r="AN1196" s="22">
        <f t="shared" ref="AN1196:AN1202" si="4529">AN1197</f>
        <v>0</v>
      </c>
      <c r="AO1196" s="22">
        <f t="shared" ref="AO1196:AO1202" si="4530">AO1197</f>
        <v>0</v>
      </c>
      <c r="AP1196" s="22">
        <f t="shared" si="4394"/>
        <v>1672.7</v>
      </c>
      <c r="AQ1196" s="22">
        <f t="shared" si="4395"/>
        <v>1672.7</v>
      </c>
      <c r="AR1196" s="22">
        <f t="shared" si="4396"/>
        <v>1672.7</v>
      </c>
      <c r="AS1196" s="22">
        <f t="shared" ref="AS1196:AS1202" si="4531">AS1197</f>
        <v>0</v>
      </c>
      <c r="AT1196" s="22">
        <f t="shared" ref="AT1196:AT1202" si="4532">AT1197</f>
        <v>0</v>
      </c>
      <c r="AU1196" s="22">
        <f t="shared" ref="AU1196:AU1202" si="4533">AU1197</f>
        <v>0</v>
      </c>
      <c r="AV1196" s="22">
        <f t="shared" si="4397"/>
        <v>1672.7</v>
      </c>
      <c r="AW1196" s="22">
        <f t="shared" si="4398"/>
        <v>1672.7</v>
      </c>
      <c r="AX1196" s="22">
        <f t="shared" si="4399"/>
        <v>1672.7</v>
      </c>
      <c r="AY1196" s="22">
        <f t="shared" ref="AY1196:AY1202" si="4534">AY1197</f>
        <v>0</v>
      </c>
      <c r="AZ1196" s="22">
        <f t="shared" ref="AZ1196:AZ1202" si="4535">AZ1197</f>
        <v>0</v>
      </c>
      <c r="BA1196" s="22">
        <f t="shared" ref="BA1196:BA1202" si="4536">BA1197</f>
        <v>0</v>
      </c>
      <c r="BB1196" s="22">
        <f t="shared" si="4400"/>
        <v>1672.7</v>
      </c>
      <c r="BC1196" s="22">
        <f t="shared" si="4401"/>
        <v>1672.7</v>
      </c>
      <c r="BD1196" s="22">
        <f t="shared" si="4402"/>
        <v>1672.7</v>
      </c>
      <c r="BE1196" s="22">
        <f t="shared" ref="BE1196:BE1202" si="4537">BE1197</f>
        <v>0</v>
      </c>
      <c r="BF1196" s="22">
        <f t="shared" ref="BF1196:BF1202" si="4538">BF1197</f>
        <v>0</v>
      </c>
      <c r="BG1196" s="22">
        <f t="shared" ref="BG1196:BG1202" si="4539">BG1197</f>
        <v>0</v>
      </c>
      <c r="BH1196" s="22">
        <f t="shared" si="4403"/>
        <v>1672.7</v>
      </c>
      <c r="BI1196" s="22">
        <f t="shared" si="4404"/>
        <v>1672.7</v>
      </c>
      <c r="BJ1196" s="22">
        <f t="shared" si="4405"/>
        <v>1672.7</v>
      </c>
      <c r="BK1196" s="22">
        <f t="shared" ref="BK1196:BK1202" si="4540">BK1197</f>
        <v>0</v>
      </c>
      <c r="BL1196" s="22">
        <f t="shared" ref="BL1196:BL1202" si="4541">BL1197</f>
        <v>0</v>
      </c>
      <c r="BM1196" s="22">
        <f t="shared" ref="BM1196:BM1202" si="4542">BM1197</f>
        <v>0</v>
      </c>
      <c r="BN1196" s="22">
        <f t="shared" si="4406"/>
        <v>1672.7</v>
      </c>
      <c r="BO1196" s="22">
        <f t="shared" si="4407"/>
        <v>1672.7</v>
      </c>
      <c r="BP1196" s="22">
        <f t="shared" si="4408"/>
        <v>1672.7</v>
      </c>
      <c r="BQ1196" s="22">
        <f t="shared" ref="BQ1196:BQ1202" si="4543">BQ1197</f>
        <v>0</v>
      </c>
      <c r="BR1196" s="22">
        <f t="shared" ref="BR1196:BR1202" si="4544">BR1197</f>
        <v>0</v>
      </c>
      <c r="BS1196" s="22">
        <f t="shared" si="4409"/>
        <v>1672.7</v>
      </c>
      <c r="BT1196" s="22">
        <f t="shared" si="4410"/>
        <v>1672.7</v>
      </c>
      <c r="BU1196" s="22">
        <f t="shared" si="4411"/>
        <v>1672.7</v>
      </c>
      <c r="BV1196" s="22">
        <f t="shared" ref="BV1196:BV1202" si="4545">BV1197</f>
        <v>0</v>
      </c>
      <c r="BW1196" s="22">
        <f t="shared" ref="BW1196:BW1202" si="4546">BW1197</f>
        <v>0</v>
      </c>
      <c r="BX1196" s="22">
        <f t="shared" si="4412"/>
        <v>1672.7</v>
      </c>
      <c r="BY1196" s="22">
        <f t="shared" si="4413"/>
        <v>1672.7</v>
      </c>
      <c r="BZ1196" s="22">
        <f t="shared" si="4414"/>
        <v>1672.7</v>
      </c>
      <c r="CA1196" s="22">
        <f t="shared" ref="CA1196:CA1202" si="4547">CA1197</f>
        <v>0</v>
      </c>
      <c r="CB1196" s="22">
        <f t="shared" ref="CB1196:CB1202" si="4548">CB1197</f>
        <v>0</v>
      </c>
      <c r="CC1196" s="22">
        <f t="shared" ref="CC1196:CC1202" si="4549">CC1197</f>
        <v>0</v>
      </c>
      <c r="CD1196" s="22">
        <f t="shared" si="4243"/>
        <v>1672.7</v>
      </c>
      <c r="CE1196" s="22">
        <f t="shared" ref="CE1196:CE1202" si="4550">CE1197</f>
        <v>0</v>
      </c>
      <c r="CF1196" s="34">
        <f t="shared" si="4330"/>
        <v>1672.7</v>
      </c>
      <c r="CG1196" s="22">
        <f t="shared" si="4244"/>
        <v>1672.7</v>
      </c>
      <c r="CH1196" s="22">
        <f t="shared" ref="CH1196:CM1202" si="4551">CH1197</f>
        <v>0</v>
      </c>
      <c r="CI1196" s="22">
        <f t="shared" si="4332"/>
        <v>1672.7</v>
      </c>
      <c r="CJ1196" s="22">
        <f t="shared" si="4245"/>
        <v>1672.7</v>
      </c>
      <c r="CK1196" s="22">
        <f t="shared" si="4551"/>
        <v>0</v>
      </c>
      <c r="CL1196" s="22">
        <f t="shared" si="4333"/>
        <v>1672.7</v>
      </c>
      <c r="CM1196" s="22">
        <f t="shared" si="4551"/>
        <v>0</v>
      </c>
      <c r="CN1196" s="15"/>
      <c r="CO1196" s="35"/>
      <c r="CU1196" s="5" t="s">
        <v>31</v>
      </c>
    </row>
    <row r="1197" spans="1:99" ht="31.2" x14ac:dyDescent="0.3">
      <c r="A1197" s="36" t="s">
        <v>647</v>
      </c>
      <c r="B1197" s="36" t="s">
        <v>641</v>
      </c>
      <c r="C1197" s="32"/>
      <c r="D1197" s="32"/>
      <c r="E1197" s="33" t="s">
        <v>40</v>
      </c>
      <c r="F1197" s="22">
        <f t="shared" si="4510"/>
        <v>1672.7</v>
      </c>
      <c r="G1197" s="22">
        <f t="shared" si="4511"/>
        <v>1672.7</v>
      </c>
      <c r="H1197" s="22">
        <f t="shared" si="4512"/>
        <v>1672.7</v>
      </c>
      <c r="I1197" s="22">
        <f t="shared" si="4513"/>
        <v>0</v>
      </c>
      <c r="J1197" s="22">
        <f t="shared" si="4514"/>
        <v>0</v>
      </c>
      <c r="K1197" s="22">
        <f t="shared" si="4515"/>
        <v>0</v>
      </c>
      <c r="L1197" s="22">
        <f t="shared" si="4379"/>
        <v>1672.7</v>
      </c>
      <c r="M1197" s="22">
        <f t="shared" si="4380"/>
        <v>1672.7</v>
      </c>
      <c r="N1197" s="22">
        <f t="shared" si="4381"/>
        <v>1672.7</v>
      </c>
      <c r="O1197" s="22">
        <f t="shared" si="4516"/>
        <v>0</v>
      </c>
      <c r="P1197" s="22">
        <f t="shared" si="4517"/>
        <v>0</v>
      </c>
      <c r="Q1197" s="22">
        <f t="shared" si="4518"/>
        <v>0</v>
      </c>
      <c r="R1197" s="22">
        <f t="shared" si="4382"/>
        <v>1672.7</v>
      </c>
      <c r="S1197" s="22">
        <f t="shared" si="4383"/>
        <v>1672.7</v>
      </c>
      <c r="T1197" s="22">
        <f t="shared" si="4384"/>
        <v>1672.7</v>
      </c>
      <c r="U1197" s="22">
        <f t="shared" si="4519"/>
        <v>0</v>
      </c>
      <c r="V1197" s="22">
        <f t="shared" si="4520"/>
        <v>0</v>
      </c>
      <c r="W1197" s="22">
        <f t="shared" si="4521"/>
        <v>0</v>
      </c>
      <c r="X1197" s="22">
        <f t="shared" si="4385"/>
        <v>1672.7</v>
      </c>
      <c r="Y1197" s="22">
        <f t="shared" si="4386"/>
        <v>1672.7</v>
      </c>
      <c r="Z1197" s="22">
        <f t="shared" si="4387"/>
        <v>1672.7</v>
      </c>
      <c r="AA1197" s="22">
        <f t="shared" si="4522"/>
        <v>0</v>
      </c>
      <c r="AB1197" s="22">
        <f t="shared" si="4523"/>
        <v>0</v>
      </c>
      <c r="AC1197" s="22">
        <f t="shared" si="4524"/>
        <v>0</v>
      </c>
      <c r="AD1197" s="22">
        <f t="shared" si="4388"/>
        <v>1672.7</v>
      </c>
      <c r="AE1197" s="22">
        <f t="shared" si="4389"/>
        <v>1672.7</v>
      </c>
      <c r="AF1197" s="22">
        <f t="shared" si="4390"/>
        <v>1672.7</v>
      </c>
      <c r="AG1197" s="22">
        <f t="shared" si="4525"/>
        <v>0</v>
      </c>
      <c r="AH1197" s="22">
        <f t="shared" si="4526"/>
        <v>0</v>
      </c>
      <c r="AI1197" s="22">
        <f t="shared" si="4527"/>
        <v>0</v>
      </c>
      <c r="AJ1197" s="22">
        <f t="shared" si="4391"/>
        <v>1672.7</v>
      </c>
      <c r="AK1197" s="22">
        <f t="shared" si="4392"/>
        <v>1672.7</v>
      </c>
      <c r="AL1197" s="22">
        <f t="shared" si="4393"/>
        <v>1672.7</v>
      </c>
      <c r="AM1197" s="22">
        <f t="shared" si="4528"/>
        <v>0</v>
      </c>
      <c r="AN1197" s="22">
        <f t="shared" si="4529"/>
        <v>0</v>
      </c>
      <c r="AO1197" s="22">
        <f t="shared" si="4530"/>
        <v>0</v>
      </c>
      <c r="AP1197" s="22">
        <f t="shared" si="4394"/>
        <v>1672.7</v>
      </c>
      <c r="AQ1197" s="22">
        <f t="shared" si="4395"/>
        <v>1672.7</v>
      </c>
      <c r="AR1197" s="22">
        <f t="shared" si="4396"/>
        <v>1672.7</v>
      </c>
      <c r="AS1197" s="22">
        <f t="shared" si="4531"/>
        <v>0</v>
      </c>
      <c r="AT1197" s="22">
        <f t="shared" si="4532"/>
        <v>0</v>
      </c>
      <c r="AU1197" s="22">
        <f t="shared" si="4533"/>
        <v>0</v>
      </c>
      <c r="AV1197" s="22">
        <f t="shared" si="4397"/>
        <v>1672.7</v>
      </c>
      <c r="AW1197" s="22">
        <f t="shared" si="4398"/>
        <v>1672.7</v>
      </c>
      <c r="AX1197" s="22">
        <f t="shared" si="4399"/>
        <v>1672.7</v>
      </c>
      <c r="AY1197" s="22">
        <f t="shared" si="4534"/>
        <v>0</v>
      </c>
      <c r="AZ1197" s="22">
        <f t="shared" si="4535"/>
        <v>0</v>
      </c>
      <c r="BA1197" s="22">
        <f t="shared" si="4536"/>
        <v>0</v>
      </c>
      <c r="BB1197" s="22">
        <f t="shared" si="4400"/>
        <v>1672.7</v>
      </c>
      <c r="BC1197" s="22">
        <f t="shared" si="4401"/>
        <v>1672.7</v>
      </c>
      <c r="BD1197" s="22">
        <f t="shared" si="4402"/>
        <v>1672.7</v>
      </c>
      <c r="BE1197" s="22">
        <f t="shared" si="4537"/>
        <v>0</v>
      </c>
      <c r="BF1197" s="22">
        <f t="shared" si="4538"/>
        <v>0</v>
      </c>
      <c r="BG1197" s="22">
        <f t="shared" si="4539"/>
        <v>0</v>
      </c>
      <c r="BH1197" s="22">
        <f t="shared" si="4403"/>
        <v>1672.7</v>
      </c>
      <c r="BI1197" s="22">
        <f t="shared" si="4404"/>
        <v>1672.7</v>
      </c>
      <c r="BJ1197" s="22">
        <f t="shared" si="4405"/>
        <v>1672.7</v>
      </c>
      <c r="BK1197" s="22">
        <f t="shared" si="4540"/>
        <v>0</v>
      </c>
      <c r="BL1197" s="22">
        <f t="shared" si="4541"/>
        <v>0</v>
      </c>
      <c r="BM1197" s="22">
        <f t="shared" si="4542"/>
        <v>0</v>
      </c>
      <c r="BN1197" s="22">
        <f t="shared" si="4406"/>
        <v>1672.7</v>
      </c>
      <c r="BO1197" s="22">
        <f t="shared" si="4407"/>
        <v>1672.7</v>
      </c>
      <c r="BP1197" s="22">
        <f t="shared" si="4408"/>
        <v>1672.7</v>
      </c>
      <c r="BQ1197" s="22">
        <f t="shared" si="4543"/>
        <v>0</v>
      </c>
      <c r="BR1197" s="22">
        <f t="shared" si="4544"/>
        <v>0</v>
      </c>
      <c r="BS1197" s="22">
        <f t="shared" si="4409"/>
        <v>1672.7</v>
      </c>
      <c r="BT1197" s="22">
        <f t="shared" si="4410"/>
        <v>1672.7</v>
      </c>
      <c r="BU1197" s="22">
        <f t="shared" si="4411"/>
        <v>1672.7</v>
      </c>
      <c r="BV1197" s="22">
        <f t="shared" si="4545"/>
        <v>0</v>
      </c>
      <c r="BW1197" s="22">
        <f t="shared" si="4546"/>
        <v>0</v>
      </c>
      <c r="BX1197" s="22">
        <f t="shared" si="4412"/>
        <v>1672.7</v>
      </c>
      <c r="BY1197" s="22">
        <f t="shared" si="4413"/>
        <v>1672.7</v>
      </c>
      <c r="BZ1197" s="22">
        <f t="shared" si="4414"/>
        <v>1672.7</v>
      </c>
      <c r="CA1197" s="22">
        <f t="shared" si="4547"/>
        <v>0</v>
      </c>
      <c r="CB1197" s="22">
        <f t="shared" si="4548"/>
        <v>0</v>
      </c>
      <c r="CC1197" s="22">
        <f t="shared" si="4549"/>
        <v>0</v>
      </c>
      <c r="CD1197" s="22">
        <f t="shared" si="4243"/>
        <v>1672.7</v>
      </c>
      <c r="CE1197" s="22">
        <f t="shared" si="4550"/>
        <v>0</v>
      </c>
      <c r="CF1197" s="34">
        <f t="shared" si="4330"/>
        <v>1672.7</v>
      </c>
      <c r="CG1197" s="22">
        <f t="shared" si="4244"/>
        <v>1672.7</v>
      </c>
      <c r="CH1197" s="22">
        <f t="shared" si="4551"/>
        <v>0</v>
      </c>
      <c r="CI1197" s="22">
        <f t="shared" si="4332"/>
        <v>1672.7</v>
      </c>
      <c r="CJ1197" s="22">
        <f t="shared" si="4245"/>
        <v>1672.7</v>
      </c>
      <c r="CK1197" s="22">
        <f t="shared" si="4551"/>
        <v>0</v>
      </c>
      <c r="CL1197" s="22">
        <f t="shared" si="4333"/>
        <v>1672.7</v>
      </c>
      <c r="CM1197" s="22">
        <f t="shared" si="4551"/>
        <v>0</v>
      </c>
      <c r="CN1197" s="15"/>
      <c r="CO1197" s="35"/>
      <c r="CS1197" s="5" t="s">
        <v>29</v>
      </c>
    </row>
    <row r="1198" spans="1:99" ht="46.8" x14ac:dyDescent="0.3">
      <c r="A1198" s="36" t="s">
        <v>647</v>
      </c>
      <c r="B1198" s="16">
        <v>240</v>
      </c>
      <c r="C1198" s="32"/>
      <c r="D1198" s="32"/>
      <c r="E1198" s="33" t="s">
        <v>41</v>
      </c>
      <c r="F1198" s="22">
        <f t="shared" si="4510"/>
        <v>1672.7</v>
      </c>
      <c r="G1198" s="22">
        <f t="shared" si="4511"/>
        <v>1672.7</v>
      </c>
      <c r="H1198" s="22">
        <f t="shared" si="4512"/>
        <v>1672.7</v>
      </c>
      <c r="I1198" s="22">
        <f t="shared" si="4513"/>
        <v>0</v>
      </c>
      <c r="J1198" s="22">
        <f t="shared" si="4514"/>
        <v>0</v>
      </c>
      <c r="K1198" s="22">
        <f t="shared" si="4515"/>
        <v>0</v>
      </c>
      <c r="L1198" s="22">
        <f t="shared" si="4379"/>
        <v>1672.7</v>
      </c>
      <c r="M1198" s="22">
        <f t="shared" si="4380"/>
        <v>1672.7</v>
      </c>
      <c r="N1198" s="22">
        <f t="shared" si="4381"/>
        <v>1672.7</v>
      </c>
      <c r="O1198" s="22">
        <f t="shared" si="4516"/>
        <v>0</v>
      </c>
      <c r="P1198" s="22">
        <f t="shared" si="4517"/>
        <v>0</v>
      </c>
      <c r="Q1198" s="22">
        <f t="shared" si="4518"/>
        <v>0</v>
      </c>
      <c r="R1198" s="22">
        <f t="shared" si="4382"/>
        <v>1672.7</v>
      </c>
      <c r="S1198" s="22">
        <f t="shared" si="4383"/>
        <v>1672.7</v>
      </c>
      <c r="T1198" s="22">
        <f t="shared" si="4384"/>
        <v>1672.7</v>
      </c>
      <c r="U1198" s="22">
        <f t="shared" si="4519"/>
        <v>0</v>
      </c>
      <c r="V1198" s="22">
        <f t="shared" si="4520"/>
        <v>0</v>
      </c>
      <c r="W1198" s="22">
        <f t="shared" si="4521"/>
        <v>0</v>
      </c>
      <c r="X1198" s="22">
        <f t="shared" si="4385"/>
        <v>1672.7</v>
      </c>
      <c r="Y1198" s="22">
        <f t="shared" si="4386"/>
        <v>1672.7</v>
      </c>
      <c r="Z1198" s="22">
        <f t="shared" si="4387"/>
        <v>1672.7</v>
      </c>
      <c r="AA1198" s="22">
        <f t="shared" si="4522"/>
        <v>0</v>
      </c>
      <c r="AB1198" s="22">
        <f t="shared" si="4523"/>
        <v>0</v>
      </c>
      <c r="AC1198" s="22">
        <f t="shared" si="4524"/>
        <v>0</v>
      </c>
      <c r="AD1198" s="22">
        <f t="shared" si="4388"/>
        <v>1672.7</v>
      </c>
      <c r="AE1198" s="22">
        <f t="shared" si="4389"/>
        <v>1672.7</v>
      </c>
      <c r="AF1198" s="22">
        <f t="shared" si="4390"/>
        <v>1672.7</v>
      </c>
      <c r="AG1198" s="22">
        <f t="shared" si="4525"/>
        <v>0</v>
      </c>
      <c r="AH1198" s="22">
        <f t="shared" si="4526"/>
        <v>0</v>
      </c>
      <c r="AI1198" s="22">
        <f t="shared" si="4527"/>
        <v>0</v>
      </c>
      <c r="AJ1198" s="22">
        <f t="shared" si="4391"/>
        <v>1672.7</v>
      </c>
      <c r="AK1198" s="22">
        <f t="shared" si="4392"/>
        <v>1672.7</v>
      </c>
      <c r="AL1198" s="22">
        <f t="shared" si="4393"/>
        <v>1672.7</v>
      </c>
      <c r="AM1198" s="22">
        <f t="shared" si="4528"/>
        <v>0</v>
      </c>
      <c r="AN1198" s="22">
        <f t="shared" si="4529"/>
        <v>0</v>
      </c>
      <c r="AO1198" s="22">
        <f t="shared" si="4530"/>
        <v>0</v>
      </c>
      <c r="AP1198" s="22">
        <f t="shared" si="4394"/>
        <v>1672.7</v>
      </c>
      <c r="AQ1198" s="22">
        <f t="shared" si="4395"/>
        <v>1672.7</v>
      </c>
      <c r="AR1198" s="22">
        <f t="shared" si="4396"/>
        <v>1672.7</v>
      </c>
      <c r="AS1198" s="22">
        <f t="shared" si="4531"/>
        <v>0</v>
      </c>
      <c r="AT1198" s="22">
        <f t="shared" si="4532"/>
        <v>0</v>
      </c>
      <c r="AU1198" s="22">
        <f t="shared" si="4533"/>
        <v>0</v>
      </c>
      <c r="AV1198" s="22">
        <f t="shared" si="4397"/>
        <v>1672.7</v>
      </c>
      <c r="AW1198" s="22">
        <f t="shared" si="4398"/>
        <v>1672.7</v>
      </c>
      <c r="AX1198" s="22">
        <f t="shared" si="4399"/>
        <v>1672.7</v>
      </c>
      <c r="AY1198" s="22">
        <f t="shared" si="4534"/>
        <v>0</v>
      </c>
      <c r="AZ1198" s="22">
        <f t="shared" si="4535"/>
        <v>0</v>
      </c>
      <c r="BA1198" s="22">
        <f t="shared" si="4536"/>
        <v>0</v>
      </c>
      <c r="BB1198" s="22">
        <f t="shared" si="4400"/>
        <v>1672.7</v>
      </c>
      <c r="BC1198" s="22">
        <f t="shared" si="4401"/>
        <v>1672.7</v>
      </c>
      <c r="BD1198" s="22">
        <f t="shared" si="4402"/>
        <v>1672.7</v>
      </c>
      <c r="BE1198" s="22">
        <f t="shared" si="4537"/>
        <v>0</v>
      </c>
      <c r="BF1198" s="22">
        <f t="shared" si="4538"/>
        <v>0</v>
      </c>
      <c r="BG1198" s="22">
        <f t="shared" si="4539"/>
        <v>0</v>
      </c>
      <c r="BH1198" s="22">
        <f t="shared" si="4403"/>
        <v>1672.7</v>
      </c>
      <c r="BI1198" s="22">
        <f t="shared" si="4404"/>
        <v>1672.7</v>
      </c>
      <c r="BJ1198" s="22">
        <f t="shared" si="4405"/>
        <v>1672.7</v>
      </c>
      <c r="BK1198" s="22">
        <f t="shared" si="4540"/>
        <v>0</v>
      </c>
      <c r="BL1198" s="22">
        <f t="shared" si="4541"/>
        <v>0</v>
      </c>
      <c r="BM1198" s="22">
        <f t="shared" si="4542"/>
        <v>0</v>
      </c>
      <c r="BN1198" s="22">
        <f t="shared" si="4406"/>
        <v>1672.7</v>
      </c>
      <c r="BO1198" s="22">
        <f t="shared" si="4407"/>
        <v>1672.7</v>
      </c>
      <c r="BP1198" s="22">
        <f t="shared" si="4408"/>
        <v>1672.7</v>
      </c>
      <c r="BQ1198" s="22">
        <f t="shared" si="4543"/>
        <v>0</v>
      </c>
      <c r="BR1198" s="22">
        <f t="shared" si="4544"/>
        <v>0</v>
      </c>
      <c r="BS1198" s="22">
        <f t="shared" si="4409"/>
        <v>1672.7</v>
      </c>
      <c r="BT1198" s="22">
        <f t="shared" si="4410"/>
        <v>1672.7</v>
      </c>
      <c r="BU1198" s="22">
        <f t="shared" si="4411"/>
        <v>1672.7</v>
      </c>
      <c r="BV1198" s="22">
        <f t="shared" si="4545"/>
        <v>0</v>
      </c>
      <c r="BW1198" s="22">
        <f t="shared" si="4546"/>
        <v>0</v>
      </c>
      <c r="BX1198" s="22">
        <f t="shared" si="4412"/>
        <v>1672.7</v>
      </c>
      <c r="BY1198" s="22">
        <f t="shared" si="4413"/>
        <v>1672.7</v>
      </c>
      <c r="BZ1198" s="22">
        <f t="shared" si="4414"/>
        <v>1672.7</v>
      </c>
      <c r="CA1198" s="22">
        <f t="shared" si="4547"/>
        <v>0</v>
      </c>
      <c r="CB1198" s="22">
        <f t="shared" si="4548"/>
        <v>0</v>
      </c>
      <c r="CC1198" s="22">
        <f t="shared" si="4549"/>
        <v>0</v>
      </c>
      <c r="CD1198" s="22">
        <f t="shared" si="4243"/>
        <v>1672.7</v>
      </c>
      <c r="CE1198" s="22">
        <f t="shared" si="4550"/>
        <v>0</v>
      </c>
      <c r="CF1198" s="34">
        <f t="shared" si="4330"/>
        <v>1672.7</v>
      </c>
      <c r="CG1198" s="22">
        <f t="shared" si="4244"/>
        <v>1672.7</v>
      </c>
      <c r="CH1198" s="22">
        <f t="shared" si="4551"/>
        <v>0</v>
      </c>
      <c r="CI1198" s="22">
        <f t="shared" si="4332"/>
        <v>1672.7</v>
      </c>
      <c r="CJ1198" s="22">
        <f t="shared" si="4245"/>
        <v>1672.7</v>
      </c>
      <c r="CK1198" s="22">
        <f t="shared" si="4551"/>
        <v>0</v>
      </c>
      <c r="CL1198" s="22">
        <f t="shared" si="4333"/>
        <v>1672.7</v>
      </c>
      <c r="CM1198" s="22">
        <f t="shared" si="4551"/>
        <v>0</v>
      </c>
      <c r="CN1198" s="15"/>
      <c r="CO1198" s="35"/>
      <c r="CT1198" s="5" t="s">
        <v>30</v>
      </c>
    </row>
    <row r="1199" spans="1:99" ht="31.2" x14ac:dyDescent="0.3">
      <c r="A1199" s="36" t="s">
        <v>647</v>
      </c>
      <c r="B1199" s="16">
        <v>240</v>
      </c>
      <c r="C1199" s="32" t="s">
        <v>395</v>
      </c>
      <c r="D1199" s="32" t="s">
        <v>625</v>
      </c>
      <c r="E1199" s="33" t="s">
        <v>626</v>
      </c>
      <c r="F1199" s="22">
        <v>1672.7</v>
      </c>
      <c r="G1199" s="22">
        <v>1672.7</v>
      </c>
      <c r="H1199" s="22">
        <v>1672.7</v>
      </c>
      <c r="I1199" s="22"/>
      <c r="J1199" s="22"/>
      <c r="K1199" s="22"/>
      <c r="L1199" s="22">
        <f t="shared" si="4379"/>
        <v>1672.7</v>
      </c>
      <c r="M1199" s="22">
        <f t="shared" si="4380"/>
        <v>1672.7</v>
      </c>
      <c r="N1199" s="22">
        <f t="shared" si="4381"/>
        <v>1672.7</v>
      </c>
      <c r="O1199" s="22"/>
      <c r="P1199" s="22"/>
      <c r="Q1199" s="22"/>
      <c r="R1199" s="22">
        <f t="shared" si="4382"/>
        <v>1672.7</v>
      </c>
      <c r="S1199" s="22">
        <f t="shared" si="4383"/>
        <v>1672.7</v>
      </c>
      <c r="T1199" s="22">
        <f t="shared" si="4384"/>
        <v>1672.7</v>
      </c>
      <c r="U1199" s="22"/>
      <c r="V1199" s="22"/>
      <c r="W1199" s="22"/>
      <c r="X1199" s="22">
        <f t="shared" si="4385"/>
        <v>1672.7</v>
      </c>
      <c r="Y1199" s="22">
        <f t="shared" si="4386"/>
        <v>1672.7</v>
      </c>
      <c r="Z1199" s="22">
        <f t="shared" si="4387"/>
        <v>1672.7</v>
      </c>
      <c r="AA1199" s="22"/>
      <c r="AB1199" s="22"/>
      <c r="AC1199" s="22"/>
      <c r="AD1199" s="22">
        <f t="shared" si="4388"/>
        <v>1672.7</v>
      </c>
      <c r="AE1199" s="22">
        <f t="shared" si="4389"/>
        <v>1672.7</v>
      </c>
      <c r="AF1199" s="22">
        <f t="shared" si="4390"/>
        <v>1672.7</v>
      </c>
      <c r="AG1199" s="22"/>
      <c r="AH1199" s="22"/>
      <c r="AI1199" s="22"/>
      <c r="AJ1199" s="22">
        <f t="shared" si="4391"/>
        <v>1672.7</v>
      </c>
      <c r="AK1199" s="22">
        <f t="shared" si="4392"/>
        <v>1672.7</v>
      </c>
      <c r="AL1199" s="22">
        <f t="shared" si="4393"/>
        <v>1672.7</v>
      </c>
      <c r="AM1199" s="22"/>
      <c r="AN1199" s="22"/>
      <c r="AO1199" s="22"/>
      <c r="AP1199" s="22">
        <f t="shared" si="4394"/>
        <v>1672.7</v>
      </c>
      <c r="AQ1199" s="22">
        <f t="shared" si="4395"/>
        <v>1672.7</v>
      </c>
      <c r="AR1199" s="22">
        <f t="shared" si="4396"/>
        <v>1672.7</v>
      </c>
      <c r="AS1199" s="22"/>
      <c r="AT1199" s="22"/>
      <c r="AU1199" s="22"/>
      <c r="AV1199" s="22">
        <f t="shared" si="4397"/>
        <v>1672.7</v>
      </c>
      <c r="AW1199" s="22">
        <f t="shared" si="4398"/>
        <v>1672.7</v>
      </c>
      <c r="AX1199" s="22">
        <f t="shared" si="4399"/>
        <v>1672.7</v>
      </c>
      <c r="AY1199" s="22"/>
      <c r="AZ1199" s="22"/>
      <c r="BA1199" s="22"/>
      <c r="BB1199" s="22">
        <f t="shared" si="4400"/>
        <v>1672.7</v>
      </c>
      <c r="BC1199" s="22">
        <f t="shared" si="4401"/>
        <v>1672.7</v>
      </c>
      <c r="BD1199" s="22">
        <f t="shared" si="4402"/>
        <v>1672.7</v>
      </c>
      <c r="BE1199" s="22"/>
      <c r="BF1199" s="22"/>
      <c r="BG1199" s="22"/>
      <c r="BH1199" s="22">
        <f t="shared" si="4403"/>
        <v>1672.7</v>
      </c>
      <c r="BI1199" s="22">
        <f t="shared" si="4404"/>
        <v>1672.7</v>
      </c>
      <c r="BJ1199" s="22">
        <f t="shared" si="4405"/>
        <v>1672.7</v>
      </c>
      <c r="BK1199" s="22"/>
      <c r="BL1199" s="22"/>
      <c r="BM1199" s="22"/>
      <c r="BN1199" s="22">
        <f t="shared" si="4406"/>
        <v>1672.7</v>
      </c>
      <c r="BO1199" s="22">
        <f t="shared" si="4407"/>
        <v>1672.7</v>
      </c>
      <c r="BP1199" s="22">
        <f t="shared" si="4408"/>
        <v>1672.7</v>
      </c>
      <c r="BQ1199" s="22"/>
      <c r="BR1199" s="22"/>
      <c r="BS1199" s="22">
        <f t="shared" si="4409"/>
        <v>1672.7</v>
      </c>
      <c r="BT1199" s="22">
        <f t="shared" si="4410"/>
        <v>1672.7</v>
      </c>
      <c r="BU1199" s="22">
        <f t="shared" si="4411"/>
        <v>1672.7</v>
      </c>
      <c r="BV1199" s="22"/>
      <c r="BW1199" s="22"/>
      <c r="BX1199" s="22">
        <f t="shared" si="4412"/>
        <v>1672.7</v>
      </c>
      <c r="BY1199" s="22">
        <f t="shared" si="4413"/>
        <v>1672.7</v>
      </c>
      <c r="BZ1199" s="22">
        <f t="shared" si="4414"/>
        <v>1672.7</v>
      </c>
      <c r="CA1199" s="22"/>
      <c r="CB1199" s="22"/>
      <c r="CC1199" s="22"/>
      <c r="CD1199" s="22">
        <f t="shared" si="4243"/>
        <v>1672.7</v>
      </c>
      <c r="CE1199" s="22"/>
      <c r="CF1199" s="34">
        <f t="shared" si="4330"/>
        <v>1672.7</v>
      </c>
      <c r="CG1199" s="22">
        <f t="shared" si="4244"/>
        <v>1672.7</v>
      </c>
      <c r="CH1199" s="22"/>
      <c r="CI1199" s="22">
        <f t="shared" si="4332"/>
        <v>1672.7</v>
      </c>
      <c r="CJ1199" s="22">
        <f t="shared" si="4245"/>
        <v>1672.7</v>
      </c>
      <c r="CK1199" s="22"/>
      <c r="CL1199" s="22">
        <f t="shared" si="4333"/>
        <v>1672.7</v>
      </c>
      <c r="CM1199" s="22"/>
      <c r="CN1199" s="15"/>
      <c r="CO1199" s="35"/>
    </row>
    <row r="1200" spans="1:99" ht="62.4" x14ac:dyDescent="0.3">
      <c r="A1200" s="36" t="s">
        <v>649</v>
      </c>
      <c r="B1200" s="16"/>
      <c r="C1200" s="32"/>
      <c r="D1200" s="32"/>
      <c r="E1200" s="33" t="s">
        <v>650</v>
      </c>
      <c r="F1200" s="22">
        <f t="shared" si="4510"/>
        <v>200</v>
      </c>
      <c r="G1200" s="22">
        <f t="shared" si="4511"/>
        <v>200</v>
      </c>
      <c r="H1200" s="22">
        <f t="shared" si="4512"/>
        <v>200</v>
      </c>
      <c r="I1200" s="22">
        <f t="shared" si="4513"/>
        <v>0</v>
      </c>
      <c r="J1200" s="22">
        <f t="shared" si="4514"/>
        <v>0</v>
      </c>
      <c r="K1200" s="22">
        <f t="shared" si="4515"/>
        <v>0</v>
      </c>
      <c r="L1200" s="22">
        <f t="shared" si="4379"/>
        <v>200</v>
      </c>
      <c r="M1200" s="22">
        <f t="shared" si="4380"/>
        <v>200</v>
      </c>
      <c r="N1200" s="22">
        <f t="shared" si="4381"/>
        <v>200</v>
      </c>
      <c r="O1200" s="22">
        <f t="shared" si="4516"/>
        <v>0</v>
      </c>
      <c r="P1200" s="22">
        <f t="shared" si="4517"/>
        <v>0</v>
      </c>
      <c r="Q1200" s="22">
        <f t="shared" si="4518"/>
        <v>0</v>
      </c>
      <c r="R1200" s="22">
        <f t="shared" si="4382"/>
        <v>200</v>
      </c>
      <c r="S1200" s="22">
        <f t="shared" si="4383"/>
        <v>200</v>
      </c>
      <c r="T1200" s="22">
        <f t="shared" si="4384"/>
        <v>200</v>
      </c>
      <c r="U1200" s="22">
        <f t="shared" si="4519"/>
        <v>0</v>
      </c>
      <c r="V1200" s="22">
        <f t="shared" si="4520"/>
        <v>0</v>
      </c>
      <c r="W1200" s="22">
        <f t="shared" si="4521"/>
        <v>0</v>
      </c>
      <c r="X1200" s="22">
        <f t="shared" si="4385"/>
        <v>200</v>
      </c>
      <c r="Y1200" s="22">
        <f t="shared" si="4386"/>
        <v>200</v>
      </c>
      <c r="Z1200" s="22">
        <f t="shared" si="4387"/>
        <v>200</v>
      </c>
      <c r="AA1200" s="22">
        <f t="shared" si="4522"/>
        <v>0</v>
      </c>
      <c r="AB1200" s="22">
        <f t="shared" si="4523"/>
        <v>0</v>
      </c>
      <c r="AC1200" s="22">
        <f t="shared" si="4524"/>
        <v>0</v>
      </c>
      <c r="AD1200" s="22">
        <f t="shared" si="4388"/>
        <v>200</v>
      </c>
      <c r="AE1200" s="22">
        <f t="shared" si="4389"/>
        <v>200</v>
      </c>
      <c r="AF1200" s="22">
        <f t="shared" si="4390"/>
        <v>200</v>
      </c>
      <c r="AG1200" s="22">
        <f t="shared" si="4525"/>
        <v>0</v>
      </c>
      <c r="AH1200" s="22">
        <f t="shared" si="4526"/>
        <v>0</v>
      </c>
      <c r="AI1200" s="22">
        <f t="shared" si="4527"/>
        <v>0</v>
      </c>
      <c r="AJ1200" s="22">
        <f t="shared" si="4391"/>
        <v>200</v>
      </c>
      <c r="AK1200" s="22">
        <f t="shared" si="4392"/>
        <v>200</v>
      </c>
      <c r="AL1200" s="22">
        <f t="shared" si="4393"/>
        <v>200</v>
      </c>
      <c r="AM1200" s="22">
        <f t="shared" si="4528"/>
        <v>0</v>
      </c>
      <c r="AN1200" s="22">
        <f t="shared" si="4529"/>
        <v>0</v>
      </c>
      <c r="AO1200" s="22">
        <f t="shared" si="4530"/>
        <v>0</v>
      </c>
      <c r="AP1200" s="22">
        <f t="shared" si="4394"/>
        <v>200</v>
      </c>
      <c r="AQ1200" s="22">
        <f t="shared" si="4395"/>
        <v>200</v>
      </c>
      <c r="AR1200" s="22">
        <f t="shared" si="4396"/>
        <v>200</v>
      </c>
      <c r="AS1200" s="22">
        <f t="shared" si="4531"/>
        <v>0</v>
      </c>
      <c r="AT1200" s="22">
        <f t="shared" si="4532"/>
        <v>0</v>
      </c>
      <c r="AU1200" s="22">
        <f t="shared" si="4533"/>
        <v>0</v>
      </c>
      <c r="AV1200" s="22">
        <f t="shared" si="4397"/>
        <v>200</v>
      </c>
      <c r="AW1200" s="22">
        <f t="shared" si="4398"/>
        <v>200</v>
      </c>
      <c r="AX1200" s="22">
        <f t="shared" si="4399"/>
        <v>200</v>
      </c>
      <c r="AY1200" s="22">
        <f t="shared" si="4534"/>
        <v>0</v>
      </c>
      <c r="AZ1200" s="22">
        <f t="shared" si="4535"/>
        <v>0</v>
      </c>
      <c r="BA1200" s="22">
        <f t="shared" si="4536"/>
        <v>0</v>
      </c>
      <c r="BB1200" s="22">
        <f t="shared" si="4400"/>
        <v>200</v>
      </c>
      <c r="BC1200" s="22">
        <f t="shared" si="4401"/>
        <v>200</v>
      </c>
      <c r="BD1200" s="22">
        <f t="shared" si="4402"/>
        <v>200</v>
      </c>
      <c r="BE1200" s="22">
        <f t="shared" si="4537"/>
        <v>0</v>
      </c>
      <c r="BF1200" s="22">
        <f t="shared" si="4538"/>
        <v>0</v>
      </c>
      <c r="BG1200" s="22">
        <f t="shared" si="4539"/>
        <v>0</v>
      </c>
      <c r="BH1200" s="22">
        <f t="shared" si="4403"/>
        <v>200</v>
      </c>
      <c r="BI1200" s="22">
        <f t="shared" si="4404"/>
        <v>200</v>
      </c>
      <c r="BJ1200" s="22">
        <f t="shared" si="4405"/>
        <v>200</v>
      </c>
      <c r="BK1200" s="22">
        <f t="shared" si="4540"/>
        <v>0</v>
      </c>
      <c r="BL1200" s="22">
        <f t="shared" si="4541"/>
        <v>0</v>
      </c>
      <c r="BM1200" s="22">
        <f t="shared" si="4542"/>
        <v>0</v>
      </c>
      <c r="BN1200" s="22">
        <f t="shared" si="4406"/>
        <v>200</v>
      </c>
      <c r="BO1200" s="22">
        <f t="shared" si="4407"/>
        <v>200</v>
      </c>
      <c r="BP1200" s="22">
        <f t="shared" si="4408"/>
        <v>200</v>
      </c>
      <c r="BQ1200" s="22">
        <f t="shared" si="4543"/>
        <v>0</v>
      </c>
      <c r="BR1200" s="22">
        <f t="shared" si="4544"/>
        <v>0</v>
      </c>
      <c r="BS1200" s="22">
        <f t="shared" si="4409"/>
        <v>200</v>
      </c>
      <c r="BT1200" s="22">
        <f t="shared" si="4410"/>
        <v>200</v>
      </c>
      <c r="BU1200" s="22">
        <f t="shared" si="4411"/>
        <v>200</v>
      </c>
      <c r="BV1200" s="22">
        <f t="shared" si="4545"/>
        <v>0</v>
      </c>
      <c r="BW1200" s="22">
        <f t="shared" si="4546"/>
        <v>0</v>
      </c>
      <c r="BX1200" s="22">
        <f t="shared" si="4412"/>
        <v>200</v>
      </c>
      <c r="BY1200" s="22">
        <f t="shared" si="4413"/>
        <v>200</v>
      </c>
      <c r="BZ1200" s="22">
        <f t="shared" si="4414"/>
        <v>200</v>
      </c>
      <c r="CA1200" s="22">
        <f t="shared" si="4547"/>
        <v>0</v>
      </c>
      <c r="CB1200" s="22">
        <f t="shared" si="4548"/>
        <v>0</v>
      </c>
      <c r="CC1200" s="22">
        <f t="shared" si="4549"/>
        <v>0</v>
      </c>
      <c r="CD1200" s="22">
        <f t="shared" si="4243"/>
        <v>200</v>
      </c>
      <c r="CE1200" s="22">
        <f t="shared" si="4550"/>
        <v>0</v>
      </c>
      <c r="CF1200" s="34">
        <f t="shared" si="4330"/>
        <v>200</v>
      </c>
      <c r="CG1200" s="22">
        <f t="shared" si="4244"/>
        <v>200</v>
      </c>
      <c r="CH1200" s="22">
        <f t="shared" si="4551"/>
        <v>0</v>
      </c>
      <c r="CI1200" s="22">
        <f t="shared" si="4332"/>
        <v>200</v>
      </c>
      <c r="CJ1200" s="22">
        <f t="shared" si="4245"/>
        <v>200</v>
      </c>
      <c r="CK1200" s="22">
        <f t="shared" si="4551"/>
        <v>0</v>
      </c>
      <c r="CL1200" s="22">
        <f t="shared" si="4333"/>
        <v>200</v>
      </c>
      <c r="CM1200" s="22">
        <f t="shared" si="4551"/>
        <v>0</v>
      </c>
      <c r="CN1200" s="15"/>
      <c r="CO1200" s="35"/>
      <c r="CU1200" s="5" t="s">
        <v>31</v>
      </c>
    </row>
    <row r="1201" spans="1:99" ht="31.2" x14ac:dyDescent="0.3">
      <c r="A1201" s="36" t="s">
        <v>649</v>
      </c>
      <c r="B1201" s="36" t="s">
        <v>641</v>
      </c>
      <c r="C1201" s="32"/>
      <c r="D1201" s="32"/>
      <c r="E1201" s="33" t="s">
        <v>40</v>
      </c>
      <c r="F1201" s="22">
        <f t="shared" si="4510"/>
        <v>200</v>
      </c>
      <c r="G1201" s="22">
        <f t="shared" si="4511"/>
        <v>200</v>
      </c>
      <c r="H1201" s="22">
        <f t="shared" si="4512"/>
        <v>200</v>
      </c>
      <c r="I1201" s="22">
        <f t="shared" si="4513"/>
        <v>0</v>
      </c>
      <c r="J1201" s="22">
        <f t="shared" si="4514"/>
        <v>0</v>
      </c>
      <c r="K1201" s="22">
        <f t="shared" si="4515"/>
        <v>0</v>
      </c>
      <c r="L1201" s="22">
        <f t="shared" si="4379"/>
        <v>200</v>
      </c>
      <c r="M1201" s="22">
        <f t="shared" si="4380"/>
        <v>200</v>
      </c>
      <c r="N1201" s="22">
        <f t="shared" si="4381"/>
        <v>200</v>
      </c>
      <c r="O1201" s="22">
        <f t="shared" si="4516"/>
        <v>0</v>
      </c>
      <c r="P1201" s="22">
        <f t="shared" si="4517"/>
        <v>0</v>
      </c>
      <c r="Q1201" s="22">
        <f t="shared" si="4518"/>
        <v>0</v>
      </c>
      <c r="R1201" s="22">
        <f t="shared" si="4382"/>
        <v>200</v>
      </c>
      <c r="S1201" s="22">
        <f t="shared" si="4383"/>
        <v>200</v>
      </c>
      <c r="T1201" s="22">
        <f t="shared" si="4384"/>
        <v>200</v>
      </c>
      <c r="U1201" s="22">
        <f t="shared" si="4519"/>
        <v>0</v>
      </c>
      <c r="V1201" s="22">
        <f t="shared" si="4520"/>
        <v>0</v>
      </c>
      <c r="W1201" s="22">
        <f t="shared" si="4521"/>
        <v>0</v>
      </c>
      <c r="X1201" s="22">
        <f t="shared" si="4385"/>
        <v>200</v>
      </c>
      <c r="Y1201" s="22">
        <f t="shared" si="4386"/>
        <v>200</v>
      </c>
      <c r="Z1201" s="22">
        <f t="shared" si="4387"/>
        <v>200</v>
      </c>
      <c r="AA1201" s="22">
        <f t="shared" si="4522"/>
        <v>0</v>
      </c>
      <c r="AB1201" s="22">
        <f t="shared" si="4523"/>
        <v>0</v>
      </c>
      <c r="AC1201" s="22">
        <f t="shared" si="4524"/>
        <v>0</v>
      </c>
      <c r="AD1201" s="22">
        <f t="shared" si="4388"/>
        <v>200</v>
      </c>
      <c r="AE1201" s="22">
        <f t="shared" si="4389"/>
        <v>200</v>
      </c>
      <c r="AF1201" s="22">
        <f t="shared" si="4390"/>
        <v>200</v>
      </c>
      <c r="AG1201" s="22">
        <f t="shared" si="4525"/>
        <v>0</v>
      </c>
      <c r="AH1201" s="22">
        <f t="shared" si="4526"/>
        <v>0</v>
      </c>
      <c r="AI1201" s="22">
        <f t="shared" si="4527"/>
        <v>0</v>
      </c>
      <c r="AJ1201" s="22">
        <f t="shared" si="4391"/>
        <v>200</v>
      </c>
      <c r="AK1201" s="22">
        <f t="shared" si="4392"/>
        <v>200</v>
      </c>
      <c r="AL1201" s="22">
        <f t="shared" si="4393"/>
        <v>200</v>
      </c>
      <c r="AM1201" s="22">
        <f t="shared" si="4528"/>
        <v>0</v>
      </c>
      <c r="AN1201" s="22">
        <f t="shared" si="4529"/>
        <v>0</v>
      </c>
      <c r="AO1201" s="22">
        <f t="shared" si="4530"/>
        <v>0</v>
      </c>
      <c r="AP1201" s="22">
        <f t="shared" si="4394"/>
        <v>200</v>
      </c>
      <c r="AQ1201" s="22">
        <f t="shared" si="4395"/>
        <v>200</v>
      </c>
      <c r="AR1201" s="22">
        <f t="shared" si="4396"/>
        <v>200</v>
      </c>
      <c r="AS1201" s="22">
        <f t="shared" si="4531"/>
        <v>0</v>
      </c>
      <c r="AT1201" s="22">
        <f t="shared" si="4532"/>
        <v>0</v>
      </c>
      <c r="AU1201" s="22">
        <f t="shared" si="4533"/>
        <v>0</v>
      </c>
      <c r="AV1201" s="22">
        <f t="shared" si="4397"/>
        <v>200</v>
      </c>
      <c r="AW1201" s="22">
        <f t="shared" si="4398"/>
        <v>200</v>
      </c>
      <c r="AX1201" s="22">
        <f t="shared" si="4399"/>
        <v>200</v>
      </c>
      <c r="AY1201" s="22">
        <f t="shared" si="4534"/>
        <v>0</v>
      </c>
      <c r="AZ1201" s="22">
        <f t="shared" si="4535"/>
        <v>0</v>
      </c>
      <c r="BA1201" s="22">
        <f t="shared" si="4536"/>
        <v>0</v>
      </c>
      <c r="BB1201" s="22">
        <f t="shared" si="4400"/>
        <v>200</v>
      </c>
      <c r="BC1201" s="22">
        <f t="shared" si="4401"/>
        <v>200</v>
      </c>
      <c r="BD1201" s="22">
        <f t="shared" si="4402"/>
        <v>200</v>
      </c>
      <c r="BE1201" s="22">
        <f t="shared" si="4537"/>
        <v>0</v>
      </c>
      <c r="BF1201" s="22">
        <f t="shared" si="4538"/>
        <v>0</v>
      </c>
      <c r="BG1201" s="22">
        <f t="shared" si="4539"/>
        <v>0</v>
      </c>
      <c r="BH1201" s="22">
        <f t="shared" si="4403"/>
        <v>200</v>
      </c>
      <c r="BI1201" s="22">
        <f t="shared" si="4404"/>
        <v>200</v>
      </c>
      <c r="BJ1201" s="22">
        <f t="shared" si="4405"/>
        <v>200</v>
      </c>
      <c r="BK1201" s="22">
        <f t="shared" si="4540"/>
        <v>0</v>
      </c>
      <c r="BL1201" s="22">
        <f t="shared" si="4541"/>
        <v>0</v>
      </c>
      <c r="BM1201" s="22">
        <f t="shared" si="4542"/>
        <v>0</v>
      </c>
      <c r="BN1201" s="22">
        <f t="shared" si="4406"/>
        <v>200</v>
      </c>
      <c r="BO1201" s="22">
        <f t="shared" si="4407"/>
        <v>200</v>
      </c>
      <c r="BP1201" s="22">
        <f t="shared" si="4408"/>
        <v>200</v>
      </c>
      <c r="BQ1201" s="22">
        <f t="shared" si="4543"/>
        <v>0</v>
      </c>
      <c r="BR1201" s="22">
        <f t="shared" si="4544"/>
        <v>0</v>
      </c>
      <c r="BS1201" s="22">
        <f t="shared" si="4409"/>
        <v>200</v>
      </c>
      <c r="BT1201" s="22">
        <f t="shared" si="4410"/>
        <v>200</v>
      </c>
      <c r="BU1201" s="22">
        <f t="shared" si="4411"/>
        <v>200</v>
      </c>
      <c r="BV1201" s="22">
        <f t="shared" si="4545"/>
        <v>0</v>
      </c>
      <c r="BW1201" s="22">
        <f t="shared" si="4546"/>
        <v>0</v>
      </c>
      <c r="BX1201" s="22">
        <f t="shared" si="4412"/>
        <v>200</v>
      </c>
      <c r="BY1201" s="22">
        <f t="shared" si="4413"/>
        <v>200</v>
      </c>
      <c r="BZ1201" s="22">
        <f t="shared" si="4414"/>
        <v>200</v>
      </c>
      <c r="CA1201" s="22">
        <f t="shared" si="4547"/>
        <v>0</v>
      </c>
      <c r="CB1201" s="22">
        <f t="shared" si="4548"/>
        <v>0</v>
      </c>
      <c r="CC1201" s="22">
        <f t="shared" si="4549"/>
        <v>0</v>
      </c>
      <c r="CD1201" s="22">
        <f t="shared" ref="CD1201:CD1264" si="4552">BX1201+CA1201</f>
        <v>200</v>
      </c>
      <c r="CE1201" s="22">
        <f t="shared" si="4550"/>
        <v>0</v>
      </c>
      <c r="CF1201" s="34">
        <f t="shared" si="4330"/>
        <v>200</v>
      </c>
      <c r="CG1201" s="22">
        <f t="shared" ref="CG1201:CG1264" si="4553">BY1201+CB1201</f>
        <v>200</v>
      </c>
      <c r="CH1201" s="22">
        <f t="shared" si="4551"/>
        <v>0</v>
      </c>
      <c r="CI1201" s="22">
        <f t="shared" si="4332"/>
        <v>200</v>
      </c>
      <c r="CJ1201" s="22">
        <f t="shared" ref="CJ1201:CJ1264" si="4554">BZ1201+CC1201</f>
        <v>200</v>
      </c>
      <c r="CK1201" s="22">
        <f t="shared" si="4551"/>
        <v>0</v>
      </c>
      <c r="CL1201" s="22">
        <f t="shared" si="4333"/>
        <v>200</v>
      </c>
      <c r="CM1201" s="22">
        <f t="shared" si="4551"/>
        <v>0</v>
      </c>
      <c r="CN1201" s="15"/>
      <c r="CO1201" s="35"/>
      <c r="CS1201" s="5" t="s">
        <v>29</v>
      </c>
    </row>
    <row r="1202" spans="1:99" ht="46.8" x14ac:dyDescent="0.3">
      <c r="A1202" s="36" t="s">
        <v>649</v>
      </c>
      <c r="B1202" s="16">
        <v>240</v>
      </c>
      <c r="C1202" s="32"/>
      <c r="D1202" s="32"/>
      <c r="E1202" s="33" t="s">
        <v>41</v>
      </c>
      <c r="F1202" s="22">
        <f t="shared" si="4510"/>
        <v>200</v>
      </c>
      <c r="G1202" s="22">
        <f t="shared" si="4511"/>
        <v>200</v>
      </c>
      <c r="H1202" s="22">
        <f t="shared" si="4512"/>
        <v>200</v>
      </c>
      <c r="I1202" s="22">
        <f t="shared" si="4513"/>
        <v>0</v>
      </c>
      <c r="J1202" s="22">
        <f t="shared" si="4514"/>
        <v>0</v>
      </c>
      <c r="K1202" s="22">
        <f t="shared" si="4515"/>
        <v>0</v>
      </c>
      <c r="L1202" s="22">
        <f t="shared" si="4379"/>
        <v>200</v>
      </c>
      <c r="M1202" s="22">
        <f t="shared" si="4380"/>
        <v>200</v>
      </c>
      <c r="N1202" s="22">
        <f t="shared" si="4381"/>
        <v>200</v>
      </c>
      <c r="O1202" s="22">
        <f t="shared" si="4516"/>
        <v>0</v>
      </c>
      <c r="P1202" s="22">
        <f t="shared" si="4517"/>
        <v>0</v>
      </c>
      <c r="Q1202" s="22">
        <f t="shared" si="4518"/>
        <v>0</v>
      </c>
      <c r="R1202" s="22">
        <f t="shared" si="4382"/>
        <v>200</v>
      </c>
      <c r="S1202" s="22">
        <f t="shared" si="4383"/>
        <v>200</v>
      </c>
      <c r="T1202" s="22">
        <f t="shared" si="4384"/>
        <v>200</v>
      </c>
      <c r="U1202" s="22">
        <f t="shared" si="4519"/>
        <v>0</v>
      </c>
      <c r="V1202" s="22">
        <f t="shared" si="4520"/>
        <v>0</v>
      </c>
      <c r="W1202" s="22">
        <f t="shared" si="4521"/>
        <v>0</v>
      </c>
      <c r="X1202" s="22">
        <f t="shared" si="4385"/>
        <v>200</v>
      </c>
      <c r="Y1202" s="22">
        <f t="shared" si="4386"/>
        <v>200</v>
      </c>
      <c r="Z1202" s="22">
        <f t="shared" si="4387"/>
        <v>200</v>
      </c>
      <c r="AA1202" s="22">
        <f t="shared" si="4522"/>
        <v>0</v>
      </c>
      <c r="AB1202" s="22">
        <f t="shared" si="4523"/>
        <v>0</v>
      </c>
      <c r="AC1202" s="22">
        <f t="shared" si="4524"/>
        <v>0</v>
      </c>
      <c r="AD1202" s="22">
        <f t="shared" si="4388"/>
        <v>200</v>
      </c>
      <c r="AE1202" s="22">
        <f t="shared" si="4389"/>
        <v>200</v>
      </c>
      <c r="AF1202" s="22">
        <f t="shared" si="4390"/>
        <v>200</v>
      </c>
      <c r="AG1202" s="22">
        <f t="shared" si="4525"/>
        <v>0</v>
      </c>
      <c r="AH1202" s="22">
        <f t="shared" si="4526"/>
        <v>0</v>
      </c>
      <c r="AI1202" s="22">
        <f t="shared" si="4527"/>
        <v>0</v>
      </c>
      <c r="AJ1202" s="22">
        <f t="shared" si="4391"/>
        <v>200</v>
      </c>
      <c r="AK1202" s="22">
        <f t="shared" si="4392"/>
        <v>200</v>
      </c>
      <c r="AL1202" s="22">
        <f t="shared" si="4393"/>
        <v>200</v>
      </c>
      <c r="AM1202" s="22">
        <f t="shared" si="4528"/>
        <v>0</v>
      </c>
      <c r="AN1202" s="22">
        <f t="shared" si="4529"/>
        <v>0</v>
      </c>
      <c r="AO1202" s="22">
        <f t="shared" si="4530"/>
        <v>0</v>
      </c>
      <c r="AP1202" s="22">
        <f t="shared" si="4394"/>
        <v>200</v>
      </c>
      <c r="AQ1202" s="22">
        <f t="shared" si="4395"/>
        <v>200</v>
      </c>
      <c r="AR1202" s="22">
        <f t="shared" si="4396"/>
        <v>200</v>
      </c>
      <c r="AS1202" s="22">
        <f t="shared" si="4531"/>
        <v>0</v>
      </c>
      <c r="AT1202" s="22">
        <f t="shared" si="4532"/>
        <v>0</v>
      </c>
      <c r="AU1202" s="22">
        <f t="shared" si="4533"/>
        <v>0</v>
      </c>
      <c r="AV1202" s="22">
        <f t="shared" si="4397"/>
        <v>200</v>
      </c>
      <c r="AW1202" s="22">
        <f t="shared" si="4398"/>
        <v>200</v>
      </c>
      <c r="AX1202" s="22">
        <f t="shared" si="4399"/>
        <v>200</v>
      </c>
      <c r="AY1202" s="22">
        <f t="shared" si="4534"/>
        <v>0</v>
      </c>
      <c r="AZ1202" s="22">
        <f t="shared" si="4535"/>
        <v>0</v>
      </c>
      <c r="BA1202" s="22">
        <f t="shared" si="4536"/>
        <v>0</v>
      </c>
      <c r="BB1202" s="22">
        <f t="shared" si="4400"/>
        <v>200</v>
      </c>
      <c r="BC1202" s="22">
        <f t="shared" si="4401"/>
        <v>200</v>
      </c>
      <c r="BD1202" s="22">
        <f t="shared" si="4402"/>
        <v>200</v>
      </c>
      <c r="BE1202" s="22">
        <f t="shared" si="4537"/>
        <v>0</v>
      </c>
      <c r="BF1202" s="22">
        <f t="shared" si="4538"/>
        <v>0</v>
      </c>
      <c r="BG1202" s="22">
        <f t="shared" si="4539"/>
        <v>0</v>
      </c>
      <c r="BH1202" s="22">
        <f t="shared" si="4403"/>
        <v>200</v>
      </c>
      <c r="BI1202" s="22">
        <f t="shared" si="4404"/>
        <v>200</v>
      </c>
      <c r="BJ1202" s="22">
        <f t="shared" si="4405"/>
        <v>200</v>
      </c>
      <c r="BK1202" s="22">
        <f t="shared" si="4540"/>
        <v>0</v>
      </c>
      <c r="BL1202" s="22">
        <f t="shared" si="4541"/>
        <v>0</v>
      </c>
      <c r="BM1202" s="22">
        <f t="shared" si="4542"/>
        <v>0</v>
      </c>
      <c r="BN1202" s="22">
        <f t="shared" si="4406"/>
        <v>200</v>
      </c>
      <c r="BO1202" s="22">
        <f t="shared" si="4407"/>
        <v>200</v>
      </c>
      <c r="BP1202" s="22">
        <f t="shared" si="4408"/>
        <v>200</v>
      </c>
      <c r="BQ1202" s="22">
        <f t="shared" si="4543"/>
        <v>0</v>
      </c>
      <c r="BR1202" s="22">
        <f t="shared" si="4544"/>
        <v>0</v>
      </c>
      <c r="BS1202" s="22">
        <f t="shared" si="4409"/>
        <v>200</v>
      </c>
      <c r="BT1202" s="22">
        <f t="shared" si="4410"/>
        <v>200</v>
      </c>
      <c r="BU1202" s="22">
        <f t="shared" si="4411"/>
        <v>200</v>
      </c>
      <c r="BV1202" s="22">
        <f t="shared" si="4545"/>
        <v>0</v>
      </c>
      <c r="BW1202" s="22">
        <f t="shared" si="4546"/>
        <v>0</v>
      </c>
      <c r="BX1202" s="22">
        <f t="shared" si="4412"/>
        <v>200</v>
      </c>
      <c r="BY1202" s="22">
        <f t="shared" si="4413"/>
        <v>200</v>
      </c>
      <c r="BZ1202" s="22">
        <f t="shared" si="4414"/>
        <v>200</v>
      </c>
      <c r="CA1202" s="22">
        <f t="shared" si="4547"/>
        <v>0</v>
      </c>
      <c r="CB1202" s="22">
        <f t="shared" si="4548"/>
        <v>0</v>
      </c>
      <c r="CC1202" s="22">
        <f t="shared" si="4549"/>
        <v>0</v>
      </c>
      <c r="CD1202" s="22">
        <f t="shared" si="4552"/>
        <v>200</v>
      </c>
      <c r="CE1202" s="22">
        <f t="shared" si="4550"/>
        <v>0</v>
      </c>
      <c r="CF1202" s="34">
        <f t="shared" si="4330"/>
        <v>200</v>
      </c>
      <c r="CG1202" s="22">
        <f t="shared" si="4553"/>
        <v>200</v>
      </c>
      <c r="CH1202" s="22">
        <f t="shared" si="4551"/>
        <v>0</v>
      </c>
      <c r="CI1202" s="22">
        <f t="shared" si="4332"/>
        <v>200</v>
      </c>
      <c r="CJ1202" s="22">
        <f t="shared" si="4554"/>
        <v>200</v>
      </c>
      <c r="CK1202" s="22">
        <f t="shared" si="4551"/>
        <v>0</v>
      </c>
      <c r="CL1202" s="22">
        <f t="shared" si="4333"/>
        <v>200</v>
      </c>
      <c r="CM1202" s="22">
        <f t="shared" si="4551"/>
        <v>0</v>
      </c>
      <c r="CN1202" s="15"/>
      <c r="CO1202" s="35"/>
      <c r="CT1202" s="5" t="s">
        <v>30</v>
      </c>
    </row>
    <row r="1203" spans="1:99" ht="31.2" x14ac:dyDescent="0.3">
      <c r="A1203" s="36" t="s">
        <v>649</v>
      </c>
      <c r="B1203" s="16">
        <v>240</v>
      </c>
      <c r="C1203" s="32" t="s">
        <v>395</v>
      </c>
      <c r="D1203" s="32" t="s">
        <v>625</v>
      </c>
      <c r="E1203" s="33" t="s">
        <v>626</v>
      </c>
      <c r="F1203" s="22">
        <v>200</v>
      </c>
      <c r="G1203" s="22">
        <v>200</v>
      </c>
      <c r="H1203" s="22">
        <v>200</v>
      </c>
      <c r="I1203" s="22"/>
      <c r="J1203" s="22"/>
      <c r="K1203" s="22"/>
      <c r="L1203" s="22">
        <f t="shared" si="4379"/>
        <v>200</v>
      </c>
      <c r="M1203" s="22">
        <f t="shared" si="4380"/>
        <v>200</v>
      </c>
      <c r="N1203" s="22">
        <f t="shared" si="4381"/>
        <v>200</v>
      </c>
      <c r="O1203" s="22"/>
      <c r="P1203" s="22"/>
      <c r="Q1203" s="22"/>
      <c r="R1203" s="22">
        <f t="shared" si="4382"/>
        <v>200</v>
      </c>
      <c r="S1203" s="22">
        <f t="shared" si="4383"/>
        <v>200</v>
      </c>
      <c r="T1203" s="22">
        <f t="shared" si="4384"/>
        <v>200</v>
      </c>
      <c r="U1203" s="22"/>
      <c r="V1203" s="22"/>
      <c r="W1203" s="22"/>
      <c r="X1203" s="22">
        <f t="shared" si="4385"/>
        <v>200</v>
      </c>
      <c r="Y1203" s="22">
        <f t="shared" si="4386"/>
        <v>200</v>
      </c>
      <c r="Z1203" s="22">
        <f t="shared" si="4387"/>
        <v>200</v>
      </c>
      <c r="AA1203" s="22"/>
      <c r="AB1203" s="22"/>
      <c r="AC1203" s="22"/>
      <c r="AD1203" s="22">
        <f t="shared" si="4388"/>
        <v>200</v>
      </c>
      <c r="AE1203" s="22">
        <f t="shared" si="4389"/>
        <v>200</v>
      </c>
      <c r="AF1203" s="22">
        <f t="shared" si="4390"/>
        <v>200</v>
      </c>
      <c r="AG1203" s="22"/>
      <c r="AH1203" s="22"/>
      <c r="AI1203" s="22"/>
      <c r="AJ1203" s="22">
        <f t="shared" si="4391"/>
        <v>200</v>
      </c>
      <c r="AK1203" s="22">
        <f t="shared" si="4392"/>
        <v>200</v>
      </c>
      <c r="AL1203" s="22">
        <f t="shared" si="4393"/>
        <v>200</v>
      </c>
      <c r="AM1203" s="22"/>
      <c r="AN1203" s="22"/>
      <c r="AO1203" s="22"/>
      <c r="AP1203" s="22">
        <f t="shared" si="4394"/>
        <v>200</v>
      </c>
      <c r="AQ1203" s="22">
        <f t="shared" si="4395"/>
        <v>200</v>
      </c>
      <c r="AR1203" s="22">
        <f t="shared" si="4396"/>
        <v>200</v>
      </c>
      <c r="AS1203" s="22"/>
      <c r="AT1203" s="22"/>
      <c r="AU1203" s="22"/>
      <c r="AV1203" s="22">
        <f t="shared" si="4397"/>
        <v>200</v>
      </c>
      <c r="AW1203" s="22">
        <f t="shared" si="4398"/>
        <v>200</v>
      </c>
      <c r="AX1203" s="22">
        <f t="shared" si="4399"/>
        <v>200</v>
      </c>
      <c r="AY1203" s="22"/>
      <c r="AZ1203" s="22"/>
      <c r="BA1203" s="22"/>
      <c r="BB1203" s="22">
        <f t="shared" si="4400"/>
        <v>200</v>
      </c>
      <c r="BC1203" s="22">
        <f t="shared" si="4401"/>
        <v>200</v>
      </c>
      <c r="BD1203" s="22">
        <f t="shared" si="4402"/>
        <v>200</v>
      </c>
      <c r="BE1203" s="22"/>
      <c r="BF1203" s="22"/>
      <c r="BG1203" s="22"/>
      <c r="BH1203" s="22">
        <f t="shared" si="4403"/>
        <v>200</v>
      </c>
      <c r="BI1203" s="22">
        <f t="shared" si="4404"/>
        <v>200</v>
      </c>
      <c r="BJ1203" s="22">
        <f t="shared" si="4405"/>
        <v>200</v>
      </c>
      <c r="BK1203" s="22"/>
      <c r="BL1203" s="22"/>
      <c r="BM1203" s="22"/>
      <c r="BN1203" s="22">
        <f t="shared" si="4406"/>
        <v>200</v>
      </c>
      <c r="BO1203" s="22">
        <f t="shared" si="4407"/>
        <v>200</v>
      </c>
      <c r="BP1203" s="22">
        <f t="shared" si="4408"/>
        <v>200</v>
      </c>
      <c r="BQ1203" s="22"/>
      <c r="BR1203" s="22"/>
      <c r="BS1203" s="22">
        <f t="shared" si="4409"/>
        <v>200</v>
      </c>
      <c r="BT1203" s="22">
        <f t="shared" si="4410"/>
        <v>200</v>
      </c>
      <c r="BU1203" s="22">
        <f t="shared" si="4411"/>
        <v>200</v>
      </c>
      <c r="BV1203" s="22"/>
      <c r="BW1203" s="22"/>
      <c r="BX1203" s="22">
        <f t="shared" si="4412"/>
        <v>200</v>
      </c>
      <c r="BY1203" s="22">
        <f t="shared" si="4413"/>
        <v>200</v>
      </c>
      <c r="BZ1203" s="22">
        <f t="shared" si="4414"/>
        <v>200</v>
      </c>
      <c r="CA1203" s="22"/>
      <c r="CB1203" s="22"/>
      <c r="CC1203" s="22"/>
      <c r="CD1203" s="22">
        <f t="shared" si="4552"/>
        <v>200</v>
      </c>
      <c r="CE1203" s="22"/>
      <c r="CF1203" s="34">
        <f t="shared" si="4330"/>
        <v>200</v>
      </c>
      <c r="CG1203" s="22">
        <f t="shared" si="4553"/>
        <v>200</v>
      </c>
      <c r="CH1203" s="22"/>
      <c r="CI1203" s="22">
        <f t="shared" si="4332"/>
        <v>200</v>
      </c>
      <c r="CJ1203" s="22">
        <f t="shared" si="4554"/>
        <v>200</v>
      </c>
      <c r="CK1203" s="22"/>
      <c r="CL1203" s="22">
        <f t="shared" si="4333"/>
        <v>200</v>
      </c>
      <c r="CM1203" s="22"/>
      <c r="CN1203" s="15"/>
      <c r="CO1203" s="35"/>
    </row>
    <row r="1204" spans="1:99" s="31" customFormat="1" ht="31.2" x14ac:dyDescent="0.3">
      <c r="A1204" s="39" t="s">
        <v>651</v>
      </c>
      <c r="B1204" s="26"/>
      <c r="C1204" s="25"/>
      <c r="D1204" s="25"/>
      <c r="E1204" s="27" t="s">
        <v>652</v>
      </c>
      <c r="F1204" s="28">
        <f t="shared" ref="F1204:K1204" si="4555">F1205+F1210+F1215</f>
        <v>12232.6</v>
      </c>
      <c r="G1204" s="28">
        <f t="shared" si="4555"/>
        <v>12270.6</v>
      </c>
      <c r="H1204" s="28">
        <f t="shared" si="4555"/>
        <v>12270.6</v>
      </c>
      <c r="I1204" s="28">
        <f t="shared" si="4555"/>
        <v>0</v>
      </c>
      <c r="J1204" s="28">
        <f t="shared" si="4555"/>
        <v>0</v>
      </c>
      <c r="K1204" s="28">
        <f t="shared" si="4555"/>
        <v>0</v>
      </c>
      <c r="L1204" s="28">
        <f t="shared" si="4379"/>
        <v>12232.6</v>
      </c>
      <c r="M1204" s="28">
        <f t="shared" si="4380"/>
        <v>12270.6</v>
      </c>
      <c r="N1204" s="28">
        <f t="shared" si="4381"/>
        <v>12270.6</v>
      </c>
      <c r="O1204" s="28">
        <f>O1205+O1210+O1215</f>
        <v>2136.63</v>
      </c>
      <c r="P1204" s="28">
        <f>P1205+P1210+P1215</f>
        <v>0</v>
      </c>
      <c r="Q1204" s="28">
        <f>Q1205+Q1210+Q1215</f>
        <v>0</v>
      </c>
      <c r="R1204" s="28">
        <f t="shared" si="4382"/>
        <v>14369.23</v>
      </c>
      <c r="S1204" s="28">
        <f t="shared" si="4383"/>
        <v>12270.6</v>
      </c>
      <c r="T1204" s="28">
        <f t="shared" si="4384"/>
        <v>12270.6</v>
      </c>
      <c r="U1204" s="28">
        <f>U1205+U1210+U1215</f>
        <v>0</v>
      </c>
      <c r="V1204" s="28">
        <f>V1205+V1210+V1215</f>
        <v>0</v>
      </c>
      <c r="W1204" s="28">
        <f>W1205+W1210+W1215</f>
        <v>0</v>
      </c>
      <c r="X1204" s="28">
        <f t="shared" si="4385"/>
        <v>14369.23</v>
      </c>
      <c r="Y1204" s="28">
        <f t="shared" si="4386"/>
        <v>12270.6</v>
      </c>
      <c r="Z1204" s="28">
        <f t="shared" si="4387"/>
        <v>12270.6</v>
      </c>
      <c r="AA1204" s="28">
        <f>AA1205+AA1210+AA1215</f>
        <v>0</v>
      </c>
      <c r="AB1204" s="28">
        <f>AB1205+AB1210+AB1215</f>
        <v>0</v>
      </c>
      <c r="AC1204" s="28">
        <f>AC1205+AC1210+AC1215</f>
        <v>0</v>
      </c>
      <c r="AD1204" s="28">
        <f t="shared" si="4388"/>
        <v>14369.23</v>
      </c>
      <c r="AE1204" s="28">
        <f t="shared" si="4389"/>
        <v>12270.6</v>
      </c>
      <c r="AF1204" s="28">
        <f t="shared" si="4390"/>
        <v>12270.6</v>
      </c>
      <c r="AG1204" s="28">
        <f>AG1205+AG1210+AG1215</f>
        <v>0</v>
      </c>
      <c r="AH1204" s="28">
        <f>AH1205+AH1210+AH1215</f>
        <v>0</v>
      </c>
      <c r="AI1204" s="28">
        <f>AI1205+AI1210+AI1215</f>
        <v>0</v>
      </c>
      <c r="AJ1204" s="28">
        <f t="shared" si="4391"/>
        <v>14369.23</v>
      </c>
      <c r="AK1204" s="28">
        <f t="shared" si="4392"/>
        <v>12270.6</v>
      </c>
      <c r="AL1204" s="28">
        <f t="shared" si="4393"/>
        <v>12270.6</v>
      </c>
      <c r="AM1204" s="28">
        <f>AM1205+AM1210+AM1215</f>
        <v>-5.4</v>
      </c>
      <c r="AN1204" s="28">
        <f>AN1205+AN1210+AN1215</f>
        <v>0</v>
      </c>
      <c r="AO1204" s="28">
        <f>AO1205+AO1210+AO1215</f>
        <v>0</v>
      </c>
      <c r="AP1204" s="28">
        <f t="shared" si="4394"/>
        <v>14363.83</v>
      </c>
      <c r="AQ1204" s="28">
        <f t="shared" si="4395"/>
        <v>12270.6</v>
      </c>
      <c r="AR1204" s="28">
        <f t="shared" si="4396"/>
        <v>12270.6</v>
      </c>
      <c r="AS1204" s="28">
        <f>AS1205+AS1210+AS1215</f>
        <v>0</v>
      </c>
      <c r="AT1204" s="28">
        <f>AT1205+AT1210+AT1215</f>
        <v>0</v>
      </c>
      <c r="AU1204" s="28">
        <f>AU1205+AU1210+AU1215</f>
        <v>0</v>
      </c>
      <c r="AV1204" s="28">
        <f t="shared" si="4397"/>
        <v>14363.83</v>
      </c>
      <c r="AW1204" s="28">
        <f t="shared" si="4398"/>
        <v>12270.6</v>
      </c>
      <c r="AX1204" s="28">
        <f t="shared" si="4399"/>
        <v>12270.6</v>
      </c>
      <c r="AY1204" s="28">
        <f>AY1205+AY1210+AY1215</f>
        <v>347.03500000000003</v>
      </c>
      <c r="AZ1204" s="28">
        <f>AZ1205+AZ1210+AZ1215</f>
        <v>0</v>
      </c>
      <c r="BA1204" s="28">
        <f>BA1205+BA1210+BA1215</f>
        <v>0</v>
      </c>
      <c r="BB1204" s="28">
        <f t="shared" si="4400"/>
        <v>14710.865</v>
      </c>
      <c r="BC1204" s="28">
        <f t="shared" si="4401"/>
        <v>12270.6</v>
      </c>
      <c r="BD1204" s="28">
        <f t="shared" si="4402"/>
        <v>12270.6</v>
      </c>
      <c r="BE1204" s="28">
        <f>BE1205+BE1210+BE1215</f>
        <v>0</v>
      </c>
      <c r="BF1204" s="28">
        <f>BF1205+BF1210+BF1215</f>
        <v>0</v>
      </c>
      <c r="BG1204" s="28">
        <f>BG1205+BG1210+BG1215</f>
        <v>0</v>
      </c>
      <c r="BH1204" s="28">
        <f t="shared" si="4403"/>
        <v>14710.865</v>
      </c>
      <c r="BI1204" s="28">
        <f t="shared" si="4404"/>
        <v>12270.6</v>
      </c>
      <c r="BJ1204" s="28">
        <f t="shared" si="4405"/>
        <v>12270.6</v>
      </c>
      <c r="BK1204" s="28">
        <f>BK1205+BK1210+BK1215</f>
        <v>-2.7909999999999999</v>
      </c>
      <c r="BL1204" s="28">
        <f>BL1205+BL1210+BL1215</f>
        <v>0</v>
      </c>
      <c r="BM1204" s="28">
        <f>BM1205+BM1210+BM1215</f>
        <v>0</v>
      </c>
      <c r="BN1204" s="28">
        <f t="shared" si="4406"/>
        <v>14708.074000000001</v>
      </c>
      <c r="BO1204" s="28">
        <f t="shared" si="4407"/>
        <v>12270.6</v>
      </c>
      <c r="BP1204" s="28">
        <f t="shared" si="4408"/>
        <v>12270.6</v>
      </c>
      <c r="BQ1204" s="28">
        <f>BQ1205+BQ1210+BQ1215</f>
        <v>0</v>
      </c>
      <c r="BR1204" s="28">
        <f>BR1205+BR1210+BR1215</f>
        <v>0</v>
      </c>
      <c r="BS1204" s="22">
        <f t="shared" si="4409"/>
        <v>14708.074000000001</v>
      </c>
      <c r="BT1204" s="22">
        <f t="shared" si="4410"/>
        <v>12270.6</v>
      </c>
      <c r="BU1204" s="22">
        <f t="shared" si="4411"/>
        <v>12270.6</v>
      </c>
      <c r="BV1204" s="28">
        <f>BV1205+BV1210+BV1215</f>
        <v>0</v>
      </c>
      <c r="BW1204" s="28">
        <f>BW1205+BW1210+BW1215</f>
        <v>0</v>
      </c>
      <c r="BX1204" s="28">
        <f t="shared" si="4412"/>
        <v>14708.074000000001</v>
      </c>
      <c r="BY1204" s="28">
        <f t="shared" si="4413"/>
        <v>12270.6</v>
      </c>
      <c r="BZ1204" s="28">
        <f t="shared" si="4414"/>
        <v>12270.6</v>
      </c>
      <c r="CA1204" s="28">
        <f>CA1205+CA1210+CA1215</f>
        <v>0</v>
      </c>
      <c r="CB1204" s="28">
        <f>CB1205+CB1210+CB1215</f>
        <v>0</v>
      </c>
      <c r="CC1204" s="28">
        <f>CC1205+CC1210+CC1215</f>
        <v>0</v>
      </c>
      <c r="CD1204" s="28">
        <f t="shared" si="4552"/>
        <v>14708.074000000001</v>
      </c>
      <c r="CE1204" s="28">
        <f>CE1205+CE1210+CE1215</f>
        <v>0</v>
      </c>
      <c r="CF1204" s="29">
        <f t="shared" si="4330"/>
        <v>14708.074000000001</v>
      </c>
      <c r="CG1204" s="28">
        <f t="shared" si="4553"/>
        <v>12270.6</v>
      </c>
      <c r="CH1204" s="28">
        <f>CH1205+CH1210+CH1215</f>
        <v>0</v>
      </c>
      <c r="CI1204" s="28">
        <f t="shared" si="4332"/>
        <v>12270.6</v>
      </c>
      <c r="CJ1204" s="28">
        <f t="shared" si="4554"/>
        <v>12270.6</v>
      </c>
      <c r="CK1204" s="28">
        <f>CK1205+CK1210+CK1215</f>
        <v>0</v>
      </c>
      <c r="CL1204" s="28">
        <f t="shared" si="4333"/>
        <v>12270.6</v>
      </c>
      <c r="CM1204" s="28">
        <f>CM1205+CM1210+CM1215</f>
        <v>0</v>
      </c>
      <c r="CN1204" s="15"/>
      <c r="CO1204" s="30"/>
      <c r="CQ1204" s="31" t="s">
        <v>27</v>
      </c>
    </row>
    <row r="1205" spans="1:99" ht="62.4" x14ac:dyDescent="0.3">
      <c r="A1205" s="36" t="s">
        <v>653</v>
      </c>
      <c r="B1205" s="16"/>
      <c r="C1205" s="32"/>
      <c r="D1205" s="32"/>
      <c r="E1205" s="33" t="s">
        <v>654</v>
      </c>
      <c r="F1205" s="22">
        <f t="shared" ref="F1205:F1213" si="4556">F1206</f>
        <v>1354.5</v>
      </c>
      <c r="G1205" s="22">
        <f t="shared" ref="G1205:G1213" si="4557">G1206</f>
        <v>1354.5</v>
      </c>
      <c r="H1205" s="22">
        <f t="shared" ref="H1205:H1213" si="4558">H1206</f>
        <v>1354.5</v>
      </c>
      <c r="I1205" s="22">
        <f t="shared" ref="I1205:I1213" si="4559">I1206</f>
        <v>0</v>
      </c>
      <c r="J1205" s="22">
        <f t="shared" ref="J1205:J1213" si="4560">J1206</f>
        <v>0</v>
      </c>
      <c r="K1205" s="22">
        <f t="shared" ref="K1205:K1213" si="4561">K1206</f>
        <v>0</v>
      </c>
      <c r="L1205" s="22">
        <f t="shared" si="4379"/>
        <v>1354.5</v>
      </c>
      <c r="M1205" s="22">
        <f t="shared" si="4380"/>
        <v>1354.5</v>
      </c>
      <c r="N1205" s="22">
        <f t="shared" si="4381"/>
        <v>1354.5</v>
      </c>
      <c r="O1205" s="22">
        <f t="shared" ref="O1205:O1213" si="4562">O1206</f>
        <v>0</v>
      </c>
      <c r="P1205" s="22">
        <f t="shared" ref="P1205:P1213" si="4563">P1206</f>
        <v>0</v>
      </c>
      <c r="Q1205" s="22">
        <f t="shared" ref="Q1205:Q1213" si="4564">Q1206</f>
        <v>0</v>
      </c>
      <c r="R1205" s="22">
        <f t="shared" si="4382"/>
        <v>1354.5</v>
      </c>
      <c r="S1205" s="22">
        <f t="shared" si="4383"/>
        <v>1354.5</v>
      </c>
      <c r="T1205" s="22">
        <f t="shared" si="4384"/>
        <v>1354.5</v>
      </c>
      <c r="U1205" s="22">
        <f t="shared" ref="U1205:U1213" si="4565">U1206</f>
        <v>0</v>
      </c>
      <c r="V1205" s="22">
        <f t="shared" ref="V1205:V1213" si="4566">V1206</f>
        <v>0</v>
      </c>
      <c r="W1205" s="22">
        <f t="shared" ref="W1205:W1213" si="4567">W1206</f>
        <v>0</v>
      </c>
      <c r="X1205" s="22">
        <f t="shared" si="4385"/>
        <v>1354.5</v>
      </c>
      <c r="Y1205" s="22">
        <f t="shared" si="4386"/>
        <v>1354.5</v>
      </c>
      <c r="Z1205" s="22">
        <f t="shared" si="4387"/>
        <v>1354.5</v>
      </c>
      <c r="AA1205" s="22">
        <f t="shared" ref="AA1205:AA1213" si="4568">AA1206</f>
        <v>0</v>
      </c>
      <c r="AB1205" s="22">
        <f t="shared" ref="AB1205:AB1213" si="4569">AB1206</f>
        <v>0</v>
      </c>
      <c r="AC1205" s="22">
        <f t="shared" ref="AC1205:AC1213" si="4570">AC1206</f>
        <v>0</v>
      </c>
      <c r="AD1205" s="22">
        <f t="shared" si="4388"/>
        <v>1354.5</v>
      </c>
      <c r="AE1205" s="22">
        <f t="shared" si="4389"/>
        <v>1354.5</v>
      </c>
      <c r="AF1205" s="22">
        <f t="shared" si="4390"/>
        <v>1354.5</v>
      </c>
      <c r="AG1205" s="22">
        <f t="shared" ref="AG1205:AG1213" si="4571">AG1206</f>
        <v>0</v>
      </c>
      <c r="AH1205" s="22">
        <f t="shared" ref="AH1205:AH1213" si="4572">AH1206</f>
        <v>0</v>
      </c>
      <c r="AI1205" s="22">
        <f t="shared" ref="AI1205:AI1213" si="4573">AI1206</f>
        <v>0</v>
      </c>
      <c r="AJ1205" s="22">
        <f t="shared" si="4391"/>
        <v>1354.5</v>
      </c>
      <c r="AK1205" s="22">
        <f t="shared" si="4392"/>
        <v>1354.5</v>
      </c>
      <c r="AL1205" s="22">
        <f t="shared" si="4393"/>
        <v>1354.5</v>
      </c>
      <c r="AM1205" s="22">
        <f t="shared" ref="AM1205:AM1213" si="4574">AM1206</f>
        <v>0</v>
      </c>
      <c r="AN1205" s="22">
        <f t="shared" ref="AN1205:AN1213" si="4575">AN1206</f>
        <v>0</v>
      </c>
      <c r="AO1205" s="22">
        <f t="shared" ref="AO1205:AO1213" si="4576">AO1206</f>
        <v>0</v>
      </c>
      <c r="AP1205" s="22">
        <f t="shared" si="4394"/>
        <v>1354.5</v>
      </c>
      <c r="AQ1205" s="22">
        <f t="shared" si="4395"/>
        <v>1354.5</v>
      </c>
      <c r="AR1205" s="22">
        <f t="shared" si="4396"/>
        <v>1354.5</v>
      </c>
      <c r="AS1205" s="22">
        <f t="shared" ref="AS1205:AS1213" si="4577">AS1206</f>
        <v>0</v>
      </c>
      <c r="AT1205" s="22">
        <f t="shared" ref="AT1205:AT1213" si="4578">AT1206</f>
        <v>0</v>
      </c>
      <c r="AU1205" s="22">
        <f t="shared" ref="AU1205:AU1213" si="4579">AU1206</f>
        <v>0</v>
      </c>
      <c r="AV1205" s="22">
        <f t="shared" si="4397"/>
        <v>1354.5</v>
      </c>
      <c r="AW1205" s="22">
        <f t="shared" si="4398"/>
        <v>1354.5</v>
      </c>
      <c r="AX1205" s="22">
        <f t="shared" si="4399"/>
        <v>1354.5</v>
      </c>
      <c r="AY1205" s="22">
        <f t="shared" ref="AY1205:AY1213" si="4580">AY1206</f>
        <v>0</v>
      </c>
      <c r="AZ1205" s="22">
        <f t="shared" ref="AZ1205:AZ1213" si="4581">AZ1206</f>
        <v>0</v>
      </c>
      <c r="BA1205" s="22">
        <f t="shared" ref="BA1205:BA1213" si="4582">BA1206</f>
        <v>0</v>
      </c>
      <c r="BB1205" s="22">
        <f t="shared" si="4400"/>
        <v>1354.5</v>
      </c>
      <c r="BC1205" s="22">
        <f t="shared" si="4401"/>
        <v>1354.5</v>
      </c>
      <c r="BD1205" s="22">
        <f t="shared" si="4402"/>
        <v>1354.5</v>
      </c>
      <c r="BE1205" s="22">
        <f t="shared" ref="BE1205:BE1213" si="4583">BE1206</f>
        <v>0</v>
      </c>
      <c r="BF1205" s="22">
        <f t="shared" ref="BF1205:BF1213" si="4584">BF1206</f>
        <v>0</v>
      </c>
      <c r="BG1205" s="22">
        <f t="shared" ref="BG1205:BG1213" si="4585">BG1206</f>
        <v>0</v>
      </c>
      <c r="BH1205" s="22">
        <f t="shared" si="4403"/>
        <v>1354.5</v>
      </c>
      <c r="BI1205" s="22">
        <f t="shared" si="4404"/>
        <v>1354.5</v>
      </c>
      <c r="BJ1205" s="22">
        <f t="shared" si="4405"/>
        <v>1354.5</v>
      </c>
      <c r="BK1205" s="22">
        <f t="shared" ref="BK1205:BK1213" si="4586">BK1206</f>
        <v>-2.7909999999999999</v>
      </c>
      <c r="BL1205" s="22">
        <f t="shared" ref="BL1205:BL1213" si="4587">BL1206</f>
        <v>0</v>
      </c>
      <c r="BM1205" s="22">
        <f t="shared" ref="BM1205:BM1213" si="4588">BM1206</f>
        <v>0</v>
      </c>
      <c r="BN1205" s="22">
        <f t="shared" si="4406"/>
        <v>1351.7090000000001</v>
      </c>
      <c r="BO1205" s="22">
        <f t="shared" si="4407"/>
        <v>1354.5</v>
      </c>
      <c r="BP1205" s="22">
        <f t="shared" si="4408"/>
        <v>1354.5</v>
      </c>
      <c r="BQ1205" s="22">
        <f t="shared" ref="BQ1205:BQ1213" si="4589">BQ1206</f>
        <v>0</v>
      </c>
      <c r="BR1205" s="22">
        <f t="shared" ref="BR1205:BR1213" si="4590">BR1206</f>
        <v>0</v>
      </c>
      <c r="BS1205" s="22">
        <f t="shared" si="4409"/>
        <v>1351.7090000000001</v>
      </c>
      <c r="BT1205" s="22">
        <f t="shared" si="4410"/>
        <v>1354.5</v>
      </c>
      <c r="BU1205" s="22">
        <f t="shared" si="4411"/>
        <v>1354.5</v>
      </c>
      <c r="BV1205" s="22">
        <f t="shared" ref="BV1205:BV1213" si="4591">BV1206</f>
        <v>0</v>
      </c>
      <c r="BW1205" s="22">
        <f t="shared" ref="BW1205:BW1213" si="4592">BW1206</f>
        <v>0</v>
      </c>
      <c r="BX1205" s="22">
        <f t="shared" si="4412"/>
        <v>1351.7090000000001</v>
      </c>
      <c r="BY1205" s="22">
        <f t="shared" si="4413"/>
        <v>1354.5</v>
      </c>
      <c r="BZ1205" s="22">
        <f t="shared" si="4414"/>
        <v>1354.5</v>
      </c>
      <c r="CA1205" s="22">
        <f t="shared" ref="CA1205:CA1213" si="4593">CA1206</f>
        <v>0</v>
      </c>
      <c r="CB1205" s="22">
        <f t="shared" ref="CB1205:CB1213" si="4594">CB1206</f>
        <v>0</v>
      </c>
      <c r="CC1205" s="22">
        <f t="shared" ref="CC1205:CC1213" si="4595">CC1206</f>
        <v>0</v>
      </c>
      <c r="CD1205" s="22">
        <f t="shared" si="4552"/>
        <v>1351.7090000000001</v>
      </c>
      <c r="CE1205" s="22">
        <f t="shared" ref="CE1205:CE1213" si="4596">CE1206</f>
        <v>0</v>
      </c>
      <c r="CF1205" s="34">
        <f t="shared" si="4330"/>
        <v>1351.7090000000001</v>
      </c>
      <c r="CG1205" s="22">
        <f t="shared" si="4553"/>
        <v>1354.5</v>
      </c>
      <c r="CH1205" s="22">
        <f t="shared" ref="CH1205:CM1213" si="4597">CH1206</f>
        <v>0</v>
      </c>
      <c r="CI1205" s="22">
        <f t="shared" si="4332"/>
        <v>1354.5</v>
      </c>
      <c r="CJ1205" s="22">
        <f t="shared" si="4554"/>
        <v>1354.5</v>
      </c>
      <c r="CK1205" s="22">
        <f t="shared" si="4597"/>
        <v>0</v>
      </c>
      <c r="CL1205" s="22">
        <f t="shared" si="4333"/>
        <v>1354.5</v>
      </c>
      <c r="CM1205" s="22">
        <f t="shared" si="4597"/>
        <v>0</v>
      </c>
      <c r="CN1205" s="15"/>
      <c r="CO1205" s="35"/>
      <c r="CR1205" s="5" t="s">
        <v>28</v>
      </c>
    </row>
    <row r="1206" spans="1:99" ht="31.2" x14ac:dyDescent="0.3">
      <c r="A1206" s="36" t="s">
        <v>655</v>
      </c>
      <c r="B1206" s="16"/>
      <c r="C1206" s="32"/>
      <c r="D1206" s="32"/>
      <c r="E1206" s="33" t="s">
        <v>656</v>
      </c>
      <c r="F1206" s="22">
        <f t="shared" si="4556"/>
        <v>1354.5</v>
      </c>
      <c r="G1206" s="22">
        <f t="shared" si="4557"/>
        <v>1354.5</v>
      </c>
      <c r="H1206" s="22">
        <f t="shared" si="4558"/>
        <v>1354.5</v>
      </c>
      <c r="I1206" s="22">
        <f t="shared" si="4559"/>
        <v>0</v>
      </c>
      <c r="J1206" s="22">
        <f t="shared" si="4560"/>
        <v>0</v>
      </c>
      <c r="K1206" s="22">
        <f t="shared" si="4561"/>
        <v>0</v>
      </c>
      <c r="L1206" s="22">
        <f t="shared" si="4379"/>
        <v>1354.5</v>
      </c>
      <c r="M1206" s="22">
        <f t="shared" si="4380"/>
        <v>1354.5</v>
      </c>
      <c r="N1206" s="22">
        <f t="shared" si="4381"/>
        <v>1354.5</v>
      </c>
      <c r="O1206" s="22">
        <f t="shared" si="4562"/>
        <v>0</v>
      </c>
      <c r="P1206" s="22">
        <f t="shared" si="4563"/>
        <v>0</v>
      </c>
      <c r="Q1206" s="22">
        <f t="shared" si="4564"/>
        <v>0</v>
      </c>
      <c r="R1206" s="22">
        <f t="shared" si="4382"/>
        <v>1354.5</v>
      </c>
      <c r="S1206" s="22">
        <f t="shared" si="4383"/>
        <v>1354.5</v>
      </c>
      <c r="T1206" s="22">
        <f t="shared" si="4384"/>
        <v>1354.5</v>
      </c>
      <c r="U1206" s="22">
        <f t="shared" si="4565"/>
        <v>0</v>
      </c>
      <c r="V1206" s="22">
        <f t="shared" si="4566"/>
        <v>0</v>
      </c>
      <c r="W1206" s="22">
        <f t="shared" si="4567"/>
        <v>0</v>
      </c>
      <c r="X1206" s="22">
        <f t="shared" si="4385"/>
        <v>1354.5</v>
      </c>
      <c r="Y1206" s="22">
        <f t="shared" si="4386"/>
        <v>1354.5</v>
      </c>
      <c r="Z1206" s="22">
        <f t="shared" si="4387"/>
        <v>1354.5</v>
      </c>
      <c r="AA1206" s="22">
        <f t="shared" si="4568"/>
        <v>0</v>
      </c>
      <c r="AB1206" s="22">
        <f t="shared" si="4569"/>
        <v>0</v>
      </c>
      <c r="AC1206" s="22">
        <f t="shared" si="4570"/>
        <v>0</v>
      </c>
      <c r="AD1206" s="22">
        <f t="shared" si="4388"/>
        <v>1354.5</v>
      </c>
      <c r="AE1206" s="22">
        <f t="shared" si="4389"/>
        <v>1354.5</v>
      </c>
      <c r="AF1206" s="22">
        <f t="shared" si="4390"/>
        <v>1354.5</v>
      </c>
      <c r="AG1206" s="22">
        <f t="shared" si="4571"/>
        <v>0</v>
      </c>
      <c r="AH1206" s="22">
        <f t="shared" si="4572"/>
        <v>0</v>
      </c>
      <c r="AI1206" s="22">
        <f t="shared" si="4573"/>
        <v>0</v>
      </c>
      <c r="AJ1206" s="22">
        <f t="shared" si="4391"/>
        <v>1354.5</v>
      </c>
      <c r="AK1206" s="22">
        <f t="shared" si="4392"/>
        <v>1354.5</v>
      </c>
      <c r="AL1206" s="22">
        <f t="shared" si="4393"/>
        <v>1354.5</v>
      </c>
      <c r="AM1206" s="22">
        <f t="shared" si="4574"/>
        <v>0</v>
      </c>
      <c r="AN1206" s="22">
        <f t="shared" si="4575"/>
        <v>0</v>
      </c>
      <c r="AO1206" s="22">
        <f t="shared" si="4576"/>
        <v>0</v>
      </c>
      <c r="AP1206" s="22">
        <f t="shared" si="4394"/>
        <v>1354.5</v>
      </c>
      <c r="AQ1206" s="22">
        <f t="shared" si="4395"/>
        <v>1354.5</v>
      </c>
      <c r="AR1206" s="22">
        <f t="shared" si="4396"/>
        <v>1354.5</v>
      </c>
      <c r="AS1206" s="22">
        <f t="shared" si="4577"/>
        <v>0</v>
      </c>
      <c r="AT1206" s="22">
        <f t="shared" si="4578"/>
        <v>0</v>
      </c>
      <c r="AU1206" s="22">
        <f t="shared" si="4579"/>
        <v>0</v>
      </c>
      <c r="AV1206" s="22">
        <f t="shared" si="4397"/>
        <v>1354.5</v>
      </c>
      <c r="AW1206" s="22">
        <f t="shared" si="4398"/>
        <v>1354.5</v>
      </c>
      <c r="AX1206" s="22">
        <f t="shared" si="4399"/>
        <v>1354.5</v>
      </c>
      <c r="AY1206" s="22">
        <f t="shared" si="4580"/>
        <v>0</v>
      </c>
      <c r="AZ1206" s="22">
        <f t="shared" si="4581"/>
        <v>0</v>
      </c>
      <c r="BA1206" s="22">
        <f t="shared" si="4582"/>
        <v>0</v>
      </c>
      <c r="BB1206" s="22">
        <f t="shared" si="4400"/>
        <v>1354.5</v>
      </c>
      <c r="BC1206" s="22">
        <f t="shared" si="4401"/>
        <v>1354.5</v>
      </c>
      <c r="BD1206" s="22">
        <f t="shared" si="4402"/>
        <v>1354.5</v>
      </c>
      <c r="BE1206" s="22">
        <f t="shared" si="4583"/>
        <v>0</v>
      </c>
      <c r="BF1206" s="22">
        <f t="shared" si="4584"/>
        <v>0</v>
      </c>
      <c r="BG1206" s="22">
        <f t="shared" si="4585"/>
        <v>0</v>
      </c>
      <c r="BH1206" s="22">
        <f t="shared" si="4403"/>
        <v>1354.5</v>
      </c>
      <c r="BI1206" s="22">
        <f t="shared" si="4404"/>
        <v>1354.5</v>
      </c>
      <c r="BJ1206" s="22">
        <f t="shared" si="4405"/>
        <v>1354.5</v>
      </c>
      <c r="BK1206" s="22">
        <f t="shared" si="4586"/>
        <v>-2.7909999999999999</v>
      </c>
      <c r="BL1206" s="22">
        <f t="shared" si="4587"/>
        <v>0</v>
      </c>
      <c r="BM1206" s="22">
        <f t="shared" si="4588"/>
        <v>0</v>
      </c>
      <c r="BN1206" s="22">
        <f t="shared" si="4406"/>
        <v>1351.7090000000001</v>
      </c>
      <c r="BO1206" s="22">
        <f t="shared" si="4407"/>
        <v>1354.5</v>
      </c>
      <c r="BP1206" s="22">
        <f t="shared" si="4408"/>
        <v>1354.5</v>
      </c>
      <c r="BQ1206" s="22">
        <f t="shared" si="4589"/>
        <v>0</v>
      </c>
      <c r="BR1206" s="22">
        <f t="shared" si="4590"/>
        <v>0</v>
      </c>
      <c r="BS1206" s="22">
        <f t="shared" si="4409"/>
        <v>1351.7090000000001</v>
      </c>
      <c r="BT1206" s="22">
        <f t="shared" si="4410"/>
        <v>1354.5</v>
      </c>
      <c r="BU1206" s="22">
        <f t="shared" si="4411"/>
        <v>1354.5</v>
      </c>
      <c r="BV1206" s="22">
        <f t="shared" si="4591"/>
        <v>0</v>
      </c>
      <c r="BW1206" s="22">
        <f t="shared" si="4592"/>
        <v>0</v>
      </c>
      <c r="BX1206" s="22">
        <f t="shared" si="4412"/>
        <v>1351.7090000000001</v>
      </c>
      <c r="BY1206" s="22">
        <f t="shared" si="4413"/>
        <v>1354.5</v>
      </c>
      <c r="BZ1206" s="22">
        <f t="shared" si="4414"/>
        <v>1354.5</v>
      </c>
      <c r="CA1206" s="22">
        <f t="shared" si="4593"/>
        <v>0</v>
      </c>
      <c r="CB1206" s="22">
        <f t="shared" si="4594"/>
        <v>0</v>
      </c>
      <c r="CC1206" s="22">
        <f t="shared" si="4595"/>
        <v>0</v>
      </c>
      <c r="CD1206" s="22">
        <f t="shared" si="4552"/>
        <v>1351.7090000000001</v>
      </c>
      <c r="CE1206" s="22">
        <f t="shared" si="4596"/>
        <v>0</v>
      </c>
      <c r="CF1206" s="34">
        <f t="shared" si="4330"/>
        <v>1351.7090000000001</v>
      </c>
      <c r="CG1206" s="22">
        <f t="shared" si="4553"/>
        <v>1354.5</v>
      </c>
      <c r="CH1206" s="22">
        <f t="shared" si="4597"/>
        <v>0</v>
      </c>
      <c r="CI1206" s="22">
        <f t="shared" si="4332"/>
        <v>1354.5</v>
      </c>
      <c r="CJ1206" s="22">
        <f t="shared" si="4554"/>
        <v>1354.5</v>
      </c>
      <c r="CK1206" s="22">
        <f t="shared" si="4597"/>
        <v>0</v>
      </c>
      <c r="CL1206" s="22">
        <f t="shared" si="4333"/>
        <v>1354.5</v>
      </c>
      <c r="CM1206" s="22">
        <f t="shared" si="4597"/>
        <v>0</v>
      </c>
      <c r="CN1206" s="15"/>
      <c r="CO1206" s="35"/>
      <c r="CU1206" s="5" t="s">
        <v>31</v>
      </c>
    </row>
    <row r="1207" spans="1:99" ht="31.2" x14ac:dyDescent="0.3">
      <c r="A1207" s="36" t="s">
        <v>655</v>
      </c>
      <c r="B1207" s="36" t="s">
        <v>641</v>
      </c>
      <c r="C1207" s="32"/>
      <c r="D1207" s="32"/>
      <c r="E1207" s="33" t="s">
        <v>40</v>
      </c>
      <c r="F1207" s="22">
        <f t="shared" si="4556"/>
        <v>1354.5</v>
      </c>
      <c r="G1207" s="22">
        <f t="shared" si="4557"/>
        <v>1354.5</v>
      </c>
      <c r="H1207" s="22">
        <f t="shared" si="4558"/>
        <v>1354.5</v>
      </c>
      <c r="I1207" s="22">
        <f t="shared" si="4559"/>
        <v>0</v>
      </c>
      <c r="J1207" s="22">
        <f t="shared" si="4560"/>
        <v>0</v>
      </c>
      <c r="K1207" s="22">
        <f t="shared" si="4561"/>
        <v>0</v>
      </c>
      <c r="L1207" s="22">
        <f t="shared" si="4379"/>
        <v>1354.5</v>
      </c>
      <c r="M1207" s="22">
        <f t="shared" si="4380"/>
        <v>1354.5</v>
      </c>
      <c r="N1207" s="22">
        <f t="shared" si="4381"/>
        <v>1354.5</v>
      </c>
      <c r="O1207" s="22">
        <f t="shared" si="4562"/>
        <v>0</v>
      </c>
      <c r="P1207" s="22">
        <f t="shared" si="4563"/>
        <v>0</v>
      </c>
      <c r="Q1207" s="22">
        <f t="shared" si="4564"/>
        <v>0</v>
      </c>
      <c r="R1207" s="22">
        <f t="shared" si="4382"/>
        <v>1354.5</v>
      </c>
      <c r="S1207" s="22">
        <f t="shared" si="4383"/>
        <v>1354.5</v>
      </c>
      <c r="T1207" s="22">
        <f t="shared" si="4384"/>
        <v>1354.5</v>
      </c>
      <c r="U1207" s="22">
        <f t="shared" si="4565"/>
        <v>0</v>
      </c>
      <c r="V1207" s="22">
        <f t="shared" si="4566"/>
        <v>0</v>
      </c>
      <c r="W1207" s="22">
        <f t="shared" si="4567"/>
        <v>0</v>
      </c>
      <c r="X1207" s="22">
        <f t="shared" si="4385"/>
        <v>1354.5</v>
      </c>
      <c r="Y1207" s="22">
        <f t="shared" si="4386"/>
        <v>1354.5</v>
      </c>
      <c r="Z1207" s="22">
        <f t="shared" si="4387"/>
        <v>1354.5</v>
      </c>
      <c r="AA1207" s="22">
        <f t="shared" si="4568"/>
        <v>0</v>
      </c>
      <c r="AB1207" s="22">
        <f t="shared" si="4569"/>
        <v>0</v>
      </c>
      <c r="AC1207" s="22">
        <f t="shared" si="4570"/>
        <v>0</v>
      </c>
      <c r="AD1207" s="22">
        <f t="shared" si="4388"/>
        <v>1354.5</v>
      </c>
      <c r="AE1207" s="22">
        <f t="shared" si="4389"/>
        <v>1354.5</v>
      </c>
      <c r="AF1207" s="22">
        <f t="shared" si="4390"/>
        <v>1354.5</v>
      </c>
      <c r="AG1207" s="22">
        <f t="shared" si="4571"/>
        <v>0</v>
      </c>
      <c r="AH1207" s="22">
        <f t="shared" si="4572"/>
        <v>0</v>
      </c>
      <c r="AI1207" s="22">
        <f t="shared" si="4573"/>
        <v>0</v>
      </c>
      <c r="AJ1207" s="22">
        <f t="shared" si="4391"/>
        <v>1354.5</v>
      </c>
      <c r="AK1207" s="22">
        <f t="shared" si="4392"/>
        <v>1354.5</v>
      </c>
      <c r="AL1207" s="22">
        <f t="shared" si="4393"/>
        <v>1354.5</v>
      </c>
      <c r="AM1207" s="22">
        <f t="shared" si="4574"/>
        <v>0</v>
      </c>
      <c r="AN1207" s="22">
        <f t="shared" si="4575"/>
        <v>0</v>
      </c>
      <c r="AO1207" s="22">
        <f t="shared" si="4576"/>
        <v>0</v>
      </c>
      <c r="AP1207" s="22">
        <f t="shared" si="4394"/>
        <v>1354.5</v>
      </c>
      <c r="AQ1207" s="22">
        <f t="shared" si="4395"/>
        <v>1354.5</v>
      </c>
      <c r="AR1207" s="22">
        <f t="shared" si="4396"/>
        <v>1354.5</v>
      </c>
      <c r="AS1207" s="22">
        <f t="shared" si="4577"/>
        <v>0</v>
      </c>
      <c r="AT1207" s="22">
        <f t="shared" si="4578"/>
        <v>0</v>
      </c>
      <c r="AU1207" s="22">
        <f t="shared" si="4579"/>
        <v>0</v>
      </c>
      <c r="AV1207" s="22">
        <f t="shared" si="4397"/>
        <v>1354.5</v>
      </c>
      <c r="AW1207" s="22">
        <f t="shared" si="4398"/>
        <v>1354.5</v>
      </c>
      <c r="AX1207" s="22">
        <f t="shared" si="4399"/>
        <v>1354.5</v>
      </c>
      <c r="AY1207" s="22">
        <f t="shared" si="4580"/>
        <v>0</v>
      </c>
      <c r="AZ1207" s="22">
        <f t="shared" si="4581"/>
        <v>0</v>
      </c>
      <c r="BA1207" s="22">
        <f t="shared" si="4582"/>
        <v>0</v>
      </c>
      <c r="BB1207" s="22">
        <f t="shared" si="4400"/>
        <v>1354.5</v>
      </c>
      <c r="BC1207" s="22">
        <f t="shared" si="4401"/>
        <v>1354.5</v>
      </c>
      <c r="BD1207" s="22">
        <f t="shared" si="4402"/>
        <v>1354.5</v>
      </c>
      <c r="BE1207" s="22">
        <f t="shared" si="4583"/>
        <v>0</v>
      </c>
      <c r="BF1207" s="22">
        <f t="shared" si="4584"/>
        <v>0</v>
      </c>
      <c r="BG1207" s="22">
        <f t="shared" si="4585"/>
        <v>0</v>
      </c>
      <c r="BH1207" s="22">
        <f t="shared" si="4403"/>
        <v>1354.5</v>
      </c>
      <c r="BI1207" s="22">
        <f t="shared" si="4404"/>
        <v>1354.5</v>
      </c>
      <c r="BJ1207" s="22">
        <f t="shared" si="4405"/>
        <v>1354.5</v>
      </c>
      <c r="BK1207" s="22">
        <f t="shared" si="4586"/>
        <v>-2.7909999999999999</v>
      </c>
      <c r="BL1207" s="22">
        <f t="shared" si="4587"/>
        <v>0</v>
      </c>
      <c r="BM1207" s="22">
        <f t="shared" si="4588"/>
        <v>0</v>
      </c>
      <c r="BN1207" s="22">
        <f t="shared" si="4406"/>
        <v>1351.7090000000001</v>
      </c>
      <c r="BO1207" s="22">
        <f t="shared" si="4407"/>
        <v>1354.5</v>
      </c>
      <c r="BP1207" s="22">
        <f t="shared" si="4408"/>
        <v>1354.5</v>
      </c>
      <c r="BQ1207" s="22">
        <f t="shared" si="4589"/>
        <v>0</v>
      </c>
      <c r="BR1207" s="22">
        <f t="shared" si="4590"/>
        <v>0</v>
      </c>
      <c r="BS1207" s="22">
        <f t="shared" si="4409"/>
        <v>1351.7090000000001</v>
      </c>
      <c r="BT1207" s="22">
        <f t="shared" si="4410"/>
        <v>1354.5</v>
      </c>
      <c r="BU1207" s="22">
        <f t="shared" si="4411"/>
        <v>1354.5</v>
      </c>
      <c r="BV1207" s="22">
        <f t="shared" si="4591"/>
        <v>0</v>
      </c>
      <c r="BW1207" s="22">
        <f t="shared" si="4592"/>
        <v>0</v>
      </c>
      <c r="BX1207" s="22">
        <f t="shared" si="4412"/>
        <v>1351.7090000000001</v>
      </c>
      <c r="BY1207" s="22">
        <f t="shared" si="4413"/>
        <v>1354.5</v>
      </c>
      <c r="BZ1207" s="22">
        <f t="shared" si="4414"/>
        <v>1354.5</v>
      </c>
      <c r="CA1207" s="22">
        <f t="shared" si="4593"/>
        <v>0</v>
      </c>
      <c r="CB1207" s="22">
        <f t="shared" si="4594"/>
        <v>0</v>
      </c>
      <c r="CC1207" s="22">
        <f t="shared" si="4595"/>
        <v>0</v>
      </c>
      <c r="CD1207" s="22">
        <f t="shared" si="4552"/>
        <v>1351.7090000000001</v>
      </c>
      <c r="CE1207" s="22">
        <f t="shared" si="4596"/>
        <v>0</v>
      </c>
      <c r="CF1207" s="34">
        <f t="shared" si="4330"/>
        <v>1351.7090000000001</v>
      </c>
      <c r="CG1207" s="22">
        <f t="shared" si="4553"/>
        <v>1354.5</v>
      </c>
      <c r="CH1207" s="22">
        <f t="shared" si="4597"/>
        <v>0</v>
      </c>
      <c r="CI1207" s="22">
        <f t="shared" si="4332"/>
        <v>1354.5</v>
      </c>
      <c r="CJ1207" s="22">
        <f t="shared" si="4554"/>
        <v>1354.5</v>
      </c>
      <c r="CK1207" s="22">
        <f t="shared" si="4597"/>
        <v>0</v>
      </c>
      <c r="CL1207" s="22">
        <f t="shared" si="4333"/>
        <v>1354.5</v>
      </c>
      <c r="CM1207" s="22">
        <f t="shared" si="4597"/>
        <v>0</v>
      </c>
      <c r="CN1207" s="15"/>
      <c r="CO1207" s="35"/>
      <c r="CS1207" s="5" t="s">
        <v>29</v>
      </c>
    </row>
    <row r="1208" spans="1:99" ht="46.8" x14ac:dyDescent="0.3">
      <c r="A1208" s="36" t="s">
        <v>655</v>
      </c>
      <c r="B1208" s="16">
        <v>240</v>
      </c>
      <c r="C1208" s="32"/>
      <c r="D1208" s="32"/>
      <c r="E1208" s="33" t="s">
        <v>41</v>
      </c>
      <c r="F1208" s="22">
        <f t="shared" si="4556"/>
        <v>1354.5</v>
      </c>
      <c r="G1208" s="22">
        <f t="shared" si="4557"/>
        <v>1354.5</v>
      </c>
      <c r="H1208" s="22">
        <f t="shared" si="4558"/>
        <v>1354.5</v>
      </c>
      <c r="I1208" s="22">
        <f t="shared" si="4559"/>
        <v>0</v>
      </c>
      <c r="J1208" s="22">
        <f t="shared" si="4560"/>
        <v>0</v>
      </c>
      <c r="K1208" s="22">
        <f t="shared" si="4561"/>
        <v>0</v>
      </c>
      <c r="L1208" s="22">
        <f t="shared" si="4379"/>
        <v>1354.5</v>
      </c>
      <c r="M1208" s="22">
        <f t="shared" si="4380"/>
        <v>1354.5</v>
      </c>
      <c r="N1208" s="22">
        <f t="shared" si="4381"/>
        <v>1354.5</v>
      </c>
      <c r="O1208" s="22">
        <f t="shared" si="4562"/>
        <v>0</v>
      </c>
      <c r="P1208" s="22">
        <f t="shared" si="4563"/>
        <v>0</v>
      </c>
      <c r="Q1208" s="22">
        <f t="shared" si="4564"/>
        <v>0</v>
      </c>
      <c r="R1208" s="22">
        <f t="shared" si="4382"/>
        <v>1354.5</v>
      </c>
      <c r="S1208" s="22">
        <f t="shared" si="4383"/>
        <v>1354.5</v>
      </c>
      <c r="T1208" s="22">
        <f t="shared" si="4384"/>
        <v>1354.5</v>
      </c>
      <c r="U1208" s="22">
        <f t="shared" si="4565"/>
        <v>0</v>
      </c>
      <c r="V1208" s="22">
        <f t="shared" si="4566"/>
        <v>0</v>
      </c>
      <c r="W1208" s="22">
        <f t="shared" si="4567"/>
        <v>0</v>
      </c>
      <c r="X1208" s="22">
        <f t="shared" si="4385"/>
        <v>1354.5</v>
      </c>
      <c r="Y1208" s="22">
        <f t="shared" si="4386"/>
        <v>1354.5</v>
      </c>
      <c r="Z1208" s="22">
        <f t="shared" si="4387"/>
        <v>1354.5</v>
      </c>
      <c r="AA1208" s="22">
        <f t="shared" si="4568"/>
        <v>0</v>
      </c>
      <c r="AB1208" s="22">
        <f t="shared" si="4569"/>
        <v>0</v>
      </c>
      <c r="AC1208" s="22">
        <f t="shared" si="4570"/>
        <v>0</v>
      </c>
      <c r="AD1208" s="22">
        <f t="shared" si="4388"/>
        <v>1354.5</v>
      </c>
      <c r="AE1208" s="22">
        <f t="shared" si="4389"/>
        <v>1354.5</v>
      </c>
      <c r="AF1208" s="22">
        <f t="shared" si="4390"/>
        <v>1354.5</v>
      </c>
      <c r="AG1208" s="22">
        <f t="shared" si="4571"/>
        <v>0</v>
      </c>
      <c r="AH1208" s="22">
        <f t="shared" si="4572"/>
        <v>0</v>
      </c>
      <c r="AI1208" s="22">
        <f t="shared" si="4573"/>
        <v>0</v>
      </c>
      <c r="AJ1208" s="22">
        <f t="shared" si="4391"/>
        <v>1354.5</v>
      </c>
      <c r="AK1208" s="22">
        <f t="shared" si="4392"/>
        <v>1354.5</v>
      </c>
      <c r="AL1208" s="22">
        <f t="shared" si="4393"/>
        <v>1354.5</v>
      </c>
      <c r="AM1208" s="22">
        <f t="shared" si="4574"/>
        <v>0</v>
      </c>
      <c r="AN1208" s="22">
        <f t="shared" si="4575"/>
        <v>0</v>
      </c>
      <c r="AO1208" s="22">
        <f t="shared" si="4576"/>
        <v>0</v>
      </c>
      <c r="AP1208" s="22">
        <f t="shared" si="4394"/>
        <v>1354.5</v>
      </c>
      <c r="AQ1208" s="22">
        <f t="shared" si="4395"/>
        <v>1354.5</v>
      </c>
      <c r="AR1208" s="22">
        <f t="shared" si="4396"/>
        <v>1354.5</v>
      </c>
      <c r="AS1208" s="22">
        <f t="shared" si="4577"/>
        <v>0</v>
      </c>
      <c r="AT1208" s="22">
        <f t="shared" si="4578"/>
        <v>0</v>
      </c>
      <c r="AU1208" s="22">
        <f t="shared" si="4579"/>
        <v>0</v>
      </c>
      <c r="AV1208" s="22">
        <f t="shared" si="4397"/>
        <v>1354.5</v>
      </c>
      <c r="AW1208" s="22">
        <f t="shared" si="4398"/>
        <v>1354.5</v>
      </c>
      <c r="AX1208" s="22">
        <f t="shared" si="4399"/>
        <v>1354.5</v>
      </c>
      <c r="AY1208" s="22">
        <f t="shared" si="4580"/>
        <v>0</v>
      </c>
      <c r="AZ1208" s="22">
        <f t="shared" si="4581"/>
        <v>0</v>
      </c>
      <c r="BA1208" s="22">
        <f t="shared" si="4582"/>
        <v>0</v>
      </c>
      <c r="BB1208" s="22">
        <f t="shared" si="4400"/>
        <v>1354.5</v>
      </c>
      <c r="BC1208" s="22">
        <f t="shared" si="4401"/>
        <v>1354.5</v>
      </c>
      <c r="BD1208" s="22">
        <f t="shared" si="4402"/>
        <v>1354.5</v>
      </c>
      <c r="BE1208" s="22">
        <f t="shared" si="4583"/>
        <v>0</v>
      </c>
      <c r="BF1208" s="22">
        <f t="shared" si="4584"/>
        <v>0</v>
      </c>
      <c r="BG1208" s="22">
        <f t="shared" si="4585"/>
        <v>0</v>
      </c>
      <c r="BH1208" s="22">
        <f t="shared" si="4403"/>
        <v>1354.5</v>
      </c>
      <c r="BI1208" s="22">
        <f t="shared" si="4404"/>
        <v>1354.5</v>
      </c>
      <c r="BJ1208" s="22">
        <f t="shared" si="4405"/>
        <v>1354.5</v>
      </c>
      <c r="BK1208" s="22">
        <f t="shared" si="4586"/>
        <v>-2.7909999999999999</v>
      </c>
      <c r="BL1208" s="22">
        <f t="shared" si="4587"/>
        <v>0</v>
      </c>
      <c r="BM1208" s="22">
        <f t="shared" si="4588"/>
        <v>0</v>
      </c>
      <c r="BN1208" s="22">
        <f t="shared" si="4406"/>
        <v>1351.7090000000001</v>
      </c>
      <c r="BO1208" s="22">
        <f t="shared" si="4407"/>
        <v>1354.5</v>
      </c>
      <c r="BP1208" s="22">
        <f t="shared" si="4408"/>
        <v>1354.5</v>
      </c>
      <c r="BQ1208" s="22">
        <f t="shared" si="4589"/>
        <v>0</v>
      </c>
      <c r="BR1208" s="22">
        <f t="shared" si="4590"/>
        <v>0</v>
      </c>
      <c r="BS1208" s="22">
        <f t="shared" si="4409"/>
        <v>1351.7090000000001</v>
      </c>
      <c r="BT1208" s="22">
        <f t="shared" si="4410"/>
        <v>1354.5</v>
      </c>
      <c r="BU1208" s="22">
        <f t="shared" si="4411"/>
        <v>1354.5</v>
      </c>
      <c r="BV1208" s="22">
        <f t="shared" si="4591"/>
        <v>0</v>
      </c>
      <c r="BW1208" s="22">
        <f t="shared" si="4592"/>
        <v>0</v>
      </c>
      <c r="BX1208" s="22">
        <f t="shared" si="4412"/>
        <v>1351.7090000000001</v>
      </c>
      <c r="BY1208" s="22">
        <f t="shared" si="4413"/>
        <v>1354.5</v>
      </c>
      <c r="BZ1208" s="22">
        <f t="shared" si="4414"/>
        <v>1354.5</v>
      </c>
      <c r="CA1208" s="22">
        <f t="shared" si="4593"/>
        <v>0</v>
      </c>
      <c r="CB1208" s="22">
        <f t="shared" si="4594"/>
        <v>0</v>
      </c>
      <c r="CC1208" s="22">
        <f t="shared" si="4595"/>
        <v>0</v>
      </c>
      <c r="CD1208" s="22">
        <f t="shared" si="4552"/>
        <v>1351.7090000000001</v>
      </c>
      <c r="CE1208" s="22">
        <f t="shared" si="4596"/>
        <v>0</v>
      </c>
      <c r="CF1208" s="34">
        <f t="shared" ref="CF1208:CF1240" si="4598">CD1208+CE1208</f>
        <v>1351.7090000000001</v>
      </c>
      <c r="CG1208" s="22">
        <f t="shared" si="4553"/>
        <v>1354.5</v>
      </c>
      <c r="CH1208" s="22">
        <f t="shared" si="4597"/>
        <v>0</v>
      </c>
      <c r="CI1208" s="22">
        <f t="shared" ref="CI1208:CI1240" si="4599">CG1208+CH1208</f>
        <v>1354.5</v>
      </c>
      <c r="CJ1208" s="22">
        <f t="shared" si="4554"/>
        <v>1354.5</v>
      </c>
      <c r="CK1208" s="22">
        <f t="shared" si="4597"/>
        <v>0</v>
      </c>
      <c r="CL1208" s="22">
        <f t="shared" ref="CL1208:CL1240" si="4600">CJ1208+CK1208</f>
        <v>1354.5</v>
      </c>
      <c r="CM1208" s="22">
        <f t="shared" si="4597"/>
        <v>0</v>
      </c>
      <c r="CN1208" s="15"/>
      <c r="CO1208" s="35"/>
      <c r="CT1208" s="5" t="s">
        <v>30</v>
      </c>
    </row>
    <row r="1209" spans="1:99" x14ac:dyDescent="0.3">
      <c r="A1209" s="36" t="s">
        <v>655</v>
      </c>
      <c r="B1209" s="16">
        <v>240</v>
      </c>
      <c r="C1209" s="32" t="s">
        <v>42</v>
      </c>
      <c r="D1209" s="32" t="s">
        <v>43</v>
      </c>
      <c r="E1209" s="33" t="s">
        <v>44</v>
      </c>
      <c r="F1209" s="22">
        <v>1354.5</v>
      </c>
      <c r="G1209" s="22">
        <v>1354.5</v>
      </c>
      <c r="H1209" s="22">
        <v>1354.5</v>
      </c>
      <c r="I1209" s="22"/>
      <c r="J1209" s="22"/>
      <c r="K1209" s="22"/>
      <c r="L1209" s="22">
        <f t="shared" si="4379"/>
        <v>1354.5</v>
      </c>
      <c r="M1209" s="22">
        <f t="shared" si="4380"/>
        <v>1354.5</v>
      </c>
      <c r="N1209" s="22">
        <f t="shared" si="4381"/>
        <v>1354.5</v>
      </c>
      <c r="O1209" s="22"/>
      <c r="P1209" s="22"/>
      <c r="Q1209" s="22"/>
      <c r="R1209" s="22">
        <f t="shared" si="4382"/>
        <v>1354.5</v>
      </c>
      <c r="S1209" s="22">
        <f t="shared" si="4383"/>
        <v>1354.5</v>
      </c>
      <c r="T1209" s="22">
        <f t="shared" si="4384"/>
        <v>1354.5</v>
      </c>
      <c r="U1209" s="22"/>
      <c r="V1209" s="22"/>
      <c r="W1209" s="22"/>
      <c r="X1209" s="22">
        <f t="shared" si="4385"/>
        <v>1354.5</v>
      </c>
      <c r="Y1209" s="22">
        <f t="shared" si="4386"/>
        <v>1354.5</v>
      </c>
      <c r="Z1209" s="22">
        <f t="shared" si="4387"/>
        <v>1354.5</v>
      </c>
      <c r="AA1209" s="22"/>
      <c r="AB1209" s="22"/>
      <c r="AC1209" s="22"/>
      <c r="AD1209" s="22">
        <f t="shared" si="4388"/>
        <v>1354.5</v>
      </c>
      <c r="AE1209" s="22">
        <f t="shared" si="4389"/>
        <v>1354.5</v>
      </c>
      <c r="AF1209" s="22">
        <f t="shared" si="4390"/>
        <v>1354.5</v>
      </c>
      <c r="AG1209" s="22"/>
      <c r="AH1209" s="22"/>
      <c r="AI1209" s="22"/>
      <c r="AJ1209" s="22">
        <f t="shared" si="4391"/>
        <v>1354.5</v>
      </c>
      <c r="AK1209" s="22">
        <f t="shared" si="4392"/>
        <v>1354.5</v>
      </c>
      <c r="AL1209" s="22">
        <f t="shared" si="4393"/>
        <v>1354.5</v>
      </c>
      <c r="AM1209" s="22"/>
      <c r="AN1209" s="22"/>
      <c r="AO1209" s="22"/>
      <c r="AP1209" s="22">
        <f t="shared" si="4394"/>
        <v>1354.5</v>
      </c>
      <c r="AQ1209" s="22">
        <f t="shared" si="4395"/>
        <v>1354.5</v>
      </c>
      <c r="AR1209" s="22">
        <f t="shared" si="4396"/>
        <v>1354.5</v>
      </c>
      <c r="AS1209" s="22"/>
      <c r="AT1209" s="22"/>
      <c r="AU1209" s="22"/>
      <c r="AV1209" s="22">
        <f t="shared" si="4397"/>
        <v>1354.5</v>
      </c>
      <c r="AW1209" s="22">
        <f t="shared" si="4398"/>
        <v>1354.5</v>
      </c>
      <c r="AX1209" s="22">
        <f t="shared" si="4399"/>
        <v>1354.5</v>
      </c>
      <c r="AY1209" s="22"/>
      <c r="AZ1209" s="22"/>
      <c r="BA1209" s="22"/>
      <c r="BB1209" s="22">
        <f t="shared" si="4400"/>
        <v>1354.5</v>
      </c>
      <c r="BC1209" s="22">
        <f t="shared" si="4401"/>
        <v>1354.5</v>
      </c>
      <c r="BD1209" s="22">
        <f t="shared" si="4402"/>
        <v>1354.5</v>
      </c>
      <c r="BE1209" s="22"/>
      <c r="BF1209" s="22"/>
      <c r="BG1209" s="22"/>
      <c r="BH1209" s="22">
        <f t="shared" si="4403"/>
        <v>1354.5</v>
      </c>
      <c r="BI1209" s="22">
        <f t="shared" si="4404"/>
        <v>1354.5</v>
      </c>
      <c r="BJ1209" s="22">
        <f t="shared" si="4405"/>
        <v>1354.5</v>
      </c>
      <c r="BK1209" s="22">
        <v>-2.7909999999999999</v>
      </c>
      <c r="BL1209" s="22"/>
      <c r="BM1209" s="22"/>
      <c r="BN1209" s="22">
        <f t="shared" si="4406"/>
        <v>1351.7090000000001</v>
      </c>
      <c r="BO1209" s="22">
        <f t="shared" si="4407"/>
        <v>1354.5</v>
      </c>
      <c r="BP1209" s="22">
        <f t="shared" si="4408"/>
        <v>1354.5</v>
      </c>
      <c r="BQ1209" s="22"/>
      <c r="BR1209" s="22"/>
      <c r="BS1209" s="22">
        <f t="shared" si="4409"/>
        <v>1351.7090000000001</v>
      </c>
      <c r="BT1209" s="22">
        <f t="shared" si="4410"/>
        <v>1354.5</v>
      </c>
      <c r="BU1209" s="22">
        <f t="shared" si="4411"/>
        <v>1354.5</v>
      </c>
      <c r="BV1209" s="22"/>
      <c r="BW1209" s="22"/>
      <c r="BX1209" s="22">
        <f t="shared" si="4412"/>
        <v>1351.7090000000001</v>
      </c>
      <c r="BY1209" s="22">
        <f t="shared" si="4413"/>
        <v>1354.5</v>
      </c>
      <c r="BZ1209" s="22">
        <f t="shared" si="4414"/>
        <v>1354.5</v>
      </c>
      <c r="CA1209" s="22"/>
      <c r="CB1209" s="22"/>
      <c r="CC1209" s="22"/>
      <c r="CD1209" s="22">
        <f t="shared" si="4552"/>
        <v>1351.7090000000001</v>
      </c>
      <c r="CE1209" s="22"/>
      <c r="CF1209" s="34">
        <f t="shared" si="4598"/>
        <v>1351.7090000000001</v>
      </c>
      <c r="CG1209" s="22">
        <f t="shared" si="4553"/>
        <v>1354.5</v>
      </c>
      <c r="CH1209" s="22"/>
      <c r="CI1209" s="22">
        <f t="shared" si="4599"/>
        <v>1354.5</v>
      </c>
      <c r="CJ1209" s="22">
        <f t="shared" si="4554"/>
        <v>1354.5</v>
      </c>
      <c r="CK1209" s="22"/>
      <c r="CL1209" s="22">
        <f t="shared" si="4600"/>
        <v>1354.5</v>
      </c>
      <c r="CM1209" s="22"/>
      <c r="CN1209" s="15"/>
      <c r="CO1209" s="35"/>
    </row>
    <row r="1210" spans="1:99" ht="46.8" x14ac:dyDescent="0.3">
      <c r="A1210" s="36" t="s">
        <v>657</v>
      </c>
      <c r="B1210" s="16"/>
      <c r="C1210" s="32"/>
      <c r="D1210" s="32"/>
      <c r="E1210" s="33" t="s">
        <v>658</v>
      </c>
      <c r="F1210" s="22">
        <f t="shared" si="4556"/>
        <v>462</v>
      </c>
      <c r="G1210" s="22">
        <f t="shared" si="4557"/>
        <v>500</v>
      </c>
      <c r="H1210" s="22">
        <f t="shared" si="4558"/>
        <v>500</v>
      </c>
      <c r="I1210" s="22">
        <f t="shared" si="4559"/>
        <v>0</v>
      </c>
      <c r="J1210" s="22">
        <f t="shared" si="4560"/>
        <v>0</v>
      </c>
      <c r="K1210" s="22">
        <f t="shared" si="4561"/>
        <v>0</v>
      </c>
      <c r="L1210" s="22">
        <f t="shared" si="4379"/>
        <v>462</v>
      </c>
      <c r="M1210" s="22">
        <f t="shared" si="4380"/>
        <v>500</v>
      </c>
      <c r="N1210" s="22">
        <f t="shared" si="4381"/>
        <v>500</v>
      </c>
      <c r="O1210" s="22">
        <f t="shared" si="4562"/>
        <v>0</v>
      </c>
      <c r="P1210" s="22">
        <f t="shared" si="4563"/>
        <v>0</v>
      </c>
      <c r="Q1210" s="22">
        <f t="shared" si="4564"/>
        <v>0</v>
      </c>
      <c r="R1210" s="22">
        <f t="shared" si="4382"/>
        <v>462</v>
      </c>
      <c r="S1210" s="22">
        <f t="shared" si="4383"/>
        <v>500</v>
      </c>
      <c r="T1210" s="22">
        <f t="shared" si="4384"/>
        <v>500</v>
      </c>
      <c r="U1210" s="22">
        <f t="shared" si="4565"/>
        <v>0</v>
      </c>
      <c r="V1210" s="22">
        <f t="shared" si="4566"/>
        <v>0</v>
      </c>
      <c r="W1210" s="22">
        <f t="shared" si="4567"/>
        <v>0</v>
      </c>
      <c r="X1210" s="22">
        <f t="shared" si="4385"/>
        <v>462</v>
      </c>
      <c r="Y1210" s="22">
        <f t="shared" si="4386"/>
        <v>500</v>
      </c>
      <c r="Z1210" s="22">
        <f t="shared" si="4387"/>
        <v>500</v>
      </c>
      <c r="AA1210" s="22">
        <f t="shared" si="4568"/>
        <v>0</v>
      </c>
      <c r="AB1210" s="22">
        <f t="shared" si="4569"/>
        <v>0</v>
      </c>
      <c r="AC1210" s="22">
        <f t="shared" si="4570"/>
        <v>0</v>
      </c>
      <c r="AD1210" s="22">
        <f t="shared" si="4388"/>
        <v>462</v>
      </c>
      <c r="AE1210" s="22">
        <f t="shared" si="4389"/>
        <v>500</v>
      </c>
      <c r="AF1210" s="22">
        <f t="shared" si="4390"/>
        <v>500</v>
      </c>
      <c r="AG1210" s="22">
        <f t="shared" si="4571"/>
        <v>0</v>
      </c>
      <c r="AH1210" s="22">
        <f t="shared" si="4572"/>
        <v>0</v>
      </c>
      <c r="AI1210" s="22">
        <f t="shared" si="4573"/>
        <v>0</v>
      </c>
      <c r="AJ1210" s="22">
        <f t="shared" si="4391"/>
        <v>462</v>
      </c>
      <c r="AK1210" s="22">
        <f t="shared" si="4392"/>
        <v>500</v>
      </c>
      <c r="AL1210" s="22">
        <f t="shared" si="4393"/>
        <v>500</v>
      </c>
      <c r="AM1210" s="22">
        <f t="shared" si="4574"/>
        <v>0</v>
      </c>
      <c r="AN1210" s="22">
        <f t="shared" si="4575"/>
        <v>0</v>
      </c>
      <c r="AO1210" s="22">
        <f t="shared" si="4576"/>
        <v>0</v>
      </c>
      <c r="AP1210" s="22">
        <f t="shared" si="4394"/>
        <v>462</v>
      </c>
      <c r="AQ1210" s="22">
        <f t="shared" si="4395"/>
        <v>500</v>
      </c>
      <c r="AR1210" s="22">
        <f t="shared" si="4396"/>
        <v>500</v>
      </c>
      <c r="AS1210" s="22">
        <f t="shared" si="4577"/>
        <v>0</v>
      </c>
      <c r="AT1210" s="22">
        <f t="shared" si="4578"/>
        <v>0</v>
      </c>
      <c r="AU1210" s="22">
        <f t="shared" si="4579"/>
        <v>0</v>
      </c>
      <c r="AV1210" s="22">
        <f t="shared" si="4397"/>
        <v>462</v>
      </c>
      <c r="AW1210" s="22">
        <f t="shared" si="4398"/>
        <v>500</v>
      </c>
      <c r="AX1210" s="22">
        <f t="shared" si="4399"/>
        <v>500</v>
      </c>
      <c r="AY1210" s="22">
        <f t="shared" si="4580"/>
        <v>-20.76</v>
      </c>
      <c r="AZ1210" s="22">
        <f t="shared" si="4581"/>
        <v>0</v>
      </c>
      <c r="BA1210" s="22">
        <f t="shared" si="4582"/>
        <v>0</v>
      </c>
      <c r="BB1210" s="22">
        <f t="shared" si="4400"/>
        <v>441.24</v>
      </c>
      <c r="BC1210" s="22">
        <f t="shared" si="4401"/>
        <v>500</v>
      </c>
      <c r="BD1210" s="22">
        <f t="shared" si="4402"/>
        <v>500</v>
      </c>
      <c r="BE1210" s="22">
        <f t="shared" si="4583"/>
        <v>0</v>
      </c>
      <c r="BF1210" s="22">
        <f t="shared" si="4584"/>
        <v>0</v>
      </c>
      <c r="BG1210" s="22">
        <f t="shared" si="4585"/>
        <v>0</v>
      </c>
      <c r="BH1210" s="22">
        <f t="shared" si="4403"/>
        <v>441.24</v>
      </c>
      <c r="BI1210" s="22">
        <f t="shared" si="4404"/>
        <v>500</v>
      </c>
      <c r="BJ1210" s="22">
        <f t="shared" si="4405"/>
        <v>500</v>
      </c>
      <c r="BK1210" s="22">
        <f t="shared" si="4586"/>
        <v>0</v>
      </c>
      <c r="BL1210" s="22">
        <f t="shared" si="4587"/>
        <v>0</v>
      </c>
      <c r="BM1210" s="22">
        <f t="shared" si="4588"/>
        <v>0</v>
      </c>
      <c r="BN1210" s="22">
        <f t="shared" si="4406"/>
        <v>441.24</v>
      </c>
      <c r="BO1210" s="22">
        <f t="shared" si="4407"/>
        <v>500</v>
      </c>
      <c r="BP1210" s="22">
        <f t="shared" si="4408"/>
        <v>500</v>
      </c>
      <c r="BQ1210" s="22">
        <f t="shared" si="4589"/>
        <v>0</v>
      </c>
      <c r="BR1210" s="22">
        <f t="shared" si="4590"/>
        <v>0</v>
      </c>
      <c r="BS1210" s="22">
        <f t="shared" si="4409"/>
        <v>441.24</v>
      </c>
      <c r="BT1210" s="22">
        <f t="shared" si="4410"/>
        <v>500</v>
      </c>
      <c r="BU1210" s="22">
        <f t="shared" si="4411"/>
        <v>500</v>
      </c>
      <c r="BV1210" s="22">
        <f t="shared" si="4591"/>
        <v>0</v>
      </c>
      <c r="BW1210" s="22">
        <f t="shared" si="4592"/>
        <v>0</v>
      </c>
      <c r="BX1210" s="22">
        <f t="shared" si="4412"/>
        <v>441.24</v>
      </c>
      <c r="BY1210" s="22">
        <f t="shared" si="4413"/>
        <v>500</v>
      </c>
      <c r="BZ1210" s="22">
        <f t="shared" si="4414"/>
        <v>500</v>
      </c>
      <c r="CA1210" s="22">
        <f t="shared" si="4593"/>
        <v>0</v>
      </c>
      <c r="CB1210" s="22">
        <f t="shared" si="4594"/>
        <v>0</v>
      </c>
      <c r="CC1210" s="22">
        <f t="shared" si="4595"/>
        <v>0</v>
      </c>
      <c r="CD1210" s="22">
        <f t="shared" si="4552"/>
        <v>441.24</v>
      </c>
      <c r="CE1210" s="22">
        <f t="shared" si="4596"/>
        <v>0</v>
      </c>
      <c r="CF1210" s="34">
        <f t="shared" si="4598"/>
        <v>441.24</v>
      </c>
      <c r="CG1210" s="22">
        <f t="shared" si="4553"/>
        <v>500</v>
      </c>
      <c r="CH1210" s="22">
        <f t="shared" si="4597"/>
        <v>0</v>
      </c>
      <c r="CI1210" s="22">
        <f t="shared" si="4599"/>
        <v>500</v>
      </c>
      <c r="CJ1210" s="22">
        <f t="shared" si="4554"/>
        <v>500</v>
      </c>
      <c r="CK1210" s="22">
        <f t="shared" si="4597"/>
        <v>0</v>
      </c>
      <c r="CL1210" s="22">
        <f t="shared" si="4600"/>
        <v>500</v>
      </c>
      <c r="CM1210" s="22">
        <f t="shared" si="4597"/>
        <v>0</v>
      </c>
      <c r="CN1210" s="15"/>
      <c r="CO1210" s="35"/>
      <c r="CR1210" s="5" t="s">
        <v>28</v>
      </c>
    </row>
    <row r="1211" spans="1:99" ht="31.2" x14ac:dyDescent="0.3">
      <c r="A1211" s="36" t="s">
        <v>659</v>
      </c>
      <c r="B1211" s="16"/>
      <c r="C1211" s="32"/>
      <c r="D1211" s="32"/>
      <c r="E1211" s="33" t="s">
        <v>660</v>
      </c>
      <c r="F1211" s="22">
        <f t="shared" si="4556"/>
        <v>462</v>
      </c>
      <c r="G1211" s="22">
        <f t="shared" si="4557"/>
        <v>500</v>
      </c>
      <c r="H1211" s="22">
        <f t="shared" si="4558"/>
        <v>500</v>
      </c>
      <c r="I1211" s="22">
        <f t="shared" si="4559"/>
        <v>0</v>
      </c>
      <c r="J1211" s="22">
        <f t="shared" si="4560"/>
        <v>0</v>
      </c>
      <c r="K1211" s="22">
        <f t="shared" si="4561"/>
        <v>0</v>
      </c>
      <c r="L1211" s="22">
        <f t="shared" si="4379"/>
        <v>462</v>
      </c>
      <c r="M1211" s="22">
        <f t="shared" si="4380"/>
        <v>500</v>
      </c>
      <c r="N1211" s="22">
        <f t="shared" si="4381"/>
        <v>500</v>
      </c>
      <c r="O1211" s="22">
        <f t="shared" si="4562"/>
        <v>0</v>
      </c>
      <c r="P1211" s="22">
        <f t="shared" si="4563"/>
        <v>0</v>
      </c>
      <c r="Q1211" s="22">
        <f t="shared" si="4564"/>
        <v>0</v>
      </c>
      <c r="R1211" s="22">
        <f t="shared" si="4382"/>
        <v>462</v>
      </c>
      <c r="S1211" s="22">
        <f t="shared" si="4383"/>
        <v>500</v>
      </c>
      <c r="T1211" s="22">
        <f t="shared" si="4384"/>
        <v>500</v>
      </c>
      <c r="U1211" s="22">
        <f t="shared" si="4565"/>
        <v>0</v>
      </c>
      <c r="V1211" s="22">
        <f t="shared" si="4566"/>
        <v>0</v>
      </c>
      <c r="W1211" s="22">
        <f t="shared" si="4567"/>
        <v>0</v>
      </c>
      <c r="X1211" s="22">
        <f t="shared" si="4385"/>
        <v>462</v>
      </c>
      <c r="Y1211" s="22">
        <f t="shared" si="4386"/>
        <v>500</v>
      </c>
      <c r="Z1211" s="22">
        <f t="shared" si="4387"/>
        <v>500</v>
      </c>
      <c r="AA1211" s="22">
        <f t="shared" si="4568"/>
        <v>0</v>
      </c>
      <c r="AB1211" s="22">
        <f t="shared" si="4569"/>
        <v>0</v>
      </c>
      <c r="AC1211" s="22">
        <f t="shared" si="4570"/>
        <v>0</v>
      </c>
      <c r="AD1211" s="22">
        <f t="shared" si="4388"/>
        <v>462</v>
      </c>
      <c r="AE1211" s="22">
        <f t="shared" si="4389"/>
        <v>500</v>
      </c>
      <c r="AF1211" s="22">
        <f t="shared" si="4390"/>
        <v>500</v>
      </c>
      <c r="AG1211" s="22">
        <f t="shared" si="4571"/>
        <v>0</v>
      </c>
      <c r="AH1211" s="22">
        <f t="shared" si="4572"/>
        <v>0</v>
      </c>
      <c r="AI1211" s="22">
        <f t="shared" si="4573"/>
        <v>0</v>
      </c>
      <c r="AJ1211" s="22">
        <f t="shared" si="4391"/>
        <v>462</v>
      </c>
      <c r="AK1211" s="22">
        <f t="shared" si="4392"/>
        <v>500</v>
      </c>
      <c r="AL1211" s="22">
        <f t="shared" si="4393"/>
        <v>500</v>
      </c>
      <c r="AM1211" s="22">
        <f t="shared" si="4574"/>
        <v>0</v>
      </c>
      <c r="AN1211" s="22">
        <f t="shared" si="4575"/>
        <v>0</v>
      </c>
      <c r="AO1211" s="22">
        <f t="shared" si="4576"/>
        <v>0</v>
      </c>
      <c r="AP1211" s="22">
        <f t="shared" si="4394"/>
        <v>462</v>
      </c>
      <c r="AQ1211" s="22">
        <f t="shared" si="4395"/>
        <v>500</v>
      </c>
      <c r="AR1211" s="22">
        <f t="shared" si="4396"/>
        <v>500</v>
      </c>
      <c r="AS1211" s="22">
        <f t="shared" si="4577"/>
        <v>0</v>
      </c>
      <c r="AT1211" s="22">
        <f t="shared" si="4578"/>
        <v>0</v>
      </c>
      <c r="AU1211" s="22">
        <f t="shared" si="4579"/>
        <v>0</v>
      </c>
      <c r="AV1211" s="22">
        <f t="shared" si="4397"/>
        <v>462</v>
      </c>
      <c r="AW1211" s="22">
        <f t="shared" si="4398"/>
        <v>500</v>
      </c>
      <c r="AX1211" s="22">
        <f t="shared" si="4399"/>
        <v>500</v>
      </c>
      <c r="AY1211" s="22">
        <f t="shared" si="4580"/>
        <v>-20.76</v>
      </c>
      <c r="AZ1211" s="22">
        <f t="shared" si="4581"/>
        <v>0</v>
      </c>
      <c r="BA1211" s="22">
        <f t="shared" si="4582"/>
        <v>0</v>
      </c>
      <c r="BB1211" s="22">
        <f t="shared" si="4400"/>
        <v>441.24</v>
      </c>
      <c r="BC1211" s="22">
        <f t="shared" si="4401"/>
        <v>500</v>
      </c>
      <c r="BD1211" s="22">
        <f t="shared" si="4402"/>
        <v>500</v>
      </c>
      <c r="BE1211" s="22">
        <f t="shared" si="4583"/>
        <v>0</v>
      </c>
      <c r="BF1211" s="22">
        <f t="shared" si="4584"/>
        <v>0</v>
      </c>
      <c r="BG1211" s="22">
        <f t="shared" si="4585"/>
        <v>0</v>
      </c>
      <c r="BH1211" s="22">
        <f t="shared" si="4403"/>
        <v>441.24</v>
      </c>
      <c r="BI1211" s="22">
        <f t="shared" si="4404"/>
        <v>500</v>
      </c>
      <c r="BJ1211" s="22">
        <f t="shared" si="4405"/>
        <v>500</v>
      </c>
      <c r="BK1211" s="22">
        <f t="shared" si="4586"/>
        <v>0</v>
      </c>
      <c r="BL1211" s="22">
        <f t="shared" si="4587"/>
        <v>0</v>
      </c>
      <c r="BM1211" s="22">
        <f t="shared" si="4588"/>
        <v>0</v>
      </c>
      <c r="BN1211" s="22">
        <f t="shared" si="4406"/>
        <v>441.24</v>
      </c>
      <c r="BO1211" s="22">
        <f t="shared" si="4407"/>
        <v>500</v>
      </c>
      <c r="BP1211" s="22">
        <f t="shared" si="4408"/>
        <v>500</v>
      </c>
      <c r="BQ1211" s="22">
        <f t="shared" si="4589"/>
        <v>0</v>
      </c>
      <c r="BR1211" s="22">
        <f t="shared" si="4590"/>
        <v>0</v>
      </c>
      <c r="BS1211" s="22">
        <f t="shared" si="4409"/>
        <v>441.24</v>
      </c>
      <c r="BT1211" s="22">
        <f t="shared" si="4410"/>
        <v>500</v>
      </c>
      <c r="BU1211" s="22">
        <f t="shared" si="4411"/>
        <v>500</v>
      </c>
      <c r="BV1211" s="22">
        <f t="shared" si="4591"/>
        <v>0</v>
      </c>
      <c r="BW1211" s="22">
        <f t="shared" si="4592"/>
        <v>0</v>
      </c>
      <c r="BX1211" s="22">
        <f t="shared" si="4412"/>
        <v>441.24</v>
      </c>
      <c r="BY1211" s="22">
        <f t="shared" si="4413"/>
        <v>500</v>
      </c>
      <c r="BZ1211" s="22">
        <f t="shared" si="4414"/>
        <v>500</v>
      </c>
      <c r="CA1211" s="22">
        <f t="shared" si="4593"/>
        <v>0</v>
      </c>
      <c r="CB1211" s="22">
        <f t="shared" si="4594"/>
        <v>0</v>
      </c>
      <c r="CC1211" s="22">
        <f t="shared" si="4595"/>
        <v>0</v>
      </c>
      <c r="CD1211" s="22">
        <f t="shared" si="4552"/>
        <v>441.24</v>
      </c>
      <c r="CE1211" s="22">
        <f t="shared" si="4596"/>
        <v>0</v>
      </c>
      <c r="CF1211" s="34">
        <f t="shared" si="4598"/>
        <v>441.24</v>
      </c>
      <c r="CG1211" s="22">
        <f t="shared" si="4553"/>
        <v>500</v>
      </c>
      <c r="CH1211" s="22">
        <f t="shared" si="4597"/>
        <v>0</v>
      </c>
      <c r="CI1211" s="22">
        <f t="shared" si="4599"/>
        <v>500</v>
      </c>
      <c r="CJ1211" s="22">
        <f t="shared" si="4554"/>
        <v>500</v>
      </c>
      <c r="CK1211" s="22">
        <f t="shared" si="4597"/>
        <v>0</v>
      </c>
      <c r="CL1211" s="22">
        <f t="shared" si="4600"/>
        <v>500</v>
      </c>
      <c r="CM1211" s="22">
        <f t="shared" si="4597"/>
        <v>0</v>
      </c>
      <c r="CN1211" s="15"/>
      <c r="CO1211" s="35"/>
      <c r="CU1211" s="5" t="s">
        <v>31</v>
      </c>
    </row>
    <row r="1212" spans="1:99" ht="31.2" x14ac:dyDescent="0.3">
      <c r="A1212" s="36" t="s">
        <v>659</v>
      </c>
      <c r="B1212" s="36" t="s">
        <v>641</v>
      </c>
      <c r="C1212" s="32"/>
      <c r="D1212" s="32"/>
      <c r="E1212" s="33" t="s">
        <v>40</v>
      </c>
      <c r="F1212" s="22">
        <f t="shared" si="4556"/>
        <v>462</v>
      </c>
      <c r="G1212" s="22">
        <f t="shared" si="4557"/>
        <v>500</v>
      </c>
      <c r="H1212" s="22">
        <f t="shared" si="4558"/>
        <v>500</v>
      </c>
      <c r="I1212" s="22">
        <f t="shared" si="4559"/>
        <v>0</v>
      </c>
      <c r="J1212" s="22">
        <f t="shared" si="4560"/>
        <v>0</v>
      </c>
      <c r="K1212" s="22">
        <f t="shared" si="4561"/>
        <v>0</v>
      </c>
      <c r="L1212" s="22">
        <f t="shared" si="4379"/>
        <v>462</v>
      </c>
      <c r="M1212" s="22">
        <f t="shared" si="4380"/>
        <v>500</v>
      </c>
      <c r="N1212" s="22">
        <f t="shared" si="4381"/>
        <v>500</v>
      </c>
      <c r="O1212" s="22">
        <f t="shared" si="4562"/>
        <v>0</v>
      </c>
      <c r="P1212" s="22">
        <f t="shared" si="4563"/>
        <v>0</v>
      </c>
      <c r="Q1212" s="22">
        <f t="shared" si="4564"/>
        <v>0</v>
      </c>
      <c r="R1212" s="22">
        <f t="shared" si="4382"/>
        <v>462</v>
      </c>
      <c r="S1212" s="22">
        <f t="shared" si="4383"/>
        <v>500</v>
      </c>
      <c r="T1212" s="22">
        <f t="shared" si="4384"/>
        <v>500</v>
      </c>
      <c r="U1212" s="22">
        <f t="shared" si="4565"/>
        <v>0</v>
      </c>
      <c r="V1212" s="22">
        <f t="shared" si="4566"/>
        <v>0</v>
      </c>
      <c r="W1212" s="22">
        <f t="shared" si="4567"/>
        <v>0</v>
      </c>
      <c r="X1212" s="22">
        <f t="shared" si="4385"/>
        <v>462</v>
      </c>
      <c r="Y1212" s="22">
        <f t="shared" si="4386"/>
        <v>500</v>
      </c>
      <c r="Z1212" s="22">
        <f t="shared" si="4387"/>
        <v>500</v>
      </c>
      <c r="AA1212" s="22">
        <f t="shared" si="4568"/>
        <v>0</v>
      </c>
      <c r="AB1212" s="22">
        <f t="shared" si="4569"/>
        <v>0</v>
      </c>
      <c r="AC1212" s="22">
        <f t="shared" si="4570"/>
        <v>0</v>
      </c>
      <c r="AD1212" s="22">
        <f t="shared" si="4388"/>
        <v>462</v>
      </c>
      <c r="AE1212" s="22">
        <f t="shared" si="4389"/>
        <v>500</v>
      </c>
      <c r="AF1212" s="22">
        <f t="shared" si="4390"/>
        <v>500</v>
      </c>
      <c r="AG1212" s="22">
        <f t="shared" si="4571"/>
        <v>0</v>
      </c>
      <c r="AH1212" s="22">
        <f t="shared" si="4572"/>
        <v>0</v>
      </c>
      <c r="AI1212" s="22">
        <f t="shared" si="4573"/>
        <v>0</v>
      </c>
      <c r="AJ1212" s="22">
        <f t="shared" si="4391"/>
        <v>462</v>
      </c>
      <c r="AK1212" s="22">
        <f t="shared" si="4392"/>
        <v>500</v>
      </c>
      <c r="AL1212" s="22">
        <f t="shared" si="4393"/>
        <v>500</v>
      </c>
      <c r="AM1212" s="22">
        <f t="shared" si="4574"/>
        <v>0</v>
      </c>
      <c r="AN1212" s="22">
        <f t="shared" si="4575"/>
        <v>0</v>
      </c>
      <c r="AO1212" s="22">
        <f t="shared" si="4576"/>
        <v>0</v>
      </c>
      <c r="AP1212" s="22">
        <f t="shared" si="4394"/>
        <v>462</v>
      </c>
      <c r="AQ1212" s="22">
        <f t="shared" si="4395"/>
        <v>500</v>
      </c>
      <c r="AR1212" s="22">
        <f t="shared" si="4396"/>
        <v>500</v>
      </c>
      <c r="AS1212" s="22">
        <f t="shared" si="4577"/>
        <v>0</v>
      </c>
      <c r="AT1212" s="22">
        <f t="shared" si="4578"/>
        <v>0</v>
      </c>
      <c r="AU1212" s="22">
        <f t="shared" si="4579"/>
        <v>0</v>
      </c>
      <c r="AV1212" s="22">
        <f t="shared" si="4397"/>
        <v>462</v>
      </c>
      <c r="AW1212" s="22">
        <f t="shared" si="4398"/>
        <v>500</v>
      </c>
      <c r="AX1212" s="22">
        <f t="shared" si="4399"/>
        <v>500</v>
      </c>
      <c r="AY1212" s="22">
        <f t="shared" si="4580"/>
        <v>-20.76</v>
      </c>
      <c r="AZ1212" s="22">
        <f t="shared" si="4581"/>
        <v>0</v>
      </c>
      <c r="BA1212" s="22">
        <f t="shared" si="4582"/>
        <v>0</v>
      </c>
      <c r="BB1212" s="22">
        <f t="shared" si="4400"/>
        <v>441.24</v>
      </c>
      <c r="BC1212" s="22">
        <f t="shared" si="4401"/>
        <v>500</v>
      </c>
      <c r="BD1212" s="22">
        <f t="shared" si="4402"/>
        <v>500</v>
      </c>
      <c r="BE1212" s="22">
        <f t="shared" si="4583"/>
        <v>0</v>
      </c>
      <c r="BF1212" s="22">
        <f t="shared" si="4584"/>
        <v>0</v>
      </c>
      <c r="BG1212" s="22">
        <f t="shared" si="4585"/>
        <v>0</v>
      </c>
      <c r="BH1212" s="22">
        <f t="shared" si="4403"/>
        <v>441.24</v>
      </c>
      <c r="BI1212" s="22">
        <f t="shared" si="4404"/>
        <v>500</v>
      </c>
      <c r="BJ1212" s="22">
        <f t="shared" si="4405"/>
        <v>500</v>
      </c>
      <c r="BK1212" s="22">
        <f t="shared" si="4586"/>
        <v>0</v>
      </c>
      <c r="BL1212" s="22">
        <f t="shared" si="4587"/>
        <v>0</v>
      </c>
      <c r="BM1212" s="22">
        <f t="shared" si="4588"/>
        <v>0</v>
      </c>
      <c r="BN1212" s="22">
        <f t="shared" si="4406"/>
        <v>441.24</v>
      </c>
      <c r="BO1212" s="22">
        <f t="shared" si="4407"/>
        <v>500</v>
      </c>
      <c r="BP1212" s="22">
        <f t="shared" si="4408"/>
        <v>500</v>
      </c>
      <c r="BQ1212" s="22">
        <f t="shared" si="4589"/>
        <v>0</v>
      </c>
      <c r="BR1212" s="22">
        <f t="shared" si="4590"/>
        <v>0</v>
      </c>
      <c r="BS1212" s="22">
        <f t="shared" si="4409"/>
        <v>441.24</v>
      </c>
      <c r="BT1212" s="22">
        <f t="shared" si="4410"/>
        <v>500</v>
      </c>
      <c r="BU1212" s="22">
        <f t="shared" si="4411"/>
        <v>500</v>
      </c>
      <c r="BV1212" s="22">
        <f t="shared" si="4591"/>
        <v>0</v>
      </c>
      <c r="BW1212" s="22">
        <f t="shared" si="4592"/>
        <v>0</v>
      </c>
      <c r="BX1212" s="22">
        <f t="shared" si="4412"/>
        <v>441.24</v>
      </c>
      <c r="BY1212" s="22">
        <f t="shared" si="4413"/>
        <v>500</v>
      </c>
      <c r="BZ1212" s="22">
        <f t="shared" si="4414"/>
        <v>500</v>
      </c>
      <c r="CA1212" s="22">
        <f t="shared" si="4593"/>
        <v>0</v>
      </c>
      <c r="CB1212" s="22">
        <f t="shared" si="4594"/>
        <v>0</v>
      </c>
      <c r="CC1212" s="22">
        <f t="shared" si="4595"/>
        <v>0</v>
      </c>
      <c r="CD1212" s="22">
        <f t="shared" si="4552"/>
        <v>441.24</v>
      </c>
      <c r="CE1212" s="22">
        <f t="shared" si="4596"/>
        <v>0</v>
      </c>
      <c r="CF1212" s="34">
        <f t="shared" si="4598"/>
        <v>441.24</v>
      </c>
      <c r="CG1212" s="22">
        <f t="shared" si="4553"/>
        <v>500</v>
      </c>
      <c r="CH1212" s="22">
        <f t="shared" si="4597"/>
        <v>0</v>
      </c>
      <c r="CI1212" s="22">
        <f t="shared" si="4599"/>
        <v>500</v>
      </c>
      <c r="CJ1212" s="22">
        <f t="shared" si="4554"/>
        <v>500</v>
      </c>
      <c r="CK1212" s="22">
        <f t="shared" si="4597"/>
        <v>0</v>
      </c>
      <c r="CL1212" s="22">
        <f t="shared" si="4600"/>
        <v>500</v>
      </c>
      <c r="CM1212" s="22">
        <f t="shared" si="4597"/>
        <v>0</v>
      </c>
      <c r="CN1212" s="15"/>
      <c r="CO1212" s="35"/>
      <c r="CS1212" s="5" t="s">
        <v>29</v>
      </c>
    </row>
    <row r="1213" spans="1:99" ht="46.8" x14ac:dyDescent="0.3">
      <c r="A1213" s="36" t="s">
        <v>659</v>
      </c>
      <c r="B1213" s="16">
        <v>240</v>
      </c>
      <c r="C1213" s="32"/>
      <c r="D1213" s="32"/>
      <c r="E1213" s="33" t="s">
        <v>41</v>
      </c>
      <c r="F1213" s="22">
        <f t="shared" si="4556"/>
        <v>462</v>
      </c>
      <c r="G1213" s="22">
        <f t="shared" si="4557"/>
        <v>500</v>
      </c>
      <c r="H1213" s="22">
        <f t="shared" si="4558"/>
        <v>500</v>
      </c>
      <c r="I1213" s="22">
        <f t="shared" si="4559"/>
        <v>0</v>
      </c>
      <c r="J1213" s="22">
        <f t="shared" si="4560"/>
        <v>0</v>
      </c>
      <c r="K1213" s="22">
        <f t="shared" si="4561"/>
        <v>0</v>
      </c>
      <c r="L1213" s="22">
        <f t="shared" si="4379"/>
        <v>462</v>
      </c>
      <c r="M1213" s="22">
        <f t="shared" si="4380"/>
        <v>500</v>
      </c>
      <c r="N1213" s="22">
        <f t="shared" si="4381"/>
        <v>500</v>
      </c>
      <c r="O1213" s="22">
        <f t="shared" si="4562"/>
        <v>0</v>
      </c>
      <c r="P1213" s="22">
        <f t="shared" si="4563"/>
        <v>0</v>
      </c>
      <c r="Q1213" s="22">
        <f t="shared" si="4564"/>
        <v>0</v>
      </c>
      <c r="R1213" s="22">
        <f t="shared" si="4382"/>
        <v>462</v>
      </c>
      <c r="S1213" s="22">
        <f t="shared" si="4383"/>
        <v>500</v>
      </c>
      <c r="T1213" s="22">
        <f t="shared" si="4384"/>
        <v>500</v>
      </c>
      <c r="U1213" s="22">
        <f t="shared" si="4565"/>
        <v>0</v>
      </c>
      <c r="V1213" s="22">
        <f t="shared" si="4566"/>
        <v>0</v>
      </c>
      <c r="W1213" s="22">
        <f t="shared" si="4567"/>
        <v>0</v>
      </c>
      <c r="X1213" s="22">
        <f t="shared" si="4385"/>
        <v>462</v>
      </c>
      <c r="Y1213" s="22">
        <f t="shared" si="4386"/>
        <v>500</v>
      </c>
      <c r="Z1213" s="22">
        <f t="shared" si="4387"/>
        <v>500</v>
      </c>
      <c r="AA1213" s="22">
        <f t="shared" si="4568"/>
        <v>0</v>
      </c>
      <c r="AB1213" s="22">
        <f t="shared" si="4569"/>
        <v>0</v>
      </c>
      <c r="AC1213" s="22">
        <f t="shared" si="4570"/>
        <v>0</v>
      </c>
      <c r="AD1213" s="22">
        <f t="shared" si="4388"/>
        <v>462</v>
      </c>
      <c r="AE1213" s="22">
        <f t="shared" si="4389"/>
        <v>500</v>
      </c>
      <c r="AF1213" s="22">
        <f t="shared" si="4390"/>
        <v>500</v>
      </c>
      <c r="AG1213" s="22">
        <f t="shared" si="4571"/>
        <v>0</v>
      </c>
      <c r="AH1213" s="22">
        <f t="shared" si="4572"/>
        <v>0</v>
      </c>
      <c r="AI1213" s="22">
        <f t="shared" si="4573"/>
        <v>0</v>
      </c>
      <c r="AJ1213" s="22">
        <f t="shared" si="4391"/>
        <v>462</v>
      </c>
      <c r="AK1213" s="22">
        <f t="shared" si="4392"/>
        <v>500</v>
      </c>
      <c r="AL1213" s="22">
        <f t="shared" si="4393"/>
        <v>500</v>
      </c>
      <c r="AM1213" s="22">
        <f t="shared" si="4574"/>
        <v>0</v>
      </c>
      <c r="AN1213" s="22">
        <f t="shared" si="4575"/>
        <v>0</v>
      </c>
      <c r="AO1213" s="22">
        <f t="shared" si="4576"/>
        <v>0</v>
      </c>
      <c r="AP1213" s="22">
        <f t="shared" si="4394"/>
        <v>462</v>
      </c>
      <c r="AQ1213" s="22">
        <f t="shared" si="4395"/>
        <v>500</v>
      </c>
      <c r="AR1213" s="22">
        <f t="shared" si="4396"/>
        <v>500</v>
      </c>
      <c r="AS1213" s="22">
        <f t="shared" si="4577"/>
        <v>0</v>
      </c>
      <c r="AT1213" s="22">
        <f t="shared" si="4578"/>
        <v>0</v>
      </c>
      <c r="AU1213" s="22">
        <f t="shared" si="4579"/>
        <v>0</v>
      </c>
      <c r="AV1213" s="22">
        <f t="shared" si="4397"/>
        <v>462</v>
      </c>
      <c r="AW1213" s="22">
        <f t="shared" si="4398"/>
        <v>500</v>
      </c>
      <c r="AX1213" s="22">
        <f t="shared" si="4399"/>
        <v>500</v>
      </c>
      <c r="AY1213" s="22">
        <f t="shared" si="4580"/>
        <v>-20.76</v>
      </c>
      <c r="AZ1213" s="22">
        <f t="shared" si="4581"/>
        <v>0</v>
      </c>
      <c r="BA1213" s="22">
        <f t="shared" si="4582"/>
        <v>0</v>
      </c>
      <c r="BB1213" s="22">
        <f t="shared" si="4400"/>
        <v>441.24</v>
      </c>
      <c r="BC1213" s="22">
        <f t="shared" si="4401"/>
        <v>500</v>
      </c>
      <c r="BD1213" s="22">
        <f t="shared" si="4402"/>
        <v>500</v>
      </c>
      <c r="BE1213" s="22">
        <f t="shared" si="4583"/>
        <v>0</v>
      </c>
      <c r="BF1213" s="22">
        <f t="shared" si="4584"/>
        <v>0</v>
      </c>
      <c r="BG1213" s="22">
        <f t="shared" si="4585"/>
        <v>0</v>
      </c>
      <c r="BH1213" s="22">
        <f t="shared" si="4403"/>
        <v>441.24</v>
      </c>
      <c r="BI1213" s="22">
        <f t="shared" si="4404"/>
        <v>500</v>
      </c>
      <c r="BJ1213" s="22">
        <f t="shared" si="4405"/>
        <v>500</v>
      </c>
      <c r="BK1213" s="22">
        <f t="shared" si="4586"/>
        <v>0</v>
      </c>
      <c r="BL1213" s="22">
        <f t="shared" si="4587"/>
        <v>0</v>
      </c>
      <c r="BM1213" s="22">
        <f t="shared" si="4588"/>
        <v>0</v>
      </c>
      <c r="BN1213" s="22">
        <f t="shared" si="4406"/>
        <v>441.24</v>
      </c>
      <c r="BO1213" s="22">
        <f t="shared" si="4407"/>
        <v>500</v>
      </c>
      <c r="BP1213" s="22">
        <f t="shared" si="4408"/>
        <v>500</v>
      </c>
      <c r="BQ1213" s="22">
        <f t="shared" si="4589"/>
        <v>0</v>
      </c>
      <c r="BR1213" s="22">
        <f t="shared" si="4590"/>
        <v>0</v>
      </c>
      <c r="BS1213" s="22">
        <f t="shared" si="4409"/>
        <v>441.24</v>
      </c>
      <c r="BT1213" s="22">
        <f t="shared" si="4410"/>
        <v>500</v>
      </c>
      <c r="BU1213" s="22">
        <f t="shared" si="4411"/>
        <v>500</v>
      </c>
      <c r="BV1213" s="22">
        <f t="shared" si="4591"/>
        <v>0</v>
      </c>
      <c r="BW1213" s="22">
        <f t="shared" si="4592"/>
        <v>0</v>
      </c>
      <c r="BX1213" s="22">
        <f t="shared" si="4412"/>
        <v>441.24</v>
      </c>
      <c r="BY1213" s="22">
        <f t="shared" si="4413"/>
        <v>500</v>
      </c>
      <c r="BZ1213" s="22">
        <f t="shared" si="4414"/>
        <v>500</v>
      </c>
      <c r="CA1213" s="22">
        <f t="shared" si="4593"/>
        <v>0</v>
      </c>
      <c r="CB1213" s="22">
        <f t="shared" si="4594"/>
        <v>0</v>
      </c>
      <c r="CC1213" s="22">
        <f t="shared" si="4595"/>
        <v>0</v>
      </c>
      <c r="CD1213" s="22">
        <f t="shared" si="4552"/>
        <v>441.24</v>
      </c>
      <c r="CE1213" s="22">
        <f t="shared" si="4596"/>
        <v>0</v>
      </c>
      <c r="CF1213" s="34">
        <f t="shared" si="4598"/>
        <v>441.24</v>
      </c>
      <c r="CG1213" s="22">
        <f t="shared" si="4553"/>
        <v>500</v>
      </c>
      <c r="CH1213" s="22">
        <f t="shared" si="4597"/>
        <v>0</v>
      </c>
      <c r="CI1213" s="22">
        <f t="shared" si="4599"/>
        <v>500</v>
      </c>
      <c r="CJ1213" s="22">
        <f t="shared" si="4554"/>
        <v>500</v>
      </c>
      <c r="CK1213" s="22">
        <f t="shared" si="4597"/>
        <v>0</v>
      </c>
      <c r="CL1213" s="22">
        <f t="shared" si="4600"/>
        <v>500</v>
      </c>
      <c r="CM1213" s="22">
        <f t="shared" si="4597"/>
        <v>0</v>
      </c>
      <c r="CN1213" s="15"/>
      <c r="CO1213" s="35"/>
      <c r="CT1213" s="5" t="s">
        <v>30</v>
      </c>
    </row>
    <row r="1214" spans="1:99" ht="31.2" x14ac:dyDescent="0.3">
      <c r="A1214" s="36" t="s">
        <v>659</v>
      </c>
      <c r="B1214" s="16">
        <v>240</v>
      </c>
      <c r="C1214" s="32" t="s">
        <v>395</v>
      </c>
      <c r="D1214" s="32" t="s">
        <v>625</v>
      </c>
      <c r="E1214" s="33" t="s">
        <v>626</v>
      </c>
      <c r="F1214" s="22">
        <v>462</v>
      </c>
      <c r="G1214" s="22">
        <v>500</v>
      </c>
      <c r="H1214" s="22">
        <v>500</v>
      </c>
      <c r="I1214" s="22"/>
      <c r="J1214" s="22"/>
      <c r="K1214" s="22"/>
      <c r="L1214" s="22">
        <f t="shared" si="4379"/>
        <v>462</v>
      </c>
      <c r="M1214" s="22">
        <f t="shared" si="4380"/>
        <v>500</v>
      </c>
      <c r="N1214" s="22">
        <f t="shared" si="4381"/>
        <v>500</v>
      </c>
      <c r="O1214" s="22"/>
      <c r="P1214" s="22"/>
      <c r="Q1214" s="22"/>
      <c r="R1214" s="22">
        <f t="shared" si="4382"/>
        <v>462</v>
      </c>
      <c r="S1214" s="22">
        <f t="shared" si="4383"/>
        <v>500</v>
      </c>
      <c r="T1214" s="22">
        <f t="shared" si="4384"/>
        <v>500</v>
      </c>
      <c r="U1214" s="22"/>
      <c r="V1214" s="22"/>
      <c r="W1214" s="22"/>
      <c r="X1214" s="22">
        <f t="shared" si="4385"/>
        <v>462</v>
      </c>
      <c r="Y1214" s="22">
        <f t="shared" si="4386"/>
        <v>500</v>
      </c>
      <c r="Z1214" s="22">
        <f t="shared" si="4387"/>
        <v>500</v>
      </c>
      <c r="AA1214" s="22"/>
      <c r="AB1214" s="22"/>
      <c r="AC1214" s="22"/>
      <c r="AD1214" s="22">
        <f t="shared" si="4388"/>
        <v>462</v>
      </c>
      <c r="AE1214" s="22">
        <f t="shared" si="4389"/>
        <v>500</v>
      </c>
      <c r="AF1214" s="22">
        <f t="shared" si="4390"/>
        <v>500</v>
      </c>
      <c r="AG1214" s="22"/>
      <c r="AH1214" s="22"/>
      <c r="AI1214" s="22"/>
      <c r="AJ1214" s="22">
        <f t="shared" si="4391"/>
        <v>462</v>
      </c>
      <c r="AK1214" s="22">
        <f t="shared" si="4392"/>
        <v>500</v>
      </c>
      <c r="AL1214" s="22">
        <f t="shared" si="4393"/>
        <v>500</v>
      </c>
      <c r="AM1214" s="22"/>
      <c r="AN1214" s="22"/>
      <c r="AO1214" s="22"/>
      <c r="AP1214" s="22">
        <f t="shared" si="4394"/>
        <v>462</v>
      </c>
      <c r="AQ1214" s="22">
        <f t="shared" si="4395"/>
        <v>500</v>
      </c>
      <c r="AR1214" s="22">
        <f t="shared" si="4396"/>
        <v>500</v>
      </c>
      <c r="AS1214" s="22"/>
      <c r="AT1214" s="22"/>
      <c r="AU1214" s="22"/>
      <c r="AV1214" s="22">
        <f t="shared" si="4397"/>
        <v>462</v>
      </c>
      <c r="AW1214" s="22">
        <f t="shared" si="4398"/>
        <v>500</v>
      </c>
      <c r="AX1214" s="22">
        <f t="shared" si="4399"/>
        <v>500</v>
      </c>
      <c r="AY1214" s="22">
        <v>-20.76</v>
      </c>
      <c r="AZ1214" s="22"/>
      <c r="BA1214" s="22"/>
      <c r="BB1214" s="22">
        <f t="shared" si="4400"/>
        <v>441.24</v>
      </c>
      <c r="BC1214" s="22">
        <f t="shared" si="4401"/>
        <v>500</v>
      </c>
      <c r="BD1214" s="22">
        <f t="shared" si="4402"/>
        <v>500</v>
      </c>
      <c r="BE1214" s="22"/>
      <c r="BF1214" s="22"/>
      <c r="BG1214" s="22"/>
      <c r="BH1214" s="22">
        <f t="shared" si="4403"/>
        <v>441.24</v>
      </c>
      <c r="BI1214" s="22">
        <f t="shared" si="4404"/>
        <v>500</v>
      </c>
      <c r="BJ1214" s="22">
        <f t="shared" si="4405"/>
        <v>500</v>
      </c>
      <c r="BK1214" s="22"/>
      <c r="BL1214" s="22"/>
      <c r="BM1214" s="22"/>
      <c r="BN1214" s="22">
        <f t="shared" si="4406"/>
        <v>441.24</v>
      </c>
      <c r="BO1214" s="22">
        <f t="shared" si="4407"/>
        <v>500</v>
      </c>
      <c r="BP1214" s="22">
        <f t="shared" si="4408"/>
        <v>500</v>
      </c>
      <c r="BQ1214" s="22"/>
      <c r="BR1214" s="22"/>
      <c r="BS1214" s="22">
        <f t="shared" si="4409"/>
        <v>441.24</v>
      </c>
      <c r="BT1214" s="22">
        <f t="shared" si="4410"/>
        <v>500</v>
      </c>
      <c r="BU1214" s="22">
        <f t="shared" si="4411"/>
        <v>500</v>
      </c>
      <c r="BV1214" s="22"/>
      <c r="BW1214" s="22"/>
      <c r="BX1214" s="22">
        <f t="shared" si="4412"/>
        <v>441.24</v>
      </c>
      <c r="BY1214" s="22">
        <f t="shared" si="4413"/>
        <v>500</v>
      </c>
      <c r="BZ1214" s="22">
        <f t="shared" si="4414"/>
        <v>500</v>
      </c>
      <c r="CA1214" s="22"/>
      <c r="CB1214" s="22"/>
      <c r="CC1214" s="22"/>
      <c r="CD1214" s="22">
        <f t="shared" si="4552"/>
        <v>441.24</v>
      </c>
      <c r="CE1214" s="22"/>
      <c r="CF1214" s="34">
        <f t="shared" si="4598"/>
        <v>441.24</v>
      </c>
      <c r="CG1214" s="22">
        <f t="shared" si="4553"/>
        <v>500</v>
      </c>
      <c r="CH1214" s="22"/>
      <c r="CI1214" s="22">
        <f t="shared" si="4599"/>
        <v>500</v>
      </c>
      <c r="CJ1214" s="22">
        <f t="shared" si="4554"/>
        <v>500</v>
      </c>
      <c r="CK1214" s="22"/>
      <c r="CL1214" s="22">
        <f t="shared" si="4600"/>
        <v>500</v>
      </c>
      <c r="CM1214" s="22"/>
      <c r="CN1214" s="15"/>
      <c r="CO1214" s="35"/>
    </row>
    <row r="1215" spans="1:99" ht="62.4" x14ac:dyDescent="0.3">
      <c r="A1215" s="36" t="s">
        <v>661</v>
      </c>
      <c r="B1215" s="16"/>
      <c r="C1215" s="32"/>
      <c r="D1215" s="32"/>
      <c r="E1215" s="33" t="s">
        <v>662</v>
      </c>
      <c r="F1215" s="22">
        <f t="shared" ref="F1215:K1215" si="4601">F1216+F1220</f>
        <v>10416.1</v>
      </c>
      <c r="G1215" s="22">
        <f t="shared" si="4601"/>
        <v>10416.1</v>
      </c>
      <c r="H1215" s="22">
        <f t="shared" si="4601"/>
        <v>10416.1</v>
      </c>
      <c r="I1215" s="22">
        <f t="shared" si="4601"/>
        <v>0</v>
      </c>
      <c r="J1215" s="22">
        <f t="shared" si="4601"/>
        <v>0</v>
      </c>
      <c r="K1215" s="22">
        <f t="shared" si="4601"/>
        <v>0</v>
      </c>
      <c r="L1215" s="22">
        <f t="shared" si="4379"/>
        <v>10416.1</v>
      </c>
      <c r="M1215" s="22">
        <f t="shared" si="4380"/>
        <v>10416.1</v>
      </c>
      <c r="N1215" s="22">
        <f t="shared" si="4381"/>
        <v>10416.1</v>
      </c>
      <c r="O1215" s="22">
        <f>O1216+O1220</f>
        <v>2136.63</v>
      </c>
      <c r="P1215" s="22">
        <f>P1216+P1220</f>
        <v>0</v>
      </c>
      <c r="Q1215" s="22">
        <f>Q1216+Q1220</f>
        <v>0</v>
      </c>
      <c r="R1215" s="22">
        <f t="shared" si="4382"/>
        <v>12552.73</v>
      </c>
      <c r="S1215" s="22">
        <f t="shared" si="4383"/>
        <v>10416.1</v>
      </c>
      <c r="T1215" s="22">
        <f t="shared" si="4384"/>
        <v>10416.1</v>
      </c>
      <c r="U1215" s="22">
        <f>U1216+U1220</f>
        <v>0</v>
      </c>
      <c r="V1215" s="22">
        <f>V1216+V1220</f>
        <v>0</v>
      </c>
      <c r="W1215" s="22">
        <f>W1216+W1220</f>
        <v>0</v>
      </c>
      <c r="X1215" s="22">
        <f t="shared" si="4385"/>
        <v>12552.73</v>
      </c>
      <c r="Y1215" s="22">
        <f t="shared" si="4386"/>
        <v>10416.1</v>
      </c>
      <c r="Z1215" s="22">
        <f t="shared" si="4387"/>
        <v>10416.1</v>
      </c>
      <c r="AA1215" s="22">
        <f>AA1216+AA1220</f>
        <v>0</v>
      </c>
      <c r="AB1215" s="22">
        <f>AB1216+AB1220</f>
        <v>0</v>
      </c>
      <c r="AC1215" s="22">
        <f>AC1216+AC1220</f>
        <v>0</v>
      </c>
      <c r="AD1215" s="22">
        <f t="shared" si="4388"/>
        <v>12552.73</v>
      </c>
      <c r="AE1215" s="22">
        <f t="shared" si="4389"/>
        <v>10416.1</v>
      </c>
      <c r="AF1215" s="22">
        <f t="shared" si="4390"/>
        <v>10416.1</v>
      </c>
      <c r="AG1215" s="22">
        <f>AG1216+AG1220</f>
        <v>0</v>
      </c>
      <c r="AH1215" s="22">
        <f>AH1216+AH1220</f>
        <v>0</v>
      </c>
      <c r="AI1215" s="22">
        <f>AI1216+AI1220</f>
        <v>0</v>
      </c>
      <c r="AJ1215" s="22">
        <f t="shared" si="4391"/>
        <v>12552.73</v>
      </c>
      <c r="AK1215" s="22">
        <f t="shared" si="4392"/>
        <v>10416.1</v>
      </c>
      <c r="AL1215" s="22">
        <f t="shared" si="4393"/>
        <v>10416.1</v>
      </c>
      <c r="AM1215" s="22">
        <f>AM1216+AM1220</f>
        <v>-5.4</v>
      </c>
      <c r="AN1215" s="22">
        <f>AN1216+AN1220</f>
        <v>0</v>
      </c>
      <c r="AO1215" s="22">
        <f>AO1216+AO1220</f>
        <v>0</v>
      </c>
      <c r="AP1215" s="22">
        <f t="shared" si="4394"/>
        <v>12547.33</v>
      </c>
      <c r="AQ1215" s="22">
        <f t="shared" si="4395"/>
        <v>10416.1</v>
      </c>
      <c r="AR1215" s="22">
        <f t="shared" si="4396"/>
        <v>10416.1</v>
      </c>
      <c r="AS1215" s="22">
        <f>AS1216+AS1220</f>
        <v>0</v>
      </c>
      <c r="AT1215" s="22">
        <f>AT1216+AT1220</f>
        <v>0</v>
      </c>
      <c r="AU1215" s="22">
        <f>AU1216+AU1220</f>
        <v>0</v>
      </c>
      <c r="AV1215" s="22">
        <f t="shared" si="4397"/>
        <v>12547.33</v>
      </c>
      <c r="AW1215" s="22">
        <f t="shared" si="4398"/>
        <v>10416.1</v>
      </c>
      <c r="AX1215" s="22">
        <f t="shared" si="4399"/>
        <v>10416.1</v>
      </c>
      <c r="AY1215" s="22">
        <f>AY1216+AY1220</f>
        <v>367.79500000000002</v>
      </c>
      <c r="AZ1215" s="22">
        <f>AZ1216+AZ1220</f>
        <v>0</v>
      </c>
      <c r="BA1215" s="22">
        <f>BA1216+BA1220</f>
        <v>0</v>
      </c>
      <c r="BB1215" s="22">
        <f t="shared" si="4400"/>
        <v>12915.125</v>
      </c>
      <c r="BC1215" s="22">
        <f t="shared" si="4401"/>
        <v>10416.1</v>
      </c>
      <c r="BD1215" s="22">
        <f t="shared" si="4402"/>
        <v>10416.1</v>
      </c>
      <c r="BE1215" s="22">
        <f>BE1216+BE1220</f>
        <v>0</v>
      </c>
      <c r="BF1215" s="22">
        <f>BF1216+BF1220</f>
        <v>0</v>
      </c>
      <c r="BG1215" s="22">
        <f>BG1216+BG1220</f>
        <v>0</v>
      </c>
      <c r="BH1215" s="22">
        <f t="shared" si="4403"/>
        <v>12915.125</v>
      </c>
      <c r="BI1215" s="22">
        <f t="shared" si="4404"/>
        <v>10416.1</v>
      </c>
      <c r="BJ1215" s="22">
        <f t="shared" si="4405"/>
        <v>10416.1</v>
      </c>
      <c r="BK1215" s="22">
        <f>BK1216+BK1220</f>
        <v>0</v>
      </c>
      <c r="BL1215" s="22">
        <f>BL1216+BL1220</f>
        <v>0</v>
      </c>
      <c r="BM1215" s="22">
        <f>BM1216+BM1220</f>
        <v>0</v>
      </c>
      <c r="BN1215" s="22">
        <f t="shared" si="4406"/>
        <v>12915.125</v>
      </c>
      <c r="BO1215" s="22">
        <f t="shared" si="4407"/>
        <v>10416.1</v>
      </c>
      <c r="BP1215" s="22">
        <f t="shared" si="4408"/>
        <v>10416.1</v>
      </c>
      <c r="BQ1215" s="22">
        <f>BQ1216+BQ1220</f>
        <v>0</v>
      </c>
      <c r="BR1215" s="22">
        <f>BR1216+BR1220</f>
        <v>0</v>
      </c>
      <c r="BS1215" s="22">
        <f t="shared" si="4409"/>
        <v>12915.125</v>
      </c>
      <c r="BT1215" s="22">
        <f t="shared" si="4410"/>
        <v>10416.1</v>
      </c>
      <c r="BU1215" s="22">
        <f t="shared" si="4411"/>
        <v>10416.1</v>
      </c>
      <c r="BV1215" s="22">
        <f>BV1216+BV1220</f>
        <v>0</v>
      </c>
      <c r="BW1215" s="22">
        <f>BW1216+BW1220</f>
        <v>0</v>
      </c>
      <c r="BX1215" s="22">
        <f t="shared" si="4412"/>
        <v>12915.125</v>
      </c>
      <c r="BY1215" s="22">
        <f t="shared" si="4413"/>
        <v>10416.1</v>
      </c>
      <c r="BZ1215" s="22">
        <f t="shared" si="4414"/>
        <v>10416.1</v>
      </c>
      <c r="CA1215" s="22">
        <f>CA1216+CA1220</f>
        <v>0</v>
      </c>
      <c r="CB1215" s="22">
        <f>CB1216+CB1220</f>
        <v>0</v>
      </c>
      <c r="CC1215" s="22">
        <f>CC1216+CC1220</f>
        <v>0</v>
      </c>
      <c r="CD1215" s="22">
        <f t="shared" si="4552"/>
        <v>12915.125</v>
      </c>
      <c r="CE1215" s="22">
        <f>CE1216+CE1220</f>
        <v>0</v>
      </c>
      <c r="CF1215" s="34">
        <f t="shared" si="4598"/>
        <v>12915.125</v>
      </c>
      <c r="CG1215" s="22">
        <f t="shared" si="4553"/>
        <v>10416.1</v>
      </c>
      <c r="CH1215" s="22">
        <f>CH1216+CH1220</f>
        <v>0</v>
      </c>
      <c r="CI1215" s="22">
        <f t="shared" si="4599"/>
        <v>10416.1</v>
      </c>
      <c r="CJ1215" s="22">
        <f t="shared" si="4554"/>
        <v>10416.1</v>
      </c>
      <c r="CK1215" s="22">
        <f>CK1216+CK1220</f>
        <v>0</v>
      </c>
      <c r="CL1215" s="22">
        <f t="shared" si="4600"/>
        <v>10416.1</v>
      </c>
      <c r="CM1215" s="22">
        <f>CM1216+CM1220</f>
        <v>0</v>
      </c>
      <c r="CN1215" s="15"/>
      <c r="CO1215" s="35"/>
      <c r="CR1215" s="5" t="s">
        <v>28</v>
      </c>
    </row>
    <row r="1216" spans="1:99" ht="109.2" x14ac:dyDescent="0.3">
      <c r="A1216" s="36" t="s">
        <v>663</v>
      </c>
      <c r="B1216" s="16"/>
      <c r="C1216" s="32"/>
      <c r="D1216" s="32"/>
      <c r="E1216" s="33" t="s">
        <v>664</v>
      </c>
      <c r="F1216" s="22">
        <f t="shared" ref="F1216:F1228" si="4602">F1217</f>
        <v>1955.1</v>
      </c>
      <c r="G1216" s="22">
        <f t="shared" ref="G1216:G1228" si="4603">G1217</f>
        <v>1955.1</v>
      </c>
      <c r="H1216" s="22">
        <f t="shared" ref="H1216:H1228" si="4604">H1217</f>
        <v>1955.1</v>
      </c>
      <c r="I1216" s="22">
        <f t="shared" ref="I1216:I1228" si="4605">I1217</f>
        <v>0</v>
      </c>
      <c r="J1216" s="22">
        <f t="shared" ref="J1216:J1228" si="4606">J1217</f>
        <v>0</v>
      </c>
      <c r="K1216" s="22">
        <f t="shared" ref="K1216:K1228" si="4607">K1217</f>
        <v>0</v>
      </c>
      <c r="L1216" s="22">
        <f t="shared" si="4379"/>
        <v>1955.1</v>
      </c>
      <c r="M1216" s="22">
        <f t="shared" si="4380"/>
        <v>1955.1</v>
      </c>
      <c r="N1216" s="22">
        <f t="shared" si="4381"/>
        <v>1955.1</v>
      </c>
      <c r="O1216" s="22">
        <f t="shared" ref="O1216:O1228" si="4608">O1217</f>
        <v>2136.63</v>
      </c>
      <c r="P1216" s="22">
        <f t="shared" ref="P1216:P1228" si="4609">P1217</f>
        <v>0</v>
      </c>
      <c r="Q1216" s="22">
        <f t="shared" ref="Q1216:Q1228" si="4610">Q1217</f>
        <v>0</v>
      </c>
      <c r="R1216" s="22">
        <f t="shared" si="4382"/>
        <v>4091.73</v>
      </c>
      <c r="S1216" s="22">
        <f t="shared" si="4383"/>
        <v>1955.1</v>
      </c>
      <c r="T1216" s="22">
        <f t="shared" si="4384"/>
        <v>1955.1</v>
      </c>
      <c r="U1216" s="22">
        <f t="shared" ref="U1216:U1228" si="4611">U1217</f>
        <v>0</v>
      </c>
      <c r="V1216" s="22">
        <f t="shared" ref="V1216:V1228" si="4612">V1217</f>
        <v>0</v>
      </c>
      <c r="W1216" s="22">
        <f t="shared" ref="W1216:W1228" si="4613">W1217</f>
        <v>0</v>
      </c>
      <c r="X1216" s="22">
        <f t="shared" si="4385"/>
        <v>4091.73</v>
      </c>
      <c r="Y1216" s="22">
        <f t="shared" si="4386"/>
        <v>1955.1</v>
      </c>
      <c r="Z1216" s="22">
        <f t="shared" si="4387"/>
        <v>1955.1</v>
      </c>
      <c r="AA1216" s="22">
        <f t="shared" ref="AA1216:AA1228" si="4614">AA1217</f>
        <v>0</v>
      </c>
      <c r="AB1216" s="22">
        <f t="shared" ref="AB1216:AB1228" si="4615">AB1217</f>
        <v>0</v>
      </c>
      <c r="AC1216" s="22">
        <f t="shared" ref="AC1216:AC1228" si="4616">AC1217</f>
        <v>0</v>
      </c>
      <c r="AD1216" s="22">
        <f t="shared" si="4388"/>
        <v>4091.73</v>
      </c>
      <c r="AE1216" s="22">
        <f t="shared" si="4389"/>
        <v>1955.1</v>
      </c>
      <c r="AF1216" s="22">
        <f t="shared" si="4390"/>
        <v>1955.1</v>
      </c>
      <c r="AG1216" s="22">
        <f t="shared" ref="AG1216:AG1228" si="4617">AG1217</f>
        <v>0</v>
      </c>
      <c r="AH1216" s="22">
        <f t="shared" ref="AH1216:AH1228" si="4618">AH1217</f>
        <v>0</v>
      </c>
      <c r="AI1216" s="22">
        <f t="shared" ref="AI1216:AI1228" si="4619">AI1217</f>
        <v>0</v>
      </c>
      <c r="AJ1216" s="22">
        <f t="shared" si="4391"/>
        <v>4091.73</v>
      </c>
      <c r="AK1216" s="22">
        <f t="shared" si="4392"/>
        <v>1955.1</v>
      </c>
      <c r="AL1216" s="22">
        <f t="shared" si="4393"/>
        <v>1955.1</v>
      </c>
      <c r="AM1216" s="22">
        <f t="shared" ref="AM1216:AM1228" si="4620">AM1217</f>
        <v>0</v>
      </c>
      <c r="AN1216" s="22">
        <f t="shared" ref="AN1216:AN1228" si="4621">AN1217</f>
        <v>0</v>
      </c>
      <c r="AO1216" s="22">
        <f t="shared" ref="AO1216:AO1228" si="4622">AO1217</f>
        <v>0</v>
      </c>
      <c r="AP1216" s="22">
        <f t="shared" si="4394"/>
        <v>4091.73</v>
      </c>
      <c r="AQ1216" s="22">
        <f t="shared" si="4395"/>
        <v>1955.1</v>
      </c>
      <c r="AR1216" s="22">
        <f t="shared" si="4396"/>
        <v>1955.1</v>
      </c>
      <c r="AS1216" s="22">
        <f t="shared" ref="AS1216:AS1228" si="4623">AS1217</f>
        <v>0</v>
      </c>
      <c r="AT1216" s="22">
        <f t="shared" ref="AT1216:AT1228" si="4624">AT1217</f>
        <v>0</v>
      </c>
      <c r="AU1216" s="22">
        <f t="shared" ref="AU1216:AU1228" si="4625">AU1217</f>
        <v>0</v>
      </c>
      <c r="AV1216" s="22">
        <f t="shared" si="4397"/>
        <v>4091.73</v>
      </c>
      <c r="AW1216" s="22">
        <f t="shared" si="4398"/>
        <v>1955.1</v>
      </c>
      <c r="AX1216" s="22">
        <f t="shared" si="4399"/>
        <v>1955.1</v>
      </c>
      <c r="AY1216" s="22">
        <f t="shared" ref="AY1216:AY1218" si="4626">AY1217</f>
        <v>-39.350999999999999</v>
      </c>
      <c r="AZ1216" s="22">
        <f t="shared" ref="AZ1216:AZ1228" si="4627">AZ1217</f>
        <v>0</v>
      </c>
      <c r="BA1216" s="22">
        <f t="shared" ref="BA1216:BA1228" si="4628">BA1217</f>
        <v>0</v>
      </c>
      <c r="BB1216" s="22">
        <f t="shared" si="4400"/>
        <v>4052.3789999999999</v>
      </c>
      <c r="BC1216" s="22">
        <f t="shared" si="4401"/>
        <v>1955.1</v>
      </c>
      <c r="BD1216" s="22">
        <f t="shared" si="4402"/>
        <v>1955.1</v>
      </c>
      <c r="BE1216" s="22">
        <f t="shared" ref="BE1216:BE1228" si="4629">BE1217</f>
        <v>0</v>
      </c>
      <c r="BF1216" s="22">
        <f t="shared" ref="BF1216:BF1228" si="4630">BF1217</f>
        <v>0</v>
      </c>
      <c r="BG1216" s="22">
        <f t="shared" ref="BG1216:BG1228" si="4631">BG1217</f>
        <v>0</v>
      </c>
      <c r="BH1216" s="22">
        <f t="shared" si="4403"/>
        <v>4052.3789999999999</v>
      </c>
      <c r="BI1216" s="22">
        <f t="shared" si="4404"/>
        <v>1955.1</v>
      </c>
      <c r="BJ1216" s="22">
        <f t="shared" si="4405"/>
        <v>1955.1</v>
      </c>
      <c r="BK1216" s="22">
        <f t="shared" ref="BK1216:BK1228" si="4632">BK1217</f>
        <v>0</v>
      </c>
      <c r="BL1216" s="22">
        <f t="shared" ref="BL1216:BL1228" si="4633">BL1217</f>
        <v>0</v>
      </c>
      <c r="BM1216" s="22">
        <f t="shared" ref="BM1216:BM1228" si="4634">BM1217</f>
        <v>0</v>
      </c>
      <c r="BN1216" s="22">
        <f t="shared" si="4406"/>
        <v>4052.3789999999999</v>
      </c>
      <c r="BO1216" s="22">
        <f t="shared" si="4407"/>
        <v>1955.1</v>
      </c>
      <c r="BP1216" s="22">
        <f t="shared" si="4408"/>
        <v>1955.1</v>
      </c>
      <c r="BQ1216" s="22">
        <f t="shared" ref="BQ1216:BQ1228" si="4635">BQ1217</f>
        <v>0</v>
      </c>
      <c r="BR1216" s="22">
        <f t="shared" ref="BR1216:BR1228" si="4636">BR1217</f>
        <v>0</v>
      </c>
      <c r="BS1216" s="22">
        <f t="shared" si="4409"/>
        <v>4052.3789999999999</v>
      </c>
      <c r="BT1216" s="22">
        <f t="shared" si="4410"/>
        <v>1955.1</v>
      </c>
      <c r="BU1216" s="22">
        <f t="shared" si="4411"/>
        <v>1955.1</v>
      </c>
      <c r="BV1216" s="22">
        <f t="shared" ref="BV1216:BV1228" si="4637">BV1217</f>
        <v>0</v>
      </c>
      <c r="BW1216" s="22">
        <f t="shared" ref="BW1216:BW1228" si="4638">BW1217</f>
        <v>0</v>
      </c>
      <c r="BX1216" s="22">
        <f t="shared" si="4412"/>
        <v>4052.3789999999999</v>
      </c>
      <c r="BY1216" s="22">
        <f t="shared" si="4413"/>
        <v>1955.1</v>
      </c>
      <c r="BZ1216" s="22">
        <f t="shared" si="4414"/>
        <v>1955.1</v>
      </c>
      <c r="CA1216" s="22">
        <f t="shared" ref="CA1216:CA1228" si="4639">CA1217</f>
        <v>0</v>
      </c>
      <c r="CB1216" s="22">
        <f t="shared" ref="CB1216:CB1228" si="4640">CB1217</f>
        <v>0</v>
      </c>
      <c r="CC1216" s="22">
        <f t="shared" ref="CC1216:CC1228" si="4641">CC1217</f>
        <v>0</v>
      </c>
      <c r="CD1216" s="22">
        <f t="shared" si="4552"/>
        <v>4052.3789999999999</v>
      </c>
      <c r="CE1216" s="22">
        <f t="shared" ref="CE1216:CE1228" si="4642">CE1217</f>
        <v>0</v>
      </c>
      <c r="CF1216" s="34">
        <f t="shared" si="4598"/>
        <v>4052.3789999999999</v>
      </c>
      <c r="CG1216" s="22">
        <f t="shared" si="4553"/>
        <v>1955.1</v>
      </c>
      <c r="CH1216" s="22">
        <f t="shared" ref="CH1216:CM1228" si="4643">CH1217</f>
        <v>0</v>
      </c>
      <c r="CI1216" s="22">
        <f t="shared" si="4599"/>
        <v>1955.1</v>
      </c>
      <c r="CJ1216" s="22">
        <f t="shared" si="4554"/>
        <v>1955.1</v>
      </c>
      <c r="CK1216" s="22">
        <f t="shared" si="4643"/>
        <v>0</v>
      </c>
      <c r="CL1216" s="22">
        <f t="shared" si="4600"/>
        <v>1955.1</v>
      </c>
      <c r="CM1216" s="22">
        <f t="shared" si="4643"/>
        <v>0</v>
      </c>
      <c r="CN1216" s="15"/>
      <c r="CO1216" s="35"/>
      <c r="CU1216" s="5" t="s">
        <v>31</v>
      </c>
    </row>
    <row r="1217" spans="1:99" ht="31.2" x14ac:dyDescent="0.3">
      <c r="A1217" s="36" t="s">
        <v>663</v>
      </c>
      <c r="B1217" s="36" t="s">
        <v>641</v>
      </c>
      <c r="C1217" s="32"/>
      <c r="D1217" s="32"/>
      <c r="E1217" s="33" t="s">
        <v>40</v>
      </c>
      <c r="F1217" s="22">
        <f t="shared" si="4602"/>
        <v>1955.1</v>
      </c>
      <c r="G1217" s="22">
        <f t="shared" si="4603"/>
        <v>1955.1</v>
      </c>
      <c r="H1217" s="22">
        <f t="shared" si="4604"/>
        <v>1955.1</v>
      </c>
      <c r="I1217" s="22">
        <f t="shared" si="4605"/>
        <v>0</v>
      </c>
      <c r="J1217" s="22">
        <f t="shared" si="4606"/>
        <v>0</v>
      </c>
      <c r="K1217" s="22">
        <f t="shared" si="4607"/>
        <v>0</v>
      </c>
      <c r="L1217" s="22">
        <f t="shared" si="4379"/>
        <v>1955.1</v>
      </c>
      <c r="M1217" s="22">
        <f t="shared" si="4380"/>
        <v>1955.1</v>
      </c>
      <c r="N1217" s="22">
        <f t="shared" si="4381"/>
        <v>1955.1</v>
      </c>
      <c r="O1217" s="22">
        <f t="shared" si="4608"/>
        <v>2136.63</v>
      </c>
      <c r="P1217" s="22">
        <f t="shared" si="4609"/>
        <v>0</v>
      </c>
      <c r="Q1217" s="22">
        <f t="shared" si="4610"/>
        <v>0</v>
      </c>
      <c r="R1217" s="22">
        <f t="shared" si="4382"/>
        <v>4091.73</v>
      </c>
      <c r="S1217" s="22">
        <f t="shared" si="4383"/>
        <v>1955.1</v>
      </c>
      <c r="T1217" s="22">
        <f t="shared" si="4384"/>
        <v>1955.1</v>
      </c>
      <c r="U1217" s="22">
        <f t="shared" si="4611"/>
        <v>0</v>
      </c>
      <c r="V1217" s="22">
        <f t="shared" si="4612"/>
        <v>0</v>
      </c>
      <c r="W1217" s="22">
        <f t="shared" si="4613"/>
        <v>0</v>
      </c>
      <c r="X1217" s="22">
        <f t="shared" si="4385"/>
        <v>4091.73</v>
      </c>
      <c r="Y1217" s="22">
        <f t="shared" si="4386"/>
        <v>1955.1</v>
      </c>
      <c r="Z1217" s="22">
        <f t="shared" si="4387"/>
        <v>1955.1</v>
      </c>
      <c r="AA1217" s="22">
        <f t="shared" si="4614"/>
        <v>0</v>
      </c>
      <c r="AB1217" s="22">
        <f t="shared" si="4615"/>
        <v>0</v>
      </c>
      <c r="AC1217" s="22">
        <f t="shared" si="4616"/>
        <v>0</v>
      </c>
      <c r="AD1217" s="22">
        <f t="shared" si="4388"/>
        <v>4091.73</v>
      </c>
      <c r="AE1217" s="22">
        <f t="shared" si="4389"/>
        <v>1955.1</v>
      </c>
      <c r="AF1217" s="22">
        <f t="shared" si="4390"/>
        <v>1955.1</v>
      </c>
      <c r="AG1217" s="22">
        <f t="shared" si="4617"/>
        <v>0</v>
      </c>
      <c r="AH1217" s="22">
        <f t="shared" si="4618"/>
        <v>0</v>
      </c>
      <c r="AI1217" s="22">
        <f t="shared" si="4619"/>
        <v>0</v>
      </c>
      <c r="AJ1217" s="22">
        <f t="shared" si="4391"/>
        <v>4091.73</v>
      </c>
      <c r="AK1217" s="22">
        <f t="shared" si="4392"/>
        <v>1955.1</v>
      </c>
      <c r="AL1217" s="22">
        <f t="shared" si="4393"/>
        <v>1955.1</v>
      </c>
      <c r="AM1217" s="22">
        <f t="shared" si="4620"/>
        <v>0</v>
      </c>
      <c r="AN1217" s="22">
        <f t="shared" si="4621"/>
        <v>0</v>
      </c>
      <c r="AO1217" s="22">
        <f t="shared" si="4622"/>
        <v>0</v>
      </c>
      <c r="AP1217" s="22">
        <f t="shared" si="4394"/>
        <v>4091.73</v>
      </c>
      <c r="AQ1217" s="22">
        <f t="shared" si="4395"/>
        <v>1955.1</v>
      </c>
      <c r="AR1217" s="22">
        <f t="shared" si="4396"/>
        <v>1955.1</v>
      </c>
      <c r="AS1217" s="22">
        <f t="shared" si="4623"/>
        <v>0</v>
      </c>
      <c r="AT1217" s="22">
        <f t="shared" si="4624"/>
        <v>0</v>
      </c>
      <c r="AU1217" s="22">
        <f t="shared" si="4625"/>
        <v>0</v>
      </c>
      <c r="AV1217" s="22">
        <f t="shared" si="4397"/>
        <v>4091.73</v>
      </c>
      <c r="AW1217" s="22">
        <f t="shared" si="4398"/>
        <v>1955.1</v>
      </c>
      <c r="AX1217" s="22">
        <f t="shared" si="4399"/>
        <v>1955.1</v>
      </c>
      <c r="AY1217" s="22">
        <f t="shared" si="4626"/>
        <v>-39.350999999999999</v>
      </c>
      <c r="AZ1217" s="22">
        <f t="shared" si="4627"/>
        <v>0</v>
      </c>
      <c r="BA1217" s="22">
        <f t="shared" si="4628"/>
        <v>0</v>
      </c>
      <c r="BB1217" s="22">
        <f t="shared" si="4400"/>
        <v>4052.3789999999999</v>
      </c>
      <c r="BC1217" s="22">
        <f t="shared" si="4401"/>
        <v>1955.1</v>
      </c>
      <c r="BD1217" s="22">
        <f t="shared" si="4402"/>
        <v>1955.1</v>
      </c>
      <c r="BE1217" s="22">
        <f t="shared" si="4629"/>
        <v>0</v>
      </c>
      <c r="BF1217" s="22">
        <f t="shared" si="4630"/>
        <v>0</v>
      </c>
      <c r="BG1217" s="22">
        <f t="shared" si="4631"/>
        <v>0</v>
      </c>
      <c r="BH1217" s="22">
        <f t="shared" si="4403"/>
        <v>4052.3789999999999</v>
      </c>
      <c r="BI1217" s="22">
        <f t="shared" si="4404"/>
        <v>1955.1</v>
      </c>
      <c r="BJ1217" s="22">
        <f t="shared" si="4405"/>
        <v>1955.1</v>
      </c>
      <c r="BK1217" s="22">
        <f t="shared" si="4632"/>
        <v>0</v>
      </c>
      <c r="BL1217" s="22">
        <f t="shared" si="4633"/>
        <v>0</v>
      </c>
      <c r="BM1217" s="22">
        <f t="shared" si="4634"/>
        <v>0</v>
      </c>
      <c r="BN1217" s="22">
        <f t="shared" si="4406"/>
        <v>4052.3789999999999</v>
      </c>
      <c r="BO1217" s="22">
        <f t="shared" si="4407"/>
        <v>1955.1</v>
      </c>
      <c r="BP1217" s="22">
        <f t="shared" si="4408"/>
        <v>1955.1</v>
      </c>
      <c r="BQ1217" s="22">
        <f t="shared" si="4635"/>
        <v>0</v>
      </c>
      <c r="BR1217" s="22">
        <f t="shared" si="4636"/>
        <v>0</v>
      </c>
      <c r="BS1217" s="22">
        <f t="shared" si="4409"/>
        <v>4052.3789999999999</v>
      </c>
      <c r="BT1217" s="22">
        <f t="shared" si="4410"/>
        <v>1955.1</v>
      </c>
      <c r="BU1217" s="22">
        <f t="shared" si="4411"/>
        <v>1955.1</v>
      </c>
      <c r="BV1217" s="22">
        <f t="shared" si="4637"/>
        <v>0</v>
      </c>
      <c r="BW1217" s="22">
        <f t="shared" si="4638"/>
        <v>0</v>
      </c>
      <c r="BX1217" s="22">
        <f t="shared" si="4412"/>
        <v>4052.3789999999999</v>
      </c>
      <c r="BY1217" s="22">
        <f t="shared" si="4413"/>
        <v>1955.1</v>
      </c>
      <c r="BZ1217" s="22">
        <f t="shared" si="4414"/>
        <v>1955.1</v>
      </c>
      <c r="CA1217" s="22">
        <f t="shared" si="4639"/>
        <v>0</v>
      </c>
      <c r="CB1217" s="22">
        <f t="shared" si="4640"/>
        <v>0</v>
      </c>
      <c r="CC1217" s="22">
        <f t="shared" si="4641"/>
        <v>0</v>
      </c>
      <c r="CD1217" s="22">
        <f t="shared" si="4552"/>
        <v>4052.3789999999999</v>
      </c>
      <c r="CE1217" s="22">
        <f t="shared" si="4642"/>
        <v>0</v>
      </c>
      <c r="CF1217" s="34">
        <f t="shared" si="4598"/>
        <v>4052.3789999999999</v>
      </c>
      <c r="CG1217" s="22">
        <f t="shared" si="4553"/>
        <v>1955.1</v>
      </c>
      <c r="CH1217" s="22">
        <f t="shared" si="4643"/>
        <v>0</v>
      </c>
      <c r="CI1217" s="22">
        <f t="shared" si="4599"/>
        <v>1955.1</v>
      </c>
      <c r="CJ1217" s="22">
        <f t="shared" si="4554"/>
        <v>1955.1</v>
      </c>
      <c r="CK1217" s="22">
        <f t="shared" si="4643"/>
        <v>0</v>
      </c>
      <c r="CL1217" s="22">
        <f t="shared" si="4600"/>
        <v>1955.1</v>
      </c>
      <c r="CM1217" s="22">
        <f t="shared" si="4643"/>
        <v>0</v>
      </c>
      <c r="CN1217" s="15"/>
      <c r="CO1217" s="35"/>
      <c r="CS1217" s="5" t="s">
        <v>29</v>
      </c>
    </row>
    <row r="1218" spans="1:99" ht="46.8" x14ac:dyDescent="0.3">
      <c r="A1218" s="36" t="s">
        <v>663</v>
      </c>
      <c r="B1218" s="16">
        <v>240</v>
      </c>
      <c r="C1218" s="32"/>
      <c r="D1218" s="32"/>
      <c r="E1218" s="33" t="s">
        <v>41</v>
      </c>
      <c r="F1218" s="22">
        <f t="shared" si="4602"/>
        <v>1955.1</v>
      </c>
      <c r="G1218" s="22">
        <f t="shared" si="4603"/>
        <v>1955.1</v>
      </c>
      <c r="H1218" s="22">
        <f t="shared" si="4604"/>
        <v>1955.1</v>
      </c>
      <c r="I1218" s="22">
        <f t="shared" si="4605"/>
        <v>0</v>
      </c>
      <c r="J1218" s="22">
        <f t="shared" si="4606"/>
        <v>0</v>
      </c>
      <c r="K1218" s="22">
        <f t="shared" si="4607"/>
        <v>0</v>
      </c>
      <c r="L1218" s="22">
        <f t="shared" si="4379"/>
        <v>1955.1</v>
      </c>
      <c r="M1218" s="22">
        <f t="shared" si="4380"/>
        <v>1955.1</v>
      </c>
      <c r="N1218" s="22">
        <f t="shared" si="4381"/>
        <v>1955.1</v>
      </c>
      <c r="O1218" s="22">
        <f t="shared" si="4608"/>
        <v>2136.63</v>
      </c>
      <c r="P1218" s="22">
        <f t="shared" si="4609"/>
        <v>0</v>
      </c>
      <c r="Q1218" s="22">
        <f t="shared" si="4610"/>
        <v>0</v>
      </c>
      <c r="R1218" s="22">
        <f t="shared" si="4382"/>
        <v>4091.73</v>
      </c>
      <c r="S1218" s="22">
        <f t="shared" si="4383"/>
        <v>1955.1</v>
      </c>
      <c r="T1218" s="22">
        <f t="shared" si="4384"/>
        <v>1955.1</v>
      </c>
      <c r="U1218" s="22">
        <f t="shared" si="4611"/>
        <v>0</v>
      </c>
      <c r="V1218" s="22">
        <f t="shared" si="4612"/>
        <v>0</v>
      </c>
      <c r="W1218" s="22">
        <f t="shared" si="4613"/>
        <v>0</v>
      </c>
      <c r="X1218" s="22">
        <f t="shared" si="4385"/>
        <v>4091.73</v>
      </c>
      <c r="Y1218" s="22">
        <f t="shared" si="4386"/>
        <v>1955.1</v>
      </c>
      <c r="Z1218" s="22">
        <f t="shared" si="4387"/>
        <v>1955.1</v>
      </c>
      <c r="AA1218" s="22">
        <f t="shared" si="4614"/>
        <v>0</v>
      </c>
      <c r="AB1218" s="22">
        <f t="shared" si="4615"/>
        <v>0</v>
      </c>
      <c r="AC1218" s="22">
        <f t="shared" si="4616"/>
        <v>0</v>
      </c>
      <c r="AD1218" s="22">
        <f t="shared" si="4388"/>
        <v>4091.73</v>
      </c>
      <c r="AE1218" s="22">
        <f t="shared" si="4389"/>
        <v>1955.1</v>
      </c>
      <c r="AF1218" s="22">
        <f t="shared" si="4390"/>
        <v>1955.1</v>
      </c>
      <c r="AG1218" s="22">
        <f t="shared" si="4617"/>
        <v>0</v>
      </c>
      <c r="AH1218" s="22">
        <f t="shared" si="4618"/>
        <v>0</v>
      </c>
      <c r="AI1218" s="22">
        <f t="shared" si="4619"/>
        <v>0</v>
      </c>
      <c r="AJ1218" s="22">
        <f t="shared" si="4391"/>
        <v>4091.73</v>
      </c>
      <c r="AK1218" s="22">
        <f t="shared" si="4392"/>
        <v>1955.1</v>
      </c>
      <c r="AL1218" s="22">
        <f t="shared" si="4393"/>
        <v>1955.1</v>
      </c>
      <c r="AM1218" s="22">
        <f t="shared" si="4620"/>
        <v>0</v>
      </c>
      <c r="AN1218" s="22">
        <f t="shared" si="4621"/>
        <v>0</v>
      </c>
      <c r="AO1218" s="22">
        <f t="shared" si="4622"/>
        <v>0</v>
      </c>
      <c r="AP1218" s="22">
        <f t="shared" si="4394"/>
        <v>4091.73</v>
      </c>
      <c r="AQ1218" s="22">
        <f t="shared" si="4395"/>
        <v>1955.1</v>
      </c>
      <c r="AR1218" s="22">
        <f t="shared" si="4396"/>
        <v>1955.1</v>
      </c>
      <c r="AS1218" s="22">
        <f t="shared" si="4623"/>
        <v>0</v>
      </c>
      <c r="AT1218" s="22">
        <f t="shared" si="4624"/>
        <v>0</v>
      </c>
      <c r="AU1218" s="22">
        <f t="shared" si="4625"/>
        <v>0</v>
      </c>
      <c r="AV1218" s="22">
        <f t="shared" si="4397"/>
        <v>4091.73</v>
      </c>
      <c r="AW1218" s="22">
        <f t="shared" si="4398"/>
        <v>1955.1</v>
      </c>
      <c r="AX1218" s="22">
        <f t="shared" si="4399"/>
        <v>1955.1</v>
      </c>
      <c r="AY1218" s="22">
        <f t="shared" si="4626"/>
        <v>-39.350999999999999</v>
      </c>
      <c r="AZ1218" s="22">
        <f t="shared" si="4627"/>
        <v>0</v>
      </c>
      <c r="BA1218" s="22">
        <f t="shared" si="4628"/>
        <v>0</v>
      </c>
      <c r="BB1218" s="22">
        <f t="shared" si="4400"/>
        <v>4052.3789999999999</v>
      </c>
      <c r="BC1218" s="22">
        <f t="shared" si="4401"/>
        <v>1955.1</v>
      </c>
      <c r="BD1218" s="22">
        <f t="shared" si="4402"/>
        <v>1955.1</v>
      </c>
      <c r="BE1218" s="22">
        <f t="shared" si="4629"/>
        <v>0</v>
      </c>
      <c r="BF1218" s="22">
        <f t="shared" si="4630"/>
        <v>0</v>
      </c>
      <c r="BG1218" s="22">
        <f t="shared" si="4631"/>
        <v>0</v>
      </c>
      <c r="BH1218" s="22">
        <f t="shared" si="4403"/>
        <v>4052.3789999999999</v>
      </c>
      <c r="BI1218" s="22">
        <f t="shared" si="4404"/>
        <v>1955.1</v>
      </c>
      <c r="BJ1218" s="22">
        <f t="shared" si="4405"/>
        <v>1955.1</v>
      </c>
      <c r="BK1218" s="22">
        <f t="shared" si="4632"/>
        <v>0</v>
      </c>
      <c r="BL1218" s="22">
        <f t="shared" si="4633"/>
        <v>0</v>
      </c>
      <c r="BM1218" s="22">
        <f t="shared" si="4634"/>
        <v>0</v>
      </c>
      <c r="BN1218" s="22">
        <f t="shared" si="4406"/>
        <v>4052.3789999999999</v>
      </c>
      <c r="BO1218" s="22">
        <f t="shared" si="4407"/>
        <v>1955.1</v>
      </c>
      <c r="BP1218" s="22">
        <f t="shared" si="4408"/>
        <v>1955.1</v>
      </c>
      <c r="BQ1218" s="22">
        <f t="shared" si="4635"/>
        <v>0</v>
      </c>
      <c r="BR1218" s="22">
        <f t="shared" si="4636"/>
        <v>0</v>
      </c>
      <c r="BS1218" s="22">
        <f t="shared" si="4409"/>
        <v>4052.3789999999999</v>
      </c>
      <c r="BT1218" s="22">
        <f t="shared" si="4410"/>
        <v>1955.1</v>
      </c>
      <c r="BU1218" s="22">
        <f t="shared" si="4411"/>
        <v>1955.1</v>
      </c>
      <c r="BV1218" s="22">
        <f t="shared" si="4637"/>
        <v>0</v>
      </c>
      <c r="BW1218" s="22">
        <f t="shared" si="4638"/>
        <v>0</v>
      </c>
      <c r="BX1218" s="22">
        <f t="shared" si="4412"/>
        <v>4052.3789999999999</v>
      </c>
      <c r="BY1218" s="22">
        <f t="shared" si="4413"/>
        <v>1955.1</v>
      </c>
      <c r="BZ1218" s="22">
        <f t="shared" si="4414"/>
        <v>1955.1</v>
      </c>
      <c r="CA1218" s="22">
        <f t="shared" si="4639"/>
        <v>0</v>
      </c>
      <c r="CB1218" s="22">
        <f t="shared" si="4640"/>
        <v>0</v>
      </c>
      <c r="CC1218" s="22">
        <f t="shared" si="4641"/>
        <v>0</v>
      </c>
      <c r="CD1218" s="22">
        <f t="shared" si="4552"/>
        <v>4052.3789999999999</v>
      </c>
      <c r="CE1218" s="22">
        <f t="shared" si="4642"/>
        <v>0</v>
      </c>
      <c r="CF1218" s="34">
        <f t="shared" si="4598"/>
        <v>4052.3789999999999</v>
      </c>
      <c r="CG1218" s="22">
        <f t="shared" si="4553"/>
        <v>1955.1</v>
      </c>
      <c r="CH1218" s="22">
        <f t="shared" si="4643"/>
        <v>0</v>
      </c>
      <c r="CI1218" s="22">
        <f t="shared" si="4599"/>
        <v>1955.1</v>
      </c>
      <c r="CJ1218" s="22">
        <f t="shared" si="4554"/>
        <v>1955.1</v>
      </c>
      <c r="CK1218" s="22">
        <f t="shared" si="4643"/>
        <v>0</v>
      </c>
      <c r="CL1218" s="22">
        <f t="shared" si="4600"/>
        <v>1955.1</v>
      </c>
      <c r="CM1218" s="22">
        <f t="shared" si="4643"/>
        <v>0</v>
      </c>
      <c r="CN1218" s="15"/>
      <c r="CO1218" s="35"/>
      <c r="CT1218" s="5" t="s">
        <v>30</v>
      </c>
    </row>
    <row r="1219" spans="1:99" ht="31.2" x14ac:dyDescent="0.3">
      <c r="A1219" s="36" t="s">
        <v>663</v>
      </c>
      <c r="B1219" s="16">
        <v>240</v>
      </c>
      <c r="C1219" s="32" t="s">
        <v>395</v>
      </c>
      <c r="D1219" s="32" t="s">
        <v>625</v>
      </c>
      <c r="E1219" s="33" t="s">
        <v>626</v>
      </c>
      <c r="F1219" s="22">
        <v>1955.1</v>
      </c>
      <c r="G1219" s="22">
        <v>1955.1</v>
      </c>
      <c r="H1219" s="22">
        <v>1955.1</v>
      </c>
      <c r="I1219" s="22"/>
      <c r="J1219" s="22"/>
      <c r="K1219" s="22"/>
      <c r="L1219" s="22">
        <f t="shared" si="4379"/>
        <v>1955.1</v>
      </c>
      <c r="M1219" s="22">
        <f t="shared" si="4380"/>
        <v>1955.1</v>
      </c>
      <c r="N1219" s="22">
        <f t="shared" si="4381"/>
        <v>1955.1</v>
      </c>
      <c r="O1219" s="22">
        <v>2136.63</v>
      </c>
      <c r="P1219" s="22"/>
      <c r="Q1219" s="22"/>
      <c r="R1219" s="22">
        <f t="shared" si="4382"/>
        <v>4091.73</v>
      </c>
      <c r="S1219" s="22">
        <f t="shared" si="4383"/>
        <v>1955.1</v>
      </c>
      <c r="T1219" s="22">
        <f t="shared" si="4384"/>
        <v>1955.1</v>
      </c>
      <c r="U1219" s="22"/>
      <c r="V1219" s="22"/>
      <c r="W1219" s="22"/>
      <c r="X1219" s="22">
        <f t="shared" si="4385"/>
        <v>4091.73</v>
      </c>
      <c r="Y1219" s="22">
        <f t="shared" si="4386"/>
        <v>1955.1</v>
      </c>
      <c r="Z1219" s="22">
        <f t="shared" si="4387"/>
        <v>1955.1</v>
      </c>
      <c r="AA1219" s="22"/>
      <c r="AB1219" s="22"/>
      <c r="AC1219" s="22"/>
      <c r="AD1219" s="22">
        <f t="shared" si="4388"/>
        <v>4091.73</v>
      </c>
      <c r="AE1219" s="22">
        <f t="shared" si="4389"/>
        <v>1955.1</v>
      </c>
      <c r="AF1219" s="22">
        <f t="shared" si="4390"/>
        <v>1955.1</v>
      </c>
      <c r="AG1219" s="22"/>
      <c r="AH1219" s="22"/>
      <c r="AI1219" s="22"/>
      <c r="AJ1219" s="22">
        <f t="shared" si="4391"/>
        <v>4091.73</v>
      </c>
      <c r="AK1219" s="22">
        <f t="shared" si="4392"/>
        <v>1955.1</v>
      </c>
      <c r="AL1219" s="22">
        <f t="shared" si="4393"/>
        <v>1955.1</v>
      </c>
      <c r="AM1219" s="22"/>
      <c r="AN1219" s="22"/>
      <c r="AO1219" s="22"/>
      <c r="AP1219" s="22">
        <f t="shared" si="4394"/>
        <v>4091.73</v>
      </c>
      <c r="AQ1219" s="22">
        <f t="shared" si="4395"/>
        <v>1955.1</v>
      </c>
      <c r="AR1219" s="22">
        <f t="shared" si="4396"/>
        <v>1955.1</v>
      </c>
      <c r="AS1219" s="22"/>
      <c r="AT1219" s="22"/>
      <c r="AU1219" s="22"/>
      <c r="AV1219" s="22">
        <f t="shared" si="4397"/>
        <v>4091.73</v>
      </c>
      <c r="AW1219" s="22">
        <f t="shared" si="4398"/>
        <v>1955.1</v>
      </c>
      <c r="AX1219" s="22">
        <f t="shared" si="4399"/>
        <v>1955.1</v>
      </c>
      <c r="AY1219" s="22">
        <f>-18.93-280.158+259.737</f>
        <v>-39.350999999999999</v>
      </c>
      <c r="AZ1219" s="22"/>
      <c r="BA1219" s="22"/>
      <c r="BB1219" s="22">
        <f t="shared" si="4400"/>
        <v>4052.3789999999999</v>
      </c>
      <c r="BC1219" s="22">
        <f t="shared" si="4401"/>
        <v>1955.1</v>
      </c>
      <c r="BD1219" s="22">
        <f t="shared" si="4402"/>
        <v>1955.1</v>
      </c>
      <c r="BE1219" s="22"/>
      <c r="BF1219" s="22"/>
      <c r="BG1219" s="22"/>
      <c r="BH1219" s="22">
        <f t="shared" si="4403"/>
        <v>4052.3789999999999</v>
      </c>
      <c r="BI1219" s="22">
        <f t="shared" si="4404"/>
        <v>1955.1</v>
      </c>
      <c r="BJ1219" s="22">
        <f t="shared" si="4405"/>
        <v>1955.1</v>
      </c>
      <c r="BK1219" s="22"/>
      <c r="BL1219" s="22"/>
      <c r="BM1219" s="22"/>
      <c r="BN1219" s="22">
        <f t="shared" si="4406"/>
        <v>4052.3789999999999</v>
      </c>
      <c r="BO1219" s="22">
        <f t="shared" si="4407"/>
        <v>1955.1</v>
      </c>
      <c r="BP1219" s="22">
        <f t="shared" si="4408"/>
        <v>1955.1</v>
      </c>
      <c r="BQ1219" s="22"/>
      <c r="BR1219" s="22"/>
      <c r="BS1219" s="22">
        <f t="shared" si="4409"/>
        <v>4052.3789999999999</v>
      </c>
      <c r="BT1219" s="22">
        <f t="shared" si="4410"/>
        <v>1955.1</v>
      </c>
      <c r="BU1219" s="22">
        <f t="shared" si="4411"/>
        <v>1955.1</v>
      </c>
      <c r="BV1219" s="22"/>
      <c r="BW1219" s="22"/>
      <c r="BX1219" s="22">
        <f t="shared" si="4412"/>
        <v>4052.3789999999999</v>
      </c>
      <c r="BY1219" s="22">
        <f t="shared" si="4413"/>
        <v>1955.1</v>
      </c>
      <c r="BZ1219" s="22">
        <f t="shared" si="4414"/>
        <v>1955.1</v>
      </c>
      <c r="CA1219" s="22"/>
      <c r="CB1219" s="22"/>
      <c r="CC1219" s="22"/>
      <c r="CD1219" s="22">
        <f t="shared" si="4552"/>
        <v>4052.3789999999999</v>
      </c>
      <c r="CE1219" s="22"/>
      <c r="CF1219" s="34">
        <f t="shared" si="4598"/>
        <v>4052.3789999999999</v>
      </c>
      <c r="CG1219" s="22">
        <f t="shared" si="4553"/>
        <v>1955.1</v>
      </c>
      <c r="CH1219" s="22"/>
      <c r="CI1219" s="22">
        <f t="shared" si="4599"/>
        <v>1955.1</v>
      </c>
      <c r="CJ1219" s="22">
        <f t="shared" si="4554"/>
        <v>1955.1</v>
      </c>
      <c r="CK1219" s="22"/>
      <c r="CL1219" s="22">
        <f t="shared" si="4600"/>
        <v>1955.1</v>
      </c>
      <c r="CM1219" s="22"/>
      <c r="CN1219" s="15"/>
      <c r="CO1219" s="35"/>
    </row>
    <row r="1220" spans="1:99" ht="46.8" x14ac:dyDescent="0.3">
      <c r="A1220" s="36" t="s">
        <v>665</v>
      </c>
      <c r="B1220" s="16"/>
      <c r="C1220" s="32"/>
      <c r="D1220" s="32"/>
      <c r="E1220" s="33" t="s">
        <v>666</v>
      </c>
      <c r="F1220" s="22">
        <f t="shared" si="4602"/>
        <v>8461</v>
      </c>
      <c r="G1220" s="22">
        <f t="shared" si="4603"/>
        <v>8461</v>
      </c>
      <c r="H1220" s="22">
        <f t="shared" si="4604"/>
        <v>8461</v>
      </c>
      <c r="I1220" s="22">
        <f t="shared" si="4605"/>
        <v>0</v>
      </c>
      <c r="J1220" s="22">
        <f t="shared" si="4606"/>
        <v>0</v>
      </c>
      <c r="K1220" s="22">
        <f t="shared" si="4607"/>
        <v>0</v>
      </c>
      <c r="L1220" s="22">
        <f t="shared" si="4379"/>
        <v>8461</v>
      </c>
      <c r="M1220" s="22">
        <f t="shared" si="4380"/>
        <v>8461</v>
      </c>
      <c r="N1220" s="22">
        <f t="shared" si="4381"/>
        <v>8461</v>
      </c>
      <c r="O1220" s="22">
        <f t="shared" si="4608"/>
        <v>0</v>
      </c>
      <c r="P1220" s="22">
        <f t="shared" si="4609"/>
        <v>0</v>
      </c>
      <c r="Q1220" s="22">
        <f t="shared" si="4610"/>
        <v>0</v>
      </c>
      <c r="R1220" s="22">
        <f t="shared" si="4382"/>
        <v>8461</v>
      </c>
      <c r="S1220" s="22">
        <f t="shared" si="4383"/>
        <v>8461</v>
      </c>
      <c r="T1220" s="22">
        <f t="shared" si="4384"/>
        <v>8461</v>
      </c>
      <c r="U1220" s="22">
        <f t="shared" si="4611"/>
        <v>0</v>
      </c>
      <c r="V1220" s="22">
        <f t="shared" si="4612"/>
        <v>0</v>
      </c>
      <c r="W1220" s="22">
        <f t="shared" si="4613"/>
        <v>0</v>
      </c>
      <c r="X1220" s="22">
        <f t="shared" si="4385"/>
        <v>8461</v>
      </c>
      <c r="Y1220" s="22">
        <f t="shared" si="4386"/>
        <v>8461</v>
      </c>
      <c r="Z1220" s="22">
        <f t="shared" si="4387"/>
        <v>8461</v>
      </c>
      <c r="AA1220" s="22">
        <f t="shared" si="4614"/>
        <v>0</v>
      </c>
      <c r="AB1220" s="22">
        <f t="shared" si="4615"/>
        <v>0</v>
      </c>
      <c r="AC1220" s="22">
        <f t="shared" si="4616"/>
        <v>0</v>
      </c>
      <c r="AD1220" s="22">
        <f t="shared" si="4388"/>
        <v>8461</v>
      </c>
      <c r="AE1220" s="22">
        <f t="shared" si="4389"/>
        <v>8461</v>
      </c>
      <c r="AF1220" s="22">
        <f t="shared" si="4390"/>
        <v>8461</v>
      </c>
      <c r="AG1220" s="22">
        <f t="shared" si="4617"/>
        <v>0</v>
      </c>
      <c r="AH1220" s="22">
        <f t="shared" si="4618"/>
        <v>0</v>
      </c>
      <c r="AI1220" s="22">
        <f t="shared" si="4619"/>
        <v>0</v>
      </c>
      <c r="AJ1220" s="22">
        <f t="shared" si="4391"/>
        <v>8461</v>
      </c>
      <c r="AK1220" s="22">
        <f t="shared" si="4392"/>
        <v>8461</v>
      </c>
      <c r="AL1220" s="22">
        <f t="shared" si="4393"/>
        <v>8461</v>
      </c>
      <c r="AM1220" s="22">
        <f t="shared" si="4620"/>
        <v>-5.4</v>
      </c>
      <c r="AN1220" s="22">
        <f t="shared" si="4621"/>
        <v>0</v>
      </c>
      <c r="AO1220" s="22">
        <f t="shared" si="4622"/>
        <v>0</v>
      </c>
      <c r="AP1220" s="22">
        <f t="shared" si="4394"/>
        <v>8455.6</v>
      </c>
      <c r="AQ1220" s="22">
        <f t="shared" si="4395"/>
        <v>8461</v>
      </c>
      <c r="AR1220" s="22">
        <f t="shared" si="4396"/>
        <v>8461</v>
      </c>
      <c r="AS1220" s="22">
        <f t="shared" si="4623"/>
        <v>0</v>
      </c>
      <c r="AT1220" s="22">
        <f t="shared" si="4624"/>
        <v>0</v>
      </c>
      <c r="AU1220" s="22">
        <f t="shared" si="4625"/>
        <v>0</v>
      </c>
      <c r="AV1220" s="22">
        <f t="shared" si="4397"/>
        <v>8455.6</v>
      </c>
      <c r="AW1220" s="22">
        <f t="shared" si="4398"/>
        <v>8461</v>
      </c>
      <c r="AX1220" s="22">
        <f t="shared" si="4399"/>
        <v>8461</v>
      </c>
      <c r="AY1220" s="22">
        <f t="shared" ref="AY1220:AY1228" si="4644">AY1221</f>
        <v>407.14600000000002</v>
      </c>
      <c r="AZ1220" s="22">
        <f t="shared" si="4627"/>
        <v>0</v>
      </c>
      <c r="BA1220" s="22">
        <f t="shared" si="4628"/>
        <v>0</v>
      </c>
      <c r="BB1220" s="22">
        <f t="shared" si="4400"/>
        <v>8862.746000000001</v>
      </c>
      <c r="BC1220" s="22">
        <f t="shared" si="4401"/>
        <v>8461</v>
      </c>
      <c r="BD1220" s="22">
        <f t="shared" si="4402"/>
        <v>8461</v>
      </c>
      <c r="BE1220" s="22">
        <f t="shared" si="4629"/>
        <v>0</v>
      </c>
      <c r="BF1220" s="22">
        <f t="shared" si="4630"/>
        <v>0</v>
      </c>
      <c r="BG1220" s="22">
        <f t="shared" si="4631"/>
        <v>0</v>
      </c>
      <c r="BH1220" s="22">
        <f t="shared" si="4403"/>
        <v>8862.746000000001</v>
      </c>
      <c r="BI1220" s="22">
        <f t="shared" si="4404"/>
        <v>8461</v>
      </c>
      <c r="BJ1220" s="22">
        <f t="shared" si="4405"/>
        <v>8461</v>
      </c>
      <c r="BK1220" s="22">
        <f t="shared" si="4632"/>
        <v>0</v>
      </c>
      <c r="BL1220" s="22">
        <f t="shared" si="4633"/>
        <v>0</v>
      </c>
      <c r="BM1220" s="22">
        <f t="shared" si="4634"/>
        <v>0</v>
      </c>
      <c r="BN1220" s="22">
        <f t="shared" si="4406"/>
        <v>8862.746000000001</v>
      </c>
      <c r="BO1220" s="22">
        <f t="shared" si="4407"/>
        <v>8461</v>
      </c>
      <c r="BP1220" s="22">
        <f t="shared" si="4408"/>
        <v>8461</v>
      </c>
      <c r="BQ1220" s="22">
        <f t="shared" si="4635"/>
        <v>0</v>
      </c>
      <c r="BR1220" s="22">
        <f t="shared" si="4636"/>
        <v>0</v>
      </c>
      <c r="BS1220" s="22">
        <f t="shared" si="4409"/>
        <v>8862.746000000001</v>
      </c>
      <c r="BT1220" s="22">
        <f t="shared" si="4410"/>
        <v>8461</v>
      </c>
      <c r="BU1220" s="22">
        <f t="shared" si="4411"/>
        <v>8461</v>
      </c>
      <c r="BV1220" s="22">
        <f t="shared" si="4637"/>
        <v>0</v>
      </c>
      <c r="BW1220" s="22">
        <f t="shared" si="4638"/>
        <v>0</v>
      </c>
      <c r="BX1220" s="22">
        <f t="shared" si="4412"/>
        <v>8862.746000000001</v>
      </c>
      <c r="BY1220" s="22">
        <f t="shared" si="4413"/>
        <v>8461</v>
      </c>
      <c r="BZ1220" s="22">
        <f t="shared" si="4414"/>
        <v>8461</v>
      </c>
      <c r="CA1220" s="22">
        <f t="shared" si="4639"/>
        <v>0</v>
      </c>
      <c r="CB1220" s="22">
        <f t="shared" si="4640"/>
        <v>0</v>
      </c>
      <c r="CC1220" s="22">
        <f t="shared" si="4641"/>
        <v>0</v>
      </c>
      <c r="CD1220" s="22">
        <f t="shared" si="4552"/>
        <v>8862.746000000001</v>
      </c>
      <c r="CE1220" s="22">
        <f t="shared" si="4642"/>
        <v>0</v>
      </c>
      <c r="CF1220" s="34">
        <f t="shared" si="4598"/>
        <v>8862.746000000001</v>
      </c>
      <c r="CG1220" s="22">
        <f t="shared" si="4553"/>
        <v>8461</v>
      </c>
      <c r="CH1220" s="22">
        <f t="shared" si="4643"/>
        <v>0</v>
      </c>
      <c r="CI1220" s="22">
        <f t="shared" si="4599"/>
        <v>8461</v>
      </c>
      <c r="CJ1220" s="22">
        <f t="shared" si="4554"/>
        <v>8461</v>
      </c>
      <c r="CK1220" s="22">
        <f t="shared" si="4643"/>
        <v>0</v>
      </c>
      <c r="CL1220" s="22">
        <f t="shared" si="4600"/>
        <v>8461</v>
      </c>
      <c r="CM1220" s="22">
        <f t="shared" si="4643"/>
        <v>0</v>
      </c>
      <c r="CN1220" s="15"/>
      <c r="CO1220" s="35"/>
      <c r="CU1220" s="5" t="s">
        <v>31</v>
      </c>
    </row>
    <row r="1221" spans="1:99" ht="31.2" x14ac:dyDescent="0.3">
      <c r="A1221" s="36" t="s">
        <v>665</v>
      </c>
      <c r="B1221" s="36" t="s">
        <v>641</v>
      </c>
      <c r="C1221" s="32"/>
      <c r="D1221" s="32"/>
      <c r="E1221" s="33" t="s">
        <v>40</v>
      </c>
      <c r="F1221" s="22">
        <f t="shared" si="4602"/>
        <v>8461</v>
      </c>
      <c r="G1221" s="22">
        <f t="shared" si="4603"/>
        <v>8461</v>
      </c>
      <c r="H1221" s="22">
        <f t="shared" si="4604"/>
        <v>8461</v>
      </c>
      <c r="I1221" s="22">
        <f t="shared" si="4605"/>
        <v>0</v>
      </c>
      <c r="J1221" s="22">
        <f t="shared" si="4606"/>
        <v>0</v>
      </c>
      <c r="K1221" s="22">
        <f t="shared" si="4607"/>
        <v>0</v>
      </c>
      <c r="L1221" s="22">
        <f t="shared" si="4379"/>
        <v>8461</v>
      </c>
      <c r="M1221" s="22">
        <f t="shared" si="4380"/>
        <v>8461</v>
      </c>
      <c r="N1221" s="22">
        <f t="shared" si="4381"/>
        <v>8461</v>
      </c>
      <c r="O1221" s="22">
        <f t="shared" si="4608"/>
        <v>0</v>
      </c>
      <c r="P1221" s="22">
        <f t="shared" si="4609"/>
        <v>0</v>
      </c>
      <c r="Q1221" s="22">
        <f t="shared" si="4610"/>
        <v>0</v>
      </c>
      <c r="R1221" s="22">
        <f t="shared" si="4382"/>
        <v>8461</v>
      </c>
      <c r="S1221" s="22">
        <f t="shared" si="4383"/>
        <v>8461</v>
      </c>
      <c r="T1221" s="22">
        <f t="shared" si="4384"/>
        <v>8461</v>
      </c>
      <c r="U1221" s="22">
        <f t="shared" si="4611"/>
        <v>0</v>
      </c>
      <c r="V1221" s="22">
        <f t="shared" si="4612"/>
        <v>0</v>
      </c>
      <c r="W1221" s="22">
        <f t="shared" si="4613"/>
        <v>0</v>
      </c>
      <c r="X1221" s="22">
        <f t="shared" si="4385"/>
        <v>8461</v>
      </c>
      <c r="Y1221" s="22">
        <f t="shared" si="4386"/>
        <v>8461</v>
      </c>
      <c r="Z1221" s="22">
        <f t="shared" si="4387"/>
        <v>8461</v>
      </c>
      <c r="AA1221" s="22">
        <f t="shared" si="4614"/>
        <v>0</v>
      </c>
      <c r="AB1221" s="22">
        <f t="shared" si="4615"/>
        <v>0</v>
      </c>
      <c r="AC1221" s="22">
        <f t="shared" si="4616"/>
        <v>0</v>
      </c>
      <c r="AD1221" s="22">
        <f t="shared" si="4388"/>
        <v>8461</v>
      </c>
      <c r="AE1221" s="22">
        <f t="shared" si="4389"/>
        <v>8461</v>
      </c>
      <c r="AF1221" s="22">
        <f t="shared" si="4390"/>
        <v>8461</v>
      </c>
      <c r="AG1221" s="22">
        <f t="shared" si="4617"/>
        <v>0</v>
      </c>
      <c r="AH1221" s="22">
        <f t="shared" si="4618"/>
        <v>0</v>
      </c>
      <c r="AI1221" s="22">
        <f t="shared" si="4619"/>
        <v>0</v>
      </c>
      <c r="AJ1221" s="22">
        <f t="shared" si="4391"/>
        <v>8461</v>
      </c>
      <c r="AK1221" s="22">
        <f t="shared" si="4392"/>
        <v>8461</v>
      </c>
      <c r="AL1221" s="22">
        <f t="shared" si="4393"/>
        <v>8461</v>
      </c>
      <c r="AM1221" s="22">
        <f t="shared" si="4620"/>
        <v>-5.4</v>
      </c>
      <c r="AN1221" s="22">
        <f t="shared" si="4621"/>
        <v>0</v>
      </c>
      <c r="AO1221" s="22">
        <f t="shared" si="4622"/>
        <v>0</v>
      </c>
      <c r="AP1221" s="22">
        <f t="shared" si="4394"/>
        <v>8455.6</v>
      </c>
      <c r="AQ1221" s="22">
        <f t="shared" si="4395"/>
        <v>8461</v>
      </c>
      <c r="AR1221" s="22">
        <f t="shared" si="4396"/>
        <v>8461</v>
      </c>
      <c r="AS1221" s="22">
        <f t="shared" si="4623"/>
        <v>0</v>
      </c>
      <c r="AT1221" s="22">
        <f t="shared" si="4624"/>
        <v>0</v>
      </c>
      <c r="AU1221" s="22">
        <f t="shared" si="4625"/>
        <v>0</v>
      </c>
      <c r="AV1221" s="22">
        <f t="shared" si="4397"/>
        <v>8455.6</v>
      </c>
      <c r="AW1221" s="22">
        <f t="shared" si="4398"/>
        <v>8461</v>
      </c>
      <c r="AX1221" s="22">
        <f t="shared" si="4399"/>
        <v>8461</v>
      </c>
      <c r="AY1221" s="22">
        <f t="shared" si="4644"/>
        <v>407.14600000000002</v>
      </c>
      <c r="AZ1221" s="22">
        <f t="shared" si="4627"/>
        <v>0</v>
      </c>
      <c r="BA1221" s="22">
        <f t="shared" si="4628"/>
        <v>0</v>
      </c>
      <c r="BB1221" s="22">
        <f t="shared" si="4400"/>
        <v>8862.746000000001</v>
      </c>
      <c r="BC1221" s="22">
        <f t="shared" si="4401"/>
        <v>8461</v>
      </c>
      <c r="BD1221" s="22">
        <f t="shared" si="4402"/>
        <v>8461</v>
      </c>
      <c r="BE1221" s="22">
        <f t="shared" si="4629"/>
        <v>0</v>
      </c>
      <c r="BF1221" s="22">
        <f t="shared" si="4630"/>
        <v>0</v>
      </c>
      <c r="BG1221" s="22">
        <f t="shared" si="4631"/>
        <v>0</v>
      </c>
      <c r="BH1221" s="22">
        <f t="shared" si="4403"/>
        <v>8862.746000000001</v>
      </c>
      <c r="BI1221" s="22">
        <f t="shared" si="4404"/>
        <v>8461</v>
      </c>
      <c r="BJ1221" s="22">
        <f t="shared" si="4405"/>
        <v>8461</v>
      </c>
      <c r="BK1221" s="22">
        <f t="shared" si="4632"/>
        <v>0</v>
      </c>
      <c r="BL1221" s="22">
        <f t="shared" si="4633"/>
        <v>0</v>
      </c>
      <c r="BM1221" s="22">
        <f t="shared" si="4634"/>
        <v>0</v>
      </c>
      <c r="BN1221" s="22">
        <f t="shared" si="4406"/>
        <v>8862.746000000001</v>
      </c>
      <c r="BO1221" s="22">
        <f t="shared" si="4407"/>
        <v>8461</v>
      </c>
      <c r="BP1221" s="22">
        <f t="shared" si="4408"/>
        <v>8461</v>
      </c>
      <c r="BQ1221" s="22">
        <f t="shared" si="4635"/>
        <v>0</v>
      </c>
      <c r="BR1221" s="22">
        <f t="shared" si="4636"/>
        <v>0</v>
      </c>
      <c r="BS1221" s="22">
        <f t="shared" si="4409"/>
        <v>8862.746000000001</v>
      </c>
      <c r="BT1221" s="22">
        <f t="shared" si="4410"/>
        <v>8461</v>
      </c>
      <c r="BU1221" s="22">
        <f t="shared" si="4411"/>
        <v>8461</v>
      </c>
      <c r="BV1221" s="22">
        <f t="shared" si="4637"/>
        <v>0</v>
      </c>
      <c r="BW1221" s="22">
        <f t="shared" si="4638"/>
        <v>0</v>
      </c>
      <c r="BX1221" s="22">
        <f t="shared" si="4412"/>
        <v>8862.746000000001</v>
      </c>
      <c r="BY1221" s="22">
        <f t="shared" si="4413"/>
        <v>8461</v>
      </c>
      <c r="BZ1221" s="22">
        <f t="shared" si="4414"/>
        <v>8461</v>
      </c>
      <c r="CA1221" s="22">
        <f t="shared" si="4639"/>
        <v>0</v>
      </c>
      <c r="CB1221" s="22">
        <f t="shared" si="4640"/>
        <v>0</v>
      </c>
      <c r="CC1221" s="22">
        <f t="shared" si="4641"/>
        <v>0</v>
      </c>
      <c r="CD1221" s="22">
        <f t="shared" si="4552"/>
        <v>8862.746000000001</v>
      </c>
      <c r="CE1221" s="22">
        <f t="shared" si="4642"/>
        <v>0</v>
      </c>
      <c r="CF1221" s="34">
        <f t="shared" si="4598"/>
        <v>8862.746000000001</v>
      </c>
      <c r="CG1221" s="22">
        <f t="shared" si="4553"/>
        <v>8461</v>
      </c>
      <c r="CH1221" s="22">
        <f t="shared" si="4643"/>
        <v>0</v>
      </c>
      <c r="CI1221" s="22">
        <f t="shared" si="4599"/>
        <v>8461</v>
      </c>
      <c r="CJ1221" s="22">
        <f t="shared" si="4554"/>
        <v>8461</v>
      </c>
      <c r="CK1221" s="22">
        <f t="shared" si="4643"/>
        <v>0</v>
      </c>
      <c r="CL1221" s="22">
        <f t="shared" si="4600"/>
        <v>8461</v>
      </c>
      <c r="CM1221" s="22">
        <f t="shared" si="4643"/>
        <v>0</v>
      </c>
      <c r="CN1221" s="15"/>
      <c r="CO1221" s="35"/>
      <c r="CS1221" s="5" t="s">
        <v>29</v>
      </c>
    </row>
    <row r="1222" spans="1:99" ht="46.8" x14ac:dyDescent="0.3">
      <c r="A1222" s="36" t="s">
        <v>665</v>
      </c>
      <c r="B1222" s="16">
        <v>240</v>
      </c>
      <c r="C1222" s="32"/>
      <c r="D1222" s="32"/>
      <c r="E1222" s="33" t="s">
        <v>41</v>
      </c>
      <c r="F1222" s="22">
        <f t="shared" si="4602"/>
        <v>8461</v>
      </c>
      <c r="G1222" s="22">
        <f t="shared" si="4603"/>
        <v>8461</v>
      </c>
      <c r="H1222" s="22">
        <f t="shared" si="4604"/>
        <v>8461</v>
      </c>
      <c r="I1222" s="22">
        <f t="shared" si="4605"/>
        <v>0</v>
      </c>
      <c r="J1222" s="22">
        <f t="shared" si="4606"/>
        <v>0</v>
      </c>
      <c r="K1222" s="22">
        <f t="shared" si="4607"/>
        <v>0</v>
      </c>
      <c r="L1222" s="22">
        <f t="shared" si="4379"/>
        <v>8461</v>
      </c>
      <c r="M1222" s="22">
        <f t="shared" si="4380"/>
        <v>8461</v>
      </c>
      <c r="N1222" s="22">
        <f t="shared" si="4381"/>
        <v>8461</v>
      </c>
      <c r="O1222" s="22">
        <f t="shared" si="4608"/>
        <v>0</v>
      </c>
      <c r="P1222" s="22">
        <f t="shared" si="4609"/>
        <v>0</v>
      </c>
      <c r="Q1222" s="22">
        <f t="shared" si="4610"/>
        <v>0</v>
      </c>
      <c r="R1222" s="22">
        <f t="shared" si="4382"/>
        <v>8461</v>
      </c>
      <c r="S1222" s="22">
        <f t="shared" si="4383"/>
        <v>8461</v>
      </c>
      <c r="T1222" s="22">
        <f t="shared" si="4384"/>
        <v>8461</v>
      </c>
      <c r="U1222" s="22">
        <f t="shared" si="4611"/>
        <v>0</v>
      </c>
      <c r="V1222" s="22">
        <f t="shared" si="4612"/>
        <v>0</v>
      </c>
      <c r="W1222" s="22">
        <f t="shared" si="4613"/>
        <v>0</v>
      </c>
      <c r="X1222" s="22">
        <f t="shared" si="4385"/>
        <v>8461</v>
      </c>
      <c r="Y1222" s="22">
        <f t="shared" si="4386"/>
        <v>8461</v>
      </c>
      <c r="Z1222" s="22">
        <f t="shared" si="4387"/>
        <v>8461</v>
      </c>
      <c r="AA1222" s="22">
        <f t="shared" si="4614"/>
        <v>0</v>
      </c>
      <c r="AB1222" s="22">
        <f t="shared" si="4615"/>
        <v>0</v>
      </c>
      <c r="AC1222" s="22">
        <f t="shared" si="4616"/>
        <v>0</v>
      </c>
      <c r="AD1222" s="22">
        <f t="shared" si="4388"/>
        <v>8461</v>
      </c>
      <c r="AE1222" s="22">
        <f t="shared" si="4389"/>
        <v>8461</v>
      </c>
      <c r="AF1222" s="22">
        <f t="shared" si="4390"/>
        <v>8461</v>
      </c>
      <c r="AG1222" s="22">
        <f t="shared" si="4617"/>
        <v>0</v>
      </c>
      <c r="AH1222" s="22">
        <f t="shared" si="4618"/>
        <v>0</v>
      </c>
      <c r="AI1222" s="22">
        <f t="shared" si="4619"/>
        <v>0</v>
      </c>
      <c r="AJ1222" s="22">
        <f t="shared" si="4391"/>
        <v>8461</v>
      </c>
      <c r="AK1222" s="22">
        <f t="shared" si="4392"/>
        <v>8461</v>
      </c>
      <c r="AL1222" s="22">
        <f t="shared" si="4393"/>
        <v>8461</v>
      </c>
      <c r="AM1222" s="22">
        <f t="shared" si="4620"/>
        <v>-5.4</v>
      </c>
      <c r="AN1222" s="22">
        <f t="shared" si="4621"/>
        <v>0</v>
      </c>
      <c r="AO1222" s="22">
        <f t="shared" si="4622"/>
        <v>0</v>
      </c>
      <c r="AP1222" s="22">
        <f t="shared" si="4394"/>
        <v>8455.6</v>
      </c>
      <c r="AQ1222" s="22">
        <f t="shared" si="4395"/>
        <v>8461</v>
      </c>
      <c r="AR1222" s="22">
        <f t="shared" si="4396"/>
        <v>8461</v>
      </c>
      <c r="AS1222" s="22">
        <f t="shared" si="4623"/>
        <v>0</v>
      </c>
      <c r="AT1222" s="22">
        <f t="shared" si="4624"/>
        <v>0</v>
      </c>
      <c r="AU1222" s="22">
        <f t="shared" si="4625"/>
        <v>0</v>
      </c>
      <c r="AV1222" s="22">
        <f t="shared" si="4397"/>
        <v>8455.6</v>
      </c>
      <c r="AW1222" s="22">
        <f t="shared" si="4398"/>
        <v>8461</v>
      </c>
      <c r="AX1222" s="22">
        <f t="shared" si="4399"/>
        <v>8461</v>
      </c>
      <c r="AY1222" s="22">
        <f t="shared" si="4644"/>
        <v>407.14600000000002</v>
      </c>
      <c r="AZ1222" s="22">
        <f t="shared" si="4627"/>
        <v>0</v>
      </c>
      <c r="BA1222" s="22">
        <f t="shared" si="4628"/>
        <v>0</v>
      </c>
      <c r="BB1222" s="22">
        <f t="shared" si="4400"/>
        <v>8862.746000000001</v>
      </c>
      <c r="BC1222" s="22">
        <f t="shared" si="4401"/>
        <v>8461</v>
      </c>
      <c r="BD1222" s="22">
        <f t="shared" si="4402"/>
        <v>8461</v>
      </c>
      <c r="BE1222" s="22">
        <f t="shared" si="4629"/>
        <v>0</v>
      </c>
      <c r="BF1222" s="22">
        <f t="shared" si="4630"/>
        <v>0</v>
      </c>
      <c r="BG1222" s="22">
        <f t="shared" si="4631"/>
        <v>0</v>
      </c>
      <c r="BH1222" s="22">
        <f t="shared" si="4403"/>
        <v>8862.746000000001</v>
      </c>
      <c r="BI1222" s="22">
        <f t="shared" si="4404"/>
        <v>8461</v>
      </c>
      <c r="BJ1222" s="22">
        <f t="shared" si="4405"/>
        <v>8461</v>
      </c>
      <c r="BK1222" s="22">
        <f t="shared" si="4632"/>
        <v>0</v>
      </c>
      <c r="BL1222" s="22">
        <f t="shared" si="4633"/>
        <v>0</v>
      </c>
      <c r="BM1222" s="22">
        <f t="shared" si="4634"/>
        <v>0</v>
      </c>
      <c r="BN1222" s="22">
        <f t="shared" si="4406"/>
        <v>8862.746000000001</v>
      </c>
      <c r="BO1222" s="22">
        <f t="shared" si="4407"/>
        <v>8461</v>
      </c>
      <c r="BP1222" s="22">
        <f t="shared" si="4408"/>
        <v>8461</v>
      </c>
      <c r="BQ1222" s="22">
        <f t="shared" si="4635"/>
        <v>0</v>
      </c>
      <c r="BR1222" s="22">
        <f t="shared" si="4636"/>
        <v>0</v>
      </c>
      <c r="BS1222" s="22">
        <f t="shared" si="4409"/>
        <v>8862.746000000001</v>
      </c>
      <c r="BT1222" s="22">
        <f t="shared" si="4410"/>
        <v>8461</v>
      </c>
      <c r="BU1222" s="22">
        <f t="shared" si="4411"/>
        <v>8461</v>
      </c>
      <c r="BV1222" s="22">
        <f t="shared" si="4637"/>
        <v>0</v>
      </c>
      <c r="BW1222" s="22">
        <f t="shared" si="4638"/>
        <v>0</v>
      </c>
      <c r="BX1222" s="22">
        <f t="shared" si="4412"/>
        <v>8862.746000000001</v>
      </c>
      <c r="BY1222" s="22">
        <f t="shared" si="4413"/>
        <v>8461</v>
      </c>
      <c r="BZ1222" s="22">
        <f t="shared" si="4414"/>
        <v>8461</v>
      </c>
      <c r="CA1222" s="22">
        <f t="shared" si="4639"/>
        <v>0</v>
      </c>
      <c r="CB1222" s="22">
        <f t="shared" si="4640"/>
        <v>0</v>
      </c>
      <c r="CC1222" s="22">
        <f t="shared" si="4641"/>
        <v>0</v>
      </c>
      <c r="CD1222" s="22">
        <f t="shared" si="4552"/>
        <v>8862.746000000001</v>
      </c>
      <c r="CE1222" s="22">
        <f t="shared" si="4642"/>
        <v>0</v>
      </c>
      <c r="CF1222" s="34">
        <f t="shared" si="4598"/>
        <v>8862.746000000001</v>
      </c>
      <c r="CG1222" s="22">
        <f t="shared" si="4553"/>
        <v>8461</v>
      </c>
      <c r="CH1222" s="22">
        <f t="shared" si="4643"/>
        <v>0</v>
      </c>
      <c r="CI1222" s="22">
        <f t="shared" si="4599"/>
        <v>8461</v>
      </c>
      <c r="CJ1222" s="22">
        <f t="shared" si="4554"/>
        <v>8461</v>
      </c>
      <c r="CK1222" s="22">
        <f t="shared" si="4643"/>
        <v>0</v>
      </c>
      <c r="CL1222" s="22">
        <f t="shared" si="4600"/>
        <v>8461</v>
      </c>
      <c r="CM1222" s="22">
        <f t="shared" si="4643"/>
        <v>0</v>
      </c>
      <c r="CN1222" s="15"/>
      <c r="CO1222" s="35"/>
      <c r="CT1222" s="5" t="s">
        <v>30</v>
      </c>
    </row>
    <row r="1223" spans="1:99" ht="31.2" x14ac:dyDescent="0.3">
      <c r="A1223" s="36" t="s">
        <v>665</v>
      </c>
      <c r="B1223" s="16">
        <v>240</v>
      </c>
      <c r="C1223" s="32" t="s">
        <v>395</v>
      </c>
      <c r="D1223" s="32" t="s">
        <v>625</v>
      </c>
      <c r="E1223" s="33" t="s">
        <v>626</v>
      </c>
      <c r="F1223" s="22">
        <v>8461</v>
      </c>
      <c r="G1223" s="22">
        <v>8461</v>
      </c>
      <c r="H1223" s="22">
        <v>8461</v>
      </c>
      <c r="I1223" s="22"/>
      <c r="J1223" s="22"/>
      <c r="K1223" s="22"/>
      <c r="L1223" s="22">
        <f t="shared" si="4379"/>
        <v>8461</v>
      </c>
      <c r="M1223" s="22">
        <f t="shared" si="4380"/>
        <v>8461</v>
      </c>
      <c r="N1223" s="22">
        <f t="shared" si="4381"/>
        <v>8461</v>
      </c>
      <c r="O1223" s="22"/>
      <c r="P1223" s="22"/>
      <c r="Q1223" s="22"/>
      <c r="R1223" s="22">
        <f t="shared" si="4382"/>
        <v>8461</v>
      </c>
      <c r="S1223" s="22">
        <f t="shared" si="4383"/>
        <v>8461</v>
      </c>
      <c r="T1223" s="22">
        <f t="shared" si="4384"/>
        <v>8461</v>
      </c>
      <c r="U1223" s="22"/>
      <c r="V1223" s="22"/>
      <c r="W1223" s="22"/>
      <c r="X1223" s="22">
        <f t="shared" si="4385"/>
        <v>8461</v>
      </c>
      <c r="Y1223" s="22">
        <f t="shared" si="4386"/>
        <v>8461</v>
      </c>
      <c r="Z1223" s="22">
        <f t="shared" si="4387"/>
        <v>8461</v>
      </c>
      <c r="AA1223" s="22"/>
      <c r="AB1223" s="22"/>
      <c r="AC1223" s="22"/>
      <c r="AD1223" s="22">
        <f t="shared" si="4388"/>
        <v>8461</v>
      </c>
      <c r="AE1223" s="22">
        <f t="shared" si="4389"/>
        <v>8461</v>
      </c>
      <c r="AF1223" s="22">
        <f t="shared" si="4390"/>
        <v>8461</v>
      </c>
      <c r="AG1223" s="22"/>
      <c r="AH1223" s="22"/>
      <c r="AI1223" s="22"/>
      <c r="AJ1223" s="22">
        <f t="shared" si="4391"/>
        <v>8461</v>
      </c>
      <c r="AK1223" s="22">
        <f t="shared" si="4392"/>
        <v>8461</v>
      </c>
      <c r="AL1223" s="22">
        <f t="shared" si="4393"/>
        <v>8461</v>
      </c>
      <c r="AM1223" s="22">
        <v>-5.4</v>
      </c>
      <c r="AN1223" s="22"/>
      <c r="AO1223" s="22"/>
      <c r="AP1223" s="22">
        <f t="shared" si="4394"/>
        <v>8455.6</v>
      </c>
      <c r="AQ1223" s="22">
        <f t="shared" si="4395"/>
        <v>8461</v>
      </c>
      <c r="AR1223" s="22">
        <f t="shared" si="4396"/>
        <v>8461</v>
      </c>
      <c r="AS1223" s="22"/>
      <c r="AT1223" s="22"/>
      <c r="AU1223" s="22"/>
      <c r="AV1223" s="22">
        <f t="shared" si="4397"/>
        <v>8455.6</v>
      </c>
      <c r="AW1223" s="22">
        <f t="shared" si="4398"/>
        <v>8461</v>
      </c>
      <c r="AX1223" s="22">
        <f t="shared" si="4399"/>
        <v>8461</v>
      </c>
      <c r="AY1223" s="22">
        <v>407.14600000000002</v>
      </c>
      <c r="AZ1223" s="22"/>
      <c r="BA1223" s="22"/>
      <c r="BB1223" s="22">
        <f t="shared" si="4400"/>
        <v>8862.746000000001</v>
      </c>
      <c r="BC1223" s="22">
        <f t="shared" si="4401"/>
        <v>8461</v>
      </c>
      <c r="BD1223" s="22">
        <f t="shared" si="4402"/>
        <v>8461</v>
      </c>
      <c r="BE1223" s="22"/>
      <c r="BF1223" s="22"/>
      <c r="BG1223" s="22"/>
      <c r="BH1223" s="22">
        <f t="shared" si="4403"/>
        <v>8862.746000000001</v>
      </c>
      <c r="BI1223" s="22">
        <f t="shared" si="4404"/>
        <v>8461</v>
      </c>
      <c r="BJ1223" s="22">
        <f t="shared" si="4405"/>
        <v>8461</v>
      </c>
      <c r="BK1223" s="22"/>
      <c r="BL1223" s="22"/>
      <c r="BM1223" s="22"/>
      <c r="BN1223" s="22">
        <f t="shared" si="4406"/>
        <v>8862.746000000001</v>
      </c>
      <c r="BO1223" s="22">
        <f t="shared" si="4407"/>
        <v>8461</v>
      </c>
      <c r="BP1223" s="22">
        <f t="shared" si="4408"/>
        <v>8461</v>
      </c>
      <c r="BQ1223" s="22"/>
      <c r="BR1223" s="22"/>
      <c r="BS1223" s="22">
        <f t="shared" si="4409"/>
        <v>8862.746000000001</v>
      </c>
      <c r="BT1223" s="22">
        <f t="shared" si="4410"/>
        <v>8461</v>
      </c>
      <c r="BU1223" s="22">
        <f t="shared" si="4411"/>
        <v>8461</v>
      </c>
      <c r="BV1223" s="22"/>
      <c r="BW1223" s="22"/>
      <c r="BX1223" s="22">
        <f t="shared" si="4412"/>
        <v>8862.746000000001</v>
      </c>
      <c r="BY1223" s="22">
        <f t="shared" si="4413"/>
        <v>8461</v>
      </c>
      <c r="BZ1223" s="22">
        <f t="shared" si="4414"/>
        <v>8461</v>
      </c>
      <c r="CA1223" s="22"/>
      <c r="CB1223" s="22"/>
      <c r="CC1223" s="22"/>
      <c r="CD1223" s="22">
        <f t="shared" si="4552"/>
        <v>8862.746000000001</v>
      </c>
      <c r="CE1223" s="22"/>
      <c r="CF1223" s="34">
        <f t="shared" si="4598"/>
        <v>8862.746000000001</v>
      </c>
      <c r="CG1223" s="22">
        <f t="shared" si="4553"/>
        <v>8461</v>
      </c>
      <c r="CH1223" s="22"/>
      <c r="CI1223" s="22">
        <f t="shared" si="4599"/>
        <v>8461</v>
      </c>
      <c r="CJ1223" s="22">
        <f t="shared" si="4554"/>
        <v>8461</v>
      </c>
      <c r="CK1223" s="22"/>
      <c r="CL1223" s="22">
        <f t="shared" si="4600"/>
        <v>8461</v>
      </c>
      <c r="CM1223" s="22"/>
      <c r="CN1223" s="15"/>
      <c r="CO1223" s="35"/>
    </row>
    <row r="1224" spans="1:99" s="31" customFormat="1" ht="31.2" x14ac:dyDescent="0.3">
      <c r="A1224" s="39" t="s">
        <v>667</v>
      </c>
      <c r="B1224" s="39"/>
      <c r="C1224" s="25"/>
      <c r="D1224" s="25"/>
      <c r="E1224" s="27" t="s">
        <v>668</v>
      </c>
      <c r="F1224" s="28">
        <f t="shared" si="4602"/>
        <v>3651</v>
      </c>
      <c r="G1224" s="28">
        <f t="shared" si="4603"/>
        <v>3651</v>
      </c>
      <c r="H1224" s="28">
        <f t="shared" si="4604"/>
        <v>3651</v>
      </c>
      <c r="I1224" s="28">
        <f t="shared" si="4605"/>
        <v>0</v>
      </c>
      <c r="J1224" s="28">
        <f t="shared" si="4606"/>
        <v>0</v>
      </c>
      <c r="K1224" s="28">
        <f t="shared" si="4607"/>
        <v>0</v>
      </c>
      <c r="L1224" s="28">
        <f t="shared" si="4379"/>
        <v>3651</v>
      </c>
      <c r="M1224" s="28">
        <f t="shared" si="4380"/>
        <v>3651</v>
      </c>
      <c r="N1224" s="28">
        <f t="shared" si="4381"/>
        <v>3651</v>
      </c>
      <c r="O1224" s="28">
        <f t="shared" si="4608"/>
        <v>0</v>
      </c>
      <c r="P1224" s="28">
        <f t="shared" si="4609"/>
        <v>0</v>
      </c>
      <c r="Q1224" s="28">
        <f t="shared" si="4610"/>
        <v>0</v>
      </c>
      <c r="R1224" s="28">
        <f t="shared" si="4382"/>
        <v>3651</v>
      </c>
      <c r="S1224" s="28">
        <f t="shared" si="4383"/>
        <v>3651</v>
      </c>
      <c r="T1224" s="28">
        <f t="shared" si="4384"/>
        <v>3651</v>
      </c>
      <c r="U1224" s="28">
        <f t="shared" si="4611"/>
        <v>0</v>
      </c>
      <c r="V1224" s="28">
        <f t="shared" si="4612"/>
        <v>0</v>
      </c>
      <c r="W1224" s="28">
        <f t="shared" si="4613"/>
        <v>0</v>
      </c>
      <c r="X1224" s="28">
        <f t="shared" si="4385"/>
        <v>3651</v>
      </c>
      <c r="Y1224" s="28">
        <f t="shared" si="4386"/>
        <v>3651</v>
      </c>
      <c r="Z1224" s="28">
        <f t="shared" si="4387"/>
        <v>3651</v>
      </c>
      <c r="AA1224" s="28">
        <f t="shared" si="4614"/>
        <v>0</v>
      </c>
      <c r="AB1224" s="28">
        <f t="shared" si="4615"/>
        <v>0</v>
      </c>
      <c r="AC1224" s="28">
        <f t="shared" si="4616"/>
        <v>0</v>
      </c>
      <c r="AD1224" s="28">
        <f t="shared" si="4388"/>
        <v>3651</v>
      </c>
      <c r="AE1224" s="28">
        <f t="shared" si="4389"/>
        <v>3651</v>
      </c>
      <c r="AF1224" s="28">
        <f t="shared" si="4390"/>
        <v>3651</v>
      </c>
      <c r="AG1224" s="28">
        <f t="shared" si="4617"/>
        <v>0</v>
      </c>
      <c r="AH1224" s="28">
        <f t="shared" si="4618"/>
        <v>0</v>
      </c>
      <c r="AI1224" s="28">
        <f t="shared" si="4619"/>
        <v>0</v>
      </c>
      <c r="AJ1224" s="28">
        <f t="shared" si="4391"/>
        <v>3651</v>
      </c>
      <c r="AK1224" s="28">
        <f t="shared" si="4392"/>
        <v>3651</v>
      </c>
      <c r="AL1224" s="28">
        <f t="shared" si="4393"/>
        <v>3651</v>
      </c>
      <c r="AM1224" s="28">
        <f t="shared" si="4620"/>
        <v>0</v>
      </c>
      <c r="AN1224" s="28">
        <f t="shared" si="4621"/>
        <v>0</v>
      </c>
      <c r="AO1224" s="28">
        <f t="shared" si="4622"/>
        <v>0</v>
      </c>
      <c r="AP1224" s="28">
        <f t="shared" si="4394"/>
        <v>3651</v>
      </c>
      <c r="AQ1224" s="28">
        <f t="shared" si="4395"/>
        <v>3651</v>
      </c>
      <c r="AR1224" s="28">
        <f t="shared" si="4396"/>
        <v>3651</v>
      </c>
      <c r="AS1224" s="28">
        <f t="shared" si="4623"/>
        <v>0</v>
      </c>
      <c r="AT1224" s="28">
        <f t="shared" si="4624"/>
        <v>0</v>
      </c>
      <c r="AU1224" s="28">
        <f t="shared" si="4625"/>
        <v>0</v>
      </c>
      <c r="AV1224" s="28">
        <f t="shared" si="4397"/>
        <v>3651</v>
      </c>
      <c r="AW1224" s="28">
        <f t="shared" si="4398"/>
        <v>3651</v>
      </c>
      <c r="AX1224" s="28">
        <f t="shared" si="4399"/>
        <v>3651</v>
      </c>
      <c r="AY1224" s="28">
        <f t="shared" si="4644"/>
        <v>0</v>
      </c>
      <c r="AZ1224" s="28">
        <f t="shared" si="4627"/>
        <v>0</v>
      </c>
      <c r="BA1224" s="28">
        <f t="shared" si="4628"/>
        <v>0</v>
      </c>
      <c r="BB1224" s="28">
        <f t="shared" si="4400"/>
        <v>3651</v>
      </c>
      <c r="BC1224" s="28">
        <f t="shared" si="4401"/>
        <v>3651</v>
      </c>
      <c r="BD1224" s="28">
        <f t="shared" si="4402"/>
        <v>3651</v>
      </c>
      <c r="BE1224" s="28">
        <f t="shared" si="4629"/>
        <v>0</v>
      </c>
      <c r="BF1224" s="28">
        <f t="shared" si="4630"/>
        <v>0</v>
      </c>
      <c r="BG1224" s="28">
        <f t="shared" si="4631"/>
        <v>0</v>
      </c>
      <c r="BH1224" s="28">
        <f t="shared" si="4403"/>
        <v>3651</v>
      </c>
      <c r="BI1224" s="28">
        <f t="shared" si="4404"/>
        <v>3651</v>
      </c>
      <c r="BJ1224" s="28">
        <f t="shared" si="4405"/>
        <v>3651</v>
      </c>
      <c r="BK1224" s="28">
        <f t="shared" si="4632"/>
        <v>700</v>
      </c>
      <c r="BL1224" s="28">
        <f t="shared" si="4633"/>
        <v>0</v>
      </c>
      <c r="BM1224" s="28">
        <f t="shared" si="4634"/>
        <v>0</v>
      </c>
      <c r="BN1224" s="28">
        <f t="shared" si="4406"/>
        <v>4351</v>
      </c>
      <c r="BO1224" s="28">
        <f t="shared" si="4407"/>
        <v>3651</v>
      </c>
      <c r="BP1224" s="28">
        <f t="shared" si="4408"/>
        <v>3651</v>
      </c>
      <c r="BQ1224" s="28">
        <f t="shared" si="4635"/>
        <v>0</v>
      </c>
      <c r="BR1224" s="28">
        <f t="shared" si="4636"/>
        <v>0</v>
      </c>
      <c r="BS1224" s="22">
        <f t="shared" si="4409"/>
        <v>4351</v>
      </c>
      <c r="BT1224" s="22">
        <f t="shared" si="4410"/>
        <v>3651</v>
      </c>
      <c r="BU1224" s="22">
        <f t="shared" si="4411"/>
        <v>3651</v>
      </c>
      <c r="BV1224" s="28">
        <f t="shared" si="4637"/>
        <v>0</v>
      </c>
      <c r="BW1224" s="28">
        <f t="shared" si="4638"/>
        <v>0</v>
      </c>
      <c r="BX1224" s="28">
        <f t="shared" si="4412"/>
        <v>4351</v>
      </c>
      <c r="BY1224" s="28">
        <f t="shared" si="4413"/>
        <v>3651</v>
      </c>
      <c r="BZ1224" s="28">
        <f t="shared" si="4414"/>
        <v>3651</v>
      </c>
      <c r="CA1224" s="28">
        <f t="shared" si="4639"/>
        <v>0</v>
      </c>
      <c r="CB1224" s="28">
        <f t="shared" si="4640"/>
        <v>0</v>
      </c>
      <c r="CC1224" s="28">
        <f t="shared" si="4641"/>
        <v>0</v>
      </c>
      <c r="CD1224" s="28">
        <f t="shared" si="4552"/>
        <v>4351</v>
      </c>
      <c r="CE1224" s="28">
        <f t="shared" si="4642"/>
        <v>0</v>
      </c>
      <c r="CF1224" s="29">
        <f t="shared" si="4598"/>
        <v>4351</v>
      </c>
      <c r="CG1224" s="28">
        <f t="shared" si="4553"/>
        <v>3651</v>
      </c>
      <c r="CH1224" s="28">
        <f t="shared" si="4643"/>
        <v>0</v>
      </c>
      <c r="CI1224" s="28">
        <f t="shared" si="4599"/>
        <v>3651</v>
      </c>
      <c r="CJ1224" s="28">
        <f t="shared" si="4554"/>
        <v>3651</v>
      </c>
      <c r="CK1224" s="28">
        <f t="shared" si="4643"/>
        <v>0</v>
      </c>
      <c r="CL1224" s="28">
        <f t="shared" si="4600"/>
        <v>3651</v>
      </c>
      <c r="CM1224" s="28">
        <f t="shared" si="4643"/>
        <v>0</v>
      </c>
      <c r="CN1224" s="15"/>
      <c r="CO1224" s="30"/>
      <c r="CQ1224" s="31" t="s">
        <v>27</v>
      </c>
    </row>
    <row r="1225" spans="1:99" ht="62.4" x14ac:dyDescent="0.3">
      <c r="A1225" s="36" t="s">
        <v>669</v>
      </c>
      <c r="B1225" s="36"/>
      <c r="C1225" s="32"/>
      <c r="D1225" s="32"/>
      <c r="E1225" s="33" t="s">
        <v>670</v>
      </c>
      <c r="F1225" s="22">
        <f t="shared" si="4602"/>
        <v>3651</v>
      </c>
      <c r="G1225" s="22">
        <f t="shared" si="4603"/>
        <v>3651</v>
      </c>
      <c r="H1225" s="22">
        <f t="shared" si="4604"/>
        <v>3651</v>
      </c>
      <c r="I1225" s="22">
        <f t="shared" si="4605"/>
        <v>0</v>
      </c>
      <c r="J1225" s="22">
        <f t="shared" si="4606"/>
        <v>0</v>
      </c>
      <c r="K1225" s="22">
        <f t="shared" si="4607"/>
        <v>0</v>
      </c>
      <c r="L1225" s="22">
        <f t="shared" si="4379"/>
        <v>3651</v>
      </c>
      <c r="M1225" s="22">
        <f t="shared" si="4380"/>
        <v>3651</v>
      </c>
      <c r="N1225" s="22">
        <f t="shared" si="4381"/>
        <v>3651</v>
      </c>
      <c r="O1225" s="22">
        <f t="shared" si="4608"/>
        <v>0</v>
      </c>
      <c r="P1225" s="22">
        <f t="shared" si="4609"/>
        <v>0</v>
      </c>
      <c r="Q1225" s="22">
        <f t="shared" si="4610"/>
        <v>0</v>
      </c>
      <c r="R1225" s="22">
        <f t="shared" si="4382"/>
        <v>3651</v>
      </c>
      <c r="S1225" s="22">
        <f t="shared" si="4383"/>
        <v>3651</v>
      </c>
      <c r="T1225" s="22">
        <f t="shared" si="4384"/>
        <v>3651</v>
      </c>
      <c r="U1225" s="22">
        <f t="shared" si="4611"/>
        <v>0</v>
      </c>
      <c r="V1225" s="22">
        <f t="shared" si="4612"/>
        <v>0</v>
      </c>
      <c r="W1225" s="22">
        <f t="shared" si="4613"/>
        <v>0</v>
      </c>
      <c r="X1225" s="22">
        <f t="shared" si="4385"/>
        <v>3651</v>
      </c>
      <c r="Y1225" s="22">
        <f t="shared" si="4386"/>
        <v>3651</v>
      </c>
      <c r="Z1225" s="22">
        <f t="shared" si="4387"/>
        <v>3651</v>
      </c>
      <c r="AA1225" s="22">
        <f t="shared" si="4614"/>
        <v>0</v>
      </c>
      <c r="AB1225" s="22">
        <f t="shared" si="4615"/>
        <v>0</v>
      </c>
      <c r="AC1225" s="22">
        <f t="shared" si="4616"/>
        <v>0</v>
      </c>
      <c r="AD1225" s="22">
        <f t="shared" si="4388"/>
        <v>3651</v>
      </c>
      <c r="AE1225" s="22">
        <f t="shared" si="4389"/>
        <v>3651</v>
      </c>
      <c r="AF1225" s="22">
        <f t="shared" si="4390"/>
        <v>3651</v>
      </c>
      <c r="AG1225" s="22">
        <f t="shared" si="4617"/>
        <v>0</v>
      </c>
      <c r="AH1225" s="22">
        <f t="shared" si="4618"/>
        <v>0</v>
      </c>
      <c r="AI1225" s="22">
        <f t="shared" si="4619"/>
        <v>0</v>
      </c>
      <c r="AJ1225" s="22">
        <f t="shared" si="4391"/>
        <v>3651</v>
      </c>
      <c r="AK1225" s="22">
        <f t="shared" si="4392"/>
        <v>3651</v>
      </c>
      <c r="AL1225" s="22">
        <f t="shared" si="4393"/>
        <v>3651</v>
      </c>
      <c r="AM1225" s="22">
        <f t="shared" si="4620"/>
        <v>0</v>
      </c>
      <c r="AN1225" s="22">
        <f t="shared" si="4621"/>
        <v>0</v>
      </c>
      <c r="AO1225" s="22">
        <f t="shared" si="4622"/>
        <v>0</v>
      </c>
      <c r="AP1225" s="22">
        <f t="shared" si="4394"/>
        <v>3651</v>
      </c>
      <c r="AQ1225" s="22">
        <f t="shared" si="4395"/>
        <v>3651</v>
      </c>
      <c r="AR1225" s="22">
        <f t="shared" si="4396"/>
        <v>3651</v>
      </c>
      <c r="AS1225" s="22">
        <f t="shared" si="4623"/>
        <v>0</v>
      </c>
      <c r="AT1225" s="22">
        <f t="shared" si="4624"/>
        <v>0</v>
      </c>
      <c r="AU1225" s="22">
        <f t="shared" si="4625"/>
        <v>0</v>
      </c>
      <c r="AV1225" s="22">
        <f t="shared" si="4397"/>
        <v>3651</v>
      </c>
      <c r="AW1225" s="22">
        <f t="shared" si="4398"/>
        <v>3651</v>
      </c>
      <c r="AX1225" s="22">
        <f t="shared" si="4399"/>
        <v>3651</v>
      </c>
      <c r="AY1225" s="22">
        <f t="shared" si="4644"/>
        <v>0</v>
      </c>
      <c r="AZ1225" s="22">
        <f t="shared" si="4627"/>
        <v>0</v>
      </c>
      <c r="BA1225" s="22">
        <f t="shared" si="4628"/>
        <v>0</v>
      </c>
      <c r="BB1225" s="22">
        <f t="shared" si="4400"/>
        <v>3651</v>
      </c>
      <c r="BC1225" s="22">
        <f t="shared" si="4401"/>
        <v>3651</v>
      </c>
      <c r="BD1225" s="22">
        <f t="shared" si="4402"/>
        <v>3651</v>
      </c>
      <c r="BE1225" s="22">
        <f t="shared" si="4629"/>
        <v>0</v>
      </c>
      <c r="BF1225" s="22">
        <f t="shared" si="4630"/>
        <v>0</v>
      </c>
      <c r="BG1225" s="22">
        <f t="shared" si="4631"/>
        <v>0</v>
      </c>
      <c r="BH1225" s="22">
        <f t="shared" si="4403"/>
        <v>3651</v>
      </c>
      <c r="BI1225" s="22">
        <f t="shared" si="4404"/>
        <v>3651</v>
      </c>
      <c r="BJ1225" s="22">
        <f t="shared" si="4405"/>
        <v>3651</v>
      </c>
      <c r="BK1225" s="22">
        <f t="shared" si="4632"/>
        <v>700</v>
      </c>
      <c r="BL1225" s="22">
        <f t="shared" si="4633"/>
        <v>0</v>
      </c>
      <c r="BM1225" s="22">
        <f t="shared" si="4634"/>
        <v>0</v>
      </c>
      <c r="BN1225" s="22">
        <f t="shared" si="4406"/>
        <v>4351</v>
      </c>
      <c r="BO1225" s="22">
        <f t="shared" si="4407"/>
        <v>3651</v>
      </c>
      <c r="BP1225" s="22">
        <f t="shared" si="4408"/>
        <v>3651</v>
      </c>
      <c r="BQ1225" s="22">
        <f t="shared" si="4635"/>
        <v>0</v>
      </c>
      <c r="BR1225" s="22">
        <f t="shared" si="4636"/>
        <v>0</v>
      </c>
      <c r="BS1225" s="22">
        <f t="shared" si="4409"/>
        <v>4351</v>
      </c>
      <c r="BT1225" s="22">
        <f t="shared" si="4410"/>
        <v>3651</v>
      </c>
      <c r="BU1225" s="22">
        <f t="shared" si="4411"/>
        <v>3651</v>
      </c>
      <c r="BV1225" s="22">
        <f t="shared" si="4637"/>
        <v>0</v>
      </c>
      <c r="BW1225" s="22">
        <f t="shared" si="4638"/>
        <v>0</v>
      </c>
      <c r="BX1225" s="22">
        <f t="shared" si="4412"/>
        <v>4351</v>
      </c>
      <c r="BY1225" s="22">
        <f t="shared" si="4413"/>
        <v>3651</v>
      </c>
      <c r="BZ1225" s="22">
        <f t="shared" si="4414"/>
        <v>3651</v>
      </c>
      <c r="CA1225" s="22">
        <f t="shared" si="4639"/>
        <v>0</v>
      </c>
      <c r="CB1225" s="22">
        <f t="shared" si="4640"/>
        <v>0</v>
      </c>
      <c r="CC1225" s="22">
        <f t="shared" si="4641"/>
        <v>0</v>
      </c>
      <c r="CD1225" s="22">
        <f t="shared" si="4552"/>
        <v>4351</v>
      </c>
      <c r="CE1225" s="22">
        <f t="shared" si="4642"/>
        <v>0</v>
      </c>
      <c r="CF1225" s="34">
        <f t="shared" si="4598"/>
        <v>4351</v>
      </c>
      <c r="CG1225" s="22">
        <f t="shared" si="4553"/>
        <v>3651</v>
      </c>
      <c r="CH1225" s="22">
        <f t="shared" si="4643"/>
        <v>0</v>
      </c>
      <c r="CI1225" s="22">
        <f t="shared" si="4599"/>
        <v>3651</v>
      </c>
      <c r="CJ1225" s="22">
        <f t="shared" si="4554"/>
        <v>3651</v>
      </c>
      <c r="CK1225" s="22">
        <f t="shared" si="4643"/>
        <v>0</v>
      </c>
      <c r="CL1225" s="22">
        <f t="shared" si="4600"/>
        <v>3651</v>
      </c>
      <c r="CM1225" s="22">
        <f t="shared" si="4643"/>
        <v>0</v>
      </c>
      <c r="CN1225" s="15"/>
      <c r="CO1225" s="35"/>
      <c r="CR1225" s="5" t="s">
        <v>28</v>
      </c>
    </row>
    <row r="1226" spans="1:99" ht="93.6" x14ac:dyDescent="0.3">
      <c r="A1226" s="36" t="s">
        <v>671</v>
      </c>
      <c r="B1226" s="36"/>
      <c r="C1226" s="32"/>
      <c r="D1226" s="32"/>
      <c r="E1226" s="33" t="s">
        <v>672</v>
      </c>
      <c r="F1226" s="22">
        <f t="shared" si="4602"/>
        <v>3651</v>
      </c>
      <c r="G1226" s="22">
        <f t="shared" si="4603"/>
        <v>3651</v>
      </c>
      <c r="H1226" s="22">
        <f t="shared" si="4604"/>
        <v>3651</v>
      </c>
      <c r="I1226" s="22">
        <f t="shared" si="4605"/>
        <v>0</v>
      </c>
      <c r="J1226" s="22">
        <f t="shared" si="4606"/>
        <v>0</v>
      </c>
      <c r="K1226" s="22">
        <f t="shared" si="4607"/>
        <v>0</v>
      </c>
      <c r="L1226" s="22">
        <f t="shared" si="4379"/>
        <v>3651</v>
      </c>
      <c r="M1226" s="22">
        <f t="shared" si="4380"/>
        <v>3651</v>
      </c>
      <c r="N1226" s="22">
        <f t="shared" si="4381"/>
        <v>3651</v>
      </c>
      <c r="O1226" s="22">
        <f t="shared" si="4608"/>
        <v>0</v>
      </c>
      <c r="P1226" s="22">
        <f t="shared" si="4609"/>
        <v>0</v>
      </c>
      <c r="Q1226" s="22">
        <f t="shared" si="4610"/>
        <v>0</v>
      </c>
      <c r="R1226" s="22">
        <f t="shared" si="4382"/>
        <v>3651</v>
      </c>
      <c r="S1226" s="22">
        <f t="shared" si="4383"/>
        <v>3651</v>
      </c>
      <c r="T1226" s="22">
        <f t="shared" si="4384"/>
        <v>3651</v>
      </c>
      <c r="U1226" s="22">
        <f t="shared" si="4611"/>
        <v>0</v>
      </c>
      <c r="V1226" s="22">
        <f t="shared" si="4612"/>
        <v>0</v>
      </c>
      <c r="W1226" s="22">
        <f t="shared" si="4613"/>
        <v>0</v>
      </c>
      <c r="X1226" s="22">
        <f t="shared" si="4385"/>
        <v>3651</v>
      </c>
      <c r="Y1226" s="22">
        <f t="shared" si="4386"/>
        <v>3651</v>
      </c>
      <c r="Z1226" s="22">
        <f t="shared" si="4387"/>
        <v>3651</v>
      </c>
      <c r="AA1226" s="22">
        <f t="shared" si="4614"/>
        <v>0</v>
      </c>
      <c r="AB1226" s="22">
        <f t="shared" si="4615"/>
        <v>0</v>
      </c>
      <c r="AC1226" s="22">
        <f t="shared" si="4616"/>
        <v>0</v>
      </c>
      <c r="AD1226" s="22">
        <f t="shared" si="4388"/>
        <v>3651</v>
      </c>
      <c r="AE1226" s="22">
        <f t="shared" si="4389"/>
        <v>3651</v>
      </c>
      <c r="AF1226" s="22">
        <f t="shared" si="4390"/>
        <v>3651</v>
      </c>
      <c r="AG1226" s="22">
        <f t="shared" si="4617"/>
        <v>0</v>
      </c>
      <c r="AH1226" s="22">
        <f t="shared" si="4618"/>
        <v>0</v>
      </c>
      <c r="AI1226" s="22">
        <f t="shared" si="4619"/>
        <v>0</v>
      </c>
      <c r="AJ1226" s="22">
        <f t="shared" si="4391"/>
        <v>3651</v>
      </c>
      <c r="AK1226" s="22">
        <f t="shared" si="4392"/>
        <v>3651</v>
      </c>
      <c r="AL1226" s="22">
        <f t="shared" si="4393"/>
        <v>3651</v>
      </c>
      <c r="AM1226" s="22">
        <f t="shared" si="4620"/>
        <v>0</v>
      </c>
      <c r="AN1226" s="22">
        <f t="shared" si="4621"/>
        <v>0</v>
      </c>
      <c r="AO1226" s="22">
        <f t="shared" si="4622"/>
        <v>0</v>
      </c>
      <c r="AP1226" s="22">
        <f t="shared" si="4394"/>
        <v>3651</v>
      </c>
      <c r="AQ1226" s="22">
        <f t="shared" si="4395"/>
        <v>3651</v>
      </c>
      <c r="AR1226" s="22">
        <f t="shared" si="4396"/>
        <v>3651</v>
      </c>
      <c r="AS1226" s="22">
        <f t="shared" si="4623"/>
        <v>0</v>
      </c>
      <c r="AT1226" s="22">
        <f t="shared" si="4624"/>
        <v>0</v>
      </c>
      <c r="AU1226" s="22">
        <f t="shared" si="4625"/>
        <v>0</v>
      </c>
      <c r="AV1226" s="22">
        <f t="shared" si="4397"/>
        <v>3651</v>
      </c>
      <c r="AW1226" s="22">
        <f t="shared" si="4398"/>
        <v>3651</v>
      </c>
      <c r="AX1226" s="22">
        <f t="shared" si="4399"/>
        <v>3651</v>
      </c>
      <c r="AY1226" s="22">
        <f t="shared" si="4644"/>
        <v>0</v>
      </c>
      <c r="AZ1226" s="22">
        <f t="shared" si="4627"/>
        <v>0</v>
      </c>
      <c r="BA1226" s="22">
        <f t="shared" si="4628"/>
        <v>0</v>
      </c>
      <c r="BB1226" s="22">
        <f t="shared" si="4400"/>
        <v>3651</v>
      </c>
      <c r="BC1226" s="22">
        <f t="shared" si="4401"/>
        <v>3651</v>
      </c>
      <c r="BD1226" s="22">
        <f t="shared" si="4402"/>
        <v>3651</v>
      </c>
      <c r="BE1226" s="22">
        <f t="shared" si="4629"/>
        <v>0</v>
      </c>
      <c r="BF1226" s="22">
        <f t="shared" si="4630"/>
        <v>0</v>
      </c>
      <c r="BG1226" s="22">
        <f t="shared" si="4631"/>
        <v>0</v>
      </c>
      <c r="BH1226" s="22">
        <f t="shared" si="4403"/>
        <v>3651</v>
      </c>
      <c r="BI1226" s="22">
        <f t="shared" si="4404"/>
        <v>3651</v>
      </c>
      <c r="BJ1226" s="22">
        <f t="shared" si="4405"/>
        <v>3651</v>
      </c>
      <c r="BK1226" s="22">
        <f t="shared" si="4632"/>
        <v>700</v>
      </c>
      <c r="BL1226" s="22">
        <f t="shared" si="4633"/>
        <v>0</v>
      </c>
      <c r="BM1226" s="22">
        <f t="shared" si="4634"/>
        <v>0</v>
      </c>
      <c r="BN1226" s="22">
        <f t="shared" si="4406"/>
        <v>4351</v>
      </c>
      <c r="BO1226" s="22">
        <f t="shared" si="4407"/>
        <v>3651</v>
      </c>
      <c r="BP1226" s="22">
        <f t="shared" si="4408"/>
        <v>3651</v>
      </c>
      <c r="BQ1226" s="22">
        <f t="shared" si="4635"/>
        <v>0</v>
      </c>
      <c r="BR1226" s="22">
        <f t="shared" si="4636"/>
        <v>0</v>
      </c>
      <c r="BS1226" s="22">
        <f t="shared" si="4409"/>
        <v>4351</v>
      </c>
      <c r="BT1226" s="22">
        <f t="shared" si="4410"/>
        <v>3651</v>
      </c>
      <c r="BU1226" s="22">
        <f t="shared" si="4411"/>
        <v>3651</v>
      </c>
      <c r="BV1226" s="22">
        <f t="shared" si="4637"/>
        <v>0</v>
      </c>
      <c r="BW1226" s="22">
        <f t="shared" si="4638"/>
        <v>0</v>
      </c>
      <c r="BX1226" s="22">
        <f t="shared" si="4412"/>
        <v>4351</v>
      </c>
      <c r="BY1226" s="22">
        <f t="shared" si="4413"/>
        <v>3651</v>
      </c>
      <c r="BZ1226" s="22">
        <f t="shared" si="4414"/>
        <v>3651</v>
      </c>
      <c r="CA1226" s="22">
        <f t="shared" si="4639"/>
        <v>0</v>
      </c>
      <c r="CB1226" s="22">
        <f t="shared" si="4640"/>
        <v>0</v>
      </c>
      <c r="CC1226" s="22">
        <f t="shared" si="4641"/>
        <v>0</v>
      </c>
      <c r="CD1226" s="22">
        <f t="shared" si="4552"/>
        <v>4351</v>
      </c>
      <c r="CE1226" s="22">
        <f t="shared" si="4642"/>
        <v>0</v>
      </c>
      <c r="CF1226" s="34">
        <f t="shared" si="4598"/>
        <v>4351</v>
      </c>
      <c r="CG1226" s="22">
        <f t="shared" si="4553"/>
        <v>3651</v>
      </c>
      <c r="CH1226" s="22">
        <f t="shared" si="4643"/>
        <v>0</v>
      </c>
      <c r="CI1226" s="22">
        <f t="shared" si="4599"/>
        <v>3651</v>
      </c>
      <c r="CJ1226" s="22">
        <f t="shared" si="4554"/>
        <v>3651</v>
      </c>
      <c r="CK1226" s="22">
        <f t="shared" si="4643"/>
        <v>0</v>
      </c>
      <c r="CL1226" s="22">
        <f t="shared" si="4600"/>
        <v>3651</v>
      </c>
      <c r="CM1226" s="22">
        <f t="shared" si="4643"/>
        <v>0</v>
      </c>
      <c r="CN1226" s="15"/>
      <c r="CO1226" s="35"/>
      <c r="CU1226" s="5" t="s">
        <v>31</v>
      </c>
    </row>
    <row r="1227" spans="1:99" ht="31.2" x14ac:dyDescent="0.3">
      <c r="A1227" s="36" t="s">
        <v>671</v>
      </c>
      <c r="B1227" s="36" t="s">
        <v>641</v>
      </c>
      <c r="C1227" s="32"/>
      <c r="D1227" s="32"/>
      <c r="E1227" s="33" t="s">
        <v>40</v>
      </c>
      <c r="F1227" s="22">
        <f t="shared" si="4602"/>
        <v>3651</v>
      </c>
      <c r="G1227" s="22">
        <f t="shared" si="4603"/>
        <v>3651</v>
      </c>
      <c r="H1227" s="22">
        <f t="shared" si="4604"/>
        <v>3651</v>
      </c>
      <c r="I1227" s="22">
        <f t="shared" si="4605"/>
        <v>0</v>
      </c>
      <c r="J1227" s="22">
        <f t="shared" si="4606"/>
        <v>0</v>
      </c>
      <c r="K1227" s="22">
        <f t="shared" si="4607"/>
        <v>0</v>
      </c>
      <c r="L1227" s="22">
        <f t="shared" si="4379"/>
        <v>3651</v>
      </c>
      <c r="M1227" s="22">
        <f t="shared" si="4380"/>
        <v>3651</v>
      </c>
      <c r="N1227" s="22">
        <f t="shared" si="4381"/>
        <v>3651</v>
      </c>
      <c r="O1227" s="22">
        <f t="shared" si="4608"/>
        <v>0</v>
      </c>
      <c r="P1227" s="22">
        <f t="shared" si="4609"/>
        <v>0</v>
      </c>
      <c r="Q1227" s="22">
        <f t="shared" si="4610"/>
        <v>0</v>
      </c>
      <c r="R1227" s="22">
        <f t="shared" si="4382"/>
        <v>3651</v>
      </c>
      <c r="S1227" s="22">
        <f t="shared" si="4383"/>
        <v>3651</v>
      </c>
      <c r="T1227" s="22">
        <f t="shared" si="4384"/>
        <v>3651</v>
      </c>
      <c r="U1227" s="22">
        <f t="shared" si="4611"/>
        <v>0</v>
      </c>
      <c r="V1227" s="22">
        <f t="shared" si="4612"/>
        <v>0</v>
      </c>
      <c r="W1227" s="22">
        <f t="shared" si="4613"/>
        <v>0</v>
      </c>
      <c r="X1227" s="22">
        <f t="shared" si="4385"/>
        <v>3651</v>
      </c>
      <c r="Y1227" s="22">
        <f t="shared" si="4386"/>
        <v>3651</v>
      </c>
      <c r="Z1227" s="22">
        <f t="shared" si="4387"/>
        <v>3651</v>
      </c>
      <c r="AA1227" s="22">
        <f t="shared" si="4614"/>
        <v>0</v>
      </c>
      <c r="AB1227" s="22">
        <f t="shared" si="4615"/>
        <v>0</v>
      </c>
      <c r="AC1227" s="22">
        <f t="shared" si="4616"/>
        <v>0</v>
      </c>
      <c r="AD1227" s="22">
        <f t="shared" si="4388"/>
        <v>3651</v>
      </c>
      <c r="AE1227" s="22">
        <f t="shared" si="4389"/>
        <v>3651</v>
      </c>
      <c r="AF1227" s="22">
        <f t="shared" si="4390"/>
        <v>3651</v>
      </c>
      <c r="AG1227" s="22">
        <f t="shared" si="4617"/>
        <v>0</v>
      </c>
      <c r="AH1227" s="22">
        <f t="shared" si="4618"/>
        <v>0</v>
      </c>
      <c r="AI1227" s="22">
        <f t="shared" si="4619"/>
        <v>0</v>
      </c>
      <c r="AJ1227" s="22">
        <f t="shared" si="4391"/>
        <v>3651</v>
      </c>
      <c r="AK1227" s="22">
        <f t="shared" si="4392"/>
        <v>3651</v>
      </c>
      <c r="AL1227" s="22">
        <f t="shared" si="4393"/>
        <v>3651</v>
      </c>
      <c r="AM1227" s="22">
        <f t="shared" si="4620"/>
        <v>0</v>
      </c>
      <c r="AN1227" s="22">
        <f t="shared" si="4621"/>
        <v>0</v>
      </c>
      <c r="AO1227" s="22">
        <f t="shared" si="4622"/>
        <v>0</v>
      </c>
      <c r="AP1227" s="22">
        <f t="shared" si="4394"/>
        <v>3651</v>
      </c>
      <c r="AQ1227" s="22">
        <f t="shared" si="4395"/>
        <v>3651</v>
      </c>
      <c r="AR1227" s="22">
        <f t="shared" si="4396"/>
        <v>3651</v>
      </c>
      <c r="AS1227" s="22">
        <f t="shared" si="4623"/>
        <v>0</v>
      </c>
      <c r="AT1227" s="22">
        <f t="shared" si="4624"/>
        <v>0</v>
      </c>
      <c r="AU1227" s="22">
        <f t="shared" si="4625"/>
        <v>0</v>
      </c>
      <c r="AV1227" s="22">
        <f t="shared" si="4397"/>
        <v>3651</v>
      </c>
      <c r="AW1227" s="22">
        <f t="shared" si="4398"/>
        <v>3651</v>
      </c>
      <c r="AX1227" s="22">
        <f t="shared" si="4399"/>
        <v>3651</v>
      </c>
      <c r="AY1227" s="22">
        <f t="shared" si="4644"/>
        <v>0</v>
      </c>
      <c r="AZ1227" s="22">
        <f t="shared" si="4627"/>
        <v>0</v>
      </c>
      <c r="BA1227" s="22">
        <f t="shared" si="4628"/>
        <v>0</v>
      </c>
      <c r="BB1227" s="22">
        <f t="shared" si="4400"/>
        <v>3651</v>
      </c>
      <c r="BC1227" s="22">
        <f t="shared" si="4401"/>
        <v>3651</v>
      </c>
      <c r="BD1227" s="22">
        <f t="shared" si="4402"/>
        <v>3651</v>
      </c>
      <c r="BE1227" s="22">
        <f t="shared" si="4629"/>
        <v>0</v>
      </c>
      <c r="BF1227" s="22">
        <f t="shared" si="4630"/>
        <v>0</v>
      </c>
      <c r="BG1227" s="22">
        <f t="shared" si="4631"/>
        <v>0</v>
      </c>
      <c r="BH1227" s="22">
        <f t="shared" si="4403"/>
        <v>3651</v>
      </c>
      <c r="BI1227" s="22">
        <f t="shared" si="4404"/>
        <v>3651</v>
      </c>
      <c r="BJ1227" s="22">
        <f t="shared" si="4405"/>
        <v>3651</v>
      </c>
      <c r="BK1227" s="22">
        <f t="shared" si="4632"/>
        <v>700</v>
      </c>
      <c r="BL1227" s="22">
        <f t="shared" si="4633"/>
        <v>0</v>
      </c>
      <c r="BM1227" s="22">
        <f t="shared" si="4634"/>
        <v>0</v>
      </c>
      <c r="BN1227" s="22">
        <f t="shared" si="4406"/>
        <v>4351</v>
      </c>
      <c r="BO1227" s="22">
        <f t="shared" si="4407"/>
        <v>3651</v>
      </c>
      <c r="BP1227" s="22">
        <f t="shared" si="4408"/>
        <v>3651</v>
      </c>
      <c r="BQ1227" s="22">
        <f t="shared" si="4635"/>
        <v>0</v>
      </c>
      <c r="BR1227" s="22">
        <f t="shared" si="4636"/>
        <v>0</v>
      </c>
      <c r="BS1227" s="22">
        <f t="shared" si="4409"/>
        <v>4351</v>
      </c>
      <c r="BT1227" s="22">
        <f t="shared" si="4410"/>
        <v>3651</v>
      </c>
      <c r="BU1227" s="22">
        <f t="shared" si="4411"/>
        <v>3651</v>
      </c>
      <c r="BV1227" s="22">
        <f t="shared" si="4637"/>
        <v>0</v>
      </c>
      <c r="BW1227" s="22">
        <f t="shared" si="4638"/>
        <v>0</v>
      </c>
      <c r="BX1227" s="22">
        <f t="shared" si="4412"/>
        <v>4351</v>
      </c>
      <c r="BY1227" s="22">
        <f t="shared" si="4413"/>
        <v>3651</v>
      </c>
      <c r="BZ1227" s="22">
        <f t="shared" si="4414"/>
        <v>3651</v>
      </c>
      <c r="CA1227" s="22">
        <f t="shared" si="4639"/>
        <v>0</v>
      </c>
      <c r="CB1227" s="22">
        <f t="shared" si="4640"/>
        <v>0</v>
      </c>
      <c r="CC1227" s="22">
        <f t="shared" si="4641"/>
        <v>0</v>
      </c>
      <c r="CD1227" s="22">
        <f t="shared" si="4552"/>
        <v>4351</v>
      </c>
      <c r="CE1227" s="22">
        <f t="shared" si="4642"/>
        <v>0</v>
      </c>
      <c r="CF1227" s="34">
        <f t="shared" si="4598"/>
        <v>4351</v>
      </c>
      <c r="CG1227" s="22">
        <f t="shared" si="4553"/>
        <v>3651</v>
      </c>
      <c r="CH1227" s="22">
        <f t="shared" si="4643"/>
        <v>0</v>
      </c>
      <c r="CI1227" s="22">
        <f t="shared" si="4599"/>
        <v>3651</v>
      </c>
      <c r="CJ1227" s="22">
        <f t="shared" si="4554"/>
        <v>3651</v>
      </c>
      <c r="CK1227" s="22">
        <f t="shared" si="4643"/>
        <v>0</v>
      </c>
      <c r="CL1227" s="22">
        <f t="shared" si="4600"/>
        <v>3651</v>
      </c>
      <c r="CM1227" s="22">
        <f t="shared" si="4643"/>
        <v>0</v>
      </c>
      <c r="CN1227" s="15"/>
      <c r="CO1227" s="35"/>
      <c r="CS1227" s="5" t="s">
        <v>29</v>
      </c>
    </row>
    <row r="1228" spans="1:99" ht="46.8" x14ac:dyDescent="0.3">
      <c r="A1228" s="36" t="s">
        <v>671</v>
      </c>
      <c r="B1228" s="16">
        <v>240</v>
      </c>
      <c r="C1228" s="32"/>
      <c r="D1228" s="32"/>
      <c r="E1228" s="33" t="s">
        <v>41</v>
      </c>
      <c r="F1228" s="22">
        <f t="shared" si="4602"/>
        <v>3651</v>
      </c>
      <c r="G1228" s="22">
        <f t="shared" si="4603"/>
        <v>3651</v>
      </c>
      <c r="H1228" s="22">
        <f t="shared" si="4604"/>
        <v>3651</v>
      </c>
      <c r="I1228" s="22">
        <f t="shared" si="4605"/>
        <v>0</v>
      </c>
      <c r="J1228" s="22">
        <f t="shared" si="4606"/>
        <v>0</v>
      </c>
      <c r="K1228" s="22">
        <f t="shared" si="4607"/>
        <v>0</v>
      </c>
      <c r="L1228" s="22">
        <f t="shared" si="4379"/>
        <v>3651</v>
      </c>
      <c r="M1228" s="22">
        <f t="shared" si="4380"/>
        <v>3651</v>
      </c>
      <c r="N1228" s="22">
        <f t="shared" si="4381"/>
        <v>3651</v>
      </c>
      <c r="O1228" s="22">
        <f t="shared" si="4608"/>
        <v>0</v>
      </c>
      <c r="P1228" s="22">
        <f t="shared" si="4609"/>
        <v>0</v>
      </c>
      <c r="Q1228" s="22">
        <f t="shared" si="4610"/>
        <v>0</v>
      </c>
      <c r="R1228" s="22">
        <f t="shared" si="4382"/>
        <v>3651</v>
      </c>
      <c r="S1228" s="22">
        <f t="shared" si="4383"/>
        <v>3651</v>
      </c>
      <c r="T1228" s="22">
        <f t="shared" si="4384"/>
        <v>3651</v>
      </c>
      <c r="U1228" s="22">
        <f t="shared" si="4611"/>
        <v>0</v>
      </c>
      <c r="V1228" s="22">
        <f t="shared" si="4612"/>
        <v>0</v>
      </c>
      <c r="W1228" s="22">
        <f t="shared" si="4613"/>
        <v>0</v>
      </c>
      <c r="X1228" s="22">
        <f t="shared" si="4385"/>
        <v>3651</v>
      </c>
      <c r="Y1228" s="22">
        <f t="shared" si="4386"/>
        <v>3651</v>
      </c>
      <c r="Z1228" s="22">
        <f t="shared" si="4387"/>
        <v>3651</v>
      </c>
      <c r="AA1228" s="22">
        <f t="shared" si="4614"/>
        <v>0</v>
      </c>
      <c r="AB1228" s="22">
        <f t="shared" si="4615"/>
        <v>0</v>
      </c>
      <c r="AC1228" s="22">
        <f t="shared" si="4616"/>
        <v>0</v>
      </c>
      <c r="AD1228" s="22">
        <f t="shared" si="4388"/>
        <v>3651</v>
      </c>
      <c r="AE1228" s="22">
        <f t="shared" si="4389"/>
        <v>3651</v>
      </c>
      <c r="AF1228" s="22">
        <f t="shared" si="4390"/>
        <v>3651</v>
      </c>
      <c r="AG1228" s="22">
        <f t="shared" si="4617"/>
        <v>0</v>
      </c>
      <c r="AH1228" s="22">
        <f t="shared" si="4618"/>
        <v>0</v>
      </c>
      <c r="AI1228" s="22">
        <f t="shared" si="4619"/>
        <v>0</v>
      </c>
      <c r="AJ1228" s="22">
        <f t="shared" si="4391"/>
        <v>3651</v>
      </c>
      <c r="AK1228" s="22">
        <f t="shared" si="4392"/>
        <v>3651</v>
      </c>
      <c r="AL1228" s="22">
        <f t="shared" si="4393"/>
        <v>3651</v>
      </c>
      <c r="AM1228" s="22">
        <f t="shared" si="4620"/>
        <v>0</v>
      </c>
      <c r="AN1228" s="22">
        <f t="shared" si="4621"/>
        <v>0</v>
      </c>
      <c r="AO1228" s="22">
        <f t="shared" si="4622"/>
        <v>0</v>
      </c>
      <c r="AP1228" s="22">
        <f t="shared" si="4394"/>
        <v>3651</v>
      </c>
      <c r="AQ1228" s="22">
        <f t="shared" si="4395"/>
        <v>3651</v>
      </c>
      <c r="AR1228" s="22">
        <f t="shared" si="4396"/>
        <v>3651</v>
      </c>
      <c r="AS1228" s="22">
        <f t="shared" si="4623"/>
        <v>0</v>
      </c>
      <c r="AT1228" s="22">
        <f t="shared" si="4624"/>
        <v>0</v>
      </c>
      <c r="AU1228" s="22">
        <f t="shared" si="4625"/>
        <v>0</v>
      </c>
      <c r="AV1228" s="22">
        <f t="shared" si="4397"/>
        <v>3651</v>
      </c>
      <c r="AW1228" s="22">
        <f t="shared" si="4398"/>
        <v>3651</v>
      </c>
      <c r="AX1228" s="22">
        <f t="shared" si="4399"/>
        <v>3651</v>
      </c>
      <c r="AY1228" s="22">
        <f t="shared" si="4644"/>
        <v>0</v>
      </c>
      <c r="AZ1228" s="22">
        <f t="shared" si="4627"/>
        <v>0</v>
      </c>
      <c r="BA1228" s="22">
        <f t="shared" si="4628"/>
        <v>0</v>
      </c>
      <c r="BB1228" s="22">
        <f t="shared" si="4400"/>
        <v>3651</v>
      </c>
      <c r="BC1228" s="22">
        <f t="shared" si="4401"/>
        <v>3651</v>
      </c>
      <c r="BD1228" s="22">
        <f t="shared" si="4402"/>
        <v>3651</v>
      </c>
      <c r="BE1228" s="22">
        <f t="shared" si="4629"/>
        <v>0</v>
      </c>
      <c r="BF1228" s="22">
        <f t="shared" si="4630"/>
        <v>0</v>
      </c>
      <c r="BG1228" s="22">
        <f t="shared" si="4631"/>
        <v>0</v>
      </c>
      <c r="BH1228" s="22">
        <f t="shared" si="4403"/>
        <v>3651</v>
      </c>
      <c r="BI1228" s="22">
        <f t="shared" si="4404"/>
        <v>3651</v>
      </c>
      <c r="BJ1228" s="22">
        <f t="shared" si="4405"/>
        <v>3651</v>
      </c>
      <c r="BK1228" s="22">
        <f t="shared" si="4632"/>
        <v>700</v>
      </c>
      <c r="BL1228" s="22">
        <f t="shared" si="4633"/>
        <v>0</v>
      </c>
      <c r="BM1228" s="22">
        <f t="shared" si="4634"/>
        <v>0</v>
      </c>
      <c r="BN1228" s="22">
        <f t="shared" si="4406"/>
        <v>4351</v>
      </c>
      <c r="BO1228" s="22">
        <f t="shared" si="4407"/>
        <v>3651</v>
      </c>
      <c r="BP1228" s="22">
        <f t="shared" si="4408"/>
        <v>3651</v>
      </c>
      <c r="BQ1228" s="22">
        <f t="shared" si="4635"/>
        <v>0</v>
      </c>
      <c r="BR1228" s="22">
        <f t="shared" si="4636"/>
        <v>0</v>
      </c>
      <c r="BS1228" s="22">
        <f t="shared" si="4409"/>
        <v>4351</v>
      </c>
      <c r="BT1228" s="22">
        <f t="shared" si="4410"/>
        <v>3651</v>
      </c>
      <c r="BU1228" s="22">
        <f t="shared" si="4411"/>
        <v>3651</v>
      </c>
      <c r="BV1228" s="22">
        <f t="shared" si="4637"/>
        <v>0</v>
      </c>
      <c r="BW1228" s="22">
        <f t="shared" si="4638"/>
        <v>0</v>
      </c>
      <c r="BX1228" s="22">
        <f t="shared" si="4412"/>
        <v>4351</v>
      </c>
      <c r="BY1228" s="22">
        <f t="shared" si="4413"/>
        <v>3651</v>
      </c>
      <c r="BZ1228" s="22">
        <f t="shared" si="4414"/>
        <v>3651</v>
      </c>
      <c r="CA1228" s="22">
        <f t="shared" si="4639"/>
        <v>0</v>
      </c>
      <c r="CB1228" s="22">
        <f t="shared" si="4640"/>
        <v>0</v>
      </c>
      <c r="CC1228" s="22">
        <f t="shared" si="4641"/>
        <v>0</v>
      </c>
      <c r="CD1228" s="22">
        <f t="shared" si="4552"/>
        <v>4351</v>
      </c>
      <c r="CE1228" s="22">
        <f t="shared" si="4642"/>
        <v>0</v>
      </c>
      <c r="CF1228" s="34">
        <f t="shared" si="4598"/>
        <v>4351</v>
      </c>
      <c r="CG1228" s="22">
        <f t="shared" si="4553"/>
        <v>3651</v>
      </c>
      <c r="CH1228" s="22">
        <f t="shared" si="4643"/>
        <v>0</v>
      </c>
      <c r="CI1228" s="22">
        <f t="shared" si="4599"/>
        <v>3651</v>
      </c>
      <c r="CJ1228" s="22">
        <f t="shared" si="4554"/>
        <v>3651</v>
      </c>
      <c r="CK1228" s="22">
        <f t="shared" si="4643"/>
        <v>0</v>
      </c>
      <c r="CL1228" s="22">
        <f t="shared" si="4600"/>
        <v>3651</v>
      </c>
      <c r="CM1228" s="22">
        <f t="shared" si="4643"/>
        <v>0</v>
      </c>
      <c r="CN1228" s="15"/>
      <c r="CO1228" s="35"/>
      <c r="CT1228" s="5" t="s">
        <v>30</v>
      </c>
    </row>
    <row r="1229" spans="1:99" ht="31.2" x14ac:dyDescent="0.3">
      <c r="A1229" s="36" t="s">
        <v>671</v>
      </c>
      <c r="B1229" s="16">
        <v>240</v>
      </c>
      <c r="C1229" s="32" t="s">
        <v>395</v>
      </c>
      <c r="D1229" s="32" t="s">
        <v>625</v>
      </c>
      <c r="E1229" s="33" t="s">
        <v>626</v>
      </c>
      <c r="F1229" s="22">
        <v>3651</v>
      </c>
      <c r="G1229" s="22">
        <v>3651</v>
      </c>
      <c r="H1229" s="22">
        <v>3651</v>
      </c>
      <c r="I1229" s="22"/>
      <c r="J1229" s="22"/>
      <c r="K1229" s="22"/>
      <c r="L1229" s="22">
        <f t="shared" si="4379"/>
        <v>3651</v>
      </c>
      <c r="M1229" s="22">
        <f t="shared" si="4380"/>
        <v>3651</v>
      </c>
      <c r="N1229" s="22">
        <f t="shared" si="4381"/>
        <v>3651</v>
      </c>
      <c r="O1229" s="22"/>
      <c r="P1229" s="22"/>
      <c r="Q1229" s="22"/>
      <c r="R1229" s="22">
        <f t="shared" si="4382"/>
        <v>3651</v>
      </c>
      <c r="S1229" s="22">
        <f t="shared" si="4383"/>
        <v>3651</v>
      </c>
      <c r="T1229" s="22">
        <f t="shared" si="4384"/>
        <v>3651</v>
      </c>
      <c r="U1229" s="22"/>
      <c r="V1229" s="22"/>
      <c r="W1229" s="22"/>
      <c r="X1229" s="22">
        <f t="shared" si="4385"/>
        <v>3651</v>
      </c>
      <c r="Y1229" s="22">
        <f t="shared" si="4386"/>
        <v>3651</v>
      </c>
      <c r="Z1229" s="22">
        <f t="shared" si="4387"/>
        <v>3651</v>
      </c>
      <c r="AA1229" s="22"/>
      <c r="AB1229" s="22"/>
      <c r="AC1229" s="22"/>
      <c r="AD1229" s="22">
        <f t="shared" si="4388"/>
        <v>3651</v>
      </c>
      <c r="AE1229" s="22">
        <f t="shared" si="4389"/>
        <v>3651</v>
      </c>
      <c r="AF1229" s="22">
        <f t="shared" si="4390"/>
        <v>3651</v>
      </c>
      <c r="AG1229" s="22"/>
      <c r="AH1229" s="22"/>
      <c r="AI1229" s="22"/>
      <c r="AJ1229" s="22">
        <f t="shared" si="4391"/>
        <v>3651</v>
      </c>
      <c r="AK1229" s="22">
        <f t="shared" si="4392"/>
        <v>3651</v>
      </c>
      <c r="AL1229" s="22">
        <f t="shared" si="4393"/>
        <v>3651</v>
      </c>
      <c r="AM1229" s="22"/>
      <c r="AN1229" s="22"/>
      <c r="AO1229" s="22"/>
      <c r="AP1229" s="22">
        <f t="shared" si="4394"/>
        <v>3651</v>
      </c>
      <c r="AQ1229" s="22">
        <f t="shared" si="4395"/>
        <v>3651</v>
      </c>
      <c r="AR1229" s="22">
        <f t="shared" si="4396"/>
        <v>3651</v>
      </c>
      <c r="AS1229" s="22"/>
      <c r="AT1229" s="22"/>
      <c r="AU1229" s="22"/>
      <c r="AV1229" s="22">
        <f t="shared" si="4397"/>
        <v>3651</v>
      </c>
      <c r="AW1229" s="22">
        <f t="shared" si="4398"/>
        <v>3651</v>
      </c>
      <c r="AX1229" s="22">
        <f t="shared" si="4399"/>
        <v>3651</v>
      </c>
      <c r="AY1229" s="22"/>
      <c r="AZ1229" s="22"/>
      <c r="BA1229" s="22"/>
      <c r="BB1229" s="22">
        <f t="shared" si="4400"/>
        <v>3651</v>
      </c>
      <c r="BC1229" s="22">
        <f t="shared" si="4401"/>
        <v>3651</v>
      </c>
      <c r="BD1229" s="22">
        <f t="shared" si="4402"/>
        <v>3651</v>
      </c>
      <c r="BE1229" s="22"/>
      <c r="BF1229" s="22"/>
      <c r="BG1229" s="22"/>
      <c r="BH1229" s="22">
        <f t="shared" si="4403"/>
        <v>3651</v>
      </c>
      <c r="BI1229" s="22">
        <f t="shared" si="4404"/>
        <v>3651</v>
      </c>
      <c r="BJ1229" s="22">
        <f t="shared" si="4405"/>
        <v>3651</v>
      </c>
      <c r="BK1229" s="22">
        <v>700</v>
      </c>
      <c r="BL1229" s="22"/>
      <c r="BM1229" s="22"/>
      <c r="BN1229" s="22">
        <f t="shared" si="4406"/>
        <v>4351</v>
      </c>
      <c r="BO1229" s="22">
        <f t="shared" si="4407"/>
        <v>3651</v>
      </c>
      <c r="BP1229" s="22">
        <f t="shared" si="4408"/>
        <v>3651</v>
      </c>
      <c r="BQ1229" s="22"/>
      <c r="BR1229" s="22"/>
      <c r="BS1229" s="22">
        <f t="shared" si="4409"/>
        <v>4351</v>
      </c>
      <c r="BT1229" s="22">
        <f t="shared" si="4410"/>
        <v>3651</v>
      </c>
      <c r="BU1229" s="22">
        <f t="shared" si="4411"/>
        <v>3651</v>
      </c>
      <c r="BV1229" s="22"/>
      <c r="BW1229" s="22"/>
      <c r="BX1229" s="22">
        <f t="shared" si="4412"/>
        <v>4351</v>
      </c>
      <c r="BY1229" s="22">
        <f t="shared" si="4413"/>
        <v>3651</v>
      </c>
      <c r="BZ1229" s="22">
        <f t="shared" si="4414"/>
        <v>3651</v>
      </c>
      <c r="CA1229" s="22"/>
      <c r="CB1229" s="22"/>
      <c r="CC1229" s="22"/>
      <c r="CD1229" s="22">
        <f t="shared" si="4552"/>
        <v>4351</v>
      </c>
      <c r="CE1229" s="22"/>
      <c r="CF1229" s="34">
        <f t="shared" si="4598"/>
        <v>4351</v>
      </c>
      <c r="CG1229" s="22">
        <f t="shared" si="4553"/>
        <v>3651</v>
      </c>
      <c r="CH1229" s="22"/>
      <c r="CI1229" s="22">
        <f t="shared" si="4599"/>
        <v>3651</v>
      </c>
      <c r="CJ1229" s="22">
        <f t="shared" si="4554"/>
        <v>3651</v>
      </c>
      <c r="CK1229" s="22"/>
      <c r="CL1229" s="22">
        <f t="shared" si="4600"/>
        <v>3651</v>
      </c>
      <c r="CM1229" s="22"/>
      <c r="CN1229" s="15"/>
      <c r="CO1229" s="35"/>
    </row>
    <row r="1230" spans="1:99" s="24" customFormat="1" ht="31.2" x14ac:dyDescent="0.3">
      <c r="A1230" s="18" t="s">
        <v>673</v>
      </c>
      <c r="B1230" s="19"/>
      <c r="C1230" s="18"/>
      <c r="D1230" s="18"/>
      <c r="E1230" s="20" t="s">
        <v>674</v>
      </c>
      <c r="F1230" s="21">
        <f t="shared" ref="F1230:K1230" si="4645">F1231+F1310+F1325</f>
        <v>4079978.7999999993</v>
      </c>
      <c r="G1230" s="21">
        <f t="shared" si="4645"/>
        <v>4141002</v>
      </c>
      <c r="H1230" s="21">
        <f t="shared" si="4645"/>
        <v>3903169</v>
      </c>
      <c r="I1230" s="21">
        <f t="shared" si="4645"/>
        <v>21752.828999999998</v>
      </c>
      <c r="J1230" s="21">
        <f t="shared" si="4645"/>
        <v>15414.099999999999</v>
      </c>
      <c r="K1230" s="21">
        <f t="shared" si="4645"/>
        <v>15414.099999999999</v>
      </c>
      <c r="L1230" s="21">
        <f t="shared" si="4379"/>
        <v>4101731.6289999993</v>
      </c>
      <c r="M1230" s="21">
        <f t="shared" si="4380"/>
        <v>4156416.1</v>
      </c>
      <c r="N1230" s="21">
        <f t="shared" si="4381"/>
        <v>3918583.1</v>
      </c>
      <c r="O1230" s="21">
        <f>O1231+O1310+O1325</f>
        <v>802483.33</v>
      </c>
      <c r="P1230" s="21">
        <f>P1231+P1310+P1325</f>
        <v>901071.20900000003</v>
      </c>
      <c r="Q1230" s="21">
        <f>Q1231+Q1310+Q1325</f>
        <v>884430.8</v>
      </c>
      <c r="R1230" s="21">
        <f t="shared" si="4382"/>
        <v>4904214.9589999989</v>
      </c>
      <c r="S1230" s="21">
        <f t="shared" si="4383"/>
        <v>5057487.3090000004</v>
      </c>
      <c r="T1230" s="21">
        <f t="shared" si="4384"/>
        <v>4803013.9000000004</v>
      </c>
      <c r="U1230" s="21">
        <f>U1231+U1310+U1325</f>
        <v>0</v>
      </c>
      <c r="V1230" s="21">
        <f>V1231+V1310+V1325</f>
        <v>0</v>
      </c>
      <c r="W1230" s="21">
        <f>W1231+W1310+W1325</f>
        <v>0</v>
      </c>
      <c r="X1230" s="21">
        <f t="shared" si="4385"/>
        <v>4904214.9589999989</v>
      </c>
      <c r="Y1230" s="21">
        <f t="shared" si="4386"/>
        <v>5057487.3090000004</v>
      </c>
      <c r="Z1230" s="21">
        <f t="shared" si="4387"/>
        <v>4803013.9000000004</v>
      </c>
      <c r="AA1230" s="21">
        <f>AA1231+AA1310+AA1325</f>
        <v>0</v>
      </c>
      <c r="AB1230" s="21">
        <f>AB1231+AB1310+AB1325</f>
        <v>0</v>
      </c>
      <c r="AC1230" s="21">
        <f>AC1231+AC1310+AC1325</f>
        <v>0</v>
      </c>
      <c r="AD1230" s="21">
        <f t="shared" si="4388"/>
        <v>4904214.9589999989</v>
      </c>
      <c r="AE1230" s="21">
        <f t="shared" si="4389"/>
        <v>5057487.3090000004</v>
      </c>
      <c r="AF1230" s="21">
        <f t="shared" si="4390"/>
        <v>4803013.9000000004</v>
      </c>
      <c r="AG1230" s="21">
        <f>AG1231+AG1310+AG1325</f>
        <v>0</v>
      </c>
      <c r="AH1230" s="21">
        <f>AH1231+AH1310+AH1325</f>
        <v>0</v>
      </c>
      <c r="AI1230" s="21">
        <f>AI1231+AI1310+AI1325</f>
        <v>0</v>
      </c>
      <c r="AJ1230" s="21">
        <f t="shared" si="4391"/>
        <v>4904214.9589999989</v>
      </c>
      <c r="AK1230" s="21">
        <f t="shared" si="4392"/>
        <v>5057487.3090000004</v>
      </c>
      <c r="AL1230" s="21">
        <f t="shared" si="4393"/>
        <v>4803013.9000000004</v>
      </c>
      <c r="AM1230" s="21">
        <f>AM1231+AM1310+AM1325</f>
        <v>16474.84</v>
      </c>
      <c r="AN1230" s="21">
        <f>AN1231+AN1310+AN1325</f>
        <v>-16640.409</v>
      </c>
      <c r="AO1230" s="21">
        <f>AO1231+AO1310+AO1325</f>
        <v>41387.072999999997</v>
      </c>
      <c r="AP1230" s="21">
        <f t="shared" si="4394"/>
        <v>4920689.7989999987</v>
      </c>
      <c r="AQ1230" s="21">
        <f t="shared" si="4395"/>
        <v>5040846.9000000004</v>
      </c>
      <c r="AR1230" s="21">
        <f t="shared" si="4396"/>
        <v>4844400.9730000002</v>
      </c>
      <c r="AS1230" s="21">
        <f>AS1231+AS1310+AS1325</f>
        <v>0</v>
      </c>
      <c r="AT1230" s="21">
        <f>AT1231+AT1310+AT1325</f>
        <v>0</v>
      </c>
      <c r="AU1230" s="21">
        <f>AU1231+AU1310+AU1325</f>
        <v>-41387.072999999997</v>
      </c>
      <c r="AV1230" s="21">
        <f t="shared" si="4397"/>
        <v>4920689.7989999987</v>
      </c>
      <c r="AW1230" s="21">
        <f t="shared" si="4398"/>
        <v>5040846.9000000004</v>
      </c>
      <c r="AX1230" s="21">
        <f t="shared" si="4399"/>
        <v>4803013.9000000004</v>
      </c>
      <c r="AY1230" s="21">
        <f>AY1231+AY1310+AY1325</f>
        <v>53476.94000000001</v>
      </c>
      <c r="AZ1230" s="21">
        <f>AZ1231+AZ1310+AZ1325</f>
        <v>-153</v>
      </c>
      <c r="BA1230" s="21">
        <f>BA1231+BA1310+BA1325</f>
        <v>-153</v>
      </c>
      <c r="BB1230" s="21">
        <f t="shared" si="4400"/>
        <v>4974166.7389999991</v>
      </c>
      <c r="BC1230" s="21">
        <f t="shared" si="4401"/>
        <v>5040693.9000000004</v>
      </c>
      <c r="BD1230" s="21">
        <f t="shared" si="4402"/>
        <v>4802860.9000000004</v>
      </c>
      <c r="BE1230" s="21">
        <f>BE1231+BE1310+BE1325</f>
        <v>18580.074000000001</v>
      </c>
      <c r="BF1230" s="21">
        <f>BF1231+BF1310+BF1325</f>
        <v>0</v>
      </c>
      <c r="BG1230" s="21">
        <f>BG1231+BG1310+BG1325</f>
        <v>0</v>
      </c>
      <c r="BH1230" s="21">
        <f t="shared" si="4403"/>
        <v>4992746.8129999992</v>
      </c>
      <c r="BI1230" s="21">
        <f t="shared" si="4404"/>
        <v>5040693.9000000004</v>
      </c>
      <c r="BJ1230" s="21">
        <f t="shared" si="4405"/>
        <v>4802860.9000000004</v>
      </c>
      <c r="BK1230" s="21">
        <f>BK1231+BK1310+BK1325</f>
        <v>12698.029</v>
      </c>
      <c r="BL1230" s="21">
        <f>BL1231+BL1310+BL1325</f>
        <v>3082.8029999999999</v>
      </c>
      <c r="BM1230" s="21">
        <f>BM1231+BM1310+BM1325</f>
        <v>0</v>
      </c>
      <c r="BN1230" s="21">
        <f t="shared" si="4406"/>
        <v>5005444.8419999992</v>
      </c>
      <c r="BO1230" s="21">
        <f t="shared" si="4407"/>
        <v>5043776.7030000007</v>
      </c>
      <c r="BP1230" s="21">
        <f t="shared" si="4408"/>
        <v>4802860.9000000004</v>
      </c>
      <c r="BQ1230" s="21">
        <f>BQ1231+BQ1310+BQ1325</f>
        <v>0</v>
      </c>
      <c r="BR1230" s="21">
        <f>BR1231+BR1310+BR1325</f>
        <v>0</v>
      </c>
      <c r="BS1230" s="22">
        <f t="shared" si="4409"/>
        <v>5005444.8419999992</v>
      </c>
      <c r="BT1230" s="22">
        <f t="shared" si="4410"/>
        <v>5043776.7030000007</v>
      </c>
      <c r="BU1230" s="22">
        <f t="shared" si="4411"/>
        <v>4802860.9000000004</v>
      </c>
      <c r="BV1230" s="21">
        <f>BV1231+BV1310+BV1325</f>
        <v>0</v>
      </c>
      <c r="BW1230" s="21">
        <f>BW1231+BW1310+BW1325</f>
        <v>0</v>
      </c>
      <c r="BX1230" s="21">
        <f t="shared" si="4412"/>
        <v>5005444.8419999992</v>
      </c>
      <c r="BY1230" s="21">
        <f t="shared" si="4413"/>
        <v>5043776.7030000007</v>
      </c>
      <c r="BZ1230" s="21">
        <f t="shared" si="4414"/>
        <v>4802860.9000000004</v>
      </c>
      <c r="CA1230" s="21">
        <f>CA1231+CA1310+CA1325</f>
        <v>-34458.580999999998</v>
      </c>
      <c r="CB1230" s="21">
        <f>CB1231+CB1310+CB1325</f>
        <v>38700</v>
      </c>
      <c r="CC1230" s="21">
        <f>CC1231+CC1310+CC1325</f>
        <v>0</v>
      </c>
      <c r="CD1230" s="21">
        <f t="shared" si="4552"/>
        <v>4970986.260999999</v>
      </c>
      <c r="CE1230" s="21">
        <f>CE1231+CE1310+CE1325</f>
        <v>0</v>
      </c>
      <c r="CF1230" s="23">
        <f t="shared" si="4598"/>
        <v>4970986.260999999</v>
      </c>
      <c r="CG1230" s="21">
        <f t="shared" si="4553"/>
        <v>5082476.7030000007</v>
      </c>
      <c r="CH1230" s="21">
        <f>CH1231+CH1310+CH1325</f>
        <v>0</v>
      </c>
      <c r="CI1230" s="21">
        <f t="shared" si="4599"/>
        <v>5082476.7030000007</v>
      </c>
      <c r="CJ1230" s="21">
        <f t="shared" si="4554"/>
        <v>4802860.9000000004</v>
      </c>
      <c r="CK1230" s="21">
        <f>CK1231+CK1310+CK1325</f>
        <v>0</v>
      </c>
      <c r="CL1230" s="21">
        <f t="shared" si="4600"/>
        <v>4802860.9000000004</v>
      </c>
      <c r="CM1230" s="21">
        <f>CM1231+CM1310+CM1325</f>
        <v>0</v>
      </c>
      <c r="CN1230" s="15"/>
      <c r="CO1230" s="10"/>
      <c r="CP1230" s="24" t="s">
        <v>26</v>
      </c>
    </row>
    <row r="1231" spans="1:99" s="31" customFormat="1" ht="62.4" x14ac:dyDescent="0.3">
      <c r="A1231" s="25" t="s">
        <v>675</v>
      </c>
      <c r="B1231" s="26"/>
      <c r="C1231" s="25"/>
      <c r="D1231" s="25"/>
      <c r="E1231" s="27" t="s">
        <v>676</v>
      </c>
      <c r="F1231" s="28">
        <f t="shared" ref="F1231:K1231" si="4646">F1232+F1245+F1301+F1254+F1259+F1292</f>
        <v>3137660.9999999995</v>
      </c>
      <c r="G1231" s="28">
        <f t="shared" si="4646"/>
        <v>3552266.1</v>
      </c>
      <c r="H1231" s="28">
        <f t="shared" si="4646"/>
        <v>3476393</v>
      </c>
      <c r="I1231" s="28">
        <f t="shared" si="4646"/>
        <v>-12920.5</v>
      </c>
      <c r="J1231" s="28">
        <f t="shared" si="4646"/>
        <v>0</v>
      </c>
      <c r="K1231" s="28">
        <f t="shared" si="4646"/>
        <v>0</v>
      </c>
      <c r="L1231" s="28">
        <f t="shared" si="4379"/>
        <v>3124740.4999999995</v>
      </c>
      <c r="M1231" s="28">
        <f t="shared" si="4380"/>
        <v>3552266.1</v>
      </c>
      <c r="N1231" s="28">
        <f t="shared" si="4381"/>
        <v>3476393</v>
      </c>
      <c r="O1231" s="28">
        <f>O1232+O1245+O1301+O1254+O1259+O1292</f>
        <v>800054.69299999997</v>
      </c>
      <c r="P1231" s="28">
        <f>P1232+P1245+P1301+P1254+P1259+P1292</f>
        <v>901071.20900000003</v>
      </c>
      <c r="Q1231" s="28">
        <f>Q1232+Q1245+Q1301+Q1254+Q1259+Q1292</f>
        <v>884430.8</v>
      </c>
      <c r="R1231" s="28">
        <f t="shared" si="4382"/>
        <v>3924795.1929999995</v>
      </c>
      <c r="S1231" s="28">
        <f t="shared" si="4383"/>
        <v>4453337.3090000004</v>
      </c>
      <c r="T1231" s="28">
        <f t="shared" si="4384"/>
        <v>4360823.8</v>
      </c>
      <c r="U1231" s="28">
        <f>U1232+U1245+U1301+U1254+U1259+U1292</f>
        <v>0</v>
      </c>
      <c r="V1231" s="28">
        <f>V1232+V1245+V1301+V1254+V1259+V1292</f>
        <v>0</v>
      </c>
      <c r="W1231" s="28">
        <f>W1232+W1245+W1301+W1254+W1259+W1292</f>
        <v>0</v>
      </c>
      <c r="X1231" s="28">
        <f t="shared" si="4385"/>
        <v>3924795.1929999995</v>
      </c>
      <c r="Y1231" s="28">
        <f t="shared" si="4386"/>
        <v>4453337.3090000004</v>
      </c>
      <c r="Z1231" s="28">
        <f t="shared" si="4387"/>
        <v>4360823.8</v>
      </c>
      <c r="AA1231" s="28">
        <f>AA1232+AA1245+AA1301+AA1254+AA1259+AA1292</f>
        <v>0</v>
      </c>
      <c r="AB1231" s="28">
        <f>AB1232+AB1245+AB1301+AB1254+AB1259+AB1292</f>
        <v>0</v>
      </c>
      <c r="AC1231" s="28">
        <f>AC1232+AC1245+AC1301+AC1254+AC1259+AC1292</f>
        <v>0</v>
      </c>
      <c r="AD1231" s="28">
        <f t="shared" si="4388"/>
        <v>3924795.1929999995</v>
      </c>
      <c r="AE1231" s="28">
        <f t="shared" si="4389"/>
        <v>4453337.3090000004</v>
      </c>
      <c r="AF1231" s="28">
        <f t="shared" si="4390"/>
        <v>4360823.8</v>
      </c>
      <c r="AG1231" s="28">
        <f>AG1232+AG1245+AG1301+AG1254+AG1259+AG1292</f>
        <v>0</v>
      </c>
      <c r="AH1231" s="28">
        <f>AH1232+AH1245+AH1301+AH1254+AH1259+AH1292</f>
        <v>0</v>
      </c>
      <c r="AI1231" s="28">
        <f>AI1232+AI1245+AI1301+AI1254+AI1259+AI1292</f>
        <v>0</v>
      </c>
      <c r="AJ1231" s="28">
        <f t="shared" si="4391"/>
        <v>3924795.1929999995</v>
      </c>
      <c r="AK1231" s="28">
        <f t="shared" si="4392"/>
        <v>4453337.3090000004</v>
      </c>
      <c r="AL1231" s="28">
        <f t="shared" si="4393"/>
        <v>4360823.8</v>
      </c>
      <c r="AM1231" s="28">
        <f>AM1232+AM1245+AM1301+AM1254+AM1259+AM1292</f>
        <v>16734.409</v>
      </c>
      <c r="AN1231" s="28">
        <f>AN1232+AN1245+AN1301+AN1254+AN1259+AN1292</f>
        <v>-16640.409</v>
      </c>
      <c r="AO1231" s="28">
        <f>AO1232+AO1245+AO1301+AO1254+AO1259+AO1292</f>
        <v>41387.072999999997</v>
      </c>
      <c r="AP1231" s="28">
        <f t="shared" si="4394"/>
        <v>3941529.6019999995</v>
      </c>
      <c r="AQ1231" s="28">
        <f t="shared" si="4395"/>
        <v>4436696.9000000004</v>
      </c>
      <c r="AR1231" s="28">
        <f t="shared" si="4396"/>
        <v>4402210.8729999997</v>
      </c>
      <c r="AS1231" s="28">
        <f>AS1232+AS1245+AS1301+AS1254+AS1259+AS1292</f>
        <v>0</v>
      </c>
      <c r="AT1231" s="28">
        <f>AT1232+AT1245+AT1301+AT1254+AT1259+AT1292</f>
        <v>0</v>
      </c>
      <c r="AU1231" s="28">
        <f>AU1232+AU1245+AU1301+AU1254+AU1259+AU1292</f>
        <v>-41387.072999999997</v>
      </c>
      <c r="AV1231" s="28">
        <f t="shared" si="4397"/>
        <v>3941529.6019999995</v>
      </c>
      <c r="AW1231" s="28">
        <f t="shared" si="4398"/>
        <v>4436696.9000000004</v>
      </c>
      <c r="AX1231" s="28">
        <f t="shared" si="4399"/>
        <v>4360823.8</v>
      </c>
      <c r="AY1231" s="28">
        <f>AY1232+AY1245+AY1301+AY1254+AY1259+AY1292</f>
        <v>53685.417000000009</v>
      </c>
      <c r="AZ1231" s="28">
        <f>AZ1232+AZ1245+AZ1301+AZ1254+AZ1259+AZ1292</f>
        <v>0</v>
      </c>
      <c r="BA1231" s="28">
        <f>BA1232+BA1245+BA1301+BA1254+BA1259+BA1292</f>
        <v>0</v>
      </c>
      <c r="BB1231" s="28">
        <f t="shared" si="4400"/>
        <v>3995215.0189999994</v>
      </c>
      <c r="BC1231" s="28">
        <f t="shared" si="4401"/>
        <v>4436696.9000000004</v>
      </c>
      <c r="BD1231" s="28">
        <f t="shared" si="4402"/>
        <v>4360823.8</v>
      </c>
      <c r="BE1231" s="28">
        <f>BE1232+BE1245+BE1301+BE1254+BE1259+BE1292</f>
        <v>18580.074000000001</v>
      </c>
      <c r="BF1231" s="28">
        <f>BF1232+BF1245+BF1301+BF1254+BF1259+BF1292</f>
        <v>0</v>
      </c>
      <c r="BG1231" s="28">
        <f>BG1232+BG1245+BG1301+BG1254+BG1259+BG1292</f>
        <v>0</v>
      </c>
      <c r="BH1231" s="28">
        <f t="shared" si="4403"/>
        <v>4013795.0929999994</v>
      </c>
      <c r="BI1231" s="28">
        <f t="shared" si="4404"/>
        <v>4436696.9000000004</v>
      </c>
      <c r="BJ1231" s="28">
        <f t="shared" si="4405"/>
        <v>4360823.8</v>
      </c>
      <c r="BK1231" s="28">
        <f>BK1232+BK1245+BK1301+BK1254+BK1259+BK1292</f>
        <v>10801.969000000001</v>
      </c>
      <c r="BL1231" s="28">
        <f>BL1232+BL1245+BL1301+BL1254+BL1259+BL1292</f>
        <v>3082.8029999999999</v>
      </c>
      <c r="BM1231" s="28">
        <f>BM1232+BM1245+BM1301+BM1254+BM1259+BM1292</f>
        <v>0</v>
      </c>
      <c r="BN1231" s="28">
        <f t="shared" si="4406"/>
        <v>4024597.0619999995</v>
      </c>
      <c r="BO1231" s="28">
        <f t="shared" si="4407"/>
        <v>4439779.7030000007</v>
      </c>
      <c r="BP1231" s="28">
        <f t="shared" si="4408"/>
        <v>4360823.8</v>
      </c>
      <c r="BQ1231" s="28">
        <f>BQ1232+BQ1245+BQ1301+BQ1254+BQ1259+BQ1292</f>
        <v>0</v>
      </c>
      <c r="BR1231" s="28">
        <f>BR1232+BR1245+BR1301+BR1254+BR1259+BR1292</f>
        <v>0</v>
      </c>
      <c r="BS1231" s="22">
        <f t="shared" si="4409"/>
        <v>4024597.0619999995</v>
      </c>
      <c r="BT1231" s="22">
        <f t="shared" si="4410"/>
        <v>4439779.7030000007</v>
      </c>
      <c r="BU1231" s="22">
        <f t="shared" si="4411"/>
        <v>4360823.8</v>
      </c>
      <c r="BV1231" s="28">
        <f>BV1232+BV1245+BV1301+BV1254+BV1259+BV1292</f>
        <v>0</v>
      </c>
      <c r="BW1231" s="28">
        <f>BW1232+BW1245+BW1301+BW1254+BW1259+BW1292</f>
        <v>0</v>
      </c>
      <c r="BX1231" s="28">
        <f t="shared" si="4412"/>
        <v>4024597.0619999995</v>
      </c>
      <c r="BY1231" s="28">
        <f t="shared" si="4413"/>
        <v>4439779.7030000007</v>
      </c>
      <c r="BZ1231" s="28">
        <f t="shared" si="4414"/>
        <v>4360823.8</v>
      </c>
      <c r="CA1231" s="28">
        <f>CA1232+CA1245+CA1301+CA1254+CA1259+CA1292</f>
        <v>-39383.968000000001</v>
      </c>
      <c r="CB1231" s="28">
        <f>CB1232+CB1245+CB1301+CB1254+CB1259+CB1292</f>
        <v>38700</v>
      </c>
      <c r="CC1231" s="28">
        <f>CC1232+CC1245+CC1301+CC1254+CC1259+CC1292</f>
        <v>0</v>
      </c>
      <c r="CD1231" s="28">
        <f t="shared" si="4552"/>
        <v>3985213.0939999996</v>
      </c>
      <c r="CE1231" s="28">
        <f>CE1232+CE1245+CE1301+CE1254+CE1259+CE1292</f>
        <v>0</v>
      </c>
      <c r="CF1231" s="29">
        <f t="shared" si="4598"/>
        <v>3985213.0939999996</v>
      </c>
      <c r="CG1231" s="28">
        <f t="shared" si="4553"/>
        <v>4478479.7030000007</v>
      </c>
      <c r="CH1231" s="28">
        <f>CH1232+CH1245+CH1301+CH1254+CH1259+CH1292</f>
        <v>0</v>
      </c>
      <c r="CI1231" s="28">
        <f t="shared" si="4599"/>
        <v>4478479.7030000007</v>
      </c>
      <c r="CJ1231" s="28">
        <f t="shared" si="4554"/>
        <v>4360823.8</v>
      </c>
      <c r="CK1231" s="28">
        <f>CK1232+CK1245+CK1301+CK1254+CK1259+CK1292</f>
        <v>0</v>
      </c>
      <c r="CL1231" s="28">
        <f t="shared" si="4600"/>
        <v>4360823.8</v>
      </c>
      <c r="CM1231" s="28">
        <f>CM1232+CM1245+CM1301+CM1254+CM1259+CM1292</f>
        <v>0</v>
      </c>
      <c r="CN1231" s="15"/>
      <c r="CO1231" s="30"/>
      <c r="CQ1231" s="31" t="s">
        <v>27</v>
      </c>
    </row>
    <row r="1232" spans="1:99" ht="62.4" x14ac:dyDescent="0.3">
      <c r="A1232" s="32" t="s">
        <v>677</v>
      </c>
      <c r="B1232" s="16"/>
      <c r="C1232" s="32"/>
      <c r="D1232" s="32"/>
      <c r="E1232" s="33" t="s">
        <v>678</v>
      </c>
      <c r="F1232" s="22">
        <f t="shared" ref="F1232:K1232" si="4647">F1233+F1237+F1241</f>
        <v>1835379.9</v>
      </c>
      <c r="G1232" s="22">
        <f t="shared" si="4647"/>
        <v>2200204</v>
      </c>
      <c r="H1232" s="22">
        <f t="shared" si="4647"/>
        <v>2200204</v>
      </c>
      <c r="I1232" s="22">
        <f t="shared" si="4647"/>
        <v>0</v>
      </c>
      <c r="J1232" s="22">
        <f t="shared" si="4647"/>
        <v>0</v>
      </c>
      <c r="K1232" s="22">
        <f t="shared" si="4647"/>
        <v>0</v>
      </c>
      <c r="L1232" s="22">
        <f t="shared" ref="L1232:L1295" si="4648">F1232+I1232</f>
        <v>1835379.9</v>
      </c>
      <c r="M1232" s="22">
        <f t="shared" ref="M1232:M1295" si="4649">G1232+J1232</f>
        <v>2200204</v>
      </c>
      <c r="N1232" s="22">
        <f t="shared" ref="N1232:N1295" si="4650">H1232+K1232</f>
        <v>2200204</v>
      </c>
      <c r="O1232" s="22">
        <f>O1233+O1237+O1241</f>
        <v>718225.6</v>
      </c>
      <c r="P1232" s="22">
        <f>P1233+P1237+P1241</f>
        <v>849430.8</v>
      </c>
      <c r="Q1232" s="22">
        <f>Q1233+Q1237+Q1241</f>
        <v>849430.8</v>
      </c>
      <c r="R1232" s="22">
        <f t="shared" ref="R1232:R1295" si="4651">L1232+O1232</f>
        <v>2553605.5</v>
      </c>
      <c r="S1232" s="22">
        <f t="shared" ref="S1232:S1295" si="4652">M1232+P1232</f>
        <v>3049634.8</v>
      </c>
      <c r="T1232" s="22">
        <f t="shared" ref="T1232:T1295" si="4653">N1232+Q1232</f>
        <v>3049634.8</v>
      </c>
      <c r="U1232" s="22">
        <f>U1233+U1237+U1241</f>
        <v>0</v>
      </c>
      <c r="V1232" s="22">
        <f>V1233+V1237+V1241</f>
        <v>0</v>
      </c>
      <c r="W1232" s="22">
        <f>W1233+W1237+W1241</f>
        <v>0</v>
      </c>
      <c r="X1232" s="22">
        <f t="shared" ref="X1232:X1295" si="4654">R1232+U1232</f>
        <v>2553605.5</v>
      </c>
      <c r="Y1232" s="22">
        <f t="shared" ref="Y1232:Y1295" si="4655">S1232+V1232</f>
        <v>3049634.8</v>
      </c>
      <c r="Z1232" s="22">
        <f t="shared" ref="Z1232:Z1295" si="4656">T1232+W1232</f>
        <v>3049634.8</v>
      </c>
      <c r="AA1232" s="22">
        <f>AA1233+AA1237+AA1241</f>
        <v>0</v>
      </c>
      <c r="AB1232" s="22">
        <f>AB1233+AB1237+AB1241</f>
        <v>0</v>
      </c>
      <c r="AC1232" s="22">
        <f>AC1233+AC1237+AC1241</f>
        <v>0</v>
      </c>
      <c r="AD1232" s="22">
        <f t="shared" ref="AD1232:AD1295" si="4657">X1232+AA1232</f>
        <v>2553605.5</v>
      </c>
      <c r="AE1232" s="22">
        <f t="shared" ref="AE1232:AE1295" si="4658">Y1232+AB1232</f>
        <v>3049634.8</v>
      </c>
      <c r="AF1232" s="22">
        <f t="shared" ref="AF1232:AF1295" si="4659">Z1232+AC1232</f>
        <v>3049634.8</v>
      </c>
      <c r="AG1232" s="22">
        <f>AG1233+AG1237+AG1241</f>
        <v>0</v>
      </c>
      <c r="AH1232" s="22">
        <f>AH1233+AH1237+AH1241</f>
        <v>0</v>
      </c>
      <c r="AI1232" s="22">
        <f>AI1233+AI1237+AI1241</f>
        <v>0</v>
      </c>
      <c r="AJ1232" s="22">
        <f t="shared" ref="AJ1232:AJ1295" si="4660">AD1232+AG1232</f>
        <v>2553605.5</v>
      </c>
      <c r="AK1232" s="22">
        <f t="shared" ref="AK1232:AK1295" si="4661">AE1232+AH1232</f>
        <v>3049634.8</v>
      </c>
      <c r="AL1232" s="22">
        <f t="shared" ref="AL1232:AL1295" si="4662">AF1232+AI1232</f>
        <v>3049634.8</v>
      </c>
      <c r="AM1232" s="22">
        <f>AM1233+AM1237+AM1241</f>
        <v>0</v>
      </c>
      <c r="AN1232" s="22">
        <f>AN1233+AN1237+AN1241</f>
        <v>0</v>
      </c>
      <c r="AO1232" s="22">
        <f>AO1233+AO1237+AO1241</f>
        <v>41387.072999999997</v>
      </c>
      <c r="AP1232" s="22">
        <f t="shared" ref="AP1232:AP1295" si="4663">AJ1232+AM1232</f>
        <v>2553605.5</v>
      </c>
      <c r="AQ1232" s="22">
        <f t="shared" ref="AQ1232:AQ1295" si="4664">AK1232+AN1232</f>
        <v>3049634.8</v>
      </c>
      <c r="AR1232" s="22">
        <f t="shared" ref="AR1232:AR1295" si="4665">AL1232+AO1232</f>
        <v>3091021.8729999997</v>
      </c>
      <c r="AS1232" s="22">
        <f>AS1233+AS1237+AS1241</f>
        <v>0</v>
      </c>
      <c r="AT1232" s="22">
        <f>AT1233+AT1237+AT1241</f>
        <v>0</v>
      </c>
      <c r="AU1232" s="22">
        <f>AU1233+AU1237+AU1241</f>
        <v>-41387.072999999997</v>
      </c>
      <c r="AV1232" s="22">
        <f t="shared" ref="AV1232:AV1295" si="4666">AP1232+AS1232</f>
        <v>2553605.5</v>
      </c>
      <c r="AW1232" s="22">
        <f t="shared" ref="AW1232:AW1295" si="4667">AQ1232+AT1232</f>
        <v>3049634.8</v>
      </c>
      <c r="AX1232" s="22">
        <f t="shared" ref="AX1232:AX1295" si="4668">AR1232+AU1232</f>
        <v>3049634.8</v>
      </c>
      <c r="AY1232" s="22">
        <f>AY1233+AY1237+AY1241</f>
        <v>13440.048000000001</v>
      </c>
      <c r="AZ1232" s="22">
        <f>AZ1233+AZ1237+AZ1241</f>
        <v>0</v>
      </c>
      <c r="BA1232" s="22">
        <f>BA1233+BA1237+BA1241</f>
        <v>0</v>
      </c>
      <c r="BB1232" s="22">
        <f t="shared" ref="BB1232:BB1295" si="4669">AV1232+AY1232</f>
        <v>2567045.548</v>
      </c>
      <c r="BC1232" s="22">
        <f t="shared" ref="BC1232:BC1295" si="4670">AW1232+AZ1232</f>
        <v>3049634.8</v>
      </c>
      <c r="BD1232" s="22">
        <f t="shared" ref="BD1232:BD1295" si="4671">AX1232+BA1232</f>
        <v>3049634.8</v>
      </c>
      <c r="BE1232" s="22">
        <f>BE1233+BE1237+BE1241</f>
        <v>18580.074000000001</v>
      </c>
      <c r="BF1232" s="22">
        <f>BF1233+BF1237+BF1241</f>
        <v>0</v>
      </c>
      <c r="BG1232" s="22">
        <f>BG1233+BG1237+BG1241</f>
        <v>0</v>
      </c>
      <c r="BH1232" s="22">
        <f t="shared" ref="BH1232:BH1295" si="4672">BB1232+BE1232</f>
        <v>2585625.622</v>
      </c>
      <c r="BI1232" s="22">
        <f t="shared" ref="BI1232:BI1295" si="4673">BC1232+BF1232</f>
        <v>3049634.8</v>
      </c>
      <c r="BJ1232" s="22">
        <f t="shared" ref="BJ1232:BJ1295" si="4674">BD1232+BG1232</f>
        <v>3049634.8</v>
      </c>
      <c r="BK1232" s="22">
        <f>BK1233+BK1237+BK1241</f>
        <v>10801.969000000001</v>
      </c>
      <c r="BL1232" s="22">
        <f>BL1233+BL1237+BL1241</f>
        <v>3082.8440000000001</v>
      </c>
      <c r="BM1232" s="22">
        <f>BM1233+BM1237+BM1241</f>
        <v>0</v>
      </c>
      <c r="BN1232" s="22">
        <f t="shared" ref="BN1232:BN1295" si="4675">BH1232+BK1232</f>
        <v>2596427.591</v>
      </c>
      <c r="BO1232" s="22">
        <f t="shared" ref="BO1232:BO1295" si="4676">BI1232+BL1232</f>
        <v>3052717.6439999999</v>
      </c>
      <c r="BP1232" s="22">
        <f t="shared" ref="BP1232:BP1295" si="4677">BJ1232+BM1232</f>
        <v>3049634.8</v>
      </c>
      <c r="BQ1232" s="22">
        <f>BQ1233+BQ1237+BQ1241</f>
        <v>0</v>
      </c>
      <c r="BR1232" s="22">
        <f>BR1233+BR1237+BR1241</f>
        <v>0</v>
      </c>
      <c r="BS1232" s="22">
        <f t="shared" ref="BS1232:BS1295" si="4678">BQ1232+BN1232</f>
        <v>2596427.591</v>
      </c>
      <c r="BT1232" s="22">
        <f t="shared" ref="BT1232:BT1295" si="4679">BR1232+BO1232</f>
        <v>3052717.6439999999</v>
      </c>
      <c r="BU1232" s="22">
        <f t="shared" ref="BU1232:BU1295" si="4680">BP1232</f>
        <v>3049634.8</v>
      </c>
      <c r="BV1232" s="22">
        <f>BV1233+BV1237+BV1241</f>
        <v>0</v>
      </c>
      <c r="BW1232" s="22">
        <f>BW1233+BW1237+BW1241</f>
        <v>0</v>
      </c>
      <c r="BX1232" s="22">
        <f t="shared" ref="BX1232:BX1295" si="4681">BS1232</f>
        <v>2596427.591</v>
      </c>
      <c r="BY1232" s="22">
        <f t="shared" ref="BY1232:BY1295" si="4682">BT1232+BV1232</f>
        <v>3052717.6439999999</v>
      </c>
      <c r="BZ1232" s="22">
        <f t="shared" ref="BZ1232:BZ1295" si="4683">BU1232+BW1232</f>
        <v>3049634.8</v>
      </c>
      <c r="CA1232" s="22">
        <f>CA1233+CA1237+CA1241</f>
        <v>-582.99599999999998</v>
      </c>
      <c r="CB1232" s="22">
        <f>CB1233+CB1237+CB1241</f>
        <v>0</v>
      </c>
      <c r="CC1232" s="22">
        <f>CC1233+CC1237+CC1241</f>
        <v>0</v>
      </c>
      <c r="CD1232" s="22">
        <f t="shared" si="4552"/>
        <v>2595844.5950000002</v>
      </c>
      <c r="CE1232" s="22">
        <f>CE1233+CE1237+CE1241</f>
        <v>0</v>
      </c>
      <c r="CF1232" s="34">
        <f t="shared" si="4598"/>
        <v>2595844.5950000002</v>
      </c>
      <c r="CG1232" s="22">
        <f t="shared" si="4553"/>
        <v>3052717.6439999999</v>
      </c>
      <c r="CH1232" s="22">
        <f>CH1233+CH1237+CH1241</f>
        <v>0</v>
      </c>
      <c r="CI1232" s="22">
        <f t="shared" si="4599"/>
        <v>3052717.6439999999</v>
      </c>
      <c r="CJ1232" s="22">
        <f t="shared" si="4554"/>
        <v>3049634.8</v>
      </c>
      <c r="CK1232" s="22">
        <f>CK1233+CK1237+CK1241</f>
        <v>0</v>
      </c>
      <c r="CL1232" s="22">
        <f t="shared" si="4600"/>
        <v>3049634.8</v>
      </c>
      <c r="CM1232" s="22">
        <f>CM1233+CM1237+CM1241</f>
        <v>0</v>
      </c>
      <c r="CN1232" s="15"/>
      <c r="CO1232" s="35"/>
      <c r="CR1232" s="5" t="s">
        <v>28</v>
      </c>
    </row>
    <row r="1233" spans="1:99" x14ac:dyDescent="0.3">
      <c r="A1233" s="32" t="s">
        <v>679</v>
      </c>
      <c r="B1233" s="16"/>
      <c r="C1233" s="32"/>
      <c r="D1233" s="32"/>
      <c r="E1233" s="33" t="s">
        <v>680</v>
      </c>
      <c r="F1233" s="22">
        <f t="shared" ref="F1233:F1243" si="4684">F1234</f>
        <v>1782104.9</v>
      </c>
      <c r="G1233" s="22">
        <f t="shared" ref="G1233:G1239" si="4685">G1234</f>
        <v>2150569.2000000002</v>
      </c>
      <c r="H1233" s="22">
        <f t="shared" ref="H1233:H1239" si="4686">H1234</f>
        <v>2150569.2000000002</v>
      </c>
      <c r="I1233" s="22">
        <f t="shared" ref="I1233:I1243" si="4687">I1234</f>
        <v>0</v>
      </c>
      <c r="J1233" s="22">
        <f t="shared" ref="J1233:J1243" si="4688">J1234</f>
        <v>0</v>
      </c>
      <c r="K1233" s="22">
        <f t="shared" ref="K1233:K1243" si="4689">K1234</f>
        <v>0</v>
      </c>
      <c r="L1233" s="22">
        <f t="shared" si="4648"/>
        <v>1782104.9</v>
      </c>
      <c r="M1233" s="22">
        <f t="shared" si="4649"/>
        <v>2150569.2000000002</v>
      </c>
      <c r="N1233" s="22">
        <f t="shared" si="4650"/>
        <v>2150569.2000000002</v>
      </c>
      <c r="O1233" s="22">
        <f t="shared" ref="O1233:O1235" si="4690">O1234</f>
        <v>718225.6</v>
      </c>
      <c r="P1233" s="22">
        <f t="shared" ref="P1233:P1243" si="4691">P1234</f>
        <v>849430.8</v>
      </c>
      <c r="Q1233" s="22">
        <f t="shared" ref="Q1233:Q1243" si="4692">Q1234</f>
        <v>849430.8</v>
      </c>
      <c r="R1233" s="22">
        <f t="shared" si="4651"/>
        <v>2500330.5</v>
      </c>
      <c r="S1233" s="22">
        <f t="shared" si="4652"/>
        <v>3000000</v>
      </c>
      <c r="T1233" s="22">
        <f t="shared" si="4653"/>
        <v>3000000</v>
      </c>
      <c r="U1233" s="22">
        <f t="shared" ref="U1233:U1243" si="4693">U1234</f>
        <v>0</v>
      </c>
      <c r="V1233" s="22">
        <f t="shared" ref="V1233:V1243" si="4694">V1234</f>
        <v>0</v>
      </c>
      <c r="W1233" s="22">
        <f t="shared" ref="W1233:W1243" si="4695">W1234</f>
        <v>0</v>
      </c>
      <c r="X1233" s="22">
        <f t="shared" si="4654"/>
        <v>2500330.5</v>
      </c>
      <c r="Y1233" s="22">
        <f t="shared" si="4655"/>
        <v>3000000</v>
      </c>
      <c r="Z1233" s="22">
        <f t="shared" si="4656"/>
        <v>3000000</v>
      </c>
      <c r="AA1233" s="22">
        <f t="shared" ref="AA1233:AA1243" si="4696">AA1234</f>
        <v>0</v>
      </c>
      <c r="AB1233" s="22">
        <f t="shared" ref="AB1233:AB1243" si="4697">AB1234</f>
        <v>0</v>
      </c>
      <c r="AC1233" s="22">
        <f t="shared" ref="AC1233:AC1243" si="4698">AC1234</f>
        <v>0</v>
      </c>
      <c r="AD1233" s="22">
        <f t="shared" si="4657"/>
        <v>2500330.5</v>
      </c>
      <c r="AE1233" s="22">
        <f t="shared" si="4658"/>
        <v>3000000</v>
      </c>
      <c r="AF1233" s="22">
        <f t="shared" si="4659"/>
        <v>3000000</v>
      </c>
      <c r="AG1233" s="22">
        <f t="shared" ref="AG1233:AG1243" si="4699">AG1234</f>
        <v>0</v>
      </c>
      <c r="AH1233" s="22">
        <f t="shared" ref="AH1233:AH1243" si="4700">AH1234</f>
        <v>0</v>
      </c>
      <c r="AI1233" s="22">
        <f t="shared" ref="AI1233:AI1243" si="4701">AI1234</f>
        <v>0</v>
      </c>
      <c r="AJ1233" s="22">
        <f t="shared" si="4660"/>
        <v>2500330.5</v>
      </c>
      <c r="AK1233" s="22">
        <f t="shared" si="4661"/>
        <v>3000000</v>
      </c>
      <c r="AL1233" s="22">
        <f t="shared" si="4662"/>
        <v>3000000</v>
      </c>
      <c r="AM1233" s="22">
        <f t="shared" ref="AM1233:AM1243" si="4702">AM1234</f>
        <v>0</v>
      </c>
      <c r="AN1233" s="22">
        <f t="shared" ref="AN1233:AN1243" si="4703">AN1234</f>
        <v>0</v>
      </c>
      <c r="AO1233" s="22">
        <f t="shared" ref="AO1233:AO1243" si="4704">AO1234</f>
        <v>41387.072999999997</v>
      </c>
      <c r="AP1233" s="22">
        <f t="shared" si="4663"/>
        <v>2500330.5</v>
      </c>
      <c r="AQ1233" s="22">
        <f t="shared" si="4664"/>
        <v>3000000</v>
      </c>
      <c r="AR1233" s="22">
        <f t="shared" si="4665"/>
        <v>3041387.0729999999</v>
      </c>
      <c r="AS1233" s="22">
        <f t="shared" ref="AS1233:AS1243" si="4705">AS1234</f>
        <v>0</v>
      </c>
      <c r="AT1233" s="22">
        <f t="shared" ref="AT1233:AT1243" si="4706">AT1234</f>
        <v>0</v>
      </c>
      <c r="AU1233" s="22">
        <f t="shared" ref="AU1233:AU1243" si="4707">AU1234</f>
        <v>-41387.072999999997</v>
      </c>
      <c r="AV1233" s="22">
        <f t="shared" si="4666"/>
        <v>2500330.5</v>
      </c>
      <c r="AW1233" s="22">
        <f t="shared" si="4667"/>
        <v>3000000</v>
      </c>
      <c r="AX1233" s="22">
        <f t="shared" si="4668"/>
        <v>3000000</v>
      </c>
      <c r="AY1233" s="22">
        <f t="shared" ref="AY1233:AY1235" si="4708">AY1234</f>
        <v>13440.048000000001</v>
      </c>
      <c r="AZ1233" s="22">
        <f t="shared" ref="AZ1233:AZ1243" si="4709">AZ1234</f>
        <v>0</v>
      </c>
      <c r="BA1233" s="22">
        <f t="shared" ref="BA1233:BA1243" si="4710">BA1234</f>
        <v>0</v>
      </c>
      <c r="BB1233" s="22">
        <f t="shared" si="4669"/>
        <v>2513770.548</v>
      </c>
      <c r="BC1233" s="22">
        <f t="shared" si="4670"/>
        <v>3000000</v>
      </c>
      <c r="BD1233" s="22">
        <f t="shared" si="4671"/>
        <v>3000000</v>
      </c>
      <c r="BE1233" s="22">
        <f t="shared" ref="BE1233:BE1243" si="4711">BE1234</f>
        <v>0</v>
      </c>
      <c r="BF1233" s="22">
        <f t="shared" ref="BF1233:BF1243" si="4712">BF1234</f>
        <v>0</v>
      </c>
      <c r="BG1233" s="22">
        <f t="shared" ref="BG1233:BG1243" si="4713">BG1234</f>
        <v>0</v>
      </c>
      <c r="BH1233" s="22">
        <f t="shared" si="4672"/>
        <v>2513770.548</v>
      </c>
      <c r="BI1233" s="22">
        <f t="shared" si="4673"/>
        <v>3000000</v>
      </c>
      <c r="BJ1233" s="22">
        <f t="shared" si="4674"/>
        <v>3000000</v>
      </c>
      <c r="BK1233" s="22">
        <f t="shared" ref="BK1233:BK1235" si="4714">BK1234</f>
        <v>10801.969000000001</v>
      </c>
      <c r="BL1233" s="22">
        <f t="shared" ref="BL1233:BL1243" si="4715">BL1234</f>
        <v>3082.8440000000001</v>
      </c>
      <c r="BM1233" s="22">
        <f t="shared" ref="BM1233:BM1243" si="4716">BM1234</f>
        <v>0</v>
      </c>
      <c r="BN1233" s="22">
        <f t="shared" si="4675"/>
        <v>2524572.517</v>
      </c>
      <c r="BO1233" s="22">
        <f t="shared" si="4676"/>
        <v>3003082.844</v>
      </c>
      <c r="BP1233" s="22">
        <f t="shared" si="4677"/>
        <v>3000000</v>
      </c>
      <c r="BQ1233" s="22">
        <f t="shared" ref="BQ1233:BQ1243" si="4717">BQ1234</f>
        <v>0</v>
      </c>
      <c r="BR1233" s="22">
        <f t="shared" ref="BR1233:BR1243" si="4718">BR1234</f>
        <v>0</v>
      </c>
      <c r="BS1233" s="22">
        <f t="shared" si="4678"/>
        <v>2524572.517</v>
      </c>
      <c r="BT1233" s="22">
        <f t="shared" si="4679"/>
        <v>3003082.844</v>
      </c>
      <c r="BU1233" s="22">
        <f t="shared" si="4680"/>
        <v>3000000</v>
      </c>
      <c r="BV1233" s="22">
        <f t="shared" ref="BV1233:BV1243" si="4719">BV1234</f>
        <v>0</v>
      </c>
      <c r="BW1233" s="22">
        <f t="shared" ref="BW1233:BW1243" si="4720">BW1234</f>
        <v>0</v>
      </c>
      <c r="BX1233" s="22">
        <f t="shared" si="4681"/>
        <v>2524572.517</v>
      </c>
      <c r="BY1233" s="22">
        <f t="shared" si="4682"/>
        <v>3003082.844</v>
      </c>
      <c r="BZ1233" s="22">
        <f t="shared" si="4683"/>
        <v>3000000</v>
      </c>
      <c r="CA1233" s="22">
        <f t="shared" ref="CA1233:CA1243" si="4721">CA1234</f>
        <v>-582.99599999999998</v>
      </c>
      <c r="CB1233" s="22">
        <f t="shared" ref="CB1233:CB1243" si="4722">CB1234</f>
        <v>0</v>
      </c>
      <c r="CC1233" s="22">
        <f t="shared" ref="CC1233:CC1243" si="4723">CC1234</f>
        <v>0</v>
      </c>
      <c r="CD1233" s="22">
        <f t="shared" si="4552"/>
        <v>2523989.5210000002</v>
      </c>
      <c r="CE1233" s="22">
        <f t="shared" ref="CE1233:CE1243" si="4724">CE1234</f>
        <v>0</v>
      </c>
      <c r="CF1233" s="34">
        <f t="shared" si="4598"/>
        <v>2523989.5210000002</v>
      </c>
      <c r="CG1233" s="22">
        <f t="shared" si="4553"/>
        <v>3003082.844</v>
      </c>
      <c r="CH1233" s="22">
        <f t="shared" ref="CH1233:CM1243" si="4725">CH1234</f>
        <v>0</v>
      </c>
      <c r="CI1233" s="22">
        <f t="shared" si="4599"/>
        <v>3003082.844</v>
      </c>
      <c r="CJ1233" s="22">
        <f t="shared" si="4554"/>
        <v>3000000</v>
      </c>
      <c r="CK1233" s="22">
        <f t="shared" si="4725"/>
        <v>0</v>
      </c>
      <c r="CL1233" s="22">
        <f t="shared" si="4600"/>
        <v>3000000</v>
      </c>
      <c r="CM1233" s="22">
        <f t="shared" si="4725"/>
        <v>0</v>
      </c>
      <c r="CN1233" s="15"/>
      <c r="CO1233" s="35"/>
      <c r="CU1233" s="5" t="s">
        <v>31</v>
      </c>
    </row>
    <row r="1234" spans="1:99" ht="31.2" x14ac:dyDescent="0.3">
      <c r="A1234" s="32" t="s">
        <v>679</v>
      </c>
      <c r="B1234" s="16">
        <v>200</v>
      </c>
      <c r="C1234" s="32"/>
      <c r="D1234" s="32"/>
      <c r="E1234" s="33" t="s">
        <v>40</v>
      </c>
      <c r="F1234" s="22">
        <f t="shared" si="4684"/>
        <v>1782104.9</v>
      </c>
      <c r="G1234" s="22">
        <f t="shared" si="4685"/>
        <v>2150569.2000000002</v>
      </c>
      <c r="H1234" s="22">
        <f t="shared" si="4686"/>
        <v>2150569.2000000002</v>
      </c>
      <c r="I1234" s="22">
        <f t="shared" si="4687"/>
        <v>0</v>
      </c>
      <c r="J1234" s="22">
        <f t="shared" si="4688"/>
        <v>0</v>
      </c>
      <c r="K1234" s="22">
        <f t="shared" si="4689"/>
        <v>0</v>
      </c>
      <c r="L1234" s="22">
        <f t="shared" si="4648"/>
        <v>1782104.9</v>
      </c>
      <c r="M1234" s="22">
        <f t="shared" si="4649"/>
        <v>2150569.2000000002</v>
      </c>
      <c r="N1234" s="22">
        <f t="shared" si="4650"/>
        <v>2150569.2000000002</v>
      </c>
      <c r="O1234" s="22">
        <f t="shared" si="4690"/>
        <v>718225.6</v>
      </c>
      <c r="P1234" s="22">
        <f t="shared" si="4691"/>
        <v>849430.8</v>
      </c>
      <c r="Q1234" s="22">
        <f t="shared" si="4692"/>
        <v>849430.8</v>
      </c>
      <c r="R1234" s="22">
        <f t="shared" si="4651"/>
        <v>2500330.5</v>
      </c>
      <c r="S1234" s="22">
        <f t="shared" si="4652"/>
        <v>3000000</v>
      </c>
      <c r="T1234" s="22">
        <f t="shared" si="4653"/>
        <v>3000000</v>
      </c>
      <c r="U1234" s="22">
        <f t="shared" si="4693"/>
        <v>0</v>
      </c>
      <c r="V1234" s="22">
        <f t="shared" si="4694"/>
        <v>0</v>
      </c>
      <c r="W1234" s="22">
        <f t="shared" si="4695"/>
        <v>0</v>
      </c>
      <c r="X1234" s="22">
        <f t="shared" si="4654"/>
        <v>2500330.5</v>
      </c>
      <c r="Y1234" s="22">
        <f t="shared" si="4655"/>
        <v>3000000</v>
      </c>
      <c r="Z1234" s="22">
        <f t="shared" si="4656"/>
        <v>3000000</v>
      </c>
      <c r="AA1234" s="22">
        <f t="shared" si="4696"/>
        <v>0</v>
      </c>
      <c r="AB1234" s="22">
        <f t="shared" si="4697"/>
        <v>0</v>
      </c>
      <c r="AC1234" s="22">
        <f t="shared" si="4698"/>
        <v>0</v>
      </c>
      <c r="AD1234" s="22">
        <f t="shared" si="4657"/>
        <v>2500330.5</v>
      </c>
      <c r="AE1234" s="22">
        <f t="shared" si="4658"/>
        <v>3000000</v>
      </c>
      <c r="AF1234" s="22">
        <f t="shared" si="4659"/>
        <v>3000000</v>
      </c>
      <c r="AG1234" s="22">
        <f t="shared" si="4699"/>
        <v>0</v>
      </c>
      <c r="AH1234" s="22">
        <f t="shared" si="4700"/>
        <v>0</v>
      </c>
      <c r="AI1234" s="22">
        <f t="shared" si="4701"/>
        <v>0</v>
      </c>
      <c r="AJ1234" s="22">
        <f t="shared" si="4660"/>
        <v>2500330.5</v>
      </c>
      <c r="AK1234" s="22">
        <f t="shared" si="4661"/>
        <v>3000000</v>
      </c>
      <c r="AL1234" s="22">
        <f t="shared" si="4662"/>
        <v>3000000</v>
      </c>
      <c r="AM1234" s="22">
        <f t="shared" si="4702"/>
        <v>0</v>
      </c>
      <c r="AN1234" s="22">
        <f t="shared" si="4703"/>
        <v>0</v>
      </c>
      <c r="AO1234" s="22">
        <f t="shared" si="4704"/>
        <v>41387.072999999997</v>
      </c>
      <c r="AP1234" s="22">
        <f t="shared" si="4663"/>
        <v>2500330.5</v>
      </c>
      <c r="AQ1234" s="22">
        <f t="shared" si="4664"/>
        <v>3000000</v>
      </c>
      <c r="AR1234" s="22">
        <f t="shared" si="4665"/>
        <v>3041387.0729999999</v>
      </c>
      <c r="AS1234" s="22">
        <f t="shared" si="4705"/>
        <v>0</v>
      </c>
      <c r="AT1234" s="22">
        <f t="shared" si="4706"/>
        <v>0</v>
      </c>
      <c r="AU1234" s="22">
        <f t="shared" si="4707"/>
        <v>-41387.072999999997</v>
      </c>
      <c r="AV1234" s="22">
        <f t="shared" si="4666"/>
        <v>2500330.5</v>
      </c>
      <c r="AW1234" s="22">
        <f t="shared" si="4667"/>
        <v>3000000</v>
      </c>
      <c r="AX1234" s="22">
        <f t="shared" si="4668"/>
        <v>3000000</v>
      </c>
      <c r="AY1234" s="22">
        <f t="shared" si="4708"/>
        <v>13440.048000000001</v>
      </c>
      <c r="AZ1234" s="22">
        <f t="shared" si="4709"/>
        <v>0</v>
      </c>
      <c r="BA1234" s="22">
        <f t="shared" si="4710"/>
        <v>0</v>
      </c>
      <c r="BB1234" s="22">
        <f t="shared" si="4669"/>
        <v>2513770.548</v>
      </c>
      <c r="BC1234" s="22">
        <f t="shared" si="4670"/>
        <v>3000000</v>
      </c>
      <c r="BD1234" s="22">
        <f t="shared" si="4671"/>
        <v>3000000</v>
      </c>
      <c r="BE1234" s="22">
        <f t="shared" si="4711"/>
        <v>0</v>
      </c>
      <c r="BF1234" s="22">
        <f t="shared" si="4712"/>
        <v>0</v>
      </c>
      <c r="BG1234" s="22">
        <f t="shared" si="4713"/>
        <v>0</v>
      </c>
      <c r="BH1234" s="22">
        <f t="shared" si="4672"/>
        <v>2513770.548</v>
      </c>
      <c r="BI1234" s="22">
        <f t="shared" si="4673"/>
        <v>3000000</v>
      </c>
      <c r="BJ1234" s="22">
        <f t="shared" si="4674"/>
        <v>3000000</v>
      </c>
      <c r="BK1234" s="22">
        <f t="shared" si="4714"/>
        <v>10801.969000000001</v>
      </c>
      <c r="BL1234" s="22">
        <f t="shared" si="4715"/>
        <v>3082.8440000000001</v>
      </c>
      <c r="BM1234" s="22">
        <f t="shared" si="4716"/>
        <v>0</v>
      </c>
      <c r="BN1234" s="22">
        <f t="shared" si="4675"/>
        <v>2524572.517</v>
      </c>
      <c r="BO1234" s="22">
        <f t="shared" si="4676"/>
        <v>3003082.844</v>
      </c>
      <c r="BP1234" s="22">
        <f t="shared" si="4677"/>
        <v>3000000</v>
      </c>
      <c r="BQ1234" s="22">
        <f t="shared" si="4717"/>
        <v>0</v>
      </c>
      <c r="BR1234" s="22">
        <f t="shared" si="4718"/>
        <v>0</v>
      </c>
      <c r="BS1234" s="22">
        <f t="shared" si="4678"/>
        <v>2524572.517</v>
      </c>
      <c r="BT1234" s="22">
        <f t="shared" si="4679"/>
        <v>3003082.844</v>
      </c>
      <c r="BU1234" s="22">
        <f t="shared" si="4680"/>
        <v>3000000</v>
      </c>
      <c r="BV1234" s="22">
        <f t="shared" si="4719"/>
        <v>0</v>
      </c>
      <c r="BW1234" s="22">
        <f t="shared" si="4720"/>
        <v>0</v>
      </c>
      <c r="BX1234" s="22">
        <f t="shared" si="4681"/>
        <v>2524572.517</v>
      </c>
      <c r="BY1234" s="22">
        <f t="shared" si="4682"/>
        <v>3003082.844</v>
      </c>
      <c r="BZ1234" s="22">
        <f t="shared" si="4683"/>
        <v>3000000</v>
      </c>
      <c r="CA1234" s="22">
        <f t="shared" si="4721"/>
        <v>-582.99599999999998</v>
      </c>
      <c r="CB1234" s="22">
        <f t="shared" si="4722"/>
        <v>0</v>
      </c>
      <c r="CC1234" s="22">
        <f t="shared" si="4723"/>
        <v>0</v>
      </c>
      <c r="CD1234" s="22">
        <f t="shared" si="4552"/>
        <v>2523989.5210000002</v>
      </c>
      <c r="CE1234" s="22">
        <f t="shared" si="4724"/>
        <v>0</v>
      </c>
      <c r="CF1234" s="34">
        <f t="shared" si="4598"/>
        <v>2523989.5210000002</v>
      </c>
      <c r="CG1234" s="22">
        <f t="shared" si="4553"/>
        <v>3003082.844</v>
      </c>
      <c r="CH1234" s="22">
        <f t="shared" si="4725"/>
        <v>0</v>
      </c>
      <c r="CI1234" s="22">
        <f t="shared" si="4599"/>
        <v>3003082.844</v>
      </c>
      <c r="CJ1234" s="22">
        <f t="shared" si="4554"/>
        <v>3000000</v>
      </c>
      <c r="CK1234" s="22">
        <f t="shared" si="4725"/>
        <v>0</v>
      </c>
      <c r="CL1234" s="22">
        <f t="shared" si="4600"/>
        <v>3000000</v>
      </c>
      <c r="CM1234" s="22">
        <f t="shared" si="4725"/>
        <v>0</v>
      </c>
      <c r="CN1234" s="15"/>
      <c r="CO1234" s="35"/>
      <c r="CS1234" s="5" t="s">
        <v>29</v>
      </c>
    </row>
    <row r="1235" spans="1:99" ht="46.8" x14ac:dyDescent="0.3">
      <c r="A1235" s="32" t="s">
        <v>679</v>
      </c>
      <c r="B1235" s="16">
        <v>240</v>
      </c>
      <c r="C1235" s="32"/>
      <c r="D1235" s="32"/>
      <c r="E1235" s="33" t="s">
        <v>41</v>
      </c>
      <c r="F1235" s="22">
        <f t="shared" si="4684"/>
        <v>1782104.9</v>
      </c>
      <c r="G1235" s="22">
        <f t="shared" si="4685"/>
        <v>2150569.2000000002</v>
      </c>
      <c r="H1235" s="22">
        <f t="shared" si="4686"/>
        <v>2150569.2000000002</v>
      </c>
      <c r="I1235" s="22">
        <f t="shared" si="4687"/>
        <v>0</v>
      </c>
      <c r="J1235" s="22">
        <f t="shared" si="4688"/>
        <v>0</v>
      </c>
      <c r="K1235" s="22">
        <f t="shared" si="4689"/>
        <v>0</v>
      </c>
      <c r="L1235" s="22">
        <f t="shared" si="4648"/>
        <v>1782104.9</v>
      </c>
      <c r="M1235" s="22">
        <f t="shared" si="4649"/>
        <v>2150569.2000000002</v>
      </c>
      <c r="N1235" s="22">
        <f t="shared" si="4650"/>
        <v>2150569.2000000002</v>
      </c>
      <c r="O1235" s="22">
        <f t="shared" si="4690"/>
        <v>718225.6</v>
      </c>
      <c r="P1235" s="22">
        <f t="shared" si="4691"/>
        <v>849430.8</v>
      </c>
      <c r="Q1235" s="22">
        <f t="shared" si="4692"/>
        <v>849430.8</v>
      </c>
      <c r="R1235" s="22">
        <f t="shared" si="4651"/>
        <v>2500330.5</v>
      </c>
      <c r="S1235" s="22">
        <f t="shared" si="4652"/>
        <v>3000000</v>
      </c>
      <c r="T1235" s="22">
        <f t="shared" si="4653"/>
        <v>3000000</v>
      </c>
      <c r="U1235" s="22">
        <f t="shared" si="4693"/>
        <v>0</v>
      </c>
      <c r="V1235" s="22">
        <f t="shared" si="4694"/>
        <v>0</v>
      </c>
      <c r="W1235" s="22">
        <f t="shared" si="4695"/>
        <v>0</v>
      </c>
      <c r="X1235" s="22">
        <f t="shared" si="4654"/>
        <v>2500330.5</v>
      </c>
      <c r="Y1235" s="22">
        <f t="shared" si="4655"/>
        <v>3000000</v>
      </c>
      <c r="Z1235" s="22">
        <f t="shared" si="4656"/>
        <v>3000000</v>
      </c>
      <c r="AA1235" s="22">
        <f t="shared" si="4696"/>
        <v>0</v>
      </c>
      <c r="AB1235" s="22">
        <f t="shared" si="4697"/>
        <v>0</v>
      </c>
      <c r="AC1235" s="22">
        <f t="shared" si="4698"/>
        <v>0</v>
      </c>
      <c r="AD1235" s="22">
        <f t="shared" si="4657"/>
        <v>2500330.5</v>
      </c>
      <c r="AE1235" s="22">
        <f t="shared" si="4658"/>
        <v>3000000</v>
      </c>
      <c r="AF1235" s="22">
        <f t="shared" si="4659"/>
        <v>3000000</v>
      </c>
      <c r="AG1235" s="22">
        <f t="shared" si="4699"/>
        <v>0</v>
      </c>
      <c r="AH1235" s="22">
        <f t="shared" si="4700"/>
        <v>0</v>
      </c>
      <c r="AI1235" s="22">
        <f t="shared" si="4701"/>
        <v>0</v>
      </c>
      <c r="AJ1235" s="22">
        <f t="shared" si="4660"/>
        <v>2500330.5</v>
      </c>
      <c r="AK1235" s="22">
        <f t="shared" si="4661"/>
        <v>3000000</v>
      </c>
      <c r="AL1235" s="22">
        <f t="shared" si="4662"/>
        <v>3000000</v>
      </c>
      <c r="AM1235" s="22">
        <f t="shared" si="4702"/>
        <v>0</v>
      </c>
      <c r="AN1235" s="22">
        <f t="shared" si="4703"/>
        <v>0</v>
      </c>
      <c r="AO1235" s="22">
        <f t="shared" si="4704"/>
        <v>41387.072999999997</v>
      </c>
      <c r="AP1235" s="22">
        <f t="shared" si="4663"/>
        <v>2500330.5</v>
      </c>
      <c r="AQ1235" s="22">
        <f t="shared" si="4664"/>
        <v>3000000</v>
      </c>
      <c r="AR1235" s="22">
        <f t="shared" si="4665"/>
        <v>3041387.0729999999</v>
      </c>
      <c r="AS1235" s="22">
        <f t="shared" si="4705"/>
        <v>0</v>
      </c>
      <c r="AT1235" s="22">
        <f t="shared" si="4706"/>
        <v>0</v>
      </c>
      <c r="AU1235" s="22">
        <f t="shared" si="4707"/>
        <v>-41387.072999999997</v>
      </c>
      <c r="AV1235" s="22">
        <f t="shared" si="4666"/>
        <v>2500330.5</v>
      </c>
      <c r="AW1235" s="22">
        <f t="shared" si="4667"/>
        <v>3000000</v>
      </c>
      <c r="AX1235" s="22">
        <f t="shared" si="4668"/>
        <v>3000000</v>
      </c>
      <c r="AY1235" s="22">
        <f t="shared" si="4708"/>
        <v>13440.048000000001</v>
      </c>
      <c r="AZ1235" s="22">
        <f t="shared" si="4709"/>
        <v>0</v>
      </c>
      <c r="BA1235" s="22">
        <f t="shared" si="4710"/>
        <v>0</v>
      </c>
      <c r="BB1235" s="22">
        <f t="shared" si="4669"/>
        <v>2513770.548</v>
      </c>
      <c r="BC1235" s="22">
        <f t="shared" si="4670"/>
        <v>3000000</v>
      </c>
      <c r="BD1235" s="22">
        <f t="shared" si="4671"/>
        <v>3000000</v>
      </c>
      <c r="BE1235" s="22">
        <f t="shared" si="4711"/>
        <v>0</v>
      </c>
      <c r="BF1235" s="22">
        <f t="shared" si="4712"/>
        <v>0</v>
      </c>
      <c r="BG1235" s="22">
        <f t="shared" si="4713"/>
        <v>0</v>
      </c>
      <c r="BH1235" s="22">
        <f t="shared" si="4672"/>
        <v>2513770.548</v>
      </c>
      <c r="BI1235" s="22">
        <f t="shared" si="4673"/>
        <v>3000000</v>
      </c>
      <c r="BJ1235" s="22">
        <f t="shared" si="4674"/>
        <v>3000000</v>
      </c>
      <c r="BK1235" s="22">
        <f t="shared" si="4714"/>
        <v>10801.969000000001</v>
      </c>
      <c r="BL1235" s="22">
        <f t="shared" si="4715"/>
        <v>3082.8440000000001</v>
      </c>
      <c r="BM1235" s="22">
        <f t="shared" si="4716"/>
        <v>0</v>
      </c>
      <c r="BN1235" s="22">
        <f t="shared" si="4675"/>
        <v>2524572.517</v>
      </c>
      <c r="BO1235" s="22">
        <f t="shared" si="4676"/>
        <v>3003082.844</v>
      </c>
      <c r="BP1235" s="22">
        <f t="shared" si="4677"/>
        <v>3000000</v>
      </c>
      <c r="BQ1235" s="22">
        <f t="shared" si="4717"/>
        <v>0</v>
      </c>
      <c r="BR1235" s="22">
        <f t="shared" si="4718"/>
        <v>0</v>
      </c>
      <c r="BS1235" s="22">
        <f t="shared" si="4678"/>
        <v>2524572.517</v>
      </c>
      <c r="BT1235" s="22">
        <f t="shared" si="4679"/>
        <v>3003082.844</v>
      </c>
      <c r="BU1235" s="22">
        <f t="shared" si="4680"/>
        <v>3000000</v>
      </c>
      <c r="BV1235" s="22">
        <f t="shared" si="4719"/>
        <v>0</v>
      </c>
      <c r="BW1235" s="22">
        <f t="shared" si="4720"/>
        <v>0</v>
      </c>
      <c r="BX1235" s="22">
        <f t="shared" si="4681"/>
        <v>2524572.517</v>
      </c>
      <c r="BY1235" s="22">
        <f t="shared" si="4682"/>
        <v>3003082.844</v>
      </c>
      <c r="BZ1235" s="22">
        <f t="shared" si="4683"/>
        <v>3000000</v>
      </c>
      <c r="CA1235" s="22">
        <f t="shared" si="4721"/>
        <v>-582.99599999999998</v>
      </c>
      <c r="CB1235" s="22">
        <f t="shared" si="4722"/>
        <v>0</v>
      </c>
      <c r="CC1235" s="22">
        <f t="shared" si="4723"/>
        <v>0</v>
      </c>
      <c r="CD1235" s="22">
        <f t="shared" si="4552"/>
        <v>2523989.5210000002</v>
      </c>
      <c r="CE1235" s="22">
        <f t="shared" si="4724"/>
        <v>0</v>
      </c>
      <c r="CF1235" s="34">
        <f t="shared" si="4598"/>
        <v>2523989.5210000002</v>
      </c>
      <c r="CG1235" s="22">
        <f t="shared" si="4553"/>
        <v>3003082.844</v>
      </c>
      <c r="CH1235" s="22">
        <f t="shared" si="4725"/>
        <v>0</v>
      </c>
      <c r="CI1235" s="22">
        <f t="shared" si="4599"/>
        <v>3003082.844</v>
      </c>
      <c r="CJ1235" s="22">
        <f t="shared" si="4554"/>
        <v>3000000</v>
      </c>
      <c r="CK1235" s="22">
        <f t="shared" si="4725"/>
        <v>0</v>
      </c>
      <c r="CL1235" s="22">
        <f t="shared" si="4600"/>
        <v>3000000</v>
      </c>
      <c r="CM1235" s="22">
        <f t="shared" si="4725"/>
        <v>0</v>
      </c>
      <c r="CN1235" s="15"/>
      <c r="CO1235" s="35"/>
      <c r="CT1235" s="5" t="s">
        <v>30</v>
      </c>
    </row>
    <row r="1236" spans="1:99" x14ac:dyDescent="0.3">
      <c r="A1236" s="32" t="s">
        <v>679</v>
      </c>
      <c r="B1236" s="16">
        <v>240</v>
      </c>
      <c r="C1236" s="32" t="s">
        <v>395</v>
      </c>
      <c r="D1236" s="32" t="s">
        <v>105</v>
      </c>
      <c r="E1236" s="33" t="s">
        <v>681</v>
      </c>
      <c r="F1236" s="22">
        <v>1782104.9</v>
      </c>
      <c r="G1236" s="22">
        <v>2150569.2000000002</v>
      </c>
      <c r="H1236" s="22">
        <v>2150569.2000000002</v>
      </c>
      <c r="I1236" s="22"/>
      <c r="J1236" s="22"/>
      <c r="K1236" s="22"/>
      <c r="L1236" s="22">
        <f t="shared" si="4648"/>
        <v>1782104.9</v>
      </c>
      <c r="M1236" s="22">
        <f t="shared" si="4649"/>
        <v>2150569.2000000002</v>
      </c>
      <c r="N1236" s="22">
        <f t="shared" si="4650"/>
        <v>2150569.2000000002</v>
      </c>
      <c r="O1236" s="22">
        <f>217895.1+152.5+178+500000</f>
        <v>718225.6</v>
      </c>
      <c r="P1236" s="22">
        <v>849430.8</v>
      </c>
      <c r="Q1236" s="22">
        <v>849430.8</v>
      </c>
      <c r="R1236" s="22">
        <f t="shared" si="4651"/>
        <v>2500330.5</v>
      </c>
      <c r="S1236" s="22">
        <f t="shared" si="4652"/>
        <v>3000000</v>
      </c>
      <c r="T1236" s="22">
        <f t="shared" si="4653"/>
        <v>3000000</v>
      </c>
      <c r="U1236" s="22"/>
      <c r="V1236" s="22"/>
      <c r="W1236" s="22"/>
      <c r="X1236" s="22">
        <f t="shared" si="4654"/>
        <v>2500330.5</v>
      </c>
      <c r="Y1236" s="22">
        <f t="shared" si="4655"/>
        <v>3000000</v>
      </c>
      <c r="Z1236" s="22">
        <f t="shared" si="4656"/>
        <v>3000000</v>
      </c>
      <c r="AA1236" s="22"/>
      <c r="AB1236" s="22"/>
      <c r="AC1236" s="22"/>
      <c r="AD1236" s="22">
        <f t="shared" si="4657"/>
        <v>2500330.5</v>
      </c>
      <c r="AE1236" s="22">
        <f t="shared" si="4658"/>
        <v>3000000</v>
      </c>
      <c r="AF1236" s="22">
        <f t="shared" si="4659"/>
        <v>3000000</v>
      </c>
      <c r="AG1236" s="22"/>
      <c r="AH1236" s="22"/>
      <c r="AI1236" s="22"/>
      <c r="AJ1236" s="22">
        <f t="shared" si="4660"/>
        <v>2500330.5</v>
      </c>
      <c r="AK1236" s="22">
        <f t="shared" si="4661"/>
        <v>3000000</v>
      </c>
      <c r="AL1236" s="22">
        <f t="shared" si="4662"/>
        <v>3000000</v>
      </c>
      <c r="AM1236" s="22"/>
      <c r="AN1236" s="22"/>
      <c r="AO1236" s="22">
        <v>41387.072999999997</v>
      </c>
      <c r="AP1236" s="22">
        <f t="shared" si="4663"/>
        <v>2500330.5</v>
      </c>
      <c r="AQ1236" s="22">
        <f t="shared" si="4664"/>
        <v>3000000</v>
      </c>
      <c r="AR1236" s="22">
        <f t="shared" si="4665"/>
        <v>3041387.0729999999</v>
      </c>
      <c r="AS1236" s="22"/>
      <c r="AT1236" s="22"/>
      <c r="AU1236" s="22">
        <v>-41387.072999999997</v>
      </c>
      <c r="AV1236" s="22">
        <f t="shared" si="4666"/>
        <v>2500330.5</v>
      </c>
      <c r="AW1236" s="22">
        <f t="shared" si="4667"/>
        <v>3000000</v>
      </c>
      <c r="AX1236" s="22">
        <f t="shared" si="4668"/>
        <v>3000000</v>
      </c>
      <c r="AY1236" s="22">
        <f>-216.667-574.885+14231.6</f>
        <v>13440.048000000001</v>
      </c>
      <c r="AZ1236" s="22"/>
      <c r="BA1236" s="22"/>
      <c r="BB1236" s="22">
        <f t="shared" si="4669"/>
        <v>2513770.548</v>
      </c>
      <c r="BC1236" s="22">
        <f t="shared" si="4670"/>
        <v>3000000</v>
      </c>
      <c r="BD1236" s="22">
        <f t="shared" si="4671"/>
        <v>3000000</v>
      </c>
      <c r="BE1236" s="22"/>
      <c r="BF1236" s="22"/>
      <c r="BG1236" s="22"/>
      <c r="BH1236" s="22">
        <f t="shared" si="4672"/>
        <v>2513770.548</v>
      </c>
      <c r="BI1236" s="22">
        <f t="shared" si="4673"/>
        <v>3000000</v>
      </c>
      <c r="BJ1236" s="22">
        <f t="shared" si="4674"/>
        <v>3000000</v>
      </c>
      <c r="BK1236" s="22">
        <f>-144.459+4893.747+6052.681</f>
        <v>10801.969000000001</v>
      </c>
      <c r="BL1236" s="22">
        <v>3082.8440000000001</v>
      </c>
      <c r="BM1236" s="22"/>
      <c r="BN1236" s="22">
        <f t="shared" si="4675"/>
        <v>2524572.517</v>
      </c>
      <c r="BO1236" s="22">
        <f t="shared" si="4676"/>
        <v>3003082.844</v>
      </c>
      <c r="BP1236" s="22">
        <f t="shared" si="4677"/>
        <v>3000000</v>
      </c>
      <c r="BQ1236" s="22"/>
      <c r="BR1236" s="22"/>
      <c r="BS1236" s="22">
        <f t="shared" si="4678"/>
        <v>2524572.517</v>
      </c>
      <c r="BT1236" s="22">
        <f t="shared" si="4679"/>
        <v>3003082.844</v>
      </c>
      <c r="BU1236" s="22">
        <f t="shared" si="4680"/>
        <v>3000000</v>
      </c>
      <c r="BV1236" s="22"/>
      <c r="BW1236" s="22"/>
      <c r="BX1236" s="22">
        <f t="shared" si="4681"/>
        <v>2524572.517</v>
      </c>
      <c r="BY1236" s="22">
        <f t="shared" si="4682"/>
        <v>3003082.844</v>
      </c>
      <c r="BZ1236" s="22">
        <f t="shared" si="4683"/>
        <v>3000000</v>
      </c>
      <c r="CA1236" s="22">
        <v>-582.99599999999998</v>
      </c>
      <c r="CB1236" s="22"/>
      <c r="CC1236" s="22"/>
      <c r="CD1236" s="22">
        <f t="shared" si="4552"/>
        <v>2523989.5210000002</v>
      </c>
      <c r="CE1236" s="22"/>
      <c r="CF1236" s="34">
        <f t="shared" si="4598"/>
        <v>2523989.5210000002</v>
      </c>
      <c r="CG1236" s="22">
        <f t="shared" si="4553"/>
        <v>3003082.844</v>
      </c>
      <c r="CH1236" s="22"/>
      <c r="CI1236" s="22">
        <f t="shared" si="4599"/>
        <v>3003082.844</v>
      </c>
      <c r="CJ1236" s="22">
        <f t="shared" si="4554"/>
        <v>3000000</v>
      </c>
      <c r="CK1236" s="22"/>
      <c r="CL1236" s="22">
        <f t="shared" si="4600"/>
        <v>3000000</v>
      </c>
      <c r="CM1236" s="22"/>
      <c r="CN1236" s="15"/>
      <c r="CO1236" s="35"/>
    </row>
    <row r="1237" spans="1:99" ht="31.2" x14ac:dyDescent="0.3">
      <c r="A1237" s="32" t="s">
        <v>682</v>
      </c>
      <c r="B1237" s="16"/>
      <c r="C1237" s="32"/>
      <c r="D1237" s="32"/>
      <c r="E1237" s="33" t="s">
        <v>683</v>
      </c>
      <c r="F1237" s="22">
        <f t="shared" si="4684"/>
        <v>53275</v>
      </c>
      <c r="G1237" s="22">
        <f t="shared" si="4685"/>
        <v>49634.8</v>
      </c>
      <c r="H1237" s="22">
        <f t="shared" si="4686"/>
        <v>49634.8</v>
      </c>
      <c r="I1237" s="22">
        <f t="shared" si="4687"/>
        <v>0</v>
      </c>
      <c r="J1237" s="22">
        <f t="shared" si="4688"/>
        <v>0</v>
      </c>
      <c r="K1237" s="22">
        <f t="shared" si="4689"/>
        <v>0</v>
      </c>
      <c r="L1237" s="22">
        <f t="shared" si="4648"/>
        <v>53275</v>
      </c>
      <c r="M1237" s="22">
        <f t="shared" si="4649"/>
        <v>49634.8</v>
      </c>
      <c r="N1237" s="22">
        <f t="shared" si="4650"/>
        <v>49634.8</v>
      </c>
      <c r="O1237" s="22">
        <f t="shared" ref="O1237:O1243" si="4726">O1238</f>
        <v>0</v>
      </c>
      <c r="P1237" s="22">
        <f t="shared" si="4691"/>
        <v>0</v>
      </c>
      <c r="Q1237" s="22">
        <f t="shared" si="4692"/>
        <v>0</v>
      </c>
      <c r="R1237" s="22">
        <f t="shared" si="4651"/>
        <v>53275</v>
      </c>
      <c r="S1237" s="22">
        <f t="shared" si="4652"/>
        <v>49634.8</v>
      </c>
      <c r="T1237" s="22">
        <f t="shared" si="4653"/>
        <v>49634.8</v>
      </c>
      <c r="U1237" s="22">
        <f t="shared" si="4693"/>
        <v>0</v>
      </c>
      <c r="V1237" s="22">
        <f t="shared" si="4694"/>
        <v>0</v>
      </c>
      <c r="W1237" s="22">
        <f t="shared" si="4695"/>
        <v>0</v>
      </c>
      <c r="X1237" s="22">
        <f t="shared" si="4654"/>
        <v>53275</v>
      </c>
      <c r="Y1237" s="22">
        <f t="shared" si="4655"/>
        <v>49634.8</v>
      </c>
      <c r="Z1237" s="22">
        <f t="shared" si="4656"/>
        <v>49634.8</v>
      </c>
      <c r="AA1237" s="22">
        <f t="shared" si="4696"/>
        <v>0</v>
      </c>
      <c r="AB1237" s="22">
        <f t="shared" si="4697"/>
        <v>0</v>
      </c>
      <c r="AC1237" s="22">
        <f t="shared" si="4698"/>
        <v>0</v>
      </c>
      <c r="AD1237" s="22">
        <f t="shared" si="4657"/>
        <v>53275</v>
      </c>
      <c r="AE1237" s="22">
        <f t="shared" si="4658"/>
        <v>49634.8</v>
      </c>
      <c r="AF1237" s="22">
        <f t="shared" si="4659"/>
        <v>49634.8</v>
      </c>
      <c r="AG1237" s="22">
        <f t="shared" si="4699"/>
        <v>0</v>
      </c>
      <c r="AH1237" s="22">
        <f t="shared" si="4700"/>
        <v>0</v>
      </c>
      <c r="AI1237" s="22">
        <f t="shared" si="4701"/>
        <v>0</v>
      </c>
      <c r="AJ1237" s="22">
        <f t="shared" si="4660"/>
        <v>53275</v>
      </c>
      <c r="AK1237" s="22">
        <f t="shared" si="4661"/>
        <v>49634.8</v>
      </c>
      <c r="AL1237" s="22">
        <f t="shared" si="4662"/>
        <v>49634.8</v>
      </c>
      <c r="AM1237" s="22">
        <f t="shared" si="4702"/>
        <v>0</v>
      </c>
      <c r="AN1237" s="22">
        <f t="shared" si="4703"/>
        <v>0</v>
      </c>
      <c r="AO1237" s="22">
        <f t="shared" si="4704"/>
        <v>0</v>
      </c>
      <c r="AP1237" s="22">
        <f t="shared" si="4663"/>
        <v>53275</v>
      </c>
      <c r="AQ1237" s="22">
        <f t="shared" si="4664"/>
        <v>49634.8</v>
      </c>
      <c r="AR1237" s="22">
        <f t="shared" si="4665"/>
        <v>49634.8</v>
      </c>
      <c r="AS1237" s="22">
        <f t="shared" si="4705"/>
        <v>0</v>
      </c>
      <c r="AT1237" s="22">
        <f t="shared" si="4706"/>
        <v>0</v>
      </c>
      <c r="AU1237" s="22">
        <f t="shared" si="4707"/>
        <v>0</v>
      </c>
      <c r="AV1237" s="22">
        <f t="shared" si="4666"/>
        <v>53275</v>
      </c>
      <c r="AW1237" s="22">
        <f t="shared" si="4667"/>
        <v>49634.8</v>
      </c>
      <c r="AX1237" s="22">
        <f t="shared" si="4668"/>
        <v>49634.8</v>
      </c>
      <c r="AY1237" s="22">
        <f t="shared" ref="AY1237:AY1243" si="4727">AY1238</f>
        <v>0</v>
      </c>
      <c r="AZ1237" s="22">
        <f t="shared" si="4709"/>
        <v>0</v>
      </c>
      <c r="BA1237" s="22">
        <f t="shared" si="4710"/>
        <v>0</v>
      </c>
      <c r="BB1237" s="22">
        <f t="shared" si="4669"/>
        <v>53275</v>
      </c>
      <c r="BC1237" s="22">
        <f t="shared" si="4670"/>
        <v>49634.8</v>
      </c>
      <c r="BD1237" s="22">
        <f t="shared" si="4671"/>
        <v>49634.8</v>
      </c>
      <c r="BE1237" s="22">
        <f t="shared" si="4711"/>
        <v>18580.074000000001</v>
      </c>
      <c r="BF1237" s="22">
        <f t="shared" si="4712"/>
        <v>0</v>
      </c>
      <c r="BG1237" s="22">
        <f t="shared" si="4713"/>
        <v>0</v>
      </c>
      <c r="BH1237" s="22">
        <f t="shared" si="4672"/>
        <v>71855.073999999993</v>
      </c>
      <c r="BI1237" s="22">
        <f t="shared" si="4673"/>
        <v>49634.8</v>
      </c>
      <c r="BJ1237" s="22">
        <f t="shared" si="4674"/>
        <v>49634.8</v>
      </c>
      <c r="BK1237" s="22">
        <f t="shared" ref="BK1237:BK1243" si="4728">BK1238</f>
        <v>0</v>
      </c>
      <c r="BL1237" s="22">
        <f t="shared" si="4715"/>
        <v>0</v>
      </c>
      <c r="BM1237" s="22">
        <f t="shared" si="4716"/>
        <v>0</v>
      </c>
      <c r="BN1237" s="22">
        <f t="shared" si="4675"/>
        <v>71855.073999999993</v>
      </c>
      <c r="BO1237" s="22">
        <f t="shared" si="4676"/>
        <v>49634.8</v>
      </c>
      <c r="BP1237" s="22">
        <f t="shared" si="4677"/>
        <v>49634.8</v>
      </c>
      <c r="BQ1237" s="22">
        <f t="shared" si="4717"/>
        <v>0</v>
      </c>
      <c r="BR1237" s="22">
        <f t="shared" si="4718"/>
        <v>0</v>
      </c>
      <c r="BS1237" s="22">
        <f t="shared" si="4678"/>
        <v>71855.073999999993</v>
      </c>
      <c r="BT1237" s="22">
        <f t="shared" si="4679"/>
        <v>49634.8</v>
      </c>
      <c r="BU1237" s="22">
        <f t="shared" si="4680"/>
        <v>49634.8</v>
      </c>
      <c r="BV1237" s="22">
        <f t="shared" si="4719"/>
        <v>0</v>
      </c>
      <c r="BW1237" s="22">
        <f t="shared" si="4720"/>
        <v>0</v>
      </c>
      <c r="BX1237" s="22">
        <f t="shared" si="4681"/>
        <v>71855.073999999993</v>
      </c>
      <c r="BY1237" s="22">
        <f t="shared" si="4682"/>
        <v>49634.8</v>
      </c>
      <c r="BZ1237" s="22">
        <f t="shared" si="4683"/>
        <v>49634.8</v>
      </c>
      <c r="CA1237" s="22">
        <f t="shared" si="4721"/>
        <v>0</v>
      </c>
      <c r="CB1237" s="22">
        <f t="shared" si="4722"/>
        <v>0</v>
      </c>
      <c r="CC1237" s="22">
        <f t="shared" si="4723"/>
        <v>0</v>
      </c>
      <c r="CD1237" s="22">
        <f t="shared" si="4552"/>
        <v>71855.073999999993</v>
      </c>
      <c r="CE1237" s="22">
        <f t="shared" si="4724"/>
        <v>0</v>
      </c>
      <c r="CF1237" s="34">
        <f t="shared" si="4598"/>
        <v>71855.073999999993</v>
      </c>
      <c r="CG1237" s="22">
        <f t="shared" si="4553"/>
        <v>49634.8</v>
      </c>
      <c r="CH1237" s="22">
        <f t="shared" si="4725"/>
        <v>0</v>
      </c>
      <c r="CI1237" s="22">
        <f t="shared" si="4599"/>
        <v>49634.8</v>
      </c>
      <c r="CJ1237" s="22">
        <f t="shared" si="4554"/>
        <v>49634.8</v>
      </c>
      <c r="CK1237" s="22">
        <f t="shared" si="4725"/>
        <v>0</v>
      </c>
      <c r="CL1237" s="22">
        <f t="shared" si="4600"/>
        <v>49634.8</v>
      </c>
      <c r="CM1237" s="22">
        <f t="shared" si="4725"/>
        <v>0</v>
      </c>
      <c r="CN1237" s="15"/>
      <c r="CO1237" s="35"/>
      <c r="CU1237" s="5" t="s">
        <v>31</v>
      </c>
    </row>
    <row r="1238" spans="1:99" ht="31.2" x14ac:dyDescent="0.3">
      <c r="A1238" s="32" t="s">
        <v>682</v>
      </c>
      <c r="B1238" s="16">
        <v>200</v>
      </c>
      <c r="C1238" s="32"/>
      <c r="D1238" s="32"/>
      <c r="E1238" s="33" t="s">
        <v>40</v>
      </c>
      <c r="F1238" s="22">
        <f t="shared" si="4684"/>
        <v>53275</v>
      </c>
      <c r="G1238" s="22">
        <f t="shared" si="4685"/>
        <v>49634.8</v>
      </c>
      <c r="H1238" s="22">
        <f t="shared" si="4686"/>
        <v>49634.8</v>
      </c>
      <c r="I1238" s="22">
        <f t="shared" si="4687"/>
        <v>0</v>
      </c>
      <c r="J1238" s="22">
        <f t="shared" si="4688"/>
        <v>0</v>
      </c>
      <c r="K1238" s="22">
        <f t="shared" si="4689"/>
        <v>0</v>
      </c>
      <c r="L1238" s="22">
        <f t="shared" si="4648"/>
        <v>53275</v>
      </c>
      <c r="M1238" s="22">
        <f t="shared" si="4649"/>
        <v>49634.8</v>
      </c>
      <c r="N1238" s="22">
        <f t="shared" si="4650"/>
        <v>49634.8</v>
      </c>
      <c r="O1238" s="22">
        <f t="shared" si="4726"/>
        <v>0</v>
      </c>
      <c r="P1238" s="22">
        <f t="shared" si="4691"/>
        <v>0</v>
      </c>
      <c r="Q1238" s="22">
        <f t="shared" si="4692"/>
        <v>0</v>
      </c>
      <c r="R1238" s="22">
        <f t="shared" si="4651"/>
        <v>53275</v>
      </c>
      <c r="S1238" s="22">
        <f t="shared" si="4652"/>
        <v>49634.8</v>
      </c>
      <c r="T1238" s="22">
        <f t="shared" si="4653"/>
        <v>49634.8</v>
      </c>
      <c r="U1238" s="22">
        <f t="shared" si="4693"/>
        <v>0</v>
      </c>
      <c r="V1238" s="22">
        <f t="shared" si="4694"/>
        <v>0</v>
      </c>
      <c r="W1238" s="22">
        <f t="shared" si="4695"/>
        <v>0</v>
      </c>
      <c r="X1238" s="22">
        <f t="shared" si="4654"/>
        <v>53275</v>
      </c>
      <c r="Y1238" s="22">
        <f t="shared" si="4655"/>
        <v>49634.8</v>
      </c>
      <c r="Z1238" s="22">
        <f t="shared" si="4656"/>
        <v>49634.8</v>
      </c>
      <c r="AA1238" s="22">
        <f t="shared" si="4696"/>
        <v>0</v>
      </c>
      <c r="AB1238" s="22">
        <f t="shared" si="4697"/>
        <v>0</v>
      </c>
      <c r="AC1238" s="22">
        <f t="shared" si="4698"/>
        <v>0</v>
      </c>
      <c r="AD1238" s="22">
        <f t="shared" si="4657"/>
        <v>53275</v>
      </c>
      <c r="AE1238" s="22">
        <f t="shared" si="4658"/>
        <v>49634.8</v>
      </c>
      <c r="AF1238" s="22">
        <f t="shared" si="4659"/>
        <v>49634.8</v>
      </c>
      <c r="AG1238" s="22">
        <f t="shared" si="4699"/>
        <v>0</v>
      </c>
      <c r="AH1238" s="22">
        <f t="shared" si="4700"/>
        <v>0</v>
      </c>
      <c r="AI1238" s="22">
        <f t="shared" si="4701"/>
        <v>0</v>
      </c>
      <c r="AJ1238" s="22">
        <f t="shared" si="4660"/>
        <v>53275</v>
      </c>
      <c r="AK1238" s="22">
        <f t="shared" si="4661"/>
        <v>49634.8</v>
      </c>
      <c r="AL1238" s="22">
        <f t="shared" si="4662"/>
        <v>49634.8</v>
      </c>
      <c r="AM1238" s="22">
        <f t="shared" si="4702"/>
        <v>0</v>
      </c>
      <c r="AN1238" s="22">
        <f t="shared" si="4703"/>
        <v>0</v>
      </c>
      <c r="AO1238" s="22">
        <f t="shared" si="4704"/>
        <v>0</v>
      </c>
      <c r="AP1238" s="22">
        <f t="shared" si="4663"/>
        <v>53275</v>
      </c>
      <c r="AQ1238" s="22">
        <f t="shared" si="4664"/>
        <v>49634.8</v>
      </c>
      <c r="AR1238" s="22">
        <f t="shared" si="4665"/>
        <v>49634.8</v>
      </c>
      <c r="AS1238" s="22">
        <f t="shared" si="4705"/>
        <v>0</v>
      </c>
      <c r="AT1238" s="22">
        <f t="shared" si="4706"/>
        <v>0</v>
      </c>
      <c r="AU1238" s="22">
        <f t="shared" si="4707"/>
        <v>0</v>
      </c>
      <c r="AV1238" s="22">
        <f t="shared" si="4666"/>
        <v>53275</v>
      </c>
      <c r="AW1238" s="22">
        <f t="shared" si="4667"/>
        <v>49634.8</v>
      </c>
      <c r="AX1238" s="22">
        <f t="shared" si="4668"/>
        <v>49634.8</v>
      </c>
      <c r="AY1238" s="22">
        <f t="shared" si="4727"/>
        <v>0</v>
      </c>
      <c r="AZ1238" s="22">
        <f t="shared" si="4709"/>
        <v>0</v>
      </c>
      <c r="BA1238" s="22">
        <f t="shared" si="4710"/>
        <v>0</v>
      </c>
      <c r="BB1238" s="22">
        <f t="shared" si="4669"/>
        <v>53275</v>
      </c>
      <c r="BC1238" s="22">
        <f t="shared" si="4670"/>
        <v>49634.8</v>
      </c>
      <c r="BD1238" s="22">
        <f t="shared" si="4671"/>
        <v>49634.8</v>
      </c>
      <c r="BE1238" s="22">
        <f t="shared" si="4711"/>
        <v>18580.074000000001</v>
      </c>
      <c r="BF1238" s="22">
        <f t="shared" si="4712"/>
        <v>0</v>
      </c>
      <c r="BG1238" s="22">
        <f t="shared" si="4713"/>
        <v>0</v>
      </c>
      <c r="BH1238" s="22">
        <f t="shared" si="4672"/>
        <v>71855.073999999993</v>
      </c>
      <c r="BI1238" s="22">
        <f t="shared" si="4673"/>
        <v>49634.8</v>
      </c>
      <c r="BJ1238" s="22">
        <f t="shared" si="4674"/>
        <v>49634.8</v>
      </c>
      <c r="BK1238" s="22">
        <f t="shared" si="4728"/>
        <v>0</v>
      </c>
      <c r="BL1238" s="22">
        <f t="shared" si="4715"/>
        <v>0</v>
      </c>
      <c r="BM1238" s="22">
        <f t="shared" si="4716"/>
        <v>0</v>
      </c>
      <c r="BN1238" s="22">
        <f t="shared" si="4675"/>
        <v>71855.073999999993</v>
      </c>
      <c r="BO1238" s="22">
        <f t="shared" si="4676"/>
        <v>49634.8</v>
      </c>
      <c r="BP1238" s="22">
        <f t="shared" si="4677"/>
        <v>49634.8</v>
      </c>
      <c r="BQ1238" s="22">
        <f t="shared" si="4717"/>
        <v>0</v>
      </c>
      <c r="BR1238" s="22">
        <f t="shared" si="4718"/>
        <v>0</v>
      </c>
      <c r="BS1238" s="22">
        <f t="shared" si="4678"/>
        <v>71855.073999999993</v>
      </c>
      <c r="BT1238" s="22">
        <f t="shared" si="4679"/>
        <v>49634.8</v>
      </c>
      <c r="BU1238" s="22">
        <f t="shared" si="4680"/>
        <v>49634.8</v>
      </c>
      <c r="BV1238" s="22">
        <f t="shared" si="4719"/>
        <v>0</v>
      </c>
      <c r="BW1238" s="22">
        <f t="shared" si="4720"/>
        <v>0</v>
      </c>
      <c r="BX1238" s="22">
        <f t="shared" si="4681"/>
        <v>71855.073999999993</v>
      </c>
      <c r="BY1238" s="22">
        <f t="shared" si="4682"/>
        <v>49634.8</v>
      </c>
      <c r="BZ1238" s="22">
        <f t="shared" si="4683"/>
        <v>49634.8</v>
      </c>
      <c r="CA1238" s="22">
        <f t="shared" si="4721"/>
        <v>0</v>
      </c>
      <c r="CB1238" s="22">
        <f t="shared" si="4722"/>
        <v>0</v>
      </c>
      <c r="CC1238" s="22">
        <f t="shared" si="4723"/>
        <v>0</v>
      </c>
      <c r="CD1238" s="22">
        <f t="shared" si="4552"/>
        <v>71855.073999999993</v>
      </c>
      <c r="CE1238" s="22">
        <f t="shared" si="4724"/>
        <v>0</v>
      </c>
      <c r="CF1238" s="34">
        <f t="shared" si="4598"/>
        <v>71855.073999999993</v>
      </c>
      <c r="CG1238" s="22">
        <f t="shared" si="4553"/>
        <v>49634.8</v>
      </c>
      <c r="CH1238" s="22">
        <f t="shared" si="4725"/>
        <v>0</v>
      </c>
      <c r="CI1238" s="22">
        <f t="shared" si="4599"/>
        <v>49634.8</v>
      </c>
      <c r="CJ1238" s="22">
        <f t="shared" si="4554"/>
        <v>49634.8</v>
      </c>
      <c r="CK1238" s="22">
        <f t="shared" si="4725"/>
        <v>0</v>
      </c>
      <c r="CL1238" s="22">
        <f t="shared" si="4600"/>
        <v>49634.8</v>
      </c>
      <c r="CM1238" s="22">
        <f t="shared" si="4725"/>
        <v>0</v>
      </c>
      <c r="CN1238" s="15"/>
      <c r="CO1238" s="35"/>
      <c r="CS1238" s="5" t="s">
        <v>29</v>
      </c>
    </row>
    <row r="1239" spans="1:99" ht="46.8" x14ac:dyDescent="0.3">
      <c r="A1239" s="32" t="s">
        <v>682</v>
      </c>
      <c r="B1239" s="16">
        <v>240</v>
      </c>
      <c r="C1239" s="32"/>
      <c r="D1239" s="32"/>
      <c r="E1239" s="33" t="s">
        <v>41</v>
      </c>
      <c r="F1239" s="22">
        <f t="shared" si="4684"/>
        <v>53275</v>
      </c>
      <c r="G1239" s="22">
        <f t="shared" si="4685"/>
        <v>49634.8</v>
      </c>
      <c r="H1239" s="22">
        <f t="shared" si="4686"/>
        <v>49634.8</v>
      </c>
      <c r="I1239" s="22">
        <f t="shared" si="4687"/>
        <v>0</v>
      </c>
      <c r="J1239" s="22">
        <f t="shared" si="4688"/>
        <v>0</v>
      </c>
      <c r="K1239" s="22">
        <f t="shared" si="4689"/>
        <v>0</v>
      </c>
      <c r="L1239" s="22">
        <f t="shared" si="4648"/>
        <v>53275</v>
      </c>
      <c r="M1239" s="22">
        <f t="shared" si="4649"/>
        <v>49634.8</v>
      </c>
      <c r="N1239" s="22">
        <f t="shared" si="4650"/>
        <v>49634.8</v>
      </c>
      <c r="O1239" s="22">
        <f t="shared" si="4726"/>
        <v>0</v>
      </c>
      <c r="P1239" s="22">
        <f t="shared" si="4691"/>
        <v>0</v>
      </c>
      <c r="Q1239" s="22">
        <f t="shared" si="4692"/>
        <v>0</v>
      </c>
      <c r="R1239" s="22">
        <f t="shared" si="4651"/>
        <v>53275</v>
      </c>
      <c r="S1239" s="22">
        <f t="shared" si="4652"/>
        <v>49634.8</v>
      </c>
      <c r="T1239" s="22">
        <f t="shared" si="4653"/>
        <v>49634.8</v>
      </c>
      <c r="U1239" s="22">
        <f t="shared" si="4693"/>
        <v>0</v>
      </c>
      <c r="V1239" s="22">
        <f t="shared" si="4694"/>
        <v>0</v>
      </c>
      <c r="W1239" s="22">
        <f t="shared" si="4695"/>
        <v>0</v>
      </c>
      <c r="X1239" s="22">
        <f t="shared" si="4654"/>
        <v>53275</v>
      </c>
      <c r="Y1239" s="22">
        <f t="shared" si="4655"/>
        <v>49634.8</v>
      </c>
      <c r="Z1239" s="22">
        <f t="shared" si="4656"/>
        <v>49634.8</v>
      </c>
      <c r="AA1239" s="22">
        <f t="shared" si="4696"/>
        <v>0</v>
      </c>
      <c r="AB1239" s="22">
        <f t="shared" si="4697"/>
        <v>0</v>
      </c>
      <c r="AC1239" s="22">
        <f t="shared" si="4698"/>
        <v>0</v>
      </c>
      <c r="AD1239" s="22">
        <f t="shared" si="4657"/>
        <v>53275</v>
      </c>
      <c r="AE1239" s="22">
        <f t="shared" si="4658"/>
        <v>49634.8</v>
      </c>
      <c r="AF1239" s="22">
        <f t="shared" si="4659"/>
        <v>49634.8</v>
      </c>
      <c r="AG1239" s="22">
        <f t="shared" si="4699"/>
        <v>0</v>
      </c>
      <c r="AH1239" s="22">
        <f t="shared" si="4700"/>
        <v>0</v>
      </c>
      <c r="AI1239" s="22">
        <f t="shared" si="4701"/>
        <v>0</v>
      </c>
      <c r="AJ1239" s="22">
        <f t="shared" si="4660"/>
        <v>53275</v>
      </c>
      <c r="AK1239" s="22">
        <f t="shared" si="4661"/>
        <v>49634.8</v>
      </c>
      <c r="AL1239" s="22">
        <f t="shared" si="4662"/>
        <v>49634.8</v>
      </c>
      <c r="AM1239" s="22">
        <f t="shared" si="4702"/>
        <v>0</v>
      </c>
      <c r="AN1239" s="22">
        <f t="shared" si="4703"/>
        <v>0</v>
      </c>
      <c r="AO1239" s="22">
        <f t="shared" si="4704"/>
        <v>0</v>
      </c>
      <c r="AP1239" s="22">
        <f t="shared" si="4663"/>
        <v>53275</v>
      </c>
      <c r="AQ1239" s="22">
        <f t="shared" si="4664"/>
        <v>49634.8</v>
      </c>
      <c r="AR1239" s="22">
        <f t="shared" si="4665"/>
        <v>49634.8</v>
      </c>
      <c r="AS1239" s="22">
        <f t="shared" si="4705"/>
        <v>0</v>
      </c>
      <c r="AT1239" s="22">
        <f t="shared" si="4706"/>
        <v>0</v>
      </c>
      <c r="AU1239" s="22">
        <f t="shared" si="4707"/>
        <v>0</v>
      </c>
      <c r="AV1239" s="22">
        <f t="shared" si="4666"/>
        <v>53275</v>
      </c>
      <c r="AW1239" s="22">
        <f t="shared" si="4667"/>
        <v>49634.8</v>
      </c>
      <c r="AX1239" s="22">
        <f t="shared" si="4668"/>
        <v>49634.8</v>
      </c>
      <c r="AY1239" s="22">
        <f t="shared" si="4727"/>
        <v>0</v>
      </c>
      <c r="AZ1239" s="22">
        <f t="shared" si="4709"/>
        <v>0</v>
      </c>
      <c r="BA1239" s="22">
        <f t="shared" si="4710"/>
        <v>0</v>
      </c>
      <c r="BB1239" s="22">
        <f t="shared" si="4669"/>
        <v>53275</v>
      </c>
      <c r="BC1239" s="22">
        <f t="shared" si="4670"/>
        <v>49634.8</v>
      </c>
      <c r="BD1239" s="22">
        <f t="shared" si="4671"/>
        <v>49634.8</v>
      </c>
      <c r="BE1239" s="22">
        <f t="shared" si="4711"/>
        <v>18580.074000000001</v>
      </c>
      <c r="BF1239" s="22">
        <f t="shared" si="4712"/>
        <v>0</v>
      </c>
      <c r="BG1239" s="22">
        <f t="shared" si="4713"/>
        <v>0</v>
      </c>
      <c r="BH1239" s="22">
        <f t="shared" si="4672"/>
        <v>71855.073999999993</v>
      </c>
      <c r="BI1239" s="22">
        <f t="shared" si="4673"/>
        <v>49634.8</v>
      </c>
      <c r="BJ1239" s="22">
        <f t="shared" si="4674"/>
        <v>49634.8</v>
      </c>
      <c r="BK1239" s="22">
        <f t="shared" si="4728"/>
        <v>0</v>
      </c>
      <c r="BL1239" s="22">
        <f t="shared" si="4715"/>
        <v>0</v>
      </c>
      <c r="BM1239" s="22">
        <f t="shared" si="4716"/>
        <v>0</v>
      </c>
      <c r="BN1239" s="22">
        <f t="shared" si="4675"/>
        <v>71855.073999999993</v>
      </c>
      <c r="BO1239" s="22">
        <f t="shared" si="4676"/>
        <v>49634.8</v>
      </c>
      <c r="BP1239" s="22">
        <f t="shared" si="4677"/>
        <v>49634.8</v>
      </c>
      <c r="BQ1239" s="22">
        <f t="shared" si="4717"/>
        <v>0</v>
      </c>
      <c r="BR1239" s="22">
        <f t="shared" si="4718"/>
        <v>0</v>
      </c>
      <c r="BS1239" s="22">
        <f t="shared" si="4678"/>
        <v>71855.073999999993</v>
      </c>
      <c r="BT1239" s="22">
        <f t="shared" si="4679"/>
        <v>49634.8</v>
      </c>
      <c r="BU1239" s="22">
        <f t="shared" si="4680"/>
        <v>49634.8</v>
      </c>
      <c r="BV1239" s="22">
        <f t="shared" si="4719"/>
        <v>0</v>
      </c>
      <c r="BW1239" s="22">
        <f t="shared" si="4720"/>
        <v>0</v>
      </c>
      <c r="BX1239" s="22">
        <f t="shared" si="4681"/>
        <v>71855.073999999993</v>
      </c>
      <c r="BY1239" s="22">
        <f t="shared" si="4682"/>
        <v>49634.8</v>
      </c>
      <c r="BZ1239" s="22">
        <f t="shared" si="4683"/>
        <v>49634.8</v>
      </c>
      <c r="CA1239" s="22">
        <f t="shared" si="4721"/>
        <v>0</v>
      </c>
      <c r="CB1239" s="22">
        <f t="shared" si="4722"/>
        <v>0</v>
      </c>
      <c r="CC1239" s="22">
        <f t="shared" si="4723"/>
        <v>0</v>
      </c>
      <c r="CD1239" s="22">
        <f t="shared" si="4552"/>
        <v>71855.073999999993</v>
      </c>
      <c r="CE1239" s="22">
        <f t="shared" si="4724"/>
        <v>0</v>
      </c>
      <c r="CF1239" s="34">
        <f t="shared" si="4598"/>
        <v>71855.073999999993</v>
      </c>
      <c r="CG1239" s="22">
        <f t="shared" si="4553"/>
        <v>49634.8</v>
      </c>
      <c r="CH1239" s="22">
        <f t="shared" si="4725"/>
        <v>0</v>
      </c>
      <c r="CI1239" s="22">
        <f t="shared" si="4599"/>
        <v>49634.8</v>
      </c>
      <c r="CJ1239" s="22">
        <f t="shared" si="4554"/>
        <v>49634.8</v>
      </c>
      <c r="CK1239" s="22">
        <f t="shared" si="4725"/>
        <v>0</v>
      </c>
      <c r="CL1239" s="22">
        <f t="shared" si="4600"/>
        <v>49634.8</v>
      </c>
      <c r="CM1239" s="22">
        <f t="shared" si="4725"/>
        <v>0</v>
      </c>
      <c r="CN1239" s="15"/>
      <c r="CO1239" s="35"/>
      <c r="CT1239" s="5" t="s">
        <v>30</v>
      </c>
    </row>
    <row r="1240" spans="1:99" x14ac:dyDescent="0.3">
      <c r="A1240" s="32" t="s">
        <v>682</v>
      </c>
      <c r="B1240" s="16">
        <v>240</v>
      </c>
      <c r="C1240" s="32" t="s">
        <v>395</v>
      </c>
      <c r="D1240" s="32" t="s">
        <v>105</v>
      </c>
      <c r="E1240" s="33" t="s">
        <v>681</v>
      </c>
      <c r="F1240" s="22">
        <v>53275</v>
      </c>
      <c r="G1240" s="22">
        <f>53275-3640.2</f>
        <v>49634.8</v>
      </c>
      <c r="H1240" s="22">
        <f>53275-3640.2</f>
        <v>49634.8</v>
      </c>
      <c r="I1240" s="22"/>
      <c r="J1240" s="22"/>
      <c r="K1240" s="22"/>
      <c r="L1240" s="22">
        <f t="shared" si="4648"/>
        <v>53275</v>
      </c>
      <c r="M1240" s="22">
        <f t="shared" si="4649"/>
        <v>49634.8</v>
      </c>
      <c r="N1240" s="22">
        <f t="shared" si="4650"/>
        <v>49634.8</v>
      </c>
      <c r="O1240" s="22"/>
      <c r="P1240" s="22"/>
      <c r="Q1240" s="22"/>
      <c r="R1240" s="22">
        <f t="shared" si="4651"/>
        <v>53275</v>
      </c>
      <c r="S1240" s="22">
        <f t="shared" si="4652"/>
        <v>49634.8</v>
      </c>
      <c r="T1240" s="22">
        <f t="shared" si="4653"/>
        <v>49634.8</v>
      </c>
      <c r="U1240" s="22"/>
      <c r="V1240" s="22"/>
      <c r="W1240" s="22"/>
      <c r="X1240" s="22">
        <f t="shared" si="4654"/>
        <v>53275</v>
      </c>
      <c r="Y1240" s="22">
        <f t="shared" si="4655"/>
        <v>49634.8</v>
      </c>
      <c r="Z1240" s="22">
        <f t="shared" si="4656"/>
        <v>49634.8</v>
      </c>
      <c r="AA1240" s="22"/>
      <c r="AB1240" s="22"/>
      <c r="AC1240" s="22"/>
      <c r="AD1240" s="22">
        <f t="shared" si="4657"/>
        <v>53275</v>
      </c>
      <c r="AE1240" s="22">
        <f t="shared" si="4658"/>
        <v>49634.8</v>
      </c>
      <c r="AF1240" s="22">
        <f t="shared" si="4659"/>
        <v>49634.8</v>
      </c>
      <c r="AG1240" s="22"/>
      <c r="AH1240" s="22"/>
      <c r="AI1240" s="22"/>
      <c r="AJ1240" s="22">
        <f t="shared" si="4660"/>
        <v>53275</v>
      </c>
      <c r="AK1240" s="22">
        <f t="shared" si="4661"/>
        <v>49634.8</v>
      </c>
      <c r="AL1240" s="22">
        <f t="shared" si="4662"/>
        <v>49634.8</v>
      </c>
      <c r="AM1240" s="22"/>
      <c r="AN1240" s="22"/>
      <c r="AO1240" s="22"/>
      <c r="AP1240" s="22">
        <f t="shared" si="4663"/>
        <v>53275</v>
      </c>
      <c r="AQ1240" s="22">
        <f t="shared" si="4664"/>
        <v>49634.8</v>
      </c>
      <c r="AR1240" s="22">
        <f t="shared" si="4665"/>
        <v>49634.8</v>
      </c>
      <c r="AS1240" s="22"/>
      <c r="AT1240" s="22"/>
      <c r="AU1240" s="22"/>
      <c r="AV1240" s="22">
        <f t="shared" si="4666"/>
        <v>53275</v>
      </c>
      <c r="AW1240" s="22">
        <f t="shared" si="4667"/>
        <v>49634.8</v>
      </c>
      <c r="AX1240" s="22">
        <f t="shared" si="4668"/>
        <v>49634.8</v>
      </c>
      <c r="AY1240" s="22"/>
      <c r="AZ1240" s="22"/>
      <c r="BA1240" s="22"/>
      <c r="BB1240" s="22">
        <f t="shared" si="4669"/>
        <v>53275</v>
      </c>
      <c r="BC1240" s="22">
        <f t="shared" si="4670"/>
        <v>49634.8</v>
      </c>
      <c r="BD1240" s="22">
        <f t="shared" si="4671"/>
        <v>49634.8</v>
      </c>
      <c r="BE1240" s="22">
        <v>18580.074000000001</v>
      </c>
      <c r="BF1240" s="22"/>
      <c r="BG1240" s="22"/>
      <c r="BH1240" s="22">
        <f t="shared" si="4672"/>
        <v>71855.073999999993</v>
      </c>
      <c r="BI1240" s="22">
        <f t="shared" si="4673"/>
        <v>49634.8</v>
      </c>
      <c r="BJ1240" s="22">
        <f t="shared" si="4674"/>
        <v>49634.8</v>
      </c>
      <c r="BK1240" s="22"/>
      <c r="BL1240" s="22"/>
      <c r="BM1240" s="22"/>
      <c r="BN1240" s="22">
        <f t="shared" si="4675"/>
        <v>71855.073999999993</v>
      </c>
      <c r="BO1240" s="22">
        <f t="shared" si="4676"/>
        <v>49634.8</v>
      </c>
      <c r="BP1240" s="22">
        <f t="shared" si="4677"/>
        <v>49634.8</v>
      </c>
      <c r="BQ1240" s="22"/>
      <c r="BR1240" s="22"/>
      <c r="BS1240" s="22">
        <f t="shared" si="4678"/>
        <v>71855.073999999993</v>
      </c>
      <c r="BT1240" s="22">
        <f t="shared" si="4679"/>
        <v>49634.8</v>
      </c>
      <c r="BU1240" s="22">
        <f t="shared" si="4680"/>
        <v>49634.8</v>
      </c>
      <c r="BV1240" s="22"/>
      <c r="BW1240" s="22"/>
      <c r="BX1240" s="22">
        <f t="shared" si="4681"/>
        <v>71855.073999999993</v>
      </c>
      <c r="BY1240" s="22">
        <f t="shared" si="4682"/>
        <v>49634.8</v>
      </c>
      <c r="BZ1240" s="22">
        <f t="shared" si="4683"/>
        <v>49634.8</v>
      </c>
      <c r="CA1240" s="22"/>
      <c r="CB1240" s="22"/>
      <c r="CC1240" s="22"/>
      <c r="CD1240" s="22">
        <f t="shared" si="4552"/>
        <v>71855.073999999993</v>
      </c>
      <c r="CE1240" s="22"/>
      <c r="CF1240" s="34">
        <f t="shared" si="4598"/>
        <v>71855.073999999993</v>
      </c>
      <c r="CG1240" s="22">
        <f t="shared" si="4553"/>
        <v>49634.8</v>
      </c>
      <c r="CH1240" s="22"/>
      <c r="CI1240" s="22">
        <f t="shared" si="4599"/>
        <v>49634.8</v>
      </c>
      <c r="CJ1240" s="22">
        <f t="shared" si="4554"/>
        <v>49634.8</v>
      </c>
      <c r="CK1240" s="22"/>
      <c r="CL1240" s="22">
        <f t="shared" si="4600"/>
        <v>49634.8</v>
      </c>
      <c r="CM1240" s="22"/>
      <c r="CN1240" s="15"/>
      <c r="CO1240" s="35"/>
    </row>
    <row r="1241" spans="1:99" ht="31.2" hidden="1" x14ac:dyDescent="0.3">
      <c r="A1241" s="36" t="s">
        <v>684</v>
      </c>
      <c r="B1241" s="16"/>
      <c r="C1241" s="32"/>
      <c r="D1241" s="32"/>
      <c r="E1241" s="33" t="s">
        <v>685</v>
      </c>
      <c r="F1241" s="22">
        <f t="shared" si="4684"/>
        <v>0</v>
      </c>
      <c r="G1241" s="22">
        <f t="shared" ref="G1241:G1243" si="4729">G1242</f>
        <v>0</v>
      </c>
      <c r="H1241" s="22">
        <f t="shared" ref="H1241:H1243" si="4730">H1242</f>
        <v>0</v>
      </c>
      <c r="I1241" s="22">
        <f t="shared" si="4687"/>
        <v>0</v>
      </c>
      <c r="J1241" s="22">
        <f t="shared" si="4688"/>
        <v>0</v>
      </c>
      <c r="K1241" s="22">
        <f t="shared" si="4689"/>
        <v>0</v>
      </c>
      <c r="L1241" s="22">
        <f t="shared" si="4648"/>
        <v>0</v>
      </c>
      <c r="M1241" s="22">
        <f t="shared" si="4649"/>
        <v>0</v>
      </c>
      <c r="N1241" s="22">
        <f t="shared" si="4650"/>
        <v>0</v>
      </c>
      <c r="O1241" s="22">
        <f t="shared" si="4726"/>
        <v>0</v>
      </c>
      <c r="P1241" s="22">
        <f t="shared" si="4691"/>
        <v>0</v>
      </c>
      <c r="Q1241" s="22">
        <f t="shared" si="4692"/>
        <v>0</v>
      </c>
      <c r="R1241" s="22">
        <f t="shared" si="4651"/>
        <v>0</v>
      </c>
      <c r="S1241" s="22">
        <f t="shared" si="4652"/>
        <v>0</v>
      </c>
      <c r="T1241" s="22">
        <f t="shared" si="4653"/>
        <v>0</v>
      </c>
      <c r="U1241" s="22">
        <f t="shared" si="4693"/>
        <v>0</v>
      </c>
      <c r="V1241" s="22">
        <f t="shared" si="4694"/>
        <v>0</v>
      </c>
      <c r="W1241" s="22">
        <f t="shared" si="4695"/>
        <v>0</v>
      </c>
      <c r="X1241" s="22">
        <f t="shared" si="4654"/>
        <v>0</v>
      </c>
      <c r="Y1241" s="22">
        <f t="shared" si="4655"/>
        <v>0</v>
      </c>
      <c r="Z1241" s="22">
        <f t="shared" si="4656"/>
        <v>0</v>
      </c>
      <c r="AA1241" s="22">
        <f t="shared" si="4696"/>
        <v>0</v>
      </c>
      <c r="AB1241" s="22">
        <f t="shared" si="4697"/>
        <v>0</v>
      </c>
      <c r="AC1241" s="22">
        <f t="shared" si="4698"/>
        <v>0</v>
      </c>
      <c r="AD1241" s="22">
        <f t="shared" si="4657"/>
        <v>0</v>
      </c>
      <c r="AE1241" s="22">
        <f t="shared" si="4658"/>
        <v>0</v>
      </c>
      <c r="AF1241" s="22">
        <f t="shared" si="4659"/>
        <v>0</v>
      </c>
      <c r="AG1241" s="22">
        <f t="shared" si="4699"/>
        <v>0</v>
      </c>
      <c r="AH1241" s="22">
        <f t="shared" si="4700"/>
        <v>0</v>
      </c>
      <c r="AI1241" s="22">
        <f t="shared" si="4701"/>
        <v>0</v>
      </c>
      <c r="AJ1241" s="22">
        <f t="shared" si="4660"/>
        <v>0</v>
      </c>
      <c r="AK1241" s="22">
        <f t="shared" si="4661"/>
        <v>0</v>
      </c>
      <c r="AL1241" s="22">
        <f t="shared" si="4662"/>
        <v>0</v>
      </c>
      <c r="AM1241" s="22">
        <f t="shared" si="4702"/>
        <v>0</v>
      </c>
      <c r="AN1241" s="22">
        <f t="shared" si="4703"/>
        <v>0</v>
      </c>
      <c r="AO1241" s="22">
        <f t="shared" si="4704"/>
        <v>0</v>
      </c>
      <c r="AP1241" s="22">
        <f t="shared" si="4663"/>
        <v>0</v>
      </c>
      <c r="AQ1241" s="22">
        <f t="shared" si="4664"/>
        <v>0</v>
      </c>
      <c r="AR1241" s="22">
        <f t="shared" si="4665"/>
        <v>0</v>
      </c>
      <c r="AS1241" s="22">
        <f t="shared" si="4705"/>
        <v>0</v>
      </c>
      <c r="AT1241" s="22">
        <f t="shared" si="4706"/>
        <v>0</v>
      </c>
      <c r="AU1241" s="22">
        <f t="shared" si="4707"/>
        <v>0</v>
      </c>
      <c r="AV1241" s="22">
        <f t="shared" si="4666"/>
        <v>0</v>
      </c>
      <c r="AW1241" s="22">
        <f t="shared" si="4667"/>
        <v>0</v>
      </c>
      <c r="AX1241" s="22">
        <f t="shared" si="4668"/>
        <v>0</v>
      </c>
      <c r="AY1241" s="22">
        <f t="shared" si="4727"/>
        <v>0</v>
      </c>
      <c r="AZ1241" s="22">
        <f t="shared" si="4709"/>
        <v>0</v>
      </c>
      <c r="BA1241" s="22">
        <f t="shared" si="4710"/>
        <v>0</v>
      </c>
      <c r="BB1241" s="22">
        <f t="shared" si="4669"/>
        <v>0</v>
      </c>
      <c r="BC1241" s="22">
        <f t="shared" si="4670"/>
        <v>0</v>
      </c>
      <c r="BD1241" s="22">
        <f t="shared" si="4671"/>
        <v>0</v>
      </c>
      <c r="BE1241" s="22">
        <f t="shared" si="4711"/>
        <v>0</v>
      </c>
      <c r="BF1241" s="22">
        <f t="shared" si="4712"/>
        <v>0</v>
      </c>
      <c r="BG1241" s="22">
        <f t="shared" si="4713"/>
        <v>0</v>
      </c>
      <c r="BH1241" s="22">
        <f t="shared" si="4672"/>
        <v>0</v>
      </c>
      <c r="BI1241" s="22">
        <f t="shared" si="4673"/>
        <v>0</v>
      </c>
      <c r="BJ1241" s="22">
        <f t="shared" si="4674"/>
        <v>0</v>
      </c>
      <c r="BK1241" s="22">
        <f t="shared" si="4728"/>
        <v>0</v>
      </c>
      <c r="BL1241" s="22">
        <f t="shared" si="4715"/>
        <v>0</v>
      </c>
      <c r="BM1241" s="22">
        <f t="shared" si="4716"/>
        <v>0</v>
      </c>
      <c r="BN1241" s="22">
        <f t="shared" si="4675"/>
        <v>0</v>
      </c>
      <c r="BO1241" s="22">
        <f t="shared" si="4676"/>
        <v>0</v>
      </c>
      <c r="BP1241" s="22">
        <f t="shared" si="4677"/>
        <v>0</v>
      </c>
      <c r="BQ1241" s="22">
        <f t="shared" si="4717"/>
        <v>0</v>
      </c>
      <c r="BR1241" s="22">
        <f t="shared" si="4718"/>
        <v>0</v>
      </c>
      <c r="BS1241" s="22">
        <f t="shared" si="4678"/>
        <v>0</v>
      </c>
      <c r="BT1241" s="22">
        <f t="shared" si="4679"/>
        <v>0</v>
      </c>
      <c r="BU1241" s="22">
        <f t="shared" si="4680"/>
        <v>0</v>
      </c>
      <c r="BV1241" s="22">
        <f t="shared" si="4719"/>
        <v>0</v>
      </c>
      <c r="BW1241" s="22">
        <f t="shared" si="4720"/>
        <v>0</v>
      </c>
      <c r="BX1241" s="22">
        <f t="shared" si="4681"/>
        <v>0</v>
      </c>
      <c r="BY1241" s="22">
        <f t="shared" si="4682"/>
        <v>0</v>
      </c>
      <c r="BZ1241" s="22">
        <f t="shared" si="4683"/>
        <v>0</v>
      </c>
      <c r="CA1241" s="22">
        <f t="shared" si="4721"/>
        <v>0</v>
      </c>
      <c r="CB1241" s="22">
        <f t="shared" si="4722"/>
        <v>0</v>
      </c>
      <c r="CC1241" s="22">
        <f t="shared" si="4723"/>
        <v>0</v>
      </c>
      <c r="CD1241" s="22">
        <f t="shared" si="4552"/>
        <v>0</v>
      </c>
      <c r="CE1241" s="22">
        <f t="shared" si="4724"/>
        <v>0</v>
      </c>
      <c r="CF1241" s="22"/>
      <c r="CG1241" s="22">
        <f t="shared" si="4553"/>
        <v>0</v>
      </c>
      <c r="CH1241" s="22">
        <f t="shared" si="4725"/>
        <v>0</v>
      </c>
      <c r="CI1241" s="22"/>
      <c r="CJ1241" s="22">
        <f t="shared" si="4554"/>
        <v>0</v>
      </c>
      <c r="CK1241" s="22">
        <f t="shared" si="4725"/>
        <v>0</v>
      </c>
      <c r="CL1241" s="22"/>
      <c r="CM1241" s="22">
        <f t="shared" si="4725"/>
        <v>0</v>
      </c>
      <c r="CN1241" s="15">
        <v>0</v>
      </c>
      <c r="CO1241" s="35"/>
      <c r="CU1241" s="5" t="s">
        <v>31</v>
      </c>
    </row>
    <row r="1242" spans="1:99" ht="31.2" hidden="1" x14ac:dyDescent="0.3">
      <c r="A1242" s="36" t="s">
        <v>684</v>
      </c>
      <c r="B1242" s="16">
        <v>200</v>
      </c>
      <c r="C1242" s="32"/>
      <c r="D1242" s="32"/>
      <c r="E1242" s="33" t="s">
        <v>40</v>
      </c>
      <c r="F1242" s="22">
        <f t="shared" si="4684"/>
        <v>0</v>
      </c>
      <c r="G1242" s="22">
        <f t="shared" si="4729"/>
        <v>0</v>
      </c>
      <c r="H1242" s="22">
        <f t="shared" si="4730"/>
        <v>0</v>
      </c>
      <c r="I1242" s="22">
        <f t="shared" si="4687"/>
        <v>0</v>
      </c>
      <c r="J1242" s="22">
        <f t="shared" si="4688"/>
        <v>0</v>
      </c>
      <c r="K1242" s="22">
        <f t="shared" si="4689"/>
        <v>0</v>
      </c>
      <c r="L1242" s="22">
        <f t="shared" si="4648"/>
        <v>0</v>
      </c>
      <c r="M1242" s="22">
        <f t="shared" si="4649"/>
        <v>0</v>
      </c>
      <c r="N1242" s="22">
        <f t="shared" si="4650"/>
        <v>0</v>
      </c>
      <c r="O1242" s="22">
        <f t="shared" si="4726"/>
        <v>0</v>
      </c>
      <c r="P1242" s="22">
        <f t="shared" si="4691"/>
        <v>0</v>
      </c>
      <c r="Q1242" s="22">
        <f t="shared" si="4692"/>
        <v>0</v>
      </c>
      <c r="R1242" s="22">
        <f t="shared" si="4651"/>
        <v>0</v>
      </c>
      <c r="S1242" s="22">
        <f t="shared" si="4652"/>
        <v>0</v>
      </c>
      <c r="T1242" s="22">
        <f t="shared" si="4653"/>
        <v>0</v>
      </c>
      <c r="U1242" s="22">
        <f t="shared" si="4693"/>
        <v>0</v>
      </c>
      <c r="V1242" s="22">
        <f t="shared" si="4694"/>
        <v>0</v>
      </c>
      <c r="W1242" s="22">
        <f t="shared" si="4695"/>
        <v>0</v>
      </c>
      <c r="X1242" s="22">
        <f t="shared" si="4654"/>
        <v>0</v>
      </c>
      <c r="Y1242" s="22">
        <f t="shared" si="4655"/>
        <v>0</v>
      </c>
      <c r="Z1242" s="22">
        <f t="shared" si="4656"/>
        <v>0</v>
      </c>
      <c r="AA1242" s="22">
        <f t="shared" si="4696"/>
        <v>0</v>
      </c>
      <c r="AB1242" s="22">
        <f t="shared" si="4697"/>
        <v>0</v>
      </c>
      <c r="AC1242" s="22">
        <f t="shared" si="4698"/>
        <v>0</v>
      </c>
      <c r="AD1242" s="22">
        <f t="shared" si="4657"/>
        <v>0</v>
      </c>
      <c r="AE1242" s="22">
        <f t="shared" si="4658"/>
        <v>0</v>
      </c>
      <c r="AF1242" s="22">
        <f t="shared" si="4659"/>
        <v>0</v>
      </c>
      <c r="AG1242" s="22">
        <f t="shared" si="4699"/>
        <v>0</v>
      </c>
      <c r="AH1242" s="22">
        <f t="shared" si="4700"/>
        <v>0</v>
      </c>
      <c r="AI1242" s="22">
        <f t="shared" si="4701"/>
        <v>0</v>
      </c>
      <c r="AJ1242" s="22">
        <f t="shared" si="4660"/>
        <v>0</v>
      </c>
      <c r="AK1242" s="22">
        <f t="shared" si="4661"/>
        <v>0</v>
      </c>
      <c r="AL1242" s="22">
        <f t="shared" si="4662"/>
        <v>0</v>
      </c>
      <c r="AM1242" s="22">
        <f t="shared" si="4702"/>
        <v>0</v>
      </c>
      <c r="AN1242" s="22">
        <f t="shared" si="4703"/>
        <v>0</v>
      </c>
      <c r="AO1242" s="22">
        <f t="shared" si="4704"/>
        <v>0</v>
      </c>
      <c r="AP1242" s="22">
        <f t="shared" si="4663"/>
        <v>0</v>
      </c>
      <c r="AQ1242" s="22">
        <f t="shared" si="4664"/>
        <v>0</v>
      </c>
      <c r="AR1242" s="22">
        <f t="shared" si="4665"/>
        <v>0</v>
      </c>
      <c r="AS1242" s="22">
        <f t="shared" si="4705"/>
        <v>0</v>
      </c>
      <c r="AT1242" s="22">
        <f t="shared" si="4706"/>
        <v>0</v>
      </c>
      <c r="AU1242" s="22">
        <f t="shared" si="4707"/>
        <v>0</v>
      </c>
      <c r="AV1242" s="22">
        <f t="shared" si="4666"/>
        <v>0</v>
      </c>
      <c r="AW1242" s="22">
        <f t="shared" si="4667"/>
        <v>0</v>
      </c>
      <c r="AX1242" s="22">
        <f t="shared" si="4668"/>
        <v>0</v>
      </c>
      <c r="AY1242" s="22">
        <f t="shared" si="4727"/>
        <v>0</v>
      </c>
      <c r="AZ1242" s="22">
        <f t="shared" si="4709"/>
        <v>0</v>
      </c>
      <c r="BA1242" s="22">
        <f t="shared" si="4710"/>
        <v>0</v>
      </c>
      <c r="BB1242" s="22">
        <f t="shared" si="4669"/>
        <v>0</v>
      </c>
      <c r="BC1242" s="22">
        <f t="shared" si="4670"/>
        <v>0</v>
      </c>
      <c r="BD1242" s="22">
        <f t="shared" si="4671"/>
        <v>0</v>
      </c>
      <c r="BE1242" s="22">
        <f t="shared" si="4711"/>
        <v>0</v>
      </c>
      <c r="BF1242" s="22">
        <f t="shared" si="4712"/>
        <v>0</v>
      </c>
      <c r="BG1242" s="22">
        <f t="shared" si="4713"/>
        <v>0</v>
      </c>
      <c r="BH1242" s="22">
        <f t="shared" si="4672"/>
        <v>0</v>
      </c>
      <c r="BI1242" s="22">
        <f t="shared" si="4673"/>
        <v>0</v>
      </c>
      <c r="BJ1242" s="22">
        <f t="shared" si="4674"/>
        <v>0</v>
      </c>
      <c r="BK1242" s="22">
        <f t="shared" si="4728"/>
        <v>0</v>
      </c>
      <c r="BL1242" s="22">
        <f t="shared" si="4715"/>
        <v>0</v>
      </c>
      <c r="BM1242" s="22">
        <f t="shared" si="4716"/>
        <v>0</v>
      </c>
      <c r="BN1242" s="22">
        <f t="shared" si="4675"/>
        <v>0</v>
      </c>
      <c r="BO1242" s="22">
        <f t="shared" si="4676"/>
        <v>0</v>
      </c>
      <c r="BP1242" s="22">
        <f t="shared" si="4677"/>
        <v>0</v>
      </c>
      <c r="BQ1242" s="22">
        <f t="shared" si="4717"/>
        <v>0</v>
      </c>
      <c r="BR1242" s="22">
        <f t="shared" si="4718"/>
        <v>0</v>
      </c>
      <c r="BS1242" s="22">
        <f t="shared" si="4678"/>
        <v>0</v>
      </c>
      <c r="BT1242" s="22">
        <f t="shared" si="4679"/>
        <v>0</v>
      </c>
      <c r="BU1242" s="22">
        <f t="shared" si="4680"/>
        <v>0</v>
      </c>
      <c r="BV1242" s="22">
        <f t="shared" si="4719"/>
        <v>0</v>
      </c>
      <c r="BW1242" s="22">
        <f t="shared" si="4720"/>
        <v>0</v>
      </c>
      <c r="BX1242" s="22">
        <f t="shared" si="4681"/>
        <v>0</v>
      </c>
      <c r="BY1242" s="22">
        <f t="shared" si="4682"/>
        <v>0</v>
      </c>
      <c r="BZ1242" s="22">
        <f t="shared" si="4683"/>
        <v>0</v>
      </c>
      <c r="CA1242" s="22">
        <f t="shared" si="4721"/>
        <v>0</v>
      </c>
      <c r="CB1242" s="22">
        <f t="shared" si="4722"/>
        <v>0</v>
      </c>
      <c r="CC1242" s="22">
        <f t="shared" si="4723"/>
        <v>0</v>
      </c>
      <c r="CD1242" s="22">
        <f t="shared" si="4552"/>
        <v>0</v>
      </c>
      <c r="CE1242" s="22">
        <f t="shared" si="4724"/>
        <v>0</v>
      </c>
      <c r="CF1242" s="22"/>
      <c r="CG1242" s="22">
        <f t="shared" si="4553"/>
        <v>0</v>
      </c>
      <c r="CH1242" s="22">
        <f t="shared" si="4725"/>
        <v>0</v>
      </c>
      <c r="CI1242" s="22"/>
      <c r="CJ1242" s="22">
        <f t="shared" si="4554"/>
        <v>0</v>
      </c>
      <c r="CK1242" s="22">
        <f t="shared" si="4725"/>
        <v>0</v>
      </c>
      <c r="CL1242" s="22"/>
      <c r="CM1242" s="22">
        <f t="shared" si="4725"/>
        <v>0</v>
      </c>
      <c r="CN1242" s="15">
        <v>0</v>
      </c>
      <c r="CO1242" s="35"/>
      <c r="CS1242" s="5" t="s">
        <v>29</v>
      </c>
    </row>
    <row r="1243" spans="1:99" ht="46.8" hidden="1" x14ac:dyDescent="0.3">
      <c r="A1243" s="36" t="s">
        <v>684</v>
      </c>
      <c r="B1243" s="16">
        <v>240</v>
      </c>
      <c r="C1243" s="32"/>
      <c r="D1243" s="32"/>
      <c r="E1243" s="33" t="s">
        <v>41</v>
      </c>
      <c r="F1243" s="22">
        <f t="shared" si="4684"/>
        <v>0</v>
      </c>
      <c r="G1243" s="22">
        <f t="shared" si="4729"/>
        <v>0</v>
      </c>
      <c r="H1243" s="22">
        <f t="shared" si="4730"/>
        <v>0</v>
      </c>
      <c r="I1243" s="22">
        <f t="shared" si="4687"/>
        <v>0</v>
      </c>
      <c r="J1243" s="22">
        <f t="shared" si="4688"/>
        <v>0</v>
      </c>
      <c r="K1243" s="22">
        <f t="shared" si="4689"/>
        <v>0</v>
      </c>
      <c r="L1243" s="22">
        <f t="shared" si="4648"/>
        <v>0</v>
      </c>
      <c r="M1243" s="22">
        <f t="shared" si="4649"/>
        <v>0</v>
      </c>
      <c r="N1243" s="22">
        <f t="shared" si="4650"/>
        <v>0</v>
      </c>
      <c r="O1243" s="22">
        <f t="shared" si="4726"/>
        <v>0</v>
      </c>
      <c r="P1243" s="22">
        <f t="shared" si="4691"/>
        <v>0</v>
      </c>
      <c r="Q1243" s="22">
        <f t="shared" si="4692"/>
        <v>0</v>
      </c>
      <c r="R1243" s="22">
        <f t="shared" si="4651"/>
        <v>0</v>
      </c>
      <c r="S1243" s="22">
        <f t="shared" si="4652"/>
        <v>0</v>
      </c>
      <c r="T1243" s="22">
        <f t="shared" si="4653"/>
        <v>0</v>
      </c>
      <c r="U1243" s="22">
        <f t="shared" si="4693"/>
        <v>0</v>
      </c>
      <c r="V1243" s="22">
        <f t="shared" si="4694"/>
        <v>0</v>
      </c>
      <c r="W1243" s="22">
        <f t="shared" si="4695"/>
        <v>0</v>
      </c>
      <c r="X1243" s="22">
        <f t="shared" si="4654"/>
        <v>0</v>
      </c>
      <c r="Y1243" s="22">
        <f t="shared" si="4655"/>
        <v>0</v>
      </c>
      <c r="Z1243" s="22">
        <f t="shared" si="4656"/>
        <v>0</v>
      </c>
      <c r="AA1243" s="22">
        <f t="shared" si="4696"/>
        <v>0</v>
      </c>
      <c r="AB1243" s="22">
        <f t="shared" si="4697"/>
        <v>0</v>
      </c>
      <c r="AC1243" s="22">
        <f t="shared" si="4698"/>
        <v>0</v>
      </c>
      <c r="AD1243" s="22">
        <f t="shared" si="4657"/>
        <v>0</v>
      </c>
      <c r="AE1243" s="22">
        <f t="shared" si="4658"/>
        <v>0</v>
      </c>
      <c r="AF1243" s="22">
        <f t="shared" si="4659"/>
        <v>0</v>
      </c>
      <c r="AG1243" s="22">
        <f t="shared" si="4699"/>
        <v>0</v>
      </c>
      <c r="AH1243" s="22">
        <f t="shared" si="4700"/>
        <v>0</v>
      </c>
      <c r="AI1243" s="22">
        <f t="shared" si="4701"/>
        <v>0</v>
      </c>
      <c r="AJ1243" s="22">
        <f t="shared" si="4660"/>
        <v>0</v>
      </c>
      <c r="AK1243" s="22">
        <f t="shared" si="4661"/>
        <v>0</v>
      </c>
      <c r="AL1243" s="22">
        <f t="shared" si="4662"/>
        <v>0</v>
      </c>
      <c r="AM1243" s="22">
        <f t="shared" si="4702"/>
        <v>0</v>
      </c>
      <c r="AN1243" s="22">
        <f t="shared" si="4703"/>
        <v>0</v>
      </c>
      <c r="AO1243" s="22">
        <f t="shared" si="4704"/>
        <v>0</v>
      </c>
      <c r="AP1243" s="22">
        <f t="shared" si="4663"/>
        <v>0</v>
      </c>
      <c r="AQ1243" s="22">
        <f t="shared" si="4664"/>
        <v>0</v>
      </c>
      <c r="AR1243" s="22">
        <f t="shared" si="4665"/>
        <v>0</v>
      </c>
      <c r="AS1243" s="22">
        <f t="shared" si="4705"/>
        <v>0</v>
      </c>
      <c r="AT1243" s="22">
        <f t="shared" si="4706"/>
        <v>0</v>
      </c>
      <c r="AU1243" s="22">
        <f t="shared" si="4707"/>
        <v>0</v>
      </c>
      <c r="AV1243" s="22">
        <f t="shared" si="4666"/>
        <v>0</v>
      </c>
      <c r="AW1243" s="22">
        <f t="shared" si="4667"/>
        <v>0</v>
      </c>
      <c r="AX1243" s="22">
        <f t="shared" si="4668"/>
        <v>0</v>
      </c>
      <c r="AY1243" s="22">
        <f t="shared" si="4727"/>
        <v>0</v>
      </c>
      <c r="AZ1243" s="22">
        <f t="shared" si="4709"/>
        <v>0</v>
      </c>
      <c r="BA1243" s="22">
        <f t="shared" si="4710"/>
        <v>0</v>
      </c>
      <c r="BB1243" s="22">
        <f t="shared" si="4669"/>
        <v>0</v>
      </c>
      <c r="BC1243" s="22">
        <f t="shared" si="4670"/>
        <v>0</v>
      </c>
      <c r="BD1243" s="22">
        <f t="shared" si="4671"/>
        <v>0</v>
      </c>
      <c r="BE1243" s="22">
        <f t="shared" si="4711"/>
        <v>0</v>
      </c>
      <c r="BF1243" s="22">
        <f t="shared" si="4712"/>
        <v>0</v>
      </c>
      <c r="BG1243" s="22">
        <f t="shared" si="4713"/>
        <v>0</v>
      </c>
      <c r="BH1243" s="22">
        <f t="shared" si="4672"/>
        <v>0</v>
      </c>
      <c r="BI1243" s="22">
        <f t="shared" si="4673"/>
        <v>0</v>
      </c>
      <c r="BJ1243" s="22">
        <f t="shared" si="4674"/>
        <v>0</v>
      </c>
      <c r="BK1243" s="22">
        <f t="shared" si="4728"/>
        <v>0</v>
      </c>
      <c r="BL1243" s="22">
        <f t="shared" si="4715"/>
        <v>0</v>
      </c>
      <c r="BM1243" s="22">
        <f t="shared" si="4716"/>
        <v>0</v>
      </c>
      <c r="BN1243" s="22">
        <f t="shared" si="4675"/>
        <v>0</v>
      </c>
      <c r="BO1243" s="22">
        <f t="shared" si="4676"/>
        <v>0</v>
      </c>
      <c r="BP1243" s="22">
        <f t="shared" si="4677"/>
        <v>0</v>
      </c>
      <c r="BQ1243" s="22">
        <f t="shared" si="4717"/>
        <v>0</v>
      </c>
      <c r="BR1243" s="22">
        <f t="shared" si="4718"/>
        <v>0</v>
      </c>
      <c r="BS1243" s="22">
        <f t="shared" si="4678"/>
        <v>0</v>
      </c>
      <c r="BT1243" s="22">
        <f t="shared" si="4679"/>
        <v>0</v>
      </c>
      <c r="BU1243" s="22">
        <f t="shared" si="4680"/>
        <v>0</v>
      </c>
      <c r="BV1243" s="22">
        <f t="shared" si="4719"/>
        <v>0</v>
      </c>
      <c r="BW1243" s="22">
        <f t="shared" si="4720"/>
        <v>0</v>
      </c>
      <c r="BX1243" s="22">
        <f t="shared" si="4681"/>
        <v>0</v>
      </c>
      <c r="BY1243" s="22">
        <f t="shared" si="4682"/>
        <v>0</v>
      </c>
      <c r="BZ1243" s="22">
        <f t="shared" si="4683"/>
        <v>0</v>
      </c>
      <c r="CA1243" s="22">
        <f t="shared" si="4721"/>
        <v>0</v>
      </c>
      <c r="CB1243" s="22">
        <f t="shared" si="4722"/>
        <v>0</v>
      </c>
      <c r="CC1243" s="22">
        <f t="shared" si="4723"/>
        <v>0</v>
      </c>
      <c r="CD1243" s="22">
        <f t="shared" si="4552"/>
        <v>0</v>
      </c>
      <c r="CE1243" s="22">
        <f t="shared" si="4724"/>
        <v>0</v>
      </c>
      <c r="CF1243" s="22"/>
      <c r="CG1243" s="22">
        <f t="shared" si="4553"/>
        <v>0</v>
      </c>
      <c r="CH1243" s="22">
        <f t="shared" si="4725"/>
        <v>0</v>
      </c>
      <c r="CI1243" s="22"/>
      <c r="CJ1243" s="22">
        <f t="shared" si="4554"/>
        <v>0</v>
      </c>
      <c r="CK1243" s="22">
        <f t="shared" si="4725"/>
        <v>0</v>
      </c>
      <c r="CL1243" s="22"/>
      <c r="CM1243" s="22">
        <f t="shared" si="4725"/>
        <v>0</v>
      </c>
      <c r="CN1243" s="15">
        <v>0</v>
      </c>
      <c r="CO1243" s="35"/>
      <c r="CT1243" s="5" t="s">
        <v>30</v>
      </c>
    </row>
    <row r="1244" spans="1:99" hidden="1" x14ac:dyDescent="0.3">
      <c r="A1244" s="36" t="s">
        <v>684</v>
      </c>
      <c r="B1244" s="16">
        <v>240</v>
      </c>
      <c r="C1244" s="32" t="s">
        <v>395</v>
      </c>
      <c r="D1244" s="32" t="s">
        <v>105</v>
      </c>
      <c r="E1244" s="33" t="s">
        <v>681</v>
      </c>
      <c r="F1244" s="22"/>
      <c r="G1244" s="22"/>
      <c r="H1244" s="22"/>
      <c r="I1244" s="22"/>
      <c r="J1244" s="22"/>
      <c r="K1244" s="22"/>
      <c r="L1244" s="22">
        <f t="shared" si="4648"/>
        <v>0</v>
      </c>
      <c r="M1244" s="22">
        <f t="shared" si="4649"/>
        <v>0</v>
      </c>
      <c r="N1244" s="22">
        <f t="shared" si="4650"/>
        <v>0</v>
      </c>
      <c r="O1244" s="22"/>
      <c r="P1244" s="22"/>
      <c r="Q1244" s="22"/>
      <c r="R1244" s="22">
        <f t="shared" si="4651"/>
        <v>0</v>
      </c>
      <c r="S1244" s="22">
        <f t="shared" si="4652"/>
        <v>0</v>
      </c>
      <c r="T1244" s="22">
        <f t="shared" si="4653"/>
        <v>0</v>
      </c>
      <c r="U1244" s="22"/>
      <c r="V1244" s="22"/>
      <c r="W1244" s="22"/>
      <c r="X1244" s="22">
        <f t="shared" si="4654"/>
        <v>0</v>
      </c>
      <c r="Y1244" s="22">
        <f t="shared" si="4655"/>
        <v>0</v>
      </c>
      <c r="Z1244" s="22">
        <f t="shared" si="4656"/>
        <v>0</v>
      </c>
      <c r="AA1244" s="22"/>
      <c r="AB1244" s="22"/>
      <c r="AC1244" s="22"/>
      <c r="AD1244" s="22">
        <f t="shared" si="4657"/>
        <v>0</v>
      </c>
      <c r="AE1244" s="22">
        <f t="shared" si="4658"/>
        <v>0</v>
      </c>
      <c r="AF1244" s="22">
        <f t="shared" si="4659"/>
        <v>0</v>
      </c>
      <c r="AG1244" s="22"/>
      <c r="AH1244" s="22"/>
      <c r="AI1244" s="22"/>
      <c r="AJ1244" s="22">
        <f t="shared" si="4660"/>
        <v>0</v>
      </c>
      <c r="AK1244" s="22">
        <f t="shared" si="4661"/>
        <v>0</v>
      </c>
      <c r="AL1244" s="22">
        <f t="shared" si="4662"/>
        <v>0</v>
      </c>
      <c r="AM1244" s="22"/>
      <c r="AN1244" s="22"/>
      <c r="AO1244" s="22"/>
      <c r="AP1244" s="22">
        <f t="shared" si="4663"/>
        <v>0</v>
      </c>
      <c r="AQ1244" s="22">
        <f t="shared" si="4664"/>
        <v>0</v>
      </c>
      <c r="AR1244" s="22">
        <f t="shared" si="4665"/>
        <v>0</v>
      </c>
      <c r="AS1244" s="22"/>
      <c r="AT1244" s="22"/>
      <c r="AU1244" s="22"/>
      <c r="AV1244" s="22">
        <f t="shared" si="4666"/>
        <v>0</v>
      </c>
      <c r="AW1244" s="22">
        <f t="shared" si="4667"/>
        <v>0</v>
      </c>
      <c r="AX1244" s="22">
        <f t="shared" si="4668"/>
        <v>0</v>
      </c>
      <c r="AY1244" s="22"/>
      <c r="AZ1244" s="22"/>
      <c r="BA1244" s="22"/>
      <c r="BB1244" s="22">
        <f t="shared" si="4669"/>
        <v>0</v>
      </c>
      <c r="BC1244" s="22">
        <f t="shared" si="4670"/>
        <v>0</v>
      </c>
      <c r="BD1244" s="22">
        <f t="shared" si="4671"/>
        <v>0</v>
      </c>
      <c r="BE1244" s="22"/>
      <c r="BF1244" s="22"/>
      <c r="BG1244" s="22"/>
      <c r="BH1244" s="22">
        <f t="shared" si="4672"/>
        <v>0</v>
      </c>
      <c r="BI1244" s="22">
        <f t="shared" si="4673"/>
        <v>0</v>
      </c>
      <c r="BJ1244" s="22">
        <f t="shared" si="4674"/>
        <v>0</v>
      </c>
      <c r="BK1244" s="22"/>
      <c r="BL1244" s="22"/>
      <c r="BM1244" s="22"/>
      <c r="BN1244" s="22">
        <f t="shared" si="4675"/>
        <v>0</v>
      </c>
      <c r="BO1244" s="22">
        <f t="shared" si="4676"/>
        <v>0</v>
      </c>
      <c r="BP1244" s="22">
        <f t="shared" si="4677"/>
        <v>0</v>
      </c>
      <c r="BQ1244" s="22"/>
      <c r="BR1244" s="22"/>
      <c r="BS1244" s="22">
        <f t="shared" si="4678"/>
        <v>0</v>
      </c>
      <c r="BT1244" s="22">
        <f t="shared" si="4679"/>
        <v>0</v>
      </c>
      <c r="BU1244" s="22">
        <f t="shared" si="4680"/>
        <v>0</v>
      </c>
      <c r="BV1244" s="22"/>
      <c r="BW1244" s="22"/>
      <c r="BX1244" s="22">
        <f t="shared" si="4681"/>
        <v>0</v>
      </c>
      <c r="BY1244" s="22">
        <f t="shared" si="4682"/>
        <v>0</v>
      </c>
      <c r="BZ1244" s="22">
        <f t="shared" si="4683"/>
        <v>0</v>
      </c>
      <c r="CA1244" s="22"/>
      <c r="CB1244" s="22"/>
      <c r="CC1244" s="22"/>
      <c r="CD1244" s="22">
        <f t="shared" si="4552"/>
        <v>0</v>
      </c>
      <c r="CE1244" s="22"/>
      <c r="CF1244" s="22"/>
      <c r="CG1244" s="22">
        <f t="shared" si="4553"/>
        <v>0</v>
      </c>
      <c r="CH1244" s="22"/>
      <c r="CI1244" s="22"/>
      <c r="CJ1244" s="22">
        <f t="shared" si="4554"/>
        <v>0</v>
      </c>
      <c r="CK1244" s="22"/>
      <c r="CL1244" s="22"/>
      <c r="CM1244" s="22"/>
      <c r="CN1244" s="15">
        <v>0</v>
      </c>
      <c r="CO1244" s="35"/>
    </row>
    <row r="1245" spans="1:99" ht="62.4" x14ac:dyDescent="0.3">
      <c r="A1245" s="32" t="s">
        <v>686</v>
      </c>
      <c r="B1245" s="16"/>
      <c r="C1245" s="32"/>
      <c r="D1245" s="32"/>
      <c r="E1245" s="33" t="s">
        <v>687</v>
      </c>
      <c r="F1245" s="22">
        <f t="shared" ref="F1245:K1245" si="4731">F1246+F1250</f>
        <v>138489.5</v>
      </c>
      <c r="G1245" s="22">
        <f t="shared" si="4731"/>
        <v>158950.1</v>
      </c>
      <c r="H1245" s="22">
        <f t="shared" si="4731"/>
        <v>123684.4</v>
      </c>
      <c r="I1245" s="22">
        <f t="shared" si="4731"/>
        <v>0</v>
      </c>
      <c r="J1245" s="22">
        <f t="shared" si="4731"/>
        <v>0</v>
      </c>
      <c r="K1245" s="22">
        <f t="shared" si="4731"/>
        <v>0</v>
      </c>
      <c r="L1245" s="22">
        <f t="shared" si="4648"/>
        <v>138489.5</v>
      </c>
      <c r="M1245" s="22">
        <f t="shared" si="4649"/>
        <v>158950.1</v>
      </c>
      <c r="N1245" s="22">
        <f t="shared" si="4650"/>
        <v>123684.4</v>
      </c>
      <c r="O1245" s="22">
        <f>O1246+O1250</f>
        <v>2153.355</v>
      </c>
      <c r="P1245" s="22">
        <f>P1246+P1250</f>
        <v>0</v>
      </c>
      <c r="Q1245" s="22">
        <f>Q1246+Q1250</f>
        <v>0</v>
      </c>
      <c r="R1245" s="22">
        <f t="shared" si="4651"/>
        <v>140642.85500000001</v>
      </c>
      <c r="S1245" s="22">
        <f t="shared" si="4652"/>
        <v>158950.1</v>
      </c>
      <c r="T1245" s="22">
        <f t="shared" si="4653"/>
        <v>123684.4</v>
      </c>
      <c r="U1245" s="22">
        <f>U1246+U1250</f>
        <v>0</v>
      </c>
      <c r="V1245" s="22">
        <f>V1246+V1250</f>
        <v>0</v>
      </c>
      <c r="W1245" s="22">
        <f>W1246+W1250</f>
        <v>0</v>
      </c>
      <c r="X1245" s="22">
        <f t="shared" si="4654"/>
        <v>140642.85500000001</v>
      </c>
      <c r="Y1245" s="22">
        <f t="shared" si="4655"/>
        <v>158950.1</v>
      </c>
      <c r="Z1245" s="22">
        <f t="shared" si="4656"/>
        <v>123684.4</v>
      </c>
      <c r="AA1245" s="22">
        <f>AA1246+AA1250</f>
        <v>0</v>
      </c>
      <c r="AB1245" s="22">
        <f>AB1246+AB1250</f>
        <v>0</v>
      </c>
      <c r="AC1245" s="22">
        <f>AC1246+AC1250</f>
        <v>0</v>
      </c>
      <c r="AD1245" s="22">
        <f t="shared" si="4657"/>
        <v>140642.85500000001</v>
      </c>
      <c r="AE1245" s="22">
        <f t="shared" si="4658"/>
        <v>158950.1</v>
      </c>
      <c r="AF1245" s="22">
        <f t="shared" si="4659"/>
        <v>123684.4</v>
      </c>
      <c r="AG1245" s="22">
        <f>AG1246+AG1250</f>
        <v>0</v>
      </c>
      <c r="AH1245" s="22">
        <f>AH1246+AH1250</f>
        <v>0</v>
      </c>
      <c r="AI1245" s="22">
        <f>AI1246+AI1250</f>
        <v>0</v>
      </c>
      <c r="AJ1245" s="22">
        <f t="shared" si="4660"/>
        <v>140642.85500000001</v>
      </c>
      <c r="AK1245" s="22">
        <f t="shared" si="4661"/>
        <v>158950.1</v>
      </c>
      <c r="AL1245" s="22">
        <f t="shared" si="4662"/>
        <v>123684.4</v>
      </c>
      <c r="AM1245" s="22">
        <f>AM1246+AM1250</f>
        <v>0</v>
      </c>
      <c r="AN1245" s="22">
        <f>AN1246+AN1250</f>
        <v>0</v>
      </c>
      <c r="AO1245" s="22">
        <f>AO1246+AO1250</f>
        <v>0</v>
      </c>
      <c r="AP1245" s="22">
        <f t="shared" si="4663"/>
        <v>140642.85500000001</v>
      </c>
      <c r="AQ1245" s="22">
        <f t="shared" si="4664"/>
        <v>158950.1</v>
      </c>
      <c r="AR1245" s="22">
        <f t="shared" si="4665"/>
        <v>123684.4</v>
      </c>
      <c r="AS1245" s="22">
        <f>AS1246+AS1250</f>
        <v>0</v>
      </c>
      <c r="AT1245" s="22">
        <f>AT1246+AT1250</f>
        <v>0</v>
      </c>
      <c r="AU1245" s="22">
        <f>AU1246+AU1250</f>
        <v>0</v>
      </c>
      <c r="AV1245" s="22">
        <f t="shared" si="4666"/>
        <v>140642.85500000001</v>
      </c>
      <c r="AW1245" s="22">
        <f t="shared" si="4667"/>
        <v>158950.1</v>
      </c>
      <c r="AX1245" s="22">
        <f t="shared" si="4668"/>
        <v>123684.4</v>
      </c>
      <c r="AY1245" s="22">
        <f>AY1246+AY1250</f>
        <v>0</v>
      </c>
      <c r="AZ1245" s="22">
        <f>AZ1246+AZ1250</f>
        <v>0</v>
      </c>
      <c r="BA1245" s="22">
        <f>BA1246+BA1250</f>
        <v>0</v>
      </c>
      <c r="BB1245" s="22">
        <f t="shared" si="4669"/>
        <v>140642.85500000001</v>
      </c>
      <c r="BC1245" s="22">
        <f t="shared" si="4670"/>
        <v>158950.1</v>
      </c>
      <c r="BD1245" s="22">
        <f t="shared" si="4671"/>
        <v>123684.4</v>
      </c>
      <c r="BE1245" s="22">
        <f>BE1246+BE1250</f>
        <v>0</v>
      </c>
      <c r="BF1245" s="22">
        <f>BF1246+BF1250</f>
        <v>0</v>
      </c>
      <c r="BG1245" s="22">
        <f>BG1246+BG1250</f>
        <v>0</v>
      </c>
      <c r="BH1245" s="22">
        <f t="shared" si="4672"/>
        <v>140642.85500000001</v>
      </c>
      <c r="BI1245" s="22">
        <f t="shared" si="4673"/>
        <v>158950.1</v>
      </c>
      <c r="BJ1245" s="22">
        <f t="shared" si="4674"/>
        <v>123684.4</v>
      </c>
      <c r="BK1245" s="22">
        <f>BK1246+BK1250</f>
        <v>0</v>
      </c>
      <c r="BL1245" s="22">
        <f>BL1246+BL1250</f>
        <v>-4.1000000000000002E-2</v>
      </c>
      <c r="BM1245" s="22">
        <f>BM1246+BM1250</f>
        <v>0</v>
      </c>
      <c r="BN1245" s="22">
        <f t="shared" si="4675"/>
        <v>140642.85500000001</v>
      </c>
      <c r="BO1245" s="22">
        <f t="shared" si="4676"/>
        <v>158950.05900000001</v>
      </c>
      <c r="BP1245" s="22">
        <f t="shared" si="4677"/>
        <v>123684.4</v>
      </c>
      <c r="BQ1245" s="22">
        <f>BQ1246+BQ1250</f>
        <v>0</v>
      </c>
      <c r="BR1245" s="22">
        <f>BR1246+BR1250</f>
        <v>0</v>
      </c>
      <c r="BS1245" s="22">
        <f t="shared" si="4678"/>
        <v>140642.85500000001</v>
      </c>
      <c r="BT1245" s="22">
        <f t="shared" si="4679"/>
        <v>158950.05900000001</v>
      </c>
      <c r="BU1245" s="22">
        <f t="shared" si="4680"/>
        <v>123684.4</v>
      </c>
      <c r="BV1245" s="22">
        <f>BV1246+BV1250</f>
        <v>0</v>
      </c>
      <c r="BW1245" s="22">
        <f>BW1246+BW1250</f>
        <v>0</v>
      </c>
      <c r="BX1245" s="22">
        <f t="shared" si="4681"/>
        <v>140642.85500000001</v>
      </c>
      <c r="BY1245" s="22">
        <f t="shared" si="4682"/>
        <v>158950.05900000001</v>
      </c>
      <c r="BZ1245" s="22">
        <f t="shared" si="4683"/>
        <v>123684.4</v>
      </c>
      <c r="CA1245" s="22">
        <f>CA1246+CA1250</f>
        <v>0</v>
      </c>
      <c r="CB1245" s="22">
        <f>CB1246+CB1250</f>
        <v>0</v>
      </c>
      <c r="CC1245" s="22">
        <f>CC1246+CC1250</f>
        <v>0</v>
      </c>
      <c r="CD1245" s="22">
        <f t="shared" si="4552"/>
        <v>140642.85500000001</v>
      </c>
      <c r="CE1245" s="22">
        <f>CE1246+CE1250</f>
        <v>0</v>
      </c>
      <c r="CF1245" s="34">
        <f t="shared" ref="CF1245:CF1263" si="4732">CD1245+CE1245</f>
        <v>140642.85500000001</v>
      </c>
      <c r="CG1245" s="22">
        <f t="shared" si="4553"/>
        <v>158950.05900000001</v>
      </c>
      <c r="CH1245" s="22">
        <f>CH1246+CH1250</f>
        <v>0</v>
      </c>
      <c r="CI1245" s="22">
        <f t="shared" ref="CI1245:CI1263" si="4733">CG1245+CH1245</f>
        <v>158950.05900000001</v>
      </c>
      <c r="CJ1245" s="22">
        <f t="shared" si="4554"/>
        <v>123684.4</v>
      </c>
      <c r="CK1245" s="22">
        <f>CK1246+CK1250</f>
        <v>0</v>
      </c>
      <c r="CL1245" s="22">
        <f t="shared" ref="CL1245:CL1263" si="4734">CJ1245+CK1245</f>
        <v>123684.4</v>
      </c>
      <c r="CM1245" s="22">
        <f>CM1246+CM1250</f>
        <v>0</v>
      </c>
      <c r="CN1245" s="15"/>
      <c r="CO1245" s="35"/>
      <c r="CR1245" s="5" t="s">
        <v>28</v>
      </c>
    </row>
    <row r="1246" spans="1:99" ht="31.2" x14ac:dyDescent="0.3">
      <c r="A1246" s="32" t="s">
        <v>688</v>
      </c>
      <c r="B1246" s="16"/>
      <c r="C1246" s="32"/>
      <c r="D1246" s="32"/>
      <c r="E1246" s="33" t="s">
        <v>689</v>
      </c>
      <c r="F1246" s="22">
        <f t="shared" ref="F1246:F1257" si="4735">F1247</f>
        <v>137889.5</v>
      </c>
      <c r="G1246" s="22">
        <f t="shared" ref="G1246:G1257" si="4736">G1247</f>
        <v>158950.1</v>
      </c>
      <c r="H1246" s="22">
        <f t="shared" ref="H1246:H1257" si="4737">H1247</f>
        <v>123684.4</v>
      </c>
      <c r="I1246" s="22">
        <f t="shared" ref="I1246:I1257" si="4738">I1247</f>
        <v>0</v>
      </c>
      <c r="J1246" s="22">
        <f t="shared" ref="J1246:J1257" si="4739">J1247</f>
        <v>0</v>
      </c>
      <c r="K1246" s="22">
        <f t="shared" ref="K1246:K1257" si="4740">K1247</f>
        <v>0</v>
      </c>
      <c r="L1246" s="22">
        <f t="shared" si="4648"/>
        <v>137889.5</v>
      </c>
      <c r="M1246" s="22">
        <f t="shared" si="4649"/>
        <v>158950.1</v>
      </c>
      <c r="N1246" s="22">
        <f t="shared" si="4650"/>
        <v>123684.4</v>
      </c>
      <c r="O1246" s="22">
        <f t="shared" ref="O1246:O1257" si="4741">O1247</f>
        <v>2153.355</v>
      </c>
      <c r="P1246" s="22">
        <f t="shared" ref="P1246:P1257" si="4742">P1247</f>
        <v>0</v>
      </c>
      <c r="Q1246" s="22">
        <f t="shared" ref="Q1246:Q1257" si="4743">Q1247</f>
        <v>0</v>
      </c>
      <c r="R1246" s="22">
        <f t="shared" si="4651"/>
        <v>140042.85500000001</v>
      </c>
      <c r="S1246" s="22">
        <f t="shared" si="4652"/>
        <v>158950.1</v>
      </c>
      <c r="T1246" s="22">
        <f t="shared" si="4653"/>
        <v>123684.4</v>
      </c>
      <c r="U1246" s="22">
        <f t="shared" ref="U1246:U1257" si="4744">U1247</f>
        <v>0</v>
      </c>
      <c r="V1246" s="22">
        <f t="shared" ref="V1246:V1257" si="4745">V1247</f>
        <v>0</v>
      </c>
      <c r="W1246" s="22">
        <f t="shared" ref="W1246:W1257" si="4746">W1247</f>
        <v>0</v>
      </c>
      <c r="X1246" s="22">
        <f t="shared" si="4654"/>
        <v>140042.85500000001</v>
      </c>
      <c r="Y1246" s="22">
        <f t="shared" si="4655"/>
        <v>158950.1</v>
      </c>
      <c r="Z1246" s="22">
        <f t="shared" si="4656"/>
        <v>123684.4</v>
      </c>
      <c r="AA1246" s="22">
        <f t="shared" ref="AA1246:AA1257" si="4747">AA1247</f>
        <v>0</v>
      </c>
      <c r="AB1246" s="22">
        <f t="shared" ref="AB1246:AB1257" si="4748">AB1247</f>
        <v>0</v>
      </c>
      <c r="AC1246" s="22">
        <f t="shared" ref="AC1246:AC1257" si="4749">AC1247</f>
        <v>0</v>
      </c>
      <c r="AD1246" s="22">
        <f t="shared" si="4657"/>
        <v>140042.85500000001</v>
      </c>
      <c r="AE1246" s="22">
        <f t="shared" si="4658"/>
        <v>158950.1</v>
      </c>
      <c r="AF1246" s="22">
        <f t="shared" si="4659"/>
        <v>123684.4</v>
      </c>
      <c r="AG1246" s="22">
        <f t="shared" ref="AG1246:AG1257" si="4750">AG1247</f>
        <v>0</v>
      </c>
      <c r="AH1246" s="22">
        <f t="shared" ref="AH1246:AH1257" si="4751">AH1247</f>
        <v>0</v>
      </c>
      <c r="AI1246" s="22">
        <f t="shared" ref="AI1246:AI1257" si="4752">AI1247</f>
        <v>0</v>
      </c>
      <c r="AJ1246" s="22">
        <f t="shared" si="4660"/>
        <v>140042.85500000001</v>
      </c>
      <c r="AK1246" s="22">
        <f t="shared" si="4661"/>
        <v>158950.1</v>
      </c>
      <c r="AL1246" s="22">
        <f t="shared" si="4662"/>
        <v>123684.4</v>
      </c>
      <c r="AM1246" s="22">
        <f t="shared" ref="AM1246:AM1257" si="4753">AM1247</f>
        <v>0</v>
      </c>
      <c r="AN1246" s="22">
        <f t="shared" ref="AN1246:AN1257" si="4754">AN1247</f>
        <v>0</v>
      </c>
      <c r="AO1246" s="22">
        <f t="shared" ref="AO1246:AO1257" si="4755">AO1247</f>
        <v>0</v>
      </c>
      <c r="AP1246" s="22">
        <f t="shared" si="4663"/>
        <v>140042.85500000001</v>
      </c>
      <c r="AQ1246" s="22">
        <f t="shared" si="4664"/>
        <v>158950.1</v>
      </c>
      <c r="AR1246" s="22">
        <f t="shared" si="4665"/>
        <v>123684.4</v>
      </c>
      <c r="AS1246" s="22">
        <f t="shared" ref="AS1246:AS1257" si="4756">AS1247</f>
        <v>0</v>
      </c>
      <c r="AT1246" s="22">
        <f t="shared" ref="AT1246:AT1257" si="4757">AT1247</f>
        <v>0</v>
      </c>
      <c r="AU1246" s="22">
        <f t="shared" ref="AU1246:AU1257" si="4758">AU1247</f>
        <v>0</v>
      </c>
      <c r="AV1246" s="22">
        <f t="shared" si="4666"/>
        <v>140042.85500000001</v>
      </c>
      <c r="AW1246" s="22">
        <f t="shared" si="4667"/>
        <v>158950.1</v>
      </c>
      <c r="AX1246" s="22">
        <f t="shared" si="4668"/>
        <v>123684.4</v>
      </c>
      <c r="AY1246" s="22">
        <f t="shared" ref="AY1246:AY1257" si="4759">AY1247</f>
        <v>0</v>
      </c>
      <c r="AZ1246" s="22">
        <f t="shared" ref="AZ1246:AZ1257" si="4760">AZ1247</f>
        <v>0</v>
      </c>
      <c r="BA1246" s="22">
        <f t="shared" ref="BA1246:BA1257" si="4761">BA1247</f>
        <v>0</v>
      </c>
      <c r="BB1246" s="22">
        <f t="shared" si="4669"/>
        <v>140042.85500000001</v>
      </c>
      <c r="BC1246" s="22">
        <f t="shared" si="4670"/>
        <v>158950.1</v>
      </c>
      <c r="BD1246" s="22">
        <f t="shared" si="4671"/>
        <v>123684.4</v>
      </c>
      <c r="BE1246" s="22">
        <f t="shared" ref="BE1246:BE1257" si="4762">BE1247</f>
        <v>0</v>
      </c>
      <c r="BF1246" s="22">
        <f t="shared" ref="BF1246:BF1257" si="4763">BF1247</f>
        <v>0</v>
      </c>
      <c r="BG1246" s="22">
        <f t="shared" ref="BG1246:BG1257" si="4764">BG1247</f>
        <v>0</v>
      </c>
      <c r="BH1246" s="22">
        <f t="shared" si="4672"/>
        <v>140042.85500000001</v>
      </c>
      <c r="BI1246" s="22">
        <f t="shared" si="4673"/>
        <v>158950.1</v>
      </c>
      <c r="BJ1246" s="22">
        <f t="shared" si="4674"/>
        <v>123684.4</v>
      </c>
      <c r="BK1246" s="22">
        <f t="shared" ref="BK1246:BK1257" si="4765">BK1247</f>
        <v>0</v>
      </c>
      <c r="BL1246" s="22">
        <f t="shared" ref="BL1246:BL1257" si="4766">BL1247</f>
        <v>-4.1000000000000002E-2</v>
      </c>
      <c r="BM1246" s="22">
        <f t="shared" ref="BM1246:BM1257" si="4767">BM1247</f>
        <v>0</v>
      </c>
      <c r="BN1246" s="22">
        <f t="shared" si="4675"/>
        <v>140042.85500000001</v>
      </c>
      <c r="BO1246" s="22">
        <f t="shared" si="4676"/>
        <v>158950.05900000001</v>
      </c>
      <c r="BP1246" s="22">
        <f t="shared" si="4677"/>
        <v>123684.4</v>
      </c>
      <c r="BQ1246" s="22">
        <f t="shared" ref="BQ1246:BQ1257" si="4768">BQ1247</f>
        <v>0</v>
      </c>
      <c r="BR1246" s="22">
        <f t="shared" ref="BR1246:BR1257" si="4769">BR1247</f>
        <v>0</v>
      </c>
      <c r="BS1246" s="22">
        <f t="shared" si="4678"/>
        <v>140042.85500000001</v>
      </c>
      <c r="BT1246" s="22">
        <f t="shared" si="4679"/>
        <v>158950.05900000001</v>
      </c>
      <c r="BU1246" s="22">
        <f t="shared" si="4680"/>
        <v>123684.4</v>
      </c>
      <c r="BV1246" s="22">
        <f t="shared" ref="BV1246:BV1257" si="4770">BV1247</f>
        <v>0</v>
      </c>
      <c r="BW1246" s="22">
        <f t="shared" ref="BW1246:BW1257" si="4771">BW1247</f>
        <v>0</v>
      </c>
      <c r="BX1246" s="22">
        <f t="shared" si="4681"/>
        <v>140042.85500000001</v>
      </c>
      <c r="BY1246" s="22">
        <f t="shared" si="4682"/>
        <v>158950.05900000001</v>
      </c>
      <c r="BZ1246" s="22">
        <f t="shared" si="4683"/>
        <v>123684.4</v>
      </c>
      <c r="CA1246" s="22">
        <f t="shared" ref="CA1246:CA1257" si="4772">CA1247</f>
        <v>0</v>
      </c>
      <c r="CB1246" s="22">
        <f t="shared" ref="CB1246:CB1257" si="4773">CB1247</f>
        <v>0</v>
      </c>
      <c r="CC1246" s="22">
        <f t="shared" ref="CC1246:CC1257" si="4774">CC1247</f>
        <v>0</v>
      </c>
      <c r="CD1246" s="22">
        <f t="shared" si="4552"/>
        <v>140042.85500000001</v>
      </c>
      <c r="CE1246" s="22">
        <f t="shared" ref="CE1246:CE1257" si="4775">CE1247</f>
        <v>0</v>
      </c>
      <c r="CF1246" s="34">
        <f t="shared" si="4732"/>
        <v>140042.85500000001</v>
      </c>
      <c r="CG1246" s="22">
        <f t="shared" si="4553"/>
        <v>158950.05900000001</v>
      </c>
      <c r="CH1246" s="22">
        <f t="shared" ref="CH1246:CM1257" si="4776">CH1247</f>
        <v>0</v>
      </c>
      <c r="CI1246" s="22">
        <f t="shared" si="4733"/>
        <v>158950.05900000001</v>
      </c>
      <c r="CJ1246" s="22">
        <f t="shared" si="4554"/>
        <v>123684.4</v>
      </c>
      <c r="CK1246" s="22">
        <f t="shared" si="4776"/>
        <v>0</v>
      </c>
      <c r="CL1246" s="22">
        <f t="shared" si="4734"/>
        <v>123684.4</v>
      </c>
      <c r="CM1246" s="22">
        <f t="shared" si="4776"/>
        <v>0</v>
      </c>
      <c r="CN1246" s="15"/>
      <c r="CO1246" s="35"/>
      <c r="CU1246" s="5" t="s">
        <v>31</v>
      </c>
    </row>
    <row r="1247" spans="1:99" ht="31.2" x14ac:dyDescent="0.3">
      <c r="A1247" s="32" t="s">
        <v>688</v>
      </c>
      <c r="B1247" s="16">
        <v>200</v>
      </c>
      <c r="C1247" s="32"/>
      <c r="D1247" s="32"/>
      <c r="E1247" s="33" t="s">
        <v>40</v>
      </c>
      <c r="F1247" s="22">
        <f t="shared" si="4735"/>
        <v>137889.5</v>
      </c>
      <c r="G1247" s="22">
        <f t="shared" si="4736"/>
        <v>158950.1</v>
      </c>
      <c r="H1247" s="22">
        <f t="shared" si="4737"/>
        <v>123684.4</v>
      </c>
      <c r="I1247" s="22">
        <f t="shared" si="4738"/>
        <v>0</v>
      </c>
      <c r="J1247" s="22">
        <f t="shared" si="4739"/>
        <v>0</v>
      </c>
      <c r="K1247" s="22">
        <f t="shared" si="4740"/>
        <v>0</v>
      </c>
      <c r="L1247" s="22">
        <f t="shared" si="4648"/>
        <v>137889.5</v>
      </c>
      <c r="M1247" s="22">
        <f t="shared" si="4649"/>
        <v>158950.1</v>
      </c>
      <c r="N1247" s="22">
        <f t="shared" si="4650"/>
        <v>123684.4</v>
      </c>
      <c r="O1247" s="22">
        <f t="shared" si="4741"/>
        <v>2153.355</v>
      </c>
      <c r="P1247" s="22">
        <f t="shared" si="4742"/>
        <v>0</v>
      </c>
      <c r="Q1247" s="22">
        <f t="shared" si="4743"/>
        <v>0</v>
      </c>
      <c r="R1247" s="22">
        <f t="shared" si="4651"/>
        <v>140042.85500000001</v>
      </c>
      <c r="S1247" s="22">
        <f t="shared" si="4652"/>
        <v>158950.1</v>
      </c>
      <c r="T1247" s="22">
        <f t="shared" si="4653"/>
        <v>123684.4</v>
      </c>
      <c r="U1247" s="22">
        <f t="shared" si="4744"/>
        <v>0</v>
      </c>
      <c r="V1247" s="22">
        <f t="shared" si="4745"/>
        <v>0</v>
      </c>
      <c r="W1247" s="22">
        <f t="shared" si="4746"/>
        <v>0</v>
      </c>
      <c r="X1247" s="22">
        <f t="shared" si="4654"/>
        <v>140042.85500000001</v>
      </c>
      <c r="Y1247" s="22">
        <f t="shared" si="4655"/>
        <v>158950.1</v>
      </c>
      <c r="Z1247" s="22">
        <f t="shared" si="4656"/>
        <v>123684.4</v>
      </c>
      <c r="AA1247" s="22">
        <f t="shared" si="4747"/>
        <v>0</v>
      </c>
      <c r="AB1247" s="22">
        <f t="shared" si="4748"/>
        <v>0</v>
      </c>
      <c r="AC1247" s="22">
        <f t="shared" si="4749"/>
        <v>0</v>
      </c>
      <c r="AD1247" s="22">
        <f t="shared" si="4657"/>
        <v>140042.85500000001</v>
      </c>
      <c r="AE1247" s="22">
        <f t="shared" si="4658"/>
        <v>158950.1</v>
      </c>
      <c r="AF1247" s="22">
        <f t="shared" si="4659"/>
        <v>123684.4</v>
      </c>
      <c r="AG1247" s="22">
        <f t="shared" si="4750"/>
        <v>0</v>
      </c>
      <c r="AH1247" s="22">
        <f t="shared" si="4751"/>
        <v>0</v>
      </c>
      <c r="AI1247" s="22">
        <f t="shared" si="4752"/>
        <v>0</v>
      </c>
      <c r="AJ1247" s="22">
        <f t="shared" si="4660"/>
        <v>140042.85500000001</v>
      </c>
      <c r="AK1247" s="22">
        <f t="shared" si="4661"/>
        <v>158950.1</v>
      </c>
      <c r="AL1247" s="22">
        <f t="shared" si="4662"/>
        <v>123684.4</v>
      </c>
      <c r="AM1247" s="22">
        <f t="shared" si="4753"/>
        <v>0</v>
      </c>
      <c r="AN1247" s="22">
        <f t="shared" si="4754"/>
        <v>0</v>
      </c>
      <c r="AO1247" s="22">
        <f t="shared" si="4755"/>
        <v>0</v>
      </c>
      <c r="AP1247" s="22">
        <f t="shared" si="4663"/>
        <v>140042.85500000001</v>
      </c>
      <c r="AQ1247" s="22">
        <f t="shared" si="4664"/>
        <v>158950.1</v>
      </c>
      <c r="AR1247" s="22">
        <f t="shared" si="4665"/>
        <v>123684.4</v>
      </c>
      <c r="AS1247" s="22">
        <f t="shared" si="4756"/>
        <v>0</v>
      </c>
      <c r="AT1247" s="22">
        <f t="shared" si="4757"/>
        <v>0</v>
      </c>
      <c r="AU1247" s="22">
        <f t="shared" si="4758"/>
        <v>0</v>
      </c>
      <c r="AV1247" s="22">
        <f t="shared" si="4666"/>
        <v>140042.85500000001</v>
      </c>
      <c r="AW1247" s="22">
        <f t="shared" si="4667"/>
        <v>158950.1</v>
      </c>
      <c r="AX1247" s="22">
        <f t="shared" si="4668"/>
        <v>123684.4</v>
      </c>
      <c r="AY1247" s="22">
        <f t="shared" si="4759"/>
        <v>0</v>
      </c>
      <c r="AZ1247" s="22">
        <f t="shared" si="4760"/>
        <v>0</v>
      </c>
      <c r="BA1247" s="22">
        <f t="shared" si="4761"/>
        <v>0</v>
      </c>
      <c r="BB1247" s="22">
        <f t="shared" si="4669"/>
        <v>140042.85500000001</v>
      </c>
      <c r="BC1247" s="22">
        <f t="shared" si="4670"/>
        <v>158950.1</v>
      </c>
      <c r="BD1247" s="22">
        <f t="shared" si="4671"/>
        <v>123684.4</v>
      </c>
      <c r="BE1247" s="22">
        <f t="shared" si="4762"/>
        <v>0</v>
      </c>
      <c r="BF1247" s="22">
        <f t="shared" si="4763"/>
        <v>0</v>
      </c>
      <c r="BG1247" s="22">
        <f t="shared" si="4764"/>
        <v>0</v>
      </c>
      <c r="BH1247" s="22">
        <f t="shared" si="4672"/>
        <v>140042.85500000001</v>
      </c>
      <c r="BI1247" s="22">
        <f t="shared" si="4673"/>
        <v>158950.1</v>
      </c>
      <c r="BJ1247" s="22">
        <f t="shared" si="4674"/>
        <v>123684.4</v>
      </c>
      <c r="BK1247" s="22">
        <f t="shared" si="4765"/>
        <v>0</v>
      </c>
      <c r="BL1247" s="22">
        <f t="shared" si="4766"/>
        <v>-4.1000000000000002E-2</v>
      </c>
      <c r="BM1247" s="22">
        <f t="shared" si="4767"/>
        <v>0</v>
      </c>
      <c r="BN1247" s="22">
        <f t="shared" si="4675"/>
        <v>140042.85500000001</v>
      </c>
      <c r="BO1247" s="22">
        <f t="shared" si="4676"/>
        <v>158950.05900000001</v>
      </c>
      <c r="BP1247" s="22">
        <f t="shared" si="4677"/>
        <v>123684.4</v>
      </c>
      <c r="BQ1247" s="22">
        <f t="shared" si="4768"/>
        <v>0</v>
      </c>
      <c r="BR1247" s="22">
        <f t="shared" si="4769"/>
        <v>0</v>
      </c>
      <c r="BS1247" s="22">
        <f t="shared" si="4678"/>
        <v>140042.85500000001</v>
      </c>
      <c r="BT1247" s="22">
        <f t="shared" si="4679"/>
        <v>158950.05900000001</v>
      </c>
      <c r="BU1247" s="22">
        <f t="shared" si="4680"/>
        <v>123684.4</v>
      </c>
      <c r="BV1247" s="22">
        <f t="shared" si="4770"/>
        <v>0</v>
      </c>
      <c r="BW1247" s="22">
        <f t="shared" si="4771"/>
        <v>0</v>
      </c>
      <c r="BX1247" s="22">
        <f t="shared" si="4681"/>
        <v>140042.85500000001</v>
      </c>
      <c r="BY1247" s="22">
        <f t="shared" si="4682"/>
        <v>158950.05900000001</v>
      </c>
      <c r="BZ1247" s="22">
        <f t="shared" si="4683"/>
        <v>123684.4</v>
      </c>
      <c r="CA1247" s="22">
        <f t="shared" si="4772"/>
        <v>0</v>
      </c>
      <c r="CB1247" s="22">
        <f t="shared" si="4773"/>
        <v>0</v>
      </c>
      <c r="CC1247" s="22">
        <f t="shared" si="4774"/>
        <v>0</v>
      </c>
      <c r="CD1247" s="22">
        <f t="shared" si="4552"/>
        <v>140042.85500000001</v>
      </c>
      <c r="CE1247" s="22">
        <f t="shared" si="4775"/>
        <v>0</v>
      </c>
      <c r="CF1247" s="34">
        <f t="shared" si="4732"/>
        <v>140042.85500000001</v>
      </c>
      <c r="CG1247" s="22">
        <f t="shared" si="4553"/>
        <v>158950.05900000001</v>
      </c>
      <c r="CH1247" s="22">
        <f t="shared" si="4776"/>
        <v>0</v>
      </c>
      <c r="CI1247" s="22">
        <f t="shared" si="4733"/>
        <v>158950.05900000001</v>
      </c>
      <c r="CJ1247" s="22">
        <f t="shared" si="4554"/>
        <v>123684.4</v>
      </c>
      <c r="CK1247" s="22">
        <f t="shared" si="4776"/>
        <v>0</v>
      </c>
      <c r="CL1247" s="22">
        <f t="shared" si="4734"/>
        <v>123684.4</v>
      </c>
      <c r="CM1247" s="22">
        <f t="shared" si="4776"/>
        <v>0</v>
      </c>
      <c r="CN1247" s="15"/>
      <c r="CO1247" s="35"/>
      <c r="CS1247" s="5" t="s">
        <v>29</v>
      </c>
    </row>
    <row r="1248" spans="1:99" ht="46.8" x14ac:dyDescent="0.3">
      <c r="A1248" s="32" t="s">
        <v>688</v>
      </c>
      <c r="B1248" s="16">
        <v>240</v>
      </c>
      <c r="C1248" s="32"/>
      <c r="D1248" s="32"/>
      <c r="E1248" s="33" t="s">
        <v>41</v>
      </c>
      <c r="F1248" s="22">
        <f t="shared" si="4735"/>
        <v>137889.5</v>
      </c>
      <c r="G1248" s="22">
        <f t="shared" si="4736"/>
        <v>158950.1</v>
      </c>
      <c r="H1248" s="22">
        <f t="shared" si="4737"/>
        <v>123684.4</v>
      </c>
      <c r="I1248" s="22">
        <f t="shared" si="4738"/>
        <v>0</v>
      </c>
      <c r="J1248" s="22">
        <f t="shared" si="4739"/>
        <v>0</v>
      </c>
      <c r="K1248" s="22">
        <f t="shared" si="4740"/>
        <v>0</v>
      </c>
      <c r="L1248" s="22">
        <f t="shared" si="4648"/>
        <v>137889.5</v>
      </c>
      <c r="M1248" s="22">
        <f t="shared" si="4649"/>
        <v>158950.1</v>
      </c>
      <c r="N1248" s="22">
        <f t="shared" si="4650"/>
        <v>123684.4</v>
      </c>
      <c r="O1248" s="22">
        <f t="shared" si="4741"/>
        <v>2153.355</v>
      </c>
      <c r="P1248" s="22">
        <f t="shared" si="4742"/>
        <v>0</v>
      </c>
      <c r="Q1248" s="22">
        <f t="shared" si="4743"/>
        <v>0</v>
      </c>
      <c r="R1248" s="22">
        <f t="shared" si="4651"/>
        <v>140042.85500000001</v>
      </c>
      <c r="S1248" s="22">
        <f t="shared" si="4652"/>
        <v>158950.1</v>
      </c>
      <c r="T1248" s="22">
        <f t="shared" si="4653"/>
        <v>123684.4</v>
      </c>
      <c r="U1248" s="22">
        <f t="shared" si="4744"/>
        <v>0</v>
      </c>
      <c r="V1248" s="22">
        <f t="shared" si="4745"/>
        <v>0</v>
      </c>
      <c r="W1248" s="22">
        <f t="shared" si="4746"/>
        <v>0</v>
      </c>
      <c r="X1248" s="22">
        <f t="shared" si="4654"/>
        <v>140042.85500000001</v>
      </c>
      <c r="Y1248" s="22">
        <f t="shared" si="4655"/>
        <v>158950.1</v>
      </c>
      <c r="Z1248" s="22">
        <f t="shared" si="4656"/>
        <v>123684.4</v>
      </c>
      <c r="AA1248" s="22">
        <f t="shared" si="4747"/>
        <v>0</v>
      </c>
      <c r="AB1248" s="22">
        <f t="shared" si="4748"/>
        <v>0</v>
      </c>
      <c r="AC1248" s="22">
        <f t="shared" si="4749"/>
        <v>0</v>
      </c>
      <c r="AD1248" s="22">
        <f t="shared" si="4657"/>
        <v>140042.85500000001</v>
      </c>
      <c r="AE1248" s="22">
        <f t="shared" si="4658"/>
        <v>158950.1</v>
      </c>
      <c r="AF1248" s="22">
        <f t="shared" si="4659"/>
        <v>123684.4</v>
      </c>
      <c r="AG1248" s="22">
        <f t="shared" si="4750"/>
        <v>0</v>
      </c>
      <c r="AH1248" s="22">
        <f t="shared" si="4751"/>
        <v>0</v>
      </c>
      <c r="AI1248" s="22">
        <f t="shared" si="4752"/>
        <v>0</v>
      </c>
      <c r="AJ1248" s="22">
        <f t="shared" si="4660"/>
        <v>140042.85500000001</v>
      </c>
      <c r="AK1248" s="22">
        <f t="shared" si="4661"/>
        <v>158950.1</v>
      </c>
      <c r="AL1248" s="22">
        <f t="shared" si="4662"/>
        <v>123684.4</v>
      </c>
      <c r="AM1248" s="22">
        <f t="shared" si="4753"/>
        <v>0</v>
      </c>
      <c r="AN1248" s="22">
        <f t="shared" si="4754"/>
        <v>0</v>
      </c>
      <c r="AO1248" s="22">
        <f t="shared" si="4755"/>
        <v>0</v>
      </c>
      <c r="AP1248" s="22">
        <f t="shared" si="4663"/>
        <v>140042.85500000001</v>
      </c>
      <c r="AQ1248" s="22">
        <f t="shared" si="4664"/>
        <v>158950.1</v>
      </c>
      <c r="AR1248" s="22">
        <f t="shared" si="4665"/>
        <v>123684.4</v>
      </c>
      <c r="AS1248" s="22">
        <f t="shared" si="4756"/>
        <v>0</v>
      </c>
      <c r="AT1248" s="22">
        <f t="shared" si="4757"/>
        <v>0</v>
      </c>
      <c r="AU1248" s="22">
        <f t="shared" si="4758"/>
        <v>0</v>
      </c>
      <c r="AV1248" s="22">
        <f t="shared" si="4666"/>
        <v>140042.85500000001</v>
      </c>
      <c r="AW1248" s="22">
        <f t="shared" si="4667"/>
        <v>158950.1</v>
      </c>
      <c r="AX1248" s="22">
        <f t="shared" si="4668"/>
        <v>123684.4</v>
      </c>
      <c r="AY1248" s="22">
        <f t="shared" si="4759"/>
        <v>0</v>
      </c>
      <c r="AZ1248" s="22">
        <f t="shared" si="4760"/>
        <v>0</v>
      </c>
      <c r="BA1248" s="22">
        <f t="shared" si="4761"/>
        <v>0</v>
      </c>
      <c r="BB1248" s="22">
        <f t="shared" si="4669"/>
        <v>140042.85500000001</v>
      </c>
      <c r="BC1248" s="22">
        <f t="shared" si="4670"/>
        <v>158950.1</v>
      </c>
      <c r="BD1248" s="22">
        <f t="shared" si="4671"/>
        <v>123684.4</v>
      </c>
      <c r="BE1248" s="22">
        <f t="shared" si="4762"/>
        <v>0</v>
      </c>
      <c r="BF1248" s="22">
        <f t="shared" si="4763"/>
        <v>0</v>
      </c>
      <c r="BG1248" s="22">
        <f t="shared" si="4764"/>
        <v>0</v>
      </c>
      <c r="BH1248" s="22">
        <f t="shared" si="4672"/>
        <v>140042.85500000001</v>
      </c>
      <c r="BI1248" s="22">
        <f t="shared" si="4673"/>
        <v>158950.1</v>
      </c>
      <c r="BJ1248" s="22">
        <f t="shared" si="4674"/>
        <v>123684.4</v>
      </c>
      <c r="BK1248" s="22">
        <f t="shared" si="4765"/>
        <v>0</v>
      </c>
      <c r="BL1248" s="22">
        <f t="shared" si="4766"/>
        <v>-4.1000000000000002E-2</v>
      </c>
      <c r="BM1248" s="22">
        <f t="shared" si="4767"/>
        <v>0</v>
      </c>
      <c r="BN1248" s="22">
        <f t="shared" si="4675"/>
        <v>140042.85500000001</v>
      </c>
      <c r="BO1248" s="22">
        <f t="shared" si="4676"/>
        <v>158950.05900000001</v>
      </c>
      <c r="BP1248" s="22">
        <f t="shared" si="4677"/>
        <v>123684.4</v>
      </c>
      <c r="BQ1248" s="22">
        <f t="shared" si="4768"/>
        <v>0</v>
      </c>
      <c r="BR1248" s="22">
        <f t="shared" si="4769"/>
        <v>0</v>
      </c>
      <c r="BS1248" s="22">
        <f t="shared" si="4678"/>
        <v>140042.85500000001</v>
      </c>
      <c r="BT1248" s="22">
        <f t="shared" si="4679"/>
        <v>158950.05900000001</v>
      </c>
      <c r="BU1248" s="22">
        <f t="shared" si="4680"/>
        <v>123684.4</v>
      </c>
      <c r="BV1248" s="22">
        <f t="shared" si="4770"/>
        <v>0</v>
      </c>
      <c r="BW1248" s="22">
        <f t="shared" si="4771"/>
        <v>0</v>
      </c>
      <c r="BX1248" s="22">
        <f t="shared" si="4681"/>
        <v>140042.85500000001</v>
      </c>
      <c r="BY1248" s="22">
        <f t="shared" si="4682"/>
        <v>158950.05900000001</v>
      </c>
      <c r="BZ1248" s="22">
        <f t="shared" si="4683"/>
        <v>123684.4</v>
      </c>
      <c r="CA1248" s="22">
        <f t="shared" si="4772"/>
        <v>0</v>
      </c>
      <c r="CB1248" s="22">
        <f t="shared" si="4773"/>
        <v>0</v>
      </c>
      <c r="CC1248" s="22">
        <f t="shared" si="4774"/>
        <v>0</v>
      </c>
      <c r="CD1248" s="22">
        <f t="shared" si="4552"/>
        <v>140042.85500000001</v>
      </c>
      <c r="CE1248" s="22">
        <f t="shared" si="4775"/>
        <v>0</v>
      </c>
      <c r="CF1248" s="34">
        <f t="shared" si="4732"/>
        <v>140042.85500000001</v>
      </c>
      <c r="CG1248" s="22">
        <f t="shared" si="4553"/>
        <v>158950.05900000001</v>
      </c>
      <c r="CH1248" s="22">
        <f t="shared" si="4776"/>
        <v>0</v>
      </c>
      <c r="CI1248" s="22">
        <f t="shared" si="4733"/>
        <v>158950.05900000001</v>
      </c>
      <c r="CJ1248" s="22">
        <f t="shared" si="4554"/>
        <v>123684.4</v>
      </c>
      <c r="CK1248" s="22">
        <f t="shared" si="4776"/>
        <v>0</v>
      </c>
      <c r="CL1248" s="22">
        <f t="shared" si="4734"/>
        <v>123684.4</v>
      </c>
      <c r="CM1248" s="22">
        <f t="shared" si="4776"/>
        <v>0</v>
      </c>
      <c r="CN1248" s="15"/>
      <c r="CO1248" s="35"/>
      <c r="CT1248" s="5" t="s">
        <v>30</v>
      </c>
    </row>
    <row r="1249" spans="1:99" x14ac:dyDescent="0.3">
      <c r="A1249" s="32" t="s">
        <v>688</v>
      </c>
      <c r="B1249" s="16">
        <v>240</v>
      </c>
      <c r="C1249" s="32" t="s">
        <v>395</v>
      </c>
      <c r="D1249" s="32" t="s">
        <v>105</v>
      </c>
      <c r="E1249" s="33" t="s">
        <v>681</v>
      </c>
      <c r="F1249" s="22">
        <v>137889.5</v>
      </c>
      <c r="G1249" s="22">
        <v>158950.1</v>
      </c>
      <c r="H1249" s="22">
        <v>123684.4</v>
      </c>
      <c r="I1249" s="22"/>
      <c r="J1249" s="22"/>
      <c r="K1249" s="22"/>
      <c r="L1249" s="22">
        <f t="shared" si="4648"/>
        <v>137889.5</v>
      </c>
      <c r="M1249" s="22">
        <f t="shared" si="4649"/>
        <v>158950.1</v>
      </c>
      <c r="N1249" s="22">
        <f t="shared" si="4650"/>
        <v>123684.4</v>
      </c>
      <c r="O1249" s="22">
        <v>2153.355</v>
      </c>
      <c r="P1249" s="22"/>
      <c r="Q1249" s="22"/>
      <c r="R1249" s="22">
        <f t="shared" si="4651"/>
        <v>140042.85500000001</v>
      </c>
      <c r="S1249" s="22">
        <f t="shared" si="4652"/>
        <v>158950.1</v>
      </c>
      <c r="T1249" s="22">
        <f t="shared" si="4653"/>
        <v>123684.4</v>
      </c>
      <c r="U1249" s="22"/>
      <c r="V1249" s="22"/>
      <c r="W1249" s="22"/>
      <c r="X1249" s="22">
        <f t="shared" si="4654"/>
        <v>140042.85500000001</v>
      </c>
      <c r="Y1249" s="22">
        <f t="shared" si="4655"/>
        <v>158950.1</v>
      </c>
      <c r="Z1249" s="22">
        <f t="shared" si="4656"/>
        <v>123684.4</v>
      </c>
      <c r="AA1249" s="22"/>
      <c r="AB1249" s="22"/>
      <c r="AC1249" s="22"/>
      <c r="AD1249" s="22">
        <f t="shared" si="4657"/>
        <v>140042.85500000001</v>
      </c>
      <c r="AE1249" s="22">
        <f t="shared" si="4658"/>
        <v>158950.1</v>
      </c>
      <c r="AF1249" s="22">
        <f t="shared" si="4659"/>
        <v>123684.4</v>
      </c>
      <c r="AG1249" s="22"/>
      <c r="AH1249" s="22"/>
      <c r="AI1249" s="22"/>
      <c r="AJ1249" s="22">
        <f t="shared" si="4660"/>
        <v>140042.85500000001</v>
      </c>
      <c r="AK1249" s="22">
        <f t="shared" si="4661"/>
        <v>158950.1</v>
      </c>
      <c r="AL1249" s="22">
        <f t="shared" si="4662"/>
        <v>123684.4</v>
      </c>
      <c r="AM1249" s="22"/>
      <c r="AN1249" s="22"/>
      <c r="AO1249" s="22"/>
      <c r="AP1249" s="22">
        <f t="shared" si="4663"/>
        <v>140042.85500000001</v>
      </c>
      <c r="AQ1249" s="22">
        <f t="shared" si="4664"/>
        <v>158950.1</v>
      </c>
      <c r="AR1249" s="22">
        <f t="shared" si="4665"/>
        <v>123684.4</v>
      </c>
      <c r="AS1249" s="22"/>
      <c r="AT1249" s="22"/>
      <c r="AU1249" s="22"/>
      <c r="AV1249" s="22">
        <f t="shared" si="4666"/>
        <v>140042.85500000001</v>
      </c>
      <c r="AW1249" s="22">
        <f t="shared" si="4667"/>
        <v>158950.1</v>
      </c>
      <c r="AX1249" s="22">
        <f t="shared" si="4668"/>
        <v>123684.4</v>
      </c>
      <c r="AY1249" s="22"/>
      <c r="AZ1249" s="22"/>
      <c r="BA1249" s="22"/>
      <c r="BB1249" s="22">
        <f t="shared" si="4669"/>
        <v>140042.85500000001</v>
      </c>
      <c r="BC1249" s="22">
        <f t="shared" si="4670"/>
        <v>158950.1</v>
      </c>
      <c r="BD1249" s="22">
        <f t="shared" si="4671"/>
        <v>123684.4</v>
      </c>
      <c r="BE1249" s="22"/>
      <c r="BF1249" s="22"/>
      <c r="BG1249" s="22"/>
      <c r="BH1249" s="22">
        <f t="shared" si="4672"/>
        <v>140042.85500000001</v>
      </c>
      <c r="BI1249" s="22">
        <f t="shared" si="4673"/>
        <v>158950.1</v>
      </c>
      <c r="BJ1249" s="22">
        <f t="shared" si="4674"/>
        <v>123684.4</v>
      </c>
      <c r="BK1249" s="22"/>
      <c r="BL1249" s="22">
        <v>-4.1000000000000002E-2</v>
      </c>
      <c r="BM1249" s="22"/>
      <c r="BN1249" s="22">
        <f t="shared" si="4675"/>
        <v>140042.85500000001</v>
      </c>
      <c r="BO1249" s="22">
        <f t="shared" si="4676"/>
        <v>158950.05900000001</v>
      </c>
      <c r="BP1249" s="22">
        <f t="shared" si="4677"/>
        <v>123684.4</v>
      </c>
      <c r="BQ1249" s="22"/>
      <c r="BR1249" s="22"/>
      <c r="BS1249" s="22">
        <f t="shared" si="4678"/>
        <v>140042.85500000001</v>
      </c>
      <c r="BT1249" s="22">
        <f t="shared" si="4679"/>
        <v>158950.05900000001</v>
      </c>
      <c r="BU1249" s="22">
        <f t="shared" si="4680"/>
        <v>123684.4</v>
      </c>
      <c r="BV1249" s="22"/>
      <c r="BW1249" s="22"/>
      <c r="BX1249" s="22">
        <f t="shared" si="4681"/>
        <v>140042.85500000001</v>
      </c>
      <c r="BY1249" s="22">
        <f t="shared" si="4682"/>
        <v>158950.05900000001</v>
      </c>
      <c r="BZ1249" s="22">
        <f t="shared" si="4683"/>
        <v>123684.4</v>
      </c>
      <c r="CA1249" s="22"/>
      <c r="CB1249" s="22"/>
      <c r="CC1249" s="22"/>
      <c r="CD1249" s="22">
        <f t="shared" si="4552"/>
        <v>140042.85500000001</v>
      </c>
      <c r="CE1249" s="22"/>
      <c r="CF1249" s="34">
        <f t="shared" si="4732"/>
        <v>140042.85500000001</v>
      </c>
      <c r="CG1249" s="22">
        <f t="shared" si="4553"/>
        <v>158950.05900000001</v>
      </c>
      <c r="CH1249" s="22"/>
      <c r="CI1249" s="22">
        <f t="shared" si="4733"/>
        <v>158950.05900000001</v>
      </c>
      <c r="CJ1249" s="22">
        <f t="shared" si="4554"/>
        <v>123684.4</v>
      </c>
      <c r="CK1249" s="22"/>
      <c r="CL1249" s="22">
        <f t="shared" si="4734"/>
        <v>123684.4</v>
      </c>
      <c r="CM1249" s="22"/>
      <c r="CN1249" s="15"/>
      <c r="CO1249" s="35"/>
    </row>
    <row r="1250" spans="1:99" ht="31.2" x14ac:dyDescent="0.3">
      <c r="A1250" s="32" t="s">
        <v>690</v>
      </c>
      <c r="B1250" s="16"/>
      <c r="C1250" s="32"/>
      <c r="D1250" s="32"/>
      <c r="E1250" s="33" t="s">
        <v>691</v>
      </c>
      <c r="F1250" s="22">
        <f t="shared" si="4735"/>
        <v>600</v>
      </c>
      <c r="G1250" s="22">
        <f t="shared" si="4736"/>
        <v>0</v>
      </c>
      <c r="H1250" s="22">
        <f t="shared" si="4737"/>
        <v>0</v>
      </c>
      <c r="I1250" s="22">
        <f t="shared" si="4738"/>
        <v>0</v>
      </c>
      <c r="J1250" s="22">
        <f t="shared" si="4739"/>
        <v>0</v>
      </c>
      <c r="K1250" s="22">
        <f t="shared" si="4740"/>
        <v>0</v>
      </c>
      <c r="L1250" s="22">
        <f t="shared" si="4648"/>
        <v>600</v>
      </c>
      <c r="M1250" s="22">
        <f t="shared" si="4649"/>
        <v>0</v>
      </c>
      <c r="N1250" s="22">
        <f t="shared" si="4650"/>
        <v>0</v>
      </c>
      <c r="O1250" s="22">
        <f t="shared" si="4741"/>
        <v>0</v>
      </c>
      <c r="P1250" s="22">
        <f t="shared" si="4742"/>
        <v>0</v>
      </c>
      <c r="Q1250" s="22">
        <f t="shared" si="4743"/>
        <v>0</v>
      </c>
      <c r="R1250" s="22">
        <f t="shared" si="4651"/>
        <v>600</v>
      </c>
      <c r="S1250" s="22">
        <f t="shared" si="4652"/>
        <v>0</v>
      </c>
      <c r="T1250" s="22">
        <f t="shared" si="4653"/>
        <v>0</v>
      </c>
      <c r="U1250" s="22">
        <f t="shared" si="4744"/>
        <v>0</v>
      </c>
      <c r="V1250" s="22">
        <f t="shared" si="4745"/>
        <v>0</v>
      </c>
      <c r="W1250" s="22">
        <f t="shared" si="4746"/>
        <v>0</v>
      </c>
      <c r="X1250" s="22">
        <f t="shared" si="4654"/>
        <v>600</v>
      </c>
      <c r="Y1250" s="22">
        <f t="shared" si="4655"/>
        <v>0</v>
      </c>
      <c r="Z1250" s="22">
        <f t="shared" si="4656"/>
        <v>0</v>
      </c>
      <c r="AA1250" s="22">
        <f t="shared" si="4747"/>
        <v>0</v>
      </c>
      <c r="AB1250" s="22">
        <f t="shared" si="4748"/>
        <v>0</v>
      </c>
      <c r="AC1250" s="22">
        <f t="shared" si="4749"/>
        <v>0</v>
      </c>
      <c r="AD1250" s="22">
        <f t="shared" si="4657"/>
        <v>600</v>
      </c>
      <c r="AE1250" s="22">
        <f t="shared" si="4658"/>
        <v>0</v>
      </c>
      <c r="AF1250" s="22">
        <f t="shared" si="4659"/>
        <v>0</v>
      </c>
      <c r="AG1250" s="22">
        <f t="shared" si="4750"/>
        <v>0</v>
      </c>
      <c r="AH1250" s="22">
        <f t="shared" si="4751"/>
        <v>0</v>
      </c>
      <c r="AI1250" s="22">
        <f t="shared" si="4752"/>
        <v>0</v>
      </c>
      <c r="AJ1250" s="22">
        <f t="shared" si="4660"/>
        <v>600</v>
      </c>
      <c r="AK1250" s="22">
        <f t="shared" si="4661"/>
        <v>0</v>
      </c>
      <c r="AL1250" s="22">
        <f t="shared" si="4662"/>
        <v>0</v>
      </c>
      <c r="AM1250" s="22">
        <f t="shared" si="4753"/>
        <v>0</v>
      </c>
      <c r="AN1250" s="22">
        <f t="shared" si="4754"/>
        <v>0</v>
      </c>
      <c r="AO1250" s="22">
        <f t="shared" si="4755"/>
        <v>0</v>
      </c>
      <c r="AP1250" s="22">
        <f t="shared" si="4663"/>
        <v>600</v>
      </c>
      <c r="AQ1250" s="22">
        <f t="shared" si="4664"/>
        <v>0</v>
      </c>
      <c r="AR1250" s="22">
        <f t="shared" si="4665"/>
        <v>0</v>
      </c>
      <c r="AS1250" s="22">
        <f t="shared" si="4756"/>
        <v>0</v>
      </c>
      <c r="AT1250" s="22">
        <f t="shared" si="4757"/>
        <v>0</v>
      </c>
      <c r="AU1250" s="22">
        <f t="shared" si="4758"/>
        <v>0</v>
      </c>
      <c r="AV1250" s="22">
        <f t="shared" si="4666"/>
        <v>600</v>
      </c>
      <c r="AW1250" s="22">
        <f t="shared" si="4667"/>
        <v>0</v>
      </c>
      <c r="AX1250" s="22">
        <f t="shared" si="4668"/>
        <v>0</v>
      </c>
      <c r="AY1250" s="22">
        <f t="shared" si="4759"/>
        <v>0</v>
      </c>
      <c r="AZ1250" s="22">
        <f t="shared" si="4760"/>
        <v>0</v>
      </c>
      <c r="BA1250" s="22">
        <f t="shared" si="4761"/>
        <v>0</v>
      </c>
      <c r="BB1250" s="22">
        <f t="shared" si="4669"/>
        <v>600</v>
      </c>
      <c r="BC1250" s="22">
        <f t="shared" si="4670"/>
        <v>0</v>
      </c>
      <c r="BD1250" s="22">
        <f t="shared" si="4671"/>
        <v>0</v>
      </c>
      <c r="BE1250" s="22">
        <f t="shared" si="4762"/>
        <v>0</v>
      </c>
      <c r="BF1250" s="22">
        <f t="shared" si="4763"/>
        <v>0</v>
      </c>
      <c r="BG1250" s="22">
        <f t="shared" si="4764"/>
        <v>0</v>
      </c>
      <c r="BH1250" s="22">
        <f t="shared" si="4672"/>
        <v>600</v>
      </c>
      <c r="BI1250" s="22">
        <f t="shared" si="4673"/>
        <v>0</v>
      </c>
      <c r="BJ1250" s="22">
        <f t="shared" si="4674"/>
        <v>0</v>
      </c>
      <c r="BK1250" s="22">
        <f t="shared" si="4765"/>
        <v>0</v>
      </c>
      <c r="BL1250" s="22">
        <f t="shared" si="4766"/>
        <v>0</v>
      </c>
      <c r="BM1250" s="22">
        <f t="shared" si="4767"/>
        <v>0</v>
      </c>
      <c r="BN1250" s="22">
        <f t="shared" si="4675"/>
        <v>600</v>
      </c>
      <c r="BO1250" s="22">
        <f t="shared" si="4676"/>
        <v>0</v>
      </c>
      <c r="BP1250" s="22">
        <f t="shared" si="4677"/>
        <v>0</v>
      </c>
      <c r="BQ1250" s="22">
        <f t="shared" si="4768"/>
        <v>0</v>
      </c>
      <c r="BR1250" s="22">
        <f t="shared" si="4769"/>
        <v>0</v>
      </c>
      <c r="BS1250" s="22">
        <f t="shared" si="4678"/>
        <v>600</v>
      </c>
      <c r="BT1250" s="22">
        <f t="shared" si="4679"/>
        <v>0</v>
      </c>
      <c r="BU1250" s="22">
        <f t="shared" si="4680"/>
        <v>0</v>
      </c>
      <c r="BV1250" s="22">
        <f t="shared" si="4770"/>
        <v>0</v>
      </c>
      <c r="BW1250" s="22">
        <f t="shared" si="4771"/>
        <v>0</v>
      </c>
      <c r="BX1250" s="22">
        <f t="shared" si="4681"/>
        <v>600</v>
      </c>
      <c r="BY1250" s="22">
        <f t="shared" si="4682"/>
        <v>0</v>
      </c>
      <c r="BZ1250" s="22">
        <f t="shared" si="4683"/>
        <v>0</v>
      </c>
      <c r="CA1250" s="22">
        <f t="shared" si="4772"/>
        <v>0</v>
      </c>
      <c r="CB1250" s="22">
        <f t="shared" si="4773"/>
        <v>0</v>
      </c>
      <c r="CC1250" s="22">
        <f t="shared" si="4774"/>
        <v>0</v>
      </c>
      <c r="CD1250" s="22">
        <f t="shared" si="4552"/>
        <v>600</v>
      </c>
      <c r="CE1250" s="22">
        <f t="shared" si="4775"/>
        <v>0</v>
      </c>
      <c r="CF1250" s="34">
        <f t="shared" si="4732"/>
        <v>600</v>
      </c>
      <c r="CG1250" s="22">
        <f t="shared" si="4553"/>
        <v>0</v>
      </c>
      <c r="CH1250" s="22">
        <f t="shared" si="4776"/>
        <v>0</v>
      </c>
      <c r="CI1250" s="22">
        <f t="shared" si="4733"/>
        <v>0</v>
      </c>
      <c r="CJ1250" s="22">
        <f t="shared" si="4554"/>
        <v>0</v>
      </c>
      <c r="CK1250" s="22">
        <f t="shared" si="4776"/>
        <v>0</v>
      </c>
      <c r="CL1250" s="22">
        <f t="shared" si="4734"/>
        <v>0</v>
      </c>
      <c r="CM1250" s="22">
        <f t="shared" si="4776"/>
        <v>0</v>
      </c>
      <c r="CN1250" s="15"/>
      <c r="CO1250" s="35"/>
      <c r="CU1250" s="5" t="s">
        <v>31</v>
      </c>
    </row>
    <row r="1251" spans="1:99" ht="31.2" x14ac:dyDescent="0.3">
      <c r="A1251" s="32" t="s">
        <v>690</v>
      </c>
      <c r="B1251" s="16">
        <v>200</v>
      </c>
      <c r="C1251" s="32"/>
      <c r="D1251" s="32"/>
      <c r="E1251" s="33" t="s">
        <v>40</v>
      </c>
      <c r="F1251" s="22">
        <f t="shared" si="4735"/>
        <v>600</v>
      </c>
      <c r="G1251" s="22">
        <f t="shared" si="4736"/>
        <v>0</v>
      </c>
      <c r="H1251" s="22">
        <f t="shared" si="4737"/>
        <v>0</v>
      </c>
      <c r="I1251" s="22">
        <f t="shared" si="4738"/>
        <v>0</v>
      </c>
      <c r="J1251" s="22">
        <f t="shared" si="4739"/>
        <v>0</v>
      </c>
      <c r="K1251" s="22">
        <f t="shared" si="4740"/>
        <v>0</v>
      </c>
      <c r="L1251" s="22">
        <f t="shared" si="4648"/>
        <v>600</v>
      </c>
      <c r="M1251" s="22">
        <f t="shared" si="4649"/>
        <v>0</v>
      </c>
      <c r="N1251" s="22">
        <f t="shared" si="4650"/>
        <v>0</v>
      </c>
      <c r="O1251" s="22">
        <f t="shared" si="4741"/>
        <v>0</v>
      </c>
      <c r="P1251" s="22">
        <f t="shared" si="4742"/>
        <v>0</v>
      </c>
      <c r="Q1251" s="22">
        <f t="shared" si="4743"/>
        <v>0</v>
      </c>
      <c r="R1251" s="22">
        <f t="shared" si="4651"/>
        <v>600</v>
      </c>
      <c r="S1251" s="22">
        <f t="shared" si="4652"/>
        <v>0</v>
      </c>
      <c r="T1251" s="22">
        <f t="shared" si="4653"/>
        <v>0</v>
      </c>
      <c r="U1251" s="22">
        <f t="shared" si="4744"/>
        <v>0</v>
      </c>
      <c r="V1251" s="22">
        <f t="shared" si="4745"/>
        <v>0</v>
      </c>
      <c r="W1251" s="22">
        <f t="shared" si="4746"/>
        <v>0</v>
      </c>
      <c r="X1251" s="22">
        <f t="shared" si="4654"/>
        <v>600</v>
      </c>
      <c r="Y1251" s="22">
        <f t="shared" si="4655"/>
        <v>0</v>
      </c>
      <c r="Z1251" s="22">
        <f t="shared" si="4656"/>
        <v>0</v>
      </c>
      <c r="AA1251" s="22">
        <f t="shared" si="4747"/>
        <v>0</v>
      </c>
      <c r="AB1251" s="22">
        <f t="shared" si="4748"/>
        <v>0</v>
      </c>
      <c r="AC1251" s="22">
        <f t="shared" si="4749"/>
        <v>0</v>
      </c>
      <c r="AD1251" s="22">
        <f t="shared" si="4657"/>
        <v>600</v>
      </c>
      <c r="AE1251" s="22">
        <f t="shared" si="4658"/>
        <v>0</v>
      </c>
      <c r="AF1251" s="22">
        <f t="shared" si="4659"/>
        <v>0</v>
      </c>
      <c r="AG1251" s="22">
        <f t="shared" si="4750"/>
        <v>0</v>
      </c>
      <c r="AH1251" s="22">
        <f t="shared" si="4751"/>
        <v>0</v>
      </c>
      <c r="AI1251" s="22">
        <f t="shared" si="4752"/>
        <v>0</v>
      </c>
      <c r="AJ1251" s="22">
        <f t="shared" si="4660"/>
        <v>600</v>
      </c>
      <c r="AK1251" s="22">
        <f t="shared" si="4661"/>
        <v>0</v>
      </c>
      <c r="AL1251" s="22">
        <f t="shared" si="4662"/>
        <v>0</v>
      </c>
      <c r="AM1251" s="22">
        <f t="shared" si="4753"/>
        <v>0</v>
      </c>
      <c r="AN1251" s="22">
        <f t="shared" si="4754"/>
        <v>0</v>
      </c>
      <c r="AO1251" s="22">
        <f t="shared" si="4755"/>
        <v>0</v>
      </c>
      <c r="AP1251" s="22">
        <f t="shared" si="4663"/>
        <v>600</v>
      </c>
      <c r="AQ1251" s="22">
        <f t="shared" si="4664"/>
        <v>0</v>
      </c>
      <c r="AR1251" s="22">
        <f t="shared" si="4665"/>
        <v>0</v>
      </c>
      <c r="AS1251" s="22">
        <f t="shared" si="4756"/>
        <v>0</v>
      </c>
      <c r="AT1251" s="22">
        <f t="shared" si="4757"/>
        <v>0</v>
      </c>
      <c r="AU1251" s="22">
        <f t="shared" si="4758"/>
        <v>0</v>
      </c>
      <c r="AV1251" s="22">
        <f t="shared" si="4666"/>
        <v>600</v>
      </c>
      <c r="AW1251" s="22">
        <f t="shared" si="4667"/>
        <v>0</v>
      </c>
      <c r="AX1251" s="22">
        <f t="shared" si="4668"/>
        <v>0</v>
      </c>
      <c r="AY1251" s="22">
        <f t="shared" si="4759"/>
        <v>0</v>
      </c>
      <c r="AZ1251" s="22">
        <f t="shared" si="4760"/>
        <v>0</v>
      </c>
      <c r="BA1251" s="22">
        <f t="shared" si="4761"/>
        <v>0</v>
      </c>
      <c r="BB1251" s="22">
        <f t="shared" si="4669"/>
        <v>600</v>
      </c>
      <c r="BC1251" s="22">
        <f t="shared" si="4670"/>
        <v>0</v>
      </c>
      <c r="BD1251" s="22">
        <f t="shared" si="4671"/>
        <v>0</v>
      </c>
      <c r="BE1251" s="22">
        <f t="shared" si="4762"/>
        <v>0</v>
      </c>
      <c r="BF1251" s="22">
        <f t="shared" si="4763"/>
        <v>0</v>
      </c>
      <c r="BG1251" s="22">
        <f t="shared" si="4764"/>
        <v>0</v>
      </c>
      <c r="BH1251" s="22">
        <f t="shared" si="4672"/>
        <v>600</v>
      </c>
      <c r="BI1251" s="22">
        <f t="shared" si="4673"/>
        <v>0</v>
      </c>
      <c r="BJ1251" s="22">
        <f t="shared" si="4674"/>
        <v>0</v>
      </c>
      <c r="BK1251" s="22">
        <f t="shared" si="4765"/>
        <v>0</v>
      </c>
      <c r="BL1251" s="22">
        <f t="shared" si="4766"/>
        <v>0</v>
      </c>
      <c r="BM1251" s="22">
        <f t="shared" si="4767"/>
        <v>0</v>
      </c>
      <c r="BN1251" s="22">
        <f t="shared" si="4675"/>
        <v>600</v>
      </c>
      <c r="BO1251" s="22">
        <f t="shared" si="4676"/>
        <v>0</v>
      </c>
      <c r="BP1251" s="22">
        <f t="shared" si="4677"/>
        <v>0</v>
      </c>
      <c r="BQ1251" s="22">
        <f t="shared" si="4768"/>
        <v>0</v>
      </c>
      <c r="BR1251" s="22">
        <f t="shared" si="4769"/>
        <v>0</v>
      </c>
      <c r="BS1251" s="22">
        <f t="shared" si="4678"/>
        <v>600</v>
      </c>
      <c r="BT1251" s="22">
        <f t="shared" si="4679"/>
        <v>0</v>
      </c>
      <c r="BU1251" s="22">
        <f t="shared" si="4680"/>
        <v>0</v>
      </c>
      <c r="BV1251" s="22">
        <f t="shared" si="4770"/>
        <v>0</v>
      </c>
      <c r="BW1251" s="22">
        <f t="shared" si="4771"/>
        <v>0</v>
      </c>
      <c r="BX1251" s="22">
        <f t="shared" si="4681"/>
        <v>600</v>
      </c>
      <c r="BY1251" s="22">
        <f t="shared" si="4682"/>
        <v>0</v>
      </c>
      <c r="BZ1251" s="22">
        <f t="shared" si="4683"/>
        <v>0</v>
      </c>
      <c r="CA1251" s="22">
        <f t="shared" si="4772"/>
        <v>0</v>
      </c>
      <c r="CB1251" s="22">
        <f t="shared" si="4773"/>
        <v>0</v>
      </c>
      <c r="CC1251" s="22">
        <f t="shared" si="4774"/>
        <v>0</v>
      </c>
      <c r="CD1251" s="22">
        <f t="shared" si="4552"/>
        <v>600</v>
      </c>
      <c r="CE1251" s="22">
        <f t="shared" si="4775"/>
        <v>0</v>
      </c>
      <c r="CF1251" s="34">
        <f t="shared" si="4732"/>
        <v>600</v>
      </c>
      <c r="CG1251" s="22">
        <f t="shared" si="4553"/>
        <v>0</v>
      </c>
      <c r="CH1251" s="22">
        <f t="shared" si="4776"/>
        <v>0</v>
      </c>
      <c r="CI1251" s="22">
        <f t="shared" si="4733"/>
        <v>0</v>
      </c>
      <c r="CJ1251" s="22">
        <f t="shared" si="4554"/>
        <v>0</v>
      </c>
      <c r="CK1251" s="22">
        <f t="shared" si="4776"/>
        <v>0</v>
      </c>
      <c r="CL1251" s="22">
        <f t="shared" si="4734"/>
        <v>0</v>
      </c>
      <c r="CM1251" s="22">
        <f t="shared" si="4776"/>
        <v>0</v>
      </c>
      <c r="CN1251" s="15"/>
      <c r="CO1251" s="35"/>
      <c r="CS1251" s="5" t="s">
        <v>29</v>
      </c>
    </row>
    <row r="1252" spans="1:99" ht="46.8" x14ac:dyDescent="0.3">
      <c r="A1252" s="32" t="s">
        <v>690</v>
      </c>
      <c r="B1252" s="16">
        <v>240</v>
      </c>
      <c r="C1252" s="32"/>
      <c r="D1252" s="32"/>
      <c r="E1252" s="33" t="s">
        <v>41</v>
      </c>
      <c r="F1252" s="22">
        <f t="shared" si="4735"/>
        <v>600</v>
      </c>
      <c r="G1252" s="22">
        <f t="shared" si="4736"/>
        <v>0</v>
      </c>
      <c r="H1252" s="22">
        <f t="shared" si="4737"/>
        <v>0</v>
      </c>
      <c r="I1252" s="22">
        <f t="shared" si="4738"/>
        <v>0</v>
      </c>
      <c r="J1252" s="22">
        <f t="shared" si="4739"/>
        <v>0</v>
      </c>
      <c r="K1252" s="22">
        <f t="shared" si="4740"/>
        <v>0</v>
      </c>
      <c r="L1252" s="22">
        <f t="shared" si="4648"/>
        <v>600</v>
      </c>
      <c r="M1252" s="22">
        <f t="shared" si="4649"/>
        <v>0</v>
      </c>
      <c r="N1252" s="22">
        <f t="shared" si="4650"/>
        <v>0</v>
      </c>
      <c r="O1252" s="22">
        <f t="shared" si="4741"/>
        <v>0</v>
      </c>
      <c r="P1252" s="22">
        <f t="shared" si="4742"/>
        <v>0</v>
      </c>
      <c r="Q1252" s="22">
        <f t="shared" si="4743"/>
        <v>0</v>
      </c>
      <c r="R1252" s="22">
        <f t="shared" si="4651"/>
        <v>600</v>
      </c>
      <c r="S1252" s="22">
        <f t="shared" si="4652"/>
        <v>0</v>
      </c>
      <c r="T1252" s="22">
        <f t="shared" si="4653"/>
        <v>0</v>
      </c>
      <c r="U1252" s="22">
        <f t="shared" si="4744"/>
        <v>0</v>
      </c>
      <c r="V1252" s="22">
        <f t="shared" si="4745"/>
        <v>0</v>
      </c>
      <c r="W1252" s="22">
        <f t="shared" si="4746"/>
        <v>0</v>
      </c>
      <c r="X1252" s="22">
        <f t="shared" si="4654"/>
        <v>600</v>
      </c>
      <c r="Y1252" s="22">
        <f t="shared" si="4655"/>
        <v>0</v>
      </c>
      <c r="Z1252" s="22">
        <f t="shared" si="4656"/>
        <v>0</v>
      </c>
      <c r="AA1252" s="22">
        <f t="shared" si="4747"/>
        <v>0</v>
      </c>
      <c r="AB1252" s="22">
        <f t="shared" si="4748"/>
        <v>0</v>
      </c>
      <c r="AC1252" s="22">
        <f t="shared" si="4749"/>
        <v>0</v>
      </c>
      <c r="AD1252" s="22">
        <f t="shared" si="4657"/>
        <v>600</v>
      </c>
      <c r="AE1252" s="22">
        <f t="shared" si="4658"/>
        <v>0</v>
      </c>
      <c r="AF1252" s="22">
        <f t="shared" si="4659"/>
        <v>0</v>
      </c>
      <c r="AG1252" s="22">
        <f t="shared" si="4750"/>
        <v>0</v>
      </c>
      <c r="AH1252" s="22">
        <f t="shared" si="4751"/>
        <v>0</v>
      </c>
      <c r="AI1252" s="22">
        <f t="shared" si="4752"/>
        <v>0</v>
      </c>
      <c r="AJ1252" s="22">
        <f t="shared" si="4660"/>
        <v>600</v>
      </c>
      <c r="AK1252" s="22">
        <f t="shared" si="4661"/>
        <v>0</v>
      </c>
      <c r="AL1252" s="22">
        <f t="shared" si="4662"/>
        <v>0</v>
      </c>
      <c r="AM1252" s="22">
        <f t="shared" si="4753"/>
        <v>0</v>
      </c>
      <c r="AN1252" s="22">
        <f t="shared" si="4754"/>
        <v>0</v>
      </c>
      <c r="AO1252" s="22">
        <f t="shared" si="4755"/>
        <v>0</v>
      </c>
      <c r="AP1252" s="22">
        <f t="shared" si="4663"/>
        <v>600</v>
      </c>
      <c r="AQ1252" s="22">
        <f t="shared" si="4664"/>
        <v>0</v>
      </c>
      <c r="AR1252" s="22">
        <f t="shared" si="4665"/>
        <v>0</v>
      </c>
      <c r="AS1252" s="22">
        <f t="shared" si="4756"/>
        <v>0</v>
      </c>
      <c r="AT1252" s="22">
        <f t="shared" si="4757"/>
        <v>0</v>
      </c>
      <c r="AU1252" s="22">
        <f t="shared" si="4758"/>
        <v>0</v>
      </c>
      <c r="AV1252" s="22">
        <f t="shared" si="4666"/>
        <v>600</v>
      </c>
      <c r="AW1252" s="22">
        <f t="shared" si="4667"/>
        <v>0</v>
      </c>
      <c r="AX1252" s="22">
        <f t="shared" si="4668"/>
        <v>0</v>
      </c>
      <c r="AY1252" s="22">
        <f t="shared" si="4759"/>
        <v>0</v>
      </c>
      <c r="AZ1252" s="22">
        <f t="shared" si="4760"/>
        <v>0</v>
      </c>
      <c r="BA1252" s="22">
        <f t="shared" si="4761"/>
        <v>0</v>
      </c>
      <c r="BB1252" s="22">
        <f t="shared" si="4669"/>
        <v>600</v>
      </c>
      <c r="BC1252" s="22">
        <f t="shared" si="4670"/>
        <v>0</v>
      </c>
      <c r="BD1252" s="22">
        <f t="shared" si="4671"/>
        <v>0</v>
      </c>
      <c r="BE1252" s="22">
        <f t="shared" si="4762"/>
        <v>0</v>
      </c>
      <c r="BF1252" s="22">
        <f t="shared" si="4763"/>
        <v>0</v>
      </c>
      <c r="BG1252" s="22">
        <f t="shared" si="4764"/>
        <v>0</v>
      </c>
      <c r="BH1252" s="22">
        <f t="shared" si="4672"/>
        <v>600</v>
      </c>
      <c r="BI1252" s="22">
        <f t="shared" si="4673"/>
        <v>0</v>
      </c>
      <c r="BJ1252" s="22">
        <f t="shared" si="4674"/>
        <v>0</v>
      </c>
      <c r="BK1252" s="22">
        <f t="shared" si="4765"/>
        <v>0</v>
      </c>
      <c r="BL1252" s="22">
        <f t="shared" si="4766"/>
        <v>0</v>
      </c>
      <c r="BM1252" s="22">
        <f t="shared" si="4767"/>
        <v>0</v>
      </c>
      <c r="BN1252" s="22">
        <f t="shared" si="4675"/>
        <v>600</v>
      </c>
      <c r="BO1252" s="22">
        <f t="shared" si="4676"/>
        <v>0</v>
      </c>
      <c r="BP1252" s="22">
        <f t="shared" si="4677"/>
        <v>0</v>
      </c>
      <c r="BQ1252" s="22">
        <f t="shared" si="4768"/>
        <v>0</v>
      </c>
      <c r="BR1252" s="22">
        <f t="shared" si="4769"/>
        <v>0</v>
      </c>
      <c r="BS1252" s="22">
        <f t="shared" si="4678"/>
        <v>600</v>
      </c>
      <c r="BT1252" s="22">
        <f t="shared" si="4679"/>
        <v>0</v>
      </c>
      <c r="BU1252" s="22">
        <f t="shared" si="4680"/>
        <v>0</v>
      </c>
      <c r="BV1252" s="22">
        <f t="shared" si="4770"/>
        <v>0</v>
      </c>
      <c r="BW1252" s="22">
        <f t="shared" si="4771"/>
        <v>0</v>
      </c>
      <c r="BX1252" s="22">
        <f t="shared" si="4681"/>
        <v>600</v>
      </c>
      <c r="BY1252" s="22">
        <f t="shared" si="4682"/>
        <v>0</v>
      </c>
      <c r="BZ1252" s="22">
        <f t="shared" si="4683"/>
        <v>0</v>
      </c>
      <c r="CA1252" s="22">
        <f t="shared" si="4772"/>
        <v>0</v>
      </c>
      <c r="CB1252" s="22">
        <f t="shared" si="4773"/>
        <v>0</v>
      </c>
      <c r="CC1252" s="22">
        <f t="shared" si="4774"/>
        <v>0</v>
      </c>
      <c r="CD1252" s="22">
        <f t="shared" si="4552"/>
        <v>600</v>
      </c>
      <c r="CE1252" s="22">
        <f t="shared" si="4775"/>
        <v>0</v>
      </c>
      <c r="CF1252" s="34">
        <f t="shared" si="4732"/>
        <v>600</v>
      </c>
      <c r="CG1252" s="22">
        <f t="shared" si="4553"/>
        <v>0</v>
      </c>
      <c r="CH1252" s="22">
        <f t="shared" si="4776"/>
        <v>0</v>
      </c>
      <c r="CI1252" s="22">
        <f t="shared" si="4733"/>
        <v>0</v>
      </c>
      <c r="CJ1252" s="22">
        <f t="shared" si="4554"/>
        <v>0</v>
      </c>
      <c r="CK1252" s="22">
        <f t="shared" si="4776"/>
        <v>0</v>
      </c>
      <c r="CL1252" s="22">
        <f t="shared" si="4734"/>
        <v>0</v>
      </c>
      <c r="CM1252" s="22">
        <f t="shared" si="4776"/>
        <v>0</v>
      </c>
      <c r="CN1252" s="15"/>
      <c r="CO1252" s="35"/>
      <c r="CT1252" s="5" t="s">
        <v>30</v>
      </c>
    </row>
    <row r="1253" spans="1:99" x14ac:dyDescent="0.3">
      <c r="A1253" s="32" t="s">
        <v>690</v>
      </c>
      <c r="B1253" s="16">
        <v>240</v>
      </c>
      <c r="C1253" s="32" t="s">
        <v>395</v>
      </c>
      <c r="D1253" s="32" t="s">
        <v>105</v>
      </c>
      <c r="E1253" s="33" t="s">
        <v>681</v>
      </c>
      <c r="F1253" s="22">
        <v>600</v>
      </c>
      <c r="G1253" s="22"/>
      <c r="H1253" s="22"/>
      <c r="I1253" s="22"/>
      <c r="J1253" s="22"/>
      <c r="K1253" s="22"/>
      <c r="L1253" s="22">
        <f t="shared" si="4648"/>
        <v>600</v>
      </c>
      <c r="M1253" s="22">
        <f t="shared" si="4649"/>
        <v>0</v>
      </c>
      <c r="N1253" s="22">
        <f t="shared" si="4650"/>
        <v>0</v>
      </c>
      <c r="O1253" s="22"/>
      <c r="P1253" s="22"/>
      <c r="Q1253" s="22"/>
      <c r="R1253" s="22">
        <f t="shared" si="4651"/>
        <v>600</v>
      </c>
      <c r="S1253" s="22">
        <f t="shared" si="4652"/>
        <v>0</v>
      </c>
      <c r="T1253" s="22">
        <f t="shared" si="4653"/>
        <v>0</v>
      </c>
      <c r="U1253" s="22"/>
      <c r="V1253" s="22"/>
      <c r="W1253" s="22"/>
      <c r="X1253" s="22">
        <f t="shared" si="4654"/>
        <v>600</v>
      </c>
      <c r="Y1253" s="22">
        <f t="shared" si="4655"/>
        <v>0</v>
      </c>
      <c r="Z1253" s="22">
        <f t="shared" si="4656"/>
        <v>0</v>
      </c>
      <c r="AA1253" s="22"/>
      <c r="AB1253" s="22"/>
      <c r="AC1253" s="22"/>
      <c r="AD1253" s="22">
        <f t="shared" si="4657"/>
        <v>600</v>
      </c>
      <c r="AE1253" s="22">
        <f t="shared" si="4658"/>
        <v>0</v>
      </c>
      <c r="AF1253" s="22">
        <f t="shared" si="4659"/>
        <v>0</v>
      </c>
      <c r="AG1253" s="22"/>
      <c r="AH1253" s="22"/>
      <c r="AI1253" s="22"/>
      <c r="AJ1253" s="22">
        <f t="shared" si="4660"/>
        <v>600</v>
      </c>
      <c r="AK1253" s="22">
        <f t="shared" si="4661"/>
        <v>0</v>
      </c>
      <c r="AL1253" s="22">
        <f t="shared" si="4662"/>
        <v>0</v>
      </c>
      <c r="AM1253" s="22"/>
      <c r="AN1253" s="22"/>
      <c r="AO1253" s="22"/>
      <c r="AP1253" s="22">
        <f t="shared" si="4663"/>
        <v>600</v>
      </c>
      <c r="AQ1253" s="22">
        <f t="shared" si="4664"/>
        <v>0</v>
      </c>
      <c r="AR1253" s="22">
        <f t="shared" si="4665"/>
        <v>0</v>
      </c>
      <c r="AS1253" s="22"/>
      <c r="AT1253" s="22"/>
      <c r="AU1253" s="22"/>
      <c r="AV1253" s="22">
        <f t="shared" si="4666"/>
        <v>600</v>
      </c>
      <c r="AW1253" s="22">
        <f t="shared" si="4667"/>
        <v>0</v>
      </c>
      <c r="AX1253" s="22">
        <f t="shared" si="4668"/>
        <v>0</v>
      </c>
      <c r="AY1253" s="22"/>
      <c r="AZ1253" s="22"/>
      <c r="BA1253" s="22"/>
      <c r="BB1253" s="22">
        <f t="shared" si="4669"/>
        <v>600</v>
      </c>
      <c r="BC1253" s="22">
        <f t="shared" si="4670"/>
        <v>0</v>
      </c>
      <c r="BD1253" s="22">
        <f t="shared" si="4671"/>
        <v>0</v>
      </c>
      <c r="BE1253" s="22"/>
      <c r="BF1253" s="22"/>
      <c r="BG1253" s="22"/>
      <c r="BH1253" s="22">
        <f t="shared" si="4672"/>
        <v>600</v>
      </c>
      <c r="BI1253" s="22">
        <f t="shared" si="4673"/>
        <v>0</v>
      </c>
      <c r="BJ1253" s="22">
        <f t="shared" si="4674"/>
        <v>0</v>
      </c>
      <c r="BK1253" s="22"/>
      <c r="BL1253" s="22"/>
      <c r="BM1253" s="22"/>
      <c r="BN1253" s="22">
        <f t="shared" si="4675"/>
        <v>600</v>
      </c>
      <c r="BO1253" s="22">
        <f t="shared" si="4676"/>
        <v>0</v>
      </c>
      <c r="BP1253" s="22">
        <f t="shared" si="4677"/>
        <v>0</v>
      </c>
      <c r="BQ1253" s="22"/>
      <c r="BR1253" s="22"/>
      <c r="BS1253" s="22">
        <f t="shared" si="4678"/>
        <v>600</v>
      </c>
      <c r="BT1253" s="22">
        <f t="shared" si="4679"/>
        <v>0</v>
      </c>
      <c r="BU1253" s="22">
        <f t="shared" si="4680"/>
        <v>0</v>
      </c>
      <c r="BV1253" s="22"/>
      <c r="BW1253" s="22"/>
      <c r="BX1253" s="22">
        <f t="shared" si="4681"/>
        <v>600</v>
      </c>
      <c r="BY1253" s="22">
        <f t="shared" si="4682"/>
        <v>0</v>
      </c>
      <c r="BZ1253" s="22">
        <f t="shared" si="4683"/>
        <v>0</v>
      </c>
      <c r="CA1253" s="22"/>
      <c r="CB1253" s="22"/>
      <c r="CC1253" s="22"/>
      <c r="CD1253" s="22">
        <f t="shared" si="4552"/>
        <v>600</v>
      </c>
      <c r="CE1253" s="22"/>
      <c r="CF1253" s="34">
        <f t="shared" si="4732"/>
        <v>600</v>
      </c>
      <c r="CG1253" s="22">
        <f t="shared" si="4553"/>
        <v>0</v>
      </c>
      <c r="CH1253" s="22"/>
      <c r="CI1253" s="22">
        <f t="shared" si="4733"/>
        <v>0</v>
      </c>
      <c r="CJ1253" s="22">
        <f t="shared" si="4554"/>
        <v>0</v>
      </c>
      <c r="CK1253" s="22"/>
      <c r="CL1253" s="22">
        <f t="shared" si="4734"/>
        <v>0</v>
      </c>
      <c r="CM1253" s="22"/>
      <c r="CN1253" s="15"/>
      <c r="CO1253" s="35"/>
    </row>
    <row r="1254" spans="1:99" ht="62.4" x14ac:dyDescent="0.3">
      <c r="A1254" s="36" t="s">
        <v>692</v>
      </c>
      <c r="B1254" s="16"/>
      <c r="C1254" s="32"/>
      <c r="D1254" s="32"/>
      <c r="E1254" s="33" t="s">
        <v>693</v>
      </c>
      <c r="F1254" s="22">
        <f t="shared" si="4735"/>
        <v>142110</v>
      </c>
      <c r="G1254" s="22">
        <f t="shared" si="4736"/>
        <v>0</v>
      </c>
      <c r="H1254" s="22">
        <f t="shared" si="4737"/>
        <v>0</v>
      </c>
      <c r="I1254" s="22">
        <f t="shared" si="4738"/>
        <v>0</v>
      </c>
      <c r="J1254" s="22">
        <f t="shared" si="4739"/>
        <v>0</v>
      </c>
      <c r="K1254" s="22">
        <f t="shared" si="4740"/>
        <v>0</v>
      </c>
      <c r="L1254" s="22">
        <f t="shared" si="4648"/>
        <v>142110</v>
      </c>
      <c r="M1254" s="22">
        <f t="shared" si="4649"/>
        <v>0</v>
      </c>
      <c r="N1254" s="22">
        <f t="shared" si="4650"/>
        <v>0</v>
      </c>
      <c r="O1254" s="22">
        <f t="shared" si="4741"/>
        <v>0</v>
      </c>
      <c r="P1254" s="22">
        <f t="shared" si="4742"/>
        <v>0</v>
      </c>
      <c r="Q1254" s="22">
        <f t="shared" si="4743"/>
        <v>0</v>
      </c>
      <c r="R1254" s="22">
        <f t="shared" si="4651"/>
        <v>142110</v>
      </c>
      <c r="S1254" s="22">
        <f t="shared" si="4652"/>
        <v>0</v>
      </c>
      <c r="T1254" s="22">
        <f t="shared" si="4653"/>
        <v>0</v>
      </c>
      <c r="U1254" s="22">
        <f t="shared" si="4744"/>
        <v>0</v>
      </c>
      <c r="V1254" s="22">
        <f t="shared" si="4745"/>
        <v>0</v>
      </c>
      <c r="W1254" s="22">
        <f t="shared" si="4746"/>
        <v>0</v>
      </c>
      <c r="X1254" s="22">
        <f t="shared" si="4654"/>
        <v>142110</v>
      </c>
      <c r="Y1254" s="22">
        <f t="shared" si="4655"/>
        <v>0</v>
      </c>
      <c r="Z1254" s="22">
        <f t="shared" si="4656"/>
        <v>0</v>
      </c>
      <c r="AA1254" s="22">
        <f t="shared" si="4747"/>
        <v>0</v>
      </c>
      <c r="AB1254" s="22">
        <f t="shared" si="4748"/>
        <v>0</v>
      </c>
      <c r="AC1254" s="22">
        <f t="shared" si="4749"/>
        <v>0</v>
      </c>
      <c r="AD1254" s="22">
        <f t="shared" si="4657"/>
        <v>142110</v>
      </c>
      <c r="AE1254" s="22">
        <f t="shared" si="4658"/>
        <v>0</v>
      </c>
      <c r="AF1254" s="22">
        <f t="shared" si="4659"/>
        <v>0</v>
      </c>
      <c r="AG1254" s="22">
        <f t="shared" si="4750"/>
        <v>0</v>
      </c>
      <c r="AH1254" s="22">
        <f t="shared" si="4751"/>
        <v>0</v>
      </c>
      <c r="AI1254" s="22">
        <f t="shared" si="4752"/>
        <v>0</v>
      </c>
      <c r="AJ1254" s="22">
        <f t="shared" si="4660"/>
        <v>142110</v>
      </c>
      <c r="AK1254" s="22">
        <f t="shared" si="4661"/>
        <v>0</v>
      </c>
      <c r="AL1254" s="22">
        <f t="shared" si="4662"/>
        <v>0</v>
      </c>
      <c r="AM1254" s="22">
        <f t="shared" si="4753"/>
        <v>0</v>
      </c>
      <c r="AN1254" s="22">
        <f t="shared" si="4754"/>
        <v>0</v>
      </c>
      <c r="AO1254" s="22">
        <f t="shared" si="4755"/>
        <v>0</v>
      </c>
      <c r="AP1254" s="22">
        <f t="shared" si="4663"/>
        <v>142110</v>
      </c>
      <c r="AQ1254" s="22">
        <f t="shared" si="4664"/>
        <v>0</v>
      </c>
      <c r="AR1254" s="22">
        <f t="shared" si="4665"/>
        <v>0</v>
      </c>
      <c r="AS1254" s="22">
        <f t="shared" si="4756"/>
        <v>0</v>
      </c>
      <c r="AT1254" s="22">
        <f t="shared" si="4757"/>
        <v>0</v>
      </c>
      <c r="AU1254" s="22">
        <f t="shared" si="4758"/>
        <v>0</v>
      </c>
      <c r="AV1254" s="22">
        <f t="shared" si="4666"/>
        <v>142110</v>
      </c>
      <c r="AW1254" s="22">
        <f t="shared" si="4667"/>
        <v>0</v>
      </c>
      <c r="AX1254" s="22">
        <f t="shared" si="4668"/>
        <v>0</v>
      </c>
      <c r="AY1254" s="22">
        <f t="shared" si="4759"/>
        <v>38868.550000000003</v>
      </c>
      <c r="AZ1254" s="22">
        <f t="shared" si="4760"/>
        <v>0</v>
      </c>
      <c r="BA1254" s="22">
        <f t="shared" si="4761"/>
        <v>0</v>
      </c>
      <c r="BB1254" s="22">
        <f t="shared" si="4669"/>
        <v>180978.55</v>
      </c>
      <c r="BC1254" s="22">
        <f t="shared" si="4670"/>
        <v>0</v>
      </c>
      <c r="BD1254" s="22">
        <f t="shared" si="4671"/>
        <v>0</v>
      </c>
      <c r="BE1254" s="22">
        <f t="shared" si="4762"/>
        <v>0</v>
      </c>
      <c r="BF1254" s="22">
        <f t="shared" si="4763"/>
        <v>0</v>
      </c>
      <c r="BG1254" s="22">
        <f t="shared" si="4764"/>
        <v>0</v>
      </c>
      <c r="BH1254" s="22">
        <f t="shared" si="4672"/>
        <v>180978.55</v>
      </c>
      <c r="BI1254" s="22">
        <f t="shared" si="4673"/>
        <v>0</v>
      </c>
      <c r="BJ1254" s="22">
        <f t="shared" si="4674"/>
        <v>0</v>
      </c>
      <c r="BK1254" s="22">
        <f t="shared" si="4765"/>
        <v>0</v>
      </c>
      <c r="BL1254" s="22">
        <f t="shared" si="4766"/>
        <v>0</v>
      </c>
      <c r="BM1254" s="22">
        <f t="shared" si="4767"/>
        <v>0</v>
      </c>
      <c r="BN1254" s="22">
        <f t="shared" si="4675"/>
        <v>180978.55</v>
      </c>
      <c r="BO1254" s="22">
        <f t="shared" si="4676"/>
        <v>0</v>
      </c>
      <c r="BP1254" s="22">
        <f t="shared" si="4677"/>
        <v>0</v>
      </c>
      <c r="BQ1254" s="22">
        <f t="shared" si="4768"/>
        <v>0</v>
      </c>
      <c r="BR1254" s="22">
        <f t="shared" si="4769"/>
        <v>0</v>
      </c>
      <c r="BS1254" s="22">
        <f t="shared" si="4678"/>
        <v>180978.55</v>
      </c>
      <c r="BT1254" s="22">
        <f t="shared" si="4679"/>
        <v>0</v>
      </c>
      <c r="BU1254" s="22">
        <f t="shared" si="4680"/>
        <v>0</v>
      </c>
      <c r="BV1254" s="22">
        <f t="shared" si="4770"/>
        <v>0</v>
      </c>
      <c r="BW1254" s="22">
        <f t="shared" si="4771"/>
        <v>0</v>
      </c>
      <c r="BX1254" s="22">
        <f t="shared" si="4681"/>
        <v>180978.55</v>
      </c>
      <c r="BY1254" s="22">
        <f t="shared" si="4682"/>
        <v>0</v>
      </c>
      <c r="BZ1254" s="22">
        <f t="shared" si="4683"/>
        <v>0</v>
      </c>
      <c r="CA1254" s="22">
        <f t="shared" si="4772"/>
        <v>0</v>
      </c>
      <c r="CB1254" s="22">
        <f t="shared" si="4773"/>
        <v>0</v>
      </c>
      <c r="CC1254" s="22">
        <f t="shared" si="4774"/>
        <v>0</v>
      </c>
      <c r="CD1254" s="22">
        <f t="shared" si="4552"/>
        <v>180978.55</v>
      </c>
      <c r="CE1254" s="22">
        <f t="shared" si="4775"/>
        <v>0</v>
      </c>
      <c r="CF1254" s="34">
        <f t="shared" si="4732"/>
        <v>180978.55</v>
      </c>
      <c r="CG1254" s="22">
        <f t="shared" si="4553"/>
        <v>0</v>
      </c>
      <c r="CH1254" s="22">
        <f t="shared" si="4776"/>
        <v>0</v>
      </c>
      <c r="CI1254" s="22">
        <f t="shared" si="4733"/>
        <v>0</v>
      </c>
      <c r="CJ1254" s="22">
        <f t="shared" si="4554"/>
        <v>0</v>
      </c>
      <c r="CK1254" s="22">
        <f t="shared" si="4776"/>
        <v>0</v>
      </c>
      <c r="CL1254" s="22">
        <f t="shared" si="4734"/>
        <v>0</v>
      </c>
      <c r="CM1254" s="22">
        <f t="shared" si="4776"/>
        <v>0</v>
      </c>
      <c r="CN1254" s="15"/>
      <c r="CO1254" s="35"/>
      <c r="CR1254" s="5" t="s">
        <v>28</v>
      </c>
    </row>
    <row r="1255" spans="1:99" ht="78" x14ac:dyDescent="0.3">
      <c r="A1255" s="36" t="s">
        <v>694</v>
      </c>
      <c r="B1255" s="16"/>
      <c r="C1255" s="32"/>
      <c r="D1255" s="32"/>
      <c r="E1255" s="33" t="s">
        <v>695</v>
      </c>
      <c r="F1255" s="22">
        <f t="shared" si="4735"/>
        <v>142110</v>
      </c>
      <c r="G1255" s="22">
        <f t="shared" si="4736"/>
        <v>0</v>
      </c>
      <c r="H1255" s="22">
        <f t="shared" si="4737"/>
        <v>0</v>
      </c>
      <c r="I1255" s="22">
        <f t="shared" si="4738"/>
        <v>0</v>
      </c>
      <c r="J1255" s="22">
        <f t="shared" si="4739"/>
        <v>0</v>
      </c>
      <c r="K1255" s="22">
        <f t="shared" si="4740"/>
        <v>0</v>
      </c>
      <c r="L1255" s="22">
        <f t="shared" si="4648"/>
        <v>142110</v>
      </c>
      <c r="M1255" s="22">
        <f t="shared" si="4649"/>
        <v>0</v>
      </c>
      <c r="N1255" s="22">
        <f t="shared" si="4650"/>
        <v>0</v>
      </c>
      <c r="O1255" s="22">
        <f t="shared" si="4741"/>
        <v>0</v>
      </c>
      <c r="P1255" s="22">
        <f t="shared" si="4742"/>
        <v>0</v>
      </c>
      <c r="Q1255" s="22">
        <f t="shared" si="4743"/>
        <v>0</v>
      </c>
      <c r="R1255" s="22">
        <f t="shared" si="4651"/>
        <v>142110</v>
      </c>
      <c r="S1255" s="22">
        <f t="shared" si="4652"/>
        <v>0</v>
      </c>
      <c r="T1255" s="22">
        <f t="shared" si="4653"/>
        <v>0</v>
      </c>
      <c r="U1255" s="22">
        <f t="shared" si="4744"/>
        <v>0</v>
      </c>
      <c r="V1255" s="22">
        <f t="shared" si="4745"/>
        <v>0</v>
      </c>
      <c r="W1255" s="22">
        <f t="shared" si="4746"/>
        <v>0</v>
      </c>
      <c r="X1255" s="22">
        <f t="shared" si="4654"/>
        <v>142110</v>
      </c>
      <c r="Y1255" s="22">
        <f t="shared" si="4655"/>
        <v>0</v>
      </c>
      <c r="Z1255" s="22">
        <f t="shared" si="4656"/>
        <v>0</v>
      </c>
      <c r="AA1255" s="22">
        <f t="shared" si="4747"/>
        <v>0</v>
      </c>
      <c r="AB1255" s="22">
        <f t="shared" si="4748"/>
        <v>0</v>
      </c>
      <c r="AC1255" s="22">
        <f t="shared" si="4749"/>
        <v>0</v>
      </c>
      <c r="AD1255" s="22">
        <f t="shared" si="4657"/>
        <v>142110</v>
      </c>
      <c r="AE1255" s="22">
        <f t="shared" si="4658"/>
        <v>0</v>
      </c>
      <c r="AF1255" s="22">
        <f t="shared" si="4659"/>
        <v>0</v>
      </c>
      <c r="AG1255" s="22">
        <f t="shared" si="4750"/>
        <v>0</v>
      </c>
      <c r="AH1255" s="22">
        <f t="shared" si="4751"/>
        <v>0</v>
      </c>
      <c r="AI1255" s="22">
        <f t="shared" si="4752"/>
        <v>0</v>
      </c>
      <c r="AJ1255" s="22">
        <f t="shared" si="4660"/>
        <v>142110</v>
      </c>
      <c r="AK1255" s="22">
        <f t="shared" si="4661"/>
        <v>0</v>
      </c>
      <c r="AL1255" s="22">
        <f t="shared" si="4662"/>
        <v>0</v>
      </c>
      <c r="AM1255" s="22">
        <f t="shared" si="4753"/>
        <v>0</v>
      </c>
      <c r="AN1255" s="22">
        <f t="shared" si="4754"/>
        <v>0</v>
      </c>
      <c r="AO1255" s="22">
        <f t="shared" si="4755"/>
        <v>0</v>
      </c>
      <c r="AP1255" s="22">
        <f t="shared" si="4663"/>
        <v>142110</v>
      </c>
      <c r="AQ1255" s="22">
        <f t="shared" si="4664"/>
        <v>0</v>
      </c>
      <c r="AR1255" s="22">
        <f t="shared" si="4665"/>
        <v>0</v>
      </c>
      <c r="AS1255" s="22">
        <f t="shared" si="4756"/>
        <v>0</v>
      </c>
      <c r="AT1255" s="22">
        <f t="shared" si="4757"/>
        <v>0</v>
      </c>
      <c r="AU1255" s="22">
        <f t="shared" si="4758"/>
        <v>0</v>
      </c>
      <c r="AV1255" s="22">
        <f t="shared" si="4666"/>
        <v>142110</v>
      </c>
      <c r="AW1255" s="22">
        <f t="shared" si="4667"/>
        <v>0</v>
      </c>
      <c r="AX1255" s="22">
        <f t="shared" si="4668"/>
        <v>0</v>
      </c>
      <c r="AY1255" s="22">
        <f t="shared" si="4759"/>
        <v>38868.550000000003</v>
      </c>
      <c r="AZ1255" s="22">
        <f t="shared" si="4760"/>
        <v>0</v>
      </c>
      <c r="BA1255" s="22">
        <f t="shared" si="4761"/>
        <v>0</v>
      </c>
      <c r="BB1255" s="22">
        <f t="shared" si="4669"/>
        <v>180978.55</v>
      </c>
      <c r="BC1255" s="22">
        <f t="shared" si="4670"/>
        <v>0</v>
      </c>
      <c r="BD1255" s="22">
        <f t="shared" si="4671"/>
        <v>0</v>
      </c>
      <c r="BE1255" s="22">
        <f t="shared" si="4762"/>
        <v>0</v>
      </c>
      <c r="BF1255" s="22">
        <f t="shared" si="4763"/>
        <v>0</v>
      </c>
      <c r="BG1255" s="22">
        <f t="shared" si="4764"/>
        <v>0</v>
      </c>
      <c r="BH1255" s="22">
        <f t="shared" si="4672"/>
        <v>180978.55</v>
      </c>
      <c r="BI1255" s="22">
        <f t="shared" si="4673"/>
        <v>0</v>
      </c>
      <c r="BJ1255" s="22">
        <f t="shared" si="4674"/>
        <v>0</v>
      </c>
      <c r="BK1255" s="22">
        <f t="shared" si="4765"/>
        <v>0</v>
      </c>
      <c r="BL1255" s="22">
        <f t="shared" si="4766"/>
        <v>0</v>
      </c>
      <c r="BM1255" s="22">
        <f t="shared" si="4767"/>
        <v>0</v>
      </c>
      <c r="BN1255" s="22">
        <f t="shared" si="4675"/>
        <v>180978.55</v>
      </c>
      <c r="BO1255" s="22">
        <f t="shared" si="4676"/>
        <v>0</v>
      </c>
      <c r="BP1255" s="22">
        <f t="shared" si="4677"/>
        <v>0</v>
      </c>
      <c r="BQ1255" s="22">
        <f t="shared" si="4768"/>
        <v>0</v>
      </c>
      <c r="BR1255" s="22">
        <f t="shared" si="4769"/>
        <v>0</v>
      </c>
      <c r="BS1255" s="22">
        <f t="shared" si="4678"/>
        <v>180978.55</v>
      </c>
      <c r="BT1255" s="22">
        <f t="shared" si="4679"/>
        <v>0</v>
      </c>
      <c r="BU1255" s="22">
        <f t="shared" si="4680"/>
        <v>0</v>
      </c>
      <c r="BV1255" s="22">
        <f t="shared" si="4770"/>
        <v>0</v>
      </c>
      <c r="BW1255" s="22">
        <f t="shared" si="4771"/>
        <v>0</v>
      </c>
      <c r="BX1255" s="22">
        <f t="shared" si="4681"/>
        <v>180978.55</v>
      </c>
      <c r="BY1255" s="22">
        <f t="shared" si="4682"/>
        <v>0</v>
      </c>
      <c r="BZ1255" s="22">
        <f t="shared" si="4683"/>
        <v>0</v>
      </c>
      <c r="CA1255" s="22">
        <f t="shared" si="4772"/>
        <v>0</v>
      </c>
      <c r="CB1255" s="22">
        <f t="shared" si="4773"/>
        <v>0</v>
      </c>
      <c r="CC1255" s="22">
        <f t="shared" si="4774"/>
        <v>0</v>
      </c>
      <c r="CD1255" s="22">
        <f t="shared" si="4552"/>
        <v>180978.55</v>
      </c>
      <c r="CE1255" s="22">
        <f t="shared" si="4775"/>
        <v>0</v>
      </c>
      <c r="CF1255" s="34">
        <f t="shared" si="4732"/>
        <v>180978.55</v>
      </c>
      <c r="CG1255" s="22">
        <f t="shared" si="4553"/>
        <v>0</v>
      </c>
      <c r="CH1255" s="22">
        <f t="shared" si="4776"/>
        <v>0</v>
      </c>
      <c r="CI1255" s="22">
        <f t="shared" si="4733"/>
        <v>0</v>
      </c>
      <c r="CJ1255" s="22">
        <f t="shared" si="4554"/>
        <v>0</v>
      </c>
      <c r="CK1255" s="22">
        <f t="shared" si="4776"/>
        <v>0</v>
      </c>
      <c r="CL1255" s="22">
        <f t="shared" si="4734"/>
        <v>0</v>
      </c>
      <c r="CM1255" s="22">
        <f t="shared" si="4776"/>
        <v>0</v>
      </c>
      <c r="CN1255" s="15"/>
      <c r="CO1255" s="35"/>
      <c r="CU1255" s="5" t="s">
        <v>31</v>
      </c>
    </row>
    <row r="1256" spans="1:99" ht="31.2" x14ac:dyDescent="0.3">
      <c r="A1256" s="36" t="s">
        <v>694</v>
      </c>
      <c r="B1256" s="16">
        <v>200</v>
      </c>
      <c r="C1256" s="32"/>
      <c r="D1256" s="32"/>
      <c r="E1256" s="33" t="s">
        <v>40</v>
      </c>
      <c r="F1256" s="22">
        <f t="shared" si="4735"/>
        <v>142110</v>
      </c>
      <c r="G1256" s="22">
        <f t="shared" si="4736"/>
        <v>0</v>
      </c>
      <c r="H1256" s="22">
        <f t="shared" si="4737"/>
        <v>0</v>
      </c>
      <c r="I1256" s="22">
        <f t="shared" si="4738"/>
        <v>0</v>
      </c>
      <c r="J1256" s="22">
        <f t="shared" si="4739"/>
        <v>0</v>
      </c>
      <c r="K1256" s="22">
        <f t="shared" si="4740"/>
        <v>0</v>
      </c>
      <c r="L1256" s="22">
        <f t="shared" si="4648"/>
        <v>142110</v>
      </c>
      <c r="M1256" s="22">
        <f t="shared" si="4649"/>
        <v>0</v>
      </c>
      <c r="N1256" s="22">
        <f t="shared" si="4650"/>
        <v>0</v>
      </c>
      <c r="O1256" s="22">
        <f t="shared" si="4741"/>
        <v>0</v>
      </c>
      <c r="P1256" s="22">
        <f t="shared" si="4742"/>
        <v>0</v>
      </c>
      <c r="Q1256" s="22">
        <f t="shared" si="4743"/>
        <v>0</v>
      </c>
      <c r="R1256" s="22">
        <f t="shared" si="4651"/>
        <v>142110</v>
      </c>
      <c r="S1256" s="22">
        <f t="shared" si="4652"/>
        <v>0</v>
      </c>
      <c r="T1256" s="22">
        <f t="shared" si="4653"/>
        <v>0</v>
      </c>
      <c r="U1256" s="22">
        <f t="shared" si="4744"/>
        <v>0</v>
      </c>
      <c r="V1256" s="22">
        <f t="shared" si="4745"/>
        <v>0</v>
      </c>
      <c r="W1256" s="22">
        <f t="shared" si="4746"/>
        <v>0</v>
      </c>
      <c r="X1256" s="22">
        <f t="shared" si="4654"/>
        <v>142110</v>
      </c>
      <c r="Y1256" s="22">
        <f t="shared" si="4655"/>
        <v>0</v>
      </c>
      <c r="Z1256" s="22">
        <f t="shared" si="4656"/>
        <v>0</v>
      </c>
      <c r="AA1256" s="22">
        <f t="shared" si="4747"/>
        <v>0</v>
      </c>
      <c r="AB1256" s="22">
        <f t="shared" si="4748"/>
        <v>0</v>
      </c>
      <c r="AC1256" s="22">
        <f t="shared" si="4749"/>
        <v>0</v>
      </c>
      <c r="AD1256" s="22">
        <f t="shared" si="4657"/>
        <v>142110</v>
      </c>
      <c r="AE1256" s="22">
        <f t="shared" si="4658"/>
        <v>0</v>
      </c>
      <c r="AF1256" s="22">
        <f t="shared" si="4659"/>
        <v>0</v>
      </c>
      <c r="AG1256" s="22">
        <f t="shared" si="4750"/>
        <v>0</v>
      </c>
      <c r="AH1256" s="22">
        <f t="shared" si="4751"/>
        <v>0</v>
      </c>
      <c r="AI1256" s="22">
        <f t="shared" si="4752"/>
        <v>0</v>
      </c>
      <c r="AJ1256" s="22">
        <f t="shared" si="4660"/>
        <v>142110</v>
      </c>
      <c r="AK1256" s="22">
        <f t="shared" si="4661"/>
        <v>0</v>
      </c>
      <c r="AL1256" s="22">
        <f t="shared" si="4662"/>
        <v>0</v>
      </c>
      <c r="AM1256" s="22">
        <f t="shared" si="4753"/>
        <v>0</v>
      </c>
      <c r="AN1256" s="22">
        <f t="shared" si="4754"/>
        <v>0</v>
      </c>
      <c r="AO1256" s="22">
        <f t="shared" si="4755"/>
        <v>0</v>
      </c>
      <c r="AP1256" s="22">
        <f t="shared" si="4663"/>
        <v>142110</v>
      </c>
      <c r="AQ1256" s="22">
        <f t="shared" si="4664"/>
        <v>0</v>
      </c>
      <c r="AR1256" s="22">
        <f t="shared" si="4665"/>
        <v>0</v>
      </c>
      <c r="AS1256" s="22">
        <f t="shared" si="4756"/>
        <v>0</v>
      </c>
      <c r="AT1256" s="22">
        <f t="shared" si="4757"/>
        <v>0</v>
      </c>
      <c r="AU1256" s="22">
        <f t="shared" si="4758"/>
        <v>0</v>
      </c>
      <c r="AV1256" s="22">
        <f t="shared" si="4666"/>
        <v>142110</v>
      </c>
      <c r="AW1256" s="22">
        <f t="shared" si="4667"/>
        <v>0</v>
      </c>
      <c r="AX1256" s="22">
        <f t="shared" si="4668"/>
        <v>0</v>
      </c>
      <c r="AY1256" s="22">
        <f t="shared" si="4759"/>
        <v>38868.550000000003</v>
      </c>
      <c r="AZ1256" s="22">
        <f t="shared" si="4760"/>
        <v>0</v>
      </c>
      <c r="BA1256" s="22">
        <f t="shared" si="4761"/>
        <v>0</v>
      </c>
      <c r="BB1256" s="22">
        <f t="shared" si="4669"/>
        <v>180978.55</v>
      </c>
      <c r="BC1256" s="22">
        <f t="shared" si="4670"/>
        <v>0</v>
      </c>
      <c r="BD1256" s="22">
        <f t="shared" si="4671"/>
        <v>0</v>
      </c>
      <c r="BE1256" s="22">
        <f t="shared" si="4762"/>
        <v>0</v>
      </c>
      <c r="BF1256" s="22">
        <f t="shared" si="4763"/>
        <v>0</v>
      </c>
      <c r="BG1256" s="22">
        <f t="shared" si="4764"/>
        <v>0</v>
      </c>
      <c r="BH1256" s="22">
        <f t="shared" si="4672"/>
        <v>180978.55</v>
      </c>
      <c r="BI1256" s="22">
        <f t="shared" si="4673"/>
        <v>0</v>
      </c>
      <c r="BJ1256" s="22">
        <f t="shared" si="4674"/>
        <v>0</v>
      </c>
      <c r="BK1256" s="22">
        <f t="shared" si="4765"/>
        <v>0</v>
      </c>
      <c r="BL1256" s="22">
        <f t="shared" si="4766"/>
        <v>0</v>
      </c>
      <c r="BM1256" s="22">
        <f t="shared" si="4767"/>
        <v>0</v>
      </c>
      <c r="BN1256" s="22">
        <f t="shared" si="4675"/>
        <v>180978.55</v>
      </c>
      <c r="BO1256" s="22">
        <f t="shared" si="4676"/>
        <v>0</v>
      </c>
      <c r="BP1256" s="22">
        <f t="shared" si="4677"/>
        <v>0</v>
      </c>
      <c r="BQ1256" s="22">
        <f t="shared" si="4768"/>
        <v>0</v>
      </c>
      <c r="BR1256" s="22">
        <f t="shared" si="4769"/>
        <v>0</v>
      </c>
      <c r="BS1256" s="22">
        <f t="shared" si="4678"/>
        <v>180978.55</v>
      </c>
      <c r="BT1256" s="22">
        <f t="shared" si="4679"/>
        <v>0</v>
      </c>
      <c r="BU1256" s="22">
        <f t="shared" si="4680"/>
        <v>0</v>
      </c>
      <c r="BV1256" s="22">
        <f t="shared" si="4770"/>
        <v>0</v>
      </c>
      <c r="BW1256" s="22">
        <f t="shared" si="4771"/>
        <v>0</v>
      </c>
      <c r="BX1256" s="22">
        <f t="shared" si="4681"/>
        <v>180978.55</v>
      </c>
      <c r="BY1256" s="22">
        <f t="shared" si="4682"/>
        <v>0</v>
      </c>
      <c r="BZ1256" s="22">
        <f t="shared" si="4683"/>
        <v>0</v>
      </c>
      <c r="CA1256" s="22">
        <f t="shared" si="4772"/>
        <v>0</v>
      </c>
      <c r="CB1256" s="22">
        <f t="shared" si="4773"/>
        <v>0</v>
      </c>
      <c r="CC1256" s="22">
        <f t="shared" si="4774"/>
        <v>0</v>
      </c>
      <c r="CD1256" s="22">
        <f t="shared" si="4552"/>
        <v>180978.55</v>
      </c>
      <c r="CE1256" s="22">
        <f t="shared" si="4775"/>
        <v>0</v>
      </c>
      <c r="CF1256" s="34">
        <f t="shared" si="4732"/>
        <v>180978.55</v>
      </c>
      <c r="CG1256" s="22">
        <f t="shared" si="4553"/>
        <v>0</v>
      </c>
      <c r="CH1256" s="22">
        <f t="shared" si="4776"/>
        <v>0</v>
      </c>
      <c r="CI1256" s="22">
        <f t="shared" si="4733"/>
        <v>0</v>
      </c>
      <c r="CJ1256" s="22">
        <f t="shared" si="4554"/>
        <v>0</v>
      </c>
      <c r="CK1256" s="22">
        <f t="shared" si="4776"/>
        <v>0</v>
      </c>
      <c r="CL1256" s="22">
        <f t="shared" si="4734"/>
        <v>0</v>
      </c>
      <c r="CM1256" s="22">
        <f t="shared" si="4776"/>
        <v>0</v>
      </c>
      <c r="CN1256" s="15"/>
      <c r="CO1256" s="35"/>
      <c r="CS1256" s="5" t="s">
        <v>29</v>
      </c>
    </row>
    <row r="1257" spans="1:99" ht="46.8" x14ac:dyDescent="0.3">
      <c r="A1257" s="36" t="s">
        <v>694</v>
      </c>
      <c r="B1257" s="16">
        <v>240</v>
      </c>
      <c r="C1257" s="32"/>
      <c r="D1257" s="32"/>
      <c r="E1257" s="33" t="s">
        <v>41</v>
      </c>
      <c r="F1257" s="22">
        <f t="shared" si="4735"/>
        <v>142110</v>
      </c>
      <c r="G1257" s="22">
        <f t="shared" si="4736"/>
        <v>0</v>
      </c>
      <c r="H1257" s="22">
        <f t="shared" si="4737"/>
        <v>0</v>
      </c>
      <c r="I1257" s="22">
        <f t="shared" si="4738"/>
        <v>0</v>
      </c>
      <c r="J1257" s="22">
        <f t="shared" si="4739"/>
        <v>0</v>
      </c>
      <c r="K1257" s="22">
        <f t="shared" si="4740"/>
        <v>0</v>
      </c>
      <c r="L1257" s="22">
        <f t="shared" si="4648"/>
        <v>142110</v>
      </c>
      <c r="M1257" s="22">
        <f t="shared" si="4649"/>
        <v>0</v>
      </c>
      <c r="N1257" s="22">
        <f t="shared" si="4650"/>
        <v>0</v>
      </c>
      <c r="O1257" s="22">
        <f t="shared" si="4741"/>
        <v>0</v>
      </c>
      <c r="P1257" s="22">
        <f t="shared" si="4742"/>
        <v>0</v>
      </c>
      <c r="Q1257" s="22">
        <f t="shared" si="4743"/>
        <v>0</v>
      </c>
      <c r="R1257" s="22">
        <f t="shared" si="4651"/>
        <v>142110</v>
      </c>
      <c r="S1257" s="22">
        <f t="shared" si="4652"/>
        <v>0</v>
      </c>
      <c r="T1257" s="22">
        <f t="shared" si="4653"/>
        <v>0</v>
      </c>
      <c r="U1257" s="22">
        <f t="shared" si="4744"/>
        <v>0</v>
      </c>
      <c r="V1257" s="22">
        <f t="shared" si="4745"/>
        <v>0</v>
      </c>
      <c r="W1257" s="22">
        <f t="shared" si="4746"/>
        <v>0</v>
      </c>
      <c r="X1257" s="22">
        <f t="shared" si="4654"/>
        <v>142110</v>
      </c>
      <c r="Y1257" s="22">
        <f t="shared" si="4655"/>
        <v>0</v>
      </c>
      <c r="Z1257" s="22">
        <f t="shared" si="4656"/>
        <v>0</v>
      </c>
      <c r="AA1257" s="22">
        <f t="shared" si="4747"/>
        <v>0</v>
      </c>
      <c r="AB1257" s="22">
        <f t="shared" si="4748"/>
        <v>0</v>
      </c>
      <c r="AC1257" s="22">
        <f t="shared" si="4749"/>
        <v>0</v>
      </c>
      <c r="AD1257" s="22">
        <f t="shared" si="4657"/>
        <v>142110</v>
      </c>
      <c r="AE1257" s="22">
        <f t="shared" si="4658"/>
        <v>0</v>
      </c>
      <c r="AF1257" s="22">
        <f t="shared" si="4659"/>
        <v>0</v>
      </c>
      <c r="AG1257" s="22">
        <f t="shared" si="4750"/>
        <v>0</v>
      </c>
      <c r="AH1257" s="22">
        <f t="shared" si="4751"/>
        <v>0</v>
      </c>
      <c r="AI1257" s="22">
        <f t="shared" si="4752"/>
        <v>0</v>
      </c>
      <c r="AJ1257" s="22">
        <f t="shared" si="4660"/>
        <v>142110</v>
      </c>
      <c r="AK1257" s="22">
        <f t="shared" si="4661"/>
        <v>0</v>
      </c>
      <c r="AL1257" s="22">
        <f t="shared" si="4662"/>
        <v>0</v>
      </c>
      <c r="AM1257" s="22">
        <f t="shared" si="4753"/>
        <v>0</v>
      </c>
      <c r="AN1257" s="22">
        <f t="shared" si="4754"/>
        <v>0</v>
      </c>
      <c r="AO1257" s="22">
        <f t="shared" si="4755"/>
        <v>0</v>
      </c>
      <c r="AP1257" s="22">
        <f t="shared" si="4663"/>
        <v>142110</v>
      </c>
      <c r="AQ1257" s="22">
        <f t="shared" si="4664"/>
        <v>0</v>
      </c>
      <c r="AR1257" s="22">
        <f t="shared" si="4665"/>
        <v>0</v>
      </c>
      <c r="AS1257" s="22">
        <f t="shared" si="4756"/>
        <v>0</v>
      </c>
      <c r="AT1257" s="22">
        <f t="shared" si="4757"/>
        <v>0</v>
      </c>
      <c r="AU1257" s="22">
        <f t="shared" si="4758"/>
        <v>0</v>
      </c>
      <c r="AV1257" s="22">
        <f t="shared" si="4666"/>
        <v>142110</v>
      </c>
      <c r="AW1257" s="22">
        <f t="shared" si="4667"/>
        <v>0</v>
      </c>
      <c r="AX1257" s="22">
        <f t="shared" si="4668"/>
        <v>0</v>
      </c>
      <c r="AY1257" s="22">
        <f t="shared" si="4759"/>
        <v>38868.550000000003</v>
      </c>
      <c r="AZ1257" s="22">
        <f t="shared" si="4760"/>
        <v>0</v>
      </c>
      <c r="BA1257" s="22">
        <f t="shared" si="4761"/>
        <v>0</v>
      </c>
      <c r="BB1257" s="22">
        <f t="shared" si="4669"/>
        <v>180978.55</v>
      </c>
      <c r="BC1257" s="22">
        <f t="shared" si="4670"/>
        <v>0</v>
      </c>
      <c r="BD1257" s="22">
        <f t="shared" si="4671"/>
        <v>0</v>
      </c>
      <c r="BE1257" s="22">
        <f t="shared" si="4762"/>
        <v>0</v>
      </c>
      <c r="BF1257" s="22">
        <f t="shared" si="4763"/>
        <v>0</v>
      </c>
      <c r="BG1257" s="22">
        <f t="shared" si="4764"/>
        <v>0</v>
      </c>
      <c r="BH1257" s="22">
        <f t="shared" si="4672"/>
        <v>180978.55</v>
      </c>
      <c r="BI1257" s="22">
        <f t="shared" si="4673"/>
        <v>0</v>
      </c>
      <c r="BJ1257" s="22">
        <f t="shared" si="4674"/>
        <v>0</v>
      </c>
      <c r="BK1257" s="22">
        <f t="shared" si="4765"/>
        <v>0</v>
      </c>
      <c r="BL1257" s="22">
        <f t="shared" si="4766"/>
        <v>0</v>
      </c>
      <c r="BM1257" s="22">
        <f t="shared" si="4767"/>
        <v>0</v>
      </c>
      <c r="BN1257" s="22">
        <f t="shared" si="4675"/>
        <v>180978.55</v>
      </c>
      <c r="BO1257" s="22">
        <f t="shared" si="4676"/>
        <v>0</v>
      </c>
      <c r="BP1257" s="22">
        <f t="shared" si="4677"/>
        <v>0</v>
      </c>
      <c r="BQ1257" s="22">
        <f t="shared" si="4768"/>
        <v>0</v>
      </c>
      <c r="BR1257" s="22">
        <f t="shared" si="4769"/>
        <v>0</v>
      </c>
      <c r="BS1257" s="22">
        <f t="shared" si="4678"/>
        <v>180978.55</v>
      </c>
      <c r="BT1257" s="22">
        <f t="shared" si="4679"/>
        <v>0</v>
      </c>
      <c r="BU1257" s="22">
        <f t="shared" si="4680"/>
        <v>0</v>
      </c>
      <c r="BV1257" s="22">
        <f t="shared" si="4770"/>
        <v>0</v>
      </c>
      <c r="BW1257" s="22">
        <f t="shared" si="4771"/>
        <v>0</v>
      </c>
      <c r="BX1257" s="22">
        <f t="shared" si="4681"/>
        <v>180978.55</v>
      </c>
      <c r="BY1257" s="22">
        <f t="shared" si="4682"/>
        <v>0</v>
      </c>
      <c r="BZ1257" s="22">
        <f t="shared" si="4683"/>
        <v>0</v>
      </c>
      <c r="CA1257" s="22">
        <f t="shared" si="4772"/>
        <v>0</v>
      </c>
      <c r="CB1257" s="22">
        <f t="shared" si="4773"/>
        <v>0</v>
      </c>
      <c r="CC1257" s="22">
        <f t="shared" si="4774"/>
        <v>0</v>
      </c>
      <c r="CD1257" s="22">
        <f t="shared" si="4552"/>
        <v>180978.55</v>
      </c>
      <c r="CE1257" s="22">
        <f t="shared" si="4775"/>
        <v>0</v>
      </c>
      <c r="CF1257" s="34">
        <f t="shared" si="4732"/>
        <v>180978.55</v>
      </c>
      <c r="CG1257" s="22">
        <f t="shared" si="4553"/>
        <v>0</v>
      </c>
      <c r="CH1257" s="22">
        <f t="shared" si="4776"/>
        <v>0</v>
      </c>
      <c r="CI1257" s="22">
        <f t="shared" si="4733"/>
        <v>0</v>
      </c>
      <c r="CJ1257" s="22">
        <f t="shared" si="4554"/>
        <v>0</v>
      </c>
      <c r="CK1257" s="22">
        <f t="shared" si="4776"/>
        <v>0</v>
      </c>
      <c r="CL1257" s="22">
        <f t="shared" si="4734"/>
        <v>0</v>
      </c>
      <c r="CM1257" s="22">
        <f t="shared" si="4776"/>
        <v>0</v>
      </c>
      <c r="CN1257" s="15"/>
      <c r="CO1257" s="35"/>
      <c r="CT1257" s="5" t="s">
        <v>30</v>
      </c>
    </row>
    <row r="1258" spans="1:99" x14ac:dyDescent="0.3">
      <c r="A1258" s="36" t="s">
        <v>694</v>
      </c>
      <c r="B1258" s="16">
        <v>240</v>
      </c>
      <c r="C1258" s="32" t="s">
        <v>395</v>
      </c>
      <c r="D1258" s="32" t="s">
        <v>105</v>
      </c>
      <c r="E1258" s="33" t="s">
        <v>681</v>
      </c>
      <c r="F1258" s="22">
        <v>142110</v>
      </c>
      <c r="G1258" s="22"/>
      <c r="H1258" s="22"/>
      <c r="I1258" s="22"/>
      <c r="J1258" s="22"/>
      <c r="K1258" s="22"/>
      <c r="L1258" s="22">
        <f t="shared" si="4648"/>
        <v>142110</v>
      </c>
      <c r="M1258" s="22">
        <f t="shared" si="4649"/>
        <v>0</v>
      </c>
      <c r="N1258" s="22">
        <f t="shared" si="4650"/>
        <v>0</v>
      </c>
      <c r="O1258" s="22"/>
      <c r="P1258" s="22"/>
      <c r="Q1258" s="22"/>
      <c r="R1258" s="22">
        <f t="shared" si="4651"/>
        <v>142110</v>
      </c>
      <c r="S1258" s="22">
        <f t="shared" si="4652"/>
        <v>0</v>
      </c>
      <c r="T1258" s="22">
        <f t="shared" si="4653"/>
        <v>0</v>
      </c>
      <c r="U1258" s="22"/>
      <c r="V1258" s="22"/>
      <c r="W1258" s="22"/>
      <c r="X1258" s="22">
        <f t="shared" si="4654"/>
        <v>142110</v>
      </c>
      <c r="Y1258" s="22">
        <f t="shared" si="4655"/>
        <v>0</v>
      </c>
      <c r="Z1258" s="22">
        <f t="shared" si="4656"/>
        <v>0</v>
      </c>
      <c r="AA1258" s="22"/>
      <c r="AB1258" s="22"/>
      <c r="AC1258" s="22"/>
      <c r="AD1258" s="22">
        <f t="shared" si="4657"/>
        <v>142110</v>
      </c>
      <c r="AE1258" s="22">
        <f t="shared" si="4658"/>
        <v>0</v>
      </c>
      <c r="AF1258" s="22">
        <f t="shared" si="4659"/>
        <v>0</v>
      </c>
      <c r="AG1258" s="22"/>
      <c r="AH1258" s="22"/>
      <c r="AI1258" s="22"/>
      <c r="AJ1258" s="22">
        <f t="shared" si="4660"/>
        <v>142110</v>
      </c>
      <c r="AK1258" s="22">
        <f t="shared" si="4661"/>
        <v>0</v>
      </c>
      <c r="AL1258" s="22">
        <f t="shared" si="4662"/>
        <v>0</v>
      </c>
      <c r="AM1258" s="22"/>
      <c r="AN1258" s="22"/>
      <c r="AO1258" s="22"/>
      <c r="AP1258" s="22">
        <f t="shared" si="4663"/>
        <v>142110</v>
      </c>
      <c r="AQ1258" s="22">
        <f t="shared" si="4664"/>
        <v>0</v>
      </c>
      <c r="AR1258" s="22">
        <f t="shared" si="4665"/>
        <v>0</v>
      </c>
      <c r="AS1258" s="22"/>
      <c r="AT1258" s="22"/>
      <c r="AU1258" s="22"/>
      <c r="AV1258" s="22">
        <f t="shared" si="4666"/>
        <v>142110</v>
      </c>
      <c r="AW1258" s="22">
        <f t="shared" si="4667"/>
        <v>0</v>
      </c>
      <c r="AX1258" s="22">
        <f t="shared" si="4668"/>
        <v>0</v>
      </c>
      <c r="AY1258" s="22">
        <v>38868.550000000003</v>
      </c>
      <c r="AZ1258" s="22"/>
      <c r="BA1258" s="22"/>
      <c r="BB1258" s="22">
        <f t="shared" si="4669"/>
        <v>180978.55</v>
      </c>
      <c r="BC1258" s="22">
        <f t="shared" si="4670"/>
        <v>0</v>
      </c>
      <c r="BD1258" s="22">
        <f t="shared" si="4671"/>
        <v>0</v>
      </c>
      <c r="BE1258" s="22"/>
      <c r="BF1258" s="22"/>
      <c r="BG1258" s="22"/>
      <c r="BH1258" s="22">
        <f t="shared" si="4672"/>
        <v>180978.55</v>
      </c>
      <c r="BI1258" s="22">
        <f t="shared" si="4673"/>
        <v>0</v>
      </c>
      <c r="BJ1258" s="22">
        <f t="shared" si="4674"/>
        <v>0</v>
      </c>
      <c r="BK1258" s="22"/>
      <c r="BL1258" s="22"/>
      <c r="BM1258" s="22"/>
      <c r="BN1258" s="22">
        <f t="shared" si="4675"/>
        <v>180978.55</v>
      </c>
      <c r="BO1258" s="22">
        <f t="shared" si="4676"/>
        <v>0</v>
      </c>
      <c r="BP1258" s="22">
        <f t="shared" si="4677"/>
        <v>0</v>
      </c>
      <c r="BQ1258" s="22"/>
      <c r="BR1258" s="22"/>
      <c r="BS1258" s="22">
        <f t="shared" si="4678"/>
        <v>180978.55</v>
      </c>
      <c r="BT1258" s="22">
        <f t="shared" si="4679"/>
        <v>0</v>
      </c>
      <c r="BU1258" s="22">
        <f t="shared" si="4680"/>
        <v>0</v>
      </c>
      <c r="BV1258" s="22"/>
      <c r="BW1258" s="22"/>
      <c r="BX1258" s="22">
        <f t="shared" si="4681"/>
        <v>180978.55</v>
      </c>
      <c r="BY1258" s="22">
        <f t="shared" si="4682"/>
        <v>0</v>
      </c>
      <c r="BZ1258" s="22">
        <f t="shared" si="4683"/>
        <v>0</v>
      </c>
      <c r="CA1258" s="22"/>
      <c r="CB1258" s="22"/>
      <c r="CC1258" s="22"/>
      <c r="CD1258" s="22">
        <f t="shared" si="4552"/>
        <v>180978.55</v>
      </c>
      <c r="CE1258" s="22"/>
      <c r="CF1258" s="34">
        <f t="shared" si="4732"/>
        <v>180978.55</v>
      </c>
      <c r="CG1258" s="22">
        <f t="shared" si="4553"/>
        <v>0</v>
      </c>
      <c r="CH1258" s="22"/>
      <c r="CI1258" s="22">
        <f t="shared" si="4733"/>
        <v>0</v>
      </c>
      <c r="CJ1258" s="22">
        <f t="shared" si="4554"/>
        <v>0</v>
      </c>
      <c r="CK1258" s="22"/>
      <c r="CL1258" s="22">
        <f t="shared" si="4734"/>
        <v>0</v>
      </c>
      <c r="CM1258" s="22"/>
      <c r="CN1258" s="15"/>
      <c r="CO1258" s="35"/>
    </row>
    <row r="1259" spans="1:99" ht="46.8" x14ac:dyDescent="0.3">
      <c r="A1259" s="36" t="s">
        <v>696</v>
      </c>
      <c r="B1259" s="16"/>
      <c r="C1259" s="32"/>
      <c r="D1259" s="32"/>
      <c r="E1259" s="33" t="s">
        <v>697</v>
      </c>
      <c r="F1259" s="22">
        <f t="shared" ref="F1259:K1259" si="4777">F1276+F1280+F1260+F1264+F1272+F1288+F1284+F1268</f>
        <v>299245.89999999997</v>
      </c>
      <c r="G1259" s="22">
        <f t="shared" si="4777"/>
        <v>321651.89999999997</v>
      </c>
      <c r="H1259" s="22">
        <f t="shared" si="4777"/>
        <v>320673.59999999998</v>
      </c>
      <c r="I1259" s="22">
        <f t="shared" si="4777"/>
        <v>-12920.5</v>
      </c>
      <c r="J1259" s="22">
        <f t="shared" si="4777"/>
        <v>0</v>
      </c>
      <c r="K1259" s="22">
        <f t="shared" si="4777"/>
        <v>0</v>
      </c>
      <c r="L1259" s="22">
        <f t="shared" si="4648"/>
        <v>286325.39999999997</v>
      </c>
      <c r="M1259" s="22">
        <f t="shared" si="4649"/>
        <v>321651.89999999997</v>
      </c>
      <c r="N1259" s="22">
        <f t="shared" si="4650"/>
        <v>320673.59999999998</v>
      </c>
      <c r="O1259" s="22">
        <f>O1276+O1280+O1260+O1264+O1272+O1288+O1284+O1268</f>
        <v>0</v>
      </c>
      <c r="P1259" s="22">
        <f>P1276+P1280+P1260+P1264+P1272+P1288+P1284+P1268</f>
        <v>0</v>
      </c>
      <c r="Q1259" s="22">
        <f>Q1276+Q1280+Q1260+Q1264+Q1272+Q1288+Q1284+Q1268</f>
        <v>0</v>
      </c>
      <c r="R1259" s="22">
        <f t="shared" si="4651"/>
        <v>286325.39999999997</v>
      </c>
      <c r="S1259" s="22">
        <f t="shared" si="4652"/>
        <v>321651.89999999997</v>
      </c>
      <c r="T1259" s="22">
        <f t="shared" si="4653"/>
        <v>320673.59999999998</v>
      </c>
      <c r="U1259" s="22">
        <f>U1276+U1280+U1260+U1264+U1272+U1288+U1284+U1268</f>
        <v>0</v>
      </c>
      <c r="V1259" s="22">
        <f>V1276+V1280+V1260+V1264+V1272+V1288+V1284+V1268</f>
        <v>0</v>
      </c>
      <c r="W1259" s="22">
        <f>W1276+W1280+W1260+W1264+W1272+W1288+W1284+W1268</f>
        <v>0</v>
      </c>
      <c r="X1259" s="22">
        <f t="shared" si="4654"/>
        <v>286325.39999999997</v>
      </c>
      <c r="Y1259" s="22">
        <f t="shared" si="4655"/>
        <v>321651.89999999997</v>
      </c>
      <c r="Z1259" s="22">
        <f t="shared" si="4656"/>
        <v>320673.59999999998</v>
      </c>
      <c r="AA1259" s="22">
        <f>AA1276+AA1280+AA1260+AA1264+AA1272+AA1288+AA1284+AA1268</f>
        <v>0</v>
      </c>
      <c r="AB1259" s="22">
        <f>AB1276+AB1280+AB1260+AB1264+AB1272+AB1288+AB1284+AB1268</f>
        <v>0</v>
      </c>
      <c r="AC1259" s="22">
        <f>AC1276+AC1280+AC1260+AC1264+AC1272+AC1288+AC1284+AC1268</f>
        <v>0</v>
      </c>
      <c r="AD1259" s="22">
        <f t="shared" si="4657"/>
        <v>286325.39999999997</v>
      </c>
      <c r="AE1259" s="22">
        <f t="shared" si="4658"/>
        <v>321651.89999999997</v>
      </c>
      <c r="AF1259" s="22">
        <f t="shared" si="4659"/>
        <v>320673.59999999998</v>
      </c>
      <c r="AG1259" s="22">
        <f>AG1276+AG1280+AG1260+AG1264+AG1272+AG1288+AG1284+AG1268</f>
        <v>0</v>
      </c>
      <c r="AH1259" s="22">
        <f>AH1276+AH1280+AH1260+AH1264+AH1272+AH1288+AH1284+AH1268</f>
        <v>0</v>
      </c>
      <c r="AI1259" s="22">
        <f>AI1276+AI1280+AI1260+AI1264+AI1272+AI1288+AI1284+AI1268</f>
        <v>0</v>
      </c>
      <c r="AJ1259" s="22">
        <f t="shared" si="4660"/>
        <v>286325.39999999997</v>
      </c>
      <c r="AK1259" s="22">
        <f t="shared" si="4661"/>
        <v>321651.89999999997</v>
      </c>
      <c r="AL1259" s="22">
        <f t="shared" si="4662"/>
        <v>320673.59999999998</v>
      </c>
      <c r="AM1259" s="22">
        <f>AM1276+AM1280+AM1260+AM1264+AM1272+AM1288+AM1284+AM1268</f>
        <v>94</v>
      </c>
      <c r="AN1259" s="22">
        <f>AN1276+AN1280+AN1260+AN1264+AN1272+AN1288+AN1284+AN1268</f>
        <v>0</v>
      </c>
      <c r="AO1259" s="22">
        <f>AO1276+AO1280+AO1260+AO1264+AO1272+AO1288+AO1284+AO1268</f>
        <v>0</v>
      </c>
      <c r="AP1259" s="22">
        <f t="shared" si="4663"/>
        <v>286419.39999999997</v>
      </c>
      <c r="AQ1259" s="22">
        <f t="shared" si="4664"/>
        <v>321651.89999999997</v>
      </c>
      <c r="AR1259" s="22">
        <f t="shared" si="4665"/>
        <v>320673.59999999998</v>
      </c>
      <c r="AS1259" s="22">
        <f>AS1276+AS1280+AS1260+AS1264+AS1272+AS1288+AS1284+AS1268</f>
        <v>0</v>
      </c>
      <c r="AT1259" s="22">
        <f>AT1276+AT1280+AT1260+AT1264+AT1272+AT1288+AT1284+AT1268</f>
        <v>0</v>
      </c>
      <c r="AU1259" s="22">
        <f>AU1276+AU1280+AU1260+AU1264+AU1272+AU1288+AU1284+AU1268</f>
        <v>0</v>
      </c>
      <c r="AV1259" s="22">
        <f t="shared" si="4666"/>
        <v>286419.39999999997</v>
      </c>
      <c r="AW1259" s="22">
        <f t="shared" si="4667"/>
        <v>321651.89999999997</v>
      </c>
      <c r="AX1259" s="22">
        <f t="shared" si="4668"/>
        <v>320673.59999999998</v>
      </c>
      <c r="AY1259" s="22">
        <f>AY1276+AY1280+AY1260+AY1264+AY1272+AY1288+AY1284+AY1268</f>
        <v>1376.819</v>
      </c>
      <c r="AZ1259" s="22">
        <f>AZ1276+AZ1280+AZ1260+AZ1264+AZ1272+AZ1288+AZ1284+AZ1268</f>
        <v>0</v>
      </c>
      <c r="BA1259" s="22">
        <f>BA1276+BA1280+BA1260+BA1264+BA1272+BA1288+BA1284+BA1268</f>
        <v>0</v>
      </c>
      <c r="BB1259" s="22">
        <f t="shared" si="4669"/>
        <v>287796.21899999998</v>
      </c>
      <c r="BC1259" s="22">
        <f t="shared" si="4670"/>
        <v>321651.89999999997</v>
      </c>
      <c r="BD1259" s="22">
        <f t="shared" si="4671"/>
        <v>320673.59999999998</v>
      </c>
      <c r="BE1259" s="22">
        <f>BE1276+BE1280+BE1260+BE1264+BE1272+BE1288+BE1284+BE1268</f>
        <v>0</v>
      </c>
      <c r="BF1259" s="22">
        <f>BF1276+BF1280+BF1260+BF1264+BF1272+BF1288+BF1284+BF1268</f>
        <v>0</v>
      </c>
      <c r="BG1259" s="22">
        <f>BG1276+BG1280+BG1260+BG1264+BG1272+BG1288+BG1284+BG1268</f>
        <v>0</v>
      </c>
      <c r="BH1259" s="22">
        <f t="shared" si="4672"/>
        <v>287796.21899999998</v>
      </c>
      <c r="BI1259" s="22">
        <f t="shared" si="4673"/>
        <v>321651.89999999997</v>
      </c>
      <c r="BJ1259" s="22">
        <f t="shared" si="4674"/>
        <v>320673.59999999998</v>
      </c>
      <c r="BK1259" s="22">
        <f>BK1276+BK1280+BK1260+BK1264+BK1272+BK1288+BK1284+BK1268</f>
        <v>0</v>
      </c>
      <c r="BL1259" s="22">
        <f>BL1276+BL1280+BL1260+BL1264+BL1272+BL1288+BL1284+BL1268</f>
        <v>0</v>
      </c>
      <c r="BM1259" s="22">
        <f>BM1276+BM1280+BM1260+BM1264+BM1272+BM1288+BM1284+BM1268</f>
        <v>0</v>
      </c>
      <c r="BN1259" s="22">
        <f t="shared" si="4675"/>
        <v>287796.21899999998</v>
      </c>
      <c r="BO1259" s="22">
        <f t="shared" si="4676"/>
        <v>321651.89999999997</v>
      </c>
      <c r="BP1259" s="22">
        <f t="shared" si="4677"/>
        <v>320673.59999999998</v>
      </c>
      <c r="BQ1259" s="22">
        <f>BQ1276+BQ1280+BQ1260+BQ1264+BQ1272+BQ1288+BQ1284+BQ1268</f>
        <v>0</v>
      </c>
      <c r="BR1259" s="22">
        <f>BR1276+BR1280+BR1260+BR1264+BR1272+BR1288+BR1284+BR1268</f>
        <v>0</v>
      </c>
      <c r="BS1259" s="22">
        <f t="shared" si="4678"/>
        <v>287796.21899999998</v>
      </c>
      <c r="BT1259" s="22">
        <f t="shared" si="4679"/>
        <v>321651.89999999997</v>
      </c>
      <c r="BU1259" s="22">
        <f t="shared" si="4680"/>
        <v>320673.59999999998</v>
      </c>
      <c r="BV1259" s="22">
        <f>BV1276+BV1280+BV1260+BV1264+BV1272+BV1288+BV1284+BV1268</f>
        <v>0</v>
      </c>
      <c r="BW1259" s="22">
        <f>BW1276+BW1280+BW1260+BW1264+BW1272+BW1288+BW1284+BW1268</f>
        <v>0</v>
      </c>
      <c r="BX1259" s="22">
        <f t="shared" si="4681"/>
        <v>287796.21899999998</v>
      </c>
      <c r="BY1259" s="22">
        <f t="shared" si="4682"/>
        <v>321651.89999999997</v>
      </c>
      <c r="BZ1259" s="22">
        <f t="shared" si="4683"/>
        <v>320673.59999999998</v>
      </c>
      <c r="CA1259" s="22">
        <f>CA1276+CA1280+CA1260+CA1264+CA1272+CA1288+CA1284+CA1268</f>
        <v>0</v>
      </c>
      <c r="CB1259" s="22">
        <f>CB1276+CB1280+CB1260+CB1264+CB1272+CB1288+CB1284+CB1268</f>
        <v>0</v>
      </c>
      <c r="CC1259" s="22">
        <f>CC1276+CC1280+CC1260+CC1264+CC1272+CC1288+CC1284+CC1268</f>
        <v>0</v>
      </c>
      <c r="CD1259" s="22">
        <f t="shared" si="4552"/>
        <v>287796.21899999998</v>
      </c>
      <c r="CE1259" s="22">
        <f>CE1276+CE1280+CE1260+CE1264+CE1272+CE1288+CE1284+CE1268</f>
        <v>0</v>
      </c>
      <c r="CF1259" s="34">
        <f t="shared" si="4732"/>
        <v>287796.21899999998</v>
      </c>
      <c r="CG1259" s="22">
        <f t="shared" si="4553"/>
        <v>321651.89999999997</v>
      </c>
      <c r="CH1259" s="22">
        <f>CH1276+CH1280+CH1260+CH1264+CH1272+CH1288+CH1284+CH1268</f>
        <v>0</v>
      </c>
      <c r="CI1259" s="22">
        <f t="shared" si="4733"/>
        <v>321651.89999999997</v>
      </c>
      <c r="CJ1259" s="22">
        <f t="shared" si="4554"/>
        <v>320673.59999999998</v>
      </c>
      <c r="CK1259" s="22">
        <f>CK1276+CK1280+CK1260+CK1264+CK1272+CK1288+CK1284+CK1268</f>
        <v>0</v>
      </c>
      <c r="CL1259" s="22">
        <f t="shared" si="4734"/>
        <v>320673.59999999998</v>
      </c>
      <c r="CM1259" s="22">
        <f>CM1276+CM1280+CM1260+CM1264+CM1272+CM1288+CM1284+CM1268</f>
        <v>0</v>
      </c>
      <c r="CN1259" s="15"/>
      <c r="CO1259" s="35"/>
      <c r="CR1259" s="5" t="s">
        <v>28</v>
      </c>
    </row>
    <row r="1260" spans="1:99" ht="46.8" x14ac:dyDescent="0.3">
      <c r="A1260" s="36" t="s">
        <v>698</v>
      </c>
      <c r="B1260" s="16"/>
      <c r="C1260" s="32"/>
      <c r="D1260" s="32"/>
      <c r="E1260" s="33" t="s">
        <v>130</v>
      </c>
      <c r="F1260" s="22">
        <f t="shared" ref="F1260:F1295" si="4778">F1261</f>
        <v>271223</v>
      </c>
      <c r="G1260" s="22">
        <f t="shared" ref="G1260:G1295" si="4779">G1261</f>
        <v>307554.3</v>
      </c>
      <c r="H1260" s="22">
        <f t="shared" ref="H1260:H1295" si="4780">H1261</f>
        <v>307554.3</v>
      </c>
      <c r="I1260" s="22">
        <f t="shared" ref="I1260:I1295" si="4781">I1261</f>
        <v>0</v>
      </c>
      <c r="J1260" s="22">
        <f t="shared" ref="J1260:J1295" si="4782">J1261</f>
        <v>0</v>
      </c>
      <c r="K1260" s="22">
        <f t="shared" ref="K1260:K1295" si="4783">K1261</f>
        <v>0</v>
      </c>
      <c r="L1260" s="22">
        <f t="shared" si="4648"/>
        <v>271223</v>
      </c>
      <c r="M1260" s="22">
        <f t="shared" si="4649"/>
        <v>307554.3</v>
      </c>
      <c r="N1260" s="22">
        <f t="shared" si="4650"/>
        <v>307554.3</v>
      </c>
      <c r="O1260" s="22">
        <f t="shared" ref="O1260:O1290" si="4784">O1261</f>
        <v>0</v>
      </c>
      <c r="P1260" s="22">
        <f t="shared" ref="P1260:P1290" si="4785">P1261</f>
        <v>0</v>
      </c>
      <c r="Q1260" s="22">
        <f t="shared" ref="Q1260:Q1290" si="4786">Q1261</f>
        <v>0</v>
      </c>
      <c r="R1260" s="22">
        <f t="shared" si="4651"/>
        <v>271223</v>
      </c>
      <c r="S1260" s="22">
        <f t="shared" si="4652"/>
        <v>307554.3</v>
      </c>
      <c r="T1260" s="22">
        <f t="shared" si="4653"/>
        <v>307554.3</v>
      </c>
      <c r="U1260" s="22">
        <f t="shared" ref="U1260:U1290" si="4787">U1261</f>
        <v>0</v>
      </c>
      <c r="V1260" s="22">
        <f t="shared" ref="V1260:V1290" si="4788">V1261</f>
        <v>0</v>
      </c>
      <c r="W1260" s="22">
        <f t="shared" ref="W1260:W1290" si="4789">W1261</f>
        <v>0</v>
      </c>
      <c r="X1260" s="22">
        <f t="shared" si="4654"/>
        <v>271223</v>
      </c>
      <c r="Y1260" s="22">
        <f t="shared" si="4655"/>
        <v>307554.3</v>
      </c>
      <c r="Z1260" s="22">
        <f t="shared" si="4656"/>
        <v>307554.3</v>
      </c>
      <c r="AA1260" s="22">
        <f t="shared" ref="AA1260:AA1290" si="4790">AA1261</f>
        <v>0</v>
      </c>
      <c r="AB1260" s="22">
        <f t="shared" ref="AB1260:AB1290" si="4791">AB1261</f>
        <v>0</v>
      </c>
      <c r="AC1260" s="22">
        <f t="shared" ref="AC1260:AC1290" si="4792">AC1261</f>
        <v>0</v>
      </c>
      <c r="AD1260" s="22">
        <f t="shared" si="4657"/>
        <v>271223</v>
      </c>
      <c r="AE1260" s="22">
        <f t="shared" si="4658"/>
        <v>307554.3</v>
      </c>
      <c r="AF1260" s="22">
        <f t="shared" si="4659"/>
        <v>307554.3</v>
      </c>
      <c r="AG1260" s="22">
        <f t="shared" ref="AG1260:AG1290" si="4793">AG1261</f>
        <v>0</v>
      </c>
      <c r="AH1260" s="22">
        <f t="shared" ref="AH1260:AH1290" si="4794">AH1261</f>
        <v>0</v>
      </c>
      <c r="AI1260" s="22">
        <f t="shared" ref="AI1260:AI1290" si="4795">AI1261</f>
        <v>0</v>
      </c>
      <c r="AJ1260" s="22">
        <f t="shared" si="4660"/>
        <v>271223</v>
      </c>
      <c r="AK1260" s="22">
        <f t="shared" si="4661"/>
        <v>307554.3</v>
      </c>
      <c r="AL1260" s="22">
        <f t="shared" si="4662"/>
        <v>307554.3</v>
      </c>
      <c r="AM1260" s="22">
        <f t="shared" ref="AM1260:AM1290" si="4796">AM1261</f>
        <v>0</v>
      </c>
      <c r="AN1260" s="22">
        <f t="shared" ref="AN1260:AN1290" si="4797">AN1261</f>
        <v>0</v>
      </c>
      <c r="AO1260" s="22">
        <f t="shared" ref="AO1260:AO1290" si="4798">AO1261</f>
        <v>0</v>
      </c>
      <c r="AP1260" s="22">
        <f t="shared" si="4663"/>
        <v>271223</v>
      </c>
      <c r="AQ1260" s="22">
        <f t="shared" si="4664"/>
        <v>307554.3</v>
      </c>
      <c r="AR1260" s="22">
        <f t="shared" si="4665"/>
        <v>307554.3</v>
      </c>
      <c r="AS1260" s="22">
        <f t="shared" ref="AS1260:AS1290" si="4799">AS1261</f>
        <v>0</v>
      </c>
      <c r="AT1260" s="22">
        <f t="shared" ref="AT1260:AT1290" si="4800">AT1261</f>
        <v>0</v>
      </c>
      <c r="AU1260" s="22">
        <f t="shared" ref="AU1260:AU1290" si="4801">AU1261</f>
        <v>0</v>
      </c>
      <c r="AV1260" s="22">
        <f t="shared" si="4666"/>
        <v>271223</v>
      </c>
      <c r="AW1260" s="22">
        <f t="shared" si="4667"/>
        <v>307554.3</v>
      </c>
      <c r="AX1260" s="22">
        <f t="shared" si="4668"/>
        <v>307554.3</v>
      </c>
      <c r="AY1260" s="22">
        <f t="shared" ref="AY1260:AY1290" si="4802">AY1261</f>
        <v>0</v>
      </c>
      <c r="AZ1260" s="22">
        <f t="shared" ref="AZ1260:AZ1290" si="4803">AZ1261</f>
        <v>0</v>
      </c>
      <c r="BA1260" s="22">
        <f t="shared" ref="BA1260:BA1290" si="4804">BA1261</f>
        <v>0</v>
      </c>
      <c r="BB1260" s="22">
        <f t="shared" si="4669"/>
        <v>271223</v>
      </c>
      <c r="BC1260" s="22">
        <f t="shared" si="4670"/>
        <v>307554.3</v>
      </c>
      <c r="BD1260" s="22">
        <f t="shared" si="4671"/>
        <v>307554.3</v>
      </c>
      <c r="BE1260" s="22">
        <f t="shared" ref="BE1260:BE1290" si="4805">BE1261</f>
        <v>0</v>
      </c>
      <c r="BF1260" s="22">
        <f t="shared" ref="BF1260:BF1290" si="4806">BF1261</f>
        <v>0</v>
      </c>
      <c r="BG1260" s="22">
        <f t="shared" ref="BG1260:BG1290" si="4807">BG1261</f>
        <v>0</v>
      </c>
      <c r="BH1260" s="22">
        <f t="shared" si="4672"/>
        <v>271223</v>
      </c>
      <c r="BI1260" s="22">
        <f t="shared" si="4673"/>
        <v>307554.3</v>
      </c>
      <c r="BJ1260" s="22">
        <f t="shared" si="4674"/>
        <v>307554.3</v>
      </c>
      <c r="BK1260" s="22">
        <f t="shared" ref="BK1260:BK1290" si="4808">BK1261</f>
        <v>0</v>
      </c>
      <c r="BL1260" s="22">
        <f t="shared" ref="BL1260:BL1290" si="4809">BL1261</f>
        <v>0</v>
      </c>
      <c r="BM1260" s="22">
        <f t="shared" ref="BM1260:BM1290" si="4810">BM1261</f>
        <v>0</v>
      </c>
      <c r="BN1260" s="22">
        <f t="shared" si="4675"/>
        <v>271223</v>
      </c>
      <c r="BO1260" s="22">
        <f t="shared" si="4676"/>
        <v>307554.3</v>
      </c>
      <c r="BP1260" s="22">
        <f t="shared" si="4677"/>
        <v>307554.3</v>
      </c>
      <c r="BQ1260" s="22">
        <f t="shared" ref="BQ1260:BQ1290" si="4811">BQ1261</f>
        <v>0</v>
      </c>
      <c r="BR1260" s="22">
        <f t="shared" ref="BR1260:BR1290" si="4812">BR1261</f>
        <v>0</v>
      </c>
      <c r="BS1260" s="22">
        <f t="shared" si="4678"/>
        <v>271223</v>
      </c>
      <c r="BT1260" s="22">
        <f t="shared" si="4679"/>
        <v>307554.3</v>
      </c>
      <c r="BU1260" s="22">
        <f t="shared" si="4680"/>
        <v>307554.3</v>
      </c>
      <c r="BV1260" s="22">
        <f t="shared" ref="BV1260:BV1290" si="4813">BV1261</f>
        <v>0</v>
      </c>
      <c r="BW1260" s="22">
        <f t="shared" ref="BW1260:BW1290" si="4814">BW1261</f>
        <v>0</v>
      </c>
      <c r="BX1260" s="22">
        <f t="shared" si="4681"/>
        <v>271223</v>
      </c>
      <c r="BY1260" s="22">
        <f t="shared" si="4682"/>
        <v>307554.3</v>
      </c>
      <c r="BZ1260" s="22">
        <f t="shared" si="4683"/>
        <v>307554.3</v>
      </c>
      <c r="CA1260" s="22">
        <f t="shared" ref="CA1260:CA1290" si="4815">CA1261</f>
        <v>0</v>
      </c>
      <c r="CB1260" s="22">
        <f t="shared" ref="CB1260:CB1290" si="4816">CB1261</f>
        <v>0</v>
      </c>
      <c r="CC1260" s="22">
        <f t="shared" ref="CC1260:CC1290" si="4817">CC1261</f>
        <v>0</v>
      </c>
      <c r="CD1260" s="22">
        <f t="shared" si="4552"/>
        <v>271223</v>
      </c>
      <c r="CE1260" s="22">
        <f t="shared" ref="CE1260:CE1290" si="4818">CE1261</f>
        <v>0</v>
      </c>
      <c r="CF1260" s="34">
        <f t="shared" si="4732"/>
        <v>271223</v>
      </c>
      <c r="CG1260" s="22">
        <f t="shared" si="4553"/>
        <v>307554.3</v>
      </c>
      <c r="CH1260" s="22">
        <f t="shared" ref="CH1260:CM1290" si="4819">CH1261</f>
        <v>0</v>
      </c>
      <c r="CI1260" s="22">
        <f t="shared" si="4733"/>
        <v>307554.3</v>
      </c>
      <c r="CJ1260" s="22">
        <f t="shared" si="4554"/>
        <v>307554.3</v>
      </c>
      <c r="CK1260" s="22">
        <f t="shared" si="4819"/>
        <v>0</v>
      </c>
      <c r="CL1260" s="22">
        <f t="shared" si="4734"/>
        <v>307554.3</v>
      </c>
      <c r="CM1260" s="22">
        <f t="shared" si="4819"/>
        <v>0</v>
      </c>
      <c r="CN1260" s="15"/>
      <c r="CO1260" s="35"/>
      <c r="CU1260" s="5" t="s">
        <v>31</v>
      </c>
    </row>
    <row r="1261" spans="1:99" ht="46.8" x14ac:dyDescent="0.3">
      <c r="A1261" s="36" t="s">
        <v>698</v>
      </c>
      <c r="B1261" s="16">
        <v>600</v>
      </c>
      <c r="C1261" s="32"/>
      <c r="D1261" s="32"/>
      <c r="E1261" s="33" t="s">
        <v>45</v>
      </c>
      <c r="F1261" s="22">
        <f t="shared" si="4778"/>
        <v>271223</v>
      </c>
      <c r="G1261" s="22">
        <f t="shared" si="4779"/>
        <v>307554.3</v>
      </c>
      <c r="H1261" s="22">
        <f t="shared" si="4780"/>
        <v>307554.3</v>
      </c>
      <c r="I1261" s="22">
        <f t="shared" si="4781"/>
        <v>0</v>
      </c>
      <c r="J1261" s="22">
        <f t="shared" si="4782"/>
        <v>0</v>
      </c>
      <c r="K1261" s="22">
        <f t="shared" si="4783"/>
        <v>0</v>
      </c>
      <c r="L1261" s="22">
        <f t="shared" si="4648"/>
        <v>271223</v>
      </c>
      <c r="M1261" s="22">
        <f t="shared" si="4649"/>
        <v>307554.3</v>
      </c>
      <c r="N1261" s="22">
        <f t="shared" si="4650"/>
        <v>307554.3</v>
      </c>
      <c r="O1261" s="22">
        <f t="shared" si="4784"/>
        <v>0</v>
      </c>
      <c r="P1261" s="22">
        <f t="shared" si="4785"/>
        <v>0</v>
      </c>
      <c r="Q1261" s="22">
        <f t="shared" si="4786"/>
        <v>0</v>
      </c>
      <c r="R1261" s="22">
        <f t="shared" si="4651"/>
        <v>271223</v>
      </c>
      <c r="S1261" s="22">
        <f t="shared" si="4652"/>
        <v>307554.3</v>
      </c>
      <c r="T1261" s="22">
        <f t="shared" si="4653"/>
        <v>307554.3</v>
      </c>
      <c r="U1261" s="22">
        <f t="shared" si="4787"/>
        <v>0</v>
      </c>
      <c r="V1261" s="22">
        <f t="shared" si="4788"/>
        <v>0</v>
      </c>
      <c r="W1261" s="22">
        <f t="shared" si="4789"/>
        <v>0</v>
      </c>
      <c r="X1261" s="22">
        <f t="shared" si="4654"/>
        <v>271223</v>
      </c>
      <c r="Y1261" s="22">
        <f t="shared" si="4655"/>
        <v>307554.3</v>
      </c>
      <c r="Z1261" s="22">
        <f t="shared" si="4656"/>
        <v>307554.3</v>
      </c>
      <c r="AA1261" s="22">
        <f t="shared" si="4790"/>
        <v>0</v>
      </c>
      <c r="AB1261" s="22">
        <f t="shared" si="4791"/>
        <v>0</v>
      </c>
      <c r="AC1261" s="22">
        <f t="shared" si="4792"/>
        <v>0</v>
      </c>
      <c r="AD1261" s="22">
        <f t="shared" si="4657"/>
        <v>271223</v>
      </c>
      <c r="AE1261" s="22">
        <f t="shared" si="4658"/>
        <v>307554.3</v>
      </c>
      <c r="AF1261" s="22">
        <f t="shared" si="4659"/>
        <v>307554.3</v>
      </c>
      <c r="AG1261" s="22">
        <f t="shared" si="4793"/>
        <v>0</v>
      </c>
      <c r="AH1261" s="22">
        <f t="shared" si="4794"/>
        <v>0</v>
      </c>
      <c r="AI1261" s="22">
        <f t="shared" si="4795"/>
        <v>0</v>
      </c>
      <c r="AJ1261" s="22">
        <f t="shared" si="4660"/>
        <v>271223</v>
      </c>
      <c r="AK1261" s="22">
        <f t="shared" si="4661"/>
        <v>307554.3</v>
      </c>
      <c r="AL1261" s="22">
        <f t="shared" si="4662"/>
        <v>307554.3</v>
      </c>
      <c r="AM1261" s="22">
        <f t="shared" si="4796"/>
        <v>0</v>
      </c>
      <c r="AN1261" s="22">
        <f t="shared" si="4797"/>
        <v>0</v>
      </c>
      <c r="AO1261" s="22">
        <f t="shared" si="4798"/>
        <v>0</v>
      </c>
      <c r="AP1261" s="22">
        <f t="shared" si="4663"/>
        <v>271223</v>
      </c>
      <c r="AQ1261" s="22">
        <f t="shared" si="4664"/>
        <v>307554.3</v>
      </c>
      <c r="AR1261" s="22">
        <f t="shared" si="4665"/>
        <v>307554.3</v>
      </c>
      <c r="AS1261" s="22">
        <f t="shared" si="4799"/>
        <v>0</v>
      </c>
      <c r="AT1261" s="22">
        <f t="shared" si="4800"/>
        <v>0</v>
      </c>
      <c r="AU1261" s="22">
        <f t="shared" si="4801"/>
        <v>0</v>
      </c>
      <c r="AV1261" s="22">
        <f t="shared" si="4666"/>
        <v>271223</v>
      </c>
      <c r="AW1261" s="22">
        <f t="shared" si="4667"/>
        <v>307554.3</v>
      </c>
      <c r="AX1261" s="22">
        <f t="shared" si="4668"/>
        <v>307554.3</v>
      </c>
      <c r="AY1261" s="22">
        <f t="shared" si="4802"/>
        <v>0</v>
      </c>
      <c r="AZ1261" s="22">
        <f t="shared" si="4803"/>
        <v>0</v>
      </c>
      <c r="BA1261" s="22">
        <f t="shared" si="4804"/>
        <v>0</v>
      </c>
      <c r="BB1261" s="22">
        <f t="shared" si="4669"/>
        <v>271223</v>
      </c>
      <c r="BC1261" s="22">
        <f t="shared" si="4670"/>
        <v>307554.3</v>
      </c>
      <c r="BD1261" s="22">
        <f t="shared" si="4671"/>
        <v>307554.3</v>
      </c>
      <c r="BE1261" s="22">
        <f t="shared" si="4805"/>
        <v>0</v>
      </c>
      <c r="BF1261" s="22">
        <f t="shared" si="4806"/>
        <v>0</v>
      </c>
      <c r="BG1261" s="22">
        <f t="shared" si="4807"/>
        <v>0</v>
      </c>
      <c r="BH1261" s="22">
        <f t="shared" si="4672"/>
        <v>271223</v>
      </c>
      <c r="BI1261" s="22">
        <f t="shared" si="4673"/>
        <v>307554.3</v>
      </c>
      <c r="BJ1261" s="22">
        <f t="shared" si="4674"/>
        <v>307554.3</v>
      </c>
      <c r="BK1261" s="22">
        <f t="shared" si="4808"/>
        <v>0</v>
      </c>
      <c r="BL1261" s="22">
        <f t="shared" si="4809"/>
        <v>0</v>
      </c>
      <c r="BM1261" s="22">
        <f t="shared" si="4810"/>
        <v>0</v>
      </c>
      <c r="BN1261" s="22">
        <f t="shared" si="4675"/>
        <v>271223</v>
      </c>
      <c r="BO1261" s="22">
        <f t="shared" si="4676"/>
        <v>307554.3</v>
      </c>
      <c r="BP1261" s="22">
        <f t="shared" si="4677"/>
        <v>307554.3</v>
      </c>
      <c r="BQ1261" s="22">
        <f t="shared" si="4811"/>
        <v>0</v>
      </c>
      <c r="BR1261" s="22">
        <f t="shared" si="4812"/>
        <v>0</v>
      </c>
      <c r="BS1261" s="22">
        <f t="shared" si="4678"/>
        <v>271223</v>
      </c>
      <c r="BT1261" s="22">
        <f t="shared" si="4679"/>
        <v>307554.3</v>
      </c>
      <c r="BU1261" s="22">
        <f t="shared" si="4680"/>
        <v>307554.3</v>
      </c>
      <c r="BV1261" s="22">
        <f t="shared" si="4813"/>
        <v>0</v>
      </c>
      <c r="BW1261" s="22">
        <f t="shared" si="4814"/>
        <v>0</v>
      </c>
      <c r="BX1261" s="22">
        <f t="shared" si="4681"/>
        <v>271223</v>
      </c>
      <c r="BY1261" s="22">
        <f t="shared" si="4682"/>
        <v>307554.3</v>
      </c>
      <c r="BZ1261" s="22">
        <f t="shared" si="4683"/>
        <v>307554.3</v>
      </c>
      <c r="CA1261" s="22">
        <f t="shared" si="4815"/>
        <v>0</v>
      </c>
      <c r="CB1261" s="22">
        <f t="shared" si="4816"/>
        <v>0</v>
      </c>
      <c r="CC1261" s="22">
        <f t="shared" si="4817"/>
        <v>0</v>
      </c>
      <c r="CD1261" s="22">
        <f t="shared" si="4552"/>
        <v>271223</v>
      </c>
      <c r="CE1261" s="22">
        <f t="shared" si="4818"/>
        <v>0</v>
      </c>
      <c r="CF1261" s="34">
        <f t="shared" si="4732"/>
        <v>271223</v>
      </c>
      <c r="CG1261" s="22">
        <f t="shared" si="4553"/>
        <v>307554.3</v>
      </c>
      <c r="CH1261" s="22">
        <f t="shared" si="4819"/>
        <v>0</v>
      </c>
      <c r="CI1261" s="22">
        <f t="shared" si="4733"/>
        <v>307554.3</v>
      </c>
      <c r="CJ1261" s="22">
        <f t="shared" si="4554"/>
        <v>307554.3</v>
      </c>
      <c r="CK1261" s="22">
        <f t="shared" si="4819"/>
        <v>0</v>
      </c>
      <c r="CL1261" s="22">
        <f t="shared" si="4734"/>
        <v>307554.3</v>
      </c>
      <c r="CM1261" s="22">
        <f t="shared" si="4819"/>
        <v>0</v>
      </c>
      <c r="CN1261" s="15"/>
      <c r="CO1261" s="35"/>
      <c r="CS1261" s="5" t="s">
        <v>29</v>
      </c>
    </row>
    <row r="1262" spans="1:99" x14ac:dyDescent="0.3">
      <c r="A1262" s="36" t="s">
        <v>698</v>
      </c>
      <c r="B1262" s="16">
        <v>610</v>
      </c>
      <c r="C1262" s="32"/>
      <c r="D1262" s="32"/>
      <c r="E1262" s="33" t="s">
        <v>104</v>
      </c>
      <c r="F1262" s="22">
        <f t="shared" si="4778"/>
        <v>271223</v>
      </c>
      <c r="G1262" s="22">
        <f t="shared" si="4779"/>
        <v>307554.3</v>
      </c>
      <c r="H1262" s="22">
        <f t="shared" si="4780"/>
        <v>307554.3</v>
      </c>
      <c r="I1262" s="22">
        <f t="shared" si="4781"/>
        <v>0</v>
      </c>
      <c r="J1262" s="22">
        <f t="shared" si="4782"/>
        <v>0</v>
      </c>
      <c r="K1262" s="22">
        <f t="shared" si="4783"/>
        <v>0</v>
      </c>
      <c r="L1262" s="22">
        <f t="shared" si="4648"/>
        <v>271223</v>
      </c>
      <c r="M1262" s="22">
        <f t="shared" si="4649"/>
        <v>307554.3</v>
      </c>
      <c r="N1262" s="22">
        <f t="shared" si="4650"/>
        <v>307554.3</v>
      </c>
      <c r="O1262" s="22">
        <f t="shared" si="4784"/>
        <v>0</v>
      </c>
      <c r="P1262" s="22">
        <f t="shared" si="4785"/>
        <v>0</v>
      </c>
      <c r="Q1262" s="22">
        <f t="shared" si="4786"/>
        <v>0</v>
      </c>
      <c r="R1262" s="22">
        <f t="shared" si="4651"/>
        <v>271223</v>
      </c>
      <c r="S1262" s="22">
        <f t="shared" si="4652"/>
        <v>307554.3</v>
      </c>
      <c r="T1262" s="22">
        <f t="shared" si="4653"/>
        <v>307554.3</v>
      </c>
      <c r="U1262" s="22">
        <f t="shared" si="4787"/>
        <v>0</v>
      </c>
      <c r="V1262" s="22">
        <f t="shared" si="4788"/>
        <v>0</v>
      </c>
      <c r="W1262" s="22">
        <f t="shared" si="4789"/>
        <v>0</v>
      </c>
      <c r="X1262" s="22">
        <f t="shared" si="4654"/>
        <v>271223</v>
      </c>
      <c r="Y1262" s="22">
        <f t="shared" si="4655"/>
        <v>307554.3</v>
      </c>
      <c r="Z1262" s="22">
        <f t="shared" si="4656"/>
        <v>307554.3</v>
      </c>
      <c r="AA1262" s="22">
        <f t="shared" si="4790"/>
        <v>0</v>
      </c>
      <c r="AB1262" s="22">
        <f t="shared" si="4791"/>
        <v>0</v>
      </c>
      <c r="AC1262" s="22">
        <f t="shared" si="4792"/>
        <v>0</v>
      </c>
      <c r="AD1262" s="22">
        <f t="shared" si="4657"/>
        <v>271223</v>
      </c>
      <c r="AE1262" s="22">
        <f t="shared" si="4658"/>
        <v>307554.3</v>
      </c>
      <c r="AF1262" s="22">
        <f t="shared" si="4659"/>
        <v>307554.3</v>
      </c>
      <c r="AG1262" s="22">
        <f t="shared" si="4793"/>
        <v>0</v>
      </c>
      <c r="AH1262" s="22">
        <f t="shared" si="4794"/>
        <v>0</v>
      </c>
      <c r="AI1262" s="22">
        <f t="shared" si="4795"/>
        <v>0</v>
      </c>
      <c r="AJ1262" s="22">
        <f t="shared" si="4660"/>
        <v>271223</v>
      </c>
      <c r="AK1262" s="22">
        <f t="shared" si="4661"/>
        <v>307554.3</v>
      </c>
      <c r="AL1262" s="22">
        <f t="shared" si="4662"/>
        <v>307554.3</v>
      </c>
      <c r="AM1262" s="22">
        <f t="shared" si="4796"/>
        <v>0</v>
      </c>
      <c r="AN1262" s="22">
        <f t="shared" si="4797"/>
        <v>0</v>
      </c>
      <c r="AO1262" s="22">
        <f t="shared" si="4798"/>
        <v>0</v>
      </c>
      <c r="AP1262" s="22">
        <f t="shared" si="4663"/>
        <v>271223</v>
      </c>
      <c r="AQ1262" s="22">
        <f t="shared" si="4664"/>
        <v>307554.3</v>
      </c>
      <c r="AR1262" s="22">
        <f t="shared" si="4665"/>
        <v>307554.3</v>
      </c>
      <c r="AS1262" s="22">
        <f t="shared" si="4799"/>
        <v>0</v>
      </c>
      <c r="AT1262" s="22">
        <f t="shared" si="4800"/>
        <v>0</v>
      </c>
      <c r="AU1262" s="22">
        <f t="shared" si="4801"/>
        <v>0</v>
      </c>
      <c r="AV1262" s="22">
        <f t="shared" si="4666"/>
        <v>271223</v>
      </c>
      <c r="AW1262" s="22">
        <f t="shared" si="4667"/>
        <v>307554.3</v>
      </c>
      <c r="AX1262" s="22">
        <f t="shared" si="4668"/>
        <v>307554.3</v>
      </c>
      <c r="AY1262" s="22">
        <f t="shared" si="4802"/>
        <v>0</v>
      </c>
      <c r="AZ1262" s="22">
        <f t="shared" si="4803"/>
        <v>0</v>
      </c>
      <c r="BA1262" s="22">
        <f t="shared" si="4804"/>
        <v>0</v>
      </c>
      <c r="BB1262" s="22">
        <f t="shared" si="4669"/>
        <v>271223</v>
      </c>
      <c r="BC1262" s="22">
        <f t="shared" si="4670"/>
        <v>307554.3</v>
      </c>
      <c r="BD1262" s="22">
        <f t="shared" si="4671"/>
        <v>307554.3</v>
      </c>
      <c r="BE1262" s="22">
        <f t="shared" si="4805"/>
        <v>0</v>
      </c>
      <c r="BF1262" s="22">
        <f t="shared" si="4806"/>
        <v>0</v>
      </c>
      <c r="BG1262" s="22">
        <f t="shared" si="4807"/>
        <v>0</v>
      </c>
      <c r="BH1262" s="22">
        <f t="shared" si="4672"/>
        <v>271223</v>
      </c>
      <c r="BI1262" s="22">
        <f t="shared" si="4673"/>
        <v>307554.3</v>
      </c>
      <c r="BJ1262" s="22">
        <f t="shared" si="4674"/>
        <v>307554.3</v>
      </c>
      <c r="BK1262" s="22">
        <f t="shared" si="4808"/>
        <v>0</v>
      </c>
      <c r="BL1262" s="22">
        <f t="shared" si="4809"/>
        <v>0</v>
      </c>
      <c r="BM1262" s="22">
        <f t="shared" si="4810"/>
        <v>0</v>
      </c>
      <c r="BN1262" s="22">
        <f t="shared" si="4675"/>
        <v>271223</v>
      </c>
      <c r="BO1262" s="22">
        <f t="shared" si="4676"/>
        <v>307554.3</v>
      </c>
      <c r="BP1262" s="22">
        <f t="shared" si="4677"/>
        <v>307554.3</v>
      </c>
      <c r="BQ1262" s="22">
        <f t="shared" si="4811"/>
        <v>0</v>
      </c>
      <c r="BR1262" s="22">
        <f t="shared" si="4812"/>
        <v>0</v>
      </c>
      <c r="BS1262" s="22">
        <f t="shared" si="4678"/>
        <v>271223</v>
      </c>
      <c r="BT1262" s="22">
        <f t="shared" si="4679"/>
        <v>307554.3</v>
      </c>
      <c r="BU1262" s="22">
        <f t="shared" si="4680"/>
        <v>307554.3</v>
      </c>
      <c r="BV1262" s="22">
        <f t="shared" si="4813"/>
        <v>0</v>
      </c>
      <c r="BW1262" s="22">
        <f t="shared" si="4814"/>
        <v>0</v>
      </c>
      <c r="BX1262" s="22">
        <f t="shared" si="4681"/>
        <v>271223</v>
      </c>
      <c r="BY1262" s="22">
        <f t="shared" si="4682"/>
        <v>307554.3</v>
      </c>
      <c r="BZ1262" s="22">
        <f t="shared" si="4683"/>
        <v>307554.3</v>
      </c>
      <c r="CA1262" s="22">
        <f t="shared" si="4815"/>
        <v>0</v>
      </c>
      <c r="CB1262" s="22">
        <f t="shared" si="4816"/>
        <v>0</v>
      </c>
      <c r="CC1262" s="22">
        <f t="shared" si="4817"/>
        <v>0</v>
      </c>
      <c r="CD1262" s="22">
        <f t="shared" si="4552"/>
        <v>271223</v>
      </c>
      <c r="CE1262" s="22">
        <f t="shared" si="4818"/>
        <v>0</v>
      </c>
      <c r="CF1262" s="34">
        <f t="shared" si="4732"/>
        <v>271223</v>
      </c>
      <c r="CG1262" s="22">
        <f t="shared" si="4553"/>
        <v>307554.3</v>
      </c>
      <c r="CH1262" s="22">
        <f t="shared" si="4819"/>
        <v>0</v>
      </c>
      <c r="CI1262" s="22">
        <f t="shared" si="4733"/>
        <v>307554.3</v>
      </c>
      <c r="CJ1262" s="22">
        <f t="shared" si="4554"/>
        <v>307554.3</v>
      </c>
      <c r="CK1262" s="22">
        <f t="shared" si="4819"/>
        <v>0</v>
      </c>
      <c r="CL1262" s="22">
        <f t="shared" si="4734"/>
        <v>307554.3</v>
      </c>
      <c r="CM1262" s="22">
        <f t="shared" si="4819"/>
        <v>0</v>
      </c>
      <c r="CN1262" s="15"/>
      <c r="CO1262" s="35"/>
      <c r="CT1262" s="5" t="s">
        <v>30</v>
      </c>
    </row>
    <row r="1263" spans="1:99" x14ac:dyDescent="0.3">
      <c r="A1263" s="36" t="s">
        <v>698</v>
      </c>
      <c r="B1263" s="16">
        <v>610</v>
      </c>
      <c r="C1263" s="32" t="s">
        <v>395</v>
      </c>
      <c r="D1263" s="32" t="s">
        <v>105</v>
      </c>
      <c r="E1263" s="33" t="s">
        <v>681</v>
      </c>
      <c r="F1263" s="22">
        <v>271223</v>
      </c>
      <c r="G1263" s="22">
        <v>307554.3</v>
      </c>
      <c r="H1263" s="22">
        <v>307554.3</v>
      </c>
      <c r="I1263" s="22"/>
      <c r="J1263" s="22"/>
      <c r="K1263" s="22"/>
      <c r="L1263" s="22">
        <f t="shared" si="4648"/>
        <v>271223</v>
      </c>
      <c r="M1263" s="22">
        <f t="shared" si="4649"/>
        <v>307554.3</v>
      </c>
      <c r="N1263" s="22">
        <f t="shared" si="4650"/>
        <v>307554.3</v>
      </c>
      <c r="O1263" s="22"/>
      <c r="P1263" s="22"/>
      <c r="Q1263" s="22"/>
      <c r="R1263" s="22">
        <f t="shared" si="4651"/>
        <v>271223</v>
      </c>
      <c r="S1263" s="22">
        <f t="shared" si="4652"/>
        <v>307554.3</v>
      </c>
      <c r="T1263" s="22">
        <f t="shared" si="4653"/>
        <v>307554.3</v>
      </c>
      <c r="U1263" s="22"/>
      <c r="V1263" s="22"/>
      <c r="W1263" s="22"/>
      <c r="X1263" s="22">
        <f t="shared" si="4654"/>
        <v>271223</v>
      </c>
      <c r="Y1263" s="22">
        <f t="shared" si="4655"/>
        <v>307554.3</v>
      </c>
      <c r="Z1263" s="22">
        <f t="shared" si="4656"/>
        <v>307554.3</v>
      </c>
      <c r="AA1263" s="22"/>
      <c r="AB1263" s="22"/>
      <c r="AC1263" s="22"/>
      <c r="AD1263" s="22">
        <f t="shared" si="4657"/>
        <v>271223</v>
      </c>
      <c r="AE1263" s="22">
        <f t="shared" si="4658"/>
        <v>307554.3</v>
      </c>
      <c r="AF1263" s="22">
        <f t="shared" si="4659"/>
        <v>307554.3</v>
      </c>
      <c r="AG1263" s="22"/>
      <c r="AH1263" s="22"/>
      <c r="AI1263" s="22"/>
      <c r="AJ1263" s="22">
        <f t="shared" si="4660"/>
        <v>271223</v>
      </c>
      <c r="AK1263" s="22">
        <f t="shared" si="4661"/>
        <v>307554.3</v>
      </c>
      <c r="AL1263" s="22">
        <f t="shared" si="4662"/>
        <v>307554.3</v>
      </c>
      <c r="AM1263" s="22"/>
      <c r="AN1263" s="22"/>
      <c r="AO1263" s="22"/>
      <c r="AP1263" s="22">
        <f t="shared" si="4663"/>
        <v>271223</v>
      </c>
      <c r="AQ1263" s="22">
        <f t="shared" si="4664"/>
        <v>307554.3</v>
      </c>
      <c r="AR1263" s="22">
        <f t="shared" si="4665"/>
        <v>307554.3</v>
      </c>
      <c r="AS1263" s="22"/>
      <c r="AT1263" s="22"/>
      <c r="AU1263" s="22"/>
      <c r="AV1263" s="22">
        <f t="shared" si="4666"/>
        <v>271223</v>
      </c>
      <c r="AW1263" s="22">
        <f t="shared" si="4667"/>
        <v>307554.3</v>
      </c>
      <c r="AX1263" s="22">
        <f t="shared" si="4668"/>
        <v>307554.3</v>
      </c>
      <c r="AY1263" s="22"/>
      <c r="AZ1263" s="22"/>
      <c r="BA1263" s="22"/>
      <c r="BB1263" s="22">
        <f t="shared" si="4669"/>
        <v>271223</v>
      </c>
      <c r="BC1263" s="22">
        <f t="shared" si="4670"/>
        <v>307554.3</v>
      </c>
      <c r="BD1263" s="22">
        <f t="shared" si="4671"/>
        <v>307554.3</v>
      </c>
      <c r="BE1263" s="22"/>
      <c r="BF1263" s="22"/>
      <c r="BG1263" s="22"/>
      <c r="BH1263" s="22">
        <f t="shared" si="4672"/>
        <v>271223</v>
      </c>
      <c r="BI1263" s="22">
        <f t="shared" si="4673"/>
        <v>307554.3</v>
      </c>
      <c r="BJ1263" s="22">
        <f t="shared" si="4674"/>
        <v>307554.3</v>
      </c>
      <c r="BK1263" s="22"/>
      <c r="BL1263" s="22"/>
      <c r="BM1263" s="22"/>
      <c r="BN1263" s="22">
        <f t="shared" si="4675"/>
        <v>271223</v>
      </c>
      <c r="BO1263" s="22">
        <f t="shared" si="4676"/>
        <v>307554.3</v>
      </c>
      <c r="BP1263" s="22">
        <f t="shared" si="4677"/>
        <v>307554.3</v>
      </c>
      <c r="BQ1263" s="22"/>
      <c r="BR1263" s="22"/>
      <c r="BS1263" s="22">
        <f t="shared" si="4678"/>
        <v>271223</v>
      </c>
      <c r="BT1263" s="22">
        <f t="shared" si="4679"/>
        <v>307554.3</v>
      </c>
      <c r="BU1263" s="22">
        <f t="shared" si="4680"/>
        <v>307554.3</v>
      </c>
      <c r="BV1263" s="22"/>
      <c r="BW1263" s="22"/>
      <c r="BX1263" s="22">
        <f t="shared" si="4681"/>
        <v>271223</v>
      </c>
      <c r="BY1263" s="22">
        <f t="shared" si="4682"/>
        <v>307554.3</v>
      </c>
      <c r="BZ1263" s="22">
        <f t="shared" si="4683"/>
        <v>307554.3</v>
      </c>
      <c r="CA1263" s="22"/>
      <c r="CB1263" s="22"/>
      <c r="CC1263" s="22"/>
      <c r="CD1263" s="22">
        <f t="shared" si="4552"/>
        <v>271223</v>
      </c>
      <c r="CE1263" s="22"/>
      <c r="CF1263" s="34">
        <f t="shared" si="4732"/>
        <v>271223</v>
      </c>
      <c r="CG1263" s="22">
        <f t="shared" si="4553"/>
        <v>307554.3</v>
      </c>
      <c r="CH1263" s="22"/>
      <c r="CI1263" s="22">
        <f t="shared" si="4733"/>
        <v>307554.3</v>
      </c>
      <c r="CJ1263" s="22">
        <f t="shared" si="4554"/>
        <v>307554.3</v>
      </c>
      <c r="CK1263" s="22"/>
      <c r="CL1263" s="22">
        <f t="shared" si="4734"/>
        <v>307554.3</v>
      </c>
      <c r="CM1263" s="22"/>
      <c r="CN1263" s="15"/>
      <c r="CO1263" s="35"/>
    </row>
    <row r="1264" spans="1:99" ht="46.8" hidden="1" x14ac:dyDescent="0.3">
      <c r="A1264" s="36" t="s">
        <v>699</v>
      </c>
      <c r="B1264" s="16"/>
      <c r="C1264" s="32"/>
      <c r="D1264" s="32"/>
      <c r="E1264" s="33" t="s">
        <v>700</v>
      </c>
      <c r="F1264" s="22">
        <f t="shared" si="4778"/>
        <v>0</v>
      </c>
      <c r="G1264" s="22">
        <f t="shared" si="4779"/>
        <v>0</v>
      </c>
      <c r="H1264" s="22">
        <f t="shared" si="4780"/>
        <v>0</v>
      </c>
      <c r="I1264" s="22">
        <f t="shared" si="4781"/>
        <v>0</v>
      </c>
      <c r="J1264" s="22">
        <f t="shared" si="4782"/>
        <v>0</v>
      </c>
      <c r="K1264" s="22">
        <f t="shared" si="4783"/>
        <v>0</v>
      </c>
      <c r="L1264" s="22">
        <f t="shared" si="4648"/>
        <v>0</v>
      </c>
      <c r="M1264" s="22">
        <f t="shared" si="4649"/>
        <v>0</v>
      </c>
      <c r="N1264" s="22">
        <f t="shared" si="4650"/>
        <v>0</v>
      </c>
      <c r="O1264" s="22">
        <f t="shared" si="4784"/>
        <v>0</v>
      </c>
      <c r="P1264" s="22">
        <f t="shared" si="4785"/>
        <v>0</v>
      </c>
      <c r="Q1264" s="22">
        <f t="shared" si="4786"/>
        <v>0</v>
      </c>
      <c r="R1264" s="22">
        <f t="shared" si="4651"/>
        <v>0</v>
      </c>
      <c r="S1264" s="22">
        <f t="shared" si="4652"/>
        <v>0</v>
      </c>
      <c r="T1264" s="22">
        <f t="shared" si="4653"/>
        <v>0</v>
      </c>
      <c r="U1264" s="22">
        <f t="shared" si="4787"/>
        <v>0</v>
      </c>
      <c r="V1264" s="22">
        <f t="shared" si="4788"/>
        <v>0</v>
      </c>
      <c r="W1264" s="22">
        <f t="shared" si="4789"/>
        <v>0</v>
      </c>
      <c r="X1264" s="22">
        <f t="shared" si="4654"/>
        <v>0</v>
      </c>
      <c r="Y1264" s="22">
        <f t="shared" si="4655"/>
        <v>0</v>
      </c>
      <c r="Z1264" s="22">
        <f t="shared" si="4656"/>
        <v>0</v>
      </c>
      <c r="AA1264" s="22">
        <f t="shared" si="4790"/>
        <v>0</v>
      </c>
      <c r="AB1264" s="22">
        <f t="shared" si="4791"/>
        <v>0</v>
      </c>
      <c r="AC1264" s="22">
        <f t="shared" si="4792"/>
        <v>0</v>
      </c>
      <c r="AD1264" s="22">
        <f t="shared" si="4657"/>
        <v>0</v>
      </c>
      <c r="AE1264" s="22">
        <f t="shared" si="4658"/>
        <v>0</v>
      </c>
      <c r="AF1264" s="22">
        <f t="shared" si="4659"/>
        <v>0</v>
      </c>
      <c r="AG1264" s="22">
        <f t="shared" si="4793"/>
        <v>0</v>
      </c>
      <c r="AH1264" s="22">
        <f t="shared" si="4794"/>
        <v>0</v>
      </c>
      <c r="AI1264" s="22">
        <f t="shared" si="4795"/>
        <v>0</v>
      </c>
      <c r="AJ1264" s="22">
        <f t="shared" si="4660"/>
        <v>0</v>
      </c>
      <c r="AK1264" s="22">
        <f t="shared" si="4661"/>
        <v>0</v>
      </c>
      <c r="AL1264" s="22">
        <f t="shared" si="4662"/>
        <v>0</v>
      </c>
      <c r="AM1264" s="22">
        <f t="shared" si="4796"/>
        <v>0</v>
      </c>
      <c r="AN1264" s="22">
        <f t="shared" si="4797"/>
        <v>0</v>
      </c>
      <c r="AO1264" s="22">
        <f t="shared" si="4798"/>
        <v>0</v>
      </c>
      <c r="AP1264" s="22">
        <f t="shared" si="4663"/>
        <v>0</v>
      </c>
      <c r="AQ1264" s="22">
        <f t="shared" si="4664"/>
        <v>0</v>
      </c>
      <c r="AR1264" s="22">
        <f t="shared" si="4665"/>
        <v>0</v>
      </c>
      <c r="AS1264" s="22">
        <f t="shared" si="4799"/>
        <v>0</v>
      </c>
      <c r="AT1264" s="22">
        <f t="shared" si="4800"/>
        <v>0</v>
      </c>
      <c r="AU1264" s="22">
        <f t="shared" si="4801"/>
        <v>0</v>
      </c>
      <c r="AV1264" s="22">
        <f t="shared" si="4666"/>
        <v>0</v>
      </c>
      <c r="AW1264" s="22">
        <f t="shared" si="4667"/>
        <v>0</v>
      </c>
      <c r="AX1264" s="22">
        <f t="shared" si="4668"/>
        <v>0</v>
      </c>
      <c r="AY1264" s="22">
        <f t="shared" si="4802"/>
        <v>0</v>
      </c>
      <c r="AZ1264" s="22">
        <f t="shared" si="4803"/>
        <v>0</v>
      </c>
      <c r="BA1264" s="22">
        <f t="shared" si="4804"/>
        <v>0</v>
      </c>
      <c r="BB1264" s="22">
        <f t="shared" si="4669"/>
        <v>0</v>
      </c>
      <c r="BC1264" s="22">
        <f t="shared" si="4670"/>
        <v>0</v>
      </c>
      <c r="BD1264" s="22">
        <f t="shared" si="4671"/>
        <v>0</v>
      </c>
      <c r="BE1264" s="22">
        <f t="shared" si="4805"/>
        <v>0</v>
      </c>
      <c r="BF1264" s="22">
        <f t="shared" si="4806"/>
        <v>0</v>
      </c>
      <c r="BG1264" s="22">
        <f t="shared" si="4807"/>
        <v>0</v>
      </c>
      <c r="BH1264" s="22">
        <f t="shared" si="4672"/>
        <v>0</v>
      </c>
      <c r="BI1264" s="22">
        <f t="shared" si="4673"/>
        <v>0</v>
      </c>
      <c r="BJ1264" s="22">
        <f t="shared" si="4674"/>
        <v>0</v>
      </c>
      <c r="BK1264" s="22">
        <f t="shared" si="4808"/>
        <v>0</v>
      </c>
      <c r="BL1264" s="22">
        <f t="shared" si="4809"/>
        <v>0</v>
      </c>
      <c r="BM1264" s="22">
        <f t="shared" si="4810"/>
        <v>0</v>
      </c>
      <c r="BN1264" s="22">
        <f t="shared" si="4675"/>
        <v>0</v>
      </c>
      <c r="BO1264" s="22">
        <f t="shared" si="4676"/>
        <v>0</v>
      </c>
      <c r="BP1264" s="22">
        <f t="shared" si="4677"/>
        <v>0</v>
      </c>
      <c r="BQ1264" s="22">
        <f t="shared" si="4811"/>
        <v>0</v>
      </c>
      <c r="BR1264" s="22">
        <f t="shared" si="4812"/>
        <v>0</v>
      </c>
      <c r="BS1264" s="22">
        <f t="shared" si="4678"/>
        <v>0</v>
      </c>
      <c r="BT1264" s="22">
        <f t="shared" si="4679"/>
        <v>0</v>
      </c>
      <c r="BU1264" s="22">
        <f t="shared" si="4680"/>
        <v>0</v>
      </c>
      <c r="BV1264" s="22">
        <f t="shared" si="4813"/>
        <v>0</v>
      </c>
      <c r="BW1264" s="22">
        <f t="shared" si="4814"/>
        <v>0</v>
      </c>
      <c r="BX1264" s="22">
        <f t="shared" si="4681"/>
        <v>0</v>
      </c>
      <c r="BY1264" s="22">
        <f t="shared" si="4682"/>
        <v>0</v>
      </c>
      <c r="BZ1264" s="22">
        <f t="shared" si="4683"/>
        <v>0</v>
      </c>
      <c r="CA1264" s="22">
        <f t="shared" si="4815"/>
        <v>0</v>
      </c>
      <c r="CB1264" s="22">
        <f t="shared" si="4816"/>
        <v>0</v>
      </c>
      <c r="CC1264" s="22">
        <f t="shared" si="4817"/>
        <v>0</v>
      </c>
      <c r="CD1264" s="22">
        <f t="shared" si="4552"/>
        <v>0</v>
      </c>
      <c r="CE1264" s="22">
        <f t="shared" si="4818"/>
        <v>0</v>
      </c>
      <c r="CF1264" s="22"/>
      <c r="CG1264" s="22">
        <f t="shared" si="4553"/>
        <v>0</v>
      </c>
      <c r="CH1264" s="22">
        <f t="shared" si="4819"/>
        <v>0</v>
      </c>
      <c r="CI1264" s="22"/>
      <c r="CJ1264" s="22">
        <f t="shared" si="4554"/>
        <v>0</v>
      </c>
      <c r="CK1264" s="22">
        <f t="shared" si="4819"/>
        <v>0</v>
      </c>
      <c r="CL1264" s="22"/>
      <c r="CM1264" s="22">
        <f t="shared" si="4819"/>
        <v>0</v>
      </c>
      <c r="CN1264" s="15">
        <v>0</v>
      </c>
      <c r="CO1264" s="35"/>
      <c r="CU1264" s="5" t="s">
        <v>31</v>
      </c>
    </row>
    <row r="1265" spans="1:99" ht="46.8" hidden="1" x14ac:dyDescent="0.3">
      <c r="A1265" s="36" t="s">
        <v>699</v>
      </c>
      <c r="B1265" s="16">
        <v>600</v>
      </c>
      <c r="C1265" s="32"/>
      <c r="D1265" s="32"/>
      <c r="E1265" s="33" t="s">
        <v>45</v>
      </c>
      <c r="F1265" s="22">
        <f t="shared" si="4778"/>
        <v>0</v>
      </c>
      <c r="G1265" s="22">
        <f t="shared" si="4779"/>
        <v>0</v>
      </c>
      <c r="H1265" s="22">
        <f t="shared" si="4780"/>
        <v>0</v>
      </c>
      <c r="I1265" s="22">
        <f t="shared" si="4781"/>
        <v>0</v>
      </c>
      <c r="J1265" s="22">
        <f t="shared" si="4782"/>
        <v>0</v>
      </c>
      <c r="K1265" s="22">
        <f t="shared" si="4783"/>
        <v>0</v>
      </c>
      <c r="L1265" s="22">
        <f t="shared" si="4648"/>
        <v>0</v>
      </c>
      <c r="M1265" s="22">
        <f t="shared" si="4649"/>
        <v>0</v>
      </c>
      <c r="N1265" s="22">
        <f t="shared" si="4650"/>
        <v>0</v>
      </c>
      <c r="O1265" s="22">
        <f t="shared" si="4784"/>
        <v>0</v>
      </c>
      <c r="P1265" s="22">
        <f t="shared" si="4785"/>
        <v>0</v>
      </c>
      <c r="Q1265" s="22">
        <f t="shared" si="4786"/>
        <v>0</v>
      </c>
      <c r="R1265" s="22">
        <f t="shared" si="4651"/>
        <v>0</v>
      </c>
      <c r="S1265" s="22">
        <f t="shared" si="4652"/>
        <v>0</v>
      </c>
      <c r="T1265" s="22">
        <f t="shared" si="4653"/>
        <v>0</v>
      </c>
      <c r="U1265" s="22">
        <f t="shared" si="4787"/>
        <v>0</v>
      </c>
      <c r="V1265" s="22">
        <f t="shared" si="4788"/>
        <v>0</v>
      </c>
      <c r="W1265" s="22">
        <f t="shared" si="4789"/>
        <v>0</v>
      </c>
      <c r="X1265" s="22">
        <f t="shared" si="4654"/>
        <v>0</v>
      </c>
      <c r="Y1265" s="22">
        <f t="shared" si="4655"/>
        <v>0</v>
      </c>
      <c r="Z1265" s="22">
        <f t="shared" si="4656"/>
        <v>0</v>
      </c>
      <c r="AA1265" s="22">
        <f t="shared" si="4790"/>
        <v>0</v>
      </c>
      <c r="AB1265" s="22">
        <f t="shared" si="4791"/>
        <v>0</v>
      </c>
      <c r="AC1265" s="22">
        <f t="shared" si="4792"/>
        <v>0</v>
      </c>
      <c r="AD1265" s="22">
        <f t="shared" si="4657"/>
        <v>0</v>
      </c>
      <c r="AE1265" s="22">
        <f t="shared" si="4658"/>
        <v>0</v>
      </c>
      <c r="AF1265" s="22">
        <f t="shared" si="4659"/>
        <v>0</v>
      </c>
      <c r="AG1265" s="22">
        <f t="shared" si="4793"/>
        <v>0</v>
      </c>
      <c r="AH1265" s="22">
        <f t="shared" si="4794"/>
        <v>0</v>
      </c>
      <c r="AI1265" s="22">
        <f t="shared" si="4795"/>
        <v>0</v>
      </c>
      <c r="AJ1265" s="22">
        <f t="shared" si="4660"/>
        <v>0</v>
      </c>
      <c r="AK1265" s="22">
        <f t="shared" si="4661"/>
        <v>0</v>
      </c>
      <c r="AL1265" s="22">
        <f t="shared" si="4662"/>
        <v>0</v>
      </c>
      <c r="AM1265" s="22">
        <f t="shared" si="4796"/>
        <v>0</v>
      </c>
      <c r="AN1265" s="22">
        <f t="shared" si="4797"/>
        <v>0</v>
      </c>
      <c r="AO1265" s="22">
        <f t="shared" si="4798"/>
        <v>0</v>
      </c>
      <c r="AP1265" s="22">
        <f t="shared" si="4663"/>
        <v>0</v>
      </c>
      <c r="AQ1265" s="22">
        <f t="shared" si="4664"/>
        <v>0</v>
      </c>
      <c r="AR1265" s="22">
        <f t="shared" si="4665"/>
        <v>0</v>
      </c>
      <c r="AS1265" s="22">
        <f t="shared" si="4799"/>
        <v>0</v>
      </c>
      <c r="AT1265" s="22">
        <f t="shared" si="4800"/>
        <v>0</v>
      </c>
      <c r="AU1265" s="22">
        <f t="shared" si="4801"/>
        <v>0</v>
      </c>
      <c r="AV1265" s="22">
        <f t="shared" si="4666"/>
        <v>0</v>
      </c>
      <c r="AW1265" s="22">
        <f t="shared" si="4667"/>
        <v>0</v>
      </c>
      <c r="AX1265" s="22">
        <f t="shared" si="4668"/>
        <v>0</v>
      </c>
      <c r="AY1265" s="22">
        <f t="shared" si="4802"/>
        <v>0</v>
      </c>
      <c r="AZ1265" s="22">
        <f t="shared" si="4803"/>
        <v>0</v>
      </c>
      <c r="BA1265" s="22">
        <f t="shared" si="4804"/>
        <v>0</v>
      </c>
      <c r="BB1265" s="22">
        <f t="shared" si="4669"/>
        <v>0</v>
      </c>
      <c r="BC1265" s="22">
        <f t="shared" si="4670"/>
        <v>0</v>
      </c>
      <c r="BD1265" s="22">
        <f t="shared" si="4671"/>
        <v>0</v>
      </c>
      <c r="BE1265" s="22">
        <f t="shared" si="4805"/>
        <v>0</v>
      </c>
      <c r="BF1265" s="22">
        <f t="shared" si="4806"/>
        <v>0</v>
      </c>
      <c r="BG1265" s="22">
        <f t="shared" si="4807"/>
        <v>0</v>
      </c>
      <c r="BH1265" s="22">
        <f t="shared" si="4672"/>
        <v>0</v>
      </c>
      <c r="BI1265" s="22">
        <f t="shared" si="4673"/>
        <v>0</v>
      </c>
      <c r="BJ1265" s="22">
        <f t="shared" si="4674"/>
        <v>0</v>
      </c>
      <c r="BK1265" s="22">
        <f t="shared" si="4808"/>
        <v>0</v>
      </c>
      <c r="BL1265" s="22">
        <f t="shared" si="4809"/>
        <v>0</v>
      </c>
      <c r="BM1265" s="22">
        <f t="shared" si="4810"/>
        <v>0</v>
      </c>
      <c r="BN1265" s="22">
        <f t="shared" si="4675"/>
        <v>0</v>
      </c>
      <c r="BO1265" s="22">
        <f t="shared" si="4676"/>
        <v>0</v>
      </c>
      <c r="BP1265" s="22">
        <f t="shared" si="4677"/>
        <v>0</v>
      </c>
      <c r="BQ1265" s="22">
        <f t="shared" si="4811"/>
        <v>0</v>
      </c>
      <c r="BR1265" s="22">
        <f t="shared" si="4812"/>
        <v>0</v>
      </c>
      <c r="BS1265" s="22">
        <f t="shared" si="4678"/>
        <v>0</v>
      </c>
      <c r="BT1265" s="22">
        <f t="shared" si="4679"/>
        <v>0</v>
      </c>
      <c r="BU1265" s="22">
        <f t="shared" si="4680"/>
        <v>0</v>
      </c>
      <c r="BV1265" s="22">
        <f t="shared" si="4813"/>
        <v>0</v>
      </c>
      <c r="BW1265" s="22">
        <f t="shared" si="4814"/>
        <v>0</v>
      </c>
      <c r="BX1265" s="22">
        <f t="shared" si="4681"/>
        <v>0</v>
      </c>
      <c r="BY1265" s="22">
        <f t="shared" si="4682"/>
        <v>0</v>
      </c>
      <c r="BZ1265" s="22">
        <f t="shared" si="4683"/>
        <v>0</v>
      </c>
      <c r="CA1265" s="22">
        <f t="shared" si="4815"/>
        <v>0</v>
      </c>
      <c r="CB1265" s="22">
        <f t="shared" si="4816"/>
        <v>0</v>
      </c>
      <c r="CC1265" s="22">
        <f t="shared" si="4817"/>
        <v>0</v>
      </c>
      <c r="CD1265" s="22">
        <f t="shared" ref="CD1265:CD1328" si="4820">BX1265+CA1265</f>
        <v>0</v>
      </c>
      <c r="CE1265" s="22">
        <f t="shared" si="4818"/>
        <v>0</v>
      </c>
      <c r="CF1265" s="22"/>
      <c r="CG1265" s="22">
        <f t="shared" ref="CG1265:CG1328" si="4821">BY1265+CB1265</f>
        <v>0</v>
      </c>
      <c r="CH1265" s="22">
        <f t="shared" si="4819"/>
        <v>0</v>
      </c>
      <c r="CI1265" s="22"/>
      <c r="CJ1265" s="22">
        <f t="shared" ref="CJ1265:CJ1328" si="4822">BZ1265+CC1265</f>
        <v>0</v>
      </c>
      <c r="CK1265" s="22">
        <f t="shared" si="4819"/>
        <v>0</v>
      </c>
      <c r="CL1265" s="22"/>
      <c r="CM1265" s="22">
        <f t="shared" si="4819"/>
        <v>0</v>
      </c>
      <c r="CN1265" s="15">
        <v>0</v>
      </c>
      <c r="CO1265" s="35"/>
      <c r="CS1265" s="5" t="s">
        <v>29</v>
      </c>
    </row>
    <row r="1266" spans="1:99" hidden="1" x14ac:dyDescent="0.3">
      <c r="A1266" s="36" t="s">
        <v>699</v>
      </c>
      <c r="B1266" s="16">
        <v>610</v>
      </c>
      <c r="C1266" s="32"/>
      <c r="D1266" s="32"/>
      <c r="E1266" s="33" t="s">
        <v>104</v>
      </c>
      <c r="F1266" s="22">
        <f t="shared" si="4778"/>
        <v>0</v>
      </c>
      <c r="G1266" s="22">
        <f t="shared" si="4779"/>
        <v>0</v>
      </c>
      <c r="H1266" s="22">
        <f t="shared" si="4780"/>
        <v>0</v>
      </c>
      <c r="I1266" s="22">
        <f t="shared" si="4781"/>
        <v>0</v>
      </c>
      <c r="J1266" s="22">
        <f t="shared" si="4782"/>
        <v>0</v>
      </c>
      <c r="K1266" s="22">
        <f t="shared" si="4783"/>
        <v>0</v>
      </c>
      <c r="L1266" s="22">
        <f t="shared" si="4648"/>
        <v>0</v>
      </c>
      <c r="M1266" s="22">
        <f t="shared" si="4649"/>
        <v>0</v>
      </c>
      <c r="N1266" s="22">
        <f t="shared" si="4650"/>
        <v>0</v>
      </c>
      <c r="O1266" s="22">
        <f t="shared" si="4784"/>
        <v>0</v>
      </c>
      <c r="P1266" s="22">
        <f t="shared" si="4785"/>
        <v>0</v>
      </c>
      <c r="Q1266" s="22">
        <f t="shared" si="4786"/>
        <v>0</v>
      </c>
      <c r="R1266" s="22">
        <f t="shared" si="4651"/>
        <v>0</v>
      </c>
      <c r="S1266" s="22">
        <f t="shared" si="4652"/>
        <v>0</v>
      </c>
      <c r="T1266" s="22">
        <f t="shared" si="4653"/>
        <v>0</v>
      </c>
      <c r="U1266" s="22">
        <f t="shared" si="4787"/>
        <v>0</v>
      </c>
      <c r="V1266" s="22">
        <f t="shared" si="4788"/>
        <v>0</v>
      </c>
      <c r="W1266" s="22">
        <f t="shared" si="4789"/>
        <v>0</v>
      </c>
      <c r="X1266" s="22">
        <f t="shared" si="4654"/>
        <v>0</v>
      </c>
      <c r="Y1266" s="22">
        <f t="shared" si="4655"/>
        <v>0</v>
      </c>
      <c r="Z1266" s="22">
        <f t="shared" si="4656"/>
        <v>0</v>
      </c>
      <c r="AA1266" s="22">
        <f t="shared" si="4790"/>
        <v>0</v>
      </c>
      <c r="AB1266" s="22">
        <f t="shared" si="4791"/>
        <v>0</v>
      </c>
      <c r="AC1266" s="22">
        <f t="shared" si="4792"/>
        <v>0</v>
      </c>
      <c r="AD1266" s="22">
        <f t="shared" si="4657"/>
        <v>0</v>
      </c>
      <c r="AE1266" s="22">
        <f t="shared" si="4658"/>
        <v>0</v>
      </c>
      <c r="AF1266" s="22">
        <f t="shared" si="4659"/>
        <v>0</v>
      </c>
      <c r="AG1266" s="22">
        <f t="shared" si="4793"/>
        <v>0</v>
      </c>
      <c r="AH1266" s="22">
        <f t="shared" si="4794"/>
        <v>0</v>
      </c>
      <c r="AI1266" s="22">
        <f t="shared" si="4795"/>
        <v>0</v>
      </c>
      <c r="AJ1266" s="22">
        <f t="shared" si="4660"/>
        <v>0</v>
      </c>
      <c r="AK1266" s="22">
        <f t="shared" si="4661"/>
        <v>0</v>
      </c>
      <c r="AL1266" s="22">
        <f t="shared" si="4662"/>
        <v>0</v>
      </c>
      <c r="AM1266" s="22">
        <f t="shared" si="4796"/>
        <v>0</v>
      </c>
      <c r="AN1266" s="22">
        <f t="shared" si="4797"/>
        <v>0</v>
      </c>
      <c r="AO1266" s="22">
        <f t="shared" si="4798"/>
        <v>0</v>
      </c>
      <c r="AP1266" s="22">
        <f t="shared" si="4663"/>
        <v>0</v>
      </c>
      <c r="AQ1266" s="22">
        <f t="shared" si="4664"/>
        <v>0</v>
      </c>
      <c r="AR1266" s="22">
        <f t="shared" si="4665"/>
        <v>0</v>
      </c>
      <c r="AS1266" s="22">
        <f t="shared" si="4799"/>
        <v>0</v>
      </c>
      <c r="AT1266" s="22">
        <f t="shared" si="4800"/>
        <v>0</v>
      </c>
      <c r="AU1266" s="22">
        <f t="shared" si="4801"/>
        <v>0</v>
      </c>
      <c r="AV1266" s="22">
        <f t="shared" si="4666"/>
        <v>0</v>
      </c>
      <c r="AW1266" s="22">
        <f t="shared" si="4667"/>
        <v>0</v>
      </c>
      <c r="AX1266" s="22">
        <f t="shared" si="4668"/>
        <v>0</v>
      </c>
      <c r="AY1266" s="22">
        <f t="shared" si="4802"/>
        <v>0</v>
      </c>
      <c r="AZ1266" s="22">
        <f t="shared" si="4803"/>
        <v>0</v>
      </c>
      <c r="BA1266" s="22">
        <f t="shared" si="4804"/>
        <v>0</v>
      </c>
      <c r="BB1266" s="22">
        <f t="shared" si="4669"/>
        <v>0</v>
      </c>
      <c r="BC1266" s="22">
        <f t="shared" si="4670"/>
        <v>0</v>
      </c>
      <c r="BD1266" s="22">
        <f t="shared" si="4671"/>
        <v>0</v>
      </c>
      <c r="BE1266" s="22">
        <f t="shared" si="4805"/>
        <v>0</v>
      </c>
      <c r="BF1266" s="22">
        <f t="shared" si="4806"/>
        <v>0</v>
      </c>
      <c r="BG1266" s="22">
        <f t="shared" si="4807"/>
        <v>0</v>
      </c>
      <c r="BH1266" s="22">
        <f t="shared" si="4672"/>
        <v>0</v>
      </c>
      <c r="BI1266" s="22">
        <f t="shared" si="4673"/>
        <v>0</v>
      </c>
      <c r="BJ1266" s="22">
        <f t="shared" si="4674"/>
        <v>0</v>
      </c>
      <c r="BK1266" s="22">
        <f t="shared" si="4808"/>
        <v>0</v>
      </c>
      <c r="BL1266" s="22">
        <f t="shared" si="4809"/>
        <v>0</v>
      </c>
      <c r="BM1266" s="22">
        <f t="shared" si="4810"/>
        <v>0</v>
      </c>
      <c r="BN1266" s="22">
        <f t="shared" si="4675"/>
        <v>0</v>
      </c>
      <c r="BO1266" s="22">
        <f t="shared" si="4676"/>
        <v>0</v>
      </c>
      <c r="BP1266" s="22">
        <f t="shared" si="4677"/>
        <v>0</v>
      </c>
      <c r="BQ1266" s="22">
        <f t="shared" si="4811"/>
        <v>0</v>
      </c>
      <c r="BR1266" s="22">
        <f t="shared" si="4812"/>
        <v>0</v>
      </c>
      <c r="BS1266" s="22">
        <f t="shared" si="4678"/>
        <v>0</v>
      </c>
      <c r="BT1266" s="22">
        <f t="shared" si="4679"/>
        <v>0</v>
      </c>
      <c r="BU1266" s="22">
        <f t="shared" si="4680"/>
        <v>0</v>
      </c>
      <c r="BV1266" s="22">
        <f t="shared" si="4813"/>
        <v>0</v>
      </c>
      <c r="BW1266" s="22">
        <f t="shared" si="4814"/>
        <v>0</v>
      </c>
      <c r="BX1266" s="22">
        <f t="shared" si="4681"/>
        <v>0</v>
      </c>
      <c r="BY1266" s="22">
        <f t="shared" si="4682"/>
        <v>0</v>
      </c>
      <c r="BZ1266" s="22">
        <f t="shared" si="4683"/>
        <v>0</v>
      </c>
      <c r="CA1266" s="22">
        <f t="shared" si="4815"/>
        <v>0</v>
      </c>
      <c r="CB1266" s="22">
        <f t="shared" si="4816"/>
        <v>0</v>
      </c>
      <c r="CC1266" s="22">
        <f t="shared" si="4817"/>
        <v>0</v>
      </c>
      <c r="CD1266" s="22">
        <f t="shared" si="4820"/>
        <v>0</v>
      </c>
      <c r="CE1266" s="22">
        <f t="shared" si="4818"/>
        <v>0</v>
      </c>
      <c r="CF1266" s="22"/>
      <c r="CG1266" s="22">
        <f t="shared" si="4821"/>
        <v>0</v>
      </c>
      <c r="CH1266" s="22">
        <f t="shared" si="4819"/>
        <v>0</v>
      </c>
      <c r="CI1266" s="22"/>
      <c r="CJ1266" s="22">
        <f t="shared" si="4822"/>
        <v>0</v>
      </c>
      <c r="CK1266" s="22">
        <f t="shared" si="4819"/>
        <v>0</v>
      </c>
      <c r="CL1266" s="22"/>
      <c r="CM1266" s="22">
        <f t="shared" si="4819"/>
        <v>0</v>
      </c>
      <c r="CN1266" s="15">
        <v>0</v>
      </c>
      <c r="CO1266" s="35"/>
      <c r="CT1266" s="5" t="s">
        <v>30</v>
      </c>
    </row>
    <row r="1267" spans="1:99" hidden="1" x14ac:dyDescent="0.3">
      <c r="A1267" s="36" t="s">
        <v>699</v>
      </c>
      <c r="B1267" s="16">
        <v>610</v>
      </c>
      <c r="C1267" s="32" t="s">
        <v>395</v>
      </c>
      <c r="D1267" s="32" t="s">
        <v>105</v>
      </c>
      <c r="E1267" s="33" t="s">
        <v>681</v>
      </c>
      <c r="F1267" s="22"/>
      <c r="G1267" s="22"/>
      <c r="H1267" s="22"/>
      <c r="I1267" s="22"/>
      <c r="J1267" s="22"/>
      <c r="K1267" s="22"/>
      <c r="L1267" s="22">
        <f t="shared" si="4648"/>
        <v>0</v>
      </c>
      <c r="M1267" s="22">
        <f t="shared" si="4649"/>
        <v>0</v>
      </c>
      <c r="N1267" s="22">
        <f t="shared" si="4650"/>
        <v>0</v>
      </c>
      <c r="O1267" s="22"/>
      <c r="P1267" s="22"/>
      <c r="Q1267" s="22"/>
      <c r="R1267" s="22">
        <f t="shared" si="4651"/>
        <v>0</v>
      </c>
      <c r="S1267" s="22">
        <f t="shared" si="4652"/>
        <v>0</v>
      </c>
      <c r="T1267" s="22">
        <f t="shared" si="4653"/>
        <v>0</v>
      </c>
      <c r="U1267" s="22"/>
      <c r="V1267" s="22"/>
      <c r="W1267" s="22"/>
      <c r="X1267" s="22">
        <f t="shared" si="4654"/>
        <v>0</v>
      </c>
      <c r="Y1267" s="22">
        <f t="shared" si="4655"/>
        <v>0</v>
      </c>
      <c r="Z1267" s="22">
        <f t="shared" si="4656"/>
        <v>0</v>
      </c>
      <c r="AA1267" s="22"/>
      <c r="AB1267" s="22"/>
      <c r="AC1267" s="22"/>
      <c r="AD1267" s="22">
        <f t="shared" si="4657"/>
        <v>0</v>
      </c>
      <c r="AE1267" s="22">
        <f t="shared" si="4658"/>
        <v>0</v>
      </c>
      <c r="AF1267" s="22">
        <f t="shared" si="4659"/>
        <v>0</v>
      </c>
      <c r="AG1267" s="22"/>
      <c r="AH1267" s="22"/>
      <c r="AI1267" s="22"/>
      <c r="AJ1267" s="22">
        <f t="shared" si="4660"/>
        <v>0</v>
      </c>
      <c r="AK1267" s="22">
        <f t="shared" si="4661"/>
        <v>0</v>
      </c>
      <c r="AL1267" s="22">
        <f t="shared" si="4662"/>
        <v>0</v>
      </c>
      <c r="AM1267" s="22"/>
      <c r="AN1267" s="22"/>
      <c r="AO1267" s="22"/>
      <c r="AP1267" s="22">
        <f t="shared" si="4663"/>
        <v>0</v>
      </c>
      <c r="AQ1267" s="22">
        <f t="shared" si="4664"/>
        <v>0</v>
      </c>
      <c r="AR1267" s="22">
        <f t="shared" si="4665"/>
        <v>0</v>
      </c>
      <c r="AS1267" s="22"/>
      <c r="AT1267" s="22"/>
      <c r="AU1267" s="22"/>
      <c r="AV1267" s="22">
        <f t="shared" si="4666"/>
        <v>0</v>
      </c>
      <c r="AW1267" s="22">
        <f t="shared" si="4667"/>
        <v>0</v>
      </c>
      <c r="AX1267" s="22">
        <f t="shared" si="4668"/>
        <v>0</v>
      </c>
      <c r="AY1267" s="22"/>
      <c r="AZ1267" s="22"/>
      <c r="BA1267" s="22"/>
      <c r="BB1267" s="22">
        <f t="shared" si="4669"/>
        <v>0</v>
      </c>
      <c r="BC1267" s="22">
        <f t="shared" si="4670"/>
        <v>0</v>
      </c>
      <c r="BD1267" s="22">
        <f t="shared" si="4671"/>
        <v>0</v>
      </c>
      <c r="BE1267" s="22"/>
      <c r="BF1267" s="22"/>
      <c r="BG1267" s="22"/>
      <c r="BH1267" s="22">
        <f t="shared" si="4672"/>
        <v>0</v>
      </c>
      <c r="BI1267" s="22">
        <f t="shared" si="4673"/>
        <v>0</v>
      </c>
      <c r="BJ1267" s="22">
        <f t="shared" si="4674"/>
        <v>0</v>
      </c>
      <c r="BK1267" s="22"/>
      <c r="BL1267" s="22"/>
      <c r="BM1267" s="22"/>
      <c r="BN1267" s="22">
        <f t="shared" si="4675"/>
        <v>0</v>
      </c>
      <c r="BO1267" s="22">
        <f t="shared" si="4676"/>
        <v>0</v>
      </c>
      <c r="BP1267" s="22">
        <f t="shared" si="4677"/>
        <v>0</v>
      </c>
      <c r="BQ1267" s="22"/>
      <c r="BR1267" s="22"/>
      <c r="BS1267" s="22">
        <f t="shared" si="4678"/>
        <v>0</v>
      </c>
      <c r="BT1267" s="22">
        <f t="shared" si="4679"/>
        <v>0</v>
      </c>
      <c r="BU1267" s="22">
        <f t="shared" si="4680"/>
        <v>0</v>
      </c>
      <c r="BV1267" s="22"/>
      <c r="BW1267" s="22"/>
      <c r="BX1267" s="22">
        <f t="shared" si="4681"/>
        <v>0</v>
      </c>
      <c r="BY1267" s="22">
        <f t="shared" si="4682"/>
        <v>0</v>
      </c>
      <c r="BZ1267" s="22">
        <f t="shared" si="4683"/>
        <v>0</v>
      </c>
      <c r="CA1267" s="22"/>
      <c r="CB1267" s="22"/>
      <c r="CC1267" s="22"/>
      <c r="CD1267" s="22">
        <f t="shared" si="4820"/>
        <v>0</v>
      </c>
      <c r="CE1267" s="22"/>
      <c r="CF1267" s="22"/>
      <c r="CG1267" s="22">
        <f t="shared" si="4821"/>
        <v>0</v>
      </c>
      <c r="CH1267" s="22"/>
      <c r="CI1267" s="22"/>
      <c r="CJ1267" s="22">
        <f t="shared" si="4822"/>
        <v>0</v>
      </c>
      <c r="CK1267" s="22"/>
      <c r="CL1267" s="22"/>
      <c r="CM1267" s="22"/>
      <c r="CN1267" s="15">
        <v>0</v>
      </c>
      <c r="CO1267" s="35"/>
    </row>
    <row r="1268" spans="1:99" ht="31.2" x14ac:dyDescent="0.3">
      <c r="A1268" s="36" t="s">
        <v>701</v>
      </c>
      <c r="B1268" s="16"/>
      <c r="C1268" s="32"/>
      <c r="D1268" s="32"/>
      <c r="E1268" s="33" t="s">
        <v>702</v>
      </c>
      <c r="F1268" s="22">
        <f t="shared" si="4778"/>
        <v>0</v>
      </c>
      <c r="G1268" s="22">
        <f t="shared" si="4779"/>
        <v>0</v>
      </c>
      <c r="H1268" s="22">
        <f t="shared" si="4780"/>
        <v>0</v>
      </c>
      <c r="I1268" s="22">
        <f t="shared" si="4781"/>
        <v>0</v>
      </c>
      <c r="J1268" s="22">
        <f t="shared" si="4782"/>
        <v>0</v>
      </c>
      <c r="K1268" s="22">
        <f t="shared" si="4783"/>
        <v>0</v>
      </c>
      <c r="L1268" s="22">
        <f t="shared" si="4648"/>
        <v>0</v>
      </c>
      <c r="M1268" s="22">
        <f t="shared" si="4649"/>
        <v>0</v>
      </c>
      <c r="N1268" s="22">
        <f t="shared" si="4650"/>
        <v>0</v>
      </c>
      <c r="O1268" s="22">
        <f t="shared" si="4784"/>
        <v>0</v>
      </c>
      <c r="P1268" s="22">
        <f t="shared" si="4785"/>
        <v>0</v>
      </c>
      <c r="Q1268" s="22">
        <f t="shared" si="4786"/>
        <v>0</v>
      </c>
      <c r="R1268" s="22">
        <f t="shared" si="4651"/>
        <v>0</v>
      </c>
      <c r="S1268" s="22">
        <f t="shared" si="4652"/>
        <v>0</v>
      </c>
      <c r="T1268" s="22">
        <f t="shared" si="4653"/>
        <v>0</v>
      </c>
      <c r="U1268" s="22">
        <f t="shared" si="4787"/>
        <v>0</v>
      </c>
      <c r="V1268" s="22">
        <f t="shared" si="4788"/>
        <v>0</v>
      </c>
      <c r="W1268" s="22">
        <f t="shared" si="4789"/>
        <v>0</v>
      </c>
      <c r="X1268" s="22">
        <f t="shared" si="4654"/>
        <v>0</v>
      </c>
      <c r="Y1268" s="22">
        <f t="shared" si="4655"/>
        <v>0</v>
      </c>
      <c r="Z1268" s="22">
        <f t="shared" si="4656"/>
        <v>0</v>
      </c>
      <c r="AA1268" s="22">
        <f t="shared" si="4790"/>
        <v>0</v>
      </c>
      <c r="AB1268" s="22">
        <f t="shared" si="4791"/>
        <v>0</v>
      </c>
      <c r="AC1268" s="22">
        <f t="shared" si="4792"/>
        <v>0</v>
      </c>
      <c r="AD1268" s="22">
        <f t="shared" si="4657"/>
        <v>0</v>
      </c>
      <c r="AE1268" s="22">
        <f t="shared" si="4658"/>
        <v>0</v>
      </c>
      <c r="AF1268" s="22">
        <f t="shared" si="4659"/>
        <v>0</v>
      </c>
      <c r="AG1268" s="22">
        <f t="shared" si="4793"/>
        <v>0</v>
      </c>
      <c r="AH1268" s="22">
        <f t="shared" si="4794"/>
        <v>0</v>
      </c>
      <c r="AI1268" s="22">
        <f t="shared" si="4795"/>
        <v>0</v>
      </c>
      <c r="AJ1268" s="22">
        <f t="shared" si="4660"/>
        <v>0</v>
      </c>
      <c r="AK1268" s="22">
        <f t="shared" si="4661"/>
        <v>0</v>
      </c>
      <c r="AL1268" s="22">
        <f t="shared" si="4662"/>
        <v>0</v>
      </c>
      <c r="AM1268" s="22">
        <f t="shared" si="4796"/>
        <v>0</v>
      </c>
      <c r="AN1268" s="22">
        <f t="shared" si="4797"/>
        <v>0</v>
      </c>
      <c r="AO1268" s="22">
        <f t="shared" si="4798"/>
        <v>0</v>
      </c>
      <c r="AP1268" s="22">
        <f t="shared" si="4663"/>
        <v>0</v>
      </c>
      <c r="AQ1268" s="22">
        <f t="shared" si="4664"/>
        <v>0</v>
      </c>
      <c r="AR1268" s="22">
        <f t="shared" si="4665"/>
        <v>0</v>
      </c>
      <c r="AS1268" s="22">
        <f t="shared" si="4799"/>
        <v>0</v>
      </c>
      <c r="AT1268" s="22">
        <f t="shared" si="4800"/>
        <v>0</v>
      </c>
      <c r="AU1268" s="22">
        <f t="shared" si="4801"/>
        <v>0</v>
      </c>
      <c r="AV1268" s="22">
        <f t="shared" si="4666"/>
        <v>0</v>
      </c>
      <c r="AW1268" s="22">
        <f t="shared" si="4667"/>
        <v>0</v>
      </c>
      <c r="AX1268" s="22">
        <f t="shared" si="4668"/>
        <v>0</v>
      </c>
      <c r="AY1268" s="22">
        <f t="shared" si="4802"/>
        <v>1376.819</v>
      </c>
      <c r="AZ1268" s="22">
        <f t="shared" si="4803"/>
        <v>0</v>
      </c>
      <c r="BA1268" s="22">
        <f t="shared" si="4804"/>
        <v>0</v>
      </c>
      <c r="BB1268" s="22">
        <f t="shared" si="4669"/>
        <v>1376.819</v>
      </c>
      <c r="BC1268" s="22">
        <f t="shared" si="4670"/>
        <v>0</v>
      </c>
      <c r="BD1268" s="22">
        <f t="shared" si="4671"/>
        <v>0</v>
      </c>
      <c r="BE1268" s="22">
        <f t="shared" si="4805"/>
        <v>0</v>
      </c>
      <c r="BF1268" s="22">
        <f t="shared" si="4806"/>
        <v>0</v>
      </c>
      <c r="BG1268" s="22">
        <f t="shared" si="4807"/>
        <v>0</v>
      </c>
      <c r="BH1268" s="22">
        <f t="shared" si="4672"/>
        <v>1376.819</v>
      </c>
      <c r="BI1268" s="22">
        <f t="shared" si="4673"/>
        <v>0</v>
      </c>
      <c r="BJ1268" s="22">
        <f t="shared" si="4674"/>
        <v>0</v>
      </c>
      <c r="BK1268" s="22">
        <f t="shared" si="4808"/>
        <v>0</v>
      </c>
      <c r="BL1268" s="22">
        <f t="shared" si="4809"/>
        <v>0</v>
      </c>
      <c r="BM1268" s="22">
        <f t="shared" si="4810"/>
        <v>0</v>
      </c>
      <c r="BN1268" s="22">
        <f t="shared" si="4675"/>
        <v>1376.819</v>
      </c>
      <c r="BO1268" s="22">
        <f t="shared" si="4676"/>
        <v>0</v>
      </c>
      <c r="BP1268" s="22">
        <f t="shared" si="4677"/>
        <v>0</v>
      </c>
      <c r="BQ1268" s="22">
        <f t="shared" si="4811"/>
        <v>0</v>
      </c>
      <c r="BR1268" s="22">
        <f t="shared" si="4812"/>
        <v>0</v>
      </c>
      <c r="BS1268" s="22">
        <f t="shared" si="4678"/>
        <v>1376.819</v>
      </c>
      <c r="BT1268" s="22">
        <f t="shared" si="4679"/>
        <v>0</v>
      </c>
      <c r="BU1268" s="22">
        <f t="shared" si="4680"/>
        <v>0</v>
      </c>
      <c r="BV1268" s="22">
        <f t="shared" si="4813"/>
        <v>0</v>
      </c>
      <c r="BW1268" s="22">
        <f t="shared" si="4814"/>
        <v>0</v>
      </c>
      <c r="BX1268" s="22">
        <f t="shared" si="4681"/>
        <v>1376.819</v>
      </c>
      <c r="BY1268" s="22">
        <f t="shared" si="4682"/>
        <v>0</v>
      </c>
      <c r="BZ1268" s="22">
        <f t="shared" si="4683"/>
        <v>0</v>
      </c>
      <c r="CA1268" s="22">
        <f t="shared" si="4815"/>
        <v>0</v>
      </c>
      <c r="CB1268" s="22">
        <f t="shared" si="4816"/>
        <v>0</v>
      </c>
      <c r="CC1268" s="22">
        <f t="shared" si="4817"/>
        <v>0</v>
      </c>
      <c r="CD1268" s="22">
        <f t="shared" si="4820"/>
        <v>1376.819</v>
      </c>
      <c r="CE1268" s="22">
        <f t="shared" si="4818"/>
        <v>0</v>
      </c>
      <c r="CF1268" s="34">
        <f t="shared" ref="CF1268:CF1279" si="4823">CD1268+CE1268</f>
        <v>1376.819</v>
      </c>
      <c r="CG1268" s="22">
        <f t="shared" si="4821"/>
        <v>0</v>
      </c>
      <c r="CH1268" s="22">
        <f t="shared" si="4819"/>
        <v>0</v>
      </c>
      <c r="CI1268" s="22">
        <f t="shared" ref="CI1268:CI1279" si="4824">CG1268+CH1268</f>
        <v>0</v>
      </c>
      <c r="CJ1268" s="22">
        <f t="shared" si="4822"/>
        <v>0</v>
      </c>
      <c r="CK1268" s="22">
        <f t="shared" si="4819"/>
        <v>0</v>
      </c>
      <c r="CL1268" s="22">
        <f t="shared" ref="CL1268:CL1279" si="4825">CJ1268+CK1268</f>
        <v>0</v>
      </c>
      <c r="CM1268" s="22">
        <f t="shared" si="4819"/>
        <v>0</v>
      </c>
      <c r="CN1268" s="15"/>
      <c r="CO1268" s="35"/>
      <c r="CU1268" s="5" t="s">
        <v>31</v>
      </c>
    </row>
    <row r="1269" spans="1:99" ht="46.8" x14ac:dyDescent="0.3">
      <c r="A1269" s="36" t="s">
        <v>701</v>
      </c>
      <c r="B1269" s="16">
        <v>600</v>
      </c>
      <c r="C1269" s="32"/>
      <c r="D1269" s="32"/>
      <c r="E1269" s="33" t="s">
        <v>45</v>
      </c>
      <c r="F1269" s="22">
        <f t="shared" si="4778"/>
        <v>0</v>
      </c>
      <c r="G1269" s="22">
        <f t="shared" si="4779"/>
        <v>0</v>
      </c>
      <c r="H1269" s="22">
        <f t="shared" si="4780"/>
        <v>0</v>
      </c>
      <c r="I1269" s="22">
        <f t="shared" si="4781"/>
        <v>0</v>
      </c>
      <c r="J1269" s="22">
        <f t="shared" si="4782"/>
        <v>0</v>
      </c>
      <c r="K1269" s="22">
        <f t="shared" si="4783"/>
        <v>0</v>
      </c>
      <c r="L1269" s="22">
        <f t="shared" si="4648"/>
        <v>0</v>
      </c>
      <c r="M1269" s="22">
        <f t="shared" si="4649"/>
        <v>0</v>
      </c>
      <c r="N1269" s="22">
        <f t="shared" si="4650"/>
        <v>0</v>
      </c>
      <c r="O1269" s="22">
        <f t="shared" si="4784"/>
        <v>0</v>
      </c>
      <c r="P1269" s="22">
        <f t="shared" si="4785"/>
        <v>0</v>
      </c>
      <c r="Q1269" s="22">
        <f t="shared" si="4786"/>
        <v>0</v>
      </c>
      <c r="R1269" s="22">
        <f t="shared" si="4651"/>
        <v>0</v>
      </c>
      <c r="S1269" s="22">
        <f t="shared" si="4652"/>
        <v>0</v>
      </c>
      <c r="T1269" s="22">
        <f t="shared" si="4653"/>
        <v>0</v>
      </c>
      <c r="U1269" s="22">
        <f t="shared" si="4787"/>
        <v>0</v>
      </c>
      <c r="V1269" s="22">
        <f t="shared" si="4788"/>
        <v>0</v>
      </c>
      <c r="W1269" s="22">
        <f t="shared" si="4789"/>
        <v>0</v>
      </c>
      <c r="X1269" s="22">
        <f t="shared" si="4654"/>
        <v>0</v>
      </c>
      <c r="Y1269" s="22">
        <f t="shared" si="4655"/>
        <v>0</v>
      </c>
      <c r="Z1269" s="22">
        <f t="shared" si="4656"/>
        <v>0</v>
      </c>
      <c r="AA1269" s="22">
        <f t="shared" si="4790"/>
        <v>0</v>
      </c>
      <c r="AB1269" s="22">
        <f t="shared" si="4791"/>
        <v>0</v>
      </c>
      <c r="AC1269" s="22">
        <f t="shared" si="4792"/>
        <v>0</v>
      </c>
      <c r="AD1269" s="22">
        <f t="shared" si="4657"/>
        <v>0</v>
      </c>
      <c r="AE1269" s="22">
        <f t="shared" si="4658"/>
        <v>0</v>
      </c>
      <c r="AF1269" s="22">
        <f t="shared" si="4659"/>
        <v>0</v>
      </c>
      <c r="AG1269" s="22">
        <f t="shared" si="4793"/>
        <v>0</v>
      </c>
      <c r="AH1269" s="22">
        <f t="shared" si="4794"/>
        <v>0</v>
      </c>
      <c r="AI1269" s="22">
        <f t="shared" si="4795"/>
        <v>0</v>
      </c>
      <c r="AJ1269" s="22">
        <f t="shared" si="4660"/>
        <v>0</v>
      </c>
      <c r="AK1269" s="22">
        <f t="shared" si="4661"/>
        <v>0</v>
      </c>
      <c r="AL1269" s="22">
        <f t="shared" si="4662"/>
        <v>0</v>
      </c>
      <c r="AM1269" s="22">
        <f t="shared" si="4796"/>
        <v>0</v>
      </c>
      <c r="AN1269" s="22">
        <f t="shared" si="4797"/>
        <v>0</v>
      </c>
      <c r="AO1269" s="22">
        <f t="shared" si="4798"/>
        <v>0</v>
      </c>
      <c r="AP1269" s="22">
        <f t="shared" si="4663"/>
        <v>0</v>
      </c>
      <c r="AQ1269" s="22">
        <f t="shared" si="4664"/>
        <v>0</v>
      </c>
      <c r="AR1269" s="22">
        <f t="shared" si="4665"/>
        <v>0</v>
      </c>
      <c r="AS1269" s="22">
        <f t="shared" si="4799"/>
        <v>0</v>
      </c>
      <c r="AT1269" s="22">
        <f t="shared" si="4800"/>
        <v>0</v>
      </c>
      <c r="AU1269" s="22">
        <f t="shared" si="4801"/>
        <v>0</v>
      </c>
      <c r="AV1269" s="22">
        <f t="shared" si="4666"/>
        <v>0</v>
      </c>
      <c r="AW1269" s="22">
        <f t="shared" si="4667"/>
        <v>0</v>
      </c>
      <c r="AX1269" s="22">
        <f t="shared" si="4668"/>
        <v>0</v>
      </c>
      <c r="AY1269" s="22">
        <f t="shared" si="4802"/>
        <v>1376.819</v>
      </c>
      <c r="AZ1269" s="22">
        <f t="shared" si="4803"/>
        <v>0</v>
      </c>
      <c r="BA1269" s="22">
        <f t="shared" si="4804"/>
        <v>0</v>
      </c>
      <c r="BB1269" s="22">
        <f t="shared" si="4669"/>
        <v>1376.819</v>
      </c>
      <c r="BC1269" s="22">
        <f t="shared" si="4670"/>
        <v>0</v>
      </c>
      <c r="BD1269" s="22">
        <f t="shared" si="4671"/>
        <v>0</v>
      </c>
      <c r="BE1269" s="22">
        <f t="shared" si="4805"/>
        <v>0</v>
      </c>
      <c r="BF1269" s="22">
        <f t="shared" si="4806"/>
        <v>0</v>
      </c>
      <c r="BG1269" s="22">
        <f t="shared" si="4807"/>
        <v>0</v>
      </c>
      <c r="BH1269" s="22">
        <f t="shared" si="4672"/>
        <v>1376.819</v>
      </c>
      <c r="BI1269" s="22">
        <f t="shared" si="4673"/>
        <v>0</v>
      </c>
      <c r="BJ1269" s="22">
        <f t="shared" si="4674"/>
        <v>0</v>
      </c>
      <c r="BK1269" s="22">
        <f t="shared" si="4808"/>
        <v>0</v>
      </c>
      <c r="BL1269" s="22">
        <f t="shared" si="4809"/>
        <v>0</v>
      </c>
      <c r="BM1269" s="22">
        <f t="shared" si="4810"/>
        <v>0</v>
      </c>
      <c r="BN1269" s="22">
        <f t="shared" si="4675"/>
        <v>1376.819</v>
      </c>
      <c r="BO1269" s="22">
        <f t="shared" si="4676"/>
        <v>0</v>
      </c>
      <c r="BP1269" s="22">
        <f t="shared" si="4677"/>
        <v>0</v>
      </c>
      <c r="BQ1269" s="22">
        <f t="shared" si="4811"/>
        <v>0</v>
      </c>
      <c r="BR1269" s="22">
        <f t="shared" si="4812"/>
        <v>0</v>
      </c>
      <c r="BS1269" s="22">
        <f t="shared" si="4678"/>
        <v>1376.819</v>
      </c>
      <c r="BT1269" s="22">
        <f t="shared" si="4679"/>
        <v>0</v>
      </c>
      <c r="BU1269" s="22">
        <f t="shared" si="4680"/>
        <v>0</v>
      </c>
      <c r="BV1269" s="22">
        <f t="shared" si="4813"/>
        <v>0</v>
      </c>
      <c r="BW1269" s="22">
        <f t="shared" si="4814"/>
        <v>0</v>
      </c>
      <c r="BX1269" s="22">
        <f t="shared" si="4681"/>
        <v>1376.819</v>
      </c>
      <c r="BY1269" s="22">
        <f t="shared" si="4682"/>
        <v>0</v>
      </c>
      <c r="BZ1269" s="22">
        <f t="shared" si="4683"/>
        <v>0</v>
      </c>
      <c r="CA1269" s="22">
        <f t="shared" si="4815"/>
        <v>0</v>
      </c>
      <c r="CB1269" s="22">
        <f t="shared" si="4816"/>
        <v>0</v>
      </c>
      <c r="CC1269" s="22">
        <f t="shared" si="4817"/>
        <v>0</v>
      </c>
      <c r="CD1269" s="22">
        <f t="shared" si="4820"/>
        <v>1376.819</v>
      </c>
      <c r="CE1269" s="22">
        <f t="shared" si="4818"/>
        <v>0</v>
      </c>
      <c r="CF1269" s="34">
        <f t="shared" si="4823"/>
        <v>1376.819</v>
      </c>
      <c r="CG1269" s="22">
        <f t="shared" si="4821"/>
        <v>0</v>
      </c>
      <c r="CH1269" s="22">
        <f t="shared" si="4819"/>
        <v>0</v>
      </c>
      <c r="CI1269" s="22">
        <f t="shared" si="4824"/>
        <v>0</v>
      </c>
      <c r="CJ1269" s="22">
        <f t="shared" si="4822"/>
        <v>0</v>
      </c>
      <c r="CK1269" s="22">
        <f t="shared" si="4819"/>
        <v>0</v>
      </c>
      <c r="CL1269" s="22">
        <f t="shared" si="4825"/>
        <v>0</v>
      </c>
      <c r="CM1269" s="22">
        <f t="shared" si="4819"/>
        <v>0</v>
      </c>
      <c r="CN1269" s="15"/>
      <c r="CO1269" s="35"/>
      <c r="CS1269" s="5" t="s">
        <v>29</v>
      </c>
    </row>
    <row r="1270" spans="1:99" x14ac:dyDescent="0.3">
      <c r="A1270" s="36" t="s">
        <v>701</v>
      </c>
      <c r="B1270" s="16">
        <v>610</v>
      </c>
      <c r="C1270" s="32"/>
      <c r="D1270" s="32"/>
      <c r="E1270" s="33" t="s">
        <v>104</v>
      </c>
      <c r="F1270" s="22">
        <f t="shared" si="4778"/>
        <v>0</v>
      </c>
      <c r="G1270" s="22">
        <f t="shared" si="4779"/>
        <v>0</v>
      </c>
      <c r="H1270" s="22">
        <f t="shared" si="4780"/>
        <v>0</v>
      </c>
      <c r="I1270" s="22">
        <f t="shared" si="4781"/>
        <v>0</v>
      </c>
      <c r="J1270" s="22">
        <f t="shared" si="4782"/>
        <v>0</v>
      </c>
      <c r="K1270" s="22">
        <f t="shared" si="4783"/>
        <v>0</v>
      </c>
      <c r="L1270" s="22">
        <f t="shared" si="4648"/>
        <v>0</v>
      </c>
      <c r="M1270" s="22">
        <f t="shared" si="4649"/>
        <v>0</v>
      </c>
      <c r="N1270" s="22">
        <f t="shared" si="4650"/>
        <v>0</v>
      </c>
      <c r="O1270" s="22">
        <f t="shared" si="4784"/>
        <v>0</v>
      </c>
      <c r="P1270" s="22">
        <f t="shared" si="4785"/>
        <v>0</v>
      </c>
      <c r="Q1270" s="22">
        <f t="shared" si="4786"/>
        <v>0</v>
      </c>
      <c r="R1270" s="22">
        <f t="shared" si="4651"/>
        <v>0</v>
      </c>
      <c r="S1270" s="22">
        <f t="shared" si="4652"/>
        <v>0</v>
      </c>
      <c r="T1270" s="22">
        <f t="shared" si="4653"/>
        <v>0</v>
      </c>
      <c r="U1270" s="22">
        <f t="shared" si="4787"/>
        <v>0</v>
      </c>
      <c r="V1270" s="22">
        <f t="shared" si="4788"/>
        <v>0</v>
      </c>
      <c r="W1270" s="22">
        <f t="shared" si="4789"/>
        <v>0</v>
      </c>
      <c r="X1270" s="22">
        <f t="shared" si="4654"/>
        <v>0</v>
      </c>
      <c r="Y1270" s="22">
        <f t="shared" si="4655"/>
        <v>0</v>
      </c>
      <c r="Z1270" s="22">
        <f t="shared" si="4656"/>
        <v>0</v>
      </c>
      <c r="AA1270" s="22">
        <f t="shared" si="4790"/>
        <v>0</v>
      </c>
      <c r="AB1270" s="22">
        <f t="shared" si="4791"/>
        <v>0</v>
      </c>
      <c r="AC1270" s="22">
        <f t="shared" si="4792"/>
        <v>0</v>
      </c>
      <c r="AD1270" s="22">
        <f t="shared" si="4657"/>
        <v>0</v>
      </c>
      <c r="AE1270" s="22">
        <f t="shared" si="4658"/>
        <v>0</v>
      </c>
      <c r="AF1270" s="22">
        <f t="shared" si="4659"/>
        <v>0</v>
      </c>
      <c r="AG1270" s="22">
        <f t="shared" si="4793"/>
        <v>0</v>
      </c>
      <c r="AH1270" s="22">
        <f t="shared" si="4794"/>
        <v>0</v>
      </c>
      <c r="AI1270" s="22">
        <f t="shared" si="4795"/>
        <v>0</v>
      </c>
      <c r="AJ1270" s="22">
        <f t="shared" si="4660"/>
        <v>0</v>
      </c>
      <c r="AK1270" s="22">
        <f t="shared" si="4661"/>
        <v>0</v>
      </c>
      <c r="AL1270" s="22">
        <f t="shared" si="4662"/>
        <v>0</v>
      </c>
      <c r="AM1270" s="22">
        <f t="shared" si="4796"/>
        <v>0</v>
      </c>
      <c r="AN1270" s="22">
        <f t="shared" si="4797"/>
        <v>0</v>
      </c>
      <c r="AO1270" s="22">
        <f t="shared" si="4798"/>
        <v>0</v>
      </c>
      <c r="AP1270" s="22">
        <f t="shared" si="4663"/>
        <v>0</v>
      </c>
      <c r="AQ1270" s="22">
        <f t="shared" si="4664"/>
        <v>0</v>
      </c>
      <c r="AR1270" s="22">
        <f t="shared" si="4665"/>
        <v>0</v>
      </c>
      <c r="AS1270" s="22">
        <f t="shared" si="4799"/>
        <v>0</v>
      </c>
      <c r="AT1270" s="22">
        <f t="shared" si="4800"/>
        <v>0</v>
      </c>
      <c r="AU1270" s="22">
        <f t="shared" si="4801"/>
        <v>0</v>
      </c>
      <c r="AV1270" s="22">
        <f t="shared" si="4666"/>
        <v>0</v>
      </c>
      <c r="AW1270" s="22">
        <f t="shared" si="4667"/>
        <v>0</v>
      </c>
      <c r="AX1270" s="22">
        <f t="shared" si="4668"/>
        <v>0</v>
      </c>
      <c r="AY1270" s="22">
        <f t="shared" si="4802"/>
        <v>1376.819</v>
      </c>
      <c r="AZ1270" s="22">
        <f t="shared" si="4803"/>
        <v>0</v>
      </c>
      <c r="BA1270" s="22">
        <f t="shared" si="4804"/>
        <v>0</v>
      </c>
      <c r="BB1270" s="22">
        <f t="shared" si="4669"/>
        <v>1376.819</v>
      </c>
      <c r="BC1270" s="22">
        <f t="shared" si="4670"/>
        <v>0</v>
      </c>
      <c r="BD1270" s="22">
        <f t="shared" si="4671"/>
        <v>0</v>
      </c>
      <c r="BE1270" s="22">
        <f t="shared" si="4805"/>
        <v>0</v>
      </c>
      <c r="BF1270" s="22">
        <f t="shared" si="4806"/>
        <v>0</v>
      </c>
      <c r="BG1270" s="22">
        <f t="shared" si="4807"/>
        <v>0</v>
      </c>
      <c r="BH1270" s="22">
        <f t="shared" si="4672"/>
        <v>1376.819</v>
      </c>
      <c r="BI1270" s="22">
        <f t="shared" si="4673"/>
        <v>0</v>
      </c>
      <c r="BJ1270" s="22">
        <f t="shared" si="4674"/>
        <v>0</v>
      </c>
      <c r="BK1270" s="22">
        <f t="shared" si="4808"/>
        <v>0</v>
      </c>
      <c r="BL1270" s="22">
        <f t="shared" si="4809"/>
        <v>0</v>
      </c>
      <c r="BM1270" s="22">
        <f t="shared" si="4810"/>
        <v>0</v>
      </c>
      <c r="BN1270" s="22">
        <f t="shared" si="4675"/>
        <v>1376.819</v>
      </c>
      <c r="BO1270" s="22">
        <f t="shared" si="4676"/>
        <v>0</v>
      </c>
      <c r="BP1270" s="22">
        <f t="shared" si="4677"/>
        <v>0</v>
      </c>
      <c r="BQ1270" s="22">
        <f t="shared" si="4811"/>
        <v>0</v>
      </c>
      <c r="BR1270" s="22">
        <f t="shared" si="4812"/>
        <v>0</v>
      </c>
      <c r="BS1270" s="22">
        <f t="shared" si="4678"/>
        <v>1376.819</v>
      </c>
      <c r="BT1270" s="22">
        <f t="shared" si="4679"/>
        <v>0</v>
      </c>
      <c r="BU1270" s="22">
        <f t="shared" si="4680"/>
        <v>0</v>
      </c>
      <c r="BV1270" s="22">
        <f t="shared" si="4813"/>
        <v>0</v>
      </c>
      <c r="BW1270" s="22">
        <f t="shared" si="4814"/>
        <v>0</v>
      </c>
      <c r="BX1270" s="22">
        <f t="shared" si="4681"/>
        <v>1376.819</v>
      </c>
      <c r="BY1270" s="22">
        <f t="shared" si="4682"/>
        <v>0</v>
      </c>
      <c r="BZ1270" s="22">
        <f t="shared" si="4683"/>
        <v>0</v>
      </c>
      <c r="CA1270" s="22">
        <f t="shared" si="4815"/>
        <v>0</v>
      </c>
      <c r="CB1270" s="22">
        <f t="shared" si="4816"/>
        <v>0</v>
      </c>
      <c r="CC1270" s="22">
        <f t="shared" si="4817"/>
        <v>0</v>
      </c>
      <c r="CD1270" s="22">
        <f t="shared" si="4820"/>
        <v>1376.819</v>
      </c>
      <c r="CE1270" s="22">
        <f t="shared" si="4818"/>
        <v>0</v>
      </c>
      <c r="CF1270" s="34">
        <f t="shared" si="4823"/>
        <v>1376.819</v>
      </c>
      <c r="CG1270" s="22">
        <f t="shared" si="4821"/>
        <v>0</v>
      </c>
      <c r="CH1270" s="22">
        <f t="shared" si="4819"/>
        <v>0</v>
      </c>
      <c r="CI1270" s="22">
        <f t="shared" si="4824"/>
        <v>0</v>
      </c>
      <c r="CJ1270" s="22">
        <f t="shared" si="4822"/>
        <v>0</v>
      </c>
      <c r="CK1270" s="22">
        <f t="shared" si="4819"/>
        <v>0</v>
      </c>
      <c r="CL1270" s="22">
        <f t="shared" si="4825"/>
        <v>0</v>
      </c>
      <c r="CM1270" s="22">
        <f t="shared" si="4819"/>
        <v>0</v>
      </c>
      <c r="CN1270" s="15"/>
      <c r="CO1270" s="35"/>
      <c r="CT1270" s="5" t="s">
        <v>30</v>
      </c>
    </row>
    <row r="1271" spans="1:99" x14ac:dyDescent="0.3">
      <c r="A1271" s="36" t="s">
        <v>701</v>
      </c>
      <c r="B1271" s="16">
        <v>610</v>
      </c>
      <c r="C1271" s="32" t="s">
        <v>395</v>
      </c>
      <c r="D1271" s="32" t="s">
        <v>105</v>
      </c>
      <c r="E1271" s="33" t="s">
        <v>681</v>
      </c>
      <c r="F1271" s="22"/>
      <c r="G1271" s="22"/>
      <c r="H1271" s="22"/>
      <c r="I1271" s="22"/>
      <c r="J1271" s="22"/>
      <c r="K1271" s="22"/>
      <c r="L1271" s="22">
        <f t="shared" si="4648"/>
        <v>0</v>
      </c>
      <c r="M1271" s="22">
        <f t="shared" si="4649"/>
        <v>0</v>
      </c>
      <c r="N1271" s="22">
        <f t="shared" si="4650"/>
        <v>0</v>
      </c>
      <c r="O1271" s="22"/>
      <c r="P1271" s="22"/>
      <c r="Q1271" s="22"/>
      <c r="R1271" s="22">
        <f t="shared" si="4651"/>
        <v>0</v>
      </c>
      <c r="S1271" s="22">
        <f t="shared" si="4652"/>
        <v>0</v>
      </c>
      <c r="T1271" s="22">
        <f t="shared" si="4653"/>
        <v>0</v>
      </c>
      <c r="U1271" s="22"/>
      <c r="V1271" s="22"/>
      <c r="W1271" s="22"/>
      <c r="X1271" s="22">
        <f t="shared" si="4654"/>
        <v>0</v>
      </c>
      <c r="Y1271" s="22">
        <f t="shared" si="4655"/>
        <v>0</v>
      </c>
      <c r="Z1271" s="22">
        <f t="shared" si="4656"/>
        <v>0</v>
      </c>
      <c r="AA1271" s="22"/>
      <c r="AB1271" s="22"/>
      <c r="AC1271" s="22"/>
      <c r="AD1271" s="22">
        <f t="shared" si="4657"/>
        <v>0</v>
      </c>
      <c r="AE1271" s="22">
        <f t="shared" si="4658"/>
        <v>0</v>
      </c>
      <c r="AF1271" s="22">
        <f t="shared" si="4659"/>
        <v>0</v>
      </c>
      <c r="AG1271" s="22"/>
      <c r="AH1271" s="22"/>
      <c r="AI1271" s="22"/>
      <c r="AJ1271" s="22">
        <f t="shared" si="4660"/>
        <v>0</v>
      </c>
      <c r="AK1271" s="22">
        <f t="shared" si="4661"/>
        <v>0</v>
      </c>
      <c r="AL1271" s="22">
        <f t="shared" si="4662"/>
        <v>0</v>
      </c>
      <c r="AM1271" s="22"/>
      <c r="AN1271" s="22"/>
      <c r="AO1271" s="22"/>
      <c r="AP1271" s="22">
        <f t="shared" si="4663"/>
        <v>0</v>
      </c>
      <c r="AQ1271" s="22">
        <f t="shared" si="4664"/>
        <v>0</v>
      </c>
      <c r="AR1271" s="22">
        <f t="shared" si="4665"/>
        <v>0</v>
      </c>
      <c r="AS1271" s="22"/>
      <c r="AT1271" s="22"/>
      <c r="AU1271" s="22"/>
      <c r="AV1271" s="22">
        <f t="shared" si="4666"/>
        <v>0</v>
      </c>
      <c r="AW1271" s="22">
        <f t="shared" si="4667"/>
        <v>0</v>
      </c>
      <c r="AX1271" s="22">
        <f t="shared" si="4668"/>
        <v>0</v>
      </c>
      <c r="AY1271" s="22">
        <v>1376.819</v>
      </c>
      <c r="AZ1271" s="22"/>
      <c r="BA1271" s="22"/>
      <c r="BB1271" s="22">
        <f t="shared" si="4669"/>
        <v>1376.819</v>
      </c>
      <c r="BC1271" s="22">
        <f t="shared" si="4670"/>
        <v>0</v>
      </c>
      <c r="BD1271" s="22">
        <f t="shared" si="4671"/>
        <v>0</v>
      </c>
      <c r="BE1271" s="22"/>
      <c r="BF1271" s="22"/>
      <c r="BG1271" s="22"/>
      <c r="BH1271" s="22">
        <f t="shared" si="4672"/>
        <v>1376.819</v>
      </c>
      <c r="BI1271" s="22">
        <f t="shared" si="4673"/>
        <v>0</v>
      </c>
      <c r="BJ1271" s="22">
        <f t="shared" si="4674"/>
        <v>0</v>
      </c>
      <c r="BK1271" s="22"/>
      <c r="BL1271" s="22"/>
      <c r="BM1271" s="22"/>
      <c r="BN1271" s="22">
        <f t="shared" si="4675"/>
        <v>1376.819</v>
      </c>
      <c r="BO1271" s="22">
        <f t="shared" si="4676"/>
        <v>0</v>
      </c>
      <c r="BP1271" s="22">
        <f t="shared" si="4677"/>
        <v>0</v>
      </c>
      <c r="BQ1271" s="22"/>
      <c r="BR1271" s="22"/>
      <c r="BS1271" s="22">
        <f t="shared" si="4678"/>
        <v>1376.819</v>
      </c>
      <c r="BT1271" s="22">
        <f t="shared" si="4679"/>
        <v>0</v>
      </c>
      <c r="BU1271" s="22">
        <f t="shared" si="4680"/>
        <v>0</v>
      </c>
      <c r="BV1271" s="22"/>
      <c r="BW1271" s="22"/>
      <c r="BX1271" s="22">
        <f t="shared" si="4681"/>
        <v>1376.819</v>
      </c>
      <c r="BY1271" s="22">
        <f t="shared" si="4682"/>
        <v>0</v>
      </c>
      <c r="BZ1271" s="22">
        <f t="shared" si="4683"/>
        <v>0</v>
      </c>
      <c r="CA1271" s="22"/>
      <c r="CB1271" s="22"/>
      <c r="CC1271" s="22"/>
      <c r="CD1271" s="22">
        <f t="shared" si="4820"/>
        <v>1376.819</v>
      </c>
      <c r="CE1271" s="22"/>
      <c r="CF1271" s="34">
        <f t="shared" si="4823"/>
        <v>1376.819</v>
      </c>
      <c r="CG1271" s="22">
        <f t="shared" si="4821"/>
        <v>0</v>
      </c>
      <c r="CH1271" s="22"/>
      <c r="CI1271" s="22">
        <f t="shared" si="4824"/>
        <v>0</v>
      </c>
      <c r="CJ1271" s="22">
        <f t="shared" si="4822"/>
        <v>0</v>
      </c>
      <c r="CK1271" s="22"/>
      <c r="CL1271" s="22">
        <f t="shared" si="4825"/>
        <v>0</v>
      </c>
      <c r="CM1271" s="22"/>
      <c r="CN1271" s="15"/>
      <c r="CO1271" s="35"/>
    </row>
    <row r="1272" spans="1:99" ht="31.2" x14ac:dyDescent="0.3">
      <c r="A1272" s="36" t="s">
        <v>703</v>
      </c>
      <c r="B1272" s="16"/>
      <c r="C1272" s="32"/>
      <c r="D1272" s="32"/>
      <c r="E1272" s="33" t="s">
        <v>206</v>
      </c>
      <c r="F1272" s="22">
        <f t="shared" si="4778"/>
        <v>1582.8</v>
      </c>
      <c r="G1272" s="22">
        <f t="shared" si="4779"/>
        <v>0</v>
      </c>
      <c r="H1272" s="22">
        <f t="shared" si="4780"/>
        <v>0</v>
      </c>
      <c r="I1272" s="22">
        <f t="shared" si="4781"/>
        <v>0</v>
      </c>
      <c r="J1272" s="22">
        <f t="shared" si="4782"/>
        <v>0</v>
      </c>
      <c r="K1272" s="22">
        <f t="shared" si="4783"/>
        <v>0</v>
      </c>
      <c r="L1272" s="22">
        <f t="shared" si="4648"/>
        <v>1582.8</v>
      </c>
      <c r="M1272" s="22">
        <f t="shared" si="4649"/>
        <v>0</v>
      </c>
      <c r="N1272" s="22">
        <f t="shared" si="4650"/>
        <v>0</v>
      </c>
      <c r="O1272" s="22">
        <f t="shared" si="4784"/>
        <v>0</v>
      </c>
      <c r="P1272" s="22">
        <f t="shared" si="4785"/>
        <v>0</v>
      </c>
      <c r="Q1272" s="22">
        <f t="shared" si="4786"/>
        <v>0</v>
      </c>
      <c r="R1272" s="22">
        <f t="shared" si="4651"/>
        <v>1582.8</v>
      </c>
      <c r="S1272" s="22">
        <f t="shared" si="4652"/>
        <v>0</v>
      </c>
      <c r="T1272" s="22">
        <f t="shared" si="4653"/>
        <v>0</v>
      </c>
      <c r="U1272" s="22">
        <f t="shared" si="4787"/>
        <v>0</v>
      </c>
      <c r="V1272" s="22">
        <f t="shared" si="4788"/>
        <v>0</v>
      </c>
      <c r="W1272" s="22">
        <f t="shared" si="4789"/>
        <v>0</v>
      </c>
      <c r="X1272" s="22">
        <f t="shared" si="4654"/>
        <v>1582.8</v>
      </c>
      <c r="Y1272" s="22">
        <f t="shared" si="4655"/>
        <v>0</v>
      </c>
      <c r="Z1272" s="22">
        <f t="shared" si="4656"/>
        <v>0</v>
      </c>
      <c r="AA1272" s="22">
        <f t="shared" si="4790"/>
        <v>0</v>
      </c>
      <c r="AB1272" s="22">
        <f t="shared" si="4791"/>
        <v>0</v>
      </c>
      <c r="AC1272" s="22">
        <f t="shared" si="4792"/>
        <v>0</v>
      </c>
      <c r="AD1272" s="22">
        <f t="shared" si="4657"/>
        <v>1582.8</v>
      </c>
      <c r="AE1272" s="22">
        <f t="shared" si="4658"/>
        <v>0</v>
      </c>
      <c r="AF1272" s="22">
        <f t="shared" si="4659"/>
        <v>0</v>
      </c>
      <c r="AG1272" s="22">
        <f t="shared" si="4793"/>
        <v>0</v>
      </c>
      <c r="AH1272" s="22">
        <f t="shared" si="4794"/>
        <v>0</v>
      </c>
      <c r="AI1272" s="22">
        <f t="shared" si="4795"/>
        <v>0</v>
      </c>
      <c r="AJ1272" s="22">
        <f t="shared" si="4660"/>
        <v>1582.8</v>
      </c>
      <c r="AK1272" s="22">
        <f t="shared" si="4661"/>
        <v>0</v>
      </c>
      <c r="AL1272" s="22">
        <f t="shared" si="4662"/>
        <v>0</v>
      </c>
      <c r="AM1272" s="22">
        <f t="shared" si="4796"/>
        <v>0</v>
      </c>
      <c r="AN1272" s="22">
        <f t="shared" si="4797"/>
        <v>0</v>
      </c>
      <c r="AO1272" s="22">
        <f t="shared" si="4798"/>
        <v>0</v>
      </c>
      <c r="AP1272" s="22">
        <f t="shared" si="4663"/>
        <v>1582.8</v>
      </c>
      <c r="AQ1272" s="22">
        <f t="shared" si="4664"/>
        <v>0</v>
      </c>
      <c r="AR1272" s="22">
        <f t="shared" si="4665"/>
        <v>0</v>
      </c>
      <c r="AS1272" s="22">
        <f t="shared" si="4799"/>
        <v>0</v>
      </c>
      <c r="AT1272" s="22">
        <f t="shared" si="4800"/>
        <v>0</v>
      </c>
      <c r="AU1272" s="22">
        <f t="shared" si="4801"/>
        <v>0</v>
      </c>
      <c r="AV1272" s="22">
        <f t="shared" si="4666"/>
        <v>1582.8</v>
      </c>
      <c r="AW1272" s="22">
        <f t="shared" si="4667"/>
        <v>0</v>
      </c>
      <c r="AX1272" s="22">
        <f t="shared" si="4668"/>
        <v>0</v>
      </c>
      <c r="AY1272" s="22">
        <f t="shared" si="4802"/>
        <v>0</v>
      </c>
      <c r="AZ1272" s="22">
        <f t="shared" si="4803"/>
        <v>0</v>
      </c>
      <c r="BA1272" s="22">
        <f t="shared" si="4804"/>
        <v>0</v>
      </c>
      <c r="BB1272" s="22">
        <f t="shared" si="4669"/>
        <v>1582.8</v>
      </c>
      <c r="BC1272" s="22">
        <f t="shared" si="4670"/>
        <v>0</v>
      </c>
      <c r="BD1272" s="22">
        <f t="shared" si="4671"/>
        <v>0</v>
      </c>
      <c r="BE1272" s="22">
        <f t="shared" si="4805"/>
        <v>0</v>
      </c>
      <c r="BF1272" s="22">
        <f t="shared" si="4806"/>
        <v>0</v>
      </c>
      <c r="BG1272" s="22">
        <f t="shared" si="4807"/>
        <v>0</v>
      </c>
      <c r="BH1272" s="22">
        <f t="shared" si="4672"/>
        <v>1582.8</v>
      </c>
      <c r="BI1272" s="22">
        <f t="shared" si="4673"/>
        <v>0</v>
      </c>
      <c r="BJ1272" s="22">
        <f t="shared" si="4674"/>
        <v>0</v>
      </c>
      <c r="BK1272" s="22">
        <f t="shared" si="4808"/>
        <v>0</v>
      </c>
      <c r="BL1272" s="22">
        <f t="shared" si="4809"/>
        <v>0</v>
      </c>
      <c r="BM1272" s="22">
        <f t="shared" si="4810"/>
        <v>0</v>
      </c>
      <c r="BN1272" s="22">
        <f t="shared" si="4675"/>
        <v>1582.8</v>
      </c>
      <c r="BO1272" s="22">
        <f t="shared" si="4676"/>
        <v>0</v>
      </c>
      <c r="BP1272" s="22">
        <f t="shared" si="4677"/>
        <v>0</v>
      </c>
      <c r="BQ1272" s="22">
        <f t="shared" si="4811"/>
        <v>0</v>
      </c>
      <c r="BR1272" s="22">
        <f t="shared" si="4812"/>
        <v>0</v>
      </c>
      <c r="BS1272" s="22">
        <f t="shared" si="4678"/>
        <v>1582.8</v>
      </c>
      <c r="BT1272" s="22">
        <f t="shared" si="4679"/>
        <v>0</v>
      </c>
      <c r="BU1272" s="22">
        <f t="shared" si="4680"/>
        <v>0</v>
      </c>
      <c r="BV1272" s="22">
        <f t="shared" si="4813"/>
        <v>0</v>
      </c>
      <c r="BW1272" s="22">
        <f t="shared" si="4814"/>
        <v>0</v>
      </c>
      <c r="BX1272" s="22">
        <f t="shared" si="4681"/>
        <v>1582.8</v>
      </c>
      <c r="BY1272" s="22">
        <f t="shared" si="4682"/>
        <v>0</v>
      </c>
      <c r="BZ1272" s="22">
        <f t="shared" si="4683"/>
        <v>0</v>
      </c>
      <c r="CA1272" s="22">
        <f t="shared" si="4815"/>
        <v>0</v>
      </c>
      <c r="CB1272" s="22">
        <f t="shared" si="4816"/>
        <v>0</v>
      </c>
      <c r="CC1272" s="22">
        <f t="shared" si="4817"/>
        <v>0</v>
      </c>
      <c r="CD1272" s="22">
        <f t="shared" si="4820"/>
        <v>1582.8</v>
      </c>
      <c r="CE1272" s="22">
        <f t="shared" si="4818"/>
        <v>0</v>
      </c>
      <c r="CF1272" s="34">
        <f t="shared" si="4823"/>
        <v>1582.8</v>
      </c>
      <c r="CG1272" s="22">
        <f t="shared" si="4821"/>
        <v>0</v>
      </c>
      <c r="CH1272" s="22">
        <f t="shared" si="4819"/>
        <v>0</v>
      </c>
      <c r="CI1272" s="22">
        <f t="shared" si="4824"/>
        <v>0</v>
      </c>
      <c r="CJ1272" s="22">
        <f t="shared" si="4822"/>
        <v>0</v>
      </c>
      <c r="CK1272" s="22">
        <f t="shared" si="4819"/>
        <v>0</v>
      </c>
      <c r="CL1272" s="22">
        <f t="shared" si="4825"/>
        <v>0</v>
      </c>
      <c r="CM1272" s="22">
        <f t="shared" si="4819"/>
        <v>0</v>
      </c>
      <c r="CN1272" s="15"/>
      <c r="CO1272" s="35"/>
      <c r="CU1272" s="5" t="s">
        <v>31</v>
      </c>
    </row>
    <row r="1273" spans="1:99" ht="46.8" x14ac:dyDescent="0.3">
      <c r="A1273" s="36" t="s">
        <v>703</v>
      </c>
      <c r="B1273" s="16">
        <v>600</v>
      </c>
      <c r="C1273" s="32"/>
      <c r="D1273" s="32"/>
      <c r="E1273" s="33" t="s">
        <v>45</v>
      </c>
      <c r="F1273" s="22">
        <f t="shared" si="4778"/>
        <v>1582.8</v>
      </c>
      <c r="G1273" s="22">
        <f t="shared" si="4779"/>
        <v>0</v>
      </c>
      <c r="H1273" s="22">
        <f t="shared" si="4780"/>
        <v>0</v>
      </c>
      <c r="I1273" s="22">
        <f t="shared" si="4781"/>
        <v>0</v>
      </c>
      <c r="J1273" s="22">
        <f t="shared" si="4782"/>
        <v>0</v>
      </c>
      <c r="K1273" s="22">
        <f t="shared" si="4783"/>
        <v>0</v>
      </c>
      <c r="L1273" s="22">
        <f t="shared" si="4648"/>
        <v>1582.8</v>
      </c>
      <c r="M1273" s="22">
        <f t="shared" si="4649"/>
        <v>0</v>
      </c>
      <c r="N1273" s="22">
        <f t="shared" si="4650"/>
        <v>0</v>
      </c>
      <c r="O1273" s="22">
        <f t="shared" si="4784"/>
        <v>0</v>
      </c>
      <c r="P1273" s="22">
        <f t="shared" si="4785"/>
        <v>0</v>
      </c>
      <c r="Q1273" s="22">
        <f t="shared" si="4786"/>
        <v>0</v>
      </c>
      <c r="R1273" s="22">
        <f t="shared" si="4651"/>
        <v>1582.8</v>
      </c>
      <c r="S1273" s="22">
        <f t="shared" si="4652"/>
        <v>0</v>
      </c>
      <c r="T1273" s="22">
        <f t="shared" si="4653"/>
        <v>0</v>
      </c>
      <c r="U1273" s="22">
        <f t="shared" si="4787"/>
        <v>0</v>
      </c>
      <c r="V1273" s="22">
        <f t="shared" si="4788"/>
        <v>0</v>
      </c>
      <c r="W1273" s="22">
        <f t="shared" si="4789"/>
        <v>0</v>
      </c>
      <c r="X1273" s="22">
        <f t="shared" si="4654"/>
        <v>1582.8</v>
      </c>
      <c r="Y1273" s="22">
        <f t="shared" si="4655"/>
        <v>0</v>
      </c>
      <c r="Z1273" s="22">
        <f t="shared" si="4656"/>
        <v>0</v>
      </c>
      <c r="AA1273" s="22">
        <f t="shared" si="4790"/>
        <v>0</v>
      </c>
      <c r="AB1273" s="22">
        <f t="shared" si="4791"/>
        <v>0</v>
      </c>
      <c r="AC1273" s="22">
        <f t="shared" si="4792"/>
        <v>0</v>
      </c>
      <c r="AD1273" s="22">
        <f t="shared" si="4657"/>
        <v>1582.8</v>
      </c>
      <c r="AE1273" s="22">
        <f t="shared" si="4658"/>
        <v>0</v>
      </c>
      <c r="AF1273" s="22">
        <f t="shared" si="4659"/>
        <v>0</v>
      </c>
      <c r="AG1273" s="22">
        <f t="shared" si="4793"/>
        <v>0</v>
      </c>
      <c r="AH1273" s="22">
        <f t="shared" si="4794"/>
        <v>0</v>
      </c>
      <c r="AI1273" s="22">
        <f t="shared" si="4795"/>
        <v>0</v>
      </c>
      <c r="AJ1273" s="22">
        <f t="shared" si="4660"/>
        <v>1582.8</v>
      </c>
      <c r="AK1273" s="22">
        <f t="shared" si="4661"/>
        <v>0</v>
      </c>
      <c r="AL1273" s="22">
        <f t="shared" si="4662"/>
        <v>0</v>
      </c>
      <c r="AM1273" s="22">
        <f t="shared" si="4796"/>
        <v>0</v>
      </c>
      <c r="AN1273" s="22">
        <f t="shared" si="4797"/>
        <v>0</v>
      </c>
      <c r="AO1273" s="22">
        <f t="shared" si="4798"/>
        <v>0</v>
      </c>
      <c r="AP1273" s="22">
        <f t="shared" si="4663"/>
        <v>1582.8</v>
      </c>
      <c r="AQ1273" s="22">
        <f t="shared" si="4664"/>
        <v>0</v>
      </c>
      <c r="AR1273" s="22">
        <f t="shared" si="4665"/>
        <v>0</v>
      </c>
      <c r="AS1273" s="22">
        <f t="shared" si="4799"/>
        <v>0</v>
      </c>
      <c r="AT1273" s="22">
        <f t="shared" si="4800"/>
        <v>0</v>
      </c>
      <c r="AU1273" s="22">
        <f t="shared" si="4801"/>
        <v>0</v>
      </c>
      <c r="AV1273" s="22">
        <f t="shared" si="4666"/>
        <v>1582.8</v>
      </c>
      <c r="AW1273" s="22">
        <f t="shared" si="4667"/>
        <v>0</v>
      </c>
      <c r="AX1273" s="22">
        <f t="shared" si="4668"/>
        <v>0</v>
      </c>
      <c r="AY1273" s="22">
        <f t="shared" si="4802"/>
        <v>0</v>
      </c>
      <c r="AZ1273" s="22">
        <f t="shared" si="4803"/>
        <v>0</v>
      </c>
      <c r="BA1273" s="22">
        <f t="shared" si="4804"/>
        <v>0</v>
      </c>
      <c r="BB1273" s="22">
        <f t="shared" si="4669"/>
        <v>1582.8</v>
      </c>
      <c r="BC1273" s="22">
        <f t="shared" si="4670"/>
        <v>0</v>
      </c>
      <c r="BD1273" s="22">
        <f t="shared" si="4671"/>
        <v>0</v>
      </c>
      <c r="BE1273" s="22">
        <f t="shared" si="4805"/>
        <v>0</v>
      </c>
      <c r="BF1273" s="22">
        <f t="shared" si="4806"/>
        <v>0</v>
      </c>
      <c r="BG1273" s="22">
        <f t="shared" si="4807"/>
        <v>0</v>
      </c>
      <c r="BH1273" s="22">
        <f t="shared" si="4672"/>
        <v>1582.8</v>
      </c>
      <c r="BI1273" s="22">
        <f t="shared" si="4673"/>
        <v>0</v>
      </c>
      <c r="BJ1273" s="22">
        <f t="shared" si="4674"/>
        <v>0</v>
      </c>
      <c r="BK1273" s="22">
        <f t="shared" si="4808"/>
        <v>0</v>
      </c>
      <c r="BL1273" s="22">
        <f t="shared" si="4809"/>
        <v>0</v>
      </c>
      <c r="BM1273" s="22">
        <f t="shared" si="4810"/>
        <v>0</v>
      </c>
      <c r="BN1273" s="22">
        <f t="shared" si="4675"/>
        <v>1582.8</v>
      </c>
      <c r="BO1273" s="22">
        <f t="shared" si="4676"/>
        <v>0</v>
      </c>
      <c r="BP1273" s="22">
        <f t="shared" si="4677"/>
        <v>0</v>
      </c>
      <c r="BQ1273" s="22">
        <f t="shared" si="4811"/>
        <v>0</v>
      </c>
      <c r="BR1273" s="22">
        <f t="shared" si="4812"/>
        <v>0</v>
      </c>
      <c r="BS1273" s="22">
        <f t="shared" si="4678"/>
        <v>1582.8</v>
      </c>
      <c r="BT1273" s="22">
        <f t="shared" si="4679"/>
        <v>0</v>
      </c>
      <c r="BU1273" s="22">
        <f t="shared" si="4680"/>
        <v>0</v>
      </c>
      <c r="BV1273" s="22">
        <f t="shared" si="4813"/>
        <v>0</v>
      </c>
      <c r="BW1273" s="22">
        <f t="shared" si="4814"/>
        <v>0</v>
      </c>
      <c r="BX1273" s="22">
        <f t="shared" si="4681"/>
        <v>1582.8</v>
      </c>
      <c r="BY1273" s="22">
        <f t="shared" si="4682"/>
        <v>0</v>
      </c>
      <c r="BZ1273" s="22">
        <f t="shared" si="4683"/>
        <v>0</v>
      </c>
      <c r="CA1273" s="22">
        <f t="shared" si="4815"/>
        <v>0</v>
      </c>
      <c r="CB1273" s="22">
        <f t="shared" si="4816"/>
        <v>0</v>
      </c>
      <c r="CC1273" s="22">
        <f t="shared" si="4817"/>
        <v>0</v>
      </c>
      <c r="CD1273" s="22">
        <f t="shared" si="4820"/>
        <v>1582.8</v>
      </c>
      <c r="CE1273" s="22">
        <f t="shared" si="4818"/>
        <v>0</v>
      </c>
      <c r="CF1273" s="34">
        <f t="shared" si="4823"/>
        <v>1582.8</v>
      </c>
      <c r="CG1273" s="22">
        <f t="shared" si="4821"/>
        <v>0</v>
      </c>
      <c r="CH1273" s="22">
        <f t="shared" si="4819"/>
        <v>0</v>
      </c>
      <c r="CI1273" s="22">
        <f t="shared" si="4824"/>
        <v>0</v>
      </c>
      <c r="CJ1273" s="22">
        <f t="shared" si="4822"/>
        <v>0</v>
      </c>
      <c r="CK1273" s="22">
        <f t="shared" si="4819"/>
        <v>0</v>
      </c>
      <c r="CL1273" s="22">
        <f t="shared" si="4825"/>
        <v>0</v>
      </c>
      <c r="CM1273" s="22">
        <f t="shared" si="4819"/>
        <v>0</v>
      </c>
      <c r="CN1273" s="15"/>
      <c r="CO1273" s="35"/>
      <c r="CS1273" s="5" t="s">
        <v>29</v>
      </c>
    </row>
    <row r="1274" spans="1:99" x14ac:dyDescent="0.3">
      <c r="A1274" s="36" t="s">
        <v>703</v>
      </c>
      <c r="B1274" s="16">
        <v>610</v>
      </c>
      <c r="C1274" s="32"/>
      <c r="D1274" s="32"/>
      <c r="E1274" s="33" t="s">
        <v>104</v>
      </c>
      <c r="F1274" s="22">
        <f t="shared" si="4778"/>
        <v>1582.8</v>
      </c>
      <c r="G1274" s="22">
        <f t="shared" si="4779"/>
        <v>0</v>
      </c>
      <c r="H1274" s="22">
        <f t="shared" si="4780"/>
        <v>0</v>
      </c>
      <c r="I1274" s="22">
        <f t="shared" si="4781"/>
        <v>0</v>
      </c>
      <c r="J1274" s="22">
        <f t="shared" si="4782"/>
        <v>0</v>
      </c>
      <c r="K1274" s="22">
        <f t="shared" si="4783"/>
        <v>0</v>
      </c>
      <c r="L1274" s="22">
        <f t="shared" si="4648"/>
        <v>1582.8</v>
      </c>
      <c r="M1274" s="22">
        <f t="shared" si="4649"/>
        <v>0</v>
      </c>
      <c r="N1274" s="22">
        <f t="shared" si="4650"/>
        <v>0</v>
      </c>
      <c r="O1274" s="22">
        <f t="shared" si="4784"/>
        <v>0</v>
      </c>
      <c r="P1274" s="22">
        <f t="shared" si="4785"/>
        <v>0</v>
      </c>
      <c r="Q1274" s="22">
        <f t="shared" si="4786"/>
        <v>0</v>
      </c>
      <c r="R1274" s="22">
        <f t="shared" si="4651"/>
        <v>1582.8</v>
      </c>
      <c r="S1274" s="22">
        <f t="shared" si="4652"/>
        <v>0</v>
      </c>
      <c r="T1274" s="22">
        <f t="shared" si="4653"/>
        <v>0</v>
      </c>
      <c r="U1274" s="22">
        <f t="shared" si="4787"/>
        <v>0</v>
      </c>
      <c r="V1274" s="22">
        <f t="shared" si="4788"/>
        <v>0</v>
      </c>
      <c r="W1274" s="22">
        <f t="shared" si="4789"/>
        <v>0</v>
      </c>
      <c r="X1274" s="22">
        <f t="shared" si="4654"/>
        <v>1582.8</v>
      </c>
      <c r="Y1274" s="22">
        <f t="shared" si="4655"/>
        <v>0</v>
      </c>
      <c r="Z1274" s="22">
        <f t="shared" si="4656"/>
        <v>0</v>
      </c>
      <c r="AA1274" s="22">
        <f t="shared" si="4790"/>
        <v>0</v>
      </c>
      <c r="AB1274" s="22">
        <f t="shared" si="4791"/>
        <v>0</v>
      </c>
      <c r="AC1274" s="22">
        <f t="shared" si="4792"/>
        <v>0</v>
      </c>
      <c r="AD1274" s="22">
        <f t="shared" si="4657"/>
        <v>1582.8</v>
      </c>
      <c r="AE1274" s="22">
        <f t="shared" si="4658"/>
        <v>0</v>
      </c>
      <c r="AF1274" s="22">
        <f t="shared" si="4659"/>
        <v>0</v>
      </c>
      <c r="AG1274" s="22">
        <f t="shared" si="4793"/>
        <v>0</v>
      </c>
      <c r="AH1274" s="22">
        <f t="shared" si="4794"/>
        <v>0</v>
      </c>
      <c r="AI1274" s="22">
        <f t="shared" si="4795"/>
        <v>0</v>
      </c>
      <c r="AJ1274" s="22">
        <f t="shared" si="4660"/>
        <v>1582.8</v>
      </c>
      <c r="AK1274" s="22">
        <f t="shared" si="4661"/>
        <v>0</v>
      </c>
      <c r="AL1274" s="22">
        <f t="shared" si="4662"/>
        <v>0</v>
      </c>
      <c r="AM1274" s="22">
        <f t="shared" si="4796"/>
        <v>0</v>
      </c>
      <c r="AN1274" s="22">
        <f t="shared" si="4797"/>
        <v>0</v>
      </c>
      <c r="AO1274" s="22">
        <f t="shared" si="4798"/>
        <v>0</v>
      </c>
      <c r="AP1274" s="22">
        <f t="shared" si="4663"/>
        <v>1582.8</v>
      </c>
      <c r="AQ1274" s="22">
        <f t="shared" si="4664"/>
        <v>0</v>
      </c>
      <c r="AR1274" s="22">
        <f t="shared" si="4665"/>
        <v>0</v>
      </c>
      <c r="AS1274" s="22">
        <f t="shared" si="4799"/>
        <v>0</v>
      </c>
      <c r="AT1274" s="22">
        <f t="shared" si="4800"/>
        <v>0</v>
      </c>
      <c r="AU1274" s="22">
        <f t="shared" si="4801"/>
        <v>0</v>
      </c>
      <c r="AV1274" s="22">
        <f t="shared" si="4666"/>
        <v>1582.8</v>
      </c>
      <c r="AW1274" s="22">
        <f t="shared" si="4667"/>
        <v>0</v>
      </c>
      <c r="AX1274" s="22">
        <f t="shared" si="4668"/>
        <v>0</v>
      </c>
      <c r="AY1274" s="22">
        <f t="shared" si="4802"/>
        <v>0</v>
      </c>
      <c r="AZ1274" s="22">
        <f t="shared" si="4803"/>
        <v>0</v>
      </c>
      <c r="BA1274" s="22">
        <f t="shared" si="4804"/>
        <v>0</v>
      </c>
      <c r="BB1274" s="22">
        <f t="shared" si="4669"/>
        <v>1582.8</v>
      </c>
      <c r="BC1274" s="22">
        <f t="shared" si="4670"/>
        <v>0</v>
      </c>
      <c r="BD1274" s="22">
        <f t="shared" si="4671"/>
        <v>0</v>
      </c>
      <c r="BE1274" s="22">
        <f t="shared" si="4805"/>
        <v>0</v>
      </c>
      <c r="BF1274" s="22">
        <f t="shared" si="4806"/>
        <v>0</v>
      </c>
      <c r="BG1274" s="22">
        <f t="shared" si="4807"/>
        <v>0</v>
      </c>
      <c r="BH1274" s="22">
        <f t="shared" si="4672"/>
        <v>1582.8</v>
      </c>
      <c r="BI1274" s="22">
        <f t="shared" si="4673"/>
        <v>0</v>
      </c>
      <c r="BJ1274" s="22">
        <f t="shared" si="4674"/>
        <v>0</v>
      </c>
      <c r="BK1274" s="22">
        <f t="shared" si="4808"/>
        <v>0</v>
      </c>
      <c r="BL1274" s="22">
        <f t="shared" si="4809"/>
        <v>0</v>
      </c>
      <c r="BM1274" s="22">
        <f t="shared" si="4810"/>
        <v>0</v>
      </c>
      <c r="BN1274" s="22">
        <f t="shared" si="4675"/>
        <v>1582.8</v>
      </c>
      <c r="BO1274" s="22">
        <f t="shared" si="4676"/>
        <v>0</v>
      </c>
      <c r="BP1274" s="22">
        <f t="shared" si="4677"/>
        <v>0</v>
      </c>
      <c r="BQ1274" s="22">
        <f t="shared" si="4811"/>
        <v>0</v>
      </c>
      <c r="BR1274" s="22">
        <f t="shared" si="4812"/>
        <v>0</v>
      </c>
      <c r="BS1274" s="22">
        <f t="shared" si="4678"/>
        <v>1582.8</v>
      </c>
      <c r="BT1274" s="22">
        <f t="shared" si="4679"/>
        <v>0</v>
      </c>
      <c r="BU1274" s="22">
        <f t="shared" si="4680"/>
        <v>0</v>
      </c>
      <c r="BV1274" s="22">
        <f t="shared" si="4813"/>
        <v>0</v>
      </c>
      <c r="BW1274" s="22">
        <f t="shared" si="4814"/>
        <v>0</v>
      </c>
      <c r="BX1274" s="22">
        <f t="shared" si="4681"/>
        <v>1582.8</v>
      </c>
      <c r="BY1274" s="22">
        <f t="shared" si="4682"/>
        <v>0</v>
      </c>
      <c r="BZ1274" s="22">
        <f t="shared" si="4683"/>
        <v>0</v>
      </c>
      <c r="CA1274" s="22">
        <f t="shared" si="4815"/>
        <v>0</v>
      </c>
      <c r="CB1274" s="22">
        <f t="shared" si="4816"/>
        <v>0</v>
      </c>
      <c r="CC1274" s="22">
        <f t="shared" si="4817"/>
        <v>0</v>
      </c>
      <c r="CD1274" s="22">
        <f t="shared" si="4820"/>
        <v>1582.8</v>
      </c>
      <c r="CE1274" s="22">
        <f t="shared" si="4818"/>
        <v>0</v>
      </c>
      <c r="CF1274" s="34">
        <f t="shared" si="4823"/>
        <v>1582.8</v>
      </c>
      <c r="CG1274" s="22">
        <f t="shared" si="4821"/>
        <v>0</v>
      </c>
      <c r="CH1274" s="22">
        <f t="shared" si="4819"/>
        <v>0</v>
      </c>
      <c r="CI1274" s="22">
        <f t="shared" si="4824"/>
        <v>0</v>
      </c>
      <c r="CJ1274" s="22">
        <f t="shared" si="4822"/>
        <v>0</v>
      </c>
      <c r="CK1274" s="22">
        <f t="shared" si="4819"/>
        <v>0</v>
      </c>
      <c r="CL1274" s="22">
        <f t="shared" si="4825"/>
        <v>0</v>
      </c>
      <c r="CM1274" s="22">
        <f t="shared" si="4819"/>
        <v>0</v>
      </c>
      <c r="CN1274" s="15"/>
      <c r="CO1274" s="35"/>
      <c r="CT1274" s="5" t="s">
        <v>30</v>
      </c>
    </row>
    <row r="1275" spans="1:99" x14ac:dyDescent="0.3">
      <c r="A1275" s="36" t="s">
        <v>703</v>
      </c>
      <c r="B1275" s="16">
        <v>610</v>
      </c>
      <c r="C1275" s="32" t="s">
        <v>395</v>
      </c>
      <c r="D1275" s="32" t="s">
        <v>105</v>
      </c>
      <c r="E1275" s="33" t="s">
        <v>681</v>
      </c>
      <c r="F1275" s="22">
        <v>1582.8</v>
      </c>
      <c r="G1275" s="22"/>
      <c r="H1275" s="22"/>
      <c r="I1275" s="22"/>
      <c r="J1275" s="22"/>
      <c r="K1275" s="22"/>
      <c r="L1275" s="22">
        <f t="shared" si="4648"/>
        <v>1582.8</v>
      </c>
      <c r="M1275" s="22">
        <f t="shared" si="4649"/>
        <v>0</v>
      </c>
      <c r="N1275" s="22">
        <f t="shared" si="4650"/>
        <v>0</v>
      </c>
      <c r="O1275" s="22"/>
      <c r="P1275" s="22"/>
      <c r="Q1275" s="22"/>
      <c r="R1275" s="22">
        <f t="shared" si="4651"/>
        <v>1582.8</v>
      </c>
      <c r="S1275" s="22">
        <f t="shared" si="4652"/>
        <v>0</v>
      </c>
      <c r="T1275" s="22">
        <f t="shared" si="4653"/>
        <v>0</v>
      </c>
      <c r="U1275" s="22"/>
      <c r="V1275" s="22"/>
      <c r="W1275" s="22"/>
      <c r="X1275" s="22">
        <f t="shared" si="4654"/>
        <v>1582.8</v>
      </c>
      <c r="Y1275" s="22">
        <f t="shared" si="4655"/>
        <v>0</v>
      </c>
      <c r="Z1275" s="22">
        <f t="shared" si="4656"/>
        <v>0</v>
      </c>
      <c r="AA1275" s="22"/>
      <c r="AB1275" s="22"/>
      <c r="AC1275" s="22"/>
      <c r="AD1275" s="22">
        <f t="shared" si="4657"/>
        <v>1582.8</v>
      </c>
      <c r="AE1275" s="22">
        <f t="shared" si="4658"/>
        <v>0</v>
      </c>
      <c r="AF1275" s="22">
        <f t="shared" si="4659"/>
        <v>0</v>
      </c>
      <c r="AG1275" s="22"/>
      <c r="AH1275" s="22"/>
      <c r="AI1275" s="22"/>
      <c r="AJ1275" s="22">
        <f t="shared" si="4660"/>
        <v>1582.8</v>
      </c>
      <c r="AK1275" s="22">
        <f t="shared" si="4661"/>
        <v>0</v>
      </c>
      <c r="AL1275" s="22">
        <f t="shared" si="4662"/>
        <v>0</v>
      </c>
      <c r="AM1275" s="22"/>
      <c r="AN1275" s="22"/>
      <c r="AO1275" s="22"/>
      <c r="AP1275" s="22">
        <f t="shared" si="4663"/>
        <v>1582.8</v>
      </c>
      <c r="AQ1275" s="22">
        <f t="shared" si="4664"/>
        <v>0</v>
      </c>
      <c r="AR1275" s="22">
        <f t="shared" si="4665"/>
        <v>0</v>
      </c>
      <c r="AS1275" s="22"/>
      <c r="AT1275" s="22"/>
      <c r="AU1275" s="22"/>
      <c r="AV1275" s="22">
        <f t="shared" si="4666"/>
        <v>1582.8</v>
      </c>
      <c r="AW1275" s="22">
        <f t="shared" si="4667"/>
        <v>0</v>
      </c>
      <c r="AX1275" s="22">
        <f t="shared" si="4668"/>
        <v>0</v>
      </c>
      <c r="AY1275" s="22"/>
      <c r="AZ1275" s="22"/>
      <c r="BA1275" s="22"/>
      <c r="BB1275" s="22">
        <f t="shared" si="4669"/>
        <v>1582.8</v>
      </c>
      <c r="BC1275" s="22">
        <f t="shared" si="4670"/>
        <v>0</v>
      </c>
      <c r="BD1275" s="22">
        <f t="shared" si="4671"/>
        <v>0</v>
      </c>
      <c r="BE1275" s="22"/>
      <c r="BF1275" s="22"/>
      <c r="BG1275" s="22"/>
      <c r="BH1275" s="22">
        <f t="shared" si="4672"/>
        <v>1582.8</v>
      </c>
      <c r="BI1275" s="22">
        <f t="shared" si="4673"/>
        <v>0</v>
      </c>
      <c r="BJ1275" s="22">
        <f t="shared" si="4674"/>
        <v>0</v>
      </c>
      <c r="BK1275" s="22"/>
      <c r="BL1275" s="22"/>
      <c r="BM1275" s="22"/>
      <c r="BN1275" s="22">
        <f t="shared" si="4675"/>
        <v>1582.8</v>
      </c>
      <c r="BO1275" s="22">
        <f t="shared" si="4676"/>
        <v>0</v>
      </c>
      <c r="BP1275" s="22">
        <f t="shared" si="4677"/>
        <v>0</v>
      </c>
      <c r="BQ1275" s="22"/>
      <c r="BR1275" s="22"/>
      <c r="BS1275" s="22">
        <f t="shared" si="4678"/>
        <v>1582.8</v>
      </c>
      <c r="BT1275" s="22">
        <f t="shared" si="4679"/>
        <v>0</v>
      </c>
      <c r="BU1275" s="22">
        <f t="shared" si="4680"/>
        <v>0</v>
      </c>
      <c r="BV1275" s="22"/>
      <c r="BW1275" s="22"/>
      <c r="BX1275" s="22">
        <f t="shared" si="4681"/>
        <v>1582.8</v>
      </c>
      <c r="BY1275" s="22">
        <f t="shared" si="4682"/>
        <v>0</v>
      </c>
      <c r="BZ1275" s="22">
        <f t="shared" si="4683"/>
        <v>0</v>
      </c>
      <c r="CA1275" s="22"/>
      <c r="CB1275" s="22"/>
      <c r="CC1275" s="22"/>
      <c r="CD1275" s="22">
        <f t="shared" si="4820"/>
        <v>1582.8</v>
      </c>
      <c r="CE1275" s="22"/>
      <c r="CF1275" s="34">
        <f t="shared" si="4823"/>
        <v>1582.8</v>
      </c>
      <c r="CG1275" s="22">
        <f t="shared" si="4821"/>
        <v>0</v>
      </c>
      <c r="CH1275" s="22"/>
      <c r="CI1275" s="22">
        <f t="shared" si="4824"/>
        <v>0</v>
      </c>
      <c r="CJ1275" s="22">
        <f t="shared" si="4822"/>
        <v>0</v>
      </c>
      <c r="CK1275" s="22"/>
      <c r="CL1275" s="22">
        <f t="shared" si="4825"/>
        <v>0</v>
      </c>
      <c r="CM1275" s="22"/>
      <c r="CN1275" s="15"/>
      <c r="CO1275" s="35"/>
    </row>
    <row r="1276" spans="1:99" ht="31.2" x14ac:dyDescent="0.3">
      <c r="A1276" s="36" t="s">
        <v>704</v>
      </c>
      <c r="B1276" s="16"/>
      <c r="C1276" s="32"/>
      <c r="D1276" s="32"/>
      <c r="E1276" s="33" t="s">
        <v>705</v>
      </c>
      <c r="F1276" s="22">
        <f t="shared" si="4778"/>
        <v>26440.1</v>
      </c>
      <c r="G1276" s="22">
        <f t="shared" si="4779"/>
        <v>14097.6</v>
      </c>
      <c r="H1276" s="22">
        <f t="shared" si="4780"/>
        <v>13119.3</v>
      </c>
      <c r="I1276" s="22">
        <f t="shared" si="4781"/>
        <v>-12920.5</v>
      </c>
      <c r="J1276" s="22">
        <f t="shared" si="4782"/>
        <v>0</v>
      </c>
      <c r="K1276" s="22">
        <f t="shared" si="4783"/>
        <v>0</v>
      </c>
      <c r="L1276" s="22">
        <f t="shared" si="4648"/>
        <v>13519.599999999999</v>
      </c>
      <c r="M1276" s="22">
        <f t="shared" si="4649"/>
        <v>14097.6</v>
      </c>
      <c r="N1276" s="22">
        <f t="shared" si="4650"/>
        <v>13119.3</v>
      </c>
      <c r="O1276" s="22">
        <f t="shared" si="4784"/>
        <v>0</v>
      </c>
      <c r="P1276" s="22">
        <f t="shared" si="4785"/>
        <v>0</v>
      </c>
      <c r="Q1276" s="22">
        <f t="shared" si="4786"/>
        <v>0</v>
      </c>
      <c r="R1276" s="22">
        <f t="shared" si="4651"/>
        <v>13519.599999999999</v>
      </c>
      <c r="S1276" s="22">
        <f t="shared" si="4652"/>
        <v>14097.6</v>
      </c>
      <c r="T1276" s="22">
        <f t="shared" si="4653"/>
        <v>13119.3</v>
      </c>
      <c r="U1276" s="22">
        <f t="shared" si="4787"/>
        <v>0</v>
      </c>
      <c r="V1276" s="22">
        <f t="shared" si="4788"/>
        <v>0</v>
      </c>
      <c r="W1276" s="22">
        <f t="shared" si="4789"/>
        <v>0</v>
      </c>
      <c r="X1276" s="22">
        <f t="shared" si="4654"/>
        <v>13519.599999999999</v>
      </c>
      <c r="Y1276" s="22">
        <f t="shared" si="4655"/>
        <v>14097.6</v>
      </c>
      <c r="Z1276" s="22">
        <f t="shared" si="4656"/>
        <v>13119.3</v>
      </c>
      <c r="AA1276" s="22">
        <f t="shared" si="4790"/>
        <v>0</v>
      </c>
      <c r="AB1276" s="22">
        <f t="shared" si="4791"/>
        <v>0</v>
      </c>
      <c r="AC1276" s="22">
        <f t="shared" si="4792"/>
        <v>0</v>
      </c>
      <c r="AD1276" s="22">
        <f t="shared" si="4657"/>
        <v>13519.599999999999</v>
      </c>
      <c r="AE1276" s="22">
        <f t="shared" si="4658"/>
        <v>14097.6</v>
      </c>
      <c r="AF1276" s="22">
        <f t="shared" si="4659"/>
        <v>13119.3</v>
      </c>
      <c r="AG1276" s="22">
        <f t="shared" si="4793"/>
        <v>0</v>
      </c>
      <c r="AH1276" s="22">
        <f t="shared" si="4794"/>
        <v>0</v>
      </c>
      <c r="AI1276" s="22">
        <f t="shared" si="4795"/>
        <v>0</v>
      </c>
      <c r="AJ1276" s="22">
        <f t="shared" si="4660"/>
        <v>13519.599999999999</v>
      </c>
      <c r="AK1276" s="22">
        <f t="shared" si="4661"/>
        <v>14097.6</v>
      </c>
      <c r="AL1276" s="22">
        <f t="shared" si="4662"/>
        <v>13119.3</v>
      </c>
      <c r="AM1276" s="22">
        <f t="shared" si="4796"/>
        <v>0</v>
      </c>
      <c r="AN1276" s="22">
        <f t="shared" si="4797"/>
        <v>0</v>
      </c>
      <c r="AO1276" s="22">
        <f t="shared" si="4798"/>
        <v>0</v>
      </c>
      <c r="AP1276" s="22">
        <f t="shared" si="4663"/>
        <v>13519.599999999999</v>
      </c>
      <c r="AQ1276" s="22">
        <f t="shared" si="4664"/>
        <v>14097.6</v>
      </c>
      <c r="AR1276" s="22">
        <f t="shared" si="4665"/>
        <v>13119.3</v>
      </c>
      <c r="AS1276" s="22">
        <f t="shared" si="4799"/>
        <v>0</v>
      </c>
      <c r="AT1276" s="22">
        <f t="shared" si="4800"/>
        <v>0</v>
      </c>
      <c r="AU1276" s="22">
        <f t="shared" si="4801"/>
        <v>0</v>
      </c>
      <c r="AV1276" s="22">
        <f t="shared" si="4666"/>
        <v>13519.599999999999</v>
      </c>
      <c r="AW1276" s="22">
        <f t="shared" si="4667"/>
        <v>14097.6</v>
      </c>
      <c r="AX1276" s="22">
        <f t="shared" si="4668"/>
        <v>13119.3</v>
      </c>
      <c r="AY1276" s="22">
        <f t="shared" si="4802"/>
        <v>0</v>
      </c>
      <c r="AZ1276" s="22">
        <f t="shared" si="4803"/>
        <v>0</v>
      </c>
      <c r="BA1276" s="22">
        <f t="shared" si="4804"/>
        <v>0</v>
      </c>
      <c r="BB1276" s="22">
        <f t="shared" si="4669"/>
        <v>13519.599999999999</v>
      </c>
      <c r="BC1276" s="22">
        <f t="shared" si="4670"/>
        <v>14097.6</v>
      </c>
      <c r="BD1276" s="22">
        <f t="shared" si="4671"/>
        <v>13119.3</v>
      </c>
      <c r="BE1276" s="22">
        <f t="shared" si="4805"/>
        <v>0</v>
      </c>
      <c r="BF1276" s="22">
        <f t="shared" si="4806"/>
        <v>0</v>
      </c>
      <c r="BG1276" s="22">
        <f t="shared" si="4807"/>
        <v>0</v>
      </c>
      <c r="BH1276" s="22">
        <f t="shared" si="4672"/>
        <v>13519.599999999999</v>
      </c>
      <c r="BI1276" s="22">
        <f t="shared" si="4673"/>
        <v>14097.6</v>
      </c>
      <c r="BJ1276" s="22">
        <f t="shared" si="4674"/>
        <v>13119.3</v>
      </c>
      <c r="BK1276" s="22">
        <f t="shared" si="4808"/>
        <v>0</v>
      </c>
      <c r="BL1276" s="22">
        <f t="shared" si="4809"/>
        <v>0</v>
      </c>
      <c r="BM1276" s="22">
        <f t="shared" si="4810"/>
        <v>0</v>
      </c>
      <c r="BN1276" s="22">
        <f t="shared" si="4675"/>
        <v>13519.599999999999</v>
      </c>
      <c r="BO1276" s="22">
        <f t="shared" si="4676"/>
        <v>14097.6</v>
      </c>
      <c r="BP1276" s="22">
        <f t="shared" si="4677"/>
        <v>13119.3</v>
      </c>
      <c r="BQ1276" s="22">
        <f t="shared" si="4811"/>
        <v>0</v>
      </c>
      <c r="BR1276" s="22">
        <f t="shared" si="4812"/>
        <v>0</v>
      </c>
      <c r="BS1276" s="22">
        <f t="shared" si="4678"/>
        <v>13519.599999999999</v>
      </c>
      <c r="BT1276" s="22">
        <f t="shared" si="4679"/>
        <v>14097.6</v>
      </c>
      <c r="BU1276" s="22">
        <f t="shared" si="4680"/>
        <v>13119.3</v>
      </c>
      <c r="BV1276" s="22">
        <f t="shared" si="4813"/>
        <v>0</v>
      </c>
      <c r="BW1276" s="22">
        <f t="shared" si="4814"/>
        <v>0</v>
      </c>
      <c r="BX1276" s="22">
        <f t="shared" si="4681"/>
        <v>13519.599999999999</v>
      </c>
      <c r="BY1276" s="22">
        <f t="shared" si="4682"/>
        <v>14097.6</v>
      </c>
      <c r="BZ1276" s="22">
        <f t="shared" si="4683"/>
        <v>13119.3</v>
      </c>
      <c r="CA1276" s="22">
        <f t="shared" si="4815"/>
        <v>0</v>
      </c>
      <c r="CB1276" s="22">
        <f t="shared" si="4816"/>
        <v>0</v>
      </c>
      <c r="CC1276" s="22">
        <f t="shared" si="4817"/>
        <v>0</v>
      </c>
      <c r="CD1276" s="22">
        <f t="shared" si="4820"/>
        <v>13519.599999999999</v>
      </c>
      <c r="CE1276" s="22">
        <f t="shared" si="4818"/>
        <v>0</v>
      </c>
      <c r="CF1276" s="34">
        <f t="shared" si="4823"/>
        <v>13519.599999999999</v>
      </c>
      <c r="CG1276" s="22">
        <f t="shared" si="4821"/>
        <v>14097.6</v>
      </c>
      <c r="CH1276" s="22">
        <f t="shared" si="4819"/>
        <v>0</v>
      </c>
      <c r="CI1276" s="22">
        <f t="shared" si="4824"/>
        <v>14097.6</v>
      </c>
      <c r="CJ1276" s="22">
        <f t="shared" si="4822"/>
        <v>13119.3</v>
      </c>
      <c r="CK1276" s="22">
        <f t="shared" si="4819"/>
        <v>0</v>
      </c>
      <c r="CL1276" s="22">
        <f t="shared" si="4825"/>
        <v>13119.3</v>
      </c>
      <c r="CM1276" s="22">
        <f t="shared" si="4819"/>
        <v>0</v>
      </c>
      <c r="CN1276" s="15"/>
      <c r="CO1276" s="35"/>
      <c r="CU1276" s="5" t="s">
        <v>31</v>
      </c>
    </row>
    <row r="1277" spans="1:99" ht="31.2" x14ac:dyDescent="0.3">
      <c r="A1277" s="36" t="s">
        <v>704</v>
      </c>
      <c r="B1277" s="16">
        <v>200</v>
      </c>
      <c r="C1277" s="32"/>
      <c r="D1277" s="32"/>
      <c r="E1277" s="33" t="s">
        <v>40</v>
      </c>
      <c r="F1277" s="22">
        <f t="shared" si="4778"/>
        <v>26440.1</v>
      </c>
      <c r="G1277" s="22">
        <f t="shared" si="4779"/>
        <v>14097.6</v>
      </c>
      <c r="H1277" s="22">
        <f t="shared" si="4780"/>
        <v>13119.3</v>
      </c>
      <c r="I1277" s="22">
        <f t="shared" si="4781"/>
        <v>-12920.5</v>
      </c>
      <c r="J1277" s="22">
        <f t="shared" si="4782"/>
        <v>0</v>
      </c>
      <c r="K1277" s="22">
        <f t="shared" si="4783"/>
        <v>0</v>
      </c>
      <c r="L1277" s="22">
        <f t="shared" si="4648"/>
        <v>13519.599999999999</v>
      </c>
      <c r="M1277" s="22">
        <f t="shared" si="4649"/>
        <v>14097.6</v>
      </c>
      <c r="N1277" s="22">
        <f t="shared" si="4650"/>
        <v>13119.3</v>
      </c>
      <c r="O1277" s="22">
        <f t="shared" si="4784"/>
        <v>0</v>
      </c>
      <c r="P1277" s="22">
        <f t="shared" si="4785"/>
        <v>0</v>
      </c>
      <c r="Q1277" s="22">
        <f t="shared" si="4786"/>
        <v>0</v>
      </c>
      <c r="R1277" s="22">
        <f t="shared" si="4651"/>
        <v>13519.599999999999</v>
      </c>
      <c r="S1277" s="22">
        <f t="shared" si="4652"/>
        <v>14097.6</v>
      </c>
      <c r="T1277" s="22">
        <f t="shared" si="4653"/>
        <v>13119.3</v>
      </c>
      <c r="U1277" s="22">
        <f t="shared" si="4787"/>
        <v>0</v>
      </c>
      <c r="V1277" s="22">
        <f t="shared" si="4788"/>
        <v>0</v>
      </c>
      <c r="W1277" s="22">
        <f t="shared" si="4789"/>
        <v>0</v>
      </c>
      <c r="X1277" s="22">
        <f t="shared" si="4654"/>
        <v>13519.599999999999</v>
      </c>
      <c r="Y1277" s="22">
        <f t="shared" si="4655"/>
        <v>14097.6</v>
      </c>
      <c r="Z1277" s="22">
        <f t="shared" si="4656"/>
        <v>13119.3</v>
      </c>
      <c r="AA1277" s="22">
        <f t="shared" si="4790"/>
        <v>0</v>
      </c>
      <c r="AB1277" s="22">
        <f t="shared" si="4791"/>
        <v>0</v>
      </c>
      <c r="AC1277" s="22">
        <f t="shared" si="4792"/>
        <v>0</v>
      </c>
      <c r="AD1277" s="22">
        <f t="shared" si="4657"/>
        <v>13519.599999999999</v>
      </c>
      <c r="AE1277" s="22">
        <f t="shared" si="4658"/>
        <v>14097.6</v>
      </c>
      <c r="AF1277" s="22">
        <f t="shared" si="4659"/>
        <v>13119.3</v>
      </c>
      <c r="AG1277" s="22">
        <f t="shared" si="4793"/>
        <v>0</v>
      </c>
      <c r="AH1277" s="22">
        <f t="shared" si="4794"/>
        <v>0</v>
      </c>
      <c r="AI1277" s="22">
        <f t="shared" si="4795"/>
        <v>0</v>
      </c>
      <c r="AJ1277" s="22">
        <f t="shared" si="4660"/>
        <v>13519.599999999999</v>
      </c>
      <c r="AK1277" s="22">
        <f t="shared" si="4661"/>
        <v>14097.6</v>
      </c>
      <c r="AL1277" s="22">
        <f t="shared" si="4662"/>
        <v>13119.3</v>
      </c>
      <c r="AM1277" s="22">
        <f t="shared" si="4796"/>
        <v>0</v>
      </c>
      <c r="AN1277" s="22">
        <f t="shared" si="4797"/>
        <v>0</v>
      </c>
      <c r="AO1277" s="22">
        <f t="shared" si="4798"/>
        <v>0</v>
      </c>
      <c r="AP1277" s="22">
        <f t="shared" si="4663"/>
        <v>13519.599999999999</v>
      </c>
      <c r="AQ1277" s="22">
        <f t="shared" si="4664"/>
        <v>14097.6</v>
      </c>
      <c r="AR1277" s="22">
        <f t="shared" si="4665"/>
        <v>13119.3</v>
      </c>
      <c r="AS1277" s="22">
        <f t="shared" si="4799"/>
        <v>0</v>
      </c>
      <c r="AT1277" s="22">
        <f t="shared" si="4800"/>
        <v>0</v>
      </c>
      <c r="AU1277" s="22">
        <f t="shared" si="4801"/>
        <v>0</v>
      </c>
      <c r="AV1277" s="22">
        <f t="shared" si="4666"/>
        <v>13519.599999999999</v>
      </c>
      <c r="AW1277" s="22">
        <f t="shared" si="4667"/>
        <v>14097.6</v>
      </c>
      <c r="AX1277" s="22">
        <f t="shared" si="4668"/>
        <v>13119.3</v>
      </c>
      <c r="AY1277" s="22">
        <f t="shared" si="4802"/>
        <v>0</v>
      </c>
      <c r="AZ1277" s="22">
        <f t="shared" si="4803"/>
        <v>0</v>
      </c>
      <c r="BA1277" s="22">
        <f t="shared" si="4804"/>
        <v>0</v>
      </c>
      <c r="BB1277" s="22">
        <f t="shared" si="4669"/>
        <v>13519.599999999999</v>
      </c>
      <c r="BC1277" s="22">
        <f t="shared" si="4670"/>
        <v>14097.6</v>
      </c>
      <c r="BD1277" s="22">
        <f t="shared" si="4671"/>
        <v>13119.3</v>
      </c>
      <c r="BE1277" s="22">
        <f t="shared" si="4805"/>
        <v>0</v>
      </c>
      <c r="BF1277" s="22">
        <f t="shared" si="4806"/>
        <v>0</v>
      </c>
      <c r="BG1277" s="22">
        <f t="shared" si="4807"/>
        <v>0</v>
      </c>
      <c r="BH1277" s="22">
        <f t="shared" si="4672"/>
        <v>13519.599999999999</v>
      </c>
      <c r="BI1277" s="22">
        <f t="shared" si="4673"/>
        <v>14097.6</v>
      </c>
      <c r="BJ1277" s="22">
        <f t="shared" si="4674"/>
        <v>13119.3</v>
      </c>
      <c r="BK1277" s="22">
        <f t="shared" si="4808"/>
        <v>0</v>
      </c>
      <c r="BL1277" s="22">
        <f t="shared" si="4809"/>
        <v>0</v>
      </c>
      <c r="BM1277" s="22">
        <f t="shared" si="4810"/>
        <v>0</v>
      </c>
      <c r="BN1277" s="22">
        <f t="shared" si="4675"/>
        <v>13519.599999999999</v>
      </c>
      <c r="BO1277" s="22">
        <f t="shared" si="4676"/>
        <v>14097.6</v>
      </c>
      <c r="BP1277" s="22">
        <f t="shared" si="4677"/>
        <v>13119.3</v>
      </c>
      <c r="BQ1277" s="22">
        <f t="shared" si="4811"/>
        <v>0</v>
      </c>
      <c r="BR1277" s="22">
        <f t="shared" si="4812"/>
        <v>0</v>
      </c>
      <c r="BS1277" s="22">
        <f t="shared" si="4678"/>
        <v>13519.599999999999</v>
      </c>
      <c r="BT1277" s="22">
        <f t="shared" si="4679"/>
        <v>14097.6</v>
      </c>
      <c r="BU1277" s="22">
        <f t="shared" si="4680"/>
        <v>13119.3</v>
      </c>
      <c r="BV1277" s="22">
        <f t="shared" si="4813"/>
        <v>0</v>
      </c>
      <c r="BW1277" s="22">
        <f t="shared" si="4814"/>
        <v>0</v>
      </c>
      <c r="BX1277" s="22">
        <f t="shared" si="4681"/>
        <v>13519.599999999999</v>
      </c>
      <c r="BY1277" s="22">
        <f t="shared" si="4682"/>
        <v>14097.6</v>
      </c>
      <c r="BZ1277" s="22">
        <f t="shared" si="4683"/>
        <v>13119.3</v>
      </c>
      <c r="CA1277" s="22">
        <f t="shared" si="4815"/>
        <v>0</v>
      </c>
      <c r="CB1277" s="22">
        <f t="shared" si="4816"/>
        <v>0</v>
      </c>
      <c r="CC1277" s="22">
        <f t="shared" si="4817"/>
        <v>0</v>
      </c>
      <c r="CD1277" s="22">
        <f t="shared" si="4820"/>
        <v>13519.599999999999</v>
      </c>
      <c r="CE1277" s="22">
        <f t="shared" si="4818"/>
        <v>0</v>
      </c>
      <c r="CF1277" s="34">
        <f t="shared" si="4823"/>
        <v>13519.599999999999</v>
      </c>
      <c r="CG1277" s="22">
        <f t="shared" si="4821"/>
        <v>14097.6</v>
      </c>
      <c r="CH1277" s="22">
        <f t="shared" si="4819"/>
        <v>0</v>
      </c>
      <c r="CI1277" s="22">
        <f t="shared" si="4824"/>
        <v>14097.6</v>
      </c>
      <c r="CJ1277" s="22">
        <f t="shared" si="4822"/>
        <v>13119.3</v>
      </c>
      <c r="CK1277" s="22">
        <f t="shared" si="4819"/>
        <v>0</v>
      </c>
      <c r="CL1277" s="22">
        <f t="shared" si="4825"/>
        <v>13119.3</v>
      </c>
      <c r="CM1277" s="22">
        <f t="shared" si="4819"/>
        <v>0</v>
      </c>
      <c r="CN1277" s="15"/>
      <c r="CO1277" s="35"/>
      <c r="CS1277" s="5" t="s">
        <v>29</v>
      </c>
    </row>
    <row r="1278" spans="1:99" ht="46.8" x14ac:dyDescent="0.3">
      <c r="A1278" s="36" t="s">
        <v>704</v>
      </c>
      <c r="B1278" s="16">
        <v>240</v>
      </c>
      <c r="C1278" s="32"/>
      <c r="D1278" s="32"/>
      <c r="E1278" s="33" t="s">
        <v>41</v>
      </c>
      <c r="F1278" s="22">
        <f t="shared" si="4778"/>
        <v>26440.1</v>
      </c>
      <c r="G1278" s="22">
        <f t="shared" si="4779"/>
        <v>14097.6</v>
      </c>
      <c r="H1278" s="22">
        <f t="shared" si="4780"/>
        <v>13119.3</v>
      </c>
      <c r="I1278" s="22">
        <f t="shared" si="4781"/>
        <v>-12920.5</v>
      </c>
      <c r="J1278" s="22">
        <f t="shared" si="4782"/>
        <v>0</v>
      </c>
      <c r="K1278" s="22">
        <f t="shared" si="4783"/>
        <v>0</v>
      </c>
      <c r="L1278" s="22">
        <f t="shared" si="4648"/>
        <v>13519.599999999999</v>
      </c>
      <c r="M1278" s="22">
        <f t="shared" si="4649"/>
        <v>14097.6</v>
      </c>
      <c r="N1278" s="22">
        <f t="shared" si="4650"/>
        <v>13119.3</v>
      </c>
      <c r="O1278" s="22">
        <f t="shared" si="4784"/>
        <v>0</v>
      </c>
      <c r="P1278" s="22">
        <f t="shared" si="4785"/>
        <v>0</v>
      </c>
      <c r="Q1278" s="22">
        <f t="shared" si="4786"/>
        <v>0</v>
      </c>
      <c r="R1278" s="22">
        <f t="shared" si="4651"/>
        <v>13519.599999999999</v>
      </c>
      <c r="S1278" s="22">
        <f t="shared" si="4652"/>
        <v>14097.6</v>
      </c>
      <c r="T1278" s="22">
        <f t="shared" si="4653"/>
        <v>13119.3</v>
      </c>
      <c r="U1278" s="22">
        <f t="shared" si="4787"/>
        <v>0</v>
      </c>
      <c r="V1278" s="22">
        <f t="shared" si="4788"/>
        <v>0</v>
      </c>
      <c r="W1278" s="22">
        <f t="shared" si="4789"/>
        <v>0</v>
      </c>
      <c r="X1278" s="22">
        <f t="shared" si="4654"/>
        <v>13519.599999999999</v>
      </c>
      <c r="Y1278" s="22">
        <f t="shared" si="4655"/>
        <v>14097.6</v>
      </c>
      <c r="Z1278" s="22">
        <f t="shared" si="4656"/>
        <v>13119.3</v>
      </c>
      <c r="AA1278" s="22">
        <f t="shared" si="4790"/>
        <v>0</v>
      </c>
      <c r="AB1278" s="22">
        <f t="shared" si="4791"/>
        <v>0</v>
      </c>
      <c r="AC1278" s="22">
        <f t="shared" si="4792"/>
        <v>0</v>
      </c>
      <c r="AD1278" s="22">
        <f t="shared" si="4657"/>
        <v>13519.599999999999</v>
      </c>
      <c r="AE1278" s="22">
        <f t="shared" si="4658"/>
        <v>14097.6</v>
      </c>
      <c r="AF1278" s="22">
        <f t="shared" si="4659"/>
        <v>13119.3</v>
      </c>
      <c r="AG1278" s="22">
        <f t="shared" si="4793"/>
        <v>0</v>
      </c>
      <c r="AH1278" s="22">
        <f t="shared" si="4794"/>
        <v>0</v>
      </c>
      <c r="AI1278" s="22">
        <f t="shared" si="4795"/>
        <v>0</v>
      </c>
      <c r="AJ1278" s="22">
        <f t="shared" si="4660"/>
        <v>13519.599999999999</v>
      </c>
      <c r="AK1278" s="22">
        <f t="shared" si="4661"/>
        <v>14097.6</v>
      </c>
      <c r="AL1278" s="22">
        <f t="shared" si="4662"/>
        <v>13119.3</v>
      </c>
      <c r="AM1278" s="22">
        <f t="shared" si="4796"/>
        <v>0</v>
      </c>
      <c r="AN1278" s="22">
        <f t="shared" si="4797"/>
        <v>0</v>
      </c>
      <c r="AO1278" s="22">
        <f t="shared" si="4798"/>
        <v>0</v>
      </c>
      <c r="AP1278" s="22">
        <f t="shared" si="4663"/>
        <v>13519.599999999999</v>
      </c>
      <c r="AQ1278" s="22">
        <f t="shared" si="4664"/>
        <v>14097.6</v>
      </c>
      <c r="AR1278" s="22">
        <f t="shared" si="4665"/>
        <v>13119.3</v>
      </c>
      <c r="AS1278" s="22">
        <f t="shared" si="4799"/>
        <v>0</v>
      </c>
      <c r="AT1278" s="22">
        <f t="shared" si="4800"/>
        <v>0</v>
      </c>
      <c r="AU1278" s="22">
        <f t="shared" si="4801"/>
        <v>0</v>
      </c>
      <c r="AV1278" s="22">
        <f t="shared" si="4666"/>
        <v>13519.599999999999</v>
      </c>
      <c r="AW1278" s="22">
        <f t="shared" si="4667"/>
        <v>14097.6</v>
      </c>
      <c r="AX1278" s="22">
        <f t="shared" si="4668"/>
        <v>13119.3</v>
      </c>
      <c r="AY1278" s="22">
        <f t="shared" si="4802"/>
        <v>0</v>
      </c>
      <c r="AZ1278" s="22">
        <f t="shared" si="4803"/>
        <v>0</v>
      </c>
      <c r="BA1278" s="22">
        <f t="shared" si="4804"/>
        <v>0</v>
      </c>
      <c r="BB1278" s="22">
        <f t="shared" si="4669"/>
        <v>13519.599999999999</v>
      </c>
      <c r="BC1278" s="22">
        <f t="shared" si="4670"/>
        <v>14097.6</v>
      </c>
      <c r="BD1278" s="22">
        <f t="shared" si="4671"/>
        <v>13119.3</v>
      </c>
      <c r="BE1278" s="22">
        <f t="shared" si="4805"/>
        <v>0</v>
      </c>
      <c r="BF1278" s="22">
        <f t="shared" si="4806"/>
        <v>0</v>
      </c>
      <c r="BG1278" s="22">
        <f t="shared" si="4807"/>
        <v>0</v>
      </c>
      <c r="BH1278" s="22">
        <f t="shared" si="4672"/>
        <v>13519.599999999999</v>
      </c>
      <c r="BI1278" s="22">
        <f t="shared" si="4673"/>
        <v>14097.6</v>
      </c>
      <c r="BJ1278" s="22">
        <f t="shared" si="4674"/>
        <v>13119.3</v>
      </c>
      <c r="BK1278" s="22">
        <f t="shared" si="4808"/>
        <v>0</v>
      </c>
      <c r="BL1278" s="22">
        <f t="shared" si="4809"/>
        <v>0</v>
      </c>
      <c r="BM1278" s="22">
        <f t="shared" si="4810"/>
        <v>0</v>
      </c>
      <c r="BN1278" s="22">
        <f t="shared" si="4675"/>
        <v>13519.599999999999</v>
      </c>
      <c r="BO1278" s="22">
        <f t="shared" si="4676"/>
        <v>14097.6</v>
      </c>
      <c r="BP1278" s="22">
        <f t="shared" si="4677"/>
        <v>13119.3</v>
      </c>
      <c r="BQ1278" s="22">
        <f t="shared" si="4811"/>
        <v>0</v>
      </c>
      <c r="BR1278" s="22">
        <f t="shared" si="4812"/>
        <v>0</v>
      </c>
      <c r="BS1278" s="22">
        <f t="shared" si="4678"/>
        <v>13519.599999999999</v>
      </c>
      <c r="BT1278" s="22">
        <f t="shared" si="4679"/>
        <v>14097.6</v>
      </c>
      <c r="BU1278" s="22">
        <f t="shared" si="4680"/>
        <v>13119.3</v>
      </c>
      <c r="BV1278" s="22">
        <f t="shared" si="4813"/>
        <v>0</v>
      </c>
      <c r="BW1278" s="22">
        <f t="shared" si="4814"/>
        <v>0</v>
      </c>
      <c r="BX1278" s="22">
        <f t="shared" si="4681"/>
        <v>13519.599999999999</v>
      </c>
      <c r="BY1278" s="22">
        <f t="shared" si="4682"/>
        <v>14097.6</v>
      </c>
      <c r="BZ1278" s="22">
        <f t="shared" si="4683"/>
        <v>13119.3</v>
      </c>
      <c r="CA1278" s="22">
        <f t="shared" si="4815"/>
        <v>0</v>
      </c>
      <c r="CB1278" s="22">
        <f t="shared" si="4816"/>
        <v>0</v>
      </c>
      <c r="CC1278" s="22">
        <f t="shared" si="4817"/>
        <v>0</v>
      </c>
      <c r="CD1278" s="22">
        <f t="shared" si="4820"/>
        <v>13519.599999999999</v>
      </c>
      <c r="CE1278" s="22">
        <f t="shared" si="4818"/>
        <v>0</v>
      </c>
      <c r="CF1278" s="34">
        <f t="shared" si="4823"/>
        <v>13519.599999999999</v>
      </c>
      <c r="CG1278" s="22">
        <f t="shared" si="4821"/>
        <v>14097.6</v>
      </c>
      <c r="CH1278" s="22">
        <f t="shared" si="4819"/>
        <v>0</v>
      </c>
      <c r="CI1278" s="22">
        <f t="shared" si="4824"/>
        <v>14097.6</v>
      </c>
      <c r="CJ1278" s="22">
        <f t="shared" si="4822"/>
        <v>13119.3</v>
      </c>
      <c r="CK1278" s="22">
        <f t="shared" si="4819"/>
        <v>0</v>
      </c>
      <c r="CL1278" s="22">
        <f t="shared" si="4825"/>
        <v>13119.3</v>
      </c>
      <c r="CM1278" s="22">
        <f t="shared" si="4819"/>
        <v>0</v>
      </c>
      <c r="CN1278" s="15"/>
      <c r="CO1278" s="35"/>
      <c r="CT1278" s="5" t="s">
        <v>30</v>
      </c>
    </row>
    <row r="1279" spans="1:99" x14ac:dyDescent="0.3">
      <c r="A1279" s="36" t="s">
        <v>704</v>
      </c>
      <c r="B1279" s="16">
        <v>240</v>
      </c>
      <c r="C1279" s="32" t="s">
        <v>395</v>
      </c>
      <c r="D1279" s="32" t="s">
        <v>105</v>
      </c>
      <c r="E1279" s="33" t="s">
        <v>681</v>
      </c>
      <c r="F1279" s="22">
        <v>26440.1</v>
      </c>
      <c r="G1279" s="22">
        <v>14097.6</v>
      </c>
      <c r="H1279" s="22">
        <v>13119.3</v>
      </c>
      <c r="I1279" s="22">
        <v>-12920.5</v>
      </c>
      <c r="J1279" s="22"/>
      <c r="K1279" s="22"/>
      <c r="L1279" s="22">
        <f t="shared" si="4648"/>
        <v>13519.599999999999</v>
      </c>
      <c r="M1279" s="22">
        <f t="shared" si="4649"/>
        <v>14097.6</v>
      </c>
      <c r="N1279" s="22">
        <f t="shared" si="4650"/>
        <v>13119.3</v>
      </c>
      <c r="O1279" s="22"/>
      <c r="P1279" s="22"/>
      <c r="Q1279" s="22"/>
      <c r="R1279" s="22">
        <f t="shared" si="4651"/>
        <v>13519.599999999999</v>
      </c>
      <c r="S1279" s="22">
        <f t="shared" si="4652"/>
        <v>14097.6</v>
      </c>
      <c r="T1279" s="22">
        <f t="shared" si="4653"/>
        <v>13119.3</v>
      </c>
      <c r="U1279" s="22"/>
      <c r="V1279" s="22"/>
      <c r="W1279" s="22"/>
      <c r="X1279" s="22">
        <f t="shared" si="4654"/>
        <v>13519.599999999999</v>
      </c>
      <c r="Y1279" s="22">
        <f t="shared" si="4655"/>
        <v>14097.6</v>
      </c>
      <c r="Z1279" s="22">
        <f t="shared" si="4656"/>
        <v>13119.3</v>
      </c>
      <c r="AA1279" s="22"/>
      <c r="AB1279" s="22"/>
      <c r="AC1279" s="22"/>
      <c r="AD1279" s="22">
        <f t="shared" si="4657"/>
        <v>13519.599999999999</v>
      </c>
      <c r="AE1279" s="22">
        <f t="shared" si="4658"/>
        <v>14097.6</v>
      </c>
      <c r="AF1279" s="22">
        <f t="shared" si="4659"/>
        <v>13119.3</v>
      </c>
      <c r="AG1279" s="22"/>
      <c r="AH1279" s="22"/>
      <c r="AI1279" s="22"/>
      <c r="AJ1279" s="22">
        <f t="shared" si="4660"/>
        <v>13519.599999999999</v>
      </c>
      <c r="AK1279" s="22">
        <f t="shared" si="4661"/>
        <v>14097.6</v>
      </c>
      <c r="AL1279" s="22">
        <f t="shared" si="4662"/>
        <v>13119.3</v>
      </c>
      <c r="AM1279" s="22"/>
      <c r="AN1279" s="22"/>
      <c r="AO1279" s="22"/>
      <c r="AP1279" s="22">
        <f t="shared" si="4663"/>
        <v>13519.599999999999</v>
      </c>
      <c r="AQ1279" s="22">
        <f t="shared" si="4664"/>
        <v>14097.6</v>
      </c>
      <c r="AR1279" s="22">
        <f t="shared" si="4665"/>
        <v>13119.3</v>
      </c>
      <c r="AS1279" s="22"/>
      <c r="AT1279" s="22"/>
      <c r="AU1279" s="22"/>
      <c r="AV1279" s="22">
        <f t="shared" si="4666"/>
        <v>13519.599999999999</v>
      </c>
      <c r="AW1279" s="22">
        <f t="shared" si="4667"/>
        <v>14097.6</v>
      </c>
      <c r="AX1279" s="22">
        <f t="shared" si="4668"/>
        <v>13119.3</v>
      </c>
      <c r="AY1279" s="22"/>
      <c r="AZ1279" s="22"/>
      <c r="BA1279" s="22"/>
      <c r="BB1279" s="22">
        <f t="shared" si="4669"/>
        <v>13519.599999999999</v>
      </c>
      <c r="BC1279" s="22">
        <f t="shared" si="4670"/>
        <v>14097.6</v>
      </c>
      <c r="BD1279" s="22">
        <f t="shared" si="4671"/>
        <v>13119.3</v>
      </c>
      <c r="BE1279" s="22"/>
      <c r="BF1279" s="22"/>
      <c r="BG1279" s="22"/>
      <c r="BH1279" s="22">
        <f t="shared" si="4672"/>
        <v>13519.599999999999</v>
      </c>
      <c r="BI1279" s="22">
        <f t="shared" si="4673"/>
        <v>14097.6</v>
      </c>
      <c r="BJ1279" s="22">
        <f t="shared" si="4674"/>
        <v>13119.3</v>
      </c>
      <c r="BK1279" s="22"/>
      <c r="BL1279" s="22"/>
      <c r="BM1279" s="22"/>
      <c r="BN1279" s="22">
        <f t="shared" si="4675"/>
        <v>13519.599999999999</v>
      </c>
      <c r="BO1279" s="22">
        <f t="shared" si="4676"/>
        <v>14097.6</v>
      </c>
      <c r="BP1279" s="22">
        <f t="shared" si="4677"/>
        <v>13119.3</v>
      </c>
      <c r="BQ1279" s="22"/>
      <c r="BR1279" s="22"/>
      <c r="BS1279" s="22">
        <f t="shared" si="4678"/>
        <v>13519.599999999999</v>
      </c>
      <c r="BT1279" s="22">
        <f t="shared" si="4679"/>
        <v>14097.6</v>
      </c>
      <c r="BU1279" s="22">
        <f t="shared" si="4680"/>
        <v>13119.3</v>
      </c>
      <c r="BV1279" s="22"/>
      <c r="BW1279" s="22"/>
      <c r="BX1279" s="22">
        <f t="shared" si="4681"/>
        <v>13519.599999999999</v>
      </c>
      <c r="BY1279" s="22">
        <f t="shared" si="4682"/>
        <v>14097.6</v>
      </c>
      <c r="BZ1279" s="22">
        <f t="shared" si="4683"/>
        <v>13119.3</v>
      </c>
      <c r="CA1279" s="22"/>
      <c r="CB1279" s="22"/>
      <c r="CC1279" s="22"/>
      <c r="CD1279" s="22">
        <f t="shared" si="4820"/>
        <v>13519.599999999999</v>
      </c>
      <c r="CE1279" s="22"/>
      <c r="CF1279" s="34">
        <f t="shared" si="4823"/>
        <v>13519.599999999999</v>
      </c>
      <c r="CG1279" s="22">
        <f t="shared" si="4821"/>
        <v>14097.6</v>
      </c>
      <c r="CH1279" s="22"/>
      <c r="CI1279" s="22">
        <f t="shared" si="4824"/>
        <v>14097.6</v>
      </c>
      <c r="CJ1279" s="22">
        <f t="shared" si="4822"/>
        <v>13119.3</v>
      </c>
      <c r="CK1279" s="22"/>
      <c r="CL1279" s="22">
        <f t="shared" si="4825"/>
        <v>13119.3</v>
      </c>
      <c r="CM1279" s="22"/>
      <c r="CN1279" s="15"/>
      <c r="CO1279" s="35">
        <v>69</v>
      </c>
    </row>
    <row r="1280" spans="1:99" ht="31.2" hidden="1" x14ac:dyDescent="0.3">
      <c r="A1280" s="36" t="s">
        <v>706</v>
      </c>
      <c r="B1280" s="16"/>
      <c r="C1280" s="32"/>
      <c r="D1280" s="32"/>
      <c r="E1280" s="33" t="s">
        <v>707</v>
      </c>
      <c r="F1280" s="22">
        <f t="shared" si="4778"/>
        <v>0</v>
      </c>
      <c r="G1280" s="22">
        <f t="shared" si="4779"/>
        <v>0</v>
      </c>
      <c r="H1280" s="22">
        <f t="shared" si="4780"/>
        <v>0</v>
      </c>
      <c r="I1280" s="22">
        <f t="shared" si="4781"/>
        <v>0</v>
      </c>
      <c r="J1280" s="22">
        <f t="shared" si="4782"/>
        <v>0</v>
      </c>
      <c r="K1280" s="22">
        <f t="shared" si="4783"/>
        <v>0</v>
      </c>
      <c r="L1280" s="22">
        <f t="shared" si="4648"/>
        <v>0</v>
      </c>
      <c r="M1280" s="22">
        <f t="shared" si="4649"/>
        <v>0</v>
      </c>
      <c r="N1280" s="22">
        <f t="shared" si="4650"/>
        <v>0</v>
      </c>
      <c r="O1280" s="22">
        <f t="shared" si="4784"/>
        <v>0</v>
      </c>
      <c r="P1280" s="22">
        <f t="shared" si="4785"/>
        <v>0</v>
      </c>
      <c r="Q1280" s="22">
        <f t="shared" si="4786"/>
        <v>0</v>
      </c>
      <c r="R1280" s="22">
        <f t="shared" si="4651"/>
        <v>0</v>
      </c>
      <c r="S1280" s="22">
        <f t="shared" si="4652"/>
        <v>0</v>
      </c>
      <c r="T1280" s="22">
        <f t="shared" si="4653"/>
        <v>0</v>
      </c>
      <c r="U1280" s="22">
        <f t="shared" si="4787"/>
        <v>0</v>
      </c>
      <c r="V1280" s="22">
        <f t="shared" si="4788"/>
        <v>0</v>
      </c>
      <c r="W1280" s="22">
        <f t="shared" si="4789"/>
        <v>0</v>
      </c>
      <c r="X1280" s="22">
        <f t="shared" si="4654"/>
        <v>0</v>
      </c>
      <c r="Y1280" s="22">
        <f t="shared" si="4655"/>
        <v>0</v>
      </c>
      <c r="Z1280" s="22">
        <f t="shared" si="4656"/>
        <v>0</v>
      </c>
      <c r="AA1280" s="22">
        <f t="shared" si="4790"/>
        <v>0</v>
      </c>
      <c r="AB1280" s="22">
        <f t="shared" si="4791"/>
        <v>0</v>
      </c>
      <c r="AC1280" s="22">
        <f t="shared" si="4792"/>
        <v>0</v>
      </c>
      <c r="AD1280" s="22">
        <f t="shared" si="4657"/>
        <v>0</v>
      </c>
      <c r="AE1280" s="22">
        <f t="shared" si="4658"/>
        <v>0</v>
      </c>
      <c r="AF1280" s="22">
        <f t="shared" si="4659"/>
        <v>0</v>
      </c>
      <c r="AG1280" s="22">
        <f t="shared" si="4793"/>
        <v>0</v>
      </c>
      <c r="AH1280" s="22">
        <f t="shared" si="4794"/>
        <v>0</v>
      </c>
      <c r="AI1280" s="22">
        <f t="shared" si="4795"/>
        <v>0</v>
      </c>
      <c r="AJ1280" s="22">
        <f t="shared" si="4660"/>
        <v>0</v>
      </c>
      <c r="AK1280" s="22">
        <f t="shared" si="4661"/>
        <v>0</v>
      </c>
      <c r="AL1280" s="22">
        <f t="shared" si="4662"/>
        <v>0</v>
      </c>
      <c r="AM1280" s="22">
        <f t="shared" si="4796"/>
        <v>0</v>
      </c>
      <c r="AN1280" s="22">
        <f t="shared" si="4797"/>
        <v>0</v>
      </c>
      <c r="AO1280" s="22">
        <f t="shared" si="4798"/>
        <v>0</v>
      </c>
      <c r="AP1280" s="22">
        <f t="shared" si="4663"/>
        <v>0</v>
      </c>
      <c r="AQ1280" s="22">
        <f t="shared" si="4664"/>
        <v>0</v>
      </c>
      <c r="AR1280" s="22">
        <f t="shared" si="4665"/>
        <v>0</v>
      </c>
      <c r="AS1280" s="22">
        <f t="shared" si="4799"/>
        <v>0</v>
      </c>
      <c r="AT1280" s="22">
        <f t="shared" si="4800"/>
        <v>0</v>
      </c>
      <c r="AU1280" s="22">
        <f t="shared" si="4801"/>
        <v>0</v>
      </c>
      <c r="AV1280" s="22">
        <f t="shared" si="4666"/>
        <v>0</v>
      </c>
      <c r="AW1280" s="22">
        <f t="shared" si="4667"/>
        <v>0</v>
      </c>
      <c r="AX1280" s="22">
        <f t="shared" si="4668"/>
        <v>0</v>
      </c>
      <c r="AY1280" s="22">
        <f t="shared" si="4802"/>
        <v>0</v>
      </c>
      <c r="AZ1280" s="22">
        <f t="shared" si="4803"/>
        <v>0</v>
      </c>
      <c r="BA1280" s="22">
        <f t="shared" si="4804"/>
        <v>0</v>
      </c>
      <c r="BB1280" s="22">
        <f t="shared" si="4669"/>
        <v>0</v>
      </c>
      <c r="BC1280" s="22">
        <f t="shared" si="4670"/>
        <v>0</v>
      </c>
      <c r="BD1280" s="22">
        <f t="shared" si="4671"/>
        <v>0</v>
      </c>
      <c r="BE1280" s="22">
        <f t="shared" si="4805"/>
        <v>0</v>
      </c>
      <c r="BF1280" s="22">
        <f t="shared" si="4806"/>
        <v>0</v>
      </c>
      <c r="BG1280" s="22">
        <f t="shared" si="4807"/>
        <v>0</v>
      </c>
      <c r="BH1280" s="22">
        <f t="shared" si="4672"/>
        <v>0</v>
      </c>
      <c r="BI1280" s="22">
        <f t="shared" si="4673"/>
        <v>0</v>
      </c>
      <c r="BJ1280" s="22">
        <f t="shared" si="4674"/>
        <v>0</v>
      </c>
      <c r="BK1280" s="22">
        <f t="shared" si="4808"/>
        <v>0</v>
      </c>
      <c r="BL1280" s="22">
        <f t="shared" si="4809"/>
        <v>0</v>
      </c>
      <c r="BM1280" s="22">
        <f t="shared" si="4810"/>
        <v>0</v>
      </c>
      <c r="BN1280" s="22">
        <f t="shared" si="4675"/>
        <v>0</v>
      </c>
      <c r="BO1280" s="22">
        <f t="shared" si="4676"/>
        <v>0</v>
      </c>
      <c r="BP1280" s="22">
        <f t="shared" si="4677"/>
        <v>0</v>
      </c>
      <c r="BQ1280" s="22">
        <f t="shared" si="4811"/>
        <v>0</v>
      </c>
      <c r="BR1280" s="22">
        <f t="shared" si="4812"/>
        <v>0</v>
      </c>
      <c r="BS1280" s="22">
        <f t="shared" si="4678"/>
        <v>0</v>
      </c>
      <c r="BT1280" s="22">
        <f t="shared" si="4679"/>
        <v>0</v>
      </c>
      <c r="BU1280" s="22">
        <f t="shared" si="4680"/>
        <v>0</v>
      </c>
      <c r="BV1280" s="22">
        <f t="shared" si="4813"/>
        <v>0</v>
      </c>
      <c r="BW1280" s="22">
        <f t="shared" si="4814"/>
        <v>0</v>
      </c>
      <c r="BX1280" s="22">
        <f t="shared" si="4681"/>
        <v>0</v>
      </c>
      <c r="BY1280" s="22">
        <f t="shared" si="4682"/>
        <v>0</v>
      </c>
      <c r="BZ1280" s="22">
        <f t="shared" si="4683"/>
        <v>0</v>
      </c>
      <c r="CA1280" s="22">
        <f t="shared" si="4815"/>
        <v>0</v>
      </c>
      <c r="CB1280" s="22">
        <f t="shared" si="4816"/>
        <v>0</v>
      </c>
      <c r="CC1280" s="22">
        <f t="shared" si="4817"/>
        <v>0</v>
      </c>
      <c r="CD1280" s="22">
        <f t="shared" si="4820"/>
        <v>0</v>
      </c>
      <c r="CE1280" s="22">
        <f t="shared" si="4818"/>
        <v>0</v>
      </c>
      <c r="CF1280" s="22"/>
      <c r="CG1280" s="22">
        <f t="shared" si="4821"/>
        <v>0</v>
      </c>
      <c r="CH1280" s="22">
        <f t="shared" si="4819"/>
        <v>0</v>
      </c>
      <c r="CI1280" s="22"/>
      <c r="CJ1280" s="22">
        <f t="shared" si="4822"/>
        <v>0</v>
      </c>
      <c r="CK1280" s="22">
        <f t="shared" si="4819"/>
        <v>0</v>
      </c>
      <c r="CL1280" s="22"/>
      <c r="CM1280" s="22">
        <f t="shared" si="4819"/>
        <v>0</v>
      </c>
      <c r="CN1280" s="15">
        <v>0</v>
      </c>
      <c r="CO1280" s="35"/>
      <c r="CU1280" s="5" t="s">
        <v>31</v>
      </c>
    </row>
    <row r="1281" spans="1:99" ht="31.2" hidden="1" x14ac:dyDescent="0.3">
      <c r="A1281" s="36" t="s">
        <v>706</v>
      </c>
      <c r="B1281" s="16">
        <v>200</v>
      </c>
      <c r="C1281" s="32"/>
      <c r="D1281" s="32"/>
      <c r="E1281" s="33" t="s">
        <v>40</v>
      </c>
      <c r="F1281" s="22">
        <f t="shared" si="4778"/>
        <v>0</v>
      </c>
      <c r="G1281" s="22">
        <f t="shared" si="4779"/>
        <v>0</v>
      </c>
      <c r="H1281" s="22">
        <f t="shared" si="4780"/>
        <v>0</v>
      </c>
      <c r="I1281" s="22">
        <f t="shared" si="4781"/>
        <v>0</v>
      </c>
      <c r="J1281" s="22">
        <f t="shared" si="4782"/>
        <v>0</v>
      </c>
      <c r="K1281" s="22">
        <f t="shared" si="4783"/>
        <v>0</v>
      </c>
      <c r="L1281" s="22">
        <f t="shared" si="4648"/>
        <v>0</v>
      </c>
      <c r="M1281" s="22">
        <f t="shared" si="4649"/>
        <v>0</v>
      </c>
      <c r="N1281" s="22">
        <f t="shared" si="4650"/>
        <v>0</v>
      </c>
      <c r="O1281" s="22">
        <f t="shared" si="4784"/>
        <v>0</v>
      </c>
      <c r="P1281" s="22">
        <f t="shared" si="4785"/>
        <v>0</v>
      </c>
      <c r="Q1281" s="22">
        <f t="shared" si="4786"/>
        <v>0</v>
      </c>
      <c r="R1281" s="22">
        <f t="shared" si="4651"/>
        <v>0</v>
      </c>
      <c r="S1281" s="22">
        <f t="shared" si="4652"/>
        <v>0</v>
      </c>
      <c r="T1281" s="22">
        <f t="shared" si="4653"/>
        <v>0</v>
      </c>
      <c r="U1281" s="22">
        <f t="shared" si="4787"/>
        <v>0</v>
      </c>
      <c r="V1281" s="22">
        <f t="shared" si="4788"/>
        <v>0</v>
      </c>
      <c r="W1281" s="22">
        <f t="shared" si="4789"/>
        <v>0</v>
      </c>
      <c r="X1281" s="22">
        <f t="shared" si="4654"/>
        <v>0</v>
      </c>
      <c r="Y1281" s="22">
        <f t="shared" si="4655"/>
        <v>0</v>
      </c>
      <c r="Z1281" s="22">
        <f t="shared" si="4656"/>
        <v>0</v>
      </c>
      <c r="AA1281" s="22">
        <f t="shared" si="4790"/>
        <v>0</v>
      </c>
      <c r="AB1281" s="22">
        <f t="shared" si="4791"/>
        <v>0</v>
      </c>
      <c r="AC1281" s="22">
        <f t="shared" si="4792"/>
        <v>0</v>
      </c>
      <c r="AD1281" s="22">
        <f t="shared" si="4657"/>
        <v>0</v>
      </c>
      <c r="AE1281" s="22">
        <f t="shared" si="4658"/>
        <v>0</v>
      </c>
      <c r="AF1281" s="22">
        <f t="shared" si="4659"/>
        <v>0</v>
      </c>
      <c r="AG1281" s="22">
        <f t="shared" si="4793"/>
        <v>0</v>
      </c>
      <c r="AH1281" s="22">
        <f t="shared" si="4794"/>
        <v>0</v>
      </c>
      <c r="AI1281" s="22">
        <f t="shared" si="4795"/>
        <v>0</v>
      </c>
      <c r="AJ1281" s="22">
        <f t="shared" si="4660"/>
        <v>0</v>
      </c>
      <c r="AK1281" s="22">
        <f t="shared" si="4661"/>
        <v>0</v>
      </c>
      <c r="AL1281" s="22">
        <f t="shared" si="4662"/>
        <v>0</v>
      </c>
      <c r="AM1281" s="22">
        <f t="shared" si="4796"/>
        <v>0</v>
      </c>
      <c r="AN1281" s="22">
        <f t="shared" si="4797"/>
        <v>0</v>
      </c>
      <c r="AO1281" s="22">
        <f t="shared" si="4798"/>
        <v>0</v>
      </c>
      <c r="AP1281" s="22">
        <f t="shared" si="4663"/>
        <v>0</v>
      </c>
      <c r="AQ1281" s="22">
        <f t="shared" si="4664"/>
        <v>0</v>
      </c>
      <c r="AR1281" s="22">
        <f t="shared" si="4665"/>
        <v>0</v>
      </c>
      <c r="AS1281" s="22">
        <f t="shared" si="4799"/>
        <v>0</v>
      </c>
      <c r="AT1281" s="22">
        <f t="shared" si="4800"/>
        <v>0</v>
      </c>
      <c r="AU1281" s="22">
        <f t="shared" si="4801"/>
        <v>0</v>
      </c>
      <c r="AV1281" s="22">
        <f t="shared" si="4666"/>
        <v>0</v>
      </c>
      <c r="AW1281" s="22">
        <f t="shared" si="4667"/>
        <v>0</v>
      </c>
      <c r="AX1281" s="22">
        <f t="shared" si="4668"/>
        <v>0</v>
      </c>
      <c r="AY1281" s="22">
        <f t="shared" si="4802"/>
        <v>0</v>
      </c>
      <c r="AZ1281" s="22">
        <f t="shared" si="4803"/>
        <v>0</v>
      </c>
      <c r="BA1281" s="22">
        <f t="shared" si="4804"/>
        <v>0</v>
      </c>
      <c r="BB1281" s="22">
        <f t="shared" si="4669"/>
        <v>0</v>
      </c>
      <c r="BC1281" s="22">
        <f t="shared" si="4670"/>
        <v>0</v>
      </c>
      <c r="BD1281" s="22">
        <f t="shared" si="4671"/>
        <v>0</v>
      </c>
      <c r="BE1281" s="22">
        <f t="shared" si="4805"/>
        <v>0</v>
      </c>
      <c r="BF1281" s="22">
        <f t="shared" si="4806"/>
        <v>0</v>
      </c>
      <c r="BG1281" s="22">
        <f t="shared" si="4807"/>
        <v>0</v>
      </c>
      <c r="BH1281" s="22">
        <f t="shared" si="4672"/>
        <v>0</v>
      </c>
      <c r="BI1281" s="22">
        <f t="shared" si="4673"/>
        <v>0</v>
      </c>
      <c r="BJ1281" s="22">
        <f t="shared" si="4674"/>
        <v>0</v>
      </c>
      <c r="BK1281" s="22">
        <f t="shared" si="4808"/>
        <v>0</v>
      </c>
      <c r="BL1281" s="22">
        <f t="shared" si="4809"/>
        <v>0</v>
      </c>
      <c r="BM1281" s="22">
        <f t="shared" si="4810"/>
        <v>0</v>
      </c>
      <c r="BN1281" s="22">
        <f t="shared" si="4675"/>
        <v>0</v>
      </c>
      <c r="BO1281" s="22">
        <f t="shared" si="4676"/>
        <v>0</v>
      </c>
      <c r="BP1281" s="22">
        <f t="shared" si="4677"/>
        <v>0</v>
      </c>
      <c r="BQ1281" s="22">
        <f t="shared" si="4811"/>
        <v>0</v>
      </c>
      <c r="BR1281" s="22">
        <f t="shared" si="4812"/>
        <v>0</v>
      </c>
      <c r="BS1281" s="22">
        <f t="shared" si="4678"/>
        <v>0</v>
      </c>
      <c r="BT1281" s="22">
        <f t="shared" si="4679"/>
        <v>0</v>
      </c>
      <c r="BU1281" s="22">
        <f t="shared" si="4680"/>
        <v>0</v>
      </c>
      <c r="BV1281" s="22">
        <f t="shared" si="4813"/>
        <v>0</v>
      </c>
      <c r="BW1281" s="22">
        <f t="shared" si="4814"/>
        <v>0</v>
      </c>
      <c r="BX1281" s="22">
        <f t="shared" si="4681"/>
        <v>0</v>
      </c>
      <c r="BY1281" s="22">
        <f t="shared" si="4682"/>
        <v>0</v>
      </c>
      <c r="BZ1281" s="22">
        <f t="shared" si="4683"/>
        <v>0</v>
      </c>
      <c r="CA1281" s="22">
        <f t="shared" si="4815"/>
        <v>0</v>
      </c>
      <c r="CB1281" s="22">
        <f t="shared" si="4816"/>
        <v>0</v>
      </c>
      <c r="CC1281" s="22">
        <f t="shared" si="4817"/>
        <v>0</v>
      </c>
      <c r="CD1281" s="22">
        <f t="shared" si="4820"/>
        <v>0</v>
      </c>
      <c r="CE1281" s="22">
        <f t="shared" si="4818"/>
        <v>0</v>
      </c>
      <c r="CF1281" s="22"/>
      <c r="CG1281" s="22">
        <f t="shared" si="4821"/>
        <v>0</v>
      </c>
      <c r="CH1281" s="22">
        <f t="shared" si="4819"/>
        <v>0</v>
      </c>
      <c r="CI1281" s="22"/>
      <c r="CJ1281" s="22">
        <f t="shared" si="4822"/>
        <v>0</v>
      </c>
      <c r="CK1281" s="22">
        <f t="shared" si="4819"/>
        <v>0</v>
      </c>
      <c r="CL1281" s="22"/>
      <c r="CM1281" s="22">
        <f t="shared" si="4819"/>
        <v>0</v>
      </c>
      <c r="CN1281" s="15">
        <v>0</v>
      </c>
      <c r="CO1281" s="35"/>
      <c r="CS1281" s="5" t="s">
        <v>29</v>
      </c>
    </row>
    <row r="1282" spans="1:99" ht="46.8" hidden="1" x14ac:dyDescent="0.3">
      <c r="A1282" s="36" t="s">
        <v>706</v>
      </c>
      <c r="B1282" s="16">
        <v>240</v>
      </c>
      <c r="C1282" s="32"/>
      <c r="D1282" s="32"/>
      <c r="E1282" s="33" t="s">
        <v>41</v>
      </c>
      <c r="F1282" s="22">
        <f t="shared" si="4778"/>
        <v>0</v>
      </c>
      <c r="G1282" s="22">
        <f t="shared" si="4779"/>
        <v>0</v>
      </c>
      <c r="H1282" s="22">
        <f t="shared" si="4780"/>
        <v>0</v>
      </c>
      <c r="I1282" s="22">
        <f t="shared" si="4781"/>
        <v>0</v>
      </c>
      <c r="J1282" s="22">
        <f t="shared" si="4782"/>
        <v>0</v>
      </c>
      <c r="K1282" s="22">
        <f t="shared" si="4783"/>
        <v>0</v>
      </c>
      <c r="L1282" s="22">
        <f t="shared" si="4648"/>
        <v>0</v>
      </c>
      <c r="M1282" s="22">
        <f t="shared" si="4649"/>
        <v>0</v>
      </c>
      <c r="N1282" s="22">
        <f t="shared" si="4650"/>
        <v>0</v>
      </c>
      <c r="O1282" s="22">
        <f t="shared" si="4784"/>
        <v>0</v>
      </c>
      <c r="P1282" s="22">
        <f t="shared" si="4785"/>
        <v>0</v>
      </c>
      <c r="Q1282" s="22">
        <f t="shared" si="4786"/>
        <v>0</v>
      </c>
      <c r="R1282" s="22">
        <f t="shared" si="4651"/>
        <v>0</v>
      </c>
      <c r="S1282" s="22">
        <f t="shared" si="4652"/>
        <v>0</v>
      </c>
      <c r="T1282" s="22">
        <f t="shared" si="4653"/>
        <v>0</v>
      </c>
      <c r="U1282" s="22">
        <f t="shared" si="4787"/>
        <v>0</v>
      </c>
      <c r="V1282" s="22">
        <f t="shared" si="4788"/>
        <v>0</v>
      </c>
      <c r="W1282" s="22">
        <f t="shared" si="4789"/>
        <v>0</v>
      </c>
      <c r="X1282" s="22">
        <f t="shared" si="4654"/>
        <v>0</v>
      </c>
      <c r="Y1282" s="22">
        <f t="shared" si="4655"/>
        <v>0</v>
      </c>
      <c r="Z1282" s="22">
        <f t="shared" si="4656"/>
        <v>0</v>
      </c>
      <c r="AA1282" s="22">
        <f t="shared" si="4790"/>
        <v>0</v>
      </c>
      <c r="AB1282" s="22">
        <f t="shared" si="4791"/>
        <v>0</v>
      </c>
      <c r="AC1282" s="22">
        <f t="shared" si="4792"/>
        <v>0</v>
      </c>
      <c r="AD1282" s="22">
        <f t="shared" si="4657"/>
        <v>0</v>
      </c>
      <c r="AE1282" s="22">
        <f t="shared" si="4658"/>
        <v>0</v>
      </c>
      <c r="AF1282" s="22">
        <f t="shared" si="4659"/>
        <v>0</v>
      </c>
      <c r="AG1282" s="22">
        <f t="shared" si="4793"/>
        <v>0</v>
      </c>
      <c r="AH1282" s="22">
        <f t="shared" si="4794"/>
        <v>0</v>
      </c>
      <c r="AI1282" s="22">
        <f t="shared" si="4795"/>
        <v>0</v>
      </c>
      <c r="AJ1282" s="22">
        <f t="shared" si="4660"/>
        <v>0</v>
      </c>
      <c r="AK1282" s="22">
        <f t="shared" si="4661"/>
        <v>0</v>
      </c>
      <c r="AL1282" s="22">
        <f t="shared" si="4662"/>
        <v>0</v>
      </c>
      <c r="AM1282" s="22">
        <f t="shared" si="4796"/>
        <v>0</v>
      </c>
      <c r="AN1282" s="22">
        <f t="shared" si="4797"/>
        <v>0</v>
      </c>
      <c r="AO1282" s="22">
        <f t="shared" si="4798"/>
        <v>0</v>
      </c>
      <c r="AP1282" s="22">
        <f t="shared" si="4663"/>
        <v>0</v>
      </c>
      <c r="AQ1282" s="22">
        <f t="shared" si="4664"/>
        <v>0</v>
      </c>
      <c r="AR1282" s="22">
        <f t="shared" si="4665"/>
        <v>0</v>
      </c>
      <c r="AS1282" s="22">
        <f t="shared" si="4799"/>
        <v>0</v>
      </c>
      <c r="AT1282" s="22">
        <f t="shared" si="4800"/>
        <v>0</v>
      </c>
      <c r="AU1282" s="22">
        <f t="shared" si="4801"/>
        <v>0</v>
      </c>
      <c r="AV1282" s="22">
        <f t="shared" si="4666"/>
        <v>0</v>
      </c>
      <c r="AW1282" s="22">
        <f t="shared" si="4667"/>
        <v>0</v>
      </c>
      <c r="AX1282" s="22">
        <f t="shared" si="4668"/>
        <v>0</v>
      </c>
      <c r="AY1282" s="22">
        <f t="shared" si="4802"/>
        <v>0</v>
      </c>
      <c r="AZ1282" s="22">
        <f t="shared" si="4803"/>
        <v>0</v>
      </c>
      <c r="BA1282" s="22">
        <f t="shared" si="4804"/>
        <v>0</v>
      </c>
      <c r="BB1282" s="22">
        <f t="shared" si="4669"/>
        <v>0</v>
      </c>
      <c r="BC1282" s="22">
        <f t="shared" si="4670"/>
        <v>0</v>
      </c>
      <c r="BD1282" s="22">
        <f t="shared" si="4671"/>
        <v>0</v>
      </c>
      <c r="BE1282" s="22">
        <f t="shared" si="4805"/>
        <v>0</v>
      </c>
      <c r="BF1282" s="22">
        <f t="shared" si="4806"/>
        <v>0</v>
      </c>
      <c r="BG1282" s="22">
        <f t="shared" si="4807"/>
        <v>0</v>
      </c>
      <c r="BH1282" s="22">
        <f t="shared" si="4672"/>
        <v>0</v>
      </c>
      <c r="BI1282" s="22">
        <f t="shared" si="4673"/>
        <v>0</v>
      </c>
      <c r="BJ1282" s="22">
        <f t="shared" si="4674"/>
        <v>0</v>
      </c>
      <c r="BK1282" s="22">
        <f t="shared" si="4808"/>
        <v>0</v>
      </c>
      <c r="BL1282" s="22">
        <f t="shared" si="4809"/>
        <v>0</v>
      </c>
      <c r="BM1282" s="22">
        <f t="shared" si="4810"/>
        <v>0</v>
      </c>
      <c r="BN1282" s="22">
        <f t="shared" si="4675"/>
        <v>0</v>
      </c>
      <c r="BO1282" s="22">
        <f t="shared" si="4676"/>
        <v>0</v>
      </c>
      <c r="BP1282" s="22">
        <f t="shared" si="4677"/>
        <v>0</v>
      </c>
      <c r="BQ1282" s="22">
        <f t="shared" si="4811"/>
        <v>0</v>
      </c>
      <c r="BR1282" s="22">
        <f t="shared" si="4812"/>
        <v>0</v>
      </c>
      <c r="BS1282" s="22">
        <f t="shared" si="4678"/>
        <v>0</v>
      </c>
      <c r="BT1282" s="22">
        <f t="shared" si="4679"/>
        <v>0</v>
      </c>
      <c r="BU1282" s="22">
        <f t="shared" si="4680"/>
        <v>0</v>
      </c>
      <c r="BV1282" s="22">
        <f t="shared" si="4813"/>
        <v>0</v>
      </c>
      <c r="BW1282" s="22">
        <f t="shared" si="4814"/>
        <v>0</v>
      </c>
      <c r="BX1282" s="22">
        <f t="shared" si="4681"/>
        <v>0</v>
      </c>
      <c r="BY1282" s="22">
        <f t="shared" si="4682"/>
        <v>0</v>
      </c>
      <c r="BZ1282" s="22">
        <f t="shared" si="4683"/>
        <v>0</v>
      </c>
      <c r="CA1282" s="22">
        <f t="shared" si="4815"/>
        <v>0</v>
      </c>
      <c r="CB1282" s="22">
        <f t="shared" si="4816"/>
        <v>0</v>
      </c>
      <c r="CC1282" s="22">
        <f t="shared" si="4817"/>
        <v>0</v>
      </c>
      <c r="CD1282" s="22">
        <f t="shared" si="4820"/>
        <v>0</v>
      </c>
      <c r="CE1282" s="22">
        <f t="shared" si="4818"/>
        <v>0</v>
      </c>
      <c r="CF1282" s="22"/>
      <c r="CG1282" s="22">
        <f t="shared" si="4821"/>
        <v>0</v>
      </c>
      <c r="CH1282" s="22">
        <f t="shared" si="4819"/>
        <v>0</v>
      </c>
      <c r="CI1282" s="22"/>
      <c r="CJ1282" s="22">
        <f t="shared" si="4822"/>
        <v>0</v>
      </c>
      <c r="CK1282" s="22">
        <f t="shared" si="4819"/>
        <v>0</v>
      </c>
      <c r="CL1282" s="22"/>
      <c r="CM1282" s="22">
        <f t="shared" si="4819"/>
        <v>0</v>
      </c>
      <c r="CN1282" s="15">
        <v>0</v>
      </c>
      <c r="CO1282" s="35"/>
      <c r="CT1282" s="5" t="s">
        <v>30</v>
      </c>
    </row>
    <row r="1283" spans="1:99" hidden="1" x14ac:dyDescent="0.3">
      <c r="A1283" s="36" t="s">
        <v>706</v>
      </c>
      <c r="B1283" s="16">
        <v>240</v>
      </c>
      <c r="C1283" s="32" t="s">
        <v>395</v>
      </c>
      <c r="D1283" s="32" t="s">
        <v>105</v>
      </c>
      <c r="E1283" s="33" t="s">
        <v>681</v>
      </c>
      <c r="F1283" s="22"/>
      <c r="G1283" s="22"/>
      <c r="H1283" s="22"/>
      <c r="I1283" s="22"/>
      <c r="J1283" s="22"/>
      <c r="K1283" s="22"/>
      <c r="L1283" s="22">
        <f t="shared" si="4648"/>
        <v>0</v>
      </c>
      <c r="M1283" s="22">
        <f t="shared" si="4649"/>
        <v>0</v>
      </c>
      <c r="N1283" s="22">
        <f t="shared" si="4650"/>
        <v>0</v>
      </c>
      <c r="O1283" s="22"/>
      <c r="P1283" s="22"/>
      <c r="Q1283" s="22"/>
      <c r="R1283" s="22">
        <f t="shared" si="4651"/>
        <v>0</v>
      </c>
      <c r="S1283" s="22">
        <f t="shared" si="4652"/>
        <v>0</v>
      </c>
      <c r="T1283" s="22">
        <f t="shared" si="4653"/>
        <v>0</v>
      </c>
      <c r="U1283" s="22"/>
      <c r="V1283" s="22"/>
      <c r="W1283" s="22"/>
      <c r="X1283" s="22">
        <f t="shared" si="4654"/>
        <v>0</v>
      </c>
      <c r="Y1283" s="22">
        <f t="shared" si="4655"/>
        <v>0</v>
      </c>
      <c r="Z1283" s="22">
        <f t="shared" si="4656"/>
        <v>0</v>
      </c>
      <c r="AA1283" s="22"/>
      <c r="AB1283" s="22"/>
      <c r="AC1283" s="22"/>
      <c r="AD1283" s="22">
        <f t="shared" si="4657"/>
        <v>0</v>
      </c>
      <c r="AE1283" s="22">
        <f t="shared" si="4658"/>
        <v>0</v>
      </c>
      <c r="AF1283" s="22">
        <f t="shared" si="4659"/>
        <v>0</v>
      </c>
      <c r="AG1283" s="22"/>
      <c r="AH1283" s="22"/>
      <c r="AI1283" s="22"/>
      <c r="AJ1283" s="22">
        <f t="shared" si="4660"/>
        <v>0</v>
      </c>
      <c r="AK1283" s="22">
        <f t="shared" si="4661"/>
        <v>0</v>
      </c>
      <c r="AL1283" s="22">
        <f t="shared" si="4662"/>
        <v>0</v>
      </c>
      <c r="AM1283" s="22"/>
      <c r="AN1283" s="22"/>
      <c r="AO1283" s="22"/>
      <c r="AP1283" s="22">
        <f t="shared" si="4663"/>
        <v>0</v>
      </c>
      <c r="AQ1283" s="22">
        <f t="shared" si="4664"/>
        <v>0</v>
      </c>
      <c r="AR1283" s="22">
        <f t="shared" si="4665"/>
        <v>0</v>
      </c>
      <c r="AS1283" s="22"/>
      <c r="AT1283" s="22"/>
      <c r="AU1283" s="22"/>
      <c r="AV1283" s="22">
        <f t="shared" si="4666"/>
        <v>0</v>
      </c>
      <c r="AW1283" s="22">
        <f t="shared" si="4667"/>
        <v>0</v>
      </c>
      <c r="AX1283" s="22">
        <f t="shared" si="4668"/>
        <v>0</v>
      </c>
      <c r="AY1283" s="22"/>
      <c r="AZ1283" s="22"/>
      <c r="BA1283" s="22"/>
      <c r="BB1283" s="22">
        <f t="shared" si="4669"/>
        <v>0</v>
      </c>
      <c r="BC1283" s="22">
        <f t="shared" si="4670"/>
        <v>0</v>
      </c>
      <c r="BD1283" s="22">
        <f t="shared" si="4671"/>
        <v>0</v>
      </c>
      <c r="BE1283" s="22"/>
      <c r="BF1283" s="22"/>
      <c r="BG1283" s="22"/>
      <c r="BH1283" s="22">
        <f t="shared" si="4672"/>
        <v>0</v>
      </c>
      <c r="BI1283" s="22">
        <f t="shared" si="4673"/>
        <v>0</v>
      </c>
      <c r="BJ1283" s="22">
        <f t="shared" si="4674"/>
        <v>0</v>
      </c>
      <c r="BK1283" s="22"/>
      <c r="BL1283" s="22"/>
      <c r="BM1283" s="22"/>
      <c r="BN1283" s="22">
        <f t="shared" si="4675"/>
        <v>0</v>
      </c>
      <c r="BO1283" s="22">
        <f t="shared" si="4676"/>
        <v>0</v>
      </c>
      <c r="BP1283" s="22">
        <f t="shared" si="4677"/>
        <v>0</v>
      </c>
      <c r="BQ1283" s="22"/>
      <c r="BR1283" s="22"/>
      <c r="BS1283" s="22">
        <f t="shared" si="4678"/>
        <v>0</v>
      </c>
      <c r="BT1283" s="22">
        <f t="shared" si="4679"/>
        <v>0</v>
      </c>
      <c r="BU1283" s="22">
        <f t="shared" si="4680"/>
        <v>0</v>
      </c>
      <c r="BV1283" s="22"/>
      <c r="BW1283" s="22"/>
      <c r="BX1283" s="22">
        <f t="shared" si="4681"/>
        <v>0</v>
      </c>
      <c r="BY1283" s="22">
        <f t="shared" si="4682"/>
        <v>0</v>
      </c>
      <c r="BZ1283" s="22">
        <f t="shared" si="4683"/>
        <v>0</v>
      </c>
      <c r="CA1283" s="22"/>
      <c r="CB1283" s="22"/>
      <c r="CC1283" s="22"/>
      <c r="CD1283" s="22">
        <f t="shared" si="4820"/>
        <v>0</v>
      </c>
      <c r="CE1283" s="22"/>
      <c r="CF1283" s="22"/>
      <c r="CG1283" s="22">
        <f t="shared" si="4821"/>
        <v>0</v>
      </c>
      <c r="CH1283" s="22"/>
      <c r="CI1283" s="22"/>
      <c r="CJ1283" s="22">
        <f t="shared" si="4822"/>
        <v>0</v>
      </c>
      <c r="CK1283" s="22"/>
      <c r="CL1283" s="22"/>
      <c r="CM1283" s="22"/>
      <c r="CN1283" s="15">
        <v>0</v>
      </c>
      <c r="CO1283" s="35"/>
    </row>
    <row r="1284" spans="1:99" ht="31.2" x14ac:dyDescent="0.3">
      <c r="A1284" s="36" t="s">
        <v>708</v>
      </c>
      <c r="B1284" s="16"/>
      <c r="C1284" s="32"/>
      <c r="D1284" s="32"/>
      <c r="E1284" s="33" t="s">
        <v>709</v>
      </c>
      <c r="F1284" s="22">
        <f t="shared" si="4778"/>
        <v>0</v>
      </c>
      <c r="G1284" s="22">
        <f t="shared" si="4779"/>
        <v>0</v>
      </c>
      <c r="H1284" s="22">
        <f t="shared" si="4780"/>
        <v>0</v>
      </c>
      <c r="I1284" s="22">
        <f t="shared" si="4781"/>
        <v>0</v>
      </c>
      <c r="J1284" s="22">
        <f t="shared" si="4782"/>
        <v>0</v>
      </c>
      <c r="K1284" s="22">
        <f t="shared" si="4783"/>
        <v>0</v>
      </c>
      <c r="L1284" s="22">
        <f t="shared" si="4648"/>
        <v>0</v>
      </c>
      <c r="M1284" s="22">
        <f t="shared" si="4649"/>
        <v>0</v>
      </c>
      <c r="N1284" s="22">
        <f t="shared" si="4650"/>
        <v>0</v>
      </c>
      <c r="O1284" s="22">
        <f t="shared" si="4784"/>
        <v>0</v>
      </c>
      <c r="P1284" s="22">
        <f t="shared" si="4785"/>
        <v>0</v>
      </c>
      <c r="Q1284" s="22">
        <f t="shared" si="4786"/>
        <v>0</v>
      </c>
      <c r="R1284" s="22">
        <f t="shared" si="4651"/>
        <v>0</v>
      </c>
      <c r="S1284" s="22">
        <f t="shared" si="4652"/>
        <v>0</v>
      </c>
      <c r="T1284" s="22">
        <f t="shared" si="4653"/>
        <v>0</v>
      </c>
      <c r="U1284" s="22">
        <f t="shared" si="4787"/>
        <v>0</v>
      </c>
      <c r="V1284" s="22">
        <f t="shared" si="4788"/>
        <v>0</v>
      </c>
      <c r="W1284" s="22">
        <f t="shared" si="4789"/>
        <v>0</v>
      </c>
      <c r="X1284" s="22">
        <f t="shared" si="4654"/>
        <v>0</v>
      </c>
      <c r="Y1284" s="22">
        <f t="shared" si="4655"/>
        <v>0</v>
      </c>
      <c r="Z1284" s="22">
        <f t="shared" si="4656"/>
        <v>0</v>
      </c>
      <c r="AA1284" s="22">
        <f t="shared" si="4790"/>
        <v>0</v>
      </c>
      <c r="AB1284" s="22">
        <f t="shared" si="4791"/>
        <v>0</v>
      </c>
      <c r="AC1284" s="22">
        <f t="shared" si="4792"/>
        <v>0</v>
      </c>
      <c r="AD1284" s="22">
        <f t="shared" si="4657"/>
        <v>0</v>
      </c>
      <c r="AE1284" s="22">
        <f t="shared" si="4658"/>
        <v>0</v>
      </c>
      <c r="AF1284" s="22">
        <f t="shared" si="4659"/>
        <v>0</v>
      </c>
      <c r="AG1284" s="22">
        <f t="shared" si="4793"/>
        <v>0</v>
      </c>
      <c r="AH1284" s="22">
        <f t="shared" si="4794"/>
        <v>0</v>
      </c>
      <c r="AI1284" s="22">
        <f t="shared" si="4795"/>
        <v>0</v>
      </c>
      <c r="AJ1284" s="22">
        <f t="shared" si="4660"/>
        <v>0</v>
      </c>
      <c r="AK1284" s="22">
        <f t="shared" si="4661"/>
        <v>0</v>
      </c>
      <c r="AL1284" s="22">
        <f t="shared" si="4662"/>
        <v>0</v>
      </c>
      <c r="AM1284" s="22">
        <f t="shared" si="4796"/>
        <v>94</v>
      </c>
      <c r="AN1284" s="22">
        <f t="shared" si="4797"/>
        <v>0</v>
      </c>
      <c r="AO1284" s="22">
        <f t="shared" si="4798"/>
        <v>0</v>
      </c>
      <c r="AP1284" s="22">
        <f t="shared" si="4663"/>
        <v>94</v>
      </c>
      <c r="AQ1284" s="22">
        <f t="shared" si="4664"/>
        <v>0</v>
      </c>
      <c r="AR1284" s="22">
        <f t="shared" si="4665"/>
        <v>0</v>
      </c>
      <c r="AS1284" s="22">
        <f t="shared" si="4799"/>
        <v>0</v>
      </c>
      <c r="AT1284" s="22">
        <f t="shared" si="4800"/>
        <v>0</v>
      </c>
      <c r="AU1284" s="22">
        <f t="shared" si="4801"/>
        <v>0</v>
      </c>
      <c r="AV1284" s="22">
        <f t="shared" si="4666"/>
        <v>94</v>
      </c>
      <c r="AW1284" s="22">
        <f t="shared" si="4667"/>
        <v>0</v>
      </c>
      <c r="AX1284" s="22">
        <f t="shared" si="4668"/>
        <v>0</v>
      </c>
      <c r="AY1284" s="22">
        <f t="shared" si="4802"/>
        <v>0</v>
      </c>
      <c r="AZ1284" s="22">
        <f t="shared" si="4803"/>
        <v>0</v>
      </c>
      <c r="BA1284" s="22">
        <f t="shared" si="4804"/>
        <v>0</v>
      </c>
      <c r="BB1284" s="22">
        <f t="shared" si="4669"/>
        <v>94</v>
      </c>
      <c r="BC1284" s="22">
        <f t="shared" si="4670"/>
        <v>0</v>
      </c>
      <c r="BD1284" s="22">
        <f t="shared" si="4671"/>
        <v>0</v>
      </c>
      <c r="BE1284" s="22">
        <f t="shared" si="4805"/>
        <v>0</v>
      </c>
      <c r="BF1284" s="22">
        <f t="shared" si="4806"/>
        <v>0</v>
      </c>
      <c r="BG1284" s="22">
        <f t="shared" si="4807"/>
        <v>0</v>
      </c>
      <c r="BH1284" s="22">
        <f t="shared" si="4672"/>
        <v>94</v>
      </c>
      <c r="BI1284" s="22">
        <f t="shared" si="4673"/>
        <v>0</v>
      </c>
      <c r="BJ1284" s="22">
        <f t="shared" si="4674"/>
        <v>0</v>
      </c>
      <c r="BK1284" s="22">
        <f t="shared" si="4808"/>
        <v>0</v>
      </c>
      <c r="BL1284" s="22">
        <f t="shared" si="4809"/>
        <v>0</v>
      </c>
      <c r="BM1284" s="22">
        <f t="shared" si="4810"/>
        <v>0</v>
      </c>
      <c r="BN1284" s="22">
        <f t="shared" si="4675"/>
        <v>94</v>
      </c>
      <c r="BO1284" s="22">
        <f t="shared" si="4676"/>
        <v>0</v>
      </c>
      <c r="BP1284" s="22">
        <f t="shared" si="4677"/>
        <v>0</v>
      </c>
      <c r="BQ1284" s="22">
        <f t="shared" si="4811"/>
        <v>0</v>
      </c>
      <c r="BR1284" s="22">
        <f t="shared" si="4812"/>
        <v>0</v>
      </c>
      <c r="BS1284" s="22">
        <f t="shared" si="4678"/>
        <v>94</v>
      </c>
      <c r="BT1284" s="22">
        <f t="shared" si="4679"/>
        <v>0</v>
      </c>
      <c r="BU1284" s="22">
        <f t="shared" si="4680"/>
        <v>0</v>
      </c>
      <c r="BV1284" s="22">
        <f t="shared" si="4813"/>
        <v>0</v>
      </c>
      <c r="BW1284" s="22">
        <f t="shared" si="4814"/>
        <v>0</v>
      </c>
      <c r="BX1284" s="22">
        <f t="shared" si="4681"/>
        <v>94</v>
      </c>
      <c r="BY1284" s="22">
        <f t="shared" si="4682"/>
        <v>0</v>
      </c>
      <c r="BZ1284" s="22">
        <f t="shared" si="4683"/>
        <v>0</v>
      </c>
      <c r="CA1284" s="22">
        <f t="shared" si="4815"/>
        <v>0</v>
      </c>
      <c r="CB1284" s="22">
        <f t="shared" si="4816"/>
        <v>0</v>
      </c>
      <c r="CC1284" s="22">
        <f t="shared" si="4817"/>
        <v>0</v>
      </c>
      <c r="CD1284" s="22">
        <f t="shared" si="4820"/>
        <v>94</v>
      </c>
      <c r="CE1284" s="22">
        <f t="shared" si="4818"/>
        <v>0</v>
      </c>
      <c r="CF1284" s="34">
        <f t="shared" ref="CF1284:CF1287" si="4826">CD1284+CE1284</f>
        <v>94</v>
      </c>
      <c r="CG1284" s="22">
        <f t="shared" si="4821"/>
        <v>0</v>
      </c>
      <c r="CH1284" s="22">
        <f t="shared" si="4819"/>
        <v>0</v>
      </c>
      <c r="CI1284" s="22">
        <f t="shared" ref="CI1284:CI1287" si="4827">CG1284+CH1284</f>
        <v>0</v>
      </c>
      <c r="CJ1284" s="22">
        <f t="shared" si="4822"/>
        <v>0</v>
      </c>
      <c r="CK1284" s="22">
        <f t="shared" si="4819"/>
        <v>0</v>
      </c>
      <c r="CL1284" s="22">
        <f t="shared" ref="CL1284:CL1287" si="4828">CJ1284+CK1284</f>
        <v>0</v>
      </c>
      <c r="CM1284" s="22">
        <f t="shared" si="4819"/>
        <v>0</v>
      </c>
      <c r="CN1284" s="15"/>
      <c r="CO1284" s="35"/>
      <c r="CU1284" s="5" t="s">
        <v>31</v>
      </c>
    </row>
    <row r="1285" spans="1:99" ht="31.2" x14ac:dyDescent="0.3">
      <c r="A1285" s="36" t="s">
        <v>708</v>
      </c>
      <c r="B1285" s="16">
        <v>200</v>
      </c>
      <c r="C1285" s="32"/>
      <c r="D1285" s="32"/>
      <c r="E1285" s="33" t="s">
        <v>40</v>
      </c>
      <c r="F1285" s="22">
        <f t="shared" si="4778"/>
        <v>0</v>
      </c>
      <c r="G1285" s="22">
        <f t="shared" si="4779"/>
        <v>0</v>
      </c>
      <c r="H1285" s="22">
        <f t="shared" si="4780"/>
        <v>0</v>
      </c>
      <c r="I1285" s="22">
        <f t="shared" si="4781"/>
        <v>0</v>
      </c>
      <c r="J1285" s="22">
        <f t="shared" si="4782"/>
        <v>0</v>
      </c>
      <c r="K1285" s="22">
        <f t="shared" si="4783"/>
        <v>0</v>
      </c>
      <c r="L1285" s="22">
        <f t="shared" si="4648"/>
        <v>0</v>
      </c>
      <c r="M1285" s="22">
        <f t="shared" si="4649"/>
        <v>0</v>
      </c>
      <c r="N1285" s="22">
        <f t="shared" si="4650"/>
        <v>0</v>
      </c>
      <c r="O1285" s="22">
        <f t="shared" si="4784"/>
        <v>0</v>
      </c>
      <c r="P1285" s="22">
        <f t="shared" si="4785"/>
        <v>0</v>
      </c>
      <c r="Q1285" s="22">
        <f t="shared" si="4786"/>
        <v>0</v>
      </c>
      <c r="R1285" s="22">
        <f t="shared" si="4651"/>
        <v>0</v>
      </c>
      <c r="S1285" s="22">
        <f t="shared" si="4652"/>
        <v>0</v>
      </c>
      <c r="T1285" s="22">
        <f t="shared" si="4653"/>
        <v>0</v>
      </c>
      <c r="U1285" s="22">
        <f t="shared" si="4787"/>
        <v>0</v>
      </c>
      <c r="V1285" s="22">
        <f t="shared" si="4788"/>
        <v>0</v>
      </c>
      <c r="W1285" s="22">
        <f t="shared" si="4789"/>
        <v>0</v>
      </c>
      <c r="X1285" s="22">
        <f t="shared" si="4654"/>
        <v>0</v>
      </c>
      <c r="Y1285" s="22">
        <f t="shared" si="4655"/>
        <v>0</v>
      </c>
      <c r="Z1285" s="22">
        <f t="shared" si="4656"/>
        <v>0</v>
      </c>
      <c r="AA1285" s="22">
        <f t="shared" si="4790"/>
        <v>0</v>
      </c>
      <c r="AB1285" s="22">
        <f t="shared" si="4791"/>
        <v>0</v>
      </c>
      <c r="AC1285" s="22">
        <f t="shared" si="4792"/>
        <v>0</v>
      </c>
      <c r="AD1285" s="22">
        <f t="shared" si="4657"/>
        <v>0</v>
      </c>
      <c r="AE1285" s="22">
        <f t="shared" si="4658"/>
        <v>0</v>
      </c>
      <c r="AF1285" s="22">
        <f t="shared" si="4659"/>
        <v>0</v>
      </c>
      <c r="AG1285" s="22">
        <f t="shared" si="4793"/>
        <v>0</v>
      </c>
      <c r="AH1285" s="22">
        <f t="shared" si="4794"/>
        <v>0</v>
      </c>
      <c r="AI1285" s="22">
        <f t="shared" si="4795"/>
        <v>0</v>
      </c>
      <c r="AJ1285" s="22">
        <f t="shared" si="4660"/>
        <v>0</v>
      </c>
      <c r="AK1285" s="22">
        <f t="shared" si="4661"/>
        <v>0</v>
      </c>
      <c r="AL1285" s="22">
        <f t="shared" si="4662"/>
        <v>0</v>
      </c>
      <c r="AM1285" s="22">
        <f t="shared" si="4796"/>
        <v>94</v>
      </c>
      <c r="AN1285" s="22">
        <f t="shared" si="4797"/>
        <v>0</v>
      </c>
      <c r="AO1285" s="22">
        <f t="shared" si="4798"/>
        <v>0</v>
      </c>
      <c r="AP1285" s="22">
        <f t="shared" si="4663"/>
        <v>94</v>
      </c>
      <c r="AQ1285" s="22">
        <f t="shared" si="4664"/>
        <v>0</v>
      </c>
      <c r="AR1285" s="22">
        <f t="shared" si="4665"/>
        <v>0</v>
      </c>
      <c r="AS1285" s="22">
        <f t="shared" si="4799"/>
        <v>0</v>
      </c>
      <c r="AT1285" s="22">
        <f t="shared" si="4800"/>
        <v>0</v>
      </c>
      <c r="AU1285" s="22">
        <f t="shared" si="4801"/>
        <v>0</v>
      </c>
      <c r="AV1285" s="22">
        <f t="shared" si="4666"/>
        <v>94</v>
      </c>
      <c r="AW1285" s="22">
        <f t="shared" si="4667"/>
        <v>0</v>
      </c>
      <c r="AX1285" s="22">
        <f t="shared" si="4668"/>
        <v>0</v>
      </c>
      <c r="AY1285" s="22">
        <f t="shared" si="4802"/>
        <v>0</v>
      </c>
      <c r="AZ1285" s="22">
        <f t="shared" si="4803"/>
        <v>0</v>
      </c>
      <c r="BA1285" s="22">
        <f t="shared" si="4804"/>
        <v>0</v>
      </c>
      <c r="BB1285" s="22">
        <f t="shared" si="4669"/>
        <v>94</v>
      </c>
      <c r="BC1285" s="22">
        <f t="shared" si="4670"/>
        <v>0</v>
      </c>
      <c r="BD1285" s="22">
        <f t="shared" si="4671"/>
        <v>0</v>
      </c>
      <c r="BE1285" s="22">
        <f t="shared" si="4805"/>
        <v>0</v>
      </c>
      <c r="BF1285" s="22">
        <f t="shared" si="4806"/>
        <v>0</v>
      </c>
      <c r="BG1285" s="22">
        <f t="shared" si="4807"/>
        <v>0</v>
      </c>
      <c r="BH1285" s="22">
        <f t="shared" si="4672"/>
        <v>94</v>
      </c>
      <c r="BI1285" s="22">
        <f t="shared" si="4673"/>
        <v>0</v>
      </c>
      <c r="BJ1285" s="22">
        <f t="shared" si="4674"/>
        <v>0</v>
      </c>
      <c r="BK1285" s="22">
        <f t="shared" si="4808"/>
        <v>0</v>
      </c>
      <c r="BL1285" s="22">
        <f t="shared" si="4809"/>
        <v>0</v>
      </c>
      <c r="BM1285" s="22">
        <f t="shared" si="4810"/>
        <v>0</v>
      </c>
      <c r="BN1285" s="22">
        <f t="shared" si="4675"/>
        <v>94</v>
      </c>
      <c r="BO1285" s="22">
        <f t="shared" si="4676"/>
        <v>0</v>
      </c>
      <c r="BP1285" s="22">
        <f t="shared" si="4677"/>
        <v>0</v>
      </c>
      <c r="BQ1285" s="22">
        <f t="shared" si="4811"/>
        <v>0</v>
      </c>
      <c r="BR1285" s="22">
        <f t="shared" si="4812"/>
        <v>0</v>
      </c>
      <c r="BS1285" s="22">
        <f t="shared" si="4678"/>
        <v>94</v>
      </c>
      <c r="BT1285" s="22">
        <f t="shared" si="4679"/>
        <v>0</v>
      </c>
      <c r="BU1285" s="22">
        <f t="shared" si="4680"/>
        <v>0</v>
      </c>
      <c r="BV1285" s="22">
        <f t="shared" si="4813"/>
        <v>0</v>
      </c>
      <c r="BW1285" s="22">
        <f t="shared" si="4814"/>
        <v>0</v>
      </c>
      <c r="BX1285" s="22">
        <f t="shared" si="4681"/>
        <v>94</v>
      </c>
      <c r="BY1285" s="22">
        <f t="shared" si="4682"/>
        <v>0</v>
      </c>
      <c r="BZ1285" s="22">
        <f t="shared" si="4683"/>
        <v>0</v>
      </c>
      <c r="CA1285" s="22">
        <f t="shared" si="4815"/>
        <v>0</v>
      </c>
      <c r="CB1285" s="22">
        <f t="shared" si="4816"/>
        <v>0</v>
      </c>
      <c r="CC1285" s="22">
        <f t="shared" si="4817"/>
        <v>0</v>
      </c>
      <c r="CD1285" s="22">
        <f t="shared" si="4820"/>
        <v>94</v>
      </c>
      <c r="CE1285" s="22">
        <f t="shared" si="4818"/>
        <v>0</v>
      </c>
      <c r="CF1285" s="34">
        <f t="shared" si="4826"/>
        <v>94</v>
      </c>
      <c r="CG1285" s="22">
        <f t="shared" si="4821"/>
        <v>0</v>
      </c>
      <c r="CH1285" s="22">
        <f t="shared" si="4819"/>
        <v>0</v>
      </c>
      <c r="CI1285" s="22">
        <f t="shared" si="4827"/>
        <v>0</v>
      </c>
      <c r="CJ1285" s="22">
        <f t="shared" si="4822"/>
        <v>0</v>
      </c>
      <c r="CK1285" s="22">
        <f t="shared" si="4819"/>
        <v>0</v>
      </c>
      <c r="CL1285" s="22">
        <f t="shared" si="4828"/>
        <v>0</v>
      </c>
      <c r="CM1285" s="22">
        <f t="shared" si="4819"/>
        <v>0</v>
      </c>
      <c r="CN1285" s="15"/>
      <c r="CO1285" s="35"/>
      <c r="CS1285" s="5" t="s">
        <v>29</v>
      </c>
    </row>
    <row r="1286" spans="1:99" ht="46.8" x14ac:dyDescent="0.3">
      <c r="A1286" s="36" t="s">
        <v>708</v>
      </c>
      <c r="B1286" s="16">
        <v>240</v>
      </c>
      <c r="C1286" s="32"/>
      <c r="D1286" s="32"/>
      <c r="E1286" s="33" t="s">
        <v>41</v>
      </c>
      <c r="F1286" s="22">
        <f t="shared" si="4778"/>
        <v>0</v>
      </c>
      <c r="G1286" s="22">
        <f t="shared" si="4779"/>
        <v>0</v>
      </c>
      <c r="H1286" s="22">
        <f t="shared" si="4780"/>
        <v>0</v>
      </c>
      <c r="I1286" s="22">
        <f t="shared" si="4781"/>
        <v>0</v>
      </c>
      <c r="J1286" s="22">
        <f t="shared" si="4782"/>
        <v>0</v>
      </c>
      <c r="K1286" s="22">
        <f t="shared" si="4783"/>
        <v>0</v>
      </c>
      <c r="L1286" s="22">
        <f t="shared" si="4648"/>
        <v>0</v>
      </c>
      <c r="M1286" s="22">
        <f t="shared" si="4649"/>
        <v>0</v>
      </c>
      <c r="N1286" s="22">
        <f t="shared" si="4650"/>
        <v>0</v>
      </c>
      <c r="O1286" s="22">
        <f t="shared" si="4784"/>
        <v>0</v>
      </c>
      <c r="P1286" s="22">
        <f t="shared" si="4785"/>
        <v>0</v>
      </c>
      <c r="Q1286" s="22">
        <f t="shared" si="4786"/>
        <v>0</v>
      </c>
      <c r="R1286" s="22">
        <f t="shared" si="4651"/>
        <v>0</v>
      </c>
      <c r="S1286" s="22">
        <f t="shared" si="4652"/>
        <v>0</v>
      </c>
      <c r="T1286" s="22">
        <f t="shared" si="4653"/>
        <v>0</v>
      </c>
      <c r="U1286" s="22">
        <f t="shared" si="4787"/>
        <v>0</v>
      </c>
      <c r="V1286" s="22">
        <f t="shared" si="4788"/>
        <v>0</v>
      </c>
      <c r="W1286" s="22">
        <f t="shared" si="4789"/>
        <v>0</v>
      </c>
      <c r="X1286" s="22">
        <f t="shared" si="4654"/>
        <v>0</v>
      </c>
      <c r="Y1286" s="22">
        <f t="shared" si="4655"/>
        <v>0</v>
      </c>
      <c r="Z1286" s="22">
        <f t="shared" si="4656"/>
        <v>0</v>
      </c>
      <c r="AA1286" s="22">
        <f t="shared" si="4790"/>
        <v>0</v>
      </c>
      <c r="AB1286" s="22">
        <f t="shared" si="4791"/>
        <v>0</v>
      </c>
      <c r="AC1286" s="22">
        <f t="shared" si="4792"/>
        <v>0</v>
      </c>
      <c r="AD1286" s="22">
        <f t="shared" si="4657"/>
        <v>0</v>
      </c>
      <c r="AE1286" s="22">
        <f t="shared" si="4658"/>
        <v>0</v>
      </c>
      <c r="AF1286" s="22">
        <f t="shared" si="4659"/>
        <v>0</v>
      </c>
      <c r="AG1286" s="22">
        <f t="shared" si="4793"/>
        <v>0</v>
      </c>
      <c r="AH1286" s="22">
        <f t="shared" si="4794"/>
        <v>0</v>
      </c>
      <c r="AI1286" s="22">
        <f t="shared" si="4795"/>
        <v>0</v>
      </c>
      <c r="AJ1286" s="22">
        <f t="shared" si="4660"/>
        <v>0</v>
      </c>
      <c r="AK1286" s="22">
        <f t="shared" si="4661"/>
        <v>0</v>
      </c>
      <c r="AL1286" s="22">
        <f t="shared" si="4662"/>
        <v>0</v>
      </c>
      <c r="AM1286" s="22">
        <f t="shared" si="4796"/>
        <v>94</v>
      </c>
      <c r="AN1286" s="22">
        <f t="shared" si="4797"/>
        <v>0</v>
      </c>
      <c r="AO1286" s="22">
        <f t="shared" si="4798"/>
        <v>0</v>
      </c>
      <c r="AP1286" s="22">
        <f t="shared" si="4663"/>
        <v>94</v>
      </c>
      <c r="AQ1286" s="22">
        <f t="shared" si="4664"/>
        <v>0</v>
      </c>
      <c r="AR1286" s="22">
        <f t="shared" si="4665"/>
        <v>0</v>
      </c>
      <c r="AS1286" s="22">
        <f t="shared" si="4799"/>
        <v>0</v>
      </c>
      <c r="AT1286" s="22">
        <f t="shared" si="4800"/>
        <v>0</v>
      </c>
      <c r="AU1286" s="22">
        <f t="shared" si="4801"/>
        <v>0</v>
      </c>
      <c r="AV1286" s="22">
        <f t="shared" si="4666"/>
        <v>94</v>
      </c>
      <c r="AW1286" s="22">
        <f t="shared" si="4667"/>
        <v>0</v>
      </c>
      <c r="AX1286" s="22">
        <f t="shared" si="4668"/>
        <v>0</v>
      </c>
      <c r="AY1286" s="22">
        <f t="shared" si="4802"/>
        <v>0</v>
      </c>
      <c r="AZ1286" s="22">
        <f t="shared" si="4803"/>
        <v>0</v>
      </c>
      <c r="BA1286" s="22">
        <f t="shared" si="4804"/>
        <v>0</v>
      </c>
      <c r="BB1286" s="22">
        <f t="shared" si="4669"/>
        <v>94</v>
      </c>
      <c r="BC1286" s="22">
        <f t="shared" si="4670"/>
        <v>0</v>
      </c>
      <c r="BD1286" s="22">
        <f t="shared" si="4671"/>
        <v>0</v>
      </c>
      <c r="BE1286" s="22">
        <f t="shared" si="4805"/>
        <v>0</v>
      </c>
      <c r="BF1286" s="22">
        <f t="shared" si="4806"/>
        <v>0</v>
      </c>
      <c r="BG1286" s="22">
        <f t="shared" si="4807"/>
        <v>0</v>
      </c>
      <c r="BH1286" s="22">
        <f t="shared" si="4672"/>
        <v>94</v>
      </c>
      <c r="BI1286" s="22">
        <f t="shared" si="4673"/>
        <v>0</v>
      </c>
      <c r="BJ1286" s="22">
        <f t="shared" si="4674"/>
        <v>0</v>
      </c>
      <c r="BK1286" s="22">
        <f t="shared" si="4808"/>
        <v>0</v>
      </c>
      <c r="BL1286" s="22">
        <f t="shared" si="4809"/>
        <v>0</v>
      </c>
      <c r="BM1286" s="22">
        <f t="shared" si="4810"/>
        <v>0</v>
      </c>
      <c r="BN1286" s="22">
        <f t="shared" si="4675"/>
        <v>94</v>
      </c>
      <c r="BO1286" s="22">
        <f t="shared" si="4676"/>
        <v>0</v>
      </c>
      <c r="BP1286" s="22">
        <f t="shared" si="4677"/>
        <v>0</v>
      </c>
      <c r="BQ1286" s="22">
        <f t="shared" si="4811"/>
        <v>0</v>
      </c>
      <c r="BR1286" s="22">
        <f t="shared" si="4812"/>
        <v>0</v>
      </c>
      <c r="BS1286" s="22">
        <f t="shared" si="4678"/>
        <v>94</v>
      </c>
      <c r="BT1286" s="22">
        <f t="shared" si="4679"/>
        <v>0</v>
      </c>
      <c r="BU1286" s="22">
        <f t="shared" si="4680"/>
        <v>0</v>
      </c>
      <c r="BV1286" s="22">
        <f t="shared" si="4813"/>
        <v>0</v>
      </c>
      <c r="BW1286" s="22">
        <f t="shared" si="4814"/>
        <v>0</v>
      </c>
      <c r="BX1286" s="22">
        <f t="shared" si="4681"/>
        <v>94</v>
      </c>
      <c r="BY1286" s="22">
        <f t="shared" si="4682"/>
        <v>0</v>
      </c>
      <c r="BZ1286" s="22">
        <f t="shared" si="4683"/>
        <v>0</v>
      </c>
      <c r="CA1286" s="22">
        <f t="shared" si="4815"/>
        <v>0</v>
      </c>
      <c r="CB1286" s="22">
        <f t="shared" si="4816"/>
        <v>0</v>
      </c>
      <c r="CC1286" s="22">
        <f t="shared" si="4817"/>
        <v>0</v>
      </c>
      <c r="CD1286" s="22">
        <f t="shared" si="4820"/>
        <v>94</v>
      </c>
      <c r="CE1286" s="22">
        <f t="shared" si="4818"/>
        <v>0</v>
      </c>
      <c r="CF1286" s="34">
        <f t="shared" si="4826"/>
        <v>94</v>
      </c>
      <c r="CG1286" s="22">
        <f t="shared" si="4821"/>
        <v>0</v>
      </c>
      <c r="CH1286" s="22">
        <f t="shared" si="4819"/>
        <v>0</v>
      </c>
      <c r="CI1286" s="22">
        <f t="shared" si="4827"/>
        <v>0</v>
      </c>
      <c r="CJ1286" s="22">
        <f t="shared" si="4822"/>
        <v>0</v>
      </c>
      <c r="CK1286" s="22">
        <f t="shared" si="4819"/>
        <v>0</v>
      </c>
      <c r="CL1286" s="22">
        <f t="shared" si="4828"/>
        <v>0</v>
      </c>
      <c r="CM1286" s="22">
        <f t="shared" si="4819"/>
        <v>0</v>
      </c>
      <c r="CN1286" s="15"/>
      <c r="CO1286" s="35"/>
      <c r="CT1286" s="5" t="s">
        <v>30</v>
      </c>
    </row>
    <row r="1287" spans="1:99" x14ac:dyDescent="0.3">
      <c r="A1287" s="36" t="s">
        <v>708</v>
      </c>
      <c r="B1287" s="16">
        <v>240</v>
      </c>
      <c r="C1287" s="32" t="s">
        <v>395</v>
      </c>
      <c r="D1287" s="32" t="s">
        <v>105</v>
      </c>
      <c r="E1287" s="33" t="s">
        <v>681</v>
      </c>
      <c r="F1287" s="22"/>
      <c r="G1287" s="22"/>
      <c r="H1287" s="22"/>
      <c r="I1287" s="22"/>
      <c r="J1287" s="22"/>
      <c r="K1287" s="22"/>
      <c r="L1287" s="22">
        <f t="shared" si="4648"/>
        <v>0</v>
      </c>
      <c r="M1287" s="22">
        <f t="shared" si="4649"/>
        <v>0</v>
      </c>
      <c r="N1287" s="22">
        <f t="shared" si="4650"/>
        <v>0</v>
      </c>
      <c r="O1287" s="22"/>
      <c r="P1287" s="22"/>
      <c r="Q1287" s="22"/>
      <c r="R1287" s="22">
        <f t="shared" si="4651"/>
        <v>0</v>
      </c>
      <c r="S1287" s="22">
        <f t="shared" si="4652"/>
        <v>0</v>
      </c>
      <c r="T1287" s="22">
        <f t="shared" si="4653"/>
        <v>0</v>
      </c>
      <c r="U1287" s="22"/>
      <c r="V1287" s="22"/>
      <c r="W1287" s="22"/>
      <c r="X1287" s="22">
        <f t="shared" si="4654"/>
        <v>0</v>
      </c>
      <c r="Y1287" s="22">
        <f t="shared" si="4655"/>
        <v>0</v>
      </c>
      <c r="Z1287" s="22">
        <f t="shared" si="4656"/>
        <v>0</v>
      </c>
      <c r="AA1287" s="22"/>
      <c r="AB1287" s="22"/>
      <c r="AC1287" s="22"/>
      <c r="AD1287" s="22">
        <f t="shared" si="4657"/>
        <v>0</v>
      </c>
      <c r="AE1287" s="22">
        <f t="shared" si="4658"/>
        <v>0</v>
      </c>
      <c r="AF1287" s="22">
        <f t="shared" si="4659"/>
        <v>0</v>
      </c>
      <c r="AG1287" s="22"/>
      <c r="AH1287" s="22"/>
      <c r="AI1287" s="22"/>
      <c r="AJ1287" s="22">
        <f t="shared" si="4660"/>
        <v>0</v>
      </c>
      <c r="AK1287" s="22">
        <f t="shared" si="4661"/>
        <v>0</v>
      </c>
      <c r="AL1287" s="22">
        <f t="shared" si="4662"/>
        <v>0</v>
      </c>
      <c r="AM1287" s="22">
        <v>94</v>
      </c>
      <c r="AN1287" s="22"/>
      <c r="AO1287" s="22"/>
      <c r="AP1287" s="22">
        <f t="shared" si="4663"/>
        <v>94</v>
      </c>
      <c r="AQ1287" s="22">
        <f t="shared" si="4664"/>
        <v>0</v>
      </c>
      <c r="AR1287" s="22">
        <f t="shared" si="4665"/>
        <v>0</v>
      </c>
      <c r="AS1287" s="22"/>
      <c r="AT1287" s="22"/>
      <c r="AU1287" s="22"/>
      <c r="AV1287" s="22">
        <f t="shared" si="4666"/>
        <v>94</v>
      </c>
      <c r="AW1287" s="22">
        <f t="shared" si="4667"/>
        <v>0</v>
      </c>
      <c r="AX1287" s="22">
        <f t="shared" si="4668"/>
        <v>0</v>
      </c>
      <c r="AY1287" s="22"/>
      <c r="AZ1287" s="22"/>
      <c r="BA1287" s="22"/>
      <c r="BB1287" s="22">
        <f t="shared" si="4669"/>
        <v>94</v>
      </c>
      <c r="BC1287" s="22">
        <f t="shared" si="4670"/>
        <v>0</v>
      </c>
      <c r="BD1287" s="22">
        <f t="shared" si="4671"/>
        <v>0</v>
      </c>
      <c r="BE1287" s="22"/>
      <c r="BF1287" s="22"/>
      <c r="BG1287" s="22"/>
      <c r="BH1287" s="22">
        <f t="shared" si="4672"/>
        <v>94</v>
      </c>
      <c r="BI1287" s="22">
        <f t="shared" si="4673"/>
        <v>0</v>
      </c>
      <c r="BJ1287" s="22">
        <f t="shared" si="4674"/>
        <v>0</v>
      </c>
      <c r="BK1287" s="22"/>
      <c r="BL1287" s="22"/>
      <c r="BM1287" s="22"/>
      <c r="BN1287" s="22">
        <f t="shared" si="4675"/>
        <v>94</v>
      </c>
      <c r="BO1287" s="22">
        <f t="shared" si="4676"/>
        <v>0</v>
      </c>
      <c r="BP1287" s="22">
        <f t="shared" si="4677"/>
        <v>0</v>
      </c>
      <c r="BQ1287" s="22"/>
      <c r="BR1287" s="22"/>
      <c r="BS1287" s="22">
        <f t="shared" si="4678"/>
        <v>94</v>
      </c>
      <c r="BT1287" s="22">
        <f t="shared" si="4679"/>
        <v>0</v>
      </c>
      <c r="BU1287" s="22">
        <f t="shared" si="4680"/>
        <v>0</v>
      </c>
      <c r="BV1287" s="22"/>
      <c r="BW1287" s="22"/>
      <c r="BX1287" s="22">
        <f t="shared" si="4681"/>
        <v>94</v>
      </c>
      <c r="BY1287" s="22">
        <f t="shared" si="4682"/>
        <v>0</v>
      </c>
      <c r="BZ1287" s="22">
        <f t="shared" si="4683"/>
        <v>0</v>
      </c>
      <c r="CA1287" s="22"/>
      <c r="CB1287" s="22"/>
      <c r="CC1287" s="22"/>
      <c r="CD1287" s="22">
        <f t="shared" si="4820"/>
        <v>94</v>
      </c>
      <c r="CE1287" s="22"/>
      <c r="CF1287" s="34">
        <f t="shared" si="4826"/>
        <v>94</v>
      </c>
      <c r="CG1287" s="22">
        <f t="shared" si="4821"/>
        <v>0</v>
      </c>
      <c r="CH1287" s="22"/>
      <c r="CI1287" s="22">
        <f t="shared" si="4827"/>
        <v>0</v>
      </c>
      <c r="CJ1287" s="22">
        <f t="shared" si="4822"/>
        <v>0</v>
      </c>
      <c r="CK1287" s="22"/>
      <c r="CL1287" s="22">
        <f t="shared" si="4828"/>
        <v>0</v>
      </c>
      <c r="CM1287" s="22"/>
      <c r="CN1287" s="15"/>
      <c r="CO1287" s="35"/>
    </row>
    <row r="1288" spans="1:99" hidden="1" x14ac:dyDescent="0.3">
      <c r="A1288" s="36" t="s">
        <v>710</v>
      </c>
      <c r="B1288" s="16"/>
      <c r="C1288" s="32"/>
      <c r="D1288" s="32"/>
      <c r="E1288" s="33" t="s">
        <v>711</v>
      </c>
      <c r="F1288" s="22">
        <f t="shared" si="4778"/>
        <v>0</v>
      </c>
      <c r="G1288" s="22">
        <f t="shared" si="4779"/>
        <v>0</v>
      </c>
      <c r="H1288" s="22">
        <f t="shared" si="4780"/>
        <v>0</v>
      </c>
      <c r="I1288" s="22">
        <f t="shared" si="4781"/>
        <v>0</v>
      </c>
      <c r="J1288" s="22">
        <f t="shared" si="4782"/>
        <v>0</v>
      </c>
      <c r="K1288" s="22">
        <f t="shared" si="4783"/>
        <v>0</v>
      </c>
      <c r="L1288" s="22">
        <f t="shared" si="4648"/>
        <v>0</v>
      </c>
      <c r="M1288" s="22">
        <f t="shared" si="4649"/>
        <v>0</v>
      </c>
      <c r="N1288" s="22">
        <f t="shared" si="4650"/>
        <v>0</v>
      </c>
      <c r="O1288" s="22">
        <f t="shared" si="4784"/>
        <v>0</v>
      </c>
      <c r="P1288" s="22">
        <f t="shared" si="4785"/>
        <v>0</v>
      </c>
      <c r="Q1288" s="22">
        <f t="shared" si="4786"/>
        <v>0</v>
      </c>
      <c r="R1288" s="22">
        <f t="shared" si="4651"/>
        <v>0</v>
      </c>
      <c r="S1288" s="22">
        <f t="shared" si="4652"/>
        <v>0</v>
      </c>
      <c r="T1288" s="22">
        <f t="shared" si="4653"/>
        <v>0</v>
      </c>
      <c r="U1288" s="22">
        <f t="shared" si="4787"/>
        <v>0</v>
      </c>
      <c r="V1288" s="22">
        <f t="shared" si="4788"/>
        <v>0</v>
      </c>
      <c r="W1288" s="22">
        <f t="shared" si="4789"/>
        <v>0</v>
      </c>
      <c r="X1288" s="22">
        <f t="shared" si="4654"/>
        <v>0</v>
      </c>
      <c r="Y1288" s="22">
        <f t="shared" si="4655"/>
        <v>0</v>
      </c>
      <c r="Z1288" s="22">
        <f t="shared" si="4656"/>
        <v>0</v>
      </c>
      <c r="AA1288" s="22">
        <f t="shared" si="4790"/>
        <v>0</v>
      </c>
      <c r="AB1288" s="22">
        <f t="shared" si="4791"/>
        <v>0</v>
      </c>
      <c r="AC1288" s="22">
        <f t="shared" si="4792"/>
        <v>0</v>
      </c>
      <c r="AD1288" s="22">
        <f t="shared" si="4657"/>
        <v>0</v>
      </c>
      <c r="AE1288" s="22">
        <f t="shared" si="4658"/>
        <v>0</v>
      </c>
      <c r="AF1288" s="22">
        <f t="shared" si="4659"/>
        <v>0</v>
      </c>
      <c r="AG1288" s="22">
        <f t="shared" si="4793"/>
        <v>0</v>
      </c>
      <c r="AH1288" s="22">
        <f t="shared" si="4794"/>
        <v>0</v>
      </c>
      <c r="AI1288" s="22">
        <f t="shared" si="4795"/>
        <v>0</v>
      </c>
      <c r="AJ1288" s="22">
        <f t="shared" si="4660"/>
        <v>0</v>
      </c>
      <c r="AK1288" s="22">
        <f t="shared" si="4661"/>
        <v>0</v>
      </c>
      <c r="AL1288" s="22">
        <f t="shared" si="4662"/>
        <v>0</v>
      </c>
      <c r="AM1288" s="22">
        <f t="shared" si="4796"/>
        <v>0</v>
      </c>
      <c r="AN1288" s="22">
        <f t="shared" si="4797"/>
        <v>0</v>
      </c>
      <c r="AO1288" s="22">
        <f t="shared" si="4798"/>
        <v>0</v>
      </c>
      <c r="AP1288" s="22">
        <f t="shared" si="4663"/>
        <v>0</v>
      </c>
      <c r="AQ1288" s="22">
        <f t="shared" si="4664"/>
        <v>0</v>
      </c>
      <c r="AR1288" s="22">
        <f t="shared" si="4665"/>
        <v>0</v>
      </c>
      <c r="AS1288" s="22">
        <f t="shared" si="4799"/>
        <v>0</v>
      </c>
      <c r="AT1288" s="22">
        <f t="shared" si="4800"/>
        <v>0</v>
      </c>
      <c r="AU1288" s="22">
        <f t="shared" si="4801"/>
        <v>0</v>
      </c>
      <c r="AV1288" s="22">
        <f t="shared" si="4666"/>
        <v>0</v>
      </c>
      <c r="AW1288" s="22">
        <f t="shared" si="4667"/>
        <v>0</v>
      </c>
      <c r="AX1288" s="22">
        <f t="shared" si="4668"/>
        <v>0</v>
      </c>
      <c r="AY1288" s="22">
        <f t="shared" si="4802"/>
        <v>0</v>
      </c>
      <c r="AZ1288" s="22">
        <f t="shared" si="4803"/>
        <v>0</v>
      </c>
      <c r="BA1288" s="22">
        <f t="shared" si="4804"/>
        <v>0</v>
      </c>
      <c r="BB1288" s="22">
        <f t="shared" si="4669"/>
        <v>0</v>
      </c>
      <c r="BC1288" s="22">
        <f t="shared" si="4670"/>
        <v>0</v>
      </c>
      <c r="BD1288" s="22">
        <f t="shared" si="4671"/>
        <v>0</v>
      </c>
      <c r="BE1288" s="22">
        <f t="shared" si="4805"/>
        <v>0</v>
      </c>
      <c r="BF1288" s="22">
        <f t="shared" si="4806"/>
        <v>0</v>
      </c>
      <c r="BG1288" s="22">
        <f t="shared" si="4807"/>
        <v>0</v>
      </c>
      <c r="BH1288" s="22">
        <f t="shared" si="4672"/>
        <v>0</v>
      </c>
      <c r="BI1288" s="22">
        <f t="shared" si="4673"/>
        <v>0</v>
      </c>
      <c r="BJ1288" s="22">
        <f t="shared" si="4674"/>
        <v>0</v>
      </c>
      <c r="BK1288" s="22">
        <f t="shared" si="4808"/>
        <v>0</v>
      </c>
      <c r="BL1288" s="22">
        <f t="shared" si="4809"/>
        <v>0</v>
      </c>
      <c r="BM1288" s="22">
        <f t="shared" si="4810"/>
        <v>0</v>
      </c>
      <c r="BN1288" s="22">
        <f t="shared" si="4675"/>
        <v>0</v>
      </c>
      <c r="BO1288" s="22">
        <f t="shared" si="4676"/>
        <v>0</v>
      </c>
      <c r="BP1288" s="22">
        <f t="shared" si="4677"/>
        <v>0</v>
      </c>
      <c r="BQ1288" s="22">
        <f t="shared" si="4811"/>
        <v>0</v>
      </c>
      <c r="BR1288" s="22">
        <f t="shared" si="4812"/>
        <v>0</v>
      </c>
      <c r="BS1288" s="22">
        <f t="shared" si="4678"/>
        <v>0</v>
      </c>
      <c r="BT1288" s="22">
        <f t="shared" si="4679"/>
        <v>0</v>
      </c>
      <c r="BU1288" s="22">
        <f t="shared" si="4680"/>
        <v>0</v>
      </c>
      <c r="BV1288" s="22">
        <f t="shared" si="4813"/>
        <v>0</v>
      </c>
      <c r="BW1288" s="22">
        <f t="shared" si="4814"/>
        <v>0</v>
      </c>
      <c r="BX1288" s="22">
        <f t="shared" si="4681"/>
        <v>0</v>
      </c>
      <c r="BY1288" s="22">
        <f t="shared" si="4682"/>
        <v>0</v>
      </c>
      <c r="BZ1288" s="22">
        <f t="shared" si="4683"/>
        <v>0</v>
      </c>
      <c r="CA1288" s="22">
        <f t="shared" si="4815"/>
        <v>0</v>
      </c>
      <c r="CB1288" s="22">
        <f t="shared" si="4816"/>
        <v>0</v>
      </c>
      <c r="CC1288" s="22">
        <f t="shared" si="4817"/>
        <v>0</v>
      </c>
      <c r="CD1288" s="22">
        <f t="shared" si="4820"/>
        <v>0</v>
      </c>
      <c r="CE1288" s="22">
        <f t="shared" si="4818"/>
        <v>0</v>
      </c>
      <c r="CF1288" s="22"/>
      <c r="CG1288" s="22">
        <f t="shared" si="4821"/>
        <v>0</v>
      </c>
      <c r="CH1288" s="22">
        <f t="shared" si="4819"/>
        <v>0</v>
      </c>
      <c r="CI1288" s="22"/>
      <c r="CJ1288" s="22">
        <f t="shared" si="4822"/>
        <v>0</v>
      </c>
      <c r="CK1288" s="22">
        <f t="shared" si="4819"/>
        <v>0</v>
      </c>
      <c r="CL1288" s="22"/>
      <c r="CM1288" s="22">
        <f t="shared" si="4819"/>
        <v>0</v>
      </c>
      <c r="CN1288" s="15">
        <v>0</v>
      </c>
      <c r="CO1288" s="35"/>
      <c r="CU1288" s="5" t="s">
        <v>31</v>
      </c>
    </row>
    <row r="1289" spans="1:99" ht="46.8" hidden="1" x14ac:dyDescent="0.3">
      <c r="A1289" s="36" t="s">
        <v>710</v>
      </c>
      <c r="B1289" s="16">
        <v>600</v>
      </c>
      <c r="C1289" s="32"/>
      <c r="D1289" s="32"/>
      <c r="E1289" s="33" t="s">
        <v>45</v>
      </c>
      <c r="F1289" s="22">
        <f t="shared" si="4778"/>
        <v>0</v>
      </c>
      <c r="G1289" s="22">
        <f t="shared" si="4779"/>
        <v>0</v>
      </c>
      <c r="H1289" s="22">
        <f t="shared" si="4780"/>
        <v>0</v>
      </c>
      <c r="I1289" s="22">
        <f t="shared" si="4781"/>
        <v>0</v>
      </c>
      <c r="J1289" s="22">
        <f t="shared" si="4782"/>
        <v>0</v>
      </c>
      <c r="K1289" s="22">
        <f t="shared" si="4783"/>
        <v>0</v>
      </c>
      <c r="L1289" s="22">
        <f t="shared" si="4648"/>
        <v>0</v>
      </c>
      <c r="M1289" s="22">
        <f t="shared" si="4649"/>
        <v>0</v>
      </c>
      <c r="N1289" s="22">
        <f t="shared" si="4650"/>
        <v>0</v>
      </c>
      <c r="O1289" s="22">
        <f t="shared" si="4784"/>
        <v>0</v>
      </c>
      <c r="P1289" s="22">
        <f t="shared" si="4785"/>
        <v>0</v>
      </c>
      <c r="Q1289" s="22">
        <f t="shared" si="4786"/>
        <v>0</v>
      </c>
      <c r="R1289" s="22">
        <f t="shared" si="4651"/>
        <v>0</v>
      </c>
      <c r="S1289" s="22">
        <f t="shared" si="4652"/>
        <v>0</v>
      </c>
      <c r="T1289" s="22">
        <f t="shared" si="4653"/>
        <v>0</v>
      </c>
      <c r="U1289" s="22">
        <f t="shared" si="4787"/>
        <v>0</v>
      </c>
      <c r="V1289" s="22">
        <f t="shared" si="4788"/>
        <v>0</v>
      </c>
      <c r="W1289" s="22">
        <f t="shared" si="4789"/>
        <v>0</v>
      </c>
      <c r="X1289" s="22">
        <f t="shared" si="4654"/>
        <v>0</v>
      </c>
      <c r="Y1289" s="22">
        <f t="shared" si="4655"/>
        <v>0</v>
      </c>
      <c r="Z1289" s="22">
        <f t="shared" si="4656"/>
        <v>0</v>
      </c>
      <c r="AA1289" s="22">
        <f t="shared" si="4790"/>
        <v>0</v>
      </c>
      <c r="AB1289" s="22">
        <f t="shared" si="4791"/>
        <v>0</v>
      </c>
      <c r="AC1289" s="22">
        <f t="shared" si="4792"/>
        <v>0</v>
      </c>
      <c r="AD1289" s="22">
        <f t="shared" si="4657"/>
        <v>0</v>
      </c>
      <c r="AE1289" s="22">
        <f t="shared" si="4658"/>
        <v>0</v>
      </c>
      <c r="AF1289" s="22">
        <f t="shared" si="4659"/>
        <v>0</v>
      </c>
      <c r="AG1289" s="22">
        <f t="shared" si="4793"/>
        <v>0</v>
      </c>
      <c r="AH1289" s="22">
        <f t="shared" si="4794"/>
        <v>0</v>
      </c>
      <c r="AI1289" s="22">
        <f t="shared" si="4795"/>
        <v>0</v>
      </c>
      <c r="AJ1289" s="22">
        <f t="shared" si="4660"/>
        <v>0</v>
      </c>
      <c r="AK1289" s="22">
        <f t="shared" si="4661"/>
        <v>0</v>
      </c>
      <c r="AL1289" s="22">
        <f t="shared" si="4662"/>
        <v>0</v>
      </c>
      <c r="AM1289" s="22">
        <f t="shared" si="4796"/>
        <v>0</v>
      </c>
      <c r="AN1289" s="22">
        <f t="shared" si="4797"/>
        <v>0</v>
      </c>
      <c r="AO1289" s="22">
        <f t="shared" si="4798"/>
        <v>0</v>
      </c>
      <c r="AP1289" s="22">
        <f t="shared" si="4663"/>
        <v>0</v>
      </c>
      <c r="AQ1289" s="22">
        <f t="shared" si="4664"/>
        <v>0</v>
      </c>
      <c r="AR1289" s="22">
        <f t="shared" si="4665"/>
        <v>0</v>
      </c>
      <c r="AS1289" s="22">
        <f t="shared" si="4799"/>
        <v>0</v>
      </c>
      <c r="AT1289" s="22">
        <f t="shared" si="4800"/>
        <v>0</v>
      </c>
      <c r="AU1289" s="22">
        <f t="shared" si="4801"/>
        <v>0</v>
      </c>
      <c r="AV1289" s="22">
        <f t="shared" si="4666"/>
        <v>0</v>
      </c>
      <c r="AW1289" s="22">
        <f t="shared" si="4667"/>
        <v>0</v>
      </c>
      <c r="AX1289" s="22">
        <f t="shared" si="4668"/>
        <v>0</v>
      </c>
      <c r="AY1289" s="22">
        <f t="shared" si="4802"/>
        <v>0</v>
      </c>
      <c r="AZ1289" s="22">
        <f t="shared" si="4803"/>
        <v>0</v>
      </c>
      <c r="BA1289" s="22">
        <f t="shared" si="4804"/>
        <v>0</v>
      </c>
      <c r="BB1289" s="22">
        <f t="shared" si="4669"/>
        <v>0</v>
      </c>
      <c r="BC1289" s="22">
        <f t="shared" si="4670"/>
        <v>0</v>
      </c>
      <c r="BD1289" s="22">
        <f t="shared" si="4671"/>
        <v>0</v>
      </c>
      <c r="BE1289" s="22">
        <f t="shared" si="4805"/>
        <v>0</v>
      </c>
      <c r="BF1289" s="22">
        <f t="shared" si="4806"/>
        <v>0</v>
      </c>
      <c r="BG1289" s="22">
        <f t="shared" si="4807"/>
        <v>0</v>
      </c>
      <c r="BH1289" s="22">
        <f t="shared" si="4672"/>
        <v>0</v>
      </c>
      <c r="BI1289" s="22">
        <f t="shared" si="4673"/>
        <v>0</v>
      </c>
      <c r="BJ1289" s="22">
        <f t="shared" si="4674"/>
        <v>0</v>
      </c>
      <c r="BK1289" s="22">
        <f t="shared" si="4808"/>
        <v>0</v>
      </c>
      <c r="BL1289" s="22">
        <f t="shared" si="4809"/>
        <v>0</v>
      </c>
      <c r="BM1289" s="22">
        <f t="shared" si="4810"/>
        <v>0</v>
      </c>
      <c r="BN1289" s="22">
        <f t="shared" si="4675"/>
        <v>0</v>
      </c>
      <c r="BO1289" s="22">
        <f t="shared" si="4676"/>
        <v>0</v>
      </c>
      <c r="BP1289" s="22">
        <f t="shared" si="4677"/>
        <v>0</v>
      </c>
      <c r="BQ1289" s="22">
        <f t="shared" si="4811"/>
        <v>0</v>
      </c>
      <c r="BR1289" s="22">
        <f t="shared" si="4812"/>
        <v>0</v>
      </c>
      <c r="BS1289" s="22">
        <f t="shared" si="4678"/>
        <v>0</v>
      </c>
      <c r="BT1289" s="22">
        <f t="shared" si="4679"/>
        <v>0</v>
      </c>
      <c r="BU1289" s="22">
        <f t="shared" si="4680"/>
        <v>0</v>
      </c>
      <c r="BV1289" s="22">
        <f t="shared" si="4813"/>
        <v>0</v>
      </c>
      <c r="BW1289" s="22">
        <f t="shared" si="4814"/>
        <v>0</v>
      </c>
      <c r="BX1289" s="22">
        <f t="shared" si="4681"/>
        <v>0</v>
      </c>
      <c r="BY1289" s="22">
        <f t="shared" si="4682"/>
        <v>0</v>
      </c>
      <c r="BZ1289" s="22">
        <f t="shared" si="4683"/>
        <v>0</v>
      </c>
      <c r="CA1289" s="22">
        <f t="shared" si="4815"/>
        <v>0</v>
      </c>
      <c r="CB1289" s="22">
        <f t="shared" si="4816"/>
        <v>0</v>
      </c>
      <c r="CC1289" s="22">
        <f t="shared" si="4817"/>
        <v>0</v>
      </c>
      <c r="CD1289" s="22">
        <f t="shared" si="4820"/>
        <v>0</v>
      </c>
      <c r="CE1289" s="22">
        <f t="shared" si="4818"/>
        <v>0</v>
      </c>
      <c r="CF1289" s="22"/>
      <c r="CG1289" s="22">
        <f t="shared" si="4821"/>
        <v>0</v>
      </c>
      <c r="CH1289" s="22">
        <f t="shared" si="4819"/>
        <v>0</v>
      </c>
      <c r="CI1289" s="22"/>
      <c r="CJ1289" s="22">
        <f t="shared" si="4822"/>
        <v>0</v>
      </c>
      <c r="CK1289" s="22">
        <f t="shared" si="4819"/>
        <v>0</v>
      </c>
      <c r="CL1289" s="22"/>
      <c r="CM1289" s="22">
        <f t="shared" si="4819"/>
        <v>0</v>
      </c>
      <c r="CN1289" s="15">
        <v>0</v>
      </c>
      <c r="CO1289" s="35"/>
      <c r="CS1289" s="5" t="s">
        <v>29</v>
      </c>
    </row>
    <row r="1290" spans="1:99" hidden="1" x14ac:dyDescent="0.3">
      <c r="A1290" s="36" t="s">
        <v>710</v>
      </c>
      <c r="B1290" s="16">
        <v>610</v>
      </c>
      <c r="C1290" s="32"/>
      <c r="D1290" s="32"/>
      <c r="E1290" s="33" t="s">
        <v>104</v>
      </c>
      <c r="F1290" s="22">
        <f t="shared" si="4778"/>
        <v>0</v>
      </c>
      <c r="G1290" s="22">
        <f t="shared" si="4779"/>
        <v>0</v>
      </c>
      <c r="H1290" s="22">
        <f t="shared" si="4780"/>
        <v>0</v>
      </c>
      <c r="I1290" s="22">
        <f t="shared" si="4781"/>
        <v>0</v>
      </c>
      <c r="J1290" s="22">
        <f t="shared" si="4782"/>
        <v>0</v>
      </c>
      <c r="K1290" s="22">
        <f t="shared" si="4783"/>
        <v>0</v>
      </c>
      <c r="L1290" s="22">
        <f t="shared" si="4648"/>
        <v>0</v>
      </c>
      <c r="M1290" s="22">
        <f t="shared" si="4649"/>
        <v>0</v>
      </c>
      <c r="N1290" s="22">
        <f t="shared" si="4650"/>
        <v>0</v>
      </c>
      <c r="O1290" s="22">
        <f t="shared" si="4784"/>
        <v>0</v>
      </c>
      <c r="P1290" s="22">
        <f t="shared" si="4785"/>
        <v>0</v>
      </c>
      <c r="Q1290" s="22">
        <f t="shared" si="4786"/>
        <v>0</v>
      </c>
      <c r="R1290" s="22">
        <f t="shared" si="4651"/>
        <v>0</v>
      </c>
      <c r="S1290" s="22">
        <f t="shared" si="4652"/>
        <v>0</v>
      </c>
      <c r="T1290" s="22">
        <f t="shared" si="4653"/>
        <v>0</v>
      </c>
      <c r="U1290" s="22">
        <f t="shared" si="4787"/>
        <v>0</v>
      </c>
      <c r="V1290" s="22">
        <f t="shared" si="4788"/>
        <v>0</v>
      </c>
      <c r="W1290" s="22">
        <f t="shared" si="4789"/>
        <v>0</v>
      </c>
      <c r="X1290" s="22">
        <f t="shared" si="4654"/>
        <v>0</v>
      </c>
      <c r="Y1290" s="22">
        <f t="shared" si="4655"/>
        <v>0</v>
      </c>
      <c r="Z1290" s="22">
        <f t="shared" si="4656"/>
        <v>0</v>
      </c>
      <c r="AA1290" s="22">
        <f t="shared" si="4790"/>
        <v>0</v>
      </c>
      <c r="AB1290" s="22">
        <f t="shared" si="4791"/>
        <v>0</v>
      </c>
      <c r="AC1290" s="22">
        <f t="shared" si="4792"/>
        <v>0</v>
      </c>
      <c r="AD1290" s="22">
        <f t="shared" si="4657"/>
        <v>0</v>
      </c>
      <c r="AE1290" s="22">
        <f t="shared" si="4658"/>
        <v>0</v>
      </c>
      <c r="AF1290" s="22">
        <f t="shared" si="4659"/>
        <v>0</v>
      </c>
      <c r="AG1290" s="22">
        <f t="shared" si="4793"/>
        <v>0</v>
      </c>
      <c r="AH1290" s="22">
        <f t="shared" si="4794"/>
        <v>0</v>
      </c>
      <c r="AI1290" s="22">
        <f t="shared" si="4795"/>
        <v>0</v>
      </c>
      <c r="AJ1290" s="22">
        <f t="shared" si="4660"/>
        <v>0</v>
      </c>
      <c r="AK1290" s="22">
        <f t="shared" si="4661"/>
        <v>0</v>
      </c>
      <c r="AL1290" s="22">
        <f t="shared" si="4662"/>
        <v>0</v>
      </c>
      <c r="AM1290" s="22">
        <f t="shared" si="4796"/>
        <v>0</v>
      </c>
      <c r="AN1290" s="22">
        <f t="shared" si="4797"/>
        <v>0</v>
      </c>
      <c r="AO1290" s="22">
        <f t="shared" si="4798"/>
        <v>0</v>
      </c>
      <c r="AP1290" s="22">
        <f t="shared" si="4663"/>
        <v>0</v>
      </c>
      <c r="AQ1290" s="22">
        <f t="shared" si="4664"/>
        <v>0</v>
      </c>
      <c r="AR1290" s="22">
        <f t="shared" si="4665"/>
        <v>0</v>
      </c>
      <c r="AS1290" s="22">
        <f t="shared" si="4799"/>
        <v>0</v>
      </c>
      <c r="AT1290" s="22">
        <f t="shared" si="4800"/>
        <v>0</v>
      </c>
      <c r="AU1290" s="22">
        <f t="shared" si="4801"/>
        <v>0</v>
      </c>
      <c r="AV1290" s="22">
        <f t="shared" si="4666"/>
        <v>0</v>
      </c>
      <c r="AW1290" s="22">
        <f t="shared" si="4667"/>
        <v>0</v>
      </c>
      <c r="AX1290" s="22">
        <f t="shared" si="4668"/>
        <v>0</v>
      </c>
      <c r="AY1290" s="22">
        <f t="shared" si="4802"/>
        <v>0</v>
      </c>
      <c r="AZ1290" s="22">
        <f t="shared" si="4803"/>
        <v>0</v>
      </c>
      <c r="BA1290" s="22">
        <f t="shared" si="4804"/>
        <v>0</v>
      </c>
      <c r="BB1290" s="22">
        <f t="shared" si="4669"/>
        <v>0</v>
      </c>
      <c r="BC1290" s="22">
        <f t="shared" si="4670"/>
        <v>0</v>
      </c>
      <c r="BD1290" s="22">
        <f t="shared" si="4671"/>
        <v>0</v>
      </c>
      <c r="BE1290" s="22">
        <f t="shared" si="4805"/>
        <v>0</v>
      </c>
      <c r="BF1290" s="22">
        <f t="shared" si="4806"/>
        <v>0</v>
      </c>
      <c r="BG1290" s="22">
        <f t="shared" si="4807"/>
        <v>0</v>
      </c>
      <c r="BH1290" s="22">
        <f t="shared" si="4672"/>
        <v>0</v>
      </c>
      <c r="BI1290" s="22">
        <f t="shared" si="4673"/>
        <v>0</v>
      </c>
      <c r="BJ1290" s="22">
        <f t="shared" si="4674"/>
        <v>0</v>
      </c>
      <c r="BK1290" s="22">
        <f t="shared" si="4808"/>
        <v>0</v>
      </c>
      <c r="BL1290" s="22">
        <f t="shared" si="4809"/>
        <v>0</v>
      </c>
      <c r="BM1290" s="22">
        <f t="shared" si="4810"/>
        <v>0</v>
      </c>
      <c r="BN1290" s="22">
        <f t="shared" si="4675"/>
        <v>0</v>
      </c>
      <c r="BO1290" s="22">
        <f t="shared" si="4676"/>
        <v>0</v>
      </c>
      <c r="BP1290" s="22">
        <f t="shared" si="4677"/>
        <v>0</v>
      </c>
      <c r="BQ1290" s="22">
        <f t="shared" si="4811"/>
        <v>0</v>
      </c>
      <c r="BR1290" s="22">
        <f t="shared" si="4812"/>
        <v>0</v>
      </c>
      <c r="BS1290" s="22">
        <f t="shared" si="4678"/>
        <v>0</v>
      </c>
      <c r="BT1290" s="22">
        <f t="shared" si="4679"/>
        <v>0</v>
      </c>
      <c r="BU1290" s="22">
        <f t="shared" si="4680"/>
        <v>0</v>
      </c>
      <c r="BV1290" s="22">
        <f t="shared" si="4813"/>
        <v>0</v>
      </c>
      <c r="BW1290" s="22">
        <f t="shared" si="4814"/>
        <v>0</v>
      </c>
      <c r="BX1290" s="22">
        <f t="shared" si="4681"/>
        <v>0</v>
      </c>
      <c r="BY1290" s="22">
        <f t="shared" si="4682"/>
        <v>0</v>
      </c>
      <c r="BZ1290" s="22">
        <f t="shared" si="4683"/>
        <v>0</v>
      </c>
      <c r="CA1290" s="22">
        <f t="shared" si="4815"/>
        <v>0</v>
      </c>
      <c r="CB1290" s="22">
        <f t="shared" si="4816"/>
        <v>0</v>
      </c>
      <c r="CC1290" s="22">
        <f t="shared" si="4817"/>
        <v>0</v>
      </c>
      <c r="CD1290" s="22">
        <f t="shared" si="4820"/>
        <v>0</v>
      </c>
      <c r="CE1290" s="22">
        <f t="shared" si="4818"/>
        <v>0</v>
      </c>
      <c r="CF1290" s="22"/>
      <c r="CG1290" s="22">
        <f t="shared" si="4821"/>
        <v>0</v>
      </c>
      <c r="CH1290" s="22">
        <f t="shared" si="4819"/>
        <v>0</v>
      </c>
      <c r="CI1290" s="22"/>
      <c r="CJ1290" s="22">
        <f t="shared" si="4822"/>
        <v>0</v>
      </c>
      <c r="CK1290" s="22">
        <f t="shared" si="4819"/>
        <v>0</v>
      </c>
      <c r="CL1290" s="22"/>
      <c r="CM1290" s="22">
        <f t="shared" si="4819"/>
        <v>0</v>
      </c>
      <c r="CN1290" s="15">
        <v>0</v>
      </c>
      <c r="CO1290" s="35"/>
      <c r="CT1290" s="5" t="s">
        <v>30</v>
      </c>
    </row>
    <row r="1291" spans="1:99" hidden="1" x14ac:dyDescent="0.3">
      <c r="A1291" s="36" t="s">
        <v>710</v>
      </c>
      <c r="B1291" s="16">
        <v>610</v>
      </c>
      <c r="C1291" s="32" t="s">
        <v>395</v>
      </c>
      <c r="D1291" s="32" t="s">
        <v>105</v>
      </c>
      <c r="E1291" s="33" t="s">
        <v>681</v>
      </c>
      <c r="F1291" s="22"/>
      <c r="G1291" s="22"/>
      <c r="H1291" s="22"/>
      <c r="I1291" s="22"/>
      <c r="J1291" s="22"/>
      <c r="K1291" s="22"/>
      <c r="L1291" s="22">
        <f t="shared" si="4648"/>
        <v>0</v>
      </c>
      <c r="M1291" s="22">
        <f t="shared" si="4649"/>
        <v>0</v>
      </c>
      <c r="N1291" s="22">
        <f t="shared" si="4650"/>
        <v>0</v>
      </c>
      <c r="O1291" s="22"/>
      <c r="P1291" s="22"/>
      <c r="Q1291" s="22"/>
      <c r="R1291" s="22">
        <f t="shared" si="4651"/>
        <v>0</v>
      </c>
      <c r="S1291" s="22">
        <f t="shared" si="4652"/>
        <v>0</v>
      </c>
      <c r="T1291" s="22">
        <f t="shared" si="4653"/>
        <v>0</v>
      </c>
      <c r="U1291" s="22"/>
      <c r="V1291" s="22"/>
      <c r="W1291" s="22"/>
      <c r="X1291" s="22">
        <f t="shared" si="4654"/>
        <v>0</v>
      </c>
      <c r="Y1291" s="22">
        <f t="shared" si="4655"/>
        <v>0</v>
      </c>
      <c r="Z1291" s="22">
        <f t="shared" si="4656"/>
        <v>0</v>
      </c>
      <c r="AA1291" s="22"/>
      <c r="AB1291" s="22"/>
      <c r="AC1291" s="22"/>
      <c r="AD1291" s="22">
        <f t="shared" si="4657"/>
        <v>0</v>
      </c>
      <c r="AE1291" s="22">
        <f t="shared" si="4658"/>
        <v>0</v>
      </c>
      <c r="AF1291" s="22">
        <f t="shared" si="4659"/>
        <v>0</v>
      </c>
      <c r="AG1291" s="22"/>
      <c r="AH1291" s="22"/>
      <c r="AI1291" s="22"/>
      <c r="AJ1291" s="22">
        <f t="shared" si="4660"/>
        <v>0</v>
      </c>
      <c r="AK1291" s="22">
        <f t="shared" si="4661"/>
        <v>0</v>
      </c>
      <c r="AL1291" s="22">
        <f t="shared" si="4662"/>
        <v>0</v>
      </c>
      <c r="AM1291" s="22"/>
      <c r="AN1291" s="22"/>
      <c r="AO1291" s="22"/>
      <c r="AP1291" s="22">
        <f t="shared" si="4663"/>
        <v>0</v>
      </c>
      <c r="AQ1291" s="22">
        <f t="shared" si="4664"/>
        <v>0</v>
      </c>
      <c r="AR1291" s="22">
        <f t="shared" si="4665"/>
        <v>0</v>
      </c>
      <c r="AS1291" s="22"/>
      <c r="AT1291" s="22"/>
      <c r="AU1291" s="22"/>
      <c r="AV1291" s="22">
        <f t="shared" si="4666"/>
        <v>0</v>
      </c>
      <c r="AW1291" s="22">
        <f t="shared" si="4667"/>
        <v>0</v>
      </c>
      <c r="AX1291" s="22">
        <f t="shared" si="4668"/>
        <v>0</v>
      </c>
      <c r="AY1291" s="22"/>
      <c r="AZ1291" s="22"/>
      <c r="BA1291" s="22"/>
      <c r="BB1291" s="22">
        <f t="shared" si="4669"/>
        <v>0</v>
      </c>
      <c r="BC1291" s="22">
        <f t="shared" si="4670"/>
        <v>0</v>
      </c>
      <c r="BD1291" s="22">
        <f t="shared" si="4671"/>
        <v>0</v>
      </c>
      <c r="BE1291" s="22"/>
      <c r="BF1291" s="22"/>
      <c r="BG1291" s="22"/>
      <c r="BH1291" s="22">
        <f t="shared" si="4672"/>
        <v>0</v>
      </c>
      <c r="BI1291" s="22">
        <f t="shared" si="4673"/>
        <v>0</v>
      </c>
      <c r="BJ1291" s="22">
        <f t="shared" si="4674"/>
        <v>0</v>
      </c>
      <c r="BK1291" s="22"/>
      <c r="BL1291" s="22"/>
      <c r="BM1291" s="22"/>
      <c r="BN1291" s="22">
        <f t="shared" si="4675"/>
        <v>0</v>
      </c>
      <c r="BO1291" s="22">
        <f t="shared" si="4676"/>
        <v>0</v>
      </c>
      <c r="BP1291" s="22">
        <f t="shared" si="4677"/>
        <v>0</v>
      </c>
      <c r="BQ1291" s="22"/>
      <c r="BR1291" s="22"/>
      <c r="BS1291" s="22">
        <f t="shared" si="4678"/>
        <v>0</v>
      </c>
      <c r="BT1291" s="22">
        <f t="shared" si="4679"/>
        <v>0</v>
      </c>
      <c r="BU1291" s="22">
        <f t="shared" si="4680"/>
        <v>0</v>
      </c>
      <c r="BV1291" s="22"/>
      <c r="BW1291" s="22"/>
      <c r="BX1291" s="22">
        <f t="shared" si="4681"/>
        <v>0</v>
      </c>
      <c r="BY1291" s="22">
        <f t="shared" si="4682"/>
        <v>0</v>
      </c>
      <c r="BZ1291" s="22">
        <f t="shared" si="4683"/>
        <v>0</v>
      </c>
      <c r="CA1291" s="22"/>
      <c r="CB1291" s="22"/>
      <c r="CC1291" s="22"/>
      <c r="CD1291" s="22">
        <f t="shared" si="4820"/>
        <v>0</v>
      </c>
      <c r="CE1291" s="22"/>
      <c r="CF1291" s="22"/>
      <c r="CG1291" s="22">
        <f t="shared" si="4821"/>
        <v>0</v>
      </c>
      <c r="CH1291" s="22"/>
      <c r="CI1291" s="22"/>
      <c r="CJ1291" s="22">
        <f t="shared" si="4822"/>
        <v>0</v>
      </c>
      <c r="CK1291" s="22"/>
      <c r="CL1291" s="22"/>
      <c r="CM1291" s="22"/>
      <c r="CN1291" s="15">
        <v>0</v>
      </c>
      <c r="CO1291" s="35"/>
    </row>
    <row r="1292" spans="1:99" ht="46.8" x14ac:dyDescent="0.3">
      <c r="A1292" s="36" t="s">
        <v>712</v>
      </c>
      <c r="B1292" s="16"/>
      <c r="C1292" s="32"/>
      <c r="D1292" s="32"/>
      <c r="E1292" s="33" t="s">
        <v>713</v>
      </c>
      <c r="F1292" s="22"/>
      <c r="G1292" s="22">
        <f t="shared" si="4779"/>
        <v>0</v>
      </c>
      <c r="H1292" s="22">
        <f t="shared" si="4780"/>
        <v>0</v>
      </c>
      <c r="I1292" s="22">
        <f t="shared" si="4781"/>
        <v>0</v>
      </c>
      <c r="J1292" s="22">
        <f t="shared" si="4782"/>
        <v>0</v>
      </c>
      <c r="K1292" s="22">
        <f t="shared" si="4783"/>
        <v>0</v>
      </c>
      <c r="L1292" s="22">
        <f t="shared" si="4648"/>
        <v>0</v>
      </c>
      <c r="M1292" s="22">
        <f t="shared" si="4649"/>
        <v>0</v>
      </c>
      <c r="N1292" s="22">
        <f t="shared" si="4650"/>
        <v>0</v>
      </c>
      <c r="O1292" s="22">
        <f>O1293+O1297</f>
        <v>79675.737999999998</v>
      </c>
      <c r="P1292" s="22">
        <f>P1293+P1297</f>
        <v>51640.409</v>
      </c>
      <c r="Q1292" s="22">
        <f>Q1293+Q1297</f>
        <v>35000</v>
      </c>
      <c r="R1292" s="22">
        <f t="shared" si="4651"/>
        <v>79675.737999999998</v>
      </c>
      <c r="S1292" s="22">
        <f t="shared" si="4652"/>
        <v>51640.409</v>
      </c>
      <c r="T1292" s="22">
        <f t="shared" si="4653"/>
        <v>35000</v>
      </c>
      <c r="U1292" s="22">
        <f>U1293+U1297</f>
        <v>0</v>
      </c>
      <c r="V1292" s="22">
        <f>V1293+V1297</f>
        <v>0</v>
      </c>
      <c r="W1292" s="22">
        <f>W1293+W1297</f>
        <v>0</v>
      </c>
      <c r="X1292" s="22">
        <f t="shared" si="4654"/>
        <v>79675.737999999998</v>
      </c>
      <c r="Y1292" s="22">
        <f t="shared" si="4655"/>
        <v>51640.409</v>
      </c>
      <c r="Z1292" s="22">
        <f t="shared" si="4656"/>
        <v>35000</v>
      </c>
      <c r="AA1292" s="22">
        <f>AA1293+AA1297</f>
        <v>0</v>
      </c>
      <c r="AB1292" s="22">
        <f>AB1293+AB1297</f>
        <v>0</v>
      </c>
      <c r="AC1292" s="22">
        <f>AC1293+AC1297</f>
        <v>0</v>
      </c>
      <c r="AD1292" s="22">
        <f t="shared" si="4657"/>
        <v>79675.737999999998</v>
      </c>
      <c r="AE1292" s="22">
        <f t="shared" si="4658"/>
        <v>51640.409</v>
      </c>
      <c r="AF1292" s="22">
        <f t="shared" si="4659"/>
        <v>35000</v>
      </c>
      <c r="AG1292" s="22">
        <f>AG1293+AG1297</f>
        <v>0</v>
      </c>
      <c r="AH1292" s="22">
        <f>AH1293+AH1297</f>
        <v>0</v>
      </c>
      <c r="AI1292" s="22">
        <f>AI1293+AI1297</f>
        <v>0</v>
      </c>
      <c r="AJ1292" s="22">
        <f t="shared" si="4660"/>
        <v>79675.737999999998</v>
      </c>
      <c r="AK1292" s="22">
        <f t="shared" si="4661"/>
        <v>51640.409</v>
      </c>
      <c r="AL1292" s="22">
        <f t="shared" si="4662"/>
        <v>35000</v>
      </c>
      <c r="AM1292" s="22">
        <f>AM1293+AM1297</f>
        <v>16640.409</v>
      </c>
      <c r="AN1292" s="22">
        <f>AN1293+AN1297</f>
        <v>-16640.409</v>
      </c>
      <c r="AO1292" s="22">
        <f>AO1293+AO1297</f>
        <v>0</v>
      </c>
      <c r="AP1292" s="22">
        <f t="shared" si="4663"/>
        <v>96316.146999999997</v>
      </c>
      <c r="AQ1292" s="22">
        <f t="shared" si="4664"/>
        <v>35000</v>
      </c>
      <c r="AR1292" s="22">
        <f t="shared" si="4665"/>
        <v>35000</v>
      </c>
      <c r="AS1292" s="22">
        <f>AS1293+AS1297</f>
        <v>0</v>
      </c>
      <c r="AT1292" s="22">
        <f>AT1293+AT1297</f>
        <v>0</v>
      </c>
      <c r="AU1292" s="22">
        <f>AU1293+AU1297</f>
        <v>0</v>
      </c>
      <c r="AV1292" s="22">
        <f t="shared" si="4666"/>
        <v>96316.146999999997</v>
      </c>
      <c r="AW1292" s="22">
        <f t="shared" si="4667"/>
        <v>35000</v>
      </c>
      <c r="AX1292" s="22">
        <f t="shared" si="4668"/>
        <v>35000</v>
      </c>
      <c r="AY1292" s="22">
        <f>AY1293+AY1297</f>
        <v>0</v>
      </c>
      <c r="AZ1292" s="22">
        <f>AZ1293+AZ1297</f>
        <v>0</v>
      </c>
      <c r="BA1292" s="22">
        <f>BA1293+BA1297</f>
        <v>0</v>
      </c>
      <c r="BB1292" s="22">
        <f t="shared" si="4669"/>
        <v>96316.146999999997</v>
      </c>
      <c r="BC1292" s="22">
        <f t="shared" si="4670"/>
        <v>35000</v>
      </c>
      <c r="BD1292" s="22">
        <f t="shared" si="4671"/>
        <v>35000</v>
      </c>
      <c r="BE1292" s="22">
        <f>BE1293+BE1297</f>
        <v>0</v>
      </c>
      <c r="BF1292" s="22">
        <f>BF1293+BF1297</f>
        <v>0</v>
      </c>
      <c r="BG1292" s="22">
        <f>BG1293+BG1297</f>
        <v>0</v>
      </c>
      <c r="BH1292" s="22">
        <f t="shared" si="4672"/>
        <v>96316.146999999997</v>
      </c>
      <c r="BI1292" s="22">
        <f t="shared" si="4673"/>
        <v>35000</v>
      </c>
      <c r="BJ1292" s="22">
        <f t="shared" si="4674"/>
        <v>35000</v>
      </c>
      <c r="BK1292" s="22">
        <f>BK1293+BK1297</f>
        <v>0</v>
      </c>
      <c r="BL1292" s="22">
        <f>BL1293+BL1297</f>
        <v>0</v>
      </c>
      <c r="BM1292" s="22">
        <f>BM1293+BM1297</f>
        <v>0</v>
      </c>
      <c r="BN1292" s="22">
        <f t="shared" si="4675"/>
        <v>96316.146999999997</v>
      </c>
      <c r="BO1292" s="22">
        <f t="shared" si="4676"/>
        <v>35000</v>
      </c>
      <c r="BP1292" s="22">
        <f t="shared" si="4677"/>
        <v>35000</v>
      </c>
      <c r="BQ1292" s="22">
        <f>BQ1293+BQ1297</f>
        <v>0</v>
      </c>
      <c r="BR1292" s="22">
        <f>BR1293+BR1297</f>
        <v>0</v>
      </c>
      <c r="BS1292" s="22">
        <f t="shared" si="4678"/>
        <v>96316.146999999997</v>
      </c>
      <c r="BT1292" s="22">
        <f t="shared" si="4679"/>
        <v>35000</v>
      </c>
      <c r="BU1292" s="22">
        <f t="shared" si="4680"/>
        <v>35000</v>
      </c>
      <c r="BV1292" s="22">
        <f>BV1293+BV1297</f>
        <v>0</v>
      </c>
      <c r="BW1292" s="22">
        <f>BW1293+BW1297</f>
        <v>0</v>
      </c>
      <c r="BX1292" s="22">
        <f t="shared" si="4681"/>
        <v>96316.146999999997</v>
      </c>
      <c r="BY1292" s="22">
        <f t="shared" si="4682"/>
        <v>35000</v>
      </c>
      <c r="BZ1292" s="22">
        <f t="shared" si="4683"/>
        <v>35000</v>
      </c>
      <c r="CA1292" s="22">
        <f>CA1293+CA1297</f>
        <v>-38700</v>
      </c>
      <c r="CB1292" s="22">
        <f>CB1293+CB1297</f>
        <v>38700</v>
      </c>
      <c r="CC1292" s="22">
        <f>CC1293+CC1297</f>
        <v>0</v>
      </c>
      <c r="CD1292" s="22">
        <f t="shared" si="4820"/>
        <v>57616.146999999997</v>
      </c>
      <c r="CE1292" s="22">
        <f>CE1293+CE1297</f>
        <v>0</v>
      </c>
      <c r="CF1292" s="34">
        <f t="shared" ref="CF1292:CF1355" si="4829">CD1292+CE1292</f>
        <v>57616.146999999997</v>
      </c>
      <c r="CG1292" s="22">
        <f t="shared" si="4821"/>
        <v>73700</v>
      </c>
      <c r="CH1292" s="22">
        <f>CH1293+CH1297</f>
        <v>0</v>
      </c>
      <c r="CI1292" s="22">
        <f t="shared" ref="CI1292:CI1355" si="4830">CG1292+CH1292</f>
        <v>73700</v>
      </c>
      <c r="CJ1292" s="22">
        <f t="shared" si="4822"/>
        <v>35000</v>
      </c>
      <c r="CK1292" s="22">
        <f>CK1293+CK1297</f>
        <v>0</v>
      </c>
      <c r="CL1292" s="22">
        <f t="shared" ref="CL1292:CL1355" si="4831">CJ1292+CK1292</f>
        <v>35000</v>
      </c>
      <c r="CM1292" s="22">
        <f>CM1293+CM1297</f>
        <v>0</v>
      </c>
      <c r="CN1292" s="15"/>
      <c r="CO1292" s="35"/>
      <c r="CR1292" s="5" t="s">
        <v>28</v>
      </c>
    </row>
    <row r="1293" spans="1:99" x14ac:dyDescent="0.3">
      <c r="A1293" s="36" t="s">
        <v>714</v>
      </c>
      <c r="B1293" s="16"/>
      <c r="C1293" s="32"/>
      <c r="D1293" s="32"/>
      <c r="E1293" s="33" t="s">
        <v>715</v>
      </c>
      <c r="F1293" s="22">
        <f t="shared" si="4778"/>
        <v>0</v>
      </c>
      <c r="G1293" s="22">
        <f t="shared" si="4779"/>
        <v>0</v>
      </c>
      <c r="H1293" s="22">
        <f t="shared" si="4780"/>
        <v>0</v>
      </c>
      <c r="I1293" s="22">
        <f t="shared" si="4781"/>
        <v>0</v>
      </c>
      <c r="J1293" s="22">
        <f t="shared" si="4782"/>
        <v>0</v>
      </c>
      <c r="K1293" s="22">
        <f t="shared" si="4783"/>
        <v>0</v>
      </c>
      <c r="L1293" s="22">
        <f t="shared" si="4648"/>
        <v>0</v>
      </c>
      <c r="M1293" s="22">
        <f t="shared" si="4649"/>
        <v>0</v>
      </c>
      <c r="N1293" s="22">
        <f t="shared" si="4650"/>
        <v>0</v>
      </c>
      <c r="O1293" s="22">
        <f t="shared" ref="O1293:O1299" si="4832">O1294</f>
        <v>40000</v>
      </c>
      <c r="P1293" s="22">
        <f t="shared" ref="P1293:P1299" si="4833">P1294</f>
        <v>35000</v>
      </c>
      <c r="Q1293" s="22">
        <f t="shared" ref="Q1293:Q1299" si="4834">Q1294</f>
        <v>35000</v>
      </c>
      <c r="R1293" s="22">
        <f t="shared" si="4651"/>
        <v>40000</v>
      </c>
      <c r="S1293" s="22">
        <f t="shared" si="4652"/>
        <v>35000</v>
      </c>
      <c r="T1293" s="22">
        <f t="shared" si="4653"/>
        <v>35000</v>
      </c>
      <c r="U1293" s="22">
        <f t="shared" ref="U1293:U1299" si="4835">U1294</f>
        <v>0</v>
      </c>
      <c r="V1293" s="22">
        <f t="shared" ref="V1293:V1299" si="4836">V1294</f>
        <v>0</v>
      </c>
      <c r="W1293" s="22">
        <f t="shared" ref="W1293:W1299" si="4837">W1294</f>
        <v>0</v>
      </c>
      <c r="X1293" s="22">
        <f t="shared" si="4654"/>
        <v>40000</v>
      </c>
      <c r="Y1293" s="22">
        <f t="shared" si="4655"/>
        <v>35000</v>
      </c>
      <c r="Z1293" s="22">
        <f t="shared" si="4656"/>
        <v>35000</v>
      </c>
      <c r="AA1293" s="22">
        <f t="shared" ref="AA1293:AA1299" si="4838">AA1294</f>
        <v>0</v>
      </c>
      <c r="AB1293" s="22">
        <f t="shared" ref="AB1293:AB1299" si="4839">AB1294</f>
        <v>0</v>
      </c>
      <c r="AC1293" s="22">
        <f t="shared" ref="AC1293:AC1299" si="4840">AC1294</f>
        <v>0</v>
      </c>
      <c r="AD1293" s="22">
        <f t="shared" si="4657"/>
        <v>40000</v>
      </c>
      <c r="AE1293" s="22">
        <f t="shared" si="4658"/>
        <v>35000</v>
      </c>
      <c r="AF1293" s="22">
        <f t="shared" si="4659"/>
        <v>35000</v>
      </c>
      <c r="AG1293" s="22">
        <f t="shared" ref="AG1293:AG1299" si="4841">AG1294</f>
        <v>0</v>
      </c>
      <c r="AH1293" s="22">
        <f t="shared" ref="AH1293:AH1299" si="4842">AH1294</f>
        <v>0</v>
      </c>
      <c r="AI1293" s="22">
        <f t="shared" ref="AI1293:AI1299" si="4843">AI1294</f>
        <v>0</v>
      </c>
      <c r="AJ1293" s="22">
        <f t="shared" si="4660"/>
        <v>40000</v>
      </c>
      <c r="AK1293" s="22">
        <f t="shared" si="4661"/>
        <v>35000</v>
      </c>
      <c r="AL1293" s="22">
        <f t="shared" si="4662"/>
        <v>35000</v>
      </c>
      <c r="AM1293" s="22">
        <f t="shared" ref="AM1293:AM1299" si="4844">AM1294</f>
        <v>0</v>
      </c>
      <c r="AN1293" s="22">
        <f t="shared" ref="AN1293:AN1299" si="4845">AN1294</f>
        <v>0</v>
      </c>
      <c r="AO1293" s="22">
        <f t="shared" ref="AO1293:AO1299" si="4846">AO1294</f>
        <v>0</v>
      </c>
      <c r="AP1293" s="22">
        <f t="shared" si="4663"/>
        <v>40000</v>
      </c>
      <c r="AQ1293" s="22">
        <f t="shared" si="4664"/>
        <v>35000</v>
      </c>
      <c r="AR1293" s="22">
        <f t="shared" si="4665"/>
        <v>35000</v>
      </c>
      <c r="AS1293" s="22">
        <f t="shared" ref="AS1293:AS1299" si="4847">AS1294</f>
        <v>0</v>
      </c>
      <c r="AT1293" s="22">
        <f t="shared" ref="AT1293:AT1299" si="4848">AT1294</f>
        <v>0</v>
      </c>
      <c r="AU1293" s="22">
        <f t="shared" ref="AU1293:AU1299" si="4849">AU1294</f>
        <v>0</v>
      </c>
      <c r="AV1293" s="22">
        <f t="shared" si="4666"/>
        <v>40000</v>
      </c>
      <c r="AW1293" s="22">
        <f t="shared" si="4667"/>
        <v>35000</v>
      </c>
      <c r="AX1293" s="22">
        <f t="shared" si="4668"/>
        <v>35000</v>
      </c>
      <c r="AY1293" s="22">
        <f t="shared" ref="AY1293:AY1299" si="4850">AY1294</f>
        <v>0</v>
      </c>
      <c r="AZ1293" s="22">
        <f t="shared" ref="AZ1293:AZ1299" si="4851">AZ1294</f>
        <v>0</v>
      </c>
      <c r="BA1293" s="22">
        <f t="shared" ref="BA1293:BA1299" si="4852">BA1294</f>
        <v>0</v>
      </c>
      <c r="BB1293" s="22">
        <f t="shared" si="4669"/>
        <v>40000</v>
      </c>
      <c r="BC1293" s="22">
        <f t="shared" si="4670"/>
        <v>35000</v>
      </c>
      <c r="BD1293" s="22">
        <f t="shared" si="4671"/>
        <v>35000</v>
      </c>
      <c r="BE1293" s="22">
        <f t="shared" ref="BE1293:BE1299" si="4853">BE1294</f>
        <v>0</v>
      </c>
      <c r="BF1293" s="22">
        <f t="shared" ref="BF1293:BF1299" si="4854">BF1294</f>
        <v>0</v>
      </c>
      <c r="BG1293" s="22">
        <f t="shared" ref="BG1293:BG1299" si="4855">BG1294</f>
        <v>0</v>
      </c>
      <c r="BH1293" s="22">
        <f t="shared" si="4672"/>
        <v>40000</v>
      </c>
      <c r="BI1293" s="22">
        <f t="shared" si="4673"/>
        <v>35000</v>
      </c>
      <c r="BJ1293" s="22">
        <f t="shared" si="4674"/>
        <v>35000</v>
      </c>
      <c r="BK1293" s="22">
        <f t="shared" ref="BK1293:BK1299" si="4856">BK1294</f>
        <v>0</v>
      </c>
      <c r="BL1293" s="22">
        <f t="shared" ref="BL1293:BL1299" si="4857">BL1294</f>
        <v>0</v>
      </c>
      <c r="BM1293" s="22">
        <f t="shared" ref="BM1293:BM1299" si="4858">BM1294</f>
        <v>0</v>
      </c>
      <c r="BN1293" s="22">
        <f t="shared" si="4675"/>
        <v>40000</v>
      </c>
      <c r="BO1293" s="22">
        <f t="shared" si="4676"/>
        <v>35000</v>
      </c>
      <c r="BP1293" s="22">
        <f t="shared" si="4677"/>
        <v>35000</v>
      </c>
      <c r="BQ1293" s="22">
        <f t="shared" ref="BQ1293:BQ1299" si="4859">BQ1294</f>
        <v>0</v>
      </c>
      <c r="BR1293" s="22">
        <f t="shared" ref="BR1293:BR1299" si="4860">BR1294</f>
        <v>0</v>
      </c>
      <c r="BS1293" s="22">
        <f t="shared" si="4678"/>
        <v>40000</v>
      </c>
      <c r="BT1293" s="22">
        <f t="shared" si="4679"/>
        <v>35000</v>
      </c>
      <c r="BU1293" s="22">
        <f t="shared" si="4680"/>
        <v>35000</v>
      </c>
      <c r="BV1293" s="22">
        <f t="shared" ref="BV1293:BV1299" si="4861">BV1294</f>
        <v>0</v>
      </c>
      <c r="BW1293" s="22">
        <f t="shared" ref="BW1293:BW1299" si="4862">BW1294</f>
        <v>0</v>
      </c>
      <c r="BX1293" s="22">
        <f t="shared" si="4681"/>
        <v>40000</v>
      </c>
      <c r="BY1293" s="22">
        <f t="shared" si="4682"/>
        <v>35000</v>
      </c>
      <c r="BZ1293" s="22">
        <f t="shared" si="4683"/>
        <v>35000</v>
      </c>
      <c r="CA1293" s="22">
        <f t="shared" ref="CA1293:CA1299" si="4863">CA1294</f>
        <v>-38700</v>
      </c>
      <c r="CB1293" s="22">
        <f t="shared" ref="CB1293:CB1299" si="4864">CB1294</f>
        <v>38700</v>
      </c>
      <c r="CC1293" s="22">
        <f t="shared" ref="CC1293:CC1299" si="4865">CC1294</f>
        <v>0</v>
      </c>
      <c r="CD1293" s="22">
        <f t="shared" si="4820"/>
        <v>1300</v>
      </c>
      <c r="CE1293" s="22">
        <f t="shared" ref="CE1293:CE1299" si="4866">CE1294</f>
        <v>0</v>
      </c>
      <c r="CF1293" s="34">
        <f t="shared" si="4829"/>
        <v>1300</v>
      </c>
      <c r="CG1293" s="22">
        <f t="shared" si="4821"/>
        <v>73700</v>
      </c>
      <c r="CH1293" s="22">
        <f t="shared" ref="CH1293:CM1299" si="4867">CH1294</f>
        <v>0</v>
      </c>
      <c r="CI1293" s="22">
        <f t="shared" si="4830"/>
        <v>73700</v>
      </c>
      <c r="CJ1293" s="22">
        <f t="shared" si="4822"/>
        <v>35000</v>
      </c>
      <c r="CK1293" s="22">
        <f t="shared" si="4867"/>
        <v>0</v>
      </c>
      <c r="CL1293" s="22">
        <f t="shared" si="4831"/>
        <v>35000</v>
      </c>
      <c r="CM1293" s="22">
        <f t="shared" si="4867"/>
        <v>0</v>
      </c>
      <c r="CN1293" s="15"/>
      <c r="CO1293" s="35"/>
      <c r="CU1293" s="5" t="s">
        <v>31</v>
      </c>
    </row>
    <row r="1294" spans="1:99" ht="31.2" x14ac:dyDescent="0.3">
      <c r="A1294" s="36" t="s">
        <v>714</v>
      </c>
      <c r="B1294" s="16">
        <v>200</v>
      </c>
      <c r="C1294" s="32"/>
      <c r="D1294" s="32"/>
      <c r="E1294" s="33" t="s">
        <v>40</v>
      </c>
      <c r="F1294" s="22">
        <f t="shared" si="4778"/>
        <v>0</v>
      </c>
      <c r="G1294" s="22">
        <f t="shared" si="4779"/>
        <v>0</v>
      </c>
      <c r="H1294" s="22">
        <f t="shared" si="4780"/>
        <v>0</v>
      </c>
      <c r="I1294" s="22">
        <f t="shared" si="4781"/>
        <v>0</v>
      </c>
      <c r="J1294" s="22">
        <f t="shared" si="4782"/>
        <v>0</v>
      </c>
      <c r="K1294" s="22">
        <f t="shared" si="4783"/>
        <v>0</v>
      </c>
      <c r="L1294" s="22">
        <f t="shared" si="4648"/>
        <v>0</v>
      </c>
      <c r="M1294" s="22">
        <f t="shared" si="4649"/>
        <v>0</v>
      </c>
      <c r="N1294" s="22">
        <f t="shared" si="4650"/>
        <v>0</v>
      </c>
      <c r="O1294" s="22">
        <f t="shared" si="4832"/>
        <v>40000</v>
      </c>
      <c r="P1294" s="22">
        <f t="shared" si="4833"/>
        <v>35000</v>
      </c>
      <c r="Q1294" s="22">
        <f t="shared" si="4834"/>
        <v>35000</v>
      </c>
      <c r="R1294" s="22">
        <f t="shared" si="4651"/>
        <v>40000</v>
      </c>
      <c r="S1294" s="22">
        <f t="shared" si="4652"/>
        <v>35000</v>
      </c>
      <c r="T1294" s="22">
        <f t="shared" si="4653"/>
        <v>35000</v>
      </c>
      <c r="U1294" s="22">
        <f t="shared" si="4835"/>
        <v>0</v>
      </c>
      <c r="V1294" s="22">
        <f t="shared" si="4836"/>
        <v>0</v>
      </c>
      <c r="W1294" s="22">
        <f t="shared" si="4837"/>
        <v>0</v>
      </c>
      <c r="X1294" s="22">
        <f t="shared" si="4654"/>
        <v>40000</v>
      </c>
      <c r="Y1294" s="22">
        <f t="shared" si="4655"/>
        <v>35000</v>
      </c>
      <c r="Z1294" s="22">
        <f t="shared" si="4656"/>
        <v>35000</v>
      </c>
      <c r="AA1294" s="22">
        <f t="shared" si="4838"/>
        <v>0</v>
      </c>
      <c r="AB1294" s="22">
        <f t="shared" si="4839"/>
        <v>0</v>
      </c>
      <c r="AC1294" s="22">
        <f t="shared" si="4840"/>
        <v>0</v>
      </c>
      <c r="AD1294" s="22">
        <f t="shared" si="4657"/>
        <v>40000</v>
      </c>
      <c r="AE1294" s="22">
        <f t="shared" si="4658"/>
        <v>35000</v>
      </c>
      <c r="AF1294" s="22">
        <f t="shared" si="4659"/>
        <v>35000</v>
      </c>
      <c r="AG1294" s="22">
        <f t="shared" si="4841"/>
        <v>0</v>
      </c>
      <c r="AH1294" s="22">
        <f t="shared" si="4842"/>
        <v>0</v>
      </c>
      <c r="AI1294" s="22">
        <f t="shared" si="4843"/>
        <v>0</v>
      </c>
      <c r="AJ1294" s="22">
        <f t="shared" si="4660"/>
        <v>40000</v>
      </c>
      <c r="AK1294" s="22">
        <f t="shared" si="4661"/>
        <v>35000</v>
      </c>
      <c r="AL1294" s="22">
        <f t="shared" si="4662"/>
        <v>35000</v>
      </c>
      <c r="AM1294" s="22">
        <f t="shared" si="4844"/>
        <v>0</v>
      </c>
      <c r="AN1294" s="22">
        <f t="shared" si="4845"/>
        <v>0</v>
      </c>
      <c r="AO1294" s="22">
        <f t="shared" si="4846"/>
        <v>0</v>
      </c>
      <c r="AP1294" s="22">
        <f t="shared" si="4663"/>
        <v>40000</v>
      </c>
      <c r="AQ1294" s="22">
        <f t="shared" si="4664"/>
        <v>35000</v>
      </c>
      <c r="AR1294" s="22">
        <f t="shared" si="4665"/>
        <v>35000</v>
      </c>
      <c r="AS1294" s="22">
        <f t="shared" si="4847"/>
        <v>0</v>
      </c>
      <c r="AT1294" s="22">
        <f t="shared" si="4848"/>
        <v>0</v>
      </c>
      <c r="AU1294" s="22">
        <f t="shared" si="4849"/>
        <v>0</v>
      </c>
      <c r="AV1294" s="22">
        <f t="shared" si="4666"/>
        <v>40000</v>
      </c>
      <c r="AW1294" s="22">
        <f t="shared" si="4667"/>
        <v>35000</v>
      </c>
      <c r="AX1294" s="22">
        <f t="shared" si="4668"/>
        <v>35000</v>
      </c>
      <c r="AY1294" s="22">
        <f t="shared" si="4850"/>
        <v>0</v>
      </c>
      <c r="AZ1294" s="22">
        <f t="shared" si="4851"/>
        <v>0</v>
      </c>
      <c r="BA1294" s="22">
        <f t="shared" si="4852"/>
        <v>0</v>
      </c>
      <c r="BB1294" s="22">
        <f t="shared" si="4669"/>
        <v>40000</v>
      </c>
      <c r="BC1294" s="22">
        <f t="shared" si="4670"/>
        <v>35000</v>
      </c>
      <c r="BD1294" s="22">
        <f t="shared" si="4671"/>
        <v>35000</v>
      </c>
      <c r="BE1294" s="22">
        <f t="shared" si="4853"/>
        <v>0</v>
      </c>
      <c r="BF1294" s="22">
        <f t="shared" si="4854"/>
        <v>0</v>
      </c>
      <c r="BG1294" s="22">
        <f t="shared" si="4855"/>
        <v>0</v>
      </c>
      <c r="BH1294" s="22">
        <f t="shared" si="4672"/>
        <v>40000</v>
      </c>
      <c r="BI1294" s="22">
        <f t="shared" si="4673"/>
        <v>35000</v>
      </c>
      <c r="BJ1294" s="22">
        <f t="shared" si="4674"/>
        <v>35000</v>
      </c>
      <c r="BK1294" s="22">
        <f t="shared" si="4856"/>
        <v>0</v>
      </c>
      <c r="BL1294" s="22">
        <f t="shared" si="4857"/>
        <v>0</v>
      </c>
      <c r="BM1294" s="22">
        <f t="shared" si="4858"/>
        <v>0</v>
      </c>
      <c r="BN1294" s="22">
        <f t="shared" si="4675"/>
        <v>40000</v>
      </c>
      <c r="BO1294" s="22">
        <f t="shared" si="4676"/>
        <v>35000</v>
      </c>
      <c r="BP1294" s="22">
        <f t="shared" si="4677"/>
        <v>35000</v>
      </c>
      <c r="BQ1294" s="22">
        <f t="shared" si="4859"/>
        <v>0</v>
      </c>
      <c r="BR1294" s="22">
        <f t="shared" si="4860"/>
        <v>0</v>
      </c>
      <c r="BS1294" s="22">
        <f t="shared" si="4678"/>
        <v>40000</v>
      </c>
      <c r="BT1294" s="22">
        <f t="shared" si="4679"/>
        <v>35000</v>
      </c>
      <c r="BU1294" s="22">
        <f t="shared" si="4680"/>
        <v>35000</v>
      </c>
      <c r="BV1294" s="22">
        <f t="shared" si="4861"/>
        <v>0</v>
      </c>
      <c r="BW1294" s="22">
        <f t="shared" si="4862"/>
        <v>0</v>
      </c>
      <c r="BX1294" s="22">
        <f t="shared" si="4681"/>
        <v>40000</v>
      </c>
      <c r="BY1294" s="22">
        <f t="shared" si="4682"/>
        <v>35000</v>
      </c>
      <c r="BZ1294" s="22">
        <f t="shared" si="4683"/>
        <v>35000</v>
      </c>
      <c r="CA1294" s="22">
        <f t="shared" si="4863"/>
        <v>-38700</v>
      </c>
      <c r="CB1294" s="22">
        <f t="shared" si="4864"/>
        <v>38700</v>
      </c>
      <c r="CC1294" s="22">
        <f t="shared" si="4865"/>
        <v>0</v>
      </c>
      <c r="CD1294" s="22">
        <f t="shared" si="4820"/>
        <v>1300</v>
      </c>
      <c r="CE1294" s="22">
        <f t="shared" si="4866"/>
        <v>0</v>
      </c>
      <c r="CF1294" s="34">
        <f t="shared" si="4829"/>
        <v>1300</v>
      </c>
      <c r="CG1294" s="22">
        <f t="shared" si="4821"/>
        <v>73700</v>
      </c>
      <c r="CH1294" s="22">
        <f t="shared" si="4867"/>
        <v>0</v>
      </c>
      <c r="CI1294" s="22">
        <f t="shared" si="4830"/>
        <v>73700</v>
      </c>
      <c r="CJ1294" s="22">
        <f t="shared" si="4822"/>
        <v>35000</v>
      </c>
      <c r="CK1294" s="22">
        <f t="shared" si="4867"/>
        <v>0</v>
      </c>
      <c r="CL1294" s="22">
        <f t="shared" si="4831"/>
        <v>35000</v>
      </c>
      <c r="CM1294" s="22">
        <f t="shared" si="4867"/>
        <v>0</v>
      </c>
      <c r="CN1294" s="15"/>
      <c r="CO1294" s="35"/>
      <c r="CS1294" s="5" t="s">
        <v>29</v>
      </c>
    </row>
    <row r="1295" spans="1:99" ht="46.8" x14ac:dyDescent="0.3">
      <c r="A1295" s="36" t="s">
        <v>714</v>
      </c>
      <c r="B1295" s="16">
        <v>240</v>
      </c>
      <c r="C1295" s="32"/>
      <c r="D1295" s="32"/>
      <c r="E1295" s="33" t="s">
        <v>41</v>
      </c>
      <c r="F1295" s="22">
        <f t="shared" si="4778"/>
        <v>0</v>
      </c>
      <c r="G1295" s="22">
        <f t="shared" si="4779"/>
        <v>0</v>
      </c>
      <c r="H1295" s="22">
        <f t="shared" si="4780"/>
        <v>0</v>
      </c>
      <c r="I1295" s="22">
        <f t="shared" si="4781"/>
        <v>0</v>
      </c>
      <c r="J1295" s="22">
        <f t="shared" si="4782"/>
        <v>0</v>
      </c>
      <c r="K1295" s="22">
        <f t="shared" si="4783"/>
        <v>0</v>
      </c>
      <c r="L1295" s="22">
        <f t="shared" si="4648"/>
        <v>0</v>
      </c>
      <c r="M1295" s="22">
        <f t="shared" si="4649"/>
        <v>0</v>
      </c>
      <c r="N1295" s="22">
        <f t="shared" si="4650"/>
        <v>0</v>
      </c>
      <c r="O1295" s="22">
        <f t="shared" si="4832"/>
        <v>40000</v>
      </c>
      <c r="P1295" s="22">
        <f t="shared" si="4833"/>
        <v>35000</v>
      </c>
      <c r="Q1295" s="22">
        <f t="shared" si="4834"/>
        <v>35000</v>
      </c>
      <c r="R1295" s="22">
        <f t="shared" si="4651"/>
        <v>40000</v>
      </c>
      <c r="S1295" s="22">
        <f t="shared" si="4652"/>
        <v>35000</v>
      </c>
      <c r="T1295" s="22">
        <f t="shared" si="4653"/>
        <v>35000</v>
      </c>
      <c r="U1295" s="22">
        <f t="shared" si="4835"/>
        <v>0</v>
      </c>
      <c r="V1295" s="22">
        <f t="shared" si="4836"/>
        <v>0</v>
      </c>
      <c r="W1295" s="22">
        <f t="shared" si="4837"/>
        <v>0</v>
      </c>
      <c r="X1295" s="22">
        <f t="shared" si="4654"/>
        <v>40000</v>
      </c>
      <c r="Y1295" s="22">
        <f t="shared" si="4655"/>
        <v>35000</v>
      </c>
      <c r="Z1295" s="22">
        <f t="shared" si="4656"/>
        <v>35000</v>
      </c>
      <c r="AA1295" s="22">
        <f t="shared" si="4838"/>
        <v>0</v>
      </c>
      <c r="AB1295" s="22">
        <f t="shared" si="4839"/>
        <v>0</v>
      </c>
      <c r="AC1295" s="22">
        <f t="shared" si="4840"/>
        <v>0</v>
      </c>
      <c r="AD1295" s="22">
        <f t="shared" si="4657"/>
        <v>40000</v>
      </c>
      <c r="AE1295" s="22">
        <f t="shared" si="4658"/>
        <v>35000</v>
      </c>
      <c r="AF1295" s="22">
        <f t="shared" si="4659"/>
        <v>35000</v>
      </c>
      <c r="AG1295" s="22">
        <f t="shared" si="4841"/>
        <v>0</v>
      </c>
      <c r="AH1295" s="22">
        <f t="shared" si="4842"/>
        <v>0</v>
      </c>
      <c r="AI1295" s="22">
        <f t="shared" si="4843"/>
        <v>0</v>
      </c>
      <c r="AJ1295" s="22">
        <f t="shared" si="4660"/>
        <v>40000</v>
      </c>
      <c r="AK1295" s="22">
        <f t="shared" si="4661"/>
        <v>35000</v>
      </c>
      <c r="AL1295" s="22">
        <f t="shared" si="4662"/>
        <v>35000</v>
      </c>
      <c r="AM1295" s="22">
        <f t="shared" si="4844"/>
        <v>0</v>
      </c>
      <c r="AN1295" s="22">
        <f t="shared" si="4845"/>
        <v>0</v>
      </c>
      <c r="AO1295" s="22">
        <f t="shared" si="4846"/>
        <v>0</v>
      </c>
      <c r="AP1295" s="22">
        <f t="shared" si="4663"/>
        <v>40000</v>
      </c>
      <c r="AQ1295" s="22">
        <f t="shared" si="4664"/>
        <v>35000</v>
      </c>
      <c r="AR1295" s="22">
        <f t="shared" si="4665"/>
        <v>35000</v>
      </c>
      <c r="AS1295" s="22">
        <f t="shared" si="4847"/>
        <v>0</v>
      </c>
      <c r="AT1295" s="22">
        <f t="shared" si="4848"/>
        <v>0</v>
      </c>
      <c r="AU1295" s="22">
        <f t="shared" si="4849"/>
        <v>0</v>
      </c>
      <c r="AV1295" s="22">
        <f t="shared" si="4666"/>
        <v>40000</v>
      </c>
      <c r="AW1295" s="22">
        <f t="shared" si="4667"/>
        <v>35000</v>
      </c>
      <c r="AX1295" s="22">
        <f t="shared" si="4668"/>
        <v>35000</v>
      </c>
      <c r="AY1295" s="22">
        <f t="shared" si="4850"/>
        <v>0</v>
      </c>
      <c r="AZ1295" s="22">
        <f t="shared" si="4851"/>
        <v>0</v>
      </c>
      <c r="BA1295" s="22">
        <f t="shared" si="4852"/>
        <v>0</v>
      </c>
      <c r="BB1295" s="22">
        <f t="shared" si="4669"/>
        <v>40000</v>
      </c>
      <c r="BC1295" s="22">
        <f t="shared" si="4670"/>
        <v>35000</v>
      </c>
      <c r="BD1295" s="22">
        <f t="shared" si="4671"/>
        <v>35000</v>
      </c>
      <c r="BE1295" s="22">
        <f t="shared" si="4853"/>
        <v>0</v>
      </c>
      <c r="BF1295" s="22">
        <f t="shared" si="4854"/>
        <v>0</v>
      </c>
      <c r="BG1295" s="22">
        <f t="shared" si="4855"/>
        <v>0</v>
      </c>
      <c r="BH1295" s="22">
        <f t="shared" si="4672"/>
        <v>40000</v>
      </c>
      <c r="BI1295" s="22">
        <f t="shared" si="4673"/>
        <v>35000</v>
      </c>
      <c r="BJ1295" s="22">
        <f t="shared" si="4674"/>
        <v>35000</v>
      </c>
      <c r="BK1295" s="22">
        <f t="shared" si="4856"/>
        <v>0</v>
      </c>
      <c r="BL1295" s="22">
        <f t="shared" si="4857"/>
        <v>0</v>
      </c>
      <c r="BM1295" s="22">
        <f t="shared" si="4858"/>
        <v>0</v>
      </c>
      <c r="BN1295" s="22">
        <f t="shared" si="4675"/>
        <v>40000</v>
      </c>
      <c r="BO1295" s="22">
        <f t="shared" si="4676"/>
        <v>35000</v>
      </c>
      <c r="BP1295" s="22">
        <f t="shared" si="4677"/>
        <v>35000</v>
      </c>
      <c r="BQ1295" s="22">
        <f t="shared" si="4859"/>
        <v>0</v>
      </c>
      <c r="BR1295" s="22">
        <f t="shared" si="4860"/>
        <v>0</v>
      </c>
      <c r="BS1295" s="22">
        <f t="shared" si="4678"/>
        <v>40000</v>
      </c>
      <c r="BT1295" s="22">
        <f t="shared" si="4679"/>
        <v>35000</v>
      </c>
      <c r="BU1295" s="22">
        <f t="shared" si="4680"/>
        <v>35000</v>
      </c>
      <c r="BV1295" s="22">
        <f t="shared" si="4861"/>
        <v>0</v>
      </c>
      <c r="BW1295" s="22">
        <f t="shared" si="4862"/>
        <v>0</v>
      </c>
      <c r="BX1295" s="22">
        <f t="shared" si="4681"/>
        <v>40000</v>
      </c>
      <c r="BY1295" s="22">
        <f t="shared" si="4682"/>
        <v>35000</v>
      </c>
      <c r="BZ1295" s="22">
        <f t="shared" si="4683"/>
        <v>35000</v>
      </c>
      <c r="CA1295" s="22">
        <f t="shared" si="4863"/>
        <v>-38700</v>
      </c>
      <c r="CB1295" s="22">
        <f t="shared" si="4864"/>
        <v>38700</v>
      </c>
      <c r="CC1295" s="22">
        <f t="shared" si="4865"/>
        <v>0</v>
      </c>
      <c r="CD1295" s="22">
        <f t="shared" si="4820"/>
        <v>1300</v>
      </c>
      <c r="CE1295" s="22">
        <f t="shared" si="4866"/>
        <v>0</v>
      </c>
      <c r="CF1295" s="34">
        <f t="shared" si="4829"/>
        <v>1300</v>
      </c>
      <c r="CG1295" s="22">
        <f t="shared" si="4821"/>
        <v>73700</v>
      </c>
      <c r="CH1295" s="22">
        <f t="shared" si="4867"/>
        <v>0</v>
      </c>
      <c r="CI1295" s="22">
        <f t="shared" si="4830"/>
        <v>73700</v>
      </c>
      <c r="CJ1295" s="22">
        <f t="shared" si="4822"/>
        <v>35000</v>
      </c>
      <c r="CK1295" s="22">
        <f t="shared" si="4867"/>
        <v>0</v>
      </c>
      <c r="CL1295" s="22">
        <f t="shared" si="4831"/>
        <v>35000</v>
      </c>
      <c r="CM1295" s="22">
        <f t="shared" si="4867"/>
        <v>0</v>
      </c>
      <c r="CN1295" s="15"/>
      <c r="CO1295" s="35"/>
      <c r="CT1295" s="5" t="s">
        <v>30</v>
      </c>
    </row>
    <row r="1296" spans="1:99" x14ac:dyDescent="0.3">
      <c r="A1296" s="36" t="s">
        <v>714</v>
      </c>
      <c r="B1296" s="16">
        <v>240</v>
      </c>
      <c r="C1296" s="32" t="s">
        <v>66</v>
      </c>
      <c r="D1296" s="32" t="s">
        <v>67</v>
      </c>
      <c r="E1296" s="33" t="s">
        <v>68</v>
      </c>
      <c r="F1296" s="22"/>
      <c r="G1296" s="22"/>
      <c r="H1296" s="22"/>
      <c r="I1296" s="22"/>
      <c r="J1296" s="22"/>
      <c r="K1296" s="22"/>
      <c r="L1296" s="22">
        <f t="shared" ref="L1296:L1359" si="4868">F1296+I1296</f>
        <v>0</v>
      </c>
      <c r="M1296" s="22">
        <f t="shared" ref="M1296:M1359" si="4869">G1296+J1296</f>
        <v>0</v>
      </c>
      <c r="N1296" s="22">
        <f t="shared" ref="N1296:N1359" si="4870">H1296+K1296</f>
        <v>0</v>
      </c>
      <c r="O1296" s="22">
        <v>40000</v>
      </c>
      <c r="P1296" s="22">
        <v>35000</v>
      </c>
      <c r="Q1296" s="22">
        <v>35000</v>
      </c>
      <c r="R1296" s="22">
        <f t="shared" ref="R1296:R1359" si="4871">L1296+O1296</f>
        <v>40000</v>
      </c>
      <c r="S1296" s="22">
        <f t="shared" ref="S1296:S1359" si="4872">M1296+P1296</f>
        <v>35000</v>
      </c>
      <c r="T1296" s="22">
        <f t="shared" ref="T1296:T1359" si="4873">N1296+Q1296</f>
        <v>35000</v>
      </c>
      <c r="U1296" s="22"/>
      <c r="V1296" s="22"/>
      <c r="W1296" s="22"/>
      <c r="X1296" s="22">
        <f t="shared" ref="X1296:X1359" si="4874">R1296+U1296</f>
        <v>40000</v>
      </c>
      <c r="Y1296" s="22">
        <f t="shared" ref="Y1296:Y1359" si="4875">S1296+V1296</f>
        <v>35000</v>
      </c>
      <c r="Z1296" s="22">
        <f t="shared" ref="Z1296:Z1359" si="4876">T1296+W1296</f>
        <v>35000</v>
      </c>
      <c r="AA1296" s="22"/>
      <c r="AB1296" s="22"/>
      <c r="AC1296" s="22"/>
      <c r="AD1296" s="22">
        <f t="shared" ref="AD1296:AD1359" si="4877">X1296+AA1296</f>
        <v>40000</v>
      </c>
      <c r="AE1296" s="22">
        <f t="shared" ref="AE1296:AE1359" si="4878">Y1296+AB1296</f>
        <v>35000</v>
      </c>
      <c r="AF1296" s="22">
        <f t="shared" ref="AF1296:AF1359" si="4879">Z1296+AC1296</f>
        <v>35000</v>
      </c>
      <c r="AG1296" s="22"/>
      <c r="AH1296" s="22"/>
      <c r="AI1296" s="22"/>
      <c r="AJ1296" s="22">
        <f t="shared" ref="AJ1296:AJ1359" si="4880">AD1296+AG1296</f>
        <v>40000</v>
      </c>
      <c r="AK1296" s="22">
        <f t="shared" ref="AK1296:AK1359" si="4881">AE1296+AH1296</f>
        <v>35000</v>
      </c>
      <c r="AL1296" s="22">
        <f t="shared" ref="AL1296:AL1359" si="4882">AF1296+AI1296</f>
        <v>35000</v>
      </c>
      <c r="AM1296" s="22"/>
      <c r="AN1296" s="22"/>
      <c r="AO1296" s="22"/>
      <c r="AP1296" s="22">
        <f t="shared" ref="AP1296:AP1359" si="4883">AJ1296+AM1296</f>
        <v>40000</v>
      </c>
      <c r="AQ1296" s="22">
        <f t="shared" ref="AQ1296:AQ1359" si="4884">AK1296+AN1296</f>
        <v>35000</v>
      </c>
      <c r="AR1296" s="22">
        <f t="shared" ref="AR1296:AR1359" si="4885">AL1296+AO1296</f>
        <v>35000</v>
      </c>
      <c r="AS1296" s="22"/>
      <c r="AT1296" s="22"/>
      <c r="AU1296" s="22"/>
      <c r="AV1296" s="22">
        <f t="shared" ref="AV1296:AV1359" si="4886">AP1296+AS1296</f>
        <v>40000</v>
      </c>
      <c r="AW1296" s="22">
        <f t="shared" ref="AW1296:AW1359" si="4887">AQ1296+AT1296</f>
        <v>35000</v>
      </c>
      <c r="AX1296" s="22">
        <f t="shared" ref="AX1296:AX1359" si="4888">AR1296+AU1296</f>
        <v>35000</v>
      </c>
      <c r="AY1296" s="22"/>
      <c r="AZ1296" s="22"/>
      <c r="BA1296" s="22"/>
      <c r="BB1296" s="22">
        <f t="shared" ref="BB1296:BB1359" si="4889">AV1296+AY1296</f>
        <v>40000</v>
      </c>
      <c r="BC1296" s="22">
        <f t="shared" ref="BC1296:BC1359" si="4890">AW1296+AZ1296</f>
        <v>35000</v>
      </c>
      <c r="BD1296" s="22">
        <f t="shared" ref="BD1296:BD1359" si="4891">AX1296+BA1296</f>
        <v>35000</v>
      </c>
      <c r="BE1296" s="22"/>
      <c r="BF1296" s="22"/>
      <c r="BG1296" s="22"/>
      <c r="BH1296" s="22">
        <f t="shared" ref="BH1296:BH1359" si="4892">BB1296+BE1296</f>
        <v>40000</v>
      </c>
      <c r="BI1296" s="22">
        <f t="shared" ref="BI1296:BI1359" si="4893">BC1296+BF1296</f>
        <v>35000</v>
      </c>
      <c r="BJ1296" s="22">
        <f t="shared" ref="BJ1296:BJ1359" si="4894">BD1296+BG1296</f>
        <v>35000</v>
      </c>
      <c r="BK1296" s="22"/>
      <c r="BL1296" s="22"/>
      <c r="BM1296" s="22"/>
      <c r="BN1296" s="22">
        <f t="shared" ref="BN1296:BN1359" si="4895">BH1296+BK1296</f>
        <v>40000</v>
      </c>
      <c r="BO1296" s="22">
        <f t="shared" ref="BO1296:BO1359" si="4896">BI1296+BL1296</f>
        <v>35000</v>
      </c>
      <c r="BP1296" s="22">
        <f t="shared" ref="BP1296:BP1359" si="4897">BJ1296+BM1296</f>
        <v>35000</v>
      </c>
      <c r="BQ1296" s="22"/>
      <c r="BR1296" s="22"/>
      <c r="BS1296" s="22">
        <f t="shared" ref="BS1296:BS1359" si="4898">BQ1296+BN1296</f>
        <v>40000</v>
      </c>
      <c r="BT1296" s="22">
        <f t="shared" ref="BT1296:BT1359" si="4899">BR1296+BO1296</f>
        <v>35000</v>
      </c>
      <c r="BU1296" s="22">
        <f t="shared" ref="BU1296:BU1359" si="4900">BP1296</f>
        <v>35000</v>
      </c>
      <c r="BV1296" s="22"/>
      <c r="BW1296" s="22"/>
      <c r="BX1296" s="22">
        <f t="shared" ref="BX1296:BX1359" si="4901">BS1296</f>
        <v>40000</v>
      </c>
      <c r="BY1296" s="22">
        <f t="shared" ref="BY1296:BY1359" si="4902">BT1296+BV1296</f>
        <v>35000</v>
      </c>
      <c r="BZ1296" s="22">
        <f t="shared" ref="BZ1296:BZ1359" si="4903">BU1296+BW1296</f>
        <v>35000</v>
      </c>
      <c r="CA1296" s="22">
        <v>-38700</v>
      </c>
      <c r="CB1296" s="22">
        <v>38700</v>
      </c>
      <c r="CC1296" s="22"/>
      <c r="CD1296" s="22">
        <f t="shared" si="4820"/>
        <v>1300</v>
      </c>
      <c r="CE1296" s="22"/>
      <c r="CF1296" s="34">
        <f t="shared" si="4829"/>
        <v>1300</v>
      </c>
      <c r="CG1296" s="22">
        <f t="shared" si="4821"/>
        <v>73700</v>
      </c>
      <c r="CH1296" s="22"/>
      <c r="CI1296" s="22">
        <f t="shared" si="4830"/>
        <v>73700</v>
      </c>
      <c r="CJ1296" s="22">
        <f t="shared" si="4822"/>
        <v>35000</v>
      </c>
      <c r="CK1296" s="22"/>
      <c r="CL1296" s="22">
        <f t="shared" si="4831"/>
        <v>35000</v>
      </c>
      <c r="CM1296" s="22"/>
      <c r="CN1296" s="15"/>
      <c r="CO1296" s="35"/>
    </row>
    <row r="1297" spans="1:99" x14ac:dyDescent="0.3">
      <c r="A1297" s="36" t="s">
        <v>716</v>
      </c>
      <c r="B1297" s="16"/>
      <c r="C1297" s="32"/>
      <c r="D1297" s="32"/>
      <c r="E1297" s="33" t="s">
        <v>711</v>
      </c>
      <c r="F1297" s="22"/>
      <c r="G1297" s="22"/>
      <c r="H1297" s="22"/>
      <c r="I1297" s="22"/>
      <c r="J1297" s="22"/>
      <c r="K1297" s="22"/>
      <c r="L1297" s="22"/>
      <c r="M1297" s="22"/>
      <c r="N1297" s="22"/>
      <c r="O1297" s="22">
        <f t="shared" si="4832"/>
        <v>39675.737999999998</v>
      </c>
      <c r="P1297" s="22">
        <f t="shared" si="4833"/>
        <v>16640.409</v>
      </c>
      <c r="Q1297" s="22">
        <f t="shared" si="4834"/>
        <v>0</v>
      </c>
      <c r="R1297" s="22">
        <f t="shared" si="4871"/>
        <v>39675.737999999998</v>
      </c>
      <c r="S1297" s="22">
        <f t="shared" si="4872"/>
        <v>16640.409</v>
      </c>
      <c r="T1297" s="22">
        <f t="shared" si="4873"/>
        <v>0</v>
      </c>
      <c r="U1297" s="22">
        <f t="shared" si="4835"/>
        <v>0</v>
      </c>
      <c r="V1297" s="22">
        <f t="shared" si="4836"/>
        <v>0</v>
      </c>
      <c r="W1297" s="22">
        <f t="shared" si="4837"/>
        <v>0</v>
      </c>
      <c r="X1297" s="22">
        <f t="shared" si="4874"/>
        <v>39675.737999999998</v>
      </c>
      <c r="Y1297" s="22">
        <f t="shared" si="4875"/>
        <v>16640.409</v>
      </c>
      <c r="Z1297" s="22">
        <f t="shared" si="4876"/>
        <v>0</v>
      </c>
      <c r="AA1297" s="22">
        <f t="shared" si="4838"/>
        <v>0</v>
      </c>
      <c r="AB1297" s="22">
        <f t="shared" si="4839"/>
        <v>0</v>
      </c>
      <c r="AC1297" s="22">
        <f t="shared" si="4840"/>
        <v>0</v>
      </c>
      <c r="AD1297" s="22">
        <f t="shared" si="4877"/>
        <v>39675.737999999998</v>
      </c>
      <c r="AE1297" s="22">
        <f t="shared" si="4878"/>
        <v>16640.409</v>
      </c>
      <c r="AF1297" s="22">
        <f t="shared" si="4879"/>
        <v>0</v>
      </c>
      <c r="AG1297" s="22">
        <f t="shared" si="4841"/>
        <v>0</v>
      </c>
      <c r="AH1297" s="22">
        <f t="shared" si="4842"/>
        <v>0</v>
      </c>
      <c r="AI1297" s="22">
        <f t="shared" si="4843"/>
        <v>0</v>
      </c>
      <c r="AJ1297" s="22">
        <f t="shared" si="4880"/>
        <v>39675.737999999998</v>
      </c>
      <c r="AK1297" s="22">
        <f t="shared" si="4881"/>
        <v>16640.409</v>
      </c>
      <c r="AL1297" s="22">
        <f t="shared" si="4882"/>
        <v>0</v>
      </c>
      <c r="AM1297" s="22">
        <f t="shared" si="4844"/>
        <v>16640.409</v>
      </c>
      <c r="AN1297" s="22">
        <f t="shared" si="4845"/>
        <v>-16640.409</v>
      </c>
      <c r="AO1297" s="22">
        <f t="shared" si="4846"/>
        <v>0</v>
      </c>
      <c r="AP1297" s="22">
        <f t="shared" si="4883"/>
        <v>56316.146999999997</v>
      </c>
      <c r="AQ1297" s="22">
        <f t="shared" si="4884"/>
        <v>0</v>
      </c>
      <c r="AR1297" s="22">
        <f t="shared" si="4885"/>
        <v>0</v>
      </c>
      <c r="AS1297" s="22">
        <f t="shared" si="4847"/>
        <v>0</v>
      </c>
      <c r="AT1297" s="22">
        <f t="shared" si="4848"/>
        <v>0</v>
      </c>
      <c r="AU1297" s="22">
        <f t="shared" si="4849"/>
        <v>0</v>
      </c>
      <c r="AV1297" s="22">
        <f t="shared" si="4886"/>
        <v>56316.146999999997</v>
      </c>
      <c r="AW1297" s="22">
        <f t="shared" si="4887"/>
        <v>0</v>
      </c>
      <c r="AX1297" s="22">
        <f t="shared" si="4888"/>
        <v>0</v>
      </c>
      <c r="AY1297" s="22">
        <f t="shared" si="4850"/>
        <v>0</v>
      </c>
      <c r="AZ1297" s="22">
        <f t="shared" si="4851"/>
        <v>0</v>
      </c>
      <c r="BA1297" s="22">
        <f t="shared" si="4852"/>
        <v>0</v>
      </c>
      <c r="BB1297" s="22">
        <f t="shared" si="4889"/>
        <v>56316.146999999997</v>
      </c>
      <c r="BC1297" s="22">
        <f t="shared" si="4890"/>
        <v>0</v>
      </c>
      <c r="BD1297" s="22">
        <f t="shared" si="4891"/>
        <v>0</v>
      </c>
      <c r="BE1297" s="22">
        <f t="shared" si="4853"/>
        <v>0</v>
      </c>
      <c r="BF1297" s="22">
        <f t="shared" si="4854"/>
        <v>0</v>
      </c>
      <c r="BG1297" s="22">
        <f t="shared" si="4855"/>
        <v>0</v>
      </c>
      <c r="BH1297" s="22">
        <f t="shared" si="4892"/>
        <v>56316.146999999997</v>
      </c>
      <c r="BI1297" s="22">
        <f t="shared" si="4893"/>
        <v>0</v>
      </c>
      <c r="BJ1297" s="22">
        <f t="shared" si="4894"/>
        <v>0</v>
      </c>
      <c r="BK1297" s="22">
        <f t="shared" si="4856"/>
        <v>0</v>
      </c>
      <c r="BL1297" s="22">
        <f t="shared" si="4857"/>
        <v>0</v>
      </c>
      <c r="BM1297" s="22">
        <f t="shared" si="4858"/>
        <v>0</v>
      </c>
      <c r="BN1297" s="22">
        <f t="shared" si="4895"/>
        <v>56316.146999999997</v>
      </c>
      <c r="BO1297" s="22">
        <f t="shared" si="4896"/>
        <v>0</v>
      </c>
      <c r="BP1297" s="22">
        <f t="shared" si="4897"/>
        <v>0</v>
      </c>
      <c r="BQ1297" s="22">
        <f t="shared" si="4859"/>
        <v>0</v>
      </c>
      <c r="BR1297" s="22">
        <f t="shared" si="4860"/>
        <v>0</v>
      </c>
      <c r="BS1297" s="22">
        <f t="shared" si="4898"/>
        <v>56316.146999999997</v>
      </c>
      <c r="BT1297" s="22">
        <f t="shared" si="4899"/>
        <v>0</v>
      </c>
      <c r="BU1297" s="22">
        <f t="shared" si="4900"/>
        <v>0</v>
      </c>
      <c r="BV1297" s="22">
        <f t="shared" si="4861"/>
        <v>0</v>
      </c>
      <c r="BW1297" s="22">
        <f t="shared" si="4862"/>
        <v>0</v>
      </c>
      <c r="BX1297" s="22">
        <f t="shared" si="4901"/>
        <v>56316.146999999997</v>
      </c>
      <c r="BY1297" s="22">
        <f t="shared" si="4902"/>
        <v>0</v>
      </c>
      <c r="BZ1297" s="22">
        <f t="shared" si="4903"/>
        <v>0</v>
      </c>
      <c r="CA1297" s="22">
        <f t="shared" si="4863"/>
        <v>0</v>
      </c>
      <c r="CB1297" s="22">
        <f t="shared" si="4864"/>
        <v>0</v>
      </c>
      <c r="CC1297" s="22">
        <f t="shared" si="4865"/>
        <v>0</v>
      </c>
      <c r="CD1297" s="22">
        <f t="shared" si="4820"/>
        <v>56316.146999999997</v>
      </c>
      <c r="CE1297" s="22">
        <f t="shared" si="4866"/>
        <v>0</v>
      </c>
      <c r="CF1297" s="34">
        <f t="shared" si="4829"/>
        <v>56316.146999999997</v>
      </c>
      <c r="CG1297" s="22">
        <f t="shared" si="4821"/>
        <v>0</v>
      </c>
      <c r="CH1297" s="22">
        <f t="shared" si="4867"/>
        <v>0</v>
      </c>
      <c r="CI1297" s="22">
        <f t="shared" si="4830"/>
        <v>0</v>
      </c>
      <c r="CJ1297" s="22">
        <f t="shared" si="4822"/>
        <v>0</v>
      </c>
      <c r="CK1297" s="22">
        <f t="shared" si="4867"/>
        <v>0</v>
      </c>
      <c r="CL1297" s="22">
        <f t="shared" si="4831"/>
        <v>0</v>
      </c>
      <c r="CM1297" s="22">
        <f t="shared" si="4867"/>
        <v>0</v>
      </c>
      <c r="CN1297" s="15"/>
      <c r="CO1297" s="35"/>
    </row>
    <row r="1298" spans="1:99" ht="31.2" x14ac:dyDescent="0.3">
      <c r="A1298" s="36" t="s">
        <v>716</v>
      </c>
      <c r="B1298" s="16">
        <v>200</v>
      </c>
      <c r="C1298" s="32"/>
      <c r="D1298" s="32"/>
      <c r="E1298" s="33" t="s">
        <v>40</v>
      </c>
      <c r="F1298" s="22"/>
      <c r="G1298" s="22"/>
      <c r="H1298" s="22"/>
      <c r="I1298" s="22"/>
      <c r="J1298" s="22"/>
      <c r="K1298" s="22"/>
      <c r="L1298" s="22"/>
      <c r="M1298" s="22"/>
      <c r="N1298" s="22"/>
      <c r="O1298" s="22">
        <f t="shared" si="4832"/>
        <v>39675.737999999998</v>
      </c>
      <c r="P1298" s="22">
        <f t="shared" si="4833"/>
        <v>16640.409</v>
      </c>
      <c r="Q1298" s="22">
        <f t="shared" si="4834"/>
        <v>0</v>
      </c>
      <c r="R1298" s="22">
        <f t="shared" si="4871"/>
        <v>39675.737999999998</v>
      </c>
      <c r="S1298" s="22">
        <f t="shared" si="4872"/>
        <v>16640.409</v>
      </c>
      <c r="T1298" s="22">
        <f t="shared" si="4873"/>
        <v>0</v>
      </c>
      <c r="U1298" s="22">
        <f t="shared" si="4835"/>
        <v>0</v>
      </c>
      <c r="V1298" s="22">
        <f t="shared" si="4836"/>
        <v>0</v>
      </c>
      <c r="W1298" s="22">
        <f t="shared" si="4837"/>
        <v>0</v>
      </c>
      <c r="X1298" s="22">
        <f t="shared" si="4874"/>
        <v>39675.737999999998</v>
      </c>
      <c r="Y1298" s="22">
        <f t="shared" si="4875"/>
        <v>16640.409</v>
      </c>
      <c r="Z1298" s="22">
        <f t="shared" si="4876"/>
        <v>0</v>
      </c>
      <c r="AA1298" s="22">
        <f t="shared" si="4838"/>
        <v>0</v>
      </c>
      <c r="AB1298" s="22">
        <f t="shared" si="4839"/>
        <v>0</v>
      </c>
      <c r="AC1298" s="22">
        <f t="shared" si="4840"/>
        <v>0</v>
      </c>
      <c r="AD1298" s="22">
        <f t="shared" si="4877"/>
        <v>39675.737999999998</v>
      </c>
      <c r="AE1298" s="22">
        <f t="shared" si="4878"/>
        <v>16640.409</v>
      </c>
      <c r="AF1298" s="22">
        <f t="shared" si="4879"/>
        <v>0</v>
      </c>
      <c r="AG1298" s="22">
        <f t="shared" si="4841"/>
        <v>0</v>
      </c>
      <c r="AH1298" s="22">
        <f t="shared" si="4842"/>
        <v>0</v>
      </c>
      <c r="AI1298" s="22">
        <f t="shared" si="4843"/>
        <v>0</v>
      </c>
      <c r="AJ1298" s="22">
        <f t="shared" si="4880"/>
        <v>39675.737999999998</v>
      </c>
      <c r="AK1298" s="22">
        <f t="shared" si="4881"/>
        <v>16640.409</v>
      </c>
      <c r="AL1298" s="22">
        <f t="shared" si="4882"/>
        <v>0</v>
      </c>
      <c r="AM1298" s="22">
        <f t="shared" si="4844"/>
        <v>16640.409</v>
      </c>
      <c r="AN1298" s="22">
        <f t="shared" si="4845"/>
        <v>-16640.409</v>
      </c>
      <c r="AO1298" s="22">
        <f t="shared" si="4846"/>
        <v>0</v>
      </c>
      <c r="AP1298" s="22">
        <f t="shared" si="4883"/>
        <v>56316.146999999997</v>
      </c>
      <c r="AQ1298" s="22">
        <f t="shared" si="4884"/>
        <v>0</v>
      </c>
      <c r="AR1298" s="22">
        <f t="shared" si="4885"/>
        <v>0</v>
      </c>
      <c r="AS1298" s="22">
        <f t="shared" si="4847"/>
        <v>0</v>
      </c>
      <c r="AT1298" s="22">
        <f t="shared" si="4848"/>
        <v>0</v>
      </c>
      <c r="AU1298" s="22">
        <f t="shared" si="4849"/>
        <v>0</v>
      </c>
      <c r="AV1298" s="22">
        <f t="shared" si="4886"/>
        <v>56316.146999999997</v>
      </c>
      <c r="AW1298" s="22">
        <f t="shared" si="4887"/>
        <v>0</v>
      </c>
      <c r="AX1298" s="22">
        <f t="shared" si="4888"/>
        <v>0</v>
      </c>
      <c r="AY1298" s="22">
        <f t="shared" si="4850"/>
        <v>0</v>
      </c>
      <c r="AZ1298" s="22">
        <f t="shared" si="4851"/>
        <v>0</v>
      </c>
      <c r="BA1298" s="22">
        <f t="shared" si="4852"/>
        <v>0</v>
      </c>
      <c r="BB1298" s="22">
        <f t="shared" si="4889"/>
        <v>56316.146999999997</v>
      </c>
      <c r="BC1298" s="22">
        <f t="shared" si="4890"/>
        <v>0</v>
      </c>
      <c r="BD1298" s="22">
        <f t="shared" si="4891"/>
        <v>0</v>
      </c>
      <c r="BE1298" s="22">
        <f t="shared" si="4853"/>
        <v>0</v>
      </c>
      <c r="BF1298" s="22">
        <f t="shared" si="4854"/>
        <v>0</v>
      </c>
      <c r="BG1298" s="22">
        <f t="shared" si="4855"/>
        <v>0</v>
      </c>
      <c r="BH1298" s="22">
        <f t="shared" si="4892"/>
        <v>56316.146999999997</v>
      </c>
      <c r="BI1298" s="22">
        <f t="shared" si="4893"/>
        <v>0</v>
      </c>
      <c r="BJ1298" s="22">
        <f t="shared" si="4894"/>
        <v>0</v>
      </c>
      <c r="BK1298" s="22">
        <f t="shared" si="4856"/>
        <v>0</v>
      </c>
      <c r="BL1298" s="22">
        <f t="shared" si="4857"/>
        <v>0</v>
      </c>
      <c r="BM1298" s="22">
        <f t="shared" si="4858"/>
        <v>0</v>
      </c>
      <c r="BN1298" s="22">
        <f t="shared" si="4895"/>
        <v>56316.146999999997</v>
      </c>
      <c r="BO1298" s="22">
        <f t="shared" si="4896"/>
        <v>0</v>
      </c>
      <c r="BP1298" s="22">
        <f t="shared" si="4897"/>
        <v>0</v>
      </c>
      <c r="BQ1298" s="22">
        <f t="shared" si="4859"/>
        <v>0</v>
      </c>
      <c r="BR1298" s="22">
        <f t="shared" si="4860"/>
        <v>0</v>
      </c>
      <c r="BS1298" s="22">
        <f t="shared" si="4898"/>
        <v>56316.146999999997</v>
      </c>
      <c r="BT1298" s="22">
        <f t="shared" si="4899"/>
        <v>0</v>
      </c>
      <c r="BU1298" s="22">
        <f t="shared" si="4900"/>
        <v>0</v>
      </c>
      <c r="BV1298" s="22">
        <f t="shared" si="4861"/>
        <v>0</v>
      </c>
      <c r="BW1298" s="22">
        <f t="shared" si="4862"/>
        <v>0</v>
      </c>
      <c r="BX1298" s="22">
        <f t="shared" si="4901"/>
        <v>56316.146999999997</v>
      </c>
      <c r="BY1298" s="22">
        <f t="shared" si="4902"/>
        <v>0</v>
      </c>
      <c r="BZ1298" s="22">
        <f t="shared" si="4903"/>
        <v>0</v>
      </c>
      <c r="CA1298" s="22">
        <f t="shared" si="4863"/>
        <v>0</v>
      </c>
      <c r="CB1298" s="22">
        <f t="shared" si="4864"/>
        <v>0</v>
      </c>
      <c r="CC1298" s="22">
        <f t="shared" si="4865"/>
        <v>0</v>
      </c>
      <c r="CD1298" s="22">
        <f t="shared" si="4820"/>
        <v>56316.146999999997</v>
      </c>
      <c r="CE1298" s="22">
        <f t="shared" si="4866"/>
        <v>0</v>
      </c>
      <c r="CF1298" s="34">
        <f t="shared" si="4829"/>
        <v>56316.146999999997</v>
      </c>
      <c r="CG1298" s="22">
        <f t="shared" si="4821"/>
        <v>0</v>
      </c>
      <c r="CH1298" s="22">
        <f t="shared" si="4867"/>
        <v>0</v>
      </c>
      <c r="CI1298" s="22">
        <f t="shared" si="4830"/>
        <v>0</v>
      </c>
      <c r="CJ1298" s="22">
        <f t="shared" si="4822"/>
        <v>0</v>
      </c>
      <c r="CK1298" s="22">
        <f t="shared" si="4867"/>
        <v>0</v>
      </c>
      <c r="CL1298" s="22">
        <f t="shared" si="4831"/>
        <v>0</v>
      </c>
      <c r="CM1298" s="22">
        <f t="shared" si="4867"/>
        <v>0</v>
      </c>
      <c r="CN1298" s="15"/>
      <c r="CO1298" s="35"/>
    </row>
    <row r="1299" spans="1:99" ht="46.8" x14ac:dyDescent="0.3">
      <c r="A1299" s="36" t="s">
        <v>716</v>
      </c>
      <c r="B1299" s="16">
        <v>240</v>
      </c>
      <c r="C1299" s="32"/>
      <c r="D1299" s="32"/>
      <c r="E1299" s="33" t="s">
        <v>41</v>
      </c>
      <c r="F1299" s="22"/>
      <c r="G1299" s="22"/>
      <c r="H1299" s="22"/>
      <c r="I1299" s="22"/>
      <c r="J1299" s="22"/>
      <c r="K1299" s="22"/>
      <c r="L1299" s="22"/>
      <c r="M1299" s="22"/>
      <c r="N1299" s="22"/>
      <c r="O1299" s="22">
        <f t="shared" si="4832"/>
        <v>39675.737999999998</v>
      </c>
      <c r="P1299" s="22">
        <f t="shared" si="4833"/>
        <v>16640.409</v>
      </c>
      <c r="Q1299" s="22">
        <f t="shared" si="4834"/>
        <v>0</v>
      </c>
      <c r="R1299" s="22">
        <f t="shared" si="4871"/>
        <v>39675.737999999998</v>
      </c>
      <c r="S1299" s="22">
        <f t="shared" si="4872"/>
        <v>16640.409</v>
      </c>
      <c r="T1299" s="22">
        <f t="shared" si="4873"/>
        <v>0</v>
      </c>
      <c r="U1299" s="22">
        <f t="shared" si="4835"/>
        <v>0</v>
      </c>
      <c r="V1299" s="22">
        <f t="shared" si="4836"/>
        <v>0</v>
      </c>
      <c r="W1299" s="22">
        <f t="shared" si="4837"/>
        <v>0</v>
      </c>
      <c r="X1299" s="22">
        <f t="shared" si="4874"/>
        <v>39675.737999999998</v>
      </c>
      <c r="Y1299" s="22">
        <f t="shared" si="4875"/>
        <v>16640.409</v>
      </c>
      <c r="Z1299" s="22">
        <f t="shared" si="4876"/>
        <v>0</v>
      </c>
      <c r="AA1299" s="22">
        <f t="shared" si="4838"/>
        <v>0</v>
      </c>
      <c r="AB1299" s="22">
        <f t="shared" si="4839"/>
        <v>0</v>
      </c>
      <c r="AC1299" s="22">
        <f t="shared" si="4840"/>
        <v>0</v>
      </c>
      <c r="AD1299" s="22">
        <f t="shared" si="4877"/>
        <v>39675.737999999998</v>
      </c>
      <c r="AE1299" s="22">
        <f t="shared" si="4878"/>
        <v>16640.409</v>
      </c>
      <c r="AF1299" s="22">
        <f t="shared" si="4879"/>
        <v>0</v>
      </c>
      <c r="AG1299" s="22">
        <f t="shared" si="4841"/>
        <v>0</v>
      </c>
      <c r="AH1299" s="22">
        <f t="shared" si="4842"/>
        <v>0</v>
      </c>
      <c r="AI1299" s="22">
        <f t="shared" si="4843"/>
        <v>0</v>
      </c>
      <c r="AJ1299" s="22">
        <f t="shared" si="4880"/>
        <v>39675.737999999998</v>
      </c>
      <c r="AK1299" s="22">
        <f t="shared" si="4881"/>
        <v>16640.409</v>
      </c>
      <c r="AL1299" s="22">
        <f t="shared" si="4882"/>
        <v>0</v>
      </c>
      <c r="AM1299" s="22">
        <f t="shared" si="4844"/>
        <v>16640.409</v>
      </c>
      <c r="AN1299" s="22">
        <f t="shared" si="4845"/>
        <v>-16640.409</v>
      </c>
      <c r="AO1299" s="22">
        <f t="shared" si="4846"/>
        <v>0</v>
      </c>
      <c r="AP1299" s="22">
        <f t="shared" si="4883"/>
        <v>56316.146999999997</v>
      </c>
      <c r="AQ1299" s="22">
        <f t="shared" si="4884"/>
        <v>0</v>
      </c>
      <c r="AR1299" s="22">
        <f t="shared" si="4885"/>
        <v>0</v>
      </c>
      <c r="AS1299" s="22">
        <f t="shared" si="4847"/>
        <v>0</v>
      </c>
      <c r="AT1299" s="22">
        <f t="shared" si="4848"/>
        <v>0</v>
      </c>
      <c r="AU1299" s="22">
        <f t="shared" si="4849"/>
        <v>0</v>
      </c>
      <c r="AV1299" s="22">
        <f t="shared" si="4886"/>
        <v>56316.146999999997</v>
      </c>
      <c r="AW1299" s="22">
        <f t="shared" si="4887"/>
        <v>0</v>
      </c>
      <c r="AX1299" s="22">
        <f t="shared" si="4888"/>
        <v>0</v>
      </c>
      <c r="AY1299" s="22">
        <f t="shared" si="4850"/>
        <v>0</v>
      </c>
      <c r="AZ1299" s="22">
        <f t="shared" si="4851"/>
        <v>0</v>
      </c>
      <c r="BA1299" s="22">
        <f t="shared" si="4852"/>
        <v>0</v>
      </c>
      <c r="BB1299" s="22">
        <f t="shared" si="4889"/>
        <v>56316.146999999997</v>
      </c>
      <c r="BC1299" s="22">
        <f t="shared" si="4890"/>
        <v>0</v>
      </c>
      <c r="BD1299" s="22">
        <f t="shared" si="4891"/>
        <v>0</v>
      </c>
      <c r="BE1299" s="22">
        <f t="shared" si="4853"/>
        <v>0</v>
      </c>
      <c r="BF1299" s="22">
        <f t="shared" si="4854"/>
        <v>0</v>
      </c>
      <c r="BG1299" s="22">
        <f t="shared" si="4855"/>
        <v>0</v>
      </c>
      <c r="BH1299" s="22">
        <f t="shared" si="4892"/>
        <v>56316.146999999997</v>
      </c>
      <c r="BI1299" s="22">
        <f t="shared" si="4893"/>
        <v>0</v>
      </c>
      <c r="BJ1299" s="22">
        <f t="shared" si="4894"/>
        <v>0</v>
      </c>
      <c r="BK1299" s="22">
        <f t="shared" si="4856"/>
        <v>0</v>
      </c>
      <c r="BL1299" s="22">
        <f t="shared" si="4857"/>
        <v>0</v>
      </c>
      <c r="BM1299" s="22">
        <f t="shared" si="4858"/>
        <v>0</v>
      </c>
      <c r="BN1299" s="22">
        <f t="shared" si="4895"/>
        <v>56316.146999999997</v>
      </c>
      <c r="BO1299" s="22">
        <f t="shared" si="4896"/>
        <v>0</v>
      </c>
      <c r="BP1299" s="22">
        <f t="shared" si="4897"/>
        <v>0</v>
      </c>
      <c r="BQ1299" s="22">
        <f t="shared" si="4859"/>
        <v>0</v>
      </c>
      <c r="BR1299" s="22">
        <f t="shared" si="4860"/>
        <v>0</v>
      </c>
      <c r="BS1299" s="22">
        <f t="shared" si="4898"/>
        <v>56316.146999999997</v>
      </c>
      <c r="BT1299" s="22">
        <f t="shared" si="4899"/>
        <v>0</v>
      </c>
      <c r="BU1299" s="22">
        <f t="shared" si="4900"/>
        <v>0</v>
      </c>
      <c r="BV1299" s="22">
        <f t="shared" si="4861"/>
        <v>0</v>
      </c>
      <c r="BW1299" s="22">
        <f t="shared" si="4862"/>
        <v>0</v>
      </c>
      <c r="BX1299" s="22">
        <f t="shared" si="4901"/>
        <v>56316.146999999997</v>
      </c>
      <c r="BY1299" s="22">
        <f t="shared" si="4902"/>
        <v>0</v>
      </c>
      <c r="BZ1299" s="22">
        <f t="shared" si="4903"/>
        <v>0</v>
      </c>
      <c r="CA1299" s="22">
        <f t="shared" si="4863"/>
        <v>0</v>
      </c>
      <c r="CB1299" s="22">
        <f t="shared" si="4864"/>
        <v>0</v>
      </c>
      <c r="CC1299" s="22">
        <f t="shared" si="4865"/>
        <v>0</v>
      </c>
      <c r="CD1299" s="22">
        <f t="shared" si="4820"/>
        <v>56316.146999999997</v>
      </c>
      <c r="CE1299" s="22">
        <f t="shared" si="4866"/>
        <v>0</v>
      </c>
      <c r="CF1299" s="34">
        <f t="shared" si="4829"/>
        <v>56316.146999999997</v>
      </c>
      <c r="CG1299" s="22">
        <f t="shared" si="4821"/>
        <v>0</v>
      </c>
      <c r="CH1299" s="22">
        <f t="shared" si="4867"/>
        <v>0</v>
      </c>
      <c r="CI1299" s="22">
        <f t="shared" si="4830"/>
        <v>0</v>
      </c>
      <c r="CJ1299" s="22">
        <f t="shared" si="4822"/>
        <v>0</v>
      </c>
      <c r="CK1299" s="22">
        <f t="shared" si="4867"/>
        <v>0</v>
      </c>
      <c r="CL1299" s="22">
        <f t="shared" si="4831"/>
        <v>0</v>
      </c>
      <c r="CM1299" s="22">
        <f t="shared" si="4867"/>
        <v>0</v>
      </c>
      <c r="CN1299" s="15"/>
      <c r="CO1299" s="35"/>
    </row>
    <row r="1300" spans="1:99" x14ac:dyDescent="0.3">
      <c r="A1300" s="36" t="s">
        <v>716</v>
      </c>
      <c r="B1300" s="16">
        <v>240</v>
      </c>
      <c r="C1300" s="32" t="s">
        <v>66</v>
      </c>
      <c r="D1300" s="32" t="s">
        <v>67</v>
      </c>
      <c r="E1300" s="33" t="s">
        <v>68</v>
      </c>
      <c r="F1300" s="22"/>
      <c r="G1300" s="22"/>
      <c r="H1300" s="22"/>
      <c r="I1300" s="22"/>
      <c r="J1300" s="22"/>
      <c r="K1300" s="22"/>
      <c r="L1300" s="22"/>
      <c r="M1300" s="22"/>
      <c r="N1300" s="22"/>
      <c r="O1300" s="22">
        <v>39675.737999999998</v>
      </c>
      <c r="P1300" s="22">
        <v>16640.409</v>
      </c>
      <c r="Q1300" s="22"/>
      <c r="R1300" s="22">
        <f t="shared" si="4871"/>
        <v>39675.737999999998</v>
      </c>
      <c r="S1300" s="22">
        <f t="shared" si="4872"/>
        <v>16640.409</v>
      </c>
      <c r="T1300" s="22">
        <f t="shared" si="4873"/>
        <v>0</v>
      </c>
      <c r="U1300" s="22"/>
      <c r="V1300" s="22"/>
      <c r="W1300" s="22"/>
      <c r="X1300" s="22">
        <f t="shared" si="4874"/>
        <v>39675.737999999998</v>
      </c>
      <c r="Y1300" s="22">
        <f t="shared" si="4875"/>
        <v>16640.409</v>
      </c>
      <c r="Z1300" s="22">
        <f t="shared" si="4876"/>
        <v>0</v>
      </c>
      <c r="AA1300" s="22"/>
      <c r="AB1300" s="22"/>
      <c r="AC1300" s="22"/>
      <c r="AD1300" s="22">
        <f t="shared" si="4877"/>
        <v>39675.737999999998</v>
      </c>
      <c r="AE1300" s="22">
        <f t="shared" si="4878"/>
        <v>16640.409</v>
      </c>
      <c r="AF1300" s="22">
        <f t="shared" si="4879"/>
        <v>0</v>
      </c>
      <c r="AG1300" s="22"/>
      <c r="AH1300" s="22"/>
      <c r="AI1300" s="22"/>
      <c r="AJ1300" s="22">
        <f t="shared" si="4880"/>
        <v>39675.737999999998</v>
      </c>
      <c r="AK1300" s="22">
        <f t="shared" si="4881"/>
        <v>16640.409</v>
      </c>
      <c r="AL1300" s="22">
        <f t="shared" si="4882"/>
        <v>0</v>
      </c>
      <c r="AM1300" s="22">
        <v>16640.409</v>
      </c>
      <c r="AN1300" s="22">
        <v>-16640.409</v>
      </c>
      <c r="AO1300" s="22"/>
      <c r="AP1300" s="22">
        <f t="shared" si="4883"/>
        <v>56316.146999999997</v>
      </c>
      <c r="AQ1300" s="22">
        <f t="shared" si="4884"/>
        <v>0</v>
      </c>
      <c r="AR1300" s="22">
        <f t="shared" si="4885"/>
        <v>0</v>
      </c>
      <c r="AS1300" s="22"/>
      <c r="AT1300" s="22"/>
      <c r="AU1300" s="22"/>
      <c r="AV1300" s="22">
        <f t="shared" si="4886"/>
        <v>56316.146999999997</v>
      </c>
      <c r="AW1300" s="22">
        <f t="shared" si="4887"/>
        <v>0</v>
      </c>
      <c r="AX1300" s="22">
        <f t="shared" si="4888"/>
        <v>0</v>
      </c>
      <c r="AY1300" s="22"/>
      <c r="AZ1300" s="22"/>
      <c r="BA1300" s="22"/>
      <c r="BB1300" s="22">
        <f t="shared" si="4889"/>
        <v>56316.146999999997</v>
      </c>
      <c r="BC1300" s="22">
        <f t="shared" si="4890"/>
        <v>0</v>
      </c>
      <c r="BD1300" s="22">
        <f t="shared" si="4891"/>
        <v>0</v>
      </c>
      <c r="BE1300" s="22"/>
      <c r="BF1300" s="22"/>
      <c r="BG1300" s="22"/>
      <c r="BH1300" s="22">
        <f t="shared" si="4892"/>
        <v>56316.146999999997</v>
      </c>
      <c r="BI1300" s="22">
        <f t="shared" si="4893"/>
        <v>0</v>
      </c>
      <c r="BJ1300" s="22">
        <f t="shared" si="4894"/>
        <v>0</v>
      </c>
      <c r="BK1300" s="22"/>
      <c r="BL1300" s="22"/>
      <c r="BM1300" s="22"/>
      <c r="BN1300" s="22">
        <f t="shared" si="4895"/>
        <v>56316.146999999997</v>
      </c>
      <c r="BO1300" s="22">
        <f t="shared" si="4896"/>
        <v>0</v>
      </c>
      <c r="BP1300" s="22">
        <f t="shared" si="4897"/>
        <v>0</v>
      </c>
      <c r="BQ1300" s="22"/>
      <c r="BR1300" s="22"/>
      <c r="BS1300" s="22">
        <f t="shared" si="4898"/>
        <v>56316.146999999997</v>
      </c>
      <c r="BT1300" s="22">
        <f t="shared" si="4899"/>
        <v>0</v>
      </c>
      <c r="BU1300" s="22">
        <f t="shared" si="4900"/>
        <v>0</v>
      </c>
      <c r="BV1300" s="22"/>
      <c r="BW1300" s="22"/>
      <c r="BX1300" s="22">
        <f t="shared" si="4901"/>
        <v>56316.146999999997</v>
      </c>
      <c r="BY1300" s="22">
        <f t="shared" si="4902"/>
        <v>0</v>
      </c>
      <c r="BZ1300" s="22">
        <f t="shared" si="4903"/>
        <v>0</v>
      </c>
      <c r="CA1300" s="22"/>
      <c r="CB1300" s="22"/>
      <c r="CC1300" s="22"/>
      <c r="CD1300" s="22">
        <f t="shared" si="4820"/>
        <v>56316.146999999997</v>
      </c>
      <c r="CE1300" s="22"/>
      <c r="CF1300" s="34">
        <f t="shared" si="4829"/>
        <v>56316.146999999997</v>
      </c>
      <c r="CG1300" s="22">
        <f t="shared" si="4821"/>
        <v>0</v>
      </c>
      <c r="CH1300" s="22"/>
      <c r="CI1300" s="22">
        <f t="shared" si="4830"/>
        <v>0</v>
      </c>
      <c r="CJ1300" s="22">
        <f t="shared" si="4822"/>
        <v>0</v>
      </c>
      <c r="CK1300" s="22"/>
      <c r="CL1300" s="22">
        <f t="shared" si="4831"/>
        <v>0</v>
      </c>
      <c r="CM1300" s="22"/>
      <c r="CN1300" s="15"/>
      <c r="CO1300" s="35"/>
    </row>
    <row r="1301" spans="1:99" ht="31.2" x14ac:dyDescent="0.3">
      <c r="A1301" s="36" t="s">
        <v>717</v>
      </c>
      <c r="B1301" s="16"/>
      <c r="C1301" s="32"/>
      <c r="D1301" s="32"/>
      <c r="E1301" s="33" t="s">
        <v>718</v>
      </c>
      <c r="F1301" s="22">
        <f t="shared" ref="F1301:K1301" si="4904">F1306+F1302</f>
        <v>722435.7</v>
      </c>
      <c r="G1301" s="22">
        <f t="shared" si="4904"/>
        <v>871460.1</v>
      </c>
      <c r="H1301" s="22">
        <f t="shared" si="4904"/>
        <v>831831</v>
      </c>
      <c r="I1301" s="22">
        <f t="shared" si="4904"/>
        <v>0</v>
      </c>
      <c r="J1301" s="22">
        <f t="shared" si="4904"/>
        <v>0</v>
      </c>
      <c r="K1301" s="22">
        <f t="shared" si="4904"/>
        <v>0</v>
      </c>
      <c r="L1301" s="22">
        <f t="shared" si="4868"/>
        <v>722435.7</v>
      </c>
      <c r="M1301" s="22">
        <f t="shared" si="4869"/>
        <v>871460.1</v>
      </c>
      <c r="N1301" s="22">
        <f t="shared" si="4870"/>
        <v>831831</v>
      </c>
      <c r="O1301" s="22">
        <f>O1306+O1302</f>
        <v>0</v>
      </c>
      <c r="P1301" s="22">
        <f>P1306+P1302</f>
        <v>0</v>
      </c>
      <c r="Q1301" s="22">
        <f>Q1306+Q1302</f>
        <v>0</v>
      </c>
      <c r="R1301" s="22">
        <f t="shared" si="4871"/>
        <v>722435.7</v>
      </c>
      <c r="S1301" s="22">
        <f t="shared" si="4872"/>
        <v>871460.1</v>
      </c>
      <c r="T1301" s="22">
        <f t="shared" si="4873"/>
        <v>831831</v>
      </c>
      <c r="U1301" s="22">
        <f>U1306+U1302</f>
        <v>0</v>
      </c>
      <c r="V1301" s="22">
        <f>V1306+V1302</f>
        <v>0</v>
      </c>
      <c r="W1301" s="22">
        <f>W1306+W1302</f>
        <v>0</v>
      </c>
      <c r="X1301" s="22">
        <f t="shared" si="4874"/>
        <v>722435.7</v>
      </c>
      <c r="Y1301" s="22">
        <f t="shared" si="4875"/>
        <v>871460.1</v>
      </c>
      <c r="Z1301" s="22">
        <f t="shared" si="4876"/>
        <v>831831</v>
      </c>
      <c r="AA1301" s="22">
        <f>AA1306+AA1302</f>
        <v>0</v>
      </c>
      <c r="AB1301" s="22">
        <f>AB1306+AB1302</f>
        <v>0</v>
      </c>
      <c r="AC1301" s="22">
        <f>AC1306+AC1302</f>
        <v>0</v>
      </c>
      <c r="AD1301" s="22">
        <f t="shared" si="4877"/>
        <v>722435.7</v>
      </c>
      <c r="AE1301" s="22">
        <f t="shared" si="4878"/>
        <v>871460.1</v>
      </c>
      <c r="AF1301" s="22">
        <f t="shared" si="4879"/>
        <v>831831</v>
      </c>
      <c r="AG1301" s="22">
        <f>AG1306+AG1302</f>
        <v>0</v>
      </c>
      <c r="AH1301" s="22">
        <f>AH1306+AH1302</f>
        <v>0</v>
      </c>
      <c r="AI1301" s="22">
        <f>AI1306+AI1302</f>
        <v>0</v>
      </c>
      <c r="AJ1301" s="22">
        <f t="shared" si="4880"/>
        <v>722435.7</v>
      </c>
      <c r="AK1301" s="22">
        <f t="shared" si="4881"/>
        <v>871460.1</v>
      </c>
      <c r="AL1301" s="22">
        <f t="shared" si="4882"/>
        <v>831831</v>
      </c>
      <c r="AM1301" s="22">
        <f>AM1306+AM1302</f>
        <v>0</v>
      </c>
      <c r="AN1301" s="22">
        <f>AN1306+AN1302</f>
        <v>0</v>
      </c>
      <c r="AO1301" s="22">
        <f>AO1306+AO1302</f>
        <v>0</v>
      </c>
      <c r="AP1301" s="22">
        <f t="shared" si="4883"/>
        <v>722435.7</v>
      </c>
      <c r="AQ1301" s="22">
        <f t="shared" si="4884"/>
        <v>871460.1</v>
      </c>
      <c r="AR1301" s="22">
        <f t="shared" si="4885"/>
        <v>831831</v>
      </c>
      <c r="AS1301" s="22">
        <f>AS1306+AS1302</f>
        <v>0</v>
      </c>
      <c r="AT1301" s="22">
        <f>AT1306+AT1302</f>
        <v>0</v>
      </c>
      <c r="AU1301" s="22">
        <f>AU1306+AU1302</f>
        <v>0</v>
      </c>
      <c r="AV1301" s="22">
        <f t="shared" si="4886"/>
        <v>722435.7</v>
      </c>
      <c r="AW1301" s="22">
        <f t="shared" si="4887"/>
        <v>871460.1</v>
      </c>
      <c r="AX1301" s="22">
        <f t="shared" si="4888"/>
        <v>831831</v>
      </c>
      <c r="AY1301" s="22">
        <f>AY1306+AY1302</f>
        <v>0</v>
      </c>
      <c r="AZ1301" s="22">
        <f>AZ1306+AZ1302</f>
        <v>0</v>
      </c>
      <c r="BA1301" s="22">
        <f>BA1306+BA1302</f>
        <v>0</v>
      </c>
      <c r="BB1301" s="22">
        <f t="shared" si="4889"/>
        <v>722435.7</v>
      </c>
      <c r="BC1301" s="22">
        <f t="shared" si="4890"/>
        <v>871460.1</v>
      </c>
      <c r="BD1301" s="22">
        <f t="shared" si="4891"/>
        <v>831831</v>
      </c>
      <c r="BE1301" s="22">
        <f>BE1306+BE1302</f>
        <v>0</v>
      </c>
      <c r="BF1301" s="22">
        <f>BF1306+BF1302</f>
        <v>0</v>
      </c>
      <c r="BG1301" s="22">
        <f>BG1306+BG1302</f>
        <v>0</v>
      </c>
      <c r="BH1301" s="22">
        <f t="shared" si="4892"/>
        <v>722435.7</v>
      </c>
      <c r="BI1301" s="22">
        <f t="shared" si="4893"/>
        <v>871460.1</v>
      </c>
      <c r="BJ1301" s="22">
        <f t="shared" si="4894"/>
        <v>831831</v>
      </c>
      <c r="BK1301" s="22">
        <f>BK1306+BK1302</f>
        <v>0</v>
      </c>
      <c r="BL1301" s="22">
        <f>BL1306+BL1302</f>
        <v>0</v>
      </c>
      <c r="BM1301" s="22">
        <f>BM1306+BM1302</f>
        <v>0</v>
      </c>
      <c r="BN1301" s="22">
        <f t="shared" si="4895"/>
        <v>722435.7</v>
      </c>
      <c r="BO1301" s="22">
        <f t="shared" si="4896"/>
        <v>871460.1</v>
      </c>
      <c r="BP1301" s="22">
        <f t="shared" si="4897"/>
        <v>831831</v>
      </c>
      <c r="BQ1301" s="22">
        <f>BQ1306+BQ1302</f>
        <v>0</v>
      </c>
      <c r="BR1301" s="22">
        <f>BR1306+BR1302</f>
        <v>0</v>
      </c>
      <c r="BS1301" s="22">
        <f t="shared" si="4898"/>
        <v>722435.7</v>
      </c>
      <c r="BT1301" s="22">
        <f t="shared" si="4899"/>
        <v>871460.1</v>
      </c>
      <c r="BU1301" s="22">
        <f t="shared" si="4900"/>
        <v>831831</v>
      </c>
      <c r="BV1301" s="22">
        <f>BV1306+BV1302</f>
        <v>0</v>
      </c>
      <c r="BW1301" s="22">
        <f>BW1306+BW1302</f>
        <v>0</v>
      </c>
      <c r="BX1301" s="22">
        <f t="shared" si="4901"/>
        <v>722435.7</v>
      </c>
      <c r="BY1301" s="22">
        <f t="shared" si="4902"/>
        <v>871460.1</v>
      </c>
      <c r="BZ1301" s="22">
        <f t="shared" si="4903"/>
        <v>831831</v>
      </c>
      <c r="CA1301" s="22">
        <f>CA1306+CA1302</f>
        <v>-100.97199999999999</v>
      </c>
      <c r="CB1301" s="22">
        <f>CB1306+CB1302</f>
        <v>0</v>
      </c>
      <c r="CC1301" s="22">
        <f>CC1306+CC1302</f>
        <v>0</v>
      </c>
      <c r="CD1301" s="22">
        <f t="shared" si="4820"/>
        <v>722334.728</v>
      </c>
      <c r="CE1301" s="22">
        <f>CE1306+CE1302</f>
        <v>0</v>
      </c>
      <c r="CF1301" s="34">
        <f t="shared" si="4829"/>
        <v>722334.728</v>
      </c>
      <c r="CG1301" s="22">
        <f t="shared" si="4821"/>
        <v>871460.1</v>
      </c>
      <c r="CH1301" s="22">
        <f>CH1306+CH1302</f>
        <v>0</v>
      </c>
      <c r="CI1301" s="22">
        <f t="shared" si="4830"/>
        <v>871460.1</v>
      </c>
      <c r="CJ1301" s="22">
        <f t="shared" si="4822"/>
        <v>831831</v>
      </c>
      <c r="CK1301" s="22">
        <f>CK1306+CK1302</f>
        <v>0</v>
      </c>
      <c r="CL1301" s="22">
        <f t="shared" si="4831"/>
        <v>831831</v>
      </c>
      <c r="CM1301" s="22">
        <f>CM1306+CM1302</f>
        <v>0</v>
      </c>
      <c r="CN1301" s="15"/>
      <c r="CO1301" s="35"/>
      <c r="CR1301" s="5" t="s">
        <v>28</v>
      </c>
    </row>
    <row r="1302" spans="1:99" ht="78" x14ac:dyDescent="0.3">
      <c r="A1302" s="36" t="s">
        <v>719</v>
      </c>
      <c r="B1302" s="16"/>
      <c r="C1302" s="32"/>
      <c r="D1302" s="32"/>
      <c r="E1302" s="33" t="s">
        <v>720</v>
      </c>
      <c r="F1302" s="22">
        <f t="shared" ref="F1302:F1311" si="4905">F1303</f>
        <v>140604.70000000001</v>
      </c>
      <c r="G1302" s="22">
        <f t="shared" ref="G1302:G1311" si="4906">G1303</f>
        <v>39629.1</v>
      </c>
      <c r="H1302" s="22">
        <f t="shared" ref="H1302:H1311" si="4907">H1303</f>
        <v>0</v>
      </c>
      <c r="I1302" s="22">
        <f t="shared" ref="I1302:I1311" si="4908">I1303</f>
        <v>0</v>
      </c>
      <c r="J1302" s="22">
        <f t="shared" ref="J1302:J1311" si="4909">J1303</f>
        <v>0</v>
      </c>
      <c r="K1302" s="22">
        <f t="shared" ref="K1302:K1311" si="4910">K1303</f>
        <v>0</v>
      </c>
      <c r="L1302" s="22">
        <f t="shared" si="4868"/>
        <v>140604.70000000001</v>
      </c>
      <c r="M1302" s="22">
        <f t="shared" si="4869"/>
        <v>39629.1</v>
      </c>
      <c r="N1302" s="22">
        <f t="shared" si="4870"/>
        <v>0</v>
      </c>
      <c r="O1302" s="22">
        <f t="shared" ref="O1302:O1311" si="4911">O1303</f>
        <v>0</v>
      </c>
      <c r="P1302" s="22">
        <f t="shared" ref="P1302:P1311" si="4912">P1303</f>
        <v>0</v>
      </c>
      <c r="Q1302" s="22">
        <f t="shared" ref="Q1302:Q1311" si="4913">Q1303</f>
        <v>0</v>
      </c>
      <c r="R1302" s="22">
        <f t="shared" si="4871"/>
        <v>140604.70000000001</v>
      </c>
      <c r="S1302" s="22">
        <f t="shared" si="4872"/>
        <v>39629.1</v>
      </c>
      <c r="T1302" s="22">
        <f t="shared" si="4873"/>
        <v>0</v>
      </c>
      <c r="U1302" s="22">
        <f t="shared" ref="U1302:U1311" si="4914">U1303</f>
        <v>0</v>
      </c>
      <c r="V1302" s="22">
        <f t="shared" ref="V1302:V1311" si="4915">V1303</f>
        <v>0</v>
      </c>
      <c r="W1302" s="22">
        <f t="shared" ref="W1302:W1311" si="4916">W1303</f>
        <v>0</v>
      </c>
      <c r="X1302" s="22">
        <f t="shared" si="4874"/>
        <v>140604.70000000001</v>
      </c>
      <c r="Y1302" s="22">
        <f t="shared" si="4875"/>
        <v>39629.1</v>
      </c>
      <c r="Z1302" s="22">
        <f t="shared" si="4876"/>
        <v>0</v>
      </c>
      <c r="AA1302" s="22">
        <f t="shared" ref="AA1302:AA1311" si="4917">AA1303</f>
        <v>0</v>
      </c>
      <c r="AB1302" s="22">
        <f t="shared" ref="AB1302:AB1311" si="4918">AB1303</f>
        <v>0</v>
      </c>
      <c r="AC1302" s="22">
        <f t="shared" ref="AC1302:AC1311" si="4919">AC1303</f>
        <v>0</v>
      </c>
      <c r="AD1302" s="22">
        <f t="shared" si="4877"/>
        <v>140604.70000000001</v>
      </c>
      <c r="AE1302" s="22">
        <f t="shared" si="4878"/>
        <v>39629.1</v>
      </c>
      <c r="AF1302" s="22">
        <f t="shared" si="4879"/>
        <v>0</v>
      </c>
      <c r="AG1302" s="22">
        <f t="shared" ref="AG1302:AG1311" si="4920">AG1303</f>
        <v>0</v>
      </c>
      <c r="AH1302" s="22">
        <f t="shared" ref="AH1302:AH1311" si="4921">AH1303</f>
        <v>0</v>
      </c>
      <c r="AI1302" s="22">
        <f t="shared" ref="AI1302:AI1311" si="4922">AI1303</f>
        <v>0</v>
      </c>
      <c r="AJ1302" s="22">
        <f t="shared" si="4880"/>
        <v>140604.70000000001</v>
      </c>
      <c r="AK1302" s="22">
        <f t="shared" si="4881"/>
        <v>39629.1</v>
      </c>
      <c r="AL1302" s="22">
        <f t="shared" si="4882"/>
        <v>0</v>
      </c>
      <c r="AM1302" s="22">
        <f t="shared" ref="AM1302:AM1311" si="4923">AM1303</f>
        <v>0</v>
      </c>
      <c r="AN1302" s="22">
        <f t="shared" ref="AN1302:AN1311" si="4924">AN1303</f>
        <v>0</v>
      </c>
      <c r="AO1302" s="22">
        <f t="shared" ref="AO1302:AO1311" si="4925">AO1303</f>
        <v>0</v>
      </c>
      <c r="AP1302" s="22">
        <f t="shared" si="4883"/>
        <v>140604.70000000001</v>
      </c>
      <c r="AQ1302" s="22">
        <f t="shared" si="4884"/>
        <v>39629.1</v>
      </c>
      <c r="AR1302" s="22">
        <f t="shared" si="4885"/>
        <v>0</v>
      </c>
      <c r="AS1302" s="22">
        <f t="shared" ref="AS1302:AS1311" si="4926">AS1303</f>
        <v>0</v>
      </c>
      <c r="AT1302" s="22">
        <f t="shared" ref="AT1302:AT1311" si="4927">AT1303</f>
        <v>0</v>
      </c>
      <c r="AU1302" s="22">
        <f t="shared" ref="AU1302:AU1311" si="4928">AU1303</f>
        <v>0</v>
      </c>
      <c r="AV1302" s="22">
        <f t="shared" si="4886"/>
        <v>140604.70000000001</v>
      </c>
      <c r="AW1302" s="22">
        <f t="shared" si="4887"/>
        <v>39629.1</v>
      </c>
      <c r="AX1302" s="22">
        <f t="shared" si="4888"/>
        <v>0</v>
      </c>
      <c r="AY1302" s="22">
        <f t="shared" ref="AY1302:AY1311" si="4929">AY1303</f>
        <v>0</v>
      </c>
      <c r="AZ1302" s="22">
        <f t="shared" ref="AZ1302:AZ1311" si="4930">AZ1303</f>
        <v>0</v>
      </c>
      <c r="BA1302" s="22">
        <f t="shared" ref="BA1302:BA1311" si="4931">BA1303</f>
        <v>0</v>
      </c>
      <c r="BB1302" s="22">
        <f t="shared" si="4889"/>
        <v>140604.70000000001</v>
      </c>
      <c r="BC1302" s="22">
        <f t="shared" si="4890"/>
        <v>39629.1</v>
      </c>
      <c r="BD1302" s="22">
        <f t="shared" si="4891"/>
        <v>0</v>
      </c>
      <c r="BE1302" s="22">
        <f t="shared" ref="BE1302:BE1311" si="4932">BE1303</f>
        <v>0</v>
      </c>
      <c r="BF1302" s="22">
        <f t="shared" ref="BF1302:BF1311" si="4933">BF1303</f>
        <v>0</v>
      </c>
      <c r="BG1302" s="22">
        <f t="shared" ref="BG1302:BG1311" si="4934">BG1303</f>
        <v>0</v>
      </c>
      <c r="BH1302" s="22">
        <f t="shared" si="4892"/>
        <v>140604.70000000001</v>
      </c>
      <c r="BI1302" s="22">
        <f t="shared" si="4893"/>
        <v>39629.1</v>
      </c>
      <c r="BJ1302" s="22">
        <f t="shared" si="4894"/>
        <v>0</v>
      </c>
      <c r="BK1302" s="22">
        <f t="shared" ref="BK1302:BK1311" si="4935">BK1303</f>
        <v>0</v>
      </c>
      <c r="BL1302" s="22">
        <f t="shared" ref="BL1302:BL1311" si="4936">BL1303</f>
        <v>0</v>
      </c>
      <c r="BM1302" s="22">
        <f t="shared" ref="BM1302:BM1311" si="4937">BM1303</f>
        <v>0</v>
      </c>
      <c r="BN1302" s="22">
        <f t="shared" si="4895"/>
        <v>140604.70000000001</v>
      </c>
      <c r="BO1302" s="22">
        <f t="shared" si="4896"/>
        <v>39629.1</v>
      </c>
      <c r="BP1302" s="22">
        <f t="shared" si="4897"/>
        <v>0</v>
      </c>
      <c r="BQ1302" s="22">
        <f t="shared" ref="BQ1302:BQ1311" si="4938">BQ1303</f>
        <v>0</v>
      </c>
      <c r="BR1302" s="22">
        <f t="shared" ref="BR1302:BR1311" si="4939">BR1303</f>
        <v>0</v>
      </c>
      <c r="BS1302" s="22">
        <f t="shared" si="4898"/>
        <v>140604.70000000001</v>
      </c>
      <c r="BT1302" s="22">
        <f t="shared" si="4899"/>
        <v>39629.1</v>
      </c>
      <c r="BU1302" s="22">
        <f t="shared" si="4900"/>
        <v>0</v>
      </c>
      <c r="BV1302" s="22">
        <f t="shared" ref="BV1302:BV1311" si="4940">BV1303</f>
        <v>0</v>
      </c>
      <c r="BW1302" s="22">
        <f t="shared" ref="BW1302:BW1311" si="4941">BW1303</f>
        <v>0</v>
      </c>
      <c r="BX1302" s="22">
        <f t="shared" si="4901"/>
        <v>140604.70000000001</v>
      </c>
      <c r="BY1302" s="22">
        <f t="shared" si="4902"/>
        <v>39629.1</v>
      </c>
      <c r="BZ1302" s="22">
        <f t="shared" si="4903"/>
        <v>0</v>
      </c>
      <c r="CA1302" s="22">
        <f t="shared" ref="CA1302:CA1311" si="4942">CA1303</f>
        <v>-100.97199999999999</v>
      </c>
      <c r="CB1302" s="22">
        <f t="shared" ref="CB1302:CB1311" si="4943">CB1303</f>
        <v>0</v>
      </c>
      <c r="CC1302" s="22">
        <f t="shared" ref="CC1302:CC1311" si="4944">CC1303</f>
        <v>0</v>
      </c>
      <c r="CD1302" s="22">
        <f t="shared" si="4820"/>
        <v>140503.728</v>
      </c>
      <c r="CE1302" s="22">
        <f t="shared" ref="CE1302:CE1311" si="4945">CE1303</f>
        <v>0</v>
      </c>
      <c r="CF1302" s="34">
        <f t="shared" si="4829"/>
        <v>140503.728</v>
      </c>
      <c r="CG1302" s="22">
        <f t="shared" si="4821"/>
        <v>39629.1</v>
      </c>
      <c r="CH1302" s="22">
        <f t="shared" ref="CH1302:CM1311" si="4946">CH1303</f>
        <v>0</v>
      </c>
      <c r="CI1302" s="22">
        <f t="shared" si="4830"/>
        <v>39629.1</v>
      </c>
      <c r="CJ1302" s="22">
        <f t="shared" si="4822"/>
        <v>0</v>
      </c>
      <c r="CK1302" s="22">
        <f t="shared" si="4946"/>
        <v>0</v>
      </c>
      <c r="CL1302" s="22">
        <f t="shared" si="4831"/>
        <v>0</v>
      </c>
      <c r="CM1302" s="22">
        <f t="shared" si="4946"/>
        <v>0</v>
      </c>
      <c r="CN1302" s="15"/>
      <c r="CO1302" s="35"/>
      <c r="CU1302" s="5" t="s">
        <v>31</v>
      </c>
    </row>
    <row r="1303" spans="1:99" ht="31.2" x14ac:dyDescent="0.3">
      <c r="A1303" s="36" t="s">
        <v>719</v>
      </c>
      <c r="B1303" s="16">
        <v>200</v>
      </c>
      <c r="C1303" s="32"/>
      <c r="D1303" s="32"/>
      <c r="E1303" s="33" t="s">
        <v>40</v>
      </c>
      <c r="F1303" s="22">
        <f t="shared" si="4905"/>
        <v>140604.70000000001</v>
      </c>
      <c r="G1303" s="22">
        <f t="shared" si="4906"/>
        <v>39629.1</v>
      </c>
      <c r="H1303" s="22">
        <f t="shared" si="4907"/>
        <v>0</v>
      </c>
      <c r="I1303" s="22">
        <f t="shared" si="4908"/>
        <v>0</v>
      </c>
      <c r="J1303" s="22">
        <f t="shared" si="4909"/>
        <v>0</v>
      </c>
      <c r="K1303" s="22">
        <f t="shared" si="4910"/>
        <v>0</v>
      </c>
      <c r="L1303" s="22">
        <f t="shared" si="4868"/>
        <v>140604.70000000001</v>
      </c>
      <c r="M1303" s="22">
        <f t="shared" si="4869"/>
        <v>39629.1</v>
      </c>
      <c r="N1303" s="22">
        <f t="shared" si="4870"/>
        <v>0</v>
      </c>
      <c r="O1303" s="22">
        <f t="shared" si="4911"/>
        <v>0</v>
      </c>
      <c r="P1303" s="22">
        <f t="shared" si="4912"/>
        <v>0</v>
      </c>
      <c r="Q1303" s="22">
        <f t="shared" si="4913"/>
        <v>0</v>
      </c>
      <c r="R1303" s="22">
        <f t="shared" si="4871"/>
        <v>140604.70000000001</v>
      </c>
      <c r="S1303" s="22">
        <f t="shared" si="4872"/>
        <v>39629.1</v>
      </c>
      <c r="T1303" s="22">
        <f t="shared" si="4873"/>
        <v>0</v>
      </c>
      <c r="U1303" s="22">
        <f t="shared" si="4914"/>
        <v>0</v>
      </c>
      <c r="V1303" s="22">
        <f t="shared" si="4915"/>
        <v>0</v>
      </c>
      <c r="W1303" s="22">
        <f t="shared" si="4916"/>
        <v>0</v>
      </c>
      <c r="X1303" s="22">
        <f t="shared" si="4874"/>
        <v>140604.70000000001</v>
      </c>
      <c r="Y1303" s="22">
        <f t="shared" si="4875"/>
        <v>39629.1</v>
      </c>
      <c r="Z1303" s="22">
        <f t="shared" si="4876"/>
        <v>0</v>
      </c>
      <c r="AA1303" s="22">
        <f t="shared" si="4917"/>
        <v>0</v>
      </c>
      <c r="AB1303" s="22">
        <f t="shared" si="4918"/>
        <v>0</v>
      </c>
      <c r="AC1303" s="22">
        <f t="shared" si="4919"/>
        <v>0</v>
      </c>
      <c r="AD1303" s="22">
        <f t="shared" si="4877"/>
        <v>140604.70000000001</v>
      </c>
      <c r="AE1303" s="22">
        <f t="shared" si="4878"/>
        <v>39629.1</v>
      </c>
      <c r="AF1303" s="22">
        <f t="shared" si="4879"/>
        <v>0</v>
      </c>
      <c r="AG1303" s="22">
        <f t="shared" si="4920"/>
        <v>0</v>
      </c>
      <c r="AH1303" s="22">
        <f t="shared" si="4921"/>
        <v>0</v>
      </c>
      <c r="AI1303" s="22">
        <f t="shared" si="4922"/>
        <v>0</v>
      </c>
      <c r="AJ1303" s="22">
        <f t="shared" si="4880"/>
        <v>140604.70000000001</v>
      </c>
      <c r="AK1303" s="22">
        <f t="shared" si="4881"/>
        <v>39629.1</v>
      </c>
      <c r="AL1303" s="22">
        <f t="shared" si="4882"/>
        <v>0</v>
      </c>
      <c r="AM1303" s="22">
        <f t="shared" si="4923"/>
        <v>0</v>
      </c>
      <c r="AN1303" s="22">
        <f t="shared" si="4924"/>
        <v>0</v>
      </c>
      <c r="AO1303" s="22">
        <f t="shared" si="4925"/>
        <v>0</v>
      </c>
      <c r="AP1303" s="22">
        <f t="shared" si="4883"/>
        <v>140604.70000000001</v>
      </c>
      <c r="AQ1303" s="22">
        <f t="shared" si="4884"/>
        <v>39629.1</v>
      </c>
      <c r="AR1303" s="22">
        <f t="shared" si="4885"/>
        <v>0</v>
      </c>
      <c r="AS1303" s="22">
        <f t="shared" si="4926"/>
        <v>0</v>
      </c>
      <c r="AT1303" s="22">
        <f t="shared" si="4927"/>
        <v>0</v>
      </c>
      <c r="AU1303" s="22">
        <f t="shared" si="4928"/>
        <v>0</v>
      </c>
      <c r="AV1303" s="22">
        <f t="shared" si="4886"/>
        <v>140604.70000000001</v>
      </c>
      <c r="AW1303" s="22">
        <f t="shared" si="4887"/>
        <v>39629.1</v>
      </c>
      <c r="AX1303" s="22">
        <f t="shared" si="4888"/>
        <v>0</v>
      </c>
      <c r="AY1303" s="22">
        <f t="shared" si="4929"/>
        <v>0</v>
      </c>
      <c r="AZ1303" s="22">
        <f t="shared" si="4930"/>
        <v>0</v>
      </c>
      <c r="BA1303" s="22">
        <f t="shared" si="4931"/>
        <v>0</v>
      </c>
      <c r="BB1303" s="22">
        <f t="shared" si="4889"/>
        <v>140604.70000000001</v>
      </c>
      <c r="BC1303" s="22">
        <f t="shared" si="4890"/>
        <v>39629.1</v>
      </c>
      <c r="BD1303" s="22">
        <f t="shared" si="4891"/>
        <v>0</v>
      </c>
      <c r="BE1303" s="22">
        <f t="shared" si="4932"/>
        <v>0</v>
      </c>
      <c r="BF1303" s="22">
        <f t="shared" si="4933"/>
        <v>0</v>
      </c>
      <c r="BG1303" s="22">
        <f t="shared" si="4934"/>
        <v>0</v>
      </c>
      <c r="BH1303" s="22">
        <f t="shared" si="4892"/>
        <v>140604.70000000001</v>
      </c>
      <c r="BI1303" s="22">
        <f t="shared" si="4893"/>
        <v>39629.1</v>
      </c>
      <c r="BJ1303" s="22">
        <f t="shared" si="4894"/>
        <v>0</v>
      </c>
      <c r="BK1303" s="22">
        <f t="shared" si="4935"/>
        <v>0</v>
      </c>
      <c r="BL1303" s="22">
        <f t="shared" si="4936"/>
        <v>0</v>
      </c>
      <c r="BM1303" s="22">
        <f t="shared" si="4937"/>
        <v>0</v>
      </c>
      <c r="BN1303" s="22">
        <f t="shared" si="4895"/>
        <v>140604.70000000001</v>
      </c>
      <c r="BO1303" s="22">
        <f t="shared" si="4896"/>
        <v>39629.1</v>
      </c>
      <c r="BP1303" s="22">
        <f t="shared" si="4897"/>
        <v>0</v>
      </c>
      <c r="BQ1303" s="22">
        <f t="shared" si="4938"/>
        <v>0</v>
      </c>
      <c r="BR1303" s="22">
        <f t="shared" si="4939"/>
        <v>0</v>
      </c>
      <c r="BS1303" s="22">
        <f t="shared" si="4898"/>
        <v>140604.70000000001</v>
      </c>
      <c r="BT1303" s="22">
        <f t="shared" si="4899"/>
        <v>39629.1</v>
      </c>
      <c r="BU1303" s="22">
        <f t="shared" si="4900"/>
        <v>0</v>
      </c>
      <c r="BV1303" s="22">
        <f t="shared" si="4940"/>
        <v>0</v>
      </c>
      <c r="BW1303" s="22">
        <f t="shared" si="4941"/>
        <v>0</v>
      </c>
      <c r="BX1303" s="22">
        <f t="shared" si="4901"/>
        <v>140604.70000000001</v>
      </c>
      <c r="BY1303" s="22">
        <f t="shared" si="4902"/>
        <v>39629.1</v>
      </c>
      <c r="BZ1303" s="22">
        <f t="shared" si="4903"/>
        <v>0</v>
      </c>
      <c r="CA1303" s="22">
        <f t="shared" si="4942"/>
        <v>-100.97199999999999</v>
      </c>
      <c r="CB1303" s="22">
        <f t="shared" si="4943"/>
        <v>0</v>
      </c>
      <c r="CC1303" s="22">
        <f t="shared" si="4944"/>
        <v>0</v>
      </c>
      <c r="CD1303" s="22">
        <f t="shared" si="4820"/>
        <v>140503.728</v>
      </c>
      <c r="CE1303" s="22">
        <f t="shared" si="4945"/>
        <v>0</v>
      </c>
      <c r="CF1303" s="34">
        <f t="shared" si="4829"/>
        <v>140503.728</v>
      </c>
      <c r="CG1303" s="22">
        <f t="shared" si="4821"/>
        <v>39629.1</v>
      </c>
      <c r="CH1303" s="22">
        <f t="shared" si="4946"/>
        <v>0</v>
      </c>
      <c r="CI1303" s="22">
        <f t="shared" si="4830"/>
        <v>39629.1</v>
      </c>
      <c r="CJ1303" s="22">
        <f t="shared" si="4822"/>
        <v>0</v>
      </c>
      <c r="CK1303" s="22">
        <f t="shared" si="4946"/>
        <v>0</v>
      </c>
      <c r="CL1303" s="22">
        <f t="shared" si="4831"/>
        <v>0</v>
      </c>
      <c r="CM1303" s="22">
        <f t="shared" si="4946"/>
        <v>0</v>
      </c>
      <c r="CN1303" s="15"/>
      <c r="CO1303" s="35"/>
      <c r="CS1303" s="5" t="s">
        <v>29</v>
      </c>
    </row>
    <row r="1304" spans="1:99" ht="46.8" x14ac:dyDescent="0.3">
      <c r="A1304" s="36" t="s">
        <v>719</v>
      </c>
      <c r="B1304" s="16">
        <v>240</v>
      </c>
      <c r="C1304" s="32"/>
      <c r="D1304" s="32"/>
      <c r="E1304" s="33" t="s">
        <v>41</v>
      </c>
      <c r="F1304" s="22">
        <f t="shared" si="4905"/>
        <v>140604.70000000001</v>
      </c>
      <c r="G1304" s="22">
        <f t="shared" si="4906"/>
        <v>39629.1</v>
      </c>
      <c r="H1304" s="22">
        <f t="shared" si="4907"/>
        <v>0</v>
      </c>
      <c r="I1304" s="22">
        <f t="shared" si="4908"/>
        <v>0</v>
      </c>
      <c r="J1304" s="22">
        <f t="shared" si="4909"/>
        <v>0</v>
      </c>
      <c r="K1304" s="22">
        <f t="shared" si="4910"/>
        <v>0</v>
      </c>
      <c r="L1304" s="22">
        <f t="shared" si="4868"/>
        <v>140604.70000000001</v>
      </c>
      <c r="M1304" s="22">
        <f t="shared" si="4869"/>
        <v>39629.1</v>
      </c>
      <c r="N1304" s="22">
        <f t="shared" si="4870"/>
        <v>0</v>
      </c>
      <c r="O1304" s="22">
        <f t="shared" si="4911"/>
        <v>0</v>
      </c>
      <c r="P1304" s="22">
        <f t="shared" si="4912"/>
        <v>0</v>
      </c>
      <c r="Q1304" s="22">
        <f t="shared" si="4913"/>
        <v>0</v>
      </c>
      <c r="R1304" s="22">
        <f t="shared" si="4871"/>
        <v>140604.70000000001</v>
      </c>
      <c r="S1304" s="22">
        <f t="shared" si="4872"/>
        <v>39629.1</v>
      </c>
      <c r="T1304" s="22">
        <f t="shared" si="4873"/>
        <v>0</v>
      </c>
      <c r="U1304" s="22">
        <f t="shared" si="4914"/>
        <v>0</v>
      </c>
      <c r="V1304" s="22">
        <f t="shared" si="4915"/>
        <v>0</v>
      </c>
      <c r="W1304" s="22">
        <f t="shared" si="4916"/>
        <v>0</v>
      </c>
      <c r="X1304" s="22">
        <f t="shared" si="4874"/>
        <v>140604.70000000001</v>
      </c>
      <c r="Y1304" s="22">
        <f t="shared" si="4875"/>
        <v>39629.1</v>
      </c>
      <c r="Z1304" s="22">
        <f t="shared" si="4876"/>
        <v>0</v>
      </c>
      <c r="AA1304" s="22">
        <f t="shared" si="4917"/>
        <v>0</v>
      </c>
      <c r="AB1304" s="22">
        <f t="shared" si="4918"/>
        <v>0</v>
      </c>
      <c r="AC1304" s="22">
        <f t="shared" si="4919"/>
        <v>0</v>
      </c>
      <c r="AD1304" s="22">
        <f t="shared" si="4877"/>
        <v>140604.70000000001</v>
      </c>
      <c r="AE1304" s="22">
        <f t="shared" si="4878"/>
        <v>39629.1</v>
      </c>
      <c r="AF1304" s="22">
        <f t="shared" si="4879"/>
        <v>0</v>
      </c>
      <c r="AG1304" s="22">
        <f t="shared" si="4920"/>
        <v>0</v>
      </c>
      <c r="AH1304" s="22">
        <f t="shared" si="4921"/>
        <v>0</v>
      </c>
      <c r="AI1304" s="22">
        <f t="shared" si="4922"/>
        <v>0</v>
      </c>
      <c r="AJ1304" s="22">
        <f t="shared" si="4880"/>
        <v>140604.70000000001</v>
      </c>
      <c r="AK1304" s="22">
        <f t="shared" si="4881"/>
        <v>39629.1</v>
      </c>
      <c r="AL1304" s="22">
        <f t="shared" si="4882"/>
        <v>0</v>
      </c>
      <c r="AM1304" s="22">
        <f t="shared" si="4923"/>
        <v>0</v>
      </c>
      <c r="AN1304" s="22">
        <f t="shared" si="4924"/>
        <v>0</v>
      </c>
      <c r="AO1304" s="22">
        <f t="shared" si="4925"/>
        <v>0</v>
      </c>
      <c r="AP1304" s="22">
        <f t="shared" si="4883"/>
        <v>140604.70000000001</v>
      </c>
      <c r="AQ1304" s="22">
        <f t="shared" si="4884"/>
        <v>39629.1</v>
      </c>
      <c r="AR1304" s="22">
        <f t="shared" si="4885"/>
        <v>0</v>
      </c>
      <c r="AS1304" s="22">
        <f t="shared" si="4926"/>
        <v>0</v>
      </c>
      <c r="AT1304" s="22">
        <f t="shared" si="4927"/>
        <v>0</v>
      </c>
      <c r="AU1304" s="22">
        <f t="shared" si="4928"/>
        <v>0</v>
      </c>
      <c r="AV1304" s="22">
        <f t="shared" si="4886"/>
        <v>140604.70000000001</v>
      </c>
      <c r="AW1304" s="22">
        <f t="shared" si="4887"/>
        <v>39629.1</v>
      </c>
      <c r="AX1304" s="22">
        <f t="shared" si="4888"/>
        <v>0</v>
      </c>
      <c r="AY1304" s="22">
        <f t="shared" si="4929"/>
        <v>0</v>
      </c>
      <c r="AZ1304" s="22">
        <f t="shared" si="4930"/>
        <v>0</v>
      </c>
      <c r="BA1304" s="22">
        <f t="shared" si="4931"/>
        <v>0</v>
      </c>
      <c r="BB1304" s="22">
        <f t="shared" si="4889"/>
        <v>140604.70000000001</v>
      </c>
      <c r="BC1304" s="22">
        <f t="shared" si="4890"/>
        <v>39629.1</v>
      </c>
      <c r="BD1304" s="22">
        <f t="shared" si="4891"/>
        <v>0</v>
      </c>
      <c r="BE1304" s="22">
        <f t="shared" si="4932"/>
        <v>0</v>
      </c>
      <c r="BF1304" s="22">
        <f t="shared" si="4933"/>
        <v>0</v>
      </c>
      <c r="BG1304" s="22">
        <f t="shared" si="4934"/>
        <v>0</v>
      </c>
      <c r="BH1304" s="22">
        <f t="shared" si="4892"/>
        <v>140604.70000000001</v>
      </c>
      <c r="BI1304" s="22">
        <f t="shared" si="4893"/>
        <v>39629.1</v>
      </c>
      <c r="BJ1304" s="22">
        <f t="shared" si="4894"/>
        <v>0</v>
      </c>
      <c r="BK1304" s="22">
        <f t="shared" si="4935"/>
        <v>0</v>
      </c>
      <c r="BL1304" s="22">
        <f t="shared" si="4936"/>
        <v>0</v>
      </c>
      <c r="BM1304" s="22">
        <f t="shared" si="4937"/>
        <v>0</v>
      </c>
      <c r="BN1304" s="22">
        <f t="shared" si="4895"/>
        <v>140604.70000000001</v>
      </c>
      <c r="BO1304" s="22">
        <f t="shared" si="4896"/>
        <v>39629.1</v>
      </c>
      <c r="BP1304" s="22">
        <f t="shared" si="4897"/>
        <v>0</v>
      </c>
      <c r="BQ1304" s="22">
        <f t="shared" si="4938"/>
        <v>0</v>
      </c>
      <c r="BR1304" s="22">
        <f t="shared" si="4939"/>
        <v>0</v>
      </c>
      <c r="BS1304" s="22">
        <f t="shared" si="4898"/>
        <v>140604.70000000001</v>
      </c>
      <c r="BT1304" s="22">
        <f t="shared" si="4899"/>
        <v>39629.1</v>
      </c>
      <c r="BU1304" s="22">
        <f t="shared" si="4900"/>
        <v>0</v>
      </c>
      <c r="BV1304" s="22">
        <f t="shared" si="4940"/>
        <v>0</v>
      </c>
      <c r="BW1304" s="22">
        <f t="shared" si="4941"/>
        <v>0</v>
      </c>
      <c r="BX1304" s="22">
        <f t="shared" si="4901"/>
        <v>140604.70000000001</v>
      </c>
      <c r="BY1304" s="22">
        <f t="shared" si="4902"/>
        <v>39629.1</v>
      </c>
      <c r="BZ1304" s="22">
        <f t="shared" si="4903"/>
        <v>0</v>
      </c>
      <c r="CA1304" s="22">
        <f t="shared" si="4942"/>
        <v>-100.97199999999999</v>
      </c>
      <c r="CB1304" s="22">
        <f t="shared" si="4943"/>
        <v>0</v>
      </c>
      <c r="CC1304" s="22">
        <f t="shared" si="4944"/>
        <v>0</v>
      </c>
      <c r="CD1304" s="22">
        <f t="shared" si="4820"/>
        <v>140503.728</v>
      </c>
      <c r="CE1304" s="22">
        <f t="shared" si="4945"/>
        <v>0</v>
      </c>
      <c r="CF1304" s="34">
        <f t="shared" si="4829"/>
        <v>140503.728</v>
      </c>
      <c r="CG1304" s="22">
        <f t="shared" si="4821"/>
        <v>39629.1</v>
      </c>
      <c r="CH1304" s="22">
        <f t="shared" si="4946"/>
        <v>0</v>
      </c>
      <c r="CI1304" s="22">
        <f t="shared" si="4830"/>
        <v>39629.1</v>
      </c>
      <c r="CJ1304" s="22">
        <f t="shared" si="4822"/>
        <v>0</v>
      </c>
      <c r="CK1304" s="22">
        <f t="shared" si="4946"/>
        <v>0</v>
      </c>
      <c r="CL1304" s="22">
        <f t="shared" si="4831"/>
        <v>0</v>
      </c>
      <c r="CM1304" s="22">
        <f t="shared" si="4946"/>
        <v>0</v>
      </c>
      <c r="CN1304" s="15"/>
      <c r="CO1304" s="35"/>
      <c r="CT1304" s="5" t="s">
        <v>30</v>
      </c>
    </row>
    <row r="1305" spans="1:99" x14ac:dyDescent="0.3">
      <c r="A1305" s="36" t="s">
        <v>719</v>
      </c>
      <c r="B1305" s="16">
        <v>240</v>
      </c>
      <c r="C1305" s="32" t="s">
        <v>395</v>
      </c>
      <c r="D1305" s="32" t="s">
        <v>105</v>
      </c>
      <c r="E1305" s="33" t="s">
        <v>681</v>
      </c>
      <c r="F1305" s="22">
        <v>140604.70000000001</v>
      </c>
      <c r="G1305" s="22">
        <v>39629.1</v>
      </c>
      <c r="H1305" s="22"/>
      <c r="I1305" s="22"/>
      <c r="J1305" s="22"/>
      <c r="K1305" s="22"/>
      <c r="L1305" s="22">
        <f t="shared" si="4868"/>
        <v>140604.70000000001</v>
      </c>
      <c r="M1305" s="22">
        <f t="shared" si="4869"/>
        <v>39629.1</v>
      </c>
      <c r="N1305" s="22">
        <f t="shared" si="4870"/>
        <v>0</v>
      </c>
      <c r="O1305" s="22"/>
      <c r="P1305" s="22"/>
      <c r="Q1305" s="22"/>
      <c r="R1305" s="22">
        <f t="shared" si="4871"/>
        <v>140604.70000000001</v>
      </c>
      <c r="S1305" s="22">
        <f t="shared" si="4872"/>
        <v>39629.1</v>
      </c>
      <c r="T1305" s="22">
        <f t="shared" si="4873"/>
        <v>0</v>
      </c>
      <c r="U1305" s="22"/>
      <c r="V1305" s="22"/>
      <c r="W1305" s="22"/>
      <c r="X1305" s="22">
        <f t="shared" si="4874"/>
        <v>140604.70000000001</v>
      </c>
      <c r="Y1305" s="22">
        <f t="shared" si="4875"/>
        <v>39629.1</v>
      </c>
      <c r="Z1305" s="22">
        <f t="shared" si="4876"/>
        <v>0</v>
      </c>
      <c r="AA1305" s="22"/>
      <c r="AB1305" s="22"/>
      <c r="AC1305" s="22"/>
      <c r="AD1305" s="22">
        <f t="shared" si="4877"/>
        <v>140604.70000000001</v>
      </c>
      <c r="AE1305" s="22">
        <f t="shared" si="4878"/>
        <v>39629.1</v>
      </c>
      <c r="AF1305" s="22">
        <f t="shared" si="4879"/>
        <v>0</v>
      </c>
      <c r="AG1305" s="22"/>
      <c r="AH1305" s="22"/>
      <c r="AI1305" s="22"/>
      <c r="AJ1305" s="22">
        <f t="shared" si="4880"/>
        <v>140604.70000000001</v>
      </c>
      <c r="AK1305" s="22">
        <f t="shared" si="4881"/>
        <v>39629.1</v>
      </c>
      <c r="AL1305" s="22">
        <f t="shared" si="4882"/>
        <v>0</v>
      </c>
      <c r="AM1305" s="22"/>
      <c r="AN1305" s="22"/>
      <c r="AO1305" s="22"/>
      <c r="AP1305" s="22">
        <f t="shared" si="4883"/>
        <v>140604.70000000001</v>
      </c>
      <c r="AQ1305" s="22">
        <f t="shared" si="4884"/>
        <v>39629.1</v>
      </c>
      <c r="AR1305" s="22">
        <f t="shared" si="4885"/>
        <v>0</v>
      </c>
      <c r="AS1305" s="22"/>
      <c r="AT1305" s="22"/>
      <c r="AU1305" s="22"/>
      <c r="AV1305" s="22">
        <f t="shared" si="4886"/>
        <v>140604.70000000001</v>
      </c>
      <c r="AW1305" s="22">
        <f t="shared" si="4887"/>
        <v>39629.1</v>
      </c>
      <c r="AX1305" s="22">
        <f t="shared" si="4888"/>
        <v>0</v>
      </c>
      <c r="AY1305" s="22"/>
      <c r="AZ1305" s="22"/>
      <c r="BA1305" s="22"/>
      <c r="BB1305" s="22">
        <f t="shared" si="4889"/>
        <v>140604.70000000001</v>
      </c>
      <c r="BC1305" s="22">
        <f t="shared" si="4890"/>
        <v>39629.1</v>
      </c>
      <c r="BD1305" s="22">
        <f t="shared" si="4891"/>
        <v>0</v>
      </c>
      <c r="BE1305" s="22"/>
      <c r="BF1305" s="22"/>
      <c r="BG1305" s="22"/>
      <c r="BH1305" s="22">
        <f t="shared" si="4892"/>
        <v>140604.70000000001</v>
      </c>
      <c r="BI1305" s="22">
        <f t="shared" si="4893"/>
        <v>39629.1</v>
      </c>
      <c r="BJ1305" s="22">
        <f t="shared" si="4894"/>
        <v>0</v>
      </c>
      <c r="BK1305" s="22"/>
      <c r="BL1305" s="22"/>
      <c r="BM1305" s="22"/>
      <c r="BN1305" s="22">
        <f t="shared" si="4895"/>
        <v>140604.70000000001</v>
      </c>
      <c r="BO1305" s="22">
        <f t="shared" si="4896"/>
        <v>39629.1</v>
      </c>
      <c r="BP1305" s="22">
        <f t="shared" si="4897"/>
        <v>0</v>
      </c>
      <c r="BQ1305" s="22"/>
      <c r="BR1305" s="22"/>
      <c r="BS1305" s="22">
        <f t="shared" si="4898"/>
        <v>140604.70000000001</v>
      </c>
      <c r="BT1305" s="22">
        <f t="shared" si="4899"/>
        <v>39629.1</v>
      </c>
      <c r="BU1305" s="22">
        <f t="shared" si="4900"/>
        <v>0</v>
      </c>
      <c r="BV1305" s="22"/>
      <c r="BW1305" s="22"/>
      <c r="BX1305" s="22">
        <f t="shared" si="4901"/>
        <v>140604.70000000001</v>
      </c>
      <c r="BY1305" s="22">
        <f t="shared" si="4902"/>
        <v>39629.1</v>
      </c>
      <c r="BZ1305" s="22">
        <f t="shared" si="4903"/>
        <v>0</v>
      </c>
      <c r="CA1305" s="22">
        <v>-100.97199999999999</v>
      </c>
      <c r="CB1305" s="22"/>
      <c r="CC1305" s="22"/>
      <c r="CD1305" s="22">
        <f t="shared" si="4820"/>
        <v>140503.728</v>
      </c>
      <c r="CE1305" s="22"/>
      <c r="CF1305" s="34">
        <f t="shared" si="4829"/>
        <v>140503.728</v>
      </c>
      <c r="CG1305" s="22">
        <f t="shared" si="4821"/>
        <v>39629.1</v>
      </c>
      <c r="CH1305" s="22"/>
      <c r="CI1305" s="22">
        <f t="shared" si="4830"/>
        <v>39629.1</v>
      </c>
      <c r="CJ1305" s="22">
        <f t="shared" si="4822"/>
        <v>0</v>
      </c>
      <c r="CK1305" s="22"/>
      <c r="CL1305" s="22">
        <f t="shared" si="4831"/>
        <v>0</v>
      </c>
      <c r="CM1305" s="22"/>
      <c r="CN1305" s="15"/>
      <c r="CO1305" s="35"/>
    </row>
    <row r="1306" spans="1:99" ht="140.4" x14ac:dyDescent="0.3">
      <c r="A1306" s="36" t="s">
        <v>721</v>
      </c>
      <c r="B1306" s="16"/>
      <c r="C1306" s="32"/>
      <c r="D1306" s="32"/>
      <c r="E1306" s="33" t="s">
        <v>722</v>
      </c>
      <c r="F1306" s="22">
        <f t="shared" si="4905"/>
        <v>581831</v>
      </c>
      <c r="G1306" s="22">
        <f t="shared" si="4906"/>
        <v>831831</v>
      </c>
      <c r="H1306" s="22">
        <f t="shared" si="4907"/>
        <v>831831</v>
      </c>
      <c r="I1306" s="22">
        <f t="shared" si="4908"/>
        <v>0</v>
      </c>
      <c r="J1306" s="22">
        <f t="shared" si="4909"/>
        <v>0</v>
      </c>
      <c r="K1306" s="22">
        <f t="shared" si="4910"/>
        <v>0</v>
      </c>
      <c r="L1306" s="22">
        <f t="shared" si="4868"/>
        <v>581831</v>
      </c>
      <c r="M1306" s="22">
        <f t="shared" si="4869"/>
        <v>831831</v>
      </c>
      <c r="N1306" s="22">
        <f t="shared" si="4870"/>
        <v>831831</v>
      </c>
      <c r="O1306" s="22">
        <f t="shared" si="4911"/>
        <v>0</v>
      </c>
      <c r="P1306" s="22">
        <f t="shared" si="4912"/>
        <v>0</v>
      </c>
      <c r="Q1306" s="22">
        <f t="shared" si="4913"/>
        <v>0</v>
      </c>
      <c r="R1306" s="22">
        <f t="shared" si="4871"/>
        <v>581831</v>
      </c>
      <c r="S1306" s="22">
        <f t="shared" si="4872"/>
        <v>831831</v>
      </c>
      <c r="T1306" s="22">
        <f t="shared" si="4873"/>
        <v>831831</v>
      </c>
      <c r="U1306" s="22">
        <f t="shared" si="4914"/>
        <v>0</v>
      </c>
      <c r="V1306" s="22">
        <f t="shared" si="4915"/>
        <v>0</v>
      </c>
      <c r="W1306" s="22">
        <f t="shared" si="4916"/>
        <v>0</v>
      </c>
      <c r="X1306" s="22">
        <f t="shared" si="4874"/>
        <v>581831</v>
      </c>
      <c r="Y1306" s="22">
        <f t="shared" si="4875"/>
        <v>831831</v>
      </c>
      <c r="Z1306" s="22">
        <f t="shared" si="4876"/>
        <v>831831</v>
      </c>
      <c r="AA1306" s="22">
        <f t="shared" si="4917"/>
        <v>0</v>
      </c>
      <c r="AB1306" s="22">
        <f t="shared" si="4918"/>
        <v>0</v>
      </c>
      <c r="AC1306" s="22">
        <f t="shared" si="4919"/>
        <v>0</v>
      </c>
      <c r="AD1306" s="22">
        <f t="shared" si="4877"/>
        <v>581831</v>
      </c>
      <c r="AE1306" s="22">
        <f t="shared" si="4878"/>
        <v>831831</v>
      </c>
      <c r="AF1306" s="22">
        <f t="shared" si="4879"/>
        <v>831831</v>
      </c>
      <c r="AG1306" s="22">
        <f t="shared" si="4920"/>
        <v>0</v>
      </c>
      <c r="AH1306" s="22">
        <f t="shared" si="4921"/>
        <v>0</v>
      </c>
      <c r="AI1306" s="22">
        <f t="shared" si="4922"/>
        <v>0</v>
      </c>
      <c r="AJ1306" s="22">
        <f t="shared" si="4880"/>
        <v>581831</v>
      </c>
      <c r="AK1306" s="22">
        <f t="shared" si="4881"/>
        <v>831831</v>
      </c>
      <c r="AL1306" s="22">
        <f t="shared" si="4882"/>
        <v>831831</v>
      </c>
      <c r="AM1306" s="22">
        <f t="shared" si="4923"/>
        <v>0</v>
      </c>
      <c r="AN1306" s="22">
        <f t="shared" si="4924"/>
        <v>0</v>
      </c>
      <c r="AO1306" s="22">
        <f t="shared" si="4925"/>
        <v>0</v>
      </c>
      <c r="AP1306" s="22">
        <f t="shared" si="4883"/>
        <v>581831</v>
      </c>
      <c r="AQ1306" s="22">
        <f t="shared" si="4884"/>
        <v>831831</v>
      </c>
      <c r="AR1306" s="22">
        <f t="shared" si="4885"/>
        <v>831831</v>
      </c>
      <c r="AS1306" s="22">
        <f t="shared" si="4926"/>
        <v>0</v>
      </c>
      <c r="AT1306" s="22">
        <f t="shared" si="4927"/>
        <v>0</v>
      </c>
      <c r="AU1306" s="22">
        <f t="shared" si="4928"/>
        <v>0</v>
      </c>
      <c r="AV1306" s="22">
        <f t="shared" si="4886"/>
        <v>581831</v>
      </c>
      <c r="AW1306" s="22">
        <f t="shared" si="4887"/>
        <v>831831</v>
      </c>
      <c r="AX1306" s="22">
        <f t="shared" si="4888"/>
        <v>831831</v>
      </c>
      <c r="AY1306" s="22">
        <f t="shared" si="4929"/>
        <v>0</v>
      </c>
      <c r="AZ1306" s="22">
        <f t="shared" si="4930"/>
        <v>0</v>
      </c>
      <c r="BA1306" s="22">
        <f t="shared" si="4931"/>
        <v>0</v>
      </c>
      <c r="BB1306" s="22">
        <f t="shared" si="4889"/>
        <v>581831</v>
      </c>
      <c r="BC1306" s="22">
        <f t="shared" si="4890"/>
        <v>831831</v>
      </c>
      <c r="BD1306" s="22">
        <f t="shared" si="4891"/>
        <v>831831</v>
      </c>
      <c r="BE1306" s="22">
        <f t="shared" si="4932"/>
        <v>0</v>
      </c>
      <c r="BF1306" s="22">
        <f t="shared" si="4933"/>
        <v>0</v>
      </c>
      <c r="BG1306" s="22">
        <f t="shared" si="4934"/>
        <v>0</v>
      </c>
      <c r="BH1306" s="22">
        <f t="shared" si="4892"/>
        <v>581831</v>
      </c>
      <c r="BI1306" s="22">
        <f t="shared" si="4893"/>
        <v>831831</v>
      </c>
      <c r="BJ1306" s="22">
        <f t="shared" si="4894"/>
        <v>831831</v>
      </c>
      <c r="BK1306" s="22">
        <f t="shared" si="4935"/>
        <v>0</v>
      </c>
      <c r="BL1306" s="22">
        <f t="shared" si="4936"/>
        <v>0</v>
      </c>
      <c r="BM1306" s="22">
        <f t="shared" si="4937"/>
        <v>0</v>
      </c>
      <c r="BN1306" s="22">
        <f t="shared" si="4895"/>
        <v>581831</v>
      </c>
      <c r="BO1306" s="22">
        <f t="shared" si="4896"/>
        <v>831831</v>
      </c>
      <c r="BP1306" s="22">
        <f t="shared" si="4897"/>
        <v>831831</v>
      </c>
      <c r="BQ1306" s="22">
        <f t="shared" si="4938"/>
        <v>0</v>
      </c>
      <c r="BR1306" s="22">
        <f t="shared" si="4939"/>
        <v>0</v>
      </c>
      <c r="BS1306" s="22">
        <f t="shared" si="4898"/>
        <v>581831</v>
      </c>
      <c r="BT1306" s="22">
        <f t="shared" si="4899"/>
        <v>831831</v>
      </c>
      <c r="BU1306" s="22">
        <f t="shared" si="4900"/>
        <v>831831</v>
      </c>
      <c r="BV1306" s="22">
        <f t="shared" si="4940"/>
        <v>0</v>
      </c>
      <c r="BW1306" s="22">
        <f t="shared" si="4941"/>
        <v>0</v>
      </c>
      <c r="BX1306" s="22">
        <f t="shared" si="4901"/>
        <v>581831</v>
      </c>
      <c r="BY1306" s="22">
        <f t="shared" si="4902"/>
        <v>831831</v>
      </c>
      <c r="BZ1306" s="22">
        <f t="shared" si="4903"/>
        <v>831831</v>
      </c>
      <c r="CA1306" s="22">
        <f t="shared" si="4942"/>
        <v>0</v>
      </c>
      <c r="CB1306" s="22">
        <f t="shared" si="4943"/>
        <v>0</v>
      </c>
      <c r="CC1306" s="22">
        <f t="shared" si="4944"/>
        <v>0</v>
      </c>
      <c r="CD1306" s="22">
        <f t="shared" si="4820"/>
        <v>581831</v>
      </c>
      <c r="CE1306" s="22">
        <f t="shared" si="4945"/>
        <v>0</v>
      </c>
      <c r="CF1306" s="34">
        <f t="shared" si="4829"/>
        <v>581831</v>
      </c>
      <c r="CG1306" s="22">
        <f t="shared" si="4821"/>
        <v>831831</v>
      </c>
      <c r="CH1306" s="22">
        <f t="shared" si="4946"/>
        <v>0</v>
      </c>
      <c r="CI1306" s="22">
        <f t="shared" si="4830"/>
        <v>831831</v>
      </c>
      <c r="CJ1306" s="22">
        <f t="shared" si="4822"/>
        <v>831831</v>
      </c>
      <c r="CK1306" s="22">
        <f t="shared" si="4946"/>
        <v>0</v>
      </c>
      <c r="CL1306" s="22">
        <f t="shared" si="4831"/>
        <v>831831</v>
      </c>
      <c r="CM1306" s="22">
        <f t="shared" si="4946"/>
        <v>0</v>
      </c>
      <c r="CN1306" s="15"/>
      <c r="CO1306" s="35"/>
      <c r="CU1306" s="5" t="s">
        <v>31</v>
      </c>
    </row>
    <row r="1307" spans="1:99" ht="31.2" x14ac:dyDescent="0.3">
      <c r="A1307" s="36" t="s">
        <v>721</v>
      </c>
      <c r="B1307" s="16">
        <v>200</v>
      </c>
      <c r="C1307" s="32"/>
      <c r="D1307" s="32"/>
      <c r="E1307" s="33" t="s">
        <v>40</v>
      </c>
      <c r="F1307" s="22">
        <f t="shared" si="4905"/>
        <v>581831</v>
      </c>
      <c r="G1307" s="22">
        <f t="shared" si="4906"/>
        <v>831831</v>
      </c>
      <c r="H1307" s="22">
        <f t="shared" si="4907"/>
        <v>831831</v>
      </c>
      <c r="I1307" s="22">
        <f t="shared" si="4908"/>
        <v>0</v>
      </c>
      <c r="J1307" s="22">
        <f t="shared" si="4909"/>
        <v>0</v>
      </c>
      <c r="K1307" s="22">
        <f t="shared" si="4910"/>
        <v>0</v>
      </c>
      <c r="L1307" s="22">
        <f t="shared" si="4868"/>
        <v>581831</v>
      </c>
      <c r="M1307" s="22">
        <f t="shared" si="4869"/>
        <v>831831</v>
      </c>
      <c r="N1307" s="22">
        <f t="shared" si="4870"/>
        <v>831831</v>
      </c>
      <c r="O1307" s="22">
        <f t="shared" si="4911"/>
        <v>0</v>
      </c>
      <c r="P1307" s="22">
        <f t="shared" si="4912"/>
        <v>0</v>
      </c>
      <c r="Q1307" s="22">
        <f t="shared" si="4913"/>
        <v>0</v>
      </c>
      <c r="R1307" s="22">
        <f t="shared" si="4871"/>
        <v>581831</v>
      </c>
      <c r="S1307" s="22">
        <f t="shared" si="4872"/>
        <v>831831</v>
      </c>
      <c r="T1307" s="22">
        <f t="shared" si="4873"/>
        <v>831831</v>
      </c>
      <c r="U1307" s="22">
        <f t="shared" si="4914"/>
        <v>0</v>
      </c>
      <c r="V1307" s="22">
        <f t="shared" si="4915"/>
        <v>0</v>
      </c>
      <c r="W1307" s="22">
        <f t="shared" si="4916"/>
        <v>0</v>
      </c>
      <c r="X1307" s="22">
        <f t="shared" si="4874"/>
        <v>581831</v>
      </c>
      <c r="Y1307" s="22">
        <f t="shared" si="4875"/>
        <v>831831</v>
      </c>
      <c r="Z1307" s="22">
        <f t="shared" si="4876"/>
        <v>831831</v>
      </c>
      <c r="AA1307" s="22">
        <f t="shared" si="4917"/>
        <v>0</v>
      </c>
      <c r="AB1307" s="22">
        <f t="shared" si="4918"/>
        <v>0</v>
      </c>
      <c r="AC1307" s="22">
        <f t="shared" si="4919"/>
        <v>0</v>
      </c>
      <c r="AD1307" s="22">
        <f t="shared" si="4877"/>
        <v>581831</v>
      </c>
      <c r="AE1307" s="22">
        <f t="shared" si="4878"/>
        <v>831831</v>
      </c>
      <c r="AF1307" s="22">
        <f t="shared" si="4879"/>
        <v>831831</v>
      </c>
      <c r="AG1307" s="22">
        <f t="shared" si="4920"/>
        <v>0</v>
      </c>
      <c r="AH1307" s="22">
        <f t="shared" si="4921"/>
        <v>0</v>
      </c>
      <c r="AI1307" s="22">
        <f t="shared" si="4922"/>
        <v>0</v>
      </c>
      <c r="AJ1307" s="22">
        <f t="shared" si="4880"/>
        <v>581831</v>
      </c>
      <c r="AK1307" s="22">
        <f t="shared" si="4881"/>
        <v>831831</v>
      </c>
      <c r="AL1307" s="22">
        <f t="shared" si="4882"/>
        <v>831831</v>
      </c>
      <c r="AM1307" s="22">
        <f t="shared" si="4923"/>
        <v>0</v>
      </c>
      <c r="AN1307" s="22">
        <f t="shared" si="4924"/>
        <v>0</v>
      </c>
      <c r="AO1307" s="22">
        <f t="shared" si="4925"/>
        <v>0</v>
      </c>
      <c r="AP1307" s="22">
        <f t="shared" si="4883"/>
        <v>581831</v>
      </c>
      <c r="AQ1307" s="22">
        <f t="shared" si="4884"/>
        <v>831831</v>
      </c>
      <c r="AR1307" s="22">
        <f t="shared" si="4885"/>
        <v>831831</v>
      </c>
      <c r="AS1307" s="22">
        <f t="shared" si="4926"/>
        <v>0</v>
      </c>
      <c r="AT1307" s="22">
        <f t="shared" si="4927"/>
        <v>0</v>
      </c>
      <c r="AU1307" s="22">
        <f t="shared" si="4928"/>
        <v>0</v>
      </c>
      <c r="AV1307" s="22">
        <f t="shared" si="4886"/>
        <v>581831</v>
      </c>
      <c r="AW1307" s="22">
        <f t="shared" si="4887"/>
        <v>831831</v>
      </c>
      <c r="AX1307" s="22">
        <f t="shared" si="4888"/>
        <v>831831</v>
      </c>
      <c r="AY1307" s="22">
        <f t="shared" si="4929"/>
        <v>0</v>
      </c>
      <c r="AZ1307" s="22">
        <f t="shared" si="4930"/>
        <v>0</v>
      </c>
      <c r="BA1307" s="22">
        <f t="shared" si="4931"/>
        <v>0</v>
      </c>
      <c r="BB1307" s="22">
        <f t="shared" si="4889"/>
        <v>581831</v>
      </c>
      <c r="BC1307" s="22">
        <f t="shared" si="4890"/>
        <v>831831</v>
      </c>
      <c r="BD1307" s="22">
        <f t="shared" si="4891"/>
        <v>831831</v>
      </c>
      <c r="BE1307" s="22">
        <f t="shared" si="4932"/>
        <v>0</v>
      </c>
      <c r="BF1307" s="22">
        <f t="shared" si="4933"/>
        <v>0</v>
      </c>
      <c r="BG1307" s="22">
        <f t="shared" si="4934"/>
        <v>0</v>
      </c>
      <c r="BH1307" s="22">
        <f t="shared" si="4892"/>
        <v>581831</v>
      </c>
      <c r="BI1307" s="22">
        <f t="shared" si="4893"/>
        <v>831831</v>
      </c>
      <c r="BJ1307" s="22">
        <f t="shared" si="4894"/>
        <v>831831</v>
      </c>
      <c r="BK1307" s="22">
        <f t="shared" si="4935"/>
        <v>0</v>
      </c>
      <c r="BL1307" s="22">
        <f t="shared" si="4936"/>
        <v>0</v>
      </c>
      <c r="BM1307" s="22">
        <f t="shared" si="4937"/>
        <v>0</v>
      </c>
      <c r="BN1307" s="22">
        <f t="shared" si="4895"/>
        <v>581831</v>
      </c>
      <c r="BO1307" s="22">
        <f t="shared" si="4896"/>
        <v>831831</v>
      </c>
      <c r="BP1307" s="22">
        <f t="shared" si="4897"/>
        <v>831831</v>
      </c>
      <c r="BQ1307" s="22">
        <f t="shared" si="4938"/>
        <v>0</v>
      </c>
      <c r="BR1307" s="22">
        <f t="shared" si="4939"/>
        <v>0</v>
      </c>
      <c r="BS1307" s="22">
        <f t="shared" si="4898"/>
        <v>581831</v>
      </c>
      <c r="BT1307" s="22">
        <f t="shared" si="4899"/>
        <v>831831</v>
      </c>
      <c r="BU1307" s="22">
        <f t="shared" si="4900"/>
        <v>831831</v>
      </c>
      <c r="BV1307" s="22">
        <f t="shared" si="4940"/>
        <v>0</v>
      </c>
      <c r="BW1307" s="22">
        <f t="shared" si="4941"/>
        <v>0</v>
      </c>
      <c r="BX1307" s="22">
        <f t="shared" si="4901"/>
        <v>581831</v>
      </c>
      <c r="BY1307" s="22">
        <f t="shared" si="4902"/>
        <v>831831</v>
      </c>
      <c r="BZ1307" s="22">
        <f t="shared" si="4903"/>
        <v>831831</v>
      </c>
      <c r="CA1307" s="22">
        <f t="shared" si="4942"/>
        <v>0</v>
      </c>
      <c r="CB1307" s="22">
        <f t="shared" si="4943"/>
        <v>0</v>
      </c>
      <c r="CC1307" s="22">
        <f t="shared" si="4944"/>
        <v>0</v>
      </c>
      <c r="CD1307" s="22">
        <f t="shared" si="4820"/>
        <v>581831</v>
      </c>
      <c r="CE1307" s="22">
        <f t="shared" si="4945"/>
        <v>0</v>
      </c>
      <c r="CF1307" s="34">
        <f t="shared" si="4829"/>
        <v>581831</v>
      </c>
      <c r="CG1307" s="22">
        <f t="shared" si="4821"/>
        <v>831831</v>
      </c>
      <c r="CH1307" s="22">
        <f t="shared" si="4946"/>
        <v>0</v>
      </c>
      <c r="CI1307" s="22">
        <f t="shared" si="4830"/>
        <v>831831</v>
      </c>
      <c r="CJ1307" s="22">
        <f t="shared" si="4822"/>
        <v>831831</v>
      </c>
      <c r="CK1307" s="22">
        <f t="shared" si="4946"/>
        <v>0</v>
      </c>
      <c r="CL1307" s="22">
        <f t="shared" si="4831"/>
        <v>831831</v>
      </c>
      <c r="CM1307" s="22">
        <f t="shared" si="4946"/>
        <v>0</v>
      </c>
      <c r="CN1307" s="15"/>
      <c r="CO1307" s="35"/>
      <c r="CS1307" s="5" t="s">
        <v>29</v>
      </c>
    </row>
    <row r="1308" spans="1:99" ht="46.8" x14ac:dyDescent="0.3">
      <c r="A1308" s="36" t="s">
        <v>721</v>
      </c>
      <c r="B1308" s="16">
        <v>240</v>
      </c>
      <c r="C1308" s="32"/>
      <c r="D1308" s="32"/>
      <c r="E1308" s="33" t="s">
        <v>41</v>
      </c>
      <c r="F1308" s="22">
        <f t="shared" si="4905"/>
        <v>581831</v>
      </c>
      <c r="G1308" s="22">
        <f t="shared" si="4906"/>
        <v>831831</v>
      </c>
      <c r="H1308" s="22">
        <f t="shared" si="4907"/>
        <v>831831</v>
      </c>
      <c r="I1308" s="22">
        <f t="shared" si="4908"/>
        <v>0</v>
      </c>
      <c r="J1308" s="22">
        <f t="shared" si="4909"/>
        <v>0</v>
      </c>
      <c r="K1308" s="22">
        <f t="shared" si="4910"/>
        <v>0</v>
      </c>
      <c r="L1308" s="22">
        <f t="shared" si="4868"/>
        <v>581831</v>
      </c>
      <c r="M1308" s="22">
        <f t="shared" si="4869"/>
        <v>831831</v>
      </c>
      <c r="N1308" s="22">
        <f t="shared" si="4870"/>
        <v>831831</v>
      </c>
      <c r="O1308" s="22">
        <f t="shared" si="4911"/>
        <v>0</v>
      </c>
      <c r="P1308" s="22">
        <f t="shared" si="4912"/>
        <v>0</v>
      </c>
      <c r="Q1308" s="22">
        <f t="shared" si="4913"/>
        <v>0</v>
      </c>
      <c r="R1308" s="22">
        <f t="shared" si="4871"/>
        <v>581831</v>
      </c>
      <c r="S1308" s="22">
        <f t="shared" si="4872"/>
        <v>831831</v>
      </c>
      <c r="T1308" s="22">
        <f t="shared" si="4873"/>
        <v>831831</v>
      </c>
      <c r="U1308" s="22">
        <f t="shared" si="4914"/>
        <v>0</v>
      </c>
      <c r="V1308" s="22">
        <f t="shared" si="4915"/>
        <v>0</v>
      </c>
      <c r="W1308" s="22">
        <f t="shared" si="4916"/>
        <v>0</v>
      </c>
      <c r="X1308" s="22">
        <f t="shared" si="4874"/>
        <v>581831</v>
      </c>
      <c r="Y1308" s="22">
        <f t="shared" si="4875"/>
        <v>831831</v>
      </c>
      <c r="Z1308" s="22">
        <f t="shared" si="4876"/>
        <v>831831</v>
      </c>
      <c r="AA1308" s="22">
        <f t="shared" si="4917"/>
        <v>0</v>
      </c>
      <c r="AB1308" s="22">
        <f t="shared" si="4918"/>
        <v>0</v>
      </c>
      <c r="AC1308" s="22">
        <f t="shared" si="4919"/>
        <v>0</v>
      </c>
      <c r="AD1308" s="22">
        <f t="shared" si="4877"/>
        <v>581831</v>
      </c>
      <c r="AE1308" s="22">
        <f t="shared" si="4878"/>
        <v>831831</v>
      </c>
      <c r="AF1308" s="22">
        <f t="shared" si="4879"/>
        <v>831831</v>
      </c>
      <c r="AG1308" s="22">
        <f t="shared" si="4920"/>
        <v>0</v>
      </c>
      <c r="AH1308" s="22">
        <f t="shared" si="4921"/>
        <v>0</v>
      </c>
      <c r="AI1308" s="22">
        <f t="shared" si="4922"/>
        <v>0</v>
      </c>
      <c r="AJ1308" s="22">
        <f t="shared" si="4880"/>
        <v>581831</v>
      </c>
      <c r="AK1308" s="22">
        <f t="shared" si="4881"/>
        <v>831831</v>
      </c>
      <c r="AL1308" s="22">
        <f t="shared" si="4882"/>
        <v>831831</v>
      </c>
      <c r="AM1308" s="22">
        <f t="shared" si="4923"/>
        <v>0</v>
      </c>
      <c r="AN1308" s="22">
        <f t="shared" si="4924"/>
        <v>0</v>
      </c>
      <c r="AO1308" s="22">
        <f t="shared" si="4925"/>
        <v>0</v>
      </c>
      <c r="AP1308" s="22">
        <f t="shared" si="4883"/>
        <v>581831</v>
      </c>
      <c r="AQ1308" s="22">
        <f t="shared" si="4884"/>
        <v>831831</v>
      </c>
      <c r="AR1308" s="22">
        <f t="shared" si="4885"/>
        <v>831831</v>
      </c>
      <c r="AS1308" s="22">
        <f t="shared" si="4926"/>
        <v>0</v>
      </c>
      <c r="AT1308" s="22">
        <f t="shared" si="4927"/>
        <v>0</v>
      </c>
      <c r="AU1308" s="22">
        <f t="shared" si="4928"/>
        <v>0</v>
      </c>
      <c r="AV1308" s="22">
        <f t="shared" si="4886"/>
        <v>581831</v>
      </c>
      <c r="AW1308" s="22">
        <f t="shared" si="4887"/>
        <v>831831</v>
      </c>
      <c r="AX1308" s="22">
        <f t="shared" si="4888"/>
        <v>831831</v>
      </c>
      <c r="AY1308" s="22">
        <f t="shared" si="4929"/>
        <v>0</v>
      </c>
      <c r="AZ1308" s="22">
        <f t="shared" si="4930"/>
        <v>0</v>
      </c>
      <c r="BA1308" s="22">
        <f t="shared" si="4931"/>
        <v>0</v>
      </c>
      <c r="BB1308" s="22">
        <f t="shared" si="4889"/>
        <v>581831</v>
      </c>
      <c r="BC1308" s="22">
        <f t="shared" si="4890"/>
        <v>831831</v>
      </c>
      <c r="BD1308" s="22">
        <f t="shared" si="4891"/>
        <v>831831</v>
      </c>
      <c r="BE1308" s="22">
        <f t="shared" si="4932"/>
        <v>0</v>
      </c>
      <c r="BF1308" s="22">
        <f t="shared" si="4933"/>
        <v>0</v>
      </c>
      <c r="BG1308" s="22">
        <f t="shared" si="4934"/>
        <v>0</v>
      </c>
      <c r="BH1308" s="22">
        <f t="shared" si="4892"/>
        <v>581831</v>
      </c>
      <c r="BI1308" s="22">
        <f t="shared" si="4893"/>
        <v>831831</v>
      </c>
      <c r="BJ1308" s="22">
        <f t="shared" si="4894"/>
        <v>831831</v>
      </c>
      <c r="BK1308" s="22">
        <f t="shared" si="4935"/>
        <v>0</v>
      </c>
      <c r="BL1308" s="22">
        <f t="shared" si="4936"/>
        <v>0</v>
      </c>
      <c r="BM1308" s="22">
        <f t="shared" si="4937"/>
        <v>0</v>
      </c>
      <c r="BN1308" s="22">
        <f t="shared" si="4895"/>
        <v>581831</v>
      </c>
      <c r="BO1308" s="22">
        <f t="shared" si="4896"/>
        <v>831831</v>
      </c>
      <c r="BP1308" s="22">
        <f t="shared" si="4897"/>
        <v>831831</v>
      </c>
      <c r="BQ1308" s="22">
        <f t="shared" si="4938"/>
        <v>0</v>
      </c>
      <c r="BR1308" s="22">
        <f t="shared" si="4939"/>
        <v>0</v>
      </c>
      <c r="BS1308" s="22">
        <f t="shared" si="4898"/>
        <v>581831</v>
      </c>
      <c r="BT1308" s="22">
        <f t="shared" si="4899"/>
        <v>831831</v>
      </c>
      <c r="BU1308" s="22">
        <f t="shared" si="4900"/>
        <v>831831</v>
      </c>
      <c r="BV1308" s="22">
        <f t="shared" si="4940"/>
        <v>0</v>
      </c>
      <c r="BW1308" s="22">
        <f t="shared" si="4941"/>
        <v>0</v>
      </c>
      <c r="BX1308" s="22">
        <f t="shared" si="4901"/>
        <v>581831</v>
      </c>
      <c r="BY1308" s="22">
        <f t="shared" si="4902"/>
        <v>831831</v>
      </c>
      <c r="BZ1308" s="22">
        <f t="shared" si="4903"/>
        <v>831831</v>
      </c>
      <c r="CA1308" s="22">
        <f t="shared" si="4942"/>
        <v>0</v>
      </c>
      <c r="CB1308" s="22">
        <f t="shared" si="4943"/>
        <v>0</v>
      </c>
      <c r="CC1308" s="22">
        <f t="shared" si="4944"/>
        <v>0</v>
      </c>
      <c r="CD1308" s="22">
        <f t="shared" si="4820"/>
        <v>581831</v>
      </c>
      <c r="CE1308" s="22">
        <f t="shared" si="4945"/>
        <v>0</v>
      </c>
      <c r="CF1308" s="34">
        <f t="shared" si="4829"/>
        <v>581831</v>
      </c>
      <c r="CG1308" s="22">
        <f t="shared" si="4821"/>
        <v>831831</v>
      </c>
      <c r="CH1308" s="22">
        <f t="shared" si="4946"/>
        <v>0</v>
      </c>
      <c r="CI1308" s="22">
        <f t="shared" si="4830"/>
        <v>831831</v>
      </c>
      <c r="CJ1308" s="22">
        <f t="shared" si="4822"/>
        <v>831831</v>
      </c>
      <c r="CK1308" s="22">
        <f t="shared" si="4946"/>
        <v>0</v>
      </c>
      <c r="CL1308" s="22">
        <f t="shared" si="4831"/>
        <v>831831</v>
      </c>
      <c r="CM1308" s="22">
        <f t="shared" si="4946"/>
        <v>0</v>
      </c>
      <c r="CN1308" s="15"/>
      <c r="CO1308" s="35"/>
      <c r="CT1308" s="5" t="s">
        <v>30</v>
      </c>
    </row>
    <row r="1309" spans="1:99" x14ac:dyDescent="0.3">
      <c r="A1309" s="36" t="s">
        <v>721</v>
      </c>
      <c r="B1309" s="16">
        <v>240</v>
      </c>
      <c r="C1309" s="32" t="s">
        <v>395</v>
      </c>
      <c r="D1309" s="32" t="s">
        <v>105</v>
      </c>
      <c r="E1309" s="33" t="s">
        <v>681</v>
      </c>
      <c r="F1309" s="22">
        <v>581831</v>
      </c>
      <c r="G1309" s="22">
        <v>831831</v>
      </c>
      <c r="H1309" s="22">
        <v>831831</v>
      </c>
      <c r="I1309" s="22"/>
      <c r="J1309" s="22"/>
      <c r="K1309" s="22"/>
      <c r="L1309" s="22">
        <f t="shared" si="4868"/>
        <v>581831</v>
      </c>
      <c r="M1309" s="22">
        <f t="shared" si="4869"/>
        <v>831831</v>
      </c>
      <c r="N1309" s="22">
        <f t="shared" si="4870"/>
        <v>831831</v>
      </c>
      <c r="O1309" s="22"/>
      <c r="P1309" s="22"/>
      <c r="Q1309" s="22"/>
      <c r="R1309" s="22">
        <f t="shared" si="4871"/>
        <v>581831</v>
      </c>
      <c r="S1309" s="22">
        <f t="shared" si="4872"/>
        <v>831831</v>
      </c>
      <c r="T1309" s="22">
        <f t="shared" si="4873"/>
        <v>831831</v>
      </c>
      <c r="U1309" s="22"/>
      <c r="V1309" s="22"/>
      <c r="W1309" s="22"/>
      <c r="X1309" s="22">
        <f t="shared" si="4874"/>
        <v>581831</v>
      </c>
      <c r="Y1309" s="22">
        <f t="shared" si="4875"/>
        <v>831831</v>
      </c>
      <c r="Z1309" s="22">
        <f t="shared" si="4876"/>
        <v>831831</v>
      </c>
      <c r="AA1309" s="22"/>
      <c r="AB1309" s="22"/>
      <c r="AC1309" s="22"/>
      <c r="AD1309" s="22">
        <f t="shared" si="4877"/>
        <v>581831</v>
      </c>
      <c r="AE1309" s="22">
        <f t="shared" si="4878"/>
        <v>831831</v>
      </c>
      <c r="AF1309" s="22">
        <f t="shared" si="4879"/>
        <v>831831</v>
      </c>
      <c r="AG1309" s="22"/>
      <c r="AH1309" s="22"/>
      <c r="AI1309" s="22"/>
      <c r="AJ1309" s="22">
        <f t="shared" si="4880"/>
        <v>581831</v>
      </c>
      <c r="AK1309" s="22">
        <f t="shared" si="4881"/>
        <v>831831</v>
      </c>
      <c r="AL1309" s="22">
        <f t="shared" si="4882"/>
        <v>831831</v>
      </c>
      <c r="AM1309" s="22"/>
      <c r="AN1309" s="22"/>
      <c r="AO1309" s="22"/>
      <c r="AP1309" s="22">
        <f t="shared" si="4883"/>
        <v>581831</v>
      </c>
      <c r="AQ1309" s="22">
        <f t="shared" si="4884"/>
        <v>831831</v>
      </c>
      <c r="AR1309" s="22">
        <f t="shared" si="4885"/>
        <v>831831</v>
      </c>
      <c r="AS1309" s="22"/>
      <c r="AT1309" s="22"/>
      <c r="AU1309" s="22"/>
      <c r="AV1309" s="22">
        <f t="shared" si="4886"/>
        <v>581831</v>
      </c>
      <c r="AW1309" s="22">
        <f t="shared" si="4887"/>
        <v>831831</v>
      </c>
      <c r="AX1309" s="22">
        <f t="shared" si="4888"/>
        <v>831831</v>
      </c>
      <c r="AY1309" s="22"/>
      <c r="AZ1309" s="22"/>
      <c r="BA1309" s="22"/>
      <c r="BB1309" s="22">
        <f t="shared" si="4889"/>
        <v>581831</v>
      </c>
      <c r="BC1309" s="22">
        <f t="shared" si="4890"/>
        <v>831831</v>
      </c>
      <c r="BD1309" s="22">
        <f t="shared" si="4891"/>
        <v>831831</v>
      </c>
      <c r="BE1309" s="22"/>
      <c r="BF1309" s="22"/>
      <c r="BG1309" s="22"/>
      <c r="BH1309" s="22">
        <f t="shared" si="4892"/>
        <v>581831</v>
      </c>
      <c r="BI1309" s="22">
        <f t="shared" si="4893"/>
        <v>831831</v>
      </c>
      <c r="BJ1309" s="22">
        <f t="shared" si="4894"/>
        <v>831831</v>
      </c>
      <c r="BK1309" s="22"/>
      <c r="BL1309" s="22"/>
      <c r="BM1309" s="22"/>
      <c r="BN1309" s="22">
        <f t="shared" si="4895"/>
        <v>581831</v>
      </c>
      <c r="BO1309" s="22">
        <f t="shared" si="4896"/>
        <v>831831</v>
      </c>
      <c r="BP1309" s="22">
        <f t="shared" si="4897"/>
        <v>831831</v>
      </c>
      <c r="BQ1309" s="22"/>
      <c r="BR1309" s="22"/>
      <c r="BS1309" s="22">
        <f t="shared" si="4898"/>
        <v>581831</v>
      </c>
      <c r="BT1309" s="22">
        <f t="shared" si="4899"/>
        <v>831831</v>
      </c>
      <c r="BU1309" s="22">
        <f t="shared" si="4900"/>
        <v>831831</v>
      </c>
      <c r="BV1309" s="22"/>
      <c r="BW1309" s="22"/>
      <c r="BX1309" s="22">
        <f t="shared" si="4901"/>
        <v>581831</v>
      </c>
      <c r="BY1309" s="22">
        <f t="shared" si="4902"/>
        <v>831831</v>
      </c>
      <c r="BZ1309" s="22">
        <f t="shared" si="4903"/>
        <v>831831</v>
      </c>
      <c r="CA1309" s="22"/>
      <c r="CB1309" s="22"/>
      <c r="CC1309" s="22"/>
      <c r="CD1309" s="22">
        <f t="shared" si="4820"/>
        <v>581831</v>
      </c>
      <c r="CE1309" s="22"/>
      <c r="CF1309" s="34">
        <f t="shared" si="4829"/>
        <v>581831</v>
      </c>
      <c r="CG1309" s="22">
        <f t="shared" si="4821"/>
        <v>831831</v>
      </c>
      <c r="CH1309" s="22"/>
      <c r="CI1309" s="22">
        <f t="shared" si="4830"/>
        <v>831831</v>
      </c>
      <c r="CJ1309" s="22">
        <f t="shared" si="4822"/>
        <v>831831</v>
      </c>
      <c r="CK1309" s="22"/>
      <c r="CL1309" s="22">
        <f t="shared" si="4831"/>
        <v>831831</v>
      </c>
      <c r="CM1309" s="22"/>
      <c r="CN1309" s="15"/>
      <c r="CO1309" s="35"/>
    </row>
    <row r="1310" spans="1:99" s="31" customFormat="1" ht="31.2" x14ac:dyDescent="0.3">
      <c r="A1310" s="39" t="s">
        <v>723</v>
      </c>
      <c r="B1310" s="26"/>
      <c r="C1310" s="25"/>
      <c r="D1310" s="25"/>
      <c r="E1310" s="27" t="s">
        <v>724</v>
      </c>
      <c r="F1310" s="28">
        <f t="shared" si="4905"/>
        <v>752551</v>
      </c>
      <c r="G1310" s="28">
        <f t="shared" si="4906"/>
        <v>412457.5</v>
      </c>
      <c r="H1310" s="28">
        <f t="shared" si="4907"/>
        <v>250429.59999999998</v>
      </c>
      <c r="I1310" s="28">
        <f t="shared" si="4908"/>
        <v>4067.3290000000002</v>
      </c>
      <c r="J1310" s="28">
        <f t="shared" si="4909"/>
        <v>4092</v>
      </c>
      <c r="K1310" s="28">
        <f t="shared" si="4910"/>
        <v>4092</v>
      </c>
      <c r="L1310" s="28">
        <f t="shared" si="4868"/>
        <v>756618.32900000003</v>
      </c>
      <c r="M1310" s="28">
        <f t="shared" si="4869"/>
        <v>416549.5</v>
      </c>
      <c r="N1310" s="28">
        <f t="shared" si="4870"/>
        <v>254521.59999999998</v>
      </c>
      <c r="O1310" s="28">
        <f t="shared" si="4911"/>
        <v>0</v>
      </c>
      <c r="P1310" s="28">
        <f t="shared" si="4912"/>
        <v>0</v>
      </c>
      <c r="Q1310" s="28">
        <f t="shared" si="4913"/>
        <v>0</v>
      </c>
      <c r="R1310" s="28">
        <f t="shared" si="4871"/>
        <v>756618.32900000003</v>
      </c>
      <c r="S1310" s="28">
        <f t="shared" si="4872"/>
        <v>416549.5</v>
      </c>
      <c r="T1310" s="28">
        <f t="shared" si="4873"/>
        <v>254521.59999999998</v>
      </c>
      <c r="U1310" s="28">
        <f t="shared" si="4914"/>
        <v>0</v>
      </c>
      <c r="V1310" s="28">
        <f t="shared" si="4915"/>
        <v>0</v>
      </c>
      <c r="W1310" s="28">
        <f t="shared" si="4916"/>
        <v>0</v>
      </c>
      <c r="X1310" s="28">
        <f t="shared" si="4874"/>
        <v>756618.32900000003</v>
      </c>
      <c r="Y1310" s="28">
        <f t="shared" si="4875"/>
        <v>416549.5</v>
      </c>
      <c r="Z1310" s="28">
        <f t="shared" si="4876"/>
        <v>254521.59999999998</v>
      </c>
      <c r="AA1310" s="28">
        <f t="shared" si="4917"/>
        <v>0</v>
      </c>
      <c r="AB1310" s="28">
        <f t="shared" si="4918"/>
        <v>0</v>
      </c>
      <c r="AC1310" s="28">
        <f t="shared" si="4919"/>
        <v>0</v>
      </c>
      <c r="AD1310" s="28">
        <f t="shared" si="4877"/>
        <v>756618.32900000003</v>
      </c>
      <c r="AE1310" s="28">
        <f t="shared" si="4878"/>
        <v>416549.5</v>
      </c>
      <c r="AF1310" s="28">
        <f t="shared" si="4879"/>
        <v>254521.59999999998</v>
      </c>
      <c r="AG1310" s="28">
        <f t="shared" si="4920"/>
        <v>0</v>
      </c>
      <c r="AH1310" s="28">
        <f t="shared" si="4921"/>
        <v>0</v>
      </c>
      <c r="AI1310" s="28">
        <f t="shared" si="4922"/>
        <v>0</v>
      </c>
      <c r="AJ1310" s="28">
        <f t="shared" si="4880"/>
        <v>756618.32900000003</v>
      </c>
      <c r="AK1310" s="28">
        <f t="shared" si="4881"/>
        <v>416549.5</v>
      </c>
      <c r="AL1310" s="28">
        <f t="shared" si="4882"/>
        <v>254521.59999999998</v>
      </c>
      <c r="AM1310" s="28">
        <f t="shared" si="4923"/>
        <v>0</v>
      </c>
      <c r="AN1310" s="28">
        <f t="shared" si="4924"/>
        <v>0</v>
      </c>
      <c r="AO1310" s="28">
        <f t="shared" si="4925"/>
        <v>0</v>
      </c>
      <c r="AP1310" s="28">
        <f t="shared" si="4883"/>
        <v>756618.32900000003</v>
      </c>
      <c r="AQ1310" s="28">
        <f t="shared" si="4884"/>
        <v>416549.5</v>
      </c>
      <c r="AR1310" s="28">
        <f t="shared" si="4885"/>
        <v>254521.59999999998</v>
      </c>
      <c r="AS1310" s="28">
        <f t="shared" si="4926"/>
        <v>0</v>
      </c>
      <c r="AT1310" s="28">
        <f t="shared" si="4927"/>
        <v>0</v>
      </c>
      <c r="AU1310" s="28">
        <f t="shared" si="4928"/>
        <v>0</v>
      </c>
      <c r="AV1310" s="28">
        <f t="shared" si="4886"/>
        <v>756618.32900000003</v>
      </c>
      <c r="AW1310" s="28">
        <f t="shared" si="4887"/>
        <v>416549.5</v>
      </c>
      <c r="AX1310" s="28">
        <f t="shared" si="4888"/>
        <v>254521.59999999998</v>
      </c>
      <c r="AY1310" s="28">
        <f t="shared" si="4929"/>
        <v>0</v>
      </c>
      <c r="AZ1310" s="28">
        <f t="shared" si="4930"/>
        <v>0</v>
      </c>
      <c r="BA1310" s="28">
        <f t="shared" si="4931"/>
        <v>0</v>
      </c>
      <c r="BB1310" s="28">
        <f t="shared" si="4889"/>
        <v>756618.32900000003</v>
      </c>
      <c r="BC1310" s="28">
        <f t="shared" si="4890"/>
        <v>416549.5</v>
      </c>
      <c r="BD1310" s="28">
        <f t="shared" si="4891"/>
        <v>254521.59999999998</v>
      </c>
      <c r="BE1310" s="28">
        <f t="shared" si="4932"/>
        <v>0</v>
      </c>
      <c r="BF1310" s="28">
        <f t="shared" si="4933"/>
        <v>0</v>
      </c>
      <c r="BG1310" s="28">
        <f t="shared" si="4934"/>
        <v>0</v>
      </c>
      <c r="BH1310" s="28">
        <f t="shared" si="4892"/>
        <v>756618.32900000003</v>
      </c>
      <c r="BI1310" s="28">
        <f t="shared" si="4893"/>
        <v>416549.5</v>
      </c>
      <c r="BJ1310" s="28">
        <f t="shared" si="4894"/>
        <v>254521.59999999998</v>
      </c>
      <c r="BK1310" s="28">
        <f t="shared" si="4935"/>
        <v>2046.9480000000001</v>
      </c>
      <c r="BL1310" s="28">
        <f t="shared" si="4936"/>
        <v>0</v>
      </c>
      <c r="BM1310" s="28">
        <f t="shared" si="4937"/>
        <v>0</v>
      </c>
      <c r="BN1310" s="28">
        <f t="shared" si="4895"/>
        <v>758665.277</v>
      </c>
      <c r="BO1310" s="28">
        <f t="shared" si="4896"/>
        <v>416549.5</v>
      </c>
      <c r="BP1310" s="28">
        <f t="shared" si="4897"/>
        <v>254521.59999999998</v>
      </c>
      <c r="BQ1310" s="28">
        <f t="shared" si="4938"/>
        <v>0</v>
      </c>
      <c r="BR1310" s="28">
        <f t="shared" si="4939"/>
        <v>0</v>
      </c>
      <c r="BS1310" s="22">
        <f t="shared" si="4898"/>
        <v>758665.277</v>
      </c>
      <c r="BT1310" s="22">
        <f t="shared" si="4899"/>
        <v>416549.5</v>
      </c>
      <c r="BU1310" s="22">
        <f t="shared" si="4900"/>
        <v>254521.59999999998</v>
      </c>
      <c r="BV1310" s="28">
        <f t="shared" si="4940"/>
        <v>0</v>
      </c>
      <c r="BW1310" s="28">
        <f t="shared" si="4941"/>
        <v>0</v>
      </c>
      <c r="BX1310" s="28">
        <f t="shared" si="4901"/>
        <v>758665.277</v>
      </c>
      <c r="BY1310" s="28">
        <f t="shared" si="4902"/>
        <v>416549.5</v>
      </c>
      <c r="BZ1310" s="28">
        <f t="shared" si="4903"/>
        <v>254521.59999999998</v>
      </c>
      <c r="CA1310" s="28">
        <f t="shared" si="4942"/>
        <v>4925.3869999999997</v>
      </c>
      <c r="CB1310" s="28">
        <f t="shared" si="4943"/>
        <v>0</v>
      </c>
      <c r="CC1310" s="28">
        <f t="shared" si="4944"/>
        <v>0</v>
      </c>
      <c r="CD1310" s="28">
        <f t="shared" si="4820"/>
        <v>763590.66399999999</v>
      </c>
      <c r="CE1310" s="28">
        <f t="shared" si="4945"/>
        <v>0</v>
      </c>
      <c r="CF1310" s="29">
        <f t="shared" si="4829"/>
        <v>763590.66399999999</v>
      </c>
      <c r="CG1310" s="28">
        <f t="shared" si="4821"/>
        <v>416549.5</v>
      </c>
      <c r="CH1310" s="28">
        <f t="shared" si="4946"/>
        <v>0</v>
      </c>
      <c r="CI1310" s="28">
        <f t="shared" si="4830"/>
        <v>416549.5</v>
      </c>
      <c r="CJ1310" s="28">
        <f t="shared" si="4822"/>
        <v>254521.59999999998</v>
      </c>
      <c r="CK1310" s="28">
        <f t="shared" si="4946"/>
        <v>0</v>
      </c>
      <c r="CL1310" s="28">
        <f t="shared" si="4831"/>
        <v>254521.59999999998</v>
      </c>
      <c r="CM1310" s="28">
        <f t="shared" si="4946"/>
        <v>0</v>
      </c>
      <c r="CN1310" s="15"/>
      <c r="CO1310" s="30"/>
      <c r="CQ1310" s="31" t="s">
        <v>27</v>
      </c>
    </row>
    <row r="1311" spans="1:99" ht="31.2" x14ac:dyDescent="0.3">
      <c r="A1311" s="36" t="s">
        <v>725</v>
      </c>
      <c r="B1311" s="16"/>
      <c r="C1311" s="32"/>
      <c r="D1311" s="32"/>
      <c r="E1311" s="33" t="s">
        <v>726</v>
      </c>
      <c r="F1311" s="22">
        <f t="shared" si="4905"/>
        <v>752551</v>
      </c>
      <c r="G1311" s="22">
        <f t="shared" si="4906"/>
        <v>412457.5</v>
      </c>
      <c r="H1311" s="22">
        <f t="shared" si="4907"/>
        <v>250429.59999999998</v>
      </c>
      <c r="I1311" s="22">
        <f t="shared" si="4908"/>
        <v>4067.3290000000002</v>
      </c>
      <c r="J1311" s="22">
        <f t="shared" si="4909"/>
        <v>4092</v>
      </c>
      <c r="K1311" s="22">
        <f t="shared" si="4910"/>
        <v>4092</v>
      </c>
      <c r="L1311" s="22">
        <f t="shared" si="4868"/>
        <v>756618.32900000003</v>
      </c>
      <c r="M1311" s="22">
        <f t="shared" si="4869"/>
        <v>416549.5</v>
      </c>
      <c r="N1311" s="22">
        <f t="shared" si="4870"/>
        <v>254521.59999999998</v>
      </c>
      <c r="O1311" s="22">
        <f t="shared" si="4911"/>
        <v>0</v>
      </c>
      <c r="P1311" s="22">
        <f t="shared" si="4912"/>
        <v>0</v>
      </c>
      <c r="Q1311" s="22">
        <f t="shared" si="4913"/>
        <v>0</v>
      </c>
      <c r="R1311" s="22">
        <f t="shared" si="4871"/>
        <v>756618.32900000003</v>
      </c>
      <c r="S1311" s="22">
        <f t="shared" si="4872"/>
        <v>416549.5</v>
      </c>
      <c r="T1311" s="22">
        <f t="shared" si="4873"/>
        <v>254521.59999999998</v>
      </c>
      <c r="U1311" s="22">
        <f t="shared" si="4914"/>
        <v>0</v>
      </c>
      <c r="V1311" s="22">
        <f t="shared" si="4915"/>
        <v>0</v>
      </c>
      <c r="W1311" s="22">
        <f t="shared" si="4916"/>
        <v>0</v>
      </c>
      <c r="X1311" s="22">
        <f t="shared" si="4874"/>
        <v>756618.32900000003</v>
      </c>
      <c r="Y1311" s="22">
        <f t="shared" si="4875"/>
        <v>416549.5</v>
      </c>
      <c r="Z1311" s="22">
        <f t="shared" si="4876"/>
        <v>254521.59999999998</v>
      </c>
      <c r="AA1311" s="22">
        <f t="shared" si="4917"/>
        <v>0</v>
      </c>
      <c r="AB1311" s="22">
        <f t="shared" si="4918"/>
        <v>0</v>
      </c>
      <c r="AC1311" s="22">
        <f t="shared" si="4919"/>
        <v>0</v>
      </c>
      <c r="AD1311" s="22">
        <f t="shared" si="4877"/>
        <v>756618.32900000003</v>
      </c>
      <c r="AE1311" s="22">
        <f t="shared" si="4878"/>
        <v>416549.5</v>
      </c>
      <c r="AF1311" s="22">
        <f t="shared" si="4879"/>
        <v>254521.59999999998</v>
      </c>
      <c r="AG1311" s="22">
        <f t="shared" si="4920"/>
        <v>0</v>
      </c>
      <c r="AH1311" s="22">
        <f t="shared" si="4921"/>
        <v>0</v>
      </c>
      <c r="AI1311" s="22">
        <f t="shared" si="4922"/>
        <v>0</v>
      </c>
      <c r="AJ1311" s="22">
        <f t="shared" si="4880"/>
        <v>756618.32900000003</v>
      </c>
      <c r="AK1311" s="22">
        <f t="shared" si="4881"/>
        <v>416549.5</v>
      </c>
      <c r="AL1311" s="22">
        <f t="shared" si="4882"/>
        <v>254521.59999999998</v>
      </c>
      <c r="AM1311" s="22">
        <f t="shared" si="4923"/>
        <v>0</v>
      </c>
      <c r="AN1311" s="22">
        <f t="shared" si="4924"/>
        <v>0</v>
      </c>
      <c r="AO1311" s="22">
        <f t="shared" si="4925"/>
        <v>0</v>
      </c>
      <c r="AP1311" s="22">
        <f t="shared" si="4883"/>
        <v>756618.32900000003</v>
      </c>
      <c r="AQ1311" s="22">
        <f t="shared" si="4884"/>
        <v>416549.5</v>
      </c>
      <c r="AR1311" s="22">
        <f t="shared" si="4885"/>
        <v>254521.59999999998</v>
      </c>
      <c r="AS1311" s="22">
        <f t="shared" si="4926"/>
        <v>0</v>
      </c>
      <c r="AT1311" s="22">
        <f t="shared" si="4927"/>
        <v>0</v>
      </c>
      <c r="AU1311" s="22">
        <f t="shared" si="4928"/>
        <v>0</v>
      </c>
      <c r="AV1311" s="22">
        <f t="shared" si="4886"/>
        <v>756618.32900000003</v>
      </c>
      <c r="AW1311" s="22">
        <f t="shared" si="4887"/>
        <v>416549.5</v>
      </c>
      <c r="AX1311" s="22">
        <f t="shared" si="4888"/>
        <v>254521.59999999998</v>
      </c>
      <c r="AY1311" s="22">
        <f t="shared" si="4929"/>
        <v>0</v>
      </c>
      <c r="AZ1311" s="22">
        <f t="shared" si="4930"/>
        <v>0</v>
      </c>
      <c r="BA1311" s="22">
        <f t="shared" si="4931"/>
        <v>0</v>
      </c>
      <c r="BB1311" s="22">
        <f t="shared" si="4889"/>
        <v>756618.32900000003</v>
      </c>
      <c r="BC1311" s="22">
        <f t="shared" si="4890"/>
        <v>416549.5</v>
      </c>
      <c r="BD1311" s="22">
        <f t="shared" si="4891"/>
        <v>254521.59999999998</v>
      </c>
      <c r="BE1311" s="22">
        <f t="shared" si="4932"/>
        <v>0</v>
      </c>
      <c r="BF1311" s="22">
        <f t="shared" si="4933"/>
        <v>0</v>
      </c>
      <c r="BG1311" s="22">
        <f t="shared" si="4934"/>
        <v>0</v>
      </c>
      <c r="BH1311" s="22">
        <f t="shared" si="4892"/>
        <v>756618.32900000003</v>
      </c>
      <c r="BI1311" s="22">
        <f t="shared" si="4893"/>
        <v>416549.5</v>
      </c>
      <c r="BJ1311" s="22">
        <f t="shared" si="4894"/>
        <v>254521.59999999998</v>
      </c>
      <c r="BK1311" s="22">
        <f t="shared" si="4935"/>
        <v>2046.9480000000001</v>
      </c>
      <c r="BL1311" s="22">
        <f t="shared" si="4936"/>
        <v>0</v>
      </c>
      <c r="BM1311" s="22">
        <f t="shared" si="4937"/>
        <v>0</v>
      </c>
      <c r="BN1311" s="22">
        <f t="shared" si="4895"/>
        <v>758665.277</v>
      </c>
      <c r="BO1311" s="22">
        <f t="shared" si="4896"/>
        <v>416549.5</v>
      </c>
      <c r="BP1311" s="22">
        <f t="shared" si="4897"/>
        <v>254521.59999999998</v>
      </c>
      <c r="BQ1311" s="22">
        <f t="shared" si="4938"/>
        <v>0</v>
      </c>
      <c r="BR1311" s="22">
        <f t="shared" si="4939"/>
        <v>0</v>
      </c>
      <c r="BS1311" s="22">
        <f t="shared" si="4898"/>
        <v>758665.277</v>
      </c>
      <c r="BT1311" s="22">
        <f t="shared" si="4899"/>
        <v>416549.5</v>
      </c>
      <c r="BU1311" s="22">
        <f t="shared" si="4900"/>
        <v>254521.59999999998</v>
      </c>
      <c r="BV1311" s="22">
        <f t="shared" si="4940"/>
        <v>0</v>
      </c>
      <c r="BW1311" s="22">
        <f t="shared" si="4941"/>
        <v>0</v>
      </c>
      <c r="BX1311" s="22">
        <f t="shared" si="4901"/>
        <v>758665.277</v>
      </c>
      <c r="BY1311" s="22">
        <f t="shared" si="4902"/>
        <v>416549.5</v>
      </c>
      <c r="BZ1311" s="22">
        <f t="shared" si="4903"/>
        <v>254521.59999999998</v>
      </c>
      <c r="CA1311" s="22">
        <f t="shared" si="4942"/>
        <v>4925.3869999999997</v>
      </c>
      <c r="CB1311" s="22">
        <f t="shared" si="4943"/>
        <v>0</v>
      </c>
      <c r="CC1311" s="22">
        <f t="shared" si="4944"/>
        <v>0</v>
      </c>
      <c r="CD1311" s="22">
        <f t="shared" si="4820"/>
        <v>763590.66399999999</v>
      </c>
      <c r="CE1311" s="22">
        <f t="shared" si="4945"/>
        <v>0</v>
      </c>
      <c r="CF1311" s="34">
        <f t="shared" si="4829"/>
        <v>763590.66399999999</v>
      </c>
      <c r="CG1311" s="22">
        <f t="shared" si="4821"/>
        <v>416549.5</v>
      </c>
      <c r="CH1311" s="22">
        <f t="shared" si="4946"/>
        <v>0</v>
      </c>
      <c r="CI1311" s="22">
        <f t="shared" si="4830"/>
        <v>416549.5</v>
      </c>
      <c r="CJ1311" s="22">
        <f t="shared" si="4822"/>
        <v>254521.59999999998</v>
      </c>
      <c r="CK1311" s="22">
        <f t="shared" si="4946"/>
        <v>0</v>
      </c>
      <c r="CL1311" s="22">
        <f t="shared" si="4831"/>
        <v>254521.59999999998</v>
      </c>
      <c r="CM1311" s="22">
        <f t="shared" si="4946"/>
        <v>0</v>
      </c>
      <c r="CN1311" s="15"/>
      <c r="CO1311" s="35"/>
      <c r="CR1311" s="5" t="s">
        <v>28</v>
      </c>
    </row>
    <row r="1312" spans="1:99" ht="46.8" x14ac:dyDescent="0.3">
      <c r="A1312" s="36" t="s">
        <v>727</v>
      </c>
      <c r="B1312" s="16"/>
      <c r="C1312" s="32"/>
      <c r="D1312" s="32"/>
      <c r="E1312" s="33" t="s">
        <v>130</v>
      </c>
      <c r="F1312" s="22">
        <f t="shared" ref="F1312:K1312" si="4947">F1313+F1317+F1321</f>
        <v>752551</v>
      </c>
      <c r="G1312" s="22">
        <f t="shared" si="4947"/>
        <v>412457.5</v>
      </c>
      <c r="H1312" s="22">
        <f t="shared" si="4947"/>
        <v>250429.59999999998</v>
      </c>
      <c r="I1312" s="22">
        <f t="shared" si="4947"/>
        <v>4067.3290000000002</v>
      </c>
      <c r="J1312" s="22">
        <f t="shared" si="4947"/>
        <v>4092</v>
      </c>
      <c r="K1312" s="22">
        <f t="shared" si="4947"/>
        <v>4092</v>
      </c>
      <c r="L1312" s="22">
        <f t="shared" si="4868"/>
        <v>756618.32900000003</v>
      </c>
      <c r="M1312" s="22">
        <f t="shared" si="4869"/>
        <v>416549.5</v>
      </c>
      <c r="N1312" s="22">
        <f t="shared" si="4870"/>
        <v>254521.59999999998</v>
      </c>
      <c r="O1312" s="22">
        <f>O1313+O1317+O1321</f>
        <v>0</v>
      </c>
      <c r="P1312" s="22">
        <f>P1313+P1317+P1321</f>
        <v>0</v>
      </c>
      <c r="Q1312" s="22">
        <f>Q1313+Q1317+Q1321</f>
        <v>0</v>
      </c>
      <c r="R1312" s="22">
        <f t="shared" si="4871"/>
        <v>756618.32900000003</v>
      </c>
      <c r="S1312" s="22">
        <f t="shared" si="4872"/>
        <v>416549.5</v>
      </c>
      <c r="T1312" s="22">
        <f t="shared" si="4873"/>
        <v>254521.59999999998</v>
      </c>
      <c r="U1312" s="22">
        <f>U1313+U1317+U1321</f>
        <v>0</v>
      </c>
      <c r="V1312" s="22">
        <f>V1313+V1317+V1321</f>
        <v>0</v>
      </c>
      <c r="W1312" s="22">
        <f>W1313+W1317+W1321</f>
        <v>0</v>
      </c>
      <c r="X1312" s="22">
        <f t="shared" si="4874"/>
        <v>756618.32900000003</v>
      </c>
      <c r="Y1312" s="22">
        <f t="shared" si="4875"/>
        <v>416549.5</v>
      </c>
      <c r="Z1312" s="22">
        <f t="shared" si="4876"/>
        <v>254521.59999999998</v>
      </c>
      <c r="AA1312" s="22">
        <f>AA1313+AA1317+AA1321</f>
        <v>0</v>
      </c>
      <c r="AB1312" s="22">
        <f>AB1313+AB1317+AB1321</f>
        <v>0</v>
      </c>
      <c r="AC1312" s="22">
        <f>AC1313+AC1317+AC1321</f>
        <v>0</v>
      </c>
      <c r="AD1312" s="22">
        <f t="shared" si="4877"/>
        <v>756618.32900000003</v>
      </c>
      <c r="AE1312" s="22">
        <f t="shared" si="4878"/>
        <v>416549.5</v>
      </c>
      <c r="AF1312" s="22">
        <f t="shared" si="4879"/>
        <v>254521.59999999998</v>
      </c>
      <c r="AG1312" s="22">
        <f>AG1313+AG1317+AG1321</f>
        <v>0</v>
      </c>
      <c r="AH1312" s="22">
        <f>AH1313+AH1317+AH1321</f>
        <v>0</v>
      </c>
      <c r="AI1312" s="22">
        <f>AI1313+AI1317+AI1321</f>
        <v>0</v>
      </c>
      <c r="AJ1312" s="22">
        <f t="shared" si="4880"/>
        <v>756618.32900000003</v>
      </c>
      <c r="AK1312" s="22">
        <f t="shared" si="4881"/>
        <v>416549.5</v>
      </c>
      <c r="AL1312" s="22">
        <f t="shared" si="4882"/>
        <v>254521.59999999998</v>
      </c>
      <c r="AM1312" s="22">
        <f>AM1313+AM1317+AM1321</f>
        <v>0</v>
      </c>
      <c r="AN1312" s="22">
        <f>AN1313+AN1317+AN1321</f>
        <v>0</v>
      </c>
      <c r="AO1312" s="22">
        <f>AO1313+AO1317+AO1321</f>
        <v>0</v>
      </c>
      <c r="AP1312" s="22">
        <f t="shared" si="4883"/>
        <v>756618.32900000003</v>
      </c>
      <c r="AQ1312" s="22">
        <f t="shared" si="4884"/>
        <v>416549.5</v>
      </c>
      <c r="AR1312" s="22">
        <f t="shared" si="4885"/>
        <v>254521.59999999998</v>
      </c>
      <c r="AS1312" s="22">
        <f>AS1313+AS1317+AS1321</f>
        <v>0</v>
      </c>
      <c r="AT1312" s="22">
        <f>AT1313+AT1317+AT1321</f>
        <v>0</v>
      </c>
      <c r="AU1312" s="22">
        <f>AU1313+AU1317+AU1321</f>
        <v>0</v>
      </c>
      <c r="AV1312" s="22">
        <f t="shared" si="4886"/>
        <v>756618.32900000003</v>
      </c>
      <c r="AW1312" s="22">
        <f t="shared" si="4887"/>
        <v>416549.5</v>
      </c>
      <c r="AX1312" s="22">
        <f t="shared" si="4888"/>
        <v>254521.59999999998</v>
      </c>
      <c r="AY1312" s="22">
        <f>AY1313+AY1317+AY1321</f>
        <v>0</v>
      </c>
      <c r="AZ1312" s="22">
        <f>AZ1313+AZ1317+AZ1321</f>
        <v>0</v>
      </c>
      <c r="BA1312" s="22">
        <f>BA1313+BA1317+BA1321</f>
        <v>0</v>
      </c>
      <c r="BB1312" s="22">
        <f t="shared" si="4889"/>
        <v>756618.32900000003</v>
      </c>
      <c r="BC1312" s="22">
        <f t="shared" si="4890"/>
        <v>416549.5</v>
      </c>
      <c r="BD1312" s="22">
        <f t="shared" si="4891"/>
        <v>254521.59999999998</v>
      </c>
      <c r="BE1312" s="22">
        <f>BE1313+BE1317+BE1321</f>
        <v>0</v>
      </c>
      <c r="BF1312" s="22">
        <f>BF1313+BF1317+BF1321</f>
        <v>0</v>
      </c>
      <c r="BG1312" s="22">
        <f>BG1313+BG1317+BG1321</f>
        <v>0</v>
      </c>
      <c r="BH1312" s="22">
        <f t="shared" si="4892"/>
        <v>756618.32900000003</v>
      </c>
      <c r="BI1312" s="22">
        <f t="shared" si="4893"/>
        <v>416549.5</v>
      </c>
      <c r="BJ1312" s="22">
        <f t="shared" si="4894"/>
        <v>254521.59999999998</v>
      </c>
      <c r="BK1312" s="22">
        <f>BK1313+BK1317+BK1321</f>
        <v>2046.9480000000001</v>
      </c>
      <c r="BL1312" s="22">
        <f>BL1313+BL1317+BL1321</f>
        <v>0</v>
      </c>
      <c r="BM1312" s="22">
        <f>BM1313+BM1317+BM1321</f>
        <v>0</v>
      </c>
      <c r="BN1312" s="22">
        <f t="shared" si="4895"/>
        <v>758665.277</v>
      </c>
      <c r="BO1312" s="22">
        <f t="shared" si="4896"/>
        <v>416549.5</v>
      </c>
      <c r="BP1312" s="22">
        <f t="shared" si="4897"/>
        <v>254521.59999999998</v>
      </c>
      <c r="BQ1312" s="22">
        <f>BQ1313+BQ1317+BQ1321</f>
        <v>0</v>
      </c>
      <c r="BR1312" s="22">
        <f>BR1313+BR1317+BR1321</f>
        <v>0</v>
      </c>
      <c r="BS1312" s="22">
        <f t="shared" si="4898"/>
        <v>758665.277</v>
      </c>
      <c r="BT1312" s="22">
        <f t="shared" si="4899"/>
        <v>416549.5</v>
      </c>
      <c r="BU1312" s="22">
        <f t="shared" si="4900"/>
        <v>254521.59999999998</v>
      </c>
      <c r="BV1312" s="22">
        <f>BV1313+BV1317+BV1321</f>
        <v>0</v>
      </c>
      <c r="BW1312" s="22">
        <f>BW1313+BW1317+BW1321</f>
        <v>0</v>
      </c>
      <c r="BX1312" s="22">
        <f t="shared" si="4901"/>
        <v>758665.277</v>
      </c>
      <c r="BY1312" s="22">
        <f t="shared" si="4902"/>
        <v>416549.5</v>
      </c>
      <c r="BZ1312" s="22">
        <f t="shared" si="4903"/>
        <v>254521.59999999998</v>
      </c>
      <c r="CA1312" s="22">
        <f>CA1313+CA1317+CA1321</f>
        <v>4925.3869999999997</v>
      </c>
      <c r="CB1312" s="22">
        <f>CB1313+CB1317+CB1321</f>
        <v>0</v>
      </c>
      <c r="CC1312" s="22">
        <f>CC1313+CC1317+CC1321</f>
        <v>0</v>
      </c>
      <c r="CD1312" s="22">
        <f t="shared" si="4820"/>
        <v>763590.66399999999</v>
      </c>
      <c r="CE1312" s="22">
        <f>CE1313+CE1317+CE1321</f>
        <v>0</v>
      </c>
      <c r="CF1312" s="34">
        <f t="shared" si="4829"/>
        <v>763590.66399999999</v>
      </c>
      <c r="CG1312" s="22">
        <f t="shared" si="4821"/>
        <v>416549.5</v>
      </c>
      <c r="CH1312" s="22">
        <f>CH1313+CH1317+CH1321</f>
        <v>0</v>
      </c>
      <c r="CI1312" s="22">
        <f t="shared" si="4830"/>
        <v>416549.5</v>
      </c>
      <c r="CJ1312" s="22">
        <f t="shared" si="4822"/>
        <v>254521.59999999998</v>
      </c>
      <c r="CK1312" s="22">
        <f>CK1313+CK1317+CK1321</f>
        <v>0</v>
      </c>
      <c r="CL1312" s="22">
        <f t="shared" si="4831"/>
        <v>254521.59999999998</v>
      </c>
      <c r="CM1312" s="22">
        <f>CM1313+CM1317+CM1321</f>
        <v>0</v>
      </c>
      <c r="CN1312" s="15"/>
      <c r="CO1312" s="35"/>
      <c r="CU1312" s="5" t="s">
        <v>31</v>
      </c>
    </row>
    <row r="1313" spans="1:99" ht="93.6" x14ac:dyDescent="0.3">
      <c r="A1313" s="36" t="s">
        <v>727</v>
      </c>
      <c r="B1313" s="36" t="s">
        <v>640</v>
      </c>
      <c r="C1313" s="32"/>
      <c r="D1313" s="32"/>
      <c r="E1313" s="33" t="s">
        <v>131</v>
      </c>
      <c r="F1313" s="22">
        <f t="shared" ref="F1313:K1313" si="4948">F1314</f>
        <v>208714.5</v>
      </c>
      <c r="G1313" s="22">
        <f t="shared" si="4948"/>
        <v>216287.9</v>
      </c>
      <c r="H1313" s="22">
        <f t="shared" si="4948"/>
        <v>216287.9</v>
      </c>
      <c r="I1313" s="22">
        <f t="shared" si="4948"/>
        <v>3948.6350000000002</v>
      </c>
      <c r="J1313" s="22">
        <f t="shared" si="4948"/>
        <v>4092</v>
      </c>
      <c r="K1313" s="22">
        <f t="shared" si="4948"/>
        <v>4092</v>
      </c>
      <c r="L1313" s="22">
        <f t="shared" si="4868"/>
        <v>212663.13500000001</v>
      </c>
      <c r="M1313" s="22">
        <f t="shared" si="4869"/>
        <v>220379.9</v>
      </c>
      <c r="N1313" s="22">
        <f t="shared" si="4870"/>
        <v>220379.9</v>
      </c>
      <c r="O1313" s="22">
        <f>O1314</f>
        <v>0</v>
      </c>
      <c r="P1313" s="22">
        <f>P1314</f>
        <v>0</v>
      </c>
      <c r="Q1313" s="22">
        <f>Q1314</f>
        <v>0</v>
      </c>
      <c r="R1313" s="22">
        <f t="shared" si="4871"/>
        <v>212663.13500000001</v>
      </c>
      <c r="S1313" s="22">
        <f t="shared" si="4872"/>
        <v>220379.9</v>
      </c>
      <c r="T1313" s="22">
        <f t="shared" si="4873"/>
        <v>220379.9</v>
      </c>
      <c r="U1313" s="22">
        <f>U1314</f>
        <v>0</v>
      </c>
      <c r="V1313" s="22">
        <f>V1314</f>
        <v>0</v>
      </c>
      <c r="W1313" s="22">
        <f>W1314</f>
        <v>0</v>
      </c>
      <c r="X1313" s="22">
        <f t="shared" si="4874"/>
        <v>212663.13500000001</v>
      </c>
      <c r="Y1313" s="22">
        <f t="shared" si="4875"/>
        <v>220379.9</v>
      </c>
      <c r="Z1313" s="22">
        <f t="shared" si="4876"/>
        <v>220379.9</v>
      </c>
      <c r="AA1313" s="22">
        <f>AA1314</f>
        <v>0</v>
      </c>
      <c r="AB1313" s="22">
        <f>AB1314</f>
        <v>0</v>
      </c>
      <c r="AC1313" s="22">
        <f>AC1314</f>
        <v>0</v>
      </c>
      <c r="AD1313" s="22">
        <f t="shared" si="4877"/>
        <v>212663.13500000001</v>
      </c>
      <c r="AE1313" s="22">
        <f t="shared" si="4878"/>
        <v>220379.9</v>
      </c>
      <c r="AF1313" s="22">
        <f t="shared" si="4879"/>
        <v>220379.9</v>
      </c>
      <c r="AG1313" s="22">
        <f>AG1314</f>
        <v>0</v>
      </c>
      <c r="AH1313" s="22">
        <f>AH1314</f>
        <v>0</v>
      </c>
      <c r="AI1313" s="22">
        <f>AI1314</f>
        <v>0</v>
      </c>
      <c r="AJ1313" s="22">
        <f t="shared" si="4880"/>
        <v>212663.13500000001</v>
      </c>
      <c r="AK1313" s="22">
        <f t="shared" si="4881"/>
        <v>220379.9</v>
      </c>
      <c r="AL1313" s="22">
        <f t="shared" si="4882"/>
        <v>220379.9</v>
      </c>
      <c r="AM1313" s="22">
        <f>AM1314</f>
        <v>0</v>
      </c>
      <c r="AN1313" s="22">
        <f>AN1314</f>
        <v>0</v>
      </c>
      <c r="AO1313" s="22">
        <f>AO1314</f>
        <v>0</v>
      </c>
      <c r="AP1313" s="22">
        <f t="shared" si="4883"/>
        <v>212663.13500000001</v>
      </c>
      <c r="AQ1313" s="22">
        <f t="shared" si="4884"/>
        <v>220379.9</v>
      </c>
      <c r="AR1313" s="22">
        <f t="shared" si="4885"/>
        <v>220379.9</v>
      </c>
      <c r="AS1313" s="22">
        <f>AS1314</f>
        <v>0</v>
      </c>
      <c r="AT1313" s="22">
        <f>AT1314</f>
        <v>0</v>
      </c>
      <c r="AU1313" s="22">
        <f>AU1314</f>
        <v>0</v>
      </c>
      <c r="AV1313" s="22">
        <f t="shared" si="4886"/>
        <v>212663.13500000001</v>
      </c>
      <c r="AW1313" s="22">
        <f t="shared" si="4887"/>
        <v>220379.9</v>
      </c>
      <c r="AX1313" s="22">
        <f t="shared" si="4888"/>
        <v>220379.9</v>
      </c>
      <c r="AY1313" s="22">
        <f>AY1314</f>
        <v>0</v>
      </c>
      <c r="AZ1313" s="22">
        <f>AZ1314</f>
        <v>0</v>
      </c>
      <c r="BA1313" s="22">
        <f>BA1314</f>
        <v>0</v>
      </c>
      <c r="BB1313" s="22">
        <f t="shared" si="4889"/>
        <v>212663.13500000001</v>
      </c>
      <c r="BC1313" s="22">
        <f t="shared" si="4890"/>
        <v>220379.9</v>
      </c>
      <c r="BD1313" s="22">
        <f t="shared" si="4891"/>
        <v>220379.9</v>
      </c>
      <c r="BE1313" s="22">
        <f>BE1314</f>
        <v>0</v>
      </c>
      <c r="BF1313" s="22">
        <f>BF1314</f>
        <v>0</v>
      </c>
      <c r="BG1313" s="22">
        <f>BG1314</f>
        <v>0</v>
      </c>
      <c r="BH1313" s="22">
        <f t="shared" si="4892"/>
        <v>212663.13500000001</v>
      </c>
      <c r="BI1313" s="22">
        <f t="shared" si="4893"/>
        <v>220379.9</v>
      </c>
      <c r="BJ1313" s="22">
        <f t="shared" si="4894"/>
        <v>220379.9</v>
      </c>
      <c r="BK1313" s="22">
        <f>BK1314</f>
        <v>0</v>
      </c>
      <c r="BL1313" s="22">
        <f>BL1314</f>
        <v>0</v>
      </c>
      <c r="BM1313" s="22">
        <f>BM1314</f>
        <v>0</v>
      </c>
      <c r="BN1313" s="22">
        <f t="shared" si="4895"/>
        <v>212663.13500000001</v>
      </c>
      <c r="BO1313" s="22">
        <f t="shared" si="4896"/>
        <v>220379.9</v>
      </c>
      <c r="BP1313" s="22">
        <f t="shared" si="4897"/>
        <v>220379.9</v>
      </c>
      <c r="BQ1313" s="22">
        <f>BQ1314</f>
        <v>0</v>
      </c>
      <c r="BR1313" s="22">
        <f>BR1314</f>
        <v>0</v>
      </c>
      <c r="BS1313" s="22">
        <f t="shared" si="4898"/>
        <v>212663.13500000001</v>
      </c>
      <c r="BT1313" s="22">
        <f t="shared" si="4899"/>
        <v>220379.9</v>
      </c>
      <c r="BU1313" s="22">
        <f t="shared" si="4900"/>
        <v>220379.9</v>
      </c>
      <c r="BV1313" s="22">
        <f>BV1314</f>
        <v>0</v>
      </c>
      <c r="BW1313" s="22">
        <f>BW1314</f>
        <v>0</v>
      </c>
      <c r="BX1313" s="22">
        <f t="shared" si="4901"/>
        <v>212663.13500000001</v>
      </c>
      <c r="BY1313" s="22">
        <f t="shared" si="4902"/>
        <v>220379.9</v>
      </c>
      <c r="BZ1313" s="22">
        <f t="shared" si="4903"/>
        <v>220379.9</v>
      </c>
      <c r="CA1313" s="22">
        <f>CA1314</f>
        <v>0</v>
      </c>
      <c r="CB1313" s="22">
        <f>CB1314</f>
        <v>0</v>
      </c>
      <c r="CC1313" s="22">
        <f>CC1314</f>
        <v>0</v>
      </c>
      <c r="CD1313" s="22">
        <f t="shared" si="4820"/>
        <v>212663.13500000001</v>
      </c>
      <c r="CE1313" s="22">
        <f>CE1314</f>
        <v>0</v>
      </c>
      <c r="CF1313" s="34">
        <f t="shared" si="4829"/>
        <v>212663.13500000001</v>
      </c>
      <c r="CG1313" s="22">
        <f t="shared" si="4821"/>
        <v>220379.9</v>
      </c>
      <c r="CH1313" s="22">
        <f>CH1314</f>
        <v>0</v>
      </c>
      <c r="CI1313" s="22">
        <f t="shared" si="4830"/>
        <v>220379.9</v>
      </c>
      <c r="CJ1313" s="22">
        <f t="shared" si="4822"/>
        <v>220379.9</v>
      </c>
      <c r="CK1313" s="22">
        <f>CK1314</f>
        <v>0</v>
      </c>
      <c r="CL1313" s="22">
        <f t="shared" si="4831"/>
        <v>220379.9</v>
      </c>
      <c r="CM1313" s="22">
        <f>CM1314</f>
        <v>0</v>
      </c>
      <c r="CN1313" s="15"/>
      <c r="CO1313" s="35"/>
      <c r="CS1313" s="5" t="s">
        <v>29</v>
      </c>
    </row>
    <row r="1314" spans="1:99" ht="31.2" x14ac:dyDescent="0.3">
      <c r="A1314" s="36" t="s">
        <v>727</v>
      </c>
      <c r="B1314" s="16">
        <v>110</v>
      </c>
      <c r="C1314" s="32"/>
      <c r="D1314" s="32"/>
      <c r="E1314" s="33" t="s">
        <v>132</v>
      </c>
      <c r="F1314" s="22">
        <f t="shared" ref="F1314:K1314" si="4949">F1315+F1316</f>
        <v>208714.5</v>
      </c>
      <c r="G1314" s="22">
        <f t="shared" si="4949"/>
        <v>216287.9</v>
      </c>
      <c r="H1314" s="22">
        <f t="shared" si="4949"/>
        <v>216287.9</v>
      </c>
      <c r="I1314" s="22">
        <f t="shared" si="4949"/>
        <v>3948.6350000000002</v>
      </c>
      <c r="J1314" s="22">
        <f t="shared" si="4949"/>
        <v>4092</v>
      </c>
      <c r="K1314" s="22">
        <f t="shared" si="4949"/>
        <v>4092</v>
      </c>
      <c r="L1314" s="22">
        <f t="shared" si="4868"/>
        <v>212663.13500000001</v>
      </c>
      <c r="M1314" s="22">
        <f t="shared" si="4869"/>
        <v>220379.9</v>
      </c>
      <c r="N1314" s="22">
        <f t="shared" si="4870"/>
        <v>220379.9</v>
      </c>
      <c r="O1314" s="22">
        <f>O1315+O1316</f>
        <v>0</v>
      </c>
      <c r="P1314" s="22">
        <f>P1315+P1316</f>
        <v>0</v>
      </c>
      <c r="Q1314" s="22">
        <f>Q1315+Q1316</f>
        <v>0</v>
      </c>
      <c r="R1314" s="22">
        <f t="shared" si="4871"/>
        <v>212663.13500000001</v>
      </c>
      <c r="S1314" s="22">
        <f t="shared" si="4872"/>
        <v>220379.9</v>
      </c>
      <c r="T1314" s="22">
        <f t="shared" si="4873"/>
        <v>220379.9</v>
      </c>
      <c r="U1314" s="22">
        <f>U1315+U1316</f>
        <v>0</v>
      </c>
      <c r="V1314" s="22">
        <f>V1315+V1316</f>
        <v>0</v>
      </c>
      <c r="W1314" s="22">
        <f>W1315+W1316</f>
        <v>0</v>
      </c>
      <c r="X1314" s="22">
        <f t="shared" si="4874"/>
        <v>212663.13500000001</v>
      </c>
      <c r="Y1314" s="22">
        <f t="shared" si="4875"/>
        <v>220379.9</v>
      </c>
      <c r="Z1314" s="22">
        <f t="shared" si="4876"/>
        <v>220379.9</v>
      </c>
      <c r="AA1314" s="22">
        <f>AA1315+AA1316</f>
        <v>0</v>
      </c>
      <c r="AB1314" s="22">
        <f>AB1315+AB1316</f>
        <v>0</v>
      </c>
      <c r="AC1314" s="22">
        <f>AC1315+AC1316</f>
        <v>0</v>
      </c>
      <c r="AD1314" s="22">
        <f t="shared" si="4877"/>
        <v>212663.13500000001</v>
      </c>
      <c r="AE1314" s="22">
        <f t="shared" si="4878"/>
        <v>220379.9</v>
      </c>
      <c r="AF1314" s="22">
        <f t="shared" si="4879"/>
        <v>220379.9</v>
      </c>
      <c r="AG1314" s="22">
        <f>AG1315+AG1316</f>
        <v>0</v>
      </c>
      <c r="AH1314" s="22">
        <f>AH1315+AH1316</f>
        <v>0</v>
      </c>
      <c r="AI1314" s="22">
        <f>AI1315+AI1316</f>
        <v>0</v>
      </c>
      <c r="AJ1314" s="22">
        <f t="shared" si="4880"/>
        <v>212663.13500000001</v>
      </c>
      <c r="AK1314" s="22">
        <f t="shared" si="4881"/>
        <v>220379.9</v>
      </c>
      <c r="AL1314" s="22">
        <f t="shared" si="4882"/>
        <v>220379.9</v>
      </c>
      <c r="AM1314" s="22">
        <f>AM1315+AM1316</f>
        <v>0</v>
      </c>
      <c r="AN1314" s="22">
        <f>AN1315+AN1316</f>
        <v>0</v>
      </c>
      <c r="AO1314" s="22">
        <f>AO1315+AO1316</f>
        <v>0</v>
      </c>
      <c r="AP1314" s="22">
        <f t="shared" si="4883"/>
        <v>212663.13500000001</v>
      </c>
      <c r="AQ1314" s="22">
        <f t="shared" si="4884"/>
        <v>220379.9</v>
      </c>
      <c r="AR1314" s="22">
        <f t="shared" si="4885"/>
        <v>220379.9</v>
      </c>
      <c r="AS1314" s="22">
        <f>AS1315+AS1316</f>
        <v>0</v>
      </c>
      <c r="AT1314" s="22">
        <f>AT1315+AT1316</f>
        <v>0</v>
      </c>
      <c r="AU1314" s="22">
        <f>AU1315+AU1316</f>
        <v>0</v>
      </c>
      <c r="AV1314" s="22">
        <f t="shared" si="4886"/>
        <v>212663.13500000001</v>
      </c>
      <c r="AW1314" s="22">
        <f t="shared" si="4887"/>
        <v>220379.9</v>
      </c>
      <c r="AX1314" s="22">
        <f t="shared" si="4888"/>
        <v>220379.9</v>
      </c>
      <c r="AY1314" s="22">
        <f>AY1315+AY1316</f>
        <v>0</v>
      </c>
      <c r="AZ1314" s="22">
        <f>AZ1315+AZ1316</f>
        <v>0</v>
      </c>
      <c r="BA1314" s="22">
        <f>BA1315+BA1316</f>
        <v>0</v>
      </c>
      <c r="BB1314" s="22">
        <f t="shared" si="4889"/>
        <v>212663.13500000001</v>
      </c>
      <c r="BC1314" s="22">
        <f t="shared" si="4890"/>
        <v>220379.9</v>
      </c>
      <c r="BD1314" s="22">
        <f t="shared" si="4891"/>
        <v>220379.9</v>
      </c>
      <c r="BE1314" s="22">
        <f>BE1315+BE1316</f>
        <v>0</v>
      </c>
      <c r="BF1314" s="22">
        <f>BF1315+BF1316</f>
        <v>0</v>
      </c>
      <c r="BG1314" s="22">
        <f>BG1315+BG1316</f>
        <v>0</v>
      </c>
      <c r="BH1314" s="22">
        <f t="shared" si="4892"/>
        <v>212663.13500000001</v>
      </c>
      <c r="BI1314" s="22">
        <f t="shared" si="4893"/>
        <v>220379.9</v>
      </c>
      <c r="BJ1314" s="22">
        <f t="shared" si="4894"/>
        <v>220379.9</v>
      </c>
      <c r="BK1314" s="22">
        <f>BK1315+BK1316</f>
        <v>0</v>
      </c>
      <c r="BL1314" s="22">
        <f>BL1315+BL1316</f>
        <v>0</v>
      </c>
      <c r="BM1314" s="22">
        <f>BM1315+BM1316</f>
        <v>0</v>
      </c>
      <c r="BN1314" s="22">
        <f t="shared" si="4895"/>
        <v>212663.13500000001</v>
      </c>
      <c r="BO1314" s="22">
        <f t="shared" si="4896"/>
        <v>220379.9</v>
      </c>
      <c r="BP1314" s="22">
        <f t="shared" si="4897"/>
        <v>220379.9</v>
      </c>
      <c r="BQ1314" s="22">
        <f>BQ1315+BQ1316</f>
        <v>0</v>
      </c>
      <c r="BR1314" s="22">
        <f>BR1315+BR1316</f>
        <v>0</v>
      </c>
      <c r="BS1314" s="22">
        <f t="shared" si="4898"/>
        <v>212663.13500000001</v>
      </c>
      <c r="BT1314" s="22">
        <f t="shared" si="4899"/>
        <v>220379.9</v>
      </c>
      <c r="BU1314" s="22">
        <f t="shared" si="4900"/>
        <v>220379.9</v>
      </c>
      <c r="BV1314" s="22">
        <f>BV1315+BV1316</f>
        <v>0</v>
      </c>
      <c r="BW1314" s="22">
        <f>BW1315+BW1316</f>
        <v>0</v>
      </c>
      <c r="BX1314" s="22">
        <f t="shared" si="4901"/>
        <v>212663.13500000001</v>
      </c>
      <c r="BY1314" s="22">
        <f t="shared" si="4902"/>
        <v>220379.9</v>
      </c>
      <c r="BZ1314" s="22">
        <f t="shared" si="4903"/>
        <v>220379.9</v>
      </c>
      <c r="CA1314" s="22">
        <f>CA1315+CA1316</f>
        <v>0</v>
      </c>
      <c r="CB1314" s="22">
        <f>CB1315+CB1316</f>
        <v>0</v>
      </c>
      <c r="CC1314" s="22">
        <f>CC1315+CC1316</f>
        <v>0</v>
      </c>
      <c r="CD1314" s="22">
        <f t="shared" si="4820"/>
        <v>212663.13500000001</v>
      </c>
      <c r="CE1314" s="22">
        <f>CE1315+CE1316</f>
        <v>0</v>
      </c>
      <c r="CF1314" s="34">
        <f t="shared" si="4829"/>
        <v>212663.13500000001</v>
      </c>
      <c r="CG1314" s="22">
        <f t="shared" si="4821"/>
        <v>220379.9</v>
      </c>
      <c r="CH1314" s="22">
        <f>CH1315+CH1316</f>
        <v>0</v>
      </c>
      <c r="CI1314" s="22">
        <f t="shared" si="4830"/>
        <v>220379.9</v>
      </c>
      <c r="CJ1314" s="22">
        <f t="shared" si="4822"/>
        <v>220379.9</v>
      </c>
      <c r="CK1314" s="22">
        <f>CK1315+CK1316</f>
        <v>0</v>
      </c>
      <c r="CL1314" s="22">
        <f t="shared" si="4831"/>
        <v>220379.9</v>
      </c>
      <c r="CM1314" s="22">
        <f>CM1315+CM1316</f>
        <v>0</v>
      </c>
      <c r="CN1314" s="15"/>
      <c r="CO1314" s="35"/>
      <c r="CT1314" s="5" t="s">
        <v>30</v>
      </c>
    </row>
    <row r="1315" spans="1:99" x14ac:dyDescent="0.3">
      <c r="A1315" s="36" t="s">
        <v>727</v>
      </c>
      <c r="B1315" s="16">
        <v>110</v>
      </c>
      <c r="C1315" s="32" t="s">
        <v>395</v>
      </c>
      <c r="D1315" s="32" t="s">
        <v>105</v>
      </c>
      <c r="E1315" s="33" t="s">
        <v>681</v>
      </c>
      <c r="F1315" s="22">
        <f>38188.5+7923.9+3241.6</f>
        <v>49354</v>
      </c>
      <c r="G1315" s="22">
        <f>39570.5+8211.6+3360</f>
        <v>51142.1</v>
      </c>
      <c r="H1315" s="22">
        <f>39570.5+8211.6+3360</f>
        <v>51142.1</v>
      </c>
      <c r="I1315" s="22">
        <v>3948.6350000000002</v>
      </c>
      <c r="J1315" s="22">
        <v>4092</v>
      </c>
      <c r="K1315" s="22">
        <v>4092</v>
      </c>
      <c r="L1315" s="22">
        <f t="shared" si="4868"/>
        <v>53302.635000000002</v>
      </c>
      <c r="M1315" s="22">
        <f t="shared" si="4869"/>
        <v>55234.1</v>
      </c>
      <c r="N1315" s="22">
        <f t="shared" si="4870"/>
        <v>55234.1</v>
      </c>
      <c r="O1315" s="22"/>
      <c r="P1315" s="22"/>
      <c r="Q1315" s="22"/>
      <c r="R1315" s="22">
        <f t="shared" si="4871"/>
        <v>53302.635000000002</v>
      </c>
      <c r="S1315" s="22">
        <f t="shared" si="4872"/>
        <v>55234.1</v>
      </c>
      <c r="T1315" s="22">
        <f t="shared" si="4873"/>
        <v>55234.1</v>
      </c>
      <c r="U1315" s="22"/>
      <c r="V1315" s="22"/>
      <c r="W1315" s="22"/>
      <c r="X1315" s="22">
        <f t="shared" si="4874"/>
        <v>53302.635000000002</v>
      </c>
      <c r="Y1315" s="22">
        <f t="shared" si="4875"/>
        <v>55234.1</v>
      </c>
      <c r="Z1315" s="22">
        <f t="shared" si="4876"/>
        <v>55234.1</v>
      </c>
      <c r="AA1315" s="22"/>
      <c r="AB1315" s="22"/>
      <c r="AC1315" s="22"/>
      <c r="AD1315" s="22">
        <f t="shared" si="4877"/>
        <v>53302.635000000002</v>
      </c>
      <c r="AE1315" s="22">
        <f t="shared" si="4878"/>
        <v>55234.1</v>
      </c>
      <c r="AF1315" s="22">
        <f t="shared" si="4879"/>
        <v>55234.1</v>
      </c>
      <c r="AG1315" s="22"/>
      <c r="AH1315" s="22"/>
      <c r="AI1315" s="22"/>
      <c r="AJ1315" s="22">
        <f t="shared" si="4880"/>
        <v>53302.635000000002</v>
      </c>
      <c r="AK1315" s="22">
        <f t="shared" si="4881"/>
        <v>55234.1</v>
      </c>
      <c r="AL1315" s="22">
        <f t="shared" si="4882"/>
        <v>55234.1</v>
      </c>
      <c r="AM1315" s="22"/>
      <c r="AN1315" s="22"/>
      <c r="AO1315" s="22"/>
      <c r="AP1315" s="22">
        <f t="shared" si="4883"/>
        <v>53302.635000000002</v>
      </c>
      <c r="AQ1315" s="22">
        <f t="shared" si="4884"/>
        <v>55234.1</v>
      </c>
      <c r="AR1315" s="22">
        <f t="shared" si="4885"/>
        <v>55234.1</v>
      </c>
      <c r="AS1315" s="22"/>
      <c r="AT1315" s="22"/>
      <c r="AU1315" s="22"/>
      <c r="AV1315" s="22">
        <f t="shared" si="4886"/>
        <v>53302.635000000002</v>
      </c>
      <c r="AW1315" s="22">
        <f t="shared" si="4887"/>
        <v>55234.1</v>
      </c>
      <c r="AX1315" s="22">
        <f t="shared" si="4888"/>
        <v>55234.1</v>
      </c>
      <c r="AY1315" s="22"/>
      <c r="AZ1315" s="22"/>
      <c r="BA1315" s="22"/>
      <c r="BB1315" s="22">
        <f t="shared" si="4889"/>
        <v>53302.635000000002</v>
      </c>
      <c r="BC1315" s="22">
        <f t="shared" si="4890"/>
        <v>55234.1</v>
      </c>
      <c r="BD1315" s="22">
        <f t="shared" si="4891"/>
        <v>55234.1</v>
      </c>
      <c r="BE1315" s="22"/>
      <c r="BF1315" s="22"/>
      <c r="BG1315" s="22"/>
      <c r="BH1315" s="22">
        <f t="shared" si="4892"/>
        <v>53302.635000000002</v>
      </c>
      <c r="BI1315" s="22">
        <f t="shared" si="4893"/>
        <v>55234.1</v>
      </c>
      <c r="BJ1315" s="22">
        <f t="shared" si="4894"/>
        <v>55234.1</v>
      </c>
      <c r="BK1315" s="22"/>
      <c r="BL1315" s="22"/>
      <c r="BM1315" s="22"/>
      <c r="BN1315" s="22">
        <f t="shared" si="4895"/>
        <v>53302.635000000002</v>
      </c>
      <c r="BO1315" s="22">
        <f t="shared" si="4896"/>
        <v>55234.1</v>
      </c>
      <c r="BP1315" s="22">
        <f t="shared" si="4897"/>
        <v>55234.1</v>
      </c>
      <c r="BQ1315" s="22"/>
      <c r="BR1315" s="22"/>
      <c r="BS1315" s="22">
        <f t="shared" si="4898"/>
        <v>53302.635000000002</v>
      </c>
      <c r="BT1315" s="22">
        <f t="shared" si="4899"/>
        <v>55234.1</v>
      </c>
      <c r="BU1315" s="22">
        <f t="shared" si="4900"/>
        <v>55234.1</v>
      </c>
      <c r="BV1315" s="22"/>
      <c r="BW1315" s="22"/>
      <c r="BX1315" s="22">
        <f t="shared" si="4901"/>
        <v>53302.635000000002</v>
      </c>
      <c r="BY1315" s="22">
        <f t="shared" si="4902"/>
        <v>55234.1</v>
      </c>
      <c r="BZ1315" s="22">
        <f t="shared" si="4903"/>
        <v>55234.1</v>
      </c>
      <c r="CA1315" s="22"/>
      <c r="CB1315" s="22"/>
      <c r="CC1315" s="22"/>
      <c r="CD1315" s="22">
        <f t="shared" si="4820"/>
        <v>53302.635000000002</v>
      </c>
      <c r="CE1315" s="22"/>
      <c r="CF1315" s="34">
        <f t="shared" si="4829"/>
        <v>53302.635000000002</v>
      </c>
      <c r="CG1315" s="22">
        <f t="shared" si="4821"/>
        <v>55234.1</v>
      </c>
      <c r="CH1315" s="22"/>
      <c r="CI1315" s="22">
        <f t="shared" si="4830"/>
        <v>55234.1</v>
      </c>
      <c r="CJ1315" s="22">
        <f t="shared" si="4822"/>
        <v>55234.1</v>
      </c>
      <c r="CK1315" s="22"/>
      <c r="CL1315" s="22">
        <f t="shared" si="4831"/>
        <v>55234.1</v>
      </c>
      <c r="CM1315" s="22"/>
      <c r="CN1315" s="15"/>
      <c r="CO1315" s="35">
        <v>103</v>
      </c>
    </row>
    <row r="1316" spans="1:99" ht="31.2" x14ac:dyDescent="0.3">
      <c r="A1316" s="36" t="s">
        <v>727</v>
      </c>
      <c r="B1316" s="16">
        <v>110</v>
      </c>
      <c r="C1316" s="32" t="s">
        <v>66</v>
      </c>
      <c r="D1316" s="32" t="s">
        <v>66</v>
      </c>
      <c r="E1316" s="33" t="s">
        <v>728</v>
      </c>
      <c r="F1316" s="22">
        <v>159360.5</v>
      </c>
      <c r="G1316" s="22">
        <v>165145.79999999999</v>
      </c>
      <c r="H1316" s="22">
        <v>165145.79999999999</v>
      </c>
      <c r="I1316" s="22"/>
      <c r="J1316" s="22"/>
      <c r="K1316" s="22"/>
      <c r="L1316" s="22">
        <f t="shared" si="4868"/>
        <v>159360.5</v>
      </c>
      <c r="M1316" s="22">
        <f t="shared" si="4869"/>
        <v>165145.79999999999</v>
      </c>
      <c r="N1316" s="22">
        <f t="shared" si="4870"/>
        <v>165145.79999999999</v>
      </c>
      <c r="O1316" s="22"/>
      <c r="P1316" s="22"/>
      <c r="Q1316" s="22"/>
      <c r="R1316" s="22">
        <f t="shared" si="4871"/>
        <v>159360.5</v>
      </c>
      <c r="S1316" s="22">
        <f t="shared" si="4872"/>
        <v>165145.79999999999</v>
      </c>
      <c r="T1316" s="22">
        <f t="shared" si="4873"/>
        <v>165145.79999999999</v>
      </c>
      <c r="U1316" s="22"/>
      <c r="V1316" s="22"/>
      <c r="W1316" s="22"/>
      <c r="X1316" s="22">
        <f t="shared" si="4874"/>
        <v>159360.5</v>
      </c>
      <c r="Y1316" s="22">
        <f t="shared" si="4875"/>
        <v>165145.79999999999</v>
      </c>
      <c r="Z1316" s="22">
        <f t="shared" si="4876"/>
        <v>165145.79999999999</v>
      </c>
      <c r="AA1316" s="22"/>
      <c r="AB1316" s="22"/>
      <c r="AC1316" s="22"/>
      <c r="AD1316" s="22">
        <f t="shared" si="4877"/>
        <v>159360.5</v>
      </c>
      <c r="AE1316" s="22">
        <f t="shared" si="4878"/>
        <v>165145.79999999999</v>
      </c>
      <c r="AF1316" s="22">
        <f t="shared" si="4879"/>
        <v>165145.79999999999</v>
      </c>
      <c r="AG1316" s="22"/>
      <c r="AH1316" s="22"/>
      <c r="AI1316" s="22"/>
      <c r="AJ1316" s="22">
        <f t="shared" si="4880"/>
        <v>159360.5</v>
      </c>
      <c r="AK1316" s="22">
        <f t="shared" si="4881"/>
        <v>165145.79999999999</v>
      </c>
      <c r="AL1316" s="22">
        <f t="shared" si="4882"/>
        <v>165145.79999999999</v>
      </c>
      <c r="AM1316" s="22"/>
      <c r="AN1316" s="22"/>
      <c r="AO1316" s="22"/>
      <c r="AP1316" s="22">
        <f t="shared" si="4883"/>
        <v>159360.5</v>
      </c>
      <c r="AQ1316" s="22">
        <f t="shared" si="4884"/>
        <v>165145.79999999999</v>
      </c>
      <c r="AR1316" s="22">
        <f t="shared" si="4885"/>
        <v>165145.79999999999</v>
      </c>
      <c r="AS1316" s="22"/>
      <c r="AT1316" s="22"/>
      <c r="AU1316" s="22"/>
      <c r="AV1316" s="22">
        <f t="shared" si="4886"/>
        <v>159360.5</v>
      </c>
      <c r="AW1316" s="22">
        <f t="shared" si="4887"/>
        <v>165145.79999999999</v>
      </c>
      <c r="AX1316" s="22">
        <f t="shared" si="4888"/>
        <v>165145.79999999999</v>
      </c>
      <c r="AY1316" s="22"/>
      <c r="AZ1316" s="22"/>
      <c r="BA1316" s="22"/>
      <c r="BB1316" s="22">
        <f t="shared" si="4889"/>
        <v>159360.5</v>
      </c>
      <c r="BC1316" s="22">
        <f t="shared" si="4890"/>
        <v>165145.79999999999</v>
      </c>
      <c r="BD1316" s="22">
        <f t="shared" si="4891"/>
        <v>165145.79999999999</v>
      </c>
      <c r="BE1316" s="22"/>
      <c r="BF1316" s="22"/>
      <c r="BG1316" s="22"/>
      <c r="BH1316" s="22">
        <f t="shared" si="4892"/>
        <v>159360.5</v>
      </c>
      <c r="BI1316" s="22">
        <f t="shared" si="4893"/>
        <v>165145.79999999999</v>
      </c>
      <c r="BJ1316" s="22">
        <f t="shared" si="4894"/>
        <v>165145.79999999999</v>
      </c>
      <c r="BK1316" s="22"/>
      <c r="BL1316" s="22"/>
      <c r="BM1316" s="22"/>
      <c r="BN1316" s="22">
        <f t="shared" si="4895"/>
        <v>159360.5</v>
      </c>
      <c r="BO1316" s="22">
        <f t="shared" si="4896"/>
        <v>165145.79999999999</v>
      </c>
      <c r="BP1316" s="22">
        <f t="shared" si="4897"/>
        <v>165145.79999999999</v>
      </c>
      <c r="BQ1316" s="22"/>
      <c r="BR1316" s="22"/>
      <c r="BS1316" s="22">
        <f t="shared" si="4898"/>
        <v>159360.5</v>
      </c>
      <c r="BT1316" s="22">
        <f t="shared" si="4899"/>
        <v>165145.79999999999</v>
      </c>
      <c r="BU1316" s="22">
        <f t="shared" si="4900"/>
        <v>165145.79999999999</v>
      </c>
      <c r="BV1316" s="22"/>
      <c r="BW1316" s="22"/>
      <c r="BX1316" s="22">
        <f t="shared" si="4901"/>
        <v>159360.5</v>
      </c>
      <c r="BY1316" s="22">
        <f t="shared" si="4902"/>
        <v>165145.79999999999</v>
      </c>
      <c r="BZ1316" s="22">
        <f t="shared" si="4903"/>
        <v>165145.79999999999</v>
      </c>
      <c r="CA1316" s="22"/>
      <c r="CB1316" s="22"/>
      <c r="CC1316" s="22"/>
      <c r="CD1316" s="22">
        <f t="shared" si="4820"/>
        <v>159360.5</v>
      </c>
      <c r="CE1316" s="22"/>
      <c r="CF1316" s="34">
        <f t="shared" si="4829"/>
        <v>159360.5</v>
      </c>
      <c r="CG1316" s="22">
        <f t="shared" si="4821"/>
        <v>165145.79999999999</v>
      </c>
      <c r="CH1316" s="22"/>
      <c r="CI1316" s="22">
        <f t="shared" si="4830"/>
        <v>165145.79999999999</v>
      </c>
      <c r="CJ1316" s="22">
        <f t="shared" si="4822"/>
        <v>165145.79999999999</v>
      </c>
      <c r="CK1316" s="22"/>
      <c r="CL1316" s="22">
        <f t="shared" si="4831"/>
        <v>165145.79999999999</v>
      </c>
      <c r="CM1316" s="22"/>
      <c r="CN1316" s="15"/>
      <c r="CO1316" s="35"/>
    </row>
    <row r="1317" spans="1:99" ht="31.2" x14ac:dyDescent="0.3">
      <c r="A1317" s="36" t="s">
        <v>727</v>
      </c>
      <c r="B1317" s="36" t="s">
        <v>641</v>
      </c>
      <c r="C1317" s="32"/>
      <c r="D1317" s="32"/>
      <c r="E1317" s="33" t="s">
        <v>40</v>
      </c>
      <c r="F1317" s="22">
        <f t="shared" ref="F1317:K1317" si="4950">F1318</f>
        <v>32648.2</v>
      </c>
      <c r="G1317" s="22">
        <f t="shared" si="4950"/>
        <v>34038.400000000001</v>
      </c>
      <c r="H1317" s="22">
        <f t="shared" si="4950"/>
        <v>34038.400000000001</v>
      </c>
      <c r="I1317" s="22">
        <f t="shared" si="4950"/>
        <v>118.694</v>
      </c>
      <c r="J1317" s="22">
        <f t="shared" si="4950"/>
        <v>0</v>
      </c>
      <c r="K1317" s="22">
        <f t="shared" si="4950"/>
        <v>0</v>
      </c>
      <c r="L1317" s="22">
        <f t="shared" si="4868"/>
        <v>32766.894</v>
      </c>
      <c r="M1317" s="22">
        <f t="shared" si="4869"/>
        <v>34038.400000000001</v>
      </c>
      <c r="N1317" s="22">
        <f t="shared" si="4870"/>
        <v>34038.400000000001</v>
      </c>
      <c r="O1317" s="22">
        <f>O1318</f>
        <v>0</v>
      </c>
      <c r="P1317" s="22">
        <f>P1318</f>
        <v>0</v>
      </c>
      <c r="Q1317" s="22">
        <f>Q1318</f>
        <v>0</v>
      </c>
      <c r="R1317" s="22">
        <f t="shared" si="4871"/>
        <v>32766.894</v>
      </c>
      <c r="S1317" s="22">
        <f t="shared" si="4872"/>
        <v>34038.400000000001</v>
      </c>
      <c r="T1317" s="22">
        <f t="shared" si="4873"/>
        <v>34038.400000000001</v>
      </c>
      <c r="U1317" s="22">
        <f>U1318</f>
        <v>0</v>
      </c>
      <c r="V1317" s="22">
        <f>V1318</f>
        <v>0</v>
      </c>
      <c r="W1317" s="22">
        <f>W1318</f>
        <v>0</v>
      </c>
      <c r="X1317" s="22">
        <f t="shared" si="4874"/>
        <v>32766.894</v>
      </c>
      <c r="Y1317" s="22">
        <f t="shared" si="4875"/>
        <v>34038.400000000001</v>
      </c>
      <c r="Z1317" s="22">
        <f t="shared" si="4876"/>
        <v>34038.400000000001</v>
      </c>
      <c r="AA1317" s="22">
        <f>AA1318</f>
        <v>0</v>
      </c>
      <c r="AB1317" s="22">
        <f>AB1318</f>
        <v>0</v>
      </c>
      <c r="AC1317" s="22">
        <f>AC1318</f>
        <v>0</v>
      </c>
      <c r="AD1317" s="22">
        <f t="shared" si="4877"/>
        <v>32766.894</v>
      </c>
      <c r="AE1317" s="22">
        <f t="shared" si="4878"/>
        <v>34038.400000000001</v>
      </c>
      <c r="AF1317" s="22">
        <f t="shared" si="4879"/>
        <v>34038.400000000001</v>
      </c>
      <c r="AG1317" s="22">
        <f>AG1318</f>
        <v>0</v>
      </c>
      <c r="AH1317" s="22">
        <f>AH1318</f>
        <v>0</v>
      </c>
      <c r="AI1317" s="22">
        <f>AI1318</f>
        <v>0</v>
      </c>
      <c r="AJ1317" s="22">
        <f t="shared" si="4880"/>
        <v>32766.894</v>
      </c>
      <c r="AK1317" s="22">
        <f t="shared" si="4881"/>
        <v>34038.400000000001</v>
      </c>
      <c r="AL1317" s="22">
        <f t="shared" si="4882"/>
        <v>34038.400000000001</v>
      </c>
      <c r="AM1317" s="22">
        <f>AM1318</f>
        <v>0</v>
      </c>
      <c r="AN1317" s="22">
        <f>AN1318</f>
        <v>0</v>
      </c>
      <c r="AO1317" s="22">
        <f>AO1318</f>
        <v>0</v>
      </c>
      <c r="AP1317" s="22">
        <f t="shared" si="4883"/>
        <v>32766.894</v>
      </c>
      <c r="AQ1317" s="22">
        <f t="shared" si="4884"/>
        <v>34038.400000000001</v>
      </c>
      <c r="AR1317" s="22">
        <f t="shared" si="4885"/>
        <v>34038.400000000001</v>
      </c>
      <c r="AS1317" s="22">
        <f>AS1318</f>
        <v>0</v>
      </c>
      <c r="AT1317" s="22">
        <f>AT1318</f>
        <v>0</v>
      </c>
      <c r="AU1317" s="22">
        <f>AU1318</f>
        <v>0</v>
      </c>
      <c r="AV1317" s="22">
        <f t="shared" si="4886"/>
        <v>32766.894</v>
      </c>
      <c r="AW1317" s="22">
        <f t="shared" si="4887"/>
        <v>34038.400000000001</v>
      </c>
      <c r="AX1317" s="22">
        <f t="shared" si="4888"/>
        <v>34038.400000000001</v>
      </c>
      <c r="AY1317" s="22">
        <f>AY1318</f>
        <v>0</v>
      </c>
      <c r="AZ1317" s="22">
        <f>AZ1318</f>
        <v>0</v>
      </c>
      <c r="BA1317" s="22">
        <f>BA1318</f>
        <v>0</v>
      </c>
      <c r="BB1317" s="22">
        <f t="shared" si="4889"/>
        <v>32766.894</v>
      </c>
      <c r="BC1317" s="22">
        <f t="shared" si="4890"/>
        <v>34038.400000000001</v>
      </c>
      <c r="BD1317" s="22">
        <f t="shared" si="4891"/>
        <v>34038.400000000001</v>
      </c>
      <c r="BE1317" s="22">
        <f>BE1318</f>
        <v>0</v>
      </c>
      <c r="BF1317" s="22">
        <f>BF1318</f>
        <v>0</v>
      </c>
      <c r="BG1317" s="22">
        <f>BG1318</f>
        <v>0</v>
      </c>
      <c r="BH1317" s="22">
        <f t="shared" si="4892"/>
        <v>32766.894</v>
      </c>
      <c r="BI1317" s="22">
        <f t="shared" si="4893"/>
        <v>34038.400000000001</v>
      </c>
      <c r="BJ1317" s="22">
        <f t="shared" si="4894"/>
        <v>34038.400000000001</v>
      </c>
      <c r="BK1317" s="22">
        <f>BK1318</f>
        <v>2046.9480000000001</v>
      </c>
      <c r="BL1317" s="22">
        <f>BL1318</f>
        <v>0</v>
      </c>
      <c r="BM1317" s="22">
        <f>BM1318</f>
        <v>0</v>
      </c>
      <c r="BN1317" s="22">
        <f t="shared" si="4895"/>
        <v>34813.841999999997</v>
      </c>
      <c r="BO1317" s="22">
        <f t="shared" si="4896"/>
        <v>34038.400000000001</v>
      </c>
      <c r="BP1317" s="22">
        <f t="shared" si="4897"/>
        <v>34038.400000000001</v>
      </c>
      <c r="BQ1317" s="22">
        <f>BQ1318</f>
        <v>0</v>
      </c>
      <c r="BR1317" s="22">
        <f>BR1318</f>
        <v>0</v>
      </c>
      <c r="BS1317" s="22">
        <f t="shared" si="4898"/>
        <v>34813.841999999997</v>
      </c>
      <c r="BT1317" s="22">
        <f t="shared" si="4899"/>
        <v>34038.400000000001</v>
      </c>
      <c r="BU1317" s="22">
        <f t="shared" si="4900"/>
        <v>34038.400000000001</v>
      </c>
      <c r="BV1317" s="22">
        <f>BV1318</f>
        <v>0</v>
      </c>
      <c r="BW1317" s="22">
        <f>BW1318</f>
        <v>0</v>
      </c>
      <c r="BX1317" s="22">
        <f t="shared" si="4901"/>
        <v>34813.841999999997</v>
      </c>
      <c r="BY1317" s="22">
        <f t="shared" si="4902"/>
        <v>34038.400000000001</v>
      </c>
      <c r="BZ1317" s="22">
        <f t="shared" si="4903"/>
        <v>34038.400000000001</v>
      </c>
      <c r="CA1317" s="22">
        <f>CA1318</f>
        <v>0</v>
      </c>
      <c r="CB1317" s="22">
        <f>CB1318</f>
        <v>0</v>
      </c>
      <c r="CC1317" s="22">
        <f>CC1318</f>
        <v>0</v>
      </c>
      <c r="CD1317" s="22">
        <f t="shared" si="4820"/>
        <v>34813.841999999997</v>
      </c>
      <c r="CE1317" s="22">
        <f>CE1318</f>
        <v>0</v>
      </c>
      <c r="CF1317" s="34">
        <f t="shared" si="4829"/>
        <v>34813.841999999997</v>
      </c>
      <c r="CG1317" s="22">
        <f t="shared" si="4821"/>
        <v>34038.400000000001</v>
      </c>
      <c r="CH1317" s="22">
        <f>CH1318</f>
        <v>0</v>
      </c>
      <c r="CI1317" s="22">
        <f t="shared" si="4830"/>
        <v>34038.400000000001</v>
      </c>
      <c r="CJ1317" s="22">
        <f t="shared" si="4822"/>
        <v>34038.400000000001</v>
      </c>
      <c r="CK1317" s="22">
        <f>CK1318</f>
        <v>0</v>
      </c>
      <c r="CL1317" s="22">
        <f t="shared" si="4831"/>
        <v>34038.400000000001</v>
      </c>
      <c r="CM1317" s="22">
        <f>CM1318</f>
        <v>0</v>
      </c>
      <c r="CN1317" s="15"/>
      <c r="CO1317" s="35"/>
      <c r="CS1317" s="5" t="s">
        <v>29</v>
      </c>
    </row>
    <row r="1318" spans="1:99" ht="46.8" x14ac:dyDescent="0.3">
      <c r="A1318" s="36" t="s">
        <v>727</v>
      </c>
      <c r="B1318" s="16">
        <v>240</v>
      </c>
      <c r="C1318" s="32"/>
      <c r="D1318" s="32"/>
      <c r="E1318" s="33" t="s">
        <v>41</v>
      </c>
      <c r="F1318" s="22">
        <f t="shared" ref="F1318:K1318" si="4951">F1319+F1320</f>
        <v>32648.2</v>
      </c>
      <c r="G1318" s="22">
        <f t="shared" si="4951"/>
        <v>34038.400000000001</v>
      </c>
      <c r="H1318" s="22">
        <f t="shared" si="4951"/>
        <v>34038.400000000001</v>
      </c>
      <c r="I1318" s="22">
        <f t="shared" si="4951"/>
        <v>118.694</v>
      </c>
      <c r="J1318" s="22">
        <f t="shared" si="4951"/>
        <v>0</v>
      </c>
      <c r="K1318" s="22">
        <f t="shared" si="4951"/>
        <v>0</v>
      </c>
      <c r="L1318" s="22">
        <f t="shared" si="4868"/>
        <v>32766.894</v>
      </c>
      <c r="M1318" s="22">
        <f t="shared" si="4869"/>
        <v>34038.400000000001</v>
      </c>
      <c r="N1318" s="22">
        <f t="shared" si="4870"/>
        <v>34038.400000000001</v>
      </c>
      <c r="O1318" s="22">
        <f>O1319+O1320</f>
        <v>0</v>
      </c>
      <c r="P1318" s="22">
        <f>P1319+P1320</f>
        <v>0</v>
      </c>
      <c r="Q1318" s="22">
        <f>Q1319+Q1320</f>
        <v>0</v>
      </c>
      <c r="R1318" s="22">
        <f t="shared" si="4871"/>
        <v>32766.894</v>
      </c>
      <c r="S1318" s="22">
        <f t="shared" si="4872"/>
        <v>34038.400000000001</v>
      </c>
      <c r="T1318" s="22">
        <f t="shared" si="4873"/>
        <v>34038.400000000001</v>
      </c>
      <c r="U1318" s="22">
        <f>U1319+U1320</f>
        <v>0</v>
      </c>
      <c r="V1318" s="22">
        <f>V1319+V1320</f>
        <v>0</v>
      </c>
      <c r="W1318" s="22">
        <f>W1319+W1320</f>
        <v>0</v>
      </c>
      <c r="X1318" s="22">
        <f t="shared" si="4874"/>
        <v>32766.894</v>
      </c>
      <c r="Y1318" s="22">
        <f t="shared" si="4875"/>
        <v>34038.400000000001</v>
      </c>
      <c r="Z1318" s="22">
        <f t="shared" si="4876"/>
        <v>34038.400000000001</v>
      </c>
      <c r="AA1318" s="22">
        <f>AA1319+AA1320</f>
        <v>0</v>
      </c>
      <c r="AB1318" s="22">
        <f>AB1319+AB1320</f>
        <v>0</v>
      </c>
      <c r="AC1318" s="22">
        <f>AC1319+AC1320</f>
        <v>0</v>
      </c>
      <c r="AD1318" s="22">
        <f t="shared" si="4877"/>
        <v>32766.894</v>
      </c>
      <c r="AE1318" s="22">
        <f t="shared" si="4878"/>
        <v>34038.400000000001</v>
      </c>
      <c r="AF1318" s="22">
        <f t="shared" si="4879"/>
        <v>34038.400000000001</v>
      </c>
      <c r="AG1318" s="22">
        <f>AG1319+AG1320</f>
        <v>0</v>
      </c>
      <c r="AH1318" s="22">
        <f>AH1319+AH1320</f>
        <v>0</v>
      </c>
      <c r="AI1318" s="22">
        <f>AI1319+AI1320</f>
        <v>0</v>
      </c>
      <c r="AJ1318" s="22">
        <f t="shared" si="4880"/>
        <v>32766.894</v>
      </c>
      <c r="AK1318" s="22">
        <f t="shared" si="4881"/>
        <v>34038.400000000001</v>
      </c>
      <c r="AL1318" s="22">
        <f t="shared" si="4882"/>
        <v>34038.400000000001</v>
      </c>
      <c r="AM1318" s="22">
        <f>AM1319+AM1320</f>
        <v>0</v>
      </c>
      <c r="AN1318" s="22">
        <f>AN1319+AN1320</f>
        <v>0</v>
      </c>
      <c r="AO1318" s="22">
        <f>AO1319+AO1320</f>
        <v>0</v>
      </c>
      <c r="AP1318" s="22">
        <f t="shared" si="4883"/>
        <v>32766.894</v>
      </c>
      <c r="AQ1318" s="22">
        <f t="shared" si="4884"/>
        <v>34038.400000000001</v>
      </c>
      <c r="AR1318" s="22">
        <f t="shared" si="4885"/>
        <v>34038.400000000001</v>
      </c>
      <c r="AS1318" s="22">
        <f>AS1319+AS1320</f>
        <v>0</v>
      </c>
      <c r="AT1318" s="22">
        <f>AT1319+AT1320</f>
        <v>0</v>
      </c>
      <c r="AU1318" s="22">
        <f>AU1319+AU1320</f>
        <v>0</v>
      </c>
      <c r="AV1318" s="22">
        <f t="shared" si="4886"/>
        <v>32766.894</v>
      </c>
      <c r="AW1318" s="22">
        <f t="shared" si="4887"/>
        <v>34038.400000000001</v>
      </c>
      <c r="AX1318" s="22">
        <f t="shared" si="4888"/>
        <v>34038.400000000001</v>
      </c>
      <c r="AY1318" s="22">
        <f>AY1319+AY1320</f>
        <v>0</v>
      </c>
      <c r="AZ1318" s="22">
        <f>AZ1319+AZ1320</f>
        <v>0</v>
      </c>
      <c r="BA1318" s="22">
        <f>BA1319+BA1320</f>
        <v>0</v>
      </c>
      <c r="BB1318" s="22">
        <f t="shared" si="4889"/>
        <v>32766.894</v>
      </c>
      <c r="BC1318" s="22">
        <f t="shared" si="4890"/>
        <v>34038.400000000001</v>
      </c>
      <c r="BD1318" s="22">
        <f t="shared" si="4891"/>
        <v>34038.400000000001</v>
      </c>
      <c r="BE1318" s="22">
        <f>BE1319+BE1320</f>
        <v>0</v>
      </c>
      <c r="BF1318" s="22">
        <f>BF1319+BF1320</f>
        <v>0</v>
      </c>
      <c r="BG1318" s="22">
        <f>BG1319+BG1320</f>
        <v>0</v>
      </c>
      <c r="BH1318" s="22">
        <f t="shared" si="4892"/>
        <v>32766.894</v>
      </c>
      <c r="BI1318" s="22">
        <f t="shared" si="4893"/>
        <v>34038.400000000001</v>
      </c>
      <c r="BJ1318" s="22">
        <f t="shared" si="4894"/>
        <v>34038.400000000001</v>
      </c>
      <c r="BK1318" s="22">
        <f>BK1319+BK1320</f>
        <v>2046.9480000000001</v>
      </c>
      <c r="BL1318" s="22">
        <f>BL1319+BL1320</f>
        <v>0</v>
      </c>
      <c r="BM1318" s="22">
        <f>BM1319+BM1320</f>
        <v>0</v>
      </c>
      <c r="BN1318" s="22">
        <f t="shared" si="4895"/>
        <v>34813.841999999997</v>
      </c>
      <c r="BO1318" s="22">
        <f t="shared" si="4896"/>
        <v>34038.400000000001</v>
      </c>
      <c r="BP1318" s="22">
        <f t="shared" si="4897"/>
        <v>34038.400000000001</v>
      </c>
      <c r="BQ1318" s="22">
        <f>BQ1319+BQ1320</f>
        <v>0</v>
      </c>
      <c r="BR1318" s="22">
        <f>BR1319+BR1320</f>
        <v>0</v>
      </c>
      <c r="BS1318" s="22">
        <f t="shared" si="4898"/>
        <v>34813.841999999997</v>
      </c>
      <c r="BT1318" s="22">
        <f t="shared" si="4899"/>
        <v>34038.400000000001</v>
      </c>
      <c r="BU1318" s="22">
        <f t="shared" si="4900"/>
        <v>34038.400000000001</v>
      </c>
      <c r="BV1318" s="22">
        <f>BV1319+BV1320</f>
        <v>0</v>
      </c>
      <c r="BW1318" s="22">
        <f>BW1319+BW1320</f>
        <v>0</v>
      </c>
      <c r="BX1318" s="22">
        <f t="shared" si="4901"/>
        <v>34813.841999999997</v>
      </c>
      <c r="BY1318" s="22">
        <f t="shared" si="4902"/>
        <v>34038.400000000001</v>
      </c>
      <c r="BZ1318" s="22">
        <f t="shared" si="4903"/>
        <v>34038.400000000001</v>
      </c>
      <c r="CA1318" s="22">
        <f>CA1319+CA1320</f>
        <v>0</v>
      </c>
      <c r="CB1318" s="22">
        <f>CB1319+CB1320</f>
        <v>0</v>
      </c>
      <c r="CC1318" s="22">
        <f>CC1319+CC1320</f>
        <v>0</v>
      </c>
      <c r="CD1318" s="22">
        <f t="shared" si="4820"/>
        <v>34813.841999999997</v>
      </c>
      <c r="CE1318" s="22">
        <f>CE1319+CE1320</f>
        <v>0</v>
      </c>
      <c r="CF1318" s="34">
        <f t="shared" si="4829"/>
        <v>34813.841999999997</v>
      </c>
      <c r="CG1318" s="22">
        <f t="shared" si="4821"/>
        <v>34038.400000000001</v>
      </c>
      <c r="CH1318" s="22">
        <f>CH1319+CH1320</f>
        <v>0</v>
      </c>
      <c r="CI1318" s="22">
        <f t="shared" si="4830"/>
        <v>34038.400000000001</v>
      </c>
      <c r="CJ1318" s="22">
        <f t="shared" si="4822"/>
        <v>34038.400000000001</v>
      </c>
      <c r="CK1318" s="22">
        <f>CK1319+CK1320</f>
        <v>0</v>
      </c>
      <c r="CL1318" s="22">
        <f t="shared" si="4831"/>
        <v>34038.400000000001</v>
      </c>
      <c r="CM1318" s="22">
        <f>CM1319+CM1320</f>
        <v>0</v>
      </c>
      <c r="CN1318" s="15"/>
      <c r="CO1318" s="35"/>
      <c r="CT1318" s="5" t="s">
        <v>30</v>
      </c>
    </row>
    <row r="1319" spans="1:99" x14ac:dyDescent="0.3">
      <c r="A1319" s="36" t="s">
        <v>727</v>
      </c>
      <c r="B1319" s="16">
        <v>240</v>
      </c>
      <c r="C1319" s="32" t="s">
        <v>395</v>
      </c>
      <c r="D1319" s="32" t="s">
        <v>105</v>
      </c>
      <c r="E1319" s="33" t="s">
        <v>681</v>
      </c>
      <c r="F1319" s="22">
        <f>6789.1+271.1</f>
        <v>7060.2000000000007</v>
      </c>
      <c r="G1319" s="22">
        <f>6792.3+280.2</f>
        <v>7072.5</v>
      </c>
      <c r="H1319" s="22">
        <f>6792.3+280.2</f>
        <v>7072.5</v>
      </c>
      <c r="I1319" s="22">
        <f>118.694</f>
        <v>118.694</v>
      </c>
      <c r="J1319" s="22"/>
      <c r="K1319" s="22"/>
      <c r="L1319" s="22">
        <f t="shared" si="4868"/>
        <v>7178.8940000000011</v>
      </c>
      <c r="M1319" s="22">
        <f t="shared" si="4869"/>
        <v>7072.5</v>
      </c>
      <c r="N1319" s="22">
        <f t="shared" si="4870"/>
        <v>7072.5</v>
      </c>
      <c r="O1319" s="22"/>
      <c r="P1319" s="22"/>
      <c r="Q1319" s="22"/>
      <c r="R1319" s="22">
        <f t="shared" si="4871"/>
        <v>7178.8940000000011</v>
      </c>
      <c r="S1319" s="22">
        <f t="shared" si="4872"/>
        <v>7072.5</v>
      </c>
      <c r="T1319" s="22">
        <f t="shared" si="4873"/>
        <v>7072.5</v>
      </c>
      <c r="U1319" s="22"/>
      <c r="V1319" s="22"/>
      <c r="W1319" s="22"/>
      <c r="X1319" s="22">
        <f t="shared" si="4874"/>
        <v>7178.8940000000011</v>
      </c>
      <c r="Y1319" s="22">
        <f t="shared" si="4875"/>
        <v>7072.5</v>
      </c>
      <c r="Z1319" s="22">
        <f t="shared" si="4876"/>
        <v>7072.5</v>
      </c>
      <c r="AA1319" s="22"/>
      <c r="AB1319" s="22"/>
      <c r="AC1319" s="22"/>
      <c r="AD1319" s="22">
        <f t="shared" si="4877"/>
        <v>7178.8940000000011</v>
      </c>
      <c r="AE1319" s="22">
        <f t="shared" si="4878"/>
        <v>7072.5</v>
      </c>
      <c r="AF1319" s="22">
        <f t="shared" si="4879"/>
        <v>7072.5</v>
      </c>
      <c r="AG1319" s="22"/>
      <c r="AH1319" s="22"/>
      <c r="AI1319" s="22"/>
      <c r="AJ1319" s="22">
        <f t="shared" si="4880"/>
        <v>7178.8940000000011</v>
      </c>
      <c r="AK1319" s="22">
        <f t="shared" si="4881"/>
        <v>7072.5</v>
      </c>
      <c r="AL1319" s="22">
        <f t="shared" si="4882"/>
        <v>7072.5</v>
      </c>
      <c r="AM1319" s="22"/>
      <c r="AN1319" s="22"/>
      <c r="AO1319" s="22"/>
      <c r="AP1319" s="22">
        <f t="shared" si="4883"/>
        <v>7178.8940000000011</v>
      </c>
      <c r="AQ1319" s="22">
        <f t="shared" si="4884"/>
        <v>7072.5</v>
      </c>
      <c r="AR1319" s="22">
        <f t="shared" si="4885"/>
        <v>7072.5</v>
      </c>
      <c r="AS1319" s="22"/>
      <c r="AT1319" s="22"/>
      <c r="AU1319" s="22"/>
      <c r="AV1319" s="22">
        <f t="shared" si="4886"/>
        <v>7178.8940000000011</v>
      </c>
      <c r="AW1319" s="22">
        <f t="shared" si="4887"/>
        <v>7072.5</v>
      </c>
      <c r="AX1319" s="22">
        <f t="shared" si="4888"/>
        <v>7072.5</v>
      </c>
      <c r="AY1319" s="22"/>
      <c r="AZ1319" s="22"/>
      <c r="BA1319" s="22"/>
      <c r="BB1319" s="22">
        <f t="shared" si="4889"/>
        <v>7178.8940000000011</v>
      </c>
      <c r="BC1319" s="22">
        <f t="shared" si="4890"/>
        <v>7072.5</v>
      </c>
      <c r="BD1319" s="22">
        <f t="shared" si="4891"/>
        <v>7072.5</v>
      </c>
      <c r="BE1319" s="22"/>
      <c r="BF1319" s="22"/>
      <c r="BG1319" s="22"/>
      <c r="BH1319" s="22">
        <f t="shared" si="4892"/>
        <v>7178.8940000000011</v>
      </c>
      <c r="BI1319" s="22">
        <f t="shared" si="4893"/>
        <v>7072.5</v>
      </c>
      <c r="BJ1319" s="22">
        <f t="shared" si="4894"/>
        <v>7072.5</v>
      </c>
      <c r="BK1319" s="22"/>
      <c r="BL1319" s="22"/>
      <c r="BM1319" s="22"/>
      <c r="BN1319" s="22">
        <f t="shared" si="4895"/>
        <v>7178.8940000000011</v>
      </c>
      <c r="BO1319" s="22">
        <f t="shared" si="4896"/>
        <v>7072.5</v>
      </c>
      <c r="BP1319" s="22">
        <f t="shared" si="4897"/>
        <v>7072.5</v>
      </c>
      <c r="BQ1319" s="22"/>
      <c r="BR1319" s="22"/>
      <c r="BS1319" s="22">
        <f t="shared" si="4898"/>
        <v>7178.8940000000011</v>
      </c>
      <c r="BT1319" s="22">
        <f t="shared" si="4899"/>
        <v>7072.5</v>
      </c>
      <c r="BU1319" s="22">
        <f t="shared" si="4900"/>
        <v>7072.5</v>
      </c>
      <c r="BV1319" s="22"/>
      <c r="BW1319" s="22"/>
      <c r="BX1319" s="22">
        <f t="shared" si="4901"/>
        <v>7178.8940000000011</v>
      </c>
      <c r="BY1319" s="22">
        <f t="shared" si="4902"/>
        <v>7072.5</v>
      </c>
      <c r="BZ1319" s="22">
        <f t="shared" si="4903"/>
        <v>7072.5</v>
      </c>
      <c r="CA1319" s="22"/>
      <c r="CB1319" s="22"/>
      <c r="CC1319" s="22"/>
      <c r="CD1319" s="22">
        <f t="shared" si="4820"/>
        <v>7178.8940000000011</v>
      </c>
      <c r="CE1319" s="22"/>
      <c r="CF1319" s="34">
        <f t="shared" si="4829"/>
        <v>7178.8940000000011</v>
      </c>
      <c r="CG1319" s="22">
        <f t="shared" si="4821"/>
        <v>7072.5</v>
      </c>
      <c r="CH1319" s="22"/>
      <c r="CI1319" s="22">
        <f t="shared" si="4830"/>
        <v>7072.5</v>
      </c>
      <c r="CJ1319" s="22">
        <f t="shared" si="4822"/>
        <v>7072.5</v>
      </c>
      <c r="CK1319" s="22"/>
      <c r="CL1319" s="22">
        <f t="shared" si="4831"/>
        <v>7072.5</v>
      </c>
      <c r="CM1319" s="22"/>
      <c r="CN1319" s="15"/>
      <c r="CO1319" s="35" t="s">
        <v>729</v>
      </c>
    </row>
    <row r="1320" spans="1:99" ht="31.2" x14ac:dyDescent="0.3">
      <c r="A1320" s="36" t="s">
        <v>727</v>
      </c>
      <c r="B1320" s="16">
        <v>240</v>
      </c>
      <c r="C1320" s="32" t="s">
        <v>66</v>
      </c>
      <c r="D1320" s="32" t="s">
        <v>66</v>
      </c>
      <c r="E1320" s="33" t="s">
        <v>728</v>
      </c>
      <c r="F1320" s="22">
        <v>25588</v>
      </c>
      <c r="G1320" s="22">
        <v>26965.9</v>
      </c>
      <c r="H1320" s="22">
        <v>26965.9</v>
      </c>
      <c r="I1320" s="22"/>
      <c r="J1320" s="22"/>
      <c r="K1320" s="22"/>
      <c r="L1320" s="22">
        <f t="shared" si="4868"/>
        <v>25588</v>
      </c>
      <c r="M1320" s="22">
        <f t="shared" si="4869"/>
        <v>26965.9</v>
      </c>
      <c r="N1320" s="22">
        <f t="shared" si="4870"/>
        <v>26965.9</v>
      </c>
      <c r="O1320" s="22"/>
      <c r="P1320" s="22"/>
      <c r="Q1320" s="22"/>
      <c r="R1320" s="22">
        <f t="shared" si="4871"/>
        <v>25588</v>
      </c>
      <c r="S1320" s="22">
        <f t="shared" si="4872"/>
        <v>26965.9</v>
      </c>
      <c r="T1320" s="22">
        <f t="shared" si="4873"/>
        <v>26965.9</v>
      </c>
      <c r="U1320" s="22"/>
      <c r="V1320" s="22"/>
      <c r="W1320" s="22"/>
      <c r="X1320" s="22">
        <f t="shared" si="4874"/>
        <v>25588</v>
      </c>
      <c r="Y1320" s="22">
        <f t="shared" si="4875"/>
        <v>26965.9</v>
      </c>
      <c r="Z1320" s="22">
        <f t="shared" si="4876"/>
        <v>26965.9</v>
      </c>
      <c r="AA1320" s="22"/>
      <c r="AB1320" s="22"/>
      <c r="AC1320" s="22"/>
      <c r="AD1320" s="22">
        <f t="shared" si="4877"/>
        <v>25588</v>
      </c>
      <c r="AE1320" s="22">
        <f t="shared" si="4878"/>
        <v>26965.9</v>
      </c>
      <c r="AF1320" s="22">
        <f t="shared" si="4879"/>
        <v>26965.9</v>
      </c>
      <c r="AG1320" s="22"/>
      <c r="AH1320" s="22"/>
      <c r="AI1320" s="22"/>
      <c r="AJ1320" s="22">
        <f t="shared" si="4880"/>
        <v>25588</v>
      </c>
      <c r="AK1320" s="22">
        <f t="shared" si="4881"/>
        <v>26965.9</v>
      </c>
      <c r="AL1320" s="22">
        <f t="shared" si="4882"/>
        <v>26965.9</v>
      </c>
      <c r="AM1320" s="22"/>
      <c r="AN1320" s="22"/>
      <c r="AO1320" s="22"/>
      <c r="AP1320" s="22">
        <f t="shared" si="4883"/>
        <v>25588</v>
      </c>
      <c r="AQ1320" s="22">
        <f t="shared" si="4884"/>
        <v>26965.9</v>
      </c>
      <c r="AR1320" s="22">
        <f t="shared" si="4885"/>
        <v>26965.9</v>
      </c>
      <c r="AS1320" s="22"/>
      <c r="AT1320" s="22"/>
      <c r="AU1320" s="22"/>
      <c r="AV1320" s="22">
        <f t="shared" si="4886"/>
        <v>25588</v>
      </c>
      <c r="AW1320" s="22">
        <f t="shared" si="4887"/>
        <v>26965.9</v>
      </c>
      <c r="AX1320" s="22">
        <f t="shared" si="4888"/>
        <v>26965.9</v>
      </c>
      <c r="AY1320" s="22"/>
      <c r="AZ1320" s="22"/>
      <c r="BA1320" s="22"/>
      <c r="BB1320" s="22">
        <f t="shared" si="4889"/>
        <v>25588</v>
      </c>
      <c r="BC1320" s="22">
        <f t="shared" si="4890"/>
        <v>26965.9</v>
      </c>
      <c r="BD1320" s="22">
        <f t="shared" si="4891"/>
        <v>26965.9</v>
      </c>
      <c r="BE1320" s="22"/>
      <c r="BF1320" s="22"/>
      <c r="BG1320" s="22"/>
      <c r="BH1320" s="22">
        <f t="shared" si="4892"/>
        <v>25588</v>
      </c>
      <c r="BI1320" s="22">
        <f t="shared" si="4893"/>
        <v>26965.9</v>
      </c>
      <c r="BJ1320" s="22">
        <f t="shared" si="4894"/>
        <v>26965.9</v>
      </c>
      <c r="BK1320" s="22">
        <v>2046.9480000000001</v>
      </c>
      <c r="BL1320" s="22"/>
      <c r="BM1320" s="22"/>
      <c r="BN1320" s="22">
        <f t="shared" si="4895"/>
        <v>27634.948</v>
      </c>
      <c r="BO1320" s="22">
        <f t="shared" si="4896"/>
        <v>26965.9</v>
      </c>
      <c r="BP1320" s="22">
        <f t="shared" si="4897"/>
        <v>26965.9</v>
      </c>
      <c r="BQ1320" s="22"/>
      <c r="BR1320" s="22"/>
      <c r="BS1320" s="22">
        <f t="shared" si="4898"/>
        <v>27634.948</v>
      </c>
      <c r="BT1320" s="22">
        <f t="shared" si="4899"/>
        <v>26965.9</v>
      </c>
      <c r="BU1320" s="22">
        <f t="shared" si="4900"/>
        <v>26965.9</v>
      </c>
      <c r="BV1320" s="22"/>
      <c r="BW1320" s="22"/>
      <c r="BX1320" s="22">
        <f t="shared" si="4901"/>
        <v>27634.948</v>
      </c>
      <c r="BY1320" s="22">
        <f t="shared" si="4902"/>
        <v>26965.9</v>
      </c>
      <c r="BZ1320" s="22">
        <f t="shared" si="4903"/>
        <v>26965.9</v>
      </c>
      <c r="CA1320" s="22"/>
      <c r="CB1320" s="22"/>
      <c r="CC1320" s="22"/>
      <c r="CD1320" s="22">
        <f t="shared" si="4820"/>
        <v>27634.948</v>
      </c>
      <c r="CE1320" s="22"/>
      <c r="CF1320" s="34">
        <f t="shared" si="4829"/>
        <v>27634.948</v>
      </c>
      <c r="CG1320" s="22">
        <f t="shared" si="4821"/>
        <v>26965.9</v>
      </c>
      <c r="CH1320" s="22"/>
      <c r="CI1320" s="22">
        <f t="shared" si="4830"/>
        <v>26965.9</v>
      </c>
      <c r="CJ1320" s="22">
        <f t="shared" si="4822"/>
        <v>26965.9</v>
      </c>
      <c r="CK1320" s="22"/>
      <c r="CL1320" s="22">
        <f t="shared" si="4831"/>
        <v>26965.9</v>
      </c>
      <c r="CM1320" s="22"/>
      <c r="CN1320" s="15"/>
      <c r="CO1320" s="35"/>
    </row>
    <row r="1321" spans="1:99" x14ac:dyDescent="0.3">
      <c r="A1321" s="36" t="s">
        <v>727</v>
      </c>
      <c r="B1321" s="36" t="s">
        <v>642</v>
      </c>
      <c r="C1321" s="32"/>
      <c r="D1321" s="32"/>
      <c r="E1321" s="33" t="s">
        <v>54</v>
      </c>
      <c r="F1321" s="22">
        <f t="shared" ref="F1321:K1321" si="4952">F1322</f>
        <v>511188.3</v>
      </c>
      <c r="G1321" s="22">
        <f t="shared" si="4952"/>
        <v>162131.19999999998</v>
      </c>
      <c r="H1321" s="22">
        <f t="shared" si="4952"/>
        <v>103.3</v>
      </c>
      <c r="I1321" s="22">
        <f t="shared" si="4952"/>
        <v>0</v>
      </c>
      <c r="J1321" s="22">
        <f t="shared" si="4952"/>
        <v>0</v>
      </c>
      <c r="K1321" s="22">
        <f t="shared" si="4952"/>
        <v>0</v>
      </c>
      <c r="L1321" s="22">
        <f t="shared" si="4868"/>
        <v>511188.3</v>
      </c>
      <c r="M1321" s="22">
        <f t="shared" si="4869"/>
        <v>162131.19999999998</v>
      </c>
      <c r="N1321" s="22">
        <f t="shared" si="4870"/>
        <v>103.3</v>
      </c>
      <c r="O1321" s="22">
        <f>O1322</f>
        <v>0</v>
      </c>
      <c r="P1321" s="22">
        <f>P1322</f>
        <v>0</v>
      </c>
      <c r="Q1321" s="22">
        <f>Q1322</f>
        <v>0</v>
      </c>
      <c r="R1321" s="22">
        <f t="shared" si="4871"/>
        <v>511188.3</v>
      </c>
      <c r="S1321" s="22">
        <f t="shared" si="4872"/>
        <v>162131.19999999998</v>
      </c>
      <c r="T1321" s="22">
        <f t="shared" si="4873"/>
        <v>103.3</v>
      </c>
      <c r="U1321" s="22">
        <f>U1322</f>
        <v>0</v>
      </c>
      <c r="V1321" s="22">
        <f>V1322</f>
        <v>0</v>
      </c>
      <c r="W1321" s="22">
        <f>W1322</f>
        <v>0</v>
      </c>
      <c r="X1321" s="22">
        <f t="shared" si="4874"/>
        <v>511188.3</v>
      </c>
      <c r="Y1321" s="22">
        <f t="shared" si="4875"/>
        <v>162131.19999999998</v>
      </c>
      <c r="Z1321" s="22">
        <f t="shared" si="4876"/>
        <v>103.3</v>
      </c>
      <c r="AA1321" s="22">
        <f>AA1322</f>
        <v>0</v>
      </c>
      <c r="AB1321" s="22">
        <f>AB1322</f>
        <v>0</v>
      </c>
      <c r="AC1321" s="22">
        <f>AC1322</f>
        <v>0</v>
      </c>
      <c r="AD1321" s="22">
        <f t="shared" si="4877"/>
        <v>511188.3</v>
      </c>
      <c r="AE1321" s="22">
        <f t="shared" si="4878"/>
        <v>162131.19999999998</v>
      </c>
      <c r="AF1321" s="22">
        <f t="shared" si="4879"/>
        <v>103.3</v>
      </c>
      <c r="AG1321" s="22">
        <f>AG1322</f>
        <v>0</v>
      </c>
      <c r="AH1321" s="22">
        <f>AH1322</f>
        <v>0</v>
      </c>
      <c r="AI1321" s="22">
        <f>AI1322</f>
        <v>0</v>
      </c>
      <c r="AJ1321" s="22">
        <f t="shared" si="4880"/>
        <v>511188.3</v>
      </c>
      <c r="AK1321" s="22">
        <f t="shared" si="4881"/>
        <v>162131.19999999998</v>
      </c>
      <c r="AL1321" s="22">
        <f t="shared" si="4882"/>
        <v>103.3</v>
      </c>
      <c r="AM1321" s="22">
        <f>AM1322</f>
        <v>0</v>
      </c>
      <c r="AN1321" s="22">
        <f>AN1322</f>
        <v>0</v>
      </c>
      <c r="AO1321" s="22">
        <f>AO1322</f>
        <v>0</v>
      </c>
      <c r="AP1321" s="22">
        <f t="shared" si="4883"/>
        <v>511188.3</v>
      </c>
      <c r="AQ1321" s="22">
        <f t="shared" si="4884"/>
        <v>162131.19999999998</v>
      </c>
      <c r="AR1321" s="22">
        <f t="shared" si="4885"/>
        <v>103.3</v>
      </c>
      <c r="AS1321" s="22">
        <f>AS1322</f>
        <v>0</v>
      </c>
      <c r="AT1321" s="22">
        <f>AT1322</f>
        <v>0</v>
      </c>
      <c r="AU1321" s="22">
        <f>AU1322</f>
        <v>0</v>
      </c>
      <c r="AV1321" s="22">
        <f t="shared" si="4886"/>
        <v>511188.3</v>
      </c>
      <c r="AW1321" s="22">
        <f t="shared" si="4887"/>
        <v>162131.19999999998</v>
      </c>
      <c r="AX1321" s="22">
        <f t="shared" si="4888"/>
        <v>103.3</v>
      </c>
      <c r="AY1321" s="22">
        <f>AY1322</f>
        <v>0</v>
      </c>
      <c r="AZ1321" s="22">
        <f>AZ1322</f>
        <v>0</v>
      </c>
      <c r="BA1321" s="22">
        <f>BA1322</f>
        <v>0</v>
      </c>
      <c r="BB1321" s="22">
        <f t="shared" si="4889"/>
        <v>511188.3</v>
      </c>
      <c r="BC1321" s="22">
        <f t="shared" si="4890"/>
        <v>162131.19999999998</v>
      </c>
      <c r="BD1321" s="22">
        <f t="shared" si="4891"/>
        <v>103.3</v>
      </c>
      <c r="BE1321" s="22">
        <f>BE1322</f>
        <v>0</v>
      </c>
      <c r="BF1321" s="22">
        <f>BF1322</f>
        <v>0</v>
      </c>
      <c r="BG1321" s="22">
        <f>BG1322</f>
        <v>0</v>
      </c>
      <c r="BH1321" s="22">
        <f t="shared" si="4892"/>
        <v>511188.3</v>
      </c>
      <c r="BI1321" s="22">
        <f t="shared" si="4893"/>
        <v>162131.19999999998</v>
      </c>
      <c r="BJ1321" s="22">
        <f t="shared" si="4894"/>
        <v>103.3</v>
      </c>
      <c r="BK1321" s="22">
        <f>BK1322</f>
        <v>0</v>
      </c>
      <c r="BL1321" s="22">
        <f>BL1322</f>
        <v>0</v>
      </c>
      <c r="BM1321" s="22">
        <f>BM1322</f>
        <v>0</v>
      </c>
      <c r="BN1321" s="22">
        <f t="shared" si="4895"/>
        <v>511188.3</v>
      </c>
      <c r="BO1321" s="22">
        <f t="shared" si="4896"/>
        <v>162131.19999999998</v>
      </c>
      <c r="BP1321" s="22">
        <f t="shared" si="4897"/>
        <v>103.3</v>
      </c>
      <c r="BQ1321" s="22">
        <f>BQ1322</f>
        <v>0</v>
      </c>
      <c r="BR1321" s="22">
        <f>BR1322</f>
        <v>0</v>
      </c>
      <c r="BS1321" s="22">
        <f t="shared" si="4898"/>
        <v>511188.3</v>
      </c>
      <c r="BT1321" s="22">
        <f t="shared" si="4899"/>
        <v>162131.19999999998</v>
      </c>
      <c r="BU1321" s="22">
        <f t="shared" si="4900"/>
        <v>103.3</v>
      </c>
      <c r="BV1321" s="22">
        <f>BV1322</f>
        <v>0</v>
      </c>
      <c r="BW1321" s="22">
        <f>BW1322</f>
        <v>0</v>
      </c>
      <c r="BX1321" s="22">
        <f t="shared" si="4901"/>
        <v>511188.3</v>
      </c>
      <c r="BY1321" s="22">
        <f t="shared" si="4902"/>
        <v>162131.19999999998</v>
      </c>
      <c r="BZ1321" s="22">
        <f t="shared" si="4903"/>
        <v>103.3</v>
      </c>
      <c r="CA1321" s="22">
        <f>CA1322</f>
        <v>4925.3869999999997</v>
      </c>
      <c r="CB1321" s="22">
        <f>CB1322</f>
        <v>0</v>
      </c>
      <c r="CC1321" s="22">
        <f>CC1322</f>
        <v>0</v>
      </c>
      <c r="CD1321" s="22">
        <f t="shared" si="4820"/>
        <v>516113.68699999998</v>
      </c>
      <c r="CE1321" s="22">
        <f>CE1322</f>
        <v>0</v>
      </c>
      <c r="CF1321" s="34">
        <f t="shared" si="4829"/>
        <v>516113.68699999998</v>
      </c>
      <c r="CG1321" s="22">
        <f t="shared" si="4821"/>
        <v>162131.19999999998</v>
      </c>
      <c r="CH1321" s="22">
        <f>CH1322</f>
        <v>0</v>
      </c>
      <c r="CI1321" s="22">
        <f t="shared" si="4830"/>
        <v>162131.19999999998</v>
      </c>
      <c r="CJ1321" s="22">
        <f t="shared" si="4822"/>
        <v>103.3</v>
      </c>
      <c r="CK1321" s="22">
        <f>CK1322</f>
        <v>0</v>
      </c>
      <c r="CL1321" s="22">
        <f t="shared" si="4831"/>
        <v>103.3</v>
      </c>
      <c r="CM1321" s="22">
        <f>CM1322</f>
        <v>0</v>
      </c>
      <c r="CN1321" s="15"/>
      <c r="CO1321" s="35"/>
      <c r="CS1321" s="5" t="s">
        <v>29</v>
      </c>
    </row>
    <row r="1322" spans="1:99" x14ac:dyDescent="0.3">
      <c r="A1322" s="36" t="s">
        <v>727</v>
      </c>
      <c r="B1322" s="16">
        <v>850</v>
      </c>
      <c r="C1322" s="32"/>
      <c r="D1322" s="32"/>
      <c r="E1322" s="33" t="s">
        <v>79</v>
      </c>
      <c r="F1322" s="22">
        <f t="shared" ref="F1322:K1322" si="4953">F1323+F1324</f>
        <v>511188.3</v>
      </c>
      <c r="G1322" s="22">
        <f t="shared" si="4953"/>
        <v>162131.19999999998</v>
      </c>
      <c r="H1322" s="22">
        <f t="shared" si="4953"/>
        <v>103.3</v>
      </c>
      <c r="I1322" s="22">
        <f t="shared" si="4953"/>
        <v>0</v>
      </c>
      <c r="J1322" s="22">
        <f t="shared" si="4953"/>
        <v>0</v>
      </c>
      <c r="K1322" s="22">
        <f t="shared" si="4953"/>
        <v>0</v>
      </c>
      <c r="L1322" s="22">
        <f t="shared" si="4868"/>
        <v>511188.3</v>
      </c>
      <c r="M1322" s="22">
        <f t="shared" si="4869"/>
        <v>162131.19999999998</v>
      </c>
      <c r="N1322" s="22">
        <f t="shared" si="4870"/>
        <v>103.3</v>
      </c>
      <c r="O1322" s="22">
        <f>O1323+O1324</f>
        <v>0</v>
      </c>
      <c r="P1322" s="22">
        <f>P1323+P1324</f>
        <v>0</v>
      </c>
      <c r="Q1322" s="22">
        <f>Q1323+Q1324</f>
        <v>0</v>
      </c>
      <c r="R1322" s="22">
        <f t="shared" si="4871"/>
        <v>511188.3</v>
      </c>
      <c r="S1322" s="22">
        <f t="shared" si="4872"/>
        <v>162131.19999999998</v>
      </c>
      <c r="T1322" s="22">
        <f t="shared" si="4873"/>
        <v>103.3</v>
      </c>
      <c r="U1322" s="22">
        <f>U1323+U1324</f>
        <v>0</v>
      </c>
      <c r="V1322" s="22">
        <f>V1323+V1324</f>
        <v>0</v>
      </c>
      <c r="W1322" s="22">
        <f>W1323+W1324</f>
        <v>0</v>
      </c>
      <c r="X1322" s="22">
        <f t="shared" si="4874"/>
        <v>511188.3</v>
      </c>
      <c r="Y1322" s="22">
        <f t="shared" si="4875"/>
        <v>162131.19999999998</v>
      </c>
      <c r="Z1322" s="22">
        <f t="shared" si="4876"/>
        <v>103.3</v>
      </c>
      <c r="AA1322" s="22">
        <f>AA1323+AA1324</f>
        <v>0</v>
      </c>
      <c r="AB1322" s="22">
        <f>AB1323+AB1324</f>
        <v>0</v>
      </c>
      <c r="AC1322" s="22">
        <f>AC1323+AC1324</f>
        <v>0</v>
      </c>
      <c r="AD1322" s="22">
        <f t="shared" si="4877"/>
        <v>511188.3</v>
      </c>
      <c r="AE1322" s="22">
        <f t="shared" si="4878"/>
        <v>162131.19999999998</v>
      </c>
      <c r="AF1322" s="22">
        <f t="shared" si="4879"/>
        <v>103.3</v>
      </c>
      <c r="AG1322" s="22">
        <f>AG1323+AG1324</f>
        <v>0</v>
      </c>
      <c r="AH1322" s="22">
        <f>AH1323+AH1324</f>
        <v>0</v>
      </c>
      <c r="AI1322" s="22">
        <f>AI1323+AI1324</f>
        <v>0</v>
      </c>
      <c r="AJ1322" s="22">
        <f t="shared" si="4880"/>
        <v>511188.3</v>
      </c>
      <c r="AK1322" s="22">
        <f t="shared" si="4881"/>
        <v>162131.19999999998</v>
      </c>
      <c r="AL1322" s="22">
        <f t="shared" si="4882"/>
        <v>103.3</v>
      </c>
      <c r="AM1322" s="22">
        <f>AM1323+AM1324</f>
        <v>0</v>
      </c>
      <c r="AN1322" s="22">
        <f>AN1323+AN1324</f>
        <v>0</v>
      </c>
      <c r="AO1322" s="22">
        <f>AO1323+AO1324</f>
        <v>0</v>
      </c>
      <c r="AP1322" s="22">
        <f t="shared" si="4883"/>
        <v>511188.3</v>
      </c>
      <c r="AQ1322" s="22">
        <f t="shared" si="4884"/>
        <v>162131.19999999998</v>
      </c>
      <c r="AR1322" s="22">
        <f t="shared" si="4885"/>
        <v>103.3</v>
      </c>
      <c r="AS1322" s="22">
        <f>AS1323+AS1324</f>
        <v>0</v>
      </c>
      <c r="AT1322" s="22">
        <f>AT1323+AT1324</f>
        <v>0</v>
      </c>
      <c r="AU1322" s="22">
        <f>AU1323+AU1324</f>
        <v>0</v>
      </c>
      <c r="AV1322" s="22">
        <f t="shared" si="4886"/>
        <v>511188.3</v>
      </c>
      <c r="AW1322" s="22">
        <f t="shared" si="4887"/>
        <v>162131.19999999998</v>
      </c>
      <c r="AX1322" s="22">
        <f t="shared" si="4888"/>
        <v>103.3</v>
      </c>
      <c r="AY1322" s="22">
        <f>AY1323+AY1324</f>
        <v>0</v>
      </c>
      <c r="AZ1322" s="22">
        <f>AZ1323+AZ1324</f>
        <v>0</v>
      </c>
      <c r="BA1322" s="22">
        <f>BA1323+BA1324</f>
        <v>0</v>
      </c>
      <c r="BB1322" s="22">
        <f t="shared" si="4889"/>
        <v>511188.3</v>
      </c>
      <c r="BC1322" s="22">
        <f t="shared" si="4890"/>
        <v>162131.19999999998</v>
      </c>
      <c r="BD1322" s="22">
        <f t="shared" si="4891"/>
        <v>103.3</v>
      </c>
      <c r="BE1322" s="22">
        <f>BE1323+BE1324</f>
        <v>0</v>
      </c>
      <c r="BF1322" s="22">
        <f>BF1323+BF1324</f>
        <v>0</v>
      </c>
      <c r="BG1322" s="22">
        <f>BG1323+BG1324</f>
        <v>0</v>
      </c>
      <c r="BH1322" s="22">
        <f t="shared" si="4892"/>
        <v>511188.3</v>
      </c>
      <c r="BI1322" s="22">
        <f t="shared" si="4893"/>
        <v>162131.19999999998</v>
      </c>
      <c r="BJ1322" s="22">
        <f t="shared" si="4894"/>
        <v>103.3</v>
      </c>
      <c r="BK1322" s="22">
        <f>BK1323+BK1324</f>
        <v>0</v>
      </c>
      <c r="BL1322" s="22">
        <f>BL1323+BL1324</f>
        <v>0</v>
      </c>
      <c r="BM1322" s="22">
        <f>BM1323+BM1324</f>
        <v>0</v>
      </c>
      <c r="BN1322" s="22">
        <f t="shared" si="4895"/>
        <v>511188.3</v>
      </c>
      <c r="BO1322" s="22">
        <f t="shared" si="4896"/>
        <v>162131.19999999998</v>
      </c>
      <c r="BP1322" s="22">
        <f t="shared" si="4897"/>
        <v>103.3</v>
      </c>
      <c r="BQ1322" s="22">
        <f>BQ1323+BQ1324</f>
        <v>0</v>
      </c>
      <c r="BR1322" s="22">
        <f>BR1323+BR1324</f>
        <v>0</v>
      </c>
      <c r="BS1322" s="22">
        <f t="shared" si="4898"/>
        <v>511188.3</v>
      </c>
      <c r="BT1322" s="22">
        <f t="shared" si="4899"/>
        <v>162131.19999999998</v>
      </c>
      <c r="BU1322" s="22">
        <f t="shared" si="4900"/>
        <v>103.3</v>
      </c>
      <c r="BV1322" s="22">
        <f>BV1323+BV1324</f>
        <v>0</v>
      </c>
      <c r="BW1322" s="22">
        <f>BW1323+BW1324</f>
        <v>0</v>
      </c>
      <c r="BX1322" s="22">
        <f t="shared" si="4901"/>
        <v>511188.3</v>
      </c>
      <c r="BY1322" s="22">
        <f t="shared" si="4902"/>
        <v>162131.19999999998</v>
      </c>
      <c r="BZ1322" s="22">
        <f t="shared" si="4903"/>
        <v>103.3</v>
      </c>
      <c r="CA1322" s="22">
        <f>CA1323+CA1324</f>
        <v>4925.3869999999997</v>
      </c>
      <c r="CB1322" s="22">
        <f>CB1323+CB1324</f>
        <v>0</v>
      </c>
      <c r="CC1322" s="22">
        <f>CC1323+CC1324</f>
        <v>0</v>
      </c>
      <c r="CD1322" s="22">
        <f t="shared" si="4820"/>
        <v>516113.68699999998</v>
      </c>
      <c r="CE1322" s="22">
        <f>CE1323+CE1324</f>
        <v>0</v>
      </c>
      <c r="CF1322" s="34">
        <f t="shared" si="4829"/>
        <v>516113.68699999998</v>
      </c>
      <c r="CG1322" s="22">
        <f t="shared" si="4821"/>
        <v>162131.19999999998</v>
      </c>
      <c r="CH1322" s="22">
        <f>CH1323+CH1324</f>
        <v>0</v>
      </c>
      <c r="CI1322" s="22">
        <f t="shared" si="4830"/>
        <v>162131.19999999998</v>
      </c>
      <c r="CJ1322" s="22">
        <f t="shared" si="4822"/>
        <v>103.3</v>
      </c>
      <c r="CK1322" s="22">
        <f>CK1323+CK1324</f>
        <v>0</v>
      </c>
      <c r="CL1322" s="22">
        <f t="shared" si="4831"/>
        <v>103.3</v>
      </c>
      <c r="CM1322" s="22">
        <f>CM1323+CM1324</f>
        <v>0</v>
      </c>
      <c r="CN1322" s="15"/>
      <c r="CO1322" s="35"/>
      <c r="CT1322" s="5" t="s">
        <v>30</v>
      </c>
    </row>
    <row r="1323" spans="1:99" x14ac:dyDescent="0.3">
      <c r="A1323" s="36" t="s">
        <v>727</v>
      </c>
      <c r="B1323" s="16">
        <v>850</v>
      </c>
      <c r="C1323" s="32" t="s">
        <v>395</v>
      </c>
      <c r="D1323" s="32" t="s">
        <v>105</v>
      </c>
      <c r="E1323" s="33" t="s">
        <v>681</v>
      </c>
      <c r="F1323" s="22">
        <v>106.5</v>
      </c>
      <c r="G1323" s="22">
        <v>103.3</v>
      </c>
      <c r="H1323" s="22">
        <v>103.3</v>
      </c>
      <c r="I1323" s="22"/>
      <c r="J1323" s="22"/>
      <c r="K1323" s="22"/>
      <c r="L1323" s="22">
        <f t="shared" si="4868"/>
        <v>106.5</v>
      </c>
      <c r="M1323" s="22">
        <f t="shared" si="4869"/>
        <v>103.3</v>
      </c>
      <c r="N1323" s="22">
        <f t="shared" si="4870"/>
        <v>103.3</v>
      </c>
      <c r="O1323" s="22"/>
      <c r="P1323" s="22"/>
      <c r="Q1323" s="22"/>
      <c r="R1323" s="22">
        <f t="shared" si="4871"/>
        <v>106.5</v>
      </c>
      <c r="S1323" s="22">
        <f t="shared" si="4872"/>
        <v>103.3</v>
      </c>
      <c r="T1323" s="22">
        <f t="shared" si="4873"/>
        <v>103.3</v>
      </c>
      <c r="U1323" s="22"/>
      <c r="V1323" s="22"/>
      <c r="W1323" s="22"/>
      <c r="X1323" s="22">
        <f t="shared" si="4874"/>
        <v>106.5</v>
      </c>
      <c r="Y1323" s="22">
        <f t="shared" si="4875"/>
        <v>103.3</v>
      </c>
      <c r="Z1323" s="22">
        <f t="shared" si="4876"/>
        <v>103.3</v>
      </c>
      <c r="AA1323" s="22"/>
      <c r="AB1323" s="22"/>
      <c r="AC1323" s="22"/>
      <c r="AD1323" s="22">
        <f t="shared" si="4877"/>
        <v>106.5</v>
      </c>
      <c r="AE1323" s="22">
        <f t="shared" si="4878"/>
        <v>103.3</v>
      </c>
      <c r="AF1323" s="22">
        <f t="shared" si="4879"/>
        <v>103.3</v>
      </c>
      <c r="AG1323" s="22"/>
      <c r="AH1323" s="22"/>
      <c r="AI1323" s="22"/>
      <c r="AJ1323" s="22">
        <f t="shared" si="4880"/>
        <v>106.5</v>
      </c>
      <c r="AK1323" s="22">
        <f t="shared" si="4881"/>
        <v>103.3</v>
      </c>
      <c r="AL1323" s="22">
        <f t="shared" si="4882"/>
        <v>103.3</v>
      </c>
      <c r="AM1323" s="22"/>
      <c r="AN1323" s="22"/>
      <c r="AO1323" s="22"/>
      <c r="AP1323" s="22">
        <f t="shared" si="4883"/>
        <v>106.5</v>
      </c>
      <c r="AQ1323" s="22">
        <f t="shared" si="4884"/>
        <v>103.3</v>
      </c>
      <c r="AR1323" s="22">
        <f t="shared" si="4885"/>
        <v>103.3</v>
      </c>
      <c r="AS1323" s="22"/>
      <c r="AT1323" s="22"/>
      <c r="AU1323" s="22"/>
      <c r="AV1323" s="22">
        <f t="shared" si="4886"/>
        <v>106.5</v>
      </c>
      <c r="AW1323" s="22">
        <f t="shared" si="4887"/>
        <v>103.3</v>
      </c>
      <c r="AX1323" s="22">
        <f t="shared" si="4888"/>
        <v>103.3</v>
      </c>
      <c r="AY1323" s="22"/>
      <c r="AZ1323" s="22"/>
      <c r="BA1323" s="22"/>
      <c r="BB1323" s="22">
        <f t="shared" si="4889"/>
        <v>106.5</v>
      </c>
      <c r="BC1323" s="22">
        <f t="shared" si="4890"/>
        <v>103.3</v>
      </c>
      <c r="BD1323" s="22">
        <f t="shared" si="4891"/>
        <v>103.3</v>
      </c>
      <c r="BE1323" s="22"/>
      <c r="BF1323" s="22"/>
      <c r="BG1323" s="22"/>
      <c r="BH1323" s="22">
        <f t="shared" si="4892"/>
        <v>106.5</v>
      </c>
      <c r="BI1323" s="22">
        <f t="shared" si="4893"/>
        <v>103.3</v>
      </c>
      <c r="BJ1323" s="22">
        <f t="shared" si="4894"/>
        <v>103.3</v>
      </c>
      <c r="BK1323" s="22"/>
      <c r="BL1323" s="22"/>
      <c r="BM1323" s="22"/>
      <c r="BN1323" s="22">
        <f t="shared" si="4895"/>
        <v>106.5</v>
      </c>
      <c r="BO1323" s="22">
        <f t="shared" si="4896"/>
        <v>103.3</v>
      </c>
      <c r="BP1323" s="22">
        <f t="shared" si="4897"/>
        <v>103.3</v>
      </c>
      <c r="BQ1323" s="22"/>
      <c r="BR1323" s="22"/>
      <c r="BS1323" s="22">
        <f t="shared" si="4898"/>
        <v>106.5</v>
      </c>
      <c r="BT1323" s="22">
        <f t="shared" si="4899"/>
        <v>103.3</v>
      </c>
      <c r="BU1323" s="22">
        <f t="shared" si="4900"/>
        <v>103.3</v>
      </c>
      <c r="BV1323" s="22"/>
      <c r="BW1323" s="22"/>
      <c r="BX1323" s="22">
        <f t="shared" si="4901"/>
        <v>106.5</v>
      </c>
      <c r="BY1323" s="22">
        <f t="shared" si="4902"/>
        <v>103.3</v>
      </c>
      <c r="BZ1323" s="22">
        <f t="shared" si="4903"/>
        <v>103.3</v>
      </c>
      <c r="CA1323" s="22"/>
      <c r="CB1323" s="22"/>
      <c r="CC1323" s="22"/>
      <c r="CD1323" s="22">
        <f t="shared" si="4820"/>
        <v>106.5</v>
      </c>
      <c r="CE1323" s="22"/>
      <c r="CF1323" s="34">
        <f t="shared" si="4829"/>
        <v>106.5</v>
      </c>
      <c r="CG1323" s="22">
        <f t="shared" si="4821"/>
        <v>103.3</v>
      </c>
      <c r="CH1323" s="22"/>
      <c r="CI1323" s="22">
        <f t="shared" si="4830"/>
        <v>103.3</v>
      </c>
      <c r="CJ1323" s="22">
        <f t="shared" si="4822"/>
        <v>103.3</v>
      </c>
      <c r="CK1323" s="22"/>
      <c r="CL1323" s="22">
        <f t="shared" si="4831"/>
        <v>103.3</v>
      </c>
      <c r="CM1323" s="22"/>
      <c r="CN1323" s="15"/>
      <c r="CO1323" s="35"/>
    </row>
    <row r="1324" spans="1:99" ht="31.2" x14ac:dyDescent="0.3">
      <c r="A1324" s="36" t="s">
        <v>727</v>
      </c>
      <c r="B1324" s="16">
        <v>850</v>
      </c>
      <c r="C1324" s="32" t="s">
        <v>66</v>
      </c>
      <c r="D1324" s="32" t="s">
        <v>66</v>
      </c>
      <c r="E1324" s="33" t="s">
        <v>728</v>
      </c>
      <c r="F1324" s="22">
        <v>511081.8</v>
      </c>
      <c r="G1324" s="22">
        <f>27.9+162000</f>
        <v>162027.9</v>
      </c>
      <c r="H1324" s="22"/>
      <c r="I1324" s="22"/>
      <c r="J1324" s="22"/>
      <c r="K1324" s="22"/>
      <c r="L1324" s="22">
        <f t="shared" si="4868"/>
        <v>511081.8</v>
      </c>
      <c r="M1324" s="22">
        <f t="shared" si="4869"/>
        <v>162027.9</v>
      </c>
      <c r="N1324" s="22">
        <f t="shared" si="4870"/>
        <v>0</v>
      </c>
      <c r="O1324" s="22"/>
      <c r="P1324" s="22"/>
      <c r="Q1324" s="22"/>
      <c r="R1324" s="22">
        <f t="shared" si="4871"/>
        <v>511081.8</v>
      </c>
      <c r="S1324" s="22">
        <f t="shared" si="4872"/>
        <v>162027.9</v>
      </c>
      <c r="T1324" s="22">
        <f t="shared" si="4873"/>
        <v>0</v>
      </c>
      <c r="U1324" s="22"/>
      <c r="V1324" s="22"/>
      <c r="W1324" s="22"/>
      <c r="X1324" s="22">
        <f t="shared" si="4874"/>
        <v>511081.8</v>
      </c>
      <c r="Y1324" s="22">
        <f t="shared" si="4875"/>
        <v>162027.9</v>
      </c>
      <c r="Z1324" s="22">
        <f t="shared" si="4876"/>
        <v>0</v>
      </c>
      <c r="AA1324" s="22"/>
      <c r="AB1324" s="22"/>
      <c r="AC1324" s="22"/>
      <c r="AD1324" s="22">
        <f t="shared" si="4877"/>
        <v>511081.8</v>
      </c>
      <c r="AE1324" s="22">
        <f t="shared" si="4878"/>
        <v>162027.9</v>
      </c>
      <c r="AF1324" s="22">
        <f t="shared" si="4879"/>
        <v>0</v>
      </c>
      <c r="AG1324" s="22"/>
      <c r="AH1324" s="22"/>
      <c r="AI1324" s="22"/>
      <c r="AJ1324" s="22">
        <f t="shared" si="4880"/>
        <v>511081.8</v>
      </c>
      <c r="AK1324" s="22">
        <f t="shared" si="4881"/>
        <v>162027.9</v>
      </c>
      <c r="AL1324" s="22">
        <f t="shared" si="4882"/>
        <v>0</v>
      </c>
      <c r="AM1324" s="22"/>
      <c r="AN1324" s="22"/>
      <c r="AO1324" s="22"/>
      <c r="AP1324" s="22">
        <f t="shared" si="4883"/>
        <v>511081.8</v>
      </c>
      <c r="AQ1324" s="22">
        <f t="shared" si="4884"/>
        <v>162027.9</v>
      </c>
      <c r="AR1324" s="22">
        <f t="shared" si="4885"/>
        <v>0</v>
      </c>
      <c r="AS1324" s="22"/>
      <c r="AT1324" s="22"/>
      <c r="AU1324" s="22"/>
      <c r="AV1324" s="22">
        <f t="shared" si="4886"/>
        <v>511081.8</v>
      </c>
      <c r="AW1324" s="22">
        <f t="shared" si="4887"/>
        <v>162027.9</v>
      </c>
      <c r="AX1324" s="22">
        <f t="shared" si="4888"/>
        <v>0</v>
      </c>
      <c r="AY1324" s="22"/>
      <c r="AZ1324" s="22"/>
      <c r="BA1324" s="22"/>
      <c r="BB1324" s="22">
        <f t="shared" si="4889"/>
        <v>511081.8</v>
      </c>
      <c r="BC1324" s="22">
        <f t="shared" si="4890"/>
        <v>162027.9</v>
      </c>
      <c r="BD1324" s="22">
        <f t="shared" si="4891"/>
        <v>0</v>
      </c>
      <c r="BE1324" s="22"/>
      <c r="BF1324" s="22"/>
      <c r="BG1324" s="22"/>
      <c r="BH1324" s="22">
        <f t="shared" si="4892"/>
        <v>511081.8</v>
      </c>
      <c r="BI1324" s="22">
        <f t="shared" si="4893"/>
        <v>162027.9</v>
      </c>
      <c r="BJ1324" s="22">
        <f t="shared" si="4894"/>
        <v>0</v>
      </c>
      <c r="BK1324" s="22"/>
      <c r="BL1324" s="22"/>
      <c r="BM1324" s="22"/>
      <c r="BN1324" s="22">
        <f t="shared" si="4895"/>
        <v>511081.8</v>
      </c>
      <c r="BO1324" s="22">
        <f t="shared" si="4896"/>
        <v>162027.9</v>
      </c>
      <c r="BP1324" s="22">
        <f t="shared" si="4897"/>
        <v>0</v>
      </c>
      <c r="BQ1324" s="22"/>
      <c r="BR1324" s="22"/>
      <c r="BS1324" s="22">
        <f t="shared" si="4898"/>
        <v>511081.8</v>
      </c>
      <c r="BT1324" s="22">
        <f t="shared" si="4899"/>
        <v>162027.9</v>
      </c>
      <c r="BU1324" s="22">
        <f t="shared" si="4900"/>
        <v>0</v>
      </c>
      <c r="BV1324" s="22"/>
      <c r="BW1324" s="22"/>
      <c r="BX1324" s="22">
        <f t="shared" si="4901"/>
        <v>511081.8</v>
      </c>
      <c r="BY1324" s="22">
        <f t="shared" si="4902"/>
        <v>162027.9</v>
      </c>
      <c r="BZ1324" s="22">
        <f t="shared" si="4903"/>
        <v>0</v>
      </c>
      <c r="CA1324" s="22">
        <v>4925.3869999999997</v>
      </c>
      <c r="CB1324" s="22"/>
      <c r="CC1324" s="22"/>
      <c r="CD1324" s="22">
        <f t="shared" si="4820"/>
        <v>516007.18699999998</v>
      </c>
      <c r="CE1324" s="22"/>
      <c r="CF1324" s="34">
        <f t="shared" si="4829"/>
        <v>516007.18699999998</v>
      </c>
      <c r="CG1324" s="22">
        <f t="shared" si="4821"/>
        <v>162027.9</v>
      </c>
      <c r="CH1324" s="22"/>
      <c r="CI1324" s="22">
        <f t="shared" si="4830"/>
        <v>162027.9</v>
      </c>
      <c r="CJ1324" s="22">
        <f t="shared" si="4822"/>
        <v>0</v>
      </c>
      <c r="CK1324" s="22"/>
      <c r="CL1324" s="22">
        <f t="shared" si="4831"/>
        <v>0</v>
      </c>
      <c r="CM1324" s="22"/>
      <c r="CN1324" s="15"/>
      <c r="CO1324" s="35"/>
    </row>
    <row r="1325" spans="1:99" s="31" customFormat="1" ht="46.8" x14ac:dyDescent="0.3">
      <c r="A1325" s="39" t="s">
        <v>730</v>
      </c>
      <c r="B1325" s="26"/>
      <c r="C1325" s="25"/>
      <c r="D1325" s="25"/>
      <c r="E1325" s="27" t="s">
        <v>731</v>
      </c>
      <c r="F1325" s="28">
        <f t="shared" ref="F1325:K1325" si="4954">F1326+F1331</f>
        <v>189766.8</v>
      </c>
      <c r="G1325" s="28">
        <f t="shared" si="4954"/>
        <v>176278.39999999999</v>
      </c>
      <c r="H1325" s="28">
        <f t="shared" si="4954"/>
        <v>176346.4</v>
      </c>
      <c r="I1325" s="28">
        <f t="shared" si="4954"/>
        <v>30606</v>
      </c>
      <c r="J1325" s="28">
        <f t="shared" si="4954"/>
        <v>11322.099999999999</v>
      </c>
      <c r="K1325" s="28">
        <f t="shared" si="4954"/>
        <v>11322.099999999999</v>
      </c>
      <c r="L1325" s="28">
        <f t="shared" si="4868"/>
        <v>220372.8</v>
      </c>
      <c r="M1325" s="28">
        <f t="shared" si="4869"/>
        <v>187600.5</v>
      </c>
      <c r="N1325" s="28">
        <f t="shared" si="4870"/>
        <v>187668.5</v>
      </c>
      <c r="O1325" s="28">
        <f>O1326+O1331</f>
        <v>2428.6370000000002</v>
      </c>
      <c r="P1325" s="28">
        <f>P1326+P1331</f>
        <v>0</v>
      </c>
      <c r="Q1325" s="28">
        <f>Q1326+Q1331</f>
        <v>0</v>
      </c>
      <c r="R1325" s="28">
        <f t="shared" si="4871"/>
        <v>222801.43699999998</v>
      </c>
      <c r="S1325" s="28">
        <f t="shared" si="4872"/>
        <v>187600.5</v>
      </c>
      <c r="T1325" s="28">
        <f t="shared" si="4873"/>
        <v>187668.5</v>
      </c>
      <c r="U1325" s="28">
        <f>U1326+U1331</f>
        <v>0</v>
      </c>
      <c r="V1325" s="28">
        <f>V1326+V1331</f>
        <v>0</v>
      </c>
      <c r="W1325" s="28">
        <f>W1326+W1331</f>
        <v>0</v>
      </c>
      <c r="X1325" s="28">
        <f t="shared" si="4874"/>
        <v>222801.43699999998</v>
      </c>
      <c r="Y1325" s="28">
        <f t="shared" si="4875"/>
        <v>187600.5</v>
      </c>
      <c r="Z1325" s="28">
        <f t="shared" si="4876"/>
        <v>187668.5</v>
      </c>
      <c r="AA1325" s="28">
        <f>AA1326+AA1331</f>
        <v>0</v>
      </c>
      <c r="AB1325" s="28">
        <f>AB1326+AB1331</f>
        <v>0</v>
      </c>
      <c r="AC1325" s="28">
        <f>AC1326+AC1331</f>
        <v>0</v>
      </c>
      <c r="AD1325" s="28">
        <f t="shared" si="4877"/>
        <v>222801.43699999998</v>
      </c>
      <c r="AE1325" s="28">
        <f t="shared" si="4878"/>
        <v>187600.5</v>
      </c>
      <c r="AF1325" s="28">
        <f t="shared" si="4879"/>
        <v>187668.5</v>
      </c>
      <c r="AG1325" s="28">
        <f>AG1326+AG1331</f>
        <v>0</v>
      </c>
      <c r="AH1325" s="28">
        <f>AH1326+AH1331</f>
        <v>0</v>
      </c>
      <c r="AI1325" s="28">
        <f>AI1326+AI1331</f>
        <v>0</v>
      </c>
      <c r="AJ1325" s="28">
        <f t="shared" si="4880"/>
        <v>222801.43699999998</v>
      </c>
      <c r="AK1325" s="28">
        <f t="shared" si="4881"/>
        <v>187600.5</v>
      </c>
      <c r="AL1325" s="28">
        <f t="shared" si="4882"/>
        <v>187668.5</v>
      </c>
      <c r="AM1325" s="28">
        <f>AM1326+AM1331</f>
        <v>-259.56900000000002</v>
      </c>
      <c r="AN1325" s="28">
        <f>AN1326+AN1331</f>
        <v>0</v>
      </c>
      <c r="AO1325" s="28">
        <f>AO1326+AO1331</f>
        <v>0</v>
      </c>
      <c r="AP1325" s="28">
        <f t="shared" si="4883"/>
        <v>222541.86799999999</v>
      </c>
      <c r="AQ1325" s="28">
        <f t="shared" si="4884"/>
        <v>187600.5</v>
      </c>
      <c r="AR1325" s="28">
        <f t="shared" si="4885"/>
        <v>187668.5</v>
      </c>
      <c r="AS1325" s="28">
        <f>AS1326+AS1331</f>
        <v>0</v>
      </c>
      <c r="AT1325" s="28">
        <f>AT1326+AT1331</f>
        <v>0</v>
      </c>
      <c r="AU1325" s="28">
        <f>AU1326+AU1331</f>
        <v>0</v>
      </c>
      <c r="AV1325" s="28">
        <f t="shared" si="4886"/>
        <v>222541.86799999999</v>
      </c>
      <c r="AW1325" s="28">
        <f t="shared" si="4887"/>
        <v>187600.5</v>
      </c>
      <c r="AX1325" s="28">
        <f t="shared" si="4888"/>
        <v>187668.5</v>
      </c>
      <c r="AY1325" s="28">
        <f>AY1326+AY1331</f>
        <v>-208.47700000000009</v>
      </c>
      <c r="AZ1325" s="28">
        <f>AZ1326+AZ1331</f>
        <v>-153</v>
      </c>
      <c r="BA1325" s="28">
        <f>BA1326+BA1331</f>
        <v>-153</v>
      </c>
      <c r="BB1325" s="28">
        <f t="shared" si="4889"/>
        <v>222333.39099999997</v>
      </c>
      <c r="BC1325" s="28">
        <f t="shared" si="4890"/>
        <v>187447.5</v>
      </c>
      <c r="BD1325" s="28">
        <f t="shared" si="4891"/>
        <v>187515.5</v>
      </c>
      <c r="BE1325" s="28">
        <f>BE1326+BE1331</f>
        <v>0</v>
      </c>
      <c r="BF1325" s="28">
        <f>BF1326+BF1331</f>
        <v>0</v>
      </c>
      <c r="BG1325" s="28">
        <f>BG1326+BG1331</f>
        <v>0</v>
      </c>
      <c r="BH1325" s="28">
        <f t="shared" si="4892"/>
        <v>222333.39099999997</v>
      </c>
      <c r="BI1325" s="28">
        <f t="shared" si="4893"/>
        <v>187447.5</v>
      </c>
      <c r="BJ1325" s="28">
        <f t="shared" si="4894"/>
        <v>187515.5</v>
      </c>
      <c r="BK1325" s="28">
        <f>BK1326+BK1331</f>
        <v>-150.88800000000001</v>
      </c>
      <c r="BL1325" s="28">
        <f>BL1326+BL1331</f>
        <v>0</v>
      </c>
      <c r="BM1325" s="28">
        <f>BM1326+BM1331</f>
        <v>0</v>
      </c>
      <c r="BN1325" s="28">
        <f t="shared" si="4895"/>
        <v>222182.50299999997</v>
      </c>
      <c r="BO1325" s="28">
        <f t="shared" si="4896"/>
        <v>187447.5</v>
      </c>
      <c r="BP1325" s="28">
        <f t="shared" si="4897"/>
        <v>187515.5</v>
      </c>
      <c r="BQ1325" s="28">
        <f>BQ1326+BQ1331</f>
        <v>0</v>
      </c>
      <c r="BR1325" s="28">
        <f>BR1326+BR1331</f>
        <v>0</v>
      </c>
      <c r="BS1325" s="22">
        <f t="shared" si="4898"/>
        <v>222182.50299999997</v>
      </c>
      <c r="BT1325" s="22">
        <f t="shared" si="4899"/>
        <v>187447.5</v>
      </c>
      <c r="BU1325" s="22">
        <f t="shared" si="4900"/>
        <v>187515.5</v>
      </c>
      <c r="BV1325" s="28">
        <f>BV1326+BV1331</f>
        <v>0</v>
      </c>
      <c r="BW1325" s="28">
        <f>BW1326+BW1331</f>
        <v>0</v>
      </c>
      <c r="BX1325" s="28">
        <f t="shared" si="4901"/>
        <v>222182.50299999997</v>
      </c>
      <c r="BY1325" s="28">
        <f t="shared" si="4902"/>
        <v>187447.5</v>
      </c>
      <c r="BZ1325" s="28">
        <f t="shared" si="4903"/>
        <v>187515.5</v>
      </c>
      <c r="CA1325" s="28">
        <f>CA1326+CA1331</f>
        <v>0</v>
      </c>
      <c r="CB1325" s="28">
        <f>CB1326+CB1331</f>
        <v>0</v>
      </c>
      <c r="CC1325" s="28">
        <f>CC1326+CC1331</f>
        <v>0</v>
      </c>
      <c r="CD1325" s="28">
        <f t="shared" si="4820"/>
        <v>222182.50299999997</v>
      </c>
      <c r="CE1325" s="28">
        <f>CE1326+CE1331</f>
        <v>0</v>
      </c>
      <c r="CF1325" s="29">
        <f t="shared" si="4829"/>
        <v>222182.50299999997</v>
      </c>
      <c r="CG1325" s="28">
        <f t="shared" si="4821"/>
        <v>187447.5</v>
      </c>
      <c r="CH1325" s="28">
        <f>CH1326+CH1331</f>
        <v>0</v>
      </c>
      <c r="CI1325" s="28">
        <f t="shared" si="4830"/>
        <v>187447.5</v>
      </c>
      <c r="CJ1325" s="28">
        <f t="shared" si="4822"/>
        <v>187515.5</v>
      </c>
      <c r="CK1325" s="28">
        <f>CK1326+CK1331</f>
        <v>0</v>
      </c>
      <c r="CL1325" s="28">
        <f t="shared" si="4831"/>
        <v>187515.5</v>
      </c>
      <c r="CM1325" s="28">
        <f>CM1326+CM1331</f>
        <v>0</v>
      </c>
      <c r="CN1325" s="15"/>
      <c r="CO1325" s="30"/>
      <c r="CQ1325" s="31" t="s">
        <v>27</v>
      </c>
    </row>
    <row r="1326" spans="1:99" ht="78" x14ac:dyDescent="0.3">
      <c r="A1326" s="36" t="s">
        <v>732</v>
      </c>
      <c r="B1326" s="16"/>
      <c r="C1326" s="32"/>
      <c r="D1326" s="32"/>
      <c r="E1326" s="33" t="s">
        <v>733</v>
      </c>
      <c r="F1326" s="22">
        <f t="shared" ref="F1326:F1331" si="4955">F1327</f>
        <v>125686</v>
      </c>
      <c r="G1326" s="22">
        <f t="shared" ref="G1326:G1331" si="4956">G1327</f>
        <v>125686</v>
      </c>
      <c r="H1326" s="22">
        <f t="shared" ref="H1326:H1331" si="4957">H1327</f>
        <v>125686</v>
      </c>
      <c r="I1326" s="22">
        <f t="shared" ref="I1326:I1331" si="4958">I1327</f>
        <v>2020.7</v>
      </c>
      <c r="J1326" s="22">
        <f t="shared" ref="J1326:J1331" si="4959">J1327</f>
        <v>3543.2</v>
      </c>
      <c r="K1326" s="22">
        <f t="shared" ref="K1326:K1331" si="4960">K1327</f>
        <v>3543.2</v>
      </c>
      <c r="L1326" s="22">
        <f t="shared" si="4868"/>
        <v>127706.7</v>
      </c>
      <c r="M1326" s="22">
        <f t="shared" si="4869"/>
        <v>129229.2</v>
      </c>
      <c r="N1326" s="22">
        <f t="shared" si="4870"/>
        <v>129229.2</v>
      </c>
      <c r="O1326" s="22">
        <f t="shared" ref="O1326:O1331" si="4961">O1327</f>
        <v>2428.6370000000002</v>
      </c>
      <c r="P1326" s="22">
        <f t="shared" ref="P1326:P1331" si="4962">P1327</f>
        <v>0</v>
      </c>
      <c r="Q1326" s="22">
        <f t="shared" ref="Q1326:Q1331" si="4963">Q1327</f>
        <v>0</v>
      </c>
      <c r="R1326" s="22">
        <f t="shared" si="4871"/>
        <v>130135.337</v>
      </c>
      <c r="S1326" s="22">
        <f t="shared" si="4872"/>
        <v>129229.2</v>
      </c>
      <c r="T1326" s="22">
        <f t="shared" si="4873"/>
        <v>129229.2</v>
      </c>
      <c r="U1326" s="22">
        <f t="shared" ref="U1326:U1331" si="4964">U1327</f>
        <v>0</v>
      </c>
      <c r="V1326" s="22">
        <f t="shared" ref="V1326:V1331" si="4965">V1327</f>
        <v>0</v>
      </c>
      <c r="W1326" s="22">
        <f t="shared" ref="W1326:W1331" si="4966">W1327</f>
        <v>0</v>
      </c>
      <c r="X1326" s="22">
        <f t="shared" si="4874"/>
        <v>130135.337</v>
      </c>
      <c r="Y1326" s="22">
        <f t="shared" si="4875"/>
        <v>129229.2</v>
      </c>
      <c r="Z1326" s="22">
        <f t="shared" si="4876"/>
        <v>129229.2</v>
      </c>
      <c r="AA1326" s="22">
        <f t="shared" ref="AA1326:AA1331" si="4967">AA1327</f>
        <v>0</v>
      </c>
      <c r="AB1326" s="22">
        <f t="shared" ref="AB1326:AB1331" si="4968">AB1327</f>
        <v>0</v>
      </c>
      <c r="AC1326" s="22">
        <f t="shared" ref="AC1326:AC1331" si="4969">AC1327</f>
        <v>0</v>
      </c>
      <c r="AD1326" s="22">
        <f t="shared" si="4877"/>
        <v>130135.337</v>
      </c>
      <c r="AE1326" s="22">
        <f t="shared" si="4878"/>
        <v>129229.2</v>
      </c>
      <c r="AF1326" s="22">
        <f t="shared" si="4879"/>
        <v>129229.2</v>
      </c>
      <c r="AG1326" s="22">
        <f t="shared" ref="AG1326:AG1331" si="4970">AG1327</f>
        <v>0</v>
      </c>
      <c r="AH1326" s="22">
        <f t="shared" ref="AH1326:AH1331" si="4971">AH1327</f>
        <v>0</v>
      </c>
      <c r="AI1326" s="22">
        <f t="shared" ref="AI1326:AI1331" si="4972">AI1327</f>
        <v>0</v>
      </c>
      <c r="AJ1326" s="22">
        <f t="shared" si="4880"/>
        <v>130135.337</v>
      </c>
      <c r="AK1326" s="22">
        <f t="shared" si="4881"/>
        <v>129229.2</v>
      </c>
      <c r="AL1326" s="22">
        <f t="shared" si="4882"/>
        <v>129229.2</v>
      </c>
      <c r="AM1326" s="22">
        <f t="shared" ref="AM1326:AM1329" si="4973">AM1327</f>
        <v>-259.56900000000002</v>
      </c>
      <c r="AN1326" s="22">
        <f t="shared" ref="AN1326:AN1331" si="4974">AN1327</f>
        <v>0</v>
      </c>
      <c r="AO1326" s="22">
        <f t="shared" ref="AO1326:AO1331" si="4975">AO1327</f>
        <v>0</v>
      </c>
      <c r="AP1326" s="22">
        <f t="shared" si="4883"/>
        <v>129875.768</v>
      </c>
      <c r="AQ1326" s="22">
        <f t="shared" si="4884"/>
        <v>129229.2</v>
      </c>
      <c r="AR1326" s="22">
        <f t="shared" si="4885"/>
        <v>129229.2</v>
      </c>
      <c r="AS1326" s="22">
        <f t="shared" ref="AS1326:AS1331" si="4976">AS1327</f>
        <v>0</v>
      </c>
      <c r="AT1326" s="22">
        <f t="shared" ref="AT1326:AT1331" si="4977">AT1327</f>
        <v>0</v>
      </c>
      <c r="AU1326" s="22">
        <f t="shared" ref="AU1326:AU1331" si="4978">AU1327</f>
        <v>0</v>
      </c>
      <c r="AV1326" s="22">
        <f t="shared" si="4886"/>
        <v>129875.768</v>
      </c>
      <c r="AW1326" s="22">
        <f t="shared" si="4887"/>
        <v>129229.2</v>
      </c>
      <c r="AX1326" s="22">
        <f t="shared" si="4888"/>
        <v>129229.2</v>
      </c>
      <c r="AY1326" s="22">
        <f t="shared" ref="AY1326:AY1331" si="4979">AY1327</f>
        <v>-2101.0300000000002</v>
      </c>
      <c r="AZ1326" s="22">
        <f t="shared" ref="AZ1326:AZ1331" si="4980">AZ1327</f>
        <v>-3623.53</v>
      </c>
      <c r="BA1326" s="22">
        <f t="shared" ref="BA1326:BA1331" si="4981">BA1327</f>
        <v>-3623.53</v>
      </c>
      <c r="BB1326" s="22">
        <f t="shared" si="4889"/>
        <v>127774.738</v>
      </c>
      <c r="BC1326" s="22">
        <f t="shared" si="4890"/>
        <v>125605.67</v>
      </c>
      <c r="BD1326" s="22">
        <f t="shared" si="4891"/>
        <v>125605.67</v>
      </c>
      <c r="BE1326" s="22">
        <f t="shared" ref="BE1326:BE1331" si="4982">BE1327</f>
        <v>0</v>
      </c>
      <c r="BF1326" s="22">
        <f t="shared" ref="BF1326:BF1331" si="4983">BF1327</f>
        <v>0</v>
      </c>
      <c r="BG1326" s="22">
        <f t="shared" ref="BG1326:BG1331" si="4984">BG1327</f>
        <v>0</v>
      </c>
      <c r="BH1326" s="22">
        <f t="shared" si="4892"/>
        <v>127774.738</v>
      </c>
      <c r="BI1326" s="22">
        <f t="shared" si="4893"/>
        <v>125605.67</v>
      </c>
      <c r="BJ1326" s="22">
        <f t="shared" si="4894"/>
        <v>125605.67</v>
      </c>
      <c r="BK1326" s="22">
        <f t="shared" ref="BK1326:BK1331" si="4985">BK1327</f>
        <v>0</v>
      </c>
      <c r="BL1326" s="22">
        <f t="shared" ref="BL1326:BL1331" si="4986">BL1327</f>
        <v>0</v>
      </c>
      <c r="BM1326" s="22">
        <f t="shared" ref="BM1326:BM1331" si="4987">BM1327</f>
        <v>0</v>
      </c>
      <c r="BN1326" s="22">
        <f t="shared" si="4895"/>
        <v>127774.738</v>
      </c>
      <c r="BO1326" s="22">
        <f t="shared" si="4896"/>
        <v>125605.67</v>
      </c>
      <c r="BP1326" s="22">
        <f t="shared" si="4897"/>
        <v>125605.67</v>
      </c>
      <c r="BQ1326" s="22">
        <f t="shared" ref="BQ1326:BQ1331" si="4988">BQ1327</f>
        <v>0</v>
      </c>
      <c r="BR1326" s="22">
        <f t="shared" ref="BR1326:BR1331" si="4989">BR1327</f>
        <v>0</v>
      </c>
      <c r="BS1326" s="22">
        <f t="shared" si="4898"/>
        <v>127774.738</v>
      </c>
      <c r="BT1326" s="22">
        <f t="shared" si="4899"/>
        <v>125605.67</v>
      </c>
      <c r="BU1326" s="22">
        <f t="shared" si="4900"/>
        <v>125605.67</v>
      </c>
      <c r="BV1326" s="22">
        <f t="shared" ref="BV1326:BV1331" si="4990">BV1327</f>
        <v>0</v>
      </c>
      <c r="BW1326" s="22">
        <f t="shared" ref="BW1326:BW1331" si="4991">BW1327</f>
        <v>0</v>
      </c>
      <c r="BX1326" s="22">
        <f t="shared" si="4901"/>
        <v>127774.738</v>
      </c>
      <c r="BY1326" s="22">
        <f t="shared" si="4902"/>
        <v>125605.67</v>
      </c>
      <c r="BZ1326" s="22">
        <f t="shared" si="4903"/>
        <v>125605.67</v>
      </c>
      <c r="CA1326" s="22">
        <f t="shared" ref="CA1326:CA1331" si="4992">CA1327</f>
        <v>0</v>
      </c>
      <c r="CB1326" s="22">
        <f t="shared" ref="CB1326:CB1331" si="4993">CB1327</f>
        <v>0</v>
      </c>
      <c r="CC1326" s="22">
        <f t="shared" ref="CC1326:CC1331" si="4994">CC1327</f>
        <v>0</v>
      </c>
      <c r="CD1326" s="22">
        <f t="shared" si="4820"/>
        <v>127774.738</v>
      </c>
      <c r="CE1326" s="22">
        <f t="shared" ref="CE1326:CE1331" si="4995">CE1327</f>
        <v>0</v>
      </c>
      <c r="CF1326" s="34">
        <f t="shared" si="4829"/>
        <v>127774.738</v>
      </c>
      <c r="CG1326" s="22">
        <f t="shared" si="4821"/>
        <v>125605.67</v>
      </c>
      <c r="CH1326" s="22">
        <f t="shared" ref="CH1326:CM1331" si="4996">CH1327</f>
        <v>0</v>
      </c>
      <c r="CI1326" s="22">
        <f t="shared" si="4830"/>
        <v>125605.67</v>
      </c>
      <c r="CJ1326" s="22">
        <f t="shared" si="4822"/>
        <v>125605.67</v>
      </c>
      <c r="CK1326" s="22">
        <f t="shared" si="4996"/>
        <v>0</v>
      </c>
      <c r="CL1326" s="22">
        <f t="shared" si="4831"/>
        <v>125605.67</v>
      </c>
      <c r="CM1326" s="22">
        <f t="shared" si="4996"/>
        <v>0</v>
      </c>
      <c r="CN1326" s="15"/>
      <c r="CO1326" s="35"/>
      <c r="CR1326" s="5" t="s">
        <v>28</v>
      </c>
    </row>
    <row r="1327" spans="1:99" ht="62.4" x14ac:dyDescent="0.3">
      <c r="A1327" s="36" t="s">
        <v>734</v>
      </c>
      <c r="B1327" s="16"/>
      <c r="C1327" s="32"/>
      <c r="D1327" s="32"/>
      <c r="E1327" s="33" t="s">
        <v>735</v>
      </c>
      <c r="F1327" s="22">
        <f t="shared" si="4955"/>
        <v>125686</v>
      </c>
      <c r="G1327" s="22">
        <f t="shared" si="4956"/>
        <v>125686</v>
      </c>
      <c r="H1327" s="22">
        <f t="shared" si="4957"/>
        <v>125686</v>
      </c>
      <c r="I1327" s="22">
        <f t="shared" si="4958"/>
        <v>2020.7</v>
      </c>
      <c r="J1327" s="22">
        <f t="shared" si="4959"/>
        <v>3543.2</v>
      </c>
      <c r="K1327" s="22">
        <f t="shared" si="4960"/>
        <v>3543.2</v>
      </c>
      <c r="L1327" s="22">
        <f t="shared" si="4868"/>
        <v>127706.7</v>
      </c>
      <c r="M1327" s="22">
        <f t="shared" si="4869"/>
        <v>129229.2</v>
      </c>
      <c r="N1327" s="22">
        <f t="shared" si="4870"/>
        <v>129229.2</v>
      </c>
      <c r="O1327" s="22">
        <f t="shared" si="4961"/>
        <v>2428.6370000000002</v>
      </c>
      <c r="P1327" s="22">
        <f t="shared" si="4962"/>
        <v>0</v>
      </c>
      <c r="Q1327" s="22">
        <f t="shared" si="4963"/>
        <v>0</v>
      </c>
      <c r="R1327" s="22">
        <f t="shared" si="4871"/>
        <v>130135.337</v>
      </c>
      <c r="S1327" s="22">
        <f t="shared" si="4872"/>
        <v>129229.2</v>
      </c>
      <c r="T1327" s="22">
        <f t="shared" si="4873"/>
        <v>129229.2</v>
      </c>
      <c r="U1327" s="22">
        <f t="shared" si="4964"/>
        <v>0</v>
      </c>
      <c r="V1327" s="22">
        <f t="shared" si="4965"/>
        <v>0</v>
      </c>
      <c r="W1327" s="22">
        <f t="shared" si="4966"/>
        <v>0</v>
      </c>
      <c r="X1327" s="22">
        <f t="shared" si="4874"/>
        <v>130135.337</v>
      </c>
      <c r="Y1327" s="22">
        <f t="shared" si="4875"/>
        <v>129229.2</v>
      </c>
      <c r="Z1327" s="22">
        <f t="shared" si="4876"/>
        <v>129229.2</v>
      </c>
      <c r="AA1327" s="22">
        <f t="shared" si="4967"/>
        <v>0</v>
      </c>
      <c r="AB1327" s="22">
        <f t="shared" si="4968"/>
        <v>0</v>
      </c>
      <c r="AC1327" s="22">
        <f t="shared" si="4969"/>
        <v>0</v>
      </c>
      <c r="AD1327" s="22">
        <f t="shared" si="4877"/>
        <v>130135.337</v>
      </c>
      <c r="AE1327" s="22">
        <f t="shared" si="4878"/>
        <v>129229.2</v>
      </c>
      <c r="AF1327" s="22">
        <f t="shared" si="4879"/>
        <v>129229.2</v>
      </c>
      <c r="AG1327" s="22">
        <f t="shared" si="4970"/>
        <v>0</v>
      </c>
      <c r="AH1327" s="22">
        <f t="shared" si="4971"/>
        <v>0</v>
      </c>
      <c r="AI1327" s="22">
        <f t="shared" si="4972"/>
        <v>0</v>
      </c>
      <c r="AJ1327" s="22">
        <f t="shared" si="4880"/>
        <v>130135.337</v>
      </c>
      <c r="AK1327" s="22">
        <f t="shared" si="4881"/>
        <v>129229.2</v>
      </c>
      <c r="AL1327" s="22">
        <f t="shared" si="4882"/>
        <v>129229.2</v>
      </c>
      <c r="AM1327" s="22">
        <f t="shared" si="4973"/>
        <v>-259.56900000000002</v>
      </c>
      <c r="AN1327" s="22">
        <f t="shared" si="4974"/>
        <v>0</v>
      </c>
      <c r="AO1327" s="22">
        <f t="shared" si="4975"/>
        <v>0</v>
      </c>
      <c r="AP1327" s="22">
        <f t="shared" si="4883"/>
        <v>129875.768</v>
      </c>
      <c r="AQ1327" s="22">
        <f t="shared" si="4884"/>
        <v>129229.2</v>
      </c>
      <c r="AR1327" s="22">
        <f t="shared" si="4885"/>
        <v>129229.2</v>
      </c>
      <c r="AS1327" s="22">
        <f t="shared" si="4976"/>
        <v>0</v>
      </c>
      <c r="AT1327" s="22">
        <f t="shared" si="4977"/>
        <v>0</v>
      </c>
      <c r="AU1327" s="22">
        <f t="shared" si="4978"/>
        <v>0</v>
      </c>
      <c r="AV1327" s="22">
        <f t="shared" si="4886"/>
        <v>129875.768</v>
      </c>
      <c r="AW1327" s="22">
        <f t="shared" si="4887"/>
        <v>129229.2</v>
      </c>
      <c r="AX1327" s="22">
        <f t="shared" si="4888"/>
        <v>129229.2</v>
      </c>
      <c r="AY1327" s="22">
        <f t="shared" si="4979"/>
        <v>-2101.0300000000002</v>
      </c>
      <c r="AZ1327" s="22">
        <f t="shared" si="4980"/>
        <v>-3623.53</v>
      </c>
      <c r="BA1327" s="22">
        <f t="shared" si="4981"/>
        <v>-3623.53</v>
      </c>
      <c r="BB1327" s="22">
        <f t="shared" si="4889"/>
        <v>127774.738</v>
      </c>
      <c r="BC1327" s="22">
        <f t="shared" si="4890"/>
        <v>125605.67</v>
      </c>
      <c r="BD1327" s="22">
        <f t="shared" si="4891"/>
        <v>125605.67</v>
      </c>
      <c r="BE1327" s="22">
        <f t="shared" si="4982"/>
        <v>0</v>
      </c>
      <c r="BF1327" s="22">
        <f t="shared" si="4983"/>
        <v>0</v>
      </c>
      <c r="BG1327" s="22">
        <f t="shared" si="4984"/>
        <v>0</v>
      </c>
      <c r="BH1327" s="22">
        <f t="shared" si="4892"/>
        <v>127774.738</v>
      </c>
      <c r="BI1327" s="22">
        <f t="shared" si="4893"/>
        <v>125605.67</v>
      </c>
      <c r="BJ1327" s="22">
        <f t="shared" si="4894"/>
        <v>125605.67</v>
      </c>
      <c r="BK1327" s="22">
        <f t="shared" si="4985"/>
        <v>0</v>
      </c>
      <c r="BL1327" s="22">
        <f t="shared" si="4986"/>
        <v>0</v>
      </c>
      <c r="BM1327" s="22">
        <f t="shared" si="4987"/>
        <v>0</v>
      </c>
      <c r="BN1327" s="22">
        <f t="shared" si="4895"/>
        <v>127774.738</v>
      </c>
      <c r="BO1327" s="22">
        <f t="shared" si="4896"/>
        <v>125605.67</v>
      </c>
      <c r="BP1327" s="22">
        <f t="shared" si="4897"/>
        <v>125605.67</v>
      </c>
      <c r="BQ1327" s="22">
        <f t="shared" si="4988"/>
        <v>0</v>
      </c>
      <c r="BR1327" s="22">
        <f t="shared" si="4989"/>
        <v>0</v>
      </c>
      <c r="BS1327" s="22">
        <f t="shared" si="4898"/>
        <v>127774.738</v>
      </c>
      <c r="BT1327" s="22">
        <f t="shared" si="4899"/>
        <v>125605.67</v>
      </c>
      <c r="BU1327" s="22">
        <f t="shared" si="4900"/>
        <v>125605.67</v>
      </c>
      <c r="BV1327" s="22">
        <f t="shared" si="4990"/>
        <v>0</v>
      </c>
      <c r="BW1327" s="22">
        <f t="shared" si="4991"/>
        <v>0</v>
      </c>
      <c r="BX1327" s="22">
        <f t="shared" si="4901"/>
        <v>127774.738</v>
      </c>
      <c r="BY1327" s="22">
        <f t="shared" si="4902"/>
        <v>125605.67</v>
      </c>
      <c r="BZ1327" s="22">
        <f t="shared" si="4903"/>
        <v>125605.67</v>
      </c>
      <c r="CA1327" s="22">
        <f t="shared" si="4992"/>
        <v>0</v>
      </c>
      <c r="CB1327" s="22">
        <f t="shared" si="4993"/>
        <v>0</v>
      </c>
      <c r="CC1327" s="22">
        <f t="shared" si="4994"/>
        <v>0</v>
      </c>
      <c r="CD1327" s="22">
        <f t="shared" si="4820"/>
        <v>127774.738</v>
      </c>
      <c r="CE1327" s="22">
        <f t="shared" si="4995"/>
        <v>0</v>
      </c>
      <c r="CF1327" s="34">
        <f t="shared" si="4829"/>
        <v>127774.738</v>
      </c>
      <c r="CG1327" s="22">
        <f t="shared" si="4821"/>
        <v>125605.67</v>
      </c>
      <c r="CH1327" s="22">
        <f t="shared" si="4996"/>
        <v>0</v>
      </c>
      <c r="CI1327" s="22">
        <f t="shared" si="4830"/>
        <v>125605.67</v>
      </c>
      <c r="CJ1327" s="22">
        <f t="shared" si="4822"/>
        <v>125605.67</v>
      </c>
      <c r="CK1327" s="22">
        <f t="shared" si="4996"/>
        <v>0</v>
      </c>
      <c r="CL1327" s="22">
        <f t="shared" si="4831"/>
        <v>125605.67</v>
      </c>
      <c r="CM1327" s="22">
        <f t="shared" si="4996"/>
        <v>0</v>
      </c>
      <c r="CN1327" s="15"/>
      <c r="CO1327" s="35"/>
      <c r="CU1327" s="5" t="s">
        <v>31</v>
      </c>
    </row>
    <row r="1328" spans="1:99" ht="31.2" x14ac:dyDescent="0.3">
      <c r="A1328" s="36" t="s">
        <v>734</v>
      </c>
      <c r="B1328" s="36" t="s">
        <v>641</v>
      </c>
      <c r="C1328" s="32"/>
      <c r="D1328" s="32"/>
      <c r="E1328" s="33" t="s">
        <v>40</v>
      </c>
      <c r="F1328" s="22">
        <f t="shared" si="4955"/>
        <v>125686</v>
      </c>
      <c r="G1328" s="22">
        <f t="shared" si="4956"/>
        <v>125686</v>
      </c>
      <c r="H1328" s="22">
        <f t="shared" si="4957"/>
        <v>125686</v>
      </c>
      <c r="I1328" s="22">
        <f t="shared" si="4958"/>
        <v>2020.7</v>
      </c>
      <c r="J1328" s="22">
        <f t="shared" si="4959"/>
        <v>3543.2</v>
      </c>
      <c r="K1328" s="22">
        <f t="shared" si="4960"/>
        <v>3543.2</v>
      </c>
      <c r="L1328" s="22">
        <f t="shared" si="4868"/>
        <v>127706.7</v>
      </c>
      <c r="M1328" s="22">
        <f t="shared" si="4869"/>
        <v>129229.2</v>
      </c>
      <c r="N1328" s="22">
        <f t="shared" si="4870"/>
        <v>129229.2</v>
      </c>
      <c r="O1328" s="22">
        <f t="shared" si="4961"/>
        <v>2428.6370000000002</v>
      </c>
      <c r="P1328" s="22">
        <f t="shared" si="4962"/>
        <v>0</v>
      </c>
      <c r="Q1328" s="22">
        <f t="shared" si="4963"/>
        <v>0</v>
      </c>
      <c r="R1328" s="22">
        <f t="shared" si="4871"/>
        <v>130135.337</v>
      </c>
      <c r="S1328" s="22">
        <f t="shared" si="4872"/>
        <v>129229.2</v>
      </c>
      <c r="T1328" s="22">
        <f t="shared" si="4873"/>
        <v>129229.2</v>
      </c>
      <c r="U1328" s="22">
        <f t="shared" si="4964"/>
        <v>0</v>
      </c>
      <c r="V1328" s="22">
        <f t="shared" si="4965"/>
        <v>0</v>
      </c>
      <c r="W1328" s="22">
        <f t="shared" si="4966"/>
        <v>0</v>
      </c>
      <c r="X1328" s="22">
        <f t="shared" si="4874"/>
        <v>130135.337</v>
      </c>
      <c r="Y1328" s="22">
        <f t="shared" si="4875"/>
        <v>129229.2</v>
      </c>
      <c r="Z1328" s="22">
        <f t="shared" si="4876"/>
        <v>129229.2</v>
      </c>
      <c r="AA1328" s="22">
        <f t="shared" si="4967"/>
        <v>0</v>
      </c>
      <c r="AB1328" s="22">
        <f t="shared" si="4968"/>
        <v>0</v>
      </c>
      <c r="AC1328" s="22">
        <f t="shared" si="4969"/>
        <v>0</v>
      </c>
      <c r="AD1328" s="22">
        <f t="shared" si="4877"/>
        <v>130135.337</v>
      </c>
      <c r="AE1328" s="22">
        <f t="shared" si="4878"/>
        <v>129229.2</v>
      </c>
      <c r="AF1328" s="22">
        <f t="shared" si="4879"/>
        <v>129229.2</v>
      </c>
      <c r="AG1328" s="22">
        <f t="shared" si="4970"/>
        <v>0</v>
      </c>
      <c r="AH1328" s="22">
        <f t="shared" si="4971"/>
        <v>0</v>
      </c>
      <c r="AI1328" s="22">
        <f t="shared" si="4972"/>
        <v>0</v>
      </c>
      <c r="AJ1328" s="22">
        <f t="shared" si="4880"/>
        <v>130135.337</v>
      </c>
      <c r="AK1328" s="22">
        <f t="shared" si="4881"/>
        <v>129229.2</v>
      </c>
      <c r="AL1328" s="22">
        <f t="shared" si="4882"/>
        <v>129229.2</v>
      </c>
      <c r="AM1328" s="22">
        <f t="shared" si="4973"/>
        <v>-259.56900000000002</v>
      </c>
      <c r="AN1328" s="22">
        <f t="shared" si="4974"/>
        <v>0</v>
      </c>
      <c r="AO1328" s="22">
        <f t="shared" si="4975"/>
        <v>0</v>
      </c>
      <c r="AP1328" s="22">
        <f t="shared" si="4883"/>
        <v>129875.768</v>
      </c>
      <c r="AQ1328" s="22">
        <f t="shared" si="4884"/>
        <v>129229.2</v>
      </c>
      <c r="AR1328" s="22">
        <f t="shared" si="4885"/>
        <v>129229.2</v>
      </c>
      <c r="AS1328" s="22">
        <f t="shared" si="4976"/>
        <v>0</v>
      </c>
      <c r="AT1328" s="22">
        <f t="shared" si="4977"/>
        <v>0</v>
      </c>
      <c r="AU1328" s="22">
        <f t="shared" si="4978"/>
        <v>0</v>
      </c>
      <c r="AV1328" s="22">
        <f t="shared" si="4886"/>
        <v>129875.768</v>
      </c>
      <c r="AW1328" s="22">
        <f t="shared" si="4887"/>
        <v>129229.2</v>
      </c>
      <c r="AX1328" s="22">
        <f t="shared" si="4888"/>
        <v>129229.2</v>
      </c>
      <c r="AY1328" s="22">
        <f t="shared" si="4979"/>
        <v>-2101.0300000000002</v>
      </c>
      <c r="AZ1328" s="22">
        <f t="shared" si="4980"/>
        <v>-3623.53</v>
      </c>
      <c r="BA1328" s="22">
        <f t="shared" si="4981"/>
        <v>-3623.53</v>
      </c>
      <c r="BB1328" s="22">
        <f t="shared" si="4889"/>
        <v>127774.738</v>
      </c>
      <c r="BC1328" s="22">
        <f t="shared" si="4890"/>
        <v>125605.67</v>
      </c>
      <c r="BD1328" s="22">
        <f t="shared" si="4891"/>
        <v>125605.67</v>
      </c>
      <c r="BE1328" s="22">
        <f t="shared" si="4982"/>
        <v>0</v>
      </c>
      <c r="BF1328" s="22">
        <f t="shared" si="4983"/>
        <v>0</v>
      </c>
      <c r="BG1328" s="22">
        <f t="shared" si="4984"/>
        <v>0</v>
      </c>
      <c r="BH1328" s="22">
        <f t="shared" si="4892"/>
        <v>127774.738</v>
      </c>
      <c r="BI1328" s="22">
        <f t="shared" si="4893"/>
        <v>125605.67</v>
      </c>
      <c r="BJ1328" s="22">
        <f t="shared" si="4894"/>
        <v>125605.67</v>
      </c>
      <c r="BK1328" s="22">
        <f t="shared" si="4985"/>
        <v>0</v>
      </c>
      <c r="BL1328" s="22">
        <f t="shared" si="4986"/>
        <v>0</v>
      </c>
      <c r="BM1328" s="22">
        <f t="shared" si="4987"/>
        <v>0</v>
      </c>
      <c r="BN1328" s="22">
        <f t="shared" si="4895"/>
        <v>127774.738</v>
      </c>
      <c r="BO1328" s="22">
        <f t="shared" si="4896"/>
        <v>125605.67</v>
      </c>
      <c r="BP1328" s="22">
        <f t="shared" si="4897"/>
        <v>125605.67</v>
      </c>
      <c r="BQ1328" s="22">
        <f t="shared" si="4988"/>
        <v>0</v>
      </c>
      <c r="BR1328" s="22">
        <f t="shared" si="4989"/>
        <v>0</v>
      </c>
      <c r="BS1328" s="22">
        <f t="shared" si="4898"/>
        <v>127774.738</v>
      </c>
      <c r="BT1328" s="22">
        <f t="shared" si="4899"/>
        <v>125605.67</v>
      </c>
      <c r="BU1328" s="22">
        <f t="shared" si="4900"/>
        <v>125605.67</v>
      </c>
      <c r="BV1328" s="22">
        <f t="shared" si="4990"/>
        <v>0</v>
      </c>
      <c r="BW1328" s="22">
        <f t="shared" si="4991"/>
        <v>0</v>
      </c>
      <c r="BX1328" s="22">
        <f t="shared" si="4901"/>
        <v>127774.738</v>
      </c>
      <c r="BY1328" s="22">
        <f t="shared" si="4902"/>
        <v>125605.67</v>
      </c>
      <c r="BZ1328" s="22">
        <f t="shared" si="4903"/>
        <v>125605.67</v>
      </c>
      <c r="CA1328" s="22">
        <f t="shared" si="4992"/>
        <v>0</v>
      </c>
      <c r="CB1328" s="22">
        <f t="shared" si="4993"/>
        <v>0</v>
      </c>
      <c r="CC1328" s="22">
        <f t="shared" si="4994"/>
        <v>0</v>
      </c>
      <c r="CD1328" s="22">
        <f t="shared" si="4820"/>
        <v>127774.738</v>
      </c>
      <c r="CE1328" s="22">
        <f t="shared" si="4995"/>
        <v>0</v>
      </c>
      <c r="CF1328" s="34">
        <f t="shared" si="4829"/>
        <v>127774.738</v>
      </c>
      <c r="CG1328" s="22">
        <f t="shared" si="4821"/>
        <v>125605.67</v>
      </c>
      <c r="CH1328" s="22">
        <f t="shared" si="4996"/>
        <v>0</v>
      </c>
      <c r="CI1328" s="22">
        <f t="shared" si="4830"/>
        <v>125605.67</v>
      </c>
      <c r="CJ1328" s="22">
        <f t="shared" si="4822"/>
        <v>125605.67</v>
      </c>
      <c r="CK1328" s="22">
        <f t="shared" si="4996"/>
        <v>0</v>
      </c>
      <c r="CL1328" s="22">
        <f t="shared" si="4831"/>
        <v>125605.67</v>
      </c>
      <c r="CM1328" s="22">
        <f t="shared" si="4996"/>
        <v>0</v>
      </c>
      <c r="CN1328" s="15"/>
      <c r="CO1328" s="35"/>
      <c r="CS1328" s="5" t="s">
        <v>29</v>
      </c>
    </row>
    <row r="1329" spans="1:99" ht="46.8" x14ac:dyDescent="0.3">
      <c r="A1329" s="36" t="s">
        <v>734</v>
      </c>
      <c r="B1329" s="16">
        <v>240</v>
      </c>
      <c r="C1329" s="32"/>
      <c r="D1329" s="32"/>
      <c r="E1329" s="33" t="s">
        <v>41</v>
      </c>
      <c r="F1329" s="22">
        <f t="shared" si="4955"/>
        <v>125686</v>
      </c>
      <c r="G1329" s="22">
        <f t="shared" si="4956"/>
        <v>125686</v>
      </c>
      <c r="H1329" s="22">
        <f t="shared" si="4957"/>
        <v>125686</v>
      </c>
      <c r="I1329" s="22">
        <f t="shared" si="4958"/>
        <v>2020.7</v>
      </c>
      <c r="J1329" s="22">
        <f t="shared" si="4959"/>
        <v>3543.2</v>
      </c>
      <c r="K1329" s="22">
        <f t="shared" si="4960"/>
        <v>3543.2</v>
      </c>
      <c r="L1329" s="22">
        <f t="shared" si="4868"/>
        <v>127706.7</v>
      </c>
      <c r="M1329" s="22">
        <f t="shared" si="4869"/>
        <v>129229.2</v>
      </c>
      <c r="N1329" s="22">
        <f t="shared" si="4870"/>
        <v>129229.2</v>
      </c>
      <c r="O1329" s="22">
        <f t="shared" si="4961"/>
        <v>2428.6370000000002</v>
      </c>
      <c r="P1329" s="22">
        <f t="shared" si="4962"/>
        <v>0</v>
      </c>
      <c r="Q1329" s="22">
        <f t="shared" si="4963"/>
        <v>0</v>
      </c>
      <c r="R1329" s="22">
        <f t="shared" si="4871"/>
        <v>130135.337</v>
      </c>
      <c r="S1329" s="22">
        <f t="shared" si="4872"/>
        <v>129229.2</v>
      </c>
      <c r="T1329" s="22">
        <f t="shared" si="4873"/>
        <v>129229.2</v>
      </c>
      <c r="U1329" s="22">
        <f t="shared" si="4964"/>
        <v>0</v>
      </c>
      <c r="V1329" s="22">
        <f t="shared" si="4965"/>
        <v>0</v>
      </c>
      <c r="W1329" s="22">
        <f t="shared" si="4966"/>
        <v>0</v>
      </c>
      <c r="X1329" s="22">
        <f t="shared" si="4874"/>
        <v>130135.337</v>
      </c>
      <c r="Y1329" s="22">
        <f t="shared" si="4875"/>
        <v>129229.2</v>
      </c>
      <c r="Z1329" s="22">
        <f t="shared" si="4876"/>
        <v>129229.2</v>
      </c>
      <c r="AA1329" s="22">
        <f t="shared" si="4967"/>
        <v>0</v>
      </c>
      <c r="AB1329" s="22">
        <f t="shared" si="4968"/>
        <v>0</v>
      </c>
      <c r="AC1329" s="22">
        <f t="shared" si="4969"/>
        <v>0</v>
      </c>
      <c r="AD1329" s="22">
        <f t="shared" si="4877"/>
        <v>130135.337</v>
      </c>
      <c r="AE1329" s="22">
        <f t="shared" si="4878"/>
        <v>129229.2</v>
      </c>
      <c r="AF1329" s="22">
        <f t="shared" si="4879"/>
        <v>129229.2</v>
      </c>
      <c r="AG1329" s="22">
        <f t="shared" si="4970"/>
        <v>0</v>
      </c>
      <c r="AH1329" s="22">
        <f t="shared" si="4971"/>
        <v>0</v>
      </c>
      <c r="AI1329" s="22">
        <f t="shared" si="4972"/>
        <v>0</v>
      </c>
      <c r="AJ1329" s="22">
        <f t="shared" si="4880"/>
        <v>130135.337</v>
      </c>
      <c r="AK1329" s="22">
        <f t="shared" si="4881"/>
        <v>129229.2</v>
      </c>
      <c r="AL1329" s="22">
        <f t="shared" si="4882"/>
        <v>129229.2</v>
      </c>
      <c r="AM1329" s="22">
        <f t="shared" si="4973"/>
        <v>-259.56900000000002</v>
      </c>
      <c r="AN1329" s="22">
        <f t="shared" si="4974"/>
        <v>0</v>
      </c>
      <c r="AO1329" s="22">
        <f t="shared" si="4975"/>
        <v>0</v>
      </c>
      <c r="AP1329" s="22">
        <f t="shared" si="4883"/>
        <v>129875.768</v>
      </c>
      <c r="AQ1329" s="22">
        <f t="shared" si="4884"/>
        <v>129229.2</v>
      </c>
      <c r="AR1329" s="22">
        <f t="shared" si="4885"/>
        <v>129229.2</v>
      </c>
      <c r="AS1329" s="22">
        <f t="shared" si="4976"/>
        <v>0</v>
      </c>
      <c r="AT1329" s="22">
        <f t="shared" si="4977"/>
        <v>0</v>
      </c>
      <c r="AU1329" s="22">
        <f t="shared" si="4978"/>
        <v>0</v>
      </c>
      <c r="AV1329" s="22">
        <f t="shared" si="4886"/>
        <v>129875.768</v>
      </c>
      <c r="AW1329" s="22">
        <f t="shared" si="4887"/>
        <v>129229.2</v>
      </c>
      <c r="AX1329" s="22">
        <f t="shared" si="4888"/>
        <v>129229.2</v>
      </c>
      <c r="AY1329" s="22">
        <f t="shared" si="4979"/>
        <v>-2101.0300000000002</v>
      </c>
      <c r="AZ1329" s="22">
        <f t="shared" si="4980"/>
        <v>-3623.53</v>
      </c>
      <c r="BA1329" s="22">
        <f t="shared" si="4981"/>
        <v>-3623.53</v>
      </c>
      <c r="BB1329" s="22">
        <f t="shared" si="4889"/>
        <v>127774.738</v>
      </c>
      <c r="BC1329" s="22">
        <f t="shared" si="4890"/>
        <v>125605.67</v>
      </c>
      <c r="BD1329" s="22">
        <f t="shared" si="4891"/>
        <v>125605.67</v>
      </c>
      <c r="BE1329" s="22">
        <f t="shared" si="4982"/>
        <v>0</v>
      </c>
      <c r="BF1329" s="22">
        <f t="shared" si="4983"/>
        <v>0</v>
      </c>
      <c r="BG1329" s="22">
        <f t="shared" si="4984"/>
        <v>0</v>
      </c>
      <c r="BH1329" s="22">
        <f t="shared" si="4892"/>
        <v>127774.738</v>
      </c>
      <c r="BI1329" s="22">
        <f t="shared" si="4893"/>
        <v>125605.67</v>
      </c>
      <c r="BJ1329" s="22">
        <f t="shared" si="4894"/>
        <v>125605.67</v>
      </c>
      <c r="BK1329" s="22">
        <f t="shared" si="4985"/>
        <v>0</v>
      </c>
      <c r="BL1329" s="22">
        <f t="shared" si="4986"/>
        <v>0</v>
      </c>
      <c r="BM1329" s="22">
        <f t="shared" si="4987"/>
        <v>0</v>
      </c>
      <c r="BN1329" s="22">
        <f t="shared" si="4895"/>
        <v>127774.738</v>
      </c>
      <c r="BO1329" s="22">
        <f t="shared" si="4896"/>
        <v>125605.67</v>
      </c>
      <c r="BP1329" s="22">
        <f t="shared" si="4897"/>
        <v>125605.67</v>
      </c>
      <c r="BQ1329" s="22">
        <f t="shared" si="4988"/>
        <v>0</v>
      </c>
      <c r="BR1329" s="22">
        <f t="shared" si="4989"/>
        <v>0</v>
      </c>
      <c r="BS1329" s="22">
        <f t="shared" si="4898"/>
        <v>127774.738</v>
      </c>
      <c r="BT1329" s="22">
        <f t="shared" si="4899"/>
        <v>125605.67</v>
      </c>
      <c r="BU1329" s="22">
        <f t="shared" si="4900"/>
        <v>125605.67</v>
      </c>
      <c r="BV1329" s="22">
        <f t="shared" si="4990"/>
        <v>0</v>
      </c>
      <c r="BW1329" s="22">
        <f t="shared" si="4991"/>
        <v>0</v>
      </c>
      <c r="BX1329" s="22">
        <f t="shared" si="4901"/>
        <v>127774.738</v>
      </c>
      <c r="BY1329" s="22">
        <f t="shared" si="4902"/>
        <v>125605.67</v>
      </c>
      <c r="BZ1329" s="22">
        <f t="shared" si="4903"/>
        <v>125605.67</v>
      </c>
      <c r="CA1329" s="22">
        <f t="shared" si="4992"/>
        <v>0</v>
      </c>
      <c r="CB1329" s="22">
        <f t="shared" si="4993"/>
        <v>0</v>
      </c>
      <c r="CC1329" s="22">
        <f t="shared" si="4994"/>
        <v>0</v>
      </c>
      <c r="CD1329" s="22">
        <f t="shared" ref="CD1329:CD1392" si="4997">BX1329+CA1329</f>
        <v>127774.738</v>
      </c>
      <c r="CE1329" s="22">
        <f t="shared" si="4995"/>
        <v>0</v>
      </c>
      <c r="CF1329" s="34">
        <f t="shared" si="4829"/>
        <v>127774.738</v>
      </c>
      <c r="CG1329" s="22">
        <f t="shared" ref="CG1329:CG1392" si="4998">BY1329+CB1329</f>
        <v>125605.67</v>
      </c>
      <c r="CH1329" s="22">
        <f t="shared" si="4996"/>
        <v>0</v>
      </c>
      <c r="CI1329" s="22">
        <f t="shared" si="4830"/>
        <v>125605.67</v>
      </c>
      <c r="CJ1329" s="22">
        <f t="shared" ref="CJ1329:CJ1392" si="4999">BZ1329+CC1329</f>
        <v>125605.67</v>
      </c>
      <c r="CK1329" s="22">
        <f t="shared" si="4996"/>
        <v>0</v>
      </c>
      <c r="CL1329" s="22">
        <f t="shared" si="4831"/>
        <v>125605.67</v>
      </c>
      <c r="CM1329" s="22">
        <f t="shared" si="4996"/>
        <v>0</v>
      </c>
      <c r="CN1329" s="15"/>
      <c r="CO1329" s="35"/>
      <c r="CT1329" s="5" t="s">
        <v>30</v>
      </c>
    </row>
    <row r="1330" spans="1:99" x14ac:dyDescent="0.3">
      <c r="A1330" s="36" t="s">
        <v>734</v>
      </c>
      <c r="B1330" s="16">
        <v>240</v>
      </c>
      <c r="C1330" s="32" t="s">
        <v>395</v>
      </c>
      <c r="D1330" s="32" t="s">
        <v>105</v>
      </c>
      <c r="E1330" s="33" t="s">
        <v>681</v>
      </c>
      <c r="F1330" s="22">
        <v>125686</v>
      </c>
      <c r="G1330" s="22">
        <v>125686</v>
      </c>
      <c r="H1330" s="22">
        <v>125686</v>
      </c>
      <c r="I1330" s="22">
        <v>2020.7</v>
      </c>
      <c r="J1330" s="22">
        <v>3543.2</v>
      </c>
      <c r="K1330" s="22">
        <v>3543.2</v>
      </c>
      <c r="L1330" s="22">
        <f t="shared" si="4868"/>
        <v>127706.7</v>
      </c>
      <c r="M1330" s="22">
        <f t="shared" si="4869"/>
        <v>129229.2</v>
      </c>
      <c r="N1330" s="22">
        <f t="shared" si="4870"/>
        <v>129229.2</v>
      </c>
      <c r="O1330" s="22">
        <v>2428.6370000000002</v>
      </c>
      <c r="P1330" s="22"/>
      <c r="Q1330" s="22"/>
      <c r="R1330" s="22">
        <f t="shared" si="4871"/>
        <v>130135.337</v>
      </c>
      <c r="S1330" s="22">
        <f t="shared" si="4872"/>
        <v>129229.2</v>
      </c>
      <c r="T1330" s="22">
        <f t="shared" si="4873"/>
        <v>129229.2</v>
      </c>
      <c r="U1330" s="22"/>
      <c r="V1330" s="22"/>
      <c r="W1330" s="22"/>
      <c r="X1330" s="22">
        <f t="shared" si="4874"/>
        <v>130135.337</v>
      </c>
      <c r="Y1330" s="22">
        <f t="shared" si="4875"/>
        <v>129229.2</v>
      </c>
      <c r="Z1330" s="22">
        <f t="shared" si="4876"/>
        <v>129229.2</v>
      </c>
      <c r="AA1330" s="22"/>
      <c r="AB1330" s="22"/>
      <c r="AC1330" s="22"/>
      <c r="AD1330" s="22">
        <f t="shared" si="4877"/>
        <v>130135.337</v>
      </c>
      <c r="AE1330" s="22">
        <f t="shared" si="4878"/>
        <v>129229.2</v>
      </c>
      <c r="AF1330" s="22">
        <f t="shared" si="4879"/>
        <v>129229.2</v>
      </c>
      <c r="AG1330" s="22"/>
      <c r="AH1330" s="22"/>
      <c r="AI1330" s="22"/>
      <c r="AJ1330" s="22">
        <f t="shared" si="4880"/>
        <v>130135.337</v>
      </c>
      <c r="AK1330" s="22">
        <f t="shared" si="4881"/>
        <v>129229.2</v>
      </c>
      <c r="AL1330" s="22">
        <f t="shared" si="4882"/>
        <v>129229.2</v>
      </c>
      <c r="AM1330" s="22">
        <f>-259.569</f>
        <v>-259.56900000000002</v>
      </c>
      <c r="AN1330" s="22"/>
      <c r="AO1330" s="22"/>
      <c r="AP1330" s="22">
        <f t="shared" si="4883"/>
        <v>129875.768</v>
      </c>
      <c r="AQ1330" s="22">
        <f t="shared" si="4884"/>
        <v>129229.2</v>
      </c>
      <c r="AR1330" s="22">
        <f t="shared" si="4885"/>
        <v>129229.2</v>
      </c>
      <c r="AS1330" s="22"/>
      <c r="AT1330" s="22"/>
      <c r="AU1330" s="22"/>
      <c r="AV1330" s="22">
        <f t="shared" si="4886"/>
        <v>129875.768</v>
      </c>
      <c r="AW1330" s="22">
        <f t="shared" si="4887"/>
        <v>129229.2</v>
      </c>
      <c r="AX1330" s="22">
        <f t="shared" si="4888"/>
        <v>129229.2</v>
      </c>
      <c r="AY1330" s="22">
        <v>-2101.0300000000002</v>
      </c>
      <c r="AZ1330" s="22">
        <v>-3623.53</v>
      </c>
      <c r="BA1330" s="22">
        <v>-3623.53</v>
      </c>
      <c r="BB1330" s="22">
        <f t="shared" si="4889"/>
        <v>127774.738</v>
      </c>
      <c r="BC1330" s="22">
        <f t="shared" si="4890"/>
        <v>125605.67</v>
      </c>
      <c r="BD1330" s="22">
        <f t="shared" si="4891"/>
        <v>125605.67</v>
      </c>
      <c r="BE1330" s="22"/>
      <c r="BF1330" s="22"/>
      <c r="BG1330" s="22"/>
      <c r="BH1330" s="22">
        <f t="shared" si="4892"/>
        <v>127774.738</v>
      </c>
      <c r="BI1330" s="22">
        <f t="shared" si="4893"/>
        <v>125605.67</v>
      </c>
      <c r="BJ1330" s="22">
        <f t="shared" si="4894"/>
        <v>125605.67</v>
      </c>
      <c r="BK1330" s="22"/>
      <c r="BL1330" s="22"/>
      <c r="BM1330" s="22"/>
      <c r="BN1330" s="22">
        <f t="shared" si="4895"/>
        <v>127774.738</v>
      </c>
      <c r="BO1330" s="22">
        <f t="shared" si="4896"/>
        <v>125605.67</v>
      </c>
      <c r="BP1330" s="22">
        <f t="shared" si="4897"/>
        <v>125605.67</v>
      </c>
      <c r="BQ1330" s="22"/>
      <c r="BR1330" s="22"/>
      <c r="BS1330" s="22">
        <f t="shared" si="4898"/>
        <v>127774.738</v>
      </c>
      <c r="BT1330" s="22">
        <f t="shared" si="4899"/>
        <v>125605.67</v>
      </c>
      <c r="BU1330" s="22">
        <f t="shared" si="4900"/>
        <v>125605.67</v>
      </c>
      <c r="BV1330" s="22"/>
      <c r="BW1330" s="22"/>
      <c r="BX1330" s="22">
        <f t="shared" si="4901"/>
        <v>127774.738</v>
      </c>
      <c r="BY1330" s="22">
        <f t="shared" si="4902"/>
        <v>125605.67</v>
      </c>
      <c r="BZ1330" s="22">
        <f t="shared" si="4903"/>
        <v>125605.67</v>
      </c>
      <c r="CA1330" s="22"/>
      <c r="CB1330" s="22"/>
      <c r="CC1330" s="22"/>
      <c r="CD1330" s="22">
        <f t="shared" si="4997"/>
        <v>127774.738</v>
      </c>
      <c r="CE1330" s="22"/>
      <c r="CF1330" s="34">
        <f t="shared" si="4829"/>
        <v>127774.738</v>
      </c>
      <c r="CG1330" s="22">
        <f t="shared" si="4998"/>
        <v>125605.67</v>
      </c>
      <c r="CH1330" s="22"/>
      <c r="CI1330" s="22">
        <f t="shared" si="4830"/>
        <v>125605.67</v>
      </c>
      <c r="CJ1330" s="22">
        <f t="shared" si="4999"/>
        <v>125605.67</v>
      </c>
      <c r="CK1330" s="22"/>
      <c r="CL1330" s="22">
        <f t="shared" si="4831"/>
        <v>125605.67</v>
      </c>
      <c r="CM1330" s="22"/>
      <c r="CN1330" s="15"/>
      <c r="CO1330" s="35">
        <v>155</v>
      </c>
    </row>
    <row r="1331" spans="1:99" ht="78" x14ac:dyDescent="0.3">
      <c r="A1331" s="36" t="s">
        <v>736</v>
      </c>
      <c r="B1331" s="16"/>
      <c r="C1331" s="32"/>
      <c r="D1331" s="32"/>
      <c r="E1331" s="33" t="s">
        <v>737</v>
      </c>
      <c r="F1331" s="22">
        <f t="shared" si="4955"/>
        <v>64080.800000000003</v>
      </c>
      <c r="G1331" s="22">
        <f t="shared" si="4956"/>
        <v>50592.4</v>
      </c>
      <c r="H1331" s="22">
        <f t="shared" si="4957"/>
        <v>50660.4</v>
      </c>
      <c r="I1331" s="22">
        <f t="shared" si="4958"/>
        <v>28585.3</v>
      </c>
      <c r="J1331" s="22">
        <f t="shared" si="4959"/>
        <v>7778.9</v>
      </c>
      <c r="K1331" s="22">
        <f t="shared" si="4960"/>
        <v>7778.9</v>
      </c>
      <c r="L1331" s="22">
        <f t="shared" si="4868"/>
        <v>92666.1</v>
      </c>
      <c r="M1331" s="22">
        <f t="shared" si="4869"/>
        <v>58371.3</v>
      </c>
      <c r="N1331" s="22">
        <f t="shared" si="4870"/>
        <v>58439.3</v>
      </c>
      <c r="O1331" s="22">
        <f t="shared" si="4961"/>
        <v>0</v>
      </c>
      <c r="P1331" s="22">
        <f t="shared" si="4962"/>
        <v>0</v>
      </c>
      <c r="Q1331" s="22">
        <f t="shared" si="4963"/>
        <v>0</v>
      </c>
      <c r="R1331" s="22">
        <f t="shared" si="4871"/>
        <v>92666.1</v>
      </c>
      <c r="S1331" s="22">
        <f t="shared" si="4872"/>
        <v>58371.3</v>
      </c>
      <c r="T1331" s="22">
        <f t="shared" si="4873"/>
        <v>58439.3</v>
      </c>
      <c r="U1331" s="22">
        <f t="shared" si="4964"/>
        <v>0</v>
      </c>
      <c r="V1331" s="22">
        <f t="shared" si="4965"/>
        <v>0</v>
      </c>
      <c r="W1331" s="22">
        <f t="shared" si="4966"/>
        <v>0</v>
      </c>
      <c r="X1331" s="22">
        <f t="shared" si="4874"/>
        <v>92666.1</v>
      </c>
      <c r="Y1331" s="22">
        <f t="shared" si="4875"/>
        <v>58371.3</v>
      </c>
      <c r="Z1331" s="22">
        <f t="shared" si="4876"/>
        <v>58439.3</v>
      </c>
      <c r="AA1331" s="22">
        <f t="shared" si="4967"/>
        <v>0</v>
      </c>
      <c r="AB1331" s="22">
        <f t="shared" si="4968"/>
        <v>0</v>
      </c>
      <c r="AC1331" s="22">
        <f t="shared" si="4969"/>
        <v>0</v>
      </c>
      <c r="AD1331" s="22">
        <f t="shared" si="4877"/>
        <v>92666.1</v>
      </c>
      <c r="AE1331" s="22">
        <f t="shared" si="4878"/>
        <v>58371.3</v>
      </c>
      <c r="AF1331" s="22">
        <f t="shared" si="4879"/>
        <v>58439.3</v>
      </c>
      <c r="AG1331" s="22">
        <f t="shared" si="4970"/>
        <v>0</v>
      </c>
      <c r="AH1331" s="22">
        <f t="shared" si="4971"/>
        <v>0</v>
      </c>
      <c r="AI1331" s="22">
        <f t="shared" si="4972"/>
        <v>0</v>
      </c>
      <c r="AJ1331" s="22">
        <f t="shared" si="4880"/>
        <v>92666.1</v>
      </c>
      <c r="AK1331" s="22">
        <f t="shared" si="4881"/>
        <v>58371.3</v>
      </c>
      <c r="AL1331" s="22">
        <f t="shared" si="4882"/>
        <v>58439.3</v>
      </c>
      <c r="AM1331" s="22">
        <f>AM1332</f>
        <v>0</v>
      </c>
      <c r="AN1331" s="22">
        <f t="shared" si="4974"/>
        <v>0</v>
      </c>
      <c r="AO1331" s="22">
        <f t="shared" si="4975"/>
        <v>0</v>
      </c>
      <c r="AP1331" s="22">
        <f t="shared" si="4883"/>
        <v>92666.1</v>
      </c>
      <c r="AQ1331" s="22">
        <f t="shared" si="4884"/>
        <v>58371.3</v>
      </c>
      <c r="AR1331" s="22">
        <f t="shared" si="4885"/>
        <v>58439.3</v>
      </c>
      <c r="AS1331" s="22">
        <f t="shared" si="4976"/>
        <v>0</v>
      </c>
      <c r="AT1331" s="22">
        <f t="shared" si="4977"/>
        <v>0</v>
      </c>
      <c r="AU1331" s="22">
        <f t="shared" si="4978"/>
        <v>0</v>
      </c>
      <c r="AV1331" s="22">
        <f t="shared" si="4886"/>
        <v>92666.1</v>
      </c>
      <c r="AW1331" s="22">
        <f t="shared" si="4887"/>
        <v>58371.3</v>
      </c>
      <c r="AX1331" s="22">
        <f t="shared" si="4888"/>
        <v>58439.3</v>
      </c>
      <c r="AY1331" s="22">
        <f t="shared" si="4979"/>
        <v>1892.5530000000001</v>
      </c>
      <c r="AZ1331" s="22">
        <f t="shared" si="4980"/>
        <v>3470.53</v>
      </c>
      <c r="BA1331" s="22">
        <f t="shared" si="4981"/>
        <v>3470.53</v>
      </c>
      <c r="BB1331" s="22">
        <f t="shared" si="4889"/>
        <v>94558.653000000006</v>
      </c>
      <c r="BC1331" s="22">
        <f t="shared" si="4890"/>
        <v>61841.83</v>
      </c>
      <c r="BD1331" s="22">
        <f t="shared" si="4891"/>
        <v>61909.83</v>
      </c>
      <c r="BE1331" s="22">
        <f t="shared" si="4982"/>
        <v>0</v>
      </c>
      <c r="BF1331" s="22">
        <f t="shared" si="4983"/>
        <v>0</v>
      </c>
      <c r="BG1331" s="22">
        <f t="shared" si="4984"/>
        <v>0</v>
      </c>
      <c r="BH1331" s="22">
        <f t="shared" si="4892"/>
        <v>94558.653000000006</v>
      </c>
      <c r="BI1331" s="22">
        <f t="shared" si="4893"/>
        <v>61841.83</v>
      </c>
      <c r="BJ1331" s="22">
        <f t="shared" si="4894"/>
        <v>61909.83</v>
      </c>
      <c r="BK1331" s="22">
        <f t="shared" si="4985"/>
        <v>-150.88800000000001</v>
      </c>
      <c r="BL1331" s="22">
        <f t="shared" si="4986"/>
        <v>0</v>
      </c>
      <c r="BM1331" s="22">
        <f t="shared" si="4987"/>
        <v>0</v>
      </c>
      <c r="BN1331" s="22">
        <f t="shared" si="4895"/>
        <v>94407.764999999999</v>
      </c>
      <c r="BO1331" s="22">
        <f t="shared" si="4896"/>
        <v>61841.83</v>
      </c>
      <c r="BP1331" s="22">
        <f t="shared" si="4897"/>
        <v>61909.83</v>
      </c>
      <c r="BQ1331" s="22">
        <f t="shared" si="4988"/>
        <v>0</v>
      </c>
      <c r="BR1331" s="22">
        <f t="shared" si="4989"/>
        <v>0</v>
      </c>
      <c r="BS1331" s="22">
        <f t="shared" si="4898"/>
        <v>94407.764999999999</v>
      </c>
      <c r="BT1331" s="22">
        <f t="shared" si="4899"/>
        <v>61841.83</v>
      </c>
      <c r="BU1331" s="22">
        <f t="shared" si="4900"/>
        <v>61909.83</v>
      </c>
      <c r="BV1331" s="22">
        <f t="shared" si="4990"/>
        <v>0</v>
      </c>
      <c r="BW1331" s="22">
        <f t="shared" si="4991"/>
        <v>0</v>
      </c>
      <c r="BX1331" s="22">
        <f t="shared" si="4901"/>
        <v>94407.764999999999</v>
      </c>
      <c r="BY1331" s="22">
        <f t="shared" si="4902"/>
        <v>61841.83</v>
      </c>
      <c r="BZ1331" s="22">
        <f t="shared" si="4903"/>
        <v>61909.83</v>
      </c>
      <c r="CA1331" s="22">
        <f t="shared" si="4992"/>
        <v>0</v>
      </c>
      <c r="CB1331" s="22">
        <f t="shared" si="4993"/>
        <v>0</v>
      </c>
      <c r="CC1331" s="22">
        <f t="shared" si="4994"/>
        <v>0</v>
      </c>
      <c r="CD1331" s="22">
        <f t="shared" si="4997"/>
        <v>94407.764999999999</v>
      </c>
      <c r="CE1331" s="22">
        <f t="shared" si="4995"/>
        <v>0</v>
      </c>
      <c r="CF1331" s="34">
        <f t="shared" si="4829"/>
        <v>94407.764999999999</v>
      </c>
      <c r="CG1331" s="22">
        <f t="shared" si="4998"/>
        <v>61841.83</v>
      </c>
      <c r="CH1331" s="22">
        <f t="shared" si="4996"/>
        <v>0</v>
      </c>
      <c r="CI1331" s="22">
        <f t="shared" si="4830"/>
        <v>61841.83</v>
      </c>
      <c r="CJ1331" s="22">
        <f t="shared" si="4999"/>
        <v>61909.83</v>
      </c>
      <c r="CK1331" s="22">
        <f t="shared" si="4996"/>
        <v>0</v>
      </c>
      <c r="CL1331" s="22">
        <f t="shared" si="4831"/>
        <v>61909.83</v>
      </c>
      <c r="CM1331" s="22">
        <f t="shared" si="4996"/>
        <v>0</v>
      </c>
      <c r="CN1331" s="15"/>
      <c r="CO1331" s="35"/>
      <c r="CR1331" s="5" t="s">
        <v>28</v>
      </c>
    </row>
    <row r="1332" spans="1:99" ht="46.8" x14ac:dyDescent="0.3">
      <c r="A1332" s="36" t="s">
        <v>738</v>
      </c>
      <c r="B1332" s="16"/>
      <c r="C1332" s="32"/>
      <c r="D1332" s="32"/>
      <c r="E1332" s="33" t="s">
        <v>739</v>
      </c>
      <c r="F1332" s="22">
        <f t="shared" ref="F1332:K1332" si="5000">F1333+F1336</f>
        <v>64080.800000000003</v>
      </c>
      <c r="G1332" s="22">
        <f t="shared" si="5000"/>
        <v>50592.4</v>
      </c>
      <c r="H1332" s="22">
        <f t="shared" si="5000"/>
        <v>50660.4</v>
      </c>
      <c r="I1332" s="22">
        <f t="shared" si="5000"/>
        <v>28585.3</v>
      </c>
      <c r="J1332" s="22">
        <f t="shared" si="5000"/>
        <v>7778.9</v>
      </c>
      <c r="K1332" s="22">
        <f t="shared" si="5000"/>
        <v>7778.9</v>
      </c>
      <c r="L1332" s="22">
        <f t="shared" si="4868"/>
        <v>92666.1</v>
      </c>
      <c r="M1332" s="22">
        <f t="shared" si="4869"/>
        <v>58371.3</v>
      </c>
      <c r="N1332" s="22">
        <f t="shared" si="4870"/>
        <v>58439.3</v>
      </c>
      <c r="O1332" s="22">
        <f>O1333+O1336</f>
        <v>0</v>
      </c>
      <c r="P1332" s="22">
        <f>P1333+P1336</f>
        <v>0</v>
      </c>
      <c r="Q1332" s="22">
        <f>Q1333+Q1336</f>
        <v>0</v>
      </c>
      <c r="R1332" s="22">
        <f t="shared" si="4871"/>
        <v>92666.1</v>
      </c>
      <c r="S1332" s="22">
        <f t="shared" si="4872"/>
        <v>58371.3</v>
      </c>
      <c r="T1332" s="22">
        <f t="shared" si="4873"/>
        <v>58439.3</v>
      </c>
      <c r="U1332" s="22">
        <f>U1333+U1336</f>
        <v>0</v>
      </c>
      <c r="V1332" s="22">
        <f>V1333+V1336</f>
        <v>0</v>
      </c>
      <c r="W1332" s="22">
        <f>W1333+W1336</f>
        <v>0</v>
      </c>
      <c r="X1332" s="22">
        <f t="shared" si="4874"/>
        <v>92666.1</v>
      </c>
      <c r="Y1332" s="22">
        <f t="shared" si="4875"/>
        <v>58371.3</v>
      </c>
      <c r="Z1332" s="22">
        <f t="shared" si="4876"/>
        <v>58439.3</v>
      </c>
      <c r="AA1332" s="22">
        <f>AA1333+AA1336</f>
        <v>0</v>
      </c>
      <c r="AB1332" s="22">
        <f>AB1333+AB1336</f>
        <v>0</v>
      </c>
      <c r="AC1332" s="22">
        <f>AC1333+AC1336</f>
        <v>0</v>
      </c>
      <c r="AD1332" s="22">
        <f t="shared" si="4877"/>
        <v>92666.1</v>
      </c>
      <c r="AE1332" s="22">
        <f t="shared" si="4878"/>
        <v>58371.3</v>
      </c>
      <c r="AF1332" s="22">
        <f t="shared" si="4879"/>
        <v>58439.3</v>
      </c>
      <c r="AG1332" s="22">
        <f>AG1333+AG1336</f>
        <v>0</v>
      </c>
      <c r="AH1332" s="22">
        <f>AH1333+AH1336</f>
        <v>0</v>
      </c>
      <c r="AI1332" s="22">
        <f>AI1333+AI1336</f>
        <v>0</v>
      </c>
      <c r="AJ1332" s="22">
        <f t="shared" si="4880"/>
        <v>92666.1</v>
      </c>
      <c r="AK1332" s="22">
        <f t="shared" si="4881"/>
        <v>58371.3</v>
      </c>
      <c r="AL1332" s="22">
        <f t="shared" si="4882"/>
        <v>58439.3</v>
      </c>
      <c r="AM1332" s="22">
        <f>AM1333+AM1336</f>
        <v>0</v>
      </c>
      <c r="AN1332" s="22">
        <f>AN1333+AN1336</f>
        <v>0</v>
      </c>
      <c r="AO1332" s="22">
        <f>AO1333+AO1336</f>
        <v>0</v>
      </c>
      <c r="AP1332" s="22">
        <f t="shared" si="4883"/>
        <v>92666.1</v>
      </c>
      <c r="AQ1332" s="22">
        <f t="shared" si="4884"/>
        <v>58371.3</v>
      </c>
      <c r="AR1332" s="22">
        <f t="shared" si="4885"/>
        <v>58439.3</v>
      </c>
      <c r="AS1332" s="22">
        <f>AS1333+AS1336</f>
        <v>0</v>
      </c>
      <c r="AT1332" s="22">
        <f>AT1333+AT1336</f>
        <v>0</v>
      </c>
      <c r="AU1332" s="22">
        <f>AU1333+AU1336</f>
        <v>0</v>
      </c>
      <c r="AV1332" s="22">
        <f t="shared" si="4886"/>
        <v>92666.1</v>
      </c>
      <c r="AW1332" s="22">
        <f t="shared" si="4887"/>
        <v>58371.3</v>
      </c>
      <c r="AX1332" s="22">
        <f t="shared" si="4888"/>
        <v>58439.3</v>
      </c>
      <c r="AY1332" s="22">
        <f>AY1333+AY1336</f>
        <v>1892.5530000000001</v>
      </c>
      <c r="AZ1332" s="22">
        <f>AZ1333+AZ1336</f>
        <v>3470.53</v>
      </c>
      <c r="BA1332" s="22">
        <f>BA1333+BA1336</f>
        <v>3470.53</v>
      </c>
      <c r="BB1332" s="22">
        <f t="shared" si="4889"/>
        <v>94558.653000000006</v>
      </c>
      <c r="BC1332" s="22">
        <f t="shared" si="4890"/>
        <v>61841.83</v>
      </c>
      <c r="BD1332" s="22">
        <f t="shared" si="4891"/>
        <v>61909.83</v>
      </c>
      <c r="BE1332" s="22">
        <f>BE1333+BE1336</f>
        <v>0</v>
      </c>
      <c r="BF1332" s="22">
        <f>BF1333+BF1336</f>
        <v>0</v>
      </c>
      <c r="BG1332" s="22">
        <f>BG1333+BG1336</f>
        <v>0</v>
      </c>
      <c r="BH1332" s="22">
        <f t="shared" si="4892"/>
        <v>94558.653000000006</v>
      </c>
      <c r="BI1332" s="22">
        <f t="shared" si="4893"/>
        <v>61841.83</v>
      </c>
      <c r="BJ1332" s="22">
        <f t="shared" si="4894"/>
        <v>61909.83</v>
      </c>
      <c r="BK1332" s="22">
        <f>BK1333+BK1336</f>
        <v>-150.88800000000001</v>
      </c>
      <c r="BL1332" s="22">
        <f>BL1333+BL1336</f>
        <v>0</v>
      </c>
      <c r="BM1332" s="22">
        <f>BM1333+BM1336</f>
        <v>0</v>
      </c>
      <c r="BN1332" s="22">
        <f t="shared" si="4895"/>
        <v>94407.764999999999</v>
      </c>
      <c r="BO1332" s="22">
        <f t="shared" si="4896"/>
        <v>61841.83</v>
      </c>
      <c r="BP1332" s="22">
        <f t="shared" si="4897"/>
        <v>61909.83</v>
      </c>
      <c r="BQ1332" s="22">
        <f>BQ1333+BQ1336</f>
        <v>0</v>
      </c>
      <c r="BR1332" s="22">
        <f>BR1333+BR1336</f>
        <v>0</v>
      </c>
      <c r="BS1332" s="22">
        <f t="shared" si="4898"/>
        <v>94407.764999999999</v>
      </c>
      <c r="BT1332" s="22">
        <f t="shared" si="4899"/>
        <v>61841.83</v>
      </c>
      <c r="BU1332" s="22">
        <f t="shared" si="4900"/>
        <v>61909.83</v>
      </c>
      <c r="BV1332" s="22">
        <f>BV1333+BV1336</f>
        <v>0</v>
      </c>
      <c r="BW1332" s="22">
        <f>BW1333+BW1336</f>
        <v>0</v>
      </c>
      <c r="BX1332" s="22">
        <f t="shared" si="4901"/>
        <v>94407.764999999999</v>
      </c>
      <c r="BY1332" s="22">
        <f t="shared" si="4902"/>
        <v>61841.83</v>
      </c>
      <c r="BZ1332" s="22">
        <f t="shared" si="4903"/>
        <v>61909.83</v>
      </c>
      <c r="CA1332" s="22">
        <f>CA1333+CA1336</f>
        <v>0</v>
      </c>
      <c r="CB1332" s="22">
        <f>CB1333+CB1336</f>
        <v>0</v>
      </c>
      <c r="CC1332" s="22">
        <f>CC1333+CC1336</f>
        <v>0</v>
      </c>
      <c r="CD1332" s="22">
        <f t="shared" si="4997"/>
        <v>94407.764999999999</v>
      </c>
      <c r="CE1332" s="22">
        <f>CE1333+CE1336</f>
        <v>0</v>
      </c>
      <c r="CF1332" s="34">
        <f t="shared" si="4829"/>
        <v>94407.764999999999</v>
      </c>
      <c r="CG1332" s="22">
        <f t="shared" si="4998"/>
        <v>61841.83</v>
      </c>
      <c r="CH1332" s="22">
        <f>CH1333+CH1336</f>
        <v>0</v>
      </c>
      <c r="CI1332" s="22">
        <f t="shared" si="4830"/>
        <v>61841.83</v>
      </c>
      <c r="CJ1332" s="22">
        <f t="shared" si="4999"/>
        <v>61909.83</v>
      </c>
      <c r="CK1332" s="22">
        <f>CK1333+CK1336</f>
        <v>0</v>
      </c>
      <c r="CL1332" s="22">
        <f t="shared" si="4831"/>
        <v>61909.83</v>
      </c>
      <c r="CM1332" s="22">
        <f>CM1333+CM1336</f>
        <v>0</v>
      </c>
      <c r="CN1332" s="15"/>
      <c r="CO1332" s="35"/>
      <c r="CU1332" s="5" t="s">
        <v>31</v>
      </c>
    </row>
    <row r="1333" spans="1:99" ht="31.2" x14ac:dyDescent="0.3">
      <c r="A1333" s="36" t="s">
        <v>738</v>
      </c>
      <c r="B1333" s="36" t="s">
        <v>641</v>
      </c>
      <c r="C1333" s="32"/>
      <c r="D1333" s="32"/>
      <c r="E1333" s="33" t="s">
        <v>40</v>
      </c>
      <c r="F1333" s="22">
        <f t="shared" ref="F1333:F1337" si="5001">F1334</f>
        <v>64032.3</v>
      </c>
      <c r="G1333" s="22">
        <f t="shared" ref="G1333:G1337" si="5002">G1334</f>
        <v>50543.9</v>
      </c>
      <c r="H1333" s="22">
        <f t="shared" ref="H1333:H1337" si="5003">H1334</f>
        <v>50611.9</v>
      </c>
      <c r="I1333" s="22">
        <f t="shared" ref="I1333:I1334" si="5004">I1334</f>
        <v>28585.3</v>
      </c>
      <c r="J1333" s="22">
        <f t="shared" ref="J1333:J1337" si="5005">J1334</f>
        <v>7778.9</v>
      </c>
      <c r="K1333" s="22">
        <f t="shared" ref="K1333:K1337" si="5006">K1334</f>
        <v>7778.9</v>
      </c>
      <c r="L1333" s="22">
        <f t="shared" si="4868"/>
        <v>92617.600000000006</v>
      </c>
      <c r="M1333" s="22">
        <f t="shared" si="4869"/>
        <v>58322.8</v>
      </c>
      <c r="N1333" s="22">
        <f t="shared" si="4870"/>
        <v>58390.8</v>
      </c>
      <c r="O1333" s="22">
        <f t="shared" ref="O1333:O1337" si="5007">O1334</f>
        <v>0</v>
      </c>
      <c r="P1333" s="22">
        <f t="shared" ref="P1333:P1337" si="5008">P1334</f>
        <v>0</v>
      </c>
      <c r="Q1333" s="22">
        <f t="shared" ref="Q1333:Q1337" si="5009">Q1334</f>
        <v>0</v>
      </c>
      <c r="R1333" s="22">
        <f t="shared" si="4871"/>
        <v>92617.600000000006</v>
      </c>
      <c r="S1333" s="22">
        <f t="shared" si="4872"/>
        <v>58322.8</v>
      </c>
      <c r="T1333" s="22">
        <f t="shared" si="4873"/>
        <v>58390.8</v>
      </c>
      <c r="U1333" s="22">
        <f t="shared" ref="U1333:U1337" si="5010">U1334</f>
        <v>0</v>
      </c>
      <c r="V1333" s="22">
        <f t="shared" ref="V1333:V1337" si="5011">V1334</f>
        <v>0</v>
      </c>
      <c r="W1333" s="22">
        <f t="shared" ref="W1333:W1337" si="5012">W1334</f>
        <v>0</v>
      </c>
      <c r="X1333" s="22">
        <f t="shared" si="4874"/>
        <v>92617.600000000006</v>
      </c>
      <c r="Y1333" s="22">
        <f t="shared" si="4875"/>
        <v>58322.8</v>
      </c>
      <c r="Z1333" s="22">
        <f t="shared" si="4876"/>
        <v>58390.8</v>
      </c>
      <c r="AA1333" s="22">
        <f t="shared" ref="AA1333:AA1337" si="5013">AA1334</f>
        <v>0</v>
      </c>
      <c r="AB1333" s="22">
        <f t="shared" ref="AB1333:AB1337" si="5014">AB1334</f>
        <v>0</v>
      </c>
      <c r="AC1333" s="22">
        <f t="shared" ref="AC1333:AC1337" si="5015">AC1334</f>
        <v>0</v>
      </c>
      <c r="AD1333" s="22">
        <f t="shared" si="4877"/>
        <v>92617.600000000006</v>
      </c>
      <c r="AE1333" s="22">
        <f t="shared" si="4878"/>
        <v>58322.8</v>
      </c>
      <c r="AF1333" s="22">
        <f t="shared" si="4879"/>
        <v>58390.8</v>
      </c>
      <c r="AG1333" s="22">
        <f t="shared" ref="AG1333:AG1337" si="5016">AG1334</f>
        <v>0</v>
      </c>
      <c r="AH1333" s="22">
        <f t="shared" ref="AH1333:AH1337" si="5017">AH1334</f>
        <v>0</v>
      </c>
      <c r="AI1333" s="22">
        <f t="shared" ref="AI1333:AI1337" si="5018">AI1334</f>
        <v>0</v>
      </c>
      <c r="AJ1333" s="22">
        <f t="shared" si="4880"/>
        <v>92617.600000000006</v>
      </c>
      <c r="AK1333" s="22">
        <f t="shared" si="4881"/>
        <v>58322.8</v>
      </c>
      <c r="AL1333" s="22">
        <f t="shared" si="4882"/>
        <v>58390.8</v>
      </c>
      <c r="AM1333" s="22">
        <f t="shared" ref="AM1333:AM1337" si="5019">AM1334</f>
        <v>0</v>
      </c>
      <c r="AN1333" s="22">
        <f t="shared" ref="AN1333:AN1337" si="5020">AN1334</f>
        <v>0</v>
      </c>
      <c r="AO1333" s="22">
        <f t="shared" ref="AO1333:AO1337" si="5021">AO1334</f>
        <v>0</v>
      </c>
      <c r="AP1333" s="22">
        <f t="shared" si="4883"/>
        <v>92617.600000000006</v>
      </c>
      <c r="AQ1333" s="22">
        <f t="shared" si="4884"/>
        <v>58322.8</v>
      </c>
      <c r="AR1333" s="22">
        <f t="shared" si="4885"/>
        <v>58390.8</v>
      </c>
      <c r="AS1333" s="22">
        <f t="shared" ref="AS1333:AS1337" si="5022">AS1334</f>
        <v>0</v>
      </c>
      <c r="AT1333" s="22">
        <f t="shared" ref="AT1333:AT1337" si="5023">AT1334</f>
        <v>0</v>
      </c>
      <c r="AU1333" s="22">
        <f t="shared" ref="AU1333:AU1337" si="5024">AU1334</f>
        <v>0</v>
      </c>
      <c r="AV1333" s="22">
        <f t="shared" si="4886"/>
        <v>92617.600000000006</v>
      </c>
      <c r="AW1333" s="22">
        <f t="shared" si="4887"/>
        <v>58322.8</v>
      </c>
      <c r="AX1333" s="22">
        <f t="shared" si="4888"/>
        <v>58390.8</v>
      </c>
      <c r="AY1333" s="22">
        <f t="shared" ref="AY1333:AY1334" si="5025">AY1334</f>
        <v>1892.5530000000001</v>
      </c>
      <c r="AZ1333" s="22">
        <f t="shared" ref="AZ1333:AZ1334" si="5026">AZ1334</f>
        <v>3470.53</v>
      </c>
      <c r="BA1333" s="22">
        <f t="shared" ref="BA1333:BA1334" si="5027">BA1334</f>
        <v>3470.53</v>
      </c>
      <c r="BB1333" s="22">
        <f t="shared" si="4889"/>
        <v>94510.153000000006</v>
      </c>
      <c r="BC1333" s="22">
        <f t="shared" si="4890"/>
        <v>61793.33</v>
      </c>
      <c r="BD1333" s="22">
        <f t="shared" si="4891"/>
        <v>61861.33</v>
      </c>
      <c r="BE1333" s="22">
        <f t="shared" ref="BE1333:BE1337" si="5028">BE1334</f>
        <v>0</v>
      </c>
      <c r="BF1333" s="22">
        <f t="shared" ref="BF1333:BF1337" si="5029">BF1334</f>
        <v>0</v>
      </c>
      <c r="BG1333" s="22">
        <f t="shared" ref="BG1333:BG1337" si="5030">BG1334</f>
        <v>0</v>
      </c>
      <c r="BH1333" s="22">
        <f t="shared" si="4892"/>
        <v>94510.153000000006</v>
      </c>
      <c r="BI1333" s="22">
        <f t="shared" si="4893"/>
        <v>61793.33</v>
      </c>
      <c r="BJ1333" s="22">
        <f t="shared" si="4894"/>
        <v>61861.33</v>
      </c>
      <c r="BK1333" s="22">
        <f t="shared" ref="BK1333:BK1337" si="5031">BK1334</f>
        <v>-150.88800000000001</v>
      </c>
      <c r="BL1333" s="22">
        <f t="shared" ref="BL1333:BL1337" si="5032">BL1334</f>
        <v>0</v>
      </c>
      <c r="BM1333" s="22">
        <f t="shared" ref="BM1333:BM1337" si="5033">BM1334</f>
        <v>0</v>
      </c>
      <c r="BN1333" s="22">
        <f t="shared" si="4895"/>
        <v>94359.264999999999</v>
      </c>
      <c r="BO1333" s="22">
        <f t="shared" si="4896"/>
        <v>61793.33</v>
      </c>
      <c r="BP1333" s="22">
        <f t="shared" si="4897"/>
        <v>61861.33</v>
      </c>
      <c r="BQ1333" s="22">
        <f t="shared" ref="BQ1333:BQ1337" si="5034">BQ1334</f>
        <v>0</v>
      </c>
      <c r="BR1333" s="22">
        <f t="shared" ref="BR1333:BR1337" si="5035">BR1334</f>
        <v>0</v>
      </c>
      <c r="BS1333" s="22">
        <f t="shared" si="4898"/>
        <v>94359.264999999999</v>
      </c>
      <c r="BT1333" s="22">
        <f t="shared" si="4899"/>
        <v>61793.33</v>
      </c>
      <c r="BU1333" s="22">
        <f t="shared" si="4900"/>
        <v>61861.33</v>
      </c>
      <c r="BV1333" s="22">
        <f t="shared" ref="BV1333:BV1337" si="5036">BV1334</f>
        <v>0</v>
      </c>
      <c r="BW1333" s="22">
        <f t="shared" ref="BW1333:BW1337" si="5037">BW1334</f>
        <v>0</v>
      </c>
      <c r="BX1333" s="22">
        <f t="shared" si="4901"/>
        <v>94359.264999999999</v>
      </c>
      <c r="BY1333" s="22">
        <f t="shared" si="4902"/>
        <v>61793.33</v>
      </c>
      <c r="BZ1333" s="22">
        <f t="shared" si="4903"/>
        <v>61861.33</v>
      </c>
      <c r="CA1333" s="22">
        <f t="shared" ref="CA1333:CA1337" si="5038">CA1334</f>
        <v>0</v>
      </c>
      <c r="CB1333" s="22">
        <f t="shared" ref="CB1333:CB1337" si="5039">CB1334</f>
        <v>0</v>
      </c>
      <c r="CC1333" s="22">
        <f t="shared" ref="CC1333:CC1337" si="5040">CC1334</f>
        <v>0</v>
      </c>
      <c r="CD1333" s="22">
        <f t="shared" si="4997"/>
        <v>94359.264999999999</v>
      </c>
      <c r="CE1333" s="22">
        <f t="shared" ref="CE1333:CE1337" si="5041">CE1334</f>
        <v>0</v>
      </c>
      <c r="CF1333" s="34">
        <f t="shared" si="4829"/>
        <v>94359.264999999999</v>
      </c>
      <c r="CG1333" s="22">
        <f t="shared" si="4998"/>
        <v>61793.33</v>
      </c>
      <c r="CH1333" s="22">
        <f t="shared" ref="CH1333:CM1337" si="5042">CH1334</f>
        <v>0</v>
      </c>
      <c r="CI1333" s="22">
        <f t="shared" si="4830"/>
        <v>61793.33</v>
      </c>
      <c r="CJ1333" s="22">
        <f t="shared" si="4999"/>
        <v>61861.33</v>
      </c>
      <c r="CK1333" s="22">
        <f t="shared" si="5042"/>
        <v>0</v>
      </c>
      <c r="CL1333" s="22">
        <f t="shared" si="4831"/>
        <v>61861.33</v>
      </c>
      <c r="CM1333" s="22">
        <f t="shared" si="5042"/>
        <v>0</v>
      </c>
      <c r="CN1333" s="15"/>
      <c r="CO1333" s="35"/>
      <c r="CS1333" s="5" t="s">
        <v>29</v>
      </c>
    </row>
    <row r="1334" spans="1:99" ht="46.8" x14ac:dyDescent="0.3">
      <c r="A1334" s="36" t="s">
        <v>738</v>
      </c>
      <c r="B1334" s="16">
        <v>240</v>
      </c>
      <c r="C1334" s="32"/>
      <c r="D1334" s="32"/>
      <c r="E1334" s="33" t="s">
        <v>41</v>
      </c>
      <c r="F1334" s="22">
        <f t="shared" si="5001"/>
        <v>64032.3</v>
      </c>
      <c r="G1334" s="22">
        <f t="shared" si="5002"/>
        <v>50543.9</v>
      </c>
      <c r="H1334" s="22">
        <f t="shared" si="5003"/>
        <v>50611.9</v>
      </c>
      <c r="I1334" s="22">
        <f t="shared" si="5004"/>
        <v>28585.3</v>
      </c>
      <c r="J1334" s="22">
        <f t="shared" si="5005"/>
        <v>7778.9</v>
      </c>
      <c r="K1334" s="22">
        <f t="shared" si="5006"/>
        <v>7778.9</v>
      </c>
      <c r="L1334" s="22">
        <f t="shared" si="4868"/>
        <v>92617.600000000006</v>
      </c>
      <c r="M1334" s="22">
        <f t="shared" si="4869"/>
        <v>58322.8</v>
      </c>
      <c r="N1334" s="22">
        <f t="shared" si="4870"/>
        <v>58390.8</v>
      </c>
      <c r="O1334" s="22">
        <f t="shared" si="5007"/>
        <v>0</v>
      </c>
      <c r="P1334" s="22">
        <f t="shared" si="5008"/>
        <v>0</v>
      </c>
      <c r="Q1334" s="22">
        <f t="shared" si="5009"/>
        <v>0</v>
      </c>
      <c r="R1334" s="22">
        <f t="shared" si="4871"/>
        <v>92617.600000000006</v>
      </c>
      <c r="S1334" s="22">
        <f t="shared" si="4872"/>
        <v>58322.8</v>
      </c>
      <c r="T1334" s="22">
        <f t="shared" si="4873"/>
        <v>58390.8</v>
      </c>
      <c r="U1334" s="22">
        <f t="shared" si="5010"/>
        <v>0</v>
      </c>
      <c r="V1334" s="22">
        <f t="shared" si="5011"/>
        <v>0</v>
      </c>
      <c r="W1334" s="22">
        <f t="shared" si="5012"/>
        <v>0</v>
      </c>
      <c r="X1334" s="22">
        <f t="shared" si="4874"/>
        <v>92617.600000000006</v>
      </c>
      <c r="Y1334" s="22">
        <f t="shared" si="4875"/>
        <v>58322.8</v>
      </c>
      <c r="Z1334" s="22">
        <f t="shared" si="4876"/>
        <v>58390.8</v>
      </c>
      <c r="AA1334" s="22">
        <f t="shared" si="5013"/>
        <v>0</v>
      </c>
      <c r="AB1334" s="22">
        <f t="shared" si="5014"/>
        <v>0</v>
      </c>
      <c r="AC1334" s="22">
        <f t="shared" si="5015"/>
        <v>0</v>
      </c>
      <c r="AD1334" s="22">
        <f t="shared" si="4877"/>
        <v>92617.600000000006</v>
      </c>
      <c r="AE1334" s="22">
        <f t="shared" si="4878"/>
        <v>58322.8</v>
      </c>
      <c r="AF1334" s="22">
        <f t="shared" si="4879"/>
        <v>58390.8</v>
      </c>
      <c r="AG1334" s="22">
        <f t="shared" si="5016"/>
        <v>0</v>
      </c>
      <c r="AH1334" s="22">
        <f t="shared" si="5017"/>
        <v>0</v>
      </c>
      <c r="AI1334" s="22">
        <f t="shared" si="5018"/>
        <v>0</v>
      </c>
      <c r="AJ1334" s="22">
        <f t="shared" si="4880"/>
        <v>92617.600000000006</v>
      </c>
      <c r="AK1334" s="22">
        <f t="shared" si="4881"/>
        <v>58322.8</v>
      </c>
      <c r="AL1334" s="22">
        <f t="shared" si="4882"/>
        <v>58390.8</v>
      </c>
      <c r="AM1334" s="22">
        <f t="shared" si="5019"/>
        <v>0</v>
      </c>
      <c r="AN1334" s="22">
        <f t="shared" si="5020"/>
        <v>0</v>
      </c>
      <c r="AO1334" s="22">
        <f t="shared" si="5021"/>
        <v>0</v>
      </c>
      <c r="AP1334" s="22">
        <f t="shared" si="4883"/>
        <v>92617.600000000006</v>
      </c>
      <c r="AQ1334" s="22">
        <f t="shared" si="4884"/>
        <v>58322.8</v>
      </c>
      <c r="AR1334" s="22">
        <f t="shared" si="4885"/>
        <v>58390.8</v>
      </c>
      <c r="AS1334" s="22">
        <f t="shared" si="5022"/>
        <v>0</v>
      </c>
      <c r="AT1334" s="22">
        <f t="shared" si="5023"/>
        <v>0</v>
      </c>
      <c r="AU1334" s="22">
        <f t="shared" si="5024"/>
        <v>0</v>
      </c>
      <c r="AV1334" s="22">
        <f t="shared" si="4886"/>
        <v>92617.600000000006</v>
      </c>
      <c r="AW1334" s="22">
        <f t="shared" si="4887"/>
        <v>58322.8</v>
      </c>
      <c r="AX1334" s="22">
        <f t="shared" si="4888"/>
        <v>58390.8</v>
      </c>
      <c r="AY1334" s="22">
        <f t="shared" si="5025"/>
        <v>1892.5530000000001</v>
      </c>
      <c r="AZ1334" s="22">
        <f t="shared" si="5026"/>
        <v>3470.53</v>
      </c>
      <c r="BA1334" s="22">
        <f t="shared" si="5027"/>
        <v>3470.53</v>
      </c>
      <c r="BB1334" s="22">
        <f t="shared" si="4889"/>
        <v>94510.153000000006</v>
      </c>
      <c r="BC1334" s="22">
        <f t="shared" si="4890"/>
        <v>61793.33</v>
      </c>
      <c r="BD1334" s="22">
        <f t="shared" si="4891"/>
        <v>61861.33</v>
      </c>
      <c r="BE1334" s="22">
        <f t="shared" si="5028"/>
        <v>0</v>
      </c>
      <c r="BF1334" s="22">
        <f t="shared" si="5029"/>
        <v>0</v>
      </c>
      <c r="BG1334" s="22">
        <f t="shared" si="5030"/>
        <v>0</v>
      </c>
      <c r="BH1334" s="22">
        <f t="shared" si="4892"/>
        <v>94510.153000000006</v>
      </c>
      <c r="BI1334" s="22">
        <f t="shared" si="4893"/>
        <v>61793.33</v>
      </c>
      <c r="BJ1334" s="22">
        <f t="shared" si="4894"/>
        <v>61861.33</v>
      </c>
      <c r="BK1334" s="22">
        <f t="shared" si="5031"/>
        <v>-150.88800000000001</v>
      </c>
      <c r="BL1334" s="22">
        <f t="shared" si="5032"/>
        <v>0</v>
      </c>
      <c r="BM1334" s="22">
        <f t="shared" si="5033"/>
        <v>0</v>
      </c>
      <c r="BN1334" s="22">
        <f t="shared" si="4895"/>
        <v>94359.264999999999</v>
      </c>
      <c r="BO1334" s="22">
        <f t="shared" si="4896"/>
        <v>61793.33</v>
      </c>
      <c r="BP1334" s="22">
        <f t="shared" si="4897"/>
        <v>61861.33</v>
      </c>
      <c r="BQ1334" s="22">
        <f t="shared" si="5034"/>
        <v>0</v>
      </c>
      <c r="BR1334" s="22">
        <f t="shared" si="5035"/>
        <v>0</v>
      </c>
      <c r="BS1334" s="22">
        <f t="shared" si="4898"/>
        <v>94359.264999999999</v>
      </c>
      <c r="BT1334" s="22">
        <f t="shared" si="4899"/>
        <v>61793.33</v>
      </c>
      <c r="BU1334" s="22">
        <f t="shared" si="4900"/>
        <v>61861.33</v>
      </c>
      <c r="BV1334" s="22">
        <f t="shared" si="5036"/>
        <v>0</v>
      </c>
      <c r="BW1334" s="22">
        <f t="shared" si="5037"/>
        <v>0</v>
      </c>
      <c r="BX1334" s="22">
        <f t="shared" si="4901"/>
        <v>94359.264999999999</v>
      </c>
      <c r="BY1334" s="22">
        <f t="shared" si="4902"/>
        <v>61793.33</v>
      </c>
      <c r="BZ1334" s="22">
        <f t="shared" si="4903"/>
        <v>61861.33</v>
      </c>
      <c r="CA1334" s="22">
        <f t="shared" si="5038"/>
        <v>0</v>
      </c>
      <c r="CB1334" s="22">
        <f t="shared" si="5039"/>
        <v>0</v>
      </c>
      <c r="CC1334" s="22">
        <f t="shared" si="5040"/>
        <v>0</v>
      </c>
      <c r="CD1334" s="22">
        <f t="shared" si="4997"/>
        <v>94359.264999999999</v>
      </c>
      <c r="CE1334" s="22">
        <f t="shared" si="5041"/>
        <v>0</v>
      </c>
      <c r="CF1334" s="34">
        <f t="shared" si="4829"/>
        <v>94359.264999999999</v>
      </c>
      <c r="CG1334" s="22">
        <f t="shared" si="4998"/>
        <v>61793.33</v>
      </c>
      <c r="CH1334" s="22">
        <f t="shared" si="5042"/>
        <v>0</v>
      </c>
      <c r="CI1334" s="22">
        <f t="shared" si="4830"/>
        <v>61793.33</v>
      </c>
      <c r="CJ1334" s="22">
        <f t="shared" si="4999"/>
        <v>61861.33</v>
      </c>
      <c r="CK1334" s="22">
        <f t="shared" si="5042"/>
        <v>0</v>
      </c>
      <c r="CL1334" s="22">
        <f t="shared" si="4831"/>
        <v>61861.33</v>
      </c>
      <c r="CM1334" s="22">
        <f t="shared" si="5042"/>
        <v>0</v>
      </c>
      <c r="CN1334" s="15"/>
      <c r="CO1334" s="35"/>
      <c r="CT1334" s="5" t="s">
        <v>30</v>
      </c>
    </row>
    <row r="1335" spans="1:99" x14ac:dyDescent="0.3">
      <c r="A1335" s="36" t="s">
        <v>738</v>
      </c>
      <c r="B1335" s="16">
        <v>240</v>
      </c>
      <c r="C1335" s="32" t="s">
        <v>395</v>
      </c>
      <c r="D1335" s="32" t="s">
        <v>105</v>
      </c>
      <c r="E1335" s="33" t="s">
        <v>681</v>
      </c>
      <c r="F1335" s="22">
        <v>64032.3</v>
      </c>
      <c r="G1335" s="22">
        <v>50543.9</v>
      </c>
      <c r="H1335" s="22">
        <v>50611.9</v>
      </c>
      <c r="I1335" s="22">
        <f>512.5+28072.8</f>
        <v>28585.3</v>
      </c>
      <c r="J1335" s="22">
        <v>7778.9</v>
      </c>
      <c r="K1335" s="22">
        <v>7778.9</v>
      </c>
      <c r="L1335" s="22">
        <f t="shared" si="4868"/>
        <v>92617.600000000006</v>
      </c>
      <c r="M1335" s="22">
        <f t="shared" si="4869"/>
        <v>58322.8</v>
      </c>
      <c r="N1335" s="22">
        <f t="shared" si="4870"/>
        <v>58390.8</v>
      </c>
      <c r="O1335" s="22"/>
      <c r="P1335" s="22"/>
      <c r="Q1335" s="22"/>
      <c r="R1335" s="22">
        <f t="shared" si="4871"/>
        <v>92617.600000000006</v>
      </c>
      <c r="S1335" s="22">
        <f t="shared" si="4872"/>
        <v>58322.8</v>
      </c>
      <c r="T1335" s="22">
        <f t="shared" si="4873"/>
        <v>58390.8</v>
      </c>
      <c r="U1335" s="22"/>
      <c r="V1335" s="22"/>
      <c r="W1335" s="22"/>
      <c r="X1335" s="22">
        <f t="shared" si="4874"/>
        <v>92617.600000000006</v>
      </c>
      <c r="Y1335" s="22">
        <f t="shared" si="4875"/>
        <v>58322.8</v>
      </c>
      <c r="Z1335" s="22">
        <f t="shared" si="4876"/>
        <v>58390.8</v>
      </c>
      <c r="AA1335" s="22"/>
      <c r="AB1335" s="22"/>
      <c r="AC1335" s="22"/>
      <c r="AD1335" s="22">
        <f t="shared" si="4877"/>
        <v>92617.600000000006</v>
      </c>
      <c r="AE1335" s="22">
        <f t="shared" si="4878"/>
        <v>58322.8</v>
      </c>
      <c r="AF1335" s="22">
        <f t="shared" si="4879"/>
        <v>58390.8</v>
      </c>
      <c r="AG1335" s="22"/>
      <c r="AH1335" s="22"/>
      <c r="AI1335" s="22"/>
      <c r="AJ1335" s="22">
        <f t="shared" si="4880"/>
        <v>92617.600000000006</v>
      </c>
      <c r="AK1335" s="22">
        <f t="shared" si="4881"/>
        <v>58322.8</v>
      </c>
      <c r="AL1335" s="22">
        <f t="shared" si="4882"/>
        <v>58390.8</v>
      </c>
      <c r="AM1335" s="22"/>
      <c r="AN1335" s="22"/>
      <c r="AO1335" s="22"/>
      <c r="AP1335" s="22">
        <f t="shared" si="4883"/>
        <v>92617.600000000006</v>
      </c>
      <c r="AQ1335" s="22">
        <f t="shared" si="4884"/>
        <v>58322.8</v>
      </c>
      <c r="AR1335" s="22">
        <f t="shared" si="4885"/>
        <v>58390.8</v>
      </c>
      <c r="AS1335" s="22"/>
      <c r="AT1335" s="22"/>
      <c r="AU1335" s="22"/>
      <c r="AV1335" s="22">
        <f t="shared" si="4886"/>
        <v>92617.600000000006</v>
      </c>
      <c r="AW1335" s="22">
        <f t="shared" si="4887"/>
        <v>58322.8</v>
      </c>
      <c r="AX1335" s="22">
        <f t="shared" si="4888"/>
        <v>58390.8</v>
      </c>
      <c r="AY1335" s="22">
        <f>2101.03-153-55.477</f>
        <v>1892.5530000000001</v>
      </c>
      <c r="AZ1335" s="22">
        <f>3623.53-153</f>
        <v>3470.53</v>
      </c>
      <c r="BA1335" s="22">
        <f>3623.53-153</f>
        <v>3470.53</v>
      </c>
      <c r="BB1335" s="22">
        <f t="shared" si="4889"/>
        <v>94510.153000000006</v>
      </c>
      <c r="BC1335" s="22">
        <f t="shared" si="4890"/>
        <v>61793.33</v>
      </c>
      <c r="BD1335" s="22">
        <f t="shared" si="4891"/>
        <v>61861.33</v>
      </c>
      <c r="BE1335" s="22"/>
      <c r="BF1335" s="22"/>
      <c r="BG1335" s="22"/>
      <c r="BH1335" s="22">
        <f t="shared" si="4892"/>
        <v>94510.153000000006</v>
      </c>
      <c r="BI1335" s="22">
        <f t="shared" si="4893"/>
        <v>61793.33</v>
      </c>
      <c r="BJ1335" s="22">
        <f t="shared" si="4894"/>
        <v>61861.33</v>
      </c>
      <c r="BK1335" s="22">
        <v>-150.88800000000001</v>
      </c>
      <c r="BL1335" s="22"/>
      <c r="BM1335" s="22"/>
      <c r="BN1335" s="22">
        <f t="shared" si="4895"/>
        <v>94359.264999999999</v>
      </c>
      <c r="BO1335" s="22">
        <f t="shared" si="4896"/>
        <v>61793.33</v>
      </c>
      <c r="BP1335" s="22">
        <f t="shared" si="4897"/>
        <v>61861.33</v>
      </c>
      <c r="BQ1335" s="22"/>
      <c r="BR1335" s="22"/>
      <c r="BS1335" s="22">
        <f t="shared" si="4898"/>
        <v>94359.264999999999</v>
      </c>
      <c r="BT1335" s="22">
        <f t="shared" si="4899"/>
        <v>61793.33</v>
      </c>
      <c r="BU1335" s="22">
        <f t="shared" si="4900"/>
        <v>61861.33</v>
      </c>
      <c r="BV1335" s="22"/>
      <c r="BW1335" s="22"/>
      <c r="BX1335" s="22">
        <f t="shared" si="4901"/>
        <v>94359.264999999999</v>
      </c>
      <c r="BY1335" s="22">
        <f t="shared" si="4902"/>
        <v>61793.33</v>
      </c>
      <c r="BZ1335" s="22">
        <f t="shared" si="4903"/>
        <v>61861.33</v>
      </c>
      <c r="CA1335" s="22"/>
      <c r="CB1335" s="22"/>
      <c r="CC1335" s="22"/>
      <c r="CD1335" s="22">
        <f t="shared" si="4997"/>
        <v>94359.264999999999</v>
      </c>
      <c r="CE1335" s="22"/>
      <c r="CF1335" s="34">
        <f t="shared" si="4829"/>
        <v>94359.264999999999</v>
      </c>
      <c r="CG1335" s="22">
        <f t="shared" si="4998"/>
        <v>61793.33</v>
      </c>
      <c r="CH1335" s="22"/>
      <c r="CI1335" s="22">
        <f t="shared" si="4830"/>
        <v>61793.33</v>
      </c>
      <c r="CJ1335" s="22">
        <f t="shared" si="4999"/>
        <v>61861.33</v>
      </c>
      <c r="CK1335" s="22"/>
      <c r="CL1335" s="22">
        <f t="shared" si="4831"/>
        <v>61861.33</v>
      </c>
      <c r="CM1335" s="22"/>
      <c r="CN1335" s="15"/>
      <c r="CO1335" s="35">
        <v>105.154</v>
      </c>
    </row>
    <row r="1336" spans="1:99" x14ac:dyDescent="0.3">
      <c r="A1336" s="36" t="s">
        <v>738</v>
      </c>
      <c r="B1336" s="36" t="s">
        <v>642</v>
      </c>
      <c r="C1336" s="32"/>
      <c r="D1336" s="32"/>
      <c r="E1336" s="33" t="s">
        <v>54</v>
      </c>
      <c r="F1336" s="22">
        <f t="shared" si="5001"/>
        <v>48.5</v>
      </c>
      <c r="G1336" s="22">
        <f t="shared" si="5002"/>
        <v>48.5</v>
      </c>
      <c r="H1336" s="22">
        <f t="shared" si="5003"/>
        <v>48.5</v>
      </c>
      <c r="I1336" s="22">
        <f t="shared" ref="I1336:I1337" si="5043">I1337</f>
        <v>0</v>
      </c>
      <c r="J1336" s="22">
        <f t="shared" si="5005"/>
        <v>0</v>
      </c>
      <c r="K1336" s="22">
        <f t="shared" si="5006"/>
        <v>0</v>
      </c>
      <c r="L1336" s="22">
        <f t="shared" si="4868"/>
        <v>48.5</v>
      </c>
      <c r="M1336" s="22">
        <f t="shared" si="4869"/>
        <v>48.5</v>
      </c>
      <c r="N1336" s="22">
        <f t="shared" si="4870"/>
        <v>48.5</v>
      </c>
      <c r="O1336" s="22">
        <f t="shared" si="5007"/>
        <v>0</v>
      </c>
      <c r="P1336" s="22">
        <f t="shared" si="5008"/>
        <v>0</v>
      </c>
      <c r="Q1336" s="22">
        <f t="shared" si="5009"/>
        <v>0</v>
      </c>
      <c r="R1336" s="22">
        <f t="shared" si="4871"/>
        <v>48.5</v>
      </c>
      <c r="S1336" s="22">
        <f t="shared" si="4872"/>
        <v>48.5</v>
      </c>
      <c r="T1336" s="22">
        <f t="shared" si="4873"/>
        <v>48.5</v>
      </c>
      <c r="U1336" s="22">
        <f t="shared" si="5010"/>
        <v>0</v>
      </c>
      <c r="V1336" s="22">
        <f t="shared" si="5011"/>
        <v>0</v>
      </c>
      <c r="W1336" s="22">
        <f t="shared" si="5012"/>
        <v>0</v>
      </c>
      <c r="X1336" s="22">
        <f t="shared" si="4874"/>
        <v>48.5</v>
      </c>
      <c r="Y1336" s="22">
        <f t="shared" si="4875"/>
        <v>48.5</v>
      </c>
      <c r="Z1336" s="22">
        <f t="shared" si="4876"/>
        <v>48.5</v>
      </c>
      <c r="AA1336" s="22">
        <f t="shared" si="5013"/>
        <v>0</v>
      </c>
      <c r="AB1336" s="22">
        <f t="shared" si="5014"/>
        <v>0</v>
      </c>
      <c r="AC1336" s="22">
        <f t="shared" si="5015"/>
        <v>0</v>
      </c>
      <c r="AD1336" s="22">
        <f t="shared" si="4877"/>
        <v>48.5</v>
      </c>
      <c r="AE1336" s="22">
        <f t="shared" si="4878"/>
        <v>48.5</v>
      </c>
      <c r="AF1336" s="22">
        <f t="shared" si="4879"/>
        <v>48.5</v>
      </c>
      <c r="AG1336" s="22">
        <f t="shared" si="5016"/>
        <v>0</v>
      </c>
      <c r="AH1336" s="22">
        <f t="shared" si="5017"/>
        <v>0</v>
      </c>
      <c r="AI1336" s="22">
        <f t="shared" si="5018"/>
        <v>0</v>
      </c>
      <c r="AJ1336" s="22">
        <f t="shared" si="4880"/>
        <v>48.5</v>
      </c>
      <c r="AK1336" s="22">
        <f t="shared" si="4881"/>
        <v>48.5</v>
      </c>
      <c r="AL1336" s="22">
        <f t="shared" si="4882"/>
        <v>48.5</v>
      </c>
      <c r="AM1336" s="22">
        <f t="shared" si="5019"/>
        <v>0</v>
      </c>
      <c r="AN1336" s="22">
        <f t="shared" si="5020"/>
        <v>0</v>
      </c>
      <c r="AO1336" s="22">
        <f t="shared" si="5021"/>
        <v>0</v>
      </c>
      <c r="AP1336" s="22">
        <f t="shared" si="4883"/>
        <v>48.5</v>
      </c>
      <c r="AQ1336" s="22">
        <f t="shared" si="4884"/>
        <v>48.5</v>
      </c>
      <c r="AR1336" s="22">
        <f t="shared" si="4885"/>
        <v>48.5</v>
      </c>
      <c r="AS1336" s="22">
        <f t="shared" si="5022"/>
        <v>0</v>
      </c>
      <c r="AT1336" s="22">
        <f t="shared" si="5023"/>
        <v>0</v>
      </c>
      <c r="AU1336" s="22">
        <f t="shared" si="5024"/>
        <v>0</v>
      </c>
      <c r="AV1336" s="22">
        <f t="shared" si="4886"/>
        <v>48.5</v>
      </c>
      <c r="AW1336" s="22">
        <f t="shared" si="4887"/>
        <v>48.5</v>
      </c>
      <c r="AX1336" s="22">
        <f t="shared" si="4888"/>
        <v>48.5</v>
      </c>
      <c r="AY1336" s="22">
        <f t="shared" ref="AY1336:AY1337" si="5044">AY1337</f>
        <v>0</v>
      </c>
      <c r="AZ1336" s="22">
        <f t="shared" ref="AZ1336:AZ1337" si="5045">AZ1337</f>
        <v>0</v>
      </c>
      <c r="BA1336" s="22">
        <f t="shared" ref="BA1336:BA1337" si="5046">BA1337</f>
        <v>0</v>
      </c>
      <c r="BB1336" s="22">
        <f t="shared" si="4889"/>
        <v>48.5</v>
      </c>
      <c r="BC1336" s="22">
        <f t="shared" si="4890"/>
        <v>48.5</v>
      </c>
      <c r="BD1336" s="22">
        <f t="shared" si="4891"/>
        <v>48.5</v>
      </c>
      <c r="BE1336" s="22">
        <f t="shared" si="5028"/>
        <v>0</v>
      </c>
      <c r="BF1336" s="22">
        <f t="shared" si="5029"/>
        <v>0</v>
      </c>
      <c r="BG1336" s="22">
        <f t="shared" si="5030"/>
        <v>0</v>
      </c>
      <c r="BH1336" s="22">
        <f t="shared" si="4892"/>
        <v>48.5</v>
      </c>
      <c r="BI1336" s="22">
        <f t="shared" si="4893"/>
        <v>48.5</v>
      </c>
      <c r="BJ1336" s="22">
        <f t="shared" si="4894"/>
        <v>48.5</v>
      </c>
      <c r="BK1336" s="22">
        <f t="shared" si="5031"/>
        <v>0</v>
      </c>
      <c r="BL1336" s="22">
        <f t="shared" si="5032"/>
        <v>0</v>
      </c>
      <c r="BM1336" s="22">
        <f t="shared" si="5033"/>
        <v>0</v>
      </c>
      <c r="BN1336" s="22">
        <f t="shared" si="4895"/>
        <v>48.5</v>
      </c>
      <c r="BO1336" s="22">
        <f t="shared" si="4896"/>
        <v>48.5</v>
      </c>
      <c r="BP1336" s="22">
        <f t="shared" si="4897"/>
        <v>48.5</v>
      </c>
      <c r="BQ1336" s="22">
        <f t="shared" si="5034"/>
        <v>0</v>
      </c>
      <c r="BR1336" s="22">
        <f t="shared" si="5035"/>
        <v>0</v>
      </c>
      <c r="BS1336" s="22">
        <f t="shared" si="4898"/>
        <v>48.5</v>
      </c>
      <c r="BT1336" s="22">
        <f t="shared" si="4899"/>
        <v>48.5</v>
      </c>
      <c r="BU1336" s="22">
        <f t="shared" si="4900"/>
        <v>48.5</v>
      </c>
      <c r="BV1336" s="22">
        <f t="shared" si="5036"/>
        <v>0</v>
      </c>
      <c r="BW1336" s="22">
        <f t="shared" si="5037"/>
        <v>0</v>
      </c>
      <c r="BX1336" s="22">
        <f t="shared" si="4901"/>
        <v>48.5</v>
      </c>
      <c r="BY1336" s="22">
        <f t="shared" si="4902"/>
        <v>48.5</v>
      </c>
      <c r="BZ1336" s="22">
        <f t="shared" si="4903"/>
        <v>48.5</v>
      </c>
      <c r="CA1336" s="22">
        <f t="shared" si="5038"/>
        <v>0</v>
      </c>
      <c r="CB1336" s="22">
        <f t="shared" si="5039"/>
        <v>0</v>
      </c>
      <c r="CC1336" s="22">
        <f t="shared" si="5040"/>
        <v>0</v>
      </c>
      <c r="CD1336" s="22">
        <f t="shared" si="4997"/>
        <v>48.5</v>
      </c>
      <c r="CE1336" s="22">
        <f t="shared" si="5041"/>
        <v>0</v>
      </c>
      <c r="CF1336" s="34">
        <f t="shared" si="4829"/>
        <v>48.5</v>
      </c>
      <c r="CG1336" s="22">
        <f t="shared" si="4998"/>
        <v>48.5</v>
      </c>
      <c r="CH1336" s="22">
        <f t="shared" si="5042"/>
        <v>0</v>
      </c>
      <c r="CI1336" s="22">
        <f t="shared" si="4830"/>
        <v>48.5</v>
      </c>
      <c r="CJ1336" s="22">
        <f t="shared" si="4999"/>
        <v>48.5</v>
      </c>
      <c r="CK1336" s="22">
        <f t="shared" si="5042"/>
        <v>0</v>
      </c>
      <c r="CL1336" s="22">
        <f t="shared" si="4831"/>
        <v>48.5</v>
      </c>
      <c r="CM1336" s="22">
        <f t="shared" si="5042"/>
        <v>0</v>
      </c>
      <c r="CN1336" s="15"/>
      <c r="CO1336" s="35"/>
      <c r="CS1336" s="5" t="s">
        <v>29</v>
      </c>
    </row>
    <row r="1337" spans="1:99" x14ac:dyDescent="0.3">
      <c r="A1337" s="36" t="s">
        <v>738</v>
      </c>
      <c r="B1337" s="16">
        <v>850</v>
      </c>
      <c r="C1337" s="32"/>
      <c r="D1337" s="32"/>
      <c r="E1337" s="33" t="s">
        <v>79</v>
      </c>
      <c r="F1337" s="22">
        <f t="shared" si="5001"/>
        <v>48.5</v>
      </c>
      <c r="G1337" s="22">
        <f t="shared" si="5002"/>
        <v>48.5</v>
      </c>
      <c r="H1337" s="22">
        <f t="shared" si="5003"/>
        <v>48.5</v>
      </c>
      <c r="I1337" s="22">
        <f t="shared" si="5043"/>
        <v>0</v>
      </c>
      <c r="J1337" s="22">
        <f t="shared" si="5005"/>
        <v>0</v>
      </c>
      <c r="K1337" s="22">
        <f t="shared" si="5006"/>
        <v>0</v>
      </c>
      <c r="L1337" s="22">
        <f t="shared" si="4868"/>
        <v>48.5</v>
      </c>
      <c r="M1337" s="22">
        <f t="shared" si="4869"/>
        <v>48.5</v>
      </c>
      <c r="N1337" s="22">
        <f t="shared" si="4870"/>
        <v>48.5</v>
      </c>
      <c r="O1337" s="22">
        <f t="shared" si="5007"/>
        <v>0</v>
      </c>
      <c r="P1337" s="22">
        <f t="shared" si="5008"/>
        <v>0</v>
      </c>
      <c r="Q1337" s="22">
        <f t="shared" si="5009"/>
        <v>0</v>
      </c>
      <c r="R1337" s="22">
        <f t="shared" si="4871"/>
        <v>48.5</v>
      </c>
      <c r="S1337" s="22">
        <f t="shared" si="4872"/>
        <v>48.5</v>
      </c>
      <c r="T1337" s="22">
        <f t="shared" si="4873"/>
        <v>48.5</v>
      </c>
      <c r="U1337" s="22">
        <f t="shared" si="5010"/>
        <v>0</v>
      </c>
      <c r="V1337" s="22">
        <f t="shared" si="5011"/>
        <v>0</v>
      </c>
      <c r="W1337" s="22">
        <f t="shared" si="5012"/>
        <v>0</v>
      </c>
      <c r="X1337" s="22">
        <f t="shared" si="4874"/>
        <v>48.5</v>
      </c>
      <c r="Y1337" s="22">
        <f t="shared" si="4875"/>
        <v>48.5</v>
      </c>
      <c r="Z1337" s="22">
        <f t="shared" si="4876"/>
        <v>48.5</v>
      </c>
      <c r="AA1337" s="22">
        <f t="shared" si="5013"/>
        <v>0</v>
      </c>
      <c r="AB1337" s="22">
        <f t="shared" si="5014"/>
        <v>0</v>
      </c>
      <c r="AC1337" s="22">
        <f t="shared" si="5015"/>
        <v>0</v>
      </c>
      <c r="AD1337" s="22">
        <f t="shared" si="4877"/>
        <v>48.5</v>
      </c>
      <c r="AE1337" s="22">
        <f t="shared" si="4878"/>
        <v>48.5</v>
      </c>
      <c r="AF1337" s="22">
        <f t="shared" si="4879"/>
        <v>48.5</v>
      </c>
      <c r="AG1337" s="22">
        <f t="shared" si="5016"/>
        <v>0</v>
      </c>
      <c r="AH1337" s="22">
        <f t="shared" si="5017"/>
        <v>0</v>
      </c>
      <c r="AI1337" s="22">
        <f t="shared" si="5018"/>
        <v>0</v>
      </c>
      <c r="AJ1337" s="22">
        <f t="shared" si="4880"/>
        <v>48.5</v>
      </c>
      <c r="AK1337" s="22">
        <f t="shared" si="4881"/>
        <v>48.5</v>
      </c>
      <c r="AL1337" s="22">
        <f t="shared" si="4882"/>
        <v>48.5</v>
      </c>
      <c r="AM1337" s="22">
        <f t="shared" si="5019"/>
        <v>0</v>
      </c>
      <c r="AN1337" s="22">
        <f t="shared" si="5020"/>
        <v>0</v>
      </c>
      <c r="AO1337" s="22">
        <f t="shared" si="5021"/>
        <v>0</v>
      </c>
      <c r="AP1337" s="22">
        <f t="shared" si="4883"/>
        <v>48.5</v>
      </c>
      <c r="AQ1337" s="22">
        <f t="shared" si="4884"/>
        <v>48.5</v>
      </c>
      <c r="AR1337" s="22">
        <f t="shared" si="4885"/>
        <v>48.5</v>
      </c>
      <c r="AS1337" s="22">
        <f t="shared" si="5022"/>
        <v>0</v>
      </c>
      <c r="AT1337" s="22">
        <f t="shared" si="5023"/>
        <v>0</v>
      </c>
      <c r="AU1337" s="22">
        <f t="shared" si="5024"/>
        <v>0</v>
      </c>
      <c r="AV1337" s="22">
        <f t="shared" si="4886"/>
        <v>48.5</v>
      </c>
      <c r="AW1337" s="22">
        <f t="shared" si="4887"/>
        <v>48.5</v>
      </c>
      <c r="AX1337" s="22">
        <f t="shared" si="4888"/>
        <v>48.5</v>
      </c>
      <c r="AY1337" s="22">
        <f t="shared" si="5044"/>
        <v>0</v>
      </c>
      <c r="AZ1337" s="22">
        <f t="shared" si="5045"/>
        <v>0</v>
      </c>
      <c r="BA1337" s="22">
        <f t="shared" si="5046"/>
        <v>0</v>
      </c>
      <c r="BB1337" s="22">
        <f t="shared" si="4889"/>
        <v>48.5</v>
      </c>
      <c r="BC1337" s="22">
        <f t="shared" si="4890"/>
        <v>48.5</v>
      </c>
      <c r="BD1337" s="22">
        <f t="shared" si="4891"/>
        <v>48.5</v>
      </c>
      <c r="BE1337" s="22">
        <f t="shared" si="5028"/>
        <v>0</v>
      </c>
      <c r="BF1337" s="22">
        <f t="shared" si="5029"/>
        <v>0</v>
      </c>
      <c r="BG1337" s="22">
        <f t="shared" si="5030"/>
        <v>0</v>
      </c>
      <c r="BH1337" s="22">
        <f t="shared" si="4892"/>
        <v>48.5</v>
      </c>
      <c r="BI1337" s="22">
        <f t="shared" si="4893"/>
        <v>48.5</v>
      </c>
      <c r="BJ1337" s="22">
        <f t="shared" si="4894"/>
        <v>48.5</v>
      </c>
      <c r="BK1337" s="22">
        <f t="shared" si="5031"/>
        <v>0</v>
      </c>
      <c r="BL1337" s="22">
        <f t="shared" si="5032"/>
        <v>0</v>
      </c>
      <c r="BM1337" s="22">
        <f t="shared" si="5033"/>
        <v>0</v>
      </c>
      <c r="BN1337" s="22">
        <f t="shared" si="4895"/>
        <v>48.5</v>
      </c>
      <c r="BO1337" s="22">
        <f t="shared" si="4896"/>
        <v>48.5</v>
      </c>
      <c r="BP1337" s="22">
        <f t="shared" si="4897"/>
        <v>48.5</v>
      </c>
      <c r="BQ1337" s="22">
        <f t="shared" si="5034"/>
        <v>0</v>
      </c>
      <c r="BR1337" s="22">
        <f t="shared" si="5035"/>
        <v>0</v>
      </c>
      <c r="BS1337" s="22">
        <f t="shared" si="4898"/>
        <v>48.5</v>
      </c>
      <c r="BT1337" s="22">
        <f t="shared" si="4899"/>
        <v>48.5</v>
      </c>
      <c r="BU1337" s="22">
        <f t="shared" si="4900"/>
        <v>48.5</v>
      </c>
      <c r="BV1337" s="22">
        <f t="shared" si="5036"/>
        <v>0</v>
      </c>
      <c r="BW1337" s="22">
        <f t="shared" si="5037"/>
        <v>0</v>
      </c>
      <c r="BX1337" s="22">
        <f t="shared" si="4901"/>
        <v>48.5</v>
      </c>
      <c r="BY1337" s="22">
        <f t="shared" si="4902"/>
        <v>48.5</v>
      </c>
      <c r="BZ1337" s="22">
        <f t="shared" si="4903"/>
        <v>48.5</v>
      </c>
      <c r="CA1337" s="22">
        <f t="shared" si="5038"/>
        <v>0</v>
      </c>
      <c r="CB1337" s="22">
        <f t="shared" si="5039"/>
        <v>0</v>
      </c>
      <c r="CC1337" s="22">
        <f t="shared" si="5040"/>
        <v>0</v>
      </c>
      <c r="CD1337" s="22">
        <f t="shared" si="4997"/>
        <v>48.5</v>
      </c>
      <c r="CE1337" s="22">
        <f t="shared" si="5041"/>
        <v>0</v>
      </c>
      <c r="CF1337" s="34">
        <f t="shared" si="4829"/>
        <v>48.5</v>
      </c>
      <c r="CG1337" s="22">
        <f t="shared" si="4998"/>
        <v>48.5</v>
      </c>
      <c r="CH1337" s="22">
        <f t="shared" si="5042"/>
        <v>0</v>
      </c>
      <c r="CI1337" s="22">
        <f t="shared" si="4830"/>
        <v>48.5</v>
      </c>
      <c r="CJ1337" s="22">
        <f t="shared" si="4999"/>
        <v>48.5</v>
      </c>
      <c r="CK1337" s="22">
        <f t="shared" si="5042"/>
        <v>0</v>
      </c>
      <c r="CL1337" s="22">
        <f t="shared" si="4831"/>
        <v>48.5</v>
      </c>
      <c r="CM1337" s="22">
        <f t="shared" si="5042"/>
        <v>0</v>
      </c>
      <c r="CN1337" s="15"/>
      <c r="CO1337" s="35"/>
      <c r="CT1337" s="5" t="s">
        <v>30</v>
      </c>
    </row>
    <row r="1338" spans="1:99" x14ac:dyDescent="0.3">
      <c r="A1338" s="36" t="s">
        <v>738</v>
      </c>
      <c r="B1338" s="16">
        <v>850</v>
      </c>
      <c r="C1338" s="32" t="s">
        <v>395</v>
      </c>
      <c r="D1338" s="32" t="s">
        <v>105</v>
      </c>
      <c r="E1338" s="33" t="s">
        <v>681</v>
      </c>
      <c r="F1338" s="22">
        <v>48.5</v>
      </c>
      <c r="G1338" s="22">
        <v>48.5</v>
      </c>
      <c r="H1338" s="22">
        <v>48.5</v>
      </c>
      <c r="I1338" s="22"/>
      <c r="J1338" s="22"/>
      <c r="K1338" s="22"/>
      <c r="L1338" s="22">
        <f t="shared" si="4868"/>
        <v>48.5</v>
      </c>
      <c r="M1338" s="22">
        <f t="shared" si="4869"/>
        <v>48.5</v>
      </c>
      <c r="N1338" s="22">
        <f t="shared" si="4870"/>
        <v>48.5</v>
      </c>
      <c r="O1338" s="22"/>
      <c r="P1338" s="22"/>
      <c r="Q1338" s="22"/>
      <c r="R1338" s="22">
        <f t="shared" si="4871"/>
        <v>48.5</v>
      </c>
      <c r="S1338" s="22">
        <f t="shared" si="4872"/>
        <v>48.5</v>
      </c>
      <c r="T1338" s="22">
        <f t="shared" si="4873"/>
        <v>48.5</v>
      </c>
      <c r="U1338" s="22"/>
      <c r="V1338" s="22"/>
      <c r="W1338" s="22"/>
      <c r="X1338" s="22">
        <f t="shared" si="4874"/>
        <v>48.5</v>
      </c>
      <c r="Y1338" s="22">
        <f t="shared" si="4875"/>
        <v>48.5</v>
      </c>
      <c r="Z1338" s="22">
        <f t="shared" si="4876"/>
        <v>48.5</v>
      </c>
      <c r="AA1338" s="22"/>
      <c r="AB1338" s="22"/>
      <c r="AC1338" s="22"/>
      <c r="AD1338" s="22">
        <f t="shared" si="4877"/>
        <v>48.5</v>
      </c>
      <c r="AE1338" s="22">
        <f t="shared" si="4878"/>
        <v>48.5</v>
      </c>
      <c r="AF1338" s="22">
        <f t="shared" si="4879"/>
        <v>48.5</v>
      </c>
      <c r="AG1338" s="22"/>
      <c r="AH1338" s="22"/>
      <c r="AI1338" s="22"/>
      <c r="AJ1338" s="22">
        <f t="shared" si="4880"/>
        <v>48.5</v>
      </c>
      <c r="AK1338" s="22">
        <f t="shared" si="4881"/>
        <v>48.5</v>
      </c>
      <c r="AL1338" s="22">
        <f t="shared" si="4882"/>
        <v>48.5</v>
      </c>
      <c r="AM1338" s="22"/>
      <c r="AN1338" s="22"/>
      <c r="AO1338" s="22"/>
      <c r="AP1338" s="22">
        <f t="shared" si="4883"/>
        <v>48.5</v>
      </c>
      <c r="AQ1338" s="22">
        <f t="shared" si="4884"/>
        <v>48.5</v>
      </c>
      <c r="AR1338" s="22">
        <f t="shared" si="4885"/>
        <v>48.5</v>
      </c>
      <c r="AS1338" s="22"/>
      <c r="AT1338" s="22"/>
      <c r="AU1338" s="22"/>
      <c r="AV1338" s="22">
        <f t="shared" si="4886"/>
        <v>48.5</v>
      </c>
      <c r="AW1338" s="22">
        <f t="shared" si="4887"/>
        <v>48.5</v>
      </c>
      <c r="AX1338" s="22">
        <f t="shared" si="4888"/>
        <v>48.5</v>
      </c>
      <c r="AY1338" s="22"/>
      <c r="AZ1338" s="22"/>
      <c r="BA1338" s="22"/>
      <c r="BB1338" s="22">
        <f t="shared" si="4889"/>
        <v>48.5</v>
      </c>
      <c r="BC1338" s="22">
        <f t="shared" si="4890"/>
        <v>48.5</v>
      </c>
      <c r="BD1338" s="22">
        <f t="shared" si="4891"/>
        <v>48.5</v>
      </c>
      <c r="BE1338" s="22"/>
      <c r="BF1338" s="22"/>
      <c r="BG1338" s="22"/>
      <c r="BH1338" s="22">
        <f t="shared" si="4892"/>
        <v>48.5</v>
      </c>
      <c r="BI1338" s="22">
        <f t="shared" si="4893"/>
        <v>48.5</v>
      </c>
      <c r="BJ1338" s="22">
        <f t="shared" si="4894"/>
        <v>48.5</v>
      </c>
      <c r="BK1338" s="22"/>
      <c r="BL1338" s="22"/>
      <c r="BM1338" s="22"/>
      <c r="BN1338" s="22">
        <f t="shared" si="4895"/>
        <v>48.5</v>
      </c>
      <c r="BO1338" s="22">
        <f t="shared" si="4896"/>
        <v>48.5</v>
      </c>
      <c r="BP1338" s="22">
        <f t="shared" si="4897"/>
        <v>48.5</v>
      </c>
      <c r="BQ1338" s="22"/>
      <c r="BR1338" s="22"/>
      <c r="BS1338" s="22">
        <f t="shared" si="4898"/>
        <v>48.5</v>
      </c>
      <c r="BT1338" s="22">
        <f t="shared" si="4899"/>
        <v>48.5</v>
      </c>
      <c r="BU1338" s="22">
        <f t="shared" si="4900"/>
        <v>48.5</v>
      </c>
      <c r="BV1338" s="22"/>
      <c r="BW1338" s="22"/>
      <c r="BX1338" s="22">
        <f t="shared" si="4901"/>
        <v>48.5</v>
      </c>
      <c r="BY1338" s="22">
        <f t="shared" si="4902"/>
        <v>48.5</v>
      </c>
      <c r="BZ1338" s="22">
        <f t="shared" si="4903"/>
        <v>48.5</v>
      </c>
      <c r="CA1338" s="22"/>
      <c r="CB1338" s="22"/>
      <c r="CC1338" s="22"/>
      <c r="CD1338" s="22">
        <f t="shared" si="4997"/>
        <v>48.5</v>
      </c>
      <c r="CE1338" s="22"/>
      <c r="CF1338" s="34">
        <f t="shared" si="4829"/>
        <v>48.5</v>
      </c>
      <c r="CG1338" s="22">
        <f t="shared" si="4998"/>
        <v>48.5</v>
      </c>
      <c r="CH1338" s="22"/>
      <c r="CI1338" s="22">
        <f t="shared" si="4830"/>
        <v>48.5</v>
      </c>
      <c r="CJ1338" s="22">
        <f t="shared" si="4999"/>
        <v>48.5</v>
      </c>
      <c r="CK1338" s="22"/>
      <c r="CL1338" s="22">
        <f t="shared" si="4831"/>
        <v>48.5</v>
      </c>
      <c r="CM1338" s="22"/>
      <c r="CN1338" s="15"/>
      <c r="CO1338" s="35"/>
    </row>
    <row r="1339" spans="1:99" s="24" customFormat="1" ht="31.2" x14ac:dyDescent="0.3">
      <c r="A1339" s="18" t="s">
        <v>740</v>
      </c>
      <c r="B1339" s="19"/>
      <c r="C1339" s="18"/>
      <c r="D1339" s="18"/>
      <c r="E1339" s="20" t="s">
        <v>741</v>
      </c>
      <c r="F1339" s="21">
        <f t="shared" ref="F1339:K1339" si="5047">F1340+F1422+F1471</f>
        <v>2972382</v>
      </c>
      <c r="G1339" s="21">
        <f t="shared" si="5047"/>
        <v>1815649.7999999998</v>
      </c>
      <c r="H1339" s="21">
        <f t="shared" si="5047"/>
        <v>982012.7</v>
      </c>
      <c r="I1339" s="21">
        <f t="shared" si="5047"/>
        <v>-52918</v>
      </c>
      <c r="J1339" s="21">
        <f t="shared" si="5047"/>
        <v>361761.28700000001</v>
      </c>
      <c r="K1339" s="21">
        <f t="shared" si="5047"/>
        <v>-7806.2999999999902</v>
      </c>
      <c r="L1339" s="21">
        <f t="shared" si="4868"/>
        <v>2919464</v>
      </c>
      <c r="M1339" s="21">
        <f t="shared" si="4869"/>
        <v>2177411.0869999998</v>
      </c>
      <c r="N1339" s="21">
        <f t="shared" si="4870"/>
        <v>974206.39999999991</v>
      </c>
      <c r="O1339" s="21">
        <f>O1340+O1422+O1471</f>
        <v>-132696.658</v>
      </c>
      <c r="P1339" s="21">
        <f>P1340+P1422+P1471</f>
        <v>200000</v>
      </c>
      <c r="Q1339" s="21">
        <f>Q1340+Q1422+Q1471</f>
        <v>0</v>
      </c>
      <c r="R1339" s="21">
        <f t="shared" si="4871"/>
        <v>2786767.3420000002</v>
      </c>
      <c r="S1339" s="21">
        <f t="shared" si="4872"/>
        <v>2377411.0869999998</v>
      </c>
      <c r="T1339" s="21">
        <f t="shared" si="4873"/>
        <v>974206.39999999991</v>
      </c>
      <c r="U1339" s="21">
        <f>U1340+U1422+U1471</f>
        <v>0</v>
      </c>
      <c r="V1339" s="21">
        <f>V1340+V1422+V1471</f>
        <v>0</v>
      </c>
      <c r="W1339" s="21">
        <f>W1340+W1422+W1471</f>
        <v>0</v>
      </c>
      <c r="X1339" s="21">
        <f t="shared" si="4874"/>
        <v>2786767.3420000002</v>
      </c>
      <c r="Y1339" s="21">
        <f t="shared" si="4875"/>
        <v>2377411.0869999998</v>
      </c>
      <c r="Z1339" s="21">
        <f t="shared" si="4876"/>
        <v>974206.39999999991</v>
      </c>
      <c r="AA1339" s="21">
        <f>AA1340+AA1422+AA1471</f>
        <v>16157.8</v>
      </c>
      <c r="AB1339" s="21">
        <f>AB1340+AB1422+AB1471</f>
        <v>11833</v>
      </c>
      <c r="AC1339" s="21">
        <f>AC1340+AC1422+AC1471</f>
        <v>11833</v>
      </c>
      <c r="AD1339" s="21">
        <f t="shared" si="4877"/>
        <v>2802925.142</v>
      </c>
      <c r="AE1339" s="21">
        <f t="shared" si="4878"/>
        <v>2389244.0869999998</v>
      </c>
      <c r="AF1339" s="21">
        <f t="shared" si="4879"/>
        <v>986039.39999999991</v>
      </c>
      <c r="AG1339" s="21">
        <f>AG1340+AG1422+AG1471+AG1481</f>
        <v>-11833</v>
      </c>
      <c r="AH1339" s="21">
        <f>AH1340+AH1422+AH1471+AH1481</f>
        <v>-11833</v>
      </c>
      <c r="AI1339" s="21">
        <f>AI1340+AI1422+AI1471+AI1481</f>
        <v>-11833</v>
      </c>
      <c r="AJ1339" s="21">
        <f t="shared" si="4880"/>
        <v>2791092.142</v>
      </c>
      <c r="AK1339" s="21">
        <f t="shared" si="4881"/>
        <v>2377411.0869999998</v>
      </c>
      <c r="AL1339" s="21">
        <f t="shared" si="4882"/>
        <v>974206.39999999991</v>
      </c>
      <c r="AM1339" s="21">
        <f>AM1340+AM1422+AM1471+AM1481</f>
        <v>3707.4590000000026</v>
      </c>
      <c r="AN1339" s="21">
        <f>AN1340+AN1422+AN1471+AN1481</f>
        <v>-2239.1350000000093</v>
      </c>
      <c r="AO1339" s="21">
        <f>AO1340+AO1422+AO1471+AO1481</f>
        <v>-67461.312000000005</v>
      </c>
      <c r="AP1339" s="21">
        <f t="shared" si="4883"/>
        <v>2794799.6009999998</v>
      </c>
      <c r="AQ1339" s="21">
        <f t="shared" si="4884"/>
        <v>2375171.9519999996</v>
      </c>
      <c r="AR1339" s="21">
        <f t="shared" si="4885"/>
        <v>906745.08799999987</v>
      </c>
      <c r="AS1339" s="21">
        <f>AS1340+AS1422+AS1471+AS1481</f>
        <v>0</v>
      </c>
      <c r="AT1339" s="21">
        <f>AT1340+AT1422+AT1471+AT1481</f>
        <v>2239.1350000000002</v>
      </c>
      <c r="AU1339" s="21">
        <f>AU1340+AU1422+AU1471+AU1481</f>
        <v>67461.312000000005</v>
      </c>
      <c r="AV1339" s="21">
        <f t="shared" si="4886"/>
        <v>2794799.6009999998</v>
      </c>
      <c r="AW1339" s="21">
        <f t="shared" si="4887"/>
        <v>2377411.0869999994</v>
      </c>
      <c r="AX1339" s="21">
        <f t="shared" si="4888"/>
        <v>974206.39999999991</v>
      </c>
      <c r="AY1339" s="21">
        <f>AY1340+AY1422+AY1471+AY1481</f>
        <v>83637.372000000003</v>
      </c>
      <c r="AZ1339" s="21">
        <f>AZ1340+AZ1422+AZ1471+AZ1481</f>
        <v>37278.684999999998</v>
      </c>
      <c r="BA1339" s="21">
        <f>BA1340+BA1422+BA1471+BA1481</f>
        <v>0</v>
      </c>
      <c r="BB1339" s="21">
        <f t="shared" si="4889"/>
        <v>2878436.9729999998</v>
      </c>
      <c r="BC1339" s="21">
        <f t="shared" si="4890"/>
        <v>2414689.7719999994</v>
      </c>
      <c r="BD1339" s="21">
        <f t="shared" si="4891"/>
        <v>974206.39999999991</v>
      </c>
      <c r="BE1339" s="21">
        <f>BE1340+BE1422+BE1471+BE1481</f>
        <v>-43322.417000000001</v>
      </c>
      <c r="BF1339" s="21">
        <f>BF1340+BF1422+BF1471+BF1481</f>
        <v>0</v>
      </c>
      <c r="BG1339" s="21">
        <f>BG1340+BG1422+BG1471+BG1481</f>
        <v>0</v>
      </c>
      <c r="BH1339" s="21">
        <f t="shared" si="4892"/>
        <v>2835114.5559999999</v>
      </c>
      <c r="BI1339" s="21">
        <f t="shared" si="4893"/>
        <v>2414689.7719999994</v>
      </c>
      <c r="BJ1339" s="21">
        <f t="shared" si="4894"/>
        <v>974206.39999999991</v>
      </c>
      <c r="BK1339" s="21">
        <f>BK1340+BK1422+BK1471+BK1481</f>
        <v>17446.101999999999</v>
      </c>
      <c r="BL1339" s="21">
        <f>BL1340+BL1422+BL1471+BL1481</f>
        <v>9784.8029999999999</v>
      </c>
      <c r="BM1339" s="21">
        <f>BM1340+BM1422+BM1471+BM1481</f>
        <v>0</v>
      </c>
      <c r="BN1339" s="21">
        <f t="shared" si="4895"/>
        <v>2852560.6579999998</v>
      </c>
      <c r="BO1339" s="21">
        <f t="shared" si="4896"/>
        <v>2424474.5749999993</v>
      </c>
      <c r="BP1339" s="21">
        <f t="shared" si="4897"/>
        <v>974206.39999999991</v>
      </c>
      <c r="BQ1339" s="21">
        <f>BQ1340+BQ1422+BQ1471+BQ1481</f>
        <v>-102.611</v>
      </c>
      <c r="BR1339" s="21">
        <f>BR1340+BR1422+BR1471+BR1481</f>
        <v>0</v>
      </c>
      <c r="BS1339" s="22">
        <f t="shared" si="4898"/>
        <v>2852458.0469999998</v>
      </c>
      <c r="BT1339" s="22">
        <f t="shared" si="4899"/>
        <v>2424474.5749999993</v>
      </c>
      <c r="BU1339" s="22">
        <f t="shared" si="4900"/>
        <v>974206.39999999991</v>
      </c>
      <c r="BV1339" s="21">
        <f>BV1340+BV1422+BV1471+BV1481</f>
        <v>0</v>
      </c>
      <c r="BW1339" s="21">
        <f>BW1340+BW1422+BW1471+BW1481</f>
        <v>0</v>
      </c>
      <c r="BX1339" s="21">
        <f t="shared" si="4901"/>
        <v>2852458.0469999998</v>
      </c>
      <c r="BY1339" s="21">
        <f t="shared" si="4902"/>
        <v>2424474.5749999993</v>
      </c>
      <c r="BZ1339" s="21">
        <f t="shared" si="4903"/>
        <v>974206.39999999991</v>
      </c>
      <c r="CA1339" s="21">
        <f>CA1340+CA1422+CA1471+CA1481</f>
        <v>105053.05100000001</v>
      </c>
      <c r="CB1339" s="21">
        <f>CB1340+CB1422+CB1471+CB1481</f>
        <v>-91319.420000000013</v>
      </c>
      <c r="CC1339" s="21">
        <f>CC1340+CC1422+CC1471+CC1481</f>
        <v>6591.8390000000072</v>
      </c>
      <c r="CD1339" s="21">
        <f t="shared" si="4997"/>
        <v>2957511.0979999998</v>
      </c>
      <c r="CE1339" s="21">
        <f>CE1340+CE1422+CE1471+CE1481</f>
        <v>-6019.2179999999998</v>
      </c>
      <c r="CF1339" s="23">
        <f t="shared" si="4829"/>
        <v>2951491.88</v>
      </c>
      <c r="CG1339" s="21">
        <f t="shared" si="4998"/>
        <v>2333155.1549999993</v>
      </c>
      <c r="CH1339" s="21">
        <f>CH1340+CH1422+CH1471+CH1481</f>
        <v>-1584.0920000000001</v>
      </c>
      <c r="CI1339" s="21">
        <f t="shared" si="4830"/>
        <v>2331571.0629999992</v>
      </c>
      <c r="CJ1339" s="21">
        <f t="shared" si="4999"/>
        <v>980798.23899999994</v>
      </c>
      <c r="CK1339" s="21">
        <f>CK1340+CK1422+CK1471+CK1481</f>
        <v>-1649.04</v>
      </c>
      <c r="CL1339" s="21">
        <f t="shared" si="4831"/>
        <v>979149.19899999991</v>
      </c>
      <c r="CM1339" s="21">
        <f>CM1340+CM1422+CM1471+CM1481</f>
        <v>0</v>
      </c>
      <c r="CN1339" s="15"/>
      <c r="CO1339" s="10"/>
      <c r="CP1339" s="24" t="s">
        <v>26</v>
      </c>
    </row>
    <row r="1340" spans="1:99" s="31" customFormat="1" ht="46.8" x14ac:dyDescent="0.3">
      <c r="A1340" s="25" t="s">
        <v>742</v>
      </c>
      <c r="B1340" s="26"/>
      <c r="C1340" s="25"/>
      <c r="D1340" s="25"/>
      <c r="E1340" s="27" t="s">
        <v>743</v>
      </c>
      <c r="F1340" s="28">
        <f t="shared" ref="F1340:K1340" si="5048">F1341+F1353+F1358+F1363+F1372+F1388+F1394+F1403+F1412</f>
        <v>2468035.9</v>
      </c>
      <c r="G1340" s="28">
        <f t="shared" si="5048"/>
        <v>1367860.7999999998</v>
      </c>
      <c r="H1340" s="28">
        <f t="shared" si="5048"/>
        <v>826444.1</v>
      </c>
      <c r="I1340" s="28">
        <f t="shared" si="5048"/>
        <v>-2918</v>
      </c>
      <c r="J1340" s="28">
        <f t="shared" si="5048"/>
        <v>293821.03000000003</v>
      </c>
      <c r="K1340" s="28">
        <f t="shared" si="5048"/>
        <v>-7806.2999999999902</v>
      </c>
      <c r="L1340" s="28">
        <f t="shared" si="4868"/>
        <v>2465117.9</v>
      </c>
      <c r="M1340" s="28">
        <f t="shared" si="4869"/>
        <v>1661681.8299999998</v>
      </c>
      <c r="N1340" s="28">
        <f t="shared" si="4870"/>
        <v>818637.79999999993</v>
      </c>
      <c r="O1340" s="28">
        <f>O1341+O1353+O1358+O1363+O1372+O1388+O1394+O1403+O1412</f>
        <v>43425.566999999995</v>
      </c>
      <c r="P1340" s="28">
        <f>P1341+P1353+P1358+P1363+P1372+P1388+P1394+P1403+P1412</f>
        <v>0</v>
      </c>
      <c r="Q1340" s="28">
        <f>Q1341+Q1353+Q1358+Q1363+Q1372+Q1388+Q1394+Q1403+Q1412</f>
        <v>0</v>
      </c>
      <c r="R1340" s="28">
        <f t="shared" si="4871"/>
        <v>2508543.4669999997</v>
      </c>
      <c r="S1340" s="28">
        <f t="shared" si="4872"/>
        <v>1661681.8299999998</v>
      </c>
      <c r="T1340" s="28">
        <f t="shared" si="4873"/>
        <v>818637.79999999993</v>
      </c>
      <c r="U1340" s="28">
        <f>U1341+U1353+U1358+U1363+U1372+U1388+U1394+U1403+U1412</f>
        <v>0</v>
      </c>
      <c r="V1340" s="28">
        <f>V1341+V1353+V1358+V1363+V1372+V1388+V1394+V1403+V1412</f>
        <v>0</v>
      </c>
      <c r="W1340" s="28">
        <f>W1341+W1353+W1358+W1363+W1372+W1388+W1394+W1403+W1412</f>
        <v>0</v>
      </c>
      <c r="X1340" s="28">
        <f t="shared" si="4874"/>
        <v>2508543.4669999997</v>
      </c>
      <c r="Y1340" s="28">
        <f t="shared" si="4875"/>
        <v>1661681.8299999998</v>
      </c>
      <c r="Z1340" s="28">
        <f t="shared" si="4876"/>
        <v>818637.79999999993</v>
      </c>
      <c r="AA1340" s="28">
        <f>AA1341+AA1353+AA1358+AA1363+AA1372+AA1388+AA1394+AA1403+AA1412+AA1417</f>
        <v>16157.8</v>
      </c>
      <c r="AB1340" s="28">
        <f>AB1341+AB1353+AB1358+AB1363+AB1372+AB1388+AB1394+AB1403+AB1412+AB1417</f>
        <v>11833</v>
      </c>
      <c r="AC1340" s="28">
        <f>AC1341+AC1353+AC1358+AC1363+AC1372+AC1388+AC1394+AC1403+AC1412+AC1417</f>
        <v>11833</v>
      </c>
      <c r="AD1340" s="28">
        <f t="shared" si="4877"/>
        <v>2524701.2669999995</v>
      </c>
      <c r="AE1340" s="28">
        <f t="shared" si="4878"/>
        <v>1673514.8299999998</v>
      </c>
      <c r="AF1340" s="28">
        <f t="shared" si="4879"/>
        <v>830470.79999999993</v>
      </c>
      <c r="AG1340" s="28">
        <f>AG1341+AG1353+AG1358+AG1363+AG1372+AG1388+AG1394+AG1403+AG1412+AG1417</f>
        <v>-16157.8</v>
      </c>
      <c r="AH1340" s="28">
        <f>AH1341+AH1353+AH1358+AH1363+AH1372+AH1388+AH1394+AH1403+AH1412+AH1417</f>
        <v>-11833</v>
      </c>
      <c r="AI1340" s="28">
        <f>AI1341+AI1353+AI1358+AI1363+AI1372+AI1388+AI1394+AI1403+AI1412+AI1417</f>
        <v>-11833</v>
      </c>
      <c r="AJ1340" s="28">
        <f t="shared" si="4880"/>
        <v>2508543.4669999997</v>
      </c>
      <c r="AK1340" s="28">
        <f t="shared" si="4881"/>
        <v>1661681.8299999998</v>
      </c>
      <c r="AL1340" s="28">
        <f t="shared" si="4882"/>
        <v>818637.79999999993</v>
      </c>
      <c r="AM1340" s="28">
        <f>AM1341+AM1353+AM1358+AM1363+AM1372+AM1388+AM1394+AM1403+AM1412+AM1417</f>
        <v>101425.20200000002</v>
      </c>
      <c r="AN1340" s="28">
        <f>AN1341+AN1353+AN1358+AN1363+AN1372+AN1388+AN1394+AN1403+AN1412+AN1417</f>
        <v>-125762.70500000002</v>
      </c>
      <c r="AO1340" s="28">
        <f>AO1341+AO1353+AO1358+AO1363+AO1372+AO1388+AO1394+AO1403+AO1412+AO1417</f>
        <v>-67461.312000000005</v>
      </c>
      <c r="AP1340" s="28">
        <f t="shared" si="4883"/>
        <v>2609968.6689999998</v>
      </c>
      <c r="AQ1340" s="28">
        <f t="shared" si="4884"/>
        <v>1535919.1249999998</v>
      </c>
      <c r="AR1340" s="28">
        <f t="shared" si="4885"/>
        <v>751176.4879999999</v>
      </c>
      <c r="AS1340" s="28">
        <f>AS1341+AS1353+AS1358+AS1363+AS1372+AS1388+AS1394+AS1403+AS1412+AS1417</f>
        <v>0</v>
      </c>
      <c r="AT1340" s="28">
        <f>AT1341+AT1353+AT1358+AT1363+AT1372+AT1388+AT1394+AT1403+AT1412+AT1417</f>
        <v>2239.1350000000002</v>
      </c>
      <c r="AU1340" s="28">
        <f>AU1341+AU1353+AU1358+AU1363+AU1372+AU1388+AU1394+AU1403+AU1412+AU1417</f>
        <v>67461.312000000005</v>
      </c>
      <c r="AV1340" s="28">
        <f t="shared" si="4886"/>
        <v>2609968.6689999998</v>
      </c>
      <c r="AW1340" s="28">
        <f t="shared" si="4887"/>
        <v>1538158.2599999998</v>
      </c>
      <c r="AX1340" s="28">
        <f t="shared" si="4888"/>
        <v>818637.79999999993</v>
      </c>
      <c r="AY1340" s="28">
        <f>AY1341+AY1353+AY1358+AY1363+AY1372+AY1388+AY1394+AY1403+AY1412+AY1417</f>
        <v>63637.372000000003</v>
      </c>
      <c r="AZ1340" s="28">
        <f>AZ1341+AZ1353+AZ1358+AZ1363+AZ1372+AZ1388+AZ1394+AZ1403+AZ1412+AZ1417</f>
        <v>0</v>
      </c>
      <c r="BA1340" s="28">
        <f>BA1341+BA1353+BA1358+BA1363+BA1372+BA1388+BA1394+BA1403+BA1412+BA1417</f>
        <v>0</v>
      </c>
      <c r="BB1340" s="28">
        <f t="shared" si="4889"/>
        <v>2673606.0409999997</v>
      </c>
      <c r="BC1340" s="28">
        <f t="shared" si="4890"/>
        <v>1538158.2599999998</v>
      </c>
      <c r="BD1340" s="28">
        <f t="shared" si="4891"/>
        <v>818637.79999999993</v>
      </c>
      <c r="BE1340" s="28">
        <f>BE1341+BE1353+BE1358+BE1363+BE1372+BE1388+BE1394+BE1403+BE1412+BE1417</f>
        <v>-23322.417000000001</v>
      </c>
      <c r="BF1340" s="28">
        <f>BF1341+BF1353+BF1358+BF1363+BF1372+BF1388+BF1394+BF1403+BF1412+BF1417</f>
        <v>0</v>
      </c>
      <c r="BG1340" s="28">
        <f>BG1341+BG1353+BG1358+BG1363+BG1372+BG1388+BG1394+BG1403+BG1412+BG1417</f>
        <v>0</v>
      </c>
      <c r="BH1340" s="28">
        <f t="shared" si="4892"/>
        <v>2650283.6239999998</v>
      </c>
      <c r="BI1340" s="28">
        <f t="shared" si="4893"/>
        <v>1538158.2599999998</v>
      </c>
      <c r="BJ1340" s="28">
        <f t="shared" si="4894"/>
        <v>818637.79999999993</v>
      </c>
      <c r="BK1340" s="28">
        <f>BK1341+BK1353+BK1358+BK1363+BK1372+BK1388+BK1394+BK1403+BK1412+BK1417</f>
        <v>25451.752</v>
      </c>
      <c r="BL1340" s="28">
        <f>BL1341+BL1353+BL1358+BL1363+BL1372+BL1388+BL1394+BL1403+BL1412+BL1417</f>
        <v>0</v>
      </c>
      <c r="BM1340" s="28">
        <f>BM1341+BM1353+BM1358+BM1363+BM1372+BM1388+BM1394+BM1403+BM1412+BM1417</f>
        <v>0</v>
      </c>
      <c r="BN1340" s="28">
        <f t="shared" si="4895"/>
        <v>2675735.3759999997</v>
      </c>
      <c r="BO1340" s="28">
        <f t="shared" si="4896"/>
        <v>1538158.2599999998</v>
      </c>
      <c r="BP1340" s="28">
        <f t="shared" si="4897"/>
        <v>818637.79999999993</v>
      </c>
      <c r="BQ1340" s="28">
        <f>BQ1341+BQ1353+BQ1358+BQ1363+BQ1372+BQ1388+BQ1394+BQ1403+BQ1412+BQ1417</f>
        <v>-102.611</v>
      </c>
      <c r="BR1340" s="28">
        <f>BR1341+BR1353+BR1358+BR1363+BR1372+BR1388+BR1394+BR1403+BR1412+BR1417</f>
        <v>0</v>
      </c>
      <c r="BS1340" s="22">
        <f t="shared" si="4898"/>
        <v>2675632.7649999997</v>
      </c>
      <c r="BT1340" s="22">
        <f t="shared" si="4899"/>
        <v>1538158.2599999998</v>
      </c>
      <c r="BU1340" s="22">
        <f t="shared" si="4900"/>
        <v>818637.79999999993</v>
      </c>
      <c r="BV1340" s="28">
        <f>BV1341+BV1353+BV1358+BV1363+BV1372+BV1388+BV1394+BV1403+BV1412+BV1417</f>
        <v>0</v>
      </c>
      <c r="BW1340" s="28">
        <f>BW1341+BW1353+BW1358+BW1363+BW1372+BW1388+BW1394+BW1403+BW1412+BW1417</f>
        <v>0</v>
      </c>
      <c r="BX1340" s="28">
        <f t="shared" si="4901"/>
        <v>2675632.7649999997</v>
      </c>
      <c r="BY1340" s="28">
        <f t="shared" si="4902"/>
        <v>1538158.2599999998</v>
      </c>
      <c r="BZ1340" s="28">
        <f t="shared" si="4903"/>
        <v>818637.79999999993</v>
      </c>
      <c r="CA1340" s="28">
        <f>CA1341+CA1353+CA1358+CA1363+CA1372+CA1388+CA1394+CA1403+CA1412+CA1417</f>
        <v>103073.856</v>
      </c>
      <c r="CB1340" s="28">
        <f>CB1341+CB1353+CB1358+CB1363+CB1372+CB1388+CB1394+CB1403+CB1412+CB1417</f>
        <v>59277.579999999987</v>
      </c>
      <c r="CC1340" s="28">
        <f>CC1341+CC1353+CC1358+CC1363+CC1372+CC1388+CC1394+CC1403+CC1412+CC1417</f>
        <v>6591.8390000000072</v>
      </c>
      <c r="CD1340" s="28">
        <f t="shared" si="4997"/>
        <v>2778706.6209999998</v>
      </c>
      <c r="CE1340" s="28">
        <f>CE1341+CE1353+CE1358+CE1363+CE1372+CE1388+CE1394+CE1403+CE1412+CE1417</f>
        <v>-6019.2179999999998</v>
      </c>
      <c r="CF1340" s="29">
        <f t="shared" si="4829"/>
        <v>2772687.4029999999</v>
      </c>
      <c r="CG1340" s="28">
        <f t="shared" si="4998"/>
        <v>1597435.8399999999</v>
      </c>
      <c r="CH1340" s="28">
        <f>CH1341+CH1353+CH1358+CH1363+CH1372+CH1388+CH1394+CH1403+CH1412+CH1417</f>
        <v>-1584.0920000000001</v>
      </c>
      <c r="CI1340" s="28">
        <f t="shared" si="4830"/>
        <v>1595851.7479999999</v>
      </c>
      <c r="CJ1340" s="28">
        <f t="shared" si="4999"/>
        <v>825229.63899999997</v>
      </c>
      <c r="CK1340" s="28">
        <f>CK1341+CK1353+CK1358+CK1363+CK1372+CK1388+CK1394+CK1403+CK1412+CK1417</f>
        <v>-1649.04</v>
      </c>
      <c r="CL1340" s="28">
        <f t="shared" si="4831"/>
        <v>823580.59899999993</v>
      </c>
      <c r="CM1340" s="28">
        <f>CM1341+CM1353+CM1358+CM1363+CM1372+CM1388+CM1394+CM1403+CM1412+CM1417</f>
        <v>0</v>
      </c>
      <c r="CN1340" s="15"/>
      <c r="CO1340" s="30"/>
      <c r="CQ1340" s="31" t="s">
        <v>27</v>
      </c>
    </row>
    <row r="1341" spans="1:99" ht="46.8" x14ac:dyDescent="0.3">
      <c r="A1341" s="32" t="s">
        <v>744</v>
      </c>
      <c r="B1341" s="16"/>
      <c r="C1341" s="32"/>
      <c r="D1341" s="32"/>
      <c r="E1341" s="33" t="s">
        <v>745</v>
      </c>
      <c r="F1341" s="22">
        <f t="shared" ref="F1341:K1341" si="5049">F1342+F1349</f>
        <v>250509.09999999998</v>
      </c>
      <c r="G1341" s="22">
        <f t="shared" si="5049"/>
        <v>300509.10000000003</v>
      </c>
      <c r="H1341" s="22">
        <f t="shared" si="5049"/>
        <v>300509.10000000003</v>
      </c>
      <c r="I1341" s="22">
        <f t="shared" si="5049"/>
        <v>0</v>
      </c>
      <c r="J1341" s="22">
        <f t="shared" si="5049"/>
        <v>0</v>
      </c>
      <c r="K1341" s="22">
        <f t="shared" si="5049"/>
        <v>0</v>
      </c>
      <c r="L1341" s="22">
        <f t="shared" si="4868"/>
        <v>250509.09999999998</v>
      </c>
      <c r="M1341" s="22">
        <f t="shared" si="4869"/>
        <v>300509.10000000003</v>
      </c>
      <c r="N1341" s="22">
        <f t="shared" si="4870"/>
        <v>300509.10000000003</v>
      </c>
      <c r="O1341" s="22">
        <f>O1342+O1349</f>
        <v>19738.506999999998</v>
      </c>
      <c r="P1341" s="22">
        <f>P1342+P1349</f>
        <v>0</v>
      </c>
      <c r="Q1341" s="22">
        <f>Q1342+Q1349</f>
        <v>0</v>
      </c>
      <c r="R1341" s="22">
        <f t="shared" si="4871"/>
        <v>270247.60699999996</v>
      </c>
      <c r="S1341" s="22">
        <f t="shared" si="4872"/>
        <v>300509.10000000003</v>
      </c>
      <c r="T1341" s="22">
        <f t="shared" si="4873"/>
        <v>300509.10000000003</v>
      </c>
      <c r="U1341" s="22">
        <f>U1342+U1349</f>
        <v>0</v>
      </c>
      <c r="V1341" s="22">
        <f>V1342+V1349</f>
        <v>0</v>
      </c>
      <c r="W1341" s="22">
        <f>W1342+W1349</f>
        <v>0</v>
      </c>
      <c r="X1341" s="22">
        <f t="shared" si="4874"/>
        <v>270247.60699999996</v>
      </c>
      <c r="Y1341" s="22">
        <f t="shared" si="4875"/>
        <v>300509.10000000003</v>
      </c>
      <c r="Z1341" s="22">
        <f t="shared" si="4876"/>
        <v>300509.10000000003</v>
      </c>
      <c r="AA1341" s="22">
        <f>AA1342+AA1349</f>
        <v>0</v>
      </c>
      <c r="AB1341" s="22">
        <f>AB1342+AB1349</f>
        <v>0</v>
      </c>
      <c r="AC1341" s="22">
        <f>AC1342+AC1349</f>
        <v>0</v>
      </c>
      <c r="AD1341" s="22">
        <f t="shared" si="4877"/>
        <v>270247.60699999996</v>
      </c>
      <c r="AE1341" s="22">
        <f t="shared" si="4878"/>
        <v>300509.10000000003</v>
      </c>
      <c r="AF1341" s="22">
        <f t="shared" si="4879"/>
        <v>300509.10000000003</v>
      </c>
      <c r="AG1341" s="22">
        <f>AG1342+AG1349</f>
        <v>0</v>
      </c>
      <c r="AH1341" s="22">
        <f>AH1342+AH1349</f>
        <v>0</v>
      </c>
      <c r="AI1341" s="22">
        <f>AI1342+AI1349</f>
        <v>0</v>
      </c>
      <c r="AJ1341" s="22">
        <f t="shared" si="4880"/>
        <v>270247.60699999996</v>
      </c>
      <c r="AK1341" s="22">
        <f t="shared" si="4881"/>
        <v>300509.10000000003</v>
      </c>
      <c r="AL1341" s="22">
        <f t="shared" si="4882"/>
        <v>300509.10000000003</v>
      </c>
      <c r="AM1341" s="22">
        <f>AM1342+AM1349</f>
        <v>0</v>
      </c>
      <c r="AN1341" s="22">
        <f>AN1342+AN1349</f>
        <v>0</v>
      </c>
      <c r="AO1341" s="22">
        <f>AO1342+AO1349</f>
        <v>0</v>
      </c>
      <c r="AP1341" s="22">
        <f t="shared" si="4883"/>
        <v>270247.60699999996</v>
      </c>
      <c r="AQ1341" s="22">
        <f t="shared" si="4884"/>
        <v>300509.10000000003</v>
      </c>
      <c r="AR1341" s="22">
        <f t="shared" si="4885"/>
        <v>300509.10000000003</v>
      </c>
      <c r="AS1341" s="22">
        <f>AS1342+AS1349</f>
        <v>0</v>
      </c>
      <c r="AT1341" s="22">
        <f>AT1342+AT1349</f>
        <v>0</v>
      </c>
      <c r="AU1341" s="22">
        <f>AU1342+AU1349</f>
        <v>0</v>
      </c>
      <c r="AV1341" s="22">
        <f t="shared" si="4886"/>
        <v>270247.60699999996</v>
      </c>
      <c r="AW1341" s="22">
        <f t="shared" si="4887"/>
        <v>300509.10000000003</v>
      </c>
      <c r="AX1341" s="22">
        <f t="shared" si="4888"/>
        <v>300509.10000000003</v>
      </c>
      <c r="AY1341" s="22">
        <f>AY1342+AY1349</f>
        <v>36000</v>
      </c>
      <c r="AZ1341" s="22">
        <f>AZ1342+AZ1349</f>
        <v>0</v>
      </c>
      <c r="BA1341" s="22">
        <f>BA1342+BA1349</f>
        <v>0</v>
      </c>
      <c r="BB1341" s="22">
        <f t="shared" si="4889"/>
        <v>306247.60699999996</v>
      </c>
      <c r="BC1341" s="22">
        <f t="shared" si="4890"/>
        <v>300509.10000000003</v>
      </c>
      <c r="BD1341" s="22">
        <f t="shared" si="4891"/>
        <v>300509.10000000003</v>
      </c>
      <c r="BE1341" s="22">
        <f>BE1342+BE1349</f>
        <v>1419.9259999999999</v>
      </c>
      <c r="BF1341" s="22">
        <f>BF1342+BF1349</f>
        <v>0</v>
      </c>
      <c r="BG1341" s="22">
        <f>BG1342+BG1349</f>
        <v>0</v>
      </c>
      <c r="BH1341" s="22">
        <f t="shared" si="4892"/>
        <v>307667.53299999994</v>
      </c>
      <c r="BI1341" s="22">
        <f t="shared" si="4893"/>
        <v>300509.10000000003</v>
      </c>
      <c r="BJ1341" s="22">
        <f t="shared" si="4894"/>
        <v>300509.10000000003</v>
      </c>
      <c r="BK1341" s="22">
        <f>BK1342+BK1349</f>
        <v>11151.752</v>
      </c>
      <c r="BL1341" s="22">
        <f>BL1342+BL1349</f>
        <v>0</v>
      </c>
      <c r="BM1341" s="22">
        <f>BM1342+BM1349</f>
        <v>0</v>
      </c>
      <c r="BN1341" s="22">
        <f t="shared" si="4895"/>
        <v>318819.28499999992</v>
      </c>
      <c r="BO1341" s="22">
        <f t="shared" si="4896"/>
        <v>300509.10000000003</v>
      </c>
      <c r="BP1341" s="22">
        <f t="shared" si="4897"/>
        <v>300509.10000000003</v>
      </c>
      <c r="BQ1341" s="22">
        <f>BQ1342+BQ1349</f>
        <v>-102.611</v>
      </c>
      <c r="BR1341" s="22">
        <f>BR1342+BR1349</f>
        <v>0</v>
      </c>
      <c r="BS1341" s="22">
        <f t="shared" si="4898"/>
        <v>318716.67399999994</v>
      </c>
      <c r="BT1341" s="22">
        <f t="shared" si="4899"/>
        <v>300509.10000000003</v>
      </c>
      <c r="BU1341" s="22">
        <f t="shared" si="4900"/>
        <v>300509.10000000003</v>
      </c>
      <c r="BV1341" s="22">
        <f>BV1342+BV1349</f>
        <v>0</v>
      </c>
      <c r="BW1341" s="22">
        <f>BW1342+BW1349</f>
        <v>0</v>
      </c>
      <c r="BX1341" s="22">
        <f t="shared" si="4901"/>
        <v>318716.67399999994</v>
      </c>
      <c r="BY1341" s="22">
        <f t="shared" si="4902"/>
        <v>300509.10000000003</v>
      </c>
      <c r="BZ1341" s="22">
        <f t="shared" si="4903"/>
        <v>300509.10000000003</v>
      </c>
      <c r="CA1341" s="22">
        <f>CA1342+CA1349</f>
        <v>0</v>
      </c>
      <c r="CB1341" s="22">
        <f>CB1342+CB1349</f>
        <v>150000</v>
      </c>
      <c r="CC1341" s="22">
        <f>CC1342+CC1349</f>
        <v>150000</v>
      </c>
      <c r="CD1341" s="22">
        <f t="shared" si="4997"/>
        <v>318716.67399999994</v>
      </c>
      <c r="CE1341" s="22">
        <f>CE1342+CE1349</f>
        <v>0</v>
      </c>
      <c r="CF1341" s="34">
        <f t="shared" si="4829"/>
        <v>318716.67399999994</v>
      </c>
      <c r="CG1341" s="22">
        <f t="shared" si="4998"/>
        <v>450509.10000000003</v>
      </c>
      <c r="CH1341" s="22">
        <f>CH1342+CH1349</f>
        <v>0</v>
      </c>
      <c r="CI1341" s="22">
        <f t="shared" si="4830"/>
        <v>450509.10000000003</v>
      </c>
      <c r="CJ1341" s="22">
        <f t="shared" si="4999"/>
        <v>450509.10000000003</v>
      </c>
      <c r="CK1341" s="22">
        <f>CK1342+CK1349</f>
        <v>0</v>
      </c>
      <c r="CL1341" s="22">
        <f t="shared" si="4831"/>
        <v>450509.10000000003</v>
      </c>
      <c r="CM1341" s="22">
        <f>CM1342+CM1349</f>
        <v>0</v>
      </c>
      <c r="CN1341" s="15"/>
      <c r="CO1341" s="35"/>
      <c r="CR1341" s="5" t="s">
        <v>28</v>
      </c>
    </row>
    <row r="1342" spans="1:99" ht="31.2" x14ac:dyDescent="0.3">
      <c r="A1342" s="36" t="s">
        <v>746</v>
      </c>
      <c r="B1342" s="36"/>
      <c r="C1342" s="36"/>
      <c r="D1342" s="36"/>
      <c r="E1342" s="33" t="s">
        <v>747</v>
      </c>
      <c r="F1342" s="22">
        <f t="shared" ref="F1342:K1342" si="5050">F1343+F1346</f>
        <v>250509.09999999998</v>
      </c>
      <c r="G1342" s="22">
        <f t="shared" si="5050"/>
        <v>300509.10000000003</v>
      </c>
      <c r="H1342" s="22">
        <f t="shared" si="5050"/>
        <v>300509.10000000003</v>
      </c>
      <c r="I1342" s="22">
        <f t="shared" si="5050"/>
        <v>0</v>
      </c>
      <c r="J1342" s="22">
        <f t="shared" si="5050"/>
        <v>0</v>
      </c>
      <c r="K1342" s="22">
        <f t="shared" si="5050"/>
        <v>0</v>
      </c>
      <c r="L1342" s="22">
        <f t="shared" si="4868"/>
        <v>250509.09999999998</v>
      </c>
      <c r="M1342" s="22">
        <f t="shared" si="4869"/>
        <v>300509.10000000003</v>
      </c>
      <c r="N1342" s="22">
        <f t="shared" si="4870"/>
        <v>300509.10000000003</v>
      </c>
      <c r="O1342" s="22">
        <f>O1343+O1346</f>
        <v>2734.2469999999998</v>
      </c>
      <c r="P1342" s="22">
        <f>P1343+P1346</f>
        <v>0</v>
      </c>
      <c r="Q1342" s="22">
        <f>Q1343+Q1346</f>
        <v>0</v>
      </c>
      <c r="R1342" s="22">
        <f t="shared" si="4871"/>
        <v>253243.34699999998</v>
      </c>
      <c r="S1342" s="22">
        <f t="shared" si="4872"/>
        <v>300509.10000000003</v>
      </c>
      <c r="T1342" s="22">
        <f t="shared" si="4873"/>
        <v>300509.10000000003</v>
      </c>
      <c r="U1342" s="22">
        <f>U1343+U1346</f>
        <v>0</v>
      </c>
      <c r="V1342" s="22">
        <f>V1343+V1346</f>
        <v>0</v>
      </c>
      <c r="W1342" s="22">
        <f>W1343+W1346</f>
        <v>0</v>
      </c>
      <c r="X1342" s="22">
        <f t="shared" si="4874"/>
        <v>253243.34699999998</v>
      </c>
      <c r="Y1342" s="22">
        <f t="shared" si="4875"/>
        <v>300509.10000000003</v>
      </c>
      <c r="Z1342" s="22">
        <f t="shared" si="4876"/>
        <v>300509.10000000003</v>
      </c>
      <c r="AA1342" s="22">
        <f>AA1343+AA1346</f>
        <v>0</v>
      </c>
      <c r="AB1342" s="22">
        <f>AB1343+AB1346</f>
        <v>0</v>
      </c>
      <c r="AC1342" s="22">
        <f>AC1343+AC1346</f>
        <v>0</v>
      </c>
      <c r="AD1342" s="22">
        <f t="shared" si="4877"/>
        <v>253243.34699999998</v>
      </c>
      <c r="AE1342" s="22">
        <f t="shared" si="4878"/>
        <v>300509.10000000003</v>
      </c>
      <c r="AF1342" s="22">
        <f t="shared" si="4879"/>
        <v>300509.10000000003</v>
      </c>
      <c r="AG1342" s="22">
        <f>AG1343+AG1346</f>
        <v>0</v>
      </c>
      <c r="AH1342" s="22">
        <f>AH1343+AH1346</f>
        <v>0</v>
      </c>
      <c r="AI1342" s="22">
        <f>AI1343+AI1346</f>
        <v>0</v>
      </c>
      <c r="AJ1342" s="22">
        <f t="shared" si="4880"/>
        <v>253243.34699999998</v>
      </c>
      <c r="AK1342" s="22">
        <f t="shared" si="4881"/>
        <v>300509.10000000003</v>
      </c>
      <c r="AL1342" s="22">
        <f t="shared" si="4882"/>
        <v>300509.10000000003</v>
      </c>
      <c r="AM1342" s="22">
        <f>AM1343+AM1346</f>
        <v>0</v>
      </c>
      <c r="AN1342" s="22">
        <f>AN1343+AN1346</f>
        <v>0</v>
      </c>
      <c r="AO1342" s="22">
        <f>AO1343+AO1346</f>
        <v>0</v>
      </c>
      <c r="AP1342" s="22">
        <f t="shared" si="4883"/>
        <v>253243.34699999998</v>
      </c>
      <c r="AQ1342" s="22">
        <f t="shared" si="4884"/>
        <v>300509.10000000003</v>
      </c>
      <c r="AR1342" s="22">
        <f t="shared" si="4885"/>
        <v>300509.10000000003</v>
      </c>
      <c r="AS1342" s="22">
        <f>AS1343+AS1346</f>
        <v>0</v>
      </c>
      <c r="AT1342" s="22">
        <f>AT1343+AT1346</f>
        <v>0</v>
      </c>
      <c r="AU1342" s="22">
        <f>AU1343+AU1346</f>
        <v>0</v>
      </c>
      <c r="AV1342" s="22">
        <f t="shared" si="4886"/>
        <v>253243.34699999998</v>
      </c>
      <c r="AW1342" s="22">
        <f t="shared" si="4887"/>
        <v>300509.10000000003</v>
      </c>
      <c r="AX1342" s="22">
        <f t="shared" si="4888"/>
        <v>300509.10000000003</v>
      </c>
      <c r="AY1342" s="22">
        <f>AY1343+AY1346</f>
        <v>36000</v>
      </c>
      <c r="AZ1342" s="22">
        <f>AZ1343+AZ1346</f>
        <v>0</v>
      </c>
      <c r="BA1342" s="22">
        <f>BA1343+BA1346</f>
        <v>0</v>
      </c>
      <c r="BB1342" s="22">
        <f t="shared" si="4889"/>
        <v>289243.34699999995</v>
      </c>
      <c r="BC1342" s="22">
        <f t="shared" si="4890"/>
        <v>300509.10000000003</v>
      </c>
      <c r="BD1342" s="22">
        <f t="shared" si="4891"/>
        <v>300509.10000000003</v>
      </c>
      <c r="BE1342" s="22">
        <f>BE1343+BE1346</f>
        <v>1419.9259999999999</v>
      </c>
      <c r="BF1342" s="22">
        <f>BF1343+BF1346</f>
        <v>0</v>
      </c>
      <c r="BG1342" s="22">
        <f>BG1343+BG1346</f>
        <v>0</v>
      </c>
      <c r="BH1342" s="22">
        <f t="shared" si="4892"/>
        <v>290663.27299999993</v>
      </c>
      <c r="BI1342" s="22">
        <f t="shared" si="4893"/>
        <v>300509.10000000003</v>
      </c>
      <c r="BJ1342" s="22">
        <f t="shared" si="4894"/>
        <v>300509.10000000003</v>
      </c>
      <c r="BK1342" s="22">
        <f>BK1343+BK1346</f>
        <v>11151.752</v>
      </c>
      <c r="BL1342" s="22">
        <f>BL1343+BL1346</f>
        <v>0</v>
      </c>
      <c r="BM1342" s="22">
        <f>BM1343+BM1346</f>
        <v>0</v>
      </c>
      <c r="BN1342" s="22">
        <f t="shared" si="4895"/>
        <v>301815.02499999991</v>
      </c>
      <c r="BO1342" s="22">
        <f t="shared" si="4896"/>
        <v>300509.10000000003</v>
      </c>
      <c r="BP1342" s="22">
        <f t="shared" si="4897"/>
        <v>300509.10000000003</v>
      </c>
      <c r="BQ1342" s="22">
        <f>BQ1343+BQ1346</f>
        <v>-102.611</v>
      </c>
      <c r="BR1342" s="22">
        <f>BR1343+BR1346</f>
        <v>0</v>
      </c>
      <c r="BS1342" s="22">
        <f t="shared" si="4898"/>
        <v>301712.41399999993</v>
      </c>
      <c r="BT1342" s="22">
        <f t="shared" si="4899"/>
        <v>300509.10000000003</v>
      </c>
      <c r="BU1342" s="22">
        <f t="shared" si="4900"/>
        <v>300509.10000000003</v>
      </c>
      <c r="BV1342" s="22">
        <f>BV1343+BV1346</f>
        <v>0</v>
      </c>
      <c r="BW1342" s="22">
        <f>BW1343+BW1346</f>
        <v>0</v>
      </c>
      <c r="BX1342" s="22">
        <f t="shared" si="4901"/>
        <v>301712.41399999993</v>
      </c>
      <c r="BY1342" s="22">
        <f t="shared" si="4902"/>
        <v>300509.10000000003</v>
      </c>
      <c r="BZ1342" s="22">
        <f t="shared" si="4903"/>
        <v>300509.10000000003</v>
      </c>
      <c r="CA1342" s="22">
        <f>CA1343+CA1346</f>
        <v>0</v>
      </c>
      <c r="CB1342" s="22">
        <f>CB1343+CB1346</f>
        <v>150000</v>
      </c>
      <c r="CC1342" s="22">
        <f>CC1343+CC1346</f>
        <v>150000</v>
      </c>
      <c r="CD1342" s="22">
        <f t="shared" si="4997"/>
        <v>301712.41399999993</v>
      </c>
      <c r="CE1342" s="22">
        <f>CE1343+CE1346</f>
        <v>0</v>
      </c>
      <c r="CF1342" s="34">
        <f t="shared" si="4829"/>
        <v>301712.41399999993</v>
      </c>
      <c r="CG1342" s="22">
        <f t="shared" si="4998"/>
        <v>450509.10000000003</v>
      </c>
      <c r="CH1342" s="22">
        <f>CH1343+CH1346</f>
        <v>0</v>
      </c>
      <c r="CI1342" s="22">
        <f t="shared" si="4830"/>
        <v>450509.10000000003</v>
      </c>
      <c r="CJ1342" s="22">
        <f t="shared" si="4999"/>
        <v>450509.10000000003</v>
      </c>
      <c r="CK1342" s="22">
        <f>CK1343+CK1346</f>
        <v>0</v>
      </c>
      <c r="CL1342" s="22">
        <f t="shared" si="4831"/>
        <v>450509.10000000003</v>
      </c>
      <c r="CM1342" s="22">
        <f>CM1343+CM1346</f>
        <v>0</v>
      </c>
      <c r="CN1342" s="15"/>
      <c r="CO1342" s="35"/>
      <c r="CU1342" s="5" t="s">
        <v>31</v>
      </c>
    </row>
    <row r="1343" spans="1:99" ht="31.2" x14ac:dyDescent="0.3">
      <c r="A1343" s="36" t="s">
        <v>746</v>
      </c>
      <c r="B1343" s="16">
        <v>200</v>
      </c>
      <c r="C1343" s="32"/>
      <c r="D1343" s="32"/>
      <c r="E1343" s="33" t="s">
        <v>40</v>
      </c>
      <c r="F1343" s="22">
        <f t="shared" ref="F1343:F1361" si="5051">F1344</f>
        <v>248691.8</v>
      </c>
      <c r="G1343" s="22">
        <f t="shared" ref="G1343:G1361" si="5052">G1344</f>
        <v>299787.2</v>
      </c>
      <c r="H1343" s="22">
        <f t="shared" ref="H1343:H1361" si="5053">H1344</f>
        <v>300363.2</v>
      </c>
      <c r="I1343" s="22">
        <f t="shared" ref="I1343:I1361" si="5054">I1344</f>
        <v>0</v>
      </c>
      <c r="J1343" s="22">
        <f t="shared" ref="J1343:J1361" si="5055">J1344</f>
        <v>0</v>
      </c>
      <c r="K1343" s="22">
        <f t="shared" ref="K1343:K1361" si="5056">K1344</f>
        <v>0</v>
      </c>
      <c r="L1343" s="22">
        <f t="shared" si="4868"/>
        <v>248691.8</v>
      </c>
      <c r="M1343" s="22">
        <f t="shared" si="4869"/>
        <v>299787.2</v>
      </c>
      <c r="N1343" s="22">
        <f t="shared" si="4870"/>
        <v>300363.2</v>
      </c>
      <c r="O1343" s="22">
        <f t="shared" ref="O1343:O1361" si="5057">O1344</f>
        <v>2734.2469999999998</v>
      </c>
      <c r="P1343" s="22">
        <f t="shared" ref="P1343:P1361" si="5058">P1344</f>
        <v>0</v>
      </c>
      <c r="Q1343" s="22">
        <f t="shared" ref="Q1343:Q1361" si="5059">Q1344</f>
        <v>0</v>
      </c>
      <c r="R1343" s="22">
        <f t="shared" si="4871"/>
        <v>251426.04699999999</v>
      </c>
      <c r="S1343" s="22">
        <f t="shared" si="4872"/>
        <v>299787.2</v>
      </c>
      <c r="T1343" s="22">
        <f t="shared" si="4873"/>
        <v>300363.2</v>
      </c>
      <c r="U1343" s="22">
        <f t="shared" ref="U1343:U1361" si="5060">U1344</f>
        <v>0</v>
      </c>
      <c r="V1343" s="22">
        <f t="shared" ref="V1343:V1361" si="5061">V1344</f>
        <v>0</v>
      </c>
      <c r="W1343" s="22">
        <f t="shared" ref="W1343:W1361" si="5062">W1344</f>
        <v>0</v>
      </c>
      <c r="X1343" s="22">
        <f t="shared" si="4874"/>
        <v>251426.04699999999</v>
      </c>
      <c r="Y1343" s="22">
        <f t="shared" si="4875"/>
        <v>299787.2</v>
      </c>
      <c r="Z1343" s="22">
        <f t="shared" si="4876"/>
        <v>300363.2</v>
      </c>
      <c r="AA1343" s="22">
        <f t="shared" ref="AA1343:AA1361" si="5063">AA1344</f>
        <v>0</v>
      </c>
      <c r="AB1343" s="22">
        <f t="shared" ref="AB1343:AB1361" si="5064">AB1344</f>
        <v>0</v>
      </c>
      <c r="AC1343" s="22">
        <f t="shared" ref="AC1343:AC1361" si="5065">AC1344</f>
        <v>0</v>
      </c>
      <c r="AD1343" s="22">
        <f t="shared" si="4877"/>
        <v>251426.04699999999</v>
      </c>
      <c r="AE1343" s="22">
        <f t="shared" si="4878"/>
        <v>299787.2</v>
      </c>
      <c r="AF1343" s="22">
        <f t="shared" si="4879"/>
        <v>300363.2</v>
      </c>
      <c r="AG1343" s="22">
        <f t="shared" ref="AG1343:AG1361" si="5066">AG1344</f>
        <v>0</v>
      </c>
      <c r="AH1343" s="22">
        <f t="shared" ref="AH1343:AH1361" si="5067">AH1344</f>
        <v>0</v>
      </c>
      <c r="AI1343" s="22">
        <f t="shared" ref="AI1343:AI1361" si="5068">AI1344</f>
        <v>0</v>
      </c>
      <c r="AJ1343" s="22">
        <f t="shared" si="4880"/>
        <v>251426.04699999999</v>
      </c>
      <c r="AK1343" s="22">
        <f t="shared" si="4881"/>
        <v>299787.2</v>
      </c>
      <c r="AL1343" s="22">
        <f t="shared" si="4882"/>
        <v>300363.2</v>
      </c>
      <c r="AM1343" s="22">
        <f t="shared" ref="AM1343:AM1361" si="5069">AM1344</f>
        <v>0</v>
      </c>
      <c r="AN1343" s="22">
        <f t="shared" ref="AN1343:AN1361" si="5070">AN1344</f>
        <v>0</v>
      </c>
      <c r="AO1343" s="22">
        <f t="shared" ref="AO1343:AO1361" si="5071">AO1344</f>
        <v>0</v>
      </c>
      <c r="AP1343" s="22">
        <f t="shared" si="4883"/>
        <v>251426.04699999999</v>
      </c>
      <c r="AQ1343" s="22">
        <f t="shared" si="4884"/>
        <v>299787.2</v>
      </c>
      <c r="AR1343" s="22">
        <f t="shared" si="4885"/>
        <v>300363.2</v>
      </c>
      <c r="AS1343" s="22">
        <f t="shared" ref="AS1343:AS1361" si="5072">AS1344</f>
        <v>0</v>
      </c>
      <c r="AT1343" s="22">
        <f t="shared" ref="AT1343:AT1361" si="5073">AT1344</f>
        <v>0</v>
      </c>
      <c r="AU1343" s="22">
        <f t="shared" ref="AU1343:AU1361" si="5074">AU1344</f>
        <v>0</v>
      </c>
      <c r="AV1343" s="22">
        <f t="shared" si="4886"/>
        <v>251426.04699999999</v>
      </c>
      <c r="AW1343" s="22">
        <f t="shared" si="4887"/>
        <v>299787.2</v>
      </c>
      <c r="AX1343" s="22">
        <f t="shared" si="4888"/>
        <v>300363.2</v>
      </c>
      <c r="AY1343" s="22">
        <f t="shared" ref="AY1343:AY1361" si="5075">AY1344</f>
        <v>36000</v>
      </c>
      <c r="AZ1343" s="22">
        <f t="shared" ref="AZ1343:AZ1361" si="5076">AZ1344</f>
        <v>0</v>
      </c>
      <c r="BA1343" s="22">
        <f t="shared" ref="BA1343:BA1361" si="5077">BA1344</f>
        <v>0</v>
      </c>
      <c r="BB1343" s="22">
        <f t="shared" si="4889"/>
        <v>287426.04700000002</v>
      </c>
      <c r="BC1343" s="22">
        <f t="shared" si="4890"/>
        <v>299787.2</v>
      </c>
      <c r="BD1343" s="22">
        <f t="shared" si="4891"/>
        <v>300363.2</v>
      </c>
      <c r="BE1343" s="22">
        <f t="shared" ref="BE1343:BE1361" si="5078">BE1344</f>
        <v>1419.9259999999999</v>
      </c>
      <c r="BF1343" s="22">
        <f t="shared" ref="BF1343:BF1361" si="5079">BF1344</f>
        <v>0</v>
      </c>
      <c r="BG1343" s="22">
        <f t="shared" ref="BG1343:BG1361" si="5080">BG1344</f>
        <v>0</v>
      </c>
      <c r="BH1343" s="22">
        <f t="shared" si="4892"/>
        <v>288845.973</v>
      </c>
      <c r="BI1343" s="22">
        <f t="shared" si="4893"/>
        <v>299787.2</v>
      </c>
      <c r="BJ1343" s="22">
        <f t="shared" si="4894"/>
        <v>300363.2</v>
      </c>
      <c r="BK1343" s="22">
        <f t="shared" ref="BK1343:BK1361" si="5081">BK1344</f>
        <v>11151.752</v>
      </c>
      <c r="BL1343" s="22">
        <f t="shared" ref="BL1343:BL1361" si="5082">BL1344</f>
        <v>0</v>
      </c>
      <c r="BM1343" s="22">
        <f t="shared" ref="BM1343:BM1361" si="5083">BM1344</f>
        <v>0</v>
      </c>
      <c r="BN1343" s="22">
        <f t="shared" si="4895"/>
        <v>299997.72499999998</v>
      </c>
      <c r="BO1343" s="22">
        <f t="shared" si="4896"/>
        <v>299787.2</v>
      </c>
      <c r="BP1343" s="22">
        <f t="shared" si="4897"/>
        <v>300363.2</v>
      </c>
      <c r="BQ1343" s="22">
        <f t="shared" ref="BQ1343:BQ1361" si="5084">BQ1344</f>
        <v>-102.611</v>
      </c>
      <c r="BR1343" s="22">
        <f t="shared" ref="BR1343:BR1361" si="5085">BR1344</f>
        <v>0</v>
      </c>
      <c r="BS1343" s="22">
        <f t="shared" si="4898"/>
        <v>299895.114</v>
      </c>
      <c r="BT1343" s="22">
        <f t="shared" si="4899"/>
        <v>299787.2</v>
      </c>
      <c r="BU1343" s="22">
        <f t="shared" si="4900"/>
        <v>300363.2</v>
      </c>
      <c r="BV1343" s="22">
        <f t="shared" ref="BV1343:BV1361" si="5086">BV1344</f>
        <v>0</v>
      </c>
      <c r="BW1343" s="22">
        <f t="shared" ref="BW1343:BW1361" si="5087">BW1344</f>
        <v>0</v>
      </c>
      <c r="BX1343" s="22">
        <f t="shared" si="4901"/>
        <v>299895.114</v>
      </c>
      <c r="BY1343" s="22">
        <f t="shared" si="4902"/>
        <v>299787.2</v>
      </c>
      <c r="BZ1343" s="22">
        <f t="shared" si="4903"/>
        <v>300363.2</v>
      </c>
      <c r="CA1343" s="22">
        <f t="shared" ref="CA1343:CA1361" si="5088">CA1344</f>
        <v>0</v>
      </c>
      <c r="CB1343" s="22">
        <f t="shared" ref="CB1343:CB1361" si="5089">CB1344</f>
        <v>150000</v>
      </c>
      <c r="CC1343" s="22">
        <f t="shared" ref="CC1343:CC1361" si="5090">CC1344</f>
        <v>150000</v>
      </c>
      <c r="CD1343" s="22">
        <f t="shared" si="4997"/>
        <v>299895.114</v>
      </c>
      <c r="CE1343" s="22">
        <f t="shared" ref="CE1343:CE1361" si="5091">CE1344</f>
        <v>0</v>
      </c>
      <c r="CF1343" s="34">
        <f t="shared" si="4829"/>
        <v>299895.114</v>
      </c>
      <c r="CG1343" s="22">
        <f t="shared" si="4998"/>
        <v>449787.2</v>
      </c>
      <c r="CH1343" s="22">
        <f t="shared" ref="CH1343:CM1361" si="5092">CH1344</f>
        <v>0</v>
      </c>
      <c r="CI1343" s="22">
        <f t="shared" si="4830"/>
        <v>449787.2</v>
      </c>
      <c r="CJ1343" s="22">
        <f t="shared" si="4999"/>
        <v>450363.2</v>
      </c>
      <c r="CK1343" s="22">
        <f t="shared" si="5092"/>
        <v>0</v>
      </c>
      <c r="CL1343" s="22">
        <f t="shared" si="4831"/>
        <v>450363.2</v>
      </c>
      <c r="CM1343" s="22">
        <f t="shared" si="5092"/>
        <v>0</v>
      </c>
      <c r="CN1343" s="15"/>
      <c r="CO1343" s="35"/>
      <c r="CS1343" s="5" t="s">
        <v>29</v>
      </c>
    </row>
    <row r="1344" spans="1:99" ht="46.8" x14ac:dyDescent="0.3">
      <c r="A1344" s="36" t="s">
        <v>746</v>
      </c>
      <c r="B1344" s="16">
        <v>240</v>
      </c>
      <c r="C1344" s="32"/>
      <c r="D1344" s="32"/>
      <c r="E1344" s="33" t="s">
        <v>41</v>
      </c>
      <c r="F1344" s="22">
        <f t="shared" si="5051"/>
        <v>248691.8</v>
      </c>
      <c r="G1344" s="22">
        <f t="shared" si="5052"/>
        <v>299787.2</v>
      </c>
      <c r="H1344" s="22">
        <f t="shared" si="5053"/>
        <v>300363.2</v>
      </c>
      <c r="I1344" s="22">
        <f t="shared" si="5054"/>
        <v>0</v>
      </c>
      <c r="J1344" s="22">
        <f t="shared" si="5055"/>
        <v>0</v>
      </c>
      <c r="K1344" s="22">
        <f t="shared" si="5056"/>
        <v>0</v>
      </c>
      <c r="L1344" s="22">
        <f t="shared" si="4868"/>
        <v>248691.8</v>
      </c>
      <c r="M1344" s="22">
        <f t="shared" si="4869"/>
        <v>299787.2</v>
      </c>
      <c r="N1344" s="22">
        <f t="shared" si="4870"/>
        <v>300363.2</v>
      </c>
      <c r="O1344" s="22">
        <f t="shared" si="5057"/>
        <v>2734.2469999999998</v>
      </c>
      <c r="P1344" s="22">
        <f t="shared" si="5058"/>
        <v>0</v>
      </c>
      <c r="Q1344" s="22">
        <f t="shared" si="5059"/>
        <v>0</v>
      </c>
      <c r="R1344" s="22">
        <f t="shared" si="4871"/>
        <v>251426.04699999999</v>
      </c>
      <c r="S1344" s="22">
        <f t="shared" si="4872"/>
        <v>299787.2</v>
      </c>
      <c r="T1344" s="22">
        <f t="shared" si="4873"/>
        <v>300363.2</v>
      </c>
      <c r="U1344" s="22">
        <f t="shared" si="5060"/>
        <v>0</v>
      </c>
      <c r="V1344" s="22">
        <f t="shared" si="5061"/>
        <v>0</v>
      </c>
      <c r="W1344" s="22">
        <f t="shared" si="5062"/>
        <v>0</v>
      </c>
      <c r="X1344" s="22">
        <f t="shared" si="4874"/>
        <v>251426.04699999999</v>
      </c>
      <c r="Y1344" s="22">
        <f t="shared" si="4875"/>
        <v>299787.2</v>
      </c>
      <c r="Z1344" s="22">
        <f t="shared" si="4876"/>
        <v>300363.2</v>
      </c>
      <c r="AA1344" s="22">
        <f t="shared" si="5063"/>
        <v>0</v>
      </c>
      <c r="AB1344" s="22">
        <f t="shared" si="5064"/>
        <v>0</v>
      </c>
      <c r="AC1344" s="22">
        <f t="shared" si="5065"/>
        <v>0</v>
      </c>
      <c r="AD1344" s="22">
        <f t="shared" si="4877"/>
        <v>251426.04699999999</v>
      </c>
      <c r="AE1344" s="22">
        <f t="shared" si="4878"/>
        <v>299787.2</v>
      </c>
      <c r="AF1344" s="22">
        <f t="shared" si="4879"/>
        <v>300363.2</v>
      </c>
      <c r="AG1344" s="22">
        <f t="shared" si="5066"/>
        <v>0</v>
      </c>
      <c r="AH1344" s="22">
        <f t="shared" si="5067"/>
        <v>0</v>
      </c>
      <c r="AI1344" s="22">
        <f t="shared" si="5068"/>
        <v>0</v>
      </c>
      <c r="AJ1344" s="22">
        <f t="shared" si="4880"/>
        <v>251426.04699999999</v>
      </c>
      <c r="AK1344" s="22">
        <f t="shared" si="4881"/>
        <v>299787.2</v>
      </c>
      <c r="AL1344" s="22">
        <f t="shared" si="4882"/>
        <v>300363.2</v>
      </c>
      <c r="AM1344" s="22">
        <f t="shared" si="5069"/>
        <v>0</v>
      </c>
      <c r="AN1344" s="22">
        <f t="shared" si="5070"/>
        <v>0</v>
      </c>
      <c r="AO1344" s="22">
        <f t="shared" si="5071"/>
        <v>0</v>
      </c>
      <c r="AP1344" s="22">
        <f t="shared" si="4883"/>
        <v>251426.04699999999</v>
      </c>
      <c r="AQ1344" s="22">
        <f t="shared" si="4884"/>
        <v>299787.2</v>
      </c>
      <c r="AR1344" s="22">
        <f t="shared" si="4885"/>
        <v>300363.2</v>
      </c>
      <c r="AS1344" s="22">
        <f t="shared" si="5072"/>
        <v>0</v>
      </c>
      <c r="AT1344" s="22">
        <f t="shared" si="5073"/>
        <v>0</v>
      </c>
      <c r="AU1344" s="22">
        <f t="shared" si="5074"/>
        <v>0</v>
      </c>
      <c r="AV1344" s="22">
        <f t="shared" si="4886"/>
        <v>251426.04699999999</v>
      </c>
      <c r="AW1344" s="22">
        <f t="shared" si="4887"/>
        <v>299787.2</v>
      </c>
      <c r="AX1344" s="22">
        <f t="shared" si="4888"/>
        <v>300363.2</v>
      </c>
      <c r="AY1344" s="22">
        <f t="shared" si="5075"/>
        <v>36000</v>
      </c>
      <c r="AZ1344" s="22">
        <f t="shared" si="5076"/>
        <v>0</v>
      </c>
      <c r="BA1344" s="22">
        <f t="shared" si="5077"/>
        <v>0</v>
      </c>
      <c r="BB1344" s="22">
        <f t="shared" si="4889"/>
        <v>287426.04700000002</v>
      </c>
      <c r="BC1344" s="22">
        <f t="shared" si="4890"/>
        <v>299787.2</v>
      </c>
      <c r="BD1344" s="22">
        <f t="shared" si="4891"/>
        <v>300363.2</v>
      </c>
      <c r="BE1344" s="22">
        <f t="shared" si="5078"/>
        <v>1419.9259999999999</v>
      </c>
      <c r="BF1344" s="22">
        <f t="shared" si="5079"/>
        <v>0</v>
      </c>
      <c r="BG1344" s="22">
        <f t="shared" si="5080"/>
        <v>0</v>
      </c>
      <c r="BH1344" s="22">
        <f t="shared" si="4892"/>
        <v>288845.973</v>
      </c>
      <c r="BI1344" s="22">
        <f t="shared" si="4893"/>
        <v>299787.2</v>
      </c>
      <c r="BJ1344" s="22">
        <f t="shared" si="4894"/>
        <v>300363.2</v>
      </c>
      <c r="BK1344" s="22">
        <f t="shared" si="5081"/>
        <v>11151.752</v>
      </c>
      <c r="BL1344" s="22">
        <f t="shared" si="5082"/>
        <v>0</v>
      </c>
      <c r="BM1344" s="22">
        <f t="shared" si="5083"/>
        <v>0</v>
      </c>
      <c r="BN1344" s="22">
        <f t="shared" si="4895"/>
        <v>299997.72499999998</v>
      </c>
      <c r="BO1344" s="22">
        <f t="shared" si="4896"/>
        <v>299787.2</v>
      </c>
      <c r="BP1344" s="22">
        <f t="shared" si="4897"/>
        <v>300363.2</v>
      </c>
      <c r="BQ1344" s="22">
        <f t="shared" si="5084"/>
        <v>-102.611</v>
      </c>
      <c r="BR1344" s="22">
        <f t="shared" si="5085"/>
        <v>0</v>
      </c>
      <c r="BS1344" s="22">
        <f t="shared" si="4898"/>
        <v>299895.114</v>
      </c>
      <c r="BT1344" s="22">
        <f t="shared" si="4899"/>
        <v>299787.2</v>
      </c>
      <c r="BU1344" s="22">
        <f t="shared" si="4900"/>
        <v>300363.2</v>
      </c>
      <c r="BV1344" s="22">
        <f t="shared" si="5086"/>
        <v>0</v>
      </c>
      <c r="BW1344" s="22">
        <f t="shared" si="5087"/>
        <v>0</v>
      </c>
      <c r="BX1344" s="22">
        <f t="shared" si="4901"/>
        <v>299895.114</v>
      </c>
      <c r="BY1344" s="22">
        <f t="shared" si="4902"/>
        <v>299787.2</v>
      </c>
      <c r="BZ1344" s="22">
        <f t="shared" si="4903"/>
        <v>300363.2</v>
      </c>
      <c r="CA1344" s="22">
        <f t="shared" si="5088"/>
        <v>0</v>
      </c>
      <c r="CB1344" s="22">
        <f t="shared" si="5089"/>
        <v>150000</v>
      </c>
      <c r="CC1344" s="22">
        <f t="shared" si="5090"/>
        <v>150000</v>
      </c>
      <c r="CD1344" s="22">
        <f t="shared" si="4997"/>
        <v>299895.114</v>
      </c>
      <c r="CE1344" s="22">
        <f t="shared" si="5091"/>
        <v>0</v>
      </c>
      <c r="CF1344" s="34">
        <f t="shared" si="4829"/>
        <v>299895.114</v>
      </c>
      <c r="CG1344" s="22">
        <f t="shared" si="4998"/>
        <v>449787.2</v>
      </c>
      <c r="CH1344" s="22">
        <f t="shared" si="5092"/>
        <v>0</v>
      </c>
      <c r="CI1344" s="22">
        <f t="shared" si="4830"/>
        <v>449787.2</v>
      </c>
      <c r="CJ1344" s="22">
        <f t="shared" si="4999"/>
        <v>450363.2</v>
      </c>
      <c r="CK1344" s="22">
        <f t="shared" si="5092"/>
        <v>0</v>
      </c>
      <c r="CL1344" s="22">
        <f t="shared" si="4831"/>
        <v>450363.2</v>
      </c>
      <c r="CM1344" s="22">
        <f t="shared" si="5092"/>
        <v>0</v>
      </c>
      <c r="CN1344" s="15"/>
      <c r="CO1344" s="35"/>
      <c r="CT1344" s="5" t="s">
        <v>30</v>
      </c>
    </row>
    <row r="1345" spans="1:100" x14ac:dyDescent="0.3">
      <c r="A1345" s="36" t="s">
        <v>746</v>
      </c>
      <c r="B1345" s="16">
        <v>240</v>
      </c>
      <c r="C1345" s="32" t="s">
        <v>66</v>
      </c>
      <c r="D1345" s="32" t="s">
        <v>67</v>
      </c>
      <c r="E1345" s="33" t="s">
        <v>68</v>
      </c>
      <c r="F1345" s="22">
        <v>248691.8</v>
      </c>
      <c r="G1345" s="22">
        <v>299787.2</v>
      </c>
      <c r="H1345" s="22">
        <v>300363.2</v>
      </c>
      <c r="I1345" s="22"/>
      <c r="J1345" s="22"/>
      <c r="K1345" s="22"/>
      <c r="L1345" s="22">
        <f t="shared" si="4868"/>
        <v>248691.8</v>
      </c>
      <c r="M1345" s="22">
        <f t="shared" si="4869"/>
        <v>299787.2</v>
      </c>
      <c r="N1345" s="22">
        <f t="shared" si="4870"/>
        <v>300363.2</v>
      </c>
      <c r="O1345" s="22">
        <v>2734.2469999999998</v>
      </c>
      <c r="P1345" s="22"/>
      <c r="Q1345" s="22"/>
      <c r="R1345" s="22">
        <f t="shared" si="4871"/>
        <v>251426.04699999999</v>
      </c>
      <c r="S1345" s="22">
        <f t="shared" si="4872"/>
        <v>299787.2</v>
      </c>
      <c r="T1345" s="22">
        <f t="shared" si="4873"/>
        <v>300363.2</v>
      </c>
      <c r="U1345" s="22"/>
      <c r="V1345" s="22"/>
      <c r="W1345" s="22"/>
      <c r="X1345" s="22">
        <f t="shared" si="4874"/>
        <v>251426.04699999999</v>
      </c>
      <c r="Y1345" s="22">
        <f t="shared" si="4875"/>
        <v>299787.2</v>
      </c>
      <c r="Z1345" s="22">
        <f t="shared" si="4876"/>
        <v>300363.2</v>
      </c>
      <c r="AA1345" s="22"/>
      <c r="AB1345" s="22"/>
      <c r="AC1345" s="22"/>
      <c r="AD1345" s="22">
        <f t="shared" si="4877"/>
        <v>251426.04699999999</v>
      </c>
      <c r="AE1345" s="22">
        <f t="shared" si="4878"/>
        <v>299787.2</v>
      </c>
      <c r="AF1345" s="22">
        <f t="shared" si="4879"/>
        <v>300363.2</v>
      </c>
      <c r="AG1345" s="22"/>
      <c r="AH1345" s="22"/>
      <c r="AI1345" s="22"/>
      <c r="AJ1345" s="22">
        <f t="shared" si="4880"/>
        <v>251426.04699999999</v>
      </c>
      <c r="AK1345" s="22">
        <f t="shared" si="4881"/>
        <v>299787.2</v>
      </c>
      <c r="AL1345" s="22">
        <f t="shared" si="4882"/>
        <v>300363.2</v>
      </c>
      <c r="AM1345" s="22"/>
      <c r="AN1345" s="22"/>
      <c r="AO1345" s="22"/>
      <c r="AP1345" s="22">
        <f t="shared" si="4883"/>
        <v>251426.04699999999</v>
      </c>
      <c r="AQ1345" s="22">
        <f t="shared" si="4884"/>
        <v>299787.2</v>
      </c>
      <c r="AR1345" s="22">
        <f t="shared" si="4885"/>
        <v>300363.2</v>
      </c>
      <c r="AS1345" s="22"/>
      <c r="AT1345" s="22"/>
      <c r="AU1345" s="22"/>
      <c r="AV1345" s="22">
        <f t="shared" si="4886"/>
        <v>251426.04699999999</v>
      </c>
      <c r="AW1345" s="22">
        <f t="shared" si="4887"/>
        <v>299787.2</v>
      </c>
      <c r="AX1345" s="22">
        <f t="shared" si="4888"/>
        <v>300363.2</v>
      </c>
      <c r="AY1345" s="22">
        <v>36000</v>
      </c>
      <c r="AZ1345" s="22"/>
      <c r="BA1345" s="22"/>
      <c r="BB1345" s="22">
        <f t="shared" si="4889"/>
        <v>287426.04700000002</v>
      </c>
      <c r="BC1345" s="22">
        <f t="shared" si="4890"/>
        <v>299787.2</v>
      </c>
      <c r="BD1345" s="22">
        <f t="shared" si="4891"/>
        <v>300363.2</v>
      </c>
      <c r="BE1345" s="22">
        <v>1419.9259999999999</v>
      </c>
      <c r="BF1345" s="22"/>
      <c r="BG1345" s="22"/>
      <c r="BH1345" s="22">
        <f t="shared" si="4892"/>
        <v>288845.973</v>
      </c>
      <c r="BI1345" s="22">
        <f t="shared" si="4893"/>
        <v>299787.2</v>
      </c>
      <c r="BJ1345" s="22">
        <f t="shared" si="4894"/>
        <v>300363.2</v>
      </c>
      <c r="BK1345" s="22">
        <v>11151.752</v>
      </c>
      <c r="BL1345" s="22"/>
      <c r="BM1345" s="22"/>
      <c r="BN1345" s="22">
        <f t="shared" si="4895"/>
        <v>299997.72499999998</v>
      </c>
      <c r="BO1345" s="22">
        <f t="shared" si="4896"/>
        <v>299787.2</v>
      </c>
      <c r="BP1345" s="22">
        <f t="shared" si="4897"/>
        <v>300363.2</v>
      </c>
      <c r="BQ1345" s="22">
        <v>-102.611</v>
      </c>
      <c r="BR1345" s="22"/>
      <c r="BS1345" s="22">
        <f t="shared" si="4898"/>
        <v>299895.114</v>
      </c>
      <c r="BT1345" s="22">
        <f t="shared" si="4899"/>
        <v>299787.2</v>
      </c>
      <c r="BU1345" s="22">
        <f t="shared" si="4900"/>
        <v>300363.2</v>
      </c>
      <c r="BV1345" s="22"/>
      <c r="BW1345" s="22"/>
      <c r="BX1345" s="22">
        <f t="shared" si="4901"/>
        <v>299895.114</v>
      </c>
      <c r="BY1345" s="22">
        <f t="shared" si="4902"/>
        <v>299787.2</v>
      </c>
      <c r="BZ1345" s="22">
        <f t="shared" si="4903"/>
        <v>300363.2</v>
      </c>
      <c r="CA1345" s="22"/>
      <c r="CB1345" s="22">
        <v>150000</v>
      </c>
      <c r="CC1345" s="22">
        <v>150000</v>
      </c>
      <c r="CD1345" s="22">
        <f t="shared" si="4997"/>
        <v>299895.114</v>
      </c>
      <c r="CE1345" s="22"/>
      <c r="CF1345" s="34">
        <f t="shared" si="4829"/>
        <v>299895.114</v>
      </c>
      <c r="CG1345" s="22">
        <f t="shared" si="4998"/>
        <v>449787.2</v>
      </c>
      <c r="CH1345" s="22"/>
      <c r="CI1345" s="22">
        <f t="shared" si="4830"/>
        <v>449787.2</v>
      </c>
      <c r="CJ1345" s="22">
        <f t="shared" si="4999"/>
        <v>450363.2</v>
      </c>
      <c r="CK1345" s="22"/>
      <c r="CL1345" s="22">
        <f t="shared" si="4831"/>
        <v>450363.2</v>
      </c>
      <c r="CM1345" s="22"/>
      <c r="CN1345" s="15"/>
      <c r="CO1345" s="35"/>
    </row>
    <row r="1346" spans="1:100" x14ac:dyDescent="0.3">
      <c r="A1346" s="36" t="s">
        <v>746</v>
      </c>
      <c r="B1346" s="36" t="s">
        <v>642</v>
      </c>
      <c r="C1346" s="32"/>
      <c r="D1346" s="32"/>
      <c r="E1346" s="33" t="s">
        <v>54</v>
      </c>
      <c r="F1346" s="22">
        <f t="shared" si="5051"/>
        <v>1817.3</v>
      </c>
      <c r="G1346" s="22">
        <f t="shared" si="5052"/>
        <v>721.9</v>
      </c>
      <c r="H1346" s="22">
        <f t="shared" si="5053"/>
        <v>145.9</v>
      </c>
      <c r="I1346" s="22">
        <f t="shared" si="5054"/>
        <v>0</v>
      </c>
      <c r="J1346" s="22">
        <f t="shared" si="5055"/>
        <v>0</v>
      </c>
      <c r="K1346" s="22">
        <f t="shared" si="5056"/>
        <v>0</v>
      </c>
      <c r="L1346" s="22">
        <f t="shared" si="4868"/>
        <v>1817.3</v>
      </c>
      <c r="M1346" s="22">
        <f t="shared" si="4869"/>
        <v>721.9</v>
      </c>
      <c r="N1346" s="22">
        <f t="shared" si="4870"/>
        <v>145.9</v>
      </c>
      <c r="O1346" s="22">
        <f t="shared" si="5057"/>
        <v>0</v>
      </c>
      <c r="P1346" s="22">
        <f t="shared" si="5058"/>
        <v>0</v>
      </c>
      <c r="Q1346" s="22">
        <f t="shared" si="5059"/>
        <v>0</v>
      </c>
      <c r="R1346" s="22">
        <f t="shared" si="4871"/>
        <v>1817.3</v>
      </c>
      <c r="S1346" s="22">
        <f t="shared" si="4872"/>
        <v>721.9</v>
      </c>
      <c r="T1346" s="22">
        <f t="shared" si="4873"/>
        <v>145.9</v>
      </c>
      <c r="U1346" s="22">
        <f t="shared" si="5060"/>
        <v>0</v>
      </c>
      <c r="V1346" s="22">
        <f t="shared" si="5061"/>
        <v>0</v>
      </c>
      <c r="W1346" s="22">
        <f t="shared" si="5062"/>
        <v>0</v>
      </c>
      <c r="X1346" s="22">
        <f t="shared" si="4874"/>
        <v>1817.3</v>
      </c>
      <c r="Y1346" s="22">
        <f t="shared" si="4875"/>
        <v>721.9</v>
      </c>
      <c r="Z1346" s="22">
        <f t="shared" si="4876"/>
        <v>145.9</v>
      </c>
      <c r="AA1346" s="22">
        <f t="shared" si="5063"/>
        <v>0</v>
      </c>
      <c r="AB1346" s="22">
        <f t="shared" si="5064"/>
        <v>0</v>
      </c>
      <c r="AC1346" s="22">
        <f t="shared" si="5065"/>
        <v>0</v>
      </c>
      <c r="AD1346" s="22">
        <f t="shared" si="4877"/>
        <v>1817.3</v>
      </c>
      <c r="AE1346" s="22">
        <f t="shared" si="4878"/>
        <v>721.9</v>
      </c>
      <c r="AF1346" s="22">
        <f t="shared" si="4879"/>
        <v>145.9</v>
      </c>
      <c r="AG1346" s="22">
        <f t="shared" si="5066"/>
        <v>0</v>
      </c>
      <c r="AH1346" s="22">
        <f t="shared" si="5067"/>
        <v>0</v>
      </c>
      <c r="AI1346" s="22">
        <f t="shared" si="5068"/>
        <v>0</v>
      </c>
      <c r="AJ1346" s="22">
        <f t="shared" si="4880"/>
        <v>1817.3</v>
      </c>
      <c r="AK1346" s="22">
        <f t="shared" si="4881"/>
        <v>721.9</v>
      </c>
      <c r="AL1346" s="22">
        <f t="shared" si="4882"/>
        <v>145.9</v>
      </c>
      <c r="AM1346" s="22">
        <f t="shared" si="5069"/>
        <v>0</v>
      </c>
      <c r="AN1346" s="22">
        <f t="shared" si="5070"/>
        <v>0</v>
      </c>
      <c r="AO1346" s="22">
        <f t="shared" si="5071"/>
        <v>0</v>
      </c>
      <c r="AP1346" s="22">
        <f t="shared" si="4883"/>
        <v>1817.3</v>
      </c>
      <c r="AQ1346" s="22">
        <f t="shared" si="4884"/>
        <v>721.9</v>
      </c>
      <c r="AR1346" s="22">
        <f t="shared" si="4885"/>
        <v>145.9</v>
      </c>
      <c r="AS1346" s="22">
        <f t="shared" si="5072"/>
        <v>0</v>
      </c>
      <c r="AT1346" s="22">
        <f t="shared" si="5073"/>
        <v>0</v>
      </c>
      <c r="AU1346" s="22">
        <f t="shared" si="5074"/>
        <v>0</v>
      </c>
      <c r="AV1346" s="22">
        <f t="shared" si="4886"/>
        <v>1817.3</v>
      </c>
      <c r="AW1346" s="22">
        <f t="shared" si="4887"/>
        <v>721.9</v>
      </c>
      <c r="AX1346" s="22">
        <f t="shared" si="4888"/>
        <v>145.9</v>
      </c>
      <c r="AY1346" s="22">
        <f t="shared" si="5075"/>
        <v>0</v>
      </c>
      <c r="AZ1346" s="22">
        <f t="shared" si="5076"/>
        <v>0</v>
      </c>
      <c r="BA1346" s="22">
        <f t="shared" si="5077"/>
        <v>0</v>
      </c>
      <c r="BB1346" s="22">
        <f t="shared" si="4889"/>
        <v>1817.3</v>
      </c>
      <c r="BC1346" s="22">
        <f t="shared" si="4890"/>
        <v>721.9</v>
      </c>
      <c r="BD1346" s="22">
        <f t="shared" si="4891"/>
        <v>145.9</v>
      </c>
      <c r="BE1346" s="22">
        <f t="shared" si="5078"/>
        <v>0</v>
      </c>
      <c r="BF1346" s="22">
        <f t="shared" si="5079"/>
        <v>0</v>
      </c>
      <c r="BG1346" s="22">
        <f t="shared" si="5080"/>
        <v>0</v>
      </c>
      <c r="BH1346" s="22">
        <f t="shared" si="4892"/>
        <v>1817.3</v>
      </c>
      <c r="BI1346" s="22">
        <f t="shared" si="4893"/>
        <v>721.9</v>
      </c>
      <c r="BJ1346" s="22">
        <f t="shared" si="4894"/>
        <v>145.9</v>
      </c>
      <c r="BK1346" s="22">
        <f t="shared" si="5081"/>
        <v>0</v>
      </c>
      <c r="BL1346" s="22">
        <f t="shared" si="5082"/>
        <v>0</v>
      </c>
      <c r="BM1346" s="22">
        <f t="shared" si="5083"/>
        <v>0</v>
      </c>
      <c r="BN1346" s="22">
        <f t="shared" si="4895"/>
        <v>1817.3</v>
      </c>
      <c r="BO1346" s="22">
        <f t="shared" si="4896"/>
        <v>721.9</v>
      </c>
      <c r="BP1346" s="22">
        <f t="shared" si="4897"/>
        <v>145.9</v>
      </c>
      <c r="BQ1346" s="22">
        <f t="shared" si="5084"/>
        <v>0</v>
      </c>
      <c r="BR1346" s="22">
        <f t="shared" si="5085"/>
        <v>0</v>
      </c>
      <c r="BS1346" s="22">
        <f t="shared" si="4898"/>
        <v>1817.3</v>
      </c>
      <c r="BT1346" s="22">
        <f t="shared" si="4899"/>
        <v>721.9</v>
      </c>
      <c r="BU1346" s="22">
        <f t="shared" si="4900"/>
        <v>145.9</v>
      </c>
      <c r="BV1346" s="22">
        <f t="shared" si="5086"/>
        <v>0</v>
      </c>
      <c r="BW1346" s="22">
        <f t="shared" si="5087"/>
        <v>0</v>
      </c>
      <c r="BX1346" s="22">
        <f t="shared" si="4901"/>
        <v>1817.3</v>
      </c>
      <c r="BY1346" s="22">
        <f t="shared" si="4902"/>
        <v>721.9</v>
      </c>
      <c r="BZ1346" s="22">
        <f t="shared" si="4903"/>
        <v>145.9</v>
      </c>
      <c r="CA1346" s="22">
        <f t="shared" si="5088"/>
        <v>0</v>
      </c>
      <c r="CB1346" s="22">
        <f t="shared" si="5089"/>
        <v>0</v>
      </c>
      <c r="CC1346" s="22">
        <f t="shared" si="5090"/>
        <v>0</v>
      </c>
      <c r="CD1346" s="22">
        <f t="shared" si="4997"/>
        <v>1817.3</v>
      </c>
      <c r="CE1346" s="22">
        <f t="shared" si="5091"/>
        <v>0</v>
      </c>
      <c r="CF1346" s="34">
        <f t="shared" si="4829"/>
        <v>1817.3</v>
      </c>
      <c r="CG1346" s="22">
        <f t="shared" si="4998"/>
        <v>721.9</v>
      </c>
      <c r="CH1346" s="22">
        <f t="shared" si="5092"/>
        <v>0</v>
      </c>
      <c r="CI1346" s="22">
        <f t="shared" si="4830"/>
        <v>721.9</v>
      </c>
      <c r="CJ1346" s="22">
        <f t="shared" si="4999"/>
        <v>145.9</v>
      </c>
      <c r="CK1346" s="22">
        <f t="shared" si="5092"/>
        <v>0</v>
      </c>
      <c r="CL1346" s="22">
        <f t="shared" si="4831"/>
        <v>145.9</v>
      </c>
      <c r="CM1346" s="22">
        <f t="shared" si="5092"/>
        <v>0</v>
      </c>
      <c r="CN1346" s="15"/>
      <c r="CO1346" s="35"/>
      <c r="CS1346" s="5" t="s">
        <v>29</v>
      </c>
    </row>
    <row r="1347" spans="1:100" x14ac:dyDescent="0.3">
      <c r="A1347" s="36" t="s">
        <v>746</v>
      </c>
      <c r="B1347" s="16">
        <v>850</v>
      </c>
      <c r="C1347" s="32"/>
      <c r="D1347" s="32"/>
      <c r="E1347" s="33" t="s">
        <v>79</v>
      </c>
      <c r="F1347" s="22">
        <f t="shared" si="5051"/>
        <v>1817.3</v>
      </c>
      <c r="G1347" s="22">
        <f t="shared" si="5052"/>
        <v>721.9</v>
      </c>
      <c r="H1347" s="22">
        <f t="shared" si="5053"/>
        <v>145.9</v>
      </c>
      <c r="I1347" s="22">
        <f t="shared" si="5054"/>
        <v>0</v>
      </c>
      <c r="J1347" s="22">
        <f t="shared" si="5055"/>
        <v>0</v>
      </c>
      <c r="K1347" s="22">
        <f t="shared" si="5056"/>
        <v>0</v>
      </c>
      <c r="L1347" s="22">
        <f t="shared" si="4868"/>
        <v>1817.3</v>
      </c>
      <c r="M1347" s="22">
        <f t="shared" si="4869"/>
        <v>721.9</v>
      </c>
      <c r="N1347" s="22">
        <f t="shared" si="4870"/>
        <v>145.9</v>
      </c>
      <c r="O1347" s="22">
        <f t="shared" si="5057"/>
        <v>0</v>
      </c>
      <c r="P1347" s="22">
        <f t="shared" si="5058"/>
        <v>0</v>
      </c>
      <c r="Q1347" s="22">
        <f t="shared" si="5059"/>
        <v>0</v>
      </c>
      <c r="R1347" s="22">
        <f t="shared" si="4871"/>
        <v>1817.3</v>
      </c>
      <c r="S1347" s="22">
        <f t="shared" si="4872"/>
        <v>721.9</v>
      </c>
      <c r="T1347" s="22">
        <f t="shared" si="4873"/>
        <v>145.9</v>
      </c>
      <c r="U1347" s="22">
        <f t="shared" si="5060"/>
        <v>0</v>
      </c>
      <c r="V1347" s="22">
        <f t="shared" si="5061"/>
        <v>0</v>
      </c>
      <c r="W1347" s="22">
        <f t="shared" si="5062"/>
        <v>0</v>
      </c>
      <c r="X1347" s="22">
        <f t="shared" si="4874"/>
        <v>1817.3</v>
      </c>
      <c r="Y1347" s="22">
        <f t="shared" si="4875"/>
        <v>721.9</v>
      </c>
      <c r="Z1347" s="22">
        <f t="shared" si="4876"/>
        <v>145.9</v>
      </c>
      <c r="AA1347" s="22">
        <f t="shared" si="5063"/>
        <v>0</v>
      </c>
      <c r="AB1347" s="22">
        <f t="shared" si="5064"/>
        <v>0</v>
      </c>
      <c r="AC1347" s="22">
        <f t="shared" si="5065"/>
        <v>0</v>
      </c>
      <c r="AD1347" s="22">
        <f t="shared" si="4877"/>
        <v>1817.3</v>
      </c>
      <c r="AE1347" s="22">
        <f t="shared" si="4878"/>
        <v>721.9</v>
      </c>
      <c r="AF1347" s="22">
        <f t="shared" si="4879"/>
        <v>145.9</v>
      </c>
      <c r="AG1347" s="22">
        <f t="shared" si="5066"/>
        <v>0</v>
      </c>
      <c r="AH1347" s="22">
        <f t="shared" si="5067"/>
        <v>0</v>
      </c>
      <c r="AI1347" s="22">
        <f t="shared" si="5068"/>
        <v>0</v>
      </c>
      <c r="AJ1347" s="22">
        <f t="shared" si="4880"/>
        <v>1817.3</v>
      </c>
      <c r="AK1347" s="22">
        <f t="shared" si="4881"/>
        <v>721.9</v>
      </c>
      <c r="AL1347" s="22">
        <f t="shared" si="4882"/>
        <v>145.9</v>
      </c>
      <c r="AM1347" s="22">
        <f t="shared" si="5069"/>
        <v>0</v>
      </c>
      <c r="AN1347" s="22">
        <f t="shared" si="5070"/>
        <v>0</v>
      </c>
      <c r="AO1347" s="22">
        <f t="shared" si="5071"/>
        <v>0</v>
      </c>
      <c r="AP1347" s="22">
        <f t="shared" si="4883"/>
        <v>1817.3</v>
      </c>
      <c r="AQ1347" s="22">
        <f t="shared" si="4884"/>
        <v>721.9</v>
      </c>
      <c r="AR1347" s="22">
        <f t="shared" si="4885"/>
        <v>145.9</v>
      </c>
      <c r="AS1347" s="22">
        <f t="shared" si="5072"/>
        <v>0</v>
      </c>
      <c r="AT1347" s="22">
        <f t="shared" si="5073"/>
        <v>0</v>
      </c>
      <c r="AU1347" s="22">
        <f t="shared" si="5074"/>
        <v>0</v>
      </c>
      <c r="AV1347" s="22">
        <f t="shared" si="4886"/>
        <v>1817.3</v>
      </c>
      <c r="AW1347" s="22">
        <f t="shared" si="4887"/>
        <v>721.9</v>
      </c>
      <c r="AX1347" s="22">
        <f t="shared" si="4888"/>
        <v>145.9</v>
      </c>
      <c r="AY1347" s="22">
        <f t="shared" si="5075"/>
        <v>0</v>
      </c>
      <c r="AZ1347" s="22">
        <f t="shared" si="5076"/>
        <v>0</v>
      </c>
      <c r="BA1347" s="22">
        <f t="shared" si="5077"/>
        <v>0</v>
      </c>
      <c r="BB1347" s="22">
        <f t="shared" si="4889"/>
        <v>1817.3</v>
      </c>
      <c r="BC1347" s="22">
        <f t="shared" si="4890"/>
        <v>721.9</v>
      </c>
      <c r="BD1347" s="22">
        <f t="shared" si="4891"/>
        <v>145.9</v>
      </c>
      <c r="BE1347" s="22">
        <f t="shared" si="5078"/>
        <v>0</v>
      </c>
      <c r="BF1347" s="22">
        <f t="shared" si="5079"/>
        <v>0</v>
      </c>
      <c r="BG1347" s="22">
        <f t="shared" si="5080"/>
        <v>0</v>
      </c>
      <c r="BH1347" s="22">
        <f t="shared" si="4892"/>
        <v>1817.3</v>
      </c>
      <c r="BI1347" s="22">
        <f t="shared" si="4893"/>
        <v>721.9</v>
      </c>
      <c r="BJ1347" s="22">
        <f t="shared" si="4894"/>
        <v>145.9</v>
      </c>
      <c r="BK1347" s="22">
        <f t="shared" si="5081"/>
        <v>0</v>
      </c>
      <c r="BL1347" s="22">
        <f t="shared" si="5082"/>
        <v>0</v>
      </c>
      <c r="BM1347" s="22">
        <f t="shared" si="5083"/>
        <v>0</v>
      </c>
      <c r="BN1347" s="22">
        <f t="shared" si="4895"/>
        <v>1817.3</v>
      </c>
      <c r="BO1347" s="22">
        <f t="shared" si="4896"/>
        <v>721.9</v>
      </c>
      <c r="BP1347" s="22">
        <f t="shared" si="4897"/>
        <v>145.9</v>
      </c>
      <c r="BQ1347" s="22">
        <f t="shared" si="5084"/>
        <v>0</v>
      </c>
      <c r="BR1347" s="22">
        <f t="shared" si="5085"/>
        <v>0</v>
      </c>
      <c r="BS1347" s="22">
        <f t="shared" si="4898"/>
        <v>1817.3</v>
      </c>
      <c r="BT1347" s="22">
        <f t="shared" si="4899"/>
        <v>721.9</v>
      </c>
      <c r="BU1347" s="22">
        <f t="shared" si="4900"/>
        <v>145.9</v>
      </c>
      <c r="BV1347" s="22">
        <f t="shared" si="5086"/>
        <v>0</v>
      </c>
      <c r="BW1347" s="22">
        <f t="shared" si="5087"/>
        <v>0</v>
      </c>
      <c r="BX1347" s="22">
        <f t="shared" si="4901"/>
        <v>1817.3</v>
      </c>
      <c r="BY1347" s="22">
        <f t="shared" si="4902"/>
        <v>721.9</v>
      </c>
      <c r="BZ1347" s="22">
        <f t="shared" si="4903"/>
        <v>145.9</v>
      </c>
      <c r="CA1347" s="22">
        <f t="shared" si="5088"/>
        <v>0</v>
      </c>
      <c r="CB1347" s="22">
        <f t="shared" si="5089"/>
        <v>0</v>
      </c>
      <c r="CC1347" s="22">
        <f t="shared" si="5090"/>
        <v>0</v>
      </c>
      <c r="CD1347" s="22">
        <f t="shared" si="4997"/>
        <v>1817.3</v>
      </c>
      <c r="CE1347" s="22">
        <f t="shared" si="5091"/>
        <v>0</v>
      </c>
      <c r="CF1347" s="34">
        <f t="shared" si="4829"/>
        <v>1817.3</v>
      </c>
      <c r="CG1347" s="22">
        <f t="shared" si="4998"/>
        <v>721.9</v>
      </c>
      <c r="CH1347" s="22">
        <f t="shared" si="5092"/>
        <v>0</v>
      </c>
      <c r="CI1347" s="22">
        <f t="shared" si="4830"/>
        <v>721.9</v>
      </c>
      <c r="CJ1347" s="22">
        <f t="shared" si="4999"/>
        <v>145.9</v>
      </c>
      <c r="CK1347" s="22">
        <f t="shared" si="5092"/>
        <v>0</v>
      </c>
      <c r="CL1347" s="22">
        <f t="shared" si="4831"/>
        <v>145.9</v>
      </c>
      <c r="CM1347" s="22">
        <f t="shared" si="5092"/>
        <v>0</v>
      </c>
      <c r="CN1347" s="15"/>
      <c r="CO1347" s="35"/>
      <c r="CT1347" s="5" t="s">
        <v>30</v>
      </c>
    </row>
    <row r="1348" spans="1:100" x14ac:dyDescent="0.3">
      <c r="A1348" s="36" t="s">
        <v>746</v>
      </c>
      <c r="B1348" s="16">
        <v>850</v>
      </c>
      <c r="C1348" s="32" t="s">
        <v>66</v>
      </c>
      <c r="D1348" s="32" t="s">
        <v>67</v>
      </c>
      <c r="E1348" s="33" t="s">
        <v>68</v>
      </c>
      <c r="F1348" s="22">
        <v>1817.3</v>
      </c>
      <c r="G1348" s="22">
        <v>721.9</v>
      </c>
      <c r="H1348" s="22">
        <v>145.9</v>
      </c>
      <c r="I1348" s="22"/>
      <c r="J1348" s="22"/>
      <c r="K1348" s="22"/>
      <c r="L1348" s="22">
        <f t="shared" si="4868"/>
        <v>1817.3</v>
      </c>
      <c r="M1348" s="22">
        <f t="shared" si="4869"/>
        <v>721.9</v>
      </c>
      <c r="N1348" s="22">
        <f t="shared" si="4870"/>
        <v>145.9</v>
      </c>
      <c r="O1348" s="22"/>
      <c r="P1348" s="22"/>
      <c r="Q1348" s="22"/>
      <c r="R1348" s="22">
        <f t="shared" si="4871"/>
        <v>1817.3</v>
      </c>
      <c r="S1348" s="22">
        <f t="shared" si="4872"/>
        <v>721.9</v>
      </c>
      <c r="T1348" s="22">
        <f t="shared" si="4873"/>
        <v>145.9</v>
      </c>
      <c r="U1348" s="22"/>
      <c r="V1348" s="22"/>
      <c r="W1348" s="22"/>
      <c r="X1348" s="22">
        <f t="shared" si="4874"/>
        <v>1817.3</v>
      </c>
      <c r="Y1348" s="22">
        <f t="shared" si="4875"/>
        <v>721.9</v>
      </c>
      <c r="Z1348" s="22">
        <f t="shared" si="4876"/>
        <v>145.9</v>
      </c>
      <c r="AA1348" s="22"/>
      <c r="AB1348" s="22"/>
      <c r="AC1348" s="22"/>
      <c r="AD1348" s="22">
        <f t="shared" si="4877"/>
        <v>1817.3</v>
      </c>
      <c r="AE1348" s="22">
        <f t="shared" si="4878"/>
        <v>721.9</v>
      </c>
      <c r="AF1348" s="22">
        <f t="shared" si="4879"/>
        <v>145.9</v>
      </c>
      <c r="AG1348" s="22"/>
      <c r="AH1348" s="22"/>
      <c r="AI1348" s="22"/>
      <c r="AJ1348" s="22">
        <f t="shared" si="4880"/>
        <v>1817.3</v>
      </c>
      <c r="AK1348" s="22">
        <f t="shared" si="4881"/>
        <v>721.9</v>
      </c>
      <c r="AL1348" s="22">
        <f t="shared" si="4882"/>
        <v>145.9</v>
      </c>
      <c r="AM1348" s="22"/>
      <c r="AN1348" s="22"/>
      <c r="AO1348" s="22"/>
      <c r="AP1348" s="22">
        <f t="shared" si="4883"/>
        <v>1817.3</v>
      </c>
      <c r="AQ1348" s="22">
        <f t="shared" si="4884"/>
        <v>721.9</v>
      </c>
      <c r="AR1348" s="22">
        <f t="shared" si="4885"/>
        <v>145.9</v>
      </c>
      <c r="AS1348" s="22"/>
      <c r="AT1348" s="22"/>
      <c r="AU1348" s="22"/>
      <c r="AV1348" s="22">
        <f t="shared" si="4886"/>
        <v>1817.3</v>
      </c>
      <c r="AW1348" s="22">
        <f t="shared" si="4887"/>
        <v>721.9</v>
      </c>
      <c r="AX1348" s="22">
        <f t="shared" si="4888"/>
        <v>145.9</v>
      </c>
      <c r="AY1348" s="22"/>
      <c r="AZ1348" s="22"/>
      <c r="BA1348" s="22"/>
      <c r="BB1348" s="22">
        <f t="shared" si="4889"/>
        <v>1817.3</v>
      </c>
      <c r="BC1348" s="22">
        <f t="shared" si="4890"/>
        <v>721.9</v>
      </c>
      <c r="BD1348" s="22">
        <f t="shared" si="4891"/>
        <v>145.9</v>
      </c>
      <c r="BE1348" s="22"/>
      <c r="BF1348" s="22"/>
      <c r="BG1348" s="22"/>
      <c r="BH1348" s="22">
        <f t="shared" si="4892"/>
        <v>1817.3</v>
      </c>
      <c r="BI1348" s="22">
        <f t="shared" si="4893"/>
        <v>721.9</v>
      </c>
      <c r="BJ1348" s="22">
        <f t="shared" si="4894"/>
        <v>145.9</v>
      </c>
      <c r="BK1348" s="22"/>
      <c r="BL1348" s="22"/>
      <c r="BM1348" s="22"/>
      <c r="BN1348" s="22">
        <f t="shared" si="4895"/>
        <v>1817.3</v>
      </c>
      <c r="BO1348" s="22">
        <f t="shared" si="4896"/>
        <v>721.9</v>
      </c>
      <c r="BP1348" s="22">
        <f t="shared" si="4897"/>
        <v>145.9</v>
      </c>
      <c r="BQ1348" s="22"/>
      <c r="BR1348" s="22"/>
      <c r="BS1348" s="22">
        <f t="shared" si="4898"/>
        <v>1817.3</v>
      </c>
      <c r="BT1348" s="22">
        <f t="shared" si="4899"/>
        <v>721.9</v>
      </c>
      <c r="BU1348" s="22">
        <f t="shared" si="4900"/>
        <v>145.9</v>
      </c>
      <c r="BV1348" s="22"/>
      <c r="BW1348" s="22"/>
      <c r="BX1348" s="22">
        <f t="shared" si="4901"/>
        <v>1817.3</v>
      </c>
      <c r="BY1348" s="22">
        <f t="shared" si="4902"/>
        <v>721.9</v>
      </c>
      <c r="BZ1348" s="22">
        <f t="shared" si="4903"/>
        <v>145.9</v>
      </c>
      <c r="CA1348" s="22"/>
      <c r="CB1348" s="22"/>
      <c r="CC1348" s="22"/>
      <c r="CD1348" s="22">
        <f t="shared" si="4997"/>
        <v>1817.3</v>
      </c>
      <c r="CE1348" s="22"/>
      <c r="CF1348" s="34">
        <f t="shared" si="4829"/>
        <v>1817.3</v>
      </c>
      <c r="CG1348" s="22">
        <f t="shared" si="4998"/>
        <v>721.9</v>
      </c>
      <c r="CH1348" s="22"/>
      <c r="CI1348" s="22">
        <f t="shared" si="4830"/>
        <v>721.9</v>
      </c>
      <c r="CJ1348" s="22">
        <f t="shared" si="4999"/>
        <v>145.9</v>
      </c>
      <c r="CK1348" s="22"/>
      <c r="CL1348" s="22">
        <f t="shared" si="4831"/>
        <v>145.9</v>
      </c>
      <c r="CM1348" s="22"/>
      <c r="CN1348" s="15"/>
      <c r="CO1348" s="35"/>
    </row>
    <row r="1349" spans="1:100" x14ac:dyDescent="0.3">
      <c r="A1349" s="36" t="s">
        <v>748</v>
      </c>
      <c r="B1349" s="36"/>
      <c r="C1349" s="32"/>
      <c r="D1349" s="32"/>
      <c r="E1349" s="33" t="s">
        <v>711</v>
      </c>
      <c r="F1349" s="22">
        <f t="shared" si="5051"/>
        <v>0</v>
      </c>
      <c r="G1349" s="22">
        <f t="shared" si="5052"/>
        <v>0</v>
      </c>
      <c r="H1349" s="22">
        <f t="shared" si="5053"/>
        <v>0</v>
      </c>
      <c r="I1349" s="22">
        <f t="shared" si="5054"/>
        <v>0</v>
      </c>
      <c r="J1349" s="22">
        <f t="shared" si="5055"/>
        <v>0</v>
      </c>
      <c r="K1349" s="22">
        <f t="shared" si="5056"/>
        <v>0</v>
      </c>
      <c r="L1349" s="22">
        <f t="shared" si="4868"/>
        <v>0</v>
      </c>
      <c r="M1349" s="22">
        <f t="shared" si="4869"/>
        <v>0</v>
      </c>
      <c r="N1349" s="22">
        <f t="shared" si="4870"/>
        <v>0</v>
      </c>
      <c r="O1349" s="22">
        <f t="shared" si="5057"/>
        <v>17004.259999999998</v>
      </c>
      <c r="P1349" s="22">
        <f t="shared" si="5058"/>
        <v>0</v>
      </c>
      <c r="Q1349" s="22">
        <f t="shared" si="5059"/>
        <v>0</v>
      </c>
      <c r="R1349" s="22">
        <f t="shared" si="4871"/>
        <v>17004.259999999998</v>
      </c>
      <c r="S1349" s="22">
        <f t="shared" si="4872"/>
        <v>0</v>
      </c>
      <c r="T1349" s="22">
        <f t="shared" si="4873"/>
        <v>0</v>
      </c>
      <c r="U1349" s="22">
        <f t="shared" si="5060"/>
        <v>0</v>
      </c>
      <c r="V1349" s="22">
        <f t="shared" si="5061"/>
        <v>0</v>
      </c>
      <c r="W1349" s="22">
        <f t="shared" si="5062"/>
        <v>0</v>
      </c>
      <c r="X1349" s="22">
        <f t="shared" si="4874"/>
        <v>17004.259999999998</v>
      </c>
      <c r="Y1349" s="22">
        <f t="shared" si="4875"/>
        <v>0</v>
      </c>
      <c r="Z1349" s="22">
        <f t="shared" si="4876"/>
        <v>0</v>
      </c>
      <c r="AA1349" s="22">
        <f t="shared" si="5063"/>
        <v>0</v>
      </c>
      <c r="AB1349" s="22">
        <f t="shared" si="5064"/>
        <v>0</v>
      </c>
      <c r="AC1349" s="22">
        <f t="shared" si="5065"/>
        <v>0</v>
      </c>
      <c r="AD1349" s="22">
        <f t="shared" si="4877"/>
        <v>17004.259999999998</v>
      </c>
      <c r="AE1349" s="22">
        <f t="shared" si="4878"/>
        <v>0</v>
      </c>
      <c r="AF1349" s="22">
        <f t="shared" si="4879"/>
        <v>0</v>
      </c>
      <c r="AG1349" s="22">
        <f t="shared" si="5066"/>
        <v>0</v>
      </c>
      <c r="AH1349" s="22">
        <f t="shared" si="5067"/>
        <v>0</v>
      </c>
      <c r="AI1349" s="22">
        <f t="shared" si="5068"/>
        <v>0</v>
      </c>
      <c r="AJ1349" s="22">
        <f t="shared" si="4880"/>
        <v>17004.259999999998</v>
      </c>
      <c r="AK1349" s="22">
        <f t="shared" si="4881"/>
        <v>0</v>
      </c>
      <c r="AL1349" s="22">
        <f t="shared" si="4882"/>
        <v>0</v>
      </c>
      <c r="AM1349" s="22">
        <f t="shared" si="5069"/>
        <v>0</v>
      </c>
      <c r="AN1349" s="22">
        <f t="shared" si="5070"/>
        <v>0</v>
      </c>
      <c r="AO1349" s="22">
        <f t="shared" si="5071"/>
        <v>0</v>
      </c>
      <c r="AP1349" s="22">
        <f t="shared" si="4883"/>
        <v>17004.259999999998</v>
      </c>
      <c r="AQ1349" s="22">
        <f t="shared" si="4884"/>
        <v>0</v>
      </c>
      <c r="AR1349" s="22">
        <f t="shared" si="4885"/>
        <v>0</v>
      </c>
      <c r="AS1349" s="22">
        <f t="shared" si="5072"/>
        <v>0</v>
      </c>
      <c r="AT1349" s="22">
        <f t="shared" si="5073"/>
        <v>0</v>
      </c>
      <c r="AU1349" s="22">
        <f t="shared" si="5074"/>
        <v>0</v>
      </c>
      <c r="AV1349" s="22">
        <f t="shared" si="4886"/>
        <v>17004.259999999998</v>
      </c>
      <c r="AW1349" s="22">
        <f t="shared" si="4887"/>
        <v>0</v>
      </c>
      <c r="AX1349" s="22">
        <f t="shared" si="4888"/>
        <v>0</v>
      </c>
      <c r="AY1349" s="22">
        <f t="shared" si="5075"/>
        <v>0</v>
      </c>
      <c r="AZ1349" s="22">
        <f t="shared" si="5076"/>
        <v>0</v>
      </c>
      <c r="BA1349" s="22">
        <f t="shared" si="5077"/>
        <v>0</v>
      </c>
      <c r="BB1349" s="22">
        <f t="shared" si="4889"/>
        <v>17004.259999999998</v>
      </c>
      <c r="BC1349" s="22">
        <f t="shared" si="4890"/>
        <v>0</v>
      </c>
      <c r="BD1349" s="22">
        <f t="shared" si="4891"/>
        <v>0</v>
      </c>
      <c r="BE1349" s="22">
        <f t="shared" si="5078"/>
        <v>0</v>
      </c>
      <c r="BF1349" s="22">
        <f t="shared" si="5079"/>
        <v>0</v>
      </c>
      <c r="BG1349" s="22">
        <f t="shared" si="5080"/>
        <v>0</v>
      </c>
      <c r="BH1349" s="22">
        <f t="shared" si="4892"/>
        <v>17004.259999999998</v>
      </c>
      <c r="BI1349" s="22">
        <f t="shared" si="4893"/>
        <v>0</v>
      </c>
      <c r="BJ1349" s="22">
        <f t="shared" si="4894"/>
        <v>0</v>
      </c>
      <c r="BK1349" s="22">
        <f t="shared" si="5081"/>
        <v>0</v>
      </c>
      <c r="BL1349" s="22">
        <f t="shared" si="5082"/>
        <v>0</v>
      </c>
      <c r="BM1349" s="22">
        <f t="shared" si="5083"/>
        <v>0</v>
      </c>
      <c r="BN1349" s="22">
        <f t="shared" si="4895"/>
        <v>17004.259999999998</v>
      </c>
      <c r="BO1349" s="22">
        <f t="shared" si="4896"/>
        <v>0</v>
      </c>
      <c r="BP1349" s="22">
        <f t="shared" si="4897"/>
        <v>0</v>
      </c>
      <c r="BQ1349" s="22">
        <f t="shared" si="5084"/>
        <v>0</v>
      </c>
      <c r="BR1349" s="22">
        <f t="shared" si="5085"/>
        <v>0</v>
      </c>
      <c r="BS1349" s="22">
        <f t="shared" si="4898"/>
        <v>17004.259999999998</v>
      </c>
      <c r="BT1349" s="22">
        <f t="shared" si="4899"/>
        <v>0</v>
      </c>
      <c r="BU1349" s="22">
        <f t="shared" si="4900"/>
        <v>0</v>
      </c>
      <c r="BV1349" s="22">
        <f t="shared" si="5086"/>
        <v>0</v>
      </c>
      <c r="BW1349" s="22">
        <f t="shared" si="5087"/>
        <v>0</v>
      </c>
      <c r="BX1349" s="22">
        <f t="shared" si="4901"/>
        <v>17004.259999999998</v>
      </c>
      <c r="BY1349" s="22">
        <f t="shared" si="4902"/>
        <v>0</v>
      </c>
      <c r="BZ1349" s="22">
        <f t="shared" si="4903"/>
        <v>0</v>
      </c>
      <c r="CA1349" s="22">
        <f t="shared" si="5088"/>
        <v>0</v>
      </c>
      <c r="CB1349" s="22">
        <f t="shared" si="5089"/>
        <v>0</v>
      </c>
      <c r="CC1349" s="22">
        <f t="shared" si="5090"/>
        <v>0</v>
      </c>
      <c r="CD1349" s="22">
        <f t="shared" si="4997"/>
        <v>17004.259999999998</v>
      </c>
      <c r="CE1349" s="22">
        <f t="shared" si="5091"/>
        <v>0</v>
      </c>
      <c r="CF1349" s="34">
        <f t="shared" si="4829"/>
        <v>17004.259999999998</v>
      </c>
      <c r="CG1349" s="22">
        <f t="shared" si="4998"/>
        <v>0</v>
      </c>
      <c r="CH1349" s="22">
        <f t="shared" si="5092"/>
        <v>0</v>
      </c>
      <c r="CI1349" s="22">
        <f t="shared" si="4830"/>
        <v>0</v>
      </c>
      <c r="CJ1349" s="22">
        <f t="shared" si="4999"/>
        <v>0</v>
      </c>
      <c r="CK1349" s="22">
        <f t="shared" si="5092"/>
        <v>0</v>
      </c>
      <c r="CL1349" s="22">
        <f t="shared" si="4831"/>
        <v>0</v>
      </c>
      <c r="CM1349" s="22">
        <f t="shared" si="5092"/>
        <v>0</v>
      </c>
      <c r="CN1349" s="15"/>
      <c r="CO1349" s="35"/>
      <c r="CU1349" s="5" t="s">
        <v>31</v>
      </c>
    </row>
    <row r="1350" spans="1:100" ht="31.2" x14ac:dyDescent="0.3">
      <c r="A1350" s="36" t="s">
        <v>748</v>
      </c>
      <c r="B1350" s="16">
        <v>200</v>
      </c>
      <c r="C1350" s="32"/>
      <c r="D1350" s="32"/>
      <c r="E1350" s="33" t="s">
        <v>40</v>
      </c>
      <c r="F1350" s="22">
        <f t="shared" si="5051"/>
        <v>0</v>
      </c>
      <c r="G1350" s="22">
        <f t="shared" si="5052"/>
        <v>0</v>
      </c>
      <c r="H1350" s="22">
        <f t="shared" si="5053"/>
        <v>0</v>
      </c>
      <c r="I1350" s="22">
        <f t="shared" si="5054"/>
        <v>0</v>
      </c>
      <c r="J1350" s="22">
        <f t="shared" si="5055"/>
        <v>0</v>
      </c>
      <c r="K1350" s="22">
        <f t="shared" si="5056"/>
        <v>0</v>
      </c>
      <c r="L1350" s="22">
        <f t="shared" si="4868"/>
        <v>0</v>
      </c>
      <c r="M1350" s="22">
        <f t="shared" si="4869"/>
        <v>0</v>
      </c>
      <c r="N1350" s="22">
        <f t="shared" si="4870"/>
        <v>0</v>
      </c>
      <c r="O1350" s="22">
        <f t="shared" si="5057"/>
        <v>17004.259999999998</v>
      </c>
      <c r="P1350" s="22">
        <f t="shared" si="5058"/>
        <v>0</v>
      </c>
      <c r="Q1350" s="22">
        <f t="shared" si="5059"/>
        <v>0</v>
      </c>
      <c r="R1350" s="22">
        <f t="shared" si="4871"/>
        <v>17004.259999999998</v>
      </c>
      <c r="S1350" s="22">
        <f t="shared" si="4872"/>
        <v>0</v>
      </c>
      <c r="T1350" s="22">
        <f t="shared" si="4873"/>
        <v>0</v>
      </c>
      <c r="U1350" s="22">
        <f t="shared" si="5060"/>
        <v>0</v>
      </c>
      <c r="V1350" s="22">
        <f t="shared" si="5061"/>
        <v>0</v>
      </c>
      <c r="W1350" s="22">
        <f t="shared" si="5062"/>
        <v>0</v>
      </c>
      <c r="X1350" s="22">
        <f t="shared" si="4874"/>
        <v>17004.259999999998</v>
      </c>
      <c r="Y1350" s="22">
        <f t="shared" si="4875"/>
        <v>0</v>
      </c>
      <c r="Z1350" s="22">
        <f t="shared" si="4876"/>
        <v>0</v>
      </c>
      <c r="AA1350" s="22">
        <f t="shared" si="5063"/>
        <v>0</v>
      </c>
      <c r="AB1350" s="22">
        <f t="shared" si="5064"/>
        <v>0</v>
      </c>
      <c r="AC1350" s="22">
        <f t="shared" si="5065"/>
        <v>0</v>
      </c>
      <c r="AD1350" s="22">
        <f t="shared" si="4877"/>
        <v>17004.259999999998</v>
      </c>
      <c r="AE1350" s="22">
        <f t="shared" si="4878"/>
        <v>0</v>
      </c>
      <c r="AF1350" s="22">
        <f t="shared" si="4879"/>
        <v>0</v>
      </c>
      <c r="AG1350" s="22">
        <f t="shared" si="5066"/>
        <v>0</v>
      </c>
      <c r="AH1350" s="22">
        <f t="shared" si="5067"/>
        <v>0</v>
      </c>
      <c r="AI1350" s="22">
        <f t="shared" si="5068"/>
        <v>0</v>
      </c>
      <c r="AJ1350" s="22">
        <f t="shared" si="4880"/>
        <v>17004.259999999998</v>
      </c>
      <c r="AK1350" s="22">
        <f t="shared" si="4881"/>
        <v>0</v>
      </c>
      <c r="AL1350" s="22">
        <f t="shared" si="4882"/>
        <v>0</v>
      </c>
      <c r="AM1350" s="22">
        <f t="shared" si="5069"/>
        <v>0</v>
      </c>
      <c r="AN1350" s="22">
        <f t="shared" si="5070"/>
        <v>0</v>
      </c>
      <c r="AO1350" s="22">
        <f t="shared" si="5071"/>
        <v>0</v>
      </c>
      <c r="AP1350" s="22">
        <f t="shared" si="4883"/>
        <v>17004.259999999998</v>
      </c>
      <c r="AQ1350" s="22">
        <f t="shared" si="4884"/>
        <v>0</v>
      </c>
      <c r="AR1350" s="22">
        <f t="shared" si="4885"/>
        <v>0</v>
      </c>
      <c r="AS1350" s="22">
        <f t="shared" si="5072"/>
        <v>0</v>
      </c>
      <c r="AT1350" s="22">
        <f t="shared" si="5073"/>
        <v>0</v>
      </c>
      <c r="AU1350" s="22">
        <f t="shared" si="5074"/>
        <v>0</v>
      </c>
      <c r="AV1350" s="22">
        <f t="shared" si="4886"/>
        <v>17004.259999999998</v>
      </c>
      <c r="AW1350" s="22">
        <f t="shared" si="4887"/>
        <v>0</v>
      </c>
      <c r="AX1350" s="22">
        <f t="shared" si="4888"/>
        <v>0</v>
      </c>
      <c r="AY1350" s="22">
        <f t="shared" si="5075"/>
        <v>0</v>
      </c>
      <c r="AZ1350" s="22">
        <f t="shared" si="5076"/>
        <v>0</v>
      </c>
      <c r="BA1350" s="22">
        <f t="shared" si="5077"/>
        <v>0</v>
      </c>
      <c r="BB1350" s="22">
        <f t="shared" si="4889"/>
        <v>17004.259999999998</v>
      </c>
      <c r="BC1350" s="22">
        <f t="shared" si="4890"/>
        <v>0</v>
      </c>
      <c r="BD1350" s="22">
        <f t="shared" si="4891"/>
        <v>0</v>
      </c>
      <c r="BE1350" s="22">
        <f t="shared" si="5078"/>
        <v>0</v>
      </c>
      <c r="BF1350" s="22">
        <f t="shared" si="5079"/>
        <v>0</v>
      </c>
      <c r="BG1350" s="22">
        <f t="shared" si="5080"/>
        <v>0</v>
      </c>
      <c r="BH1350" s="22">
        <f t="shared" si="4892"/>
        <v>17004.259999999998</v>
      </c>
      <c r="BI1350" s="22">
        <f t="shared" si="4893"/>
        <v>0</v>
      </c>
      <c r="BJ1350" s="22">
        <f t="shared" si="4894"/>
        <v>0</v>
      </c>
      <c r="BK1350" s="22">
        <f t="shared" si="5081"/>
        <v>0</v>
      </c>
      <c r="BL1350" s="22">
        <f t="shared" si="5082"/>
        <v>0</v>
      </c>
      <c r="BM1350" s="22">
        <f t="shared" si="5083"/>
        <v>0</v>
      </c>
      <c r="BN1350" s="22">
        <f t="shared" si="4895"/>
        <v>17004.259999999998</v>
      </c>
      <c r="BO1350" s="22">
        <f t="shared" si="4896"/>
        <v>0</v>
      </c>
      <c r="BP1350" s="22">
        <f t="shared" si="4897"/>
        <v>0</v>
      </c>
      <c r="BQ1350" s="22">
        <f t="shared" si="5084"/>
        <v>0</v>
      </c>
      <c r="BR1350" s="22">
        <f t="shared" si="5085"/>
        <v>0</v>
      </c>
      <c r="BS1350" s="22">
        <f t="shared" si="4898"/>
        <v>17004.259999999998</v>
      </c>
      <c r="BT1350" s="22">
        <f t="shared" si="4899"/>
        <v>0</v>
      </c>
      <c r="BU1350" s="22">
        <f t="shared" si="4900"/>
        <v>0</v>
      </c>
      <c r="BV1350" s="22">
        <f t="shared" si="5086"/>
        <v>0</v>
      </c>
      <c r="BW1350" s="22">
        <f t="shared" si="5087"/>
        <v>0</v>
      </c>
      <c r="BX1350" s="22">
        <f t="shared" si="4901"/>
        <v>17004.259999999998</v>
      </c>
      <c r="BY1350" s="22">
        <f t="shared" si="4902"/>
        <v>0</v>
      </c>
      <c r="BZ1350" s="22">
        <f t="shared" si="4903"/>
        <v>0</v>
      </c>
      <c r="CA1350" s="22">
        <f t="shared" si="5088"/>
        <v>0</v>
      </c>
      <c r="CB1350" s="22">
        <f t="shared" si="5089"/>
        <v>0</v>
      </c>
      <c r="CC1350" s="22">
        <f t="shared" si="5090"/>
        <v>0</v>
      </c>
      <c r="CD1350" s="22">
        <f t="shared" si="4997"/>
        <v>17004.259999999998</v>
      </c>
      <c r="CE1350" s="22">
        <f t="shared" si="5091"/>
        <v>0</v>
      </c>
      <c r="CF1350" s="34">
        <f t="shared" si="4829"/>
        <v>17004.259999999998</v>
      </c>
      <c r="CG1350" s="22">
        <f t="shared" si="4998"/>
        <v>0</v>
      </c>
      <c r="CH1350" s="22">
        <f t="shared" si="5092"/>
        <v>0</v>
      </c>
      <c r="CI1350" s="22">
        <f t="shared" si="4830"/>
        <v>0</v>
      </c>
      <c r="CJ1350" s="22">
        <f t="shared" si="4999"/>
        <v>0</v>
      </c>
      <c r="CK1350" s="22">
        <f t="shared" si="5092"/>
        <v>0</v>
      </c>
      <c r="CL1350" s="22">
        <f t="shared" si="4831"/>
        <v>0</v>
      </c>
      <c r="CM1350" s="22">
        <f t="shared" si="5092"/>
        <v>0</v>
      </c>
      <c r="CN1350" s="15"/>
      <c r="CO1350" s="35"/>
      <c r="CS1350" s="5" t="s">
        <v>29</v>
      </c>
    </row>
    <row r="1351" spans="1:100" ht="46.8" x14ac:dyDescent="0.3">
      <c r="A1351" s="36" t="s">
        <v>748</v>
      </c>
      <c r="B1351" s="16">
        <v>240</v>
      </c>
      <c r="C1351" s="32"/>
      <c r="D1351" s="32"/>
      <c r="E1351" s="33" t="s">
        <v>41</v>
      </c>
      <c r="F1351" s="22">
        <f t="shared" si="5051"/>
        <v>0</v>
      </c>
      <c r="G1351" s="22">
        <f t="shared" si="5052"/>
        <v>0</v>
      </c>
      <c r="H1351" s="22">
        <f t="shared" si="5053"/>
        <v>0</v>
      </c>
      <c r="I1351" s="22">
        <f t="shared" si="5054"/>
        <v>0</v>
      </c>
      <c r="J1351" s="22">
        <f t="shared" si="5055"/>
        <v>0</v>
      </c>
      <c r="K1351" s="22">
        <f t="shared" si="5056"/>
        <v>0</v>
      </c>
      <c r="L1351" s="22">
        <f t="shared" si="4868"/>
        <v>0</v>
      </c>
      <c r="M1351" s="22">
        <f t="shared" si="4869"/>
        <v>0</v>
      </c>
      <c r="N1351" s="22">
        <f t="shared" si="4870"/>
        <v>0</v>
      </c>
      <c r="O1351" s="22">
        <f t="shared" si="5057"/>
        <v>17004.259999999998</v>
      </c>
      <c r="P1351" s="22">
        <f t="shared" si="5058"/>
        <v>0</v>
      </c>
      <c r="Q1351" s="22">
        <f t="shared" si="5059"/>
        <v>0</v>
      </c>
      <c r="R1351" s="22">
        <f t="shared" si="4871"/>
        <v>17004.259999999998</v>
      </c>
      <c r="S1351" s="22">
        <f t="shared" si="4872"/>
        <v>0</v>
      </c>
      <c r="T1351" s="22">
        <f t="shared" si="4873"/>
        <v>0</v>
      </c>
      <c r="U1351" s="22">
        <f t="shared" si="5060"/>
        <v>0</v>
      </c>
      <c r="V1351" s="22">
        <f t="shared" si="5061"/>
        <v>0</v>
      </c>
      <c r="W1351" s="22">
        <f t="shared" si="5062"/>
        <v>0</v>
      </c>
      <c r="X1351" s="22">
        <f t="shared" si="4874"/>
        <v>17004.259999999998</v>
      </c>
      <c r="Y1351" s="22">
        <f t="shared" si="4875"/>
        <v>0</v>
      </c>
      <c r="Z1351" s="22">
        <f t="shared" si="4876"/>
        <v>0</v>
      </c>
      <c r="AA1351" s="22">
        <f t="shared" si="5063"/>
        <v>0</v>
      </c>
      <c r="AB1351" s="22">
        <f t="shared" si="5064"/>
        <v>0</v>
      </c>
      <c r="AC1351" s="22">
        <f t="shared" si="5065"/>
        <v>0</v>
      </c>
      <c r="AD1351" s="22">
        <f t="shared" si="4877"/>
        <v>17004.259999999998</v>
      </c>
      <c r="AE1351" s="22">
        <f t="shared" si="4878"/>
        <v>0</v>
      </c>
      <c r="AF1351" s="22">
        <f t="shared" si="4879"/>
        <v>0</v>
      </c>
      <c r="AG1351" s="22">
        <f t="shared" si="5066"/>
        <v>0</v>
      </c>
      <c r="AH1351" s="22">
        <f t="shared" si="5067"/>
        <v>0</v>
      </c>
      <c r="AI1351" s="22">
        <f t="shared" si="5068"/>
        <v>0</v>
      </c>
      <c r="AJ1351" s="22">
        <f t="shared" si="4880"/>
        <v>17004.259999999998</v>
      </c>
      <c r="AK1351" s="22">
        <f t="shared" si="4881"/>
        <v>0</v>
      </c>
      <c r="AL1351" s="22">
        <f t="shared" si="4882"/>
        <v>0</v>
      </c>
      <c r="AM1351" s="22">
        <f t="shared" si="5069"/>
        <v>0</v>
      </c>
      <c r="AN1351" s="22">
        <f t="shared" si="5070"/>
        <v>0</v>
      </c>
      <c r="AO1351" s="22">
        <f t="shared" si="5071"/>
        <v>0</v>
      </c>
      <c r="AP1351" s="22">
        <f t="shared" si="4883"/>
        <v>17004.259999999998</v>
      </c>
      <c r="AQ1351" s="22">
        <f t="shared" si="4884"/>
        <v>0</v>
      </c>
      <c r="AR1351" s="22">
        <f t="shared" si="4885"/>
        <v>0</v>
      </c>
      <c r="AS1351" s="22">
        <f t="shared" si="5072"/>
        <v>0</v>
      </c>
      <c r="AT1351" s="22">
        <f t="shared" si="5073"/>
        <v>0</v>
      </c>
      <c r="AU1351" s="22">
        <f t="shared" si="5074"/>
        <v>0</v>
      </c>
      <c r="AV1351" s="22">
        <f t="shared" si="4886"/>
        <v>17004.259999999998</v>
      </c>
      <c r="AW1351" s="22">
        <f t="shared" si="4887"/>
        <v>0</v>
      </c>
      <c r="AX1351" s="22">
        <f t="shared" si="4888"/>
        <v>0</v>
      </c>
      <c r="AY1351" s="22">
        <f t="shared" si="5075"/>
        <v>0</v>
      </c>
      <c r="AZ1351" s="22">
        <f t="shared" si="5076"/>
        <v>0</v>
      </c>
      <c r="BA1351" s="22">
        <f t="shared" si="5077"/>
        <v>0</v>
      </c>
      <c r="BB1351" s="22">
        <f t="shared" si="4889"/>
        <v>17004.259999999998</v>
      </c>
      <c r="BC1351" s="22">
        <f t="shared" si="4890"/>
        <v>0</v>
      </c>
      <c r="BD1351" s="22">
        <f t="shared" si="4891"/>
        <v>0</v>
      </c>
      <c r="BE1351" s="22">
        <f t="shared" si="5078"/>
        <v>0</v>
      </c>
      <c r="BF1351" s="22">
        <f t="shared" si="5079"/>
        <v>0</v>
      </c>
      <c r="BG1351" s="22">
        <f t="shared" si="5080"/>
        <v>0</v>
      </c>
      <c r="BH1351" s="22">
        <f t="shared" si="4892"/>
        <v>17004.259999999998</v>
      </c>
      <c r="BI1351" s="22">
        <f t="shared" si="4893"/>
        <v>0</v>
      </c>
      <c r="BJ1351" s="22">
        <f t="shared" si="4894"/>
        <v>0</v>
      </c>
      <c r="BK1351" s="22">
        <f t="shared" si="5081"/>
        <v>0</v>
      </c>
      <c r="BL1351" s="22">
        <f t="shared" si="5082"/>
        <v>0</v>
      </c>
      <c r="BM1351" s="22">
        <f t="shared" si="5083"/>
        <v>0</v>
      </c>
      <c r="BN1351" s="22">
        <f t="shared" si="4895"/>
        <v>17004.259999999998</v>
      </c>
      <c r="BO1351" s="22">
        <f t="shared" si="4896"/>
        <v>0</v>
      </c>
      <c r="BP1351" s="22">
        <f t="shared" si="4897"/>
        <v>0</v>
      </c>
      <c r="BQ1351" s="22">
        <f t="shared" si="5084"/>
        <v>0</v>
      </c>
      <c r="BR1351" s="22">
        <f t="shared" si="5085"/>
        <v>0</v>
      </c>
      <c r="BS1351" s="22">
        <f t="shared" si="4898"/>
        <v>17004.259999999998</v>
      </c>
      <c r="BT1351" s="22">
        <f t="shared" si="4899"/>
        <v>0</v>
      </c>
      <c r="BU1351" s="22">
        <f t="shared" si="4900"/>
        <v>0</v>
      </c>
      <c r="BV1351" s="22">
        <f t="shared" si="5086"/>
        <v>0</v>
      </c>
      <c r="BW1351" s="22">
        <f t="shared" si="5087"/>
        <v>0</v>
      </c>
      <c r="BX1351" s="22">
        <f t="shared" si="4901"/>
        <v>17004.259999999998</v>
      </c>
      <c r="BY1351" s="22">
        <f t="shared" si="4902"/>
        <v>0</v>
      </c>
      <c r="BZ1351" s="22">
        <f t="shared" si="4903"/>
        <v>0</v>
      </c>
      <c r="CA1351" s="22">
        <f t="shared" si="5088"/>
        <v>0</v>
      </c>
      <c r="CB1351" s="22">
        <f t="shared" si="5089"/>
        <v>0</v>
      </c>
      <c r="CC1351" s="22">
        <f t="shared" si="5090"/>
        <v>0</v>
      </c>
      <c r="CD1351" s="22">
        <f t="shared" si="4997"/>
        <v>17004.259999999998</v>
      </c>
      <c r="CE1351" s="22">
        <f t="shared" si="5091"/>
        <v>0</v>
      </c>
      <c r="CF1351" s="34">
        <f t="shared" si="4829"/>
        <v>17004.259999999998</v>
      </c>
      <c r="CG1351" s="22">
        <f t="shared" si="4998"/>
        <v>0</v>
      </c>
      <c r="CH1351" s="22">
        <f t="shared" si="5092"/>
        <v>0</v>
      </c>
      <c r="CI1351" s="22">
        <f t="shared" si="4830"/>
        <v>0</v>
      </c>
      <c r="CJ1351" s="22">
        <f t="shared" si="4999"/>
        <v>0</v>
      </c>
      <c r="CK1351" s="22">
        <f t="shared" si="5092"/>
        <v>0</v>
      </c>
      <c r="CL1351" s="22">
        <f t="shared" si="4831"/>
        <v>0</v>
      </c>
      <c r="CM1351" s="22">
        <f t="shared" si="5092"/>
        <v>0</v>
      </c>
      <c r="CN1351" s="15"/>
      <c r="CO1351" s="35"/>
      <c r="CT1351" s="5" t="s">
        <v>30</v>
      </c>
    </row>
    <row r="1352" spans="1:100" x14ac:dyDescent="0.3">
      <c r="A1352" s="36" t="s">
        <v>748</v>
      </c>
      <c r="B1352" s="16">
        <v>240</v>
      </c>
      <c r="C1352" s="32" t="s">
        <v>66</v>
      </c>
      <c r="D1352" s="32" t="s">
        <v>67</v>
      </c>
      <c r="E1352" s="33" t="s">
        <v>68</v>
      </c>
      <c r="F1352" s="22"/>
      <c r="G1352" s="22"/>
      <c r="H1352" s="22"/>
      <c r="I1352" s="22"/>
      <c r="J1352" s="22"/>
      <c r="K1352" s="22"/>
      <c r="L1352" s="22">
        <f t="shared" si="4868"/>
        <v>0</v>
      </c>
      <c r="M1352" s="22">
        <f t="shared" si="4869"/>
        <v>0</v>
      </c>
      <c r="N1352" s="22">
        <f t="shared" si="4870"/>
        <v>0</v>
      </c>
      <c r="O1352" s="22">
        <v>17004.259999999998</v>
      </c>
      <c r="P1352" s="22"/>
      <c r="Q1352" s="22"/>
      <c r="R1352" s="22">
        <f t="shared" si="4871"/>
        <v>17004.259999999998</v>
      </c>
      <c r="S1352" s="22">
        <f t="shared" si="4872"/>
        <v>0</v>
      </c>
      <c r="T1352" s="22">
        <f t="shared" si="4873"/>
        <v>0</v>
      </c>
      <c r="U1352" s="22"/>
      <c r="V1352" s="22"/>
      <c r="W1352" s="22"/>
      <c r="X1352" s="22">
        <f t="shared" si="4874"/>
        <v>17004.259999999998</v>
      </c>
      <c r="Y1352" s="22">
        <f t="shared" si="4875"/>
        <v>0</v>
      </c>
      <c r="Z1352" s="22">
        <f t="shared" si="4876"/>
        <v>0</v>
      </c>
      <c r="AA1352" s="22"/>
      <c r="AB1352" s="22"/>
      <c r="AC1352" s="22"/>
      <c r="AD1352" s="22">
        <f t="shared" si="4877"/>
        <v>17004.259999999998</v>
      </c>
      <c r="AE1352" s="22">
        <f t="shared" si="4878"/>
        <v>0</v>
      </c>
      <c r="AF1352" s="22">
        <f t="shared" si="4879"/>
        <v>0</v>
      </c>
      <c r="AG1352" s="22"/>
      <c r="AH1352" s="22"/>
      <c r="AI1352" s="22"/>
      <c r="AJ1352" s="22">
        <f t="shared" si="4880"/>
        <v>17004.259999999998</v>
      </c>
      <c r="AK1352" s="22">
        <f t="shared" si="4881"/>
        <v>0</v>
      </c>
      <c r="AL1352" s="22">
        <f t="shared" si="4882"/>
        <v>0</v>
      </c>
      <c r="AM1352" s="22"/>
      <c r="AN1352" s="22"/>
      <c r="AO1352" s="22"/>
      <c r="AP1352" s="22">
        <f t="shared" si="4883"/>
        <v>17004.259999999998</v>
      </c>
      <c r="AQ1352" s="22">
        <f t="shared" si="4884"/>
        <v>0</v>
      </c>
      <c r="AR1352" s="22">
        <f t="shared" si="4885"/>
        <v>0</v>
      </c>
      <c r="AS1352" s="22"/>
      <c r="AT1352" s="22"/>
      <c r="AU1352" s="22"/>
      <c r="AV1352" s="22">
        <f t="shared" si="4886"/>
        <v>17004.259999999998</v>
      </c>
      <c r="AW1352" s="22">
        <f t="shared" si="4887"/>
        <v>0</v>
      </c>
      <c r="AX1352" s="22">
        <f t="shared" si="4888"/>
        <v>0</v>
      </c>
      <c r="AY1352" s="22"/>
      <c r="AZ1352" s="22"/>
      <c r="BA1352" s="22"/>
      <c r="BB1352" s="22">
        <f t="shared" si="4889"/>
        <v>17004.259999999998</v>
      </c>
      <c r="BC1352" s="22">
        <f t="shared" si="4890"/>
        <v>0</v>
      </c>
      <c r="BD1352" s="22">
        <f t="shared" si="4891"/>
        <v>0</v>
      </c>
      <c r="BE1352" s="22"/>
      <c r="BF1352" s="22"/>
      <c r="BG1352" s="22"/>
      <c r="BH1352" s="22">
        <f t="shared" si="4892"/>
        <v>17004.259999999998</v>
      </c>
      <c r="BI1352" s="22">
        <f t="shared" si="4893"/>
        <v>0</v>
      </c>
      <c r="BJ1352" s="22">
        <f t="shared" si="4894"/>
        <v>0</v>
      </c>
      <c r="BK1352" s="22"/>
      <c r="BL1352" s="22"/>
      <c r="BM1352" s="22"/>
      <c r="BN1352" s="22">
        <f t="shared" si="4895"/>
        <v>17004.259999999998</v>
      </c>
      <c r="BO1352" s="22">
        <f t="shared" si="4896"/>
        <v>0</v>
      </c>
      <c r="BP1352" s="22">
        <f t="shared" si="4897"/>
        <v>0</v>
      </c>
      <c r="BQ1352" s="22"/>
      <c r="BR1352" s="22"/>
      <c r="BS1352" s="22">
        <f t="shared" si="4898"/>
        <v>17004.259999999998</v>
      </c>
      <c r="BT1352" s="22">
        <f t="shared" si="4899"/>
        <v>0</v>
      </c>
      <c r="BU1352" s="22">
        <f t="shared" si="4900"/>
        <v>0</v>
      </c>
      <c r="BV1352" s="22"/>
      <c r="BW1352" s="22"/>
      <c r="BX1352" s="22">
        <f t="shared" si="4901"/>
        <v>17004.259999999998</v>
      </c>
      <c r="BY1352" s="22">
        <f t="shared" si="4902"/>
        <v>0</v>
      </c>
      <c r="BZ1352" s="22">
        <f t="shared" si="4903"/>
        <v>0</v>
      </c>
      <c r="CA1352" s="22"/>
      <c r="CB1352" s="22"/>
      <c r="CC1352" s="22"/>
      <c r="CD1352" s="22">
        <f t="shared" si="4997"/>
        <v>17004.259999999998</v>
      </c>
      <c r="CE1352" s="22"/>
      <c r="CF1352" s="34">
        <f t="shared" si="4829"/>
        <v>17004.259999999998</v>
      </c>
      <c r="CG1352" s="22">
        <f t="shared" si="4998"/>
        <v>0</v>
      </c>
      <c r="CH1352" s="22"/>
      <c r="CI1352" s="22">
        <f t="shared" si="4830"/>
        <v>0</v>
      </c>
      <c r="CJ1352" s="22">
        <f t="shared" si="4999"/>
        <v>0</v>
      </c>
      <c r="CK1352" s="22"/>
      <c r="CL1352" s="22">
        <f t="shared" si="4831"/>
        <v>0</v>
      </c>
      <c r="CM1352" s="22"/>
      <c r="CN1352" s="15"/>
      <c r="CO1352" s="35"/>
    </row>
    <row r="1353" spans="1:100" ht="62.4" x14ac:dyDescent="0.3">
      <c r="A1353" s="32" t="s">
        <v>749</v>
      </c>
      <c r="B1353" s="16"/>
      <c r="C1353" s="32"/>
      <c r="D1353" s="32"/>
      <c r="E1353" s="33" t="s">
        <v>750</v>
      </c>
      <c r="F1353" s="22">
        <f t="shared" si="5051"/>
        <v>35688.300000000003</v>
      </c>
      <c r="G1353" s="22">
        <f t="shared" si="5052"/>
        <v>35688.300000000003</v>
      </c>
      <c r="H1353" s="22">
        <f t="shared" si="5053"/>
        <v>35688.300000000003</v>
      </c>
      <c r="I1353" s="22">
        <f t="shared" si="5054"/>
        <v>-2918</v>
      </c>
      <c r="J1353" s="22">
        <f t="shared" si="5055"/>
        <v>-2918.1</v>
      </c>
      <c r="K1353" s="22">
        <f t="shared" si="5056"/>
        <v>-2918.1</v>
      </c>
      <c r="L1353" s="22">
        <f t="shared" si="4868"/>
        <v>32770.300000000003</v>
      </c>
      <c r="M1353" s="22">
        <f t="shared" si="4869"/>
        <v>32770.200000000004</v>
      </c>
      <c r="N1353" s="22">
        <f t="shared" si="4870"/>
        <v>32770.200000000004</v>
      </c>
      <c r="O1353" s="22">
        <f t="shared" si="5057"/>
        <v>0</v>
      </c>
      <c r="P1353" s="22">
        <f t="shared" si="5058"/>
        <v>0</v>
      </c>
      <c r="Q1353" s="22">
        <f t="shared" si="5059"/>
        <v>0</v>
      </c>
      <c r="R1353" s="22">
        <f t="shared" si="4871"/>
        <v>32770.300000000003</v>
      </c>
      <c r="S1353" s="22">
        <f t="shared" si="4872"/>
        <v>32770.200000000004</v>
      </c>
      <c r="T1353" s="22">
        <f t="shared" si="4873"/>
        <v>32770.200000000004</v>
      </c>
      <c r="U1353" s="22">
        <f t="shared" si="5060"/>
        <v>0</v>
      </c>
      <c r="V1353" s="22">
        <f t="shared" si="5061"/>
        <v>0</v>
      </c>
      <c r="W1353" s="22">
        <f t="shared" si="5062"/>
        <v>0</v>
      </c>
      <c r="X1353" s="22">
        <f t="shared" si="4874"/>
        <v>32770.300000000003</v>
      </c>
      <c r="Y1353" s="22">
        <f t="shared" si="4875"/>
        <v>32770.200000000004</v>
      </c>
      <c r="Z1353" s="22">
        <f t="shared" si="4876"/>
        <v>32770.200000000004</v>
      </c>
      <c r="AA1353" s="22">
        <f t="shared" si="5063"/>
        <v>0</v>
      </c>
      <c r="AB1353" s="22">
        <f t="shared" si="5064"/>
        <v>0</v>
      </c>
      <c r="AC1353" s="22">
        <f t="shared" si="5065"/>
        <v>0</v>
      </c>
      <c r="AD1353" s="22">
        <f t="shared" si="4877"/>
        <v>32770.300000000003</v>
      </c>
      <c r="AE1353" s="22">
        <f t="shared" si="4878"/>
        <v>32770.200000000004</v>
      </c>
      <c r="AF1353" s="22">
        <f t="shared" si="4879"/>
        <v>32770.200000000004</v>
      </c>
      <c r="AG1353" s="22">
        <f t="shared" si="5066"/>
        <v>0</v>
      </c>
      <c r="AH1353" s="22">
        <f t="shared" si="5067"/>
        <v>0</v>
      </c>
      <c r="AI1353" s="22">
        <f t="shared" si="5068"/>
        <v>0</v>
      </c>
      <c r="AJ1353" s="22">
        <f t="shared" si="4880"/>
        <v>32770.300000000003</v>
      </c>
      <c r="AK1353" s="22">
        <f t="shared" si="4881"/>
        <v>32770.200000000004</v>
      </c>
      <c r="AL1353" s="22">
        <f t="shared" si="4882"/>
        <v>32770.200000000004</v>
      </c>
      <c r="AM1353" s="22">
        <f t="shared" si="5069"/>
        <v>0</v>
      </c>
      <c r="AN1353" s="22">
        <f t="shared" si="5070"/>
        <v>0</v>
      </c>
      <c r="AO1353" s="22">
        <f t="shared" si="5071"/>
        <v>0</v>
      </c>
      <c r="AP1353" s="22">
        <f t="shared" si="4883"/>
        <v>32770.300000000003</v>
      </c>
      <c r="AQ1353" s="22">
        <f t="shared" si="4884"/>
        <v>32770.200000000004</v>
      </c>
      <c r="AR1353" s="22">
        <f t="shared" si="4885"/>
        <v>32770.200000000004</v>
      </c>
      <c r="AS1353" s="22">
        <f t="shared" si="5072"/>
        <v>0</v>
      </c>
      <c r="AT1353" s="22">
        <f t="shared" si="5073"/>
        <v>0</v>
      </c>
      <c r="AU1353" s="22">
        <f t="shared" si="5074"/>
        <v>0</v>
      </c>
      <c r="AV1353" s="22">
        <f t="shared" si="4886"/>
        <v>32770.300000000003</v>
      </c>
      <c r="AW1353" s="22">
        <f t="shared" si="4887"/>
        <v>32770.200000000004</v>
      </c>
      <c r="AX1353" s="22">
        <f t="shared" si="4888"/>
        <v>32770.200000000004</v>
      </c>
      <c r="AY1353" s="22">
        <f t="shared" si="5075"/>
        <v>0</v>
      </c>
      <c r="AZ1353" s="22">
        <f t="shared" si="5076"/>
        <v>0</v>
      </c>
      <c r="BA1353" s="22">
        <f t="shared" si="5077"/>
        <v>0</v>
      </c>
      <c r="BB1353" s="22">
        <f t="shared" si="4889"/>
        <v>32770.300000000003</v>
      </c>
      <c r="BC1353" s="22">
        <f t="shared" si="4890"/>
        <v>32770.200000000004</v>
      </c>
      <c r="BD1353" s="22">
        <f t="shared" si="4891"/>
        <v>32770.200000000004</v>
      </c>
      <c r="BE1353" s="22">
        <f t="shared" si="5078"/>
        <v>0</v>
      </c>
      <c r="BF1353" s="22">
        <f t="shared" si="5079"/>
        <v>0</v>
      </c>
      <c r="BG1353" s="22">
        <f t="shared" si="5080"/>
        <v>0</v>
      </c>
      <c r="BH1353" s="22">
        <f t="shared" si="4892"/>
        <v>32770.300000000003</v>
      </c>
      <c r="BI1353" s="22">
        <f t="shared" si="4893"/>
        <v>32770.200000000004</v>
      </c>
      <c r="BJ1353" s="22">
        <f t="shared" si="4894"/>
        <v>32770.200000000004</v>
      </c>
      <c r="BK1353" s="22">
        <f t="shared" si="5081"/>
        <v>0</v>
      </c>
      <c r="BL1353" s="22">
        <f t="shared" si="5082"/>
        <v>0</v>
      </c>
      <c r="BM1353" s="22">
        <f t="shared" si="5083"/>
        <v>0</v>
      </c>
      <c r="BN1353" s="22">
        <f t="shared" si="4895"/>
        <v>32770.300000000003</v>
      </c>
      <c r="BO1353" s="22">
        <f t="shared" si="4896"/>
        <v>32770.200000000004</v>
      </c>
      <c r="BP1353" s="22">
        <f t="shared" si="4897"/>
        <v>32770.200000000004</v>
      </c>
      <c r="BQ1353" s="22">
        <f t="shared" si="5084"/>
        <v>0</v>
      </c>
      <c r="BR1353" s="22">
        <f t="shared" si="5085"/>
        <v>0</v>
      </c>
      <c r="BS1353" s="22">
        <f t="shared" si="4898"/>
        <v>32770.300000000003</v>
      </c>
      <c r="BT1353" s="22">
        <f t="shared" si="4899"/>
        <v>32770.200000000004</v>
      </c>
      <c r="BU1353" s="22">
        <f t="shared" si="4900"/>
        <v>32770.200000000004</v>
      </c>
      <c r="BV1353" s="22">
        <f t="shared" si="5086"/>
        <v>0</v>
      </c>
      <c r="BW1353" s="22">
        <f t="shared" si="5087"/>
        <v>0</v>
      </c>
      <c r="BX1353" s="22">
        <f t="shared" si="4901"/>
        <v>32770.300000000003</v>
      </c>
      <c r="BY1353" s="22">
        <f t="shared" si="4902"/>
        <v>32770.200000000004</v>
      </c>
      <c r="BZ1353" s="22">
        <f t="shared" si="4903"/>
        <v>32770.200000000004</v>
      </c>
      <c r="CA1353" s="22">
        <f t="shared" si="5088"/>
        <v>6019.2179999999998</v>
      </c>
      <c r="CB1353" s="22">
        <f t="shared" si="5089"/>
        <v>6332.2179999999998</v>
      </c>
      <c r="CC1353" s="22">
        <f t="shared" si="5090"/>
        <v>6591.8389999999999</v>
      </c>
      <c r="CD1353" s="22">
        <f t="shared" si="4997"/>
        <v>38789.518000000004</v>
      </c>
      <c r="CE1353" s="22">
        <f t="shared" si="5091"/>
        <v>-6019.2179999999998</v>
      </c>
      <c r="CF1353" s="34">
        <f t="shared" si="4829"/>
        <v>32770.300000000003</v>
      </c>
      <c r="CG1353" s="22">
        <f t="shared" si="4998"/>
        <v>39102.418000000005</v>
      </c>
      <c r="CH1353" s="22">
        <f t="shared" si="5092"/>
        <v>-1584.0920000000001</v>
      </c>
      <c r="CI1353" s="22">
        <f t="shared" si="4830"/>
        <v>37518.326000000008</v>
      </c>
      <c r="CJ1353" s="22">
        <f t="shared" si="4999"/>
        <v>39362.039000000004</v>
      </c>
      <c r="CK1353" s="22">
        <f t="shared" si="5092"/>
        <v>-1649.04</v>
      </c>
      <c r="CL1353" s="22">
        <f t="shared" si="4831"/>
        <v>37712.999000000003</v>
      </c>
      <c r="CM1353" s="22">
        <f t="shared" si="5092"/>
        <v>0</v>
      </c>
      <c r="CN1353" s="15"/>
      <c r="CO1353" s="35"/>
      <c r="CR1353" s="5" t="s">
        <v>28</v>
      </c>
    </row>
    <row r="1354" spans="1:100" ht="46.8" x14ac:dyDescent="0.3">
      <c r="A1354" s="36" t="s">
        <v>751</v>
      </c>
      <c r="B1354" s="36"/>
      <c r="C1354" s="36"/>
      <c r="D1354" s="36"/>
      <c r="E1354" s="33" t="s">
        <v>752</v>
      </c>
      <c r="F1354" s="22">
        <f t="shared" si="5051"/>
        <v>35688.300000000003</v>
      </c>
      <c r="G1354" s="22">
        <f t="shared" si="5052"/>
        <v>35688.300000000003</v>
      </c>
      <c r="H1354" s="22">
        <f t="shared" si="5053"/>
        <v>35688.300000000003</v>
      </c>
      <c r="I1354" s="22">
        <f t="shared" si="5054"/>
        <v>-2918</v>
      </c>
      <c r="J1354" s="22">
        <f t="shared" si="5055"/>
        <v>-2918.1</v>
      </c>
      <c r="K1354" s="22">
        <f t="shared" si="5056"/>
        <v>-2918.1</v>
      </c>
      <c r="L1354" s="22">
        <f t="shared" si="4868"/>
        <v>32770.300000000003</v>
      </c>
      <c r="M1354" s="22">
        <f t="shared" si="4869"/>
        <v>32770.200000000004</v>
      </c>
      <c r="N1354" s="22">
        <f t="shared" si="4870"/>
        <v>32770.200000000004</v>
      </c>
      <c r="O1354" s="22">
        <f t="shared" si="5057"/>
        <v>0</v>
      </c>
      <c r="P1354" s="22">
        <f t="shared" si="5058"/>
        <v>0</v>
      </c>
      <c r="Q1354" s="22">
        <f t="shared" si="5059"/>
        <v>0</v>
      </c>
      <c r="R1354" s="22">
        <f t="shared" si="4871"/>
        <v>32770.300000000003</v>
      </c>
      <c r="S1354" s="22">
        <f t="shared" si="4872"/>
        <v>32770.200000000004</v>
      </c>
      <c r="T1354" s="22">
        <f t="shared" si="4873"/>
        <v>32770.200000000004</v>
      </c>
      <c r="U1354" s="22">
        <f t="shared" si="5060"/>
        <v>0</v>
      </c>
      <c r="V1354" s="22">
        <f t="shared" si="5061"/>
        <v>0</v>
      </c>
      <c r="W1354" s="22">
        <f t="shared" si="5062"/>
        <v>0</v>
      </c>
      <c r="X1354" s="22">
        <f t="shared" si="4874"/>
        <v>32770.300000000003</v>
      </c>
      <c r="Y1354" s="22">
        <f t="shared" si="4875"/>
        <v>32770.200000000004</v>
      </c>
      <c r="Z1354" s="22">
        <f t="shared" si="4876"/>
        <v>32770.200000000004</v>
      </c>
      <c r="AA1354" s="22">
        <f t="shared" si="5063"/>
        <v>0</v>
      </c>
      <c r="AB1354" s="22">
        <f t="shared" si="5064"/>
        <v>0</v>
      </c>
      <c r="AC1354" s="22">
        <f t="shared" si="5065"/>
        <v>0</v>
      </c>
      <c r="AD1354" s="22">
        <f t="shared" si="4877"/>
        <v>32770.300000000003</v>
      </c>
      <c r="AE1354" s="22">
        <f t="shared" si="4878"/>
        <v>32770.200000000004</v>
      </c>
      <c r="AF1354" s="22">
        <f t="shared" si="4879"/>
        <v>32770.200000000004</v>
      </c>
      <c r="AG1354" s="22">
        <f t="shared" si="5066"/>
        <v>0</v>
      </c>
      <c r="AH1354" s="22">
        <f t="shared" si="5067"/>
        <v>0</v>
      </c>
      <c r="AI1354" s="22">
        <f t="shared" si="5068"/>
        <v>0</v>
      </c>
      <c r="AJ1354" s="22">
        <f t="shared" si="4880"/>
        <v>32770.300000000003</v>
      </c>
      <c r="AK1354" s="22">
        <f t="shared" si="4881"/>
        <v>32770.200000000004</v>
      </c>
      <c r="AL1354" s="22">
        <f t="shared" si="4882"/>
        <v>32770.200000000004</v>
      </c>
      <c r="AM1354" s="22">
        <f t="shared" si="5069"/>
        <v>0</v>
      </c>
      <c r="AN1354" s="22">
        <f t="shared" si="5070"/>
        <v>0</v>
      </c>
      <c r="AO1354" s="22">
        <f t="shared" si="5071"/>
        <v>0</v>
      </c>
      <c r="AP1354" s="22">
        <f t="shared" si="4883"/>
        <v>32770.300000000003</v>
      </c>
      <c r="AQ1354" s="22">
        <f t="shared" si="4884"/>
        <v>32770.200000000004</v>
      </c>
      <c r="AR1354" s="22">
        <f t="shared" si="4885"/>
        <v>32770.200000000004</v>
      </c>
      <c r="AS1354" s="22">
        <f t="shared" si="5072"/>
        <v>0</v>
      </c>
      <c r="AT1354" s="22">
        <f t="shared" si="5073"/>
        <v>0</v>
      </c>
      <c r="AU1354" s="22">
        <f t="shared" si="5074"/>
        <v>0</v>
      </c>
      <c r="AV1354" s="22">
        <f t="shared" si="4886"/>
        <v>32770.300000000003</v>
      </c>
      <c r="AW1354" s="22">
        <f t="shared" si="4887"/>
        <v>32770.200000000004</v>
      </c>
      <c r="AX1354" s="22">
        <f t="shared" si="4888"/>
        <v>32770.200000000004</v>
      </c>
      <c r="AY1354" s="22">
        <f t="shared" si="5075"/>
        <v>0</v>
      </c>
      <c r="AZ1354" s="22">
        <f t="shared" si="5076"/>
        <v>0</v>
      </c>
      <c r="BA1354" s="22">
        <f t="shared" si="5077"/>
        <v>0</v>
      </c>
      <c r="BB1354" s="22">
        <f t="shared" si="4889"/>
        <v>32770.300000000003</v>
      </c>
      <c r="BC1354" s="22">
        <f t="shared" si="4890"/>
        <v>32770.200000000004</v>
      </c>
      <c r="BD1354" s="22">
        <f t="shared" si="4891"/>
        <v>32770.200000000004</v>
      </c>
      <c r="BE1354" s="22">
        <f t="shared" si="5078"/>
        <v>0</v>
      </c>
      <c r="BF1354" s="22">
        <f t="shared" si="5079"/>
        <v>0</v>
      </c>
      <c r="BG1354" s="22">
        <f t="shared" si="5080"/>
        <v>0</v>
      </c>
      <c r="BH1354" s="22">
        <f t="shared" si="4892"/>
        <v>32770.300000000003</v>
      </c>
      <c r="BI1354" s="22">
        <f t="shared" si="4893"/>
        <v>32770.200000000004</v>
      </c>
      <c r="BJ1354" s="22">
        <f t="shared" si="4894"/>
        <v>32770.200000000004</v>
      </c>
      <c r="BK1354" s="22">
        <f t="shared" si="5081"/>
        <v>0</v>
      </c>
      <c r="BL1354" s="22">
        <f t="shared" si="5082"/>
        <v>0</v>
      </c>
      <c r="BM1354" s="22">
        <f t="shared" si="5083"/>
        <v>0</v>
      </c>
      <c r="BN1354" s="22">
        <f t="shared" si="4895"/>
        <v>32770.300000000003</v>
      </c>
      <c r="BO1354" s="22">
        <f t="shared" si="4896"/>
        <v>32770.200000000004</v>
      </c>
      <c r="BP1354" s="22">
        <f t="shared" si="4897"/>
        <v>32770.200000000004</v>
      </c>
      <c r="BQ1354" s="22">
        <f t="shared" si="5084"/>
        <v>0</v>
      </c>
      <c r="BR1354" s="22">
        <f t="shared" si="5085"/>
        <v>0</v>
      </c>
      <c r="BS1354" s="22">
        <f t="shared" si="4898"/>
        <v>32770.300000000003</v>
      </c>
      <c r="BT1354" s="22">
        <f t="shared" si="4899"/>
        <v>32770.200000000004</v>
      </c>
      <c r="BU1354" s="22">
        <f t="shared" si="4900"/>
        <v>32770.200000000004</v>
      </c>
      <c r="BV1354" s="22">
        <f t="shared" si="5086"/>
        <v>0</v>
      </c>
      <c r="BW1354" s="22">
        <f t="shared" si="5087"/>
        <v>0</v>
      </c>
      <c r="BX1354" s="22">
        <f t="shared" si="4901"/>
        <v>32770.300000000003</v>
      </c>
      <c r="BY1354" s="22">
        <f t="shared" si="4902"/>
        <v>32770.200000000004</v>
      </c>
      <c r="BZ1354" s="22">
        <f t="shared" si="4903"/>
        <v>32770.200000000004</v>
      </c>
      <c r="CA1354" s="22">
        <f t="shared" si="5088"/>
        <v>6019.2179999999998</v>
      </c>
      <c r="CB1354" s="22">
        <f t="shared" si="5089"/>
        <v>6332.2179999999998</v>
      </c>
      <c r="CC1354" s="22">
        <f t="shared" si="5090"/>
        <v>6591.8389999999999</v>
      </c>
      <c r="CD1354" s="22">
        <f t="shared" si="4997"/>
        <v>38789.518000000004</v>
      </c>
      <c r="CE1354" s="22">
        <f t="shared" si="5091"/>
        <v>-6019.2179999999998</v>
      </c>
      <c r="CF1354" s="34">
        <f t="shared" si="4829"/>
        <v>32770.300000000003</v>
      </c>
      <c r="CG1354" s="22">
        <f t="shared" si="4998"/>
        <v>39102.418000000005</v>
      </c>
      <c r="CH1354" s="22">
        <f t="shared" si="5092"/>
        <v>-1584.0920000000001</v>
      </c>
      <c r="CI1354" s="22">
        <f t="shared" si="4830"/>
        <v>37518.326000000008</v>
      </c>
      <c r="CJ1354" s="22">
        <f t="shared" si="4999"/>
        <v>39362.039000000004</v>
      </c>
      <c r="CK1354" s="22">
        <f t="shared" si="5092"/>
        <v>-1649.04</v>
      </c>
      <c r="CL1354" s="22">
        <f t="shared" si="4831"/>
        <v>37712.999000000003</v>
      </c>
      <c r="CM1354" s="22">
        <f t="shared" si="5092"/>
        <v>0</v>
      </c>
      <c r="CN1354" s="15"/>
      <c r="CO1354" s="35"/>
      <c r="CU1354" s="5" t="s">
        <v>31</v>
      </c>
    </row>
    <row r="1355" spans="1:100" ht="31.2" x14ac:dyDescent="0.3">
      <c r="A1355" s="36" t="s">
        <v>751</v>
      </c>
      <c r="B1355" s="16">
        <v>200</v>
      </c>
      <c r="C1355" s="32"/>
      <c r="D1355" s="32"/>
      <c r="E1355" s="33" t="s">
        <v>40</v>
      </c>
      <c r="F1355" s="22">
        <f t="shared" si="5051"/>
        <v>35688.300000000003</v>
      </c>
      <c r="G1355" s="22">
        <f t="shared" si="5052"/>
        <v>35688.300000000003</v>
      </c>
      <c r="H1355" s="22">
        <f t="shared" si="5053"/>
        <v>35688.300000000003</v>
      </c>
      <c r="I1355" s="22">
        <f t="shared" si="5054"/>
        <v>-2918</v>
      </c>
      <c r="J1355" s="22">
        <f t="shared" si="5055"/>
        <v>-2918.1</v>
      </c>
      <c r="K1355" s="22">
        <f t="shared" si="5056"/>
        <v>-2918.1</v>
      </c>
      <c r="L1355" s="22">
        <f t="shared" si="4868"/>
        <v>32770.300000000003</v>
      </c>
      <c r="M1355" s="22">
        <f t="shared" si="4869"/>
        <v>32770.200000000004</v>
      </c>
      <c r="N1355" s="22">
        <f t="shared" si="4870"/>
        <v>32770.200000000004</v>
      </c>
      <c r="O1355" s="22">
        <f t="shared" si="5057"/>
        <v>0</v>
      </c>
      <c r="P1355" s="22">
        <f t="shared" si="5058"/>
        <v>0</v>
      </c>
      <c r="Q1355" s="22">
        <f t="shared" si="5059"/>
        <v>0</v>
      </c>
      <c r="R1355" s="22">
        <f t="shared" si="4871"/>
        <v>32770.300000000003</v>
      </c>
      <c r="S1355" s="22">
        <f t="shared" si="4872"/>
        <v>32770.200000000004</v>
      </c>
      <c r="T1355" s="22">
        <f t="shared" si="4873"/>
        <v>32770.200000000004</v>
      </c>
      <c r="U1355" s="22">
        <f t="shared" si="5060"/>
        <v>0</v>
      </c>
      <c r="V1355" s="22">
        <f t="shared" si="5061"/>
        <v>0</v>
      </c>
      <c r="W1355" s="22">
        <f t="shared" si="5062"/>
        <v>0</v>
      </c>
      <c r="X1355" s="22">
        <f t="shared" si="4874"/>
        <v>32770.300000000003</v>
      </c>
      <c r="Y1355" s="22">
        <f t="shared" si="4875"/>
        <v>32770.200000000004</v>
      </c>
      <c r="Z1355" s="22">
        <f t="shared" si="4876"/>
        <v>32770.200000000004</v>
      </c>
      <c r="AA1355" s="22">
        <f t="shared" si="5063"/>
        <v>0</v>
      </c>
      <c r="AB1355" s="22">
        <f t="shared" si="5064"/>
        <v>0</v>
      </c>
      <c r="AC1355" s="22">
        <f t="shared" si="5065"/>
        <v>0</v>
      </c>
      <c r="AD1355" s="22">
        <f t="shared" si="4877"/>
        <v>32770.300000000003</v>
      </c>
      <c r="AE1355" s="22">
        <f t="shared" si="4878"/>
        <v>32770.200000000004</v>
      </c>
      <c r="AF1355" s="22">
        <f t="shared" si="4879"/>
        <v>32770.200000000004</v>
      </c>
      <c r="AG1355" s="22">
        <f t="shared" si="5066"/>
        <v>0</v>
      </c>
      <c r="AH1355" s="22">
        <f t="shared" si="5067"/>
        <v>0</v>
      </c>
      <c r="AI1355" s="22">
        <f t="shared" si="5068"/>
        <v>0</v>
      </c>
      <c r="AJ1355" s="22">
        <f t="shared" si="4880"/>
        <v>32770.300000000003</v>
      </c>
      <c r="AK1355" s="22">
        <f t="shared" si="4881"/>
        <v>32770.200000000004</v>
      </c>
      <c r="AL1355" s="22">
        <f t="shared" si="4882"/>
        <v>32770.200000000004</v>
      </c>
      <c r="AM1355" s="22">
        <f t="shared" si="5069"/>
        <v>0</v>
      </c>
      <c r="AN1355" s="22">
        <f t="shared" si="5070"/>
        <v>0</v>
      </c>
      <c r="AO1355" s="22">
        <f t="shared" si="5071"/>
        <v>0</v>
      </c>
      <c r="AP1355" s="22">
        <f t="shared" si="4883"/>
        <v>32770.300000000003</v>
      </c>
      <c r="AQ1355" s="22">
        <f t="shared" si="4884"/>
        <v>32770.200000000004</v>
      </c>
      <c r="AR1355" s="22">
        <f t="shared" si="4885"/>
        <v>32770.200000000004</v>
      </c>
      <c r="AS1355" s="22">
        <f t="shared" si="5072"/>
        <v>0</v>
      </c>
      <c r="AT1355" s="22">
        <f t="shared" si="5073"/>
        <v>0</v>
      </c>
      <c r="AU1355" s="22">
        <f t="shared" si="5074"/>
        <v>0</v>
      </c>
      <c r="AV1355" s="22">
        <f t="shared" si="4886"/>
        <v>32770.300000000003</v>
      </c>
      <c r="AW1355" s="22">
        <f t="shared" si="4887"/>
        <v>32770.200000000004</v>
      </c>
      <c r="AX1355" s="22">
        <f t="shared" si="4888"/>
        <v>32770.200000000004</v>
      </c>
      <c r="AY1355" s="22">
        <f t="shared" si="5075"/>
        <v>0</v>
      </c>
      <c r="AZ1355" s="22">
        <f t="shared" si="5076"/>
        <v>0</v>
      </c>
      <c r="BA1355" s="22">
        <f t="shared" si="5077"/>
        <v>0</v>
      </c>
      <c r="BB1355" s="22">
        <f t="shared" si="4889"/>
        <v>32770.300000000003</v>
      </c>
      <c r="BC1355" s="22">
        <f t="shared" si="4890"/>
        <v>32770.200000000004</v>
      </c>
      <c r="BD1355" s="22">
        <f t="shared" si="4891"/>
        <v>32770.200000000004</v>
      </c>
      <c r="BE1355" s="22">
        <f t="shared" si="5078"/>
        <v>0</v>
      </c>
      <c r="BF1355" s="22">
        <f t="shared" si="5079"/>
        <v>0</v>
      </c>
      <c r="BG1355" s="22">
        <f t="shared" si="5080"/>
        <v>0</v>
      </c>
      <c r="BH1355" s="22">
        <f t="shared" si="4892"/>
        <v>32770.300000000003</v>
      </c>
      <c r="BI1355" s="22">
        <f t="shared" si="4893"/>
        <v>32770.200000000004</v>
      </c>
      <c r="BJ1355" s="22">
        <f t="shared" si="4894"/>
        <v>32770.200000000004</v>
      </c>
      <c r="BK1355" s="22">
        <f t="shared" si="5081"/>
        <v>0</v>
      </c>
      <c r="BL1355" s="22">
        <f t="shared" si="5082"/>
        <v>0</v>
      </c>
      <c r="BM1355" s="22">
        <f t="shared" si="5083"/>
        <v>0</v>
      </c>
      <c r="BN1355" s="22">
        <f t="shared" si="4895"/>
        <v>32770.300000000003</v>
      </c>
      <c r="BO1355" s="22">
        <f t="shared" si="4896"/>
        <v>32770.200000000004</v>
      </c>
      <c r="BP1355" s="22">
        <f t="shared" si="4897"/>
        <v>32770.200000000004</v>
      </c>
      <c r="BQ1355" s="22">
        <f t="shared" si="5084"/>
        <v>0</v>
      </c>
      <c r="BR1355" s="22">
        <f t="shared" si="5085"/>
        <v>0</v>
      </c>
      <c r="BS1355" s="22">
        <f t="shared" si="4898"/>
        <v>32770.300000000003</v>
      </c>
      <c r="BT1355" s="22">
        <f t="shared" si="4899"/>
        <v>32770.200000000004</v>
      </c>
      <c r="BU1355" s="22">
        <f t="shared" si="4900"/>
        <v>32770.200000000004</v>
      </c>
      <c r="BV1355" s="22">
        <f t="shared" si="5086"/>
        <v>0</v>
      </c>
      <c r="BW1355" s="22">
        <f t="shared" si="5087"/>
        <v>0</v>
      </c>
      <c r="BX1355" s="22">
        <f t="shared" si="4901"/>
        <v>32770.300000000003</v>
      </c>
      <c r="BY1355" s="22">
        <f t="shared" si="4902"/>
        <v>32770.200000000004</v>
      </c>
      <c r="BZ1355" s="22">
        <f t="shared" si="4903"/>
        <v>32770.200000000004</v>
      </c>
      <c r="CA1355" s="22">
        <f t="shared" si="5088"/>
        <v>6019.2179999999998</v>
      </c>
      <c r="CB1355" s="22">
        <f t="shared" si="5089"/>
        <v>6332.2179999999998</v>
      </c>
      <c r="CC1355" s="22">
        <f t="shared" si="5090"/>
        <v>6591.8389999999999</v>
      </c>
      <c r="CD1355" s="22">
        <f t="shared" si="4997"/>
        <v>38789.518000000004</v>
      </c>
      <c r="CE1355" s="22">
        <f t="shared" si="5091"/>
        <v>-6019.2179999999998</v>
      </c>
      <c r="CF1355" s="34">
        <f t="shared" si="4829"/>
        <v>32770.300000000003</v>
      </c>
      <c r="CG1355" s="22">
        <f t="shared" si="4998"/>
        <v>39102.418000000005</v>
      </c>
      <c r="CH1355" s="22">
        <f t="shared" si="5092"/>
        <v>-1584.0920000000001</v>
      </c>
      <c r="CI1355" s="22">
        <f t="shared" si="4830"/>
        <v>37518.326000000008</v>
      </c>
      <c r="CJ1355" s="22">
        <f t="shared" si="4999"/>
        <v>39362.039000000004</v>
      </c>
      <c r="CK1355" s="22">
        <f t="shared" si="5092"/>
        <v>-1649.04</v>
      </c>
      <c r="CL1355" s="22">
        <f t="shared" si="4831"/>
        <v>37712.999000000003</v>
      </c>
      <c r="CM1355" s="22">
        <f t="shared" si="5092"/>
        <v>0</v>
      </c>
      <c r="CN1355" s="15"/>
      <c r="CO1355" s="35"/>
      <c r="CS1355" s="5" t="s">
        <v>29</v>
      </c>
    </row>
    <row r="1356" spans="1:100" ht="46.8" x14ac:dyDescent="0.3">
      <c r="A1356" s="36" t="s">
        <v>751</v>
      </c>
      <c r="B1356" s="16">
        <v>240</v>
      </c>
      <c r="C1356" s="32"/>
      <c r="D1356" s="32"/>
      <c r="E1356" s="33" t="s">
        <v>41</v>
      </c>
      <c r="F1356" s="22">
        <f t="shared" si="5051"/>
        <v>35688.300000000003</v>
      </c>
      <c r="G1356" s="22">
        <f t="shared" si="5052"/>
        <v>35688.300000000003</v>
      </c>
      <c r="H1356" s="22">
        <f t="shared" si="5053"/>
        <v>35688.300000000003</v>
      </c>
      <c r="I1356" s="22">
        <f t="shared" si="5054"/>
        <v>-2918</v>
      </c>
      <c r="J1356" s="22">
        <f t="shared" si="5055"/>
        <v>-2918.1</v>
      </c>
      <c r="K1356" s="22">
        <f t="shared" si="5056"/>
        <v>-2918.1</v>
      </c>
      <c r="L1356" s="22">
        <f t="shared" si="4868"/>
        <v>32770.300000000003</v>
      </c>
      <c r="M1356" s="22">
        <f t="shared" si="4869"/>
        <v>32770.200000000004</v>
      </c>
      <c r="N1356" s="22">
        <f t="shared" si="4870"/>
        <v>32770.200000000004</v>
      </c>
      <c r="O1356" s="22">
        <f t="shared" si="5057"/>
        <v>0</v>
      </c>
      <c r="P1356" s="22">
        <f t="shared" si="5058"/>
        <v>0</v>
      </c>
      <c r="Q1356" s="22">
        <f t="shared" si="5059"/>
        <v>0</v>
      </c>
      <c r="R1356" s="22">
        <f t="shared" si="4871"/>
        <v>32770.300000000003</v>
      </c>
      <c r="S1356" s="22">
        <f t="shared" si="4872"/>
        <v>32770.200000000004</v>
      </c>
      <c r="T1356" s="22">
        <f t="shared" si="4873"/>
        <v>32770.200000000004</v>
      </c>
      <c r="U1356" s="22">
        <f t="shared" si="5060"/>
        <v>0</v>
      </c>
      <c r="V1356" s="22">
        <f t="shared" si="5061"/>
        <v>0</v>
      </c>
      <c r="W1356" s="22">
        <f t="shared" si="5062"/>
        <v>0</v>
      </c>
      <c r="X1356" s="22">
        <f t="shared" si="4874"/>
        <v>32770.300000000003</v>
      </c>
      <c r="Y1356" s="22">
        <f t="shared" si="4875"/>
        <v>32770.200000000004</v>
      </c>
      <c r="Z1356" s="22">
        <f t="shared" si="4876"/>
        <v>32770.200000000004</v>
      </c>
      <c r="AA1356" s="22">
        <f t="shared" si="5063"/>
        <v>0</v>
      </c>
      <c r="AB1356" s="22">
        <f t="shared" si="5064"/>
        <v>0</v>
      </c>
      <c r="AC1356" s="22">
        <f t="shared" si="5065"/>
        <v>0</v>
      </c>
      <c r="AD1356" s="22">
        <f t="shared" si="4877"/>
        <v>32770.300000000003</v>
      </c>
      <c r="AE1356" s="22">
        <f t="shared" si="4878"/>
        <v>32770.200000000004</v>
      </c>
      <c r="AF1356" s="22">
        <f t="shared" si="4879"/>
        <v>32770.200000000004</v>
      </c>
      <c r="AG1356" s="22">
        <f t="shared" si="5066"/>
        <v>0</v>
      </c>
      <c r="AH1356" s="22">
        <f t="shared" si="5067"/>
        <v>0</v>
      </c>
      <c r="AI1356" s="22">
        <f t="shared" si="5068"/>
        <v>0</v>
      </c>
      <c r="AJ1356" s="22">
        <f t="shared" si="4880"/>
        <v>32770.300000000003</v>
      </c>
      <c r="AK1356" s="22">
        <f t="shared" si="4881"/>
        <v>32770.200000000004</v>
      </c>
      <c r="AL1356" s="22">
        <f t="shared" si="4882"/>
        <v>32770.200000000004</v>
      </c>
      <c r="AM1356" s="22">
        <f t="shared" si="5069"/>
        <v>0</v>
      </c>
      <c r="AN1356" s="22">
        <f t="shared" si="5070"/>
        <v>0</v>
      </c>
      <c r="AO1356" s="22">
        <f t="shared" si="5071"/>
        <v>0</v>
      </c>
      <c r="AP1356" s="22">
        <f t="shared" si="4883"/>
        <v>32770.300000000003</v>
      </c>
      <c r="AQ1356" s="22">
        <f t="shared" si="4884"/>
        <v>32770.200000000004</v>
      </c>
      <c r="AR1356" s="22">
        <f t="shared" si="4885"/>
        <v>32770.200000000004</v>
      </c>
      <c r="AS1356" s="22">
        <f t="shared" si="5072"/>
        <v>0</v>
      </c>
      <c r="AT1356" s="22">
        <f t="shared" si="5073"/>
        <v>0</v>
      </c>
      <c r="AU1356" s="22">
        <f t="shared" si="5074"/>
        <v>0</v>
      </c>
      <c r="AV1356" s="22">
        <f t="shared" si="4886"/>
        <v>32770.300000000003</v>
      </c>
      <c r="AW1356" s="22">
        <f t="shared" si="4887"/>
        <v>32770.200000000004</v>
      </c>
      <c r="AX1356" s="22">
        <f t="shared" si="4888"/>
        <v>32770.200000000004</v>
      </c>
      <c r="AY1356" s="22">
        <f t="shared" si="5075"/>
        <v>0</v>
      </c>
      <c r="AZ1356" s="22">
        <f t="shared" si="5076"/>
        <v>0</v>
      </c>
      <c r="BA1356" s="22">
        <f t="shared" si="5077"/>
        <v>0</v>
      </c>
      <c r="BB1356" s="22">
        <f t="shared" si="4889"/>
        <v>32770.300000000003</v>
      </c>
      <c r="BC1356" s="22">
        <f t="shared" si="4890"/>
        <v>32770.200000000004</v>
      </c>
      <c r="BD1356" s="22">
        <f t="shared" si="4891"/>
        <v>32770.200000000004</v>
      </c>
      <c r="BE1356" s="22">
        <f t="shared" si="5078"/>
        <v>0</v>
      </c>
      <c r="BF1356" s="22">
        <f t="shared" si="5079"/>
        <v>0</v>
      </c>
      <c r="BG1356" s="22">
        <f t="shared" si="5080"/>
        <v>0</v>
      </c>
      <c r="BH1356" s="22">
        <f t="shared" si="4892"/>
        <v>32770.300000000003</v>
      </c>
      <c r="BI1356" s="22">
        <f t="shared" si="4893"/>
        <v>32770.200000000004</v>
      </c>
      <c r="BJ1356" s="22">
        <f t="shared" si="4894"/>
        <v>32770.200000000004</v>
      </c>
      <c r="BK1356" s="22">
        <f t="shared" si="5081"/>
        <v>0</v>
      </c>
      <c r="BL1356" s="22">
        <f t="shared" si="5082"/>
        <v>0</v>
      </c>
      <c r="BM1356" s="22">
        <f t="shared" si="5083"/>
        <v>0</v>
      </c>
      <c r="BN1356" s="22">
        <f t="shared" si="4895"/>
        <v>32770.300000000003</v>
      </c>
      <c r="BO1356" s="22">
        <f t="shared" si="4896"/>
        <v>32770.200000000004</v>
      </c>
      <c r="BP1356" s="22">
        <f t="shared" si="4897"/>
        <v>32770.200000000004</v>
      </c>
      <c r="BQ1356" s="22">
        <f t="shared" si="5084"/>
        <v>0</v>
      </c>
      <c r="BR1356" s="22">
        <f t="shared" si="5085"/>
        <v>0</v>
      </c>
      <c r="BS1356" s="22">
        <f t="shared" si="4898"/>
        <v>32770.300000000003</v>
      </c>
      <c r="BT1356" s="22">
        <f t="shared" si="4899"/>
        <v>32770.200000000004</v>
      </c>
      <c r="BU1356" s="22">
        <f t="shared" si="4900"/>
        <v>32770.200000000004</v>
      </c>
      <c r="BV1356" s="22">
        <f t="shared" si="5086"/>
        <v>0</v>
      </c>
      <c r="BW1356" s="22">
        <f t="shared" si="5087"/>
        <v>0</v>
      </c>
      <c r="BX1356" s="22">
        <f t="shared" si="4901"/>
        <v>32770.300000000003</v>
      </c>
      <c r="BY1356" s="22">
        <f t="shared" si="4902"/>
        <v>32770.200000000004</v>
      </c>
      <c r="BZ1356" s="22">
        <f t="shared" si="4903"/>
        <v>32770.200000000004</v>
      </c>
      <c r="CA1356" s="22">
        <f t="shared" si="5088"/>
        <v>6019.2179999999998</v>
      </c>
      <c r="CB1356" s="22">
        <f t="shared" si="5089"/>
        <v>6332.2179999999998</v>
      </c>
      <c r="CC1356" s="22">
        <f t="shared" si="5090"/>
        <v>6591.8389999999999</v>
      </c>
      <c r="CD1356" s="22">
        <f t="shared" si="4997"/>
        <v>38789.518000000004</v>
      </c>
      <c r="CE1356" s="22">
        <f t="shared" si="5091"/>
        <v>-6019.2179999999998</v>
      </c>
      <c r="CF1356" s="34">
        <f t="shared" ref="CF1356:CF1391" si="5093">CD1356+CE1356</f>
        <v>32770.300000000003</v>
      </c>
      <c r="CG1356" s="22">
        <f t="shared" si="4998"/>
        <v>39102.418000000005</v>
      </c>
      <c r="CH1356" s="22">
        <f t="shared" si="5092"/>
        <v>-1584.0920000000001</v>
      </c>
      <c r="CI1356" s="22">
        <f t="shared" ref="CI1356:CI1391" si="5094">CG1356+CH1356</f>
        <v>37518.326000000008</v>
      </c>
      <c r="CJ1356" s="22">
        <f t="shared" si="4999"/>
        <v>39362.039000000004</v>
      </c>
      <c r="CK1356" s="22">
        <f t="shared" si="5092"/>
        <v>-1649.04</v>
      </c>
      <c r="CL1356" s="22">
        <f t="shared" ref="CL1356:CL1391" si="5095">CJ1356+CK1356</f>
        <v>37712.999000000003</v>
      </c>
      <c r="CM1356" s="22">
        <f t="shared" si="5092"/>
        <v>0</v>
      </c>
      <c r="CN1356" s="15"/>
      <c r="CO1356" s="35"/>
      <c r="CT1356" s="5" t="s">
        <v>30</v>
      </c>
    </row>
    <row r="1357" spans="1:100" x14ac:dyDescent="0.3">
      <c r="A1357" s="36" t="s">
        <v>751</v>
      </c>
      <c r="B1357" s="16">
        <v>240</v>
      </c>
      <c r="C1357" s="32" t="s">
        <v>66</v>
      </c>
      <c r="D1357" s="32" t="s">
        <v>67</v>
      </c>
      <c r="E1357" s="33" t="s">
        <v>68</v>
      </c>
      <c r="F1357" s="22">
        <v>35688.300000000003</v>
      </c>
      <c r="G1357" s="22">
        <v>35688.300000000003</v>
      </c>
      <c r="H1357" s="22">
        <v>35688.300000000003</v>
      </c>
      <c r="I1357" s="22">
        <v>-2918</v>
      </c>
      <c r="J1357" s="22">
        <v>-2918.1</v>
      </c>
      <c r="K1357" s="22">
        <v>-2918.1</v>
      </c>
      <c r="L1357" s="22">
        <f t="shared" si="4868"/>
        <v>32770.300000000003</v>
      </c>
      <c r="M1357" s="22">
        <f t="shared" si="4869"/>
        <v>32770.200000000004</v>
      </c>
      <c r="N1357" s="22">
        <f t="shared" si="4870"/>
        <v>32770.200000000004</v>
      </c>
      <c r="O1357" s="22"/>
      <c r="P1357" s="22"/>
      <c r="Q1357" s="22"/>
      <c r="R1357" s="22">
        <f t="shared" si="4871"/>
        <v>32770.300000000003</v>
      </c>
      <c r="S1357" s="22">
        <f t="shared" si="4872"/>
        <v>32770.200000000004</v>
      </c>
      <c r="T1357" s="22">
        <f t="shared" si="4873"/>
        <v>32770.200000000004</v>
      </c>
      <c r="U1357" s="22"/>
      <c r="V1357" s="22"/>
      <c r="W1357" s="22"/>
      <c r="X1357" s="22">
        <f t="shared" si="4874"/>
        <v>32770.300000000003</v>
      </c>
      <c r="Y1357" s="22">
        <f t="shared" si="4875"/>
        <v>32770.200000000004</v>
      </c>
      <c r="Z1357" s="22">
        <f t="shared" si="4876"/>
        <v>32770.200000000004</v>
      </c>
      <c r="AA1357" s="22"/>
      <c r="AB1357" s="22"/>
      <c r="AC1357" s="22"/>
      <c r="AD1357" s="22">
        <f t="shared" si="4877"/>
        <v>32770.300000000003</v>
      </c>
      <c r="AE1357" s="22">
        <f t="shared" si="4878"/>
        <v>32770.200000000004</v>
      </c>
      <c r="AF1357" s="22">
        <f t="shared" si="4879"/>
        <v>32770.200000000004</v>
      </c>
      <c r="AG1357" s="22"/>
      <c r="AH1357" s="22"/>
      <c r="AI1357" s="22"/>
      <c r="AJ1357" s="22">
        <f t="shared" si="4880"/>
        <v>32770.300000000003</v>
      </c>
      <c r="AK1357" s="22">
        <f t="shared" si="4881"/>
        <v>32770.200000000004</v>
      </c>
      <c r="AL1357" s="22">
        <f t="shared" si="4882"/>
        <v>32770.200000000004</v>
      </c>
      <c r="AM1357" s="22"/>
      <c r="AN1357" s="22"/>
      <c r="AO1357" s="22"/>
      <c r="AP1357" s="22">
        <f t="shared" si="4883"/>
        <v>32770.300000000003</v>
      </c>
      <c r="AQ1357" s="22">
        <f t="shared" si="4884"/>
        <v>32770.200000000004</v>
      </c>
      <c r="AR1357" s="22">
        <f t="shared" si="4885"/>
        <v>32770.200000000004</v>
      </c>
      <c r="AS1357" s="22"/>
      <c r="AT1357" s="22"/>
      <c r="AU1357" s="22"/>
      <c r="AV1357" s="22">
        <f t="shared" si="4886"/>
        <v>32770.300000000003</v>
      </c>
      <c r="AW1357" s="22">
        <f t="shared" si="4887"/>
        <v>32770.200000000004</v>
      </c>
      <c r="AX1357" s="22">
        <f t="shared" si="4888"/>
        <v>32770.200000000004</v>
      </c>
      <c r="AY1357" s="22"/>
      <c r="AZ1357" s="22"/>
      <c r="BA1357" s="22"/>
      <c r="BB1357" s="22">
        <f t="shared" si="4889"/>
        <v>32770.300000000003</v>
      </c>
      <c r="BC1357" s="22">
        <f t="shared" si="4890"/>
        <v>32770.200000000004</v>
      </c>
      <c r="BD1357" s="22">
        <f t="shared" si="4891"/>
        <v>32770.200000000004</v>
      </c>
      <c r="BE1357" s="22"/>
      <c r="BF1357" s="22"/>
      <c r="BG1357" s="22"/>
      <c r="BH1357" s="22">
        <f t="shared" si="4892"/>
        <v>32770.300000000003</v>
      </c>
      <c r="BI1357" s="22">
        <f t="shared" si="4893"/>
        <v>32770.200000000004</v>
      </c>
      <c r="BJ1357" s="22">
        <f t="shared" si="4894"/>
        <v>32770.200000000004</v>
      </c>
      <c r="BK1357" s="22"/>
      <c r="BL1357" s="22"/>
      <c r="BM1357" s="22"/>
      <c r="BN1357" s="22">
        <f t="shared" si="4895"/>
        <v>32770.300000000003</v>
      </c>
      <c r="BO1357" s="22">
        <f t="shared" si="4896"/>
        <v>32770.200000000004</v>
      </c>
      <c r="BP1357" s="22">
        <f t="shared" si="4897"/>
        <v>32770.200000000004</v>
      </c>
      <c r="BQ1357" s="22"/>
      <c r="BR1357" s="22"/>
      <c r="BS1357" s="22">
        <f t="shared" si="4898"/>
        <v>32770.300000000003</v>
      </c>
      <c r="BT1357" s="22">
        <f t="shared" si="4899"/>
        <v>32770.200000000004</v>
      </c>
      <c r="BU1357" s="22">
        <f t="shared" si="4900"/>
        <v>32770.200000000004</v>
      </c>
      <c r="BV1357" s="22"/>
      <c r="BW1357" s="22"/>
      <c r="BX1357" s="22">
        <f t="shared" si="4901"/>
        <v>32770.300000000003</v>
      </c>
      <c r="BY1357" s="22">
        <f t="shared" si="4902"/>
        <v>32770.200000000004</v>
      </c>
      <c r="BZ1357" s="22">
        <f t="shared" si="4903"/>
        <v>32770.200000000004</v>
      </c>
      <c r="CA1357" s="22">
        <v>6019.2179999999998</v>
      </c>
      <c r="CB1357" s="22">
        <v>6332.2179999999998</v>
      </c>
      <c r="CC1357" s="22">
        <v>6591.8389999999999</v>
      </c>
      <c r="CD1357" s="22">
        <f t="shared" si="4997"/>
        <v>38789.518000000004</v>
      </c>
      <c r="CE1357" s="22">
        <v>-6019.2179999999998</v>
      </c>
      <c r="CF1357" s="34">
        <f t="shared" si="5093"/>
        <v>32770.300000000003</v>
      </c>
      <c r="CG1357" s="22">
        <f t="shared" si="4998"/>
        <v>39102.418000000005</v>
      </c>
      <c r="CH1357" s="22">
        <v>-1584.0920000000001</v>
      </c>
      <c r="CI1357" s="22">
        <f t="shared" si="5094"/>
        <v>37518.326000000008</v>
      </c>
      <c r="CJ1357" s="22">
        <f t="shared" si="4999"/>
        <v>39362.039000000004</v>
      </c>
      <c r="CK1357" s="22">
        <v>-1649.04</v>
      </c>
      <c r="CL1357" s="22">
        <f t="shared" si="5095"/>
        <v>37712.999000000003</v>
      </c>
      <c r="CM1357" s="22"/>
      <c r="CN1357" s="15"/>
      <c r="CO1357" s="35">
        <v>158</v>
      </c>
      <c r="CV1357" s="5">
        <v>1</v>
      </c>
    </row>
    <row r="1358" spans="1:100" ht="31.2" x14ac:dyDescent="0.3">
      <c r="A1358" s="32" t="s">
        <v>753</v>
      </c>
      <c r="B1358" s="16"/>
      <c r="C1358" s="32"/>
      <c r="D1358" s="32"/>
      <c r="E1358" s="33" t="s">
        <v>754</v>
      </c>
      <c r="F1358" s="22">
        <f t="shared" si="5051"/>
        <v>19532</v>
      </c>
      <c r="G1358" s="22">
        <f t="shared" si="5052"/>
        <v>19532</v>
      </c>
      <c r="H1358" s="22">
        <f t="shared" si="5053"/>
        <v>19532</v>
      </c>
      <c r="I1358" s="22">
        <f t="shared" si="5054"/>
        <v>0</v>
      </c>
      <c r="J1358" s="22">
        <f t="shared" si="5055"/>
        <v>0</v>
      </c>
      <c r="K1358" s="22">
        <f t="shared" si="5056"/>
        <v>0</v>
      </c>
      <c r="L1358" s="22">
        <f t="shared" si="4868"/>
        <v>19532</v>
      </c>
      <c r="M1358" s="22">
        <f t="shared" si="4869"/>
        <v>19532</v>
      </c>
      <c r="N1358" s="22">
        <f t="shared" si="4870"/>
        <v>19532</v>
      </c>
      <c r="O1358" s="22">
        <f t="shared" si="5057"/>
        <v>0</v>
      </c>
      <c r="P1358" s="22">
        <f t="shared" si="5058"/>
        <v>0</v>
      </c>
      <c r="Q1358" s="22">
        <f t="shared" si="5059"/>
        <v>0</v>
      </c>
      <c r="R1358" s="22">
        <f t="shared" si="4871"/>
        <v>19532</v>
      </c>
      <c r="S1358" s="22">
        <f t="shared" si="4872"/>
        <v>19532</v>
      </c>
      <c r="T1358" s="22">
        <f t="shared" si="4873"/>
        <v>19532</v>
      </c>
      <c r="U1358" s="22">
        <f t="shared" si="5060"/>
        <v>0</v>
      </c>
      <c r="V1358" s="22">
        <f t="shared" si="5061"/>
        <v>0</v>
      </c>
      <c r="W1358" s="22">
        <f t="shared" si="5062"/>
        <v>0</v>
      </c>
      <c r="X1358" s="22">
        <f t="shared" si="4874"/>
        <v>19532</v>
      </c>
      <c r="Y1358" s="22">
        <f t="shared" si="4875"/>
        <v>19532</v>
      </c>
      <c r="Z1358" s="22">
        <f t="shared" si="4876"/>
        <v>19532</v>
      </c>
      <c r="AA1358" s="22">
        <f t="shared" si="5063"/>
        <v>0</v>
      </c>
      <c r="AB1358" s="22">
        <f t="shared" si="5064"/>
        <v>0</v>
      </c>
      <c r="AC1358" s="22">
        <f t="shared" si="5065"/>
        <v>0</v>
      </c>
      <c r="AD1358" s="22">
        <f t="shared" si="4877"/>
        <v>19532</v>
      </c>
      <c r="AE1358" s="22">
        <f t="shared" si="4878"/>
        <v>19532</v>
      </c>
      <c r="AF1358" s="22">
        <f t="shared" si="4879"/>
        <v>19532</v>
      </c>
      <c r="AG1358" s="22">
        <f t="shared" si="5066"/>
        <v>0</v>
      </c>
      <c r="AH1358" s="22">
        <f t="shared" si="5067"/>
        <v>0</v>
      </c>
      <c r="AI1358" s="22">
        <f t="shared" si="5068"/>
        <v>0</v>
      </c>
      <c r="AJ1358" s="22">
        <f t="shared" si="4880"/>
        <v>19532</v>
      </c>
      <c r="AK1358" s="22">
        <f t="shared" si="4881"/>
        <v>19532</v>
      </c>
      <c r="AL1358" s="22">
        <f t="shared" si="4882"/>
        <v>19532</v>
      </c>
      <c r="AM1358" s="22">
        <f t="shared" si="5069"/>
        <v>0</v>
      </c>
      <c r="AN1358" s="22">
        <f t="shared" si="5070"/>
        <v>0</v>
      </c>
      <c r="AO1358" s="22">
        <f t="shared" si="5071"/>
        <v>0</v>
      </c>
      <c r="AP1358" s="22">
        <f t="shared" si="4883"/>
        <v>19532</v>
      </c>
      <c r="AQ1358" s="22">
        <f t="shared" si="4884"/>
        <v>19532</v>
      </c>
      <c r="AR1358" s="22">
        <f t="shared" si="4885"/>
        <v>19532</v>
      </c>
      <c r="AS1358" s="22">
        <f t="shared" si="5072"/>
        <v>0</v>
      </c>
      <c r="AT1358" s="22">
        <f t="shared" si="5073"/>
        <v>0</v>
      </c>
      <c r="AU1358" s="22">
        <f t="shared" si="5074"/>
        <v>0</v>
      </c>
      <c r="AV1358" s="22">
        <f t="shared" si="4886"/>
        <v>19532</v>
      </c>
      <c r="AW1358" s="22">
        <f t="shared" si="4887"/>
        <v>19532</v>
      </c>
      <c r="AX1358" s="22">
        <f t="shared" si="4888"/>
        <v>19532</v>
      </c>
      <c r="AY1358" s="22">
        <f t="shared" si="5075"/>
        <v>0</v>
      </c>
      <c r="AZ1358" s="22">
        <f t="shared" si="5076"/>
        <v>0</v>
      </c>
      <c r="BA1358" s="22">
        <f t="shared" si="5077"/>
        <v>0</v>
      </c>
      <c r="BB1358" s="22">
        <f t="shared" si="4889"/>
        <v>19532</v>
      </c>
      <c r="BC1358" s="22">
        <f t="shared" si="4890"/>
        <v>19532</v>
      </c>
      <c r="BD1358" s="22">
        <f t="shared" si="4891"/>
        <v>19532</v>
      </c>
      <c r="BE1358" s="22">
        <f t="shared" si="5078"/>
        <v>0</v>
      </c>
      <c r="BF1358" s="22">
        <f t="shared" si="5079"/>
        <v>0</v>
      </c>
      <c r="BG1358" s="22">
        <f t="shared" si="5080"/>
        <v>0</v>
      </c>
      <c r="BH1358" s="22">
        <f t="shared" si="4892"/>
        <v>19532</v>
      </c>
      <c r="BI1358" s="22">
        <f t="shared" si="4893"/>
        <v>19532</v>
      </c>
      <c r="BJ1358" s="22">
        <f t="shared" si="4894"/>
        <v>19532</v>
      </c>
      <c r="BK1358" s="22">
        <f t="shared" si="5081"/>
        <v>0</v>
      </c>
      <c r="BL1358" s="22">
        <f t="shared" si="5082"/>
        <v>0</v>
      </c>
      <c r="BM1358" s="22">
        <f t="shared" si="5083"/>
        <v>0</v>
      </c>
      <c r="BN1358" s="22">
        <f t="shared" si="4895"/>
        <v>19532</v>
      </c>
      <c r="BO1358" s="22">
        <f t="shared" si="4896"/>
        <v>19532</v>
      </c>
      <c r="BP1358" s="22">
        <f t="shared" si="4897"/>
        <v>19532</v>
      </c>
      <c r="BQ1358" s="22">
        <f t="shared" si="5084"/>
        <v>0</v>
      </c>
      <c r="BR1358" s="22">
        <f t="shared" si="5085"/>
        <v>0</v>
      </c>
      <c r="BS1358" s="22">
        <f t="shared" si="4898"/>
        <v>19532</v>
      </c>
      <c r="BT1358" s="22">
        <f t="shared" si="4899"/>
        <v>19532</v>
      </c>
      <c r="BU1358" s="22">
        <f t="shared" si="4900"/>
        <v>19532</v>
      </c>
      <c r="BV1358" s="22">
        <f t="shared" si="5086"/>
        <v>0</v>
      </c>
      <c r="BW1358" s="22">
        <f t="shared" si="5087"/>
        <v>0</v>
      </c>
      <c r="BX1358" s="22">
        <f t="shared" si="4901"/>
        <v>19532</v>
      </c>
      <c r="BY1358" s="22">
        <f t="shared" si="4902"/>
        <v>19532</v>
      </c>
      <c r="BZ1358" s="22">
        <f t="shared" si="4903"/>
        <v>19532</v>
      </c>
      <c r="CA1358" s="22">
        <f t="shared" si="5088"/>
        <v>0</v>
      </c>
      <c r="CB1358" s="22">
        <f t="shared" si="5089"/>
        <v>0</v>
      </c>
      <c r="CC1358" s="22">
        <f t="shared" si="5090"/>
        <v>0</v>
      </c>
      <c r="CD1358" s="22">
        <f t="shared" si="4997"/>
        <v>19532</v>
      </c>
      <c r="CE1358" s="22">
        <f t="shared" si="5091"/>
        <v>0</v>
      </c>
      <c r="CF1358" s="34">
        <f t="shared" si="5093"/>
        <v>19532</v>
      </c>
      <c r="CG1358" s="22">
        <f t="shared" si="4998"/>
        <v>19532</v>
      </c>
      <c r="CH1358" s="22">
        <f t="shared" si="5092"/>
        <v>0</v>
      </c>
      <c r="CI1358" s="22">
        <f t="shared" si="5094"/>
        <v>19532</v>
      </c>
      <c r="CJ1358" s="22">
        <f t="shared" si="4999"/>
        <v>19532</v>
      </c>
      <c r="CK1358" s="22">
        <f t="shared" si="5092"/>
        <v>0</v>
      </c>
      <c r="CL1358" s="22">
        <f t="shared" si="5095"/>
        <v>19532</v>
      </c>
      <c r="CM1358" s="22">
        <f t="shared" si="5092"/>
        <v>0</v>
      </c>
      <c r="CN1358" s="15"/>
      <c r="CO1358" s="35"/>
      <c r="CR1358" s="5" t="s">
        <v>28</v>
      </c>
    </row>
    <row r="1359" spans="1:100" x14ac:dyDescent="0.3">
      <c r="A1359" s="36" t="s">
        <v>755</v>
      </c>
      <c r="B1359" s="36"/>
      <c r="C1359" s="36"/>
      <c r="D1359" s="36"/>
      <c r="E1359" s="33" t="s">
        <v>756</v>
      </c>
      <c r="F1359" s="22">
        <f t="shared" si="5051"/>
        <v>19532</v>
      </c>
      <c r="G1359" s="22">
        <f t="shared" si="5052"/>
        <v>19532</v>
      </c>
      <c r="H1359" s="22">
        <f t="shared" si="5053"/>
        <v>19532</v>
      </c>
      <c r="I1359" s="22">
        <f t="shared" si="5054"/>
        <v>0</v>
      </c>
      <c r="J1359" s="22">
        <f t="shared" si="5055"/>
        <v>0</v>
      </c>
      <c r="K1359" s="22">
        <f t="shared" si="5056"/>
        <v>0</v>
      </c>
      <c r="L1359" s="22">
        <f t="shared" si="4868"/>
        <v>19532</v>
      </c>
      <c r="M1359" s="22">
        <f t="shared" si="4869"/>
        <v>19532</v>
      </c>
      <c r="N1359" s="22">
        <f t="shared" si="4870"/>
        <v>19532</v>
      </c>
      <c r="O1359" s="22">
        <f t="shared" si="5057"/>
        <v>0</v>
      </c>
      <c r="P1359" s="22">
        <f t="shared" si="5058"/>
        <v>0</v>
      </c>
      <c r="Q1359" s="22">
        <f t="shared" si="5059"/>
        <v>0</v>
      </c>
      <c r="R1359" s="22">
        <f t="shared" si="4871"/>
        <v>19532</v>
      </c>
      <c r="S1359" s="22">
        <f t="shared" si="4872"/>
        <v>19532</v>
      </c>
      <c r="T1359" s="22">
        <f t="shared" si="4873"/>
        <v>19532</v>
      </c>
      <c r="U1359" s="22">
        <f t="shared" si="5060"/>
        <v>0</v>
      </c>
      <c r="V1359" s="22">
        <f t="shared" si="5061"/>
        <v>0</v>
      </c>
      <c r="W1359" s="22">
        <f t="shared" si="5062"/>
        <v>0</v>
      </c>
      <c r="X1359" s="22">
        <f t="shared" si="4874"/>
        <v>19532</v>
      </c>
      <c r="Y1359" s="22">
        <f t="shared" si="4875"/>
        <v>19532</v>
      </c>
      <c r="Z1359" s="22">
        <f t="shared" si="4876"/>
        <v>19532</v>
      </c>
      <c r="AA1359" s="22">
        <f t="shared" si="5063"/>
        <v>0</v>
      </c>
      <c r="AB1359" s="22">
        <f t="shared" si="5064"/>
        <v>0</v>
      </c>
      <c r="AC1359" s="22">
        <f t="shared" si="5065"/>
        <v>0</v>
      </c>
      <c r="AD1359" s="22">
        <f t="shared" si="4877"/>
        <v>19532</v>
      </c>
      <c r="AE1359" s="22">
        <f t="shared" si="4878"/>
        <v>19532</v>
      </c>
      <c r="AF1359" s="22">
        <f t="shared" si="4879"/>
        <v>19532</v>
      </c>
      <c r="AG1359" s="22">
        <f t="shared" si="5066"/>
        <v>0</v>
      </c>
      <c r="AH1359" s="22">
        <f t="shared" si="5067"/>
        <v>0</v>
      </c>
      <c r="AI1359" s="22">
        <f t="shared" si="5068"/>
        <v>0</v>
      </c>
      <c r="AJ1359" s="22">
        <f t="shared" si="4880"/>
        <v>19532</v>
      </c>
      <c r="AK1359" s="22">
        <f t="shared" si="4881"/>
        <v>19532</v>
      </c>
      <c r="AL1359" s="22">
        <f t="shared" si="4882"/>
        <v>19532</v>
      </c>
      <c r="AM1359" s="22">
        <f t="shared" si="5069"/>
        <v>0</v>
      </c>
      <c r="AN1359" s="22">
        <f t="shared" si="5070"/>
        <v>0</v>
      </c>
      <c r="AO1359" s="22">
        <f t="shared" si="5071"/>
        <v>0</v>
      </c>
      <c r="AP1359" s="22">
        <f t="shared" si="4883"/>
        <v>19532</v>
      </c>
      <c r="AQ1359" s="22">
        <f t="shared" si="4884"/>
        <v>19532</v>
      </c>
      <c r="AR1359" s="22">
        <f t="shared" si="4885"/>
        <v>19532</v>
      </c>
      <c r="AS1359" s="22">
        <f t="shared" si="5072"/>
        <v>0</v>
      </c>
      <c r="AT1359" s="22">
        <f t="shared" si="5073"/>
        <v>0</v>
      </c>
      <c r="AU1359" s="22">
        <f t="shared" si="5074"/>
        <v>0</v>
      </c>
      <c r="AV1359" s="22">
        <f t="shared" si="4886"/>
        <v>19532</v>
      </c>
      <c r="AW1359" s="22">
        <f t="shared" si="4887"/>
        <v>19532</v>
      </c>
      <c r="AX1359" s="22">
        <f t="shared" si="4888"/>
        <v>19532</v>
      </c>
      <c r="AY1359" s="22">
        <f t="shared" si="5075"/>
        <v>0</v>
      </c>
      <c r="AZ1359" s="22">
        <f t="shared" si="5076"/>
        <v>0</v>
      </c>
      <c r="BA1359" s="22">
        <f t="shared" si="5077"/>
        <v>0</v>
      </c>
      <c r="BB1359" s="22">
        <f t="shared" si="4889"/>
        <v>19532</v>
      </c>
      <c r="BC1359" s="22">
        <f t="shared" si="4890"/>
        <v>19532</v>
      </c>
      <c r="BD1359" s="22">
        <f t="shared" si="4891"/>
        <v>19532</v>
      </c>
      <c r="BE1359" s="22">
        <f t="shared" si="5078"/>
        <v>0</v>
      </c>
      <c r="BF1359" s="22">
        <f t="shared" si="5079"/>
        <v>0</v>
      </c>
      <c r="BG1359" s="22">
        <f t="shared" si="5080"/>
        <v>0</v>
      </c>
      <c r="BH1359" s="22">
        <f t="shared" si="4892"/>
        <v>19532</v>
      </c>
      <c r="BI1359" s="22">
        <f t="shared" si="4893"/>
        <v>19532</v>
      </c>
      <c r="BJ1359" s="22">
        <f t="shared" si="4894"/>
        <v>19532</v>
      </c>
      <c r="BK1359" s="22">
        <f t="shared" si="5081"/>
        <v>0</v>
      </c>
      <c r="BL1359" s="22">
        <f t="shared" si="5082"/>
        <v>0</v>
      </c>
      <c r="BM1359" s="22">
        <f t="shared" si="5083"/>
        <v>0</v>
      </c>
      <c r="BN1359" s="22">
        <f t="shared" si="4895"/>
        <v>19532</v>
      </c>
      <c r="BO1359" s="22">
        <f t="shared" si="4896"/>
        <v>19532</v>
      </c>
      <c r="BP1359" s="22">
        <f t="shared" si="4897"/>
        <v>19532</v>
      </c>
      <c r="BQ1359" s="22">
        <f t="shared" si="5084"/>
        <v>0</v>
      </c>
      <c r="BR1359" s="22">
        <f t="shared" si="5085"/>
        <v>0</v>
      </c>
      <c r="BS1359" s="22">
        <f t="shared" si="4898"/>
        <v>19532</v>
      </c>
      <c r="BT1359" s="22">
        <f t="shared" si="4899"/>
        <v>19532</v>
      </c>
      <c r="BU1359" s="22">
        <f t="shared" si="4900"/>
        <v>19532</v>
      </c>
      <c r="BV1359" s="22">
        <f t="shared" si="5086"/>
        <v>0</v>
      </c>
      <c r="BW1359" s="22">
        <f t="shared" si="5087"/>
        <v>0</v>
      </c>
      <c r="BX1359" s="22">
        <f t="shared" si="4901"/>
        <v>19532</v>
      </c>
      <c r="BY1359" s="22">
        <f t="shared" si="4902"/>
        <v>19532</v>
      </c>
      <c r="BZ1359" s="22">
        <f t="shared" si="4903"/>
        <v>19532</v>
      </c>
      <c r="CA1359" s="22">
        <f t="shared" si="5088"/>
        <v>0</v>
      </c>
      <c r="CB1359" s="22">
        <f t="shared" si="5089"/>
        <v>0</v>
      </c>
      <c r="CC1359" s="22">
        <f t="shared" si="5090"/>
        <v>0</v>
      </c>
      <c r="CD1359" s="22">
        <f t="shared" si="4997"/>
        <v>19532</v>
      </c>
      <c r="CE1359" s="22">
        <f t="shared" si="5091"/>
        <v>0</v>
      </c>
      <c r="CF1359" s="34">
        <f t="shared" si="5093"/>
        <v>19532</v>
      </c>
      <c r="CG1359" s="22">
        <f t="shared" si="4998"/>
        <v>19532</v>
      </c>
      <c r="CH1359" s="22">
        <f t="shared" si="5092"/>
        <v>0</v>
      </c>
      <c r="CI1359" s="22">
        <f t="shared" si="5094"/>
        <v>19532</v>
      </c>
      <c r="CJ1359" s="22">
        <f t="shared" si="4999"/>
        <v>19532</v>
      </c>
      <c r="CK1359" s="22">
        <f t="shared" si="5092"/>
        <v>0</v>
      </c>
      <c r="CL1359" s="22">
        <f t="shared" si="5095"/>
        <v>19532</v>
      </c>
      <c r="CM1359" s="22">
        <f t="shared" si="5092"/>
        <v>0</v>
      </c>
      <c r="CN1359" s="15"/>
      <c r="CO1359" s="35"/>
      <c r="CU1359" s="5" t="s">
        <v>31</v>
      </c>
    </row>
    <row r="1360" spans="1:100" ht="31.2" x14ac:dyDescent="0.3">
      <c r="A1360" s="36" t="s">
        <v>755</v>
      </c>
      <c r="B1360" s="16">
        <v>200</v>
      </c>
      <c r="C1360" s="32"/>
      <c r="D1360" s="32"/>
      <c r="E1360" s="33" t="s">
        <v>40</v>
      </c>
      <c r="F1360" s="22">
        <f t="shared" si="5051"/>
        <v>19532</v>
      </c>
      <c r="G1360" s="22">
        <f t="shared" si="5052"/>
        <v>19532</v>
      </c>
      <c r="H1360" s="22">
        <f t="shared" si="5053"/>
        <v>19532</v>
      </c>
      <c r="I1360" s="22">
        <f t="shared" si="5054"/>
        <v>0</v>
      </c>
      <c r="J1360" s="22">
        <f t="shared" si="5055"/>
        <v>0</v>
      </c>
      <c r="K1360" s="22">
        <f t="shared" si="5056"/>
        <v>0</v>
      </c>
      <c r="L1360" s="22">
        <f t="shared" ref="L1360:L1423" si="5096">F1360+I1360</f>
        <v>19532</v>
      </c>
      <c r="M1360" s="22">
        <f t="shared" ref="M1360:M1423" si="5097">G1360+J1360</f>
        <v>19532</v>
      </c>
      <c r="N1360" s="22">
        <f t="shared" ref="N1360:N1423" si="5098">H1360+K1360</f>
        <v>19532</v>
      </c>
      <c r="O1360" s="22">
        <f t="shared" si="5057"/>
        <v>0</v>
      </c>
      <c r="P1360" s="22">
        <f t="shared" si="5058"/>
        <v>0</v>
      </c>
      <c r="Q1360" s="22">
        <f t="shared" si="5059"/>
        <v>0</v>
      </c>
      <c r="R1360" s="22">
        <f t="shared" ref="R1360:R1423" si="5099">L1360+O1360</f>
        <v>19532</v>
      </c>
      <c r="S1360" s="22">
        <f t="shared" ref="S1360:S1423" si="5100">M1360+P1360</f>
        <v>19532</v>
      </c>
      <c r="T1360" s="22">
        <f t="shared" ref="T1360:T1423" si="5101">N1360+Q1360</f>
        <v>19532</v>
      </c>
      <c r="U1360" s="22">
        <f t="shared" si="5060"/>
        <v>0</v>
      </c>
      <c r="V1360" s="22">
        <f t="shared" si="5061"/>
        <v>0</v>
      </c>
      <c r="W1360" s="22">
        <f t="shared" si="5062"/>
        <v>0</v>
      </c>
      <c r="X1360" s="22">
        <f t="shared" ref="X1360:X1423" si="5102">R1360+U1360</f>
        <v>19532</v>
      </c>
      <c r="Y1360" s="22">
        <f t="shared" ref="Y1360:Y1423" si="5103">S1360+V1360</f>
        <v>19532</v>
      </c>
      <c r="Z1360" s="22">
        <f t="shared" ref="Z1360:Z1423" si="5104">T1360+W1360</f>
        <v>19532</v>
      </c>
      <c r="AA1360" s="22">
        <f t="shared" si="5063"/>
        <v>0</v>
      </c>
      <c r="AB1360" s="22">
        <f t="shared" si="5064"/>
        <v>0</v>
      </c>
      <c r="AC1360" s="22">
        <f t="shared" si="5065"/>
        <v>0</v>
      </c>
      <c r="AD1360" s="22">
        <f t="shared" ref="AD1360:AD1423" si="5105">X1360+AA1360</f>
        <v>19532</v>
      </c>
      <c r="AE1360" s="22">
        <f t="shared" ref="AE1360:AE1423" si="5106">Y1360+AB1360</f>
        <v>19532</v>
      </c>
      <c r="AF1360" s="22">
        <f t="shared" ref="AF1360:AF1423" si="5107">Z1360+AC1360</f>
        <v>19532</v>
      </c>
      <c r="AG1360" s="22">
        <f t="shared" si="5066"/>
        <v>0</v>
      </c>
      <c r="AH1360" s="22">
        <f t="shared" si="5067"/>
        <v>0</v>
      </c>
      <c r="AI1360" s="22">
        <f t="shared" si="5068"/>
        <v>0</v>
      </c>
      <c r="AJ1360" s="22">
        <f t="shared" ref="AJ1360:AJ1423" si="5108">AD1360+AG1360</f>
        <v>19532</v>
      </c>
      <c r="AK1360" s="22">
        <f t="shared" ref="AK1360:AK1423" si="5109">AE1360+AH1360</f>
        <v>19532</v>
      </c>
      <c r="AL1360" s="22">
        <f t="shared" ref="AL1360:AL1423" si="5110">AF1360+AI1360</f>
        <v>19532</v>
      </c>
      <c r="AM1360" s="22">
        <f t="shared" si="5069"/>
        <v>0</v>
      </c>
      <c r="AN1360" s="22">
        <f t="shared" si="5070"/>
        <v>0</v>
      </c>
      <c r="AO1360" s="22">
        <f t="shared" si="5071"/>
        <v>0</v>
      </c>
      <c r="AP1360" s="22">
        <f t="shared" ref="AP1360:AP1423" si="5111">AJ1360+AM1360</f>
        <v>19532</v>
      </c>
      <c r="AQ1360" s="22">
        <f t="shared" ref="AQ1360:AQ1423" si="5112">AK1360+AN1360</f>
        <v>19532</v>
      </c>
      <c r="AR1360" s="22">
        <f t="shared" ref="AR1360:AR1423" si="5113">AL1360+AO1360</f>
        <v>19532</v>
      </c>
      <c r="AS1360" s="22">
        <f t="shared" si="5072"/>
        <v>0</v>
      </c>
      <c r="AT1360" s="22">
        <f t="shared" si="5073"/>
        <v>0</v>
      </c>
      <c r="AU1360" s="22">
        <f t="shared" si="5074"/>
        <v>0</v>
      </c>
      <c r="AV1360" s="22">
        <f t="shared" ref="AV1360:AV1423" si="5114">AP1360+AS1360</f>
        <v>19532</v>
      </c>
      <c r="AW1360" s="22">
        <f t="shared" ref="AW1360:AW1423" si="5115">AQ1360+AT1360</f>
        <v>19532</v>
      </c>
      <c r="AX1360" s="22">
        <f t="shared" ref="AX1360:AX1423" si="5116">AR1360+AU1360</f>
        <v>19532</v>
      </c>
      <c r="AY1360" s="22">
        <f t="shared" si="5075"/>
        <v>0</v>
      </c>
      <c r="AZ1360" s="22">
        <f t="shared" si="5076"/>
        <v>0</v>
      </c>
      <c r="BA1360" s="22">
        <f t="shared" si="5077"/>
        <v>0</v>
      </c>
      <c r="BB1360" s="22">
        <f t="shared" ref="BB1360:BB1423" si="5117">AV1360+AY1360</f>
        <v>19532</v>
      </c>
      <c r="BC1360" s="22">
        <f t="shared" ref="BC1360:BC1423" si="5118">AW1360+AZ1360</f>
        <v>19532</v>
      </c>
      <c r="BD1360" s="22">
        <f t="shared" ref="BD1360:BD1423" si="5119">AX1360+BA1360</f>
        <v>19532</v>
      </c>
      <c r="BE1360" s="22">
        <f t="shared" si="5078"/>
        <v>0</v>
      </c>
      <c r="BF1360" s="22">
        <f t="shared" si="5079"/>
        <v>0</v>
      </c>
      <c r="BG1360" s="22">
        <f t="shared" si="5080"/>
        <v>0</v>
      </c>
      <c r="BH1360" s="22">
        <f t="shared" ref="BH1360:BH1423" si="5120">BB1360+BE1360</f>
        <v>19532</v>
      </c>
      <c r="BI1360" s="22">
        <f t="shared" ref="BI1360:BI1423" si="5121">BC1360+BF1360</f>
        <v>19532</v>
      </c>
      <c r="BJ1360" s="22">
        <f t="shared" ref="BJ1360:BJ1423" si="5122">BD1360+BG1360</f>
        <v>19532</v>
      </c>
      <c r="BK1360" s="22">
        <f t="shared" si="5081"/>
        <v>0</v>
      </c>
      <c r="BL1360" s="22">
        <f t="shared" si="5082"/>
        <v>0</v>
      </c>
      <c r="BM1360" s="22">
        <f t="shared" si="5083"/>
        <v>0</v>
      </c>
      <c r="BN1360" s="22">
        <f t="shared" ref="BN1360:BN1423" si="5123">BH1360+BK1360</f>
        <v>19532</v>
      </c>
      <c r="BO1360" s="22">
        <f t="shared" ref="BO1360:BO1423" si="5124">BI1360+BL1360</f>
        <v>19532</v>
      </c>
      <c r="BP1360" s="22">
        <f t="shared" ref="BP1360:BP1423" si="5125">BJ1360+BM1360</f>
        <v>19532</v>
      </c>
      <c r="BQ1360" s="22">
        <f t="shared" si="5084"/>
        <v>0</v>
      </c>
      <c r="BR1360" s="22">
        <f t="shared" si="5085"/>
        <v>0</v>
      </c>
      <c r="BS1360" s="22">
        <f t="shared" ref="BS1360:BS1423" si="5126">BQ1360+BN1360</f>
        <v>19532</v>
      </c>
      <c r="BT1360" s="22">
        <f t="shared" ref="BT1360:BT1423" si="5127">BR1360+BO1360</f>
        <v>19532</v>
      </c>
      <c r="BU1360" s="22">
        <f t="shared" ref="BU1360:BU1423" si="5128">BP1360</f>
        <v>19532</v>
      </c>
      <c r="BV1360" s="22">
        <f t="shared" si="5086"/>
        <v>0</v>
      </c>
      <c r="BW1360" s="22">
        <f t="shared" si="5087"/>
        <v>0</v>
      </c>
      <c r="BX1360" s="22">
        <f t="shared" ref="BX1360:BX1423" si="5129">BS1360</f>
        <v>19532</v>
      </c>
      <c r="BY1360" s="22">
        <f t="shared" ref="BY1360:BY1423" si="5130">BT1360+BV1360</f>
        <v>19532</v>
      </c>
      <c r="BZ1360" s="22">
        <f t="shared" ref="BZ1360:BZ1423" si="5131">BU1360+BW1360</f>
        <v>19532</v>
      </c>
      <c r="CA1360" s="22">
        <f t="shared" si="5088"/>
        <v>0</v>
      </c>
      <c r="CB1360" s="22">
        <f t="shared" si="5089"/>
        <v>0</v>
      </c>
      <c r="CC1360" s="22">
        <f t="shared" si="5090"/>
        <v>0</v>
      </c>
      <c r="CD1360" s="22">
        <f t="shared" si="4997"/>
        <v>19532</v>
      </c>
      <c r="CE1360" s="22">
        <f t="shared" si="5091"/>
        <v>0</v>
      </c>
      <c r="CF1360" s="34">
        <f t="shared" si="5093"/>
        <v>19532</v>
      </c>
      <c r="CG1360" s="22">
        <f t="shared" si="4998"/>
        <v>19532</v>
      </c>
      <c r="CH1360" s="22">
        <f t="shared" si="5092"/>
        <v>0</v>
      </c>
      <c r="CI1360" s="22">
        <f t="shared" si="5094"/>
        <v>19532</v>
      </c>
      <c r="CJ1360" s="22">
        <f t="shared" si="4999"/>
        <v>19532</v>
      </c>
      <c r="CK1360" s="22">
        <f t="shared" si="5092"/>
        <v>0</v>
      </c>
      <c r="CL1360" s="22">
        <f t="shared" si="5095"/>
        <v>19532</v>
      </c>
      <c r="CM1360" s="22">
        <f t="shared" si="5092"/>
        <v>0</v>
      </c>
      <c r="CN1360" s="15"/>
      <c r="CO1360" s="35"/>
      <c r="CS1360" s="5" t="s">
        <v>29</v>
      </c>
    </row>
    <row r="1361" spans="1:99" ht="46.8" x14ac:dyDescent="0.3">
      <c r="A1361" s="36" t="s">
        <v>755</v>
      </c>
      <c r="B1361" s="16">
        <v>240</v>
      </c>
      <c r="C1361" s="32"/>
      <c r="D1361" s="32"/>
      <c r="E1361" s="33" t="s">
        <v>41</v>
      </c>
      <c r="F1361" s="22">
        <f t="shared" si="5051"/>
        <v>19532</v>
      </c>
      <c r="G1361" s="22">
        <f t="shared" si="5052"/>
        <v>19532</v>
      </c>
      <c r="H1361" s="22">
        <f t="shared" si="5053"/>
        <v>19532</v>
      </c>
      <c r="I1361" s="22">
        <f t="shared" si="5054"/>
        <v>0</v>
      </c>
      <c r="J1361" s="22">
        <f t="shared" si="5055"/>
        <v>0</v>
      </c>
      <c r="K1361" s="22">
        <f t="shared" si="5056"/>
        <v>0</v>
      </c>
      <c r="L1361" s="22">
        <f t="shared" si="5096"/>
        <v>19532</v>
      </c>
      <c r="M1361" s="22">
        <f t="shared" si="5097"/>
        <v>19532</v>
      </c>
      <c r="N1361" s="22">
        <f t="shared" si="5098"/>
        <v>19532</v>
      </c>
      <c r="O1361" s="22">
        <f t="shared" si="5057"/>
        <v>0</v>
      </c>
      <c r="P1361" s="22">
        <f t="shared" si="5058"/>
        <v>0</v>
      </c>
      <c r="Q1361" s="22">
        <f t="shared" si="5059"/>
        <v>0</v>
      </c>
      <c r="R1361" s="22">
        <f t="shared" si="5099"/>
        <v>19532</v>
      </c>
      <c r="S1361" s="22">
        <f t="shared" si="5100"/>
        <v>19532</v>
      </c>
      <c r="T1361" s="22">
        <f t="shared" si="5101"/>
        <v>19532</v>
      </c>
      <c r="U1361" s="22">
        <f t="shared" si="5060"/>
        <v>0</v>
      </c>
      <c r="V1361" s="22">
        <f t="shared" si="5061"/>
        <v>0</v>
      </c>
      <c r="W1361" s="22">
        <f t="shared" si="5062"/>
        <v>0</v>
      </c>
      <c r="X1361" s="22">
        <f t="shared" si="5102"/>
        <v>19532</v>
      </c>
      <c r="Y1361" s="22">
        <f t="shared" si="5103"/>
        <v>19532</v>
      </c>
      <c r="Z1361" s="22">
        <f t="shared" si="5104"/>
        <v>19532</v>
      </c>
      <c r="AA1361" s="22">
        <f t="shared" si="5063"/>
        <v>0</v>
      </c>
      <c r="AB1361" s="22">
        <f t="shared" si="5064"/>
        <v>0</v>
      </c>
      <c r="AC1361" s="22">
        <f t="shared" si="5065"/>
        <v>0</v>
      </c>
      <c r="AD1361" s="22">
        <f t="shared" si="5105"/>
        <v>19532</v>
      </c>
      <c r="AE1361" s="22">
        <f t="shared" si="5106"/>
        <v>19532</v>
      </c>
      <c r="AF1361" s="22">
        <f t="shared" si="5107"/>
        <v>19532</v>
      </c>
      <c r="AG1361" s="22">
        <f t="shared" si="5066"/>
        <v>0</v>
      </c>
      <c r="AH1361" s="22">
        <f t="shared" si="5067"/>
        <v>0</v>
      </c>
      <c r="AI1361" s="22">
        <f t="shared" si="5068"/>
        <v>0</v>
      </c>
      <c r="AJ1361" s="22">
        <f t="shared" si="5108"/>
        <v>19532</v>
      </c>
      <c r="AK1361" s="22">
        <f t="shared" si="5109"/>
        <v>19532</v>
      </c>
      <c r="AL1361" s="22">
        <f t="shared" si="5110"/>
        <v>19532</v>
      </c>
      <c r="AM1361" s="22">
        <f t="shared" si="5069"/>
        <v>0</v>
      </c>
      <c r="AN1361" s="22">
        <f t="shared" si="5070"/>
        <v>0</v>
      </c>
      <c r="AO1361" s="22">
        <f t="shared" si="5071"/>
        <v>0</v>
      </c>
      <c r="AP1361" s="22">
        <f t="shared" si="5111"/>
        <v>19532</v>
      </c>
      <c r="AQ1361" s="22">
        <f t="shared" si="5112"/>
        <v>19532</v>
      </c>
      <c r="AR1361" s="22">
        <f t="shared" si="5113"/>
        <v>19532</v>
      </c>
      <c r="AS1361" s="22">
        <f t="shared" si="5072"/>
        <v>0</v>
      </c>
      <c r="AT1361" s="22">
        <f t="shared" si="5073"/>
        <v>0</v>
      </c>
      <c r="AU1361" s="22">
        <f t="shared" si="5074"/>
        <v>0</v>
      </c>
      <c r="AV1361" s="22">
        <f t="shared" si="5114"/>
        <v>19532</v>
      </c>
      <c r="AW1361" s="22">
        <f t="shared" si="5115"/>
        <v>19532</v>
      </c>
      <c r="AX1361" s="22">
        <f t="shared" si="5116"/>
        <v>19532</v>
      </c>
      <c r="AY1361" s="22">
        <f t="shared" si="5075"/>
        <v>0</v>
      </c>
      <c r="AZ1361" s="22">
        <f t="shared" si="5076"/>
        <v>0</v>
      </c>
      <c r="BA1361" s="22">
        <f t="shared" si="5077"/>
        <v>0</v>
      </c>
      <c r="BB1361" s="22">
        <f t="shared" si="5117"/>
        <v>19532</v>
      </c>
      <c r="BC1361" s="22">
        <f t="shared" si="5118"/>
        <v>19532</v>
      </c>
      <c r="BD1361" s="22">
        <f t="shared" si="5119"/>
        <v>19532</v>
      </c>
      <c r="BE1361" s="22">
        <f t="shared" si="5078"/>
        <v>0</v>
      </c>
      <c r="BF1361" s="22">
        <f t="shared" si="5079"/>
        <v>0</v>
      </c>
      <c r="BG1361" s="22">
        <f t="shared" si="5080"/>
        <v>0</v>
      </c>
      <c r="BH1361" s="22">
        <f t="shared" si="5120"/>
        <v>19532</v>
      </c>
      <c r="BI1361" s="22">
        <f t="shared" si="5121"/>
        <v>19532</v>
      </c>
      <c r="BJ1361" s="22">
        <f t="shared" si="5122"/>
        <v>19532</v>
      </c>
      <c r="BK1361" s="22">
        <f t="shared" si="5081"/>
        <v>0</v>
      </c>
      <c r="BL1361" s="22">
        <f t="shared" si="5082"/>
        <v>0</v>
      </c>
      <c r="BM1361" s="22">
        <f t="shared" si="5083"/>
        <v>0</v>
      </c>
      <c r="BN1361" s="22">
        <f t="shared" si="5123"/>
        <v>19532</v>
      </c>
      <c r="BO1361" s="22">
        <f t="shared" si="5124"/>
        <v>19532</v>
      </c>
      <c r="BP1361" s="22">
        <f t="shared" si="5125"/>
        <v>19532</v>
      </c>
      <c r="BQ1361" s="22">
        <f t="shared" si="5084"/>
        <v>0</v>
      </c>
      <c r="BR1361" s="22">
        <f t="shared" si="5085"/>
        <v>0</v>
      </c>
      <c r="BS1361" s="22">
        <f t="shared" si="5126"/>
        <v>19532</v>
      </c>
      <c r="BT1361" s="22">
        <f t="shared" si="5127"/>
        <v>19532</v>
      </c>
      <c r="BU1361" s="22">
        <f t="shared" si="5128"/>
        <v>19532</v>
      </c>
      <c r="BV1361" s="22">
        <f t="shared" si="5086"/>
        <v>0</v>
      </c>
      <c r="BW1361" s="22">
        <f t="shared" si="5087"/>
        <v>0</v>
      </c>
      <c r="BX1361" s="22">
        <f t="shared" si="5129"/>
        <v>19532</v>
      </c>
      <c r="BY1361" s="22">
        <f t="shared" si="5130"/>
        <v>19532</v>
      </c>
      <c r="BZ1361" s="22">
        <f t="shared" si="5131"/>
        <v>19532</v>
      </c>
      <c r="CA1361" s="22">
        <f t="shared" si="5088"/>
        <v>0</v>
      </c>
      <c r="CB1361" s="22">
        <f t="shared" si="5089"/>
        <v>0</v>
      </c>
      <c r="CC1361" s="22">
        <f t="shared" si="5090"/>
        <v>0</v>
      </c>
      <c r="CD1361" s="22">
        <f t="shared" si="4997"/>
        <v>19532</v>
      </c>
      <c r="CE1361" s="22">
        <f t="shared" si="5091"/>
        <v>0</v>
      </c>
      <c r="CF1361" s="34">
        <f t="shared" si="5093"/>
        <v>19532</v>
      </c>
      <c r="CG1361" s="22">
        <f t="shared" si="4998"/>
        <v>19532</v>
      </c>
      <c r="CH1361" s="22">
        <f t="shared" si="5092"/>
        <v>0</v>
      </c>
      <c r="CI1361" s="22">
        <f t="shared" si="5094"/>
        <v>19532</v>
      </c>
      <c r="CJ1361" s="22">
        <f t="shared" si="4999"/>
        <v>19532</v>
      </c>
      <c r="CK1361" s="22">
        <f t="shared" si="5092"/>
        <v>0</v>
      </c>
      <c r="CL1361" s="22">
        <f t="shared" si="5095"/>
        <v>19532</v>
      </c>
      <c r="CM1361" s="22">
        <f t="shared" si="5092"/>
        <v>0</v>
      </c>
      <c r="CN1361" s="15"/>
      <c r="CO1361" s="35"/>
      <c r="CT1361" s="5" t="s">
        <v>30</v>
      </c>
    </row>
    <row r="1362" spans="1:99" x14ac:dyDescent="0.3">
      <c r="A1362" s="36" t="s">
        <v>755</v>
      </c>
      <c r="B1362" s="16">
        <v>240</v>
      </c>
      <c r="C1362" s="32" t="s">
        <v>66</v>
      </c>
      <c r="D1362" s="32" t="s">
        <v>67</v>
      </c>
      <c r="E1362" s="33" t="s">
        <v>68</v>
      </c>
      <c r="F1362" s="22">
        <v>19532</v>
      </c>
      <c r="G1362" s="22">
        <v>19532</v>
      </c>
      <c r="H1362" s="22">
        <v>19532</v>
      </c>
      <c r="I1362" s="22"/>
      <c r="J1362" s="22"/>
      <c r="K1362" s="22"/>
      <c r="L1362" s="22">
        <f t="shared" si="5096"/>
        <v>19532</v>
      </c>
      <c r="M1362" s="22">
        <f t="shared" si="5097"/>
        <v>19532</v>
      </c>
      <c r="N1362" s="22">
        <f t="shared" si="5098"/>
        <v>19532</v>
      </c>
      <c r="O1362" s="22"/>
      <c r="P1362" s="22"/>
      <c r="Q1362" s="22"/>
      <c r="R1362" s="22">
        <f t="shared" si="5099"/>
        <v>19532</v>
      </c>
      <c r="S1362" s="22">
        <f t="shared" si="5100"/>
        <v>19532</v>
      </c>
      <c r="T1362" s="22">
        <f t="shared" si="5101"/>
        <v>19532</v>
      </c>
      <c r="U1362" s="22"/>
      <c r="V1362" s="22"/>
      <c r="W1362" s="22"/>
      <c r="X1362" s="22">
        <f t="shared" si="5102"/>
        <v>19532</v>
      </c>
      <c r="Y1362" s="22">
        <f t="shared" si="5103"/>
        <v>19532</v>
      </c>
      <c r="Z1362" s="22">
        <f t="shared" si="5104"/>
        <v>19532</v>
      </c>
      <c r="AA1362" s="22"/>
      <c r="AB1362" s="22"/>
      <c r="AC1362" s="22"/>
      <c r="AD1362" s="22">
        <f t="shared" si="5105"/>
        <v>19532</v>
      </c>
      <c r="AE1362" s="22">
        <f t="shared" si="5106"/>
        <v>19532</v>
      </c>
      <c r="AF1362" s="22">
        <f t="shared" si="5107"/>
        <v>19532</v>
      </c>
      <c r="AG1362" s="22"/>
      <c r="AH1362" s="22"/>
      <c r="AI1362" s="22"/>
      <c r="AJ1362" s="22">
        <f t="shared" si="5108"/>
        <v>19532</v>
      </c>
      <c r="AK1362" s="22">
        <f t="shared" si="5109"/>
        <v>19532</v>
      </c>
      <c r="AL1362" s="22">
        <f t="shared" si="5110"/>
        <v>19532</v>
      </c>
      <c r="AM1362" s="22"/>
      <c r="AN1362" s="22"/>
      <c r="AO1362" s="22"/>
      <c r="AP1362" s="22">
        <f t="shared" si="5111"/>
        <v>19532</v>
      </c>
      <c r="AQ1362" s="22">
        <f t="shared" si="5112"/>
        <v>19532</v>
      </c>
      <c r="AR1362" s="22">
        <f t="shared" si="5113"/>
        <v>19532</v>
      </c>
      <c r="AS1362" s="22"/>
      <c r="AT1362" s="22"/>
      <c r="AU1362" s="22"/>
      <c r="AV1362" s="22">
        <f t="shared" si="5114"/>
        <v>19532</v>
      </c>
      <c r="AW1362" s="22">
        <f t="shared" si="5115"/>
        <v>19532</v>
      </c>
      <c r="AX1362" s="22">
        <f t="shared" si="5116"/>
        <v>19532</v>
      </c>
      <c r="AY1362" s="22"/>
      <c r="AZ1362" s="22"/>
      <c r="BA1362" s="22"/>
      <c r="BB1362" s="22">
        <f t="shared" si="5117"/>
        <v>19532</v>
      </c>
      <c r="BC1362" s="22">
        <f t="shared" si="5118"/>
        <v>19532</v>
      </c>
      <c r="BD1362" s="22">
        <f t="shared" si="5119"/>
        <v>19532</v>
      </c>
      <c r="BE1362" s="22"/>
      <c r="BF1362" s="22"/>
      <c r="BG1362" s="22"/>
      <c r="BH1362" s="22">
        <f t="shared" si="5120"/>
        <v>19532</v>
      </c>
      <c r="BI1362" s="22">
        <f t="shared" si="5121"/>
        <v>19532</v>
      </c>
      <c r="BJ1362" s="22">
        <f t="shared" si="5122"/>
        <v>19532</v>
      </c>
      <c r="BK1362" s="22"/>
      <c r="BL1362" s="22"/>
      <c r="BM1362" s="22"/>
      <c r="BN1362" s="22">
        <f t="shared" si="5123"/>
        <v>19532</v>
      </c>
      <c r="BO1362" s="22">
        <f t="shared" si="5124"/>
        <v>19532</v>
      </c>
      <c r="BP1362" s="22">
        <f t="shared" si="5125"/>
        <v>19532</v>
      </c>
      <c r="BQ1362" s="22"/>
      <c r="BR1362" s="22"/>
      <c r="BS1362" s="22">
        <f t="shared" si="5126"/>
        <v>19532</v>
      </c>
      <c r="BT1362" s="22">
        <f t="shared" si="5127"/>
        <v>19532</v>
      </c>
      <c r="BU1362" s="22">
        <f t="shared" si="5128"/>
        <v>19532</v>
      </c>
      <c r="BV1362" s="22"/>
      <c r="BW1362" s="22"/>
      <c r="BX1362" s="22">
        <f t="shared" si="5129"/>
        <v>19532</v>
      </c>
      <c r="BY1362" s="22">
        <f t="shared" si="5130"/>
        <v>19532</v>
      </c>
      <c r="BZ1362" s="22">
        <f t="shared" si="5131"/>
        <v>19532</v>
      </c>
      <c r="CA1362" s="22"/>
      <c r="CB1362" s="22"/>
      <c r="CC1362" s="22"/>
      <c r="CD1362" s="22">
        <f t="shared" si="4997"/>
        <v>19532</v>
      </c>
      <c r="CE1362" s="22"/>
      <c r="CF1362" s="34">
        <f t="shared" si="5093"/>
        <v>19532</v>
      </c>
      <c r="CG1362" s="22">
        <f t="shared" si="4998"/>
        <v>19532</v>
      </c>
      <c r="CH1362" s="22"/>
      <c r="CI1362" s="22">
        <f t="shared" si="5094"/>
        <v>19532</v>
      </c>
      <c r="CJ1362" s="22">
        <f t="shared" si="4999"/>
        <v>19532</v>
      </c>
      <c r="CK1362" s="22"/>
      <c r="CL1362" s="22">
        <f t="shared" si="5095"/>
        <v>19532</v>
      </c>
      <c r="CM1362" s="22"/>
      <c r="CN1362" s="15"/>
      <c r="CO1362" s="35"/>
    </row>
    <row r="1363" spans="1:99" ht="62.4" x14ac:dyDescent="0.3">
      <c r="A1363" s="32" t="s">
        <v>757</v>
      </c>
      <c r="B1363" s="16"/>
      <c r="C1363" s="32"/>
      <c r="D1363" s="32"/>
      <c r="E1363" s="33" t="s">
        <v>758</v>
      </c>
      <c r="F1363" s="22">
        <f t="shared" ref="F1363:K1363" si="5132">F1364+F1368</f>
        <v>288809.5</v>
      </c>
      <c r="G1363" s="22">
        <f t="shared" si="5132"/>
        <v>100000</v>
      </c>
      <c r="H1363" s="22">
        <f t="shared" si="5132"/>
        <v>117116.4</v>
      </c>
      <c r="I1363" s="22">
        <f t="shared" si="5132"/>
        <v>0</v>
      </c>
      <c r="J1363" s="22">
        <f t="shared" si="5132"/>
        <v>-1465</v>
      </c>
      <c r="K1363" s="22">
        <f t="shared" si="5132"/>
        <v>-4540.0999999999904</v>
      </c>
      <c r="L1363" s="22">
        <f t="shared" si="5096"/>
        <v>288809.5</v>
      </c>
      <c r="M1363" s="22">
        <f t="shared" si="5097"/>
        <v>98535</v>
      </c>
      <c r="N1363" s="22">
        <f t="shared" si="5098"/>
        <v>112576.3</v>
      </c>
      <c r="O1363" s="22">
        <f>O1364+O1368</f>
        <v>8376.1589999999997</v>
      </c>
      <c r="P1363" s="22">
        <f>P1364+P1368</f>
        <v>0</v>
      </c>
      <c r="Q1363" s="22">
        <f>Q1364+Q1368</f>
        <v>0</v>
      </c>
      <c r="R1363" s="22">
        <f t="shared" si="5099"/>
        <v>297185.65899999999</v>
      </c>
      <c r="S1363" s="22">
        <f t="shared" si="5100"/>
        <v>98535</v>
      </c>
      <c r="T1363" s="22">
        <f t="shared" si="5101"/>
        <v>112576.3</v>
      </c>
      <c r="U1363" s="22">
        <f>U1364+U1368</f>
        <v>0</v>
      </c>
      <c r="V1363" s="22">
        <f>V1364+V1368</f>
        <v>0</v>
      </c>
      <c r="W1363" s="22">
        <f>W1364+W1368</f>
        <v>0</v>
      </c>
      <c r="X1363" s="22">
        <f t="shared" si="5102"/>
        <v>297185.65899999999</v>
      </c>
      <c r="Y1363" s="22">
        <f t="shared" si="5103"/>
        <v>98535</v>
      </c>
      <c r="Z1363" s="22">
        <f t="shared" si="5104"/>
        <v>112576.3</v>
      </c>
      <c r="AA1363" s="22">
        <f>AA1364+AA1368</f>
        <v>0</v>
      </c>
      <c r="AB1363" s="22">
        <f>AB1364+AB1368</f>
        <v>0</v>
      </c>
      <c r="AC1363" s="22">
        <f>AC1364+AC1368</f>
        <v>0</v>
      </c>
      <c r="AD1363" s="22">
        <f t="shared" si="5105"/>
        <v>297185.65899999999</v>
      </c>
      <c r="AE1363" s="22">
        <f t="shared" si="5106"/>
        <v>98535</v>
      </c>
      <c r="AF1363" s="22">
        <f t="shared" si="5107"/>
        <v>112576.3</v>
      </c>
      <c r="AG1363" s="22">
        <f>AG1364+AG1368</f>
        <v>0</v>
      </c>
      <c r="AH1363" s="22">
        <f>AH1364+AH1368</f>
        <v>0</v>
      </c>
      <c r="AI1363" s="22">
        <f>AI1364+AI1368</f>
        <v>0</v>
      </c>
      <c r="AJ1363" s="22">
        <f t="shared" si="5108"/>
        <v>297185.65899999999</v>
      </c>
      <c r="AK1363" s="22">
        <f t="shared" si="5109"/>
        <v>98535</v>
      </c>
      <c r="AL1363" s="22">
        <f t="shared" si="5110"/>
        <v>112576.3</v>
      </c>
      <c r="AM1363" s="22">
        <f>AM1364+AM1368</f>
        <v>-5796.4160000000002</v>
      </c>
      <c r="AN1363" s="22">
        <f>AN1364+AN1368</f>
        <v>0</v>
      </c>
      <c r="AO1363" s="22">
        <f>AO1364+AO1368</f>
        <v>0</v>
      </c>
      <c r="AP1363" s="22">
        <f t="shared" si="5111"/>
        <v>291389.24299999996</v>
      </c>
      <c r="AQ1363" s="22">
        <f t="shared" si="5112"/>
        <v>98535</v>
      </c>
      <c r="AR1363" s="22">
        <f t="shared" si="5113"/>
        <v>112576.3</v>
      </c>
      <c r="AS1363" s="22">
        <f>AS1364+AS1368</f>
        <v>0</v>
      </c>
      <c r="AT1363" s="22">
        <f>AT1364+AT1368</f>
        <v>0</v>
      </c>
      <c r="AU1363" s="22">
        <f>AU1364+AU1368</f>
        <v>0</v>
      </c>
      <c r="AV1363" s="22">
        <f t="shared" si="5114"/>
        <v>291389.24299999996</v>
      </c>
      <c r="AW1363" s="22">
        <f t="shared" si="5115"/>
        <v>98535</v>
      </c>
      <c r="AX1363" s="22">
        <f t="shared" si="5116"/>
        <v>112576.3</v>
      </c>
      <c r="AY1363" s="22">
        <f>AY1364+AY1368</f>
        <v>1480.3620000000001</v>
      </c>
      <c r="AZ1363" s="22">
        <f>AZ1364+AZ1368</f>
        <v>0</v>
      </c>
      <c r="BA1363" s="22">
        <f>BA1364+BA1368</f>
        <v>0</v>
      </c>
      <c r="BB1363" s="22">
        <f t="shared" si="5117"/>
        <v>292869.60499999998</v>
      </c>
      <c r="BC1363" s="22">
        <f t="shared" si="5118"/>
        <v>98535</v>
      </c>
      <c r="BD1363" s="22">
        <f t="shared" si="5119"/>
        <v>112576.3</v>
      </c>
      <c r="BE1363" s="22">
        <f>BE1364+BE1368</f>
        <v>0</v>
      </c>
      <c r="BF1363" s="22">
        <f>BF1364+BF1368</f>
        <v>0</v>
      </c>
      <c r="BG1363" s="22">
        <f>BG1364+BG1368</f>
        <v>0</v>
      </c>
      <c r="BH1363" s="22">
        <f t="shared" si="5120"/>
        <v>292869.60499999998</v>
      </c>
      <c r="BI1363" s="22">
        <f t="shared" si="5121"/>
        <v>98535</v>
      </c>
      <c r="BJ1363" s="22">
        <f t="shared" si="5122"/>
        <v>112576.3</v>
      </c>
      <c r="BK1363" s="22">
        <f>BK1364+BK1368</f>
        <v>14300</v>
      </c>
      <c r="BL1363" s="22">
        <f>BL1364+BL1368</f>
        <v>0</v>
      </c>
      <c r="BM1363" s="22">
        <f>BM1364+BM1368</f>
        <v>0</v>
      </c>
      <c r="BN1363" s="22">
        <f t="shared" si="5123"/>
        <v>307169.60499999998</v>
      </c>
      <c r="BO1363" s="22">
        <f t="shared" si="5124"/>
        <v>98535</v>
      </c>
      <c r="BP1363" s="22">
        <f t="shared" si="5125"/>
        <v>112576.3</v>
      </c>
      <c r="BQ1363" s="22">
        <f>BQ1364+BQ1368</f>
        <v>0</v>
      </c>
      <c r="BR1363" s="22">
        <f>BR1364+BR1368</f>
        <v>0</v>
      </c>
      <c r="BS1363" s="22">
        <f t="shared" si="5126"/>
        <v>307169.60499999998</v>
      </c>
      <c r="BT1363" s="22">
        <f t="shared" si="5127"/>
        <v>98535</v>
      </c>
      <c r="BU1363" s="22">
        <f t="shared" si="5128"/>
        <v>112576.3</v>
      </c>
      <c r="BV1363" s="22">
        <f>BV1364+BV1368</f>
        <v>0</v>
      </c>
      <c r="BW1363" s="22">
        <f>BW1364+BW1368</f>
        <v>0</v>
      </c>
      <c r="BX1363" s="22">
        <f t="shared" si="5129"/>
        <v>307169.60499999998</v>
      </c>
      <c r="BY1363" s="22">
        <f t="shared" si="5130"/>
        <v>98535</v>
      </c>
      <c r="BZ1363" s="22">
        <f t="shared" si="5131"/>
        <v>112576.3</v>
      </c>
      <c r="CA1363" s="22">
        <f>CA1364+CA1368</f>
        <v>97054.638000000006</v>
      </c>
      <c r="CB1363" s="22">
        <f>CB1364+CB1368</f>
        <v>-97054.638000000006</v>
      </c>
      <c r="CC1363" s="22">
        <f>CC1364+CC1368</f>
        <v>0</v>
      </c>
      <c r="CD1363" s="22">
        <f t="shared" si="4997"/>
        <v>404224.24300000002</v>
      </c>
      <c r="CE1363" s="22">
        <f>CE1364+CE1368</f>
        <v>0</v>
      </c>
      <c r="CF1363" s="34">
        <f t="shared" si="5093"/>
        <v>404224.24300000002</v>
      </c>
      <c r="CG1363" s="22">
        <f t="shared" si="4998"/>
        <v>1480.3619999999937</v>
      </c>
      <c r="CH1363" s="22">
        <f>CH1364+CH1368</f>
        <v>0</v>
      </c>
      <c r="CI1363" s="22">
        <f t="shared" si="5094"/>
        <v>1480.3619999999937</v>
      </c>
      <c r="CJ1363" s="22">
        <f t="shared" si="4999"/>
        <v>112576.3</v>
      </c>
      <c r="CK1363" s="22">
        <f>CK1364+CK1368</f>
        <v>0</v>
      </c>
      <c r="CL1363" s="22">
        <f t="shared" si="5095"/>
        <v>112576.3</v>
      </c>
      <c r="CM1363" s="22">
        <f>CM1364+CM1368</f>
        <v>0</v>
      </c>
      <c r="CN1363" s="15"/>
      <c r="CO1363" s="35"/>
      <c r="CR1363" s="5" t="s">
        <v>28</v>
      </c>
    </row>
    <row r="1364" spans="1:99" ht="31.2" x14ac:dyDescent="0.3">
      <c r="A1364" s="36" t="s">
        <v>759</v>
      </c>
      <c r="B1364" s="36"/>
      <c r="C1364" s="36"/>
      <c r="D1364" s="36"/>
      <c r="E1364" s="33" t="s">
        <v>760</v>
      </c>
      <c r="F1364" s="22">
        <f t="shared" ref="F1364:F1370" si="5133">F1365</f>
        <v>74049.100000000006</v>
      </c>
      <c r="G1364" s="22">
        <f t="shared" ref="G1364:G1370" si="5134">G1365</f>
        <v>100000</v>
      </c>
      <c r="H1364" s="22">
        <f t="shared" ref="H1364:H1370" si="5135">H1365</f>
        <v>117116.4</v>
      </c>
      <c r="I1364" s="22">
        <f t="shared" ref="I1364:I1370" si="5136">I1365</f>
        <v>0</v>
      </c>
      <c r="J1364" s="22">
        <f t="shared" ref="J1364:J1370" si="5137">J1365</f>
        <v>-1465</v>
      </c>
      <c r="K1364" s="22">
        <f t="shared" ref="K1364:K1370" si="5138">K1365</f>
        <v>-4540.0999999999904</v>
      </c>
      <c r="L1364" s="22">
        <f t="shared" si="5096"/>
        <v>74049.100000000006</v>
      </c>
      <c r="M1364" s="22">
        <f t="shared" si="5097"/>
        <v>98535</v>
      </c>
      <c r="N1364" s="22">
        <f t="shared" si="5098"/>
        <v>112576.3</v>
      </c>
      <c r="O1364" s="22">
        <f t="shared" ref="O1364:O1370" si="5139">O1365</f>
        <v>0</v>
      </c>
      <c r="P1364" s="22">
        <f t="shared" ref="P1364:P1370" si="5140">P1365</f>
        <v>0</v>
      </c>
      <c r="Q1364" s="22">
        <f t="shared" ref="Q1364:Q1370" si="5141">Q1365</f>
        <v>0</v>
      </c>
      <c r="R1364" s="22">
        <f t="shared" si="5099"/>
        <v>74049.100000000006</v>
      </c>
      <c r="S1364" s="22">
        <f t="shared" si="5100"/>
        <v>98535</v>
      </c>
      <c r="T1364" s="22">
        <f t="shared" si="5101"/>
        <v>112576.3</v>
      </c>
      <c r="U1364" s="22">
        <f t="shared" ref="U1364:U1370" si="5142">U1365</f>
        <v>0</v>
      </c>
      <c r="V1364" s="22">
        <f t="shared" ref="V1364:V1370" si="5143">V1365</f>
        <v>0</v>
      </c>
      <c r="W1364" s="22">
        <f t="shared" ref="W1364:W1370" si="5144">W1365</f>
        <v>0</v>
      </c>
      <c r="X1364" s="22">
        <f t="shared" si="5102"/>
        <v>74049.100000000006</v>
      </c>
      <c r="Y1364" s="22">
        <f t="shared" si="5103"/>
        <v>98535</v>
      </c>
      <c r="Z1364" s="22">
        <f t="shared" si="5104"/>
        <v>112576.3</v>
      </c>
      <c r="AA1364" s="22">
        <f t="shared" ref="AA1364:AA1370" si="5145">AA1365</f>
        <v>0</v>
      </c>
      <c r="AB1364" s="22">
        <f t="shared" ref="AB1364:AB1370" si="5146">AB1365</f>
        <v>0</v>
      </c>
      <c r="AC1364" s="22">
        <f t="shared" ref="AC1364:AC1370" si="5147">AC1365</f>
        <v>0</v>
      </c>
      <c r="AD1364" s="22">
        <f t="shared" si="5105"/>
        <v>74049.100000000006</v>
      </c>
      <c r="AE1364" s="22">
        <f t="shared" si="5106"/>
        <v>98535</v>
      </c>
      <c r="AF1364" s="22">
        <f t="shared" si="5107"/>
        <v>112576.3</v>
      </c>
      <c r="AG1364" s="22">
        <f t="shared" ref="AG1364:AG1370" si="5148">AG1365</f>
        <v>0</v>
      </c>
      <c r="AH1364" s="22">
        <f t="shared" ref="AH1364:AH1370" si="5149">AH1365</f>
        <v>0</v>
      </c>
      <c r="AI1364" s="22">
        <f t="shared" ref="AI1364:AI1370" si="5150">AI1365</f>
        <v>0</v>
      </c>
      <c r="AJ1364" s="22">
        <f t="shared" si="5108"/>
        <v>74049.100000000006</v>
      </c>
      <c r="AK1364" s="22">
        <f t="shared" si="5109"/>
        <v>98535</v>
      </c>
      <c r="AL1364" s="22">
        <f t="shared" si="5110"/>
        <v>112576.3</v>
      </c>
      <c r="AM1364" s="22">
        <f t="shared" ref="AM1364:AM1370" si="5151">AM1365</f>
        <v>-5796.4160000000002</v>
      </c>
      <c r="AN1364" s="22">
        <f t="shared" ref="AN1364:AN1370" si="5152">AN1365</f>
        <v>0</v>
      </c>
      <c r="AO1364" s="22">
        <f t="shared" ref="AO1364:AO1370" si="5153">AO1365</f>
        <v>0</v>
      </c>
      <c r="AP1364" s="22">
        <f t="shared" si="5111"/>
        <v>68252.684000000008</v>
      </c>
      <c r="AQ1364" s="22">
        <f t="shared" si="5112"/>
        <v>98535</v>
      </c>
      <c r="AR1364" s="22">
        <f t="shared" si="5113"/>
        <v>112576.3</v>
      </c>
      <c r="AS1364" s="22">
        <f t="shared" ref="AS1364:AS1370" si="5154">AS1365</f>
        <v>0</v>
      </c>
      <c r="AT1364" s="22">
        <f t="shared" ref="AT1364:AT1370" si="5155">AT1365</f>
        <v>0</v>
      </c>
      <c r="AU1364" s="22">
        <f t="shared" ref="AU1364:AU1370" si="5156">AU1365</f>
        <v>0</v>
      </c>
      <c r="AV1364" s="22">
        <f t="shared" si="5114"/>
        <v>68252.684000000008</v>
      </c>
      <c r="AW1364" s="22">
        <f t="shared" si="5115"/>
        <v>98535</v>
      </c>
      <c r="AX1364" s="22">
        <f t="shared" si="5116"/>
        <v>112576.3</v>
      </c>
      <c r="AY1364" s="22">
        <f t="shared" ref="AY1364:AY1370" si="5157">AY1365</f>
        <v>1480.3620000000001</v>
      </c>
      <c r="AZ1364" s="22">
        <f t="shared" ref="AZ1364:AZ1370" si="5158">AZ1365</f>
        <v>0</v>
      </c>
      <c r="BA1364" s="22">
        <f t="shared" ref="BA1364:BA1370" si="5159">BA1365</f>
        <v>0</v>
      </c>
      <c r="BB1364" s="22">
        <f t="shared" si="5117"/>
        <v>69733.046000000002</v>
      </c>
      <c r="BC1364" s="22">
        <f t="shared" si="5118"/>
        <v>98535</v>
      </c>
      <c r="BD1364" s="22">
        <f t="shared" si="5119"/>
        <v>112576.3</v>
      </c>
      <c r="BE1364" s="22">
        <f t="shared" ref="BE1364:BE1370" si="5160">BE1365</f>
        <v>0</v>
      </c>
      <c r="BF1364" s="22">
        <f t="shared" ref="BF1364:BF1370" si="5161">BF1365</f>
        <v>0</v>
      </c>
      <c r="BG1364" s="22">
        <f t="shared" ref="BG1364:BG1370" si="5162">BG1365</f>
        <v>0</v>
      </c>
      <c r="BH1364" s="22">
        <f t="shared" si="5120"/>
        <v>69733.046000000002</v>
      </c>
      <c r="BI1364" s="22">
        <f t="shared" si="5121"/>
        <v>98535</v>
      </c>
      <c r="BJ1364" s="22">
        <f t="shared" si="5122"/>
        <v>112576.3</v>
      </c>
      <c r="BK1364" s="22">
        <f t="shared" ref="BK1364:BK1370" si="5163">BK1365</f>
        <v>14300</v>
      </c>
      <c r="BL1364" s="22">
        <f t="shared" ref="BL1364:BL1370" si="5164">BL1365</f>
        <v>0</v>
      </c>
      <c r="BM1364" s="22">
        <f t="shared" ref="BM1364:BM1370" si="5165">BM1365</f>
        <v>0</v>
      </c>
      <c r="BN1364" s="22">
        <f t="shared" si="5123"/>
        <v>84033.046000000002</v>
      </c>
      <c r="BO1364" s="22">
        <f t="shared" si="5124"/>
        <v>98535</v>
      </c>
      <c r="BP1364" s="22">
        <f t="shared" si="5125"/>
        <v>112576.3</v>
      </c>
      <c r="BQ1364" s="22">
        <f t="shared" ref="BQ1364:BQ1370" si="5166">BQ1365</f>
        <v>0</v>
      </c>
      <c r="BR1364" s="22">
        <f t="shared" ref="BR1364:BR1370" si="5167">BR1365</f>
        <v>0</v>
      </c>
      <c r="BS1364" s="22">
        <f t="shared" si="5126"/>
        <v>84033.046000000002</v>
      </c>
      <c r="BT1364" s="22">
        <f t="shared" si="5127"/>
        <v>98535</v>
      </c>
      <c r="BU1364" s="22">
        <f t="shared" si="5128"/>
        <v>112576.3</v>
      </c>
      <c r="BV1364" s="22">
        <f t="shared" ref="BV1364:BV1370" si="5168">BV1365</f>
        <v>0</v>
      </c>
      <c r="BW1364" s="22">
        <f t="shared" ref="BW1364:BW1370" si="5169">BW1365</f>
        <v>0</v>
      </c>
      <c r="BX1364" s="22">
        <f t="shared" si="5129"/>
        <v>84033.046000000002</v>
      </c>
      <c r="BY1364" s="22">
        <f t="shared" si="5130"/>
        <v>98535</v>
      </c>
      <c r="BZ1364" s="22">
        <f t="shared" si="5131"/>
        <v>112576.3</v>
      </c>
      <c r="CA1364" s="22">
        <f t="shared" ref="CA1364:CA1370" si="5170">CA1365</f>
        <v>97054.638000000006</v>
      </c>
      <c r="CB1364" s="22">
        <f t="shared" ref="CB1364:CB1370" si="5171">CB1365</f>
        <v>-97054.638000000006</v>
      </c>
      <c r="CC1364" s="22">
        <f t="shared" ref="CC1364:CC1370" si="5172">CC1365</f>
        <v>0</v>
      </c>
      <c r="CD1364" s="22">
        <f t="shared" si="4997"/>
        <v>181087.68400000001</v>
      </c>
      <c r="CE1364" s="22">
        <f t="shared" ref="CE1364:CE1370" si="5173">CE1365</f>
        <v>0</v>
      </c>
      <c r="CF1364" s="34">
        <f t="shared" si="5093"/>
        <v>181087.68400000001</v>
      </c>
      <c r="CG1364" s="22">
        <f t="shared" si="4998"/>
        <v>1480.3619999999937</v>
      </c>
      <c r="CH1364" s="22">
        <f t="shared" ref="CH1364:CM1370" si="5174">CH1365</f>
        <v>0</v>
      </c>
      <c r="CI1364" s="22">
        <f t="shared" si="5094"/>
        <v>1480.3619999999937</v>
      </c>
      <c r="CJ1364" s="22">
        <f t="shared" si="4999"/>
        <v>112576.3</v>
      </c>
      <c r="CK1364" s="22">
        <f t="shared" si="5174"/>
        <v>0</v>
      </c>
      <c r="CL1364" s="22">
        <f t="shared" si="5095"/>
        <v>112576.3</v>
      </c>
      <c r="CM1364" s="22">
        <f t="shared" si="5174"/>
        <v>0</v>
      </c>
      <c r="CN1364" s="15"/>
      <c r="CO1364" s="35"/>
      <c r="CU1364" s="5" t="s">
        <v>31</v>
      </c>
    </row>
    <row r="1365" spans="1:99" ht="31.2" x14ac:dyDescent="0.3">
      <c r="A1365" s="36" t="s">
        <v>759</v>
      </c>
      <c r="B1365" s="16">
        <v>200</v>
      </c>
      <c r="C1365" s="32"/>
      <c r="D1365" s="32"/>
      <c r="E1365" s="33" t="s">
        <v>40</v>
      </c>
      <c r="F1365" s="22">
        <f t="shared" si="5133"/>
        <v>74049.100000000006</v>
      </c>
      <c r="G1365" s="22">
        <f t="shared" si="5134"/>
        <v>100000</v>
      </c>
      <c r="H1365" s="22">
        <f t="shared" si="5135"/>
        <v>117116.4</v>
      </c>
      <c r="I1365" s="22">
        <f t="shared" si="5136"/>
        <v>0</v>
      </c>
      <c r="J1365" s="22">
        <f t="shared" si="5137"/>
        <v>-1465</v>
      </c>
      <c r="K1365" s="22">
        <f t="shared" si="5138"/>
        <v>-4540.0999999999904</v>
      </c>
      <c r="L1365" s="22">
        <f t="shared" si="5096"/>
        <v>74049.100000000006</v>
      </c>
      <c r="M1365" s="22">
        <f t="shared" si="5097"/>
        <v>98535</v>
      </c>
      <c r="N1365" s="22">
        <f t="shared" si="5098"/>
        <v>112576.3</v>
      </c>
      <c r="O1365" s="22">
        <f t="shared" si="5139"/>
        <v>0</v>
      </c>
      <c r="P1365" s="22">
        <f t="shared" si="5140"/>
        <v>0</v>
      </c>
      <c r="Q1365" s="22">
        <f t="shared" si="5141"/>
        <v>0</v>
      </c>
      <c r="R1365" s="22">
        <f t="shared" si="5099"/>
        <v>74049.100000000006</v>
      </c>
      <c r="S1365" s="22">
        <f t="shared" si="5100"/>
        <v>98535</v>
      </c>
      <c r="T1365" s="22">
        <f t="shared" si="5101"/>
        <v>112576.3</v>
      </c>
      <c r="U1365" s="22">
        <f t="shared" si="5142"/>
        <v>0</v>
      </c>
      <c r="V1365" s="22">
        <f t="shared" si="5143"/>
        <v>0</v>
      </c>
      <c r="W1365" s="22">
        <f t="shared" si="5144"/>
        <v>0</v>
      </c>
      <c r="X1365" s="22">
        <f t="shared" si="5102"/>
        <v>74049.100000000006</v>
      </c>
      <c r="Y1365" s="22">
        <f t="shared" si="5103"/>
        <v>98535</v>
      </c>
      <c r="Z1365" s="22">
        <f t="shared" si="5104"/>
        <v>112576.3</v>
      </c>
      <c r="AA1365" s="22">
        <f t="shared" si="5145"/>
        <v>0</v>
      </c>
      <c r="AB1365" s="22">
        <f t="shared" si="5146"/>
        <v>0</v>
      </c>
      <c r="AC1365" s="22">
        <f t="shared" si="5147"/>
        <v>0</v>
      </c>
      <c r="AD1365" s="22">
        <f t="shared" si="5105"/>
        <v>74049.100000000006</v>
      </c>
      <c r="AE1365" s="22">
        <f t="shared" si="5106"/>
        <v>98535</v>
      </c>
      <c r="AF1365" s="22">
        <f t="shared" si="5107"/>
        <v>112576.3</v>
      </c>
      <c r="AG1365" s="22">
        <f t="shared" si="5148"/>
        <v>0</v>
      </c>
      <c r="AH1365" s="22">
        <f t="shared" si="5149"/>
        <v>0</v>
      </c>
      <c r="AI1365" s="22">
        <f t="shared" si="5150"/>
        <v>0</v>
      </c>
      <c r="AJ1365" s="22">
        <f t="shared" si="5108"/>
        <v>74049.100000000006</v>
      </c>
      <c r="AK1365" s="22">
        <f t="shared" si="5109"/>
        <v>98535</v>
      </c>
      <c r="AL1365" s="22">
        <f t="shared" si="5110"/>
        <v>112576.3</v>
      </c>
      <c r="AM1365" s="22">
        <f t="shared" si="5151"/>
        <v>-5796.4160000000002</v>
      </c>
      <c r="AN1365" s="22">
        <f t="shared" si="5152"/>
        <v>0</v>
      </c>
      <c r="AO1365" s="22">
        <f t="shared" si="5153"/>
        <v>0</v>
      </c>
      <c r="AP1365" s="22">
        <f t="shared" si="5111"/>
        <v>68252.684000000008</v>
      </c>
      <c r="AQ1365" s="22">
        <f t="shared" si="5112"/>
        <v>98535</v>
      </c>
      <c r="AR1365" s="22">
        <f t="shared" si="5113"/>
        <v>112576.3</v>
      </c>
      <c r="AS1365" s="22">
        <f t="shared" si="5154"/>
        <v>0</v>
      </c>
      <c r="AT1365" s="22">
        <f t="shared" si="5155"/>
        <v>0</v>
      </c>
      <c r="AU1365" s="22">
        <f t="shared" si="5156"/>
        <v>0</v>
      </c>
      <c r="AV1365" s="22">
        <f t="shared" si="5114"/>
        <v>68252.684000000008</v>
      </c>
      <c r="AW1365" s="22">
        <f t="shared" si="5115"/>
        <v>98535</v>
      </c>
      <c r="AX1365" s="22">
        <f t="shared" si="5116"/>
        <v>112576.3</v>
      </c>
      <c r="AY1365" s="22">
        <f t="shared" si="5157"/>
        <v>1480.3620000000001</v>
      </c>
      <c r="AZ1365" s="22">
        <f t="shared" si="5158"/>
        <v>0</v>
      </c>
      <c r="BA1365" s="22">
        <f t="shared" si="5159"/>
        <v>0</v>
      </c>
      <c r="BB1365" s="22">
        <f t="shared" si="5117"/>
        <v>69733.046000000002</v>
      </c>
      <c r="BC1365" s="22">
        <f t="shared" si="5118"/>
        <v>98535</v>
      </c>
      <c r="BD1365" s="22">
        <f t="shared" si="5119"/>
        <v>112576.3</v>
      </c>
      <c r="BE1365" s="22">
        <f t="shared" si="5160"/>
        <v>0</v>
      </c>
      <c r="BF1365" s="22">
        <f t="shared" si="5161"/>
        <v>0</v>
      </c>
      <c r="BG1365" s="22">
        <f t="shared" si="5162"/>
        <v>0</v>
      </c>
      <c r="BH1365" s="22">
        <f t="shared" si="5120"/>
        <v>69733.046000000002</v>
      </c>
      <c r="BI1365" s="22">
        <f t="shared" si="5121"/>
        <v>98535</v>
      </c>
      <c r="BJ1365" s="22">
        <f t="shared" si="5122"/>
        <v>112576.3</v>
      </c>
      <c r="BK1365" s="22">
        <f t="shared" si="5163"/>
        <v>14300</v>
      </c>
      <c r="BL1365" s="22">
        <f t="shared" si="5164"/>
        <v>0</v>
      </c>
      <c r="BM1365" s="22">
        <f t="shared" si="5165"/>
        <v>0</v>
      </c>
      <c r="BN1365" s="22">
        <f t="shared" si="5123"/>
        <v>84033.046000000002</v>
      </c>
      <c r="BO1365" s="22">
        <f t="shared" si="5124"/>
        <v>98535</v>
      </c>
      <c r="BP1365" s="22">
        <f t="shared" si="5125"/>
        <v>112576.3</v>
      </c>
      <c r="BQ1365" s="22">
        <f t="shared" si="5166"/>
        <v>0</v>
      </c>
      <c r="BR1365" s="22">
        <f t="shared" si="5167"/>
        <v>0</v>
      </c>
      <c r="BS1365" s="22">
        <f t="shared" si="5126"/>
        <v>84033.046000000002</v>
      </c>
      <c r="BT1365" s="22">
        <f t="shared" si="5127"/>
        <v>98535</v>
      </c>
      <c r="BU1365" s="22">
        <f t="shared" si="5128"/>
        <v>112576.3</v>
      </c>
      <c r="BV1365" s="22">
        <f t="shared" si="5168"/>
        <v>0</v>
      </c>
      <c r="BW1365" s="22">
        <f t="shared" si="5169"/>
        <v>0</v>
      </c>
      <c r="BX1365" s="22">
        <f t="shared" si="5129"/>
        <v>84033.046000000002</v>
      </c>
      <c r="BY1365" s="22">
        <f t="shared" si="5130"/>
        <v>98535</v>
      </c>
      <c r="BZ1365" s="22">
        <f t="shared" si="5131"/>
        <v>112576.3</v>
      </c>
      <c r="CA1365" s="22">
        <f t="shared" si="5170"/>
        <v>97054.638000000006</v>
      </c>
      <c r="CB1365" s="22">
        <f t="shared" si="5171"/>
        <v>-97054.638000000006</v>
      </c>
      <c r="CC1365" s="22">
        <f t="shared" si="5172"/>
        <v>0</v>
      </c>
      <c r="CD1365" s="22">
        <f t="shared" si="4997"/>
        <v>181087.68400000001</v>
      </c>
      <c r="CE1365" s="22">
        <f t="shared" si="5173"/>
        <v>0</v>
      </c>
      <c r="CF1365" s="34">
        <f t="shared" si="5093"/>
        <v>181087.68400000001</v>
      </c>
      <c r="CG1365" s="22">
        <f t="shared" si="4998"/>
        <v>1480.3619999999937</v>
      </c>
      <c r="CH1365" s="22">
        <f t="shared" si="5174"/>
        <v>0</v>
      </c>
      <c r="CI1365" s="22">
        <f t="shared" si="5094"/>
        <v>1480.3619999999937</v>
      </c>
      <c r="CJ1365" s="22">
        <f t="shared" si="4999"/>
        <v>112576.3</v>
      </c>
      <c r="CK1365" s="22">
        <f t="shared" si="5174"/>
        <v>0</v>
      </c>
      <c r="CL1365" s="22">
        <f t="shared" si="5095"/>
        <v>112576.3</v>
      </c>
      <c r="CM1365" s="22">
        <f t="shared" si="5174"/>
        <v>0</v>
      </c>
      <c r="CN1365" s="15"/>
      <c r="CO1365" s="35"/>
      <c r="CS1365" s="5" t="s">
        <v>29</v>
      </c>
    </row>
    <row r="1366" spans="1:99" ht="46.8" x14ac:dyDescent="0.3">
      <c r="A1366" s="36" t="s">
        <v>759</v>
      </c>
      <c r="B1366" s="16">
        <v>240</v>
      </c>
      <c r="C1366" s="32"/>
      <c r="D1366" s="32"/>
      <c r="E1366" s="33" t="s">
        <v>41</v>
      </c>
      <c r="F1366" s="22">
        <f t="shared" si="5133"/>
        <v>74049.100000000006</v>
      </c>
      <c r="G1366" s="22">
        <f t="shared" si="5134"/>
        <v>100000</v>
      </c>
      <c r="H1366" s="22">
        <f t="shared" si="5135"/>
        <v>117116.4</v>
      </c>
      <c r="I1366" s="22">
        <f t="shared" si="5136"/>
        <v>0</v>
      </c>
      <c r="J1366" s="22">
        <f t="shared" si="5137"/>
        <v>-1465</v>
      </c>
      <c r="K1366" s="22">
        <f t="shared" si="5138"/>
        <v>-4540.0999999999904</v>
      </c>
      <c r="L1366" s="22">
        <f t="shared" si="5096"/>
        <v>74049.100000000006</v>
      </c>
      <c r="M1366" s="22">
        <f t="shared" si="5097"/>
        <v>98535</v>
      </c>
      <c r="N1366" s="22">
        <f t="shared" si="5098"/>
        <v>112576.3</v>
      </c>
      <c r="O1366" s="22">
        <f t="shared" si="5139"/>
        <v>0</v>
      </c>
      <c r="P1366" s="22">
        <f t="shared" si="5140"/>
        <v>0</v>
      </c>
      <c r="Q1366" s="22">
        <f t="shared" si="5141"/>
        <v>0</v>
      </c>
      <c r="R1366" s="22">
        <f t="shared" si="5099"/>
        <v>74049.100000000006</v>
      </c>
      <c r="S1366" s="22">
        <f t="shared" si="5100"/>
        <v>98535</v>
      </c>
      <c r="T1366" s="22">
        <f t="shared" si="5101"/>
        <v>112576.3</v>
      </c>
      <c r="U1366" s="22">
        <f t="shared" si="5142"/>
        <v>0</v>
      </c>
      <c r="V1366" s="22">
        <f t="shared" si="5143"/>
        <v>0</v>
      </c>
      <c r="W1366" s="22">
        <f t="shared" si="5144"/>
        <v>0</v>
      </c>
      <c r="X1366" s="22">
        <f t="shared" si="5102"/>
        <v>74049.100000000006</v>
      </c>
      <c r="Y1366" s="22">
        <f t="shared" si="5103"/>
        <v>98535</v>
      </c>
      <c r="Z1366" s="22">
        <f t="shared" si="5104"/>
        <v>112576.3</v>
      </c>
      <c r="AA1366" s="22">
        <f t="shared" si="5145"/>
        <v>0</v>
      </c>
      <c r="AB1366" s="22">
        <f t="shared" si="5146"/>
        <v>0</v>
      </c>
      <c r="AC1366" s="22">
        <f t="shared" si="5147"/>
        <v>0</v>
      </c>
      <c r="AD1366" s="22">
        <f t="shared" si="5105"/>
        <v>74049.100000000006</v>
      </c>
      <c r="AE1366" s="22">
        <f t="shared" si="5106"/>
        <v>98535</v>
      </c>
      <c r="AF1366" s="22">
        <f t="shared" si="5107"/>
        <v>112576.3</v>
      </c>
      <c r="AG1366" s="22">
        <f t="shared" si="5148"/>
        <v>0</v>
      </c>
      <c r="AH1366" s="22">
        <f t="shared" si="5149"/>
        <v>0</v>
      </c>
      <c r="AI1366" s="22">
        <f t="shared" si="5150"/>
        <v>0</v>
      </c>
      <c r="AJ1366" s="22">
        <f t="shared" si="5108"/>
        <v>74049.100000000006</v>
      </c>
      <c r="AK1366" s="22">
        <f t="shared" si="5109"/>
        <v>98535</v>
      </c>
      <c r="AL1366" s="22">
        <f t="shared" si="5110"/>
        <v>112576.3</v>
      </c>
      <c r="AM1366" s="22">
        <f t="shared" si="5151"/>
        <v>-5796.4160000000002</v>
      </c>
      <c r="AN1366" s="22">
        <f t="shared" si="5152"/>
        <v>0</v>
      </c>
      <c r="AO1366" s="22">
        <f t="shared" si="5153"/>
        <v>0</v>
      </c>
      <c r="AP1366" s="22">
        <f t="shared" si="5111"/>
        <v>68252.684000000008</v>
      </c>
      <c r="AQ1366" s="22">
        <f t="shared" si="5112"/>
        <v>98535</v>
      </c>
      <c r="AR1366" s="22">
        <f t="shared" si="5113"/>
        <v>112576.3</v>
      </c>
      <c r="AS1366" s="22">
        <f t="shared" si="5154"/>
        <v>0</v>
      </c>
      <c r="AT1366" s="22">
        <f t="shared" si="5155"/>
        <v>0</v>
      </c>
      <c r="AU1366" s="22">
        <f t="shared" si="5156"/>
        <v>0</v>
      </c>
      <c r="AV1366" s="22">
        <f t="shared" si="5114"/>
        <v>68252.684000000008</v>
      </c>
      <c r="AW1366" s="22">
        <f t="shared" si="5115"/>
        <v>98535</v>
      </c>
      <c r="AX1366" s="22">
        <f t="shared" si="5116"/>
        <v>112576.3</v>
      </c>
      <c r="AY1366" s="22">
        <f t="shared" si="5157"/>
        <v>1480.3620000000001</v>
      </c>
      <c r="AZ1366" s="22">
        <f t="shared" si="5158"/>
        <v>0</v>
      </c>
      <c r="BA1366" s="22">
        <f t="shared" si="5159"/>
        <v>0</v>
      </c>
      <c r="BB1366" s="22">
        <f t="shared" si="5117"/>
        <v>69733.046000000002</v>
      </c>
      <c r="BC1366" s="22">
        <f t="shared" si="5118"/>
        <v>98535</v>
      </c>
      <c r="BD1366" s="22">
        <f t="shared" si="5119"/>
        <v>112576.3</v>
      </c>
      <c r="BE1366" s="22">
        <f t="shared" si="5160"/>
        <v>0</v>
      </c>
      <c r="BF1366" s="22">
        <f t="shared" si="5161"/>
        <v>0</v>
      </c>
      <c r="BG1366" s="22">
        <f t="shared" si="5162"/>
        <v>0</v>
      </c>
      <c r="BH1366" s="22">
        <f t="shared" si="5120"/>
        <v>69733.046000000002</v>
      </c>
      <c r="BI1366" s="22">
        <f t="shared" si="5121"/>
        <v>98535</v>
      </c>
      <c r="BJ1366" s="22">
        <f t="shared" si="5122"/>
        <v>112576.3</v>
      </c>
      <c r="BK1366" s="22">
        <f t="shared" si="5163"/>
        <v>14300</v>
      </c>
      <c r="BL1366" s="22">
        <f t="shared" si="5164"/>
        <v>0</v>
      </c>
      <c r="BM1366" s="22">
        <f t="shared" si="5165"/>
        <v>0</v>
      </c>
      <c r="BN1366" s="22">
        <f t="shared" si="5123"/>
        <v>84033.046000000002</v>
      </c>
      <c r="BO1366" s="22">
        <f t="shared" si="5124"/>
        <v>98535</v>
      </c>
      <c r="BP1366" s="22">
        <f t="shared" si="5125"/>
        <v>112576.3</v>
      </c>
      <c r="BQ1366" s="22">
        <f t="shared" si="5166"/>
        <v>0</v>
      </c>
      <c r="BR1366" s="22">
        <f t="shared" si="5167"/>
        <v>0</v>
      </c>
      <c r="BS1366" s="22">
        <f t="shared" si="5126"/>
        <v>84033.046000000002</v>
      </c>
      <c r="BT1366" s="22">
        <f t="shared" si="5127"/>
        <v>98535</v>
      </c>
      <c r="BU1366" s="22">
        <f t="shared" si="5128"/>
        <v>112576.3</v>
      </c>
      <c r="BV1366" s="22">
        <f t="shared" si="5168"/>
        <v>0</v>
      </c>
      <c r="BW1366" s="22">
        <f t="shared" si="5169"/>
        <v>0</v>
      </c>
      <c r="BX1366" s="22">
        <f t="shared" si="5129"/>
        <v>84033.046000000002</v>
      </c>
      <c r="BY1366" s="22">
        <f t="shared" si="5130"/>
        <v>98535</v>
      </c>
      <c r="BZ1366" s="22">
        <f t="shared" si="5131"/>
        <v>112576.3</v>
      </c>
      <c r="CA1366" s="22">
        <f t="shared" si="5170"/>
        <v>97054.638000000006</v>
      </c>
      <c r="CB1366" s="22">
        <f t="shared" si="5171"/>
        <v>-97054.638000000006</v>
      </c>
      <c r="CC1366" s="22">
        <f t="shared" si="5172"/>
        <v>0</v>
      </c>
      <c r="CD1366" s="22">
        <f t="shared" si="4997"/>
        <v>181087.68400000001</v>
      </c>
      <c r="CE1366" s="22">
        <f t="shared" si="5173"/>
        <v>0</v>
      </c>
      <c r="CF1366" s="34">
        <f t="shared" si="5093"/>
        <v>181087.68400000001</v>
      </c>
      <c r="CG1366" s="22">
        <f t="shared" si="4998"/>
        <v>1480.3619999999937</v>
      </c>
      <c r="CH1366" s="22">
        <f t="shared" si="5174"/>
        <v>0</v>
      </c>
      <c r="CI1366" s="22">
        <f t="shared" si="5094"/>
        <v>1480.3619999999937</v>
      </c>
      <c r="CJ1366" s="22">
        <f t="shared" si="4999"/>
        <v>112576.3</v>
      </c>
      <c r="CK1366" s="22">
        <f t="shared" si="5174"/>
        <v>0</v>
      </c>
      <c r="CL1366" s="22">
        <f t="shared" si="5095"/>
        <v>112576.3</v>
      </c>
      <c r="CM1366" s="22">
        <f t="shared" si="5174"/>
        <v>0</v>
      </c>
      <c r="CN1366" s="15"/>
      <c r="CO1366" s="35"/>
      <c r="CT1366" s="5" t="s">
        <v>30</v>
      </c>
    </row>
    <row r="1367" spans="1:99" x14ac:dyDescent="0.3">
      <c r="A1367" s="36" t="s">
        <v>759</v>
      </c>
      <c r="B1367" s="16">
        <v>240</v>
      </c>
      <c r="C1367" s="32" t="s">
        <v>66</v>
      </c>
      <c r="D1367" s="32" t="s">
        <v>67</v>
      </c>
      <c r="E1367" s="33" t="s">
        <v>68</v>
      </c>
      <c r="F1367" s="22">
        <v>74049.100000000006</v>
      </c>
      <c r="G1367" s="22">
        <v>100000</v>
      </c>
      <c r="H1367" s="22">
        <v>117116.4</v>
      </c>
      <c r="I1367" s="22"/>
      <c r="J1367" s="22">
        <v>-1465</v>
      </c>
      <c r="K1367" s="22">
        <v>-4540.0999999999904</v>
      </c>
      <c r="L1367" s="22">
        <f t="shared" si="5096"/>
        <v>74049.100000000006</v>
      </c>
      <c r="M1367" s="22">
        <f t="shared" si="5097"/>
        <v>98535</v>
      </c>
      <c r="N1367" s="22">
        <f t="shared" si="5098"/>
        <v>112576.3</v>
      </c>
      <c r="O1367" s="22"/>
      <c r="P1367" s="22"/>
      <c r="Q1367" s="22"/>
      <c r="R1367" s="22">
        <f t="shared" si="5099"/>
        <v>74049.100000000006</v>
      </c>
      <c r="S1367" s="22">
        <f t="shared" si="5100"/>
        <v>98535</v>
      </c>
      <c r="T1367" s="22">
        <f t="shared" si="5101"/>
        <v>112576.3</v>
      </c>
      <c r="U1367" s="22"/>
      <c r="V1367" s="22"/>
      <c r="W1367" s="22"/>
      <c r="X1367" s="22">
        <f t="shared" si="5102"/>
        <v>74049.100000000006</v>
      </c>
      <c r="Y1367" s="22">
        <f t="shared" si="5103"/>
        <v>98535</v>
      </c>
      <c r="Z1367" s="22">
        <f t="shared" si="5104"/>
        <v>112576.3</v>
      </c>
      <c r="AA1367" s="22"/>
      <c r="AB1367" s="22"/>
      <c r="AC1367" s="22"/>
      <c r="AD1367" s="22">
        <f t="shared" si="5105"/>
        <v>74049.100000000006</v>
      </c>
      <c r="AE1367" s="22">
        <f t="shared" si="5106"/>
        <v>98535</v>
      </c>
      <c r="AF1367" s="22">
        <f t="shared" si="5107"/>
        <v>112576.3</v>
      </c>
      <c r="AG1367" s="22"/>
      <c r="AH1367" s="22"/>
      <c r="AI1367" s="22"/>
      <c r="AJ1367" s="22">
        <f t="shared" si="5108"/>
        <v>74049.100000000006</v>
      </c>
      <c r="AK1367" s="22">
        <f t="shared" si="5109"/>
        <v>98535</v>
      </c>
      <c r="AL1367" s="22">
        <f t="shared" si="5110"/>
        <v>112576.3</v>
      </c>
      <c r="AM1367" s="22">
        <v>-5796.4160000000002</v>
      </c>
      <c r="AN1367" s="22"/>
      <c r="AO1367" s="22"/>
      <c r="AP1367" s="22">
        <f t="shared" si="5111"/>
        <v>68252.684000000008</v>
      </c>
      <c r="AQ1367" s="22">
        <f t="shared" si="5112"/>
        <v>98535</v>
      </c>
      <c r="AR1367" s="22">
        <f t="shared" si="5113"/>
        <v>112576.3</v>
      </c>
      <c r="AS1367" s="22"/>
      <c r="AT1367" s="22"/>
      <c r="AU1367" s="22"/>
      <c r="AV1367" s="22">
        <f t="shared" si="5114"/>
        <v>68252.684000000008</v>
      </c>
      <c r="AW1367" s="22">
        <f t="shared" si="5115"/>
        <v>98535</v>
      </c>
      <c r="AX1367" s="22">
        <f t="shared" si="5116"/>
        <v>112576.3</v>
      </c>
      <c r="AY1367" s="22">
        <v>1480.3620000000001</v>
      </c>
      <c r="AZ1367" s="22"/>
      <c r="BA1367" s="22"/>
      <c r="BB1367" s="22">
        <f t="shared" si="5117"/>
        <v>69733.046000000002</v>
      </c>
      <c r="BC1367" s="22">
        <f t="shared" si="5118"/>
        <v>98535</v>
      </c>
      <c r="BD1367" s="22">
        <f t="shared" si="5119"/>
        <v>112576.3</v>
      </c>
      <c r="BE1367" s="22"/>
      <c r="BF1367" s="22"/>
      <c r="BG1367" s="22"/>
      <c r="BH1367" s="22">
        <f t="shared" si="5120"/>
        <v>69733.046000000002</v>
      </c>
      <c r="BI1367" s="22">
        <f t="shared" si="5121"/>
        <v>98535</v>
      </c>
      <c r="BJ1367" s="22">
        <f t="shared" si="5122"/>
        <v>112576.3</v>
      </c>
      <c r="BK1367" s="22">
        <v>14300</v>
      </c>
      <c r="BL1367" s="22"/>
      <c r="BM1367" s="22"/>
      <c r="BN1367" s="22">
        <f t="shared" si="5123"/>
        <v>84033.046000000002</v>
      </c>
      <c r="BO1367" s="22">
        <f t="shared" si="5124"/>
        <v>98535</v>
      </c>
      <c r="BP1367" s="22">
        <f t="shared" si="5125"/>
        <v>112576.3</v>
      </c>
      <c r="BQ1367" s="22"/>
      <c r="BR1367" s="22"/>
      <c r="BS1367" s="22">
        <f t="shared" si="5126"/>
        <v>84033.046000000002</v>
      </c>
      <c r="BT1367" s="22">
        <f t="shared" si="5127"/>
        <v>98535</v>
      </c>
      <c r="BU1367" s="22">
        <f t="shared" si="5128"/>
        <v>112576.3</v>
      </c>
      <c r="BV1367" s="22"/>
      <c r="BW1367" s="22"/>
      <c r="BX1367" s="22">
        <f t="shared" si="5129"/>
        <v>84033.046000000002</v>
      </c>
      <c r="BY1367" s="22">
        <f t="shared" si="5130"/>
        <v>98535</v>
      </c>
      <c r="BZ1367" s="22">
        <f t="shared" si="5131"/>
        <v>112576.3</v>
      </c>
      <c r="CA1367" s="22">
        <v>97054.638000000006</v>
      </c>
      <c r="CB1367" s="22">
        <v>-97054.638000000006</v>
      </c>
      <c r="CC1367" s="22"/>
      <c r="CD1367" s="22">
        <f t="shared" si="4997"/>
        <v>181087.68400000001</v>
      </c>
      <c r="CE1367" s="22"/>
      <c r="CF1367" s="34">
        <f t="shared" si="5093"/>
        <v>181087.68400000001</v>
      </c>
      <c r="CG1367" s="22">
        <f t="shared" si="4998"/>
        <v>1480.3619999999937</v>
      </c>
      <c r="CH1367" s="22"/>
      <c r="CI1367" s="22">
        <f t="shared" si="5094"/>
        <v>1480.3619999999937</v>
      </c>
      <c r="CJ1367" s="22">
        <f t="shared" si="4999"/>
        <v>112576.3</v>
      </c>
      <c r="CK1367" s="22"/>
      <c r="CL1367" s="22">
        <f t="shared" si="5095"/>
        <v>112576.3</v>
      </c>
      <c r="CM1367" s="22"/>
      <c r="CN1367" s="15"/>
      <c r="CO1367" s="35">
        <v>60</v>
      </c>
    </row>
    <row r="1368" spans="1:99" x14ac:dyDescent="0.3">
      <c r="A1368" s="36" t="s">
        <v>761</v>
      </c>
      <c r="B1368" s="16"/>
      <c r="C1368" s="32"/>
      <c r="D1368" s="32"/>
      <c r="E1368" s="33" t="s">
        <v>711</v>
      </c>
      <c r="F1368" s="22">
        <f t="shared" si="5133"/>
        <v>214760.4</v>
      </c>
      <c r="G1368" s="22">
        <f t="shared" si="5134"/>
        <v>0</v>
      </c>
      <c r="H1368" s="22">
        <f t="shared" si="5135"/>
        <v>0</v>
      </c>
      <c r="I1368" s="22">
        <f t="shared" si="5136"/>
        <v>0</v>
      </c>
      <c r="J1368" s="22">
        <f t="shared" si="5137"/>
        <v>0</v>
      </c>
      <c r="K1368" s="22">
        <f t="shared" si="5138"/>
        <v>0</v>
      </c>
      <c r="L1368" s="22">
        <f t="shared" si="5096"/>
        <v>214760.4</v>
      </c>
      <c r="M1368" s="22">
        <f t="shared" si="5097"/>
        <v>0</v>
      </c>
      <c r="N1368" s="22">
        <f t="shared" si="5098"/>
        <v>0</v>
      </c>
      <c r="O1368" s="22">
        <f t="shared" si="5139"/>
        <v>8376.1589999999997</v>
      </c>
      <c r="P1368" s="22">
        <f t="shared" si="5140"/>
        <v>0</v>
      </c>
      <c r="Q1368" s="22">
        <f t="shared" si="5141"/>
        <v>0</v>
      </c>
      <c r="R1368" s="22">
        <f t="shared" si="5099"/>
        <v>223136.55900000001</v>
      </c>
      <c r="S1368" s="22">
        <f t="shared" si="5100"/>
        <v>0</v>
      </c>
      <c r="T1368" s="22">
        <f t="shared" si="5101"/>
        <v>0</v>
      </c>
      <c r="U1368" s="22">
        <f t="shared" si="5142"/>
        <v>0</v>
      </c>
      <c r="V1368" s="22">
        <f t="shared" si="5143"/>
        <v>0</v>
      </c>
      <c r="W1368" s="22">
        <f t="shared" si="5144"/>
        <v>0</v>
      </c>
      <c r="X1368" s="22">
        <f t="shared" si="5102"/>
        <v>223136.55900000001</v>
      </c>
      <c r="Y1368" s="22">
        <f t="shared" si="5103"/>
        <v>0</v>
      </c>
      <c r="Z1368" s="22">
        <f t="shared" si="5104"/>
        <v>0</v>
      </c>
      <c r="AA1368" s="22">
        <f t="shared" si="5145"/>
        <v>0</v>
      </c>
      <c r="AB1368" s="22">
        <f t="shared" si="5146"/>
        <v>0</v>
      </c>
      <c r="AC1368" s="22">
        <f t="shared" si="5147"/>
        <v>0</v>
      </c>
      <c r="AD1368" s="22">
        <f t="shared" si="5105"/>
        <v>223136.55900000001</v>
      </c>
      <c r="AE1368" s="22">
        <f t="shared" si="5106"/>
        <v>0</v>
      </c>
      <c r="AF1368" s="22">
        <f t="shared" si="5107"/>
        <v>0</v>
      </c>
      <c r="AG1368" s="22">
        <f t="shared" si="5148"/>
        <v>0</v>
      </c>
      <c r="AH1368" s="22">
        <f t="shared" si="5149"/>
        <v>0</v>
      </c>
      <c r="AI1368" s="22">
        <f t="shared" si="5150"/>
        <v>0</v>
      </c>
      <c r="AJ1368" s="22">
        <f t="shared" si="5108"/>
        <v>223136.55900000001</v>
      </c>
      <c r="AK1368" s="22">
        <f t="shared" si="5109"/>
        <v>0</v>
      </c>
      <c r="AL1368" s="22">
        <f t="shared" si="5110"/>
        <v>0</v>
      </c>
      <c r="AM1368" s="22">
        <f t="shared" si="5151"/>
        <v>0</v>
      </c>
      <c r="AN1368" s="22">
        <f t="shared" si="5152"/>
        <v>0</v>
      </c>
      <c r="AO1368" s="22">
        <f t="shared" si="5153"/>
        <v>0</v>
      </c>
      <c r="AP1368" s="22">
        <f t="shared" si="5111"/>
        <v>223136.55900000001</v>
      </c>
      <c r="AQ1368" s="22">
        <f t="shared" si="5112"/>
        <v>0</v>
      </c>
      <c r="AR1368" s="22">
        <f t="shared" si="5113"/>
        <v>0</v>
      </c>
      <c r="AS1368" s="22">
        <f t="shared" si="5154"/>
        <v>0</v>
      </c>
      <c r="AT1368" s="22">
        <f t="shared" si="5155"/>
        <v>0</v>
      </c>
      <c r="AU1368" s="22">
        <f t="shared" si="5156"/>
        <v>0</v>
      </c>
      <c r="AV1368" s="22">
        <f t="shared" si="5114"/>
        <v>223136.55900000001</v>
      </c>
      <c r="AW1368" s="22">
        <f t="shared" si="5115"/>
        <v>0</v>
      </c>
      <c r="AX1368" s="22">
        <f t="shared" si="5116"/>
        <v>0</v>
      </c>
      <c r="AY1368" s="22">
        <f t="shared" si="5157"/>
        <v>0</v>
      </c>
      <c r="AZ1368" s="22">
        <f t="shared" si="5158"/>
        <v>0</v>
      </c>
      <c r="BA1368" s="22">
        <f t="shared" si="5159"/>
        <v>0</v>
      </c>
      <c r="BB1368" s="22">
        <f t="shared" si="5117"/>
        <v>223136.55900000001</v>
      </c>
      <c r="BC1368" s="22">
        <f t="shared" si="5118"/>
        <v>0</v>
      </c>
      <c r="BD1368" s="22">
        <f t="shared" si="5119"/>
        <v>0</v>
      </c>
      <c r="BE1368" s="22">
        <f t="shared" si="5160"/>
        <v>0</v>
      </c>
      <c r="BF1368" s="22">
        <f t="shared" si="5161"/>
        <v>0</v>
      </c>
      <c r="BG1368" s="22">
        <f t="shared" si="5162"/>
        <v>0</v>
      </c>
      <c r="BH1368" s="22">
        <f t="shared" si="5120"/>
        <v>223136.55900000001</v>
      </c>
      <c r="BI1368" s="22">
        <f t="shared" si="5121"/>
        <v>0</v>
      </c>
      <c r="BJ1368" s="22">
        <f t="shared" si="5122"/>
        <v>0</v>
      </c>
      <c r="BK1368" s="22">
        <f t="shared" si="5163"/>
        <v>0</v>
      </c>
      <c r="BL1368" s="22">
        <f t="shared" si="5164"/>
        <v>0</v>
      </c>
      <c r="BM1368" s="22">
        <f t="shared" si="5165"/>
        <v>0</v>
      </c>
      <c r="BN1368" s="22">
        <f t="shared" si="5123"/>
        <v>223136.55900000001</v>
      </c>
      <c r="BO1368" s="22">
        <f t="shared" si="5124"/>
        <v>0</v>
      </c>
      <c r="BP1368" s="22">
        <f t="shared" si="5125"/>
        <v>0</v>
      </c>
      <c r="BQ1368" s="22">
        <f t="shared" si="5166"/>
        <v>0</v>
      </c>
      <c r="BR1368" s="22">
        <f t="shared" si="5167"/>
        <v>0</v>
      </c>
      <c r="BS1368" s="22">
        <f t="shared" si="5126"/>
        <v>223136.55900000001</v>
      </c>
      <c r="BT1368" s="22">
        <f t="shared" si="5127"/>
        <v>0</v>
      </c>
      <c r="BU1368" s="22">
        <f t="shared" si="5128"/>
        <v>0</v>
      </c>
      <c r="BV1368" s="22">
        <f t="shared" si="5168"/>
        <v>0</v>
      </c>
      <c r="BW1368" s="22">
        <f t="shared" si="5169"/>
        <v>0</v>
      </c>
      <c r="BX1368" s="22">
        <f t="shared" si="5129"/>
        <v>223136.55900000001</v>
      </c>
      <c r="BY1368" s="22">
        <f t="shared" si="5130"/>
        <v>0</v>
      </c>
      <c r="BZ1368" s="22">
        <f t="shared" si="5131"/>
        <v>0</v>
      </c>
      <c r="CA1368" s="22">
        <f t="shared" si="5170"/>
        <v>0</v>
      </c>
      <c r="CB1368" s="22">
        <f t="shared" si="5171"/>
        <v>0</v>
      </c>
      <c r="CC1368" s="22">
        <f t="shared" si="5172"/>
        <v>0</v>
      </c>
      <c r="CD1368" s="22">
        <f t="shared" si="4997"/>
        <v>223136.55900000001</v>
      </c>
      <c r="CE1368" s="22">
        <f t="shared" si="5173"/>
        <v>0</v>
      </c>
      <c r="CF1368" s="34">
        <f t="shared" si="5093"/>
        <v>223136.55900000001</v>
      </c>
      <c r="CG1368" s="22">
        <f t="shared" si="4998"/>
        <v>0</v>
      </c>
      <c r="CH1368" s="22">
        <f t="shared" si="5174"/>
        <v>0</v>
      </c>
      <c r="CI1368" s="22">
        <f t="shared" si="5094"/>
        <v>0</v>
      </c>
      <c r="CJ1368" s="22">
        <f t="shared" si="4999"/>
        <v>0</v>
      </c>
      <c r="CK1368" s="22">
        <f t="shared" si="5174"/>
        <v>0</v>
      </c>
      <c r="CL1368" s="22">
        <f t="shared" si="5095"/>
        <v>0</v>
      </c>
      <c r="CM1368" s="22">
        <f t="shared" si="5174"/>
        <v>0</v>
      </c>
      <c r="CN1368" s="15"/>
      <c r="CO1368" s="35"/>
      <c r="CU1368" s="5" t="s">
        <v>31</v>
      </c>
    </row>
    <row r="1369" spans="1:99" ht="31.2" x14ac:dyDescent="0.3">
      <c r="A1369" s="36" t="s">
        <v>761</v>
      </c>
      <c r="B1369" s="16">
        <v>200</v>
      </c>
      <c r="C1369" s="32"/>
      <c r="D1369" s="32"/>
      <c r="E1369" s="33" t="s">
        <v>40</v>
      </c>
      <c r="F1369" s="22">
        <f t="shared" si="5133"/>
        <v>214760.4</v>
      </c>
      <c r="G1369" s="22">
        <f t="shared" si="5134"/>
        <v>0</v>
      </c>
      <c r="H1369" s="22">
        <f t="shared" si="5135"/>
        <v>0</v>
      </c>
      <c r="I1369" s="22">
        <f t="shared" si="5136"/>
        <v>0</v>
      </c>
      <c r="J1369" s="22">
        <f t="shared" si="5137"/>
        <v>0</v>
      </c>
      <c r="K1369" s="22">
        <f t="shared" si="5138"/>
        <v>0</v>
      </c>
      <c r="L1369" s="22">
        <f t="shared" si="5096"/>
        <v>214760.4</v>
      </c>
      <c r="M1369" s="22">
        <f t="shared" si="5097"/>
        <v>0</v>
      </c>
      <c r="N1369" s="22">
        <f t="shared" si="5098"/>
        <v>0</v>
      </c>
      <c r="O1369" s="22">
        <f t="shared" si="5139"/>
        <v>8376.1589999999997</v>
      </c>
      <c r="P1369" s="22">
        <f t="shared" si="5140"/>
        <v>0</v>
      </c>
      <c r="Q1369" s="22">
        <f t="shared" si="5141"/>
        <v>0</v>
      </c>
      <c r="R1369" s="22">
        <f t="shared" si="5099"/>
        <v>223136.55900000001</v>
      </c>
      <c r="S1369" s="22">
        <f t="shared" si="5100"/>
        <v>0</v>
      </c>
      <c r="T1369" s="22">
        <f t="shared" si="5101"/>
        <v>0</v>
      </c>
      <c r="U1369" s="22">
        <f t="shared" si="5142"/>
        <v>0</v>
      </c>
      <c r="V1369" s="22">
        <f t="shared" si="5143"/>
        <v>0</v>
      </c>
      <c r="W1369" s="22">
        <f t="shared" si="5144"/>
        <v>0</v>
      </c>
      <c r="X1369" s="22">
        <f t="shared" si="5102"/>
        <v>223136.55900000001</v>
      </c>
      <c r="Y1369" s="22">
        <f t="shared" si="5103"/>
        <v>0</v>
      </c>
      <c r="Z1369" s="22">
        <f t="shared" si="5104"/>
        <v>0</v>
      </c>
      <c r="AA1369" s="22">
        <f t="shared" si="5145"/>
        <v>0</v>
      </c>
      <c r="AB1369" s="22">
        <f t="shared" si="5146"/>
        <v>0</v>
      </c>
      <c r="AC1369" s="22">
        <f t="shared" si="5147"/>
        <v>0</v>
      </c>
      <c r="AD1369" s="22">
        <f t="shared" si="5105"/>
        <v>223136.55900000001</v>
      </c>
      <c r="AE1369" s="22">
        <f t="shared" si="5106"/>
        <v>0</v>
      </c>
      <c r="AF1369" s="22">
        <f t="shared" si="5107"/>
        <v>0</v>
      </c>
      <c r="AG1369" s="22">
        <f t="shared" si="5148"/>
        <v>0</v>
      </c>
      <c r="AH1369" s="22">
        <f t="shared" si="5149"/>
        <v>0</v>
      </c>
      <c r="AI1369" s="22">
        <f t="shared" si="5150"/>
        <v>0</v>
      </c>
      <c r="AJ1369" s="22">
        <f t="shared" si="5108"/>
        <v>223136.55900000001</v>
      </c>
      <c r="AK1369" s="22">
        <f t="shared" si="5109"/>
        <v>0</v>
      </c>
      <c r="AL1369" s="22">
        <f t="shared" si="5110"/>
        <v>0</v>
      </c>
      <c r="AM1369" s="22">
        <f t="shared" si="5151"/>
        <v>0</v>
      </c>
      <c r="AN1369" s="22">
        <f t="shared" si="5152"/>
        <v>0</v>
      </c>
      <c r="AO1369" s="22">
        <f t="shared" si="5153"/>
        <v>0</v>
      </c>
      <c r="AP1369" s="22">
        <f t="shared" si="5111"/>
        <v>223136.55900000001</v>
      </c>
      <c r="AQ1369" s="22">
        <f t="shared" si="5112"/>
        <v>0</v>
      </c>
      <c r="AR1369" s="22">
        <f t="shared" si="5113"/>
        <v>0</v>
      </c>
      <c r="AS1369" s="22">
        <f t="shared" si="5154"/>
        <v>0</v>
      </c>
      <c r="AT1369" s="22">
        <f t="shared" si="5155"/>
        <v>0</v>
      </c>
      <c r="AU1369" s="22">
        <f t="shared" si="5156"/>
        <v>0</v>
      </c>
      <c r="AV1369" s="22">
        <f t="shared" si="5114"/>
        <v>223136.55900000001</v>
      </c>
      <c r="AW1369" s="22">
        <f t="shared" si="5115"/>
        <v>0</v>
      </c>
      <c r="AX1369" s="22">
        <f t="shared" si="5116"/>
        <v>0</v>
      </c>
      <c r="AY1369" s="22">
        <f t="shared" si="5157"/>
        <v>0</v>
      </c>
      <c r="AZ1369" s="22">
        <f t="shared" si="5158"/>
        <v>0</v>
      </c>
      <c r="BA1369" s="22">
        <f t="shared" si="5159"/>
        <v>0</v>
      </c>
      <c r="BB1369" s="22">
        <f t="shared" si="5117"/>
        <v>223136.55900000001</v>
      </c>
      <c r="BC1369" s="22">
        <f t="shared" si="5118"/>
        <v>0</v>
      </c>
      <c r="BD1369" s="22">
        <f t="shared" si="5119"/>
        <v>0</v>
      </c>
      <c r="BE1369" s="22">
        <f t="shared" si="5160"/>
        <v>0</v>
      </c>
      <c r="BF1369" s="22">
        <f t="shared" si="5161"/>
        <v>0</v>
      </c>
      <c r="BG1369" s="22">
        <f t="shared" si="5162"/>
        <v>0</v>
      </c>
      <c r="BH1369" s="22">
        <f t="shared" si="5120"/>
        <v>223136.55900000001</v>
      </c>
      <c r="BI1369" s="22">
        <f t="shared" si="5121"/>
        <v>0</v>
      </c>
      <c r="BJ1369" s="22">
        <f t="shared" si="5122"/>
        <v>0</v>
      </c>
      <c r="BK1369" s="22">
        <f t="shared" si="5163"/>
        <v>0</v>
      </c>
      <c r="BL1369" s="22">
        <f t="shared" si="5164"/>
        <v>0</v>
      </c>
      <c r="BM1369" s="22">
        <f t="shared" si="5165"/>
        <v>0</v>
      </c>
      <c r="BN1369" s="22">
        <f t="shared" si="5123"/>
        <v>223136.55900000001</v>
      </c>
      <c r="BO1369" s="22">
        <f t="shared" si="5124"/>
        <v>0</v>
      </c>
      <c r="BP1369" s="22">
        <f t="shared" si="5125"/>
        <v>0</v>
      </c>
      <c r="BQ1369" s="22">
        <f t="shared" si="5166"/>
        <v>0</v>
      </c>
      <c r="BR1369" s="22">
        <f t="shared" si="5167"/>
        <v>0</v>
      </c>
      <c r="BS1369" s="22">
        <f t="shared" si="5126"/>
        <v>223136.55900000001</v>
      </c>
      <c r="BT1369" s="22">
        <f t="shared" si="5127"/>
        <v>0</v>
      </c>
      <c r="BU1369" s="22">
        <f t="shared" si="5128"/>
        <v>0</v>
      </c>
      <c r="BV1369" s="22">
        <f t="shared" si="5168"/>
        <v>0</v>
      </c>
      <c r="BW1369" s="22">
        <f t="shared" si="5169"/>
        <v>0</v>
      </c>
      <c r="BX1369" s="22">
        <f t="shared" si="5129"/>
        <v>223136.55900000001</v>
      </c>
      <c r="BY1369" s="22">
        <f t="shared" si="5130"/>
        <v>0</v>
      </c>
      <c r="BZ1369" s="22">
        <f t="shared" si="5131"/>
        <v>0</v>
      </c>
      <c r="CA1369" s="22">
        <f t="shared" si="5170"/>
        <v>0</v>
      </c>
      <c r="CB1369" s="22">
        <f t="shared" si="5171"/>
        <v>0</v>
      </c>
      <c r="CC1369" s="22">
        <f t="shared" si="5172"/>
        <v>0</v>
      </c>
      <c r="CD1369" s="22">
        <f t="shared" si="4997"/>
        <v>223136.55900000001</v>
      </c>
      <c r="CE1369" s="22">
        <f t="shared" si="5173"/>
        <v>0</v>
      </c>
      <c r="CF1369" s="34">
        <f t="shared" si="5093"/>
        <v>223136.55900000001</v>
      </c>
      <c r="CG1369" s="22">
        <f t="shared" si="4998"/>
        <v>0</v>
      </c>
      <c r="CH1369" s="22">
        <f t="shared" si="5174"/>
        <v>0</v>
      </c>
      <c r="CI1369" s="22">
        <f t="shared" si="5094"/>
        <v>0</v>
      </c>
      <c r="CJ1369" s="22">
        <f t="shared" si="4999"/>
        <v>0</v>
      </c>
      <c r="CK1369" s="22">
        <f t="shared" si="5174"/>
        <v>0</v>
      </c>
      <c r="CL1369" s="22">
        <f t="shared" si="5095"/>
        <v>0</v>
      </c>
      <c r="CM1369" s="22">
        <f t="shared" si="5174"/>
        <v>0</v>
      </c>
      <c r="CN1369" s="15"/>
      <c r="CO1369" s="35"/>
      <c r="CS1369" s="5" t="s">
        <v>29</v>
      </c>
    </row>
    <row r="1370" spans="1:99" ht="46.8" x14ac:dyDescent="0.3">
      <c r="A1370" s="36" t="s">
        <v>761</v>
      </c>
      <c r="B1370" s="16">
        <v>240</v>
      </c>
      <c r="C1370" s="32"/>
      <c r="D1370" s="32"/>
      <c r="E1370" s="33" t="s">
        <v>41</v>
      </c>
      <c r="F1370" s="22">
        <f t="shared" si="5133"/>
        <v>214760.4</v>
      </c>
      <c r="G1370" s="22">
        <f t="shared" si="5134"/>
        <v>0</v>
      </c>
      <c r="H1370" s="22">
        <f t="shared" si="5135"/>
        <v>0</v>
      </c>
      <c r="I1370" s="22">
        <f t="shared" si="5136"/>
        <v>0</v>
      </c>
      <c r="J1370" s="22">
        <f t="shared" si="5137"/>
        <v>0</v>
      </c>
      <c r="K1370" s="22">
        <f t="shared" si="5138"/>
        <v>0</v>
      </c>
      <c r="L1370" s="22">
        <f t="shared" si="5096"/>
        <v>214760.4</v>
      </c>
      <c r="M1370" s="22">
        <f t="shared" si="5097"/>
        <v>0</v>
      </c>
      <c r="N1370" s="22">
        <f t="shared" si="5098"/>
        <v>0</v>
      </c>
      <c r="O1370" s="22">
        <f t="shared" si="5139"/>
        <v>8376.1589999999997</v>
      </c>
      <c r="P1370" s="22">
        <f t="shared" si="5140"/>
        <v>0</v>
      </c>
      <c r="Q1370" s="22">
        <f t="shared" si="5141"/>
        <v>0</v>
      </c>
      <c r="R1370" s="22">
        <f t="shared" si="5099"/>
        <v>223136.55900000001</v>
      </c>
      <c r="S1370" s="22">
        <f t="shared" si="5100"/>
        <v>0</v>
      </c>
      <c r="T1370" s="22">
        <f t="shared" si="5101"/>
        <v>0</v>
      </c>
      <c r="U1370" s="22">
        <f t="shared" si="5142"/>
        <v>0</v>
      </c>
      <c r="V1370" s="22">
        <f t="shared" si="5143"/>
        <v>0</v>
      </c>
      <c r="W1370" s="22">
        <f t="shared" si="5144"/>
        <v>0</v>
      </c>
      <c r="X1370" s="22">
        <f t="shared" si="5102"/>
        <v>223136.55900000001</v>
      </c>
      <c r="Y1370" s="22">
        <f t="shared" si="5103"/>
        <v>0</v>
      </c>
      <c r="Z1370" s="22">
        <f t="shared" si="5104"/>
        <v>0</v>
      </c>
      <c r="AA1370" s="22">
        <f t="shared" si="5145"/>
        <v>0</v>
      </c>
      <c r="AB1370" s="22">
        <f t="shared" si="5146"/>
        <v>0</v>
      </c>
      <c r="AC1370" s="22">
        <f t="shared" si="5147"/>
        <v>0</v>
      </c>
      <c r="AD1370" s="22">
        <f t="shared" si="5105"/>
        <v>223136.55900000001</v>
      </c>
      <c r="AE1370" s="22">
        <f t="shared" si="5106"/>
        <v>0</v>
      </c>
      <c r="AF1370" s="22">
        <f t="shared" si="5107"/>
        <v>0</v>
      </c>
      <c r="AG1370" s="22">
        <f t="shared" si="5148"/>
        <v>0</v>
      </c>
      <c r="AH1370" s="22">
        <f t="shared" si="5149"/>
        <v>0</v>
      </c>
      <c r="AI1370" s="22">
        <f t="shared" si="5150"/>
        <v>0</v>
      </c>
      <c r="AJ1370" s="22">
        <f t="shared" si="5108"/>
        <v>223136.55900000001</v>
      </c>
      <c r="AK1370" s="22">
        <f t="shared" si="5109"/>
        <v>0</v>
      </c>
      <c r="AL1370" s="22">
        <f t="shared" si="5110"/>
        <v>0</v>
      </c>
      <c r="AM1370" s="22">
        <f t="shared" si="5151"/>
        <v>0</v>
      </c>
      <c r="AN1370" s="22">
        <f t="shared" si="5152"/>
        <v>0</v>
      </c>
      <c r="AO1370" s="22">
        <f t="shared" si="5153"/>
        <v>0</v>
      </c>
      <c r="AP1370" s="22">
        <f t="shared" si="5111"/>
        <v>223136.55900000001</v>
      </c>
      <c r="AQ1370" s="22">
        <f t="shared" si="5112"/>
        <v>0</v>
      </c>
      <c r="AR1370" s="22">
        <f t="shared" si="5113"/>
        <v>0</v>
      </c>
      <c r="AS1370" s="22">
        <f t="shared" si="5154"/>
        <v>0</v>
      </c>
      <c r="AT1370" s="22">
        <f t="shared" si="5155"/>
        <v>0</v>
      </c>
      <c r="AU1370" s="22">
        <f t="shared" si="5156"/>
        <v>0</v>
      </c>
      <c r="AV1370" s="22">
        <f t="shared" si="5114"/>
        <v>223136.55900000001</v>
      </c>
      <c r="AW1370" s="22">
        <f t="shared" si="5115"/>
        <v>0</v>
      </c>
      <c r="AX1370" s="22">
        <f t="shared" si="5116"/>
        <v>0</v>
      </c>
      <c r="AY1370" s="22">
        <f t="shared" si="5157"/>
        <v>0</v>
      </c>
      <c r="AZ1370" s="22">
        <f t="shared" si="5158"/>
        <v>0</v>
      </c>
      <c r="BA1370" s="22">
        <f t="shared" si="5159"/>
        <v>0</v>
      </c>
      <c r="BB1370" s="22">
        <f t="shared" si="5117"/>
        <v>223136.55900000001</v>
      </c>
      <c r="BC1370" s="22">
        <f t="shared" si="5118"/>
        <v>0</v>
      </c>
      <c r="BD1370" s="22">
        <f t="shared" si="5119"/>
        <v>0</v>
      </c>
      <c r="BE1370" s="22">
        <f t="shared" si="5160"/>
        <v>0</v>
      </c>
      <c r="BF1370" s="22">
        <f t="shared" si="5161"/>
        <v>0</v>
      </c>
      <c r="BG1370" s="22">
        <f t="shared" si="5162"/>
        <v>0</v>
      </c>
      <c r="BH1370" s="22">
        <f t="shared" si="5120"/>
        <v>223136.55900000001</v>
      </c>
      <c r="BI1370" s="22">
        <f t="shared" si="5121"/>
        <v>0</v>
      </c>
      <c r="BJ1370" s="22">
        <f t="shared" si="5122"/>
        <v>0</v>
      </c>
      <c r="BK1370" s="22">
        <f t="shared" si="5163"/>
        <v>0</v>
      </c>
      <c r="BL1370" s="22">
        <f t="shared" si="5164"/>
        <v>0</v>
      </c>
      <c r="BM1370" s="22">
        <f t="shared" si="5165"/>
        <v>0</v>
      </c>
      <c r="BN1370" s="22">
        <f t="shared" si="5123"/>
        <v>223136.55900000001</v>
      </c>
      <c r="BO1370" s="22">
        <f t="shared" si="5124"/>
        <v>0</v>
      </c>
      <c r="BP1370" s="22">
        <f t="shared" si="5125"/>
        <v>0</v>
      </c>
      <c r="BQ1370" s="22">
        <f t="shared" si="5166"/>
        <v>0</v>
      </c>
      <c r="BR1370" s="22">
        <f t="shared" si="5167"/>
        <v>0</v>
      </c>
      <c r="BS1370" s="22">
        <f t="shared" si="5126"/>
        <v>223136.55900000001</v>
      </c>
      <c r="BT1370" s="22">
        <f t="shared" si="5127"/>
        <v>0</v>
      </c>
      <c r="BU1370" s="22">
        <f t="shared" si="5128"/>
        <v>0</v>
      </c>
      <c r="BV1370" s="22">
        <f t="shared" si="5168"/>
        <v>0</v>
      </c>
      <c r="BW1370" s="22">
        <f t="shared" si="5169"/>
        <v>0</v>
      </c>
      <c r="BX1370" s="22">
        <f t="shared" si="5129"/>
        <v>223136.55900000001</v>
      </c>
      <c r="BY1370" s="22">
        <f t="shared" si="5130"/>
        <v>0</v>
      </c>
      <c r="BZ1370" s="22">
        <f t="shared" si="5131"/>
        <v>0</v>
      </c>
      <c r="CA1370" s="22">
        <f t="shared" si="5170"/>
        <v>0</v>
      </c>
      <c r="CB1370" s="22">
        <f t="shared" si="5171"/>
        <v>0</v>
      </c>
      <c r="CC1370" s="22">
        <f t="shared" si="5172"/>
        <v>0</v>
      </c>
      <c r="CD1370" s="22">
        <f t="shared" si="4997"/>
        <v>223136.55900000001</v>
      </c>
      <c r="CE1370" s="22">
        <f t="shared" si="5173"/>
        <v>0</v>
      </c>
      <c r="CF1370" s="34">
        <f t="shared" si="5093"/>
        <v>223136.55900000001</v>
      </c>
      <c r="CG1370" s="22">
        <f t="shared" si="4998"/>
        <v>0</v>
      </c>
      <c r="CH1370" s="22">
        <f t="shared" si="5174"/>
        <v>0</v>
      </c>
      <c r="CI1370" s="22">
        <f t="shared" si="5094"/>
        <v>0</v>
      </c>
      <c r="CJ1370" s="22">
        <f t="shared" si="4999"/>
        <v>0</v>
      </c>
      <c r="CK1370" s="22">
        <f t="shared" si="5174"/>
        <v>0</v>
      </c>
      <c r="CL1370" s="22">
        <f t="shared" si="5095"/>
        <v>0</v>
      </c>
      <c r="CM1370" s="22">
        <f t="shared" si="5174"/>
        <v>0</v>
      </c>
      <c r="CN1370" s="15"/>
      <c r="CO1370" s="35"/>
      <c r="CT1370" s="5" t="s">
        <v>30</v>
      </c>
    </row>
    <row r="1371" spans="1:99" x14ac:dyDescent="0.3">
      <c r="A1371" s="36" t="s">
        <v>761</v>
      </c>
      <c r="B1371" s="16">
        <v>240</v>
      </c>
      <c r="C1371" s="32" t="s">
        <v>66</v>
      </c>
      <c r="D1371" s="32" t="s">
        <v>67</v>
      </c>
      <c r="E1371" s="33" t="s">
        <v>68</v>
      </c>
      <c r="F1371" s="22">
        <v>214760.4</v>
      </c>
      <c r="G1371" s="22"/>
      <c r="H1371" s="22"/>
      <c r="I1371" s="22"/>
      <c r="J1371" s="22"/>
      <c r="K1371" s="22"/>
      <c r="L1371" s="22">
        <f t="shared" si="5096"/>
        <v>214760.4</v>
      </c>
      <c r="M1371" s="22">
        <f t="shared" si="5097"/>
        <v>0</v>
      </c>
      <c r="N1371" s="22">
        <f t="shared" si="5098"/>
        <v>0</v>
      </c>
      <c r="O1371" s="22">
        <v>8376.1589999999997</v>
      </c>
      <c r="P1371" s="22"/>
      <c r="Q1371" s="22"/>
      <c r="R1371" s="22">
        <f t="shared" si="5099"/>
        <v>223136.55900000001</v>
      </c>
      <c r="S1371" s="22">
        <f t="shared" si="5100"/>
        <v>0</v>
      </c>
      <c r="T1371" s="22">
        <f t="shared" si="5101"/>
        <v>0</v>
      </c>
      <c r="U1371" s="22"/>
      <c r="V1371" s="22"/>
      <c r="W1371" s="22"/>
      <c r="X1371" s="22">
        <f t="shared" si="5102"/>
        <v>223136.55900000001</v>
      </c>
      <c r="Y1371" s="22">
        <f t="shared" si="5103"/>
        <v>0</v>
      </c>
      <c r="Z1371" s="22">
        <f t="shared" si="5104"/>
        <v>0</v>
      </c>
      <c r="AA1371" s="22"/>
      <c r="AB1371" s="22"/>
      <c r="AC1371" s="22"/>
      <c r="AD1371" s="22">
        <f t="shared" si="5105"/>
        <v>223136.55900000001</v>
      </c>
      <c r="AE1371" s="22">
        <f t="shared" si="5106"/>
        <v>0</v>
      </c>
      <c r="AF1371" s="22">
        <f t="shared" si="5107"/>
        <v>0</v>
      </c>
      <c r="AG1371" s="22"/>
      <c r="AH1371" s="22"/>
      <c r="AI1371" s="22"/>
      <c r="AJ1371" s="22">
        <f t="shared" si="5108"/>
        <v>223136.55900000001</v>
      </c>
      <c r="AK1371" s="22">
        <f t="shared" si="5109"/>
        <v>0</v>
      </c>
      <c r="AL1371" s="22">
        <f t="shared" si="5110"/>
        <v>0</v>
      </c>
      <c r="AM1371" s="22"/>
      <c r="AN1371" s="22"/>
      <c r="AO1371" s="22"/>
      <c r="AP1371" s="22">
        <f t="shared" si="5111"/>
        <v>223136.55900000001</v>
      </c>
      <c r="AQ1371" s="22">
        <f t="shared" si="5112"/>
        <v>0</v>
      </c>
      <c r="AR1371" s="22">
        <f t="shared" si="5113"/>
        <v>0</v>
      </c>
      <c r="AS1371" s="22"/>
      <c r="AT1371" s="22"/>
      <c r="AU1371" s="22"/>
      <c r="AV1371" s="22">
        <f t="shared" si="5114"/>
        <v>223136.55900000001</v>
      </c>
      <c r="AW1371" s="22">
        <f t="shared" si="5115"/>
        <v>0</v>
      </c>
      <c r="AX1371" s="22">
        <f t="shared" si="5116"/>
        <v>0</v>
      </c>
      <c r="AY1371" s="22"/>
      <c r="AZ1371" s="22"/>
      <c r="BA1371" s="22"/>
      <c r="BB1371" s="22">
        <f t="shared" si="5117"/>
        <v>223136.55900000001</v>
      </c>
      <c r="BC1371" s="22">
        <f t="shared" si="5118"/>
        <v>0</v>
      </c>
      <c r="BD1371" s="22">
        <f t="shared" si="5119"/>
        <v>0</v>
      </c>
      <c r="BE1371" s="22"/>
      <c r="BF1371" s="22"/>
      <c r="BG1371" s="22"/>
      <c r="BH1371" s="22">
        <f t="shared" si="5120"/>
        <v>223136.55900000001</v>
      </c>
      <c r="BI1371" s="22">
        <f t="shared" si="5121"/>
        <v>0</v>
      </c>
      <c r="BJ1371" s="22">
        <f t="shared" si="5122"/>
        <v>0</v>
      </c>
      <c r="BK1371" s="22"/>
      <c r="BL1371" s="22"/>
      <c r="BM1371" s="22"/>
      <c r="BN1371" s="22">
        <f t="shared" si="5123"/>
        <v>223136.55900000001</v>
      </c>
      <c r="BO1371" s="22">
        <f t="shared" si="5124"/>
        <v>0</v>
      </c>
      <c r="BP1371" s="22">
        <f t="shared" si="5125"/>
        <v>0</v>
      </c>
      <c r="BQ1371" s="22"/>
      <c r="BR1371" s="22"/>
      <c r="BS1371" s="22">
        <f t="shared" si="5126"/>
        <v>223136.55900000001</v>
      </c>
      <c r="BT1371" s="22">
        <f t="shared" si="5127"/>
        <v>0</v>
      </c>
      <c r="BU1371" s="22">
        <f t="shared" si="5128"/>
        <v>0</v>
      </c>
      <c r="BV1371" s="22"/>
      <c r="BW1371" s="22"/>
      <c r="BX1371" s="22">
        <f t="shared" si="5129"/>
        <v>223136.55900000001</v>
      </c>
      <c r="BY1371" s="22">
        <f t="shared" si="5130"/>
        <v>0</v>
      </c>
      <c r="BZ1371" s="22">
        <f t="shared" si="5131"/>
        <v>0</v>
      </c>
      <c r="CA1371" s="22"/>
      <c r="CB1371" s="22"/>
      <c r="CC1371" s="22"/>
      <c r="CD1371" s="22">
        <f t="shared" si="4997"/>
        <v>223136.55900000001</v>
      </c>
      <c r="CE1371" s="22"/>
      <c r="CF1371" s="34">
        <f t="shared" si="5093"/>
        <v>223136.55900000001</v>
      </c>
      <c r="CG1371" s="22">
        <f t="shared" si="4998"/>
        <v>0</v>
      </c>
      <c r="CH1371" s="22"/>
      <c r="CI1371" s="22">
        <f t="shared" si="5094"/>
        <v>0</v>
      </c>
      <c r="CJ1371" s="22">
        <f t="shared" si="4999"/>
        <v>0</v>
      </c>
      <c r="CK1371" s="22"/>
      <c r="CL1371" s="22">
        <f t="shared" si="5095"/>
        <v>0</v>
      </c>
      <c r="CM1371" s="22"/>
      <c r="CN1371" s="15"/>
      <c r="CO1371" s="35"/>
    </row>
    <row r="1372" spans="1:99" ht="46.8" x14ac:dyDescent="0.3">
      <c r="A1372" s="32" t="s">
        <v>762</v>
      </c>
      <c r="B1372" s="16"/>
      <c r="C1372" s="32"/>
      <c r="D1372" s="32"/>
      <c r="E1372" s="33" t="s">
        <v>763</v>
      </c>
      <c r="F1372" s="22">
        <f t="shared" ref="F1372:K1372" si="5175">F1381+F1373+F1377</f>
        <v>1196359.7999999998</v>
      </c>
      <c r="G1372" s="22">
        <f t="shared" si="5175"/>
        <v>861063.1</v>
      </c>
      <c r="H1372" s="22">
        <f t="shared" si="5175"/>
        <v>302515.3</v>
      </c>
      <c r="I1372" s="22">
        <f t="shared" si="5175"/>
        <v>0</v>
      </c>
      <c r="J1372" s="22">
        <f t="shared" si="5175"/>
        <v>298204.13</v>
      </c>
      <c r="K1372" s="22">
        <f t="shared" si="5175"/>
        <v>-348.1</v>
      </c>
      <c r="L1372" s="22">
        <f t="shared" si="5096"/>
        <v>1196359.7999999998</v>
      </c>
      <c r="M1372" s="22">
        <f t="shared" si="5097"/>
        <v>1159267.23</v>
      </c>
      <c r="N1372" s="22">
        <f t="shared" si="5098"/>
        <v>302167.2</v>
      </c>
      <c r="O1372" s="22">
        <f>O1381+O1373+O1377</f>
        <v>15213.401</v>
      </c>
      <c r="P1372" s="22">
        <f>P1381+P1373+P1377</f>
        <v>0</v>
      </c>
      <c r="Q1372" s="22">
        <f>Q1381+Q1373+Q1377</f>
        <v>0</v>
      </c>
      <c r="R1372" s="22">
        <f t="shared" si="5099"/>
        <v>1211573.2009999999</v>
      </c>
      <c r="S1372" s="22">
        <f t="shared" si="5100"/>
        <v>1159267.23</v>
      </c>
      <c r="T1372" s="22">
        <f t="shared" si="5101"/>
        <v>302167.2</v>
      </c>
      <c r="U1372" s="22">
        <f>U1381+U1373+U1377</f>
        <v>0</v>
      </c>
      <c r="V1372" s="22">
        <f>V1381+V1373+V1377</f>
        <v>0</v>
      </c>
      <c r="W1372" s="22">
        <f>W1381+W1373+W1377</f>
        <v>0</v>
      </c>
      <c r="X1372" s="22">
        <f t="shared" si="5102"/>
        <v>1211573.2009999999</v>
      </c>
      <c r="Y1372" s="22">
        <f t="shared" si="5103"/>
        <v>1159267.23</v>
      </c>
      <c r="Z1372" s="22">
        <f t="shared" si="5104"/>
        <v>302167.2</v>
      </c>
      <c r="AA1372" s="22">
        <f>AA1381+AA1373+AA1377</f>
        <v>0</v>
      </c>
      <c r="AB1372" s="22">
        <f>AB1381+AB1373+AB1377</f>
        <v>0</v>
      </c>
      <c r="AC1372" s="22">
        <f>AC1381+AC1373+AC1377</f>
        <v>0</v>
      </c>
      <c r="AD1372" s="22">
        <f t="shared" si="5105"/>
        <v>1211573.2009999999</v>
      </c>
      <c r="AE1372" s="22">
        <f t="shared" si="5106"/>
        <v>1159267.23</v>
      </c>
      <c r="AF1372" s="22">
        <f t="shared" si="5107"/>
        <v>302167.2</v>
      </c>
      <c r="AG1372" s="22">
        <f>AG1381+AG1373+AG1377</f>
        <v>0</v>
      </c>
      <c r="AH1372" s="22">
        <f>AH1381+AH1373+AH1377</f>
        <v>0</v>
      </c>
      <c r="AI1372" s="22">
        <f>AI1381+AI1373+AI1377</f>
        <v>0</v>
      </c>
      <c r="AJ1372" s="22">
        <f t="shared" si="5108"/>
        <v>1211573.2009999999</v>
      </c>
      <c r="AK1372" s="22">
        <f t="shared" si="5109"/>
        <v>1159267.23</v>
      </c>
      <c r="AL1372" s="22">
        <f t="shared" si="5110"/>
        <v>302167.2</v>
      </c>
      <c r="AM1372" s="22">
        <f>AM1381+AM1373+AM1377</f>
        <v>107856.67000000001</v>
      </c>
      <c r="AN1372" s="22">
        <f>AN1381+AN1373+AN1377</f>
        <v>-138670.98800000001</v>
      </c>
      <c r="AO1372" s="22">
        <f>AO1381+AO1373+AO1377</f>
        <v>-220688.06400000001</v>
      </c>
      <c r="AP1372" s="22">
        <f t="shared" si="5111"/>
        <v>1319429.8709999998</v>
      </c>
      <c r="AQ1372" s="22">
        <f t="shared" si="5112"/>
        <v>1020596.242</v>
      </c>
      <c r="AR1372" s="22">
        <f t="shared" si="5113"/>
        <v>81479.135999999999</v>
      </c>
      <c r="AS1372" s="22">
        <f>AS1381+AS1373+AS1377</f>
        <v>0</v>
      </c>
      <c r="AT1372" s="22">
        <f>AT1381+AT1373+AT1377</f>
        <v>15147.418</v>
      </c>
      <c r="AU1372" s="22">
        <f>AU1381+AU1373+AU1377</f>
        <v>220688.06400000001</v>
      </c>
      <c r="AV1372" s="22">
        <f t="shared" si="5114"/>
        <v>1319429.8709999998</v>
      </c>
      <c r="AW1372" s="22">
        <f t="shared" si="5115"/>
        <v>1035743.6599999999</v>
      </c>
      <c r="AX1372" s="22">
        <f t="shared" si="5116"/>
        <v>302167.2</v>
      </c>
      <c r="AY1372" s="22">
        <f>AY1381+AY1373+AY1377</f>
        <v>0</v>
      </c>
      <c r="AZ1372" s="22">
        <f>AZ1381+AZ1373+AZ1377</f>
        <v>0</v>
      </c>
      <c r="BA1372" s="22">
        <f>BA1381+BA1373+BA1377</f>
        <v>0</v>
      </c>
      <c r="BB1372" s="22">
        <f t="shared" si="5117"/>
        <v>1319429.8709999998</v>
      </c>
      <c r="BC1372" s="22">
        <f t="shared" si="5118"/>
        <v>1035743.6599999999</v>
      </c>
      <c r="BD1372" s="22">
        <f t="shared" si="5119"/>
        <v>302167.2</v>
      </c>
      <c r="BE1372" s="22">
        <f>BE1381+BE1373+BE1377</f>
        <v>0</v>
      </c>
      <c r="BF1372" s="22">
        <f>BF1381+BF1373+BF1377</f>
        <v>0</v>
      </c>
      <c r="BG1372" s="22">
        <f>BG1381+BG1373+BG1377</f>
        <v>0</v>
      </c>
      <c r="BH1372" s="22">
        <f t="shared" si="5120"/>
        <v>1319429.8709999998</v>
      </c>
      <c r="BI1372" s="22">
        <f t="shared" si="5121"/>
        <v>1035743.6599999999</v>
      </c>
      <c r="BJ1372" s="22">
        <f t="shared" si="5122"/>
        <v>302167.2</v>
      </c>
      <c r="BK1372" s="22">
        <f>BK1381+BK1373+BK1377</f>
        <v>0</v>
      </c>
      <c r="BL1372" s="22">
        <f>BL1381+BL1373+BL1377</f>
        <v>0</v>
      </c>
      <c r="BM1372" s="22">
        <f>BM1381+BM1373+BM1377</f>
        <v>0</v>
      </c>
      <c r="BN1372" s="22">
        <f t="shared" si="5123"/>
        <v>1319429.8709999998</v>
      </c>
      <c r="BO1372" s="22">
        <f t="shared" si="5124"/>
        <v>1035743.6599999999</v>
      </c>
      <c r="BP1372" s="22">
        <f t="shared" si="5125"/>
        <v>302167.2</v>
      </c>
      <c r="BQ1372" s="22">
        <f>BQ1381+BQ1373+BQ1377</f>
        <v>0</v>
      </c>
      <c r="BR1372" s="22">
        <f>BR1381+BR1373+BR1377</f>
        <v>0</v>
      </c>
      <c r="BS1372" s="22">
        <f t="shared" si="5126"/>
        <v>1319429.8709999998</v>
      </c>
      <c r="BT1372" s="22">
        <f t="shared" si="5127"/>
        <v>1035743.6599999999</v>
      </c>
      <c r="BU1372" s="22">
        <f t="shared" si="5128"/>
        <v>302167.2</v>
      </c>
      <c r="BV1372" s="22">
        <f>BV1381+BV1373+BV1377</f>
        <v>0</v>
      </c>
      <c r="BW1372" s="22">
        <f>BW1381+BW1373+BW1377</f>
        <v>0</v>
      </c>
      <c r="BX1372" s="22">
        <f t="shared" si="5129"/>
        <v>1319429.8709999998</v>
      </c>
      <c r="BY1372" s="22">
        <f t="shared" si="5130"/>
        <v>1035743.6599999999</v>
      </c>
      <c r="BZ1372" s="22">
        <f t="shared" si="5131"/>
        <v>302167.2</v>
      </c>
      <c r="CA1372" s="22">
        <f>CA1381+CA1373+CA1377</f>
        <v>0</v>
      </c>
      <c r="CB1372" s="22">
        <f>CB1381+CB1373+CB1377</f>
        <v>0</v>
      </c>
      <c r="CC1372" s="22">
        <f>CC1381+CC1373+CC1377</f>
        <v>-150000</v>
      </c>
      <c r="CD1372" s="22">
        <f t="shared" si="4997"/>
        <v>1319429.8709999998</v>
      </c>
      <c r="CE1372" s="22">
        <f>CE1381+CE1373+CE1377</f>
        <v>0</v>
      </c>
      <c r="CF1372" s="34">
        <f t="shared" si="5093"/>
        <v>1319429.8709999998</v>
      </c>
      <c r="CG1372" s="22">
        <f t="shared" si="4998"/>
        <v>1035743.6599999999</v>
      </c>
      <c r="CH1372" s="22">
        <f>CH1381+CH1373+CH1377</f>
        <v>0</v>
      </c>
      <c r="CI1372" s="22">
        <f t="shared" si="5094"/>
        <v>1035743.6599999999</v>
      </c>
      <c r="CJ1372" s="22">
        <f t="shared" si="4999"/>
        <v>152167.20000000001</v>
      </c>
      <c r="CK1372" s="22">
        <f>CK1381+CK1373+CK1377</f>
        <v>0</v>
      </c>
      <c r="CL1372" s="22">
        <f t="shared" si="5095"/>
        <v>152167.20000000001</v>
      </c>
      <c r="CM1372" s="22">
        <f>CM1381+CM1373+CM1377</f>
        <v>0</v>
      </c>
      <c r="CN1372" s="15"/>
      <c r="CO1372" s="35"/>
      <c r="CR1372" s="5" t="s">
        <v>28</v>
      </c>
    </row>
    <row r="1373" spans="1:99" ht="31.2" x14ac:dyDescent="0.3">
      <c r="A1373" s="32" t="s">
        <v>764</v>
      </c>
      <c r="B1373" s="16"/>
      <c r="C1373" s="32"/>
      <c r="D1373" s="32"/>
      <c r="E1373" s="33" t="s">
        <v>765</v>
      </c>
      <c r="F1373" s="22">
        <f t="shared" ref="F1373:F1379" si="5176">F1374</f>
        <v>25916.9</v>
      </c>
      <c r="G1373" s="22">
        <f t="shared" ref="G1373:G1379" si="5177">G1374</f>
        <v>98900</v>
      </c>
      <c r="H1373" s="22">
        <f t="shared" ref="H1373:H1379" si="5178">H1374</f>
        <v>302515.3</v>
      </c>
      <c r="I1373" s="22">
        <f t="shared" ref="I1373:I1379" si="5179">I1374</f>
        <v>0</v>
      </c>
      <c r="J1373" s="22">
        <f t="shared" ref="J1373:J1379" si="5180">J1374</f>
        <v>0</v>
      </c>
      <c r="K1373" s="22">
        <f t="shared" ref="K1373:K1379" si="5181">K1374</f>
        <v>-348.1</v>
      </c>
      <c r="L1373" s="22">
        <f t="shared" si="5096"/>
        <v>25916.9</v>
      </c>
      <c r="M1373" s="22">
        <f t="shared" si="5097"/>
        <v>98900</v>
      </c>
      <c r="N1373" s="22">
        <f t="shared" si="5098"/>
        <v>302167.2</v>
      </c>
      <c r="O1373" s="22">
        <f t="shared" ref="O1373:O1379" si="5182">O1374</f>
        <v>15213.401</v>
      </c>
      <c r="P1373" s="22">
        <f t="shared" ref="P1373:P1379" si="5183">P1374</f>
        <v>0</v>
      </c>
      <c r="Q1373" s="22">
        <f t="shared" ref="Q1373:Q1379" si="5184">Q1374</f>
        <v>0</v>
      </c>
      <c r="R1373" s="22">
        <f t="shared" si="5099"/>
        <v>41130.300999999999</v>
      </c>
      <c r="S1373" s="22">
        <f t="shared" si="5100"/>
        <v>98900</v>
      </c>
      <c r="T1373" s="22">
        <f t="shared" si="5101"/>
        <v>302167.2</v>
      </c>
      <c r="U1373" s="22">
        <f t="shared" ref="U1373:U1379" si="5185">U1374</f>
        <v>0</v>
      </c>
      <c r="V1373" s="22">
        <f t="shared" ref="V1373:V1379" si="5186">V1374</f>
        <v>0</v>
      </c>
      <c r="W1373" s="22">
        <f t="shared" ref="W1373:W1379" si="5187">W1374</f>
        <v>0</v>
      </c>
      <c r="X1373" s="22">
        <f t="shared" si="5102"/>
        <v>41130.300999999999</v>
      </c>
      <c r="Y1373" s="22">
        <f t="shared" si="5103"/>
        <v>98900</v>
      </c>
      <c r="Z1373" s="22">
        <f t="shared" si="5104"/>
        <v>302167.2</v>
      </c>
      <c r="AA1373" s="22">
        <f t="shared" ref="AA1373:AA1379" si="5188">AA1374</f>
        <v>0</v>
      </c>
      <c r="AB1373" s="22">
        <f t="shared" ref="AB1373:AB1379" si="5189">AB1374</f>
        <v>0</v>
      </c>
      <c r="AC1373" s="22">
        <f t="shared" ref="AC1373:AC1379" si="5190">AC1374</f>
        <v>0</v>
      </c>
      <c r="AD1373" s="22">
        <f t="shared" si="5105"/>
        <v>41130.300999999999</v>
      </c>
      <c r="AE1373" s="22">
        <f t="shared" si="5106"/>
        <v>98900</v>
      </c>
      <c r="AF1373" s="22">
        <f t="shared" si="5107"/>
        <v>302167.2</v>
      </c>
      <c r="AG1373" s="22">
        <f t="shared" ref="AG1373:AG1379" si="5191">AG1374</f>
        <v>0</v>
      </c>
      <c r="AH1373" s="22">
        <f t="shared" ref="AH1373:AH1379" si="5192">AH1374</f>
        <v>0</v>
      </c>
      <c r="AI1373" s="22">
        <f t="shared" ref="AI1373:AI1379" si="5193">AI1374</f>
        <v>0</v>
      </c>
      <c r="AJ1373" s="22">
        <f t="shared" si="5108"/>
        <v>41130.300999999999</v>
      </c>
      <c r="AK1373" s="22">
        <f t="shared" si="5109"/>
        <v>98900</v>
      </c>
      <c r="AL1373" s="22">
        <f t="shared" si="5110"/>
        <v>302167.2</v>
      </c>
      <c r="AM1373" s="22">
        <f t="shared" ref="AM1373:AM1379" si="5194">AM1374</f>
        <v>-15666.9</v>
      </c>
      <c r="AN1373" s="22">
        <f t="shared" ref="AN1373:AN1379" si="5195">AN1374</f>
        <v>-15147.418</v>
      </c>
      <c r="AO1373" s="22">
        <f t="shared" ref="AO1373:AO1379" si="5196">AO1374</f>
        <v>-220688.06400000001</v>
      </c>
      <c r="AP1373" s="22">
        <f t="shared" si="5111"/>
        <v>25463.400999999998</v>
      </c>
      <c r="AQ1373" s="22">
        <f t="shared" si="5112"/>
        <v>83752.581999999995</v>
      </c>
      <c r="AR1373" s="22">
        <f t="shared" si="5113"/>
        <v>81479.135999999999</v>
      </c>
      <c r="AS1373" s="22">
        <f t="shared" ref="AS1373:AS1379" si="5197">AS1374</f>
        <v>0</v>
      </c>
      <c r="AT1373" s="22">
        <f t="shared" ref="AT1373:AT1379" si="5198">AT1374</f>
        <v>15147.418</v>
      </c>
      <c r="AU1373" s="22">
        <f t="shared" ref="AU1373:AU1379" si="5199">AU1374</f>
        <v>220688.06400000001</v>
      </c>
      <c r="AV1373" s="22">
        <f t="shared" si="5114"/>
        <v>25463.400999999998</v>
      </c>
      <c r="AW1373" s="22">
        <f t="shared" si="5115"/>
        <v>98900</v>
      </c>
      <c r="AX1373" s="22">
        <f t="shared" si="5116"/>
        <v>302167.2</v>
      </c>
      <c r="AY1373" s="22">
        <f t="shared" ref="AY1373:AY1379" si="5200">AY1374</f>
        <v>0</v>
      </c>
      <c r="AZ1373" s="22">
        <f t="shared" ref="AZ1373:AZ1379" si="5201">AZ1374</f>
        <v>0</v>
      </c>
      <c r="BA1373" s="22">
        <f t="shared" ref="BA1373:BA1379" si="5202">BA1374</f>
        <v>0</v>
      </c>
      <c r="BB1373" s="22">
        <f t="shared" si="5117"/>
        <v>25463.400999999998</v>
      </c>
      <c r="BC1373" s="22">
        <f t="shared" si="5118"/>
        <v>98900</v>
      </c>
      <c r="BD1373" s="22">
        <f t="shared" si="5119"/>
        <v>302167.2</v>
      </c>
      <c r="BE1373" s="22">
        <f t="shared" ref="BE1373:BE1379" si="5203">BE1374</f>
        <v>0</v>
      </c>
      <c r="BF1373" s="22">
        <f t="shared" ref="BF1373:BF1379" si="5204">BF1374</f>
        <v>0</v>
      </c>
      <c r="BG1373" s="22">
        <f t="shared" ref="BG1373:BG1379" si="5205">BG1374</f>
        <v>0</v>
      </c>
      <c r="BH1373" s="22">
        <f t="shared" si="5120"/>
        <v>25463.400999999998</v>
      </c>
      <c r="BI1373" s="22">
        <f t="shared" si="5121"/>
        <v>98900</v>
      </c>
      <c r="BJ1373" s="22">
        <f t="shared" si="5122"/>
        <v>302167.2</v>
      </c>
      <c r="BK1373" s="22">
        <f t="shared" ref="BK1373:BK1379" si="5206">BK1374</f>
        <v>0</v>
      </c>
      <c r="BL1373" s="22">
        <f t="shared" ref="BL1373:BL1379" si="5207">BL1374</f>
        <v>0</v>
      </c>
      <c r="BM1373" s="22">
        <f t="shared" ref="BM1373:BM1379" si="5208">BM1374</f>
        <v>0</v>
      </c>
      <c r="BN1373" s="22">
        <f t="shared" si="5123"/>
        <v>25463.400999999998</v>
      </c>
      <c r="BO1373" s="22">
        <f t="shared" si="5124"/>
        <v>98900</v>
      </c>
      <c r="BP1373" s="22">
        <f t="shared" si="5125"/>
        <v>302167.2</v>
      </c>
      <c r="BQ1373" s="22">
        <f t="shared" ref="BQ1373:BQ1379" si="5209">BQ1374</f>
        <v>0</v>
      </c>
      <c r="BR1373" s="22">
        <f t="shared" ref="BR1373:BR1379" si="5210">BR1374</f>
        <v>0</v>
      </c>
      <c r="BS1373" s="22">
        <f t="shared" si="5126"/>
        <v>25463.400999999998</v>
      </c>
      <c r="BT1373" s="22">
        <f t="shared" si="5127"/>
        <v>98900</v>
      </c>
      <c r="BU1373" s="22">
        <f t="shared" si="5128"/>
        <v>302167.2</v>
      </c>
      <c r="BV1373" s="22">
        <f t="shared" ref="BV1373:BV1379" si="5211">BV1374</f>
        <v>0</v>
      </c>
      <c r="BW1373" s="22">
        <f t="shared" ref="BW1373:BW1379" si="5212">BW1374</f>
        <v>0</v>
      </c>
      <c r="BX1373" s="22">
        <f t="shared" si="5129"/>
        <v>25463.400999999998</v>
      </c>
      <c r="BY1373" s="22">
        <f t="shared" si="5130"/>
        <v>98900</v>
      </c>
      <c r="BZ1373" s="22">
        <f t="shared" si="5131"/>
        <v>302167.2</v>
      </c>
      <c r="CA1373" s="22">
        <f t="shared" ref="CA1373:CA1379" si="5213">CA1374</f>
        <v>0</v>
      </c>
      <c r="CB1373" s="22">
        <f t="shared" ref="CB1373:CB1379" si="5214">CB1374</f>
        <v>0</v>
      </c>
      <c r="CC1373" s="22">
        <f t="shared" ref="CC1373:CC1379" si="5215">CC1374</f>
        <v>-150000</v>
      </c>
      <c r="CD1373" s="22">
        <f t="shared" si="4997"/>
        <v>25463.400999999998</v>
      </c>
      <c r="CE1373" s="22">
        <f t="shared" ref="CE1373:CE1379" si="5216">CE1374</f>
        <v>0</v>
      </c>
      <c r="CF1373" s="34">
        <f t="shared" si="5093"/>
        <v>25463.400999999998</v>
      </c>
      <c r="CG1373" s="22">
        <f t="shared" si="4998"/>
        <v>98900</v>
      </c>
      <c r="CH1373" s="22">
        <f t="shared" ref="CH1373:CM1379" si="5217">CH1374</f>
        <v>0</v>
      </c>
      <c r="CI1373" s="22">
        <f t="shared" si="5094"/>
        <v>98900</v>
      </c>
      <c r="CJ1373" s="22">
        <f t="shared" si="4999"/>
        <v>152167.20000000001</v>
      </c>
      <c r="CK1373" s="22">
        <f t="shared" si="5217"/>
        <v>0</v>
      </c>
      <c r="CL1373" s="22">
        <f t="shared" si="5095"/>
        <v>152167.20000000001</v>
      </c>
      <c r="CM1373" s="22">
        <f t="shared" si="5217"/>
        <v>0</v>
      </c>
      <c r="CN1373" s="15"/>
      <c r="CO1373" s="35"/>
      <c r="CU1373" s="5" t="s">
        <v>31</v>
      </c>
    </row>
    <row r="1374" spans="1:99" ht="31.2" x14ac:dyDescent="0.3">
      <c r="A1374" s="32" t="s">
        <v>764</v>
      </c>
      <c r="B1374" s="16">
        <v>200</v>
      </c>
      <c r="C1374" s="32"/>
      <c r="D1374" s="32"/>
      <c r="E1374" s="33" t="s">
        <v>40</v>
      </c>
      <c r="F1374" s="22">
        <f t="shared" si="5176"/>
        <v>25916.9</v>
      </c>
      <c r="G1374" s="22">
        <f t="shared" si="5177"/>
        <v>98900</v>
      </c>
      <c r="H1374" s="22">
        <f t="shared" si="5178"/>
        <v>302515.3</v>
      </c>
      <c r="I1374" s="22">
        <f t="shared" si="5179"/>
        <v>0</v>
      </c>
      <c r="J1374" s="22">
        <f t="shared" si="5180"/>
        <v>0</v>
      </c>
      <c r="K1374" s="22">
        <f t="shared" si="5181"/>
        <v>-348.1</v>
      </c>
      <c r="L1374" s="22">
        <f t="shared" si="5096"/>
        <v>25916.9</v>
      </c>
      <c r="M1374" s="22">
        <f t="shared" si="5097"/>
        <v>98900</v>
      </c>
      <c r="N1374" s="22">
        <f t="shared" si="5098"/>
        <v>302167.2</v>
      </c>
      <c r="O1374" s="22">
        <f t="shared" si="5182"/>
        <v>15213.401</v>
      </c>
      <c r="P1374" s="22">
        <f t="shared" si="5183"/>
        <v>0</v>
      </c>
      <c r="Q1374" s="22">
        <f t="shared" si="5184"/>
        <v>0</v>
      </c>
      <c r="R1374" s="22">
        <f t="shared" si="5099"/>
        <v>41130.300999999999</v>
      </c>
      <c r="S1374" s="22">
        <f t="shared" si="5100"/>
        <v>98900</v>
      </c>
      <c r="T1374" s="22">
        <f t="shared" si="5101"/>
        <v>302167.2</v>
      </c>
      <c r="U1374" s="22">
        <f t="shared" si="5185"/>
        <v>0</v>
      </c>
      <c r="V1374" s="22">
        <f t="shared" si="5186"/>
        <v>0</v>
      </c>
      <c r="W1374" s="22">
        <f t="shared" si="5187"/>
        <v>0</v>
      </c>
      <c r="X1374" s="22">
        <f t="shared" si="5102"/>
        <v>41130.300999999999</v>
      </c>
      <c r="Y1374" s="22">
        <f t="shared" si="5103"/>
        <v>98900</v>
      </c>
      <c r="Z1374" s="22">
        <f t="shared" si="5104"/>
        <v>302167.2</v>
      </c>
      <c r="AA1374" s="22">
        <f t="shared" si="5188"/>
        <v>0</v>
      </c>
      <c r="AB1374" s="22">
        <f t="shared" si="5189"/>
        <v>0</v>
      </c>
      <c r="AC1374" s="22">
        <f t="shared" si="5190"/>
        <v>0</v>
      </c>
      <c r="AD1374" s="22">
        <f t="shared" si="5105"/>
        <v>41130.300999999999</v>
      </c>
      <c r="AE1374" s="22">
        <f t="shared" si="5106"/>
        <v>98900</v>
      </c>
      <c r="AF1374" s="22">
        <f t="shared" si="5107"/>
        <v>302167.2</v>
      </c>
      <c r="AG1374" s="22">
        <f t="shared" si="5191"/>
        <v>0</v>
      </c>
      <c r="AH1374" s="22">
        <f t="shared" si="5192"/>
        <v>0</v>
      </c>
      <c r="AI1374" s="22">
        <f t="shared" si="5193"/>
        <v>0</v>
      </c>
      <c r="AJ1374" s="22">
        <f t="shared" si="5108"/>
        <v>41130.300999999999</v>
      </c>
      <c r="AK1374" s="22">
        <f t="shared" si="5109"/>
        <v>98900</v>
      </c>
      <c r="AL1374" s="22">
        <f t="shared" si="5110"/>
        <v>302167.2</v>
      </c>
      <c r="AM1374" s="22">
        <f t="shared" si="5194"/>
        <v>-15666.9</v>
      </c>
      <c r="AN1374" s="22">
        <f t="shared" si="5195"/>
        <v>-15147.418</v>
      </c>
      <c r="AO1374" s="22">
        <f t="shared" si="5196"/>
        <v>-220688.06400000001</v>
      </c>
      <c r="AP1374" s="22">
        <f t="shared" si="5111"/>
        <v>25463.400999999998</v>
      </c>
      <c r="AQ1374" s="22">
        <f t="shared" si="5112"/>
        <v>83752.581999999995</v>
      </c>
      <c r="AR1374" s="22">
        <f t="shared" si="5113"/>
        <v>81479.135999999999</v>
      </c>
      <c r="AS1374" s="22">
        <f t="shared" si="5197"/>
        <v>0</v>
      </c>
      <c r="AT1374" s="22">
        <f t="shared" si="5198"/>
        <v>15147.418</v>
      </c>
      <c r="AU1374" s="22">
        <f t="shared" si="5199"/>
        <v>220688.06400000001</v>
      </c>
      <c r="AV1374" s="22">
        <f t="shared" si="5114"/>
        <v>25463.400999999998</v>
      </c>
      <c r="AW1374" s="22">
        <f t="shared" si="5115"/>
        <v>98900</v>
      </c>
      <c r="AX1374" s="22">
        <f t="shared" si="5116"/>
        <v>302167.2</v>
      </c>
      <c r="AY1374" s="22">
        <f t="shared" si="5200"/>
        <v>0</v>
      </c>
      <c r="AZ1374" s="22">
        <f t="shared" si="5201"/>
        <v>0</v>
      </c>
      <c r="BA1374" s="22">
        <f t="shared" si="5202"/>
        <v>0</v>
      </c>
      <c r="BB1374" s="22">
        <f t="shared" si="5117"/>
        <v>25463.400999999998</v>
      </c>
      <c r="BC1374" s="22">
        <f t="shared" si="5118"/>
        <v>98900</v>
      </c>
      <c r="BD1374" s="22">
        <f t="shared" si="5119"/>
        <v>302167.2</v>
      </c>
      <c r="BE1374" s="22">
        <f t="shared" si="5203"/>
        <v>0</v>
      </c>
      <c r="BF1374" s="22">
        <f t="shared" si="5204"/>
        <v>0</v>
      </c>
      <c r="BG1374" s="22">
        <f t="shared" si="5205"/>
        <v>0</v>
      </c>
      <c r="BH1374" s="22">
        <f t="shared" si="5120"/>
        <v>25463.400999999998</v>
      </c>
      <c r="BI1374" s="22">
        <f t="shared" si="5121"/>
        <v>98900</v>
      </c>
      <c r="BJ1374" s="22">
        <f t="shared" si="5122"/>
        <v>302167.2</v>
      </c>
      <c r="BK1374" s="22">
        <f t="shared" si="5206"/>
        <v>0</v>
      </c>
      <c r="BL1374" s="22">
        <f t="shared" si="5207"/>
        <v>0</v>
      </c>
      <c r="BM1374" s="22">
        <f t="shared" si="5208"/>
        <v>0</v>
      </c>
      <c r="BN1374" s="22">
        <f t="shared" si="5123"/>
        <v>25463.400999999998</v>
      </c>
      <c r="BO1374" s="22">
        <f t="shared" si="5124"/>
        <v>98900</v>
      </c>
      <c r="BP1374" s="22">
        <f t="shared" si="5125"/>
        <v>302167.2</v>
      </c>
      <c r="BQ1374" s="22">
        <f t="shared" si="5209"/>
        <v>0</v>
      </c>
      <c r="BR1374" s="22">
        <f t="shared" si="5210"/>
        <v>0</v>
      </c>
      <c r="BS1374" s="22">
        <f t="shared" si="5126"/>
        <v>25463.400999999998</v>
      </c>
      <c r="BT1374" s="22">
        <f t="shared" si="5127"/>
        <v>98900</v>
      </c>
      <c r="BU1374" s="22">
        <f t="shared" si="5128"/>
        <v>302167.2</v>
      </c>
      <c r="BV1374" s="22">
        <f t="shared" si="5211"/>
        <v>0</v>
      </c>
      <c r="BW1374" s="22">
        <f t="shared" si="5212"/>
        <v>0</v>
      </c>
      <c r="BX1374" s="22">
        <f t="shared" si="5129"/>
        <v>25463.400999999998</v>
      </c>
      <c r="BY1374" s="22">
        <f t="shared" si="5130"/>
        <v>98900</v>
      </c>
      <c r="BZ1374" s="22">
        <f t="shared" si="5131"/>
        <v>302167.2</v>
      </c>
      <c r="CA1374" s="22">
        <f t="shared" si="5213"/>
        <v>0</v>
      </c>
      <c r="CB1374" s="22">
        <f t="shared" si="5214"/>
        <v>0</v>
      </c>
      <c r="CC1374" s="22">
        <f t="shared" si="5215"/>
        <v>-150000</v>
      </c>
      <c r="CD1374" s="22">
        <f t="shared" si="4997"/>
        <v>25463.400999999998</v>
      </c>
      <c r="CE1374" s="22">
        <f t="shared" si="5216"/>
        <v>0</v>
      </c>
      <c r="CF1374" s="34">
        <f t="shared" si="5093"/>
        <v>25463.400999999998</v>
      </c>
      <c r="CG1374" s="22">
        <f t="shared" si="4998"/>
        <v>98900</v>
      </c>
      <c r="CH1374" s="22">
        <f t="shared" si="5217"/>
        <v>0</v>
      </c>
      <c r="CI1374" s="22">
        <f t="shared" si="5094"/>
        <v>98900</v>
      </c>
      <c r="CJ1374" s="22">
        <f t="shared" si="4999"/>
        <v>152167.20000000001</v>
      </c>
      <c r="CK1374" s="22">
        <f t="shared" si="5217"/>
        <v>0</v>
      </c>
      <c r="CL1374" s="22">
        <f t="shared" si="5095"/>
        <v>152167.20000000001</v>
      </c>
      <c r="CM1374" s="22">
        <f t="shared" si="5217"/>
        <v>0</v>
      </c>
      <c r="CN1374" s="15"/>
      <c r="CO1374" s="35"/>
      <c r="CS1374" s="5" t="s">
        <v>29</v>
      </c>
    </row>
    <row r="1375" spans="1:99" ht="46.8" x14ac:dyDescent="0.3">
      <c r="A1375" s="32" t="s">
        <v>764</v>
      </c>
      <c r="B1375" s="16">
        <v>240</v>
      </c>
      <c r="C1375" s="32"/>
      <c r="D1375" s="32"/>
      <c r="E1375" s="33" t="s">
        <v>41</v>
      </c>
      <c r="F1375" s="22">
        <f t="shared" si="5176"/>
        <v>25916.9</v>
      </c>
      <c r="G1375" s="22">
        <f t="shared" si="5177"/>
        <v>98900</v>
      </c>
      <c r="H1375" s="22">
        <f t="shared" si="5178"/>
        <v>302515.3</v>
      </c>
      <c r="I1375" s="22">
        <f t="shared" si="5179"/>
        <v>0</v>
      </c>
      <c r="J1375" s="22">
        <f t="shared" si="5180"/>
        <v>0</v>
      </c>
      <c r="K1375" s="22">
        <f t="shared" si="5181"/>
        <v>-348.1</v>
      </c>
      <c r="L1375" s="22">
        <f t="shared" si="5096"/>
        <v>25916.9</v>
      </c>
      <c r="M1375" s="22">
        <f t="shared" si="5097"/>
        <v>98900</v>
      </c>
      <c r="N1375" s="22">
        <f t="shared" si="5098"/>
        <v>302167.2</v>
      </c>
      <c r="O1375" s="22">
        <f t="shared" si="5182"/>
        <v>15213.401</v>
      </c>
      <c r="P1375" s="22">
        <f t="shared" si="5183"/>
        <v>0</v>
      </c>
      <c r="Q1375" s="22">
        <f t="shared" si="5184"/>
        <v>0</v>
      </c>
      <c r="R1375" s="22">
        <f t="shared" si="5099"/>
        <v>41130.300999999999</v>
      </c>
      <c r="S1375" s="22">
        <f t="shared" si="5100"/>
        <v>98900</v>
      </c>
      <c r="T1375" s="22">
        <f t="shared" si="5101"/>
        <v>302167.2</v>
      </c>
      <c r="U1375" s="22">
        <f t="shared" si="5185"/>
        <v>0</v>
      </c>
      <c r="V1375" s="22">
        <f t="shared" si="5186"/>
        <v>0</v>
      </c>
      <c r="W1375" s="22">
        <f t="shared" si="5187"/>
        <v>0</v>
      </c>
      <c r="X1375" s="22">
        <f t="shared" si="5102"/>
        <v>41130.300999999999</v>
      </c>
      <c r="Y1375" s="22">
        <f t="shared" si="5103"/>
        <v>98900</v>
      </c>
      <c r="Z1375" s="22">
        <f t="shared" si="5104"/>
        <v>302167.2</v>
      </c>
      <c r="AA1375" s="22">
        <f t="shared" si="5188"/>
        <v>0</v>
      </c>
      <c r="AB1375" s="22">
        <f t="shared" si="5189"/>
        <v>0</v>
      </c>
      <c r="AC1375" s="22">
        <f t="shared" si="5190"/>
        <v>0</v>
      </c>
      <c r="AD1375" s="22">
        <f t="shared" si="5105"/>
        <v>41130.300999999999</v>
      </c>
      <c r="AE1375" s="22">
        <f t="shared" si="5106"/>
        <v>98900</v>
      </c>
      <c r="AF1375" s="22">
        <f t="shared" si="5107"/>
        <v>302167.2</v>
      </c>
      <c r="AG1375" s="22">
        <f t="shared" si="5191"/>
        <v>0</v>
      </c>
      <c r="AH1375" s="22">
        <f t="shared" si="5192"/>
        <v>0</v>
      </c>
      <c r="AI1375" s="22">
        <f t="shared" si="5193"/>
        <v>0</v>
      </c>
      <c r="AJ1375" s="22">
        <f t="shared" si="5108"/>
        <v>41130.300999999999</v>
      </c>
      <c r="AK1375" s="22">
        <f t="shared" si="5109"/>
        <v>98900</v>
      </c>
      <c r="AL1375" s="22">
        <f t="shared" si="5110"/>
        <v>302167.2</v>
      </c>
      <c r="AM1375" s="22">
        <f t="shared" si="5194"/>
        <v>-15666.9</v>
      </c>
      <c r="AN1375" s="22">
        <f t="shared" si="5195"/>
        <v>-15147.418</v>
      </c>
      <c r="AO1375" s="22">
        <f t="shared" si="5196"/>
        <v>-220688.06400000001</v>
      </c>
      <c r="AP1375" s="22">
        <f t="shared" si="5111"/>
        <v>25463.400999999998</v>
      </c>
      <c r="AQ1375" s="22">
        <f t="shared" si="5112"/>
        <v>83752.581999999995</v>
      </c>
      <c r="AR1375" s="22">
        <f t="shared" si="5113"/>
        <v>81479.135999999999</v>
      </c>
      <c r="AS1375" s="22">
        <f t="shared" si="5197"/>
        <v>0</v>
      </c>
      <c r="AT1375" s="22">
        <f t="shared" si="5198"/>
        <v>15147.418</v>
      </c>
      <c r="AU1375" s="22">
        <f t="shared" si="5199"/>
        <v>220688.06400000001</v>
      </c>
      <c r="AV1375" s="22">
        <f t="shared" si="5114"/>
        <v>25463.400999999998</v>
      </c>
      <c r="AW1375" s="22">
        <f t="shared" si="5115"/>
        <v>98900</v>
      </c>
      <c r="AX1375" s="22">
        <f t="shared" si="5116"/>
        <v>302167.2</v>
      </c>
      <c r="AY1375" s="22">
        <f t="shared" si="5200"/>
        <v>0</v>
      </c>
      <c r="AZ1375" s="22">
        <f t="shared" si="5201"/>
        <v>0</v>
      </c>
      <c r="BA1375" s="22">
        <f t="shared" si="5202"/>
        <v>0</v>
      </c>
      <c r="BB1375" s="22">
        <f t="shared" si="5117"/>
        <v>25463.400999999998</v>
      </c>
      <c r="BC1375" s="22">
        <f t="shared" si="5118"/>
        <v>98900</v>
      </c>
      <c r="BD1375" s="22">
        <f t="shared" si="5119"/>
        <v>302167.2</v>
      </c>
      <c r="BE1375" s="22">
        <f t="shared" si="5203"/>
        <v>0</v>
      </c>
      <c r="BF1375" s="22">
        <f t="shared" si="5204"/>
        <v>0</v>
      </c>
      <c r="BG1375" s="22">
        <f t="shared" si="5205"/>
        <v>0</v>
      </c>
      <c r="BH1375" s="22">
        <f t="shared" si="5120"/>
        <v>25463.400999999998</v>
      </c>
      <c r="BI1375" s="22">
        <f t="shared" si="5121"/>
        <v>98900</v>
      </c>
      <c r="BJ1375" s="22">
        <f t="shared" si="5122"/>
        <v>302167.2</v>
      </c>
      <c r="BK1375" s="22">
        <f t="shared" si="5206"/>
        <v>0</v>
      </c>
      <c r="BL1375" s="22">
        <f t="shared" si="5207"/>
        <v>0</v>
      </c>
      <c r="BM1375" s="22">
        <f t="shared" si="5208"/>
        <v>0</v>
      </c>
      <c r="BN1375" s="22">
        <f t="shared" si="5123"/>
        <v>25463.400999999998</v>
      </c>
      <c r="BO1375" s="22">
        <f t="shared" si="5124"/>
        <v>98900</v>
      </c>
      <c r="BP1375" s="22">
        <f t="shared" si="5125"/>
        <v>302167.2</v>
      </c>
      <c r="BQ1375" s="22">
        <f t="shared" si="5209"/>
        <v>0</v>
      </c>
      <c r="BR1375" s="22">
        <f t="shared" si="5210"/>
        <v>0</v>
      </c>
      <c r="BS1375" s="22">
        <f t="shared" si="5126"/>
        <v>25463.400999999998</v>
      </c>
      <c r="BT1375" s="22">
        <f t="shared" si="5127"/>
        <v>98900</v>
      </c>
      <c r="BU1375" s="22">
        <f t="shared" si="5128"/>
        <v>302167.2</v>
      </c>
      <c r="BV1375" s="22">
        <f t="shared" si="5211"/>
        <v>0</v>
      </c>
      <c r="BW1375" s="22">
        <f t="shared" si="5212"/>
        <v>0</v>
      </c>
      <c r="BX1375" s="22">
        <f t="shared" si="5129"/>
        <v>25463.400999999998</v>
      </c>
      <c r="BY1375" s="22">
        <f t="shared" si="5130"/>
        <v>98900</v>
      </c>
      <c r="BZ1375" s="22">
        <f t="shared" si="5131"/>
        <v>302167.2</v>
      </c>
      <c r="CA1375" s="22">
        <f t="shared" si="5213"/>
        <v>0</v>
      </c>
      <c r="CB1375" s="22">
        <f t="shared" si="5214"/>
        <v>0</v>
      </c>
      <c r="CC1375" s="22">
        <f t="shared" si="5215"/>
        <v>-150000</v>
      </c>
      <c r="CD1375" s="22">
        <f t="shared" si="4997"/>
        <v>25463.400999999998</v>
      </c>
      <c r="CE1375" s="22">
        <f t="shared" si="5216"/>
        <v>0</v>
      </c>
      <c r="CF1375" s="34">
        <f t="shared" si="5093"/>
        <v>25463.400999999998</v>
      </c>
      <c r="CG1375" s="22">
        <f t="shared" si="4998"/>
        <v>98900</v>
      </c>
      <c r="CH1375" s="22">
        <f t="shared" si="5217"/>
        <v>0</v>
      </c>
      <c r="CI1375" s="22">
        <f t="shared" si="5094"/>
        <v>98900</v>
      </c>
      <c r="CJ1375" s="22">
        <f t="shared" si="4999"/>
        <v>152167.20000000001</v>
      </c>
      <c r="CK1375" s="22">
        <f t="shared" si="5217"/>
        <v>0</v>
      </c>
      <c r="CL1375" s="22">
        <f t="shared" si="5095"/>
        <v>152167.20000000001</v>
      </c>
      <c r="CM1375" s="22">
        <f t="shared" si="5217"/>
        <v>0</v>
      </c>
      <c r="CN1375" s="15"/>
      <c r="CO1375" s="35"/>
      <c r="CT1375" s="5" t="s">
        <v>30</v>
      </c>
    </row>
    <row r="1376" spans="1:99" x14ac:dyDescent="0.3">
      <c r="A1376" s="32" t="s">
        <v>764</v>
      </c>
      <c r="B1376" s="16">
        <v>240</v>
      </c>
      <c r="C1376" s="32" t="s">
        <v>66</v>
      </c>
      <c r="D1376" s="32" t="s">
        <v>67</v>
      </c>
      <c r="E1376" s="33" t="s">
        <v>68</v>
      </c>
      <c r="F1376" s="22">
        <v>25916.9</v>
      </c>
      <c r="G1376" s="22">
        <v>98900</v>
      </c>
      <c r="H1376" s="22">
        <v>302515.3</v>
      </c>
      <c r="I1376" s="22"/>
      <c r="J1376" s="22"/>
      <c r="K1376" s="22">
        <v>-348.1</v>
      </c>
      <c r="L1376" s="22">
        <f t="shared" si="5096"/>
        <v>25916.9</v>
      </c>
      <c r="M1376" s="22">
        <f t="shared" si="5097"/>
        <v>98900</v>
      </c>
      <c r="N1376" s="22">
        <f t="shared" si="5098"/>
        <v>302167.2</v>
      </c>
      <c r="O1376" s="22">
        <v>15213.401</v>
      </c>
      <c r="P1376" s="22"/>
      <c r="Q1376" s="22"/>
      <c r="R1376" s="22">
        <f t="shared" si="5099"/>
        <v>41130.300999999999</v>
      </c>
      <c r="S1376" s="22">
        <f t="shared" si="5100"/>
        <v>98900</v>
      </c>
      <c r="T1376" s="22">
        <f t="shared" si="5101"/>
        <v>302167.2</v>
      </c>
      <c r="U1376" s="22"/>
      <c r="V1376" s="22"/>
      <c r="W1376" s="22"/>
      <c r="X1376" s="22">
        <f t="shared" si="5102"/>
        <v>41130.300999999999</v>
      </c>
      <c r="Y1376" s="22">
        <f t="shared" si="5103"/>
        <v>98900</v>
      </c>
      <c r="Z1376" s="22">
        <f t="shared" si="5104"/>
        <v>302167.2</v>
      </c>
      <c r="AA1376" s="22"/>
      <c r="AB1376" s="22"/>
      <c r="AC1376" s="22"/>
      <c r="AD1376" s="22">
        <f t="shared" si="5105"/>
        <v>41130.300999999999</v>
      </c>
      <c r="AE1376" s="22">
        <f t="shared" si="5106"/>
        <v>98900</v>
      </c>
      <c r="AF1376" s="22">
        <f t="shared" si="5107"/>
        <v>302167.2</v>
      </c>
      <c r="AG1376" s="22"/>
      <c r="AH1376" s="22"/>
      <c r="AI1376" s="22"/>
      <c r="AJ1376" s="22">
        <f t="shared" si="5108"/>
        <v>41130.300999999999</v>
      </c>
      <c r="AK1376" s="22">
        <f t="shared" si="5109"/>
        <v>98900</v>
      </c>
      <c r="AL1376" s="22">
        <f t="shared" si="5110"/>
        <v>302167.2</v>
      </c>
      <c r="AM1376" s="22">
        <v>-15666.9</v>
      </c>
      <c r="AN1376" s="22">
        <v>-15147.418</v>
      </c>
      <c r="AO1376" s="22">
        <v>-220688.06400000001</v>
      </c>
      <c r="AP1376" s="22">
        <f t="shared" si="5111"/>
        <v>25463.400999999998</v>
      </c>
      <c r="AQ1376" s="22">
        <f t="shared" si="5112"/>
        <v>83752.581999999995</v>
      </c>
      <c r="AR1376" s="22">
        <f t="shared" si="5113"/>
        <v>81479.135999999999</v>
      </c>
      <c r="AS1376" s="22"/>
      <c r="AT1376" s="22">
        <v>15147.418</v>
      </c>
      <c r="AU1376" s="22">
        <v>220688.06400000001</v>
      </c>
      <c r="AV1376" s="22">
        <f t="shared" si="5114"/>
        <v>25463.400999999998</v>
      </c>
      <c r="AW1376" s="22">
        <f t="shared" si="5115"/>
        <v>98900</v>
      </c>
      <c r="AX1376" s="22">
        <f t="shared" si="5116"/>
        <v>302167.2</v>
      </c>
      <c r="AY1376" s="22"/>
      <c r="AZ1376" s="22"/>
      <c r="BA1376" s="22"/>
      <c r="BB1376" s="22">
        <f t="shared" si="5117"/>
        <v>25463.400999999998</v>
      </c>
      <c r="BC1376" s="22">
        <f t="shared" si="5118"/>
        <v>98900</v>
      </c>
      <c r="BD1376" s="22">
        <f t="shared" si="5119"/>
        <v>302167.2</v>
      </c>
      <c r="BE1376" s="22"/>
      <c r="BF1376" s="22"/>
      <c r="BG1376" s="22"/>
      <c r="BH1376" s="22">
        <f t="shared" si="5120"/>
        <v>25463.400999999998</v>
      </c>
      <c r="BI1376" s="22">
        <f t="shared" si="5121"/>
        <v>98900</v>
      </c>
      <c r="BJ1376" s="22">
        <f t="shared" si="5122"/>
        <v>302167.2</v>
      </c>
      <c r="BK1376" s="22"/>
      <c r="BL1376" s="22"/>
      <c r="BM1376" s="22"/>
      <c r="BN1376" s="22">
        <f t="shared" si="5123"/>
        <v>25463.400999999998</v>
      </c>
      <c r="BO1376" s="22">
        <f t="shared" si="5124"/>
        <v>98900</v>
      </c>
      <c r="BP1376" s="22">
        <f t="shared" si="5125"/>
        <v>302167.2</v>
      </c>
      <c r="BQ1376" s="22"/>
      <c r="BR1376" s="22"/>
      <c r="BS1376" s="22">
        <f t="shared" si="5126"/>
        <v>25463.400999999998</v>
      </c>
      <c r="BT1376" s="22">
        <f t="shared" si="5127"/>
        <v>98900</v>
      </c>
      <c r="BU1376" s="22">
        <f t="shared" si="5128"/>
        <v>302167.2</v>
      </c>
      <c r="BV1376" s="22"/>
      <c r="BW1376" s="22"/>
      <c r="BX1376" s="22">
        <f t="shared" si="5129"/>
        <v>25463.400999999998</v>
      </c>
      <c r="BY1376" s="22">
        <f t="shared" si="5130"/>
        <v>98900</v>
      </c>
      <c r="BZ1376" s="22">
        <f t="shared" si="5131"/>
        <v>302167.2</v>
      </c>
      <c r="CA1376" s="22"/>
      <c r="CB1376" s="22"/>
      <c r="CC1376" s="22">
        <v>-150000</v>
      </c>
      <c r="CD1376" s="22">
        <f t="shared" si="4997"/>
        <v>25463.400999999998</v>
      </c>
      <c r="CE1376" s="22"/>
      <c r="CF1376" s="34">
        <f t="shared" si="5093"/>
        <v>25463.400999999998</v>
      </c>
      <c r="CG1376" s="22">
        <f t="shared" si="4998"/>
        <v>98900</v>
      </c>
      <c r="CH1376" s="22"/>
      <c r="CI1376" s="22">
        <f t="shared" si="5094"/>
        <v>98900</v>
      </c>
      <c r="CJ1376" s="22">
        <f t="shared" si="4999"/>
        <v>152167.20000000001</v>
      </c>
      <c r="CK1376" s="22"/>
      <c r="CL1376" s="22">
        <f t="shared" si="5095"/>
        <v>152167.20000000001</v>
      </c>
      <c r="CM1376" s="22"/>
      <c r="CN1376" s="15"/>
      <c r="CO1376" s="35">
        <v>61</v>
      </c>
    </row>
    <row r="1377" spans="1:99" ht="31.2" x14ac:dyDescent="0.3">
      <c r="A1377" s="32" t="s">
        <v>766</v>
      </c>
      <c r="B1377" s="16"/>
      <c r="C1377" s="32"/>
      <c r="D1377" s="32"/>
      <c r="E1377" s="33" t="s">
        <v>767</v>
      </c>
      <c r="F1377" s="22">
        <f t="shared" si="5176"/>
        <v>60797.7</v>
      </c>
      <c r="G1377" s="22">
        <f t="shared" si="5177"/>
        <v>56021.2</v>
      </c>
      <c r="H1377" s="22">
        <f t="shared" si="5178"/>
        <v>0</v>
      </c>
      <c r="I1377" s="22">
        <f t="shared" si="5179"/>
        <v>0</v>
      </c>
      <c r="J1377" s="22">
        <f t="shared" si="5180"/>
        <v>0</v>
      </c>
      <c r="K1377" s="22">
        <f t="shared" si="5181"/>
        <v>0</v>
      </c>
      <c r="L1377" s="22">
        <f t="shared" si="5096"/>
        <v>60797.7</v>
      </c>
      <c r="M1377" s="22">
        <f t="shared" si="5097"/>
        <v>56021.2</v>
      </c>
      <c r="N1377" s="22">
        <f t="shared" si="5098"/>
        <v>0</v>
      </c>
      <c r="O1377" s="22">
        <f t="shared" si="5182"/>
        <v>0</v>
      </c>
      <c r="P1377" s="22">
        <f t="shared" si="5183"/>
        <v>0</v>
      </c>
      <c r="Q1377" s="22">
        <f t="shared" si="5184"/>
        <v>0</v>
      </c>
      <c r="R1377" s="22">
        <f t="shared" si="5099"/>
        <v>60797.7</v>
      </c>
      <c r="S1377" s="22">
        <f t="shared" si="5100"/>
        <v>56021.2</v>
      </c>
      <c r="T1377" s="22">
        <f t="shared" si="5101"/>
        <v>0</v>
      </c>
      <c r="U1377" s="22">
        <f t="shared" si="5185"/>
        <v>0</v>
      </c>
      <c r="V1377" s="22">
        <f t="shared" si="5186"/>
        <v>0</v>
      </c>
      <c r="W1377" s="22">
        <f t="shared" si="5187"/>
        <v>0</v>
      </c>
      <c r="X1377" s="22">
        <f t="shared" si="5102"/>
        <v>60797.7</v>
      </c>
      <c r="Y1377" s="22">
        <f t="shared" si="5103"/>
        <v>56021.2</v>
      </c>
      <c r="Z1377" s="22">
        <f t="shared" si="5104"/>
        <v>0</v>
      </c>
      <c r="AA1377" s="22">
        <f t="shared" si="5188"/>
        <v>0</v>
      </c>
      <c r="AB1377" s="22">
        <f t="shared" si="5189"/>
        <v>0</v>
      </c>
      <c r="AC1377" s="22">
        <f t="shared" si="5190"/>
        <v>0</v>
      </c>
      <c r="AD1377" s="22">
        <f t="shared" si="5105"/>
        <v>60797.7</v>
      </c>
      <c r="AE1377" s="22">
        <f t="shared" si="5106"/>
        <v>56021.2</v>
      </c>
      <c r="AF1377" s="22">
        <f t="shared" si="5107"/>
        <v>0</v>
      </c>
      <c r="AG1377" s="22">
        <f t="shared" si="5191"/>
        <v>0</v>
      </c>
      <c r="AH1377" s="22">
        <f t="shared" si="5192"/>
        <v>0</v>
      </c>
      <c r="AI1377" s="22">
        <f t="shared" si="5193"/>
        <v>0</v>
      </c>
      <c r="AJ1377" s="22">
        <f t="shared" si="5108"/>
        <v>60797.7</v>
      </c>
      <c r="AK1377" s="22">
        <f t="shared" si="5109"/>
        <v>56021.2</v>
      </c>
      <c r="AL1377" s="22">
        <f t="shared" si="5110"/>
        <v>0</v>
      </c>
      <c r="AM1377" s="22">
        <f t="shared" si="5194"/>
        <v>0</v>
      </c>
      <c r="AN1377" s="22">
        <f t="shared" si="5195"/>
        <v>0</v>
      </c>
      <c r="AO1377" s="22">
        <f t="shared" si="5196"/>
        <v>0</v>
      </c>
      <c r="AP1377" s="22">
        <f t="shared" si="5111"/>
        <v>60797.7</v>
      </c>
      <c r="AQ1377" s="22">
        <f t="shared" si="5112"/>
        <v>56021.2</v>
      </c>
      <c r="AR1377" s="22">
        <f t="shared" si="5113"/>
        <v>0</v>
      </c>
      <c r="AS1377" s="22">
        <f t="shared" si="5197"/>
        <v>0</v>
      </c>
      <c r="AT1377" s="22">
        <f t="shared" si="5198"/>
        <v>0</v>
      </c>
      <c r="AU1377" s="22">
        <f t="shared" si="5199"/>
        <v>0</v>
      </c>
      <c r="AV1377" s="22">
        <f t="shared" si="5114"/>
        <v>60797.7</v>
      </c>
      <c r="AW1377" s="22">
        <f t="shared" si="5115"/>
        <v>56021.2</v>
      </c>
      <c r="AX1377" s="22">
        <f t="shared" si="5116"/>
        <v>0</v>
      </c>
      <c r="AY1377" s="22">
        <f t="shared" si="5200"/>
        <v>0</v>
      </c>
      <c r="AZ1377" s="22">
        <f t="shared" si="5201"/>
        <v>0</v>
      </c>
      <c r="BA1377" s="22">
        <f t="shared" si="5202"/>
        <v>0</v>
      </c>
      <c r="BB1377" s="22">
        <f t="shared" si="5117"/>
        <v>60797.7</v>
      </c>
      <c r="BC1377" s="22">
        <f t="shared" si="5118"/>
        <v>56021.2</v>
      </c>
      <c r="BD1377" s="22">
        <f t="shared" si="5119"/>
        <v>0</v>
      </c>
      <c r="BE1377" s="22">
        <f t="shared" si="5203"/>
        <v>0</v>
      </c>
      <c r="BF1377" s="22">
        <f t="shared" si="5204"/>
        <v>0</v>
      </c>
      <c r="BG1377" s="22">
        <f t="shared" si="5205"/>
        <v>0</v>
      </c>
      <c r="BH1377" s="22">
        <f t="shared" si="5120"/>
        <v>60797.7</v>
      </c>
      <c r="BI1377" s="22">
        <f t="shared" si="5121"/>
        <v>56021.2</v>
      </c>
      <c r="BJ1377" s="22">
        <f t="shared" si="5122"/>
        <v>0</v>
      </c>
      <c r="BK1377" s="22">
        <f t="shared" si="5206"/>
        <v>0</v>
      </c>
      <c r="BL1377" s="22">
        <f t="shared" si="5207"/>
        <v>0</v>
      </c>
      <c r="BM1377" s="22">
        <f t="shared" si="5208"/>
        <v>0</v>
      </c>
      <c r="BN1377" s="22">
        <f t="shared" si="5123"/>
        <v>60797.7</v>
      </c>
      <c r="BO1377" s="22">
        <f t="shared" si="5124"/>
        <v>56021.2</v>
      </c>
      <c r="BP1377" s="22">
        <f t="shared" si="5125"/>
        <v>0</v>
      </c>
      <c r="BQ1377" s="22">
        <f t="shared" si="5209"/>
        <v>0</v>
      </c>
      <c r="BR1377" s="22">
        <f t="shared" si="5210"/>
        <v>0</v>
      </c>
      <c r="BS1377" s="22">
        <f t="shared" si="5126"/>
        <v>60797.7</v>
      </c>
      <c r="BT1377" s="22">
        <f t="shared" si="5127"/>
        <v>56021.2</v>
      </c>
      <c r="BU1377" s="22">
        <f t="shared" si="5128"/>
        <v>0</v>
      </c>
      <c r="BV1377" s="22">
        <f t="shared" si="5211"/>
        <v>0</v>
      </c>
      <c r="BW1377" s="22">
        <f t="shared" si="5212"/>
        <v>0</v>
      </c>
      <c r="BX1377" s="22">
        <f t="shared" si="5129"/>
        <v>60797.7</v>
      </c>
      <c r="BY1377" s="22">
        <f t="shared" si="5130"/>
        <v>56021.2</v>
      </c>
      <c r="BZ1377" s="22">
        <f t="shared" si="5131"/>
        <v>0</v>
      </c>
      <c r="CA1377" s="22">
        <f t="shared" si="5213"/>
        <v>0</v>
      </c>
      <c r="CB1377" s="22">
        <f t="shared" si="5214"/>
        <v>0</v>
      </c>
      <c r="CC1377" s="22">
        <f t="shared" si="5215"/>
        <v>0</v>
      </c>
      <c r="CD1377" s="22">
        <f t="shared" si="4997"/>
        <v>60797.7</v>
      </c>
      <c r="CE1377" s="22">
        <f t="shared" si="5216"/>
        <v>0</v>
      </c>
      <c r="CF1377" s="34">
        <f t="shared" si="5093"/>
        <v>60797.7</v>
      </c>
      <c r="CG1377" s="22">
        <f t="shared" si="4998"/>
        <v>56021.2</v>
      </c>
      <c r="CH1377" s="22">
        <f t="shared" si="5217"/>
        <v>0</v>
      </c>
      <c r="CI1377" s="22">
        <f t="shared" si="5094"/>
        <v>56021.2</v>
      </c>
      <c r="CJ1377" s="22">
        <f t="shared" si="4999"/>
        <v>0</v>
      </c>
      <c r="CK1377" s="22">
        <f t="shared" si="5217"/>
        <v>0</v>
      </c>
      <c r="CL1377" s="22">
        <f t="shared" si="5095"/>
        <v>0</v>
      </c>
      <c r="CM1377" s="22">
        <f t="shared" si="5217"/>
        <v>0</v>
      </c>
      <c r="CN1377" s="15"/>
      <c r="CO1377" s="35"/>
      <c r="CU1377" s="5" t="s">
        <v>31</v>
      </c>
    </row>
    <row r="1378" spans="1:99" ht="31.2" x14ac:dyDescent="0.3">
      <c r="A1378" s="32" t="s">
        <v>766</v>
      </c>
      <c r="B1378" s="16">
        <v>200</v>
      </c>
      <c r="C1378" s="32"/>
      <c r="D1378" s="32"/>
      <c r="E1378" s="33" t="s">
        <v>40</v>
      </c>
      <c r="F1378" s="22">
        <f t="shared" si="5176"/>
        <v>60797.7</v>
      </c>
      <c r="G1378" s="22">
        <f t="shared" si="5177"/>
        <v>56021.2</v>
      </c>
      <c r="H1378" s="22">
        <f t="shared" si="5178"/>
        <v>0</v>
      </c>
      <c r="I1378" s="22">
        <f t="shared" si="5179"/>
        <v>0</v>
      </c>
      <c r="J1378" s="22">
        <f t="shared" si="5180"/>
        <v>0</v>
      </c>
      <c r="K1378" s="22">
        <f t="shared" si="5181"/>
        <v>0</v>
      </c>
      <c r="L1378" s="22">
        <f t="shared" si="5096"/>
        <v>60797.7</v>
      </c>
      <c r="M1378" s="22">
        <f t="shared" si="5097"/>
        <v>56021.2</v>
      </c>
      <c r="N1378" s="22">
        <f t="shared" si="5098"/>
        <v>0</v>
      </c>
      <c r="O1378" s="22">
        <f t="shared" si="5182"/>
        <v>0</v>
      </c>
      <c r="P1378" s="22">
        <f t="shared" si="5183"/>
        <v>0</v>
      </c>
      <c r="Q1378" s="22">
        <f t="shared" si="5184"/>
        <v>0</v>
      </c>
      <c r="R1378" s="22">
        <f t="shared" si="5099"/>
        <v>60797.7</v>
      </c>
      <c r="S1378" s="22">
        <f t="shared" si="5100"/>
        <v>56021.2</v>
      </c>
      <c r="T1378" s="22">
        <f t="shared" si="5101"/>
        <v>0</v>
      </c>
      <c r="U1378" s="22">
        <f t="shared" si="5185"/>
        <v>0</v>
      </c>
      <c r="V1378" s="22">
        <f t="shared" si="5186"/>
        <v>0</v>
      </c>
      <c r="W1378" s="22">
        <f t="shared" si="5187"/>
        <v>0</v>
      </c>
      <c r="X1378" s="22">
        <f t="shared" si="5102"/>
        <v>60797.7</v>
      </c>
      <c r="Y1378" s="22">
        <f t="shared" si="5103"/>
        <v>56021.2</v>
      </c>
      <c r="Z1378" s="22">
        <f t="shared" si="5104"/>
        <v>0</v>
      </c>
      <c r="AA1378" s="22">
        <f t="shared" si="5188"/>
        <v>0</v>
      </c>
      <c r="AB1378" s="22">
        <f t="shared" si="5189"/>
        <v>0</v>
      </c>
      <c r="AC1378" s="22">
        <f t="shared" si="5190"/>
        <v>0</v>
      </c>
      <c r="AD1378" s="22">
        <f t="shared" si="5105"/>
        <v>60797.7</v>
      </c>
      <c r="AE1378" s="22">
        <f t="shared" si="5106"/>
        <v>56021.2</v>
      </c>
      <c r="AF1378" s="22">
        <f t="shared" si="5107"/>
        <v>0</v>
      </c>
      <c r="AG1378" s="22">
        <f t="shared" si="5191"/>
        <v>0</v>
      </c>
      <c r="AH1378" s="22">
        <f t="shared" si="5192"/>
        <v>0</v>
      </c>
      <c r="AI1378" s="22">
        <f t="shared" si="5193"/>
        <v>0</v>
      </c>
      <c r="AJ1378" s="22">
        <f t="shared" si="5108"/>
        <v>60797.7</v>
      </c>
      <c r="AK1378" s="22">
        <f t="shared" si="5109"/>
        <v>56021.2</v>
      </c>
      <c r="AL1378" s="22">
        <f t="shared" si="5110"/>
        <v>0</v>
      </c>
      <c r="AM1378" s="22">
        <f t="shared" si="5194"/>
        <v>0</v>
      </c>
      <c r="AN1378" s="22">
        <f t="shared" si="5195"/>
        <v>0</v>
      </c>
      <c r="AO1378" s="22">
        <f t="shared" si="5196"/>
        <v>0</v>
      </c>
      <c r="AP1378" s="22">
        <f t="shared" si="5111"/>
        <v>60797.7</v>
      </c>
      <c r="AQ1378" s="22">
        <f t="shared" si="5112"/>
        <v>56021.2</v>
      </c>
      <c r="AR1378" s="22">
        <f t="shared" si="5113"/>
        <v>0</v>
      </c>
      <c r="AS1378" s="22">
        <f t="shared" si="5197"/>
        <v>0</v>
      </c>
      <c r="AT1378" s="22">
        <f t="shared" si="5198"/>
        <v>0</v>
      </c>
      <c r="AU1378" s="22">
        <f t="shared" si="5199"/>
        <v>0</v>
      </c>
      <c r="AV1378" s="22">
        <f t="shared" si="5114"/>
        <v>60797.7</v>
      </c>
      <c r="AW1378" s="22">
        <f t="shared" si="5115"/>
        <v>56021.2</v>
      </c>
      <c r="AX1378" s="22">
        <f t="shared" si="5116"/>
        <v>0</v>
      </c>
      <c r="AY1378" s="22">
        <f t="shared" si="5200"/>
        <v>0</v>
      </c>
      <c r="AZ1378" s="22">
        <f t="shared" si="5201"/>
        <v>0</v>
      </c>
      <c r="BA1378" s="22">
        <f t="shared" si="5202"/>
        <v>0</v>
      </c>
      <c r="BB1378" s="22">
        <f t="shared" si="5117"/>
        <v>60797.7</v>
      </c>
      <c r="BC1378" s="22">
        <f t="shared" si="5118"/>
        <v>56021.2</v>
      </c>
      <c r="BD1378" s="22">
        <f t="shared" si="5119"/>
        <v>0</v>
      </c>
      <c r="BE1378" s="22">
        <f t="shared" si="5203"/>
        <v>0</v>
      </c>
      <c r="BF1378" s="22">
        <f t="shared" si="5204"/>
        <v>0</v>
      </c>
      <c r="BG1378" s="22">
        <f t="shared" si="5205"/>
        <v>0</v>
      </c>
      <c r="BH1378" s="22">
        <f t="shared" si="5120"/>
        <v>60797.7</v>
      </c>
      <c r="BI1378" s="22">
        <f t="shared" si="5121"/>
        <v>56021.2</v>
      </c>
      <c r="BJ1378" s="22">
        <f t="shared" si="5122"/>
        <v>0</v>
      </c>
      <c r="BK1378" s="22">
        <f t="shared" si="5206"/>
        <v>0</v>
      </c>
      <c r="BL1378" s="22">
        <f t="shared" si="5207"/>
        <v>0</v>
      </c>
      <c r="BM1378" s="22">
        <f t="shared" si="5208"/>
        <v>0</v>
      </c>
      <c r="BN1378" s="22">
        <f t="shared" si="5123"/>
        <v>60797.7</v>
      </c>
      <c r="BO1378" s="22">
        <f t="shared" si="5124"/>
        <v>56021.2</v>
      </c>
      <c r="BP1378" s="22">
        <f t="shared" si="5125"/>
        <v>0</v>
      </c>
      <c r="BQ1378" s="22">
        <f t="shared" si="5209"/>
        <v>0</v>
      </c>
      <c r="BR1378" s="22">
        <f t="shared" si="5210"/>
        <v>0</v>
      </c>
      <c r="BS1378" s="22">
        <f t="shared" si="5126"/>
        <v>60797.7</v>
      </c>
      <c r="BT1378" s="22">
        <f t="shared" si="5127"/>
        <v>56021.2</v>
      </c>
      <c r="BU1378" s="22">
        <f t="shared" si="5128"/>
        <v>0</v>
      </c>
      <c r="BV1378" s="22">
        <f t="shared" si="5211"/>
        <v>0</v>
      </c>
      <c r="BW1378" s="22">
        <f t="shared" si="5212"/>
        <v>0</v>
      </c>
      <c r="BX1378" s="22">
        <f t="shared" si="5129"/>
        <v>60797.7</v>
      </c>
      <c r="BY1378" s="22">
        <f t="shared" si="5130"/>
        <v>56021.2</v>
      </c>
      <c r="BZ1378" s="22">
        <f t="shared" si="5131"/>
        <v>0</v>
      </c>
      <c r="CA1378" s="22">
        <f t="shared" si="5213"/>
        <v>0</v>
      </c>
      <c r="CB1378" s="22">
        <f t="shared" si="5214"/>
        <v>0</v>
      </c>
      <c r="CC1378" s="22">
        <f t="shared" si="5215"/>
        <v>0</v>
      </c>
      <c r="CD1378" s="22">
        <f t="shared" si="4997"/>
        <v>60797.7</v>
      </c>
      <c r="CE1378" s="22">
        <f t="shared" si="5216"/>
        <v>0</v>
      </c>
      <c r="CF1378" s="34">
        <f t="shared" si="5093"/>
        <v>60797.7</v>
      </c>
      <c r="CG1378" s="22">
        <f t="shared" si="4998"/>
        <v>56021.2</v>
      </c>
      <c r="CH1378" s="22">
        <f t="shared" si="5217"/>
        <v>0</v>
      </c>
      <c r="CI1378" s="22">
        <f t="shared" si="5094"/>
        <v>56021.2</v>
      </c>
      <c r="CJ1378" s="22">
        <f t="shared" si="4999"/>
        <v>0</v>
      </c>
      <c r="CK1378" s="22">
        <f t="shared" si="5217"/>
        <v>0</v>
      </c>
      <c r="CL1378" s="22">
        <f t="shared" si="5095"/>
        <v>0</v>
      </c>
      <c r="CM1378" s="22">
        <f t="shared" si="5217"/>
        <v>0</v>
      </c>
      <c r="CN1378" s="15"/>
      <c r="CO1378" s="35"/>
      <c r="CS1378" s="5" t="s">
        <v>29</v>
      </c>
    </row>
    <row r="1379" spans="1:99" ht="46.8" x14ac:dyDescent="0.3">
      <c r="A1379" s="32" t="s">
        <v>766</v>
      </c>
      <c r="B1379" s="16">
        <v>240</v>
      </c>
      <c r="C1379" s="32"/>
      <c r="D1379" s="32"/>
      <c r="E1379" s="33" t="s">
        <v>41</v>
      </c>
      <c r="F1379" s="22">
        <f t="shared" si="5176"/>
        <v>60797.7</v>
      </c>
      <c r="G1379" s="22">
        <f t="shared" si="5177"/>
        <v>56021.2</v>
      </c>
      <c r="H1379" s="22">
        <f t="shared" si="5178"/>
        <v>0</v>
      </c>
      <c r="I1379" s="22">
        <f t="shared" si="5179"/>
        <v>0</v>
      </c>
      <c r="J1379" s="22">
        <f t="shared" si="5180"/>
        <v>0</v>
      </c>
      <c r="K1379" s="22">
        <f t="shared" si="5181"/>
        <v>0</v>
      </c>
      <c r="L1379" s="22">
        <f t="shared" si="5096"/>
        <v>60797.7</v>
      </c>
      <c r="M1379" s="22">
        <f t="shared" si="5097"/>
        <v>56021.2</v>
      </c>
      <c r="N1379" s="22">
        <f t="shared" si="5098"/>
        <v>0</v>
      </c>
      <c r="O1379" s="22">
        <f t="shared" si="5182"/>
        <v>0</v>
      </c>
      <c r="P1379" s="22">
        <f t="shared" si="5183"/>
        <v>0</v>
      </c>
      <c r="Q1379" s="22">
        <f t="shared" si="5184"/>
        <v>0</v>
      </c>
      <c r="R1379" s="22">
        <f t="shared" si="5099"/>
        <v>60797.7</v>
      </c>
      <c r="S1379" s="22">
        <f t="shared" si="5100"/>
        <v>56021.2</v>
      </c>
      <c r="T1379" s="22">
        <f t="shared" si="5101"/>
        <v>0</v>
      </c>
      <c r="U1379" s="22">
        <f t="shared" si="5185"/>
        <v>0</v>
      </c>
      <c r="V1379" s="22">
        <f t="shared" si="5186"/>
        <v>0</v>
      </c>
      <c r="W1379" s="22">
        <f t="shared" si="5187"/>
        <v>0</v>
      </c>
      <c r="X1379" s="22">
        <f t="shared" si="5102"/>
        <v>60797.7</v>
      </c>
      <c r="Y1379" s="22">
        <f t="shared" si="5103"/>
        <v>56021.2</v>
      </c>
      <c r="Z1379" s="22">
        <f t="shared" si="5104"/>
        <v>0</v>
      </c>
      <c r="AA1379" s="22">
        <f t="shared" si="5188"/>
        <v>0</v>
      </c>
      <c r="AB1379" s="22">
        <f t="shared" si="5189"/>
        <v>0</v>
      </c>
      <c r="AC1379" s="22">
        <f t="shared" si="5190"/>
        <v>0</v>
      </c>
      <c r="AD1379" s="22">
        <f t="shared" si="5105"/>
        <v>60797.7</v>
      </c>
      <c r="AE1379" s="22">
        <f t="shared" si="5106"/>
        <v>56021.2</v>
      </c>
      <c r="AF1379" s="22">
        <f t="shared" si="5107"/>
        <v>0</v>
      </c>
      <c r="AG1379" s="22">
        <f t="shared" si="5191"/>
        <v>0</v>
      </c>
      <c r="AH1379" s="22">
        <f t="shared" si="5192"/>
        <v>0</v>
      </c>
      <c r="AI1379" s="22">
        <f t="shared" si="5193"/>
        <v>0</v>
      </c>
      <c r="AJ1379" s="22">
        <f t="shared" si="5108"/>
        <v>60797.7</v>
      </c>
      <c r="AK1379" s="22">
        <f t="shared" si="5109"/>
        <v>56021.2</v>
      </c>
      <c r="AL1379" s="22">
        <f t="shared" si="5110"/>
        <v>0</v>
      </c>
      <c r="AM1379" s="22">
        <f t="shared" si="5194"/>
        <v>0</v>
      </c>
      <c r="AN1379" s="22">
        <f t="shared" si="5195"/>
        <v>0</v>
      </c>
      <c r="AO1379" s="22">
        <f t="shared" si="5196"/>
        <v>0</v>
      </c>
      <c r="AP1379" s="22">
        <f t="shared" si="5111"/>
        <v>60797.7</v>
      </c>
      <c r="AQ1379" s="22">
        <f t="shared" si="5112"/>
        <v>56021.2</v>
      </c>
      <c r="AR1379" s="22">
        <f t="shared" si="5113"/>
        <v>0</v>
      </c>
      <c r="AS1379" s="22">
        <f t="shared" si="5197"/>
        <v>0</v>
      </c>
      <c r="AT1379" s="22">
        <f t="shared" si="5198"/>
        <v>0</v>
      </c>
      <c r="AU1379" s="22">
        <f t="shared" si="5199"/>
        <v>0</v>
      </c>
      <c r="AV1379" s="22">
        <f t="shared" si="5114"/>
        <v>60797.7</v>
      </c>
      <c r="AW1379" s="22">
        <f t="shared" si="5115"/>
        <v>56021.2</v>
      </c>
      <c r="AX1379" s="22">
        <f t="shared" si="5116"/>
        <v>0</v>
      </c>
      <c r="AY1379" s="22">
        <f t="shared" si="5200"/>
        <v>0</v>
      </c>
      <c r="AZ1379" s="22">
        <f t="shared" si="5201"/>
        <v>0</v>
      </c>
      <c r="BA1379" s="22">
        <f t="shared" si="5202"/>
        <v>0</v>
      </c>
      <c r="BB1379" s="22">
        <f t="shared" si="5117"/>
        <v>60797.7</v>
      </c>
      <c r="BC1379" s="22">
        <f t="shared" si="5118"/>
        <v>56021.2</v>
      </c>
      <c r="BD1379" s="22">
        <f t="shared" si="5119"/>
        <v>0</v>
      </c>
      <c r="BE1379" s="22">
        <f t="shared" si="5203"/>
        <v>0</v>
      </c>
      <c r="BF1379" s="22">
        <f t="shared" si="5204"/>
        <v>0</v>
      </c>
      <c r="BG1379" s="22">
        <f t="shared" si="5205"/>
        <v>0</v>
      </c>
      <c r="BH1379" s="22">
        <f t="shared" si="5120"/>
        <v>60797.7</v>
      </c>
      <c r="BI1379" s="22">
        <f t="shared" si="5121"/>
        <v>56021.2</v>
      </c>
      <c r="BJ1379" s="22">
        <f t="shared" si="5122"/>
        <v>0</v>
      </c>
      <c r="BK1379" s="22">
        <f t="shared" si="5206"/>
        <v>0</v>
      </c>
      <c r="BL1379" s="22">
        <f t="shared" si="5207"/>
        <v>0</v>
      </c>
      <c r="BM1379" s="22">
        <f t="shared" si="5208"/>
        <v>0</v>
      </c>
      <c r="BN1379" s="22">
        <f t="shared" si="5123"/>
        <v>60797.7</v>
      </c>
      <c r="BO1379" s="22">
        <f t="shared" si="5124"/>
        <v>56021.2</v>
      </c>
      <c r="BP1379" s="22">
        <f t="shared" si="5125"/>
        <v>0</v>
      </c>
      <c r="BQ1379" s="22">
        <f t="shared" si="5209"/>
        <v>0</v>
      </c>
      <c r="BR1379" s="22">
        <f t="shared" si="5210"/>
        <v>0</v>
      </c>
      <c r="BS1379" s="22">
        <f t="shared" si="5126"/>
        <v>60797.7</v>
      </c>
      <c r="BT1379" s="22">
        <f t="shared" si="5127"/>
        <v>56021.2</v>
      </c>
      <c r="BU1379" s="22">
        <f t="shared" si="5128"/>
        <v>0</v>
      </c>
      <c r="BV1379" s="22">
        <f t="shared" si="5211"/>
        <v>0</v>
      </c>
      <c r="BW1379" s="22">
        <f t="shared" si="5212"/>
        <v>0</v>
      </c>
      <c r="BX1379" s="22">
        <f t="shared" si="5129"/>
        <v>60797.7</v>
      </c>
      <c r="BY1379" s="22">
        <f t="shared" si="5130"/>
        <v>56021.2</v>
      </c>
      <c r="BZ1379" s="22">
        <f t="shared" si="5131"/>
        <v>0</v>
      </c>
      <c r="CA1379" s="22">
        <f t="shared" si="5213"/>
        <v>0</v>
      </c>
      <c r="CB1379" s="22">
        <f t="shared" si="5214"/>
        <v>0</v>
      </c>
      <c r="CC1379" s="22">
        <f t="shared" si="5215"/>
        <v>0</v>
      </c>
      <c r="CD1379" s="22">
        <f t="shared" si="4997"/>
        <v>60797.7</v>
      </c>
      <c r="CE1379" s="22">
        <f t="shared" si="5216"/>
        <v>0</v>
      </c>
      <c r="CF1379" s="34">
        <f t="shared" si="5093"/>
        <v>60797.7</v>
      </c>
      <c r="CG1379" s="22">
        <f t="shared" si="4998"/>
        <v>56021.2</v>
      </c>
      <c r="CH1379" s="22">
        <f t="shared" si="5217"/>
        <v>0</v>
      </c>
      <c r="CI1379" s="22">
        <f t="shared" si="5094"/>
        <v>56021.2</v>
      </c>
      <c r="CJ1379" s="22">
        <f t="shared" si="4999"/>
        <v>0</v>
      </c>
      <c r="CK1379" s="22">
        <f t="shared" si="5217"/>
        <v>0</v>
      </c>
      <c r="CL1379" s="22">
        <f t="shared" si="5095"/>
        <v>0</v>
      </c>
      <c r="CM1379" s="22">
        <f t="shared" si="5217"/>
        <v>0</v>
      </c>
      <c r="CN1379" s="15"/>
      <c r="CO1379" s="35"/>
      <c r="CT1379" s="5" t="s">
        <v>30</v>
      </c>
    </row>
    <row r="1380" spans="1:99" x14ac:dyDescent="0.3">
      <c r="A1380" s="32" t="s">
        <v>766</v>
      </c>
      <c r="B1380" s="16">
        <v>240</v>
      </c>
      <c r="C1380" s="32" t="s">
        <v>66</v>
      </c>
      <c r="D1380" s="32" t="s">
        <v>67</v>
      </c>
      <c r="E1380" s="33" t="s">
        <v>68</v>
      </c>
      <c r="F1380" s="22">
        <v>60797.7</v>
      </c>
      <c r="G1380" s="22">
        <v>56021.2</v>
      </c>
      <c r="H1380" s="22"/>
      <c r="I1380" s="22"/>
      <c r="J1380" s="22"/>
      <c r="K1380" s="22"/>
      <c r="L1380" s="22">
        <f t="shared" si="5096"/>
        <v>60797.7</v>
      </c>
      <c r="M1380" s="22">
        <f t="shared" si="5097"/>
        <v>56021.2</v>
      </c>
      <c r="N1380" s="22">
        <f t="shared" si="5098"/>
        <v>0</v>
      </c>
      <c r="O1380" s="22"/>
      <c r="P1380" s="22"/>
      <c r="Q1380" s="22"/>
      <c r="R1380" s="22">
        <f t="shared" si="5099"/>
        <v>60797.7</v>
      </c>
      <c r="S1380" s="22">
        <f t="shared" si="5100"/>
        <v>56021.2</v>
      </c>
      <c r="T1380" s="22">
        <f t="shared" si="5101"/>
        <v>0</v>
      </c>
      <c r="U1380" s="22"/>
      <c r="V1380" s="22"/>
      <c r="W1380" s="22"/>
      <c r="X1380" s="22">
        <f t="shared" si="5102"/>
        <v>60797.7</v>
      </c>
      <c r="Y1380" s="22">
        <f t="shared" si="5103"/>
        <v>56021.2</v>
      </c>
      <c r="Z1380" s="22">
        <f t="shared" si="5104"/>
        <v>0</v>
      </c>
      <c r="AA1380" s="22"/>
      <c r="AB1380" s="22"/>
      <c r="AC1380" s="22"/>
      <c r="AD1380" s="22">
        <f t="shared" si="5105"/>
        <v>60797.7</v>
      </c>
      <c r="AE1380" s="22">
        <f t="shared" si="5106"/>
        <v>56021.2</v>
      </c>
      <c r="AF1380" s="22">
        <f t="shared" si="5107"/>
        <v>0</v>
      </c>
      <c r="AG1380" s="22"/>
      <c r="AH1380" s="22"/>
      <c r="AI1380" s="22"/>
      <c r="AJ1380" s="22">
        <f t="shared" si="5108"/>
        <v>60797.7</v>
      </c>
      <c r="AK1380" s="22">
        <f t="shared" si="5109"/>
        <v>56021.2</v>
      </c>
      <c r="AL1380" s="22">
        <f t="shared" si="5110"/>
        <v>0</v>
      </c>
      <c r="AM1380" s="22"/>
      <c r="AN1380" s="22"/>
      <c r="AO1380" s="22"/>
      <c r="AP1380" s="22">
        <f t="shared" si="5111"/>
        <v>60797.7</v>
      </c>
      <c r="AQ1380" s="22">
        <f t="shared" si="5112"/>
        <v>56021.2</v>
      </c>
      <c r="AR1380" s="22">
        <f t="shared" si="5113"/>
        <v>0</v>
      </c>
      <c r="AS1380" s="22"/>
      <c r="AT1380" s="22"/>
      <c r="AU1380" s="22"/>
      <c r="AV1380" s="22">
        <f t="shared" si="5114"/>
        <v>60797.7</v>
      </c>
      <c r="AW1380" s="22">
        <f t="shared" si="5115"/>
        <v>56021.2</v>
      </c>
      <c r="AX1380" s="22">
        <f t="shared" si="5116"/>
        <v>0</v>
      </c>
      <c r="AY1380" s="22"/>
      <c r="AZ1380" s="22"/>
      <c r="BA1380" s="22"/>
      <c r="BB1380" s="22">
        <f t="shared" si="5117"/>
        <v>60797.7</v>
      </c>
      <c r="BC1380" s="22">
        <f t="shared" si="5118"/>
        <v>56021.2</v>
      </c>
      <c r="BD1380" s="22">
        <f t="shared" si="5119"/>
        <v>0</v>
      </c>
      <c r="BE1380" s="22"/>
      <c r="BF1380" s="22"/>
      <c r="BG1380" s="22"/>
      <c r="BH1380" s="22">
        <f t="shared" si="5120"/>
        <v>60797.7</v>
      </c>
      <c r="BI1380" s="22">
        <f t="shared" si="5121"/>
        <v>56021.2</v>
      </c>
      <c r="BJ1380" s="22">
        <f t="shared" si="5122"/>
        <v>0</v>
      </c>
      <c r="BK1380" s="22"/>
      <c r="BL1380" s="22"/>
      <c r="BM1380" s="22"/>
      <c r="BN1380" s="22">
        <f t="shared" si="5123"/>
        <v>60797.7</v>
      </c>
      <c r="BO1380" s="22">
        <f t="shared" si="5124"/>
        <v>56021.2</v>
      </c>
      <c r="BP1380" s="22">
        <f t="shared" si="5125"/>
        <v>0</v>
      </c>
      <c r="BQ1380" s="22"/>
      <c r="BR1380" s="22"/>
      <c r="BS1380" s="22">
        <f t="shared" si="5126"/>
        <v>60797.7</v>
      </c>
      <c r="BT1380" s="22">
        <f t="shared" si="5127"/>
        <v>56021.2</v>
      </c>
      <c r="BU1380" s="22">
        <f t="shared" si="5128"/>
        <v>0</v>
      </c>
      <c r="BV1380" s="22"/>
      <c r="BW1380" s="22"/>
      <c r="BX1380" s="22">
        <f t="shared" si="5129"/>
        <v>60797.7</v>
      </c>
      <c r="BY1380" s="22">
        <f t="shared" si="5130"/>
        <v>56021.2</v>
      </c>
      <c r="BZ1380" s="22">
        <f t="shared" si="5131"/>
        <v>0</v>
      </c>
      <c r="CA1380" s="22"/>
      <c r="CB1380" s="22"/>
      <c r="CC1380" s="22"/>
      <c r="CD1380" s="22">
        <f t="shared" si="4997"/>
        <v>60797.7</v>
      </c>
      <c r="CE1380" s="22"/>
      <c r="CF1380" s="34">
        <f t="shared" si="5093"/>
        <v>60797.7</v>
      </c>
      <c r="CG1380" s="22">
        <f t="shared" si="4998"/>
        <v>56021.2</v>
      </c>
      <c r="CH1380" s="22"/>
      <c r="CI1380" s="22">
        <f t="shared" si="5094"/>
        <v>56021.2</v>
      </c>
      <c r="CJ1380" s="22">
        <f t="shared" si="4999"/>
        <v>0</v>
      </c>
      <c r="CK1380" s="22"/>
      <c r="CL1380" s="22">
        <f t="shared" si="5095"/>
        <v>0</v>
      </c>
      <c r="CM1380" s="22"/>
      <c r="CN1380" s="15"/>
      <c r="CO1380" s="35"/>
    </row>
    <row r="1381" spans="1:99" x14ac:dyDescent="0.3">
      <c r="A1381" s="36" t="s">
        <v>768</v>
      </c>
      <c r="B1381" s="16"/>
      <c r="C1381" s="32"/>
      <c r="D1381" s="32"/>
      <c r="E1381" s="40" t="s">
        <v>711</v>
      </c>
      <c r="F1381" s="22">
        <f t="shared" ref="F1381:K1381" si="5218">F1382+F1385</f>
        <v>1109645.2</v>
      </c>
      <c r="G1381" s="22">
        <f t="shared" si="5218"/>
        <v>706141.9</v>
      </c>
      <c r="H1381" s="22">
        <f t="shared" si="5218"/>
        <v>0</v>
      </c>
      <c r="I1381" s="22">
        <f t="shared" si="5218"/>
        <v>0</v>
      </c>
      <c r="J1381" s="22">
        <f t="shared" si="5218"/>
        <v>298204.13</v>
      </c>
      <c r="K1381" s="22">
        <f t="shared" si="5218"/>
        <v>0</v>
      </c>
      <c r="L1381" s="22">
        <f t="shared" si="5096"/>
        <v>1109645.2</v>
      </c>
      <c r="M1381" s="22">
        <f t="shared" si="5097"/>
        <v>1004346.03</v>
      </c>
      <c r="N1381" s="22">
        <f t="shared" si="5098"/>
        <v>0</v>
      </c>
      <c r="O1381" s="22">
        <f>O1382+O1385</f>
        <v>0</v>
      </c>
      <c r="P1381" s="22">
        <f>P1382+P1385</f>
        <v>0</v>
      </c>
      <c r="Q1381" s="22">
        <f>Q1382+Q1385</f>
        <v>0</v>
      </c>
      <c r="R1381" s="22">
        <f t="shared" si="5099"/>
        <v>1109645.2</v>
      </c>
      <c r="S1381" s="22">
        <f t="shared" si="5100"/>
        <v>1004346.03</v>
      </c>
      <c r="T1381" s="22">
        <f t="shared" si="5101"/>
        <v>0</v>
      </c>
      <c r="U1381" s="22">
        <f>U1382+U1385</f>
        <v>0</v>
      </c>
      <c r="V1381" s="22">
        <f>V1382+V1385</f>
        <v>0</v>
      </c>
      <c r="W1381" s="22">
        <f>W1382+W1385</f>
        <v>0</v>
      </c>
      <c r="X1381" s="22">
        <f t="shared" si="5102"/>
        <v>1109645.2</v>
      </c>
      <c r="Y1381" s="22">
        <f t="shared" si="5103"/>
        <v>1004346.03</v>
      </c>
      <c r="Z1381" s="22">
        <f t="shared" si="5104"/>
        <v>0</v>
      </c>
      <c r="AA1381" s="22">
        <f>AA1382+AA1385</f>
        <v>0</v>
      </c>
      <c r="AB1381" s="22">
        <f>AB1382+AB1385</f>
        <v>0</v>
      </c>
      <c r="AC1381" s="22">
        <f>AC1382+AC1385</f>
        <v>0</v>
      </c>
      <c r="AD1381" s="22">
        <f t="shared" si="5105"/>
        <v>1109645.2</v>
      </c>
      <c r="AE1381" s="22">
        <f t="shared" si="5106"/>
        <v>1004346.03</v>
      </c>
      <c r="AF1381" s="22">
        <f t="shared" si="5107"/>
        <v>0</v>
      </c>
      <c r="AG1381" s="22">
        <f>AG1382+AG1385</f>
        <v>0</v>
      </c>
      <c r="AH1381" s="22">
        <f>AH1382+AH1385</f>
        <v>0</v>
      </c>
      <c r="AI1381" s="22">
        <f>AI1382+AI1385</f>
        <v>0</v>
      </c>
      <c r="AJ1381" s="22">
        <f t="shared" si="5108"/>
        <v>1109645.2</v>
      </c>
      <c r="AK1381" s="22">
        <f t="shared" si="5109"/>
        <v>1004346.03</v>
      </c>
      <c r="AL1381" s="22">
        <f t="shared" si="5110"/>
        <v>0</v>
      </c>
      <c r="AM1381" s="22">
        <f>AM1382+AM1385</f>
        <v>123523.57</v>
      </c>
      <c r="AN1381" s="22">
        <f>AN1382+AN1385</f>
        <v>-123523.57</v>
      </c>
      <c r="AO1381" s="22">
        <f>AO1382+AO1385</f>
        <v>0</v>
      </c>
      <c r="AP1381" s="22">
        <f t="shared" si="5111"/>
        <v>1233168.77</v>
      </c>
      <c r="AQ1381" s="22">
        <f t="shared" si="5112"/>
        <v>880822.46</v>
      </c>
      <c r="AR1381" s="22">
        <f t="shared" si="5113"/>
        <v>0</v>
      </c>
      <c r="AS1381" s="22">
        <f>AS1382+AS1385</f>
        <v>0</v>
      </c>
      <c r="AT1381" s="22">
        <f>AT1382+AT1385</f>
        <v>0</v>
      </c>
      <c r="AU1381" s="22">
        <f>AU1382+AU1385</f>
        <v>0</v>
      </c>
      <c r="AV1381" s="22">
        <f t="shared" si="5114"/>
        <v>1233168.77</v>
      </c>
      <c r="AW1381" s="22">
        <f t="shared" si="5115"/>
        <v>880822.46</v>
      </c>
      <c r="AX1381" s="22">
        <f t="shared" si="5116"/>
        <v>0</v>
      </c>
      <c r="AY1381" s="22">
        <f>AY1382+AY1385</f>
        <v>0</v>
      </c>
      <c r="AZ1381" s="22">
        <f>AZ1382+AZ1385</f>
        <v>0</v>
      </c>
      <c r="BA1381" s="22">
        <f>BA1382+BA1385</f>
        <v>0</v>
      </c>
      <c r="BB1381" s="22">
        <f t="shared" si="5117"/>
        <v>1233168.77</v>
      </c>
      <c r="BC1381" s="22">
        <f t="shared" si="5118"/>
        <v>880822.46</v>
      </c>
      <c r="BD1381" s="22">
        <f t="shared" si="5119"/>
        <v>0</v>
      </c>
      <c r="BE1381" s="22">
        <f>BE1382+BE1385</f>
        <v>0</v>
      </c>
      <c r="BF1381" s="22">
        <f>BF1382+BF1385</f>
        <v>0</v>
      </c>
      <c r="BG1381" s="22">
        <f>BG1382+BG1385</f>
        <v>0</v>
      </c>
      <c r="BH1381" s="22">
        <f t="shared" si="5120"/>
        <v>1233168.77</v>
      </c>
      <c r="BI1381" s="22">
        <f t="shared" si="5121"/>
        <v>880822.46</v>
      </c>
      <c r="BJ1381" s="22">
        <f t="shared" si="5122"/>
        <v>0</v>
      </c>
      <c r="BK1381" s="22">
        <f>BK1382+BK1385</f>
        <v>0</v>
      </c>
      <c r="BL1381" s="22">
        <f>BL1382+BL1385</f>
        <v>0</v>
      </c>
      <c r="BM1381" s="22">
        <f>BM1382+BM1385</f>
        <v>0</v>
      </c>
      <c r="BN1381" s="22">
        <f t="shared" si="5123"/>
        <v>1233168.77</v>
      </c>
      <c r="BO1381" s="22">
        <f t="shared" si="5124"/>
        <v>880822.46</v>
      </c>
      <c r="BP1381" s="22">
        <f t="shared" si="5125"/>
        <v>0</v>
      </c>
      <c r="BQ1381" s="22">
        <f>BQ1382+BQ1385</f>
        <v>0</v>
      </c>
      <c r="BR1381" s="22">
        <f>BR1382+BR1385</f>
        <v>0</v>
      </c>
      <c r="BS1381" s="22">
        <f t="shared" si="5126"/>
        <v>1233168.77</v>
      </c>
      <c r="BT1381" s="22">
        <f t="shared" si="5127"/>
        <v>880822.46</v>
      </c>
      <c r="BU1381" s="22">
        <f t="shared" si="5128"/>
        <v>0</v>
      </c>
      <c r="BV1381" s="22">
        <f>BV1382+BV1385</f>
        <v>0</v>
      </c>
      <c r="BW1381" s="22">
        <f>BW1382+BW1385</f>
        <v>0</v>
      </c>
      <c r="BX1381" s="22">
        <f t="shared" si="5129"/>
        <v>1233168.77</v>
      </c>
      <c r="BY1381" s="22">
        <f t="shared" si="5130"/>
        <v>880822.46</v>
      </c>
      <c r="BZ1381" s="22">
        <f t="shared" si="5131"/>
        <v>0</v>
      </c>
      <c r="CA1381" s="22">
        <f>CA1382+CA1385</f>
        <v>0</v>
      </c>
      <c r="CB1381" s="22">
        <f>CB1382+CB1385</f>
        <v>0</v>
      </c>
      <c r="CC1381" s="22">
        <f>CC1382+CC1385</f>
        <v>0</v>
      </c>
      <c r="CD1381" s="22">
        <f t="shared" si="4997"/>
        <v>1233168.77</v>
      </c>
      <c r="CE1381" s="22">
        <f>CE1382+CE1385</f>
        <v>0</v>
      </c>
      <c r="CF1381" s="34">
        <f t="shared" si="5093"/>
        <v>1233168.77</v>
      </c>
      <c r="CG1381" s="22">
        <f t="shared" si="4998"/>
        <v>880822.46</v>
      </c>
      <c r="CH1381" s="22">
        <f>CH1382+CH1385</f>
        <v>0</v>
      </c>
      <c r="CI1381" s="22">
        <f t="shared" si="5094"/>
        <v>880822.46</v>
      </c>
      <c r="CJ1381" s="22">
        <f t="shared" si="4999"/>
        <v>0</v>
      </c>
      <c r="CK1381" s="22">
        <f>CK1382+CK1385</f>
        <v>0</v>
      </c>
      <c r="CL1381" s="22">
        <f t="shared" si="5095"/>
        <v>0</v>
      </c>
      <c r="CM1381" s="22">
        <f>CM1382+CM1385</f>
        <v>0</v>
      </c>
      <c r="CN1381" s="15"/>
      <c r="CO1381" s="35"/>
      <c r="CU1381" s="5" t="s">
        <v>31</v>
      </c>
    </row>
    <row r="1382" spans="1:99" ht="31.2" x14ac:dyDescent="0.3">
      <c r="A1382" s="36" t="s">
        <v>768</v>
      </c>
      <c r="B1382" s="16">
        <v>200</v>
      </c>
      <c r="C1382" s="32"/>
      <c r="D1382" s="32"/>
      <c r="E1382" s="33" t="s">
        <v>40</v>
      </c>
      <c r="F1382" s="22">
        <f t="shared" ref="F1382:F1390" si="5219">F1383</f>
        <v>882785.2</v>
      </c>
      <c r="G1382" s="22">
        <f t="shared" ref="G1382:G1390" si="5220">G1383</f>
        <v>706141.9</v>
      </c>
      <c r="H1382" s="22">
        <f t="shared" ref="H1382:H1390" si="5221">H1383</f>
        <v>0</v>
      </c>
      <c r="I1382" s="22">
        <f t="shared" ref="I1382:I1390" si="5222">I1383</f>
        <v>0</v>
      </c>
      <c r="J1382" s="22">
        <f t="shared" ref="J1382:J1390" si="5223">J1383</f>
        <v>298204.13</v>
      </c>
      <c r="K1382" s="22">
        <f t="shared" ref="K1382:K1390" si="5224">K1383</f>
        <v>0</v>
      </c>
      <c r="L1382" s="22">
        <f t="shared" si="5096"/>
        <v>882785.2</v>
      </c>
      <c r="M1382" s="22">
        <f t="shared" si="5097"/>
        <v>1004346.03</v>
      </c>
      <c r="N1382" s="22">
        <f t="shared" si="5098"/>
        <v>0</v>
      </c>
      <c r="O1382" s="22">
        <f t="shared" ref="O1382:O1390" si="5225">O1383</f>
        <v>0</v>
      </c>
      <c r="P1382" s="22">
        <f t="shared" ref="P1382:P1390" si="5226">P1383</f>
        <v>0</v>
      </c>
      <c r="Q1382" s="22">
        <f t="shared" ref="Q1382:Q1390" si="5227">Q1383</f>
        <v>0</v>
      </c>
      <c r="R1382" s="22">
        <f t="shared" si="5099"/>
        <v>882785.2</v>
      </c>
      <c r="S1382" s="22">
        <f t="shared" si="5100"/>
        <v>1004346.03</v>
      </c>
      <c r="T1382" s="22">
        <f t="shared" si="5101"/>
        <v>0</v>
      </c>
      <c r="U1382" s="22">
        <f t="shared" ref="U1382:U1390" si="5228">U1383</f>
        <v>0</v>
      </c>
      <c r="V1382" s="22">
        <f t="shared" ref="V1382:V1390" si="5229">V1383</f>
        <v>0</v>
      </c>
      <c r="W1382" s="22">
        <f t="shared" ref="W1382:W1390" si="5230">W1383</f>
        <v>0</v>
      </c>
      <c r="X1382" s="22">
        <f t="shared" si="5102"/>
        <v>882785.2</v>
      </c>
      <c r="Y1382" s="22">
        <f t="shared" si="5103"/>
        <v>1004346.03</v>
      </c>
      <c r="Z1382" s="22">
        <f t="shared" si="5104"/>
        <v>0</v>
      </c>
      <c r="AA1382" s="22">
        <f t="shared" ref="AA1382:AA1390" si="5231">AA1383</f>
        <v>0</v>
      </c>
      <c r="AB1382" s="22">
        <f t="shared" ref="AB1382:AB1390" si="5232">AB1383</f>
        <v>0</v>
      </c>
      <c r="AC1382" s="22">
        <f t="shared" ref="AC1382:AC1390" si="5233">AC1383</f>
        <v>0</v>
      </c>
      <c r="AD1382" s="22">
        <f t="shared" si="5105"/>
        <v>882785.2</v>
      </c>
      <c r="AE1382" s="22">
        <f t="shared" si="5106"/>
        <v>1004346.03</v>
      </c>
      <c r="AF1382" s="22">
        <f t="shared" si="5107"/>
        <v>0</v>
      </c>
      <c r="AG1382" s="22">
        <f t="shared" ref="AG1382:AG1390" si="5234">AG1383</f>
        <v>0</v>
      </c>
      <c r="AH1382" s="22">
        <f t="shared" ref="AH1382:AH1390" si="5235">AH1383</f>
        <v>0</v>
      </c>
      <c r="AI1382" s="22">
        <f t="shared" ref="AI1382:AI1390" si="5236">AI1383</f>
        <v>0</v>
      </c>
      <c r="AJ1382" s="22">
        <f t="shared" si="5108"/>
        <v>882785.2</v>
      </c>
      <c r="AK1382" s="22">
        <f t="shared" si="5109"/>
        <v>1004346.03</v>
      </c>
      <c r="AL1382" s="22">
        <f t="shared" si="5110"/>
        <v>0</v>
      </c>
      <c r="AM1382" s="22">
        <f t="shared" ref="AM1382:AM1390" si="5237">AM1383</f>
        <v>123523.57</v>
      </c>
      <c r="AN1382" s="22">
        <f t="shared" ref="AN1382:AN1390" si="5238">AN1383</f>
        <v>-123523.57</v>
      </c>
      <c r="AO1382" s="22">
        <f t="shared" ref="AO1382:AO1390" si="5239">AO1383</f>
        <v>0</v>
      </c>
      <c r="AP1382" s="22">
        <f t="shared" si="5111"/>
        <v>1006308.77</v>
      </c>
      <c r="AQ1382" s="22">
        <f t="shared" si="5112"/>
        <v>880822.46</v>
      </c>
      <c r="AR1382" s="22">
        <f t="shared" si="5113"/>
        <v>0</v>
      </c>
      <c r="AS1382" s="22">
        <f t="shared" ref="AS1382:AS1390" si="5240">AS1383</f>
        <v>0</v>
      </c>
      <c r="AT1382" s="22">
        <f t="shared" ref="AT1382:AT1390" si="5241">AT1383</f>
        <v>0</v>
      </c>
      <c r="AU1382" s="22">
        <f t="shared" ref="AU1382:AU1390" si="5242">AU1383</f>
        <v>0</v>
      </c>
      <c r="AV1382" s="22">
        <f t="shared" si="5114"/>
        <v>1006308.77</v>
      </c>
      <c r="AW1382" s="22">
        <f t="shared" si="5115"/>
        <v>880822.46</v>
      </c>
      <c r="AX1382" s="22">
        <f t="shared" si="5116"/>
        <v>0</v>
      </c>
      <c r="AY1382" s="22">
        <f t="shared" ref="AY1382:AY1390" si="5243">AY1383</f>
        <v>0</v>
      </c>
      <c r="AZ1382" s="22">
        <f t="shared" ref="AZ1382:AZ1390" si="5244">AZ1383</f>
        <v>0</v>
      </c>
      <c r="BA1382" s="22">
        <f t="shared" ref="BA1382:BA1390" si="5245">BA1383</f>
        <v>0</v>
      </c>
      <c r="BB1382" s="22">
        <f t="shared" si="5117"/>
        <v>1006308.77</v>
      </c>
      <c r="BC1382" s="22">
        <f t="shared" si="5118"/>
        <v>880822.46</v>
      </c>
      <c r="BD1382" s="22">
        <f t="shared" si="5119"/>
        <v>0</v>
      </c>
      <c r="BE1382" s="22">
        <f t="shared" ref="BE1382:BE1390" si="5246">BE1383</f>
        <v>0</v>
      </c>
      <c r="BF1382" s="22">
        <f t="shared" ref="BF1382:BF1390" si="5247">BF1383</f>
        <v>0</v>
      </c>
      <c r="BG1382" s="22">
        <f t="shared" ref="BG1382:BG1390" si="5248">BG1383</f>
        <v>0</v>
      </c>
      <c r="BH1382" s="22">
        <f t="shared" si="5120"/>
        <v>1006308.77</v>
      </c>
      <c r="BI1382" s="22">
        <f t="shared" si="5121"/>
        <v>880822.46</v>
      </c>
      <c r="BJ1382" s="22">
        <f t="shared" si="5122"/>
        <v>0</v>
      </c>
      <c r="BK1382" s="22">
        <f t="shared" ref="BK1382:BK1390" si="5249">BK1383</f>
        <v>0</v>
      </c>
      <c r="BL1382" s="22">
        <f t="shared" ref="BL1382:BL1390" si="5250">BL1383</f>
        <v>0</v>
      </c>
      <c r="BM1382" s="22">
        <f t="shared" ref="BM1382:BM1390" si="5251">BM1383</f>
        <v>0</v>
      </c>
      <c r="BN1382" s="22">
        <f t="shared" si="5123"/>
        <v>1006308.77</v>
      </c>
      <c r="BO1382" s="22">
        <f t="shared" si="5124"/>
        <v>880822.46</v>
      </c>
      <c r="BP1382" s="22">
        <f t="shared" si="5125"/>
        <v>0</v>
      </c>
      <c r="BQ1382" s="22">
        <f t="shared" ref="BQ1382:BQ1390" si="5252">BQ1383</f>
        <v>0</v>
      </c>
      <c r="BR1382" s="22">
        <f t="shared" ref="BR1382:BR1390" si="5253">BR1383</f>
        <v>0</v>
      </c>
      <c r="BS1382" s="22">
        <f t="shared" si="5126"/>
        <v>1006308.77</v>
      </c>
      <c r="BT1382" s="22">
        <f t="shared" si="5127"/>
        <v>880822.46</v>
      </c>
      <c r="BU1382" s="22">
        <f t="shared" si="5128"/>
        <v>0</v>
      </c>
      <c r="BV1382" s="22">
        <f t="shared" ref="BV1382:BV1390" si="5254">BV1383</f>
        <v>0</v>
      </c>
      <c r="BW1382" s="22">
        <f t="shared" ref="BW1382:BW1390" si="5255">BW1383</f>
        <v>0</v>
      </c>
      <c r="BX1382" s="22">
        <f t="shared" si="5129"/>
        <v>1006308.77</v>
      </c>
      <c r="BY1382" s="22">
        <f t="shared" si="5130"/>
        <v>880822.46</v>
      </c>
      <c r="BZ1382" s="22">
        <f t="shared" si="5131"/>
        <v>0</v>
      </c>
      <c r="CA1382" s="22">
        <f t="shared" ref="CA1382:CA1390" si="5256">CA1383</f>
        <v>0</v>
      </c>
      <c r="CB1382" s="22">
        <f t="shared" ref="CB1382:CB1390" si="5257">CB1383</f>
        <v>0</v>
      </c>
      <c r="CC1382" s="22">
        <f t="shared" ref="CC1382:CC1390" si="5258">CC1383</f>
        <v>0</v>
      </c>
      <c r="CD1382" s="22">
        <f t="shared" si="4997"/>
        <v>1006308.77</v>
      </c>
      <c r="CE1382" s="22">
        <f t="shared" ref="CE1382:CE1390" si="5259">CE1383</f>
        <v>0</v>
      </c>
      <c r="CF1382" s="34">
        <f t="shared" si="5093"/>
        <v>1006308.77</v>
      </c>
      <c r="CG1382" s="22">
        <f t="shared" si="4998"/>
        <v>880822.46</v>
      </c>
      <c r="CH1382" s="22">
        <f t="shared" ref="CH1382:CM1390" si="5260">CH1383</f>
        <v>0</v>
      </c>
      <c r="CI1382" s="22">
        <f t="shared" si="5094"/>
        <v>880822.46</v>
      </c>
      <c r="CJ1382" s="22">
        <f t="shared" si="4999"/>
        <v>0</v>
      </c>
      <c r="CK1382" s="22">
        <f t="shared" si="5260"/>
        <v>0</v>
      </c>
      <c r="CL1382" s="22">
        <f t="shared" si="5095"/>
        <v>0</v>
      </c>
      <c r="CM1382" s="22">
        <f t="shared" si="5260"/>
        <v>0</v>
      </c>
      <c r="CN1382" s="15"/>
      <c r="CO1382" s="35"/>
      <c r="CS1382" s="5" t="s">
        <v>29</v>
      </c>
    </row>
    <row r="1383" spans="1:99" ht="46.8" x14ac:dyDescent="0.3">
      <c r="A1383" s="36" t="s">
        <v>768</v>
      </c>
      <c r="B1383" s="16">
        <v>240</v>
      </c>
      <c r="C1383" s="32"/>
      <c r="D1383" s="32"/>
      <c r="E1383" s="33" t="s">
        <v>41</v>
      </c>
      <c r="F1383" s="22">
        <f t="shared" si="5219"/>
        <v>882785.2</v>
      </c>
      <c r="G1383" s="22">
        <f t="shared" si="5220"/>
        <v>706141.9</v>
      </c>
      <c r="H1383" s="22">
        <f t="shared" si="5221"/>
        <v>0</v>
      </c>
      <c r="I1383" s="22">
        <f t="shared" si="5222"/>
        <v>0</v>
      </c>
      <c r="J1383" s="22">
        <f t="shared" si="5223"/>
        <v>298204.13</v>
      </c>
      <c r="K1383" s="22">
        <f t="shared" si="5224"/>
        <v>0</v>
      </c>
      <c r="L1383" s="22">
        <f t="shared" si="5096"/>
        <v>882785.2</v>
      </c>
      <c r="M1383" s="22">
        <f t="shared" si="5097"/>
        <v>1004346.03</v>
      </c>
      <c r="N1383" s="22">
        <f t="shared" si="5098"/>
        <v>0</v>
      </c>
      <c r="O1383" s="22">
        <f t="shared" si="5225"/>
        <v>0</v>
      </c>
      <c r="P1383" s="22">
        <f t="shared" si="5226"/>
        <v>0</v>
      </c>
      <c r="Q1383" s="22">
        <f t="shared" si="5227"/>
        <v>0</v>
      </c>
      <c r="R1383" s="22">
        <f t="shared" si="5099"/>
        <v>882785.2</v>
      </c>
      <c r="S1383" s="22">
        <f t="shared" si="5100"/>
        <v>1004346.03</v>
      </c>
      <c r="T1383" s="22">
        <f t="shared" si="5101"/>
        <v>0</v>
      </c>
      <c r="U1383" s="22">
        <f t="shared" si="5228"/>
        <v>0</v>
      </c>
      <c r="V1383" s="22">
        <f t="shared" si="5229"/>
        <v>0</v>
      </c>
      <c r="W1383" s="22">
        <f t="shared" si="5230"/>
        <v>0</v>
      </c>
      <c r="X1383" s="22">
        <f t="shared" si="5102"/>
        <v>882785.2</v>
      </c>
      <c r="Y1383" s="22">
        <f t="shared" si="5103"/>
        <v>1004346.03</v>
      </c>
      <c r="Z1383" s="22">
        <f t="shared" si="5104"/>
        <v>0</v>
      </c>
      <c r="AA1383" s="22">
        <f t="shared" si="5231"/>
        <v>0</v>
      </c>
      <c r="AB1383" s="22">
        <f t="shared" si="5232"/>
        <v>0</v>
      </c>
      <c r="AC1383" s="22">
        <f t="shared" si="5233"/>
        <v>0</v>
      </c>
      <c r="AD1383" s="22">
        <f t="shared" si="5105"/>
        <v>882785.2</v>
      </c>
      <c r="AE1383" s="22">
        <f t="shared" si="5106"/>
        <v>1004346.03</v>
      </c>
      <c r="AF1383" s="22">
        <f t="shared" si="5107"/>
        <v>0</v>
      </c>
      <c r="AG1383" s="22">
        <f t="shared" si="5234"/>
        <v>0</v>
      </c>
      <c r="AH1383" s="22">
        <f t="shared" si="5235"/>
        <v>0</v>
      </c>
      <c r="AI1383" s="22">
        <f t="shared" si="5236"/>
        <v>0</v>
      </c>
      <c r="AJ1383" s="22">
        <f t="shared" si="5108"/>
        <v>882785.2</v>
      </c>
      <c r="AK1383" s="22">
        <f t="shared" si="5109"/>
        <v>1004346.03</v>
      </c>
      <c r="AL1383" s="22">
        <f t="shared" si="5110"/>
        <v>0</v>
      </c>
      <c r="AM1383" s="22">
        <f t="shared" si="5237"/>
        <v>123523.57</v>
      </c>
      <c r="AN1383" s="22">
        <f t="shared" si="5238"/>
        <v>-123523.57</v>
      </c>
      <c r="AO1383" s="22">
        <f t="shared" si="5239"/>
        <v>0</v>
      </c>
      <c r="AP1383" s="22">
        <f t="shared" si="5111"/>
        <v>1006308.77</v>
      </c>
      <c r="AQ1383" s="22">
        <f t="shared" si="5112"/>
        <v>880822.46</v>
      </c>
      <c r="AR1383" s="22">
        <f t="shared" si="5113"/>
        <v>0</v>
      </c>
      <c r="AS1383" s="22">
        <f t="shared" si="5240"/>
        <v>0</v>
      </c>
      <c r="AT1383" s="22">
        <f t="shared" si="5241"/>
        <v>0</v>
      </c>
      <c r="AU1383" s="22">
        <f t="shared" si="5242"/>
        <v>0</v>
      </c>
      <c r="AV1383" s="22">
        <f t="shared" si="5114"/>
        <v>1006308.77</v>
      </c>
      <c r="AW1383" s="22">
        <f t="shared" si="5115"/>
        <v>880822.46</v>
      </c>
      <c r="AX1383" s="22">
        <f t="shared" si="5116"/>
        <v>0</v>
      </c>
      <c r="AY1383" s="22">
        <f t="shared" si="5243"/>
        <v>0</v>
      </c>
      <c r="AZ1383" s="22">
        <f t="shared" si="5244"/>
        <v>0</v>
      </c>
      <c r="BA1383" s="22">
        <f t="shared" si="5245"/>
        <v>0</v>
      </c>
      <c r="BB1383" s="22">
        <f t="shared" si="5117"/>
        <v>1006308.77</v>
      </c>
      <c r="BC1383" s="22">
        <f t="shared" si="5118"/>
        <v>880822.46</v>
      </c>
      <c r="BD1383" s="22">
        <f t="shared" si="5119"/>
        <v>0</v>
      </c>
      <c r="BE1383" s="22">
        <f t="shared" si="5246"/>
        <v>0</v>
      </c>
      <c r="BF1383" s="22">
        <f t="shared" si="5247"/>
        <v>0</v>
      </c>
      <c r="BG1383" s="22">
        <f t="shared" si="5248"/>
        <v>0</v>
      </c>
      <c r="BH1383" s="22">
        <f t="shared" si="5120"/>
        <v>1006308.77</v>
      </c>
      <c r="BI1383" s="22">
        <f t="shared" si="5121"/>
        <v>880822.46</v>
      </c>
      <c r="BJ1383" s="22">
        <f t="shared" si="5122"/>
        <v>0</v>
      </c>
      <c r="BK1383" s="22">
        <f t="shared" si="5249"/>
        <v>0</v>
      </c>
      <c r="BL1383" s="22">
        <f t="shared" si="5250"/>
        <v>0</v>
      </c>
      <c r="BM1383" s="22">
        <f t="shared" si="5251"/>
        <v>0</v>
      </c>
      <c r="BN1383" s="22">
        <f t="shared" si="5123"/>
        <v>1006308.77</v>
      </c>
      <c r="BO1383" s="22">
        <f t="shared" si="5124"/>
        <v>880822.46</v>
      </c>
      <c r="BP1383" s="22">
        <f t="shared" si="5125"/>
        <v>0</v>
      </c>
      <c r="BQ1383" s="22">
        <f t="shared" si="5252"/>
        <v>0</v>
      </c>
      <c r="BR1383" s="22">
        <f t="shared" si="5253"/>
        <v>0</v>
      </c>
      <c r="BS1383" s="22">
        <f t="shared" si="5126"/>
        <v>1006308.77</v>
      </c>
      <c r="BT1383" s="22">
        <f t="shared" si="5127"/>
        <v>880822.46</v>
      </c>
      <c r="BU1383" s="22">
        <f t="shared" si="5128"/>
        <v>0</v>
      </c>
      <c r="BV1383" s="22">
        <f t="shared" si="5254"/>
        <v>0</v>
      </c>
      <c r="BW1383" s="22">
        <f t="shared" si="5255"/>
        <v>0</v>
      </c>
      <c r="BX1383" s="22">
        <f t="shared" si="5129"/>
        <v>1006308.77</v>
      </c>
      <c r="BY1383" s="22">
        <f t="shared" si="5130"/>
        <v>880822.46</v>
      </c>
      <c r="BZ1383" s="22">
        <f t="shared" si="5131"/>
        <v>0</v>
      </c>
      <c r="CA1383" s="22">
        <f t="shared" si="5256"/>
        <v>0</v>
      </c>
      <c r="CB1383" s="22">
        <f t="shared" si="5257"/>
        <v>0</v>
      </c>
      <c r="CC1383" s="22">
        <f t="shared" si="5258"/>
        <v>0</v>
      </c>
      <c r="CD1383" s="22">
        <f t="shared" si="4997"/>
        <v>1006308.77</v>
      </c>
      <c r="CE1383" s="22">
        <f t="shared" si="5259"/>
        <v>0</v>
      </c>
      <c r="CF1383" s="34">
        <f t="shared" si="5093"/>
        <v>1006308.77</v>
      </c>
      <c r="CG1383" s="22">
        <f t="shared" si="4998"/>
        <v>880822.46</v>
      </c>
      <c r="CH1383" s="22">
        <f t="shared" si="5260"/>
        <v>0</v>
      </c>
      <c r="CI1383" s="22">
        <f t="shared" si="5094"/>
        <v>880822.46</v>
      </c>
      <c r="CJ1383" s="22">
        <f t="shared" si="4999"/>
        <v>0</v>
      </c>
      <c r="CK1383" s="22">
        <f t="shared" si="5260"/>
        <v>0</v>
      </c>
      <c r="CL1383" s="22">
        <f t="shared" si="5095"/>
        <v>0</v>
      </c>
      <c r="CM1383" s="22">
        <f t="shared" si="5260"/>
        <v>0</v>
      </c>
      <c r="CN1383" s="15"/>
      <c r="CO1383" s="35"/>
      <c r="CT1383" s="5" t="s">
        <v>30</v>
      </c>
    </row>
    <row r="1384" spans="1:99" x14ac:dyDescent="0.3">
      <c r="A1384" s="36" t="s">
        <v>768</v>
      </c>
      <c r="B1384" s="16">
        <v>240</v>
      </c>
      <c r="C1384" s="32" t="s">
        <v>66</v>
      </c>
      <c r="D1384" s="32" t="s">
        <v>67</v>
      </c>
      <c r="E1384" s="33" t="s">
        <v>68</v>
      </c>
      <c r="F1384" s="22">
        <v>882785.2</v>
      </c>
      <c r="G1384" s="22">
        <v>706141.9</v>
      </c>
      <c r="H1384" s="22"/>
      <c r="I1384" s="22"/>
      <c r="J1384" s="22">
        <v>298204.13</v>
      </c>
      <c r="K1384" s="22"/>
      <c r="L1384" s="22">
        <f t="shared" si="5096"/>
        <v>882785.2</v>
      </c>
      <c r="M1384" s="22">
        <f t="shared" si="5097"/>
        <v>1004346.03</v>
      </c>
      <c r="N1384" s="22">
        <f t="shared" si="5098"/>
        <v>0</v>
      </c>
      <c r="O1384" s="22"/>
      <c r="P1384" s="22"/>
      <c r="Q1384" s="22"/>
      <c r="R1384" s="22">
        <f t="shared" si="5099"/>
        <v>882785.2</v>
      </c>
      <c r="S1384" s="22">
        <f t="shared" si="5100"/>
        <v>1004346.03</v>
      </c>
      <c r="T1384" s="22">
        <f t="shared" si="5101"/>
        <v>0</v>
      </c>
      <c r="U1384" s="22"/>
      <c r="V1384" s="22"/>
      <c r="W1384" s="22"/>
      <c r="X1384" s="22">
        <f t="shared" si="5102"/>
        <v>882785.2</v>
      </c>
      <c r="Y1384" s="22">
        <f t="shared" si="5103"/>
        <v>1004346.03</v>
      </c>
      <c r="Z1384" s="22">
        <f t="shared" si="5104"/>
        <v>0</v>
      </c>
      <c r="AA1384" s="22"/>
      <c r="AB1384" s="22"/>
      <c r="AC1384" s="22"/>
      <c r="AD1384" s="22">
        <f t="shared" si="5105"/>
        <v>882785.2</v>
      </c>
      <c r="AE1384" s="22">
        <f t="shared" si="5106"/>
        <v>1004346.03</v>
      </c>
      <c r="AF1384" s="22">
        <f t="shared" si="5107"/>
        <v>0</v>
      </c>
      <c r="AG1384" s="22"/>
      <c r="AH1384" s="22"/>
      <c r="AI1384" s="22"/>
      <c r="AJ1384" s="22">
        <f t="shared" si="5108"/>
        <v>882785.2</v>
      </c>
      <c r="AK1384" s="22">
        <f t="shared" si="5109"/>
        <v>1004346.03</v>
      </c>
      <c r="AL1384" s="22">
        <f t="shared" si="5110"/>
        <v>0</v>
      </c>
      <c r="AM1384" s="22">
        <v>123523.57</v>
      </c>
      <c r="AN1384" s="22">
        <v>-123523.57</v>
      </c>
      <c r="AO1384" s="22"/>
      <c r="AP1384" s="22">
        <f t="shared" si="5111"/>
        <v>1006308.77</v>
      </c>
      <c r="AQ1384" s="22">
        <f t="shared" si="5112"/>
        <v>880822.46</v>
      </c>
      <c r="AR1384" s="22">
        <f t="shared" si="5113"/>
        <v>0</v>
      </c>
      <c r="AS1384" s="22"/>
      <c r="AT1384" s="22"/>
      <c r="AU1384" s="22"/>
      <c r="AV1384" s="22">
        <f t="shared" si="5114"/>
        <v>1006308.77</v>
      </c>
      <c r="AW1384" s="22">
        <f t="shared" si="5115"/>
        <v>880822.46</v>
      </c>
      <c r="AX1384" s="22">
        <f t="shared" si="5116"/>
        <v>0</v>
      </c>
      <c r="AY1384" s="22"/>
      <c r="AZ1384" s="22"/>
      <c r="BA1384" s="22"/>
      <c r="BB1384" s="22">
        <f t="shared" si="5117"/>
        <v>1006308.77</v>
      </c>
      <c r="BC1384" s="22">
        <f t="shared" si="5118"/>
        <v>880822.46</v>
      </c>
      <c r="BD1384" s="22">
        <f t="shared" si="5119"/>
        <v>0</v>
      </c>
      <c r="BE1384" s="22"/>
      <c r="BF1384" s="22"/>
      <c r="BG1384" s="22"/>
      <c r="BH1384" s="22">
        <f t="shared" si="5120"/>
        <v>1006308.77</v>
      </c>
      <c r="BI1384" s="22">
        <f t="shared" si="5121"/>
        <v>880822.46</v>
      </c>
      <c r="BJ1384" s="22">
        <f t="shared" si="5122"/>
        <v>0</v>
      </c>
      <c r="BK1384" s="22"/>
      <c r="BL1384" s="22"/>
      <c r="BM1384" s="22"/>
      <c r="BN1384" s="22">
        <f t="shared" si="5123"/>
        <v>1006308.77</v>
      </c>
      <c r="BO1384" s="22">
        <f t="shared" si="5124"/>
        <v>880822.46</v>
      </c>
      <c r="BP1384" s="22">
        <f t="shared" si="5125"/>
        <v>0</v>
      </c>
      <c r="BQ1384" s="22"/>
      <c r="BR1384" s="22"/>
      <c r="BS1384" s="22">
        <f t="shared" si="5126"/>
        <v>1006308.77</v>
      </c>
      <c r="BT1384" s="22">
        <f t="shared" si="5127"/>
        <v>880822.46</v>
      </c>
      <c r="BU1384" s="22">
        <f t="shared" si="5128"/>
        <v>0</v>
      </c>
      <c r="BV1384" s="22"/>
      <c r="BW1384" s="22"/>
      <c r="BX1384" s="22">
        <f t="shared" si="5129"/>
        <v>1006308.77</v>
      </c>
      <c r="BY1384" s="22">
        <f t="shared" si="5130"/>
        <v>880822.46</v>
      </c>
      <c r="BZ1384" s="22">
        <f t="shared" si="5131"/>
        <v>0</v>
      </c>
      <c r="CA1384" s="22"/>
      <c r="CB1384" s="22"/>
      <c r="CC1384" s="22"/>
      <c r="CD1384" s="22">
        <f t="shared" si="4997"/>
        <v>1006308.77</v>
      </c>
      <c r="CE1384" s="22"/>
      <c r="CF1384" s="34">
        <f t="shared" si="5093"/>
        <v>1006308.77</v>
      </c>
      <c r="CG1384" s="22">
        <f t="shared" si="4998"/>
        <v>880822.46</v>
      </c>
      <c r="CH1384" s="22"/>
      <c r="CI1384" s="22">
        <f t="shared" si="5094"/>
        <v>880822.46</v>
      </c>
      <c r="CJ1384" s="22">
        <f t="shared" si="4999"/>
        <v>0</v>
      </c>
      <c r="CK1384" s="22"/>
      <c r="CL1384" s="22">
        <f t="shared" si="5095"/>
        <v>0</v>
      </c>
      <c r="CM1384" s="22"/>
      <c r="CN1384" s="15"/>
      <c r="CO1384" s="35">
        <v>159</v>
      </c>
    </row>
    <row r="1385" spans="1:99" ht="46.8" x14ac:dyDescent="0.3">
      <c r="A1385" s="36" t="s">
        <v>768</v>
      </c>
      <c r="B1385" s="16">
        <v>400</v>
      </c>
      <c r="C1385" s="32"/>
      <c r="D1385" s="32"/>
      <c r="E1385" s="33" t="s">
        <v>84</v>
      </c>
      <c r="F1385" s="22">
        <f t="shared" si="5219"/>
        <v>226860</v>
      </c>
      <c r="G1385" s="22">
        <f t="shared" si="5220"/>
        <v>0</v>
      </c>
      <c r="H1385" s="22">
        <f t="shared" si="5221"/>
        <v>0</v>
      </c>
      <c r="I1385" s="22">
        <f t="shared" si="5222"/>
        <v>0</v>
      </c>
      <c r="J1385" s="22">
        <f t="shared" si="5223"/>
        <v>0</v>
      </c>
      <c r="K1385" s="22">
        <f t="shared" si="5224"/>
        <v>0</v>
      </c>
      <c r="L1385" s="22">
        <f t="shared" si="5096"/>
        <v>226860</v>
      </c>
      <c r="M1385" s="22">
        <f t="shared" si="5097"/>
        <v>0</v>
      </c>
      <c r="N1385" s="22">
        <f t="shared" si="5098"/>
        <v>0</v>
      </c>
      <c r="O1385" s="22">
        <f t="shared" si="5225"/>
        <v>0</v>
      </c>
      <c r="P1385" s="22">
        <f t="shared" si="5226"/>
        <v>0</v>
      </c>
      <c r="Q1385" s="22">
        <f t="shared" si="5227"/>
        <v>0</v>
      </c>
      <c r="R1385" s="22">
        <f t="shared" si="5099"/>
        <v>226860</v>
      </c>
      <c r="S1385" s="22">
        <f t="shared" si="5100"/>
        <v>0</v>
      </c>
      <c r="T1385" s="22">
        <f t="shared" si="5101"/>
        <v>0</v>
      </c>
      <c r="U1385" s="22">
        <f t="shared" si="5228"/>
        <v>0</v>
      </c>
      <c r="V1385" s="22">
        <f t="shared" si="5229"/>
        <v>0</v>
      </c>
      <c r="W1385" s="22">
        <f t="shared" si="5230"/>
        <v>0</v>
      </c>
      <c r="X1385" s="22">
        <f t="shared" si="5102"/>
        <v>226860</v>
      </c>
      <c r="Y1385" s="22">
        <f t="shared" si="5103"/>
        <v>0</v>
      </c>
      <c r="Z1385" s="22">
        <f t="shared" si="5104"/>
        <v>0</v>
      </c>
      <c r="AA1385" s="22">
        <f t="shared" si="5231"/>
        <v>0</v>
      </c>
      <c r="AB1385" s="22">
        <f t="shared" si="5232"/>
        <v>0</v>
      </c>
      <c r="AC1385" s="22">
        <f t="shared" si="5233"/>
        <v>0</v>
      </c>
      <c r="AD1385" s="22">
        <f t="shared" si="5105"/>
        <v>226860</v>
      </c>
      <c r="AE1385" s="22">
        <f t="shared" si="5106"/>
        <v>0</v>
      </c>
      <c r="AF1385" s="22">
        <f t="shared" si="5107"/>
        <v>0</v>
      </c>
      <c r="AG1385" s="22">
        <f t="shared" si="5234"/>
        <v>0</v>
      </c>
      <c r="AH1385" s="22">
        <f t="shared" si="5235"/>
        <v>0</v>
      </c>
      <c r="AI1385" s="22">
        <f t="shared" si="5236"/>
        <v>0</v>
      </c>
      <c r="AJ1385" s="22">
        <f t="shared" si="5108"/>
        <v>226860</v>
      </c>
      <c r="AK1385" s="22">
        <f t="shared" si="5109"/>
        <v>0</v>
      </c>
      <c r="AL1385" s="22">
        <f t="shared" si="5110"/>
        <v>0</v>
      </c>
      <c r="AM1385" s="22">
        <f t="shared" si="5237"/>
        <v>0</v>
      </c>
      <c r="AN1385" s="22">
        <f t="shared" si="5238"/>
        <v>0</v>
      </c>
      <c r="AO1385" s="22">
        <f t="shared" si="5239"/>
        <v>0</v>
      </c>
      <c r="AP1385" s="22">
        <f t="shared" si="5111"/>
        <v>226860</v>
      </c>
      <c r="AQ1385" s="22">
        <f t="shared" si="5112"/>
        <v>0</v>
      </c>
      <c r="AR1385" s="22">
        <f t="shared" si="5113"/>
        <v>0</v>
      </c>
      <c r="AS1385" s="22">
        <f t="shared" si="5240"/>
        <v>0</v>
      </c>
      <c r="AT1385" s="22">
        <f t="shared" si="5241"/>
        <v>0</v>
      </c>
      <c r="AU1385" s="22">
        <f t="shared" si="5242"/>
        <v>0</v>
      </c>
      <c r="AV1385" s="22">
        <f t="shared" si="5114"/>
        <v>226860</v>
      </c>
      <c r="AW1385" s="22">
        <f t="shared" si="5115"/>
        <v>0</v>
      </c>
      <c r="AX1385" s="22">
        <f t="shared" si="5116"/>
        <v>0</v>
      </c>
      <c r="AY1385" s="22">
        <f t="shared" si="5243"/>
        <v>0</v>
      </c>
      <c r="AZ1385" s="22">
        <f t="shared" si="5244"/>
        <v>0</v>
      </c>
      <c r="BA1385" s="22">
        <f t="shared" si="5245"/>
        <v>0</v>
      </c>
      <c r="BB1385" s="22">
        <f t="shared" si="5117"/>
        <v>226860</v>
      </c>
      <c r="BC1385" s="22">
        <f t="shared" si="5118"/>
        <v>0</v>
      </c>
      <c r="BD1385" s="22">
        <f t="shared" si="5119"/>
        <v>0</v>
      </c>
      <c r="BE1385" s="22">
        <f t="shared" si="5246"/>
        <v>0</v>
      </c>
      <c r="BF1385" s="22">
        <f t="shared" si="5247"/>
        <v>0</v>
      </c>
      <c r="BG1385" s="22">
        <f t="shared" si="5248"/>
        <v>0</v>
      </c>
      <c r="BH1385" s="22">
        <f t="shared" si="5120"/>
        <v>226860</v>
      </c>
      <c r="BI1385" s="22">
        <f t="shared" si="5121"/>
        <v>0</v>
      </c>
      <c r="BJ1385" s="22">
        <f t="shared" si="5122"/>
        <v>0</v>
      </c>
      <c r="BK1385" s="22">
        <f t="shared" si="5249"/>
        <v>0</v>
      </c>
      <c r="BL1385" s="22">
        <f t="shared" si="5250"/>
        <v>0</v>
      </c>
      <c r="BM1385" s="22">
        <f t="shared" si="5251"/>
        <v>0</v>
      </c>
      <c r="BN1385" s="22">
        <f t="shared" si="5123"/>
        <v>226860</v>
      </c>
      <c r="BO1385" s="22">
        <f t="shared" si="5124"/>
        <v>0</v>
      </c>
      <c r="BP1385" s="22">
        <f t="shared" si="5125"/>
        <v>0</v>
      </c>
      <c r="BQ1385" s="22">
        <f t="shared" si="5252"/>
        <v>0</v>
      </c>
      <c r="BR1385" s="22">
        <f t="shared" si="5253"/>
        <v>0</v>
      </c>
      <c r="BS1385" s="22">
        <f t="shared" si="5126"/>
        <v>226860</v>
      </c>
      <c r="BT1385" s="22">
        <f t="shared" si="5127"/>
        <v>0</v>
      </c>
      <c r="BU1385" s="22">
        <f t="shared" si="5128"/>
        <v>0</v>
      </c>
      <c r="BV1385" s="22">
        <f t="shared" si="5254"/>
        <v>0</v>
      </c>
      <c r="BW1385" s="22">
        <f t="shared" si="5255"/>
        <v>0</v>
      </c>
      <c r="BX1385" s="22">
        <f t="shared" si="5129"/>
        <v>226860</v>
      </c>
      <c r="BY1385" s="22">
        <f t="shared" si="5130"/>
        <v>0</v>
      </c>
      <c r="BZ1385" s="22">
        <f t="shared" si="5131"/>
        <v>0</v>
      </c>
      <c r="CA1385" s="22">
        <f t="shared" si="5256"/>
        <v>0</v>
      </c>
      <c r="CB1385" s="22">
        <f t="shared" si="5257"/>
        <v>0</v>
      </c>
      <c r="CC1385" s="22">
        <f t="shared" si="5258"/>
        <v>0</v>
      </c>
      <c r="CD1385" s="22">
        <f t="shared" si="4997"/>
        <v>226860</v>
      </c>
      <c r="CE1385" s="22">
        <f t="shared" si="5259"/>
        <v>0</v>
      </c>
      <c r="CF1385" s="34">
        <f t="shared" si="5093"/>
        <v>226860</v>
      </c>
      <c r="CG1385" s="22">
        <f t="shared" si="4998"/>
        <v>0</v>
      </c>
      <c r="CH1385" s="22">
        <f t="shared" si="5260"/>
        <v>0</v>
      </c>
      <c r="CI1385" s="22">
        <f t="shared" si="5094"/>
        <v>0</v>
      </c>
      <c r="CJ1385" s="22">
        <f t="shared" si="4999"/>
        <v>0</v>
      </c>
      <c r="CK1385" s="22">
        <f t="shared" si="5260"/>
        <v>0</v>
      </c>
      <c r="CL1385" s="22">
        <f t="shared" si="5095"/>
        <v>0</v>
      </c>
      <c r="CM1385" s="22">
        <f t="shared" si="5260"/>
        <v>0</v>
      </c>
      <c r="CN1385" s="15"/>
      <c r="CO1385" s="35"/>
      <c r="CS1385" s="5" t="s">
        <v>29</v>
      </c>
    </row>
    <row r="1386" spans="1:99" x14ac:dyDescent="0.3">
      <c r="A1386" s="36" t="s">
        <v>768</v>
      </c>
      <c r="B1386" s="16">
        <v>410</v>
      </c>
      <c r="C1386" s="32"/>
      <c r="D1386" s="32"/>
      <c r="E1386" s="33" t="s">
        <v>85</v>
      </c>
      <c r="F1386" s="22">
        <f t="shared" si="5219"/>
        <v>226860</v>
      </c>
      <c r="G1386" s="22">
        <f t="shared" si="5220"/>
        <v>0</v>
      </c>
      <c r="H1386" s="22">
        <f t="shared" si="5221"/>
        <v>0</v>
      </c>
      <c r="I1386" s="22">
        <f t="shared" si="5222"/>
        <v>0</v>
      </c>
      <c r="J1386" s="22">
        <f t="shared" si="5223"/>
        <v>0</v>
      </c>
      <c r="K1386" s="22">
        <f t="shared" si="5224"/>
        <v>0</v>
      </c>
      <c r="L1386" s="22">
        <f t="shared" si="5096"/>
        <v>226860</v>
      </c>
      <c r="M1386" s="22">
        <f t="shared" si="5097"/>
        <v>0</v>
      </c>
      <c r="N1386" s="22">
        <f t="shared" si="5098"/>
        <v>0</v>
      </c>
      <c r="O1386" s="22">
        <f t="shared" si="5225"/>
        <v>0</v>
      </c>
      <c r="P1386" s="22">
        <f t="shared" si="5226"/>
        <v>0</v>
      </c>
      <c r="Q1386" s="22">
        <f t="shared" si="5227"/>
        <v>0</v>
      </c>
      <c r="R1386" s="22">
        <f t="shared" si="5099"/>
        <v>226860</v>
      </c>
      <c r="S1386" s="22">
        <f t="shared" si="5100"/>
        <v>0</v>
      </c>
      <c r="T1386" s="22">
        <f t="shared" si="5101"/>
        <v>0</v>
      </c>
      <c r="U1386" s="22">
        <f t="shared" si="5228"/>
        <v>0</v>
      </c>
      <c r="V1386" s="22">
        <f t="shared" si="5229"/>
        <v>0</v>
      </c>
      <c r="W1386" s="22">
        <f t="shared" si="5230"/>
        <v>0</v>
      </c>
      <c r="X1386" s="22">
        <f t="shared" si="5102"/>
        <v>226860</v>
      </c>
      <c r="Y1386" s="22">
        <f t="shared" si="5103"/>
        <v>0</v>
      </c>
      <c r="Z1386" s="22">
        <f t="shared" si="5104"/>
        <v>0</v>
      </c>
      <c r="AA1386" s="22">
        <f t="shared" si="5231"/>
        <v>0</v>
      </c>
      <c r="AB1386" s="22">
        <f t="shared" si="5232"/>
        <v>0</v>
      </c>
      <c r="AC1386" s="22">
        <f t="shared" si="5233"/>
        <v>0</v>
      </c>
      <c r="AD1386" s="22">
        <f t="shared" si="5105"/>
        <v>226860</v>
      </c>
      <c r="AE1386" s="22">
        <f t="shared" si="5106"/>
        <v>0</v>
      </c>
      <c r="AF1386" s="22">
        <f t="shared" si="5107"/>
        <v>0</v>
      </c>
      <c r="AG1386" s="22">
        <f t="shared" si="5234"/>
        <v>0</v>
      </c>
      <c r="AH1386" s="22">
        <f t="shared" si="5235"/>
        <v>0</v>
      </c>
      <c r="AI1386" s="22">
        <f t="shared" si="5236"/>
        <v>0</v>
      </c>
      <c r="AJ1386" s="22">
        <f t="shared" si="5108"/>
        <v>226860</v>
      </c>
      <c r="AK1386" s="22">
        <f t="shared" si="5109"/>
        <v>0</v>
      </c>
      <c r="AL1386" s="22">
        <f t="shared" si="5110"/>
        <v>0</v>
      </c>
      <c r="AM1386" s="22">
        <f t="shared" si="5237"/>
        <v>0</v>
      </c>
      <c r="AN1386" s="22">
        <f t="shared" si="5238"/>
        <v>0</v>
      </c>
      <c r="AO1386" s="22">
        <f t="shared" si="5239"/>
        <v>0</v>
      </c>
      <c r="AP1386" s="22">
        <f t="shared" si="5111"/>
        <v>226860</v>
      </c>
      <c r="AQ1386" s="22">
        <f t="shared" si="5112"/>
        <v>0</v>
      </c>
      <c r="AR1386" s="22">
        <f t="shared" si="5113"/>
        <v>0</v>
      </c>
      <c r="AS1386" s="22">
        <f t="shared" si="5240"/>
        <v>0</v>
      </c>
      <c r="AT1386" s="22">
        <f t="shared" si="5241"/>
        <v>0</v>
      </c>
      <c r="AU1386" s="22">
        <f t="shared" si="5242"/>
        <v>0</v>
      </c>
      <c r="AV1386" s="22">
        <f t="shared" si="5114"/>
        <v>226860</v>
      </c>
      <c r="AW1386" s="22">
        <f t="shared" si="5115"/>
        <v>0</v>
      </c>
      <c r="AX1386" s="22">
        <f t="shared" si="5116"/>
        <v>0</v>
      </c>
      <c r="AY1386" s="22">
        <f t="shared" si="5243"/>
        <v>0</v>
      </c>
      <c r="AZ1386" s="22">
        <f t="shared" si="5244"/>
        <v>0</v>
      </c>
      <c r="BA1386" s="22">
        <f t="shared" si="5245"/>
        <v>0</v>
      </c>
      <c r="BB1386" s="22">
        <f t="shared" si="5117"/>
        <v>226860</v>
      </c>
      <c r="BC1386" s="22">
        <f t="shared" si="5118"/>
        <v>0</v>
      </c>
      <c r="BD1386" s="22">
        <f t="shared" si="5119"/>
        <v>0</v>
      </c>
      <c r="BE1386" s="22">
        <f t="shared" si="5246"/>
        <v>0</v>
      </c>
      <c r="BF1386" s="22">
        <f t="shared" si="5247"/>
        <v>0</v>
      </c>
      <c r="BG1386" s="22">
        <f t="shared" si="5248"/>
        <v>0</v>
      </c>
      <c r="BH1386" s="22">
        <f t="shared" si="5120"/>
        <v>226860</v>
      </c>
      <c r="BI1386" s="22">
        <f t="shared" si="5121"/>
        <v>0</v>
      </c>
      <c r="BJ1386" s="22">
        <f t="shared" si="5122"/>
        <v>0</v>
      </c>
      <c r="BK1386" s="22">
        <f t="shared" si="5249"/>
        <v>0</v>
      </c>
      <c r="BL1386" s="22">
        <f t="shared" si="5250"/>
        <v>0</v>
      </c>
      <c r="BM1386" s="22">
        <f t="shared" si="5251"/>
        <v>0</v>
      </c>
      <c r="BN1386" s="22">
        <f t="shared" si="5123"/>
        <v>226860</v>
      </c>
      <c r="BO1386" s="22">
        <f t="shared" si="5124"/>
        <v>0</v>
      </c>
      <c r="BP1386" s="22">
        <f t="shared" si="5125"/>
        <v>0</v>
      </c>
      <c r="BQ1386" s="22">
        <f t="shared" si="5252"/>
        <v>0</v>
      </c>
      <c r="BR1386" s="22">
        <f t="shared" si="5253"/>
        <v>0</v>
      </c>
      <c r="BS1386" s="22">
        <f t="shared" si="5126"/>
        <v>226860</v>
      </c>
      <c r="BT1386" s="22">
        <f t="shared" si="5127"/>
        <v>0</v>
      </c>
      <c r="BU1386" s="22">
        <f t="shared" si="5128"/>
        <v>0</v>
      </c>
      <c r="BV1386" s="22">
        <f t="shared" si="5254"/>
        <v>0</v>
      </c>
      <c r="BW1386" s="22">
        <f t="shared" si="5255"/>
        <v>0</v>
      </c>
      <c r="BX1386" s="22">
        <f t="shared" si="5129"/>
        <v>226860</v>
      </c>
      <c r="BY1386" s="22">
        <f t="shared" si="5130"/>
        <v>0</v>
      </c>
      <c r="BZ1386" s="22">
        <f t="shared" si="5131"/>
        <v>0</v>
      </c>
      <c r="CA1386" s="22">
        <f t="shared" si="5256"/>
        <v>0</v>
      </c>
      <c r="CB1386" s="22">
        <f t="shared" si="5257"/>
        <v>0</v>
      </c>
      <c r="CC1386" s="22">
        <f t="shared" si="5258"/>
        <v>0</v>
      </c>
      <c r="CD1386" s="22">
        <f t="shared" si="4997"/>
        <v>226860</v>
      </c>
      <c r="CE1386" s="22">
        <f t="shared" si="5259"/>
        <v>0</v>
      </c>
      <c r="CF1386" s="34">
        <f t="shared" si="5093"/>
        <v>226860</v>
      </c>
      <c r="CG1386" s="22">
        <f t="shared" si="4998"/>
        <v>0</v>
      </c>
      <c r="CH1386" s="22">
        <f t="shared" si="5260"/>
        <v>0</v>
      </c>
      <c r="CI1386" s="22">
        <f t="shared" si="5094"/>
        <v>0</v>
      </c>
      <c r="CJ1386" s="22">
        <f t="shared" si="4999"/>
        <v>0</v>
      </c>
      <c r="CK1386" s="22">
        <f t="shared" si="5260"/>
        <v>0</v>
      </c>
      <c r="CL1386" s="22">
        <f t="shared" si="5095"/>
        <v>0</v>
      </c>
      <c r="CM1386" s="22">
        <f t="shared" si="5260"/>
        <v>0</v>
      </c>
      <c r="CN1386" s="15"/>
      <c r="CO1386" s="35"/>
      <c r="CT1386" s="5" t="s">
        <v>30</v>
      </c>
    </row>
    <row r="1387" spans="1:99" x14ac:dyDescent="0.3">
      <c r="A1387" s="36" t="s">
        <v>768</v>
      </c>
      <c r="B1387" s="16">
        <v>410</v>
      </c>
      <c r="C1387" s="32" t="s">
        <v>66</v>
      </c>
      <c r="D1387" s="32" t="s">
        <v>67</v>
      </c>
      <c r="E1387" s="33" t="s">
        <v>68</v>
      </c>
      <c r="F1387" s="22">
        <v>226860</v>
      </c>
      <c r="G1387" s="22"/>
      <c r="H1387" s="22"/>
      <c r="I1387" s="22"/>
      <c r="J1387" s="22"/>
      <c r="K1387" s="22"/>
      <c r="L1387" s="22">
        <f t="shared" si="5096"/>
        <v>226860</v>
      </c>
      <c r="M1387" s="22">
        <f t="shared" si="5097"/>
        <v>0</v>
      </c>
      <c r="N1387" s="22">
        <f t="shared" si="5098"/>
        <v>0</v>
      </c>
      <c r="O1387" s="22"/>
      <c r="P1387" s="22"/>
      <c r="Q1387" s="22"/>
      <c r="R1387" s="22">
        <f t="shared" si="5099"/>
        <v>226860</v>
      </c>
      <c r="S1387" s="22">
        <f t="shared" si="5100"/>
        <v>0</v>
      </c>
      <c r="T1387" s="22">
        <f t="shared" si="5101"/>
        <v>0</v>
      </c>
      <c r="U1387" s="22"/>
      <c r="V1387" s="22"/>
      <c r="W1387" s="22"/>
      <c r="X1387" s="22">
        <f t="shared" si="5102"/>
        <v>226860</v>
      </c>
      <c r="Y1387" s="22">
        <f t="shared" si="5103"/>
        <v>0</v>
      </c>
      <c r="Z1387" s="22">
        <f t="shared" si="5104"/>
        <v>0</v>
      </c>
      <c r="AA1387" s="22"/>
      <c r="AB1387" s="22"/>
      <c r="AC1387" s="22"/>
      <c r="AD1387" s="22">
        <f t="shared" si="5105"/>
        <v>226860</v>
      </c>
      <c r="AE1387" s="22">
        <f t="shared" si="5106"/>
        <v>0</v>
      </c>
      <c r="AF1387" s="22">
        <f t="shared" si="5107"/>
        <v>0</v>
      </c>
      <c r="AG1387" s="22"/>
      <c r="AH1387" s="22"/>
      <c r="AI1387" s="22"/>
      <c r="AJ1387" s="22">
        <f t="shared" si="5108"/>
        <v>226860</v>
      </c>
      <c r="AK1387" s="22">
        <f t="shared" si="5109"/>
        <v>0</v>
      </c>
      <c r="AL1387" s="22">
        <f t="shared" si="5110"/>
        <v>0</v>
      </c>
      <c r="AM1387" s="22"/>
      <c r="AN1387" s="22"/>
      <c r="AO1387" s="22"/>
      <c r="AP1387" s="22">
        <f t="shared" si="5111"/>
        <v>226860</v>
      </c>
      <c r="AQ1387" s="22">
        <f t="shared" si="5112"/>
        <v>0</v>
      </c>
      <c r="AR1387" s="22">
        <f t="shared" si="5113"/>
        <v>0</v>
      </c>
      <c r="AS1387" s="22"/>
      <c r="AT1387" s="22"/>
      <c r="AU1387" s="22"/>
      <c r="AV1387" s="22">
        <f t="shared" si="5114"/>
        <v>226860</v>
      </c>
      <c r="AW1387" s="22">
        <f t="shared" si="5115"/>
        <v>0</v>
      </c>
      <c r="AX1387" s="22">
        <f t="shared" si="5116"/>
        <v>0</v>
      </c>
      <c r="AY1387" s="22"/>
      <c r="AZ1387" s="22"/>
      <c r="BA1387" s="22"/>
      <c r="BB1387" s="22">
        <f t="shared" si="5117"/>
        <v>226860</v>
      </c>
      <c r="BC1387" s="22">
        <f t="shared" si="5118"/>
        <v>0</v>
      </c>
      <c r="BD1387" s="22">
        <f t="shared" si="5119"/>
        <v>0</v>
      </c>
      <c r="BE1387" s="22"/>
      <c r="BF1387" s="22"/>
      <c r="BG1387" s="22"/>
      <c r="BH1387" s="22">
        <f t="shared" si="5120"/>
        <v>226860</v>
      </c>
      <c r="BI1387" s="22">
        <f t="shared" si="5121"/>
        <v>0</v>
      </c>
      <c r="BJ1387" s="22">
        <f t="shared" si="5122"/>
        <v>0</v>
      </c>
      <c r="BK1387" s="22"/>
      <c r="BL1387" s="22"/>
      <c r="BM1387" s="22"/>
      <c r="BN1387" s="22">
        <f t="shared" si="5123"/>
        <v>226860</v>
      </c>
      <c r="BO1387" s="22">
        <f t="shared" si="5124"/>
        <v>0</v>
      </c>
      <c r="BP1387" s="22">
        <f t="shared" si="5125"/>
        <v>0</v>
      </c>
      <c r="BQ1387" s="22"/>
      <c r="BR1387" s="22"/>
      <c r="BS1387" s="22">
        <f t="shared" si="5126"/>
        <v>226860</v>
      </c>
      <c r="BT1387" s="22">
        <f t="shared" si="5127"/>
        <v>0</v>
      </c>
      <c r="BU1387" s="22">
        <f t="shared" si="5128"/>
        <v>0</v>
      </c>
      <c r="BV1387" s="22"/>
      <c r="BW1387" s="22"/>
      <c r="BX1387" s="22">
        <f t="shared" si="5129"/>
        <v>226860</v>
      </c>
      <c r="BY1387" s="22">
        <f t="shared" si="5130"/>
        <v>0</v>
      </c>
      <c r="BZ1387" s="22">
        <f t="shared" si="5131"/>
        <v>0</v>
      </c>
      <c r="CA1387" s="22"/>
      <c r="CB1387" s="22"/>
      <c r="CC1387" s="22"/>
      <c r="CD1387" s="22">
        <f t="shared" si="4997"/>
        <v>226860</v>
      </c>
      <c r="CE1387" s="22"/>
      <c r="CF1387" s="34">
        <f t="shared" si="5093"/>
        <v>226860</v>
      </c>
      <c r="CG1387" s="22">
        <f t="shared" si="4998"/>
        <v>0</v>
      </c>
      <c r="CH1387" s="22"/>
      <c r="CI1387" s="22">
        <f t="shared" si="5094"/>
        <v>0</v>
      </c>
      <c r="CJ1387" s="22">
        <f t="shared" si="4999"/>
        <v>0</v>
      </c>
      <c r="CK1387" s="22"/>
      <c r="CL1387" s="22">
        <f t="shared" si="5095"/>
        <v>0</v>
      </c>
      <c r="CM1387" s="22"/>
      <c r="CN1387" s="15"/>
      <c r="CO1387" s="35"/>
    </row>
    <row r="1388" spans="1:99" ht="78" x14ac:dyDescent="0.3">
      <c r="A1388" s="32" t="s">
        <v>769</v>
      </c>
      <c r="B1388" s="16"/>
      <c r="C1388" s="32"/>
      <c r="D1388" s="32"/>
      <c r="E1388" s="33" t="s">
        <v>770</v>
      </c>
      <c r="F1388" s="22">
        <f t="shared" si="5219"/>
        <v>43099.7</v>
      </c>
      <c r="G1388" s="22">
        <f t="shared" si="5220"/>
        <v>43099.7</v>
      </c>
      <c r="H1388" s="22">
        <f t="shared" si="5221"/>
        <v>43099.7</v>
      </c>
      <c r="I1388" s="22">
        <f t="shared" si="5222"/>
        <v>0</v>
      </c>
      <c r="J1388" s="22">
        <f t="shared" si="5223"/>
        <v>0</v>
      </c>
      <c r="K1388" s="22">
        <f t="shared" si="5224"/>
        <v>0</v>
      </c>
      <c r="L1388" s="22">
        <f t="shared" si="5096"/>
        <v>43099.7</v>
      </c>
      <c r="M1388" s="22">
        <f t="shared" si="5097"/>
        <v>43099.7</v>
      </c>
      <c r="N1388" s="22">
        <f t="shared" si="5098"/>
        <v>43099.7</v>
      </c>
      <c r="O1388" s="22">
        <f t="shared" si="5225"/>
        <v>0</v>
      </c>
      <c r="P1388" s="22">
        <f t="shared" si="5226"/>
        <v>0</v>
      </c>
      <c r="Q1388" s="22">
        <f t="shared" si="5227"/>
        <v>0</v>
      </c>
      <c r="R1388" s="22">
        <f t="shared" si="5099"/>
        <v>43099.7</v>
      </c>
      <c r="S1388" s="22">
        <f t="shared" si="5100"/>
        <v>43099.7</v>
      </c>
      <c r="T1388" s="22">
        <f t="shared" si="5101"/>
        <v>43099.7</v>
      </c>
      <c r="U1388" s="22">
        <f t="shared" si="5228"/>
        <v>0</v>
      </c>
      <c r="V1388" s="22">
        <f t="shared" si="5229"/>
        <v>0</v>
      </c>
      <c r="W1388" s="22">
        <f t="shared" si="5230"/>
        <v>0</v>
      </c>
      <c r="X1388" s="22">
        <f t="shared" si="5102"/>
        <v>43099.7</v>
      </c>
      <c r="Y1388" s="22">
        <f t="shared" si="5103"/>
        <v>43099.7</v>
      </c>
      <c r="Z1388" s="22">
        <f t="shared" si="5104"/>
        <v>43099.7</v>
      </c>
      <c r="AA1388" s="22">
        <f t="shared" si="5231"/>
        <v>0</v>
      </c>
      <c r="AB1388" s="22">
        <f t="shared" si="5232"/>
        <v>0</v>
      </c>
      <c r="AC1388" s="22">
        <f t="shared" si="5233"/>
        <v>0</v>
      </c>
      <c r="AD1388" s="22">
        <f t="shared" si="5105"/>
        <v>43099.7</v>
      </c>
      <c r="AE1388" s="22">
        <f t="shared" si="5106"/>
        <v>43099.7</v>
      </c>
      <c r="AF1388" s="22">
        <f t="shared" si="5107"/>
        <v>43099.7</v>
      </c>
      <c r="AG1388" s="22">
        <f t="shared" si="5234"/>
        <v>0</v>
      </c>
      <c r="AH1388" s="22">
        <f t="shared" si="5235"/>
        <v>0</v>
      </c>
      <c r="AI1388" s="22">
        <f t="shared" si="5236"/>
        <v>0</v>
      </c>
      <c r="AJ1388" s="22">
        <f t="shared" si="5108"/>
        <v>43099.7</v>
      </c>
      <c r="AK1388" s="22">
        <f t="shared" si="5109"/>
        <v>43099.7</v>
      </c>
      <c r="AL1388" s="22">
        <f t="shared" si="5110"/>
        <v>43099.7</v>
      </c>
      <c r="AM1388" s="22">
        <f t="shared" si="5237"/>
        <v>-635.05200000000002</v>
      </c>
      <c r="AN1388" s="22">
        <f t="shared" si="5238"/>
        <v>0</v>
      </c>
      <c r="AO1388" s="22">
        <f t="shared" si="5239"/>
        <v>0</v>
      </c>
      <c r="AP1388" s="22">
        <f t="shared" si="5111"/>
        <v>42464.647999999994</v>
      </c>
      <c r="AQ1388" s="22">
        <f t="shared" si="5112"/>
        <v>43099.7</v>
      </c>
      <c r="AR1388" s="22">
        <f t="shared" si="5113"/>
        <v>43099.7</v>
      </c>
      <c r="AS1388" s="22">
        <f t="shared" si="5240"/>
        <v>0</v>
      </c>
      <c r="AT1388" s="22">
        <f t="shared" si="5241"/>
        <v>0</v>
      </c>
      <c r="AU1388" s="22">
        <f t="shared" si="5242"/>
        <v>0</v>
      </c>
      <c r="AV1388" s="22">
        <f t="shared" si="5114"/>
        <v>42464.647999999994</v>
      </c>
      <c r="AW1388" s="22">
        <f t="shared" si="5115"/>
        <v>43099.7</v>
      </c>
      <c r="AX1388" s="22">
        <f t="shared" si="5116"/>
        <v>43099.7</v>
      </c>
      <c r="AY1388" s="22">
        <f t="shared" si="5243"/>
        <v>0</v>
      </c>
      <c r="AZ1388" s="22">
        <f t="shared" si="5244"/>
        <v>0</v>
      </c>
      <c r="BA1388" s="22">
        <f t="shared" si="5245"/>
        <v>0</v>
      </c>
      <c r="BB1388" s="22">
        <f t="shared" si="5117"/>
        <v>42464.647999999994</v>
      </c>
      <c r="BC1388" s="22">
        <f t="shared" si="5118"/>
        <v>43099.7</v>
      </c>
      <c r="BD1388" s="22">
        <f t="shared" si="5119"/>
        <v>43099.7</v>
      </c>
      <c r="BE1388" s="22">
        <f t="shared" si="5246"/>
        <v>0</v>
      </c>
      <c r="BF1388" s="22">
        <f t="shared" si="5247"/>
        <v>0</v>
      </c>
      <c r="BG1388" s="22">
        <f t="shared" si="5248"/>
        <v>0</v>
      </c>
      <c r="BH1388" s="22">
        <f t="shared" si="5120"/>
        <v>42464.647999999994</v>
      </c>
      <c r="BI1388" s="22">
        <f t="shared" si="5121"/>
        <v>43099.7</v>
      </c>
      <c r="BJ1388" s="22">
        <f t="shared" si="5122"/>
        <v>43099.7</v>
      </c>
      <c r="BK1388" s="22">
        <f t="shared" si="5249"/>
        <v>0</v>
      </c>
      <c r="BL1388" s="22">
        <f t="shared" si="5250"/>
        <v>0</v>
      </c>
      <c r="BM1388" s="22">
        <f t="shared" si="5251"/>
        <v>0</v>
      </c>
      <c r="BN1388" s="22">
        <f t="shared" si="5123"/>
        <v>42464.647999999994</v>
      </c>
      <c r="BO1388" s="22">
        <f t="shared" si="5124"/>
        <v>43099.7</v>
      </c>
      <c r="BP1388" s="22">
        <f t="shared" si="5125"/>
        <v>43099.7</v>
      </c>
      <c r="BQ1388" s="22">
        <f t="shared" si="5252"/>
        <v>0</v>
      </c>
      <c r="BR1388" s="22">
        <f t="shared" si="5253"/>
        <v>0</v>
      </c>
      <c r="BS1388" s="22">
        <f t="shared" si="5126"/>
        <v>42464.647999999994</v>
      </c>
      <c r="BT1388" s="22">
        <f t="shared" si="5127"/>
        <v>43099.7</v>
      </c>
      <c r="BU1388" s="22">
        <f t="shared" si="5128"/>
        <v>43099.7</v>
      </c>
      <c r="BV1388" s="22">
        <f t="shared" si="5254"/>
        <v>0</v>
      </c>
      <c r="BW1388" s="22">
        <f t="shared" si="5255"/>
        <v>0</v>
      </c>
      <c r="BX1388" s="22">
        <f t="shared" si="5129"/>
        <v>42464.647999999994</v>
      </c>
      <c r="BY1388" s="22">
        <f t="shared" si="5130"/>
        <v>43099.7</v>
      </c>
      <c r="BZ1388" s="22">
        <f t="shared" si="5131"/>
        <v>43099.7</v>
      </c>
      <c r="CA1388" s="22">
        <f t="shared" si="5256"/>
        <v>0</v>
      </c>
      <c r="CB1388" s="22">
        <f t="shared" si="5257"/>
        <v>0</v>
      </c>
      <c r="CC1388" s="22">
        <f t="shared" si="5258"/>
        <v>0</v>
      </c>
      <c r="CD1388" s="22">
        <f t="shared" si="4997"/>
        <v>42464.647999999994</v>
      </c>
      <c r="CE1388" s="22">
        <f t="shared" si="5259"/>
        <v>0</v>
      </c>
      <c r="CF1388" s="34">
        <f t="shared" si="5093"/>
        <v>42464.647999999994</v>
      </c>
      <c r="CG1388" s="22">
        <f t="shared" si="4998"/>
        <v>43099.7</v>
      </c>
      <c r="CH1388" s="22">
        <f t="shared" si="5260"/>
        <v>0</v>
      </c>
      <c r="CI1388" s="22">
        <f t="shared" si="5094"/>
        <v>43099.7</v>
      </c>
      <c r="CJ1388" s="22">
        <f t="shared" si="4999"/>
        <v>43099.7</v>
      </c>
      <c r="CK1388" s="22">
        <f t="shared" si="5260"/>
        <v>0</v>
      </c>
      <c r="CL1388" s="22">
        <f t="shared" si="5095"/>
        <v>43099.7</v>
      </c>
      <c r="CM1388" s="22">
        <f t="shared" si="5260"/>
        <v>0</v>
      </c>
      <c r="CN1388" s="15"/>
      <c r="CO1388" s="35"/>
      <c r="CR1388" s="5" t="s">
        <v>28</v>
      </c>
    </row>
    <row r="1389" spans="1:99" ht="46.8" x14ac:dyDescent="0.3">
      <c r="A1389" s="36" t="s">
        <v>771</v>
      </c>
      <c r="B1389" s="36"/>
      <c r="C1389" s="36"/>
      <c r="D1389" s="36"/>
      <c r="E1389" s="33" t="s">
        <v>772</v>
      </c>
      <c r="F1389" s="22">
        <f t="shared" si="5219"/>
        <v>43099.7</v>
      </c>
      <c r="G1389" s="22">
        <f t="shared" si="5220"/>
        <v>43099.7</v>
      </c>
      <c r="H1389" s="22">
        <f t="shared" si="5221"/>
        <v>43099.7</v>
      </c>
      <c r="I1389" s="22">
        <f t="shared" si="5222"/>
        <v>0</v>
      </c>
      <c r="J1389" s="22">
        <f t="shared" si="5223"/>
        <v>0</v>
      </c>
      <c r="K1389" s="22">
        <f t="shared" si="5224"/>
        <v>0</v>
      </c>
      <c r="L1389" s="22">
        <f t="shared" si="5096"/>
        <v>43099.7</v>
      </c>
      <c r="M1389" s="22">
        <f t="shared" si="5097"/>
        <v>43099.7</v>
      </c>
      <c r="N1389" s="22">
        <f t="shared" si="5098"/>
        <v>43099.7</v>
      </c>
      <c r="O1389" s="22">
        <f t="shared" si="5225"/>
        <v>0</v>
      </c>
      <c r="P1389" s="22">
        <f t="shared" si="5226"/>
        <v>0</v>
      </c>
      <c r="Q1389" s="22">
        <f t="shared" si="5227"/>
        <v>0</v>
      </c>
      <c r="R1389" s="22">
        <f t="shared" si="5099"/>
        <v>43099.7</v>
      </c>
      <c r="S1389" s="22">
        <f t="shared" si="5100"/>
        <v>43099.7</v>
      </c>
      <c r="T1389" s="22">
        <f t="shared" si="5101"/>
        <v>43099.7</v>
      </c>
      <c r="U1389" s="22">
        <f t="shared" si="5228"/>
        <v>0</v>
      </c>
      <c r="V1389" s="22">
        <f t="shared" si="5229"/>
        <v>0</v>
      </c>
      <c r="W1389" s="22">
        <f t="shared" si="5230"/>
        <v>0</v>
      </c>
      <c r="X1389" s="22">
        <f t="shared" si="5102"/>
        <v>43099.7</v>
      </c>
      <c r="Y1389" s="22">
        <f t="shared" si="5103"/>
        <v>43099.7</v>
      </c>
      <c r="Z1389" s="22">
        <f t="shared" si="5104"/>
        <v>43099.7</v>
      </c>
      <c r="AA1389" s="22">
        <f t="shared" si="5231"/>
        <v>0</v>
      </c>
      <c r="AB1389" s="22">
        <f t="shared" si="5232"/>
        <v>0</v>
      </c>
      <c r="AC1389" s="22">
        <f t="shared" si="5233"/>
        <v>0</v>
      </c>
      <c r="AD1389" s="22">
        <f t="shared" si="5105"/>
        <v>43099.7</v>
      </c>
      <c r="AE1389" s="22">
        <f t="shared" si="5106"/>
        <v>43099.7</v>
      </c>
      <c r="AF1389" s="22">
        <f t="shared" si="5107"/>
        <v>43099.7</v>
      </c>
      <c r="AG1389" s="22">
        <f t="shared" si="5234"/>
        <v>0</v>
      </c>
      <c r="AH1389" s="22">
        <f t="shared" si="5235"/>
        <v>0</v>
      </c>
      <c r="AI1389" s="22">
        <f t="shared" si="5236"/>
        <v>0</v>
      </c>
      <c r="AJ1389" s="22">
        <f t="shared" si="5108"/>
        <v>43099.7</v>
      </c>
      <c r="AK1389" s="22">
        <f t="shared" si="5109"/>
        <v>43099.7</v>
      </c>
      <c r="AL1389" s="22">
        <f t="shared" si="5110"/>
        <v>43099.7</v>
      </c>
      <c r="AM1389" s="22">
        <f t="shared" si="5237"/>
        <v>-635.05200000000002</v>
      </c>
      <c r="AN1389" s="22">
        <f t="shared" si="5238"/>
        <v>0</v>
      </c>
      <c r="AO1389" s="22">
        <f t="shared" si="5239"/>
        <v>0</v>
      </c>
      <c r="AP1389" s="22">
        <f t="shared" si="5111"/>
        <v>42464.647999999994</v>
      </c>
      <c r="AQ1389" s="22">
        <f t="shared" si="5112"/>
        <v>43099.7</v>
      </c>
      <c r="AR1389" s="22">
        <f t="shared" si="5113"/>
        <v>43099.7</v>
      </c>
      <c r="AS1389" s="22">
        <f t="shared" si="5240"/>
        <v>0</v>
      </c>
      <c r="AT1389" s="22">
        <f t="shared" si="5241"/>
        <v>0</v>
      </c>
      <c r="AU1389" s="22">
        <f t="shared" si="5242"/>
        <v>0</v>
      </c>
      <c r="AV1389" s="22">
        <f t="shared" si="5114"/>
        <v>42464.647999999994</v>
      </c>
      <c r="AW1389" s="22">
        <f t="shared" si="5115"/>
        <v>43099.7</v>
      </c>
      <c r="AX1389" s="22">
        <f t="shared" si="5116"/>
        <v>43099.7</v>
      </c>
      <c r="AY1389" s="22">
        <f t="shared" si="5243"/>
        <v>0</v>
      </c>
      <c r="AZ1389" s="22">
        <f t="shared" si="5244"/>
        <v>0</v>
      </c>
      <c r="BA1389" s="22">
        <f t="shared" si="5245"/>
        <v>0</v>
      </c>
      <c r="BB1389" s="22">
        <f t="shared" si="5117"/>
        <v>42464.647999999994</v>
      </c>
      <c r="BC1389" s="22">
        <f t="shared" si="5118"/>
        <v>43099.7</v>
      </c>
      <c r="BD1389" s="22">
        <f t="shared" si="5119"/>
        <v>43099.7</v>
      </c>
      <c r="BE1389" s="22">
        <f t="shared" si="5246"/>
        <v>0</v>
      </c>
      <c r="BF1389" s="22">
        <f t="shared" si="5247"/>
        <v>0</v>
      </c>
      <c r="BG1389" s="22">
        <f t="shared" si="5248"/>
        <v>0</v>
      </c>
      <c r="BH1389" s="22">
        <f t="shared" si="5120"/>
        <v>42464.647999999994</v>
      </c>
      <c r="BI1389" s="22">
        <f t="shared" si="5121"/>
        <v>43099.7</v>
      </c>
      <c r="BJ1389" s="22">
        <f t="shared" si="5122"/>
        <v>43099.7</v>
      </c>
      <c r="BK1389" s="22">
        <f t="shared" si="5249"/>
        <v>0</v>
      </c>
      <c r="BL1389" s="22">
        <f t="shared" si="5250"/>
        <v>0</v>
      </c>
      <c r="BM1389" s="22">
        <f t="shared" si="5251"/>
        <v>0</v>
      </c>
      <c r="BN1389" s="22">
        <f t="shared" si="5123"/>
        <v>42464.647999999994</v>
      </c>
      <c r="BO1389" s="22">
        <f t="shared" si="5124"/>
        <v>43099.7</v>
      </c>
      <c r="BP1389" s="22">
        <f t="shared" si="5125"/>
        <v>43099.7</v>
      </c>
      <c r="BQ1389" s="22">
        <f t="shared" si="5252"/>
        <v>0</v>
      </c>
      <c r="BR1389" s="22">
        <f t="shared" si="5253"/>
        <v>0</v>
      </c>
      <c r="BS1389" s="22">
        <f t="shared" si="5126"/>
        <v>42464.647999999994</v>
      </c>
      <c r="BT1389" s="22">
        <f t="shared" si="5127"/>
        <v>43099.7</v>
      </c>
      <c r="BU1389" s="22">
        <f t="shared" si="5128"/>
        <v>43099.7</v>
      </c>
      <c r="BV1389" s="22">
        <f t="shared" si="5254"/>
        <v>0</v>
      </c>
      <c r="BW1389" s="22">
        <f t="shared" si="5255"/>
        <v>0</v>
      </c>
      <c r="BX1389" s="22">
        <f t="shared" si="5129"/>
        <v>42464.647999999994</v>
      </c>
      <c r="BY1389" s="22">
        <f t="shared" si="5130"/>
        <v>43099.7</v>
      </c>
      <c r="BZ1389" s="22">
        <f t="shared" si="5131"/>
        <v>43099.7</v>
      </c>
      <c r="CA1389" s="22">
        <f t="shared" si="5256"/>
        <v>0</v>
      </c>
      <c r="CB1389" s="22">
        <f t="shared" si="5257"/>
        <v>0</v>
      </c>
      <c r="CC1389" s="22">
        <f t="shared" si="5258"/>
        <v>0</v>
      </c>
      <c r="CD1389" s="22">
        <f t="shared" si="4997"/>
        <v>42464.647999999994</v>
      </c>
      <c r="CE1389" s="22">
        <f t="shared" si="5259"/>
        <v>0</v>
      </c>
      <c r="CF1389" s="34">
        <f t="shared" si="5093"/>
        <v>42464.647999999994</v>
      </c>
      <c r="CG1389" s="22">
        <f t="shared" si="4998"/>
        <v>43099.7</v>
      </c>
      <c r="CH1389" s="22">
        <f t="shared" si="5260"/>
        <v>0</v>
      </c>
      <c r="CI1389" s="22">
        <f t="shared" si="5094"/>
        <v>43099.7</v>
      </c>
      <c r="CJ1389" s="22">
        <f t="shared" si="4999"/>
        <v>43099.7</v>
      </c>
      <c r="CK1389" s="22">
        <f t="shared" si="5260"/>
        <v>0</v>
      </c>
      <c r="CL1389" s="22">
        <f t="shared" si="5095"/>
        <v>43099.7</v>
      </c>
      <c r="CM1389" s="22">
        <f t="shared" si="5260"/>
        <v>0</v>
      </c>
      <c r="CN1389" s="15"/>
      <c r="CO1389" s="35"/>
      <c r="CU1389" s="5" t="s">
        <v>31</v>
      </c>
    </row>
    <row r="1390" spans="1:99" ht="31.2" x14ac:dyDescent="0.3">
      <c r="A1390" s="36" t="s">
        <v>771</v>
      </c>
      <c r="B1390" s="16">
        <v>200</v>
      </c>
      <c r="C1390" s="32"/>
      <c r="D1390" s="32"/>
      <c r="E1390" s="33" t="s">
        <v>40</v>
      </c>
      <c r="F1390" s="22">
        <f t="shared" si="5219"/>
        <v>43099.7</v>
      </c>
      <c r="G1390" s="22">
        <f t="shared" si="5220"/>
        <v>43099.7</v>
      </c>
      <c r="H1390" s="22">
        <f t="shared" si="5221"/>
        <v>43099.7</v>
      </c>
      <c r="I1390" s="22">
        <f t="shared" si="5222"/>
        <v>0</v>
      </c>
      <c r="J1390" s="22">
        <f t="shared" si="5223"/>
        <v>0</v>
      </c>
      <c r="K1390" s="22">
        <f t="shared" si="5224"/>
        <v>0</v>
      </c>
      <c r="L1390" s="22">
        <f t="shared" si="5096"/>
        <v>43099.7</v>
      </c>
      <c r="M1390" s="22">
        <f t="shared" si="5097"/>
        <v>43099.7</v>
      </c>
      <c r="N1390" s="22">
        <f t="shared" si="5098"/>
        <v>43099.7</v>
      </c>
      <c r="O1390" s="22">
        <f t="shared" si="5225"/>
        <v>0</v>
      </c>
      <c r="P1390" s="22">
        <f t="shared" si="5226"/>
        <v>0</v>
      </c>
      <c r="Q1390" s="22">
        <f t="shared" si="5227"/>
        <v>0</v>
      </c>
      <c r="R1390" s="22">
        <f t="shared" si="5099"/>
        <v>43099.7</v>
      </c>
      <c r="S1390" s="22">
        <f t="shared" si="5100"/>
        <v>43099.7</v>
      </c>
      <c r="T1390" s="22">
        <f t="shared" si="5101"/>
        <v>43099.7</v>
      </c>
      <c r="U1390" s="22">
        <f t="shared" si="5228"/>
        <v>0</v>
      </c>
      <c r="V1390" s="22">
        <f t="shared" si="5229"/>
        <v>0</v>
      </c>
      <c r="W1390" s="22">
        <f t="shared" si="5230"/>
        <v>0</v>
      </c>
      <c r="X1390" s="22">
        <f t="shared" si="5102"/>
        <v>43099.7</v>
      </c>
      <c r="Y1390" s="22">
        <f t="shared" si="5103"/>
        <v>43099.7</v>
      </c>
      <c r="Z1390" s="22">
        <f t="shared" si="5104"/>
        <v>43099.7</v>
      </c>
      <c r="AA1390" s="22">
        <f t="shared" si="5231"/>
        <v>0</v>
      </c>
      <c r="AB1390" s="22">
        <f t="shared" si="5232"/>
        <v>0</v>
      </c>
      <c r="AC1390" s="22">
        <f t="shared" si="5233"/>
        <v>0</v>
      </c>
      <c r="AD1390" s="22">
        <f t="shared" si="5105"/>
        <v>43099.7</v>
      </c>
      <c r="AE1390" s="22">
        <f t="shared" si="5106"/>
        <v>43099.7</v>
      </c>
      <c r="AF1390" s="22">
        <f t="shared" si="5107"/>
        <v>43099.7</v>
      </c>
      <c r="AG1390" s="22">
        <f t="shared" si="5234"/>
        <v>0</v>
      </c>
      <c r="AH1390" s="22">
        <f t="shared" si="5235"/>
        <v>0</v>
      </c>
      <c r="AI1390" s="22">
        <f t="shared" si="5236"/>
        <v>0</v>
      </c>
      <c r="AJ1390" s="22">
        <f t="shared" si="5108"/>
        <v>43099.7</v>
      </c>
      <c r="AK1390" s="22">
        <f t="shared" si="5109"/>
        <v>43099.7</v>
      </c>
      <c r="AL1390" s="22">
        <f t="shared" si="5110"/>
        <v>43099.7</v>
      </c>
      <c r="AM1390" s="22">
        <f t="shared" si="5237"/>
        <v>-635.05200000000002</v>
      </c>
      <c r="AN1390" s="22">
        <f t="shared" si="5238"/>
        <v>0</v>
      </c>
      <c r="AO1390" s="22">
        <f t="shared" si="5239"/>
        <v>0</v>
      </c>
      <c r="AP1390" s="22">
        <f t="shared" si="5111"/>
        <v>42464.647999999994</v>
      </c>
      <c r="AQ1390" s="22">
        <f t="shared" si="5112"/>
        <v>43099.7</v>
      </c>
      <c r="AR1390" s="22">
        <f t="shared" si="5113"/>
        <v>43099.7</v>
      </c>
      <c r="AS1390" s="22">
        <f t="shared" si="5240"/>
        <v>0</v>
      </c>
      <c r="AT1390" s="22">
        <f t="shared" si="5241"/>
        <v>0</v>
      </c>
      <c r="AU1390" s="22">
        <f t="shared" si="5242"/>
        <v>0</v>
      </c>
      <c r="AV1390" s="22">
        <f t="shared" si="5114"/>
        <v>42464.647999999994</v>
      </c>
      <c r="AW1390" s="22">
        <f t="shared" si="5115"/>
        <v>43099.7</v>
      </c>
      <c r="AX1390" s="22">
        <f t="shared" si="5116"/>
        <v>43099.7</v>
      </c>
      <c r="AY1390" s="22">
        <f t="shared" si="5243"/>
        <v>0</v>
      </c>
      <c r="AZ1390" s="22">
        <f t="shared" si="5244"/>
        <v>0</v>
      </c>
      <c r="BA1390" s="22">
        <f t="shared" si="5245"/>
        <v>0</v>
      </c>
      <c r="BB1390" s="22">
        <f t="shared" si="5117"/>
        <v>42464.647999999994</v>
      </c>
      <c r="BC1390" s="22">
        <f t="shared" si="5118"/>
        <v>43099.7</v>
      </c>
      <c r="BD1390" s="22">
        <f t="shared" si="5119"/>
        <v>43099.7</v>
      </c>
      <c r="BE1390" s="22">
        <f t="shared" si="5246"/>
        <v>0</v>
      </c>
      <c r="BF1390" s="22">
        <f t="shared" si="5247"/>
        <v>0</v>
      </c>
      <c r="BG1390" s="22">
        <f t="shared" si="5248"/>
        <v>0</v>
      </c>
      <c r="BH1390" s="22">
        <f t="shared" si="5120"/>
        <v>42464.647999999994</v>
      </c>
      <c r="BI1390" s="22">
        <f t="shared" si="5121"/>
        <v>43099.7</v>
      </c>
      <c r="BJ1390" s="22">
        <f t="shared" si="5122"/>
        <v>43099.7</v>
      </c>
      <c r="BK1390" s="22">
        <f t="shared" si="5249"/>
        <v>0</v>
      </c>
      <c r="BL1390" s="22">
        <f t="shared" si="5250"/>
        <v>0</v>
      </c>
      <c r="BM1390" s="22">
        <f t="shared" si="5251"/>
        <v>0</v>
      </c>
      <c r="BN1390" s="22">
        <f t="shared" si="5123"/>
        <v>42464.647999999994</v>
      </c>
      <c r="BO1390" s="22">
        <f t="shared" si="5124"/>
        <v>43099.7</v>
      </c>
      <c r="BP1390" s="22">
        <f t="shared" si="5125"/>
        <v>43099.7</v>
      </c>
      <c r="BQ1390" s="22">
        <f t="shared" si="5252"/>
        <v>0</v>
      </c>
      <c r="BR1390" s="22">
        <f t="shared" si="5253"/>
        <v>0</v>
      </c>
      <c r="BS1390" s="22">
        <f t="shared" si="5126"/>
        <v>42464.647999999994</v>
      </c>
      <c r="BT1390" s="22">
        <f t="shared" si="5127"/>
        <v>43099.7</v>
      </c>
      <c r="BU1390" s="22">
        <f t="shared" si="5128"/>
        <v>43099.7</v>
      </c>
      <c r="BV1390" s="22">
        <f t="shared" si="5254"/>
        <v>0</v>
      </c>
      <c r="BW1390" s="22">
        <f t="shared" si="5255"/>
        <v>0</v>
      </c>
      <c r="BX1390" s="22">
        <f t="shared" si="5129"/>
        <v>42464.647999999994</v>
      </c>
      <c r="BY1390" s="22">
        <f t="shared" si="5130"/>
        <v>43099.7</v>
      </c>
      <c r="BZ1390" s="22">
        <f t="shared" si="5131"/>
        <v>43099.7</v>
      </c>
      <c r="CA1390" s="22">
        <f t="shared" si="5256"/>
        <v>0</v>
      </c>
      <c r="CB1390" s="22">
        <f t="shared" si="5257"/>
        <v>0</v>
      </c>
      <c r="CC1390" s="22">
        <f t="shared" si="5258"/>
        <v>0</v>
      </c>
      <c r="CD1390" s="22">
        <f t="shared" si="4997"/>
        <v>42464.647999999994</v>
      </c>
      <c r="CE1390" s="22">
        <f t="shared" si="5259"/>
        <v>0</v>
      </c>
      <c r="CF1390" s="34">
        <f t="shared" si="5093"/>
        <v>42464.647999999994</v>
      </c>
      <c r="CG1390" s="22">
        <f t="shared" si="4998"/>
        <v>43099.7</v>
      </c>
      <c r="CH1390" s="22">
        <f t="shared" si="5260"/>
        <v>0</v>
      </c>
      <c r="CI1390" s="22">
        <f t="shared" si="5094"/>
        <v>43099.7</v>
      </c>
      <c r="CJ1390" s="22">
        <f t="shared" si="4999"/>
        <v>43099.7</v>
      </c>
      <c r="CK1390" s="22">
        <f t="shared" si="5260"/>
        <v>0</v>
      </c>
      <c r="CL1390" s="22">
        <f t="shared" si="5095"/>
        <v>43099.7</v>
      </c>
      <c r="CM1390" s="22">
        <f t="shared" si="5260"/>
        <v>0</v>
      </c>
      <c r="CN1390" s="15"/>
      <c r="CO1390" s="35"/>
      <c r="CS1390" s="5" t="s">
        <v>29</v>
      </c>
    </row>
    <row r="1391" spans="1:99" ht="46.8" x14ac:dyDescent="0.3">
      <c r="A1391" s="36" t="s">
        <v>771</v>
      </c>
      <c r="B1391" s="16">
        <v>240</v>
      </c>
      <c r="C1391" s="32"/>
      <c r="D1391" s="32"/>
      <c r="E1391" s="33" t="s">
        <v>41</v>
      </c>
      <c r="F1391" s="22">
        <f t="shared" ref="F1391:K1391" si="5261">F1393+F1392</f>
        <v>43099.7</v>
      </c>
      <c r="G1391" s="22">
        <f t="shared" si="5261"/>
        <v>43099.7</v>
      </c>
      <c r="H1391" s="22">
        <f t="shared" si="5261"/>
        <v>43099.7</v>
      </c>
      <c r="I1391" s="22">
        <f t="shared" si="5261"/>
        <v>0</v>
      </c>
      <c r="J1391" s="22">
        <f t="shared" si="5261"/>
        <v>0</v>
      </c>
      <c r="K1391" s="22">
        <f t="shared" si="5261"/>
        <v>0</v>
      </c>
      <c r="L1391" s="22">
        <f t="shared" si="5096"/>
        <v>43099.7</v>
      </c>
      <c r="M1391" s="22">
        <f t="shared" si="5097"/>
        <v>43099.7</v>
      </c>
      <c r="N1391" s="22">
        <f t="shared" si="5098"/>
        <v>43099.7</v>
      </c>
      <c r="O1391" s="22">
        <f>O1393+O1392</f>
        <v>0</v>
      </c>
      <c r="P1391" s="22">
        <f>P1393+P1392</f>
        <v>0</v>
      </c>
      <c r="Q1391" s="22">
        <f>Q1393+Q1392</f>
        <v>0</v>
      </c>
      <c r="R1391" s="22">
        <f t="shared" si="5099"/>
        <v>43099.7</v>
      </c>
      <c r="S1391" s="22">
        <f t="shared" si="5100"/>
        <v>43099.7</v>
      </c>
      <c r="T1391" s="22">
        <f t="shared" si="5101"/>
        <v>43099.7</v>
      </c>
      <c r="U1391" s="22">
        <f>U1393+U1392</f>
        <v>0</v>
      </c>
      <c r="V1391" s="22">
        <f>V1393+V1392</f>
        <v>0</v>
      </c>
      <c r="W1391" s="22">
        <f>W1393+W1392</f>
        <v>0</v>
      </c>
      <c r="X1391" s="22">
        <f t="shared" si="5102"/>
        <v>43099.7</v>
      </c>
      <c r="Y1391" s="22">
        <f t="shared" si="5103"/>
        <v>43099.7</v>
      </c>
      <c r="Z1391" s="22">
        <f t="shared" si="5104"/>
        <v>43099.7</v>
      </c>
      <c r="AA1391" s="22">
        <f>AA1393+AA1392</f>
        <v>0</v>
      </c>
      <c r="AB1391" s="22">
        <f>AB1393+AB1392</f>
        <v>0</v>
      </c>
      <c r="AC1391" s="22">
        <f>AC1393+AC1392</f>
        <v>0</v>
      </c>
      <c r="AD1391" s="22">
        <f t="shared" si="5105"/>
        <v>43099.7</v>
      </c>
      <c r="AE1391" s="22">
        <f t="shared" si="5106"/>
        <v>43099.7</v>
      </c>
      <c r="AF1391" s="22">
        <f t="shared" si="5107"/>
        <v>43099.7</v>
      </c>
      <c r="AG1391" s="22">
        <f>AG1393+AG1392</f>
        <v>0</v>
      </c>
      <c r="AH1391" s="22">
        <f>AH1393+AH1392</f>
        <v>0</v>
      </c>
      <c r="AI1391" s="22">
        <f>AI1393+AI1392</f>
        <v>0</v>
      </c>
      <c r="AJ1391" s="22">
        <f t="shared" si="5108"/>
        <v>43099.7</v>
      </c>
      <c r="AK1391" s="22">
        <f t="shared" si="5109"/>
        <v>43099.7</v>
      </c>
      <c r="AL1391" s="22">
        <f t="shared" si="5110"/>
        <v>43099.7</v>
      </c>
      <c r="AM1391" s="22">
        <f>AM1393+AM1392</f>
        <v>-635.05200000000002</v>
      </c>
      <c r="AN1391" s="22">
        <f>AN1393+AN1392</f>
        <v>0</v>
      </c>
      <c r="AO1391" s="22">
        <f>AO1393+AO1392</f>
        <v>0</v>
      </c>
      <c r="AP1391" s="22">
        <f t="shared" si="5111"/>
        <v>42464.647999999994</v>
      </c>
      <c r="AQ1391" s="22">
        <f t="shared" si="5112"/>
        <v>43099.7</v>
      </c>
      <c r="AR1391" s="22">
        <f t="shared" si="5113"/>
        <v>43099.7</v>
      </c>
      <c r="AS1391" s="22">
        <f>AS1393+AS1392</f>
        <v>0</v>
      </c>
      <c r="AT1391" s="22">
        <f>AT1393+AT1392</f>
        <v>0</v>
      </c>
      <c r="AU1391" s="22">
        <f>AU1393+AU1392</f>
        <v>0</v>
      </c>
      <c r="AV1391" s="22">
        <f t="shared" si="5114"/>
        <v>42464.647999999994</v>
      </c>
      <c r="AW1391" s="22">
        <f t="shared" si="5115"/>
        <v>43099.7</v>
      </c>
      <c r="AX1391" s="22">
        <f t="shared" si="5116"/>
        <v>43099.7</v>
      </c>
      <c r="AY1391" s="22">
        <f>AY1393+AY1392</f>
        <v>0</v>
      </c>
      <c r="AZ1391" s="22">
        <f>AZ1393+AZ1392</f>
        <v>0</v>
      </c>
      <c r="BA1391" s="22">
        <f>BA1393+BA1392</f>
        <v>0</v>
      </c>
      <c r="BB1391" s="22">
        <f t="shared" si="5117"/>
        <v>42464.647999999994</v>
      </c>
      <c r="BC1391" s="22">
        <f t="shared" si="5118"/>
        <v>43099.7</v>
      </c>
      <c r="BD1391" s="22">
        <f t="shared" si="5119"/>
        <v>43099.7</v>
      </c>
      <c r="BE1391" s="22">
        <f>BE1393+BE1392</f>
        <v>0</v>
      </c>
      <c r="BF1391" s="22">
        <f>BF1393+BF1392</f>
        <v>0</v>
      </c>
      <c r="BG1391" s="22">
        <f>BG1393+BG1392</f>
        <v>0</v>
      </c>
      <c r="BH1391" s="22">
        <f t="shared" si="5120"/>
        <v>42464.647999999994</v>
      </c>
      <c r="BI1391" s="22">
        <f t="shared" si="5121"/>
        <v>43099.7</v>
      </c>
      <c r="BJ1391" s="22">
        <f t="shared" si="5122"/>
        <v>43099.7</v>
      </c>
      <c r="BK1391" s="22">
        <f>BK1393+BK1392</f>
        <v>0</v>
      </c>
      <c r="BL1391" s="22">
        <f>BL1393+BL1392</f>
        <v>0</v>
      </c>
      <c r="BM1391" s="22">
        <f>BM1393+BM1392</f>
        <v>0</v>
      </c>
      <c r="BN1391" s="22">
        <f t="shared" si="5123"/>
        <v>42464.647999999994</v>
      </c>
      <c r="BO1391" s="22">
        <f t="shared" si="5124"/>
        <v>43099.7</v>
      </c>
      <c r="BP1391" s="22">
        <f t="shared" si="5125"/>
        <v>43099.7</v>
      </c>
      <c r="BQ1391" s="22">
        <f>BQ1393+BQ1392</f>
        <v>0</v>
      </c>
      <c r="BR1391" s="22">
        <f>BR1393+BR1392</f>
        <v>0</v>
      </c>
      <c r="BS1391" s="22">
        <f t="shared" si="5126"/>
        <v>42464.647999999994</v>
      </c>
      <c r="BT1391" s="22">
        <f t="shared" si="5127"/>
        <v>43099.7</v>
      </c>
      <c r="BU1391" s="22">
        <f t="shared" si="5128"/>
        <v>43099.7</v>
      </c>
      <c r="BV1391" s="22">
        <f>BV1393+BV1392</f>
        <v>0</v>
      </c>
      <c r="BW1391" s="22">
        <f>BW1393+BW1392</f>
        <v>0</v>
      </c>
      <c r="BX1391" s="22">
        <f t="shared" si="5129"/>
        <v>42464.647999999994</v>
      </c>
      <c r="BY1391" s="22">
        <f t="shared" si="5130"/>
        <v>43099.7</v>
      </c>
      <c r="BZ1391" s="22">
        <f t="shared" si="5131"/>
        <v>43099.7</v>
      </c>
      <c r="CA1391" s="22">
        <f>CA1393+CA1392</f>
        <v>0</v>
      </c>
      <c r="CB1391" s="22">
        <f>CB1393+CB1392</f>
        <v>0</v>
      </c>
      <c r="CC1391" s="22">
        <f>CC1393+CC1392</f>
        <v>0</v>
      </c>
      <c r="CD1391" s="22">
        <f t="shared" si="4997"/>
        <v>42464.647999999994</v>
      </c>
      <c r="CE1391" s="22">
        <f>CE1393+CE1392</f>
        <v>0</v>
      </c>
      <c r="CF1391" s="34">
        <f t="shared" si="5093"/>
        <v>42464.647999999994</v>
      </c>
      <c r="CG1391" s="22">
        <f t="shared" si="4998"/>
        <v>43099.7</v>
      </c>
      <c r="CH1391" s="22">
        <f>CH1393+CH1392</f>
        <v>0</v>
      </c>
      <c r="CI1391" s="22">
        <f t="shared" si="5094"/>
        <v>43099.7</v>
      </c>
      <c r="CJ1391" s="22">
        <f t="shared" si="4999"/>
        <v>43099.7</v>
      </c>
      <c r="CK1391" s="22">
        <f>CK1393+CK1392</f>
        <v>0</v>
      </c>
      <c r="CL1391" s="22">
        <f t="shared" si="5095"/>
        <v>43099.7</v>
      </c>
      <c r="CM1391" s="22">
        <f>CM1393+CM1392</f>
        <v>0</v>
      </c>
      <c r="CN1391" s="15"/>
      <c r="CO1391" s="35"/>
      <c r="CT1391" s="5" t="s">
        <v>30</v>
      </c>
    </row>
    <row r="1392" spans="1:99" hidden="1" x14ac:dyDescent="0.3">
      <c r="A1392" s="36" t="s">
        <v>771</v>
      </c>
      <c r="B1392" s="16">
        <v>240</v>
      </c>
      <c r="C1392" s="32" t="s">
        <v>395</v>
      </c>
      <c r="D1392" s="32" t="s">
        <v>105</v>
      </c>
      <c r="E1392" s="33" t="s">
        <v>681</v>
      </c>
      <c r="F1392" s="22"/>
      <c r="G1392" s="22"/>
      <c r="H1392" s="22"/>
      <c r="I1392" s="22"/>
      <c r="J1392" s="22"/>
      <c r="K1392" s="22"/>
      <c r="L1392" s="22">
        <f t="shared" si="5096"/>
        <v>0</v>
      </c>
      <c r="M1392" s="22">
        <f t="shared" si="5097"/>
        <v>0</v>
      </c>
      <c r="N1392" s="22">
        <f t="shared" si="5098"/>
        <v>0</v>
      </c>
      <c r="O1392" s="22"/>
      <c r="P1392" s="22"/>
      <c r="Q1392" s="22"/>
      <c r="R1392" s="22">
        <f t="shared" si="5099"/>
        <v>0</v>
      </c>
      <c r="S1392" s="22">
        <f t="shared" si="5100"/>
        <v>0</v>
      </c>
      <c r="T1392" s="22">
        <f t="shared" si="5101"/>
        <v>0</v>
      </c>
      <c r="U1392" s="22"/>
      <c r="V1392" s="22"/>
      <c r="W1392" s="22"/>
      <c r="X1392" s="22">
        <f t="shared" si="5102"/>
        <v>0</v>
      </c>
      <c r="Y1392" s="22">
        <f t="shared" si="5103"/>
        <v>0</v>
      </c>
      <c r="Z1392" s="22">
        <f t="shared" si="5104"/>
        <v>0</v>
      </c>
      <c r="AA1392" s="22"/>
      <c r="AB1392" s="22"/>
      <c r="AC1392" s="22"/>
      <c r="AD1392" s="22">
        <f t="shared" si="5105"/>
        <v>0</v>
      </c>
      <c r="AE1392" s="22">
        <f t="shared" si="5106"/>
        <v>0</v>
      </c>
      <c r="AF1392" s="22">
        <f t="shared" si="5107"/>
        <v>0</v>
      </c>
      <c r="AG1392" s="22"/>
      <c r="AH1392" s="22"/>
      <c r="AI1392" s="22"/>
      <c r="AJ1392" s="22">
        <f t="shared" si="5108"/>
        <v>0</v>
      </c>
      <c r="AK1392" s="22">
        <f t="shared" si="5109"/>
        <v>0</v>
      </c>
      <c r="AL1392" s="22">
        <f t="shared" si="5110"/>
        <v>0</v>
      </c>
      <c r="AM1392" s="22"/>
      <c r="AN1392" s="22"/>
      <c r="AO1392" s="22"/>
      <c r="AP1392" s="22">
        <f t="shared" si="5111"/>
        <v>0</v>
      </c>
      <c r="AQ1392" s="22">
        <f t="shared" si="5112"/>
        <v>0</v>
      </c>
      <c r="AR1392" s="22">
        <f t="shared" si="5113"/>
        <v>0</v>
      </c>
      <c r="AS1392" s="22"/>
      <c r="AT1392" s="22"/>
      <c r="AU1392" s="22"/>
      <c r="AV1392" s="22">
        <f t="shared" si="5114"/>
        <v>0</v>
      </c>
      <c r="AW1392" s="22">
        <f t="shared" si="5115"/>
        <v>0</v>
      </c>
      <c r="AX1392" s="22">
        <f t="shared" si="5116"/>
        <v>0</v>
      </c>
      <c r="AY1392" s="22"/>
      <c r="AZ1392" s="22"/>
      <c r="BA1392" s="22"/>
      <c r="BB1392" s="22">
        <f t="shared" si="5117"/>
        <v>0</v>
      </c>
      <c r="BC1392" s="22">
        <f t="shared" si="5118"/>
        <v>0</v>
      </c>
      <c r="BD1392" s="22">
        <f t="shared" si="5119"/>
        <v>0</v>
      </c>
      <c r="BE1392" s="22"/>
      <c r="BF1392" s="22"/>
      <c r="BG1392" s="22"/>
      <c r="BH1392" s="22">
        <f t="shared" si="5120"/>
        <v>0</v>
      </c>
      <c r="BI1392" s="22">
        <f t="shared" si="5121"/>
        <v>0</v>
      </c>
      <c r="BJ1392" s="22">
        <f t="shared" si="5122"/>
        <v>0</v>
      </c>
      <c r="BK1392" s="22"/>
      <c r="BL1392" s="22"/>
      <c r="BM1392" s="22"/>
      <c r="BN1392" s="22">
        <f t="shared" si="5123"/>
        <v>0</v>
      </c>
      <c r="BO1392" s="22">
        <f t="shared" si="5124"/>
        <v>0</v>
      </c>
      <c r="BP1392" s="22">
        <f t="shared" si="5125"/>
        <v>0</v>
      </c>
      <c r="BQ1392" s="22"/>
      <c r="BR1392" s="22"/>
      <c r="BS1392" s="22">
        <f t="shared" si="5126"/>
        <v>0</v>
      </c>
      <c r="BT1392" s="22">
        <f t="shared" si="5127"/>
        <v>0</v>
      </c>
      <c r="BU1392" s="22">
        <f t="shared" si="5128"/>
        <v>0</v>
      </c>
      <c r="BV1392" s="22"/>
      <c r="BW1392" s="22"/>
      <c r="BX1392" s="22">
        <f t="shared" si="5129"/>
        <v>0</v>
      </c>
      <c r="BY1392" s="22">
        <f t="shared" si="5130"/>
        <v>0</v>
      </c>
      <c r="BZ1392" s="22">
        <f t="shared" si="5131"/>
        <v>0</v>
      </c>
      <c r="CA1392" s="22"/>
      <c r="CB1392" s="22"/>
      <c r="CC1392" s="22"/>
      <c r="CD1392" s="22">
        <f t="shared" si="4997"/>
        <v>0</v>
      </c>
      <c r="CE1392" s="22"/>
      <c r="CF1392" s="22"/>
      <c r="CG1392" s="22">
        <f t="shared" si="4998"/>
        <v>0</v>
      </c>
      <c r="CH1392" s="22"/>
      <c r="CI1392" s="22"/>
      <c r="CJ1392" s="22">
        <f t="shared" si="4999"/>
        <v>0</v>
      </c>
      <c r="CK1392" s="22"/>
      <c r="CL1392" s="22"/>
      <c r="CM1392" s="22"/>
      <c r="CN1392" s="15">
        <v>0</v>
      </c>
      <c r="CO1392" s="35"/>
    </row>
    <row r="1393" spans="1:99" x14ac:dyDescent="0.3">
      <c r="A1393" s="36" t="s">
        <v>771</v>
      </c>
      <c r="B1393" s="16">
        <v>240</v>
      </c>
      <c r="C1393" s="32" t="s">
        <v>66</v>
      </c>
      <c r="D1393" s="32" t="s">
        <v>67</v>
      </c>
      <c r="E1393" s="33" t="s">
        <v>68</v>
      </c>
      <c r="F1393" s="22">
        <f>42068.7+1031</f>
        <v>43099.7</v>
      </c>
      <c r="G1393" s="22">
        <v>43099.7</v>
      </c>
      <c r="H1393" s="22">
        <v>43099.7</v>
      </c>
      <c r="I1393" s="22"/>
      <c r="J1393" s="22"/>
      <c r="K1393" s="22"/>
      <c r="L1393" s="22">
        <f t="shared" si="5096"/>
        <v>43099.7</v>
      </c>
      <c r="M1393" s="22">
        <f t="shared" si="5097"/>
        <v>43099.7</v>
      </c>
      <c r="N1393" s="22">
        <f t="shared" si="5098"/>
        <v>43099.7</v>
      </c>
      <c r="O1393" s="22"/>
      <c r="P1393" s="22"/>
      <c r="Q1393" s="22"/>
      <c r="R1393" s="22">
        <f t="shared" si="5099"/>
        <v>43099.7</v>
      </c>
      <c r="S1393" s="22">
        <f t="shared" si="5100"/>
        <v>43099.7</v>
      </c>
      <c r="T1393" s="22">
        <f t="shared" si="5101"/>
        <v>43099.7</v>
      </c>
      <c r="U1393" s="22"/>
      <c r="V1393" s="22"/>
      <c r="W1393" s="22"/>
      <c r="X1393" s="22">
        <f t="shared" si="5102"/>
        <v>43099.7</v>
      </c>
      <c r="Y1393" s="22">
        <f t="shared" si="5103"/>
        <v>43099.7</v>
      </c>
      <c r="Z1393" s="22">
        <f t="shared" si="5104"/>
        <v>43099.7</v>
      </c>
      <c r="AA1393" s="22"/>
      <c r="AB1393" s="22"/>
      <c r="AC1393" s="22"/>
      <c r="AD1393" s="22">
        <f t="shared" si="5105"/>
        <v>43099.7</v>
      </c>
      <c r="AE1393" s="22">
        <f t="shared" si="5106"/>
        <v>43099.7</v>
      </c>
      <c r="AF1393" s="22">
        <f t="shared" si="5107"/>
        <v>43099.7</v>
      </c>
      <c r="AG1393" s="22"/>
      <c r="AH1393" s="22"/>
      <c r="AI1393" s="22"/>
      <c r="AJ1393" s="22">
        <f t="shared" si="5108"/>
        <v>43099.7</v>
      </c>
      <c r="AK1393" s="22">
        <f t="shared" si="5109"/>
        <v>43099.7</v>
      </c>
      <c r="AL1393" s="22">
        <f t="shared" si="5110"/>
        <v>43099.7</v>
      </c>
      <c r="AM1393" s="22">
        <f>-94-541.052</f>
        <v>-635.05200000000002</v>
      </c>
      <c r="AN1393" s="22"/>
      <c r="AO1393" s="22"/>
      <c r="AP1393" s="22">
        <f t="shared" si="5111"/>
        <v>42464.647999999994</v>
      </c>
      <c r="AQ1393" s="22">
        <f t="shared" si="5112"/>
        <v>43099.7</v>
      </c>
      <c r="AR1393" s="22">
        <f t="shared" si="5113"/>
        <v>43099.7</v>
      </c>
      <c r="AS1393" s="22"/>
      <c r="AT1393" s="22"/>
      <c r="AU1393" s="22"/>
      <c r="AV1393" s="22">
        <f t="shared" si="5114"/>
        <v>42464.647999999994</v>
      </c>
      <c r="AW1393" s="22">
        <f t="shared" si="5115"/>
        <v>43099.7</v>
      </c>
      <c r="AX1393" s="22">
        <f t="shared" si="5116"/>
        <v>43099.7</v>
      </c>
      <c r="AY1393" s="22"/>
      <c r="AZ1393" s="22"/>
      <c r="BA1393" s="22"/>
      <c r="BB1393" s="22">
        <f t="shared" si="5117"/>
        <v>42464.647999999994</v>
      </c>
      <c r="BC1393" s="22">
        <f t="shared" si="5118"/>
        <v>43099.7</v>
      </c>
      <c r="BD1393" s="22">
        <f t="shared" si="5119"/>
        <v>43099.7</v>
      </c>
      <c r="BE1393" s="22"/>
      <c r="BF1393" s="22"/>
      <c r="BG1393" s="22"/>
      <c r="BH1393" s="22">
        <f t="shared" si="5120"/>
        <v>42464.647999999994</v>
      </c>
      <c r="BI1393" s="22">
        <f t="shared" si="5121"/>
        <v>43099.7</v>
      </c>
      <c r="BJ1393" s="22">
        <f t="shared" si="5122"/>
        <v>43099.7</v>
      </c>
      <c r="BK1393" s="22"/>
      <c r="BL1393" s="22"/>
      <c r="BM1393" s="22"/>
      <c r="BN1393" s="22">
        <f t="shared" si="5123"/>
        <v>42464.647999999994</v>
      </c>
      <c r="BO1393" s="22">
        <f t="shared" si="5124"/>
        <v>43099.7</v>
      </c>
      <c r="BP1393" s="22">
        <f t="shared" si="5125"/>
        <v>43099.7</v>
      </c>
      <c r="BQ1393" s="22"/>
      <c r="BR1393" s="22"/>
      <c r="BS1393" s="22">
        <f t="shared" si="5126"/>
        <v>42464.647999999994</v>
      </c>
      <c r="BT1393" s="22">
        <f t="shared" si="5127"/>
        <v>43099.7</v>
      </c>
      <c r="BU1393" s="22">
        <f t="shared" si="5128"/>
        <v>43099.7</v>
      </c>
      <c r="BV1393" s="22"/>
      <c r="BW1393" s="22"/>
      <c r="BX1393" s="22">
        <f t="shared" si="5129"/>
        <v>42464.647999999994</v>
      </c>
      <c r="BY1393" s="22">
        <f t="shared" si="5130"/>
        <v>43099.7</v>
      </c>
      <c r="BZ1393" s="22">
        <f t="shared" si="5131"/>
        <v>43099.7</v>
      </c>
      <c r="CA1393" s="22"/>
      <c r="CB1393" s="22"/>
      <c r="CC1393" s="22"/>
      <c r="CD1393" s="22">
        <f t="shared" ref="CD1393:CD1456" si="5262">BX1393+CA1393</f>
        <v>42464.647999999994</v>
      </c>
      <c r="CE1393" s="22"/>
      <c r="CF1393" s="34">
        <f t="shared" ref="CF1393:CF1398" si="5263">CD1393+CE1393</f>
        <v>42464.647999999994</v>
      </c>
      <c r="CG1393" s="22">
        <f t="shared" ref="CG1393:CG1456" si="5264">BY1393+CB1393</f>
        <v>43099.7</v>
      </c>
      <c r="CH1393" s="22"/>
      <c r="CI1393" s="22">
        <f t="shared" ref="CI1393:CI1398" si="5265">CG1393+CH1393</f>
        <v>43099.7</v>
      </c>
      <c r="CJ1393" s="22">
        <f t="shared" ref="CJ1393:CJ1456" si="5266">BZ1393+CC1393</f>
        <v>43099.7</v>
      </c>
      <c r="CK1393" s="22"/>
      <c r="CL1393" s="22">
        <f t="shared" ref="CL1393:CL1398" si="5267">CJ1393+CK1393</f>
        <v>43099.7</v>
      </c>
      <c r="CM1393" s="22"/>
      <c r="CN1393" s="15"/>
      <c r="CO1393" s="35"/>
    </row>
    <row r="1394" spans="1:99" ht="46.8" x14ac:dyDescent="0.3">
      <c r="A1394" s="36" t="s">
        <v>773</v>
      </c>
      <c r="B1394" s="16"/>
      <c r="C1394" s="32"/>
      <c r="D1394" s="32"/>
      <c r="E1394" s="33" t="s">
        <v>774</v>
      </c>
      <c r="F1394" s="22">
        <f t="shared" ref="F1394:F1397" si="5268">F1395</f>
        <v>1694.7</v>
      </c>
      <c r="G1394" s="22">
        <f t="shared" ref="G1394:G1397" si="5269">G1395</f>
        <v>1694.7</v>
      </c>
      <c r="H1394" s="22">
        <f t="shared" ref="H1394:H1397" si="5270">H1395</f>
        <v>1694.7</v>
      </c>
      <c r="I1394" s="22">
        <f t="shared" ref="I1394:I1397" si="5271">I1395</f>
        <v>0</v>
      </c>
      <c r="J1394" s="22">
        <f t="shared" ref="J1394:J1397" si="5272">J1395</f>
        <v>0</v>
      </c>
      <c r="K1394" s="22">
        <f t="shared" ref="K1394:K1397" si="5273">K1395</f>
        <v>0</v>
      </c>
      <c r="L1394" s="22">
        <f t="shared" si="5096"/>
        <v>1694.7</v>
      </c>
      <c r="M1394" s="22">
        <f t="shared" si="5097"/>
        <v>1694.7</v>
      </c>
      <c r="N1394" s="22">
        <f t="shared" si="5098"/>
        <v>1694.7</v>
      </c>
      <c r="O1394" s="22">
        <f t="shared" ref="O1394:O1397" si="5274">O1395</f>
        <v>97.5</v>
      </c>
      <c r="P1394" s="22">
        <f t="shared" ref="P1394:P1397" si="5275">P1395</f>
        <v>0</v>
      </c>
      <c r="Q1394" s="22">
        <f t="shared" ref="Q1394:Q1397" si="5276">Q1395</f>
        <v>0</v>
      </c>
      <c r="R1394" s="22">
        <f t="shared" si="5099"/>
        <v>1792.2</v>
      </c>
      <c r="S1394" s="22">
        <f t="shared" si="5100"/>
        <v>1694.7</v>
      </c>
      <c r="T1394" s="22">
        <f t="shared" si="5101"/>
        <v>1694.7</v>
      </c>
      <c r="U1394" s="22">
        <f t="shared" ref="U1394:U1397" si="5277">U1395</f>
        <v>0</v>
      </c>
      <c r="V1394" s="22">
        <f t="shared" ref="V1394:V1397" si="5278">V1395</f>
        <v>0</v>
      </c>
      <c r="W1394" s="22">
        <f t="shared" ref="W1394:W1397" si="5279">W1395</f>
        <v>0</v>
      </c>
      <c r="X1394" s="22">
        <f t="shared" si="5102"/>
        <v>1792.2</v>
      </c>
      <c r="Y1394" s="22">
        <f t="shared" si="5103"/>
        <v>1694.7</v>
      </c>
      <c r="Z1394" s="22">
        <f t="shared" si="5104"/>
        <v>1694.7</v>
      </c>
      <c r="AA1394" s="22">
        <f>AA1395+AA1399</f>
        <v>4324.8</v>
      </c>
      <c r="AB1394" s="22">
        <f>AB1395+AB1399</f>
        <v>0</v>
      </c>
      <c r="AC1394" s="22">
        <f>AC1395+AC1399</f>
        <v>0</v>
      </c>
      <c r="AD1394" s="22">
        <f t="shared" si="5105"/>
        <v>6117</v>
      </c>
      <c r="AE1394" s="22">
        <f t="shared" si="5106"/>
        <v>1694.7</v>
      </c>
      <c r="AF1394" s="22">
        <f t="shared" si="5107"/>
        <v>1694.7</v>
      </c>
      <c r="AG1394" s="22">
        <f>AG1395+AG1399</f>
        <v>-4324.8</v>
      </c>
      <c r="AH1394" s="22">
        <f>AH1395+AH1399</f>
        <v>0</v>
      </c>
      <c r="AI1394" s="22">
        <f>AI1395+AI1399</f>
        <v>0</v>
      </c>
      <c r="AJ1394" s="22">
        <f t="shared" si="5108"/>
        <v>1792.1999999999998</v>
      </c>
      <c r="AK1394" s="22">
        <f t="shared" si="5109"/>
        <v>1694.7</v>
      </c>
      <c r="AL1394" s="22">
        <f t="shared" si="5110"/>
        <v>1694.7</v>
      </c>
      <c r="AM1394" s="22">
        <f>AM1395+AM1399</f>
        <v>0</v>
      </c>
      <c r="AN1394" s="22">
        <f>AN1395+AN1399</f>
        <v>0</v>
      </c>
      <c r="AO1394" s="22">
        <f>AO1395+AO1399</f>
        <v>0</v>
      </c>
      <c r="AP1394" s="22">
        <f t="shared" si="5111"/>
        <v>1792.1999999999998</v>
      </c>
      <c r="AQ1394" s="22">
        <f t="shared" si="5112"/>
        <v>1694.7</v>
      </c>
      <c r="AR1394" s="22">
        <f t="shared" si="5113"/>
        <v>1694.7</v>
      </c>
      <c r="AS1394" s="22">
        <f>AS1395+AS1399</f>
        <v>0</v>
      </c>
      <c r="AT1394" s="22">
        <f>AT1395+AT1399</f>
        <v>0</v>
      </c>
      <c r="AU1394" s="22">
        <f>AU1395+AU1399</f>
        <v>0</v>
      </c>
      <c r="AV1394" s="22">
        <f t="shared" si="5114"/>
        <v>1792.1999999999998</v>
      </c>
      <c r="AW1394" s="22">
        <f t="shared" si="5115"/>
        <v>1694.7</v>
      </c>
      <c r="AX1394" s="22">
        <f t="shared" si="5116"/>
        <v>1694.7</v>
      </c>
      <c r="AY1394" s="22">
        <f>AY1395+AY1399</f>
        <v>24959.010000000002</v>
      </c>
      <c r="AZ1394" s="22">
        <f>AZ1395+AZ1399</f>
        <v>0</v>
      </c>
      <c r="BA1394" s="22">
        <f>BA1395+BA1399</f>
        <v>0</v>
      </c>
      <c r="BB1394" s="22">
        <f t="shared" si="5117"/>
        <v>26751.210000000003</v>
      </c>
      <c r="BC1394" s="22">
        <f t="shared" si="5118"/>
        <v>1694.7</v>
      </c>
      <c r="BD1394" s="22">
        <f t="shared" si="5119"/>
        <v>1694.7</v>
      </c>
      <c r="BE1394" s="22">
        <f>BE1395+BE1399</f>
        <v>-24742.343000000001</v>
      </c>
      <c r="BF1394" s="22">
        <f>BF1395+BF1399</f>
        <v>0</v>
      </c>
      <c r="BG1394" s="22">
        <f>BG1395+BG1399</f>
        <v>0</v>
      </c>
      <c r="BH1394" s="22">
        <f t="shared" si="5120"/>
        <v>2008.867000000002</v>
      </c>
      <c r="BI1394" s="22">
        <f t="shared" si="5121"/>
        <v>1694.7</v>
      </c>
      <c r="BJ1394" s="22">
        <f t="shared" si="5122"/>
        <v>1694.7</v>
      </c>
      <c r="BK1394" s="22">
        <f>BK1395+BK1399</f>
        <v>0</v>
      </c>
      <c r="BL1394" s="22">
        <f>BL1395+BL1399</f>
        <v>0</v>
      </c>
      <c r="BM1394" s="22">
        <f>BM1395+BM1399</f>
        <v>0</v>
      </c>
      <c r="BN1394" s="22">
        <f t="shared" si="5123"/>
        <v>2008.867000000002</v>
      </c>
      <c r="BO1394" s="22">
        <f t="shared" si="5124"/>
        <v>1694.7</v>
      </c>
      <c r="BP1394" s="22">
        <f t="shared" si="5125"/>
        <v>1694.7</v>
      </c>
      <c r="BQ1394" s="22">
        <f>BQ1395+BQ1399</f>
        <v>0</v>
      </c>
      <c r="BR1394" s="22">
        <f>BR1395+BR1399</f>
        <v>0</v>
      </c>
      <c r="BS1394" s="22">
        <f t="shared" si="5126"/>
        <v>2008.867000000002</v>
      </c>
      <c r="BT1394" s="22">
        <f t="shared" si="5127"/>
        <v>1694.7</v>
      </c>
      <c r="BU1394" s="22">
        <f t="shared" si="5128"/>
        <v>1694.7</v>
      </c>
      <c r="BV1394" s="22">
        <f>BV1395+BV1399</f>
        <v>0</v>
      </c>
      <c r="BW1394" s="22">
        <f>BW1395+BW1399</f>
        <v>0</v>
      </c>
      <c r="BX1394" s="22">
        <f t="shared" si="5129"/>
        <v>2008.867000000002</v>
      </c>
      <c r="BY1394" s="22">
        <f t="shared" si="5130"/>
        <v>1694.7</v>
      </c>
      <c r="BZ1394" s="22">
        <f t="shared" si="5131"/>
        <v>1694.7</v>
      </c>
      <c r="CA1394" s="22">
        <f>CA1395+CA1399</f>
        <v>0</v>
      </c>
      <c r="CB1394" s="22">
        <f>CB1395+CB1399</f>
        <v>0</v>
      </c>
      <c r="CC1394" s="22">
        <f>CC1395+CC1399</f>
        <v>0</v>
      </c>
      <c r="CD1394" s="22">
        <f t="shared" si="5262"/>
        <v>2008.867000000002</v>
      </c>
      <c r="CE1394" s="22">
        <f>CE1395+CE1399</f>
        <v>0</v>
      </c>
      <c r="CF1394" s="34">
        <f t="shared" si="5263"/>
        <v>2008.867000000002</v>
      </c>
      <c r="CG1394" s="22">
        <f t="shared" si="5264"/>
        <v>1694.7</v>
      </c>
      <c r="CH1394" s="22">
        <f>CH1395+CH1399</f>
        <v>0</v>
      </c>
      <c r="CI1394" s="22">
        <f t="shared" si="5265"/>
        <v>1694.7</v>
      </c>
      <c r="CJ1394" s="22">
        <f t="shared" si="5266"/>
        <v>1694.7</v>
      </c>
      <c r="CK1394" s="22">
        <f>CK1395+CK1399</f>
        <v>0</v>
      </c>
      <c r="CL1394" s="22">
        <f t="shared" si="5267"/>
        <v>1694.7</v>
      </c>
      <c r="CM1394" s="22">
        <f>CM1395+CM1399</f>
        <v>0</v>
      </c>
      <c r="CN1394" s="15"/>
      <c r="CO1394" s="35"/>
      <c r="CR1394" s="5" t="s">
        <v>28</v>
      </c>
    </row>
    <row r="1395" spans="1:99" ht="62.4" x14ac:dyDescent="0.3">
      <c r="A1395" s="36" t="s">
        <v>775</v>
      </c>
      <c r="B1395" s="16"/>
      <c r="C1395" s="32"/>
      <c r="D1395" s="32"/>
      <c r="E1395" s="33" t="s">
        <v>776</v>
      </c>
      <c r="F1395" s="22">
        <f t="shared" si="5268"/>
        <v>1694.7</v>
      </c>
      <c r="G1395" s="22">
        <f t="shared" si="5269"/>
        <v>1694.7</v>
      </c>
      <c r="H1395" s="22">
        <f t="shared" si="5270"/>
        <v>1694.7</v>
      </c>
      <c r="I1395" s="22">
        <f t="shared" si="5271"/>
        <v>0</v>
      </c>
      <c r="J1395" s="22">
        <f t="shared" si="5272"/>
        <v>0</v>
      </c>
      <c r="K1395" s="22">
        <f t="shared" si="5273"/>
        <v>0</v>
      </c>
      <c r="L1395" s="22">
        <f t="shared" si="5096"/>
        <v>1694.7</v>
      </c>
      <c r="M1395" s="22">
        <f t="shared" si="5097"/>
        <v>1694.7</v>
      </c>
      <c r="N1395" s="22">
        <f t="shared" si="5098"/>
        <v>1694.7</v>
      </c>
      <c r="O1395" s="22">
        <f t="shared" si="5274"/>
        <v>97.5</v>
      </c>
      <c r="P1395" s="22">
        <f t="shared" si="5275"/>
        <v>0</v>
      </c>
      <c r="Q1395" s="22">
        <f t="shared" si="5276"/>
        <v>0</v>
      </c>
      <c r="R1395" s="22">
        <f t="shared" si="5099"/>
        <v>1792.2</v>
      </c>
      <c r="S1395" s="22">
        <f t="shared" si="5100"/>
        <v>1694.7</v>
      </c>
      <c r="T1395" s="22">
        <f t="shared" si="5101"/>
        <v>1694.7</v>
      </c>
      <c r="U1395" s="22">
        <f t="shared" si="5277"/>
        <v>0</v>
      </c>
      <c r="V1395" s="22">
        <f t="shared" si="5278"/>
        <v>0</v>
      </c>
      <c r="W1395" s="22">
        <f t="shared" si="5279"/>
        <v>0</v>
      </c>
      <c r="X1395" s="22">
        <f t="shared" si="5102"/>
        <v>1792.2</v>
      </c>
      <c r="Y1395" s="22">
        <f t="shared" si="5103"/>
        <v>1694.7</v>
      </c>
      <c r="Z1395" s="22">
        <f t="shared" si="5104"/>
        <v>1694.7</v>
      </c>
      <c r="AA1395" s="22">
        <f t="shared" ref="AA1395:AA1401" si="5280">AA1396</f>
        <v>0</v>
      </c>
      <c r="AB1395" s="22">
        <f t="shared" ref="AB1395:AB1401" si="5281">AB1396</f>
        <v>0</v>
      </c>
      <c r="AC1395" s="22">
        <f t="shared" ref="AC1395:AC1401" si="5282">AC1396</f>
        <v>0</v>
      </c>
      <c r="AD1395" s="22">
        <f t="shared" si="5105"/>
        <v>1792.2</v>
      </c>
      <c r="AE1395" s="22">
        <f t="shared" si="5106"/>
        <v>1694.7</v>
      </c>
      <c r="AF1395" s="22">
        <f t="shared" si="5107"/>
        <v>1694.7</v>
      </c>
      <c r="AG1395" s="22">
        <f t="shared" ref="AG1395:AG1401" si="5283">AG1396</f>
        <v>0</v>
      </c>
      <c r="AH1395" s="22">
        <f t="shared" ref="AH1395:AH1401" si="5284">AH1396</f>
        <v>0</v>
      </c>
      <c r="AI1395" s="22">
        <f t="shared" ref="AI1395:AI1401" si="5285">AI1396</f>
        <v>0</v>
      </c>
      <c r="AJ1395" s="22">
        <f t="shared" si="5108"/>
        <v>1792.2</v>
      </c>
      <c r="AK1395" s="22">
        <f t="shared" si="5109"/>
        <v>1694.7</v>
      </c>
      <c r="AL1395" s="22">
        <f t="shared" si="5110"/>
        <v>1694.7</v>
      </c>
      <c r="AM1395" s="22">
        <f t="shared" ref="AM1395:AM1401" si="5286">AM1396</f>
        <v>0</v>
      </c>
      <c r="AN1395" s="22">
        <f t="shared" ref="AN1395:AN1401" si="5287">AN1396</f>
        <v>0</v>
      </c>
      <c r="AO1395" s="22">
        <f t="shared" ref="AO1395:AO1401" si="5288">AO1396</f>
        <v>0</v>
      </c>
      <c r="AP1395" s="22">
        <f t="shared" si="5111"/>
        <v>1792.2</v>
      </c>
      <c r="AQ1395" s="22">
        <f t="shared" si="5112"/>
        <v>1694.7</v>
      </c>
      <c r="AR1395" s="22">
        <f t="shared" si="5113"/>
        <v>1694.7</v>
      </c>
      <c r="AS1395" s="22">
        <f t="shared" ref="AS1395:AS1401" si="5289">AS1396</f>
        <v>0</v>
      </c>
      <c r="AT1395" s="22">
        <f t="shared" ref="AT1395:AT1401" si="5290">AT1396</f>
        <v>0</v>
      </c>
      <c r="AU1395" s="22">
        <f t="shared" ref="AU1395:AU1401" si="5291">AU1396</f>
        <v>0</v>
      </c>
      <c r="AV1395" s="22">
        <f t="shared" si="5114"/>
        <v>1792.2</v>
      </c>
      <c r="AW1395" s="22">
        <f t="shared" si="5115"/>
        <v>1694.7</v>
      </c>
      <c r="AX1395" s="22">
        <f t="shared" si="5116"/>
        <v>1694.7</v>
      </c>
      <c r="AY1395" s="22">
        <f t="shared" ref="AY1395:AY1397" si="5292">AY1396</f>
        <v>24959.010000000002</v>
      </c>
      <c r="AZ1395" s="22">
        <f t="shared" ref="AZ1395:AZ1401" si="5293">AZ1396</f>
        <v>0</v>
      </c>
      <c r="BA1395" s="22">
        <f t="shared" ref="BA1395:BA1401" si="5294">BA1396</f>
        <v>0</v>
      </c>
      <c r="BB1395" s="22">
        <f t="shared" si="5117"/>
        <v>26751.210000000003</v>
      </c>
      <c r="BC1395" s="22">
        <f t="shared" si="5118"/>
        <v>1694.7</v>
      </c>
      <c r="BD1395" s="22">
        <f t="shared" si="5119"/>
        <v>1694.7</v>
      </c>
      <c r="BE1395" s="22">
        <f t="shared" ref="BE1395:BE1401" si="5295">BE1396</f>
        <v>-24742.343000000001</v>
      </c>
      <c r="BF1395" s="22">
        <f t="shared" ref="BF1395:BF1401" si="5296">BF1396</f>
        <v>0</v>
      </c>
      <c r="BG1395" s="22">
        <f t="shared" ref="BG1395:BG1401" si="5297">BG1396</f>
        <v>0</v>
      </c>
      <c r="BH1395" s="22">
        <f t="shared" si="5120"/>
        <v>2008.867000000002</v>
      </c>
      <c r="BI1395" s="22">
        <f t="shared" si="5121"/>
        <v>1694.7</v>
      </c>
      <c r="BJ1395" s="22">
        <f t="shared" si="5122"/>
        <v>1694.7</v>
      </c>
      <c r="BK1395" s="22">
        <f t="shared" ref="BK1395:BK1401" si="5298">BK1396</f>
        <v>0</v>
      </c>
      <c r="BL1395" s="22">
        <f t="shared" ref="BL1395:BL1401" si="5299">BL1396</f>
        <v>0</v>
      </c>
      <c r="BM1395" s="22">
        <f t="shared" ref="BM1395:BM1401" si="5300">BM1396</f>
        <v>0</v>
      </c>
      <c r="BN1395" s="22">
        <f t="shared" si="5123"/>
        <v>2008.867000000002</v>
      </c>
      <c r="BO1395" s="22">
        <f t="shared" si="5124"/>
        <v>1694.7</v>
      </c>
      <c r="BP1395" s="22">
        <f t="shared" si="5125"/>
        <v>1694.7</v>
      </c>
      <c r="BQ1395" s="22">
        <f t="shared" ref="BQ1395:BQ1401" si="5301">BQ1396</f>
        <v>0</v>
      </c>
      <c r="BR1395" s="22">
        <f t="shared" ref="BR1395:BR1401" si="5302">BR1396</f>
        <v>0</v>
      </c>
      <c r="BS1395" s="22">
        <f t="shared" si="5126"/>
        <v>2008.867000000002</v>
      </c>
      <c r="BT1395" s="22">
        <f t="shared" si="5127"/>
        <v>1694.7</v>
      </c>
      <c r="BU1395" s="22">
        <f t="shared" si="5128"/>
        <v>1694.7</v>
      </c>
      <c r="BV1395" s="22">
        <f t="shared" ref="BV1395:BV1401" si="5303">BV1396</f>
        <v>0</v>
      </c>
      <c r="BW1395" s="22">
        <f t="shared" ref="BW1395:BW1401" si="5304">BW1396</f>
        <v>0</v>
      </c>
      <c r="BX1395" s="22">
        <f t="shared" si="5129"/>
        <v>2008.867000000002</v>
      </c>
      <c r="BY1395" s="22">
        <f t="shared" si="5130"/>
        <v>1694.7</v>
      </c>
      <c r="BZ1395" s="22">
        <f t="shared" si="5131"/>
        <v>1694.7</v>
      </c>
      <c r="CA1395" s="22">
        <f t="shared" ref="CA1395:CA1401" si="5305">CA1396</f>
        <v>0</v>
      </c>
      <c r="CB1395" s="22">
        <f t="shared" ref="CB1395:CB1401" si="5306">CB1396</f>
        <v>0</v>
      </c>
      <c r="CC1395" s="22">
        <f t="shared" ref="CC1395:CC1401" si="5307">CC1396</f>
        <v>0</v>
      </c>
      <c r="CD1395" s="22">
        <f t="shared" si="5262"/>
        <v>2008.867000000002</v>
      </c>
      <c r="CE1395" s="22">
        <f t="shared" ref="CE1395:CE1401" si="5308">CE1396</f>
        <v>0</v>
      </c>
      <c r="CF1395" s="34">
        <f t="shared" si="5263"/>
        <v>2008.867000000002</v>
      </c>
      <c r="CG1395" s="22">
        <f t="shared" si="5264"/>
        <v>1694.7</v>
      </c>
      <c r="CH1395" s="22">
        <f t="shared" ref="CH1395:CM1401" si="5309">CH1396</f>
        <v>0</v>
      </c>
      <c r="CI1395" s="22">
        <f t="shared" si="5265"/>
        <v>1694.7</v>
      </c>
      <c r="CJ1395" s="22">
        <f t="shared" si="5266"/>
        <v>1694.7</v>
      </c>
      <c r="CK1395" s="22">
        <f t="shared" si="5309"/>
        <v>0</v>
      </c>
      <c r="CL1395" s="22">
        <f t="shared" si="5267"/>
        <v>1694.7</v>
      </c>
      <c r="CM1395" s="22">
        <f t="shared" si="5309"/>
        <v>0</v>
      </c>
      <c r="CN1395" s="15"/>
      <c r="CO1395" s="35"/>
      <c r="CU1395" s="5" t="s">
        <v>31</v>
      </c>
    </row>
    <row r="1396" spans="1:99" ht="31.2" x14ac:dyDescent="0.3">
      <c r="A1396" s="36" t="s">
        <v>775</v>
      </c>
      <c r="B1396" s="16">
        <v>200</v>
      </c>
      <c r="C1396" s="32"/>
      <c r="D1396" s="32"/>
      <c r="E1396" s="33" t="s">
        <v>40</v>
      </c>
      <c r="F1396" s="22">
        <f t="shared" si="5268"/>
        <v>1694.7</v>
      </c>
      <c r="G1396" s="22">
        <f t="shared" si="5269"/>
        <v>1694.7</v>
      </c>
      <c r="H1396" s="22">
        <f t="shared" si="5270"/>
        <v>1694.7</v>
      </c>
      <c r="I1396" s="22">
        <f t="shared" si="5271"/>
        <v>0</v>
      </c>
      <c r="J1396" s="22">
        <f t="shared" si="5272"/>
        <v>0</v>
      </c>
      <c r="K1396" s="22">
        <f t="shared" si="5273"/>
        <v>0</v>
      </c>
      <c r="L1396" s="22">
        <f t="shared" si="5096"/>
        <v>1694.7</v>
      </c>
      <c r="M1396" s="22">
        <f t="shared" si="5097"/>
        <v>1694.7</v>
      </c>
      <c r="N1396" s="22">
        <f t="shared" si="5098"/>
        <v>1694.7</v>
      </c>
      <c r="O1396" s="22">
        <f t="shared" si="5274"/>
        <v>97.5</v>
      </c>
      <c r="P1396" s="22">
        <f t="shared" si="5275"/>
        <v>0</v>
      </c>
      <c r="Q1396" s="22">
        <f t="shared" si="5276"/>
        <v>0</v>
      </c>
      <c r="R1396" s="22">
        <f t="shared" si="5099"/>
        <v>1792.2</v>
      </c>
      <c r="S1396" s="22">
        <f t="shared" si="5100"/>
        <v>1694.7</v>
      </c>
      <c r="T1396" s="22">
        <f t="shared" si="5101"/>
        <v>1694.7</v>
      </c>
      <c r="U1396" s="22">
        <f t="shared" si="5277"/>
        <v>0</v>
      </c>
      <c r="V1396" s="22">
        <f t="shared" si="5278"/>
        <v>0</v>
      </c>
      <c r="W1396" s="22">
        <f t="shared" si="5279"/>
        <v>0</v>
      </c>
      <c r="X1396" s="22">
        <f t="shared" si="5102"/>
        <v>1792.2</v>
      </c>
      <c r="Y1396" s="22">
        <f t="shared" si="5103"/>
        <v>1694.7</v>
      </c>
      <c r="Z1396" s="22">
        <f t="shared" si="5104"/>
        <v>1694.7</v>
      </c>
      <c r="AA1396" s="22">
        <f t="shared" si="5280"/>
        <v>0</v>
      </c>
      <c r="AB1396" s="22">
        <f t="shared" si="5281"/>
        <v>0</v>
      </c>
      <c r="AC1396" s="22">
        <f t="shared" si="5282"/>
        <v>0</v>
      </c>
      <c r="AD1396" s="22">
        <f t="shared" si="5105"/>
        <v>1792.2</v>
      </c>
      <c r="AE1396" s="22">
        <f t="shared" si="5106"/>
        <v>1694.7</v>
      </c>
      <c r="AF1396" s="22">
        <f t="shared" si="5107"/>
        <v>1694.7</v>
      </c>
      <c r="AG1396" s="22">
        <f t="shared" si="5283"/>
        <v>0</v>
      </c>
      <c r="AH1396" s="22">
        <f t="shared" si="5284"/>
        <v>0</v>
      </c>
      <c r="AI1396" s="22">
        <f t="shared" si="5285"/>
        <v>0</v>
      </c>
      <c r="AJ1396" s="22">
        <f t="shared" si="5108"/>
        <v>1792.2</v>
      </c>
      <c r="AK1396" s="22">
        <f t="shared" si="5109"/>
        <v>1694.7</v>
      </c>
      <c r="AL1396" s="22">
        <f t="shared" si="5110"/>
        <v>1694.7</v>
      </c>
      <c r="AM1396" s="22">
        <f t="shared" si="5286"/>
        <v>0</v>
      </c>
      <c r="AN1396" s="22">
        <f t="shared" si="5287"/>
        <v>0</v>
      </c>
      <c r="AO1396" s="22">
        <f t="shared" si="5288"/>
        <v>0</v>
      </c>
      <c r="AP1396" s="22">
        <f t="shared" si="5111"/>
        <v>1792.2</v>
      </c>
      <c r="AQ1396" s="22">
        <f t="shared" si="5112"/>
        <v>1694.7</v>
      </c>
      <c r="AR1396" s="22">
        <f t="shared" si="5113"/>
        <v>1694.7</v>
      </c>
      <c r="AS1396" s="22">
        <f t="shared" si="5289"/>
        <v>0</v>
      </c>
      <c r="AT1396" s="22">
        <f t="shared" si="5290"/>
        <v>0</v>
      </c>
      <c r="AU1396" s="22">
        <f t="shared" si="5291"/>
        <v>0</v>
      </c>
      <c r="AV1396" s="22">
        <f t="shared" si="5114"/>
        <v>1792.2</v>
      </c>
      <c r="AW1396" s="22">
        <f t="shared" si="5115"/>
        <v>1694.7</v>
      </c>
      <c r="AX1396" s="22">
        <f t="shared" si="5116"/>
        <v>1694.7</v>
      </c>
      <c r="AY1396" s="22">
        <f t="shared" si="5292"/>
        <v>24959.010000000002</v>
      </c>
      <c r="AZ1396" s="22">
        <f t="shared" si="5293"/>
        <v>0</v>
      </c>
      <c r="BA1396" s="22">
        <f t="shared" si="5294"/>
        <v>0</v>
      </c>
      <c r="BB1396" s="22">
        <f t="shared" si="5117"/>
        <v>26751.210000000003</v>
      </c>
      <c r="BC1396" s="22">
        <f t="shared" si="5118"/>
        <v>1694.7</v>
      </c>
      <c r="BD1396" s="22">
        <f t="shared" si="5119"/>
        <v>1694.7</v>
      </c>
      <c r="BE1396" s="22">
        <f t="shared" si="5295"/>
        <v>-24742.343000000001</v>
      </c>
      <c r="BF1396" s="22">
        <f t="shared" si="5296"/>
        <v>0</v>
      </c>
      <c r="BG1396" s="22">
        <f t="shared" si="5297"/>
        <v>0</v>
      </c>
      <c r="BH1396" s="22">
        <f t="shared" si="5120"/>
        <v>2008.867000000002</v>
      </c>
      <c r="BI1396" s="22">
        <f t="shared" si="5121"/>
        <v>1694.7</v>
      </c>
      <c r="BJ1396" s="22">
        <f t="shared" si="5122"/>
        <v>1694.7</v>
      </c>
      <c r="BK1396" s="22">
        <f t="shared" si="5298"/>
        <v>0</v>
      </c>
      <c r="BL1396" s="22">
        <f t="shared" si="5299"/>
        <v>0</v>
      </c>
      <c r="BM1396" s="22">
        <f t="shared" si="5300"/>
        <v>0</v>
      </c>
      <c r="BN1396" s="22">
        <f t="shared" si="5123"/>
        <v>2008.867000000002</v>
      </c>
      <c r="BO1396" s="22">
        <f t="shared" si="5124"/>
        <v>1694.7</v>
      </c>
      <c r="BP1396" s="22">
        <f t="shared" si="5125"/>
        <v>1694.7</v>
      </c>
      <c r="BQ1396" s="22">
        <f t="shared" si="5301"/>
        <v>0</v>
      </c>
      <c r="BR1396" s="22">
        <f t="shared" si="5302"/>
        <v>0</v>
      </c>
      <c r="BS1396" s="22">
        <f t="shared" si="5126"/>
        <v>2008.867000000002</v>
      </c>
      <c r="BT1396" s="22">
        <f t="shared" si="5127"/>
        <v>1694.7</v>
      </c>
      <c r="BU1396" s="22">
        <f t="shared" si="5128"/>
        <v>1694.7</v>
      </c>
      <c r="BV1396" s="22">
        <f t="shared" si="5303"/>
        <v>0</v>
      </c>
      <c r="BW1396" s="22">
        <f t="shared" si="5304"/>
        <v>0</v>
      </c>
      <c r="BX1396" s="22">
        <f t="shared" si="5129"/>
        <v>2008.867000000002</v>
      </c>
      <c r="BY1396" s="22">
        <f t="shared" si="5130"/>
        <v>1694.7</v>
      </c>
      <c r="BZ1396" s="22">
        <f t="shared" si="5131"/>
        <v>1694.7</v>
      </c>
      <c r="CA1396" s="22">
        <f t="shared" si="5305"/>
        <v>0</v>
      </c>
      <c r="CB1396" s="22">
        <f t="shared" si="5306"/>
        <v>0</v>
      </c>
      <c r="CC1396" s="22">
        <f t="shared" si="5307"/>
        <v>0</v>
      </c>
      <c r="CD1396" s="22">
        <f t="shared" si="5262"/>
        <v>2008.867000000002</v>
      </c>
      <c r="CE1396" s="22">
        <f t="shared" si="5308"/>
        <v>0</v>
      </c>
      <c r="CF1396" s="34">
        <f t="shared" si="5263"/>
        <v>2008.867000000002</v>
      </c>
      <c r="CG1396" s="22">
        <f t="shared" si="5264"/>
        <v>1694.7</v>
      </c>
      <c r="CH1396" s="22">
        <f t="shared" si="5309"/>
        <v>0</v>
      </c>
      <c r="CI1396" s="22">
        <f t="shared" si="5265"/>
        <v>1694.7</v>
      </c>
      <c r="CJ1396" s="22">
        <f t="shared" si="5266"/>
        <v>1694.7</v>
      </c>
      <c r="CK1396" s="22">
        <f t="shared" si="5309"/>
        <v>0</v>
      </c>
      <c r="CL1396" s="22">
        <f t="shared" si="5267"/>
        <v>1694.7</v>
      </c>
      <c r="CM1396" s="22">
        <f t="shared" si="5309"/>
        <v>0</v>
      </c>
      <c r="CN1396" s="15"/>
      <c r="CO1396" s="35"/>
      <c r="CS1396" s="5" t="s">
        <v>29</v>
      </c>
    </row>
    <row r="1397" spans="1:99" ht="46.8" x14ac:dyDescent="0.3">
      <c r="A1397" s="36" t="s">
        <v>775</v>
      </c>
      <c r="B1397" s="16">
        <v>240</v>
      </c>
      <c r="C1397" s="32"/>
      <c r="D1397" s="32"/>
      <c r="E1397" s="33" t="s">
        <v>41</v>
      </c>
      <c r="F1397" s="22">
        <f t="shared" si="5268"/>
        <v>1694.7</v>
      </c>
      <c r="G1397" s="22">
        <f t="shared" si="5269"/>
        <v>1694.7</v>
      </c>
      <c r="H1397" s="22">
        <f t="shared" si="5270"/>
        <v>1694.7</v>
      </c>
      <c r="I1397" s="22">
        <f t="shared" si="5271"/>
        <v>0</v>
      </c>
      <c r="J1397" s="22">
        <f t="shared" si="5272"/>
        <v>0</v>
      </c>
      <c r="K1397" s="22">
        <f t="shared" si="5273"/>
        <v>0</v>
      </c>
      <c r="L1397" s="22">
        <f t="shared" si="5096"/>
        <v>1694.7</v>
      </c>
      <c r="M1397" s="22">
        <f t="shared" si="5097"/>
        <v>1694.7</v>
      </c>
      <c r="N1397" s="22">
        <f t="shared" si="5098"/>
        <v>1694.7</v>
      </c>
      <c r="O1397" s="22">
        <f t="shared" si="5274"/>
        <v>97.5</v>
      </c>
      <c r="P1397" s="22">
        <f t="shared" si="5275"/>
        <v>0</v>
      </c>
      <c r="Q1397" s="22">
        <f t="shared" si="5276"/>
        <v>0</v>
      </c>
      <c r="R1397" s="22">
        <f t="shared" si="5099"/>
        <v>1792.2</v>
      </c>
      <c r="S1397" s="22">
        <f t="shared" si="5100"/>
        <v>1694.7</v>
      </c>
      <c r="T1397" s="22">
        <f t="shared" si="5101"/>
        <v>1694.7</v>
      </c>
      <c r="U1397" s="22">
        <f t="shared" si="5277"/>
        <v>0</v>
      </c>
      <c r="V1397" s="22">
        <f t="shared" si="5278"/>
        <v>0</v>
      </c>
      <c r="W1397" s="22">
        <f t="shared" si="5279"/>
        <v>0</v>
      </c>
      <c r="X1397" s="22">
        <f t="shared" si="5102"/>
        <v>1792.2</v>
      </c>
      <c r="Y1397" s="22">
        <f t="shared" si="5103"/>
        <v>1694.7</v>
      </c>
      <c r="Z1397" s="22">
        <f t="shared" si="5104"/>
        <v>1694.7</v>
      </c>
      <c r="AA1397" s="22">
        <f t="shared" si="5280"/>
        <v>0</v>
      </c>
      <c r="AB1397" s="22">
        <f t="shared" si="5281"/>
        <v>0</v>
      </c>
      <c r="AC1397" s="22">
        <f t="shared" si="5282"/>
        <v>0</v>
      </c>
      <c r="AD1397" s="22">
        <f t="shared" si="5105"/>
        <v>1792.2</v>
      </c>
      <c r="AE1397" s="22">
        <f t="shared" si="5106"/>
        <v>1694.7</v>
      </c>
      <c r="AF1397" s="22">
        <f t="shared" si="5107"/>
        <v>1694.7</v>
      </c>
      <c r="AG1397" s="22">
        <f t="shared" si="5283"/>
        <v>0</v>
      </c>
      <c r="AH1397" s="22">
        <f t="shared" si="5284"/>
        <v>0</v>
      </c>
      <c r="AI1397" s="22">
        <f t="shared" si="5285"/>
        <v>0</v>
      </c>
      <c r="AJ1397" s="22">
        <f t="shared" si="5108"/>
        <v>1792.2</v>
      </c>
      <c r="AK1397" s="22">
        <f t="shared" si="5109"/>
        <v>1694.7</v>
      </c>
      <c r="AL1397" s="22">
        <f t="shared" si="5110"/>
        <v>1694.7</v>
      </c>
      <c r="AM1397" s="22">
        <f t="shared" si="5286"/>
        <v>0</v>
      </c>
      <c r="AN1397" s="22">
        <f t="shared" si="5287"/>
        <v>0</v>
      </c>
      <c r="AO1397" s="22">
        <f t="shared" si="5288"/>
        <v>0</v>
      </c>
      <c r="AP1397" s="22">
        <f t="shared" si="5111"/>
        <v>1792.2</v>
      </c>
      <c r="AQ1397" s="22">
        <f t="shared" si="5112"/>
        <v>1694.7</v>
      </c>
      <c r="AR1397" s="22">
        <f t="shared" si="5113"/>
        <v>1694.7</v>
      </c>
      <c r="AS1397" s="22">
        <f t="shared" si="5289"/>
        <v>0</v>
      </c>
      <c r="AT1397" s="22">
        <f t="shared" si="5290"/>
        <v>0</v>
      </c>
      <c r="AU1397" s="22">
        <f t="shared" si="5291"/>
        <v>0</v>
      </c>
      <c r="AV1397" s="22">
        <f t="shared" si="5114"/>
        <v>1792.2</v>
      </c>
      <c r="AW1397" s="22">
        <f t="shared" si="5115"/>
        <v>1694.7</v>
      </c>
      <c r="AX1397" s="22">
        <f t="shared" si="5116"/>
        <v>1694.7</v>
      </c>
      <c r="AY1397" s="22">
        <f t="shared" si="5292"/>
        <v>24959.010000000002</v>
      </c>
      <c r="AZ1397" s="22">
        <f t="shared" si="5293"/>
        <v>0</v>
      </c>
      <c r="BA1397" s="22">
        <f t="shared" si="5294"/>
        <v>0</v>
      </c>
      <c r="BB1397" s="22">
        <f t="shared" si="5117"/>
        <v>26751.210000000003</v>
      </c>
      <c r="BC1397" s="22">
        <f t="shared" si="5118"/>
        <v>1694.7</v>
      </c>
      <c r="BD1397" s="22">
        <f t="shared" si="5119"/>
        <v>1694.7</v>
      </c>
      <c r="BE1397" s="22">
        <f t="shared" si="5295"/>
        <v>-24742.343000000001</v>
      </c>
      <c r="BF1397" s="22">
        <f t="shared" si="5296"/>
        <v>0</v>
      </c>
      <c r="BG1397" s="22">
        <f t="shared" si="5297"/>
        <v>0</v>
      </c>
      <c r="BH1397" s="22">
        <f t="shared" si="5120"/>
        <v>2008.867000000002</v>
      </c>
      <c r="BI1397" s="22">
        <f t="shared" si="5121"/>
        <v>1694.7</v>
      </c>
      <c r="BJ1397" s="22">
        <f t="shared" si="5122"/>
        <v>1694.7</v>
      </c>
      <c r="BK1397" s="22">
        <f t="shared" si="5298"/>
        <v>0</v>
      </c>
      <c r="BL1397" s="22">
        <f t="shared" si="5299"/>
        <v>0</v>
      </c>
      <c r="BM1397" s="22">
        <f t="shared" si="5300"/>
        <v>0</v>
      </c>
      <c r="BN1397" s="22">
        <f t="shared" si="5123"/>
        <v>2008.867000000002</v>
      </c>
      <c r="BO1397" s="22">
        <f t="shared" si="5124"/>
        <v>1694.7</v>
      </c>
      <c r="BP1397" s="22">
        <f t="shared" si="5125"/>
        <v>1694.7</v>
      </c>
      <c r="BQ1397" s="22">
        <f t="shared" si="5301"/>
        <v>0</v>
      </c>
      <c r="BR1397" s="22">
        <f t="shared" si="5302"/>
        <v>0</v>
      </c>
      <c r="BS1397" s="22">
        <f t="shared" si="5126"/>
        <v>2008.867000000002</v>
      </c>
      <c r="BT1397" s="22">
        <f t="shared" si="5127"/>
        <v>1694.7</v>
      </c>
      <c r="BU1397" s="22">
        <f t="shared" si="5128"/>
        <v>1694.7</v>
      </c>
      <c r="BV1397" s="22">
        <f t="shared" si="5303"/>
        <v>0</v>
      </c>
      <c r="BW1397" s="22">
        <f t="shared" si="5304"/>
        <v>0</v>
      </c>
      <c r="BX1397" s="22">
        <f t="shared" si="5129"/>
        <v>2008.867000000002</v>
      </c>
      <c r="BY1397" s="22">
        <f t="shared" si="5130"/>
        <v>1694.7</v>
      </c>
      <c r="BZ1397" s="22">
        <f t="shared" si="5131"/>
        <v>1694.7</v>
      </c>
      <c r="CA1397" s="22">
        <f t="shared" si="5305"/>
        <v>0</v>
      </c>
      <c r="CB1397" s="22">
        <f t="shared" si="5306"/>
        <v>0</v>
      </c>
      <c r="CC1397" s="22">
        <f t="shared" si="5307"/>
        <v>0</v>
      </c>
      <c r="CD1397" s="22">
        <f t="shared" si="5262"/>
        <v>2008.867000000002</v>
      </c>
      <c r="CE1397" s="22">
        <f t="shared" si="5308"/>
        <v>0</v>
      </c>
      <c r="CF1397" s="34">
        <f t="shared" si="5263"/>
        <v>2008.867000000002</v>
      </c>
      <c r="CG1397" s="22">
        <f t="shared" si="5264"/>
        <v>1694.7</v>
      </c>
      <c r="CH1397" s="22">
        <f t="shared" si="5309"/>
        <v>0</v>
      </c>
      <c r="CI1397" s="22">
        <f t="shared" si="5265"/>
        <v>1694.7</v>
      </c>
      <c r="CJ1397" s="22">
        <f t="shared" si="5266"/>
        <v>1694.7</v>
      </c>
      <c r="CK1397" s="22">
        <f t="shared" si="5309"/>
        <v>0</v>
      </c>
      <c r="CL1397" s="22">
        <f t="shared" si="5267"/>
        <v>1694.7</v>
      </c>
      <c r="CM1397" s="22">
        <f t="shared" si="5309"/>
        <v>0</v>
      </c>
      <c r="CN1397" s="15"/>
      <c r="CO1397" s="35"/>
      <c r="CT1397" s="5" t="s">
        <v>30</v>
      </c>
    </row>
    <row r="1398" spans="1:99" ht="31.2" x14ac:dyDescent="0.3">
      <c r="A1398" s="36" t="s">
        <v>775</v>
      </c>
      <c r="B1398" s="16">
        <v>240</v>
      </c>
      <c r="C1398" s="32" t="s">
        <v>395</v>
      </c>
      <c r="D1398" s="32" t="s">
        <v>625</v>
      </c>
      <c r="E1398" s="33" t="s">
        <v>626</v>
      </c>
      <c r="F1398" s="22">
        <v>1694.7</v>
      </c>
      <c r="G1398" s="22">
        <v>1694.7</v>
      </c>
      <c r="H1398" s="22">
        <v>1694.7</v>
      </c>
      <c r="I1398" s="22"/>
      <c r="J1398" s="22"/>
      <c r="K1398" s="22"/>
      <c r="L1398" s="22">
        <f t="shared" si="5096"/>
        <v>1694.7</v>
      </c>
      <c r="M1398" s="22">
        <f t="shared" si="5097"/>
        <v>1694.7</v>
      </c>
      <c r="N1398" s="22">
        <f t="shared" si="5098"/>
        <v>1694.7</v>
      </c>
      <c r="O1398" s="22">
        <v>97.5</v>
      </c>
      <c r="P1398" s="22"/>
      <c r="Q1398" s="22"/>
      <c r="R1398" s="22">
        <f t="shared" si="5099"/>
        <v>1792.2</v>
      </c>
      <c r="S1398" s="22">
        <f t="shared" si="5100"/>
        <v>1694.7</v>
      </c>
      <c r="T1398" s="22">
        <f t="shared" si="5101"/>
        <v>1694.7</v>
      </c>
      <c r="U1398" s="22"/>
      <c r="V1398" s="22"/>
      <c r="W1398" s="22"/>
      <c r="X1398" s="22">
        <f t="shared" si="5102"/>
        <v>1792.2</v>
      </c>
      <c r="Y1398" s="22">
        <f t="shared" si="5103"/>
        <v>1694.7</v>
      </c>
      <c r="Z1398" s="22">
        <f t="shared" si="5104"/>
        <v>1694.7</v>
      </c>
      <c r="AA1398" s="22"/>
      <c r="AB1398" s="22"/>
      <c r="AC1398" s="22"/>
      <c r="AD1398" s="22">
        <f t="shared" si="5105"/>
        <v>1792.2</v>
      </c>
      <c r="AE1398" s="22">
        <f t="shared" si="5106"/>
        <v>1694.7</v>
      </c>
      <c r="AF1398" s="22">
        <f t="shared" si="5107"/>
        <v>1694.7</v>
      </c>
      <c r="AG1398" s="22"/>
      <c r="AH1398" s="22"/>
      <c r="AI1398" s="22"/>
      <c r="AJ1398" s="22">
        <f t="shared" si="5108"/>
        <v>1792.2</v>
      </c>
      <c r="AK1398" s="22">
        <f t="shared" si="5109"/>
        <v>1694.7</v>
      </c>
      <c r="AL1398" s="22">
        <f t="shared" si="5110"/>
        <v>1694.7</v>
      </c>
      <c r="AM1398" s="22"/>
      <c r="AN1398" s="22"/>
      <c r="AO1398" s="22"/>
      <c r="AP1398" s="22">
        <f t="shared" si="5111"/>
        <v>1792.2</v>
      </c>
      <c r="AQ1398" s="22">
        <f t="shared" si="5112"/>
        <v>1694.7</v>
      </c>
      <c r="AR1398" s="22">
        <f t="shared" si="5113"/>
        <v>1694.7</v>
      </c>
      <c r="AS1398" s="22"/>
      <c r="AT1398" s="22"/>
      <c r="AU1398" s="22"/>
      <c r="AV1398" s="22">
        <f t="shared" si="5114"/>
        <v>1792.2</v>
      </c>
      <c r="AW1398" s="22">
        <f t="shared" si="5115"/>
        <v>1694.7</v>
      </c>
      <c r="AX1398" s="22">
        <f t="shared" si="5116"/>
        <v>1694.7</v>
      </c>
      <c r="AY1398" s="22">
        <f>216.667+24742.343</f>
        <v>24959.010000000002</v>
      </c>
      <c r="AZ1398" s="22"/>
      <c r="BA1398" s="22"/>
      <c r="BB1398" s="22">
        <f t="shared" si="5117"/>
        <v>26751.210000000003</v>
      </c>
      <c r="BC1398" s="22">
        <f t="shared" si="5118"/>
        <v>1694.7</v>
      </c>
      <c r="BD1398" s="22">
        <f t="shared" si="5119"/>
        <v>1694.7</v>
      </c>
      <c r="BE1398" s="22">
        <v>-24742.343000000001</v>
      </c>
      <c r="BF1398" s="22"/>
      <c r="BG1398" s="22"/>
      <c r="BH1398" s="22">
        <f t="shared" si="5120"/>
        <v>2008.867000000002</v>
      </c>
      <c r="BI1398" s="22">
        <f t="shared" si="5121"/>
        <v>1694.7</v>
      </c>
      <c r="BJ1398" s="22">
        <f t="shared" si="5122"/>
        <v>1694.7</v>
      </c>
      <c r="BK1398" s="22"/>
      <c r="BL1398" s="22"/>
      <c r="BM1398" s="22"/>
      <c r="BN1398" s="22">
        <f t="shared" si="5123"/>
        <v>2008.867000000002</v>
      </c>
      <c r="BO1398" s="22">
        <f t="shared" si="5124"/>
        <v>1694.7</v>
      </c>
      <c r="BP1398" s="22">
        <f t="shared" si="5125"/>
        <v>1694.7</v>
      </c>
      <c r="BQ1398" s="22"/>
      <c r="BR1398" s="22"/>
      <c r="BS1398" s="22">
        <f t="shared" si="5126"/>
        <v>2008.867000000002</v>
      </c>
      <c r="BT1398" s="22">
        <f t="shared" si="5127"/>
        <v>1694.7</v>
      </c>
      <c r="BU1398" s="22">
        <f t="shared" si="5128"/>
        <v>1694.7</v>
      </c>
      <c r="BV1398" s="22"/>
      <c r="BW1398" s="22"/>
      <c r="BX1398" s="22">
        <f t="shared" si="5129"/>
        <v>2008.867000000002</v>
      </c>
      <c r="BY1398" s="22">
        <f t="shared" si="5130"/>
        <v>1694.7</v>
      </c>
      <c r="BZ1398" s="22">
        <f t="shared" si="5131"/>
        <v>1694.7</v>
      </c>
      <c r="CA1398" s="22"/>
      <c r="CB1398" s="22"/>
      <c r="CC1398" s="22"/>
      <c r="CD1398" s="22">
        <f t="shared" si="5262"/>
        <v>2008.867000000002</v>
      </c>
      <c r="CE1398" s="22"/>
      <c r="CF1398" s="34">
        <f t="shared" si="5263"/>
        <v>2008.867000000002</v>
      </c>
      <c r="CG1398" s="22">
        <f t="shared" si="5264"/>
        <v>1694.7</v>
      </c>
      <c r="CH1398" s="22"/>
      <c r="CI1398" s="22">
        <f t="shared" si="5265"/>
        <v>1694.7</v>
      </c>
      <c r="CJ1398" s="22">
        <f t="shared" si="5266"/>
        <v>1694.7</v>
      </c>
      <c r="CK1398" s="22"/>
      <c r="CL1398" s="22">
        <f t="shared" si="5267"/>
        <v>1694.7</v>
      </c>
      <c r="CM1398" s="22"/>
      <c r="CN1398" s="15"/>
      <c r="CO1398" s="35"/>
    </row>
    <row r="1399" spans="1:99" ht="62.4" hidden="1" x14ac:dyDescent="0.3">
      <c r="A1399" s="36" t="s">
        <v>777</v>
      </c>
      <c r="B1399" s="16"/>
      <c r="C1399" s="32"/>
      <c r="D1399" s="32"/>
      <c r="E1399" s="33" t="s">
        <v>778</v>
      </c>
      <c r="F1399" s="22"/>
      <c r="G1399" s="22"/>
      <c r="H1399" s="22"/>
      <c r="I1399" s="22"/>
      <c r="J1399" s="22"/>
      <c r="K1399" s="22"/>
      <c r="L1399" s="22"/>
      <c r="M1399" s="22"/>
      <c r="N1399" s="22"/>
      <c r="O1399" s="22"/>
      <c r="P1399" s="22"/>
      <c r="Q1399" s="22"/>
      <c r="R1399" s="22"/>
      <c r="S1399" s="22"/>
      <c r="T1399" s="22"/>
      <c r="U1399" s="22"/>
      <c r="V1399" s="22"/>
      <c r="W1399" s="22"/>
      <c r="X1399" s="22"/>
      <c r="Y1399" s="22"/>
      <c r="Z1399" s="22"/>
      <c r="AA1399" s="22">
        <f t="shared" si="5280"/>
        <v>4324.8</v>
      </c>
      <c r="AB1399" s="22">
        <f t="shared" si="5281"/>
        <v>0</v>
      </c>
      <c r="AC1399" s="22">
        <f t="shared" si="5282"/>
        <v>0</v>
      </c>
      <c r="AD1399" s="22">
        <f t="shared" si="5105"/>
        <v>4324.8</v>
      </c>
      <c r="AE1399" s="22">
        <f t="shared" si="5106"/>
        <v>0</v>
      </c>
      <c r="AF1399" s="22">
        <f t="shared" si="5107"/>
        <v>0</v>
      </c>
      <c r="AG1399" s="22">
        <f t="shared" si="5283"/>
        <v>-4324.8</v>
      </c>
      <c r="AH1399" s="22">
        <f t="shared" si="5284"/>
        <v>0</v>
      </c>
      <c r="AI1399" s="22">
        <f t="shared" si="5285"/>
        <v>0</v>
      </c>
      <c r="AJ1399" s="22">
        <f t="shared" si="5108"/>
        <v>0</v>
      </c>
      <c r="AK1399" s="22">
        <f t="shared" si="5109"/>
        <v>0</v>
      </c>
      <c r="AL1399" s="22">
        <f t="shared" si="5110"/>
        <v>0</v>
      </c>
      <c r="AM1399" s="22">
        <f t="shared" si="5286"/>
        <v>0</v>
      </c>
      <c r="AN1399" s="22">
        <f t="shared" si="5287"/>
        <v>0</v>
      </c>
      <c r="AO1399" s="22">
        <f t="shared" si="5288"/>
        <v>0</v>
      </c>
      <c r="AP1399" s="22">
        <f t="shared" si="5111"/>
        <v>0</v>
      </c>
      <c r="AQ1399" s="22">
        <f t="shared" si="5112"/>
        <v>0</v>
      </c>
      <c r="AR1399" s="22">
        <f t="shared" si="5113"/>
        <v>0</v>
      </c>
      <c r="AS1399" s="22">
        <f t="shared" si="5289"/>
        <v>0</v>
      </c>
      <c r="AT1399" s="22">
        <f t="shared" si="5290"/>
        <v>0</v>
      </c>
      <c r="AU1399" s="22">
        <f t="shared" si="5291"/>
        <v>0</v>
      </c>
      <c r="AV1399" s="22">
        <f t="shared" si="5114"/>
        <v>0</v>
      </c>
      <c r="AW1399" s="22">
        <f t="shared" si="5115"/>
        <v>0</v>
      </c>
      <c r="AX1399" s="22">
        <f t="shared" si="5116"/>
        <v>0</v>
      </c>
      <c r="AY1399" s="22">
        <f t="shared" ref="AY1399:AY1401" si="5310">AY1400</f>
        <v>0</v>
      </c>
      <c r="AZ1399" s="22">
        <f t="shared" si="5293"/>
        <v>0</v>
      </c>
      <c r="BA1399" s="22">
        <f t="shared" si="5294"/>
        <v>0</v>
      </c>
      <c r="BB1399" s="22">
        <f t="shared" si="5117"/>
        <v>0</v>
      </c>
      <c r="BC1399" s="22">
        <f t="shared" si="5118"/>
        <v>0</v>
      </c>
      <c r="BD1399" s="22">
        <f t="shared" si="5119"/>
        <v>0</v>
      </c>
      <c r="BE1399" s="22">
        <f t="shared" si="5295"/>
        <v>0</v>
      </c>
      <c r="BF1399" s="22">
        <f t="shared" si="5296"/>
        <v>0</v>
      </c>
      <c r="BG1399" s="22">
        <f t="shared" si="5297"/>
        <v>0</v>
      </c>
      <c r="BH1399" s="22">
        <f t="shared" si="5120"/>
        <v>0</v>
      </c>
      <c r="BI1399" s="22">
        <f t="shared" si="5121"/>
        <v>0</v>
      </c>
      <c r="BJ1399" s="22">
        <f t="shared" si="5122"/>
        <v>0</v>
      </c>
      <c r="BK1399" s="22">
        <f t="shared" si="5298"/>
        <v>0</v>
      </c>
      <c r="BL1399" s="22">
        <f t="shared" si="5299"/>
        <v>0</v>
      </c>
      <c r="BM1399" s="22">
        <f t="shared" si="5300"/>
        <v>0</v>
      </c>
      <c r="BN1399" s="22">
        <f t="shared" si="5123"/>
        <v>0</v>
      </c>
      <c r="BO1399" s="22">
        <f t="shared" si="5124"/>
        <v>0</v>
      </c>
      <c r="BP1399" s="22">
        <f t="shared" si="5125"/>
        <v>0</v>
      </c>
      <c r="BQ1399" s="22">
        <f t="shared" si="5301"/>
        <v>0</v>
      </c>
      <c r="BR1399" s="22">
        <f t="shared" si="5302"/>
        <v>0</v>
      </c>
      <c r="BS1399" s="22">
        <f t="shared" si="5126"/>
        <v>0</v>
      </c>
      <c r="BT1399" s="22">
        <f t="shared" si="5127"/>
        <v>0</v>
      </c>
      <c r="BU1399" s="22">
        <f t="shared" si="5128"/>
        <v>0</v>
      </c>
      <c r="BV1399" s="22">
        <f t="shared" si="5303"/>
        <v>0</v>
      </c>
      <c r="BW1399" s="22">
        <f t="shared" si="5304"/>
        <v>0</v>
      </c>
      <c r="BX1399" s="22">
        <f t="shared" si="5129"/>
        <v>0</v>
      </c>
      <c r="BY1399" s="22">
        <f t="shared" si="5130"/>
        <v>0</v>
      </c>
      <c r="BZ1399" s="22">
        <f t="shared" si="5131"/>
        <v>0</v>
      </c>
      <c r="CA1399" s="22">
        <f t="shared" si="5305"/>
        <v>0</v>
      </c>
      <c r="CB1399" s="22">
        <f t="shared" si="5306"/>
        <v>0</v>
      </c>
      <c r="CC1399" s="22">
        <f t="shared" si="5307"/>
        <v>0</v>
      </c>
      <c r="CD1399" s="22">
        <f t="shared" si="5262"/>
        <v>0</v>
      </c>
      <c r="CE1399" s="22">
        <f t="shared" si="5308"/>
        <v>0</v>
      </c>
      <c r="CF1399" s="22"/>
      <c r="CG1399" s="22">
        <f t="shared" si="5264"/>
        <v>0</v>
      </c>
      <c r="CH1399" s="22">
        <f t="shared" si="5309"/>
        <v>0</v>
      </c>
      <c r="CI1399" s="22"/>
      <c r="CJ1399" s="22">
        <f t="shared" si="5266"/>
        <v>0</v>
      </c>
      <c r="CK1399" s="22">
        <f t="shared" si="5309"/>
        <v>0</v>
      </c>
      <c r="CL1399" s="22"/>
      <c r="CM1399" s="22">
        <f t="shared" si="5309"/>
        <v>0</v>
      </c>
      <c r="CN1399" s="15">
        <v>0</v>
      </c>
      <c r="CO1399" s="35"/>
    </row>
    <row r="1400" spans="1:99" ht="31.2" hidden="1" x14ac:dyDescent="0.3">
      <c r="A1400" s="36" t="s">
        <v>777</v>
      </c>
      <c r="B1400" s="16">
        <v>200</v>
      </c>
      <c r="C1400" s="32"/>
      <c r="D1400" s="32"/>
      <c r="E1400" s="33" t="s">
        <v>40</v>
      </c>
      <c r="F1400" s="22"/>
      <c r="G1400" s="22"/>
      <c r="H1400" s="22"/>
      <c r="I1400" s="22"/>
      <c r="J1400" s="22"/>
      <c r="K1400" s="22"/>
      <c r="L1400" s="22"/>
      <c r="M1400" s="22"/>
      <c r="N1400" s="22"/>
      <c r="O1400" s="22"/>
      <c r="P1400" s="22"/>
      <c r="Q1400" s="22"/>
      <c r="R1400" s="22"/>
      <c r="S1400" s="22"/>
      <c r="T1400" s="22"/>
      <c r="U1400" s="22"/>
      <c r="V1400" s="22"/>
      <c r="W1400" s="22"/>
      <c r="X1400" s="22"/>
      <c r="Y1400" s="22"/>
      <c r="Z1400" s="22"/>
      <c r="AA1400" s="22">
        <f t="shared" si="5280"/>
        <v>4324.8</v>
      </c>
      <c r="AB1400" s="22">
        <f t="shared" si="5281"/>
        <v>0</v>
      </c>
      <c r="AC1400" s="22">
        <f t="shared" si="5282"/>
        <v>0</v>
      </c>
      <c r="AD1400" s="22">
        <f t="shared" si="5105"/>
        <v>4324.8</v>
      </c>
      <c r="AE1400" s="22">
        <f t="shared" si="5106"/>
        <v>0</v>
      </c>
      <c r="AF1400" s="22">
        <f t="shared" si="5107"/>
        <v>0</v>
      </c>
      <c r="AG1400" s="22">
        <f t="shared" si="5283"/>
        <v>-4324.8</v>
      </c>
      <c r="AH1400" s="22">
        <f t="shared" si="5284"/>
        <v>0</v>
      </c>
      <c r="AI1400" s="22">
        <f t="shared" si="5285"/>
        <v>0</v>
      </c>
      <c r="AJ1400" s="22">
        <f t="shared" si="5108"/>
        <v>0</v>
      </c>
      <c r="AK1400" s="22">
        <f t="shared" si="5109"/>
        <v>0</v>
      </c>
      <c r="AL1400" s="22">
        <f t="shared" si="5110"/>
        <v>0</v>
      </c>
      <c r="AM1400" s="22">
        <f t="shared" si="5286"/>
        <v>0</v>
      </c>
      <c r="AN1400" s="22">
        <f t="shared" si="5287"/>
        <v>0</v>
      </c>
      <c r="AO1400" s="22">
        <f t="shared" si="5288"/>
        <v>0</v>
      </c>
      <c r="AP1400" s="22">
        <f t="shared" si="5111"/>
        <v>0</v>
      </c>
      <c r="AQ1400" s="22">
        <f t="shared" si="5112"/>
        <v>0</v>
      </c>
      <c r="AR1400" s="22">
        <f t="shared" si="5113"/>
        <v>0</v>
      </c>
      <c r="AS1400" s="22">
        <f t="shared" si="5289"/>
        <v>0</v>
      </c>
      <c r="AT1400" s="22">
        <f t="shared" si="5290"/>
        <v>0</v>
      </c>
      <c r="AU1400" s="22">
        <f t="shared" si="5291"/>
        <v>0</v>
      </c>
      <c r="AV1400" s="22">
        <f t="shared" si="5114"/>
        <v>0</v>
      </c>
      <c r="AW1400" s="22">
        <f t="shared" si="5115"/>
        <v>0</v>
      </c>
      <c r="AX1400" s="22">
        <f t="shared" si="5116"/>
        <v>0</v>
      </c>
      <c r="AY1400" s="22">
        <f t="shared" si="5310"/>
        <v>0</v>
      </c>
      <c r="AZ1400" s="22">
        <f t="shared" si="5293"/>
        <v>0</v>
      </c>
      <c r="BA1400" s="22">
        <f t="shared" si="5294"/>
        <v>0</v>
      </c>
      <c r="BB1400" s="22">
        <f t="shared" si="5117"/>
        <v>0</v>
      </c>
      <c r="BC1400" s="22">
        <f t="shared" si="5118"/>
        <v>0</v>
      </c>
      <c r="BD1400" s="22">
        <f t="shared" si="5119"/>
        <v>0</v>
      </c>
      <c r="BE1400" s="22">
        <f t="shared" si="5295"/>
        <v>0</v>
      </c>
      <c r="BF1400" s="22">
        <f t="shared" si="5296"/>
        <v>0</v>
      </c>
      <c r="BG1400" s="22">
        <f t="shared" si="5297"/>
        <v>0</v>
      </c>
      <c r="BH1400" s="22">
        <f t="shared" si="5120"/>
        <v>0</v>
      </c>
      <c r="BI1400" s="22">
        <f t="shared" si="5121"/>
        <v>0</v>
      </c>
      <c r="BJ1400" s="22">
        <f t="shared" si="5122"/>
        <v>0</v>
      </c>
      <c r="BK1400" s="22">
        <f t="shared" si="5298"/>
        <v>0</v>
      </c>
      <c r="BL1400" s="22">
        <f t="shared" si="5299"/>
        <v>0</v>
      </c>
      <c r="BM1400" s="22">
        <f t="shared" si="5300"/>
        <v>0</v>
      </c>
      <c r="BN1400" s="22">
        <f t="shared" si="5123"/>
        <v>0</v>
      </c>
      <c r="BO1400" s="22">
        <f t="shared" si="5124"/>
        <v>0</v>
      </c>
      <c r="BP1400" s="22">
        <f t="shared" si="5125"/>
        <v>0</v>
      </c>
      <c r="BQ1400" s="22">
        <f t="shared" si="5301"/>
        <v>0</v>
      </c>
      <c r="BR1400" s="22">
        <f t="shared" si="5302"/>
        <v>0</v>
      </c>
      <c r="BS1400" s="22">
        <f t="shared" si="5126"/>
        <v>0</v>
      </c>
      <c r="BT1400" s="22">
        <f t="shared" si="5127"/>
        <v>0</v>
      </c>
      <c r="BU1400" s="22">
        <f t="shared" si="5128"/>
        <v>0</v>
      </c>
      <c r="BV1400" s="22">
        <f t="shared" si="5303"/>
        <v>0</v>
      </c>
      <c r="BW1400" s="22">
        <f t="shared" si="5304"/>
        <v>0</v>
      </c>
      <c r="BX1400" s="22">
        <f t="shared" si="5129"/>
        <v>0</v>
      </c>
      <c r="BY1400" s="22">
        <f t="shared" si="5130"/>
        <v>0</v>
      </c>
      <c r="BZ1400" s="22">
        <f t="shared" si="5131"/>
        <v>0</v>
      </c>
      <c r="CA1400" s="22">
        <f t="shared" si="5305"/>
        <v>0</v>
      </c>
      <c r="CB1400" s="22">
        <f t="shared" si="5306"/>
        <v>0</v>
      </c>
      <c r="CC1400" s="22">
        <f t="shared" si="5307"/>
        <v>0</v>
      </c>
      <c r="CD1400" s="22">
        <f t="shared" si="5262"/>
        <v>0</v>
      </c>
      <c r="CE1400" s="22">
        <f t="shared" si="5308"/>
        <v>0</v>
      </c>
      <c r="CF1400" s="22"/>
      <c r="CG1400" s="22">
        <f t="shared" si="5264"/>
        <v>0</v>
      </c>
      <c r="CH1400" s="22">
        <f t="shared" si="5309"/>
        <v>0</v>
      </c>
      <c r="CI1400" s="22"/>
      <c r="CJ1400" s="22">
        <f t="shared" si="5266"/>
        <v>0</v>
      </c>
      <c r="CK1400" s="22">
        <f t="shared" si="5309"/>
        <v>0</v>
      </c>
      <c r="CL1400" s="22"/>
      <c r="CM1400" s="22">
        <f t="shared" si="5309"/>
        <v>0</v>
      </c>
      <c r="CN1400" s="15">
        <v>0</v>
      </c>
      <c r="CO1400" s="35"/>
    </row>
    <row r="1401" spans="1:99" ht="46.8" hidden="1" x14ac:dyDescent="0.3">
      <c r="A1401" s="36" t="s">
        <v>777</v>
      </c>
      <c r="B1401" s="16">
        <v>240</v>
      </c>
      <c r="C1401" s="32"/>
      <c r="D1401" s="32"/>
      <c r="E1401" s="33" t="s">
        <v>41</v>
      </c>
      <c r="F1401" s="22"/>
      <c r="G1401" s="22"/>
      <c r="H1401" s="22"/>
      <c r="I1401" s="22"/>
      <c r="J1401" s="22"/>
      <c r="K1401" s="22"/>
      <c r="L1401" s="22"/>
      <c r="M1401" s="22"/>
      <c r="N1401" s="22"/>
      <c r="O1401" s="22"/>
      <c r="P1401" s="22"/>
      <c r="Q1401" s="22"/>
      <c r="R1401" s="22"/>
      <c r="S1401" s="22"/>
      <c r="T1401" s="22"/>
      <c r="U1401" s="22"/>
      <c r="V1401" s="22"/>
      <c r="W1401" s="22"/>
      <c r="X1401" s="22"/>
      <c r="Y1401" s="22"/>
      <c r="Z1401" s="22"/>
      <c r="AA1401" s="22">
        <f t="shared" si="5280"/>
        <v>4324.8</v>
      </c>
      <c r="AB1401" s="22">
        <f t="shared" si="5281"/>
        <v>0</v>
      </c>
      <c r="AC1401" s="22">
        <f t="shared" si="5282"/>
        <v>0</v>
      </c>
      <c r="AD1401" s="22">
        <f t="shared" si="5105"/>
        <v>4324.8</v>
      </c>
      <c r="AE1401" s="22">
        <f t="shared" si="5106"/>
        <v>0</v>
      </c>
      <c r="AF1401" s="22">
        <f t="shared" si="5107"/>
        <v>0</v>
      </c>
      <c r="AG1401" s="22">
        <f t="shared" si="5283"/>
        <v>-4324.8</v>
      </c>
      <c r="AH1401" s="22">
        <f t="shared" si="5284"/>
        <v>0</v>
      </c>
      <c r="AI1401" s="22">
        <f t="shared" si="5285"/>
        <v>0</v>
      </c>
      <c r="AJ1401" s="22">
        <f t="shared" si="5108"/>
        <v>0</v>
      </c>
      <c r="AK1401" s="22">
        <f t="shared" si="5109"/>
        <v>0</v>
      </c>
      <c r="AL1401" s="22">
        <f t="shared" si="5110"/>
        <v>0</v>
      </c>
      <c r="AM1401" s="22">
        <f t="shared" si="5286"/>
        <v>0</v>
      </c>
      <c r="AN1401" s="22">
        <f t="shared" si="5287"/>
        <v>0</v>
      </c>
      <c r="AO1401" s="22">
        <f t="shared" si="5288"/>
        <v>0</v>
      </c>
      <c r="AP1401" s="22">
        <f t="shared" si="5111"/>
        <v>0</v>
      </c>
      <c r="AQ1401" s="22">
        <f t="shared" si="5112"/>
        <v>0</v>
      </c>
      <c r="AR1401" s="22">
        <f t="shared" si="5113"/>
        <v>0</v>
      </c>
      <c r="AS1401" s="22">
        <f t="shared" si="5289"/>
        <v>0</v>
      </c>
      <c r="AT1401" s="22">
        <f t="shared" si="5290"/>
        <v>0</v>
      </c>
      <c r="AU1401" s="22">
        <f t="shared" si="5291"/>
        <v>0</v>
      </c>
      <c r="AV1401" s="22">
        <f t="shared" si="5114"/>
        <v>0</v>
      </c>
      <c r="AW1401" s="22">
        <f t="shared" si="5115"/>
        <v>0</v>
      </c>
      <c r="AX1401" s="22">
        <f t="shared" si="5116"/>
        <v>0</v>
      </c>
      <c r="AY1401" s="22">
        <f t="shared" si="5310"/>
        <v>0</v>
      </c>
      <c r="AZ1401" s="22">
        <f t="shared" si="5293"/>
        <v>0</v>
      </c>
      <c r="BA1401" s="22">
        <f t="shared" si="5294"/>
        <v>0</v>
      </c>
      <c r="BB1401" s="22">
        <f t="shared" si="5117"/>
        <v>0</v>
      </c>
      <c r="BC1401" s="22">
        <f t="shared" si="5118"/>
        <v>0</v>
      </c>
      <c r="BD1401" s="22">
        <f t="shared" si="5119"/>
        <v>0</v>
      </c>
      <c r="BE1401" s="22">
        <f t="shared" si="5295"/>
        <v>0</v>
      </c>
      <c r="BF1401" s="22">
        <f t="shared" si="5296"/>
        <v>0</v>
      </c>
      <c r="BG1401" s="22">
        <f t="shared" si="5297"/>
        <v>0</v>
      </c>
      <c r="BH1401" s="22">
        <f t="shared" si="5120"/>
        <v>0</v>
      </c>
      <c r="BI1401" s="22">
        <f t="shared" si="5121"/>
        <v>0</v>
      </c>
      <c r="BJ1401" s="22">
        <f t="shared" si="5122"/>
        <v>0</v>
      </c>
      <c r="BK1401" s="22">
        <f t="shared" si="5298"/>
        <v>0</v>
      </c>
      <c r="BL1401" s="22">
        <f t="shared" si="5299"/>
        <v>0</v>
      </c>
      <c r="BM1401" s="22">
        <f t="shared" si="5300"/>
        <v>0</v>
      </c>
      <c r="BN1401" s="22">
        <f t="shared" si="5123"/>
        <v>0</v>
      </c>
      <c r="BO1401" s="22">
        <f t="shared" si="5124"/>
        <v>0</v>
      </c>
      <c r="BP1401" s="22">
        <f t="shared" si="5125"/>
        <v>0</v>
      </c>
      <c r="BQ1401" s="22">
        <f t="shared" si="5301"/>
        <v>0</v>
      </c>
      <c r="BR1401" s="22">
        <f t="shared" si="5302"/>
        <v>0</v>
      </c>
      <c r="BS1401" s="22">
        <f t="shared" si="5126"/>
        <v>0</v>
      </c>
      <c r="BT1401" s="22">
        <f t="shared" si="5127"/>
        <v>0</v>
      </c>
      <c r="BU1401" s="22">
        <f t="shared" si="5128"/>
        <v>0</v>
      </c>
      <c r="BV1401" s="22">
        <f t="shared" si="5303"/>
        <v>0</v>
      </c>
      <c r="BW1401" s="22">
        <f t="shared" si="5304"/>
        <v>0</v>
      </c>
      <c r="BX1401" s="22">
        <f t="shared" si="5129"/>
        <v>0</v>
      </c>
      <c r="BY1401" s="22">
        <f t="shared" si="5130"/>
        <v>0</v>
      </c>
      <c r="BZ1401" s="22">
        <f t="shared" si="5131"/>
        <v>0</v>
      </c>
      <c r="CA1401" s="22">
        <f t="shared" si="5305"/>
        <v>0</v>
      </c>
      <c r="CB1401" s="22">
        <f t="shared" si="5306"/>
        <v>0</v>
      </c>
      <c r="CC1401" s="22">
        <f t="shared" si="5307"/>
        <v>0</v>
      </c>
      <c r="CD1401" s="22">
        <f t="shared" si="5262"/>
        <v>0</v>
      </c>
      <c r="CE1401" s="22">
        <f t="shared" si="5308"/>
        <v>0</v>
      </c>
      <c r="CF1401" s="22"/>
      <c r="CG1401" s="22">
        <f t="shared" si="5264"/>
        <v>0</v>
      </c>
      <c r="CH1401" s="22">
        <f t="shared" si="5309"/>
        <v>0</v>
      </c>
      <c r="CI1401" s="22"/>
      <c r="CJ1401" s="22">
        <f t="shared" si="5266"/>
        <v>0</v>
      </c>
      <c r="CK1401" s="22">
        <f t="shared" si="5309"/>
        <v>0</v>
      </c>
      <c r="CL1401" s="22"/>
      <c r="CM1401" s="22">
        <f t="shared" si="5309"/>
        <v>0</v>
      </c>
      <c r="CN1401" s="15">
        <v>0</v>
      </c>
      <c r="CO1401" s="35"/>
    </row>
    <row r="1402" spans="1:99" ht="31.2" hidden="1" x14ac:dyDescent="0.3">
      <c r="A1402" s="36" t="s">
        <v>777</v>
      </c>
      <c r="B1402" s="16">
        <v>240</v>
      </c>
      <c r="C1402" s="32" t="s">
        <v>66</v>
      </c>
      <c r="D1402" s="32" t="s">
        <v>66</v>
      </c>
      <c r="E1402" s="33" t="s">
        <v>728</v>
      </c>
      <c r="F1402" s="22"/>
      <c r="G1402" s="22"/>
      <c r="H1402" s="22"/>
      <c r="I1402" s="22"/>
      <c r="J1402" s="22"/>
      <c r="K1402" s="22"/>
      <c r="L1402" s="22"/>
      <c r="M1402" s="22"/>
      <c r="N1402" s="22"/>
      <c r="O1402" s="22"/>
      <c r="P1402" s="22"/>
      <c r="Q1402" s="22"/>
      <c r="R1402" s="22"/>
      <c r="S1402" s="22"/>
      <c r="T1402" s="22"/>
      <c r="U1402" s="22"/>
      <c r="V1402" s="22"/>
      <c r="W1402" s="22"/>
      <c r="X1402" s="22"/>
      <c r="Y1402" s="22"/>
      <c r="Z1402" s="22"/>
      <c r="AA1402" s="22">
        <v>4324.8</v>
      </c>
      <c r="AB1402" s="22"/>
      <c r="AC1402" s="22"/>
      <c r="AD1402" s="22">
        <f t="shared" si="5105"/>
        <v>4324.8</v>
      </c>
      <c r="AE1402" s="22">
        <f t="shared" si="5106"/>
        <v>0</v>
      </c>
      <c r="AF1402" s="22">
        <f t="shared" si="5107"/>
        <v>0</v>
      </c>
      <c r="AG1402" s="22">
        <v>-4324.8</v>
      </c>
      <c r="AH1402" s="22"/>
      <c r="AI1402" s="22"/>
      <c r="AJ1402" s="22">
        <f t="shared" si="5108"/>
        <v>0</v>
      </c>
      <c r="AK1402" s="22">
        <f t="shared" si="5109"/>
        <v>0</v>
      </c>
      <c r="AL1402" s="22">
        <f t="shared" si="5110"/>
        <v>0</v>
      </c>
      <c r="AM1402" s="22"/>
      <c r="AN1402" s="22"/>
      <c r="AO1402" s="22"/>
      <c r="AP1402" s="22">
        <f t="shared" si="5111"/>
        <v>0</v>
      </c>
      <c r="AQ1402" s="22">
        <f t="shared" si="5112"/>
        <v>0</v>
      </c>
      <c r="AR1402" s="22">
        <f t="shared" si="5113"/>
        <v>0</v>
      </c>
      <c r="AS1402" s="22"/>
      <c r="AT1402" s="22"/>
      <c r="AU1402" s="22"/>
      <c r="AV1402" s="22">
        <f t="shared" si="5114"/>
        <v>0</v>
      </c>
      <c r="AW1402" s="22">
        <f t="shared" si="5115"/>
        <v>0</v>
      </c>
      <c r="AX1402" s="22">
        <f t="shared" si="5116"/>
        <v>0</v>
      </c>
      <c r="AY1402" s="22"/>
      <c r="AZ1402" s="22"/>
      <c r="BA1402" s="22"/>
      <c r="BB1402" s="22">
        <f t="shared" si="5117"/>
        <v>0</v>
      </c>
      <c r="BC1402" s="22">
        <f t="shared" si="5118"/>
        <v>0</v>
      </c>
      <c r="BD1402" s="22">
        <f t="shared" si="5119"/>
        <v>0</v>
      </c>
      <c r="BE1402" s="22"/>
      <c r="BF1402" s="22"/>
      <c r="BG1402" s="22"/>
      <c r="BH1402" s="22">
        <f t="shared" si="5120"/>
        <v>0</v>
      </c>
      <c r="BI1402" s="22">
        <f t="shared" si="5121"/>
        <v>0</v>
      </c>
      <c r="BJ1402" s="22">
        <f t="shared" si="5122"/>
        <v>0</v>
      </c>
      <c r="BK1402" s="22"/>
      <c r="BL1402" s="22"/>
      <c r="BM1402" s="22"/>
      <c r="BN1402" s="22">
        <f t="shared" si="5123"/>
        <v>0</v>
      </c>
      <c r="BO1402" s="22">
        <f t="shared" si="5124"/>
        <v>0</v>
      </c>
      <c r="BP1402" s="22">
        <f t="shared" si="5125"/>
        <v>0</v>
      </c>
      <c r="BQ1402" s="22"/>
      <c r="BR1402" s="22"/>
      <c r="BS1402" s="22">
        <f t="shared" si="5126"/>
        <v>0</v>
      </c>
      <c r="BT1402" s="22">
        <f t="shared" si="5127"/>
        <v>0</v>
      </c>
      <c r="BU1402" s="22">
        <f t="shared" si="5128"/>
        <v>0</v>
      </c>
      <c r="BV1402" s="22"/>
      <c r="BW1402" s="22"/>
      <c r="BX1402" s="22">
        <f t="shared" si="5129"/>
        <v>0</v>
      </c>
      <c r="BY1402" s="22">
        <f t="shared" si="5130"/>
        <v>0</v>
      </c>
      <c r="BZ1402" s="22">
        <f t="shared" si="5131"/>
        <v>0</v>
      </c>
      <c r="CA1402" s="22"/>
      <c r="CB1402" s="22"/>
      <c r="CC1402" s="22"/>
      <c r="CD1402" s="22">
        <f t="shared" si="5262"/>
        <v>0</v>
      </c>
      <c r="CE1402" s="22"/>
      <c r="CF1402" s="22"/>
      <c r="CG1402" s="22">
        <f t="shared" si="5264"/>
        <v>0</v>
      </c>
      <c r="CH1402" s="22"/>
      <c r="CI1402" s="22"/>
      <c r="CJ1402" s="22">
        <f t="shared" si="5266"/>
        <v>0</v>
      </c>
      <c r="CK1402" s="22"/>
      <c r="CL1402" s="22"/>
      <c r="CM1402" s="22"/>
      <c r="CN1402" s="15">
        <v>0</v>
      </c>
      <c r="CO1402" s="35"/>
    </row>
    <row r="1403" spans="1:99" ht="46.8" x14ac:dyDescent="0.3">
      <c r="A1403" s="36" t="s">
        <v>779</v>
      </c>
      <c r="B1403" s="16"/>
      <c r="C1403" s="32"/>
      <c r="D1403" s="32"/>
      <c r="E1403" s="33" t="s">
        <v>780</v>
      </c>
      <c r="F1403" s="22">
        <f t="shared" ref="F1403:K1403" si="5311">F1408+F1404</f>
        <v>598902.19999999995</v>
      </c>
      <c r="G1403" s="22">
        <f t="shared" si="5311"/>
        <v>0</v>
      </c>
      <c r="H1403" s="22">
        <f t="shared" si="5311"/>
        <v>0</v>
      </c>
      <c r="I1403" s="22">
        <f t="shared" si="5311"/>
        <v>0</v>
      </c>
      <c r="J1403" s="22">
        <f t="shared" si="5311"/>
        <v>0</v>
      </c>
      <c r="K1403" s="22">
        <f t="shared" si="5311"/>
        <v>0</v>
      </c>
      <c r="L1403" s="22">
        <f t="shared" si="5096"/>
        <v>598902.19999999995</v>
      </c>
      <c r="M1403" s="22">
        <f t="shared" si="5097"/>
        <v>0</v>
      </c>
      <c r="N1403" s="22">
        <f t="shared" si="5098"/>
        <v>0</v>
      </c>
      <c r="O1403" s="22">
        <f>O1408+O1404</f>
        <v>0</v>
      </c>
      <c r="P1403" s="22">
        <f>P1408+P1404</f>
        <v>0</v>
      </c>
      <c r="Q1403" s="22">
        <f>Q1408+Q1404</f>
        <v>0</v>
      </c>
      <c r="R1403" s="22">
        <f t="shared" si="5099"/>
        <v>598902.19999999995</v>
      </c>
      <c r="S1403" s="22">
        <f t="shared" si="5100"/>
        <v>0</v>
      </c>
      <c r="T1403" s="22">
        <f t="shared" si="5101"/>
        <v>0</v>
      </c>
      <c r="U1403" s="22">
        <f>U1408+U1404</f>
        <v>0</v>
      </c>
      <c r="V1403" s="22">
        <f>V1408+V1404</f>
        <v>0</v>
      </c>
      <c r="W1403" s="22">
        <f>W1408+W1404</f>
        <v>0</v>
      </c>
      <c r="X1403" s="22">
        <f t="shared" si="5102"/>
        <v>598902.19999999995</v>
      </c>
      <c r="Y1403" s="22">
        <f t="shared" si="5103"/>
        <v>0</v>
      </c>
      <c r="Z1403" s="22">
        <f t="shared" si="5104"/>
        <v>0</v>
      </c>
      <c r="AA1403" s="22">
        <f>AA1408+AA1404</f>
        <v>0</v>
      </c>
      <c r="AB1403" s="22">
        <f>AB1408+AB1404</f>
        <v>0</v>
      </c>
      <c r="AC1403" s="22">
        <f>AC1408+AC1404</f>
        <v>0</v>
      </c>
      <c r="AD1403" s="22">
        <f t="shared" si="5105"/>
        <v>598902.19999999995</v>
      </c>
      <c r="AE1403" s="22">
        <f t="shared" si="5106"/>
        <v>0</v>
      </c>
      <c r="AF1403" s="22">
        <f t="shared" si="5107"/>
        <v>0</v>
      </c>
      <c r="AG1403" s="22">
        <f>AG1408+AG1404</f>
        <v>0</v>
      </c>
      <c r="AH1403" s="22">
        <f>AH1408+AH1404</f>
        <v>0</v>
      </c>
      <c r="AI1403" s="22">
        <f>AI1408+AI1404</f>
        <v>0</v>
      </c>
      <c r="AJ1403" s="22">
        <f t="shared" si="5108"/>
        <v>598902.19999999995</v>
      </c>
      <c r="AK1403" s="22">
        <f t="shared" si="5109"/>
        <v>0</v>
      </c>
      <c r="AL1403" s="22">
        <f t="shared" si="5110"/>
        <v>0</v>
      </c>
      <c r="AM1403" s="22">
        <f>AM1408+AM1404</f>
        <v>0</v>
      </c>
      <c r="AN1403" s="22">
        <f>AN1408+AN1404</f>
        <v>2485.4029999999998</v>
      </c>
      <c r="AO1403" s="22">
        <f>AO1408+AO1404</f>
        <v>0</v>
      </c>
      <c r="AP1403" s="22">
        <f t="shared" si="5111"/>
        <v>598902.19999999995</v>
      </c>
      <c r="AQ1403" s="22">
        <f t="shared" si="5112"/>
        <v>2485.4029999999998</v>
      </c>
      <c r="AR1403" s="22">
        <f t="shared" si="5113"/>
        <v>0</v>
      </c>
      <c r="AS1403" s="22">
        <f>AS1408+AS1404</f>
        <v>0</v>
      </c>
      <c r="AT1403" s="22">
        <f>AT1408+AT1404</f>
        <v>-2485.4029999999998</v>
      </c>
      <c r="AU1403" s="22">
        <f>AU1408+AU1404</f>
        <v>0</v>
      </c>
      <c r="AV1403" s="22">
        <f t="shared" si="5114"/>
        <v>598902.19999999995</v>
      </c>
      <c r="AW1403" s="22">
        <f t="shared" si="5115"/>
        <v>0</v>
      </c>
      <c r="AX1403" s="22">
        <f t="shared" si="5116"/>
        <v>0</v>
      </c>
      <c r="AY1403" s="22">
        <f>AY1408+AY1404</f>
        <v>2048</v>
      </c>
      <c r="AZ1403" s="22">
        <f>AZ1408+AZ1404</f>
        <v>0</v>
      </c>
      <c r="BA1403" s="22">
        <f>BA1408+BA1404</f>
        <v>0</v>
      </c>
      <c r="BB1403" s="22">
        <f t="shared" si="5117"/>
        <v>600950.19999999995</v>
      </c>
      <c r="BC1403" s="22">
        <f t="shared" si="5118"/>
        <v>0</v>
      </c>
      <c r="BD1403" s="22">
        <f t="shared" si="5119"/>
        <v>0</v>
      </c>
      <c r="BE1403" s="22">
        <f>BE1408+BE1404</f>
        <v>0</v>
      </c>
      <c r="BF1403" s="22">
        <f>BF1408+BF1404</f>
        <v>0</v>
      </c>
      <c r="BG1403" s="22">
        <f>BG1408+BG1404</f>
        <v>0</v>
      </c>
      <c r="BH1403" s="22">
        <f t="shared" si="5120"/>
        <v>600950.19999999995</v>
      </c>
      <c r="BI1403" s="22">
        <f t="shared" si="5121"/>
        <v>0</v>
      </c>
      <c r="BJ1403" s="22">
        <f t="shared" si="5122"/>
        <v>0</v>
      </c>
      <c r="BK1403" s="22">
        <f>BK1408+BK1404</f>
        <v>0</v>
      </c>
      <c r="BL1403" s="22">
        <f>BL1408+BL1404</f>
        <v>0</v>
      </c>
      <c r="BM1403" s="22">
        <f>BM1408+BM1404</f>
        <v>0</v>
      </c>
      <c r="BN1403" s="22">
        <f t="shared" si="5123"/>
        <v>600950.19999999995</v>
      </c>
      <c r="BO1403" s="22">
        <f t="shared" si="5124"/>
        <v>0</v>
      </c>
      <c r="BP1403" s="22">
        <f t="shared" si="5125"/>
        <v>0</v>
      </c>
      <c r="BQ1403" s="22">
        <f>BQ1408+BQ1404</f>
        <v>0</v>
      </c>
      <c r="BR1403" s="22">
        <f>BR1408+BR1404</f>
        <v>0</v>
      </c>
      <c r="BS1403" s="22">
        <f t="shared" si="5126"/>
        <v>600950.19999999995</v>
      </c>
      <c r="BT1403" s="22">
        <f t="shared" si="5127"/>
        <v>0</v>
      </c>
      <c r="BU1403" s="22">
        <f t="shared" si="5128"/>
        <v>0</v>
      </c>
      <c r="BV1403" s="22">
        <f>BV1408+BV1404</f>
        <v>0</v>
      </c>
      <c r="BW1403" s="22">
        <f>BW1408+BW1404</f>
        <v>0</v>
      </c>
      <c r="BX1403" s="22">
        <f t="shared" si="5129"/>
        <v>600950.19999999995</v>
      </c>
      <c r="BY1403" s="22">
        <f t="shared" si="5130"/>
        <v>0</v>
      </c>
      <c r="BZ1403" s="22">
        <f t="shared" si="5131"/>
        <v>0</v>
      </c>
      <c r="CA1403" s="22">
        <f>CA1408+CA1404</f>
        <v>0</v>
      </c>
      <c r="CB1403" s="22">
        <f>CB1408+CB1404</f>
        <v>0</v>
      </c>
      <c r="CC1403" s="22">
        <f>CC1408+CC1404</f>
        <v>0</v>
      </c>
      <c r="CD1403" s="22">
        <f t="shared" si="5262"/>
        <v>600950.19999999995</v>
      </c>
      <c r="CE1403" s="22">
        <f>CE1408+CE1404</f>
        <v>0</v>
      </c>
      <c r="CF1403" s="34">
        <f t="shared" ref="CF1403:CF1416" si="5312">CD1403+CE1403</f>
        <v>600950.19999999995</v>
      </c>
      <c r="CG1403" s="22">
        <f t="shared" si="5264"/>
        <v>0</v>
      </c>
      <c r="CH1403" s="22">
        <f>CH1408+CH1404</f>
        <v>0</v>
      </c>
      <c r="CI1403" s="22">
        <f t="shared" ref="CI1403:CI1416" si="5313">CG1403+CH1403</f>
        <v>0</v>
      </c>
      <c r="CJ1403" s="22">
        <f t="shared" si="5266"/>
        <v>0</v>
      </c>
      <c r="CK1403" s="22">
        <f>CK1408+CK1404</f>
        <v>0</v>
      </c>
      <c r="CL1403" s="22">
        <f t="shared" ref="CL1403:CL1416" si="5314">CJ1403+CK1403</f>
        <v>0</v>
      </c>
      <c r="CM1403" s="22">
        <f>CM1408+CM1404</f>
        <v>0</v>
      </c>
      <c r="CN1403" s="15"/>
      <c r="CO1403" s="35"/>
      <c r="CR1403" s="5" t="s">
        <v>28</v>
      </c>
    </row>
    <row r="1404" spans="1:99" ht="31.2" x14ac:dyDescent="0.3">
      <c r="A1404" s="36" t="s">
        <v>781</v>
      </c>
      <c r="B1404" s="16"/>
      <c r="C1404" s="32"/>
      <c r="D1404" s="32"/>
      <c r="E1404" s="33" t="s">
        <v>782</v>
      </c>
      <c r="F1404" s="22">
        <f t="shared" ref="F1404:F1415" si="5315">F1405</f>
        <v>0</v>
      </c>
      <c r="G1404" s="22">
        <f t="shared" ref="G1404:G1415" si="5316">G1405</f>
        <v>0</v>
      </c>
      <c r="H1404" s="22">
        <f t="shared" ref="H1404:H1415" si="5317">H1405</f>
        <v>0</v>
      </c>
      <c r="I1404" s="22">
        <f t="shared" ref="I1404:I1415" si="5318">I1405</f>
        <v>0</v>
      </c>
      <c r="J1404" s="22">
        <f t="shared" ref="J1404:J1415" si="5319">J1405</f>
        <v>0</v>
      </c>
      <c r="K1404" s="22">
        <f t="shared" ref="K1404:K1415" si="5320">K1405</f>
        <v>0</v>
      </c>
      <c r="L1404" s="22">
        <f t="shared" si="5096"/>
        <v>0</v>
      </c>
      <c r="M1404" s="22">
        <f t="shared" si="5097"/>
        <v>0</v>
      </c>
      <c r="N1404" s="22">
        <f t="shared" si="5098"/>
        <v>0</v>
      </c>
      <c r="O1404" s="22">
        <f t="shared" ref="O1404:O1415" si="5321">O1405</f>
        <v>0</v>
      </c>
      <c r="P1404" s="22">
        <f t="shared" ref="P1404:P1415" si="5322">P1405</f>
        <v>0</v>
      </c>
      <c r="Q1404" s="22">
        <f t="shared" ref="Q1404:Q1415" si="5323">Q1405</f>
        <v>0</v>
      </c>
      <c r="R1404" s="22">
        <f t="shared" si="5099"/>
        <v>0</v>
      </c>
      <c r="S1404" s="22">
        <f t="shared" si="5100"/>
        <v>0</v>
      </c>
      <c r="T1404" s="22">
        <f t="shared" si="5101"/>
        <v>0</v>
      </c>
      <c r="U1404" s="22">
        <f t="shared" ref="U1404:U1415" si="5324">U1405</f>
        <v>0</v>
      </c>
      <c r="V1404" s="22">
        <f t="shared" ref="V1404:V1415" si="5325">V1405</f>
        <v>0</v>
      </c>
      <c r="W1404" s="22">
        <f t="shared" ref="W1404:W1415" si="5326">W1405</f>
        <v>0</v>
      </c>
      <c r="X1404" s="22">
        <f t="shared" si="5102"/>
        <v>0</v>
      </c>
      <c r="Y1404" s="22">
        <f t="shared" si="5103"/>
        <v>0</v>
      </c>
      <c r="Z1404" s="22">
        <f t="shared" si="5104"/>
        <v>0</v>
      </c>
      <c r="AA1404" s="22">
        <f t="shared" ref="AA1404:AA1420" si="5327">AA1405</f>
        <v>0</v>
      </c>
      <c r="AB1404" s="22">
        <f t="shared" ref="AB1404:AB1420" si="5328">AB1405</f>
        <v>0</v>
      </c>
      <c r="AC1404" s="22">
        <f t="shared" ref="AC1404:AC1420" si="5329">AC1405</f>
        <v>0</v>
      </c>
      <c r="AD1404" s="22">
        <f t="shared" si="5105"/>
        <v>0</v>
      </c>
      <c r="AE1404" s="22">
        <f t="shared" si="5106"/>
        <v>0</v>
      </c>
      <c r="AF1404" s="22">
        <f t="shared" si="5107"/>
        <v>0</v>
      </c>
      <c r="AG1404" s="22">
        <f t="shared" ref="AG1404:AG1420" si="5330">AG1405</f>
        <v>0</v>
      </c>
      <c r="AH1404" s="22">
        <f t="shared" ref="AH1404:AH1420" si="5331">AH1405</f>
        <v>0</v>
      </c>
      <c r="AI1404" s="22">
        <f t="shared" ref="AI1404:AI1420" si="5332">AI1405</f>
        <v>0</v>
      </c>
      <c r="AJ1404" s="22">
        <f t="shared" si="5108"/>
        <v>0</v>
      </c>
      <c r="AK1404" s="22">
        <f t="shared" si="5109"/>
        <v>0</v>
      </c>
      <c r="AL1404" s="22">
        <f t="shared" si="5110"/>
        <v>0</v>
      </c>
      <c r="AM1404" s="22">
        <f t="shared" ref="AM1404:AM1420" si="5333">AM1405</f>
        <v>0</v>
      </c>
      <c r="AN1404" s="22">
        <f t="shared" ref="AN1404:AN1420" si="5334">AN1405</f>
        <v>2485.4029999999998</v>
      </c>
      <c r="AO1404" s="22">
        <f t="shared" ref="AO1404:AO1420" si="5335">AO1405</f>
        <v>0</v>
      </c>
      <c r="AP1404" s="22">
        <f t="shared" si="5111"/>
        <v>0</v>
      </c>
      <c r="AQ1404" s="22">
        <f t="shared" si="5112"/>
        <v>2485.4029999999998</v>
      </c>
      <c r="AR1404" s="22">
        <f t="shared" si="5113"/>
        <v>0</v>
      </c>
      <c r="AS1404" s="22">
        <f t="shared" ref="AS1404:AS1420" si="5336">AS1405</f>
        <v>0</v>
      </c>
      <c r="AT1404" s="22">
        <f t="shared" ref="AT1404:AT1420" si="5337">AT1405</f>
        <v>-2485.4029999999998</v>
      </c>
      <c r="AU1404" s="22">
        <f t="shared" ref="AU1404:AU1420" si="5338">AU1405</f>
        <v>0</v>
      </c>
      <c r="AV1404" s="22">
        <f t="shared" si="5114"/>
        <v>0</v>
      </c>
      <c r="AW1404" s="22">
        <f t="shared" si="5115"/>
        <v>0</v>
      </c>
      <c r="AX1404" s="22">
        <f t="shared" si="5116"/>
        <v>0</v>
      </c>
      <c r="AY1404" s="22">
        <f t="shared" ref="AY1404:AY1420" si="5339">AY1405</f>
        <v>2048</v>
      </c>
      <c r="AZ1404" s="22">
        <f t="shared" ref="AZ1404:AZ1420" si="5340">AZ1405</f>
        <v>0</v>
      </c>
      <c r="BA1404" s="22">
        <f t="shared" ref="BA1404:BA1420" si="5341">BA1405</f>
        <v>0</v>
      </c>
      <c r="BB1404" s="22">
        <f t="shared" si="5117"/>
        <v>2048</v>
      </c>
      <c r="BC1404" s="22">
        <f t="shared" si="5118"/>
        <v>0</v>
      </c>
      <c r="BD1404" s="22">
        <f t="shared" si="5119"/>
        <v>0</v>
      </c>
      <c r="BE1404" s="22">
        <f t="shared" ref="BE1404:BE1420" si="5342">BE1405</f>
        <v>0</v>
      </c>
      <c r="BF1404" s="22">
        <f t="shared" ref="BF1404:BF1420" si="5343">BF1405</f>
        <v>0</v>
      </c>
      <c r="BG1404" s="22">
        <f t="shared" ref="BG1404:BG1420" si="5344">BG1405</f>
        <v>0</v>
      </c>
      <c r="BH1404" s="22">
        <f t="shared" si="5120"/>
        <v>2048</v>
      </c>
      <c r="BI1404" s="22">
        <f t="shared" si="5121"/>
        <v>0</v>
      </c>
      <c r="BJ1404" s="22">
        <f t="shared" si="5122"/>
        <v>0</v>
      </c>
      <c r="BK1404" s="22">
        <f t="shared" ref="BK1404:BK1420" si="5345">BK1405</f>
        <v>0</v>
      </c>
      <c r="BL1404" s="22">
        <f t="shared" ref="BL1404:BL1420" si="5346">BL1405</f>
        <v>0</v>
      </c>
      <c r="BM1404" s="22">
        <f t="shared" ref="BM1404:BM1420" si="5347">BM1405</f>
        <v>0</v>
      </c>
      <c r="BN1404" s="22">
        <f t="shared" si="5123"/>
        <v>2048</v>
      </c>
      <c r="BO1404" s="22">
        <f t="shared" si="5124"/>
        <v>0</v>
      </c>
      <c r="BP1404" s="22">
        <f t="shared" si="5125"/>
        <v>0</v>
      </c>
      <c r="BQ1404" s="22">
        <f t="shared" ref="BQ1404:BQ1420" si="5348">BQ1405</f>
        <v>0</v>
      </c>
      <c r="BR1404" s="22">
        <f t="shared" ref="BR1404:BR1420" si="5349">BR1405</f>
        <v>0</v>
      </c>
      <c r="BS1404" s="22">
        <f t="shared" si="5126"/>
        <v>2048</v>
      </c>
      <c r="BT1404" s="22">
        <f t="shared" si="5127"/>
        <v>0</v>
      </c>
      <c r="BU1404" s="22">
        <f t="shared" si="5128"/>
        <v>0</v>
      </c>
      <c r="BV1404" s="22">
        <f t="shared" ref="BV1404:BV1420" si="5350">BV1405</f>
        <v>0</v>
      </c>
      <c r="BW1404" s="22">
        <f t="shared" ref="BW1404:BW1420" si="5351">BW1405</f>
        <v>0</v>
      </c>
      <c r="BX1404" s="22">
        <f t="shared" si="5129"/>
        <v>2048</v>
      </c>
      <c r="BY1404" s="22">
        <f t="shared" si="5130"/>
        <v>0</v>
      </c>
      <c r="BZ1404" s="22">
        <f t="shared" si="5131"/>
        <v>0</v>
      </c>
      <c r="CA1404" s="22">
        <f t="shared" ref="CA1404:CA1420" si="5352">CA1405</f>
        <v>0</v>
      </c>
      <c r="CB1404" s="22">
        <f t="shared" ref="CB1404:CB1420" si="5353">CB1405</f>
        <v>0</v>
      </c>
      <c r="CC1404" s="22">
        <f t="shared" ref="CC1404:CC1420" si="5354">CC1405</f>
        <v>0</v>
      </c>
      <c r="CD1404" s="22">
        <f t="shared" si="5262"/>
        <v>2048</v>
      </c>
      <c r="CE1404" s="22">
        <f t="shared" ref="CE1404:CE1420" si="5355">CE1405</f>
        <v>0</v>
      </c>
      <c r="CF1404" s="34">
        <f t="shared" si="5312"/>
        <v>2048</v>
      </c>
      <c r="CG1404" s="22">
        <f t="shared" si="5264"/>
        <v>0</v>
      </c>
      <c r="CH1404" s="22">
        <f t="shared" ref="CH1404:CM1420" si="5356">CH1405</f>
        <v>0</v>
      </c>
      <c r="CI1404" s="22">
        <f t="shared" si="5313"/>
        <v>0</v>
      </c>
      <c r="CJ1404" s="22">
        <f t="shared" si="5266"/>
        <v>0</v>
      </c>
      <c r="CK1404" s="22">
        <f t="shared" si="5356"/>
        <v>0</v>
      </c>
      <c r="CL1404" s="22">
        <f t="shared" si="5314"/>
        <v>0</v>
      </c>
      <c r="CM1404" s="22">
        <f t="shared" si="5356"/>
        <v>0</v>
      </c>
      <c r="CN1404" s="15"/>
      <c r="CO1404" s="35"/>
      <c r="CU1404" s="5" t="s">
        <v>31</v>
      </c>
    </row>
    <row r="1405" spans="1:99" ht="31.2" x14ac:dyDescent="0.3">
      <c r="A1405" s="36" t="s">
        <v>781</v>
      </c>
      <c r="B1405" s="16">
        <v>200</v>
      </c>
      <c r="C1405" s="32"/>
      <c r="D1405" s="32"/>
      <c r="E1405" s="33" t="s">
        <v>40</v>
      </c>
      <c r="F1405" s="22">
        <f t="shared" si="5315"/>
        <v>0</v>
      </c>
      <c r="G1405" s="22">
        <f t="shared" si="5316"/>
        <v>0</v>
      </c>
      <c r="H1405" s="22">
        <f t="shared" si="5317"/>
        <v>0</v>
      </c>
      <c r="I1405" s="22">
        <f t="shared" si="5318"/>
        <v>0</v>
      </c>
      <c r="J1405" s="22">
        <f t="shared" si="5319"/>
        <v>0</v>
      </c>
      <c r="K1405" s="22">
        <f t="shared" si="5320"/>
        <v>0</v>
      </c>
      <c r="L1405" s="22">
        <f t="shared" si="5096"/>
        <v>0</v>
      </c>
      <c r="M1405" s="22">
        <f t="shared" si="5097"/>
        <v>0</v>
      </c>
      <c r="N1405" s="22">
        <f t="shared" si="5098"/>
        <v>0</v>
      </c>
      <c r="O1405" s="22">
        <f t="shared" si="5321"/>
        <v>0</v>
      </c>
      <c r="P1405" s="22">
        <f t="shared" si="5322"/>
        <v>0</v>
      </c>
      <c r="Q1405" s="22">
        <f t="shared" si="5323"/>
        <v>0</v>
      </c>
      <c r="R1405" s="22">
        <f t="shared" si="5099"/>
        <v>0</v>
      </c>
      <c r="S1405" s="22">
        <f t="shared" si="5100"/>
        <v>0</v>
      </c>
      <c r="T1405" s="22">
        <f t="shared" si="5101"/>
        <v>0</v>
      </c>
      <c r="U1405" s="22">
        <f t="shared" si="5324"/>
        <v>0</v>
      </c>
      <c r="V1405" s="22">
        <f t="shared" si="5325"/>
        <v>0</v>
      </c>
      <c r="W1405" s="22">
        <f t="shared" si="5326"/>
        <v>0</v>
      </c>
      <c r="X1405" s="22">
        <f t="shared" si="5102"/>
        <v>0</v>
      </c>
      <c r="Y1405" s="22">
        <f t="shared" si="5103"/>
        <v>0</v>
      </c>
      <c r="Z1405" s="22">
        <f t="shared" si="5104"/>
        <v>0</v>
      </c>
      <c r="AA1405" s="22">
        <f t="shared" si="5327"/>
        <v>0</v>
      </c>
      <c r="AB1405" s="22">
        <f t="shared" si="5328"/>
        <v>0</v>
      </c>
      <c r="AC1405" s="22">
        <f t="shared" si="5329"/>
        <v>0</v>
      </c>
      <c r="AD1405" s="22">
        <f t="shared" si="5105"/>
        <v>0</v>
      </c>
      <c r="AE1405" s="22">
        <f t="shared" si="5106"/>
        <v>0</v>
      </c>
      <c r="AF1405" s="22">
        <f t="shared" si="5107"/>
        <v>0</v>
      </c>
      <c r="AG1405" s="22">
        <f t="shared" si="5330"/>
        <v>0</v>
      </c>
      <c r="AH1405" s="22">
        <f t="shared" si="5331"/>
        <v>0</v>
      </c>
      <c r="AI1405" s="22">
        <f t="shared" si="5332"/>
        <v>0</v>
      </c>
      <c r="AJ1405" s="22">
        <f t="shared" si="5108"/>
        <v>0</v>
      </c>
      <c r="AK1405" s="22">
        <f t="shared" si="5109"/>
        <v>0</v>
      </c>
      <c r="AL1405" s="22">
        <f t="shared" si="5110"/>
        <v>0</v>
      </c>
      <c r="AM1405" s="22">
        <f t="shared" si="5333"/>
        <v>0</v>
      </c>
      <c r="AN1405" s="22">
        <f t="shared" si="5334"/>
        <v>2485.4029999999998</v>
      </c>
      <c r="AO1405" s="22">
        <f t="shared" si="5335"/>
        <v>0</v>
      </c>
      <c r="AP1405" s="22">
        <f t="shared" si="5111"/>
        <v>0</v>
      </c>
      <c r="AQ1405" s="22">
        <f t="shared" si="5112"/>
        <v>2485.4029999999998</v>
      </c>
      <c r="AR1405" s="22">
        <f t="shared" si="5113"/>
        <v>0</v>
      </c>
      <c r="AS1405" s="22">
        <f t="shared" si="5336"/>
        <v>0</v>
      </c>
      <c r="AT1405" s="22">
        <f t="shared" si="5337"/>
        <v>-2485.4029999999998</v>
      </c>
      <c r="AU1405" s="22">
        <f t="shared" si="5338"/>
        <v>0</v>
      </c>
      <c r="AV1405" s="22">
        <f t="shared" si="5114"/>
        <v>0</v>
      </c>
      <c r="AW1405" s="22">
        <f t="shared" si="5115"/>
        <v>0</v>
      </c>
      <c r="AX1405" s="22">
        <f t="shared" si="5116"/>
        <v>0</v>
      </c>
      <c r="AY1405" s="22">
        <f t="shared" si="5339"/>
        <v>2048</v>
      </c>
      <c r="AZ1405" s="22">
        <f t="shared" si="5340"/>
        <v>0</v>
      </c>
      <c r="BA1405" s="22">
        <f t="shared" si="5341"/>
        <v>0</v>
      </c>
      <c r="BB1405" s="22">
        <f t="shared" si="5117"/>
        <v>2048</v>
      </c>
      <c r="BC1405" s="22">
        <f t="shared" si="5118"/>
        <v>0</v>
      </c>
      <c r="BD1405" s="22">
        <f t="shared" si="5119"/>
        <v>0</v>
      </c>
      <c r="BE1405" s="22">
        <f t="shared" si="5342"/>
        <v>0</v>
      </c>
      <c r="BF1405" s="22">
        <f t="shared" si="5343"/>
        <v>0</v>
      </c>
      <c r="BG1405" s="22">
        <f t="shared" si="5344"/>
        <v>0</v>
      </c>
      <c r="BH1405" s="22">
        <f t="shared" si="5120"/>
        <v>2048</v>
      </c>
      <c r="BI1405" s="22">
        <f t="shared" si="5121"/>
        <v>0</v>
      </c>
      <c r="BJ1405" s="22">
        <f t="shared" si="5122"/>
        <v>0</v>
      </c>
      <c r="BK1405" s="22">
        <f t="shared" si="5345"/>
        <v>0</v>
      </c>
      <c r="BL1405" s="22">
        <f t="shared" si="5346"/>
        <v>0</v>
      </c>
      <c r="BM1405" s="22">
        <f t="shared" si="5347"/>
        <v>0</v>
      </c>
      <c r="BN1405" s="22">
        <f t="shared" si="5123"/>
        <v>2048</v>
      </c>
      <c r="BO1405" s="22">
        <f t="shared" si="5124"/>
        <v>0</v>
      </c>
      <c r="BP1405" s="22">
        <f t="shared" si="5125"/>
        <v>0</v>
      </c>
      <c r="BQ1405" s="22">
        <f t="shared" si="5348"/>
        <v>0</v>
      </c>
      <c r="BR1405" s="22">
        <f t="shared" si="5349"/>
        <v>0</v>
      </c>
      <c r="BS1405" s="22">
        <f t="shared" si="5126"/>
        <v>2048</v>
      </c>
      <c r="BT1405" s="22">
        <f t="shared" si="5127"/>
        <v>0</v>
      </c>
      <c r="BU1405" s="22">
        <f t="shared" si="5128"/>
        <v>0</v>
      </c>
      <c r="BV1405" s="22">
        <f t="shared" si="5350"/>
        <v>0</v>
      </c>
      <c r="BW1405" s="22">
        <f t="shared" si="5351"/>
        <v>0</v>
      </c>
      <c r="BX1405" s="22">
        <f t="shared" si="5129"/>
        <v>2048</v>
      </c>
      <c r="BY1405" s="22">
        <f t="shared" si="5130"/>
        <v>0</v>
      </c>
      <c r="BZ1405" s="22">
        <f t="shared" si="5131"/>
        <v>0</v>
      </c>
      <c r="CA1405" s="22">
        <f t="shared" si="5352"/>
        <v>0</v>
      </c>
      <c r="CB1405" s="22">
        <f t="shared" si="5353"/>
        <v>0</v>
      </c>
      <c r="CC1405" s="22">
        <f t="shared" si="5354"/>
        <v>0</v>
      </c>
      <c r="CD1405" s="22">
        <f t="shared" si="5262"/>
        <v>2048</v>
      </c>
      <c r="CE1405" s="22">
        <f t="shared" si="5355"/>
        <v>0</v>
      </c>
      <c r="CF1405" s="34">
        <f t="shared" si="5312"/>
        <v>2048</v>
      </c>
      <c r="CG1405" s="22">
        <f t="shared" si="5264"/>
        <v>0</v>
      </c>
      <c r="CH1405" s="22">
        <f t="shared" si="5356"/>
        <v>0</v>
      </c>
      <c r="CI1405" s="22">
        <f t="shared" si="5313"/>
        <v>0</v>
      </c>
      <c r="CJ1405" s="22">
        <f t="shared" si="5266"/>
        <v>0</v>
      </c>
      <c r="CK1405" s="22">
        <f t="shared" si="5356"/>
        <v>0</v>
      </c>
      <c r="CL1405" s="22">
        <f t="shared" si="5314"/>
        <v>0</v>
      </c>
      <c r="CM1405" s="22">
        <f t="shared" si="5356"/>
        <v>0</v>
      </c>
      <c r="CN1405" s="15"/>
      <c r="CO1405" s="35"/>
      <c r="CS1405" s="5" t="s">
        <v>29</v>
      </c>
    </row>
    <row r="1406" spans="1:99" ht="46.8" x14ac:dyDescent="0.3">
      <c r="A1406" s="36" t="s">
        <v>781</v>
      </c>
      <c r="B1406" s="16">
        <v>240</v>
      </c>
      <c r="C1406" s="32"/>
      <c r="D1406" s="32"/>
      <c r="E1406" s="33" t="s">
        <v>41</v>
      </c>
      <c r="F1406" s="22">
        <f t="shared" si="5315"/>
        <v>0</v>
      </c>
      <c r="G1406" s="22">
        <f t="shared" si="5316"/>
        <v>0</v>
      </c>
      <c r="H1406" s="22">
        <f t="shared" si="5317"/>
        <v>0</v>
      </c>
      <c r="I1406" s="22">
        <f t="shared" si="5318"/>
        <v>0</v>
      </c>
      <c r="J1406" s="22">
        <f t="shared" si="5319"/>
        <v>0</v>
      </c>
      <c r="K1406" s="22">
        <f t="shared" si="5320"/>
        <v>0</v>
      </c>
      <c r="L1406" s="22">
        <f t="shared" si="5096"/>
        <v>0</v>
      </c>
      <c r="M1406" s="22">
        <f t="shared" si="5097"/>
        <v>0</v>
      </c>
      <c r="N1406" s="22">
        <f t="shared" si="5098"/>
        <v>0</v>
      </c>
      <c r="O1406" s="22">
        <f t="shared" si="5321"/>
        <v>0</v>
      </c>
      <c r="P1406" s="22">
        <f t="shared" si="5322"/>
        <v>0</v>
      </c>
      <c r="Q1406" s="22">
        <f t="shared" si="5323"/>
        <v>0</v>
      </c>
      <c r="R1406" s="22">
        <f t="shared" si="5099"/>
        <v>0</v>
      </c>
      <c r="S1406" s="22">
        <f t="shared" si="5100"/>
        <v>0</v>
      </c>
      <c r="T1406" s="22">
        <f t="shared" si="5101"/>
        <v>0</v>
      </c>
      <c r="U1406" s="22">
        <f t="shared" si="5324"/>
        <v>0</v>
      </c>
      <c r="V1406" s="22">
        <f t="shared" si="5325"/>
        <v>0</v>
      </c>
      <c r="W1406" s="22">
        <f t="shared" si="5326"/>
        <v>0</v>
      </c>
      <c r="X1406" s="22">
        <f t="shared" si="5102"/>
        <v>0</v>
      </c>
      <c r="Y1406" s="22">
        <f t="shared" si="5103"/>
        <v>0</v>
      </c>
      <c r="Z1406" s="22">
        <f t="shared" si="5104"/>
        <v>0</v>
      </c>
      <c r="AA1406" s="22">
        <f t="shared" si="5327"/>
        <v>0</v>
      </c>
      <c r="AB1406" s="22">
        <f t="shared" si="5328"/>
        <v>0</v>
      </c>
      <c r="AC1406" s="22">
        <f t="shared" si="5329"/>
        <v>0</v>
      </c>
      <c r="AD1406" s="22">
        <f t="shared" si="5105"/>
        <v>0</v>
      </c>
      <c r="AE1406" s="22">
        <f t="shared" si="5106"/>
        <v>0</v>
      </c>
      <c r="AF1406" s="22">
        <f t="shared" si="5107"/>
        <v>0</v>
      </c>
      <c r="AG1406" s="22">
        <f t="shared" si="5330"/>
        <v>0</v>
      </c>
      <c r="AH1406" s="22">
        <f t="shared" si="5331"/>
        <v>0</v>
      </c>
      <c r="AI1406" s="22">
        <f t="shared" si="5332"/>
        <v>0</v>
      </c>
      <c r="AJ1406" s="22">
        <f t="shared" si="5108"/>
        <v>0</v>
      </c>
      <c r="AK1406" s="22">
        <f t="shared" si="5109"/>
        <v>0</v>
      </c>
      <c r="AL1406" s="22">
        <f t="shared" si="5110"/>
        <v>0</v>
      </c>
      <c r="AM1406" s="22">
        <f t="shared" si="5333"/>
        <v>0</v>
      </c>
      <c r="AN1406" s="22">
        <f t="shared" si="5334"/>
        <v>2485.4029999999998</v>
      </c>
      <c r="AO1406" s="22">
        <f t="shared" si="5335"/>
        <v>0</v>
      </c>
      <c r="AP1406" s="22">
        <f t="shared" si="5111"/>
        <v>0</v>
      </c>
      <c r="AQ1406" s="22">
        <f t="shared" si="5112"/>
        <v>2485.4029999999998</v>
      </c>
      <c r="AR1406" s="22">
        <f t="shared" si="5113"/>
        <v>0</v>
      </c>
      <c r="AS1406" s="22">
        <f t="shared" si="5336"/>
        <v>0</v>
      </c>
      <c r="AT1406" s="22">
        <f t="shared" si="5337"/>
        <v>-2485.4029999999998</v>
      </c>
      <c r="AU1406" s="22">
        <f t="shared" si="5338"/>
        <v>0</v>
      </c>
      <c r="AV1406" s="22">
        <f t="shared" si="5114"/>
        <v>0</v>
      </c>
      <c r="AW1406" s="22">
        <f t="shared" si="5115"/>
        <v>0</v>
      </c>
      <c r="AX1406" s="22">
        <f t="shared" si="5116"/>
        <v>0</v>
      </c>
      <c r="AY1406" s="22">
        <f t="shared" si="5339"/>
        <v>2048</v>
      </c>
      <c r="AZ1406" s="22">
        <f t="shared" si="5340"/>
        <v>0</v>
      </c>
      <c r="BA1406" s="22">
        <f t="shared" si="5341"/>
        <v>0</v>
      </c>
      <c r="BB1406" s="22">
        <f t="shared" si="5117"/>
        <v>2048</v>
      </c>
      <c r="BC1406" s="22">
        <f t="shared" si="5118"/>
        <v>0</v>
      </c>
      <c r="BD1406" s="22">
        <f t="shared" si="5119"/>
        <v>0</v>
      </c>
      <c r="BE1406" s="22">
        <f t="shared" si="5342"/>
        <v>0</v>
      </c>
      <c r="BF1406" s="22">
        <f t="shared" si="5343"/>
        <v>0</v>
      </c>
      <c r="BG1406" s="22">
        <f t="shared" si="5344"/>
        <v>0</v>
      </c>
      <c r="BH1406" s="22">
        <f t="shared" si="5120"/>
        <v>2048</v>
      </c>
      <c r="BI1406" s="22">
        <f t="shared" si="5121"/>
        <v>0</v>
      </c>
      <c r="BJ1406" s="22">
        <f t="shared" si="5122"/>
        <v>0</v>
      </c>
      <c r="BK1406" s="22">
        <f t="shared" si="5345"/>
        <v>0</v>
      </c>
      <c r="BL1406" s="22">
        <f t="shared" si="5346"/>
        <v>0</v>
      </c>
      <c r="BM1406" s="22">
        <f t="shared" si="5347"/>
        <v>0</v>
      </c>
      <c r="BN1406" s="22">
        <f t="shared" si="5123"/>
        <v>2048</v>
      </c>
      <c r="BO1406" s="22">
        <f t="shared" si="5124"/>
        <v>0</v>
      </c>
      <c r="BP1406" s="22">
        <f t="shared" si="5125"/>
        <v>0</v>
      </c>
      <c r="BQ1406" s="22">
        <f t="shared" si="5348"/>
        <v>0</v>
      </c>
      <c r="BR1406" s="22">
        <f t="shared" si="5349"/>
        <v>0</v>
      </c>
      <c r="BS1406" s="22">
        <f t="shared" si="5126"/>
        <v>2048</v>
      </c>
      <c r="BT1406" s="22">
        <f t="shared" si="5127"/>
        <v>0</v>
      </c>
      <c r="BU1406" s="22">
        <f t="shared" si="5128"/>
        <v>0</v>
      </c>
      <c r="BV1406" s="22">
        <f t="shared" si="5350"/>
        <v>0</v>
      </c>
      <c r="BW1406" s="22">
        <f t="shared" si="5351"/>
        <v>0</v>
      </c>
      <c r="BX1406" s="22">
        <f t="shared" si="5129"/>
        <v>2048</v>
      </c>
      <c r="BY1406" s="22">
        <f t="shared" si="5130"/>
        <v>0</v>
      </c>
      <c r="BZ1406" s="22">
        <f t="shared" si="5131"/>
        <v>0</v>
      </c>
      <c r="CA1406" s="22">
        <f t="shared" si="5352"/>
        <v>0</v>
      </c>
      <c r="CB1406" s="22">
        <f t="shared" si="5353"/>
        <v>0</v>
      </c>
      <c r="CC1406" s="22">
        <f t="shared" si="5354"/>
        <v>0</v>
      </c>
      <c r="CD1406" s="22">
        <f t="shared" si="5262"/>
        <v>2048</v>
      </c>
      <c r="CE1406" s="22">
        <f t="shared" si="5355"/>
        <v>0</v>
      </c>
      <c r="CF1406" s="34">
        <f t="shared" si="5312"/>
        <v>2048</v>
      </c>
      <c r="CG1406" s="22">
        <f t="shared" si="5264"/>
        <v>0</v>
      </c>
      <c r="CH1406" s="22">
        <f t="shared" si="5356"/>
        <v>0</v>
      </c>
      <c r="CI1406" s="22">
        <f t="shared" si="5313"/>
        <v>0</v>
      </c>
      <c r="CJ1406" s="22">
        <f t="shared" si="5266"/>
        <v>0</v>
      </c>
      <c r="CK1406" s="22">
        <f t="shared" si="5356"/>
        <v>0</v>
      </c>
      <c r="CL1406" s="22">
        <f t="shared" si="5314"/>
        <v>0</v>
      </c>
      <c r="CM1406" s="22">
        <f t="shared" si="5356"/>
        <v>0</v>
      </c>
      <c r="CN1406" s="15"/>
      <c r="CO1406" s="35"/>
      <c r="CT1406" s="5" t="s">
        <v>30</v>
      </c>
    </row>
    <row r="1407" spans="1:99" x14ac:dyDescent="0.3">
      <c r="A1407" s="36" t="s">
        <v>781</v>
      </c>
      <c r="B1407" s="16">
        <v>240</v>
      </c>
      <c r="C1407" s="32" t="s">
        <v>395</v>
      </c>
      <c r="D1407" s="32" t="s">
        <v>354</v>
      </c>
      <c r="E1407" s="33" t="s">
        <v>783</v>
      </c>
      <c r="F1407" s="22"/>
      <c r="G1407" s="22"/>
      <c r="H1407" s="22"/>
      <c r="I1407" s="22"/>
      <c r="J1407" s="22"/>
      <c r="K1407" s="22"/>
      <c r="L1407" s="22">
        <f t="shared" si="5096"/>
        <v>0</v>
      </c>
      <c r="M1407" s="22">
        <f t="shared" si="5097"/>
        <v>0</v>
      </c>
      <c r="N1407" s="22">
        <f t="shared" si="5098"/>
        <v>0</v>
      </c>
      <c r="O1407" s="22"/>
      <c r="P1407" s="22"/>
      <c r="Q1407" s="22"/>
      <c r="R1407" s="22">
        <f t="shared" si="5099"/>
        <v>0</v>
      </c>
      <c r="S1407" s="22">
        <f t="shared" si="5100"/>
        <v>0</v>
      </c>
      <c r="T1407" s="22">
        <f t="shared" si="5101"/>
        <v>0</v>
      </c>
      <c r="U1407" s="22"/>
      <c r="V1407" s="22"/>
      <c r="W1407" s="22"/>
      <c r="X1407" s="22">
        <f t="shared" si="5102"/>
        <v>0</v>
      </c>
      <c r="Y1407" s="22">
        <f t="shared" si="5103"/>
        <v>0</v>
      </c>
      <c r="Z1407" s="22">
        <f t="shared" si="5104"/>
        <v>0</v>
      </c>
      <c r="AA1407" s="22"/>
      <c r="AB1407" s="22"/>
      <c r="AC1407" s="22"/>
      <c r="AD1407" s="22">
        <f t="shared" si="5105"/>
        <v>0</v>
      </c>
      <c r="AE1407" s="22">
        <f t="shared" si="5106"/>
        <v>0</v>
      </c>
      <c r="AF1407" s="22">
        <f t="shared" si="5107"/>
        <v>0</v>
      </c>
      <c r="AG1407" s="22"/>
      <c r="AH1407" s="22"/>
      <c r="AI1407" s="22"/>
      <c r="AJ1407" s="22">
        <f t="shared" si="5108"/>
        <v>0</v>
      </c>
      <c r="AK1407" s="22">
        <f t="shared" si="5109"/>
        <v>0</v>
      </c>
      <c r="AL1407" s="22">
        <f t="shared" si="5110"/>
        <v>0</v>
      </c>
      <c r="AM1407" s="22"/>
      <c r="AN1407" s="22">
        <v>2485.4029999999998</v>
      </c>
      <c r="AO1407" s="22"/>
      <c r="AP1407" s="22">
        <f t="shared" si="5111"/>
        <v>0</v>
      </c>
      <c r="AQ1407" s="22">
        <f t="shared" si="5112"/>
        <v>2485.4029999999998</v>
      </c>
      <c r="AR1407" s="22">
        <f t="shared" si="5113"/>
        <v>0</v>
      </c>
      <c r="AS1407" s="22"/>
      <c r="AT1407" s="22">
        <v>-2485.4029999999998</v>
      </c>
      <c r="AU1407" s="22"/>
      <c r="AV1407" s="22">
        <f t="shared" si="5114"/>
        <v>0</v>
      </c>
      <c r="AW1407" s="22">
        <f t="shared" si="5115"/>
        <v>0</v>
      </c>
      <c r="AX1407" s="22">
        <f t="shared" si="5116"/>
        <v>0</v>
      </c>
      <c r="AY1407" s="22">
        <v>2048</v>
      </c>
      <c r="AZ1407" s="22"/>
      <c r="BA1407" s="22"/>
      <c r="BB1407" s="22">
        <f t="shared" si="5117"/>
        <v>2048</v>
      </c>
      <c r="BC1407" s="22">
        <f t="shared" si="5118"/>
        <v>0</v>
      </c>
      <c r="BD1407" s="22">
        <f t="shared" si="5119"/>
        <v>0</v>
      </c>
      <c r="BE1407" s="22"/>
      <c r="BF1407" s="22"/>
      <c r="BG1407" s="22"/>
      <c r="BH1407" s="22">
        <f t="shared" si="5120"/>
        <v>2048</v>
      </c>
      <c r="BI1407" s="22">
        <f t="shared" si="5121"/>
        <v>0</v>
      </c>
      <c r="BJ1407" s="22">
        <f t="shared" si="5122"/>
        <v>0</v>
      </c>
      <c r="BK1407" s="22"/>
      <c r="BL1407" s="22"/>
      <c r="BM1407" s="22"/>
      <c r="BN1407" s="22">
        <f t="shared" si="5123"/>
        <v>2048</v>
      </c>
      <c r="BO1407" s="22">
        <f t="shared" si="5124"/>
        <v>0</v>
      </c>
      <c r="BP1407" s="22">
        <f t="shared" si="5125"/>
        <v>0</v>
      </c>
      <c r="BQ1407" s="22"/>
      <c r="BR1407" s="22"/>
      <c r="BS1407" s="22">
        <f t="shared" si="5126"/>
        <v>2048</v>
      </c>
      <c r="BT1407" s="22">
        <f t="shared" si="5127"/>
        <v>0</v>
      </c>
      <c r="BU1407" s="22">
        <f t="shared" si="5128"/>
        <v>0</v>
      </c>
      <c r="BV1407" s="22"/>
      <c r="BW1407" s="22"/>
      <c r="BX1407" s="22">
        <f t="shared" si="5129"/>
        <v>2048</v>
      </c>
      <c r="BY1407" s="22">
        <f t="shared" si="5130"/>
        <v>0</v>
      </c>
      <c r="BZ1407" s="22">
        <f t="shared" si="5131"/>
        <v>0</v>
      </c>
      <c r="CA1407" s="22"/>
      <c r="CB1407" s="22"/>
      <c r="CC1407" s="22"/>
      <c r="CD1407" s="22">
        <f t="shared" si="5262"/>
        <v>2048</v>
      </c>
      <c r="CE1407" s="22"/>
      <c r="CF1407" s="34">
        <f t="shared" si="5312"/>
        <v>2048</v>
      </c>
      <c r="CG1407" s="22">
        <f t="shared" si="5264"/>
        <v>0</v>
      </c>
      <c r="CH1407" s="22"/>
      <c r="CI1407" s="22">
        <f t="shared" si="5313"/>
        <v>0</v>
      </c>
      <c r="CJ1407" s="22">
        <f t="shared" si="5266"/>
        <v>0</v>
      </c>
      <c r="CK1407" s="22"/>
      <c r="CL1407" s="22">
        <f t="shared" si="5314"/>
        <v>0</v>
      </c>
      <c r="CM1407" s="22"/>
      <c r="CN1407" s="15"/>
      <c r="CO1407" s="35"/>
    </row>
    <row r="1408" spans="1:99" x14ac:dyDescent="0.3">
      <c r="A1408" s="36" t="s">
        <v>784</v>
      </c>
      <c r="B1408" s="16"/>
      <c r="C1408" s="32"/>
      <c r="D1408" s="32"/>
      <c r="E1408" s="33" t="s">
        <v>711</v>
      </c>
      <c r="F1408" s="22">
        <f t="shared" si="5315"/>
        <v>598902.19999999995</v>
      </c>
      <c r="G1408" s="22">
        <f t="shared" si="5316"/>
        <v>0</v>
      </c>
      <c r="H1408" s="22">
        <f t="shared" si="5317"/>
        <v>0</v>
      </c>
      <c r="I1408" s="22">
        <f t="shared" si="5318"/>
        <v>0</v>
      </c>
      <c r="J1408" s="22">
        <f t="shared" si="5319"/>
        <v>0</v>
      </c>
      <c r="K1408" s="22">
        <f t="shared" si="5320"/>
        <v>0</v>
      </c>
      <c r="L1408" s="22">
        <f t="shared" si="5096"/>
        <v>598902.19999999995</v>
      </c>
      <c r="M1408" s="22">
        <f t="shared" si="5097"/>
        <v>0</v>
      </c>
      <c r="N1408" s="22">
        <f t="shared" si="5098"/>
        <v>0</v>
      </c>
      <c r="O1408" s="22">
        <f t="shared" si="5321"/>
        <v>0</v>
      </c>
      <c r="P1408" s="22">
        <f t="shared" si="5322"/>
        <v>0</v>
      </c>
      <c r="Q1408" s="22">
        <f t="shared" si="5323"/>
        <v>0</v>
      </c>
      <c r="R1408" s="22">
        <f t="shared" si="5099"/>
        <v>598902.19999999995</v>
      </c>
      <c r="S1408" s="22">
        <f t="shared" si="5100"/>
        <v>0</v>
      </c>
      <c r="T1408" s="22">
        <f t="shared" si="5101"/>
        <v>0</v>
      </c>
      <c r="U1408" s="22">
        <f t="shared" si="5324"/>
        <v>0</v>
      </c>
      <c r="V1408" s="22">
        <f t="shared" si="5325"/>
        <v>0</v>
      </c>
      <c r="W1408" s="22">
        <f t="shared" si="5326"/>
        <v>0</v>
      </c>
      <c r="X1408" s="22">
        <f t="shared" si="5102"/>
        <v>598902.19999999995</v>
      </c>
      <c r="Y1408" s="22">
        <f t="shared" si="5103"/>
        <v>0</v>
      </c>
      <c r="Z1408" s="22">
        <f t="shared" si="5104"/>
        <v>0</v>
      </c>
      <c r="AA1408" s="22">
        <f t="shared" si="5327"/>
        <v>0</v>
      </c>
      <c r="AB1408" s="22">
        <f t="shared" si="5328"/>
        <v>0</v>
      </c>
      <c r="AC1408" s="22">
        <f t="shared" si="5329"/>
        <v>0</v>
      </c>
      <c r="AD1408" s="22">
        <f t="shared" si="5105"/>
        <v>598902.19999999995</v>
      </c>
      <c r="AE1408" s="22">
        <f t="shared" si="5106"/>
        <v>0</v>
      </c>
      <c r="AF1408" s="22">
        <f t="shared" si="5107"/>
        <v>0</v>
      </c>
      <c r="AG1408" s="22">
        <f t="shared" si="5330"/>
        <v>0</v>
      </c>
      <c r="AH1408" s="22">
        <f t="shared" si="5331"/>
        <v>0</v>
      </c>
      <c r="AI1408" s="22">
        <f t="shared" si="5332"/>
        <v>0</v>
      </c>
      <c r="AJ1408" s="22">
        <f t="shared" si="5108"/>
        <v>598902.19999999995</v>
      </c>
      <c r="AK1408" s="22">
        <f t="shared" si="5109"/>
        <v>0</v>
      </c>
      <c r="AL1408" s="22">
        <f t="shared" si="5110"/>
        <v>0</v>
      </c>
      <c r="AM1408" s="22">
        <f t="shared" si="5333"/>
        <v>0</v>
      </c>
      <c r="AN1408" s="22">
        <f t="shared" si="5334"/>
        <v>0</v>
      </c>
      <c r="AO1408" s="22">
        <f t="shared" si="5335"/>
        <v>0</v>
      </c>
      <c r="AP1408" s="22">
        <f t="shared" si="5111"/>
        <v>598902.19999999995</v>
      </c>
      <c r="AQ1408" s="22">
        <f t="shared" si="5112"/>
        <v>0</v>
      </c>
      <c r="AR1408" s="22">
        <f t="shared" si="5113"/>
        <v>0</v>
      </c>
      <c r="AS1408" s="22">
        <f t="shared" si="5336"/>
        <v>0</v>
      </c>
      <c r="AT1408" s="22">
        <f t="shared" si="5337"/>
        <v>0</v>
      </c>
      <c r="AU1408" s="22">
        <f t="shared" si="5338"/>
        <v>0</v>
      </c>
      <c r="AV1408" s="22">
        <f t="shared" si="5114"/>
        <v>598902.19999999995</v>
      </c>
      <c r="AW1408" s="22">
        <f t="shared" si="5115"/>
        <v>0</v>
      </c>
      <c r="AX1408" s="22">
        <f t="shared" si="5116"/>
        <v>0</v>
      </c>
      <c r="AY1408" s="22">
        <f t="shared" si="5339"/>
        <v>0</v>
      </c>
      <c r="AZ1408" s="22">
        <f t="shared" si="5340"/>
        <v>0</v>
      </c>
      <c r="BA1408" s="22">
        <f t="shared" si="5341"/>
        <v>0</v>
      </c>
      <c r="BB1408" s="22">
        <f t="shared" si="5117"/>
        <v>598902.19999999995</v>
      </c>
      <c r="BC1408" s="22">
        <f t="shared" si="5118"/>
        <v>0</v>
      </c>
      <c r="BD1408" s="22">
        <f t="shared" si="5119"/>
        <v>0</v>
      </c>
      <c r="BE1408" s="22">
        <f t="shared" si="5342"/>
        <v>0</v>
      </c>
      <c r="BF1408" s="22">
        <f t="shared" si="5343"/>
        <v>0</v>
      </c>
      <c r="BG1408" s="22">
        <f t="shared" si="5344"/>
        <v>0</v>
      </c>
      <c r="BH1408" s="22">
        <f t="shared" si="5120"/>
        <v>598902.19999999995</v>
      </c>
      <c r="BI1408" s="22">
        <f t="shared" si="5121"/>
        <v>0</v>
      </c>
      <c r="BJ1408" s="22">
        <f t="shared" si="5122"/>
        <v>0</v>
      </c>
      <c r="BK1408" s="22">
        <f t="shared" si="5345"/>
        <v>0</v>
      </c>
      <c r="BL1408" s="22">
        <f t="shared" si="5346"/>
        <v>0</v>
      </c>
      <c r="BM1408" s="22">
        <f t="shared" si="5347"/>
        <v>0</v>
      </c>
      <c r="BN1408" s="22">
        <f t="shared" si="5123"/>
        <v>598902.19999999995</v>
      </c>
      <c r="BO1408" s="22">
        <f t="shared" si="5124"/>
        <v>0</v>
      </c>
      <c r="BP1408" s="22">
        <f t="shared" si="5125"/>
        <v>0</v>
      </c>
      <c r="BQ1408" s="22">
        <f t="shared" si="5348"/>
        <v>0</v>
      </c>
      <c r="BR1408" s="22">
        <f t="shared" si="5349"/>
        <v>0</v>
      </c>
      <c r="BS1408" s="22">
        <f t="shared" si="5126"/>
        <v>598902.19999999995</v>
      </c>
      <c r="BT1408" s="22">
        <f t="shared" si="5127"/>
        <v>0</v>
      </c>
      <c r="BU1408" s="22">
        <f t="shared" si="5128"/>
        <v>0</v>
      </c>
      <c r="BV1408" s="22">
        <f t="shared" si="5350"/>
        <v>0</v>
      </c>
      <c r="BW1408" s="22">
        <f t="shared" si="5351"/>
        <v>0</v>
      </c>
      <c r="BX1408" s="22">
        <f t="shared" si="5129"/>
        <v>598902.19999999995</v>
      </c>
      <c r="BY1408" s="22">
        <f t="shared" si="5130"/>
        <v>0</v>
      </c>
      <c r="BZ1408" s="22">
        <f t="shared" si="5131"/>
        <v>0</v>
      </c>
      <c r="CA1408" s="22">
        <f t="shared" si="5352"/>
        <v>0</v>
      </c>
      <c r="CB1408" s="22">
        <f t="shared" si="5353"/>
        <v>0</v>
      </c>
      <c r="CC1408" s="22">
        <f t="shared" si="5354"/>
        <v>0</v>
      </c>
      <c r="CD1408" s="22">
        <f t="shared" si="5262"/>
        <v>598902.19999999995</v>
      </c>
      <c r="CE1408" s="22">
        <f t="shared" si="5355"/>
        <v>0</v>
      </c>
      <c r="CF1408" s="34">
        <f t="shared" si="5312"/>
        <v>598902.19999999995</v>
      </c>
      <c r="CG1408" s="22">
        <f t="shared" si="5264"/>
        <v>0</v>
      </c>
      <c r="CH1408" s="22">
        <f t="shared" si="5356"/>
        <v>0</v>
      </c>
      <c r="CI1408" s="22">
        <f t="shared" si="5313"/>
        <v>0</v>
      </c>
      <c r="CJ1408" s="22">
        <f t="shared" si="5266"/>
        <v>0</v>
      </c>
      <c r="CK1408" s="22">
        <f t="shared" si="5356"/>
        <v>0</v>
      </c>
      <c r="CL1408" s="22">
        <f t="shared" si="5314"/>
        <v>0</v>
      </c>
      <c r="CM1408" s="22">
        <f t="shared" si="5356"/>
        <v>0</v>
      </c>
      <c r="CN1408" s="15"/>
      <c r="CO1408" s="35"/>
      <c r="CU1408" s="5" t="s">
        <v>31</v>
      </c>
    </row>
    <row r="1409" spans="1:99" ht="31.2" x14ac:dyDescent="0.3">
      <c r="A1409" s="36" t="s">
        <v>784</v>
      </c>
      <c r="B1409" s="16">
        <v>200</v>
      </c>
      <c r="C1409" s="32"/>
      <c r="D1409" s="32"/>
      <c r="E1409" s="33" t="s">
        <v>40</v>
      </c>
      <c r="F1409" s="22">
        <f t="shared" si="5315"/>
        <v>598902.19999999995</v>
      </c>
      <c r="G1409" s="22">
        <f t="shared" si="5316"/>
        <v>0</v>
      </c>
      <c r="H1409" s="22">
        <f t="shared" si="5317"/>
        <v>0</v>
      </c>
      <c r="I1409" s="22">
        <f t="shared" si="5318"/>
        <v>0</v>
      </c>
      <c r="J1409" s="22">
        <f t="shared" si="5319"/>
        <v>0</v>
      </c>
      <c r="K1409" s="22">
        <f t="shared" si="5320"/>
        <v>0</v>
      </c>
      <c r="L1409" s="22">
        <f t="shared" si="5096"/>
        <v>598902.19999999995</v>
      </c>
      <c r="M1409" s="22">
        <f t="shared" si="5097"/>
        <v>0</v>
      </c>
      <c r="N1409" s="22">
        <f t="shared" si="5098"/>
        <v>0</v>
      </c>
      <c r="O1409" s="22">
        <f t="shared" si="5321"/>
        <v>0</v>
      </c>
      <c r="P1409" s="22">
        <f t="shared" si="5322"/>
        <v>0</v>
      </c>
      <c r="Q1409" s="22">
        <f t="shared" si="5323"/>
        <v>0</v>
      </c>
      <c r="R1409" s="22">
        <f t="shared" si="5099"/>
        <v>598902.19999999995</v>
      </c>
      <c r="S1409" s="22">
        <f t="shared" si="5100"/>
        <v>0</v>
      </c>
      <c r="T1409" s="22">
        <f t="shared" si="5101"/>
        <v>0</v>
      </c>
      <c r="U1409" s="22">
        <f t="shared" si="5324"/>
        <v>0</v>
      </c>
      <c r="V1409" s="22">
        <f t="shared" si="5325"/>
        <v>0</v>
      </c>
      <c r="W1409" s="22">
        <f t="shared" si="5326"/>
        <v>0</v>
      </c>
      <c r="X1409" s="22">
        <f t="shared" si="5102"/>
        <v>598902.19999999995</v>
      </c>
      <c r="Y1409" s="22">
        <f t="shared" si="5103"/>
        <v>0</v>
      </c>
      <c r="Z1409" s="22">
        <f t="shared" si="5104"/>
        <v>0</v>
      </c>
      <c r="AA1409" s="22">
        <f t="shared" si="5327"/>
        <v>0</v>
      </c>
      <c r="AB1409" s="22">
        <f t="shared" si="5328"/>
        <v>0</v>
      </c>
      <c r="AC1409" s="22">
        <f t="shared" si="5329"/>
        <v>0</v>
      </c>
      <c r="AD1409" s="22">
        <f t="shared" si="5105"/>
        <v>598902.19999999995</v>
      </c>
      <c r="AE1409" s="22">
        <f t="shared" si="5106"/>
        <v>0</v>
      </c>
      <c r="AF1409" s="22">
        <f t="shared" si="5107"/>
        <v>0</v>
      </c>
      <c r="AG1409" s="22">
        <f t="shared" si="5330"/>
        <v>0</v>
      </c>
      <c r="AH1409" s="22">
        <f t="shared" si="5331"/>
        <v>0</v>
      </c>
      <c r="AI1409" s="22">
        <f t="shared" si="5332"/>
        <v>0</v>
      </c>
      <c r="AJ1409" s="22">
        <f t="shared" si="5108"/>
        <v>598902.19999999995</v>
      </c>
      <c r="AK1409" s="22">
        <f t="shared" si="5109"/>
        <v>0</v>
      </c>
      <c r="AL1409" s="22">
        <f t="shared" si="5110"/>
        <v>0</v>
      </c>
      <c r="AM1409" s="22">
        <f t="shared" si="5333"/>
        <v>0</v>
      </c>
      <c r="AN1409" s="22">
        <f t="shared" si="5334"/>
        <v>0</v>
      </c>
      <c r="AO1409" s="22">
        <f t="shared" si="5335"/>
        <v>0</v>
      </c>
      <c r="AP1409" s="22">
        <f t="shared" si="5111"/>
        <v>598902.19999999995</v>
      </c>
      <c r="AQ1409" s="22">
        <f t="shared" si="5112"/>
        <v>0</v>
      </c>
      <c r="AR1409" s="22">
        <f t="shared" si="5113"/>
        <v>0</v>
      </c>
      <c r="AS1409" s="22">
        <f t="shared" si="5336"/>
        <v>0</v>
      </c>
      <c r="AT1409" s="22">
        <f t="shared" si="5337"/>
        <v>0</v>
      </c>
      <c r="AU1409" s="22">
        <f t="shared" si="5338"/>
        <v>0</v>
      </c>
      <c r="AV1409" s="22">
        <f t="shared" si="5114"/>
        <v>598902.19999999995</v>
      </c>
      <c r="AW1409" s="22">
        <f t="shared" si="5115"/>
        <v>0</v>
      </c>
      <c r="AX1409" s="22">
        <f t="shared" si="5116"/>
        <v>0</v>
      </c>
      <c r="AY1409" s="22">
        <f t="shared" si="5339"/>
        <v>0</v>
      </c>
      <c r="AZ1409" s="22">
        <f t="shared" si="5340"/>
        <v>0</v>
      </c>
      <c r="BA1409" s="22">
        <f t="shared" si="5341"/>
        <v>0</v>
      </c>
      <c r="BB1409" s="22">
        <f t="shared" si="5117"/>
        <v>598902.19999999995</v>
      </c>
      <c r="BC1409" s="22">
        <f t="shared" si="5118"/>
        <v>0</v>
      </c>
      <c r="BD1409" s="22">
        <f t="shared" si="5119"/>
        <v>0</v>
      </c>
      <c r="BE1409" s="22">
        <f t="shared" si="5342"/>
        <v>0</v>
      </c>
      <c r="BF1409" s="22">
        <f t="shared" si="5343"/>
        <v>0</v>
      </c>
      <c r="BG1409" s="22">
        <f t="shared" si="5344"/>
        <v>0</v>
      </c>
      <c r="BH1409" s="22">
        <f t="shared" si="5120"/>
        <v>598902.19999999995</v>
      </c>
      <c r="BI1409" s="22">
        <f t="shared" si="5121"/>
        <v>0</v>
      </c>
      <c r="BJ1409" s="22">
        <f t="shared" si="5122"/>
        <v>0</v>
      </c>
      <c r="BK1409" s="22">
        <f t="shared" si="5345"/>
        <v>0</v>
      </c>
      <c r="BL1409" s="22">
        <f t="shared" si="5346"/>
        <v>0</v>
      </c>
      <c r="BM1409" s="22">
        <f t="shared" si="5347"/>
        <v>0</v>
      </c>
      <c r="BN1409" s="22">
        <f t="shared" si="5123"/>
        <v>598902.19999999995</v>
      </c>
      <c r="BO1409" s="22">
        <f t="shared" si="5124"/>
        <v>0</v>
      </c>
      <c r="BP1409" s="22">
        <f t="shared" si="5125"/>
        <v>0</v>
      </c>
      <c r="BQ1409" s="22">
        <f t="shared" si="5348"/>
        <v>0</v>
      </c>
      <c r="BR1409" s="22">
        <f t="shared" si="5349"/>
        <v>0</v>
      </c>
      <c r="BS1409" s="22">
        <f t="shared" si="5126"/>
        <v>598902.19999999995</v>
      </c>
      <c r="BT1409" s="22">
        <f t="shared" si="5127"/>
        <v>0</v>
      </c>
      <c r="BU1409" s="22">
        <f t="shared" si="5128"/>
        <v>0</v>
      </c>
      <c r="BV1409" s="22">
        <f t="shared" si="5350"/>
        <v>0</v>
      </c>
      <c r="BW1409" s="22">
        <f t="shared" si="5351"/>
        <v>0</v>
      </c>
      <c r="BX1409" s="22">
        <f t="shared" si="5129"/>
        <v>598902.19999999995</v>
      </c>
      <c r="BY1409" s="22">
        <f t="shared" si="5130"/>
        <v>0</v>
      </c>
      <c r="BZ1409" s="22">
        <f t="shared" si="5131"/>
        <v>0</v>
      </c>
      <c r="CA1409" s="22">
        <f t="shared" si="5352"/>
        <v>0</v>
      </c>
      <c r="CB1409" s="22">
        <f t="shared" si="5353"/>
        <v>0</v>
      </c>
      <c r="CC1409" s="22">
        <f t="shared" si="5354"/>
        <v>0</v>
      </c>
      <c r="CD1409" s="22">
        <f t="shared" si="5262"/>
        <v>598902.19999999995</v>
      </c>
      <c r="CE1409" s="22">
        <f t="shared" si="5355"/>
        <v>0</v>
      </c>
      <c r="CF1409" s="34">
        <f t="shared" si="5312"/>
        <v>598902.19999999995</v>
      </c>
      <c r="CG1409" s="22">
        <f t="shared" si="5264"/>
        <v>0</v>
      </c>
      <c r="CH1409" s="22">
        <f t="shared" si="5356"/>
        <v>0</v>
      </c>
      <c r="CI1409" s="22">
        <f t="shared" si="5313"/>
        <v>0</v>
      </c>
      <c r="CJ1409" s="22">
        <f t="shared" si="5266"/>
        <v>0</v>
      </c>
      <c r="CK1409" s="22">
        <f t="shared" si="5356"/>
        <v>0</v>
      </c>
      <c r="CL1409" s="22">
        <f t="shared" si="5314"/>
        <v>0</v>
      </c>
      <c r="CM1409" s="22">
        <f t="shared" si="5356"/>
        <v>0</v>
      </c>
      <c r="CN1409" s="15"/>
      <c r="CO1409" s="35"/>
      <c r="CS1409" s="5" t="s">
        <v>29</v>
      </c>
    </row>
    <row r="1410" spans="1:99" ht="46.8" x14ac:dyDescent="0.3">
      <c r="A1410" s="36" t="s">
        <v>784</v>
      </c>
      <c r="B1410" s="16">
        <v>240</v>
      </c>
      <c r="C1410" s="32"/>
      <c r="D1410" s="32"/>
      <c r="E1410" s="33" t="s">
        <v>41</v>
      </c>
      <c r="F1410" s="22">
        <f t="shared" si="5315"/>
        <v>598902.19999999995</v>
      </c>
      <c r="G1410" s="22">
        <f t="shared" si="5316"/>
        <v>0</v>
      </c>
      <c r="H1410" s="22">
        <f t="shared" si="5317"/>
        <v>0</v>
      </c>
      <c r="I1410" s="22">
        <f t="shared" si="5318"/>
        <v>0</v>
      </c>
      <c r="J1410" s="22">
        <f t="shared" si="5319"/>
        <v>0</v>
      </c>
      <c r="K1410" s="22">
        <f t="shared" si="5320"/>
        <v>0</v>
      </c>
      <c r="L1410" s="22">
        <f t="shared" si="5096"/>
        <v>598902.19999999995</v>
      </c>
      <c r="M1410" s="22">
        <f t="shared" si="5097"/>
        <v>0</v>
      </c>
      <c r="N1410" s="22">
        <f t="shared" si="5098"/>
        <v>0</v>
      </c>
      <c r="O1410" s="22">
        <f t="shared" si="5321"/>
        <v>0</v>
      </c>
      <c r="P1410" s="22">
        <f t="shared" si="5322"/>
        <v>0</v>
      </c>
      <c r="Q1410" s="22">
        <f t="shared" si="5323"/>
        <v>0</v>
      </c>
      <c r="R1410" s="22">
        <f t="shared" si="5099"/>
        <v>598902.19999999995</v>
      </c>
      <c r="S1410" s="22">
        <f t="shared" si="5100"/>
        <v>0</v>
      </c>
      <c r="T1410" s="22">
        <f t="shared" si="5101"/>
        <v>0</v>
      </c>
      <c r="U1410" s="22">
        <f t="shared" si="5324"/>
        <v>0</v>
      </c>
      <c r="V1410" s="22">
        <f t="shared" si="5325"/>
        <v>0</v>
      </c>
      <c r="W1410" s="22">
        <f t="shared" si="5326"/>
        <v>0</v>
      </c>
      <c r="X1410" s="22">
        <f t="shared" si="5102"/>
        <v>598902.19999999995</v>
      </c>
      <c r="Y1410" s="22">
        <f t="shared" si="5103"/>
        <v>0</v>
      </c>
      <c r="Z1410" s="22">
        <f t="shared" si="5104"/>
        <v>0</v>
      </c>
      <c r="AA1410" s="22">
        <f t="shared" si="5327"/>
        <v>0</v>
      </c>
      <c r="AB1410" s="22">
        <f t="shared" si="5328"/>
        <v>0</v>
      </c>
      <c r="AC1410" s="22">
        <f t="shared" si="5329"/>
        <v>0</v>
      </c>
      <c r="AD1410" s="22">
        <f t="shared" si="5105"/>
        <v>598902.19999999995</v>
      </c>
      <c r="AE1410" s="22">
        <f t="shared" si="5106"/>
        <v>0</v>
      </c>
      <c r="AF1410" s="22">
        <f t="shared" si="5107"/>
        <v>0</v>
      </c>
      <c r="AG1410" s="22">
        <f t="shared" si="5330"/>
        <v>0</v>
      </c>
      <c r="AH1410" s="22">
        <f t="shared" si="5331"/>
        <v>0</v>
      </c>
      <c r="AI1410" s="22">
        <f t="shared" si="5332"/>
        <v>0</v>
      </c>
      <c r="AJ1410" s="22">
        <f t="shared" si="5108"/>
        <v>598902.19999999995</v>
      </c>
      <c r="AK1410" s="22">
        <f t="shared" si="5109"/>
        <v>0</v>
      </c>
      <c r="AL1410" s="22">
        <f t="shared" si="5110"/>
        <v>0</v>
      </c>
      <c r="AM1410" s="22">
        <f t="shared" si="5333"/>
        <v>0</v>
      </c>
      <c r="AN1410" s="22">
        <f t="shared" si="5334"/>
        <v>0</v>
      </c>
      <c r="AO1410" s="22">
        <f t="shared" si="5335"/>
        <v>0</v>
      </c>
      <c r="AP1410" s="22">
        <f t="shared" si="5111"/>
        <v>598902.19999999995</v>
      </c>
      <c r="AQ1410" s="22">
        <f t="shared" si="5112"/>
        <v>0</v>
      </c>
      <c r="AR1410" s="22">
        <f t="shared" si="5113"/>
        <v>0</v>
      </c>
      <c r="AS1410" s="22">
        <f t="shared" si="5336"/>
        <v>0</v>
      </c>
      <c r="AT1410" s="22">
        <f t="shared" si="5337"/>
        <v>0</v>
      </c>
      <c r="AU1410" s="22">
        <f t="shared" si="5338"/>
        <v>0</v>
      </c>
      <c r="AV1410" s="22">
        <f t="shared" si="5114"/>
        <v>598902.19999999995</v>
      </c>
      <c r="AW1410" s="22">
        <f t="shared" si="5115"/>
        <v>0</v>
      </c>
      <c r="AX1410" s="22">
        <f t="shared" si="5116"/>
        <v>0</v>
      </c>
      <c r="AY1410" s="22">
        <f t="shared" si="5339"/>
        <v>0</v>
      </c>
      <c r="AZ1410" s="22">
        <f t="shared" si="5340"/>
        <v>0</v>
      </c>
      <c r="BA1410" s="22">
        <f t="shared" si="5341"/>
        <v>0</v>
      </c>
      <c r="BB1410" s="22">
        <f t="shared" si="5117"/>
        <v>598902.19999999995</v>
      </c>
      <c r="BC1410" s="22">
        <f t="shared" si="5118"/>
        <v>0</v>
      </c>
      <c r="BD1410" s="22">
        <f t="shared" si="5119"/>
        <v>0</v>
      </c>
      <c r="BE1410" s="22">
        <f t="shared" si="5342"/>
        <v>0</v>
      </c>
      <c r="BF1410" s="22">
        <f t="shared" si="5343"/>
        <v>0</v>
      </c>
      <c r="BG1410" s="22">
        <f t="shared" si="5344"/>
        <v>0</v>
      </c>
      <c r="BH1410" s="22">
        <f t="shared" si="5120"/>
        <v>598902.19999999995</v>
      </c>
      <c r="BI1410" s="22">
        <f t="shared" si="5121"/>
        <v>0</v>
      </c>
      <c r="BJ1410" s="22">
        <f t="shared" si="5122"/>
        <v>0</v>
      </c>
      <c r="BK1410" s="22">
        <f t="shared" si="5345"/>
        <v>0</v>
      </c>
      <c r="BL1410" s="22">
        <f t="shared" si="5346"/>
        <v>0</v>
      </c>
      <c r="BM1410" s="22">
        <f t="shared" si="5347"/>
        <v>0</v>
      </c>
      <c r="BN1410" s="22">
        <f t="shared" si="5123"/>
        <v>598902.19999999995</v>
      </c>
      <c r="BO1410" s="22">
        <f t="shared" si="5124"/>
        <v>0</v>
      </c>
      <c r="BP1410" s="22">
        <f t="shared" si="5125"/>
        <v>0</v>
      </c>
      <c r="BQ1410" s="22">
        <f t="shared" si="5348"/>
        <v>0</v>
      </c>
      <c r="BR1410" s="22">
        <f t="shared" si="5349"/>
        <v>0</v>
      </c>
      <c r="BS1410" s="22">
        <f t="shared" si="5126"/>
        <v>598902.19999999995</v>
      </c>
      <c r="BT1410" s="22">
        <f t="shared" si="5127"/>
        <v>0</v>
      </c>
      <c r="BU1410" s="22">
        <f t="shared" si="5128"/>
        <v>0</v>
      </c>
      <c r="BV1410" s="22">
        <f t="shared" si="5350"/>
        <v>0</v>
      </c>
      <c r="BW1410" s="22">
        <f t="shared" si="5351"/>
        <v>0</v>
      </c>
      <c r="BX1410" s="22">
        <f t="shared" si="5129"/>
        <v>598902.19999999995</v>
      </c>
      <c r="BY1410" s="22">
        <f t="shared" si="5130"/>
        <v>0</v>
      </c>
      <c r="BZ1410" s="22">
        <f t="shared" si="5131"/>
        <v>0</v>
      </c>
      <c r="CA1410" s="22">
        <f t="shared" si="5352"/>
        <v>0</v>
      </c>
      <c r="CB1410" s="22">
        <f t="shared" si="5353"/>
        <v>0</v>
      </c>
      <c r="CC1410" s="22">
        <f t="shared" si="5354"/>
        <v>0</v>
      </c>
      <c r="CD1410" s="22">
        <f t="shared" si="5262"/>
        <v>598902.19999999995</v>
      </c>
      <c r="CE1410" s="22">
        <f t="shared" si="5355"/>
        <v>0</v>
      </c>
      <c r="CF1410" s="34">
        <f t="shared" si="5312"/>
        <v>598902.19999999995</v>
      </c>
      <c r="CG1410" s="22">
        <f t="shared" si="5264"/>
        <v>0</v>
      </c>
      <c r="CH1410" s="22">
        <f t="shared" si="5356"/>
        <v>0</v>
      </c>
      <c r="CI1410" s="22">
        <f t="shared" si="5313"/>
        <v>0</v>
      </c>
      <c r="CJ1410" s="22">
        <f t="shared" si="5266"/>
        <v>0</v>
      </c>
      <c r="CK1410" s="22">
        <f t="shared" si="5356"/>
        <v>0</v>
      </c>
      <c r="CL1410" s="22">
        <f t="shared" si="5314"/>
        <v>0</v>
      </c>
      <c r="CM1410" s="22">
        <f t="shared" si="5356"/>
        <v>0</v>
      </c>
      <c r="CN1410" s="15"/>
      <c r="CO1410" s="35"/>
      <c r="CT1410" s="5" t="s">
        <v>30</v>
      </c>
    </row>
    <row r="1411" spans="1:99" x14ac:dyDescent="0.3">
      <c r="A1411" s="36" t="s">
        <v>784</v>
      </c>
      <c r="B1411" s="16">
        <v>240</v>
      </c>
      <c r="C1411" s="32" t="s">
        <v>395</v>
      </c>
      <c r="D1411" s="32" t="s">
        <v>354</v>
      </c>
      <c r="E1411" s="33" t="s">
        <v>783</v>
      </c>
      <c r="F1411" s="22">
        <v>598902.19999999995</v>
      </c>
      <c r="G1411" s="22"/>
      <c r="H1411" s="22"/>
      <c r="I1411" s="22"/>
      <c r="J1411" s="22"/>
      <c r="K1411" s="22"/>
      <c r="L1411" s="22">
        <f t="shared" si="5096"/>
        <v>598902.19999999995</v>
      </c>
      <c r="M1411" s="22">
        <f t="shared" si="5097"/>
        <v>0</v>
      </c>
      <c r="N1411" s="22">
        <f t="shared" si="5098"/>
        <v>0</v>
      </c>
      <c r="O1411" s="22"/>
      <c r="P1411" s="22"/>
      <c r="Q1411" s="22"/>
      <c r="R1411" s="22">
        <f t="shared" si="5099"/>
        <v>598902.19999999995</v>
      </c>
      <c r="S1411" s="22">
        <f t="shared" si="5100"/>
        <v>0</v>
      </c>
      <c r="T1411" s="22">
        <f t="shared" si="5101"/>
        <v>0</v>
      </c>
      <c r="U1411" s="22"/>
      <c r="V1411" s="22"/>
      <c r="W1411" s="22"/>
      <c r="X1411" s="22">
        <f t="shared" si="5102"/>
        <v>598902.19999999995</v>
      </c>
      <c r="Y1411" s="22">
        <f t="shared" si="5103"/>
        <v>0</v>
      </c>
      <c r="Z1411" s="22">
        <f t="shared" si="5104"/>
        <v>0</v>
      </c>
      <c r="AA1411" s="22"/>
      <c r="AB1411" s="22"/>
      <c r="AC1411" s="22"/>
      <c r="AD1411" s="22">
        <f t="shared" si="5105"/>
        <v>598902.19999999995</v>
      </c>
      <c r="AE1411" s="22">
        <f t="shared" si="5106"/>
        <v>0</v>
      </c>
      <c r="AF1411" s="22">
        <f t="shared" si="5107"/>
        <v>0</v>
      </c>
      <c r="AG1411" s="22"/>
      <c r="AH1411" s="22"/>
      <c r="AI1411" s="22"/>
      <c r="AJ1411" s="22">
        <f t="shared" si="5108"/>
        <v>598902.19999999995</v>
      </c>
      <c r="AK1411" s="22">
        <f t="shared" si="5109"/>
        <v>0</v>
      </c>
      <c r="AL1411" s="22">
        <f t="shared" si="5110"/>
        <v>0</v>
      </c>
      <c r="AM1411" s="22"/>
      <c r="AN1411" s="22"/>
      <c r="AO1411" s="22"/>
      <c r="AP1411" s="22">
        <f t="shared" si="5111"/>
        <v>598902.19999999995</v>
      </c>
      <c r="AQ1411" s="22">
        <f t="shared" si="5112"/>
        <v>0</v>
      </c>
      <c r="AR1411" s="22">
        <f t="shared" si="5113"/>
        <v>0</v>
      </c>
      <c r="AS1411" s="22"/>
      <c r="AT1411" s="22"/>
      <c r="AU1411" s="22"/>
      <c r="AV1411" s="22">
        <f t="shared" si="5114"/>
        <v>598902.19999999995</v>
      </c>
      <c r="AW1411" s="22">
        <f t="shared" si="5115"/>
        <v>0</v>
      </c>
      <c r="AX1411" s="22">
        <f t="shared" si="5116"/>
        <v>0</v>
      </c>
      <c r="AY1411" s="22"/>
      <c r="AZ1411" s="22"/>
      <c r="BA1411" s="22"/>
      <c r="BB1411" s="22">
        <f t="shared" si="5117"/>
        <v>598902.19999999995</v>
      </c>
      <c r="BC1411" s="22">
        <f t="shared" si="5118"/>
        <v>0</v>
      </c>
      <c r="BD1411" s="22">
        <f t="shared" si="5119"/>
        <v>0</v>
      </c>
      <c r="BE1411" s="22"/>
      <c r="BF1411" s="22"/>
      <c r="BG1411" s="22"/>
      <c r="BH1411" s="22">
        <f t="shared" si="5120"/>
        <v>598902.19999999995</v>
      </c>
      <c r="BI1411" s="22">
        <f t="shared" si="5121"/>
        <v>0</v>
      </c>
      <c r="BJ1411" s="22">
        <f t="shared" si="5122"/>
        <v>0</v>
      </c>
      <c r="BK1411" s="22"/>
      <c r="BL1411" s="22"/>
      <c r="BM1411" s="22"/>
      <c r="BN1411" s="22">
        <f t="shared" si="5123"/>
        <v>598902.19999999995</v>
      </c>
      <c r="BO1411" s="22">
        <f t="shared" si="5124"/>
        <v>0</v>
      </c>
      <c r="BP1411" s="22">
        <f t="shared" si="5125"/>
        <v>0</v>
      </c>
      <c r="BQ1411" s="22"/>
      <c r="BR1411" s="22"/>
      <c r="BS1411" s="22">
        <f t="shared" si="5126"/>
        <v>598902.19999999995</v>
      </c>
      <c r="BT1411" s="22">
        <f t="shared" si="5127"/>
        <v>0</v>
      </c>
      <c r="BU1411" s="22">
        <f t="shared" si="5128"/>
        <v>0</v>
      </c>
      <c r="BV1411" s="22"/>
      <c r="BW1411" s="22"/>
      <c r="BX1411" s="22">
        <f t="shared" si="5129"/>
        <v>598902.19999999995</v>
      </c>
      <c r="BY1411" s="22">
        <f t="shared" si="5130"/>
        <v>0</v>
      </c>
      <c r="BZ1411" s="22">
        <f t="shared" si="5131"/>
        <v>0</v>
      </c>
      <c r="CA1411" s="22"/>
      <c r="CB1411" s="22"/>
      <c r="CC1411" s="22"/>
      <c r="CD1411" s="22">
        <f t="shared" si="5262"/>
        <v>598902.19999999995</v>
      </c>
      <c r="CE1411" s="22"/>
      <c r="CF1411" s="34">
        <f t="shared" si="5312"/>
        <v>598902.19999999995</v>
      </c>
      <c r="CG1411" s="22">
        <f t="shared" si="5264"/>
        <v>0</v>
      </c>
      <c r="CH1411" s="22"/>
      <c r="CI1411" s="22">
        <f t="shared" si="5313"/>
        <v>0</v>
      </c>
      <c r="CJ1411" s="22">
        <f t="shared" si="5266"/>
        <v>0</v>
      </c>
      <c r="CK1411" s="22"/>
      <c r="CL1411" s="22">
        <f t="shared" si="5314"/>
        <v>0</v>
      </c>
      <c r="CM1411" s="22"/>
      <c r="CN1411" s="15"/>
      <c r="CO1411" s="35"/>
    </row>
    <row r="1412" spans="1:99" ht="31.2" x14ac:dyDescent="0.3">
      <c r="A1412" s="36" t="s">
        <v>785</v>
      </c>
      <c r="B1412" s="16"/>
      <c r="C1412" s="32"/>
      <c r="D1412" s="32"/>
      <c r="E1412" s="33" t="s">
        <v>786</v>
      </c>
      <c r="F1412" s="22">
        <f t="shared" si="5315"/>
        <v>33440.6</v>
      </c>
      <c r="G1412" s="22">
        <f t="shared" si="5316"/>
        <v>6273.9</v>
      </c>
      <c r="H1412" s="22">
        <f t="shared" si="5317"/>
        <v>6288.6</v>
      </c>
      <c r="I1412" s="22">
        <f t="shared" si="5318"/>
        <v>0</v>
      </c>
      <c r="J1412" s="22">
        <f t="shared" si="5319"/>
        <v>0</v>
      </c>
      <c r="K1412" s="22">
        <f t="shared" si="5320"/>
        <v>0</v>
      </c>
      <c r="L1412" s="22">
        <f t="shared" si="5096"/>
        <v>33440.6</v>
      </c>
      <c r="M1412" s="22">
        <f t="shared" si="5097"/>
        <v>6273.9</v>
      </c>
      <c r="N1412" s="22">
        <f t="shared" si="5098"/>
        <v>6288.6</v>
      </c>
      <c r="O1412" s="22">
        <f t="shared" si="5321"/>
        <v>0</v>
      </c>
      <c r="P1412" s="22">
        <f t="shared" si="5322"/>
        <v>0</v>
      </c>
      <c r="Q1412" s="22">
        <f t="shared" si="5323"/>
        <v>0</v>
      </c>
      <c r="R1412" s="22">
        <f t="shared" si="5099"/>
        <v>33440.6</v>
      </c>
      <c r="S1412" s="22">
        <f t="shared" si="5100"/>
        <v>6273.9</v>
      </c>
      <c r="T1412" s="22">
        <f t="shared" si="5101"/>
        <v>6288.6</v>
      </c>
      <c r="U1412" s="22">
        <f t="shared" si="5324"/>
        <v>0</v>
      </c>
      <c r="V1412" s="22">
        <f t="shared" si="5325"/>
        <v>0</v>
      </c>
      <c r="W1412" s="22">
        <f t="shared" si="5326"/>
        <v>0</v>
      </c>
      <c r="X1412" s="22">
        <f t="shared" si="5102"/>
        <v>33440.6</v>
      </c>
      <c r="Y1412" s="22">
        <f t="shared" si="5103"/>
        <v>6273.9</v>
      </c>
      <c r="Z1412" s="22">
        <f t="shared" si="5104"/>
        <v>6288.6</v>
      </c>
      <c r="AA1412" s="22">
        <f t="shared" si="5327"/>
        <v>0</v>
      </c>
      <c r="AB1412" s="22">
        <f t="shared" si="5328"/>
        <v>0</v>
      </c>
      <c r="AC1412" s="22">
        <f t="shared" si="5329"/>
        <v>0</v>
      </c>
      <c r="AD1412" s="22">
        <f t="shared" si="5105"/>
        <v>33440.6</v>
      </c>
      <c r="AE1412" s="22">
        <f t="shared" si="5106"/>
        <v>6273.9</v>
      </c>
      <c r="AF1412" s="22">
        <f t="shared" si="5107"/>
        <v>6288.6</v>
      </c>
      <c r="AG1412" s="22">
        <f t="shared" si="5330"/>
        <v>0</v>
      </c>
      <c r="AH1412" s="22">
        <f t="shared" si="5331"/>
        <v>0</v>
      </c>
      <c r="AI1412" s="22">
        <f t="shared" si="5332"/>
        <v>0</v>
      </c>
      <c r="AJ1412" s="22">
        <f t="shared" si="5108"/>
        <v>33440.6</v>
      </c>
      <c r="AK1412" s="22">
        <f t="shared" si="5109"/>
        <v>6273.9</v>
      </c>
      <c r="AL1412" s="22">
        <f t="shared" si="5110"/>
        <v>6288.6</v>
      </c>
      <c r="AM1412" s="22">
        <f t="shared" si="5333"/>
        <v>0</v>
      </c>
      <c r="AN1412" s="22">
        <f t="shared" si="5334"/>
        <v>10422.879999999999</v>
      </c>
      <c r="AO1412" s="22">
        <f t="shared" si="5335"/>
        <v>153226.75200000001</v>
      </c>
      <c r="AP1412" s="22">
        <f t="shared" si="5111"/>
        <v>33440.6</v>
      </c>
      <c r="AQ1412" s="22">
        <f t="shared" si="5112"/>
        <v>16696.78</v>
      </c>
      <c r="AR1412" s="22">
        <f t="shared" si="5113"/>
        <v>159515.35200000001</v>
      </c>
      <c r="AS1412" s="22">
        <f t="shared" si="5336"/>
        <v>0</v>
      </c>
      <c r="AT1412" s="22">
        <f t="shared" si="5337"/>
        <v>-10422.879999999999</v>
      </c>
      <c r="AU1412" s="22">
        <f t="shared" si="5338"/>
        <v>-153226.75200000001</v>
      </c>
      <c r="AV1412" s="22">
        <f t="shared" si="5114"/>
        <v>33440.6</v>
      </c>
      <c r="AW1412" s="22">
        <f t="shared" si="5115"/>
        <v>6273.9</v>
      </c>
      <c r="AX1412" s="22">
        <f t="shared" si="5116"/>
        <v>6288.6000000000058</v>
      </c>
      <c r="AY1412" s="22">
        <f t="shared" si="5339"/>
        <v>-850</v>
      </c>
      <c r="AZ1412" s="22">
        <f t="shared" si="5340"/>
        <v>0</v>
      </c>
      <c r="BA1412" s="22">
        <f t="shared" si="5341"/>
        <v>0</v>
      </c>
      <c r="BB1412" s="22">
        <f t="shared" si="5117"/>
        <v>32590.6</v>
      </c>
      <c r="BC1412" s="22">
        <f t="shared" si="5118"/>
        <v>6273.9</v>
      </c>
      <c r="BD1412" s="22">
        <f t="shared" si="5119"/>
        <v>6288.6000000000058</v>
      </c>
      <c r="BE1412" s="22">
        <f t="shared" si="5342"/>
        <v>0</v>
      </c>
      <c r="BF1412" s="22">
        <f t="shared" si="5343"/>
        <v>0</v>
      </c>
      <c r="BG1412" s="22">
        <f t="shared" si="5344"/>
        <v>0</v>
      </c>
      <c r="BH1412" s="22">
        <f t="shared" si="5120"/>
        <v>32590.6</v>
      </c>
      <c r="BI1412" s="22">
        <f t="shared" si="5121"/>
        <v>6273.9</v>
      </c>
      <c r="BJ1412" s="22">
        <f t="shared" si="5122"/>
        <v>6288.6000000000058</v>
      </c>
      <c r="BK1412" s="22">
        <f t="shared" si="5345"/>
        <v>0</v>
      </c>
      <c r="BL1412" s="22">
        <f t="shared" si="5346"/>
        <v>0</v>
      </c>
      <c r="BM1412" s="22">
        <f t="shared" si="5347"/>
        <v>0</v>
      </c>
      <c r="BN1412" s="22">
        <f t="shared" si="5123"/>
        <v>32590.6</v>
      </c>
      <c r="BO1412" s="22">
        <f t="shared" si="5124"/>
        <v>6273.9</v>
      </c>
      <c r="BP1412" s="22">
        <f t="shared" si="5125"/>
        <v>6288.6000000000058</v>
      </c>
      <c r="BQ1412" s="22">
        <f t="shared" si="5348"/>
        <v>0</v>
      </c>
      <c r="BR1412" s="22">
        <f t="shared" si="5349"/>
        <v>0</v>
      </c>
      <c r="BS1412" s="22">
        <f t="shared" si="5126"/>
        <v>32590.6</v>
      </c>
      <c r="BT1412" s="22">
        <f t="shared" si="5127"/>
        <v>6273.9</v>
      </c>
      <c r="BU1412" s="22">
        <f t="shared" si="5128"/>
        <v>6288.6000000000058</v>
      </c>
      <c r="BV1412" s="22">
        <f t="shared" si="5350"/>
        <v>0</v>
      </c>
      <c r="BW1412" s="22">
        <f t="shared" si="5351"/>
        <v>0</v>
      </c>
      <c r="BX1412" s="22">
        <f t="shared" si="5129"/>
        <v>32590.6</v>
      </c>
      <c r="BY1412" s="22">
        <f t="shared" si="5130"/>
        <v>6273.9</v>
      </c>
      <c r="BZ1412" s="22">
        <f t="shared" si="5131"/>
        <v>6288.6000000000058</v>
      </c>
      <c r="CA1412" s="22">
        <f t="shared" si="5352"/>
        <v>0</v>
      </c>
      <c r="CB1412" s="22">
        <f t="shared" si="5353"/>
        <v>0</v>
      </c>
      <c r="CC1412" s="22">
        <f t="shared" si="5354"/>
        <v>0</v>
      </c>
      <c r="CD1412" s="22">
        <f t="shared" si="5262"/>
        <v>32590.6</v>
      </c>
      <c r="CE1412" s="22">
        <f t="shared" si="5355"/>
        <v>0</v>
      </c>
      <c r="CF1412" s="34">
        <f t="shared" si="5312"/>
        <v>32590.6</v>
      </c>
      <c r="CG1412" s="22">
        <f t="shared" si="5264"/>
        <v>6273.9</v>
      </c>
      <c r="CH1412" s="22">
        <f t="shared" si="5356"/>
        <v>0</v>
      </c>
      <c r="CI1412" s="22">
        <f t="shared" si="5313"/>
        <v>6273.9</v>
      </c>
      <c r="CJ1412" s="22">
        <f t="shared" si="5266"/>
        <v>6288.6000000000058</v>
      </c>
      <c r="CK1412" s="22">
        <f t="shared" si="5356"/>
        <v>0</v>
      </c>
      <c r="CL1412" s="22">
        <f t="shared" si="5314"/>
        <v>6288.6000000000058</v>
      </c>
      <c r="CM1412" s="22">
        <f t="shared" si="5356"/>
        <v>0</v>
      </c>
      <c r="CN1412" s="15"/>
      <c r="CO1412" s="35"/>
      <c r="CR1412" s="5" t="s">
        <v>28</v>
      </c>
    </row>
    <row r="1413" spans="1:99" ht="31.2" x14ac:dyDescent="0.3">
      <c r="A1413" s="36" t="s">
        <v>787</v>
      </c>
      <c r="B1413" s="16"/>
      <c r="C1413" s="32"/>
      <c r="D1413" s="32"/>
      <c r="E1413" s="33" t="s">
        <v>788</v>
      </c>
      <c r="F1413" s="22">
        <f t="shared" si="5315"/>
        <v>33440.6</v>
      </c>
      <c r="G1413" s="22">
        <f t="shared" si="5316"/>
        <v>6273.9</v>
      </c>
      <c r="H1413" s="22">
        <f t="shared" si="5317"/>
        <v>6288.6</v>
      </c>
      <c r="I1413" s="22">
        <f t="shared" si="5318"/>
        <v>0</v>
      </c>
      <c r="J1413" s="22">
        <f t="shared" si="5319"/>
        <v>0</v>
      </c>
      <c r="K1413" s="22">
        <f t="shared" si="5320"/>
        <v>0</v>
      </c>
      <c r="L1413" s="22">
        <f t="shared" si="5096"/>
        <v>33440.6</v>
      </c>
      <c r="M1413" s="22">
        <f t="shared" si="5097"/>
        <v>6273.9</v>
      </c>
      <c r="N1413" s="22">
        <f t="shared" si="5098"/>
        <v>6288.6</v>
      </c>
      <c r="O1413" s="22">
        <f t="shared" si="5321"/>
        <v>0</v>
      </c>
      <c r="P1413" s="22">
        <f t="shared" si="5322"/>
        <v>0</v>
      </c>
      <c r="Q1413" s="22">
        <f t="shared" si="5323"/>
        <v>0</v>
      </c>
      <c r="R1413" s="22">
        <f t="shared" si="5099"/>
        <v>33440.6</v>
      </c>
      <c r="S1413" s="22">
        <f t="shared" si="5100"/>
        <v>6273.9</v>
      </c>
      <c r="T1413" s="22">
        <f t="shared" si="5101"/>
        <v>6288.6</v>
      </c>
      <c r="U1413" s="22">
        <f t="shared" si="5324"/>
        <v>0</v>
      </c>
      <c r="V1413" s="22">
        <f t="shared" si="5325"/>
        <v>0</v>
      </c>
      <c r="W1413" s="22">
        <f t="shared" si="5326"/>
        <v>0</v>
      </c>
      <c r="X1413" s="22">
        <f t="shared" si="5102"/>
        <v>33440.6</v>
      </c>
      <c r="Y1413" s="22">
        <f t="shared" si="5103"/>
        <v>6273.9</v>
      </c>
      <c r="Z1413" s="22">
        <f t="shared" si="5104"/>
        <v>6288.6</v>
      </c>
      <c r="AA1413" s="22">
        <f t="shared" si="5327"/>
        <v>0</v>
      </c>
      <c r="AB1413" s="22">
        <f t="shared" si="5328"/>
        <v>0</v>
      </c>
      <c r="AC1413" s="22">
        <f t="shared" si="5329"/>
        <v>0</v>
      </c>
      <c r="AD1413" s="22">
        <f t="shared" si="5105"/>
        <v>33440.6</v>
      </c>
      <c r="AE1413" s="22">
        <f t="shared" si="5106"/>
        <v>6273.9</v>
      </c>
      <c r="AF1413" s="22">
        <f t="shared" si="5107"/>
        <v>6288.6</v>
      </c>
      <c r="AG1413" s="22">
        <f t="shared" si="5330"/>
        <v>0</v>
      </c>
      <c r="AH1413" s="22">
        <f t="shared" si="5331"/>
        <v>0</v>
      </c>
      <c r="AI1413" s="22">
        <f t="shared" si="5332"/>
        <v>0</v>
      </c>
      <c r="AJ1413" s="22">
        <f t="shared" si="5108"/>
        <v>33440.6</v>
      </c>
      <c r="AK1413" s="22">
        <f t="shared" si="5109"/>
        <v>6273.9</v>
      </c>
      <c r="AL1413" s="22">
        <f t="shared" si="5110"/>
        <v>6288.6</v>
      </c>
      <c r="AM1413" s="22">
        <f t="shared" si="5333"/>
        <v>0</v>
      </c>
      <c r="AN1413" s="22">
        <f t="shared" si="5334"/>
        <v>10422.879999999999</v>
      </c>
      <c r="AO1413" s="22">
        <f t="shared" si="5335"/>
        <v>153226.75200000001</v>
      </c>
      <c r="AP1413" s="22">
        <f t="shared" si="5111"/>
        <v>33440.6</v>
      </c>
      <c r="AQ1413" s="22">
        <f t="shared" si="5112"/>
        <v>16696.78</v>
      </c>
      <c r="AR1413" s="22">
        <f t="shared" si="5113"/>
        <v>159515.35200000001</v>
      </c>
      <c r="AS1413" s="22">
        <f t="shared" si="5336"/>
        <v>0</v>
      </c>
      <c r="AT1413" s="22">
        <f t="shared" si="5337"/>
        <v>-10422.879999999999</v>
      </c>
      <c r="AU1413" s="22">
        <f t="shared" si="5338"/>
        <v>-153226.75200000001</v>
      </c>
      <c r="AV1413" s="22">
        <f t="shared" si="5114"/>
        <v>33440.6</v>
      </c>
      <c r="AW1413" s="22">
        <f t="shared" si="5115"/>
        <v>6273.9</v>
      </c>
      <c r="AX1413" s="22">
        <f t="shared" si="5116"/>
        <v>6288.6000000000058</v>
      </c>
      <c r="AY1413" s="22">
        <f t="shared" si="5339"/>
        <v>-850</v>
      </c>
      <c r="AZ1413" s="22">
        <f t="shared" si="5340"/>
        <v>0</v>
      </c>
      <c r="BA1413" s="22">
        <f t="shared" si="5341"/>
        <v>0</v>
      </c>
      <c r="BB1413" s="22">
        <f t="shared" si="5117"/>
        <v>32590.6</v>
      </c>
      <c r="BC1413" s="22">
        <f t="shared" si="5118"/>
        <v>6273.9</v>
      </c>
      <c r="BD1413" s="22">
        <f t="shared" si="5119"/>
        <v>6288.6000000000058</v>
      </c>
      <c r="BE1413" s="22">
        <f t="shared" si="5342"/>
        <v>0</v>
      </c>
      <c r="BF1413" s="22">
        <f t="shared" si="5343"/>
        <v>0</v>
      </c>
      <c r="BG1413" s="22">
        <f t="shared" si="5344"/>
        <v>0</v>
      </c>
      <c r="BH1413" s="22">
        <f t="shared" si="5120"/>
        <v>32590.6</v>
      </c>
      <c r="BI1413" s="22">
        <f t="shared" si="5121"/>
        <v>6273.9</v>
      </c>
      <c r="BJ1413" s="22">
        <f t="shared" si="5122"/>
        <v>6288.6000000000058</v>
      </c>
      <c r="BK1413" s="22">
        <f t="shared" si="5345"/>
        <v>0</v>
      </c>
      <c r="BL1413" s="22">
        <f t="shared" si="5346"/>
        <v>0</v>
      </c>
      <c r="BM1413" s="22">
        <f t="shared" si="5347"/>
        <v>0</v>
      </c>
      <c r="BN1413" s="22">
        <f t="shared" si="5123"/>
        <v>32590.6</v>
      </c>
      <c r="BO1413" s="22">
        <f t="shared" si="5124"/>
        <v>6273.9</v>
      </c>
      <c r="BP1413" s="22">
        <f t="shared" si="5125"/>
        <v>6288.6000000000058</v>
      </c>
      <c r="BQ1413" s="22">
        <f t="shared" si="5348"/>
        <v>0</v>
      </c>
      <c r="BR1413" s="22">
        <f t="shared" si="5349"/>
        <v>0</v>
      </c>
      <c r="BS1413" s="22">
        <f t="shared" si="5126"/>
        <v>32590.6</v>
      </c>
      <c r="BT1413" s="22">
        <f t="shared" si="5127"/>
        <v>6273.9</v>
      </c>
      <c r="BU1413" s="22">
        <f t="shared" si="5128"/>
        <v>6288.6000000000058</v>
      </c>
      <c r="BV1413" s="22">
        <f t="shared" si="5350"/>
        <v>0</v>
      </c>
      <c r="BW1413" s="22">
        <f t="shared" si="5351"/>
        <v>0</v>
      </c>
      <c r="BX1413" s="22">
        <f t="shared" si="5129"/>
        <v>32590.6</v>
      </c>
      <c r="BY1413" s="22">
        <f t="shared" si="5130"/>
        <v>6273.9</v>
      </c>
      <c r="BZ1413" s="22">
        <f t="shared" si="5131"/>
        <v>6288.6000000000058</v>
      </c>
      <c r="CA1413" s="22">
        <f t="shared" si="5352"/>
        <v>0</v>
      </c>
      <c r="CB1413" s="22">
        <f t="shared" si="5353"/>
        <v>0</v>
      </c>
      <c r="CC1413" s="22">
        <f t="shared" si="5354"/>
        <v>0</v>
      </c>
      <c r="CD1413" s="22">
        <f t="shared" si="5262"/>
        <v>32590.6</v>
      </c>
      <c r="CE1413" s="22">
        <f t="shared" si="5355"/>
        <v>0</v>
      </c>
      <c r="CF1413" s="34">
        <f t="shared" si="5312"/>
        <v>32590.6</v>
      </c>
      <c r="CG1413" s="22">
        <f t="shared" si="5264"/>
        <v>6273.9</v>
      </c>
      <c r="CH1413" s="22">
        <f t="shared" si="5356"/>
        <v>0</v>
      </c>
      <c r="CI1413" s="22">
        <f t="shared" si="5313"/>
        <v>6273.9</v>
      </c>
      <c r="CJ1413" s="22">
        <f t="shared" si="5266"/>
        <v>6288.6000000000058</v>
      </c>
      <c r="CK1413" s="22">
        <f t="shared" si="5356"/>
        <v>0</v>
      </c>
      <c r="CL1413" s="22">
        <f t="shared" si="5314"/>
        <v>6288.6000000000058</v>
      </c>
      <c r="CM1413" s="22">
        <f t="shared" si="5356"/>
        <v>0</v>
      </c>
      <c r="CN1413" s="15"/>
      <c r="CO1413" s="35"/>
      <c r="CU1413" s="5" t="s">
        <v>31</v>
      </c>
    </row>
    <row r="1414" spans="1:99" ht="31.2" x14ac:dyDescent="0.3">
      <c r="A1414" s="36" t="s">
        <v>787</v>
      </c>
      <c r="B1414" s="16">
        <v>200</v>
      </c>
      <c r="C1414" s="32"/>
      <c r="D1414" s="32"/>
      <c r="E1414" s="33" t="s">
        <v>40</v>
      </c>
      <c r="F1414" s="22">
        <f t="shared" si="5315"/>
        <v>33440.6</v>
      </c>
      <c r="G1414" s="22">
        <f t="shared" si="5316"/>
        <v>6273.9</v>
      </c>
      <c r="H1414" s="22">
        <f t="shared" si="5317"/>
        <v>6288.6</v>
      </c>
      <c r="I1414" s="22">
        <f t="shared" si="5318"/>
        <v>0</v>
      </c>
      <c r="J1414" s="22">
        <f t="shared" si="5319"/>
        <v>0</v>
      </c>
      <c r="K1414" s="22">
        <f t="shared" si="5320"/>
        <v>0</v>
      </c>
      <c r="L1414" s="22">
        <f t="shared" si="5096"/>
        <v>33440.6</v>
      </c>
      <c r="M1414" s="22">
        <f t="shared" si="5097"/>
        <v>6273.9</v>
      </c>
      <c r="N1414" s="22">
        <f t="shared" si="5098"/>
        <v>6288.6</v>
      </c>
      <c r="O1414" s="22">
        <f t="shared" si="5321"/>
        <v>0</v>
      </c>
      <c r="P1414" s="22">
        <f t="shared" si="5322"/>
        <v>0</v>
      </c>
      <c r="Q1414" s="22">
        <f t="shared" si="5323"/>
        <v>0</v>
      </c>
      <c r="R1414" s="22">
        <f t="shared" si="5099"/>
        <v>33440.6</v>
      </c>
      <c r="S1414" s="22">
        <f t="shared" si="5100"/>
        <v>6273.9</v>
      </c>
      <c r="T1414" s="22">
        <f t="shared" si="5101"/>
        <v>6288.6</v>
      </c>
      <c r="U1414" s="22">
        <f t="shared" si="5324"/>
        <v>0</v>
      </c>
      <c r="V1414" s="22">
        <f t="shared" si="5325"/>
        <v>0</v>
      </c>
      <c r="W1414" s="22">
        <f t="shared" si="5326"/>
        <v>0</v>
      </c>
      <c r="X1414" s="22">
        <f t="shared" si="5102"/>
        <v>33440.6</v>
      </c>
      <c r="Y1414" s="22">
        <f t="shared" si="5103"/>
        <v>6273.9</v>
      </c>
      <c r="Z1414" s="22">
        <f t="shared" si="5104"/>
        <v>6288.6</v>
      </c>
      <c r="AA1414" s="22">
        <f t="shared" si="5327"/>
        <v>0</v>
      </c>
      <c r="AB1414" s="22">
        <f t="shared" si="5328"/>
        <v>0</v>
      </c>
      <c r="AC1414" s="22">
        <f t="shared" si="5329"/>
        <v>0</v>
      </c>
      <c r="AD1414" s="22">
        <f t="shared" si="5105"/>
        <v>33440.6</v>
      </c>
      <c r="AE1414" s="22">
        <f t="shared" si="5106"/>
        <v>6273.9</v>
      </c>
      <c r="AF1414" s="22">
        <f t="shared" si="5107"/>
        <v>6288.6</v>
      </c>
      <c r="AG1414" s="22">
        <f t="shared" si="5330"/>
        <v>0</v>
      </c>
      <c r="AH1414" s="22">
        <f t="shared" si="5331"/>
        <v>0</v>
      </c>
      <c r="AI1414" s="22">
        <f t="shared" si="5332"/>
        <v>0</v>
      </c>
      <c r="AJ1414" s="22">
        <f t="shared" si="5108"/>
        <v>33440.6</v>
      </c>
      <c r="AK1414" s="22">
        <f t="shared" si="5109"/>
        <v>6273.9</v>
      </c>
      <c r="AL1414" s="22">
        <f t="shared" si="5110"/>
        <v>6288.6</v>
      </c>
      <c r="AM1414" s="22">
        <f t="shared" si="5333"/>
        <v>0</v>
      </c>
      <c r="AN1414" s="22">
        <f t="shared" si="5334"/>
        <v>10422.879999999999</v>
      </c>
      <c r="AO1414" s="22">
        <f t="shared" si="5335"/>
        <v>153226.75200000001</v>
      </c>
      <c r="AP1414" s="22">
        <f t="shared" si="5111"/>
        <v>33440.6</v>
      </c>
      <c r="AQ1414" s="22">
        <f t="shared" si="5112"/>
        <v>16696.78</v>
      </c>
      <c r="AR1414" s="22">
        <f t="shared" si="5113"/>
        <v>159515.35200000001</v>
      </c>
      <c r="AS1414" s="22">
        <f t="shared" si="5336"/>
        <v>0</v>
      </c>
      <c r="AT1414" s="22">
        <f t="shared" si="5337"/>
        <v>-10422.879999999999</v>
      </c>
      <c r="AU1414" s="22">
        <f t="shared" si="5338"/>
        <v>-153226.75200000001</v>
      </c>
      <c r="AV1414" s="22">
        <f t="shared" si="5114"/>
        <v>33440.6</v>
      </c>
      <c r="AW1414" s="22">
        <f t="shared" si="5115"/>
        <v>6273.9</v>
      </c>
      <c r="AX1414" s="22">
        <f t="shared" si="5116"/>
        <v>6288.6000000000058</v>
      </c>
      <c r="AY1414" s="22">
        <f t="shared" si="5339"/>
        <v>-850</v>
      </c>
      <c r="AZ1414" s="22">
        <f t="shared" si="5340"/>
        <v>0</v>
      </c>
      <c r="BA1414" s="22">
        <f t="shared" si="5341"/>
        <v>0</v>
      </c>
      <c r="BB1414" s="22">
        <f t="shared" si="5117"/>
        <v>32590.6</v>
      </c>
      <c r="BC1414" s="22">
        <f t="shared" si="5118"/>
        <v>6273.9</v>
      </c>
      <c r="BD1414" s="22">
        <f t="shared" si="5119"/>
        <v>6288.6000000000058</v>
      </c>
      <c r="BE1414" s="22">
        <f t="shared" si="5342"/>
        <v>0</v>
      </c>
      <c r="BF1414" s="22">
        <f t="shared" si="5343"/>
        <v>0</v>
      </c>
      <c r="BG1414" s="22">
        <f t="shared" si="5344"/>
        <v>0</v>
      </c>
      <c r="BH1414" s="22">
        <f t="shared" si="5120"/>
        <v>32590.6</v>
      </c>
      <c r="BI1414" s="22">
        <f t="shared" si="5121"/>
        <v>6273.9</v>
      </c>
      <c r="BJ1414" s="22">
        <f t="shared" si="5122"/>
        <v>6288.6000000000058</v>
      </c>
      <c r="BK1414" s="22">
        <f t="shared" si="5345"/>
        <v>0</v>
      </c>
      <c r="BL1414" s="22">
        <f t="shared" si="5346"/>
        <v>0</v>
      </c>
      <c r="BM1414" s="22">
        <f t="shared" si="5347"/>
        <v>0</v>
      </c>
      <c r="BN1414" s="22">
        <f t="shared" si="5123"/>
        <v>32590.6</v>
      </c>
      <c r="BO1414" s="22">
        <f t="shared" si="5124"/>
        <v>6273.9</v>
      </c>
      <c r="BP1414" s="22">
        <f t="shared" si="5125"/>
        <v>6288.6000000000058</v>
      </c>
      <c r="BQ1414" s="22">
        <f t="shared" si="5348"/>
        <v>0</v>
      </c>
      <c r="BR1414" s="22">
        <f t="shared" si="5349"/>
        <v>0</v>
      </c>
      <c r="BS1414" s="22">
        <f t="shared" si="5126"/>
        <v>32590.6</v>
      </c>
      <c r="BT1414" s="22">
        <f t="shared" si="5127"/>
        <v>6273.9</v>
      </c>
      <c r="BU1414" s="22">
        <f t="shared" si="5128"/>
        <v>6288.6000000000058</v>
      </c>
      <c r="BV1414" s="22">
        <f t="shared" si="5350"/>
        <v>0</v>
      </c>
      <c r="BW1414" s="22">
        <f t="shared" si="5351"/>
        <v>0</v>
      </c>
      <c r="BX1414" s="22">
        <f t="shared" si="5129"/>
        <v>32590.6</v>
      </c>
      <c r="BY1414" s="22">
        <f t="shared" si="5130"/>
        <v>6273.9</v>
      </c>
      <c r="BZ1414" s="22">
        <f t="shared" si="5131"/>
        <v>6288.6000000000058</v>
      </c>
      <c r="CA1414" s="22">
        <f t="shared" si="5352"/>
        <v>0</v>
      </c>
      <c r="CB1414" s="22">
        <f t="shared" si="5353"/>
        <v>0</v>
      </c>
      <c r="CC1414" s="22">
        <f t="shared" si="5354"/>
        <v>0</v>
      </c>
      <c r="CD1414" s="22">
        <f t="shared" si="5262"/>
        <v>32590.6</v>
      </c>
      <c r="CE1414" s="22">
        <f t="shared" si="5355"/>
        <v>0</v>
      </c>
      <c r="CF1414" s="34">
        <f t="shared" si="5312"/>
        <v>32590.6</v>
      </c>
      <c r="CG1414" s="22">
        <f t="shared" si="5264"/>
        <v>6273.9</v>
      </c>
      <c r="CH1414" s="22">
        <f t="shared" si="5356"/>
        <v>0</v>
      </c>
      <c r="CI1414" s="22">
        <f t="shared" si="5313"/>
        <v>6273.9</v>
      </c>
      <c r="CJ1414" s="22">
        <f t="shared" si="5266"/>
        <v>6288.6000000000058</v>
      </c>
      <c r="CK1414" s="22">
        <f t="shared" si="5356"/>
        <v>0</v>
      </c>
      <c r="CL1414" s="22">
        <f t="shared" si="5314"/>
        <v>6288.6000000000058</v>
      </c>
      <c r="CM1414" s="22">
        <f t="shared" si="5356"/>
        <v>0</v>
      </c>
      <c r="CN1414" s="15"/>
      <c r="CO1414" s="35"/>
      <c r="CS1414" s="5" t="s">
        <v>29</v>
      </c>
    </row>
    <row r="1415" spans="1:99" ht="46.8" x14ac:dyDescent="0.3">
      <c r="A1415" s="36" t="s">
        <v>787</v>
      </c>
      <c r="B1415" s="16">
        <v>240</v>
      </c>
      <c r="C1415" s="32"/>
      <c r="D1415" s="32"/>
      <c r="E1415" s="33" t="s">
        <v>41</v>
      </c>
      <c r="F1415" s="22">
        <f t="shared" si="5315"/>
        <v>33440.6</v>
      </c>
      <c r="G1415" s="22">
        <f t="shared" si="5316"/>
        <v>6273.9</v>
      </c>
      <c r="H1415" s="22">
        <f t="shared" si="5317"/>
        <v>6288.6</v>
      </c>
      <c r="I1415" s="22">
        <f t="shared" si="5318"/>
        <v>0</v>
      </c>
      <c r="J1415" s="22">
        <f t="shared" si="5319"/>
        <v>0</v>
      </c>
      <c r="K1415" s="22">
        <f t="shared" si="5320"/>
        <v>0</v>
      </c>
      <c r="L1415" s="22">
        <f t="shared" si="5096"/>
        <v>33440.6</v>
      </c>
      <c r="M1415" s="22">
        <f t="shared" si="5097"/>
        <v>6273.9</v>
      </c>
      <c r="N1415" s="22">
        <f t="shared" si="5098"/>
        <v>6288.6</v>
      </c>
      <c r="O1415" s="22">
        <f t="shared" si="5321"/>
        <v>0</v>
      </c>
      <c r="P1415" s="22">
        <f t="shared" si="5322"/>
        <v>0</v>
      </c>
      <c r="Q1415" s="22">
        <f t="shared" si="5323"/>
        <v>0</v>
      </c>
      <c r="R1415" s="22">
        <f t="shared" si="5099"/>
        <v>33440.6</v>
      </c>
      <c r="S1415" s="22">
        <f t="shared" si="5100"/>
        <v>6273.9</v>
      </c>
      <c r="T1415" s="22">
        <f t="shared" si="5101"/>
        <v>6288.6</v>
      </c>
      <c r="U1415" s="22">
        <f t="shared" si="5324"/>
        <v>0</v>
      </c>
      <c r="V1415" s="22">
        <f t="shared" si="5325"/>
        <v>0</v>
      </c>
      <c r="W1415" s="22">
        <f t="shared" si="5326"/>
        <v>0</v>
      </c>
      <c r="X1415" s="22">
        <f t="shared" si="5102"/>
        <v>33440.6</v>
      </c>
      <c r="Y1415" s="22">
        <f t="shared" si="5103"/>
        <v>6273.9</v>
      </c>
      <c r="Z1415" s="22">
        <f t="shared" si="5104"/>
        <v>6288.6</v>
      </c>
      <c r="AA1415" s="22">
        <f t="shared" si="5327"/>
        <v>0</v>
      </c>
      <c r="AB1415" s="22">
        <f t="shared" si="5328"/>
        <v>0</v>
      </c>
      <c r="AC1415" s="22">
        <f t="shared" si="5329"/>
        <v>0</v>
      </c>
      <c r="AD1415" s="22">
        <f t="shared" si="5105"/>
        <v>33440.6</v>
      </c>
      <c r="AE1415" s="22">
        <f t="shared" si="5106"/>
        <v>6273.9</v>
      </c>
      <c r="AF1415" s="22">
        <f t="shared" si="5107"/>
        <v>6288.6</v>
      </c>
      <c r="AG1415" s="22">
        <f t="shared" si="5330"/>
        <v>0</v>
      </c>
      <c r="AH1415" s="22">
        <f t="shared" si="5331"/>
        <v>0</v>
      </c>
      <c r="AI1415" s="22">
        <f t="shared" si="5332"/>
        <v>0</v>
      </c>
      <c r="AJ1415" s="22">
        <f t="shared" si="5108"/>
        <v>33440.6</v>
      </c>
      <c r="AK1415" s="22">
        <f t="shared" si="5109"/>
        <v>6273.9</v>
      </c>
      <c r="AL1415" s="22">
        <f t="shared" si="5110"/>
        <v>6288.6</v>
      </c>
      <c r="AM1415" s="22">
        <f t="shared" si="5333"/>
        <v>0</v>
      </c>
      <c r="AN1415" s="22">
        <f t="shared" si="5334"/>
        <v>10422.879999999999</v>
      </c>
      <c r="AO1415" s="22">
        <f t="shared" si="5335"/>
        <v>153226.75200000001</v>
      </c>
      <c r="AP1415" s="22">
        <f t="shared" si="5111"/>
        <v>33440.6</v>
      </c>
      <c r="AQ1415" s="22">
        <f t="shared" si="5112"/>
        <v>16696.78</v>
      </c>
      <c r="AR1415" s="22">
        <f t="shared" si="5113"/>
        <v>159515.35200000001</v>
      </c>
      <c r="AS1415" s="22">
        <f t="shared" si="5336"/>
        <v>0</v>
      </c>
      <c r="AT1415" s="22">
        <f t="shared" si="5337"/>
        <v>-10422.879999999999</v>
      </c>
      <c r="AU1415" s="22">
        <f t="shared" si="5338"/>
        <v>-153226.75200000001</v>
      </c>
      <c r="AV1415" s="22">
        <f t="shared" si="5114"/>
        <v>33440.6</v>
      </c>
      <c r="AW1415" s="22">
        <f t="shared" si="5115"/>
        <v>6273.9</v>
      </c>
      <c r="AX1415" s="22">
        <f t="shared" si="5116"/>
        <v>6288.6000000000058</v>
      </c>
      <c r="AY1415" s="22">
        <f t="shared" si="5339"/>
        <v>-850</v>
      </c>
      <c r="AZ1415" s="22">
        <f t="shared" si="5340"/>
        <v>0</v>
      </c>
      <c r="BA1415" s="22">
        <f t="shared" si="5341"/>
        <v>0</v>
      </c>
      <c r="BB1415" s="22">
        <f t="shared" si="5117"/>
        <v>32590.6</v>
      </c>
      <c r="BC1415" s="22">
        <f t="shared" si="5118"/>
        <v>6273.9</v>
      </c>
      <c r="BD1415" s="22">
        <f t="shared" si="5119"/>
        <v>6288.6000000000058</v>
      </c>
      <c r="BE1415" s="22">
        <f t="shared" si="5342"/>
        <v>0</v>
      </c>
      <c r="BF1415" s="22">
        <f t="shared" si="5343"/>
        <v>0</v>
      </c>
      <c r="BG1415" s="22">
        <f t="shared" si="5344"/>
        <v>0</v>
      </c>
      <c r="BH1415" s="22">
        <f t="shared" si="5120"/>
        <v>32590.6</v>
      </c>
      <c r="BI1415" s="22">
        <f t="shared" si="5121"/>
        <v>6273.9</v>
      </c>
      <c r="BJ1415" s="22">
        <f t="shared" si="5122"/>
        <v>6288.6000000000058</v>
      </c>
      <c r="BK1415" s="22">
        <f t="shared" si="5345"/>
        <v>0</v>
      </c>
      <c r="BL1415" s="22">
        <f t="shared" si="5346"/>
        <v>0</v>
      </c>
      <c r="BM1415" s="22">
        <f t="shared" si="5347"/>
        <v>0</v>
      </c>
      <c r="BN1415" s="22">
        <f t="shared" si="5123"/>
        <v>32590.6</v>
      </c>
      <c r="BO1415" s="22">
        <f t="shared" si="5124"/>
        <v>6273.9</v>
      </c>
      <c r="BP1415" s="22">
        <f t="shared" si="5125"/>
        <v>6288.6000000000058</v>
      </c>
      <c r="BQ1415" s="22">
        <f t="shared" si="5348"/>
        <v>0</v>
      </c>
      <c r="BR1415" s="22">
        <f t="shared" si="5349"/>
        <v>0</v>
      </c>
      <c r="BS1415" s="22">
        <f t="shared" si="5126"/>
        <v>32590.6</v>
      </c>
      <c r="BT1415" s="22">
        <f t="shared" si="5127"/>
        <v>6273.9</v>
      </c>
      <c r="BU1415" s="22">
        <f t="shared" si="5128"/>
        <v>6288.6000000000058</v>
      </c>
      <c r="BV1415" s="22">
        <f t="shared" si="5350"/>
        <v>0</v>
      </c>
      <c r="BW1415" s="22">
        <f t="shared" si="5351"/>
        <v>0</v>
      </c>
      <c r="BX1415" s="22">
        <f t="shared" si="5129"/>
        <v>32590.6</v>
      </c>
      <c r="BY1415" s="22">
        <f t="shared" si="5130"/>
        <v>6273.9</v>
      </c>
      <c r="BZ1415" s="22">
        <f t="shared" si="5131"/>
        <v>6288.6000000000058</v>
      </c>
      <c r="CA1415" s="22">
        <f t="shared" si="5352"/>
        <v>0</v>
      </c>
      <c r="CB1415" s="22">
        <f t="shared" si="5353"/>
        <v>0</v>
      </c>
      <c r="CC1415" s="22">
        <f t="shared" si="5354"/>
        <v>0</v>
      </c>
      <c r="CD1415" s="22">
        <f t="shared" si="5262"/>
        <v>32590.6</v>
      </c>
      <c r="CE1415" s="22">
        <f t="shared" si="5355"/>
        <v>0</v>
      </c>
      <c r="CF1415" s="34">
        <f t="shared" si="5312"/>
        <v>32590.6</v>
      </c>
      <c r="CG1415" s="22">
        <f t="shared" si="5264"/>
        <v>6273.9</v>
      </c>
      <c r="CH1415" s="22">
        <f t="shared" si="5356"/>
        <v>0</v>
      </c>
      <c r="CI1415" s="22">
        <f t="shared" si="5313"/>
        <v>6273.9</v>
      </c>
      <c r="CJ1415" s="22">
        <f t="shared" si="5266"/>
        <v>6288.6000000000058</v>
      </c>
      <c r="CK1415" s="22">
        <f t="shared" si="5356"/>
        <v>0</v>
      </c>
      <c r="CL1415" s="22">
        <f t="shared" si="5314"/>
        <v>6288.6000000000058</v>
      </c>
      <c r="CM1415" s="22">
        <f t="shared" si="5356"/>
        <v>0</v>
      </c>
      <c r="CN1415" s="15"/>
      <c r="CO1415" s="35"/>
      <c r="CT1415" s="5" t="s">
        <v>30</v>
      </c>
    </row>
    <row r="1416" spans="1:99" x14ac:dyDescent="0.3">
      <c r="A1416" s="36" t="s">
        <v>787</v>
      </c>
      <c r="B1416" s="16">
        <v>240</v>
      </c>
      <c r="C1416" s="32" t="s">
        <v>66</v>
      </c>
      <c r="D1416" s="32" t="s">
        <v>67</v>
      </c>
      <c r="E1416" s="33" t="s">
        <v>68</v>
      </c>
      <c r="F1416" s="22">
        <v>33440.6</v>
      </c>
      <c r="G1416" s="22">
        <v>6273.9</v>
      </c>
      <c r="H1416" s="22">
        <v>6288.6</v>
      </c>
      <c r="I1416" s="22"/>
      <c r="J1416" s="22"/>
      <c r="K1416" s="22"/>
      <c r="L1416" s="22">
        <f t="shared" si="5096"/>
        <v>33440.6</v>
      </c>
      <c r="M1416" s="22">
        <f t="shared" si="5097"/>
        <v>6273.9</v>
      </c>
      <c r="N1416" s="22">
        <f t="shared" si="5098"/>
        <v>6288.6</v>
      </c>
      <c r="O1416" s="22"/>
      <c r="P1416" s="22"/>
      <c r="Q1416" s="22"/>
      <c r="R1416" s="22">
        <f t="shared" si="5099"/>
        <v>33440.6</v>
      </c>
      <c r="S1416" s="22">
        <f t="shared" si="5100"/>
        <v>6273.9</v>
      </c>
      <c r="T1416" s="22">
        <f t="shared" si="5101"/>
        <v>6288.6</v>
      </c>
      <c r="U1416" s="22"/>
      <c r="V1416" s="22"/>
      <c r="W1416" s="22"/>
      <c r="X1416" s="22">
        <f t="shared" si="5102"/>
        <v>33440.6</v>
      </c>
      <c r="Y1416" s="22">
        <f t="shared" si="5103"/>
        <v>6273.9</v>
      </c>
      <c r="Z1416" s="22">
        <f t="shared" si="5104"/>
        <v>6288.6</v>
      </c>
      <c r="AA1416" s="22"/>
      <c r="AB1416" s="22"/>
      <c r="AC1416" s="22"/>
      <c r="AD1416" s="22">
        <f t="shared" si="5105"/>
        <v>33440.6</v>
      </c>
      <c r="AE1416" s="22">
        <f t="shared" si="5106"/>
        <v>6273.9</v>
      </c>
      <c r="AF1416" s="22">
        <f t="shared" si="5107"/>
        <v>6288.6</v>
      </c>
      <c r="AG1416" s="22"/>
      <c r="AH1416" s="22"/>
      <c r="AI1416" s="22"/>
      <c r="AJ1416" s="22">
        <f t="shared" si="5108"/>
        <v>33440.6</v>
      </c>
      <c r="AK1416" s="22">
        <f t="shared" si="5109"/>
        <v>6273.9</v>
      </c>
      <c r="AL1416" s="22">
        <f t="shared" si="5110"/>
        <v>6288.6</v>
      </c>
      <c r="AM1416" s="22"/>
      <c r="AN1416" s="22">
        <v>10422.879999999999</v>
      </c>
      <c r="AO1416" s="22">
        <v>153226.75200000001</v>
      </c>
      <c r="AP1416" s="22">
        <f t="shared" si="5111"/>
        <v>33440.6</v>
      </c>
      <c r="AQ1416" s="22">
        <f t="shared" si="5112"/>
        <v>16696.78</v>
      </c>
      <c r="AR1416" s="22">
        <f t="shared" si="5113"/>
        <v>159515.35200000001</v>
      </c>
      <c r="AS1416" s="22"/>
      <c r="AT1416" s="22">
        <v>-10422.879999999999</v>
      </c>
      <c r="AU1416" s="22">
        <v>-153226.75200000001</v>
      </c>
      <c r="AV1416" s="22">
        <f t="shared" si="5114"/>
        <v>33440.6</v>
      </c>
      <c r="AW1416" s="22">
        <f t="shared" si="5115"/>
        <v>6273.9</v>
      </c>
      <c r="AX1416" s="22">
        <f t="shared" si="5116"/>
        <v>6288.6000000000058</v>
      </c>
      <c r="AY1416" s="22">
        <v>-850</v>
      </c>
      <c r="AZ1416" s="22"/>
      <c r="BA1416" s="22"/>
      <c r="BB1416" s="22">
        <f t="shared" si="5117"/>
        <v>32590.6</v>
      </c>
      <c r="BC1416" s="22">
        <f t="shared" si="5118"/>
        <v>6273.9</v>
      </c>
      <c r="BD1416" s="22">
        <f t="shared" si="5119"/>
        <v>6288.6000000000058</v>
      </c>
      <c r="BE1416" s="22"/>
      <c r="BF1416" s="22"/>
      <c r="BG1416" s="22"/>
      <c r="BH1416" s="22">
        <f t="shared" si="5120"/>
        <v>32590.6</v>
      </c>
      <c r="BI1416" s="22">
        <f t="shared" si="5121"/>
        <v>6273.9</v>
      </c>
      <c r="BJ1416" s="22">
        <f t="shared" si="5122"/>
        <v>6288.6000000000058</v>
      </c>
      <c r="BK1416" s="22"/>
      <c r="BL1416" s="22"/>
      <c r="BM1416" s="22"/>
      <c r="BN1416" s="22">
        <f t="shared" si="5123"/>
        <v>32590.6</v>
      </c>
      <c r="BO1416" s="22">
        <f t="shared" si="5124"/>
        <v>6273.9</v>
      </c>
      <c r="BP1416" s="22">
        <f t="shared" si="5125"/>
        <v>6288.6000000000058</v>
      </c>
      <c r="BQ1416" s="22"/>
      <c r="BR1416" s="22"/>
      <c r="BS1416" s="22">
        <f t="shared" si="5126"/>
        <v>32590.6</v>
      </c>
      <c r="BT1416" s="22">
        <f t="shared" si="5127"/>
        <v>6273.9</v>
      </c>
      <c r="BU1416" s="22">
        <f t="shared" si="5128"/>
        <v>6288.6000000000058</v>
      </c>
      <c r="BV1416" s="22"/>
      <c r="BW1416" s="22"/>
      <c r="BX1416" s="22">
        <f t="shared" si="5129"/>
        <v>32590.6</v>
      </c>
      <c r="BY1416" s="22">
        <f t="shared" si="5130"/>
        <v>6273.9</v>
      </c>
      <c r="BZ1416" s="22">
        <f t="shared" si="5131"/>
        <v>6288.6000000000058</v>
      </c>
      <c r="CA1416" s="22"/>
      <c r="CB1416" s="22"/>
      <c r="CC1416" s="22"/>
      <c r="CD1416" s="22">
        <f t="shared" si="5262"/>
        <v>32590.6</v>
      </c>
      <c r="CE1416" s="22"/>
      <c r="CF1416" s="34">
        <f t="shared" si="5312"/>
        <v>32590.6</v>
      </c>
      <c r="CG1416" s="22">
        <f t="shared" si="5264"/>
        <v>6273.9</v>
      </c>
      <c r="CH1416" s="22"/>
      <c r="CI1416" s="22">
        <f t="shared" si="5313"/>
        <v>6273.9</v>
      </c>
      <c r="CJ1416" s="22">
        <f t="shared" si="5266"/>
        <v>6288.6000000000058</v>
      </c>
      <c r="CK1416" s="22"/>
      <c r="CL1416" s="22">
        <f t="shared" si="5314"/>
        <v>6288.6000000000058</v>
      </c>
      <c r="CM1416" s="22"/>
      <c r="CN1416" s="15"/>
      <c r="CO1416" s="35"/>
    </row>
    <row r="1417" spans="1:99" ht="46.8" hidden="1" x14ac:dyDescent="0.3">
      <c r="A1417" s="36" t="s">
        <v>789</v>
      </c>
      <c r="B1417" s="16"/>
      <c r="C1417" s="32"/>
      <c r="D1417" s="32"/>
      <c r="E1417" s="33" t="s">
        <v>790</v>
      </c>
      <c r="F1417" s="22"/>
      <c r="G1417" s="22"/>
      <c r="H1417" s="22"/>
      <c r="I1417" s="22"/>
      <c r="J1417" s="22"/>
      <c r="K1417" s="22"/>
      <c r="L1417" s="22"/>
      <c r="M1417" s="22"/>
      <c r="N1417" s="22"/>
      <c r="O1417" s="22"/>
      <c r="P1417" s="22"/>
      <c r="Q1417" s="22"/>
      <c r="R1417" s="22"/>
      <c r="S1417" s="22"/>
      <c r="T1417" s="22"/>
      <c r="U1417" s="22"/>
      <c r="V1417" s="22"/>
      <c r="W1417" s="22"/>
      <c r="X1417" s="22"/>
      <c r="Y1417" s="22"/>
      <c r="Z1417" s="22"/>
      <c r="AA1417" s="22">
        <f t="shared" si="5327"/>
        <v>11833</v>
      </c>
      <c r="AB1417" s="22">
        <f t="shared" si="5328"/>
        <v>11833</v>
      </c>
      <c r="AC1417" s="22">
        <f t="shared" si="5329"/>
        <v>11833</v>
      </c>
      <c r="AD1417" s="22">
        <f t="shared" si="5105"/>
        <v>11833</v>
      </c>
      <c r="AE1417" s="22">
        <f t="shared" si="5106"/>
        <v>11833</v>
      </c>
      <c r="AF1417" s="22">
        <f t="shared" si="5107"/>
        <v>11833</v>
      </c>
      <c r="AG1417" s="22">
        <f t="shared" si="5330"/>
        <v>-11833</v>
      </c>
      <c r="AH1417" s="22">
        <f t="shared" si="5331"/>
        <v>-11833</v>
      </c>
      <c r="AI1417" s="22">
        <f t="shared" si="5332"/>
        <v>-11833</v>
      </c>
      <c r="AJ1417" s="22">
        <f t="shared" si="5108"/>
        <v>0</v>
      </c>
      <c r="AK1417" s="22">
        <f t="shared" si="5109"/>
        <v>0</v>
      </c>
      <c r="AL1417" s="22">
        <f t="shared" si="5110"/>
        <v>0</v>
      </c>
      <c r="AM1417" s="22">
        <f t="shared" si="5333"/>
        <v>0</v>
      </c>
      <c r="AN1417" s="22">
        <f t="shared" si="5334"/>
        <v>0</v>
      </c>
      <c r="AO1417" s="22">
        <f t="shared" si="5335"/>
        <v>0</v>
      </c>
      <c r="AP1417" s="22">
        <f t="shared" si="5111"/>
        <v>0</v>
      </c>
      <c r="AQ1417" s="22">
        <f t="shared" si="5112"/>
        <v>0</v>
      </c>
      <c r="AR1417" s="22">
        <f t="shared" si="5113"/>
        <v>0</v>
      </c>
      <c r="AS1417" s="22">
        <f t="shared" si="5336"/>
        <v>0</v>
      </c>
      <c r="AT1417" s="22">
        <f t="shared" si="5337"/>
        <v>0</v>
      </c>
      <c r="AU1417" s="22">
        <f t="shared" si="5338"/>
        <v>0</v>
      </c>
      <c r="AV1417" s="22">
        <f t="shared" si="5114"/>
        <v>0</v>
      </c>
      <c r="AW1417" s="22">
        <f t="shared" si="5115"/>
        <v>0</v>
      </c>
      <c r="AX1417" s="22">
        <f t="shared" si="5116"/>
        <v>0</v>
      </c>
      <c r="AY1417" s="22">
        <f t="shared" si="5339"/>
        <v>0</v>
      </c>
      <c r="AZ1417" s="22">
        <f t="shared" si="5340"/>
        <v>0</v>
      </c>
      <c r="BA1417" s="22">
        <f t="shared" si="5341"/>
        <v>0</v>
      </c>
      <c r="BB1417" s="22">
        <f t="shared" si="5117"/>
        <v>0</v>
      </c>
      <c r="BC1417" s="22">
        <f t="shared" si="5118"/>
        <v>0</v>
      </c>
      <c r="BD1417" s="22">
        <f t="shared" si="5119"/>
        <v>0</v>
      </c>
      <c r="BE1417" s="22">
        <f t="shared" si="5342"/>
        <v>0</v>
      </c>
      <c r="BF1417" s="22">
        <f t="shared" si="5343"/>
        <v>0</v>
      </c>
      <c r="BG1417" s="22">
        <f t="shared" si="5344"/>
        <v>0</v>
      </c>
      <c r="BH1417" s="22">
        <f t="shared" si="5120"/>
        <v>0</v>
      </c>
      <c r="BI1417" s="22">
        <f t="shared" si="5121"/>
        <v>0</v>
      </c>
      <c r="BJ1417" s="22">
        <f t="shared" si="5122"/>
        <v>0</v>
      </c>
      <c r="BK1417" s="22">
        <f t="shared" si="5345"/>
        <v>0</v>
      </c>
      <c r="BL1417" s="22">
        <f t="shared" si="5346"/>
        <v>0</v>
      </c>
      <c r="BM1417" s="22">
        <f t="shared" si="5347"/>
        <v>0</v>
      </c>
      <c r="BN1417" s="22">
        <f t="shared" si="5123"/>
        <v>0</v>
      </c>
      <c r="BO1417" s="22">
        <f t="shared" si="5124"/>
        <v>0</v>
      </c>
      <c r="BP1417" s="22">
        <f t="shared" si="5125"/>
        <v>0</v>
      </c>
      <c r="BQ1417" s="22">
        <f t="shared" si="5348"/>
        <v>0</v>
      </c>
      <c r="BR1417" s="22">
        <f t="shared" si="5349"/>
        <v>0</v>
      </c>
      <c r="BS1417" s="22">
        <f t="shared" si="5126"/>
        <v>0</v>
      </c>
      <c r="BT1417" s="22">
        <f t="shared" si="5127"/>
        <v>0</v>
      </c>
      <c r="BU1417" s="22">
        <f t="shared" si="5128"/>
        <v>0</v>
      </c>
      <c r="BV1417" s="22">
        <f t="shared" si="5350"/>
        <v>0</v>
      </c>
      <c r="BW1417" s="22">
        <f t="shared" si="5351"/>
        <v>0</v>
      </c>
      <c r="BX1417" s="22">
        <f t="shared" si="5129"/>
        <v>0</v>
      </c>
      <c r="BY1417" s="22">
        <f t="shared" si="5130"/>
        <v>0</v>
      </c>
      <c r="BZ1417" s="22">
        <f t="shared" si="5131"/>
        <v>0</v>
      </c>
      <c r="CA1417" s="22">
        <f t="shared" si="5352"/>
        <v>0</v>
      </c>
      <c r="CB1417" s="22">
        <f t="shared" si="5353"/>
        <v>0</v>
      </c>
      <c r="CC1417" s="22">
        <f t="shared" si="5354"/>
        <v>0</v>
      </c>
      <c r="CD1417" s="22">
        <f t="shared" si="5262"/>
        <v>0</v>
      </c>
      <c r="CE1417" s="22">
        <f t="shared" si="5355"/>
        <v>0</v>
      </c>
      <c r="CF1417" s="22"/>
      <c r="CG1417" s="22">
        <f t="shared" si="5264"/>
        <v>0</v>
      </c>
      <c r="CH1417" s="22">
        <f t="shared" si="5356"/>
        <v>0</v>
      </c>
      <c r="CI1417" s="22"/>
      <c r="CJ1417" s="22">
        <f t="shared" si="5266"/>
        <v>0</v>
      </c>
      <c r="CK1417" s="22">
        <f t="shared" si="5356"/>
        <v>0</v>
      </c>
      <c r="CL1417" s="22"/>
      <c r="CM1417" s="22">
        <f t="shared" si="5356"/>
        <v>0</v>
      </c>
      <c r="CN1417" s="15">
        <v>0</v>
      </c>
      <c r="CO1417" s="35"/>
    </row>
    <row r="1418" spans="1:99" hidden="1" x14ac:dyDescent="0.3">
      <c r="A1418" s="36" t="s">
        <v>791</v>
      </c>
      <c r="B1418" s="16"/>
      <c r="C1418" s="32"/>
      <c r="D1418" s="32"/>
      <c r="E1418" s="33" t="s">
        <v>792</v>
      </c>
      <c r="F1418" s="22"/>
      <c r="G1418" s="22"/>
      <c r="H1418" s="22"/>
      <c r="I1418" s="22"/>
      <c r="J1418" s="22"/>
      <c r="K1418" s="22"/>
      <c r="L1418" s="22"/>
      <c r="M1418" s="22"/>
      <c r="N1418" s="22"/>
      <c r="O1418" s="22"/>
      <c r="P1418" s="22"/>
      <c r="Q1418" s="22"/>
      <c r="R1418" s="22"/>
      <c r="S1418" s="22"/>
      <c r="T1418" s="22"/>
      <c r="U1418" s="22"/>
      <c r="V1418" s="22"/>
      <c r="W1418" s="22"/>
      <c r="X1418" s="22"/>
      <c r="Y1418" s="22"/>
      <c r="Z1418" s="22"/>
      <c r="AA1418" s="22">
        <f t="shared" si="5327"/>
        <v>11833</v>
      </c>
      <c r="AB1418" s="22">
        <f t="shared" si="5328"/>
        <v>11833</v>
      </c>
      <c r="AC1418" s="22">
        <f t="shared" si="5329"/>
        <v>11833</v>
      </c>
      <c r="AD1418" s="22">
        <f t="shared" si="5105"/>
        <v>11833</v>
      </c>
      <c r="AE1418" s="22">
        <f t="shared" si="5106"/>
        <v>11833</v>
      </c>
      <c r="AF1418" s="22">
        <f t="shared" si="5107"/>
        <v>11833</v>
      </c>
      <c r="AG1418" s="22">
        <f t="shared" si="5330"/>
        <v>-11833</v>
      </c>
      <c r="AH1418" s="22">
        <f t="shared" si="5331"/>
        <v>-11833</v>
      </c>
      <c r="AI1418" s="22">
        <f t="shared" si="5332"/>
        <v>-11833</v>
      </c>
      <c r="AJ1418" s="22">
        <f t="shared" si="5108"/>
        <v>0</v>
      </c>
      <c r="AK1418" s="22">
        <f t="shared" si="5109"/>
        <v>0</v>
      </c>
      <c r="AL1418" s="22">
        <f t="shared" si="5110"/>
        <v>0</v>
      </c>
      <c r="AM1418" s="22">
        <f t="shared" si="5333"/>
        <v>0</v>
      </c>
      <c r="AN1418" s="22">
        <f t="shared" si="5334"/>
        <v>0</v>
      </c>
      <c r="AO1418" s="22">
        <f t="shared" si="5335"/>
        <v>0</v>
      </c>
      <c r="AP1418" s="22">
        <f t="shared" si="5111"/>
        <v>0</v>
      </c>
      <c r="AQ1418" s="22">
        <f t="shared" si="5112"/>
        <v>0</v>
      </c>
      <c r="AR1418" s="22">
        <f t="shared" si="5113"/>
        <v>0</v>
      </c>
      <c r="AS1418" s="22">
        <f t="shared" si="5336"/>
        <v>0</v>
      </c>
      <c r="AT1418" s="22">
        <f t="shared" si="5337"/>
        <v>0</v>
      </c>
      <c r="AU1418" s="22">
        <f t="shared" si="5338"/>
        <v>0</v>
      </c>
      <c r="AV1418" s="22">
        <f t="shared" si="5114"/>
        <v>0</v>
      </c>
      <c r="AW1418" s="22">
        <f t="shared" si="5115"/>
        <v>0</v>
      </c>
      <c r="AX1418" s="22">
        <f t="shared" si="5116"/>
        <v>0</v>
      </c>
      <c r="AY1418" s="22">
        <f t="shared" si="5339"/>
        <v>0</v>
      </c>
      <c r="AZ1418" s="22">
        <f t="shared" si="5340"/>
        <v>0</v>
      </c>
      <c r="BA1418" s="22">
        <f t="shared" si="5341"/>
        <v>0</v>
      </c>
      <c r="BB1418" s="22">
        <f t="shared" si="5117"/>
        <v>0</v>
      </c>
      <c r="BC1418" s="22">
        <f t="shared" si="5118"/>
        <v>0</v>
      </c>
      <c r="BD1418" s="22">
        <f t="shared" si="5119"/>
        <v>0</v>
      </c>
      <c r="BE1418" s="22">
        <f t="shared" si="5342"/>
        <v>0</v>
      </c>
      <c r="BF1418" s="22">
        <f t="shared" si="5343"/>
        <v>0</v>
      </c>
      <c r="BG1418" s="22">
        <f t="shared" si="5344"/>
        <v>0</v>
      </c>
      <c r="BH1418" s="22">
        <f t="shared" si="5120"/>
        <v>0</v>
      </c>
      <c r="BI1418" s="22">
        <f t="shared" si="5121"/>
        <v>0</v>
      </c>
      <c r="BJ1418" s="22">
        <f t="shared" si="5122"/>
        <v>0</v>
      </c>
      <c r="BK1418" s="22">
        <f t="shared" si="5345"/>
        <v>0</v>
      </c>
      <c r="BL1418" s="22">
        <f t="shared" si="5346"/>
        <v>0</v>
      </c>
      <c r="BM1418" s="22">
        <f t="shared" si="5347"/>
        <v>0</v>
      </c>
      <c r="BN1418" s="22">
        <f t="shared" si="5123"/>
        <v>0</v>
      </c>
      <c r="BO1418" s="22">
        <f t="shared" si="5124"/>
        <v>0</v>
      </c>
      <c r="BP1418" s="22">
        <f t="shared" si="5125"/>
        <v>0</v>
      </c>
      <c r="BQ1418" s="22">
        <f t="shared" si="5348"/>
        <v>0</v>
      </c>
      <c r="BR1418" s="22">
        <f t="shared" si="5349"/>
        <v>0</v>
      </c>
      <c r="BS1418" s="22">
        <f t="shared" si="5126"/>
        <v>0</v>
      </c>
      <c r="BT1418" s="22">
        <f t="shared" si="5127"/>
        <v>0</v>
      </c>
      <c r="BU1418" s="22">
        <f t="shared" si="5128"/>
        <v>0</v>
      </c>
      <c r="BV1418" s="22">
        <f t="shared" si="5350"/>
        <v>0</v>
      </c>
      <c r="BW1418" s="22">
        <f t="shared" si="5351"/>
        <v>0</v>
      </c>
      <c r="BX1418" s="22">
        <f t="shared" si="5129"/>
        <v>0</v>
      </c>
      <c r="BY1418" s="22">
        <f t="shared" si="5130"/>
        <v>0</v>
      </c>
      <c r="BZ1418" s="22">
        <f t="shared" si="5131"/>
        <v>0</v>
      </c>
      <c r="CA1418" s="22">
        <f t="shared" si="5352"/>
        <v>0</v>
      </c>
      <c r="CB1418" s="22">
        <f t="shared" si="5353"/>
        <v>0</v>
      </c>
      <c r="CC1418" s="22">
        <f t="shared" si="5354"/>
        <v>0</v>
      </c>
      <c r="CD1418" s="22">
        <f t="shared" si="5262"/>
        <v>0</v>
      </c>
      <c r="CE1418" s="22">
        <f t="shared" si="5355"/>
        <v>0</v>
      </c>
      <c r="CF1418" s="22"/>
      <c r="CG1418" s="22">
        <f t="shared" si="5264"/>
        <v>0</v>
      </c>
      <c r="CH1418" s="22">
        <f t="shared" si="5356"/>
        <v>0</v>
      </c>
      <c r="CI1418" s="22"/>
      <c r="CJ1418" s="22">
        <f t="shared" si="5266"/>
        <v>0</v>
      </c>
      <c r="CK1418" s="22">
        <f t="shared" si="5356"/>
        <v>0</v>
      </c>
      <c r="CL1418" s="22"/>
      <c r="CM1418" s="22">
        <f t="shared" si="5356"/>
        <v>0</v>
      </c>
      <c r="CN1418" s="15">
        <v>0</v>
      </c>
      <c r="CO1418" s="35"/>
    </row>
    <row r="1419" spans="1:99" ht="31.2" hidden="1" x14ac:dyDescent="0.3">
      <c r="A1419" s="36" t="s">
        <v>791</v>
      </c>
      <c r="B1419" s="16">
        <v>200</v>
      </c>
      <c r="C1419" s="32"/>
      <c r="D1419" s="32"/>
      <c r="E1419" s="33" t="s">
        <v>40</v>
      </c>
      <c r="F1419" s="22"/>
      <c r="G1419" s="22"/>
      <c r="H1419" s="22"/>
      <c r="I1419" s="22"/>
      <c r="J1419" s="22"/>
      <c r="K1419" s="22"/>
      <c r="L1419" s="22"/>
      <c r="M1419" s="22"/>
      <c r="N1419" s="22"/>
      <c r="O1419" s="22"/>
      <c r="P1419" s="22"/>
      <c r="Q1419" s="22"/>
      <c r="R1419" s="22"/>
      <c r="S1419" s="22"/>
      <c r="T1419" s="22"/>
      <c r="U1419" s="22"/>
      <c r="V1419" s="22"/>
      <c r="W1419" s="22"/>
      <c r="X1419" s="22"/>
      <c r="Y1419" s="22"/>
      <c r="Z1419" s="22"/>
      <c r="AA1419" s="22">
        <f t="shared" si="5327"/>
        <v>11833</v>
      </c>
      <c r="AB1419" s="22">
        <f t="shared" si="5328"/>
        <v>11833</v>
      </c>
      <c r="AC1419" s="22">
        <f t="shared" si="5329"/>
        <v>11833</v>
      </c>
      <c r="AD1419" s="22">
        <f t="shared" si="5105"/>
        <v>11833</v>
      </c>
      <c r="AE1419" s="22">
        <f t="shared" si="5106"/>
        <v>11833</v>
      </c>
      <c r="AF1419" s="22">
        <f t="shared" si="5107"/>
        <v>11833</v>
      </c>
      <c r="AG1419" s="22">
        <f t="shared" si="5330"/>
        <v>-11833</v>
      </c>
      <c r="AH1419" s="22">
        <f t="shared" si="5331"/>
        <v>-11833</v>
      </c>
      <c r="AI1419" s="22">
        <f t="shared" si="5332"/>
        <v>-11833</v>
      </c>
      <c r="AJ1419" s="22">
        <f t="shared" si="5108"/>
        <v>0</v>
      </c>
      <c r="AK1419" s="22">
        <f t="shared" si="5109"/>
        <v>0</v>
      </c>
      <c r="AL1419" s="22">
        <f t="shared" si="5110"/>
        <v>0</v>
      </c>
      <c r="AM1419" s="22">
        <f t="shared" si="5333"/>
        <v>0</v>
      </c>
      <c r="AN1419" s="22">
        <f t="shared" si="5334"/>
        <v>0</v>
      </c>
      <c r="AO1419" s="22">
        <f t="shared" si="5335"/>
        <v>0</v>
      </c>
      <c r="AP1419" s="22">
        <f t="shared" si="5111"/>
        <v>0</v>
      </c>
      <c r="AQ1419" s="22">
        <f t="shared" si="5112"/>
        <v>0</v>
      </c>
      <c r="AR1419" s="22">
        <f t="shared" si="5113"/>
        <v>0</v>
      </c>
      <c r="AS1419" s="22">
        <f t="shared" si="5336"/>
        <v>0</v>
      </c>
      <c r="AT1419" s="22">
        <f t="shared" si="5337"/>
        <v>0</v>
      </c>
      <c r="AU1419" s="22">
        <f t="shared" si="5338"/>
        <v>0</v>
      </c>
      <c r="AV1419" s="22">
        <f t="shared" si="5114"/>
        <v>0</v>
      </c>
      <c r="AW1419" s="22">
        <f t="shared" si="5115"/>
        <v>0</v>
      </c>
      <c r="AX1419" s="22">
        <f t="shared" si="5116"/>
        <v>0</v>
      </c>
      <c r="AY1419" s="22">
        <f t="shared" si="5339"/>
        <v>0</v>
      </c>
      <c r="AZ1419" s="22">
        <f t="shared" si="5340"/>
        <v>0</v>
      </c>
      <c r="BA1419" s="22">
        <f t="shared" si="5341"/>
        <v>0</v>
      </c>
      <c r="BB1419" s="22">
        <f t="shared" si="5117"/>
        <v>0</v>
      </c>
      <c r="BC1419" s="22">
        <f t="shared" si="5118"/>
        <v>0</v>
      </c>
      <c r="BD1419" s="22">
        <f t="shared" si="5119"/>
        <v>0</v>
      </c>
      <c r="BE1419" s="22">
        <f t="shared" si="5342"/>
        <v>0</v>
      </c>
      <c r="BF1419" s="22">
        <f t="shared" si="5343"/>
        <v>0</v>
      </c>
      <c r="BG1419" s="22">
        <f t="shared" si="5344"/>
        <v>0</v>
      </c>
      <c r="BH1419" s="22">
        <f t="shared" si="5120"/>
        <v>0</v>
      </c>
      <c r="BI1419" s="22">
        <f t="shared" si="5121"/>
        <v>0</v>
      </c>
      <c r="BJ1419" s="22">
        <f t="shared" si="5122"/>
        <v>0</v>
      </c>
      <c r="BK1419" s="22">
        <f t="shared" si="5345"/>
        <v>0</v>
      </c>
      <c r="BL1419" s="22">
        <f t="shared" si="5346"/>
        <v>0</v>
      </c>
      <c r="BM1419" s="22">
        <f t="shared" si="5347"/>
        <v>0</v>
      </c>
      <c r="BN1419" s="22">
        <f t="shared" si="5123"/>
        <v>0</v>
      </c>
      <c r="BO1419" s="22">
        <f t="shared" si="5124"/>
        <v>0</v>
      </c>
      <c r="BP1419" s="22">
        <f t="shared" si="5125"/>
        <v>0</v>
      </c>
      <c r="BQ1419" s="22">
        <f t="shared" si="5348"/>
        <v>0</v>
      </c>
      <c r="BR1419" s="22">
        <f t="shared" si="5349"/>
        <v>0</v>
      </c>
      <c r="BS1419" s="22">
        <f t="shared" si="5126"/>
        <v>0</v>
      </c>
      <c r="BT1419" s="22">
        <f t="shared" si="5127"/>
        <v>0</v>
      </c>
      <c r="BU1419" s="22">
        <f t="shared" si="5128"/>
        <v>0</v>
      </c>
      <c r="BV1419" s="22">
        <f t="shared" si="5350"/>
        <v>0</v>
      </c>
      <c r="BW1419" s="22">
        <f t="shared" si="5351"/>
        <v>0</v>
      </c>
      <c r="BX1419" s="22">
        <f t="shared" si="5129"/>
        <v>0</v>
      </c>
      <c r="BY1419" s="22">
        <f t="shared" si="5130"/>
        <v>0</v>
      </c>
      <c r="BZ1419" s="22">
        <f t="shared" si="5131"/>
        <v>0</v>
      </c>
      <c r="CA1419" s="22">
        <f t="shared" si="5352"/>
        <v>0</v>
      </c>
      <c r="CB1419" s="22">
        <f t="shared" si="5353"/>
        <v>0</v>
      </c>
      <c r="CC1419" s="22">
        <f t="shared" si="5354"/>
        <v>0</v>
      </c>
      <c r="CD1419" s="22">
        <f t="shared" si="5262"/>
        <v>0</v>
      </c>
      <c r="CE1419" s="22">
        <f t="shared" si="5355"/>
        <v>0</v>
      </c>
      <c r="CF1419" s="22"/>
      <c r="CG1419" s="22">
        <f t="shared" si="5264"/>
        <v>0</v>
      </c>
      <c r="CH1419" s="22">
        <f t="shared" si="5356"/>
        <v>0</v>
      </c>
      <c r="CI1419" s="22"/>
      <c r="CJ1419" s="22">
        <f t="shared" si="5266"/>
        <v>0</v>
      </c>
      <c r="CK1419" s="22">
        <f t="shared" si="5356"/>
        <v>0</v>
      </c>
      <c r="CL1419" s="22"/>
      <c r="CM1419" s="22">
        <f t="shared" si="5356"/>
        <v>0</v>
      </c>
      <c r="CN1419" s="15">
        <v>0</v>
      </c>
      <c r="CO1419" s="35"/>
    </row>
    <row r="1420" spans="1:99" ht="46.8" hidden="1" x14ac:dyDescent="0.3">
      <c r="A1420" s="36" t="s">
        <v>791</v>
      </c>
      <c r="B1420" s="16">
        <v>240</v>
      </c>
      <c r="C1420" s="32"/>
      <c r="D1420" s="32"/>
      <c r="E1420" s="33" t="s">
        <v>41</v>
      </c>
      <c r="F1420" s="22"/>
      <c r="G1420" s="22"/>
      <c r="H1420" s="22"/>
      <c r="I1420" s="22"/>
      <c r="J1420" s="22"/>
      <c r="K1420" s="22"/>
      <c r="L1420" s="22"/>
      <c r="M1420" s="22"/>
      <c r="N1420" s="22"/>
      <c r="O1420" s="22"/>
      <c r="P1420" s="22"/>
      <c r="Q1420" s="22"/>
      <c r="R1420" s="22"/>
      <c r="S1420" s="22"/>
      <c r="T1420" s="22"/>
      <c r="U1420" s="22"/>
      <c r="V1420" s="22"/>
      <c r="W1420" s="22"/>
      <c r="X1420" s="22"/>
      <c r="Y1420" s="22"/>
      <c r="Z1420" s="22"/>
      <c r="AA1420" s="22">
        <f t="shared" si="5327"/>
        <v>11833</v>
      </c>
      <c r="AB1420" s="22">
        <f t="shared" si="5328"/>
        <v>11833</v>
      </c>
      <c r="AC1420" s="22">
        <f t="shared" si="5329"/>
        <v>11833</v>
      </c>
      <c r="AD1420" s="22">
        <f t="shared" si="5105"/>
        <v>11833</v>
      </c>
      <c r="AE1420" s="22">
        <f t="shared" si="5106"/>
        <v>11833</v>
      </c>
      <c r="AF1420" s="22">
        <f t="shared" si="5107"/>
        <v>11833</v>
      </c>
      <c r="AG1420" s="22">
        <f t="shared" si="5330"/>
        <v>-11833</v>
      </c>
      <c r="AH1420" s="22">
        <f t="shared" si="5331"/>
        <v>-11833</v>
      </c>
      <c r="AI1420" s="22">
        <f t="shared" si="5332"/>
        <v>-11833</v>
      </c>
      <c r="AJ1420" s="22">
        <f t="shared" si="5108"/>
        <v>0</v>
      </c>
      <c r="AK1420" s="22">
        <f t="shared" si="5109"/>
        <v>0</v>
      </c>
      <c r="AL1420" s="22">
        <f t="shared" si="5110"/>
        <v>0</v>
      </c>
      <c r="AM1420" s="22">
        <f t="shared" si="5333"/>
        <v>0</v>
      </c>
      <c r="AN1420" s="22">
        <f t="shared" si="5334"/>
        <v>0</v>
      </c>
      <c r="AO1420" s="22">
        <f t="shared" si="5335"/>
        <v>0</v>
      </c>
      <c r="AP1420" s="22">
        <f t="shared" si="5111"/>
        <v>0</v>
      </c>
      <c r="AQ1420" s="22">
        <f t="shared" si="5112"/>
        <v>0</v>
      </c>
      <c r="AR1420" s="22">
        <f t="shared" si="5113"/>
        <v>0</v>
      </c>
      <c r="AS1420" s="22">
        <f t="shared" si="5336"/>
        <v>0</v>
      </c>
      <c r="AT1420" s="22">
        <f t="shared" si="5337"/>
        <v>0</v>
      </c>
      <c r="AU1420" s="22">
        <f t="shared" si="5338"/>
        <v>0</v>
      </c>
      <c r="AV1420" s="22">
        <f t="shared" si="5114"/>
        <v>0</v>
      </c>
      <c r="AW1420" s="22">
        <f t="shared" si="5115"/>
        <v>0</v>
      </c>
      <c r="AX1420" s="22">
        <f t="shared" si="5116"/>
        <v>0</v>
      </c>
      <c r="AY1420" s="22">
        <f t="shared" si="5339"/>
        <v>0</v>
      </c>
      <c r="AZ1420" s="22">
        <f t="shared" si="5340"/>
        <v>0</v>
      </c>
      <c r="BA1420" s="22">
        <f t="shared" si="5341"/>
        <v>0</v>
      </c>
      <c r="BB1420" s="22">
        <f t="shared" si="5117"/>
        <v>0</v>
      </c>
      <c r="BC1420" s="22">
        <f t="shared" si="5118"/>
        <v>0</v>
      </c>
      <c r="BD1420" s="22">
        <f t="shared" si="5119"/>
        <v>0</v>
      </c>
      <c r="BE1420" s="22">
        <f t="shared" si="5342"/>
        <v>0</v>
      </c>
      <c r="BF1420" s="22">
        <f t="shared" si="5343"/>
        <v>0</v>
      </c>
      <c r="BG1420" s="22">
        <f t="shared" si="5344"/>
        <v>0</v>
      </c>
      <c r="BH1420" s="22">
        <f t="shared" si="5120"/>
        <v>0</v>
      </c>
      <c r="BI1420" s="22">
        <f t="shared" si="5121"/>
        <v>0</v>
      </c>
      <c r="BJ1420" s="22">
        <f t="shared" si="5122"/>
        <v>0</v>
      </c>
      <c r="BK1420" s="22">
        <f t="shared" si="5345"/>
        <v>0</v>
      </c>
      <c r="BL1420" s="22">
        <f t="shared" si="5346"/>
        <v>0</v>
      </c>
      <c r="BM1420" s="22">
        <f t="shared" si="5347"/>
        <v>0</v>
      </c>
      <c r="BN1420" s="22">
        <f t="shared" si="5123"/>
        <v>0</v>
      </c>
      <c r="BO1420" s="22">
        <f t="shared" si="5124"/>
        <v>0</v>
      </c>
      <c r="BP1420" s="22">
        <f t="shared" si="5125"/>
        <v>0</v>
      </c>
      <c r="BQ1420" s="22">
        <f t="shared" si="5348"/>
        <v>0</v>
      </c>
      <c r="BR1420" s="22">
        <f t="shared" si="5349"/>
        <v>0</v>
      </c>
      <c r="BS1420" s="22">
        <f t="shared" si="5126"/>
        <v>0</v>
      </c>
      <c r="BT1420" s="22">
        <f t="shared" si="5127"/>
        <v>0</v>
      </c>
      <c r="BU1420" s="22">
        <f t="shared" si="5128"/>
        <v>0</v>
      </c>
      <c r="BV1420" s="22">
        <f t="shared" si="5350"/>
        <v>0</v>
      </c>
      <c r="BW1420" s="22">
        <f t="shared" si="5351"/>
        <v>0</v>
      </c>
      <c r="BX1420" s="22">
        <f t="shared" si="5129"/>
        <v>0</v>
      </c>
      <c r="BY1420" s="22">
        <f t="shared" si="5130"/>
        <v>0</v>
      </c>
      <c r="BZ1420" s="22">
        <f t="shared" si="5131"/>
        <v>0</v>
      </c>
      <c r="CA1420" s="22">
        <f t="shared" si="5352"/>
        <v>0</v>
      </c>
      <c r="CB1420" s="22">
        <f t="shared" si="5353"/>
        <v>0</v>
      </c>
      <c r="CC1420" s="22">
        <f t="shared" si="5354"/>
        <v>0</v>
      </c>
      <c r="CD1420" s="22">
        <f t="shared" si="5262"/>
        <v>0</v>
      </c>
      <c r="CE1420" s="22">
        <f t="shared" si="5355"/>
        <v>0</v>
      </c>
      <c r="CF1420" s="22"/>
      <c r="CG1420" s="22">
        <f t="shared" si="5264"/>
        <v>0</v>
      </c>
      <c r="CH1420" s="22">
        <f t="shared" si="5356"/>
        <v>0</v>
      </c>
      <c r="CI1420" s="22"/>
      <c r="CJ1420" s="22">
        <f t="shared" si="5266"/>
        <v>0</v>
      </c>
      <c r="CK1420" s="22">
        <f t="shared" si="5356"/>
        <v>0</v>
      </c>
      <c r="CL1420" s="22"/>
      <c r="CM1420" s="22">
        <f t="shared" si="5356"/>
        <v>0</v>
      </c>
      <c r="CN1420" s="15">
        <v>0</v>
      </c>
      <c r="CO1420" s="35"/>
    </row>
    <row r="1421" spans="1:99" ht="31.2" hidden="1" x14ac:dyDescent="0.3">
      <c r="A1421" s="36" t="s">
        <v>791</v>
      </c>
      <c r="B1421" s="16">
        <v>240</v>
      </c>
      <c r="C1421" s="32" t="s">
        <v>66</v>
      </c>
      <c r="D1421" s="32" t="s">
        <v>66</v>
      </c>
      <c r="E1421" s="33" t="s">
        <v>728</v>
      </c>
      <c r="F1421" s="22"/>
      <c r="G1421" s="22"/>
      <c r="H1421" s="22"/>
      <c r="I1421" s="22"/>
      <c r="J1421" s="22"/>
      <c r="K1421" s="22"/>
      <c r="L1421" s="22"/>
      <c r="M1421" s="22"/>
      <c r="N1421" s="22"/>
      <c r="O1421" s="22"/>
      <c r="P1421" s="22"/>
      <c r="Q1421" s="22"/>
      <c r="R1421" s="22"/>
      <c r="S1421" s="22"/>
      <c r="T1421" s="22"/>
      <c r="U1421" s="22"/>
      <c r="V1421" s="22"/>
      <c r="W1421" s="22"/>
      <c r="X1421" s="22"/>
      <c r="Y1421" s="22"/>
      <c r="Z1421" s="22"/>
      <c r="AA1421" s="22">
        <v>11833</v>
      </c>
      <c r="AB1421" s="22">
        <v>11833</v>
      </c>
      <c r="AC1421" s="22">
        <v>11833</v>
      </c>
      <c r="AD1421" s="22">
        <f t="shared" si="5105"/>
        <v>11833</v>
      </c>
      <c r="AE1421" s="22">
        <f t="shared" si="5106"/>
        <v>11833</v>
      </c>
      <c r="AF1421" s="22">
        <f t="shared" si="5107"/>
        <v>11833</v>
      </c>
      <c r="AG1421" s="22">
        <v>-11833</v>
      </c>
      <c r="AH1421" s="22">
        <v>-11833</v>
      </c>
      <c r="AI1421" s="22">
        <v>-11833</v>
      </c>
      <c r="AJ1421" s="22">
        <f t="shared" si="5108"/>
        <v>0</v>
      </c>
      <c r="AK1421" s="22">
        <f t="shared" si="5109"/>
        <v>0</v>
      </c>
      <c r="AL1421" s="22">
        <f t="shared" si="5110"/>
        <v>0</v>
      </c>
      <c r="AM1421" s="22"/>
      <c r="AN1421" s="22"/>
      <c r="AO1421" s="22"/>
      <c r="AP1421" s="22">
        <f t="shared" si="5111"/>
        <v>0</v>
      </c>
      <c r="AQ1421" s="22">
        <f t="shared" si="5112"/>
        <v>0</v>
      </c>
      <c r="AR1421" s="22">
        <f t="shared" si="5113"/>
        <v>0</v>
      </c>
      <c r="AS1421" s="22"/>
      <c r="AT1421" s="22"/>
      <c r="AU1421" s="22"/>
      <c r="AV1421" s="22">
        <f t="shared" si="5114"/>
        <v>0</v>
      </c>
      <c r="AW1421" s="22">
        <f t="shared" si="5115"/>
        <v>0</v>
      </c>
      <c r="AX1421" s="22">
        <f t="shared" si="5116"/>
        <v>0</v>
      </c>
      <c r="AY1421" s="22"/>
      <c r="AZ1421" s="22"/>
      <c r="BA1421" s="22"/>
      <c r="BB1421" s="22">
        <f t="shared" si="5117"/>
        <v>0</v>
      </c>
      <c r="BC1421" s="22">
        <f t="shared" si="5118"/>
        <v>0</v>
      </c>
      <c r="BD1421" s="22">
        <f t="shared" si="5119"/>
        <v>0</v>
      </c>
      <c r="BE1421" s="22"/>
      <c r="BF1421" s="22"/>
      <c r="BG1421" s="22"/>
      <c r="BH1421" s="22">
        <f t="shared" si="5120"/>
        <v>0</v>
      </c>
      <c r="BI1421" s="22">
        <f t="shared" si="5121"/>
        <v>0</v>
      </c>
      <c r="BJ1421" s="22">
        <f t="shared" si="5122"/>
        <v>0</v>
      </c>
      <c r="BK1421" s="22"/>
      <c r="BL1421" s="22"/>
      <c r="BM1421" s="22"/>
      <c r="BN1421" s="22">
        <f t="shared" si="5123"/>
        <v>0</v>
      </c>
      <c r="BO1421" s="22">
        <f t="shared" si="5124"/>
        <v>0</v>
      </c>
      <c r="BP1421" s="22">
        <f t="shared" si="5125"/>
        <v>0</v>
      </c>
      <c r="BQ1421" s="22"/>
      <c r="BR1421" s="22"/>
      <c r="BS1421" s="22">
        <f t="shared" si="5126"/>
        <v>0</v>
      </c>
      <c r="BT1421" s="22">
        <f t="shared" si="5127"/>
        <v>0</v>
      </c>
      <c r="BU1421" s="22">
        <f t="shared" si="5128"/>
        <v>0</v>
      </c>
      <c r="BV1421" s="22"/>
      <c r="BW1421" s="22"/>
      <c r="BX1421" s="22">
        <f t="shared" si="5129"/>
        <v>0</v>
      </c>
      <c r="BY1421" s="22">
        <f t="shared" si="5130"/>
        <v>0</v>
      </c>
      <c r="BZ1421" s="22">
        <f t="shared" si="5131"/>
        <v>0</v>
      </c>
      <c r="CA1421" s="22"/>
      <c r="CB1421" s="22"/>
      <c r="CC1421" s="22"/>
      <c r="CD1421" s="22">
        <f t="shared" si="5262"/>
        <v>0</v>
      </c>
      <c r="CE1421" s="22"/>
      <c r="CF1421" s="22"/>
      <c r="CG1421" s="22">
        <f t="shared" si="5264"/>
        <v>0</v>
      </c>
      <c r="CH1421" s="22"/>
      <c r="CI1421" s="22"/>
      <c r="CJ1421" s="22">
        <f t="shared" si="5266"/>
        <v>0</v>
      </c>
      <c r="CK1421" s="22"/>
      <c r="CL1421" s="22"/>
      <c r="CM1421" s="22"/>
      <c r="CN1421" s="15">
        <v>0</v>
      </c>
      <c r="CO1421" s="35"/>
    </row>
    <row r="1422" spans="1:99" s="31" customFormat="1" ht="46.8" x14ac:dyDescent="0.3">
      <c r="A1422" s="25" t="s">
        <v>793</v>
      </c>
      <c r="B1422" s="26"/>
      <c r="C1422" s="25"/>
      <c r="D1422" s="25"/>
      <c r="E1422" s="27" t="s">
        <v>794</v>
      </c>
      <c r="F1422" s="28">
        <f t="shared" ref="F1422:K1422" si="5357">F1423+F1436+F1441+F1450</f>
        <v>404346.1</v>
      </c>
      <c r="G1422" s="28">
        <f t="shared" si="5357"/>
        <v>347789</v>
      </c>
      <c r="H1422" s="28">
        <f t="shared" si="5357"/>
        <v>55568.6</v>
      </c>
      <c r="I1422" s="28">
        <f t="shared" si="5357"/>
        <v>-50000</v>
      </c>
      <c r="J1422" s="28">
        <f t="shared" si="5357"/>
        <v>67940.256999999998</v>
      </c>
      <c r="K1422" s="28">
        <f t="shared" si="5357"/>
        <v>0</v>
      </c>
      <c r="L1422" s="28">
        <f t="shared" si="5096"/>
        <v>354346.1</v>
      </c>
      <c r="M1422" s="28">
        <f t="shared" si="5097"/>
        <v>415729.25699999998</v>
      </c>
      <c r="N1422" s="28">
        <f t="shared" si="5098"/>
        <v>55568.6</v>
      </c>
      <c r="O1422" s="28">
        <f>O1423+O1436+O1441+O1450</f>
        <v>-176122.22499999998</v>
      </c>
      <c r="P1422" s="28">
        <f>P1423+P1436+P1441+P1450</f>
        <v>200000</v>
      </c>
      <c r="Q1422" s="28">
        <f>Q1423+Q1436+Q1441+Q1450</f>
        <v>0</v>
      </c>
      <c r="R1422" s="28">
        <f t="shared" si="5099"/>
        <v>178223.875</v>
      </c>
      <c r="S1422" s="28">
        <f t="shared" si="5100"/>
        <v>615729.25699999998</v>
      </c>
      <c r="T1422" s="28">
        <f t="shared" si="5101"/>
        <v>55568.6</v>
      </c>
      <c r="U1422" s="28">
        <f>U1423+U1436+U1441+U1450</f>
        <v>0</v>
      </c>
      <c r="V1422" s="28">
        <f>V1423+V1436+V1441+V1450</f>
        <v>0</v>
      </c>
      <c r="W1422" s="28">
        <f>W1423+W1436+W1441+W1450</f>
        <v>0</v>
      </c>
      <c r="X1422" s="28">
        <f t="shared" si="5102"/>
        <v>178223.875</v>
      </c>
      <c r="Y1422" s="28">
        <f t="shared" si="5103"/>
        <v>615729.25699999998</v>
      </c>
      <c r="Z1422" s="28">
        <f t="shared" si="5104"/>
        <v>55568.6</v>
      </c>
      <c r="AA1422" s="28">
        <f>AA1423+AA1436+AA1441+AA1450</f>
        <v>0</v>
      </c>
      <c r="AB1422" s="28">
        <f>AB1423+AB1436+AB1441+AB1450</f>
        <v>0</v>
      </c>
      <c r="AC1422" s="28">
        <f>AC1423+AC1436+AC1441+AC1450</f>
        <v>0</v>
      </c>
      <c r="AD1422" s="28">
        <f t="shared" si="5105"/>
        <v>178223.875</v>
      </c>
      <c r="AE1422" s="28">
        <f t="shared" si="5106"/>
        <v>615729.25699999998</v>
      </c>
      <c r="AF1422" s="28">
        <f t="shared" si="5107"/>
        <v>55568.6</v>
      </c>
      <c r="AG1422" s="28">
        <f>AG1423+AG1436+AG1441+AG1450</f>
        <v>0</v>
      </c>
      <c r="AH1422" s="28">
        <f>AH1423+AH1436+AH1441+AH1450</f>
        <v>0</v>
      </c>
      <c r="AI1422" s="28">
        <f>AI1423+AI1436+AI1441+AI1450</f>
        <v>0</v>
      </c>
      <c r="AJ1422" s="28">
        <f t="shared" si="5108"/>
        <v>178223.875</v>
      </c>
      <c r="AK1422" s="28">
        <f t="shared" si="5109"/>
        <v>615729.25699999998</v>
      </c>
      <c r="AL1422" s="28">
        <f t="shared" si="5110"/>
        <v>55568.6</v>
      </c>
      <c r="AM1422" s="28">
        <f>AM1423+AM1436+AM1441+AM1450</f>
        <v>-97717.743000000017</v>
      </c>
      <c r="AN1422" s="28">
        <f>AN1423+AN1436+AN1441+AN1450</f>
        <v>123523.57</v>
      </c>
      <c r="AO1422" s="28">
        <f>AO1423+AO1436+AO1441+AO1450</f>
        <v>0</v>
      </c>
      <c r="AP1422" s="28">
        <f t="shared" si="5111"/>
        <v>80506.131999999983</v>
      </c>
      <c r="AQ1422" s="28">
        <f t="shared" si="5112"/>
        <v>739252.82700000005</v>
      </c>
      <c r="AR1422" s="28">
        <f t="shared" si="5113"/>
        <v>55568.6</v>
      </c>
      <c r="AS1422" s="28">
        <f>AS1423+AS1436+AS1441+AS1450</f>
        <v>0</v>
      </c>
      <c r="AT1422" s="28">
        <f>AT1423+AT1436+AT1441+AT1450</f>
        <v>0</v>
      </c>
      <c r="AU1422" s="28">
        <f>AU1423+AU1436+AU1441+AU1450</f>
        <v>0</v>
      </c>
      <c r="AV1422" s="28">
        <f t="shared" si="5114"/>
        <v>80506.131999999983</v>
      </c>
      <c r="AW1422" s="28">
        <f t="shared" si="5115"/>
        <v>739252.82700000005</v>
      </c>
      <c r="AX1422" s="28">
        <f t="shared" si="5116"/>
        <v>55568.6</v>
      </c>
      <c r="AY1422" s="28">
        <f>AY1423+AY1436+AY1441+AY1450</f>
        <v>0</v>
      </c>
      <c r="AZ1422" s="28">
        <f>AZ1423+AZ1436+AZ1441+AZ1450</f>
        <v>0</v>
      </c>
      <c r="BA1422" s="28">
        <f>BA1423+BA1436+BA1441+BA1450</f>
        <v>0</v>
      </c>
      <c r="BB1422" s="28">
        <f t="shared" si="5117"/>
        <v>80506.131999999983</v>
      </c>
      <c r="BC1422" s="28">
        <f t="shared" si="5118"/>
        <v>739252.82700000005</v>
      </c>
      <c r="BD1422" s="28">
        <f t="shared" si="5119"/>
        <v>55568.6</v>
      </c>
      <c r="BE1422" s="28">
        <f>BE1423+BE1436+BE1441+BE1450</f>
        <v>0</v>
      </c>
      <c r="BF1422" s="28">
        <f>BF1423+BF1436+BF1441+BF1450</f>
        <v>0</v>
      </c>
      <c r="BG1422" s="28">
        <f>BG1423+BG1436+BG1441+BG1450</f>
        <v>0</v>
      </c>
      <c r="BH1422" s="28">
        <f t="shared" si="5120"/>
        <v>80506.131999999983</v>
      </c>
      <c r="BI1422" s="28">
        <f t="shared" si="5121"/>
        <v>739252.82700000005</v>
      </c>
      <c r="BJ1422" s="28">
        <f t="shared" si="5122"/>
        <v>55568.6</v>
      </c>
      <c r="BK1422" s="28">
        <f>BK1423+BK1436+BK1441+BK1450+BK1466</f>
        <v>-8005.65</v>
      </c>
      <c r="BL1422" s="28">
        <f>BL1423+BL1436+BL1441+BL1450+BL1466</f>
        <v>9784.8029999999999</v>
      </c>
      <c r="BM1422" s="28">
        <f>BM1423+BM1436+BM1441+BM1450+BM1466</f>
        <v>0</v>
      </c>
      <c r="BN1422" s="28">
        <f t="shared" si="5123"/>
        <v>72500.481999999989</v>
      </c>
      <c r="BO1422" s="28">
        <f t="shared" si="5124"/>
        <v>749037.63</v>
      </c>
      <c r="BP1422" s="28">
        <f t="shared" si="5125"/>
        <v>55568.6</v>
      </c>
      <c r="BQ1422" s="28">
        <f>BQ1423+BQ1436+BQ1441+BQ1450+BQ1466</f>
        <v>0</v>
      </c>
      <c r="BR1422" s="28">
        <f>BR1423+BR1436+BR1441+BR1450+BR1466</f>
        <v>0</v>
      </c>
      <c r="BS1422" s="22">
        <f t="shared" si="5126"/>
        <v>72500.481999999989</v>
      </c>
      <c r="BT1422" s="22">
        <f t="shared" si="5127"/>
        <v>749037.63</v>
      </c>
      <c r="BU1422" s="22">
        <f t="shared" si="5128"/>
        <v>55568.6</v>
      </c>
      <c r="BV1422" s="28">
        <f>BV1423+BV1436+BV1441+BV1450+BV1466</f>
        <v>0</v>
      </c>
      <c r="BW1422" s="28">
        <f>BW1423+BW1436+BW1441+BW1450+BW1466</f>
        <v>0</v>
      </c>
      <c r="BX1422" s="28">
        <f t="shared" si="5129"/>
        <v>72500.481999999989</v>
      </c>
      <c r="BY1422" s="28">
        <f t="shared" si="5130"/>
        <v>749037.63</v>
      </c>
      <c r="BZ1422" s="28">
        <f t="shared" si="5131"/>
        <v>55568.6</v>
      </c>
      <c r="CA1422" s="28">
        <f>CA1423+CA1436+CA1441+CA1450+CA1466</f>
        <v>1979.1949999999999</v>
      </c>
      <c r="CB1422" s="28">
        <f>CB1423+CB1436+CB1441+CB1450+CB1466</f>
        <v>-150597</v>
      </c>
      <c r="CC1422" s="28">
        <f>CC1423+CC1436+CC1441+CC1450+CC1466</f>
        <v>0</v>
      </c>
      <c r="CD1422" s="28">
        <f t="shared" si="5262"/>
        <v>74479.676999999996</v>
      </c>
      <c r="CE1422" s="28">
        <f>CE1423+CE1436+CE1441+CE1450+CE1466</f>
        <v>0</v>
      </c>
      <c r="CF1422" s="29">
        <f t="shared" ref="CF1422:CF1459" si="5358">CD1422+CE1422</f>
        <v>74479.676999999996</v>
      </c>
      <c r="CG1422" s="28">
        <f t="shared" si="5264"/>
        <v>598440.63</v>
      </c>
      <c r="CH1422" s="28">
        <f>CH1423+CH1436+CH1441+CH1450+CH1466</f>
        <v>0</v>
      </c>
      <c r="CI1422" s="28">
        <f t="shared" ref="CI1422:CI1459" si="5359">CG1422+CH1422</f>
        <v>598440.63</v>
      </c>
      <c r="CJ1422" s="28">
        <f t="shared" si="5266"/>
        <v>55568.6</v>
      </c>
      <c r="CK1422" s="28">
        <f>CK1423+CK1436+CK1441+CK1450+CK1466</f>
        <v>0</v>
      </c>
      <c r="CL1422" s="28">
        <f t="shared" ref="CL1422:CL1459" si="5360">CJ1422+CK1422</f>
        <v>55568.6</v>
      </c>
      <c r="CM1422" s="28">
        <f>CM1423+CM1436+CM1441+CM1450+CM1466</f>
        <v>0</v>
      </c>
      <c r="CN1422" s="15"/>
      <c r="CO1422" s="30"/>
      <c r="CQ1422" s="31" t="s">
        <v>27</v>
      </c>
    </row>
    <row r="1423" spans="1:99" ht="31.2" x14ac:dyDescent="0.3">
      <c r="A1423" s="32" t="s">
        <v>795</v>
      </c>
      <c r="B1423" s="16"/>
      <c r="C1423" s="32"/>
      <c r="D1423" s="32"/>
      <c r="E1423" s="33" t="s">
        <v>796</v>
      </c>
      <c r="F1423" s="22">
        <f t="shared" ref="F1423:K1423" si="5361">F1428+F1432</f>
        <v>43459</v>
      </c>
      <c r="G1423" s="22">
        <f t="shared" si="5361"/>
        <v>54713.1</v>
      </c>
      <c r="H1423" s="22">
        <f t="shared" si="5361"/>
        <v>54713.1</v>
      </c>
      <c r="I1423" s="22">
        <f t="shared" si="5361"/>
        <v>0</v>
      </c>
      <c r="J1423" s="22">
        <f t="shared" si="5361"/>
        <v>0</v>
      </c>
      <c r="K1423" s="22">
        <f t="shared" si="5361"/>
        <v>0</v>
      </c>
      <c r="L1423" s="22">
        <f t="shared" si="5096"/>
        <v>43459</v>
      </c>
      <c r="M1423" s="22">
        <f t="shared" si="5097"/>
        <v>54713.1</v>
      </c>
      <c r="N1423" s="22">
        <f t="shared" si="5098"/>
        <v>54713.1</v>
      </c>
      <c r="O1423" s="22">
        <f>O1428+O1432</f>
        <v>0</v>
      </c>
      <c r="P1423" s="22">
        <f>P1428+P1432</f>
        <v>0</v>
      </c>
      <c r="Q1423" s="22">
        <f>Q1428+Q1432</f>
        <v>0</v>
      </c>
      <c r="R1423" s="22">
        <f t="shared" si="5099"/>
        <v>43459</v>
      </c>
      <c r="S1423" s="22">
        <f t="shared" si="5100"/>
        <v>54713.1</v>
      </c>
      <c r="T1423" s="22">
        <f t="shared" si="5101"/>
        <v>54713.1</v>
      </c>
      <c r="U1423" s="22">
        <f>U1428+U1432</f>
        <v>0</v>
      </c>
      <c r="V1423" s="22">
        <f>V1428+V1432</f>
        <v>0</v>
      </c>
      <c r="W1423" s="22">
        <f>W1428+W1432</f>
        <v>0</v>
      </c>
      <c r="X1423" s="22">
        <f t="shared" si="5102"/>
        <v>43459</v>
      </c>
      <c r="Y1423" s="22">
        <f t="shared" si="5103"/>
        <v>54713.1</v>
      </c>
      <c r="Z1423" s="22">
        <f t="shared" si="5104"/>
        <v>54713.1</v>
      </c>
      <c r="AA1423" s="22">
        <f>AA1428+AA1432</f>
        <v>0</v>
      </c>
      <c r="AB1423" s="22">
        <f>AB1428+AB1432</f>
        <v>0</v>
      </c>
      <c r="AC1423" s="22">
        <f>AC1428+AC1432</f>
        <v>0</v>
      </c>
      <c r="AD1423" s="22">
        <f t="shared" si="5105"/>
        <v>43459</v>
      </c>
      <c r="AE1423" s="22">
        <f t="shared" si="5106"/>
        <v>54713.1</v>
      </c>
      <c r="AF1423" s="22">
        <f t="shared" si="5107"/>
        <v>54713.1</v>
      </c>
      <c r="AG1423" s="22">
        <f>AG1428+AG1432</f>
        <v>0</v>
      </c>
      <c r="AH1423" s="22">
        <f>AH1428+AH1432</f>
        <v>0</v>
      </c>
      <c r="AI1423" s="22">
        <f>AI1428+AI1432</f>
        <v>0</v>
      </c>
      <c r="AJ1423" s="22">
        <f t="shared" si="5108"/>
        <v>43459</v>
      </c>
      <c r="AK1423" s="22">
        <f t="shared" si="5109"/>
        <v>54713.1</v>
      </c>
      <c r="AL1423" s="22">
        <f t="shared" si="5110"/>
        <v>54713.1</v>
      </c>
      <c r="AM1423" s="22">
        <f>AM1428+AM1432+AM1424</f>
        <v>21724.411</v>
      </c>
      <c r="AN1423" s="22">
        <f>AN1428+AN1432+AN1424</f>
        <v>0</v>
      </c>
      <c r="AO1423" s="22">
        <f>AO1428+AO1432+AO1424</f>
        <v>0</v>
      </c>
      <c r="AP1423" s="22">
        <f t="shared" si="5111"/>
        <v>65183.411</v>
      </c>
      <c r="AQ1423" s="22">
        <f t="shared" si="5112"/>
        <v>54713.1</v>
      </c>
      <c r="AR1423" s="22">
        <f t="shared" si="5113"/>
        <v>54713.1</v>
      </c>
      <c r="AS1423" s="22">
        <f>AS1428+AS1432+AS1424</f>
        <v>0</v>
      </c>
      <c r="AT1423" s="22">
        <f>AT1428+AT1432+AT1424</f>
        <v>0</v>
      </c>
      <c r="AU1423" s="22">
        <f>AU1428+AU1432+AU1424</f>
        <v>0</v>
      </c>
      <c r="AV1423" s="22">
        <f t="shared" si="5114"/>
        <v>65183.411</v>
      </c>
      <c r="AW1423" s="22">
        <f t="shared" si="5115"/>
        <v>54713.1</v>
      </c>
      <c r="AX1423" s="22">
        <f t="shared" si="5116"/>
        <v>54713.1</v>
      </c>
      <c r="AY1423" s="22">
        <f>AY1428+AY1432+AY1424</f>
        <v>0</v>
      </c>
      <c r="AZ1423" s="22">
        <f>AZ1428+AZ1432+AZ1424</f>
        <v>0</v>
      </c>
      <c r="BA1423" s="22">
        <f>BA1428+BA1432+BA1424</f>
        <v>0</v>
      </c>
      <c r="BB1423" s="22">
        <f t="shared" si="5117"/>
        <v>65183.411</v>
      </c>
      <c r="BC1423" s="22">
        <f t="shared" si="5118"/>
        <v>54713.1</v>
      </c>
      <c r="BD1423" s="22">
        <f t="shared" si="5119"/>
        <v>54713.1</v>
      </c>
      <c r="BE1423" s="22">
        <f>BE1428+BE1432+BE1424</f>
        <v>0</v>
      </c>
      <c r="BF1423" s="22">
        <f>BF1428+BF1432+BF1424</f>
        <v>0</v>
      </c>
      <c r="BG1423" s="22">
        <f>BG1428+BG1432+BG1424</f>
        <v>0</v>
      </c>
      <c r="BH1423" s="22">
        <f t="shared" si="5120"/>
        <v>65183.411</v>
      </c>
      <c r="BI1423" s="22">
        <f t="shared" si="5121"/>
        <v>54713.1</v>
      </c>
      <c r="BJ1423" s="22">
        <f t="shared" si="5122"/>
        <v>54713.1</v>
      </c>
      <c r="BK1423" s="22">
        <f>BK1428+BK1432+BK1424</f>
        <v>0</v>
      </c>
      <c r="BL1423" s="22">
        <f>BL1428+BL1432+BL1424</f>
        <v>0</v>
      </c>
      <c r="BM1423" s="22">
        <f>BM1428+BM1432+BM1424</f>
        <v>0</v>
      </c>
      <c r="BN1423" s="22">
        <f t="shared" si="5123"/>
        <v>65183.411</v>
      </c>
      <c r="BO1423" s="22">
        <f t="shared" si="5124"/>
        <v>54713.1</v>
      </c>
      <c r="BP1423" s="22">
        <f t="shared" si="5125"/>
        <v>54713.1</v>
      </c>
      <c r="BQ1423" s="22">
        <f>BQ1428+BQ1432+BQ1424</f>
        <v>0</v>
      </c>
      <c r="BR1423" s="22">
        <f>BR1428+BR1432+BR1424</f>
        <v>0</v>
      </c>
      <c r="BS1423" s="22">
        <f t="shared" si="5126"/>
        <v>65183.411</v>
      </c>
      <c r="BT1423" s="22">
        <f t="shared" si="5127"/>
        <v>54713.1</v>
      </c>
      <c r="BU1423" s="22">
        <f t="shared" si="5128"/>
        <v>54713.1</v>
      </c>
      <c r="BV1423" s="22">
        <f>BV1428+BV1432+BV1424</f>
        <v>0</v>
      </c>
      <c r="BW1423" s="22">
        <f>BW1428+BW1432+BW1424</f>
        <v>0</v>
      </c>
      <c r="BX1423" s="22">
        <f t="shared" si="5129"/>
        <v>65183.411</v>
      </c>
      <c r="BY1423" s="22">
        <f t="shared" si="5130"/>
        <v>54713.1</v>
      </c>
      <c r="BZ1423" s="22">
        <f t="shared" si="5131"/>
        <v>54713.1</v>
      </c>
      <c r="CA1423" s="22">
        <f>CA1428+CA1432+CA1424</f>
        <v>0</v>
      </c>
      <c r="CB1423" s="22">
        <f>CB1428+CB1432+CB1424</f>
        <v>0</v>
      </c>
      <c r="CC1423" s="22">
        <f>CC1428+CC1432+CC1424</f>
        <v>0</v>
      </c>
      <c r="CD1423" s="22">
        <f t="shared" si="5262"/>
        <v>65183.411</v>
      </c>
      <c r="CE1423" s="22">
        <f>CE1428+CE1432+CE1424</f>
        <v>0</v>
      </c>
      <c r="CF1423" s="34">
        <f t="shared" si="5358"/>
        <v>65183.411</v>
      </c>
      <c r="CG1423" s="22">
        <f t="shared" si="5264"/>
        <v>54713.1</v>
      </c>
      <c r="CH1423" s="22">
        <f>CH1428+CH1432+CH1424</f>
        <v>0</v>
      </c>
      <c r="CI1423" s="22">
        <f t="shared" si="5359"/>
        <v>54713.1</v>
      </c>
      <c r="CJ1423" s="22">
        <f t="shared" si="5266"/>
        <v>54713.1</v>
      </c>
      <c r="CK1423" s="22">
        <f>CK1428+CK1432+CK1424</f>
        <v>0</v>
      </c>
      <c r="CL1423" s="22">
        <f t="shared" si="5360"/>
        <v>54713.1</v>
      </c>
      <c r="CM1423" s="22">
        <f>CM1428+CM1432+CM1424</f>
        <v>0</v>
      </c>
      <c r="CN1423" s="15"/>
      <c r="CO1423" s="35"/>
      <c r="CR1423" s="5" t="s">
        <v>28</v>
      </c>
    </row>
    <row r="1424" spans="1:99" ht="31.2" x14ac:dyDescent="0.3">
      <c r="A1424" s="32" t="s">
        <v>797</v>
      </c>
      <c r="B1424" s="16"/>
      <c r="C1424" s="32"/>
      <c r="D1424" s="32"/>
      <c r="E1424" s="33" t="s">
        <v>798</v>
      </c>
      <c r="F1424" s="22"/>
      <c r="G1424" s="22"/>
      <c r="H1424" s="22"/>
      <c r="I1424" s="22"/>
      <c r="J1424" s="22"/>
      <c r="K1424" s="22"/>
      <c r="L1424" s="22"/>
      <c r="M1424" s="22"/>
      <c r="N1424" s="22"/>
      <c r="O1424" s="22"/>
      <c r="P1424" s="22"/>
      <c r="Q1424" s="22"/>
      <c r="R1424" s="22"/>
      <c r="S1424" s="22"/>
      <c r="T1424" s="22"/>
      <c r="U1424" s="22"/>
      <c r="V1424" s="22"/>
      <c r="W1424" s="22"/>
      <c r="X1424" s="22"/>
      <c r="Y1424" s="22"/>
      <c r="Z1424" s="22"/>
      <c r="AA1424" s="22"/>
      <c r="AB1424" s="22"/>
      <c r="AC1424" s="22"/>
      <c r="AD1424" s="22"/>
      <c r="AE1424" s="22"/>
      <c r="AF1424" s="22"/>
      <c r="AG1424" s="22"/>
      <c r="AH1424" s="22"/>
      <c r="AI1424" s="22"/>
      <c r="AJ1424" s="22"/>
      <c r="AK1424" s="22"/>
      <c r="AL1424" s="22"/>
      <c r="AM1424" s="22">
        <f t="shared" ref="AM1424:AM1430" si="5362">AM1425</f>
        <v>1715</v>
      </c>
      <c r="AN1424" s="22">
        <f t="shared" ref="AN1424:AN1439" si="5363">AN1425</f>
        <v>0</v>
      </c>
      <c r="AO1424" s="22">
        <f t="shared" ref="AO1424:AO1439" si="5364">AO1425</f>
        <v>0</v>
      </c>
      <c r="AP1424" s="22">
        <f t="shared" ref="AP1424:AP1487" si="5365">AJ1424+AM1424</f>
        <v>1715</v>
      </c>
      <c r="AQ1424" s="22">
        <f t="shared" ref="AQ1424:AQ1487" si="5366">AK1424+AN1424</f>
        <v>0</v>
      </c>
      <c r="AR1424" s="22">
        <f t="shared" ref="AR1424:AR1487" si="5367">AL1424+AO1424</f>
        <v>0</v>
      </c>
      <c r="AS1424" s="22">
        <f t="shared" ref="AS1424:AS1439" si="5368">AS1425</f>
        <v>0</v>
      </c>
      <c r="AT1424" s="22">
        <f t="shared" ref="AT1424:AT1439" si="5369">AT1425</f>
        <v>0</v>
      </c>
      <c r="AU1424" s="22">
        <f t="shared" ref="AU1424:AU1439" si="5370">AU1425</f>
        <v>0</v>
      </c>
      <c r="AV1424" s="22">
        <f t="shared" ref="AV1424:AV1487" si="5371">AP1424+AS1424</f>
        <v>1715</v>
      </c>
      <c r="AW1424" s="22">
        <f t="shared" ref="AW1424:AW1487" si="5372">AQ1424+AT1424</f>
        <v>0</v>
      </c>
      <c r="AX1424" s="22">
        <f t="shared" ref="AX1424:AX1487" si="5373">AR1424+AU1424</f>
        <v>0</v>
      </c>
      <c r="AY1424" s="22">
        <f t="shared" ref="AY1424:AY1439" si="5374">AY1425</f>
        <v>0</v>
      </c>
      <c r="AZ1424" s="22">
        <f t="shared" ref="AZ1424:AZ1439" si="5375">AZ1425</f>
        <v>0</v>
      </c>
      <c r="BA1424" s="22">
        <f t="shared" ref="BA1424:BA1439" si="5376">BA1425</f>
        <v>0</v>
      </c>
      <c r="BB1424" s="22">
        <f t="shared" ref="BB1424:BB1487" si="5377">AV1424+AY1424</f>
        <v>1715</v>
      </c>
      <c r="BC1424" s="22">
        <f t="shared" ref="BC1424:BC1487" si="5378">AW1424+AZ1424</f>
        <v>0</v>
      </c>
      <c r="BD1424" s="22">
        <f t="shared" ref="BD1424:BD1487" si="5379">AX1424+BA1424</f>
        <v>0</v>
      </c>
      <c r="BE1424" s="22">
        <f t="shared" ref="BE1424:BE1439" si="5380">BE1425</f>
        <v>0</v>
      </c>
      <c r="BF1424" s="22">
        <f t="shared" ref="BF1424:BF1439" si="5381">BF1425</f>
        <v>0</v>
      </c>
      <c r="BG1424" s="22">
        <f t="shared" ref="BG1424:BG1439" si="5382">BG1425</f>
        <v>0</v>
      </c>
      <c r="BH1424" s="22">
        <f t="shared" ref="BH1424:BH1487" si="5383">BB1424+BE1424</f>
        <v>1715</v>
      </c>
      <c r="BI1424" s="22">
        <f t="shared" ref="BI1424:BI1487" si="5384">BC1424+BF1424</f>
        <v>0</v>
      </c>
      <c r="BJ1424" s="22">
        <f t="shared" ref="BJ1424:BJ1487" si="5385">BD1424+BG1424</f>
        <v>0</v>
      </c>
      <c r="BK1424" s="22">
        <f t="shared" ref="BK1424:BK1439" si="5386">BK1425</f>
        <v>0</v>
      </c>
      <c r="BL1424" s="22">
        <f t="shared" ref="BL1424:BL1439" si="5387">BL1425</f>
        <v>0</v>
      </c>
      <c r="BM1424" s="22">
        <f t="shared" ref="BM1424:BM1439" si="5388">BM1425</f>
        <v>0</v>
      </c>
      <c r="BN1424" s="22">
        <f t="shared" ref="BN1424:BN1487" si="5389">BH1424+BK1424</f>
        <v>1715</v>
      </c>
      <c r="BO1424" s="22">
        <f t="shared" ref="BO1424:BO1487" si="5390">BI1424+BL1424</f>
        <v>0</v>
      </c>
      <c r="BP1424" s="22">
        <f t="shared" ref="BP1424:BP1487" si="5391">BJ1424+BM1424</f>
        <v>0</v>
      </c>
      <c r="BQ1424" s="22">
        <f t="shared" ref="BQ1424:BQ1439" si="5392">BQ1425</f>
        <v>0</v>
      </c>
      <c r="BR1424" s="22">
        <f t="shared" ref="BR1424:BR1439" si="5393">BR1425</f>
        <v>0</v>
      </c>
      <c r="BS1424" s="22">
        <f t="shared" ref="BS1424:BS1487" si="5394">BQ1424+BN1424</f>
        <v>1715</v>
      </c>
      <c r="BT1424" s="22">
        <f t="shared" ref="BT1424:BT1487" si="5395">BR1424+BO1424</f>
        <v>0</v>
      </c>
      <c r="BU1424" s="22">
        <f t="shared" ref="BU1424:BU1487" si="5396">BP1424</f>
        <v>0</v>
      </c>
      <c r="BV1424" s="22">
        <f t="shared" ref="BV1424:BV1439" si="5397">BV1425</f>
        <v>0</v>
      </c>
      <c r="BW1424" s="22">
        <f t="shared" ref="BW1424:BW1439" si="5398">BW1425</f>
        <v>0</v>
      </c>
      <c r="BX1424" s="22">
        <f t="shared" ref="BX1424:BX1487" si="5399">BS1424</f>
        <v>1715</v>
      </c>
      <c r="BY1424" s="22">
        <f t="shared" ref="BY1424:BY1487" si="5400">BT1424+BV1424</f>
        <v>0</v>
      </c>
      <c r="BZ1424" s="22">
        <f t="shared" ref="BZ1424:BZ1487" si="5401">BU1424+BW1424</f>
        <v>0</v>
      </c>
      <c r="CA1424" s="22">
        <f t="shared" ref="CA1424:CA1439" si="5402">CA1425</f>
        <v>0</v>
      </c>
      <c r="CB1424" s="22">
        <f t="shared" ref="CB1424:CB1439" si="5403">CB1425</f>
        <v>0</v>
      </c>
      <c r="CC1424" s="22">
        <f t="shared" ref="CC1424:CC1439" si="5404">CC1425</f>
        <v>0</v>
      </c>
      <c r="CD1424" s="22">
        <f t="shared" si="5262"/>
        <v>1715</v>
      </c>
      <c r="CE1424" s="22">
        <f t="shared" ref="CE1424:CE1439" si="5405">CE1425</f>
        <v>0</v>
      </c>
      <c r="CF1424" s="34">
        <f t="shared" si="5358"/>
        <v>1715</v>
      </c>
      <c r="CG1424" s="22">
        <f t="shared" si="5264"/>
        <v>0</v>
      </c>
      <c r="CH1424" s="22">
        <f t="shared" ref="CH1424:CM1439" si="5406">CH1425</f>
        <v>0</v>
      </c>
      <c r="CI1424" s="22">
        <f t="shared" si="5359"/>
        <v>0</v>
      </c>
      <c r="CJ1424" s="22">
        <f t="shared" si="5266"/>
        <v>0</v>
      </c>
      <c r="CK1424" s="22">
        <f t="shared" si="5406"/>
        <v>0</v>
      </c>
      <c r="CL1424" s="22">
        <f t="shared" si="5360"/>
        <v>0</v>
      </c>
      <c r="CM1424" s="22">
        <f t="shared" si="5406"/>
        <v>0</v>
      </c>
      <c r="CN1424" s="15"/>
      <c r="CO1424" s="35"/>
    </row>
    <row r="1425" spans="1:99" ht="31.2" x14ac:dyDescent="0.3">
      <c r="A1425" s="32" t="s">
        <v>797</v>
      </c>
      <c r="B1425" s="16">
        <v>200</v>
      </c>
      <c r="C1425" s="32"/>
      <c r="D1425" s="32"/>
      <c r="E1425" s="33" t="s">
        <v>40</v>
      </c>
      <c r="F1425" s="22"/>
      <c r="G1425" s="22"/>
      <c r="H1425" s="22"/>
      <c r="I1425" s="22"/>
      <c r="J1425" s="22"/>
      <c r="K1425" s="22"/>
      <c r="L1425" s="22"/>
      <c r="M1425" s="22"/>
      <c r="N1425" s="22"/>
      <c r="O1425" s="22"/>
      <c r="P1425" s="22"/>
      <c r="Q1425" s="22"/>
      <c r="R1425" s="22"/>
      <c r="S1425" s="22"/>
      <c r="T1425" s="22"/>
      <c r="U1425" s="22"/>
      <c r="V1425" s="22"/>
      <c r="W1425" s="22"/>
      <c r="X1425" s="22"/>
      <c r="Y1425" s="22"/>
      <c r="Z1425" s="22"/>
      <c r="AA1425" s="22"/>
      <c r="AB1425" s="22"/>
      <c r="AC1425" s="22"/>
      <c r="AD1425" s="22"/>
      <c r="AE1425" s="22"/>
      <c r="AF1425" s="22"/>
      <c r="AG1425" s="22"/>
      <c r="AH1425" s="22"/>
      <c r="AI1425" s="22"/>
      <c r="AJ1425" s="22"/>
      <c r="AK1425" s="22"/>
      <c r="AL1425" s="22"/>
      <c r="AM1425" s="22">
        <f t="shared" si="5362"/>
        <v>1715</v>
      </c>
      <c r="AN1425" s="22">
        <f t="shared" si="5363"/>
        <v>0</v>
      </c>
      <c r="AO1425" s="22">
        <f t="shared" si="5364"/>
        <v>0</v>
      </c>
      <c r="AP1425" s="22">
        <f t="shared" si="5365"/>
        <v>1715</v>
      </c>
      <c r="AQ1425" s="22">
        <f t="shared" si="5366"/>
        <v>0</v>
      </c>
      <c r="AR1425" s="22">
        <f t="shared" si="5367"/>
        <v>0</v>
      </c>
      <c r="AS1425" s="22">
        <f t="shared" si="5368"/>
        <v>0</v>
      </c>
      <c r="AT1425" s="22">
        <f t="shared" si="5369"/>
        <v>0</v>
      </c>
      <c r="AU1425" s="22">
        <f t="shared" si="5370"/>
        <v>0</v>
      </c>
      <c r="AV1425" s="22">
        <f t="shared" si="5371"/>
        <v>1715</v>
      </c>
      <c r="AW1425" s="22">
        <f t="shared" si="5372"/>
        <v>0</v>
      </c>
      <c r="AX1425" s="22">
        <f t="shared" si="5373"/>
        <v>0</v>
      </c>
      <c r="AY1425" s="22">
        <f t="shared" si="5374"/>
        <v>0</v>
      </c>
      <c r="AZ1425" s="22">
        <f t="shared" si="5375"/>
        <v>0</v>
      </c>
      <c r="BA1425" s="22">
        <f t="shared" si="5376"/>
        <v>0</v>
      </c>
      <c r="BB1425" s="22">
        <f t="shared" si="5377"/>
        <v>1715</v>
      </c>
      <c r="BC1425" s="22">
        <f t="shared" si="5378"/>
        <v>0</v>
      </c>
      <c r="BD1425" s="22">
        <f t="shared" si="5379"/>
        <v>0</v>
      </c>
      <c r="BE1425" s="22">
        <f t="shared" si="5380"/>
        <v>0</v>
      </c>
      <c r="BF1425" s="22">
        <f t="shared" si="5381"/>
        <v>0</v>
      </c>
      <c r="BG1425" s="22">
        <f t="shared" si="5382"/>
        <v>0</v>
      </c>
      <c r="BH1425" s="22">
        <f t="shared" si="5383"/>
        <v>1715</v>
      </c>
      <c r="BI1425" s="22">
        <f t="shared" si="5384"/>
        <v>0</v>
      </c>
      <c r="BJ1425" s="22">
        <f t="shared" si="5385"/>
        <v>0</v>
      </c>
      <c r="BK1425" s="22">
        <f t="shared" si="5386"/>
        <v>0</v>
      </c>
      <c r="BL1425" s="22">
        <f t="shared" si="5387"/>
        <v>0</v>
      </c>
      <c r="BM1425" s="22">
        <f t="shared" si="5388"/>
        <v>0</v>
      </c>
      <c r="BN1425" s="22">
        <f t="shared" si="5389"/>
        <v>1715</v>
      </c>
      <c r="BO1425" s="22">
        <f t="shared" si="5390"/>
        <v>0</v>
      </c>
      <c r="BP1425" s="22">
        <f t="shared" si="5391"/>
        <v>0</v>
      </c>
      <c r="BQ1425" s="22">
        <f t="shared" si="5392"/>
        <v>0</v>
      </c>
      <c r="BR1425" s="22">
        <f t="shared" si="5393"/>
        <v>0</v>
      </c>
      <c r="BS1425" s="22">
        <f t="shared" si="5394"/>
        <v>1715</v>
      </c>
      <c r="BT1425" s="22">
        <f t="shared" si="5395"/>
        <v>0</v>
      </c>
      <c r="BU1425" s="22">
        <f t="shared" si="5396"/>
        <v>0</v>
      </c>
      <c r="BV1425" s="22">
        <f t="shared" si="5397"/>
        <v>0</v>
      </c>
      <c r="BW1425" s="22">
        <f t="shared" si="5398"/>
        <v>0</v>
      </c>
      <c r="BX1425" s="22">
        <f t="shared" si="5399"/>
        <v>1715</v>
      </c>
      <c r="BY1425" s="22">
        <f t="shared" si="5400"/>
        <v>0</v>
      </c>
      <c r="BZ1425" s="22">
        <f t="shared" si="5401"/>
        <v>0</v>
      </c>
      <c r="CA1425" s="22">
        <f t="shared" si="5402"/>
        <v>0</v>
      </c>
      <c r="CB1425" s="22">
        <f t="shared" si="5403"/>
        <v>0</v>
      </c>
      <c r="CC1425" s="22">
        <f t="shared" si="5404"/>
        <v>0</v>
      </c>
      <c r="CD1425" s="22">
        <f t="shared" si="5262"/>
        <v>1715</v>
      </c>
      <c r="CE1425" s="22">
        <f t="shared" si="5405"/>
        <v>0</v>
      </c>
      <c r="CF1425" s="34">
        <f t="shared" si="5358"/>
        <v>1715</v>
      </c>
      <c r="CG1425" s="22">
        <f t="shared" si="5264"/>
        <v>0</v>
      </c>
      <c r="CH1425" s="22">
        <f t="shared" si="5406"/>
        <v>0</v>
      </c>
      <c r="CI1425" s="22">
        <f t="shared" si="5359"/>
        <v>0</v>
      </c>
      <c r="CJ1425" s="22">
        <f t="shared" si="5266"/>
        <v>0</v>
      </c>
      <c r="CK1425" s="22">
        <f t="shared" si="5406"/>
        <v>0</v>
      </c>
      <c r="CL1425" s="22">
        <f t="shared" si="5360"/>
        <v>0</v>
      </c>
      <c r="CM1425" s="22">
        <f t="shared" si="5406"/>
        <v>0</v>
      </c>
      <c r="CN1425" s="15"/>
      <c r="CO1425" s="35"/>
    </row>
    <row r="1426" spans="1:99" ht="46.8" x14ac:dyDescent="0.3">
      <c r="A1426" s="32" t="s">
        <v>797</v>
      </c>
      <c r="B1426" s="16">
        <v>240</v>
      </c>
      <c r="C1426" s="32"/>
      <c r="D1426" s="32"/>
      <c r="E1426" s="33" t="s">
        <v>41</v>
      </c>
      <c r="F1426" s="22"/>
      <c r="G1426" s="22"/>
      <c r="H1426" s="22"/>
      <c r="I1426" s="22"/>
      <c r="J1426" s="22"/>
      <c r="K1426" s="22"/>
      <c r="L1426" s="22"/>
      <c r="M1426" s="22"/>
      <c r="N1426" s="22"/>
      <c r="O1426" s="22"/>
      <c r="P1426" s="22"/>
      <c r="Q1426" s="22"/>
      <c r="R1426" s="22"/>
      <c r="S1426" s="22"/>
      <c r="T1426" s="22"/>
      <c r="U1426" s="22"/>
      <c r="V1426" s="22"/>
      <c r="W1426" s="22"/>
      <c r="X1426" s="22"/>
      <c r="Y1426" s="22"/>
      <c r="Z1426" s="22"/>
      <c r="AA1426" s="22"/>
      <c r="AB1426" s="22"/>
      <c r="AC1426" s="22"/>
      <c r="AD1426" s="22"/>
      <c r="AE1426" s="22"/>
      <c r="AF1426" s="22"/>
      <c r="AG1426" s="22"/>
      <c r="AH1426" s="22"/>
      <c r="AI1426" s="22"/>
      <c r="AJ1426" s="22"/>
      <c r="AK1426" s="22"/>
      <c r="AL1426" s="22"/>
      <c r="AM1426" s="22">
        <f t="shared" si="5362"/>
        <v>1715</v>
      </c>
      <c r="AN1426" s="22">
        <f t="shared" si="5363"/>
        <v>0</v>
      </c>
      <c r="AO1426" s="22">
        <f t="shared" si="5364"/>
        <v>0</v>
      </c>
      <c r="AP1426" s="22">
        <f t="shared" si="5365"/>
        <v>1715</v>
      </c>
      <c r="AQ1426" s="22">
        <f t="shared" si="5366"/>
        <v>0</v>
      </c>
      <c r="AR1426" s="22">
        <f t="shared" si="5367"/>
        <v>0</v>
      </c>
      <c r="AS1426" s="22">
        <f t="shared" si="5368"/>
        <v>0</v>
      </c>
      <c r="AT1426" s="22">
        <f t="shared" si="5369"/>
        <v>0</v>
      </c>
      <c r="AU1426" s="22">
        <f t="shared" si="5370"/>
        <v>0</v>
      </c>
      <c r="AV1426" s="22">
        <f t="shared" si="5371"/>
        <v>1715</v>
      </c>
      <c r="AW1426" s="22">
        <f t="shared" si="5372"/>
        <v>0</v>
      </c>
      <c r="AX1426" s="22">
        <f t="shared" si="5373"/>
        <v>0</v>
      </c>
      <c r="AY1426" s="22">
        <f t="shared" si="5374"/>
        <v>0</v>
      </c>
      <c r="AZ1426" s="22">
        <f t="shared" si="5375"/>
        <v>0</v>
      </c>
      <c r="BA1426" s="22">
        <f t="shared" si="5376"/>
        <v>0</v>
      </c>
      <c r="BB1426" s="22">
        <f t="shared" si="5377"/>
        <v>1715</v>
      </c>
      <c r="BC1426" s="22">
        <f t="shared" si="5378"/>
        <v>0</v>
      </c>
      <c r="BD1426" s="22">
        <f t="shared" si="5379"/>
        <v>0</v>
      </c>
      <c r="BE1426" s="22">
        <f t="shared" si="5380"/>
        <v>0</v>
      </c>
      <c r="BF1426" s="22">
        <f t="shared" si="5381"/>
        <v>0</v>
      </c>
      <c r="BG1426" s="22">
        <f t="shared" si="5382"/>
        <v>0</v>
      </c>
      <c r="BH1426" s="22">
        <f t="shared" si="5383"/>
        <v>1715</v>
      </c>
      <c r="BI1426" s="22">
        <f t="shared" si="5384"/>
        <v>0</v>
      </c>
      <c r="BJ1426" s="22">
        <f t="shared" si="5385"/>
        <v>0</v>
      </c>
      <c r="BK1426" s="22">
        <f t="shared" si="5386"/>
        <v>0</v>
      </c>
      <c r="BL1426" s="22">
        <f t="shared" si="5387"/>
        <v>0</v>
      </c>
      <c r="BM1426" s="22">
        <f t="shared" si="5388"/>
        <v>0</v>
      </c>
      <c r="BN1426" s="22">
        <f t="shared" si="5389"/>
        <v>1715</v>
      </c>
      <c r="BO1426" s="22">
        <f t="shared" si="5390"/>
        <v>0</v>
      </c>
      <c r="BP1426" s="22">
        <f t="shared" si="5391"/>
        <v>0</v>
      </c>
      <c r="BQ1426" s="22">
        <f t="shared" si="5392"/>
        <v>0</v>
      </c>
      <c r="BR1426" s="22">
        <f t="shared" si="5393"/>
        <v>0</v>
      </c>
      <c r="BS1426" s="22">
        <f t="shared" si="5394"/>
        <v>1715</v>
      </c>
      <c r="BT1426" s="22">
        <f t="shared" si="5395"/>
        <v>0</v>
      </c>
      <c r="BU1426" s="22">
        <f t="shared" si="5396"/>
        <v>0</v>
      </c>
      <c r="BV1426" s="22">
        <f t="shared" si="5397"/>
        <v>0</v>
      </c>
      <c r="BW1426" s="22">
        <f t="shared" si="5398"/>
        <v>0</v>
      </c>
      <c r="BX1426" s="22">
        <f t="shared" si="5399"/>
        <v>1715</v>
      </c>
      <c r="BY1426" s="22">
        <f t="shared" si="5400"/>
        <v>0</v>
      </c>
      <c r="BZ1426" s="22">
        <f t="shared" si="5401"/>
        <v>0</v>
      </c>
      <c r="CA1426" s="22">
        <f t="shared" si="5402"/>
        <v>0</v>
      </c>
      <c r="CB1426" s="22">
        <f t="shared" si="5403"/>
        <v>0</v>
      </c>
      <c r="CC1426" s="22">
        <f t="shared" si="5404"/>
        <v>0</v>
      </c>
      <c r="CD1426" s="22">
        <f t="shared" si="5262"/>
        <v>1715</v>
      </c>
      <c r="CE1426" s="22">
        <f t="shared" si="5405"/>
        <v>0</v>
      </c>
      <c r="CF1426" s="34">
        <f t="shared" si="5358"/>
        <v>1715</v>
      </c>
      <c r="CG1426" s="22">
        <f t="shared" si="5264"/>
        <v>0</v>
      </c>
      <c r="CH1426" s="22">
        <f t="shared" si="5406"/>
        <v>0</v>
      </c>
      <c r="CI1426" s="22">
        <f t="shared" si="5359"/>
        <v>0</v>
      </c>
      <c r="CJ1426" s="22">
        <f t="shared" si="5266"/>
        <v>0</v>
      </c>
      <c r="CK1426" s="22">
        <f t="shared" si="5406"/>
        <v>0</v>
      </c>
      <c r="CL1426" s="22">
        <f t="shared" si="5360"/>
        <v>0</v>
      </c>
      <c r="CM1426" s="22">
        <f t="shared" si="5406"/>
        <v>0</v>
      </c>
      <c r="CN1426" s="15"/>
      <c r="CO1426" s="35"/>
    </row>
    <row r="1427" spans="1:99" x14ac:dyDescent="0.3">
      <c r="A1427" s="32" t="s">
        <v>797</v>
      </c>
      <c r="B1427" s="16">
        <v>240</v>
      </c>
      <c r="C1427" s="32" t="s">
        <v>66</v>
      </c>
      <c r="D1427" s="32" t="s">
        <v>67</v>
      </c>
      <c r="E1427" s="33" t="s">
        <v>68</v>
      </c>
      <c r="F1427" s="22"/>
      <c r="G1427" s="22"/>
      <c r="H1427" s="22"/>
      <c r="I1427" s="22"/>
      <c r="J1427" s="22"/>
      <c r="K1427" s="22"/>
      <c r="L1427" s="22"/>
      <c r="M1427" s="22"/>
      <c r="N1427" s="22"/>
      <c r="O1427" s="22"/>
      <c r="P1427" s="22"/>
      <c r="Q1427" s="22"/>
      <c r="R1427" s="22"/>
      <c r="S1427" s="22"/>
      <c r="T1427" s="22"/>
      <c r="U1427" s="22"/>
      <c r="V1427" s="22"/>
      <c r="W1427" s="22"/>
      <c r="X1427" s="22"/>
      <c r="Y1427" s="22"/>
      <c r="Z1427" s="22"/>
      <c r="AA1427" s="22"/>
      <c r="AB1427" s="22"/>
      <c r="AC1427" s="22"/>
      <c r="AD1427" s="22"/>
      <c r="AE1427" s="22"/>
      <c r="AF1427" s="22"/>
      <c r="AG1427" s="22"/>
      <c r="AH1427" s="22"/>
      <c r="AI1427" s="22"/>
      <c r="AJ1427" s="22"/>
      <c r="AK1427" s="22"/>
      <c r="AL1427" s="22"/>
      <c r="AM1427" s="22">
        <v>1715</v>
      </c>
      <c r="AN1427" s="22"/>
      <c r="AO1427" s="22"/>
      <c r="AP1427" s="22">
        <f t="shared" si="5365"/>
        <v>1715</v>
      </c>
      <c r="AQ1427" s="22">
        <f t="shared" si="5366"/>
        <v>0</v>
      </c>
      <c r="AR1427" s="22">
        <f t="shared" si="5367"/>
        <v>0</v>
      </c>
      <c r="AS1427" s="22"/>
      <c r="AT1427" s="22"/>
      <c r="AU1427" s="22"/>
      <c r="AV1427" s="22">
        <f t="shared" si="5371"/>
        <v>1715</v>
      </c>
      <c r="AW1427" s="22">
        <f t="shared" si="5372"/>
        <v>0</v>
      </c>
      <c r="AX1427" s="22">
        <f t="shared" si="5373"/>
        <v>0</v>
      </c>
      <c r="AY1427" s="22"/>
      <c r="AZ1427" s="22"/>
      <c r="BA1427" s="22"/>
      <c r="BB1427" s="22">
        <f t="shared" si="5377"/>
        <v>1715</v>
      </c>
      <c r="BC1427" s="22">
        <f t="shared" si="5378"/>
        <v>0</v>
      </c>
      <c r="BD1427" s="22">
        <f t="shared" si="5379"/>
        <v>0</v>
      </c>
      <c r="BE1427" s="22"/>
      <c r="BF1427" s="22"/>
      <c r="BG1427" s="22"/>
      <c r="BH1427" s="22">
        <f t="shared" si="5383"/>
        <v>1715</v>
      </c>
      <c r="BI1427" s="22">
        <f t="shared" si="5384"/>
        <v>0</v>
      </c>
      <c r="BJ1427" s="22">
        <f t="shared" si="5385"/>
        <v>0</v>
      </c>
      <c r="BK1427" s="22"/>
      <c r="BL1427" s="22"/>
      <c r="BM1427" s="22"/>
      <c r="BN1427" s="22">
        <f t="shared" si="5389"/>
        <v>1715</v>
      </c>
      <c r="BO1427" s="22">
        <f t="shared" si="5390"/>
        <v>0</v>
      </c>
      <c r="BP1427" s="22">
        <f t="shared" si="5391"/>
        <v>0</v>
      </c>
      <c r="BQ1427" s="22"/>
      <c r="BR1427" s="22"/>
      <c r="BS1427" s="22">
        <f t="shared" si="5394"/>
        <v>1715</v>
      </c>
      <c r="BT1427" s="22">
        <f t="shared" si="5395"/>
        <v>0</v>
      </c>
      <c r="BU1427" s="22">
        <f t="shared" si="5396"/>
        <v>0</v>
      </c>
      <c r="BV1427" s="22"/>
      <c r="BW1427" s="22"/>
      <c r="BX1427" s="22">
        <f t="shared" si="5399"/>
        <v>1715</v>
      </c>
      <c r="BY1427" s="22">
        <f t="shared" si="5400"/>
        <v>0</v>
      </c>
      <c r="BZ1427" s="22">
        <f t="shared" si="5401"/>
        <v>0</v>
      </c>
      <c r="CA1427" s="22"/>
      <c r="CB1427" s="22"/>
      <c r="CC1427" s="22"/>
      <c r="CD1427" s="22">
        <f t="shared" si="5262"/>
        <v>1715</v>
      </c>
      <c r="CE1427" s="22"/>
      <c r="CF1427" s="34">
        <f t="shared" si="5358"/>
        <v>1715</v>
      </c>
      <c r="CG1427" s="22">
        <f t="shared" si="5264"/>
        <v>0</v>
      </c>
      <c r="CH1427" s="22"/>
      <c r="CI1427" s="22">
        <f t="shared" si="5359"/>
        <v>0</v>
      </c>
      <c r="CJ1427" s="22">
        <f t="shared" si="5266"/>
        <v>0</v>
      </c>
      <c r="CK1427" s="22"/>
      <c r="CL1427" s="22">
        <f t="shared" si="5360"/>
        <v>0</v>
      </c>
      <c r="CM1427" s="22"/>
      <c r="CN1427" s="15"/>
      <c r="CO1427" s="35"/>
    </row>
    <row r="1428" spans="1:99" x14ac:dyDescent="0.3">
      <c r="A1428" s="32" t="s">
        <v>799</v>
      </c>
      <c r="B1428" s="16"/>
      <c r="C1428" s="32"/>
      <c r="D1428" s="32"/>
      <c r="E1428" s="33" t="s">
        <v>800</v>
      </c>
      <c r="F1428" s="22">
        <f t="shared" ref="F1428:F1439" si="5407">F1429</f>
        <v>42864.4</v>
      </c>
      <c r="G1428" s="22">
        <f t="shared" ref="G1428:G1439" si="5408">G1429</f>
        <v>54118.5</v>
      </c>
      <c r="H1428" s="22">
        <f t="shared" ref="H1428:H1439" si="5409">H1429</f>
        <v>54118.5</v>
      </c>
      <c r="I1428" s="22">
        <f t="shared" ref="I1428:I1439" si="5410">I1429</f>
        <v>0</v>
      </c>
      <c r="J1428" s="22">
        <f t="shared" ref="J1428:J1439" si="5411">J1429</f>
        <v>0</v>
      </c>
      <c r="K1428" s="22">
        <f t="shared" ref="K1428:K1439" si="5412">K1429</f>
        <v>0</v>
      </c>
      <c r="L1428" s="22">
        <f t="shared" ref="L1428:L1480" si="5413">F1428+I1428</f>
        <v>42864.4</v>
      </c>
      <c r="M1428" s="22">
        <f t="shared" ref="M1428:M1480" si="5414">G1428+J1428</f>
        <v>54118.5</v>
      </c>
      <c r="N1428" s="22">
        <f t="shared" ref="N1428:N1480" si="5415">H1428+K1428</f>
        <v>54118.5</v>
      </c>
      <c r="O1428" s="22">
        <f t="shared" ref="O1428:O1439" si="5416">O1429</f>
        <v>0</v>
      </c>
      <c r="P1428" s="22">
        <f t="shared" ref="P1428:P1439" si="5417">P1429</f>
        <v>0</v>
      </c>
      <c r="Q1428" s="22">
        <f t="shared" ref="Q1428:Q1439" si="5418">Q1429</f>
        <v>0</v>
      </c>
      <c r="R1428" s="22">
        <f t="shared" ref="R1428:R1480" si="5419">L1428+O1428</f>
        <v>42864.4</v>
      </c>
      <c r="S1428" s="22">
        <f t="shared" ref="S1428:S1480" si="5420">M1428+P1428</f>
        <v>54118.5</v>
      </c>
      <c r="T1428" s="22">
        <f t="shared" ref="T1428:T1480" si="5421">N1428+Q1428</f>
        <v>54118.5</v>
      </c>
      <c r="U1428" s="22">
        <f t="shared" ref="U1428:U1439" si="5422">U1429</f>
        <v>0</v>
      </c>
      <c r="V1428" s="22">
        <f t="shared" ref="V1428:V1439" si="5423">V1429</f>
        <v>0</v>
      </c>
      <c r="W1428" s="22">
        <f t="shared" ref="W1428:W1439" si="5424">W1429</f>
        <v>0</v>
      </c>
      <c r="X1428" s="22">
        <f t="shared" ref="X1428:X1480" si="5425">R1428+U1428</f>
        <v>42864.4</v>
      </c>
      <c r="Y1428" s="22">
        <f t="shared" ref="Y1428:Y1480" si="5426">S1428+V1428</f>
        <v>54118.5</v>
      </c>
      <c r="Z1428" s="22">
        <f t="shared" ref="Z1428:Z1480" si="5427">T1428+W1428</f>
        <v>54118.5</v>
      </c>
      <c r="AA1428" s="22">
        <f t="shared" ref="AA1428:AA1439" si="5428">AA1429</f>
        <v>0</v>
      </c>
      <c r="AB1428" s="22">
        <f t="shared" ref="AB1428:AB1439" si="5429">AB1429</f>
        <v>0</v>
      </c>
      <c r="AC1428" s="22">
        <f t="shared" ref="AC1428:AC1439" si="5430">AC1429</f>
        <v>0</v>
      </c>
      <c r="AD1428" s="22">
        <f t="shared" ref="AD1428:AD1480" si="5431">X1428+AA1428</f>
        <v>42864.4</v>
      </c>
      <c r="AE1428" s="22">
        <f t="shared" ref="AE1428:AE1480" si="5432">Y1428+AB1428</f>
        <v>54118.5</v>
      </c>
      <c r="AF1428" s="22">
        <f t="shared" ref="AF1428:AF1480" si="5433">Z1428+AC1428</f>
        <v>54118.5</v>
      </c>
      <c r="AG1428" s="22">
        <f t="shared" ref="AG1428:AG1439" si="5434">AG1429</f>
        <v>0</v>
      </c>
      <c r="AH1428" s="22">
        <f t="shared" ref="AH1428:AH1439" si="5435">AH1429</f>
        <v>0</v>
      </c>
      <c r="AI1428" s="22">
        <f t="shared" ref="AI1428:AI1439" si="5436">AI1429</f>
        <v>0</v>
      </c>
      <c r="AJ1428" s="22">
        <f t="shared" ref="AJ1428:AJ1486" si="5437">AD1428+AG1428</f>
        <v>42864.4</v>
      </c>
      <c r="AK1428" s="22">
        <f t="shared" ref="AK1428:AK1486" si="5438">AE1428+AH1428</f>
        <v>54118.5</v>
      </c>
      <c r="AL1428" s="22">
        <f t="shared" ref="AL1428:AL1486" si="5439">AF1428+AI1428</f>
        <v>54118.5</v>
      </c>
      <c r="AM1428" s="22">
        <f t="shared" si="5362"/>
        <v>20009.411</v>
      </c>
      <c r="AN1428" s="22">
        <f t="shared" si="5363"/>
        <v>0</v>
      </c>
      <c r="AO1428" s="22">
        <f t="shared" si="5364"/>
        <v>0</v>
      </c>
      <c r="AP1428" s="22">
        <f t="shared" si="5365"/>
        <v>62873.811000000002</v>
      </c>
      <c r="AQ1428" s="22">
        <f t="shared" si="5366"/>
        <v>54118.5</v>
      </c>
      <c r="AR1428" s="22">
        <f t="shared" si="5367"/>
        <v>54118.5</v>
      </c>
      <c r="AS1428" s="22">
        <f t="shared" si="5368"/>
        <v>0</v>
      </c>
      <c r="AT1428" s="22">
        <f t="shared" si="5369"/>
        <v>0</v>
      </c>
      <c r="AU1428" s="22">
        <f t="shared" si="5370"/>
        <v>0</v>
      </c>
      <c r="AV1428" s="22">
        <f t="shared" si="5371"/>
        <v>62873.811000000002</v>
      </c>
      <c r="AW1428" s="22">
        <f t="shared" si="5372"/>
        <v>54118.5</v>
      </c>
      <c r="AX1428" s="22">
        <f t="shared" si="5373"/>
        <v>54118.5</v>
      </c>
      <c r="AY1428" s="22">
        <f t="shared" si="5374"/>
        <v>0</v>
      </c>
      <c r="AZ1428" s="22">
        <f t="shared" si="5375"/>
        <v>0</v>
      </c>
      <c r="BA1428" s="22">
        <f t="shared" si="5376"/>
        <v>0</v>
      </c>
      <c r="BB1428" s="22">
        <f t="shared" si="5377"/>
        <v>62873.811000000002</v>
      </c>
      <c r="BC1428" s="22">
        <f t="shared" si="5378"/>
        <v>54118.5</v>
      </c>
      <c r="BD1428" s="22">
        <f t="shared" si="5379"/>
        <v>54118.5</v>
      </c>
      <c r="BE1428" s="22">
        <f t="shared" si="5380"/>
        <v>0</v>
      </c>
      <c r="BF1428" s="22">
        <f t="shared" si="5381"/>
        <v>0</v>
      </c>
      <c r="BG1428" s="22">
        <f t="shared" si="5382"/>
        <v>0</v>
      </c>
      <c r="BH1428" s="22">
        <f t="shared" si="5383"/>
        <v>62873.811000000002</v>
      </c>
      <c r="BI1428" s="22">
        <f t="shared" si="5384"/>
        <v>54118.5</v>
      </c>
      <c r="BJ1428" s="22">
        <f t="shared" si="5385"/>
        <v>54118.5</v>
      </c>
      <c r="BK1428" s="22">
        <f t="shared" si="5386"/>
        <v>0</v>
      </c>
      <c r="BL1428" s="22">
        <f t="shared" si="5387"/>
        <v>0</v>
      </c>
      <c r="BM1428" s="22">
        <f t="shared" si="5388"/>
        <v>0</v>
      </c>
      <c r="BN1428" s="22">
        <f t="shared" si="5389"/>
        <v>62873.811000000002</v>
      </c>
      <c r="BO1428" s="22">
        <f t="shared" si="5390"/>
        <v>54118.5</v>
      </c>
      <c r="BP1428" s="22">
        <f t="shared" si="5391"/>
        <v>54118.5</v>
      </c>
      <c r="BQ1428" s="22">
        <f t="shared" si="5392"/>
        <v>0</v>
      </c>
      <c r="BR1428" s="22">
        <f t="shared" si="5393"/>
        <v>0</v>
      </c>
      <c r="BS1428" s="22">
        <f t="shared" si="5394"/>
        <v>62873.811000000002</v>
      </c>
      <c r="BT1428" s="22">
        <f t="shared" si="5395"/>
        <v>54118.5</v>
      </c>
      <c r="BU1428" s="22">
        <f t="shared" si="5396"/>
        <v>54118.5</v>
      </c>
      <c r="BV1428" s="22">
        <f t="shared" si="5397"/>
        <v>0</v>
      </c>
      <c r="BW1428" s="22">
        <f t="shared" si="5398"/>
        <v>0</v>
      </c>
      <c r="BX1428" s="22">
        <f t="shared" si="5399"/>
        <v>62873.811000000002</v>
      </c>
      <c r="BY1428" s="22">
        <f t="shared" si="5400"/>
        <v>54118.5</v>
      </c>
      <c r="BZ1428" s="22">
        <f t="shared" si="5401"/>
        <v>54118.5</v>
      </c>
      <c r="CA1428" s="22">
        <f t="shared" si="5402"/>
        <v>0</v>
      </c>
      <c r="CB1428" s="22">
        <f t="shared" si="5403"/>
        <v>0</v>
      </c>
      <c r="CC1428" s="22">
        <f t="shared" si="5404"/>
        <v>0</v>
      </c>
      <c r="CD1428" s="22">
        <f t="shared" si="5262"/>
        <v>62873.811000000002</v>
      </c>
      <c r="CE1428" s="22">
        <f t="shared" si="5405"/>
        <v>0</v>
      </c>
      <c r="CF1428" s="34">
        <f t="shared" si="5358"/>
        <v>62873.811000000002</v>
      </c>
      <c r="CG1428" s="22">
        <f t="shared" si="5264"/>
        <v>54118.5</v>
      </c>
      <c r="CH1428" s="22">
        <f t="shared" si="5406"/>
        <v>0</v>
      </c>
      <c r="CI1428" s="22">
        <f t="shared" si="5359"/>
        <v>54118.5</v>
      </c>
      <c r="CJ1428" s="22">
        <f t="shared" si="5266"/>
        <v>54118.5</v>
      </c>
      <c r="CK1428" s="22">
        <f t="shared" si="5406"/>
        <v>0</v>
      </c>
      <c r="CL1428" s="22">
        <f t="shared" si="5360"/>
        <v>54118.5</v>
      </c>
      <c r="CM1428" s="22">
        <f t="shared" si="5406"/>
        <v>0</v>
      </c>
      <c r="CN1428" s="15"/>
      <c r="CO1428" s="35"/>
      <c r="CU1428" s="5" t="s">
        <v>31</v>
      </c>
    </row>
    <row r="1429" spans="1:99" ht="31.2" x14ac:dyDescent="0.3">
      <c r="A1429" s="32" t="s">
        <v>799</v>
      </c>
      <c r="B1429" s="16">
        <v>200</v>
      </c>
      <c r="C1429" s="32"/>
      <c r="D1429" s="32"/>
      <c r="E1429" s="33" t="s">
        <v>40</v>
      </c>
      <c r="F1429" s="22">
        <f t="shared" si="5407"/>
        <v>42864.4</v>
      </c>
      <c r="G1429" s="22">
        <f t="shared" si="5408"/>
        <v>54118.5</v>
      </c>
      <c r="H1429" s="22">
        <f t="shared" si="5409"/>
        <v>54118.5</v>
      </c>
      <c r="I1429" s="22">
        <f t="shared" si="5410"/>
        <v>0</v>
      </c>
      <c r="J1429" s="22">
        <f t="shared" si="5411"/>
        <v>0</v>
      </c>
      <c r="K1429" s="22">
        <f t="shared" si="5412"/>
        <v>0</v>
      </c>
      <c r="L1429" s="22">
        <f t="shared" si="5413"/>
        <v>42864.4</v>
      </c>
      <c r="M1429" s="22">
        <f t="shared" si="5414"/>
        <v>54118.5</v>
      </c>
      <c r="N1429" s="22">
        <f t="shared" si="5415"/>
        <v>54118.5</v>
      </c>
      <c r="O1429" s="22">
        <f t="shared" si="5416"/>
        <v>0</v>
      </c>
      <c r="P1429" s="22">
        <f t="shared" si="5417"/>
        <v>0</v>
      </c>
      <c r="Q1429" s="22">
        <f t="shared" si="5418"/>
        <v>0</v>
      </c>
      <c r="R1429" s="22">
        <f t="shared" si="5419"/>
        <v>42864.4</v>
      </c>
      <c r="S1429" s="22">
        <f t="shared" si="5420"/>
        <v>54118.5</v>
      </c>
      <c r="T1429" s="22">
        <f t="shared" si="5421"/>
        <v>54118.5</v>
      </c>
      <c r="U1429" s="22">
        <f t="shared" si="5422"/>
        <v>0</v>
      </c>
      <c r="V1429" s="22">
        <f t="shared" si="5423"/>
        <v>0</v>
      </c>
      <c r="W1429" s="22">
        <f t="shared" si="5424"/>
        <v>0</v>
      </c>
      <c r="X1429" s="22">
        <f t="shared" si="5425"/>
        <v>42864.4</v>
      </c>
      <c r="Y1429" s="22">
        <f t="shared" si="5426"/>
        <v>54118.5</v>
      </c>
      <c r="Z1429" s="22">
        <f t="shared" si="5427"/>
        <v>54118.5</v>
      </c>
      <c r="AA1429" s="22">
        <f t="shared" si="5428"/>
        <v>0</v>
      </c>
      <c r="AB1429" s="22">
        <f t="shared" si="5429"/>
        <v>0</v>
      </c>
      <c r="AC1429" s="22">
        <f t="shared" si="5430"/>
        <v>0</v>
      </c>
      <c r="AD1429" s="22">
        <f t="shared" si="5431"/>
        <v>42864.4</v>
      </c>
      <c r="AE1429" s="22">
        <f t="shared" si="5432"/>
        <v>54118.5</v>
      </c>
      <c r="AF1429" s="22">
        <f t="shared" si="5433"/>
        <v>54118.5</v>
      </c>
      <c r="AG1429" s="22">
        <f t="shared" si="5434"/>
        <v>0</v>
      </c>
      <c r="AH1429" s="22">
        <f t="shared" si="5435"/>
        <v>0</v>
      </c>
      <c r="AI1429" s="22">
        <f t="shared" si="5436"/>
        <v>0</v>
      </c>
      <c r="AJ1429" s="22">
        <f t="shared" si="5437"/>
        <v>42864.4</v>
      </c>
      <c r="AK1429" s="22">
        <f t="shared" si="5438"/>
        <v>54118.5</v>
      </c>
      <c r="AL1429" s="22">
        <f t="shared" si="5439"/>
        <v>54118.5</v>
      </c>
      <c r="AM1429" s="22">
        <f t="shared" si="5362"/>
        <v>20009.411</v>
      </c>
      <c r="AN1429" s="22">
        <f t="shared" si="5363"/>
        <v>0</v>
      </c>
      <c r="AO1429" s="22">
        <f t="shared" si="5364"/>
        <v>0</v>
      </c>
      <c r="AP1429" s="22">
        <f t="shared" si="5365"/>
        <v>62873.811000000002</v>
      </c>
      <c r="AQ1429" s="22">
        <f t="shared" si="5366"/>
        <v>54118.5</v>
      </c>
      <c r="AR1429" s="22">
        <f t="shared" si="5367"/>
        <v>54118.5</v>
      </c>
      <c r="AS1429" s="22">
        <f t="shared" si="5368"/>
        <v>0</v>
      </c>
      <c r="AT1429" s="22">
        <f t="shared" si="5369"/>
        <v>0</v>
      </c>
      <c r="AU1429" s="22">
        <f t="shared" si="5370"/>
        <v>0</v>
      </c>
      <c r="AV1429" s="22">
        <f t="shared" si="5371"/>
        <v>62873.811000000002</v>
      </c>
      <c r="AW1429" s="22">
        <f t="shared" si="5372"/>
        <v>54118.5</v>
      </c>
      <c r="AX1429" s="22">
        <f t="shared" si="5373"/>
        <v>54118.5</v>
      </c>
      <c r="AY1429" s="22">
        <f t="shared" si="5374"/>
        <v>0</v>
      </c>
      <c r="AZ1429" s="22">
        <f t="shared" si="5375"/>
        <v>0</v>
      </c>
      <c r="BA1429" s="22">
        <f t="shared" si="5376"/>
        <v>0</v>
      </c>
      <c r="BB1429" s="22">
        <f t="shared" si="5377"/>
        <v>62873.811000000002</v>
      </c>
      <c r="BC1429" s="22">
        <f t="shared" si="5378"/>
        <v>54118.5</v>
      </c>
      <c r="BD1429" s="22">
        <f t="shared" si="5379"/>
        <v>54118.5</v>
      </c>
      <c r="BE1429" s="22">
        <f t="shared" si="5380"/>
        <v>0</v>
      </c>
      <c r="BF1429" s="22">
        <f t="shared" si="5381"/>
        <v>0</v>
      </c>
      <c r="BG1429" s="22">
        <f t="shared" si="5382"/>
        <v>0</v>
      </c>
      <c r="BH1429" s="22">
        <f t="shared" si="5383"/>
        <v>62873.811000000002</v>
      </c>
      <c r="BI1429" s="22">
        <f t="shared" si="5384"/>
        <v>54118.5</v>
      </c>
      <c r="BJ1429" s="22">
        <f t="shared" si="5385"/>
        <v>54118.5</v>
      </c>
      <c r="BK1429" s="22">
        <f t="shared" si="5386"/>
        <v>0</v>
      </c>
      <c r="BL1429" s="22">
        <f t="shared" si="5387"/>
        <v>0</v>
      </c>
      <c r="BM1429" s="22">
        <f t="shared" si="5388"/>
        <v>0</v>
      </c>
      <c r="BN1429" s="22">
        <f t="shared" si="5389"/>
        <v>62873.811000000002</v>
      </c>
      <c r="BO1429" s="22">
        <f t="shared" si="5390"/>
        <v>54118.5</v>
      </c>
      <c r="BP1429" s="22">
        <f t="shared" si="5391"/>
        <v>54118.5</v>
      </c>
      <c r="BQ1429" s="22">
        <f t="shared" si="5392"/>
        <v>0</v>
      </c>
      <c r="BR1429" s="22">
        <f t="shared" si="5393"/>
        <v>0</v>
      </c>
      <c r="BS1429" s="22">
        <f t="shared" si="5394"/>
        <v>62873.811000000002</v>
      </c>
      <c r="BT1429" s="22">
        <f t="shared" si="5395"/>
        <v>54118.5</v>
      </c>
      <c r="BU1429" s="22">
        <f t="shared" si="5396"/>
        <v>54118.5</v>
      </c>
      <c r="BV1429" s="22">
        <f t="shared" si="5397"/>
        <v>0</v>
      </c>
      <c r="BW1429" s="22">
        <f t="shared" si="5398"/>
        <v>0</v>
      </c>
      <c r="BX1429" s="22">
        <f t="shared" si="5399"/>
        <v>62873.811000000002</v>
      </c>
      <c r="BY1429" s="22">
        <f t="shared" si="5400"/>
        <v>54118.5</v>
      </c>
      <c r="BZ1429" s="22">
        <f t="shared" si="5401"/>
        <v>54118.5</v>
      </c>
      <c r="CA1429" s="22">
        <f t="shared" si="5402"/>
        <v>0</v>
      </c>
      <c r="CB1429" s="22">
        <f t="shared" si="5403"/>
        <v>0</v>
      </c>
      <c r="CC1429" s="22">
        <f t="shared" si="5404"/>
        <v>0</v>
      </c>
      <c r="CD1429" s="22">
        <f t="shared" si="5262"/>
        <v>62873.811000000002</v>
      </c>
      <c r="CE1429" s="22">
        <f t="shared" si="5405"/>
        <v>0</v>
      </c>
      <c r="CF1429" s="34">
        <f t="shared" si="5358"/>
        <v>62873.811000000002</v>
      </c>
      <c r="CG1429" s="22">
        <f t="shared" si="5264"/>
        <v>54118.5</v>
      </c>
      <c r="CH1429" s="22">
        <f t="shared" si="5406"/>
        <v>0</v>
      </c>
      <c r="CI1429" s="22">
        <f t="shared" si="5359"/>
        <v>54118.5</v>
      </c>
      <c r="CJ1429" s="22">
        <f t="shared" si="5266"/>
        <v>54118.5</v>
      </c>
      <c r="CK1429" s="22">
        <f t="shared" si="5406"/>
        <v>0</v>
      </c>
      <c r="CL1429" s="22">
        <f t="shared" si="5360"/>
        <v>54118.5</v>
      </c>
      <c r="CM1429" s="22">
        <f t="shared" si="5406"/>
        <v>0</v>
      </c>
      <c r="CN1429" s="15"/>
      <c r="CO1429" s="35"/>
      <c r="CS1429" s="5" t="s">
        <v>29</v>
      </c>
    </row>
    <row r="1430" spans="1:99" ht="46.8" x14ac:dyDescent="0.3">
      <c r="A1430" s="32" t="s">
        <v>799</v>
      </c>
      <c r="B1430" s="16">
        <v>240</v>
      </c>
      <c r="C1430" s="32"/>
      <c r="D1430" s="32"/>
      <c r="E1430" s="33" t="s">
        <v>41</v>
      </c>
      <c r="F1430" s="22">
        <f t="shared" si="5407"/>
        <v>42864.4</v>
      </c>
      <c r="G1430" s="22">
        <f t="shared" si="5408"/>
        <v>54118.5</v>
      </c>
      <c r="H1430" s="22">
        <f t="shared" si="5409"/>
        <v>54118.5</v>
      </c>
      <c r="I1430" s="22">
        <f t="shared" si="5410"/>
        <v>0</v>
      </c>
      <c r="J1430" s="22">
        <f t="shared" si="5411"/>
        <v>0</v>
      </c>
      <c r="K1430" s="22">
        <f t="shared" si="5412"/>
        <v>0</v>
      </c>
      <c r="L1430" s="22">
        <f t="shared" si="5413"/>
        <v>42864.4</v>
      </c>
      <c r="M1430" s="22">
        <f t="shared" si="5414"/>
        <v>54118.5</v>
      </c>
      <c r="N1430" s="22">
        <f t="shared" si="5415"/>
        <v>54118.5</v>
      </c>
      <c r="O1430" s="22">
        <f t="shared" si="5416"/>
        <v>0</v>
      </c>
      <c r="P1430" s="22">
        <f t="shared" si="5417"/>
        <v>0</v>
      </c>
      <c r="Q1430" s="22">
        <f t="shared" si="5418"/>
        <v>0</v>
      </c>
      <c r="R1430" s="22">
        <f t="shared" si="5419"/>
        <v>42864.4</v>
      </c>
      <c r="S1430" s="22">
        <f t="shared" si="5420"/>
        <v>54118.5</v>
      </c>
      <c r="T1430" s="22">
        <f t="shared" si="5421"/>
        <v>54118.5</v>
      </c>
      <c r="U1430" s="22">
        <f t="shared" si="5422"/>
        <v>0</v>
      </c>
      <c r="V1430" s="22">
        <f t="shared" si="5423"/>
        <v>0</v>
      </c>
      <c r="W1430" s="22">
        <f t="shared" si="5424"/>
        <v>0</v>
      </c>
      <c r="X1430" s="22">
        <f t="shared" si="5425"/>
        <v>42864.4</v>
      </c>
      <c r="Y1430" s="22">
        <f t="shared" si="5426"/>
        <v>54118.5</v>
      </c>
      <c r="Z1430" s="22">
        <f t="shared" si="5427"/>
        <v>54118.5</v>
      </c>
      <c r="AA1430" s="22">
        <f t="shared" si="5428"/>
        <v>0</v>
      </c>
      <c r="AB1430" s="22">
        <f t="shared" si="5429"/>
        <v>0</v>
      </c>
      <c r="AC1430" s="22">
        <f t="shared" si="5430"/>
        <v>0</v>
      </c>
      <c r="AD1430" s="22">
        <f t="shared" si="5431"/>
        <v>42864.4</v>
      </c>
      <c r="AE1430" s="22">
        <f t="shared" si="5432"/>
        <v>54118.5</v>
      </c>
      <c r="AF1430" s="22">
        <f t="shared" si="5433"/>
        <v>54118.5</v>
      </c>
      <c r="AG1430" s="22">
        <f t="shared" si="5434"/>
        <v>0</v>
      </c>
      <c r="AH1430" s="22">
        <f t="shared" si="5435"/>
        <v>0</v>
      </c>
      <c r="AI1430" s="22">
        <f t="shared" si="5436"/>
        <v>0</v>
      </c>
      <c r="AJ1430" s="22">
        <f t="shared" si="5437"/>
        <v>42864.4</v>
      </c>
      <c r="AK1430" s="22">
        <f t="shared" si="5438"/>
        <v>54118.5</v>
      </c>
      <c r="AL1430" s="22">
        <f t="shared" si="5439"/>
        <v>54118.5</v>
      </c>
      <c r="AM1430" s="22">
        <f t="shared" si="5362"/>
        <v>20009.411</v>
      </c>
      <c r="AN1430" s="22">
        <f t="shared" si="5363"/>
        <v>0</v>
      </c>
      <c r="AO1430" s="22">
        <f t="shared" si="5364"/>
        <v>0</v>
      </c>
      <c r="AP1430" s="22">
        <f t="shared" si="5365"/>
        <v>62873.811000000002</v>
      </c>
      <c r="AQ1430" s="22">
        <f t="shared" si="5366"/>
        <v>54118.5</v>
      </c>
      <c r="AR1430" s="22">
        <f t="shared" si="5367"/>
        <v>54118.5</v>
      </c>
      <c r="AS1430" s="22">
        <f t="shared" si="5368"/>
        <v>0</v>
      </c>
      <c r="AT1430" s="22">
        <f t="shared" si="5369"/>
        <v>0</v>
      </c>
      <c r="AU1430" s="22">
        <f t="shared" si="5370"/>
        <v>0</v>
      </c>
      <c r="AV1430" s="22">
        <f t="shared" si="5371"/>
        <v>62873.811000000002</v>
      </c>
      <c r="AW1430" s="22">
        <f t="shared" si="5372"/>
        <v>54118.5</v>
      </c>
      <c r="AX1430" s="22">
        <f t="shared" si="5373"/>
        <v>54118.5</v>
      </c>
      <c r="AY1430" s="22">
        <f t="shared" si="5374"/>
        <v>0</v>
      </c>
      <c r="AZ1430" s="22">
        <f t="shared" si="5375"/>
        <v>0</v>
      </c>
      <c r="BA1430" s="22">
        <f t="shared" si="5376"/>
        <v>0</v>
      </c>
      <c r="BB1430" s="22">
        <f t="shared" si="5377"/>
        <v>62873.811000000002</v>
      </c>
      <c r="BC1430" s="22">
        <f t="shared" si="5378"/>
        <v>54118.5</v>
      </c>
      <c r="BD1430" s="22">
        <f t="shared" si="5379"/>
        <v>54118.5</v>
      </c>
      <c r="BE1430" s="22">
        <f t="shared" si="5380"/>
        <v>0</v>
      </c>
      <c r="BF1430" s="22">
        <f t="shared" si="5381"/>
        <v>0</v>
      </c>
      <c r="BG1430" s="22">
        <f t="shared" si="5382"/>
        <v>0</v>
      </c>
      <c r="BH1430" s="22">
        <f t="shared" si="5383"/>
        <v>62873.811000000002</v>
      </c>
      <c r="BI1430" s="22">
        <f t="shared" si="5384"/>
        <v>54118.5</v>
      </c>
      <c r="BJ1430" s="22">
        <f t="shared" si="5385"/>
        <v>54118.5</v>
      </c>
      <c r="BK1430" s="22">
        <f t="shared" si="5386"/>
        <v>0</v>
      </c>
      <c r="BL1430" s="22">
        <f t="shared" si="5387"/>
        <v>0</v>
      </c>
      <c r="BM1430" s="22">
        <f t="shared" si="5388"/>
        <v>0</v>
      </c>
      <c r="BN1430" s="22">
        <f t="shared" si="5389"/>
        <v>62873.811000000002</v>
      </c>
      <c r="BO1430" s="22">
        <f t="shared" si="5390"/>
        <v>54118.5</v>
      </c>
      <c r="BP1430" s="22">
        <f t="shared" si="5391"/>
        <v>54118.5</v>
      </c>
      <c r="BQ1430" s="22">
        <f t="shared" si="5392"/>
        <v>0</v>
      </c>
      <c r="BR1430" s="22">
        <f t="shared" si="5393"/>
        <v>0</v>
      </c>
      <c r="BS1430" s="22">
        <f t="shared" si="5394"/>
        <v>62873.811000000002</v>
      </c>
      <c r="BT1430" s="22">
        <f t="shared" si="5395"/>
        <v>54118.5</v>
      </c>
      <c r="BU1430" s="22">
        <f t="shared" si="5396"/>
        <v>54118.5</v>
      </c>
      <c r="BV1430" s="22">
        <f t="shared" si="5397"/>
        <v>0</v>
      </c>
      <c r="BW1430" s="22">
        <f t="shared" si="5398"/>
        <v>0</v>
      </c>
      <c r="BX1430" s="22">
        <f t="shared" si="5399"/>
        <v>62873.811000000002</v>
      </c>
      <c r="BY1430" s="22">
        <f t="shared" si="5400"/>
        <v>54118.5</v>
      </c>
      <c r="BZ1430" s="22">
        <f t="shared" si="5401"/>
        <v>54118.5</v>
      </c>
      <c r="CA1430" s="22">
        <f t="shared" si="5402"/>
        <v>0</v>
      </c>
      <c r="CB1430" s="22">
        <f t="shared" si="5403"/>
        <v>0</v>
      </c>
      <c r="CC1430" s="22">
        <f t="shared" si="5404"/>
        <v>0</v>
      </c>
      <c r="CD1430" s="22">
        <f t="shared" si="5262"/>
        <v>62873.811000000002</v>
      </c>
      <c r="CE1430" s="22">
        <f t="shared" si="5405"/>
        <v>0</v>
      </c>
      <c r="CF1430" s="34">
        <f t="shared" si="5358"/>
        <v>62873.811000000002</v>
      </c>
      <c r="CG1430" s="22">
        <f t="shared" si="5264"/>
        <v>54118.5</v>
      </c>
      <c r="CH1430" s="22">
        <f t="shared" si="5406"/>
        <v>0</v>
      </c>
      <c r="CI1430" s="22">
        <f t="shared" si="5359"/>
        <v>54118.5</v>
      </c>
      <c r="CJ1430" s="22">
        <f t="shared" si="5266"/>
        <v>54118.5</v>
      </c>
      <c r="CK1430" s="22">
        <f t="shared" si="5406"/>
        <v>0</v>
      </c>
      <c r="CL1430" s="22">
        <f t="shared" si="5360"/>
        <v>54118.5</v>
      </c>
      <c r="CM1430" s="22">
        <f t="shared" si="5406"/>
        <v>0</v>
      </c>
      <c r="CN1430" s="15"/>
      <c r="CO1430" s="35"/>
      <c r="CT1430" s="5" t="s">
        <v>30</v>
      </c>
    </row>
    <row r="1431" spans="1:99" x14ac:dyDescent="0.3">
      <c r="A1431" s="32" t="s">
        <v>799</v>
      </c>
      <c r="B1431" s="16">
        <v>240</v>
      </c>
      <c r="C1431" s="32" t="s">
        <v>66</v>
      </c>
      <c r="D1431" s="32" t="s">
        <v>67</v>
      </c>
      <c r="E1431" s="33" t="s">
        <v>68</v>
      </c>
      <c r="F1431" s="22">
        <v>42864.4</v>
      </c>
      <c r="G1431" s="22">
        <v>54118.5</v>
      </c>
      <c r="H1431" s="22">
        <v>54118.5</v>
      </c>
      <c r="I1431" s="22"/>
      <c r="J1431" s="22"/>
      <c r="K1431" s="22"/>
      <c r="L1431" s="22">
        <f t="shared" si="5413"/>
        <v>42864.4</v>
      </c>
      <c r="M1431" s="22">
        <f t="shared" si="5414"/>
        <v>54118.5</v>
      </c>
      <c r="N1431" s="22">
        <f t="shared" si="5415"/>
        <v>54118.5</v>
      </c>
      <c r="O1431" s="22"/>
      <c r="P1431" s="22"/>
      <c r="Q1431" s="22"/>
      <c r="R1431" s="22">
        <f t="shared" si="5419"/>
        <v>42864.4</v>
      </c>
      <c r="S1431" s="22">
        <f t="shared" si="5420"/>
        <v>54118.5</v>
      </c>
      <c r="T1431" s="22">
        <f t="shared" si="5421"/>
        <v>54118.5</v>
      </c>
      <c r="U1431" s="22"/>
      <c r="V1431" s="22"/>
      <c r="W1431" s="22"/>
      <c r="X1431" s="22">
        <f t="shared" si="5425"/>
        <v>42864.4</v>
      </c>
      <c r="Y1431" s="22">
        <f t="shared" si="5426"/>
        <v>54118.5</v>
      </c>
      <c r="Z1431" s="22">
        <f t="shared" si="5427"/>
        <v>54118.5</v>
      </c>
      <c r="AA1431" s="22"/>
      <c r="AB1431" s="22"/>
      <c r="AC1431" s="22"/>
      <c r="AD1431" s="22">
        <f t="shared" si="5431"/>
        <v>42864.4</v>
      </c>
      <c r="AE1431" s="22">
        <f t="shared" si="5432"/>
        <v>54118.5</v>
      </c>
      <c r="AF1431" s="22">
        <f t="shared" si="5433"/>
        <v>54118.5</v>
      </c>
      <c r="AG1431" s="22"/>
      <c r="AH1431" s="22"/>
      <c r="AI1431" s="22"/>
      <c r="AJ1431" s="22">
        <f t="shared" si="5437"/>
        <v>42864.4</v>
      </c>
      <c r="AK1431" s="22">
        <f t="shared" si="5438"/>
        <v>54118.5</v>
      </c>
      <c r="AL1431" s="22">
        <f t="shared" si="5439"/>
        <v>54118.5</v>
      </c>
      <c r="AM1431" s="22">
        <f>20009.411</f>
        <v>20009.411</v>
      </c>
      <c r="AN1431" s="22"/>
      <c r="AO1431" s="22"/>
      <c r="AP1431" s="22">
        <f t="shared" si="5365"/>
        <v>62873.811000000002</v>
      </c>
      <c r="AQ1431" s="22">
        <f t="shared" si="5366"/>
        <v>54118.5</v>
      </c>
      <c r="AR1431" s="22">
        <f t="shared" si="5367"/>
        <v>54118.5</v>
      </c>
      <c r="AS1431" s="22"/>
      <c r="AT1431" s="22"/>
      <c r="AU1431" s="22"/>
      <c r="AV1431" s="22">
        <f t="shared" si="5371"/>
        <v>62873.811000000002</v>
      </c>
      <c r="AW1431" s="22">
        <f t="shared" si="5372"/>
        <v>54118.5</v>
      </c>
      <c r="AX1431" s="22">
        <f t="shared" si="5373"/>
        <v>54118.5</v>
      </c>
      <c r="AY1431" s="22"/>
      <c r="AZ1431" s="22"/>
      <c r="BA1431" s="22"/>
      <c r="BB1431" s="22">
        <f t="shared" si="5377"/>
        <v>62873.811000000002</v>
      </c>
      <c r="BC1431" s="22">
        <f t="shared" si="5378"/>
        <v>54118.5</v>
      </c>
      <c r="BD1431" s="22">
        <f t="shared" si="5379"/>
        <v>54118.5</v>
      </c>
      <c r="BE1431" s="22"/>
      <c r="BF1431" s="22"/>
      <c r="BG1431" s="22"/>
      <c r="BH1431" s="22">
        <f t="shared" si="5383"/>
        <v>62873.811000000002</v>
      </c>
      <c r="BI1431" s="22">
        <f t="shared" si="5384"/>
        <v>54118.5</v>
      </c>
      <c r="BJ1431" s="22">
        <f t="shared" si="5385"/>
        <v>54118.5</v>
      </c>
      <c r="BK1431" s="22"/>
      <c r="BL1431" s="22"/>
      <c r="BM1431" s="22"/>
      <c r="BN1431" s="22">
        <f t="shared" si="5389"/>
        <v>62873.811000000002</v>
      </c>
      <c r="BO1431" s="22">
        <f t="shared" si="5390"/>
        <v>54118.5</v>
      </c>
      <c r="BP1431" s="22">
        <f t="shared" si="5391"/>
        <v>54118.5</v>
      </c>
      <c r="BQ1431" s="22"/>
      <c r="BR1431" s="22"/>
      <c r="BS1431" s="22">
        <f t="shared" si="5394"/>
        <v>62873.811000000002</v>
      </c>
      <c r="BT1431" s="22">
        <f t="shared" si="5395"/>
        <v>54118.5</v>
      </c>
      <c r="BU1431" s="22">
        <f t="shared" si="5396"/>
        <v>54118.5</v>
      </c>
      <c r="BV1431" s="22"/>
      <c r="BW1431" s="22"/>
      <c r="BX1431" s="22">
        <f t="shared" si="5399"/>
        <v>62873.811000000002</v>
      </c>
      <c r="BY1431" s="22">
        <f t="shared" si="5400"/>
        <v>54118.5</v>
      </c>
      <c r="BZ1431" s="22">
        <f t="shared" si="5401"/>
        <v>54118.5</v>
      </c>
      <c r="CA1431" s="22"/>
      <c r="CB1431" s="22"/>
      <c r="CC1431" s="22"/>
      <c r="CD1431" s="22">
        <f t="shared" si="5262"/>
        <v>62873.811000000002</v>
      </c>
      <c r="CE1431" s="22"/>
      <c r="CF1431" s="34">
        <f t="shared" si="5358"/>
        <v>62873.811000000002</v>
      </c>
      <c r="CG1431" s="22">
        <f t="shared" si="5264"/>
        <v>54118.5</v>
      </c>
      <c r="CH1431" s="22"/>
      <c r="CI1431" s="22">
        <f t="shared" si="5359"/>
        <v>54118.5</v>
      </c>
      <c r="CJ1431" s="22">
        <f t="shared" si="5266"/>
        <v>54118.5</v>
      </c>
      <c r="CK1431" s="22"/>
      <c r="CL1431" s="22">
        <f t="shared" si="5360"/>
        <v>54118.5</v>
      </c>
      <c r="CM1431" s="22"/>
      <c r="CN1431" s="15"/>
      <c r="CO1431" s="35"/>
    </row>
    <row r="1432" spans="1:99" ht="78" x14ac:dyDescent="0.3">
      <c r="A1432" s="32" t="s">
        <v>801</v>
      </c>
      <c r="B1432" s="16"/>
      <c r="C1432" s="32"/>
      <c r="D1432" s="32"/>
      <c r="E1432" s="33" t="s">
        <v>802</v>
      </c>
      <c r="F1432" s="22">
        <f t="shared" si="5407"/>
        <v>594.6</v>
      </c>
      <c r="G1432" s="22">
        <f t="shared" si="5408"/>
        <v>594.6</v>
      </c>
      <c r="H1432" s="22">
        <f t="shared" si="5409"/>
        <v>594.6</v>
      </c>
      <c r="I1432" s="22">
        <f t="shared" si="5410"/>
        <v>0</v>
      </c>
      <c r="J1432" s="22">
        <f t="shared" si="5411"/>
        <v>0</v>
      </c>
      <c r="K1432" s="22">
        <f t="shared" si="5412"/>
        <v>0</v>
      </c>
      <c r="L1432" s="22">
        <f t="shared" si="5413"/>
        <v>594.6</v>
      </c>
      <c r="M1432" s="22">
        <f t="shared" si="5414"/>
        <v>594.6</v>
      </c>
      <c r="N1432" s="22">
        <f t="shared" si="5415"/>
        <v>594.6</v>
      </c>
      <c r="O1432" s="22">
        <f t="shared" si="5416"/>
        <v>0</v>
      </c>
      <c r="P1432" s="22">
        <f t="shared" si="5417"/>
        <v>0</v>
      </c>
      <c r="Q1432" s="22">
        <f t="shared" si="5418"/>
        <v>0</v>
      </c>
      <c r="R1432" s="22">
        <f t="shared" si="5419"/>
        <v>594.6</v>
      </c>
      <c r="S1432" s="22">
        <f t="shared" si="5420"/>
        <v>594.6</v>
      </c>
      <c r="T1432" s="22">
        <f t="shared" si="5421"/>
        <v>594.6</v>
      </c>
      <c r="U1432" s="22">
        <f t="shared" si="5422"/>
        <v>0</v>
      </c>
      <c r="V1432" s="22">
        <f t="shared" si="5423"/>
        <v>0</v>
      </c>
      <c r="W1432" s="22">
        <f t="shared" si="5424"/>
        <v>0</v>
      </c>
      <c r="X1432" s="22">
        <f t="shared" si="5425"/>
        <v>594.6</v>
      </c>
      <c r="Y1432" s="22">
        <f t="shared" si="5426"/>
        <v>594.6</v>
      </c>
      <c r="Z1432" s="22">
        <f t="shared" si="5427"/>
        <v>594.6</v>
      </c>
      <c r="AA1432" s="22">
        <f t="shared" si="5428"/>
        <v>0</v>
      </c>
      <c r="AB1432" s="22">
        <f t="shared" si="5429"/>
        <v>0</v>
      </c>
      <c r="AC1432" s="22">
        <f t="shared" si="5430"/>
        <v>0</v>
      </c>
      <c r="AD1432" s="22">
        <f t="shared" si="5431"/>
        <v>594.6</v>
      </c>
      <c r="AE1432" s="22">
        <f t="shared" si="5432"/>
        <v>594.6</v>
      </c>
      <c r="AF1432" s="22">
        <f t="shared" si="5433"/>
        <v>594.6</v>
      </c>
      <c r="AG1432" s="22">
        <f t="shared" si="5434"/>
        <v>0</v>
      </c>
      <c r="AH1432" s="22">
        <f t="shared" si="5435"/>
        <v>0</v>
      </c>
      <c r="AI1432" s="22">
        <f t="shared" si="5436"/>
        <v>0</v>
      </c>
      <c r="AJ1432" s="22">
        <f t="shared" si="5437"/>
        <v>594.6</v>
      </c>
      <c r="AK1432" s="22">
        <f t="shared" si="5438"/>
        <v>594.6</v>
      </c>
      <c r="AL1432" s="22">
        <f t="shared" si="5439"/>
        <v>594.6</v>
      </c>
      <c r="AM1432" s="22">
        <f t="shared" ref="AM1432:AM1439" si="5440">AM1433</f>
        <v>0</v>
      </c>
      <c r="AN1432" s="22">
        <f t="shared" si="5363"/>
        <v>0</v>
      </c>
      <c r="AO1432" s="22">
        <f t="shared" si="5364"/>
        <v>0</v>
      </c>
      <c r="AP1432" s="22">
        <f t="shared" si="5365"/>
        <v>594.6</v>
      </c>
      <c r="AQ1432" s="22">
        <f t="shared" si="5366"/>
        <v>594.6</v>
      </c>
      <c r="AR1432" s="22">
        <f t="shared" si="5367"/>
        <v>594.6</v>
      </c>
      <c r="AS1432" s="22">
        <f t="shared" si="5368"/>
        <v>0</v>
      </c>
      <c r="AT1432" s="22">
        <f t="shared" si="5369"/>
        <v>0</v>
      </c>
      <c r="AU1432" s="22">
        <f t="shared" si="5370"/>
        <v>0</v>
      </c>
      <c r="AV1432" s="22">
        <f t="shared" si="5371"/>
        <v>594.6</v>
      </c>
      <c r="AW1432" s="22">
        <f t="shared" si="5372"/>
        <v>594.6</v>
      </c>
      <c r="AX1432" s="22">
        <f t="shared" si="5373"/>
        <v>594.6</v>
      </c>
      <c r="AY1432" s="22">
        <f t="shared" si="5374"/>
        <v>0</v>
      </c>
      <c r="AZ1432" s="22">
        <f t="shared" si="5375"/>
        <v>0</v>
      </c>
      <c r="BA1432" s="22">
        <f t="shared" si="5376"/>
        <v>0</v>
      </c>
      <c r="BB1432" s="22">
        <f t="shared" si="5377"/>
        <v>594.6</v>
      </c>
      <c r="BC1432" s="22">
        <f t="shared" si="5378"/>
        <v>594.6</v>
      </c>
      <c r="BD1432" s="22">
        <f t="shared" si="5379"/>
        <v>594.6</v>
      </c>
      <c r="BE1432" s="22">
        <f t="shared" si="5380"/>
        <v>0</v>
      </c>
      <c r="BF1432" s="22">
        <f t="shared" si="5381"/>
        <v>0</v>
      </c>
      <c r="BG1432" s="22">
        <f t="shared" si="5382"/>
        <v>0</v>
      </c>
      <c r="BH1432" s="22">
        <f t="shared" si="5383"/>
        <v>594.6</v>
      </c>
      <c r="BI1432" s="22">
        <f t="shared" si="5384"/>
        <v>594.6</v>
      </c>
      <c r="BJ1432" s="22">
        <f t="shared" si="5385"/>
        <v>594.6</v>
      </c>
      <c r="BK1432" s="22">
        <f t="shared" si="5386"/>
        <v>0</v>
      </c>
      <c r="BL1432" s="22">
        <f t="shared" si="5387"/>
        <v>0</v>
      </c>
      <c r="BM1432" s="22">
        <f t="shared" si="5388"/>
        <v>0</v>
      </c>
      <c r="BN1432" s="22">
        <f t="shared" si="5389"/>
        <v>594.6</v>
      </c>
      <c r="BO1432" s="22">
        <f t="shared" si="5390"/>
        <v>594.6</v>
      </c>
      <c r="BP1432" s="22">
        <f t="shared" si="5391"/>
        <v>594.6</v>
      </c>
      <c r="BQ1432" s="22">
        <f t="shared" si="5392"/>
        <v>0</v>
      </c>
      <c r="BR1432" s="22">
        <f t="shared" si="5393"/>
        <v>0</v>
      </c>
      <c r="BS1432" s="22">
        <f t="shared" si="5394"/>
        <v>594.6</v>
      </c>
      <c r="BT1432" s="22">
        <f t="shared" si="5395"/>
        <v>594.6</v>
      </c>
      <c r="BU1432" s="22">
        <f t="shared" si="5396"/>
        <v>594.6</v>
      </c>
      <c r="BV1432" s="22">
        <f t="shared" si="5397"/>
        <v>0</v>
      </c>
      <c r="BW1432" s="22">
        <f t="shared" si="5398"/>
        <v>0</v>
      </c>
      <c r="BX1432" s="22">
        <f t="shared" si="5399"/>
        <v>594.6</v>
      </c>
      <c r="BY1432" s="22">
        <f t="shared" si="5400"/>
        <v>594.6</v>
      </c>
      <c r="BZ1432" s="22">
        <f t="shared" si="5401"/>
        <v>594.6</v>
      </c>
      <c r="CA1432" s="22">
        <f t="shared" si="5402"/>
        <v>0</v>
      </c>
      <c r="CB1432" s="22">
        <f t="shared" si="5403"/>
        <v>0</v>
      </c>
      <c r="CC1432" s="22">
        <f t="shared" si="5404"/>
        <v>0</v>
      </c>
      <c r="CD1432" s="22">
        <f t="shared" si="5262"/>
        <v>594.6</v>
      </c>
      <c r="CE1432" s="22">
        <f t="shared" si="5405"/>
        <v>0</v>
      </c>
      <c r="CF1432" s="34">
        <f t="shared" si="5358"/>
        <v>594.6</v>
      </c>
      <c r="CG1432" s="22">
        <f t="shared" si="5264"/>
        <v>594.6</v>
      </c>
      <c r="CH1432" s="22">
        <f t="shared" si="5406"/>
        <v>0</v>
      </c>
      <c r="CI1432" s="22">
        <f t="shared" si="5359"/>
        <v>594.6</v>
      </c>
      <c r="CJ1432" s="22">
        <f t="shared" si="5266"/>
        <v>594.6</v>
      </c>
      <c r="CK1432" s="22">
        <f t="shared" si="5406"/>
        <v>0</v>
      </c>
      <c r="CL1432" s="22">
        <f t="shared" si="5360"/>
        <v>594.6</v>
      </c>
      <c r="CM1432" s="22">
        <f t="shared" si="5406"/>
        <v>0</v>
      </c>
      <c r="CN1432" s="15"/>
      <c r="CO1432" s="35"/>
      <c r="CU1432" s="5" t="s">
        <v>31</v>
      </c>
    </row>
    <row r="1433" spans="1:99" ht="31.2" x14ac:dyDescent="0.3">
      <c r="A1433" s="32" t="s">
        <v>801</v>
      </c>
      <c r="B1433" s="16">
        <v>200</v>
      </c>
      <c r="C1433" s="32"/>
      <c r="D1433" s="32"/>
      <c r="E1433" s="33" t="s">
        <v>40</v>
      </c>
      <c r="F1433" s="22">
        <f t="shared" si="5407"/>
        <v>594.6</v>
      </c>
      <c r="G1433" s="22">
        <f t="shared" si="5408"/>
        <v>594.6</v>
      </c>
      <c r="H1433" s="22">
        <f t="shared" si="5409"/>
        <v>594.6</v>
      </c>
      <c r="I1433" s="22">
        <f t="shared" si="5410"/>
        <v>0</v>
      </c>
      <c r="J1433" s="22">
        <f t="shared" si="5411"/>
        <v>0</v>
      </c>
      <c r="K1433" s="22">
        <f t="shared" si="5412"/>
        <v>0</v>
      </c>
      <c r="L1433" s="22">
        <f t="shared" si="5413"/>
        <v>594.6</v>
      </c>
      <c r="M1433" s="22">
        <f t="shared" si="5414"/>
        <v>594.6</v>
      </c>
      <c r="N1433" s="22">
        <f t="shared" si="5415"/>
        <v>594.6</v>
      </c>
      <c r="O1433" s="22">
        <f t="shared" si="5416"/>
        <v>0</v>
      </c>
      <c r="P1433" s="22">
        <f t="shared" si="5417"/>
        <v>0</v>
      </c>
      <c r="Q1433" s="22">
        <f t="shared" si="5418"/>
        <v>0</v>
      </c>
      <c r="R1433" s="22">
        <f t="shared" si="5419"/>
        <v>594.6</v>
      </c>
      <c r="S1433" s="22">
        <f t="shared" si="5420"/>
        <v>594.6</v>
      </c>
      <c r="T1433" s="22">
        <f t="shared" si="5421"/>
        <v>594.6</v>
      </c>
      <c r="U1433" s="22">
        <f t="shared" si="5422"/>
        <v>0</v>
      </c>
      <c r="V1433" s="22">
        <f t="shared" si="5423"/>
        <v>0</v>
      </c>
      <c r="W1433" s="22">
        <f t="shared" si="5424"/>
        <v>0</v>
      </c>
      <c r="X1433" s="22">
        <f t="shared" si="5425"/>
        <v>594.6</v>
      </c>
      <c r="Y1433" s="22">
        <f t="shared" si="5426"/>
        <v>594.6</v>
      </c>
      <c r="Z1433" s="22">
        <f t="shared" si="5427"/>
        <v>594.6</v>
      </c>
      <c r="AA1433" s="22">
        <f t="shared" si="5428"/>
        <v>0</v>
      </c>
      <c r="AB1433" s="22">
        <f t="shared" si="5429"/>
        <v>0</v>
      </c>
      <c r="AC1433" s="22">
        <f t="shared" si="5430"/>
        <v>0</v>
      </c>
      <c r="AD1433" s="22">
        <f t="shared" si="5431"/>
        <v>594.6</v>
      </c>
      <c r="AE1433" s="22">
        <f t="shared" si="5432"/>
        <v>594.6</v>
      </c>
      <c r="AF1433" s="22">
        <f t="shared" si="5433"/>
        <v>594.6</v>
      </c>
      <c r="AG1433" s="22">
        <f t="shared" si="5434"/>
        <v>0</v>
      </c>
      <c r="AH1433" s="22">
        <f t="shared" si="5435"/>
        <v>0</v>
      </c>
      <c r="AI1433" s="22">
        <f t="shared" si="5436"/>
        <v>0</v>
      </c>
      <c r="AJ1433" s="22">
        <f t="shared" si="5437"/>
        <v>594.6</v>
      </c>
      <c r="AK1433" s="22">
        <f t="shared" si="5438"/>
        <v>594.6</v>
      </c>
      <c r="AL1433" s="22">
        <f t="shared" si="5439"/>
        <v>594.6</v>
      </c>
      <c r="AM1433" s="22">
        <f t="shared" si="5440"/>
        <v>0</v>
      </c>
      <c r="AN1433" s="22">
        <f t="shared" si="5363"/>
        <v>0</v>
      </c>
      <c r="AO1433" s="22">
        <f t="shared" si="5364"/>
        <v>0</v>
      </c>
      <c r="AP1433" s="22">
        <f t="shared" si="5365"/>
        <v>594.6</v>
      </c>
      <c r="AQ1433" s="22">
        <f t="shared" si="5366"/>
        <v>594.6</v>
      </c>
      <c r="AR1433" s="22">
        <f t="shared" si="5367"/>
        <v>594.6</v>
      </c>
      <c r="AS1433" s="22">
        <f t="shared" si="5368"/>
        <v>0</v>
      </c>
      <c r="AT1433" s="22">
        <f t="shared" si="5369"/>
        <v>0</v>
      </c>
      <c r="AU1433" s="22">
        <f t="shared" si="5370"/>
        <v>0</v>
      </c>
      <c r="AV1433" s="22">
        <f t="shared" si="5371"/>
        <v>594.6</v>
      </c>
      <c r="AW1433" s="22">
        <f t="shared" si="5372"/>
        <v>594.6</v>
      </c>
      <c r="AX1433" s="22">
        <f t="shared" si="5373"/>
        <v>594.6</v>
      </c>
      <c r="AY1433" s="22">
        <f t="shared" si="5374"/>
        <v>0</v>
      </c>
      <c r="AZ1433" s="22">
        <f t="shared" si="5375"/>
        <v>0</v>
      </c>
      <c r="BA1433" s="22">
        <f t="shared" si="5376"/>
        <v>0</v>
      </c>
      <c r="BB1433" s="22">
        <f t="shared" si="5377"/>
        <v>594.6</v>
      </c>
      <c r="BC1433" s="22">
        <f t="shared" si="5378"/>
        <v>594.6</v>
      </c>
      <c r="BD1433" s="22">
        <f t="shared" si="5379"/>
        <v>594.6</v>
      </c>
      <c r="BE1433" s="22">
        <f t="shared" si="5380"/>
        <v>0</v>
      </c>
      <c r="BF1433" s="22">
        <f t="shared" si="5381"/>
        <v>0</v>
      </c>
      <c r="BG1433" s="22">
        <f t="shared" si="5382"/>
        <v>0</v>
      </c>
      <c r="BH1433" s="22">
        <f t="shared" si="5383"/>
        <v>594.6</v>
      </c>
      <c r="BI1433" s="22">
        <f t="shared" si="5384"/>
        <v>594.6</v>
      </c>
      <c r="BJ1433" s="22">
        <f t="shared" si="5385"/>
        <v>594.6</v>
      </c>
      <c r="BK1433" s="22">
        <f t="shared" si="5386"/>
        <v>0</v>
      </c>
      <c r="BL1433" s="22">
        <f t="shared" si="5387"/>
        <v>0</v>
      </c>
      <c r="BM1433" s="22">
        <f t="shared" si="5388"/>
        <v>0</v>
      </c>
      <c r="BN1433" s="22">
        <f t="shared" si="5389"/>
        <v>594.6</v>
      </c>
      <c r="BO1433" s="22">
        <f t="shared" si="5390"/>
        <v>594.6</v>
      </c>
      <c r="BP1433" s="22">
        <f t="shared" si="5391"/>
        <v>594.6</v>
      </c>
      <c r="BQ1433" s="22">
        <f t="shared" si="5392"/>
        <v>0</v>
      </c>
      <c r="BR1433" s="22">
        <f t="shared" si="5393"/>
        <v>0</v>
      </c>
      <c r="BS1433" s="22">
        <f t="shared" si="5394"/>
        <v>594.6</v>
      </c>
      <c r="BT1433" s="22">
        <f t="shared" si="5395"/>
        <v>594.6</v>
      </c>
      <c r="BU1433" s="22">
        <f t="shared" si="5396"/>
        <v>594.6</v>
      </c>
      <c r="BV1433" s="22">
        <f t="shared" si="5397"/>
        <v>0</v>
      </c>
      <c r="BW1433" s="22">
        <f t="shared" si="5398"/>
        <v>0</v>
      </c>
      <c r="BX1433" s="22">
        <f t="shared" si="5399"/>
        <v>594.6</v>
      </c>
      <c r="BY1433" s="22">
        <f t="shared" si="5400"/>
        <v>594.6</v>
      </c>
      <c r="BZ1433" s="22">
        <f t="shared" si="5401"/>
        <v>594.6</v>
      </c>
      <c r="CA1433" s="22">
        <f t="shared" si="5402"/>
        <v>0</v>
      </c>
      <c r="CB1433" s="22">
        <f t="shared" si="5403"/>
        <v>0</v>
      </c>
      <c r="CC1433" s="22">
        <f t="shared" si="5404"/>
        <v>0</v>
      </c>
      <c r="CD1433" s="22">
        <f t="shared" si="5262"/>
        <v>594.6</v>
      </c>
      <c r="CE1433" s="22">
        <f t="shared" si="5405"/>
        <v>0</v>
      </c>
      <c r="CF1433" s="34">
        <f t="shared" si="5358"/>
        <v>594.6</v>
      </c>
      <c r="CG1433" s="22">
        <f t="shared" si="5264"/>
        <v>594.6</v>
      </c>
      <c r="CH1433" s="22">
        <f t="shared" si="5406"/>
        <v>0</v>
      </c>
      <c r="CI1433" s="22">
        <f t="shared" si="5359"/>
        <v>594.6</v>
      </c>
      <c r="CJ1433" s="22">
        <f t="shared" si="5266"/>
        <v>594.6</v>
      </c>
      <c r="CK1433" s="22">
        <f t="shared" si="5406"/>
        <v>0</v>
      </c>
      <c r="CL1433" s="22">
        <f t="shared" si="5360"/>
        <v>594.6</v>
      </c>
      <c r="CM1433" s="22">
        <f t="shared" si="5406"/>
        <v>0</v>
      </c>
      <c r="CN1433" s="15"/>
      <c r="CO1433" s="35"/>
      <c r="CS1433" s="5" t="s">
        <v>29</v>
      </c>
    </row>
    <row r="1434" spans="1:99" ht="46.8" x14ac:dyDescent="0.3">
      <c r="A1434" s="32" t="s">
        <v>801</v>
      </c>
      <c r="B1434" s="16">
        <v>240</v>
      </c>
      <c r="C1434" s="32"/>
      <c r="D1434" s="32"/>
      <c r="E1434" s="33" t="s">
        <v>41</v>
      </c>
      <c r="F1434" s="22">
        <f t="shared" si="5407"/>
        <v>594.6</v>
      </c>
      <c r="G1434" s="22">
        <f t="shared" si="5408"/>
        <v>594.6</v>
      </c>
      <c r="H1434" s="22">
        <f t="shared" si="5409"/>
        <v>594.6</v>
      </c>
      <c r="I1434" s="22">
        <f t="shared" si="5410"/>
        <v>0</v>
      </c>
      <c r="J1434" s="22">
        <f t="shared" si="5411"/>
        <v>0</v>
      </c>
      <c r="K1434" s="22">
        <f t="shared" si="5412"/>
        <v>0</v>
      </c>
      <c r="L1434" s="22">
        <f t="shared" si="5413"/>
        <v>594.6</v>
      </c>
      <c r="M1434" s="22">
        <f t="shared" si="5414"/>
        <v>594.6</v>
      </c>
      <c r="N1434" s="22">
        <f t="shared" si="5415"/>
        <v>594.6</v>
      </c>
      <c r="O1434" s="22">
        <f t="shared" si="5416"/>
        <v>0</v>
      </c>
      <c r="P1434" s="22">
        <f t="shared" si="5417"/>
        <v>0</v>
      </c>
      <c r="Q1434" s="22">
        <f t="shared" si="5418"/>
        <v>0</v>
      </c>
      <c r="R1434" s="22">
        <f t="shared" si="5419"/>
        <v>594.6</v>
      </c>
      <c r="S1434" s="22">
        <f t="shared" si="5420"/>
        <v>594.6</v>
      </c>
      <c r="T1434" s="22">
        <f t="shared" si="5421"/>
        <v>594.6</v>
      </c>
      <c r="U1434" s="22">
        <f t="shared" si="5422"/>
        <v>0</v>
      </c>
      <c r="V1434" s="22">
        <f t="shared" si="5423"/>
        <v>0</v>
      </c>
      <c r="W1434" s="22">
        <f t="shared" si="5424"/>
        <v>0</v>
      </c>
      <c r="X1434" s="22">
        <f t="shared" si="5425"/>
        <v>594.6</v>
      </c>
      <c r="Y1434" s="22">
        <f t="shared" si="5426"/>
        <v>594.6</v>
      </c>
      <c r="Z1434" s="22">
        <f t="shared" si="5427"/>
        <v>594.6</v>
      </c>
      <c r="AA1434" s="22">
        <f t="shared" si="5428"/>
        <v>0</v>
      </c>
      <c r="AB1434" s="22">
        <f t="shared" si="5429"/>
        <v>0</v>
      </c>
      <c r="AC1434" s="22">
        <f t="shared" si="5430"/>
        <v>0</v>
      </c>
      <c r="AD1434" s="22">
        <f t="shared" si="5431"/>
        <v>594.6</v>
      </c>
      <c r="AE1434" s="22">
        <f t="shared" si="5432"/>
        <v>594.6</v>
      </c>
      <c r="AF1434" s="22">
        <f t="shared" si="5433"/>
        <v>594.6</v>
      </c>
      <c r="AG1434" s="22">
        <f t="shared" si="5434"/>
        <v>0</v>
      </c>
      <c r="AH1434" s="22">
        <f t="shared" si="5435"/>
        <v>0</v>
      </c>
      <c r="AI1434" s="22">
        <f t="shared" si="5436"/>
        <v>0</v>
      </c>
      <c r="AJ1434" s="22">
        <f t="shared" si="5437"/>
        <v>594.6</v>
      </c>
      <c r="AK1434" s="22">
        <f t="shared" si="5438"/>
        <v>594.6</v>
      </c>
      <c r="AL1434" s="22">
        <f t="shared" si="5439"/>
        <v>594.6</v>
      </c>
      <c r="AM1434" s="22">
        <f t="shared" si="5440"/>
        <v>0</v>
      </c>
      <c r="AN1434" s="22">
        <f t="shared" si="5363"/>
        <v>0</v>
      </c>
      <c r="AO1434" s="22">
        <f t="shared" si="5364"/>
        <v>0</v>
      </c>
      <c r="AP1434" s="22">
        <f t="shared" si="5365"/>
        <v>594.6</v>
      </c>
      <c r="AQ1434" s="22">
        <f t="shared" si="5366"/>
        <v>594.6</v>
      </c>
      <c r="AR1434" s="22">
        <f t="shared" si="5367"/>
        <v>594.6</v>
      </c>
      <c r="AS1434" s="22">
        <f t="shared" si="5368"/>
        <v>0</v>
      </c>
      <c r="AT1434" s="22">
        <f t="shared" si="5369"/>
        <v>0</v>
      </c>
      <c r="AU1434" s="22">
        <f t="shared" si="5370"/>
        <v>0</v>
      </c>
      <c r="AV1434" s="22">
        <f t="shared" si="5371"/>
        <v>594.6</v>
      </c>
      <c r="AW1434" s="22">
        <f t="shared" si="5372"/>
        <v>594.6</v>
      </c>
      <c r="AX1434" s="22">
        <f t="shared" si="5373"/>
        <v>594.6</v>
      </c>
      <c r="AY1434" s="22">
        <f t="shared" si="5374"/>
        <v>0</v>
      </c>
      <c r="AZ1434" s="22">
        <f t="shared" si="5375"/>
        <v>0</v>
      </c>
      <c r="BA1434" s="22">
        <f t="shared" si="5376"/>
        <v>0</v>
      </c>
      <c r="BB1434" s="22">
        <f t="shared" si="5377"/>
        <v>594.6</v>
      </c>
      <c r="BC1434" s="22">
        <f t="shared" si="5378"/>
        <v>594.6</v>
      </c>
      <c r="BD1434" s="22">
        <f t="shared" si="5379"/>
        <v>594.6</v>
      </c>
      <c r="BE1434" s="22">
        <f t="shared" si="5380"/>
        <v>0</v>
      </c>
      <c r="BF1434" s="22">
        <f t="shared" si="5381"/>
        <v>0</v>
      </c>
      <c r="BG1434" s="22">
        <f t="shared" si="5382"/>
        <v>0</v>
      </c>
      <c r="BH1434" s="22">
        <f t="shared" si="5383"/>
        <v>594.6</v>
      </c>
      <c r="BI1434" s="22">
        <f t="shared" si="5384"/>
        <v>594.6</v>
      </c>
      <c r="BJ1434" s="22">
        <f t="shared" si="5385"/>
        <v>594.6</v>
      </c>
      <c r="BK1434" s="22">
        <f t="shared" si="5386"/>
        <v>0</v>
      </c>
      <c r="BL1434" s="22">
        <f t="shared" si="5387"/>
        <v>0</v>
      </c>
      <c r="BM1434" s="22">
        <f t="shared" si="5388"/>
        <v>0</v>
      </c>
      <c r="BN1434" s="22">
        <f t="shared" si="5389"/>
        <v>594.6</v>
      </c>
      <c r="BO1434" s="22">
        <f t="shared" si="5390"/>
        <v>594.6</v>
      </c>
      <c r="BP1434" s="22">
        <f t="shared" si="5391"/>
        <v>594.6</v>
      </c>
      <c r="BQ1434" s="22">
        <f t="shared" si="5392"/>
        <v>0</v>
      </c>
      <c r="BR1434" s="22">
        <f t="shared" si="5393"/>
        <v>0</v>
      </c>
      <c r="BS1434" s="22">
        <f t="shared" si="5394"/>
        <v>594.6</v>
      </c>
      <c r="BT1434" s="22">
        <f t="shared" si="5395"/>
        <v>594.6</v>
      </c>
      <c r="BU1434" s="22">
        <f t="shared" si="5396"/>
        <v>594.6</v>
      </c>
      <c r="BV1434" s="22">
        <f t="shared" si="5397"/>
        <v>0</v>
      </c>
      <c r="BW1434" s="22">
        <f t="shared" si="5398"/>
        <v>0</v>
      </c>
      <c r="BX1434" s="22">
        <f t="shared" si="5399"/>
        <v>594.6</v>
      </c>
      <c r="BY1434" s="22">
        <f t="shared" si="5400"/>
        <v>594.6</v>
      </c>
      <c r="BZ1434" s="22">
        <f t="shared" si="5401"/>
        <v>594.6</v>
      </c>
      <c r="CA1434" s="22">
        <f t="shared" si="5402"/>
        <v>0</v>
      </c>
      <c r="CB1434" s="22">
        <f t="shared" si="5403"/>
        <v>0</v>
      </c>
      <c r="CC1434" s="22">
        <f t="shared" si="5404"/>
        <v>0</v>
      </c>
      <c r="CD1434" s="22">
        <f t="shared" si="5262"/>
        <v>594.6</v>
      </c>
      <c r="CE1434" s="22">
        <f t="shared" si="5405"/>
        <v>0</v>
      </c>
      <c r="CF1434" s="34">
        <f t="shared" si="5358"/>
        <v>594.6</v>
      </c>
      <c r="CG1434" s="22">
        <f t="shared" si="5264"/>
        <v>594.6</v>
      </c>
      <c r="CH1434" s="22">
        <f t="shared" si="5406"/>
        <v>0</v>
      </c>
      <c r="CI1434" s="22">
        <f t="shared" si="5359"/>
        <v>594.6</v>
      </c>
      <c r="CJ1434" s="22">
        <f t="shared" si="5266"/>
        <v>594.6</v>
      </c>
      <c r="CK1434" s="22">
        <f t="shared" si="5406"/>
        <v>0</v>
      </c>
      <c r="CL1434" s="22">
        <f t="shared" si="5360"/>
        <v>594.6</v>
      </c>
      <c r="CM1434" s="22">
        <f t="shared" si="5406"/>
        <v>0</v>
      </c>
      <c r="CN1434" s="15"/>
      <c r="CO1434" s="35"/>
      <c r="CT1434" s="5" t="s">
        <v>30</v>
      </c>
    </row>
    <row r="1435" spans="1:99" x14ac:dyDescent="0.3">
      <c r="A1435" s="32" t="s">
        <v>801</v>
      </c>
      <c r="B1435" s="16">
        <v>240</v>
      </c>
      <c r="C1435" s="32" t="s">
        <v>66</v>
      </c>
      <c r="D1435" s="32" t="s">
        <v>67</v>
      </c>
      <c r="E1435" s="33" t="s">
        <v>68</v>
      </c>
      <c r="F1435" s="22">
        <v>594.6</v>
      </c>
      <c r="G1435" s="22">
        <v>594.6</v>
      </c>
      <c r="H1435" s="22">
        <v>594.6</v>
      </c>
      <c r="I1435" s="22"/>
      <c r="J1435" s="22"/>
      <c r="K1435" s="22"/>
      <c r="L1435" s="22">
        <f t="shared" si="5413"/>
        <v>594.6</v>
      </c>
      <c r="M1435" s="22">
        <f t="shared" si="5414"/>
        <v>594.6</v>
      </c>
      <c r="N1435" s="22">
        <f t="shared" si="5415"/>
        <v>594.6</v>
      </c>
      <c r="O1435" s="22"/>
      <c r="P1435" s="22"/>
      <c r="Q1435" s="22"/>
      <c r="R1435" s="22">
        <f t="shared" si="5419"/>
        <v>594.6</v>
      </c>
      <c r="S1435" s="22">
        <f t="shared" si="5420"/>
        <v>594.6</v>
      </c>
      <c r="T1435" s="22">
        <f t="shared" si="5421"/>
        <v>594.6</v>
      </c>
      <c r="U1435" s="22"/>
      <c r="V1435" s="22"/>
      <c r="W1435" s="22"/>
      <c r="X1435" s="22">
        <f t="shared" si="5425"/>
        <v>594.6</v>
      </c>
      <c r="Y1435" s="22">
        <f t="shared" si="5426"/>
        <v>594.6</v>
      </c>
      <c r="Z1435" s="22">
        <f t="shared" si="5427"/>
        <v>594.6</v>
      </c>
      <c r="AA1435" s="22"/>
      <c r="AB1435" s="22"/>
      <c r="AC1435" s="22"/>
      <c r="AD1435" s="22">
        <f t="shared" si="5431"/>
        <v>594.6</v>
      </c>
      <c r="AE1435" s="22">
        <f t="shared" si="5432"/>
        <v>594.6</v>
      </c>
      <c r="AF1435" s="22">
        <f t="shared" si="5433"/>
        <v>594.6</v>
      </c>
      <c r="AG1435" s="22"/>
      <c r="AH1435" s="22"/>
      <c r="AI1435" s="22"/>
      <c r="AJ1435" s="22">
        <f t="shared" si="5437"/>
        <v>594.6</v>
      </c>
      <c r="AK1435" s="22">
        <f t="shared" si="5438"/>
        <v>594.6</v>
      </c>
      <c r="AL1435" s="22">
        <f t="shared" si="5439"/>
        <v>594.6</v>
      </c>
      <c r="AM1435" s="22"/>
      <c r="AN1435" s="22"/>
      <c r="AO1435" s="22"/>
      <c r="AP1435" s="22">
        <f t="shared" si="5365"/>
        <v>594.6</v>
      </c>
      <c r="AQ1435" s="22">
        <f t="shared" si="5366"/>
        <v>594.6</v>
      </c>
      <c r="AR1435" s="22">
        <f t="shared" si="5367"/>
        <v>594.6</v>
      </c>
      <c r="AS1435" s="22"/>
      <c r="AT1435" s="22"/>
      <c r="AU1435" s="22"/>
      <c r="AV1435" s="22">
        <f t="shared" si="5371"/>
        <v>594.6</v>
      </c>
      <c r="AW1435" s="22">
        <f t="shared" si="5372"/>
        <v>594.6</v>
      </c>
      <c r="AX1435" s="22">
        <f t="shared" si="5373"/>
        <v>594.6</v>
      </c>
      <c r="AY1435" s="22"/>
      <c r="AZ1435" s="22"/>
      <c r="BA1435" s="22"/>
      <c r="BB1435" s="22">
        <f t="shared" si="5377"/>
        <v>594.6</v>
      </c>
      <c r="BC1435" s="22">
        <f t="shared" si="5378"/>
        <v>594.6</v>
      </c>
      <c r="BD1435" s="22">
        <f t="shared" si="5379"/>
        <v>594.6</v>
      </c>
      <c r="BE1435" s="22"/>
      <c r="BF1435" s="22"/>
      <c r="BG1435" s="22"/>
      <c r="BH1435" s="22">
        <f t="shared" si="5383"/>
        <v>594.6</v>
      </c>
      <c r="BI1435" s="22">
        <f t="shared" si="5384"/>
        <v>594.6</v>
      </c>
      <c r="BJ1435" s="22">
        <f t="shared" si="5385"/>
        <v>594.6</v>
      </c>
      <c r="BK1435" s="22"/>
      <c r="BL1435" s="22"/>
      <c r="BM1435" s="22"/>
      <c r="BN1435" s="22">
        <f t="shared" si="5389"/>
        <v>594.6</v>
      </c>
      <c r="BO1435" s="22">
        <f t="shared" si="5390"/>
        <v>594.6</v>
      </c>
      <c r="BP1435" s="22">
        <f t="shared" si="5391"/>
        <v>594.6</v>
      </c>
      <c r="BQ1435" s="22"/>
      <c r="BR1435" s="22"/>
      <c r="BS1435" s="22">
        <f t="shared" si="5394"/>
        <v>594.6</v>
      </c>
      <c r="BT1435" s="22">
        <f t="shared" si="5395"/>
        <v>594.6</v>
      </c>
      <c r="BU1435" s="22">
        <f t="shared" si="5396"/>
        <v>594.6</v>
      </c>
      <c r="BV1435" s="22"/>
      <c r="BW1435" s="22"/>
      <c r="BX1435" s="22">
        <f t="shared" si="5399"/>
        <v>594.6</v>
      </c>
      <c r="BY1435" s="22">
        <f t="shared" si="5400"/>
        <v>594.6</v>
      </c>
      <c r="BZ1435" s="22">
        <f t="shared" si="5401"/>
        <v>594.6</v>
      </c>
      <c r="CA1435" s="22"/>
      <c r="CB1435" s="22"/>
      <c r="CC1435" s="22"/>
      <c r="CD1435" s="22">
        <f t="shared" si="5262"/>
        <v>594.6</v>
      </c>
      <c r="CE1435" s="22"/>
      <c r="CF1435" s="34">
        <f t="shared" si="5358"/>
        <v>594.6</v>
      </c>
      <c r="CG1435" s="22">
        <f t="shared" si="5264"/>
        <v>594.6</v>
      </c>
      <c r="CH1435" s="22"/>
      <c r="CI1435" s="22">
        <f t="shared" si="5359"/>
        <v>594.6</v>
      </c>
      <c r="CJ1435" s="22">
        <f t="shared" si="5266"/>
        <v>594.6</v>
      </c>
      <c r="CK1435" s="22"/>
      <c r="CL1435" s="22">
        <f t="shared" si="5360"/>
        <v>594.6</v>
      </c>
      <c r="CM1435" s="22"/>
      <c r="CN1435" s="15"/>
      <c r="CO1435" s="35"/>
    </row>
    <row r="1436" spans="1:99" ht="31.2" x14ac:dyDescent="0.3">
      <c r="A1436" s="32" t="s">
        <v>803</v>
      </c>
      <c r="B1436" s="16"/>
      <c r="C1436" s="32"/>
      <c r="D1436" s="32"/>
      <c r="E1436" s="33" t="s">
        <v>804</v>
      </c>
      <c r="F1436" s="22">
        <f t="shared" si="5407"/>
        <v>855.5</v>
      </c>
      <c r="G1436" s="22">
        <f t="shared" si="5408"/>
        <v>855.5</v>
      </c>
      <c r="H1436" s="22">
        <f t="shared" si="5409"/>
        <v>855.5</v>
      </c>
      <c r="I1436" s="22">
        <f t="shared" si="5410"/>
        <v>0</v>
      </c>
      <c r="J1436" s="22">
        <f t="shared" si="5411"/>
        <v>0</v>
      </c>
      <c r="K1436" s="22">
        <f t="shared" si="5412"/>
        <v>0</v>
      </c>
      <c r="L1436" s="22">
        <f t="shared" si="5413"/>
        <v>855.5</v>
      </c>
      <c r="M1436" s="22">
        <f t="shared" si="5414"/>
        <v>855.5</v>
      </c>
      <c r="N1436" s="22">
        <f t="shared" si="5415"/>
        <v>855.5</v>
      </c>
      <c r="O1436" s="22">
        <f t="shared" si="5416"/>
        <v>0</v>
      </c>
      <c r="P1436" s="22">
        <f t="shared" si="5417"/>
        <v>0</v>
      </c>
      <c r="Q1436" s="22">
        <f t="shared" si="5418"/>
        <v>0</v>
      </c>
      <c r="R1436" s="22">
        <f t="shared" si="5419"/>
        <v>855.5</v>
      </c>
      <c r="S1436" s="22">
        <f t="shared" si="5420"/>
        <v>855.5</v>
      </c>
      <c r="T1436" s="22">
        <f t="shared" si="5421"/>
        <v>855.5</v>
      </c>
      <c r="U1436" s="22">
        <f t="shared" si="5422"/>
        <v>0</v>
      </c>
      <c r="V1436" s="22">
        <f t="shared" si="5423"/>
        <v>0</v>
      </c>
      <c r="W1436" s="22">
        <f t="shared" si="5424"/>
        <v>0</v>
      </c>
      <c r="X1436" s="22">
        <f t="shared" si="5425"/>
        <v>855.5</v>
      </c>
      <c r="Y1436" s="22">
        <f t="shared" si="5426"/>
        <v>855.5</v>
      </c>
      <c r="Z1436" s="22">
        <f t="shared" si="5427"/>
        <v>855.5</v>
      </c>
      <c r="AA1436" s="22">
        <f t="shared" si="5428"/>
        <v>0</v>
      </c>
      <c r="AB1436" s="22">
        <f t="shared" si="5429"/>
        <v>0</v>
      </c>
      <c r="AC1436" s="22">
        <f t="shared" si="5430"/>
        <v>0</v>
      </c>
      <c r="AD1436" s="22">
        <f t="shared" si="5431"/>
        <v>855.5</v>
      </c>
      <c r="AE1436" s="22">
        <f t="shared" si="5432"/>
        <v>855.5</v>
      </c>
      <c r="AF1436" s="22">
        <f t="shared" si="5433"/>
        <v>855.5</v>
      </c>
      <c r="AG1436" s="22">
        <f t="shared" si="5434"/>
        <v>0</v>
      </c>
      <c r="AH1436" s="22">
        <f t="shared" si="5435"/>
        <v>0</v>
      </c>
      <c r="AI1436" s="22">
        <f t="shared" si="5436"/>
        <v>0</v>
      </c>
      <c r="AJ1436" s="22">
        <f t="shared" si="5437"/>
        <v>855.5</v>
      </c>
      <c r="AK1436" s="22">
        <f t="shared" si="5438"/>
        <v>855.5</v>
      </c>
      <c r="AL1436" s="22">
        <f t="shared" si="5439"/>
        <v>855.5</v>
      </c>
      <c r="AM1436" s="22">
        <f t="shared" si="5440"/>
        <v>0</v>
      </c>
      <c r="AN1436" s="22">
        <f t="shared" si="5363"/>
        <v>0</v>
      </c>
      <c r="AO1436" s="22">
        <f t="shared" si="5364"/>
        <v>0</v>
      </c>
      <c r="AP1436" s="22">
        <f t="shared" si="5365"/>
        <v>855.5</v>
      </c>
      <c r="AQ1436" s="22">
        <f t="shared" si="5366"/>
        <v>855.5</v>
      </c>
      <c r="AR1436" s="22">
        <f t="shared" si="5367"/>
        <v>855.5</v>
      </c>
      <c r="AS1436" s="22">
        <f t="shared" si="5368"/>
        <v>0</v>
      </c>
      <c r="AT1436" s="22">
        <f t="shared" si="5369"/>
        <v>0</v>
      </c>
      <c r="AU1436" s="22">
        <f t="shared" si="5370"/>
        <v>0</v>
      </c>
      <c r="AV1436" s="22">
        <f t="shared" si="5371"/>
        <v>855.5</v>
      </c>
      <c r="AW1436" s="22">
        <f t="shared" si="5372"/>
        <v>855.5</v>
      </c>
      <c r="AX1436" s="22">
        <f t="shared" si="5373"/>
        <v>855.5</v>
      </c>
      <c r="AY1436" s="22">
        <f t="shared" si="5374"/>
        <v>0</v>
      </c>
      <c r="AZ1436" s="22">
        <f t="shared" si="5375"/>
        <v>0</v>
      </c>
      <c r="BA1436" s="22">
        <f t="shared" si="5376"/>
        <v>0</v>
      </c>
      <c r="BB1436" s="22">
        <f t="shared" si="5377"/>
        <v>855.5</v>
      </c>
      <c r="BC1436" s="22">
        <f t="shared" si="5378"/>
        <v>855.5</v>
      </c>
      <c r="BD1436" s="22">
        <f t="shared" si="5379"/>
        <v>855.5</v>
      </c>
      <c r="BE1436" s="22">
        <f t="shared" si="5380"/>
        <v>0</v>
      </c>
      <c r="BF1436" s="22">
        <f t="shared" si="5381"/>
        <v>0</v>
      </c>
      <c r="BG1436" s="22">
        <f t="shared" si="5382"/>
        <v>0</v>
      </c>
      <c r="BH1436" s="22">
        <f t="shared" si="5383"/>
        <v>855.5</v>
      </c>
      <c r="BI1436" s="22">
        <f t="shared" si="5384"/>
        <v>855.5</v>
      </c>
      <c r="BJ1436" s="22">
        <f t="shared" si="5385"/>
        <v>855.5</v>
      </c>
      <c r="BK1436" s="22">
        <f t="shared" si="5386"/>
        <v>0</v>
      </c>
      <c r="BL1436" s="22">
        <f t="shared" si="5387"/>
        <v>0</v>
      </c>
      <c r="BM1436" s="22">
        <f t="shared" si="5388"/>
        <v>0</v>
      </c>
      <c r="BN1436" s="22">
        <f t="shared" si="5389"/>
        <v>855.5</v>
      </c>
      <c r="BO1436" s="22">
        <f t="shared" si="5390"/>
        <v>855.5</v>
      </c>
      <c r="BP1436" s="22">
        <f t="shared" si="5391"/>
        <v>855.5</v>
      </c>
      <c r="BQ1436" s="22">
        <f t="shared" si="5392"/>
        <v>0</v>
      </c>
      <c r="BR1436" s="22">
        <f t="shared" si="5393"/>
        <v>0</v>
      </c>
      <c r="BS1436" s="22">
        <f t="shared" si="5394"/>
        <v>855.5</v>
      </c>
      <c r="BT1436" s="22">
        <f t="shared" si="5395"/>
        <v>855.5</v>
      </c>
      <c r="BU1436" s="22">
        <f t="shared" si="5396"/>
        <v>855.5</v>
      </c>
      <c r="BV1436" s="22">
        <f t="shared" si="5397"/>
        <v>0</v>
      </c>
      <c r="BW1436" s="22">
        <f t="shared" si="5398"/>
        <v>0</v>
      </c>
      <c r="BX1436" s="22">
        <f t="shared" si="5399"/>
        <v>855.5</v>
      </c>
      <c r="BY1436" s="22">
        <f t="shared" si="5400"/>
        <v>855.5</v>
      </c>
      <c r="BZ1436" s="22">
        <f t="shared" si="5401"/>
        <v>855.5</v>
      </c>
      <c r="CA1436" s="22">
        <f t="shared" si="5402"/>
        <v>0</v>
      </c>
      <c r="CB1436" s="22">
        <f t="shared" si="5403"/>
        <v>0</v>
      </c>
      <c r="CC1436" s="22">
        <f t="shared" si="5404"/>
        <v>0</v>
      </c>
      <c r="CD1436" s="22">
        <f t="shared" si="5262"/>
        <v>855.5</v>
      </c>
      <c r="CE1436" s="22">
        <f t="shared" si="5405"/>
        <v>0</v>
      </c>
      <c r="CF1436" s="34">
        <f t="shared" si="5358"/>
        <v>855.5</v>
      </c>
      <c r="CG1436" s="22">
        <f t="shared" si="5264"/>
        <v>855.5</v>
      </c>
      <c r="CH1436" s="22">
        <f t="shared" si="5406"/>
        <v>0</v>
      </c>
      <c r="CI1436" s="22">
        <f t="shared" si="5359"/>
        <v>855.5</v>
      </c>
      <c r="CJ1436" s="22">
        <f t="shared" si="5266"/>
        <v>855.5</v>
      </c>
      <c r="CK1436" s="22">
        <f t="shared" si="5406"/>
        <v>0</v>
      </c>
      <c r="CL1436" s="22">
        <f t="shared" si="5360"/>
        <v>855.5</v>
      </c>
      <c r="CM1436" s="22">
        <f t="shared" si="5406"/>
        <v>0</v>
      </c>
      <c r="CN1436" s="15"/>
      <c r="CO1436" s="35"/>
      <c r="CR1436" s="5" t="s">
        <v>28</v>
      </c>
    </row>
    <row r="1437" spans="1:99" ht="93.6" x14ac:dyDescent="0.3">
      <c r="A1437" s="32" t="s">
        <v>805</v>
      </c>
      <c r="B1437" s="16"/>
      <c r="C1437" s="32"/>
      <c r="D1437" s="32"/>
      <c r="E1437" s="33" t="s">
        <v>806</v>
      </c>
      <c r="F1437" s="22">
        <f t="shared" si="5407"/>
        <v>855.5</v>
      </c>
      <c r="G1437" s="22">
        <f t="shared" si="5408"/>
        <v>855.5</v>
      </c>
      <c r="H1437" s="22">
        <f t="shared" si="5409"/>
        <v>855.5</v>
      </c>
      <c r="I1437" s="22">
        <f t="shared" si="5410"/>
        <v>0</v>
      </c>
      <c r="J1437" s="22">
        <f t="shared" si="5411"/>
        <v>0</v>
      </c>
      <c r="K1437" s="22">
        <f t="shared" si="5412"/>
        <v>0</v>
      </c>
      <c r="L1437" s="22">
        <f t="shared" si="5413"/>
        <v>855.5</v>
      </c>
      <c r="M1437" s="22">
        <f t="shared" si="5414"/>
        <v>855.5</v>
      </c>
      <c r="N1437" s="22">
        <f t="shared" si="5415"/>
        <v>855.5</v>
      </c>
      <c r="O1437" s="22">
        <f t="shared" si="5416"/>
        <v>0</v>
      </c>
      <c r="P1437" s="22">
        <f t="shared" si="5417"/>
        <v>0</v>
      </c>
      <c r="Q1437" s="22">
        <f t="shared" si="5418"/>
        <v>0</v>
      </c>
      <c r="R1437" s="22">
        <f t="shared" si="5419"/>
        <v>855.5</v>
      </c>
      <c r="S1437" s="22">
        <f t="shared" si="5420"/>
        <v>855.5</v>
      </c>
      <c r="T1437" s="22">
        <f t="shared" si="5421"/>
        <v>855.5</v>
      </c>
      <c r="U1437" s="22">
        <f t="shared" si="5422"/>
        <v>0</v>
      </c>
      <c r="V1437" s="22">
        <f t="shared" si="5423"/>
        <v>0</v>
      </c>
      <c r="W1437" s="22">
        <f t="shared" si="5424"/>
        <v>0</v>
      </c>
      <c r="X1437" s="22">
        <f t="shared" si="5425"/>
        <v>855.5</v>
      </c>
      <c r="Y1437" s="22">
        <f t="shared" si="5426"/>
        <v>855.5</v>
      </c>
      <c r="Z1437" s="22">
        <f t="shared" si="5427"/>
        <v>855.5</v>
      </c>
      <c r="AA1437" s="22">
        <f t="shared" si="5428"/>
        <v>0</v>
      </c>
      <c r="AB1437" s="22">
        <f t="shared" si="5429"/>
        <v>0</v>
      </c>
      <c r="AC1437" s="22">
        <f t="shared" si="5430"/>
        <v>0</v>
      </c>
      <c r="AD1437" s="22">
        <f t="shared" si="5431"/>
        <v>855.5</v>
      </c>
      <c r="AE1437" s="22">
        <f t="shared" si="5432"/>
        <v>855.5</v>
      </c>
      <c r="AF1437" s="22">
        <f t="shared" si="5433"/>
        <v>855.5</v>
      </c>
      <c r="AG1437" s="22">
        <f t="shared" si="5434"/>
        <v>0</v>
      </c>
      <c r="AH1437" s="22">
        <f t="shared" si="5435"/>
        <v>0</v>
      </c>
      <c r="AI1437" s="22">
        <f t="shared" si="5436"/>
        <v>0</v>
      </c>
      <c r="AJ1437" s="22">
        <f t="shared" si="5437"/>
        <v>855.5</v>
      </c>
      <c r="AK1437" s="22">
        <f t="shared" si="5438"/>
        <v>855.5</v>
      </c>
      <c r="AL1437" s="22">
        <f t="shared" si="5439"/>
        <v>855.5</v>
      </c>
      <c r="AM1437" s="22">
        <f t="shared" si="5440"/>
        <v>0</v>
      </c>
      <c r="AN1437" s="22">
        <f t="shared" si="5363"/>
        <v>0</v>
      </c>
      <c r="AO1437" s="22">
        <f t="shared" si="5364"/>
        <v>0</v>
      </c>
      <c r="AP1437" s="22">
        <f t="shared" si="5365"/>
        <v>855.5</v>
      </c>
      <c r="AQ1437" s="22">
        <f t="shared" si="5366"/>
        <v>855.5</v>
      </c>
      <c r="AR1437" s="22">
        <f t="shared" si="5367"/>
        <v>855.5</v>
      </c>
      <c r="AS1437" s="22">
        <f t="shared" si="5368"/>
        <v>0</v>
      </c>
      <c r="AT1437" s="22">
        <f t="shared" si="5369"/>
        <v>0</v>
      </c>
      <c r="AU1437" s="22">
        <f t="shared" si="5370"/>
        <v>0</v>
      </c>
      <c r="AV1437" s="22">
        <f t="shared" si="5371"/>
        <v>855.5</v>
      </c>
      <c r="AW1437" s="22">
        <f t="shared" si="5372"/>
        <v>855.5</v>
      </c>
      <c r="AX1437" s="22">
        <f t="shared" si="5373"/>
        <v>855.5</v>
      </c>
      <c r="AY1437" s="22">
        <f t="shared" si="5374"/>
        <v>0</v>
      </c>
      <c r="AZ1437" s="22">
        <f t="shared" si="5375"/>
        <v>0</v>
      </c>
      <c r="BA1437" s="22">
        <f t="shared" si="5376"/>
        <v>0</v>
      </c>
      <c r="BB1437" s="22">
        <f t="shared" si="5377"/>
        <v>855.5</v>
      </c>
      <c r="BC1437" s="22">
        <f t="shared" si="5378"/>
        <v>855.5</v>
      </c>
      <c r="BD1437" s="22">
        <f t="shared" si="5379"/>
        <v>855.5</v>
      </c>
      <c r="BE1437" s="22">
        <f t="shared" si="5380"/>
        <v>0</v>
      </c>
      <c r="BF1437" s="22">
        <f t="shared" si="5381"/>
        <v>0</v>
      </c>
      <c r="BG1437" s="22">
        <f t="shared" si="5382"/>
        <v>0</v>
      </c>
      <c r="BH1437" s="22">
        <f t="shared" si="5383"/>
        <v>855.5</v>
      </c>
      <c r="BI1437" s="22">
        <f t="shared" si="5384"/>
        <v>855.5</v>
      </c>
      <c r="BJ1437" s="22">
        <f t="shared" si="5385"/>
        <v>855.5</v>
      </c>
      <c r="BK1437" s="22">
        <f t="shared" si="5386"/>
        <v>0</v>
      </c>
      <c r="BL1437" s="22">
        <f t="shared" si="5387"/>
        <v>0</v>
      </c>
      <c r="BM1437" s="22">
        <f t="shared" si="5388"/>
        <v>0</v>
      </c>
      <c r="BN1437" s="22">
        <f t="shared" si="5389"/>
        <v>855.5</v>
      </c>
      <c r="BO1437" s="22">
        <f t="shared" si="5390"/>
        <v>855.5</v>
      </c>
      <c r="BP1437" s="22">
        <f t="shared" si="5391"/>
        <v>855.5</v>
      </c>
      <c r="BQ1437" s="22">
        <f t="shared" si="5392"/>
        <v>0</v>
      </c>
      <c r="BR1437" s="22">
        <f t="shared" si="5393"/>
        <v>0</v>
      </c>
      <c r="BS1437" s="22">
        <f t="shared" si="5394"/>
        <v>855.5</v>
      </c>
      <c r="BT1437" s="22">
        <f t="shared" si="5395"/>
        <v>855.5</v>
      </c>
      <c r="BU1437" s="22">
        <f t="shared" si="5396"/>
        <v>855.5</v>
      </c>
      <c r="BV1437" s="22">
        <f t="shared" si="5397"/>
        <v>0</v>
      </c>
      <c r="BW1437" s="22">
        <f t="shared" si="5398"/>
        <v>0</v>
      </c>
      <c r="BX1437" s="22">
        <f t="shared" si="5399"/>
        <v>855.5</v>
      </c>
      <c r="BY1437" s="22">
        <f t="shared" si="5400"/>
        <v>855.5</v>
      </c>
      <c r="BZ1437" s="22">
        <f t="shared" si="5401"/>
        <v>855.5</v>
      </c>
      <c r="CA1437" s="22">
        <f t="shared" si="5402"/>
        <v>0</v>
      </c>
      <c r="CB1437" s="22">
        <f t="shared" si="5403"/>
        <v>0</v>
      </c>
      <c r="CC1437" s="22">
        <f t="shared" si="5404"/>
        <v>0</v>
      </c>
      <c r="CD1437" s="22">
        <f t="shared" si="5262"/>
        <v>855.5</v>
      </c>
      <c r="CE1437" s="22">
        <f t="shared" si="5405"/>
        <v>0</v>
      </c>
      <c r="CF1437" s="34">
        <f t="shared" si="5358"/>
        <v>855.5</v>
      </c>
      <c r="CG1437" s="22">
        <f t="shared" si="5264"/>
        <v>855.5</v>
      </c>
      <c r="CH1437" s="22">
        <f t="shared" si="5406"/>
        <v>0</v>
      </c>
      <c r="CI1437" s="22">
        <f t="shared" si="5359"/>
        <v>855.5</v>
      </c>
      <c r="CJ1437" s="22">
        <f t="shared" si="5266"/>
        <v>855.5</v>
      </c>
      <c r="CK1437" s="22">
        <f t="shared" si="5406"/>
        <v>0</v>
      </c>
      <c r="CL1437" s="22">
        <f t="shared" si="5360"/>
        <v>855.5</v>
      </c>
      <c r="CM1437" s="22">
        <f t="shared" si="5406"/>
        <v>0</v>
      </c>
      <c r="CN1437" s="15"/>
      <c r="CO1437" s="35"/>
      <c r="CU1437" s="5" t="s">
        <v>31</v>
      </c>
    </row>
    <row r="1438" spans="1:99" ht="31.2" x14ac:dyDescent="0.3">
      <c r="A1438" s="32" t="s">
        <v>805</v>
      </c>
      <c r="B1438" s="16">
        <v>200</v>
      </c>
      <c r="C1438" s="32"/>
      <c r="D1438" s="32"/>
      <c r="E1438" s="33" t="s">
        <v>40</v>
      </c>
      <c r="F1438" s="22">
        <f t="shared" si="5407"/>
        <v>855.5</v>
      </c>
      <c r="G1438" s="22">
        <f t="shared" si="5408"/>
        <v>855.5</v>
      </c>
      <c r="H1438" s="22">
        <f t="shared" si="5409"/>
        <v>855.5</v>
      </c>
      <c r="I1438" s="22">
        <f t="shared" si="5410"/>
        <v>0</v>
      </c>
      <c r="J1438" s="22">
        <f t="shared" si="5411"/>
        <v>0</v>
      </c>
      <c r="K1438" s="22">
        <f t="shared" si="5412"/>
        <v>0</v>
      </c>
      <c r="L1438" s="22">
        <f t="shared" si="5413"/>
        <v>855.5</v>
      </c>
      <c r="M1438" s="22">
        <f t="shared" si="5414"/>
        <v>855.5</v>
      </c>
      <c r="N1438" s="22">
        <f t="shared" si="5415"/>
        <v>855.5</v>
      </c>
      <c r="O1438" s="22">
        <f t="shared" si="5416"/>
        <v>0</v>
      </c>
      <c r="P1438" s="22">
        <f t="shared" si="5417"/>
        <v>0</v>
      </c>
      <c r="Q1438" s="22">
        <f t="shared" si="5418"/>
        <v>0</v>
      </c>
      <c r="R1438" s="22">
        <f t="shared" si="5419"/>
        <v>855.5</v>
      </c>
      <c r="S1438" s="22">
        <f t="shared" si="5420"/>
        <v>855.5</v>
      </c>
      <c r="T1438" s="22">
        <f t="shared" si="5421"/>
        <v>855.5</v>
      </c>
      <c r="U1438" s="22">
        <f t="shared" si="5422"/>
        <v>0</v>
      </c>
      <c r="V1438" s="22">
        <f t="shared" si="5423"/>
        <v>0</v>
      </c>
      <c r="W1438" s="22">
        <f t="shared" si="5424"/>
        <v>0</v>
      </c>
      <c r="X1438" s="22">
        <f t="shared" si="5425"/>
        <v>855.5</v>
      </c>
      <c r="Y1438" s="22">
        <f t="shared" si="5426"/>
        <v>855.5</v>
      </c>
      <c r="Z1438" s="22">
        <f t="shared" si="5427"/>
        <v>855.5</v>
      </c>
      <c r="AA1438" s="22">
        <f t="shared" si="5428"/>
        <v>0</v>
      </c>
      <c r="AB1438" s="22">
        <f t="shared" si="5429"/>
        <v>0</v>
      </c>
      <c r="AC1438" s="22">
        <f t="shared" si="5430"/>
        <v>0</v>
      </c>
      <c r="AD1438" s="22">
        <f t="shared" si="5431"/>
        <v>855.5</v>
      </c>
      <c r="AE1438" s="22">
        <f t="shared" si="5432"/>
        <v>855.5</v>
      </c>
      <c r="AF1438" s="22">
        <f t="shared" si="5433"/>
        <v>855.5</v>
      </c>
      <c r="AG1438" s="22">
        <f t="shared" si="5434"/>
        <v>0</v>
      </c>
      <c r="AH1438" s="22">
        <f t="shared" si="5435"/>
        <v>0</v>
      </c>
      <c r="AI1438" s="22">
        <f t="shared" si="5436"/>
        <v>0</v>
      </c>
      <c r="AJ1438" s="22">
        <f t="shared" si="5437"/>
        <v>855.5</v>
      </c>
      <c r="AK1438" s="22">
        <f t="shared" si="5438"/>
        <v>855.5</v>
      </c>
      <c r="AL1438" s="22">
        <f t="shared" si="5439"/>
        <v>855.5</v>
      </c>
      <c r="AM1438" s="22">
        <f t="shared" si="5440"/>
        <v>0</v>
      </c>
      <c r="AN1438" s="22">
        <f t="shared" si="5363"/>
        <v>0</v>
      </c>
      <c r="AO1438" s="22">
        <f t="shared" si="5364"/>
        <v>0</v>
      </c>
      <c r="AP1438" s="22">
        <f t="shared" si="5365"/>
        <v>855.5</v>
      </c>
      <c r="AQ1438" s="22">
        <f t="shared" si="5366"/>
        <v>855.5</v>
      </c>
      <c r="AR1438" s="22">
        <f t="shared" si="5367"/>
        <v>855.5</v>
      </c>
      <c r="AS1438" s="22">
        <f t="shared" si="5368"/>
        <v>0</v>
      </c>
      <c r="AT1438" s="22">
        <f t="shared" si="5369"/>
        <v>0</v>
      </c>
      <c r="AU1438" s="22">
        <f t="shared" si="5370"/>
        <v>0</v>
      </c>
      <c r="AV1438" s="22">
        <f t="shared" si="5371"/>
        <v>855.5</v>
      </c>
      <c r="AW1438" s="22">
        <f t="shared" si="5372"/>
        <v>855.5</v>
      </c>
      <c r="AX1438" s="22">
        <f t="shared" si="5373"/>
        <v>855.5</v>
      </c>
      <c r="AY1438" s="22">
        <f t="shared" si="5374"/>
        <v>0</v>
      </c>
      <c r="AZ1438" s="22">
        <f t="shared" si="5375"/>
        <v>0</v>
      </c>
      <c r="BA1438" s="22">
        <f t="shared" si="5376"/>
        <v>0</v>
      </c>
      <c r="BB1438" s="22">
        <f t="shared" si="5377"/>
        <v>855.5</v>
      </c>
      <c r="BC1438" s="22">
        <f t="shared" si="5378"/>
        <v>855.5</v>
      </c>
      <c r="BD1438" s="22">
        <f t="shared" si="5379"/>
        <v>855.5</v>
      </c>
      <c r="BE1438" s="22">
        <f t="shared" si="5380"/>
        <v>0</v>
      </c>
      <c r="BF1438" s="22">
        <f t="shared" si="5381"/>
        <v>0</v>
      </c>
      <c r="BG1438" s="22">
        <f t="shared" si="5382"/>
        <v>0</v>
      </c>
      <c r="BH1438" s="22">
        <f t="shared" si="5383"/>
        <v>855.5</v>
      </c>
      <c r="BI1438" s="22">
        <f t="shared" si="5384"/>
        <v>855.5</v>
      </c>
      <c r="BJ1438" s="22">
        <f t="shared" si="5385"/>
        <v>855.5</v>
      </c>
      <c r="BK1438" s="22">
        <f t="shared" si="5386"/>
        <v>0</v>
      </c>
      <c r="BL1438" s="22">
        <f t="shared" si="5387"/>
        <v>0</v>
      </c>
      <c r="BM1438" s="22">
        <f t="shared" si="5388"/>
        <v>0</v>
      </c>
      <c r="BN1438" s="22">
        <f t="shared" si="5389"/>
        <v>855.5</v>
      </c>
      <c r="BO1438" s="22">
        <f t="shared" si="5390"/>
        <v>855.5</v>
      </c>
      <c r="BP1438" s="22">
        <f t="shared" si="5391"/>
        <v>855.5</v>
      </c>
      <c r="BQ1438" s="22">
        <f t="shared" si="5392"/>
        <v>0</v>
      </c>
      <c r="BR1438" s="22">
        <f t="shared" si="5393"/>
        <v>0</v>
      </c>
      <c r="BS1438" s="22">
        <f t="shared" si="5394"/>
        <v>855.5</v>
      </c>
      <c r="BT1438" s="22">
        <f t="shared" si="5395"/>
        <v>855.5</v>
      </c>
      <c r="BU1438" s="22">
        <f t="shared" si="5396"/>
        <v>855.5</v>
      </c>
      <c r="BV1438" s="22">
        <f t="shared" si="5397"/>
        <v>0</v>
      </c>
      <c r="BW1438" s="22">
        <f t="shared" si="5398"/>
        <v>0</v>
      </c>
      <c r="BX1438" s="22">
        <f t="shared" si="5399"/>
        <v>855.5</v>
      </c>
      <c r="BY1438" s="22">
        <f t="shared" si="5400"/>
        <v>855.5</v>
      </c>
      <c r="BZ1438" s="22">
        <f t="shared" si="5401"/>
        <v>855.5</v>
      </c>
      <c r="CA1438" s="22">
        <f t="shared" si="5402"/>
        <v>0</v>
      </c>
      <c r="CB1438" s="22">
        <f t="shared" si="5403"/>
        <v>0</v>
      </c>
      <c r="CC1438" s="22">
        <f t="shared" si="5404"/>
        <v>0</v>
      </c>
      <c r="CD1438" s="22">
        <f t="shared" si="5262"/>
        <v>855.5</v>
      </c>
      <c r="CE1438" s="22">
        <f t="shared" si="5405"/>
        <v>0</v>
      </c>
      <c r="CF1438" s="34">
        <f t="shared" si="5358"/>
        <v>855.5</v>
      </c>
      <c r="CG1438" s="22">
        <f t="shared" si="5264"/>
        <v>855.5</v>
      </c>
      <c r="CH1438" s="22">
        <f t="shared" si="5406"/>
        <v>0</v>
      </c>
      <c r="CI1438" s="22">
        <f t="shared" si="5359"/>
        <v>855.5</v>
      </c>
      <c r="CJ1438" s="22">
        <f t="shared" si="5266"/>
        <v>855.5</v>
      </c>
      <c r="CK1438" s="22">
        <f t="shared" si="5406"/>
        <v>0</v>
      </c>
      <c r="CL1438" s="22">
        <f t="shared" si="5360"/>
        <v>855.5</v>
      </c>
      <c r="CM1438" s="22">
        <f t="shared" si="5406"/>
        <v>0</v>
      </c>
      <c r="CN1438" s="15"/>
      <c r="CO1438" s="35"/>
      <c r="CS1438" s="5" t="s">
        <v>29</v>
      </c>
    </row>
    <row r="1439" spans="1:99" ht="46.8" x14ac:dyDescent="0.3">
      <c r="A1439" s="32" t="s">
        <v>805</v>
      </c>
      <c r="B1439" s="16">
        <v>240</v>
      </c>
      <c r="C1439" s="32"/>
      <c r="D1439" s="32"/>
      <c r="E1439" s="33" t="s">
        <v>41</v>
      </c>
      <c r="F1439" s="22">
        <f t="shared" si="5407"/>
        <v>855.5</v>
      </c>
      <c r="G1439" s="22">
        <f t="shared" si="5408"/>
        <v>855.5</v>
      </c>
      <c r="H1439" s="22">
        <f t="shared" si="5409"/>
        <v>855.5</v>
      </c>
      <c r="I1439" s="22">
        <f t="shared" si="5410"/>
        <v>0</v>
      </c>
      <c r="J1439" s="22">
        <f t="shared" si="5411"/>
        <v>0</v>
      </c>
      <c r="K1439" s="22">
        <f t="shared" si="5412"/>
        <v>0</v>
      </c>
      <c r="L1439" s="22">
        <f t="shared" si="5413"/>
        <v>855.5</v>
      </c>
      <c r="M1439" s="22">
        <f t="shared" si="5414"/>
        <v>855.5</v>
      </c>
      <c r="N1439" s="22">
        <f t="shared" si="5415"/>
        <v>855.5</v>
      </c>
      <c r="O1439" s="22">
        <f t="shared" si="5416"/>
        <v>0</v>
      </c>
      <c r="P1439" s="22">
        <f t="shared" si="5417"/>
        <v>0</v>
      </c>
      <c r="Q1439" s="22">
        <f t="shared" si="5418"/>
        <v>0</v>
      </c>
      <c r="R1439" s="22">
        <f t="shared" si="5419"/>
        <v>855.5</v>
      </c>
      <c r="S1439" s="22">
        <f t="shared" si="5420"/>
        <v>855.5</v>
      </c>
      <c r="T1439" s="22">
        <f t="shared" si="5421"/>
        <v>855.5</v>
      </c>
      <c r="U1439" s="22">
        <f t="shared" si="5422"/>
        <v>0</v>
      </c>
      <c r="V1439" s="22">
        <f t="shared" si="5423"/>
        <v>0</v>
      </c>
      <c r="W1439" s="22">
        <f t="shared" si="5424"/>
        <v>0</v>
      </c>
      <c r="X1439" s="22">
        <f t="shared" si="5425"/>
        <v>855.5</v>
      </c>
      <c r="Y1439" s="22">
        <f t="shared" si="5426"/>
        <v>855.5</v>
      </c>
      <c r="Z1439" s="22">
        <f t="shared" si="5427"/>
        <v>855.5</v>
      </c>
      <c r="AA1439" s="22">
        <f t="shared" si="5428"/>
        <v>0</v>
      </c>
      <c r="AB1439" s="22">
        <f t="shared" si="5429"/>
        <v>0</v>
      </c>
      <c r="AC1439" s="22">
        <f t="shared" si="5430"/>
        <v>0</v>
      </c>
      <c r="AD1439" s="22">
        <f t="shared" si="5431"/>
        <v>855.5</v>
      </c>
      <c r="AE1439" s="22">
        <f t="shared" si="5432"/>
        <v>855.5</v>
      </c>
      <c r="AF1439" s="22">
        <f t="shared" si="5433"/>
        <v>855.5</v>
      </c>
      <c r="AG1439" s="22">
        <f t="shared" si="5434"/>
        <v>0</v>
      </c>
      <c r="AH1439" s="22">
        <f t="shared" si="5435"/>
        <v>0</v>
      </c>
      <c r="AI1439" s="22">
        <f t="shared" si="5436"/>
        <v>0</v>
      </c>
      <c r="AJ1439" s="22">
        <f t="shared" si="5437"/>
        <v>855.5</v>
      </c>
      <c r="AK1439" s="22">
        <f t="shared" si="5438"/>
        <v>855.5</v>
      </c>
      <c r="AL1439" s="22">
        <f t="shared" si="5439"/>
        <v>855.5</v>
      </c>
      <c r="AM1439" s="22">
        <f t="shared" si="5440"/>
        <v>0</v>
      </c>
      <c r="AN1439" s="22">
        <f t="shared" si="5363"/>
        <v>0</v>
      </c>
      <c r="AO1439" s="22">
        <f t="shared" si="5364"/>
        <v>0</v>
      </c>
      <c r="AP1439" s="22">
        <f t="shared" si="5365"/>
        <v>855.5</v>
      </c>
      <c r="AQ1439" s="22">
        <f t="shared" si="5366"/>
        <v>855.5</v>
      </c>
      <c r="AR1439" s="22">
        <f t="shared" si="5367"/>
        <v>855.5</v>
      </c>
      <c r="AS1439" s="22">
        <f t="shared" si="5368"/>
        <v>0</v>
      </c>
      <c r="AT1439" s="22">
        <f t="shared" si="5369"/>
        <v>0</v>
      </c>
      <c r="AU1439" s="22">
        <f t="shared" si="5370"/>
        <v>0</v>
      </c>
      <c r="AV1439" s="22">
        <f t="shared" si="5371"/>
        <v>855.5</v>
      </c>
      <c r="AW1439" s="22">
        <f t="shared" si="5372"/>
        <v>855.5</v>
      </c>
      <c r="AX1439" s="22">
        <f t="shared" si="5373"/>
        <v>855.5</v>
      </c>
      <c r="AY1439" s="22">
        <f t="shared" si="5374"/>
        <v>0</v>
      </c>
      <c r="AZ1439" s="22">
        <f t="shared" si="5375"/>
        <v>0</v>
      </c>
      <c r="BA1439" s="22">
        <f t="shared" si="5376"/>
        <v>0</v>
      </c>
      <c r="BB1439" s="22">
        <f t="shared" si="5377"/>
        <v>855.5</v>
      </c>
      <c r="BC1439" s="22">
        <f t="shared" si="5378"/>
        <v>855.5</v>
      </c>
      <c r="BD1439" s="22">
        <f t="shared" si="5379"/>
        <v>855.5</v>
      </c>
      <c r="BE1439" s="22">
        <f t="shared" si="5380"/>
        <v>0</v>
      </c>
      <c r="BF1439" s="22">
        <f t="shared" si="5381"/>
        <v>0</v>
      </c>
      <c r="BG1439" s="22">
        <f t="shared" si="5382"/>
        <v>0</v>
      </c>
      <c r="BH1439" s="22">
        <f t="shared" si="5383"/>
        <v>855.5</v>
      </c>
      <c r="BI1439" s="22">
        <f t="shared" si="5384"/>
        <v>855.5</v>
      </c>
      <c r="BJ1439" s="22">
        <f t="shared" si="5385"/>
        <v>855.5</v>
      </c>
      <c r="BK1439" s="22">
        <f t="shared" si="5386"/>
        <v>0</v>
      </c>
      <c r="BL1439" s="22">
        <f t="shared" si="5387"/>
        <v>0</v>
      </c>
      <c r="BM1439" s="22">
        <f t="shared" si="5388"/>
        <v>0</v>
      </c>
      <c r="BN1439" s="22">
        <f t="shared" si="5389"/>
        <v>855.5</v>
      </c>
      <c r="BO1439" s="22">
        <f t="shared" si="5390"/>
        <v>855.5</v>
      </c>
      <c r="BP1439" s="22">
        <f t="shared" si="5391"/>
        <v>855.5</v>
      </c>
      <c r="BQ1439" s="22">
        <f t="shared" si="5392"/>
        <v>0</v>
      </c>
      <c r="BR1439" s="22">
        <f t="shared" si="5393"/>
        <v>0</v>
      </c>
      <c r="BS1439" s="22">
        <f t="shared" si="5394"/>
        <v>855.5</v>
      </c>
      <c r="BT1439" s="22">
        <f t="shared" si="5395"/>
        <v>855.5</v>
      </c>
      <c r="BU1439" s="22">
        <f t="shared" si="5396"/>
        <v>855.5</v>
      </c>
      <c r="BV1439" s="22">
        <f t="shared" si="5397"/>
        <v>0</v>
      </c>
      <c r="BW1439" s="22">
        <f t="shared" si="5398"/>
        <v>0</v>
      </c>
      <c r="BX1439" s="22">
        <f t="shared" si="5399"/>
        <v>855.5</v>
      </c>
      <c r="BY1439" s="22">
        <f t="shared" si="5400"/>
        <v>855.5</v>
      </c>
      <c r="BZ1439" s="22">
        <f t="shared" si="5401"/>
        <v>855.5</v>
      </c>
      <c r="CA1439" s="22">
        <f t="shared" si="5402"/>
        <v>0</v>
      </c>
      <c r="CB1439" s="22">
        <f t="shared" si="5403"/>
        <v>0</v>
      </c>
      <c r="CC1439" s="22">
        <f t="shared" si="5404"/>
        <v>0</v>
      </c>
      <c r="CD1439" s="22">
        <f t="shared" si="5262"/>
        <v>855.5</v>
      </c>
      <c r="CE1439" s="22">
        <f t="shared" si="5405"/>
        <v>0</v>
      </c>
      <c r="CF1439" s="34">
        <f t="shared" si="5358"/>
        <v>855.5</v>
      </c>
      <c r="CG1439" s="22">
        <f t="shared" si="5264"/>
        <v>855.5</v>
      </c>
      <c r="CH1439" s="22">
        <f t="shared" si="5406"/>
        <v>0</v>
      </c>
      <c r="CI1439" s="22">
        <f t="shared" si="5359"/>
        <v>855.5</v>
      </c>
      <c r="CJ1439" s="22">
        <f t="shared" si="5266"/>
        <v>855.5</v>
      </c>
      <c r="CK1439" s="22">
        <f t="shared" si="5406"/>
        <v>0</v>
      </c>
      <c r="CL1439" s="22">
        <f t="shared" si="5360"/>
        <v>855.5</v>
      </c>
      <c r="CM1439" s="22">
        <f t="shared" si="5406"/>
        <v>0</v>
      </c>
      <c r="CN1439" s="15"/>
      <c r="CO1439" s="35"/>
      <c r="CT1439" s="5" t="s">
        <v>30</v>
      </c>
    </row>
    <row r="1440" spans="1:99" x14ac:dyDescent="0.3">
      <c r="A1440" s="32" t="s">
        <v>805</v>
      </c>
      <c r="B1440" s="16">
        <v>240</v>
      </c>
      <c r="C1440" s="32" t="s">
        <v>66</v>
      </c>
      <c r="D1440" s="32" t="s">
        <v>67</v>
      </c>
      <c r="E1440" s="33" t="s">
        <v>68</v>
      </c>
      <c r="F1440" s="22">
        <v>855.5</v>
      </c>
      <c r="G1440" s="22">
        <v>855.5</v>
      </c>
      <c r="H1440" s="22">
        <v>855.5</v>
      </c>
      <c r="I1440" s="22"/>
      <c r="J1440" s="22"/>
      <c r="K1440" s="22"/>
      <c r="L1440" s="22">
        <f t="shared" si="5413"/>
        <v>855.5</v>
      </c>
      <c r="M1440" s="22">
        <f t="shared" si="5414"/>
        <v>855.5</v>
      </c>
      <c r="N1440" s="22">
        <f t="shared" si="5415"/>
        <v>855.5</v>
      </c>
      <c r="O1440" s="22"/>
      <c r="P1440" s="22"/>
      <c r="Q1440" s="22"/>
      <c r="R1440" s="22">
        <f t="shared" si="5419"/>
        <v>855.5</v>
      </c>
      <c r="S1440" s="22">
        <f t="shared" si="5420"/>
        <v>855.5</v>
      </c>
      <c r="T1440" s="22">
        <f t="shared" si="5421"/>
        <v>855.5</v>
      </c>
      <c r="U1440" s="22"/>
      <c r="V1440" s="22"/>
      <c r="W1440" s="22"/>
      <c r="X1440" s="22">
        <f t="shared" si="5425"/>
        <v>855.5</v>
      </c>
      <c r="Y1440" s="22">
        <f t="shared" si="5426"/>
        <v>855.5</v>
      </c>
      <c r="Z1440" s="22">
        <f t="shared" si="5427"/>
        <v>855.5</v>
      </c>
      <c r="AA1440" s="22"/>
      <c r="AB1440" s="22"/>
      <c r="AC1440" s="22"/>
      <c r="AD1440" s="22">
        <f t="shared" si="5431"/>
        <v>855.5</v>
      </c>
      <c r="AE1440" s="22">
        <f t="shared" si="5432"/>
        <v>855.5</v>
      </c>
      <c r="AF1440" s="22">
        <f t="shared" si="5433"/>
        <v>855.5</v>
      </c>
      <c r="AG1440" s="22"/>
      <c r="AH1440" s="22"/>
      <c r="AI1440" s="22"/>
      <c r="AJ1440" s="22">
        <f t="shared" si="5437"/>
        <v>855.5</v>
      </c>
      <c r="AK1440" s="22">
        <f t="shared" si="5438"/>
        <v>855.5</v>
      </c>
      <c r="AL1440" s="22">
        <f t="shared" si="5439"/>
        <v>855.5</v>
      </c>
      <c r="AM1440" s="22"/>
      <c r="AN1440" s="22"/>
      <c r="AO1440" s="22"/>
      <c r="AP1440" s="22">
        <f t="shared" si="5365"/>
        <v>855.5</v>
      </c>
      <c r="AQ1440" s="22">
        <f t="shared" si="5366"/>
        <v>855.5</v>
      </c>
      <c r="AR1440" s="22">
        <f t="shared" si="5367"/>
        <v>855.5</v>
      </c>
      <c r="AS1440" s="22"/>
      <c r="AT1440" s="22"/>
      <c r="AU1440" s="22"/>
      <c r="AV1440" s="22">
        <f t="shared" si="5371"/>
        <v>855.5</v>
      </c>
      <c r="AW1440" s="22">
        <f t="shared" si="5372"/>
        <v>855.5</v>
      </c>
      <c r="AX1440" s="22">
        <f t="shared" si="5373"/>
        <v>855.5</v>
      </c>
      <c r="AY1440" s="22"/>
      <c r="AZ1440" s="22"/>
      <c r="BA1440" s="22"/>
      <c r="BB1440" s="22">
        <f t="shared" si="5377"/>
        <v>855.5</v>
      </c>
      <c r="BC1440" s="22">
        <f t="shared" si="5378"/>
        <v>855.5</v>
      </c>
      <c r="BD1440" s="22">
        <f t="shared" si="5379"/>
        <v>855.5</v>
      </c>
      <c r="BE1440" s="22"/>
      <c r="BF1440" s="22"/>
      <c r="BG1440" s="22"/>
      <c r="BH1440" s="22">
        <f t="shared" si="5383"/>
        <v>855.5</v>
      </c>
      <c r="BI1440" s="22">
        <f t="shared" si="5384"/>
        <v>855.5</v>
      </c>
      <c r="BJ1440" s="22">
        <f t="shared" si="5385"/>
        <v>855.5</v>
      </c>
      <c r="BK1440" s="22"/>
      <c r="BL1440" s="22"/>
      <c r="BM1440" s="22"/>
      <c r="BN1440" s="22">
        <f t="shared" si="5389"/>
        <v>855.5</v>
      </c>
      <c r="BO1440" s="22">
        <f t="shared" si="5390"/>
        <v>855.5</v>
      </c>
      <c r="BP1440" s="22">
        <f t="shared" si="5391"/>
        <v>855.5</v>
      </c>
      <c r="BQ1440" s="22"/>
      <c r="BR1440" s="22"/>
      <c r="BS1440" s="22">
        <f t="shared" si="5394"/>
        <v>855.5</v>
      </c>
      <c r="BT1440" s="22">
        <f t="shared" si="5395"/>
        <v>855.5</v>
      </c>
      <c r="BU1440" s="22">
        <f t="shared" si="5396"/>
        <v>855.5</v>
      </c>
      <c r="BV1440" s="22"/>
      <c r="BW1440" s="22"/>
      <c r="BX1440" s="22">
        <f t="shared" si="5399"/>
        <v>855.5</v>
      </c>
      <c r="BY1440" s="22">
        <f t="shared" si="5400"/>
        <v>855.5</v>
      </c>
      <c r="BZ1440" s="22">
        <f t="shared" si="5401"/>
        <v>855.5</v>
      </c>
      <c r="CA1440" s="22"/>
      <c r="CB1440" s="22"/>
      <c r="CC1440" s="22"/>
      <c r="CD1440" s="22">
        <f t="shared" si="5262"/>
        <v>855.5</v>
      </c>
      <c r="CE1440" s="22"/>
      <c r="CF1440" s="34">
        <f t="shared" si="5358"/>
        <v>855.5</v>
      </c>
      <c r="CG1440" s="22">
        <f t="shared" si="5264"/>
        <v>855.5</v>
      </c>
      <c r="CH1440" s="22"/>
      <c r="CI1440" s="22">
        <f t="shared" si="5359"/>
        <v>855.5</v>
      </c>
      <c r="CJ1440" s="22">
        <f t="shared" si="5266"/>
        <v>855.5</v>
      </c>
      <c r="CK1440" s="22"/>
      <c r="CL1440" s="22">
        <f t="shared" si="5360"/>
        <v>855.5</v>
      </c>
      <c r="CM1440" s="22"/>
      <c r="CN1440" s="15"/>
      <c r="CO1440" s="35"/>
    </row>
    <row r="1441" spans="1:99" ht="46.8" x14ac:dyDescent="0.3">
      <c r="A1441" s="32" t="s">
        <v>807</v>
      </c>
      <c r="B1441" s="16"/>
      <c r="C1441" s="32"/>
      <c r="D1441" s="32"/>
      <c r="E1441" s="33" t="s">
        <v>808</v>
      </c>
      <c r="F1441" s="22">
        <f t="shared" ref="F1441:K1441" si="5441">F1442+F1446</f>
        <v>0</v>
      </c>
      <c r="G1441" s="22">
        <f t="shared" si="5441"/>
        <v>204701.4</v>
      </c>
      <c r="H1441" s="22">
        <f t="shared" si="5441"/>
        <v>0</v>
      </c>
      <c r="I1441" s="22">
        <f t="shared" si="5441"/>
        <v>0</v>
      </c>
      <c r="J1441" s="22">
        <f t="shared" si="5441"/>
        <v>0</v>
      </c>
      <c r="K1441" s="22">
        <f t="shared" si="5441"/>
        <v>0</v>
      </c>
      <c r="L1441" s="22">
        <f t="shared" si="5413"/>
        <v>0</v>
      </c>
      <c r="M1441" s="22">
        <f t="shared" si="5414"/>
        <v>204701.4</v>
      </c>
      <c r="N1441" s="22">
        <f t="shared" si="5415"/>
        <v>0</v>
      </c>
      <c r="O1441" s="22">
        <f>O1442+O1446</f>
        <v>601.00199999999995</v>
      </c>
      <c r="P1441" s="22">
        <f>P1442+P1446</f>
        <v>0</v>
      </c>
      <c r="Q1441" s="22">
        <f>Q1442+Q1446</f>
        <v>0</v>
      </c>
      <c r="R1441" s="22">
        <f t="shared" si="5419"/>
        <v>601.00199999999995</v>
      </c>
      <c r="S1441" s="22">
        <f t="shared" si="5420"/>
        <v>204701.4</v>
      </c>
      <c r="T1441" s="22">
        <f t="shared" si="5421"/>
        <v>0</v>
      </c>
      <c r="U1441" s="22">
        <f>U1442+U1446</f>
        <v>0</v>
      </c>
      <c r="V1441" s="22">
        <f>V1442+V1446</f>
        <v>0</v>
      </c>
      <c r="W1441" s="22">
        <f>W1442+W1446</f>
        <v>0</v>
      </c>
      <c r="X1441" s="22">
        <f t="shared" si="5425"/>
        <v>601.00199999999995</v>
      </c>
      <c r="Y1441" s="22">
        <f t="shared" si="5426"/>
        <v>204701.4</v>
      </c>
      <c r="Z1441" s="22">
        <f t="shared" si="5427"/>
        <v>0</v>
      </c>
      <c r="AA1441" s="22">
        <f>AA1442+AA1446</f>
        <v>0</v>
      </c>
      <c r="AB1441" s="22">
        <f>AB1442+AB1446</f>
        <v>0</v>
      </c>
      <c r="AC1441" s="22">
        <f>AC1442+AC1446</f>
        <v>0</v>
      </c>
      <c r="AD1441" s="22">
        <f t="shared" si="5431"/>
        <v>601.00199999999995</v>
      </c>
      <c r="AE1441" s="22">
        <f t="shared" si="5432"/>
        <v>204701.4</v>
      </c>
      <c r="AF1441" s="22">
        <f t="shared" si="5433"/>
        <v>0</v>
      </c>
      <c r="AG1441" s="22">
        <f>AG1442+AG1446</f>
        <v>0</v>
      </c>
      <c r="AH1441" s="22">
        <f>AH1442+AH1446</f>
        <v>0</v>
      </c>
      <c r="AI1441" s="22">
        <f>AI1442+AI1446</f>
        <v>0</v>
      </c>
      <c r="AJ1441" s="22">
        <f t="shared" si="5437"/>
        <v>601.00199999999995</v>
      </c>
      <c r="AK1441" s="22">
        <f t="shared" si="5438"/>
        <v>204701.4</v>
      </c>
      <c r="AL1441" s="22">
        <f t="shared" si="5439"/>
        <v>0</v>
      </c>
      <c r="AM1441" s="22">
        <f>AM1442+AM1446</f>
        <v>0</v>
      </c>
      <c r="AN1441" s="22">
        <f>AN1442+AN1446</f>
        <v>0</v>
      </c>
      <c r="AO1441" s="22">
        <f>AO1442+AO1446</f>
        <v>0</v>
      </c>
      <c r="AP1441" s="22">
        <f t="shared" si="5365"/>
        <v>601.00199999999995</v>
      </c>
      <c r="AQ1441" s="22">
        <f t="shared" si="5366"/>
        <v>204701.4</v>
      </c>
      <c r="AR1441" s="22">
        <f t="shared" si="5367"/>
        <v>0</v>
      </c>
      <c r="AS1441" s="22">
        <f>AS1442+AS1446</f>
        <v>0</v>
      </c>
      <c r="AT1441" s="22">
        <f>AT1442+AT1446</f>
        <v>0</v>
      </c>
      <c r="AU1441" s="22">
        <f>AU1442+AU1446</f>
        <v>0</v>
      </c>
      <c r="AV1441" s="22">
        <f t="shared" si="5371"/>
        <v>601.00199999999995</v>
      </c>
      <c r="AW1441" s="22">
        <f t="shared" si="5372"/>
        <v>204701.4</v>
      </c>
      <c r="AX1441" s="22">
        <f t="shared" si="5373"/>
        <v>0</v>
      </c>
      <c r="AY1441" s="22">
        <f>AY1442+AY1446</f>
        <v>0</v>
      </c>
      <c r="AZ1441" s="22">
        <f>AZ1442+AZ1446</f>
        <v>0</v>
      </c>
      <c r="BA1441" s="22">
        <f>BA1442+BA1446</f>
        <v>0</v>
      </c>
      <c r="BB1441" s="22">
        <f t="shared" si="5377"/>
        <v>601.00199999999995</v>
      </c>
      <c r="BC1441" s="22">
        <f t="shared" si="5378"/>
        <v>204701.4</v>
      </c>
      <c r="BD1441" s="22">
        <f t="shared" si="5379"/>
        <v>0</v>
      </c>
      <c r="BE1441" s="22">
        <f>BE1442+BE1446</f>
        <v>0</v>
      </c>
      <c r="BF1441" s="22">
        <f>BF1442+BF1446</f>
        <v>0</v>
      </c>
      <c r="BG1441" s="22">
        <f>BG1442+BG1446</f>
        <v>0</v>
      </c>
      <c r="BH1441" s="22">
        <f t="shared" si="5383"/>
        <v>601.00199999999995</v>
      </c>
      <c r="BI1441" s="22">
        <f t="shared" si="5384"/>
        <v>204701.4</v>
      </c>
      <c r="BJ1441" s="22">
        <f t="shared" si="5385"/>
        <v>0</v>
      </c>
      <c r="BK1441" s="22">
        <f>BK1442+BK1446</f>
        <v>0</v>
      </c>
      <c r="BL1441" s="22">
        <f>BL1442+BL1446</f>
        <v>0</v>
      </c>
      <c r="BM1441" s="22">
        <f>BM1442+BM1446</f>
        <v>0</v>
      </c>
      <c r="BN1441" s="22">
        <f t="shared" si="5389"/>
        <v>601.00199999999995</v>
      </c>
      <c r="BO1441" s="22">
        <f t="shared" si="5390"/>
        <v>204701.4</v>
      </c>
      <c r="BP1441" s="22">
        <f t="shared" si="5391"/>
        <v>0</v>
      </c>
      <c r="BQ1441" s="22">
        <f>BQ1442+BQ1446</f>
        <v>0</v>
      </c>
      <c r="BR1441" s="22">
        <f>BR1442+BR1446</f>
        <v>0</v>
      </c>
      <c r="BS1441" s="22">
        <f t="shared" si="5394"/>
        <v>601.00199999999995</v>
      </c>
      <c r="BT1441" s="22">
        <f t="shared" si="5395"/>
        <v>204701.4</v>
      </c>
      <c r="BU1441" s="22">
        <f t="shared" si="5396"/>
        <v>0</v>
      </c>
      <c r="BV1441" s="22">
        <f>BV1442+BV1446</f>
        <v>0</v>
      </c>
      <c r="BW1441" s="22">
        <f>BW1442+BW1446</f>
        <v>0</v>
      </c>
      <c r="BX1441" s="22">
        <f t="shared" si="5399"/>
        <v>601.00199999999995</v>
      </c>
      <c r="BY1441" s="22">
        <f t="shared" si="5400"/>
        <v>204701.4</v>
      </c>
      <c r="BZ1441" s="22">
        <f t="shared" si="5401"/>
        <v>0</v>
      </c>
      <c r="CA1441" s="22">
        <f>CA1442+CA1446</f>
        <v>1979.1949999999999</v>
      </c>
      <c r="CB1441" s="22">
        <f>CB1442+CB1446</f>
        <v>-150597</v>
      </c>
      <c r="CC1441" s="22">
        <f>CC1442+CC1446</f>
        <v>0</v>
      </c>
      <c r="CD1441" s="22">
        <f t="shared" si="5262"/>
        <v>2580.1970000000001</v>
      </c>
      <c r="CE1441" s="22">
        <f>CE1442+CE1446</f>
        <v>0</v>
      </c>
      <c r="CF1441" s="34">
        <f t="shared" si="5358"/>
        <v>2580.1970000000001</v>
      </c>
      <c r="CG1441" s="22">
        <f t="shared" si="5264"/>
        <v>54104.399999999994</v>
      </c>
      <c r="CH1441" s="22">
        <f>CH1442+CH1446</f>
        <v>0</v>
      </c>
      <c r="CI1441" s="22">
        <f t="shared" si="5359"/>
        <v>54104.399999999994</v>
      </c>
      <c r="CJ1441" s="22">
        <f t="shared" si="5266"/>
        <v>0</v>
      </c>
      <c r="CK1441" s="22">
        <f>CK1442+CK1446</f>
        <v>0</v>
      </c>
      <c r="CL1441" s="22">
        <f t="shared" si="5360"/>
        <v>0</v>
      </c>
      <c r="CM1441" s="22">
        <f>CM1442+CM1446</f>
        <v>0</v>
      </c>
      <c r="CN1441" s="15"/>
      <c r="CO1441" s="35"/>
      <c r="CR1441" s="5" t="s">
        <v>28</v>
      </c>
    </row>
    <row r="1442" spans="1:99" ht="31.2" x14ac:dyDescent="0.3">
      <c r="A1442" s="36" t="s">
        <v>809</v>
      </c>
      <c r="B1442" s="36"/>
      <c r="C1442" s="36"/>
      <c r="D1442" s="36"/>
      <c r="E1442" s="33" t="s">
        <v>810</v>
      </c>
      <c r="F1442" s="22">
        <f t="shared" ref="F1442:F1448" si="5442">F1443</f>
        <v>0</v>
      </c>
      <c r="G1442" s="22">
        <f t="shared" ref="G1442:G1448" si="5443">G1443</f>
        <v>204701.4</v>
      </c>
      <c r="H1442" s="22">
        <f t="shared" ref="H1442:H1448" si="5444">H1443</f>
        <v>0</v>
      </c>
      <c r="I1442" s="22">
        <f t="shared" ref="I1442:I1448" si="5445">I1443</f>
        <v>0</v>
      </c>
      <c r="J1442" s="22">
        <f t="shared" ref="J1442:J1448" si="5446">J1443</f>
        <v>0</v>
      </c>
      <c r="K1442" s="22">
        <f t="shared" ref="K1442:K1448" si="5447">K1443</f>
        <v>0</v>
      </c>
      <c r="L1442" s="22">
        <f t="shared" si="5413"/>
        <v>0</v>
      </c>
      <c r="M1442" s="22">
        <f t="shared" si="5414"/>
        <v>204701.4</v>
      </c>
      <c r="N1442" s="22">
        <f t="shared" si="5415"/>
        <v>0</v>
      </c>
      <c r="O1442" s="22">
        <f t="shared" ref="O1442:O1448" si="5448">O1443</f>
        <v>0</v>
      </c>
      <c r="P1442" s="22">
        <f t="shared" ref="P1442:P1448" si="5449">P1443</f>
        <v>0</v>
      </c>
      <c r="Q1442" s="22">
        <f t="shared" ref="Q1442:Q1448" si="5450">Q1443</f>
        <v>0</v>
      </c>
      <c r="R1442" s="22">
        <f t="shared" si="5419"/>
        <v>0</v>
      </c>
      <c r="S1442" s="22">
        <f t="shared" si="5420"/>
        <v>204701.4</v>
      </c>
      <c r="T1442" s="22">
        <f t="shared" si="5421"/>
        <v>0</v>
      </c>
      <c r="U1442" s="22">
        <f t="shared" ref="U1442:U1448" si="5451">U1443</f>
        <v>0</v>
      </c>
      <c r="V1442" s="22">
        <f t="shared" ref="V1442:V1448" si="5452">V1443</f>
        <v>0</v>
      </c>
      <c r="W1442" s="22">
        <f t="shared" ref="W1442:W1448" si="5453">W1443</f>
        <v>0</v>
      </c>
      <c r="X1442" s="22">
        <f t="shared" si="5425"/>
        <v>0</v>
      </c>
      <c r="Y1442" s="22">
        <f t="shared" si="5426"/>
        <v>204701.4</v>
      </c>
      <c r="Z1442" s="22">
        <f t="shared" si="5427"/>
        <v>0</v>
      </c>
      <c r="AA1442" s="22">
        <f t="shared" ref="AA1442:AA1448" si="5454">AA1443</f>
        <v>0</v>
      </c>
      <c r="AB1442" s="22">
        <f t="shared" ref="AB1442:AB1448" si="5455">AB1443</f>
        <v>0</v>
      </c>
      <c r="AC1442" s="22">
        <f t="shared" ref="AC1442:AC1448" si="5456">AC1443</f>
        <v>0</v>
      </c>
      <c r="AD1442" s="22">
        <f t="shared" si="5431"/>
        <v>0</v>
      </c>
      <c r="AE1442" s="22">
        <f t="shared" si="5432"/>
        <v>204701.4</v>
      </c>
      <c r="AF1442" s="22">
        <f t="shared" si="5433"/>
        <v>0</v>
      </c>
      <c r="AG1442" s="22">
        <f t="shared" ref="AG1442:AG1448" si="5457">AG1443</f>
        <v>0</v>
      </c>
      <c r="AH1442" s="22">
        <f t="shared" ref="AH1442:AH1448" si="5458">AH1443</f>
        <v>0</v>
      </c>
      <c r="AI1442" s="22">
        <f t="shared" ref="AI1442:AI1448" si="5459">AI1443</f>
        <v>0</v>
      </c>
      <c r="AJ1442" s="22">
        <f t="shared" si="5437"/>
        <v>0</v>
      </c>
      <c r="AK1442" s="22">
        <f t="shared" si="5438"/>
        <v>204701.4</v>
      </c>
      <c r="AL1442" s="22">
        <f t="shared" si="5439"/>
        <v>0</v>
      </c>
      <c r="AM1442" s="22">
        <f t="shared" ref="AM1442:AM1448" si="5460">AM1443</f>
        <v>0</v>
      </c>
      <c r="AN1442" s="22">
        <f t="shared" ref="AN1442:AN1448" si="5461">AN1443</f>
        <v>0</v>
      </c>
      <c r="AO1442" s="22">
        <f t="shared" ref="AO1442:AO1448" si="5462">AO1443</f>
        <v>0</v>
      </c>
      <c r="AP1442" s="22">
        <f t="shared" si="5365"/>
        <v>0</v>
      </c>
      <c r="AQ1442" s="22">
        <f t="shared" si="5366"/>
        <v>204701.4</v>
      </c>
      <c r="AR1442" s="22">
        <f t="shared" si="5367"/>
        <v>0</v>
      </c>
      <c r="AS1442" s="22">
        <f t="shared" ref="AS1442:AS1448" si="5463">AS1443</f>
        <v>0</v>
      </c>
      <c r="AT1442" s="22">
        <f t="shared" ref="AT1442:AT1448" si="5464">AT1443</f>
        <v>0</v>
      </c>
      <c r="AU1442" s="22">
        <f t="shared" ref="AU1442:AU1448" si="5465">AU1443</f>
        <v>0</v>
      </c>
      <c r="AV1442" s="22">
        <f t="shared" si="5371"/>
        <v>0</v>
      </c>
      <c r="AW1442" s="22">
        <f t="shared" si="5372"/>
        <v>204701.4</v>
      </c>
      <c r="AX1442" s="22">
        <f t="shared" si="5373"/>
        <v>0</v>
      </c>
      <c r="AY1442" s="22">
        <f t="shared" ref="AY1442:AY1448" si="5466">AY1443</f>
        <v>0</v>
      </c>
      <c r="AZ1442" s="22">
        <f t="shared" ref="AZ1442:AZ1448" si="5467">AZ1443</f>
        <v>0</v>
      </c>
      <c r="BA1442" s="22">
        <f t="shared" ref="BA1442:BA1448" si="5468">BA1443</f>
        <v>0</v>
      </c>
      <c r="BB1442" s="22">
        <f t="shared" si="5377"/>
        <v>0</v>
      </c>
      <c r="BC1442" s="22">
        <f t="shared" si="5378"/>
        <v>204701.4</v>
      </c>
      <c r="BD1442" s="22">
        <f t="shared" si="5379"/>
        <v>0</v>
      </c>
      <c r="BE1442" s="22">
        <f t="shared" ref="BE1442:BE1448" si="5469">BE1443</f>
        <v>0</v>
      </c>
      <c r="BF1442" s="22">
        <f t="shared" ref="BF1442:BF1448" si="5470">BF1443</f>
        <v>0</v>
      </c>
      <c r="BG1442" s="22">
        <f t="shared" ref="BG1442:BG1448" si="5471">BG1443</f>
        <v>0</v>
      </c>
      <c r="BH1442" s="22">
        <f t="shared" si="5383"/>
        <v>0</v>
      </c>
      <c r="BI1442" s="22">
        <f t="shared" si="5384"/>
        <v>204701.4</v>
      </c>
      <c r="BJ1442" s="22">
        <f t="shared" si="5385"/>
        <v>0</v>
      </c>
      <c r="BK1442" s="22">
        <f t="shared" ref="BK1442:BK1448" si="5472">BK1443</f>
        <v>0</v>
      </c>
      <c r="BL1442" s="22">
        <f t="shared" ref="BL1442:BL1448" si="5473">BL1443</f>
        <v>0</v>
      </c>
      <c r="BM1442" s="22">
        <f t="shared" ref="BM1442:BM1448" si="5474">BM1443</f>
        <v>0</v>
      </c>
      <c r="BN1442" s="22">
        <f t="shared" si="5389"/>
        <v>0</v>
      </c>
      <c r="BO1442" s="22">
        <f t="shared" si="5390"/>
        <v>204701.4</v>
      </c>
      <c r="BP1442" s="22">
        <f t="shared" si="5391"/>
        <v>0</v>
      </c>
      <c r="BQ1442" s="22">
        <f t="shared" ref="BQ1442:BQ1448" si="5475">BQ1443</f>
        <v>0</v>
      </c>
      <c r="BR1442" s="22">
        <f t="shared" ref="BR1442:BR1448" si="5476">BR1443</f>
        <v>0</v>
      </c>
      <c r="BS1442" s="22">
        <f t="shared" si="5394"/>
        <v>0</v>
      </c>
      <c r="BT1442" s="22">
        <f t="shared" si="5395"/>
        <v>204701.4</v>
      </c>
      <c r="BU1442" s="22">
        <f t="shared" si="5396"/>
        <v>0</v>
      </c>
      <c r="BV1442" s="22">
        <f t="shared" ref="BV1442:BV1448" si="5477">BV1443</f>
        <v>0</v>
      </c>
      <c r="BW1442" s="22">
        <f t="shared" ref="BW1442:BW1448" si="5478">BW1443</f>
        <v>0</v>
      </c>
      <c r="BX1442" s="22">
        <f t="shared" si="5399"/>
        <v>0</v>
      </c>
      <c r="BY1442" s="22">
        <f t="shared" si="5400"/>
        <v>204701.4</v>
      </c>
      <c r="BZ1442" s="22">
        <f t="shared" si="5401"/>
        <v>0</v>
      </c>
      <c r="CA1442" s="22">
        <f t="shared" ref="CA1442:CA1448" si="5479">CA1443</f>
        <v>1979.1949999999999</v>
      </c>
      <c r="CB1442" s="22">
        <f t="shared" ref="CB1442:CB1448" si="5480">CB1443</f>
        <v>-150597</v>
      </c>
      <c r="CC1442" s="22">
        <f t="shared" ref="CC1442:CC1448" si="5481">CC1443</f>
        <v>0</v>
      </c>
      <c r="CD1442" s="22">
        <f t="shared" si="5262"/>
        <v>1979.1949999999999</v>
      </c>
      <c r="CE1442" s="22">
        <f t="shared" ref="CE1442:CE1448" si="5482">CE1443</f>
        <v>0</v>
      </c>
      <c r="CF1442" s="34">
        <f t="shared" si="5358"/>
        <v>1979.1949999999999</v>
      </c>
      <c r="CG1442" s="22">
        <f t="shared" si="5264"/>
        <v>54104.399999999994</v>
      </c>
      <c r="CH1442" s="22">
        <f t="shared" ref="CH1442:CM1448" si="5483">CH1443</f>
        <v>0</v>
      </c>
      <c r="CI1442" s="22">
        <f t="shared" si="5359"/>
        <v>54104.399999999994</v>
      </c>
      <c r="CJ1442" s="22">
        <f t="shared" si="5266"/>
        <v>0</v>
      </c>
      <c r="CK1442" s="22">
        <f t="shared" si="5483"/>
        <v>0</v>
      </c>
      <c r="CL1442" s="22">
        <f t="shared" si="5360"/>
        <v>0</v>
      </c>
      <c r="CM1442" s="22">
        <f t="shared" si="5483"/>
        <v>0</v>
      </c>
      <c r="CN1442" s="15"/>
      <c r="CO1442" s="35"/>
      <c r="CU1442" s="5" t="s">
        <v>31</v>
      </c>
    </row>
    <row r="1443" spans="1:99" ht="31.2" x14ac:dyDescent="0.3">
      <c r="A1443" s="36" t="s">
        <v>809</v>
      </c>
      <c r="B1443" s="16">
        <v>200</v>
      </c>
      <c r="C1443" s="32"/>
      <c r="D1443" s="32"/>
      <c r="E1443" s="33" t="s">
        <v>40</v>
      </c>
      <c r="F1443" s="22">
        <f t="shared" si="5442"/>
        <v>0</v>
      </c>
      <c r="G1443" s="22">
        <f t="shared" si="5443"/>
        <v>204701.4</v>
      </c>
      <c r="H1443" s="22">
        <f t="shared" si="5444"/>
        <v>0</v>
      </c>
      <c r="I1443" s="22">
        <f t="shared" si="5445"/>
        <v>0</v>
      </c>
      <c r="J1443" s="22">
        <f t="shared" si="5446"/>
        <v>0</v>
      </c>
      <c r="K1443" s="22">
        <f t="shared" si="5447"/>
        <v>0</v>
      </c>
      <c r="L1443" s="22">
        <f t="shared" si="5413"/>
        <v>0</v>
      </c>
      <c r="M1443" s="22">
        <f t="shared" si="5414"/>
        <v>204701.4</v>
      </c>
      <c r="N1443" s="22">
        <f t="shared" si="5415"/>
        <v>0</v>
      </c>
      <c r="O1443" s="22">
        <f t="shared" si="5448"/>
        <v>0</v>
      </c>
      <c r="P1443" s="22">
        <f t="shared" si="5449"/>
        <v>0</v>
      </c>
      <c r="Q1443" s="22">
        <f t="shared" si="5450"/>
        <v>0</v>
      </c>
      <c r="R1443" s="22">
        <f t="shared" si="5419"/>
        <v>0</v>
      </c>
      <c r="S1443" s="22">
        <f t="shared" si="5420"/>
        <v>204701.4</v>
      </c>
      <c r="T1443" s="22">
        <f t="shared" si="5421"/>
        <v>0</v>
      </c>
      <c r="U1443" s="22">
        <f t="shared" si="5451"/>
        <v>0</v>
      </c>
      <c r="V1443" s="22">
        <f t="shared" si="5452"/>
        <v>0</v>
      </c>
      <c r="W1443" s="22">
        <f t="shared" si="5453"/>
        <v>0</v>
      </c>
      <c r="X1443" s="22">
        <f t="shared" si="5425"/>
        <v>0</v>
      </c>
      <c r="Y1443" s="22">
        <f t="shared" si="5426"/>
        <v>204701.4</v>
      </c>
      <c r="Z1443" s="22">
        <f t="shared" si="5427"/>
        <v>0</v>
      </c>
      <c r="AA1443" s="22">
        <f t="shared" si="5454"/>
        <v>0</v>
      </c>
      <c r="AB1443" s="22">
        <f t="shared" si="5455"/>
        <v>0</v>
      </c>
      <c r="AC1443" s="22">
        <f t="shared" si="5456"/>
        <v>0</v>
      </c>
      <c r="AD1443" s="22">
        <f t="shared" si="5431"/>
        <v>0</v>
      </c>
      <c r="AE1443" s="22">
        <f t="shared" si="5432"/>
        <v>204701.4</v>
      </c>
      <c r="AF1443" s="22">
        <f t="shared" si="5433"/>
        <v>0</v>
      </c>
      <c r="AG1443" s="22">
        <f t="shared" si="5457"/>
        <v>0</v>
      </c>
      <c r="AH1443" s="22">
        <f t="shared" si="5458"/>
        <v>0</v>
      </c>
      <c r="AI1443" s="22">
        <f t="shared" si="5459"/>
        <v>0</v>
      </c>
      <c r="AJ1443" s="22">
        <f t="shared" si="5437"/>
        <v>0</v>
      </c>
      <c r="AK1443" s="22">
        <f t="shared" si="5438"/>
        <v>204701.4</v>
      </c>
      <c r="AL1443" s="22">
        <f t="shared" si="5439"/>
        <v>0</v>
      </c>
      <c r="AM1443" s="22">
        <f t="shared" si="5460"/>
        <v>0</v>
      </c>
      <c r="AN1443" s="22">
        <f t="shared" si="5461"/>
        <v>0</v>
      </c>
      <c r="AO1443" s="22">
        <f t="shared" si="5462"/>
        <v>0</v>
      </c>
      <c r="AP1443" s="22">
        <f t="shared" si="5365"/>
        <v>0</v>
      </c>
      <c r="AQ1443" s="22">
        <f t="shared" si="5366"/>
        <v>204701.4</v>
      </c>
      <c r="AR1443" s="22">
        <f t="shared" si="5367"/>
        <v>0</v>
      </c>
      <c r="AS1443" s="22">
        <f t="shared" si="5463"/>
        <v>0</v>
      </c>
      <c r="AT1443" s="22">
        <f t="shared" si="5464"/>
        <v>0</v>
      </c>
      <c r="AU1443" s="22">
        <f t="shared" si="5465"/>
        <v>0</v>
      </c>
      <c r="AV1443" s="22">
        <f t="shared" si="5371"/>
        <v>0</v>
      </c>
      <c r="AW1443" s="22">
        <f t="shared" si="5372"/>
        <v>204701.4</v>
      </c>
      <c r="AX1443" s="22">
        <f t="shared" si="5373"/>
        <v>0</v>
      </c>
      <c r="AY1443" s="22">
        <f t="shared" si="5466"/>
        <v>0</v>
      </c>
      <c r="AZ1443" s="22">
        <f t="shared" si="5467"/>
        <v>0</v>
      </c>
      <c r="BA1443" s="22">
        <f t="shared" si="5468"/>
        <v>0</v>
      </c>
      <c r="BB1443" s="22">
        <f t="shared" si="5377"/>
        <v>0</v>
      </c>
      <c r="BC1443" s="22">
        <f t="shared" si="5378"/>
        <v>204701.4</v>
      </c>
      <c r="BD1443" s="22">
        <f t="shared" si="5379"/>
        <v>0</v>
      </c>
      <c r="BE1443" s="22">
        <f t="shared" si="5469"/>
        <v>0</v>
      </c>
      <c r="BF1443" s="22">
        <f t="shared" si="5470"/>
        <v>0</v>
      </c>
      <c r="BG1443" s="22">
        <f t="shared" si="5471"/>
        <v>0</v>
      </c>
      <c r="BH1443" s="22">
        <f t="shared" si="5383"/>
        <v>0</v>
      </c>
      <c r="BI1443" s="22">
        <f t="shared" si="5384"/>
        <v>204701.4</v>
      </c>
      <c r="BJ1443" s="22">
        <f t="shared" si="5385"/>
        <v>0</v>
      </c>
      <c r="BK1443" s="22">
        <f t="shared" si="5472"/>
        <v>0</v>
      </c>
      <c r="BL1443" s="22">
        <f t="shared" si="5473"/>
        <v>0</v>
      </c>
      <c r="BM1443" s="22">
        <f t="shared" si="5474"/>
        <v>0</v>
      </c>
      <c r="BN1443" s="22">
        <f t="shared" si="5389"/>
        <v>0</v>
      </c>
      <c r="BO1443" s="22">
        <f t="shared" si="5390"/>
        <v>204701.4</v>
      </c>
      <c r="BP1443" s="22">
        <f t="shared" si="5391"/>
        <v>0</v>
      </c>
      <c r="BQ1443" s="22">
        <f t="shared" si="5475"/>
        <v>0</v>
      </c>
      <c r="BR1443" s="22">
        <f t="shared" si="5476"/>
        <v>0</v>
      </c>
      <c r="BS1443" s="22">
        <f t="shared" si="5394"/>
        <v>0</v>
      </c>
      <c r="BT1443" s="22">
        <f t="shared" si="5395"/>
        <v>204701.4</v>
      </c>
      <c r="BU1443" s="22">
        <f t="shared" si="5396"/>
        <v>0</v>
      </c>
      <c r="BV1443" s="22">
        <f t="shared" si="5477"/>
        <v>0</v>
      </c>
      <c r="BW1443" s="22">
        <f t="shared" si="5478"/>
        <v>0</v>
      </c>
      <c r="BX1443" s="22">
        <f t="shared" si="5399"/>
        <v>0</v>
      </c>
      <c r="BY1443" s="22">
        <f t="shared" si="5400"/>
        <v>204701.4</v>
      </c>
      <c r="BZ1443" s="22">
        <f t="shared" si="5401"/>
        <v>0</v>
      </c>
      <c r="CA1443" s="22">
        <f t="shared" si="5479"/>
        <v>1979.1949999999999</v>
      </c>
      <c r="CB1443" s="22">
        <f t="shared" si="5480"/>
        <v>-150597</v>
      </c>
      <c r="CC1443" s="22">
        <f t="shared" si="5481"/>
        <v>0</v>
      </c>
      <c r="CD1443" s="22">
        <f t="shared" si="5262"/>
        <v>1979.1949999999999</v>
      </c>
      <c r="CE1443" s="22">
        <f t="shared" si="5482"/>
        <v>0</v>
      </c>
      <c r="CF1443" s="34">
        <f t="shared" si="5358"/>
        <v>1979.1949999999999</v>
      </c>
      <c r="CG1443" s="22">
        <f t="shared" si="5264"/>
        <v>54104.399999999994</v>
      </c>
      <c r="CH1443" s="22">
        <f t="shared" si="5483"/>
        <v>0</v>
      </c>
      <c r="CI1443" s="22">
        <f t="shared" si="5359"/>
        <v>54104.399999999994</v>
      </c>
      <c r="CJ1443" s="22">
        <f t="shared" si="5266"/>
        <v>0</v>
      </c>
      <c r="CK1443" s="22">
        <f t="shared" si="5483"/>
        <v>0</v>
      </c>
      <c r="CL1443" s="22">
        <f t="shared" si="5360"/>
        <v>0</v>
      </c>
      <c r="CM1443" s="22">
        <f t="shared" si="5483"/>
        <v>0</v>
      </c>
      <c r="CN1443" s="15"/>
      <c r="CO1443" s="35"/>
      <c r="CS1443" s="5" t="s">
        <v>29</v>
      </c>
    </row>
    <row r="1444" spans="1:99" ht="46.8" x14ac:dyDescent="0.3">
      <c r="A1444" s="36" t="s">
        <v>809</v>
      </c>
      <c r="B1444" s="16">
        <v>240</v>
      </c>
      <c r="C1444" s="32"/>
      <c r="D1444" s="32"/>
      <c r="E1444" s="33" t="s">
        <v>41</v>
      </c>
      <c r="F1444" s="22">
        <f t="shared" si="5442"/>
        <v>0</v>
      </c>
      <c r="G1444" s="22">
        <f t="shared" si="5443"/>
        <v>204701.4</v>
      </c>
      <c r="H1444" s="22">
        <f t="shared" si="5444"/>
        <v>0</v>
      </c>
      <c r="I1444" s="22">
        <f t="shared" si="5445"/>
        <v>0</v>
      </c>
      <c r="J1444" s="22">
        <f t="shared" si="5446"/>
        <v>0</v>
      </c>
      <c r="K1444" s="22">
        <f t="shared" si="5447"/>
        <v>0</v>
      </c>
      <c r="L1444" s="22">
        <f t="shared" si="5413"/>
        <v>0</v>
      </c>
      <c r="M1444" s="22">
        <f t="shared" si="5414"/>
        <v>204701.4</v>
      </c>
      <c r="N1444" s="22">
        <f t="shared" si="5415"/>
        <v>0</v>
      </c>
      <c r="O1444" s="22">
        <f t="shared" si="5448"/>
        <v>0</v>
      </c>
      <c r="P1444" s="22">
        <f t="shared" si="5449"/>
        <v>0</v>
      </c>
      <c r="Q1444" s="22">
        <f t="shared" si="5450"/>
        <v>0</v>
      </c>
      <c r="R1444" s="22">
        <f t="shared" si="5419"/>
        <v>0</v>
      </c>
      <c r="S1444" s="22">
        <f t="shared" si="5420"/>
        <v>204701.4</v>
      </c>
      <c r="T1444" s="22">
        <f t="shared" si="5421"/>
        <v>0</v>
      </c>
      <c r="U1444" s="22">
        <f t="shared" si="5451"/>
        <v>0</v>
      </c>
      <c r="V1444" s="22">
        <f t="shared" si="5452"/>
        <v>0</v>
      </c>
      <c r="W1444" s="22">
        <f t="shared" si="5453"/>
        <v>0</v>
      </c>
      <c r="X1444" s="22">
        <f t="shared" si="5425"/>
        <v>0</v>
      </c>
      <c r="Y1444" s="22">
        <f t="shared" si="5426"/>
        <v>204701.4</v>
      </c>
      <c r="Z1444" s="22">
        <f t="shared" si="5427"/>
        <v>0</v>
      </c>
      <c r="AA1444" s="22">
        <f t="shared" si="5454"/>
        <v>0</v>
      </c>
      <c r="AB1444" s="22">
        <f t="shared" si="5455"/>
        <v>0</v>
      </c>
      <c r="AC1444" s="22">
        <f t="shared" si="5456"/>
        <v>0</v>
      </c>
      <c r="AD1444" s="22">
        <f t="shared" si="5431"/>
        <v>0</v>
      </c>
      <c r="AE1444" s="22">
        <f t="shared" si="5432"/>
        <v>204701.4</v>
      </c>
      <c r="AF1444" s="22">
        <f t="shared" si="5433"/>
        <v>0</v>
      </c>
      <c r="AG1444" s="22">
        <f t="shared" si="5457"/>
        <v>0</v>
      </c>
      <c r="AH1444" s="22">
        <f t="shared" si="5458"/>
        <v>0</v>
      </c>
      <c r="AI1444" s="22">
        <f t="shared" si="5459"/>
        <v>0</v>
      </c>
      <c r="AJ1444" s="22">
        <f t="shared" si="5437"/>
        <v>0</v>
      </c>
      <c r="AK1444" s="22">
        <f t="shared" si="5438"/>
        <v>204701.4</v>
      </c>
      <c r="AL1444" s="22">
        <f t="shared" si="5439"/>
        <v>0</v>
      </c>
      <c r="AM1444" s="22">
        <f t="shared" si="5460"/>
        <v>0</v>
      </c>
      <c r="AN1444" s="22">
        <f t="shared" si="5461"/>
        <v>0</v>
      </c>
      <c r="AO1444" s="22">
        <f t="shared" si="5462"/>
        <v>0</v>
      </c>
      <c r="AP1444" s="22">
        <f t="shared" si="5365"/>
        <v>0</v>
      </c>
      <c r="AQ1444" s="22">
        <f t="shared" si="5366"/>
        <v>204701.4</v>
      </c>
      <c r="AR1444" s="22">
        <f t="shared" si="5367"/>
        <v>0</v>
      </c>
      <c r="AS1444" s="22">
        <f t="shared" si="5463"/>
        <v>0</v>
      </c>
      <c r="AT1444" s="22">
        <f t="shared" si="5464"/>
        <v>0</v>
      </c>
      <c r="AU1444" s="22">
        <f t="shared" si="5465"/>
        <v>0</v>
      </c>
      <c r="AV1444" s="22">
        <f t="shared" si="5371"/>
        <v>0</v>
      </c>
      <c r="AW1444" s="22">
        <f t="shared" si="5372"/>
        <v>204701.4</v>
      </c>
      <c r="AX1444" s="22">
        <f t="shared" si="5373"/>
        <v>0</v>
      </c>
      <c r="AY1444" s="22">
        <f t="shared" si="5466"/>
        <v>0</v>
      </c>
      <c r="AZ1444" s="22">
        <f t="shared" si="5467"/>
        <v>0</v>
      </c>
      <c r="BA1444" s="22">
        <f t="shared" si="5468"/>
        <v>0</v>
      </c>
      <c r="BB1444" s="22">
        <f t="shared" si="5377"/>
        <v>0</v>
      </c>
      <c r="BC1444" s="22">
        <f t="shared" si="5378"/>
        <v>204701.4</v>
      </c>
      <c r="BD1444" s="22">
        <f t="shared" si="5379"/>
        <v>0</v>
      </c>
      <c r="BE1444" s="22">
        <f t="shared" si="5469"/>
        <v>0</v>
      </c>
      <c r="BF1444" s="22">
        <f t="shared" si="5470"/>
        <v>0</v>
      </c>
      <c r="BG1444" s="22">
        <f t="shared" si="5471"/>
        <v>0</v>
      </c>
      <c r="BH1444" s="22">
        <f t="shared" si="5383"/>
        <v>0</v>
      </c>
      <c r="BI1444" s="22">
        <f t="shared" si="5384"/>
        <v>204701.4</v>
      </c>
      <c r="BJ1444" s="22">
        <f t="shared" si="5385"/>
        <v>0</v>
      </c>
      <c r="BK1444" s="22">
        <f t="shared" si="5472"/>
        <v>0</v>
      </c>
      <c r="BL1444" s="22">
        <f t="shared" si="5473"/>
        <v>0</v>
      </c>
      <c r="BM1444" s="22">
        <f t="shared" si="5474"/>
        <v>0</v>
      </c>
      <c r="BN1444" s="22">
        <f t="shared" si="5389"/>
        <v>0</v>
      </c>
      <c r="BO1444" s="22">
        <f t="shared" si="5390"/>
        <v>204701.4</v>
      </c>
      <c r="BP1444" s="22">
        <f t="shared" si="5391"/>
        <v>0</v>
      </c>
      <c r="BQ1444" s="22">
        <f t="shared" si="5475"/>
        <v>0</v>
      </c>
      <c r="BR1444" s="22">
        <f t="shared" si="5476"/>
        <v>0</v>
      </c>
      <c r="BS1444" s="22">
        <f t="shared" si="5394"/>
        <v>0</v>
      </c>
      <c r="BT1444" s="22">
        <f t="shared" si="5395"/>
        <v>204701.4</v>
      </c>
      <c r="BU1444" s="22">
        <f t="shared" si="5396"/>
        <v>0</v>
      </c>
      <c r="BV1444" s="22">
        <f t="shared" si="5477"/>
        <v>0</v>
      </c>
      <c r="BW1444" s="22">
        <f t="shared" si="5478"/>
        <v>0</v>
      </c>
      <c r="BX1444" s="22">
        <f t="shared" si="5399"/>
        <v>0</v>
      </c>
      <c r="BY1444" s="22">
        <f t="shared" si="5400"/>
        <v>204701.4</v>
      </c>
      <c r="BZ1444" s="22">
        <f t="shared" si="5401"/>
        <v>0</v>
      </c>
      <c r="CA1444" s="22">
        <f t="shared" si="5479"/>
        <v>1979.1949999999999</v>
      </c>
      <c r="CB1444" s="22">
        <f t="shared" si="5480"/>
        <v>-150597</v>
      </c>
      <c r="CC1444" s="22">
        <f t="shared" si="5481"/>
        <v>0</v>
      </c>
      <c r="CD1444" s="22">
        <f t="shared" si="5262"/>
        <v>1979.1949999999999</v>
      </c>
      <c r="CE1444" s="22">
        <f t="shared" si="5482"/>
        <v>0</v>
      </c>
      <c r="CF1444" s="34">
        <f t="shared" si="5358"/>
        <v>1979.1949999999999</v>
      </c>
      <c r="CG1444" s="22">
        <f t="shared" si="5264"/>
        <v>54104.399999999994</v>
      </c>
      <c r="CH1444" s="22">
        <f t="shared" si="5483"/>
        <v>0</v>
      </c>
      <c r="CI1444" s="22">
        <f t="shared" si="5359"/>
        <v>54104.399999999994</v>
      </c>
      <c r="CJ1444" s="22">
        <f t="shared" si="5266"/>
        <v>0</v>
      </c>
      <c r="CK1444" s="22">
        <f t="shared" si="5483"/>
        <v>0</v>
      </c>
      <c r="CL1444" s="22">
        <f t="shared" si="5360"/>
        <v>0</v>
      </c>
      <c r="CM1444" s="22">
        <f t="shared" si="5483"/>
        <v>0</v>
      </c>
      <c r="CN1444" s="15"/>
      <c r="CO1444" s="35"/>
      <c r="CT1444" s="5" t="s">
        <v>30</v>
      </c>
    </row>
    <row r="1445" spans="1:99" x14ac:dyDescent="0.3">
      <c r="A1445" s="36" t="s">
        <v>809</v>
      </c>
      <c r="B1445" s="16">
        <v>240</v>
      </c>
      <c r="C1445" s="32" t="s">
        <v>66</v>
      </c>
      <c r="D1445" s="32" t="s">
        <v>67</v>
      </c>
      <c r="E1445" s="33" t="s">
        <v>68</v>
      </c>
      <c r="F1445" s="22"/>
      <c r="G1445" s="22">
        <v>204701.4</v>
      </c>
      <c r="H1445" s="22"/>
      <c r="I1445" s="22"/>
      <c r="J1445" s="22"/>
      <c r="K1445" s="22"/>
      <c r="L1445" s="22">
        <f t="shared" si="5413"/>
        <v>0</v>
      </c>
      <c r="M1445" s="22">
        <f t="shared" si="5414"/>
        <v>204701.4</v>
      </c>
      <c r="N1445" s="22">
        <f t="shared" si="5415"/>
        <v>0</v>
      </c>
      <c r="O1445" s="22"/>
      <c r="P1445" s="22"/>
      <c r="Q1445" s="22"/>
      <c r="R1445" s="22">
        <f t="shared" si="5419"/>
        <v>0</v>
      </c>
      <c r="S1445" s="22">
        <f t="shared" si="5420"/>
        <v>204701.4</v>
      </c>
      <c r="T1445" s="22">
        <f t="shared" si="5421"/>
        <v>0</v>
      </c>
      <c r="U1445" s="22"/>
      <c r="V1445" s="22"/>
      <c r="W1445" s="22"/>
      <c r="X1445" s="22">
        <f t="shared" si="5425"/>
        <v>0</v>
      </c>
      <c r="Y1445" s="22">
        <f t="shared" si="5426"/>
        <v>204701.4</v>
      </c>
      <c r="Z1445" s="22">
        <f t="shared" si="5427"/>
        <v>0</v>
      </c>
      <c r="AA1445" s="22"/>
      <c r="AB1445" s="22"/>
      <c r="AC1445" s="22"/>
      <c r="AD1445" s="22">
        <f t="shared" si="5431"/>
        <v>0</v>
      </c>
      <c r="AE1445" s="22">
        <f t="shared" si="5432"/>
        <v>204701.4</v>
      </c>
      <c r="AF1445" s="22">
        <f t="shared" si="5433"/>
        <v>0</v>
      </c>
      <c r="AG1445" s="22"/>
      <c r="AH1445" s="22"/>
      <c r="AI1445" s="22"/>
      <c r="AJ1445" s="22">
        <f t="shared" si="5437"/>
        <v>0</v>
      </c>
      <c r="AK1445" s="22">
        <f t="shared" si="5438"/>
        <v>204701.4</v>
      </c>
      <c r="AL1445" s="22">
        <f t="shared" si="5439"/>
        <v>0</v>
      </c>
      <c r="AM1445" s="22"/>
      <c r="AN1445" s="22"/>
      <c r="AO1445" s="22"/>
      <c r="AP1445" s="22">
        <f t="shared" si="5365"/>
        <v>0</v>
      </c>
      <c r="AQ1445" s="22">
        <f t="shared" si="5366"/>
        <v>204701.4</v>
      </c>
      <c r="AR1445" s="22">
        <f t="shared" si="5367"/>
        <v>0</v>
      </c>
      <c r="AS1445" s="22"/>
      <c r="AT1445" s="22"/>
      <c r="AU1445" s="22"/>
      <c r="AV1445" s="22">
        <f t="shared" si="5371"/>
        <v>0</v>
      </c>
      <c r="AW1445" s="22">
        <f t="shared" si="5372"/>
        <v>204701.4</v>
      </c>
      <c r="AX1445" s="22">
        <f t="shared" si="5373"/>
        <v>0</v>
      </c>
      <c r="AY1445" s="22"/>
      <c r="AZ1445" s="22"/>
      <c r="BA1445" s="22"/>
      <c r="BB1445" s="22">
        <f t="shared" si="5377"/>
        <v>0</v>
      </c>
      <c r="BC1445" s="22">
        <f t="shared" si="5378"/>
        <v>204701.4</v>
      </c>
      <c r="BD1445" s="22">
        <f t="shared" si="5379"/>
        <v>0</v>
      </c>
      <c r="BE1445" s="22"/>
      <c r="BF1445" s="22"/>
      <c r="BG1445" s="22"/>
      <c r="BH1445" s="22">
        <f t="shared" si="5383"/>
        <v>0</v>
      </c>
      <c r="BI1445" s="22">
        <f t="shared" si="5384"/>
        <v>204701.4</v>
      </c>
      <c r="BJ1445" s="22">
        <f t="shared" si="5385"/>
        <v>0</v>
      </c>
      <c r="BK1445" s="22"/>
      <c r="BL1445" s="22"/>
      <c r="BM1445" s="22"/>
      <c r="BN1445" s="22">
        <f t="shared" si="5389"/>
        <v>0</v>
      </c>
      <c r="BO1445" s="22">
        <f t="shared" si="5390"/>
        <v>204701.4</v>
      </c>
      <c r="BP1445" s="22">
        <f t="shared" si="5391"/>
        <v>0</v>
      </c>
      <c r="BQ1445" s="22"/>
      <c r="BR1445" s="22"/>
      <c r="BS1445" s="22">
        <f t="shared" si="5394"/>
        <v>0</v>
      </c>
      <c r="BT1445" s="22">
        <f t="shared" si="5395"/>
        <v>204701.4</v>
      </c>
      <c r="BU1445" s="22">
        <f t="shared" si="5396"/>
        <v>0</v>
      </c>
      <c r="BV1445" s="22"/>
      <c r="BW1445" s="22"/>
      <c r="BX1445" s="22">
        <f t="shared" si="5399"/>
        <v>0</v>
      </c>
      <c r="BY1445" s="22">
        <f t="shared" si="5400"/>
        <v>204701.4</v>
      </c>
      <c r="BZ1445" s="22">
        <f t="shared" si="5401"/>
        <v>0</v>
      </c>
      <c r="CA1445" s="22">
        <v>1979.1949999999999</v>
      </c>
      <c r="CB1445" s="22">
        <f>-597-150000</f>
        <v>-150597</v>
      </c>
      <c r="CC1445" s="22"/>
      <c r="CD1445" s="22">
        <f t="shared" si="5262"/>
        <v>1979.1949999999999</v>
      </c>
      <c r="CE1445" s="22"/>
      <c r="CF1445" s="34">
        <f t="shared" si="5358"/>
        <v>1979.1949999999999</v>
      </c>
      <c r="CG1445" s="22">
        <f t="shared" si="5264"/>
        <v>54104.399999999994</v>
      </c>
      <c r="CH1445" s="22"/>
      <c r="CI1445" s="22">
        <f t="shared" si="5359"/>
        <v>54104.399999999994</v>
      </c>
      <c r="CJ1445" s="22">
        <f t="shared" si="5266"/>
        <v>0</v>
      </c>
      <c r="CK1445" s="22"/>
      <c r="CL1445" s="22">
        <f t="shared" si="5360"/>
        <v>0</v>
      </c>
      <c r="CM1445" s="22"/>
      <c r="CN1445" s="15"/>
      <c r="CO1445" s="35"/>
    </row>
    <row r="1446" spans="1:99" x14ac:dyDescent="0.3">
      <c r="A1446" s="36" t="s">
        <v>811</v>
      </c>
      <c r="B1446" s="16"/>
      <c r="C1446" s="32"/>
      <c r="D1446" s="32"/>
      <c r="E1446" s="33" t="s">
        <v>711</v>
      </c>
      <c r="F1446" s="22">
        <f t="shared" si="5442"/>
        <v>0</v>
      </c>
      <c r="G1446" s="22">
        <f t="shared" si="5443"/>
        <v>0</v>
      </c>
      <c r="H1446" s="22">
        <f t="shared" si="5444"/>
        <v>0</v>
      </c>
      <c r="I1446" s="22">
        <f t="shared" si="5445"/>
        <v>0</v>
      </c>
      <c r="J1446" s="22">
        <f t="shared" si="5446"/>
        <v>0</v>
      </c>
      <c r="K1446" s="22">
        <f t="shared" si="5447"/>
        <v>0</v>
      </c>
      <c r="L1446" s="22">
        <f t="shared" si="5413"/>
        <v>0</v>
      </c>
      <c r="M1446" s="22">
        <f t="shared" si="5414"/>
        <v>0</v>
      </c>
      <c r="N1446" s="22">
        <f t="shared" si="5415"/>
        <v>0</v>
      </c>
      <c r="O1446" s="22">
        <f t="shared" si="5448"/>
        <v>601.00199999999995</v>
      </c>
      <c r="P1446" s="22">
        <f t="shared" si="5449"/>
        <v>0</v>
      </c>
      <c r="Q1446" s="22">
        <f t="shared" si="5450"/>
        <v>0</v>
      </c>
      <c r="R1446" s="22">
        <f t="shared" si="5419"/>
        <v>601.00199999999995</v>
      </c>
      <c r="S1446" s="22">
        <f t="shared" si="5420"/>
        <v>0</v>
      </c>
      <c r="T1446" s="22">
        <f t="shared" si="5421"/>
        <v>0</v>
      </c>
      <c r="U1446" s="22">
        <f t="shared" si="5451"/>
        <v>0</v>
      </c>
      <c r="V1446" s="22">
        <f t="shared" si="5452"/>
        <v>0</v>
      </c>
      <c r="W1446" s="22">
        <f t="shared" si="5453"/>
        <v>0</v>
      </c>
      <c r="X1446" s="22">
        <f t="shared" si="5425"/>
        <v>601.00199999999995</v>
      </c>
      <c r="Y1446" s="22">
        <f t="shared" si="5426"/>
        <v>0</v>
      </c>
      <c r="Z1446" s="22">
        <f t="shared" si="5427"/>
        <v>0</v>
      </c>
      <c r="AA1446" s="22">
        <f t="shared" si="5454"/>
        <v>0</v>
      </c>
      <c r="AB1446" s="22">
        <f t="shared" si="5455"/>
        <v>0</v>
      </c>
      <c r="AC1446" s="22">
        <f t="shared" si="5456"/>
        <v>0</v>
      </c>
      <c r="AD1446" s="22">
        <f t="shared" si="5431"/>
        <v>601.00199999999995</v>
      </c>
      <c r="AE1446" s="22">
        <f t="shared" si="5432"/>
        <v>0</v>
      </c>
      <c r="AF1446" s="22">
        <f t="shared" si="5433"/>
        <v>0</v>
      </c>
      <c r="AG1446" s="22">
        <f t="shared" si="5457"/>
        <v>0</v>
      </c>
      <c r="AH1446" s="22">
        <f t="shared" si="5458"/>
        <v>0</v>
      </c>
      <c r="AI1446" s="22">
        <f t="shared" si="5459"/>
        <v>0</v>
      </c>
      <c r="AJ1446" s="22">
        <f t="shared" si="5437"/>
        <v>601.00199999999995</v>
      </c>
      <c r="AK1446" s="22">
        <f t="shared" si="5438"/>
        <v>0</v>
      </c>
      <c r="AL1446" s="22">
        <f t="shared" si="5439"/>
        <v>0</v>
      </c>
      <c r="AM1446" s="22">
        <f t="shared" si="5460"/>
        <v>0</v>
      </c>
      <c r="AN1446" s="22">
        <f t="shared" si="5461"/>
        <v>0</v>
      </c>
      <c r="AO1446" s="22">
        <f t="shared" si="5462"/>
        <v>0</v>
      </c>
      <c r="AP1446" s="22">
        <f t="shared" si="5365"/>
        <v>601.00199999999995</v>
      </c>
      <c r="AQ1446" s="22">
        <f t="shared" si="5366"/>
        <v>0</v>
      </c>
      <c r="AR1446" s="22">
        <f t="shared" si="5367"/>
        <v>0</v>
      </c>
      <c r="AS1446" s="22">
        <f t="shared" si="5463"/>
        <v>0</v>
      </c>
      <c r="AT1446" s="22">
        <f t="shared" si="5464"/>
        <v>0</v>
      </c>
      <c r="AU1446" s="22">
        <f t="shared" si="5465"/>
        <v>0</v>
      </c>
      <c r="AV1446" s="22">
        <f t="shared" si="5371"/>
        <v>601.00199999999995</v>
      </c>
      <c r="AW1446" s="22">
        <f t="shared" si="5372"/>
        <v>0</v>
      </c>
      <c r="AX1446" s="22">
        <f t="shared" si="5373"/>
        <v>0</v>
      </c>
      <c r="AY1446" s="22">
        <f t="shared" si="5466"/>
        <v>0</v>
      </c>
      <c r="AZ1446" s="22">
        <f t="shared" si="5467"/>
        <v>0</v>
      </c>
      <c r="BA1446" s="22">
        <f t="shared" si="5468"/>
        <v>0</v>
      </c>
      <c r="BB1446" s="22">
        <f t="shared" si="5377"/>
        <v>601.00199999999995</v>
      </c>
      <c r="BC1446" s="22">
        <f t="shared" si="5378"/>
        <v>0</v>
      </c>
      <c r="BD1446" s="22">
        <f t="shared" si="5379"/>
        <v>0</v>
      </c>
      <c r="BE1446" s="22">
        <f t="shared" si="5469"/>
        <v>0</v>
      </c>
      <c r="BF1446" s="22">
        <f t="shared" si="5470"/>
        <v>0</v>
      </c>
      <c r="BG1446" s="22">
        <f t="shared" si="5471"/>
        <v>0</v>
      </c>
      <c r="BH1446" s="22">
        <f t="shared" si="5383"/>
        <v>601.00199999999995</v>
      </c>
      <c r="BI1446" s="22">
        <f t="shared" si="5384"/>
        <v>0</v>
      </c>
      <c r="BJ1446" s="22">
        <f t="shared" si="5385"/>
        <v>0</v>
      </c>
      <c r="BK1446" s="22">
        <f t="shared" si="5472"/>
        <v>0</v>
      </c>
      <c r="BL1446" s="22">
        <f t="shared" si="5473"/>
        <v>0</v>
      </c>
      <c r="BM1446" s="22">
        <f t="shared" si="5474"/>
        <v>0</v>
      </c>
      <c r="BN1446" s="22">
        <f t="shared" si="5389"/>
        <v>601.00199999999995</v>
      </c>
      <c r="BO1446" s="22">
        <f t="shared" si="5390"/>
        <v>0</v>
      </c>
      <c r="BP1446" s="22">
        <f t="shared" si="5391"/>
        <v>0</v>
      </c>
      <c r="BQ1446" s="22">
        <f t="shared" si="5475"/>
        <v>0</v>
      </c>
      <c r="BR1446" s="22">
        <f t="shared" si="5476"/>
        <v>0</v>
      </c>
      <c r="BS1446" s="22">
        <f t="shared" si="5394"/>
        <v>601.00199999999995</v>
      </c>
      <c r="BT1446" s="22">
        <f t="shared" si="5395"/>
        <v>0</v>
      </c>
      <c r="BU1446" s="22">
        <f t="shared" si="5396"/>
        <v>0</v>
      </c>
      <c r="BV1446" s="22">
        <f t="shared" si="5477"/>
        <v>0</v>
      </c>
      <c r="BW1446" s="22">
        <f t="shared" si="5478"/>
        <v>0</v>
      </c>
      <c r="BX1446" s="22">
        <f t="shared" si="5399"/>
        <v>601.00199999999995</v>
      </c>
      <c r="BY1446" s="22">
        <f t="shared" si="5400"/>
        <v>0</v>
      </c>
      <c r="BZ1446" s="22">
        <f t="shared" si="5401"/>
        <v>0</v>
      </c>
      <c r="CA1446" s="22">
        <f t="shared" si="5479"/>
        <v>0</v>
      </c>
      <c r="CB1446" s="22">
        <f t="shared" si="5480"/>
        <v>0</v>
      </c>
      <c r="CC1446" s="22">
        <f t="shared" si="5481"/>
        <v>0</v>
      </c>
      <c r="CD1446" s="22">
        <f t="shared" si="5262"/>
        <v>601.00199999999995</v>
      </c>
      <c r="CE1446" s="22">
        <f t="shared" si="5482"/>
        <v>0</v>
      </c>
      <c r="CF1446" s="34">
        <f t="shared" si="5358"/>
        <v>601.00199999999995</v>
      </c>
      <c r="CG1446" s="22">
        <f t="shared" si="5264"/>
        <v>0</v>
      </c>
      <c r="CH1446" s="22">
        <f t="shared" si="5483"/>
        <v>0</v>
      </c>
      <c r="CI1446" s="22">
        <f t="shared" si="5359"/>
        <v>0</v>
      </c>
      <c r="CJ1446" s="22">
        <f t="shared" si="5266"/>
        <v>0</v>
      </c>
      <c r="CK1446" s="22">
        <f t="shared" si="5483"/>
        <v>0</v>
      </c>
      <c r="CL1446" s="22">
        <f t="shared" si="5360"/>
        <v>0</v>
      </c>
      <c r="CM1446" s="22">
        <f t="shared" si="5483"/>
        <v>0</v>
      </c>
      <c r="CN1446" s="15"/>
      <c r="CO1446" s="35"/>
      <c r="CU1446" s="5" t="s">
        <v>31</v>
      </c>
    </row>
    <row r="1447" spans="1:99" ht="31.2" x14ac:dyDescent="0.3">
      <c r="A1447" s="36" t="s">
        <v>811</v>
      </c>
      <c r="B1447" s="16">
        <v>200</v>
      </c>
      <c r="C1447" s="32"/>
      <c r="D1447" s="32"/>
      <c r="E1447" s="33" t="s">
        <v>40</v>
      </c>
      <c r="F1447" s="22">
        <f t="shared" si="5442"/>
        <v>0</v>
      </c>
      <c r="G1447" s="22">
        <f t="shared" si="5443"/>
        <v>0</v>
      </c>
      <c r="H1447" s="22">
        <f t="shared" si="5444"/>
        <v>0</v>
      </c>
      <c r="I1447" s="22">
        <f t="shared" si="5445"/>
        <v>0</v>
      </c>
      <c r="J1447" s="22">
        <f t="shared" si="5446"/>
        <v>0</v>
      </c>
      <c r="K1447" s="22">
        <f t="shared" si="5447"/>
        <v>0</v>
      </c>
      <c r="L1447" s="22">
        <f t="shared" si="5413"/>
        <v>0</v>
      </c>
      <c r="M1447" s="22">
        <f t="shared" si="5414"/>
        <v>0</v>
      </c>
      <c r="N1447" s="22">
        <f t="shared" si="5415"/>
        <v>0</v>
      </c>
      <c r="O1447" s="22">
        <f t="shared" si="5448"/>
        <v>601.00199999999995</v>
      </c>
      <c r="P1447" s="22">
        <f t="shared" si="5449"/>
        <v>0</v>
      </c>
      <c r="Q1447" s="22">
        <f t="shared" si="5450"/>
        <v>0</v>
      </c>
      <c r="R1447" s="22">
        <f t="shared" si="5419"/>
        <v>601.00199999999995</v>
      </c>
      <c r="S1447" s="22">
        <f t="shared" si="5420"/>
        <v>0</v>
      </c>
      <c r="T1447" s="22">
        <f t="shared" si="5421"/>
        <v>0</v>
      </c>
      <c r="U1447" s="22">
        <f t="shared" si="5451"/>
        <v>0</v>
      </c>
      <c r="V1447" s="22">
        <f t="shared" si="5452"/>
        <v>0</v>
      </c>
      <c r="W1447" s="22">
        <f t="shared" si="5453"/>
        <v>0</v>
      </c>
      <c r="X1447" s="22">
        <f t="shared" si="5425"/>
        <v>601.00199999999995</v>
      </c>
      <c r="Y1447" s="22">
        <f t="shared" si="5426"/>
        <v>0</v>
      </c>
      <c r="Z1447" s="22">
        <f t="shared" si="5427"/>
        <v>0</v>
      </c>
      <c r="AA1447" s="22">
        <f t="shared" si="5454"/>
        <v>0</v>
      </c>
      <c r="AB1447" s="22">
        <f t="shared" si="5455"/>
        <v>0</v>
      </c>
      <c r="AC1447" s="22">
        <f t="shared" si="5456"/>
        <v>0</v>
      </c>
      <c r="AD1447" s="22">
        <f t="shared" si="5431"/>
        <v>601.00199999999995</v>
      </c>
      <c r="AE1447" s="22">
        <f t="shared" si="5432"/>
        <v>0</v>
      </c>
      <c r="AF1447" s="22">
        <f t="shared" si="5433"/>
        <v>0</v>
      </c>
      <c r="AG1447" s="22">
        <f t="shared" si="5457"/>
        <v>0</v>
      </c>
      <c r="AH1447" s="22">
        <f t="shared" si="5458"/>
        <v>0</v>
      </c>
      <c r="AI1447" s="22">
        <f t="shared" si="5459"/>
        <v>0</v>
      </c>
      <c r="AJ1447" s="22">
        <f t="shared" si="5437"/>
        <v>601.00199999999995</v>
      </c>
      <c r="AK1447" s="22">
        <f t="shared" si="5438"/>
        <v>0</v>
      </c>
      <c r="AL1447" s="22">
        <f t="shared" si="5439"/>
        <v>0</v>
      </c>
      <c r="AM1447" s="22">
        <f t="shared" si="5460"/>
        <v>0</v>
      </c>
      <c r="AN1447" s="22">
        <f t="shared" si="5461"/>
        <v>0</v>
      </c>
      <c r="AO1447" s="22">
        <f t="shared" si="5462"/>
        <v>0</v>
      </c>
      <c r="AP1447" s="22">
        <f t="shared" si="5365"/>
        <v>601.00199999999995</v>
      </c>
      <c r="AQ1447" s="22">
        <f t="shared" si="5366"/>
        <v>0</v>
      </c>
      <c r="AR1447" s="22">
        <f t="shared" si="5367"/>
        <v>0</v>
      </c>
      <c r="AS1447" s="22">
        <f t="shared" si="5463"/>
        <v>0</v>
      </c>
      <c r="AT1447" s="22">
        <f t="shared" si="5464"/>
        <v>0</v>
      </c>
      <c r="AU1447" s="22">
        <f t="shared" si="5465"/>
        <v>0</v>
      </c>
      <c r="AV1447" s="22">
        <f t="shared" si="5371"/>
        <v>601.00199999999995</v>
      </c>
      <c r="AW1447" s="22">
        <f t="shared" si="5372"/>
        <v>0</v>
      </c>
      <c r="AX1447" s="22">
        <f t="shared" si="5373"/>
        <v>0</v>
      </c>
      <c r="AY1447" s="22">
        <f t="shared" si="5466"/>
        <v>0</v>
      </c>
      <c r="AZ1447" s="22">
        <f t="shared" si="5467"/>
        <v>0</v>
      </c>
      <c r="BA1447" s="22">
        <f t="shared" si="5468"/>
        <v>0</v>
      </c>
      <c r="BB1447" s="22">
        <f t="shared" si="5377"/>
        <v>601.00199999999995</v>
      </c>
      <c r="BC1447" s="22">
        <f t="shared" si="5378"/>
        <v>0</v>
      </c>
      <c r="BD1447" s="22">
        <f t="shared" si="5379"/>
        <v>0</v>
      </c>
      <c r="BE1447" s="22">
        <f t="shared" si="5469"/>
        <v>0</v>
      </c>
      <c r="BF1447" s="22">
        <f t="shared" si="5470"/>
        <v>0</v>
      </c>
      <c r="BG1447" s="22">
        <f t="shared" si="5471"/>
        <v>0</v>
      </c>
      <c r="BH1447" s="22">
        <f t="shared" si="5383"/>
        <v>601.00199999999995</v>
      </c>
      <c r="BI1447" s="22">
        <f t="shared" si="5384"/>
        <v>0</v>
      </c>
      <c r="BJ1447" s="22">
        <f t="shared" si="5385"/>
        <v>0</v>
      </c>
      <c r="BK1447" s="22">
        <f t="shared" si="5472"/>
        <v>0</v>
      </c>
      <c r="BL1447" s="22">
        <f t="shared" si="5473"/>
        <v>0</v>
      </c>
      <c r="BM1447" s="22">
        <f t="shared" si="5474"/>
        <v>0</v>
      </c>
      <c r="BN1447" s="22">
        <f t="shared" si="5389"/>
        <v>601.00199999999995</v>
      </c>
      <c r="BO1447" s="22">
        <f t="shared" si="5390"/>
        <v>0</v>
      </c>
      <c r="BP1447" s="22">
        <f t="shared" si="5391"/>
        <v>0</v>
      </c>
      <c r="BQ1447" s="22">
        <f t="shared" si="5475"/>
        <v>0</v>
      </c>
      <c r="BR1447" s="22">
        <f t="shared" si="5476"/>
        <v>0</v>
      </c>
      <c r="BS1447" s="22">
        <f t="shared" si="5394"/>
        <v>601.00199999999995</v>
      </c>
      <c r="BT1447" s="22">
        <f t="shared" si="5395"/>
        <v>0</v>
      </c>
      <c r="BU1447" s="22">
        <f t="shared" si="5396"/>
        <v>0</v>
      </c>
      <c r="BV1447" s="22">
        <f t="shared" si="5477"/>
        <v>0</v>
      </c>
      <c r="BW1447" s="22">
        <f t="shared" si="5478"/>
        <v>0</v>
      </c>
      <c r="BX1447" s="22">
        <f t="shared" si="5399"/>
        <v>601.00199999999995</v>
      </c>
      <c r="BY1447" s="22">
        <f t="shared" si="5400"/>
        <v>0</v>
      </c>
      <c r="BZ1447" s="22">
        <f t="shared" si="5401"/>
        <v>0</v>
      </c>
      <c r="CA1447" s="22">
        <f t="shared" si="5479"/>
        <v>0</v>
      </c>
      <c r="CB1447" s="22">
        <f t="shared" si="5480"/>
        <v>0</v>
      </c>
      <c r="CC1447" s="22">
        <f t="shared" si="5481"/>
        <v>0</v>
      </c>
      <c r="CD1447" s="22">
        <f t="shared" si="5262"/>
        <v>601.00199999999995</v>
      </c>
      <c r="CE1447" s="22">
        <f t="shared" si="5482"/>
        <v>0</v>
      </c>
      <c r="CF1447" s="34">
        <f t="shared" si="5358"/>
        <v>601.00199999999995</v>
      </c>
      <c r="CG1447" s="22">
        <f t="shared" si="5264"/>
        <v>0</v>
      </c>
      <c r="CH1447" s="22">
        <f t="shared" si="5483"/>
        <v>0</v>
      </c>
      <c r="CI1447" s="22">
        <f t="shared" si="5359"/>
        <v>0</v>
      </c>
      <c r="CJ1447" s="22">
        <f t="shared" si="5266"/>
        <v>0</v>
      </c>
      <c r="CK1447" s="22">
        <f t="shared" si="5483"/>
        <v>0</v>
      </c>
      <c r="CL1447" s="22">
        <f t="shared" si="5360"/>
        <v>0</v>
      </c>
      <c r="CM1447" s="22">
        <f t="shared" si="5483"/>
        <v>0</v>
      </c>
      <c r="CN1447" s="15"/>
      <c r="CO1447" s="35"/>
      <c r="CS1447" s="5" t="s">
        <v>29</v>
      </c>
    </row>
    <row r="1448" spans="1:99" ht="46.8" x14ac:dyDescent="0.3">
      <c r="A1448" s="36" t="s">
        <v>811</v>
      </c>
      <c r="B1448" s="16">
        <v>240</v>
      </c>
      <c r="C1448" s="32"/>
      <c r="D1448" s="32"/>
      <c r="E1448" s="33" t="s">
        <v>41</v>
      </c>
      <c r="F1448" s="22">
        <f t="shared" si="5442"/>
        <v>0</v>
      </c>
      <c r="G1448" s="22">
        <f t="shared" si="5443"/>
        <v>0</v>
      </c>
      <c r="H1448" s="22">
        <f t="shared" si="5444"/>
        <v>0</v>
      </c>
      <c r="I1448" s="22">
        <f t="shared" si="5445"/>
        <v>0</v>
      </c>
      <c r="J1448" s="22">
        <f t="shared" si="5446"/>
        <v>0</v>
      </c>
      <c r="K1448" s="22">
        <f t="shared" si="5447"/>
        <v>0</v>
      </c>
      <c r="L1448" s="22">
        <f t="shared" si="5413"/>
        <v>0</v>
      </c>
      <c r="M1448" s="22">
        <f t="shared" si="5414"/>
        <v>0</v>
      </c>
      <c r="N1448" s="22">
        <f t="shared" si="5415"/>
        <v>0</v>
      </c>
      <c r="O1448" s="22">
        <f t="shared" si="5448"/>
        <v>601.00199999999995</v>
      </c>
      <c r="P1448" s="22">
        <f t="shared" si="5449"/>
        <v>0</v>
      </c>
      <c r="Q1448" s="22">
        <f t="shared" si="5450"/>
        <v>0</v>
      </c>
      <c r="R1448" s="22">
        <f t="shared" si="5419"/>
        <v>601.00199999999995</v>
      </c>
      <c r="S1448" s="22">
        <f t="shared" si="5420"/>
        <v>0</v>
      </c>
      <c r="T1448" s="22">
        <f t="shared" si="5421"/>
        <v>0</v>
      </c>
      <c r="U1448" s="22">
        <f t="shared" si="5451"/>
        <v>0</v>
      </c>
      <c r="V1448" s="22">
        <f t="shared" si="5452"/>
        <v>0</v>
      </c>
      <c r="W1448" s="22">
        <f t="shared" si="5453"/>
        <v>0</v>
      </c>
      <c r="X1448" s="22">
        <f t="shared" si="5425"/>
        <v>601.00199999999995</v>
      </c>
      <c r="Y1448" s="22">
        <f t="shared" si="5426"/>
        <v>0</v>
      </c>
      <c r="Z1448" s="22">
        <f t="shared" si="5427"/>
        <v>0</v>
      </c>
      <c r="AA1448" s="22">
        <f t="shared" si="5454"/>
        <v>0</v>
      </c>
      <c r="AB1448" s="22">
        <f t="shared" si="5455"/>
        <v>0</v>
      </c>
      <c r="AC1448" s="22">
        <f t="shared" si="5456"/>
        <v>0</v>
      </c>
      <c r="AD1448" s="22">
        <f t="shared" si="5431"/>
        <v>601.00199999999995</v>
      </c>
      <c r="AE1448" s="22">
        <f t="shared" si="5432"/>
        <v>0</v>
      </c>
      <c r="AF1448" s="22">
        <f t="shared" si="5433"/>
        <v>0</v>
      </c>
      <c r="AG1448" s="22">
        <f t="shared" si="5457"/>
        <v>0</v>
      </c>
      <c r="AH1448" s="22">
        <f t="shared" si="5458"/>
        <v>0</v>
      </c>
      <c r="AI1448" s="22">
        <f t="shared" si="5459"/>
        <v>0</v>
      </c>
      <c r="AJ1448" s="22">
        <f t="shared" si="5437"/>
        <v>601.00199999999995</v>
      </c>
      <c r="AK1448" s="22">
        <f t="shared" si="5438"/>
        <v>0</v>
      </c>
      <c r="AL1448" s="22">
        <f t="shared" si="5439"/>
        <v>0</v>
      </c>
      <c r="AM1448" s="22">
        <f t="shared" si="5460"/>
        <v>0</v>
      </c>
      <c r="AN1448" s="22">
        <f t="shared" si="5461"/>
        <v>0</v>
      </c>
      <c r="AO1448" s="22">
        <f t="shared" si="5462"/>
        <v>0</v>
      </c>
      <c r="AP1448" s="22">
        <f t="shared" si="5365"/>
        <v>601.00199999999995</v>
      </c>
      <c r="AQ1448" s="22">
        <f t="shared" si="5366"/>
        <v>0</v>
      </c>
      <c r="AR1448" s="22">
        <f t="shared" si="5367"/>
        <v>0</v>
      </c>
      <c r="AS1448" s="22">
        <f t="shared" si="5463"/>
        <v>0</v>
      </c>
      <c r="AT1448" s="22">
        <f t="shared" si="5464"/>
        <v>0</v>
      </c>
      <c r="AU1448" s="22">
        <f t="shared" si="5465"/>
        <v>0</v>
      </c>
      <c r="AV1448" s="22">
        <f t="shared" si="5371"/>
        <v>601.00199999999995</v>
      </c>
      <c r="AW1448" s="22">
        <f t="shared" si="5372"/>
        <v>0</v>
      </c>
      <c r="AX1448" s="22">
        <f t="shared" si="5373"/>
        <v>0</v>
      </c>
      <c r="AY1448" s="22">
        <f t="shared" si="5466"/>
        <v>0</v>
      </c>
      <c r="AZ1448" s="22">
        <f t="shared" si="5467"/>
        <v>0</v>
      </c>
      <c r="BA1448" s="22">
        <f t="shared" si="5468"/>
        <v>0</v>
      </c>
      <c r="BB1448" s="22">
        <f t="shared" si="5377"/>
        <v>601.00199999999995</v>
      </c>
      <c r="BC1448" s="22">
        <f t="shared" si="5378"/>
        <v>0</v>
      </c>
      <c r="BD1448" s="22">
        <f t="shared" si="5379"/>
        <v>0</v>
      </c>
      <c r="BE1448" s="22">
        <f t="shared" si="5469"/>
        <v>0</v>
      </c>
      <c r="BF1448" s="22">
        <f t="shared" si="5470"/>
        <v>0</v>
      </c>
      <c r="BG1448" s="22">
        <f t="shared" si="5471"/>
        <v>0</v>
      </c>
      <c r="BH1448" s="22">
        <f t="shared" si="5383"/>
        <v>601.00199999999995</v>
      </c>
      <c r="BI1448" s="22">
        <f t="shared" si="5384"/>
        <v>0</v>
      </c>
      <c r="BJ1448" s="22">
        <f t="shared" si="5385"/>
        <v>0</v>
      </c>
      <c r="BK1448" s="22">
        <f t="shared" si="5472"/>
        <v>0</v>
      </c>
      <c r="BL1448" s="22">
        <f t="shared" si="5473"/>
        <v>0</v>
      </c>
      <c r="BM1448" s="22">
        <f t="shared" si="5474"/>
        <v>0</v>
      </c>
      <c r="BN1448" s="22">
        <f t="shared" si="5389"/>
        <v>601.00199999999995</v>
      </c>
      <c r="BO1448" s="22">
        <f t="shared" si="5390"/>
        <v>0</v>
      </c>
      <c r="BP1448" s="22">
        <f t="shared" si="5391"/>
        <v>0</v>
      </c>
      <c r="BQ1448" s="22">
        <f t="shared" si="5475"/>
        <v>0</v>
      </c>
      <c r="BR1448" s="22">
        <f t="shared" si="5476"/>
        <v>0</v>
      </c>
      <c r="BS1448" s="22">
        <f t="shared" si="5394"/>
        <v>601.00199999999995</v>
      </c>
      <c r="BT1448" s="22">
        <f t="shared" si="5395"/>
        <v>0</v>
      </c>
      <c r="BU1448" s="22">
        <f t="shared" si="5396"/>
        <v>0</v>
      </c>
      <c r="BV1448" s="22">
        <f t="shared" si="5477"/>
        <v>0</v>
      </c>
      <c r="BW1448" s="22">
        <f t="shared" si="5478"/>
        <v>0</v>
      </c>
      <c r="BX1448" s="22">
        <f t="shared" si="5399"/>
        <v>601.00199999999995</v>
      </c>
      <c r="BY1448" s="22">
        <f t="shared" si="5400"/>
        <v>0</v>
      </c>
      <c r="BZ1448" s="22">
        <f t="shared" si="5401"/>
        <v>0</v>
      </c>
      <c r="CA1448" s="22">
        <f t="shared" si="5479"/>
        <v>0</v>
      </c>
      <c r="CB1448" s="22">
        <f t="shared" si="5480"/>
        <v>0</v>
      </c>
      <c r="CC1448" s="22">
        <f t="shared" si="5481"/>
        <v>0</v>
      </c>
      <c r="CD1448" s="22">
        <f t="shared" si="5262"/>
        <v>601.00199999999995</v>
      </c>
      <c r="CE1448" s="22">
        <f t="shared" si="5482"/>
        <v>0</v>
      </c>
      <c r="CF1448" s="34">
        <f t="shared" si="5358"/>
        <v>601.00199999999995</v>
      </c>
      <c r="CG1448" s="22">
        <f t="shared" si="5264"/>
        <v>0</v>
      </c>
      <c r="CH1448" s="22">
        <f t="shared" si="5483"/>
        <v>0</v>
      </c>
      <c r="CI1448" s="22">
        <f t="shared" si="5359"/>
        <v>0</v>
      </c>
      <c r="CJ1448" s="22">
        <f t="shared" si="5266"/>
        <v>0</v>
      </c>
      <c r="CK1448" s="22">
        <f t="shared" si="5483"/>
        <v>0</v>
      </c>
      <c r="CL1448" s="22">
        <f t="shared" si="5360"/>
        <v>0</v>
      </c>
      <c r="CM1448" s="22">
        <f t="shared" si="5483"/>
        <v>0</v>
      </c>
      <c r="CN1448" s="15"/>
      <c r="CO1448" s="35"/>
      <c r="CT1448" s="5" t="s">
        <v>30</v>
      </c>
    </row>
    <row r="1449" spans="1:99" x14ac:dyDescent="0.3">
      <c r="A1449" s="36" t="s">
        <v>811</v>
      </c>
      <c r="B1449" s="16">
        <v>240</v>
      </c>
      <c r="C1449" s="32" t="s">
        <v>66</v>
      </c>
      <c r="D1449" s="32" t="s">
        <v>67</v>
      </c>
      <c r="E1449" s="33" t="s">
        <v>68</v>
      </c>
      <c r="F1449" s="22"/>
      <c r="G1449" s="22"/>
      <c r="H1449" s="22"/>
      <c r="I1449" s="22"/>
      <c r="J1449" s="22"/>
      <c r="K1449" s="22"/>
      <c r="L1449" s="22">
        <f t="shared" si="5413"/>
        <v>0</v>
      </c>
      <c r="M1449" s="22">
        <f t="shared" si="5414"/>
        <v>0</v>
      </c>
      <c r="N1449" s="22">
        <f t="shared" si="5415"/>
        <v>0</v>
      </c>
      <c r="O1449" s="22">
        <v>601.00199999999995</v>
      </c>
      <c r="P1449" s="22"/>
      <c r="Q1449" s="22"/>
      <c r="R1449" s="22">
        <f t="shared" si="5419"/>
        <v>601.00199999999995</v>
      </c>
      <c r="S1449" s="22">
        <f t="shared" si="5420"/>
        <v>0</v>
      </c>
      <c r="T1449" s="22">
        <f t="shared" si="5421"/>
        <v>0</v>
      </c>
      <c r="U1449" s="22"/>
      <c r="V1449" s="22"/>
      <c r="W1449" s="22"/>
      <c r="X1449" s="22">
        <f t="shared" si="5425"/>
        <v>601.00199999999995</v>
      </c>
      <c r="Y1449" s="22">
        <f t="shared" si="5426"/>
        <v>0</v>
      </c>
      <c r="Z1449" s="22">
        <f t="shared" si="5427"/>
        <v>0</v>
      </c>
      <c r="AA1449" s="22"/>
      <c r="AB1449" s="22"/>
      <c r="AC1449" s="22"/>
      <c r="AD1449" s="22">
        <f t="shared" si="5431"/>
        <v>601.00199999999995</v>
      </c>
      <c r="AE1449" s="22">
        <f t="shared" si="5432"/>
        <v>0</v>
      </c>
      <c r="AF1449" s="22">
        <f t="shared" si="5433"/>
        <v>0</v>
      </c>
      <c r="AG1449" s="22"/>
      <c r="AH1449" s="22"/>
      <c r="AI1449" s="22"/>
      <c r="AJ1449" s="22">
        <f t="shared" si="5437"/>
        <v>601.00199999999995</v>
      </c>
      <c r="AK1449" s="22">
        <f t="shared" si="5438"/>
        <v>0</v>
      </c>
      <c r="AL1449" s="22">
        <f t="shared" si="5439"/>
        <v>0</v>
      </c>
      <c r="AM1449" s="22"/>
      <c r="AN1449" s="22"/>
      <c r="AO1449" s="22"/>
      <c r="AP1449" s="22">
        <f t="shared" si="5365"/>
        <v>601.00199999999995</v>
      </c>
      <c r="AQ1449" s="22">
        <f t="shared" si="5366"/>
        <v>0</v>
      </c>
      <c r="AR1449" s="22">
        <f t="shared" si="5367"/>
        <v>0</v>
      </c>
      <c r="AS1449" s="22"/>
      <c r="AT1449" s="22"/>
      <c r="AU1449" s="22"/>
      <c r="AV1449" s="22">
        <f t="shared" si="5371"/>
        <v>601.00199999999995</v>
      </c>
      <c r="AW1449" s="22">
        <f t="shared" si="5372"/>
        <v>0</v>
      </c>
      <c r="AX1449" s="22">
        <f t="shared" si="5373"/>
        <v>0</v>
      </c>
      <c r="AY1449" s="22"/>
      <c r="AZ1449" s="22"/>
      <c r="BA1449" s="22"/>
      <c r="BB1449" s="22">
        <f t="shared" si="5377"/>
        <v>601.00199999999995</v>
      </c>
      <c r="BC1449" s="22">
        <f t="shared" si="5378"/>
        <v>0</v>
      </c>
      <c r="BD1449" s="22">
        <f t="shared" si="5379"/>
        <v>0</v>
      </c>
      <c r="BE1449" s="22"/>
      <c r="BF1449" s="22"/>
      <c r="BG1449" s="22"/>
      <c r="BH1449" s="22">
        <f t="shared" si="5383"/>
        <v>601.00199999999995</v>
      </c>
      <c r="BI1449" s="22">
        <f t="shared" si="5384"/>
        <v>0</v>
      </c>
      <c r="BJ1449" s="22">
        <f t="shared" si="5385"/>
        <v>0</v>
      </c>
      <c r="BK1449" s="22"/>
      <c r="BL1449" s="22"/>
      <c r="BM1449" s="22"/>
      <c r="BN1449" s="22">
        <f t="shared" si="5389"/>
        <v>601.00199999999995</v>
      </c>
      <c r="BO1449" s="22">
        <f t="shared" si="5390"/>
        <v>0</v>
      </c>
      <c r="BP1449" s="22">
        <f t="shared" si="5391"/>
        <v>0</v>
      </c>
      <c r="BQ1449" s="22"/>
      <c r="BR1449" s="22"/>
      <c r="BS1449" s="22">
        <f t="shared" si="5394"/>
        <v>601.00199999999995</v>
      </c>
      <c r="BT1449" s="22">
        <f t="shared" si="5395"/>
        <v>0</v>
      </c>
      <c r="BU1449" s="22">
        <f t="shared" si="5396"/>
        <v>0</v>
      </c>
      <c r="BV1449" s="22"/>
      <c r="BW1449" s="22"/>
      <c r="BX1449" s="22">
        <f t="shared" si="5399"/>
        <v>601.00199999999995</v>
      </c>
      <c r="BY1449" s="22">
        <f t="shared" si="5400"/>
        <v>0</v>
      </c>
      <c r="BZ1449" s="22">
        <f t="shared" si="5401"/>
        <v>0</v>
      </c>
      <c r="CA1449" s="22"/>
      <c r="CB1449" s="22"/>
      <c r="CC1449" s="22"/>
      <c r="CD1449" s="22">
        <f t="shared" si="5262"/>
        <v>601.00199999999995</v>
      </c>
      <c r="CE1449" s="22"/>
      <c r="CF1449" s="34">
        <f t="shared" si="5358"/>
        <v>601.00199999999995</v>
      </c>
      <c r="CG1449" s="22">
        <f t="shared" si="5264"/>
        <v>0</v>
      </c>
      <c r="CH1449" s="22"/>
      <c r="CI1449" s="22">
        <f t="shared" si="5359"/>
        <v>0</v>
      </c>
      <c r="CJ1449" s="22">
        <f t="shared" si="5266"/>
        <v>0</v>
      </c>
      <c r="CK1449" s="22"/>
      <c r="CL1449" s="22">
        <f t="shared" si="5360"/>
        <v>0</v>
      </c>
      <c r="CM1449" s="22"/>
      <c r="CN1449" s="15"/>
      <c r="CO1449" s="35"/>
    </row>
    <row r="1450" spans="1:99" ht="46.8" x14ac:dyDescent="0.3">
      <c r="A1450" s="32" t="s">
        <v>812</v>
      </c>
      <c r="B1450" s="16"/>
      <c r="C1450" s="32"/>
      <c r="D1450" s="32"/>
      <c r="E1450" s="33" t="s">
        <v>813</v>
      </c>
      <c r="F1450" s="22">
        <f t="shared" ref="F1450:K1450" si="5484">F1459</f>
        <v>360031.6</v>
      </c>
      <c r="G1450" s="22">
        <f t="shared" si="5484"/>
        <v>87519</v>
      </c>
      <c r="H1450" s="22">
        <f t="shared" si="5484"/>
        <v>0</v>
      </c>
      <c r="I1450" s="22">
        <f t="shared" si="5484"/>
        <v>-50000</v>
      </c>
      <c r="J1450" s="22">
        <f t="shared" si="5484"/>
        <v>67940.256999999998</v>
      </c>
      <c r="K1450" s="22">
        <f t="shared" si="5484"/>
        <v>0</v>
      </c>
      <c r="L1450" s="22">
        <f t="shared" si="5413"/>
        <v>310031.59999999998</v>
      </c>
      <c r="M1450" s="22">
        <f t="shared" si="5414"/>
        <v>155459.25699999998</v>
      </c>
      <c r="N1450" s="22">
        <f t="shared" si="5415"/>
        <v>0</v>
      </c>
      <c r="O1450" s="22">
        <f>O1459</f>
        <v>-176723.22699999998</v>
      </c>
      <c r="P1450" s="22">
        <f>P1459</f>
        <v>200000</v>
      </c>
      <c r="Q1450" s="22">
        <f>Q1459</f>
        <v>0</v>
      </c>
      <c r="R1450" s="22">
        <f t="shared" si="5419"/>
        <v>133308.37299999999</v>
      </c>
      <c r="S1450" s="22">
        <f t="shared" si="5420"/>
        <v>355459.25699999998</v>
      </c>
      <c r="T1450" s="22">
        <f t="shared" si="5421"/>
        <v>0</v>
      </c>
      <c r="U1450" s="22">
        <f>U1459</f>
        <v>0</v>
      </c>
      <c r="V1450" s="22">
        <f>V1459</f>
        <v>0</v>
      </c>
      <c r="W1450" s="22">
        <f>W1459</f>
        <v>0</v>
      </c>
      <c r="X1450" s="22">
        <f t="shared" si="5425"/>
        <v>133308.37299999999</v>
      </c>
      <c r="Y1450" s="22">
        <f t="shared" si="5426"/>
        <v>355459.25699999998</v>
      </c>
      <c r="Z1450" s="22">
        <f t="shared" si="5427"/>
        <v>0</v>
      </c>
      <c r="AA1450" s="22">
        <f>AA1459</f>
        <v>0</v>
      </c>
      <c r="AB1450" s="22">
        <f>AB1459</f>
        <v>0</v>
      </c>
      <c r="AC1450" s="22">
        <f>AC1459</f>
        <v>0</v>
      </c>
      <c r="AD1450" s="22">
        <f t="shared" si="5431"/>
        <v>133308.37299999999</v>
      </c>
      <c r="AE1450" s="22">
        <f t="shared" si="5432"/>
        <v>355459.25699999998</v>
      </c>
      <c r="AF1450" s="22">
        <f t="shared" si="5433"/>
        <v>0</v>
      </c>
      <c r="AG1450" s="22">
        <f>AG1459</f>
        <v>0</v>
      </c>
      <c r="AH1450" s="22">
        <f>AH1459</f>
        <v>0</v>
      </c>
      <c r="AI1450" s="22">
        <f>AI1459</f>
        <v>0</v>
      </c>
      <c r="AJ1450" s="22">
        <f t="shared" si="5437"/>
        <v>133308.37299999999</v>
      </c>
      <c r="AK1450" s="22">
        <f t="shared" si="5438"/>
        <v>355459.25699999998</v>
      </c>
      <c r="AL1450" s="22">
        <f t="shared" si="5439"/>
        <v>0</v>
      </c>
      <c r="AM1450" s="22">
        <f>AM1459+AM1451</f>
        <v>-119442.15400000001</v>
      </c>
      <c r="AN1450" s="22">
        <f>AN1459+AN1451</f>
        <v>123523.57</v>
      </c>
      <c r="AO1450" s="22">
        <f>AO1459+AO1451</f>
        <v>0</v>
      </c>
      <c r="AP1450" s="22">
        <f t="shared" si="5365"/>
        <v>13866.218999999983</v>
      </c>
      <c r="AQ1450" s="22">
        <f t="shared" si="5366"/>
        <v>478982.82699999999</v>
      </c>
      <c r="AR1450" s="22">
        <f t="shared" si="5367"/>
        <v>0</v>
      </c>
      <c r="AS1450" s="22">
        <f>AS1459+AS1451</f>
        <v>0</v>
      </c>
      <c r="AT1450" s="22">
        <f>AT1459+AT1451</f>
        <v>0</v>
      </c>
      <c r="AU1450" s="22">
        <f>AU1459+AU1451</f>
        <v>0</v>
      </c>
      <c r="AV1450" s="22">
        <f t="shared" si="5371"/>
        <v>13866.218999999983</v>
      </c>
      <c r="AW1450" s="22">
        <f t="shared" si="5372"/>
        <v>478982.82699999999</v>
      </c>
      <c r="AX1450" s="22">
        <f t="shared" si="5373"/>
        <v>0</v>
      </c>
      <c r="AY1450" s="22">
        <f>AY1459+AY1451</f>
        <v>0</v>
      </c>
      <c r="AZ1450" s="22">
        <f>AZ1459+AZ1451</f>
        <v>0</v>
      </c>
      <c r="BA1450" s="22">
        <f>BA1459+BA1451</f>
        <v>0</v>
      </c>
      <c r="BB1450" s="22">
        <f t="shared" si="5377"/>
        <v>13866.218999999983</v>
      </c>
      <c r="BC1450" s="22">
        <f t="shared" si="5378"/>
        <v>478982.82699999999</v>
      </c>
      <c r="BD1450" s="22">
        <f t="shared" si="5379"/>
        <v>0</v>
      </c>
      <c r="BE1450" s="22">
        <f>BE1459+BE1451</f>
        <v>0</v>
      </c>
      <c r="BF1450" s="22">
        <f>BF1459+BF1451</f>
        <v>0</v>
      </c>
      <c r="BG1450" s="22">
        <f>BG1459+BG1451</f>
        <v>0</v>
      </c>
      <c r="BH1450" s="22">
        <f t="shared" si="5383"/>
        <v>13866.218999999983</v>
      </c>
      <c r="BI1450" s="22">
        <f t="shared" si="5384"/>
        <v>478982.82699999999</v>
      </c>
      <c r="BJ1450" s="22">
        <f t="shared" si="5385"/>
        <v>0</v>
      </c>
      <c r="BK1450" s="22">
        <f>BK1459+BK1451+BK1455</f>
        <v>-8300.9969999999994</v>
      </c>
      <c r="BL1450" s="22">
        <f>BL1459+BL1451+BL1455</f>
        <v>9784.8029999999999</v>
      </c>
      <c r="BM1450" s="22">
        <f>BM1459+BM1451+BM1455</f>
        <v>0</v>
      </c>
      <c r="BN1450" s="22">
        <f t="shared" si="5389"/>
        <v>5565.2219999999834</v>
      </c>
      <c r="BO1450" s="22">
        <f t="shared" si="5390"/>
        <v>488767.63</v>
      </c>
      <c r="BP1450" s="22">
        <f t="shared" si="5391"/>
        <v>0</v>
      </c>
      <c r="BQ1450" s="22">
        <f>BQ1459+BQ1451+BQ1455</f>
        <v>0</v>
      </c>
      <c r="BR1450" s="22">
        <f>BR1459+BR1451+BR1455</f>
        <v>0</v>
      </c>
      <c r="BS1450" s="22">
        <f t="shared" si="5394"/>
        <v>5565.2219999999834</v>
      </c>
      <c r="BT1450" s="22">
        <f t="shared" si="5395"/>
        <v>488767.63</v>
      </c>
      <c r="BU1450" s="22">
        <f t="shared" si="5396"/>
        <v>0</v>
      </c>
      <c r="BV1450" s="22">
        <f>BV1459+BV1451+BV1455</f>
        <v>0</v>
      </c>
      <c r="BW1450" s="22">
        <f>BW1459+BW1451+BW1455</f>
        <v>0</v>
      </c>
      <c r="BX1450" s="22">
        <f t="shared" si="5399"/>
        <v>5565.2219999999834</v>
      </c>
      <c r="BY1450" s="22">
        <f t="shared" si="5400"/>
        <v>488767.63</v>
      </c>
      <c r="BZ1450" s="22">
        <f t="shared" si="5401"/>
        <v>0</v>
      </c>
      <c r="CA1450" s="22">
        <f>CA1459+CA1451+CA1455</f>
        <v>0</v>
      </c>
      <c r="CB1450" s="22">
        <f>CB1459+CB1451+CB1455</f>
        <v>0</v>
      </c>
      <c r="CC1450" s="22">
        <f>CC1459+CC1451+CC1455</f>
        <v>0</v>
      </c>
      <c r="CD1450" s="22">
        <f t="shared" si="5262"/>
        <v>5565.2219999999834</v>
      </c>
      <c r="CE1450" s="22">
        <f>CE1459+CE1451+CE1455</f>
        <v>0</v>
      </c>
      <c r="CF1450" s="34">
        <f t="shared" si="5358"/>
        <v>5565.2219999999834</v>
      </c>
      <c r="CG1450" s="22">
        <f t="shared" si="5264"/>
        <v>488767.63</v>
      </c>
      <c r="CH1450" s="22">
        <f>CH1459+CH1451+CH1455</f>
        <v>0</v>
      </c>
      <c r="CI1450" s="22">
        <f t="shared" si="5359"/>
        <v>488767.63</v>
      </c>
      <c r="CJ1450" s="22">
        <f t="shared" si="5266"/>
        <v>0</v>
      </c>
      <c r="CK1450" s="22">
        <f>CK1459+CK1451+CK1455</f>
        <v>0</v>
      </c>
      <c r="CL1450" s="22">
        <f t="shared" si="5360"/>
        <v>0</v>
      </c>
      <c r="CM1450" s="22">
        <f>CM1459+CM1451+CM1455</f>
        <v>0</v>
      </c>
      <c r="CN1450" s="15"/>
      <c r="CO1450" s="35"/>
      <c r="CR1450" s="5" t="s">
        <v>28</v>
      </c>
    </row>
    <row r="1451" spans="1:99" ht="46.8" x14ac:dyDescent="0.3">
      <c r="A1451" s="36" t="s">
        <v>814</v>
      </c>
      <c r="B1451" s="16"/>
      <c r="C1451" s="32"/>
      <c r="D1451" s="32"/>
      <c r="E1451" s="33" t="s">
        <v>815</v>
      </c>
      <c r="F1451" s="22"/>
      <c r="G1451" s="22"/>
      <c r="H1451" s="22"/>
      <c r="I1451" s="22"/>
      <c r="J1451" s="22"/>
      <c r="K1451" s="22"/>
      <c r="L1451" s="22"/>
      <c r="M1451" s="22"/>
      <c r="N1451" s="22"/>
      <c r="O1451" s="22"/>
      <c r="P1451" s="22"/>
      <c r="Q1451" s="22"/>
      <c r="R1451" s="22"/>
      <c r="S1451" s="22"/>
      <c r="T1451" s="22"/>
      <c r="U1451" s="22"/>
      <c r="V1451" s="22"/>
      <c r="W1451" s="22"/>
      <c r="X1451" s="22"/>
      <c r="Y1451" s="22"/>
      <c r="Z1451" s="22"/>
      <c r="AA1451" s="22"/>
      <c r="AB1451" s="22"/>
      <c r="AC1451" s="22"/>
      <c r="AD1451" s="22"/>
      <c r="AE1451" s="22"/>
      <c r="AF1451" s="22"/>
      <c r="AG1451" s="22"/>
      <c r="AH1451" s="22"/>
      <c r="AI1451" s="22"/>
      <c r="AJ1451" s="22"/>
      <c r="AK1451" s="22"/>
      <c r="AL1451" s="22"/>
      <c r="AM1451" s="22">
        <f t="shared" ref="AM1451:AM1453" si="5485">AM1452</f>
        <v>4081.4160000000002</v>
      </c>
      <c r="AN1451" s="22">
        <f t="shared" ref="AN1451:AN1453" si="5486">AN1452</f>
        <v>0</v>
      </c>
      <c r="AO1451" s="22">
        <f t="shared" ref="AO1451:AO1453" si="5487">AO1452</f>
        <v>0</v>
      </c>
      <c r="AP1451" s="22">
        <f t="shared" si="5365"/>
        <v>4081.4160000000002</v>
      </c>
      <c r="AQ1451" s="22">
        <f t="shared" si="5366"/>
        <v>0</v>
      </c>
      <c r="AR1451" s="22">
        <f t="shared" si="5367"/>
        <v>0</v>
      </c>
      <c r="AS1451" s="22">
        <f t="shared" ref="AS1451:AS1453" si="5488">AS1452</f>
        <v>0</v>
      </c>
      <c r="AT1451" s="22">
        <f t="shared" ref="AT1451:AT1453" si="5489">AT1452</f>
        <v>0</v>
      </c>
      <c r="AU1451" s="22">
        <f t="shared" ref="AU1451:AU1453" si="5490">AU1452</f>
        <v>0</v>
      </c>
      <c r="AV1451" s="22">
        <f t="shared" si="5371"/>
        <v>4081.4160000000002</v>
      </c>
      <c r="AW1451" s="22">
        <f t="shared" si="5372"/>
        <v>0</v>
      </c>
      <c r="AX1451" s="22">
        <f t="shared" si="5373"/>
        <v>0</v>
      </c>
      <c r="AY1451" s="22">
        <f t="shared" ref="AY1451:AY1453" si="5491">AY1452</f>
        <v>0</v>
      </c>
      <c r="AZ1451" s="22">
        <f t="shared" ref="AZ1451:AZ1453" si="5492">AZ1452</f>
        <v>0</v>
      </c>
      <c r="BA1451" s="22">
        <f t="shared" ref="BA1451:BA1453" si="5493">BA1452</f>
        <v>0</v>
      </c>
      <c r="BB1451" s="22">
        <f t="shared" si="5377"/>
        <v>4081.4160000000002</v>
      </c>
      <c r="BC1451" s="22">
        <f t="shared" si="5378"/>
        <v>0</v>
      </c>
      <c r="BD1451" s="22">
        <f t="shared" si="5379"/>
        <v>0</v>
      </c>
      <c r="BE1451" s="22">
        <f t="shared" ref="BE1451:BE1453" si="5494">BE1452</f>
        <v>0</v>
      </c>
      <c r="BF1451" s="22">
        <f t="shared" ref="BF1451:BF1453" si="5495">BF1452</f>
        <v>0</v>
      </c>
      <c r="BG1451" s="22">
        <f t="shared" ref="BG1451:BG1453" si="5496">BG1452</f>
        <v>0</v>
      </c>
      <c r="BH1451" s="22">
        <f t="shared" si="5383"/>
        <v>4081.4160000000002</v>
      </c>
      <c r="BI1451" s="22">
        <f t="shared" si="5384"/>
        <v>0</v>
      </c>
      <c r="BJ1451" s="22">
        <f t="shared" si="5385"/>
        <v>0</v>
      </c>
      <c r="BK1451" s="22">
        <f t="shared" ref="BK1451:BK1457" si="5497">BK1452</f>
        <v>0</v>
      </c>
      <c r="BL1451" s="22">
        <f t="shared" ref="BL1451:BL1457" si="5498">BL1452</f>
        <v>0</v>
      </c>
      <c r="BM1451" s="22">
        <f t="shared" ref="BM1451:BM1457" si="5499">BM1452</f>
        <v>0</v>
      </c>
      <c r="BN1451" s="22">
        <f t="shared" si="5389"/>
        <v>4081.4160000000002</v>
      </c>
      <c r="BO1451" s="22">
        <f t="shared" si="5390"/>
        <v>0</v>
      </c>
      <c r="BP1451" s="22">
        <f t="shared" si="5391"/>
        <v>0</v>
      </c>
      <c r="BQ1451" s="22">
        <f t="shared" ref="BQ1451:BQ1457" si="5500">BQ1452</f>
        <v>0</v>
      </c>
      <c r="BR1451" s="22">
        <f t="shared" ref="BR1451:BR1457" si="5501">BR1452</f>
        <v>0</v>
      </c>
      <c r="BS1451" s="22">
        <f t="shared" si="5394"/>
        <v>4081.4160000000002</v>
      </c>
      <c r="BT1451" s="22">
        <f t="shared" si="5395"/>
        <v>0</v>
      </c>
      <c r="BU1451" s="22">
        <f t="shared" si="5396"/>
        <v>0</v>
      </c>
      <c r="BV1451" s="22">
        <f t="shared" ref="BV1451:BV1457" si="5502">BV1452</f>
        <v>0</v>
      </c>
      <c r="BW1451" s="22">
        <f t="shared" ref="BW1451:BW1457" si="5503">BW1452</f>
        <v>0</v>
      </c>
      <c r="BX1451" s="22">
        <f t="shared" si="5399"/>
        <v>4081.4160000000002</v>
      </c>
      <c r="BY1451" s="22">
        <f t="shared" si="5400"/>
        <v>0</v>
      </c>
      <c r="BZ1451" s="22">
        <f t="shared" si="5401"/>
        <v>0</v>
      </c>
      <c r="CA1451" s="22">
        <f t="shared" ref="CA1451:CA1457" si="5504">CA1452</f>
        <v>0</v>
      </c>
      <c r="CB1451" s="22">
        <f t="shared" ref="CB1451:CB1457" si="5505">CB1452</f>
        <v>0</v>
      </c>
      <c r="CC1451" s="22">
        <f t="shared" ref="CC1451:CC1457" si="5506">CC1452</f>
        <v>0</v>
      </c>
      <c r="CD1451" s="22">
        <f t="shared" si="5262"/>
        <v>4081.4160000000002</v>
      </c>
      <c r="CE1451" s="22">
        <f t="shared" ref="CE1451:CE1457" si="5507">CE1452</f>
        <v>0</v>
      </c>
      <c r="CF1451" s="34">
        <f t="shared" si="5358"/>
        <v>4081.4160000000002</v>
      </c>
      <c r="CG1451" s="22">
        <f t="shared" si="5264"/>
        <v>0</v>
      </c>
      <c r="CH1451" s="22">
        <f t="shared" ref="CH1451:CM1457" si="5508">CH1452</f>
        <v>0</v>
      </c>
      <c r="CI1451" s="22">
        <f t="shared" si="5359"/>
        <v>0</v>
      </c>
      <c r="CJ1451" s="22">
        <f t="shared" si="5266"/>
        <v>0</v>
      </c>
      <c r="CK1451" s="22">
        <f t="shared" si="5508"/>
        <v>0</v>
      </c>
      <c r="CL1451" s="22">
        <f t="shared" si="5360"/>
        <v>0</v>
      </c>
      <c r="CM1451" s="22">
        <f t="shared" si="5508"/>
        <v>0</v>
      </c>
      <c r="CN1451" s="15"/>
      <c r="CO1451" s="35"/>
    </row>
    <row r="1452" spans="1:99" ht="31.2" x14ac:dyDescent="0.3">
      <c r="A1452" s="36" t="s">
        <v>814</v>
      </c>
      <c r="B1452" s="16">
        <v>200</v>
      </c>
      <c r="C1452" s="32"/>
      <c r="D1452" s="32"/>
      <c r="E1452" s="33" t="s">
        <v>40</v>
      </c>
      <c r="F1452" s="22"/>
      <c r="G1452" s="22"/>
      <c r="H1452" s="22"/>
      <c r="I1452" s="22"/>
      <c r="J1452" s="22"/>
      <c r="K1452" s="22"/>
      <c r="L1452" s="22"/>
      <c r="M1452" s="22"/>
      <c r="N1452" s="22"/>
      <c r="O1452" s="22"/>
      <c r="P1452" s="22"/>
      <c r="Q1452" s="22"/>
      <c r="R1452" s="22"/>
      <c r="S1452" s="22"/>
      <c r="T1452" s="22"/>
      <c r="U1452" s="22"/>
      <c r="V1452" s="22"/>
      <c r="W1452" s="22"/>
      <c r="X1452" s="22"/>
      <c r="Y1452" s="22"/>
      <c r="Z1452" s="22"/>
      <c r="AA1452" s="22"/>
      <c r="AB1452" s="22"/>
      <c r="AC1452" s="22"/>
      <c r="AD1452" s="22"/>
      <c r="AE1452" s="22"/>
      <c r="AF1452" s="22"/>
      <c r="AG1452" s="22"/>
      <c r="AH1452" s="22"/>
      <c r="AI1452" s="22"/>
      <c r="AJ1452" s="22"/>
      <c r="AK1452" s="22"/>
      <c r="AL1452" s="22"/>
      <c r="AM1452" s="22">
        <f t="shared" si="5485"/>
        <v>4081.4160000000002</v>
      </c>
      <c r="AN1452" s="22">
        <f t="shared" si="5486"/>
        <v>0</v>
      </c>
      <c r="AO1452" s="22">
        <f t="shared" si="5487"/>
        <v>0</v>
      </c>
      <c r="AP1452" s="22">
        <f t="shared" si="5365"/>
        <v>4081.4160000000002</v>
      </c>
      <c r="AQ1452" s="22">
        <f t="shared" si="5366"/>
        <v>0</v>
      </c>
      <c r="AR1452" s="22">
        <f t="shared" si="5367"/>
        <v>0</v>
      </c>
      <c r="AS1452" s="22">
        <f t="shared" si="5488"/>
        <v>0</v>
      </c>
      <c r="AT1452" s="22">
        <f t="shared" si="5489"/>
        <v>0</v>
      </c>
      <c r="AU1452" s="22">
        <f t="shared" si="5490"/>
        <v>0</v>
      </c>
      <c r="AV1452" s="22">
        <f t="shared" si="5371"/>
        <v>4081.4160000000002</v>
      </c>
      <c r="AW1452" s="22">
        <f t="shared" si="5372"/>
        <v>0</v>
      </c>
      <c r="AX1452" s="22">
        <f t="shared" si="5373"/>
        <v>0</v>
      </c>
      <c r="AY1452" s="22">
        <f t="shared" si="5491"/>
        <v>0</v>
      </c>
      <c r="AZ1452" s="22">
        <f t="shared" si="5492"/>
        <v>0</v>
      </c>
      <c r="BA1452" s="22">
        <f t="shared" si="5493"/>
        <v>0</v>
      </c>
      <c r="BB1452" s="22">
        <f t="shared" si="5377"/>
        <v>4081.4160000000002</v>
      </c>
      <c r="BC1452" s="22">
        <f t="shared" si="5378"/>
        <v>0</v>
      </c>
      <c r="BD1452" s="22">
        <f t="shared" si="5379"/>
        <v>0</v>
      </c>
      <c r="BE1452" s="22">
        <f t="shared" si="5494"/>
        <v>0</v>
      </c>
      <c r="BF1452" s="22">
        <f t="shared" si="5495"/>
        <v>0</v>
      </c>
      <c r="BG1452" s="22">
        <f t="shared" si="5496"/>
        <v>0</v>
      </c>
      <c r="BH1452" s="22">
        <f t="shared" si="5383"/>
        <v>4081.4160000000002</v>
      </c>
      <c r="BI1452" s="22">
        <f t="shared" si="5384"/>
        <v>0</v>
      </c>
      <c r="BJ1452" s="22">
        <f t="shared" si="5385"/>
        <v>0</v>
      </c>
      <c r="BK1452" s="22">
        <f t="shared" si="5497"/>
        <v>0</v>
      </c>
      <c r="BL1452" s="22">
        <f t="shared" si="5498"/>
        <v>0</v>
      </c>
      <c r="BM1452" s="22">
        <f t="shared" si="5499"/>
        <v>0</v>
      </c>
      <c r="BN1452" s="22">
        <f t="shared" si="5389"/>
        <v>4081.4160000000002</v>
      </c>
      <c r="BO1452" s="22">
        <f t="shared" si="5390"/>
        <v>0</v>
      </c>
      <c r="BP1452" s="22">
        <f t="shared" si="5391"/>
        <v>0</v>
      </c>
      <c r="BQ1452" s="22">
        <f t="shared" si="5500"/>
        <v>0</v>
      </c>
      <c r="BR1452" s="22">
        <f t="shared" si="5501"/>
        <v>0</v>
      </c>
      <c r="BS1452" s="22">
        <f t="shared" si="5394"/>
        <v>4081.4160000000002</v>
      </c>
      <c r="BT1452" s="22">
        <f t="shared" si="5395"/>
        <v>0</v>
      </c>
      <c r="BU1452" s="22">
        <f t="shared" si="5396"/>
        <v>0</v>
      </c>
      <c r="BV1452" s="22">
        <f t="shared" si="5502"/>
        <v>0</v>
      </c>
      <c r="BW1452" s="22">
        <f t="shared" si="5503"/>
        <v>0</v>
      </c>
      <c r="BX1452" s="22">
        <f t="shared" si="5399"/>
        <v>4081.4160000000002</v>
      </c>
      <c r="BY1452" s="22">
        <f t="shared" si="5400"/>
        <v>0</v>
      </c>
      <c r="BZ1452" s="22">
        <f t="shared" si="5401"/>
        <v>0</v>
      </c>
      <c r="CA1452" s="22">
        <f t="shared" si="5504"/>
        <v>0</v>
      </c>
      <c r="CB1452" s="22">
        <f t="shared" si="5505"/>
        <v>0</v>
      </c>
      <c r="CC1452" s="22">
        <f t="shared" si="5506"/>
        <v>0</v>
      </c>
      <c r="CD1452" s="22">
        <f t="shared" si="5262"/>
        <v>4081.4160000000002</v>
      </c>
      <c r="CE1452" s="22">
        <f t="shared" si="5507"/>
        <v>0</v>
      </c>
      <c r="CF1452" s="34">
        <f t="shared" si="5358"/>
        <v>4081.4160000000002</v>
      </c>
      <c r="CG1452" s="22">
        <f t="shared" si="5264"/>
        <v>0</v>
      </c>
      <c r="CH1452" s="22">
        <f t="shared" si="5508"/>
        <v>0</v>
      </c>
      <c r="CI1452" s="22">
        <f t="shared" si="5359"/>
        <v>0</v>
      </c>
      <c r="CJ1452" s="22">
        <f t="shared" si="5266"/>
        <v>0</v>
      </c>
      <c r="CK1452" s="22">
        <f t="shared" si="5508"/>
        <v>0</v>
      </c>
      <c r="CL1452" s="22">
        <f t="shared" si="5360"/>
        <v>0</v>
      </c>
      <c r="CM1452" s="22">
        <f t="shared" si="5508"/>
        <v>0</v>
      </c>
      <c r="CN1452" s="15"/>
      <c r="CO1452" s="35"/>
    </row>
    <row r="1453" spans="1:99" ht="46.8" x14ac:dyDescent="0.3">
      <c r="A1453" s="36" t="s">
        <v>814</v>
      </c>
      <c r="B1453" s="16">
        <v>240</v>
      </c>
      <c r="C1453" s="32"/>
      <c r="D1453" s="32"/>
      <c r="E1453" s="33" t="s">
        <v>41</v>
      </c>
      <c r="F1453" s="22"/>
      <c r="G1453" s="22"/>
      <c r="H1453" s="22"/>
      <c r="I1453" s="22"/>
      <c r="J1453" s="22"/>
      <c r="K1453" s="22"/>
      <c r="L1453" s="22"/>
      <c r="M1453" s="22"/>
      <c r="N1453" s="22"/>
      <c r="O1453" s="22"/>
      <c r="P1453" s="22"/>
      <c r="Q1453" s="22"/>
      <c r="R1453" s="22"/>
      <c r="S1453" s="22"/>
      <c r="T1453" s="22"/>
      <c r="U1453" s="22"/>
      <c r="V1453" s="22"/>
      <c r="W1453" s="22"/>
      <c r="X1453" s="22"/>
      <c r="Y1453" s="22"/>
      <c r="Z1453" s="22"/>
      <c r="AA1453" s="22"/>
      <c r="AB1453" s="22"/>
      <c r="AC1453" s="22"/>
      <c r="AD1453" s="22"/>
      <c r="AE1453" s="22"/>
      <c r="AF1453" s="22"/>
      <c r="AG1453" s="22"/>
      <c r="AH1453" s="22"/>
      <c r="AI1453" s="22"/>
      <c r="AJ1453" s="22"/>
      <c r="AK1453" s="22"/>
      <c r="AL1453" s="22"/>
      <c r="AM1453" s="22">
        <f t="shared" si="5485"/>
        <v>4081.4160000000002</v>
      </c>
      <c r="AN1453" s="22">
        <f t="shared" si="5486"/>
        <v>0</v>
      </c>
      <c r="AO1453" s="22">
        <f t="shared" si="5487"/>
        <v>0</v>
      </c>
      <c r="AP1453" s="22">
        <f t="shared" si="5365"/>
        <v>4081.4160000000002</v>
      </c>
      <c r="AQ1453" s="22">
        <f t="shared" si="5366"/>
        <v>0</v>
      </c>
      <c r="AR1453" s="22">
        <f t="shared" si="5367"/>
        <v>0</v>
      </c>
      <c r="AS1453" s="22">
        <f t="shared" si="5488"/>
        <v>0</v>
      </c>
      <c r="AT1453" s="22">
        <f t="shared" si="5489"/>
        <v>0</v>
      </c>
      <c r="AU1453" s="22">
        <f t="shared" si="5490"/>
        <v>0</v>
      </c>
      <c r="AV1453" s="22">
        <f t="shared" si="5371"/>
        <v>4081.4160000000002</v>
      </c>
      <c r="AW1453" s="22">
        <f t="shared" si="5372"/>
        <v>0</v>
      </c>
      <c r="AX1453" s="22">
        <f t="shared" si="5373"/>
        <v>0</v>
      </c>
      <c r="AY1453" s="22">
        <f t="shared" si="5491"/>
        <v>0</v>
      </c>
      <c r="AZ1453" s="22">
        <f t="shared" si="5492"/>
        <v>0</v>
      </c>
      <c r="BA1453" s="22">
        <f t="shared" si="5493"/>
        <v>0</v>
      </c>
      <c r="BB1453" s="22">
        <f t="shared" si="5377"/>
        <v>4081.4160000000002</v>
      </c>
      <c r="BC1453" s="22">
        <f t="shared" si="5378"/>
        <v>0</v>
      </c>
      <c r="BD1453" s="22">
        <f t="shared" si="5379"/>
        <v>0</v>
      </c>
      <c r="BE1453" s="22">
        <f t="shared" si="5494"/>
        <v>0</v>
      </c>
      <c r="BF1453" s="22">
        <f t="shared" si="5495"/>
        <v>0</v>
      </c>
      <c r="BG1453" s="22">
        <f t="shared" si="5496"/>
        <v>0</v>
      </c>
      <c r="BH1453" s="22">
        <f t="shared" si="5383"/>
        <v>4081.4160000000002</v>
      </c>
      <c r="BI1453" s="22">
        <f t="shared" si="5384"/>
        <v>0</v>
      </c>
      <c r="BJ1453" s="22">
        <f t="shared" si="5385"/>
        <v>0</v>
      </c>
      <c r="BK1453" s="22">
        <f t="shared" si="5497"/>
        <v>0</v>
      </c>
      <c r="BL1453" s="22">
        <f t="shared" si="5498"/>
        <v>0</v>
      </c>
      <c r="BM1453" s="22">
        <f t="shared" si="5499"/>
        <v>0</v>
      </c>
      <c r="BN1453" s="22">
        <f t="shared" si="5389"/>
        <v>4081.4160000000002</v>
      </c>
      <c r="BO1453" s="22">
        <f t="shared" si="5390"/>
        <v>0</v>
      </c>
      <c r="BP1453" s="22">
        <f t="shared" si="5391"/>
        <v>0</v>
      </c>
      <c r="BQ1453" s="22">
        <f t="shared" si="5500"/>
        <v>0</v>
      </c>
      <c r="BR1453" s="22">
        <f t="shared" si="5501"/>
        <v>0</v>
      </c>
      <c r="BS1453" s="22">
        <f t="shared" si="5394"/>
        <v>4081.4160000000002</v>
      </c>
      <c r="BT1453" s="22">
        <f t="shared" si="5395"/>
        <v>0</v>
      </c>
      <c r="BU1453" s="22">
        <f t="shared" si="5396"/>
        <v>0</v>
      </c>
      <c r="BV1453" s="22">
        <f t="shared" si="5502"/>
        <v>0</v>
      </c>
      <c r="BW1453" s="22">
        <f t="shared" si="5503"/>
        <v>0</v>
      </c>
      <c r="BX1453" s="22">
        <f t="shared" si="5399"/>
        <v>4081.4160000000002</v>
      </c>
      <c r="BY1453" s="22">
        <f t="shared" si="5400"/>
        <v>0</v>
      </c>
      <c r="BZ1453" s="22">
        <f t="shared" si="5401"/>
        <v>0</v>
      </c>
      <c r="CA1453" s="22">
        <f t="shared" si="5504"/>
        <v>0</v>
      </c>
      <c r="CB1453" s="22">
        <f t="shared" si="5505"/>
        <v>0</v>
      </c>
      <c r="CC1453" s="22">
        <f t="shared" si="5506"/>
        <v>0</v>
      </c>
      <c r="CD1453" s="22">
        <f t="shared" si="5262"/>
        <v>4081.4160000000002</v>
      </c>
      <c r="CE1453" s="22">
        <f t="shared" si="5507"/>
        <v>0</v>
      </c>
      <c r="CF1453" s="34">
        <f t="shared" si="5358"/>
        <v>4081.4160000000002</v>
      </c>
      <c r="CG1453" s="22">
        <f t="shared" si="5264"/>
        <v>0</v>
      </c>
      <c r="CH1453" s="22">
        <f t="shared" si="5508"/>
        <v>0</v>
      </c>
      <c r="CI1453" s="22">
        <f t="shared" si="5359"/>
        <v>0</v>
      </c>
      <c r="CJ1453" s="22">
        <f t="shared" si="5266"/>
        <v>0</v>
      </c>
      <c r="CK1453" s="22">
        <f t="shared" si="5508"/>
        <v>0</v>
      </c>
      <c r="CL1453" s="22">
        <f t="shared" si="5360"/>
        <v>0</v>
      </c>
      <c r="CM1453" s="22">
        <f t="shared" si="5508"/>
        <v>0</v>
      </c>
      <c r="CN1453" s="15"/>
      <c r="CO1453" s="35"/>
    </row>
    <row r="1454" spans="1:99" x14ac:dyDescent="0.3">
      <c r="A1454" s="36" t="s">
        <v>814</v>
      </c>
      <c r="B1454" s="16">
        <v>240</v>
      </c>
      <c r="C1454" s="32" t="s">
        <v>66</v>
      </c>
      <c r="D1454" s="32" t="s">
        <v>67</v>
      </c>
      <c r="E1454" s="33" t="s">
        <v>68</v>
      </c>
      <c r="F1454" s="22"/>
      <c r="G1454" s="22"/>
      <c r="H1454" s="22"/>
      <c r="I1454" s="22"/>
      <c r="J1454" s="22"/>
      <c r="K1454" s="22"/>
      <c r="L1454" s="22"/>
      <c r="M1454" s="22"/>
      <c r="N1454" s="22"/>
      <c r="O1454" s="22"/>
      <c r="P1454" s="22"/>
      <c r="Q1454" s="22"/>
      <c r="R1454" s="22"/>
      <c r="S1454" s="22"/>
      <c r="T1454" s="22"/>
      <c r="U1454" s="22"/>
      <c r="V1454" s="22"/>
      <c r="W1454" s="22"/>
      <c r="X1454" s="22"/>
      <c r="Y1454" s="22"/>
      <c r="Z1454" s="22"/>
      <c r="AA1454" s="22"/>
      <c r="AB1454" s="22"/>
      <c r="AC1454" s="22"/>
      <c r="AD1454" s="22"/>
      <c r="AE1454" s="22"/>
      <c r="AF1454" s="22"/>
      <c r="AG1454" s="22"/>
      <c r="AH1454" s="22"/>
      <c r="AI1454" s="22"/>
      <c r="AJ1454" s="22"/>
      <c r="AK1454" s="22"/>
      <c r="AL1454" s="22"/>
      <c r="AM1454" s="22">
        <v>4081.4160000000002</v>
      </c>
      <c r="AN1454" s="22"/>
      <c r="AO1454" s="22"/>
      <c r="AP1454" s="22">
        <f t="shared" si="5365"/>
        <v>4081.4160000000002</v>
      </c>
      <c r="AQ1454" s="22">
        <f t="shared" si="5366"/>
        <v>0</v>
      </c>
      <c r="AR1454" s="22">
        <f t="shared" si="5367"/>
        <v>0</v>
      </c>
      <c r="AS1454" s="22"/>
      <c r="AT1454" s="22"/>
      <c r="AU1454" s="22"/>
      <c r="AV1454" s="22">
        <f t="shared" si="5371"/>
        <v>4081.4160000000002</v>
      </c>
      <c r="AW1454" s="22">
        <f t="shared" si="5372"/>
        <v>0</v>
      </c>
      <c r="AX1454" s="22">
        <f t="shared" si="5373"/>
        <v>0</v>
      </c>
      <c r="AY1454" s="22"/>
      <c r="AZ1454" s="22"/>
      <c r="BA1454" s="22"/>
      <c r="BB1454" s="22">
        <f t="shared" si="5377"/>
        <v>4081.4160000000002</v>
      </c>
      <c r="BC1454" s="22">
        <f t="shared" si="5378"/>
        <v>0</v>
      </c>
      <c r="BD1454" s="22">
        <f t="shared" si="5379"/>
        <v>0</v>
      </c>
      <c r="BE1454" s="22"/>
      <c r="BF1454" s="22"/>
      <c r="BG1454" s="22"/>
      <c r="BH1454" s="22">
        <f t="shared" si="5383"/>
        <v>4081.4160000000002</v>
      </c>
      <c r="BI1454" s="22">
        <f t="shared" si="5384"/>
        <v>0</v>
      </c>
      <c r="BJ1454" s="22">
        <f t="shared" si="5385"/>
        <v>0</v>
      </c>
      <c r="BK1454" s="22"/>
      <c r="BL1454" s="22"/>
      <c r="BM1454" s="22"/>
      <c r="BN1454" s="22">
        <f t="shared" si="5389"/>
        <v>4081.4160000000002</v>
      </c>
      <c r="BO1454" s="22">
        <f t="shared" si="5390"/>
        <v>0</v>
      </c>
      <c r="BP1454" s="22">
        <f t="shared" si="5391"/>
        <v>0</v>
      </c>
      <c r="BQ1454" s="22"/>
      <c r="BR1454" s="22"/>
      <c r="BS1454" s="22">
        <f t="shared" si="5394"/>
        <v>4081.4160000000002</v>
      </c>
      <c r="BT1454" s="22">
        <f t="shared" si="5395"/>
        <v>0</v>
      </c>
      <c r="BU1454" s="22">
        <f t="shared" si="5396"/>
        <v>0</v>
      </c>
      <c r="BV1454" s="22"/>
      <c r="BW1454" s="22"/>
      <c r="BX1454" s="22">
        <f t="shared" si="5399"/>
        <v>4081.4160000000002</v>
      </c>
      <c r="BY1454" s="22">
        <f t="shared" si="5400"/>
        <v>0</v>
      </c>
      <c r="BZ1454" s="22">
        <f t="shared" si="5401"/>
        <v>0</v>
      </c>
      <c r="CA1454" s="22"/>
      <c r="CB1454" s="22"/>
      <c r="CC1454" s="22"/>
      <c r="CD1454" s="22">
        <f t="shared" si="5262"/>
        <v>4081.4160000000002</v>
      </c>
      <c r="CE1454" s="22"/>
      <c r="CF1454" s="34">
        <f t="shared" si="5358"/>
        <v>4081.4160000000002</v>
      </c>
      <c r="CG1454" s="22">
        <f t="shared" si="5264"/>
        <v>0</v>
      </c>
      <c r="CH1454" s="22"/>
      <c r="CI1454" s="22">
        <f t="shared" si="5359"/>
        <v>0</v>
      </c>
      <c r="CJ1454" s="22">
        <f t="shared" si="5266"/>
        <v>0</v>
      </c>
      <c r="CK1454" s="22"/>
      <c r="CL1454" s="22">
        <f t="shared" si="5360"/>
        <v>0</v>
      </c>
      <c r="CM1454" s="22"/>
      <c r="CN1454" s="15"/>
      <c r="CO1454" s="35"/>
    </row>
    <row r="1455" spans="1:99" ht="31.2" x14ac:dyDescent="0.3">
      <c r="A1455" s="36" t="s">
        <v>816</v>
      </c>
      <c r="B1455" s="16"/>
      <c r="C1455" s="32"/>
      <c r="D1455" s="32"/>
      <c r="E1455" s="33" t="s">
        <v>817</v>
      </c>
      <c r="F1455" s="22"/>
      <c r="G1455" s="22"/>
      <c r="H1455" s="22"/>
      <c r="I1455" s="22"/>
      <c r="J1455" s="22"/>
      <c r="K1455" s="22"/>
      <c r="L1455" s="22"/>
      <c r="M1455" s="22"/>
      <c r="N1455" s="22"/>
      <c r="O1455" s="22"/>
      <c r="P1455" s="22"/>
      <c r="Q1455" s="22"/>
      <c r="R1455" s="22"/>
      <c r="S1455" s="22"/>
      <c r="T1455" s="22"/>
      <c r="U1455" s="22"/>
      <c r="V1455" s="22"/>
      <c r="W1455" s="22"/>
      <c r="X1455" s="22"/>
      <c r="Y1455" s="22"/>
      <c r="Z1455" s="22"/>
      <c r="AA1455" s="22"/>
      <c r="AB1455" s="22"/>
      <c r="AC1455" s="22"/>
      <c r="AD1455" s="22"/>
      <c r="AE1455" s="22"/>
      <c r="AF1455" s="22"/>
      <c r="AG1455" s="22"/>
      <c r="AH1455" s="22"/>
      <c r="AI1455" s="22"/>
      <c r="AJ1455" s="22"/>
      <c r="AK1455" s="22"/>
      <c r="AL1455" s="22"/>
      <c r="AM1455" s="22"/>
      <c r="AN1455" s="22"/>
      <c r="AO1455" s="22"/>
      <c r="AP1455" s="22"/>
      <c r="AQ1455" s="22"/>
      <c r="AR1455" s="22"/>
      <c r="AS1455" s="22"/>
      <c r="AT1455" s="22"/>
      <c r="AU1455" s="22"/>
      <c r="AV1455" s="22"/>
      <c r="AW1455" s="22"/>
      <c r="AX1455" s="22"/>
      <c r="AY1455" s="22"/>
      <c r="AZ1455" s="22"/>
      <c r="BA1455" s="22"/>
      <c r="BB1455" s="22"/>
      <c r="BC1455" s="22"/>
      <c r="BD1455" s="22"/>
      <c r="BE1455" s="22"/>
      <c r="BF1455" s="22"/>
      <c r="BG1455" s="22"/>
      <c r="BH1455" s="22"/>
      <c r="BI1455" s="22"/>
      <c r="BJ1455" s="22"/>
      <c r="BK1455" s="22">
        <f t="shared" si="5497"/>
        <v>0</v>
      </c>
      <c r="BL1455" s="22">
        <f t="shared" si="5498"/>
        <v>0</v>
      </c>
      <c r="BM1455" s="22">
        <f t="shared" si="5499"/>
        <v>0</v>
      </c>
      <c r="BN1455" s="22">
        <f t="shared" si="5389"/>
        <v>0</v>
      </c>
      <c r="BO1455" s="22">
        <f t="shared" si="5390"/>
        <v>0</v>
      </c>
      <c r="BP1455" s="22">
        <f t="shared" si="5391"/>
        <v>0</v>
      </c>
      <c r="BQ1455" s="22">
        <f t="shared" si="5500"/>
        <v>1483.806</v>
      </c>
      <c r="BR1455" s="22">
        <f t="shared" si="5501"/>
        <v>0</v>
      </c>
      <c r="BS1455" s="22">
        <f t="shared" si="5394"/>
        <v>1483.806</v>
      </c>
      <c r="BT1455" s="22">
        <f t="shared" si="5395"/>
        <v>0</v>
      </c>
      <c r="BU1455" s="22">
        <f t="shared" si="5396"/>
        <v>0</v>
      </c>
      <c r="BV1455" s="22">
        <f t="shared" si="5502"/>
        <v>0</v>
      </c>
      <c r="BW1455" s="22">
        <f t="shared" si="5503"/>
        <v>0</v>
      </c>
      <c r="BX1455" s="22">
        <f t="shared" si="5399"/>
        <v>1483.806</v>
      </c>
      <c r="BY1455" s="22">
        <f t="shared" si="5400"/>
        <v>0</v>
      </c>
      <c r="BZ1455" s="22">
        <f t="shared" si="5401"/>
        <v>0</v>
      </c>
      <c r="CA1455" s="22">
        <f t="shared" si="5504"/>
        <v>0</v>
      </c>
      <c r="CB1455" s="22">
        <f t="shared" si="5505"/>
        <v>0</v>
      </c>
      <c r="CC1455" s="22">
        <f t="shared" si="5506"/>
        <v>0</v>
      </c>
      <c r="CD1455" s="22">
        <f t="shared" si="5262"/>
        <v>1483.806</v>
      </c>
      <c r="CE1455" s="22">
        <f t="shared" si="5507"/>
        <v>0</v>
      </c>
      <c r="CF1455" s="34">
        <f t="shared" si="5358"/>
        <v>1483.806</v>
      </c>
      <c r="CG1455" s="22">
        <f t="shared" si="5264"/>
        <v>0</v>
      </c>
      <c r="CH1455" s="22">
        <f t="shared" si="5508"/>
        <v>0</v>
      </c>
      <c r="CI1455" s="22">
        <f t="shared" si="5359"/>
        <v>0</v>
      </c>
      <c r="CJ1455" s="22">
        <f t="shared" si="5266"/>
        <v>0</v>
      </c>
      <c r="CK1455" s="22">
        <f t="shared" si="5508"/>
        <v>0</v>
      </c>
      <c r="CL1455" s="22">
        <f t="shared" si="5360"/>
        <v>0</v>
      </c>
      <c r="CM1455" s="22">
        <f t="shared" si="5508"/>
        <v>0</v>
      </c>
      <c r="CN1455" s="15"/>
      <c r="CO1455" s="35"/>
    </row>
    <row r="1456" spans="1:99" ht="31.2" x14ac:dyDescent="0.3">
      <c r="A1456" s="36" t="s">
        <v>816</v>
      </c>
      <c r="B1456" s="16">
        <v>200</v>
      </c>
      <c r="C1456" s="32"/>
      <c r="D1456" s="32"/>
      <c r="E1456" s="33" t="s">
        <v>40</v>
      </c>
      <c r="F1456" s="22"/>
      <c r="G1456" s="22"/>
      <c r="H1456" s="22"/>
      <c r="I1456" s="22"/>
      <c r="J1456" s="22"/>
      <c r="K1456" s="22"/>
      <c r="L1456" s="22"/>
      <c r="M1456" s="22"/>
      <c r="N1456" s="22"/>
      <c r="O1456" s="22"/>
      <c r="P1456" s="22"/>
      <c r="Q1456" s="22"/>
      <c r="R1456" s="22"/>
      <c r="S1456" s="22"/>
      <c r="T1456" s="22"/>
      <c r="U1456" s="22"/>
      <c r="V1456" s="22"/>
      <c r="W1456" s="22"/>
      <c r="X1456" s="22"/>
      <c r="Y1456" s="22"/>
      <c r="Z1456" s="22"/>
      <c r="AA1456" s="22"/>
      <c r="AB1456" s="22"/>
      <c r="AC1456" s="22"/>
      <c r="AD1456" s="22"/>
      <c r="AE1456" s="22"/>
      <c r="AF1456" s="22"/>
      <c r="AG1456" s="22"/>
      <c r="AH1456" s="22"/>
      <c r="AI1456" s="22"/>
      <c r="AJ1456" s="22"/>
      <c r="AK1456" s="22"/>
      <c r="AL1456" s="22"/>
      <c r="AM1456" s="22"/>
      <c r="AN1456" s="22"/>
      <c r="AO1456" s="22"/>
      <c r="AP1456" s="22"/>
      <c r="AQ1456" s="22"/>
      <c r="AR1456" s="22"/>
      <c r="AS1456" s="22"/>
      <c r="AT1456" s="22"/>
      <c r="AU1456" s="22"/>
      <c r="AV1456" s="22"/>
      <c r="AW1456" s="22"/>
      <c r="AX1456" s="22"/>
      <c r="AY1456" s="22"/>
      <c r="AZ1456" s="22"/>
      <c r="BA1456" s="22"/>
      <c r="BB1456" s="22"/>
      <c r="BC1456" s="22"/>
      <c r="BD1456" s="22"/>
      <c r="BE1456" s="22"/>
      <c r="BF1456" s="22"/>
      <c r="BG1456" s="22"/>
      <c r="BH1456" s="22"/>
      <c r="BI1456" s="22"/>
      <c r="BJ1456" s="22"/>
      <c r="BK1456" s="22">
        <f t="shared" si="5497"/>
        <v>0</v>
      </c>
      <c r="BL1456" s="22">
        <f t="shared" si="5498"/>
        <v>0</v>
      </c>
      <c r="BM1456" s="22">
        <f t="shared" si="5499"/>
        <v>0</v>
      </c>
      <c r="BN1456" s="22">
        <f t="shared" si="5389"/>
        <v>0</v>
      </c>
      <c r="BO1456" s="22">
        <f t="shared" si="5390"/>
        <v>0</v>
      </c>
      <c r="BP1456" s="22">
        <f t="shared" si="5391"/>
        <v>0</v>
      </c>
      <c r="BQ1456" s="22">
        <f t="shared" si="5500"/>
        <v>1483.806</v>
      </c>
      <c r="BR1456" s="22">
        <f t="shared" si="5501"/>
        <v>0</v>
      </c>
      <c r="BS1456" s="22">
        <f t="shared" si="5394"/>
        <v>1483.806</v>
      </c>
      <c r="BT1456" s="22">
        <f t="shared" si="5395"/>
        <v>0</v>
      </c>
      <c r="BU1456" s="22">
        <f t="shared" si="5396"/>
        <v>0</v>
      </c>
      <c r="BV1456" s="22">
        <f t="shared" si="5502"/>
        <v>0</v>
      </c>
      <c r="BW1456" s="22">
        <f t="shared" si="5503"/>
        <v>0</v>
      </c>
      <c r="BX1456" s="22">
        <f t="shared" si="5399"/>
        <v>1483.806</v>
      </c>
      <c r="BY1456" s="22">
        <f t="shared" si="5400"/>
        <v>0</v>
      </c>
      <c r="BZ1456" s="22">
        <f t="shared" si="5401"/>
        <v>0</v>
      </c>
      <c r="CA1456" s="22">
        <f t="shared" si="5504"/>
        <v>0</v>
      </c>
      <c r="CB1456" s="22">
        <f t="shared" si="5505"/>
        <v>0</v>
      </c>
      <c r="CC1456" s="22">
        <f t="shared" si="5506"/>
        <v>0</v>
      </c>
      <c r="CD1456" s="22">
        <f t="shared" si="5262"/>
        <v>1483.806</v>
      </c>
      <c r="CE1456" s="22">
        <f t="shared" si="5507"/>
        <v>0</v>
      </c>
      <c r="CF1456" s="34">
        <f t="shared" si="5358"/>
        <v>1483.806</v>
      </c>
      <c r="CG1456" s="22">
        <f t="shared" si="5264"/>
        <v>0</v>
      </c>
      <c r="CH1456" s="22">
        <f t="shared" si="5508"/>
        <v>0</v>
      </c>
      <c r="CI1456" s="22">
        <f t="shared" si="5359"/>
        <v>0</v>
      </c>
      <c r="CJ1456" s="22">
        <f t="shared" si="5266"/>
        <v>0</v>
      </c>
      <c r="CK1456" s="22">
        <f t="shared" si="5508"/>
        <v>0</v>
      </c>
      <c r="CL1456" s="22">
        <f t="shared" si="5360"/>
        <v>0</v>
      </c>
      <c r="CM1456" s="22">
        <f t="shared" si="5508"/>
        <v>0</v>
      </c>
      <c r="CN1456" s="15"/>
      <c r="CO1456" s="35"/>
    </row>
    <row r="1457" spans="1:99" ht="46.8" x14ac:dyDescent="0.3">
      <c r="A1457" s="36" t="s">
        <v>816</v>
      </c>
      <c r="B1457" s="16">
        <v>240</v>
      </c>
      <c r="C1457" s="32"/>
      <c r="D1457" s="32"/>
      <c r="E1457" s="33" t="s">
        <v>41</v>
      </c>
      <c r="F1457" s="22"/>
      <c r="G1457" s="22"/>
      <c r="H1457" s="22"/>
      <c r="I1457" s="22"/>
      <c r="J1457" s="22"/>
      <c r="K1457" s="22"/>
      <c r="L1457" s="22"/>
      <c r="M1457" s="22"/>
      <c r="N1457" s="22"/>
      <c r="O1457" s="22"/>
      <c r="P1457" s="22"/>
      <c r="Q1457" s="22"/>
      <c r="R1457" s="22"/>
      <c r="S1457" s="22"/>
      <c r="T1457" s="22"/>
      <c r="U1457" s="22"/>
      <c r="V1457" s="22"/>
      <c r="W1457" s="22"/>
      <c r="X1457" s="22"/>
      <c r="Y1457" s="22"/>
      <c r="Z1457" s="22"/>
      <c r="AA1457" s="22"/>
      <c r="AB1457" s="22"/>
      <c r="AC1457" s="22"/>
      <c r="AD1457" s="22"/>
      <c r="AE1457" s="22"/>
      <c r="AF1457" s="22"/>
      <c r="AG1457" s="22"/>
      <c r="AH1457" s="22"/>
      <c r="AI1457" s="22"/>
      <c r="AJ1457" s="22"/>
      <c r="AK1457" s="22"/>
      <c r="AL1457" s="22"/>
      <c r="AM1457" s="22"/>
      <c r="AN1457" s="22"/>
      <c r="AO1457" s="22"/>
      <c r="AP1457" s="22"/>
      <c r="AQ1457" s="22"/>
      <c r="AR1457" s="22"/>
      <c r="AS1457" s="22"/>
      <c r="AT1457" s="22"/>
      <c r="AU1457" s="22"/>
      <c r="AV1457" s="22"/>
      <c r="AW1457" s="22"/>
      <c r="AX1457" s="22"/>
      <c r="AY1457" s="22"/>
      <c r="AZ1457" s="22"/>
      <c r="BA1457" s="22"/>
      <c r="BB1457" s="22"/>
      <c r="BC1457" s="22"/>
      <c r="BD1457" s="22"/>
      <c r="BE1457" s="22"/>
      <c r="BF1457" s="22"/>
      <c r="BG1457" s="22"/>
      <c r="BH1457" s="22"/>
      <c r="BI1457" s="22"/>
      <c r="BJ1457" s="22"/>
      <c r="BK1457" s="22">
        <f t="shared" si="5497"/>
        <v>0</v>
      </c>
      <c r="BL1457" s="22">
        <f t="shared" si="5498"/>
        <v>0</v>
      </c>
      <c r="BM1457" s="22">
        <f t="shared" si="5499"/>
        <v>0</v>
      </c>
      <c r="BN1457" s="22">
        <f t="shared" si="5389"/>
        <v>0</v>
      </c>
      <c r="BO1457" s="22">
        <f t="shared" si="5390"/>
        <v>0</v>
      </c>
      <c r="BP1457" s="22">
        <f t="shared" si="5391"/>
        <v>0</v>
      </c>
      <c r="BQ1457" s="22">
        <f t="shared" si="5500"/>
        <v>1483.806</v>
      </c>
      <c r="BR1457" s="22">
        <f t="shared" si="5501"/>
        <v>0</v>
      </c>
      <c r="BS1457" s="22">
        <f t="shared" si="5394"/>
        <v>1483.806</v>
      </c>
      <c r="BT1457" s="22">
        <f t="shared" si="5395"/>
        <v>0</v>
      </c>
      <c r="BU1457" s="22">
        <f t="shared" si="5396"/>
        <v>0</v>
      </c>
      <c r="BV1457" s="22">
        <f t="shared" si="5502"/>
        <v>0</v>
      </c>
      <c r="BW1457" s="22">
        <f t="shared" si="5503"/>
        <v>0</v>
      </c>
      <c r="BX1457" s="22">
        <f t="shared" si="5399"/>
        <v>1483.806</v>
      </c>
      <c r="BY1457" s="22">
        <f t="shared" si="5400"/>
        <v>0</v>
      </c>
      <c r="BZ1457" s="22">
        <f t="shared" si="5401"/>
        <v>0</v>
      </c>
      <c r="CA1457" s="22">
        <f t="shared" si="5504"/>
        <v>0</v>
      </c>
      <c r="CB1457" s="22">
        <f t="shared" si="5505"/>
        <v>0</v>
      </c>
      <c r="CC1457" s="22">
        <f t="shared" si="5506"/>
        <v>0</v>
      </c>
      <c r="CD1457" s="22">
        <f t="shared" ref="CD1457:CD1520" si="5509">BX1457+CA1457</f>
        <v>1483.806</v>
      </c>
      <c r="CE1457" s="22">
        <f t="shared" si="5507"/>
        <v>0</v>
      </c>
      <c r="CF1457" s="34">
        <f t="shared" si="5358"/>
        <v>1483.806</v>
      </c>
      <c r="CG1457" s="22">
        <f t="shared" ref="CG1457:CG1520" si="5510">BY1457+CB1457</f>
        <v>0</v>
      </c>
      <c r="CH1457" s="22">
        <f t="shared" si="5508"/>
        <v>0</v>
      </c>
      <c r="CI1457" s="22">
        <f t="shared" si="5359"/>
        <v>0</v>
      </c>
      <c r="CJ1457" s="22">
        <f t="shared" ref="CJ1457:CJ1520" si="5511">BZ1457+CC1457</f>
        <v>0</v>
      </c>
      <c r="CK1457" s="22">
        <f t="shared" si="5508"/>
        <v>0</v>
      </c>
      <c r="CL1457" s="22">
        <f t="shared" si="5360"/>
        <v>0</v>
      </c>
      <c r="CM1457" s="22">
        <f t="shared" si="5508"/>
        <v>0</v>
      </c>
      <c r="CN1457" s="15"/>
      <c r="CO1457" s="35"/>
    </row>
    <row r="1458" spans="1:99" x14ac:dyDescent="0.3">
      <c r="A1458" s="36" t="s">
        <v>816</v>
      </c>
      <c r="B1458" s="16">
        <v>240</v>
      </c>
      <c r="C1458" s="32" t="s">
        <v>66</v>
      </c>
      <c r="D1458" s="32" t="s">
        <v>67</v>
      </c>
      <c r="E1458" s="33" t="s">
        <v>68</v>
      </c>
      <c r="F1458" s="22"/>
      <c r="G1458" s="22"/>
      <c r="H1458" s="22"/>
      <c r="I1458" s="22"/>
      <c r="J1458" s="22"/>
      <c r="K1458" s="22"/>
      <c r="L1458" s="22"/>
      <c r="M1458" s="22"/>
      <c r="N1458" s="22"/>
      <c r="O1458" s="22"/>
      <c r="P1458" s="22"/>
      <c r="Q1458" s="22"/>
      <c r="R1458" s="22"/>
      <c r="S1458" s="22"/>
      <c r="T1458" s="22"/>
      <c r="U1458" s="22"/>
      <c r="V1458" s="22"/>
      <c r="W1458" s="22"/>
      <c r="X1458" s="22"/>
      <c r="Y1458" s="22"/>
      <c r="Z1458" s="22"/>
      <c r="AA1458" s="22"/>
      <c r="AB1458" s="22"/>
      <c r="AC1458" s="22"/>
      <c r="AD1458" s="22"/>
      <c r="AE1458" s="22"/>
      <c r="AF1458" s="22"/>
      <c r="AG1458" s="22"/>
      <c r="AH1458" s="22"/>
      <c r="AI1458" s="22"/>
      <c r="AJ1458" s="22"/>
      <c r="AK1458" s="22"/>
      <c r="AL1458" s="22"/>
      <c r="AM1458" s="22"/>
      <c r="AN1458" s="22"/>
      <c r="AO1458" s="22"/>
      <c r="AP1458" s="22"/>
      <c r="AQ1458" s="22"/>
      <c r="AR1458" s="22"/>
      <c r="AS1458" s="22"/>
      <c r="AT1458" s="22"/>
      <c r="AU1458" s="22"/>
      <c r="AV1458" s="22"/>
      <c r="AW1458" s="22"/>
      <c r="AX1458" s="22"/>
      <c r="AY1458" s="22"/>
      <c r="AZ1458" s="22"/>
      <c r="BA1458" s="22"/>
      <c r="BB1458" s="22"/>
      <c r="BC1458" s="22"/>
      <c r="BD1458" s="22"/>
      <c r="BE1458" s="22"/>
      <c r="BF1458" s="22"/>
      <c r="BG1458" s="22"/>
      <c r="BH1458" s="22"/>
      <c r="BI1458" s="22"/>
      <c r="BJ1458" s="22"/>
      <c r="BK1458" s="22"/>
      <c r="BL1458" s="22"/>
      <c r="BM1458" s="22"/>
      <c r="BN1458" s="22">
        <f t="shared" si="5389"/>
        <v>0</v>
      </c>
      <c r="BO1458" s="22">
        <f t="shared" si="5390"/>
        <v>0</v>
      </c>
      <c r="BP1458" s="22">
        <f t="shared" si="5391"/>
        <v>0</v>
      </c>
      <c r="BQ1458" s="22">
        <v>1483.806</v>
      </c>
      <c r="BR1458" s="22"/>
      <c r="BS1458" s="22">
        <f t="shared" si="5394"/>
        <v>1483.806</v>
      </c>
      <c r="BT1458" s="22">
        <f t="shared" si="5395"/>
        <v>0</v>
      </c>
      <c r="BU1458" s="22">
        <f t="shared" si="5396"/>
        <v>0</v>
      </c>
      <c r="BV1458" s="22"/>
      <c r="BW1458" s="22"/>
      <c r="BX1458" s="22">
        <f t="shared" si="5399"/>
        <v>1483.806</v>
      </c>
      <c r="BY1458" s="22">
        <f t="shared" si="5400"/>
        <v>0</v>
      </c>
      <c r="BZ1458" s="22">
        <f t="shared" si="5401"/>
        <v>0</v>
      </c>
      <c r="CA1458" s="22"/>
      <c r="CB1458" s="22"/>
      <c r="CC1458" s="22"/>
      <c r="CD1458" s="22">
        <f t="shared" si="5509"/>
        <v>1483.806</v>
      </c>
      <c r="CE1458" s="22"/>
      <c r="CF1458" s="34">
        <f t="shared" si="5358"/>
        <v>1483.806</v>
      </c>
      <c r="CG1458" s="22">
        <f t="shared" si="5510"/>
        <v>0</v>
      </c>
      <c r="CH1458" s="22"/>
      <c r="CI1458" s="22">
        <f t="shared" si="5359"/>
        <v>0</v>
      </c>
      <c r="CJ1458" s="22">
        <f t="shared" si="5511"/>
        <v>0</v>
      </c>
      <c r="CK1458" s="22"/>
      <c r="CL1458" s="22">
        <f t="shared" si="5360"/>
        <v>0</v>
      </c>
      <c r="CM1458" s="22"/>
      <c r="CN1458" s="15"/>
      <c r="CO1458" s="35"/>
    </row>
    <row r="1459" spans="1:99" ht="31.2" x14ac:dyDescent="0.3">
      <c r="A1459" s="32" t="s">
        <v>818</v>
      </c>
      <c r="B1459" s="16"/>
      <c r="C1459" s="32"/>
      <c r="D1459" s="32"/>
      <c r="E1459" s="33" t="s">
        <v>819</v>
      </c>
      <c r="F1459" s="22">
        <f t="shared" ref="F1459:K1459" si="5512">F1463</f>
        <v>360031.6</v>
      </c>
      <c r="G1459" s="22">
        <f t="shared" si="5512"/>
        <v>87519</v>
      </c>
      <c r="H1459" s="22">
        <f t="shared" si="5512"/>
        <v>0</v>
      </c>
      <c r="I1459" s="22">
        <f t="shared" si="5512"/>
        <v>-50000</v>
      </c>
      <c r="J1459" s="22">
        <f t="shared" si="5512"/>
        <v>67940.256999999998</v>
      </c>
      <c r="K1459" s="22">
        <f t="shared" si="5512"/>
        <v>0</v>
      </c>
      <c r="L1459" s="22">
        <f t="shared" si="5413"/>
        <v>310031.59999999998</v>
      </c>
      <c r="M1459" s="22">
        <f t="shared" si="5414"/>
        <v>155459.25699999998</v>
      </c>
      <c r="N1459" s="22">
        <f t="shared" si="5415"/>
        <v>0</v>
      </c>
      <c r="O1459" s="22">
        <f>O1463</f>
        <v>-176723.22699999998</v>
      </c>
      <c r="P1459" s="22">
        <f>P1463</f>
        <v>200000</v>
      </c>
      <c r="Q1459" s="22">
        <f>Q1463</f>
        <v>0</v>
      </c>
      <c r="R1459" s="22">
        <f t="shared" si="5419"/>
        <v>133308.37299999999</v>
      </c>
      <c r="S1459" s="22">
        <f t="shared" si="5420"/>
        <v>355459.25699999998</v>
      </c>
      <c r="T1459" s="22">
        <f t="shared" si="5421"/>
        <v>0</v>
      </c>
      <c r="U1459" s="22">
        <f>U1463</f>
        <v>0</v>
      </c>
      <c r="V1459" s="22">
        <f>V1463</f>
        <v>0</v>
      </c>
      <c r="W1459" s="22">
        <f>W1463</f>
        <v>0</v>
      </c>
      <c r="X1459" s="22">
        <f t="shared" si="5425"/>
        <v>133308.37299999999</v>
      </c>
      <c r="Y1459" s="22">
        <f t="shared" si="5426"/>
        <v>355459.25699999998</v>
      </c>
      <c r="Z1459" s="22">
        <f t="shared" si="5427"/>
        <v>0</v>
      </c>
      <c r="AA1459" s="22">
        <f>AA1463</f>
        <v>0</v>
      </c>
      <c r="AB1459" s="22">
        <f>AB1463</f>
        <v>0</v>
      </c>
      <c r="AC1459" s="22">
        <f>AC1463</f>
        <v>0</v>
      </c>
      <c r="AD1459" s="22">
        <f t="shared" si="5431"/>
        <v>133308.37299999999</v>
      </c>
      <c r="AE1459" s="22">
        <f t="shared" si="5432"/>
        <v>355459.25699999998</v>
      </c>
      <c r="AF1459" s="22">
        <f t="shared" si="5433"/>
        <v>0</v>
      </c>
      <c r="AG1459" s="22">
        <f>AG1463</f>
        <v>0</v>
      </c>
      <c r="AH1459" s="22">
        <f>AH1463</f>
        <v>0</v>
      </c>
      <c r="AI1459" s="22">
        <f>AI1463</f>
        <v>0</v>
      </c>
      <c r="AJ1459" s="22">
        <f t="shared" si="5437"/>
        <v>133308.37299999999</v>
      </c>
      <c r="AK1459" s="22">
        <f t="shared" si="5438"/>
        <v>355459.25699999998</v>
      </c>
      <c r="AL1459" s="22">
        <f t="shared" si="5439"/>
        <v>0</v>
      </c>
      <c r="AM1459" s="22">
        <f>AM1463</f>
        <v>-123523.57</v>
      </c>
      <c r="AN1459" s="22">
        <f>AN1463</f>
        <v>123523.57</v>
      </c>
      <c r="AO1459" s="22">
        <f>AO1463</f>
        <v>0</v>
      </c>
      <c r="AP1459" s="22">
        <f t="shared" si="5365"/>
        <v>9784.8029999999853</v>
      </c>
      <c r="AQ1459" s="22">
        <f t="shared" si="5366"/>
        <v>478982.82699999999</v>
      </c>
      <c r="AR1459" s="22">
        <f t="shared" si="5367"/>
        <v>0</v>
      </c>
      <c r="AS1459" s="22">
        <f>AS1463</f>
        <v>0</v>
      </c>
      <c r="AT1459" s="22">
        <f>AT1463</f>
        <v>0</v>
      </c>
      <c r="AU1459" s="22">
        <f>AU1463</f>
        <v>0</v>
      </c>
      <c r="AV1459" s="22">
        <f t="shared" si="5371"/>
        <v>9784.8029999999853</v>
      </c>
      <c r="AW1459" s="22">
        <f t="shared" si="5372"/>
        <v>478982.82699999999</v>
      </c>
      <c r="AX1459" s="22">
        <f t="shared" si="5373"/>
        <v>0</v>
      </c>
      <c r="AY1459" s="22">
        <f>AY1463</f>
        <v>0</v>
      </c>
      <c r="AZ1459" s="22">
        <f>AZ1463</f>
        <v>0</v>
      </c>
      <c r="BA1459" s="22">
        <f>BA1463</f>
        <v>0</v>
      </c>
      <c r="BB1459" s="22">
        <f t="shared" si="5377"/>
        <v>9784.8029999999853</v>
      </c>
      <c r="BC1459" s="22">
        <f t="shared" si="5378"/>
        <v>478982.82699999999</v>
      </c>
      <c r="BD1459" s="22">
        <f t="shared" si="5379"/>
        <v>0</v>
      </c>
      <c r="BE1459" s="22">
        <f>BE1463</f>
        <v>0</v>
      </c>
      <c r="BF1459" s="22">
        <f>BF1463</f>
        <v>0</v>
      </c>
      <c r="BG1459" s="22">
        <f>BG1463</f>
        <v>0</v>
      </c>
      <c r="BH1459" s="22">
        <f t="shared" si="5383"/>
        <v>9784.8029999999853</v>
      </c>
      <c r="BI1459" s="22">
        <f t="shared" si="5384"/>
        <v>478982.82699999999</v>
      </c>
      <c r="BJ1459" s="22">
        <f t="shared" si="5385"/>
        <v>0</v>
      </c>
      <c r="BK1459" s="22">
        <f>BK1463+BK1460</f>
        <v>-8300.9969999999994</v>
      </c>
      <c r="BL1459" s="22">
        <f>BL1463+BL1460</f>
        <v>9784.8029999999999</v>
      </c>
      <c r="BM1459" s="22">
        <f>BM1463+BM1460</f>
        <v>0</v>
      </c>
      <c r="BN1459" s="22">
        <f t="shared" si="5389"/>
        <v>1483.8059999999859</v>
      </c>
      <c r="BO1459" s="22">
        <f t="shared" si="5390"/>
        <v>488767.63</v>
      </c>
      <c r="BP1459" s="22">
        <f t="shared" si="5391"/>
        <v>0</v>
      </c>
      <c r="BQ1459" s="22">
        <f>BQ1463+BQ1460</f>
        <v>-1483.806</v>
      </c>
      <c r="BR1459" s="22">
        <f>BR1463+BR1460</f>
        <v>0</v>
      </c>
      <c r="BS1459" s="22">
        <f t="shared" si="5394"/>
        <v>-1.4097167877480388E-11</v>
      </c>
      <c r="BT1459" s="22">
        <f t="shared" si="5395"/>
        <v>488767.63</v>
      </c>
      <c r="BU1459" s="22">
        <f t="shared" si="5396"/>
        <v>0</v>
      </c>
      <c r="BV1459" s="22">
        <f>BV1463+BV1460</f>
        <v>0</v>
      </c>
      <c r="BW1459" s="22">
        <f>BW1463+BW1460</f>
        <v>0</v>
      </c>
      <c r="BX1459" s="22">
        <f t="shared" si="5399"/>
        <v>-1.4097167877480388E-11</v>
      </c>
      <c r="BY1459" s="22">
        <f t="shared" si="5400"/>
        <v>488767.63</v>
      </c>
      <c r="BZ1459" s="22">
        <f t="shared" si="5401"/>
        <v>0</v>
      </c>
      <c r="CA1459" s="22">
        <f>CA1463+CA1460</f>
        <v>0</v>
      </c>
      <c r="CB1459" s="22">
        <f>CB1463+CB1460</f>
        <v>0</v>
      </c>
      <c r="CC1459" s="22">
        <f>CC1463+CC1460</f>
        <v>0</v>
      </c>
      <c r="CD1459" s="22">
        <f t="shared" si="5509"/>
        <v>-1.4097167877480388E-11</v>
      </c>
      <c r="CE1459" s="22">
        <f>CE1463+CE1460</f>
        <v>0</v>
      </c>
      <c r="CF1459" s="34">
        <f t="shared" si="5358"/>
        <v>-1.4097167877480388E-11</v>
      </c>
      <c r="CG1459" s="22">
        <f t="shared" si="5510"/>
        <v>488767.63</v>
      </c>
      <c r="CH1459" s="22">
        <f>CH1463+CH1460</f>
        <v>0</v>
      </c>
      <c r="CI1459" s="22">
        <f t="shared" si="5359"/>
        <v>488767.63</v>
      </c>
      <c r="CJ1459" s="22">
        <f t="shared" si="5511"/>
        <v>0</v>
      </c>
      <c r="CK1459" s="22">
        <f>CK1463+CK1460</f>
        <v>0</v>
      </c>
      <c r="CL1459" s="22">
        <f t="shared" si="5360"/>
        <v>0</v>
      </c>
      <c r="CM1459" s="22">
        <f>CM1463+CM1460</f>
        <v>0</v>
      </c>
      <c r="CN1459" s="15"/>
      <c r="CO1459" s="35"/>
      <c r="CU1459" s="5" t="s">
        <v>31</v>
      </c>
    </row>
    <row r="1460" spans="1:99" ht="31.2" hidden="1" x14ac:dyDescent="0.3">
      <c r="A1460" s="32" t="s">
        <v>818</v>
      </c>
      <c r="B1460" s="16">
        <v>200</v>
      </c>
      <c r="C1460" s="32"/>
      <c r="D1460" s="32"/>
      <c r="E1460" s="33" t="s">
        <v>40</v>
      </c>
      <c r="F1460" s="22"/>
      <c r="G1460" s="22"/>
      <c r="H1460" s="22"/>
      <c r="I1460" s="22"/>
      <c r="J1460" s="22"/>
      <c r="K1460" s="22"/>
      <c r="L1460" s="22"/>
      <c r="M1460" s="22"/>
      <c r="N1460" s="22"/>
      <c r="O1460" s="22"/>
      <c r="P1460" s="22"/>
      <c r="Q1460" s="22"/>
      <c r="R1460" s="22"/>
      <c r="S1460" s="22"/>
      <c r="T1460" s="22"/>
      <c r="U1460" s="22"/>
      <c r="V1460" s="22"/>
      <c r="W1460" s="22"/>
      <c r="X1460" s="22"/>
      <c r="Y1460" s="22"/>
      <c r="Z1460" s="22"/>
      <c r="AA1460" s="22"/>
      <c r="AB1460" s="22"/>
      <c r="AC1460" s="22"/>
      <c r="AD1460" s="22"/>
      <c r="AE1460" s="22"/>
      <c r="AF1460" s="22"/>
      <c r="AG1460" s="22"/>
      <c r="AH1460" s="22"/>
      <c r="AI1460" s="22"/>
      <c r="AJ1460" s="22"/>
      <c r="AK1460" s="22"/>
      <c r="AL1460" s="22"/>
      <c r="AM1460" s="22"/>
      <c r="AN1460" s="22"/>
      <c r="AO1460" s="22"/>
      <c r="AP1460" s="22"/>
      <c r="AQ1460" s="22"/>
      <c r="AR1460" s="22"/>
      <c r="AS1460" s="22"/>
      <c r="AT1460" s="22"/>
      <c r="AU1460" s="22"/>
      <c r="AV1460" s="22"/>
      <c r="AW1460" s="22"/>
      <c r="AX1460" s="22"/>
      <c r="AY1460" s="22"/>
      <c r="AZ1460" s="22"/>
      <c r="BA1460" s="22"/>
      <c r="BB1460" s="22"/>
      <c r="BC1460" s="22"/>
      <c r="BD1460" s="22"/>
      <c r="BE1460" s="22"/>
      <c r="BF1460" s="22"/>
      <c r="BG1460" s="22"/>
      <c r="BH1460" s="22"/>
      <c r="BI1460" s="22"/>
      <c r="BJ1460" s="22"/>
      <c r="BK1460" s="22">
        <f t="shared" ref="BK1460:BK1464" si="5513">BK1461</f>
        <v>1483.806</v>
      </c>
      <c r="BL1460" s="22">
        <f t="shared" ref="BL1460:BL1472" si="5514">BL1461</f>
        <v>0</v>
      </c>
      <c r="BM1460" s="22">
        <f t="shared" ref="BM1460:BM1472" si="5515">BM1461</f>
        <v>0</v>
      </c>
      <c r="BN1460" s="22">
        <f t="shared" si="5389"/>
        <v>1483.806</v>
      </c>
      <c r="BO1460" s="22">
        <f t="shared" si="5390"/>
        <v>0</v>
      </c>
      <c r="BP1460" s="22">
        <f t="shared" si="5391"/>
        <v>0</v>
      </c>
      <c r="BQ1460" s="22">
        <f t="shared" ref="BQ1460:BQ1472" si="5516">BQ1461</f>
        <v>-1483.806</v>
      </c>
      <c r="BR1460" s="22">
        <f t="shared" ref="BR1460:BR1472" si="5517">BR1461</f>
        <v>0</v>
      </c>
      <c r="BS1460" s="22">
        <f t="shared" si="5394"/>
        <v>0</v>
      </c>
      <c r="BT1460" s="22">
        <f t="shared" si="5395"/>
        <v>0</v>
      </c>
      <c r="BU1460" s="22">
        <f t="shared" si="5396"/>
        <v>0</v>
      </c>
      <c r="BV1460" s="22">
        <f t="shared" ref="BV1460:BV1472" si="5518">BV1461</f>
        <v>0</v>
      </c>
      <c r="BW1460" s="22">
        <f t="shared" ref="BW1460:BW1472" si="5519">BW1461</f>
        <v>0</v>
      </c>
      <c r="BX1460" s="22">
        <f t="shared" si="5399"/>
        <v>0</v>
      </c>
      <c r="BY1460" s="22">
        <f t="shared" si="5400"/>
        <v>0</v>
      </c>
      <c r="BZ1460" s="22">
        <f t="shared" si="5401"/>
        <v>0</v>
      </c>
      <c r="CA1460" s="22">
        <f t="shared" ref="CA1460:CA1472" si="5520">CA1461</f>
        <v>0</v>
      </c>
      <c r="CB1460" s="22">
        <f t="shared" ref="CB1460:CB1472" si="5521">CB1461</f>
        <v>0</v>
      </c>
      <c r="CC1460" s="22">
        <f t="shared" ref="CC1460:CC1472" si="5522">CC1461</f>
        <v>0</v>
      </c>
      <c r="CD1460" s="22">
        <f t="shared" si="5509"/>
        <v>0</v>
      </c>
      <c r="CE1460" s="22">
        <f t="shared" ref="CE1460:CE1472" si="5523">CE1461</f>
        <v>0</v>
      </c>
      <c r="CF1460" s="22"/>
      <c r="CG1460" s="22">
        <f t="shared" si="5510"/>
        <v>0</v>
      </c>
      <c r="CH1460" s="22">
        <f t="shared" ref="CH1460:CM1472" si="5524">CH1461</f>
        <v>0</v>
      </c>
      <c r="CI1460" s="22"/>
      <c r="CJ1460" s="22">
        <f t="shared" si="5511"/>
        <v>0</v>
      </c>
      <c r="CK1460" s="22">
        <f t="shared" si="5524"/>
        <v>0</v>
      </c>
      <c r="CL1460" s="22"/>
      <c r="CM1460" s="22">
        <f t="shared" si="5524"/>
        <v>0</v>
      </c>
      <c r="CN1460" s="15">
        <v>0</v>
      </c>
      <c r="CO1460" s="35"/>
    </row>
    <row r="1461" spans="1:99" ht="46.8" hidden="1" x14ac:dyDescent="0.3">
      <c r="A1461" s="32" t="s">
        <v>818</v>
      </c>
      <c r="B1461" s="16">
        <v>240</v>
      </c>
      <c r="C1461" s="32"/>
      <c r="D1461" s="32"/>
      <c r="E1461" s="33" t="s">
        <v>41</v>
      </c>
      <c r="F1461" s="22"/>
      <c r="G1461" s="22"/>
      <c r="H1461" s="22"/>
      <c r="I1461" s="22"/>
      <c r="J1461" s="22"/>
      <c r="K1461" s="22"/>
      <c r="L1461" s="22"/>
      <c r="M1461" s="22"/>
      <c r="N1461" s="22"/>
      <c r="O1461" s="22"/>
      <c r="P1461" s="22"/>
      <c r="Q1461" s="22"/>
      <c r="R1461" s="22"/>
      <c r="S1461" s="22"/>
      <c r="T1461" s="22"/>
      <c r="U1461" s="22"/>
      <c r="V1461" s="22"/>
      <c r="W1461" s="22"/>
      <c r="X1461" s="22"/>
      <c r="Y1461" s="22"/>
      <c r="Z1461" s="22"/>
      <c r="AA1461" s="22"/>
      <c r="AB1461" s="22"/>
      <c r="AC1461" s="22"/>
      <c r="AD1461" s="22"/>
      <c r="AE1461" s="22"/>
      <c r="AF1461" s="22"/>
      <c r="AG1461" s="22"/>
      <c r="AH1461" s="22"/>
      <c r="AI1461" s="22"/>
      <c r="AJ1461" s="22"/>
      <c r="AK1461" s="22"/>
      <c r="AL1461" s="22"/>
      <c r="AM1461" s="22"/>
      <c r="AN1461" s="22"/>
      <c r="AO1461" s="22"/>
      <c r="AP1461" s="22"/>
      <c r="AQ1461" s="22"/>
      <c r="AR1461" s="22"/>
      <c r="AS1461" s="22"/>
      <c r="AT1461" s="22"/>
      <c r="AU1461" s="22"/>
      <c r="AV1461" s="22"/>
      <c r="AW1461" s="22"/>
      <c r="AX1461" s="22"/>
      <c r="AY1461" s="22"/>
      <c r="AZ1461" s="22"/>
      <c r="BA1461" s="22"/>
      <c r="BB1461" s="22"/>
      <c r="BC1461" s="22"/>
      <c r="BD1461" s="22"/>
      <c r="BE1461" s="22"/>
      <c r="BF1461" s="22"/>
      <c r="BG1461" s="22"/>
      <c r="BH1461" s="22"/>
      <c r="BI1461" s="22"/>
      <c r="BJ1461" s="22"/>
      <c r="BK1461" s="22">
        <f t="shared" si="5513"/>
        <v>1483.806</v>
      </c>
      <c r="BL1461" s="22">
        <f t="shared" si="5514"/>
        <v>0</v>
      </c>
      <c r="BM1461" s="22">
        <f t="shared" si="5515"/>
        <v>0</v>
      </c>
      <c r="BN1461" s="22">
        <f t="shared" si="5389"/>
        <v>1483.806</v>
      </c>
      <c r="BO1461" s="22">
        <f t="shared" si="5390"/>
        <v>0</v>
      </c>
      <c r="BP1461" s="22">
        <f t="shared" si="5391"/>
        <v>0</v>
      </c>
      <c r="BQ1461" s="22">
        <f t="shared" si="5516"/>
        <v>-1483.806</v>
      </c>
      <c r="BR1461" s="22">
        <f t="shared" si="5517"/>
        <v>0</v>
      </c>
      <c r="BS1461" s="22">
        <f t="shared" si="5394"/>
        <v>0</v>
      </c>
      <c r="BT1461" s="22">
        <f t="shared" si="5395"/>
        <v>0</v>
      </c>
      <c r="BU1461" s="22">
        <f t="shared" si="5396"/>
        <v>0</v>
      </c>
      <c r="BV1461" s="22">
        <f t="shared" si="5518"/>
        <v>0</v>
      </c>
      <c r="BW1461" s="22">
        <f t="shared" si="5519"/>
        <v>0</v>
      </c>
      <c r="BX1461" s="22">
        <f t="shared" si="5399"/>
        <v>0</v>
      </c>
      <c r="BY1461" s="22">
        <f t="shared" si="5400"/>
        <v>0</v>
      </c>
      <c r="BZ1461" s="22">
        <f t="shared" si="5401"/>
        <v>0</v>
      </c>
      <c r="CA1461" s="22">
        <f t="shared" si="5520"/>
        <v>0</v>
      </c>
      <c r="CB1461" s="22">
        <f t="shared" si="5521"/>
        <v>0</v>
      </c>
      <c r="CC1461" s="22">
        <f t="shared" si="5522"/>
        <v>0</v>
      </c>
      <c r="CD1461" s="22">
        <f t="shared" si="5509"/>
        <v>0</v>
      </c>
      <c r="CE1461" s="22">
        <f t="shared" si="5523"/>
        <v>0</v>
      </c>
      <c r="CF1461" s="22"/>
      <c r="CG1461" s="22">
        <f t="shared" si="5510"/>
        <v>0</v>
      </c>
      <c r="CH1461" s="22">
        <f t="shared" si="5524"/>
        <v>0</v>
      </c>
      <c r="CI1461" s="22"/>
      <c r="CJ1461" s="22">
        <f t="shared" si="5511"/>
        <v>0</v>
      </c>
      <c r="CK1461" s="22">
        <f t="shared" si="5524"/>
        <v>0</v>
      </c>
      <c r="CL1461" s="22"/>
      <c r="CM1461" s="22">
        <f t="shared" si="5524"/>
        <v>0</v>
      </c>
      <c r="CN1461" s="15">
        <v>0</v>
      </c>
      <c r="CO1461" s="35"/>
    </row>
    <row r="1462" spans="1:99" hidden="1" x14ac:dyDescent="0.3">
      <c r="A1462" s="32" t="s">
        <v>818</v>
      </c>
      <c r="B1462" s="16">
        <v>240</v>
      </c>
      <c r="C1462" s="32" t="s">
        <v>66</v>
      </c>
      <c r="D1462" s="32" t="s">
        <v>67</v>
      </c>
      <c r="E1462" s="33" t="s">
        <v>68</v>
      </c>
      <c r="F1462" s="22"/>
      <c r="G1462" s="22"/>
      <c r="H1462" s="22"/>
      <c r="I1462" s="22"/>
      <c r="J1462" s="22"/>
      <c r="K1462" s="22"/>
      <c r="L1462" s="22"/>
      <c r="M1462" s="22"/>
      <c r="N1462" s="22"/>
      <c r="O1462" s="22"/>
      <c r="P1462" s="22"/>
      <c r="Q1462" s="22"/>
      <c r="R1462" s="22"/>
      <c r="S1462" s="22"/>
      <c r="T1462" s="22"/>
      <c r="U1462" s="22"/>
      <c r="V1462" s="22"/>
      <c r="W1462" s="22"/>
      <c r="X1462" s="22"/>
      <c r="Y1462" s="22"/>
      <c r="Z1462" s="22"/>
      <c r="AA1462" s="22"/>
      <c r="AB1462" s="22"/>
      <c r="AC1462" s="22"/>
      <c r="AD1462" s="22"/>
      <c r="AE1462" s="22"/>
      <c r="AF1462" s="22"/>
      <c r="AG1462" s="22"/>
      <c r="AH1462" s="22"/>
      <c r="AI1462" s="22"/>
      <c r="AJ1462" s="22"/>
      <c r="AK1462" s="22"/>
      <c r="AL1462" s="22"/>
      <c r="AM1462" s="22"/>
      <c r="AN1462" s="22"/>
      <c r="AO1462" s="22"/>
      <c r="AP1462" s="22"/>
      <c r="AQ1462" s="22"/>
      <c r="AR1462" s="22"/>
      <c r="AS1462" s="22"/>
      <c r="AT1462" s="22"/>
      <c r="AU1462" s="22"/>
      <c r="AV1462" s="22"/>
      <c r="AW1462" s="22"/>
      <c r="AX1462" s="22"/>
      <c r="AY1462" s="22"/>
      <c r="AZ1462" s="22"/>
      <c r="BA1462" s="22"/>
      <c r="BB1462" s="22"/>
      <c r="BC1462" s="22"/>
      <c r="BD1462" s="22"/>
      <c r="BE1462" s="22"/>
      <c r="BF1462" s="22"/>
      <c r="BG1462" s="22"/>
      <c r="BH1462" s="22"/>
      <c r="BI1462" s="22"/>
      <c r="BJ1462" s="22"/>
      <c r="BK1462" s="22">
        <v>1483.806</v>
      </c>
      <c r="BL1462" s="22"/>
      <c r="BM1462" s="22"/>
      <c r="BN1462" s="22">
        <f t="shared" si="5389"/>
        <v>1483.806</v>
      </c>
      <c r="BO1462" s="22">
        <f t="shared" si="5390"/>
        <v>0</v>
      </c>
      <c r="BP1462" s="22">
        <f t="shared" si="5391"/>
        <v>0</v>
      </c>
      <c r="BQ1462" s="22">
        <v>-1483.806</v>
      </c>
      <c r="BR1462" s="22"/>
      <c r="BS1462" s="22">
        <f t="shared" si="5394"/>
        <v>0</v>
      </c>
      <c r="BT1462" s="22">
        <f t="shared" si="5395"/>
        <v>0</v>
      </c>
      <c r="BU1462" s="22">
        <f t="shared" si="5396"/>
        <v>0</v>
      </c>
      <c r="BV1462" s="22"/>
      <c r="BW1462" s="22"/>
      <c r="BX1462" s="22">
        <f t="shared" si="5399"/>
        <v>0</v>
      </c>
      <c r="BY1462" s="22">
        <f t="shared" si="5400"/>
        <v>0</v>
      </c>
      <c r="BZ1462" s="22">
        <f t="shared" si="5401"/>
        <v>0</v>
      </c>
      <c r="CA1462" s="22"/>
      <c r="CB1462" s="22"/>
      <c r="CC1462" s="22"/>
      <c r="CD1462" s="22">
        <f t="shared" si="5509"/>
        <v>0</v>
      </c>
      <c r="CE1462" s="22"/>
      <c r="CF1462" s="22"/>
      <c r="CG1462" s="22">
        <f t="shared" si="5510"/>
        <v>0</v>
      </c>
      <c r="CH1462" s="22"/>
      <c r="CI1462" s="22"/>
      <c r="CJ1462" s="22">
        <f t="shared" si="5511"/>
        <v>0</v>
      </c>
      <c r="CK1462" s="22"/>
      <c r="CL1462" s="22"/>
      <c r="CM1462" s="22"/>
      <c r="CN1462" s="15">
        <v>0</v>
      </c>
      <c r="CO1462" s="35"/>
    </row>
    <row r="1463" spans="1:99" ht="46.8" x14ac:dyDescent="0.3">
      <c r="A1463" s="32" t="s">
        <v>818</v>
      </c>
      <c r="B1463" s="16">
        <v>400</v>
      </c>
      <c r="C1463" s="32"/>
      <c r="D1463" s="32"/>
      <c r="E1463" s="33" t="s">
        <v>84</v>
      </c>
      <c r="F1463" s="22">
        <f t="shared" ref="F1463:F1472" si="5525">F1464</f>
        <v>360031.6</v>
      </c>
      <c r="G1463" s="22">
        <f t="shared" ref="G1463:G1472" si="5526">G1464</f>
        <v>87519</v>
      </c>
      <c r="H1463" s="22">
        <f t="shared" ref="H1463:H1472" si="5527">H1464</f>
        <v>0</v>
      </c>
      <c r="I1463" s="22">
        <f t="shared" ref="I1463:I1472" si="5528">I1464</f>
        <v>-50000</v>
      </c>
      <c r="J1463" s="22">
        <f t="shared" ref="J1463:J1472" si="5529">J1464</f>
        <v>67940.256999999998</v>
      </c>
      <c r="K1463" s="22">
        <f t="shared" ref="K1463:K1472" si="5530">K1464</f>
        <v>0</v>
      </c>
      <c r="L1463" s="22">
        <f t="shared" si="5413"/>
        <v>310031.59999999998</v>
      </c>
      <c r="M1463" s="22">
        <f t="shared" si="5414"/>
        <v>155459.25699999998</v>
      </c>
      <c r="N1463" s="22">
        <f t="shared" si="5415"/>
        <v>0</v>
      </c>
      <c r="O1463" s="22">
        <f t="shared" ref="O1463:O1464" si="5531">O1464</f>
        <v>-176723.22699999998</v>
      </c>
      <c r="P1463" s="22">
        <f t="shared" ref="P1463:P1472" si="5532">P1464</f>
        <v>200000</v>
      </c>
      <c r="Q1463" s="22">
        <f t="shared" ref="Q1463:Q1472" si="5533">Q1464</f>
        <v>0</v>
      </c>
      <c r="R1463" s="22">
        <f t="shared" si="5419"/>
        <v>133308.37299999999</v>
      </c>
      <c r="S1463" s="22">
        <f t="shared" si="5420"/>
        <v>355459.25699999998</v>
      </c>
      <c r="T1463" s="22">
        <f t="shared" si="5421"/>
        <v>0</v>
      </c>
      <c r="U1463" s="22">
        <f t="shared" ref="U1463:U1472" si="5534">U1464</f>
        <v>0</v>
      </c>
      <c r="V1463" s="22">
        <f t="shared" ref="V1463:V1472" si="5535">V1464</f>
        <v>0</v>
      </c>
      <c r="W1463" s="22">
        <f t="shared" ref="W1463:W1472" si="5536">W1464</f>
        <v>0</v>
      </c>
      <c r="X1463" s="22">
        <f t="shared" si="5425"/>
        <v>133308.37299999999</v>
      </c>
      <c r="Y1463" s="22">
        <f t="shared" si="5426"/>
        <v>355459.25699999998</v>
      </c>
      <c r="Z1463" s="22">
        <f t="shared" si="5427"/>
        <v>0</v>
      </c>
      <c r="AA1463" s="22">
        <f t="shared" ref="AA1463:AA1472" si="5537">AA1464</f>
        <v>0</v>
      </c>
      <c r="AB1463" s="22">
        <f t="shared" ref="AB1463:AB1472" si="5538">AB1464</f>
        <v>0</v>
      </c>
      <c r="AC1463" s="22">
        <f t="shared" ref="AC1463:AC1472" si="5539">AC1464</f>
        <v>0</v>
      </c>
      <c r="AD1463" s="22">
        <f t="shared" si="5431"/>
        <v>133308.37299999999</v>
      </c>
      <c r="AE1463" s="22">
        <f t="shared" si="5432"/>
        <v>355459.25699999998</v>
      </c>
      <c r="AF1463" s="22">
        <f t="shared" si="5433"/>
        <v>0</v>
      </c>
      <c r="AG1463" s="22">
        <f t="shared" ref="AG1463:AG1472" si="5540">AG1464</f>
        <v>0</v>
      </c>
      <c r="AH1463" s="22">
        <f t="shared" ref="AH1463:AH1472" si="5541">AH1464</f>
        <v>0</v>
      </c>
      <c r="AI1463" s="22">
        <f t="shared" ref="AI1463:AI1472" si="5542">AI1464</f>
        <v>0</v>
      </c>
      <c r="AJ1463" s="22">
        <f t="shared" si="5437"/>
        <v>133308.37299999999</v>
      </c>
      <c r="AK1463" s="22">
        <f t="shared" si="5438"/>
        <v>355459.25699999998</v>
      </c>
      <c r="AL1463" s="22">
        <f t="shared" si="5439"/>
        <v>0</v>
      </c>
      <c r="AM1463" s="22">
        <f t="shared" ref="AM1463:AM1472" si="5543">AM1464</f>
        <v>-123523.57</v>
      </c>
      <c r="AN1463" s="22">
        <f t="shared" ref="AN1463:AN1472" si="5544">AN1464</f>
        <v>123523.57</v>
      </c>
      <c r="AO1463" s="22">
        <f t="shared" ref="AO1463:AO1472" si="5545">AO1464</f>
        <v>0</v>
      </c>
      <c r="AP1463" s="22">
        <f t="shared" si="5365"/>
        <v>9784.8029999999853</v>
      </c>
      <c r="AQ1463" s="22">
        <f t="shared" si="5366"/>
        <v>478982.82699999999</v>
      </c>
      <c r="AR1463" s="22">
        <f t="shared" si="5367"/>
        <v>0</v>
      </c>
      <c r="AS1463" s="22">
        <f t="shared" ref="AS1463:AS1472" si="5546">AS1464</f>
        <v>0</v>
      </c>
      <c r="AT1463" s="22">
        <f t="shared" ref="AT1463:AT1472" si="5547">AT1464</f>
        <v>0</v>
      </c>
      <c r="AU1463" s="22">
        <f t="shared" ref="AU1463:AU1472" si="5548">AU1464</f>
        <v>0</v>
      </c>
      <c r="AV1463" s="22">
        <f t="shared" si="5371"/>
        <v>9784.8029999999853</v>
      </c>
      <c r="AW1463" s="22">
        <f t="shared" si="5372"/>
        <v>478982.82699999999</v>
      </c>
      <c r="AX1463" s="22">
        <f t="shared" si="5373"/>
        <v>0</v>
      </c>
      <c r="AY1463" s="22">
        <f t="shared" ref="AY1463:AY1472" si="5549">AY1464</f>
        <v>0</v>
      </c>
      <c r="AZ1463" s="22">
        <f t="shared" ref="AZ1463:AZ1472" si="5550">AZ1464</f>
        <v>0</v>
      </c>
      <c r="BA1463" s="22">
        <f t="shared" ref="BA1463:BA1472" si="5551">BA1464</f>
        <v>0</v>
      </c>
      <c r="BB1463" s="22">
        <f t="shared" si="5377"/>
        <v>9784.8029999999853</v>
      </c>
      <c r="BC1463" s="22">
        <f t="shared" si="5378"/>
        <v>478982.82699999999</v>
      </c>
      <c r="BD1463" s="22">
        <f t="shared" si="5379"/>
        <v>0</v>
      </c>
      <c r="BE1463" s="22">
        <f t="shared" ref="BE1463:BE1472" si="5552">BE1464</f>
        <v>0</v>
      </c>
      <c r="BF1463" s="22">
        <f t="shared" ref="BF1463:BF1472" si="5553">BF1464</f>
        <v>0</v>
      </c>
      <c r="BG1463" s="22">
        <f t="shared" ref="BG1463:BG1472" si="5554">BG1464</f>
        <v>0</v>
      </c>
      <c r="BH1463" s="22">
        <f t="shared" si="5383"/>
        <v>9784.8029999999853</v>
      </c>
      <c r="BI1463" s="22">
        <f t="shared" si="5384"/>
        <v>478982.82699999999</v>
      </c>
      <c r="BJ1463" s="22">
        <f t="shared" si="5385"/>
        <v>0</v>
      </c>
      <c r="BK1463" s="22">
        <f t="shared" si="5513"/>
        <v>-9784.8029999999999</v>
      </c>
      <c r="BL1463" s="22">
        <f t="shared" si="5514"/>
        <v>9784.8029999999999</v>
      </c>
      <c r="BM1463" s="22">
        <f t="shared" si="5515"/>
        <v>0</v>
      </c>
      <c r="BN1463" s="22">
        <f t="shared" si="5389"/>
        <v>-1.4551915228366852E-11</v>
      </c>
      <c r="BO1463" s="22">
        <f t="shared" si="5390"/>
        <v>488767.63</v>
      </c>
      <c r="BP1463" s="22">
        <f t="shared" si="5391"/>
        <v>0</v>
      </c>
      <c r="BQ1463" s="22">
        <f t="shared" si="5516"/>
        <v>0</v>
      </c>
      <c r="BR1463" s="22">
        <f t="shared" si="5517"/>
        <v>0</v>
      </c>
      <c r="BS1463" s="22">
        <f t="shared" si="5394"/>
        <v>-1.4551915228366852E-11</v>
      </c>
      <c r="BT1463" s="22">
        <f t="shared" si="5395"/>
        <v>488767.63</v>
      </c>
      <c r="BU1463" s="22">
        <f t="shared" si="5396"/>
        <v>0</v>
      </c>
      <c r="BV1463" s="22">
        <f t="shared" si="5518"/>
        <v>0</v>
      </c>
      <c r="BW1463" s="22">
        <f t="shared" si="5519"/>
        <v>0</v>
      </c>
      <c r="BX1463" s="22">
        <f t="shared" si="5399"/>
        <v>-1.4551915228366852E-11</v>
      </c>
      <c r="BY1463" s="22">
        <f t="shared" si="5400"/>
        <v>488767.63</v>
      </c>
      <c r="BZ1463" s="22">
        <f t="shared" si="5401"/>
        <v>0</v>
      </c>
      <c r="CA1463" s="22">
        <f t="shared" si="5520"/>
        <v>0</v>
      </c>
      <c r="CB1463" s="22">
        <f t="shared" si="5521"/>
        <v>0</v>
      </c>
      <c r="CC1463" s="22">
        <f t="shared" si="5522"/>
        <v>0</v>
      </c>
      <c r="CD1463" s="22">
        <f t="shared" si="5509"/>
        <v>-1.4551915228366852E-11</v>
      </c>
      <c r="CE1463" s="22">
        <f t="shared" si="5523"/>
        <v>0</v>
      </c>
      <c r="CF1463" s="34">
        <f t="shared" ref="CF1463:CF1486" si="5555">CD1463+CE1463</f>
        <v>-1.4551915228366852E-11</v>
      </c>
      <c r="CG1463" s="22">
        <f t="shared" si="5510"/>
        <v>488767.63</v>
      </c>
      <c r="CH1463" s="22">
        <f t="shared" si="5524"/>
        <v>0</v>
      </c>
      <c r="CI1463" s="22">
        <f t="shared" ref="CI1463:CI1486" si="5556">CG1463+CH1463</f>
        <v>488767.63</v>
      </c>
      <c r="CJ1463" s="22">
        <f t="shared" si="5511"/>
        <v>0</v>
      </c>
      <c r="CK1463" s="22">
        <f t="shared" si="5524"/>
        <v>0</v>
      </c>
      <c r="CL1463" s="22">
        <f t="shared" ref="CL1463:CL1486" si="5557">CJ1463+CK1463</f>
        <v>0</v>
      </c>
      <c r="CM1463" s="22">
        <f t="shared" si="5524"/>
        <v>0</v>
      </c>
      <c r="CN1463" s="15"/>
      <c r="CO1463" s="35"/>
      <c r="CS1463" s="5" t="s">
        <v>29</v>
      </c>
    </row>
    <row r="1464" spans="1:99" x14ac:dyDescent="0.3">
      <c r="A1464" s="32" t="s">
        <v>818</v>
      </c>
      <c r="B1464" s="16">
        <v>410</v>
      </c>
      <c r="C1464" s="32"/>
      <c r="D1464" s="32"/>
      <c r="E1464" s="33" t="s">
        <v>85</v>
      </c>
      <c r="F1464" s="22">
        <f t="shared" si="5525"/>
        <v>360031.6</v>
      </c>
      <c r="G1464" s="22">
        <f t="shared" si="5526"/>
        <v>87519</v>
      </c>
      <c r="H1464" s="22">
        <f t="shared" si="5527"/>
        <v>0</v>
      </c>
      <c r="I1464" s="22">
        <f t="shared" si="5528"/>
        <v>-50000</v>
      </c>
      <c r="J1464" s="22">
        <f t="shared" si="5529"/>
        <v>67940.256999999998</v>
      </c>
      <c r="K1464" s="22">
        <f t="shared" si="5530"/>
        <v>0</v>
      </c>
      <c r="L1464" s="22">
        <f t="shared" si="5413"/>
        <v>310031.59999999998</v>
      </c>
      <c r="M1464" s="22">
        <f t="shared" si="5414"/>
        <v>155459.25699999998</v>
      </c>
      <c r="N1464" s="22">
        <f t="shared" si="5415"/>
        <v>0</v>
      </c>
      <c r="O1464" s="22">
        <f t="shared" si="5531"/>
        <v>-176723.22699999998</v>
      </c>
      <c r="P1464" s="22">
        <f t="shared" si="5532"/>
        <v>200000</v>
      </c>
      <c r="Q1464" s="22">
        <f t="shared" si="5533"/>
        <v>0</v>
      </c>
      <c r="R1464" s="22">
        <f t="shared" si="5419"/>
        <v>133308.37299999999</v>
      </c>
      <c r="S1464" s="22">
        <f t="shared" si="5420"/>
        <v>355459.25699999998</v>
      </c>
      <c r="T1464" s="22">
        <f t="shared" si="5421"/>
        <v>0</v>
      </c>
      <c r="U1464" s="22">
        <f t="shared" si="5534"/>
        <v>0</v>
      </c>
      <c r="V1464" s="22">
        <f t="shared" si="5535"/>
        <v>0</v>
      </c>
      <c r="W1464" s="22">
        <f t="shared" si="5536"/>
        <v>0</v>
      </c>
      <c r="X1464" s="22">
        <f t="shared" si="5425"/>
        <v>133308.37299999999</v>
      </c>
      <c r="Y1464" s="22">
        <f t="shared" si="5426"/>
        <v>355459.25699999998</v>
      </c>
      <c r="Z1464" s="22">
        <f t="shared" si="5427"/>
        <v>0</v>
      </c>
      <c r="AA1464" s="22">
        <f t="shared" si="5537"/>
        <v>0</v>
      </c>
      <c r="AB1464" s="22">
        <f t="shared" si="5538"/>
        <v>0</v>
      </c>
      <c r="AC1464" s="22">
        <f t="shared" si="5539"/>
        <v>0</v>
      </c>
      <c r="AD1464" s="22">
        <f t="shared" si="5431"/>
        <v>133308.37299999999</v>
      </c>
      <c r="AE1464" s="22">
        <f t="shared" si="5432"/>
        <v>355459.25699999998</v>
      </c>
      <c r="AF1464" s="22">
        <f t="shared" si="5433"/>
        <v>0</v>
      </c>
      <c r="AG1464" s="22">
        <f t="shared" si="5540"/>
        <v>0</v>
      </c>
      <c r="AH1464" s="22">
        <f t="shared" si="5541"/>
        <v>0</v>
      </c>
      <c r="AI1464" s="22">
        <f t="shared" si="5542"/>
        <v>0</v>
      </c>
      <c r="AJ1464" s="22">
        <f t="shared" si="5437"/>
        <v>133308.37299999999</v>
      </c>
      <c r="AK1464" s="22">
        <f t="shared" si="5438"/>
        <v>355459.25699999998</v>
      </c>
      <c r="AL1464" s="22">
        <f t="shared" si="5439"/>
        <v>0</v>
      </c>
      <c r="AM1464" s="22">
        <f t="shared" si="5543"/>
        <v>-123523.57</v>
      </c>
      <c r="AN1464" s="22">
        <f t="shared" si="5544"/>
        <v>123523.57</v>
      </c>
      <c r="AO1464" s="22">
        <f t="shared" si="5545"/>
        <v>0</v>
      </c>
      <c r="AP1464" s="22">
        <f t="shared" si="5365"/>
        <v>9784.8029999999853</v>
      </c>
      <c r="AQ1464" s="22">
        <f t="shared" si="5366"/>
        <v>478982.82699999999</v>
      </c>
      <c r="AR1464" s="22">
        <f t="shared" si="5367"/>
        <v>0</v>
      </c>
      <c r="AS1464" s="22">
        <f t="shared" si="5546"/>
        <v>0</v>
      </c>
      <c r="AT1464" s="22">
        <f t="shared" si="5547"/>
        <v>0</v>
      </c>
      <c r="AU1464" s="22">
        <f t="shared" si="5548"/>
        <v>0</v>
      </c>
      <c r="AV1464" s="22">
        <f t="shared" si="5371"/>
        <v>9784.8029999999853</v>
      </c>
      <c r="AW1464" s="22">
        <f t="shared" si="5372"/>
        <v>478982.82699999999</v>
      </c>
      <c r="AX1464" s="22">
        <f t="shared" si="5373"/>
        <v>0</v>
      </c>
      <c r="AY1464" s="22">
        <f t="shared" si="5549"/>
        <v>0</v>
      </c>
      <c r="AZ1464" s="22">
        <f t="shared" si="5550"/>
        <v>0</v>
      </c>
      <c r="BA1464" s="22">
        <f t="shared" si="5551"/>
        <v>0</v>
      </c>
      <c r="BB1464" s="22">
        <f t="shared" si="5377"/>
        <v>9784.8029999999853</v>
      </c>
      <c r="BC1464" s="22">
        <f t="shared" si="5378"/>
        <v>478982.82699999999</v>
      </c>
      <c r="BD1464" s="22">
        <f t="shared" si="5379"/>
        <v>0</v>
      </c>
      <c r="BE1464" s="22">
        <f t="shared" si="5552"/>
        <v>0</v>
      </c>
      <c r="BF1464" s="22">
        <f t="shared" si="5553"/>
        <v>0</v>
      </c>
      <c r="BG1464" s="22">
        <f t="shared" si="5554"/>
        <v>0</v>
      </c>
      <c r="BH1464" s="22">
        <f t="shared" si="5383"/>
        <v>9784.8029999999853</v>
      </c>
      <c r="BI1464" s="22">
        <f t="shared" si="5384"/>
        <v>478982.82699999999</v>
      </c>
      <c r="BJ1464" s="22">
        <f t="shared" si="5385"/>
        <v>0</v>
      </c>
      <c r="BK1464" s="22">
        <f t="shared" si="5513"/>
        <v>-9784.8029999999999</v>
      </c>
      <c r="BL1464" s="22">
        <f t="shared" si="5514"/>
        <v>9784.8029999999999</v>
      </c>
      <c r="BM1464" s="22">
        <f t="shared" si="5515"/>
        <v>0</v>
      </c>
      <c r="BN1464" s="22">
        <f t="shared" si="5389"/>
        <v>-1.4551915228366852E-11</v>
      </c>
      <c r="BO1464" s="22">
        <f t="shared" si="5390"/>
        <v>488767.63</v>
      </c>
      <c r="BP1464" s="22">
        <f t="shared" si="5391"/>
        <v>0</v>
      </c>
      <c r="BQ1464" s="22">
        <f t="shared" si="5516"/>
        <v>0</v>
      </c>
      <c r="BR1464" s="22">
        <f t="shared" si="5517"/>
        <v>0</v>
      </c>
      <c r="BS1464" s="22">
        <f t="shared" si="5394"/>
        <v>-1.4551915228366852E-11</v>
      </c>
      <c r="BT1464" s="22">
        <f t="shared" si="5395"/>
        <v>488767.63</v>
      </c>
      <c r="BU1464" s="22">
        <f t="shared" si="5396"/>
        <v>0</v>
      </c>
      <c r="BV1464" s="22">
        <f t="shared" si="5518"/>
        <v>0</v>
      </c>
      <c r="BW1464" s="22">
        <f t="shared" si="5519"/>
        <v>0</v>
      </c>
      <c r="BX1464" s="22">
        <f t="shared" si="5399"/>
        <v>-1.4551915228366852E-11</v>
      </c>
      <c r="BY1464" s="22">
        <f t="shared" si="5400"/>
        <v>488767.63</v>
      </c>
      <c r="BZ1464" s="22">
        <f t="shared" si="5401"/>
        <v>0</v>
      </c>
      <c r="CA1464" s="22">
        <f t="shared" si="5520"/>
        <v>0</v>
      </c>
      <c r="CB1464" s="22">
        <f t="shared" si="5521"/>
        <v>0</v>
      </c>
      <c r="CC1464" s="22">
        <f t="shared" si="5522"/>
        <v>0</v>
      </c>
      <c r="CD1464" s="22">
        <f t="shared" si="5509"/>
        <v>-1.4551915228366852E-11</v>
      </c>
      <c r="CE1464" s="22">
        <f t="shared" si="5523"/>
        <v>0</v>
      </c>
      <c r="CF1464" s="34">
        <f t="shared" si="5555"/>
        <v>-1.4551915228366852E-11</v>
      </c>
      <c r="CG1464" s="22">
        <f t="shared" si="5510"/>
        <v>488767.63</v>
      </c>
      <c r="CH1464" s="22">
        <f t="shared" si="5524"/>
        <v>0</v>
      </c>
      <c r="CI1464" s="22">
        <f t="shared" si="5556"/>
        <v>488767.63</v>
      </c>
      <c r="CJ1464" s="22">
        <f t="shared" si="5511"/>
        <v>0</v>
      </c>
      <c r="CK1464" s="22">
        <f t="shared" si="5524"/>
        <v>0</v>
      </c>
      <c r="CL1464" s="22">
        <f t="shared" si="5557"/>
        <v>0</v>
      </c>
      <c r="CM1464" s="22">
        <f t="shared" si="5524"/>
        <v>0</v>
      </c>
      <c r="CN1464" s="15"/>
      <c r="CO1464" s="35"/>
      <c r="CT1464" s="5" t="s">
        <v>30</v>
      </c>
    </row>
    <row r="1465" spans="1:99" x14ac:dyDescent="0.3">
      <c r="A1465" s="32" t="s">
        <v>818</v>
      </c>
      <c r="B1465" s="16">
        <v>410</v>
      </c>
      <c r="C1465" s="32" t="s">
        <v>66</v>
      </c>
      <c r="D1465" s="32" t="s">
        <v>67</v>
      </c>
      <c r="E1465" s="33" t="s">
        <v>68</v>
      </c>
      <c r="F1465" s="22">
        <v>360031.6</v>
      </c>
      <c r="G1465" s="22">
        <v>87519</v>
      </c>
      <c r="H1465" s="22"/>
      <c r="I1465" s="22">
        <v>-50000</v>
      </c>
      <c r="J1465" s="22">
        <v>67940.256999999998</v>
      </c>
      <c r="K1465" s="22"/>
      <c r="L1465" s="22">
        <f t="shared" si="5413"/>
        <v>310031.59999999998</v>
      </c>
      <c r="M1465" s="22">
        <f t="shared" si="5414"/>
        <v>155459.25699999998</v>
      </c>
      <c r="N1465" s="22">
        <f t="shared" si="5415"/>
        <v>0</v>
      </c>
      <c r="O1465" s="22">
        <f>17562.98-200000+5713.793</f>
        <v>-176723.22699999998</v>
      </c>
      <c r="P1465" s="22">
        <v>200000</v>
      </c>
      <c r="Q1465" s="22"/>
      <c r="R1465" s="22">
        <f t="shared" si="5419"/>
        <v>133308.37299999999</v>
      </c>
      <c r="S1465" s="22">
        <f t="shared" si="5420"/>
        <v>355459.25699999998</v>
      </c>
      <c r="T1465" s="22">
        <f t="shared" si="5421"/>
        <v>0</v>
      </c>
      <c r="U1465" s="22"/>
      <c r="V1465" s="22"/>
      <c r="W1465" s="22"/>
      <c r="X1465" s="22">
        <f t="shared" si="5425"/>
        <v>133308.37299999999</v>
      </c>
      <c r="Y1465" s="22">
        <f t="shared" si="5426"/>
        <v>355459.25699999998</v>
      </c>
      <c r="Z1465" s="22">
        <f t="shared" si="5427"/>
        <v>0</v>
      </c>
      <c r="AA1465" s="22"/>
      <c r="AB1465" s="22"/>
      <c r="AC1465" s="22"/>
      <c r="AD1465" s="22">
        <f t="shared" si="5431"/>
        <v>133308.37299999999</v>
      </c>
      <c r="AE1465" s="22">
        <f t="shared" si="5432"/>
        <v>355459.25699999998</v>
      </c>
      <c r="AF1465" s="22">
        <f t="shared" si="5433"/>
        <v>0</v>
      </c>
      <c r="AG1465" s="22"/>
      <c r="AH1465" s="22"/>
      <c r="AI1465" s="22"/>
      <c r="AJ1465" s="22">
        <f t="shared" si="5437"/>
        <v>133308.37299999999</v>
      </c>
      <c r="AK1465" s="22">
        <f t="shared" si="5438"/>
        <v>355459.25699999998</v>
      </c>
      <c r="AL1465" s="22">
        <f t="shared" si="5439"/>
        <v>0</v>
      </c>
      <c r="AM1465" s="22">
        <v>-123523.57</v>
      </c>
      <c r="AN1465" s="22">
        <v>123523.57</v>
      </c>
      <c r="AO1465" s="22"/>
      <c r="AP1465" s="22">
        <f t="shared" si="5365"/>
        <v>9784.8029999999853</v>
      </c>
      <c r="AQ1465" s="22">
        <f t="shared" si="5366"/>
        <v>478982.82699999999</v>
      </c>
      <c r="AR1465" s="22">
        <f t="shared" si="5367"/>
        <v>0</v>
      </c>
      <c r="AS1465" s="22"/>
      <c r="AT1465" s="22"/>
      <c r="AU1465" s="22"/>
      <c r="AV1465" s="22">
        <f t="shared" si="5371"/>
        <v>9784.8029999999853</v>
      </c>
      <c r="AW1465" s="22">
        <f t="shared" si="5372"/>
        <v>478982.82699999999</v>
      </c>
      <c r="AX1465" s="22">
        <f t="shared" si="5373"/>
        <v>0</v>
      </c>
      <c r="AY1465" s="22"/>
      <c r="AZ1465" s="22"/>
      <c r="BA1465" s="22"/>
      <c r="BB1465" s="22">
        <f t="shared" si="5377"/>
        <v>9784.8029999999853</v>
      </c>
      <c r="BC1465" s="22">
        <f t="shared" si="5378"/>
        <v>478982.82699999999</v>
      </c>
      <c r="BD1465" s="22">
        <f t="shared" si="5379"/>
        <v>0</v>
      </c>
      <c r="BE1465" s="22"/>
      <c r="BF1465" s="22"/>
      <c r="BG1465" s="22"/>
      <c r="BH1465" s="22">
        <f t="shared" si="5383"/>
        <v>9784.8029999999853</v>
      </c>
      <c r="BI1465" s="22">
        <f t="shared" si="5384"/>
        <v>478982.82699999999</v>
      </c>
      <c r="BJ1465" s="22">
        <f t="shared" si="5385"/>
        <v>0</v>
      </c>
      <c r="BK1465" s="22">
        <f>-9784.803</f>
        <v>-9784.8029999999999</v>
      </c>
      <c r="BL1465" s="22">
        <v>9784.8029999999999</v>
      </c>
      <c r="BM1465" s="22"/>
      <c r="BN1465" s="22">
        <f t="shared" si="5389"/>
        <v>-1.4551915228366852E-11</v>
      </c>
      <c r="BO1465" s="22">
        <f t="shared" si="5390"/>
        <v>488767.63</v>
      </c>
      <c r="BP1465" s="22">
        <f t="shared" si="5391"/>
        <v>0</v>
      </c>
      <c r="BQ1465" s="22"/>
      <c r="BR1465" s="22"/>
      <c r="BS1465" s="22">
        <f t="shared" si="5394"/>
        <v>-1.4551915228366852E-11</v>
      </c>
      <c r="BT1465" s="22">
        <f t="shared" si="5395"/>
        <v>488767.63</v>
      </c>
      <c r="BU1465" s="22">
        <f t="shared" si="5396"/>
        <v>0</v>
      </c>
      <c r="BV1465" s="22"/>
      <c r="BW1465" s="22"/>
      <c r="BX1465" s="22">
        <f t="shared" si="5399"/>
        <v>-1.4551915228366852E-11</v>
      </c>
      <c r="BY1465" s="22">
        <f t="shared" si="5400"/>
        <v>488767.63</v>
      </c>
      <c r="BZ1465" s="22">
        <f t="shared" si="5401"/>
        <v>0</v>
      </c>
      <c r="CA1465" s="22"/>
      <c r="CB1465" s="22"/>
      <c r="CC1465" s="22"/>
      <c r="CD1465" s="22">
        <f t="shared" si="5509"/>
        <v>-1.4551915228366852E-11</v>
      </c>
      <c r="CE1465" s="22"/>
      <c r="CF1465" s="34">
        <f t="shared" si="5555"/>
        <v>-1.4551915228366852E-11</v>
      </c>
      <c r="CG1465" s="22">
        <f t="shared" si="5510"/>
        <v>488767.63</v>
      </c>
      <c r="CH1465" s="22"/>
      <c r="CI1465" s="22">
        <f t="shared" si="5556"/>
        <v>488767.63</v>
      </c>
      <c r="CJ1465" s="22">
        <f t="shared" si="5511"/>
        <v>0</v>
      </c>
      <c r="CK1465" s="22"/>
      <c r="CL1465" s="22">
        <f t="shared" si="5557"/>
        <v>0</v>
      </c>
      <c r="CM1465" s="22"/>
      <c r="CN1465" s="15"/>
      <c r="CO1465" s="35">
        <v>92</v>
      </c>
    </row>
    <row r="1466" spans="1:99" ht="31.2" x14ac:dyDescent="0.3">
      <c r="A1466" s="32" t="s">
        <v>820</v>
      </c>
      <c r="B1466" s="16"/>
      <c r="C1466" s="32"/>
      <c r="D1466" s="32"/>
      <c r="E1466" s="33" t="s">
        <v>821</v>
      </c>
      <c r="F1466" s="22"/>
      <c r="G1466" s="22"/>
      <c r="H1466" s="22"/>
      <c r="I1466" s="22"/>
      <c r="J1466" s="22"/>
      <c r="K1466" s="22"/>
      <c r="L1466" s="22"/>
      <c r="M1466" s="22"/>
      <c r="N1466" s="22"/>
      <c r="O1466" s="22"/>
      <c r="P1466" s="22"/>
      <c r="Q1466" s="22"/>
      <c r="R1466" s="22"/>
      <c r="S1466" s="22"/>
      <c r="T1466" s="22"/>
      <c r="U1466" s="22"/>
      <c r="V1466" s="22"/>
      <c r="W1466" s="22"/>
      <c r="X1466" s="22"/>
      <c r="Y1466" s="22"/>
      <c r="Z1466" s="22"/>
      <c r="AA1466" s="22"/>
      <c r="AB1466" s="22"/>
      <c r="AC1466" s="22"/>
      <c r="AD1466" s="22"/>
      <c r="AE1466" s="22"/>
      <c r="AF1466" s="22"/>
      <c r="AG1466" s="22"/>
      <c r="AH1466" s="22"/>
      <c r="AI1466" s="22"/>
      <c r="AJ1466" s="22"/>
      <c r="AK1466" s="22"/>
      <c r="AL1466" s="22"/>
      <c r="AM1466" s="22"/>
      <c r="AN1466" s="22"/>
      <c r="AO1466" s="22"/>
      <c r="AP1466" s="22"/>
      <c r="AQ1466" s="22"/>
      <c r="AR1466" s="22"/>
      <c r="AS1466" s="22"/>
      <c r="AT1466" s="22"/>
      <c r="AU1466" s="22"/>
      <c r="AV1466" s="22"/>
      <c r="AW1466" s="22"/>
      <c r="AX1466" s="22"/>
      <c r="AY1466" s="22"/>
      <c r="AZ1466" s="22"/>
      <c r="BA1466" s="22"/>
      <c r="BB1466" s="22"/>
      <c r="BC1466" s="22"/>
      <c r="BD1466" s="22"/>
      <c r="BE1466" s="22"/>
      <c r="BF1466" s="22"/>
      <c r="BG1466" s="22"/>
      <c r="BH1466" s="22"/>
      <c r="BI1466" s="22"/>
      <c r="BJ1466" s="22"/>
      <c r="BK1466" s="22">
        <f t="shared" ref="BK1466:BK1472" si="5558">BK1467</f>
        <v>295.34699999999998</v>
      </c>
      <c r="BL1466" s="22">
        <f t="shared" si="5514"/>
        <v>0</v>
      </c>
      <c r="BM1466" s="22">
        <f t="shared" si="5515"/>
        <v>0</v>
      </c>
      <c r="BN1466" s="22">
        <f t="shared" si="5389"/>
        <v>295.34699999999998</v>
      </c>
      <c r="BO1466" s="22">
        <f t="shared" si="5390"/>
        <v>0</v>
      </c>
      <c r="BP1466" s="22">
        <f t="shared" si="5391"/>
        <v>0</v>
      </c>
      <c r="BQ1466" s="22">
        <f t="shared" si="5516"/>
        <v>0</v>
      </c>
      <c r="BR1466" s="22">
        <f t="shared" si="5517"/>
        <v>0</v>
      </c>
      <c r="BS1466" s="22">
        <f t="shared" si="5394"/>
        <v>295.34699999999998</v>
      </c>
      <c r="BT1466" s="22">
        <f t="shared" si="5395"/>
        <v>0</v>
      </c>
      <c r="BU1466" s="22">
        <f t="shared" si="5396"/>
        <v>0</v>
      </c>
      <c r="BV1466" s="22">
        <f t="shared" si="5518"/>
        <v>0</v>
      </c>
      <c r="BW1466" s="22">
        <f t="shared" si="5519"/>
        <v>0</v>
      </c>
      <c r="BX1466" s="22">
        <f t="shared" si="5399"/>
        <v>295.34699999999998</v>
      </c>
      <c r="BY1466" s="22">
        <f t="shared" si="5400"/>
        <v>0</v>
      </c>
      <c r="BZ1466" s="22">
        <f t="shared" si="5401"/>
        <v>0</v>
      </c>
      <c r="CA1466" s="22">
        <f t="shared" si="5520"/>
        <v>0</v>
      </c>
      <c r="CB1466" s="22">
        <f t="shared" si="5521"/>
        <v>0</v>
      </c>
      <c r="CC1466" s="22">
        <f t="shared" si="5522"/>
        <v>0</v>
      </c>
      <c r="CD1466" s="22">
        <f t="shared" si="5509"/>
        <v>295.34699999999998</v>
      </c>
      <c r="CE1466" s="22">
        <f t="shared" si="5523"/>
        <v>0</v>
      </c>
      <c r="CF1466" s="34">
        <f t="shared" si="5555"/>
        <v>295.34699999999998</v>
      </c>
      <c r="CG1466" s="22">
        <f t="shared" si="5510"/>
        <v>0</v>
      </c>
      <c r="CH1466" s="22">
        <f t="shared" si="5524"/>
        <v>0</v>
      </c>
      <c r="CI1466" s="22">
        <f t="shared" si="5556"/>
        <v>0</v>
      </c>
      <c r="CJ1466" s="22">
        <f t="shared" si="5511"/>
        <v>0</v>
      </c>
      <c r="CK1466" s="22">
        <f t="shared" si="5524"/>
        <v>0</v>
      </c>
      <c r="CL1466" s="22">
        <f t="shared" si="5557"/>
        <v>0</v>
      </c>
      <c r="CM1466" s="22">
        <f t="shared" si="5524"/>
        <v>0</v>
      </c>
      <c r="CN1466" s="15"/>
      <c r="CO1466" s="35"/>
    </row>
    <row r="1467" spans="1:99" ht="46.8" x14ac:dyDescent="0.3">
      <c r="A1467" s="32" t="s">
        <v>822</v>
      </c>
      <c r="B1467" s="16"/>
      <c r="C1467" s="32"/>
      <c r="D1467" s="32"/>
      <c r="E1467" s="33" t="s">
        <v>130</v>
      </c>
      <c r="F1467" s="22"/>
      <c r="G1467" s="22"/>
      <c r="H1467" s="22"/>
      <c r="I1467" s="22"/>
      <c r="J1467" s="22"/>
      <c r="K1467" s="22"/>
      <c r="L1467" s="22"/>
      <c r="M1467" s="22"/>
      <c r="N1467" s="22"/>
      <c r="O1467" s="22"/>
      <c r="P1467" s="22"/>
      <c r="Q1467" s="22"/>
      <c r="R1467" s="22"/>
      <c r="S1467" s="22"/>
      <c r="T1467" s="22"/>
      <c r="U1467" s="22"/>
      <c r="V1467" s="22"/>
      <c r="W1467" s="22"/>
      <c r="X1467" s="22"/>
      <c r="Y1467" s="22"/>
      <c r="Z1467" s="22"/>
      <c r="AA1467" s="22"/>
      <c r="AB1467" s="22"/>
      <c r="AC1467" s="22"/>
      <c r="AD1467" s="22"/>
      <c r="AE1467" s="22"/>
      <c r="AF1467" s="22"/>
      <c r="AG1467" s="22"/>
      <c r="AH1467" s="22"/>
      <c r="AI1467" s="22"/>
      <c r="AJ1467" s="22"/>
      <c r="AK1467" s="22"/>
      <c r="AL1467" s="22"/>
      <c r="AM1467" s="22"/>
      <c r="AN1467" s="22"/>
      <c r="AO1467" s="22"/>
      <c r="AP1467" s="22"/>
      <c r="AQ1467" s="22"/>
      <c r="AR1467" s="22"/>
      <c r="AS1467" s="22"/>
      <c r="AT1467" s="22"/>
      <c r="AU1467" s="22"/>
      <c r="AV1467" s="22"/>
      <c r="AW1467" s="22"/>
      <c r="AX1467" s="22"/>
      <c r="AY1467" s="22"/>
      <c r="AZ1467" s="22"/>
      <c r="BA1467" s="22"/>
      <c r="BB1467" s="22"/>
      <c r="BC1467" s="22"/>
      <c r="BD1467" s="22"/>
      <c r="BE1467" s="22"/>
      <c r="BF1467" s="22"/>
      <c r="BG1467" s="22"/>
      <c r="BH1467" s="22"/>
      <c r="BI1467" s="22"/>
      <c r="BJ1467" s="22"/>
      <c r="BK1467" s="22">
        <f t="shared" si="5558"/>
        <v>295.34699999999998</v>
      </c>
      <c r="BL1467" s="22">
        <f t="shared" si="5514"/>
        <v>0</v>
      </c>
      <c r="BM1467" s="22">
        <f t="shared" si="5515"/>
        <v>0</v>
      </c>
      <c r="BN1467" s="22">
        <f t="shared" si="5389"/>
        <v>295.34699999999998</v>
      </c>
      <c r="BO1467" s="22">
        <f t="shared" si="5390"/>
        <v>0</v>
      </c>
      <c r="BP1467" s="22">
        <f t="shared" si="5391"/>
        <v>0</v>
      </c>
      <c r="BQ1467" s="22">
        <f t="shared" si="5516"/>
        <v>0</v>
      </c>
      <c r="BR1467" s="22">
        <f t="shared" si="5517"/>
        <v>0</v>
      </c>
      <c r="BS1467" s="22">
        <f t="shared" si="5394"/>
        <v>295.34699999999998</v>
      </c>
      <c r="BT1467" s="22">
        <f t="shared" si="5395"/>
        <v>0</v>
      </c>
      <c r="BU1467" s="22">
        <f t="shared" si="5396"/>
        <v>0</v>
      </c>
      <c r="BV1467" s="22">
        <f t="shared" si="5518"/>
        <v>0</v>
      </c>
      <c r="BW1467" s="22">
        <f t="shared" si="5519"/>
        <v>0</v>
      </c>
      <c r="BX1467" s="22">
        <f t="shared" si="5399"/>
        <v>295.34699999999998</v>
      </c>
      <c r="BY1467" s="22">
        <f t="shared" si="5400"/>
        <v>0</v>
      </c>
      <c r="BZ1467" s="22">
        <f t="shared" si="5401"/>
        <v>0</v>
      </c>
      <c r="CA1467" s="22">
        <f t="shared" si="5520"/>
        <v>0</v>
      </c>
      <c r="CB1467" s="22">
        <f t="shared" si="5521"/>
        <v>0</v>
      </c>
      <c r="CC1467" s="22">
        <f t="shared" si="5522"/>
        <v>0</v>
      </c>
      <c r="CD1467" s="22">
        <f t="shared" si="5509"/>
        <v>295.34699999999998</v>
      </c>
      <c r="CE1467" s="22">
        <f t="shared" si="5523"/>
        <v>0</v>
      </c>
      <c r="CF1467" s="34">
        <f t="shared" si="5555"/>
        <v>295.34699999999998</v>
      </c>
      <c r="CG1467" s="22">
        <f t="shared" si="5510"/>
        <v>0</v>
      </c>
      <c r="CH1467" s="22">
        <f t="shared" si="5524"/>
        <v>0</v>
      </c>
      <c r="CI1467" s="22">
        <f t="shared" si="5556"/>
        <v>0</v>
      </c>
      <c r="CJ1467" s="22">
        <f t="shared" si="5511"/>
        <v>0</v>
      </c>
      <c r="CK1467" s="22">
        <f t="shared" si="5524"/>
        <v>0</v>
      </c>
      <c r="CL1467" s="22">
        <f t="shared" si="5557"/>
        <v>0</v>
      </c>
      <c r="CM1467" s="22">
        <f t="shared" si="5524"/>
        <v>0</v>
      </c>
      <c r="CN1467" s="15"/>
      <c r="CO1467" s="35"/>
    </row>
    <row r="1468" spans="1:99" ht="46.8" x14ac:dyDescent="0.3">
      <c r="A1468" s="32" t="s">
        <v>822</v>
      </c>
      <c r="B1468" s="16">
        <v>600</v>
      </c>
      <c r="C1468" s="32"/>
      <c r="D1468" s="32"/>
      <c r="E1468" s="33" t="s">
        <v>45</v>
      </c>
      <c r="F1468" s="22"/>
      <c r="G1468" s="22"/>
      <c r="H1468" s="22"/>
      <c r="I1468" s="22"/>
      <c r="J1468" s="22"/>
      <c r="K1468" s="22"/>
      <c r="L1468" s="22"/>
      <c r="M1468" s="22"/>
      <c r="N1468" s="22"/>
      <c r="O1468" s="22"/>
      <c r="P1468" s="22"/>
      <c r="Q1468" s="22"/>
      <c r="R1468" s="22"/>
      <c r="S1468" s="22"/>
      <c r="T1468" s="22"/>
      <c r="U1468" s="22"/>
      <c r="V1468" s="22"/>
      <c r="W1468" s="22"/>
      <c r="X1468" s="22"/>
      <c r="Y1468" s="22"/>
      <c r="Z1468" s="22"/>
      <c r="AA1468" s="22"/>
      <c r="AB1468" s="22"/>
      <c r="AC1468" s="22"/>
      <c r="AD1468" s="22"/>
      <c r="AE1468" s="22"/>
      <c r="AF1468" s="22"/>
      <c r="AG1468" s="22"/>
      <c r="AH1468" s="22"/>
      <c r="AI1468" s="22"/>
      <c r="AJ1468" s="22"/>
      <c r="AK1468" s="22"/>
      <c r="AL1468" s="22"/>
      <c r="AM1468" s="22"/>
      <c r="AN1468" s="22"/>
      <c r="AO1468" s="22"/>
      <c r="AP1468" s="22"/>
      <c r="AQ1468" s="22"/>
      <c r="AR1468" s="22"/>
      <c r="AS1468" s="22"/>
      <c r="AT1468" s="22"/>
      <c r="AU1468" s="22"/>
      <c r="AV1468" s="22"/>
      <c r="AW1468" s="22"/>
      <c r="AX1468" s="22"/>
      <c r="AY1468" s="22"/>
      <c r="AZ1468" s="22"/>
      <c r="BA1468" s="22"/>
      <c r="BB1468" s="22"/>
      <c r="BC1468" s="22"/>
      <c r="BD1468" s="22"/>
      <c r="BE1468" s="22"/>
      <c r="BF1468" s="22"/>
      <c r="BG1468" s="22"/>
      <c r="BH1468" s="22"/>
      <c r="BI1468" s="22"/>
      <c r="BJ1468" s="22"/>
      <c r="BK1468" s="22">
        <f t="shared" si="5558"/>
        <v>295.34699999999998</v>
      </c>
      <c r="BL1468" s="22">
        <f t="shared" si="5514"/>
        <v>0</v>
      </c>
      <c r="BM1468" s="22">
        <f t="shared" si="5515"/>
        <v>0</v>
      </c>
      <c r="BN1468" s="22">
        <f t="shared" si="5389"/>
        <v>295.34699999999998</v>
      </c>
      <c r="BO1468" s="22">
        <f t="shared" si="5390"/>
        <v>0</v>
      </c>
      <c r="BP1468" s="22">
        <f t="shared" si="5391"/>
        <v>0</v>
      </c>
      <c r="BQ1468" s="22">
        <f t="shared" si="5516"/>
        <v>0</v>
      </c>
      <c r="BR1468" s="22">
        <f t="shared" si="5517"/>
        <v>0</v>
      </c>
      <c r="BS1468" s="22">
        <f t="shared" si="5394"/>
        <v>295.34699999999998</v>
      </c>
      <c r="BT1468" s="22">
        <f t="shared" si="5395"/>
        <v>0</v>
      </c>
      <c r="BU1468" s="22">
        <f t="shared" si="5396"/>
        <v>0</v>
      </c>
      <c r="BV1468" s="22">
        <f t="shared" si="5518"/>
        <v>0</v>
      </c>
      <c r="BW1468" s="22">
        <f t="shared" si="5519"/>
        <v>0</v>
      </c>
      <c r="BX1468" s="22">
        <f t="shared" si="5399"/>
        <v>295.34699999999998</v>
      </c>
      <c r="BY1468" s="22">
        <f t="shared" si="5400"/>
        <v>0</v>
      </c>
      <c r="BZ1468" s="22">
        <f t="shared" si="5401"/>
        <v>0</v>
      </c>
      <c r="CA1468" s="22">
        <f t="shared" si="5520"/>
        <v>0</v>
      </c>
      <c r="CB1468" s="22">
        <f t="shared" si="5521"/>
        <v>0</v>
      </c>
      <c r="CC1468" s="22">
        <f t="shared" si="5522"/>
        <v>0</v>
      </c>
      <c r="CD1468" s="22">
        <f t="shared" si="5509"/>
        <v>295.34699999999998</v>
      </c>
      <c r="CE1468" s="22">
        <f t="shared" si="5523"/>
        <v>0</v>
      </c>
      <c r="CF1468" s="34">
        <f t="shared" si="5555"/>
        <v>295.34699999999998</v>
      </c>
      <c r="CG1468" s="22">
        <f t="shared" si="5510"/>
        <v>0</v>
      </c>
      <c r="CH1468" s="22">
        <f t="shared" si="5524"/>
        <v>0</v>
      </c>
      <c r="CI1468" s="22">
        <f t="shared" si="5556"/>
        <v>0</v>
      </c>
      <c r="CJ1468" s="22">
        <f t="shared" si="5511"/>
        <v>0</v>
      </c>
      <c r="CK1468" s="22">
        <f t="shared" si="5524"/>
        <v>0</v>
      </c>
      <c r="CL1468" s="22">
        <f t="shared" si="5557"/>
        <v>0</v>
      </c>
      <c r="CM1468" s="22">
        <f t="shared" si="5524"/>
        <v>0</v>
      </c>
      <c r="CN1468" s="15"/>
      <c r="CO1468" s="35"/>
    </row>
    <row r="1469" spans="1:99" x14ac:dyDescent="0.3">
      <c r="A1469" s="32" t="s">
        <v>822</v>
      </c>
      <c r="B1469" s="16">
        <v>610</v>
      </c>
      <c r="C1469" s="32"/>
      <c r="D1469" s="32"/>
      <c r="E1469" s="33" t="s">
        <v>104</v>
      </c>
      <c r="F1469" s="22"/>
      <c r="G1469" s="22"/>
      <c r="H1469" s="22"/>
      <c r="I1469" s="22"/>
      <c r="J1469" s="22"/>
      <c r="K1469" s="22"/>
      <c r="L1469" s="22"/>
      <c r="M1469" s="22"/>
      <c r="N1469" s="22"/>
      <c r="O1469" s="22"/>
      <c r="P1469" s="22"/>
      <c r="Q1469" s="22"/>
      <c r="R1469" s="22"/>
      <c r="S1469" s="22"/>
      <c r="T1469" s="22"/>
      <c r="U1469" s="22"/>
      <c r="V1469" s="22"/>
      <c r="W1469" s="22"/>
      <c r="X1469" s="22"/>
      <c r="Y1469" s="22"/>
      <c r="Z1469" s="22"/>
      <c r="AA1469" s="22"/>
      <c r="AB1469" s="22"/>
      <c r="AC1469" s="22"/>
      <c r="AD1469" s="22"/>
      <c r="AE1469" s="22"/>
      <c r="AF1469" s="22"/>
      <c r="AG1469" s="22"/>
      <c r="AH1469" s="22"/>
      <c r="AI1469" s="22"/>
      <c r="AJ1469" s="22"/>
      <c r="AK1469" s="22"/>
      <c r="AL1469" s="22"/>
      <c r="AM1469" s="22"/>
      <c r="AN1469" s="22"/>
      <c r="AO1469" s="22"/>
      <c r="AP1469" s="22"/>
      <c r="AQ1469" s="22"/>
      <c r="AR1469" s="22"/>
      <c r="AS1469" s="22"/>
      <c r="AT1469" s="22"/>
      <c r="AU1469" s="22"/>
      <c r="AV1469" s="22"/>
      <c r="AW1469" s="22"/>
      <c r="AX1469" s="22"/>
      <c r="AY1469" s="22"/>
      <c r="AZ1469" s="22"/>
      <c r="BA1469" s="22"/>
      <c r="BB1469" s="22"/>
      <c r="BC1469" s="22"/>
      <c r="BD1469" s="22"/>
      <c r="BE1469" s="22"/>
      <c r="BF1469" s="22"/>
      <c r="BG1469" s="22"/>
      <c r="BH1469" s="22"/>
      <c r="BI1469" s="22"/>
      <c r="BJ1469" s="22"/>
      <c r="BK1469" s="22">
        <f t="shared" si="5558"/>
        <v>295.34699999999998</v>
      </c>
      <c r="BL1469" s="22">
        <f t="shared" si="5514"/>
        <v>0</v>
      </c>
      <c r="BM1469" s="22">
        <f t="shared" si="5515"/>
        <v>0</v>
      </c>
      <c r="BN1469" s="22">
        <f t="shared" si="5389"/>
        <v>295.34699999999998</v>
      </c>
      <c r="BO1469" s="22">
        <f t="shared" si="5390"/>
        <v>0</v>
      </c>
      <c r="BP1469" s="22">
        <f t="shared" si="5391"/>
        <v>0</v>
      </c>
      <c r="BQ1469" s="22">
        <f t="shared" si="5516"/>
        <v>0</v>
      </c>
      <c r="BR1469" s="22">
        <f t="shared" si="5517"/>
        <v>0</v>
      </c>
      <c r="BS1469" s="22">
        <f t="shared" si="5394"/>
        <v>295.34699999999998</v>
      </c>
      <c r="BT1469" s="22">
        <f t="shared" si="5395"/>
        <v>0</v>
      </c>
      <c r="BU1469" s="22">
        <f t="shared" si="5396"/>
        <v>0</v>
      </c>
      <c r="BV1469" s="22">
        <f t="shared" si="5518"/>
        <v>0</v>
      </c>
      <c r="BW1469" s="22">
        <f t="shared" si="5519"/>
        <v>0</v>
      </c>
      <c r="BX1469" s="22">
        <f t="shared" si="5399"/>
        <v>295.34699999999998</v>
      </c>
      <c r="BY1469" s="22">
        <f t="shared" si="5400"/>
        <v>0</v>
      </c>
      <c r="BZ1469" s="22">
        <f t="shared" si="5401"/>
        <v>0</v>
      </c>
      <c r="CA1469" s="22">
        <f t="shared" si="5520"/>
        <v>0</v>
      </c>
      <c r="CB1469" s="22">
        <f t="shared" si="5521"/>
        <v>0</v>
      </c>
      <c r="CC1469" s="22">
        <f t="shared" si="5522"/>
        <v>0</v>
      </c>
      <c r="CD1469" s="22">
        <f t="shared" si="5509"/>
        <v>295.34699999999998</v>
      </c>
      <c r="CE1469" s="22">
        <f t="shared" si="5523"/>
        <v>0</v>
      </c>
      <c r="CF1469" s="34">
        <f t="shared" si="5555"/>
        <v>295.34699999999998</v>
      </c>
      <c r="CG1469" s="22">
        <f t="shared" si="5510"/>
        <v>0</v>
      </c>
      <c r="CH1469" s="22">
        <f t="shared" si="5524"/>
        <v>0</v>
      </c>
      <c r="CI1469" s="22">
        <f t="shared" si="5556"/>
        <v>0</v>
      </c>
      <c r="CJ1469" s="22">
        <f t="shared" si="5511"/>
        <v>0</v>
      </c>
      <c r="CK1469" s="22">
        <f t="shared" si="5524"/>
        <v>0</v>
      </c>
      <c r="CL1469" s="22">
        <f t="shared" si="5557"/>
        <v>0</v>
      </c>
      <c r="CM1469" s="22">
        <f t="shared" si="5524"/>
        <v>0</v>
      </c>
      <c r="CN1469" s="15"/>
      <c r="CO1469" s="35"/>
    </row>
    <row r="1470" spans="1:99" x14ac:dyDescent="0.3">
      <c r="A1470" s="32" t="s">
        <v>822</v>
      </c>
      <c r="B1470" s="16">
        <v>610</v>
      </c>
      <c r="C1470" s="32" t="s">
        <v>66</v>
      </c>
      <c r="D1470" s="32" t="s">
        <v>67</v>
      </c>
      <c r="E1470" s="33" t="s">
        <v>68</v>
      </c>
      <c r="F1470" s="22"/>
      <c r="G1470" s="22"/>
      <c r="H1470" s="22"/>
      <c r="I1470" s="22"/>
      <c r="J1470" s="22"/>
      <c r="K1470" s="22"/>
      <c r="L1470" s="22"/>
      <c r="M1470" s="22"/>
      <c r="N1470" s="22"/>
      <c r="O1470" s="22"/>
      <c r="P1470" s="22"/>
      <c r="Q1470" s="22"/>
      <c r="R1470" s="22"/>
      <c r="S1470" s="22"/>
      <c r="T1470" s="22"/>
      <c r="U1470" s="22"/>
      <c r="V1470" s="22"/>
      <c r="W1470" s="22"/>
      <c r="X1470" s="22"/>
      <c r="Y1470" s="22"/>
      <c r="Z1470" s="22"/>
      <c r="AA1470" s="22"/>
      <c r="AB1470" s="22"/>
      <c r="AC1470" s="22"/>
      <c r="AD1470" s="22"/>
      <c r="AE1470" s="22"/>
      <c r="AF1470" s="22"/>
      <c r="AG1470" s="22"/>
      <c r="AH1470" s="22"/>
      <c r="AI1470" s="22"/>
      <c r="AJ1470" s="22"/>
      <c r="AK1470" s="22"/>
      <c r="AL1470" s="22"/>
      <c r="AM1470" s="22"/>
      <c r="AN1470" s="22"/>
      <c r="AO1470" s="22"/>
      <c r="AP1470" s="22"/>
      <c r="AQ1470" s="22"/>
      <c r="AR1470" s="22"/>
      <c r="AS1470" s="22"/>
      <c r="AT1470" s="22"/>
      <c r="AU1470" s="22"/>
      <c r="AV1470" s="22"/>
      <c r="AW1470" s="22"/>
      <c r="AX1470" s="22"/>
      <c r="AY1470" s="22"/>
      <c r="AZ1470" s="22"/>
      <c r="BA1470" s="22"/>
      <c r="BB1470" s="22"/>
      <c r="BC1470" s="22"/>
      <c r="BD1470" s="22"/>
      <c r="BE1470" s="22"/>
      <c r="BF1470" s="22"/>
      <c r="BG1470" s="22"/>
      <c r="BH1470" s="22"/>
      <c r="BI1470" s="22"/>
      <c r="BJ1470" s="22"/>
      <c r="BK1470" s="22">
        <v>295.34699999999998</v>
      </c>
      <c r="BL1470" s="22"/>
      <c r="BM1470" s="22"/>
      <c r="BN1470" s="22">
        <f t="shared" si="5389"/>
        <v>295.34699999999998</v>
      </c>
      <c r="BO1470" s="22">
        <f t="shared" si="5390"/>
        <v>0</v>
      </c>
      <c r="BP1470" s="22">
        <f t="shared" si="5391"/>
        <v>0</v>
      </c>
      <c r="BQ1470" s="22"/>
      <c r="BR1470" s="22"/>
      <c r="BS1470" s="22">
        <f t="shared" si="5394"/>
        <v>295.34699999999998</v>
      </c>
      <c r="BT1470" s="22">
        <f t="shared" si="5395"/>
        <v>0</v>
      </c>
      <c r="BU1470" s="22">
        <f t="shared" si="5396"/>
        <v>0</v>
      </c>
      <c r="BV1470" s="22"/>
      <c r="BW1470" s="22"/>
      <c r="BX1470" s="22">
        <f t="shared" si="5399"/>
        <v>295.34699999999998</v>
      </c>
      <c r="BY1470" s="22">
        <f t="shared" si="5400"/>
        <v>0</v>
      </c>
      <c r="BZ1470" s="22">
        <f t="shared" si="5401"/>
        <v>0</v>
      </c>
      <c r="CA1470" s="22"/>
      <c r="CB1470" s="22"/>
      <c r="CC1470" s="22"/>
      <c r="CD1470" s="22">
        <f t="shared" si="5509"/>
        <v>295.34699999999998</v>
      </c>
      <c r="CE1470" s="22"/>
      <c r="CF1470" s="34">
        <f t="shared" si="5555"/>
        <v>295.34699999999998</v>
      </c>
      <c r="CG1470" s="22">
        <f t="shared" si="5510"/>
        <v>0</v>
      </c>
      <c r="CH1470" s="22"/>
      <c r="CI1470" s="22">
        <f t="shared" si="5556"/>
        <v>0</v>
      </c>
      <c r="CJ1470" s="22">
        <f t="shared" si="5511"/>
        <v>0</v>
      </c>
      <c r="CK1470" s="22"/>
      <c r="CL1470" s="22">
        <f t="shared" si="5557"/>
        <v>0</v>
      </c>
      <c r="CM1470" s="22"/>
      <c r="CN1470" s="15"/>
      <c r="CO1470" s="35"/>
    </row>
    <row r="1471" spans="1:99" s="31" customFormat="1" ht="62.4" x14ac:dyDescent="0.3">
      <c r="A1471" s="39" t="s">
        <v>823</v>
      </c>
      <c r="B1471" s="26"/>
      <c r="C1471" s="25"/>
      <c r="D1471" s="25"/>
      <c r="E1471" s="27" t="s">
        <v>824</v>
      </c>
      <c r="F1471" s="28">
        <f t="shared" si="5525"/>
        <v>100000</v>
      </c>
      <c r="G1471" s="28">
        <f t="shared" si="5526"/>
        <v>100000</v>
      </c>
      <c r="H1471" s="28">
        <f t="shared" si="5527"/>
        <v>100000</v>
      </c>
      <c r="I1471" s="28">
        <f t="shared" si="5528"/>
        <v>0</v>
      </c>
      <c r="J1471" s="28">
        <f t="shared" si="5529"/>
        <v>0</v>
      </c>
      <c r="K1471" s="28">
        <f t="shared" si="5530"/>
        <v>0</v>
      </c>
      <c r="L1471" s="28">
        <f t="shared" si="5413"/>
        <v>100000</v>
      </c>
      <c r="M1471" s="28">
        <f t="shared" si="5414"/>
        <v>100000</v>
      </c>
      <c r="N1471" s="28">
        <f t="shared" si="5415"/>
        <v>100000</v>
      </c>
      <c r="O1471" s="28">
        <f t="shared" ref="O1471:O1472" si="5559">O1472</f>
        <v>0</v>
      </c>
      <c r="P1471" s="28">
        <f t="shared" si="5532"/>
        <v>0</v>
      </c>
      <c r="Q1471" s="28">
        <f t="shared" si="5533"/>
        <v>0</v>
      </c>
      <c r="R1471" s="28">
        <f t="shared" si="5419"/>
        <v>100000</v>
      </c>
      <c r="S1471" s="28">
        <f t="shared" si="5420"/>
        <v>100000</v>
      </c>
      <c r="T1471" s="28">
        <f t="shared" si="5421"/>
        <v>100000</v>
      </c>
      <c r="U1471" s="28">
        <f t="shared" si="5534"/>
        <v>0</v>
      </c>
      <c r="V1471" s="28">
        <f t="shared" si="5535"/>
        <v>0</v>
      </c>
      <c r="W1471" s="28">
        <f t="shared" si="5536"/>
        <v>0</v>
      </c>
      <c r="X1471" s="28">
        <f t="shared" si="5425"/>
        <v>100000</v>
      </c>
      <c r="Y1471" s="28">
        <f t="shared" si="5426"/>
        <v>100000</v>
      </c>
      <c r="Z1471" s="28">
        <f t="shared" si="5427"/>
        <v>100000</v>
      </c>
      <c r="AA1471" s="28">
        <f t="shared" si="5537"/>
        <v>0</v>
      </c>
      <c r="AB1471" s="28">
        <f t="shared" si="5538"/>
        <v>0</v>
      </c>
      <c r="AC1471" s="28">
        <f t="shared" si="5539"/>
        <v>0</v>
      </c>
      <c r="AD1471" s="28">
        <f t="shared" si="5431"/>
        <v>100000</v>
      </c>
      <c r="AE1471" s="28">
        <f t="shared" si="5432"/>
        <v>100000</v>
      </c>
      <c r="AF1471" s="28">
        <f t="shared" si="5433"/>
        <v>100000</v>
      </c>
      <c r="AG1471" s="28">
        <f t="shared" si="5540"/>
        <v>0</v>
      </c>
      <c r="AH1471" s="28">
        <f t="shared" si="5541"/>
        <v>0</v>
      </c>
      <c r="AI1471" s="28">
        <f t="shared" si="5542"/>
        <v>0</v>
      </c>
      <c r="AJ1471" s="28">
        <f t="shared" si="5437"/>
        <v>100000</v>
      </c>
      <c r="AK1471" s="28">
        <f t="shared" si="5438"/>
        <v>100000</v>
      </c>
      <c r="AL1471" s="28">
        <f t="shared" si="5439"/>
        <v>100000</v>
      </c>
      <c r="AM1471" s="28">
        <f t="shared" si="5543"/>
        <v>0</v>
      </c>
      <c r="AN1471" s="28">
        <f t="shared" si="5544"/>
        <v>0</v>
      </c>
      <c r="AO1471" s="28">
        <f t="shared" si="5545"/>
        <v>0</v>
      </c>
      <c r="AP1471" s="28">
        <f t="shared" si="5365"/>
        <v>100000</v>
      </c>
      <c r="AQ1471" s="28">
        <f t="shared" si="5366"/>
        <v>100000</v>
      </c>
      <c r="AR1471" s="28">
        <f t="shared" si="5367"/>
        <v>100000</v>
      </c>
      <c r="AS1471" s="28">
        <f t="shared" si="5546"/>
        <v>0</v>
      </c>
      <c r="AT1471" s="28">
        <f t="shared" si="5547"/>
        <v>0</v>
      </c>
      <c r="AU1471" s="28">
        <f t="shared" si="5548"/>
        <v>0</v>
      </c>
      <c r="AV1471" s="28">
        <f t="shared" si="5371"/>
        <v>100000</v>
      </c>
      <c r="AW1471" s="28">
        <f t="shared" si="5372"/>
        <v>100000</v>
      </c>
      <c r="AX1471" s="28">
        <f t="shared" si="5373"/>
        <v>100000</v>
      </c>
      <c r="AY1471" s="28">
        <f t="shared" si="5549"/>
        <v>0</v>
      </c>
      <c r="AZ1471" s="28">
        <f t="shared" si="5550"/>
        <v>0</v>
      </c>
      <c r="BA1471" s="28">
        <f t="shared" si="5551"/>
        <v>0</v>
      </c>
      <c r="BB1471" s="28">
        <f t="shared" si="5377"/>
        <v>100000</v>
      </c>
      <c r="BC1471" s="28">
        <f t="shared" si="5378"/>
        <v>100000</v>
      </c>
      <c r="BD1471" s="28">
        <f t="shared" si="5379"/>
        <v>100000</v>
      </c>
      <c r="BE1471" s="28">
        <f t="shared" si="5552"/>
        <v>0</v>
      </c>
      <c r="BF1471" s="28">
        <f t="shared" si="5553"/>
        <v>0</v>
      </c>
      <c r="BG1471" s="28">
        <f t="shared" si="5554"/>
        <v>0</v>
      </c>
      <c r="BH1471" s="28">
        <f t="shared" si="5383"/>
        <v>100000</v>
      </c>
      <c r="BI1471" s="28">
        <f t="shared" si="5384"/>
        <v>100000</v>
      </c>
      <c r="BJ1471" s="28">
        <f t="shared" si="5385"/>
        <v>100000</v>
      </c>
      <c r="BK1471" s="28">
        <f t="shared" si="5558"/>
        <v>0</v>
      </c>
      <c r="BL1471" s="28">
        <f t="shared" si="5514"/>
        <v>0</v>
      </c>
      <c r="BM1471" s="28">
        <f t="shared" si="5515"/>
        <v>0</v>
      </c>
      <c r="BN1471" s="28">
        <f t="shared" si="5389"/>
        <v>100000</v>
      </c>
      <c r="BO1471" s="28">
        <f t="shared" si="5390"/>
        <v>100000</v>
      </c>
      <c r="BP1471" s="28">
        <f t="shared" si="5391"/>
        <v>100000</v>
      </c>
      <c r="BQ1471" s="28">
        <f t="shared" si="5516"/>
        <v>0</v>
      </c>
      <c r="BR1471" s="28">
        <f t="shared" si="5517"/>
        <v>0</v>
      </c>
      <c r="BS1471" s="22">
        <f t="shared" si="5394"/>
        <v>100000</v>
      </c>
      <c r="BT1471" s="22">
        <f t="shared" si="5395"/>
        <v>100000</v>
      </c>
      <c r="BU1471" s="22">
        <f t="shared" si="5396"/>
        <v>100000</v>
      </c>
      <c r="BV1471" s="28">
        <f t="shared" si="5518"/>
        <v>0</v>
      </c>
      <c r="BW1471" s="28">
        <f t="shared" si="5519"/>
        <v>0</v>
      </c>
      <c r="BX1471" s="28">
        <f t="shared" si="5399"/>
        <v>100000</v>
      </c>
      <c r="BY1471" s="28">
        <f t="shared" si="5400"/>
        <v>100000</v>
      </c>
      <c r="BZ1471" s="28">
        <f t="shared" si="5401"/>
        <v>100000</v>
      </c>
      <c r="CA1471" s="28">
        <f t="shared" si="5520"/>
        <v>0</v>
      </c>
      <c r="CB1471" s="28">
        <f t="shared" si="5521"/>
        <v>0</v>
      </c>
      <c r="CC1471" s="28">
        <f t="shared" si="5522"/>
        <v>0</v>
      </c>
      <c r="CD1471" s="28">
        <f t="shared" si="5509"/>
        <v>100000</v>
      </c>
      <c r="CE1471" s="28">
        <f t="shared" si="5523"/>
        <v>0</v>
      </c>
      <c r="CF1471" s="29">
        <f t="shared" si="5555"/>
        <v>100000</v>
      </c>
      <c r="CG1471" s="28">
        <f t="shared" si="5510"/>
        <v>100000</v>
      </c>
      <c r="CH1471" s="28">
        <f t="shared" si="5524"/>
        <v>0</v>
      </c>
      <c r="CI1471" s="28">
        <f t="shared" si="5556"/>
        <v>100000</v>
      </c>
      <c r="CJ1471" s="28">
        <f t="shared" si="5511"/>
        <v>100000</v>
      </c>
      <c r="CK1471" s="28">
        <f t="shared" si="5524"/>
        <v>0</v>
      </c>
      <c r="CL1471" s="28">
        <f t="shared" si="5557"/>
        <v>100000</v>
      </c>
      <c r="CM1471" s="28">
        <f t="shared" si="5524"/>
        <v>0</v>
      </c>
      <c r="CN1471" s="15"/>
      <c r="CO1471" s="30"/>
      <c r="CQ1471" s="31" t="s">
        <v>27</v>
      </c>
    </row>
    <row r="1472" spans="1:99" ht="78" x14ac:dyDescent="0.3">
      <c r="A1472" s="36" t="s">
        <v>825</v>
      </c>
      <c r="B1472" s="16"/>
      <c r="C1472" s="32"/>
      <c r="D1472" s="32"/>
      <c r="E1472" s="33" t="s">
        <v>826</v>
      </c>
      <c r="F1472" s="22">
        <f t="shared" si="5525"/>
        <v>100000</v>
      </c>
      <c r="G1472" s="22">
        <f t="shared" si="5526"/>
        <v>100000</v>
      </c>
      <c r="H1472" s="22">
        <f t="shared" si="5527"/>
        <v>100000</v>
      </c>
      <c r="I1472" s="22">
        <f t="shared" si="5528"/>
        <v>0</v>
      </c>
      <c r="J1472" s="22">
        <f t="shared" si="5529"/>
        <v>0</v>
      </c>
      <c r="K1472" s="22">
        <f t="shared" si="5530"/>
        <v>0</v>
      </c>
      <c r="L1472" s="22">
        <f t="shared" si="5413"/>
        <v>100000</v>
      </c>
      <c r="M1472" s="22">
        <f t="shared" si="5414"/>
        <v>100000</v>
      </c>
      <c r="N1472" s="22">
        <f t="shared" si="5415"/>
        <v>100000</v>
      </c>
      <c r="O1472" s="22">
        <f t="shared" si="5559"/>
        <v>0</v>
      </c>
      <c r="P1472" s="22">
        <f t="shared" si="5532"/>
        <v>0</v>
      </c>
      <c r="Q1472" s="22">
        <f t="shared" si="5533"/>
        <v>0</v>
      </c>
      <c r="R1472" s="22">
        <f t="shared" si="5419"/>
        <v>100000</v>
      </c>
      <c r="S1472" s="22">
        <f t="shared" si="5420"/>
        <v>100000</v>
      </c>
      <c r="T1472" s="22">
        <f t="shared" si="5421"/>
        <v>100000</v>
      </c>
      <c r="U1472" s="22">
        <f t="shared" si="5534"/>
        <v>0</v>
      </c>
      <c r="V1472" s="22">
        <f t="shared" si="5535"/>
        <v>0</v>
      </c>
      <c r="W1472" s="22">
        <f t="shared" si="5536"/>
        <v>0</v>
      </c>
      <c r="X1472" s="22">
        <f t="shared" si="5425"/>
        <v>100000</v>
      </c>
      <c r="Y1472" s="22">
        <f t="shared" si="5426"/>
        <v>100000</v>
      </c>
      <c r="Z1472" s="22">
        <f t="shared" si="5427"/>
        <v>100000</v>
      </c>
      <c r="AA1472" s="22">
        <f t="shared" si="5537"/>
        <v>0</v>
      </c>
      <c r="AB1472" s="22">
        <f t="shared" si="5538"/>
        <v>0</v>
      </c>
      <c r="AC1472" s="22">
        <f t="shared" si="5539"/>
        <v>0</v>
      </c>
      <c r="AD1472" s="22">
        <f t="shared" si="5431"/>
        <v>100000</v>
      </c>
      <c r="AE1472" s="22">
        <f t="shared" si="5432"/>
        <v>100000</v>
      </c>
      <c r="AF1472" s="22">
        <f t="shared" si="5433"/>
        <v>100000</v>
      </c>
      <c r="AG1472" s="22">
        <f t="shared" si="5540"/>
        <v>0</v>
      </c>
      <c r="AH1472" s="22">
        <f t="shared" si="5541"/>
        <v>0</v>
      </c>
      <c r="AI1472" s="22">
        <f t="shared" si="5542"/>
        <v>0</v>
      </c>
      <c r="AJ1472" s="22">
        <f t="shared" si="5437"/>
        <v>100000</v>
      </c>
      <c r="AK1472" s="22">
        <f t="shared" si="5438"/>
        <v>100000</v>
      </c>
      <c r="AL1472" s="22">
        <f t="shared" si="5439"/>
        <v>100000</v>
      </c>
      <c r="AM1472" s="22">
        <f t="shared" si="5543"/>
        <v>0</v>
      </c>
      <c r="AN1472" s="22">
        <f t="shared" si="5544"/>
        <v>0</v>
      </c>
      <c r="AO1472" s="22">
        <f t="shared" si="5545"/>
        <v>0</v>
      </c>
      <c r="AP1472" s="22">
        <f t="shared" si="5365"/>
        <v>100000</v>
      </c>
      <c r="AQ1472" s="22">
        <f t="shared" si="5366"/>
        <v>100000</v>
      </c>
      <c r="AR1472" s="22">
        <f t="shared" si="5367"/>
        <v>100000</v>
      </c>
      <c r="AS1472" s="22">
        <f t="shared" si="5546"/>
        <v>0</v>
      </c>
      <c r="AT1472" s="22">
        <f t="shared" si="5547"/>
        <v>0</v>
      </c>
      <c r="AU1472" s="22">
        <f t="shared" si="5548"/>
        <v>0</v>
      </c>
      <c r="AV1472" s="22">
        <f t="shared" si="5371"/>
        <v>100000</v>
      </c>
      <c r="AW1472" s="22">
        <f t="shared" si="5372"/>
        <v>100000</v>
      </c>
      <c r="AX1472" s="22">
        <f t="shared" si="5373"/>
        <v>100000</v>
      </c>
      <c r="AY1472" s="22">
        <f t="shared" si="5549"/>
        <v>0</v>
      </c>
      <c r="AZ1472" s="22">
        <f t="shared" si="5550"/>
        <v>0</v>
      </c>
      <c r="BA1472" s="22">
        <f t="shared" si="5551"/>
        <v>0</v>
      </c>
      <c r="BB1472" s="22">
        <f t="shared" si="5377"/>
        <v>100000</v>
      </c>
      <c r="BC1472" s="22">
        <f t="shared" si="5378"/>
        <v>100000</v>
      </c>
      <c r="BD1472" s="22">
        <f t="shared" si="5379"/>
        <v>100000</v>
      </c>
      <c r="BE1472" s="22">
        <f t="shared" si="5552"/>
        <v>0</v>
      </c>
      <c r="BF1472" s="22">
        <f t="shared" si="5553"/>
        <v>0</v>
      </c>
      <c r="BG1472" s="22">
        <f t="shared" si="5554"/>
        <v>0</v>
      </c>
      <c r="BH1472" s="22">
        <f t="shared" si="5383"/>
        <v>100000</v>
      </c>
      <c r="BI1472" s="22">
        <f t="shared" si="5384"/>
        <v>100000</v>
      </c>
      <c r="BJ1472" s="22">
        <f t="shared" si="5385"/>
        <v>100000</v>
      </c>
      <c r="BK1472" s="22">
        <f t="shared" si="5558"/>
        <v>0</v>
      </c>
      <c r="BL1472" s="22">
        <f t="shared" si="5514"/>
        <v>0</v>
      </c>
      <c r="BM1472" s="22">
        <f t="shared" si="5515"/>
        <v>0</v>
      </c>
      <c r="BN1472" s="22">
        <f t="shared" si="5389"/>
        <v>100000</v>
      </c>
      <c r="BO1472" s="22">
        <f t="shared" si="5390"/>
        <v>100000</v>
      </c>
      <c r="BP1472" s="22">
        <f t="shared" si="5391"/>
        <v>100000</v>
      </c>
      <c r="BQ1472" s="22">
        <f t="shared" si="5516"/>
        <v>0</v>
      </c>
      <c r="BR1472" s="22">
        <f t="shared" si="5517"/>
        <v>0</v>
      </c>
      <c r="BS1472" s="22">
        <f t="shared" si="5394"/>
        <v>100000</v>
      </c>
      <c r="BT1472" s="22">
        <f t="shared" si="5395"/>
        <v>100000</v>
      </c>
      <c r="BU1472" s="22">
        <f t="shared" si="5396"/>
        <v>100000</v>
      </c>
      <c r="BV1472" s="22">
        <f t="shared" si="5518"/>
        <v>0</v>
      </c>
      <c r="BW1472" s="22">
        <f t="shared" si="5519"/>
        <v>0</v>
      </c>
      <c r="BX1472" s="22">
        <f t="shared" si="5399"/>
        <v>100000</v>
      </c>
      <c r="BY1472" s="22">
        <f t="shared" si="5400"/>
        <v>100000</v>
      </c>
      <c r="BZ1472" s="22">
        <f t="shared" si="5401"/>
        <v>100000</v>
      </c>
      <c r="CA1472" s="22">
        <f t="shared" si="5520"/>
        <v>0</v>
      </c>
      <c r="CB1472" s="22">
        <f t="shared" si="5521"/>
        <v>0</v>
      </c>
      <c r="CC1472" s="22">
        <f t="shared" si="5522"/>
        <v>0</v>
      </c>
      <c r="CD1472" s="22">
        <f t="shared" si="5509"/>
        <v>100000</v>
      </c>
      <c r="CE1472" s="22">
        <f t="shared" si="5523"/>
        <v>0</v>
      </c>
      <c r="CF1472" s="34">
        <f t="shared" si="5555"/>
        <v>100000</v>
      </c>
      <c r="CG1472" s="22">
        <f t="shared" si="5510"/>
        <v>100000</v>
      </c>
      <c r="CH1472" s="22">
        <f t="shared" si="5524"/>
        <v>0</v>
      </c>
      <c r="CI1472" s="22">
        <f t="shared" si="5556"/>
        <v>100000</v>
      </c>
      <c r="CJ1472" s="22">
        <f t="shared" si="5511"/>
        <v>100000</v>
      </c>
      <c r="CK1472" s="22">
        <f t="shared" si="5524"/>
        <v>0</v>
      </c>
      <c r="CL1472" s="22">
        <f t="shared" si="5557"/>
        <v>100000</v>
      </c>
      <c r="CM1472" s="22">
        <f t="shared" si="5524"/>
        <v>0</v>
      </c>
      <c r="CN1472" s="15"/>
      <c r="CO1472" s="35"/>
      <c r="CR1472" s="5" t="s">
        <v>28</v>
      </c>
    </row>
    <row r="1473" spans="1:99" ht="31.2" x14ac:dyDescent="0.3">
      <c r="A1473" s="36" t="s">
        <v>827</v>
      </c>
      <c r="B1473" s="16"/>
      <c r="C1473" s="32"/>
      <c r="D1473" s="32"/>
      <c r="E1473" s="33" t="s">
        <v>828</v>
      </c>
      <c r="F1473" s="22">
        <f t="shared" ref="F1473:K1473" si="5560">F1478+F1474</f>
        <v>100000</v>
      </c>
      <c r="G1473" s="22">
        <f t="shared" si="5560"/>
        <v>100000</v>
      </c>
      <c r="H1473" s="22">
        <f t="shared" si="5560"/>
        <v>100000</v>
      </c>
      <c r="I1473" s="22">
        <f t="shared" si="5560"/>
        <v>0</v>
      </c>
      <c r="J1473" s="22">
        <f t="shared" si="5560"/>
        <v>0</v>
      </c>
      <c r="K1473" s="22">
        <f t="shared" si="5560"/>
        <v>0</v>
      </c>
      <c r="L1473" s="22">
        <f t="shared" si="5413"/>
        <v>100000</v>
      </c>
      <c r="M1473" s="22">
        <f t="shared" si="5414"/>
        <v>100000</v>
      </c>
      <c r="N1473" s="22">
        <f t="shared" si="5415"/>
        <v>100000</v>
      </c>
      <c r="O1473" s="22">
        <f>O1478+O1474</f>
        <v>0</v>
      </c>
      <c r="P1473" s="22">
        <f>P1478+P1474</f>
        <v>0</v>
      </c>
      <c r="Q1473" s="22">
        <f>Q1478+Q1474</f>
        <v>0</v>
      </c>
      <c r="R1473" s="22">
        <f t="shared" si="5419"/>
        <v>100000</v>
      </c>
      <c r="S1473" s="22">
        <f t="shared" si="5420"/>
        <v>100000</v>
      </c>
      <c r="T1473" s="22">
        <f t="shared" si="5421"/>
        <v>100000</v>
      </c>
      <c r="U1473" s="22">
        <f>U1478+U1474</f>
        <v>0</v>
      </c>
      <c r="V1473" s="22">
        <f>V1478+V1474</f>
        <v>0</v>
      </c>
      <c r="W1473" s="22">
        <f>W1478+W1474</f>
        <v>0</v>
      </c>
      <c r="X1473" s="22">
        <f t="shared" si="5425"/>
        <v>100000</v>
      </c>
      <c r="Y1473" s="22">
        <f t="shared" si="5426"/>
        <v>100000</v>
      </c>
      <c r="Z1473" s="22">
        <f t="shared" si="5427"/>
        <v>100000</v>
      </c>
      <c r="AA1473" s="22">
        <f>AA1478+AA1474</f>
        <v>0</v>
      </c>
      <c r="AB1473" s="22">
        <f>AB1478+AB1474</f>
        <v>0</v>
      </c>
      <c r="AC1473" s="22">
        <f>AC1478+AC1474</f>
        <v>0</v>
      </c>
      <c r="AD1473" s="22">
        <f t="shared" si="5431"/>
        <v>100000</v>
      </c>
      <c r="AE1473" s="22">
        <f t="shared" si="5432"/>
        <v>100000</v>
      </c>
      <c r="AF1473" s="22">
        <f t="shared" si="5433"/>
        <v>100000</v>
      </c>
      <c r="AG1473" s="22">
        <f>AG1478+AG1474</f>
        <v>0</v>
      </c>
      <c r="AH1473" s="22">
        <f>AH1478+AH1474</f>
        <v>0</v>
      </c>
      <c r="AI1473" s="22">
        <f>AI1478+AI1474</f>
        <v>0</v>
      </c>
      <c r="AJ1473" s="22">
        <f t="shared" si="5437"/>
        <v>100000</v>
      </c>
      <c r="AK1473" s="22">
        <f t="shared" si="5438"/>
        <v>100000</v>
      </c>
      <c r="AL1473" s="22">
        <f t="shared" si="5439"/>
        <v>100000</v>
      </c>
      <c r="AM1473" s="22">
        <f>AM1478+AM1474</f>
        <v>0</v>
      </c>
      <c r="AN1473" s="22">
        <f>AN1478+AN1474</f>
        <v>0</v>
      </c>
      <c r="AO1473" s="22">
        <f>AO1478+AO1474</f>
        <v>0</v>
      </c>
      <c r="AP1473" s="22">
        <f t="shared" si="5365"/>
        <v>100000</v>
      </c>
      <c r="AQ1473" s="22">
        <f t="shared" si="5366"/>
        <v>100000</v>
      </c>
      <c r="AR1473" s="22">
        <f t="shared" si="5367"/>
        <v>100000</v>
      </c>
      <c r="AS1473" s="22">
        <f>AS1478+AS1474</f>
        <v>0</v>
      </c>
      <c r="AT1473" s="22">
        <f>AT1478+AT1474</f>
        <v>0</v>
      </c>
      <c r="AU1473" s="22">
        <f>AU1478+AU1474</f>
        <v>0</v>
      </c>
      <c r="AV1473" s="22">
        <f t="shared" si="5371"/>
        <v>100000</v>
      </c>
      <c r="AW1473" s="22">
        <f t="shared" si="5372"/>
        <v>100000</v>
      </c>
      <c r="AX1473" s="22">
        <f t="shared" si="5373"/>
        <v>100000</v>
      </c>
      <c r="AY1473" s="22">
        <f>AY1478+AY1474</f>
        <v>0</v>
      </c>
      <c r="AZ1473" s="22">
        <f>AZ1478+AZ1474</f>
        <v>0</v>
      </c>
      <c r="BA1473" s="22">
        <f>BA1478+BA1474</f>
        <v>0</v>
      </c>
      <c r="BB1473" s="22">
        <f t="shared" si="5377"/>
        <v>100000</v>
      </c>
      <c r="BC1473" s="22">
        <f t="shared" si="5378"/>
        <v>100000</v>
      </c>
      <c r="BD1473" s="22">
        <f t="shared" si="5379"/>
        <v>100000</v>
      </c>
      <c r="BE1473" s="22">
        <f>BE1478+BE1474</f>
        <v>0</v>
      </c>
      <c r="BF1473" s="22">
        <f>BF1478+BF1474</f>
        <v>0</v>
      </c>
      <c r="BG1473" s="22">
        <f>BG1478+BG1474</f>
        <v>0</v>
      </c>
      <c r="BH1473" s="22">
        <f t="shared" si="5383"/>
        <v>100000</v>
      </c>
      <c r="BI1473" s="22">
        <f t="shared" si="5384"/>
        <v>100000</v>
      </c>
      <c r="BJ1473" s="22">
        <f t="shared" si="5385"/>
        <v>100000</v>
      </c>
      <c r="BK1473" s="22">
        <f>BK1478+BK1474</f>
        <v>0</v>
      </c>
      <c r="BL1473" s="22">
        <f>BL1478+BL1474</f>
        <v>0</v>
      </c>
      <c r="BM1473" s="22">
        <f>BM1478+BM1474</f>
        <v>0</v>
      </c>
      <c r="BN1473" s="22">
        <f t="shared" si="5389"/>
        <v>100000</v>
      </c>
      <c r="BO1473" s="22">
        <f t="shared" si="5390"/>
        <v>100000</v>
      </c>
      <c r="BP1473" s="22">
        <f t="shared" si="5391"/>
        <v>100000</v>
      </c>
      <c r="BQ1473" s="22">
        <f>BQ1478+BQ1474</f>
        <v>0</v>
      </c>
      <c r="BR1473" s="22">
        <f>BR1478+BR1474</f>
        <v>0</v>
      </c>
      <c r="BS1473" s="22">
        <f t="shared" si="5394"/>
        <v>100000</v>
      </c>
      <c r="BT1473" s="22">
        <f t="shared" si="5395"/>
        <v>100000</v>
      </c>
      <c r="BU1473" s="22">
        <f t="shared" si="5396"/>
        <v>100000</v>
      </c>
      <c r="BV1473" s="22">
        <f>BV1478+BV1474</f>
        <v>0</v>
      </c>
      <c r="BW1473" s="22">
        <f>BW1478+BW1474</f>
        <v>0</v>
      </c>
      <c r="BX1473" s="22">
        <f t="shared" si="5399"/>
        <v>100000</v>
      </c>
      <c r="BY1473" s="22">
        <f t="shared" si="5400"/>
        <v>100000</v>
      </c>
      <c r="BZ1473" s="22">
        <f t="shared" si="5401"/>
        <v>100000</v>
      </c>
      <c r="CA1473" s="22">
        <f>CA1478+CA1474</f>
        <v>0</v>
      </c>
      <c r="CB1473" s="22">
        <f>CB1478+CB1474</f>
        <v>0</v>
      </c>
      <c r="CC1473" s="22">
        <f>CC1478+CC1474</f>
        <v>0</v>
      </c>
      <c r="CD1473" s="22">
        <f t="shared" si="5509"/>
        <v>100000</v>
      </c>
      <c r="CE1473" s="22">
        <f>CE1478+CE1474</f>
        <v>0</v>
      </c>
      <c r="CF1473" s="34">
        <f t="shared" si="5555"/>
        <v>100000</v>
      </c>
      <c r="CG1473" s="22">
        <f t="shared" si="5510"/>
        <v>100000</v>
      </c>
      <c r="CH1473" s="22">
        <f>CH1478+CH1474</f>
        <v>0</v>
      </c>
      <c r="CI1473" s="22">
        <f t="shared" si="5556"/>
        <v>100000</v>
      </c>
      <c r="CJ1473" s="22">
        <f t="shared" si="5511"/>
        <v>100000</v>
      </c>
      <c r="CK1473" s="22">
        <f>CK1478+CK1474</f>
        <v>0</v>
      </c>
      <c r="CL1473" s="22">
        <f t="shared" si="5557"/>
        <v>100000</v>
      </c>
      <c r="CM1473" s="22">
        <f>CM1478+CM1474</f>
        <v>0</v>
      </c>
      <c r="CN1473" s="15"/>
      <c r="CO1473" s="35"/>
      <c r="CU1473" s="5" t="s">
        <v>31</v>
      </c>
    </row>
    <row r="1474" spans="1:99" ht="31.2" x14ac:dyDescent="0.3">
      <c r="A1474" s="36" t="s">
        <v>827</v>
      </c>
      <c r="B1474" s="16">
        <v>200</v>
      </c>
      <c r="C1474" s="32"/>
      <c r="D1474" s="32"/>
      <c r="E1474" s="33" t="s">
        <v>40</v>
      </c>
      <c r="F1474" s="22">
        <f t="shared" ref="F1474:F1501" si="5561">F1475</f>
        <v>100000</v>
      </c>
      <c r="G1474" s="22">
        <f t="shared" ref="G1474:G1501" si="5562">G1475</f>
        <v>0</v>
      </c>
      <c r="H1474" s="22">
        <f t="shared" ref="H1474:H1501" si="5563">H1475</f>
        <v>0</v>
      </c>
      <c r="I1474" s="22">
        <f>I1475</f>
        <v>0</v>
      </c>
      <c r="J1474" s="22">
        <f>J1475</f>
        <v>0</v>
      </c>
      <c r="K1474" s="22">
        <f>K1475</f>
        <v>0</v>
      </c>
      <c r="L1474" s="22">
        <f t="shared" si="5413"/>
        <v>100000</v>
      </c>
      <c r="M1474" s="22">
        <f t="shared" si="5414"/>
        <v>0</v>
      </c>
      <c r="N1474" s="22">
        <f t="shared" si="5415"/>
        <v>0</v>
      </c>
      <c r="O1474" s="22">
        <f>O1475</f>
        <v>0</v>
      </c>
      <c r="P1474" s="22">
        <f>P1475</f>
        <v>0</v>
      </c>
      <c r="Q1474" s="22">
        <f>Q1475</f>
        <v>0</v>
      </c>
      <c r="R1474" s="22">
        <f t="shared" si="5419"/>
        <v>100000</v>
      </c>
      <c r="S1474" s="22">
        <f t="shared" si="5420"/>
        <v>0</v>
      </c>
      <c r="T1474" s="22">
        <f t="shared" si="5421"/>
        <v>0</v>
      </c>
      <c r="U1474" s="22">
        <f>U1475</f>
        <v>0</v>
      </c>
      <c r="V1474" s="22">
        <f>V1475</f>
        <v>0</v>
      </c>
      <c r="W1474" s="22">
        <f>W1475</f>
        <v>0</v>
      </c>
      <c r="X1474" s="22">
        <f t="shared" si="5425"/>
        <v>100000</v>
      </c>
      <c r="Y1474" s="22">
        <f t="shared" si="5426"/>
        <v>0</v>
      </c>
      <c r="Z1474" s="22">
        <f t="shared" si="5427"/>
        <v>0</v>
      </c>
      <c r="AA1474" s="22">
        <f>AA1475</f>
        <v>0</v>
      </c>
      <c r="AB1474" s="22">
        <f>AB1475</f>
        <v>0</v>
      </c>
      <c r="AC1474" s="22">
        <f>AC1475</f>
        <v>0</v>
      </c>
      <c r="AD1474" s="22">
        <f t="shared" si="5431"/>
        <v>100000</v>
      </c>
      <c r="AE1474" s="22">
        <f t="shared" si="5432"/>
        <v>0</v>
      </c>
      <c r="AF1474" s="22">
        <f t="shared" si="5433"/>
        <v>0</v>
      </c>
      <c r="AG1474" s="22">
        <f>AG1475</f>
        <v>0</v>
      </c>
      <c r="AH1474" s="22">
        <f>AH1475</f>
        <v>0</v>
      </c>
      <c r="AI1474" s="22">
        <f>AI1475</f>
        <v>0</v>
      </c>
      <c r="AJ1474" s="22">
        <f t="shared" si="5437"/>
        <v>100000</v>
      </c>
      <c r="AK1474" s="22">
        <f t="shared" si="5438"/>
        <v>0</v>
      </c>
      <c r="AL1474" s="22">
        <f t="shared" si="5439"/>
        <v>0</v>
      </c>
      <c r="AM1474" s="22">
        <f>AM1475</f>
        <v>0</v>
      </c>
      <c r="AN1474" s="22">
        <f>AN1475</f>
        <v>0</v>
      </c>
      <c r="AO1474" s="22">
        <f>AO1475</f>
        <v>0</v>
      </c>
      <c r="AP1474" s="22">
        <f t="shared" si="5365"/>
        <v>100000</v>
      </c>
      <c r="AQ1474" s="22">
        <f t="shared" si="5366"/>
        <v>0</v>
      </c>
      <c r="AR1474" s="22">
        <f t="shared" si="5367"/>
        <v>0</v>
      </c>
      <c r="AS1474" s="22">
        <f>AS1475</f>
        <v>0</v>
      </c>
      <c r="AT1474" s="22">
        <f>AT1475</f>
        <v>0</v>
      </c>
      <c r="AU1474" s="22">
        <f>AU1475</f>
        <v>0</v>
      </c>
      <c r="AV1474" s="22">
        <f t="shared" si="5371"/>
        <v>100000</v>
      </c>
      <c r="AW1474" s="22">
        <f t="shared" si="5372"/>
        <v>0</v>
      </c>
      <c r="AX1474" s="22">
        <f t="shared" si="5373"/>
        <v>0</v>
      </c>
      <c r="AY1474" s="22">
        <f>AY1475</f>
        <v>0</v>
      </c>
      <c r="AZ1474" s="22">
        <f>AZ1475</f>
        <v>0</v>
      </c>
      <c r="BA1474" s="22">
        <f>BA1475</f>
        <v>0</v>
      </c>
      <c r="BB1474" s="22">
        <f t="shared" si="5377"/>
        <v>100000</v>
      </c>
      <c r="BC1474" s="22">
        <f t="shared" si="5378"/>
        <v>0</v>
      </c>
      <c r="BD1474" s="22">
        <f t="shared" si="5379"/>
        <v>0</v>
      </c>
      <c r="BE1474" s="22">
        <f>BE1475</f>
        <v>0</v>
      </c>
      <c r="BF1474" s="22">
        <f>BF1475</f>
        <v>0</v>
      </c>
      <c r="BG1474" s="22">
        <f>BG1475</f>
        <v>0</v>
      </c>
      <c r="BH1474" s="22">
        <f t="shared" si="5383"/>
        <v>100000</v>
      </c>
      <c r="BI1474" s="22">
        <f t="shared" si="5384"/>
        <v>0</v>
      </c>
      <c r="BJ1474" s="22">
        <f t="shared" si="5385"/>
        <v>0</v>
      </c>
      <c r="BK1474" s="22">
        <f>BK1475</f>
        <v>0</v>
      </c>
      <c r="BL1474" s="22">
        <f>BL1475</f>
        <v>0</v>
      </c>
      <c r="BM1474" s="22">
        <f>BM1475</f>
        <v>0</v>
      </c>
      <c r="BN1474" s="22">
        <f t="shared" si="5389"/>
        <v>100000</v>
      </c>
      <c r="BO1474" s="22">
        <f t="shared" si="5390"/>
        <v>0</v>
      </c>
      <c r="BP1474" s="22">
        <f t="shared" si="5391"/>
        <v>0</v>
      </c>
      <c r="BQ1474" s="22">
        <f>BQ1475</f>
        <v>0</v>
      </c>
      <c r="BR1474" s="22">
        <f>BR1475</f>
        <v>0</v>
      </c>
      <c r="BS1474" s="22">
        <f t="shared" si="5394"/>
        <v>100000</v>
      </c>
      <c r="BT1474" s="22">
        <f t="shared" si="5395"/>
        <v>0</v>
      </c>
      <c r="BU1474" s="22">
        <f t="shared" si="5396"/>
        <v>0</v>
      </c>
      <c r="BV1474" s="22">
        <f>BV1475</f>
        <v>0</v>
      </c>
      <c r="BW1474" s="22">
        <f>BW1475</f>
        <v>0</v>
      </c>
      <c r="BX1474" s="22">
        <f t="shared" si="5399"/>
        <v>100000</v>
      </c>
      <c r="BY1474" s="22">
        <f t="shared" si="5400"/>
        <v>0</v>
      </c>
      <c r="BZ1474" s="22">
        <f t="shared" si="5401"/>
        <v>0</v>
      </c>
      <c r="CA1474" s="22">
        <f>CA1475</f>
        <v>0</v>
      </c>
      <c r="CB1474" s="22">
        <f>CB1475</f>
        <v>0</v>
      </c>
      <c r="CC1474" s="22">
        <f>CC1475</f>
        <v>0</v>
      </c>
      <c r="CD1474" s="22">
        <f t="shared" si="5509"/>
        <v>100000</v>
      </c>
      <c r="CE1474" s="22">
        <f>CE1475</f>
        <v>0</v>
      </c>
      <c r="CF1474" s="34">
        <f t="shared" si="5555"/>
        <v>100000</v>
      </c>
      <c r="CG1474" s="22">
        <f t="shared" si="5510"/>
        <v>0</v>
      </c>
      <c r="CH1474" s="22">
        <f>CH1475</f>
        <v>0</v>
      </c>
      <c r="CI1474" s="22">
        <f t="shared" si="5556"/>
        <v>0</v>
      </c>
      <c r="CJ1474" s="22">
        <f t="shared" si="5511"/>
        <v>0</v>
      </c>
      <c r="CK1474" s="22">
        <f>CK1475</f>
        <v>0</v>
      </c>
      <c r="CL1474" s="22">
        <f t="shared" si="5557"/>
        <v>0</v>
      </c>
      <c r="CM1474" s="22">
        <f>CM1475</f>
        <v>0</v>
      </c>
      <c r="CN1474" s="15"/>
      <c r="CO1474" s="35"/>
      <c r="CS1474" s="5" t="s">
        <v>29</v>
      </c>
    </row>
    <row r="1475" spans="1:99" ht="46.8" x14ac:dyDescent="0.3">
      <c r="A1475" s="36" t="s">
        <v>827</v>
      </c>
      <c r="B1475" s="16">
        <v>240</v>
      </c>
      <c r="C1475" s="32"/>
      <c r="D1475" s="32"/>
      <c r="E1475" s="33" t="s">
        <v>41</v>
      </c>
      <c r="F1475" s="22">
        <f t="shared" si="5561"/>
        <v>100000</v>
      </c>
      <c r="G1475" s="22">
        <f t="shared" si="5562"/>
        <v>0</v>
      </c>
      <c r="H1475" s="22">
        <f t="shared" si="5563"/>
        <v>0</v>
      </c>
      <c r="I1475" s="22">
        <f>I1476+I1477</f>
        <v>0</v>
      </c>
      <c r="J1475" s="22">
        <f>J1476+J1477</f>
        <v>0</v>
      </c>
      <c r="K1475" s="22">
        <f>K1476+K1477</f>
        <v>0</v>
      </c>
      <c r="L1475" s="22">
        <f t="shared" si="5413"/>
        <v>100000</v>
      </c>
      <c r="M1475" s="22">
        <f t="shared" si="5414"/>
        <v>0</v>
      </c>
      <c r="N1475" s="22">
        <f t="shared" si="5415"/>
        <v>0</v>
      </c>
      <c r="O1475" s="22">
        <f>O1476+O1477</f>
        <v>0</v>
      </c>
      <c r="P1475" s="22">
        <f>P1476+P1477</f>
        <v>0</v>
      </c>
      <c r="Q1475" s="22">
        <f>Q1476+Q1477</f>
        <v>0</v>
      </c>
      <c r="R1475" s="22">
        <f t="shared" si="5419"/>
        <v>100000</v>
      </c>
      <c r="S1475" s="22">
        <f t="shared" si="5420"/>
        <v>0</v>
      </c>
      <c r="T1475" s="22">
        <f t="shared" si="5421"/>
        <v>0</v>
      </c>
      <c r="U1475" s="22">
        <f>U1476+U1477</f>
        <v>0</v>
      </c>
      <c r="V1475" s="22">
        <f>V1476+V1477</f>
        <v>0</v>
      </c>
      <c r="W1475" s="22">
        <f>W1476+W1477</f>
        <v>0</v>
      </c>
      <c r="X1475" s="22">
        <f t="shared" si="5425"/>
        <v>100000</v>
      </c>
      <c r="Y1475" s="22">
        <f t="shared" si="5426"/>
        <v>0</v>
      </c>
      <c r="Z1475" s="22">
        <f t="shared" si="5427"/>
        <v>0</v>
      </c>
      <c r="AA1475" s="22">
        <f>AA1476+AA1477</f>
        <v>0</v>
      </c>
      <c r="AB1475" s="22">
        <f>AB1476+AB1477</f>
        <v>0</v>
      </c>
      <c r="AC1475" s="22">
        <f>AC1476+AC1477</f>
        <v>0</v>
      </c>
      <c r="AD1475" s="22">
        <f t="shared" si="5431"/>
        <v>100000</v>
      </c>
      <c r="AE1475" s="22">
        <f t="shared" si="5432"/>
        <v>0</v>
      </c>
      <c r="AF1475" s="22">
        <f t="shared" si="5433"/>
        <v>0</v>
      </c>
      <c r="AG1475" s="22">
        <f>AG1476+AG1477</f>
        <v>0</v>
      </c>
      <c r="AH1475" s="22">
        <f>AH1476+AH1477</f>
        <v>0</v>
      </c>
      <c r="AI1475" s="22">
        <f>AI1476+AI1477</f>
        <v>0</v>
      </c>
      <c r="AJ1475" s="22">
        <f t="shared" si="5437"/>
        <v>100000</v>
      </c>
      <c r="AK1475" s="22">
        <f t="shared" si="5438"/>
        <v>0</v>
      </c>
      <c r="AL1475" s="22">
        <f t="shared" si="5439"/>
        <v>0</v>
      </c>
      <c r="AM1475" s="22">
        <f>AM1476+AM1477</f>
        <v>0</v>
      </c>
      <c r="AN1475" s="22">
        <f>AN1476+AN1477</f>
        <v>0</v>
      </c>
      <c r="AO1475" s="22">
        <f>AO1476+AO1477</f>
        <v>0</v>
      </c>
      <c r="AP1475" s="22">
        <f t="shared" si="5365"/>
        <v>100000</v>
      </c>
      <c r="AQ1475" s="22">
        <f t="shared" si="5366"/>
        <v>0</v>
      </c>
      <c r="AR1475" s="22">
        <f t="shared" si="5367"/>
        <v>0</v>
      </c>
      <c r="AS1475" s="22">
        <f>AS1476+AS1477</f>
        <v>0</v>
      </c>
      <c r="AT1475" s="22">
        <f>AT1476+AT1477</f>
        <v>0</v>
      </c>
      <c r="AU1475" s="22">
        <f>AU1476+AU1477</f>
        <v>0</v>
      </c>
      <c r="AV1475" s="22">
        <f t="shared" si="5371"/>
        <v>100000</v>
      </c>
      <c r="AW1475" s="22">
        <f t="shared" si="5372"/>
        <v>0</v>
      </c>
      <c r="AX1475" s="22">
        <f t="shared" si="5373"/>
        <v>0</v>
      </c>
      <c r="AY1475" s="22">
        <f>AY1476+AY1477</f>
        <v>0</v>
      </c>
      <c r="AZ1475" s="22">
        <f>AZ1476+AZ1477</f>
        <v>0</v>
      </c>
      <c r="BA1475" s="22">
        <f>BA1476+BA1477</f>
        <v>0</v>
      </c>
      <c r="BB1475" s="22">
        <f t="shared" si="5377"/>
        <v>100000</v>
      </c>
      <c r="BC1475" s="22">
        <f t="shared" si="5378"/>
        <v>0</v>
      </c>
      <c r="BD1475" s="22">
        <f t="shared" si="5379"/>
        <v>0</v>
      </c>
      <c r="BE1475" s="22">
        <f>BE1476+BE1477</f>
        <v>0</v>
      </c>
      <c r="BF1475" s="22">
        <f>BF1476+BF1477</f>
        <v>0</v>
      </c>
      <c r="BG1475" s="22">
        <f>BG1476+BG1477</f>
        <v>0</v>
      </c>
      <c r="BH1475" s="22">
        <f t="shared" si="5383"/>
        <v>100000</v>
      </c>
      <c r="BI1475" s="22">
        <f t="shared" si="5384"/>
        <v>0</v>
      </c>
      <c r="BJ1475" s="22">
        <f t="shared" si="5385"/>
        <v>0</v>
      </c>
      <c r="BK1475" s="22">
        <f>BK1476+BK1477</f>
        <v>0</v>
      </c>
      <c r="BL1475" s="22">
        <f>BL1476+BL1477</f>
        <v>0</v>
      </c>
      <c r="BM1475" s="22">
        <f>BM1476+BM1477</f>
        <v>0</v>
      </c>
      <c r="BN1475" s="22">
        <f t="shared" si="5389"/>
        <v>100000</v>
      </c>
      <c r="BO1475" s="22">
        <f t="shared" si="5390"/>
        <v>0</v>
      </c>
      <c r="BP1475" s="22">
        <f t="shared" si="5391"/>
        <v>0</v>
      </c>
      <c r="BQ1475" s="22">
        <f>BQ1476+BQ1477</f>
        <v>0</v>
      </c>
      <c r="BR1475" s="22">
        <f>BR1476+BR1477</f>
        <v>0</v>
      </c>
      <c r="BS1475" s="22">
        <f t="shared" si="5394"/>
        <v>100000</v>
      </c>
      <c r="BT1475" s="22">
        <f t="shared" si="5395"/>
        <v>0</v>
      </c>
      <c r="BU1475" s="22">
        <f t="shared" si="5396"/>
        <v>0</v>
      </c>
      <c r="BV1475" s="22">
        <f>BV1476+BV1477</f>
        <v>0</v>
      </c>
      <c r="BW1475" s="22">
        <f>BW1476+BW1477</f>
        <v>0</v>
      </c>
      <c r="BX1475" s="22">
        <f t="shared" si="5399"/>
        <v>100000</v>
      </c>
      <c r="BY1475" s="22">
        <f t="shared" si="5400"/>
        <v>0</v>
      </c>
      <c r="BZ1475" s="22">
        <f t="shared" si="5401"/>
        <v>0</v>
      </c>
      <c r="CA1475" s="22">
        <f>CA1476+CA1477</f>
        <v>0</v>
      </c>
      <c r="CB1475" s="22">
        <f>CB1476+CB1477</f>
        <v>0</v>
      </c>
      <c r="CC1475" s="22">
        <f>CC1476+CC1477</f>
        <v>0</v>
      </c>
      <c r="CD1475" s="22">
        <f t="shared" si="5509"/>
        <v>100000</v>
      </c>
      <c r="CE1475" s="22">
        <f>CE1476+CE1477</f>
        <v>0</v>
      </c>
      <c r="CF1475" s="34">
        <f t="shared" si="5555"/>
        <v>100000</v>
      </c>
      <c r="CG1475" s="22">
        <f t="shared" si="5510"/>
        <v>0</v>
      </c>
      <c r="CH1475" s="22">
        <f>CH1476+CH1477</f>
        <v>0</v>
      </c>
      <c r="CI1475" s="22">
        <f t="shared" si="5556"/>
        <v>0</v>
      </c>
      <c r="CJ1475" s="22">
        <f t="shared" si="5511"/>
        <v>0</v>
      </c>
      <c r="CK1475" s="22">
        <f>CK1476+CK1477</f>
        <v>0</v>
      </c>
      <c r="CL1475" s="22">
        <f t="shared" si="5557"/>
        <v>0</v>
      </c>
      <c r="CM1475" s="22">
        <f>CM1476+CM1477</f>
        <v>0</v>
      </c>
      <c r="CN1475" s="15"/>
      <c r="CO1475" s="35"/>
      <c r="CT1475" s="5" t="s">
        <v>30</v>
      </c>
    </row>
    <row r="1476" spans="1:99" x14ac:dyDescent="0.3">
      <c r="A1476" s="36" t="s">
        <v>827</v>
      </c>
      <c r="B1476" s="16">
        <v>240</v>
      </c>
      <c r="C1476" s="32" t="s">
        <v>395</v>
      </c>
      <c r="D1476" s="32" t="s">
        <v>105</v>
      </c>
      <c r="E1476" s="33" t="s">
        <v>681</v>
      </c>
      <c r="F1476" s="22">
        <v>100000</v>
      </c>
      <c r="G1476" s="22"/>
      <c r="H1476" s="22"/>
      <c r="I1476" s="22">
        <v>-3000</v>
      </c>
      <c r="J1476" s="22"/>
      <c r="K1476" s="22"/>
      <c r="L1476" s="22">
        <f t="shared" si="5413"/>
        <v>97000</v>
      </c>
      <c r="M1476" s="22">
        <f t="shared" si="5414"/>
        <v>0</v>
      </c>
      <c r="N1476" s="22">
        <f t="shared" si="5415"/>
        <v>0</v>
      </c>
      <c r="O1476" s="22"/>
      <c r="P1476" s="22"/>
      <c r="Q1476" s="22"/>
      <c r="R1476" s="22">
        <f t="shared" si="5419"/>
        <v>97000</v>
      </c>
      <c r="S1476" s="22">
        <f t="shared" si="5420"/>
        <v>0</v>
      </c>
      <c r="T1476" s="22">
        <f t="shared" si="5421"/>
        <v>0</v>
      </c>
      <c r="U1476" s="22"/>
      <c r="V1476" s="22"/>
      <c r="W1476" s="22"/>
      <c r="X1476" s="22">
        <f t="shared" si="5425"/>
        <v>97000</v>
      </c>
      <c r="Y1476" s="22">
        <f t="shared" si="5426"/>
        <v>0</v>
      </c>
      <c r="Z1476" s="22">
        <f t="shared" si="5427"/>
        <v>0</v>
      </c>
      <c r="AA1476" s="22"/>
      <c r="AB1476" s="22"/>
      <c r="AC1476" s="22"/>
      <c r="AD1476" s="22">
        <f t="shared" si="5431"/>
        <v>97000</v>
      </c>
      <c r="AE1476" s="22">
        <f t="shared" si="5432"/>
        <v>0</v>
      </c>
      <c r="AF1476" s="22">
        <f t="shared" si="5433"/>
        <v>0</v>
      </c>
      <c r="AG1476" s="22"/>
      <c r="AH1476" s="22"/>
      <c r="AI1476" s="22"/>
      <c r="AJ1476" s="22">
        <f t="shared" si="5437"/>
        <v>97000</v>
      </c>
      <c r="AK1476" s="22">
        <f t="shared" si="5438"/>
        <v>0</v>
      </c>
      <c r="AL1476" s="22">
        <f t="shared" si="5439"/>
        <v>0</v>
      </c>
      <c r="AM1476" s="22"/>
      <c r="AN1476" s="22"/>
      <c r="AO1476" s="22"/>
      <c r="AP1476" s="22">
        <f t="shared" si="5365"/>
        <v>97000</v>
      </c>
      <c r="AQ1476" s="22">
        <f t="shared" si="5366"/>
        <v>0</v>
      </c>
      <c r="AR1476" s="22">
        <f t="shared" si="5367"/>
        <v>0</v>
      </c>
      <c r="AS1476" s="22"/>
      <c r="AT1476" s="22"/>
      <c r="AU1476" s="22"/>
      <c r="AV1476" s="22">
        <f t="shared" si="5371"/>
        <v>97000</v>
      </c>
      <c r="AW1476" s="22">
        <f t="shared" si="5372"/>
        <v>0</v>
      </c>
      <c r="AX1476" s="22">
        <f t="shared" si="5373"/>
        <v>0</v>
      </c>
      <c r="AY1476" s="22"/>
      <c r="AZ1476" s="22"/>
      <c r="BA1476" s="22"/>
      <c r="BB1476" s="22">
        <f t="shared" si="5377"/>
        <v>97000</v>
      </c>
      <c r="BC1476" s="22">
        <f t="shared" si="5378"/>
        <v>0</v>
      </c>
      <c r="BD1476" s="22">
        <f t="shared" si="5379"/>
        <v>0</v>
      </c>
      <c r="BE1476" s="22"/>
      <c r="BF1476" s="22"/>
      <c r="BG1476" s="22"/>
      <c r="BH1476" s="22">
        <f t="shared" si="5383"/>
        <v>97000</v>
      </c>
      <c r="BI1476" s="22">
        <f t="shared" si="5384"/>
        <v>0</v>
      </c>
      <c r="BJ1476" s="22">
        <f t="shared" si="5385"/>
        <v>0</v>
      </c>
      <c r="BK1476" s="22"/>
      <c r="BL1476" s="22"/>
      <c r="BM1476" s="22"/>
      <c r="BN1476" s="22">
        <f t="shared" si="5389"/>
        <v>97000</v>
      </c>
      <c r="BO1476" s="22">
        <f t="shared" si="5390"/>
        <v>0</v>
      </c>
      <c r="BP1476" s="22">
        <f t="shared" si="5391"/>
        <v>0</v>
      </c>
      <c r="BQ1476" s="22"/>
      <c r="BR1476" s="22"/>
      <c r="BS1476" s="22">
        <f t="shared" si="5394"/>
        <v>97000</v>
      </c>
      <c r="BT1476" s="22">
        <f t="shared" si="5395"/>
        <v>0</v>
      </c>
      <c r="BU1476" s="22">
        <f t="shared" si="5396"/>
        <v>0</v>
      </c>
      <c r="BV1476" s="22"/>
      <c r="BW1476" s="22"/>
      <c r="BX1476" s="22">
        <f t="shared" si="5399"/>
        <v>97000</v>
      </c>
      <c r="BY1476" s="22">
        <f t="shared" si="5400"/>
        <v>0</v>
      </c>
      <c r="BZ1476" s="22">
        <f t="shared" si="5401"/>
        <v>0</v>
      </c>
      <c r="CA1476" s="22"/>
      <c r="CB1476" s="22"/>
      <c r="CC1476" s="22"/>
      <c r="CD1476" s="22">
        <f t="shared" si="5509"/>
        <v>97000</v>
      </c>
      <c r="CE1476" s="22"/>
      <c r="CF1476" s="34">
        <f t="shared" si="5555"/>
        <v>97000</v>
      </c>
      <c r="CG1476" s="22">
        <f t="shared" si="5510"/>
        <v>0</v>
      </c>
      <c r="CH1476" s="22"/>
      <c r="CI1476" s="22">
        <f t="shared" si="5556"/>
        <v>0</v>
      </c>
      <c r="CJ1476" s="22">
        <f t="shared" si="5511"/>
        <v>0</v>
      </c>
      <c r="CK1476" s="22"/>
      <c r="CL1476" s="22">
        <f t="shared" si="5557"/>
        <v>0</v>
      </c>
      <c r="CM1476" s="22"/>
      <c r="CN1476" s="15"/>
      <c r="CO1476" s="35">
        <v>165</v>
      </c>
    </row>
    <row r="1477" spans="1:99" x14ac:dyDescent="0.3">
      <c r="A1477" s="36" t="s">
        <v>827</v>
      </c>
      <c r="B1477" s="16">
        <v>240</v>
      </c>
      <c r="C1477" s="32" t="s">
        <v>66</v>
      </c>
      <c r="D1477" s="32" t="s">
        <v>67</v>
      </c>
      <c r="E1477" s="33" t="s">
        <v>68</v>
      </c>
      <c r="F1477" s="22"/>
      <c r="G1477" s="22"/>
      <c r="H1477" s="22"/>
      <c r="I1477" s="22">
        <v>3000</v>
      </c>
      <c r="J1477" s="22"/>
      <c r="K1477" s="22"/>
      <c r="L1477" s="22">
        <f t="shared" si="5413"/>
        <v>3000</v>
      </c>
      <c r="M1477" s="22">
        <f t="shared" si="5414"/>
        <v>0</v>
      </c>
      <c r="N1477" s="22">
        <f t="shared" si="5415"/>
        <v>0</v>
      </c>
      <c r="O1477" s="22"/>
      <c r="P1477" s="22"/>
      <c r="Q1477" s="22"/>
      <c r="R1477" s="22">
        <f t="shared" si="5419"/>
        <v>3000</v>
      </c>
      <c r="S1477" s="22">
        <f t="shared" si="5420"/>
        <v>0</v>
      </c>
      <c r="T1477" s="22">
        <f t="shared" si="5421"/>
        <v>0</v>
      </c>
      <c r="U1477" s="22"/>
      <c r="V1477" s="22"/>
      <c r="W1477" s="22"/>
      <c r="X1477" s="22">
        <f t="shared" si="5425"/>
        <v>3000</v>
      </c>
      <c r="Y1477" s="22">
        <f t="shared" si="5426"/>
        <v>0</v>
      </c>
      <c r="Z1477" s="22">
        <f t="shared" si="5427"/>
        <v>0</v>
      </c>
      <c r="AA1477" s="22"/>
      <c r="AB1477" s="22"/>
      <c r="AC1477" s="22"/>
      <c r="AD1477" s="22">
        <f t="shared" si="5431"/>
        <v>3000</v>
      </c>
      <c r="AE1477" s="22">
        <f t="shared" si="5432"/>
        <v>0</v>
      </c>
      <c r="AF1477" s="22">
        <f t="shared" si="5433"/>
        <v>0</v>
      </c>
      <c r="AG1477" s="22"/>
      <c r="AH1477" s="22"/>
      <c r="AI1477" s="22"/>
      <c r="AJ1477" s="22">
        <f t="shared" si="5437"/>
        <v>3000</v>
      </c>
      <c r="AK1477" s="22">
        <f t="shared" si="5438"/>
        <v>0</v>
      </c>
      <c r="AL1477" s="22">
        <f t="shared" si="5439"/>
        <v>0</v>
      </c>
      <c r="AM1477" s="22"/>
      <c r="AN1477" s="22"/>
      <c r="AO1477" s="22"/>
      <c r="AP1477" s="22">
        <f t="shared" si="5365"/>
        <v>3000</v>
      </c>
      <c r="AQ1477" s="22">
        <f t="shared" si="5366"/>
        <v>0</v>
      </c>
      <c r="AR1477" s="22">
        <f t="shared" si="5367"/>
        <v>0</v>
      </c>
      <c r="AS1477" s="22"/>
      <c r="AT1477" s="22"/>
      <c r="AU1477" s="22"/>
      <c r="AV1477" s="22">
        <f t="shared" si="5371"/>
        <v>3000</v>
      </c>
      <c r="AW1477" s="22">
        <f t="shared" si="5372"/>
        <v>0</v>
      </c>
      <c r="AX1477" s="22">
        <f t="shared" si="5373"/>
        <v>0</v>
      </c>
      <c r="AY1477" s="22"/>
      <c r="AZ1477" s="22"/>
      <c r="BA1477" s="22"/>
      <c r="BB1477" s="22">
        <f t="shared" si="5377"/>
        <v>3000</v>
      </c>
      <c r="BC1477" s="22">
        <f t="shared" si="5378"/>
        <v>0</v>
      </c>
      <c r="BD1477" s="22">
        <f t="shared" si="5379"/>
        <v>0</v>
      </c>
      <c r="BE1477" s="22"/>
      <c r="BF1477" s="22"/>
      <c r="BG1477" s="22"/>
      <c r="BH1477" s="22">
        <f t="shared" si="5383"/>
        <v>3000</v>
      </c>
      <c r="BI1477" s="22">
        <f t="shared" si="5384"/>
        <v>0</v>
      </c>
      <c r="BJ1477" s="22">
        <f t="shared" si="5385"/>
        <v>0</v>
      </c>
      <c r="BK1477" s="22"/>
      <c r="BL1477" s="22"/>
      <c r="BM1477" s="22"/>
      <c r="BN1477" s="22">
        <f t="shared" si="5389"/>
        <v>3000</v>
      </c>
      <c r="BO1477" s="22">
        <f t="shared" si="5390"/>
        <v>0</v>
      </c>
      <c r="BP1477" s="22">
        <f t="shared" si="5391"/>
        <v>0</v>
      </c>
      <c r="BQ1477" s="22"/>
      <c r="BR1477" s="22"/>
      <c r="BS1477" s="22">
        <f t="shared" si="5394"/>
        <v>3000</v>
      </c>
      <c r="BT1477" s="22">
        <f t="shared" si="5395"/>
        <v>0</v>
      </c>
      <c r="BU1477" s="22">
        <f t="shared" si="5396"/>
        <v>0</v>
      </c>
      <c r="BV1477" s="22"/>
      <c r="BW1477" s="22"/>
      <c r="BX1477" s="22">
        <f t="shared" si="5399"/>
        <v>3000</v>
      </c>
      <c r="BY1477" s="22">
        <f t="shared" si="5400"/>
        <v>0</v>
      </c>
      <c r="BZ1477" s="22">
        <f t="shared" si="5401"/>
        <v>0</v>
      </c>
      <c r="CA1477" s="22"/>
      <c r="CB1477" s="22"/>
      <c r="CC1477" s="22"/>
      <c r="CD1477" s="22">
        <f t="shared" si="5509"/>
        <v>3000</v>
      </c>
      <c r="CE1477" s="22"/>
      <c r="CF1477" s="34">
        <f t="shared" si="5555"/>
        <v>3000</v>
      </c>
      <c r="CG1477" s="22">
        <f t="shared" si="5510"/>
        <v>0</v>
      </c>
      <c r="CH1477" s="22"/>
      <c r="CI1477" s="22">
        <f t="shared" si="5556"/>
        <v>0</v>
      </c>
      <c r="CJ1477" s="22">
        <f t="shared" si="5511"/>
        <v>0</v>
      </c>
      <c r="CK1477" s="22"/>
      <c r="CL1477" s="22">
        <f t="shared" si="5557"/>
        <v>0</v>
      </c>
      <c r="CM1477" s="22"/>
      <c r="CN1477" s="15"/>
      <c r="CO1477" s="35">
        <v>166</v>
      </c>
    </row>
    <row r="1478" spans="1:99" x14ac:dyDescent="0.3">
      <c r="A1478" s="36" t="s">
        <v>827</v>
      </c>
      <c r="B1478" s="16">
        <v>800</v>
      </c>
      <c r="C1478" s="32"/>
      <c r="D1478" s="32"/>
      <c r="E1478" s="33" t="s">
        <v>54</v>
      </c>
      <c r="F1478" s="22">
        <f t="shared" si="5561"/>
        <v>0</v>
      </c>
      <c r="G1478" s="22">
        <f t="shared" si="5562"/>
        <v>100000</v>
      </c>
      <c r="H1478" s="22">
        <f t="shared" si="5563"/>
        <v>100000</v>
      </c>
      <c r="I1478" s="22">
        <f t="shared" ref="I1478:I1501" si="5564">I1479</f>
        <v>0</v>
      </c>
      <c r="J1478" s="22">
        <f t="shared" ref="J1478:J1501" si="5565">J1479</f>
        <v>0</v>
      </c>
      <c r="K1478" s="22">
        <f t="shared" ref="K1478:K1501" si="5566">K1479</f>
        <v>0</v>
      </c>
      <c r="L1478" s="22">
        <f t="shared" si="5413"/>
        <v>0</v>
      </c>
      <c r="M1478" s="22">
        <f t="shared" si="5414"/>
        <v>100000</v>
      </c>
      <c r="N1478" s="22">
        <f t="shared" si="5415"/>
        <v>100000</v>
      </c>
      <c r="O1478" s="22">
        <f t="shared" ref="O1478:O1501" si="5567">O1479</f>
        <v>0</v>
      </c>
      <c r="P1478" s="22">
        <f t="shared" ref="P1478:P1501" si="5568">P1479</f>
        <v>0</v>
      </c>
      <c r="Q1478" s="22">
        <f t="shared" ref="Q1478:Q1501" si="5569">Q1479</f>
        <v>0</v>
      </c>
      <c r="R1478" s="22">
        <f t="shared" si="5419"/>
        <v>0</v>
      </c>
      <c r="S1478" s="22">
        <f t="shared" si="5420"/>
        <v>100000</v>
      </c>
      <c r="T1478" s="22">
        <f t="shared" si="5421"/>
        <v>100000</v>
      </c>
      <c r="U1478" s="22">
        <f t="shared" ref="U1478:U1501" si="5570">U1479</f>
        <v>0</v>
      </c>
      <c r="V1478" s="22">
        <f t="shared" ref="V1478:V1501" si="5571">V1479</f>
        <v>0</v>
      </c>
      <c r="W1478" s="22">
        <f t="shared" ref="W1478:W1501" si="5572">W1479</f>
        <v>0</v>
      </c>
      <c r="X1478" s="22">
        <f t="shared" si="5425"/>
        <v>0</v>
      </c>
      <c r="Y1478" s="22">
        <f t="shared" si="5426"/>
        <v>100000</v>
      </c>
      <c r="Z1478" s="22">
        <f t="shared" si="5427"/>
        <v>100000</v>
      </c>
      <c r="AA1478" s="22">
        <f t="shared" ref="AA1478:AA1501" si="5573">AA1479</f>
        <v>0</v>
      </c>
      <c r="AB1478" s="22">
        <f t="shared" ref="AB1478:AB1501" si="5574">AB1479</f>
        <v>0</v>
      </c>
      <c r="AC1478" s="22">
        <f t="shared" ref="AC1478:AC1501" si="5575">AC1479</f>
        <v>0</v>
      </c>
      <c r="AD1478" s="22">
        <f t="shared" si="5431"/>
        <v>0</v>
      </c>
      <c r="AE1478" s="22">
        <f t="shared" si="5432"/>
        <v>100000</v>
      </c>
      <c r="AF1478" s="22">
        <f t="shared" si="5433"/>
        <v>100000</v>
      </c>
      <c r="AG1478" s="22">
        <f t="shared" ref="AG1478:AG1501" si="5576">AG1479</f>
        <v>0</v>
      </c>
      <c r="AH1478" s="22">
        <f t="shared" ref="AH1478:AH1501" si="5577">AH1479</f>
        <v>0</v>
      </c>
      <c r="AI1478" s="22">
        <f t="shared" ref="AI1478:AI1501" si="5578">AI1479</f>
        <v>0</v>
      </c>
      <c r="AJ1478" s="22">
        <f t="shared" si="5437"/>
        <v>0</v>
      </c>
      <c r="AK1478" s="22">
        <f t="shared" si="5438"/>
        <v>100000</v>
      </c>
      <c r="AL1478" s="22">
        <f t="shared" si="5439"/>
        <v>100000</v>
      </c>
      <c r="AM1478" s="22">
        <f t="shared" ref="AM1478:AM1479" si="5579">AM1479</f>
        <v>0</v>
      </c>
      <c r="AN1478" s="22">
        <f t="shared" ref="AN1478:AN1479" si="5580">AN1479</f>
        <v>0</v>
      </c>
      <c r="AO1478" s="22">
        <f t="shared" ref="AO1478:AO1479" si="5581">AO1479</f>
        <v>0</v>
      </c>
      <c r="AP1478" s="22">
        <f t="shared" si="5365"/>
        <v>0</v>
      </c>
      <c r="AQ1478" s="22">
        <f t="shared" si="5366"/>
        <v>100000</v>
      </c>
      <c r="AR1478" s="22">
        <f t="shared" si="5367"/>
        <v>100000</v>
      </c>
      <c r="AS1478" s="22">
        <f t="shared" ref="AS1478:AS1479" si="5582">AS1479</f>
        <v>0</v>
      </c>
      <c r="AT1478" s="22">
        <f t="shared" ref="AT1478:AT1479" si="5583">AT1479</f>
        <v>0</v>
      </c>
      <c r="AU1478" s="22">
        <f t="shared" ref="AU1478:AU1479" si="5584">AU1479</f>
        <v>0</v>
      </c>
      <c r="AV1478" s="22">
        <f t="shared" si="5371"/>
        <v>0</v>
      </c>
      <c r="AW1478" s="22">
        <f t="shared" si="5372"/>
        <v>100000</v>
      </c>
      <c r="AX1478" s="22">
        <f t="shared" si="5373"/>
        <v>100000</v>
      </c>
      <c r="AY1478" s="22">
        <f t="shared" ref="AY1478:AY1479" si="5585">AY1479</f>
        <v>0</v>
      </c>
      <c r="AZ1478" s="22">
        <f t="shared" ref="AZ1478:AZ1479" si="5586">AZ1479</f>
        <v>0</v>
      </c>
      <c r="BA1478" s="22">
        <f t="shared" ref="BA1478:BA1479" si="5587">BA1479</f>
        <v>0</v>
      </c>
      <c r="BB1478" s="22">
        <f t="shared" si="5377"/>
        <v>0</v>
      </c>
      <c r="BC1478" s="22">
        <f t="shared" si="5378"/>
        <v>100000</v>
      </c>
      <c r="BD1478" s="22">
        <f t="shared" si="5379"/>
        <v>100000</v>
      </c>
      <c r="BE1478" s="22">
        <f t="shared" ref="BE1478:BE1479" si="5588">BE1479</f>
        <v>0</v>
      </c>
      <c r="BF1478" s="22">
        <f t="shared" ref="BF1478:BF1479" si="5589">BF1479</f>
        <v>0</v>
      </c>
      <c r="BG1478" s="22">
        <f t="shared" ref="BG1478:BG1479" si="5590">BG1479</f>
        <v>0</v>
      </c>
      <c r="BH1478" s="22">
        <f t="shared" si="5383"/>
        <v>0</v>
      </c>
      <c r="BI1478" s="22">
        <f t="shared" si="5384"/>
        <v>100000</v>
      </c>
      <c r="BJ1478" s="22">
        <f t="shared" si="5385"/>
        <v>100000</v>
      </c>
      <c r="BK1478" s="22">
        <f t="shared" ref="BK1478:BK1479" si="5591">BK1479</f>
        <v>0</v>
      </c>
      <c r="BL1478" s="22">
        <f t="shared" ref="BL1478:BL1479" si="5592">BL1479</f>
        <v>0</v>
      </c>
      <c r="BM1478" s="22">
        <f t="shared" ref="BM1478:BM1479" si="5593">BM1479</f>
        <v>0</v>
      </c>
      <c r="BN1478" s="22">
        <f t="shared" si="5389"/>
        <v>0</v>
      </c>
      <c r="BO1478" s="22">
        <f t="shared" si="5390"/>
        <v>100000</v>
      </c>
      <c r="BP1478" s="22">
        <f t="shared" si="5391"/>
        <v>100000</v>
      </c>
      <c r="BQ1478" s="22">
        <f t="shared" ref="BQ1478:BQ1479" si="5594">BQ1479</f>
        <v>0</v>
      </c>
      <c r="BR1478" s="22">
        <f t="shared" ref="BR1478:BR1479" si="5595">BR1479</f>
        <v>0</v>
      </c>
      <c r="BS1478" s="22">
        <f t="shared" si="5394"/>
        <v>0</v>
      </c>
      <c r="BT1478" s="22">
        <f t="shared" si="5395"/>
        <v>100000</v>
      </c>
      <c r="BU1478" s="22">
        <f t="shared" si="5396"/>
        <v>100000</v>
      </c>
      <c r="BV1478" s="22">
        <f t="shared" ref="BV1478:BV1479" si="5596">BV1479</f>
        <v>0</v>
      </c>
      <c r="BW1478" s="22">
        <f t="shared" ref="BW1478:BW1479" si="5597">BW1479</f>
        <v>0</v>
      </c>
      <c r="BX1478" s="22">
        <f t="shared" si="5399"/>
        <v>0</v>
      </c>
      <c r="BY1478" s="22">
        <f t="shared" si="5400"/>
        <v>100000</v>
      </c>
      <c r="BZ1478" s="22">
        <f t="shared" si="5401"/>
        <v>100000</v>
      </c>
      <c r="CA1478" s="22">
        <f t="shared" ref="CA1478:CA1479" si="5598">CA1479</f>
        <v>0</v>
      </c>
      <c r="CB1478" s="22">
        <f t="shared" ref="CB1478:CB1479" si="5599">CB1479</f>
        <v>0</v>
      </c>
      <c r="CC1478" s="22">
        <f t="shared" ref="CC1478:CC1479" si="5600">CC1479</f>
        <v>0</v>
      </c>
      <c r="CD1478" s="22">
        <f t="shared" si="5509"/>
        <v>0</v>
      </c>
      <c r="CE1478" s="22">
        <f t="shared" ref="CE1478:CE1479" si="5601">CE1479</f>
        <v>0</v>
      </c>
      <c r="CF1478" s="34">
        <f t="shared" si="5555"/>
        <v>0</v>
      </c>
      <c r="CG1478" s="22">
        <f t="shared" si="5510"/>
        <v>100000</v>
      </c>
      <c r="CH1478" s="22">
        <f t="shared" ref="CH1478:CM1479" si="5602">CH1479</f>
        <v>0</v>
      </c>
      <c r="CI1478" s="22">
        <f t="shared" si="5556"/>
        <v>100000</v>
      </c>
      <c r="CJ1478" s="22">
        <f t="shared" si="5511"/>
        <v>100000</v>
      </c>
      <c r="CK1478" s="22">
        <f t="shared" si="5602"/>
        <v>0</v>
      </c>
      <c r="CL1478" s="22">
        <f t="shared" si="5557"/>
        <v>100000</v>
      </c>
      <c r="CM1478" s="22">
        <f t="shared" si="5602"/>
        <v>0</v>
      </c>
      <c r="CN1478" s="15"/>
      <c r="CO1478" s="35"/>
      <c r="CS1478" s="5" t="s">
        <v>29</v>
      </c>
    </row>
    <row r="1479" spans="1:99" x14ac:dyDescent="0.3">
      <c r="A1479" s="36" t="s">
        <v>827</v>
      </c>
      <c r="B1479" s="16">
        <v>870</v>
      </c>
      <c r="C1479" s="32"/>
      <c r="D1479" s="32"/>
      <c r="E1479" s="33" t="s">
        <v>55</v>
      </c>
      <c r="F1479" s="22">
        <f t="shared" si="5561"/>
        <v>0</v>
      </c>
      <c r="G1479" s="22">
        <f t="shared" si="5562"/>
        <v>100000</v>
      </c>
      <c r="H1479" s="22">
        <f t="shared" si="5563"/>
        <v>100000</v>
      </c>
      <c r="I1479" s="22">
        <f t="shared" si="5564"/>
        <v>0</v>
      </c>
      <c r="J1479" s="22">
        <f t="shared" si="5565"/>
        <v>0</v>
      </c>
      <c r="K1479" s="22">
        <f t="shared" si="5566"/>
        <v>0</v>
      </c>
      <c r="L1479" s="22">
        <f t="shared" si="5413"/>
        <v>0</v>
      </c>
      <c r="M1479" s="22">
        <f t="shared" si="5414"/>
        <v>100000</v>
      </c>
      <c r="N1479" s="22">
        <f t="shared" si="5415"/>
        <v>100000</v>
      </c>
      <c r="O1479" s="22">
        <f t="shared" si="5567"/>
        <v>0</v>
      </c>
      <c r="P1479" s="22">
        <f t="shared" si="5568"/>
        <v>0</v>
      </c>
      <c r="Q1479" s="22">
        <f t="shared" si="5569"/>
        <v>0</v>
      </c>
      <c r="R1479" s="22">
        <f t="shared" si="5419"/>
        <v>0</v>
      </c>
      <c r="S1479" s="22">
        <f t="shared" si="5420"/>
        <v>100000</v>
      </c>
      <c r="T1479" s="22">
        <f t="shared" si="5421"/>
        <v>100000</v>
      </c>
      <c r="U1479" s="22">
        <f t="shared" si="5570"/>
        <v>0</v>
      </c>
      <c r="V1479" s="22">
        <f t="shared" si="5571"/>
        <v>0</v>
      </c>
      <c r="W1479" s="22">
        <f t="shared" si="5572"/>
        <v>0</v>
      </c>
      <c r="X1479" s="22">
        <f t="shared" si="5425"/>
        <v>0</v>
      </c>
      <c r="Y1479" s="22">
        <f t="shared" si="5426"/>
        <v>100000</v>
      </c>
      <c r="Z1479" s="22">
        <f t="shared" si="5427"/>
        <v>100000</v>
      </c>
      <c r="AA1479" s="22">
        <f t="shared" si="5573"/>
        <v>0</v>
      </c>
      <c r="AB1479" s="22">
        <f t="shared" si="5574"/>
        <v>0</v>
      </c>
      <c r="AC1479" s="22">
        <f t="shared" si="5575"/>
        <v>0</v>
      </c>
      <c r="AD1479" s="22">
        <f t="shared" si="5431"/>
        <v>0</v>
      </c>
      <c r="AE1479" s="22">
        <f t="shared" si="5432"/>
        <v>100000</v>
      </c>
      <c r="AF1479" s="22">
        <f t="shared" si="5433"/>
        <v>100000</v>
      </c>
      <c r="AG1479" s="22">
        <f t="shared" si="5576"/>
        <v>0</v>
      </c>
      <c r="AH1479" s="22">
        <f t="shared" si="5577"/>
        <v>0</v>
      </c>
      <c r="AI1479" s="22">
        <f t="shared" si="5578"/>
        <v>0</v>
      </c>
      <c r="AJ1479" s="22">
        <f t="shared" si="5437"/>
        <v>0</v>
      </c>
      <c r="AK1479" s="22">
        <f t="shared" si="5438"/>
        <v>100000</v>
      </c>
      <c r="AL1479" s="22">
        <f t="shared" si="5439"/>
        <v>100000</v>
      </c>
      <c r="AM1479" s="22">
        <f t="shared" si="5579"/>
        <v>0</v>
      </c>
      <c r="AN1479" s="22">
        <f t="shared" si="5580"/>
        <v>0</v>
      </c>
      <c r="AO1479" s="22">
        <f t="shared" si="5581"/>
        <v>0</v>
      </c>
      <c r="AP1479" s="22">
        <f t="shared" si="5365"/>
        <v>0</v>
      </c>
      <c r="AQ1479" s="22">
        <f t="shared" si="5366"/>
        <v>100000</v>
      </c>
      <c r="AR1479" s="22">
        <f t="shared" si="5367"/>
        <v>100000</v>
      </c>
      <c r="AS1479" s="22">
        <f t="shared" si="5582"/>
        <v>0</v>
      </c>
      <c r="AT1479" s="22">
        <f t="shared" si="5583"/>
        <v>0</v>
      </c>
      <c r="AU1479" s="22">
        <f t="shared" si="5584"/>
        <v>0</v>
      </c>
      <c r="AV1479" s="22">
        <f t="shared" si="5371"/>
        <v>0</v>
      </c>
      <c r="AW1479" s="22">
        <f t="shared" si="5372"/>
        <v>100000</v>
      </c>
      <c r="AX1479" s="22">
        <f t="shared" si="5373"/>
        <v>100000</v>
      </c>
      <c r="AY1479" s="22">
        <f t="shared" si="5585"/>
        <v>0</v>
      </c>
      <c r="AZ1479" s="22">
        <f t="shared" si="5586"/>
        <v>0</v>
      </c>
      <c r="BA1479" s="22">
        <f t="shared" si="5587"/>
        <v>0</v>
      </c>
      <c r="BB1479" s="22">
        <f t="shared" si="5377"/>
        <v>0</v>
      </c>
      <c r="BC1479" s="22">
        <f t="shared" si="5378"/>
        <v>100000</v>
      </c>
      <c r="BD1479" s="22">
        <f t="shared" si="5379"/>
        <v>100000</v>
      </c>
      <c r="BE1479" s="22">
        <f t="shared" si="5588"/>
        <v>0</v>
      </c>
      <c r="BF1479" s="22">
        <f t="shared" si="5589"/>
        <v>0</v>
      </c>
      <c r="BG1479" s="22">
        <f t="shared" si="5590"/>
        <v>0</v>
      </c>
      <c r="BH1479" s="22">
        <f t="shared" si="5383"/>
        <v>0</v>
      </c>
      <c r="BI1479" s="22">
        <f t="shared" si="5384"/>
        <v>100000</v>
      </c>
      <c r="BJ1479" s="22">
        <f t="shared" si="5385"/>
        <v>100000</v>
      </c>
      <c r="BK1479" s="22">
        <f t="shared" si="5591"/>
        <v>0</v>
      </c>
      <c r="BL1479" s="22">
        <f t="shared" si="5592"/>
        <v>0</v>
      </c>
      <c r="BM1479" s="22">
        <f t="shared" si="5593"/>
        <v>0</v>
      </c>
      <c r="BN1479" s="22">
        <f t="shared" si="5389"/>
        <v>0</v>
      </c>
      <c r="BO1479" s="22">
        <f t="shared" si="5390"/>
        <v>100000</v>
      </c>
      <c r="BP1479" s="22">
        <f t="shared" si="5391"/>
        <v>100000</v>
      </c>
      <c r="BQ1479" s="22">
        <f t="shared" si="5594"/>
        <v>0</v>
      </c>
      <c r="BR1479" s="22">
        <f t="shared" si="5595"/>
        <v>0</v>
      </c>
      <c r="BS1479" s="22">
        <f t="shared" si="5394"/>
        <v>0</v>
      </c>
      <c r="BT1479" s="22">
        <f t="shared" si="5395"/>
        <v>100000</v>
      </c>
      <c r="BU1479" s="22">
        <f t="shared" si="5396"/>
        <v>100000</v>
      </c>
      <c r="BV1479" s="22">
        <f t="shared" si="5596"/>
        <v>0</v>
      </c>
      <c r="BW1479" s="22">
        <f t="shared" si="5597"/>
        <v>0</v>
      </c>
      <c r="BX1479" s="22">
        <f t="shared" si="5399"/>
        <v>0</v>
      </c>
      <c r="BY1479" s="22">
        <f t="shared" si="5400"/>
        <v>100000</v>
      </c>
      <c r="BZ1479" s="22">
        <f t="shared" si="5401"/>
        <v>100000</v>
      </c>
      <c r="CA1479" s="22">
        <f t="shared" si="5598"/>
        <v>0</v>
      </c>
      <c r="CB1479" s="22">
        <f t="shared" si="5599"/>
        <v>0</v>
      </c>
      <c r="CC1479" s="22">
        <f t="shared" si="5600"/>
        <v>0</v>
      </c>
      <c r="CD1479" s="22">
        <f t="shared" si="5509"/>
        <v>0</v>
      </c>
      <c r="CE1479" s="22">
        <f t="shared" si="5601"/>
        <v>0</v>
      </c>
      <c r="CF1479" s="34">
        <f t="shared" si="5555"/>
        <v>0</v>
      </c>
      <c r="CG1479" s="22">
        <f t="shared" si="5510"/>
        <v>100000</v>
      </c>
      <c r="CH1479" s="22">
        <f t="shared" si="5602"/>
        <v>0</v>
      </c>
      <c r="CI1479" s="22">
        <f t="shared" si="5556"/>
        <v>100000</v>
      </c>
      <c r="CJ1479" s="22">
        <f t="shared" si="5511"/>
        <v>100000</v>
      </c>
      <c r="CK1479" s="22">
        <f t="shared" si="5602"/>
        <v>0</v>
      </c>
      <c r="CL1479" s="22">
        <f t="shared" si="5557"/>
        <v>100000</v>
      </c>
      <c r="CM1479" s="22">
        <f t="shared" si="5602"/>
        <v>0</v>
      </c>
      <c r="CN1479" s="15"/>
      <c r="CO1479" s="35"/>
      <c r="CT1479" s="5" t="s">
        <v>30</v>
      </c>
    </row>
    <row r="1480" spans="1:99" x14ac:dyDescent="0.3">
      <c r="A1480" s="36" t="s">
        <v>827</v>
      </c>
      <c r="B1480" s="16">
        <v>870</v>
      </c>
      <c r="C1480" s="32" t="s">
        <v>395</v>
      </c>
      <c r="D1480" s="32" t="s">
        <v>105</v>
      </c>
      <c r="E1480" s="33" t="s">
        <v>681</v>
      </c>
      <c r="F1480" s="22"/>
      <c r="G1480" s="22">
        <v>100000</v>
      </c>
      <c r="H1480" s="22">
        <v>100000</v>
      </c>
      <c r="I1480" s="22"/>
      <c r="J1480" s="22"/>
      <c r="K1480" s="22"/>
      <c r="L1480" s="22">
        <f t="shared" si="5413"/>
        <v>0</v>
      </c>
      <c r="M1480" s="22">
        <f t="shared" si="5414"/>
        <v>100000</v>
      </c>
      <c r="N1480" s="22">
        <f t="shared" si="5415"/>
        <v>100000</v>
      </c>
      <c r="O1480" s="22"/>
      <c r="P1480" s="22"/>
      <c r="Q1480" s="22"/>
      <c r="R1480" s="22">
        <f t="shared" si="5419"/>
        <v>0</v>
      </c>
      <c r="S1480" s="22">
        <f t="shared" si="5420"/>
        <v>100000</v>
      </c>
      <c r="T1480" s="22">
        <f t="shared" si="5421"/>
        <v>100000</v>
      </c>
      <c r="U1480" s="22"/>
      <c r="V1480" s="22"/>
      <c r="W1480" s="22"/>
      <c r="X1480" s="22">
        <f t="shared" si="5425"/>
        <v>0</v>
      </c>
      <c r="Y1480" s="22">
        <f t="shared" si="5426"/>
        <v>100000</v>
      </c>
      <c r="Z1480" s="22">
        <f t="shared" si="5427"/>
        <v>100000</v>
      </c>
      <c r="AA1480" s="22"/>
      <c r="AB1480" s="22"/>
      <c r="AC1480" s="22"/>
      <c r="AD1480" s="22">
        <f t="shared" si="5431"/>
        <v>0</v>
      </c>
      <c r="AE1480" s="22">
        <f t="shared" si="5432"/>
        <v>100000</v>
      </c>
      <c r="AF1480" s="22">
        <f t="shared" si="5433"/>
        <v>100000</v>
      </c>
      <c r="AG1480" s="22"/>
      <c r="AH1480" s="22"/>
      <c r="AI1480" s="22"/>
      <c r="AJ1480" s="22">
        <f t="shared" si="5437"/>
        <v>0</v>
      </c>
      <c r="AK1480" s="22">
        <f t="shared" si="5438"/>
        <v>100000</v>
      </c>
      <c r="AL1480" s="22">
        <f t="shared" si="5439"/>
        <v>100000</v>
      </c>
      <c r="AM1480" s="22"/>
      <c r="AN1480" s="22"/>
      <c r="AO1480" s="22"/>
      <c r="AP1480" s="22">
        <f t="shared" si="5365"/>
        <v>0</v>
      </c>
      <c r="AQ1480" s="22">
        <f t="shared" si="5366"/>
        <v>100000</v>
      </c>
      <c r="AR1480" s="22">
        <f t="shared" si="5367"/>
        <v>100000</v>
      </c>
      <c r="AS1480" s="22"/>
      <c r="AT1480" s="22"/>
      <c r="AU1480" s="22"/>
      <c r="AV1480" s="22">
        <f t="shared" si="5371"/>
        <v>0</v>
      </c>
      <c r="AW1480" s="22">
        <f t="shared" si="5372"/>
        <v>100000</v>
      </c>
      <c r="AX1480" s="22">
        <f t="shared" si="5373"/>
        <v>100000</v>
      </c>
      <c r="AY1480" s="22"/>
      <c r="AZ1480" s="22"/>
      <c r="BA1480" s="22"/>
      <c r="BB1480" s="22">
        <f t="shared" si="5377"/>
        <v>0</v>
      </c>
      <c r="BC1480" s="22">
        <f t="shared" si="5378"/>
        <v>100000</v>
      </c>
      <c r="BD1480" s="22">
        <f t="shared" si="5379"/>
        <v>100000</v>
      </c>
      <c r="BE1480" s="22"/>
      <c r="BF1480" s="22"/>
      <c r="BG1480" s="22"/>
      <c r="BH1480" s="22">
        <f t="shared" si="5383"/>
        <v>0</v>
      </c>
      <c r="BI1480" s="22">
        <f t="shared" si="5384"/>
        <v>100000</v>
      </c>
      <c r="BJ1480" s="22">
        <f t="shared" si="5385"/>
        <v>100000</v>
      </c>
      <c r="BK1480" s="22"/>
      <c r="BL1480" s="22"/>
      <c r="BM1480" s="22"/>
      <c r="BN1480" s="22">
        <f t="shared" si="5389"/>
        <v>0</v>
      </c>
      <c r="BO1480" s="22">
        <f t="shared" si="5390"/>
        <v>100000</v>
      </c>
      <c r="BP1480" s="22">
        <f t="shared" si="5391"/>
        <v>100000</v>
      </c>
      <c r="BQ1480" s="22"/>
      <c r="BR1480" s="22"/>
      <c r="BS1480" s="22">
        <f t="shared" si="5394"/>
        <v>0</v>
      </c>
      <c r="BT1480" s="22">
        <f t="shared" si="5395"/>
        <v>100000</v>
      </c>
      <c r="BU1480" s="22">
        <f t="shared" si="5396"/>
        <v>100000</v>
      </c>
      <c r="BV1480" s="22"/>
      <c r="BW1480" s="22"/>
      <c r="BX1480" s="22">
        <f t="shared" si="5399"/>
        <v>0</v>
      </c>
      <c r="BY1480" s="22">
        <f t="shared" si="5400"/>
        <v>100000</v>
      </c>
      <c r="BZ1480" s="22">
        <f t="shared" si="5401"/>
        <v>100000</v>
      </c>
      <c r="CA1480" s="22"/>
      <c r="CB1480" s="22"/>
      <c r="CC1480" s="22"/>
      <c r="CD1480" s="22">
        <f t="shared" si="5509"/>
        <v>0</v>
      </c>
      <c r="CE1480" s="22"/>
      <c r="CF1480" s="34">
        <f t="shared" si="5555"/>
        <v>0</v>
      </c>
      <c r="CG1480" s="22">
        <f t="shared" si="5510"/>
        <v>100000</v>
      </c>
      <c r="CH1480" s="22"/>
      <c r="CI1480" s="22">
        <f t="shared" si="5556"/>
        <v>100000</v>
      </c>
      <c r="CJ1480" s="22">
        <f t="shared" si="5511"/>
        <v>100000</v>
      </c>
      <c r="CK1480" s="22"/>
      <c r="CL1480" s="22">
        <f t="shared" si="5557"/>
        <v>100000</v>
      </c>
      <c r="CM1480" s="22"/>
      <c r="CN1480" s="15"/>
      <c r="CO1480" s="35"/>
    </row>
    <row r="1481" spans="1:99" s="31" customFormat="1" ht="31.2" x14ac:dyDescent="0.3">
      <c r="A1481" s="39" t="s">
        <v>829</v>
      </c>
      <c r="B1481" s="26"/>
      <c r="C1481" s="25"/>
      <c r="D1481" s="25"/>
      <c r="E1481" s="27" t="s">
        <v>830</v>
      </c>
      <c r="F1481" s="28"/>
      <c r="G1481" s="28"/>
      <c r="H1481" s="28"/>
      <c r="I1481" s="28"/>
      <c r="J1481" s="28"/>
      <c r="K1481" s="28"/>
      <c r="L1481" s="28"/>
      <c r="M1481" s="28"/>
      <c r="N1481" s="28"/>
      <c r="O1481" s="28"/>
      <c r="P1481" s="28"/>
      <c r="Q1481" s="28"/>
      <c r="R1481" s="28"/>
      <c r="S1481" s="28"/>
      <c r="T1481" s="28"/>
      <c r="U1481" s="28"/>
      <c r="V1481" s="28"/>
      <c r="W1481" s="28"/>
      <c r="X1481" s="28"/>
      <c r="Y1481" s="28"/>
      <c r="Z1481" s="28"/>
      <c r="AA1481" s="28"/>
      <c r="AB1481" s="28"/>
      <c r="AC1481" s="28"/>
      <c r="AD1481" s="28"/>
      <c r="AE1481" s="28"/>
      <c r="AF1481" s="28"/>
      <c r="AG1481" s="28">
        <f t="shared" si="5576"/>
        <v>4324.8</v>
      </c>
      <c r="AH1481" s="28">
        <f t="shared" si="5577"/>
        <v>0</v>
      </c>
      <c r="AI1481" s="28">
        <f t="shared" si="5578"/>
        <v>0</v>
      </c>
      <c r="AJ1481" s="28">
        <f t="shared" si="5437"/>
        <v>4324.8</v>
      </c>
      <c r="AK1481" s="28">
        <f t="shared" si="5438"/>
        <v>0</v>
      </c>
      <c r="AL1481" s="28">
        <f t="shared" si="5439"/>
        <v>0</v>
      </c>
      <c r="AM1481" s="28">
        <f>AM1482+AM1487</f>
        <v>0</v>
      </c>
      <c r="AN1481" s="28">
        <f>AN1482+AN1487</f>
        <v>0</v>
      </c>
      <c r="AO1481" s="28">
        <f>AO1482+AO1487</f>
        <v>0</v>
      </c>
      <c r="AP1481" s="28">
        <f t="shared" si="5365"/>
        <v>4324.8</v>
      </c>
      <c r="AQ1481" s="28">
        <f t="shared" si="5366"/>
        <v>0</v>
      </c>
      <c r="AR1481" s="28">
        <f t="shared" si="5367"/>
        <v>0</v>
      </c>
      <c r="AS1481" s="28">
        <f>AS1482+AS1487</f>
        <v>0</v>
      </c>
      <c r="AT1481" s="28">
        <f>AT1482+AT1487</f>
        <v>0</v>
      </c>
      <c r="AU1481" s="28">
        <f>AU1482+AU1487</f>
        <v>0</v>
      </c>
      <c r="AV1481" s="28">
        <f t="shared" si="5371"/>
        <v>4324.8</v>
      </c>
      <c r="AW1481" s="28">
        <f t="shared" si="5372"/>
        <v>0</v>
      </c>
      <c r="AX1481" s="28">
        <f t="shared" si="5373"/>
        <v>0</v>
      </c>
      <c r="AY1481" s="28">
        <f>AY1482+AY1487+AY1496</f>
        <v>20000</v>
      </c>
      <c r="AZ1481" s="28">
        <f>AZ1482+AZ1487+AZ1496</f>
        <v>37278.684999999998</v>
      </c>
      <c r="BA1481" s="28">
        <f>BA1482+BA1487+BA1496</f>
        <v>0</v>
      </c>
      <c r="BB1481" s="28">
        <f t="shared" si="5377"/>
        <v>24324.799999999999</v>
      </c>
      <c r="BC1481" s="28">
        <f t="shared" si="5378"/>
        <v>37278.684999999998</v>
      </c>
      <c r="BD1481" s="28">
        <f t="shared" si="5379"/>
        <v>0</v>
      </c>
      <c r="BE1481" s="28">
        <f>BE1482+BE1487+BE1496</f>
        <v>-20000</v>
      </c>
      <c r="BF1481" s="28">
        <f>BF1482+BF1487+BF1496</f>
        <v>0</v>
      </c>
      <c r="BG1481" s="28">
        <f>BG1482+BG1487+BG1496</f>
        <v>0</v>
      </c>
      <c r="BH1481" s="28">
        <f t="shared" si="5383"/>
        <v>4324.7999999999993</v>
      </c>
      <c r="BI1481" s="28">
        <f t="shared" si="5384"/>
        <v>37278.684999999998</v>
      </c>
      <c r="BJ1481" s="28">
        <f t="shared" si="5385"/>
        <v>0</v>
      </c>
      <c r="BK1481" s="28">
        <f>BK1482+BK1487+BK1496</f>
        <v>0</v>
      </c>
      <c r="BL1481" s="28">
        <f>BL1482+BL1487+BL1496</f>
        <v>0</v>
      </c>
      <c r="BM1481" s="28">
        <f>BM1482+BM1487+BM1496</f>
        <v>0</v>
      </c>
      <c r="BN1481" s="28">
        <f t="shared" si="5389"/>
        <v>4324.7999999999993</v>
      </c>
      <c r="BO1481" s="28">
        <f t="shared" si="5390"/>
        <v>37278.684999999998</v>
      </c>
      <c r="BP1481" s="28">
        <f t="shared" si="5391"/>
        <v>0</v>
      </c>
      <c r="BQ1481" s="28">
        <f>BQ1482+BQ1487+BQ1496</f>
        <v>0</v>
      </c>
      <c r="BR1481" s="28">
        <f>BR1482+BR1487+BR1496</f>
        <v>0</v>
      </c>
      <c r="BS1481" s="22">
        <f t="shared" si="5394"/>
        <v>4324.7999999999993</v>
      </c>
      <c r="BT1481" s="22">
        <f t="shared" si="5395"/>
        <v>37278.684999999998</v>
      </c>
      <c r="BU1481" s="22">
        <f t="shared" si="5396"/>
        <v>0</v>
      </c>
      <c r="BV1481" s="28">
        <f>BV1482+BV1487+BV1496</f>
        <v>0</v>
      </c>
      <c r="BW1481" s="28">
        <f>BW1482+BW1487+BW1496</f>
        <v>0</v>
      </c>
      <c r="BX1481" s="28">
        <f t="shared" si="5399"/>
        <v>4324.7999999999993</v>
      </c>
      <c r="BY1481" s="28">
        <f t="shared" si="5400"/>
        <v>37278.684999999998</v>
      </c>
      <c r="BZ1481" s="28">
        <f t="shared" si="5401"/>
        <v>0</v>
      </c>
      <c r="CA1481" s="28">
        <f>CA1482+CA1487+CA1496</f>
        <v>0</v>
      </c>
      <c r="CB1481" s="28">
        <f>CB1482+CB1487+CB1496</f>
        <v>0</v>
      </c>
      <c r="CC1481" s="28">
        <f>CC1482+CC1487+CC1496</f>
        <v>0</v>
      </c>
      <c r="CD1481" s="28">
        <f t="shared" si="5509"/>
        <v>4324.7999999999993</v>
      </c>
      <c r="CE1481" s="28">
        <f>CE1482+CE1487+CE1496</f>
        <v>0</v>
      </c>
      <c r="CF1481" s="29">
        <f t="shared" si="5555"/>
        <v>4324.7999999999993</v>
      </c>
      <c r="CG1481" s="28">
        <f t="shared" si="5510"/>
        <v>37278.684999999998</v>
      </c>
      <c r="CH1481" s="28">
        <f>CH1482+CH1487+CH1496</f>
        <v>0</v>
      </c>
      <c r="CI1481" s="28">
        <f t="shared" si="5556"/>
        <v>37278.684999999998</v>
      </c>
      <c r="CJ1481" s="28">
        <f t="shared" si="5511"/>
        <v>0</v>
      </c>
      <c r="CK1481" s="28">
        <f>CK1482+CK1487+CK1496</f>
        <v>0</v>
      </c>
      <c r="CL1481" s="28">
        <f t="shared" si="5557"/>
        <v>0</v>
      </c>
      <c r="CM1481" s="28">
        <f>CM1482+CM1487+CM1496</f>
        <v>0</v>
      </c>
      <c r="CN1481" s="15"/>
      <c r="CO1481" s="30"/>
    </row>
    <row r="1482" spans="1:99" ht="78" x14ac:dyDescent="0.3">
      <c r="A1482" s="36" t="s">
        <v>831</v>
      </c>
      <c r="B1482" s="16"/>
      <c r="C1482" s="32"/>
      <c r="D1482" s="32"/>
      <c r="E1482" s="33" t="s">
        <v>832</v>
      </c>
      <c r="F1482" s="22"/>
      <c r="G1482" s="22"/>
      <c r="H1482" s="22"/>
      <c r="I1482" s="22"/>
      <c r="J1482" s="22"/>
      <c r="K1482" s="22"/>
      <c r="L1482" s="22"/>
      <c r="M1482" s="22"/>
      <c r="N1482" s="22"/>
      <c r="O1482" s="22"/>
      <c r="P1482" s="22"/>
      <c r="Q1482" s="22"/>
      <c r="R1482" s="22"/>
      <c r="S1482" s="22"/>
      <c r="T1482" s="22"/>
      <c r="U1482" s="22"/>
      <c r="V1482" s="22"/>
      <c r="W1482" s="22"/>
      <c r="X1482" s="22"/>
      <c r="Y1482" s="22"/>
      <c r="Z1482" s="22"/>
      <c r="AA1482" s="22"/>
      <c r="AB1482" s="22"/>
      <c r="AC1482" s="22"/>
      <c r="AD1482" s="22"/>
      <c r="AE1482" s="22"/>
      <c r="AF1482" s="22"/>
      <c r="AG1482" s="22">
        <f t="shared" si="5576"/>
        <v>4324.8</v>
      </c>
      <c r="AH1482" s="22">
        <f t="shared" si="5577"/>
        <v>0</v>
      </c>
      <c r="AI1482" s="22">
        <f t="shared" si="5578"/>
        <v>0</v>
      </c>
      <c r="AJ1482" s="22">
        <f t="shared" si="5437"/>
        <v>4324.8</v>
      </c>
      <c r="AK1482" s="22">
        <f t="shared" si="5438"/>
        <v>0</v>
      </c>
      <c r="AL1482" s="22">
        <f t="shared" si="5439"/>
        <v>0</v>
      </c>
      <c r="AM1482" s="22">
        <f t="shared" ref="AM1482:AM1501" si="5603">AM1483</f>
        <v>0</v>
      </c>
      <c r="AN1482" s="22">
        <f t="shared" ref="AN1482:AN1501" si="5604">AN1483</f>
        <v>0</v>
      </c>
      <c r="AO1482" s="22">
        <f t="shared" ref="AO1482:AO1501" si="5605">AO1483</f>
        <v>0</v>
      </c>
      <c r="AP1482" s="22">
        <f t="shared" si="5365"/>
        <v>4324.8</v>
      </c>
      <c r="AQ1482" s="22">
        <f t="shared" si="5366"/>
        <v>0</v>
      </c>
      <c r="AR1482" s="22">
        <f t="shared" si="5367"/>
        <v>0</v>
      </c>
      <c r="AS1482" s="22">
        <f t="shared" ref="AS1482:AS1501" si="5606">AS1483</f>
        <v>0</v>
      </c>
      <c r="AT1482" s="22">
        <f t="shared" ref="AT1482:AT1501" si="5607">AT1483</f>
        <v>0</v>
      </c>
      <c r="AU1482" s="22">
        <f t="shared" ref="AU1482:AU1501" si="5608">AU1483</f>
        <v>0</v>
      </c>
      <c r="AV1482" s="22">
        <f t="shared" si="5371"/>
        <v>4324.8</v>
      </c>
      <c r="AW1482" s="22">
        <f t="shared" si="5372"/>
        <v>0</v>
      </c>
      <c r="AX1482" s="22">
        <f t="shared" si="5373"/>
        <v>0</v>
      </c>
      <c r="AY1482" s="22">
        <f t="shared" ref="AY1482:AY1485" si="5609">AY1483</f>
        <v>0</v>
      </c>
      <c r="AZ1482" s="22">
        <f t="shared" ref="AZ1482:AZ1485" si="5610">AZ1483</f>
        <v>0</v>
      </c>
      <c r="BA1482" s="22">
        <f t="shared" ref="BA1482:BA1485" si="5611">BA1483</f>
        <v>0</v>
      </c>
      <c r="BB1482" s="22">
        <f t="shared" si="5377"/>
        <v>4324.8</v>
      </c>
      <c r="BC1482" s="22">
        <f t="shared" si="5378"/>
        <v>0</v>
      </c>
      <c r="BD1482" s="22">
        <f t="shared" si="5379"/>
        <v>0</v>
      </c>
      <c r="BE1482" s="22">
        <f t="shared" ref="BE1482:BE1485" si="5612">BE1483</f>
        <v>0</v>
      </c>
      <c r="BF1482" s="22">
        <f t="shared" ref="BF1482:BF1485" si="5613">BF1483</f>
        <v>0</v>
      </c>
      <c r="BG1482" s="22">
        <f t="shared" ref="BG1482:BG1485" si="5614">BG1483</f>
        <v>0</v>
      </c>
      <c r="BH1482" s="22">
        <f t="shared" si="5383"/>
        <v>4324.8</v>
      </c>
      <c r="BI1482" s="22">
        <f t="shared" si="5384"/>
        <v>0</v>
      </c>
      <c r="BJ1482" s="22">
        <f t="shared" si="5385"/>
        <v>0</v>
      </c>
      <c r="BK1482" s="22">
        <f t="shared" ref="BK1482:BK1485" si="5615">BK1483</f>
        <v>0</v>
      </c>
      <c r="BL1482" s="22">
        <f t="shared" ref="BL1482:BL1485" si="5616">BL1483</f>
        <v>0</v>
      </c>
      <c r="BM1482" s="22">
        <f t="shared" ref="BM1482:BM1485" si="5617">BM1483</f>
        <v>0</v>
      </c>
      <c r="BN1482" s="22">
        <f t="shared" si="5389"/>
        <v>4324.8</v>
      </c>
      <c r="BO1482" s="22">
        <f t="shared" si="5390"/>
        <v>0</v>
      </c>
      <c r="BP1482" s="22">
        <f t="shared" si="5391"/>
        <v>0</v>
      </c>
      <c r="BQ1482" s="22">
        <f t="shared" ref="BQ1482:BQ1485" si="5618">BQ1483</f>
        <v>0</v>
      </c>
      <c r="BR1482" s="22">
        <f t="shared" ref="BR1482:BR1485" si="5619">BR1483</f>
        <v>0</v>
      </c>
      <c r="BS1482" s="22">
        <f t="shared" si="5394"/>
        <v>4324.8</v>
      </c>
      <c r="BT1482" s="22">
        <f t="shared" si="5395"/>
        <v>0</v>
      </c>
      <c r="BU1482" s="22">
        <f t="shared" si="5396"/>
        <v>0</v>
      </c>
      <c r="BV1482" s="22">
        <f t="shared" ref="BV1482:BV1485" si="5620">BV1483</f>
        <v>0</v>
      </c>
      <c r="BW1482" s="22">
        <f t="shared" ref="BW1482:BW1485" si="5621">BW1483</f>
        <v>0</v>
      </c>
      <c r="BX1482" s="22">
        <f t="shared" si="5399"/>
        <v>4324.8</v>
      </c>
      <c r="BY1482" s="22">
        <f t="shared" si="5400"/>
        <v>0</v>
      </c>
      <c r="BZ1482" s="22">
        <f t="shared" si="5401"/>
        <v>0</v>
      </c>
      <c r="CA1482" s="22">
        <f t="shared" ref="CA1482:CA1485" si="5622">CA1483</f>
        <v>0</v>
      </c>
      <c r="CB1482" s="22">
        <f t="shared" ref="CB1482:CB1485" si="5623">CB1483</f>
        <v>0</v>
      </c>
      <c r="CC1482" s="22">
        <f t="shared" ref="CC1482:CC1485" si="5624">CC1483</f>
        <v>0</v>
      </c>
      <c r="CD1482" s="22">
        <f t="shared" si="5509"/>
        <v>4324.8</v>
      </c>
      <c r="CE1482" s="22">
        <f t="shared" ref="CE1482:CE1485" si="5625">CE1483</f>
        <v>0</v>
      </c>
      <c r="CF1482" s="34">
        <f t="shared" si="5555"/>
        <v>4324.8</v>
      </c>
      <c r="CG1482" s="22">
        <f t="shared" si="5510"/>
        <v>0</v>
      </c>
      <c r="CH1482" s="22">
        <f t="shared" ref="CH1482:CM1485" si="5626">CH1483</f>
        <v>0</v>
      </c>
      <c r="CI1482" s="22">
        <f t="shared" si="5556"/>
        <v>0</v>
      </c>
      <c r="CJ1482" s="22">
        <f t="shared" si="5511"/>
        <v>0</v>
      </c>
      <c r="CK1482" s="22">
        <f t="shared" si="5626"/>
        <v>0</v>
      </c>
      <c r="CL1482" s="22">
        <f t="shared" si="5557"/>
        <v>0</v>
      </c>
      <c r="CM1482" s="22">
        <f t="shared" si="5626"/>
        <v>0</v>
      </c>
      <c r="CN1482" s="15"/>
      <c r="CO1482" s="35"/>
    </row>
    <row r="1483" spans="1:99" ht="62.4" x14ac:dyDescent="0.3">
      <c r="A1483" s="36" t="s">
        <v>833</v>
      </c>
      <c r="B1483" s="16"/>
      <c r="C1483" s="32"/>
      <c r="D1483" s="32"/>
      <c r="E1483" s="33" t="s">
        <v>778</v>
      </c>
      <c r="F1483" s="22"/>
      <c r="G1483" s="22"/>
      <c r="H1483" s="22"/>
      <c r="I1483" s="22"/>
      <c r="J1483" s="22"/>
      <c r="K1483" s="22"/>
      <c r="L1483" s="22"/>
      <c r="M1483" s="22"/>
      <c r="N1483" s="22"/>
      <c r="O1483" s="22"/>
      <c r="P1483" s="22"/>
      <c r="Q1483" s="22"/>
      <c r="R1483" s="22"/>
      <c r="S1483" s="22"/>
      <c r="T1483" s="22"/>
      <c r="U1483" s="22"/>
      <c r="V1483" s="22"/>
      <c r="W1483" s="22"/>
      <c r="X1483" s="22"/>
      <c r="Y1483" s="22"/>
      <c r="Z1483" s="22"/>
      <c r="AA1483" s="22"/>
      <c r="AB1483" s="22"/>
      <c r="AC1483" s="22"/>
      <c r="AD1483" s="22"/>
      <c r="AE1483" s="22"/>
      <c r="AF1483" s="22"/>
      <c r="AG1483" s="22">
        <f t="shared" si="5576"/>
        <v>4324.8</v>
      </c>
      <c r="AH1483" s="22">
        <f t="shared" si="5577"/>
        <v>0</v>
      </c>
      <c r="AI1483" s="22">
        <f t="shared" si="5578"/>
        <v>0</v>
      </c>
      <c r="AJ1483" s="22">
        <f t="shared" si="5437"/>
        <v>4324.8</v>
      </c>
      <c r="AK1483" s="22">
        <f t="shared" si="5438"/>
        <v>0</v>
      </c>
      <c r="AL1483" s="22">
        <f t="shared" si="5439"/>
        <v>0</v>
      </c>
      <c r="AM1483" s="22">
        <f t="shared" si="5603"/>
        <v>0</v>
      </c>
      <c r="AN1483" s="22">
        <f t="shared" si="5604"/>
        <v>0</v>
      </c>
      <c r="AO1483" s="22">
        <f t="shared" si="5605"/>
        <v>0</v>
      </c>
      <c r="AP1483" s="22">
        <f t="shared" si="5365"/>
        <v>4324.8</v>
      </c>
      <c r="AQ1483" s="22">
        <f t="shared" si="5366"/>
        <v>0</v>
      </c>
      <c r="AR1483" s="22">
        <f t="shared" si="5367"/>
        <v>0</v>
      </c>
      <c r="AS1483" s="22">
        <f t="shared" si="5606"/>
        <v>0</v>
      </c>
      <c r="AT1483" s="22">
        <f t="shared" si="5607"/>
        <v>0</v>
      </c>
      <c r="AU1483" s="22">
        <f t="shared" si="5608"/>
        <v>0</v>
      </c>
      <c r="AV1483" s="22">
        <f t="shared" si="5371"/>
        <v>4324.8</v>
      </c>
      <c r="AW1483" s="22">
        <f t="shared" si="5372"/>
        <v>0</v>
      </c>
      <c r="AX1483" s="22">
        <f t="shared" si="5373"/>
        <v>0</v>
      </c>
      <c r="AY1483" s="22">
        <f t="shared" si="5609"/>
        <v>0</v>
      </c>
      <c r="AZ1483" s="22">
        <f t="shared" si="5610"/>
        <v>0</v>
      </c>
      <c r="BA1483" s="22">
        <f t="shared" si="5611"/>
        <v>0</v>
      </c>
      <c r="BB1483" s="22">
        <f t="shared" si="5377"/>
        <v>4324.8</v>
      </c>
      <c r="BC1483" s="22">
        <f t="shared" si="5378"/>
        <v>0</v>
      </c>
      <c r="BD1483" s="22">
        <f t="shared" si="5379"/>
        <v>0</v>
      </c>
      <c r="BE1483" s="22">
        <f t="shared" si="5612"/>
        <v>0</v>
      </c>
      <c r="BF1483" s="22">
        <f t="shared" si="5613"/>
        <v>0</v>
      </c>
      <c r="BG1483" s="22">
        <f t="shared" si="5614"/>
        <v>0</v>
      </c>
      <c r="BH1483" s="22">
        <f t="shared" si="5383"/>
        <v>4324.8</v>
      </c>
      <c r="BI1483" s="22">
        <f t="shared" si="5384"/>
        <v>0</v>
      </c>
      <c r="BJ1483" s="22">
        <f t="shared" si="5385"/>
        <v>0</v>
      </c>
      <c r="BK1483" s="22">
        <f t="shared" si="5615"/>
        <v>0</v>
      </c>
      <c r="BL1483" s="22">
        <f t="shared" si="5616"/>
        <v>0</v>
      </c>
      <c r="BM1483" s="22">
        <f t="shared" si="5617"/>
        <v>0</v>
      </c>
      <c r="BN1483" s="22">
        <f t="shared" si="5389"/>
        <v>4324.8</v>
      </c>
      <c r="BO1483" s="22">
        <f t="shared" si="5390"/>
        <v>0</v>
      </c>
      <c r="BP1483" s="22">
        <f t="shared" si="5391"/>
        <v>0</v>
      </c>
      <c r="BQ1483" s="22">
        <f t="shared" si="5618"/>
        <v>0</v>
      </c>
      <c r="BR1483" s="22">
        <f t="shared" si="5619"/>
        <v>0</v>
      </c>
      <c r="BS1483" s="22">
        <f t="shared" si="5394"/>
        <v>4324.8</v>
      </c>
      <c r="BT1483" s="22">
        <f t="shared" si="5395"/>
        <v>0</v>
      </c>
      <c r="BU1483" s="22">
        <f t="shared" si="5396"/>
        <v>0</v>
      </c>
      <c r="BV1483" s="22">
        <f t="shared" si="5620"/>
        <v>0</v>
      </c>
      <c r="BW1483" s="22">
        <f t="shared" si="5621"/>
        <v>0</v>
      </c>
      <c r="BX1483" s="22">
        <f t="shared" si="5399"/>
        <v>4324.8</v>
      </c>
      <c r="BY1483" s="22">
        <f t="shared" si="5400"/>
        <v>0</v>
      </c>
      <c r="BZ1483" s="22">
        <f t="shared" si="5401"/>
        <v>0</v>
      </c>
      <c r="CA1483" s="22">
        <f t="shared" si="5622"/>
        <v>0</v>
      </c>
      <c r="CB1483" s="22">
        <f t="shared" si="5623"/>
        <v>0</v>
      </c>
      <c r="CC1483" s="22">
        <f t="shared" si="5624"/>
        <v>0</v>
      </c>
      <c r="CD1483" s="22">
        <f t="shared" si="5509"/>
        <v>4324.8</v>
      </c>
      <c r="CE1483" s="22">
        <f t="shared" si="5625"/>
        <v>0</v>
      </c>
      <c r="CF1483" s="34">
        <f t="shared" si="5555"/>
        <v>4324.8</v>
      </c>
      <c r="CG1483" s="22">
        <f t="shared" si="5510"/>
        <v>0</v>
      </c>
      <c r="CH1483" s="22">
        <f t="shared" si="5626"/>
        <v>0</v>
      </c>
      <c r="CI1483" s="22">
        <f t="shared" si="5556"/>
        <v>0</v>
      </c>
      <c r="CJ1483" s="22">
        <f t="shared" si="5511"/>
        <v>0</v>
      </c>
      <c r="CK1483" s="22">
        <f t="shared" si="5626"/>
        <v>0</v>
      </c>
      <c r="CL1483" s="22">
        <f t="shared" si="5557"/>
        <v>0</v>
      </c>
      <c r="CM1483" s="22">
        <f t="shared" si="5626"/>
        <v>0</v>
      </c>
      <c r="CN1483" s="15"/>
      <c r="CO1483" s="35"/>
    </row>
    <row r="1484" spans="1:99" ht="31.2" x14ac:dyDescent="0.3">
      <c r="A1484" s="36" t="s">
        <v>833</v>
      </c>
      <c r="B1484" s="16">
        <v>200</v>
      </c>
      <c r="C1484" s="32"/>
      <c r="D1484" s="32"/>
      <c r="E1484" s="33" t="s">
        <v>40</v>
      </c>
      <c r="F1484" s="22"/>
      <c r="G1484" s="22"/>
      <c r="H1484" s="22"/>
      <c r="I1484" s="22"/>
      <c r="J1484" s="22"/>
      <c r="K1484" s="22"/>
      <c r="L1484" s="22"/>
      <c r="M1484" s="22"/>
      <c r="N1484" s="22"/>
      <c r="O1484" s="22"/>
      <c r="P1484" s="22"/>
      <c r="Q1484" s="22"/>
      <c r="R1484" s="22"/>
      <c r="S1484" s="22"/>
      <c r="T1484" s="22"/>
      <c r="U1484" s="22"/>
      <c r="V1484" s="22"/>
      <c r="W1484" s="22"/>
      <c r="X1484" s="22"/>
      <c r="Y1484" s="22"/>
      <c r="Z1484" s="22"/>
      <c r="AA1484" s="22"/>
      <c r="AB1484" s="22"/>
      <c r="AC1484" s="22"/>
      <c r="AD1484" s="22"/>
      <c r="AE1484" s="22"/>
      <c r="AF1484" s="22"/>
      <c r="AG1484" s="22">
        <f t="shared" si="5576"/>
        <v>4324.8</v>
      </c>
      <c r="AH1484" s="22">
        <f t="shared" si="5577"/>
        <v>0</v>
      </c>
      <c r="AI1484" s="22">
        <f t="shared" si="5578"/>
        <v>0</v>
      </c>
      <c r="AJ1484" s="22">
        <f t="shared" si="5437"/>
        <v>4324.8</v>
      </c>
      <c r="AK1484" s="22">
        <f t="shared" si="5438"/>
        <v>0</v>
      </c>
      <c r="AL1484" s="22">
        <f t="shared" si="5439"/>
        <v>0</v>
      </c>
      <c r="AM1484" s="22">
        <f t="shared" si="5603"/>
        <v>0</v>
      </c>
      <c r="AN1484" s="22">
        <f t="shared" si="5604"/>
        <v>0</v>
      </c>
      <c r="AO1484" s="22">
        <f t="shared" si="5605"/>
        <v>0</v>
      </c>
      <c r="AP1484" s="22">
        <f t="shared" si="5365"/>
        <v>4324.8</v>
      </c>
      <c r="AQ1484" s="22">
        <f t="shared" si="5366"/>
        <v>0</v>
      </c>
      <c r="AR1484" s="22">
        <f t="shared" si="5367"/>
        <v>0</v>
      </c>
      <c r="AS1484" s="22">
        <f t="shared" si="5606"/>
        <v>0</v>
      </c>
      <c r="AT1484" s="22">
        <f t="shared" si="5607"/>
        <v>0</v>
      </c>
      <c r="AU1484" s="22">
        <f t="shared" si="5608"/>
        <v>0</v>
      </c>
      <c r="AV1484" s="22">
        <f t="shared" si="5371"/>
        <v>4324.8</v>
      </c>
      <c r="AW1484" s="22">
        <f t="shared" si="5372"/>
        <v>0</v>
      </c>
      <c r="AX1484" s="22">
        <f t="shared" si="5373"/>
        <v>0</v>
      </c>
      <c r="AY1484" s="22">
        <f t="shared" si="5609"/>
        <v>0</v>
      </c>
      <c r="AZ1484" s="22">
        <f t="shared" si="5610"/>
        <v>0</v>
      </c>
      <c r="BA1484" s="22">
        <f t="shared" si="5611"/>
        <v>0</v>
      </c>
      <c r="BB1484" s="22">
        <f t="shared" si="5377"/>
        <v>4324.8</v>
      </c>
      <c r="BC1484" s="22">
        <f t="shared" si="5378"/>
        <v>0</v>
      </c>
      <c r="BD1484" s="22">
        <f t="shared" si="5379"/>
        <v>0</v>
      </c>
      <c r="BE1484" s="22">
        <f t="shared" si="5612"/>
        <v>0</v>
      </c>
      <c r="BF1484" s="22">
        <f t="shared" si="5613"/>
        <v>0</v>
      </c>
      <c r="BG1484" s="22">
        <f t="shared" si="5614"/>
        <v>0</v>
      </c>
      <c r="BH1484" s="22">
        <f t="shared" si="5383"/>
        <v>4324.8</v>
      </c>
      <c r="BI1484" s="22">
        <f t="shared" si="5384"/>
        <v>0</v>
      </c>
      <c r="BJ1484" s="22">
        <f t="shared" si="5385"/>
        <v>0</v>
      </c>
      <c r="BK1484" s="22">
        <f t="shared" si="5615"/>
        <v>0</v>
      </c>
      <c r="BL1484" s="22">
        <f t="shared" si="5616"/>
        <v>0</v>
      </c>
      <c r="BM1484" s="22">
        <f t="shared" si="5617"/>
        <v>0</v>
      </c>
      <c r="BN1484" s="22">
        <f t="shared" si="5389"/>
        <v>4324.8</v>
      </c>
      <c r="BO1484" s="22">
        <f t="shared" si="5390"/>
        <v>0</v>
      </c>
      <c r="BP1484" s="22">
        <f t="shared" si="5391"/>
        <v>0</v>
      </c>
      <c r="BQ1484" s="22">
        <f t="shared" si="5618"/>
        <v>0</v>
      </c>
      <c r="BR1484" s="22">
        <f t="shared" si="5619"/>
        <v>0</v>
      </c>
      <c r="BS1484" s="22">
        <f t="shared" si="5394"/>
        <v>4324.8</v>
      </c>
      <c r="BT1484" s="22">
        <f t="shared" si="5395"/>
        <v>0</v>
      </c>
      <c r="BU1484" s="22">
        <f t="shared" si="5396"/>
        <v>0</v>
      </c>
      <c r="BV1484" s="22">
        <f t="shared" si="5620"/>
        <v>0</v>
      </c>
      <c r="BW1484" s="22">
        <f t="shared" si="5621"/>
        <v>0</v>
      </c>
      <c r="BX1484" s="22">
        <f t="shared" si="5399"/>
        <v>4324.8</v>
      </c>
      <c r="BY1484" s="22">
        <f t="shared" si="5400"/>
        <v>0</v>
      </c>
      <c r="BZ1484" s="22">
        <f t="shared" si="5401"/>
        <v>0</v>
      </c>
      <c r="CA1484" s="22">
        <f t="shared" si="5622"/>
        <v>0</v>
      </c>
      <c r="CB1484" s="22">
        <f t="shared" si="5623"/>
        <v>0</v>
      </c>
      <c r="CC1484" s="22">
        <f t="shared" si="5624"/>
        <v>0</v>
      </c>
      <c r="CD1484" s="22">
        <f t="shared" si="5509"/>
        <v>4324.8</v>
      </c>
      <c r="CE1484" s="22">
        <f t="shared" si="5625"/>
        <v>0</v>
      </c>
      <c r="CF1484" s="34">
        <f t="shared" si="5555"/>
        <v>4324.8</v>
      </c>
      <c r="CG1484" s="22">
        <f t="shared" si="5510"/>
        <v>0</v>
      </c>
      <c r="CH1484" s="22">
        <f t="shared" si="5626"/>
        <v>0</v>
      </c>
      <c r="CI1484" s="22">
        <f t="shared" si="5556"/>
        <v>0</v>
      </c>
      <c r="CJ1484" s="22">
        <f t="shared" si="5511"/>
        <v>0</v>
      </c>
      <c r="CK1484" s="22">
        <f t="shared" si="5626"/>
        <v>0</v>
      </c>
      <c r="CL1484" s="22">
        <f t="shared" si="5557"/>
        <v>0</v>
      </c>
      <c r="CM1484" s="22">
        <f t="shared" si="5626"/>
        <v>0</v>
      </c>
      <c r="CN1484" s="15"/>
      <c r="CO1484" s="35"/>
    </row>
    <row r="1485" spans="1:99" ht="46.8" x14ac:dyDescent="0.3">
      <c r="A1485" s="36" t="s">
        <v>833</v>
      </c>
      <c r="B1485" s="16">
        <v>240</v>
      </c>
      <c r="C1485" s="32"/>
      <c r="D1485" s="32"/>
      <c r="E1485" s="33" t="s">
        <v>41</v>
      </c>
      <c r="F1485" s="22"/>
      <c r="G1485" s="22"/>
      <c r="H1485" s="22"/>
      <c r="I1485" s="22"/>
      <c r="J1485" s="22"/>
      <c r="K1485" s="22"/>
      <c r="L1485" s="22"/>
      <c r="M1485" s="22"/>
      <c r="N1485" s="22"/>
      <c r="O1485" s="22"/>
      <c r="P1485" s="22"/>
      <c r="Q1485" s="22"/>
      <c r="R1485" s="22"/>
      <c r="S1485" s="22"/>
      <c r="T1485" s="22"/>
      <c r="U1485" s="22"/>
      <c r="V1485" s="22"/>
      <c r="W1485" s="22"/>
      <c r="X1485" s="22"/>
      <c r="Y1485" s="22"/>
      <c r="Z1485" s="22"/>
      <c r="AA1485" s="22"/>
      <c r="AB1485" s="22"/>
      <c r="AC1485" s="22"/>
      <c r="AD1485" s="22"/>
      <c r="AE1485" s="22"/>
      <c r="AF1485" s="22"/>
      <c r="AG1485" s="22">
        <f t="shared" si="5576"/>
        <v>4324.8</v>
      </c>
      <c r="AH1485" s="22">
        <f t="shared" si="5577"/>
        <v>0</v>
      </c>
      <c r="AI1485" s="22">
        <f t="shared" si="5578"/>
        <v>0</v>
      </c>
      <c r="AJ1485" s="22">
        <f t="shared" si="5437"/>
        <v>4324.8</v>
      </c>
      <c r="AK1485" s="22">
        <f t="shared" si="5438"/>
        <v>0</v>
      </c>
      <c r="AL1485" s="22">
        <f t="shared" si="5439"/>
        <v>0</v>
      </c>
      <c r="AM1485" s="22">
        <f t="shared" si="5603"/>
        <v>0</v>
      </c>
      <c r="AN1485" s="22">
        <f t="shared" si="5604"/>
        <v>0</v>
      </c>
      <c r="AO1485" s="22">
        <f t="shared" si="5605"/>
        <v>0</v>
      </c>
      <c r="AP1485" s="22">
        <f t="shared" si="5365"/>
        <v>4324.8</v>
      </c>
      <c r="AQ1485" s="22">
        <f t="shared" si="5366"/>
        <v>0</v>
      </c>
      <c r="AR1485" s="22">
        <f t="shared" si="5367"/>
        <v>0</v>
      </c>
      <c r="AS1485" s="22">
        <f t="shared" si="5606"/>
        <v>0</v>
      </c>
      <c r="AT1485" s="22">
        <f t="shared" si="5607"/>
        <v>0</v>
      </c>
      <c r="AU1485" s="22">
        <f t="shared" si="5608"/>
        <v>0</v>
      </c>
      <c r="AV1485" s="22">
        <f t="shared" si="5371"/>
        <v>4324.8</v>
      </c>
      <c r="AW1485" s="22">
        <f t="shared" si="5372"/>
        <v>0</v>
      </c>
      <c r="AX1485" s="22">
        <f t="shared" si="5373"/>
        <v>0</v>
      </c>
      <c r="AY1485" s="22">
        <f t="shared" si="5609"/>
        <v>0</v>
      </c>
      <c r="AZ1485" s="22">
        <f t="shared" si="5610"/>
        <v>0</v>
      </c>
      <c r="BA1485" s="22">
        <f t="shared" si="5611"/>
        <v>0</v>
      </c>
      <c r="BB1485" s="22">
        <f t="shared" si="5377"/>
        <v>4324.8</v>
      </c>
      <c r="BC1485" s="22">
        <f t="shared" si="5378"/>
        <v>0</v>
      </c>
      <c r="BD1485" s="22">
        <f t="shared" si="5379"/>
        <v>0</v>
      </c>
      <c r="BE1485" s="22">
        <f t="shared" si="5612"/>
        <v>0</v>
      </c>
      <c r="BF1485" s="22">
        <f t="shared" si="5613"/>
        <v>0</v>
      </c>
      <c r="BG1485" s="22">
        <f t="shared" si="5614"/>
        <v>0</v>
      </c>
      <c r="BH1485" s="22">
        <f t="shared" si="5383"/>
        <v>4324.8</v>
      </c>
      <c r="BI1485" s="22">
        <f t="shared" si="5384"/>
        <v>0</v>
      </c>
      <c r="BJ1485" s="22">
        <f t="shared" si="5385"/>
        <v>0</v>
      </c>
      <c r="BK1485" s="22">
        <f t="shared" si="5615"/>
        <v>0</v>
      </c>
      <c r="BL1485" s="22">
        <f t="shared" si="5616"/>
        <v>0</v>
      </c>
      <c r="BM1485" s="22">
        <f t="shared" si="5617"/>
        <v>0</v>
      </c>
      <c r="BN1485" s="22">
        <f t="shared" si="5389"/>
        <v>4324.8</v>
      </c>
      <c r="BO1485" s="22">
        <f t="shared" si="5390"/>
        <v>0</v>
      </c>
      <c r="BP1485" s="22">
        <f t="shared" si="5391"/>
        <v>0</v>
      </c>
      <c r="BQ1485" s="22">
        <f t="shared" si="5618"/>
        <v>0</v>
      </c>
      <c r="BR1485" s="22">
        <f t="shared" si="5619"/>
        <v>0</v>
      </c>
      <c r="BS1485" s="22">
        <f t="shared" si="5394"/>
        <v>4324.8</v>
      </c>
      <c r="BT1485" s="22">
        <f t="shared" si="5395"/>
        <v>0</v>
      </c>
      <c r="BU1485" s="22">
        <f t="shared" si="5396"/>
        <v>0</v>
      </c>
      <c r="BV1485" s="22">
        <f t="shared" si="5620"/>
        <v>0</v>
      </c>
      <c r="BW1485" s="22">
        <f t="shared" si="5621"/>
        <v>0</v>
      </c>
      <c r="BX1485" s="22">
        <f t="shared" si="5399"/>
        <v>4324.8</v>
      </c>
      <c r="BY1485" s="22">
        <f t="shared" si="5400"/>
        <v>0</v>
      </c>
      <c r="BZ1485" s="22">
        <f t="shared" si="5401"/>
        <v>0</v>
      </c>
      <c r="CA1485" s="22">
        <f t="shared" si="5622"/>
        <v>0</v>
      </c>
      <c r="CB1485" s="22">
        <f t="shared" si="5623"/>
        <v>0</v>
      </c>
      <c r="CC1485" s="22">
        <f t="shared" si="5624"/>
        <v>0</v>
      </c>
      <c r="CD1485" s="22">
        <f t="shared" si="5509"/>
        <v>4324.8</v>
      </c>
      <c r="CE1485" s="22">
        <f t="shared" si="5625"/>
        <v>0</v>
      </c>
      <c r="CF1485" s="34">
        <f t="shared" si="5555"/>
        <v>4324.8</v>
      </c>
      <c r="CG1485" s="22">
        <f t="shared" si="5510"/>
        <v>0</v>
      </c>
      <c r="CH1485" s="22">
        <f t="shared" si="5626"/>
        <v>0</v>
      </c>
      <c r="CI1485" s="22">
        <f t="shared" si="5556"/>
        <v>0</v>
      </c>
      <c r="CJ1485" s="22">
        <f t="shared" si="5511"/>
        <v>0</v>
      </c>
      <c r="CK1485" s="22">
        <f t="shared" si="5626"/>
        <v>0</v>
      </c>
      <c r="CL1485" s="22">
        <f t="shared" si="5557"/>
        <v>0</v>
      </c>
      <c r="CM1485" s="22">
        <f t="shared" si="5626"/>
        <v>0</v>
      </c>
      <c r="CN1485" s="15"/>
      <c r="CO1485" s="35"/>
    </row>
    <row r="1486" spans="1:99" x14ac:dyDescent="0.3">
      <c r="A1486" s="36" t="s">
        <v>833</v>
      </c>
      <c r="B1486" s="16">
        <v>240</v>
      </c>
      <c r="C1486" s="32" t="s">
        <v>66</v>
      </c>
      <c r="D1486" s="32" t="s">
        <v>67</v>
      </c>
      <c r="E1486" s="33" t="s">
        <v>68</v>
      </c>
      <c r="F1486" s="22"/>
      <c r="G1486" s="22"/>
      <c r="H1486" s="22"/>
      <c r="I1486" s="22"/>
      <c r="J1486" s="22"/>
      <c r="K1486" s="22"/>
      <c r="L1486" s="22"/>
      <c r="M1486" s="22"/>
      <c r="N1486" s="22"/>
      <c r="O1486" s="22"/>
      <c r="P1486" s="22"/>
      <c r="Q1486" s="22"/>
      <c r="R1486" s="22"/>
      <c r="S1486" s="22"/>
      <c r="T1486" s="22"/>
      <c r="U1486" s="22"/>
      <c r="V1486" s="22"/>
      <c r="W1486" s="22"/>
      <c r="X1486" s="22"/>
      <c r="Y1486" s="22"/>
      <c r="Z1486" s="22"/>
      <c r="AA1486" s="22"/>
      <c r="AB1486" s="22"/>
      <c r="AC1486" s="22"/>
      <c r="AD1486" s="22"/>
      <c r="AE1486" s="22"/>
      <c r="AF1486" s="22"/>
      <c r="AG1486" s="22">
        <v>4324.8</v>
      </c>
      <c r="AH1486" s="22"/>
      <c r="AI1486" s="22"/>
      <c r="AJ1486" s="22">
        <f t="shared" si="5437"/>
        <v>4324.8</v>
      </c>
      <c r="AK1486" s="22">
        <f t="shared" si="5438"/>
        <v>0</v>
      </c>
      <c r="AL1486" s="22">
        <f t="shared" si="5439"/>
        <v>0</v>
      </c>
      <c r="AM1486" s="22"/>
      <c r="AN1486" s="22"/>
      <c r="AO1486" s="22"/>
      <c r="AP1486" s="22">
        <f t="shared" si="5365"/>
        <v>4324.8</v>
      </c>
      <c r="AQ1486" s="22">
        <f t="shared" si="5366"/>
        <v>0</v>
      </c>
      <c r="AR1486" s="22">
        <f t="shared" si="5367"/>
        <v>0</v>
      </c>
      <c r="AS1486" s="22"/>
      <c r="AT1486" s="22"/>
      <c r="AU1486" s="22"/>
      <c r="AV1486" s="22">
        <f t="shared" si="5371"/>
        <v>4324.8</v>
      </c>
      <c r="AW1486" s="22">
        <f t="shared" si="5372"/>
        <v>0</v>
      </c>
      <c r="AX1486" s="22">
        <f t="shared" si="5373"/>
        <v>0</v>
      </c>
      <c r="AY1486" s="22"/>
      <c r="AZ1486" s="22"/>
      <c r="BA1486" s="22"/>
      <c r="BB1486" s="22">
        <f t="shared" si="5377"/>
        <v>4324.8</v>
      </c>
      <c r="BC1486" s="22">
        <f t="shared" si="5378"/>
        <v>0</v>
      </c>
      <c r="BD1486" s="22">
        <f t="shared" si="5379"/>
        <v>0</v>
      </c>
      <c r="BE1486" s="22"/>
      <c r="BF1486" s="22"/>
      <c r="BG1486" s="22"/>
      <c r="BH1486" s="22">
        <f t="shared" si="5383"/>
        <v>4324.8</v>
      </c>
      <c r="BI1486" s="22">
        <f t="shared" si="5384"/>
        <v>0</v>
      </c>
      <c r="BJ1486" s="22">
        <f t="shared" si="5385"/>
        <v>0</v>
      </c>
      <c r="BK1486" s="22"/>
      <c r="BL1486" s="22"/>
      <c r="BM1486" s="22"/>
      <c r="BN1486" s="22">
        <f t="shared" si="5389"/>
        <v>4324.8</v>
      </c>
      <c r="BO1486" s="22">
        <f t="shared" si="5390"/>
        <v>0</v>
      </c>
      <c r="BP1486" s="22">
        <f t="shared" si="5391"/>
        <v>0</v>
      </c>
      <c r="BQ1486" s="22"/>
      <c r="BR1486" s="22"/>
      <c r="BS1486" s="22">
        <f t="shared" si="5394"/>
        <v>4324.8</v>
      </c>
      <c r="BT1486" s="22">
        <f t="shared" si="5395"/>
        <v>0</v>
      </c>
      <c r="BU1486" s="22">
        <f t="shared" si="5396"/>
        <v>0</v>
      </c>
      <c r="BV1486" s="22"/>
      <c r="BW1486" s="22"/>
      <c r="BX1486" s="22">
        <f t="shared" si="5399"/>
        <v>4324.8</v>
      </c>
      <c r="BY1486" s="22">
        <f t="shared" si="5400"/>
        <v>0</v>
      </c>
      <c r="BZ1486" s="22">
        <f t="shared" si="5401"/>
        <v>0</v>
      </c>
      <c r="CA1486" s="22"/>
      <c r="CB1486" s="22"/>
      <c r="CC1486" s="22"/>
      <c r="CD1486" s="22">
        <f t="shared" si="5509"/>
        <v>4324.8</v>
      </c>
      <c r="CE1486" s="22"/>
      <c r="CF1486" s="34">
        <f t="shared" si="5555"/>
        <v>4324.8</v>
      </c>
      <c r="CG1486" s="22">
        <f t="shared" si="5510"/>
        <v>0</v>
      </c>
      <c r="CH1486" s="22"/>
      <c r="CI1486" s="22">
        <f t="shared" si="5556"/>
        <v>0</v>
      </c>
      <c r="CJ1486" s="22">
        <f t="shared" si="5511"/>
        <v>0</v>
      </c>
      <c r="CK1486" s="22"/>
      <c r="CL1486" s="22">
        <f t="shared" si="5557"/>
        <v>0</v>
      </c>
      <c r="CM1486" s="22"/>
      <c r="CN1486" s="15"/>
      <c r="CO1486" s="35"/>
    </row>
    <row r="1487" spans="1:99" ht="31.2" hidden="1" x14ac:dyDescent="0.3">
      <c r="A1487" s="36" t="s">
        <v>834</v>
      </c>
      <c r="B1487" s="16"/>
      <c r="C1487" s="32"/>
      <c r="D1487" s="32"/>
      <c r="E1487" s="33" t="s">
        <v>835</v>
      </c>
      <c r="F1487" s="22"/>
      <c r="G1487" s="22"/>
      <c r="H1487" s="22"/>
      <c r="I1487" s="22"/>
      <c r="J1487" s="22"/>
      <c r="K1487" s="22"/>
      <c r="L1487" s="22"/>
      <c r="M1487" s="22"/>
      <c r="N1487" s="22"/>
      <c r="O1487" s="22"/>
      <c r="P1487" s="22"/>
      <c r="Q1487" s="22"/>
      <c r="R1487" s="22"/>
      <c r="S1487" s="22"/>
      <c r="T1487" s="22"/>
      <c r="U1487" s="22"/>
      <c r="V1487" s="22"/>
      <c r="W1487" s="22"/>
      <c r="X1487" s="22"/>
      <c r="Y1487" s="22"/>
      <c r="Z1487" s="22"/>
      <c r="AA1487" s="22"/>
      <c r="AB1487" s="22"/>
      <c r="AC1487" s="22"/>
      <c r="AD1487" s="22"/>
      <c r="AE1487" s="22"/>
      <c r="AF1487" s="22"/>
      <c r="AG1487" s="22"/>
      <c r="AH1487" s="22"/>
      <c r="AI1487" s="22"/>
      <c r="AJ1487" s="22"/>
      <c r="AK1487" s="22"/>
      <c r="AL1487" s="22"/>
      <c r="AM1487" s="22">
        <f t="shared" si="5603"/>
        <v>0</v>
      </c>
      <c r="AN1487" s="22">
        <f t="shared" si="5604"/>
        <v>0</v>
      </c>
      <c r="AO1487" s="22">
        <f t="shared" si="5605"/>
        <v>0</v>
      </c>
      <c r="AP1487" s="22">
        <f t="shared" si="5365"/>
        <v>0</v>
      </c>
      <c r="AQ1487" s="22">
        <f t="shared" si="5366"/>
        <v>0</v>
      </c>
      <c r="AR1487" s="22">
        <f t="shared" si="5367"/>
        <v>0</v>
      </c>
      <c r="AS1487" s="22">
        <f t="shared" si="5606"/>
        <v>0</v>
      </c>
      <c r="AT1487" s="22">
        <f t="shared" si="5607"/>
        <v>0</v>
      </c>
      <c r="AU1487" s="22">
        <f t="shared" si="5608"/>
        <v>0</v>
      </c>
      <c r="AV1487" s="22">
        <f t="shared" si="5371"/>
        <v>0</v>
      </c>
      <c r="AW1487" s="22">
        <f t="shared" si="5372"/>
        <v>0</v>
      </c>
      <c r="AX1487" s="22">
        <f t="shared" si="5373"/>
        <v>0</v>
      </c>
      <c r="AY1487" s="22">
        <f>AY1488+AY1492</f>
        <v>20000</v>
      </c>
      <c r="AZ1487" s="22">
        <f>AZ1488+AZ1492</f>
        <v>0</v>
      </c>
      <c r="BA1487" s="22">
        <f>BA1488+BA1492</f>
        <v>0</v>
      </c>
      <c r="BB1487" s="22">
        <f t="shared" si="5377"/>
        <v>20000</v>
      </c>
      <c r="BC1487" s="22">
        <f t="shared" si="5378"/>
        <v>0</v>
      </c>
      <c r="BD1487" s="22">
        <f t="shared" si="5379"/>
        <v>0</v>
      </c>
      <c r="BE1487" s="22">
        <f>BE1488+BE1492</f>
        <v>-20000</v>
      </c>
      <c r="BF1487" s="22">
        <f>BF1488+BF1492</f>
        <v>0</v>
      </c>
      <c r="BG1487" s="22">
        <f>BG1488+BG1492</f>
        <v>0</v>
      </c>
      <c r="BH1487" s="22">
        <f t="shared" si="5383"/>
        <v>0</v>
      </c>
      <c r="BI1487" s="22">
        <f t="shared" si="5384"/>
        <v>0</v>
      </c>
      <c r="BJ1487" s="22">
        <f t="shared" si="5385"/>
        <v>0</v>
      </c>
      <c r="BK1487" s="22">
        <f>BK1488+BK1492</f>
        <v>0</v>
      </c>
      <c r="BL1487" s="22">
        <f>BL1488+BL1492</f>
        <v>0</v>
      </c>
      <c r="BM1487" s="22">
        <f>BM1488+BM1492</f>
        <v>0</v>
      </c>
      <c r="BN1487" s="22">
        <f t="shared" si="5389"/>
        <v>0</v>
      </c>
      <c r="BO1487" s="22">
        <f t="shared" si="5390"/>
        <v>0</v>
      </c>
      <c r="BP1487" s="22">
        <f t="shared" si="5391"/>
        <v>0</v>
      </c>
      <c r="BQ1487" s="22">
        <f>BQ1488+BQ1492</f>
        <v>0</v>
      </c>
      <c r="BR1487" s="22">
        <f>BR1488+BR1492</f>
        <v>0</v>
      </c>
      <c r="BS1487" s="22">
        <f t="shared" si="5394"/>
        <v>0</v>
      </c>
      <c r="BT1487" s="22">
        <f t="shared" si="5395"/>
        <v>0</v>
      </c>
      <c r="BU1487" s="22">
        <f t="shared" si="5396"/>
        <v>0</v>
      </c>
      <c r="BV1487" s="22">
        <f>BV1488+BV1492</f>
        <v>0</v>
      </c>
      <c r="BW1487" s="22">
        <f>BW1488+BW1492</f>
        <v>0</v>
      </c>
      <c r="BX1487" s="22">
        <f t="shared" si="5399"/>
        <v>0</v>
      </c>
      <c r="BY1487" s="22">
        <f t="shared" si="5400"/>
        <v>0</v>
      </c>
      <c r="BZ1487" s="22">
        <f t="shared" si="5401"/>
        <v>0</v>
      </c>
      <c r="CA1487" s="22">
        <f>CA1488+CA1492</f>
        <v>0</v>
      </c>
      <c r="CB1487" s="22">
        <f>CB1488+CB1492</f>
        <v>0</v>
      </c>
      <c r="CC1487" s="22">
        <f>CC1488+CC1492</f>
        <v>0</v>
      </c>
      <c r="CD1487" s="22">
        <f t="shared" si="5509"/>
        <v>0</v>
      </c>
      <c r="CE1487" s="22">
        <f>CE1488+CE1492</f>
        <v>0</v>
      </c>
      <c r="CF1487" s="22"/>
      <c r="CG1487" s="22">
        <f t="shared" si="5510"/>
        <v>0</v>
      </c>
      <c r="CH1487" s="22">
        <f>CH1488+CH1492</f>
        <v>0</v>
      </c>
      <c r="CI1487" s="22"/>
      <c r="CJ1487" s="22">
        <f t="shared" si="5511"/>
        <v>0</v>
      </c>
      <c r="CK1487" s="22">
        <f>CK1488+CK1492</f>
        <v>0</v>
      </c>
      <c r="CL1487" s="22"/>
      <c r="CM1487" s="22">
        <f>CM1488+CM1492</f>
        <v>0</v>
      </c>
      <c r="CN1487" s="15">
        <v>0</v>
      </c>
      <c r="CO1487" s="35"/>
    </row>
    <row r="1488" spans="1:99" ht="62.4" hidden="1" x14ac:dyDescent="0.3">
      <c r="A1488" s="36" t="s">
        <v>836</v>
      </c>
      <c r="B1488" s="16"/>
      <c r="C1488" s="32"/>
      <c r="D1488" s="32"/>
      <c r="E1488" s="33" t="s">
        <v>776</v>
      </c>
      <c r="F1488" s="22"/>
      <c r="G1488" s="22"/>
      <c r="H1488" s="22"/>
      <c r="I1488" s="22"/>
      <c r="J1488" s="22"/>
      <c r="K1488" s="22"/>
      <c r="L1488" s="22"/>
      <c r="M1488" s="22"/>
      <c r="N1488" s="22"/>
      <c r="O1488" s="22"/>
      <c r="P1488" s="22"/>
      <c r="Q1488" s="22"/>
      <c r="R1488" s="22"/>
      <c r="S1488" s="22"/>
      <c r="T1488" s="22"/>
      <c r="U1488" s="22"/>
      <c r="V1488" s="22"/>
      <c r="W1488" s="22"/>
      <c r="X1488" s="22"/>
      <c r="Y1488" s="22"/>
      <c r="Z1488" s="22"/>
      <c r="AA1488" s="22"/>
      <c r="AB1488" s="22"/>
      <c r="AC1488" s="22"/>
      <c r="AD1488" s="22"/>
      <c r="AE1488" s="22"/>
      <c r="AF1488" s="22"/>
      <c r="AG1488" s="22"/>
      <c r="AH1488" s="22"/>
      <c r="AI1488" s="22"/>
      <c r="AJ1488" s="22"/>
      <c r="AK1488" s="22"/>
      <c r="AL1488" s="22"/>
      <c r="AM1488" s="22">
        <f t="shared" si="5603"/>
        <v>0</v>
      </c>
      <c r="AN1488" s="22">
        <f t="shared" si="5604"/>
        <v>0</v>
      </c>
      <c r="AO1488" s="22">
        <f t="shared" si="5605"/>
        <v>0</v>
      </c>
      <c r="AP1488" s="22">
        <f t="shared" ref="AP1488:AP1551" si="5627">AJ1488+AM1488</f>
        <v>0</v>
      </c>
      <c r="AQ1488" s="22">
        <f t="shared" ref="AQ1488:AQ1551" si="5628">AK1488+AN1488</f>
        <v>0</v>
      </c>
      <c r="AR1488" s="22">
        <f t="shared" ref="AR1488:AR1551" si="5629">AL1488+AO1488</f>
        <v>0</v>
      </c>
      <c r="AS1488" s="22">
        <f t="shared" si="5606"/>
        <v>0</v>
      </c>
      <c r="AT1488" s="22">
        <f t="shared" si="5607"/>
        <v>0</v>
      </c>
      <c r="AU1488" s="22">
        <f t="shared" si="5608"/>
        <v>0</v>
      </c>
      <c r="AV1488" s="22">
        <f t="shared" ref="AV1488:AV1551" si="5630">AP1488+AS1488</f>
        <v>0</v>
      </c>
      <c r="AW1488" s="22">
        <f t="shared" ref="AW1488:AW1551" si="5631">AQ1488+AT1488</f>
        <v>0</v>
      </c>
      <c r="AX1488" s="22">
        <f t="shared" ref="AX1488:AX1551" si="5632">AR1488+AU1488</f>
        <v>0</v>
      </c>
      <c r="AY1488" s="22">
        <f t="shared" ref="AY1488:AY1501" si="5633">AY1489</f>
        <v>0</v>
      </c>
      <c r="AZ1488" s="22">
        <f t="shared" ref="AZ1488:AZ1501" si="5634">AZ1489</f>
        <v>0</v>
      </c>
      <c r="BA1488" s="22">
        <f t="shared" ref="BA1488:BA1501" si="5635">BA1489</f>
        <v>0</v>
      </c>
      <c r="BB1488" s="22">
        <f t="shared" ref="BB1488:BB1551" si="5636">AV1488+AY1488</f>
        <v>0</v>
      </c>
      <c r="BC1488" s="22">
        <f t="shared" ref="BC1488:BC1551" si="5637">AW1488+AZ1488</f>
        <v>0</v>
      </c>
      <c r="BD1488" s="22">
        <f t="shared" ref="BD1488:BD1551" si="5638">AX1488+BA1488</f>
        <v>0</v>
      </c>
      <c r="BE1488" s="22">
        <f t="shared" ref="BE1488:BE1501" si="5639">BE1489</f>
        <v>0</v>
      </c>
      <c r="BF1488" s="22">
        <f t="shared" ref="BF1488:BF1501" si="5640">BF1489</f>
        <v>0</v>
      </c>
      <c r="BG1488" s="22">
        <f t="shared" ref="BG1488:BG1501" si="5641">BG1489</f>
        <v>0</v>
      </c>
      <c r="BH1488" s="22">
        <f t="shared" ref="BH1488:BH1551" si="5642">BB1488+BE1488</f>
        <v>0</v>
      </c>
      <c r="BI1488" s="22">
        <f t="shared" ref="BI1488:BI1551" si="5643">BC1488+BF1488</f>
        <v>0</v>
      </c>
      <c r="BJ1488" s="22">
        <f t="shared" ref="BJ1488:BJ1551" si="5644">BD1488+BG1488</f>
        <v>0</v>
      </c>
      <c r="BK1488" s="22">
        <f t="shared" ref="BK1488:BK1501" si="5645">BK1489</f>
        <v>0</v>
      </c>
      <c r="BL1488" s="22">
        <f t="shared" ref="BL1488:BL1501" si="5646">BL1489</f>
        <v>0</v>
      </c>
      <c r="BM1488" s="22">
        <f t="shared" ref="BM1488:BM1501" si="5647">BM1489</f>
        <v>0</v>
      </c>
      <c r="BN1488" s="22">
        <f t="shared" ref="BN1488:BN1551" si="5648">BH1488+BK1488</f>
        <v>0</v>
      </c>
      <c r="BO1488" s="22">
        <f t="shared" ref="BO1488:BO1551" si="5649">BI1488+BL1488</f>
        <v>0</v>
      </c>
      <c r="BP1488" s="22">
        <f t="shared" ref="BP1488:BP1551" si="5650">BJ1488+BM1488</f>
        <v>0</v>
      </c>
      <c r="BQ1488" s="22">
        <f t="shared" ref="BQ1488:BQ1501" si="5651">BQ1489</f>
        <v>0</v>
      </c>
      <c r="BR1488" s="22">
        <f t="shared" ref="BR1488:BR1501" si="5652">BR1489</f>
        <v>0</v>
      </c>
      <c r="BS1488" s="22">
        <f t="shared" ref="BS1488:BS1551" si="5653">BQ1488+BN1488</f>
        <v>0</v>
      </c>
      <c r="BT1488" s="22">
        <f t="shared" ref="BT1488:BT1551" si="5654">BR1488+BO1488</f>
        <v>0</v>
      </c>
      <c r="BU1488" s="22">
        <f t="shared" ref="BU1488:BU1551" si="5655">BP1488</f>
        <v>0</v>
      </c>
      <c r="BV1488" s="22">
        <f t="shared" ref="BV1488:BV1501" si="5656">BV1489</f>
        <v>0</v>
      </c>
      <c r="BW1488" s="22">
        <f t="shared" ref="BW1488:BW1501" si="5657">BW1489</f>
        <v>0</v>
      </c>
      <c r="BX1488" s="22">
        <f t="shared" ref="BX1488:BX1551" si="5658">BS1488</f>
        <v>0</v>
      </c>
      <c r="BY1488" s="22">
        <f t="shared" ref="BY1488:BY1551" si="5659">BT1488+BV1488</f>
        <v>0</v>
      </c>
      <c r="BZ1488" s="22">
        <f t="shared" ref="BZ1488:BZ1551" si="5660">BU1488+BW1488</f>
        <v>0</v>
      </c>
      <c r="CA1488" s="22">
        <f t="shared" ref="CA1488:CA1501" si="5661">CA1489</f>
        <v>0</v>
      </c>
      <c r="CB1488" s="22">
        <f t="shared" ref="CB1488:CB1501" si="5662">CB1489</f>
        <v>0</v>
      </c>
      <c r="CC1488" s="22">
        <f t="shared" ref="CC1488:CC1501" si="5663">CC1489</f>
        <v>0</v>
      </c>
      <c r="CD1488" s="22">
        <f t="shared" si="5509"/>
        <v>0</v>
      </c>
      <c r="CE1488" s="22">
        <f t="shared" ref="CE1488:CE1501" si="5664">CE1489</f>
        <v>0</v>
      </c>
      <c r="CF1488" s="22"/>
      <c r="CG1488" s="22">
        <f t="shared" si="5510"/>
        <v>0</v>
      </c>
      <c r="CH1488" s="22">
        <f t="shared" ref="CH1488:CM1501" si="5665">CH1489</f>
        <v>0</v>
      </c>
      <c r="CI1488" s="22"/>
      <c r="CJ1488" s="22">
        <f t="shared" si="5511"/>
        <v>0</v>
      </c>
      <c r="CK1488" s="22">
        <f t="shared" si="5665"/>
        <v>0</v>
      </c>
      <c r="CL1488" s="22"/>
      <c r="CM1488" s="22">
        <f t="shared" si="5665"/>
        <v>0</v>
      </c>
      <c r="CN1488" s="15">
        <v>0</v>
      </c>
      <c r="CO1488" s="35"/>
    </row>
    <row r="1489" spans="1:99" ht="31.2" hidden="1" x14ac:dyDescent="0.3">
      <c r="A1489" s="36" t="s">
        <v>836</v>
      </c>
      <c r="B1489" s="16">
        <v>200</v>
      </c>
      <c r="C1489" s="32"/>
      <c r="D1489" s="32"/>
      <c r="E1489" s="33" t="s">
        <v>40</v>
      </c>
      <c r="F1489" s="22"/>
      <c r="G1489" s="22"/>
      <c r="H1489" s="22"/>
      <c r="I1489" s="22"/>
      <c r="J1489" s="22"/>
      <c r="K1489" s="22"/>
      <c r="L1489" s="22"/>
      <c r="M1489" s="22"/>
      <c r="N1489" s="22"/>
      <c r="O1489" s="22"/>
      <c r="P1489" s="22"/>
      <c r="Q1489" s="22"/>
      <c r="R1489" s="22"/>
      <c r="S1489" s="22"/>
      <c r="T1489" s="22"/>
      <c r="U1489" s="22"/>
      <c r="V1489" s="22"/>
      <c r="W1489" s="22"/>
      <c r="X1489" s="22"/>
      <c r="Y1489" s="22"/>
      <c r="Z1489" s="22"/>
      <c r="AA1489" s="22"/>
      <c r="AB1489" s="22"/>
      <c r="AC1489" s="22"/>
      <c r="AD1489" s="22"/>
      <c r="AE1489" s="22"/>
      <c r="AF1489" s="22"/>
      <c r="AG1489" s="22"/>
      <c r="AH1489" s="22"/>
      <c r="AI1489" s="22"/>
      <c r="AJ1489" s="22"/>
      <c r="AK1489" s="22"/>
      <c r="AL1489" s="22"/>
      <c r="AM1489" s="22">
        <f t="shared" si="5603"/>
        <v>0</v>
      </c>
      <c r="AN1489" s="22">
        <f t="shared" si="5604"/>
        <v>0</v>
      </c>
      <c r="AO1489" s="22">
        <f t="shared" si="5605"/>
        <v>0</v>
      </c>
      <c r="AP1489" s="22">
        <f t="shared" si="5627"/>
        <v>0</v>
      </c>
      <c r="AQ1489" s="22">
        <f t="shared" si="5628"/>
        <v>0</v>
      </c>
      <c r="AR1489" s="22">
        <f t="shared" si="5629"/>
        <v>0</v>
      </c>
      <c r="AS1489" s="22">
        <f t="shared" si="5606"/>
        <v>0</v>
      </c>
      <c r="AT1489" s="22">
        <f t="shared" si="5607"/>
        <v>0</v>
      </c>
      <c r="AU1489" s="22">
        <f t="shared" si="5608"/>
        <v>0</v>
      </c>
      <c r="AV1489" s="22">
        <f t="shared" si="5630"/>
        <v>0</v>
      </c>
      <c r="AW1489" s="22">
        <f t="shared" si="5631"/>
        <v>0</v>
      </c>
      <c r="AX1489" s="22">
        <f t="shared" si="5632"/>
        <v>0</v>
      </c>
      <c r="AY1489" s="22">
        <f t="shared" si="5633"/>
        <v>0</v>
      </c>
      <c r="AZ1489" s="22">
        <f t="shared" si="5634"/>
        <v>0</v>
      </c>
      <c r="BA1489" s="22">
        <f t="shared" si="5635"/>
        <v>0</v>
      </c>
      <c r="BB1489" s="22">
        <f t="shared" si="5636"/>
        <v>0</v>
      </c>
      <c r="BC1489" s="22">
        <f t="shared" si="5637"/>
        <v>0</v>
      </c>
      <c r="BD1489" s="22">
        <f t="shared" si="5638"/>
        <v>0</v>
      </c>
      <c r="BE1489" s="22">
        <f t="shared" si="5639"/>
        <v>0</v>
      </c>
      <c r="BF1489" s="22">
        <f t="shared" si="5640"/>
        <v>0</v>
      </c>
      <c r="BG1489" s="22">
        <f t="shared" si="5641"/>
        <v>0</v>
      </c>
      <c r="BH1489" s="22">
        <f t="shared" si="5642"/>
        <v>0</v>
      </c>
      <c r="BI1489" s="22">
        <f t="shared" si="5643"/>
        <v>0</v>
      </c>
      <c r="BJ1489" s="22">
        <f t="shared" si="5644"/>
        <v>0</v>
      </c>
      <c r="BK1489" s="22">
        <f t="shared" si="5645"/>
        <v>0</v>
      </c>
      <c r="BL1489" s="22">
        <f t="shared" si="5646"/>
        <v>0</v>
      </c>
      <c r="BM1489" s="22">
        <f t="shared" si="5647"/>
        <v>0</v>
      </c>
      <c r="BN1489" s="22">
        <f t="shared" si="5648"/>
        <v>0</v>
      </c>
      <c r="BO1489" s="22">
        <f t="shared" si="5649"/>
        <v>0</v>
      </c>
      <c r="BP1489" s="22">
        <f t="shared" si="5650"/>
        <v>0</v>
      </c>
      <c r="BQ1489" s="22">
        <f t="shared" si="5651"/>
        <v>0</v>
      </c>
      <c r="BR1489" s="22">
        <f t="shared" si="5652"/>
        <v>0</v>
      </c>
      <c r="BS1489" s="22">
        <f t="shared" si="5653"/>
        <v>0</v>
      </c>
      <c r="BT1489" s="22">
        <f t="shared" si="5654"/>
        <v>0</v>
      </c>
      <c r="BU1489" s="22">
        <f t="shared" si="5655"/>
        <v>0</v>
      </c>
      <c r="BV1489" s="22">
        <f t="shared" si="5656"/>
        <v>0</v>
      </c>
      <c r="BW1489" s="22">
        <f t="shared" si="5657"/>
        <v>0</v>
      </c>
      <c r="BX1489" s="22">
        <f t="shared" si="5658"/>
        <v>0</v>
      </c>
      <c r="BY1489" s="22">
        <f t="shared" si="5659"/>
        <v>0</v>
      </c>
      <c r="BZ1489" s="22">
        <f t="shared" si="5660"/>
        <v>0</v>
      </c>
      <c r="CA1489" s="22">
        <f t="shared" si="5661"/>
        <v>0</v>
      </c>
      <c r="CB1489" s="22">
        <f t="shared" si="5662"/>
        <v>0</v>
      </c>
      <c r="CC1489" s="22">
        <f t="shared" si="5663"/>
        <v>0</v>
      </c>
      <c r="CD1489" s="22">
        <f t="shared" si="5509"/>
        <v>0</v>
      </c>
      <c r="CE1489" s="22">
        <f t="shared" si="5664"/>
        <v>0</v>
      </c>
      <c r="CF1489" s="22"/>
      <c r="CG1489" s="22">
        <f t="shared" si="5510"/>
        <v>0</v>
      </c>
      <c r="CH1489" s="22">
        <f t="shared" si="5665"/>
        <v>0</v>
      </c>
      <c r="CI1489" s="22"/>
      <c r="CJ1489" s="22">
        <f t="shared" si="5511"/>
        <v>0</v>
      </c>
      <c r="CK1489" s="22">
        <f t="shared" si="5665"/>
        <v>0</v>
      </c>
      <c r="CL1489" s="22"/>
      <c r="CM1489" s="22">
        <f t="shared" si="5665"/>
        <v>0</v>
      </c>
      <c r="CN1489" s="15">
        <v>0</v>
      </c>
      <c r="CO1489" s="35"/>
    </row>
    <row r="1490" spans="1:99" ht="46.8" hidden="1" x14ac:dyDescent="0.3">
      <c r="A1490" s="36" t="s">
        <v>836</v>
      </c>
      <c r="B1490" s="16">
        <v>240</v>
      </c>
      <c r="C1490" s="32"/>
      <c r="D1490" s="32"/>
      <c r="E1490" s="33" t="s">
        <v>41</v>
      </c>
      <c r="F1490" s="22"/>
      <c r="G1490" s="22"/>
      <c r="H1490" s="22"/>
      <c r="I1490" s="22"/>
      <c r="J1490" s="22"/>
      <c r="K1490" s="22"/>
      <c r="L1490" s="22"/>
      <c r="M1490" s="22"/>
      <c r="N1490" s="22"/>
      <c r="O1490" s="22"/>
      <c r="P1490" s="22"/>
      <c r="Q1490" s="22"/>
      <c r="R1490" s="22"/>
      <c r="S1490" s="22"/>
      <c r="T1490" s="22"/>
      <c r="U1490" s="22"/>
      <c r="V1490" s="22"/>
      <c r="W1490" s="22"/>
      <c r="X1490" s="22"/>
      <c r="Y1490" s="22"/>
      <c r="Z1490" s="22"/>
      <c r="AA1490" s="22"/>
      <c r="AB1490" s="22"/>
      <c r="AC1490" s="22"/>
      <c r="AD1490" s="22"/>
      <c r="AE1490" s="22"/>
      <c r="AF1490" s="22"/>
      <c r="AG1490" s="22"/>
      <c r="AH1490" s="22"/>
      <c r="AI1490" s="22"/>
      <c r="AJ1490" s="22"/>
      <c r="AK1490" s="22"/>
      <c r="AL1490" s="22"/>
      <c r="AM1490" s="22">
        <f t="shared" si="5603"/>
        <v>0</v>
      </c>
      <c r="AN1490" s="22">
        <f t="shared" si="5604"/>
        <v>0</v>
      </c>
      <c r="AO1490" s="22">
        <f t="shared" si="5605"/>
        <v>0</v>
      </c>
      <c r="AP1490" s="22">
        <f t="shared" si="5627"/>
        <v>0</v>
      </c>
      <c r="AQ1490" s="22">
        <f t="shared" si="5628"/>
        <v>0</v>
      </c>
      <c r="AR1490" s="22">
        <f t="shared" si="5629"/>
        <v>0</v>
      </c>
      <c r="AS1490" s="22">
        <f t="shared" si="5606"/>
        <v>0</v>
      </c>
      <c r="AT1490" s="22">
        <f t="shared" si="5607"/>
        <v>0</v>
      </c>
      <c r="AU1490" s="22">
        <f t="shared" si="5608"/>
        <v>0</v>
      </c>
      <c r="AV1490" s="22">
        <f t="shared" si="5630"/>
        <v>0</v>
      </c>
      <c r="AW1490" s="22">
        <f t="shared" si="5631"/>
        <v>0</v>
      </c>
      <c r="AX1490" s="22">
        <f t="shared" si="5632"/>
        <v>0</v>
      </c>
      <c r="AY1490" s="22">
        <f t="shared" si="5633"/>
        <v>0</v>
      </c>
      <c r="AZ1490" s="22">
        <f t="shared" si="5634"/>
        <v>0</v>
      </c>
      <c r="BA1490" s="22">
        <f t="shared" si="5635"/>
        <v>0</v>
      </c>
      <c r="BB1490" s="22">
        <f t="shared" si="5636"/>
        <v>0</v>
      </c>
      <c r="BC1490" s="22">
        <f t="shared" si="5637"/>
        <v>0</v>
      </c>
      <c r="BD1490" s="22">
        <f t="shared" si="5638"/>
        <v>0</v>
      </c>
      <c r="BE1490" s="22">
        <f t="shared" si="5639"/>
        <v>0</v>
      </c>
      <c r="BF1490" s="22">
        <f t="shared" si="5640"/>
        <v>0</v>
      </c>
      <c r="BG1490" s="22">
        <f t="shared" si="5641"/>
        <v>0</v>
      </c>
      <c r="BH1490" s="22">
        <f t="shared" si="5642"/>
        <v>0</v>
      </c>
      <c r="BI1490" s="22">
        <f t="shared" si="5643"/>
        <v>0</v>
      </c>
      <c r="BJ1490" s="22">
        <f t="shared" si="5644"/>
        <v>0</v>
      </c>
      <c r="BK1490" s="22">
        <f t="shared" si="5645"/>
        <v>0</v>
      </c>
      <c r="BL1490" s="22">
        <f t="shared" si="5646"/>
        <v>0</v>
      </c>
      <c r="BM1490" s="22">
        <f t="shared" si="5647"/>
        <v>0</v>
      </c>
      <c r="BN1490" s="22">
        <f t="shared" si="5648"/>
        <v>0</v>
      </c>
      <c r="BO1490" s="22">
        <f t="shared" si="5649"/>
        <v>0</v>
      </c>
      <c r="BP1490" s="22">
        <f t="shared" si="5650"/>
        <v>0</v>
      </c>
      <c r="BQ1490" s="22">
        <f t="shared" si="5651"/>
        <v>0</v>
      </c>
      <c r="BR1490" s="22">
        <f t="shared" si="5652"/>
        <v>0</v>
      </c>
      <c r="BS1490" s="22">
        <f t="shared" si="5653"/>
        <v>0</v>
      </c>
      <c r="BT1490" s="22">
        <f t="shared" si="5654"/>
        <v>0</v>
      </c>
      <c r="BU1490" s="22">
        <f t="shared" si="5655"/>
        <v>0</v>
      </c>
      <c r="BV1490" s="22">
        <f t="shared" si="5656"/>
        <v>0</v>
      </c>
      <c r="BW1490" s="22">
        <f t="shared" si="5657"/>
        <v>0</v>
      </c>
      <c r="BX1490" s="22">
        <f t="shared" si="5658"/>
        <v>0</v>
      </c>
      <c r="BY1490" s="22">
        <f t="shared" si="5659"/>
        <v>0</v>
      </c>
      <c r="BZ1490" s="22">
        <f t="shared" si="5660"/>
        <v>0</v>
      </c>
      <c r="CA1490" s="22">
        <f t="shared" si="5661"/>
        <v>0</v>
      </c>
      <c r="CB1490" s="22">
        <f t="shared" si="5662"/>
        <v>0</v>
      </c>
      <c r="CC1490" s="22">
        <f t="shared" si="5663"/>
        <v>0</v>
      </c>
      <c r="CD1490" s="22">
        <f t="shared" si="5509"/>
        <v>0</v>
      </c>
      <c r="CE1490" s="22">
        <f t="shared" si="5664"/>
        <v>0</v>
      </c>
      <c r="CF1490" s="22"/>
      <c r="CG1490" s="22">
        <f t="shared" si="5510"/>
        <v>0</v>
      </c>
      <c r="CH1490" s="22">
        <f t="shared" si="5665"/>
        <v>0</v>
      </c>
      <c r="CI1490" s="22"/>
      <c r="CJ1490" s="22">
        <f t="shared" si="5511"/>
        <v>0</v>
      </c>
      <c r="CK1490" s="22">
        <f t="shared" si="5665"/>
        <v>0</v>
      </c>
      <c r="CL1490" s="22"/>
      <c r="CM1490" s="22">
        <f t="shared" si="5665"/>
        <v>0</v>
      </c>
      <c r="CN1490" s="15">
        <v>0</v>
      </c>
      <c r="CO1490" s="35"/>
    </row>
    <row r="1491" spans="1:99" hidden="1" x14ac:dyDescent="0.3">
      <c r="A1491" s="36" t="s">
        <v>836</v>
      </c>
      <c r="B1491" s="16">
        <v>240</v>
      </c>
      <c r="C1491" s="32" t="s">
        <v>66</v>
      </c>
      <c r="D1491" s="32" t="s">
        <v>67</v>
      </c>
      <c r="E1491" s="33" t="s">
        <v>68</v>
      </c>
      <c r="F1491" s="22"/>
      <c r="G1491" s="22"/>
      <c r="H1491" s="22"/>
      <c r="I1491" s="22"/>
      <c r="J1491" s="22"/>
      <c r="K1491" s="22"/>
      <c r="L1491" s="22"/>
      <c r="M1491" s="22"/>
      <c r="N1491" s="22"/>
      <c r="O1491" s="22"/>
      <c r="P1491" s="22"/>
      <c r="Q1491" s="22"/>
      <c r="R1491" s="22"/>
      <c r="S1491" s="22"/>
      <c r="T1491" s="22"/>
      <c r="U1491" s="22"/>
      <c r="V1491" s="22"/>
      <c r="W1491" s="22"/>
      <c r="X1491" s="22"/>
      <c r="Y1491" s="22"/>
      <c r="Z1491" s="22"/>
      <c r="AA1491" s="22"/>
      <c r="AB1491" s="22"/>
      <c r="AC1491" s="22"/>
      <c r="AD1491" s="22"/>
      <c r="AE1491" s="22"/>
      <c r="AF1491" s="22"/>
      <c r="AG1491" s="22"/>
      <c r="AH1491" s="22"/>
      <c r="AI1491" s="22"/>
      <c r="AJ1491" s="22"/>
      <c r="AK1491" s="22"/>
      <c r="AL1491" s="22"/>
      <c r="AM1491" s="22"/>
      <c r="AN1491" s="22"/>
      <c r="AO1491" s="22"/>
      <c r="AP1491" s="22">
        <f t="shared" si="5627"/>
        <v>0</v>
      </c>
      <c r="AQ1491" s="22">
        <f t="shared" si="5628"/>
        <v>0</v>
      </c>
      <c r="AR1491" s="22">
        <f t="shared" si="5629"/>
        <v>0</v>
      </c>
      <c r="AS1491" s="22"/>
      <c r="AT1491" s="22"/>
      <c r="AU1491" s="22"/>
      <c r="AV1491" s="22">
        <f t="shared" si="5630"/>
        <v>0</v>
      </c>
      <c r="AW1491" s="22">
        <f t="shared" si="5631"/>
        <v>0</v>
      </c>
      <c r="AX1491" s="22">
        <f t="shared" si="5632"/>
        <v>0</v>
      </c>
      <c r="AY1491" s="22"/>
      <c r="AZ1491" s="22"/>
      <c r="BA1491" s="22"/>
      <c r="BB1491" s="22">
        <f t="shared" si="5636"/>
        <v>0</v>
      </c>
      <c r="BC1491" s="22">
        <f t="shared" si="5637"/>
        <v>0</v>
      </c>
      <c r="BD1491" s="22">
        <f t="shared" si="5638"/>
        <v>0</v>
      </c>
      <c r="BE1491" s="22"/>
      <c r="BF1491" s="22"/>
      <c r="BG1491" s="22"/>
      <c r="BH1491" s="22">
        <f t="shared" si="5642"/>
        <v>0</v>
      </c>
      <c r="BI1491" s="22">
        <f t="shared" si="5643"/>
        <v>0</v>
      </c>
      <c r="BJ1491" s="22">
        <f t="shared" si="5644"/>
        <v>0</v>
      </c>
      <c r="BK1491" s="22"/>
      <c r="BL1491" s="22"/>
      <c r="BM1491" s="22"/>
      <c r="BN1491" s="22">
        <f t="shared" si="5648"/>
        <v>0</v>
      </c>
      <c r="BO1491" s="22">
        <f t="shared" si="5649"/>
        <v>0</v>
      </c>
      <c r="BP1491" s="22">
        <f t="shared" si="5650"/>
        <v>0</v>
      </c>
      <c r="BQ1491" s="22"/>
      <c r="BR1491" s="22"/>
      <c r="BS1491" s="22">
        <f t="shared" si="5653"/>
        <v>0</v>
      </c>
      <c r="BT1491" s="22">
        <f t="shared" si="5654"/>
        <v>0</v>
      </c>
      <c r="BU1491" s="22">
        <f t="shared" si="5655"/>
        <v>0</v>
      </c>
      <c r="BV1491" s="22"/>
      <c r="BW1491" s="22"/>
      <c r="BX1491" s="22">
        <f t="shared" si="5658"/>
        <v>0</v>
      </c>
      <c r="BY1491" s="22">
        <f t="shared" si="5659"/>
        <v>0</v>
      </c>
      <c r="BZ1491" s="22">
        <f t="shared" si="5660"/>
        <v>0</v>
      </c>
      <c r="CA1491" s="22"/>
      <c r="CB1491" s="22"/>
      <c r="CC1491" s="22"/>
      <c r="CD1491" s="22">
        <f t="shared" si="5509"/>
        <v>0</v>
      </c>
      <c r="CE1491" s="22"/>
      <c r="CF1491" s="22"/>
      <c r="CG1491" s="22">
        <f t="shared" si="5510"/>
        <v>0</v>
      </c>
      <c r="CH1491" s="22"/>
      <c r="CI1491" s="22"/>
      <c r="CJ1491" s="22">
        <f t="shared" si="5511"/>
        <v>0</v>
      </c>
      <c r="CK1491" s="22"/>
      <c r="CL1491" s="22"/>
      <c r="CM1491" s="22"/>
      <c r="CN1491" s="15">
        <v>0</v>
      </c>
      <c r="CO1491" s="35"/>
    </row>
    <row r="1492" spans="1:99" ht="62.4" hidden="1" x14ac:dyDescent="0.3">
      <c r="A1492" s="36" t="s">
        <v>837</v>
      </c>
      <c r="B1492" s="16"/>
      <c r="C1492" s="32"/>
      <c r="D1492" s="32"/>
      <c r="E1492" s="33" t="s">
        <v>838</v>
      </c>
      <c r="F1492" s="22"/>
      <c r="G1492" s="22"/>
      <c r="H1492" s="22"/>
      <c r="I1492" s="22"/>
      <c r="J1492" s="22"/>
      <c r="K1492" s="22"/>
      <c r="L1492" s="22"/>
      <c r="M1492" s="22"/>
      <c r="N1492" s="22"/>
      <c r="O1492" s="22"/>
      <c r="P1492" s="22"/>
      <c r="Q1492" s="22"/>
      <c r="R1492" s="22"/>
      <c r="S1492" s="22"/>
      <c r="T1492" s="22"/>
      <c r="U1492" s="22"/>
      <c r="V1492" s="22"/>
      <c r="W1492" s="22"/>
      <c r="X1492" s="22"/>
      <c r="Y1492" s="22"/>
      <c r="Z1492" s="22"/>
      <c r="AA1492" s="22"/>
      <c r="AB1492" s="22"/>
      <c r="AC1492" s="22"/>
      <c r="AD1492" s="22"/>
      <c r="AE1492" s="22"/>
      <c r="AF1492" s="22"/>
      <c r="AG1492" s="22"/>
      <c r="AH1492" s="22"/>
      <c r="AI1492" s="22"/>
      <c r="AJ1492" s="22"/>
      <c r="AK1492" s="22"/>
      <c r="AL1492" s="22"/>
      <c r="AM1492" s="22"/>
      <c r="AN1492" s="22"/>
      <c r="AO1492" s="22"/>
      <c r="AP1492" s="22"/>
      <c r="AQ1492" s="22"/>
      <c r="AR1492" s="22"/>
      <c r="AS1492" s="22"/>
      <c r="AT1492" s="22"/>
      <c r="AU1492" s="22"/>
      <c r="AV1492" s="22"/>
      <c r="AW1492" s="22"/>
      <c r="AX1492" s="22"/>
      <c r="AY1492" s="22">
        <f t="shared" si="5633"/>
        <v>20000</v>
      </c>
      <c r="AZ1492" s="22">
        <f t="shared" si="5634"/>
        <v>0</v>
      </c>
      <c r="BA1492" s="22">
        <f t="shared" si="5635"/>
        <v>0</v>
      </c>
      <c r="BB1492" s="22">
        <f t="shared" si="5636"/>
        <v>20000</v>
      </c>
      <c r="BC1492" s="22">
        <f t="shared" si="5637"/>
        <v>0</v>
      </c>
      <c r="BD1492" s="22">
        <f t="shared" si="5638"/>
        <v>0</v>
      </c>
      <c r="BE1492" s="22">
        <f t="shared" si="5639"/>
        <v>-20000</v>
      </c>
      <c r="BF1492" s="22">
        <f t="shared" si="5640"/>
        <v>0</v>
      </c>
      <c r="BG1492" s="22">
        <f t="shared" si="5641"/>
        <v>0</v>
      </c>
      <c r="BH1492" s="22">
        <f t="shared" si="5642"/>
        <v>0</v>
      </c>
      <c r="BI1492" s="22">
        <f t="shared" si="5643"/>
        <v>0</v>
      </c>
      <c r="BJ1492" s="22">
        <f t="shared" si="5644"/>
        <v>0</v>
      </c>
      <c r="BK1492" s="22">
        <f t="shared" si="5645"/>
        <v>0</v>
      </c>
      <c r="BL1492" s="22">
        <f t="shared" si="5646"/>
        <v>0</v>
      </c>
      <c r="BM1492" s="22">
        <f t="shared" si="5647"/>
        <v>0</v>
      </c>
      <c r="BN1492" s="22">
        <f t="shared" si="5648"/>
        <v>0</v>
      </c>
      <c r="BO1492" s="22">
        <f t="shared" si="5649"/>
        <v>0</v>
      </c>
      <c r="BP1492" s="22">
        <f t="shared" si="5650"/>
        <v>0</v>
      </c>
      <c r="BQ1492" s="22">
        <f t="shared" si="5651"/>
        <v>0</v>
      </c>
      <c r="BR1492" s="22">
        <f t="shared" si="5652"/>
        <v>0</v>
      </c>
      <c r="BS1492" s="22">
        <f t="shared" si="5653"/>
        <v>0</v>
      </c>
      <c r="BT1492" s="22">
        <f t="shared" si="5654"/>
        <v>0</v>
      </c>
      <c r="BU1492" s="22">
        <f t="shared" si="5655"/>
        <v>0</v>
      </c>
      <c r="BV1492" s="22">
        <f t="shared" si="5656"/>
        <v>0</v>
      </c>
      <c r="BW1492" s="22">
        <f t="shared" si="5657"/>
        <v>0</v>
      </c>
      <c r="BX1492" s="22">
        <f t="shared" si="5658"/>
        <v>0</v>
      </c>
      <c r="BY1492" s="22">
        <f t="shared" si="5659"/>
        <v>0</v>
      </c>
      <c r="BZ1492" s="22">
        <f t="shared" si="5660"/>
        <v>0</v>
      </c>
      <c r="CA1492" s="22">
        <f t="shared" si="5661"/>
        <v>0</v>
      </c>
      <c r="CB1492" s="22">
        <f t="shared" si="5662"/>
        <v>0</v>
      </c>
      <c r="CC1492" s="22">
        <f t="shared" si="5663"/>
        <v>0</v>
      </c>
      <c r="CD1492" s="22">
        <f t="shared" si="5509"/>
        <v>0</v>
      </c>
      <c r="CE1492" s="22">
        <f t="shared" si="5664"/>
        <v>0</v>
      </c>
      <c r="CF1492" s="22"/>
      <c r="CG1492" s="22">
        <f t="shared" si="5510"/>
        <v>0</v>
      </c>
      <c r="CH1492" s="22">
        <f t="shared" si="5665"/>
        <v>0</v>
      </c>
      <c r="CI1492" s="22"/>
      <c r="CJ1492" s="22">
        <f t="shared" si="5511"/>
        <v>0</v>
      </c>
      <c r="CK1492" s="22">
        <f t="shared" si="5665"/>
        <v>0</v>
      </c>
      <c r="CL1492" s="22"/>
      <c r="CM1492" s="22">
        <f t="shared" si="5665"/>
        <v>0</v>
      </c>
      <c r="CN1492" s="15">
        <v>0</v>
      </c>
      <c r="CO1492" s="35"/>
    </row>
    <row r="1493" spans="1:99" ht="31.2" hidden="1" x14ac:dyDescent="0.3">
      <c r="A1493" s="36" t="s">
        <v>837</v>
      </c>
      <c r="B1493" s="16">
        <v>200</v>
      </c>
      <c r="C1493" s="32"/>
      <c r="D1493" s="32"/>
      <c r="E1493" s="33" t="s">
        <v>40</v>
      </c>
      <c r="F1493" s="22"/>
      <c r="G1493" s="22"/>
      <c r="H1493" s="22"/>
      <c r="I1493" s="22"/>
      <c r="J1493" s="22"/>
      <c r="K1493" s="22"/>
      <c r="L1493" s="22"/>
      <c r="M1493" s="22"/>
      <c r="N1493" s="22"/>
      <c r="O1493" s="22"/>
      <c r="P1493" s="22"/>
      <c r="Q1493" s="22"/>
      <c r="R1493" s="22"/>
      <c r="S1493" s="22"/>
      <c r="T1493" s="22"/>
      <c r="U1493" s="22"/>
      <c r="V1493" s="22"/>
      <c r="W1493" s="22"/>
      <c r="X1493" s="22"/>
      <c r="Y1493" s="22"/>
      <c r="Z1493" s="22"/>
      <c r="AA1493" s="22"/>
      <c r="AB1493" s="22"/>
      <c r="AC1493" s="22"/>
      <c r="AD1493" s="22"/>
      <c r="AE1493" s="22"/>
      <c r="AF1493" s="22"/>
      <c r="AG1493" s="22"/>
      <c r="AH1493" s="22"/>
      <c r="AI1493" s="22"/>
      <c r="AJ1493" s="22"/>
      <c r="AK1493" s="22"/>
      <c r="AL1493" s="22"/>
      <c r="AM1493" s="22"/>
      <c r="AN1493" s="22"/>
      <c r="AO1493" s="22"/>
      <c r="AP1493" s="22"/>
      <c r="AQ1493" s="22"/>
      <c r="AR1493" s="22"/>
      <c r="AS1493" s="22"/>
      <c r="AT1493" s="22"/>
      <c r="AU1493" s="22"/>
      <c r="AV1493" s="22"/>
      <c r="AW1493" s="22"/>
      <c r="AX1493" s="22"/>
      <c r="AY1493" s="22">
        <f t="shared" si="5633"/>
        <v>20000</v>
      </c>
      <c r="AZ1493" s="22">
        <f t="shared" si="5634"/>
        <v>0</v>
      </c>
      <c r="BA1493" s="22">
        <f t="shared" si="5635"/>
        <v>0</v>
      </c>
      <c r="BB1493" s="22">
        <f t="shared" si="5636"/>
        <v>20000</v>
      </c>
      <c r="BC1493" s="22">
        <f t="shared" si="5637"/>
        <v>0</v>
      </c>
      <c r="BD1493" s="22">
        <f t="shared" si="5638"/>
        <v>0</v>
      </c>
      <c r="BE1493" s="22">
        <f t="shared" si="5639"/>
        <v>-20000</v>
      </c>
      <c r="BF1493" s="22">
        <f t="shared" si="5640"/>
        <v>0</v>
      </c>
      <c r="BG1493" s="22">
        <f t="shared" si="5641"/>
        <v>0</v>
      </c>
      <c r="BH1493" s="22">
        <f t="shared" si="5642"/>
        <v>0</v>
      </c>
      <c r="BI1493" s="22">
        <f t="shared" si="5643"/>
        <v>0</v>
      </c>
      <c r="BJ1493" s="22">
        <f t="shared" si="5644"/>
        <v>0</v>
      </c>
      <c r="BK1493" s="22">
        <f t="shared" si="5645"/>
        <v>0</v>
      </c>
      <c r="BL1493" s="22">
        <f t="shared" si="5646"/>
        <v>0</v>
      </c>
      <c r="BM1493" s="22">
        <f t="shared" si="5647"/>
        <v>0</v>
      </c>
      <c r="BN1493" s="22">
        <f t="shared" si="5648"/>
        <v>0</v>
      </c>
      <c r="BO1493" s="22">
        <f t="shared" si="5649"/>
        <v>0</v>
      </c>
      <c r="BP1493" s="22">
        <f t="shared" si="5650"/>
        <v>0</v>
      </c>
      <c r="BQ1493" s="22">
        <f t="shared" si="5651"/>
        <v>0</v>
      </c>
      <c r="BR1493" s="22">
        <f t="shared" si="5652"/>
        <v>0</v>
      </c>
      <c r="BS1493" s="22">
        <f t="shared" si="5653"/>
        <v>0</v>
      </c>
      <c r="BT1493" s="22">
        <f t="shared" si="5654"/>
        <v>0</v>
      </c>
      <c r="BU1493" s="22">
        <f t="shared" si="5655"/>
        <v>0</v>
      </c>
      <c r="BV1493" s="22">
        <f t="shared" si="5656"/>
        <v>0</v>
      </c>
      <c r="BW1493" s="22">
        <f t="shared" si="5657"/>
        <v>0</v>
      </c>
      <c r="BX1493" s="22">
        <f t="shared" si="5658"/>
        <v>0</v>
      </c>
      <c r="BY1493" s="22">
        <f t="shared" si="5659"/>
        <v>0</v>
      </c>
      <c r="BZ1493" s="22">
        <f t="shared" si="5660"/>
        <v>0</v>
      </c>
      <c r="CA1493" s="22">
        <f t="shared" si="5661"/>
        <v>0</v>
      </c>
      <c r="CB1493" s="22">
        <f t="shared" si="5662"/>
        <v>0</v>
      </c>
      <c r="CC1493" s="22">
        <f t="shared" si="5663"/>
        <v>0</v>
      </c>
      <c r="CD1493" s="22">
        <f t="shared" si="5509"/>
        <v>0</v>
      </c>
      <c r="CE1493" s="22">
        <f t="shared" si="5664"/>
        <v>0</v>
      </c>
      <c r="CF1493" s="22"/>
      <c r="CG1493" s="22">
        <f t="shared" si="5510"/>
        <v>0</v>
      </c>
      <c r="CH1493" s="22">
        <f t="shared" si="5665"/>
        <v>0</v>
      </c>
      <c r="CI1493" s="22"/>
      <c r="CJ1493" s="22">
        <f t="shared" si="5511"/>
        <v>0</v>
      </c>
      <c r="CK1493" s="22">
        <f t="shared" si="5665"/>
        <v>0</v>
      </c>
      <c r="CL1493" s="22"/>
      <c r="CM1493" s="22">
        <f t="shared" si="5665"/>
        <v>0</v>
      </c>
      <c r="CN1493" s="15">
        <v>0</v>
      </c>
      <c r="CO1493" s="35"/>
    </row>
    <row r="1494" spans="1:99" ht="46.8" hidden="1" x14ac:dyDescent="0.3">
      <c r="A1494" s="36" t="s">
        <v>837</v>
      </c>
      <c r="B1494" s="16">
        <v>240</v>
      </c>
      <c r="C1494" s="32"/>
      <c r="D1494" s="32"/>
      <c r="E1494" s="33" t="s">
        <v>41</v>
      </c>
      <c r="F1494" s="22"/>
      <c r="G1494" s="22"/>
      <c r="H1494" s="22"/>
      <c r="I1494" s="22"/>
      <c r="J1494" s="22"/>
      <c r="K1494" s="22"/>
      <c r="L1494" s="22"/>
      <c r="M1494" s="22"/>
      <c r="N1494" s="22"/>
      <c r="O1494" s="22"/>
      <c r="P1494" s="22"/>
      <c r="Q1494" s="22"/>
      <c r="R1494" s="22"/>
      <c r="S1494" s="22"/>
      <c r="T1494" s="22"/>
      <c r="U1494" s="22"/>
      <c r="V1494" s="22"/>
      <c r="W1494" s="22"/>
      <c r="X1494" s="22"/>
      <c r="Y1494" s="22"/>
      <c r="Z1494" s="22"/>
      <c r="AA1494" s="22"/>
      <c r="AB1494" s="22"/>
      <c r="AC1494" s="22"/>
      <c r="AD1494" s="22"/>
      <c r="AE1494" s="22"/>
      <c r="AF1494" s="22"/>
      <c r="AG1494" s="22"/>
      <c r="AH1494" s="22"/>
      <c r="AI1494" s="22"/>
      <c r="AJ1494" s="22"/>
      <c r="AK1494" s="22"/>
      <c r="AL1494" s="22"/>
      <c r="AM1494" s="22"/>
      <c r="AN1494" s="22"/>
      <c r="AO1494" s="22"/>
      <c r="AP1494" s="22"/>
      <c r="AQ1494" s="22"/>
      <c r="AR1494" s="22"/>
      <c r="AS1494" s="22"/>
      <c r="AT1494" s="22"/>
      <c r="AU1494" s="22"/>
      <c r="AV1494" s="22"/>
      <c r="AW1494" s="22"/>
      <c r="AX1494" s="22"/>
      <c r="AY1494" s="22">
        <f t="shared" si="5633"/>
        <v>20000</v>
      </c>
      <c r="AZ1494" s="22">
        <f t="shared" si="5634"/>
        <v>0</v>
      </c>
      <c r="BA1494" s="22">
        <f t="shared" si="5635"/>
        <v>0</v>
      </c>
      <c r="BB1494" s="22">
        <f t="shared" si="5636"/>
        <v>20000</v>
      </c>
      <c r="BC1494" s="22">
        <f t="shared" si="5637"/>
        <v>0</v>
      </c>
      <c r="BD1494" s="22">
        <f t="shared" si="5638"/>
        <v>0</v>
      </c>
      <c r="BE1494" s="22">
        <f t="shared" si="5639"/>
        <v>-20000</v>
      </c>
      <c r="BF1494" s="22">
        <f t="shared" si="5640"/>
        <v>0</v>
      </c>
      <c r="BG1494" s="22">
        <f t="shared" si="5641"/>
        <v>0</v>
      </c>
      <c r="BH1494" s="22">
        <f t="shared" si="5642"/>
        <v>0</v>
      </c>
      <c r="BI1494" s="22">
        <f t="shared" si="5643"/>
        <v>0</v>
      </c>
      <c r="BJ1494" s="22">
        <f t="shared" si="5644"/>
        <v>0</v>
      </c>
      <c r="BK1494" s="22">
        <f t="shared" si="5645"/>
        <v>0</v>
      </c>
      <c r="BL1494" s="22">
        <f t="shared" si="5646"/>
        <v>0</v>
      </c>
      <c r="BM1494" s="22">
        <f t="shared" si="5647"/>
        <v>0</v>
      </c>
      <c r="BN1494" s="22">
        <f t="shared" si="5648"/>
        <v>0</v>
      </c>
      <c r="BO1494" s="22">
        <f t="shared" si="5649"/>
        <v>0</v>
      </c>
      <c r="BP1494" s="22">
        <f t="shared" si="5650"/>
        <v>0</v>
      </c>
      <c r="BQ1494" s="22">
        <f t="shared" si="5651"/>
        <v>0</v>
      </c>
      <c r="BR1494" s="22">
        <f t="shared" si="5652"/>
        <v>0</v>
      </c>
      <c r="BS1494" s="22">
        <f t="shared" si="5653"/>
        <v>0</v>
      </c>
      <c r="BT1494" s="22">
        <f t="shared" si="5654"/>
        <v>0</v>
      </c>
      <c r="BU1494" s="22">
        <f t="shared" si="5655"/>
        <v>0</v>
      </c>
      <c r="BV1494" s="22">
        <f t="shared" si="5656"/>
        <v>0</v>
      </c>
      <c r="BW1494" s="22">
        <f t="shared" si="5657"/>
        <v>0</v>
      </c>
      <c r="BX1494" s="22">
        <f t="shared" si="5658"/>
        <v>0</v>
      </c>
      <c r="BY1494" s="22">
        <f t="shared" si="5659"/>
        <v>0</v>
      </c>
      <c r="BZ1494" s="22">
        <f t="shared" si="5660"/>
        <v>0</v>
      </c>
      <c r="CA1494" s="22">
        <f t="shared" si="5661"/>
        <v>0</v>
      </c>
      <c r="CB1494" s="22">
        <f t="shared" si="5662"/>
        <v>0</v>
      </c>
      <c r="CC1494" s="22">
        <f t="shared" si="5663"/>
        <v>0</v>
      </c>
      <c r="CD1494" s="22">
        <f t="shared" si="5509"/>
        <v>0</v>
      </c>
      <c r="CE1494" s="22">
        <f t="shared" si="5664"/>
        <v>0</v>
      </c>
      <c r="CF1494" s="22"/>
      <c r="CG1494" s="22">
        <f t="shared" si="5510"/>
        <v>0</v>
      </c>
      <c r="CH1494" s="22">
        <f t="shared" si="5665"/>
        <v>0</v>
      </c>
      <c r="CI1494" s="22"/>
      <c r="CJ1494" s="22">
        <f t="shared" si="5511"/>
        <v>0</v>
      </c>
      <c r="CK1494" s="22">
        <f t="shared" si="5665"/>
        <v>0</v>
      </c>
      <c r="CL1494" s="22"/>
      <c r="CM1494" s="22">
        <f t="shared" si="5665"/>
        <v>0</v>
      </c>
      <c r="CN1494" s="15">
        <v>0</v>
      </c>
      <c r="CO1494" s="35"/>
    </row>
    <row r="1495" spans="1:99" hidden="1" x14ac:dyDescent="0.3">
      <c r="A1495" s="36" t="s">
        <v>837</v>
      </c>
      <c r="B1495" s="16">
        <v>240</v>
      </c>
      <c r="C1495" s="32" t="s">
        <v>66</v>
      </c>
      <c r="D1495" s="32" t="s">
        <v>67</v>
      </c>
      <c r="E1495" s="33" t="s">
        <v>68</v>
      </c>
      <c r="F1495" s="22"/>
      <c r="G1495" s="22"/>
      <c r="H1495" s="22"/>
      <c r="I1495" s="22"/>
      <c r="J1495" s="22"/>
      <c r="K1495" s="22"/>
      <c r="L1495" s="22"/>
      <c r="M1495" s="22"/>
      <c r="N1495" s="22"/>
      <c r="O1495" s="22"/>
      <c r="P1495" s="22"/>
      <c r="Q1495" s="22"/>
      <c r="R1495" s="22"/>
      <c r="S1495" s="22"/>
      <c r="T1495" s="22"/>
      <c r="U1495" s="22"/>
      <c r="V1495" s="22"/>
      <c r="W1495" s="22"/>
      <c r="X1495" s="22"/>
      <c r="Y1495" s="22"/>
      <c r="Z1495" s="22"/>
      <c r="AA1495" s="22"/>
      <c r="AB1495" s="22"/>
      <c r="AC1495" s="22"/>
      <c r="AD1495" s="22"/>
      <c r="AE1495" s="22"/>
      <c r="AF1495" s="22"/>
      <c r="AG1495" s="22"/>
      <c r="AH1495" s="22"/>
      <c r="AI1495" s="22"/>
      <c r="AJ1495" s="22"/>
      <c r="AK1495" s="22"/>
      <c r="AL1495" s="22"/>
      <c r="AM1495" s="22"/>
      <c r="AN1495" s="22"/>
      <c r="AO1495" s="22"/>
      <c r="AP1495" s="22"/>
      <c r="AQ1495" s="22"/>
      <c r="AR1495" s="22"/>
      <c r="AS1495" s="22"/>
      <c r="AT1495" s="22"/>
      <c r="AU1495" s="22"/>
      <c r="AV1495" s="22"/>
      <c r="AW1495" s="22"/>
      <c r="AX1495" s="22"/>
      <c r="AY1495" s="22">
        <v>20000</v>
      </c>
      <c r="AZ1495" s="22"/>
      <c r="BA1495" s="22"/>
      <c r="BB1495" s="22">
        <f t="shared" si="5636"/>
        <v>20000</v>
      </c>
      <c r="BC1495" s="22">
        <f t="shared" si="5637"/>
        <v>0</v>
      </c>
      <c r="BD1495" s="22">
        <f t="shared" si="5638"/>
        <v>0</v>
      </c>
      <c r="BE1495" s="22">
        <v>-20000</v>
      </c>
      <c r="BF1495" s="22"/>
      <c r="BG1495" s="22"/>
      <c r="BH1495" s="22">
        <f t="shared" si="5642"/>
        <v>0</v>
      </c>
      <c r="BI1495" s="22">
        <f t="shared" si="5643"/>
        <v>0</v>
      </c>
      <c r="BJ1495" s="22">
        <f t="shared" si="5644"/>
        <v>0</v>
      </c>
      <c r="BK1495" s="22"/>
      <c r="BL1495" s="22"/>
      <c r="BM1495" s="22"/>
      <c r="BN1495" s="22">
        <f t="shared" si="5648"/>
        <v>0</v>
      </c>
      <c r="BO1495" s="22">
        <f t="shared" si="5649"/>
        <v>0</v>
      </c>
      <c r="BP1495" s="22">
        <f t="shared" si="5650"/>
        <v>0</v>
      </c>
      <c r="BQ1495" s="22"/>
      <c r="BR1495" s="22"/>
      <c r="BS1495" s="22">
        <f t="shared" si="5653"/>
        <v>0</v>
      </c>
      <c r="BT1495" s="22">
        <f t="shared" si="5654"/>
        <v>0</v>
      </c>
      <c r="BU1495" s="22">
        <f t="shared" si="5655"/>
        <v>0</v>
      </c>
      <c r="BV1495" s="22"/>
      <c r="BW1495" s="22"/>
      <c r="BX1495" s="22">
        <f t="shared" si="5658"/>
        <v>0</v>
      </c>
      <c r="BY1495" s="22">
        <f t="shared" si="5659"/>
        <v>0</v>
      </c>
      <c r="BZ1495" s="22">
        <f t="shared" si="5660"/>
        <v>0</v>
      </c>
      <c r="CA1495" s="22"/>
      <c r="CB1495" s="22"/>
      <c r="CC1495" s="22"/>
      <c r="CD1495" s="22">
        <f t="shared" si="5509"/>
        <v>0</v>
      </c>
      <c r="CE1495" s="22"/>
      <c r="CF1495" s="22"/>
      <c r="CG1495" s="22">
        <f t="shared" si="5510"/>
        <v>0</v>
      </c>
      <c r="CH1495" s="22"/>
      <c r="CI1495" s="22"/>
      <c r="CJ1495" s="22">
        <f t="shared" si="5511"/>
        <v>0</v>
      </c>
      <c r="CK1495" s="22"/>
      <c r="CL1495" s="22"/>
      <c r="CM1495" s="22"/>
      <c r="CN1495" s="15">
        <v>0</v>
      </c>
      <c r="CO1495" s="35"/>
    </row>
    <row r="1496" spans="1:99" ht="31.2" x14ac:dyDescent="0.3">
      <c r="A1496" s="36" t="s">
        <v>839</v>
      </c>
      <c r="B1496" s="16"/>
      <c r="C1496" s="32"/>
      <c r="D1496" s="32"/>
      <c r="E1496" s="33" t="s">
        <v>840</v>
      </c>
      <c r="F1496" s="22"/>
      <c r="G1496" s="22"/>
      <c r="H1496" s="22"/>
      <c r="I1496" s="22"/>
      <c r="J1496" s="22"/>
      <c r="K1496" s="22"/>
      <c r="L1496" s="22"/>
      <c r="M1496" s="22"/>
      <c r="N1496" s="22"/>
      <c r="O1496" s="22"/>
      <c r="P1496" s="22"/>
      <c r="Q1496" s="22"/>
      <c r="R1496" s="22"/>
      <c r="S1496" s="22"/>
      <c r="T1496" s="22"/>
      <c r="U1496" s="22"/>
      <c r="V1496" s="22"/>
      <c r="W1496" s="22"/>
      <c r="X1496" s="22"/>
      <c r="Y1496" s="22"/>
      <c r="Z1496" s="22"/>
      <c r="AA1496" s="22"/>
      <c r="AB1496" s="22"/>
      <c r="AC1496" s="22"/>
      <c r="AD1496" s="22"/>
      <c r="AE1496" s="22"/>
      <c r="AF1496" s="22"/>
      <c r="AG1496" s="22"/>
      <c r="AH1496" s="22"/>
      <c r="AI1496" s="22"/>
      <c r="AJ1496" s="22"/>
      <c r="AK1496" s="22"/>
      <c r="AL1496" s="22"/>
      <c r="AM1496" s="22"/>
      <c r="AN1496" s="22"/>
      <c r="AO1496" s="22"/>
      <c r="AP1496" s="22"/>
      <c r="AQ1496" s="22"/>
      <c r="AR1496" s="22"/>
      <c r="AS1496" s="22"/>
      <c r="AT1496" s="22"/>
      <c r="AU1496" s="22"/>
      <c r="AV1496" s="22"/>
      <c r="AW1496" s="22"/>
      <c r="AX1496" s="22"/>
      <c r="AY1496" s="22">
        <f t="shared" si="5633"/>
        <v>0</v>
      </c>
      <c r="AZ1496" s="22">
        <f t="shared" si="5634"/>
        <v>37278.684999999998</v>
      </c>
      <c r="BA1496" s="22">
        <f t="shared" si="5635"/>
        <v>0</v>
      </c>
      <c r="BB1496" s="22">
        <f t="shared" si="5636"/>
        <v>0</v>
      </c>
      <c r="BC1496" s="22">
        <f t="shared" si="5637"/>
        <v>37278.684999999998</v>
      </c>
      <c r="BD1496" s="22">
        <f t="shared" si="5638"/>
        <v>0</v>
      </c>
      <c r="BE1496" s="22">
        <f t="shared" si="5639"/>
        <v>0</v>
      </c>
      <c r="BF1496" s="22">
        <f t="shared" si="5640"/>
        <v>0</v>
      </c>
      <c r="BG1496" s="22">
        <f t="shared" si="5641"/>
        <v>0</v>
      </c>
      <c r="BH1496" s="22">
        <f t="shared" si="5642"/>
        <v>0</v>
      </c>
      <c r="BI1496" s="22">
        <f t="shared" si="5643"/>
        <v>37278.684999999998</v>
      </c>
      <c r="BJ1496" s="22">
        <f t="shared" si="5644"/>
        <v>0</v>
      </c>
      <c r="BK1496" s="22">
        <f t="shared" si="5645"/>
        <v>0</v>
      </c>
      <c r="BL1496" s="22">
        <f t="shared" si="5646"/>
        <v>0</v>
      </c>
      <c r="BM1496" s="22">
        <f t="shared" si="5647"/>
        <v>0</v>
      </c>
      <c r="BN1496" s="22">
        <f t="shared" si="5648"/>
        <v>0</v>
      </c>
      <c r="BO1496" s="22">
        <f t="shared" si="5649"/>
        <v>37278.684999999998</v>
      </c>
      <c r="BP1496" s="22">
        <f t="shared" si="5650"/>
        <v>0</v>
      </c>
      <c r="BQ1496" s="22">
        <f t="shared" si="5651"/>
        <v>0</v>
      </c>
      <c r="BR1496" s="22">
        <f t="shared" si="5652"/>
        <v>0</v>
      </c>
      <c r="BS1496" s="22">
        <f t="shared" si="5653"/>
        <v>0</v>
      </c>
      <c r="BT1496" s="22">
        <f t="shared" si="5654"/>
        <v>37278.684999999998</v>
      </c>
      <c r="BU1496" s="22">
        <f t="shared" si="5655"/>
        <v>0</v>
      </c>
      <c r="BV1496" s="22">
        <f t="shared" si="5656"/>
        <v>0</v>
      </c>
      <c r="BW1496" s="22">
        <f t="shared" si="5657"/>
        <v>0</v>
      </c>
      <c r="BX1496" s="22">
        <f t="shared" si="5658"/>
        <v>0</v>
      </c>
      <c r="BY1496" s="22">
        <f t="shared" si="5659"/>
        <v>37278.684999999998</v>
      </c>
      <c r="BZ1496" s="22">
        <f t="shared" si="5660"/>
        <v>0</v>
      </c>
      <c r="CA1496" s="22">
        <f t="shared" si="5661"/>
        <v>0</v>
      </c>
      <c r="CB1496" s="22">
        <f t="shared" si="5662"/>
        <v>0</v>
      </c>
      <c r="CC1496" s="22">
        <f t="shared" si="5663"/>
        <v>0</v>
      </c>
      <c r="CD1496" s="22">
        <f t="shared" si="5509"/>
        <v>0</v>
      </c>
      <c r="CE1496" s="22">
        <f t="shared" si="5664"/>
        <v>0</v>
      </c>
      <c r="CF1496" s="34">
        <f t="shared" ref="CF1496:CF1511" si="5666">CD1496+CE1496</f>
        <v>0</v>
      </c>
      <c r="CG1496" s="22">
        <f t="shared" si="5510"/>
        <v>37278.684999999998</v>
      </c>
      <c r="CH1496" s="22">
        <f t="shared" si="5665"/>
        <v>0</v>
      </c>
      <c r="CI1496" s="22">
        <f t="shared" ref="CI1496:CI1511" si="5667">CG1496+CH1496</f>
        <v>37278.684999999998</v>
      </c>
      <c r="CJ1496" s="22">
        <f t="shared" si="5511"/>
        <v>0</v>
      </c>
      <c r="CK1496" s="22">
        <f t="shared" si="5665"/>
        <v>0</v>
      </c>
      <c r="CL1496" s="22">
        <f t="shared" ref="CL1496:CL1511" si="5668">CJ1496+CK1496</f>
        <v>0</v>
      </c>
      <c r="CM1496" s="22">
        <f t="shared" si="5665"/>
        <v>0</v>
      </c>
      <c r="CN1496" s="15"/>
      <c r="CO1496" s="35"/>
    </row>
    <row r="1497" spans="1:99" ht="62.4" x14ac:dyDescent="0.3">
      <c r="A1497" s="36" t="s">
        <v>841</v>
      </c>
      <c r="B1497" s="16"/>
      <c r="C1497" s="32"/>
      <c r="D1497" s="32"/>
      <c r="E1497" s="33" t="s">
        <v>842</v>
      </c>
      <c r="F1497" s="22"/>
      <c r="G1497" s="22"/>
      <c r="H1497" s="22"/>
      <c r="I1497" s="22"/>
      <c r="J1497" s="22"/>
      <c r="K1497" s="22"/>
      <c r="L1497" s="22"/>
      <c r="M1497" s="22"/>
      <c r="N1497" s="22"/>
      <c r="O1497" s="22"/>
      <c r="P1497" s="22"/>
      <c r="Q1497" s="22"/>
      <c r="R1497" s="22"/>
      <c r="S1497" s="22"/>
      <c r="T1497" s="22"/>
      <c r="U1497" s="22"/>
      <c r="V1497" s="22"/>
      <c r="W1497" s="22"/>
      <c r="X1497" s="22"/>
      <c r="Y1497" s="22"/>
      <c r="Z1497" s="22"/>
      <c r="AA1497" s="22"/>
      <c r="AB1497" s="22"/>
      <c r="AC1497" s="22"/>
      <c r="AD1497" s="22"/>
      <c r="AE1497" s="22"/>
      <c r="AF1497" s="22"/>
      <c r="AG1497" s="22"/>
      <c r="AH1497" s="22"/>
      <c r="AI1497" s="22"/>
      <c r="AJ1497" s="22"/>
      <c r="AK1497" s="22"/>
      <c r="AL1497" s="22"/>
      <c r="AM1497" s="22"/>
      <c r="AN1497" s="22"/>
      <c r="AO1497" s="22"/>
      <c r="AP1497" s="22"/>
      <c r="AQ1497" s="22"/>
      <c r="AR1497" s="22"/>
      <c r="AS1497" s="22"/>
      <c r="AT1497" s="22"/>
      <c r="AU1497" s="22"/>
      <c r="AV1497" s="22"/>
      <c r="AW1497" s="22"/>
      <c r="AX1497" s="22"/>
      <c r="AY1497" s="22">
        <f t="shared" si="5633"/>
        <v>0</v>
      </c>
      <c r="AZ1497" s="22">
        <f t="shared" si="5634"/>
        <v>37278.684999999998</v>
      </c>
      <c r="BA1497" s="22">
        <f t="shared" si="5635"/>
        <v>0</v>
      </c>
      <c r="BB1497" s="22">
        <f t="shared" si="5636"/>
        <v>0</v>
      </c>
      <c r="BC1497" s="22">
        <f t="shared" si="5637"/>
        <v>37278.684999999998</v>
      </c>
      <c r="BD1497" s="22">
        <f t="shared" si="5638"/>
        <v>0</v>
      </c>
      <c r="BE1497" s="22">
        <f t="shared" si="5639"/>
        <v>0</v>
      </c>
      <c r="BF1497" s="22">
        <f t="shared" si="5640"/>
        <v>0</v>
      </c>
      <c r="BG1497" s="22">
        <f t="shared" si="5641"/>
        <v>0</v>
      </c>
      <c r="BH1497" s="22">
        <f t="shared" si="5642"/>
        <v>0</v>
      </c>
      <c r="BI1497" s="22">
        <f t="shared" si="5643"/>
        <v>37278.684999999998</v>
      </c>
      <c r="BJ1497" s="22">
        <f t="shared" si="5644"/>
        <v>0</v>
      </c>
      <c r="BK1497" s="22">
        <f t="shared" si="5645"/>
        <v>0</v>
      </c>
      <c r="BL1497" s="22">
        <f t="shared" si="5646"/>
        <v>0</v>
      </c>
      <c r="BM1497" s="22">
        <f t="shared" si="5647"/>
        <v>0</v>
      </c>
      <c r="BN1497" s="22">
        <f t="shared" si="5648"/>
        <v>0</v>
      </c>
      <c r="BO1497" s="22">
        <f t="shared" si="5649"/>
        <v>37278.684999999998</v>
      </c>
      <c r="BP1497" s="22">
        <f t="shared" si="5650"/>
        <v>0</v>
      </c>
      <c r="BQ1497" s="22">
        <f t="shared" si="5651"/>
        <v>0</v>
      </c>
      <c r="BR1497" s="22">
        <f t="shared" si="5652"/>
        <v>0</v>
      </c>
      <c r="BS1497" s="22">
        <f t="shared" si="5653"/>
        <v>0</v>
      </c>
      <c r="BT1497" s="22">
        <f t="shared" si="5654"/>
        <v>37278.684999999998</v>
      </c>
      <c r="BU1497" s="22">
        <f t="shared" si="5655"/>
        <v>0</v>
      </c>
      <c r="BV1497" s="22">
        <f t="shared" si="5656"/>
        <v>0</v>
      </c>
      <c r="BW1497" s="22">
        <f t="shared" si="5657"/>
        <v>0</v>
      </c>
      <c r="BX1497" s="22">
        <f t="shared" si="5658"/>
        <v>0</v>
      </c>
      <c r="BY1497" s="22">
        <f t="shared" si="5659"/>
        <v>37278.684999999998</v>
      </c>
      <c r="BZ1497" s="22">
        <f t="shared" si="5660"/>
        <v>0</v>
      </c>
      <c r="CA1497" s="22">
        <f t="shared" si="5661"/>
        <v>0</v>
      </c>
      <c r="CB1497" s="22">
        <f t="shared" si="5662"/>
        <v>0</v>
      </c>
      <c r="CC1497" s="22">
        <f t="shared" si="5663"/>
        <v>0</v>
      </c>
      <c r="CD1497" s="22">
        <f t="shared" si="5509"/>
        <v>0</v>
      </c>
      <c r="CE1497" s="22">
        <f t="shared" si="5664"/>
        <v>0</v>
      </c>
      <c r="CF1497" s="34">
        <f t="shared" si="5666"/>
        <v>0</v>
      </c>
      <c r="CG1497" s="22">
        <f t="shared" si="5510"/>
        <v>37278.684999999998</v>
      </c>
      <c r="CH1497" s="22">
        <f t="shared" si="5665"/>
        <v>0</v>
      </c>
      <c r="CI1497" s="22">
        <f t="shared" si="5667"/>
        <v>37278.684999999998</v>
      </c>
      <c r="CJ1497" s="22">
        <f t="shared" si="5511"/>
        <v>0</v>
      </c>
      <c r="CK1497" s="22">
        <f t="shared" si="5665"/>
        <v>0</v>
      </c>
      <c r="CL1497" s="22">
        <f t="shared" si="5668"/>
        <v>0</v>
      </c>
      <c r="CM1497" s="22">
        <f t="shared" si="5665"/>
        <v>0</v>
      </c>
      <c r="CN1497" s="15"/>
      <c r="CO1497" s="35"/>
    </row>
    <row r="1498" spans="1:99" ht="31.2" x14ac:dyDescent="0.3">
      <c r="A1498" s="36" t="s">
        <v>841</v>
      </c>
      <c r="B1498" s="16">
        <v>200</v>
      </c>
      <c r="C1498" s="32"/>
      <c r="D1498" s="32"/>
      <c r="E1498" s="33" t="s">
        <v>40</v>
      </c>
      <c r="F1498" s="22"/>
      <c r="G1498" s="22"/>
      <c r="H1498" s="22"/>
      <c r="I1498" s="22"/>
      <c r="J1498" s="22"/>
      <c r="K1498" s="22"/>
      <c r="L1498" s="22"/>
      <c r="M1498" s="22"/>
      <c r="N1498" s="22"/>
      <c r="O1498" s="22"/>
      <c r="P1498" s="22"/>
      <c r="Q1498" s="22"/>
      <c r="R1498" s="22"/>
      <c r="S1498" s="22"/>
      <c r="T1498" s="22"/>
      <c r="U1498" s="22"/>
      <c r="V1498" s="22"/>
      <c r="W1498" s="22"/>
      <c r="X1498" s="22"/>
      <c r="Y1498" s="22"/>
      <c r="Z1498" s="22"/>
      <c r="AA1498" s="22"/>
      <c r="AB1498" s="22"/>
      <c r="AC1498" s="22"/>
      <c r="AD1498" s="22"/>
      <c r="AE1498" s="22"/>
      <c r="AF1498" s="22"/>
      <c r="AG1498" s="22"/>
      <c r="AH1498" s="22"/>
      <c r="AI1498" s="22"/>
      <c r="AJ1498" s="22"/>
      <c r="AK1498" s="22"/>
      <c r="AL1498" s="22"/>
      <c r="AM1498" s="22"/>
      <c r="AN1498" s="22"/>
      <c r="AO1498" s="22"/>
      <c r="AP1498" s="22"/>
      <c r="AQ1498" s="22"/>
      <c r="AR1498" s="22"/>
      <c r="AS1498" s="22"/>
      <c r="AT1498" s="22"/>
      <c r="AU1498" s="22"/>
      <c r="AV1498" s="22"/>
      <c r="AW1498" s="22"/>
      <c r="AX1498" s="22"/>
      <c r="AY1498" s="22">
        <f t="shared" si="5633"/>
        <v>0</v>
      </c>
      <c r="AZ1498" s="22">
        <f t="shared" si="5634"/>
        <v>37278.684999999998</v>
      </c>
      <c r="BA1498" s="22">
        <f t="shared" si="5635"/>
        <v>0</v>
      </c>
      <c r="BB1498" s="22">
        <f t="shared" si="5636"/>
        <v>0</v>
      </c>
      <c r="BC1498" s="22">
        <f t="shared" si="5637"/>
        <v>37278.684999999998</v>
      </c>
      <c r="BD1498" s="22">
        <f t="shared" si="5638"/>
        <v>0</v>
      </c>
      <c r="BE1498" s="22">
        <f t="shared" si="5639"/>
        <v>0</v>
      </c>
      <c r="BF1498" s="22">
        <f t="shared" si="5640"/>
        <v>0</v>
      </c>
      <c r="BG1498" s="22">
        <f t="shared" si="5641"/>
        <v>0</v>
      </c>
      <c r="BH1498" s="22">
        <f t="shared" si="5642"/>
        <v>0</v>
      </c>
      <c r="BI1498" s="22">
        <f t="shared" si="5643"/>
        <v>37278.684999999998</v>
      </c>
      <c r="BJ1498" s="22">
        <f t="shared" si="5644"/>
        <v>0</v>
      </c>
      <c r="BK1498" s="22">
        <f t="shared" si="5645"/>
        <v>0</v>
      </c>
      <c r="BL1498" s="22">
        <f t="shared" si="5646"/>
        <v>0</v>
      </c>
      <c r="BM1498" s="22">
        <f t="shared" si="5647"/>
        <v>0</v>
      </c>
      <c r="BN1498" s="22">
        <f t="shared" si="5648"/>
        <v>0</v>
      </c>
      <c r="BO1498" s="22">
        <f t="shared" si="5649"/>
        <v>37278.684999999998</v>
      </c>
      <c r="BP1498" s="22">
        <f t="shared" si="5650"/>
        <v>0</v>
      </c>
      <c r="BQ1498" s="22">
        <f t="shared" si="5651"/>
        <v>0</v>
      </c>
      <c r="BR1498" s="22">
        <f t="shared" si="5652"/>
        <v>0</v>
      </c>
      <c r="BS1498" s="22">
        <f t="shared" si="5653"/>
        <v>0</v>
      </c>
      <c r="BT1498" s="22">
        <f t="shared" si="5654"/>
        <v>37278.684999999998</v>
      </c>
      <c r="BU1498" s="22">
        <f t="shared" si="5655"/>
        <v>0</v>
      </c>
      <c r="BV1498" s="22">
        <f t="shared" si="5656"/>
        <v>0</v>
      </c>
      <c r="BW1498" s="22">
        <f t="shared" si="5657"/>
        <v>0</v>
      </c>
      <c r="BX1498" s="22">
        <f t="shared" si="5658"/>
        <v>0</v>
      </c>
      <c r="BY1498" s="22">
        <f t="shared" si="5659"/>
        <v>37278.684999999998</v>
      </c>
      <c r="BZ1498" s="22">
        <f t="shared" si="5660"/>
        <v>0</v>
      </c>
      <c r="CA1498" s="22">
        <f t="shared" si="5661"/>
        <v>0</v>
      </c>
      <c r="CB1498" s="22">
        <f t="shared" si="5662"/>
        <v>0</v>
      </c>
      <c r="CC1498" s="22">
        <f t="shared" si="5663"/>
        <v>0</v>
      </c>
      <c r="CD1498" s="22">
        <f t="shared" si="5509"/>
        <v>0</v>
      </c>
      <c r="CE1498" s="22">
        <f t="shared" si="5664"/>
        <v>0</v>
      </c>
      <c r="CF1498" s="34">
        <f t="shared" si="5666"/>
        <v>0</v>
      </c>
      <c r="CG1498" s="22">
        <f t="shared" si="5510"/>
        <v>37278.684999999998</v>
      </c>
      <c r="CH1498" s="22">
        <f t="shared" si="5665"/>
        <v>0</v>
      </c>
      <c r="CI1498" s="22">
        <f t="shared" si="5667"/>
        <v>37278.684999999998</v>
      </c>
      <c r="CJ1498" s="22">
        <f t="shared" si="5511"/>
        <v>0</v>
      </c>
      <c r="CK1498" s="22">
        <f t="shared" si="5665"/>
        <v>0</v>
      </c>
      <c r="CL1498" s="22">
        <f t="shared" si="5668"/>
        <v>0</v>
      </c>
      <c r="CM1498" s="22">
        <f t="shared" si="5665"/>
        <v>0</v>
      </c>
      <c r="CN1498" s="15"/>
      <c r="CO1498" s="35"/>
    </row>
    <row r="1499" spans="1:99" ht="46.8" x14ac:dyDescent="0.3">
      <c r="A1499" s="36" t="s">
        <v>841</v>
      </c>
      <c r="B1499" s="16">
        <v>240</v>
      </c>
      <c r="C1499" s="32"/>
      <c r="D1499" s="32"/>
      <c r="E1499" s="33" t="s">
        <v>41</v>
      </c>
      <c r="F1499" s="22"/>
      <c r="G1499" s="22"/>
      <c r="H1499" s="22"/>
      <c r="I1499" s="22"/>
      <c r="J1499" s="22"/>
      <c r="K1499" s="22"/>
      <c r="L1499" s="22"/>
      <c r="M1499" s="22"/>
      <c r="N1499" s="22"/>
      <c r="O1499" s="22"/>
      <c r="P1499" s="22"/>
      <c r="Q1499" s="22"/>
      <c r="R1499" s="22"/>
      <c r="S1499" s="22"/>
      <c r="T1499" s="22"/>
      <c r="U1499" s="22"/>
      <c r="V1499" s="22"/>
      <c r="W1499" s="22"/>
      <c r="X1499" s="22"/>
      <c r="Y1499" s="22"/>
      <c r="Z1499" s="22"/>
      <c r="AA1499" s="22"/>
      <c r="AB1499" s="22"/>
      <c r="AC1499" s="22"/>
      <c r="AD1499" s="22"/>
      <c r="AE1499" s="22"/>
      <c r="AF1499" s="22"/>
      <c r="AG1499" s="22"/>
      <c r="AH1499" s="22"/>
      <c r="AI1499" s="22"/>
      <c r="AJ1499" s="22"/>
      <c r="AK1499" s="22"/>
      <c r="AL1499" s="22"/>
      <c r="AM1499" s="22"/>
      <c r="AN1499" s="22"/>
      <c r="AO1499" s="22"/>
      <c r="AP1499" s="22"/>
      <c r="AQ1499" s="22"/>
      <c r="AR1499" s="22"/>
      <c r="AS1499" s="22"/>
      <c r="AT1499" s="22"/>
      <c r="AU1499" s="22"/>
      <c r="AV1499" s="22"/>
      <c r="AW1499" s="22"/>
      <c r="AX1499" s="22"/>
      <c r="AY1499" s="22">
        <f t="shared" si="5633"/>
        <v>0</v>
      </c>
      <c r="AZ1499" s="22">
        <f t="shared" si="5634"/>
        <v>37278.684999999998</v>
      </c>
      <c r="BA1499" s="22">
        <f t="shared" si="5635"/>
        <v>0</v>
      </c>
      <c r="BB1499" s="22">
        <f t="shared" si="5636"/>
        <v>0</v>
      </c>
      <c r="BC1499" s="22">
        <f t="shared" si="5637"/>
        <v>37278.684999999998</v>
      </c>
      <c r="BD1499" s="22">
        <f t="shared" si="5638"/>
        <v>0</v>
      </c>
      <c r="BE1499" s="22">
        <f t="shared" si="5639"/>
        <v>0</v>
      </c>
      <c r="BF1499" s="22">
        <f t="shared" si="5640"/>
        <v>0</v>
      </c>
      <c r="BG1499" s="22">
        <f t="shared" si="5641"/>
        <v>0</v>
      </c>
      <c r="BH1499" s="22">
        <f t="shared" si="5642"/>
        <v>0</v>
      </c>
      <c r="BI1499" s="22">
        <f t="shared" si="5643"/>
        <v>37278.684999999998</v>
      </c>
      <c r="BJ1499" s="22">
        <f t="shared" si="5644"/>
        <v>0</v>
      </c>
      <c r="BK1499" s="22">
        <f t="shared" si="5645"/>
        <v>0</v>
      </c>
      <c r="BL1499" s="22">
        <f t="shared" si="5646"/>
        <v>0</v>
      </c>
      <c r="BM1499" s="22">
        <f t="shared" si="5647"/>
        <v>0</v>
      </c>
      <c r="BN1499" s="22">
        <f t="shared" si="5648"/>
        <v>0</v>
      </c>
      <c r="BO1499" s="22">
        <f t="shared" si="5649"/>
        <v>37278.684999999998</v>
      </c>
      <c r="BP1499" s="22">
        <f t="shared" si="5650"/>
        <v>0</v>
      </c>
      <c r="BQ1499" s="22">
        <f t="shared" si="5651"/>
        <v>0</v>
      </c>
      <c r="BR1499" s="22">
        <f t="shared" si="5652"/>
        <v>0</v>
      </c>
      <c r="BS1499" s="22">
        <f t="shared" si="5653"/>
        <v>0</v>
      </c>
      <c r="BT1499" s="22">
        <f t="shared" si="5654"/>
        <v>37278.684999999998</v>
      </c>
      <c r="BU1499" s="22">
        <f t="shared" si="5655"/>
        <v>0</v>
      </c>
      <c r="BV1499" s="22">
        <f t="shared" si="5656"/>
        <v>0</v>
      </c>
      <c r="BW1499" s="22">
        <f t="shared" si="5657"/>
        <v>0</v>
      </c>
      <c r="BX1499" s="22">
        <f t="shared" si="5658"/>
        <v>0</v>
      </c>
      <c r="BY1499" s="22">
        <f t="shared" si="5659"/>
        <v>37278.684999999998</v>
      </c>
      <c r="BZ1499" s="22">
        <f t="shared" si="5660"/>
        <v>0</v>
      </c>
      <c r="CA1499" s="22">
        <f t="shared" si="5661"/>
        <v>0</v>
      </c>
      <c r="CB1499" s="22">
        <f t="shared" si="5662"/>
        <v>0</v>
      </c>
      <c r="CC1499" s="22">
        <f t="shared" si="5663"/>
        <v>0</v>
      </c>
      <c r="CD1499" s="22">
        <f t="shared" si="5509"/>
        <v>0</v>
      </c>
      <c r="CE1499" s="22">
        <f t="shared" si="5664"/>
        <v>0</v>
      </c>
      <c r="CF1499" s="34">
        <f t="shared" si="5666"/>
        <v>0</v>
      </c>
      <c r="CG1499" s="22">
        <f t="shared" si="5510"/>
        <v>37278.684999999998</v>
      </c>
      <c r="CH1499" s="22">
        <f t="shared" si="5665"/>
        <v>0</v>
      </c>
      <c r="CI1499" s="22">
        <f t="shared" si="5667"/>
        <v>37278.684999999998</v>
      </c>
      <c r="CJ1499" s="22">
        <f t="shared" si="5511"/>
        <v>0</v>
      </c>
      <c r="CK1499" s="22">
        <f t="shared" si="5665"/>
        <v>0</v>
      </c>
      <c r="CL1499" s="22">
        <f t="shared" si="5668"/>
        <v>0</v>
      </c>
      <c r="CM1499" s="22">
        <f t="shared" si="5665"/>
        <v>0</v>
      </c>
      <c r="CN1499" s="15"/>
      <c r="CO1499" s="35"/>
    </row>
    <row r="1500" spans="1:99" x14ac:dyDescent="0.3">
      <c r="A1500" s="36" t="s">
        <v>841</v>
      </c>
      <c r="B1500" s="16">
        <v>240</v>
      </c>
      <c r="C1500" s="32" t="s">
        <v>66</v>
      </c>
      <c r="D1500" s="32" t="s">
        <v>67</v>
      </c>
      <c r="E1500" s="33" t="s">
        <v>68</v>
      </c>
      <c r="F1500" s="22"/>
      <c r="G1500" s="22"/>
      <c r="H1500" s="22"/>
      <c r="I1500" s="22"/>
      <c r="J1500" s="22"/>
      <c r="K1500" s="22"/>
      <c r="L1500" s="22"/>
      <c r="M1500" s="22"/>
      <c r="N1500" s="22"/>
      <c r="O1500" s="22"/>
      <c r="P1500" s="22"/>
      <c r="Q1500" s="22"/>
      <c r="R1500" s="22"/>
      <c r="S1500" s="22"/>
      <c r="T1500" s="22"/>
      <c r="U1500" s="22"/>
      <c r="V1500" s="22"/>
      <c r="W1500" s="22"/>
      <c r="X1500" s="22"/>
      <c r="Y1500" s="22"/>
      <c r="Z1500" s="22"/>
      <c r="AA1500" s="22"/>
      <c r="AB1500" s="22"/>
      <c r="AC1500" s="22"/>
      <c r="AD1500" s="22"/>
      <c r="AE1500" s="22"/>
      <c r="AF1500" s="22"/>
      <c r="AG1500" s="22"/>
      <c r="AH1500" s="22"/>
      <c r="AI1500" s="22"/>
      <c r="AJ1500" s="22"/>
      <c r="AK1500" s="22"/>
      <c r="AL1500" s="22"/>
      <c r="AM1500" s="22"/>
      <c r="AN1500" s="22"/>
      <c r="AO1500" s="22"/>
      <c r="AP1500" s="22"/>
      <c r="AQ1500" s="22"/>
      <c r="AR1500" s="22"/>
      <c r="AS1500" s="22"/>
      <c r="AT1500" s="22"/>
      <c r="AU1500" s="22"/>
      <c r="AV1500" s="22"/>
      <c r="AW1500" s="22"/>
      <c r="AX1500" s="22"/>
      <c r="AY1500" s="22"/>
      <c r="AZ1500" s="22">
        <v>37278.684999999998</v>
      </c>
      <c r="BA1500" s="22"/>
      <c r="BB1500" s="22">
        <f t="shared" si="5636"/>
        <v>0</v>
      </c>
      <c r="BC1500" s="22">
        <f t="shared" si="5637"/>
        <v>37278.684999999998</v>
      </c>
      <c r="BD1500" s="22">
        <f t="shared" si="5638"/>
        <v>0</v>
      </c>
      <c r="BE1500" s="22"/>
      <c r="BF1500" s="22"/>
      <c r="BG1500" s="22"/>
      <c r="BH1500" s="22">
        <f t="shared" si="5642"/>
        <v>0</v>
      </c>
      <c r="BI1500" s="22">
        <f t="shared" si="5643"/>
        <v>37278.684999999998</v>
      </c>
      <c r="BJ1500" s="22">
        <f t="shared" si="5644"/>
        <v>0</v>
      </c>
      <c r="BK1500" s="22"/>
      <c r="BL1500" s="22"/>
      <c r="BM1500" s="22"/>
      <c r="BN1500" s="22">
        <f t="shared" si="5648"/>
        <v>0</v>
      </c>
      <c r="BO1500" s="22">
        <f t="shared" si="5649"/>
        <v>37278.684999999998</v>
      </c>
      <c r="BP1500" s="22">
        <f t="shared" si="5650"/>
        <v>0</v>
      </c>
      <c r="BQ1500" s="22"/>
      <c r="BR1500" s="22"/>
      <c r="BS1500" s="22">
        <f t="shared" si="5653"/>
        <v>0</v>
      </c>
      <c r="BT1500" s="22">
        <f t="shared" si="5654"/>
        <v>37278.684999999998</v>
      </c>
      <c r="BU1500" s="22">
        <f t="shared" si="5655"/>
        <v>0</v>
      </c>
      <c r="BV1500" s="22"/>
      <c r="BW1500" s="22"/>
      <c r="BX1500" s="22">
        <f t="shared" si="5658"/>
        <v>0</v>
      </c>
      <c r="BY1500" s="22">
        <f t="shared" si="5659"/>
        <v>37278.684999999998</v>
      </c>
      <c r="BZ1500" s="22">
        <f t="shared" si="5660"/>
        <v>0</v>
      </c>
      <c r="CA1500" s="22"/>
      <c r="CB1500" s="22"/>
      <c r="CC1500" s="22"/>
      <c r="CD1500" s="22">
        <f t="shared" si="5509"/>
        <v>0</v>
      </c>
      <c r="CE1500" s="22"/>
      <c r="CF1500" s="34">
        <f t="shared" si="5666"/>
        <v>0</v>
      </c>
      <c r="CG1500" s="22">
        <f t="shared" si="5510"/>
        <v>37278.684999999998</v>
      </c>
      <c r="CH1500" s="22"/>
      <c r="CI1500" s="22">
        <f t="shared" si="5667"/>
        <v>37278.684999999998</v>
      </c>
      <c r="CJ1500" s="22">
        <f t="shared" si="5511"/>
        <v>0</v>
      </c>
      <c r="CK1500" s="22"/>
      <c r="CL1500" s="22">
        <f t="shared" si="5668"/>
        <v>0</v>
      </c>
      <c r="CM1500" s="22"/>
      <c r="CN1500" s="15"/>
      <c r="CO1500" s="35"/>
    </row>
    <row r="1501" spans="1:99" s="24" customFormat="1" ht="62.4" x14ac:dyDescent="0.3">
      <c r="A1501" s="41" t="s">
        <v>843</v>
      </c>
      <c r="B1501" s="19"/>
      <c r="C1501" s="18"/>
      <c r="D1501" s="18"/>
      <c r="E1501" s="20" t="s">
        <v>844</v>
      </c>
      <c r="F1501" s="21">
        <f t="shared" si="5561"/>
        <v>9395653.8999999985</v>
      </c>
      <c r="G1501" s="21">
        <f t="shared" si="5562"/>
        <v>9034732.7999999989</v>
      </c>
      <c r="H1501" s="21">
        <f t="shared" si="5563"/>
        <v>9167002.5</v>
      </c>
      <c r="I1501" s="21">
        <f t="shared" si="5564"/>
        <v>48905.414000000012</v>
      </c>
      <c r="J1501" s="21">
        <f t="shared" si="5565"/>
        <v>-861.64800000000105</v>
      </c>
      <c r="K1501" s="21">
        <f t="shared" si="5566"/>
        <v>105432.63</v>
      </c>
      <c r="L1501" s="21">
        <f t="shared" ref="L1501:L1551" si="5669">F1501+I1501</f>
        <v>9444559.3139999993</v>
      </c>
      <c r="M1501" s="21">
        <f t="shared" ref="M1501:M1551" si="5670">G1501+J1501</f>
        <v>9033871.1519999988</v>
      </c>
      <c r="N1501" s="21">
        <f t="shared" ref="N1501:N1551" si="5671">H1501+K1501</f>
        <v>9272435.1300000008</v>
      </c>
      <c r="O1501" s="21">
        <f t="shared" si="5567"/>
        <v>47375.640000000043</v>
      </c>
      <c r="P1501" s="21">
        <f t="shared" si="5568"/>
        <v>14492.795000000007</v>
      </c>
      <c r="Q1501" s="21">
        <f t="shared" si="5569"/>
        <v>19743.004000000001</v>
      </c>
      <c r="R1501" s="21">
        <f t="shared" ref="R1501:R1551" si="5672">L1501+O1501</f>
        <v>9491934.9539999999</v>
      </c>
      <c r="S1501" s="21">
        <f t="shared" ref="S1501:S1551" si="5673">M1501+P1501</f>
        <v>9048363.9469999988</v>
      </c>
      <c r="T1501" s="21">
        <f t="shared" ref="T1501:T1551" si="5674">N1501+Q1501</f>
        <v>9292178.1340000015</v>
      </c>
      <c r="U1501" s="21">
        <f t="shared" si="5570"/>
        <v>-29454.86</v>
      </c>
      <c r="V1501" s="21">
        <f t="shared" si="5571"/>
        <v>-3901</v>
      </c>
      <c r="W1501" s="21">
        <f t="shared" si="5572"/>
        <v>0</v>
      </c>
      <c r="X1501" s="21">
        <f t="shared" ref="X1501:X1551" si="5675">R1501+U1501</f>
        <v>9462480.0940000005</v>
      </c>
      <c r="Y1501" s="21">
        <f t="shared" ref="Y1501:Y1551" si="5676">S1501+V1501</f>
        <v>9044462.9469999988</v>
      </c>
      <c r="Z1501" s="21">
        <f t="shared" ref="Z1501:Z1551" si="5677">T1501+W1501</f>
        <v>9292178.1340000015</v>
      </c>
      <c r="AA1501" s="21">
        <f t="shared" si="5573"/>
        <v>0</v>
      </c>
      <c r="AB1501" s="21">
        <f t="shared" si="5574"/>
        <v>0</v>
      </c>
      <c r="AC1501" s="21">
        <f t="shared" si="5575"/>
        <v>0</v>
      </c>
      <c r="AD1501" s="21">
        <f t="shared" ref="AD1501:AD1551" si="5678">X1501+AA1501</f>
        <v>9462480.0940000005</v>
      </c>
      <c r="AE1501" s="21">
        <f t="shared" ref="AE1501:AE1551" si="5679">Y1501+AB1501</f>
        <v>9044462.9469999988</v>
      </c>
      <c r="AF1501" s="21">
        <f t="shared" ref="AF1501:AF1551" si="5680">Z1501+AC1501</f>
        <v>9292178.1340000015</v>
      </c>
      <c r="AG1501" s="21">
        <f t="shared" si="5576"/>
        <v>0</v>
      </c>
      <c r="AH1501" s="21">
        <f t="shared" si="5577"/>
        <v>0</v>
      </c>
      <c r="AI1501" s="21">
        <f t="shared" si="5578"/>
        <v>0</v>
      </c>
      <c r="AJ1501" s="21">
        <f t="shared" ref="AJ1501:AJ1551" si="5681">AD1501+AG1501</f>
        <v>9462480.0940000005</v>
      </c>
      <c r="AK1501" s="21">
        <f t="shared" ref="AK1501:AK1551" si="5682">AE1501+AH1501</f>
        <v>9044462.9469999988</v>
      </c>
      <c r="AL1501" s="21">
        <f t="shared" ref="AL1501:AL1551" si="5683">AF1501+AI1501</f>
        <v>9292178.1340000015</v>
      </c>
      <c r="AM1501" s="21">
        <f t="shared" si="5603"/>
        <v>-842.17</v>
      </c>
      <c r="AN1501" s="21">
        <f t="shared" si="5604"/>
        <v>0</v>
      </c>
      <c r="AO1501" s="21">
        <f t="shared" si="5605"/>
        <v>0</v>
      </c>
      <c r="AP1501" s="21">
        <f t="shared" si="5627"/>
        <v>9461637.9240000006</v>
      </c>
      <c r="AQ1501" s="21">
        <f t="shared" si="5628"/>
        <v>9044462.9469999988</v>
      </c>
      <c r="AR1501" s="21">
        <f t="shared" si="5629"/>
        <v>9292178.1340000015</v>
      </c>
      <c r="AS1501" s="21">
        <f t="shared" si="5606"/>
        <v>0</v>
      </c>
      <c r="AT1501" s="21">
        <f t="shared" si="5607"/>
        <v>0</v>
      </c>
      <c r="AU1501" s="21">
        <f t="shared" si="5608"/>
        <v>0</v>
      </c>
      <c r="AV1501" s="21">
        <f t="shared" si="5630"/>
        <v>9461637.9240000006</v>
      </c>
      <c r="AW1501" s="21">
        <f t="shared" si="5631"/>
        <v>9044462.9469999988</v>
      </c>
      <c r="AX1501" s="21">
        <f t="shared" si="5632"/>
        <v>9292178.1340000015</v>
      </c>
      <c r="AY1501" s="21">
        <f t="shared" si="5633"/>
        <v>1959.8770000000004</v>
      </c>
      <c r="AZ1501" s="21">
        <f t="shared" si="5634"/>
        <v>8397.7000000000007</v>
      </c>
      <c r="BA1501" s="21">
        <f t="shared" si="5635"/>
        <v>8397.7000000000007</v>
      </c>
      <c r="BB1501" s="21">
        <f t="shared" si="5636"/>
        <v>9463597.8010000009</v>
      </c>
      <c r="BC1501" s="21">
        <f t="shared" si="5637"/>
        <v>9052860.646999998</v>
      </c>
      <c r="BD1501" s="21">
        <f t="shared" si="5638"/>
        <v>9300575.8340000007</v>
      </c>
      <c r="BE1501" s="21">
        <f t="shared" si="5639"/>
        <v>-2226.9769999999999</v>
      </c>
      <c r="BF1501" s="21">
        <f t="shared" si="5640"/>
        <v>0</v>
      </c>
      <c r="BG1501" s="21">
        <f t="shared" si="5641"/>
        <v>0</v>
      </c>
      <c r="BH1501" s="21">
        <f t="shared" si="5642"/>
        <v>9461370.824000001</v>
      </c>
      <c r="BI1501" s="21">
        <f t="shared" si="5643"/>
        <v>9052860.646999998</v>
      </c>
      <c r="BJ1501" s="21">
        <f t="shared" si="5644"/>
        <v>9300575.8340000007</v>
      </c>
      <c r="BK1501" s="21">
        <f t="shared" si="5645"/>
        <v>-4893.7469999999958</v>
      </c>
      <c r="BL1501" s="21">
        <f t="shared" si="5646"/>
        <v>313609.223</v>
      </c>
      <c r="BM1501" s="21">
        <f t="shared" si="5647"/>
        <v>647358.12</v>
      </c>
      <c r="BN1501" s="21">
        <f t="shared" si="5648"/>
        <v>9456477.0770000014</v>
      </c>
      <c r="BO1501" s="21">
        <f t="shared" si="5649"/>
        <v>9366469.8699999973</v>
      </c>
      <c r="BP1501" s="21">
        <f t="shared" si="5650"/>
        <v>9947933.9539999999</v>
      </c>
      <c r="BQ1501" s="21">
        <f t="shared" si="5651"/>
        <v>0</v>
      </c>
      <c r="BR1501" s="21">
        <f t="shared" si="5652"/>
        <v>0</v>
      </c>
      <c r="BS1501" s="22">
        <f t="shared" si="5653"/>
        <v>9456477.0770000014</v>
      </c>
      <c r="BT1501" s="22">
        <f t="shared" si="5654"/>
        <v>9366469.8699999973</v>
      </c>
      <c r="BU1501" s="22">
        <f t="shared" si="5655"/>
        <v>9947933.9539999999</v>
      </c>
      <c r="BV1501" s="21">
        <f t="shared" si="5656"/>
        <v>0</v>
      </c>
      <c r="BW1501" s="21">
        <f t="shared" si="5657"/>
        <v>0</v>
      </c>
      <c r="BX1501" s="21">
        <f t="shared" si="5658"/>
        <v>9456477.0770000014</v>
      </c>
      <c r="BY1501" s="21">
        <f t="shared" si="5659"/>
        <v>9366469.8699999973</v>
      </c>
      <c r="BZ1501" s="21">
        <f t="shared" si="5660"/>
        <v>9947933.9539999999</v>
      </c>
      <c r="CA1501" s="21">
        <f t="shared" si="5661"/>
        <v>0</v>
      </c>
      <c r="CB1501" s="21">
        <f t="shared" si="5662"/>
        <v>0</v>
      </c>
      <c r="CC1501" s="21">
        <f t="shared" si="5663"/>
        <v>0</v>
      </c>
      <c r="CD1501" s="21">
        <f t="shared" si="5509"/>
        <v>9456477.0770000014</v>
      </c>
      <c r="CE1501" s="21">
        <f t="shared" si="5664"/>
        <v>0</v>
      </c>
      <c r="CF1501" s="23">
        <f t="shared" si="5666"/>
        <v>9456477.0770000014</v>
      </c>
      <c r="CG1501" s="21">
        <f t="shared" si="5510"/>
        <v>9366469.8699999973</v>
      </c>
      <c r="CH1501" s="21">
        <f t="shared" si="5665"/>
        <v>0</v>
      </c>
      <c r="CI1501" s="21">
        <f t="shared" si="5667"/>
        <v>9366469.8699999973</v>
      </c>
      <c r="CJ1501" s="21">
        <f t="shared" si="5511"/>
        <v>9947933.9539999999</v>
      </c>
      <c r="CK1501" s="21">
        <f t="shared" si="5665"/>
        <v>0</v>
      </c>
      <c r="CL1501" s="21">
        <f t="shared" si="5668"/>
        <v>9947933.9539999999</v>
      </c>
      <c r="CM1501" s="21">
        <f t="shared" si="5665"/>
        <v>0</v>
      </c>
      <c r="CN1501" s="15"/>
      <c r="CO1501" s="10"/>
      <c r="CP1501" s="24" t="s">
        <v>26</v>
      </c>
    </row>
    <row r="1502" spans="1:99" s="31" customFormat="1" ht="31.2" x14ac:dyDescent="0.3">
      <c r="A1502" s="39" t="s">
        <v>845</v>
      </c>
      <c r="B1502" s="26"/>
      <c r="C1502" s="25"/>
      <c r="D1502" s="25"/>
      <c r="E1502" s="27" t="s">
        <v>846</v>
      </c>
      <c r="F1502" s="28">
        <f t="shared" ref="F1502:K1502" si="5684">F1503+F1516+F1535+F1540+F1549+F1558</f>
        <v>9395653.8999999985</v>
      </c>
      <c r="G1502" s="28">
        <f t="shared" si="5684"/>
        <v>9034732.7999999989</v>
      </c>
      <c r="H1502" s="28">
        <f t="shared" si="5684"/>
        <v>9167002.5</v>
      </c>
      <c r="I1502" s="28">
        <f t="shared" si="5684"/>
        <v>48905.414000000012</v>
      </c>
      <c r="J1502" s="28">
        <f t="shared" si="5684"/>
        <v>-861.64800000000105</v>
      </c>
      <c r="K1502" s="28">
        <f t="shared" si="5684"/>
        <v>105432.63</v>
      </c>
      <c r="L1502" s="28">
        <f t="shared" si="5669"/>
        <v>9444559.3139999993</v>
      </c>
      <c r="M1502" s="28">
        <f t="shared" si="5670"/>
        <v>9033871.1519999988</v>
      </c>
      <c r="N1502" s="28">
        <f t="shared" si="5671"/>
        <v>9272435.1300000008</v>
      </c>
      <c r="O1502" s="28">
        <f>O1503+O1516+O1535+O1540+O1549+O1558</f>
        <v>47375.640000000043</v>
      </c>
      <c r="P1502" s="28">
        <f>P1503+P1516+P1535+P1540+P1549+P1558</f>
        <v>14492.795000000007</v>
      </c>
      <c r="Q1502" s="28">
        <f>Q1503+Q1516+Q1535+Q1540+Q1549+Q1558</f>
        <v>19743.004000000001</v>
      </c>
      <c r="R1502" s="28">
        <f t="shared" si="5672"/>
        <v>9491934.9539999999</v>
      </c>
      <c r="S1502" s="28">
        <f t="shared" si="5673"/>
        <v>9048363.9469999988</v>
      </c>
      <c r="T1502" s="28">
        <f t="shared" si="5674"/>
        <v>9292178.1340000015</v>
      </c>
      <c r="U1502" s="28">
        <f>U1503+U1516+U1535+U1540+U1549+U1558</f>
        <v>-29454.86</v>
      </c>
      <c r="V1502" s="28">
        <f>V1503+V1516+V1535+V1540+V1549+V1558</f>
        <v>-3901</v>
      </c>
      <c r="W1502" s="28">
        <f>W1503+W1516+W1535+W1540+W1549+W1558</f>
        <v>0</v>
      </c>
      <c r="X1502" s="28">
        <f t="shared" si="5675"/>
        <v>9462480.0940000005</v>
      </c>
      <c r="Y1502" s="28">
        <f t="shared" si="5676"/>
        <v>9044462.9469999988</v>
      </c>
      <c r="Z1502" s="28">
        <f t="shared" si="5677"/>
        <v>9292178.1340000015</v>
      </c>
      <c r="AA1502" s="28">
        <f>AA1503+AA1516+AA1535+AA1540+AA1549+AA1558</f>
        <v>0</v>
      </c>
      <c r="AB1502" s="28">
        <f>AB1503+AB1516+AB1535+AB1540+AB1549+AB1558</f>
        <v>0</v>
      </c>
      <c r="AC1502" s="28">
        <f>AC1503+AC1516+AC1535+AC1540+AC1549+AC1558</f>
        <v>0</v>
      </c>
      <c r="AD1502" s="28">
        <f t="shared" si="5678"/>
        <v>9462480.0940000005</v>
      </c>
      <c r="AE1502" s="28">
        <f t="shared" si="5679"/>
        <v>9044462.9469999988</v>
      </c>
      <c r="AF1502" s="28">
        <f t="shared" si="5680"/>
        <v>9292178.1340000015</v>
      </c>
      <c r="AG1502" s="28">
        <f>AG1503+AG1516+AG1535+AG1540+AG1549+AG1558</f>
        <v>0</v>
      </c>
      <c r="AH1502" s="28">
        <f>AH1503+AH1516+AH1535+AH1540+AH1549+AH1558</f>
        <v>0</v>
      </c>
      <c r="AI1502" s="28">
        <f>AI1503+AI1516+AI1535+AI1540+AI1549+AI1558</f>
        <v>0</v>
      </c>
      <c r="AJ1502" s="28">
        <f t="shared" si="5681"/>
        <v>9462480.0940000005</v>
      </c>
      <c r="AK1502" s="28">
        <f t="shared" si="5682"/>
        <v>9044462.9469999988</v>
      </c>
      <c r="AL1502" s="28">
        <f t="shared" si="5683"/>
        <v>9292178.1340000015</v>
      </c>
      <c r="AM1502" s="28">
        <f>AM1503+AM1516+AM1535+AM1540+AM1549+AM1558</f>
        <v>-842.17</v>
      </c>
      <c r="AN1502" s="28">
        <f>AN1503+AN1516+AN1535+AN1540+AN1549+AN1558</f>
        <v>0</v>
      </c>
      <c r="AO1502" s="28">
        <f>AO1503+AO1516+AO1535+AO1540+AO1549+AO1558</f>
        <v>0</v>
      </c>
      <c r="AP1502" s="28">
        <f t="shared" si="5627"/>
        <v>9461637.9240000006</v>
      </c>
      <c r="AQ1502" s="28">
        <f t="shared" si="5628"/>
        <v>9044462.9469999988</v>
      </c>
      <c r="AR1502" s="28">
        <f t="shared" si="5629"/>
        <v>9292178.1340000015</v>
      </c>
      <c r="AS1502" s="28">
        <f>AS1503+AS1516+AS1535+AS1540+AS1549+AS1558</f>
        <v>0</v>
      </c>
      <c r="AT1502" s="28">
        <f>AT1503+AT1516+AT1535+AT1540+AT1549+AT1558</f>
        <v>0</v>
      </c>
      <c r="AU1502" s="28">
        <f>AU1503+AU1516+AU1535+AU1540+AU1549+AU1558</f>
        <v>0</v>
      </c>
      <c r="AV1502" s="28">
        <f t="shared" si="5630"/>
        <v>9461637.9240000006</v>
      </c>
      <c r="AW1502" s="28">
        <f t="shared" si="5631"/>
        <v>9044462.9469999988</v>
      </c>
      <c r="AX1502" s="28">
        <f t="shared" si="5632"/>
        <v>9292178.1340000015</v>
      </c>
      <c r="AY1502" s="28">
        <f>AY1503+AY1516+AY1535+AY1540+AY1549+AY1558</f>
        <v>1959.8770000000004</v>
      </c>
      <c r="AZ1502" s="28">
        <f>AZ1503+AZ1516+AZ1535+AZ1540+AZ1549+AZ1558</f>
        <v>8397.7000000000007</v>
      </c>
      <c r="BA1502" s="28">
        <f>BA1503+BA1516+BA1535+BA1540+BA1549+BA1558</f>
        <v>8397.7000000000007</v>
      </c>
      <c r="BB1502" s="28">
        <f t="shared" si="5636"/>
        <v>9463597.8010000009</v>
      </c>
      <c r="BC1502" s="28">
        <f t="shared" si="5637"/>
        <v>9052860.646999998</v>
      </c>
      <c r="BD1502" s="28">
        <f t="shared" si="5638"/>
        <v>9300575.8340000007</v>
      </c>
      <c r="BE1502" s="28">
        <f>BE1503+BE1516+BE1535+BE1540+BE1549+BE1558</f>
        <v>-2226.9769999999999</v>
      </c>
      <c r="BF1502" s="28">
        <f>BF1503+BF1516+BF1535+BF1540+BF1549+BF1558</f>
        <v>0</v>
      </c>
      <c r="BG1502" s="28">
        <f>BG1503+BG1516+BG1535+BG1540+BG1549+BG1558</f>
        <v>0</v>
      </c>
      <c r="BH1502" s="28">
        <f t="shared" si="5642"/>
        <v>9461370.824000001</v>
      </c>
      <c r="BI1502" s="28">
        <f t="shared" si="5643"/>
        <v>9052860.646999998</v>
      </c>
      <c r="BJ1502" s="28">
        <f t="shared" si="5644"/>
        <v>9300575.8340000007</v>
      </c>
      <c r="BK1502" s="28">
        <f>BK1503+BK1516+BK1535+BK1540+BK1549+BK1558</f>
        <v>-4893.7469999999958</v>
      </c>
      <c r="BL1502" s="28">
        <f>BL1503+BL1516+BL1535+BL1540+BL1549+BL1558</f>
        <v>313609.223</v>
      </c>
      <c r="BM1502" s="28">
        <f>BM1503+BM1516+BM1535+BM1540+BM1549+BM1558</f>
        <v>647358.12</v>
      </c>
      <c r="BN1502" s="28">
        <f t="shared" si="5648"/>
        <v>9456477.0770000014</v>
      </c>
      <c r="BO1502" s="28">
        <f t="shared" si="5649"/>
        <v>9366469.8699999973</v>
      </c>
      <c r="BP1502" s="28">
        <f t="shared" si="5650"/>
        <v>9947933.9539999999</v>
      </c>
      <c r="BQ1502" s="28">
        <f>BQ1503+BQ1516+BQ1535+BQ1540+BQ1549+BQ1558</f>
        <v>0</v>
      </c>
      <c r="BR1502" s="28">
        <f>BR1503+BR1516+BR1535+BR1540+BR1549+BR1558</f>
        <v>0</v>
      </c>
      <c r="BS1502" s="22">
        <f t="shared" si="5653"/>
        <v>9456477.0770000014</v>
      </c>
      <c r="BT1502" s="22">
        <f t="shared" si="5654"/>
        <v>9366469.8699999973</v>
      </c>
      <c r="BU1502" s="22">
        <f t="shared" si="5655"/>
        <v>9947933.9539999999</v>
      </c>
      <c r="BV1502" s="28">
        <f>BV1503+BV1516+BV1535+BV1540+BV1549+BV1558</f>
        <v>0</v>
      </c>
      <c r="BW1502" s="28">
        <f>BW1503+BW1516+BW1535+BW1540+BW1549+BW1558</f>
        <v>0</v>
      </c>
      <c r="BX1502" s="28">
        <f t="shared" si="5658"/>
        <v>9456477.0770000014</v>
      </c>
      <c r="BY1502" s="28">
        <f t="shared" si="5659"/>
        <v>9366469.8699999973</v>
      </c>
      <c r="BZ1502" s="28">
        <f t="shared" si="5660"/>
        <v>9947933.9539999999</v>
      </c>
      <c r="CA1502" s="28">
        <f>CA1503+CA1516+CA1535+CA1540+CA1549+CA1558</f>
        <v>0</v>
      </c>
      <c r="CB1502" s="28">
        <f>CB1503+CB1516+CB1535+CB1540+CB1549+CB1558</f>
        <v>0</v>
      </c>
      <c r="CC1502" s="28">
        <f>CC1503+CC1516+CC1535+CC1540+CC1549+CC1558</f>
        <v>0</v>
      </c>
      <c r="CD1502" s="28">
        <f t="shared" si="5509"/>
        <v>9456477.0770000014</v>
      </c>
      <c r="CE1502" s="28">
        <f>CE1503+CE1516+CE1535+CE1540+CE1549+CE1558</f>
        <v>0</v>
      </c>
      <c r="CF1502" s="29">
        <f t="shared" si="5666"/>
        <v>9456477.0770000014</v>
      </c>
      <c r="CG1502" s="28">
        <f t="shared" si="5510"/>
        <v>9366469.8699999973</v>
      </c>
      <c r="CH1502" s="28">
        <f>CH1503+CH1516+CH1535+CH1540+CH1549+CH1558</f>
        <v>0</v>
      </c>
      <c r="CI1502" s="28">
        <f t="shared" si="5667"/>
        <v>9366469.8699999973</v>
      </c>
      <c r="CJ1502" s="28">
        <f t="shared" si="5511"/>
        <v>9947933.9539999999</v>
      </c>
      <c r="CK1502" s="28">
        <f>CK1503+CK1516+CK1535+CK1540+CK1549+CK1558</f>
        <v>0</v>
      </c>
      <c r="CL1502" s="28">
        <f t="shared" si="5668"/>
        <v>9947933.9539999999</v>
      </c>
      <c r="CM1502" s="28">
        <f>CM1503+CM1516+CM1535+CM1540+CM1549+CM1558</f>
        <v>0</v>
      </c>
      <c r="CN1502" s="15"/>
      <c r="CO1502" s="30"/>
      <c r="CQ1502" s="31" t="s">
        <v>27</v>
      </c>
    </row>
    <row r="1503" spans="1:99" ht="31.2" x14ac:dyDescent="0.3">
      <c r="A1503" s="36" t="s">
        <v>847</v>
      </c>
      <c r="B1503" s="16"/>
      <c r="C1503" s="32"/>
      <c r="D1503" s="32"/>
      <c r="E1503" s="33" t="s">
        <v>848</v>
      </c>
      <c r="F1503" s="22">
        <f t="shared" ref="F1503:K1503" si="5685">F1504+F1508</f>
        <v>6895618.5</v>
      </c>
      <c r="G1503" s="22">
        <f t="shared" si="5685"/>
        <v>7095713.7000000002</v>
      </c>
      <c r="H1503" s="22">
        <f t="shared" si="5685"/>
        <v>7295713.7000000002</v>
      </c>
      <c r="I1503" s="22">
        <f t="shared" si="5685"/>
        <v>-2357.7669999999998</v>
      </c>
      <c r="J1503" s="22">
        <f t="shared" si="5685"/>
        <v>-1.3980000000010477</v>
      </c>
      <c r="K1503" s="22">
        <f t="shared" si="5685"/>
        <v>-67.670000000001892</v>
      </c>
      <c r="L1503" s="22">
        <f t="shared" si="5669"/>
        <v>6893260.733</v>
      </c>
      <c r="M1503" s="22">
        <f t="shared" si="5670"/>
        <v>7095712.3020000001</v>
      </c>
      <c r="N1503" s="22">
        <f t="shared" si="5671"/>
        <v>7295646.0300000003</v>
      </c>
      <c r="O1503" s="22">
        <f>O1504+O1508+O1512</f>
        <v>26204.86</v>
      </c>
      <c r="P1503" s="22">
        <f>P1504+P1508+P1512</f>
        <v>0</v>
      </c>
      <c r="Q1503" s="22">
        <f>Q1504+Q1508+Q1512</f>
        <v>0</v>
      </c>
      <c r="R1503" s="22">
        <f t="shared" si="5672"/>
        <v>6919465.5930000003</v>
      </c>
      <c r="S1503" s="22">
        <f t="shared" si="5673"/>
        <v>7095712.3020000001</v>
      </c>
      <c r="T1503" s="22">
        <f t="shared" si="5674"/>
        <v>7295646.0300000003</v>
      </c>
      <c r="U1503" s="22">
        <f>U1504+U1508+U1512</f>
        <v>-26204.86</v>
      </c>
      <c r="V1503" s="22">
        <f>V1504+V1508+V1512</f>
        <v>0</v>
      </c>
      <c r="W1503" s="22">
        <f>W1504+W1508+W1512</f>
        <v>0</v>
      </c>
      <c r="X1503" s="22">
        <f t="shared" si="5675"/>
        <v>6893260.733</v>
      </c>
      <c r="Y1503" s="22">
        <f t="shared" si="5676"/>
        <v>7095712.3020000001</v>
      </c>
      <c r="Z1503" s="22">
        <f t="shared" si="5677"/>
        <v>7295646.0300000003</v>
      </c>
      <c r="AA1503" s="22">
        <f>AA1504+AA1508+AA1512</f>
        <v>0</v>
      </c>
      <c r="AB1503" s="22">
        <f>AB1504+AB1508+AB1512</f>
        <v>0</v>
      </c>
      <c r="AC1503" s="22">
        <f>AC1504+AC1508+AC1512</f>
        <v>0</v>
      </c>
      <c r="AD1503" s="22">
        <f t="shared" si="5678"/>
        <v>6893260.733</v>
      </c>
      <c r="AE1503" s="22">
        <f t="shared" si="5679"/>
        <v>7095712.3020000001</v>
      </c>
      <c r="AF1503" s="22">
        <f t="shared" si="5680"/>
        <v>7295646.0300000003</v>
      </c>
      <c r="AG1503" s="22">
        <f>AG1504+AG1508+AG1512</f>
        <v>0</v>
      </c>
      <c r="AH1503" s="22">
        <f>AH1504+AH1508+AH1512</f>
        <v>0</v>
      </c>
      <c r="AI1503" s="22">
        <f>AI1504+AI1508+AI1512</f>
        <v>0</v>
      </c>
      <c r="AJ1503" s="22">
        <f t="shared" si="5681"/>
        <v>6893260.733</v>
      </c>
      <c r="AK1503" s="22">
        <f t="shared" si="5682"/>
        <v>7095712.3020000001</v>
      </c>
      <c r="AL1503" s="22">
        <f t="shared" si="5683"/>
        <v>7295646.0300000003</v>
      </c>
      <c r="AM1503" s="22">
        <f>AM1504+AM1508+AM1512</f>
        <v>0</v>
      </c>
      <c r="AN1503" s="22">
        <f>AN1504+AN1508+AN1512</f>
        <v>0</v>
      </c>
      <c r="AO1503" s="22">
        <f>AO1504+AO1508+AO1512</f>
        <v>0</v>
      </c>
      <c r="AP1503" s="22">
        <f t="shared" si="5627"/>
        <v>6893260.733</v>
      </c>
      <c r="AQ1503" s="22">
        <f t="shared" si="5628"/>
        <v>7095712.3020000001</v>
      </c>
      <c r="AR1503" s="22">
        <f t="shared" si="5629"/>
        <v>7295646.0300000003</v>
      </c>
      <c r="AS1503" s="22">
        <f>AS1504+AS1508+AS1512</f>
        <v>0</v>
      </c>
      <c r="AT1503" s="22">
        <f>AT1504+AT1508+AT1512</f>
        <v>0</v>
      </c>
      <c r="AU1503" s="22">
        <f>AU1504+AU1508+AU1512</f>
        <v>0</v>
      </c>
      <c r="AV1503" s="22">
        <f t="shared" si="5630"/>
        <v>6893260.733</v>
      </c>
      <c r="AW1503" s="22">
        <f t="shared" si="5631"/>
        <v>7095712.3020000001</v>
      </c>
      <c r="AX1503" s="22">
        <f t="shared" si="5632"/>
        <v>7295646.0300000003</v>
      </c>
      <c r="AY1503" s="22">
        <f>AY1504+AY1508+AY1512</f>
        <v>-60124.404999999999</v>
      </c>
      <c r="AZ1503" s="22">
        <f>AZ1504+AZ1508+AZ1512</f>
        <v>-2751.13</v>
      </c>
      <c r="BA1503" s="22">
        <f>BA1504+BA1508+BA1512</f>
        <v>0</v>
      </c>
      <c r="BB1503" s="22">
        <f t="shared" si="5636"/>
        <v>6833136.3279999997</v>
      </c>
      <c r="BC1503" s="22">
        <f t="shared" si="5637"/>
        <v>7092961.1720000003</v>
      </c>
      <c r="BD1503" s="22">
        <f t="shared" si="5638"/>
        <v>7295646.0300000003</v>
      </c>
      <c r="BE1503" s="22">
        <f>BE1504+BE1508+BE1512</f>
        <v>0</v>
      </c>
      <c r="BF1503" s="22">
        <f>BF1504+BF1508+BF1512</f>
        <v>0</v>
      </c>
      <c r="BG1503" s="22">
        <f>BG1504+BG1508+BG1512</f>
        <v>0</v>
      </c>
      <c r="BH1503" s="22">
        <f t="shared" si="5642"/>
        <v>6833136.3279999997</v>
      </c>
      <c r="BI1503" s="22">
        <f t="shared" si="5643"/>
        <v>7092961.1720000003</v>
      </c>
      <c r="BJ1503" s="22">
        <f t="shared" si="5644"/>
        <v>7295646.0300000003</v>
      </c>
      <c r="BK1503" s="22">
        <f>BK1504+BK1508+BK1512</f>
        <v>-4893.7469999999958</v>
      </c>
      <c r="BL1503" s="22">
        <f>BL1504+BL1508+BL1512</f>
        <v>316692.06699999998</v>
      </c>
      <c r="BM1503" s="22">
        <f>BM1504+BM1508+BM1512</f>
        <v>647358.12</v>
      </c>
      <c r="BN1503" s="22">
        <f t="shared" si="5648"/>
        <v>6828242.5809999993</v>
      </c>
      <c r="BO1503" s="22">
        <f t="shared" si="5649"/>
        <v>7409653.2390000001</v>
      </c>
      <c r="BP1503" s="22">
        <f t="shared" si="5650"/>
        <v>7943004.1500000004</v>
      </c>
      <c r="BQ1503" s="22">
        <f>BQ1504+BQ1508+BQ1512</f>
        <v>0</v>
      </c>
      <c r="BR1503" s="22">
        <f>BR1504+BR1508+BR1512</f>
        <v>0</v>
      </c>
      <c r="BS1503" s="22">
        <f t="shared" si="5653"/>
        <v>6828242.5809999993</v>
      </c>
      <c r="BT1503" s="22">
        <f t="shared" si="5654"/>
        <v>7409653.2390000001</v>
      </c>
      <c r="BU1503" s="22">
        <f t="shared" si="5655"/>
        <v>7943004.1500000004</v>
      </c>
      <c r="BV1503" s="22">
        <f>BV1504+BV1508+BV1512</f>
        <v>0</v>
      </c>
      <c r="BW1503" s="22">
        <f>BW1504+BW1508+BW1512</f>
        <v>0</v>
      </c>
      <c r="BX1503" s="22">
        <f t="shared" si="5658"/>
        <v>6828242.5809999993</v>
      </c>
      <c r="BY1503" s="22">
        <f t="shared" si="5659"/>
        <v>7409653.2390000001</v>
      </c>
      <c r="BZ1503" s="22">
        <f t="shared" si="5660"/>
        <v>7943004.1500000004</v>
      </c>
      <c r="CA1503" s="22">
        <f>CA1504+CA1508+CA1512</f>
        <v>0</v>
      </c>
      <c r="CB1503" s="22">
        <f>CB1504+CB1508+CB1512</f>
        <v>0</v>
      </c>
      <c r="CC1503" s="22">
        <f>CC1504+CC1508+CC1512</f>
        <v>0</v>
      </c>
      <c r="CD1503" s="22">
        <f t="shared" si="5509"/>
        <v>6828242.5809999993</v>
      </c>
      <c r="CE1503" s="22">
        <f>CE1504+CE1508+CE1512</f>
        <v>0</v>
      </c>
      <c r="CF1503" s="34">
        <f t="shared" si="5666"/>
        <v>6828242.5809999993</v>
      </c>
      <c r="CG1503" s="22">
        <f t="shared" si="5510"/>
        <v>7409653.2390000001</v>
      </c>
      <c r="CH1503" s="22">
        <f>CH1504+CH1508+CH1512</f>
        <v>0</v>
      </c>
      <c r="CI1503" s="22">
        <f t="shared" si="5667"/>
        <v>7409653.2390000001</v>
      </c>
      <c r="CJ1503" s="22">
        <f t="shared" si="5511"/>
        <v>7943004.1500000004</v>
      </c>
      <c r="CK1503" s="22">
        <f>CK1504+CK1508+CK1512</f>
        <v>0</v>
      </c>
      <c r="CL1503" s="22">
        <f t="shared" si="5668"/>
        <v>7943004.1500000004</v>
      </c>
      <c r="CM1503" s="22">
        <f>CM1504+CM1508+CM1512</f>
        <v>0</v>
      </c>
      <c r="CN1503" s="15"/>
      <c r="CO1503" s="35"/>
      <c r="CR1503" s="5" t="s">
        <v>28</v>
      </c>
    </row>
    <row r="1504" spans="1:99" ht="78" x14ac:dyDescent="0.3">
      <c r="A1504" s="36" t="s">
        <v>849</v>
      </c>
      <c r="B1504" s="16"/>
      <c r="C1504" s="32"/>
      <c r="D1504" s="32"/>
      <c r="E1504" s="33" t="s">
        <v>850</v>
      </c>
      <c r="F1504" s="22">
        <f t="shared" ref="F1504:F1510" si="5686">F1505</f>
        <v>6004254.2000000002</v>
      </c>
      <c r="G1504" s="22">
        <f t="shared" ref="G1504:G1510" si="5687">G1505</f>
        <v>6086278.7999999998</v>
      </c>
      <c r="H1504" s="22">
        <f t="shared" ref="H1504:H1510" si="5688">H1505</f>
        <v>6286278.7999999998</v>
      </c>
      <c r="I1504" s="22">
        <f t="shared" ref="I1504:I1510" si="5689">I1505</f>
        <v>12883.305</v>
      </c>
      <c r="J1504" s="22">
        <f t="shared" ref="J1504:J1510" si="5690">J1505</f>
        <v>26524.342000000001</v>
      </c>
      <c r="K1504" s="22">
        <f t="shared" ref="K1504:K1510" si="5691">K1505</f>
        <v>-20815.97</v>
      </c>
      <c r="L1504" s="22">
        <f t="shared" si="5669"/>
        <v>6017137.5049999999</v>
      </c>
      <c r="M1504" s="22">
        <f t="shared" si="5670"/>
        <v>6112803.142</v>
      </c>
      <c r="N1504" s="22">
        <f t="shared" si="5671"/>
        <v>6265462.8300000001</v>
      </c>
      <c r="O1504" s="22">
        <f t="shared" ref="O1504:O1514" si="5692">O1505</f>
        <v>0</v>
      </c>
      <c r="P1504" s="22">
        <f t="shared" ref="P1504:P1514" si="5693">P1505</f>
        <v>0</v>
      </c>
      <c r="Q1504" s="22">
        <f t="shared" ref="Q1504:Q1514" si="5694">Q1505</f>
        <v>0</v>
      </c>
      <c r="R1504" s="22">
        <f t="shared" si="5672"/>
        <v>6017137.5049999999</v>
      </c>
      <c r="S1504" s="22">
        <f t="shared" si="5673"/>
        <v>6112803.142</v>
      </c>
      <c r="T1504" s="22">
        <f t="shared" si="5674"/>
        <v>6265462.8300000001</v>
      </c>
      <c r="U1504" s="22">
        <f t="shared" ref="U1504:U1514" si="5695">U1505</f>
        <v>0</v>
      </c>
      <c r="V1504" s="22">
        <f t="shared" ref="V1504:V1514" si="5696">V1505</f>
        <v>0</v>
      </c>
      <c r="W1504" s="22">
        <f t="shared" ref="W1504:W1514" si="5697">W1505</f>
        <v>0</v>
      </c>
      <c r="X1504" s="22">
        <f t="shared" si="5675"/>
        <v>6017137.5049999999</v>
      </c>
      <c r="Y1504" s="22">
        <f t="shared" si="5676"/>
        <v>6112803.142</v>
      </c>
      <c r="Z1504" s="22">
        <f t="shared" si="5677"/>
        <v>6265462.8300000001</v>
      </c>
      <c r="AA1504" s="22">
        <f t="shared" ref="AA1504:AA1514" si="5698">AA1505</f>
        <v>0</v>
      </c>
      <c r="AB1504" s="22">
        <f t="shared" ref="AB1504:AB1514" si="5699">AB1505</f>
        <v>0</v>
      </c>
      <c r="AC1504" s="22">
        <f t="shared" ref="AC1504:AC1514" si="5700">AC1505</f>
        <v>0</v>
      </c>
      <c r="AD1504" s="22">
        <f t="shared" si="5678"/>
        <v>6017137.5049999999</v>
      </c>
      <c r="AE1504" s="22">
        <f t="shared" si="5679"/>
        <v>6112803.142</v>
      </c>
      <c r="AF1504" s="22">
        <f t="shared" si="5680"/>
        <v>6265462.8300000001</v>
      </c>
      <c r="AG1504" s="22">
        <f t="shared" ref="AG1504:AG1514" si="5701">AG1505</f>
        <v>0</v>
      </c>
      <c r="AH1504" s="22">
        <f t="shared" ref="AH1504:AH1514" si="5702">AH1505</f>
        <v>0</v>
      </c>
      <c r="AI1504" s="22">
        <f t="shared" ref="AI1504:AI1514" si="5703">AI1505</f>
        <v>0</v>
      </c>
      <c r="AJ1504" s="22">
        <f t="shared" si="5681"/>
        <v>6017137.5049999999</v>
      </c>
      <c r="AK1504" s="22">
        <f t="shared" si="5682"/>
        <v>6112803.142</v>
      </c>
      <c r="AL1504" s="22">
        <f t="shared" si="5683"/>
        <v>6265462.8300000001</v>
      </c>
      <c r="AM1504" s="22">
        <f t="shared" ref="AM1504:AM1514" si="5704">AM1505</f>
        <v>0</v>
      </c>
      <c r="AN1504" s="22">
        <f t="shared" ref="AN1504:AN1514" si="5705">AN1505</f>
        <v>0</v>
      </c>
      <c r="AO1504" s="22">
        <f t="shared" ref="AO1504:AO1514" si="5706">AO1505</f>
        <v>0</v>
      </c>
      <c r="AP1504" s="22">
        <f t="shared" si="5627"/>
        <v>6017137.5049999999</v>
      </c>
      <c r="AQ1504" s="22">
        <f t="shared" si="5628"/>
        <v>6112803.142</v>
      </c>
      <c r="AR1504" s="22">
        <f t="shared" si="5629"/>
        <v>6265462.8300000001</v>
      </c>
      <c r="AS1504" s="22">
        <f t="shared" ref="AS1504:AS1514" si="5707">AS1505</f>
        <v>0</v>
      </c>
      <c r="AT1504" s="22">
        <f t="shared" ref="AT1504:AT1514" si="5708">AT1505</f>
        <v>0</v>
      </c>
      <c r="AU1504" s="22">
        <f t="shared" ref="AU1504:AU1514" si="5709">AU1505</f>
        <v>0</v>
      </c>
      <c r="AV1504" s="22">
        <f t="shared" si="5630"/>
        <v>6017137.5049999999</v>
      </c>
      <c r="AW1504" s="22">
        <f t="shared" si="5631"/>
        <v>6112803.142</v>
      </c>
      <c r="AX1504" s="22">
        <f t="shared" si="5632"/>
        <v>6265462.8300000001</v>
      </c>
      <c r="AY1504" s="22">
        <f t="shared" ref="AY1504:AY1506" si="5710">AY1505</f>
        <v>-60124.404999999999</v>
      </c>
      <c r="AZ1504" s="22">
        <f t="shared" ref="AZ1504:AZ1514" si="5711">AZ1505</f>
        <v>-2751.13</v>
      </c>
      <c r="BA1504" s="22">
        <f t="shared" ref="BA1504:BA1514" si="5712">BA1505</f>
        <v>0</v>
      </c>
      <c r="BB1504" s="22">
        <f t="shared" si="5636"/>
        <v>5957013.0999999996</v>
      </c>
      <c r="BC1504" s="22">
        <f t="shared" si="5637"/>
        <v>6110052.0120000001</v>
      </c>
      <c r="BD1504" s="22">
        <f t="shared" si="5638"/>
        <v>6265462.8300000001</v>
      </c>
      <c r="BE1504" s="22">
        <f t="shared" ref="BE1504:BE1514" si="5713">BE1505</f>
        <v>0</v>
      </c>
      <c r="BF1504" s="22">
        <f t="shared" ref="BF1504:BF1514" si="5714">BF1505</f>
        <v>0</v>
      </c>
      <c r="BG1504" s="22">
        <f t="shared" ref="BG1504:BG1514" si="5715">BG1505</f>
        <v>0</v>
      </c>
      <c r="BH1504" s="22">
        <f t="shared" si="5642"/>
        <v>5957013.0999999996</v>
      </c>
      <c r="BI1504" s="22">
        <f t="shared" si="5643"/>
        <v>6110052.0120000001</v>
      </c>
      <c r="BJ1504" s="22">
        <f t="shared" si="5644"/>
        <v>6265462.8300000001</v>
      </c>
      <c r="BK1504" s="22">
        <f t="shared" ref="BK1504:BK1514" si="5716">BK1505</f>
        <v>-41968.678999999996</v>
      </c>
      <c r="BL1504" s="22">
        <f t="shared" ref="BL1504:BL1514" si="5717">BL1505</f>
        <v>316692.06699999998</v>
      </c>
      <c r="BM1504" s="22">
        <f t="shared" ref="BM1504:BM1514" si="5718">BM1505</f>
        <v>647358.12</v>
      </c>
      <c r="BN1504" s="22">
        <f t="shared" si="5648"/>
        <v>5915044.4210000001</v>
      </c>
      <c r="BO1504" s="22">
        <f t="shared" si="5649"/>
        <v>6426744.0789999999</v>
      </c>
      <c r="BP1504" s="22">
        <f t="shared" si="5650"/>
        <v>6912820.9500000002</v>
      </c>
      <c r="BQ1504" s="22">
        <f t="shared" ref="BQ1504:BQ1514" si="5719">BQ1505</f>
        <v>0</v>
      </c>
      <c r="BR1504" s="22">
        <f t="shared" ref="BR1504:BR1514" si="5720">BR1505</f>
        <v>0</v>
      </c>
      <c r="BS1504" s="22">
        <f t="shared" si="5653"/>
        <v>5915044.4210000001</v>
      </c>
      <c r="BT1504" s="22">
        <f t="shared" si="5654"/>
        <v>6426744.0789999999</v>
      </c>
      <c r="BU1504" s="22">
        <f t="shared" si="5655"/>
        <v>6912820.9500000002</v>
      </c>
      <c r="BV1504" s="22">
        <f t="shared" ref="BV1504:BV1514" si="5721">BV1505</f>
        <v>0</v>
      </c>
      <c r="BW1504" s="22">
        <f t="shared" ref="BW1504:BW1514" si="5722">BW1505</f>
        <v>0</v>
      </c>
      <c r="BX1504" s="22">
        <f t="shared" si="5658"/>
        <v>5915044.4210000001</v>
      </c>
      <c r="BY1504" s="22">
        <f t="shared" si="5659"/>
        <v>6426744.0789999999</v>
      </c>
      <c r="BZ1504" s="22">
        <f t="shared" si="5660"/>
        <v>6912820.9500000002</v>
      </c>
      <c r="CA1504" s="22">
        <f t="shared" ref="CA1504:CA1514" si="5723">CA1505</f>
        <v>0</v>
      </c>
      <c r="CB1504" s="22">
        <f t="shared" ref="CB1504:CB1514" si="5724">CB1505</f>
        <v>0</v>
      </c>
      <c r="CC1504" s="22">
        <f t="shared" ref="CC1504:CC1514" si="5725">CC1505</f>
        <v>0</v>
      </c>
      <c r="CD1504" s="22">
        <f t="shared" si="5509"/>
        <v>5915044.4210000001</v>
      </c>
      <c r="CE1504" s="22">
        <f t="shared" ref="CE1504:CE1514" si="5726">CE1505</f>
        <v>0</v>
      </c>
      <c r="CF1504" s="34">
        <f t="shared" si="5666"/>
        <v>5915044.4210000001</v>
      </c>
      <c r="CG1504" s="22">
        <f t="shared" si="5510"/>
        <v>6426744.0789999999</v>
      </c>
      <c r="CH1504" s="22">
        <f t="shared" ref="CH1504:CM1514" si="5727">CH1505</f>
        <v>0</v>
      </c>
      <c r="CI1504" s="22">
        <f t="shared" si="5667"/>
        <v>6426744.0789999999</v>
      </c>
      <c r="CJ1504" s="22">
        <f t="shared" si="5511"/>
        <v>6912820.9500000002</v>
      </c>
      <c r="CK1504" s="22">
        <f t="shared" si="5727"/>
        <v>0</v>
      </c>
      <c r="CL1504" s="22">
        <f t="shared" si="5668"/>
        <v>6912820.9500000002</v>
      </c>
      <c r="CM1504" s="22">
        <f t="shared" si="5727"/>
        <v>0</v>
      </c>
      <c r="CN1504" s="15"/>
      <c r="CO1504" s="35"/>
      <c r="CU1504" s="5" t="s">
        <v>31</v>
      </c>
    </row>
    <row r="1505" spans="1:99" ht="31.2" x14ac:dyDescent="0.3">
      <c r="A1505" s="36" t="s">
        <v>849</v>
      </c>
      <c r="B1505" s="16">
        <v>200</v>
      </c>
      <c r="C1505" s="32"/>
      <c r="D1505" s="32"/>
      <c r="E1505" s="33" t="s">
        <v>40</v>
      </c>
      <c r="F1505" s="22">
        <f t="shared" si="5686"/>
        <v>6004254.2000000002</v>
      </c>
      <c r="G1505" s="22">
        <f t="shared" si="5687"/>
        <v>6086278.7999999998</v>
      </c>
      <c r="H1505" s="22">
        <f t="shared" si="5688"/>
        <v>6286278.7999999998</v>
      </c>
      <c r="I1505" s="22">
        <f t="shared" si="5689"/>
        <v>12883.305</v>
      </c>
      <c r="J1505" s="22">
        <f t="shared" si="5690"/>
        <v>26524.342000000001</v>
      </c>
      <c r="K1505" s="22">
        <f t="shared" si="5691"/>
        <v>-20815.97</v>
      </c>
      <c r="L1505" s="22">
        <f t="shared" si="5669"/>
        <v>6017137.5049999999</v>
      </c>
      <c r="M1505" s="22">
        <f t="shared" si="5670"/>
        <v>6112803.142</v>
      </c>
      <c r="N1505" s="22">
        <f t="shared" si="5671"/>
        <v>6265462.8300000001</v>
      </c>
      <c r="O1505" s="22">
        <f t="shared" si="5692"/>
        <v>0</v>
      </c>
      <c r="P1505" s="22">
        <f t="shared" si="5693"/>
        <v>0</v>
      </c>
      <c r="Q1505" s="22">
        <f t="shared" si="5694"/>
        <v>0</v>
      </c>
      <c r="R1505" s="22">
        <f t="shared" si="5672"/>
        <v>6017137.5049999999</v>
      </c>
      <c r="S1505" s="22">
        <f t="shared" si="5673"/>
        <v>6112803.142</v>
      </c>
      <c r="T1505" s="22">
        <f t="shared" si="5674"/>
        <v>6265462.8300000001</v>
      </c>
      <c r="U1505" s="22">
        <f t="shared" si="5695"/>
        <v>0</v>
      </c>
      <c r="V1505" s="22">
        <f t="shared" si="5696"/>
        <v>0</v>
      </c>
      <c r="W1505" s="22">
        <f t="shared" si="5697"/>
        <v>0</v>
      </c>
      <c r="X1505" s="22">
        <f t="shared" si="5675"/>
        <v>6017137.5049999999</v>
      </c>
      <c r="Y1505" s="22">
        <f t="shared" si="5676"/>
        <v>6112803.142</v>
      </c>
      <c r="Z1505" s="22">
        <f t="shared" si="5677"/>
        <v>6265462.8300000001</v>
      </c>
      <c r="AA1505" s="22">
        <f t="shared" si="5698"/>
        <v>0</v>
      </c>
      <c r="AB1505" s="22">
        <f t="shared" si="5699"/>
        <v>0</v>
      </c>
      <c r="AC1505" s="22">
        <f t="shared" si="5700"/>
        <v>0</v>
      </c>
      <c r="AD1505" s="22">
        <f t="shared" si="5678"/>
        <v>6017137.5049999999</v>
      </c>
      <c r="AE1505" s="22">
        <f t="shared" si="5679"/>
        <v>6112803.142</v>
      </c>
      <c r="AF1505" s="22">
        <f t="shared" si="5680"/>
        <v>6265462.8300000001</v>
      </c>
      <c r="AG1505" s="22">
        <f t="shared" si="5701"/>
        <v>0</v>
      </c>
      <c r="AH1505" s="22">
        <f t="shared" si="5702"/>
        <v>0</v>
      </c>
      <c r="AI1505" s="22">
        <f t="shared" si="5703"/>
        <v>0</v>
      </c>
      <c r="AJ1505" s="22">
        <f t="shared" si="5681"/>
        <v>6017137.5049999999</v>
      </c>
      <c r="AK1505" s="22">
        <f t="shared" si="5682"/>
        <v>6112803.142</v>
      </c>
      <c r="AL1505" s="22">
        <f t="shared" si="5683"/>
        <v>6265462.8300000001</v>
      </c>
      <c r="AM1505" s="22">
        <f t="shared" si="5704"/>
        <v>0</v>
      </c>
      <c r="AN1505" s="22">
        <f t="shared" si="5705"/>
        <v>0</v>
      </c>
      <c r="AO1505" s="22">
        <f t="shared" si="5706"/>
        <v>0</v>
      </c>
      <c r="AP1505" s="22">
        <f t="shared" si="5627"/>
        <v>6017137.5049999999</v>
      </c>
      <c r="AQ1505" s="22">
        <f t="shared" si="5628"/>
        <v>6112803.142</v>
      </c>
      <c r="AR1505" s="22">
        <f t="shared" si="5629"/>
        <v>6265462.8300000001</v>
      </c>
      <c r="AS1505" s="22">
        <f t="shared" si="5707"/>
        <v>0</v>
      </c>
      <c r="AT1505" s="22">
        <f t="shared" si="5708"/>
        <v>0</v>
      </c>
      <c r="AU1505" s="22">
        <f t="shared" si="5709"/>
        <v>0</v>
      </c>
      <c r="AV1505" s="22">
        <f t="shared" si="5630"/>
        <v>6017137.5049999999</v>
      </c>
      <c r="AW1505" s="22">
        <f t="shared" si="5631"/>
        <v>6112803.142</v>
      </c>
      <c r="AX1505" s="22">
        <f t="shared" si="5632"/>
        <v>6265462.8300000001</v>
      </c>
      <c r="AY1505" s="22">
        <f t="shared" si="5710"/>
        <v>-60124.404999999999</v>
      </c>
      <c r="AZ1505" s="22">
        <f t="shared" si="5711"/>
        <v>-2751.13</v>
      </c>
      <c r="BA1505" s="22">
        <f t="shared" si="5712"/>
        <v>0</v>
      </c>
      <c r="BB1505" s="22">
        <f t="shared" si="5636"/>
        <v>5957013.0999999996</v>
      </c>
      <c r="BC1505" s="22">
        <f t="shared" si="5637"/>
        <v>6110052.0120000001</v>
      </c>
      <c r="BD1505" s="22">
        <f t="shared" si="5638"/>
        <v>6265462.8300000001</v>
      </c>
      <c r="BE1505" s="22">
        <f t="shared" si="5713"/>
        <v>0</v>
      </c>
      <c r="BF1505" s="22">
        <f t="shared" si="5714"/>
        <v>0</v>
      </c>
      <c r="BG1505" s="22">
        <f t="shared" si="5715"/>
        <v>0</v>
      </c>
      <c r="BH1505" s="22">
        <f t="shared" si="5642"/>
        <v>5957013.0999999996</v>
      </c>
      <c r="BI1505" s="22">
        <f t="shared" si="5643"/>
        <v>6110052.0120000001</v>
      </c>
      <c r="BJ1505" s="22">
        <f t="shared" si="5644"/>
        <v>6265462.8300000001</v>
      </c>
      <c r="BK1505" s="22">
        <f t="shared" si="5716"/>
        <v>-41968.678999999996</v>
      </c>
      <c r="BL1505" s="22">
        <f t="shared" si="5717"/>
        <v>316692.06699999998</v>
      </c>
      <c r="BM1505" s="22">
        <f t="shared" si="5718"/>
        <v>647358.12</v>
      </c>
      <c r="BN1505" s="22">
        <f t="shared" si="5648"/>
        <v>5915044.4210000001</v>
      </c>
      <c r="BO1505" s="22">
        <f t="shared" si="5649"/>
        <v>6426744.0789999999</v>
      </c>
      <c r="BP1505" s="22">
        <f t="shared" si="5650"/>
        <v>6912820.9500000002</v>
      </c>
      <c r="BQ1505" s="22">
        <f t="shared" si="5719"/>
        <v>0</v>
      </c>
      <c r="BR1505" s="22">
        <f t="shared" si="5720"/>
        <v>0</v>
      </c>
      <c r="BS1505" s="22">
        <f t="shared" si="5653"/>
        <v>5915044.4210000001</v>
      </c>
      <c r="BT1505" s="22">
        <f t="shared" si="5654"/>
        <v>6426744.0789999999</v>
      </c>
      <c r="BU1505" s="22">
        <f t="shared" si="5655"/>
        <v>6912820.9500000002</v>
      </c>
      <c r="BV1505" s="22">
        <f t="shared" si="5721"/>
        <v>0</v>
      </c>
      <c r="BW1505" s="22">
        <f t="shared" si="5722"/>
        <v>0</v>
      </c>
      <c r="BX1505" s="22">
        <f t="shared" si="5658"/>
        <v>5915044.4210000001</v>
      </c>
      <c r="BY1505" s="22">
        <f t="shared" si="5659"/>
        <v>6426744.0789999999</v>
      </c>
      <c r="BZ1505" s="22">
        <f t="shared" si="5660"/>
        <v>6912820.9500000002</v>
      </c>
      <c r="CA1505" s="22">
        <f t="shared" si="5723"/>
        <v>0</v>
      </c>
      <c r="CB1505" s="22">
        <f t="shared" si="5724"/>
        <v>0</v>
      </c>
      <c r="CC1505" s="22">
        <f t="shared" si="5725"/>
        <v>0</v>
      </c>
      <c r="CD1505" s="22">
        <f t="shared" si="5509"/>
        <v>5915044.4210000001</v>
      </c>
      <c r="CE1505" s="22">
        <f t="shared" si="5726"/>
        <v>0</v>
      </c>
      <c r="CF1505" s="34">
        <f t="shared" si="5666"/>
        <v>5915044.4210000001</v>
      </c>
      <c r="CG1505" s="22">
        <f t="shared" si="5510"/>
        <v>6426744.0789999999</v>
      </c>
      <c r="CH1505" s="22">
        <f t="shared" si="5727"/>
        <v>0</v>
      </c>
      <c r="CI1505" s="22">
        <f t="shared" si="5667"/>
        <v>6426744.0789999999</v>
      </c>
      <c r="CJ1505" s="22">
        <f t="shared" si="5511"/>
        <v>6912820.9500000002</v>
      </c>
      <c r="CK1505" s="22">
        <f t="shared" si="5727"/>
        <v>0</v>
      </c>
      <c r="CL1505" s="22">
        <f t="shared" si="5668"/>
        <v>6912820.9500000002</v>
      </c>
      <c r="CM1505" s="22">
        <f t="shared" si="5727"/>
        <v>0</v>
      </c>
      <c r="CN1505" s="15"/>
      <c r="CO1505" s="35"/>
      <c r="CS1505" s="5" t="s">
        <v>29</v>
      </c>
    </row>
    <row r="1506" spans="1:99" ht="46.8" x14ac:dyDescent="0.3">
      <c r="A1506" s="36" t="s">
        <v>849</v>
      </c>
      <c r="B1506" s="16">
        <v>240</v>
      </c>
      <c r="C1506" s="32"/>
      <c r="D1506" s="32"/>
      <c r="E1506" s="33" t="s">
        <v>41</v>
      </c>
      <c r="F1506" s="22">
        <f t="shared" si="5686"/>
        <v>6004254.2000000002</v>
      </c>
      <c r="G1506" s="22">
        <f t="shared" si="5687"/>
        <v>6086278.7999999998</v>
      </c>
      <c r="H1506" s="22">
        <f t="shared" si="5688"/>
        <v>6286278.7999999998</v>
      </c>
      <c r="I1506" s="22">
        <f t="shared" si="5689"/>
        <v>12883.305</v>
      </c>
      <c r="J1506" s="22">
        <f t="shared" si="5690"/>
        <v>26524.342000000001</v>
      </c>
      <c r="K1506" s="22">
        <f t="shared" si="5691"/>
        <v>-20815.97</v>
      </c>
      <c r="L1506" s="22">
        <f t="shared" si="5669"/>
        <v>6017137.5049999999</v>
      </c>
      <c r="M1506" s="22">
        <f t="shared" si="5670"/>
        <v>6112803.142</v>
      </c>
      <c r="N1506" s="22">
        <f t="shared" si="5671"/>
        <v>6265462.8300000001</v>
      </c>
      <c r="O1506" s="22">
        <f t="shared" si="5692"/>
        <v>0</v>
      </c>
      <c r="P1506" s="22">
        <f t="shared" si="5693"/>
        <v>0</v>
      </c>
      <c r="Q1506" s="22">
        <f t="shared" si="5694"/>
        <v>0</v>
      </c>
      <c r="R1506" s="22">
        <f t="shared" si="5672"/>
        <v>6017137.5049999999</v>
      </c>
      <c r="S1506" s="22">
        <f t="shared" si="5673"/>
        <v>6112803.142</v>
      </c>
      <c r="T1506" s="22">
        <f t="shared" si="5674"/>
        <v>6265462.8300000001</v>
      </c>
      <c r="U1506" s="22">
        <f t="shared" si="5695"/>
        <v>0</v>
      </c>
      <c r="V1506" s="22">
        <f t="shared" si="5696"/>
        <v>0</v>
      </c>
      <c r="W1506" s="22">
        <f t="shared" si="5697"/>
        <v>0</v>
      </c>
      <c r="X1506" s="22">
        <f t="shared" si="5675"/>
        <v>6017137.5049999999</v>
      </c>
      <c r="Y1506" s="22">
        <f t="shared" si="5676"/>
        <v>6112803.142</v>
      </c>
      <c r="Z1506" s="22">
        <f t="shared" si="5677"/>
        <v>6265462.8300000001</v>
      </c>
      <c r="AA1506" s="22">
        <f t="shared" si="5698"/>
        <v>0</v>
      </c>
      <c r="AB1506" s="22">
        <f t="shared" si="5699"/>
        <v>0</v>
      </c>
      <c r="AC1506" s="22">
        <f t="shared" si="5700"/>
        <v>0</v>
      </c>
      <c r="AD1506" s="22">
        <f t="shared" si="5678"/>
        <v>6017137.5049999999</v>
      </c>
      <c r="AE1506" s="22">
        <f t="shared" si="5679"/>
        <v>6112803.142</v>
      </c>
      <c r="AF1506" s="22">
        <f t="shared" si="5680"/>
        <v>6265462.8300000001</v>
      </c>
      <c r="AG1506" s="22">
        <f t="shared" si="5701"/>
        <v>0</v>
      </c>
      <c r="AH1506" s="22">
        <f t="shared" si="5702"/>
        <v>0</v>
      </c>
      <c r="AI1506" s="22">
        <f t="shared" si="5703"/>
        <v>0</v>
      </c>
      <c r="AJ1506" s="22">
        <f t="shared" si="5681"/>
        <v>6017137.5049999999</v>
      </c>
      <c r="AK1506" s="22">
        <f t="shared" si="5682"/>
        <v>6112803.142</v>
      </c>
      <c r="AL1506" s="22">
        <f t="shared" si="5683"/>
        <v>6265462.8300000001</v>
      </c>
      <c r="AM1506" s="22">
        <f t="shared" si="5704"/>
        <v>0</v>
      </c>
      <c r="AN1506" s="22">
        <f t="shared" si="5705"/>
        <v>0</v>
      </c>
      <c r="AO1506" s="22">
        <f t="shared" si="5706"/>
        <v>0</v>
      </c>
      <c r="AP1506" s="22">
        <f t="shared" si="5627"/>
        <v>6017137.5049999999</v>
      </c>
      <c r="AQ1506" s="22">
        <f t="shared" si="5628"/>
        <v>6112803.142</v>
      </c>
      <c r="AR1506" s="22">
        <f t="shared" si="5629"/>
        <v>6265462.8300000001</v>
      </c>
      <c r="AS1506" s="22">
        <f t="shared" si="5707"/>
        <v>0</v>
      </c>
      <c r="AT1506" s="22">
        <f t="shared" si="5708"/>
        <v>0</v>
      </c>
      <c r="AU1506" s="22">
        <f t="shared" si="5709"/>
        <v>0</v>
      </c>
      <c r="AV1506" s="22">
        <f t="shared" si="5630"/>
        <v>6017137.5049999999</v>
      </c>
      <c r="AW1506" s="22">
        <f t="shared" si="5631"/>
        <v>6112803.142</v>
      </c>
      <c r="AX1506" s="22">
        <f t="shared" si="5632"/>
        <v>6265462.8300000001</v>
      </c>
      <c r="AY1506" s="22">
        <f t="shared" si="5710"/>
        <v>-60124.404999999999</v>
      </c>
      <c r="AZ1506" s="22">
        <f t="shared" si="5711"/>
        <v>-2751.13</v>
      </c>
      <c r="BA1506" s="22">
        <f t="shared" si="5712"/>
        <v>0</v>
      </c>
      <c r="BB1506" s="22">
        <f t="shared" si="5636"/>
        <v>5957013.0999999996</v>
      </c>
      <c r="BC1506" s="22">
        <f t="shared" si="5637"/>
        <v>6110052.0120000001</v>
      </c>
      <c r="BD1506" s="22">
        <f t="shared" si="5638"/>
        <v>6265462.8300000001</v>
      </c>
      <c r="BE1506" s="22">
        <f t="shared" si="5713"/>
        <v>0</v>
      </c>
      <c r="BF1506" s="22">
        <f t="shared" si="5714"/>
        <v>0</v>
      </c>
      <c r="BG1506" s="22">
        <f t="shared" si="5715"/>
        <v>0</v>
      </c>
      <c r="BH1506" s="22">
        <f t="shared" si="5642"/>
        <v>5957013.0999999996</v>
      </c>
      <c r="BI1506" s="22">
        <f t="shared" si="5643"/>
        <v>6110052.0120000001</v>
      </c>
      <c r="BJ1506" s="22">
        <f t="shared" si="5644"/>
        <v>6265462.8300000001</v>
      </c>
      <c r="BK1506" s="22">
        <f t="shared" si="5716"/>
        <v>-41968.678999999996</v>
      </c>
      <c r="BL1506" s="22">
        <f t="shared" si="5717"/>
        <v>316692.06699999998</v>
      </c>
      <c r="BM1506" s="22">
        <f t="shared" si="5718"/>
        <v>647358.12</v>
      </c>
      <c r="BN1506" s="22">
        <f t="shared" si="5648"/>
        <v>5915044.4210000001</v>
      </c>
      <c r="BO1506" s="22">
        <f t="shared" si="5649"/>
        <v>6426744.0789999999</v>
      </c>
      <c r="BP1506" s="22">
        <f t="shared" si="5650"/>
        <v>6912820.9500000002</v>
      </c>
      <c r="BQ1506" s="22">
        <f t="shared" si="5719"/>
        <v>0</v>
      </c>
      <c r="BR1506" s="22">
        <f t="shared" si="5720"/>
        <v>0</v>
      </c>
      <c r="BS1506" s="22">
        <f t="shared" si="5653"/>
        <v>5915044.4210000001</v>
      </c>
      <c r="BT1506" s="22">
        <f t="shared" si="5654"/>
        <v>6426744.0789999999</v>
      </c>
      <c r="BU1506" s="22">
        <f t="shared" si="5655"/>
        <v>6912820.9500000002</v>
      </c>
      <c r="BV1506" s="22">
        <f t="shared" si="5721"/>
        <v>0</v>
      </c>
      <c r="BW1506" s="22">
        <f t="shared" si="5722"/>
        <v>0</v>
      </c>
      <c r="BX1506" s="22">
        <f t="shared" si="5658"/>
        <v>5915044.4210000001</v>
      </c>
      <c r="BY1506" s="22">
        <f t="shared" si="5659"/>
        <v>6426744.0789999999</v>
      </c>
      <c r="BZ1506" s="22">
        <f t="shared" si="5660"/>
        <v>6912820.9500000002</v>
      </c>
      <c r="CA1506" s="22">
        <f t="shared" si="5723"/>
        <v>0</v>
      </c>
      <c r="CB1506" s="22">
        <f t="shared" si="5724"/>
        <v>0</v>
      </c>
      <c r="CC1506" s="22">
        <f t="shared" si="5725"/>
        <v>0</v>
      </c>
      <c r="CD1506" s="22">
        <f t="shared" si="5509"/>
        <v>5915044.4210000001</v>
      </c>
      <c r="CE1506" s="22">
        <f t="shared" si="5726"/>
        <v>0</v>
      </c>
      <c r="CF1506" s="34">
        <f t="shared" si="5666"/>
        <v>5915044.4210000001</v>
      </c>
      <c r="CG1506" s="22">
        <f t="shared" si="5510"/>
        <v>6426744.0789999999</v>
      </c>
      <c r="CH1506" s="22">
        <f t="shared" si="5727"/>
        <v>0</v>
      </c>
      <c r="CI1506" s="22">
        <f t="shared" si="5667"/>
        <v>6426744.0789999999</v>
      </c>
      <c r="CJ1506" s="22">
        <f t="shared" si="5511"/>
        <v>6912820.9500000002</v>
      </c>
      <c r="CK1506" s="22">
        <f t="shared" si="5727"/>
        <v>0</v>
      </c>
      <c r="CL1506" s="22">
        <f t="shared" si="5668"/>
        <v>6912820.9500000002</v>
      </c>
      <c r="CM1506" s="22">
        <f t="shared" si="5727"/>
        <v>0</v>
      </c>
      <c r="CN1506" s="15"/>
      <c r="CO1506" s="35"/>
      <c r="CT1506" s="5" t="s">
        <v>30</v>
      </c>
    </row>
    <row r="1507" spans="1:99" x14ac:dyDescent="0.3">
      <c r="A1507" s="36" t="s">
        <v>849</v>
      </c>
      <c r="B1507" s="16">
        <v>240</v>
      </c>
      <c r="C1507" s="32" t="s">
        <v>395</v>
      </c>
      <c r="D1507" s="32" t="s">
        <v>49</v>
      </c>
      <c r="E1507" s="33" t="s">
        <v>851</v>
      </c>
      <c r="F1507" s="22">
        <v>6004254.2000000002</v>
      </c>
      <c r="G1507" s="22">
        <v>6086278.7999999998</v>
      </c>
      <c r="H1507" s="22">
        <v>6286278.7999999998</v>
      </c>
      <c r="I1507" s="22">
        <v>12883.305</v>
      </c>
      <c r="J1507" s="22">
        <v>26524.342000000001</v>
      </c>
      <c r="K1507" s="22">
        <v>-20815.97</v>
      </c>
      <c r="L1507" s="22">
        <f t="shared" si="5669"/>
        <v>6017137.5049999999</v>
      </c>
      <c r="M1507" s="22">
        <f t="shared" si="5670"/>
        <v>6112803.142</v>
      </c>
      <c r="N1507" s="22">
        <f t="shared" si="5671"/>
        <v>6265462.8300000001</v>
      </c>
      <c r="O1507" s="22"/>
      <c r="P1507" s="22"/>
      <c r="Q1507" s="22"/>
      <c r="R1507" s="22">
        <f t="shared" si="5672"/>
        <v>6017137.5049999999</v>
      </c>
      <c r="S1507" s="22">
        <f t="shared" si="5673"/>
        <v>6112803.142</v>
      </c>
      <c r="T1507" s="22">
        <f t="shared" si="5674"/>
        <v>6265462.8300000001</v>
      </c>
      <c r="U1507" s="22"/>
      <c r="V1507" s="22"/>
      <c r="W1507" s="22"/>
      <c r="X1507" s="22">
        <f t="shared" si="5675"/>
        <v>6017137.5049999999</v>
      </c>
      <c r="Y1507" s="22">
        <f t="shared" si="5676"/>
        <v>6112803.142</v>
      </c>
      <c r="Z1507" s="22">
        <f t="shared" si="5677"/>
        <v>6265462.8300000001</v>
      </c>
      <c r="AA1507" s="22"/>
      <c r="AB1507" s="22"/>
      <c r="AC1507" s="22"/>
      <c r="AD1507" s="22">
        <f t="shared" si="5678"/>
        <v>6017137.5049999999</v>
      </c>
      <c r="AE1507" s="22">
        <f t="shared" si="5679"/>
        <v>6112803.142</v>
      </c>
      <c r="AF1507" s="22">
        <f t="shared" si="5680"/>
        <v>6265462.8300000001</v>
      </c>
      <c r="AG1507" s="22"/>
      <c r="AH1507" s="22"/>
      <c r="AI1507" s="22"/>
      <c r="AJ1507" s="22">
        <f t="shared" si="5681"/>
        <v>6017137.5049999999</v>
      </c>
      <c r="AK1507" s="22">
        <f t="shared" si="5682"/>
        <v>6112803.142</v>
      </c>
      <c r="AL1507" s="22">
        <f t="shared" si="5683"/>
        <v>6265462.8300000001</v>
      </c>
      <c r="AM1507" s="22"/>
      <c r="AN1507" s="22"/>
      <c r="AO1507" s="22"/>
      <c r="AP1507" s="22">
        <f t="shared" si="5627"/>
        <v>6017137.5049999999</v>
      </c>
      <c r="AQ1507" s="22">
        <f t="shared" si="5628"/>
        <v>6112803.142</v>
      </c>
      <c r="AR1507" s="22">
        <f t="shared" si="5629"/>
        <v>6265462.8300000001</v>
      </c>
      <c r="AS1507" s="22"/>
      <c r="AT1507" s="22"/>
      <c r="AU1507" s="22"/>
      <c r="AV1507" s="22">
        <f t="shared" si="5630"/>
        <v>6017137.5049999999</v>
      </c>
      <c r="AW1507" s="22">
        <f t="shared" si="5631"/>
        <v>6112803.142</v>
      </c>
      <c r="AX1507" s="22">
        <f t="shared" si="5632"/>
        <v>6265462.8300000001</v>
      </c>
      <c r="AY1507" s="22">
        <f>-58808.865-1315.54</f>
        <v>-60124.404999999999</v>
      </c>
      <c r="AZ1507" s="22">
        <v>-2751.13</v>
      </c>
      <c r="BA1507" s="22"/>
      <c r="BB1507" s="22">
        <f t="shared" si="5636"/>
        <v>5957013.0999999996</v>
      </c>
      <c r="BC1507" s="22">
        <f t="shared" si="5637"/>
        <v>6110052.0120000001</v>
      </c>
      <c r="BD1507" s="22">
        <f t="shared" si="5638"/>
        <v>6265462.8300000001</v>
      </c>
      <c r="BE1507" s="22"/>
      <c r="BF1507" s="22"/>
      <c r="BG1507" s="22"/>
      <c r="BH1507" s="22">
        <f t="shared" si="5642"/>
        <v>5957013.0999999996</v>
      </c>
      <c r="BI1507" s="22">
        <f t="shared" si="5643"/>
        <v>6110052.0120000001</v>
      </c>
      <c r="BJ1507" s="22">
        <f t="shared" si="5644"/>
        <v>6265462.8300000001</v>
      </c>
      <c r="BK1507" s="22">
        <v>-41968.678999999996</v>
      </c>
      <c r="BL1507" s="22">
        <v>316692.06699999998</v>
      </c>
      <c r="BM1507" s="22">
        <v>647358.12</v>
      </c>
      <c r="BN1507" s="22">
        <f t="shared" si="5648"/>
        <v>5915044.4210000001</v>
      </c>
      <c r="BO1507" s="22">
        <f t="shared" si="5649"/>
        <v>6426744.0789999999</v>
      </c>
      <c r="BP1507" s="22">
        <f t="shared" si="5650"/>
        <v>6912820.9500000002</v>
      </c>
      <c r="BQ1507" s="22"/>
      <c r="BR1507" s="22"/>
      <c r="BS1507" s="22">
        <f t="shared" si="5653"/>
        <v>5915044.4210000001</v>
      </c>
      <c r="BT1507" s="22">
        <f t="shared" si="5654"/>
        <v>6426744.0789999999</v>
      </c>
      <c r="BU1507" s="22">
        <f t="shared" si="5655"/>
        <v>6912820.9500000002</v>
      </c>
      <c r="BV1507" s="22"/>
      <c r="BW1507" s="22"/>
      <c r="BX1507" s="22">
        <f t="shared" si="5658"/>
        <v>5915044.4210000001</v>
      </c>
      <c r="BY1507" s="22">
        <f t="shared" si="5659"/>
        <v>6426744.0789999999</v>
      </c>
      <c r="BZ1507" s="22">
        <f t="shared" si="5660"/>
        <v>6912820.9500000002</v>
      </c>
      <c r="CA1507" s="22"/>
      <c r="CB1507" s="22"/>
      <c r="CC1507" s="22"/>
      <c r="CD1507" s="22">
        <f t="shared" si="5509"/>
        <v>5915044.4210000001</v>
      </c>
      <c r="CE1507" s="22"/>
      <c r="CF1507" s="34">
        <f t="shared" si="5666"/>
        <v>5915044.4210000001</v>
      </c>
      <c r="CG1507" s="22">
        <f t="shared" si="5510"/>
        <v>6426744.0789999999</v>
      </c>
      <c r="CH1507" s="22"/>
      <c r="CI1507" s="22">
        <f t="shared" si="5667"/>
        <v>6426744.0789999999</v>
      </c>
      <c r="CJ1507" s="22">
        <f t="shared" si="5511"/>
        <v>6912820.9500000002</v>
      </c>
      <c r="CK1507" s="22"/>
      <c r="CL1507" s="22">
        <f t="shared" si="5668"/>
        <v>6912820.9500000002</v>
      </c>
      <c r="CM1507" s="22"/>
      <c r="CN1507" s="15"/>
      <c r="CO1507" s="35">
        <v>145</v>
      </c>
    </row>
    <row r="1508" spans="1:99" ht="93.6" x14ac:dyDescent="0.3">
      <c r="A1508" s="36" t="s">
        <v>852</v>
      </c>
      <c r="B1508" s="16"/>
      <c r="C1508" s="32"/>
      <c r="D1508" s="32"/>
      <c r="E1508" s="33" t="s">
        <v>853</v>
      </c>
      <c r="F1508" s="22">
        <f t="shared" si="5686"/>
        <v>891364.3</v>
      </c>
      <c r="G1508" s="22">
        <f t="shared" si="5687"/>
        <v>1009434.9</v>
      </c>
      <c r="H1508" s="22">
        <f t="shared" si="5688"/>
        <v>1009434.9</v>
      </c>
      <c r="I1508" s="22">
        <f t="shared" si="5689"/>
        <v>-15241.072</v>
      </c>
      <c r="J1508" s="22">
        <f t="shared" si="5690"/>
        <v>-26525.74</v>
      </c>
      <c r="K1508" s="22">
        <f t="shared" si="5691"/>
        <v>20748.3</v>
      </c>
      <c r="L1508" s="22">
        <f t="shared" si="5669"/>
        <v>876123.228</v>
      </c>
      <c r="M1508" s="22">
        <f t="shared" si="5670"/>
        <v>982909.16</v>
      </c>
      <c r="N1508" s="22">
        <f t="shared" si="5671"/>
        <v>1030183.2000000001</v>
      </c>
      <c r="O1508" s="22">
        <f t="shared" si="5692"/>
        <v>22962.86</v>
      </c>
      <c r="P1508" s="22">
        <f t="shared" si="5693"/>
        <v>0</v>
      </c>
      <c r="Q1508" s="22">
        <f t="shared" si="5694"/>
        <v>0</v>
      </c>
      <c r="R1508" s="22">
        <f t="shared" si="5672"/>
        <v>899086.08799999999</v>
      </c>
      <c r="S1508" s="22">
        <f t="shared" si="5673"/>
        <v>982909.16</v>
      </c>
      <c r="T1508" s="22">
        <f t="shared" si="5674"/>
        <v>1030183.2000000001</v>
      </c>
      <c r="U1508" s="22">
        <f t="shared" si="5695"/>
        <v>-22962.86</v>
      </c>
      <c r="V1508" s="22">
        <f t="shared" si="5696"/>
        <v>0</v>
      </c>
      <c r="W1508" s="22">
        <f t="shared" si="5697"/>
        <v>0</v>
      </c>
      <c r="X1508" s="22">
        <f t="shared" si="5675"/>
        <v>876123.228</v>
      </c>
      <c r="Y1508" s="22">
        <f t="shared" si="5676"/>
        <v>982909.16</v>
      </c>
      <c r="Z1508" s="22">
        <f t="shared" si="5677"/>
        <v>1030183.2000000001</v>
      </c>
      <c r="AA1508" s="22">
        <f t="shared" si="5698"/>
        <v>0</v>
      </c>
      <c r="AB1508" s="22">
        <f t="shared" si="5699"/>
        <v>0</v>
      </c>
      <c r="AC1508" s="22">
        <f t="shared" si="5700"/>
        <v>0</v>
      </c>
      <c r="AD1508" s="22">
        <f t="shared" si="5678"/>
        <v>876123.228</v>
      </c>
      <c r="AE1508" s="22">
        <f t="shared" si="5679"/>
        <v>982909.16</v>
      </c>
      <c r="AF1508" s="22">
        <f t="shared" si="5680"/>
        <v>1030183.2000000001</v>
      </c>
      <c r="AG1508" s="22">
        <f t="shared" si="5701"/>
        <v>0</v>
      </c>
      <c r="AH1508" s="22">
        <f t="shared" si="5702"/>
        <v>0</v>
      </c>
      <c r="AI1508" s="22">
        <f t="shared" si="5703"/>
        <v>0</v>
      </c>
      <c r="AJ1508" s="22">
        <f t="shared" si="5681"/>
        <v>876123.228</v>
      </c>
      <c r="AK1508" s="22">
        <f t="shared" si="5682"/>
        <v>982909.16</v>
      </c>
      <c r="AL1508" s="22">
        <f t="shared" si="5683"/>
        <v>1030183.2000000001</v>
      </c>
      <c r="AM1508" s="22">
        <f t="shared" si="5704"/>
        <v>0</v>
      </c>
      <c r="AN1508" s="22">
        <f t="shared" si="5705"/>
        <v>0</v>
      </c>
      <c r="AO1508" s="22">
        <f t="shared" si="5706"/>
        <v>0</v>
      </c>
      <c r="AP1508" s="22">
        <f t="shared" si="5627"/>
        <v>876123.228</v>
      </c>
      <c r="AQ1508" s="22">
        <f t="shared" si="5628"/>
        <v>982909.16</v>
      </c>
      <c r="AR1508" s="22">
        <f t="shared" si="5629"/>
        <v>1030183.2000000001</v>
      </c>
      <c r="AS1508" s="22">
        <f t="shared" si="5707"/>
        <v>0</v>
      </c>
      <c r="AT1508" s="22">
        <f t="shared" si="5708"/>
        <v>0</v>
      </c>
      <c r="AU1508" s="22">
        <f t="shared" si="5709"/>
        <v>0</v>
      </c>
      <c r="AV1508" s="22">
        <f t="shared" si="5630"/>
        <v>876123.228</v>
      </c>
      <c r="AW1508" s="22">
        <f t="shared" si="5631"/>
        <v>982909.16</v>
      </c>
      <c r="AX1508" s="22">
        <f t="shared" si="5632"/>
        <v>1030183.2000000001</v>
      </c>
      <c r="AY1508" s="22">
        <f t="shared" ref="AY1508:AY1514" si="5728">AY1509</f>
        <v>0</v>
      </c>
      <c r="AZ1508" s="22">
        <f t="shared" si="5711"/>
        <v>0</v>
      </c>
      <c r="BA1508" s="22">
        <f t="shared" si="5712"/>
        <v>0</v>
      </c>
      <c r="BB1508" s="22">
        <f t="shared" si="5636"/>
        <v>876123.228</v>
      </c>
      <c r="BC1508" s="22">
        <f t="shared" si="5637"/>
        <v>982909.16</v>
      </c>
      <c r="BD1508" s="22">
        <f t="shared" si="5638"/>
        <v>1030183.2000000001</v>
      </c>
      <c r="BE1508" s="22">
        <f t="shared" si="5713"/>
        <v>0</v>
      </c>
      <c r="BF1508" s="22">
        <f t="shared" si="5714"/>
        <v>0</v>
      </c>
      <c r="BG1508" s="22">
        <f t="shared" si="5715"/>
        <v>0</v>
      </c>
      <c r="BH1508" s="22">
        <f t="shared" si="5642"/>
        <v>876123.228</v>
      </c>
      <c r="BI1508" s="22">
        <f t="shared" si="5643"/>
        <v>982909.16</v>
      </c>
      <c r="BJ1508" s="22">
        <f t="shared" si="5644"/>
        <v>1030183.2000000001</v>
      </c>
      <c r="BK1508" s="22">
        <f t="shared" si="5716"/>
        <v>37074.932000000001</v>
      </c>
      <c r="BL1508" s="22">
        <f t="shared" si="5717"/>
        <v>0</v>
      </c>
      <c r="BM1508" s="22">
        <f t="shared" si="5718"/>
        <v>0</v>
      </c>
      <c r="BN1508" s="22">
        <f t="shared" si="5648"/>
        <v>913198.16</v>
      </c>
      <c r="BO1508" s="22">
        <f t="shared" si="5649"/>
        <v>982909.16</v>
      </c>
      <c r="BP1508" s="22">
        <f t="shared" si="5650"/>
        <v>1030183.2000000001</v>
      </c>
      <c r="BQ1508" s="22">
        <f t="shared" si="5719"/>
        <v>0</v>
      </c>
      <c r="BR1508" s="22">
        <f t="shared" si="5720"/>
        <v>0</v>
      </c>
      <c r="BS1508" s="22">
        <f t="shared" si="5653"/>
        <v>913198.16</v>
      </c>
      <c r="BT1508" s="22">
        <f t="shared" si="5654"/>
        <v>982909.16</v>
      </c>
      <c r="BU1508" s="22">
        <f t="shared" si="5655"/>
        <v>1030183.2000000001</v>
      </c>
      <c r="BV1508" s="22">
        <f t="shared" si="5721"/>
        <v>0</v>
      </c>
      <c r="BW1508" s="22">
        <f t="shared" si="5722"/>
        <v>0</v>
      </c>
      <c r="BX1508" s="22">
        <f t="shared" si="5658"/>
        <v>913198.16</v>
      </c>
      <c r="BY1508" s="22">
        <f t="shared" si="5659"/>
        <v>982909.16</v>
      </c>
      <c r="BZ1508" s="22">
        <f t="shared" si="5660"/>
        <v>1030183.2000000001</v>
      </c>
      <c r="CA1508" s="22">
        <f t="shared" si="5723"/>
        <v>0</v>
      </c>
      <c r="CB1508" s="22">
        <f t="shared" si="5724"/>
        <v>0</v>
      </c>
      <c r="CC1508" s="22">
        <f t="shared" si="5725"/>
        <v>0</v>
      </c>
      <c r="CD1508" s="22">
        <f t="shared" si="5509"/>
        <v>913198.16</v>
      </c>
      <c r="CE1508" s="22">
        <f t="shared" si="5726"/>
        <v>0</v>
      </c>
      <c r="CF1508" s="34">
        <f t="shared" si="5666"/>
        <v>913198.16</v>
      </c>
      <c r="CG1508" s="22">
        <f t="shared" si="5510"/>
        <v>982909.16</v>
      </c>
      <c r="CH1508" s="22">
        <f t="shared" si="5727"/>
        <v>0</v>
      </c>
      <c r="CI1508" s="22">
        <f t="shared" si="5667"/>
        <v>982909.16</v>
      </c>
      <c r="CJ1508" s="22">
        <f t="shared" si="5511"/>
        <v>1030183.2000000001</v>
      </c>
      <c r="CK1508" s="22">
        <f t="shared" si="5727"/>
        <v>0</v>
      </c>
      <c r="CL1508" s="22">
        <f t="shared" si="5668"/>
        <v>1030183.2000000001</v>
      </c>
      <c r="CM1508" s="22">
        <f t="shared" si="5727"/>
        <v>0</v>
      </c>
      <c r="CN1508" s="15"/>
      <c r="CO1508" s="35"/>
      <c r="CU1508" s="5" t="s">
        <v>31</v>
      </c>
    </row>
    <row r="1509" spans="1:99" ht="31.2" x14ac:dyDescent="0.3">
      <c r="A1509" s="36" t="s">
        <v>852</v>
      </c>
      <c r="B1509" s="16">
        <v>200</v>
      </c>
      <c r="C1509" s="32"/>
      <c r="D1509" s="32"/>
      <c r="E1509" s="33" t="s">
        <v>40</v>
      </c>
      <c r="F1509" s="22">
        <f t="shared" si="5686"/>
        <v>891364.3</v>
      </c>
      <c r="G1509" s="22">
        <f t="shared" si="5687"/>
        <v>1009434.9</v>
      </c>
      <c r="H1509" s="22">
        <f t="shared" si="5688"/>
        <v>1009434.9</v>
      </c>
      <c r="I1509" s="22">
        <f t="shared" si="5689"/>
        <v>-15241.072</v>
      </c>
      <c r="J1509" s="22">
        <f t="shared" si="5690"/>
        <v>-26525.74</v>
      </c>
      <c r="K1509" s="22">
        <f t="shared" si="5691"/>
        <v>20748.3</v>
      </c>
      <c r="L1509" s="22">
        <f t="shared" si="5669"/>
        <v>876123.228</v>
      </c>
      <c r="M1509" s="22">
        <f t="shared" si="5670"/>
        <v>982909.16</v>
      </c>
      <c r="N1509" s="22">
        <f t="shared" si="5671"/>
        <v>1030183.2000000001</v>
      </c>
      <c r="O1509" s="22">
        <f t="shared" si="5692"/>
        <v>22962.86</v>
      </c>
      <c r="P1509" s="22">
        <f t="shared" si="5693"/>
        <v>0</v>
      </c>
      <c r="Q1509" s="22">
        <f t="shared" si="5694"/>
        <v>0</v>
      </c>
      <c r="R1509" s="22">
        <f t="shared" si="5672"/>
        <v>899086.08799999999</v>
      </c>
      <c r="S1509" s="22">
        <f t="shared" si="5673"/>
        <v>982909.16</v>
      </c>
      <c r="T1509" s="22">
        <f t="shared" si="5674"/>
        <v>1030183.2000000001</v>
      </c>
      <c r="U1509" s="22">
        <f t="shared" si="5695"/>
        <v>-22962.86</v>
      </c>
      <c r="V1509" s="22">
        <f t="shared" si="5696"/>
        <v>0</v>
      </c>
      <c r="W1509" s="22">
        <f t="shared" si="5697"/>
        <v>0</v>
      </c>
      <c r="X1509" s="22">
        <f t="shared" si="5675"/>
        <v>876123.228</v>
      </c>
      <c r="Y1509" s="22">
        <f t="shared" si="5676"/>
        <v>982909.16</v>
      </c>
      <c r="Z1509" s="22">
        <f t="shared" si="5677"/>
        <v>1030183.2000000001</v>
      </c>
      <c r="AA1509" s="22">
        <f t="shared" si="5698"/>
        <v>0</v>
      </c>
      <c r="AB1509" s="22">
        <f t="shared" si="5699"/>
        <v>0</v>
      </c>
      <c r="AC1509" s="22">
        <f t="shared" si="5700"/>
        <v>0</v>
      </c>
      <c r="AD1509" s="22">
        <f t="shared" si="5678"/>
        <v>876123.228</v>
      </c>
      <c r="AE1509" s="22">
        <f t="shared" si="5679"/>
        <v>982909.16</v>
      </c>
      <c r="AF1509" s="22">
        <f t="shared" si="5680"/>
        <v>1030183.2000000001</v>
      </c>
      <c r="AG1509" s="22">
        <f t="shared" si="5701"/>
        <v>0</v>
      </c>
      <c r="AH1509" s="22">
        <f t="shared" si="5702"/>
        <v>0</v>
      </c>
      <c r="AI1509" s="22">
        <f t="shared" si="5703"/>
        <v>0</v>
      </c>
      <c r="AJ1509" s="22">
        <f t="shared" si="5681"/>
        <v>876123.228</v>
      </c>
      <c r="AK1509" s="22">
        <f t="shared" si="5682"/>
        <v>982909.16</v>
      </c>
      <c r="AL1509" s="22">
        <f t="shared" si="5683"/>
        <v>1030183.2000000001</v>
      </c>
      <c r="AM1509" s="22">
        <f t="shared" si="5704"/>
        <v>0</v>
      </c>
      <c r="AN1509" s="22">
        <f t="shared" si="5705"/>
        <v>0</v>
      </c>
      <c r="AO1509" s="22">
        <f t="shared" si="5706"/>
        <v>0</v>
      </c>
      <c r="AP1509" s="22">
        <f t="shared" si="5627"/>
        <v>876123.228</v>
      </c>
      <c r="AQ1509" s="22">
        <f t="shared" si="5628"/>
        <v>982909.16</v>
      </c>
      <c r="AR1509" s="22">
        <f t="shared" si="5629"/>
        <v>1030183.2000000001</v>
      </c>
      <c r="AS1509" s="22">
        <f t="shared" si="5707"/>
        <v>0</v>
      </c>
      <c r="AT1509" s="22">
        <f t="shared" si="5708"/>
        <v>0</v>
      </c>
      <c r="AU1509" s="22">
        <f t="shared" si="5709"/>
        <v>0</v>
      </c>
      <c r="AV1509" s="22">
        <f t="shared" si="5630"/>
        <v>876123.228</v>
      </c>
      <c r="AW1509" s="22">
        <f t="shared" si="5631"/>
        <v>982909.16</v>
      </c>
      <c r="AX1509" s="22">
        <f t="shared" si="5632"/>
        <v>1030183.2000000001</v>
      </c>
      <c r="AY1509" s="22">
        <f t="shared" si="5728"/>
        <v>0</v>
      </c>
      <c r="AZ1509" s="22">
        <f t="shared" si="5711"/>
        <v>0</v>
      </c>
      <c r="BA1509" s="22">
        <f t="shared" si="5712"/>
        <v>0</v>
      </c>
      <c r="BB1509" s="22">
        <f t="shared" si="5636"/>
        <v>876123.228</v>
      </c>
      <c r="BC1509" s="22">
        <f t="shared" si="5637"/>
        <v>982909.16</v>
      </c>
      <c r="BD1509" s="22">
        <f t="shared" si="5638"/>
        <v>1030183.2000000001</v>
      </c>
      <c r="BE1509" s="22">
        <f t="shared" si="5713"/>
        <v>0</v>
      </c>
      <c r="BF1509" s="22">
        <f t="shared" si="5714"/>
        <v>0</v>
      </c>
      <c r="BG1509" s="22">
        <f t="shared" si="5715"/>
        <v>0</v>
      </c>
      <c r="BH1509" s="22">
        <f t="shared" si="5642"/>
        <v>876123.228</v>
      </c>
      <c r="BI1509" s="22">
        <f t="shared" si="5643"/>
        <v>982909.16</v>
      </c>
      <c r="BJ1509" s="22">
        <f t="shared" si="5644"/>
        <v>1030183.2000000001</v>
      </c>
      <c r="BK1509" s="22">
        <f t="shared" si="5716"/>
        <v>37074.932000000001</v>
      </c>
      <c r="BL1509" s="22">
        <f t="shared" si="5717"/>
        <v>0</v>
      </c>
      <c r="BM1509" s="22">
        <f t="shared" si="5718"/>
        <v>0</v>
      </c>
      <c r="BN1509" s="22">
        <f t="shared" si="5648"/>
        <v>913198.16</v>
      </c>
      <c r="BO1509" s="22">
        <f t="shared" si="5649"/>
        <v>982909.16</v>
      </c>
      <c r="BP1509" s="22">
        <f t="shared" si="5650"/>
        <v>1030183.2000000001</v>
      </c>
      <c r="BQ1509" s="22">
        <f t="shared" si="5719"/>
        <v>0</v>
      </c>
      <c r="BR1509" s="22">
        <f t="shared" si="5720"/>
        <v>0</v>
      </c>
      <c r="BS1509" s="22">
        <f t="shared" si="5653"/>
        <v>913198.16</v>
      </c>
      <c r="BT1509" s="22">
        <f t="shared" si="5654"/>
        <v>982909.16</v>
      </c>
      <c r="BU1509" s="22">
        <f t="shared" si="5655"/>
        <v>1030183.2000000001</v>
      </c>
      <c r="BV1509" s="22">
        <f t="shared" si="5721"/>
        <v>0</v>
      </c>
      <c r="BW1509" s="22">
        <f t="shared" si="5722"/>
        <v>0</v>
      </c>
      <c r="BX1509" s="22">
        <f t="shared" si="5658"/>
        <v>913198.16</v>
      </c>
      <c r="BY1509" s="22">
        <f t="shared" si="5659"/>
        <v>982909.16</v>
      </c>
      <c r="BZ1509" s="22">
        <f t="shared" si="5660"/>
        <v>1030183.2000000001</v>
      </c>
      <c r="CA1509" s="22">
        <f t="shared" si="5723"/>
        <v>0</v>
      </c>
      <c r="CB1509" s="22">
        <f t="shared" si="5724"/>
        <v>0</v>
      </c>
      <c r="CC1509" s="22">
        <f t="shared" si="5725"/>
        <v>0</v>
      </c>
      <c r="CD1509" s="22">
        <f t="shared" si="5509"/>
        <v>913198.16</v>
      </c>
      <c r="CE1509" s="22">
        <f t="shared" si="5726"/>
        <v>0</v>
      </c>
      <c r="CF1509" s="34">
        <f t="shared" si="5666"/>
        <v>913198.16</v>
      </c>
      <c r="CG1509" s="22">
        <f t="shared" si="5510"/>
        <v>982909.16</v>
      </c>
      <c r="CH1509" s="22">
        <f t="shared" si="5727"/>
        <v>0</v>
      </c>
      <c r="CI1509" s="22">
        <f t="shared" si="5667"/>
        <v>982909.16</v>
      </c>
      <c r="CJ1509" s="22">
        <f t="shared" si="5511"/>
        <v>1030183.2000000001</v>
      </c>
      <c r="CK1509" s="22">
        <f t="shared" si="5727"/>
        <v>0</v>
      </c>
      <c r="CL1509" s="22">
        <f t="shared" si="5668"/>
        <v>1030183.2000000001</v>
      </c>
      <c r="CM1509" s="22">
        <f t="shared" si="5727"/>
        <v>0</v>
      </c>
      <c r="CN1509" s="15"/>
      <c r="CO1509" s="35"/>
      <c r="CS1509" s="5" t="s">
        <v>29</v>
      </c>
    </row>
    <row r="1510" spans="1:99" ht="46.8" x14ac:dyDescent="0.3">
      <c r="A1510" s="36" t="s">
        <v>852</v>
      </c>
      <c r="B1510" s="16">
        <v>240</v>
      </c>
      <c r="C1510" s="32"/>
      <c r="D1510" s="32"/>
      <c r="E1510" s="33" t="s">
        <v>41</v>
      </c>
      <c r="F1510" s="22">
        <f t="shared" si="5686"/>
        <v>891364.3</v>
      </c>
      <c r="G1510" s="22">
        <f t="shared" si="5687"/>
        <v>1009434.9</v>
      </c>
      <c r="H1510" s="22">
        <f t="shared" si="5688"/>
        <v>1009434.9</v>
      </c>
      <c r="I1510" s="22">
        <f t="shared" si="5689"/>
        <v>-15241.072</v>
      </c>
      <c r="J1510" s="22">
        <f t="shared" si="5690"/>
        <v>-26525.74</v>
      </c>
      <c r="K1510" s="22">
        <f t="shared" si="5691"/>
        <v>20748.3</v>
      </c>
      <c r="L1510" s="22">
        <f t="shared" si="5669"/>
        <v>876123.228</v>
      </c>
      <c r="M1510" s="22">
        <f t="shared" si="5670"/>
        <v>982909.16</v>
      </c>
      <c r="N1510" s="22">
        <f t="shared" si="5671"/>
        <v>1030183.2000000001</v>
      </c>
      <c r="O1510" s="22">
        <f t="shared" si="5692"/>
        <v>22962.86</v>
      </c>
      <c r="P1510" s="22">
        <f t="shared" si="5693"/>
        <v>0</v>
      </c>
      <c r="Q1510" s="22">
        <f t="shared" si="5694"/>
        <v>0</v>
      </c>
      <c r="R1510" s="22">
        <f t="shared" si="5672"/>
        <v>899086.08799999999</v>
      </c>
      <c r="S1510" s="22">
        <f t="shared" si="5673"/>
        <v>982909.16</v>
      </c>
      <c r="T1510" s="22">
        <f t="shared" si="5674"/>
        <v>1030183.2000000001</v>
      </c>
      <c r="U1510" s="22">
        <f t="shared" si="5695"/>
        <v>-22962.86</v>
      </c>
      <c r="V1510" s="22">
        <f t="shared" si="5696"/>
        <v>0</v>
      </c>
      <c r="W1510" s="22">
        <f t="shared" si="5697"/>
        <v>0</v>
      </c>
      <c r="X1510" s="22">
        <f t="shared" si="5675"/>
        <v>876123.228</v>
      </c>
      <c r="Y1510" s="22">
        <f t="shared" si="5676"/>
        <v>982909.16</v>
      </c>
      <c r="Z1510" s="22">
        <f t="shared" si="5677"/>
        <v>1030183.2000000001</v>
      </c>
      <c r="AA1510" s="22">
        <f t="shared" si="5698"/>
        <v>0</v>
      </c>
      <c r="AB1510" s="22">
        <f t="shared" si="5699"/>
        <v>0</v>
      </c>
      <c r="AC1510" s="22">
        <f t="shared" si="5700"/>
        <v>0</v>
      </c>
      <c r="AD1510" s="22">
        <f t="shared" si="5678"/>
        <v>876123.228</v>
      </c>
      <c r="AE1510" s="22">
        <f t="shared" si="5679"/>
        <v>982909.16</v>
      </c>
      <c r="AF1510" s="22">
        <f t="shared" si="5680"/>
        <v>1030183.2000000001</v>
      </c>
      <c r="AG1510" s="22">
        <f t="shared" si="5701"/>
        <v>0</v>
      </c>
      <c r="AH1510" s="22">
        <f t="shared" si="5702"/>
        <v>0</v>
      </c>
      <c r="AI1510" s="22">
        <f t="shared" si="5703"/>
        <v>0</v>
      </c>
      <c r="AJ1510" s="22">
        <f t="shared" si="5681"/>
        <v>876123.228</v>
      </c>
      <c r="AK1510" s="22">
        <f t="shared" si="5682"/>
        <v>982909.16</v>
      </c>
      <c r="AL1510" s="22">
        <f t="shared" si="5683"/>
        <v>1030183.2000000001</v>
      </c>
      <c r="AM1510" s="22">
        <f t="shared" si="5704"/>
        <v>0</v>
      </c>
      <c r="AN1510" s="22">
        <f t="shared" si="5705"/>
        <v>0</v>
      </c>
      <c r="AO1510" s="22">
        <f t="shared" si="5706"/>
        <v>0</v>
      </c>
      <c r="AP1510" s="22">
        <f t="shared" si="5627"/>
        <v>876123.228</v>
      </c>
      <c r="AQ1510" s="22">
        <f t="shared" si="5628"/>
        <v>982909.16</v>
      </c>
      <c r="AR1510" s="22">
        <f t="shared" si="5629"/>
        <v>1030183.2000000001</v>
      </c>
      <c r="AS1510" s="22">
        <f t="shared" si="5707"/>
        <v>0</v>
      </c>
      <c r="AT1510" s="22">
        <f t="shared" si="5708"/>
        <v>0</v>
      </c>
      <c r="AU1510" s="22">
        <f t="shared" si="5709"/>
        <v>0</v>
      </c>
      <c r="AV1510" s="22">
        <f t="shared" si="5630"/>
        <v>876123.228</v>
      </c>
      <c r="AW1510" s="22">
        <f t="shared" si="5631"/>
        <v>982909.16</v>
      </c>
      <c r="AX1510" s="22">
        <f t="shared" si="5632"/>
        <v>1030183.2000000001</v>
      </c>
      <c r="AY1510" s="22">
        <f t="shared" si="5728"/>
        <v>0</v>
      </c>
      <c r="AZ1510" s="22">
        <f t="shared" si="5711"/>
        <v>0</v>
      </c>
      <c r="BA1510" s="22">
        <f t="shared" si="5712"/>
        <v>0</v>
      </c>
      <c r="BB1510" s="22">
        <f t="shared" si="5636"/>
        <v>876123.228</v>
      </c>
      <c r="BC1510" s="22">
        <f t="shared" si="5637"/>
        <v>982909.16</v>
      </c>
      <c r="BD1510" s="22">
        <f t="shared" si="5638"/>
        <v>1030183.2000000001</v>
      </c>
      <c r="BE1510" s="22">
        <f t="shared" si="5713"/>
        <v>0</v>
      </c>
      <c r="BF1510" s="22">
        <f t="shared" si="5714"/>
        <v>0</v>
      </c>
      <c r="BG1510" s="22">
        <f t="shared" si="5715"/>
        <v>0</v>
      </c>
      <c r="BH1510" s="22">
        <f t="shared" si="5642"/>
        <v>876123.228</v>
      </c>
      <c r="BI1510" s="22">
        <f t="shared" si="5643"/>
        <v>982909.16</v>
      </c>
      <c r="BJ1510" s="22">
        <f t="shared" si="5644"/>
        <v>1030183.2000000001</v>
      </c>
      <c r="BK1510" s="22">
        <f t="shared" si="5716"/>
        <v>37074.932000000001</v>
      </c>
      <c r="BL1510" s="22">
        <f t="shared" si="5717"/>
        <v>0</v>
      </c>
      <c r="BM1510" s="22">
        <f t="shared" si="5718"/>
        <v>0</v>
      </c>
      <c r="BN1510" s="22">
        <f t="shared" si="5648"/>
        <v>913198.16</v>
      </c>
      <c r="BO1510" s="22">
        <f t="shared" si="5649"/>
        <v>982909.16</v>
      </c>
      <c r="BP1510" s="22">
        <f t="shared" si="5650"/>
        <v>1030183.2000000001</v>
      </c>
      <c r="BQ1510" s="22">
        <f t="shared" si="5719"/>
        <v>0</v>
      </c>
      <c r="BR1510" s="22">
        <f t="shared" si="5720"/>
        <v>0</v>
      </c>
      <c r="BS1510" s="22">
        <f t="shared" si="5653"/>
        <v>913198.16</v>
      </c>
      <c r="BT1510" s="22">
        <f t="shared" si="5654"/>
        <v>982909.16</v>
      </c>
      <c r="BU1510" s="22">
        <f t="shared" si="5655"/>
        <v>1030183.2000000001</v>
      </c>
      <c r="BV1510" s="22">
        <f t="shared" si="5721"/>
        <v>0</v>
      </c>
      <c r="BW1510" s="22">
        <f t="shared" si="5722"/>
        <v>0</v>
      </c>
      <c r="BX1510" s="22">
        <f t="shared" si="5658"/>
        <v>913198.16</v>
      </c>
      <c r="BY1510" s="22">
        <f t="shared" si="5659"/>
        <v>982909.16</v>
      </c>
      <c r="BZ1510" s="22">
        <f t="shared" si="5660"/>
        <v>1030183.2000000001</v>
      </c>
      <c r="CA1510" s="22">
        <f t="shared" si="5723"/>
        <v>0</v>
      </c>
      <c r="CB1510" s="22">
        <f t="shared" si="5724"/>
        <v>0</v>
      </c>
      <c r="CC1510" s="22">
        <f t="shared" si="5725"/>
        <v>0</v>
      </c>
      <c r="CD1510" s="22">
        <f t="shared" si="5509"/>
        <v>913198.16</v>
      </c>
      <c r="CE1510" s="22">
        <f t="shared" si="5726"/>
        <v>0</v>
      </c>
      <c r="CF1510" s="34">
        <f t="shared" si="5666"/>
        <v>913198.16</v>
      </c>
      <c r="CG1510" s="22">
        <f t="shared" si="5510"/>
        <v>982909.16</v>
      </c>
      <c r="CH1510" s="22">
        <f t="shared" si="5727"/>
        <v>0</v>
      </c>
      <c r="CI1510" s="22">
        <f t="shared" si="5667"/>
        <v>982909.16</v>
      </c>
      <c r="CJ1510" s="22">
        <f t="shared" si="5511"/>
        <v>1030183.2000000001</v>
      </c>
      <c r="CK1510" s="22">
        <f t="shared" si="5727"/>
        <v>0</v>
      </c>
      <c r="CL1510" s="22">
        <f t="shared" si="5668"/>
        <v>1030183.2000000001</v>
      </c>
      <c r="CM1510" s="22">
        <f t="shared" si="5727"/>
        <v>0</v>
      </c>
      <c r="CN1510" s="15"/>
      <c r="CO1510" s="35"/>
      <c r="CT1510" s="5" t="s">
        <v>30</v>
      </c>
    </row>
    <row r="1511" spans="1:99" x14ac:dyDescent="0.3">
      <c r="A1511" s="36" t="s">
        <v>852</v>
      </c>
      <c r="B1511" s="16">
        <v>240</v>
      </c>
      <c r="C1511" s="32" t="s">
        <v>395</v>
      </c>
      <c r="D1511" s="32" t="s">
        <v>49</v>
      </c>
      <c r="E1511" s="33" t="s">
        <v>851</v>
      </c>
      <c r="F1511" s="22">
        <v>891364.3</v>
      </c>
      <c r="G1511" s="22">
        <v>1009434.9</v>
      </c>
      <c r="H1511" s="22">
        <v>1009434.9</v>
      </c>
      <c r="I1511" s="22">
        <v>-15241.072</v>
      </c>
      <c r="J1511" s="22">
        <v>-26525.74</v>
      </c>
      <c r="K1511" s="22">
        <v>20748.3</v>
      </c>
      <c r="L1511" s="22">
        <f t="shared" si="5669"/>
        <v>876123.228</v>
      </c>
      <c r="M1511" s="22">
        <f t="shared" si="5670"/>
        <v>982909.16</v>
      </c>
      <c r="N1511" s="22">
        <f t="shared" si="5671"/>
        <v>1030183.2000000001</v>
      </c>
      <c r="O1511" s="22">
        <v>22962.86</v>
      </c>
      <c r="P1511" s="22"/>
      <c r="Q1511" s="22"/>
      <c r="R1511" s="22">
        <f t="shared" si="5672"/>
        <v>899086.08799999999</v>
      </c>
      <c r="S1511" s="22">
        <f t="shared" si="5673"/>
        <v>982909.16</v>
      </c>
      <c r="T1511" s="22">
        <f t="shared" si="5674"/>
        <v>1030183.2000000001</v>
      </c>
      <c r="U1511" s="22">
        <v>-22962.86</v>
      </c>
      <c r="V1511" s="22"/>
      <c r="W1511" s="22"/>
      <c r="X1511" s="22">
        <f t="shared" si="5675"/>
        <v>876123.228</v>
      </c>
      <c r="Y1511" s="22">
        <f t="shared" si="5676"/>
        <v>982909.16</v>
      </c>
      <c r="Z1511" s="22">
        <f t="shared" si="5677"/>
        <v>1030183.2000000001</v>
      </c>
      <c r="AA1511" s="22"/>
      <c r="AB1511" s="22"/>
      <c r="AC1511" s="22"/>
      <c r="AD1511" s="22">
        <f t="shared" si="5678"/>
        <v>876123.228</v>
      </c>
      <c r="AE1511" s="22">
        <f t="shared" si="5679"/>
        <v>982909.16</v>
      </c>
      <c r="AF1511" s="22">
        <f t="shared" si="5680"/>
        <v>1030183.2000000001</v>
      </c>
      <c r="AG1511" s="22"/>
      <c r="AH1511" s="22"/>
      <c r="AI1511" s="22"/>
      <c r="AJ1511" s="22">
        <f t="shared" si="5681"/>
        <v>876123.228</v>
      </c>
      <c r="AK1511" s="22">
        <f t="shared" si="5682"/>
        <v>982909.16</v>
      </c>
      <c r="AL1511" s="22">
        <f t="shared" si="5683"/>
        <v>1030183.2000000001</v>
      </c>
      <c r="AM1511" s="22"/>
      <c r="AN1511" s="22"/>
      <c r="AO1511" s="22"/>
      <c r="AP1511" s="22">
        <f t="shared" si="5627"/>
        <v>876123.228</v>
      </c>
      <c r="AQ1511" s="22">
        <f t="shared" si="5628"/>
        <v>982909.16</v>
      </c>
      <c r="AR1511" s="22">
        <f t="shared" si="5629"/>
        <v>1030183.2000000001</v>
      </c>
      <c r="AS1511" s="22"/>
      <c r="AT1511" s="22"/>
      <c r="AU1511" s="22"/>
      <c r="AV1511" s="22">
        <f t="shared" si="5630"/>
        <v>876123.228</v>
      </c>
      <c r="AW1511" s="22">
        <f t="shared" si="5631"/>
        <v>982909.16</v>
      </c>
      <c r="AX1511" s="22">
        <f t="shared" si="5632"/>
        <v>1030183.2000000001</v>
      </c>
      <c r="AY1511" s="22"/>
      <c r="AZ1511" s="22"/>
      <c r="BA1511" s="22"/>
      <c r="BB1511" s="22">
        <f t="shared" si="5636"/>
        <v>876123.228</v>
      </c>
      <c r="BC1511" s="22">
        <f t="shared" si="5637"/>
        <v>982909.16</v>
      </c>
      <c r="BD1511" s="22">
        <f t="shared" si="5638"/>
        <v>1030183.2000000001</v>
      </c>
      <c r="BE1511" s="22"/>
      <c r="BF1511" s="22"/>
      <c r="BG1511" s="22"/>
      <c r="BH1511" s="22">
        <f t="shared" si="5642"/>
        <v>876123.228</v>
      </c>
      <c r="BI1511" s="22">
        <f t="shared" si="5643"/>
        <v>982909.16</v>
      </c>
      <c r="BJ1511" s="22">
        <f t="shared" si="5644"/>
        <v>1030183.2000000001</v>
      </c>
      <c r="BK1511" s="22">
        <v>37074.932000000001</v>
      </c>
      <c r="BL1511" s="22"/>
      <c r="BM1511" s="22"/>
      <c r="BN1511" s="22">
        <f t="shared" si="5648"/>
        <v>913198.16</v>
      </c>
      <c r="BO1511" s="22">
        <f t="shared" si="5649"/>
        <v>982909.16</v>
      </c>
      <c r="BP1511" s="22">
        <f t="shared" si="5650"/>
        <v>1030183.2000000001</v>
      </c>
      <c r="BQ1511" s="22"/>
      <c r="BR1511" s="22"/>
      <c r="BS1511" s="22">
        <f t="shared" si="5653"/>
        <v>913198.16</v>
      </c>
      <c r="BT1511" s="22">
        <f t="shared" si="5654"/>
        <v>982909.16</v>
      </c>
      <c r="BU1511" s="22">
        <f t="shared" si="5655"/>
        <v>1030183.2000000001</v>
      </c>
      <c r="BV1511" s="22"/>
      <c r="BW1511" s="22"/>
      <c r="BX1511" s="22">
        <f t="shared" si="5658"/>
        <v>913198.16</v>
      </c>
      <c r="BY1511" s="22">
        <f t="shared" si="5659"/>
        <v>982909.16</v>
      </c>
      <c r="BZ1511" s="22">
        <f t="shared" si="5660"/>
        <v>1030183.2000000001</v>
      </c>
      <c r="CA1511" s="22"/>
      <c r="CB1511" s="22"/>
      <c r="CC1511" s="22"/>
      <c r="CD1511" s="22">
        <f t="shared" si="5509"/>
        <v>913198.16</v>
      </c>
      <c r="CE1511" s="22"/>
      <c r="CF1511" s="34">
        <f t="shared" si="5666"/>
        <v>913198.16</v>
      </c>
      <c r="CG1511" s="22">
        <f t="shared" si="5510"/>
        <v>982909.16</v>
      </c>
      <c r="CH1511" s="22"/>
      <c r="CI1511" s="22">
        <f t="shared" si="5667"/>
        <v>982909.16</v>
      </c>
      <c r="CJ1511" s="22">
        <f t="shared" si="5511"/>
        <v>1030183.2000000001</v>
      </c>
      <c r="CK1511" s="22"/>
      <c r="CL1511" s="22">
        <f t="shared" si="5668"/>
        <v>1030183.2000000001</v>
      </c>
      <c r="CM1511" s="22"/>
      <c r="CN1511" s="15"/>
      <c r="CO1511" s="35">
        <v>146</v>
      </c>
    </row>
    <row r="1512" spans="1:99" ht="46.8" hidden="1" x14ac:dyDescent="0.3">
      <c r="A1512" s="36" t="s">
        <v>854</v>
      </c>
      <c r="B1512" s="16"/>
      <c r="C1512" s="32"/>
      <c r="D1512" s="32"/>
      <c r="E1512" s="33" t="s">
        <v>855</v>
      </c>
      <c r="F1512" s="22"/>
      <c r="G1512" s="22"/>
      <c r="H1512" s="22"/>
      <c r="I1512" s="22"/>
      <c r="J1512" s="22"/>
      <c r="K1512" s="22"/>
      <c r="L1512" s="22"/>
      <c r="M1512" s="22"/>
      <c r="N1512" s="22"/>
      <c r="O1512" s="22">
        <f t="shared" si="5692"/>
        <v>3242</v>
      </c>
      <c r="P1512" s="22">
        <f t="shared" si="5693"/>
        <v>0</v>
      </c>
      <c r="Q1512" s="22">
        <f t="shared" si="5694"/>
        <v>0</v>
      </c>
      <c r="R1512" s="22">
        <f t="shared" si="5672"/>
        <v>3242</v>
      </c>
      <c r="S1512" s="22">
        <f t="shared" si="5673"/>
        <v>0</v>
      </c>
      <c r="T1512" s="22">
        <f t="shared" si="5674"/>
        <v>0</v>
      </c>
      <c r="U1512" s="22">
        <f t="shared" si="5695"/>
        <v>-3242</v>
      </c>
      <c r="V1512" s="22">
        <f t="shared" si="5696"/>
        <v>0</v>
      </c>
      <c r="W1512" s="22">
        <f t="shared" si="5697"/>
        <v>0</v>
      </c>
      <c r="X1512" s="22">
        <f t="shared" si="5675"/>
        <v>0</v>
      </c>
      <c r="Y1512" s="22">
        <f t="shared" si="5676"/>
        <v>0</v>
      </c>
      <c r="Z1512" s="22">
        <f t="shared" si="5677"/>
        <v>0</v>
      </c>
      <c r="AA1512" s="22">
        <f t="shared" si="5698"/>
        <v>0</v>
      </c>
      <c r="AB1512" s="22">
        <f t="shared" si="5699"/>
        <v>0</v>
      </c>
      <c r="AC1512" s="22">
        <f t="shared" si="5700"/>
        <v>0</v>
      </c>
      <c r="AD1512" s="22">
        <f t="shared" si="5678"/>
        <v>0</v>
      </c>
      <c r="AE1512" s="22">
        <f t="shared" si="5679"/>
        <v>0</v>
      </c>
      <c r="AF1512" s="22">
        <f t="shared" si="5680"/>
        <v>0</v>
      </c>
      <c r="AG1512" s="22">
        <f t="shared" si="5701"/>
        <v>0</v>
      </c>
      <c r="AH1512" s="22">
        <f t="shared" si="5702"/>
        <v>0</v>
      </c>
      <c r="AI1512" s="22">
        <f t="shared" si="5703"/>
        <v>0</v>
      </c>
      <c r="AJ1512" s="22">
        <f t="shared" si="5681"/>
        <v>0</v>
      </c>
      <c r="AK1512" s="22">
        <f t="shared" si="5682"/>
        <v>0</v>
      </c>
      <c r="AL1512" s="22">
        <f t="shared" si="5683"/>
        <v>0</v>
      </c>
      <c r="AM1512" s="22">
        <f t="shared" si="5704"/>
        <v>0</v>
      </c>
      <c r="AN1512" s="22">
        <f t="shared" si="5705"/>
        <v>0</v>
      </c>
      <c r="AO1512" s="22">
        <f t="shared" si="5706"/>
        <v>0</v>
      </c>
      <c r="AP1512" s="22">
        <f t="shared" si="5627"/>
        <v>0</v>
      </c>
      <c r="AQ1512" s="22">
        <f t="shared" si="5628"/>
        <v>0</v>
      </c>
      <c r="AR1512" s="22">
        <f t="shared" si="5629"/>
        <v>0</v>
      </c>
      <c r="AS1512" s="22">
        <f t="shared" si="5707"/>
        <v>0</v>
      </c>
      <c r="AT1512" s="22">
        <f t="shared" si="5708"/>
        <v>0</v>
      </c>
      <c r="AU1512" s="22">
        <f t="shared" si="5709"/>
        <v>0</v>
      </c>
      <c r="AV1512" s="22">
        <f t="shared" si="5630"/>
        <v>0</v>
      </c>
      <c r="AW1512" s="22">
        <f t="shared" si="5631"/>
        <v>0</v>
      </c>
      <c r="AX1512" s="22">
        <f t="shared" si="5632"/>
        <v>0</v>
      </c>
      <c r="AY1512" s="22">
        <f t="shared" si="5728"/>
        <v>0</v>
      </c>
      <c r="AZ1512" s="22">
        <f t="shared" si="5711"/>
        <v>0</v>
      </c>
      <c r="BA1512" s="22">
        <f t="shared" si="5712"/>
        <v>0</v>
      </c>
      <c r="BB1512" s="22">
        <f t="shared" si="5636"/>
        <v>0</v>
      </c>
      <c r="BC1512" s="22">
        <f t="shared" si="5637"/>
        <v>0</v>
      </c>
      <c r="BD1512" s="22">
        <f t="shared" si="5638"/>
        <v>0</v>
      </c>
      <c r="BE1512" s="22">
        <f t="shared" si="5713"/>
        <v>0</v>
      </c>
      <c r="BF1512" s="22">
        <f t="shared" si="5714"/>
        <v>0</v>
      </c>
      <c r="BG1512" s="22">
        <f t="shared" si="5715"/>
        <v>0</v>
      </c>
      <c r="BH1512" s="22">
        <f t="shared" si="5642"/>
        <v>0</v>
      </c>
      <c r="BI1512" s="22">
        <f t="shared" si="5643"/>
        <v>0</v>
      </c>
      <c r="BJ1512" s="22">
        <f t="shared" si="5644"/>
        <v>0</v>
      </c>
      <c r="BK1512" s="22">
        <f t="shared" si="5716"/>
        <v>0</v>
      </c>
      <c r="BL1512" s="22">
        <f t="shared" si="5717"/>
        <v>0</v>
      </c>
      <c r="BM1512" s="22">
        <f t="shared" si="5718"/>
        <v>0</v>
      </c>
      <c r="BN1512" s="22">
        <f t="shared" si="5648"/>
        <v>0</v>
      </c>
      <c r="BO1512" s="22">
        <f t="shared" si="5649"/>
        <v>0</v>
      </c>
      <c r="BP1512" s="22">
        <f t="shared" si="5650"/>
        <v>0</v>
      </c>
      <c r="BQ1512" s="22">
        <f t="shared" si="5719"/>
        <v>0</v>
      </c>
      <c r="BR1512" s="22">
        <f t="shared" si="5720"/>
        <v>0</v>
      </c>
      <c r="BS1512" s="22">
        <f t="shared" si="5653"/>
        <v>0</v>
      </c>
      <c r="BT1512" s="22">
        <f t="shared" si="5654"/>
        <v>0</v>
      </c>
      <c r="BU1512" s="22">
        <f t="shared" si="5655"/>
        <v>0</v>
      </c>
      <c r="BV1512" s="22">
        <f t="shared" si="5721"/>
        <v>0</v>
      </c>
      <c r="BW1512" s="22">
        <f t="shared" si="5722"/>
        <v>0</v>
      </c>
      <c r="BX1512" s="22">
        <f t="shared" si="5658"/>
        <v>0</v>
      </c>
      <c r="BY1512" s="22">
        <f t="shared" si="5659"/>
        <v>0</v>
      </c>
      <c r="BZ1512" s="22">
        <f t="shared" si="5660"/>
        <v>0</v>
      </c>
      <c r="CA1512" s="22">
        <f t="shared" si="5723"/>
        <v>0</v>
      </c>
      <c r="CB1512" s="22">
        <f t="shared" si="5724"/>
        <v>0</v>
      </c>
      <c r="CC1512" s="22">
        <f t="shared" si="5725"/>
        <v>0</v>
      </c>
      <c r="CD1512" s="22">
        <f t="shared" si="5509"/>
        <v>0</v>
      </c>
      <c r="CE1512" s="22">
        <f t="shared" si="5726"/>
        <v>0</v>
      </c>
      <c r="CF1512" s="22"/>
      <c r="CG1512" s="22">
        <f t="shared" si="5510"/>
        <v>0</v>
      </c>
      <c r="CH1512" s="22">
        <f t="shared" si="5727"/>
        <v>0</v>
      </c>
      <c r="CI1512" s="22"/>
      <c r="CJ1512" s="22">
        <f t="shared" si="5511"/>
        <v>0</v>
      </c>
      <c r="CK1512" s="22">
        <f t="shared" si="5727"/>
        <v>0</v>
      </c>
      <c r="CL1512" s="22"/>
      <c r="CM1512" s="22">
        <f t="shared" si="5727"/>
        <v>0</v>
      </c>
      <c r="CN1512" s="15">
        <v>0</v>
      </c>
      <c r="CO1512" s="35"/>
    </row>
    <row r="1513" spans="1:99" hidden="1" x14ac:dyDescent="0.3">
      <c r="A1513" s="36" t="s">
        <v>854</v>
      </c>
      <c r="B1513" s="36" t="s">
        <v>642</v>
      </c>
      <c r="C1513" s="32"/>
      <c r="D1513" s="32"/>
      <c r="E1513" s="33" t="s">
        <v>54</v>
      </c>
      <c r="F1513" s="22"/>
      <c r="G1513" s="22"/>
      <c r="H1513" s="22"/>
      <c r="I1513" s="22"/>
      <c r="J1513" s="22"/>
      <c r="K1513" s="22"/>
      <c r="L1513" s="22"/>
      <c r="M1513" s="22"/>
      <c r="N1513" s="22"/>
      <c r="O1513" s="22">
        <f t="shared" si="5692"/>
        <v>3242</v>
      </c>
      <c r="P1513" s="22">
        <f t="shared" si="5693"/>
        <v>0</v>
      </c>
      <c r="Q1513" s="22">
        <f t="shared" si="5694"/>
        <v>0</v>
      </c>
      <c r="R1513" s="22">
        <f t="shared" si="5672"/>
        <v>3242</v>
      </c>
      <c r="S1513" s="22">
        <f t="shared" si="5673"/>
        <v>0</v>
      </c>
      <c r="T1513" s="22">
        <f t="shared" si="5674"/>
        <v>0</v>
      </c>
      <c r="U1513" s="22">
        <f t="shared" si="5695"/>
        <v>-3242</v>
      </c>
      <c r="V1513" s="22">
        <f t="shared" si="5696"/>
        <v>0</v>
      </c>
      <c r="W1513" s="22">
        <f t="shared" si="5697"/>
        <v>0</v>
      </c>
      <c r="X1513" s="22">
        <f t="shared" si="5675"/>
        <v>0</v>
      </c>
      <c r="Y1513" s="22">
        <f t="shared" si="5676"/>
        <v>0</v>
      </c>
      <c r="Z1513" s="22">
        <f t="shared" si="5677"/>
        <v>0</v>
      </c>
      <c r="AA1513" s="22">
        <f t="shared" si="5698"/>
        <v>0</v>
      </c>
      <c r="AB1513" s="22">
        <f t="shared" si="5699"/>
        <v>0</v>
      </c>
      <c r="AC1513" s="22">
        <f t="shared" si="5700"/>
        <v>0</v>
      </c>
      <c r="AD1513" s="22">
        <f t="shared" si="5678"/>
        <v>0</v>
      </c>
      <c r="AE1513" s="22">
        <f t="shared" si="5679"/>
        <v>0</v>
      </c>
      <c r="AF1513" s="22">
        <f t="shared" si="5680"/>
        <v>0</v>
      </c>
      <c r="AG1513" s="22">
        <f t="shared" si="5701"/>
        <v>0</v>
      </c>
      <c r="AH1513" s="22">
        <f t="shared" si="5702"/>
        <v>0</v>
      </c>
      <c r="AI1513" s="22">
        <f t="shared" si="5703"/>
        <v>0</v>
      </c>
      <c r="AJ1513" s="22">
        <f t="shared" si="5681"/>
        <v>0</v>
      </c>
      <c r="AK1513" s="22">
        <f t="shared" si="5682"/>
        <v>0</v>
      </c>
      <c r="AL1513" s="22">
        <f t="shared" si="5683"/>
        <v>0</v>
      </c>
      <c r="AM1513" s="22">
        <f t="shared" si="5704"/>
        <v>0</v>
      </c>
      <c r="AN1513" s="22">
        <f t="shared" si="5705"/>
        <v>0</v>
      </c>
      <c r="AO1513" s="22">
        <f t="shared" si="5706"/>
        <v>0</v>
      </c>
      <c r="AP1513" s="22">
        <f t="shared" si="5627"/>
        <v>0</v>
      </c>
      <c r="AQ1513" s="22">
        <f t="shared" si="5628"/>
        <v>0</v>
      </c>
      <c r="AR1513" s="22">
        <f t="shared" si="5629"/>
        <v>0</v>
      </c>
      <c r="AS1513" s="22">
        <f t="shared" si="5707"/>
        <v>0</v>
      </c>
      <c r="AT1513" s="22">
        <f t="shared" si="5708"/>
        <v>0</v>
      </c>
      <c r="AU1513" s="22">
        <f t="shared" si="5709"/>
        <v>0</v>
      </c>
      <c r="AV1513" s="22">
        <f t="shared" si="5630"/>
        <v>0</v>
      </c>
      <c r="AW1513" s="22">
        <f t="shared" si="5631"/>
        <v>0</v>
      </c>
      <c r="AX1513" s="22">
        <f t="shared" si="5632"/>
        <v>0</v>
      </c>
      <c r="AY1513" s="22">
        <f t="shared" si="5728"/>
        <v>0</v>
      </c>
      <c r="AZ1513" s="22">
        <f t="shared" si="5711"/>
        <v>0</v>
      </c>
      <c r="BA1513" s="22">
        <f t="shared" si="5712"/>
        <v>0</v>
      </c>
      <c r="BB1513" s="22">
        <f t="shared" si="5636"/>
        <v>0</v>
      </c>
      <c r="BC1513" s="22">
        <f t="shared" si="5637"/>
        <v>0</v>
      </c>
      <c r="BD1513" s="22">
        <f t="shared" si="5638"/>
        <v>0</v>
      </c>
      <c r="BE1513" s="22">
        <f t="shared" si="5713"/>
        <v>0</v>
      </c>
      <c r="BF1513" s="22">
        <f t="shared" si="5714"/>
        <v>0</v>
      </c>
      <c r="BG1513" s="22">
        <f t="shared" si="5715"/>
        <v>0</v>
      </c>
      <c r="BH1513" s="22">
        <f t="shared" si="5642"/>
        <v>0</v>
      </c>
      <c r="BI1513" s="22">
        <f t="shared" si="5643"/>
        <v>0</v>
      </c>
      <c r="BJ1513" s="22">
        <f t="shared" si="5644"/>
        <v>0</v>
      </c>
      <c r="BK1513" s="22">
        <f t="shared" si="5716"/>
        <v>0</v>
      </c>
      <c r="BL1513" s="22">
        <f t="shared" si="5717"/>
        <v>0</v>
      </c>
      <c r="BM1513" s="22">
        <f t="shared" si="5718"/>
        <v>0</v>
      </c>
      <c r="BN1513" s="22">
        <f t="shared" si="5648"/>
        <v>0</v>
      </c>
      <c r="BO1513" s="22">
        <f t="shared" si="5649"/>
        <v>0</v>
      </c>
      <c r="BP1513" s="22">
        <f t="shared" si="5650"/>
        <v>0</v>
      </c>
      <c r="BQ1513" s="22">
        <f t="shared" si="5719"/>
        <v>0</v>
      </c>
      <c r="BR1513" s="22">
        <f t="shared" si="5720"/>
        <v>0</v>
      </c>
      <c r="BS1513" s="22">
        <f t="shared" si="5653"/>
        <v>0</v>
      </c>
      <c r="BT1513" s="22">
        <f t="shared" si="5654"/>
        <v>0</v>
      </c>
      <c r="BU1513" s="22">
        <f t="shared" si="5655"/>
        <v>0</v>
      </c>
      <c r="BV1513" s="22">
        <f t="shared" si="5721"/>
        <v>0</v>
      </c>
      <c r="BW1513" s="22">
        <f t="shared" si="5722"/>
        <v>0</v>
      </c>
      <c r="BX1513" s="22">
        <f t="shared" si="5658"/>
        <v>0</v>
      </c>
      <c r="BY1513" s="22">
        <f t="shared" si="5659"/>
        <v>0</v>
      </c>
      <c r="BZ1513" s="22">
        <f t="shared" si="5660"/>
        <v>0</v>
      </c>
      <c r="CA1513" s="22">
        <f t="shared" si="5723"/>
        <v>0</v>
      </c>
      <c r="CB1513" s="22">
        <f t="shared" si="5724"/>
        <v>0</v>
      </c>
      <c r="CC1513" s="22">
        <f t="shared" si="5725"/>
        <v>0</v>
      </c>
      <c r="CD1513" s="22">
        <f t="shared" si="5509"/>
        <v>0</v>
      </c>
      <c r="CE1513" s="22">
        <f t="shared" si="5726"/>
        <v>0</v>
      </c>
      <c r="CF1513" s="22"/>
      <c r="CG1513" s="22">
        <f t="shared" si="5510"/>
        <v>0</v>
      </c>
      <c r="CH1513" s="22">
        <f t="shared" si="5727"/>
        <v>0</v>
      </c>
      <c r="CI1513" s="22"/>
      <c r="CJ1513" s="22">
        <f t="shared" si="5511"/>
        <v>0</v>
      </c>
      <c r="CK1513" s="22">
        <f t="shared" si="5727"/>
        <v>0</v>
      </c>
      <c r="CL1513" s="22"/>
      <c r="CM1513" s="22">
        <f t="shared" si="5727"/>
        <v>0</v>
      </c>
      <c r="CN1513" s="15">
        <v>0</v>
      </c>
      <c r="CO1513" s="35"/>
    </row>
    <row r="1514" spans="1:99" ht="78" hidden="1" x14ac:dyDescent="0.3">
      <c r="A1514" s="36" t="s">
        <v>854</v>
      </c>
      <c r="B1514" s="16">
        <v>810</v>
      </c>
      <c r="C1514" s="32"/>
      <c r="D1514" s="32"/>
      <c r="E1514" s="33" t="s">
        <v>413</v>
      </c>
      <c r="F1514" s="22"/>
      <c r="G1514" s="22"/>
      <c r="H1514" s="22"/>
      <c r="I1514" s="22"/>
      <c r="J1514" s="22"/>
      <c r="K1514" s="22"/>
      <c r="L1514" s="22"/>
      <c r="M1514" s="22"/>
      <c r="N1514" s="22"/>
      <c r="O1514" s="22">
        <f t="shared" si="5692"/>
        <v>3242</v>
      </c>
      <c r="P1514" s="22">
        <f t="shared" si="5693"/>
        <v>0</v>
      </c>
      <c r="Q1514" s="22">
        <f t="shared" si="5694"/>
        <v>0</v>
      </c>
      <c r="R1514" s="22">
        <f t="shared" si="5672"/>
        <v>3242</v>
      </c>
      <c r="S1514" s="22">
        <f t="shared" si="5673"/>
        <v>0</v>
      </c>
      <c r="T1514" s="22">
        <f t="shared" si="5674"/>
        <v>0</v>
      </c>
      <c r="U1514" s="22">
        <f t="shared" si="5695"/>
        <v>-3242</v>
      </c>
      <c r="V1514" s="22">
        <f t="shared" si="5696"/>
        <v>0</v>
      </c>
      <c r="W1514" s="22">
        <f t="shared" si="5697"/>
        <v>0</v>
      </c>
      <c r="X1514" s="22">
        <f t="shared" si="5675"/>
        <v>0</v>
      </c>
      <c r="Y1514" s="22">
        <f t="shared" si="5676"/>
        <v>0</v>
      </c>
      <c r="Z1514" s="22">
        <f t="shared" si="5677"/>
        <v>0</v>
      </c>
      <c r="AA1514" s="22">
        <f t="shared" si="5698"/>
        <v>0</v>
      </c>
      <c r="AB1514" s="22">
        <f t="shared" si="5699"/>
        <v>0</v>
      </c>
      <c r="AC1514" s="22">
        <f t="shared" si="5700"/>
        <v>0</v>
      </c>
      <c r="AD1514" s="22">
        <f t="shared" si="5678"/>
        <v>0</v>
      </c>
      <c r="AE1514" s="22">
        <f t="shared" si="5679"/>
        <v>0</v>
      </c>
      <c r="AF1514" s="22">
        <f t="shared" si="5680"/>
        <v>0</v>
      </c>
      <c r="AG1514" s="22">
        <f t="shared" si="5701"/>
        <v>0</v>
      </c>
      <c r="AH1514" s="22">
        <f t="shared" si="5702"/>
        <v>0</v>
      </c>
      <c r="AI1514" s="22">
        <f t="shared" si="5703"/>
        <v>0</v>
      </c>
      <c r="AJ1514" s="22">
        <f t="shared" si="5681"/>
        <v>0</v>
      </c>
      <c r="AK1514" s="22">
        <f t="shared" si="5682"/>
        <v>0</v>
      </c>
      <c r="AL1514" s="22">
        <f t="shared" si="5683"/>
        <v>0</v>
      </c>
      <c r="AM1514" s="22">
        <f t="shared" si="5704"/>
        <v>0</v>
      </c>
      <c r="AN1514" s="22">
        <f t="shared" si="5705"/>
        <v>0</v>
      </c>
      <c r="AO1514" s="22">
        <f t="shared" si="5706"/>
        <v>0</v>
      </c>
      <c r="AP1514" s="22">
        <f t="shared" si="5627"/>
        <v>0</v>
      </c>
      <c r="AQ1514" s="22">
        <f t="shared" si="5628"/>
        <v>0</v>
      </c>
      <c r="AR1514" s="22">
        <f t="shared" si="5629"/>
        <v>0</v>
      </c>
      <c r="AS1514" s="22">
        <f t="shared" si="5707"/>
        <v>0</v>
      </c>
      <c r="AT1514" s="22">
        <f t="shared" si="5708"/>
        <v>0</v>
      </c>
      <c r="AU1514" s="22">
        <f t="shared" si="5709"/>
        <v>0</v>
      </c>
      <c r="AV1514" s="22">
        <f t="shared" si="5630"/>
        <v>0</v>
      </c>
      <c r="AW1514" s="22">
        <f t="shared" si="5631"/>
        <v>0</v>
      </c>
      <c r="AX1514" s="22">
        <f t="shared" si="5632"/>
        <v>0</v>
      </c>
      <c r="AY1514" s="22">
        <f t="shared" si="5728"/>
        <v>0</v>
      </c>
      <c r="AZ1514" s="22">
        <f t="shared" si="5711"/>
        <v>0</v>
      </c>
      <c r="BA1514" s="22">
        <f t="shared" si="5712"/>
        <v>0</v>
      </c>
      <c r="BB1514" s="22">
        <f t="shared" si="5636"/>
        <v>0</v>
      </c>
      <c r="BC1514" s="22">
        <f t="shared" si="5637"/>
        <v>0</v>
      </c>
      <c r="BD1514" s="22">
        <f t="shared" si="5638"/>
        <v>0</v>
      </c>
      <c r="BE1514" s="22">
        <f t="shared" si="5713"/>
        <v>0</v>
      </c>
      <c r="BF1514" s="22">
        <f t="shared" si="5714"/>
        <v>0</v>
      </c>
      <c r="BG1514" s="22">
        <f t="shared" si="5715"/>
        <v>0</v>
      </c>
      <c r="BH1514" s="22">
        <f t="shared" si="5642"/>
        <v>0</v>
      </c>
      <c r="BI1514" s="22">
        <f t="shared" si="5643"/>
        <v>0</v>
      </c>
      <c r="BJ1514" s="22">
        <f t="shared" si="5644"/>
        <v>0</v>
      </c>
      <c r="BK1514" s="22">
        <f t="shared" si="5716"/>
        <v>0</v>
      </c>
      <c r="BL1514" s="22">
        <f t="shared" si="5717"/>
        <v>0</v>
      </c>
      <c r="BM1514" s="22">
        <f t="shared" si="5718"/>
        <v>0</v>
      </c>
      <c r="BN1514" s="22">
        <f t="shared" si="5648"/>
        <v>0</v>
      </c>
      <c r="BO1514" s="22">
        <f t="shared" si="5649"/>
        <v>0</v>
      </c>
      <c r="BP1514" s="22">
        <f t="shared" si="5650"/>
        <v>0</v>
      </c>
      <c r="BQ1514" s="22">
        <f t="shared" si="5719"/>
        <v>0</v>
      </c>
      <c r="BR1514" s="22">
        <f t="shared" si="5720"/>
        <v>0</v>
      </c>
      <c r="BS1514" s="22">
        <f t="shared" si="5653"/>
        <v>0</v>
      </c>
      <c r="BT1514" s="22">
        <f t="shared" si="5654"/>
        <v>0</v>
      </c>
      <c r="BU1514" s="22">
        <f t="shared" si="5655"/>
        <v>0</v>
      </c>
      <c r="BV1514" s="22">
        <f t="shared" si="5721"/>
        <v>0</v>
      </c>
      <c r="BW1514" s="22">
        <f t="shared" si="5722"/>
        <v>0</v>
      </c>
      <c r="BX1514" s="22">
        <f t="shared" si="5658"/>
        <v>0</v>
      </c>
      <c r="BY1514" s="22">
        <f t="shared" si="5659"/>
        <v>0</v>
      </c>
      <c r="BZ1514" s="22">
        <f t="shared" si="5660"/>
        <v>0</v>
      </c>
      <c r="CA1514" s="22">
        <f t="shared" si="5723"/>
        <v>0</v>
      </c>
      <c r="CB1514" s="22">
        <f t="shared" si="5724"/>
        <v>0</v>
      </c>
      <c r="CC1514" s="22">
        <f t="shared" si="5725"/>
        <v>0</v>
      </c>
      <c r="CD1514" s="22">
        <f t="shared" si="5509"/>
        <v>0</v>
      </c>
      <c r="CE1514" s="22">
        <f t="shared" si="5726"/>
        <v>0</v>
      </c>
      <c r="CF1514" s="22"/>
      <c r="CG1514" s="22">
        <f t="shared" si="5510"/>
        <v>0</v>
      </c>
      <c r="CH1514" s="22">
        <f t="shared" si="5727"/>
        <v>0</v>
      </c>
      <c r="CI1514" s="22"/>
      <c r="CJ1514" s="22">
        <f t="shared" si="5511"/>
        <v>0</v>
      </c>
      <c r="CK1514" s="22">
        <f t="shared" si="5727"/>
        <v>0</v>
      </c>
      <c r="CL1514" s="22"/>
      <c r="CM1514" s="22">
        <f t="shared" si="5727"/>
        <v>0</v>
      </c>
      <c r="CN1514" s="15">
        <v>0</v>
      </c>
      <c r="CO1514" s="35"/>
    </row>
    <row r="1515" spans="1:99" hidden="1" x14ac:dyDescent="0.3">
      <c r="A1515" s="36" t="s">
        <v>854</v>
      </c>
      <c r="B1515" s="16">
        <v>810</v>
      </c>
      <c r="C1515" s="32" t="s">
        <v>395</v>
      </c>
      <c r="D1515" s="32" t="s">
        <v>49</v>
      </c>
      <c r="E1515" s="33" t="s">
        <v>851</v>
      </c>
      <c r="F1515" s="22"/>
      <c r="G1515" s="22"/>
      <c r="H1515" s="22"/>
      <c r="I1515" s="22"/>
      <c r="J1515" s="22"/>
      <c r="K1515" s="22"/>
      <c r="L1515" s="22"/>
      <c r="M1515" s="22"/>
      <c r="N1515" s="22"/>
      <c r="O1515" s="22">
        <v>3242</v>
      </c>
      <c r="P1515" s="22"/>
      <c r="Q1515" s="22"/>
      <c r="R1515" s="22">
        <f t="shared" si="5672"/>
        <v>3242</v>
      </c>
      <c r="S1515" s="22">
        <f t="shared" si="5673"/>
        <v>0</v>
      </c>
      <c r="T1515" s="22">
        <f t="shared" si="5674"/>
        <v>0</v>
      </c>
      <c r="U1515" s="22">
        <v>-3242</v>
      </c>
      <c r="V1515" s="22"/>
      <c r="W1515" s="22"/>
      <c r="X1515" s="22">
        <f t="shared" si="5675"/>
        <v>0</v>
      </c>
      <c r="Y1515" s="22">
        <f t="shared" si="5676"/>
        <v>0</v>
      </c>
      <c r="Z1515" s="22">
        <f t="shared" si="5677"/>
        <v>0</v>
      </c>
      <c r="AA1515" s="22"/>
      <c r="AB1515" s="22"/>
      <c r="AC1515" s="22"/>
      <c r="AD1515" s="22">
        <f t="shared" si="5678"/>
        <v>0</v>
      </c>
      <c r="AE1515" s="22">
        <f t="shared" si="5679"/>
        <v>0</v>
      </c>
      <c r="AF1515" s="22">
        <f t="shared" si="5680"/>
        <v>0</v>
      </c>
      <c r="AG1515" s="22"/>
      <c r="AH1515" s="22"/>
      <c r="AI1515" s="22"/>
      <c r="AJ1515" s="22">
        <f t="shared" si="5681"/>
        <v>0</v>
      </c>
      <c r="AK1515" s="22">
        <f t="shared" si="5682"/>
        <v>0</v>
      </c>
      <c r="AL1515" s="22">
        <f t="shared" si="5683"/>
        <v>0</v>
      </c>
      <c r="AM1515" s="22"/>
      <c r="AN1515" s="22"/>
      <c r="AO1515" s="22"/>
      <c r="AP1515" s="22">
        <f t="shared" si="5627"/>
        <v>0</v>
      </c>
      <c r="AQ1515" s="22">
        <f t="shared" si="5628"/>
        <v>0</v>
      </c>
      <c r="AR1515" s="22">
        <f t="shared" si="5629"/>
        <v>0</v>
      </c>
      <c r="AS1515" s="22"/>
      <c r="AT1515" s="22"/>
      <c r="AU1515" s="22"/>
      <c r="AV1515" s="22">
        <f t="shared" si="5630"/>
        <v>0</v>
      </c>
      <c r="AW1515" s="22">
        <f t="shared" si="5631"/>
        <v>0</v>
      </c>
      <c r="AX1515" s="22">
        <f t="shared" si="5632"/>
        <v>0</v>
      </c>
      <c r="AY1515" s="22"/>
      <c r="AZ1515" s="22"/>
      <c r="BA1515" s="22"/>
      <c r="BB1515" s="22">
        <f t="shared" si="5636"/>
        <v>0</v>
      </c>
      <c r="BC1515" s="22">
        <f t="shared" si="5637"/>
        <v>0</v>
      </c>
      <c r="BD1515" s="22">
        <f t="shared" si="5638"/>
        <v>0</v>
      </c>
      <c r="BE1515" s="22"/>
      <c r="BF1515" s="22"/>
      <c r="BG1515" s="22"/>
      <c r="BH1515" s="22">
        <f t="shared" si="5642"/>
        <v>0</v>
      </c>
      <c r="BI1515" s="22">
        <f t="shared" si="5643"/>
        <v>0</v>
      </c>
      <c r="BJ1515" s="22">
        <f t="shared" si="5644"/>
        <v>0</v>
      </c>
      <c r="BK1515" s="22"/>
      <c r="BL1515" s="22"/>
      <c r="BM1515" s="22"/>
      <c r="BN1515" s="22">
        <f t="shared" si="5648"/>
        <v>0</v>
      </c>
      <c r="BO1515" s="22">
        <f t="shared" si="5649"/>
        <v>0</v>
      </c>
      <c r="BP1515" s="22">
        <f t="shared" si="5650"/>
        <v>0</v>
      </c>
      <c r="BQ1515" s="22"/>
      <c r="BR1515" s="22"/>
      <c r="BS1515" s="22">
        <f t="shared" si="5653"/>
        <v>0</v>
      </c>
      <c r="BT1515" s="22">
        <f t="shared" si="5654"/>
        <v>0</v>
      </c>
      <c r="BU1515" s="22">
        <f t="shared" si="5655"/>
        <v>0</v>
      </c>
      <c r="BV1515" s="22"/>
      <c r="BW1515" s="22"/>
      <c r="BX1515" s="22">
        <f t="shared" si="5658"/>
        <v>0</v>
      </c>
      <c r="BY1515" s="22">
        <f t="shared" si="5659"/>
        <v>0</v>
      </c>
      <c r="BZ1515" s="22">
        <f t="shared" si="5660"/>
        <v>0</v>
      </c>
      <c r="CA1515" s="22"/>
      <c r="CB1515" s="22"/>
      <c r="CC1515" s="22"/>
      <c r="CD1515" s="22">
        <f t="shared" si="5509"/>
        <v>0</v>
      </c>
      <c r="CE1515" s="22"/>
      <c r="CF1515" s="22"/>
      <c r="CG1515" s="22">
        <f t="shared" si="5510"/>
        <v>0</v>
      </c>
      <c r="CH1515" s="22"/>
      <c r="CI1515" s="22"/>
      <c r="CJ1515" s="22">
        <f t="shared" si="5511"/>
        <v>0</v>
      </c>
      <c r="CK1515" s="22"/>
      <c r="CL1515" s="22"/>
      <c r="CM1515" s="22"/>
      <c r="CN1515" s="15">
        <v>0</v>
      </c>
      <c r="CO1515" s="35"/>
    </row>
    <row r="1516" spans="1:99" ht="46.8" x14ac:dyDescent="0.3">
      <c r="A1516" s="36" t="s">
        <v>856</v>
      </c>
      <c r="B1516" s="16"/>
      <c r="C1516" s="32"/>
      <c r="D1516" s="32"/>
      <c r="E1516" s="33" t="s">
        <v>857</v>
      </c>
      <c r="F1516" s="22">
        <f t="shared" ref="F1516:K1516" si="5729">F1517+F1531+F1527</f>
        <v>242699</v>
      </c>
      <c r="G1516" s="22">
        <f t="shared" si="5729"/>
        <v>252255.7</v>
      </c>
      <c r="H1516" s="22">
        <f t="shared" si="5729"/>
        <v>258534.7</v>
      </c>
      <c r="I1516" s="22">
        <f t="shared" si="5729"/>
        <v>0</v>
      </c>
      <c r="J1516" s="22">
        <f t="shared" si="5729"/>
        <v>0</v>
      </c>
      <c r="K1516" s="22">
        <f t="shared" si="5729"/>
        <v>0</v>
      </c>
      <c r="L1516" s="22">
        <f t="shared" si="5669"/>
        <v>242699</v>
      </c>
      <c r="M1516" s="22">
        <f t="shared" si="5670"/>
        <v>252255.7</v>
      </c>
      <c r="N1516" s="22">
        <f t="shared" si="5671"/>
        <v>258534.7</v>
      </c>
      <c r="O1516" s="22">
        <f>O1517+O1531+O1527</f>
        <v>11505.036</v>
      </c>
      <c r="P1516" s="22">
        <f>P1517+P1531+P1527</f>
        <v>23259.225999999999</v>
      </c>
      <c r="Q1516" s="22">
        <f>Q1517+Q1531+Q1527</f>
        <v>29259.225999999999</v>
      </c>
      <c r="R1516" s="22">
        <f t="shared" si="5672"/>
        <v>254204.03599999999</v>
      </c>
      <c r="S1516" s="22">
        <f t="shared" si="5673"/>
        <v>275514.92600000004</v>
      </c>
      <c r="T1516" s="22">
        <f t="shared" si="5674"/>
        <v>287793.92600000004</v>
      </c>
      <c r="U1516" s="22">
        <f>U1517+U1531+U1527</f>
        <v>-3250</v>
      </c>
      <c r="V1516" s="22">
        <f>V1517+V1531+V1527</f>
        <v>-3901</v>
      </c>
      <c r="W1516" s="22">
        <f>W1517+W1531+W1527</f>
        <v>0</v>
      </c>
      <c r="X1516" s="22">
        <f t="shared" si="5675"/>
        <v>250954.03599999999</v>
      </c>
      <c r="Y1516" s="22">
        <f t="shared" si="5676"/>
        <v>271613.92600000004</v>
      </c>
      <c r="Z1516" s="22">
        <f t="shared" si="5677"/>
        <v>287793.92600000004</v>
      </c>
      <c r="AA1516" s="22">
        <f>AA1517+AA1531+AA1527</f>
        <v>0</v>
      </c>
      <c r="AB1516" s="22">
        <f>AB1517+AB1531+AB1527</f>
        <v>0</v>
      </c>
      <c r="AC1516" s="22">
        <f>AC1517+AC1531+AC1527</f>
        <v>0</v>
      </c>
      <c r="AD1516" s="22">
        <f t="shared" si="5678"/>
        <v>250954.03599999999</v>
      </c>
      <c r="AE1516" s="22">
        <f t="shared" si="5679"/>
        <v>271613.92600000004</v>
      </c>
      <c r="AF1516" s="22">
        <f t="shared" si="5680"/>
        <v>287793.92600000004</v>
      </c>
      <c r="AG1516" s="22">
        <f>AG1517+AG1531+AG1527</f>
        <v>0</v>
      </c>
      <c r="AH1516" s="22">
        <f>AH1517+AH1531+AH1527</f>
        <v>0</v>
      </c>
      <c r="AI1516" s="22">
        <f>AI1517+AI1531+AI1527</f>
        <v>0</v>
      </c>
      <c r="AJ1516" s="22">
        <f t="shared" si="5681"/>
        <v>250954.03599999999</v>
      </c>
      <c r="AK1516" s="22">
        <f t="shared" si="5682"/>
        <v>271613.92600000004</v>
      </c>
      <c r="AL1516" s="22">
        <f t="shared" si="5683"/>
        <v>287793.92600000004</v>
      </c>
      <c r="AM1516" s="22">
        <f>AM1517+AM1531+AM1527</f>
        <v>0</v>
      </c>
      <c r="AN1516" s="22">
        <f>AN1517+AN1531+AN1527</f>
        <v>0</v>
      </c>
      <c r="AO1516" s="22">
        <f>AO1517+AO1531+AO1527</f>
        <v>0</v>
      </c>
      <c r="AP1516" s="22">
        <f t="shared" si="5627"/>
        <v>250954.03599999999</v>
      </c>
      <c r="AQ1516" s="22">
        <f t="shared" si="5628"/>
        <v>271613.92600000004</v>
      </c>
      <c r="AR1516" s="22">
        <f t="shared" si="5629"/>
        <v>287793.92600000004</v>
      </c>
      <c r="AS1516" s="22">
        <f>AS1517+AS1531+AS1527</f>
        <v>0</v>
      </c>
      <c r="AT1516" s="22">
        <f>AT1517+AT1531+AT1527</f>
        <v>0</v>
      </c>
      <c r="AU1516" s="22">
        <f>AU1517+AU1531+AU1527</f>
        <v>0</v>
      </c>
      <c r="AV1516" s="22">
        <f t="shared" si="5630"/>
        <v>250954.03599999999</v>
      </c>
      <c r="AW1516" s="22">
        <f t="shared" si="5631"/>
        <v>271613.92600000004</v>
      </c>
      <c r="AX1516" s="22">
        <f t="shared" si="5632"/>
        <v>287793.92600000004</v>
      </c>
      <c r="AY1516" s="22">
        <f>AY1517+AY1531+AY1527</f>
        <v>4084.7</v>
      </c>
      <c r="AZ1516" s="22">
        <f>AZ1517+AZ1531+AZ1527</f>
        <v>8397.7000000000007</v>
      </c>
      <c r="BA1516" s="22">
        <f>BA1517+BA1531+BA1527</f>
        <v>8397.7000000000007</v>
      </c>
      <c r="BB1516" s="22">
        <f t="shared" si="5636"/>
        <v>255038.736</v>
      </c>
      <c r="BC1516" s="22">
        <f t="shared" si="5637"/>
        <v>280011.62600000005</v>
      </c>
      <c r="BD1516" s="22">
        <f t="shared" si="5638"/>
        <v>296191.62600000005</v>
      </c>
      <c r="BE1516" s="22">
        <f>BE1517+BE1531+BE1527</f>
        <v>0</v>
      </c>
      <c r="BF1516" s="22">
        <f>BF1517+BF1531+BF1527</f>
        <v>0</v>
      </c>
      <c r="BG1516" s="22">
        <f>BG1517+BG1531+BG1527</f>
        <v>0</v>
      </c>
      <c r="BH1516" s="22">
        <f t="shared" si="5642"/>
        <v>255038.736</v>
      </c>
      <c r="BI1516" s="22">
        <f t="shared" si="5643"/>
        <v>280011.62600000005</v>
      </c>
      <c r="BJ1516" s="22">
        <f t="shared" si="5644"/>
        <v>296191.62600000005</v>
      </c>
      <c r="BK1516" s="22">
        <f>BK1517+BK1531+BK1527</f>
        <v>0</v>
      </c>
      <c r="BL1516" s="22">
        <f>BL1517+BL1531+BL1527</f>
        <v>0</v>
      </c>
      <c r="BM1516" s="22">
        <f>BM1517+BM1531+BM1527</f>
        <v>0</v>
      </c>
      <c r="BN1516" s="22">
        <f t="shared" si="5648"/>
        <v>255038.736</v>
      </c>
      <c r="BO1516" s="22">
        <f t="shared" si="5649"/>
        <v>280011.62600000005</v>
      </c>
      <c r="BP1516" s="22">
        <f t="shared" si="5650"/>
        <v>296191.62600000005</v>
      </c>
      <c r="BQ1516" s="22">
        <f>BQ1517+BQ1531+BQ1527</f>
        <v>0</v>
      </c>
      <c r="BR1516" s="22">
        <f>BR1517+BR1531+BR1527</f>
        <v>0</v>
      </c>
      <c r="BS1516" s="22">
        <f t="shared" si="5653"/>
        <v>255038.736</v>
      </c>
      <c r="BT1516" s="22">
        <f t="shared" si="5654"/>
        <v>280011.62600000005</v>
      </c>
      <c r="BU1516" s="22">
        <f t="shared" si="5655"/>
        <v>296191.62600000005</v>
      </c>
      <c r="BV1516" s="22">
        <f>BV1517+BV1531+BV1527</f>
        <v>0</v>
      </c>
      <c r="BW1516" s="22">
        <f>BW1517+BW1531+BW1527</f>
        <v>0</v>
      </c>
      <c r="BX1516" s="22">
        <f t="shared" si="5658"/>
        <v>255038.736</v>
      </c>
      <c r="BY1516" s="22">
        <f t="shared" si="5659"/>
        <v>280011.62600000005</v>
      </c>
      <c r="BZ1516" s="22">
        <f t="shared" si="5660"/>
        <v>296191.62600000005</v>
      </c>
      <c r="CA1516" s="22">
        <f>CA1517+CA1531+CA1527</f>
        <v>0</v>
      </c>
      <c r="CB1516" s="22">
        <f>CB1517+CB1531+CB1527</f>
        <v>0</v>
      </c>
      <c r="CC1516" s="22">
        <f>CC1517+CC1531+CC1527</f>
        <v>0</v>
      </c>
      <c r="CD1516" s="22">
        <f t="shared" si="5509"/>
        <v>255038.736</v>
      </c>
      <c r="CE1516" s="22">
        <f>CE1517+CE1531+CE1527</f>
        <v>0</v>
      </c>
      <c r="CF1516" s="34">
        <f t="shared" ref="CF1516:CF1559" si="5730">CD1516+CE1516</f>
        <v>255038.736</v>
      </c>
      <c r="CG1516" s="22">
        <f t="shared" si="5510"/>
        <v>280011.62600000005</v>
      </c>
      <c r="CH1516" s="22">
        <f>CH1517+CH1531+CH1527</f>
        <v>0</v>
      </c>
      <c r="CI1516" s="22">
        <f t="shared" ref="CI1516:CI1559" si="5731">CG1516+CH1516</f>
        <v>280011.62600000005</v>
      </c>
      <c r="CJ1516" s="22">
        <f t="shared" si="5511"/>
        <v>296191.62600000005</v>
      </c>
      <c r="CK1516" s="22">
        <f>CK1517+CK1531+CK1527</f>
        <v>0</v>
      </c>
      <c r="CL1516" s="22">
        <f t="shared" ref="CL1516:CL1559" si="5732">CJ1516+CK1516</f>
        <v>296191.62600000005</v>
      </c>
      <c r="CM1516" s="22">
        <f>CM1517+CM1531+CM1527</f>
        <v>0</v>
      </c>
      <c r="CN1516" s="15"/>
      <c r="CO1516" s="35"/>
      <c r="CR1516" s="5" t="s">
        <v>28</v>
      </c>
    </row>
    <row r="1517" spans="1:99" ht="46.8" x14ac:dyDescent="0.3">
      <c r="A1517" s="36" t="s">
        <v>858</v>
      </c>
      <c r="B1517" s="16"/>
      <c r="C1517" s="32"/>
      <c r="D1517" s="32"/>
      <c r="E1517" s="33" t="s">
        <v>130</v>
      </c>
      <c r="F1517" s="22">
        <f t="shared" ref="F1517:K1517" si="5733">F1518+F1521+F1524</f>
        <v>119397</v>
      </c>
      <c r="G1517" s="22">
        <f t="shared" si="5733"/>
        <v>123482.7</v>
      </c>
      <c r="H1517" s="22">
        <f t="shared" si="5733"/>
        <v>123482.7</v>
      </c>
      <c r="I1517" s="22">
        <f t="shared" si="5733"/>
        <v>0</v>
      </c>
      <c r="J1517" s="22">
        <f t="shared" si="5733"/>
        <v>0</v>
      </c>
      <c r="K1517" s="22">
        <f t="shared" si="5733"/>
        <v>0</v>
      </c>
      <c r="L1517" s="22">
        <f t="shared" si="5669"/>
        <v>119397</v>
      </c>
      <c r="M1517" s="22">
        <f t="shared" si="5670"/>
        <v>123482.7</v>
      </c>
      <c r="N1517" s="22">
        <f t="shared" si="5671"/>
        <v>123482.7</v>
      </c>
      <c r="O1517" s="22">
        <f>O1518+O1521+O1524</f>
        <v>7005.0360000000001</v>
      </c>
      <c r="P1517" s="22">
        <f>P1518+P1521+P1524</f>
        <v>7259.2259999999997</v>
      </c>
      <c r="Q1517" s="22">
        <f>Q1518+Q1521+Q1524</f>
        <v>7259.2259999999997</v>
      </c>
      <c r="R1517" s="22">
        <f t="shared" si="5672"/>
        <v>126402.03599999999</v>
      </c>
      <c r="S1517" s="22">
        <f t="shared" si="5673"/>
        <v>130741.92599999999</v>
      </c>
      <c r="T1517" s="22">
        <f t="shared" si="5674"/>
        <v>130741.92599999999</v>
      </c>
      <c r="U1517" s="22">
        <f>U1518+U1521+U1524</f>
        <v>0</v>
      </c>
      <c r="V1517" s="22">
        <f>V1518+V1521+V1524</f>
        <v>0</v>
      </c>
      <c r="W1517" s="22">
        <f>W1518+W1521+W1524</f>
        <v>0</v>
      </c>
      <c r="X1517" s="22">
        <f t="shared" si="5675"/>
        <v>126402.03599999999</v>
      </c>
      <c r="Y1517" s="22">
        <f t="shared" si="5676"/>
        <v>130741.92599999999</v>
      </c>
      <c r="Z1517" s="22">
        <f t="shared" si="5677"/>
        <v>130741.92599999999</v>
      </c>
      <c r="AA1517" s="22">
        <f>AA1518+AA1521+AA1524</f>
        <v>0</v>
      </c>
      <c r="AB1517" s="22">
        <f>AB1518+AB1521+AB1524</f>
        <v>0</v>
      </c>
      <c r="AC1517" s="22">
        <f>AC1518+AC1521+AC1524</f>
        <v>0</v>
      </c>
      <c r="AD1517" s="22">
        <f t="shared" si="5678"/>
        <v>126402.03599999999</v>
      </c>
      <c r="AE1517" s="22">
        <f t="shared" si="5679"/>
        <v>130741.92599999999</v>
      </c>
      <c r="AF1517" s="22">
        <f t="shared" si="5680"/>
        <v>130741.92599999999</v>
      </c>
      <c r="AG1517" s="22">
        <f>AG1518+AG1521+AG1524</f>
        <v>0</v>
      </c>
      <c r="AH1517" s="22">
        <f>AH1518+AH1521+AH1524</f>
        <v>0</v>
      </c>
      <c r="AI1517" s="22">
        <f>AI1518+AI1521+AI1524</f>
        <v>0</v>
      </c>
      <c r="AJ1517" s="22">
        <f t="shared" si="5681"/>
        <v>126402.03599999999</v>
      </c>
      <c r="AK1517" s="22">
        <f t="shared" si="5682"/>
        <v>130741.92599999999</v>
      </c>
      <c r="AL1517" s="22">
        <f t="shared" si="5683"/>
        <v>130741.92599999999</v>
      </c>
      <c r="AM1517" s="22">
        <f>AM1518+AM1521+AM1524</f>
        <v>0</v>
      </c>
      <c r="AN1517" s="22">
        <f>AN1518+AN1521+AN1524</f>
        <v>0</v>
      </c>
      <c r="AO1517" s="22">
        <f>AO1518+AO1521+AO1524</f>
        <v>0</v>
      </c>
      <c r="AP1517" s="22">
        <f t="shared" si="5627"/>
        <v>126402.03599999999</v>
      </c>
      <c r="AQ1517" s="22">
        <f t="shared" si="5628"/>
        <v>130741.92599999999</v>
      </c>
      <c r="AR1517" s="22">
        <f t="shared" si="5629"/>
        <v>130741.92599999999</v>
      </c>
      <c r="AS1517" s="22">
        <f>AS1518+AS1521+AS1524</f>
        <v>0</v>
      </c>
      <c r="AT1517" s="22">
        <f>AT1518+AT1521+AT1524</f>
        <v>0</v>
      </c>
      <c r="AU1517" s="22">
        <f>AU1518+AU1521+AU1524</f>
        <v>0</v>
      </c>
      <c r="AV1517" s="22">
        <f t="shared" si="5630"/>
        <v>126402.03599999999</v>
      </c>
      <c r="AW1517" s="22">
        <f t="shared" si="5631"/>
        <v>130741.92599999999</v>
      </c>
      <c r="AX1517" s="22">
        <f t="shared" si="5632"/>
        <v>130741.92599999999</v>
      </c>
      <c r="AY1517" s="22">
        <f>AY1518+AY1521+AY1524</f>
        <v>4084.7</v>
      </c>
      <c r="AZ1517" s="22">
        <f>AZ1518+AZ1521+AZ1524</f>
        <v>8397.7000000000007</v>
      </c>
      <c r="BA1517" s="22">
        <f>BA1518+BA1521+BA1524</f>
        <v>8397.7000000000007</v>
      </c>
      <c r="BB1517" s="22">
        <f t="shared" si="5636"/>
        <v>130486.73599999999</v>
      </c>
      <c r="BC1517" s="22">
        <f t="shared" si="5637"/>
        <v>139139.62599999999</v>
      </c>
      <c r="BD1517" s="22">
        <f t="shared" si="5638"/>
        <v>139139.62599999999</v>
      </c>
      <c r="BE1517" s="22">
        <f>BE1518+BE1521+BE1524</f>
        <v>0</v>
      </c>
      <c r="BF1517" s="22">
        <f>BF1518+BF1521+BF1524</f>
        <v>0</v>
      </c>
      <c r="BG1517" s="22">
        <f>BG1518+BG1521+BG1524</f>
        <v>0</v>
      </c>
      <c r="BH1517" s="22">
        <f t="shared" si="5642"/>
        <v>130486.73599999999</v>
      </c>
      <c r="BI1517" s="22">
        <f t="shared" si="5643"/>
        <v>139139.62599999999</v>
      </c>
      <c r="BJ1517" s="22">
        <f t="shared" si="5644"/>
        <v>139139.62599999999</v>
      </c>
      <c r="BK1517" s="22">
        <f>BK1518+BK1521+BK1524</f>
        <v>0</v>
      </c>
      <c r="BL1517" s="22">
        <f>BL1518+BL1521+BL1524</f>
        <v>0</v>
      </c>
      <c r="BM1517" s="22">
        <f>BM1518+BM1521+BM1524</f>
        <v>0</v>
      </c>
      <c r="BN1517" s="22">
        <f t="shared" si="5648"/>
        <v>130486.73599999999</v>
      </c>
      <c r="BO1517" s="22">
        <f t="shared" si="5649"/>
        <v>139139.62599999999</v>
      </c>
      <c r="BP1517" s="22">
        <f t="shared" si="5650"/>
        <v>139139.62599999999</v>
      </c>
      <c r="BQ1517" s="22">
        <f>BQ1518+BQ1521+BQ1524</f>
        <v>0</v>
      </c>
      <c r="BR1517" s="22">
        <f>BR1518+BR1521+BR1524</f>
        <v>0</v>
      </c>
      <c r="BS1517" s="22">
        <f t="shared" si="5653"/>
        <v>130486.73599999999</v>
      </c>
      <c r="BT1517" s="22">
        <f t="shared" si="5654"/>
        <v>139139.62599999999</v>
      </c>
      <c r="BU1517" s="22">
        <f t="shared" si="5655"/>
        <v>139139.62599999999</v>
      </c>
      <c r="BV1517" s="22">
        <f>BV1518+BV1521+BV1524</f>
        <v>0</v>
      </c>
      <c r="BW1517" s="22">
        <f>BW1518+BW1521+BW1524</f>
        <v>0</v>
      </c>
      <c r="BX1517" s="22">
        <f t="shared" si="5658"/>
        <v>130486.73599999999</v>
      </c>
      <c r="BY1517" s="22">
        <f t="shared" si="5659"/>
        <v>139139.62599999999</v>
      </c>
      <c r="BZ1517" s="22">
        <f t="shared" si="5660"/>
        <v>139139.62599999999</v>
      </c>
      <c r="CA1517" s="22">
        <f>CA1518+CA1521+CA1524</f>
        <v>0</v>
      </c>
      <c r="CB1517" s="22">
        <f>CB1518+CB1521+CB1524</f>
        <v>0</v>
      </c>
      <c r="CC1517" s="22">
        <f>CC1518+CC1521+CC1524</f>
        <v>0</v>
      </c>
      <c r="CD1517" s="22">
        <f t="shared" si="5509"/>
        <v>130486.73599999999</v>
      </c>
      <c r="CE1517" s="22">
        <f>CE1518+CE1521+CE1524</f>
        <v>0</v>
      </c>
      <c r="CF1517" s="34">
        <f t="shared" si="5730"/>
        <v>130486.73599999999</v>
      </c>
      <c r="CG1517" s="22">
        <f t="shared" si="5510"/>
        <v>139139.62599999999</v>
      </c>
      <c r="CH1517" s="22">
        <f>CH1518+CH1521+CH1524</f>
        <v>0</v>
      </c>
      <c r="CI1517" s="22">
        <f t="shared" si="5731"/>
        <v>139139.62599999999</v>
      </c>
      <c r="CJ1517" s="22">
        <f t="shared" si="5511"/>
        <v>139139.62599999999</v>
      </c>
      <c r="CK1517" s="22">
        <f>CK1518+CK1521+CK1524</f>
        <v>0</v>
      </c>
      <c r="CL1517" s="22">
        <f t="shared" si="5732"/>
        <v>139139.62599999999</v>
      </c>
      <c r="CM1517" s="22">
        <f>CM1518+CM1521+CM1524</f>
        <v>0</v>
      </c>
      <c r="CN1517" s="15"/>
      <c r="CO1517" s="35"/>
      <c r="CU1517" s="5" t="s">
        <v>31</v>
      </c>
    </row>
    <row r="1518" spans="1:99" ht="93.6" x14ac:dyDescent="0.3">
      <c r="A1518" s="36" t="s">
        <v>858</v>
      </c>
      <c r="B1518" s="36" t="s">
        <v>640</v>
      </c>
      <c r="C1518" s="32"/>
      <c r="D1518" s="32"/>
      <c r="E1518" s="33" t="s">
        <v>131</v>
      </c>
      <c r="F1518" s="22">
        <f t="shared" ref="F1518:F1519" si="5734">F1519</f>
        <v>112609</v>
      </c>
      <c r="G1518" s="22">
        <f t="shared" ref="G1518:G1519" si="5735">G1519</f>
        <v>116694.7</v>
      </c>
      <c r="H1518" s="22">
        <f t="shared" ref="H1518:H1519" si="5736">H1519</f>
        <v>116694.7</v>
      </c>
      <c r="I1518" s="22">
        <f t="shared" ref="I1518:I1538" si="5737">I1519</f>
        <v>0</v>
      </c>
      <c r="J1518" s="22">
        <f t="shared" ref="J1518:J1538" si="5738">J1519</f>
        <v>0</v>
      </c>
      <c r="K1518" s="22">
        <f t="shared" ref="K1518:K1538" si="5739">K1519</f>
        <v>0</v>
      </c>
      <c r="L1518" s="22">
        <f t="shared" si="5669"/>
        <v>112609</v>
      </c>
      <c r="M1518" s="22">
        <f t="shared" si="5670"/>
        <v>116694.7</v>
      </c>
      <c r="N1518" s="22">
        <f t="shared" si="5671"/>
        <v>116694.7</v>
      </c>
      <c r="O1518" s="22">
        <f t="shared" ref="O1518:O1538" si="5740">O1519</f>
        <v>7005.0360000000001</v>
      </c>
      <c r="P1518" s="22">
        <f t="shared" ref="P1518:P1538" si="5741">P1519</f>
        <v>7259.2259999999997</v>
      </c>
      <c r="Q1518" s="22">
        <f t="shared" ref="Q1518:Q1538" si="5742">Q1519</f>
        <v>7259.2259999999997</v>
      </c>
      <c r="R1518" s="22">
        <f t="shared" si="5672"/>
        <v>119614.03599999999</v>
      </c>
      <c r="S1518" s="22">
        <f t="shared" si="5673"/>
        <v>123953.92599999999</v>
      </c>
      <c r="T1518" s="22">
        <f t="shared" si="5674"/>
        <v>123953.92599999999</v>
      </c>
      <c r="U1518" s="22">
        <f t="shared" ref="U1518:U1538" si="5743">U1519</f>
        <v>0</v>
      </c>
      <c r="V1518" s="22">
        <f t="shared" ref="V1518:V1538" si="5744">V1519</f>
        <v>0</v>
      </c>
      <c r="W1518" s="22">
        <f t="shared" ref="W1518:W1538" si="5745">W1519</f>
        <v>0</v>
      </c>
      <c r="X1518" s="22">
        <f t="shared" si="5675"/>
        <v>119614.03599999999</v>
      </c>
      <c r="Y1518" s="22">
        <f t="shared" si="5676"/>
        <v>123953.92599999999</v>
      </c>
      <c r="Z1518" s="22">
        <f t="shared" si="5677"/>
        <v>123953.92599999999</v>
      </c>
      <c r="AA1518" s="22">
        <f t="shared" ref="AA1518:AA1538" si="5746">AA1519</f>
        <v>0</v>
      </c>
      <c r="AB1518" s="22">
        <f t="shared" ref="AB1518:AB1538" si="5747">AB1519</f>
        <v>0</v>
      </c>
      <c r="AC1518" s="22">
        <f t="shared" ref="AC1518:AC1538" si="5748">AC1519</f>
        <v>0</v>
      </c>
      <c r="AD1518" s="22">
        <f t="shared" si="5678"/>
        <v>119614.03599999999</v>
      </c>
      <c r="AE1518" s="22">
        <f t="shared" si="5679"/>
        <v>123953.92599999999</v>
      </c>
      <c r="AF1518" s="22">
        <f t="shared" si="5680"/>
        <v>123953.92599999999</v>
      </c>
      <c r="AG1518" s="22">
        <f t="shared" ref="AG1518:AG1538" si="5749">AG1519</f>
        <v>0</v>
      </c>
      <c r="AH1518" s="22">
        <f t="shared" ref="AH1518:AH1538" si="5750">AH1519</f>
        <v>0</v>
      </c>
      <c r="AI1518" s="22">
        <f t="shared" ref="AI1518:AI1538" si="5751">AI1519</f>
        <v>0</v>
      </c>
      <c r="AJ1518" s="22">
        <f t="shared" si="5681"/>
        <v>119614.03599999999</v>
      </c>
      <c r="AK1518" s="22">
        <f t="shared" si="5682"/>
        <v>123953.92599999999</v>
      </c>
      <c r="AL1518" s="22">
        <f t="shared" si="5683"/>
        <v>123953.92599999999</v>
      </c>
      <c r="AM1518" s="22">
        <f t="shared" ref="AM1518:AM1538" si="5752">AM1519</f>
        <v>0</v>
      </c>
      <c r="AN1518" s="22">
        <f t="shared" ref="AN1518:AN1538" si="5753">AN1519</f>
        <v>0</v>
      </c>
      <c r="AO1518" s="22">
        <f t="shared" ref="AO1518:AO1538" si="5754">AO1519</f>
        <v>0</v>
      </c>
      <c r="AP1518" s="22">
        <f t="shared" si="5627"/>
        <v>119614.03599999999</v>
      </c>
      <c r="AQ1518" s="22">
        <f t="shared" si="5628"/>
        <v>123953.92599999999</v>
      </c>
      <c r="AR1518" s="22">
        <f t="shared" si="5629"/>
        <v>123953.92599999999</v>
      </c>
      <c r="AS1518" s="22">
        <f t="shared" ref="AS1518:AS1538" si="5755">AS1519</f>
        <v>0</v>
      </c>
      <c r="AT1518" s="22">
        <f t="shared" ref="AT1518:AT1538" si="5756">AT1519</f>
        <v>0</v>
      </c>
      <c r="AU1518" s="22">
        <f t="shared" ref="AU1518:AU1538" si="5757">AU1519</f>
        <v>0</v>
      </c>
      <c r="AV1518" s="22">
        <f t="shared" si="5630"/>
        <v>119614.03599999999</v>
      </c>
      <c r="AW1518" s="22">
        <f t="shared" si="5631"/>
        <v>123953.92599999999</v>
      </c>
      <c r="AX1518" s="22">
        <f t="shared" si="5632"/>
        <v>123953.92599999999</v>
      </c>
      <c r="AY1518" s="22">
        <f t="shared" ref="AY1518:AY1538" si="5758">AY1519</f>
        <v>4084.7</v>
      </c>
      <c r="AZ1518" s="22">
        <f t="shared" ref="AZ1518:AZ1538" si="5759">AZ1519</f>
        <v>8397.7000000000007</v>
      </c>
      <c r="BA1518" s="22">
        <f t="shared" ref="BA1518:BA1538" si="5760">BA1519</f>
        <v>8397.7000000000007</v>
      </c>
      <c r="BB1518" s="22">
        <f t="shared" si="5636"/>
        <v>123698.73599999999</v>
      </c>
      <c r="BC1518" s="22">
        <f t="shared" si="5637"/>
        <v>132351.62599999999</v>
      </c>
      <c r="BD1518" s="22">
        <f t="shared" si="5638"/>
        <v>132351.62599999999</v>
      </c>
      <c r="BE1518" s="22">
        <f t="shared" ref="BE1518:BE1538" si="5761">BE1519</f>
        <v>0</v>
      </c>
      <c r="BF1518" s="22">
        <f t="shared" ref="BF1518:BF1538" si="5762">BF1519</f>
        <v>0</v>
      </c>
      <c r="BG1518" s="22">
        <f t="shared" ref="BG1518:BG1538" si="5763">BG1519</f>
        <v>0</v>
      </c>
      <c r="BH1518" s="22">
        <f t="shared" si="5642"/>
        <v>123698.73599999999</v>
      </c>
      <c r="BI1518" s="22">
        <f t="shared" si="5643"/>
        <v>132351.62599999999</v>
      </c>
      <c r="BJ1518" s="22">
        <f t="shared" si="5644"/>
        <v>132351.62599999999</v>
      </c>
      <c r="BK1518" s="22">
        <f t="shared" ref="BK1518:BK1538" si="5764">BK1519</f>
        <v>0</v>
      </c>
      <c r="BL1518" s="22">
        <f t="shared" ref="BL1518:BL1538" si="5765">BL1519</f>
        <v>0</v>
      </c>
      <c r="BM1518" s="22">
        <f t="shared" ref="BM1518:BM1538" si="5766">BM1519</f>
        <v>0</v>
      </c>
      <c r="BN1518" s="22">
        <f t="shared" si="5648"/>
        <v>123698.73599999999</v>
      </c>
      <c r="BO1518" s="22">
        <f t="shared" si="5649"/>
        <v>132351.62599999999</v>
      </c>
      <c r="BP1518" s="22">
        <f t="shared" si="5650"/>
        <v>132351.62599999999</v>
      </c>
      <c r="BQ1518" s="22">
        <f t="shared" ref="BQ1518:BQ1538" si="5767">BQ1519</f>
        <v>0</v>
      </c>
      <c r="BR1518" s="22">
        <f t="shared" ref="BR1518:BR1538" si="5768">BR1519</f>
        <v>0</v>
      </c>
      <c r="BS1518" s="22">
        <f t="shared" si="5653"/>
        <v>123698.73599999999</v>
      </c>
      <c r="BT1518" s="22">
        <f t="shared" si="5654"/>
        <v>132351.62599999999</v>
      </c>
      <c r="BU1518" s="22">
        <f t="shared" si="5655"/>
        <v>132351.62599999999</v>
      </c>
      <c r="BV1518" s="22">
        <f t="shared" ref="BV1518:BV1538" si="5769">BV1519</f>
        <v>0</v>
      </c>
      <c r="BW1518" s="22">
        <f t="shared" ref="BW1518:BW1538" si="5770">BW1519</f>
        <v>0</v>
      </c>
      <c r="BX1518" s="22">
        <f t="shared" si="5658"/>
        <v>123698.73599999999</v>
      </c>
      <c r="BY1518" s="22">
        <f t="shared" si="5659"/>
        <v>132351.62599999999</v>
      </c>
      <c r="BZ1518" s="22">
        <f t="shared" si="5660"/>
        <v>132351.62599999999</v>
      </c>
      <c r="CA1518" s="22">
        <f t="shared" ref="CA1518:CA1538" si="5771">CA1519</f>
        <v>0</v>
      </c>
      <c r="CB1518" s="22">
        <f t="shared" ref="CB1518:CB1538" si="5772">CB1519</f>
        <v>0</v>
      </c>
      <c r="CC1518" s="22">
        <f t="shared" ref="CC1518:CC1538" si="5773">CC1519</f>
        <v>0</v>
      </c>
      <c r="CD1518" s="22">
        <f t="shared" si="5509"/>
        <v>123698.73599999999</v>
      </c>
      <c r="CE1518" s="22">
        <f t="shared" ref="CE1518:CE1538" si="5774">CE1519</f>
        <v>0</v>
      </c>
      <c r="CF1518" s="34">
        <f t="shared" si="5730"/>
        <v>123698.73599999999</v>
      </c>
      <c r="CG1518" s="22">
        <f t="shared" si="5510"/>
        <v>132351.62599999999</v>
      </c>
      <c r="CH1518" s="22">
        <f t="shared" ref="CH1518:CM1538" si="5775">CH1519</f>
        <v>0</v>
      </c>
      <c r="CI1518" s="22">
        <f t="shared" si="5731"/>
        <v>132351.62599999999</v>
      </c>
      <c r="CJ1518" s="22">
        <f t="shared" si="5511"/>
        <v>132351.62599999999</v>
      </c>
      <c r="CK1518" s="22">
        <f t="shared" si="5775"/>
        <v>0</v>
      </c>
      <c r="CL1518" s="22">
        <f t="shared" si="5732"/>
        <v>132351.62599999999</v>
      </c>
      <c r="CM1518" s="22">
        <f t="shared" si="5775"/>
        <v>0</v>
      </c>
      <c r="CN1518" s="15"/>
      <c r="CO1518" s="35"/>
      <c r="CS1518" s="5" t="s">
        <v>29</v>
      </c>
    </row>
    <row r="1519" spans="1:99" ht="31.2" x14ac:dyDescent="0.3">
      <c r="A1519" s="36" t="s">
        <v>858</v>
      </c>
      <c r="B1519" s="16">
        <v>110</v>
      </c>
      <c r="C1519" s="32"/>
      <c r="D1519" s="32"/>
      <c r="E1519" s="33" t="s">
        <v>132</v>
      </c>
      <c r="F1519" s="22">
        <f t="shared" si="5734"/>
        <v>112609</v>
      </c>
      <c r="G1519" s="22">
        <f t="shared" si="5735"/>
        <v>116694.7</v>
      </c>
      <c r="H1519" s="22">
        <f t="shared" si="5736"/>
        <v>116694.7</v>
      </c>
      <c r="I1519" s="22">
        <f t="shared" si="5737"/>
        <v>0</v>
      </c>
      <c r="J1519" s="22">
        <f t="shared" si="5738"/>
        <v>0</v>
      </c>
      <c r="K1519" s="22">
        <f t="shared" si="5739"/>
        <v>0</v>
      </c>
      <c r="L1519" s="22">
        <f t="shared" si="5669"/>
        <v>112609</v>
      </c>
      <c r="M1519" s="22">
        <f t="shared" si="5670"/>
        <v>116694.7</v>
      </c>
      <c r="N1519" s="22">
        <f t="shared" si="5671"/>
        <v>116694.7</v>
      </c>
      <c r="O1519" s="22">
        <f t="shared" si="5740"/>
        <v>7005.0360000000001</v>
      </c>
      <c r="P1519" s="22">
        <f t="shared" si="5741"/>
        <v>7259.2259999999997</v>
      </c>
      <c r="Q1519" s="22">
        <f t="shared" si="5742"/>
        <v>7259.2259999999997</v>
      </c>
      <c r="R1519" s="22">
        <f t="shared" si="5672"/>
        <v>119614.03599999999</v>
      </c>
      <c r="S1519" s="22">
        <f t="shared" si="5673"/>
        <v>123953.92599999999</v>
      </c>
      <c r="T1519" s="22">
        <f t="shared" si="5674"/>
        <v>123953.92599999999</v>
      </c>
      <c r="U1519" s="22">
        <f t="shared" si="5743"/>
        <v>0</v>
      </c>
      <c r="V1519" s="22">
        <f t="shared" si="5744"/>
        <v>0</v>
      </c>
      <c r="W1519" s="22">
        <f t="shared" si="5745"/>
        <v>0</v>
      </c>
      <c r="X1519" s="22">
        <f t="shared" si="5675"/>
        <v>119614.03599999999</v>
      </c>
      <c r="Y1519" s="22">
        <f t="shared" si="5676"/>
        <v>123953.92599999999</v>
      </c>
      <c r="Z1519" s="22">
        <f t="shared" si="5677"/>
        <v>123953.92599999999</v>
      </c>
      <c r="AA1519" s="22">
        <f t="shared" si="5746"/>
        <v>0</v>
      </c>
      <c r="AB1519" s="22">
        <f t="shared" si="5747"/>
        <v>0</v>
      </c>
      <c r="AC1519" s="22">
        <f t="shared" si="5748"/>
        <v>0</v>
      </c>
      <c r="AD1519" s="22">
        <f t="shared" si="5678"/>
        <v>119614.03599999999</v>
      </c>
      <c r="AE1519" s="22">
        <f t="shared" si="5679"/>
        <v>123953.92599999999</v>
      </c>
      <c r="AF1519" s="22">
        <f t="shared" si="5680"/>
        <v>123953.92599999999</v>
      </c>
      <c r="AG1519" s="22">
        <f t="shared" si="5749"/>
        <v>0</v>
      </c>
      <c r="AH1519" s="22">
        <f t="shared" si="5750"/>
        <v>0</v>
      </c>
      <c r="AI1519" s="22">
        <f t="shared" si="5751"/>
        <v>0</v>
      </c>
      <c r="AJ1519" s="22">
        <f t="shared" si="5681"/>
        <v>119614.03599999999</v>
      </c>
      <c r="AK1519" s="22">
        <f t="shared" si="5682"/>
        <v>123953.92599999999</v>
      </c>
      <c r="AL1519" s="22">
        <f t="shared" si="5683"/>
        <v>123953.92599999999</v>
      </c>
      <c r="AM1519" s="22">
        <f t="shared" si="5752"/>
        <v>0</v>
      </c>
      <c r="AN1519" s="22">
        <f t="shared" si="5753"/>
        <v>0</v>
      </c>
      <c r="AO1519" s="22">
        <f t="shared" si="5754"/>
        <v>0</v>
      </c>
      <c r="AP1519" s="22">
        <f t="shared" si="5627"/>
        <v>119614.03599999999</v>
      </c>
      <c r="AQ1519" s="22">
        <f t="shared" si="5628"/>
        <v>123953.92599999999</v>
      </c>
      <c r="AR1519" s="22">
        <f t="shared" si="5629"/>
        <v>123953.92599999999</v>
      </c>
      <c r="AS1519" s="22">
        <f t="shared" si="5755"/>
        <v>0</v>
      </c>
      <c r="AT1519" s="22">
        <f t="shared" si="5756"/>
        <v>0</v>
      </c>
      <c r="AU1519" s="22">
        <f t="shared" si="5757"/>
        <v>0</v>
      </c>
      <c r="AV1519" s="22">
        <f t="shared" si="5630"/>
        <v>119614.03599999999</v>
      </c>
      <c r="AW1519" s="22">
        <f t="shared" si="5631"/>
        <v>123953.92599999999</v>
      </c>
      <c r="AX1519" s="22">
        <f t="shared" si="5632"/>
        <v>123953.92599999999</v>
      </c>
      <c r="AY1519" s="22">
        <f t="shared" si="5758"/>
        <v>4084.7</v>
      </c>
      <c r="AZ1519" s="22">
        <f t="shared" si="5759"/>
        <v>8397.7000000000007</v>
      </c>
      <c r="BA1519" s="22">
        <f t="shared" si="5760"/>
        <v>8397.7000000000007</v>
      </c>
      <c r="BB1519" s="22">
        <f t="shared" si="5636"/>
        <v>123698.73599999999</v>
      </c>
      <c r="BC1519" s="22">
        <f t="shared" si="5637"/>
        <v>132351.62599999999</v>
      </c>
      <c r="BD1519" s="22">
        <f t="shared" si="5638"/>
        <v>132351.62599999999</v>
      </c>
      <c r="BE1519" s="22">
        <f t="shared" si="5761"/>
        <v>0</v>
      </c>
      <c r="BF1519" s="22">
        <f t="shared" si="5762"/>
        <v>0</v>
      </c>
      <c r="BG1519" s="22">
        <f t="shared" si="5763"/>
        <v>0</v>
      </c>
      <c r="BH1519" s="22">
        <f t="shared" si="5642"/>
        <v>123698.73599999999</v>
      </c>
      <c r="BI1519" s="22">
        <f t="shared" si="5643"/>
        <v>132351.62599999999</v>
      </c>
      <c r="BJ1519" s="22">
        <f t="shared" si="5644"/>
        <v>132351.62599999999</v>
      </c>
      <c r="BK1519" s="22">
        <f t="shared" si="5764"/>
        <v>0</v>
      </c>
      <c r="BL1519" s="22">
        <f t="shared" si="5765"/>
        <v>0</v>
      </c>
      <c r="BM1519" s="22">
        <f t="shared" si="5766"/>
        <v>0</v>
      </c>
      <c r="BN1519" s="22">
        <f t="shared" si="5648"/>
        <v>123698.73599999999</v>
      </c>
      <c r="BO1519" s="22">
        <f t="shared" si="5649"/>
        <v>132351.62599999999</v>
      </c>
      <c r="BP1519" s="22">
        <f t="shared" si="5650"/>
        <v>132351.62599999999</v>
      </c>
      <c r="BQ1519" s="22">
        <f t="shared" si="5767"/>
        <v>0</v>
      </c>
      <c r="BR1519" s="22">
        <f t="shared" si="5768"/>
        <v>0</v>
      </c>
      <c r="BS1519" s="22">
        <f t="shared" si="5653"/>
        <v>123698.73599999999</v>
      </c>
      <c r="BT1519" s="22">
        <f t="shared" si="5654"/>
        <v>132351.62599999999</v>
      </c>
      <c r="BU1519" s="22">
        <f t="shared" si="5655"/>
        <v>132351.62599999999</v>
      </c>
      <c r="BV1519" s="22">
        <f t="shared" si="5769"/>
        <v>0</v>
      </c>
      <c r="BW1519" s="22">
        <f t="shared" si="5770"/>
        <v>0</v>
      </c>
      <c r="BX1519" s="22">
        <f t="shared" si="5658"/>
        <v>123698.73599999999</v>
      </c>
      <c r="BY1519" s="22">
        <f t="shared" si="5659"/>
        <v>132351.62599999999</v>
      </c>
      <c r="BZ1519" s="22">
        <f t="shared" si="5660"/>
        <v>132351.62599999999</v>
      </c>
      <c r="CA1519" s="22">
        <f t="shared" si="5771"/>
        <v>0</v>
      </c>
      <c r="CB1519" s="22">
        <f t="shared" si="5772"/>
        <v>0</v>
      </c>
      <c r="CC1519" s="22">
        <f t="shared" si="5773"/>
        <v>0</v>
      </c>
      <c r="CD1519" s="22">
        <f t="shared" si="5509"/>
        <v>123698.73599999999</v>
      </c>
      <c r="CE1519" s="22">
        <f t="shared" si="5774"/>
        <v>0</v>
      </c>
      <c r="CF1519" s="34">
        <f t="shared" si="5730"/>
        <v>123698.73599999999</v>
      </c>
      <c r="CG1519" s="22">
        <f t="shared" si="5510"/>
        <v>132351.62599999999</v>
      </c>
      <c r="CH1519" s="22">
        <f t="shared" si="5775"/>
        <v>0</v>
      </c>
      <c r="CI1519" s="22">
        <f t="shared" si="5731"/>
        <v>132351.62599999999</v>
      </c>
      <c r="CJ1519" s="22">
        <f t="shared" si="5511"/>
        <v>132351.62599999999</v>
      </c>
      <c r="CK1519" s="22">
        <f t="shared" si="5775"/>
        <v>0</v>
      </c>
      <c r="CL1519" s="22">
        <f t="shared" si="5732"/>
        <v>132351.62599999999</v>
      </c>
      <c r="CM1519" s="22">
        <f t="shared" si="5775"/>
        <v>0</v>
      </c>
      <c r="CN1519" s="15"/>
      <c r="CO1519" s="35"/>
      <c r="CT1519" s="5" t="s">
        <v>30</v>
      </c>
    </row>
    <row r="1520" spans="1:99" x14ac:dyDescent="0.3">
      <c r="A1520" s="36" t="s">
        <v>858</v>
      </c>
      <c r="B1520" s="16">
        <v>110</v>
      </c>
      <c r="C1520" s="32" t="s">
        <v>395</v>
      </c>
      <c r="D1520" s="32" t="s">
        <v>49</v>
      </c>
      <c r="E1520" s="33" t="s">
        <v>851</v>
      </c>
      <c r="F1520" s="22">
        <f>115641-3032</f>
        <v>112609</v>
      </c>
      <c r="G1520" s="22">
        <f>119836.8-3142.1</f>
        <v>116694.7</v>
      </c>
      <c r="H1520" s="22">
        <f>119836.8-3142.1</f>
        <v>116694.7</v>
      </c>
      <c r="I1520" s="22"/>
      <c r="J1520" s="22"/>
      <c r="K1520" s="22"/>
      <c r="L1520" s="22">
        <f t="shared" si="5669"/>
        <v>112609</v>
      </c>
      <c r="M1520" s="22">
        <f t="shared" si="5670"/>
        <v>116694.7</v>
      </c>
      <c r="N1520" s="22">
        <f t="shared" si="5671"/>
        <v>116694.7</v>
      </c>
      <c r="O1520" s="22">
        <v>7005.0360000000001</v>
      </c>
      <c r="P1520" s="22">
        <v>7259.2259999999997</v>
      </c>
      <c r="Q1520" s="22">
        <v>7259.2259999999997</v>
      </c>
      <c r="R1520" s="22">
        <f t="shared" si="5672"/>
        <v>119614.03599999999</v>
      </c>
      <c r="S1520" s="22">
        <f t="shared" si="5673"/>
        <v>123953.92599999999</v>
      </c>
      <c r="T1520" s="22">
        <f t="shared" si="5674"/>
        <v>123953.92599999999</v>
      </c>
      <c r="U1520" s="22"/>
      <c r="V1520" s="22"/>
      <c r="W1520" s="22"/>
      <c r="X1520" s="22">
        <f t="shared" si="5675"/>
        <v>119614.03599999999</v>
      </c>
      <c r="Y1520" s="22">
        <f t="shared" si="5676"/>
        <v>123953.92599999999</v>
      </c>
      <c r="Z1520" s="22">
        <f t="shared" si="5677"/>
        <v>123953.92599999999</v>
      </c>
      <c r="AA1520" s="22"/>
      <c r="AB1520" s="22"/>
      <c r="AC1520" s="22"/>
      <c r="AD1520" s="22">
        <f t="shared" si="5678"/>
        <v>119614.03599999999</v>
      </c>
      <c r="AE1520" s="22">
        <f t="shared" si="5679"/>
        <v>123953.92599999999</v>
      </c>
      <c r="AF1520" s="22">
        <f t="shared" si="5680"/>
        <v>123953.92599999999</v>
      </c>
      <c r="AG1520" s="22"/>
      <c r="AH1520" s="22"/>
      <c r="AI1520" s="22"/>
      <c r="AJ1520" s="22">
        <f t="shared" si="5681"/>
        <v>119614.03599999999</v>
      </c>
      <c r="AK1520" s="22">
        <f t="shared" si="5682"/>
        <v>123953.92599999999</v>
      </c>
      <c r="AL1520" s="22">
        <f t="shared" si="5683"/>
        <v>123953.92599999999</v>
      </c>
      <c r="AM1520" s="22"/>
      <c r="AN1520" s="22"/>
      <c r="AO1520" s="22"/>
      <c r="AP1520" s="22">
        <f t="shared" si="5627"/>
        <v>119614.03599999999</v>
      </c>
      <c r="AQ1520" s="22">
        <f t="shared" si="5628"/>
        <v>123953.92599999999</v>
      </c>
      <c r="AR1520" s="22">
        <f t="shared" si="5629"/>
        <v>123953.92599999999</v>
      </c>
      <c r="AS1520" s="22"/>
      <c r="AT1520" s="22"/>
      <c r="AU1520" s="22"/>
      <c r="AV1520" s="22">
        <f t="shared" si="5630"/>
        <v>119614.03599999999</v>
      </c>
      <c r="AW1520" s="22">
        <f t="shared" si="5631"/>
        <v>123953.92599999999</v>
      </c>
      <c r="AX1520" s="22">
        <f t="shared" si="5632"/>
        <v>123953.92599999999</v>
      </c>
      <c r="AY1520" s="22">
        <v>4084.7</v>
      </c>
      <c r="AZ1520" s="22">
        <v>8397.7000000000007</v>
      </c>
      <c r="BA1520" s="22">
        <v>8397.7000000000007</v>
      </c>
      <c r="BB1520" s="22">
        <f t="shared" si="5636"/>
        <v>123698.73599999999</v>
      </c>
      <c r="BC1520" s="22">
        <f t="shared" si="5637"/>
        <v>132351.62599999999</v>
      </c>
      <c r="BD1520" s="22">
        <f t="shared" si="5638"/>
        <v>132351.62599999999</v>
      </c>
      <c r="BE1520" s="22"/>
      <c r="BF1520" s="22"/>
      <c r="BG1520" s="22"/>
      <c r="BH1520" s="22">
        <f t="shared" si="5642"/>
        <v>123698.73599999999</v>
      </c>
      <c r="BI1520" s="22">
        <f t="shared" si="5643"/>
        <v>132351.62599999999</v>
      </c>
      <c r="BJ1520" s="22">
        <f t="shared" si="5644"/>
        <v>132351.62599999999</v>
      </c>
      <c r="BK1520" s="22"/>
      <c r="BL1520" s="22"/>
      <c r="BM1520" s="22"/>
      <c r="BN1520" s="22">
        <f t="shared" si="5648"/>
        <v>123698.73599999999</v>
      </c>
      <c r="BO1520" s="22">
        <f t="shared" si="5649"/>
        <v>132351.62599999999</v>
      </c>
      <c r="BP1520" s="22">
        <f t="shared" si="5650"/>
        <v>132351.62599999999</v>
      </c>
      <c r="BQ1520" s="22"/>
      <c r="BR1520" s="22"/>
      <c r="BS1520" s="22">
        <f t="shared" si="5653"/>
        <v>123698.73599999999</v>
      </c>
      <c r="BT1520" s="22">
        <f t="shared" si="5654"/>
        <v>132351.62599999999</v>
      </c>
      <c r="BU1520" s="22">
        <f t="shared" si="5655"/>
        <v>132351.62599999999</v>
      </c>
      <c r="BV1520" s="22"/>
      <c r="BW1520" s="22"/>
      <c r="BX1520" s="22">
        <f t="shared" si="5658"/>
        <v>123698.73599999999</v>
      </c>
      <c r="BY1520" s="22">
        <f t="shared" si="5659"/>
        <v>132351.62599999999</v>
      </c>
      <c r="BZ1520" s="22">
        <f t="shared" si="5660"/>
        <v>132351.62599999999</v>
      </c>
      <c r="CA1520" s="22"/>
      <c r="CB1520" s="22"/>
      <c r="CC1520" s="22"/>
      <c r="CD1520" s="22">
        <f t="shared" si="5509"/>
        <v>123698.73599999999</v>
      </c>
      <c r="CE1520" s="22"/>
      <c r="CF1520" s="34">
        <f t="shared" si="5730"/>
        <v>123698.73599999999</v>
      </c>
      <c r="CG1520" s="22">
        <f t="shared" si="5510"/>
        <v>132351.62599999999</v>
      </c>
      <c r="CH1520" s="22"/>
      <c r="CI1520" s="22">
        <f t="shared" si="5731"/>
        <v>132351.62599999999</v>
      </c>
      <c r="CJ1520" s="22">
        <f t="shared" si="5511"/>
        <v>132351.62599999999</v>
      </c>
      <c r="CK1520" s="22"/>
      <c r="CL1520" s="22">
        <f t="shared" si="5732"/>
        <v>132351.62599999999</v>
      </c>
      <c r="CM1520" s="22"/>
      <c r="CN1520" s="15"/>
      <c r="CO1520" s="35"/>
    </row>
    <row r="1521" spans="1:99" ht="31.2" x14ac:dyDescent="0.3">
      <c r="A1521" s="36" t="s">
        <v>858</v>
      </c>
      <c r="B1521" s="36" t="s">
        <v>641</v>
      </c>
      <c r="C1521" s="32"/>
      <c r="D1521" s="32"/>
      <c r="E1521" s="33" t="s">
        <v>40</v>
      </c>
      <c r="F1521" s="22">
        <f t="shared" ref="F1521:F1522" si="5776">F1522</f>
        <v>6777.1</v>
      </c>
      <c r="G1521" s="22">
        <f t="shared" ref="G1521:G1522" si="5777">G1522</f>
        <v>6777.1</v>
      </c>
      <c r="H1521" s="22">
        <f t="shared" ref="H1521:H1522" si="5778">H1522</f>
        <v>6777.1</v>
      </c>
      <c r="I1521" s="22">
        <f t="shared" si="5737"/>
        <v>0</v>
      </c>
      <c r="J1521" s="22">
        <f t="shared" si="5738"/>
        <v>0</v>
      </c>
      <c r="K1521" s="22">
        <f t="shared" si="5739"/>
        <v>0</v>
      </c>
      <c r="L1521" s="22">
        <f t="shared" si="5669"/>
        <v>6777.1</v>
      </c>
      <c r="M1521" s="22">
        <f t="shared" si="5670"/>
        <v>6777.1</v>
      </c>
      <c r="N1521" s="22">
        <f t="shared" si="5671"/>
        <v>6777.1</v>
      </c>
      <c r="O1521" s="22">
        <f t="shared" si="5740"/>
        <v>0</v>
      </c>
      <c r="P1521" s="22">
        <f t="shared" si="5741"/>
        <v>0</v>
      </c>
      <c r="Q1521" s="22">
        <f t="shared" si="5742"/>
        <v>0</v>
      </c>
      <c r="R1521" s="22">
        <f t="shared" si="5672"/>
        <v>6777.1</v>
      </c>
      <c r="S1521" s="22">
        <f t="shared" si="5673"/>
        <v>6777.1</v>
      </c>
      <c r="T1521" s="22">
        <f t="shared" si="5674"/>
        <v>6777.1</v>
      </c>
      <c r="U1521" s="22">
        <f t="shared" si="5743"/>
        <v>0</v>
      </c>
      <c r="V1521" s="22">
        <f t="shared" si="5744"/>
        <v>0</v>
      </c>
      <c r="W1521" s="22">
        <f t="shared" si="5745"/>
        <v>0</v>
      </c>
      <c r="X1521" s="22">
        <f t="shared" si="5675"/>
        <v>6777.1</v>
      </c>
      <c r="Y1521" s="22">
        <f t="shared" si="5676"/>
        <v>6777.1</v>
      </c>
      <c r="Z1521" s="22">
        <f t="shared" si="5677"/>
        <v>6777.1</v>
      </c>
      <c r="AA1521" s="22">
        <f t="shared" si="5746"/>
        <v>0</v>
      </c>
      <c r="AB1521" s="22">
        <f t="shared" si="5747"/>
        <v>0</v>
      </c>
      <c r="AC1521" s="22">
        <f t="shared" si="5748"/>
        <v>0</v>
      </c>
      <c r="AD1521" s="22">
        <f t="shared" si="5678"/>
        <v>6777.1</v>
      </c>
      <c r="AE1521" s="22">
        <f t="shared" si="5679"/>
        <v>6777.1</v>
      </c>
      <c r="AF1521" s="22">
        <f t="shared" si="5680"/>
        <v>6777.1</v>
      </c>
      <c r="AG1521" s="22">
        <f t="shared" si="5749"/>
        <v>0</v>
      </c>
      <c r="AH1521" s="22">
        <f t="shared" si="5750"/>
        <v>0</v>
      </c>
      <c r="AI1521" s="22">
        <f t="shared" si="5751"/>
        <v>0</v>
      </c>
      <c r="AJ1521" s="22">
        <f t="shared" si="5681"/>
        <v>6777.1</v>
      </c>
      <c r="AK1521" s="22">
        <f t="shared" si="5682"/>
        <v>6777.1</v>
      </c>
      <c r="AL1521" s="22">
        <f t="shared" si="5683"/>
        <v>6777.1</v>
      </c>
      <c r="AM1521" s="22">
        <f t="shared" si="5752"/>
        <v>0</v>
      </c>
      <c r="AN1521" s="22">
        <f t="shared" si="5753"/>
        <v>0</v>
      </c>
      <c r="AO1521" s="22">
        <f t="shared" si="5754"/>
        <v>0</v>
      </c>
      <c r="AP1521" s="22">
        <f t="shared" si="5627"/>
        <v>6777.1</v>
      </c>
      <c r="AQ1521" s="22">
        <f t="shared" si="5628"/>
        <v>6777.1</v>
      </c>
      <c r="AR1521" s="22">
        <f t="shared" si="5629"/>
        <v>6777.1</v>
      </c>
      <c r="AS1521" s="22">
        <f t="shared" si="5755"/>
        <v>0</v>
      </c>
      <c r="AT1521" s="22">
        <f t="shared" si="5756"/>
        <v>0</v>
      </c>
      <c r="AU1521" s="22">
        <f t="shared" si="5757"/>
        <v>0</v>
      </c>
      <c r="AV1521" s="22">
        <f t="shared" si="5630"/>
        <v>6777.1</v>
      </c>
      <c r="AW1521" s="22">
        <f t="shared" si="5631"/>
        <v>6777.1</v>
      </c>
      <c r="AX1521" s="22">
        <f t="shared" si="5632"/>
        <v>6777.1</v>
      </c>
      <c r="AY1521" s="22">
        <f t="shared" si="5758"/>
        <v>0</v>
      </c>
      <c r="AZ1521" s="22">
        <f t="shared" si="5759"/>
        <v>0</v>
      </c>
      <c r="BA1521" s="22">
        <f t="shared" si="5760"/>
        <v>0</v>
      </c>
      <c r="BB1521" s="22">
        <f t="shared" si="5636"/>
        <v>6777.1</v>
      </c>
      <c r="BC1521" s="22">
        <f t="shared" si="5637"/>
        <v>6777.1</v>
      </c>
      <c r="BD1521" s="22">
        <f t="shared" si="5638"/>
        <v>6777.1</v>
      </c>
      <c r="BE1521" s="22">
        <f t="shared" si="5761"/>
        <v>0</v>
      </c>
      <c r="BF1521" s="22">
        <f t="shared" si="5762"/>
        <v>0</v>
      </c>
      <c r="BG1521" s="22">
        <f t="shared" si="5763"/>
        <v>0</v>
      </c>
      <c r="BH1521" s="22">
        <f t="shared" si="5642"/>
        <v>6777.1</v>
      </c>
      <c r="BI1521" s="22">
        <f t="shared" si="5643"/>
        <v>6777.1</v>
      </c>
      <c r="BJ1521" s="22">
        <f t="shared" si="5644"/>
        <v>6777.1</v>
      </c>
      <c r="BK1521" s="22">
        <f t="shared" si="5764"/>
        <v>0</v>
      </c>
      <c r="BL1521" s="22">
        <f t="shared" si="5765"/>
        <v>0</v>
      </c>
      <c r="BM1521" s="22">
        <f t="shared" si="5766"/>
        <v>0</v>
      </c>
      <c r="BN1521" s="22">
        <f t="shared" si="5648"/>
        <v>6777.1</v>
      </c>
      <c r="BO1521" s="22">
        <f t="shared" si="5649"/>
        <v>6777.1</v>
      </c>
      <c r="BP1521" s="22">
        <f t="shared" si="5650"/>
        <v>6777.1</v>
      </c>
      <c r="BQ1521" s="22">
        <f t="shared" si="5767"/>
        <v>0</v>
      </c>
      <c r="BR1521" s="22">
        <f t="shared" si="5768"/>
        <v>0</v>
      </c>
      <c r="BS1521" s="22">
        <f t="shared" si="5653"/>
        <v>6777.1</v>
      </c>
      <c r="BT1521" s="22">
        <f t="shared" si="5654"/>
        <v>6777.1</v>
      </c>
      <c r="BU1521" s="22">
        <f t="shared" si="5655"/>
        <v>6777.1</v>
      </c>
      <c r="BV1521" s="22">
        <f t="shared" si="5769"/>
        <v>0</v>
      </c>
      <c r="BW1521" s="22">
        <f t="shared" si="5770"/>
        <v>0</v>
      </c>
      <c r="BX1521" s="22">
        <f t="shared" si="5658"/>
        <v>6777.1</v>
      </c>
      <c r="BY1521" s="22">
        <f t="shared" si="5659"/>
        <v>6777.1</v>
      </c>
      <c r="BZ1521" s="22">
        <f t="shared" si="5660"/>
        <v>6777.1</v>
      </c>
      <c r="CA1521" s="22">
        <f t="shared" si="5771"/>
        <v>0</v>
      </c>
      <c r="CB1521" s="22">
        <f t="shared" si="5772"/>
        <v>0</v>
      </c>
      <c r="CC1521" s="22">
        <f t="shared" si="5773"/>
        <v>0</v>
      </c>
      <c r="CD1521" s="22">
        <f t="shared" ref="CD1521:CD1584" si="5779">BX1521+CA1521</f>
        <v>6777.1</v>
      </c>
      <c r="CE1521" s="22">
        <f t="shared" si="5774"/>
        <v>0</v>
      </c>
      <c r="CF1521" s="34">
        <f t="shared" si="5730"/>
        <v>6777.1</v>
      </c>
      <c r="CG1521" s="22">
        <f t="shared" ref="CG1521:CG1584" si="5780">BY1521+CB1521</f>
        <v>6777.1</v>
      </c>
      <c r="CH1521" s="22">
        <f t="shared" si="5775"/>
        <v>0</v>
      </c>
      <c r="CI1521" s="22">
        <f t="shared" si="5731"/>
        <v>6777.1</v>
      </c>
      <c r="CJ1521" s="22">
        <f t="shared" ref="CJ1521:CJ1584" si="5781">BZ1521+CC1521</f>
        <v>6777.1</v>
      </c>
      <c r="CK1521" s="22">
        <f t="shared" si="5775"/>
        <v>0</v>
      </c>
      <c r="CL1521" s="22">
        <f t="shared" si="5732"/>
        <v>6777.1</v>
      </c>
      <c r="CM1521" s="22">
        <f t="shared" si="5775"/>
        <v>0</v>
      </c>
      <c r="CN1521" s="15"/>
      <c r="CO1521" s="35"/>
      <c r="CS1521" s="5" t="s">
        <v>29</v>
      </c>
    </row>
    <row r="1522" spans="1:99" ht="46.8" x14ac:dyDescent="0.3">
      <c r="A1522" s="36" t="s">
        <v>858</v>
      </c>
      <c r="B1522" s="16">
        <v>240</v>
      </c>
      <c r="C1522" s="32"/>
      <c r="D1522" s="32"/>
      <c r="E1522" s="33" t="s">
        <v>41</v>
      </c>
      <c r="F1522" s="22">
        <f t="shared" si="5776"/>
        <v>6777.1</v>
      </c>
      <c r="G1522" s="22">
        <f t="shared" si="5777"/>
        <v>6777.1</v>
      </c>
      <c r="H1522" s="22">
        <f t="shared" si="5778"/>
        <v>6777.1</v>
      </c>
      <c r="I1522" s="22">
        <f t="shared" si="5737"/>
        <v>0</v>
      </c>
      <c r="J1522" s="22">
        <f t="shared" si="5738"/>
        <v>0</v>
      </c>
      <c r="K1522" s="22">
        <f t="shared" si="5739"/>
        <v>0</v>
      </c>
      <c r="L1522" s="22">
        <f t="shared" si="5669"/>
        <v>6777.1</v>
      </c>
      <c r="M1522" s="22">
        <f t="shared" si="5670"/>
        <v>6777.1</v>
      </c>
      <c r="N1522" s="22">
        <f t="shared" si="5671"/>
        <v>6777.1</v>
      </c>
      <c r="O1522" s="22">
        <f t="shared" si="5740"/>
        <v>0</v>
      </c>
      <c r="P1522" s="22">
        <f t="shared" si="5741"/>
        <v>0</v>
      </c>
      <c r="Q1522" s="22">
        <f t="shared" si="5742"/>
        <v>0</v>
      </c>
      <c r="R1522" s="22">
        <f t="shared" si="5672"/>
        <v>6777.1</v>
      </c>
      <c r="S1522" s="22">
        <f t="shared" si="5673"/>
        <v>6777.1</v>
      </c>
      <c r="T1522" s="22">
        <f t="shared" si="5674"/>
        <v>6777.1</v>
      </c>
      <c r="U1522" s="22">
        <f t="shared" si="5743"/>
        <v>0</v>
      </c>
      <c r="V1522" s="22">
        <f t="shared" si="5744"/>
        <v>0</v>
      </c>
      <c r="W1522" s="22">
        <f t="shared" si="5745"/>
        <v>0</v>
      </c>
      <c r="X1522" s="22">
        <f t="shared" si="5675"/>
        <v>6777.1</v>
      </c>
      <c r="Y1522" s="22">
        <f t="shared" si="5676"/>
        <v>6777.1</v>
      </c>
      <c r="Z1522" s="22">
        <f t="shared" si="5677"/>
        <v>6777.1</v>
      </c>
      <c r="AA1522" s="22">
        <f t="shared" si="5746"/>
        <v>0</v>
      </c>
      <c r="AB1522" s="22">
        <f t="shared" si="5747"/>
        <v>0</v>
      </c>
      <c r="AC1522" s="22">
        <f t="shared" si="5748"/>
        <v>0</v>
      </c>
      <c r="AD1522" s="22">
        <f t="shared" si="5678"/>
        <v>6777.1</v>
      </c>
      <c r="AE1522" s="22">
        <f t="shared" si="5679"/>
        <v>6777.1</v>
      </c>
      <c r="AF1522" s="22">
        <f t="shared" si="5680"/>
        <v>6777.1</v>
      </c>
      <c r="AG1522" s="22">
        <f t="shared" si="5749"/>
        <v>0</v>
      </c>
      <c r="AH1522" s="22">
        <f t="shared" si="5750"/>
        <v>0</v>
      </c>
      <c r="AI1522" s="22">
        <f t="shared" si="5751"/>
        <v>0</v>
      </c>
      <c r="AJ1522" s="22">
        <f t="shared" si="5681"/>
        <v>6777.1</v>
      </c>
      <c r="AK1522" s="22">
        <f t="shared" si="5682"/>
        <v>6777.1</v>
      </c>
      <c r="AL1522" s="22">
        <f t="shared" si="5683"/>
        <v>6777.1</v>
      </c>
      <c r="AM1522" s="22">
        <f t="shared" si="5752"/>
        <v>0</v>
      </c>
      <c r="AN1522" s="22">
        <f t="shared" si="5753"/>
        <v>0</v>
      </c>
      <c r="AO1522" s="22">
        <f t="shared" si="5754"/>
        <v>0</v>
      </c>
      <c r="AP1522" s="22">
        <f t="shared" si="5627"/>
        <v>6777.1</v>
      </c>
      <c r="AQ1522" s="22">
        <f t="shared" si="5628"/>
        <v>6777.1</v>
      </c>
      <c r="AR1522" s="22">
        <f t="shared" si="5629"/>
        <v>6777.1</v>
      </c>
      <c r="AS1522" s="22">
        <f t="shared" si="5755"/>
        <v>0</v>
      </c>
      <c r="AT1522" s="22">
        <f t="shared" si="5756"/>
        <v>0</v>
      </c>
      <c r="AU1522" s="22">
        <f t="shared" si="5757"/>
        <v>0</v>
      </c>
      <c r="AV1522" s="22">
        <f t="shared" si="5630"/>
        <v>6777.1</v>
      </c>
      <c r="AW1522" s="22">
        <f t="shared" si="5631"/>
        <v>6777.1</v>
      </c>
      <c r="AX1522" s="22">
        <f t="shared" si="5632"/>
        <v>6777.1</v>
      </c>
      <c r="AY1522" s="22">
        <f t="shared" si="5758"/>
        <v>0</v>
      </c>
      <c r="AZ1522" s="22">
        <f t="shared" si="5759"/>
        <v>0</v>
      </c>
      <c r="BA1522" s="22">
        <f t="shared" si="5760"/>
        <v>0</v>
      </c>
      <c r="BB1522" s="22">
        <f t="shared" si="5636"/>
        <v>6777.1</v>
      </c>
      <c r="BC1522" s="22">
        <f t="shared" si="5637"/>
        <v>6777.1</v>
      </c>
      <c r="BD1522" s="22">
        <f t="shared" si="5638"/>
        <v>6777.1</v>
      </c>
      <c r="BE1522" s="22">
        <f t="shared" si="5761"/>
        <v>0</v>
      </c>
      <c r="BF1522" s="22">
        <f t="shared" si="5762"/>
        <v>0</v>
      </c>
      <c r="BG1522" s="22">
        <f t="shared" si="5763"/>
        <v>0</v>
      </c>
      <c r="BH1522" s="22">
        <f t="shared" si="5642"/>
        <v>6777.1</v>
      </c>
      <c r="BI1522" s="22">
        <f t="shared" si="5643"/>
        <v>6777.1</v>
      </c>
      <c r="BJ1522" s="22">
        <f t="shared" si="5644"/>
        <v>6777.1</v>
      </c>
      <c r="BK1522" s="22">
        <f t="shared" si="5764"/>
        <v>0</v>
      </c>
      <c r="BL1522" s="22">
        <f t="shared" si="5765"/>
        <v>0</v>
      </c>
      <c r="BM1522" s="22">
        <f t="shared" si="5766"/>
        <v>0</v>
      </c>
      <c r="BN1522" s="22">
        <f t="shared" si="5648"/>
        <v>6777.1</v>
      </c>
      <c r="BO1522" s="22">
        <f t="shared" si="5649"/>
        <v>6777.1</v>
      </c>
      <c r="BP1522" s="22">
        <f t="shared" si="5650"/>
        <v>6777.1</v>
      </c>
      <c r="BQ1522" s="22">
        <f t="shared" si="5767"/>
        <v>0</v>
      </c>
      <c r="BR1522" s="22">
        <f t="shared" si="5768"/>
        <v>0</v>
      </c>
      <c r="BS1522" s="22">
        <f t="shared" si="5653"/>
        <v>6777.1</v>
      </c>
      <c r="BT1522" s="22">
        <f t="shared" si="5654"/>
        <v>6777.1</v>
      </c>
      <c r="BU1522" s="22">
        <f t="shared" si="5655"/>
        <v>6777.1</v>
      </c>
      <c r="BV1522" s="22">
        <f t="shared" si="5769"/>
        <v>0</v>
      </c>
      <c r="BW1522" s="22">
        <f t="shared" si="5770"/>
        <v>0</v>
      </c>
      <c r="BX1522" s="22">
        <f t="shared" si="5658"/>
        <v>6777.1</v>
      </c>
      <c r="BY1522" s="22">
        <f t="shared" si="5659"/>
        <v>6777.1</v>
      </c>
      <c r="BZ1522" s="22">
        <f t="shared" si="5660"/>
        <v>6777.1</v>
      </c>
      <c r="CA1522" s="22">
        <f t="shared" si="5771"/>
        <v>0</v>
      </c>
      <c r="CB1522" s="22">
        <f t="shared" si="5772"/>
        <v>0</v>
      </c>
      <c r="CC1522" s="22">
        <f t="shared" si="5773"/>
        <v>0</v>
      </c>
      <c r="CD1522" s="22">
        <f t="shared" si="5779"/>
        <v>6777.1</v>
      </c>
      <c r="CE1522" s="22">
        <f t="shared" si="5774"/>
        <v>0</v>
      </c>
      <c r="CF1522" s="34">
        <f t="shared" si="5730"/>
        <v>6777.1</v>
      </c>
      <c r="CG1522" s="22">
        <f t="shared" si="5780"/>
        <v>6777.1</v>
      </c>
      <c r="CH1522" s="22">
        <f t="shared" si="5775"/>
        <v>0</v>
      </c>
      <c r="CI1522" s="22">
        <f t="shared" si="5731"/>
        <v>6777.1</v>
      </c>
      <c r="CJ1522" s="22">
        <f t="shared" si="5781"/>
        <v>6777.1</v>
      </c>
      <c r="CK1522" s="22">
        <f t="shared" si="5775"/>
        <v>0</v>
      </c>
      <c r="CL1522" s="22">
        <f t="shared" si="5732"/>
        <v>6777.1</v>
      </c>
      <c r="CM1522" s="22">
        <f t="shared" si="5775"/>
        <v>0</v>
      </c>
      <c r="CN1522" s="15"/>
      <c r="CO1522" s="35"/>
      <c r="CT1522" s="5" t="s">
        <v>30</v>
      </c>
    </row>
    <row r="1523" spans="1:99" x14ac:dyDescent="0.3">
      <c r="A1523" s="36" t="s">
        <v>858</v>
      </c>
      <c r="B1523" s="16">
        <v>240</v>
      </c>
      <c r="C1523" s="32" t="s">
        <v>395</v>
      </c>
      <c r="D1523" s="32" t="s">
        <v>49</v>
      </c>
      <c r="E1523" s="33" t="s">
        <v>851</v>
      </c>
      <c r="F1523" s="22">
        <f>6994.6-217.5</f>
        <v>6777.1</v>
      </c>
      <c r="G1523" s="22">
        <f>6994.6-217.5</f>
        <v>6777.1</v>
      </c>
      <c r="H1523" s="22">
        <f>6994.6-217.5</f>
        <v>6777.1</v>
      </c>
      <c r="I1523" s="22"/>
      <c r="J1523" s="22"/>
      <c r="K1523" s="22"/>
      <c r="L1523" s="22">
        <f t="shared" si="5669"/>
        <v>6777.1</v>
      </c>
      <c r="M1523" s="22">
        <f t="shared" si="5670"/>
        <v>6777.1</v>
      </c>
      <c r="N1523" s="22">
        <f t="shared" si="5671"/>
        <v>6777.1</v>
      </c>
      <c r="O1523" s="22"/>
      <c r="P1523" s="22"/>
      <c r="Q1523" s="22"/>
      <c r="R1523" s="22">
        <f t="shared" si="5672"/>
        <v>6777.1</v>
      </c>
      <c r="S1523" s="22">
        <f t="shared" si="5673"/>
        <v>6777.1</v>
      </c>
      <c r="T1523" s="22">
        <f t="shared" si="5674"/>
        <v>6777.1</v>
      </c>
      <c r="U1523" s="22"/>
      <c r="V1523" s="22"/>
      <c r="W1523" s="22"/>
      <c r="X1523" s="22">
        <f t="shared" si="5675"/>
        <v>6777.1</v>
      </c>
      <c r="Y1523" s="22">
        <f t="shared" si="5676"/>
        <v>6777.1</v>
      </c>
      <c r="Z1523" s="22">
        <f t="shared" si="5677"/>
        <v>6777.1</v>
      </c>
      <c r="AA1523" s="22"/>
      <c r="AB1523" s="22"/>
      <c r="AC1523" s="22"/>
      <c r="AD1523" s="22">
        <f t="shared" si="5678"/>
        <v>6777.1</v>
      </c>
      <c r="AE1523" s="22">
        <f t="shared" si="5679"/>
        <v>6777.1</v>
      </c>
      <c r="AF1523" s="22">
        <f t="shared" si="5680"/>
        <v>6777.1</v>
      </c>
      <c r="AG1523" s="22"/>
      <c r="AH1523" s="22"/>
      <c r="AI1523" s="22"/>
      <c r="AJ1523" s="22">
        <f t="shared" si="5681"/>
        <v>6777.1</v>
      </c>
      <c r="AK1523" s="22">
        <f t="shared" si="5682"/>
        <v>6777.1</v>
      </c>
      <c r="AL1523" s="22">
        <f t="shared" si="5683"/>
        <v>6777.1</v>
      </c>
      <c r="AM1523" s="22"/>
      <c r="AN1523" s="22"/>
      <c r="AO1523" s="22"/>
      <c r="AP1523" s="22">
        <f t="shared" si="5627"/>
        <v>6777.1</v>
      </c>
      <c r="AQ1523" s="22">
        <f t="shared" si="5628"/>
        <v>6777.1</v>
      </c>
      <c r="AR1523" s="22">
        <f t="shared" si="5629"/>
        <v>6777.1</v>
      </c>
      <c r="AS1523" s="22"/>
      <c r="AT1523" s="22"/>
      <c r="AU1523" s="22"/>
      <c r="AV1523" s="22">
        <f t="shared" si="5630"/>
        <v>6777.1</v>
      </c>
      <c r="AW1523" s="22">
        <f t="shared" si="5631"/>
        <v>6777.1</v>
      </c>
      <c r="AX1523" s="22">
        <f t="shared" si="5632"/>
        <v>6777.1</v>
      </c>
      <c r="AY1523" s="22"/>
      <c r="AZ1523" s="22"/>
      <c r="BA1523" s="22"/>
      <c r="BB1523" s="22">
        <f t="shared" si="5636"/>
        <v>6777.1</v>
      </c>
      <c r="BC1523" s="22">
        <f t="shared" si="5637"/>
        <v>6777.1</v>
      </c>
      <c r="BD1523" s="22">
        <f t="shared" si="5638"/>
        <v>6777.1</v>
      </c>
      <c r="BE1523" s="22"/>
      <c r="BF1523" s="22"/>
      <c r="BG1523" s="22"/>
      <c r="BH1523" s="22">
        <f t="shared" si="5642"/>
        <v>6777.1</v>
      </c>
      <c r="BI1523" s="22">
        <f t="shared" si="5643"/>
        <v>6777.1</v>
      </c>
      <c r="BJ1523" s="22">
        <f t="shared" si="5644"/>
        <v>6777.1</v>
      </c>
      <c r="BK1523" s="22"/>
      <c r="BL1523" s="22"/>
      <c r="BM1523" s="22"/>
      <c r="BN1523" s="22">
        <f t="shared" si="5648"/>
        <v>6777.1</v>
      </c>
      <c r="BO1523" s="22">
        <f t="shared" si="5649"/>
        <v>6777.1</v>
      </c>
      <c r="BP1523" s="22">
        <f t="shared" si="5650"/>
        <v>6777.1</v>
      </c>
      <c r="BQ1523" s="22"/>
      <c r="BR1523" s="22"/>
      <c r="BS1523" s="22">
        <f t="shared" si="5653"/>
        <v>6777.1</v>
      </c>
      <c r="BT1523" s="22">
        <f t="shared" si="5654"/>
        <v>6777.1</v>
      </c>
      <c r="BU1523" s="22">
        <f t="shared" si="5655"/>
        <v>6777.1</v>
      </c>
      <c r="BV1523" s="22"/>
      <c r="BW1523" s="22"/>
      <c r="BX1523" s="22">
        <f t="shared" si="5658"/>
        <v>6777.1</v>
      </c>
      <c r="BY1523" s="22">
        <f t="shared" si="5659"/>
        <v>6777.1</v>
      </c>
      <c r="BZ1523" s="22">
        <f t="shared" si="5660"/>
        <v>6777.1</v>
      </c>
      <c r="CA1523" s="22"/>
      <c r="CB1523" s="22"/>
      <c r="CC1523" s="22"/>
      <c r="CD1523" s="22">
        <f t="shared" si="5779"/>
        <v>6777.1</v>
      </c>
      <c r="CE1523" s="22"/>
      <c r="CF1523" s="34">
        <f t="shared" si="5730"/>
        <v>6777.1</v>
      </c>
      <c r="CG1523" s="22">
        <f t="shared" si="5780"/>
        <v>6777.1</v>
      </c>
      <c r="CH1523" s="22"/>
      <c r="CI1523" s="22">
        <f t="shared" si="5731"/>
        <v>6777.1</v>
      </c>
      <c r="CJ1523" s="22">
        <f t="shared" si="5781"/>
        <v>6777.1</v>
      </c>
      <c r="CK1523" s="22"/>
      <c r="CL1523" s="22">
        <f t="shared" si="5732"/>
        <v>6777.1</v>
      </c>
      <c r="CM1523" s="22"/>
      <c r="CN1523" s="15"/>
      <c r="CO1523" s="35"/>
    </row>
    <row r="1524" spans="1:99" x14ac:dyDescent="0.3">
      <c r="A1524" s="36" t="s">
        <v>858</v>
      </c>
      <c r="B1524" s="36" t="s">
        <v>642</v>
      </c>
      <c r="C1524" s="32"/>
      <c r="D1524" s="32"/>
      <c r="E1524" s="33" t="s">
        <v>54</v>
      </c>
      <c r="F1524" s="22">
        <f t="shared" ref="F1524:F1538" si="5782">F1525</f>
        <v>10.9</v>
      </c>
      <c r="G1524" s="22">
        <f t="shared" ref="G1524:G1538" si="5783">G1525</f>
        <v>10.9</v>
      </c>
      <c r="H1524" s="22">
        <f t="shared" ref="H1524:H1538" si="5784">H1525</f>
        <v>10.9</v>
      </c>
      <c r="I1524" s="22">
        <f t="shared" si="5737"/>
        <v>0</v>
      </c>
      <c r="J1524" s="22">
        <f t="shared" si="5738"/>
        <v>0</v>
      </c>
      <c r="K1524" s="22">
        <f t="shared" si="5739"/>
        <v>0</v>
      </c>
      <c r="L1524" s="22">
        <f t="shared" si="5669"/>
        <v>10.9</v>
      </c>
      <c r="M1524" s="22">
        <f t="shared" si="5670"/>
        <v>10.9</v>
      </c>
      <c r="N1524" s="22">
        <f t="shared" si="5671"/>
        <v>10.9</v>
      </c>
      <c r="O1524" s="22">
        <f t="shared" si="5740"/>
        <v>0</v>
      </c>
      <c r="P1524" s="22">
        <f t="shared" si="5741"/>
        <v>0</v>
      </c>
      <c r="Q1524" s="22">
        <f t="shared" si="5742"/>
        <v>0</v>
      </c>
      <c r="R1524" s="22">
        <f t="shared" si="5672"/>
        <v>10.9</v>
      </c>
      <c r="S1524" s="22">
        <f t="shared" si="5673"/>
        <v>10.9</v>
      </c>
      <c r="T1524" s="22">
        <f t="shared" si="5674"/>
        <v>10.9</v>
      </c>
      <c r="U1524" s="22">
        <f t="shared" si="5743"/>
        <v>0</v>
      </c>
      <c r="V1524" s="22">
        <f t="shared" si="5744"/>
        <v>0</v>
      </c>
      <c r="W1524" s="22">
        <f t="shared" si="5745"/>
        <v>0</v>
      </c>
      <c r="X1524" s="22">
        <f t="shared" si="5675"/>
        <v>10.9</v>
      </c>
      <c r="Y1524" s="22">
        <f t="shared" si="5676"/>
        <v>10.9</v>
      </c>
      <c r="Z1524" s="22">
        <f t="shared" si="5677"/>
        <v>10.9</v>
      </c>
      <c r="AA1524" s="22">
        <f t="shared" si="5746"/>
        <v>0</v>
      </c>
      <c r="AB1524" s="22">
        <f t="shared" si="5747"/>
        <v>0</v>
      </c>
      <c r="AC1524" s="22">
        <f t="shared" si="5748"/>
        <v>0</v>
      </c>
      <c r="AD1524" s="22">
        <f t="shared" si="5678"/>
        <v>10.9</v>
      </c>
      <c r="AE1524" s="22">
        <f t="shared" si="5679"/>
        <v>10.9</v>
      </c>
      <c r="AF1524" s="22">
        <f t="shared" si="5680"/>
        <v>10.9</v>
      </c>
      <c r="AG1524" s="22">
        <f t="shared" si="5749"/>
        <v>0</v>
      </c>
      <c r="AH1524" s="22">
        <f t="shared" si="5750"/>
        <v>0</v>
      </c>
      <c r="AI1524" s="22">
        <f t="shared" si="5751"/>
        <v>0</v>
      </c>
      <c r="AJ1524" s="22">
        <f t="shared" si="5681"/>
        <v>10.9</v>
      </c>
      <c r="AK1524" s="22">
        <f t="shared" si="5682"/>
        <v>10.9</v>
      </c>
      <c r="AL1524" s="22">
        <f t="shared" si="5683"/>
        <v>10.9</v>
      </c>
      <c r="AM1524" s="22">
        <f t="shared" si="5752"/>
        <v>0</v>
      </c>
      <c r="AN1524" s="22">
        <f t="shared" si="5753"/>
        <v>0</v>
      </c>
      <c r="AO1524" s="22">
        <f t="shared" si="5754"/>
        <v>0</v>
      </c>
      <c r="AP1524" s="22">
        <f t="shared" si="5627"/>
        <v>10.9</v>
      </c>
      <c r="AQ1524" s="22">
        <f t="shared" si="5628"/>
        <v>10.9</v>
      </c>
      <c r="AR1524" s="22">
        <f t="shared" si="5629"/>
        <v>10.9</v>
      </c>
      <c r="AS1524" s="22">
        <f t="shared" si="5755"/>
        <v>0</v>
      </c>
      <c r="AT1524" s="22">
        <f t="shared" si="5756"/>
        <v>0</v>
      </c>
      <c r="AU1524" s="22">
        <f t="shared" si="5757"/>
        <v>0</v>
      </c>
      <c r="AV1524" s="22">
        <f t="shared" si="5630"/>
        <v>10.9</v>
      </c>
      <c r="AW1524" s="22">
        <f t="shared" si="5631"/>
        <v>10.9</v>
      </c>
      <c r="AX1524" s="22">
        <f t="shared" si="5632"/>
        <v>10.9</v>
      </c>
      <c r="AY1524" s="22">
        <f t="shared" si="5758"/>
        <v>0</v>
      </c>
      <c r="AZ1524" s="22">
        <f t="shared" si="5759"/>
        <v>0</v>
      </c>
      <c r="BA1524" s="22">
        <f t="shared" si="5760"/>
        <v>0</v>
      </c>
      <c r="BB1524" s="22">
        <f t="shared" si="5636"/>
        <v>10.9</v>
      </c>
      <c r="BC1524" s="22">
        <f t="shared" si="5637"/>
        <v>10.9</v>
      </c>
      <c r="BD1524" s="22">
        <f t="shared" si="5638"/>
        <v>10.9</v>
      </c>
      <c r="BE1524" s="22">
        <f t="shared" si="5761"/>
        <v>0</v>
      </c>
      <c r="BF1524" s="22">
        <f t="shared" si="5762"/>
        <v>0</v>
      </c>
      <c r="BG1524" s="22">
        <f t="shared" si="5763"/>
        <v>0</v>
      </c>
      <c r="BH1524" s="22">
        <f t="shared" si="5642"/>
        <v>10.9</v>
      </c>
      <c r="BI1524" s="22">
        <f t="shared" si="5643"/>
        <v>10.9</v>
      </c>
      <c r="BJ1524" s="22">
        <f t="shared" si="5644"/>
        <v>10.9</v>
      </c>
      <c r="BK1524" s="22">
        <f t="shared" si="5764"/>
        <v>0</v>
      </c>
      <c r="BL1524" s="22">
        <f t="shared" si="5765"/>
        <v>0</v>
      </c>
      <c r="BM1524" s="22">
        <f t="shared" si="5766"/>
        <v>0</v>
      </c>
      <c r="BN1524" s="22">
        <f t="shared" si="5648"/>
        <v>10.9</v>
      </c>
      <c r="BO1524" s="22">
        <f t="shared" si="5649"/>
        <v>10.9</v>
      </c>
      <c r="BP1524" s="22">
        <f t="shared" si="5650"/>
        <v>10.9</v>
      </c>
      <c r="BQ1524" s="22">
        <f t="shared" si="5767"/>
        <v>0</v>
      </c>
      <c r="BR1524" s="22">
        <f t="shared" si="5768"/>
        <v>0</v>
      </c>
      <c r="BS1524" s="22">
        <f t="shared" si="5653"/>
        <v>10.9</v>
      </c>
      <c r="BT1524" s="22">
        <f t="shared" si="5654"/>
        <v>10.9</v>
      </c>
      <c r="BU1524" s="22">
        <f t="shared" si="5655"/>
        <v>10.9</v>
      </c>
      <c r="BV1524" s="22">
        <f t="shared" si="5769"/>
        <v>0</v>
      </c>
      <c r="BW1524" s="22">
        <f t="shared" si="5770"/>
        <v>0</v>
      </c>
      <c r="BX1524" s="22">
        <f t="shared" si="5658"/>
        <v>10.9</v>
      </c>
      <c r="BY1524" s="22">
        <f t="shared" si="5659"/>
        <v>10.9</v>
      </c>
      <c r="BZ1524" s="22">
        <f t="shared" si="5660"/>
        <v>10.9</v>
      </c>
      <c r="CA1524" s="22">
        <f t="shared" si="5771"/>
        <v>0</v>
      </c>
      <c r="CB1524" s="22">
        <f t="shared" si="5772"/>
        <v>0</v>
      </c>
      <c r="CC1524" s="22">
        <f t="shared" si="5773"/>
        <v>0</v>
      </c>
      <c r="CD1524" s="22">
        <f t="shared" si="5779"/>
        <v>10.9</v>
      </c>
      <c r="CE1524" s="22">
        <f t="shared" si="5774"/>
        <v>0</v>
      </c>
      <c r="CF1524" s="34">
        <f t="shared" si="5730"/>
        <v>10.9</v>
      </c>
      <c r="CG1524" s="22">
        <f t="shared" si="5780"/>
        <v>10.9</v>
      </c>
      <c r="CH1524" s="22">
        <f t="shared" si="5775"/>
        <v>0</v>
      </c>
      <c r="CI1524" s="22">
        <f t="shared" si="5731"/>
        <v>10.9</v>
      </c>
      <c r="CJ1524" s="22">
        <f t="shared" si="5781"/>
        <v>10.9</v>
      </c>
      <c r="CK1524" s="22">
        <f t="shared" si="5775"/>
        <v>0</v>
      </c>
      <c r="CL1524" s="22">
        <f t="shared" si="5732"/>
        <v>10.9</v>
      </c>
      <c r="CM1524" s="22">
        <f t="shared" si="5775"/>
        <v>0</v>
      </c>
      <c r="CN1524" s="15"/>
      <c r="CO1524" s="35"/>
      <c r="CS1524" s="5" t="s">
        <v>29</v>
      </c>
    </row>
    <row r="1525" spans="1:99" x14ac:dyDescent="0.3">
      <c r="A1525" s="36" t="s">
        <v>858</v>
      </c>
      <c r="B1525" s="16">
        <v>850</v>
      </c>
      <c r="C1525" s="32"/>
      <c r="D1525" s="32"/>
      <c r="E1525" s="33" t="s">
        <v>79</v>
      </c>
      <c r="F1525" s="22">
        <f t="shared" si="5782"/>
        <v>10.9</v>
      </c>
      <c r="G1525" s="22">
        <f t="shared" si="5783"/>
        <v>10.9</v>
      </c>
      <c r="H1525" s="22">
        <f t="shared" si="5784"/>
        <v>10.9</v>
      </c>
      <c r="I1525" s="22">
        <f t="shared" si="5737"/>
        <v>0</v>
      </c>
      <c r="J1525" s="22">
        <f t="shared" si="5738"/>
        <v>0</v>
      </c>
      <c r="K1525" s="22">
        <f t="shared" si="5739"/>
        <v>0</v>
      </c>
      <c r="L1525" s="22">
        <f t="shared" si="5669"/>
        <v>10.9</v>
      </c>
      <c r="M1525" s="22">
        <f t="shared" si="5670"/>
        <v>10.9</v>
      </c>
      <c r="N1525" s="22">
        <f t="shared" si="5671"/>
        <v>10.9</v>
      </c>
      <c r="O1525" s="22">
        <f t="shared" si="5740"/>
        <v>0</v>
      </c>
      <c r="P1525" s="22">
        <f t="shared" si="5741"/>
        <v>0</v>
      </c>
      <c r="Q1525" s="22">
        <f t="shared" si="5742"/>
        <v>0</v>
      </c>
      <c r="R1525" s="22">
        <f t="shared" si="5672"/>
        <v>10.9</v>
      </c>
      <c r="S1525" s="22">
        <f t="shared" si="5673"/>
        <v>10.9</v>
      </c>
      <c r="T1525" s="22">
        <f t="shared" si="5674"/>
        <v>10.9</v>
      </c>
      <c r="U1525" s="22">
        <f t="shared" si="5743"/>
        <v>0</v>
      </c>
      <c r="V1525" s="22">
        <f t="shared" si="5744"/>
        <v>0</v>
      </c>
      <c r="W1525" s="22">
        <f t="shared" si="5745"/>
        <v>0</v>
      </c>
      <c r="X1525" s="22">
        <f t="shared" si="5675"/>
        <v>10.9</v>
      </c>
      <c r="Y1525" s="22">
        <f t="shared" si="5676"/>
        <v>10.9</v>
      </c>
      <c r="Z1525" s="22">
        <f t="shared" si="5677"/>
        <v>10.9</v>
      </c>
      <c r="AA1525" s="22">
        <f t="shared" si="5746"/>
        <v>0</v>
      </c>
      <c r="AB1525" s="22">
        <f t="shared" si="5747"/>
        <v>0</v>
      </c>
      <c r="AC1525" s="22">
        <f t="shared" si="5748"/>
        <v>0</v>
      </c>
      <c r="AD1525" s="22">
        <f t="shared" si="5678"/>
        <v>10.9</v>
      </c>
      <c r="AE1525" s="22">
        <f t="shared" si="5679"/>
        <v>10.9</v>
      </c>
      <c r="AF1525" s="22">
        <f t="shared" si="5680"/>
        <v>10.9</v>
      </c>
      <c r="AG1525" s="22">
        <f t="shared" si="5749"/>
        <v>0</v>
      </c>
      <c r="AH1525" s="22">
        <f t="shared" si="5750"/>
        <v>0</v>
      </c>
      <c r="AI1525" s="22">
        <f t="shared" si="5751"/>
        <v>0</v>
      </c>
      <c r="AJ1525" s="22">
        <f t="shared" si="5681"/>
        <v>10.9</v>
      </c>
      <c r="AK1525" s="22">
        <f t="shared" si="5682"/>
        <v>10.9</v>
      </c>
      <c r="AL1525" s="22">
        <f t="shared" si="5683"/>
        <v>10.9</v>
      </c>
      <c r="AM1525" s="22">
        <f t="shared" si="5752"/>
        <v>0</v>
      </c>
      <c r="AN1525" s="22">
        <f t="shared" si="5753"/>
        <v>0</v>
      </c>
      <c r="AO1525" s="22">
        <f t="shared" si="5754"/>
        <v>0</v>
      </c>
      <c r="AP1525" s="22">
        <f t="shared" si="5627"/>
        <v>10.9</v>
      </c>
      <c r="AQ1525" s="22">
        <f t="shared" si="5628"/>
        <v>10.9</v>
      </c>
      <c r="AR1525" s="22">
        <f t="shared" si="5629"/>
        <v>10.9</v>
      </c>
      <c r="AS1525" s="22">
        <f t="shared" si="5755"/>
        <v>0</v>
      </c>
      <c r="AT1525" s="22">
        <f t="shared" si="5756"/>
        <v>0</v>
      </c>
      <c r="AU1525" s="22">
        <f t="shared" si="5757"/>
        <v>0</v>
      </c>
      <c r="AV1525" s="22">
        <f t="shared" si="5630"/>
        <v>10.9</v>
      </c>
      <c r="AW1525" s="22">
        <f t="shared" si="5631"/>
        <v>10.9</v>
      </c>
      <c r="AX1525" s="22">
        <f t="shared" si="5632"/>
        <v>10.9</v>
      </c>
      <c r="AY1525" s="22">
        <f t="shared" si="5758"/>
        <v>0</v>
      </c>
      <c r="AZ1525" s="22">
        <f t="shared" si="5759"/>
        <v>0</v>
      </c>
      <c r="BA1525" s="22">
        <f t="shared" si="5760"/>
        <v>0</v>
      </c>
      <c r="BB1525" s="22">
        <f t="shared" si="5636"/>
        <v>10.9</v>
      </c>
      <c r="BC1525" s="22">
        <f t="shared" si="5637"/>
        <v>10.9</v>
      </c>
      <c r="BD1525" s="22">
        <f t="shared" si="5638"/>
        <v>10.9</v>
      </c>
      <c r="BE1525" s="22">
        <f t="shared" si="5761"/>
        <v>0</v>
      </c>
      <c r="BF1525" s="22">
        <f t="shared" si="5762"/>
        <v>0</v>
      </c>
      <c r="BG1525" s="22">
        <f t="shared" si="5763"/>
        <v>0</v>
      </c>
      <c r="BH1525" s="22">
        <f t="shared" si="5642"/>
        <v>10.9</v>
      </c>
      <c r="BI1525" s="22">
        <f t="shared" si="5643"/>
        <v>10.9</v>
      </c>
      <c r="BJ1525" s="22">
        <f t="shared" si="5644"/>
        <v>10.9</v>
      </c>
      <c r="BK1525" s="22">
        <f t="shared" si="5764"/>
        <v>0</v>
      </c>
      <c r="BL1525" s="22">
        <f t="shared" si="5765"/>
        <v>0</v>
      </c>
      <c r="BM1525" s="22">
        <f t="shared" si="5766"/>
        <v>0</v>
      </c>
      <c r="BN1525" s="22">
        <f t="shared" si="5648"/>
        <v>10.9</v>
      </c>
      <c r="BO1525" s="22">
        <f t="shared" si="5649"/>
        <v>10.9</v>
      </c>
      <c r="BP1525" s="22">
        <f t="shared" si="5650"/>
        <v>10.9</v>
      </c>
      <c r="BQ1525" s="22">
        <f t="shared" si="5767"/>
        <v>0</v>
      </c>
      <c r="BR1525" s="22">
        <f t="shared" si="5768"/>
        <v>0</v>
      </c>
      <c r="BS1525" s="22">
        <f t="shared" si="5653"/>
        <v>10.9</v>
      </c>
      <c r="BT1525" s="22">
        <f t="shared" si="5654"/>
        <v>10.9</v>
      </c>
      <c r="BU1525" s="22">
        <f t="shared" si="5655"/>
        <v>10.9</v>
      </c>
      <c r="BV1525" s="22">
        <f t="shared" si="5769"/>
        <v>0</v>
      </c>
      <c r="BW1525" s="22">
        <f t="shared" si="5770"/>
        <v>0</v>
      </c>
      <c r="BX1525" s="22">
        <f t="shared" si="5658"/>
        <v>10.9</v>
      </c>
      <c r="BY1525" s="22">
        <f t="shared" si="5659"/>
        <v>10.9</v>
      </c>
      <c r="BZ1525" s="22">
        <f t="shared" si="5660"/>
        <v>10.9</v>
      </c>
      <c r="CA1525" s="22">
        <f t="shared" si="5771"/>
        <v>0</v>
      </c>
      <c r="CB1525" s="22">
        <f t="shared" si="5772"/>
        <v>0</v>
      </c>
      <c r="CC1525" s="22">
        <f t="shared" si="5773"/>
        <v>0</v>
      </c>
      <c r="CD1525" s="22">
        <f t="shared" si="5779"/>
        <v>10.9</v>
      </c>
      <c r="CE1525" s="22">
        <f t="shared" si="5774"/>
        <v>0</v>
      </c>
      <c r="CF1525" s="34">
        <f t="shared" si="5730"/>
        <v>10.9</v>
      </c>
      <c r="CG1525" s="22">
        <f t="shared" si="5780"/>
        <v>10.9</v>
      </c>
      <c r="CH1525" s="22">
        <f t="shared" si="5775"/>
        <v>0</v>
      </c>
      <c r="CI1525" s="22">
        <f t="shared" si="5731"/>
        <v>10.9</v>
      </c>
      <c r="CJ1525" s="22">
        <f t="shared" si="5781"/>
        <v>10.9</v>
      </c>
      <c r="CK1525" s="22">
        <f t="shared" si="5775"/>
        <v>0</v>
      </c>
      <c r="CL1525" s="22">
        <f t="shared" si="5732"/>
        <v>10.9</v>
      </c>
      <c r="CM1525" s="22">
        <f t="shared" si="5775"/>
        <v>0</v>
      </c>
      <c r="CN1525" s="15"/>
      <c r="CO1525" s="35"/>
      <c r="CT1525" s="5" t="s">
        <v>30</v>
      </c>
    </row>
    <row r="1526" spans="1:99" x14ac:dyDescent="0.3">
      <c r="A1526" s="36" t="s">
        <v>858</v>
      </c>
      <c r="B1526" s="16">
        <v>850</v>
      </c>
      <c r="C1526" s="32" t="s">
        <v>395</v>
      </c>
      <c r="D1526" s="32" t="s">
        <v>49</v>
      </c>
      <c r="E1526" s="33" t="s">
        <v>851</v>
      </c>
      <c r="F1526" s="22">
        <v>10.9</v>
      </c>
      <c r="G1526" s="22">
        <v>10.9</v>
      </c>
      <c r="H1526" s="22">
        <v>10.9</v>
      </c>
      <c r="I1526" s="22"/>
      <c r="J1526" s="22"/>
      <c r="K1526" s="22"/>
      <c r="L1526" s="22">
        <f t="shared" si="5669"/>
        <v>10.9</v>
      </c>
      <c r="M1526" s="22">
        <f t="shared" si="5670"/>
        <v>10.9</v>
      </c>
      <c r="N1526" s="22">
        <f t="shared" si="5671"/>
        <v>10.9</v>
      </c>
      <c r="O1526" s="22"/>
      <c r="P1526" s="22"/>
      <c r="Q1526" s="22"/>
      <c r="R1526" s="22">
        <f t="shared" si="5672"/>
        <v>10.9</v>
      </c>
      <c r="S1526" s="22">
        <f t="shared" si="5673"/>
        <v>10.9</v>
      </c>
      <c r="T1526" s="22">
        <f t="shared" si="5674"/>
        <v>10.9</v>
      </c>
      <c r="U1526" s="22"/>
      <c r="V1526" s="22"/>
      <c r="W1526" s="22"/>
      <c r="X1526" s="22">
        <f t="shared" si="5675"/>
        <v>10.9</v>
      </c>
      <c r="Y1526" s="22">
        <f t="shared" si="5676"/>
        <v>10.9</v>
      </c>
      <c r="Z1526" s="22">
        <f t="shared" si="5677"/>
        <v>10.9</v>
      </c>
      <c r="AA1526" s="22"/>
      <c r="AB1526" s="22"/>
      <c r="AC1526" s="22"/>
      <c r="AD1526" s="22">
        <f t="shared" si="5678"/>
        <v>10.9</v>
      </c>
      <c r="AE1526" s="22">
        <f t="shared" si="5679"/>
        <v>10.9</v>
      </c>
      <c r="AF1526" s="22">
        <f t="shared" si="5680"/>
        <v>10.9</v>
      </c>
      <c r="AG1526" s="22"/>
      <c r="AH1526" s="22"/>
      <c r="AI1526" s="22"/>
      <c r="AJ1526" s="22">
        <f t="shared" si="5681"/>
        <v>10.9</v>
      </c>
      <c r="AK1526" s="22">
        <f t="shared" si="5682"/>
        <v>10.9</v>
      </c>
      <c r="AL1526" s="22">
        <f t="shared" si="5683"/>
        <v>10.9</v>
      </c>
      <c r="AM1526" s="22"/>
      <c r="AN1526" s="22"/>
      <c r="AO1526" s="22"/>
      <c r="AP1526" s="22">
        <f t="shared" si="5627"/>
        <v>10.9</v>
      </c>
      <c r="AQ1526" s="22">
        <f t="shared" si="5628"/>
        <v>10.9</v>
      </c>
      <c r="AR1526" s="22">
        <f t="shared" si="5629"/>
        <v>10.9</v>
      </c>
      <c r="AS1526" s="22"/>
      <c r="AT1526" s="22"/>
      <c r="AU1526" s="22"/>
      <c r="AV1526" s="22">
        <f t="shared" si="5630"/>
        <v>10.9</v>
      </c>
      <c r="AW1526" s="22">
        <f t="shared" si="5631"/>
        <v>10.9</v>
      </c>
      <c r="AX1526" s="22">
        <f t="shared" si="5632"/>
        <v>10.9</v>
      </c>
      <c r="AY1526" s="22"/>
      <c r="AZ1526" s="22"/>
      <c r="BA1526" s="22"/>
      <c r="BB1526" s="22">
        <f t="shared" si="5636"/>
        <v>10.9</v>
      </c>
      <c r="BC1526" s="22">
        <f t="shared" si="5637"/>
        <v>10.9</v>
      </c>
      <c r="BD1526" s="22">
        <f t="shared" si="5638"/>
        <v>10.9</v>
      </c>
      <c r="BE1526" s="22"/>
      <c r="BF1526" s="22"/>
      <c r="BG1526" s="22"/>
      <c r="BH1526" s="22">
        <f t="shared" si="5642"/>
        <v>10.9</v>
      </c>
      <c r="BI1526" s="22">
        <f t="shared" si="5643"/>
        <v>10.9</v>
      </c>
      <c r="BJ1526" s="22">
        <f t="shared" si="5644"/>
        <v>10.9</v>
      </c>
      <c r="BK1526" s="22"/>
      <c r="BL1526" s="22"/>
      <c r="BM1526" s="22"/>
      <c r="BN1526" s="22">
        <f t="shared" si="5648"/>
        <v>10.9</v>
      </c>
      <c r="BO1526" s="22">
        <f t="shared" si="5649"/>
        <v>10.9</v>
      </c>
      <c r="BP1526" s="22">
        <f t="shared" si="5650"/>
        <v>10.9</v>
      </c>
      <c r="BQ1526" s="22"/>
      <c r="BR1526" s="22"/>
      <c r="BS1526" s="22">
        <f t="shared" si="5653"/>
        <v>10.9</v>
      </c>
      <c r="BT1526" s="22">
        <f t="shared" si="5654"/>
        <v>10.9</v>
      </c>
      <c r="BU1526" s="22">
        <f t="shared" si="5655"/>
        <v>10.9</v>
      </c>
      <c r="BV1526" s="22"/>
      <c r="BW1526" s="22"/>
      <c r="BX1526" s="22">
        <f t="shared" si="5658"/>
        <v>10.9</v>
      </c>
      <c r="BY1526" s="22">
        <f t="shared" si="5659"/>
        <v>10.9</v>
      </c>
      <c r="BZ1526" s="22">
        <f t="shared" si="5660"/>
        <v>10.9</v>
      </c>
      <c r="CA1526" s="22"/>
      <c r="CB1526" s="22"/>
      <c r="CC1526" s="22"/>
      <c r="CD1526" s="22">
        <f t="shared" si="5779"/>
        <v>10.9</v>
      </c>
      <c r="CE1526" s="22"/>
      <c r="CF1526" s="34">
        <f t="shared" si="5730"/>
        <v>10.9</v>
      </c>
      <c r="CG1526" s="22">
        <f t="shared" si="5780"/>
        <v>10.9</v>
      </c>
      <c r="CH1526" s="22"/>
      <c r="CI1526" s="22">
        <f t="shared" si="5731"/>
        <v>10.9</v>
      </c>
      <c r="CJ1526" s="22">
        <f t="shared" si="5781"/>
        <v>10.9</v>
      </c>
      <c r="CK1526" s="22"/>
      <c r="CL1526" s="22">
        <f t="shared" si="5732"/>
        <v>10.9</v>
      </c>
      <c r="CM1526" s="22"/>
      <c r="CN1526" s="15"/>
      <c r="CO1526" s="35"/>
    </row>
    <row r="1527" spans="1:99" ht="78" x14ac:dyDescent="0.3">
      <c r="A1527" s="36" t="s">
        <v>859</v>
      </c>
      <c r="B1527" s="16"/>
      <c r="C1527" s="32"/>
      <c r="D1527" s="32"/>
      <c r="E1527" s="33" t="s">
        <v>860</v>
      </c>
      <c r="F1527" s="22">
        <f t="shared" si="5782"/>
        <v>123302</v>
      </c>
      <c r="G1527" s="22">
        <f t="shared" si="5783"/>
        <v>128773</v>
      </c>
      <c r="H1527" s="22">
        <f t="shared" si="5784"/>
        <v>135052</v>
      </c>
      <c r="I1527" s="22">
        <f t="shared" si="5737"/>
        <v>-16980.07</v>
      </c>
      <c r="J1527" s="22">
        <f t="shared" si="5738"/>
        <v>-18480.07</v>
      </c>
      <c r="K1527" s="22">
        <f t="shared" si="5739"/>
        <v>-13480.07</v>
      </c>
      <c r="L1527" s="22">
        <f t="shared" si="5669"/>
        <v>106321.93</v>
      </c>
      <c r="M1527" s="22">
        <f t="shared" si="5670"/>
        <v>110292.93</v>
      </c>
      <c r="N1527" s="22">
        <f t="shared" si="5671"/>
        <v>121571.93</v>
      </c>
      <c r="O1527" s="22">
        <f t="shared" si="5740"/>
        <v>0</v>
      </c>
      <c r="P1527" s="22">
        <f t="shared" si="5741"/>
        <v>0</v>
      </c>
      <c r="Q1527" s="22">
        <f t="shared" si="5742"/>
        <v>0</v>
      </c>
      <c r="R1527" s="22">
        <f t="shared" si="5672"/>
        <v>106321.93</v>
      </c>
      <c r="S1527" s="22">
        <f t="shared" si="5673"/>
        <v>110292.93</v>
      </c>
      <c r="T1527" s="22">
        <f t="shared" si="5674"/>
        <v>121571.93</v>
      </c>
      <c r="U1527" s="22">
        <f t="shared" si="5743"/>
        <v>0</v>
      </c>
      <c r="V1527" s="22">
        <f t="shared" si="5744"/>
        <v>0</v>
      </c>
      <c r="W1527" s="22">
        <f t="shared" si="5745"/>
        <v>0</v>
      </c>
      <c r="X1527" s="22">
        <f t="shared" si="5675"/>
        <v>106321.93</v>
      </c>
      <c r="Y1527" s="22">
        <f t="shared" si="5676"/>
        <v>110292.93</v>
      </c>
      <c r="Z1527" s="22">
        <f t="shared" si="5677"/>
        <v>121571.93</v>
      </c>
      <c r="AA1527" s="22">
        <f t="shared" si="5746"/>
        <v>0</v>
      </c>
      <c r="AB1527" s="22">
        <f t="shared" si="5747"/>
        <v>0</v>
      </c>
      <c r="AC1527" s="22">
        <f t="shared" si="5748"/>
        <v>0</v>
      </c>
      <c r="AD1527" s="22">
        <f t="shared" si="5678"/>
        <v>106321.93</v>
      </c>
      <c r="AE1527" s="22">
        <f t="shared" si="5679"/>
        <v>110292.93</v>
      </c>
      <c r="AF1527" s="22">
        <f t="shared" si="5680"/>
        <v>121571.93</v>
      </c>
      <c r="AG1527" s="22">
        <f t="shared" si="5749"/>
        <v>0</v>
      </c>
      <c r="AH1527" s="22">
        <f t="shared" si="5750"/>
        <v>0</v>
      </c>
      <c r="AI1527" s="22">
        <f t="shared" si="5751"/>
        <v>0</v>
      </c>
      <c r="AJ1527" s="22">
        <f t="shared" si="5681"/>
        <v>106321.93</v>
      </c>
      <c r="AK1527" s="22">
        <f t="shared" si="5682"/>
        <v>110292.93</v>
      </c>
      <c r="AL1527" s="22">
        <f t="shared" si="5683"/>
        <v>121571.93</v>
      </c>
      <c r="AM1527" s="22">
        <f t="shared" si="5752"/>
        <v>0</v>
      </c>
      <c r="AN1527" s="22">
        <f t="shared" si="5753"/>
        <v>0</v>
      </c>
      <c r="AO1527" s="22">
        <f t="shared" si="5754"/>
        <v>0</v>
      </c>
      <c r="AP1527" s="22">
        <f t="shared" si="5627"/>
        <v>106321.93</v>
      </c>
      <c r="AQ1527" s="22">
        <f t="shared" si="5628"/>
        <v>110292.93</v>
      </c>
      <c r="AR1527" s="22">
        <f t="shared" si="5629"/>
        <v>121571.93</v>
      </c>
      <c r="AS1527" s="22">
        <f t="shared" si="5755"/>
        <v>0</v>
      </c>
      <c r="AT1527" s="22">
        <f t="shared" si="5756"/>
        <v>0</v>
      </c>
      <c r="AU1527" s="22">
        <f t="shared" si="5757"/>
        <v>0</v>
      </c>
      <c r="AV1527" s="22">
        <f t="shared" si="5630"/>
        <v>106321.93</v>
      </c>
      <c r="AW1527" s="22">
        <f t="shared" si="5631"/>
        <v>110292.93</v>
      </c>
      <c r="AX1527" s="22">
        <f t="shared" si="5632"/>
        <v>121571.93</v>
      </c>
      <c r="AY1527" s="22">
        <f t="shared" si="5758"/>
        <v>0</v>
      </c>
      <c r="AZ1527" s="22">
        <f t="shared" si="5759"/>
        <v>0</v>
      </c>
      <c r="BA1527" s="22">
        <f t="shared" si="5760"/>
        <v>0</v>
      </c>
      <c r="BB1527" s="22">
        <f t="shared" si="5636"/>
        <v>106321.93</v>
      </c>
      <c r="BC1527" s="22">
        <f t="shared" si="5637"/>
        <v>110292.93</v>
      </c>
      <c r="BD1527" s="22">
        <f t="shared" si="5638"/>
        <v>121571.93</v>
      </c>
      <c r="BE1527" s="22">
        <f t="shared" si="5761"/>
        <v>0</v>
      </c>
      <c r="BF1527" s="22">
        <f t="shared" si="5762"/>
        <v>0</v>
      </c>
      <c r="BG1527" s="22">
        <f t="shared" si="5763"/>
        <v>0</v>
      </c>
      <c r="BH1527" s="22">
        <f t="shared" si="5642"/>
        <v>106321.93</v>
      </c>
      <c r="BI1527" s="22">
        <f t="shared" si="5643"/>
        <v>110292.93</v>
      </c>
      <c r="BJ1527" s="22">
        <f t="shared" si="5644"/>
        <v>121571.93</v>
      </c>
      <c r="BK1527" s="22">
        <f t="shared" si="5764"/>
        <v>0</v>
      </c>
      <c r="BL1527" s="22">
        <f t="shared" si="5765"/>
        <v>0</v>
      </c>
      <c r="BM1527" s="22">
        <f t="shared" si="5766"/>
        <v>0</v>
      </c>
      <c r="BN1527" s="22">
        <f t="shared" si="5648"/>
        <v>106321.93</v>
      </c>
      <c r="BO1527" s="22">
        <f t="shared" si="5649"/>
        <v>110292.93</v>
      </c>
      <c r="BP1527" s="22">
        <f t="shared" si="5650"/>
        <v>121571.93</v>
      </c>
      <c r="BQ1527" s="22">
        <f t="shared" si="5767"/>
        <v>0</v>
      </c>
      <c r="BR1527" s="22">
        <f t="shared" si="5768"/>
        <v>0</v>
      </c>
      <c r="BS1527" s="22">
        <f t="shared" si="5653"/>
        <v>106321.93</v>
      </c>
      <c r="BT1527" s="22">
        <f t="shared" si="5654"/>
        <v>110292.93</v>
      </c>
      <c r="BU1527" s="22">
        <f t="shared" si="5655"/>
        <v>121571.93</v>
      </c>
      <c r="BV1527" s="22">
        <f t="shared" si="5769"/>
        <v>0</v>
      </c>
      <c r="BW1527" s="22">
        <f t="shared" si="5770"/>
        <v>0</v>
      </c>
      <c r="BX1527" s="22">
        <f t="shared" si="5658"/>
        <v>106321.93</v>
      </c>
      <c r="BY1527" s="22">
        <f t="shared" si="5659"/>
        <v>110292.93</v>
      </c>
      <c r="BZ1527" s="22">
        <f t="shared" si="5660"/>
        <v>121571.93</v>
      </c>
      <c r="CA1527" s="22">
        <f t="shared" si="5771"/>
        <v>0</v>
      </c>
      <c r="CB1527" s="22">
        <f t="shared" si="5772"/>
        <v>0</v>
      </c>
      <c r="CC1527" s="22">
        <f t="shared" si="5773"/>
        <v>0</v>
      </c>
      <c r="CD1527" s="22">
        <f t="shared" si="5779"/>
        <v>106321.93</v>
      </c>
      <c r="CE1527" s="22">
        <f t="shared" si="5774"/>
        <v>0</v>
      </c>
      <c r="CF1527" s="34">
        <f t="shared" si="5730"/>
        <v>106321.93</v>
      </c>
      <c r="CG1527" s="22">
        <f t="shared" si="5780"/>
        <v>110292.93</v>
      </c>
      <c r="CH1527" s="22">
        <f t="shared" si="5775"/>
        <v>0</v>
      </c>
      <c r="CI1527" s="22">
        <f t="shared" si="5731"/>
        <v>110292.93</v>
      </c>
      <c r="CJ1527" s="22">
        <f t="shared" si="5781"/>
        <v>121571.93</v>
      </c>
      <c r="CK1527" s="22">
        <f t="shared" si="5775"/>
        <v>0</v>
      </c>
      <c r="CL1527" s="22">
        <f t="shared" si="5732"/>
        <v>121571.93</v>
      </c>
      <c r="CM1527" s="22">
        <f t="shared" si="5775"/>
        <v>0</v>
      </c>
      <c r="CN1527" s="15"/>
      <c r="CO1527" s="35"/>
      <c r="CU1527" s="5" t="s">
        <v>31</v>
      </c>
    </row>
    <row r="1528" spans="1:99" ht="31.2" x14ac:dyDescent="0.3">
      <c r="A1528" s="36" t="s">
        <v>859</v>
      </c>
      <c r="B1528" s="36" t="s">
        <v>641</v>
      </c>
      <c r="C1528" s="32"/>
      <c r="D1528" s="32"/>
      <c r="E1528" s="33" t="s">
        <v>40</v>
      </c>
      <c r="F1528" s="22">
        <f t="shared" si="5782"/>
        <v>123302</v>
      </c>
      <c r="G1528" s="22">
        <f t="shared" si="5783"/>
        <v>128773</v>
      </c>
      <c r="H1528" s="22">
        <f t="shared" si="5784"/>
        <v>135052</v>
      </c>
      <c r="I1528" s="22">
        <f t="shared" si="5737"/>
        <v>-16980.07</v>
      </c>
      <c r="J1528" s="22">
        <f t="shared" si="5738"/>
        <v>-18480.07</v>
      </c>
      <c r="K1528" s="22">
        <f t="shared" si="5739"/>
        <v>-13480.07</v>
      </c>
      <c r="L1528" s="22">
        <f t="shared" si="5669"/>
        <v>106321.93</v>
      </c>
      <c r="M1528" s="22">
        <f t="shared" si="5670"/>
        <v>110292.93</v>
      </c>
      <c r="N1528" s="22">
        <f t="shared" si="5671"/>
        <v>121571.93</v>
      </c>
      <c r="O1528" s="22">
        <f t="shared" si="5740"/>
        <v>0</v>
      </c>
      <c r="P1528" s="22">
        <f t="shared" si="5741"/>
        <v>0</v>
      </c>
      <c r="Q1528" s="22">
        <f t="shared" si="5742"/>
        <v>0</v>
      </c>
      <c r="R1528" s="22">
        <f t="shared" si="5672"/>
        <v>106321.93</v>
      </c>
      <c r="S1528" s="22">
        <f t="shared" si="5673"/>
        <v>110292.93</v>
      </c>
      <c r="T1528" s="22">
        <f t="shared" si="5674"/>
        <v>121571.93</v>
      </c>
      <c r="U1528" s="22">
        <f t="shared" si="5743"/>
        <v>0</v>
      </c>
      <c r="V1528" s="22">
        <f t="shared" si="5744"/>
        <v>0</v>
      </c>
      <c r="W1528" s="22">
        <f t="shared" si="5745"/>
        <v>0</v>
      </c>
      <c r="X1528" s="22">
        <f t="shared" si="5675"/>
        <v>106321.93</v>
      </c>
      <c r="Y1528" s="22">
        <f t="shared" si="5676"/>
        <v>110292.93</v>
      </c>
      <c r="Z1528" s="22">
        <f t="shared" si="5677"/>
        <v>121571.93</v>
      </c>
      <c r="AA1528" s="22">
        <f t="shared" si="5746"/>
        <v>0</v>
      </c>
      <c r="AB1528" s="22">
        <f t="shared" si="5747"/>
        <v>0</v>
      </c>
      <c r="AC1528" s="22">
        <f t="shared" si="5748"/>
        <v>0</v>
      </c>
      <c r="AD1528" s="22">
        <f t="shared" si="5678"/>
        <v>106321.93</v>
      </c>
      <c r="AE1528" s="22">
        <f t="shared" si="5679"/>
        <v>110292.93</v>
      </c>
      <c r="AF1528" s="22">
        <f t="shared" si="5680"/>
        <v>121571.93</v>
      </c>
      <c r="AG1528" s="22">
        <f t="shared" si="5749"/>
        <v>0</v>
      </c>
      <c r="AH1528" s="22">
        <f t="shared" si="5750"/>
        <v>0</v>
      </c>
      <c r="AI1528" s="22">
        <f t="shared" si="5751"/>
        <v>0</v>
      </c>
      <c r="AJ1528" s="22">
        <f t="shared" si="5681"/>
        <v>106321.93</v>
      </c>
      <c r="AK1528" s="22">
        <f t="shared" si="5682"/>
        <v>110292.93</v>
      </c>
      <c r="AL1528" s="22">
        <f t="shared" si="5683"/>
        <v>121571.93</v>
      </c>
      <c r="AM1528" s="22">
        <f t="shared" si="5752"/>
        <v>0</v>
      </c>
      <c r="AN1528" s="22">
        <f t="shared" si="5753"/>
        <v>0</v>
      </c>
      <c r="AO1528" s="22">
        <f t="shared" si="5754"/>
        <v>0</v>
      </c>
      <c r="AP1528" s="22">
        <f t="shared" si="5627"/>
        <v>106321.93</v>
      </c>
      <c r="AQ1528" s="22">
        <f t="shared" si="5628"/>
        <v>110292.93</v>
      </c>
      <c r="AR1528" s="22">
        <f t="shared" si="5629"/>
        <v>121571.93</v>
      </c>
      <c r="AS1528" s="22">
        <f t="shared" si="5755"/>
        <v>0</v>
      </c>
      <c r="AT1528" s="22">
        <f t="shared" si="5756"/>
        <v>0</v>
      </c>
      <c r="AU1528" s="22">
        <f t="shared" si="5757"/>
        <v>0</v>
      </c>
      <c r="AV1528" s="22">
        <f t="shared" si="5630"/>
        <v>106321.93</v>
      </c>
      <c r="AW1528" s="22">
        <f t="shared" si="5631"/>
        <v>110292.93</v>
      </c>
      <c r="AX1528" s="22">
        <f t="shared" si="5632"/>
        <v>121571.93</v>
      </c>
      <c r="AY1528" s="22">
        <f t="shared" si="5758"/>
        <v>0</v>
      </c>
      <c r="AZ1528" s="22">
        <f t="shared" si="5759"/>
        <v>0</v>
      </c>
      <c r="BA1528" s="22">
        <f t="shared" si="5760"/>
        <v>0</v>
      </c>
      <c r="BB1528" s="22">
        <f t="shared" si="5636"/>
        <v>106321.93</v>
      </c>
      <c r="BC1528" s="22">
        <f t="shared" si="5637"/>
        <v>110292.93</v>
      </c>
      <c r="BD1528" s="22">
        <f t="shared" si="5638"/>
        <v>121571.93</v>
      </c>
      <c r="BE1528" s="22">
        <f t="shared" si="5761"/>
        <v>0</v>
      </c>
      <c r="BF1528" s="22">
        <f t="shared" si="5762"/>
        <v>0</v>
      </c>
      <c r="BG1528" s="22">
        <f t="shared" si="5763"/>
        <v>0</v>
      </c>
      <c r="BH1528" s="22">
        <f t="shared" si="5642"/>
        <v>106321.93</v>
      </c>
      <c r="BI1528" s="22">
        <f t="shared" si="5643"/>
        <v>110292.93</v>
      </c>
      <c r="BJ1528" s="22">
        <f t="shared" si="5644"/>
        <v>121571.93</v>
      </c>
      <c r="BK1528" s="22">
        <f t="shared" si="5764"/>
        <v>0</v>
      </c>
      <c r="BL1528" s="22">
        <f t="shared" si="5765"/>
        <v>0</v>
      </c>
      <c r="BM1528" s="22">
        <f t="shared" si="5766"/>
        <v>0</v>
      </c>
      <c r="BN1528" s="22">
        <f t="shared" si="5648"/>
        <v>106321.93</v>
      </c>
      <c r="BO1528" s="22">
        <f t="shared" si="5649"/>
        <v>110292.93</v>
      </c>
      <c r="BP1528" s="22">
        <f t="shared" si="5650"/>
        <v>121571.93</v>
      </c>
      <c r="BQ1528" s="22">
        <f t="shared" si="5767"/>
        <v>0</v>
      </c>
      <c r="BR1528" s="22">
        <f t="shared" si="5768"/>
        <v>0</v>
      </c>
      <c r="BS1528" s="22">
        <f t="shared" si="5653"/>
        <v>106321.93</v>
      </c>
      <c r="BT1528" s="22">
        <f t="shared" si="5654"/>
        <v>110292.93</v>
      </c>
      <c r="BU1528" s="22">
        <f t="shared" si="5655"/>
        <v>121571.93</v>
      </c>
      <c r="BV1528" s="22">
        <f t="shared" si="5769"/>
        <v>0</v>
      </c>
      <c r="BW1528" s="22">
        <f t="shared" si="5770"/>
        <v>0</v>
      </c>
      <c r="BX1528" s="22">
        <f t="shared" si="5658"/>
        <v>106321.93</v>
      </c>
      <c r="BY1528" s="22">
        <f t="shared" si="5659"/>
        <v>110292.93</v>
      </c>
      <c r="BZ1528" s="22">
        <f t="shared" si="5660"/>
        <v>121571.93</v>
      </c>
      <c r="CA1528" s="22">
        <f t="shared" si="5771"/>
        <v>0</v>
      </c>
      <c r="CB1528" s="22">
        <f t="shared" si="5772"/>
        <v>0</v>
      </c>
      <c r="CC1528" s="22">
        <f t="shared" si="5773"/>
        <v>0</v>
      </c>
      <c r="CD1528" s="22">
        <f t="shared" si="5779"/>
        <v>106321.93</v>
      </c>
      <c r="CE1528" s="22">
        <f t="shared" si="5774"/>
        <v>0</v>
      </c>
      <c r="CF1528" s="34">
        <f t="shared" si="5730"/>
        <v>106321.93</v>
      </c>
      <c r="CG1528" s="22">
        <f t="shared" si="5780"/>
        <v>110292.93</v>
      </c>
      <c r="CH1528" s="22">
        <f t="shared" si="5775"/>
        <v>0</v>
      </c>
      <c r="CI1528" s="22">
        <f t="shared" si="5731"/>
        <v>110292.93</v>
      </c>
      <c r="CJ1528" s="22">
        <f t="shared" si="5781"/>
        <v>121571.93</v>
      </c>
      <c r="CK1528" s="22">
        <f t="shared" si="5775"/>
        <v>0</v>
      </c>
      <c r="CL1528" s="22">
        <f t="shared" si="5732"/>
        <v>121571.93</v>
      </c>
      <c r="CM1528" s="22">
        <f t="shared" si="5775"/>
        <v>0</v>
      </c>
      <c r="CN1528" s="15"/>
      <c r="CO1528" s="35"/>
      <c r="CS1528" s="5" t="s">
        <v>29</v>
      </c>
    </row>
    <row r="1529" spans="1:99" ht="46.8" x14ac:dyDescent="0.3">
      <c r="A1529" s="36" t="s">
        <v>859</v>
      </c>
      <c r="B1529" s="16">
        <v>240</v>
      </c>
      <c r="C1529" s="32"/>
      <c r="D1529" s="32"/>
      <c r="E1529" s="33" t="s">
        <v>41</v>
      </c>
      <c r="F1529" s="22">
        <f t="shared" si="5782"/>
        <v>123302</v>
      </c>
      <c r="G1529" s="22">
        <f t="shared" si="5783"/>
        <v>128773</v>
      </c>
      <c r="H1529" s="22">
        <f t="shared" si="5784"/>
        <v>135052</v>
      </c>
      <c r="I1529" s="22">
        <f t="shared" si="5737"/>
        <v>-16980.07</v>
      </c>
      <c r="J1529" s="22">
        <f t="shared" si="5738"/>
        <v>-18480.07</v>
      </c>
      <c r="K1529" s="22">
        <f t="shared" si="5739"/>
        <v>-13480.07</v>
      </c>
      <c r="L1529" s="22">
        <f t="shared" si="5669"/>
        <v>106321.93</v>
      </c>
      <c r="M1529" s="22">
        <f t="shared" si="5670"/>
        <v>110292.93</v>
      </c>
      <c r="N1529" s="22">
        <f t="shared" si="5671"/>
        <v>121571.93</v>
      </c>
      <c r="O1529" s="22">
        <f t="shared" si="5740"/>
        <v>0</v>
      </c>
      <c r="P1529" s="22">
        <f t="shared" si="5741"/>
        <v>0</v>
      </c>
      <c r="Q1529" s="22">
        <f t="shared" si="5742"/>
        <v>0</v>
      </c>
      <c r="R1529" s="22">
        <f t="shared" si="5672"/>
        <v>106321.93</v>
      </c>
      <c r="S1529" s="22">
        <f t="shared" si="5673"/>
        <v>110292.93</v>
      </c>
      <c r="T1529" s="22">
        <f t="shared" si="5674"/>
        <v>121571.93</v>
      </c>
      <c r="U1529" s="22">
        <f t="shared" si="5743"/>
        <v>0</v>
      </c>
      <c r="V1529" s="22">
        <f t="shared" si="5744"/>
        <v>0</v>
      </c>
      <c r="W1529" s="22">
        <f t="shared" si="5745"/>
        <v>0</v>
      </c>
      <c r="X1529" s="22">
        <f t="shared" si="5675"/>
        <v>106321.93</v>
      </c>
      <c r="Y1529" s="22">
        <f t="shared" si="5676"/>
        <v>110292.93</v>
      </c>
      <c r="Z1529" s="22">
        <f t="shared" si="5677"/>
        <v>121571.93</v>
      </c>
      <c r="AA1529" s="22">
        <f t="shared" si="5746"/>
        <v>0</v>
      </c>
      <c r="AB1529" s="22">
        <f t="shared" si="5747"/>
        <v>0</v>
      </c>
      <c r="AC1529" s="22">
        <f t="shared" si="5748"/>
        <v>0</v>
      </c>
      <c r="AD1529" s="22">
        <f t="shared" si="5678"/>
        <v>106321.93</v>
      </c>
      <c r="AE1529" s="22">
        <f t="shared" si="5679"/>
        <v>110292.93</v>
      </c>
      <c r="AF1529" s="22">
        <f t="shared" si="5680"/>
        <v>121571.93</v>
      </c>
      <c r="AG1529" s="22">
        <f t="shared" si="5749"/>
        <v>0</v>
      </c>
      <c r="AH1529" s="22">
        <f t="shared" si="5750"/>
        <v>0</v>
      </c>
      <c r="AI1529" s="22">
        <f t="shared" si="5751"/>
        <v>0</v>
      </c>
      <c r="AJ1529" s="22">
        <f t="shared" si="5681"/>
        <v>106321.93</v>
      </c>
      <c r="AK1529" s="22">
        <f t="shared" si="5682"/>
        <v>110292.93</v>
      </c>
      <c r="AL1529" s="22">
        <f t="shared" si="5683"/>
        <v>121571.93</v>
      </c>
      <c r="AM1529" s="22">
        <f t="shared" si="5752"/>
        <v>0</v>
      </c>
      <c r="AN1529" s="22">
        <f t="shared" si="5753"/>
        <v>0</v>
      </c>
      <c r="AO1529" s="22">
        <f t="shared" si="5754"/>
        <v>0</v>
      </c>
      <c r="AP1529" s="22">
        <f t="shared" si="5627"/>
        <v>106321.93</v>
      </c>
      <c r="AQ1529" s="22">
        <f t="shared" si="5628"/>
        <v>110292.93</v>
      </c>
      <c r="AR1529" s="22">
        <f t="shared" si="5629"/>
        <v>121571.93</v>
      </c>
      <c r="AS1529" s="22">
        <f t="shared" si="5755"/>
        <v>0</v>
      </c>
      <c r="AT1529" s="22">
        <f t="shared" si="5756"/>
        <v>0</v>
      </c>
      <c r="AU1529" s="22">
        <f t="shared" si="5757"/>
        <v>0</v>
      </c>
      <c r="AV1529" s="22">
        <f t="shared" si="5630"/>
        <v>106321.93</v>
      </c>
      <c r="AW1529" s="22">
        <f t="shared" si="5631"/>
        <v>110292.93</v>
      </c>
      <c r="AX1529" s="22">
        <f t="shared" si="5632"/>
        <v>121571.93</v>
      </c>
      <c r="AY1529" s="22">
        <f t="shared" si="5758"/>
        <v>0</v>
      </c>
      <c r="AZ1529" s="22">
        <f t="shared" si="5759"/>
        <v>0</v>
      </c>
      <c r="BA1529" s="22">
        <f t="shared" si="5760"/>
        <v>0</v>
      </c>
      <c r="BB1529" s="22">
        <f t="shared" si="5636"/>
        <v>106321.93</v>
      </c>
      <c r="BC1529" s="22">
        <f t="shared" si="5637"/>
        <v>110292.93</v>
      </c>
      <c r="BD1529" s="22">
        <f t="shared" si="5638"/>
        <v>121571.93</v>
      </c>
      <c r="BE1529" s="22">
        <f t="shared" si="5761"/>
        <v>0</v>
      </c>
      <c r="BF1529" s="22">
        <f t="shared" si="5762"/>
        <v>0</v>
      </c>
      <c r="BG1529" s="22">
        <f t="shared" si="5763"/>
        <v>0</v>
      </c>
      <c r="BH1529" s="22">
        <f t="shared" si="5642"/>
        <v>106321.93</v>
      </c>
      <c r="BI1529" s="22">
        <f t="shared" si="5643"/>
        <v>110292.93</v>
      </c>
      <c r="BJ1529" s="22">
        <f t="shared" si="5644"/>
        <v>121571.93</v>
      </c>
      <c r="BK1529" s="22">
        <f t="shared" si="5764"/>
        <v>0</v>
      </c>
      <c r="BL1529" s="22">
        <f t="shared" si="5765"/>
        <v>0</v>
      </c>
      <c r="BM1529" s="22">
        <f t="shared" si="5766"/>
        <v>0</v>
      </c>
      <c r="BN1529" s="22">
        <f t="shared" si="5648"/>
        <v>106321.93</v>
      </c>
      <c r="BO1529" s="22">
        <f t="shared" si="5649"/>
        <v>110292.93</v>
      </c>
      <c r="BP1529" s="22">
        <f t="shared" si="5650"/>
        <v>121571.93</v>
      </c>
      <c r="BQ1529" s="22">
        <f t="shared" si="5767"/>
        <v>0</v>
      </c>
      <c r="BR1529" s="22">
        <f t="shared" si="5768"/>
        <v>0</v>
      </c>
      <c r="BS1529" s="22">
        <f t="shared" si="5653"/>
        <v>106321.93</v>
      </c>
      <c r="BT1529" s="22">
        <f t="shared" si="5654"/>
        <v>110292.93</v>
      </c>
      <c r="BU1529" s="22">
        <f t="shared" si="5655"/>
        <v>121571.93</v>
      </c>
      <c r="BV1529" s="22">
        <f t="shared" si="5769"/>
        <v>0</v>
      </c>
      <c r="BW1529" s="22">
        <f t="shared" si="5770"/>
        <v>0</v>
      </c>
      <c r="BX1529" s="22">
        <f t="shared" si="5658"/>
        <v>106321.93</v>
      </c>
      <c r="BY1529" s="22">
        <f t="shared" si="5659"/>
        <v>110292.93</v>
      </c>
      <c r="BZ1529" s="22">
        <f t="shared" si="5660"/>
        <v>121571.93</v>
      </c>
      <c r="CA1529" s="22">
        <f t="shared" si="5771"/>
        <v>0</v>
      </c>
      <c r="CB1529" s="22">
        <f t="shared" si="5772"/>
        <v>0</v>
      </c>
      <c r="CC1529" s="22">
        <f t="shared" si="5773"/>
        <v>0</v>
      </c>
      <c r="CD1529" s="22">
        <f t="shared" si="5779"/>
        <v>106321.93</v>
      </c>
      <c r="CE1529" s="22">
        <f t="shared" si="5774"/>
        <v>0</v>
      </c>
      <c r="CF1529" s="34">
        <f t="shared" si="5730"/>
        <v>106321.93</v>
      </c>
      <c r="CG1529" s="22">
        <f t="shared" si="5780"/>
        <v>110292.93</v>
      </c>
      <c r="CH1529" s="22">
        <f t="shared" si="5775"/>
        <v>0</v>
      </c>
      <c r="CI1529" s="22">
        <f t="shared" si="5731"/>
        <v>110292.93</v>
      </c>
      <c r="CJ1529" s="22">
        <f t="shared" si="5781"/>
        <v>121571.93</v>
      </c>
      <c r="CK1529" s="22">
        <f t="shared" si="5775"/>
        <v>0</v>
      </c>
      <c r="CL1529" s="22">
        <f t="shared" si="5732"/>
        <v>121571.93</v>
      </c>
      <c r="CM1529" s="22">
        <f t="shared" si="5775"/>
        <v>0</v>
      </c>
      <c r="CN1529" s="15"/>
      <c r="CO1529" s="35"/>
      <c r="CT1529" s="5" t="s">
        <v>30</v>
      </c>
    </row>
    <row r="1530" spans="1:99" x14ac:dyDescent="0.3">
      <c r="A1530" s="36" t="s">
        <v>859</v>
      </c>
      <c r="B1530" s="16">
        <v>240</v>
      </c>
      <c r="C1530" s="32" t="s">
        <v>395</v>
      </c>
      <c r="D1530" s="32" t="s">
        <v>49</v>
      </c>
      <c r="E1530" s="33" t="s">
        <v>851</v>
      </c>
      <c r="F1530" s="22">
        <v>123302</v>
      </c>
      <c r="G1530" s="22">
        <v>128773</v>
      </c>
      <c r="H1530" s="22">
        <v>135052</v>
      </c>
      <c r="I1530" s="22">
        <v>-16980.07</v>
      </c>
      <c r="J1530" s="22">
        <v>-18480.07</v>
      </c>
      <c r="K1530" s="22">
        <v>-13480.07</v>
      </c>
      <c r="L1530" s="22">
        <f t="shared" si="5669"/>
        <v>106321.93</v>
      </c>
      <c r="M1530" s="22">
        <f t="shared" si="5670"/>
        <v>110292.93</v>
      </c>
      <c r="N1530" s="22">
        <f t="shared" si="5671"/>
        <v>121571.93</v>
      </c>
      <c r="O1530" s="22"/>
      <c r="P1530" s="22"/>
      <c r="Q1530" s="22"/>
      <c r="R1530" s="22">
        <f t="shared" si="5672"/>
        <v>106321.93</v>
      </c>
      <c r="S1530" s="22">
        <f t="shared" si="5673"/>
        <v>110292.93</v>
      </c>
      <c r="T1530" s="22">
        <f t="shared" si="5674"/>
        <v>121571.93</v>
      </c>
      <c r="U1530" s="22"/>
      <c r="V1530" s="22"/>
      <c r="W1530" s="22"/>
      <c r="X1530" s="22">
        <f t="shared" si="5675"/>
        <v>106321.93</v>
      </c>
      <c r="Y1530" s="22">
        <f t="shared" si="5676"/>
        <v>110292.93</v>
      </c>
      <c r="Z1530" s="22">
        <f t="shared" si="5677"/>
        <v>121571.93</v>
      </c>
      <c r="AA1530" s="22"/>
      <c r="AB1530" s="22"/>
      <c r="AC1530" s="22"/>
      <c r="AD1530" s="22">
        <f t="shared" si="5678"/>
        <v>106321.93</v>
      </c>
      <c r="AE1530" s="22">
        <f t="shared" si="5679"/>
        <v>110292.93</v>
      </c>
      <c r="AF1530" s="22">
        <f t="shared" si="5680"/>
        <v>121571.93</v>
      </c>
      <c r="AG1530" s="22"/>
      <c r="AH1530" s="22"/>
      <c r="AI1530" s="22"/>
      <c r="AJ1530" s="22">
        <f t="shared" si="5681"/>
        <v>106321.93</v>
      </c>
      <c r="AK1530" s="22">
        <f t="shared" si="5682"/>
        <v>110292.93</v>
      </c>
      <c r="AL1530" s="22">
        <f t="shared" si="5683"/>
        <v>121571.93</v>
      </c>
      <c r="AM1530" s="22"/>
      <c r="AN1530" s="22"/>
      <c r="AO1530" s="22"/>
      <c r="AP1530" s="22">
        <f t="shared" si="5627"/>
        <v>106321.93</v>
      </c>
      <c r="AQ1530" s="22">
        <f t="shared" si="5628"/>
        <v>110292.93</v>
      </c>
      <c r="AR1530" s="22">
        <f t="shared" si="5629"/>
        <v>121571.93</v>
      </c>
      <c r="AS1530" s="22"/>
      <c r="AT1530" s="22"/>
      <c r="AU1530" s="22"/>
      <c r="AV1530" s="22">
        <f t="shared" si="5630"/>
        <v>106321.93</v>
      </c>
      <c r="AW1530" s="22">
        <f t="shared" si="5631"/>
        <v>110292.93</v>
      </c>
      <c r="AX1530" s="22">
        <f t="shared" si="5632"/>
        <v>121571.93</v>
      </c>
      <c r="AY1530" s="22"/>
      <c r="AZ1530" s="22"/>
      <c r="BA1530" s="22"/>
      <c r="BB1530" s="22">
        <f t="shared" si="5636"/>
        <v>106321.93</v>
      </c>
      <c r="BC1530" s="22">
        <f t="shared" si="5637"/>
        <v>110292.93</v>
      </c>
      <c r="BD1530" s="22">
        <f t="shared" si="5638"/>
        <v>121571.93</v>
      </c>
      <c r="BE1530" s="22"/>
      <c r="BF1530" s="22"/>
      <c r="BG1530" s="22"/>
      <c r="BH1530" s="22">
        <f t="shared" si="5642"/>
        <v>106321.93</v>
      </c>
      <c r="BI1530" s="22">
        <f t="shared" si="5643"/>
        <v>110292.93</v>
      </c>
      <c r="BJ1530" s="22">
        <f t="shared" si="5644"/>
        <v>121571.93</v>
      </c>
      <c r="BK1530" s="22"/>
      <c r="BL1530" s="22"/>
      <c r="BM1530" s="22"/>
      <c r="BN1530" s="22">
        <f t="shared" si="5648"/>
        <v>106321.93</v>
      </c>
      <c r="BO1530" s="22">
        <f t="shared" si="5649"/>
        <v>110292.93</v>
      </c>
      <c r="BP1530" s="22">
        <f t="shared" si="5650"/>
        <v>121571.93</v>
      </c>
      <c r="BQ1530" s="22"/>
      <c r="BR1530" s="22"/>
      <c r="BS1530" s="22">
        <f t="shared" si="5653"/>
        <v>106321.93</v>
      </c>
      <c r="BT1530" s="22">
        <f t="shared" si="5654"/>
        <v>110292.93</v>
      </c>
      <c r="BU1530" s="22">
        <f t="shared" si="5655"/>
        <v>121571.93</v>
      </c>
      <c r="BV1530" s="22"/>
      <c r="BW1530" s="22"/>
      <c r="BX1530" s="22">
        <f t="shared" si="5658"/>
        <v>106321.93</v>
      </c>
      <c r="BY1530" s="22">
        <f t="shared" si="5659"/>
        <v>110292.93</v>
      </c>
      <c r="BZ1530" s="22">
        <f t="shared" si="5660"/>
        <v>121571.93</v>
      </c>
      <c r="CA1530" s="22"/>
      <c r="CB1530" s="22"/>
      <c r="CC1530" s="22"/>
      <c r="CD1530" s="22">
        <f t="shared" si="5779"/>
        <v>106321.93</v>
      </c>
      <c r="CE1530" s="22"/>
      <c r="CF1530" s="34">
        <f t="shared" si="5730"/>
        <v>106321.93</v>
      </c>
      <c r="CG1530" s="22">
        <f t="shared" si="5780"/>
        <v>110292.93</v>
      </c>
      <c r="CH1530" s="22"/>
      <c r="CI1530" s="22">
        <f t="shared" si="5731"/>
        <v>110292.93</v>
      </c>
      <c r="CJ1530" s="22">
        <f t="shared" si="5781"/>
        <v>121571.93</v>
      </c>
      <c r="CK1530" s="22"/>
      <c r="CL1530" s="22">
        <f t="shared" si="5732"/>
        <v>121571.93</v>
      </c>
      <c r="CM1530" s="22"/>
      <c r="CN1530" s="15"/>
      <c r="CO1530" s="35">
        <v>161</v>
      </c>
    </row>
    <row r="1531" spans="1:99" ht="46.8" x14ac:dyDescent="0.3">
      <c r="A1531" s="36" t="s">
        <v>861</v>
      </c>
      <c r="B1531" s="16"/>
      <c r="C1531" s="32"/>
      <c r="D1531" s="32"/>
      <c r="E1531" s="33" t="s">
        <v>862</v>
      </c>
      <c r="F1531" s="22">
        <f t="shared" si="5782"/>
        <v>0</v>
      </c>
      <c r="G1531" s="22">
        <f t="shared" si="5783"/>
        <v>0</v>
      </c>
      <c r="H1531" s="22">
        <f t="shared" si="5784"/>
        <v>0</v>
      </c>
      <c r="I1531" s="22">
        <f t="shared" si="5737"/>
        <v>16980.07</v>
      </c>
      <c r="J1531" s="22">
        <f t="shared" si="5738"/>
        <v>18480.07</v>
      </c>
      <c r="K1531" s="22">
        <f t="shared" si="5739"/>
        <v>13480.07</v>
      </c>
      <c r="L1531" s="22">
        <f t="shared" si="5669"/>
        <v>16980.07</v>
      </c>
      <c r="M1531" s="22">
        <f t="shared" si="5670"/>
        <v>18480.07</v>
      </c>
      <c r="N1531" s="22">
        <f t="shared" si="5671"/>
        <v>13480.07</v>
      </c>
      <c r="O1531" s="22">
        <f t="shared" si="5740"/>
        <v>4500</v>
      </c>
      <c r="P1531" s="22">
        <f t="shared" si="5741"/>
        <v>16000</v>
      </c>
      <c r="Q1531" s="22">
        <f t="shared" si="5742"/>
        <v>22000</v>
      </c>
      <c r="R1531" s="22">
        <f t="shared" si="5672"/>
        <v>21480.07</v>
      </c>
      <c r="S1531" s="22">
        <f t="shared" si="5673"/>
        <v>34480.07</v>
      </c>
      <c r="T1531" s="22">
        <f t="shared" si="5674"/>
        <v>35480.07</v>
      </c>
      <c r="U1531" s="22">
        <f t="shared" si="5743"/>
        <v>-3250</v>
      </c>
      <c r="V1531" s="22">
        <f t="shared" si="5744"/>
        <v>-3901</v>
      </c>
      <c r="W1531" s="22">
        <f t="shared" si="5745"/>
        <v>0</v>
      </c>
      <c r="X1531" s="22">
        <f t="shared" si="5675"/>
        <v>18230.07</v>
      </c>
      <c r="Y1531" s="22">
        <f t="shared" si="5676"/>
        <v>30579.07</v>
      </c>
      <c r="Z1531" s="22">
        <f t="shared" si="5677"/>
        <v>35480.07</v>
      </c>
      <c r="AA1531" s="22">
        <f t="shared" si="5746"/>
        <v>0</v>
      </c>
      <c r="AB1531" s="22">
        <f t="shared" si="5747"/>
        <v>0</v>
      </c>
      <c r="AC1531" s="22">
        <f t="shared" si="5748"/>
        <v>0</v>
      </c>
      <c r="AD1531" s="22">
        <f t="shared" si="5678"/>
        <v>18230.07</v>
      </c>
      <c r="AE1531" s="22">
        <f t="shared" si="5679"/>
        <v>30579.07</v>
      </c>
      <c r="AF1531" s="22">
        <f t="shared" si="5680"/>
        <v>35480.07</v>
      </c>
      <c r="AG1531" s="22">
        <f t="shared" si="5749"/>
        <v>0</v>
      </c>
      <c r="AH1531" s="22">
        <f t="shared" si="5750"/>
        <v>0</v>
      </c>
      <c r="AI1531" s="22">
        <f t="shared" si="5751"/>
        <v>0</v>
      </c>
      <c r="AJ1531" s="22">
        <f t="shared" si="5681"/>
        <v>18230.07</v>
      </c>
      <c r="AK1531" s="22">
        <f t="shared" si="5682"/>
        <v>30579.07</v>
      </c>
      <c r="AL1531" s="22">
        <f t="shared" si="5683"/>
        <v>35480.07</v>
      </c>
      <c r="AM1531" s="22">
        <f t="shared" si="5752"/>
        <v>0</v>
      </c>
      <c r="AN1531" s="22">
        <f t="shared" si="5753"/>
        <v>0</v>
      </c>
      <c r="AO1531" s="22">
        <f t="shared" si="5754"/>
        <v>0</v>
      </c>
      <c r="AP1531" s="22">
        <f t="shared" si="5627"/>
        <v>18230.07</v>
      </c>
      <c r="AQ1531" s="22">
        <f t="shared" si="5628"/>
        <v>30579.07</v>
      </c>
      <c r="AR1531" s="22">
        <f t="shared" si="5629"/>
        <v>35480.07</v>
      </c>
      <c r="AS1531" s="22">
        <f t="shared" si="5755"/>
        <v>0</v>
      </c>
      <c r="AT1531" s="22">
        <f t="shared" si="5756"/>
        <v>0</v>
      </c>
      <c r="AU1531" s="22">
        <f t="shared" si="5757"/>
        <v>0</v>
      </c>
      <c r="AV1531" s="22">
        <f t="shared" si="5630"/>
        <v>18230.07</v>
      </c>
      <c r="AW1531" s="22">
        <f t="shared" si="5631"/>
        <v>30579.07</v>
      </c>
      <c r="AX1531" s="22">
        <f t="shared" si="5632"/>
        <v>35480.07</v>
      </c>
      <c r="AY1531" s="22">
        <f t="shared" si="5758"/>
        <v>0</v>
      </c>
      <c r="AZ1531" s="22">
        <f t="shared" si="5759"/>
        <v>0</v>
      </c>
      <c r="BA1531" s="22">
        <f t="shared" si="5760"/>
        <v>0</v>
      </c>
      <c r="BB1531" s="22">
        <f t="shared" si="5636"/>
        <v>18230.07</v>
      </c>
      <c r="BC1531" s="22">
        <f t="shared" si="5637"/>
        <v>30579.07</v>
      </c>
      <c r="BD1531" s="22">
        <f t="shared" si="5638"/>
        <v>35480.07</v>
      </c>
      <c r="BE1531" s="22">
        <f t="shared" si="5761"/>
        <v>0</v>
      </c>
      <c r="BF1531" s="22">
        <f t="shared" si="5762"/>
        <v>0</v>
      </c>
      <c r="BG1531" s="22">
        <f t="shared" si="5763"/>
        <v>0</v>
      </c>
      <c r="BH1531" s="22">
        <f t="shared" si="5642"/>
        <v>18230.07</v>
      </c>
      <c r="BI1531" s="22">
        <f t="shared" si="5643"/>
        <v>30579.07</v>
      </c>
      <c r="BJ1531" s="22">
        <f t="shared" si="5644"/>
        <v>35480.07</v>
      </c>
      <c r="BK1531" s="22">
        <f t="shared" si="5764"/>
        <v>0</v>
      </c>
      <c r="BL1531" s="22">
        <f t="shared" si="5765"/>
        <v>0</v>
      </c>
      <c r="BM1531" s="22">
        <f t="shared" si="5766"/>
        <v>0</v>
      </c>
      <c r="BN1531" s="22">
        <f t="shared" si="5648"/>
        <v>18230.07</v>
      </c>
      <c r="BO1531" s="22">
        <f t="shared" si="5649"/>
        <v>30579.07</v>
      </c>
      <c r="BP1531" s="22">
        <f t="shared" si="5650"/>
        <v>35480.07</v>
      </c>
      <c r="BQ1531" s="22">
        <f t="shared" si="5767"/>
        <v>0</v>
      </c>
      <c r="BR1531" s="22">
        <f t="shared" si="5768"/>
        <v>0</v>
      </c>
      <c r="BS1531" s="22">
        <f t="shared" si="5653"/>
        <v>18230.07</v>
      </c>
      <c r="BT1531" s="22">
        <f t="shared" si="5654"/>
        <v>30579.07</v>
      </c>
      <c r="BU1531" s="22">
        <f t="shared" si="5655"/>
        <v>35480.07</v>
      </c>
      <c r="BV1531" s="22">
        <f t="shared" si="5769"/>
        <v>0</v>
      </c>
      <c r="BW1531" s="22">
        <f t="shared" si="5770"/>
        <v>0</v>
      </c>
      <c r="BX1531" s="22">
        <f t="shared" si="5658"/>
        <v>18230.07</v>
      </c>
      <c r="BY1531" s="22">
        <f t="shared" si="5659"/>
        <v>30579.07</v>
      </c>
      <c r="BZ1531" s="22">
        <f t="shared" si="5660"/>
        <v>35480.07</v>
      </c>
      <c r="CA1531" s="22">
        <f t="shared" si="5771"/>
        <v>0</v>
      </c>
      <c r="CB1531" s="22">
        <f t="shared" si="5772"/>
        <v>0</v>
      </c>
      <c r="CC1531" s="22">
        <f t="shared" si="5773"/>
        <v>0</v>
      </c>
      <c r="CD1531" s="22">
        <f t="shared" si="5779"/>
        <v>18230.07</v>
      </c>
      <c r="CE1531" s="22">
        <f t="shared" si="5774"/>
        <v>0</v>
      </c>
      <c r="CF1531" s="34">
        <f t="shared" si="5730"/>
        <v>18230.07</v>
      </c>
      <c r="CG1531" s="22">
        <f t="shared" si="5780"/>
        <v>30579.07</v>
      </c>
      <c r="CH1531" s="22">
        <f t="shared" si="5775"/>
        <v>0</v>
      </c>
      <c r="CI1531" s="22">
        <f t="shared" si="5731"/>
        <v>30579.07</v>
      </c>
      <c r="CJ1531" s="22">
        <f t="shared" si="5781"/>
        <v>35480.07</v>
      </c>
      <c r="CK1531" s="22">
        <f t="shared" si="5775"/>
        <v>0</v>
      </c>
      <c r="CL1531" s="22">
        <f t="shared" si="5732"/>
        <v>35480.07</v>
      </c>
      <c r="CM1531" s="22">
        <f t="shared" si="5775"/>
        <v>0</v>
      </c>
      <c r="CN1531" s="15"/>
      <c r="CO1531" s="35"/>
      <c r="CU1531" s="5" t="s">
        <v>31</v>
      </c>
    </row>
    <row r="1532" spans="1:99" ht="31.2" x14ac:dyDescent="0.3">
      <c r="A1532" s="36" t="s">
        <v>861</v>
      </c>
      <c r="B1532" s="36" t="s">
        <v>641</v>
      </c>
      <c r="C1532" s="32"/>
      <c r="D1532" s="32"/>
      <c r="E1532" s="33" t="s">
        <v>40</v>
      </c>
      <c r="F1532" s="22">
        <f t="shared" si="5782"/>
        <v>0</v>
      </c>
      <c r="G1532" s="22">
        <f t="shared" si="5783"/>
        <v>0</v>
      </c>
      <c r="H1532" s="22">
        <f t="shared" si="5784"/>
        <v>0</v>
      </c>
      <c r="I1532" s="22">
        <f t="shared" si="5737"/>
        <v>16980.07</v>
      </c>
      <c r="J1532" s="22">
        <f t="shared" si="5738"/>
        <v>18480.07</v>
      </c>
      <c r="K1532" s="22">
        <f t="shared" si="5739"/>
        <v>13480.07</v>
      </c>
      <c r="L1532" s="22">
        <f t="shared" si="5669"/>
        <v>16980.07</v>
      </c>
      <c r="M1532" s="22">
        <f t="shared" si="5670"/>
        <v>18480.07</v>
      </c>
      <c r="N1532" s="22">
        <f t="shared" si="5671"/>
        <v>13480.07</v>
      </c>
      <c r="O1532" s="22">
        <f t="shared" si="5740"/>
        <v>4500</v>
      </c>
      <c r="P1532" s="22">
        <f t="shared" si="5741"/>
        <v>16000</v>
      </c>
      <c r="Q1532" s="22">
        <f t="shared" si="5742"/>
        <v>22000</v>
      </c>
      <c r="R1532" s="22">
        <f t="shared" si="5672"/>
        <v>21480.07</v>
      </c>
      <c r="S1532" s="22">
        <f t="shared" si="5673"/>
        <v>34480.07</v>
      </c>
      <c r="T1532" s="22">
        <f t="shared" si="5674"/>
        <v>35480.07</v>
      </c>
      <c r="U1532" s="22">
        <f t="shared" si="5743"/>
        <v>-3250</v>
      </c>
      <c r="V1532" s="22">
        <f t="shared" si="5744"/>
        <v>-3901</v>
      </c>
      <c r="W1532" s="22">
        <f t="shared" si="5745"/>
        <v>0</v>
      </c>
      <c r="X1532" s="22">
        <f t="shared" si="5675"/>
        <v>18230.07</v>
      </c>
      <c r="Y1532" s="22">
        <f t="shared" si="5676"/>
        <v>30579.07</v>
      </c>
      <c r="Z1532" s="22">
        <f t="shared" si="5677"/>
        <v>35480.07</v>
      </c>
      <c r="AA1532" s="22">
        <f t="shared" si="5746"/>
        <v>0</v>
      </c>
      <c r="AB1532" s="22">
        <f t="shared" si="5747"/>
        <v>0</v>
      </c>
      <c r="AC1532" s="22">
        <f t="shared" si="5748"/>
        <v>0</v>
      </c>
      <c r="AD1532" s="22">
        <f t="shared" si="5678"/>
        <v>18230.07</v>
      </c>
      <c r="AE1532" s="22">
        <f t="shared" si="5679"/>
        <v>30579.07</v>
      </c>
      <c r="AF1532" s="22">
        <f t="shared" si="5680"/>
        <v>35480.07</v>
      </c>
      <c r="AG1532" s="22">
        <f t="shared" si="5749"/>
        <v>0</v>
      </c>
      <c r="AH1532" s="22">
        <f t="shared" si="5750"/>
        <v>0</v>
      </c>
      <c r="AI1532" s="22">
        <f t="shared" si="5751"/>
        <v>0</v>
      </c>
      <c r="AJ1532" s="22">
        <f t="shared" si="5681"/>
        <v>18230.07</v>
      </c>
      <c r="AK1532" s="22">
        <f t="shared" si="5682"/>
        <v>30579.07</v>
      </c>
      <c r="AL1532" s="22">
        <f t="shared" si="5683"/>
        <v>35480.07</v>
      </c>
      <c r="AM1532" s="22">
        <f t="shared" si="5752"/>
        <v>0</v>
      </c>
      <c r="AN1532" s="22">
        <f t="shared" si="5753"/>
        <v>0</v>
      </c>
      <c r="AO1532" s="22">
        <f t="shared" si="5754"/>
        <v>0</v>
      </c>
      <c r="AP1532" s="22">
        <f t="shared" si="5627"/>
        <v>18230.07</v>
      </c>
      <c r="AQ1532" s="22">
        <f t="shared" si="5628"/>
        <v>30579.07</v>
      </c>
      <c r="AR1532" s="22">
        <f t="shared" si="5629"/>
        <v>35480.07</v>
      </c>
      <c r="AS1532" s="22">
        <f t="shared" si="5755"/>
        <v>0</v>
      </c>
      <c r="AT1532" s="22">
        <f t="shared" si="5756"/>
        <v>0</v>
      </c>
      <c r="AU1532" s="22">
        <f t="shared" si="5757"/>
        <v>0</v>
      </c>
      <c r="AV1532" s="22">
        <f t="shared" si="5630"/>
        <v>18230.07</v>
      </c>
      <c r="AW1532" s="22">
        <f t="shared" si="5631"/>
        <v>30579.07</v>
      </c>
      <c r="AX1532" s="22">
        <f t="shared" si="5632"/>
        <v>35480.07</v>
      </c>
      <c r="AY1532" s="22">
        <f t="shared" si="5758"/>
        <v>0</v>
      </c>
      <c r="AZ1532" s="22">
        <f t="shared" si="5759"/>
        <v>0</v>
      </c>
      <c r="BA1532" s="22">
        <f t="shared" si="5760"/>
        <v>0</v>
      </c>
      <c r="BB1532" s="22">
        <f t="shared" si="5636"/>
        <v>18230.07</v>
      </c>
      <c r="BC1532" s="22">
        <f t="shared" si="5637"/>
        <v>30579.07</v>
      </c>
      <c r="BD1532" s="22">
        <f t="shared" si="5638"/>
        <v>35480.07</v>
      </c>
      <c r="BE1532" s="22">
        <f t="shared" si="5761"/>
        <v>0</v>
      </c>
      <c r="BF1532" s="22">
        <f t="shared" si="5762"/>
        <v>0</v>
      </c>
      <c r="BG1532" s="22">
        <f t="shared" si="5763"/>
        <v>0</v>
      </c>
      <c r="BH1532" s="22">
        <f t="shared" si="5642"/>
        <v>18230.07</v>
      </c>
      <c r="BI1532" s="22">
        <f t="shared" si="5643"/>
        <v>30579.07</v>
      </c>
      <c r="BJ1532" s="22">
        <f t="shared" si="5644"/>
        <v>35480.07</v>
      </c>
      <c r="BK1532" s="22">
        <f t="shared" si="5764"/>
        <v>0</v>
      </c>
      <c r="BL1532" s="22">
        <f t="shared" si="5765"/>
        <v>0</v>
      </c>
      <c r="BM1532" s="22">
        <f t="shared" si="5766"/>
        <v>0</v>
      </c>
      <c r="BN1532" s="22">
        <f t="shared" si="5648"/>
        <v>18230.07</v>
      </c>
      <c r="BO1532" s="22">
        <f t="shared" si="5649"/>
        <v>30579.07</v>
      </c>
      <c r="BP1532" s="22">
        <f t="shared" si="5650"/>
        <v>35480.07</v>
      </c>
      <c r="BQ1532" s="22">
        <f t="shared" si="5767"/>
        <v>0</v>
      </c>
      <c r="BR1532" s="22">
        <f t="shared" si="5768"/>
        <v>0</v>
      </c>
      <c r="BS1532" s="22">
        <f t="shared" si="5653"/>
        <v>18230.07</v>
      </c>
      <c r="BT1532" s="22">
        <f t="shared" si="5654"/>
        <v>30579.07</v>
      </c>
      <c r="BU1532" s="22">
        <f t="shared" si="5655"/>
        <v>35480.07</v>
      </c>
      <c r="BV1532" s="22">
        <f t="shared" si="5769"/>
        <v>0</v>
      </c>
      <c r="BW1532" s="22">
        <f t="shared" si="5770"/>
        <v>0</v>
      </c>
      <c r="BX1532" s="22">
        <f t="shared" si="5658"/>
        <v>18230.07</v>
      </c>
      <c r="BY1532" s="22">
        <f t="shared" si="5659"/>
        <v>30579.07</v>
      </c>
      <c r="BZ1532" s="22">
        <f t="shared" si="5660"/>
        <v>35480.07</v>
      </c>
      <c r="CA1532" s="22">
        <f t="shared" si="5771"/>
        <v>0</v>
      </c>
      <c r="CB1532" s="22">
        <f t="shared" si="5772"/>
        <v>0</v>
      </c>
      <c r="CC1532" s="22">
        <f t="shared" si="5773"/>
        <v>0</v>
      </c>
      <c r="CD1532" s="22">
        <f t="shared" si="5779"/>
        <v>18230.07</v>
      </c>
      <c r="CE1532" s="22">
        <f t="shared" si="5774"/>
        <v>0</v>
      </c>
      <c r="CF1532" s="34">
        <f t="shared" si="5730"/>
        <v>18230.07</v>
      </c>
      <c r="CG1532" s="22">
        <f t="shared" si="5780"/>
        <v>30579.07</v>
      </c>
      <c r="CH1532" s="22">
        <f t="shared" si="5775"/>
        <v>0</v>
      </c>
      <c r="CI1532" s="22">
        <f t="shared" si="5731"/>
        <v>30579.07</v>
      </c>
      <c r="CJ1532" s="22">
        <f t="shared" si="5781"/>
        <v>35480.07</v>
      </c>
      <c r="CK1532" s="22">
        <f t="shared" si="5775"/>
        <v>0</v>
      </c>
      <c r="CL1532" s="22">
        <f t="shared" si="5732"/>
        <v>35480.07</v>
      </c>
      <c r="CM1532" s="22">
        <f t="shared" si="5775"/>
        <v>0</v>
      </c>
      <c r="CN1532" s="15"/>
      <c r="CO1532" s="35"/>
      <c r="CS1532" s="5" t="s">
        <v>29</v>
      </c>
    </row>
    <row r="1533" spans="1:99" ht="46.8" x14ac:dyDescent="0.3">
      <c r="A1533" s="36" t="s">
        <v>861</v>
      </c>
      <c r="B1533" s="16">
        <v>240</v>
      </c>
      <c r="C1533" s="32"/>
      <c r="D1533" s="32"/>
      <c r="E1533" s="33" t="s">
        <v>41</v>
      </c>
      <c r="F1533" s="22">
        <f t="shared" si="5782"/>
        <v>0</v>
      </c>
      <c r="G1533" s="22">
        <f t="shared" si="5783"/>
        <v>0</v>
      </c>
      <c r="H1533" s="22">
        <f t="shared" si="5784"/>
        <v>0</v>
      </c>
      <c r="I1533" s="22">
        <f t="shared" si="5737"/>
        <v>16980.07</v>
      </c>
      <c r="J1533" s="22">
        <f t="shared" si="5738"/>
        <v>18480.07</v>
      </c>
      <c r="K1533" s="22">
        <f t="shared" si="5739"/>
        <v>13480.07</v>
      </c>
      <c r="L1533" s="22">
        <f t="shared" si="5669"/>
        <v>16980.07</v>
      </c>
      <c r="M1533" s="22">
        <f t="shared" si="5670"/>
        <v>18480.07</v>
      </c>
      <c r="N1533" s="22">
        <f t="shared" si="5671"/>
        <v>13480.07</v>
      </c>
      <c r="O1533" s="22">
        <f t="shared" si="5740"/>
        <v>4500</v>
      </c>
      <c r="P1533" s="22">
        <f t="shared" si="5741"/>
        <v>16000</v>
      </c>
      <c r="Q1533" s="22">
        <f t="shared" si="5742"/>
        <v>22000</v>
      </c>
      <c r="R1533" s="22">
        <f t="shared" si="5672"/>
        <v>21480.07</v>
      </c>
      <c r="S1533" s="22">
        <f t="shared" si="5673"/>
        <v>34480.07</v>
      </c>
      <c r="T1533" s="22">
        <f t="shared" si="5674"/>
        <v>35480.07</v>
      </c>
      <c r="U1533" s="22">
        <f t="shared" si="5743"/>
        <v>-3250</v>
      </c>
      <c r="V1533" s="22">
        <f t="shared" si="5744"/>
        <v>-3901</v>
      </c>
      <c r="W1533" s="22">
        <f t="shared" si="5745"/>
        <v>0</v>
      </c>
      <c r="X1533" s="22">
        <f t="shared" si="5675"/>
        <v>18230.07</v>
      </c>
      <c r="Y1533" s="22">
        <f t="shared" si="5676"/>
        <v>30579.07</v>
      </c>
      <c r="Z1533" s="22">
        <f t="shared" si="5677"/>
        <v>35480.07</v>
      </c>
      <c r="AA1533" s="22">
        <f t="shared" si="5746"/>
        <v>0</v>
      </c>
      <c r="AB1533" s="22">
        <f t="shared" si="5747"/>
        <v>0</v>
      </c>
      <c r="AC1533" s="22">
        <f t="shared" si="5748"/>
        <v>0</v>
      </c>
      <c r="AD1533" s="22">
        <f t="shared" si="5678"/>
        <v>18230.07</v>
      </c>
      <c r="AE1533" s="22">
        <f t="shared" si="5679"/>
        <v>30579.07</v>
      </c>
      <c r="AF1533" s="22">
        <f t="shared" si="5680"/>
        <v>35480.07</v>
      </c>
      <c r="AG1533" s="22">
        <f t="shared" si="5749"/>
        <v>0</v>
      </c>
      <c r="AH1533" s="22">
        <f t="shared" si="5750"/>
        <v>0</v>
      </c>
      <c r="AI1533" s="22">
        <f t="shared" si="5751"/>
        <v>0</v>
      </c>
      <c r="AJ1533" s="22">
        <f t="shared" si="5681"/>
        <v>18230.07</v>
      </c>
      <c r="AK1533" s="22">
        <f t="shared" si="5682"/>
        <v>30579.07</v>
      </c>
      <c r="AL1533" s="22">
        <f t="shared" si="5683"/>
        <v>35480.07</v>
      </c>
      <c r="AM1533" s="22">
        <f t="shared" si="5752"/>
        <v>0</v>
      </c>
      <c r="AN1533" s="22">
        <f t="shared" si="5753"/>
        <v>0</v>
      </c>
      <c r="AO1533" s="22">
        <f t="shared" si="5754"/>
        <v>0</v>
      </c>
      <c r="AP1533" s="22">
        <f t="shared" si="5627"/>
        <v>18230.07</v>
      </c>
      <c r="AQ1533" s="22">
        <f t="shared" si="5628"/>
        <v>30579.07</v>
      </c>
      <c r="AR1533" s="22">
        <f t="shared" si="5629"/>
        <v>35480.07</v>
      </c>
      <c r="AS1533" s="22">
        <f t="shared" si="5755"/>
        <v>0</v>
      </c>
      <c r="AT1533" s="22">
        <f t="shared" si="5756"/>
        <v>0</v>
      </c>
      <c r="AU1533" s="22">
        <f t="shared" si="5757"/>
        <v>0</v>
      </c>
      <c r="AV1533" s="22">
        <f t="shared" si="5630"/>
        <v>18230.07</v>
      </c>
      <c r="AW1533" s="22">
        <f t="shared" si="5631"/>
        <v>30579.07</v>
      </c>
      <c r="AX1533" s="22">
        <f t="shared" si="5632"/>
        <v>35480.07</v>
      </c>
      <c r="AY1533" s="22">
        <f t="shared" si="5758"/>
        <v>0</v>
      </c>
      <c r="AZ1533" s="22">
        <f t="shared" si="5759"/>
        <v>0</v>
      </c>
      <c r="BA1533" s="22">
        <f t="shared" si="5760"/>
        <v>0</v>
      </c>
      <c r="BB1533" s="22">
        <f t="shared" si="5636"/>
        <v>18230.07</v>
      </c>
      <c r="BC1533" s="22">
        <f t="shared" si="5637"/>
        <v>30579.07</v>
      </c>
      <c r="BD1533" s="22">
        <f t="shared" si="5638"/>
        <v>35480.07</v>
      </c>
      <c r="BE1533" s="22">
        <f t="shared" si="5761"/>
        <v>0</v>
      </c>
      <c r="BF1533" s="22">
        <f t="shared" si="5762"/>
        <v>0</v>
      </c>
      <c r="BG1533" s="22">
        <f t="shared" si="5763"/>
        <v>0</v>
      </c>
      <c r="BH1533" s="22">
        <f t="shared" si="5642"/>
        <v>18230.07</v>
      </c>
      <c r="BI1533" s="22">
        <f t="shared" si="5643"/>
        <v>30579.07</v>
      </c>
      <c r="BJ1533" s="22">
        <f t="shared" si="5644"/>
        <v>35480.07</v>
      </c>
      <c r="BK1533" s="22">
        <f t="shared" si="5764"/>
        <v>0</v>
      </c>
      <c r="BL1533" s="22">
        <f t="shared" si="5765"/>
        <v>0</v>
      </c>
      <c r="BM1533" s="22">
        <f t="shared" si="5766"/>
        <v>0</v>
      </c>
      <c r="BN1533" s="22">
        <f t="shared" si="5648"/>
        <v>18230.07</v>
      </c>
      <c r="BO1533" s="22">
        <f t="shared" si="5649"/>
        <v>30579.07</v>
      </c>
      <c r="BP1533" s="22">
        <f t="shared" si="5650"/>
        <v>35480.07</v>
      </c>
      <c r="BQ1533" s="22">
        <f t="shared" si="5767"/>
        <v>0</v>
      </c>
      <c r="BR1533" s="22">
        <f t="shared" si="5768"/>
        <v>0</v>
      </c>
      <c r="BS1533" s="22">
        <f t="shared" si="5653"/>
        <v>18230.07</v>
      </c>
      <c r="BT1533" s="22">
        <f t="shared" si="5654"/>
        <v>30579.07</v>
      </c>
      <c r="BU1533" s="22">
        <f t="shared" si="5655"/>
        <v>35480.07</v>
      </c>
      <c r="BV1533" s="22">
        <f t="shared" si="5769"/>
        <v>0</v>
      </c>
      <c r="BW1533" s="22">
        <f t="shared" si="5770"/>
        <v>0</v>
      </c>
      <c r="BX1533" s="22">
        <f t="shared" si="5658"/>
        <v>18230.07</v>
      </c>
      <c r="BY1533" s="22">
        <f t="shared" si="5659"/>
        <v>30579.07</v>
      </c>
      <c r="BZ1533" s="22">
        <f t="shared" si="5660"/>
        <v>35480.07</v>
      </c>
      <c r="CA1533" s="22">
        <f t="shared" si="5771"/>
        <v>0</v>
      </c>
      <c r="CB1533" s="22">
        <f t="shared" si="5772"/>
        <v>0</v>
      </c>
      <c r="CC1533" s="22">
        <f t="shared" si="5773"/>
        <v>0</v>
      </c>
      <c r="CD1533" s="22">
        <f t="shared" si="5779"/>
        <v>18230.07</v>
      </c>
      <c r="CE1533" s="22">
        <f t="shared" si="5774"/>
        <v>0</v>
      </c>
      <c r="CF1533" s="34">
        <f t="shared" si="5730"/>
        <v>18230.07</v>
      </c>
      <c r="CG1533" s="22">
        <f t="shared" si="5780"/>
        <v>30579.07</v>
      </c>
      <c r="CH1533" s="22">
        <f t="shared" si="5775"/>
        <v>0</v>
      </c>
      <c r="CI1533" s="22">
        <f t="shared" si="5731"/>
        <v>30579.07</v>
      </c>
      <c r="CJ1533" s="22">
        <f t="shared" si="5781"/>
        <v>35480.07</v>
      </c>
      <c r="CK1533" s="22">
        <f t="shared" si="5775"/>
        <v>0</v>
      </c>
      <c r="CL1533" s="22">
        <f t="shared" si="5732"/>
        <v>35480.07</v>
      </c>
      <c r="CM1533" s="22">
        <f t="shared" si="5775"/>
        <v>0</v>
      </c>
      <c r="CN1533" s="15"/>
      <c r="CO1533" s="35"/>
      <c r="CT1533" s="5" t="s">
        <v>30</v>
      </c>
    </row>
    <row r="1534" spans="1:99" x14ac:dyDescent="0.3">
      <c r="A1534" s="36" t="s">
        <v>861</v>
      </c>
      <c r="B1534" s="16">
        <v>240</v>
      </c>
      <c r="C1534" s="32" t="s">
        <v>395</v>
      </c>
      <c r="D1534" s="32" t="s">
        <v>49</v>
      </c>
      <c r="E1534" s="33" t="s">
        <v>851</v>
      </c>
      <c r="F1534" s="22"/>
      <c r="G1534" s="22"/>
      <c r="H1534" s="22"/>
      <c r="I1534" s="22">
        <v>16980.07</v>
      </c>
      <c r="J1534" s="22">
        <v>18480.07</v>
      </c>
      <c r="K1534" s="22">
        <v>13480.07</v>
      </c>
      <c r="L1534" s="22">
        <f t="shared" si="5669"/>
        <v>16980.07</v>
      </c>
      <c r="M1534" s="22">
        <f t="shared" si="5670"/>
        <v>18480.07</v>
      </c>
      <c r="N1534" s="22">
        <f t="shared" si="5671"/>
        <v>13480.07</v>
      </c>
      <c r="O1534" s="22">
        <v>4500</v>
      </c>
      <c r="P1534" s="22">
        <v>16000</v>
      </c>
      <c r="Q1534" s="22">
        <v>22000</v>
      </c>
      <c r="R1534" s="22">
        <f t="shared" si="5672"/>
        <v>21480.07</v>
      </c>
      <c r="S1534" s="22">
        <f t="shared" si="5673"/>
        <v>34480.07</v>
      </c>
      <c r="T1534" s="22">
        <f t="shared" si="5674"/>
        <v>35480.07</v>
      </c>
      <c r="U1534" s="22">
        <v>-3250</v>
      </c>
      <c r="V1534" s="22">
        <v>-3901</v>
      </c>
      <c r="W1534" s="22"/>
      <c r="X1534" s="22">
        <f t="shared" si="5675"/>
        <v>18230.07</v>
      </c>
      <c r="Y1534" s="22">
        <f t="shared" si="5676"/>
        <v>30579.07</v>
      </c>
      <c r="Z1534" s="22">
        <f t="shared" si="5677"/>
        <v>35480.07</v>
      </c>
      <c r="AA1534" s="22"/>
      <c r="AB1534" s="22"/>
      <c r="AC1534" s="22"/>
      <c r="AD1534" s="22">
        <f t="shared" si="5678"/>
        <v>18230.07</v>
      </c>
      <c r="AE1534" s="22">
        <f t="shared" si="5679"/>
        <v>30579.07</v>
      </c>
      <c r="AF1534" s="22">
        <f t="shared" si="5680"/>
        <v>35480.07</v>
      </c>
      <c r="AG1534" s="22"/>
      <c r="AH1534" s="22"/>
      <c r="AI1534" s="22"/>
      <c r="AJ1534" s="22">
        <f t="shared" si="5681"/>
        <v>18230.07</v>
      </c>
      <c r="AK1534" s="22">
        <f t="shared" si="5682"/>
        <v>30579.07</v>
      </c>
      <c r="AL1534" s="22">
        <f t="shared" si="5683"/>
        <v>35480.07</v>
      </c>
      <c r="AM1534" s="22"/>
      <c r="AN1534" s="22"/>
      <c r="AO1534" s="22"/>
      <c r="AP1534" s="22">
        <f t="shared" si="5627"/>
        <v>18230.07</v>
      </c>
      <c r="AQ1534" s="22">
        <f t="shared" si="5628"/>
        <v>30579.07</v>
      </c>
      <c r="AR1534" s="22">
        <f t="shared" si="5629"/>
        <v>35480.07</v>
      </c>
      <c r="AS1534" s="22"/>
      <c r="AT1534" s="22"/>
      <c r="AU1534" s="22"/>
      <c r="AV1534" s="22">
        <f t="shared" si="5630"/>
        <v>18230.07</v>
      </c>
      <c r="AW1534" s="22">
        <f t="shared" si="5631"/>
        <v>30579.07</v>
      </c>
      <c r="AX1534" s="22">
        <f t="shared" si="5632"/>
        <v>35480.07</v>
      </c>
      <c r="AY1534" s="22"/>
      <c r="AZ1534" s="22"/>
      <c r="BA1534" s="22"/>
      <c r="BB1534" s="22">
        <f t="shared" si="5636"/>
        <v>18230.07</v>
      </c>
      <c r="BC1534" s="22">
        <f t="shared" si="5637"/>
        <v>30579.07</v>
      </c>
      <c r="BD1534" s="22">
        <f t="shared" si="5638"/>
        <v>35480.07</v>
      </c>
      <c r="BE1534" s="22"/>
      <c r="BF1534" s="22"/>
      <c r="BG1534" s="22"/>
      <c r="BH1534" s="22">
        <f t="shared" si="5642"/>
        <v>18230.07</v>
      </c>
      <c r="BI1534" s="22">
        <f t="shared" si="5643"/>
        <v>30579.07</v>
      </c>
      <c r="BJ1534" s="22">
        <f t="shared" si="5644"/>
        <v>35480.07</v>
      </c>
      <c r="BK1534" s="22"/>
      <c r="BL1534" s="22"/>
      <c r="BM1534" s="22"/>
      <c r="BN1534" s="22">
        <f t="shared" si="5648"/>
        <v>18230.07</v>
      </c>
      <c r="BO1534" s="22">
        <f t="shared" si="5649"/>
        <v>30579.07</v>
      </c>
      <c r="BP1534" s="22">
        <f t="shared" si="5650"/>
        <v>35480.07</v>
      </c>
      <c r="BQ1534" s="22"/>
      <c r="BR1534" s="22"/>
      <c r="BS1534" s="22">
        <f t="shared" si="5653"/>
        <v>18230.07</v>
      </c>
      <c r="BT1534" s="22">
        <f t="shared" si="5654"/>
        <v>30579.07</v>
      </c>
      <c r="BU1534" s="22">
        <f t="shared" si="5655"/>
        <v>35480.07</v>
      </c>
      <c r="BV1534" s="22"/>
      <c r="BW1534" s="22"/>
      <c r="BX1534" s="22">
        <f t="shared" si="5658"/>
        <v>18230.07</v>
      </c>
      <c r="BY1534" s="22">
        <f t="shared" si="5659"/>
        <v>30579.07</v>
      </c>
      <c r="BZ1534" s="22">
        <f t="shared" si="5660"/>
        <v>35480.07</v>
      </c>
      <c r="CA1534" s="22"/>
      <c r="CB1534" s="22"/>
      <c r="CC1534" s="22"/>
      <c r="CD1534" s="22">
        <f t="shared" si="5779"/>
        <v>18230.07</v>
      </c>
      <c r="CE1534" s="22"/>
      <c r="CF1534" s="34">
        <f t="shared" si="5730"/>
        <v>18230.07</v>
      </c>
      <c r="CG1534" s="22">
        <f t="shared" si="5780"/>
        <v>30579.07</v>
      </c>
      <c r="CH1534" s="22"/>
      <c r="CI1534" s="22">
        <f t="shared" si="5731"/>
        <v>30579.07</v>
      </c>
      <c r="CJ1534" s="22">
        <f t="shared" si="5781"/>
        <v>35480.07</v>
      </c>
      <c r="CK1534" s="22"/>
      <c r="CL1534" s="22">
        <f t="shared" si="5732"/>
        <v>35480.07</v>
      </c>
      <c r="CM1534" s="22"/>
      <c r="CN1534" s="15"/>
      <c r="CO1534" s="35">
        <v>162</v>
      </c>
    </row>
    <row r="1535" spans="1:99" ht="62.4" x14ac:dyDescent="0.3">
      <c r="A1535" s="36" t="s">
        <v>863</v>
      </c>
      <c r="B1535" s="16"/>
      <c r="C1535" s="32"/>
      <c r="D1535" s="32"/>
      <c r="E1535" s="33" t="s">
        <v>864</v>
      </c>
      <c r="F1535" s="22">
        <f t="shared" si="5782"/>
        <v>17661.099999999999</v>
      </c>
      <c r="G1535" s="22">
        <f t="shared" si="5783"/>
        <v>17661.099999999999</v>
      </c>
      <c r="H1535" s="22">
        <f t="shared" si="5784"/>
        <v>17661.099999999999</v>
      </c>
      <c r="I1535" s="22">
        <f t="shared" si="5737"/>
        <v>0</v>
      </c>
      <c r="J1535" s="22">
        <f t="shared" si="5738"/>
        <v>0</v>
      </c>
      <c r="K1535" s="22">
        <f t="shared" si="5739"/>
        <v>0</v>
      </c>
      <c r="L1535" s="22">
        <f t="shared" si="5669"/>
        <v>17661.099999999999</v>
      </c>
      <c r="M1535" s="22">
        <f t="shared" si="5670"/>
        <v>17661.099999999999</v>
      </c>
      <c r="N1535" s="22">
        <f t="shared" si="5671"/>
        <v>17661.099999999999</v>
      </c>
      <c r="O1535" s="22">
        <f t="shared" si="5740"/>
        <v>0</v>
      </c>
      <c r="P1535" s="22">
        <f t="shared" si="5741"/>
        <v>0</v>
      </c>
      <c r="Q1535" s="22">
        <f t="shared" si="5742"/>
        <v>0</v>
      </c>
      <c r="R1535" s="22">
        <f t="shared" si="5672"/>
        <v>17661.099999999999</v>
      </c>
      <c r="S1535" s="22">
        <f t="shared" si="5673"/>
        <v>17661.099999999999</v>
      </c>
      <c r="T1535" s="22">
        <f t="shared" si="5674"/>
        <v>17661.099999999999</v>
      </c>
      <c r="U1535" s="22">
        <f t="shared" si="5743"/>
        <v>0</v>
      </c>
      <c r="V1535" s="22">
        <f t="shared" si="5744"/>
        <v>0</v>
      </c>
      <c r="W1535" s="22">
        <f t="shared" si="5745"/>
        <v>0</v>
      </c>
      <c r="X1535" s="22">
        <f t="shared" si="5675"/>
        <v>17661.099999999999</v>
      </c>
      <c r="Y1535" s="22">
        <f t="shared" si="5676"/>
        <v>17661.099999999999</v>
      </c>
      <c r="Z1535" s="22">
        <f t="shared" si="5677"/>
        <v>17661.099999999999</v>
      </c>
      <c r="AA1535" s="22">
        <f t="shared" si="5746"/>
        <v>0</v>
      </c>
      <c r="AB1535" s="22">
        <f t="shared" si="5747"/>
        <v>0</v>
      </c>
      <c r="AC1535" s="22">
        <f t="shared" si="5748"/>
        <v>0</v>
      </c>
      <c r="AD1535" s="22">
        <f t="shared" si="5678"/>
        <v>17661.099999999999</v>
      </c>
      <c r="AE1535" s="22">
        <f t="shared" si="5679"/>
        <v>17661.099999999999</v>
      </c>
      <c r="AF1535" s="22">
        <f t="shared" si="5680"/>
        <v>17661.099999999999</v>
      </c>
      <c r="AG1535" s="22">
        <f t="shared" si="5749"/>
        <v>0</v>
      </c>
      <c r="AH1535" s="22">
        <f t="shared" si="5750"/>
        <v>0</v>
      </c>
      <c r="AI1535" s="22">
        <f t="shared" si="5751"/>
        <v>0</v>
      </c>
      <c r="AJ1535" s="22">
        <f t="shared" si="5681"/>
        <v>17661.099999999999</v>
      </c>
      <c r="AK1535" s="22">
        <f t="shared" si="5682"/>
        <v>17661.099999999999</v>
      </c>
      <c r="AL1535" s="22">
        <f t="shared" si="5683"/>
        <v>17661.099999999999</v>
      </c>
      <c r="AM1535" s="22">
        <f t="shared" si="5752"/>
        <v>0</v>
      </c>
      <c r="AN1535" s="22">
        <f t="shared" si="5753"/>
        <v>0</v>
      </c>
      <c r="AO1535" s="22">
        <f t="shared" si="5754"/>
        <v>0</v>
      </c>
      <c r="AP1535" s="22">
        <f t="shared" si="5627"/>
        <v>17661.099999999999</v>
      </c>
      <c r="AQ1535" s="22">
        <f t="shared" si="5628"/>
        <v>17661.099999999999</v>
      </c>
      <c r="AR1535" s="22">
        <f t="shared" si="5629"/>
        <v>17661.099999999999</v>
      </c>
      <c r="AS1535" s="22">
        <f t="shared" si="5755"/>
        <v>0</v>
      </c>
      <c r="AT1535" s="22">
        <f t="shared" si="5756"/>
        <v>0</v>
      </c>
      <c r="AU1535" s="22">
        <f t="shared" si="5757"/>
        <v>0</v>
      </c>
      <c r="AV1535" s="22">
        <f t="shared" si="5630"/>
        <v>17661.099999999999</v>
      </c>
      <c r="AW1535" s="22">
        <f t="shared" si="5631"/>
        <v>17661.099999999999</v>
      </c>
      <c r="AX1535" s="22">
        <f t="shared" si="5632"/>
        <v>17661.099999999999</v>
      </c>
      <c r="AY1535" s="22">
        <f t="shared" si="5758"/>
        <v>0</v>
      </c>
      <c r="AZ1535" s="22">
        <f t="shared" si="5759"/>
        <v>0</v>
      </c>
      <c r="BA1535" s="22">
        <f t="shared" si="5760"/>
        <v>0</v>
      </c>
      <c r="BB1535" s="22">
        <f t="shared" si="5636"/>
        <v>17661.099999999999</v>
      </c>
      <c r="BC1535" s="22">
        <f t="shared" si="5637"/>
        <v>17661.099999999999</v>
      </c>
      <c r="BD1535" s="22">
        <f t="shared" si="5638"/>
        <v>17661.099999999999</v>
      </c>
      <c r="BE1535" s="22">
        <f t="shared" si="5761"/>
        <v>0</v>
      </c>
      <c r="BF1535" s="22">
        <f t="shared" si="5762"/>
        <v>0</v>
      </c>
      <c r="BG1535" s="22">
        <f t="shared" si="5763"/>
        <v>0</v>
      </c>
      <c r="BH1535" s="22">
        <f t="shared" si="5642"/>
        <v>17661.099999999999</v>
      </c>
      <c r="BI1535" s="22">
        <f t="shared" si="5643"/>
        <v>17661.099999999999</v>
      </c>
      <c r="BJ1535" s="22">
        <f t="shared" si="5644"/>
        <v>17661.099999999999</v>
      </c>
      <c r="BK1535" s="22">
        <f t="shared" si="5764"/>
        <v>0</v>
      </c>
      <c r="BL1535" s="22">
        <f t="shared" si="5765"/>
        <v>0</v>
      </c>
      <c r="BM1535" s="22">
        <f t="shared" si="5766"/>
        <v>0</v>
      </c>
      <c r="BN1535" s="22">
        <f t="shared" si="5648"/>
        <v>17661.099999999999</v>
      </c>
      <c r="BO1535" s="22">
        <f t="shared" si="5649"/>
        <v>17661.099999999999</v>
      </c>
      <c r="BP1535" s="22">
        <f t="shared" si="5650"/>
        <v>17661.099999999999</v>
      </c>
      <c r="BQ1535" s="22">
        <f t="shared" si="5767"/>
        <v>0</v>
      </c>
      <c r="BR1535" s="22">
        <f t="shared" si="5768"/>
        <v>0</v>
      </c>
      <c r="BS1535" s="22">
        <f t="shared" si="5653"/>
        <v>17661.099999999999</v>
      </c>
      <c r="BT1535" s="22">
        <f t="shared" si="5654"/>
        <v>17661.099999999999</v>
      </c>
      <c r="BU1535" s="22">
        <f t="shared" si="5655"/>
        <v>17661.099999999999</v>
      </c>
      <c r="BV1535" s="22">
        <f t="shared" si="5769"/>
        <v>0</v>
      </c>
      <c r="BW1535" s="22">
        <f t="shared" si="5770"/>
        <v>0</v>
      </c>
      <c r="BX1535" s="22">
        <f t="shared" si="5658"/>
        <v>17661.099999999999</v>
      </c>
      <c r="BY1535" s="22">
        <f t="shared" si="5659"/>
        <v>17661.099999999999</v>
      </c>
      <c r="BZ1535" s="22">
        <f t="shared" si="5660"/>
        <v>17661.099999999999</v>
      </c>
      <c r="CA1535" s="22">
        <f t="shared" si="5771"/>
        <v>0</v>
      </c>
      <c r="CB1535" s="22">
        <f t="shared" si="5772"/>
        <v>0</v>
      </c>
      <c r="CC1535" s="22">
        <f t="shared" si="5773"/>
        <v>0</v>
      </c>
      <c r="CD1535" s="22">
        <f t="shared" si="5779"/>
        <v>17661.099999999999</v>
      </c>
      <c r="CE1535" s="22">
        <f t="shared" si="5774"/>
        <v>0</v>
      </c>
      <c r="CF1535" s="34">
        <f t="shared" si="5730"/>
        <v>17661.099999999999</v>
      </c>
      <c r="CG1535" s="22">
        <f t="shared" si="5780"/>
        <v>17661.099999999999</v>
      </c>
      <c r="CH1535" s="22">
        <f t="shared" si="5775"/>
        <v>0</v>
      </c>
      <c r="CI1535" s="22">
        <f t="shared" si="5731"/>
        <v>17661.099999999999</v>
      </c>
      <c r="CJ1535" s="22">
        <f t="shared" si="5781"/>
        <v>17661.099999999999</v>
      </c>
      <c r="CK1535" s="22">
        <f t="shared" si="5775"/>
        <v>0</v>
      </c>
      <c r="CL1535" s="22">
        <f t="shared" si="5732"/>
        <v>17661.099999999999</v>
      </c>
      <c r="CM1535" s="22">
        <f t="shared" si="5775"/>
        <v>0</v>
      </c>
      <c r="CN1535" s="15"/>
      <c r="CO1535" s="35"/>
      <c r="CR1535" s="5" t="s">
        <v>28</v>
      </c>
    </row>
    <row r="1536" spans="1:99" ht="78" x14ac:dyDescent="0.3">
      <c r="A1536" s="36" t="s">
        <v>865</v>
      </c>
      <c r="B1536" s="16"/>
      <c r="C1536" s="32"/>
      <c r="D1536" s="32"/>
      <c r="E1536" s="33" t="s">
        <v>866</v>
      </c>
      <c r="F1536" s="22">
        <f t="shared" si="5782"/>
        <v>17661.099999999999</v>
      </c>
      <c r="G1536" s="22">
        <f t="shared" si="5783"/>
        <v>17661.099999999999</v>
      </c>
      <c r="H1536" s="22">
        <f t="shared" si="5784"/>
        <v>17661.099999999999</v>
      </c>
      <c r="I1536" s="22">
        <f t="shared" si="5737"/>
        <v>0</v>
      </c>
      <c r="J1536" s="22">
        <f t="shared" si="5738"/>
        <v>0</v>
      </c>
      <c r="K1536" s="22">
        <f t="shared" si="5739"/>
        <v>0</v>
      </c>
      <c r="L1536" s="22">
        <f t="shared" si="5669"/>
        <v>17661.099999999999</v>
      </c>
      <c r="M1536" s="22">
        <f t="shared" si="5670"/>
        <v>17661.099999999999</v>
      </c>
      <c r="N1536" s="22">
        <f t="shared" si="5671"/>
        <v>17661.099999999999</v>
      </c>
      <c r="O1536" s="22">
        <f t="shared" si="5740"/>
        <v>0</v>
      </c>
      <c r="P1536" s="22">
        <f t="shared" si="5741"/>
        <v>0</v>
      </c>
      <c r="Q1536" s="22">
        <f t="shared" si="5742"/>
        <v>0</v>
      </c>
      <c r="R1536" s="22">
        <f t="shared" si="5672"/>
        <v>17661.099999999999</v>
      </c>
      <c r="S1536" s="22">
        <f t="shared" si="5673"/>
        <v>17661.099999999999</v>
      </c>
      <c r="T1536" s="22">
        <f t="shared" si="5674"/>
        <v>17661.099999999999</v>
      </c>
      <c r="U1536" s="22">
        <f t="shared" si="5743"/>
        <v>0</v>
      </c>
      <c r="V1536" s="22">
        <f t="shared" si="5744"/>
        <v>0</v>
      </c>
      <c r="W1536" s="22">
        <f t="shared" si="5745"/>
        <v>0</v>
      </c>
      <c r="X1536" s="22">
        <f t="shared" si="5675"/>
        <v>17661.099999999999</v>
      </c>
      <c r="Y1536" s="22">
        <f t="shared" si="5676"/>
        <v>17661.099999999999</v>
      </c>
      <c r="Z1536" s="22">
        <f t="shared" si="5677"/>
        <v>17661.099999999999</v>
      </c>
      <c r="AA1536" s="22">
        <f t="shared" si="5746"/>
        <v>0</v>
      </c>
      <c r="AB1536" s="22">
        <f t="shared" si="5747"/>
        <v>0</v>
      </c>
      <c r="AC1536" s="22">
        <f t="shared" si="5748"/>
        <v>0</v>
      </c>
      <c r="AD1536" s="22">
        <f t="shared" si="5678"/>
        <v>17661.099999999999</v>
      </c>
      <c r="AE1536" s="22">
        <f t="shared" si="5679"/>
        <v>17661.099999999999</v>
      </c>
      <c r="AF1536" s="22">
        <f t="shared" si="5680"/>
        <v>17661.099999999999</v>
      </c>
      <c r="AG1536" s="22">
        <f t="shared" si="5749"/>
        <v>0</v>
      </c>
      <c r="AH1536" s="22">
        <f t="shared" si="5750"/>
        <v>0</v>
      </c>
      <c r="AI1536" s="22">
        <f t="shared" si="5751"/>
        <v>0</v>
      </c>
      <c r="AJ1536" s="22">
        <f t="shared" si="5681"/>
        <v>17661.099999999999</v>
      </c>
      <c r="AK1536" s="22">
        <f t="shared" si="5682"/>
        <v>17661.099999999999</v>
      </c>
      <c r="AL1536" s="22">
        <f t="shared" si="5683"/>
        <v>17661.099999999999</v>
      </c>
      <c r="AM1536" s="22">
        <f t="shared" si="5752"/>
        <v>0</v>
      </c>
      <c r="AN1536" s="22">
        <f t="shared" si="5753"/>
        <v>0</v>
      </c>
      <c r="AO1536" s="22">
        <f t="shared" si="5754"/>
        <v>0</v>
      </c>
      <c r="AP1536" s="22">
        <f t="shared" si="5627"/>
        <v>17661.099999999999</v>
      </c>
      <c r="AQ1536" s="22">
        <f t="shared" si="5628"/>
        <v>17661.099999999999</v>
      </c>
      <c r="AR1536" s="22">
        <f t="shared" si="5629"/>
        <v>17661.099999999999</v>
      </c>
      <c r="AS1536" s="22">
        <f t="shared" si="5755"/>
        <v>0</v>
      </c>
      <c r="AT1536" s="22">
        <f t="shared" si="5756"/>
        <v>0</v>
      </c>
      <c r="AU1536" s="22">
        <f t="shared" si="5757"/>
        <v>0</v>
      </c>
      <c r="AV1536" s="22">
        <f t="shared" si="5630"/>
        <v>17661.099999999999</v>
      </c>
      <c r="AW1536" s="22">
        <f t="shared" si="5631"/>
        <v>17661.099999999999</v>
      </c>
      <c r="AX1536" s="22">
        <f t="shared" si="5632"/>
        <v>17661.099999999999</v>
      </c>
      <c r="AY1536" s="22">
        <f t="shared" si="5758"/>
        <v>0</v>
      </c>
      <c r="AZ1536" s="22">
        <f t="shared" si="5759"/>
        <v>0</v>
      </c>
      <c r="BA1536" s="22">
        <f t="shared" si="5760"/>
        <v>0</v>
      </c>
      <c r="BB1536" s="22">
        <f t="shared" si="5636"/>
        <v>17661.099999999999</v>
      </c>
      <c r="BC1536" s="22">
        <f t="shared" si="5637"/>
        <v>17661.099999999999</v>
      </c>
      <c r="BD1536" s="22">
        <f t="shared" si="5638"/>
        <v>17661.099999999999</v>
      </c>
      <c r="BE1536" s="22">
        <f t="shared" si="5761"/>
        <v>0</v>
      </c>
      <c r="BF1536" s="22">
        <f t="shared" si="5762"/>
        <v>0</v>
      </c>
      <c r="BG1536" s="22">
        <f t="shared" si="5763"/>
        <v>0</v>
      </c>
      <c r="BH1536" s="22">
        <f t="shared" si="5642"/>
        <v>17661.099999999999</v>
      </c>
      <c r="BI1536" s="22">
        <f t="shared" si="5643"/>
        <v>17661.099999999999</v>
      </c>
      <c r="BJ1536" s="22">
        <f t="shared" si="5644"/>
        <v>17661.099999999999</v>
      </c>
      <c r="BK1536" s="22">
        <f t="shared" si="5764"/>
        <v>0</v>
      </c>
      <c r="BL1536" s="22">
        <f t="shared" si="5765"/>
        <v>0</v>
      </c>
      <c r="BM1536" s="22">
        <f t="shared" si="5766"/>
        <v>0</v>
      </c>
      <c r="BN1536" s="22">
        <f t="shared" si="5648"/>
        <v>17661.099999999999</v>
      </c>
      <c r="BO1536" s="22">
        <f t="shared" si="5649"/>
        <v>17661.099999999999</v>
      </c>
      <c r="BP1536" s="22">
        <f t="shared" si="5650"/>
        <v>17661.099999999999</v>
      </c>
      <c r="BQ1536" s="22">
        <f t="shared" si="5767"/>
        <v>0</v>
      </c>
      <c r="BR1536" s="22">
        <f t="shared" si="5768"/>
        <v>0</v>
      </c>
      <c r="BS1536" s="22">
        <f t="shared" si="5653"/>
        <v>17661.099999999999</v>
      </c>
      <c r="BT1536" s="22">
        <f t="shared" si="5654"/>
        <v>17661.099999999999</v>
      </c>
      <c r="BU1536" s="22">
        <f t="shared" si="5655"/>
        <v>17661.099999999999</v>
      </c>
      <c r="BV1536" s="22">
        <f t="shared" si="5769"/>
        <v>0</v>
      </c>
      <c r="BW1536" s="22">
        <f t="shared" si="5770"/>
        <v>0</v>
      </c>
      <c r="BX1536" s="22">
        <f t="shared" si="5658"/>
        <v>17661.099999999999</v>
      </c>
      <c r="BY1536" s="22">
        <f t="shared" si="5659"/>
        <v>17661.099999999999</v>
      </c>
      <c r="BZ1536" s="22">
        <f t="shared" si="5660"/>
        <v>17661.099999999999</v>
      </c>
      <c r="CA1536" s="22">
        <f t="shared" si="5771"/>
        <v>0</v>
      </c>
      <c r="CB1536" s="22">
        <f t="shared" si="5772"/>
        <v>0</v>
      </c>
      <c r="CC1536" s="22">
        <f t="shared" si="5773"/>
        <v>0</v>
      </c>
      <c r="CD1536" s="22">
        <f t="shared" si="5779"/>
        <v>17661.099999999999</v>
      </c>
      <c r="CE1536" s="22">
        <f t="shared" si="5774"/>
        <v>0</v>
      </c>
      <c r="CF1536" s="34">
        <f t="shared" si="5730"/>
        <v>17661.099999999999</v>
      </c>
      <c r="CG1536" s="22">
        <f t="shared" si="5780"/>
        <v>17661.099999999999</v>
      </c>
      <c r="CH1536" s="22">
        <f t="shared" si="5775"/>
        <v>0</v>
      </c>
      <c r="CI1536" s="22">
        <f t="shared" si="5731"/>
        <v>17661.099999999999</v>
      </c>
      <c r="CJ1536" s="22">
        <f t="shared" si="5781"/>
        <v>17661.099999999999</v>
      </c>
      <c r="CK1536" s="22">
        <f t="shared" si="5775"/>
        <v>0</v>
      </c>
      <c r="CL1536" s="22">
        <f t="shared" si="5732"/>
        <v>17661.099999999999</v>
      </c>
      <c r="CM1536" s="22">
        <f t="shared" si="5775"/>
        <v>0</v>
      </c>
      <c r="CN1536" s="15"/>
      <c r="CO1536" s="35"/>
      <c r="CU1536" s="5" t="s">
        <v>31</v>
      </c>
    </row>
    <row r="1537" spans="1:99" ht="31.2" x14ac:dyDescent="0.3">
      <c r="A1537" s="36" t="s">
        <v>865</v>
      </c>
      <c r="B1537" s="36" t="s">
        <v>641</v>
      </c>
      <c r="C1537" s="32"/>
      <c r="D1537" s="32"/>
      <c r="E1537" s="33" t="s">
        <v>40</v>
      </c>
      <c r="F1537" s="22">
        <f t="shared" si="5782"/>
        <v>17661.099999999999</v>
      </c>
      <c r="G1537" s="22">
        <f t="shared" si="5783"/>
        <v>17661.099999999999</v>
      </c>
      <c r="H1537" s="22">
        <f t="shared" si="5784"/>
        <v>17661.099999999999</v>
      </c>
      <c r="I1537" s="22">
        <f t="shared" si="5737"/>
        <v>0</v>
      </c>
      <c r="J1537" s="22">
        <f t="shared" si="5738"/>
        <v>0</v>
      </c>
      <c r="K1537" s="22">
        <f t="shared" si="5739"/>
        <v>0</v>
      </c>
      <c r="L1537" s="22">
        <f t="shared" si="5669"/>
        <v>17661.099999999999</v>
      </c>
      <c r="M1537" s="22">
        <f t="shared" si="5670"/>
        <v>17661.099999999999</v>
      </c>
      <c r="N1537" s="22">
        <f t="shared" si="5671"/>
        <v>17661.099999999999</v>
      </c>
      <c r="O1537" s="22">
        <f t="shared" si="5740"/>
        <v>0</v>
      </c>
      <c r="P1537" s="22">
        <f t="shared" si="5741"/>
        <v>0</v>
      </c>
      <c r="Q1537" s="22">
        <f t="shared" si="5742"/>
        <v>0</v>
      </c>
      <c r="R1537" s="22">
        <f t="shared" si="5672"/>
        <v>17661.099999999999</v>
      </c>
      <c r="S1537" s="22">
        <f t="shared" si="5673"/>
        <v>17661.099999999999</v>
      </c>
      <c r="T1537" s="22">
        <f t="shared" si="5674"/>
        <v>17661.099999999999</v>
      </c>
      <c r="U1537" s="22">
        <f t="shared" si="5743"/>
        <v>0</v>
      </c>
      <c r="V1537" s="22">
        <f t="shared" si="5744"/>
        <v>0</v>
      </c>
      <c r="W1537" s="22">
        <f t="shared" si="5745"/>
        <v>0</v>
      </c>
      <c r="X1537" s="22">
        <f t="shared" si="5675"/>
        <v>17661.099999999999</v>
      </c>
      <c r="Y1537" s="22">
        <f t="shared" si="5676"/>
        <v>17661.099999999999</v>
      </c>
      <c r="Z1537" s="22">
        <f t="shared" si="5677"/>
        <v>17661.099999999999</v>
      </c>
      <c r="AA1537" s="22">
        <f t="shared" si="5746"/>
        <v>0</v>
      </c>
      <c r="AB1537" s="22">
        <f t="shared" si="5747"/>
        <v>0</v>
      </c>
      <c r="AC1537" s="22">
        <f t="shared" si="5748"/>
        <v>0</v>
      </c>
      <c r="AD1537" s="22">
        <f t="shared" si="5678"/>
        <v>17661.099999999999</v>
      </c>
      <c r="AE1537" s="22">
        <f t="shared" si="5679"/>
        <v>17661.099999999999</v>
      </c>
      <c r="AF1537" s="22">
        <f t="shared" si="5680"/>
        <v>17661.099999999999</v>
      </c>
      <c r="AG1537" s="22">
        <f t="shared" si="5749"/>
        <v>0</v>
      </c>
      <c r="AH1537" s="22">
        <f t="shared" si="5750"/>
        <v>0</v>
      </c>
      <c r="AI1537" s="22">
        <f t="shared" si="5751"/>
        <v>0</v>
      </c>
      <c r="AJ1537" s="22">
        <f t="shared" si="5681"/>
        <v>17661.099999999999</v>
      </c>
      <c r="AK1537" s="22">
        <f t="shared" si="5682"/>
        <v>17661.099999999999</v>
      </c>
      <c r="AL1537" s="22">
        <f t="shared" si="5683"/>
        <v>17661.099999999999</v>
      </c>
      <c r="AM1537" s="22">
        <f t="shared" si="5752"/>
        <v>0</v>
      </c>
      <c r="AN1537" s="22">
        <f t="shared" si="5753"/>
        <v>0</v>
      </c>
      <c r="AO1537" s="22">
        <f t="shared" si="5754"/>
        <v>0</v>
      </c>
      <c r="AP1537" s="22">
        <f t="shared" si="5627"/>
        <v>17661.099999999999</v>
      </c>
      <c r="AQ1537" s="22">
        <f t="shared" si="5628"/>
        <v>17661.099999999999</v>
      </c>
      <c r="AR1537" s="22">
        <f t="shared" si="5629"/>
        <v>17661.099999999999</v>
      </c>
      <c r="AS1537" s="22">
        <f t="shared" si="5755"/>
        <v>0</v>
      </c>
      <c r="AT1537" s="22">
        <f t="shared" si="5756"/>
        <v>0</v>
      </c>
      <c r="AU1537" s="22">
        <f t="shared" si="5757"/>
        <v>0</v>
      </c>
      <c r="AV1537" s="22">
        <f t="shared" si="5630"/>
        <v>17661.099999999999</v>
      </c>
      <c r="AW1537" s="22">
        <f t="shared" si="5631"/>
        <v>17661.099999999999</v>
      </c>
      <c r="AX1537" s="22">
        <f t="shared" si="5632"/>
        <v>17661.099999999999</v>
      </c>
      <c r="AY1537" s="22">
        <f t="shared" si="5758"/>
        <v>0</v>
      </c>
      <c r="AZ1537" s="22">
        <f t="shared" si="5759"/>
        <v>0</v>
      </c>
      <c r="BA1537" s="22">
        <f t="shared" si="5760"/>
        <v>0</v>
      </c>
      <c r="BB1537" s="22">
        <f t="shared" si="5636"/>
        <v>17661.099999999999</v>
      </c>
      <c r="BC1537" s="22">
        <f t="shared" si="5637"/>
        <v>17661.099999999999</v>
      </c>
      <c r="BD1537" s="22">
        <f t="shared" si="5638"/>
        <v>17661.099999999999</v>
      </c>
      <c r="BE1537" s="22">
        <f t="shared" si="5761"/>
        <v>0</v>
      </c>
      <c r="BF1537" s="22">
        <f t="shared" si="5762"/>
        <v>0</v>
      </c>
      <c r="BG1537" s="22">
        <f t="shared" si="5763"/>
        <v>0</v>
      </c>
      <c r="BH1537" s="22">
        <f t="shared" si="5642"/>
        <v>17661.099999999999</v>
      </c>
      <c r="BI1537" s="22">
        <f t="shared" si="5643"/>
        <v>17661.099999999999</v>
      </c>
      <c r="BJ1537" s="22">
        <f t="shared" si="5644"/>
        <v>17661.099999999999</v>
      </c>
      <c r="BK1537" s="22">
        <f t="shared" si="5764"/>
        <v>0</v>
      </c>
      <c r="BL1537" s="22">
        <f t="shared" si="5765"/>
        <v>0</v>
      </c>
      <c r="BM1537" s="22">
        <f t="shared" si="5766"/>
        <v>0</v>
      </c>
      <c r="BN1537" s="22">
        <f t="shared" si="5648"/>
        <v>17661.099999999999</v>
      </c>
      <c r="BO1537" s="22">
        <f t="shared" si="5649"/>
        <v>17661.099999999999</v>
      </c>
      <c r="BP1537" s="22">
        <f t="shared" si="5650"/>
        <v>17661.099999999999</v>
      </c>
      <c r="BQ1537" s="22">
        <f t="shared" si="5767"/>
        <v>0</v>
      </c>
      <c r="BR1537" s="22">
        <f t="shared" si="5768"/>
        <v>0</v>
      </c>
      <c r="BS1537" s="22">
        <f t="shared" si="5653"/>
        <v>17661.099999999999</v>
      </c>
      <c r="BT1537" s="22">
        <f t="shared" si="5654"/>
        <v>17661.099999999999</v>
      </c>
      <c r="BU1537" s="22">
        <f t="shared" si="5655"/>
        <v>17661.099999999999</v>
      </c>
      <c r="BV1537" s="22">
        <f t="shared" si="5769"/>
        <v>0</v>
      </c>
      <c r="BW1537" s="22">
        <f t="shared" si="5770"/>
        <v>0</v>
      </c>
      <c r="BX1537" s="22">
        <f t="shared" si="5658"/>
        <v>17661.099999999999</v>
      </c>
      <c r="BY1537" s="22">
        <f t="shared" si="5659"/>
        <v>17661.099999999999</v>
      </c>
      <c r="BZ1537" s="22">
        <f t="shared" si="5660"/>
        <v>17661.099999999999</v>
      </c>
      <c r="CA1537" s="22">
        <f t="shared" si="5771"/>
        <v>0</v>
      </c>
      <c r="CB1537" s="22">
        <f t="shared" si="5772"/>
        <v>0</v>
      </c>
      <c r="CC1537" s="22">
        <f t="shared" si="5773"/>
        <v>0</v>
      </c>
      <c r="CD1537" s="22">
        <f t="shared" si="5779"/>
        <v>17661.099999999999</v>
      </c>
      <c r="CE1537" s="22">
        <f t="shared" si="5774"/>
        <v>0</v>
      </c>
      <c r="CF1537" s="34">
        <f t="shared" si="5730"/>
        <v>17661.099999999999</v>
      </c>
      <c r="CG1537" s="22">
        <f t="shared" si="5780"/>
        <v>17661.099999999999</v>
      </c>
      <c r="CH1537" s="22">
        <f t="shared" si="5775"/>
        <v>0</v>
      </c>
      <c r="CI1537" s="22">
        <f t="shared" si="5731"/>
        <v>17661.099999999999</v>
      </c>
      <c r="CJ1537" s="22">
        <f t="shared" si="5781"/>
        <v>17661.099999999999</v>
      </c>
      <c r="CK1537" s="22">
        <f t="shared" si="5775"/>
        <v>0</v>
      </c>
      <c r="CL1537" s="22">
        <f t="shared" si="5732"/>
        <v>17661.099999999999</v>
      </c>
      <c r="CM1537" s="22">
        <f t="shared" si="5775"/>
        <v>0</v>
      </c>
      <c r="CN1537" s="15"/>
      <c r="CO1537" s="35"/>
      <c r="CS1537" s="5" t="s">
        <v>29</v>
      </c>
    </row>
    <row r="1538" spans="1:99" ht="46.8" x14ac:dyDescent="0.3">
      <c r="A1538" s="36" t="s">
        <v>865</v>
      </c>
      <c r="B1538" s="16">
        <v>240</v>
      </c>
      <c r="C1538" s="32"/>
      <c r="D1538" s="32"/>
      <c r="E1538" s="33" t="s">
        <v>41</v>
      </c>
      <c r="F1538" s="22">
        <f t="shared" si="5782"/>
        <v>17661.099999999999</v>
      </c>
      <c r="G1538" s="22">
        <f t="shared" si="5783"/>
        <v>17661.099999999999</v>
      </c>
      <c r="H1538" s="22">
        <f t="shared" si="5784"/>
        <v>17661.099999999999</v>
      </c>
      <c r="I1538" s="22">
        <f t="shared" si="5737"/>
        <v>0</v>
      </c>
      <c r="J1538" s="22">
        <f t="shared" si="5738"/>
        <v>0</v>
      </c>
      <c r="K1538" s="22">
        <f t="shared" si="5739"/>
        <v>0</v>
      </c>
      <c r="L1538" s="22">
        <f t="shared" si="5669"/>
        <v>17661.099999999999</v>
      </c>
      <c r="M1538" s="22">
        <f t="shared" si="5670"/>
        <v>17661.099999999999</v>
      </c>
      <c r="N1538" s="22">
        <f t="shared" si="5671"/>
        <v>17661.099999999999</v>
      </c>
      <c r="O1538" s="22">
        <f t="shared" si="5740"/>
        <v>0</v>
      </c>
      <c r="P1538" s="22">
        <f t="shared" si="5741"/>
        <v>0</v>
      </c>
      <c r="Q1538" s="22">
        <f t="shared" si="5742"/>
        <v>0</v>
      </c>
      <c r="R1538" s="22">
        <f t="shared" si="5672"/>
        <v>17661.099999999999</v>
      </c>
      <c r="S1538" s="22">
        <f t="shared" si="5673"/>
        <v>17661.099999999999</v>
      </c>
      <c r="T1538" s="22">
        <f t="shared" si="5674"/>
        <v>17661.099999999999</v>
      </c>
      <c r="U1538" s="22">
        <f t="shared" si="5743"/>
        <v>0</v>
      </c>
      <c r="V1538" s="22">
        <f t="shared" si="5744"/>
        <v>0</v>
      </c>
      <c r="W1538" s="22">
        <f t="shared" si="5745"/>
        <v>0</v>
      </c>
      <c r="X1538" s="22">
        <f t="shared" si="5675"/>
        <v>17661.099999999999</v>
      </c>
      <c r="Y1538" s="22">
        <f t="shared" si="5676"/>
        <v>17661.099999999999</v>
      </c>
      <c r="Z1538" s="22">
        <f t="shared" si="5677"/>
        <v>17661.099999999999</v>
      </c>
      <c r="AA1538" s="22">
        <f t="shared" si="5746"/>
        <v>0</v>
      </c>
      <c r="AB1538" s="22">
        <f t="shared" si="5747"/>
        <v>0</v>
      </c>
      <c r="AC1538" s="22">
        <f t="shared" si="5748"/>
        <v>0</v>
      </c>
      <c r="AD1538" s="22">
        <f t="shared" si="5678"/>
        <v>17661.099999999999</v>
      </c>
      <c r="AE1538" s="22">
        <f t="shared" si="5679"/>
        <v>17661.099999999999</v>
      </c>
      <c r="AF1538" s="22">
        <f t="shared" si="5680"/>
        <v>17661.099999999999</v>
      </c>
      <c r="AG1538" s="22">
        <f t="shared" si="5749"/>
        <v>0</v>
      </c>
      <c r="AH1538" s="22">
        <f t="shared" si="5750"/>
        <v>0</v>
      </c>
      <c r="AI1538" s="22">
        <f t="shared" si="5751"/>
        <v>0</v>
      </c>
      <c r="AJ1538" s="22">
        <f t="shared" si="5681"/>
        <v>17661.099999999999</v>
      </c>
      <c r="AK1538" s="22">
        <f t="shared" si="5682"/>
        <v>17661.099999999999</v>
      </c>
      <c r="AL1538" s="22">
        <f t="shared" si="5683"/>
        <v>17661.099999999999</v>
      </c>
      <c r="AM1538" s="22">
        <f t="shared" si="5752"/>
        <v>0</v>
      </c>
      <c r="AN1538" s="22">
        <f t="shared" si="5753"/>
        <v>0</v>
      </c>
      <c r="AO1538" s="22">
        <f t="shared" si="5754"/>
        <v>0</v>
      </c>
      <c r="AP1538" s="22">
        <f t="shared" si="5627"/>
        <v>17661.099999999999</v>
      </c>
      <c r="AQ1538" s="22">
        <f t="shared" si="5628"/>
        <v>17661.099999999999</v>
      </c>
      <c r="AR1538" s="22">
        <f t="shared" si="5629"/>
        <v>17661.099999999999</v>
      </c>
      <c r="AS1538" s="22">
        <f t="shared" si="5755"/>
        <v>0</v>
      </c>
      <c r="AT1538" s="22">
        <f t="shared" si="5756"/>
        <v>0</v>
      </c>
      <c r="AU1538" s="22">
        <f t="shared" si="5757"/>
        <v>0</v>
      </c>
      <c r="AV1538" s="22">
        <f t="shared" si="5630"/>
        <v>17661.099999999999</v>
      </c>
      <c r="AW1538" s="22">
        <f t="shared" si="5631"/>
        <v>17661.099999999999</v>
      </c>
      <c r="AX1538" s="22">
        <f t="shared" si="5632"/>
        <v>17661.099999999999</v>
      </c>
      <c r="AY1538" s="22">
        <f t="shared" si="5758"/>
        <v>0</v>
      </c>
      <c r="AZ1538" s="22">
        <f t="shared" si="5759"/>
        <v>0</v>
      </c>
      <c r="BA1538" s="22">
        <f t="shared" si="5760"/>
        <v>0</v>
      </c>
      <c r="BB1538" s="22">
        <f t="shared" si="5636"/>
        <v>17661.099999999999</v>
      </c>
      <c r="BC1538" s="22">
        <f t="shared" si="5637"/>
        <v>17661.099999999999</v>
      </c>
      <c r="BD1538" s="22">
        <f t="shared" si="5638"/>
        <v>17661.099999999999</v>
      </c>
      <c r="BE1538" s="22">
        <f t="shared" si="5761"/>
        <v>0</v>
      </c>
      <c r="BF1538" s="22">
        <f t="shared" si="5762"/>
        <v>0</v>
      </c>
      <c r="BG1538" s="22">
        <f t="shared" si="5763"/>
        <v>0</v>
      </c>
      <c r="BH1538" s="22">
        <f t="shared" si="5642"/>
        <v>17661.099999999999</v>
      </c>
      <c r="BI1538" s="22">
        <f t="shared" si="5643"/>
        <v>17661.099999999999</v>
      </c>
      <c r="BJ1538" s="22">
        <f t="shared" si="5644"/>
        <v>17661.099999999999</v>
      </c>
      <c r="BK1538" s="22">
        <f t="shared" si="5764"/>
        <v>0</v>
      </c>
      <c r="BL1538" s="22">
        <f t="shared" si="5765"/>
        <v>0</v>
      </c>
      <c r="BM1538" s="22">
        <f t="shared" si="5766"/>
        <v>0</v>
      </c>
      <c r="BN1538" s="22">
        <f t="shared" si="5648"/>
        <v>17661.099999999999</v>
      </c>
      <c r="BO1538" s="22">
        <f t="shared" si="5649"/>
        <v>17661.099999999999</v>
      </c>
      <c r="BP1538" s="22">
        <f t="shared" si="5650"/>
        <v>17661.099999999999</v>
      </c>
      <c r="BQ1538" s="22">
        <f t="shared" si="5767"/>
        <v>0</v>
      </c>
      <c r="BR1538" s="22">
        <f t="shared" si="5768"/>
        <v>0</v>
      </c>
      <c r="BS1538" s="22">
        <f t="shared" si="5653"/>
        <v>17661.099999999999</v>
      </c>
      <c r="BT1538" s="22">
        <f t="shared" si="5654"/>
        <v>17661.099999999999</v>
      </c>
      <c r="BU1538" s="22">
        <f t="shared" si="5655"/>
        <v>17661.099999999999</v>
      </c>
      <c r="BV1538" s="22">
        <f t="shared" si="5769"/>
        <v>0</v>
      </c>
      <c r="BW1538" s="22">
        <f t="shared" si="5770"/>
        <v>0</v>
      </c>
      <c r="BX1538" s="22">
        <f t="shared" si="5658"/>
        <v>17661.099999999999</v>
      </c>
      <c r="BY1538" s="22">
        <f t="shared" si="5659"/>
        <v>17661.099999999999</v>
      </c>
      <c r="BZ1538" s="22">
        <f t="shared" si="5660"/>
        <v>17661.099999999999</v>
      </c>
      <c r="CA1538" s="22">
        <f t="shared" si="5771"/>
        <v>0</v>
      </c>
      <c r="CB1538" s="22">
        <f t="shared" si="5772"/>
        <v>0</v>
      </c>
      <c r="CC1538" s="22">
        <f t="shared" si="5773"/>
        <v>0</v>
      </c>
      <c r="CD1538" s="22">
        <f t="shared" si="5779"/>
        <v>17661.099999999999</v>
      </c>
      <c r="CE1538" s="22">
        <f t="shared" si="5774"/>
        <v>0</v>
      </c>
      <c r="CF1538" s="34">
        <f t="shared" si="5730"/>
        <v>17661.099999999999</v>
      </c>
      <c r="CG1538" s="22">
        <f t="shared" si="5780"/>
        <v>17661.099999999999</v>
      </c>
      <c r="CH1538" s="22">
        <f t="shared" si="5775"/>
        <v>0</v>
      </c>
      <c r="CI1538" s="22">
        <f t="shared" si="5731"/>
        <v>17661.099999999999</v>
      </c>
      <c r="CJ1538" s="22">
        <f t="shared" si="5781"/>
        <v>17661.099999999999</v>
      </c>
      <c r="CK1538" s="22">
        <f t="shared" si="5775"/>
        <v>0</v>
      </c>
      <c r="CL1538" s="22">
        <f t="shared" si="5732"/>
        <v>17661.099999999999</v>
      </c>
      <c r="CM1538" s="22">
        <f t="shared" si="5775"/>
        <v>0</v>
      </c>
      <c r="CN1538" s="15"/>
      <c r="CO1538" s="35"/>
      <c r="CT1538" s="5" t="s">
        <v>30</v>
      </c>
    </row>
    <row r="1539" spans="1:99" x14ac:dyDescent="0.3">
      <c r="A1539" s="36" t="s">
        <v>865</v>
      </c>
      <c r="B1539" s="16">
        <v>240</v>
      </c>
      <c r="C1539" s="32" t="s">
        <v>395</v>
      </c>
      <c r="D1539" s="32" t="s">
        <v>49</v>
      </c>
      <c r="E1539" s="33" t="s">
        <v>851</v>
      </c>
      <c r="F1539" s="22">
        <v>17661.099999999999</v>
      </c>
      <c r="G1539" s="22">
        <v>17661.099999999999</v>
      </c>
      <c r="H1539" s="22">
        <v>17661.099999999999</v>
      </c>
      <c r="I1539" s="22"/>
      <c r="J1539" s="22"/>
      <c r="K1539" s="22"/>
      <c r="L1539" s="22">
        <f t="shared" si="5669"/>
        <v>17661.099999999999</v>
      </c>
      <c r="M1539" s="22">
        <f t="shared" si="5670"/>
        <v>17661.099999999999</v>
      </c>
      <c r="N1539" s="22">
        <f t="shared" si="5671"/>
        <v>17661.099999999999</v>
      </c>
      <c r="O1539" s="22"/>
      <c r="P1539" s="22"/>
      <c r="Q1539" s="22"/>
      <c r="R1539" s="22">
        <f t="shared" si="5672"/>
        <v>17661.099999999999</v>
      </c>
      <c r="S1539" s="22">
        <f t="shared" si="5673"/>
        <v>17661.099999999999</v>
      </c>
      <c r="T1539" s="22">
        <f t="shared" si="5674"/>
        <v>17661.099999999999</v>
      </c>
      <c r="U1539" s="22"/>
      <c r="V1539" s="22"/>
      <c r="W1539" s="22"/>
      <c r="X1539" s="22">
        <f t="shared" si="5675"/>
        <v>17661.099999999999</v>
      </c>
      <c r="Y1539" s="22">
        <f t="shared" si="5676"/>
        <v>17661.099999999999</v>
      </c>
      <c r="Z1539" s="22">
        <f t="shared" si="5677"/>
        <v>17661.099999999999</v>
      </c>
      <c r="AA1539" s="22"/>
      <c r="AB1539" s="22"/>
      <c r="AC1539" s="22"/>
      <c r="AD1539" s="22">
        <f t="shared" si="5678"/>
        <v>17661.099999999999</v>
      </c>
      <c r="AE1539" s="22">
        <f t="shared" si="5679"/>
        <v>17661.099999999999</v>
      </c>
      <c r="AF1539" s="22">
        <f t="shared" si="5680"/>
        <v>17661.099999999999</v>
      </c>
      <c r="AG1539" s="22"/>
      <c r="AH1539" s="22"/>
      <c r="AI1539" s="22"/>
      <c r="AJ1539" s="22">
        <f t="shared" si="5681"/>
        <v>17661.099999999999</v>
      </c>
      <c r="AK1539" s="22">
        <f t="shared" si="5682"/>
        <v>17661.099999999999</v>
      </c>
      <c r="AL1539" s="22">
        <f t="shared" si="5683"/>
        <v>17661.099999999999</v>
      </c>
      <c r="AM1539" s="22"/>
      <c r="AN1539" s="22"/>
      <c r="AO1539" s="22"/>
      <c r="AP1539" s="22">
        <f t="shared" si="5627"/>
        <v>17661.099999999999</v>
      </c>
      <c r="AQ1539" s="22">
        <f t="shared" si="5628"/>
        <v>17661.099999999999</v>
      </c>
      <c r="AR1539" s="22">
        <f t="shared" si="5629"/>
        <v>17661.099999999999</v>
      </c>
      <c r="AS1539" s="22"/>
      <c r="AT1539" s="22"/>
      <c r="AU1539" s="22"/>
      <c r="AV1539" s="22">
        <f t="shared" si="5630"/>
        <v>17661.099999999999</v>
      </c>
      <c r="AW1539" s="22">
        <f t="shared" si="5631"/>
        <v>17661.099999999999</v>
      </c>
      <c r="AX1539" s="22">
        <f t="shared" si="5632"/>
        <v>17661.099999999999</v>
      </c>
      <c r="AY1539" s="22"/>
      <c r="AZ1539" s="22"/>
      <c r="BA1539" s="22"/>
      <c r="BB1539" s="22">
        <f t="shared" si="5636"/>
        <v>17661.099999999999</v>
      </c>
      <c r="BC1539" s="22">
        <f t="shared" si="5637"/>
        <v>17661.099999999999</v>
      </c>
      <c r="BD1539" s="22">
        <f t="shared" si="5638"/>
        <v>17661.099999999999</v>
      </c>
      <c r="BE1539" s="22"/>
      <c r="BF1539" s="22"/>
      <c r="BG1539" s="22"/>
      <c r="BH1539" s="22">
        <f t="shared" si="5642"/>
        <v>17661.099999999999</v>
      </c>
      <c r="BI1539" s="22">
        <f t="shared" si="5643"/>
        <v>17661.099999999999</v>
      </c>
      <c r="BJ1539" s="22">
        <f t="shared" si="5644"/>
        <v>17661.099999999999</v>
      </c>
      <c r="BK1539" s="22"/>
      <c r="BL1539" s="22"/>
      <c r="BM1539" s="22"/>
      <c r="BN1539" s="22">
        <f t="shared" si="5648"/>
        <v>17661.099999999999</v>
      </c>
      <c r="BO1539" s="22">
        <f t="shared" si="5649"/>
        <v>17661.099999999999</v>
      </c>
      <c r="BP1539" s="22">
        <f t="shared" si="5650"/>
        <v>17661.099999999999</v>
      </c>
      <c r="BQ1539" s="22"/>
      <c r="BR1539" s="22"/>
      <c r="BS1539" s="22">
        <f t="shared" si="5653"/>
        <v>17661.099999999999</v>
      </c>
      <c r="BT1539" s="22">
        <f t="shared" si="5654"/>
        <v>17661.099999999999</v>
      </c>
      <c r="BU1539" s="22">
        <f t="shared" si="5655"/>
        <v>17661.099999999999</v>
      </c>
      <c r="BV1539" s="22"/>
      <c r="BW1539" s="22"/>
      <c r="BX1539" s="22">
        <f t="shared" si="5658"/>
        <v>17661.099999999999</v>
      </c>
      <c r="BY1539" s="22">
        <f t="shared" si="5659"/>
        <v>17661.099999999999</v>
      </c>
      <c r="BZ1539" s="22">
        <f t="shared" si="5660"/>
        <v>17661.099999999999</v>
      </c>
      <c r="CA1539" s="22"/>
      <c r="CB1539" s="22"/>
      <c r="CC1539" s="22"/>
      <c r="CD1539" s="22">
        <f t="shared" si="5779"/>
        <v>17661.099999999999</v>
      </c>
      <c r="CE1539" s="22"/>
      <c r="CF1539" s="34">
        <f t="shared" si="5730"/>
        <v>17661.099999999999</v>
      </c>
      <c r="CG1539" s="22">
        <f t="shared" si="5780"/>
        <v>17661.099999999999</v>
      </c>
      <c r="CH1539" s="22"/>
      <c r="CI1539" s="22">
        <f t="shared" si="5731"/>
        <v>17661.099999999999</v>
      </c>
      <c r="CJ1539" s="22">
        <f t="shared" si="5781"/>
        <v>17661.099999999999</v>
      </c>
      <c r="CK1539" s="22"/>
      <c r="CL1539" s="22">
        <f t="shared" si="5732"/>
        <v>17661.099999999999</v>
      </c>
      <c r="CM1539" s="22"/>
      <c r="CN1539" s="15"/>
      <c r="CO1539" s="35"/>
    </row>
    <row r="1540" spans="1:99" ht="31.2" x14ac:dyDescent="0.3">
      <c r="A1540" s="36" t="s">
        <v>867</v>
      </c>
      <c r="B1540" s="16"/>
      <c r="C1540" s="32"/>
      <c r="D1540" s="32"/>
      <c r="E1540" s="33" t="s">
        <v>868</v>
      </c>
      <c r="F1540" s="22">
        <f t="shared" ref="F1540:K1540" si="5785">F1541+F1545</f>
        <v>118063.1</v>
      </c>
      <c r="G1540" s="22">
        <f t="shared" si="5785"/>
        <v>118063.1</v>
      </c>
      <c r="H1540" s="22">
        <f t="shared" si="5785"/>
        <v>118063.1</v>
      </c>
      <c r="I1540" s="22">
        <f t="shared" si="5785"/>
        <v>100000</v>
      </c>
      <c r="J1540" s="22">
        <f t="shared" si="5785"/>
        <v>100000</v>
      </c>
      <c r="K1540" s="22">
        <f t="shared" si="5785"/>
        <v>100000</v>
      </c>
      <c r="L1540" s="22">
        <f t="shared" si="5669"/>
        <v>218063.1</v>
      </c>
      <c r="M1540" s="22">
        <f t="shared" si="5670"/>
        <v>218063.1</v>
      </c>
      <c r="N1540" s="22">
        <f t="shared" si="5671"/>
        <v>218063.1</v>
      </c>
      <c r="O1540" s="22">
        <f>O1541+O1545</f>
        <v>17241.116999999998</v>
      </c>
      <c r="P1540" s="22">
        <f>P1541+P1545</f>
        <v>0</v>
      </c>
      <c r="Q1540" s="22">
        <f>Q1541+Q1545</f>
        <v>0</v>
      </c>
      <c r="R1540" s="22">
        <f t="shared" si="5672"/>
        <v>235304.217</v>
      </c>
      <c r="S1540" s="22">
        <f t="shared" si="5673"/>
        <v>218063.1</v>
      </c>
      <c r="T1540" s="22">
        <f t="shared" si="5674"/>
        <v>218063.1</v>
      </c>
      <c r="U1540" s="22">
        <f>U1541+U1545</f>
        <v>0</v>
      </c>
      <c r="V1540" s="22">
        <f>V1541+V1545</f>
        <v>0</v>
      </c>
      <c r="W1540" s="22">
        <f>W1541+W1545</f>
        <v>0</v>
      </c>
      <c r="X1540" s="22">
        <f t="shared" si="5675"/>
        <v>235304.217</v>
      </c>
      <c r="Y1540" s="22">
        <f t="shared" si="5676"/>
        <v>218063.1</v>
      </c>
      <c r="Z1540" s="22">
        <f t="shared" si="5677"/>
        <v>218063.1</v>
      </c>
      <c r="AA1540" s="22">
        <f>AA1541+AA1545</f>
        <v>0</v>
      </c>
      <c r="AB1540" s="22">
        <f>AB1541+AB1545</f>
        <v>0</v>
      </c>
      <c r="AC1540" s="22">
        <f>AC1541+AC1545</f>
        <v>0</v>
      </c>
      <c r="AD1540" s="22">
        <f t="shared" si="5678"/>
        <v>235304.217</v>
      </c>
      <c r="AE1540" s="22">
        <f t="shared" si="5679"/>
        <v>218063.1</v>
      </c>
      <c r="AF1540" s="22">
        <f t="shared" si="5680"/>
        <v>218063.1</v>
      </c>
      <c r="AG1540" s="22">
        <f>AG1541+AG1545</f>
        <v>0</v>
      </c>
      <c r="AH1540" s="22">
        <f>AH1541+AH1545</f>
        <v>0</v>
      </c>
      <c r="AI1540" s="22">
        <f>AI1541+AI1545</f>
        <v>0</v>
      </c>
      <c r="AJ1540" s="22">
        <f t="shared" si="5681"/>
        <v>235304.217</v>
      </c>
      <c r="AK1540" s="22">
        <f t="shared" si="5682"/>
        <v>218063.1</v>
      </c>
      <c r="AL1540" s="22">
        <f t="shared" si="5683"/>
        <v>218063.1</v>
      </c>
      <c r="AM1540" s="22">
        <f>AM1541+AM1545</f>
        <v>-842.17</v>
      </c>
      <c r="AN1540" s="22">
        <f>AN1541+AN1545</f>
        <v>0</v>
      </c>
      <c r="AO1540" s="22">
        <f>AO1541+AO1545</f>
        <v>0</v>
      </c>
      <c r="AP1540" s="22">
        <f t="shared" si="5627"/>
        <v>234462.04699999999</v>
      </c>
      <c r="AQ1540" s="22">
        <f t="shared" si="5628"/>
        <v>218063.1</v>
      </c>
      <c r="AR1540" s="22">
        <f t="shared" si="5629"/>
        <v>218063.1</v>
      </c>
      <c r="AS1540" s="22">
        <f>AS1541+AS1545</f>
        <v>0</v>
      </c>
      <c r="AT1540" s="22">
        <f>AT1541+AT1545</f>
        <v>0</v>
      </c>
      <c r="AU1540" s="22">
        <f>AU1541+AU1545</f>
        <v>0</v>
      </c>
      <c r="AV1540" s="22">
        <f t="shared" si="5630"/>
        <v>234462.04699999999</v>
      </c>
      <c r="AW1540" s="22">
        <f t="shared" si="5631"/>
        <v>218063.1</v>
      </c>
      <c r="AX1540" s="22">
        <f t="shared" si="5632"/>
        <v>218063.1</v>
      </c>
      <c r="AY1540" s="22">
        <f>AY1541+AY1545</f>
        <v>57999.582000000002</v>
      </c>
      <c r="AZ1540" s="22">
        <f>AZ1541+AZ1545</f>
        <v>2751.13</v>
      </c>
      <c r="BA1540" s="22">
        <f>BA1541+BA1545</f>
        <v>0</v>
      </c>
      <c r="BB1540" s="22">
        <f t="shared" si="5636"/>
        <v>292461.62900000002</v>
      </c>
      <c r="BC1540" s="22">
        <f t="shared" si="5637"/>
        <v>220814.23</v>
      </c>
      <c r="BD1540" s="22">
        <f t="shared" si="5638"/>
        <v>218063.1</v>
      </c>
      <c r="BE1540" s="22">
        <f>BE1541+BE1545</f>
        <v>-2226.9769999999999</v>
      </c>
      <c r="BF1540" s="22">
        <f>BF1541+BF1545</f>
        <v>0</v>
      </c>
      <c r="BG1540" s="22">
        <f>BG1541+BG1545</f>
        <v>0</v>
      </c>
      <c r="BH1540" s="22">
        <f t="shared" si="5642"/>
        <v>290234.652</v>
      </c>
      <c r="BI1540" s="22">
        <f t="shared" si="5643"/>
        <v>220814.23</v>
      </c>
      <c r="BJ1540" s="22">
        <f t="shared" si="5644"/>
        <v>218063.1</v>
      </c>
      <c r="BK1540" s="22">
        <f>BK1541+BK1545</f>
        <v>0</v>
      </c>
      <c r="BL1540" s="22">
        <f>BL1541+BL1545</f>
        <v>-3082.8440000000001</v>
      </c>
      <c r="BM1540" s="22">
        <f>BM1541+BM1545</f>
        <v>0</v>
      </c>
      <c r="BN1540" s="22">
        <f t="shared" si="5648"/>
        <v>290234.652</v>
      </c>
      <c r="BO1540" s="22">
        <f t="shared" si="5649"/>
        <v>217731.386</v>
      </c>
      <c r="BP1540" s="22">
        <f t="shared" si="5650"/>
        <v>218063.1</v>
      </c>
      <c r="BQ1540" s="22">
        <f>BQ1541+BQ1545</f>
        <v>0</v>
      </c>
      <c r="BR1540" s="22">
        <f>BR1541+BR1545</f>
        <v>0</v>
      </c>
      <c r="BS1540" s="22">
        <f t="shared" si="5653"/>
        <v>290234.652</v>
      </c>
      <c r="BT1540" s="22">
        <f t="shared" si="5654"/>
        <v>217731.386</v>
      </c>
      <c r="BU1540" s="22">
        <f t="shared" si="5655"/>
        <v>218063.1</v>
      </c>
      <c r="BV1540" s="22">
        <f>BV1541+BV1545</f>
        <v>0</v>
      </c>
      <c r="BW1540" s="22">
        <f>BW1541+BW1545</f>
        <v>0</v>
      </c>
      <c r="BX1540" s="22">
        <f t="shared" si="5658"/>
        <v>290234.652</v>
      </c>
      <c r="BY1540" s="22">
        <f t="shared" si="5659"/>
        <v>217731.386</v>
      </c>
      <c r="BZ1540" s="22">
        <f t="shared" si="5660"/>
        <v>218063.1</v>
      </c>
      <c r="CA1540" s="22">
        <f>CA1541+CA1545</f>
        <v>0</v>
      </c>
      <c r="CB1540" s="22">
        <f>CB1541+CB1545</f>
        <v>0</v>
      </c>
      <c r="CC1540" s="22">
        <f>CC1541+CC1545</f>
        <v>0</v>
      </c>
      <c r="CD1540" s="22">
        <f t="shared" si="5779"/>
        <v>290234.652</v>
      </c>
      <c r="CE1540" s="22">
        <f>CE1541+CE1545</f>
        <v>0</v>
      </c>
      <c r="CF1540" s="34">
        <f t="shared" si="5730"/>
        <v>290234.652</v>
      </c>
      <c r="CG1540" s="22">
        <f t="shared" si="5780"/>
        <v>217731.386</v>
      </c>
      <c r="CH1540" s="22">
        <f>CH1541+CH1545</f>
        <v>0</v>
      </c>
      <c r="CI1540" s="22">
        <f t="shared" si="5731"/>
        <v>217731.386</v>
      </c>
      <c r="CJ1540" s="22">
        <f t="shared" si="5781"/>
        <v>218063.1</v>
      </c>
      <c r="CK1540" s="22">
        <f>CK1541+CK1545</f>
        <v>0</v>
      </c>
      <c r="CL1540" s="22">
        <f t="shared" si="5732"/>
        <v>218063.1</v>
      </c>
      <c r="CM1540" s="22">
        <f>CM1541+CM1545</f>
        <v>0</v>
      </c>
      <c r="CN1540" s="15"/>
      <c r="CO1540" s="35"/>
      <c r="CR1540" s="5" t="s">
        <v>28</v>
      </c>
    </row>
    <row r="1541" spans="1:99" ht="46.8" x14ac:dyDescent="0.3">
      <c r="A1541" s="36" t="s">
        <v>869</v>
      </c>
      <c r="B1541" s="16"/>
      <c r="C1541" s="32"/>
      <c r="D1541" s="32"/>
      <c r="E1541" s="33" t="s">
        <v>870</v>
      </c>
      <c r="F1541" s="22">
        <f t="shared" ref="F1541:F1547" si="5786">F1542</f>
        <v>54508</v>
      </c>
      <c r="G1541" s="22">
        <f t="shared" ref="G1541:G1547" si="5787">G1542</f>
        <v>54508</v>
      </c>
      <c r="H1541" s="22">
        <f t="shared" ref="H1541:H1547" si="5788">H1542</f>
        <v>54508</v>
      </c>
      <c r="I1541" s="22">
        <f t="shared" ref="I1541:I1547" si="5789">I1542</f>
        <v>70994.3</v>
      </c>
      <c r="J1541" s="22">
        <f t="shared" ref="J1541:J1547" si="5790">J1542</f>
        <v>66943</v>
      </c>
      <c r="K1541" s="22">
        <f t="shared" ref="K1541:K1547" si="5791">K1542</f>
        <v>62282.400000000001</v>
      </c>
      <c r="L1541" s="22">
        <f t="shared" si="5669"/>
        <v>125502.3</v>
      </c>
      <c r="M1541" s="22">
        <f t="shared" si="5670"/>
        <v>121451</v>
      </c>
      <c r="N1541" s="22">
        <f t="shared" si="5671"/>
        <v>116790.39999999999</v>
      </c>
      <c r="O1541" s="22">
        <f t="shared" ref="O1541:O1547" si="5792">O1542</f>
        <v>17241.116999999998</v>
      </c>
      <c r="P1541" s="22">
        <f t="shared" ref="P1541:P1547" si="5793">P1542</f>
        <v>0</v>
      </c>
      <c r="Q1541" s="22">
        <f t="shared" ref="Q1541:Q1547" si="5794">Q1542</f>
        <v>0</v>
      </c>
      <c r="R1541" s="22">
        <f t="shared" si="5672"/>
        <v>142743.41700000002</v>
      </c>
      <c r="S1541" s="22">
        <f t="shared" si="5673"/>
        <v>121451</v>
      </c>
      <c r="T1541" s="22">
        <f t="shared" si="5674"/>
        <v>116790.39999999999</v>
      </c>
      <c r="U1541" s="22">
        <f t="shared" ref="U1541:U1547" si="5795">U1542</f>
        <v>0</v>
      </c>
      <c r="V1541" s="22">
        <f t="shared" ref="V1541:V1547" si="5796">V1542</f>
        <v>0</v>
      </c>
      <c r="W1541" s="22">
        <f t="shared" ref="W1541:W1547" si="5797">W1542</f>
        <v>0</v>
      </c>
      <c r="X1541" s="22">
        <f t="shared" si="5675"/>
        <v>142743.41700000002</v>
      </c>
      <c r="Y1541" s="22">
        <f t="shared" si="5676"/>
        <v>121451</v>
      </c>
      <c r="Z1541" s="22">
        <f t="shared" si="5677"/>
        <v>116790.39999999999</v>
      </c>
      <c r="AA1541" s="22">
        <f t="shared" ref="AA1541:AA1547" si="5798">AA1542</f>
        <v>0</v>
      </c>
      <c r="AB1541" s="22">
        <f t="shared" ref="AB1541:AB1547" si="5799">AB1542</f>
        <v>0</v>
      </c>
      <c r="AC1541" s="22">
        <f t="shared" ref="AC1541:AC1547" si="5800">AC1542</f>
        <v>0</v>
      </c>
      <c r="AD1541" s="22">
        <f t="shared" si="5678"/>
        <v>142743.41700000002</v>
      </c>
      <c r="AE1541" s="22">
        <f t="shared" si="5679"/>
        <v>121451</v>
      </c>
      <c r="AF1541" s="22">
        <f t="shared" si="5680"/>
        <v>116790.39999999999</v>
      </c>
      <c r="AG1541" s="22">
        <f t="shared" ref="AG1541:AG1547" si="5801">AG1542</f>
        <v>0</v>
      </c>
      <c r="AH1541" s="22">
        <f t="shared" ref="AH1541:AH1547" si="5802">AH1542</f>
        <v>0</v>
      </c>
      <c r="AI1541" s="22">
        <f t="shared" ref="AI1541:AI1547" si="5803">AI1542</f>
        <v>0</v>
      </c>
      <c r="AJ1541" s="22">
        <f t="shared" si="5681"/>
        <v>142743.41700000002</v>
      </c>
      <c r="AK1541" s="22">
        <f t="shared" si="5682"/>
        <v>121451</v>
      </c>
      <c r="AL1541" s="22">
        <f t="shared" si="5683"/>
        <v>116790.39999999999</v>
      </c>
      <c r="AM1541" s="22">
        <f t="shared" ref="AM1541:AM1547" si="5804">AM1542</f>
        <v>0</v>
      </c>
      <c r="AN1541" s="22">
        <f t="shared" ref="AN1541:AN1547" si="5805">AN1542</f>
        <v>0</v>
      </c>
      <c r="AO1541" s="22">
        <f t="shared" ref="AO1541:AO1547" si="5806">AO1542</f>
        <v>0</v>
      </c>
      <c r="AP1541" s="22">
        <f t="shared" si="5627"/>
        <v>142743.41700000002</v>
      </c>
      <c r="AQ1541" s="22">
        <f t="shared" si="5628"/>
        <v>121451</v>
      </c>
      <c r="AR1541" s="22">
        <f t="shared" si="5629"/>
        <v>116790.39999999999</v>
      </c>
      <c r="AS1541" s="22">
        <f t="shared" ref="AS1541:AS1547" si="5807">AS1542</f>
        <v>0</v>
      </c>
      <c r="AT1541" s="22">
        <f t="shared" ref="AT1541:AT1547" si="5808">AT1542</f>
        <v>0</v>
      </c>
      <c r="AU1541" s="22">
        <f t="shared" ref="AU1541:AU1547" si="5809">AU1542</f>
        <v>0</v>
      </c>
      <c r="AV1541" s="22">
        <f t="shared" si="5630"/>
        <v>142743.41700000002</v>
      </c>
      <c r="AW1541" s="22">
        <f t="shared" si="5631"/>
        <v>121451</v>
      </c>
      <c r="AX1541" s="22">
        <f t="shared" si="5632"/>
        <v>116790.39999999999</v>
      </c>
      <c r="AY1541" s="22">
        <f t="shared" ref="AY1541:AY1543" si="5810">AY1542</f>
        <v>60124.404999999999</v>
      </c>
      <c r="AZ1541" s="22">
        <f t="shared" ref="AZ1541:AZ1547" si="5811">AZ1542</f>
        <v>2751.13</v>
      </c>
      <c r="BA1541" s="22">
        <f t="shared" ref="BA1541:BA1547" si="5812">BA1542</f>
        <v>0</v>
      </c>
      <c r="BB1541" s="22">
        <f t="shared" si="5636"/>
        <v>202867.82200000001</v>
      </c>
      <c r="BC1541" s="22">
        <f t="shared" si="5637"/>
        <v>124202.13</v>
      </c>
      <c r="BD1541" s="22">
        <f t="shared" si="5638"/>
        <v>116790.39999999999</v>
      </c>
      <c r="BE1541" s="22">
        <f t="shared" ref="BE1541:BE1547" si="5813">BE1542</f>
        <v>-2226.9769999999999</v>
      </c>
      <c r="BF1541" s="22">
        <f t="shared" ref="BF1541:BF1547" si="5814">BF1542</f>
        <v>0</v>
      </c>
      <c r="BG1541" s="22">
        <f t="shared" ref="BG1541:BG1547" si="5815">BG1542</f>
        <v>0</v>
      </c>
      <c r="BH1541" s="22">
        <f t="shared" si="5642"/>
        <v>200640.845</v>
      </c>
      <c r="BI1541" s="22">
        <f t="shared" si="5643"/>
        <v>124202.13</v>
      </c>
      <c r="BJ1541" s="22">
        <f t="shared" si="5644"/>
        <v>116790.39999999999</v>
      </c>
      <c r="BK1541" s="22">
        <f t="shared" ref="BK1541:BK1547" si="5816">BK1542</f>
        <v>2376.6669999999999</v>
      </c>
      <c r="BL1541" s="22">
        <f t="shared" ref="BL1541:BL1547" si="5817">BL1542</f>
        <v>0</v>
      </c>
      <c r="BM1541" s="22">
        <f t="shared" ref="BM1541:BM1547" si="5818">BM1542</f>
        <v>0</v>
      </c>
      <c r="BN1541" s="22">
        <f t="shared" si="5648"/>
        <v>203017.51199999999</v>
      </c>
      <c r="BO1541" s="22">
        <f t="shared" si="5649"/>
        <v>124202.13</v>
      </c>
      <c r="BP1541" s="22">
        <f t="shared" si="5650"/>
        <v>116790.39999999999</v>
      </c>
      <c r="BQ1541" s="22">
        <f t="shared" ref="BQ1541:BQ1547" si="5819">BQ1542</f>
        <v>0</v>
      </c>
      <c r="BR1541" s="22">
        <f t="shared" ref="BR1541:BR1547" si="5820">BR1542</f>
        <v>0</v>
      </c>
      <c r="BS1541" s="22">
        <f t="shared" si="5653"/>
        <v>203017.51199999999</v>
      </c>
      <c r="BT1541" s="22">
        <f t="shared" si="5654"/>
        <v>124202.13</v>
      </c>
      <c r="BU1541" s="22">
        <f t="shared" si="5655"/>
        <v>116790.39999999999</v>
      </c>
      <c r="BV1541" s="22">
        <f t="shared" ref="BV1541:BV1547" si="5821">BV1542</f>
        <v>0</v>
      </c>
      <c r="BW1541" s="22">
        <f t="shared" ref="BW1541:BW1547" si="5822">BW1542</f>
        <v>0</v>
      </c>
      <c r="BX1541" s="22">
        <f t="shared" si="5658"/>
        <v>203017.51199999999</v>
      </c>
      <c r="BY1541" s="22">
        <f t="shared" si="5659"/>
        <v>124202.13</v>
      </c>
      <c r="BZ1541" s="22">
        <f t="shared" si="5660"/>
        <v>116790.39999999999</v>
      </c>
      <c r="CA1541" s="22">
        <f t="shared" ref="CA1541:CA1547" si="5823">CA1542</f>
        <v>0</v>
      </c>
      <c r="CB1541" s="22">
        <f t="shared" ref="CB1541:CB1547" si="5824">CB1542</f>
        <v>0</v>
      </c>
      <c r="CC1541" s="22">
        <f t="shared" ref="CC1541:CC1547" si="5825">CC1542</f>
        <v>0</v>
      </c>
      <c r="CD1541" s="22">
        <f t="shared" si="5779"/>
        <v>203017.51199999999</v>
      </c>
      <c r="CE1541" s="22">
        <f t="shared" ref="CE1541:CE1547" si="5826">CE1542</f>
        <v>0</v>
      </c>
      <c r="CF1541" s="34">
        <f t="shared" si="5730"/>
        <v>203017.51199999999</v>
      </c>
      <c r="CG1541" s="22">
        <f t="shared" si="5780"/>
        <v>124202.13</v>
      </c>
      <c r="CH1541" s="22">
        <f t="shared" ref="CH1541:CM1547" si="5827">CH1542</f>
        <v>0</v>
      </c>
      <c r="CI1541" s="22">
        <f t="shared" si="5731"/>
        <v>124202.13</v>
      </c>
      <c r="CJ1541" s="22">
        <f t="shared" si="5781"/>
        <v>116790.39999999999</v>
      </c>
      <c r="CK1541" s="22">
        <f t="shared" si="5827"/>
        <v>0</v>
      </c>
      <c r="CL1541" s="22">
        <f t="shared" si="5732"/>
        <v>116790.39999999999</v>
      </c>
      <c r="CM1541" s="22">
        <f t="shared" si="5827"/>
        <v>0</v>
      </c>
      <c r="CN1541" s="15"/>
      <c r="CO1541" s="35"/>
      <c r="CU1541" s="5" t="s">
        <v>31</v>
      </c>
    </row>
    <row r="1542" spans="1:99" ht="31.2" x14ac:dyDescent="0.3">
      <c r="A1542" s="36" t="s">
        <v>869</v>
      </c>
      <c r="B1542" s="16">
        <v>200</v>
      </c>
      <c r="C1542" s="32"/>
      <c r="D1542" s="32"/>
      <c r="E1542" s="33" t="s">
        <v>40</v>
      </c>
      <c r="F1542" s="22">
        <f t="shared" si="5786"/>
        <v>54508</v>
      </c>
      <c r="G1542" s="22">
        <f t="shared" si="5787"/>
        <v>54508</v>
      </c>
      <c r="H1542" s="22">
        <f t="shared" si="5788"/>
        <v>54508</v>
      </c>
      <c r="I1542" s="22">
        <f t="shared" si="5789"/>
        <v>70994.3</v>
      </c>
      <c r="J1542" s="22">
        <f t="shared" si="5790"/>
        <v>66943</v>
      </c>
      <c r="K1542" s="22">
        <f t="shared" si="5791"/>
        <v>62282.400000000001</v>
      </c>
      <c r="L1542" s="22">
        <f t="shared" si="5669"/>
        <v>125502.3</v>
      </c>
      <c r="M1542" s="22">
        <f t="shared" si="5670"/>
        <v>121451</v>
      </c>
      <c r="N1542" s="22">
        <f t="shared" si="5671"/>
        <v>116790.39999999999</v>
      </c>
      <c r="O1542" s="22">
        <f t="shared" si="5792"/>
        <v>17241.116999999998</v>
      </c>
      <c r="P1542" s="22">
        <f t="shared" si="5793"/>
        <v>0</v>
      </c>
      <c r="Q1542" s="22">
        <f t="shared" si="5794"/>
        <v>0</v>
      </c>
      <c r="R1542" s="22">
        <f t="shared" si="5672"/>
        <v>142743.41700000002</v>
      </c>
      <c r="S1542" s="22">
        <f t="shared" si="5673"/>
        <v>121451</v>
      </c>
      <c r="T1542" s="22">
        <f t="shared" si="5674"/>
        <v>116790.39999999999</v>
      </c>
      <c r="U1542" s="22">
        <f t="shared" si="5795"/>
        <v>0</v>
      </c>
      <c r="V1542" s="22">
        <f t="shared" si="5796"/>
        <v>0</v>
      </c>
      <c r="W1542" s="22">
        <f t="shared" si="5797"/>
        <v>0</v>
      </c>
      <c r="X1542" s="22">
        <f t="shared" si="5675"/>
        <v>142743.41700000002</v>
      </c>
      <c r="Y1542" s="22">
        <f t="shared" si="5676"/>
        <v>121451</v>
      </c>
      <c r="Z1542" s="22">
        <f t="shared" si="5677"/>
        <v>116790.39999999999</v>
      </c>
      <c r="AA1542" s="22">
        <f t="shared" si="5798"/>
        <v>0</v>
      </c>
      <c r="AB1542" s="22">
        <f t="shared" si="5799"/>
        <v>0</v>
      </c>
      <c r="AC1542" s="22">
        <f t="shared" si="5800"/>
        <v>0</v>
      </c>
      <c r="AD1542" s="22">
        <f t="shared" si="5678"/>
        <v>142743.41700000002</v>
      </c>
      <c r="AE1542" s="22">
        <f t="shared" si="5679"/>
        <v>121451</v>
      </c>
      <c r="AF1542" s="22">
        <f t="shared" si="5680"/>
        <v>116790.39999999999</v>
      </c>
      <c r="AG1542" s="22">
        <f t="shared" si="5801"/>
        <v>0</v>
      </c>
      <c r="AH1542" s="22">
        <f t="shared" si="5802"/>
        <v>0</v>
      </c>
      <c r="AI1542" s="22">
        <f t="shared" si="5803"/>
        <v>0</v>
      </c>
      <c r="AJ1542" s="22">
        <f t="shared" si="5681"/>
        <v>142743.41700000002</v>
      </c>
      <c r="AK1542" s="22">
        <f t="shared" si="5682"/>
        <v>121451</v>
      </c>
      <c r="AL1542" s="22">
        <f t="shared" si="5683"/>
        <v>116790.39999999999</v>
      </c>
      <c r="AM1542" s="22">
        <f t="shared" si="5804"/>
        <v>0</v>
      </c>
      <c r="AN1542" s="22">
        <f t="shared" si="5805"/>
        <v>0</v>
      </c>
      <c r="AO1542" s="22">
        <f t="shared" si="5806"/>
        <v>0</v>
      </c>
      <c r="AP1542" s="22">
        <f t="shared" si="5627"/>
        <v>142743.41700000002</v>
      </c>
      <c r="AQ1542" s="22">
        <f t="shared" si="5628"/>
        <v>121451</v>
      </c>
      <c r="AR1542" s="22">
        <f t="shared" si="5629"/>
        <v>116790.39999999999</v>
      </c>
      <c r="AS1542" s="22">
        <f t="shared" si="5807"/>
        <v>0</v>
      </c>
      <c r="AT1542" s="22">
        <f t="shared" si="5808"/>
        <v>0</v>
      </c>
      <c r="AU1542" s="22">
        <f t="shared" si="5809"/>
        <v>0</v>
      </c>
      <c r="AV1542" s="22">
        <f t="shared" si="5630"/>
        <v>142743.41700000002</v>
      </c>
      <c r="AW1542" s="22">
        <f t="shared" si="5631"/>
        <v>121451</v>
      </c>
      <c r="AX1542" s="22">
        <f t="shared" si="5632"/>
        <v>116790.39999999999</v>
      </c>
      <c r="AY1542" s="22">
        <f t="shared" si="5810"/>
        <v>60124.404999999999</v>
      </c>
      <c r="AZ1542" s="22">
        <f t="shared" si="5811"/>
        <v>2751.13</v>
      </c>
      <c r="BA1542" s="22">
        <f t="shared" si="5812"/>
        <v>0</v>
      </c>
      <c r="BB1542" s="22">
        <f t="shared" si="5636"/>
        <v>202867.82200000001</v>
      </c>
      <c r="BC1542" s="22">
        <f t="shared" si="5637"/>
        <v>124202.13</v>
      </c>
      <c r="BD1542" s="22">
        <f t="shared" si="5638"/>
        <v>116790.39999999999</v>
      </c>
      <c r="BE1542" s="22">
        <f t="shared" si="5813"/>
        <v>-2226.9769999999999</v>
      </c>
      <c r="BF1542" s="22">
        <f t="shared" si="5814"/>
        <v>0</v>
      </c>
      <c r="BG1542" s="22">
        <f t="shared" si="5815"/>
        <v>0</v>
      </c>
      <c r="BH1542" s="22">
        <f t="shared" si="5642"/>
        <v>200640.845</v>
      </c>
      <c r="BI1542" s="22">
        <f t="shared" si="5643"/>
        <v>124202.13</v>
      </c>
      <c r="BJ1542" s="22">
        <f t="shared" si="5644"/>
        <v>116790.39999999999</v>
      </c>
      <c r="BK1542" s="22">
        <f t="shared" si="5816"/>
        <v>2376.6669999999999</v>
      </c>
      <c r="BL1542" s="22">
        <f t="shared" si="5817"/>
        <v>0</v>
      </c>
      <c r="BM1542" s="22">
        <f t="shared" si="5818"/>
        <v>0</v>
      </c>
      <c r="BN1542" s="22">
        <f t="shared" si="5648"/>
        <v>203017.51199999999</v>
      </c>
      <c r="BO1542" s="22">
        <f t="shared" si="5649"/>
        <v>124202.13</v>
      </c>
      <c r="BP1542" s="22">
        <f t="shared" si="5650"/>
        <v>116790.39999999999</v>
      </c>
      <c r="BQ1542" s="22">
        <f t="shared" si="5819"/>
        <v>0</v>
      </c>
      <c r="BR1542" s="22">
        <f t="shared" si="5820"/>
        <v>0</v>
      </c>
      <c r="BS1542" s="22">
        <f t="shared" si="5653"/>
        <v>203017.51199999999</v>
      </c>
      <c r="BT1542" s="22">
        <f t="shared" si="5654"/>
        <v>124202.13</v>
      </c>
      <c r="BU1542" s="22">
        <f t="shared" si="5655"/>
        <v>116790.39999999999</v>
      </c>
      <c r="BV1542" s="22">
        <f t="shared" si="5821"/>
        <v>0</v>
      </c>
      <c r="BW1542" s="22">
        <f t="shared" si="5822"/>
        <v>0</v>
      </c>
      <c r="BX1542" s="22">
        <f t="shared" si="5658"/>
        <v>203017.51199999999</v>
      </c>
      <c r="BY1542" s="22">
        <f t="shared" si="5659"/>
        <v>124202.13</v>
      </c>
      <c r="BZ1542" s="22">
        <f t="shared" si="5660"/>
        <v>116790.39999999999</v>
      </c>
      <c r="CA1542" s="22">
        <f t="shared" si="5823"/>
        <v>0</v>
      </c>
      <c r="CB1542" s="22">
        <f t="shared" si="5824"/>
        <v>0</v>
      </c>
      <c r="CC1542" s="22">
        <f t="shared" si="5825"/>
        <v>0</v>
      </c>
      <c r="CD1542" s="22">
        <f t="shared" si="5779"/>
        <v>203017.51199999999</v>
      </c>
      <c r="CE1542" s="22">
        <f t="shared" si="5826"/>
        <v>0</v>
      </c>
      <c r="CF1542" s="34">
        <f t="shared" si="5730"/>
        <v>203017.51199999999</v>
      </c>
      <c r="CG1542" s="22">
        <f t="shared" si="5780"/>
        <v>124202.13</v>
      </c>
      <c r="CH1542" s="22">
        <f t="shared" si="5827"/>
        <v>0</v>
      </c>
      <c r="CI1542" s="22">
        <f t="shared" si="5731"/>
        <v>124202.13</v>
      </c>
      <c r="CJ1542" s="22">
        <f t="shared" si="5781"/>
        <v>116790.39999999999</v>
      </c>
      <c r="CK1542" s="22">
        <f t="shared" si="5827"/>
        <v>0</v>
      </c>
      <c r="CL1542" s="22">
        <f t="shared" si="5732"/>
        <v>116790.39999999999</v>
      </c>
      <c r="CM1542" s="22">
        <f t="shared" si="5827"/>
        <v>0</v>
      </c>
      <c r="CN1542" s="15"/>
      <c r="CO1542" s="35"/>
      <c r="CS1542" s="5" t="s">
        <v>29</v>
      </c>
    </row>
    <row r="1543" spans="1:99" ht="46.8" x14ac:dyDescent="0.3">
      <c r="A1543" s="36" t="s">
        <v>869</v>
      </c>
      <c r="B1543" s="16">
        <v>240</v>
      </c>
      <c r="C1543" s="32"/>
      <c r="D1543" s="32"/>
      <c r="E1543" s="33" t="s">
        <v>41</v>
      </c>
      <c r="F1543" s="22">
        <f t="shared" si="5786"/>
        <v>54508</v>
      </c>
      <c r="G1543" s="22">
        <f t="shared" si="5787"/>
        <v>54508</v>
      </c>
      <c r="H1543" s="22">
        <f t="shared" si="5788"/>
        <v>54508</v>
      </c>
      <c r="I1543" s="22">
        <f t="shared" si="5789"/>
        <v>70994.3</v>
      </c>
      <c r="J1543" s="22">
        <f t="shared" si="5790"/>
        <v>66943</v>
      </c>
      <c r="K1543" s="22">
        <f t="shared" si="5791"/>
        <v>62282.400000000001</v>
      </c>
      <c r="L1543" s="22">
        <f t="shared" si="5669"/>
        <v>125502.3</v>
      </c>
      <c r="M1543" s="22">
        <f t="shared" si="5670"/>
        <v>121451</v>
      </c>
      <c r="N1543" s="22">
        <f t="shared" si="5671"/>
        <v>116790.39999999999</v>
      </c>
      <c r="O1543" s="22">
        <f t="shared" si="5792"/>
        <v>17241.116999999998</v>
      </c>
      <c r="P1543" s="22">
        <f t="shared" si="5793"/>
        <v>0</v>
      </c>
      <c r="Q1543" s="22">
        <f t="shared" si="5794"/>
        <v>0</v>
      </c>
      <c r="R1543" s="22">
        <f t="shared" si="5672"/>
        <v>142743.41700000002</v>
      </c>
      <c r="S1543" s="22">
        <f t="shared" si="5673"/>
        <v>121451</v>
      </c>
      <c r="T1543" s="22">
        <f t="shared" si="5674"/>
        <v>116790.39999999999</v>
      </c>
      <c r="U1543" s="22">
        <f t="shared" si="5795"/>
        <v>0</v>
      </c>
      <c r="V1543" s="22">
        <f t="shared" si="5796"/>
        <v>0</v>
      </c>
      <c r="W1543" s="22">
        <f t="shared" si="5797"/>
        <v>0</v>
      </c>
      <c r="X1543" s="22">
        <f t="shared" si="5675"/>
        <v>142743.41700000002</v>
      </c>
      <c r="Y1543" s="22">
        <f t="shared" si="5676"/>
        <v>121451</v>
      </c>
      <c r="Z1543" s="22">
        <f t="shared" si="5677"/>
        <v>116790.39999999999</v>
      </c>
      <c r="AA1543" s="22">
        <f t="shared" si="5798"/>
        <v>0</v>
      </c>
      <c r="AB1543" s="22">
        <f t="shared" si="5799"/>
        <v>0</v>
      </c>
      <c r="AC1543" s="22">
        <f t="shared" si="5800"/>
        <v>0</v>
      </c>
      <c r="AD1543" s="22">
        <f t="shared" si="5678"/>
        <v>142743.41700000002</v>
      </c>
      <c r="AE1543" s="22">
        <f t="shared" si="5679"/>
        <v>121451</v>
      </c>
      <c r="AF1543" s="22">
        <f t="shared" si="5680"/>
        <v>116790.39999999999</v>
      </c>
      <c r="AG1543" s="22">
        <f t="shared" si="5801"/>
        <v>0</v>
      </c>
      <c r="AH1543" s="22">
        <f t="shared" si="5802"/>
        <v>0</v>
      </c>
      <c r="AI1543" s="22">
        <f t="shared" si="5803"/>
        <v>0</v>
      </c>
      <c r="AJ1543" s="22">
        <f t="shared" si="5681"/>
        <v>142743.41700000002</v>
      </c>
      <c r="AK1543" s="22">
        <f t="shared" si="5682"/>
        <v>121451</v>
      </c>
      <c r="AL1543" s="22">
        <f t="shared" si="5683"/>
        <v>116790.39999999999</v>
      </c>
      <c r="AM1543" s="22">
        <f t="shared" si="5804"/>
        <v>0</v>
      </c>
      <c r="AN1543" s="22">
        <f t="shared" si="5805"/>
        <v>0</v>
      </c>
      <c r="AO1543" s="22">
        <f t="shared" si="5806"/>
        <v>0</v>
      </c>
      <c r="AP1543" s="22">
        <f t="shared" si="5627"/>
        <v>142743.41700000002</v>
      </c>
      <c r="AQ1543" s="22">
        <f t="shared" si="5628"/>
        <v>121451</v>
      </c>
      <c r="AR1543" s="22">
        <f t="shared" si="5629"/>
        <v>116790.39999999999</v>
      </c>
      <c r="AS1543" s="22">
        <f t="shared" si="5807"/>
        <v>0</v>
      </c>
      <c r="AT1543" s="22">
        <f t="shared" si="5808"/>
        <v>0</v>
      </c>
      <c r="AU1543" s="22">
        <f t="shared" si="5809"/>
        <v>0</v>
      </c>
      <c r="AV1543" s="22">
        <f t="shared" si="5630"/>
        <v>142743.41700000002</v>
      </c>
      <c r="AW1543" s="22">
        <f t="shared" si="5631"/>
        <v>121451</v>
      </c>
      <c r="AX1543" s="22">
        <f t="shared" si="5632"/>
        <v>116790.39999999999</v>
      </c>
      <c r="AY1543" s="22">
        <f t="shared" si="5810"/>
        <v>60124.404999999999</v>
      </c>
      <c r="AZ1543" s="22">
        <f t="shared" si="5811"/>
        <v>2751.13</v>
      </c>
      <c r="BA1543" s="22">
        <f t="shared" si="5812"/>
        <v>0</v>
      </c>
      <c r="BB1543" s="22">
        <f t="shared" si="5636"/>
        <v>202867.82200000001</v>
      </c>
      <c r="BC1543" s="22">
        <f t="shared" si="5637"/>
        <v>124202.13</v>
      </c>
      <c r="BD1543" s="22">
        <f t="shared" si="5638"/>
        <v>116790.39999999999</v>
      </c>
      <c r="BE1543" s="22">
        <f t="shared" si="5813"/>
        <v>-2226.9769999999999</v>
      </c>
      <c r="BF1543" s="22">
        <f t="shared" si="5814"/>
        <v>0</v>
      </c>
      <c r="BG1543" s="22">
        <f t="shared" si="5815"/>
        <v>0</v>
      </c>
      <c r="BH1543" s="22">
        <f t="shared" si="5642"/>
        <v>200640.845</v>
      </c>
      <c r="BI1543" s="22">
        <f t="shared" si="5643"/>
        <v>124202.13</v>
      </c>
      <c r="BJ1543" s="22">
        <f t="shared" si="5644"/>
        <v>116790.39999999999</v>
      </c>
      <c r="BK1543" s="22">
        <f t="shared" si="5816"/>
        <v>2376.6669999999999</v>
      </c>
      <c r="BL1543" s="22">
        <f t="shared" si="5817"/>
        <v>0</v>
      </c>
      <c r="BM1543" s="22">
        <f t="shared" si="5818"/>
        <v>0</v>
      </c>
      <c r="BN1543" s="22">
        <f t="shared" si="5648"/>
        <v>203017.51199999999</v>
      </c>
      <c r="BO1543" s="22">
        <f t="shared" si="5649"/>
        <v>124202.13</v>
      </c>
      <c r="BP1543" s="22">
        <f t="shared" si="5650"/>
        <v>116790.39999999999</v>
      </c>
      <c r="BQ1543" s="22">
        <f t="shared" si="5819"/>
        <v>0</v>
      </c>
      <c r="BR1543" s="22">
        <f t="shared" si="5820"/>
        <v>0</v>
      </c>
      <c r="BS1543" s="22">
        <f t="shared" si="5653"/>
        <v>203017.51199999999</v>
      </c>
      <c r="BT1543" s="22">
        <f t="shared" si="5654"/>
        <v>124202.13</v>
      </c>
      <c r="BU1543" s="22">
        <f t="shared" si="5655"/>
        <v>116790.39999999999</v>
      </c>
      <c r="BV1543" s="22">
        <f t="shared" si="5821"/>
        <v>0</v>
      </c>
      <c r="BW1543" s="22">
        <f t="shared" si="5822"/>
        <v>0</v>
      </c>
      <c r="BX1543" s="22">
        <f t="shared" si="5658"/>
        <v>203017.51199999999</v>
      </c>
      <c r="BY1543" s="22">
        <f t="shared" si="5659"/>
        <v>124202.13</v>
      </c>
      <c r="BZ1543" s="22">
        <f t="shared" si="5660"/>
        <v>116790.39999999999</v>
      </c>
      <c r="CA1543" s="22">
        <f t="shared" si="5823"/>
        <v>0</v>
      </c>
      <c r="CB1543" s="22">
        <f t="shared" si="5824"/>
        <v>0</v>
      </c>
      <c r="CC1543" s="22">
        <f t="shared" si="5825"/>
        <v>0</v>
      </c>
      <c r="CD1543" s="22">
        <f t="shared" si="5779"/>
        <v>203017.51199999999</v>
      </c>
      <c r="CE1543" s="22">
        <f t="shared" si="5826"/>
        <v>0</v>
      </c>
      <c r="CF1543" s="34">
        <f t="shared" si="5730"/>
        <v>203017.51199999999</v>
      </c>
      <c r="CG1543" s="22">
        <f t="shared" si="5780"/>
        <v>124202.13</v>
      </c>
      <c r="CH1543" s="22">
        <f t="shared" si="5827"/>
        <v>0</v>
      </c>
      <c r="CI1543" s="22">
        <f t="shared" si="5731"/>
        <v>124202.13</v>
      </c>
      <c r="CJ1543" s="22">
        <f t="shared" si="5781"/>
        <v>116790.39999999999</v>
      </c>
      <c r="CK1543" s="22">
        <f t="shared" si="5827"/>
        <v>0</v>
      </c>
      <c r="CL1543" s="22">
        <f t="shared" si="5732"/>
        <v>116790.39999999999</v>
      </c>
      <c r="CM1543" s="22">
        <f t="shared" si="5827"/>
        <v>0</v>
      </c>
      <c r="CN1543" s="15"/>
      <c r="CO1543" s="35"/>
      <c r="CT1543" s="5" t="s">
        <v>30</v>
      </c>
    </row>
    <row r="1544" spans="1:99" x14ac:dyDescent="0.3">
      <c r="A1544" s="36" t="s">
        <v>869</v>
      </c>
      <c r="B1544" s="16">
        <v>240</v>
      </c>
      <c r="C1544" s="32" t="s">
        <v>395</v>
      </c>
      <c r="D1544" s="32" t="s">
        <v>105</v>
      </c>
      <c r="E1544" s="33" t="s">
        <v>681</v>
      </c>
      <c r="F1544" s="22">
        <v>54508</v>
      </c>
      <c r="G1544" s="22">
        <v>54508</v>
      </c>
      <c r="H1544" s="22">
        <v>54508</v>
      </c>
      <c r="I1544" s="22">
        <v>70994.3</v>
      </c>
      <c r="J1544" s="22">
        <v>66943</v>
      </c>
      <c r="K1544" s="22">
        <v>62282.400000000001</v>
      </c>
      <c r="L1544" s="22">
        <f t="shared" si="5669"/>
        <v>125502.3</v>
      </c>
      <c r="M1544" s="22">
        <f t="shared" si="5670"/>
        <v>121451</v>
      </c>
      <c r="N1544" s="22">
        <f t="shared" si="5671"/>
        <v>116790.39999999999</v>
      </c>
      <c r="O1544" s="22">
        <v>17241.116999999998</v>
      </c>
      <c r="P1544" s="22"/>
      <c r="Q1544" s="22"/>
      <c r="R1544" s="22">
        <f t="shared" si="5672"/>
        <v>142743.41700000002</v>
      </c>
      <c r="S1544" s="22">
        <f t="shared" si="5673"/>
        <v>121451</v>
      </c>
      <c r="T1544" s="22">
        <f t="shared" si="5674"/>
        <v>116790.39999999999</v>
      </c>
      <c r="U1544" s="22"/>
      <c r="V1544" s="22"/>
      <c r="W1544" s="22"/>
      <c r="X1544" s="22">
        <f t="shared" si="5675"/>
        <v>142743.41700000002</v>
      </c>
      <c r="Y1544" s="22">
        <f t="shared" si="5676"/>
        <v>121451</v>
      </c>
      <c r="Z1544" s="22">
        <f t="shared" si="5677"/>
        <v>116790.39999999999</v>
      </c>
      <c r="AA1544" s="22"/>
      <c r="AB1544" s="22"/>
      <c r="AC1544" s="22"/>
      <c r="AD1544" s="22">
        <f t="shared" si="5678"/>
        <v>142743.41700000002</v>
      </c>
      <c r="AE1544" s="22">
        <f t="shared" si="5679"/>
        <v>121451</v>
      </c>
      <c r="AF1544" s="22">
        <f t="shared" si="5680"/>
        <v>116790.39999999999</v>
      </c>
      <c r="AG1544" s="22"/>
      <c r="AH1544" s="22"/>
      <c r="AI1544" s="22"/>
      <c r="AJ1544" s="22">
        <f t="shared" si="5681"/>
        <v>142743.41700000002</v>
      </c>
      <c r="AK1544" s="22">
        <f t="shared" si="5682"/>
        <v>121451</v>
      </c>
      <c r="AL1544" s="22">
        <f t="shared" si="5683"/>
        <v>116790.39999999999</v>
      </c>
      <c r="AM1544" s="22"/>
      <c r="AN1544" s="22"/>
      <c r="AO1544" s="22"/>
      <c r="AP1544" s="22">
        <f t="shared" si="5627"/>
        <v>142743.41700000002</v>
      </c>
      <c r="AQ1544" s="22">
        <f t="shared" si="5628"/>
        <v>121451</v>
      </c>
      <c r="AR1544" s="22">
        <f t="shared" si="5629"/>
        <v>116790.39999999999</v>
      </c>
      <c r="AS1544" s="22"/>
      <c r="AT1544" s="22"/>
      <c r="AU1544" s="22"/>
      <c r="AV1544" s="22">
        <f t="shared" si="5630"/>
        <v>142743.41700000002</v>
      </c>
      <c r="AW1544" s="22">
        <f t="shared" si="5631"/>
        <v>121451</v>
      </c>
      <c r="AX1544" s="22">
        <f t="shared" si="5632"/>
        <v>116790.39999999999</v>
      </c>
      <c r="AY1544" s="22">
        <f>58808.865+1315.54</f>
        <v>60124.404999999999</v>
      </c>
      <c r="AZ1544" s="22">
        <v>2751.13</v>
      </c>
      <c r="BA1544" s="22"/>
      <c r="BB1544" s="22">
        <f t="shared" si="5636"/>
        <v>202867.82200000001</v>
      </c>
      <c r="BC1544" s="22">
        <f t="shared" si="5637"/>
        <v>124202.13</v>
      </c>
      <c r="BD1544" s="22">
        <f t="shared" si="5638"/>
        <v>116790.39999999999</v>
      </c>
      <c r="BE1544" s="22">
        <v>-2226.9769999999999</v>
      </c>
      <c r="BF1544" s="22"/>
      <c r="BG1544" s="22"/>
      <c r="BH1544" s="22">
        <f t="shared" si="5642"/>
        <v>200640.845</v>
      </c>
      <c r="BI1544" s="22">
        <f t="shared" si="5643"/>
        <v>124202.13</v>
      </c>
      <c r="BJ1544" s="22">
        <f t="shared" si="5644"/>
        <v>116790.39999999999</v>
      </c>
      <c r="BK1544" s="22">
        <v>2376.6669999999999</v>
      </c>
      <c r="BL1544" s="22"/>
      <c r="BM1544" s="22"/>
      <c r="BN1544" s="22">
        <f t="shared" si="5648"/>
        <v>203017.51199999999</v>
      </c>
      <c r="BO1544" s="22">
        <f t="shared" si="5649"/>
        <v>124202.13</v>
      </c>
      <c r="BP1544" s="22">
        <f t="shared" si="5650"/>
        <v>116790.39999999999</v>
      </c>
      <c r="BQ1544" s="22"/>
      <c r="BR1544" s="22"/>
      <c r="BS1544" s="22">
        <f t="shared" si="5653"/>
        <v>203017.51199999999</v>
      </c>
      <c r="BT1544" s="22">
        <f t="shared" si="5654"/>
        <v>124202.13</v>
      </c>
      <c r="BU1544" s="22">
        <f t="shared" si="5655"/>
        <v>116790.39999999999</v>
      </c>
      <c r="BV1544" s="22"/>
      <c r="BW1544" s="22"/>
      <c r="BX1544" s="22">
        <f t="shared" si="5658"/>
        <v>203017.51199999999</v>
      </c>
      <c r="BY1544" s="22">
        <f t="shared" si="5659"/>
        <v>124202.13</v>
      </c>
      <c r="BZ1544" s="22">
        <f t="shared" si="5660"/>
        <v>116790.39999999999</v>
      </c>
      <c r="CA1544" s="22"/>
      <c r="CB1544" s="22"/>
      <c r="CC1544" s="22"/>
      <c r="CD1544" s="22">
        <f t="shared" si="5779"/>
        <v>203017.51199999999</v>
      </c>
      <c r="CE1544" s="22"/>
      <c r="CF1544" s="34">
        <f t="shared" si="5730"/>
        <v>203017.51199999999</v>
      </c>
      <c r="CG1544" s="22">
        <f t="shared" si="5780"/>
        <v>124202.13</v>
      </c>
      <c r="CH1544" s="22"/>
      <c r="CI1544" s="22">
        <f t="shared" si="5731"/>
        <v>124202.13</v>
      </c>
      <c r="CJ1544" s="22">
        <f t="shared" si="5781"/>
        <v>116790.39999999999</v>
      </c>
      <c r="CK1544" s="22"/>
      <c r="CL1544" s="22">
        <f t="shared" si="5732"/>
        <v>116790.39999999999</v>
      </c>
      <c r="CM1544" s="22"/>
      <c r="CN1544" s="15"/>
      <c r="CO1544" s="35">
        <v>106</v>
      </c>
    </row>
    <row r="1545" spans="1:99" ht="31.2" x14ac:dyDescent="0.3">
      <c r="A1545" s="36" t="s">
        <v>871</v>
      </c>
      <c r="B1545" s="16"/>
      <c r="C1545" s="32"/>
      <c r="D1545" s="32"/>
      <c r="E1545" s="33" t="s">
        <v>872</v>
      </c>
      <c r="F1545" s="22">
        <f t="shared" si="5786"/>
        <v>63555.1</v>
      </c>
      <c r="G1545" s="22">
        <f t="shared" si="5787"/>
        <v>63555.1</v>
      </c>
      <c r="H1545" s="22">
        <f t="shared" si="5788"/>
        <v>63555.1</v>
      </c>
      <c r="I1545" s="22">
        <f t="shared" si="5789"/>
        <v>29005.7</v>
      </c>
      <c r="J1545" s="22">
        <f t="shared" si="5790"/>
        <v>33057</v>
      </c>
      <c r="K1545" s="22">
        <f t="shared" si="5791"/>
        <v>37717.599999999999</v>
      </c>
      <c r="L1545" s="22">
        <f t="shared" si="5669"/>
        <v>92560.8</v>
      </c>
      <c r="M1545" s="22">
        <f t="shared" si="5670"/>
        <v>96612.1</v>
      </c>
      <c r="N1545" s="22">
        <f t="shared" si="5671"/>
        <v>101272.7</v>
      </c>
      <c r="O1545" s="22">
        <f t="shared" si="5792"/>
        <v>0</v>
      </c>
      <c r="P1545" s="22">
        <f t="shared" si="5793"/>
        <v>0</v>
      </c>
      <c r="Q1545" s="22">
        <f t="shared" si="5794"/>
        <v>0</v>
      </c>
      <c r="R1545" s="22">
        <f t="shared" si="5672"/>
        <v>92560.8</v>
      </c>
      <c r="S1545" s="22">
        <f t="shared" si="5673"/>
        <v>96612.1</v>
      </c>
      <c r="T1545" s="22">
        <f t="shared" si="5674"/>
        <v>101272.7</v>
      </c>
      <c r="U1545" s="22">
        <f t="shared" si="5795"/>
        <v>0</v>
      </c>
      <c r="V1545" s="22">
        <f t="shared" si="5796"/>
        <v>0</v>
      </c>
      <c r="W1545" s="22">
        <f t="shared" si="5797"/>
        <v>0</v>
      </c>
      <c r="X1545" s="22">
        <f t="shared" si="5675"/>
        <v>92560.8</v>
      </c>
      <c r="Y1545" s="22">
        <f t="shared" si="5676"/>
        <v>96612.1</v>
      </c>
      <c r="Z1545" s="22">
        <f t="shared" si="5677"/>
        <v>101272.7</v>
      </c>
      <c r="AA1545" s="22">
        <f t="shared" si="5798"/>
        <v>0</v>
      </c>
      <c r="AB1545" s="22">
        <f t="shared" si="5799"/>
        <v>0</v>
      </c>
      <c r="AC1545" s="22">
        <f t="shared" si="5800"/>
        <v>0</v>
      </c>
      <c r="AD1545" s="22">
        <f t="shared" si="5678"/>
        <v>92560.8</v>
      </c>
      <c r="AE1545" s="22">
        <f t="shared" si="5679"/>
        <v>96612.1</v>
      </c>
      <c r="AF1545" s="22">
        <f t="shared" si="5680"/>
        <v>101272.7</v>
      </c>
      <c r="AG1545" s="22">
        <f t="shared" si="5801"/>
        <v>0</v>
      </c>
      <c r="AH1545" s="22">
        <f t="shared" si="5802"/>
        <v>0</v>
      </c>
      <c r="AI1545" s="22">
        <f t="shared" si="5803"/>
        <v>0</v>
      </c>
      <c r="AJ1545" s="22">
        <f t="shared" si="5681"/>
        <v>92560.8</v>
      </c>
      <c r="AK1545" s="22">
        <f t="shared" si="5682"/>
        <v>96612.1</v>
      </c>
      <c r="AL1545" s="22">
        <f t="shared" si="5683"/>
        <v>101272.7</v>
      </c>
      <c r="AM1545" s="22">
        <f t="shared" si="5804"/>
        <v>-842.17</v>
      </c>
      <c r="AN1545" s="22">
        <f t="shared" si="5805"/>
        <v>0</v>
      </c>
      <c r="AO1545" s="22">
        <f t="shared" si="5806"/>
        <v>0</v>
      </c>
      <c r="AP1545" s="22">
        <f t="shared" si="5627"/>
        <v>91718.63</v>
      </c>
      <c r="AQ1545" s="22">
        <f t="shared" si="5628"/>
        <v>96612.1</v>
      </c>
      <c r="AR1545" s="22">
        <f t="shared" si="5629"/>
        <v>101272.7</v>
      </c>
      <c r="AS1545" s="22">
        <f t="shared" si="5807"/>
        <v>0</v>
      </c>
      <c r="AT1545" s="22">
        <f t="shared" si="5808"/>
        <v>0</v>
      </c>
      <c r="AU1545" s="22">
        <f t="shared" si="5809"/>
        <v>0</v>
      </c>
      <c r="AV1545" s="22">
        <f t="shared" si="5630"/>
        <v>91718.63</v>
      </c>
      <c r="AW1545" s="22">
        <f t="shared" si="5631"/>
        <v>96612.1</v>
      </c>
      <c r="AX1545" s="22">
        <f t="shared" si="5632"/>
        <v>101272.7</v>
      </c>
      <c r="AY1545" s="22">
        <f t="shared" ref="AY1545:AY1547" si="5828">AY1546</f>
        <v>-2124.8229999999999</v>
      </c>
      <c r="AZ1545" s="22">
        <f t="shared" si="5811"/>
        <v>0</v>
      </c>
      <c r="BA1545" s="22">
        <f t="shared" si="5812"/>
        <v>0</v>
      </c>
      <c r="BB1545" s="22">
        <f t="shared" si="5636"/>
        <v>89593.807000000001</v>
      </c>
      <c r="BC1545" s="22">
        <f t="shared" si="5637"/>
        <v>96612.1</v>
      </c>
      <c r="BD1545" s="22">
        <f t="shared" si="5638"/>
        <v>101272.7</v>
      </c>
      <c r="BE1545" s="22">
        <f t="shared" si="5813"/>
        <v>0</v>
      </c>
      <c r="BF1545" s="22">
        <f t="shared" si="5814"/>
        <v>0</v>
      </c>
      <c r="BG1545" s="22">
        <f t="shared" si="5815"/>
        <v>0</v>
      </c>
      <c r="BH1545" s="22">
        <f t="shared" si="5642"/>
        <v>89593.807000000001</v>
      </c>
      <c r="BI1545" s="22">
        <f t="shared" si="5643"/>
        <v>96612.1</v>
      </c>
      <c r="BJ1545" s="22">
        <f t="shared" si="5644"/>
        <v>101272.7</v>
      </c>
      <c r="BK1545" s="22">
        <f t="shared" si="5816"/>
        <v>-2376.6669999999999</v>
      </c>
      <c r="BL1545" s="22">
        <f t="shared" si="5817"/>
        <v>-3082.8440000000001</v>
      </c>
      <c r="BM1545" s="22">
        <f t="shared" si="5818"/>
        <v>0</v>
      </c>
      <c r="BN1545" s="22">
        <f t="shared" si="5648"/>
        <v>87217.14</v>
      </c>
      <c r="BO1545" s="22">
        <f t="shared" si="5649"/>
        <v>93529.256000000008</v>
      </c>
      <c r="BP1545" s="22">
        <f t="shared" si="5650"/>
        <v>101272.7</v>
      </c>
      <c r="BQ1545" s="22">
        <f t="shared" si="5819"/>
        <v>0</v>
      </c>
      <c r="BR1545" s="22">
        <f t="shared" si="5820"/>
        <v>0</v>
      </c>
      <c r="BS1545" s="22">
        <f t="shared" si="5653"/>
        <v>87217.14</v>
      </c>
      <c r="BT1545" s="22">
        <f t="shared" si="5654"/>
        <v>93529.256000000008</v>
      </c>
      <c r="BU1545" s="22">
        <f t="shared" si="5655"/>
        <v>101272.7</v>
      </c>
      <c r="BV1545" s="22">
        <f t="shared" si="5821"/>
        <v>0</v>
      </c>
      <c r="BW1545" s="22">
        <f t="shared" si="5822"/>
        <v>0</v>
      </c>
      <c r="BX1545" s="22">
        <f t="shared" si="5658"/>
        <v>87217.14</v>
      </c>
      <c r="BY1545" s="22">
        <f t="shared" si="5659"/>
        <v>93529.256000000008</v>
      </c>
      <c r="BZ1545" s="22">
        <f t="shared" si="5660"/>
        <v>101272.7</v>
      </c>
      <c r="CA1545" s="22">
        <f t="shared" si="5823"/>
        <v>0</v>
      </c>
      <c r="CB1545" s="22">
        <f t="shared" si="5824"/>
        <v>0</v>
      </c>
      <c r="CC1545" s="22">
        <f t="shared" si="5825"/>
        <v>0</v>
      </c>
      <c r="CD1545" s="22">
        <f t="shared" si="5779"/>
        <v>87217.14</v>
      </c>
      <c r="CE1545" s="22">
        <f t="shared" si="5826"/>
        <v>0</v>
      </c>
      <c r="CF1545" s="34">
        <f t="shared" si="5730"/>
        <v>87217.14</v>
      </c>
      <c r="CG1545" s="22">
        <f t="shared" si="5780"/>
        <v>93529.256000000008</v>
      </c>
      <c r="CH1545" s="22">
        <f t="shared" si="5827"/>
        <v>0</v>
      </c>
      <c r="CI1545" s="22">
        <f t="shared" si="5731"/>
        <v>93529.256000000008</v>
      </c>
      <c r="CJ1545" s="22">
        <f t="shared" si="5781"/>
        <v>101272.7</v>
      </c>
      <c r="CK1545" s="22">
        <f t="shared" si="5827"/>
        <v>0</v>
      </c>
      <c r="CL1545" s="22">
        <f t="shared" si="5732"/>
        <v>101272.7</v>
      </c>
      <c r="CM1545" s="22">
        <f t="shared" si="5827"/>
        <v>0</v>
      </c>
      <c r="CN1545" s="15"/>
      <c r="CO1545" s="35"/>
      <c r="CU1545" s="5" t="s">
        <v>31</v>
      </c>
    </row>
    <row r="1546" spans="1:99" ht="31.2" x14ac:dyDescent="0.3">
      <c r="A1546" s="36" t="s">
        <v>871</v>
      </c>
      <c r="B1546" s="16">
        <v>200</v>
      </c>
      <c r="C1546" s="32"/>
      <c r="D1546" s="32"/>
      <c r="E1546" s="33" t="s">
        <v>40</v>
      </c>
      <c r="F1546" s="22">
        <f t="shared" si="5786"/>
        <v>63555.1</v>
      </c>
      <c r="G1546" s="22">
        <f t="shared" si="5787"/>
        <v>63555.1</v>
      </c>
      <c r="H1546" s="22">
        <f t="shared" si="5788"/>
        <v>63555.1</v>
      </c>
      <c r="I1546" s="22">
        <f t="shared" si="5789"/>
        <v>29005.7</v>
      </c>
      <c r="J1546" s="22">
        <f t="shared" si="5790"/>
        <v>33057</v>
      </c>
      <c r="K1546" s="22">
        <f t="shared" si="5791"/>
        <v>37717.599999999999</v>
      </c>
      <c r="L1546" s="22">
        <f t="shared" si="5669"/>
        <v>92560.8</v>
      </c>
      <c r="M1546" s="22">
        <f t="shared" si="5670"/>
        <v>96612.1</v>
      </c>
      <c r="N1546" s="22">
        <f t="shared" si="5671"/>
        <v>101272.7</v>
      </c>
      <c r="O1546" s="22">
        <f t="shared" si="5792"/>
        <v>0</v>
      </c>
      <c r="P1546" s="22">
        <f t="shared" si="5793"/>
        <v>0</v>
      </c>
      <c r="Q1546" s="22">
        <f t="shared" si="5794"/>
        <v>0</v>
      </c>
      <c r="R1546" s="22">
        <f t="shared" si="5672"/>
        <v>92560.8</v>
      </c>
      <c r="S1546" s="22">
        <f t="shared" si="5673"/>
        <v>96612.1</v>
      </c>
      <c r="T1546" s="22">
        <f t="shared" si="5674"/>
        <v>101272.7</v>
      </c>
      <c r="U1546" s="22">
        <f t="shared" si="5795"/>
        <v>0</v>
      </c>
      <c r="V1546" s="22">
        <f t="shared" si="5796"/>
        <v>0</v>
      </c>
      <c r="W1546" s="22">
        <f t="shared" si="5797"/>
        <v>0</v>
      </c>
      <c r="X1546" s="22">
        <f t="shared" si="5675"/>
        <v>92560.8</v>
      </c>
      <c r="Y1546" s="22">
        <f t="shared" si="5676"/>
        <v>96612.1</v>
      </c>
      <c r="Z1546" s="22">
        <f t="shared" si="5677"/>
        <v>101272.7</v>
      </c>
      <c r="AA1546" s="22">
        <f t="shared" si="5798"/>
        <v>0</v>
      </c>
      <c r="AB1546" s="22">
        <f t="shared" si="5799"/>
        <v>0</v>
      </c>
      <c r="AC1546" s="22">
        <f t="shared" si="5800"/>
        <v>0</v>
      </c>
      <c r="AD1546" s="22">
        <f t="shared" si="5678"/>
        <v>92560.8</v>
      </c>
      <c r="AE1546" s="22">
        <f t="shared" si="5679"/>
        <v>96612.1</v>
      </c>
      <c r="AF1546" s="22">
        <f t="shared" si="5680"/>
        <v>101272.7</v>
      </c>
      <c r="AG1546" s="22">
        <f t="shared" si="5801"/>
        <v>0</v>
      </c>
      <c r="AH1546" s="22">
        <f t="shared" si="5802"/>
        <v>0</v>
      </c>
      <c r="AI1546" s="22">
        <f t="shared" si="5803"/>
        <v>0</v>
      </c>
      <c r="AJ1546" s="22">
        <f t="shared" si="5681"/>
        <v>92560.8</v>
      </c>
      <c r="AK1546" s="22">
        <f t="shared" si="5682"/>
        <v>96612.1</v>
      </c>
      <c r="AL1546" s="22">
        <f t="shared" si="5683"/>
        <v>101272.7</v>
      </c>
      <c r="AM1546" s="22">
        <f t="shared" si="5804"/>
        <v>-842.17</v>
      </c>
      <c r="AN1546" s="22">
        <f t="shared" si="5805"/>
        <v>0</v>
      </c>
      <c r="AO1546" s="22">
        <f t="shared" si="5806"/>
        <v>0</v>
      </c>
      <c r="AP1546" s="22">
        <f t="shared" si="5627"/>
        <v>91718.63</v>
      </c>
      <c r="AQ1546" s="22">
        <f t="shared" si="5628"/>
        <v>96612.1</v>
      </c>
      <c r="AR1546" s="22">
        <f t="shared" si="5629"/>
        <v>101272.7</v>
      </c>
      <c r="AS1546" s="22">
        <f t="shared" si="5807"/>
        <v>0</v>
      </c>
      <c r="AT1546" s="22">
        <f t="shared" si="5808"/>
        <v>0</v>
      </c>
      <c r="AU1546" s="22">
        <f t="shared" si="5809"/>
        <v>0</v>
      </c>
      <c r="AV1546" s="22">
        <f t="shared" si="5630"/>
        <v>91718.63</v>
      </c>
      <c r="AW1546" s="22">
        <f t="shared" si="5631"/>
        <v>96612.1</v>
      </c>
      <c r="AX1546" s="22">
        <f t="shared" si="5632"/>
        <v>101272.7</v>
      </c>
      <c r="AY1546" s="22">
        <f t="shared" si="5828"/>
        <v>-2124.8229999999999</v>
      </c>
      <c r="AZ1546" s="22">
        <f t="shared" si="5811"/>
        <v>0</v>
      </c>
      <c r="BA1546" s="22">
        <f t="shared" si="5812"/>
        <v>0</v>
      </c>
      <c r="BB1546" s="22">
        <f t="shared" si="5636"/>
        <v>89593.807000000001</v>
      </c>
      <c r="BC1546" s="22">
        <f t="shared" si="5637"/>
        <v>96612.1</v>
      </c>
      <c r="BD1546" s="22">
        <f t="shared" si="5638"/>
        <v>101272.7</v>
      </c>
      <c r="BE1546" s="22">
        <f t="shared" si="5813"/>
        <v>0</v>
      </c>
      <c r="BF1546" s="22">
        <f t="shared" si="5814"/>
        <v>0</v>
      </c>
      <c r="BG1546" s="22">
        <f t="shared" si="5815"/>
        <v>0</v>
      </c>
      <c r="BH1546" s="22">
        <f t="shared" si="5642"/>
        <v>89593.807000000001</v>
      </c>
      <c r="BI1546" s="22">
        <f t="shared" si="5643"/>
        <v>96612.1</v>
      </c>
      <c r="BJ1546" s="22">
        <f t="shared" si="5644"/>
        <v>101272.7</v>
      </c>
      <c r="BK1546" s="22">
        <f t="shared" si="5816"/>
        <v>-2376.6669999999999</v>
      </c>
      <c r="BL1546" s="22">
        <f t="shared" si="5817"/>
        <v>-3082.8440000000001</v>
      </c>
      <c r="BM1546" s="22">
        <f t="shared" si="5818"/>
        <v>0</v>
      </c>
      <c r="BN1546" s="22">
        <f t="shared" si="5648"/>
        <v>87217.14</v>
      </c>
      <c r="BO1546" s="22">
        <f t="shared" si="5649"/>
        <v>93529.256000000008</v>
      </c>
      <c r="BP1546" s="22">
        <f t="shared" si="5650"/>
        <v>101272.7</v>
      </c>
      <c r="BQ1546" s="22">
        <f t="shared" si="5819"/>
        <v>0</v>
      </c>
      <c r="BR1546" s="22">
        <f t="shared" si="5820"/>
        <v>0</v>
      </c>
      <c r="BS1546" s="22">
        <f t="shared" si="5653"/>
        <v>87217.14</v>
      </c>
      <c r="BT1546" s="22">
        <f t="shared" si="5654"/>
        <v>93529.256000000008</v>
      </c>
      <c r="BU1546" s="22">
        <f t="shared" si="5655"/>
        <v>101272.7</v>
      </c>
      <c r="BV1546" s="22">
        <f t="shared" si="5821"/>
        <v>0</v>
      </c>
      <c r="BW1546" s="22">
        <f t="shared" si="5822"/>
        <v>0</v>
      </c>
      <c r="BX1546" s="22">
        <f t="shared" si="5658"/>
        <v>87217.14</v>
      </c>
      <c r="BY1546" s="22">
        <f t="shared" si="5659"/>
        <v>93529.256000000008</v>
      </c>
      <c r="BZ1546" s="22">
        <f t="shared" si="5660"/>
        <v>101272.7</v>
      </c>
      <c r="CA1546" s="22">
        <f t="shared" si="5823"/>
        <v>0</v>
      </c>
      <c r="CB1546" s="22">
        <f t="shared" si="5824"/>
        <v>0</v>
      </c>
      <c r="CC1546" s="22">
        <f t="shared" si="5825"/>
        <v>0</v>
      </c>
      <c r="CD1546" s="22">
        <f t="shared" si="5779"/>
        <v>87217.14</v>
      </c>
      <c r="CE1546" s="22">
        <f t="shared" si="5826"/>
        <v>0</v>
      </c>
      <c r="CF1546" s="34">
        <f t="shared" si="5730"/>
        <v>87217.14</v>
      </c>
      <c r="CG1546" s="22">
        <f t="shared" si="5780"/>
        <v>93529.256000000008</v>
      </c>
      <c r="CH1546" s="22">
        <f t="shared" si="5827"/>
        <v>0</v>
      </c>
      <c r="CI1546" s="22">
        <f t="shared" si="5731"/>
        <v>93529.256000000008</v>
      </c>
      <c r="CJ1546" s="22">
        <f t="shared" si="5781"/>
        <v>101272.7</v>
      </c>
      <c r="CK1546" s="22">
        <f t="shared" si="5827"/>
        <v>0</v>
      </c>
      <c r="CL1546" s="22">
        <f t="shared" si="5732"/>
        <v>101272.7</v>
      </c>
      <c r="CM1546" s="22">
        <f t="shared" si="5827"/>
        <v>0</v>
      </c>
      <c r="CN1546" s="15"/>
      <c r="CO1546" s="35"/>
      <c r="CS1546" s="5" t="s">
        <v>29</v>
      </c>
    </row>
    <row r="1547" spans="1:99" ht="46.8" x14ac:dyDescent="0.3">
      <c r="A1547" s="36" t="s">
        <v>871</v>
      </c>
      <c r="B1547" s="16">
        <v>240</v>
      </c>
      <c r="C1547" s="32"/>
      <c r="D1547" s="32"/>
      <c r="E1547" s="33" t="s">
        <v>41</v>
      </c>
      <c r="F1547" s="22">
        <f t="shared" si="5786"/>
        <v>63555.1</v>
      </c>
      <c r="G1547" s="22">
        <f t="shared" si="5787"/>
        <v>63555.1</v>
      </c>
      <c r="H1547" s="22">
        <f t="shared" si="5788"/>
        <v>63555.1</v>
      </c>
      <c r="I1547" s="22">
        <f t="shared" si="5789"/>
        <v>29005.7</v>
      </c>
      <c r="J1547" s="22">
        <f t="shared" si="5790"/>
        <v>33057</v>
      </c>
      <c r="K1547" s="22">
        <f t="shared" si="5791"/>
        <v>37717.599999999999</v>
      </c>
      <c r="L1547" s="22">
        <f t="shared" si="5669"/>
        <v>92560.8</v>
      </c>
      <c r="M1547" s="22">
        <f t="shared" si="5670"/>
        <v>96612.1</v>
      </c>
      <c r="N1547" s="22">
        <f t="shared" si="5671"/>
        <v>101272.7</v>
      </c>
      <c r="O1547" s="22">
        <f t="shared" si="5792"/>
        <v>0</v>
      </c>
      <c r="P1547" s="22">
        <f t="shared" si="5793"/>
        <v>0</v>
      </c>
      <c r="Q1547" s="22">
        <f t="shared" si="5794"/>
        <v>0</v>
      </c>
      <c r="R1547" s="22">
        <f t="shared" si="5672"/>
        <v>92560.8</v>
      </c>
      <c r="S1547" s="22">
        <f t="shared" si="5673"/>
        <v>96612.1</v>
      </c>
      <c r="T1547" s="22">
        <f t="shared" si="5674"/>
        <v>101272.7</v>
      </c>
      <c r="U1547" s="22">
        <f t="shared" si="5795"/>
        <v>0</v>
      </c>
      <c r="V1547" s="22">
        <f t="shared" si="5796"/>
        <v>0</v>
      </c>
      <c r="W1547" s="22">
        <f t="shared" si="5797"/>
        <v>0</v>
      </c>
      <c r="X1547" s="22">
        <f t="shared" si="5675"/>
        <v>92560.8</v>
      </c>
      <c r="Y1547" s="22">
        <f t="shared" si="5676"/>
        <v>96612.1</v>
      </c>
      <c r="Z1547" s="22">
        <f t="shared" si="5677"/>
        <v>101272.7</v>
      </c>
      <c r="AA1547" s="22">
        <f t="shared" si="5798"/>
        <v>0</v>
      </c>
      <c r="AB1547" s="22">
        <f t="shared" si="5799"/>
        <v>0</v>
      </c>
      <c r="AC1547" s="22">
        <f t="shared" si="5800"/>
        <v>0</v>
      </c>
      <c r="AD1547" s="22">
        <f t="shared" si="5678"/>
        <v>92560.8</v>
      </c>
      <c r="AE1547" s="22">
        <f t="shared" si="5679"/>
        <v>96612.1</v>
      </c>
      <c r="AF1547" s="22">
        <f t="shared" si="5680"/>
        <v>101272.7</v>
      </c>
      <c r="AG1547" s="22">
        <f t="shared" si="5801"/>
        <v>0</v>
      </c>
      <c r="AH1547" s="22">
        <f t="shared" si="5802"/>
        <v>0</v>
      </c>
      <c r="AI1547" s="22">
        <f t="shared" si="5803"/>
        <v>0</v>
      </c>
      <c r="AJ1547" s="22">
        <f t="shared" si="5681"/>
        <v>92560.8</v>
      </c>
      <c r="AK1547" s="22">
        <f t="shared" si="5682"/>
        <v>96612.1</v>
      </c>
      <c r="AL1547" s="22">
        <f t="shared" si="5683"/>
        <v>101272.7</v>
      </c>
      <c r="AM1547" s="22">
        <f t="shared" si="5804"/>
        <v>-842.17</v>
      </c>
      <c r="AN1547" s="22">
        <f t="shared" si="5805"/>
        <v>0</v>
      </c>
      <c r="AO1547" s="22">
        <f t="shared" si="5806"/>
        <v>0</v>
      </c>
      <c r="AP1547" s="22">
        <f t="shared" si="5627"/>
        <v>91718.63</v>
      </c>
      <c r="AQ1547" s="22">
        <f t="shared" si="5628"/>
        <v>96612.1</v>
      </c>
      <c r="AR1547" s="22">
        <f t="shared" si="5629"/>
        <v>101272.7</v>
      </c>
      <c r="AS1547" s="22">
        <f t="shared" si="5807"/>
        <v>0</v>
      </c>
      <c r="AT1547" s="22">
        <f t="shared" si="5808"/>
        <v>0</v>
      </c>
      <c r="AU1547" s="22">
        <f t="shared" si="5809"/>
        <v>0</v>
      </c>
      <c r="AV1547" s="22">
        <f t="shared" si="5630"/>
        <v>91718.63</v>
      </c>
      <c r="AW1547" s="22">
        <f t="shared" si="5631"/>
        <v>96612.1</v>
      </c>
      <c r="AX1547" s="22">
        <f t="shared" si="5632"/>
        <v>101272.7</v>
      </c>
      <c r="AY1547" s="22">
        <f t="shared" si="5828"/>
        <v>-2124.8229999999999</v>
      </c>
      <c r="AZ1547" s="22">
        <f t="shared" si="5811"/>
        <v>0</v>
      </c>
      <c r="BA1547" s="22">
        <f t="shared" si="5812"/>
        <v>0</v>
      </c>
      <c r="BB1547" s="22">
        <f t="shared" si="5636"/>
        <v>89593.807000000001</v>
      </c>
      <c r="BC1547" s="22">
        <f t="shared" si="5637"/>
        <v>96612.1</v>
      </c>
      <c r="BD1547" s="22">
        <f t="shared" si="5638"/>
        <v>101272.7</v>
      </c>
      <c r="BE1547" s="22">
        <f t="shared" si="5813"/>
        <v>0</v>
      </c>
      <c r="BF1547" s="22">
        <f t="shared" si="5814"/>
        <v>0</v>
      </c>
      <c r="BG1547" s="22">
        <f t="shared" si="5815"/>
        <v>0</v>
      </c>
      <c r="BH1547" s="22">
        <f t="shared" si="5642"/>
        <v>89593.807000000001</v>
      </c>
      <c r="BI1547" s="22">
        <f t="shared" si="5643"/>
        <v>96612.1</v>
      </c>
      <c r="BJ1547" s="22">
        <f t="shared" si="5644"/>
        <v>101272.7</v>
      </c>
      <c r="BK1547" s="22">
        <f t="shared" si="5816"/>
        <v>-2376.6669999999999</v>
      </c>
      <c r="BL1547" s="22">
        <f t="shared" si="5817"/>
        <v>-3082.8440000000001</v>
      </c>
      <c r="BM1547" s="22">
        <f t="shared" si="5818"/>
        <v>0</v>
      </c>
      <c r="BN1547" s="22">
        <f t="shared" si="5648"/>
        <v>87217.14</v>
      </c>
      <c r="BO1547" s="22">
        <f t="shared" si="5649"/>
        <v>93529.256000000008</v>
      </c>
      <c r="BP1547" s="22">
        <f t="shared" si="5650"/>
        <v>101272.7</v>
      </c>
      <c r="BQ1547" s="22">
        <f t="shared" si="5819"/>
        <v>0</v>
      </c>
      <c r="BR1547" s="22">
        <f t="shared" si="5820"/>
        <v>0</v>
      </c>
      <c r="BS1547" s="22">
        <f t="shared" si="5653"/>
        <v>87217.14</v>
      </c>
      <c r="BT1547" s="22">
        <f t="shared" si="5654"/>
        <v>93529.256000000008</v>
      </c>
      <c r="BU1547" s="22">
        <f t="shared" si="5655"/>
        <v>101272.7</v>
      </c>
      <c r="BV1547" s="22">
        <f t="shared" si="5821"/>
        <v>0</v>
      </c>
      <c r="BW1547" s="22">
        <f t="shared" si="5822"/>
        <v>0</v>
      </c>
      <c r="BX1547" s="22">
        <f t="shared" si="5658"/>
        <v>87217.14</v>
      </c>
      <c r="BY1547" s="22">
        <f t="shared" si="5659"/>
        <v>93529.256000000008</v>
      </c>
      <c r="BZ1547" s="22">
        <f t="shared" si="5660"/>
        <v>101272.7</v>
      </c>
      <c r="CA1547" s="22">
        <f t="shared" si="5823"/>
        <v>0</v>
      </c>
      <c r="CB1547" s="22">
        <f t="shared" si="5824"/>
        <v>0</v>
      </c>
      <c r="CC1547" s="22">
        <f t="shared" si="5825"/>
        <v>0</v>
      </c>
      <c r="CD1547" s="22">
        <f t="shared" si="5779"/>
        <v>87217.14</v>
      </c>
      <c r="CE1547" s="22">
        <f t="shared" si="5826"/>
        <v>0</v>
      </c>
      <c r="CF1547" s="34">
        <f t="shared" si="5730"/>
        <v>87217.14</v>
      </c>
      <c r="CG1547" s="22">
        <f t="shared" si="5780"/>
        <v>93529.256000000008</v>
      </c>
      <c r="CH1547" s="22">
        <f t="shared" si="5827"/>
        <v>0</v>
      </c>
      <c r="CI1547" s="22">
        <f t="shared" si="5731"/>
        <v>93529.256000000008</v>
      </c>
      <c r="CJ1547" s="22">
        <f t="shared" si="5781"/>
        <v>101272.7</v>
      </c>
      <c r="CK1547" s="22">
        <f t="shared" si="5827"/>
        <v>0</v>
      </c>
      <c r="CL1547" s="22">
        <f t="shared" si="5732"/>
        <v>101272.7</v>
      </c>
      <c r="CM1547" s="22">
        <f t="shared" si="5827"/>
        <v>0</v>
      </c>
      <c r="CN1547" s="15"/>
      <c r="CO1547" s="35"/>
      <c r="CT1547" s="5" t="s">
        <v>30</v>
      </c>
    </row>
    <row r="1548" spans="1:99" x14ac:dyDescent="0.3">
      <c r="A1548" s="36" t="s">
        <v>871</v>
      </c>
      <c r="B1548" s="16">
        <v>240</v>
      </c>
      <c r="C1548" s="32" t="s">
        <v>395</v>
      </c>
      <c r="D1548" s="32" t="s">
        <v>105</v>
      </c>
      <c r="E1548" s="33" t="s">
        <v>681</v>
      </c>
      <c r="F1548" s="22">
        <v>63555.1</v>
      </c>
      <c r="G1548" s="22">
        <v>63555.1</v>
      </c>
      <c r="H1548" s="22">
        <v>63555.1</v>
      </c>
      <c r="I1548" s="22">
        <v>29005.7</v>
      </c>
      <c r="J1548" s="22">
        <v>33057</v>
      </c>
      <c r="K1548" s="22">
        <v>37717.599999999999</v>
      </c>
      <c r="L1548" s="22">
        <f t="shared" si="5669"/>
        <v>92560.8</v>
      </c>
      <c r="M1548" s="22">
        <f t="shared" si="5670"/>
        <v>96612.1</v>
      </c>
      <c r="N1548" s="22">
        <f t="shared" si="5671"/>
        <v>101272.7</v>
      </c>
      <c r="O1548" s="22"/>
      <c r="P1548" s="22"/>
      <c r="Q1548" s="22"/>
      <c r="R1548" s="22">
        <f t="shared" si="5672"/>
        <v>92560.8</v>
      </c>
      <c r="S1548" s="22">
        <f t="shared" si="5673"/>
        <v>96612.1</v>
      </c>
      <c r="T1548" s="22">
        <f t="shared" si="5674"/>
        <v>101272.7</v>
      </c>
      <c r="U1548" s="22"/>
      <c r="V1548" s="22"/>
      <c r="W1548" s="22"/>
      <c r="X1548" s="22">
        <f t="shared" si="5675"/>
        <v>92560.8</v>
      </c>
      <c r="Y1548" s="22">
        <f t="shared" si="5676"/>
        <v>96612.1</v>
      </c>
      <c r="Z1548" s="22">
        <f t="shared" si="5677"/>
        <v>101272.7</v>
      </c>
      <c r="AA1548" s="22"/>
      <c r="AB1548" s="22"/>
      <c r="AC1548" s="22"/>
      <c r="AD1548" s="22">
        <f t="shared" si="5678"/>
        <v>92560.8</v>
      </c>
      <c r="AE1548" s="22">
        <f t="shared" si="5679"/>
        <v>96612.1</v>
      </c>
      <c r="AF1548" s="22">
        <f t="shared" si="5680"/>
        <v>101272.7</v>
      </c>
      <c r="AG1548" s="22"/>
      <c r="AH1548" s="22"/>
      <c r="AI1548" s="22"/>
      <c r="AJ1548" s="22">
        <f t="shared" si="5681"/>
        <v>92560.8</v>
      </c>
      <c r="AK1548" s="22">
        <f t="shared" si="5682"/>
        <v>96612.1</v>
      </c>
      <c r="AL1548" s="22">
        <f t="shared" si="5683"/>
        <v>101272.7</v>
      </c>
      <c r="AM1548" s="22">
        <v>-842.17</v>
      </c>
      <c r="AN1548" s="22"/>
      <c r="AO1548" s="22"/>
      <c r="AP1548" s="22">
        <f t="shared" si="5627"/>
        <v>91718.63</v>
      </c>
      <c r="AQ1548" s="22">
        <f t="shared" si="5628"/>
        <v>96612.1</v>
      </c>
      <c r="AR1548" s="22">
        <f t="shared" si="5629"/>
        <v>101272.7</v>
      </c>
      <c r="AS1548" s="22"/>
      <c r="AT1548" s="22"/>
      <c r="AU1548" s="22"/>
      <c r="AV1548" s="22">
        <f t="shared" si="5630"/>
        <v>91718.63</v>
      </c>
      <c r="AW1548" s="22">
        <f t="shared" si="5631"/>
        <v>96612.1</v>
      </c>
      <c r="AX1548" s="22">
        <f t="shared" si="5632"/>
        <v>101272.7</v>
      </c>
      <c r="AY1548" s="22">
        <v>-2124.8229999999999</v>
      </c>
      <c r="AZ1548" s="22"/>
      <c r="BA1548" s="22"/>
      <c r="BB1548" s="22">
        <f t="shared" si="5636"/>
        <v>89593.807000000001</v>
      </c>
      <c r="BC1548" s="22">
        <f t="shared" si="5637"/>
        <v>96612.1</v>
      </c>
      <c r="BD1548" s="22">
        <f t="shared" si="5638"/>
        <v>101272.7</v>
      </c>
      <c r="BE1548" s="22"/>
      <c r="BF1548" s="22"/>
      <c r="BG1548" s="22"/>
      <c r="BH1548" s="22">
        <f t="shared" si="5642"/>
        <v>89593.807000000001</v>
      </c>
      <c r="BI1548" s="22">
        <f t="shared" si="5643"/>
        <v>96612.1</v>
      </c>
      <c r="BJ1548" s="22">
        <f t="shared" si="5644"/>
        <v>101272.7</v>
      </c>
      <c r="BK1548" s="22">
        <v>-2376.6669999999999</v>
      </c>
      <c r="BL1548" s="22">
        <v>-3082.8440000000001</v>
      </c>
      <c r="BM1548" s="22"/>
      <c r="BN1548" s="22">
        <f t="shared" si="5648"/>
        <v>87217.14</v>
      </c>
      <c r="BO1548" s="22">
        <f t="shared" si="5649"/>
        <v>93529.256000000008</v>
      </c>
      <c r="BP1548" s="22">
        <f t="shared" si="5650"/>
        <v>101272.7</v>
      </c>
      <c r="BQ1548" s="22"/>
      <c r="BR1548" s="22"/>
      <c r="BS1548" s="22">
        <f t="shared" si="5653"/>
        <v>87217.14</v>
      </c>
      <c r="BT1548" s="22">
        <f t="shared" si="5654"/>
        <v>93529.256000000008</v>
      </c>
      <c r="BU1548" s="22">
        <f t="shared" si="5655"/>
        <v>101272.7</v>
      </c>
      <c r="BV1548" s="22"/>
      <c r="BW1548" s="22"/>
      <c r="BX1548" s="22">
        <f t="shared" si="5658"/>
        <v>87217.14</v>
      </c>
      <c r="BY1548" s="22">
        <f t="shared" si="5659"/>
        <v>93529.256000000008</v>
      </c>
      <c r="BZ1548" s="22">
        <f t="shared" si="5660"/>
        <v>101272.7</v>
      </c>
      <c r="CA1548" s="22"/>
      <c r="CB1548" s="22"/>
      <c r="CC1548" s="22"/>
      <c r="CD1548" s="22">
        <f t="shared" si="5779"/>
        <v>87217.14</v>
      </c>
      <c r="CE1548" s="22"/>
      <c r="CF1548" s="34">
        <f t="shared" si="5730"/>
        <v>87217.14</v>
      </c>
      <c r="CG1548" s="22">
        <f t="shared" si="5780"/>
        <v>93529.256000000008</v>
      </c>
      <c r="CH1548" s="22"/>
      <c r="CI1548" s="22">
        <f t="shared" si="5731"/>
        <v>93529.256000000008</v>
      </c>
      <c r="CJ1548" s="22">
        <f t="shared" si="5781"/>
        <v>101272.7</v>
      </c>
      <c r="CK1548" s="22"/>
      <c r="CL1548" s="22">
        <f t="shared" si="5732"/>
        <v>101272.7</v>
      </c>
      <c r="CM1548" s="22"/>
      <c r="CN1548" s="15"/>
      <c r="CO1548" s="35">
        <v>107</v>
      </c>
    </row>
    <row r="1549" spans="1:99" ht="62.4" x14ac:dyDescent="0.3">
      <c r="A1549" s="36" t="s">
        <v>873</v>
      </c>
      <c r="B1549" s="16"/>
      <c r="C1549" s="32"/>
      <c r="D1549" s="32"/>
      <c r="E1549" s="33" t="s">
        <v>874</v>
      </c>
      <c r="F1549" s="22">
        <f t="shared" ref="F1549:K1549" si="5829">F1554+F1550</f>
        <v>680368.8</v>
      </c>
      <c r="G1549" s="22">
        <f t="shared" si="5829"/>
        <v>1175481.7</v>
      </c>
      <c r="H1549" s="22">
        <f t="shared" si="5829"/>
        <v>1477029.9000000001</v>
      </c>
      <c r="I1549" s="22">
        <f t="shared" si="5829"/>
        <v>-31435.9</v>
      </c>
      <c r="J1549" s="22">
        <f t="shared" si="5829"/>
        <v>-96352</v>
      </c>
      <c r="K1549" s="22">
        <f t="shared" si="5829"/>
        <v>5500.3</v>
      </c>
      <c r="L1549" s="22">
        <f t="shared" si="5669"/>
        <v>648932.9</v>
      </c>
      <c r="M1549" s="22">
        <f t="shared" si="5670"/>
        <v>1079129.7</v>
      </c>
      <c r="N1549" s="22">
        <f t="shared" si="5671"/>
        <v>1482530.2000000002</v>
      </c>
      <c r="O1549" s="22">
        <f>O1554+O1550</f>
        <v>-8928.2000000000007</v>
      </c>
      <c r="P1549" s="22">
        <f>P1554+P1550</f>
        <v>-9118.9410000000007</v>
      </c>
      <c r="Q1549" s="22">
        <f>Q1554+Q1550</f>
        <v>-9516.2219999999998</v>
      </c>
      <c r="R1549" s="22">
        <f t="shared" si="5672"/>
        <v>640004.70000000007</v>
      </c>
      <c r="S1549" s="22">
        <f t="shared" si="5673"/>
        <v>1070010.7589999998</v>
      </c>
      <c r="T1549" s="22">
        <f t="shared" si="5674"/>
        <v>1473013.9780000001</v>
      </c>
      <c r="U1549" s="22">
        <f>U1554+U1550</f>
        <v>0</v>
      </c>
      <c r="V1549" s="22">
        <f>V1554+V1550</f>
        <v>0</v>
      </c>
      <c r="W1549" s="22">
        <f>W1554+W1550</f>
        <v>0</v>
      </c>
      <c r="X1549" s="22">
        <f t="shared" si="5675"/>
        <v>640004.70000000007</v>
      </c>
      <c r="Y1549" s="22">
        <f t="shared" si="5676"/>
        <v>1070010.7589999998</v>
      </c>
      <c r="Z1549" s="22">
        <f t="shared" si="5677"/>
        <v>1473013.9780000001</v>
      </c>
      <c r="AA1549" s="22">
        <f>AA1554+AA1550</f>
        <v>0</v>
      </c>
      <c r="AB1549" s="22">
        <f>AB1554+AB1550</f>
        <v>0</v>
      </c>
      <c r="AC1549" s="22">
        <f>AC1554+AC1550</f>
        <v>0</v>
      </c>
      <c r="AD1549" s="22">
        <f t="shared" si="5678"/>
        <v>640004.70000000007</v>
      </c>
      <c r="AE1549" s="22">
        <f t="shared" si="5679"/>
        <v>1070010.7589999998</v>
      </c>
      <c r="AF1549" s="22">
        <f t="shared" si="5680"/>
        <v>1473013.9780000001</v>
      </c>
      <c r="AG1549" s="22">
        <f>AG1554+AG1550</f>
        <v>0</v>
      </c>
      <c r="AH1549" s="22">
        <f>AH1554+AH1550</f>
        <v>0</v>
      </c>
      <c r="AI1549" s="22">
        <f>AI1554+AI1550</f>
        <v>0</v>
      </c>
      <c r="AJ1549" s="22">
        <f t="shared" si="5681"/>
        <v>640004.70000000007</v>
      </c>
      <c r="AK1549" s="22">
        <f t="shared" si="5682"/>
        <v>1070010.7589999998</v>
      </c>
      <c r="AL1549" s="22">
        <f t="shared" si="5683"/>
        <v>1473013.9780000001</v>
      </c>
      <c r="AM1549" s="22">
        <f>AM1554+AM1550</f>
        <v>0</v>
      </c>
      <c r="AN1549" s="22">
        <f>AN1554+AN1550</f>
        <v>0</v>
      </c>
      <c r="AO1549" s="22">
        <f>AO1554+AO1550</f>
        <v>0</v>
      </c>
      <c r="AP1549" s="22">
        <f t="shared" si="5627"/>
        <v>640004.70000000007</v>
      </c>
      <c r="AQ1549" s="22">
        <f t="shared" si="5628"/>
        <v>1070010.7589999998</v>
      </c>
      <c r="AR1549" s="22">
        <f t="shared" si="5629"/>
        <v>1473013.9780000001</v>
      </c>
      <c r="AS1549" s="22">
        <f>AS1554+AS1550</f>
        <v>0</v>
      </c>
      <c r="AT1549" s="22">
        <f>AT1554+AT1550</f>
        <v>0</v>
      </c>
      <c r="AU1549" s="22">
        <f>AU1554+AU1550</f>
        <v>0</v>
      </c>
      <c r="AV1549" s="22">
        <f t="shared" si="5630"/>
        <v>640004.70000000007</v>
      </c>
      <c r="AW1549" s="22">
        <f t="shared" si="5631"/>
        <v>1070010.7589999998</v>
      </c>
      <c r="AX1549" s="22">
        <f t="shared" si="5632"/>
        <v>1473013.9780000001</v>
      </c>
      <c r="AY1549" s="22">
        <f>AY1554+AY1550</f>
        <v>0</v>
      </c>
      <c r="AZ1549" s="22">
        <f>AZ1554+AZ1550</f>
        <v>0</v>
      </c>
      <c r="BA1549" s="22">
        <f>BA1554+BA1550</f>
        <v>0</v>
      </c>
      <c r="BB1549" s="22">
        <f t="shared" si="5636"/>
        <v>640004.70000000007</v>
      </c>
      <c r="BC1549" s="22">
        <f t="shared" si="5637"/>
        <v>1070010.7589999998</v>
      </c>
      <c r="BD1549" s="22">
        <f t="shared" si="5638"/>
        <v>1473013.9780000001</v>
      </c>
      <c r="BE1549" s="22">
        <f>BE1554+BE1550</f>
        <v>0</v>
      </c>
      <c r="BF1549" s="22">
        <f>BF1554+BF1550</f>
        <v>0</v>
      </c>
      <c r="BG1549" s="22">
        <f>BG1554+BG1550</f>
        <v>0</v>
      </c>
      <c r="BH1549" s="22">
        <f t="shared" si="5642"/>
        <v>640004.70000000007</v>
      </c>
      <c r="BI1549" s="22">
        <f t="shared" si="5643"/>
        <v>1070010.7589999998</v>
      </c>
      <c r="BJ1549" s="22">
        <f t="shared" si="5644"/>
        <v>1473013.9780000001</v>
      </c>
      <c r="BK1549" s="22">
        <f>BK1554+BK1550</f>
        <v>0</v>
      </c>
      <c r="BL1549" s="22">
        <f>BL1554+BL1550</f>
        <v>0</v>
      </c>
      <c r="BM1549" s="22">
        <f>BM1554+BM1550</f>
        <v>0</v>
      </c>
      <c r="BN1549" s="22">
        <f t="shared" si="5648"/>
        <v>640004.70000000007</v>
      </c>
      <c r="BO1549" s="22">
        <f t="shared" si="5649"/>
        <v>1070010.7589999998</v>
      </c>
      <c r="BP1549" s="22">
        <f t="shared" si="5650"/>
        <v>1473013.9780000001</v>
      </c>
      <c r="BQ1549" s="22">
        <f>BQ1554+BQ1550</f>
        <v>0</v>
      </c>
      <c r="BR1549" s="22">
        <f>BR1554+BR1550</f>
        <v>0</v>
      </c>
      <c r="BS1549" s="22">
        <f t="shared" si="5653"/>
        <v>640004.70000000007</v>
      </c>
      <c r="BT1549" s="22">
        <f t="shared" si="5654"/>
        <v>1070010.7589999998</v>
      </c>
      <c r="BU1549" s="22">
        <f t="shared" si="5655"/>
        <v>1473013.9780000001</v>
      </c>
      <c r="BV1549" s="22">
        <f>BV1554+BV1550</f>
        <v>0</v>
      </c>
      <c r="BW1549" s="22">
        <f>BW1554+BW1550</f>
        <v>0</v>
      </c>
      <c r="BX1549" s="22">
        <f t="shared" si="5658"/>
        <v>640004.70000000007</v>
      </c>
      <c r="BY1549" s="22">
        <f t="shared" si="5659"/>
        <v>1070010.7589999998</v>
      </c>
      <c r="BZ1549" s="22">
        <f t="shared" si="5660"/>
        <v>1473013.9780000001</v>
      </c>
      <c r="CA1549" s="22">
        <f>CA1554+CA1550</f>
        <v>0</v>
      </c>
      <c r="CB1549" s="22">
        <f>CB1554+CB1550</f>
        <v>0</v>
      </c>
      <c r="CC1549" s="22">
        <f>CC1554+CC1550</f>
        <v>0</v>
      </c>
      <c r="CD1549" s="22">
        <f t="shared" si="5779"/>
        <v>640004.70000000007</v>
      </c>
      <c r="CE1549" s="22">
        <f>CE1554+CE1550</f>
        <v>0</v>
      </c>
      <c r="CF1549" s="34">
        <f t="shared" si="5730"/>
        <v>640004.70000000007</v>
      </c>
      <c r="CG1549" s="22">
        <f t="shared" si="5780"/>
        <v>1070010.7589999998</v>
      </c>
      <c r="CH1549" s="22">
        <f>CH1554+CH1550</f>
        <v>0</v>
      </c>
      <c r="CI1549" s="22">
        <f t="shared" si="5731"/>
        <v>1070010.7589999998</v>
      </c>
      <c r="CJ1549" s="22">
        <f t="shared" si="5781"/>
        <v>1473013.9780000001</v>
      </c>
      <c r="CK1549" s="22">
        <f>CK1554+CK1550</f>
        <v>0</v>
      </c>
      <c r="CL1549" s="22">
        <f t="shared" si="5732"/>
        <v>1473013.9780000001</v>
      </c>
      <c r="CM1549" s="22">
        <f>CM1554+CM1550</f>
        <v>0</v>
      </c>
      <c r="CN1549" s="15"/>
      <c r="CO1549" s="35"/>
      <c r="CR1549" s="5" t="s">
        <v>28</v>
      </c>
    </row>
    <row r="1550" spans="1:99" ht="46.8" x14ac:dyDescent="0.3">
      <c r="A1550" s="36" t="s">
        <v>875</v>
      </c>
      <c r="B1550" s="36"/>
      <c r="C1550" s="33"/>
      <c r="D1550" s="32"/>
      <c r="E1550" s="33" t="s">
        <v>876</v>
      </c>
      <c r="F1550" s="22">
        <f t="shared" ref="F1550:F1558" si="5830">F1551</f>
        <v>117704.8</v>
      </c>
      <c r="G1550" s="22">
        <f t="shared" ref="G1550:G1558" si="5831">G1551</f>
        <v>104339.9</v>
      </c>
      <c r="H1550" s="22">
        <f t="shared" ref="H1550:H1558" si="5832">H1551</f>
        <v>88292.1</v>
      </c>
      <c r="I1550" s="22">
        <f t="shared" ref="I1550:I1558" si="5833">I1551</f>
        <v>0</v>
      </c>
      <c r="J1550" s="22">
        <f t="shared" ref="J1550:J1558" si="5834">J1551</f>
        <v>0</v>
      </c>
      <c r="K1550" s="22">
        <f t="shared" ref="K1550:K1558" si="5835">K1551</f>
        <v>0</v>
      </c>
      <c r="L1550" s="22">
        <f t="shared" si="5669"/>
        <v>117704.8</v>
      </c>
      <c r="M1550" s="22">
        <f t="shared" si="5670"/>
        <v>104339.9</v>
      </c>
      <c r="N1550" s="22">
        <f t="shared" si="5671"/>
        <v>88292.1</v>
      </c>
      <c r="O1550" s="22">
        <f t="shared" ref="O1550:O1558" si="5836">O1551</f>
        <v>-8928.2000000000007</v>
      </c>
      <c r="P1550" s="22">
        <f t="shared" ref="P1550:P1558" si="5837">P1551</f>
        <v>-9118.9410000000007</v>
      </c>
      <c r="Q1550" s="22">
        <f t="shared" ref="Q1550:Q1558" si="5838">Q1551</f>
        <v>-9516.2219999999998</v>
      </c>
      <c r="R1550" s="22">
        <f t="shared" si="5672"/>
        <v>108776.6</v>
      </c>
      <c r="S1550" s="22">
        <f t="shared" si="5673"/>
        <v>95220.958999999988</v>
      </c>
      <c r="T1550" s="22">
        <f t="shared" si="5674"/>
        <v>78775.878000000012</v>
      </c>
      <c r="U1550" s="22">
        <f t="shared" ref="U1550:U1558" si="5839">U1551</f>
        <v>0</v>
      </c>
      <c r="V1550" s="22">
        <f t="shared" ref="V1550:V1558" si="5840">V1551</f>
        <v>0</v>
      </c>
      <c r="W1550" s="22">
        <f t="shared" ref="W1550:W1558" si="5841">W1551</f>
        <v>0</v>
      </c>
      <c r="X1550" s="22">
        <f t="shared" si="5675"/>
        <v>108776.6</v>
      </c>
      <c r="Y1550" s="22">
        <f t="shared" si="5676"/>
        <v>95220.958999999988</v>
      </c>
      <c r="Z1550" s="22">
        <f t="shared" si="5677"/>
        <v>78775.878000000012</v>
      </c>
      <c r="AA1550" s="22">
        <f t="shared" ref="AA1550:AA1558" si="5842">AA1551</f>
        <v>0</v>
      </c>
      <c r="AB1550" s="22">
        <f t="shared" ref="AB1550:AB1558" si="5843">AB1551</f>
        <v>0</v>
      </c>
      <c r="AC1550" s="22">
        <f t="shared" ref="AC1550:AC1558" si="5844">AC1551</f>
        <v>0</v>
      </c>
      <c r="AD1550" s="22">
        <f t="shared" si="5678"/>
        <v>108776.6</v>
      </c>
      <c r="AE1550" s="22">
        <f t="shared" si="5679"/>
        <v>95220.958999999988</v>
      </c>
      <c r="AF1550" s="22">
        <f t="shared" si="5680"/>
        <v>78775.878000000012</v>
      </c>
      <c r="AG1550" s="22">
        <f t="shared" ref="AG1550:AG1558" si="5845">AG1551</f>
        <v>0</v>
      </c>
      <c r="AH1550" s="22">
        <f t="shared" ref="AH1550:AH1558" si="5846">AH1551</f>
        <v>0</v>
      </c>
      <c r="AI1550" s="22">
        <f t="shared" ref="AI1550:AI1558" si="5847">AI1551</f>
        <v>0</v>
      </c>
      <c r="AJ1550" s="22">
        <f t="shared" si="5681"/>
        <v>108776.6</v>
      </c>
      <c r="AK1550" s="22">
        <f t="shared" si="5682"/>
        <v>95220.958999999988</v>
      </c>
      <c r="AL1550" s="22">
        <f t="shared" si="5683"/>
        <v>78775.878000000012</v>
      </c>
      <c r="AM1550" s="22">
        <f t="shared" ref="AM1550:AM1558" si="5848">AM1551</f>
        <v>0</v>
      </c>
      <c r="AN1550" s="22">
        <f t="shared" ref="AN1550:AN1558" si="5849">AN1551</f>
        <v>0</v>
      </c>
      <c r="AO1550" s="22">
        <f t="shared" ref="AO1550:AO1558" si="5850">AO1551</f>
        <v>0</v>
      </c>
      <c r="AP1550" s="22">
        <f t="shared" si="5627"/>
        <v>108776.6</v>
      </c>
      <c r="AQ1550" s="22">
        <f t="shared" si="5628"/>
        <v>95220.958999999988</v>
      </c>
      <c r="AR1550" s="22">
        <f t="shared" si="5629"/>
        <v>78775.878000000012</v>
      </c>
      <c r="AS1550" s="22">
        <f t="shared" ref="AS1550:AS1558" si="5851">AS1551</f>
        <v>0</v>
      </c>
      <c r="AT1550" s="22">
        <f t="shared" ref="AT1550:AT1558" si="5852">AT1551</f>
        <v>0</v>
      </c>
      <c r="AU1550" s="22">
        <f t="shared" ref="AU1550:AU1558" si="5853">AU1551</f>
        <v>0</v>
      </c>
      <c r="AV1550" s="22">
        <f t="shared" si="5630"/>
        <v>108776.6</v>
      </c>
      <c r="AW1550" s="22">
        <f t="shared" si="5631"/>
        <v>95220.958999999988</v>
      </c>
      <c r="AX1550" s="22">
        <f t="shared" si="5632"/>
        <v>78775.878000000012</v>
      </c>
      <c r="AY1550" s="22">
        <f t="shared" ref="AY1550:AY1558" si="5854">AY1551</f>
        <v>0</v>
      </c>
      <c r="AZ1550" s="22">
        <f t="shared" ref="AZ1550:AZ1558" si="5855">AZ1551</f>
        <v>0</v>
      </c>
      <c r="BA1550" s="22">
        <f t="shared" ref="BA1550:BA1558" si="5856">BA1551</f>
        <v>0</v>
      </c>
      <c r="BB1550" s="22">
        <f t="shared" si="5636"/>
        <v>108776.6</v>
      </c>
      <c r="BC1550" s="22">
        <f t="shared" si="5637"/>
        <v>95220.958999999988</v>
      </c>
      <c r="BD1550" s="22">
        <f t="shared" si="5638"/>
        <v>78775.878000000012</v>
      </c>
      <c r="BE1550" s="22">
        <f t="shared" ref="BE1550:BE1558" si="5857">BE1551</f>
        <v>0</v>
      </c>
      <c r="BF1550" s="22">
        <f t="shared" ref="BF1550:BF1558" si="5858">BF1551</f>
        <v>0</v>
      </c>
      <c r="BG1550" s="22">
        <f t="shared" ref="BG1550:BG1558" si="5859">BG1551</f>
        <v>0</v>
      </c>
      <c r="BH1550" s="22">
        <f t="shared" si="5642"/>
        <v>108776.6</v>
      </c>
      <c r="BI1550" s="22">
        <f t="shared" si="5643"/>
        <v>95220.958999999988</v>
      </c>
      <c r="BJ1550" s="22">
        <f t="shared" si="5644"/>
        <v>78775.878000000012</v>
      </c>
      <c r="BK1550" s="22">
        <f t="shared" ref="BK1550:BK1558" si="5860">BK1551</f>
        <v>0</v>
      </c>
      <c r="BL1550" s="22">
        <f t="shared" ref="BL1550:BL1558" si="5861">BL1551</f>
        <v>0</v>
      </c>
      <c r="BM1550" s="22">
        <f t="shared" ref="BM1550:BM1558" si="5862">BM1551</f>
        <v>0</v>
      </c>
      <c r="BN1550" s="22">
        <f t="shared" si="5648"/>
        <v>108776.6</v>
      </c>
      <c r="BO1550" s="22">
        <f t="shared" si="5649"/>
        <v>95220.958999999988</v>
      </c>
      <c r="BP1550" s="22">
        <f t="shared" si="5650"/>
        <v>78775.878000000012</v>
      </c>
      <c r="BQ1550" s="22">
        <f t="shared" ref="BQ1550:BQ1558" si="5863">BQ1551</f>
        <v>0</v>
      </c>
      <c r="BR1550" s="22">
        <f t="shared" ref="BR1550:BR1558" si="5864">BR1551</f>
        <v>0</v>
      </c>
      <c r="BS1550" s="22">
        <f t="shared" si="5653"/>
        <v>108776.6</v>
      </c>
      <c r="BT1550" s="22">
        <f t="shared" si="5654"/>
        <v>95220.958999999988</v>
      </c>
      <c r="BU1550" s="22">
        <f t="shared" si="5655"/>
        <v>78775.878000000012</v>
      </c>
      <c r="BV1550" s="22">
        <f t="shared" ref="BV1550:BV1558" si="5865">BV1551</f>
        <v>0</v>
      </c>
      <c r="BW1550" s="22">
        <f t="shared" ref="BW1550:BW1558" si="5866">BW1551</f>
        <v>0</v>
      </c>
      <c r="BX1550" s="22">
        <f t="shared" si="5658"/>
        <v>108776.6</v>
      </c>
      <c r="BY1550" s="22">
        <f t="shared" si="5659"/>
        <v>95220.958999999988</v>
      </c>
      <c r="BZ1550" s="22">
        <f t="shared" si="5660"/>
        <v>78775.878000000012</v>
      </c>
      <c r="CA1550" s="22">
        <f t="shared" ref="CA1550:CA1558" si="5867">CA1551</f>
        <v>0</v>
      </c>
      <c r="CB1550" s="22">
        <f t="shared" ref="CB1550:CB1558" si="5868">CB1551</f>
        <v>0</v>
      </c>
      <c r="CC1550" s="22">
        <f t="shared" ref="CC1550:CC1558" si="5869">CC1551</f>
        <v>0</v>
      </c>
      <c r="CD1550" s="22">
        <f t="shared" si="5779"/>
        <v>108776.6</v>
      </c>
      <c r="CE1550" s="22">
        <f t="shared" ref="CE1550:CE1558" si="5870">CE1551</f>
        <v>0</v>
      </c>
      <c r="CF1550" s="34">
        <f t="shared" si="5730"/>
        <v>108776.6</v>
      </c>
      <c r="CG1550" s="22">
        <f t="shared" si="5780"/>
        <v>95220.958999999988</v>
      </c>
      <c r="CH1550" s="22">
        <f t="shared" ref="CH1550:CM1558" si="5871">CH1551</f>
        <v>0</v>
      </c>
      <c r="CI1550" s="22">
        <f t="shared" si="5731"/>
        <v>95220.958999999988</v>
      </c>
      <c r="CJ1550" s="22">
        <f t="shared" si="5781"/>
        <v>78775.878000000012</v>
      </c>
      <c r="CK1550" s="22">
        <f t="shared" si="5871"/>
        <v>0</v>
      </c>
      <c r="CL1550" s="22">
        <f t="shared" si="5732"/>
        <v>78775.878000000012</v>
      </c>
      <c r="CM1550" s="22">
        <f t="shared" si="5871"/>
        <v>0</v>
      </c>
      <c r="CN1550" s="15"/>
      <c r="CO1550" s="35"/>
      <c r="CU1550" s="5" t="s">
        <v>31</v>
      </c>
    </row>
    <row r="1551" spans="1:99" x14ac:dyDescent="0.3">
      <c r="A1551" s="36" t="s">
        <v>875</v>
      </c>
      <c r="B1551" s="16">
        <v>800</v>
      </c>
      <c r="C1551" s="32"/>
      <c r="D1551" s="32"/>
      <c r="E1551" s="33" t="s">
        <v>54</v>
      </c>
      <c r="F1551" s="22">
        <f t="shared" si="5830"/>
        <v>117704.8</v>
      </c>
      <c r="G1551" s="22">
        <f t="shared" si="5831"/>
        <v>104339.9</v>
      </c>
      <c r="H1551" s="22">
        <f t="shared" si="5832"/>
        <v>88292.1</v>
      </c>
      <c r="I1551" s="22">
        <f t="shared" si="5833"/>
        <v>0</v>
      </c>
      <c r="J1551" s="22">
        <f t="shared" si="5834"/>
        <v>0</v>
      </c>
      <c r="K1551" s="22">
        <f t="shared" si="5835"/>
        <v>0</v>
      </c>
      <c r="L1551" s="22">
        <f t="shared" si="5669"/>
        <v>117704.8</v>
      </c>
      <c r="M1551" s="22">
        <f t="shared" si="5670"/>
        <v>104339.9</v>
      </c>
      <c r="N1551" s="22">
        <f t="shared" si="5671"/>
        <v>88292.1</v>
      </c>
      <c r="O1551" s="22">
        <f t="shared" si="5836"/>
        <v>-8928.2000000000007</v>
      </c>
      <c r="P1551" s="22">
        <f t="shared" si="5837"/>
        <v>-9118.9410000000007</v>
      </c>
      <c r="Q1551" s="22">
        <f t="shared" si="5838"/>
        <v>-9516.2219999999998</v>
      </c>
      <c r="R1551" s="22">
        <f t="shared" si="5672"/>
        <v>108776.6</v>
      </c>
      <c r="S1551" s="22">
        <f t="shared" si="5673"/>
        <v>95220.958999999988</v>
      </c>
      <c r="T1551" s="22">
        <f t="shared" si="5674"/>
        <v>78775.878000000012</v>
      </c>
      <c r="U1551" s="22">
        <f t="shared" si="5839"/>
        <v>0</v>
      </c>
      <c r="V1551" s="22">
        <f t="shared" si="5840"/>
        <v>0</v>
      </c>
      <c r="W1551" s="22">
        <f t="shared" si="5841"/>
        <v>0</v>
      </c>
      <c r="X1551" s="22">
        <f t="shared" si="5675"/>
        <v>108776.6</v>
      </c>
      <c r="Y1551" s="22">
        <f t="shared" si="5676"/>
        <v>95220.958999999988</v>
      </c>
      <c r="Z1551" s="22">
        <f t="shared" si="5677"/>
        <v>78775.878000000012</v>
      </c>
      <c r="AA1551" s="22">
        <f t="shared" si="5842"/>
        <v>0</v>
      </c>
      <c r="AB1551" s="22">
        <f t="shared" si="5843"/>
        <v>0</v>
      </c>
      <c r="AC1551" s="22">
        <f t="shared" si="5844"/>
        <v>0</v>
      </c>
      <c r="AD1551" s="22">
        <f t="shared" si="5678"/>
        <v>108776.6</v>
      </c>
      <c r="AE1551" s="22">
        <f t="shared" si="5679"/>
        <v>95220.958999999988</v>
      </c>
      <c r="AF1551" s="22">
        <f t="shared" si="5680"/>
        <v>78775.878000000012</v>
      </c>
      <c r="AG1551" s="22">
        <f t="shared" si="5845"/>
        <v>0</v>
      </c>
      <c r="AH1551" s="22">
        <f t="shared" si="5846"/>
        <v>0</v>
      </c>
      <c r="AI1551" s="22">
        <f t="shared" si="5847"/>
        <v>0</v>
      </c>
      <c r="AJ1551" s="22">
        <f t="shared" si="5681"/>
        <v>108776.6</v>
      </c>
      <c r="AK1551" s="22">
        <f t="shared" si="5682"/>
        <v>95220.958999999988</v>
      </c>
      <c r="AL1551" s="22">
        <f t="shared" si="5683"/>
        <v>78775.878000000012</v>
      </c>
      <c r="AM1551" s="22">
        <f t="shared" si="5848"/>
        <v>0</v>
      </c>
      <c r="AN1551" s="22">
        <f t="shared" si="5849"/>
        <v>0</v>
      </c>
      <c r="AO1551" s="22">
        <f t="shared" si="5850"/>
        <v>0</v>
      </c>
      <c r="AP1551" s="22">
        <f t="shared" si="5627"/>
        <v>108776.6</v>
      </c>
      <c r="AQ1551" s="22">
        <f t="shared" si="5628"/>
        <v>95220.958999999988</v>
      </c>
      <c r="AR1551" s="22">
        <f t="shared" si="5629"/>
        <v>78775.878000000012</v>
      </c>
      <c r="AS1551" s="22">
        <f t="shared" si="5851"/>
        <v>0</v>
      </c>
      <c r="AT1551" s="22">
        <f t="shared" si="5852"/>
        <v>0</v>
      </c>
      <c r="AU1551" s="22">
        <f t="shared" si="5853"/>
        <v>0</v>
      </c>
      <c r="AV1551" s="22">
        <f t="shared" si="5630"/>
        <v>108776.6</v>
      </c>
      <c r="AW1551" s="22">
        <f t="shared" si="5631"/>
        <v>95220.958999999988</v>
      </c>
      <c r="AX1551" s="22">
        <f t="shared" si="5632"/>
        <v>78775.878000000012</v>
      </c>
      <c r="AY1551" s="22">
        <f t="shared" si="5854"/>
        <v>0</v>
      </c>
      <c r="AZ1551" s="22">
        <f t="shared" si="5855"/>
        <v>0</v>
      </c>
      <c r="BA1551" s="22">
        <f t="shared" si="5856"/>
        <v>0</v>
      </c>
      <c r="BB1551" s="22">
        <f t="shared" si="5636"/>
        <v>108776.6</v>
      </c>
      <c r="BC1551" s="22">
        <f t="shared" si="5637"/>
        <v>95220.958999999988</v>
      </c>
      <c r="BD1551" s="22">
        <f t="shared" si="5638"/>
        <v>78775.878000000012</v>
      </c>
      <c r="BE1551" s="22">
        <f t="shared" si="5857"/>
        <v>0</v>
      </c>
      <c r="BF1551" s="22">
        <f t="shared" si="5858"/>
        <v>0</v>
      </c>
      <c r="BG1551" s="22">
        <f t="shared" si="5859"/>
        <v>0</v>
      </c>
      <c r="BH1551" s="22">
        <f t="shared" si="5642"/>
        <v>108776.6</v>
      </c>
      <c r="BI1551" s="22">
        <f t="shared" si="5643"/>
        <v>95220.958999999988</v>
      </c>
      <c r="BJ1551" s="22">
        <f t="shared" si="5644"/>
        <v>78775.878000000012</v>
      </c>
      <c r="BK1551" s="22">
        <f t="shared" si="5860"/>
        <v>0</v>
      </c>
      <c r="BL1551" s="22">
        <f t="shared" si="5861"/>
        <v>0</v>
      </c>
      <c r="BM1551" s="22">
        <f t="shared" si="5862"/>
        <v>0</v>
      </c>
      <c r="BN1551" s="22">
        <f t="shared" si="5648"/>
        <v>108776.6</v>
      </c>
      <c r="BO1551" s="22">
        <f t="shared" si="5649"/>
        <v>95220.958999999988</v>
      </c>
      <c r="BP1551" s="22">
        <f t="shared" si="5650"/>
        <v>78775.878000000012</v>
      </c>
      <c r="BQ1551" s="22">
        <f t="shared" si="5863"/>
        <v>0</v>
      </c>
      <c r="BR1551" s="22">
        <f t="shared" si="5864"/>
        <v>0</v>
      </c>
      <c r="BS1551" s="22">
        <f t="shared" si="5653"/>
        <v>108776.6</v>
      </c>
      <c r="BT1551" s="22">
        <f t="shared" si="5654"/>
        <v>95220.958999999988</v>
      </c>
      <c r="BU1551" s="22">
        <f t="shared" si="5655"/>
        <v>78775.878000000012</v>
      </c>
      <c r="BV1551" s="22">
        <f t="shared" si="5865"/>
        <v>0</v>
      </c>
      <c r="BW1551" s="22">
        <f t="shared" si="5866"/>
        <v>0</v>
      </c>
      <c r="BX1551" s="22">
        <f t="shared" si="5658"/>
        <v>108776.6</v>
      </c>
      <c r="BY1551" s="22">
        <f t="shared" si="5659"/>
        <v>95220.958999999988</v>
      </c>
      <c r="BZ1551" s="22">
        <f t="shared" si="5660"/>
        <v>78775.878000000012</v>
      </c>
      <c r="CA1551" s="22">
        <f t="shared" si="5867"/>
        <v>0</v>
      </c>
      <c r="CB1551" s="22">
        <f t="shared" si="5868"/>
        <v>0</v>
      </c>
      <c r="CC1551" s="22">
        <f t="shared" si="5869"/>
        <v>0</v>
      </c>
      <c r="CD1551" s="22">
        <f t="shared" si="5779"/>
        <v>108776.6</v>
      </c>
      <c r="CE1551" s="22">
        <f t="shared" si="5870"/>
        <v>0</v>
      </c>
      <c r="CF1551" s="34">
        <f t="shared" si="5730"/>
        <v>108776.6</v>
      </c>
      <c r="CG1551" s="22">
        <f t="shared" si="5780"/>
        <v>95220.958999999988</v>
      </c>
      <c r="CH1551" s="22">
        <f t="shared" si="5871"/>
        <v>0</v>
      </c>
      <c r="CI1551" s="22">
        <f t="shared" si="5731"/>
        <v>95220.958999999988</v>
      </c>
      <c r="CJ1551" s="22">
        <f t="shared" si="5781"/>
        <v>78775.878000000012</v>
      </c>
      <c r="CK1551" s="22">
        <f t="shared" si="5871"/>
        <v>0</v>
      </c>
      <c r="CL1551" s="22">
        <f t="shared" si="5732"/>
        <v>78775.878000000012</v>
      </c>
      <c r="CM1551" s="22">
        <f t="shared" si="5871"/>
        <v>0</v>
      </c>
      <c r="CN1551" s="15"/>
      <c r="CO1551" s="35"/>
      <c r="CS1551" s="5" t="s">
        <v>29</v>
      </c>
    </row>
    <row r="1552" spans="1:99" ht="78" x14ac:dyDescent="0.3">
      <c r="A1552" s="36" t="s">
        <v>875</v>
      </c>
      <c r="B1552" s="16">
        <v>810</v>
      </c>
      <c r="C1552" s="32"/>
      <c r="D1552" s="32"/>
      <c r="E1552" s="33" t="s">
        <v>413</v>
      </c>
      <c r="F1552" s="22">
        <f t="shared" si="5830"/>
        <v>117704.8</v>
      </c>
      <c r="G1552" s="22">
        <f t="shared" si="5831"/>
        <v>104339.9</v>
      </c>
      <c r="H1552" s="22">
        <f t="shared" si="5832"/>
        <v>88292.1</v>
      </c>
      <c r="I1552" s="22">
        <f t="shared" si="5833"/>
        <v>0</v>
      </c>
      <c r="J1552" s="22">
        <f t="shared" si="5834"/>
        <v>0</v>
      </c>
      <c r="K1552" s="22">
        <f t="shared" si="5835"/>
        <v>0</v>
      </c>
      <c r="L1552" s="22">
        <f t="shared" ref="L1552:L1615" si="5872">F1552+I1552</f>
        <v>117704.8</v>
      </c>
      <c r="M1552" s="22">
        <f t="shared" ref="M1552:M1615" si="5873">G1552+J1552</f>
        <v>104339.9</v>
      </c>
      <c r="N1552" s="22">
        <f t="shared" ref="N1552:N1615" si="5874">H1552+K1552</f>
        <v>88292.1</v>
      </c>
      <c r="O1552" s="22">
        <f t="shared" si="5836"/>
        <v>-8928.2000000000007</v>
      </c>
      <c r="P1552" s="22">
        <f t="shared" si="5837"/>
        <v>-9118.9410000000007</v>
      </c>
      <c r="Q1552" s="22">
        <f t="shared" si="5838"/>
        <v>-9516.2219999999998</v>
      </c>
      <c r="R1552" s="22">
        <f t="shared" ref="R1552:R1615" si="5875">L1552+O1552</f>
        <v>108776.6</v>
      </c>
      <c r="S1552" s="22">
        <f t="shared" ref="S1552:S1615" si="5876">M1552+P1552</f>
        <v>95220.958999999988</v>
      </c>
      <c r="T1552" s="22">
        <f t="shared" ref="T1552:T1615" si="5877">N1552+Q1552</f>
        <v>78775.878000000012</v>
      </c>
      <c r="U1552" s="22">
        <f t="shared" si="5839"/>
        <v>0</v>
      </c>
      <c r="V1552" s="22">
        <f t="shared" si="5840"/>
        <v>0</v>
      </c>
      <c r="W1552" s="22">
        <f t="shared" si="5841"/>
        <v>0</v>
      </c>
      <c r="X1552" s="22">
        <f t="shared" ref="X1552:X1615" si="5878">R1552+U1552</f>
        <v>108776.6</v>
      </c>
      <c r="Y1552" s="22">
        <f t="shared" ref="Y1552:Y1615" si="5879">S1552+V1552</f>
        <v>95220.958999999988</v>
      </c>
      <c r="Z1552" s="22">
        <f t="shared" ref="Z1552:Z1615" si="5880">T1552+W1552</f>
        <v>78775.878000000012</v>
      </c>
      <c r="AA1552" s="22">
        <f t="shared" si="5842"/>
        <v>0</v>
      </c>
      <c r="AB1552" s="22">
        <f t="shared" si="5843"/>
        <v>0</v>
      </c>
      <c r="AC1552" s="22">
        <f t="shared" si="5844"/>
        <v>0</v>
      </c>
      <c r="AD1552" s="22">
        <f t="shared" ref="AD1552:AD1615" si="5881">X1552+AA1552</f>
        <v>108776.6</v>
      </c>
      <c r="AE1552" s="22">
        <f t="shared" ref="AE1552:AE1615" si="5882">Y1552+AB1552</f>
        <v>95220.958999999988</v>
      </c>
      <c r="AF1552" s="22">
        <f t="shared" ref="AF1552:AF1615" si="5883">Z1552+AC1552</f>
        <v>78775.878000000012</v>
      </c>
      <c r="AG1552" s="22">
        <f t="shared" si="5845"/>
        <v>0</v>
      </c>
      <c r="AH1552" s="22">
        <f t="shared" si="5846"/>
        <v>0</v>
      </c>
      <c r="AI1552" s="22">
        <f t="shared" si="5847"/>
        <v>0</v>
      </c>
      <c r="AJ1552" s="22">
        <f t="shared" ref="AJ1552:AJ1615" si="5884">AD1552+AG1552</f>
        <v>108776.6</v>
      </c>
      <c r="AK1552" s="22">
        <f t="shared" ref="AK1552:AK1615" si="5885">AE1552+AH1552</f>
        <v>95220.958999999988</v>
      </c>
      <c r="AL1552" s="22">
        <f t="shared" ref="AL1552:AL1615" si="5886">AF1552+AI1552</f>
        <v>78775.878000000012</v>
      </c>
      <c r="AM1552" s="22">
        <f t="shared" si="5848"/>
        <v>0</v>
      </c>
      <c r="AN1552" s="22">
        <f t="shared" si="5849"/>
        <v>0</v>
      </c>
      <c r="AO1552" s="22">
        <f t="shared" si="5850"/>
        <v>0</v>
      </c>
      <c r="AP1552" s="22">
        <f t="shared" ref="AP1552:AP1615" si="5887">AJ1552+AM1552</f>
        <v>108776.6</v>
      </c>
      <c r="AQ1552" s="22">
        <f t="shared" ref="AQ1552:AQ1615" si="5888">AK1552+AN1552</f>
        <v>95220.958999999988</v>
      </c>
      <c r="AR1552" s="22">
        <f t="shared" ref="AR1552:AR1615" si="5889">AL1552+AO1552</f>
        <v>78775.878000000012</v>
      </c>
      <c r="AS1552" s="22">
        <f t="shared" si="5851"/>
        <v>0</v>
      </c>
      <c r="AT1552" s="22">
        <f t="shared" si="5852"/>
        <v>0</v>
      </c>
      <c r="AU1552" s="22">
        <f t="shared" si="5853"/>
        <v>0</v>
      </c>
      <c r="AV1552" s="22">
        <f t="shared" ref="AV1552:AV1615" si="5890">AP1552+AS1552</f>
        <v>108776.6</v>
      </c>
      <c r="AW1552" s="22">
        <f t="shared" ref="AW1552:AW1615" si="5891">AQ1552+AT1552</f>
        <v>95220.958999999988</v>
      </c>
      <c r="AX1552" s="22">
        <f t="shared" ref="AX1552:AX1615" si="5892">AR1552+AU1552</f>
        <v>78775.878000000012</v>
      </c>
      <c r="AY1552" s="22">
        <f t="shared" si="5854"/>
        <v>0</v>
      </c>
      <c r="AZ1552" s="22">
        <f t="shared" si="5855"/>
        <v>0</v>
      </c>
      <c r="BA1552" s="22">
        <f t="shared" si="5856"/>
        <v>0</v>
      </c>
      <c r="BB1552" s="22">
        <f t="shared" ref="BB1552:BB1615" si="5893">AV1552+AY1552</f>
        <v>108776.6</v>
      </c>
      <c r="BC1552" s="22">
        <f t="shared" ref="BC1552:BC1615" si="5894">AW1552+AZ1552</f>
        <v>95220.958999999988</v>
      </c>
      <c r="BD1552" s="22">
        <f t="shared" ref="BD1552:BD1615" si="5895">AX1552+BA1552</f>
        <v>78775.878000000012</v>
      </c>
      <c r="BE1552" s="22">
        <f t="shared" si="5857"/>
        <v>0</v>
      </c>
      <c r="BF1552" s="22">
        <f t="shared" si="5858"/>
        <v>0</v>
      </c>
      <c r="BG1552" s="22">
        <f t="shared" si="5859"/>
        <v>0</v>
      </c>
      <c r="BH1552" s="22">
        <f t="shared" ref="BH1552:BH1615" si="5896">BB1552+BE1552</f>
        <v>108776.6</v>
      </c>
      <c r="BI1552" s="22">
        <f t="shared" ref="BI1552:BI1615" si="5897">BC1552+BF1552</f>
        <v>95220.958999999988</v>
      </c>
      <c r="BJ1552" s="22">
        <f t="shared" ref="BJ1552:BJ1615" si="5898">BD1552+BG1552</f>
        <v>78775.878000000012</v>
      </c>
      <c r="BK1552" s="22">
        <f t="shared" si="5860"/>
        <v>0</v>
      </c>
      <c r="BL1552" s="22">
        <f t="shared" si="5861"/>
        <v>0</v>
      </c>
      <c r="BM1552" s="22">
        <f t="shared" si="5862"/>
        <v>0</v>
      </c>
      <c r="BN1552" s="22">
        <f t="shared" ref="BN1552:BN1615" si="5899">BH1552+BK1552</f>
        <v>108776.6</v>
      </c>
      <c r="BO1552" s="22">
        <f t="shared" ref="BO1552:BO1615" si="5900">BI1552+BL1552</f>
        <v>95220.958999999988</v>
      </c>
      <c r="BP1552" s="22">
        <f t="shared" ref="BP1552:BP1615" si="5901">BJ1552+BM1552</f>
        <v>78775.878000000012</v>
      </c>
      <c r="BQ1552" s="22">
        <f t="shared" si="5863"/>
        <v>0</v>
      </c>
      <c r="BR1552" s="22">
        <f t="shared" si="5864"/>
        <v>0</v>
      </c>
      <c r="BS1552" s="22">
        <f t="shared" ref="BS1552:BS1615" si="5902">BQ1552+BN1552</f>
        <v>108776.6</v>
      </c>
      <c r="BT1552" s="22">
        <f t="shared" ref="BT1552:BT1615" si="5903">BR1552+BO1552</f>
        <v>95220.958999999988</v>
      </c>
      <c r="BU1552" s="22">
        <f t="shared" ref="BU1552:BU1615" si="5904">BP1552</f>
        <v>78775.878000000012</v>
      </c>
      <c r="BV1552" s="22">
        <f t="shared" si="5865"/>
        <v>0</v>
      </c>
      <c r="BW1552" s="22">
        <f t="shared" si="5866"/>
        <v>0</v>
      </c>
      <c r="BX1552" s="22">
        <f t="shared" ref="BX1552:BX1615" si="5905">BS1552</f>
        <v>108776.6</v>
      </c>
      <c r="BY1552" s="22">
        <f t="shared" ref="BY1552:BY1615" si="5906">BT1552+BV1552</f>
        <v>95220.958999999988</v>
      </c>
      <c r="BZ1552" s="22">
        <f t="shared" ref="BZ1552:BZ1615" si="5907">BU1552+BW1552</f>
        <v>78775.878000000012</v>
      </c>
      <c r="CA1552" s="22">
        <f t="shared" si="5867"/>
        <v>0</v>
      </c>
      <c r="CB1552" s="22">
        <f t="shared" si="5868"/>
        <v>0</v>
      </c>
      <c r="CC1552" s="22">
        <f t="shared" si="5869"/>
        <v>0</v>
      </c>
      <c r="CD1552" s="22">
        <f t="shared" si="5779"/>
        <v>108776.6</v>
      </c>
      <c r="CE1552" s="22">
        <f t="shared" si="5870"/>
        <v>0</v>
      </c>
      <c r="CF1552" s="34">
        <f t="shared" si="5730"/>
        <v>108776.6</v>
      </c>
      <c r="CG1552" s="22">
        <f t="shared" si="5780"/>
        <v>95220.958999999988</v>
      </c>
      <c r="CH1552" s="22">
        <f t="shared" si="5871"/>
        <v>0</v>
      </c>
      <c r="CI1552" s="22">
        <f t="shared" si="5731"/>
        <v>95220.958999999988</v>
      </c>
      <c r="CJ1552" s="22">
        <f t="shared" si="5781"/>
        <v>78775.878000000012</v>
      </c>
      <c r="CK1552" s="22">
        <f t="shared" si="5871"/>
        <v>0</v>
      </c>
      <c r="CL1552" s="22">
        <f t="shared" si="5732"/>
        <v>78775.878000000012</v>
      </c>
      <c r="CM1552" s="22">
        <f t="shared" si="5871"/>
        <v>0</v>
      </c>
      <c r="CN1552" s="15"/>
      <c r="CO1552" s="35"/>
      <c r="CT1552" s="5" t="s">
        <v>30</v>
      </c>
    </row>
    <row r="1553" spans="1:99" x14ac:dyDescent="0.3">
      <c r="A1553" s="36" t="s">
        <v>875</v>
      </c>
      <c r="B1553" s="16">
        <v>810</v>
      </c>
      <c r="C1553" s="32" t="s">
        <v>395</v>
      </c>
      <c r="D1553" s="32" t="s">
        <v>49</v>
      </c>
      <c r="E1553" s="33" t="s">
        <v>851</v>
      </c>
      <c r="F1553" s="22">
        <v>117704.8</v>
      </c>
      <c r="G1553" s="22">
        <v>104339.9</v>
      </c>
      <c r="H1553" s="22">
        <v>88292.1</v>
      </c>
      <c r="I1553" s="22"/>
      <c r="J1553" s="22"/>
      <c r="K1553" s="22"/>
      <c r="L1553" s="22">
        <f t="shared" si="5872"/>
        <v>117704.8</v>
      </c>
      <c r="M1553" s="22">
        <f t="shared" si="5873"/>
        <v>104339.9</v>
      </c>
      <c r="N1553" s="22">
        <f t="shared" si="5874"/>
        <v>88292.1</v>
      </c>
      <c r="O1553" s="22">
        <v>-8928.2000000000007</v>
      </c>
      <c r="P1553" s="22">
        <v>-9118.9410000000007</v>
      </c>
      <c r="Q1553" s="22">
        <v>-9516.2219999999998</v>
      </c>
      <c r="R1553" s="22">
        <f t="shared" si="5875"/>
        <v>108776.6</v>
      </c>
      <c r="S1553" s="22">
        <f t="shared" si="5876"/>
        <v>95220.958999999988</v>
      </c>
      <c r="T1553" s="22">
        <f t="shared" si="5877"/>
        <v>78775.878000000012</v>
      </c>
      <c r="U1553" s="22"/>
      <c r="V1553" s="22"/>
      <c r="W1553" s="22"/>
      <c r="X1553" s="22">
        <f t="shared" si="5878"/>
        <v>108776.6</v>
      </c>
      <c r="Y1553" s="22">
        <f t="shared" si="5879"/>
        <v>95220.958999999988</v>
      </c>
      <c r="Z1553" s="22">
        <f t="shared" si="5880"/>
        <v>78775.878000000012</v>
      </c>
      <c r="AA1553" s="22"/>
      <c r="AB1553" s="22"/>
      <c r="AC1553" s="22"/>
      <c r="AD1553" s="22">
        <f t="shared" si="5881"/>
        <v>108776.6</v>
      </c>
      <c r="AE1553" s="22">
        <f t="shared" si="5882"/>
        <v>95220.958999999988</v>
      </c>
      <c r="AF1553" s="22">
        <f t="shared" si="5883"/>
        <v>78775.878000000012</v>
      </c>
      <c r="AG1553" s="22"/>
      <c r="AH1553" s="22"/>
      <c r="AI1553" s="22"/>
      <c r="AJ1553" s="22">
        <f t="shared" si="5884"/>
        <v>108776.6</v>
      </c>
      <c r="AK1553" s="22">
        <f t="shared" si="5885"/>
        <v>95220.958999999988</v>
      </c>
      <c r="AL1553" s="22">
        <f t="shared" si="5886"/>
        <v>78775.878000000012</v>
      </c>
      <c r="AM1553" s="22"/>
      <c r="AN1553" s="22"/>
      <c r="AO1553" s="22"/>
      <c r="AP1553" s="22">
        <f t="shared" si="5887"/>
        <v>108776.6</v>
      </c>
      <c r="AQ1553" s="22">
        <f t="shared" si="5888"/>
        <v>95220.958999999988</v>
      </c>
      <c r="AR1553" s="22">
        <f t="shared" si="5889"/>
        <v>78775.878000000012</v>
      </c>
      <c r="AS1553" s="22"/>
      <c r="AT1553" s="22"/>
      <c r="AU1553" s="22"/>
      <c r="AV1553" s="22">
        <f t="shared" si="5890"/>
        <v>108776.6</v>
      </c>
      <c r="AW1553" s="22">
        <f t="shared" si="5891"/>
        <v>95220.958999999988</v>
      </c>
      <c r="AX1553" s="22">
        <f t="shared" si="5892"/>
        <v>78775.878000000012</v>
      </c>
      <c r="AY1553" s="22"/>
      <c r="AZ1553" s="22"/>
      <c r="BA1553" s="22"/>
      <c r="BB1553" s="22">
        <f t="shared" si="5893"/>
        <v>108776.6</v>
      </c>
      <c r="BC1553" s="22">
        <f t="shared" si="5894"/>
        <v>95220.958999999988</v>
      </c>
      <c r="BD1553" s="22">
        <f t="shared" si="5895"/>
        <v>78775.878000000012</v>
      </c>
      <c r="BE1553" s="22"/>
      <c r="BF1553" s="22"/>
      <c r="BG1553" s="22"/>
      <c r="BH1553" s="22">
        <f t="shared" si="5896"/>
        <v>108776.6</v>
      </c>
      <c r="BI1553" s="22">
        <f t="shared" si="5897"/>
        <v>95220.958999999988</v>
      </c>
      <c r="BJ1553" s="22">
        <f t="shared" si="5898"/>
        <v>78775.878000000012</v>
      </c>
      <c r="BK1553" s="22"/>
      <c r="BL1553" s="22"/>
      <c r="BM1553" s="22"/>
      <c r="BN1553" s="22">
        <f t="shared" si="5899"/>
        <v>108776.6</v>
      </c>
      <c r="BO1553" s="22">
        <f t="shared" si="5900"/>
        <v>95220.958999999988</v>
      </c>
      <c r="BP1553" s="22">
        <f t="shared" si="5901"/>
        <v>78775.878000000012</v>
      </c>
      <c r="BQ1553" s="22"/>
      <c r="BR1553" s="22"/>
      <c r="BS1553" s="22">
        <f t="shared" si="5902"/>
        <v>108776.6</v>
      </c>
      <c r="BT1553" s="22">
        <f t="shared" si="5903"/>
        <v>95220.958999999988</v>
      </c>
      <c r="BU1553" s="22">
        <f t="shared" si="5904"/>
        <v>78775.878000000012</v>
      </c>
      <c r="BV1553" s="22"/>
      <c r="BW1553" s="22"/>
      <c r="BX1553" s="22">
        <f t="shared" si="5905"/>
        <v>108776.6</v>
      </c>
      <c r="BY1553" s="22">
        <f t="shared" si="5906"/>
        <v>95220.958999999988</v>
      </c>
      <c r="BZ1553" s="22">
        <f t="shared" si="5907"/>
        <v>78775.878000000012</v>
      </c>
      <c r="CA1553" s="22"/>
      <c r="CB1553" s="22"/>
      <c r="CC1553" s="22"/>
      <c r="CD1553" s="22">
        <f t="shared" si="5779"/>
        <v>108776.6</v>
      </c>
      <c r="CE1553" s="22"/>
      <c r="CF1553" s="34">
        <f t="shared" si="5730"/>
        <v>108776.6</v>
      </c>
      <c r="CG1553" s="22">
        <f t="shared" si="5780"/>
        <v>95220.958999999988</v>
      </c>
      <c r="CH1553" s="22"/>
      <c r="CI1553" s="22">
        <f t="shared" si="5731"/>
        <v>95220.958999999988</v>
      </c>
      <c r="CJ1553" s="22">
        <f t="shared" si="5781"/>
        <v>78775.878000000012</v>
      </c>
      <c r="CK1553" s="22"/>
      <c r="CL1553" s="22">
        <f t="shared" si="5732"/>
        <v>78775.878000000012</v>
      </c>
      <c r="CM1553" s="22"/>
      <c r="CN1553" s="15"/>
      <c r="CO1553" s="35"/>
    </row>
    <row r="1554" spans="1:99" ht="109.2" x14ac:dyDescent="0.3">
      <c r="A1554" s="36" t="s">
        <v>877</v>
      </c>
      <c r="B1554" s="36"/>
      <c r="C1554" s="33"/>
      <c r="D1554" s="32"/>
      <c r="E1554" s="33" t="s">
        <v>878</v>
      </c>
      <c r="F1554" s="22">
        <f t="shared" si="5830"/>
        <v>562664</v>
      </c>
      <c r="G1554" s="22">
        <f t="shared" si="5831"/>
        <v>1071141.8</v>
      </c>
      <c r="H1554" s="22">
        <f t="shared" si="5832"/>
        <v>1388737.8</v>
      </c>
      <c r="I1554" s="22">
        <f t="shared" si="5833"/>
        <v>-31435.9</v>
      </c>
      <c r="J1554" s="22">
        <f t="shared" si="5834"/>
        <v>-96352</v>
      </c>
      <c r="K1554" s="22">
        <f t="shared" si="5835"/>
        <v>5500.3</v>
      </c>
      <c r="L1554" s="22">
        <f t="shared" si="5872"/>
        <v>531228.1</v>
      </c>
      <c r="M1554" s="22">
        <f t="shared" si="5873"/>
        <v>974789.8</v>
      </c>
      <c r="N1554" s="22">
        <f t="shared" si="5874"/>
        <v>1394238.1</v>
      </c>
      <c r="O1554" s="22">
        <f t="shared" si="5836"/>
        <v>0</v>
      </c>
      <c r="P1554" s="22">
        <f t="shared" si="5837"/>
        <v>0</v>
      </c>
      <c r="Q1554" s="22">
        <f t="shared" si="5838"/>
        <v>0</v>
      </c>
      <c r="R1554" s="22">
        <f t="shared" si="5875"/>
        <v>531228.1</v>
      </c>
      <c r="S1554" s="22">
        <f t="shared" si="5876"/>
        <v>974789.8</v>
      </c>
      <c r="T1554" s="22">
        <f t="shared" si="5877"/>
        <v>1394238.1</v>
      </c>
      <c r="U1554" s="22">
        <f t="shared" si="5839"/>
        <v>0</v>
      </c>
      <c r="V1554" s="22">
        <f t="shared" si="5840"/>
        <v>0</v>
      </c>
      <c r="W1554" s="22">
        <f t="shared" si="5841"/>
        <v>0</v>
      </c>
      <c r="X1554" s="22">
        <f t="shared" si="5878"/>
        <v>531228.1</v>
      </c>
      <c r="Y1554" s="22">
        <f t="shared" si="5879"/>
        <v>974789.8</v>
      </c>
      <c r="Z1554" s="22">
        <f t="shared" si="5880"/>
        <v>1394238.1</v>
      </c>
      <c r="AA1554" s="22">
        <f t="shared" si="5842"/>
        <v>0</v>
      </c>
      <c r="AB1554" s="22">
        <f t="shared" si="5843"/>
        <v>0</v>
      </c>
      <c r="AC1554" s="22">
        <f t="shared" si="5844"/>
        <v>0</v>
      </c>
      <c r="AD1554" s="22">
        <f t="shared" si="5881"/>
        <v>531228.1</v>
      </c>
      <c r="AE1554" s="22">
        <f t="shared" si="5882"/>
        <v>974789.8</v>
      </c>
      <c r="AF1554" s="22">
        <f t="shared" si="5883"/>
        <v>1394238.1</v>
      </c>
      <c r="AG1554" s="22">
        <f t="shared" si="5845"/>
        <v>0</v>
      </c>
      <c r="AH1554" s="22">
        <f t="shared" si="5846"/>
        <v>0</v>
      </c>
      <c r="AI1554" s="22">
        <f t="shared" si="5847"/>
        <v>0</v>
      </c>
      <c r="AJ1554" s="22">
        <f t="shared" si="5884"/>
        <v>531228.1</v>
      </c>
      <c r="AK1554" s="22">
        <f t="shared" si="5885"/>
        <v>974789.8</v>
      </c>
      <c r="AL1554" s="22">
        <f t="shared" si="5886"/>
        <v>1394238.1</v>
      </c>
      <c r="AM1554" s="22">
        <f t="shared" si="5848"/>
        <v>0</v>
      </c>
      <c r="AN1554" s="22">
        <f t="shared" si="5849"/>
        <v>0</v>
      </c>
      <c r="AO1554" s="22">
        <f t="shared" si="5850"/>
        <v>0</v>
      </c>
      <c r="AP1554" s="22">
        <f t="shared" si="5887"/>
        <v>531228.1</v>
      </c>
      <c r="AQ1554" s="22">
        <f t="shared" si="5888"/>
        <v>974789.8</v>
      </c>
      <c r="AR1554" s="22">
        <f t="shared" si="5889"/>
        <v>1394238.1</v>
      </c>
      <c r="AS1554" s="22">
        <f t="shared" si="5851"/>
        <v>0</v>
      </c>
      <c r="AT1554" s="22">
        <f t="shared" si="5852"/>
        <v>0</v>
      </c>
      <c r="AU1554" s="22">
        <f t="shared" si="5853"/>
        <v>0</v>
      </c>
      <c r="AV1554" s="22">
        <f t="shared" si="5890"/>
        <v>531228.1</v>
      </c>
      <c r="AW1554" s="22">
        <f t="shared" si="5891"/>
        <v>974789.8</v>
      </c>
      <c r="AX1554" s="22">
        <f t="shared" si="5892"/>
        <v>1394238.1</v>
      </c>
      <c r="AY1554" s="22">
        <f t="shared" si="5854"/>
        <v>0</v>
      </c>
      <c r="AZ1554" s="22">
        <f t="shared" si="5855"/>
        <v>0</v>
      </c>
      <c r="BA1554" s="22">
        <f t="shared" si="5856"/>
        <v>0</v>
      </c>
      <c r="BB1554" s="22">
        <f t="shared" si="5893"/>
        <v>531228.1</v>
      </c>
      <c r="BC1554" s="22">
        <f t="shared" si="5894"/>
        <v>974789.8</v>
      </c>
      <c r="BD1554" s="22">
        <f t="shared" si="5895"/>
        <v>1394238.1</v>
      </c>
      <c r="BE1554" s="22">
        <f t="shared" si="5857"/>
        <v>0</v>
      </c>
      <c r="BF1554" s="22">
        <f t="shared" si="5858"/>
        <v>0</v>
      </c>
      <c r="BG1554" s="22">
        <f t="shared" si="5859"/>
        <v>0</v>
      </c>
      <c r="BH1554" s="22">
        <f t="shared" si="5896"/>
        <v>531228.1</v>
      </c>
      <c r="BI1554" s="22">
        <f t="shared" si="5897"/>
        <v>974789.8</v>
      </c>
      <c r="BJ1554" s="22">
        <f t="shared" si="5898"/>
        <v>1394238.1</v>
      </c>
      <c r="BK1554" s="22">
        <f t="shared" si="5860"/>
        <v>0</v>
      </c>
      <c r="BL1554" s="22">
        <f t="shared" si="5861"/>
        <v>0</v>
      </c>
      <c r="BM1554" s="22">
        <f t="shared" si="5862"/>
        <v>0</v>
      </c>
      <c r="BN1554" s="22">
        <f t="shared" si="5899"/>
        <v>531228.1</v>
      </c>
      <c r="BO1554" s="22">
        <f t="shared" si="5900"/>
        <v>974789.8</v>
      </c>
      <c r="BP1554" s="22">
        <f t="shared" si="5901"/>
        <v>1394238.1</v>
      </c>
      <c r="BQ1554" s="22">
        <f t="shared" si="5863"/>
        <v>0</v>
      </c>
      <c r="BR1554" s="22">
        <f t="shared" si="5864"/>
        <v>0</v>
      </c>
      <c r="BS1554" s="22">
        <f t="shared" si="5902"/>
        <v>531228.1</v>
      </c>
      <c r="BT1554" s="22">
        <f t="shared" si="5903"/>
        <v>974789.8</v>
      </c>
      <c r="BU1554" s="22">
        <f t="shared" si="5904"/>
        <v>1394238.1</v>
      </c>
      <c r="BV1554" s="22">
        <f t="shared" si="5865"/>
        <v>0</v>
      </c>
      <c r="BW1554" s="22">
        <f t="shared" si="5866"/>
        <v>0</v>
      </c>
      <c r="BX1554" s="22">
        <f t="shared" si="5905"/>
        <v>531228.1</v>
      </c>
      <c r="BY1554" s="22">
        <f t="shared" si="5906"/>
        <v>974789.8</v>
      </c>
      <c r="BZ1554" s="22">
        <f t="shared" si="5907"/>
        <v>1394238.1</v>
      </c>
      <c r="CA1554" s="22">
        <f t="shared" si="5867"/>
        <v>0</v>
      </c>
      <c r="CB1554" s="22">
        <f t="shared" si="5868"/>
        <v>0</v>
      </c>
      <c r="CC1554" s="22">
        <f t="shared" si="5869"/>
        <v>0</v>
      </c>
      <c r="CD1554" s="22">
        <f t="shared" si="5779"/>
        <v>531228.1</v>
      </c>
      <c r="CE1554" s="22">
        <f t="shared" si="5870"/>
        <v>0</v>
      </c>
      <c r="CF1554" s="34">
        <f t="shared" si="5730"/>
        <v>531228.1</v>
      </c>
      <c r="CG1554" s="22">
        <f t="shared" si="5780"/>
        <v>974789.8</v>
      </c>
      <c r="CH1554" s="22">
        <f t="shared" si="5871"/>
        <v>0</v>
      </c>
      <c r="CI1554" s="22">
        <f t="shared" si="5731"/>
        <v>974789.8</v>
      </c>
      <c r="CJ1554" s="22">
        <f t="shared" si="5781"/>
        <v>1394238.1</v>
      </c>
      <c r="CK1554" s="22">
        <f t="shared" si="5871"/>
        <v>0</v>
      </c>
      <c r="CL1554" s="22">
        <f t="shared" si="5732"/>
        <v>1394238.1</v>
      </c>
      <c r="CM1554" s="22">
        <f t="shared" si="5871"/>
        <v>0</v>
      </c>
      <c r="CN1554" s="15"/>
      <c r="CO1554" s="35"/>
      <c r="CU1554" s="5" t="s">
        <v>31</v>
      </c>
    </row>
    <row r="1555" spans="1:99" x14ac:dyDescent="0.3">
      <c r="A1555" s="36" t="s">
        <v>877</v>
      </c>
      <c r="B1555" s="16">
        <v>800</v>
      </c>
      <c r="C1555" s="32"/>
      <c r="D1555" s="32"/>
      <c r="E1555" s="33" t="s">
        <v>54</v>
      </c>
      <c r="F1555" s="22">
        <f t="shared" si="5830"/>
        <v>562664</v>
      </c>
      <c r="G1555" s="22">
        <f t="shared" si="5831"/>
        <v>1071141.8</v>
      </c>
      <c r="H1555" s="22">
        <f t="shared" si="5832"/>
        <v>1388737.8</v>
      </c>
      <c r="I1555" s="22">
        <f t="shared" si="5833"/>
        <v>-31435.9</v>
      </c>
      <c r="J1555" s="22">
        <f t="shared" si="5834"/>
        <v>-96352</v>
      </c>
      <c r="K1555" s="22">
        <f t="shared" si="5835"/>
        <v>5500.3</v>
      </c>
      <c r="L1555" s="22">
        <f t="shared" si="5872"/>
        <v>531228.1</v>
      </c>
      <c r="M1555" s="22">
        <f t="shared" si="5873"/>
        <v>974789.8</v>
      </c>
      <c r="N1555" s="22">
        <f t="shared" si="5874"/>
        <v>1394238.1</v>
      </c>
      <c r="O1555" s="22">
        <f t="shared" si="5836"/>
        <v>0</v>
      </c>
      <c r="P1555" s="22">
        <f t="shared" si="5837"/>
        <v>0</v>
      </c>
      <c r="Q1555" s="22">
        <f t="shared" si="5838"/>
        <v>0</v>
      </c>
      <c r="R1555" s="22">
        <f t="shared" si="5875"/>
        <v>531228.1</v>
      </c>
      <c r="S1555" s="22">
        <f t="shared" si="5876"/>
        <v>974789.8</v>
      </c>
      <c r="T1555" s="22">
        <f t="shared" si="5877"/>
        <v>1394238.1</v>
      </c>
      <c r="U1555" s="22">
        <f t="shared" si="5839"/>
        <v>0</v>
      </c>
      <c r="V1555" s="22">
        <f t="shared" si="5840"/>
        <v>0</v>
      </c>
      <c r="W1555" s="22">
        <f t="shared" si="5841"/>
        <v>0</v>
      </c>
      <c r="X1555" s="22">
        <f t="shared" si="5878"/>
        <v>531228.1</v>
      </c>
      <c r="Y1555" s="22">
        <f t="shared" si="5879"/>
        <v>974789.8</v>
      </c>
      <c r="Z1555" s="22">
        <f t="shared" si="5880"/>
        <v>1394238.1</v>
      </c>
      <c r="AA1555" s="22">
        <f t="shared" si="5842"/>
        <v>0</v>
      </c>
      <c r="AB1555" s="22">
        <f t="shared" si="5843"/>
        <v>0</v>
      </c>
      <c r="AC1555" s="22">
        <f t="shared" si="5844"/>
        <v>0</v>
      </c>
      <c r="AD1555" s="22">
        <f t="shared" si="5881"/>
        <v>531228.1</v>
      </c>
      <c r="AE1555" s="22">
        <f t="shared" si="5882"/>
        <v>974789.8</v>
      </c>
      <c r="AF1555" s="22">
        <f t="shared" si="5883"/>
        <v>1394238.1</v>
      </c>
      <c r="AG1555" s="22">
        <f t="shared" si="5845"/>
        <v>0</v>
      </c>
      <c r="AH1555" s="22">
        <f t="shared" si="5846"/>
        <v>0</v>
      </c>
      <c r="AI1555" s="22">
        <f t="shared" si="5847"/>
        <v>0</v>
      </c>
      <c r="AJ1555" s="22">
        <f t="shared" si="5884"/>
        <v>531228.1</v>
      </c>
      <c r="AK1555" s="22">
        <f t="shared" si="5885"/>
        <v>974789.8</v>
      </c>
      <c r="AL1555" s="22">
        <f t="shared" si="5886"/>
        <v>1394238.1</v>
      </c>
      <c r="AM1555" s="22">
        <f t="shared" si="5848"/>
        <v>0</v>
      </c>
      <c r="AN1555" s="22">
        <f t="shared" si="5849"/>
        <v>0</v>
      </c>
      <c r="AO1555" s="22">
        <f t="shared" si="5850"/>
        <v>0</v>
      </c>
      <c r="AP1555" s="22">
        <f t="shared" si="5887"/>
        <v>531228.1</v>
      </c>
      <c r="AQ1555" s="22">
        <f t="shared" si="5888"/>
        <v>974789.8</v>
      </c>
      <c r="AR1555" s="22">
        <f t="shared" si="5889"/>
        <v>1394238.1</v>
      </c>
      <c r="AS1555" s="22">
        <f t="shared" si="5851"/>
        <v>0</v>
      </c>
      <c r="AT1555" s="22">
        <f t="shared" si="5852"/>
        <v>0</v>
      </c>
      <c r="AU1555" s="22">
        <f t="shared" si="5853"/>
        <v>0</v>
      </c>
      <c r="AV1555" s="22">
        <f t="shared" si="5890"/>
        <v>531228.1</v>
      </c>
      <c r="AW1555" s="22">
        <f t="shared" si="5891"/>
        <v>974789.8</v>
      </c>
      <c r="AX1555" s="22">
        <f t="shared" si="5892"/>
        <v>1394238.1</v>
      </c>
      <c r="AY1555" s="22">
        <f t="shared" si="5854"/>
        <v>0</v>
      </c>
      <c r="AZ1555" s="22">
        <f t="shared" si="5855"/>
        <v>0</v>
      </c>
      <c r="BA1555" s="22">
        <f t="shared" si="5856"/>
        <v>0</v>
      </c>
      <c r="BB1555" s="22">
        <f t="shared" si="5893"/>
        <v>531228.1</v>
      </c>
      <c r="BC1555" s="22">
        <f t="shared" si="5894"/>
        <v>974789.8</v>
      </c>
      <c r="BD1555" s="22">
        <f t="shared" si="5895"/>
        <v>1394238.1</v>
      </c>
      <c r="BE1555" s="22">
        <f t="shared" si="5857"/>
        <v>0</v>
      </c>
      <c r="BF1555" s="22">
        <f t="shared" si="5858"/>
        <v>0</v>
      </c>
      <c r="BG1555" s="22">
        <f t="shared" si="5859"/>
        <v>0</v>
      </c>
      <c r="BH1555" s="22">
        <f t="shared" si="5896"/>
        <v>531228.1</v>
      </c>
      <c r="BI1555" s="22">
        <f t="shared" si="5897"/>
        <v>974789.8</v>
      </c>
      <c r="BJ1555" s="22">
        <f t="shared" si="5898"/>
        <v>1394238.1</v>
      </c>
      <c r="BK1555" s="22">
        <f t="shared" si="5860"/>
        <v>0</v>
      </c>
      <c r="BL1555" s="22">
        <f t="shared" si="5861"/>
        <v>0</v>
      </c>
      <c r="BM1555" s="22">
        <f t="shared" si="5862"/>
        <v>0</v>
      </c>
      <c r="BN1555" s="22">
        <f t="shared" si="5899"/>
        <v>531228.1</v>
      </c>
      <c r="BO1555" s="22">
        <f t="shared" si="5900"/>
        <v>974789.8</v>
      </c>
      <c r="BP1555" s="22">
        <f t="shared" si="5901"/>
        <v>1394238.1</v>
      </c>
      <c r="BQ1555" s="22">
        <f t="shared" si="5863"/>
        <v>0</v>
      </c>
      <c r="BR1555" s="22">
        <f t="shared" si="5864"/>
        <v>0</v>
      </c>
      <c r="BS1555" s="22">
        <f t="shared" si="5902"/>
        <v>531228.1</v>
      </c>
      <c r="BT1555" s="22">
        <f t="shared" si="5903"/>
        <v>974789.8</v>
      </c>
      <c r="BU1555" s="22">
        <f t="shared" si="5904"/>
        <v>1394238.1</v>
      </c>
      <c r="BV1555" s="22">
        <f t="shared" si="5865"/>
        <v>0</v>
      </c>
      <c r="BW1555" s="22">
        <f t="shared" si="5866"/>
        <v>0</v>
      </c>
      <c r="BX1555" s="22">
        <f t="shared" si="5905"/>
        <v>531228.1</v>
      </c>
      <c r="BY1555" s="22">
        <f t="shared" si="5906"/>
        <v>974789.8</v>
      </c>
      <c r="BZ1555" s="22">
        <f t="shared" si="5907"/>
        <v>1394238.1</v>
      </c>
      <c r="CA1555" s="22">
        <f t="shared" si="5867"/>
        <v>0</v>
      </c>
      <c r="CB1555" s="22">
        <f t="shared" si="5868"/>
        <v>0</v>
      </c>
      <c r="CC1555" s="22">
        <f t="shared" si="5869"/>
        <v>0</v>
      </c>
      <c r="CD1555" s="22">
        <f t="shared" si="5779"/>
        <v>531228.1</v>
      </c>
      <c r="CE1555" s="22">
        <f t="shared" si="5870"/>
        <v>0</v>
      </c>
      <c r="CF1555" s="34">
        <f t="shared" si="5730"/>
        <v>531228.1</v>
      </c>
      <c r="CG1555" s="22">
        <f t="shared" si="5780"/>
        <v>974789.8</v>
      </c>
      <c r="CH1555" s="22">
        <f t="shared" si="5871"/>
        <v>0</v>
      </c>
      <c r="CI1555" s="22">
        <f t="shared" si="5731"/>
        <v>974789.8</v>
      </c>
      <c r="CJ1555" s="22">
        <f t="shared" si="5781"/>
        <v>1394238.1</v>
      </c>
      <c r="CK1555" s="22">
        <f t="shared" si="5871"/>
        <v>0</v>
      </c>
      <c r="CL1555" s="22">
        <f t="shared" si="5732"/>
        <v>1394238.1</v>
      </c>
      <c r="CM1555" s="22">
        <f t="shared" si="5871"/>
        <v>0</v>
      </c>
      <c r="CN1555" s="15"/>
      <c r="CO1555" s="35"/>
      <c r="CS1555" s="5" t="s">
        <v>29</v>
      </c>
    </row>
    <row r="1556" spans="1:99" ht="78" x14ac:dyDescent="0.3">
      <c r="A1556" s="36" t="s">
        <v>877</v>
      </c>
      <c r="B1556" s="16">
        <v>810</v>
      </c>
      <c r="C1556" s="32"/>
      <c r="D1556" s="32"/>
      <c r="E1556" s="33" t="s">
        <v>413</v>
      </c>
      <c r="F1556" s="22">
        <f t="shared" si="5830"/>
        <v>562664</v>
      </c>
      <c r="G1556" s="22">
        <f t="shared" si="5831"/>
        <v>1071141.8</v>
      </c>
      <c r="H1556" s="22">
        <f t="shared" si="5832"/>
        <v>1388737.8</v>
      </c>
      <c r="I1556" s="22">
        <f t="shared" si="5833"/>
        <v>-31435.9</v>
      </c>
      <c r="J1556" s="22">
        <f t="shared" si="5834"/>
        <v>-96352</v>
      </c>
      <c r="K1556" s="22">
        <f t="shared" si="5835"/>
        <v>5500.3</v>
      </c>
      <c r="L1556" s="22">
        <f t="shared" si="5872"/>
        <v>531228.1</v>
      </c>
      <c r="M1556" s="22">
        <f t="shared" si="5873"/>
        <v>974789.8</v>
      </c>
      <c r="N1556" s="22">
        <f t="shared" si="5874"/>
        <v>1394238.1</v>
      </c>
      <c r="O1556" s="22">
        <f t="shared" si="5836"/>
        <v>0</v>
      </c>
      <c r="P1556" s="22">
        <f t="shared" si="5837"/>
        <v>0</v>
      </c>
      <c r="Q1556" s="22">
        <f t="shared" si="5838"/>
        <v>0</v>
      </c>
      <c r="R1556" s="22">
        <f t="shared" si="5875"/>
        <v>531228.1</v>
      </c>
      <c r="S1556" s="22">
        <f t="shared" si="5876"/>
        <v>974789.8</v>
      </c>
      <c r="T1556" s="22">
        <f t="shared" si="5877"/>
        <v>1394238.1</v>
      </c>
      <c r="U1556" s="22">
        <f t="shared" si="5839"/>
        <v>0</v>
      </c>
      <c r="V1556" s="22">
        <f t="shared" si="5840"/>
        <v>0</v>
      </c>
      <c r="W1556" s="22">
        <f t="shared" si="5841"/>
        <v>0</v>
      </c>
      <c r="X1556" s="22">
        <f t="shared" si="5878"/>
        <v>531228.1</v>
      </c>
      <c r="Y1556" s="22">
        <f t="shared" si="5879"/>
        <v>974789.8</v>
      </c>
      <c r="Z1556" s="22">
        <f t="shared" si="5880"/>
        <v>1394238.1</v>
      </c>
      <c r="AA1556" s="22">
        <f t="shared" si="5842"/>
        <v>0</v>
      </c>
      <c r="AB1556" s="22">
        <f t="shared" si="5843"/>
        <v>0</v>
      </c>
      <c r="AC1556" s="22">
        <f t="shared" si="5844"/>
        <v>0</v>
      </c>
      <c r="AD1556" s="22">
        <f t="shared" si="5881"/>
        <v>531228.1</v>
      </c>
      <c r="AE1556" s="22">
        <f t="shared" si="5882"/>
        <v>974789.8</v>
      </c>
      <c r="AF1556" s="22">
        <f t="shared" si="5883"/>
        <v>1394238.1</v>
      </c>
      <c r="AG1556" s="22">
        <f t="shared" si="5845"/>
        <v>0</v>
      </c>
      <c r="AH1556" s="22">
        <f t="shared" si="5846"/>
        <v>0</v>
      </c>
      <c r="AI1556" s="22">
        <f t="shared" si="5847"/>
        <v>0</v>
      </c>
      <c r="AJ1556" s="22">
        <f t="shared" si="5884"/>
        <v>531228.1</v>
      </c>
      <c r="AK1556" s="22">
        <f t="shared" si="5885"/>
        <v>974789.8</v>
      </c>
      <c r="AL1556" s="22">
        <f t="shared" si="5886"/>
        <v>1394238.1</v>
      </c>
      <c r="AM1556" s="22">
        <f t="shared" si="5848"/>
        <v>0</v>
      </c>
      <c r="AN1556" s="22">
        <f t="shared" si="5849"/>
        <v>0</v>
      </c>
      <c r="AO1556" s="22">
        <f t="shared" si="5850"/>
        <v>0</v>
      </c>
      <c r="AP1556" s="22">
        <f t="shared" si="5887"/>
        <v>531228.1</v>
      </c>
      <c r="AQ1556" s="22">
        <f t="shared" si="5888"/>
        <v>974789.8</v>
      </c>
      <c r="AR1556" s="22">
        <f t="shared" si="5889"/>
        <v>1394238.1</v>
      </c>
      <c r="AS1556" s="22">
        <f t="shared" si="5851"/>
        <v>0</v>
      </c>
      <c r="AT1556" s="22">
        <f t="shared" si="5852"/>
        <v>0</v>
      </c>
      <c r="AU1556" s="22">
        <f t="shared" si="5853"/>
        <v>0</v>
      </c>
      <c r="AV1556" s="22">
        <f t="shared" si="5890"/>
        <v>531228.1</v>
      </c>
      <c r="AW1556" s="22">
        <f t="shared" si="5891"/>
        <v>974789.8</v>
      </c>
      <c r="AX1556" s="22">
        <f t="shared" si="5892"/>
        <v>1394238.1</v>
      </c>
      <c r="AY1556" s="22">
        <f t="shared" si="5854"/>
        <v>0</v>
      </c>
      <c r="AZ1556" s="22">
        <f t="shared" si="5855"/>
        <v>0</v>
      </c>
      <c r="BA1556" s="22">
        <f t="shared" si="5856"/>
        <v>0</v>
      </c>
      <c r="BB1556" s="22">
        <f t="shared" si="5893"/>
        <v>531228.1</v>
      </c>
      <c r="BC1556" s="22">
        <f t="shared" si="5894"/>
        <v>974789.8</v>
      </c>
      <c r="BD1556" s="22">
        <f t="shared" si="5895"/>
        <v>1394238.1</v>
      </c>
      <c r="BE1556" s="22">
        <f t="shared" si="5857"/>
        <v>0</v>
      </c>
      <c r="BF1556" s="22">
        <f t="shared" si="5858"/>
        <v>0</v>
      </c>
      <c r="BG1556" s="22">
        <f t="shared" si="5859"/>
        <v>0</v>
      </c>
      <c r="BH1556" s="22">
        <f t="shared" si="5896"/>
        <v>531228.1</v>
      </c>
      <c r="BI1556" s="22">
        <f t="shared" si="5897"/>
        <v>974789.8</v>
      </c>
      <c r="BJ1556" s="22">
        <f t="shared" si="5898"/>
        <v>1394238.1</v>
      </c>
      <c r="BK1556" s="22">
        <f t="shared" si="5860"/>
        <v>0</v>
      </c>
      <c r="BL1556" s="22">
        <f t="shared" si="5861"/>
        <v>0</v>
      </c>
      <c r="BM1556" s="22">
        <f t="shared" si="5862"/>
        <v>0</v>
      </c>
      <c r="BN1556" s="22">
        <f t="shared" si="5899"/>
        <v>531228.1</v>
      </c>
      <c r="BO1556" s="22">
        <f t="shared" si="5900"/>
        <v>974789.8</v>
      </c>
      <c r="BP1556" s="22">
        <f t="shared" si="5901"/>
        <v>1394238.1</v>
      </c>
      <c r="BQ1556" s="22">
        <f t="shared" si="5863"/>
        <v>0</v>
      </c>
      <c r="BR1556" s="22">
        <f t="shared" si="5864"/>
        <v>0</v>
      </c>
      <c r="BS1556" s="22">
        <f t="shared" si="5902"/>
        <v>531228.1</v>
      </c>
      <c r="BT1556" s="22">
        <f t="shared" si="5903"/>
        <v>974789.8</v>
      </c>
      <c r="BU1556" s="22">
        <f t="shared" si="5904"/>
        <v>1394238.1</v>
      </c>
      <c r="BV1556" s="22">
        <f t="shared" si="5865"/>
        <v>0</v>
      </c>
      <c r="BW1556" s="22">
        <f t="shared" si="5866"/>
        <v>0</v>
      </c>
      <c r="BX1556" s="22">
        <f t="shared" si="5905"/>
        <v>531228.1</v>
      </c>
      <c r="BY1556" s="22">
        <f t="shared" si="5906"/>
        <v>974789.8</v>
      </c>
      <c r="BZ1556" s="22">
        <f t="shared" si="5907"/>
        <v>1394238.1</v>
      </c>
      <c r="CA1556" s="22">
        <f t="shared" si="5867"/>
        <v>0</v>
      </c>
      <c r="CB1556" s="22">
        <f t="shared" si="5868"/>
        <v>0</v>
      </c>
      <c r="CC1556" s="22">
        <f t="shared" si="5869"/>
        <v>0</v>
      </c>
      <c r="CD1556" s="22">
        <f t="shared" si="5779"/>
        <v>531228.1</v>
      </c>
      <c r="CE1556" s="22">
        <f t="shared" si="5870"/>
        <v>0</v>
      </c>
      <c r="CF1556" s="34">
        <f t="shared" si="5730"/>
        <v>531228.1</v>
      </c>
      <c r="CG1556" s="22">
        <f t="shared" si="5780"/>
        <v>974789.8</v>
      </c>
      <c r="CH1556" s="22">
        <f t="shared" si="5871"/>
        <v>0</v>
      </c>
      <c r="CI1556" s="22">
        <f t="shared" si="5731"/>
        <v>974789.8</v>
      </c>
      <c r="CJ1556" s="22">
        <f t="shared" si="5781"/>
        <v>1394238.1</v>
      </c>
      <c r="CK1556" s="22">
        <f t="shared" si="5871"/>
        <v>0</v>
      </c>
      <c r="CL1556" s="22">
        <f t="shared" si="5732"/>
        <v>1394238.1</v>
      </c>
      <c r="CM1556" s="22">
        <f t="shared" si="5871"/>
        <v>0</v>
      </c>
      <c r="CN1556" s="15"/>
      <c r="CO1556" s="35"/>
      <c r="CT1556" s="5" t="s">
        <v>30</v>
      </c>
    </row>
    <row r="1557" spans="1:99" x14ac:dyDescent="0.3">
      <c r="A1557" s="36" t="s">
        <v>877</v>
      </c>
      <c r="B1557" s="16">
        <v>810</v>
      </c>
      <c r="C1557" s="32" t="s">
        <v>395</v>
      </c>
      <c r="D1557" s="32" t="s">
        <v>49</v>
      </c>
      <c r="E1557" s="33" t="s">
        <v>851</v>
      </c>
      <c r="F1557" s="22">
        <v>562664</v>
      </c>
      <c r="G1557" s="22">
        <v>1071141.8</v>
      </c>
      <c r="H1557" s="22">
        <v>1388737.8</v>
      </c>
      <c r="I1557" s="22">
        <v>-31435.9</v>
      </c>
      <c r="J1557" s="22">
        <v>-96352</v>
      </c>
      <c r="K1557" s="22">
        <v>5500.3</v>
      </c>
      <c r="L1557" s="22">
        <f t="shared" si="5872"/>
        <v>531228.1</v>
      </c>
      <c r="M1557" s="22">
        <f t="shared" si="5873"/>
        <v>974789.8</v>
      </c>
      <c r="N1557" s="22">
        <f t="shared" si="5874"/>
        <v>1394238.1</v>
      </c>
      <c r="O1557" s="22"/>
      <c r="P1557" s="22"/>
      <c r="Q1557" s="22"/>
      <c r="R1557" s="22">
        <f t="shared" si="5875"/>
        <v>531228.1</v>
      </c>
      <c r="S1557" s="22">
        <f t="shared" si="5876"/>
        <v>974789.8</v>
      </c>
      <c r="T1557" s="22">
        <f t="shared" si="5877"/>
        <v>1394238.1</v>
      </c>
      <c r="U1557" s="22"/>
      <c r="V1557" s="22"/>
      <c r="W1557" s="22"/>
      <c r="X1557" s="22">
        <f t="shared" si="5878"/>
        <v>531228.1</v>
      </c>
      <c r="Y1557" s="22">
        <f t="shared" si="5879"/>
        <v>974789.8</v>
      </c>
      <c r="Z1557" s="22">
        <f t="shared" si="5880"/>
        <v>1394238.1</v>
      </c>
      <c r="AA1557" s="22"/>
      <c r="AB1557" s="22"/>
      <c r="AC1557" s="22"/>
      <c r="AD1557" s="22">
        <f t="shared" si="5881"/>
        <v>531228.1</v>
      </c>
      <c r="AE1557" s="22">
        <f t="shared" si="5882"/>
        <v>974789.8</v>
      </c>
      <c r="AF1557" s="22">
        <f t="shared" si="5883"/>
        <v>1394238.1</v>
      </c>
      <c r="AG1557" s="22"/>
      <c r="AH1557" s="22"/>
      <c r="AI1557" s="22"/>
      <c r="AJ1557" s="22">
        <f t="shared" si="5884"/>
        <v>531228.1</v>
      </c>
      <c r="AK1557" s="22">
        <f t="shared" si="5885"/>
        <v>974789.8</v>
      </c>
      <c r="AL1557" s="22">
        <f t="shared" si="5886"/>
        <v>1394238.1</v>
      </c>
      <c r="AM1557" s="22"/>
      <c r="AN1557" s="22"/>
      <c r="AO1557" s="22"/>
      <c r="AP1557" s="22">
        <f t="shared" si="5887"/>
        <v>531228.1</v>
      </c>
      <c r="AQ1557" s="22">
        <f t="shared" si="5888"/>
        <v>974789.8</v>
      </c>
      <c r="AR1557" s="22">
        <f t="shared" si="5889"/>
        <v>1394238.1</v>
      </c>
      <c r="AS1557" s="22"/>
      <c r="AT1557" s="22"/>
      <c r="AU1557" s="22"/>
      <c r="AV1557" s="22">
        <f t="shared" si="5890"/>
        <v>531228.1</v>
      </c>
      <c r="AW1557" s="22">
        <f t="shared" si="5891"/>
        <v>974789.8</v>
      </c>
      <c r="AX1557" s="22">
        <f t="shared" si="5892"/>
        <v>1394238.1</v>
      </c>
      <c r="AY1557" s="22"/>
      <c r="AZ1557" s="22"/>
      <c r="BA1557" s="22"/>
      <c r="BB1557" s="22">
        <f t="shared" si="5893"/>
        <v>531228.1</v>
      </c>
      <c r="BC1557" s="22">
        <f t="shared" si="5894"/>
        <v>974789.8</v>
      </c>
      <c r="BD1557" s="22">
        <f t="shared" si="5895"/>
        <v>1394238.1</v>
      </c>
      <c r="BE1557" s="22"/>
      <c r="BF1557" s="22"/>
      <c r="BG1557" s="22"/>
      <c r="BH1557" s="22">
        <f t="shared" si="5896"/>
        <v>531228.1</v>
      </c>
      <c r="BI1557" s="22">
        <f t="shared" si="5897"/>
        <v>974789.8</v>
      </c>
      <c r="BJ1557" s="22">
        <f t="shared" si="5898"/>
        <v>1394238.1</v>
      </c>
      <c r="BK1557" s="22"/>
      <c r="BL1557" s="22"/>
      <c r="BM1557" s="22"/>
      <c r="BN1557" s="22">
        <f t="shared" si="5899"/>
        <v>531228.1</v>
      </c>
      <c r="BO1557" s="22">
        <f t="shared" si="5900"/>
        <v>974789.8</v>
      </c>
      <c r="BP1557" s="22">
        <f t="shared" si="5901"/>
        <v>1394238.1</v>
      </c>
      <c r="BQ1557" s="22"/>
      <c r="BR1557" s="22"/>
      <c r="BS1557" s="22">
        <f t="shared" si="5902"/>
        <v>531228.1</v>
      </c>
      <c r="BT1557" s="22">
        <f t="shared" si="5903"/>
        <v>974789.8</v>
      </c>
      <c r="BU1557" s="22">
        <f t="shared" si="5904"/>
        <v>1394238.1</v>
      </c>
      <c r="BV1557" s="22"/>
      <c r="BW1557" s="22"/>
      <c r="BX1557" s="22">
        <f t="shared" si="5905"/>
        <v>531228.1</v>
      </c>
      <c r="BY1557" s="22">
        <f t="shared" si="5906"/>
        <v>974789.8</v>
      </c>
      <c r="BZ1557" s="22">
        <f t="shared" si="5907"/>
        <v>1394238.1</v>
      </c>
      <c r="CA1557" s="22"/>
      <c r="CB1557" s="22"/>
      <c r="CC1557" s="22"/>
      <c r="CD1557" s="22">
        <f t="shared" si="5779"/>
        <v>531228.1</v>
      </c>
      <c r="CE1557" s="22"/>
      <c r="CF1557" s="34">
        <f t="shared" si="5730"/>
        <v>531228.1</v>
      </c>
      <c r="CG1557" s="22">
        <f t="shared" si="5780"/>
        <v>974789.8</v>
      </c>
      <c r="CH1557" s="22"/>
      <c r="CI1557" s="22">
        <f t="shared" si="5731"/>
        <v>974789.8</v>
      </c>
      <c r="CJ1557" s="22">
        <f t="shared" si="5781"/>
        <v>1394238.1</v>
      </c>
      <c r="CK1557" s="22"/>
      <c r="CL1557" s="22">
        <f t="shared" si="5732"/>
        <v>1394238.1</v>
      </c>
      <c r="CM1557" s="22"/>
      <c r="CN1557" s="15"/>
      <c r="CO1557" s="35">
        <v>89</v>
      </c>
    </row>
    <row r="1558" spans="1:99" ht="78" x14ac:dyDescent="0.3">
      <c r="A1558" s="36" t="s">
        <v>879</v>
      </c>
      <c r="B1558" s="16"/>
      <c r="C1558" s="32"/>
      <c r="D1558" s="32"/>
      <c r="E1558" s="33" t="s">
        <v>880</v>
      </c>
      <c r="F1558" s="22">
        <f t="shared" si="5830"/>
        <v>1441243.4</v>
      </c>
      <c r="G1558" s="22">
        <f t="shared" si="5831"/>
        <v>375557.5</v>
      </c>
      <c r="H1558" s="22">
        <f t="shared" si="5832"/>
        <v>0</v>
      </c>
      <c r="I1558" s="22">
        <f t="shared" si="5833"/>
        <v>-17300.919000000002</v>
      </c>
      <c r="J1558" s="22">
        <f t="shared" si="5834"/>
        <v>-4508.25</v>
      </c>
      <c r="K1558" s="22">
        <f t="shared" si="5835"/>
        <v>0</v>
      </c>
      <c r="L1558" s="22">
        <f t="shared" si="5872"/>
        <v>1423942.4809999999</v>
      </c>
      <c r="M1558" s="22">
        <f t="shared" si="5873"/>
        <v>371049.25</v>
      </c>
      <c r="N1558" s="22">
        <f t="shared" si="5874"/>
        <v>0</v>
      </c>
      <c r="O1558" s="22">
        <f t="shared" si="5836"/>
        <v>1352.8270000000484</v>
      </c>
      <c r="P1558" s="22">
        <f t="shared" si="5837"/>
        <v>352.51000000000931</v>
      </c>
      <c r="Q1558" s="22">
        <f t="shared" si="5838"/>
        <v>0</v>
      </c>
      <c r="R1558" s="22">
        <f t="shared" si="5875"/>
        <v>1425295.308</v>
      </c>
      <c r="S1558" s="22">
        <f t="shared" si="5876"/>
        <v>371401.76</v>
      </c>
      <c r="T1558" s="22">
        <f t="shared" si="5877"/>
        <v>0</v>
      </c>
      <c r="U1558" s="22">
        <f t="shared" si="5839"/>
        <v>0</v>
      </c>
      <c r="V1558" s="22">
        <f t="shared" si="5840"/>
        <v>0</v>
      </c>
      <c r="W1558" s="22">
        <f t="shared" si="5841"/>
        <v>0</v>
      </c>
      <c r="X1558" s="22">
        <f t="shared" si="5878"/>
        <v>1425295.308</v>
      </c>
      <c r="Y1558" s="22">
        <f t="shared" si="5879"/>
        <v>371401.76</v>
      </c>
      <c r="Z1558" s="22">
        <f t="shared" si="5880"/>
        <v>0</v>
      </c>
      <c r="AA1558" s="22">
        <f t="shared" si="5842"/>
        <v>0</v>
      </c>
      <c r="AB1558" s="22">
        <f t="shared" si="5843"/>
        <v>0</v>
      </c>
      <c r="AC1558" s="22">
        <f t="shared" si="5844"/>
        <v>0</v>
      </c>
      <c r="AD1558" s="22">
        <f t="shared" si="5881"/>
        <v>1425295.308</v>
      </c>
      <c r="AE1558" s="22">
        <f t="shared" si="5882"/>
        <v>371401.76</v>
      </c>
      <c r="AF1558" s="22">
        <f t="shared" si="5883"/>
        <v>0</v>
      </c>
      <c r="AG1558" s="22">
        <f t="shared" si="5845"/>
        <v>0</v>
      </c>
      <c r="AH1558" s="22">
        <f t="shared" si="5846"/>
        <v>0</v>
      </c>
      <c r="AI1558" s="22">
        <f t="shared" si="5847"/>
        <v>0</v>
      </c>
      <c r="AJ1558" s="22">
        <f t="shared" si="5884"/>
        <v>1425295.308</v>
      </c>
      <c r="AK1558" s="22">
        <f t="shared" si="5885"/>
        <v>371401.76</v>
      </c>
      <c r="AL1558" s="22">
        <f t="shared" si="5886"/>
        <v>0</v>
      </c>
      <c r="AM1558" s="22">
        <f t="shared" si="5848"/>
        <v>0</v>
      </c>
      <c r="AN1558" s="22">
        <f t="shared" si="5849"/>
        <v>0</v>
      </c>
      <c r="AO1558" s="22">
        <f t="shared" si="5850"/>
        <v>0</v>
      </c>
      <c r="AP1558" s="22">
        <f t="shared" si="5887"/>
        <v>1425295.308</v>
      </c>
      <c r="AQ1558" s="22">
        <f t="shared" si="5888"/>
        <v>371401.76</v>
      </c>
      <c r="AR1558" s="22">
        <f t="shared" si="5889"/>
        <v>0</v>
      </c>
      <c r="AS1558" s="22">
        <f t="shared" si="5851"/>
        <v>0</v>
      </c>
      <c r="AT1558" s="22">
        <f t="shared" si="5852"/>
        <v>0</v>
      </c>
      <c r="AU1558" s="22">
        <f t="shared" si="5853"/>
        <v>0</v>
      </c>
      <c r="AV1558" s="22">
        <f t="shared" si="5890"/>
        <v>1425295.308</v>
      </c>
      <c r="AW1558" s="22">
        <f t="shared" si="5891"/>
        <v>371401.76</v>
      </c>
      <c r="AX1558" s="22">
        <f t="shared" si="5892"/>
        <v>0</v>
      </c>
      <c r="AY1558" s="22">
        <f t="shared" si="5854"/>
        <v>0</v>
      </c>
      <c r="AZ1558" s="22">
        <f t="shared" si="5855"/>
        <v>0</v>
      </c>
      <c r="BA1558" s="22">
        <f t="shared" si="5856"/>
        <v>0</v>
      </c>
      <c r="BB1558" s="22">
        <f t="shared" si="5893"/>
        <v>1425295.308</v>
      </c>
      <c r="BC1558" s="22">
        <f t="shared" si="5894"/>
        <v>371401.76</v>
      </c>
      <c r="BD1558" s="22">
        <f t="shared" si="5895"/>
        <v>0</v>
      </c>
      <c r="BE1558" s="22">
        <f t="shared" si="5857"/>
        <v>0</v>
      </c>
      <c r="BF1558" s="22">
        <f t="shared" si="5858"/>
        <v>0</v>
      </c>
      <c r="BG1558" s="22">
        <f t="shared" si="5859"/>
        <v>0</v>
      </c>
      <c r="BH1558" s="22">
        <f t="shared" si="5896"/>
        <v>1425295.308</v>
      </c>
      <c r="BI1558" s="22">
        <f t="shared" si="5897"/>
        <v>371401.76</v>
      </c>
      <c r="BJ1558" s="22">
        <f t="shared" si="5898"/>
        <v>0</v>
      </c>
      <c r="BK1558" s="22">
        <f t="shared" si="5860"/>
        <v>0</v>
      </c>
      <c r="BL1558" s="22">
        <f t="shared" si="5861"/>
        <v>0</v>
      </c>
      <c r="BM1558" s="22">
        <f t="shared" si="5862"/>
        <v>0</v>
      </c>
      <c r="BN1558" s="22">
        <f t="shared" si="5899"/>
        <v>1425295.308</v>
      </c>
      <c r="BO1558" s="22">
        <f t="shared" si="5900"/>
        <v>371401.76</v>
      </c>
      <c r="BP1558" s="22">
        <f t="shared" si="5901"/>
        <v>0</v>
      </c>
      <c r="BQ1558" s="22">
        <f t="shared" si="5863"/>
        <v>0</v>
      </c>
      <c r="BR1558" s="22">
        <f t="shared" si="5864"/>
        <v>0</v>
      </c>
      <c r="BS1558" s="22">
        <f t="shared" si="5902"/>
        <v>1425295.308</v>
      </c>
      <c r="BT1558" s="22">
        <f t="shared" si="5903"/>
        <v>371401.76</v>
      </c>
      <c r="BU1558" s="22">
        <f t="shared" si="5904"/>
        <v>0</v>
      </c>
      <c r="BV1558" s="22">
        <f t="shared" si="5865"/>
        <v>0</v>
      </c>
      <c r="BW1558" s="22">
        <f t="shared" si="5866"/>
        <v>0</v>
      </c>
      <c r="BX1558" s="22">
        <f t="shared" si="5905"/>
        <v>1425295.308</v>
      </c>
      <c r="BY1558" s="22">
        <f t="shared" si="5906"/>
        <v>371401.76</v>
      </c>
      <c r="BZ1558" s="22">
        <f t="shared" si="5907"/>
        <v>0</v>
      </c>
      <c r="CA1558" s="22">
        <f t="shared" si="5867"/>
        <v>0</v>
      </c>
      <c r="CB1558" s="22">
        <f t="shared" si="5868"/>
        <v>0</v>
      </c>
      <c r="CC1558" s="22">
        <f t="shared" si="5869"/>
        <v>0</v>
      </c>
      <c r="CD1558" s="22">
        <f t="shared" si="5779"/>
        <v>1425295.308</v>
      </c>
      <c r="CE1558" s="22">
        <f t="shared" si="5870"/>
        <v>0</v>
      </c>
      <c r="CF1558" s="34">
        <f t="shared" si="5730"/>
        <v>1425295.308</v>
      </c>
      <c r="CG1558" s="22">
        <f t="shared" si="5780"/>
        <v>371401.76</v>
      </c>
      <c r="CH1558" s="22">
        <f t="shared" si="5871"/>
        <v>0</v>
      </c>
      <c r="CI1558" s="22">
        <f t="shared" si="5731"/>
        <v>371401.76</v>
      </c>
      <c r="CJ1558" s="22">
        <f t="shared" si="5781"/>
        <v>0</v>
      </c>
      <c r="CK1558" s="22">
        <f t="shared" si="5871"/>
        <v>0</v>
      </c>
      <c r="CL1558" s="22">
        <f t="shared" si="5732"/>
        <v>0</v>
      </c>
      <c r="CM1558" s="22">
        <f t="shared" si="5871"/>
        <v>0</v>
      </c>
      <c r="CN1558" s="15"/>
      <c r="CO1558" s="35"/>
      <c r="CR1558" s="5" t="s">
        <v>28</v>
      </c>
    </row>
    <row r="1559" spans="1:99" ht="156" x14ac:dyDescent="0.3">
      <c r="A1559" s="36" t="s">
        <v>881</v>
      </c>
      <c r="B1559" s="16"/>
      <c r="C1559" s="32"/>
      <c r="D1559" s="32"/>
      <c r="E1559" s="33" t="s">
        <v>882</v>
      </c>
      <c r="F1559" s="22">
        <f t="shared" ref="F1559:K1559" si="5908">F1560+F1563</f>
        <v>1441243.4</v>
      </c>
      <c r="G1559" s="22">
        <f t="shared" si="5908"/>
        <v>375557.5</v>
      </c>
      <c r="H1559" s="22">
        <f t="shared" si="5908"/>
        <v>0</v>
      </c>
      <c r="I1559" s="22">
        <f t="shared" si="5908"/>
        <v>-17300.919000000002</v>
      </c>
      <c r="J1559" s="22">
        <f t="shared" si="5908"/>
        <v>-4508.25</v>
      </c>
      <c r="K1559" s="22">
        <f t="shared" si="5908"/>
        <v>0</v>
      </c>
      <c r="L1559" s="22">
        <f t="shared" si="5872"/>
        <v>1423942.4809999999</v>
      </c>
      <c r="M1559" s="22">
        <f t="shared" si="5873"/>
        <v>371049.25</v>
      </c>
      <c r="N1559" s="22">
        <f t="shared" si="5874"/>
        <v>0</v>
      </c>
      <c r="O1559" s="22">
        <f>O1560+O1563</f>
        <v>1352.8270000000484</v>
      </c>
      <c r="P1559" s="22">
        <f>P1560+P1563</f>
        <v>352.51000000000931</v>
      </c>
      <c r="Q1559" s="22">
        <f>Q1560+Q1563</f>
        <v>0</v>
      </c>
      <c r="R1559" s="22">
        <f t="shared" si="5875"/>
        <v>1425295.308</v>
      </c>
      <c r="S1559" s="22">
        <f t="shared" si="5876"/>
        <v>371401.76</v>
      </c>
      <c r="T1559" s="22">
        <f t="shared" si="5877"/>
        <v>0</v>
      </c>
      <c r="U1559" s="22">
        <f>U1560+U1563</f>
        <v>0</v>
      </c>
      <c r="V1559" s="22">
        <f>V1560+V1563</f>
        <v>0</v>
      </c>
      <c r="W1559" s="22">
        <f>W1560+W1563</f>
        <v>0</v>
      </c>
      <c r="X1559" s="22">
        <f t="shared" si="5878"/>
        <v>1425295.308</v>
      </c>
      <c r="Y1559" s="22">
        <f t="shared" si="5879"/>
        <v>371401.76</v>
      </c>
      <c r="Z1559" s="22">
        <f t="shared" si="5880"/>
        <v>0</v>
      </c>
      <c r="AA1559" s="22">
        <f>AA1560+AA1563</f>
        <v>0</v>
      </c>
      <c r="AB1559" s="22">
        <f>AB1560+AB1563</f>
        <v>0</v>
      </c>
      <c r="AC1559" s="22">
        <f>AC1560+AC1563</f>
        <v>0</v>
      </c>
      <c r="AD1559" s="22">
        <f t="shared" si="5881"/>
        <v>1425295.308</v>
      </c>
      <c r="AE1559" s="22">
        <f t="shared" si="5882"/>
        <v>371401.76</v>
      </c>
      <c r="AF1559" s="22">
        <f t="shared" si="5883"/>
        <v>0</v>
      </c>
      <c r="AG1559" s="22">
        <f>AG1560+AG1563</f>
        <v>0</v>
      </c>
      <c r="AH1559" s="22">
        <f>AH1560+AH1563</f>
        <v>0</v>
      </c>
      <c r="AI1559" s="22">
        <f>AI1560+AI1563</f>
        <v>0</v>
      </c>
      <c r="AJ1559" s="22">
        <f t="shared" si="5884"/>
        <v>1425295.308</v>
      </c>
      <c r="AK1559" s="22">
        <f t="shared" si="5885"/>
        <v>371401.76</v>
      </c>
      <c r="AL1559" s="22">
        <f t="shared" si="5886"/>
        <v>0</v>
      </c>
      <c r="AM1559" s="22">
        <f>AM1560+AM1563</f>
        <v>0</v>
      </c>
      <c r="AN1559" s="22">
        <f>AN1560+AN1563</f>
        <v>0</v>
      </c>
      <c r="AO1559" s="22">
        <f>AO1560+AO1563</f>
        <v>0</v>
      </c>
      <c r="AP1559" s="22">
        <f t="shared" si="5887"/>
        <v>1425295.308</v>
      </c>
      <c r="AQ1559" s="22">
        <f t="shared" si="5888"/>
        <v>371401.76</v>
      </c>
      <c r="AR1559" s="22">
        <f t="shared" si="5889"/>
        <v>0</v>
      </c>
      <c r="AS1559" s="22">
        <f>AS1560+AS1563</f>
        <v>0</v>
      </c>
      <c r="AT1559" s="22">
        <f>AT1560+AT1563</f>
        <v>0</v>
      </c>
      <c r="AU1559" s="22">
        <f>AU1560+AU1563</f>
        <v>0</v>
      </c>
      <c r="AV1559" s="22">
        <f t="shared" si="5890"/>
        <v>1425295.308</v>
      </c>
      <c r="AW1559" s="22">
        <f t="shared" si="5891"/>
        <v>371401.76</v>
      </c>
      <c r="AX1559" s="22">
        <f t="shared" si="5892"/>
        <v>0</v>
      </c>
      <c r="AY1559" s="22">
        <f>AY1560+AY1563</f>
        <v>0</v>
      </c>
      <c r="AZ1559" s="22">
        <f>AZ1560+AZ1563</f>
        <v>0</v>
      </c>
      <c r="BA1559" s="22">
        <f>BA1560+BA1563</f>
        <v>0</v>
      </c>
      <c r="BB1559" s="22">
        <f t="shared" si="5893"/>
        <v>1425295.308</v>
      </c>
      <c r="BC1559" s="22">
        <f t="shared" si="5894"/>
        <v>371401.76</v>
      </c>
      <c r="BD1559" s="22">
        <f t="shared" si="5895"/>
        <v>0</v>
      </c>
      <c r="BE1559" s="22">
        <f>BE1560+BE1563</f>
        <v>0</v>
      </c>
      <c r="BF1559" s="22">
        <f>BF1560+BF1563</f>
        <v>0</v>
      </c>
      <c r="BG1559" s="22">
        <f>BG1560+BG1563</f>
        <v>0</v>
      </c>
      <c r="BH1559" s="22">
        <f t="shared" si="5896"/>
        <v>1425295.308</v>
      </c>
      <c r="BI1559" s="22">
        <f t="shared" si="5897"/>
        <v>371401.76</v>
      </c>
      <c r="BJ1559" s="22">
        <f t="shared" si="5898"/>
        <v>0</v>
      </c>
      <c r="BK1559" s="22">
        <f>BK1560+BK1563</f>
        <v>0</v>
      </c>
      <c r="BL1559" s="22">
        <f>BL1560+BL1563</f>
        <v>0</v>
      </c>
      <c r="BM1559" s="22">
        <f>BM1560+BM1563</f>
        <v>0</v>
      </c>
      <c r="BN1559" s="22">
        <f t="shared" si="5899"/>
        <v>1425295.308</v>
      </c>
      <c r="BO1559" s="22">
        <f t="shared" si="5900"/>
        <v>371401.76</v>
      </c>
      <c r="BP1559" s="22">
        <f t="shared" si="5901"/>
        <v>0</v>
      </c>
      <c r="BQ1559" s="22">
        <f>BQ1560+BQ1563</f>
        <v>0</v>
      </c>
      <c r="BR1559" s="22">
        <f>BR1560+BR1563</f>
        <v>0</v>
      </c>
      <c r="BS1559" s="22">
        <f t="shared" si="5902"/>
        <v>1425295.308</v>
      </c>
      <c r="BT1559" s="22">
        <f t="shared" si="5903"/>
        <v>371401.76</v>
      </c>
      <c r="BU1559" s="22">
        <f t="shared" si="5904"/>
        <v>0</v>
      </c>
      <c r="BV1559" s="22">
        <f>BV1560+BV1563</f>
        <v>0</v>
      </c>
      <c r="BW1559" s="22">
        <f>BW1560+BW1563</f>
        <v>0</v>
      </c>
      <c r="BX1559" s="22">
        <f t="shared" si="5905"/>
        <v>1425295.308</v>
      </c>
      <c r="BY1559" s="22">
        <f t="shared" si="5906"/>
        <v>371401.76</v>
      </c>
      <c r="BZ1559" s="22">
        <f t="shared" si="5907"/>
        <v>0</v>
      </c>
      <c r="CA1559" s="22">
        <f>CA1560+CA1563</f>
        <v>0</v>
      </c>
      <c r="CB1559" s="22">
        <f>CB1560+CB1563</f>
        <v>0</v>
      </c>
      <c r="CC1559" s="22">
        <f>CC1560+CC1563</f>
        <v>0</v>
      </c>
      <c r="CD1559" s="22">
        <f t="shared" si="5779"/>
        <v>1425295.308</v>
      </c>
      <c r="CE1559" s="22">
        <f>CE1560+CE1563</f>
        <v>0</v>
      </c>
      <c r="CF1559" s="34">
        <f t="shared" si="5730"/>
        <v>1425295.308</v>
      </c>
      <c r="CG1559" s="22">
        <f t="shared" si="5780"/>
        <v>371401.76</v>
      </c>
      <c r="CH1559" s="22">
        <f>CH1560+CH1563</f>
        <v>0</v>
      </c>
      <c r="CI1559" s="22">
        <f t="shared" si="5731"/>
        <v>371401.76</v>
      </c>
      <c r="CJ1559" s="22">
        <f t="shared" si="5781"/>
        <v>0</v>
      </c>
      <c r="CK1559" s="22">
        <f>CK1560+CK1563</f>
        <v>0</v>
      </c>
      <c r="CL1559" s="22">
        <f t="shared" si="5732"/>
        <v>0</v>
      </c>
      <c r="CM1559" s="22">
        <f>CM1560+CM1563</f>
        <v>0</v>
      </c>
      <c r="CN1559" s="15"/>
      <c r="CO1559" s="35"/>
      <c r="CU1559" s="5" t="s">
        <v>31</v>
      </c>
    </row>
    <row r="1560" spans="1:99" ht="46.8" hidden="1" x14ac:dyDescent="0.3">
      <c r="A1560" s="36" t="s">
        <v>881</v>
      </c>
      <c r="B1560" s="16">
        <v>400</v>
      </c>
      <c r="C1560" s="32"/>
      <c r="D1560" s="32"/>
      <c r="E1560" s="33" t="s">
        <v>84</v>
      </c>
      <c r="F1560" s="22">
        <f t="shared" ref="F1560:F1564" si="5909">F1561</f>
        <v>1087961.7</v>
      </c>
      <c r="G1560" s="22">
        <f t="shared" ref="G1560:G1564" si="5910">G1561</f>
        <v>375557.5</v>
      </c>
      <c r="H1560" s="22">
        <f t="shared" ref="H1560:H1564" si="5911">H1561</f>
        <v>0</v>
      </c>
      <c r="I1560" s="22">
        <f t="shared" ref="I1560:I1564" si="5912">I1561</f>
        <v>-17300.919000000002</v>
      </c>
      <c r="J1560" s="22">
        <f t="shared" ref="J1560:J1564" si="5913">J1561</f>
        <v>-4508.25</v>
      </c>
      <c r="K1560" s="22">
        <f t="shared" ref="K1560:K1564" si="5914">K1561</f>
        <v>0</v>
      </c>
      <c r="L1560" s="22">
        <f t="shared" si="5872"/>
        <v>1070660.781</v>
      </c>
      <c r="M1560" s="22">
        <f t="shared" si="5873"/>
        <v>371049.25</v>
      </c>
      <c r="N1560" s="22">
        <f t="shared" si="5874"/>
        <v>0</v>
      </c>
      <c r="O1560" s="22">
        <f t="shared" ref="O1560:O1561" si="5915">O1561</f>
        <v>-1070660.781</v>
      </c>
      <c r="P1560" s="22">
        <f t="shared" ref="P1560:P1561" si="5916">P1561</f>
        <v>-371049.25</v>
      </c>
      <c r="Q1560" s="22">
        <f t="shared" ref="Q1560:Q1564" si="5917">Q1561</f>
        <v>0</v>
      </c>
      <c r="R1560" s="22">
        <f t="shared" si="5875"/>
        <v>0</v>
      </c>
      <c r="S1560" s="22">
        <f t="shared" si="5876"/>
        <v>0</v>
      </c>
      <c r="T1560" s="22">
        <f t="shared" si="5877"/>
        <v>0</v>
      </c>
      <c r="U1560" s="22">
        <f t="shared" ref="U1560:U1564" si="5918">U1561</f>
        <v>0</v>
      </c>
      <c r="V1560" s="22">
        <f t="shared" ref="V1560:V1564" si="5919">V1561</f>
        <v>0</v>
      </c>
      <c r="W1560" s="22">
        <f t="shared" ref="W1560:W1564" si="5920">W1561</f>
        <v>0</v>
      </c>
      <c r="X1560" s="22">
        <f t="shared" si="5878"/>
        <v>0</v>
      </c>
      <c r="Y1560" s="22">
        <f t="shared" si="5879"/>
        <v>0</v>
      </c>
      <c r="Z1560" s="22">
        <f t="shared" si="5880"/>
        <v>0</v>
      </c>
      <c r="AA1560" s="22">
        <f t="shared" ref="AA1560:AA1564" si="5921">AA1561</f>
        <v>0</v>
      </c>
      <c r="AB1560" s="22">
        <f t="shared" ref="AB1560:AB1564" si="5922">AB1561</f>
        <v>0</v>
      </c>
      <c r="AC1560" s="22">
        <f t="shared" ref="AC1560:AC1564" si="5923">AC1561</f>
        <v>0</v>
      </c>
      <c r="AD1560" s="22">
        <f t="shared" si="5881"/>
        <v>0</v>
      </c>
      <c r="AE1560" s="22">
        <f t="shared" si="5882"/>
        <v>0</v>
      </c>
      <c r="AF1560" s="22">
        <f t="shared" si="5883"/>
        <v>0</v>
      </c>
      <c r="AG1560" s="22">
        <f t="shared" ref="AG1560:AG1564" si="5924">AG1561</f>
        <v>0</v>
      </c>
      <c r="AH1560" s="22">
        <f t="shared" ref="AH1560:AH1564" si="5925">AH1561</f>
        <v>0</v>
      </c>
      <c r="AI1560" s="22">
        <f t="shared" ref="AI1560:AI1564" si="5926">AI1561</f>
        <v>0</v>
      </c>
      <c r="AJ1560" s="22">
        <f t="shared" si="5884"/>
        <v>0</v>
      </c>
      <c r="AK1560" s="22">
        <f t="shared" si="5885"/>
        <v>0</v>
      </c>
      <c r="AL1560" s="22">
        <f t="shared" si="5886"/>
        <v>0</v>
      </c>
      <c r="AM1560" s="22">
        <f t="shared" ref="AM1560:AM1564" si="5927">AM1561</f>
        <v>0</v>
      </c>
      <c r="AN1560" s="22">
        <f t="shared" ref="AN1560:AN1564" si="5928">AN1561</f>
        <v>0</v>
      </c>
      <c r="AO1560" s="22">
        <f t="shared" ref="AO1560:AO1564" si="5929">AO1561</f>
        <v>0</v>
      </c>
      <c r="AP1560" s="22">
        <f t="shared" si="5887"/>
        <v>0</v>
      </c>
      <c r="AQ1560" s="22">
        <f t="shared" si="5888"/>
        <v>0</v>
      </c>
      <c r="AR1560" s="22">
        <f t="shared" si="5889"/>
        <v>0</v>
      </c>
      <c r="AS1560" s="22">
        <f t="shared" ref="AS1560:AS1564" si="5930">AS1561</f>
        <v>0</v>
      </c>
      <c r="AT1560" s="22">
        <f t="shared" ref="AT1560:AT1564" si="5931">AT1561</f>
        <v>0</v>
      </c>
      <c r="AU1560" s="22">
        <f t="shared" ref="AU1560:AU1564" si="5932">AU1561</f>
        <v>0</v>
      </c>
      <c r="AV1560" s="22">
        <f t="shared" si="5890"/>
        <v>0</v>
      </c>
      <c r="AW1560" s="22">
        <f t="shared" si="5891"/>
        <v>0</v>
      </c>
      <c r="AX1560" s="22">
        <f t="shared" si="5892"/>
        <v>0</v>
      </c>
      <c r="AY1560" s="22">
        <f t="shared" ref="AY1560:AY1564" si="5933">AY1561</f>
        <v>0</v>
      </c>
      <c r="AZ1560" s="22">
        <f t="shared" ref="AZ1560:AZ1564" si="5934">AZ1561</f>
        <v>0</v>
      </c>
      <c r="BA1560" s="22">
        <f t="shared" ref="BA1560:BA1564" si="5935">BA1561</f>
        <v>0</v>
      </c>
      <c r="BB1560" s="22">
        <f t="shared" si="5893"/>
        <v>0</v>
      </c>
      <c r="BC1560" s="22">
        <f t="shared" si="5894"/>
        <v>0</v>
      </c>
      <c r="BD1560" s="22">
        <f t="shared" si="5895"/>
        <v>0</v>
      </c>
      <c r="BE1560" s="22">
        <f t="shared" ref="BE1560:BE1564" si="5936">BE1561</f>
        <v>0</v>
      </c>
      <c r="BF1560" s="22">
        <f t="shared" ref="BF1560:BF1564" si="5937">BF1561</f>
        <v>0</v>
      </c>
      <c r="BG1560" s="22">
        <f t="shared" ref="BG1560:BG1564" si="5938">BG1561</f>
        <v>0</v>
      </c>
      <c r="BH1560" s="22">
        <f t="shared" si="5896"/>
        <v>0</v>
      </c>
      <c r="BI1560" s="22">
        <f t="shared" si="5897"/>
        <v>0</v>
      </c>
      <c r="BJ1560" s="22">
        <f t="shared" si="5898"/>
        <v>0</v>
      </c>
      <c r="BK1560" s="22">
        <f t="shared" ref="BK1560:BK1564" si="5939">BK1561</f>
        <v>0</v>
      </c>
      <c r="BL1560" s="22">
        <f t="shared" ref="BL1560:BL1564" si="5940">BL1561</f>
        <v>0</v>
      </c>
      <c r="BM1560" s="22">
        <f t="shared" ref="BM1560:BM1564" si="5941">BM1561</f>
        <v>0</v>
      </c>
      <c r="BN1560" s="22">
        <f t="shared" si="5899"/>
        <v>0</v>
      </c>
      <c r="BO1560" s="22">
        <f t="shared" si="5900"/>
        <v>0</v>
      </c>
      <c r="BP1560" s="22">
        <f t="shared" si="5901"/>
        <v>0</v>
      </c>
      <c r="BQ1560" s="22">
        <f t="shared" ref="BQ1560:BQ1564" si="5942">BQ1561</f>
        <v>0</v>
      </c>
      <c r="BR1560" s="22">
        <f t="shared" ref="BR1560:BR1564" si="5943">BR1561</f>
        <v>0</v>
      </c>
      <c r="BS1560" s="22">
        <f t="shared" si="5902"/>
        <v>0</v>
      </c>
      <c r="BT1560" s="22">
        <f t="shared" si="5903"/>
        <v>0</v>
      </c>
      <c r="BU1560" s="22">
        <f t="shared" si="5904"/>
        <v>0</v>
      </c>
      <c r="BV1560" s="22">
        <f t="shared" ref="BV1560:BV1564" si="5944">BV1561</f>
        <v>0</v>
      </c>
      <c r="BW1560" s="22">
        <f t="shared" ref="BW1560:BW1564" si="5945">BW1561</f>
        <v>0</v>
      </c>
      <c r="BX1560" s="22">
        <f t="shared" si="5905"/>
        <v>0</v>
      </c>
      <c r="BY1560" s="22">
        <f t="shared" si="5906"/>
        <v>0</v>
      </c>
      <c r="BZ1560" s="22">
        <f t="shared" si="5907"/>
        <v>0</v>
      </c>
      <c r="CA1560" s="22">
        <f t="shared" ref="CA1560:CA1564" si="5946">CA1561</f>
        <v>0</v>
      </c>
      <c r="CB1560" s="22">
        <f t="shared" ref="CB1560:CB1564" si="5947">CB1561</f>
        <v>0</v>
      </c>
      <c r="CC1560" s="22">
        <f t="shared" ref="CC1560:CC1564" si="5948">CC1561</f>
        <v>0</v>
      </c>
      <c r="CD1560" s="22">
        <f t="shared" si="5779"/>
        <v>0</v>
      </c>
      <c r="CE1560" s="22">
        <f t="shared" ref="CE1560:CE1564" si="5949">CE1561</f>
        <v>0</v>
      </c>
      <c r="CF1560" s="22"/>
      <c r="CG1560" s="22">
        <f t="shared" si="5780"/>
        <v>0</v>
      </c>
      <c r="CH1560" s="22">
        <f t="shared" ref="CH1560:CM1564" si="5950">CH1561</f>
        <v>0</v>
      </c>
      <c r="CI1560" s="22"/>
      <c r="CJ1560" s="22">
        <f t="shared" si="5781"/>
        <v>0</v>
      </c>
      <c r="CK1560" s="22">
        <f t="shared" si="5950"/>
        <v>0</v>
      </c>
      <c r="CL1560" s="22"/>
      <c r="CM1560" s="22">
        <f t="shared" si="5950"/>
        <v>0</v>
      </c>
      <c r="CN1560" s="15">
        <v>0</v>
      </c>
      <c r="CO1560" s="35"/>
      <c r="CS1560" s="5" t="s">
        <v>29</v>
      </c>
    </row>
    <row r="1561" spans="1:99" hidden="1" x14ac:dyDescent="0.3">
      <c r="A1561" s="36" t="s">
        <v>881</v>
      </c>
      <c r="B1561" s="16">
        <v>410</v>
      </c>
      <c r="C1561" s="32"/>
      <c r="D1561" s="32"/>
      <c r="E1561" s="33" t="s">
        <v>85</v>
      </c>
      <c r="F1561" s="22">
        <f t="shared" si="5909"/>
        <v>1087961.7</v>
      </c>
      <c r="G1561" s="22">
        <f t="shared" si="5910"/>
        <v>375557.5</v>
      </c>
      <c r="H1561" s="22">
        <f t="shared" si="5911"/>
        <v>0</v>
      </c>
      <c r="I1561" s="22">
        <f t="shared" si="5912"/>
        <v>-17300.919000000002</v>
      </c>
      <c r="J1561" s="22">
        <f t="shared" si="5913"/>
        <v>-4508.25</v>
      </c>
      <c r="K1561" s="22">
        <f t="shared" si="5914"/>
        <v>0</v>
      </c>
      <c r="L1561" s="22">
        <f t="shared" si="5872"/>
        <v>1070660.781</v>
      </c>
      <c r="M1561" s="22">
        <f t="shared" si="5873"/>
        <v>371049.25</v>
      </c>
      <c r="N1561" s="22">
        <f t="shared" si="5874"/>
        <v>0</v>
      </c>
      <c r="O1561" s="22">
        <f t="shared" si="5915"/>
        <v>-1070660.781</v>
      </c>
      <c r="P1561" s="22">
        <f t="shared" si="5916"/>
        <v>-371049.25</v>
      </c>
      <c r="Q1561" s="22">
        <f t="shared" si="5917"/>
        <v>0</v>
      </c>
      <c r="R1561" s="22">
        <f t="shared" si="5875"/>
        <v>0</v>
      </c>
      <c r="S1561" s="22">
        <f t="shared" si="5876"/>
        <v>0</v>
      </c>
      <c r="T1561" s="22">
        <f t="shared" si="5877"/>
        <v>0</v>
      </c>
      <c r="U1561" s="22">
        <f t="shared" si="5918"/>
        <v>0</v>
      </c>
      <c r="V1561" s="22">
        <f t="shared" si="5919"/>
        <v>0</v>
      </c>
      <c r="W1561" s="22">
        <f t="shared" si="5920"/>
        <v>0</v>
      </c>
      <c r="X1561" s="22">
        <f t="shared" si="5878"/>
        <v>0</v>
      </c>
      <c r="Y1561" s="22">
        <f t="shared" si="5879"/>
        <v>0</v>
      </c>
      <c r="Z1561" s="22">
        <f t="shared" si="5880"/>
        <v>0</v>
      </c>
      <c r="AA1561" s="22">
        <f t="shared" si="5921"/>
        <v>0</v>
      </c>
      <c r="AB1561" s="22">
        <f t="shared" si="5922"/>
        <v>0</v>
      </c>
      <c r="AC1561" s="22">
        <f t="shared" si="5923"/>
        <v>0</v>
      </c>
      <c r="AD1561" s="22">
        <f t="shared" si="5881"/>
        <v>0</v>
      </c>
      <c r="AE1561" s="22">
        <f t="shared" si="5882"/>
        <v>0</v>
      </c>
      <c r="AF1561" s="22">
        <f t="shared" si="5883"/>
        <v>0</v>
      </c>
      <c r="AG1561" s="22">
        <f t="shared" si="5924"/>
        <v>0</v>
      </c>
      <c r="AH1561" s="22">
        <f t="shared" si="5925"/>
        <v>0</v>
      </c>
      <c r="AI1561" s="22">
        <f t="shared" si="5926"/>
        <v>0</v>
      </c>
      <c r="AJ1561" s="22">
        <f t="shared" si="5884"/>
        <v>0</v>
      </c>
      <c r="AK1561" s="22">
        <f t="shared" si="5885"/>
        <v>0</v>
      </c>
      <c r="AL1561" s="22">
        <f t="shared" si="5886"/>
        <v>0</v>
      </c>
      <c r="AM1561" s="22">
        <f t="shared" si="5927"/>
        <v>0</v>
      </c>
      <c r="AN1561" s="22">
        <f t="shared" si="5928"/>
        <v>0</v>
      </c>
      <c r="AO1561" s="22">
        <f t="shared" si="5929"/>
        <v>0</v>
      </c>
      <c r="AP1561" s="22">
        <f t="shared" si="5887"/>
        <v>0</v>
      </c>
      <c r="AQ1561" s="22">
        <f t="shared" si="5888"/>
        <v>0</v>
      </c>
      <c r="AR1561" s="22">
        <f t="shared" si="5889"/>
        <v>0</v>
      </c>
      <c r="AS1561" s="22">
        <f t="shared" si="5930"/>
        <v>0</v>
      </c>
      <c r="AT1561" s="22">
        <f t="shared" si="5931"/>
        <v>0</v>
      </c>
      <c r="AU1561" s="22">
        <f t="shared" si="5932"/>
        <v>0</v>
      </c>
      <c r="AV1561" s="22">
        <f t="shared" si="5890"/>
        <v>0</v>
      </c>
      <c r="AW1561" s="22">
        <f t="shared" si="5891"/>
        <v>0</v>
      </c>
      <c r="AX1561" s="22">
        <f t="shared" si="5892"/>
        <v>0</v>
      </c>
      <c r="AY1561" s="22">
        <f t="shared" si="5933"/>
        <v>0</v>
      </c>
      <c r="AZ1561" s="22">
        <f t="shared" si="5934"/>
        <v>0</v>
      </c>
      <c r="BA1561" s="22">
        <f t="shared" si="5935"/>
        <v>0</v>
      </c>
      <c r="BB1561" s="22">
        <f t="shared" si="5893"/>
        <v>0</v>
      </c>
      <c r="BC1561" s="22">
        <f t="shared" si="5894"/>
        <v>0</v>
      </c>
      <c r="BD1561" s="22">
        <f t="shared" si="5895"/>
        <v>0</v>
      </c>
      <c r="BE1561" s="22">
        <f t="shared" si="5936"/>
        <v>0</v>
      </c>
      <c r="BF1561" s="22">
        <f t="shared" si="5937"/>
        <v>0</v>
      </c>
      <c r="BG1561" s="22">
        <f t="shared" si="5938"/>
        <v>0</v>
      </c>
      <c r="BH1561" s="22">
        <f t="shared" si="5896"/>
        <v>0</v>
      </c>
      <c r="BI1561" s="22">
        <f t="shared" si="5897"/>
        <v>0</v>
      </c>
      <c r="BJ1561" s="22">
        <f t="shared" si="5898"/>
        <v>0</v>
      </c>
      <c r="BK1561" s="22">
        <f t="shared" si="5939"/>
        <v>0</v>
      </c>
      <c r="BL1561" s="22">
        <f t="shared" si="5940"/>
        <v>0</v>
      </c>
      <c r="BM1561" s="22">
        <f t="shared" si="5941"/>
        <v>0</v>
      </c>
      <c r="BN1561" s="22">
        <f t="shared" si="5899"/>
        <v>0</v>
      </c>
      <c r="BO1561" s="22">
        <f t="shared" si="5900"/>
        <v>0</v>
      </c>
      <c r="BP1561" s="22">
        <f t="shared" si="5901"/>
        <v>0</v>
      </c>
      <c r="BQ1561" s="22">
        <f t="shared" si="5942"/>
        <v>0</v>
      </c>
      <c r="BR1561" s="22">
        <f t="shared" si="5943"/>
        <v>0</v>
      </c>
      <c r="BS1561" s="22">
        <f t="shared" si="5902"/>
        <v>0</v>
      </c>
      <c r="BT1561" s="22">
        <f t="shared" si="5903"/>
        <v>0</v>
      </c>
      <c r="BU1561" s="22">
        <f t="shared" si="5904"/>
        <v>0</v>
      </c>
      <c r="BV1561" s="22">
        <f t="shared" si="5944"/>
        <v>0</v>
      </c>
      <c r="BW1561" s="22">
        <f t="shared" si="5945"/>
        <v>0</v>
      </c>
      <c r="BX1561" s="22">
        <f t="shared" si="5905"/>
        <v>0</v>
      </c>
      <c r="BY1561" s="22">
        <f t="shared" si="5906"/>
        <v>0</v>
      </c>
      <c r="BZ1561" s="22">
        <f t="shared" si="5907"/>
        <v>0</v>
      </c>
      <c r="CA1561" s="22">
        <f t="shared" si="5946"/>
        <v>0</v>
      </c>
      <c r="CB1561" s="22">
        <f t="shared" si="5947"/>
        <v>0</v>
      </c>
      <c r="CC1561" s="22">
        <f t="shared" si="5948"/>
        <v>0</v>
      </c>
      <c r="CD1561" s="22">
        <f t="shared" si="5779"/>
        <v>0</v>
      </c>
      <c r="CE1561" s="22">
        <f t="shared" si="5949"/>
        <v>0</v>
      </c>
      <c r="CF1561" s="22"/>
      <c r="CG1561" s="22">
        <f t="shared" si="5780"/>
        <v>0</v>
      </c>
      <c r="CH1561" s="22">
        <f t="shared" si="5950"/>
        <v>0</v>
      </c>
      <c r="CI1561" s="22"/>
      <c r="CJ1561" s="22">
        <f t="shared" si="5781"/>
        <v>0</v>
      </c>
      <c r="CK1561" s="22">
        <f t="shared" si="5950"/>
        <v>0</v>
      </c>
      <c r="CL1561" s="22"/>
      <c r="CM1561" s="22">
        <f t="shared" si="5950"/>
        <v>0</v>
      </c>
      <c r="CN1561" s="15">
        <v>0</v>
      </c>
      <c r="CO1561" s="35"/>
      <c r="CT1561" s="5" t="s">
        <v>30</v>
      </c>
    </row>
    <row r="1562" spans="1:99" hidden="1" x14ac:dyDescent="0.3">
      <c r="A1562" s="36" t="s">
        <v>881</v>
      </c>
      <c r="B1562" s="16">
        <v>410</v>
      </c>
      <c r="C1562" s="32" t="s">
        <v>395</v>
      </c>
      <c r="D1562" s="32" t="s">
        <v>49</v>
      </c>
      <c r="E1562" s="33" t="s">
        <v>851</v>
      </c>
      <c r="F1562" s="22">
        <v>1087961.7</v>
      </c>
      <c r="G1562" s="22">
        <v>375557.5</v>
      </c>
      <c r="H1562" s="22"/>
      <c r="I1562" s="22">
        <v>-17300.919000000002</v>
      </c>
      <c r="J1562" s="22">
        <v>-4508.25</v>
      </c>
      <c r="K1562" s="22"/>
      <c r="L1562" s="22">
        <f t="shared" si="5872"/>
        <v>1070660.781</v>
      </c>
      <c r="M1562" s="22">
        <f t="shared" si="5873"/>
        <v>371049.25</v>
      </c>
      <c r="N1562" s="22">
        <f t="shared" si="5874"/>
        <v>0</v>
      </c>
      <c r="O1562" s="22">
        <f>-1070.681-53479.5-1016110.6</f>
        <v>-1070660.781</v>
      </c>
      <c r="P1562" s="22">
        <f>-371.05-18533.9-352144.3</f>
        <v>-371049.25</v>
      </c>
      <c r="Q1562" s="22"/>
      <c r="R1562" s="22">
        <f t="shared" si="5875"/>
        <v>0</v>
      </c>
      <c r="S1562" s="22">
        <f t="shared" si="5876"/>
        <v>0</v>
      </c>
      <c r="T1562" s="22">
        <f t="shared" si="5877"/>
        <v>0</v>
      </c>
      <c r="U1562" s="22"/>
      <c r="V1562" s="22"/>
      <c r="W1562" s="22"/>
      <c r="X1562" s="22">
        <f t="shared" si="5878"/>
        <v>0</v>
      </c>
      <c r="Y1562" s="22">
        <f t="shared" si="5879"/>
        <v>0</v>
      </c>
      <c r="Z1562" s="22">
        <f t="shared" si="5880"/>
        <v>0</v>
      </c>
      <c r="AA1562" s="22"/>
      <c r="AB1562" s="22"/>
      <c r="AC1562" s="22"/>
      <c r="AD1562" s="22">
        <f t="shared" si="5881"/>
        <v>0</v>
      </c>
      <c r="AE1562" s="22">
        <f t="shared" si="5882"/>
        <v>0</v>
      </c>
      <c r="AF1562" s="22">
        <f t="shared" si="5883"/>
        <v>0</v>
      </c>
      <c r="AG1562" s="22"/>
      <c r="AH1562" s="22"/>
      <c r="AI1562" s="22"/>
      <c r="AJ1562" s="22">
        <f t="shared" si="5884"/>
        <v>0</v>
      </c>
      <c r="AK1562" s="22">
        <f t="shared" si="5885"/>
        <v>0</v>
      </c>
      <c r="AL1562" s="22">
        <f t="shared" si="5886"/>
        <v>0</v>
      </c>
      <c r="AM1562" s="22"/>
      <c r="AN1562" s="22"/>
      <c r="AO1562" s="22"/>
      <c r="AP1562" s="22">
        <f t="shared" si="5887"/>
        <v>0</v>
      </c>
      <c r="AQ1562" s="22">
        <f t="shared" si="5888"/>
        <v>0</v>
      </c>
      <c r="AR1562" s="22">
        <f t="shared" si="5889"/>
        <v>0</v>
      </c>
      <c r="AS1562" s="22"/>
      <c r="AT1562" s="22"/>
      <c r="AU1562" s="22"/>
      <c r="AV1562" s="22">
        <f t="shared" si="5890"/>
        <v>0</v>
      </c>
      <c r="AW1562" s="22">
        <f t="shared" si="5891"/>
        <v>0</v>
      </c>
      <c r="AX1562" s="22">
        <f t="shared" si="5892"/>
        <v>0</v>
      </c>
      <c r="AY1562" s="22"/>
      <c r="AZ1562" s="22"/>
      <c r="BA1562" s="22"/>
      <c r="BB1562" s="22">
        <f t="shared" si="5893"/>
        <v>0</v>
      </c>
      <c r="BC1562" s="22">
        <f t="shared" si="5894"/>
        <v>0</v>
      </c>
      <c r="BD1562" s="22">
        <f t="shared" si="5895"/>
        <v>0</v>
      </c>
      <c r="BE1562" s="22"/>
      <c r="BF1562" s="22"/>
      <c r="BG1562" s="22"/>
      <c r="BH1562" s="22">
        <f t="shared" si="5896"/>
        <v>0</v>
      </c>
      <c r="BI1562" s="22">
        <f t="shared" si="5897"/>
        <v>0</v>
      </c>
      <c r="BJ1562" s="22">
        <f t="shared" si="5898"/>
        <v>0</v>
      </c>
      <c r="BK1562" s="22"/>
      <c r="BL1562" s="22"/>
      <c r="BM1562" s="22"/>
      <c r="BN1562" s="22">
        <f t="shared" si="5899"/>
        <v>0</v>
      </c>
      <c r="BO1562" s="22">
        <f t="shared" si="5900"/>
        <v>0</v>
      </c>
      <c r="BP1562" s="22">
        <f t="shared" si="5901"/>
        <v>0</v>
      </c>
      <c r="BQ1562" s="22"/>
      <c r="BR1562" s="22"/>
      <c r="BS1562" s="22">
        <f t="shared" si="5902"/>
        <v>0</v>
      </c>
      <c r="BT1562" s="22">
        <f t="shared" si="5903"/>
        <v>0</v>
      </c>
      <c r="BU1562" s="22">
        <f t="shared" si="5904"/>
        <v>0</v>
      </c>
      <c r="BV1562" s="22"/>
      <c r="BW1562" s="22"/>
      <c r="BX1562" s="22">
        <f t="shared" si="5905"/>
        <v>0</v>
      </c>
      <c r="BY1562" s="22">
        <f t="shared" si="5906"/>
        <v>0</v>
      </c>
      <c r="BZ1562" s="22">
        <f t="shared" si="5907"/>
        <v>0</v>
      </c>
      <c r="CA1562" s="22"/>
      <c r="CB1562" s="22"/>
      <c r="CC1562" s="22"/>
      <c r="CD1562" s="22">
        <f t="shared" si="5779"/>
        <v>0</v>
      </c>
      <c r="CE1562" s="22"/>
      <c r="CF1562" s="22"/>
      <c r="CG1562" s="22">
        <f t="shared" si="5780"/>
        <v>0</v>
      </c>
      <c r="CH1562" s="22"/>
      <c r="CI1562" s="22"/>
      <c r="CJ1562" s="22">
        <f t="shared" si="5781"/>
        <v>0</v>
      </c>
      <c r="CK1562" s="22"/>
      <c r="CL1562" s="22"/>
      <c r="CM1562" s="22"/>
      <c r="CN1562" s="15">
        <v>0</v>
      </c>
      <c r="CO1562" s="35" t="s">
        <v>883</v>
      </c>
    </row>
    <row r="1563" spans="1:99" x14ac:dyDescent="0.3">
      <c r="A1563" s="36" t="s">
        <v>881</v>
      </c>
      <c r="B1563" s="16">
        <v>800</v>
      </c>
      <c r="C1563" s="32"/>
      <c r="D1563" s="32"/>
      <c r="E1563" s="33" t="s">
        <v>54</v>
      </c>
      <c r="F1563" s="22">
        <f t="shared" si="5909"/>
        <v>353281.7</v>
      </c>
      <c r="G1563" s="22">
        <f t="shared" si="5910"/>
        <v>0</v>
      </c>
      <c r="H1563" s="22">
        <f t="shared" si="5911"/>
        <v>0</v>
      </c>
      <c r="I1563" s="22">
        <f t="shared" si="5912"/>
        <v>0</v>
      </c>
      <c r="J1563" s="22">
        <f t="shared" si="5913"/>
        <v>0</v>
      </c>
      <c r="K1563" s="22">
        <f t="shared" si="5914"/>
        <v>0</v>
      </c>
      <c r="L1563" s="22">
        <f t="shared" si="5872"/>
        <v>353281.7</v>
      </c>
      <c r="M1563" s="22">
        <f t="shared" si="5873"/>
        <v>0</v>
      </c>
      <c r="N1563" s="22">
        <f t="shared" si="5874"/>
        <v>0</v>
      </c>
      <c r="O1563" s="22">
        <f t="shared" ref="O1563:O1564" si="5951">O1564</f>
        <v>1072013.608</v>
      </c>
      <c r="P1563" s="22">
        <f t="shared" ref="P1563:P1564" si="5952">P1564</f>
        <v>371401.76</v>
      </c>
      <c r="Q1563" s="22">
        <f t="shared" si="5917"/>
        <v>0</v>
      </c>
      <c r="R1563" s="22">
        <f t="shared" si="5875"/>
        <v>1425295.308</v>
      </c>
      <c r="S1563" s="22">
        <f t="shared" si="5876"/>
        <v>371401.76</v>
      </c>
      <c r="T1563" s="22">
        <f t="shared" si="5877"/>
        <v>0</v>
      </c>
      <c r="U1563" s="22">
        <f t="shared" si="5918"/>
        <v>0</v>
      </c>
      <c r="V1563" s="22">
        <f t="shared" si="5919"/>
        <v>0</v>
      </c>
      <c r="W1563" s="22">
        <f t="shared" si="5920"/>
        <v>0</v>
      </c>
      <c r="X1563" s="22">
        <f t="shared" si="5878"/>
        <v>1425295.308</v>
      </c>
      <c r="Y1563" s="22">
        <f t="shared" si="5879"/>
        <v>371401.76</v>
      </c>
      <c r="Z1563" s="22">
        <f t="shared" si="5880"/>
        <v>0</v>
      </c>
      <c r="AA1563" s="22">
        <f t="shared" si="5921"/>
        <v>0</v>
      </c>
      <c r="AB1563" s="22">
        <f t="shared" si="5922"/>
        <v>0</v>
      </c>
      <c r="AC1563" s="22">
        <f t="shared" si="5923"/>
        <v>0</v>
      </c>
      <c r="AD1563" s="22">
        <f t="shared" si="5881"/>
        <v>1425295.308</v>
      </c>
      <c r="AE1563" s="22">
        <f t="shared" si="5882"/>
        <v>371401.76</v>
      </c>
      <c r="AF1563" s="22">
        <f t="shared" si="5883"/>
        <v>0</v>
      </c>
      <c r="AG1563" s="22">
        <f t="shared" si="5924"/>
        <v>0</v>
      </c>
      <c r="AH1563" s="22">
        <f t="shared" si="5925"/>
        <v>0</v>
      </c>
      <c r="AI1563" s="22">
        <f t="shared" si="5926"/>
        <v>0</v>
      </c>
      <c r="AJ1563" s="22">
        <f t="shared" si="5884"/>
        <v>1425295.308</v>
      </c>
      <c r="AK1563" s="22">
        <f t="shared" si="5885"/>
        <v>371401.76</v>
      </c>
      <c r="AL1563" s="22">
        <f t="shared" si="5886"/>
        <v>0</v>
      </c>
      <c r="AM1563" s="22">
        <f t="shared" si="5927"/>
        <v>0</v>
      </c>
      <c r="AN1563" s="22">
        <f t="shared" si="5928"/>
        <v>0</v>
      </c>
      <c r="AO1563" s="22">
        <f t="shared" si="5929"/>
        <v>0</v>
      </c>
      <c r="AP1563" s="22">
        <f t="shared" si="5887"/>
        <v>1425295.308</v>
      </c>
      <c r="AQ1563" s="22">
        <f t="shared" si="5888"/>
        <v>371401.76</v>
      </c>
      <c r="AR1563" s="22">
        <f t="shared" si="5889"/>
        <v>0</v>
      </c>
      <c r="AS1563" s="22">
        <f t="shared" si="5930"/>
        <v>0</v>
      </c>
      <c r="AT1563" s="22">
        <f t="shared" si="5931"/>
        <v>0</v>
      </c>
      <c r="AU1563" s="22">
        <f t="shared" si="5932"/>
        <v>0</v>
      </c>
      <c r="AV1563" s="22">
        <f t="shared" si="5890"/>
        <v>1425295.308</v>
      </c>
      <c r="AW1563" s="22">
        <f t="shared" si="5891"/>
        <v>371401.76</v>
      </c>
      <c r="AX1563" s="22">
        <f t="shared" si="5892"/>
        <v>0</v>
      </c>
      <c r="AY1563" s="22">
        <f t="shared" si="5933"/>
        <v>0</v>
      </c>
      <c r="AZ1563" s="22">
        <f t="shared" si="5934"/>
        <v>0</v>
      </c>
      <c r="BA1563" s="22">
        <f t="shared" si="5935"/>
        <v>0</v>
      </c>
      <c r="BB1563" s="22">
        <f t="shared" si="5893"/>
        <v>1425295.308</v>
      </c>
      <c r="BC1563" s="22">
        <f t="shared" si="5894"/>
        <v>371401.76</v>
      </c>
      <c r="BD1563" s="22">
        <f t="shared" si="5895"/>
        <v>0</v>
      </c>
      <c r="BE1563" s="22">
        <f t="shared" si="5936"/>
        <v>0</v>
      </c>
      <c r="BF1563" s="22">
        <f t="shared" si="5937"/>
        <v>0</v>
      </c>
      <c r="BG1563" s="22">
        <f t="shared" si="5938"/>
        <v>0</v>
      </c>
      <c r="BH1563" s="22">
        <f t="shared" si="5896"/>
        <v>1425295.308</v>
      </c>
      <c r="BI1563" s="22">
        <f t="shared" si="5897"/>
        <v>371401.76</v>
      </c>
      <c r="BJ1563" s="22">
        <f t="shared" si="5898"/>
        <v>0</v>
      </c>
      <c r="BK1563" s="22">
        <f t="shared" si="5939"/>
        <v>0</v>
      </c>
      <c r="BL1563" s="22">
        <f t="shared" si="5940"/>
        <v>0</v>
      </c>
      <c r="BM1563" s="22">
        <f t="shared" si="5941"/>
        <v>0</v>
      </c>
      <c r="BN1563" s="22">
        <f t="shared" si="5899"/>
        <v>1425295.308</v>
      </c>
      <c r="BO1563" s="22">
        <f t="shared" si="5900"/>
        <v>371401.76</v>
      </c>
      <c r="BP1563" s="22">
        <f t="shared" si="5901"/>
        <v>0</v>
      </c>
      <c r="BQ1563" s="22">
        <f t="shared" si="5942"/>
        <v>0</v>
      </c>
      <c r="BR1563" s="22">
        <f t="shared" si="5943"/>
        <v>0</v>
      </c>
      <c r="BS1563" s="22">
        <f t="shared" si="5902"/>
        <v>1425295.308</v>
      </c>
      <c r="BT1563" s="22">
        <f t="shared" si="5903"/>
        <v>371401.76</v>
      </c>
      <c r="BU1563" s="22">
        <f t="shared" si="5904"/>
        <v>0</v>
      </c>
      <c r="BV1563" s="22">
        <f t="shared" si="5944"/>
        <v>0</v>
      </c>
      <c r="BW1563" s="22">
        <f t="shared" si="5945"/>
        <v>0</v>
      </c>
      <c r="BX1563" s="22">
        <f t="shared" si="5905"/>
        <v>1425295.308</v>
      </c>
      <c r="BY1563" s="22">
        <f t="shared" si="5906"/>
        <v>371401.76</v>
      </c>
      <c r="BZ1563" s="22">
        <f t="shared" si="5907"/>
        <v>0</v>
      </c>
      <c r="CA1563" s="22">
        <f t="shared" si="5946"/>
        <v>0</v>
      </c>
      <c r="CB1563" s="22">
        <f t="shared" si="5947"/>
        <v>0</v>
      </c>
      <c r="CC1563" s="22">
        <f t="shared" si="5948"/>
        <v>0</v>
      </c>
      <c r="CD1563" s="22">
        <f t="shared" si="5779"/>
        <v>1425295.308</v>
      </c>
      <c r="CE1563" s="22">
        <f t="shared" si="5949"/>
        <v>0</v>
      </c>
      <c r="CF1563" s="34">
        <f t="shared" ref="CF1563:CF1572" si="5953">CD1563+CE1563</f>
        <v>1425295.308</v>
      </c>
      <c r="CG1563" s="22">
        <f t="shared" si="5780"/>
        <v>371401.76</v>
      </c>
      <c r="CH1563" s="22">
        <f t="shared" si="5950"/>
        <v>0</v>
      </c>
      <c r="CI1563" s="22">
        <f t="shared" ref="CI1563:CI1572" si="5954">CG1563+CH1563</f>
        <v>371401.76</v>
      </c>
      <c r="CJ1563" s="22">
        <f t="shared" si="5781"/>
        <v>0</v>
      </c>
      <c r="CK1563" s="22">
        <f t="shared" si="5950"/>
        <v>0</v>
      </c>
      <c r="CL1563" s="22">
        <f t="shared" ref="CL1563:CL1572" si="5955">CJ1563+CK1563</f>
        <v>0</v>
      </c>
      <c r="CM1563" s="22">
        <f t="shared" si="5950"/>
        <v>0</v>
      </c>
      <c r="CN1563" s="15"/>
      <c r="CO1563" s="35"/>
      <c r="CS1563" s="5" t="s">
        <v>29</v>
      </c>
    </row>
    <row r="1564" spans="1:99" ht="78" x14ac:dyDescent="0.3">
      <c r="A1564" s="36" t="s">
        <v>881</v>
      </c>
      <c r="B1564" s="16">
        <v>810</v>
      </c>
      <c r="C1564" s="32"/>
      <c r="D1564" s="32"/>
      <c r="E1564" s="33" t="s">
        <v>413</v>
      </c>
      <c r="F1564" s="22">
        <f t="shared" si="5909"/>
        <v>353281.7</v>
      </c>
      <c r="G1564" s="22">
        <f t="shared" si="5910"/>
        <v>0</v>
      </c>
      <c r="H1564" s="22">
        <f t="shared" si="5911"/>
        <v>0</v>
      </c>
      <c r="I1564" s="22">
        <f t="shared" si="5912"/>
        <v>0</v>
      </c>
      <c r="J1564" s="22">
        <f t="shared" si="5913"/>
        <v>0</v>
      </c>
      <c r="K1564" s="22">
        <f t="shared" si="5914"/>
        <v>0</v>
      </c>
      <c r="L1564" s="22">
        <f t="shared" si="5872"/>
        <v>353281.7</v>
      </c>
      <c r="M1564" s="22">
        <f t="shared" si="5873"/>
        <v>0</v>
      </c>
      <c r="N1564" s="22">
        <f t="shared" si="5874"/>
        <v>0</v>
      </c>
      <c r="O1564" s="22">
        <f t="shared" si="5951"/>
        <v>1072013.608</v>
      </c>
      <c r="P1564" s="22">
        <f t="shared" si="5952"/>
        <v>371401.76</v>
      </c>
      <c r="Q1564" s="22">
        <f t="shared" si="5917"/>
        <v>0</v>
      </c>
      <c r="R1564" s="22">
        <f t="shared" si="5875"/>
        <v>1425295.308</v>
      </c>
      <c r="S1564" s="22">
        <f t="shared" si="5876"/>
        <v>371401.76</v>
      </c>
      <c r="T1564" s="22">
        <f t="shared" si="5877"/>
        <v>0</v>
      </c>
      <c r="U1564" s="22">
        <f t="shared" si="5918"/>
        <v>0</v>
      </c>
      <c r="V1564" s="22">
        <f t="shared" si="5919"/>
        <v>0</v>
      </c>
      <c r="W1564" s="22">
        <f t="shared" si="5920"/>
        <v>0</v>
      </c>
      <c r="X1564" s="22">
        <f t="shared" si="5878"/>
        <v>1425295.308</v>
      </c>
      <c r="Y1564" s="22">
        <f t="shared" si="5879"/>
        <v>371401.76</v>
      </c>
      <c r="Z1564" s="22">
        <f t="shared" si="5880"/>
        <v>0</v>
      </c>
      <c r="AA1564" s="22">
        <f t="shared" si="5921"/>
        <v>0</v>
      </c>
      <c r="AB1564" s="22">
        <f t="shared" si="5922"/>
        <v>0</v>
      </c>
      <c r="AC1564" s="22">
        <f t="shared" si="5923"/>
        <v>0</v>
      </c>
      <c r="AD1564" s="22">
        <f t="shared" si="5881"/>
        <v>1425295.308</v>
      </c>
      <c r="AE1564" s="22">
        <f t="shared" si="5882"/>
        <v>371401.76</v>
      </c>
      <c r="AF1564" s="22">
        <f t="shared" si="5883"/>
        <v>0</v>
      </c>
      <c r="AG1564" s="22">
        <f t="shared" si="5924"/>
        <v>0</v>
      </c>
      <c r="AH1564" s="22">
        <f t="shared" si="5925"/>
        <v>0</v>
      </c>
      <c r="AI1564" s="22">
        <f t="shared" si="5926"/>
        <v>0</v>
      </c>
      <c r="AJ1564" s="22">
        <f t="shared" si="5884"/>
        <v>1425295.308</v>
      </c>
      <c r="AK1564" s="22">
        <f t="shared" si="5885"/>
        <v>371401.76</v>
      </c>
      <c r="AL1564" s="22">
        <f t="shared" si="5886"/>
        <v>0</v>
      </c>
      <c r="AM1564" s="22">
        <f t="shared" si="5927"/>
        <v>0</v>
      </c>
      <c r="AN1564" s="22">
        <f t="shared" si="5928"/>
        <v>0</v>
      </c>
      <c r="AO1564" s="22">
        <f t="shared" si="5929"/>
        <v>0</v>
      </c>
      <c r="AP1564" s="22">
        <f t="shared" si="5887"/>
        <v>1425295.308</v>
      </c>
      <c r="AQ1564" s="22">
        <f t="shared" si="5888"/>
        <v>371401.76</v>
      </c>
      <c r="AR1564" s="22">
        <f t="shared" si="5889"/>
        <v>0</v>
      </c>
      <c r="AS1564" s="22">
        <f t="shared" si="5930"/>
        <v>0</v>
      </c>
      <c r="AT1564" s="22">
        <f t="shared" si="5931"/>
        <v>0</v>
      </c>
      <c r="AU1564" s="22">
        <f t="shared" si="5932"/>
        <v>0</v>
      </c>
      <c r="AV1564" s="22">
        <f t="shared" si="5890"/>
        <v>1425295.308</v>
      </c>
      <c r="AW1564" s="22">
        <f t="shared" si="5891"/>
        <v>371401.76</v>
      </c>
      <c r="AX1564" s="22">
        <f t="shared" si="5892"/>
        <v>0</v>
      </c>
      <c r="AY1564" s="22">
        <f t="shared" si="5933"/>
        <v>0</v>
      </c>
      <c r="AZ1564" s="22">
        <f t="shared" si="5934"/>
        <v>0</v>
      </c>
      <c r="BA1564" s="22">
        <f t="shared" si="5935"/>
        <v>0</v>
      </c>
      <c r="BB1564" s="22">
        <f t="shared" si="5893"/>
        <v>1425295.308</v>
      </c>
      <c r="BC1564" s="22">
        <f t="shared" si="5894"/>
        <v>371401.76</v>
      </c>
      <c r="BD1564" s="22">
        <f t="shared" si="5895"/>
        <v>0</v>
      </c>
      <c r="BE1564" s="22">
        <f t="shared" si="5936"/>
        <v>0</v>
      </c>
      <c r="BF1564" s="22">
        <f t="shared" si="5937"/>
        <v>0</v>
      </c>
      <c r="BG1564" s="22">
        <f t="shared" si="5938"/>
        <v>0</v>
      </c>
      <c r="BH1564" s="22">
        <f t="shared" si="5896"/>
        <v>1425295.308</v>
      </c>
      <c r="BI1564" s="22">
        <f t="shared" si="5897"/>
        <v>371401.76</v>
      </c>
      <c r="BJ1564" s="22">
        <f t="shared" si="5898"/>
        <v>0</v>
      </c>
      <c r="BK1564" s="22">
        <f t="shared" si="5939"/>
        <v>0</v>
      </c>
      <c r="BL1564" s="22">
        <f t="shared" si="5940"/>
        <v>0</v>
      </c>
      <c r="BM1564" s="22">
        <f t="shared" si="5941"/>
        <v>0</v>
      </c>
      <c r="BN1564" s="22">
        <f t="shared" si="5899"/>
        <v>1425295.308</v>
      </c>
      <c r="BO1564" s="22">
        <f t="shared" si="5900"/>
        <v>371401.76</v>
      </c>
      <c r="BP1564" s="22">
        <f t="shared" si="5901"/>
        <v>0</v>
      </c>
      <c r="BQ1564" s="22">
        <f t="shared" si="5942"/>
        <v>0</v>
      </c>
      <c r="BR1564" s="22">
        <f t="shared" si="5943"/>
        <v>0</v>
      </c>
      <c r="BS1564" s="22">
        <f t="shared" si="5902"/>
        <v>1425295.308</v>
      </c>
      <c r="BT1564" s="22">
        <f t="shared" si="5903"/>
        <v>371401.76</v>
      </c>
      <c r="BU1564" s="22">
        <f t="shared" si="5904"/>
        <v>0</v>
      </c>
      <c r="BV1564" s="22">
        <f t="shared" si="5944"/>
        <v>0</v>
      </c>
      <c r="BW1564" s="22">
        <f t="shared" si="5945"/>
        <v>0</v>
      </c>
      <c r="BX1564" s="22">
        <f t="shared" si="5905"/>
        <v>1425295.308</v>
      </c>
      <c r="BY1564" s="22">
        <f t="shared" si="5906"/>
        <v>371401.76</v>
      </c>
      <c r="BZ1564" s="22">
        <f t="shared" si="5907"/>
        <v>0</v>
      </c>
      <c r="CA1564" s="22">
        <f t="shared" si="5946"/>
        <v>0</v>
      </c>
      <c r="CB1564" s="22">
        <f t="shared" si="5947"/>
        <v>0</v>
      </c>
      <c r="CC1564" s="22">
        <f t="shared" si="5948"/>
        <v>0</v>
      </c>
      <c r="CD1564" s="22">
        <f t="shared" si="5779"/>
        <v>1425295.308</v>
      </c>
      <c r="CE1564" s="22">
        <f t="shared" si="5949"/>
        <v>0</v>
      </c>
      <c r="CF1564" s="34">
        <f t="shared" si="5953"/>
        <v>1425295.308</v>
      </c>
      <c r="CG1564" s="22">
        <f t="shared" si="5780"/>
        <v>371401.76</v>
      </c>
      <c r="CH1564" s="22">
        <f t="shared" si="5950"/>
        <v>0</v>
      </c>
      <c r="CI1564" s="22">
        <f t="shared" si="5954"/>
        <v>371401.76</v>
      </c>
      <c r="CJ1564" s="22">
        <f t="shared" si="5781"/>
        <v>0</v>
      </c>
      <c r="CK1564" s="22">
        <f t="shared" si="5950"/>
        <v>0</v>
      </c>
      <c r="CL1564" s="22">
        <f t="shared" si="5955"/>
        <v>0</v>
      </c>
      <c r="CM1564" s="22">
        <f t="shared" si="5950"/>
        <v>0</v>
      </c>
      <c r="CN1564" s="15"/>
      <c r="CO1564" s="35"/>
      <c r="CT1564" s="5" t="s">
        <v>30</v>
      </c>
    </row>
    <row r="1565" spans="1:99" x14ac:dyDescent="0.3">
      <c r="A1565" s="36" t="s">
        <v>881</v>
      </c>
      <c r="B1565" s="16">
        <v>810</v>
      </c>
      <c r="C1565" s="32" t="s">
        <v>395</v>
      </c>
      <c r="D1565" s="32" t="s">
        <v>49</v>
      </c>
      <c r="E1565" s="33" t="s">
        <v>851</v>
      </c>
      <c r="F1565" s="22">
        <v>353281.7</v>
      </c>
      <c r="G1565" s="22"/>
      <c r="H1565" s="22"/>
      <c r="I1565" s="22"/>
      <c r="J1565" s="22"/>
      <c r="K1565" s="22"/>
      <c r="L1565" s="22">
        <f t="shared" si="5872"/>
        <v>353281.7</v>
      </c>
      <c r="M1565" s="22">
        <f t="shared" si="5873"/>
        <v>0</v>
      </c>
      <c r="N1565" s="22">
        <f t="shared" si="5874"/>
        <v>0</v>
      </c>
      <c r="O1565" s="22">
        <f>1070.681+53479.5+1016110.6+1352.827</f>
        <v>1072013.608</v>
      </c>
      <c r="P1565" s="22">
        <f>371.05+18533.9+352144.3+352.51</f>
        <v>371401.76</v>
      </c>
      <c r="Q1565" s="22"/>
      <c r="R1565" s="22">
        <f t="shared" si="5875"/>
        <v>1425295.308</v>
      </c>
      <c r="S1565" s="22">
        <f t="shared" si="5876"/>
        <v>371401.76</v>
      </c>
      <c r="T1565" s="22">
        <f t="shared" si="5877"/>
        <v>0</v>
      </c>
      <c r="U1565" s="22"/>
      <c r="V1565" s="22"/>
      <c r="W1565" s="22"/>
      <c r="X1565" s="22">
        <f t="shared" si="5878"/>
        <v>1425295.308</v>
      </c>
      <c r="Y1565" s="22">
        <f t="shared" si="5879"/>
        <v>371401.76</v>
      </c>
      <c r="Z1565" s="22">
        <f t="shared" si="5880"/>
        <v>0</v>
      </c>
      <c r="AA1565" s="22"/>
      <c r="AB1565" s="22"/>
      <c r="AC1565" s="22"/>
      <c r="AD1565" s="22">
        <f t="shared" si="5881"/>
        <v>1425295.308</v>
      </c>
      <c r="AE1565" s="22">
        <f t="shared" si="5882"/>
        <v>371401.76</v>
      </c>
      <c r="AF1565" s="22">
        <f t="shared" si="5883"/>
        <v>0</v>
      </c>
      <c r="AG1565" s="22"/>
      <c r="AH1565" s="22"/>
      <c r="AI1565" s="22"/>
      <c r="AJ1565" s="22">
        <f t="shared" si="5884"/>
        <v>1425295.308</v>
      </c>
      <c r="AK1565" s="22">
        <f t="shared" si="5885"/>
        <v>371401.76</v>
      </c>
      <c r="AL1565" s="22">
        <f t="shared" si="5886"/>
        <v>0</v>
      </c>
      <c r="AM1565" s="22"/>
      <c r="AN1565" s="22"/>
      <c r="AO1565" s="22"/>
      <c r="AP1565" s="22">
        <f t="shared" si="5887"/>
        <v>1425295.308</v>
      </c>
      <c r="AQ1565" s="22">
        <f t="shared" si="5888"/>
        <v>371401.76</v>
      </c>
      <c r="AR1565" s="22">
        <f t="shared" si="5889"/>
        <v>0</v>
      </c>
      <c r="AS1565" s="22"/>
      <c r="AT1565" s="22"/>
      <c r="AU1565" s="22"/>
      <c r="AV1565" s="22">
        <f t="shared" si="5890"/>
        <v>1425295.308</v>
      </c>
      <c r="AW1565" s="22">
        <f t="shared" si="5891"/>
        <v>371401.76</v>
      </c>
      <c r="AX1565" s="22">
        <f t="shared" si="5892"/>
        <v>0</v>
      </c>
      <c r="AY1565" s="22"/>
      <c r="AZ1565" s="22"/>
      <c r="BA1565" s="22"/>
      <c r="BB1565" s="22">
        <f t="shared" si="5893"/>
        <v>1425295.308</v>
      </c>
      <c r="BC1565" s="22">
        <f t="shared" si="5894"/>
        <v>371401.76</v>
      </c>
      <c r="BD1565" s="22">
        <f t="shared" si="5895"/>
        <v>0</v>
      </c>
      <c r="BE1565" s="22"/>
      <c r="BF1565" s="22"/>
      <c r="BG1565" s="22"/>
      <c r="BH1565" s="22">
        <f t="shared" si="5896"/>
        <v>1425295.308</v>
      </c>
      <c r="BI1565" s="22">
        <f t="shared" si="5897"/>
        <v>371401.76</v>
      </c>
      <c r="BJ1565" s="22">
        <f t="shared" si="5898"/>
        <v>0</v>
      </c>
      <c r="BK1565" s="22"/>
      <c r="BL1565" s="22"/>
      <c r="BM1565" s="22"/>
      <c r="BN1565" s="22">
        <f t="shared" si="5899"/>
        <v>1425295.308</v>
      </c>
      <c r="BO1565" s="22">
        <f t="shared" si="5900"/>
        <v>371401.76</v>
      </c>
      <c r="BP1565" s="22">
        <f t="shared" si="5901"/>
        <v>0</v>
      </c>
      <c r="BQ1565" s="22"/>
      <c r="BR1565" s="22"/>
      <c r="BS1565" s="22">
        <f t="shared" si="5902"/>
        <v>1425295.308</v>
      </c>
      <c r="BT1565" s="22">
        <f t="shared" si="5903"/>
        <v>371401.76</v>
      </c>
      <c r="BU1565" s="22">
        <f t="shared" si="5904"/>
        <v>0</v>
      </c>
      <c r="BV1565" s="22"/>
      <c r="BW1565" s="22"/>
      <c r="BX1565" s="22">
        <f t="shared" si="5905"/>
        <v>1425295.308</v>
      </c>
      <c r="BY1565" s="22">
        <f t="shared" si="5906"/>
        <v>371401.76</v>
      </c>
      <c r="BZ1565" s="22">
        <f t="shared" si="5907"/>
        <v>0</v>
      </c>
      <c r="CA1565" s="22"/>
      <c r="CB1565" s="22"/>
      <c r="CC1565" s="22"/>
      <c r="CD1565" s="22">
        <f t="shared" si="5779"/>
        <v>1425295.308</v>
      </c>
      <c r="CE1565" s="22"/>
      <c r="CF1565" s="34">
        <f t="shared" si="5953"/>
        <v>1425295.308</v>
      </c>
      <c r="CG1565" s="22">
        <f t="shared" si="5780"/>
        <v>371401.76</v>
      </c>
      <c r="CH1565" s="22"/>
      <c r="CI1565" s="22">
        <f t="shared" si="5954"/>
        <v>371401.76</v>
      </c>
      <c r="CJ1565" s="22">
        <f t="shared" si="5781"/>
        <v>0</v>
      </c>
      <c r="CK1565" s="22"/>
      <c r="CL1565" s="22">
        <f t="shared" si="5955"/>
        <v>0</v>
      </c>
      <c r="CM1565" s="22"/>
      <c r="CN1565" s="15"/>
      <c r="CO1565" s="35"/>
    </row>
    <row r="1566" spans="1:99" s="24" customFormat="1" ht="31.2" x14ac:dyDescent="0.3">
      <c r="A1566" s="18" t="s">
        <v>884</v>
      </c>
      <c r="B1566" s="19"/>
      <c r="C1566" s="18"/>
      <c r="D1566" s="18"/>
      <c r="E1566" s="20" t="s">
        <v>885</v>
      </c>
      <c r="F1566" s="21">
        <f t="shared" ref="F1566:K1566" si="5956">F1567+F1587</f>
        <v>357167.8</v>
      </c>
      <c r="G1566" s="21">
        <f t="shared" si="5956"/>
        <v>97976</v>
      </c>
      <c r="H1566" s="21">
        <f t="shared" si="5956"/>
        <v>97976</v>
      </c>
      <c r="I1566" s="21">
        <f t="shared" si="5956"/>
        <v>-113273.60000000001</v>
      </c>
      <c r="J1566" s="21">
        <f t="shared" si="5956"/>
        <v>0</v>
      </c>
      <c r="K1566" s="21">
        <f t="shared" si="5956"/>
        <v>0</v>
      </c>
      <c r="L1566" s="21">
        <f t="shared" si="5872"/>
        <v>243894.19999999998</v>
      </c>
      <c r="M1566" s="21">
        <f t="shared" si="5873"/>
        <v>97976</v>
      </c>
      <c r="N1566" s="21">
        <f t="shared" si="5874"/>
        <v>97976</v>
      </c>
      <c r="O1566" s="21">
        <f>O1567+O1587</f>
        <v>106052.72100000001</v>
      </c>
      <c r="P1566" s="21">
        <f>P1567+P1587</f>
        <v>0</v>
      </c>
      <c r="Q1566" s="21">
        <f>Q1567+Q1587</f>
        <v>0</v>
      </c>
      <c r="R1566" s="21">
        <f t="shared" si="5875"/>
        <v>349946.92099999997</v>
      </c>
      <c r="S1566" s="21">
        <f t="shared" si="5876"/>
        <v>97976</v>
      </c>
      <c r="T1566" s="21">
        <f t="shared" si="5877"/>
        <v>97976</v>
      </c>
      <c r="U1566" s="21">
        <f>U1567+U1587</f>
        <v>0</v>
      </c>
      <c r="V1566" s="21">
        <f>V1567+V1587</f>
        <v>0</v>
      </c>
      <c r="W1566" s="21">
        <f>W1567+W1587</f>
        <v>0</v>
      </c>
      <c r="X1566" s="21">
        <f t="shared" si="5878"/>
        <v>349946.92099999997</v>
      </c>
      <c r="Y1566" s="21">
        <f t="shared" si="5879"/>
        <v>97976</v>
      </c>
      <c r="Z1566" s="21">
        <f t="shared" si="5880"/>
        <v>97976</v>
      </c>
      <c r="AA1566" s="21">
        <f>AA1567+AA1587</f>
        <v>0</v>
      </c>
      <c r="AB1566" s="21">
        <f>AB1567+AB1587</f>
        <v>0</v>
      </c>
      <c r="AC1566" s="21">
        <f>AC1567+AC1587</f>
        <v>0</v>
      </c>
      <c r="AD1566" s="21">
        <f t="shared" si="5881"/>
        <v>349946.92099999997</v>
      </c>
      <c r="AE1566" s="21">
        <f t="shared" si="5882"/>
        <v>97976</v>
      </c>
      <c r="AF1566" s="21">
        <f t="shared" si="5883"/>
        <v>97976</v>
      </c>
      <c r="AG1566" s="21">
        <f>AG1567+AG1587</f>
        <v>0</v>
      </c>
      <c r="AH1566" s="21">
        <f>AH1567+AH1587</f>
        <v>0</v>
      </c>
      <c r="AI1566" s="21">
        <f>AI1567+AI1587</f>
        <v>0</v>
      </c>
      <c r="AJ1566" s="21">
        <f t="shared" si="5884"/>
        <v>349946.92099999997</v>
      </c>
      <c r="AK1566" s="21">
        <f t="shared" si="5885"/>
        <v>97976</v>
      </c>
      <c r="AL1566" s="21">
        <f t="shared" si="5886"/>
        <v>97976</v>
      </c>
      <c r="AM1566" s="21">
        <f>AM1567+AM1587</f>
        <v>0</v>
      </c>
      <c r="AN1566" s="21">
        <f>AN1567+AN1587</f>
        <v>0</v>
      </c>
      <c r="AO1566" s="21">
        <f>AO1567+AO1587</f>
        <v>0</v>
      </c>
      <c r="AP1566" s="21">
        <f t="shared" si="5887"/>
        <v>349946.92099999997</v>
      </c>
      <c r="AQ1566" s="21">
        <f t="shared" si="5888"/>
        <v>97976</v>
      </c>
      <c r="AR1566" s="21">
        <f t="shared" si="5889"/>
        <v>97976</v>
      </c>
      <c r="AS1566" s="21">
        <f>AS1567+AS1587</f>
        <v>4207.2169999999996</v>
      </c>
      <c r="AT1566" s="21">
        <f>AT1567+AT1587</f>
        <v>0</v>
      </c>
      <c r="AU1566" s="21">
        <f>AU1567+AU1587</f>
        <v>0</v>
      </c>
      <c r="AV1566" s="21">
        <f t="shared" si="5890"/>
        <v>354154.13799999998</v>
      </c>
      <c r="AW1566" s="21">
        <f t="shared" si="5891"/>
        <v>97976</v>
      </c>
      <c r="AX1566" s="21">
        <f t="shared" si="5892"/>
        <v>97976</v>
      </c>
      <c r="AY1566" s="21">
        <f>AY1567+AY1587</f>
        <v>62130.622000000003</v>
      </c>
      <c r="AZ1566" s="21">
        <f>AZ1567+AZ1587</f>
        <v>0</v>
      </c>
      <c r="BA1566" s="21">
        <f>BA1567+BA1587</f>
        <v>0</v>
      </c>
      <c r="BB1566" s="21">
        <f t="shared" si="5893"/>
        <v>416284.76</v>
      </c>
      <c r="BC1566" s="21">
        <f t="shared" si="5894"/>
        <v>97976</v>
      </c>
      <c r="BD1566" s="21">
        <f t="shared" si="5895"/>
        <v>97976</v>
      </c>
      <c r="BE1566" s="21">
        <f>BE1567+BE1587</f>
        <v>0</v>
      </c>
      <c r="BF1566" s="21">
        <f>BF1567+BF1587</f>
        <v>0</v>
      </c>
      <c r="BG1566" s="21">
        <f>BG1567+BG1587</f>
        <v>0</v>
      </c>
      <c r="BH1566" s="21">
        <f t="shared" si="5896"/>
        <v>416284.76</v>
      </c>
      <c r="BI1566" s="21">
        <f t="shared" si="5897"/>
        <v>97976</v>
      </c>
      <c r="BJ1566" s="21">
        <f t="shared" si="5898"/>
        <v>97976</v>
      </c>
      <c r="BK1566" s="21">
        <f>BK1567+BK1587</f>
        <v>0</v>
      </c>
      <c r="BL1566" s="21">
        <f>BL1567+BL1587</f>
        <v>0</v>
      </c>
      <c r="BM1566" s="21">
        <f>BM1567+BM1587</f>
        <v>0</v>
      </c>
      <c r="BN1566" s="21">
        <f t="shared" si="5899"/>
        <v>416284.76</v>
      </c>
      <c r="BO1566" s="21">
        <f t="shared" si="5900"/>
        <v>97976</v>
      </c>
      <c r="BP1566" s="21">
        <f t="shared" si="5901"/>
        <v>97976</v>
      </c>
      <c r="BQ1566" s="21">
        <f>BQ1567+BQ1587</f>
        <v>0</v>
      </c>
      <c r="BR1566" s="21">
        <f>BR1567+BR1587</f>
        <v>0</v>
      </c>
      <c r="BS1566" s="22">
        <f t="shared" si="5902"/>
        <v>416284.76</v>
      </c>
      <c r="BT1566" s="22">
        <f t="shared" si="5903"/>
        <v>97976</v>
      </c>
      <c r="BU1566" s="22">
        <f t="shared" si="5904"/>
        <v>97976</v>
      </c>
      <c r="BV1566" s="21">
        <f>BV1567+BV1587</f>
        <v>0</v>
      </c>
      <c r="BW1566" s="21">
        <f>BW1567+BW1587</f>
        <v>0</v>
      </c>
      <c r="BX1566" s="21">
        <f t="shared" si="5905"/>
        <v>416284.76</v>
      </c>
      <c r="BY1566" s="21">
        <f t="shared" si="5906"/>
        <v>97976</v>
      </c>
      <c r="BZ1566" s="21">
        <f t="shared" si="5907"/>
        <v>97976</v>
      </c>
      <c r="CA1566" s="21">
        <f>CA1567+CA1587</f>
        <v>0</v>
      </c>
      <c r="CB1566" s="21">
        <f>CB1567+CB1587</f>
        <v>0</v>
      </c>
      <c r="CC1566" s="21">
        <f>CC1567+CC1587</f>
        <v>0</v>
      </c>
      <c r="CD1566" s="21">
        <f t="shared" si="5779"/>
        <v>416284.76</v>
      </c>
      <c r="CE1566" s="21">
        <f>CE1567+CE1587</f>
        <v>0</v>
      </c>
      <c r="CF1566" s="23">
        <f t="shared" si="5953"/>
        <v>416284.76</v>
      </c>
      <c r="CG1566" s="21">
        <f t="shared" si="5780"/>
        <v>97976</v>
      </c>
      <c r="CH1566" s="21">
        <f>CH1567+CH1587</f>
        <v>0</v>
      </c>
      <c r="CI1566" s="21">
        <f t="shared" si="5954"/>
        <v>97976</v>
      </c>
      <c r="CJ1566" s="21">
        <f t="shared" si="5781"/>
        <v>97976</v>
      </c>
      <c r="CK1566" s="21">
        <f>CK1567+CK1587</f>
        <v>0</v>
      </c>
      <c r="CL1566" s="21">
        <f t="shared" si="5955"/>
        <v>97976</v>
      </c>
      <c r="CM1566" s="21">
        <f>CM1567+CM1587</f>
        <v>0</v>
      </c>
      <c r="CN1566" s="15"/>
      <c r="CO1566" s="10"/>
      <c r="CP1566" s="24" t="s">
        <v>26</v>
      </c>
    </row>
    <row r="1567" spans="1:99" s="31" customFormat="1" ht="62.4" x14ac:dyDescent="0.3">
      <c r="A1567" s="25" t="s">
        <v>886</v>
      </c>
      <c r="B1567" s="26"/>
      <c r="C1567" s="25"/>
      <c r="D1567" s="25"/>
      <c r="E1567" s="27" t="s">
        <v>887</v>
      </c>
      <c r="F1567" s="28">
        <f t="shared" ref="F1567:K1567" si="5957">F1577+F1568</f>
        <v>258465</v>
      </c>
      <c r="G1567" s="28">
        <f t="shared" si="5957"/>
        <v>0</v>
      </c>
      <c r="H1567" s="28">
        <f t="shared" si="5957"/>
        <v>0</v>
      </c>
      <c r="I1567" s="28">
        <f t="shared" si="5957"/>
        <v>-113273.60000000001</v>
      </c>
      <c r="J1567" s="28">
        <f t="shared" si="5957"/>
        <v>0</v>
      </c>
      <c r="K1567" s="28">
        <f t="shared" si="5957"/>
        <v>0</v>
      </c>
      <c r="L1567" s="28">
        <f t="shared" si="5872"/>
        <v>145191.4</v>
      </c>
      <c r="M1567" s="28">
        <f t="shared" si="5873"/>
        <v>0</v>
      </c>
      <c r="N1567" s="28">
        <f t="shared" si="5874"/>
        <v>0</v>
      </c>
      <c r="O1567" s="28">
        <f>O1577+O1568</f>
        <v>0</v>
      </c>
      <c r="P1567" s="28">
        <f>P1577+P1568</f>
        <v>0</v>
      </c>
      <c r="Q1567" s="28">
        <f>Q1577+Q1568</f>
        <v>0</v>
      </c>
      <c r="R1567" s="28">
        <f t="shared" si="5875"/>
        <v>145191.4</v>
      </c>
      <c r="S1567" s="28">
        <f t="shared" si="5876"/>
        <v>0</v>
      </c>
      <c r="T1567" s="28">
        <f t="shared" si="5877"/>
        <v>0</v>
      </c>
      <c r="U1567" s="28">
        <f>U1577+U1568</f>
        <v>0</v>
      </c>
      <c r="V1567" s="28">
        <f>V1577+V1568</f>
        <v>0</v>
      </c>
      <c r="W1567" s="28">
        <f>W1577+W1568</f>
        <v>0</v>
      </c>
      <c r="X1567" s="28">
        <f t="shared" si="5878"/>
        <v>145191.4</v>
      </c>
      <c r="Y1567" s="28">
        <f t="shared" si="5879"/>
        <v>0</v>
      </c>
      <c r="Z1567" s="28">
        <f t="shared" si="5880"/>
        <v>0</v>
      </c>
      <c r="AA1567" s="28">
        <f>AA1577+AA1568</f>
        <v>0</v>
      </c>
      <c r="AB1567" s="28">
        <f>AB1577+AB1568</f>
        <v>0</v>
      </c>
      <c r="AC1567" s="28">
        <f>AC1577+AC1568</f>
        <v>0</v>
      </c>
      <c r="AD1567" s="28">
        <f t="shared" si="5881"/>
        <v>145191.4</v>
      </c>
      <c r="AE1567" s="28">
        <f t="shared" si="5882"/>
        <v>0</v>
      </c>
      <c r="AF1567" s="28">
        <f t="shared" si="5883"/>
        <v>0</v>
      </c>
      <c r="AG1567" s="28">
        <f>AG1577+AG1568</f>
        <v>0</v>
      </c>
      <c r="AH1567" s="28">
        <f>AH1577+AH1568</f>
        <v>0</v>
      </c>
      <c r="AI1567" s="28">
        <f>AI1577+AI1568</f>
        <v>0</v>
      </c>
      <c r="AJ1567" s="28">
        <f t="shared" si="5884"/>
        <v>145191.4</v>
      </c>
      <c r="AK1567" s="28">
        <f t="shared" si="5885"/>
        <v>0</v>
      </c>
      <c r="AL1567" s="28">
        <f t="shared" si="5886"/>
        <v>0</v>
      </c>
      <c r="AM1567" s="28">
        <f>AM1577+AM1568</f>
        <v>0</v>
      </c>
      <c r="AN1567" s="28">
        <f>AN1577+AN1568</f>
        <v>0</v>
      </c>
      <c r="AO1567" s="28">
        <f>AO1577+AO1568</f>
        <v>0</v>
      </c>
      <c r="AP1567" s="28">
        <f t="shared" si="5887"/>
        <v>145191.4</v>
      </c>
      <c r="AQ1567" s="28">
        <f t="shared" si="5888"/>
        <v>0</v>
      </c>
      <c r="AR1567" s="28">
        <f t="shared" si="5889"/>
        <v>0</v>
      </c>
      <c r="AS1567" s="28">
        <f>AS1577+AS1568</f>
        <v>0</v>
      </c>
      <c r="AT1567" s="28">
        <f>AT1577+AT1568</f>
        <v>0</v>
      </c>
      <c r="AU1567" s="28">
        <f>AU1577+AU1568</f>
        <v>0</v>
      </c>
      <c r="AV1567" s="28">
        <f t="shared" si="5890"/>
        <v>145191.4</v>
      </c>
      <c r="AW1567" s="28">
        <f t="shared" si="5891"/>
        <v>0</v>
      </c>
      <c r="AX1567" s="28">
        <f t="shared" si="5892"/>
        <v>0</v>
      </c>
      <c r="AY1567" s="28">
        <f>AY1577+AY1568</f>
        <v>62130.622000000003</v>
      </c>
      <c r="AZ1567" s="28">
        <f>AZ1577+AZ1568</f>
        <v>0</v>
      </c>
      <c r="BA1567" s="28">
        <f>BA1577+BA1568</f>
        <v>0</v>
      </c>
      <c r="BB1567" s="22">
        <f t="shared" si="5893"/>
        <v>207322.022</v>
      </c>
      <c r="BC1567" s="22">
        <f t="shared" si="5894"/>
        <v>0</v>
      </c>
      <c r="BD1567" s="22">
        <f t="shared" si="5895"/>
        <v>0</v>
      </c>
      <c r="BE1567" s="28">
        <f>BE1577+BE1568</f>
        <v>0</v>
      </c>
      <c r="BF1567" s="28">
        <f>BF1577+BF1568</f>
        <v>0</v>
      </c>
      <c r="BG1567" s="28">
        <f>BG1577+BG1568</f>
        <v>0</v>
      </c>
      <c r="BH1567" s="22">
        <f t="shared" si="5896"/>
        <v>207322.022</v>
      </c>
      <c r="BI1567" s="22">
        <f t="shared" si="5897"/>
        <v>0</v>
      </c>
      <c r="BJ1567" s="22">
        <f t="shared" si="5898"/>
        <v>0</v>
      </c>
      <c r="BK1567" s="28">
        <f>BK1577+BK1568</f>
        <v>0</v>
      </c>
      <c r="BL1567" s="28">
        <f>BL1577+BL1568</f>
        <v>0</v>
      </c>
      <c r="BM1567" s="28">
        <f>BM1577+BM1568</f>
        <v>0</v>
      </c>
      <c r="BN1567" s="22">
        <f t="shared" si="5899"/>
        <v>207322.022</v>
      </c>
      <c r="BO1567" s="22">
        <f t="shared" si="5900"/>
        <v>0</v>
      </c>
      <c r="BP1567" s="22">
        <f t="shared" si="5901"/>
        <v>0</v>
      </c>
      <c r="BQ1567" s="28">
        <f>BQ1577+BQ1568</f>
        <v>0</v>
      </c>
      <c r="BR1567" s="28">
        <f>BR1577+BR1568</f>
        <v>0</v>
      </c>
      <c r="BS1567" s="22">
        <f t="shared" si="5902"/>
        <v>207322.022</v>
      </c>
      <c r="BT1567" s="22">
        <f t="shared" si="5903"/>
        <v>0</v>
      </c>
      <c r="BU1567" s="22">
        <f t="shared" si="5904"/>
        <v>0</v>
      </c>
      <c r="BV1567" s="28">
        <f>BV1577+BV1568</f>
        <v>0</v>
      </c>
      <c r="BW1567" s="28">
        <f>BW1577+BW1568</f>
        <v>0</v>
      </c>
      <c r="BX1567" s="28">
        <f t="shared" si="5905"/>
        <v>207322.022</v>
      </c>
      <c r="BY1567" s="28">
        <f t="shared" si="5906"/>
        <v>0</v>
      </c>
      <c r="BZ1567" s="28">
        <f t="shared" si="5907"/>
        <v>0</v>
      </c>
      <c r="CA1567" s="28">
        <f>CA1577+CA1568</f>
        <v>0</v>
      </c>
      <c r="CB1567" s="28">
        <f>CB1577+CB1568</f>
        <v>0</v>
      </c>
      <c r="CC1567" s="28">
        <f>CC1577+CC1568</f>
        <v>0</v>
      </c>
      <c r="CD1567" s="28">
        <f t="shared" si="5779"/>
        <v>207322.022</v>
      </c>
      <c r="CE1567" s="28">
        <f>CE1577+CE1568</f>
        <v>0</v>
      </c>
      <c r="CF1567" s="29">
        <f t="shared" si="5953"/>
        <v>207322.022</v>
      </c>
      <c r="CG1567" s="28">
        <f t="shared" si="5780"/>
        <v>0</v>
      </c>
      <c r="CH1567" s="28">
        <f>CH1577+CH1568</f>
        <v>0</v>
      </c>
      <c r="CI1567" s="28">
        <f t="shared" si="5954"/>
        <v>0</v>
      </c>
      <c r="CJ1567" s="28">
        <f t="shared" si="5781"/>
        <v>0</v>
      </c>
      <c r="CK1567" s="28">
        <f>CK1577+CK1568</f>
        <v>0</v>
      </c>
      <c r="CL1567" s="28">
        <f t="shared" si="5955"/>
        <v>0</v>
      </c>
      <c r="CM1567" s="28">
        <f>CM1577+CM1568</f>
        <v>0</v>
      </c>
      <c r="CN1567" s="15"/>
      <c r="CO1567" s="30"/>
      <c r="CQ1567" s="31" t="s">
        <v>27</v>
      </c>
    </row>
    <row r="1568" spans="1:99" ht="46.8" x14ac:dyDescent="0.3">
      <c r="A1568" s="25" t="s">
        <v>888</v>
      </c>
      <c r="B1568" s="16"/>
      <c r="C1568" s="32"/>
      <c r="D1568" s="32"/>
      <c r="E1568" s="33" t="s">
        <v>889</v>
      </c>
      <c r="F1568" s="22">
        <f t="shared" ref="F1568:K1568" si="5958">F1573</f>
        <v>0</v>
      </c>
      <c r="G1568" s="22">
        <f t="shared" si="5958"/>
        <v>0</v>
      </c>
      <c r="H1568" s="22">
        <f t="shared" si="5958"/>
        <v>0</v>
      </c>
      <c r="I1568" s="22">
        <f t="shared" si="5958"/>
        <v>0</v>
      </c>
      <c r="J1568" s="22">
        <f t="shared" si="5958"/>
        <v>0</v>
      </c>
      <c r="K1568" s="22">
        <f t="shared" si="5958"/>
        <v>0</v>
      </c>
      <c r="L1568" s="22">
        <f t="shared" si="5872"/>
        <v>0</v>
      </c>
      <c r="M1568" s="22">
        <f t="shared" si="5873"/>
        <v>0</v>
      </c>
      <c r="N1568" s="22">
        <f t="shared" si="5874"/>
        <v>0</v>
      </c>
      <c r="O1568" s="22">
        <f>O1573</f>
        <v>0</v>
      </c>
      <c r="P1568" s="22">
        <f>P1573</f>
        <v>0</v>
      </c>
      <c r="Q1568" s="22">
        <f>Q1573</f>
        <v>0</v>
      </c>
      <c r="R1568" s="22">
        <f t="shared" si="5875"/>
        <v>0</v>
      </c>
      <c r="S1568" s="22">
        <f t="shared" si="5876"/>
        <v>0</v>
      </c>
      <c r="T1568" s="22">
        <f t="shared" si="5877"/>
        <v>0</v>
      </c>
      <c r="U1568" s="22">
        <f>U1573</f>
        <v>0</v>
      </c>
      <c r="V1568" s="22">
        <f>V1573</f>
        <v>0</v>
      </c>
      <c r="W1568" s="22">
        <f>W1573</f>
        <v>0</v>
      </c>
      <c r="X1568" s="22">
        <f t="shared" si="5878"/>
        <v>0</v>
      </c>
      <c r="Y1568" s="22">
        <f t="shared" si="5879"/>
        <v>0</v>
      </c>
      <c r="Z1568" s="22">
        <f t="shared" si="5880"/>
        <v>0</v>
      </c>
      <c r="AA1568" s="22">
        <f>AA1573</f>
        <v>0</v>
      </c>
      <c r="AB1568" s="22">
        <f>AB1573</f>
        <v>0</v>
      </c>
      <c r="AC1568" s="22">
        <f>AC1573</f>
        <v>0</v>
      </c>
      <c r="AD1568" s="22">
        <f t="shared" si="5881"/>
        <v>0</v>
      </c>
      <c r="AE1568" s="22">
        <f t="shared" si="5882"/>
        <v>0</v>
      </c>
      <c r="AF1568" s="22">
        <f t="shared" si="5883"/>
        <v>0</v>
      </c>
      <c r="AG1568" s="22">
        <f>AG1573</f>
        <v>0</v>
      </c>
      <c r="AH1568" s="22">
        <f>AH1573</f>
        <v>0</v>
      </c>
      <c r="AI1568" s="22">
        <f>AI1573</f>
        <v>0</v>
      </c>
      <c r="AJ1568" s="22">
        <f t="shared" si="5884"/>
        <v>0</v>
      </c>
      <c r="AK1568" s="22">
        <f t="shared" si="5885"/>
        <v>0</v>
      </c>
      <c r="AL1568" s="22">
        <f t="shared" si="5886"/>
        <v>0</v>
      </c>
      <c r="AM1568" s="22">
        <f>AM1573</f>
        <v>0</v>
      </c>
      <c r="AN1568" s="22">
        <f>AN1573</f>
        <v>0</v>
      </c>
      <c r="AO1568" s="22">
        <f>AO1573</f>
        <v>0</v>
      </c>
      <c r="AP1568" s="22">
        <f t="shared" si="5887"/>
        <v>0</v>
      </c>
      <c r="AQ1568" s="22">
        <f t="shared" si="5888"/>
        <v>0</v>
      </c>
      <c r="AR1568" s="22">
        <f t="shared" si="5889"/>
        <v>0</v>
      </c>
      <c r="AS1568" s="22">
        <f>AS1573</f>
        <v>0</v>
      </c>
      <c r="AT1568" s="22">
        <f>AT1573</f>
        <v>0</v>
      </c>
      <c r="AU1568" s="22">
        <f>AU1573</f>
        <v>0</v>
      </c>
      <c r="AV1568" s="22">
        <f t="shared" si="5890"/>
        <v>0</v>
      </c>
      <c r="AW1568" s="22">
        <f t="shared" si="5891"/>
        <v>0</v>
      </c>
      <c r="AX1568" s="22">
        <f t="shared" si="5892"/>
        <v>0</v>
      </c>
      <c r="AY1568" s="22">
        <f>AY1573+AY1569</f>
        <v>62130.622000000003</v>
      </c>
      <c r="AZ1568" s="22">
        <f>AZ1573+AZ1569</f>
        <v>0</v>
      </c>
      <c r="BA1568" s="22">
        <f>BA1573+BA1569</f>
        <v>0</v>
      </c>
      <c r="BB1568" s="22">
        <f t="shared" si="5893"/>
        <v>62130.622000000003</v>
      </c>
      <c r="BC1568" s="22">
        <f t="shared" si="5894"/>
        <v>0</v>
      </c>
      <c r="BD1568" s="22">
        <f t="shared" si="5895"/>
        <v>0</v>
      </c>
      <c r="BE1568" s="22">
        <f>BE1573</f>
        <v>0</v>
      </c>
      <c r="BF1568" s="22">
        <f>BF1573</f>
        <v>0</v>
      </c>
      <c r="BG1568" s="22">
        <f>BG1573</f>
        <v>0</v>
      </c>
      <c r="BH1568" s="22">
        <f t="shared" si="5896"/>
        <v>62130.622000000003</v>
      </c>
      <c r="BI1568" s="22">
        <f t="shared" si="5897"/>
        <v>0</v>
      </c>
      <c r="BJ1568" s="22">
        <f t="shared" si="5898"/>
        <v>0</v>
      </c>
      <c r="BK1568" s="22">
        <f>BK1573</f>
        <v>0</v>
      </c>
      <c r="BL1568" s="22">
        <f>BL1573</f>
        <v>0</v>
      </c>
      <c r="BM1568" s="22">
        <f>BM1573</f>
        <v>0</v>
      </c>
      <c r="BN1568" s="22">
        <f t="shared" si="5899"/>
        <v>62130.622000000003</v>
      </c>
      <c r="BO1568" s="22">
        <f t="shared" si="5900"/>
        <v>0</v>
      </c>
      <c r="BP1568" s="22">
        <f t="shared" si="5901"/>
        <v>0</v>
      </c>
      <c r="BQ1568" s="22">
        <f>BQ1573</f>
        <v>0</v>
      </c>
      <c r="BR1568" s="22">
        <f>BR1573</f>
        <v>0</v>
      </c>
      <c r="BS1568" s="22">
        <f t="shared" si="5902"/>
        <v>62130.622000000003</v>
      </c>
      <c r="BT1568" s="22">
        <f t="shared" si="5903"/>
        <v>0</v>
      </c>
      <c r="BU1568" s="22">
        <f t="shared" si="5904"/>
        <v>0</v>
      </c>
      <c r="BV1568" s="22">
        <f>BV1573</f>
        <v>0</v>
      </c>
      <c r="BW1568" s="22">
        <f>BW1573</f>
        <v>0</v>
      </c>
      <c r="BX1568" s="22">
        <f t="shared" si="5905"/>
        <v>62130.622000000003</v>
      </c>
      <c r="BY1568" s="22">
        <f t="shared" si="5906"/>
        <v>0</v>
      </c>
      <c r="BZ1568" s="22">
        <f t="shared" si="5907"/>
        <v>0</v>
      </c>
      <c r="CA1568" s="22">
        <f>CA1573</f>
        <v>0</v>
      </c>
      <c r="CB1568" s="22">
        <f>CB1573</f>
        <v>0</v>
      </c>
      <c r="CC1568" s="22">
        <f>CC1573</f>
        <v>0</v>
      </c>
      <c r="CD1568" s="22">
        <f t="shared" si="5779"/>
        <v>62130.622000000003</v>
      </c>
      <c r="CE1568" s="22">
        <f>CE1573</f>
        <v>0</v>
      </c>
      <c r="CF1568" s="34">
        <f t="shared" si="5953"/>
        <v>62130.622000000003</v>
      </c>
      <c r="CG1568" s="22">
        <f t="shared" si="5780"/>
        <v>0</v>
      </c>
      <c r="CH1568" s="22">
        <f>CH1573</f>
        <v>0</v>
      </c>
      <c r="CI1568" s="22">
        <f t="shared" si="5954"/>
        <v>0</v>
      </c>
      <c r="CJ1568" s="22">
        <f t="shared" si="5781"/>
        <v>0</v>
      </c>
      <c r="CK1568" s="22">
        <f>CK1573</f>
        <v>0</v>
      </c>
      <c r="CL1568" s="22">
        <f t="shared" si="5955"/>
        <v>0</v>
      </c>
      <c r="CM1568" s="22">
        <f>CM1573</f>
        <v>0</v>
      </c>
      <c r="CN1568" s="15"/>
      <c r="CO1568" s="35"/>
      <c r="CR1568" s="5" t="s">
        <v>28</v>
      </c>
    </row>
    <row r="1569" spans="1:99" ht="46.8" x14ac:dyDescent="0.3">
      <c r="A1569" s="36" t="s">
        <v>890</v>
      </c>
      <c r="B1569" s="16"/>
      <c r="C1569" s="32"/>
      <c r="D1569" s="32"/>
      <c r="E1569" s="33" t="s">
        <v>891</v>
      </c>
      <c r="F1569" s="22"/>
      <c r="G1569" s="22"/>
      <c r="H1569" s="22"/>
      <c r="I1569" s="22"/>
      <c r="J1569" s="22"/>
      <c r="K1569" s="22"/>
      <c r="L1569" s="22"/>
      <c r="M1569" s="22"/>
      <c r="N1569" s="22"/>
      <c r="O1569" s="22"/>
      <c r="P1569" s="22"/>
      <c r="Q1569" s="22"/>
      <c r="R1569" s="22"/>
      <c r="S1569" s="22"/>
      <c r="T1569" s="22"/>
      <c r="U1569" s="22"/>
      <c r="V1569" s="22"/>
      <c r="W1569" s="22"/>
      <c r="X1569" s="22"/>
      <c r="Y1569" s="22"/>
      <c r="Z1569" s="22"/>
      <c r="AA1569" s="22"/>
      <c r="AB1569" s="22"/>
      <c r="AC1569" s="22"/>
      <c r="AD1569" s="22"/>
      <c r="AE1569" s="22"/>
      <c r="AF1569" s="22"/>
      <c r="AG1569" s="22"/>
      <c r="AH1569" s="22"/>
      <c r="AI1569" s="22"/>
      <c r="AJ1569" s="22"/>
      <c r="AK1569" s="22"/>
      <c r="AL1569" s="22"/>
      <c r="AM1569" s="22"/>
      <c r="AN1569" s="22"/>
      <c r="AO1569" s="22"/>
      <c r="AP1569" s="22"/>
      <c r="AQ1569" s="22"/>
      <c r="AR1569" s="22"/>
      <c r="AS1569" s="22"/>
      <c r="AT1569" s="22"/>
      <c r="AU1569" s="22"/>
      <c r="AV1569" s="22"/>
      <c r="AW1569" s="22"/>
      <c r="AX1569" s="22"/>
      <c r="AY1569" s="22">
        <f t="shared" ref="AY1569:AY1577" si="5959">AY1570</f>
        <v>62130.622000000003</v>
      </c>
      <c r="AZ1569" s="22">
        <f t="shared" ref="AZ1569:AZ1577" si="5960">AZ1570</f>
        <v>0</v>
      </c>
      <c r="BA1569" s="22">
        <f t="shared" ref="BA1569:BA1577" si="5961">BA1570</f>
        <v>0</v>
      </c>
      <c r="BB1569" s="22">
        <f t="shared" si="5893"/>
        <v>62130.622000000003</v>
      </c>
      <c r="BC1569" s="22">
        <f t="shared" si="5894"/>
        <v>0</v>
      </c>
      <c r="BD1569" s="22">
        <f t="shared" si="5895"/>
        <v>0</v>
      </c>
      <c r="BE1569" s="22">
        <f t="shared" ref="BE1569:BE1577" si="5962">BE1570</f>
        <v>0</v>
      </c>
      <c r="BF1569" s="22">
        <f t="shared" ref="BF1569:BF1577" si="5963">BF1570</f>
        <v>0</v>
      </c>
      <c r="BG1569" s="22">
        <f t="shared" ref="BG1569:BG1577" si="5964">BG1570</f>
        <v>0</v>
      </c>
      <c r="BH1569" s="22">
        <f t="shared" si="5896"/>
        <v>62130.622000000003</v>
      </c>
      <c r="BI1569" s="22">
        <f t="shared" si="5897"/>
        <v>0</v>
      </c>
      <c r="BJ1569" s="22">
        <f t="shared" si="5898"/>
        <v>0</v>
      </c>
      <c r="BK1569" s="22">
        <f t="shared" ref="BK1569:BK1577" si="5965">BK1570</f>
        <v>0</v>
      </c>
      <c r="BL1569" s="22">
        <f t="shared" ref="BL1569:BL1577" si="5966">BL1570</f>
        <v>0</v>
      </c>
      <c r="BM1569" s="22">
        <f t="shared" ref="BM1569:BM1577" si="5967">BM1570</f>
        <v>0</v>
      </c>
      <c r="BN1569" s="22">
        <f t="shared" si="5899"/>
        <v>62130.622000000003</v>
      </c>
      <c r="BO1569" s="22">
        <f t="shared" si="5900"/>
        <v>0</v>
      </c>
      <c r="BP1569" s="22">
        <f t="shared" si="5901"/>
        <v>0</v>
      </c>
      <c r="BQ1569" s="22">
        <f t="shared" ref="BQ1569:BQ1577" si="5968">BQ1570</f>
        <v>0</v>
      </c>
      <c r="BR1569" s="22">
        <f t="shared" ref="BR1569:BR1577" si="5969">BR1570</f>
        <v>0</v>
      </c>
      <c r="BS1569" s="22">
        <f t="shared" si="5902"/>
        <v>62130.622000000003</v>
      </c>
      <c r="BT1569" s="22">
        <f t="shared" si="5903"/>
        <v>0</v>
      </c>
      <c r="BU1569" s="22">
        <f t="shared" si="5904"/>
        <v>0</v>
      </c>
      <c r="BV1569" s="22">
        <f t="shared" ref="BV1569:BV1577" si="5970">BV1570</f>
        <v>0</v>
      </c>
      <c r="BW1569" s="22">
        <f t="shared" ref="BW1569:BW1577" si="5971">BW1570</f>
        <v>0</v>
      </c>
      <c r="BX1569" s="22">
        <f t="shared" si="5905"/>
        <v>62130.622000000003</v>
      </c>
      <c r="BY1569" s="22">
        <f t="shared" si="5906"/>
        <v>0</v>
      </c>
      <c r="BZ1569" s="22">
        <f t="shared" si="5907"/>
        <v>0</v>
      </c>
      <c r="CA1569" s="22">
        <f t="shared" ref="CA1569:CA1577" si="5972">CA1570</f>
        <v>0</v>
      </c>
      <c r="CB1569" s="22">
        <f t="shared" ref="CB1569:CB1577" si="5973">CB1570</f>
        <v>0</v>
      </c>
      <c r="CC1569" s="22">
        <f t="shared" ref="CC1569:CC1577" si="5974">CC1570</f>
        <v>0</v>
      </c>
      <c r="CD1569" s="22">
        <f t="shared" si="5779"/>
        <v>62130.622000000003</v>
      </c>
      <c r="CE1569" s="22">
        <f t="shared" ref="CE1569:CE1577" si="5975">CE1570</f>
        <v>0</v>
      </c>
      <c r="CF1569" s="34">
        <f t="shared" si="5953"/>
        <v>62130.622000000003</v>
      </c>
      <c r="CG1569" s="22">
        <f t="shared" si="5780"/>
        <v>0</v>
      </c>
      <c r="CH1569" s="22">
        <f t="shared" ref="CH1569:CM1577" si="5976">CH1570</f>
        <v>0</v>
      </c>
      <c r="CI1569" s="22">
        <f t="shared" si="5954"/>
        <v>0</v>
      </c>
      <c r="CJ1569" s="22">
        <f t="shared" si="5781"/>
        <v>0</v>
      </c>
      <c r="CK1569" s="22">
        <f t="shared" si="5976"/>
        <v>0</v>
      </c>
      <c r="CL1569" s="22">
        <f t="shared" si="5955"/>
        <v>0</v>
      </c>
      <c r="CM1569" s="22">
        <f t="shared" si="5976"/>
        <v>0</v>
      </c>
      <c r="CN1569" s="15"/>
      <c r="CO1569" s="35"/>
    </row>
    <row r="1570" spans="1:99" x14ac:dyDescent="0.3">
      <c r="A1570" s="36" t="s">
        <v>890</v>
      </c>
      <c r="B1570" s="16">
        <v>800</v>
      </c>
      <c r="C1570" s="32"/>
      <c r="D1570" s="32"/>
      <c r="E1570" s="33" t="s">
        <v>54</v>
      </c>
      <c r="F1570" s="22"/>
      <c r="G1570" s="22"/>
      <c r="H1570" s="22"/>
      <c r="I1570" s="22"/>
      <c r="J1570" s="22"/>
      <c r="K1570" s="22"/>
      <c r="L1570" s="22"/>
      <c r="M1570" s="22"/>
      <c r="N1570" s="22"/>
      <c r="O1570" s="22"/>
      <c r="P1570" s="22"/>
      <c r="Q1570" s="22"/>
      <c r="R1570" s="22"/>
      <c r="S1570" s="22"/>
      <c r="T1570" s="22"/>
      <c r="U1570" s="22"/>
      <c r="V1570" s="22"/>
      <c r="W1570" s="22"/>
      <c r="X1570" s="22"/>
      <c r="Y1570" s="22"/>
      <c r="Z1570" s="22"/>
      <c r="AA1570" s="22"/>
      <c r="AB1570" s="22"/>
      <c r="AC1570" s="22"/>
      <c r="AD1570" s="22"/>
      <c r="AE1570" s="22"/>
      <c r="AF1570" s="22"/>
      <c r="AG1570" s="22"/>
      <c r="AH1570" s="22"/>
      <c r="AI1570" s="22"/>
      <c r="AJ1570" s="22"/>
      <c r="AK1570" s="22"/>
      <c r="AL1570" s="22"/>
      <c r="AM1570" s="22"/>
      <c r="AN1570" s="22"/>
      <c r="AO1570" s="22"/>
      <c r="AP1570" s="22"/>
      <c r="AQ1570" s="22"/>
      <c r="AR1570" s="22"/>
      <c r="AS1570" s="22"/>
      <c r="AT1570" s="22"/>
      <c r="AU1570" s="22"/>
      <c r="AV1570" s="22"/>
      <c r="AW1570" s="22"/>
      <c r="AX1570" s="22"/>
      <c r="AY1570" s="22">
        <f t="shared" si="5959"/>
        <v>62130.622000000003</v>
      </c>
      <c r="AZ1570" s="22">
        <f t="shared" si="5960"/>
        <v>0</v>
      </c>
      <c r="BA1570" s="22">
        <f t="shared" si="5961"/>
        <v>0</v>
      </c>
      <c r="BB1570" s="22">
        <f t="shared" si="5893"/>
        <v>62130.622000000003</v>
      </c>
      <c r="BC1570" s="22">
        <f t="shared" si="5894"/>
        <v>0</v>
      </c>
      <c r="BD1570" s="22">
        <f t="shared" si="5895"/>
        <v>0</v>
      </c>
      <c r="BE1570" s="22">
        <f t="shared" si="5962"/>
        <v>0</v>
      </c>
      <c r="BF1570" s="22">
        <f t="shared" si="5963"/>
        <v>0</v>
      </c>
      <c r="BG1570" s="22">
        <f t="shared" si="5964"/>
        <v>0</v>
      </c>
      <c r="BH1570" s="22">
        <f t="shared" si="5896"/>
        <v>62130.622000000003</v>
      </c>
      <c r="BI1570" s="22">
        <f t="shared" si="5897"/>
        <v>0</v>
      </c>
      <c r="BJ1570" s="22">
        <f t="shared" si="5898"/>
        <v>0</v>
      </c>
      <c r="BK1570" s="22">
        <f t="shared" si="5965"/>
        <v>0</v>
      </c>
      <c r="BL1570" s="22">
        <f t="shared" si="5966"/>
        <v>0</v>
      </c>
      <c r="BM1570" s="22">
        <f t="shared" si="5967"/>
        <v>0</v>
      </c>
      <c r="BN1570" s="22">
        <f t="shared" si="5899"/>
        <v>62130.622000000003</v>
      </c>
      <c r="BO1570" s="22">
        <f t="shared" si="5900"/>
        <v>0</v>
      </c>
      <c r="BP1570" s="22">
        <f t="shared" si="5901"/>
        <v>0</v>
      </c>
      <c r="BQ1570" s="22">
        <f t="shared" si="5968"/>
        <v>0</v>
      </c>
      <c r="BR1570" s="22">
        <f t="shared" si="5969"/>
        <v>0</v>
      </c>
      <c r="BS1570" s="22">
        <f t="shared" si="5902"/>
        <v>62130.622000000003</v>
      </c>
      <c r="BT1570" s="22">
        <f t="shared" si="5903"/>
        <v>0</v>
      </c>
      <c r="BU1570" s="22">
        <f t="shared" si="5904"/>
        <v>0</v>
      </c>
      <c r="BV1570" s="22">
        <f t="shared" si="5970"/>
        <v>0</v>
      </c>
      <c r="BW1570" s="22">
        <f t="shared" si="5971"/>
        <v>0</v>
      </c>
      <c r="BX1570" s="22">
        <f t="shared" si="5905"/>
        <v>62130.622000000003</v>
      </c>
      <c r="BY1570" s="22">
        <f t="shared" si="5906"/>
        <v>0</v>
      </c>
      <c r="BZ1570" s="22">
        <f t="shared" si="5907"/>
        <v>0</v>
      </c>
      <c r="CA1570" s="22">
        <f t="shared" si="5972"/>
        <v>0</v>
      </c>
      <c r="CB1570" s="22">
        <f t="shared" si="5973"/>
        <v>0</v>
      </c>
      <c r="CC1570" s="22">
        <f t="shared" si="5974"/>
        <v>0</v>
      </c>
      <c r="CD1570" s="22">
        <f t="shared" si="5779"/>
        <v>62130.622000000003</v>
      </c>
      <c r="CE1570" s="22">
        <f t="shared" si="5975"/>
        <v>0</v>
      </c>
      <c r="CF1570" s="34">
        <f t="shared" si="5953"/>
        <v>62130.622000000003</v>
      </c>
      <c r="CG1570" s="22">
        <f t="shared" si="5780"/>
        <v>0</v>
      </c>
      <c r="CH1570" s="22">
        <f t="shared" si="5976"/>
        <v>0</v>
      </c>
      <c r="CI1570" s="22">
        <f t="shared" si="5954"/>
        <v>0</v>
      </c>
      <c r="CJ1570" s="22">
        <f t="shared" si="5781"/>
        <v>0</v>
      </c>
      <c r="CK1570" s="22">
        <f t="shared" si="5976"/>
        <v>0</v>
      </c>
      <c r="CL1570" s="22">
        <f t="shared" si="5955"/>
        <v>0</v>
      </c>
      <c r="CM1570" s="22">
        <f t="shared" si="5976"/>
        <v>0</v>
      </c>
      <c r="CN1570" s="15"/>
      <c r="CO1570" s="35"/>
    </row>
    <row r="1571" spans="1:99" ht="78" x14ac:dyDescent="0.3">
      <c r="A1571" s="36" t="s">
        <v>890</v>
      </c>
      <c r="B1571" s="16">
        <v>810</v>
      </c>
      <c r="C1571" s="32"/>
      <c r="D1571" s="32"/>
      <c r="E1571" s="33" t="s">
        <v>413</v>
      </c>
      <c r="F1571" s="22"/>
      <c r="G1571" s="22"/>
      <c r="H1571" s="22"/>
      <c r="I1571" s="22"/>
      <c r="J1571" s="22"/>
      <c r="K1571" s="22"/>
      <c r="L1571" s="22"/>
      <c r="M1571" s="22"/>
      <c r="N1571" s="22"/>
      <c r="O1571" s="22"/>
      <c r="P1571" s="22"/>
      <c r="Q1571" s="22"/>
      <c r="R1571" s="22"/>
      <c r="S1571" s="22"/>
      <c r="T1571" s="22"/>
      <c r="U1571" s="22"/>
      <c r="V1571" s="22"/>
      <c r="W1571" s="22"/>
      <c r="X1571" s="22"/>
      <c r="Y1571" s="22"/>
      <c r="Z1571" s="22"/>
      <c r="AA1571" s="22"/>
      <c r="AB1571" s="22"/>
      <c r="AC1571" s="22"/>
      <c r="AD1571" s="22"/>
      <c r="AE1571" s="22"/>
      <c r="AF1571" s="22"/>
      <c r="AG1571" s="22"/>
      <c r="AH1571" s="22"/>
      <c r="AI1571" s="22"/>
      <c r="AJ1571" s="22"/>
      <c r="AK1571" s="22"/>
      <c r="AL1571" s="22"/>
      <c r="AM1571" s="22"/>
      <c r="AN1571" s="22"/>
      <c r="AO1571" s="22"/>
      <c r="AP1571" s="22"/>
      <c r="AQ1571" s="22"/>
      <c r="AR1571" s="22"/>
      <c r="AS1571" s="22"/>
      <c r="AT1571" s="22"/>
      <c r="AU1571" s="22"/>
      <c r="AV1571" s="22"/>
      <c r="AW1571" s="22"/>
      <c r="AX1571" s="22"/>
      <c r="AY1571" s="22">
        <f t="shared" si="5959"/>
        <v>62130.622000000003</v>
      </c>
      <c r="AZ1571" s="22">
        <f t="shared" si="5960"/>
        <v>0</v>
      </c>
      <c r="BA1571" s="22">
        <f t="shared" si="5961"/>
        <v>0</v>
      </c>
      <c r="BB1571" s="22">
        <f t="shared" si="5893"/>
        <v>62130.622000000003</v>
      </c>
      <c r="BC1571" s="22">
        <f t="shared" si="5894"/>
        <v>0</v>
      </c>
      <c r="BD1571" s="22">
        <f t="shared" si="5895"/>
        <v>0</v>
      </c>
      <c r="BE1571" s="22">
        <f t="shared" si="5962"/>
        <v>0</v>
      </c>
      <c r="BF1571" s="22">
        <f t="shared" si="5963"/>
        <v>0</v>
      </c>
      <c r="BG1571" s="22">
        <f t="shared" si="5964"/>
        <v>0</v>
      </c>
      <c r="BH1571" s="22">
        <f t="shared" si="5896"/>
        <v>62130.622000000003</v>
      </c>
      <c r="BI1571" s="22">
        <f t="shared" si="5897"/>
        <v>0</v>
      </c>
      <c r="BJ1571" s="22">
        <f t="shared" si="5898"/>
        <v>0</v>
      </c>
      <c r="BK1571" s="22">
        <f t="shared" si="5965"/>
        <v>0</v>
      </c>
      <c r="BL1571" s="22">
        <f t="shared" si="5966"/>
        <v>0</v>
      </c>
      <c r="BM1571" s="22">
        <f t="shared" si="5967"/>
        <v>0</v>
      </c>
      <c r="BN1571" s="22">
        <f t="shared" si="5899"/>
        <v>62130.622000000003</v>
      </c>
      <c r="BO1571" s="22">
        <f t="shared" si="5900"/>
        <v>0</v>
      </c>
      <c r="BP1571" s="22">
        <f t="shared" si="5901"/>
        <v>0</v>
      </c>
      <c r="BQ1571" s="22">
        <f t="shared" si="5968"/>
        <v>0</v>
      </c>
      <c r="BR1571" s="22">
        <f t="shared" si="5969"/>
        <v>0</v>
      </c>
      <c r="BS1571" s="22">
        <f t="shared" si="5902"/>
        <v>62130.622000000003</v>
      </c>
      <c r="BT1571" s="22">
        <f t="shared" si="5903"/>
        <v>0</v>
      </c>
      <c r="BU1571" s="22">
        <f t="shared" si="5904"/>
        <v>0</v>
      </c>
      <c r="BV1571" s="22">
        <f t="shared" si="5970"/>
        <v>0</v>
      </c>
      <c r="BW1571" s="22">
        <f t="shared" si="5971"/>
        <v>0</v>
      </c>
      <c r="BX1571" s="22">
        <f t="shared" si="5905"/>
        <v>62130.622000000003</v>
      </c>
      <c r="BY1571" s="22">
        <f t="shared" si="5906"/>
        <v>0</v>
      </c>
      <c r="BZ1571" s="22">
        <f t="shared" si="5907"/>
        <v>0</v>
      </c>
      <c r="CA1571" s="22">
        <f t="shared" si="5972"/>
        <v>0</v>
      </c>
      <c r="CB1571" s="22">
        <f t="shared" si="5973"/>
        <v>0</v>
      </c>
      <c r="CC1571" s="22">
        <f t="shared" si="5974"/>
        <v>0</v>
      </c>
      <c r="CD1571" s="22">
        <f t="shared" si="5779"/>
        <v>62130.622000000003</v>
      </c>
      <c r="CE1571" s="22">
        <f t="shared" si="5975"/>
        <v>0</v>
      </c>
      <c r="CF1571" s="34">
        <f t="shared" si="5953"/>
        <v>62130.622000000003</v>
      </c>
      <c r="CG1571" s="22">
        <f t="shared" si="5780"/>
        <v>0</v>
      </c>
      <c r="CH1571" s="22">
        <f t="shared" si="5976"/>
        <v>0</v>
      </c>
      <c r="CI1571" s="22">
        <f t="shared" si="5954"/>
        <v>0</v>
      </c>
      <c r="CJ1571" s="22">
        <f t="shared" si="5781"/>
        <v>0</v>
      </c>
      <c r="CK1571" s="22">
        <f t="shared" si="5976"/>
        <v>0</v>
      </c>
      <c r="CL1571" s="22">
        <f t="shared" si="5955"/>
        <v>0</v>
      </c>
      <c r="CM1571" s="22">
        <f t="shared" si="5976"/>
        <v>0</v>
      </c>
      <c r="CN1571" s="15"/>
      <c r="CO1571" s="35"/>
    </row>
    <row r="1572" spans="1:99" x14ac:dyDescent="0.3">
      <c r="A1572" s="36" t="s">
        <v>890</v>
      </c>
      <c r="B1572" s="16">
        <v>810</v>
      </c>
      <c r="C1572" s="32" t="s">
        <v>66</v>
      </c>
      <c r="D1572" s="32" t="s">
        <v>67</v>
      </c>
      <c r="E1572" s="33" t="s">
        <v>68</v>
      </c>
      <c r="F1572" s="22"/>
      <c r="G1572" s="22"/>
      <c r="H1572" s="22"/>
      <c r="I1572" s="22"/>
      <c r="J1572" s="22"/>
      <c r="K1572" s="22"/>
      <c r="L1572" s="22"/>
      <c r="M1572" s="22"/>
      <c r="N1572" s="22"/>
      <c r="O1572" s="22"/>
      <c r="P1572" s="22"/>
      <c r="Q1572" s="22"/>
      <c r="R1572" s="22"/>
      <c r="S1572" s="22"/>
      <c r="T1572" s="22"/>
      <c r="U1572" s="22"/>
      <c r="V1572" s="22"/>
      <c r="W1572" s="22"/>
      <c r="X1572" s="22"/>
      <c r="Y1572" s="22"/>
      <c r="Z1572" s="22"/>
      <c r="AA1572" s="22"/>
      <c r="AB1572" s="22"/>
      <c r="AC1572" s="22"/>
      <c r="AD1572" s="22"/>
      <c r="AE1572" s="22"/>
      <c r="AF1572" s="22"/>
      <c r="AG1572" s="22"/>
      <c r="AH1572" s="22"/>
      <c r="AI1572" s="22"/>
      <c r="AJ1572" s="22"/>
      <c r="AK1572" s="22"/>
      <c r="AL1572" s="22"/>
      <c r="AM1572" s="22"/>
      <c r="AN1572" s="22"/>
      <c r="AO1572" s="22"/>
      <c r="AP1572" s="22"/>
      <c r="AQ1572" s="22"/>
      <c r="AR1572" s="22"/>
      <c r="AS1572" s="22"/>
      <c r="AT1572" s="22"/>
      <c r="AU1572" s="22"/>
      <c r="AV1572" s="22"/>
      <c r="AW1572" s="22"/>
      <c r="AX1572" s="22"/>
      <c r="AY1572" s="22">
        <v>62130.622000000003</v>
      </c>
      <c r="AZ1572" s="22"/>
      <c r="BA1572" s="22"/>
      <c r="BB1572" s="22">
        <f t="shared" si="5893"/>
        <v>62130.622000000003</v>
      </c>
      <c r="BC1572" s="22">
        <f t="shared" si="5894"/>
        <v>0</v>
      </c>
      <c r="BD1572" s="22">
        <f t="shared" si="5895"/>
        <v>0</v>
      </c>
      <c r="BE1572" s="22"/>
      <c r="BF1572" s="22"/>
      <c r="BG1572" s="22"/>
      <c r="BH1572" s="22">
        <f t="shared" si="5896"/>
        <v>62130.622000000003</v>
      </c>
      <c r="BI1572" s="22">
        <f t="shared" si="5897"/>
        <v>0</v>
      </c>
      <c r="BJ1572" s="22">
        <f t="shared" si="5898"/>
        <v>0</v>
      </c>
      <c r="BK1572" s="22"/>
      <c r="BL1572" s="22"/>
      <c r="BM1572" s="22"/>
      <c r="BN1572" s="22">
        <f t="shared" si="5899"/>
        <v>62130.622000000003</v>
      </c>
      <c r="BO1572" s="22">
        <f t="shared" si="5900"/>
        <v>0</v>
      </c>
      <c r="BP1572" s="22">
        <f t="shared" si="5901"/>
        <v>0</v>
      </c>
      <c r="BQ1572" s="22"/>
      <c r="BR1572" s="22"/>
      <c r="BS1572" s="22">
        <f t="shared" si="5902"/>
        <v>62130.622000000003</v>
      </c>
      <c r="BT1572" s="22">
        <f t="shared" si="5903"/>
        <v>0</v>
      </c>
      <c r="BU1572" s="22">
        <f t="shared" si="5904"/>
        <v>0</v>
      </c>
      <c r="BV1572" s="22"/>
      <c r="BW1572" s="22"/>
      <c r="BX1572" s="22">
        <f t="shared" si="5905"/>
        <v>62130.622000000003</v>
      </c>
      <c r="BY1572" s="22">
        <f t="shared" si="5906"/>
        <v>0</v>
      </c>
      <c r="BZ1572" s="22">
        <f t="shared" si="5907"/>
        <v>0</v>
      </c>
      <c r="CA1572" s="22"/>
      <c r="CB1572" s="22"/>
      <c r="CC1572" s="22"/>
      <c r="CD1572" s="22">
        <f t="shared" si="5779"/>
        <v>62130.622000000003</v>
      </c>
      <c r="CE1572" s="22"/>
      <c r="CF1572" s="34">
        <f t="shared" si="5953"/>
        <v>62130.622000000003</v>
      </c>
      <c r="CG1572" s="22">
        <f t="shared" si="5780"/>
        <v>0</v>
      </c>
      <c r="CH1572" s="22"/>
      <c r="CI1572" s="22">
        <f t="shared" si="5954"/>
        <v>0</v>
      </c>
      <c r="CJ1572" s="22">
        <f t="shared" si="5781"/>
        <v>0</v>
      </c>
      <c r="CK1572" s="22"/>
      <c r="CL1572" s="22">
        <f t="shared" si="5955"/>
        <v>0</v>
      </c>
      <c r="CM1572" s="22"/>
      <c r="CN1572" s="15"/>
      <c r="CO1572" s="35"/>
    </row>
    <row r="1573" spans="1:99" ht="62.4" hidden="1" x14ac:dyDescent="0.3">
      <c r="A1573" s="36" t="s">
        <v>892</v>
      </c>
      <c r="B1573" s="16"/>
      <c r="C1573" s="32"/>
      <c r="D1573" s="32"/>
      <c r="E1573" s="33" t="s">
        <v>893</v>
      </c>
      <c r="F1573" s="22">
        <f t="shared" ref="F1573:F1577" si="5977">F1574</f>
        <v>0</v>
      </c>
      <c r="G1573" s="22">
        <f t="shared" ref="G1573:G1577" si="5978">G1574</f>
        <v>0</v>
      </c>
      <c r="H1573" s="22">
        <f t="shared" ref="H1573:H1577" si="5979">H1574</f>
        <v>0</v>
      </c>
      <c r="I1573" s="22">
        <f t="shared" ref="I1573:I1577" si="5980">I1574</f>
        <v>0</v>
      </c>
      <c r="J1573" s="22">
        <f t="shared" ref="J1573:J1577" si="5981">J1574</f>
        <v>0</v>
      </c>
      <c r="K1573" s="22">
        <f t="shared" ref="K1573:K1577" si="5982">K1574</f>
        <v>0</v>
      </c>
      <c r="L1573" s="22">
        <f t="shared" si="5872"/>
        <v>0</v>
      </c>
      <c r="M1573" s="22">
        <f t="shared" si="5873"/>
        <v>0</v>
      </c>
      <c r="N1573" s="22">
        <f t="shared" si="5874"/>
        <v>0</v>
      </c>
      <c r="O1573" s="22">
        <f t="shared" ref="O1573:O1577" si="5983">O1574</f>
        <v>0</v>
      </c>
      <c r="P1573" s="22">
        <f t="shared" ref="P1573:P1577" si="5984">P1574</f>
        <v>0</v>
      </c>
      <c r="Q1573" s="22">
        <f t="shared" ref="Q1573:Q1577" si="5985">Q1574</f>
        <v>0</v>
      </c>
      <c r="R1573" s="22">
        <f t="shared" si="5875"/>
        <v>0</v>
      </c>
      <c r="S1573" s="22">
        <f t="shared" si="5876"/>
        <v>0</v>
      </c>
      <c r="T1573" s="22">
        <f t="shared" si="5877"/>
        <v>0</v>
      </c>
      <c r="U1573" s="22">
        <f t="shared" ref="U1573:U1577" si="5986">U1574</f>
        <v>0</v>
      </c>
      <c r="V1573" s="22">
        <f t="shared" ref="V1573:V1577" si="5987">V1574</f>
        <v>0</v>
      </c>
      <c r="W1573" s="22">
        <f t="shared" ref="W1573:W1577" si="5988">W1574</f>
        <v>0</v>
      </c>
      <c r="X1573" s="22">
        <f t="shared" si="5878"/>
        <v>0</v>
      </c>
      <c r="Y1573" s="22">
        <f t="shared" si="5879"/>
        <v>0</v>
      </c>
      <c r="Z1573" s="22">
        <f t="shared" si="5880"/>
        <v>0</v>
      </c>
      <c r="AA1573" s="22">
        <f t="shared" ref="AA1573:AA1577" si="5989">AA1574</f>
        <v>0</v>
      </c>
      <c r="AB1573" s="22">
        <f t="shared" ref="AB1573:AB1577" si="5990">AB1574</f>
        <v>0</v>
      </c>
      <c r="AC1573" s="22">
        <f t="shared" ref="AC1573:AC1577" si="5991">AC1574</f>
        <v>0</v>
      </c>
      <c r="AD1573" s="22">
        <f t="shared" si="5881"/>
        <v>0</v>
      </c>
      <c r="AE1573" s="22">
        <f t="shared" si="5882"/>
        <v>0</v>
      </c>
      <c r="AF1573" s="22">
        <f t="shared" si="5883"/>
        <v>0</v>
      </c>
      <c r="AG1573" s="22">
        <f t="shared" ref="AG1573:AG1577" si="5992">AG1574</f>
        <v>0</v>
      </c>
      <c r="AH1573" s="22">
        <f t="shared" ref="AH1573:AH1577" si="5993">AH1574</f>
        <v>0</v>
      </c>
      <c r="AI1573" s="22">
        <f t="shared" ref="AI1573:AI1577" si="5994">AI1574</f>
        <v>0</v>
      </c>
      <c r="AJ1573" s="22">
        <f t="shared" si="5884"/>
        <v>0</v>
      </c>
      <c r="AK1573" s="22">
        <f t="shared" si="5885"/>
        <v>0</v>
      </c>
      <c r="AL1573" s="22">
        <f t="shared" si="5886"/>
        <v>0</v>
      </c>
      <c r="AM1573" s="22">
        <f t="shared" ref="AM1573:AM1577" si="5995">AM1574</f>
        <v>0</v>
      </c>
      <c r="AN1573" s="22">
        <f t="shared" ref="AN1573:AN1577" si="5996">AN1574</f>
        <v>0</v>
      </c>
      <c r="AO1573" s="22">
        <f t="shared" ref="AO1573:AO1577" si="5997">AO1574</f>
        <v>0</v>
      </c>
      <c r="AP1573" s="22">
        <f t="shared" si="5887"/>
        <v>0</v>
      </c>
      <c r="AQ1573" s="22">
        <f t="shared" si="5888"/>
        <v>0</v>
      </c>
      <c r="AR1573" s="22">
        <f t="shared" si="5889"/>
        <v>0</v>
      </c>
      <c r="AS1573" s="22">
        <f t="shared" ref="AS1573:AS1577" si="5998">AS1574</f>
        <v>0</v>
      </c>
      <c r="AT1573" s="22">
        <f t="shared" ref="AT1573:AT1577" si="5999">AT1574</f>
        <v>0</v>
      </c>
      <c r="AU1573" s="22">
        <f t="shared" ref="AU1573:AU1577" si="6000">AU1574</f>
        <v>0</v>
      </c>
      <c r="AV1573" s="22">
        <f t="shared" si="5890"/>
        <v>0</v>
      </c>
      <c r="AW1573" s="22">
        <f t="shared" si="5891"/>
        <v>0</v>
      </c>
      <c r="AX1573" s="22">
        <f t="shared" si="5892"/>
        <v>0</v>
      </c>
      <c r="AY1573" s="22">
        <f t="shared" si="5959"/>
        <v>0</v>
      </c>
      <c r="AZ1573" s="22">
        <f t="shared" si="5960"/>
        <v>0</v>
      </c>
      <c r="BA1573" s="22">
        <f t="shared" si="5961"/>
        <v>0</v>
      </c>
      <c r="BB1573" s="22">
        <f t="shared" si="5893"/>
        <v>0</v>
      </c>
      <c r="BC1573" s="22">
        <f t="shared" si="5894"/>
        <v>0</v>
      </c>
      <c r="BD1573" s="22">
        <f t="shared" si="5895"/>
        <v>0</v>
      </c>
      <c r="BE1573" s="22">
        <f t="shared" si="5962"/>
        <v>0</v>
      </c>
      <c r="BF1573" s="22">
        <f t="shared" si="5963"/>
        <v>0</v>
      </c>
      <c r="BG1573" s="22">
        <f t="shared" si="5964"/>
        <v>0</v>
      </c>
      <c r="BH1573" s="22">
        <f t="shared" si="5896"/>
        <v>0</v>
      </c>
      <c r="BI1573" s="22">
        <f t="shared" si="5897"/>
        <v>0</v>
      </c>
      <c r="BJ1573" s="22">
        <f t="shared" si="5898"/>
        <v>0</v>
      </c>
      <c r="BK1573" s="22">
        <f t="shared" si="5965"/>
        <v>0</v>
      </c>
      <c r="BL1573" s="22">
        <f t="shared" si="5966"/>
        <v>0</v>
      </c>
      <c r="BM1573" s="22">
        <f t="shared" si="5967"/>
        <v>0</v>
      </c>
      <c r="BN1573" s="22">
        <f t="shared" si="5899"/>
        <v>0</v>
      </c>
      <c r="BO1573" s="22">
        <f t="shared" si="5900"/>
        <v>0</v>
      </c>
      <c r="BP1573" s="22">
        <f t="shared" si="5901"/>
        <v>0</v>
      </c>
      <c r="BQ1573" s="22">
        <f t="shared" si="5968"/>
        <v>0</v>
      </c>
      <c r="BR1573" s="22">
        <f t="shared" si="5969"/>
        <v>0</v>
      </c>
      <c r="BS1573" s="22">
        <f t="shared" si="5902"/>
        <v>0</v>
      </c>
      <c r="BT1573" s="22">
        <f t="shared" si="5903"/>
        <v>0</v>
      </c>
      <c r="BU1573" s="22">
        <f t="shared" si="5904"/>
        <v>0</v>
      </c>
      <c r="BV1573" s="22">
        <f t="shared" si="5970"/>
        <v>0</v>
      </c>
      <c r="BW1573" s="22">
        <f t="shared" si="5971"/>
        <v>0</v>
      </c>
      <c r="BX1573" s="22">
        <f t="shared" si="5905"/>
        <v>0</v>
      </c>
      <c r="BY1573" s="22">
        <f t="shared" si="5906"/>
        <v>0</v>
      </c>
      <c r="BZ1573" s="22">
        <f t="shared" si="5907"/>
        <v>0</v>
      </c>
      <c r="CA1573" s="22">
        <f t="shared" si="5972"/>
        <v>0</v>
      </c>
      <c r="CB1573" s="22">
        <f t="shared" si="5973"/>
        <v>0</v>
      </c>
      <c r="CC1573" s="22">
        <f t="shared" si="5974"/>
        <v>0</v>
      </c>
      <c r="CD1573" s="22">
        <f t="shared" si="5779"/>
        <v>0</v>
      </c>
      <c r="CE1573" s="22">
        <f t="shared" si="5975"/>
        <v>0</v>
      </c>
      <c r="CF1573" s="22"/>
      <c r="CG1573" s="22">
        <f t="shared" si="5780"/>
        <v>0</v>
      </c>
      <c r="CH1573" s="22">
        <f t="shared" si="5976"/>
        <v>0</v>
      </c>
      <c r="CI1573" s="22"/>
      <c r="CJ1573" s="22">
        <f t="shared" si="5781"/>
        <v>0</v>
      </c>
      <c r="CK1573" s="22">
        <f t="shared" si="5976"/>
        <v>0</v>
      </c>
      <c r="CL1573" s="22"/>
      <c r="CM1573" s="22">
        <f t="shared" si="5976"/>
        <v>0</v>
      </c>
      <c r="CN1573" s="15">
        <v>0</v>
      </c>
      <c r="CO1573" s="35"/>
      <c r="CU1573" s="5" t="s">
        <v>31</v>
      </c>
    </row>
    <row r="1574" spans="1:99" hidden="1" x14ac:dyDescent="0.3">
      <c r="A1574" s="36" t="s">
        <v>892</v>
      </c>
      <c r="B1574" s="16">
        <v>800</v>
      </c>
      <c r="C1574" s="32"/>
      <c r="D1574" s="32"/>
      <c r="E1574" s="33" t="s">
        <v>54</v>
      </c>
      <c r="F1574" s="22">
        <f t="shared" si="5977"/>
        <v>0</v>
      </c>
      <c r="G1574" s="22">
        <f t="shared" si="5978"/>
        <v>0</v>
      </c>
      <c r="H1574" s="22">
        <f t="shared" si="5979"/>
        <v>0</v>
      </c>
      <c r="I1574" s="22">
        <f t="shared" si="5980"/>
        <v>0</v>
      </c>
      <c r="J1574" s="22">
        <f t="shared" si="5981"/>
        <v>0</v>
      </c>
      <c r="K1574" s="22">
        <f t="shared" si="5982"/>
        <v>0</v>
      </c>
      <c r="L1574" s="22">
        <f t="shared" si="5872"/>
        <v>0</v>
      </c>
      <c r="M1574" s="22">
        <f t="shared" si="5873"/>
        <v>0</v>
      </c>
      <c r="N1574" s="22">
        <f t="shared" si="5874"/>
        <v>0</v>
      </c>
      <c r="O1574" s="22">
        <f t="shared" si="5983"/>
        <v>0</v>
      </c>
      <c r="P1574" s="22">
        <f t="shared" si="5984"/>
        <v>0</v>
      </c>
      <c r="Q1574" s="22">
        <f t="shared" si="5985"/>
        <v>0</v>
      </c>
      <c r="R1574" s="22">
        <f t="shared" si="5875"/>
        <v>0</v>
      </c>
      <c r="S1574" s="22">
        <f t="shared" si="5876"/>
        <v>0</v>
      </c>
      <c r="T1574" s="22">
        <f t="shared" si="5877"/>
        <v>0</v>
      </c>
      <c r="U1574" s="22">
        <f t="shared" si="5986"/>
        <v>0</v>
      </c>
      <c r="V1574" s="22">
        <f t="shared" si="5987"/>
        <v>0</v>
      </c>
      <c r="W1574" s="22">
        <f t="shared" si="5988"/>
        <v>0</v>
      </c>
      <c r="X1574" s="22">
        <f t="shared" si="5878"/>
        <v>0</v>
      </c>
      <c r="Y1574" s="22">
        <f t="shared" si="5879"/>
        <v>0</v>
      </c>
      <c r="Z1574" s="22">
        <f t="shared" si="5880"/>
        <v>0</v>
      </c>
      <c r="AA1574" s="22">
        <f t="shared" si="5989"/>
        <v>0</v>
      </c>
      <c r="AB1574" s="22">
        <f t="shared" si="5990"/>
        <v>0</v>
      </c>
      <c r="AC1574" s="22">
        <f t="shared" si="5991"/>
        <v>0</v>
      </c>
      <c r="AD1574" s="22">
        <f t="shared" si="5881"/>
        <v>0</v>
      </c>
      <c r="AE1574" s="22">
        <f t="shared" si="5882"/>
        <v>0</v>
      </c>
      <c r="AF1574" s="22">
        <f t="shared" si="5883"/>
        <v>0</v>
      </c>
      <c r="AG1574" s="22">
        <f t="shared" si="5992"/>
        <v>0</v>
      </c>
      <c r="AH1574" s="22">
        <f t="shared" si="5993"/>
        <v>0</v>
      </c>
      <c r="AI1574" s="22">
        <f t="shared" si="5994"/>
        <v>0</v>
      </c>
      <c r="AJ1574" s="22">
        <f t="shared" si="5884"/>
        <v>0</v>
      </c>
      <c r="AK1574" s="22">
        <f t="shared" si="5885"/>
        <v>0</v>
      </c>
      <c r="AL1574" s="22">
        <f t="shared" si="5886"/>
        <v>0</v>
      </c>
      <c r="AM1574" s="22">
        <f t="shared" si="5995"/>
        <v>0</v>
      </c>
      <c r="AN1574" s="22">
        <f t="shared" si="5996"/>
        <v>0</v>
      </c>
      <c r="AO1574" s="22">
        <f t="shared" si="5997"/>
        <v>0</v>
      </c>
      <c r="AP1574" s="22">
        <f t="shared" si="5887"/>
        <v>0</v>
      </c>
      <c r="AQ1574" s="22">
        <f t="shared" si="5888"/>
        <v>0</v>
      </c>
      <c r="AR1574" s="22">
        <f t="shared" si="5889"/>
        <v>0</v>
      </c>
      <c r="AS1574" s="22">
        <f t="shared" si="5998"/>
        <v>0</v>
      </c>
      <c r="AT1574" s="22">
        <f t="shared" si="5999"/>
        <v>0</v>
      </c>
      <c r="AU1574" s="22">
        <f t="shared" si="6000"/>
        <v>0</v>
      </c>
      <c r="AV1574" s="22">
        <f t="shared" si="5890"/>
        <v>0</v>
      </c>
      <c r="AW1574" s="22">
        <f t="shared" si="5891"/>
        <v>0</v>
      </c>
      <c r="AX1574" s="22">
        <f t="shared" si="5892"/>
        <v>0</v>
      </c>
      <c r="AY1574" s="22">
        <f t="shared" si="5959"/>
        <v>0</v>
      </c>
      <c r="AZ1574" s="22">
        <f t="shared" si="5960"/>
        <v>0</v>
      </c>
      <c r="BA1574" s="22">
        <f t="shared" si="5961"/>
        <v>0</v>
      </c>
      <c r="BB1574" s="22">
        <f t="shared" si="5893"/>
        <v>0</v>
      </c>
      <c r="BC1574" s="22">
        <f t="shared" si="5894"/>
        <v>0</v>
      </c>
      <c r="BD1574" s="22">
        <f t="shared" si="5895"/>
        <v>0</v>
      </c>
      <c r="BE1574" s="22">
        <f t="shared" si="5962"/>
        <v>0</v>
      </c>
      <c r="BF1574" s="22">
        <f t="shared" si="5963"/>
        <v>0</v>
      </c>
      <c r="BG1574" s="22">
        <f t="shared" si="5964"/>
        <v>0</v>
      </c>
      <c r="BH1574" s="22">
        <f t="shared" si="5896"/>
        <v>0</v>
      </c>
      <c r="BI1574" s="22">
        <f t="shared" si="5897"/>
        <v>0</v>
      </c>
      <c r="BJ1574" s="22">
        <f t="shared" si="5898"/>
        <v>0</v>
      </c>
      <c r="BK1574" s="22">
        <f t="shared" si="5965"/>
        <v>0</v>
      </c>
      <c r="BL1574" s="22">
        <f t="shared" si="5966"/>
        <v>0</v>
      </c>
      <c r="BM1574" s="22">
        <f t="shared" si="5967"/>
        <v>0</v>
      </c>
      <c r="BN1574" s="22">
        <f t="shared" si="5899"/>
        <v>0</v>
      </c>
      <c r="BO1574" s="22">
        <f t="shared" si="5900"/>
        <v>0</v>
      </c>
      <c r="BP1574" s="22">
        <f t="shared" si="5901"/>
        <v>0</v>
      </c>
      <c r="BQ1574" s="22">
        <f t="shared" si="5968"/>
        <v>0</v>
      </c>
      <c r="BR1574" s="22">
        <f t="shared" si="5969"/>
        <v>0</v>
      </c>
      <c r="BS1574" s="22">
        <f t="shared" si="5902"/>
        <v>0</v>
      </c>
      <c r="BT1574" s="22">
        <f t="shared" si="5903"/>
        <v>0</v>
      </c>
      <c r="BU1574" s="22">
        <f t="shared" si="5904"/>
        <v>0</v>
      </c>
      <c r="BV1574" s="22">
        <f t="shared" si="5970"/>
        <v>0</v>
      </c>
      <c r="BW1574" s="22">
        <f t="shared" si="5971"/>
        <v>0</v>
      </c>
      <c r="BX1574" s="22">
        <f t="shared" si="5905"/>
        <v>0</v>
      </c>
      <c r="BY1574" s="22">
        <f t="shared" si="5906"/>
        <v>0</v>
      </c>
      <c r="BZ1574" s="22">
        <f t="shared" si="5907"/>
        <v>0</v>
      </c>
      <c r="CA1574" s="22">
        <f t="shared" si="5972"/>
        <v>0</v>
      </c>
      <c r="CB1574" s="22">
        <f t="shared" si="5973"/>
        <v>0</v>
      </c>
      <c r="CC1574" s="22">
        <f t="shared" si="5974"/>
        <v>0</v>
      </c>
      <c r="CD1574" s="22">
        <f t="shared" si="5779"/>
        <v>0</v>
      </c>
      <c r="CE1574" s="22">
        <f t="shared" si="5975"/>
        <v>0</v>
      </c>
      <c r="CF1574" s="22"/>
      <c r="CG1574" s="22">
        <f t="shared" si="5780"/>
        <v>0</v>
      </c>
      <c r="CH1574" s="22">
        <f t="shared" si="5976"/>
        <v>0</v>
      </c>
      <c r="CI1574" s="22"/>
      <c r="CJ1574" s="22">
        <f t="shared" si="5781"/>
        <v>0</v>
      </c>
      <c r="CK1574" s="22">
        <f t="shared" si="5976"/>
        <v>0</v>
      </c>
      <c r="CL1574" s="22"/>
      <c r="CM1574" s="22">
        <f t="shared" si="5976"/>
        <v>0</v>
      </c>
      <c r="CN1574" s="15">
        <v>0</v>
      </c>
      <c r="CO1574" s="35"/>
      <c r="CS1574" s="5" t="s">
        <v>29</v>
      </c>
    </row>
    <row r="1575" spans="1:99" ht="78" hidden="1" x14ac:dyDescent="0.3">
      <c r="A1575" s="36" t="s">
        <v>892</v>
      </c>
      <c r="B1575" s="16">
        <v>810</v>
      </c>
      <c r="C1575" s="32"/>
      <c r="D1575" s="32"/>
      <c r="E1575" s="33" t="s">
        <v>413</v>
      </c>
      <c r="F1575" s="22">
        <f t="shared" si="5977"/>
        <v>0</v>
      </c>
      <c r="G1575" s="22">
        <f t="shared" si="5978"/>
        <v>0</v>
      </c>
      <c r="H1575" s="22">
        <f t="shared" si="5979"/>
        <v>0</v>
      </c>
      <c r="I1575" s="22">
        <f t="shared" si="5980"/>
        <v>0</v>
      </c>
      <c r="J1575" s="22">
        <f t="shared" si="5981"/>
        <v>0</v>
      </c>
      <c r="K1575" s="22">
        <f t="shared" si="5982"/>
        <v>0</v>
      </c>
      <c r="L1575" s="22">
        <f t="shared" si="5872"/>
        <v>0</v>
      </c>
      <c r="M1575" s="22">
        <f t="shared" si="5873"/>
        <v>0</v>
      </c>
      <c r="N1575" s="22">
        <f t="shared" si="5874"/>
        <v>0</v>
      </c>
      <c r="O1575" s="22">
        <f t="shared" si="5983"/>
        <v>0</v>
      </c>
      <c r="P1575" s="22">
        <f t="shared" si="5984"/>
        <v>0</v>
      </c>
      <c r="Q1575" s="22">
        <f t="shared" si="5985"/>
        <v>0</v>
      </c>
      <c r="R1575" s="22">
        <f t="shared" si="5875"/>
        <v>0</v>
      </c>
      <c r="S1575" s="22">
        <f t="shared" si="5876"/>
        <v>0</v>
      </c>
      <c r="T1575" s="22">
        <f t="shared" si="5877"/>
        <v>0</v>
      </c>
      <c r="U1575" s="22">
        <f t="shared" si="5986"/>
        <v>0</v>
      </c>
      <c r="V1575" s="22">
        <f t="shared" si="5987"/>
        <v>0</v>
      </c>
      <c r="W1575" s="22">
        <f t="shared" si="5988"/>
        <v>0</v>
      </c>
      <c r="X1575" s="22">
        <f t="shared" si="5878"/>
        <v>0</v>
      </c>
      <c r="Y1575" s="22">
        <f t="shared" si="5879"/>
        <v>0</v>
      </c>
      <c r="Z1575" s="22">
        <f t="shared" si="5880"/>
        <v>0</v>
      </c>
      <c r="AA1575" s="22">
        <f t="shared" si="5989"/>
        <v>0</v>
      </c>
      <c r="AB1575" s="22">
        <f t="shared" si="5990"/>
        <v>0</v>
      </c>
      <c r="AC1575" s="22">
        <f t="shared" si="5991"/>
        <v>0</v>
      </c>
      <c r="AD1575" s="22">
        <f t="shared" si="5881"/>
        <v>0</v>
      </c>
      <c r="AE1575" s="22">
        <f t="shared" si="5882"/>
        <v>0</v>
      </c>
      <c r="AF1575" s="22">
        <f t="shared" si="5883"/>
        <v>0</v>
      </c>
      <c r="AG1575" s="22">
        <f t="shared" si="5992"/>
        <v>0</v>
      </c>
      <c r="AH1575" s="22">
        <f t="shared" si="5993"/>
        <v>0</v>
      </c>
      <c r="AI1575" s="22">
        <f t="shared" si="5994"/>
        <v>0</v>
      </c>
      <c r="AJ1575" s="22">
        <f t="shared" si="5884"/>
        <v>0</v>
      </c>
      <c r="AK1575" s="22">
        <f t="shared" si="5885"/>
        <v>0</v>
      </c>
      <c r="AL1575" s="22">
        <f t="shared" si="5886"/>
        <v>0</v>
      </c>
      <c r="AM1575" s="22">
        <f t="shared" si="5995"/>
        <v>0</v>
      </c>
      <c r="AN1575" s="22">
        <f t="shared" si="5996"/>
        <v>0</v>
      </c>
      <c r="AO1575" s="22">
        <f t="shared" si="5997"/>
        <v>0</v>
      </c>
      <c r="AP1575" s="22">
        <f t="shared" si="5887"/>
        <v>0</v>
      </c>
      <c r="AQ1575" s="22">
        <f t="shared" si="5888"/>
        <v>0</v>
      </c>
      <c r="AR1575" s="22">
        <f t="shared" si="5889"/>
        <v>0</v>
      </c>
      <c r="AS1575" s="22">
        <f t="shared" si="5998"/>
        <v>0</v>
      </c>
      <c r="AT1575" s="22">
        <f t="shared" si="5999"/>
        <v>0</v>
      </c>
      <c r="AU1575" s="22">
        <f t="shared" si="6000"/>
        <v>0</v>
      </c>
      <c r="AV1575" s="22">
        <f t="shared" si="5890"/>
        <v>0</v>
      </c>
      <c r="AW1575" s="22">
        <f t="shared" si="5891"/>
        <v>0</v>
      </c>
      <c r="AX1575" s="22">
        <f t="shared" si="5892"/>
        <v>0</v>
      </c>
      <c r="AY1575" s="22">
        <f t="shared" si="5959"/>
        <v>0</v>
      </c>
      <c r="AZ1575" s="22">
        <f t="shared" si="5960"/>
        <v>0</v>
      </c>
      <c r="BA1575" s="22">
        <f t="shared" si="5961"/>
        <v>0</v>
      </c>
      <c r="BB1575" s="22">
        <f t="shared" si="5893"/>
        <v>0</v>
      </c>
      <c r="BC1575" s="22">
        <f t="shared" si="5894"/>
        <v>0</v>
      </c>
      <c r="BD1575" s="22">
        <f t="shared" si="5895"/>
        <v>0</v>
      </c>
      <c r="BE1575" s="22">
        <f t="shared" si="5962"/>
        <v>0</v>
      </c>
      <c r="BF1575" s="22">
        <f t="shared" si="5963"/>
        <v>0</v>
      </c>
      <c r="BG1575" s="22">
        <f t="shared" si="5964"/>
        <v>0</v>
      </c>
      <c r="BH1575" s="22">
        <f t="shared" si="5896"/>
        <v>0</v>
      </c>
      <c r="BI1575" s="22">
        <f t="shared" si="5897"/>
        <v>0</v>
      </c>
      <c r="BJ1575" s="22">
        <f t="shared" si="5898"/>
        <v>0</v>
      </c>
      <c r="BK1575" s="22">
        <f t="shared" si="5965"/>
        <v>0</v>
      </c>
      <c r="BL1575" s="22">
        <f t="shared" si="5966"/>
        <v>0</v>
      </c>
      <c r="BM1575" s="22">
        <f t="shared" si="5967"/>
        <v>0</v>
      </c>
      <c r="BN1575" s="22">
        <f t="shared" si="5899"/>
        <v>0</v>
      </c>
      <c r="BO1575" s="22">
        <f t="shared" si="5900"/>
        <v>0</v>
      </c>
      <c r="BP1575" s="22">
        <f t="shared" si="5901"/>
        <v>0</v>
      </c>
      <c r="BQ1575" s="22">
        <f t="shared" si="5968"/>
        <v>0</v>
      </c>
      <c r="BR1575" s="22">
        <f t="shared" si="5969"/>
        <v>0</v>
      </c>
      <c r="BS1575" s="22">
        <f t="shared" si="5902"/>
        <v>0</v>
      </c>
      <c r="BT1575" s="22">
        <f t="shared" si="5903"/>
        <v>0</v>
      </c>
      <c r="BU1575" s="22">
        <f t="shared" si="5904"/>
        <v>0</v>
      </c>
      <c r="BV1575" s="22">
        <f t="shared" si="5970"/>
        <v>0</v>
      </c>
      <c r="BW1575" s="22">
        <f t="shared" si="5971"/>
        <v>0</v>
      </c>
      <c r="BX1575" s="22">
        <f t="shared" si="5905"/>
        <v>0</v>
      </c>
      <c r="BY1575" s="22">
        <f t="shared" si="5906"/>
        <v>0</v>
      </c>
      <c r="BZ1575" s="22">
        <f t="shared" si="5907"/>
        <v>0</v>
      </c>
      <c r="CA1575" s="22">
        <f t="shared" si="5972"/>
        <v>0</v>
      </c>
      <c r="CB1575" s="22">
        <f t="shared" si="5973"/>
        <v>0</v>
      </c>
      <c r="CC1575" s="22">
        <f t="shared" si="5974"/>
        <v>0</v>
      </c>
      <c r="CD1575" s="22">
        <f t="shared" si="5779"/>
        <v>0</v>
      </c>
      <c r="CE1575" s="22">
        <f t="shared" si="5975"/>
        <v>0</v>
      </c>
      <c r="CF1575" s="22"/>
      <c r="CG1575" s="22">
        <f t="shared" si="5780"/>
        <v>0</v>
      </c>
      <c r="CH1575" s="22">
        <f t="shared" si="5976"/>
        <v>0</v>
      </c>
      <c r="CI1575" s="22"/>
      <c r="CJ1575" s="22">
        <f t="shared" si="5781"/>
        <v>0</v>
      </c>
      <c r="CK1575" s="22">
        <f t="shared" si="5976"/>
        <v>0</v>
      </c>
      <c r="CL1575" s="22"/>
      <c r="CM1575" s="22">
        <f t="shared" si="5976"/>
        <v>0</v>
      </c>
      <c r="CN1575" s="15">
        <v>0</v>
      </c>
      <c r="CO1575" s="35"/>
      <c r="CT1575" s="5" t="s">
        <v>30</v>
      </c>
    </row>
    <row r="1576" spans="1:99" hidden="1" x14ac:dyDescent="0.3">
      <c r="A1576" s="36" t="s">
        <v>892</v>
      </c>
      <c r="B1576" s="16">
        <v>810</v>
      </c>
      <c r="C1576" s="32" t="s">
        <v>66</v>
      </c>
      <c r="D1576" s="32" t="s">
        <v>67</v>
      </c>
      <c r="E1576" s="33" t="s">
        <v>68</v>
      </c>
      <c r="F1576" s="22"/>
      <c r="G1576" s="22"/>
      <c r="H1576" s="22"/>
      <c r="I1576" s="22"/>
      <c r="J1576" s="22"/>
      <c r="K1576" s="22"/>
      <c r="L1576" s="22">
        <f t="shared" si="5872"/>
        <v>0</v>
      </c>
      <c r="M1576" s="22">
        <f t="shared" si="5873"/>
        <v>0</v>
      </c>
      <c r="N1576" s="22">
        <f t="shared" si="5874"/>
        <v>0</v>
      </c>
      <c r="O1576" s="22"/>
      <c r="P1576" s="22"/>
      <c r="Q1576" s="22"/>
      <c r="R1576" s="22">
        <f t="shared" si="5875"/>
        <v>0</v>
      </c>
      <c r="S1576" s="22">
        <f t="shared" si="5876"/>
        <v>0</v>
      </c>
      <c r="T1576" s="22">
        <f t="shared" si="5877"/>
        <v>0</v>
      </c>
      <c r="U1576" s="22"/>
      <c r="V1576" s="22"/>
      <c r="W1576" s="22"/>
      <c r="X1576" s="22">
        <f t="shared" si="5878"/>
        <v>0</v>
      </c>
      <c r="Y1576" s="22">
        <f t="shared" si="5879"/>
        <v>0</v>
      </c>
      <c r="Z1576" s="22">
        <f t="shared" si="5880"/>
        <v>0</v>
      </c>
      <c r="AA1576" s="22"/>
      <c r="AB1576" s="22"/>
      <c r="AC1576" s="22"/>
      <c r="AD1576" s="22">
        <f t="shared" si="5881"/>
        <v>0</v>
      </c>
      <c r="AE1576" s="22">
        <f t="shared" si="5882"/>
        <v>0</v>
      </c>
      <c r="AF1576" s="22">
        <f t="shared" si="5883"/>
        <v>0</v>
      </c>
      <c r="AG1576" s="22"/>
      <c r="AH1576" s="22"/>
      <c r="AI1576" s="22"/>
      <c r="AJ1576" s="22">
        <f t="shared" si="5884"/>
        <v>0</v>
      </c>
      <c r="AK1576" s="22">
        <f t="shared" si="5885"/>
        <v>0</v>
      </c>
      <c r="AL1576" s="22">
        <f t="shared" si="5886"/>
        <v>0</v>
      </c>
      <c r="AM1576" s="22"/>
      <c r="AN1576" s="22"/>
      <c r="AO1576" s="22"/>
      <c r="AP1576" s="22">
        <f t="shared" si="5887"/>
        <v>0</v>
      </c>
      <c r="AQ1576" s="22">
        <f t="shared" si="5888"/>
        <v>0</v>
      </c>
      <c r="AR1576" s="22">
        <f t="shared" si="5889"/>
        <v>0</v>
      </c>
      <c r="AS1576" s="22"/>
      <c r="AT1576" s="22"/>
      <c r="AU1576" s="22"/>
      <c r="AV1576" s="22">
        <f t="shared" si="5890"/>
        <v>0</v>
      </c>
      <c r="AW1576" s="22">
        <f t="shared" si="5891"/>
        <v>0</v>
      </c>
      <c r="AX1576" s="22">
        <f t="shared" si="5892"/>
        <v>0</v>
      </c>
      <c r="AY1576" s="22"/>
      <c r="AZ1576" s="22"/>
      <c r="BA1576" s="22"/>
      <c r="BB1576" s="22">
        <f t="shared" si="5893"/>
        <v>0</v>
      </c>
      <c r="BC1576" s="22">
        <f t="shared" si="5894"/>
        <v>0</v>
      </c>
      <c r="BD1576" s="22">
        <f t="shared" si="5895"/>
        <v>0</v>
      </c>
      <c r="BE1576" s="22"/>
      <c r="BF1576" s="22"/>
      <c r="BG1576" s="22"/>
      <c r="BH1576" s="22">
        <f t="shared" si="5896"/>
        <v>0</v>
      </c>
      <c r="BI1576" s="22">
        <f t="shared" si="5897"/>
        <v>0</v>
      </c>
      <c r="BJ1576" s="22">
        <f t="shared" si="5898"/>
        <v>0</v>
      </c>
      <c r="BK1576" s="22"/>
      <c r="BL1576" s="22"/>
      <c r="BM1576" s="22"/>
      <c r="BN1576" s="22">
        <f t="shared" si="5899"/>
        <v>0</v>
      </c>
      <c r="BO1576" s="22">
        <f t="shared" si="5900"/>
        <v>0</v>
      </c>
      <c r="BP1576" s="22">
        <f t="shared" si="5901"/>
        <v>0</v>
      </c>
      <c r="BQ1576" s="22"/>
      <c r="BR1576" s="22"/>
      <c r="BS1576" s="22">
        <f t="shared" si="5902"/>
        <v>0</v>
      </c>
      <c r="BT1576" s="22">
        <f t="shared" si="5903"/>
        <v>0</v>
      </c>
      <c r="BU1576" s="22">
        <f t="shared" si="5904"/>
        <v>0</v>
      </c>
      <c r="BV1576" s="22"/>
      <c r="BW1576" s="22"/>
      <c r="BX1576" s="22">
        <f t="shared" si="5905"/>
        <v>0</v>
      </c>
      <c r="BY1576" s="22">
        <f t="shared" si="5906"/>
        <v>0</v>
      </c>
      <c r="BZ1576" s="22">
        <f t="shared" si="5907"/>
        <v>0</v>
      </c>
      <c r="CA1576" s="22"/>
      <c r="CB1576" s="22"/>
      <c r="CC1576" s="22"/>
      <c r="CD1576" s="22">
        <f t="shared" si="5779"/>
        <v>0</v>
      </c>
      <c r="CE1576" s="22"/>
      <c r="CF1576" s="22"/>
      <c r="CG1576" s="22">
        <f t="shared" si="5780"/>
        <v>0</v>
      </c>
      <c r="CH1576" s="22"/>
      <c r="CI1576" s="22"/>
      <c r="CJ1576" s="22">
        <f t="shared" si="5781"/>
        <v>0</v>
      </c>
      <c r="CK1576" s="22"/>
      <c r="CL1576" s="22"/>
      <c r="CM1576" s="22"/>
      <c r="CN1576" s="15">
        <v>0</v>
      </c>
      <c r="CO1576" s="35"/>
    </row>
    <row r="1577" spans="1:99" ht="31.2" x14ac:dyDescent="0.3">
      <c r="A1577" s="36" t="s">
        <v>894</v>
      </c>
      <c r="B1577" s="16"/>
      <c r="C1577" s="32"/>
      <c r="D1577" s="32"/>
      <c r="E1577" s="33" t="s">
        <v>895</v>
      </c>
      <c r="F1577" s="22">
        <f t="shared" si="5977"/>
        <v>258465</v>
      </c>
      <c r="G1577" s="22">
        <f t="shared" si="5978"/>
        <v>0</v>
      </c>
      <c r="H1577" s="22">
        <f t="shared" si="5979"/>
        <v>0</v>
      </c>
      <c r="I1577" s="22">
        <f t="shared" si="5980"/>
        <v>-113273.60000000001</v>
      </c>
      <c r="J1577" s="22">
        <f t="shared" si="5981"/>
        <v>0</v>
      </c>
      <c r="K1577" s="22">
        <f t="shared" si="5982"/>
        <v>0</v>
      </c>
      <c r="L1577" s="22">
        <f t="shared" si="5872"/>
        <v>145191.4</v>
      </c>
      <c r="M1577" s="22">
        <f t="shared" si="5873"/>
        <v>0</v>
      </c>
      <c r="N1577" s="22">
        <f t="shared" si="5874"/>
        <v>0</v>
      </c>
      <c r="O1577" s="22">
        <f t="shared" si="5983"/>
        <v>0</v>
      </c>
      <c r="P1577" s="22">
        <f t="shared" si="5984"/>
        <v>0</v>
      </c>
      <c r="Q1577" s="22">
        <f t="shared" si="5985"/>
        <v>0</v>
      </c>
      <c r="R1577" s="22">
        <f t="shared" si="5875"/>
        <v>145191.4</v>
      </c>
      <c r="S1577" s="22">
        <f t="shared" si="5876"/>
        <v>0</v>
      </c>
      <c r="T1577" s="22">
        <f t="shared" si="5877"/>
        <v>0</v>
      </c>
      <c r="U1577" s="22">
        <f t="shared" si="5986"/>
        <v>0</v>
      </c>
      <c r="V1577" s="22">
        <f t="shared" si="5987"/>
        <v>0</v>
      </c>
      <c r="W1577" s="22">
        <f t="shared" si="5988"/>
        <v>0</v>
      </c>
      <c r="X1577" s="22">
        <f t="shared" si="5878"/>
        <v>145191.4</v>
      </c>
      <c r="Y1577" s="22">
        <f t="shared" si="5879"/>
        <v>0</v>
      </c>
      <c r="Z1577" s="22">
        <f t="shared" si="5880"/>
        <v>0</v>
      </c>
      <c r="AA1577" s="22">
        <f t="shared" si="5989"/>
        <v>0</v>
      </c>
      <c r="AB1577" s="22">
        <f t="shared" si="5990"/>
        <v>0</v>
      </c>
      <c r="AC1577" s="22">
        <f t="shared" si="5991"/>
        <v>0</v>
      </c>
      <c r="AD1577" s="22">
        <f t="shared" si="5881"/>
        <v>145191.4</v>
      </c>
      <c r="AE1577" s="22">
        <f t="shared" si="5882"/>
        <v>0</v>
      </c>
      <c r="AF1577" s="22">
        <f t="shared" si="5883"/>
        <v>0</v>
      </c>
      <c r="AG1577" s="22">
        <f t="shared" si="5992"/>
        <v>0</v>
      </c>
      <c r="AH1577" s="22">
        <f t="shared" si="5993"/>
        <v>0</v>
      </c>
      <c r="AI1577" s="22">
        <f t="shared" si="5994"/>
        <v>0</v>
      </c>
      <c r="AJ1577" s="22">
        <f t="shared" si="5884"/>
        <v>145191.4</v>
      </c>
      <c r="AK1577" s="22">
        <f t="shared" si="5885"/>
        <v>0</v>
      </c>
      <c r="AL1577" s="22">
        <f t="shared" si="5886"/>
        <v>0</v>
      </c>
      <c r="AM1577" s="22">
        <f t="shared" si="5995"/>
        <v>0</v>
      </c>
      <c r="AN1577" s="22">
        <f t="shared" si="5996"/>
        <v>0</v>
      </c>
      <c r="AO1577" s="22">
        <f t="shared" si="5997"/>
        <v>0</v>
      </c>
      <c r="AP1577" s="22">
        <f t="shared" si="5887"/>
        <v>145191.4</v>
      </c>
      <c r="AQ1577" s="22">
        <f t="shared" si="5888"/>
        <v>0</v>
      </c>
      <c r="AR1577" s="22">
        <f t="shared" si="5889"/>
        <v>0</v>
      </c>
      <c r="AS1577" s="22">
        <f t="shared" si="5998"/>
        <v>0</v>
      </c>
      <c r="AT1577" s="22">
        <f t="shared" si="5999"/>
        <v>0</v>
      </c>
      <c r="AU1577" s="22">
        <f t="shared" si="6000"/>
        <v>0</v>
      </c>
      <c r="AV1577" s="22">
        <f t="shared" si="5890"/>
        <v>145191.4</v>
      </c>
      <c r="AW1577" s="22">
        <f t="shared" si="5891"/>
        <v>0</v>
      </c>
      <c r="AX1577" s="22">
        <f t="shared" si="5892"/>
        <v>0</v>
      </c>
      <c r="AY1577" s="22">
        <f t="shared" si="5959"/>
        <v>0</v>
      </c>
      <c r="AZ1577" s="22">
        <f t="shared" si="5960"/>
        <v>0</v>
      </c>
      <c r="BA1577" s="22">
        <f t="shared" si="5961"/>
        <v>0</v>
      </c>
      <c r="BB1577" s="22">
        <f t="shared" si="5893"/>
        <v>145191.4</v>
      </c>
      <c r="BC1577" s="22">
        <f t="shared" si="5894"/>
        <v>0</v>
      </c>
      <c r="BD1577" s="22">
        <f t="shared" si="5895"/>
        <v>0</v>
      </c>
      <c r="BE1577" s="22">
        <f t="shared" si="5962"/>
        <v>0</v>
      </c>
      <c r="BF1577" s="22">
        <f t="shared" si="5963"/>
        <v>0</v>
      </c>
      <c r="BG1577" s="22">
        <f t="shared" si="5964"/>
        <v>0</v>
      </c>
      <c r="BH1577" s="22">
        <f t="shared" si="5896"/>
        <v>145191.4</v>
      </c>
      <c r="BI1577" s="22">
        <f t="shared" si="5897"/>
        <v>0</v>
      </c>
      <c r="BJ1577" s="22">
        <f t="shared" si="5898"/>
        <v>0</v>
      </c>
      <c r="BK1577" s="22">
        <f t="shared" si="5965"/>
        <v>0</v>
      </c>
      <c r="BL1577" s="22">
        <f t="shared" si="5966"/>
        <v>0</v>
      </c>
      <c r="BM1577" s="22">
        <f t="shared" si="5967"/>
        <v>0</v>
      </c>
      <c r="BN1577" s="22">
        <f t="shared" si="5899"/>
        <v>145191.4</v>
      </c>
      <c r="BO1577" s="22">
        <f t="shared" si="5900"/>
        <v>0</v>
      </c>
      <c r="BP1577" s="22">
        <f t="shared" si="5901"/>
        <v>0</v>
      </c>
      <c r="BQ1577" s="22">
        <f t="shared" si="5968"/>
        <v>0</v>
      </c>
      <c r="BR1577" s="22">
        <f t="shared" si="5969"/>
        <v>0</v>
      </c>
      <c r="BS1577" s="22">
        <f t="shared" si="5902"/>
        <v>145191.4</v>
      </c>
      <c r="BT1577" s="22">
        <f t="shared" si="5903"/>
        <v>0</v>
      </c>
      <c r="BU1577" s="22">
        <f t="shared" si="5904"/>
        <v>0</v>
      </c>
      <c r="BV1577" s="22">
        <f t="shared" si="5970"/>
        <v>0</v>
      </c>
      <c r="BW1577" s="22">
        <f t="shared" si="5971"/>
        <v>0</v>
      </c>
      <c r="BX1577" s="22">
        <f t="shared" si="5905"/>
        <v>145191.4</v>
      </c>
      <c r="BY1577" s="22">
        <f t="shared" si="5906"/>
        <v>0</v>
      </c>
      <c r="BZ1577" s="22">
        <f t="shared" si="5907"/>
        <v>0</v>
      </c>
      <c r="CA1577" s="22">
        <f t="shared" si="5972"/>
        <v>0</v>
      </c>
      <c r="CB1577" s="22">
        <f t="shared" si="5973"/>
        <v>0</v>
      </c>
      <c r="CC1577" s="22">
        <f t="shared" si="5974"/>
        <v>0</v>
      </c>
      <c r="CD1577" s="22">
        <f t="shared" si="5779"/>
        <v>145191.4</v>
      </c>
      <c r="CE1577" s="22">
        <f t="shared" si="5975"/>
        <v>0</v>
      </c>
      <c r="CF1577" s="34">
        <f t="shared" ref="CF1577:CF1581" si="6001">CD1577+CE1577</f>
        <v>145191.4</v>
      </c>
      <c r="CG1577" s="22">
        <f t="shared" si="5780"/>
        <v>0</v>
      </c>
      <c r="CH1577" s="22">
        <f t="shared" si="5976"/>
        <v>0</v>
      </c>
      <c r="CI1577" s="22">
        <f t="shared" ref="CI1577:CI1581" si="6002">CG1577+CH1577</f>
        <v>0</v>
      </c>
      <c r="CJ1577" s="22">
        <f t="shared" si="5781"/>
        <v>0</v>
      </c>
      <c r="CK1577" s="22">
        <f t="shared" si="5976"/>
        <v>0</v>
      </c>
      <c r="CL1577" s="22">
        <f t="shared" ref="CL1577:CL1581" si="6003">CJ1577+CK1577</f>
        <v>0</v>
      </c>
      <c r="CM1577" s="22">
        <f t="shared" si="5976"/>
        <v>0</v>
      </c>
      <c r="CN1577" s="15"/>
      <c r="CO1577" s="35"/>
      <c r="CR1577" s="5" t="s">
        <v>28</v>
      </c>
    </row>
    <row r="1578" spans="1:99" ht="31.2" x14ac:dyDescent="0.3">
      <c r="A1578" s="36" t="s">
        <v>896</v>
      </c>
      <c r="B1578" s="16"/>
      <c r="C1578" s="32"/>
      <c r="D1578" s="32"/>
      <c r="E1578" s="33" t="s">
        <v>897</v>
      </c>
      <c r="F1578" s="22">
        <f t="shared" ref="F1578:K1578" si="6004">F1583+F1579</f>
        <v>258465</v>
      </c>
      <c r="G1578" s="22">
        <f t="shared" si="6004"/>
        <v>0</v>
      </c>
      <c r="H1578" s="22">
        <f t="shared" si="6004"/>
        <v>0</v>
      </c>
      <c r="I1578" s="22">
        <f t="shared" si="6004"/>
        <v>-113273.60000000001</v>
      </c>
      <c r="J1578" s="22">
        <f t="shared" si="6004"/>
        <v>0</v>
      </c>
      <c r="K1578" s="22">
        <f t="shared" si="6004"/>
        <v>0</v>
      </c>
      <c r="L1578" s="22">
        <f t="shared" si="5872"/>
        <v>145191.4</v>
      </c>
      <c r="M1578" s="22">
        <f t="shared" si="5873"/>
        <v>0</v>
      </c>
      <c r="N1578" s="22">
        <f t="shared" si="5874"/>
        <v>0</v>
      </c>
      <c r="O1578" s="22">
        <f>O1583+O1579</f>
        <v>0</v>
      </c>
      <c r="P1578" s="22">
        <f>P1583+P1579</f>
        <v>0</v>
      </c>
      <c r="Q1578" s="22">
        <f>Q1583+Q1579</f>
        <v>0</v>
      </c>
      <c r="R1578" s="22">
        <f t="shared" si="5875"/>
        <v>145191.4</v>
      </c>
      <c r="S1578" s="22">
        <f t="shared" si="5876"/>
        <v>0</v>
      </c>
      <c r="T1578" s="22">
        <f t="shared" si="5877"/>
        <v>0</v>
      </c>
      <c r="U1578" s="22">
        <f>U1583+U1579</f>
        <v>0</v>
      </c>
      <c r="V1578" s="22">
        <f>V1583+V1579</f>
        <v>0</v>
      </c>
      <c r="W1578" s="22">
        <f>W1583+W1579</f>
        <v>0</v>
      </c>
      <c r="X1578" s="22">
        <f t="shared" si="5878"/>
        <v>145191.4</v>
      </c>
      <c r="Y1578" s="22">
        <f t="shared" si="5879"/>
        <v>0</v>
      </c>
      <c r="Z1578" s="22">
        <f t="shared" si="5880"/>
        <v>0</v>
      </c>
      <c r="AA1578" s="22">
        <f>AA1583+AA1579</f>
        <v>0</v>
      </c>
      <c r="AB1578" s="22">
        <f>AB1583+AB1579</f>
        <v>0</v>
      </c>
      <c r="AC1578" s="22">
        <f>AC1583+AC1579</f>
        <v>0</v>
      </c>
      <c r="AD1578" s="22">
        <f t="shared" si="5881"/>
        <v>145191.4</v>
      </c>
      <c r="AE1578" s="22">
        <f t="shared" si="5882"/>
        <v>0</v>
      </c>
      <c r="AF1578" s="22">
        <f t="shared" si="5883"/>
        <v>0</v>
      </c>
      <c r="AG1578" s="22">
        <f>AG1583+AG1579</f>
        <v>0</v>
      </c>
      <c r="AH1578" s="22">
        <f>AH1583+AH1579</f>
        <v>0</v>
      </c>
      <c r="AI1578" s="22">
        <f>AI1583+AI1579</f>
        <v>0</v>
      </c>
      <c r="AJ1578" s="22">
        <f t="shared" si="5884"/>
        <v>145191.4</v>
      </c>
      <c r="AK1578" s="22">
        <f t="shared" si="5885"/>
        <v>0</v>
      </c>
      <c r="AL1578" s="22">
        <f t="shared" si="5886"/>
        <v>0</v>
      </c>
      <c r="AM1578" s="22">
        <f>AM1583+AM1579</f>
        <v>0</v>
      </c>
      <c r="AN1578" s="22">
        <f>AN1583+AN1579</f>
        <v>0</v>
      </c>
      <c r="AO1578" s="22">
        <f>AO1583+AO1579</f>
        <v>0</v>
      </c>
      <c r="AP1578" s="22">
        <f t="shared" si="5887"/>
        <v>145191.4</v>
      </c>
      <c r="AQ1578" s="22">
        <f t="shared" si="5888"/>
        <v>0</v>
      </c>
      <c r="AR1578" s="22">
        <f t="shared" si="5889"/>
        <v>0</v>
      </c>
      <c r="AS1578" s="22">
        <f>AS1583+AS1579</f>
        <v>0</v>
      </c>
      <c r="AT1578" s="22">
        <f>AT1583+AT1579</f>
        <v>0</v>
      </c>
      <c r="AU1578" s="22">
        <f>AU1583+AU1579</f>
        <v>0</v>
      </c>
      <c r="AV1578" s="22">
        <f t="shared" si="5890"/>
        <v>145191.4</v>
      </c>
      <c r="AW1578" s="22">
        <f t="shared" si="5891"/>
        <v>0</v>
      </c>
      <c r="AX1578" s="22">
        <f t="shared" si="5892"/>
        <v>0</v>
      </c>
      <c r="AY1578" s="22">
        <f>AY1583+AY1579</f>
        <v>0</v>
      </c>
      <c r="AZ1578" s="22">
        <f>AZ1583+AZ1579</f>
        <v>0</v>
      </c>
      <c r="BA1578" s="22">
        <f>BA1583+BA1579</f>
        <v>0</v>
      </c>
      <c r="BB1578" s="22">
        <f t="shared" si="5893"/>
        <v>145191.4</v>
      </c>
      <c r="BC1578" s="22">
        <f t="shared" si="5894"/>
        <v>0</v>
      </c>
      <c r="BD1578" s="22">
        <f t="shared" si="5895"/>
        <v>0</v>
      </c>
      <c r="BE1578" s="22">
        <f>BE1583+BE1579</f>
        <v>0</v>
      </c>
      <c r="BF1578" s="22">
        <f>BF1583+BF1579</f>
        <v>0</v>
      </c>
      <c r="BG1578" s="22">
        <f>BG1583+BG1579</f>
        <v>0</v>
      </c>
      <c r="BH1578" s="22">
        <f t="shared" si="5896"/>
        <v>145191.4</v>
      </c>
      <c r="BI1578" s="22">
        <f t="shared" si="5897"/>
        <v>0</v>
      </c>
      <c r="BJ1578" s="22">
        <f t="shared" si="5898"/>
        <v>0</v>
      </c>
      <c r="BK1578" s="22">
        <f>BK1583+BK1579</f>
        <v>0</v>
      </c>
      <c r="BL1578" s="22">
        <f>BL1583+BL1579</f>
        <v>0</v>
      </c>
      <c r="BM1578" s="22">
        <f>BM1583+BM1579</f>
        <v>0</v>
      </c>
      <c r="BN1578" s="22">
        <f t="shared" si="5899"/>
        <v>145191.4</v>
      </c>
      <c r="BO1578" s="22">
        <f t="shared" si="5900"/>
        <v>0</v>
      </c>
      <c r="BP1578" s="22">
        <f t="shared" si="5901"/>
        <v>0</v>
      </c>
      <c r="BQ1578" s="22">
        <f>BQ1583+BQ1579</f>
        <v>0</v>
      </c>
      <c r="BR1578" s="22">
        <f>BR1583+BR1579</f>
        <v>0</v>
      </c>
      <c r="BS1578" s="22">
        <f t="shared" si="5902"/>
        <v>145191.4</v>
      </c>
      <c r="BT1578" s="22">
        <f t="shared" si="5903"/>
        <v>0</v>
      </c>
      <c r="BU1578" s="22">
        <f t="shared" si="5904"/>
        <v>0</v>
      </c>
      <c r="BV1578" s="22">
        <f>BV1583+BV1579</f>
        <v>0</v>
      </c>
      <c r="BW1578" s="22">
        <f>BW1583+BW1579</f>
        <v>0</v>
      </c>
      <c r="BX1578" s="22">
        <f t="shared" si="5905"/>
        <v>145191.4</v>
      </c>
      <c r="BY1578" s="22">
        <f t="shared" si="5906"/>
        <v>0</v>
      </c>
      <c r="BZ1578" s="22">
        <f t="shared" si="5907"/>
        <v>0</v>
      </c>
      <c r="CA1578" s="22">
        <f>CA1583+CA1579</f>
        <v>0</v>
      </c>
      <c r="CB1578" s="22">
        <f>CB1583+CB1579</f>
        <v>0</v>
      </c>
      <c r="CC1578" s="22">
        <f>CC1583+CC1579</f>
        <v>0</v>
      </c>
      <c r="CD1578" s="22">
        <f t="shared" si="5779"/>
        <v>145191.4</v>
      </c>
      <c r="CE1578" s="22">
        <f>CE1583+CE1579</f>
        <v>0</v>
      </c>
      <c r="CF1578" s="34">
        <f t="shared" si="6001"/>
        <v>145191.4</v>
      </c>
      <c r="CG1578" s="22">
        <f t="shared" si="5780"/>
        <v>0</v>
      </c>
      <c r="CH1578" s="22">
        <f>CH1583+CH1579</f>
        <v>0</v>
      </c>
      <c r="CI1578" s="22">
        <f t="shared" si="6002"/>
        <v>0</v>
      </c>
      <c r="CJ1578" s="22">
        <f t="shared" si="5781"/>
        <v>0</v>
      </c>
      <c r="CK1578" s="22">
        <f>CK1583+CK1579</f>
        <v>0</v>
      </c>
      <c r="CL1578" s="22">
        <f t="shared" si="6003"/>
        <v>0</v>
      </c>
      <c r="CM1578" s="22">
        <f>CM1583+CM1579</f>
        <v>0</v>
      </c>
      <c r="CN1578" s="15"/>
      <c r="CO1578" s="35"/>
      <c r="CU1578" s="5" t="s">
        <v>31</v>
      </c>
    </row>
    <row r="1579" spans="1:99" ht="46.8" x14ac:dyDescent="0.3">
      <c r="A1579" s="36" t="s">
        <v>896</v>
      </c>
      <c r="B1579" s="16">
        <v>600</v>
      </c>
      <c r="C1579" s="32"/>
      <c r="D1579" s="32"/>
      <c r="E1579" s="33" t="s">
        <v>45</v>
      </c>
      <c r="F1579" s="22">
        <f t="shared" ref="F1579:K1579" si="6005">F1580</f>
        <v>47370.5</v>
      </c>
      <c r="G1579" s="22">
        <f t="shared" si="6005"/>
        <v>0</v>
      </c>
      <c r="H1579" s="22">
        <f t="shared" si="6005"/>
        <v>0</v>
      </c>
      <c r="I1579" s="22">
        <f t="shared" si="6005"/>
        <v>-25944.400000000001</v>
      </c>
      <c r="J1579" s="22">
        <f t="shared" si="6005"/>
        <v>0</v>
      </c>
      <c r="K1579" s="22">
        <f t="shared" si="6005"/>
        <v>0</v>
      </c>
      <c r="L1579" s="22">
        <f t="shared" si="5872"/>
        <v>21426.1</v>
      </c>
      <c r="M1579" s="22">
        <f t="shared" si="5873"/>
        <v>0</v>
      </c>
      <c r="N1579" s="22">
        <f t="shared" si="5874"/>
        <v>0</v>
      </c>
      <c r="O1579" s="22">
        <f>O1580</f>
        <v>0</v>
      </c>
      <c r="P1579" s="22">
        <f>P1580</f>
        <v>0</v>
      </c>
      <c r="Q1579" s="22">
        <f>Q1580</f>
        <v>0</v>
      </c>
      <c r="R1579" s="22">
        <f t="shared" si="5875"/>
        <v>21426.1</v>
      </c>
      <c r="S1579" s="22">
        <f t="shared" si="5876"/>
        <v>0</v>
      </c>
      <c r="T1579" s="22">
        <f t="shared" si="5877"/>
        <v>0</v>
      </c>
      <c r="U1579" s="22">
        <f>U1580</f>
        <v>0</v>
      </c>
      <c r="V1579" s="22">
        <f>V1580</f>
        <v>0</v>
      </c>
      <c r="W1579" s="22">
        <f>W1580</f>
        <v>0</v>
      </c>
      <c r="X1579" s="22">
        <f t="shared" si="5878"/>
        <v>21426.1</v>
      </c>
      <c r="Y1579" s="22">
        <f t="shared" si="5879"/>
        <v>0</v>
      </c>
      <c r="Z1579" s="22">
        <f t="shared" si="5880"/>
        <v>0</v>
      </c>
      <c r="AA1579" s="22">
        <f>AA1580</f>
        <v>0</v>
      </c>
      <c r="AB1579" s="22">
        <f>AB1580</f>
        <v>0</v>
      </c>
      <c r="AC1579" s="22">
        <f>AC1580</f>
        <v>0</v>
      </c>
      <c r="AD1579" s="22">
        <f t="shared" si="5881"/>
        <v>21426.1</v>
      </c>
      <c r="AE1579" s="22">
        <f t="shared" si="5882"/>
        <v>0</v>
      </c>
      <c r="AF1579" s="22">
        <f t="shared" si="5883"/>
        <v>0</v>
      </c>
      <c r="AG1579" s="22">
        <f>AG1580</f>
        <v>0</v>
      </c>
      <c r="AH1579" s="22">
        <f>AH1580</f>
        <v>0</v>
      </c>
      <c r="AI1579" s="22">
        <f>AI1580</f>
        <v>0</v>
      </c>
      <c r="AJ1579" s="22">
        <f t="shared" si="5884"/>
        <v>21426.1</v>
      </c>
      <c r="AK1579" s="22">
        <f t="shared" si="5885"/>
        <v>0</v>
      </c>
      <c r="AL1579" s="22">
        <f t="shared" si="5886"/>
        <v>0</v>
      </c>
      <c r="AM1579" s="22">
        <f>AM1580</f>
        <v>0</v>
      </c>
      <c r="AN1579" s="22">
        <f>AN1580</f>
        <v>0</v>
      </c>
      <c r="AO1579" s="22">
        <f>AO1580</f>
        <v>0</v>
      </c>
      <c r="AP1579" s="22">
        <f t="shared" si="5887"/>
        <v>21426.1</v>
      </c>
      <c r="AQ1579" s="22">
        <f t="shared" si="5888"/>
        <v>0</v>
      </c>
      <c r="AR1579" s="22">
        <f t="shared" si="5889"/>
        <v>0</v>
      </c>
      <c r="AS1579" s="22">
        <f>AS1580</f>
        <v>0</v>
      </c>
      <c r="AT1579" s="22">
        <f>AT1580</f>
        <v>0</v>
      </c>
      <c r="AU1579" s="22">
        <f>AU1580</f>
        <v>0</v>
      </c>
      <c r="AV1579" s="22">
        <f t="shared" si="5890"/>
        <v>21426.1</v>
      </c>
      <c r="AW1579" s="22">
        <f t="shared" si="5891"/>
        <v>0</v>
      </c>
      <c r="AX1579" s="22">
        <f t="shared" si="5892"/>
        <v>0</v>
      </c>
      <c r="AY1579" s="22">
        <f>AY1580</f>
        <v>0</v>
      </c>
      <c r="AZ1579" s="22">
        <f>AZ1580</f>
        <v>0</v>
      </c>
      <c r="BA1579" s="22">
        <f>BA1580</f>
        <v>0</v>
      </c>
      <c r="BB1579" s="22">
        <f t="shared" si="5893"/>
        <v>21426.1</v>
      </c>
      <c r="BC1579" s="22">
        <f t="shared" si="5894"/>
        <v>0</v>
      </c>
      <c r="BD1579" s="22">
        <f t="shared" si="5895"/>
        <v>0</v>
      </c>
      <c r="BE1579" s="22">
        <f>BE1580</f>
        <v>0</v>
      </c>
      <c r="BF1579" s="22">
        <f>BF1580</f>
        <v>0</v>
      </c>
      <c r="BG1579" s="22">
        <f>BG1580</f>
        <v>0</v>
      </c>
      <c r="BH1579" s="22">
        <f t="shared" si="5896"/>
        <v>21426.1</v>
      </c>
      <c r="BI1579" s="22">
        <f t="shared" si="5897"/>
        <v>0</v>
      </c>
      <c r="BJ1579" s="22">
        <f t="shared" si="5898"/>
        <v>0</v>
      </c>
      <c r="BK1579" s="22">
        <f>BK1580</f>
        <v>0</v>
      </c>
      <c r="BL1579" s="22">
        <f>BL1580</f>
        <v>0</v>
      </c>
      <c r="BM1579" s="22">
        <f>BM1580</f>
        <v>0</v>
      </c>
      <c r="BN1579" s="22">
        <f t="shared" si="5899"/>
        <v>21426.1</v>
      </c>
      <c r="BO1579" s="22">
        <f t="shared" si="5900"/>
        <v>0</v>
      </c>
      <c r="BP1579" s="22">
        <f t="shared" si="5901"/>
        <v>0</v>
      </c>
      <c r="BQ1579" s="22">
        <f>BQ1580</f>
        <v>0</v>
      </c>
      <c r="BR1579" s="22">
        <f>BR1580</f>
        <v>0</v>
      </c>
      <c r="BS1579" s="22">
        <f t="shared" si="5902"/>
        <v>21426.1</v>
      </c>
      <c r="BT1579" s="22">
        <f t="shared" si="5903"/>
        <v>0</v>
      </c>
      <c r="BU1579" s="22">
        <f t="shared" si="5904"/>
        <v>0</v>
      </c>
      <c r="BV1579" s="22">
        <f>BV1580</f>
        <v>0</v>
      </c>
      <c r="BW1579" s="22">
        <f>BW1580</f>
        <v>0</v>
      </c>
      <c r="BX1579" s="22">
        <f t="shared" si="5905"/>
        <v>21426.1</v>
      </c>
      <c r="BY1579" s="22">
        <f t="shared" si="5906"/>
        <v>0</v>
      </c>
      <c r="BZ1579" s="22">
        <f t="shared" si="5907"/>
        <v>0</v>
      </c>
      <c r="CA1579" s="22">
        <f>CA1580</f>
        <v>0</v>
      </c>
      <c r="CB1579" s="22">
        <f>CB1580</f>
        <v>0</v>
      </c>
      <c r="CC1579" s="22">
        <f>CC1580</f>
        <v>0</v>
      </c>
      <c r="CD1579" s="22">
        <f t="shared" si="5779"/>
        <v>21426.1</v>
      </c>
      <c r="CE1579" s="22">
        <f>CE1580</f>
        <v>0</v>
      </c>
      <c r="CF1579" s="34">
        <f t="shared" si="6001"/>
        <v>21426.1</v>
      </c>
      <c r="CG1579" s="22">
        <f t="shared" si="5780"/>
        <v>0</v>
      </c>
      <c r="CH1579" s="22">
        <f>CH1580</f>
        <v>0</v>
      </c>
      <c r="CI1579" s="22">
        <f t="shared" si="6002"/>
        <v>0</v>
      </c>
      <c r="CJ1579" s="22">
        <f t="shared" si="5781"/>
        <v>0</v>
      </c>
      <c r="CK1579" s="22">
        <f>CK1580</f>
        <v>0</v>
      </c>
      <c r="CL1579" s="22">
        <f t="shared" si="6003"/>
        <v>0</v>
      </c>
      <c r="CM1579" s="22">
        <f>CM1580</f>
        <v>0</v>
      </c>
      <c r="CN1579" s="15"/>
      <c r="CO1579" s="35"/>
      <c r="CS1579" s="5" t="s">
        <v>29</v>
      </c>
    </row>
    <row r="1580" spans="1:99" ht="78" x14ac:dyDescent="0.3">
      <c r="A1580" s="36" t="s">
        <v>896</v>
      </c>
      <c r="B1580" s="16">
        <v>630</v>
      </c>
      <c r="C1580" s="32"/>
      <c r="D1580" s="32"/>
      <c r="E1580" s="33" t="s">
        <v>51</v>
      </c>
      <c r="F1580" s="22">
        <f t="shared" ref="F1580:K1580" si="6006">F1581+F1582</f>
        <v>47370.5</v>
      </c>
      <c r="G1580" s="22">
        <f t="shared" si="6006"/>
        <v>0</v>
      </c>
      <c r="H1580" s="22">
        <f t="shared" si="6006"/>
        <v>0</v>
      </c>
      <c r="I1580" s="22">
        <f t="shared" si="6006"/>
        <v>-25944.400000000001</v>
      </c>
      <c r="J1580" s="22">
        <f t="shared" si="6006"/>
        <v>0</v>
      </c>
      <c r="K1580" s="22">
        <f t="shared" si="6006"/>
        <v>0</v>
      </c>
      <c r="L1580" s="22">
        <f t="shared" si="5872"/>
        <v>21426.1</v>
      </c>
      <c r="M1580" s="22">
        <f t="shared" si="5873"/>
        <v>0</v>
      </c>
      <c r="N1580" s="22">
        <f t="shared" si="5874"/>
        <v>0</v>
      </c>
      <c r="O1580" s="22">
        <f>O1581+O1582</f>
        <v>0</v>
      </c>
      <c r="P1580" s="22">
        <f>P1581+P1582</f>
        <v>0</v>
      </c>
      <c r="Q1580" s="22">
        <f>Q1581+Q1582</f>
        <v>0</v>
      </c>
      <c r="R1580" s="22">
        <f t="shared" si="5875"/>
        <v>21426.1</v>
      </c>
      <c r="S1580" s="22">
        <f t="shared" si="5876"/>
        <v>0</v>
      </c>
      <c r="T1580" s="22">
        <f t="shared" si="5877"/>
        <v>0</v>
      </c>
      <c r="U1580" s="22">
        <f>U1581+U1582</f>
        <v>0</v>
      </c>
      <c r="V1580" s="22">
        <f>V1581+V1582</f>
        <v>0</v>
      </c>
      <c r="W1580" s="22">
        <f>W1581+W1582</f>
        <v>0</v>
      </c>
      <c r="X1580" s="22">
        <f t="shared" si="5878"/>
        <v>21426.1</v>
      </c>
      <c r="Y1580" s="22">
        <f t="shared" si="5879"/>
        <v>0</v>
      </c>
      <c r="Z1580" s="22">
        <f t="shared" si="5880"/>
        <v>0</v>
      </c>
      <c r="AA1580" s="22">
        <f>AA1581+AA1582</f>
        <v>0</v>
      </c>
      <c r="AB1580" s="22">
        <f>AB1581+AB1582</f>
        <v>0</v>
      </c>
      <c r="AC1580" s="22">
        <f>AC1581+AC1582</f>
        <v>0</v>
      </c>
      <c r="AD1580" s="22">
        <f t="shared" si="5881"/>
        <v>21426.1</v>
      </c>
      <c r="AE1580" s="22">
        <f t="shared" si="5882"/>
        <v>0</v>
      </c>
      <c r="AF1580" s="22">
        <f t="shared" si="5883"/>
        <v>0</v>
      </c>
      <c r="AG1580" s="22">
        <f>AG1581+AG1582</f>
        <v>0</v>
      </c>
      <c r="AH1580" s="22">
        <f>AH1581+AH1582</f>
        <v>0</v>
      </c>
      <c r="AI1580" s="22">
        <f>AI1581+AI1582</f>
        <v>0</v>
      </c>
      <c r="AJ1580" s="22">
        <f t="shared" si="5884"/>
        <v>21426.1</v>
      </c>
      <c r="AK1580" s="22">
        <f t="shared" si="5885"/>
        <v>0</v>
      </c>
      <c r="AL1580" s="22">
        <f t="shared" si="5886"/>
        <v>0</v>
      </c>
      <c r="AM1580" s="22">
        <f>AM1581+AM1582</f>
        <v>0</v>
      </c>
      <c r="AN1580" s="22">
        <f>AN1581+AN1582</f>
        <v>0</v>
      </c>
      <c r="AO1580" s="22">
        <f>AO1581+AO1582</f>
        <v>0</v>
      </c>
      <c r="AP1580" s="22">
        <f t="shared" si="5887"/>
        <v>21426.1</v>
      </c>
      <c r="AQ1580" s="22">
        <f t="shared" si="5888"/>
        <v>0</v>
      </c>
      <c r="AR1580" s="22">
        <f t="shared" si="5889"/>
        <v>0</v>
      </c>
      <c r="AS1580" s="22">
        <f>AS1581+AS1582</f>
        <v>0</v>
      </c>
      <c r="AT1580" s="22">
        <f>AT1581+AT1582</f>
        <v>0</v>
      </c>
      <c r="AU1580" s="22">
        <f>AU1581+AU1582</f>
        <v>0</v>
      </c>
      <c r="AV1580" s="22">
        <f t="shared" si="5890"/>
        <v>21426.1</v>
      </c>
      <c r="AW1580" s="22">
        <f t="shared" si="5891"/>
        <v>0</v>
      </c>
      <c r="AX1580" s="22">
        <f t="shared" si="5892"/>
        <v>0</v>
      </c>
      <c r="AY1580" s="22">
        <f>AY1581+AY1582</f>
        <v>0</v>
      </c>
      <c r="AZ1580" s="22">
        <f>AZ1581+AZ1582</f>
        <v>0</v>
      </c>
      <c r="BA1580" s="22">
        <f>BA1581+BA1582</f>
        <v>0</v>
      </c>
      <c r="BB1580" s="22">
        <f t="shared" si="5893"/>
        <v>21426.1</v>
      </c>
      <c r="BC1580" s="22">
        <f t="shared" si="5894"/>
        <v>0</v>
      </c>
      <c r="BD1580" s="22">
        <f t="shared" si="5895"/>
        <v>0</v>
      </c>
      <c r="BE1580" s="22">
        <f>BE1581+BE1582</f>
        <v>0</v>
      </c>
      <c r="BF1580" s="22">
        <f>BF1581+BF1582</f>
        <v>0</v>
      </c>
      <c r="BG1580" s="22">
        <f>BG1581+BG1582</f>
        <v>0</v>
      </c>
      <c r="BH1580" s="22">
        <f t="shared" si="5896"/>
        <v>21426.1</v>
      </c>
      <c r="BI1580" s="22">
        <f t="shared" si="5897"/>
        <v>0</v>
      </c>
      <c r="BJ1580" s="22">
        <f t="shared" si="5898"/>
        <v>0</v>
      </c>
      <c r="BK1580" s="22">
        <f>BK1581+BK1582</f>
        <v>0</v>
      </c>
      <c r="BL1580" s="22">
        <f>BL1581+BL1582</f>
        <v>0</v>
      </c>
      <c r="BM1580" s="22">
        <f>BM1581+BM1582</f>
        <v>0</v>
      </c>
      <c r="BN1580" s="22">
        <f t="shared" si="5899"/>
        <v>21426.1</v>
      </c>
      <c r="BO1580" s="22">
        <f t="shared" si="5900"/>
        <v>0</v>
      </c>
      <c r="BP1580" s="22">
        <f t="shared" si="5901"/>
        <v>0</v>
      </c>
      <c r="BQ1580" s="22">
        <f>BQ1581+BQ1582</f>
        <v>0</v>
      </c>
      <c r="BR1580" s="22">
        <f>BR1581+BR1582</f>
        <v>0</v>
      </c>
      <c r="BS1580" s="22">
        <f t="shared" si="5902"/>
        <v>21426.1</v>
      </c>
      <c r="BT1580" s="22">
        <f t="shared" si="5903"/>
        <v>0</v>
      </c>
      <c r="BU1580" s="22">
        <f t="shared" si="5904"/>
        <v>0</v>
      </c>
      <c r="BV1580" s="22">
        <f>BV1581+BV1582</f>
        <v>0</v>
      </c>
      <c r="BW1580" s="22">
        <f>BW1581+BW1582</f>
        <v>0</v>
      </c>
      <c r="BX1580" s="22">
        <f t="shared" si="5905"/>
        <v>21426.1</v>
      </c>
      <c r="BY1580" s="22">
        <f t="shared" si="5906"/>
        <v>0</v>
      </c>
      <c r="BZ1580" s="22">
        <f t="shared" si="5907"/>
        <v>0</v>
      </c>
      <c r="CA1580" s="22">
        <f>CA1581+CA1582</f>
        <v>0</v>
      </c>
      <c r="CB1580" s="22">
        <f>CB1581+CB1582</f>
        <v>0</v>
      </c>
      <c r="CC1580" s="22">
        <f>CC1581+CC1582</f>
        <v>0</v>
      </c>
      <c r="CD1580" s="22">
        <f t="shared" si="5779"/>
        <v>21426.1</v>
      </c>
      <c r="CE1580" s="22">
        <f>CE1581+CE1582</f>
        <v>0</v>
      </c>
      <c r="CF1580" s="34">
        <f t="shared" si="6001"/>
        <v>21426.1</v>
      </c>
      <c r="CG1580" s="22">
        <f t="shared" si="5780"/>
        <v>0</v>
      </c>
      <c r="CH1580" s="22">
        <f>CH1581+CH1582</f>
        <v>0</v>
      </c>
      <c r="CI1580" s="22">
        <f t="shared" si="6002"/>
        <v>0</v>
      </c>
      <c r="CJ1580" s="22">
        <f t="shared" si="5781"/>
        <v>0</v>
      </c>
      <c r="CK1580" s="22">
        <f>CK1581+CK1582</f>
        <v>0</v>
      </c>
      <c r="CL1580" s="22">
        <f t="shared" si="6003"/>
        <v>0</v>
      </c>
      <c r="CM1580" s="22">
        <f>CM1581+CM1582</f>
        <v>0</v>
      </c>
      <c r="CN1580" s="15"/>
      <c r="CO1580" s="35"/>
      <c r="CT1580" s="5" t="s">
        <v>30</v>
      </c>
    </row>
    <row r="1581" spans="1:99" x14ac:dyDescent="0.3">
      <c r="A1581" s="36" t="s">
        <v>896</v>
      </c>
      <c r="B1581" s="16">
        <v>630</v>
      </c>
      <c r="C1581" s="32" t="s">
        <v>395</v>
      </c>
      <c r="D1581" s="32" t="s">
        <v>105</v>
      </c>
      <c r="E1581" s="33" t="s">
        <v>681</v>
      </c>
      <c r="F1581" s="22">
        <f>40583.4+6787.1</f>
        <v>47370.5</v>
      </c>
      <c r="G1581" s="22"/>
      <c r="H1581" s="22"/>
      <c r="I1581" s="22">
        <f>-6787.1-19157.3</f>
        <v>-25944.400000000001</v>
      </c>
      <c r="J1581" s="22"/>
      <c r="K1581" s="22"/>
      <c r="L1581" s="22">
        <f t="shared" si="5872"/>
        <v>21426.1</v>
      </c>
      <c r="M1581" s="22">
        <f t="shared" si="5873"/>
        <v>0</v>
      </c>
      <c r="N1581" s="22">
        <f t="shared" si="5874"/>
        <v>0</v>
      </c>
      <c r="O1581" s="22"/>
      <c r="P1581" s="22"/>
      <c r="Q1581" s="22"/>
      <c r="R1581" s="22">
        <f t="shared" si="5875"/>
        <v>21426.1</v>
      </c>
      <c r="S1581" s="22">
        <f t="shared" si="5876"/>
        <v>0</v>
      </c>
      <c r="T1581" s="22">
        <f t="shared" si="5877"/>
        <v>0</v>
      </c>
      <c r="U1581" s="22"/>
      <c r="V1581" s="22"/>
      <c r="W1581" s="22"/>
      <c r="X1581" s="22">
        <f t="shared" si="5878"/>
        <v>21426.1</v>
      </c>
      <c r="Y1581" s="22">
        <f t="shared" si="5879"/>
        <v>0</v>
      </c>
      <c r="Z1581" s="22">
        <f t="shared" si="5880"/>
        <v>0</v>
      </c>
      <c r="AA1581" s="22"/>
      <c r="AB1581" s="22"/>
      <c r="AC1581" s="22"/>
      <c r="AD1581" s="22">
        <f t="shared" si="5881"/>
        <v>21426.1</v>
      </c>
      <c r="AE1581" s="22">
        <f t="shared" si="5882"/>
        <v>0</v>
      </c>
      <c r="AF1581" s="22">
        <f t="shared" si="5883"/>
        <v>0</v>
      </c>
      <c r="AG1581" s="22"/>
      <c r="AH1581" s="22"/>
      <c r="AI1581" s="22"/>
      <c r="AJ1581" s="22">
        <f t="shared" si="5884"/>
        <v>21426.1</v>
      </c>
      <c r="AK1581" s="22">
        <f t="shared" si="5885"/>
        <v>0</v>
      </c>
      <c r="AL1581" s="22">
        <f t="shared" si="5886"/>
        <v>0</v>
      </c>
      <c r="AM1581" s="22"/>
      <c r="AN1581" s="22"/>
      <c r="AO1581" s="22"/>
      <c r="AP1581" s="22">
        <f t="shared" si="5887"/>
        <v>21426.1</v>
      </c>
      <c r="AQ1581" s="22">
        <f t="shared" si="5888"/>
        <v>0</v>
      </c>
      <c r="AR1581" s="22">
        <f t="shared" si="5889"/>
        <v>0</v>
      </c>
      <c r="AS1581" s="22"/>
      <c r="AT1581" s="22"/>
      <c r="AU1581" s="22"/>
      <c r="AV1581" s="22">
        <f t="shared" si="5890"/>
        <v>21426.1</v>
      </c>
      <c r="AW1581" s="22">
        <f t="shared" si="5891"/>
        <v>0</v>
      </c>
      <c r="AX1581" s="22">
        <f t="shared" si="5892"/>
        <v>0</v>
      </c>
      <c r="AY1581" s="22"/>
      <c r="AZ1581" s="22"/>
      <c r="BA1581" s="22"/>
      <c r="BB1581" s="22">
        <f t="shared" si="5893"/>
        <v>21426.1</v>
      </c>
      <c r="BC1581" s="22">
        <f t="shared" si="5894"/>
        <v>0</v>
      </c>
      <c r="BD1581" s="22">
        <f t="shared" si="5895"/>
        <v>0</v>
      </c>
      <c r="BE1581" s="22"/>
      <c r="BF1581" s="22"/>
      <c r="BG1581" s="22"/>
      <c r="BH1581" s="22">
        <f t="shared" si="5896"/>
        <v>21426.1</v>
      </c>
      <c r="BI1581" s="22">
        <f t="shared" si="5897"/>
        <v>0</v>
      </c>
      <c r="BJ1581" s="22">
        <f t="shared" si="5898"/>
        <v>0</v>
      </c>
      <c r="BK1581" s="22"/>
      <c r="BL1581" s="22"/>
      <c r="BM1581" s="22"/>
      <c r="BN1581" s="22">
        <f t="shared" si="5899"/>
        <v>21426.1</v>
      </c>
      <c r="BO1581" s="22">
        <f t="shared" si="5900"/>
        <v>0</v>
      </c>
      <c r="BP1581" s="22">
        <f t="shared" si="5901"/>
        <v>0</v>
      </c>
      <c r="BQ1581" s="22"/>
      <c r="BR1581" s="22"/>
      <c r="BS1581" s="22">
        <f t="shared" si="5902"/>
        <v>21426.1</v>
      </c>
      <c r="BT1581" s="22">
        <f t="shared" si="5903"/>
        <v>0</v>
      </c>
      <c r="BU1581" s="22">
        <f t="shared" si="5904"/>
        <v>0</v>
      </c>
      <c r="BV1581" s="22"/>
      <c r="BW1581" s="22"/>
      <c r="BX1581" s="22">
        <f t="shared" si="5905"/>
        <v>21426.1</v>
      </c>
      <c r="BY1581" s="22">
        <f t="shared" si="5906"/>
        <v>0</v>
      </c>
      <c r="BZ1581" s="22">
        <f t="shared" si="5907"/>
        <v>0</v>
      </c>
      <c r="CA1581" s="22"/>
      <c r="CB1581" s="22"/>
      <c r="CC1581" s="22"/>
      <c r="CD1581" s="22">
        <f t="shared" si="5779"/>
        <v>21426.1</v>
      </c>
      <c r="CE1581" s="22"/>
      <c r="CF1581" s="34">
        <f t="shared" si="6001"/>
        <v>21426.1</v>
      </c>
      <c r="CG1581" s="22">
        <f t="shared" si="5780"/>
        <v>0</v>
      </c>
      <c r="CH1581" s="22"/>
      <c r="CI1581" s="22">
        <f t="shared" si="6002"/>
        <v>0</v>
      </c>
      <c r="CJ1581" s="22">
        <f t="shared" si="5781"/>
        <v>0</v>
      </c>
      <c r="CK1581" s="22"/>
      <c r="CL1581" s="22">
        <f t="shared" si="6003"/>
        <v>0</v>
      </c>
      <c r="CM1581" s="22"/>
      <c r="CN1581" s="15"/>
      <c r="CO1581" s="35">
        <v>81.849999999999994</v>
      </c>
    </row>
    <row r="1582" spans="1:99" hidden="1" x14ac:dyDescent="0.3">
      <c r="A1582" s="36" t="s">
        <v>896</v>
      </c>
      <c r="B1582" s="16">
        <v>630</v>
      </c>
      <c r="C1582" s="32" t="s">
        <v>66</v>
      </c>
      <c r="D1582" s="32" t="s">
        <v>67</v>
      </c>
      <c r="E1582" s="33" t="s">
        <v>68</v>
      </c>
      <c r="F1582" s="22"/>
      <c r="G1582" s="22"/>
      <c r="H1582" s="22"/>
      <c r="I1582" s="22"/>
      <c r="J1582" s="22"/>
      <c r="K1582" s="22"/>
      <c r="L1582" s="22">
        <f t="shared" si="5872"/>
        <v>0</v>
      </c>
      <c r="M1582" s="22">
        <f t="shared" si="5873"/>
        <v>0</v>
      </c>
      <c r="N1582" s="22">
        <f t="shared" si="5874"/>
        <v>0</v>
      </c>
      <c r="O1582" s="22"/>
      <c r="P1582" s="22"/>
      <c r="Q1582" s="22"/>
      <c r="R1582" s="22">
        <f t="shared" si="5875"/>
        <v>0</v>
      </c>
      <c r="S1582" s="22">
        <f t="shared" si="5876"/>
        <v>0</v>
      </c>
      <c r="T1582" s="22">
        <f t="shared" si="5877"/>
        <v>0</v>
      </c>
      <c r="U1582" s="22"/>
      <c r="V1582" s="22"/>
      <c r="W1582" s="22"/>
      <c r="X1582" s="22">
        <f t="shared" si="5878"/>
        <v>0</v>
      </c>
      <c r="Y1582" s="22">
        <f t="shared" si="5879"/>
        <v>0</v>
      </c>
      <c r="Z1582" s="22">
        <f t="shared" si="5880"/>
        <v>0</v>
      </c>
      <c r="AA1582" s="22"/>
      <c r="AB1582" s="22"/>
      <c r="AC1582" s="22"/>
      <c r="AD1582" s="22">
        <f t="shared" si="5881"/>
        <v>0</v>
      </c>
      <c r="AE1582" s="22">
        <f t="shared" si="5882"/>
        <v>0</v>
      </c>
      <c r="AF1582" s="22">
        <f t="shared" si="5883"/>
        <v>0</v>
      </c>
      <c r="AG1582" s="22"/>
      <c r="AH1582" s="22"/>
      <c r="AI1582" s="22"/>
      <c r="AJ1582" s="22">
        <f t="shared" si="5884"/>
        <v>0</v>
      </c>
      <c r="AK1582" s="22">
        <f t="shared" si="5885"/>
        <v>0</v>
      </c>
      <c r="AL1582" s="22">
        <f t="shared" si="5886"/>
        <v>0</v>
      </c>
      <c r="AM1582" s="22"/>
      <c r="AN1582" s="22"/>
      <c r="AO1582" s="22"/>
      <c r="AP1582" s="22">
        <f t="shared" si="5887"/>
        <v>0</v>
      </c>
      <c r="AQ1582" s="22">
        <f t="shared" si="5888"/>
        <v>0</v>
      </c>
      <c r="AR1582" s="22">
        <f t="shared" si="5889"/>
        <v>0</v>
      </c>
      <c r="AS1582" s="22"/>
      <c r="AT1582" s="22"/>
      <c r="AU1582" s="22"/>
      <c r="AV1582" s="22">
        <f t="shared" si="5890"/>
        <v>0</v>
      </c>
      <c r="AW1582" s="22">
        <f t="shared" si="5891"/>
        <v>0</v>
      </c>
      <c r="AX1582" s="22">
        <f t="shared" si="5892"/>
        <v>0</v>
      </c>
      <c r="AY1582" s="22"/>
      <c r="AZ1582" s="22"/>
      <c r="BA1582" s="22"/>
      <c r="BB1582" s="22">
        <f t="shared" si="5893"/>
        <v>0</v>
      </c>
      <c r="BC1582" s="22">
        <f t="shared" si="5894"/>
        <v>0</v>
      </c>
      <c r="BD1582" s="22">
        <f t="shared" si="5895"/>
        <v>0</v>
      </c>
      <c r="BE1582" s="22"/>
      <c r="BF1582" s="22"/>
      <c r="BG1582" s="22"/>
      <c r="BH1582" s="22">
        <f t="shared" si="5896"/>
        <v>0</v>
      </c>
      <c r="BI1582" s="22">
        <f t="shared" si="5897"/>
        <v>0</v>
      </c>
      <c r="BJ1582" s="22">
        <f t="shared" si="5898"/>
        <v>0</v>
      </c>
      <c r="BK1582" s="22"/>
      <c r="BL1582" s="22"/>
      <c r="BM1582" s="22"/>
      <c r="BN1582" s="22">
        <f t="shared" si="5899"/>
        <v>0</v>
      </c>
      <c r="BO1582" s="22">
        <f t="shared" si="5900"/>
        <v>0</v>
      </c>
      <c r="BP1582" s="22">
        <f t="shared" si="5901"/>
        <v>0</v>
      </c>
      <c r="BQ1582" s="22"/>
      <c r="BR1582" s="22"/>
      <c r="BS1582" s="22">
        <f t="shared" si="5902"/>
        <v>0</v>
      </c>
      <c r="BT1582" s="22">
        <f t="shared" si="5903"/>
        <v>0</v>
      </c>
      <c r="BU1582" s="22">
        <f t="shared" si="5904"/>
        <v>0</v>
      </c>
      <c r="BV1582" s="22"/>
      <c r="BW1582" s="22"/>
      <c r="BX1582" s="22">
        <f t="shared" si="5905"/>
        <v>0</v>
      </c>
      <c r="BY1582" s="22">
        <f t="shared" si="5906"/>
        <v>0</v>
      </c>
      <c r="BZ1582" s="22">
        <f t="shared" si="5907"/>
        <v>0</v>
      </c>
      <c r="CA1582" s="22"/>
      <c r="CB1582" s="22"/>
      <c r="CC1582" s="22"/>
      <c r="CD1582" s="22">
        <f t="shared" si="5779"/>
        <v>0</v>
      </c>
      <c r="CE1582" s="22"/>
      <c r="CF1582" s="22"/>
      <c r="CG1582" s="22">
        <f t="shared" si="5780"/>
        <v>0</v>
      </c>
      <c r="CH1582" s="22"/>
      <c r="CI1582" s="22"/>
      <c r="CJ1582" s="22">
        <f t="shared" si="5781"/>
        <v>0</v>
      </c>
      <c r="CK1582" s="22"/>
      <c r="CL1582" s="22"/>
      <c r="CM1582" s="22"/>
      <c r="CN1582" s="15">
        <v>0</v>
      </c>
      <c r="CO1582" s="35">
        <v>87</v>
      </c>
    </row>
    <row r="1583" spans="1:99" x14ac:dyDescent="0.3">
      <c r="A1583" s="36" t="s">
        <v>896</v>
      </c>
      <c r="B1583" s="16">
        <v>800</v>
      </c>
      <c r="C1583" s="32"/>
      <c r="D1583" s="32"/>
      <c r="E1583" s="33" t="s">
        <v>54</v>
      </c>
      <c r="F1583" s="22">
        <f t="shared" ref="F1583:K1583" si="6007">F1584</f>
        <v>211094.5</v>
      </c>
      <c r="G1583" s="22">
        <f t="shared" si="6007"/>
        <v>0</v>
      </c>
      <c r="H1583" s="22">
        <f t="shared" si="6007"/>
        <v>0</v>
      </c>
      <c r="I1583" s="22">
        <f t="shared" si="6007"/>
        <v>-87329.2</v>
      </c>
      <c r="J1583" s="22">
        <f t="shared" si="6007"/>
        <v>0</v>
      </c>
      <c r="K1583" s="22">
        <f t="shared" si="6007"/>
        <v>0</v>
      </c>
      <c r="L1583" s="22">
        <f t="shared" si="5872"/>
        <v>123765.3</v>
      </c>
      <c r="M1583" s="22">
        <f t="shared" si="5873"/>
        <v>0</v>
      </c>
      <c r="N1583" s="22">
        <f t="shared" si="5874"/>
        <v>0</v>
      </c>
      <c r="O1583" s="22">
        <f>O1584</f>
        <v>0</v>
      </c>
      <c r="P1583" s="22">
        <f>P1584</f>
        <v>0</v>
      </c>
      <c r="Q1583" s="22">
        <f>Q1584</f>
        <v>0</v>
      </c>
      <c r="R1583" s="22">
        <f t="shared" si="5875"/>
        <v>123765.3</v>
      </c>
      <c r="S1583" s="22">
        <f t="shared" si="5876"/>
        <v>0</v>
      </c>
      <c r="T1583" s="22">
        <f t="shared" si="5877"/>
        <v>0</v>
      </c>
      <c r="U1583" s="22">
        <f>U1584</f>
        <v>0</v>
      </c>
      <c r="V1583" s="22">
        <f>V1584</f>
        <v>0</v>
      </c>
      <c r="W1583" s="22">
        <f>W1584</f>
        <v>0</v>
      </c>
      <c r="X1583" s="22">
        <f t="shared" si="5878"/>
        <v>123765.3</v>
      </c>
      <c r="Y1583" s="22">
        <f t="shared" si="5879"/>
        <v>0</v>
      </c>
      <c r="Z1583" s="22">
        <f t="shared" si="5880"/>
        <v>0</v>
      </c>
      <c r="AA1583" s="22">
        <f>AA1584</f>
        <v>0</v>
      </c>
      <c r="AB1583" s="22">
        <f>AB1584</f>
        <v>0</v>
      </c>
      <c r="AC1583" s="22">
        <f>AC1584</f>
        <v>0</v>
      </c>
      <c r="AD1583" s="22">
        <f t="shared" si="5881"/>
        <v>123765.3</v>
      </c>
      <c r="AE1583" s="22">
        <f t="shared" si="5882"/>
        <v>0</v>
      </c>
      <c r="AF1583" s="22">
        <f t="shared" si="5883"/>
        <v>0</v>
      </c>
      <c r="AG1583" s="22">
        <f>AG1584</f>
        <v>0</v>
      </c>
      <c r="AH1583" s="22">
        <f>AH1584</f>
        <v>0</v>
      </c>
      <c r="AI1583" s="22">
        <f>AI1584</f>
        <v>0</v>
      </c>
      <c r="AJ1583" s="22">
        <f t="shared" si="5884"/>
        <v>123765.3</v>
      </c>
      <c r="AK1583" s="22">
        <f t="shared" si="5885"/>
        <v>0</v>
      </c>
      <c r="AL1583" s="22">
        <f t="shared" si="5886"/>
        <v>0</v>
      </c>
      <c r="AM1583" s="22">
        <f>AM1584</f>
        <v>0</v>
      </c>
      <c r="AN1583" s="22">
        <f>AN1584</f>
        <v>0</v>
      </c>
      <c r="AO1583" s="22">
        <f>AO1584</f>
        <v>0</v>
      </c>
      <c r="AP1583" s="22">
        <f t="shared" si="5887"/>
        <v>123765.3</v>
      </c>
      <c r="AQ1583" s="22">
        <f t="shared" si="5888"/>
        <v>0</v>
      </c>
      <c r="AR1583" s="22">
        <f t="shared" si="5889"/>
        <v>0</v>
      </c>
      <c r="AS1583" s="22">
        <f>AS1584</f>
        <v>0</v>
      </c>
      <c r="AT1583" s="22">
        <f>AT1584</f>
        <v>0</v>
      </c>
      <c r="AU1583" s="22">
        <f>AU1584</f>
        <v>0</v>
      </c>
      <c r="AV1583" s="22">
        <f t="shared" si="5890"/>
        <v>123765.3</v>
      </c>
      <c r="AW1583" s="22">
        <f t="shared" si="5891"/>
        <v>0</v>
      </c>
      <c r="AX1583" s="22">
        <f t="shared" si="5892"/>
        <v>0</v>
      </c>
      <c r="AY1583" s="22">
        <f>AY1584</f>
        <v>0</v>
      </c>
      <c r="AZ1583" s="22">
        <f>AZ1584</f>
        <v>0</v>
      </c>
      <c r="BA1583" s="22">
        <f>BA1584</f>
        <v>0</v>
      </c>
      <c r="BB1583" s="22">
        <f t="shared" si="5893"/>
        <v>123765.3</v>
      </c>
      <c r="BC1583" s="22">
        <f t="shared" si="5894"/>
        <v>0</v>
      </c>
      <c r="BD1583" s="22">
        <f t="shared" si="5895"/>
        <v>0</v>
      </c>
      <c r="BE1583" s="22">
        <f>BE1584</f>
        <v>0</v>
      </c>
      <c r="BF1583" s="22">
        <f>BF1584</f>
        <v>0</v>
      </c>
      <c r="BG1583" s="22">
        <f>BG1584</f>
        <v>0</v>
      </c>
      <c r="BH1583" s="22">
        <f t="shared" si="5896"/>
        <v>123765.3</v>
      </c>
      <c r="BI1583" s="22">
        <f t="shared" si="5897"/>
        <v>0</v>
      </c>
      <c r="BJ1583" s="22">
        <f t="shared" si="5898"/>
        <v>0</v>
      </c>
      <c r="BK1583" s="22">
        <f>BK1584</f>
        <v>0</v>
      </c>
      <c r="BL1583" s="22">
        <f>BL1584</f>
        <v>0</v>
      </c>
      <c r="BM1583" s="22">
        <f>BM1584</f>
        <v>0</v>
      </c>
      <c r="BN1583" s="22">
        <f t="shared" si="5899"/>
        <v>123765.3</v>
      </c>
      <c r="BO1583" s="22">
        <f t="shared" si="5900"/>
        <v>0</v>
      </c>
      <c r="BP1583" s="22">
        <f t="shared" si="5901"/>
        <v>0</v>
      </c>
      <c r="BQ1583" s="22">
        <f>BQ1584</f>
        <v>0</v>
      </c>
      <c r="BR1583" s="22">
        <f>BR1584</f>
        <v>0</v>
      </c>
      <c r="BS1583" s="22">
        <f t="shared" si="5902"/>
        <v>123765.3</v>
      </c>
      <c r="BT1583" s="22">
        <f t="shared" si="5903"/>
        <v>0</v>
      </c>
      <c r="BU1583" s="22">
        <f t="shared" si="5904"/>
        <v>0</v>
      </c>
      <c r="BV1583" s="22">
        <f>BV1584</f>
        <v>0</v>
      </c>
      <c r="BW1583" s="22">
        <f>BW1584</f>
        <v>0</v>
      </c>
      <c r="BX1583" s="22">
        <f t="shared" si="5905"/>
        <v>123765.3</v>
      </c>
      <c r="BY1583" s="22">
        <f t="shared" si="5906"/>
        <v>0</v>
      </c>
      <c r="BZ1583" s="22">
        <f t="shared" si="5907"/>
        <v>0</v>
      </c>
      <c r="CA1583" s="22">
        <f>CA1584</f>
        <v>0</v>
      </c>
      <c r="CB1583" s="22">
        <f>CB1584</f>
        <v>0</v>
      </c>
      <c r="CC1583" s="22">
        <f>CC1584</f>
        <v>0</v>
      </c>
      <c r="CD1583" s="22">
        <f t="shared" si="5779"/>
        <v>123765.3</v>
      </c>
      <c r="CE1583" s="22">
        <f>CE1584</f>
        <v>0</v>
      </c>
      <c r="CF1583" s="34">
        <f t="shared" ref="CF1583:CF1588" si="6008">CD1583+CE1583</f>
        <v>123765.3</v>
      </c>
      <c r="CG1583" s="22">
        <f t="shared" si="5780"/>
        <v>0</v>
      </c>
      <c r="CH1583" s="22">
        <f>CH1584</f>
        <v>0</v>
      </c>
      <c r="CI1583" s="22">
        <f t="shared" ref="CI1583:CI1588" si="6009">CG1583+CH1583</f>
        <v>0</v>
      </c>
      <c r="CJ1583" s="22">
        <f t="shared" si="5781"/>
        <v>0</v>
      </c>
      <c r="CK1583" s="22">
        <f>CK1584</f>
        <v>0</v>
      </c>
      <c r="CL1583" s="22">
        <f t="shared" ref="CL1583:CL1588" si="6010">CJ1583+CK1583</f>
        <v>0</v>
      </c>
      <c r="CM1583" s="22">
        <f>CM1584</f>
        <v>0</v>
      </c>
      <c r="CN1583" s="15"/>
      <c r="CO1583" s="35"/>
      <c r="CS1583" s="5" t="s">
        <v>29</v>
      </c>
    </row>
    <row r="1584" spans="1:99" ht="78" x14ac:dyDescent="0.3">
      <c r="A1584" s="36" t="s">
        <v>896</v>
      </c>
      <c r="B1584" s="16">
        <v>810</v>
      </c>
      <c r="C1584" s="32"/>
      <c r="D1584" s="32"/>
      <c r="E1584" s="33" t="s">
        <v>413</v>
      </c>
      <c r="F1584" s="22">
        <f t="shared" ref="F1584:K1584" si="6011">F1586+F1585</f>
        <v>211094.5</v>
      </c>
      <c r="G1584" s="22">
        <f t="shared" si="6011"/>
        <v>0</v>
      </c>
      <c r="H1584" s="22">
        <f t="shared" si="6011"/>
        <v>0</v>
      </c>
      <c r="I1584" s="22">
        <f t="shared" si="6011"/>
        <v>-87329.2</v>
      </c>
      <c r="J1584" s="22">
        <f t="shared" si="6011"/>
        <v>0</v>
      </c>
      <c r="K1584" s="22">
        <f t="shared" si="6011"/>
        <v>0</v>
      </c>
      <c r="L1584" s="22">
        <f t="shared" si="5872"/>
        <v>123765.3</v>
      </c>
      <c r="M1584" s="22">
        <f t="shared" si="5873"/>
        <v>0</v>
      </c>
      <c r="N1584" s="22">
        <f t="shared" si="5874"/>
        <v>0</v>
      </c>
      <c r="O1584" s="22">
        <f>O1586+O1585</f>
        <v>0</v>
      </c>
      <c r="P1584" s="22">
        <f>P1586+P1585</f>
        <v>0</v>
      </c>
      <c r="Q1584" s="22">
        <f>Q1586+Q1585</f>
        <v>0</v>
      </c>
      <c r="R1584" s="22">
        <f t="shared" si="5875"/>
        <v>123765.3</v>
      </c>
      <c r="S1584" s="22">
        <f t="shared" si="5876"/>
        <v>0</v>
      </c>
      <c r="T1584" s="22">
        <f t="shared" si="5877"/>
        <v>0</v>
      </c>
      <c r="U1584" s="22">
        <f>U1586+U1585</f>
        <v>0</v>
      </c>
      <c r="V1584" s="22">
        <f>V1586+V1585</f>
        <v>0</v>
      </c>
      <c r="W1584" s="22">
        <f>W1586+W1585</f>
        <v>0</v>
      </c>
      <c r="X1584" s="22">
        <f t="shared" si="5878"/>
        <v>123765.3</v>
      </c>
      <c r="Y1584" s="22">
        <f t="shared" si="5879"/>
        <v>0</v>
      </c>
      <c r="Z1584" s="22">
        <f t="shared" si="5880"/>
        <v>0</v>
      </c>
      <c r="AA1584" s="22">
        <f>AA1586+AA1585</f>
        <v>0</v>
      </c>
      <c r="AB1584" s="22">
        <f>AB1586+AB1585</f>
        <v>0</v>
      </c>
      <c r="AC1584" s="22">
        <f>AC1586+AC1585</f>
        <v>0</v>
      </c>
      <c r="AD1584" s="22">
        <f t="shared" si="5881"/>
        <v>123765.3</v>
      </c>
      <c r="AE1584" s="22">
        <f t="shared" si="5882"/>
        <v>0</v>
      </c>
      <c r="AF1584" s="22">
        <f t="shared" si="5883"/>
        <v>0</v>
      </c>
      <c r="AG1584" s="22">
        <f>AG1586+AG1585</f>
        <v>0</v>
      </c>
      <c r="AH1584" s="22">
        <f>AH1586+AH1585</f>
        <v>0</v>
      </c>
      <c r="AI1584" s="22">
        <f>AI1586+AI1585</f>
        <v>0</v>
      </c>
      <c r="AJ1584" s="22">
        <f t="shared" si="5884"/>
        <v>123765.3</v>
      </c>
      <c r="AK1584" s="22">
        <f t="shared" si="5885"/>
        <v>0</v>
      </c>
      <c r="AL1584" s="22">
        <f t="shared" si="5886"/>
        <v>0</v>
      </c>
      <c r="AM1584" s="22">
        <f>AM1586+AM1585</f>
        <v>0</v>
      </c>
      <c r="AN1584" s="22">
        <f>AN1586+AN1585</f>
        <v>0</v>
      </c>
      <c r="AO1584" s="22">
        <f>AO1586+AO1585</f>
        <v>0</v>
      </c>
      <c r="AP1584" s="22">
        <f t="shared" si="5887"/>
        <v>123765.3</v>
      </c>
      <c r="AQ1584" s="22">
        <f t="shared" si="5888"/>
        <v>0</v>
      </c>
      <c r="AR1584" s="22">
        <f t="shared" si="5889"/>
        <v>0</v>
      </c>
      <c r="AS1584" s="22">
        <f>AS1586+AS1585</f>
        <v>0</v>
      </c>
      <c r="AT1584" s="22">
        <f>AT1586+AT1585</f>
        <v>0</v>
      </c>
      <c r="AU1584" s="22">
        <f>AU1586+AU1585</f>
        <v>0</v>
      </c>
      <c r="AV1584" s="22">
        <f t="shared" si="5890"/>
        <v>123765.3</v>
      </c>
      <c r="AW1584" s="22">
        <f t="shared" si="5891"/>
        <v>0</v>
      </c>
      <c r="AX1584" s="22">
        <f t="shared" si="5892"/>
        <v>0</v>
      </c>
      <c r="AY1584" s="22">
        <f>AY1586+AY1585</f>
        <v>0</v>
      </c>
      <c r="AZ1584" s="22">
        <f>AZ1586+AZ1585</f>
        <v>0</v>
      </c>
      <c r="BA1584" s="22">
        <f>BA1586+BA1585</f>
        <v>0</v>
      </c>
      <c r="BB1584" s="22">
        <f t="shared" si="5893"/>
        <v>123765.3</v>
      </c>
      <c r="BC1584" s="22">
        <f t="shared" si="5894"/>
        <v>0</v>
      </c>
      <c r="BD1584" s="22">
        <f t="shared" si="5895"/>
        <v>0</v>
      </c>
      <c r="BE1584" s="22">
        <f>BE1586+BE1585</f>
        <v>0</v>
      </c>
      <c r="BF1584" s="22">
        <f>BF1586+BF1585</f>
        <v>0</v>
      </c>
      <c r="BG1584" s="22">
        <f>BG1586+BG1585</f>
        <v>0</v>
      </c>
      <c r="BH1584" s="22">
        <f t="shared" si="5896"/>
        <v>123765.3</v>
      </c>
      <c r="BI1584" s="22">
        <f t="shared" si="5897"/>
        <v>0</v>
      </c>
      <c r="BJ1584" s="22">
        <f t="shared" si="5898"/>
        <v>0</v>
      </c>
      <c r="BK1584" s="22">
        <f>BK1586+BK1585</f>
        <v>0</v>
      </c>
      <c r="BL1584" s="22">
        <f>BL1586+BL1585</f>
        <v>0</v>
      </c>
      <c r="BM1584" s="22">
        <f>BM1586+BM1585</f>
        <v>0</v>
      </c>
      <c r="BN1584" s="22">
        <f t="shared" si="5899"/>
        <v>123765.3</v>
      </c>
      <c r="BO1584" s="22">
        <f t="shared" si="5900"/>
        <v>0</v>
      </c>
      <c r="BP1584" s="22">
        <f t="shared" si="5901"/>
        <v>0</v>
      </c>
      <c r="BQ1584" s="22">
        <f>BQ1586+BQ1585</f>
        <v>0</v>
      </c>
      <c r="BR1584" s="22">
        <f>BR1586+BR1585</f>
        <v>0</v>
      </c>
      <c r="BS1584" s="22">
        <f t="shared" si="5902"/>
        <v>123765.3</v>
      </c>
      <c r="BT1584" s="22">
        <f t="shared" si="5903"/>
        <v>0</v>
      </c>
      <c r="BU1584" s="22">
        <f t="shared" si="5904"/>
        <v>0</v>
      </c>
      <c r="BV1584" s="22">
        <f>BV1586+BV1585</f>
        <v>0</v>
      </c>
      <c r="BW1584" s="22">
        <f>BW1586+BW1585</f>
        <v>0</v>
      </c>
      <c r="BX1584" s="22">
        <f t="shared" si="5905"/>
        <v>123765.3</v>
      </c>
      <c r="BY1584" s="22">
        <f t="shared" si="5906"/>
        <v>0</v>
      </c>
      <c r="BZ1584" s="22">
        <f t="shared" si="5907"/>
        <v>0</v>
      </c>
      <c r="CA1584" s="22">
        <f>CA1586+CA1585</f>
        <v>0</v>
      </c>
      <c r="CB1584" s="22">
        <f>CB1586+CB1585</f>
        <v>0</v>
      </c>
      <c r="CC1584" s="22">
        <f>CC1586+CC1585</f>
        <v>0</v>
      </c>
      <c r="CD1584" s="22">
        <f t="shared" si="5779"/>
        <v>123765.3</v>
      </c>
      <c r="CE1584" s="22">
        <f>CE1586+CE1585</f>
        <v>0</v>
      </c>
      <c r="CF1584" s="34">
        <f t="shared" si="6008"/>
        <v>123765.3</v>
      </c>
      <c r="CG1584" s="22">
        <f t="shared" si="5780"/>
        <v>0</v>
      </c>
      <c r="CH1584" s="22">
        <f>CH1586+CH1585</f>
        <v>0</v>
      </c>
      <c r="CI1584" s="22">
        <f t="shared" si="6009"/>
        <v>0</v>
      </c>
      <c r="CJ1584" s="22">
        <f t="shared" si="5781"/>
        <v>0</v>
      </c>
      <c r="CK1584" s="22">
        <f>CK1586+CK1585</f>
        <v>0</v>
      </c>
      <c r="CL1584" s="22">
        <f t="shared" si="6010"/>
        <v>0</v>
      </c>
      <c r="CM1584" s="22">
        <f>CM1586+CM1585</f>
        <v>0</v>
      </c>
      <c r="CN1584" s="15"/>
      <c r="CO1584" s="35"/>
      <c r="CT1584" s="5" t="s">
        <v>30</v>
      </c>
    </row>
    <row r="1585" spans="1:99" x14ac:dyDescent="0.3">
      <c r="A1585" s="36" t="s">
        <v>896</v>
      </c>
      <c r="B1585" s="16">
        <v>810</v>
      </c>
      <c r="C1585" s="32" t="s">
        <v>395</v>
      </c>
      <c r="D1585" s="32" t="s">
        <v>105</v>
      </c>
      <c r="E1585" s="33" t="s">
        <v>681</v>
      </c>
      <c r="F1585" s="22">
        <f>70175+46606.6</f>
        <v>116781.6</v>
      </c>
      <c r="G1585" s="22"/>
      <c r="H1585" s="22"/>
      <c r="I1585" s="22">
        <f>-16467.9-18565.3-12557.2</f>
        <v>-47590.399999999994</v>
      </c>
      <c r="J1585" s="22"/>
      <c r="K1585" s="22"/>
      <c r="L1585" s="22">
        <f t="shared" si="5872"/>
        <v>69191.200000000012</v>
      </c>
      <c r="M1585" s="22">
        <f t="shared" si="5873"/>
        <v>0</v>
      </c>
      <c r="N1585" s="22">
        <f t="shared" si="5874"/>
        <v>0</v>
      </c>
      <c r="O1585" s="22"/>
      <c r="P1585" s="22"/>
      <c r="Q1585" s="22"/>
      <c r="R1585" s="22">
        <f t="shared" si="5875"/>
        <v>69191.200000000012</v>
      </c>
      <c r="S1585" s="22">
        <f t="shared" si="5876"/>
        <v>0</v>
      </c>
      <c r="T1585" s="22">
        <f t="shared" si="5877"/>
        <v>0</v>
      </c>
      <c r="U1585" s="22"/>
      <c r="V1585" s="22"/>
      <c r="W1585" s="22"/>
      <c r="X1585" s="22">
        <f t="shared" si="5878"/>
        <v>69191.200000000012</v>
      </c>
      <c r="Y1585" s="22">
        <f t="shared" si="5879"/>
        <v>0</v>
      </c>
      <c r="Z1585" s="22">
        <f t="shared" si="5880"/>
        <v>0</v>
      </c>
      <c r="AA1585" s="22"/>
      <c r="AB1585" s="22"/>
      <c r="AC1585" s="22"/>
      <c r="AD1585" s="22">
        <f t="shared" si="5881"/>
        <v>69191.200000000012</v>
      </c>
      <c r="AE1585" s="22">
        <f t="shared" si="5882"/>
        <v>0</v>
      </c>
      <c r="AF1585" s="22">
        <f t="shared" si="5883"/>
        <v>0</v>
      </c>
      <c r="AG1585" s="22"/>
      <c r="AH1585" s="22"/>
      <c r="AI1585" s="22"/>
      <c r="AJ1585" s="22">
        <f t="shared" si="5884"/>
        <v>69191.200000000012</v>
      </c>
      <c r="AK1585" s="22">
        <f t="shared" si="5885"/>
        <v>0</v>
      </c>
      <c r="AL1585" s="22">
        <f t="shared" si="5886"/>
        <v>0</v>
      </c>
      <c r="AM1585" s="22"/>
      <c r="AN1585" s="22"/>
      <c r="AO1585" s="22"/>
      <c r="AP1585" s="22">
        <f t="shared" si="5887"/>
        <v>69191.200000000012</v>
      </c>
      <c r="AQ1585" s="22">
        <f t="shared" si="5888"/>
        <v>0</v>
      </c>
      <c r="AR1585" s="22">
        <f t="shared" si="5889"/>
        <v>0</v>
      </c>
      <c r="AS1585" s="22"/>
      <c r="AT1585" s="22"/>
      <c r="AU1585" s="22"/>
      <c r="AV1585" s="22">
        <f t="shared" si="5890"/>
        <v>69191.200000000012</v>
      </c>
      <c r="AW1585" s="22">
        <f t="shared" si="5891"/>
        <v>0</v>
      </c>
      <c r="AX1585" s="22">
        <f t="shared" si="5892"/>
        <v>0</v>
      </c>
      <c r="AY1585" s="22"/>
      <c r="AZ1585" s="22"/>
      <c r="BA1585" s="22"/>
      <c r="BB1585" s="22">
        <f t="shared" si="5893"/>
        <v>69191.200000000012</v>
      </c>
      <c r="BC1585" s="22">
        <f t="shared" si="5894"/>
        <v>0</v>
      </c>
      <c r="BD1585" s="22">
        <f t="shared" si="5895"/>
        <v>0</v>
      </c>
      <c r="BE1585" s="22"/>
      <c r="BF1585" s="22"/>
      <c r="BG1585" s="22"/>
      <c r="BH1585" s="22">
        <f t="shared" si="5896"/>
        <v>69191.200000000012</v>
      </c>
      <c r="BI1585" s="22">
        <f t="shared" si="5897"/>
        <v>0</v>
      </c>
      <c r="BJ1585" s="22">
        <f t="shared" si="5898"/>
        <v>0</v>
      </c>
      <c r="BK1585" s="22"/>
      <c r="BL1585" s="22"/>
      <c r="BM1585" s="22"/>
      <c r="BN1585" s="22">
        <f t="shared" si="5899"/>
        <v>69191.200000000012</v>
      </c>
      <c r="BO1585" s="22">
        <f t="shared" si="5900"/>
        <v>0</v>
      </c>
      <c r="BP1585" s="22">
        <f t="shared" si="5901"/>
        <v>0</v>
      </c>
      <c r="BQ1585" s="22"/>
      <c r="BR1585" s="22"/>
      <c r="BS1585" s="22">
        <f t="shared" si="5902"/>
        <v>69191.200000000012</v>
      </c>
      <c r="BT1585" s="22">
        <f t="shared" si="5903"/>
        <v>0</v>
      </c>
      <c r="BU1585" s="22">
        <f t="shared" si="5904"/>
        <v>0</v>
      </c>
      <c r="BV1585" s="22"/>
      <c r="BW1585" s="22"/>
      <c r="BX1585" s="22">
        <f t="shared" si="5905"/>
        <v>69191.200000000012</v>
      </c>
      <c r="BY1585" s="22">
        <f t="shared" si="5906"/>
        <v>0</v>
      </c>
      <c r="BZ1585" s="22">
        <f t="shared" si="5907"/>
        <v>0</v>
      </c>
      <c r="CA1585" s="22"/>
      <c r="CB1585" s="22"/>
      <c r="CC1585" s="22"/>
      <c r="CD1585" s="22">
        <f t="shared" ref="CD1585:CD1648" si="6012">BX1585+CA1585</f>
        <v>69191.200000000012</v>
      </c>
      <c r="CE1585" s="22"/>
      <c r="CF1585" s="34">
        <f t="shared" si="6008"/>
        <v>69191.200000000012</v>
      </c>
      <c r="CG1585" s="22">
        <f t="shared" ref="CG1585:CG1648" si="6013">BY1585+CB1585</f>
        <v>0</v>
      </c>
      <c r="CH1585" s="22"/>
      <c r="CI1585" s="22">
        <f t="shared" si="6009"/>
        <v>0</v>
      </c>
      <c r="CJ1585" s="22">
        <f t="shared" ref="CJ1585:CJ1648" si="6014">BZ1585+CC1585</f>
        <v>0</v>
      </c>
      <c r="CK1585" s="22"/>
      <c r="CL1585" s="22">
        <f t="shared" si="6010"/>
        <v>0</v>
      </c>
      <c r="CM1585" s="22"/>
      <c r="CN1585" s="15"/>
      <c r="CO1585" s="35" t="s">
        <v>898</v>
      </c>
    </row>
    <row r="1586" spans="1:99" x14ac:dyDescent="0.3">
      <c r="A1586" s="36" t="s">
        <v>896</v>
      </c>
      <c r="B1586" s="16">
        <v>810</v>
      </c>
      <c r="C1586" s="32" t="s">
        <v>66</v>
      </c>
      <c r="D1586" s="32" t="s">
        <v>67</v>
      </c>
      <c r="E1586" s="33" t="s">
        <v>68</v>
      </c>
      <c r="F1586" s="22">
        <f>147706.6-53393.7</f>
        <v>94312.900000000009</v>
      </c>
      <c r="G1586" s="22"/>
      <c r="H1586" s="22"/>
      <c r="I1586" s="22">
        <f>-4959.2-329-20371.2-14079.4</f>
        <v>-39738.800000000003</v>
      </c>
      <c r="J1586" s="22"/>
      <c r="K1586" s="22"/>
      <c r="L1586" s="22">
        <f t="shared" si="5872"/>
        <v>54574.100000000006</v>
      </c>
      <c r="M1586" s="22">
        <f t="shared" si="5873"/>
        <v>0</v>
      </c>
      <c r="N1586" s="22">
        <f t="shared" si="5874"/>
        <v>0</v>
      </c>
      <c r="O1586" s="22"/>
      <c r="P1586" s="22"/>
      <c r="Q1586" s="22"/>
      <c r="R1586" s="22">
        <f t="shared" si="5875"/>
        <v>54574.100000000006</v>
      </c>
      <c r="S1586" s="22">
        <f t="shared" si="5876"/>
        <v>0</v>
      </c>
      <c r="T1586" s="22">
        <f t="shared" si="5877"/>
        <v>0</v>
      </c>
      <c r="U1586" s="22"/>
      <c r="V1586" s="22"/>
      <c r="W1586" s="22"/>
      <c r="X1586" s="22">
        <f t="shared" si="5878"/>
        <v>54574.100000000006</v>
      </c>
      <c r="Y1586" s="22">
        <f t="shared" si="5879"/>
        <v>0</v>
      </c>
      <c r="Z1586" s="22">
        <f t="shared" si="5880"/>
        <v>0</v>
      </c>
      <c r="AA1586" s="22"/>
      <c r="AB1586" s="22"/>
      <c r="AC1586" s="22"/>
      <c r="AD1586" s="22">
        <f t="shared" si="5881"/>
        <v>54574.100000000006</v>
      </c>
      <c r="AE1586" s="22">
        <f t="shared" si="5882"/>
        <v>0</v>
      </c>
      <c r="AF1586" s="22">
        <f t="shared" si="5883"/>
        <v>0</v>
      </c>
      <c r="AG1586" s="22"/>
      <c r="AH1586" s="22"/>
      <c r="AI1586" s="22"/>
      <c r="AJ1586" s="22">
        <f t="shared" si="5884"/>
        <v>54574.100000000006</v>
      </c>
      <c r="AK1586" s="22">
        <f t="shared" si="5885"/>
        <v>0</v>
      </c>
      <c r="AL1586" s="22">
        <f t="shared" si="5886"/>
        <v>0</v>
      </c>
      <c r="AM1586" s="22"/>
      <c r="AN1586" s="22"/>
      <c r="AO1586" s="22"/>
      <c r="AP1586" s="22">
        <f t="shared" si="5887"/>
        <v>54574.100000000006</v>
      </c>
      <c r="AQ1586" s="22">
        <f t="shared" si="5888"/>
        <v>0</v>
      </c>
      <c r="AR1586" s="22">
        <f t="shared" si="5889"/>
        <v>0</v>
      </c>
      <c r="AS1586" s="22"/>
      <c r="AT1586" s="22"/>
      <c r="AU1586" s="22"/>
      <c r="AV1586" s="22">
        <f t="shared" si="5890"/>
        <v>54574.100000000006</v>
      </c>
      <c r="AW1586" s="22">
        <f t="shared" si="5891"/>
        <v>0</v>
      </c>
      <c r="AX1586" s="22">
        <f t="shared" si="5892"/>
        <v>0</v>
      </c>
      <c r="AY1586" s="22"/>
      <c r="AZ1586" s="22"/>
      <c r="BA1586" s="22"/>
      <c r="BB1586" s="22">
        <f t="shared" si="5893"/>
        <v>54574.100000000006</v>
      </c>
      <c r="BC1586" s="22">
        <f t="shared" si="5894"/>
        <v>0</v>
      </c>
      <c r="BD1586" s="22">
        <f t="shared" si="5895"/>
        <v>0</v>
      </c>
      <c r="BE1586" s="22"/>
      <c r="BF1586" s="22"/>
      <c r="BG1586" s="22"/>
      <c r="BH1586" s="22">
        <f t="shared" si="5896"/>
        <v>54574.100000000006</v>
      </c>
      <c r="BI1586" s="22">
        <f t="shared" si="5897"/>
        <v>0</v>
      </c>
      <c r="BJ1586" s="22">
        <f t="shared" si="5898"/>
        <v>0</v>
      </c>
      <c r="BK1586" s="22"/>
      <c r="BL1586" s="22"/>
      <c r="BM1586" s="22"/>
      <c r="BN1586" s="22">
        <f t="shared" si="5899"/>
        <v>54574.100000000006</v>
      </c>
      <c r="BO1586" s="22">
        <f t="shared" si="5900"/>
        <v>0</v>
      </c>
      <c r="BP1586" s="22">
        <f t="shared" si="5901"/>
        <v>0</v>
      </c>
      <c r="BQ1586" s="22"/>
      <c r="BR1586" s="22"/>
      <c r="BS1586" s="22">
        <f t="shared" si="5902"/>
        <v>54574.100000000006</v>
      </c>
      <c r="BT1586" s="22">
        <f t="shared" si="5903"/>
        <v>0</v>
      </c>
      <c r="BU1586" s="22">
        <f t="shared" si="5904"/>
        <v>0</v>
      </c>
      <c r="BV1586" s="22"/>
      <c r="BW1586" s="22"/>
      <c r="BX1586" s="22">
        <f t="shared" si="5905"/>
        <v>54574.100000000006</v>
      </c>
      <c r="BY1586" s="22">
        <f t="shared" si="5906"/>
        <v>0</v>
      </c>
      <c r="BZ1586" s="22">
        <f t="shared" si="5907"/>
        <v>0</v>
      </c>
      <c r="CA1586" s="22"/>
      <c r="CB1586" s="22"/>
      <c r="CC1586" s="22"/>
      <c r="CD1586" s="22">
        <f t="shared" si="6012"/>
        <v>54574.100000000006</v>
      </c>
      <c r="CE1586" s="22"/>
      <c r="CF1586" s="34">
        <f t="shared" si="6008"/>
        <v>54574.100000000006</v>
      </c>
      <c r="CG1586" s="22">
        <f t="shared" si="6013"/>
        <v>0</v>
      </c>
      <c r="CH1586" s="22"/>
      <c r="CI1586" s="22">
        <f t="shared" si="6009"/>
        <v>0</v>
      </c>
      <c r="CJ1586" s="22">
        <f t="shared" si="6014"/>
        <v>0</v>
      </c>
      <c r="CK1586" s="22"/>
      <c r="CL1586" s="22">
        <f t="shared" si="6010"/>
        <v>0</v>
      </c>
      <c r="CM1586" s="22"/>
      <c r="CN1586" s="15"/>
      <c r="CO1586" s="35" t="s">
        <v>899</v>
      </c>
    </row>
    <row r="1587" spans="1:99" s="31" customFormat="1" ht="46.8" x14ac:dyDescent="0.3">
      <c r="A1587" s="25" t="s">
        <v>900</v>
      </c>
      <c r="B1587" s="26"/>
      <c r="C1587" s="25"/>
      <c r="D1587" s="25"/>
      <c r="E1587" s="27" t="s">
        <v>901</v>
      </c>
      <c r="F1587" s="28">
        <f t="shared" ref="F1587:K1587" si="6015">F1588+F1601</f>
        <v>98702.8</v>
      </c>
      <c r="G1587" s="28">
        <f t="shared" si="6015"/>
        <v>97976</v>
      </c>
      <c r="H1587" s="28">
        <f t="shared" si="6015"/>
        <v>97976</v>
      </c>
      <c r="I1587" s="28">
        <f t="shared" si="6015"/>
        <v>0</v>
      </c>
      <c r="J1587" s="28">
        <f t="shared" si="6015"/>
        <v>0</v>
      </c>
      <c r="K1587" s="28">
        <f t="shared" si="6015"/>
        <v>0</v>
      </c>
      <c r="L1587" s="28">
        <f t="shared" si="5872"/>
        <v>98702.8</v>
      </c>
      <c r="M1587" s="28">
        <f t="shared" si="5873"/>
        <v>97976</v>
      </c>
      <c r="N1587" s="28">
        <f t="shared" si="5874"/>
        <v>97976</v>
      </c>
      <c r="O1587" s="28">
        <f>O1588+O1601</f>
        <v>106052.72100000001</v>
      </c>
      <c r="P1587" s="28">
        <f>P1588+P1601</f>
        <v>0</v>
      </c>
      <c r="Q1587" s="28">
        <f>Q1588+Q1601</f>
        <v>0</v>
      </c>
      <c r="R1587" s="28">
        <f t="shared" si="5875"/>
        <v>204755.52100000001</v>
      </c>
      <c r="S1587" s="28">
        <f t="shared" si="5876"/>
        <v>97976</v>
      </c>
      <c r="T1587" s="28">
        <f t="shared" si="5877"/>
        <v>97976</v>
      </c>
      <c r="U1587" s="28">
        <f>U1588+U1601</f>
        <v>0</v>
      </c>
      <c r="V1587" s="28">
        <f>V1588+V1601</f>
        <v>0</v>
      </c>
      <c r="W1587" s="28">
        <f>W1588+W1601</f>
        <v>0</v>
      </c>
      <c r="X1587" s="28">
        <f t="shared" si="5878"/>
        <v>204755.52100000001</v>
      </c>
      <c r="Y1587" s="28">
        <f t="shared" si="5879"/>
        <v>97976</v>
      </c>
      <c r="Z1587" s="28">
        <f t="shared" si="5880"/>
        <v>97976</v>
      </c>
      <c r="AA1587" s="28">
        <f>AA1588+AA1601</f>
        <v>0</v>
      </c>
      <c r="AB1587" s="28">
        <f>AB1588+AB1601</f>
        <v>0</v>
      </c>
      <c r="AC1587" s="28">
        <f>AC1588+AC1601</f>
        <v>0</v>
      </c>
      <c r="AD1587" s="28">
        <f t="shared" si="5881"/>
        <v>204755.52100000001</v>
      </c>
      <c r="AE1587" s="28">
        <f t="shared" si="5882"/>
        <v>97976</v>
      </c>
      <c r="AF1587" s="28">
        <f t="shared" si="5883"/>
        <v>97976</v>
      </c>
      <c r="AG1587" s="28">
        <f>AG1588+AG1601</f>
        <v>0</v>
      </c>
      <c r="AH1587" s="28">
        <f>AH1588+AH1601</f>
        <v>0</v>
      </c>
      <c r="AI1587" s="28">
        <f>AI1588+AI1601</f>
        <v>0</v>
      </c>
      <c r="AJ1587" s="28">
        <f t="shared" si="5884"/>
        <v>204755.52100000001</v>
      </c>
      <c r="AK1587" s="28">
        <f t="shared" si="5885"/>
        <v>97976</v>
      </c>
      <c r="AL1587" s="28">
        <f t="shared" si="5886"/>
        <v>97976</v>
      </c>
      <c r="AM1587" s="28">
        <f>AM1588+AM1601</f>
        <v>0</v>
      </c>
      <c r="AN1587" s="28">
        <f>AN1588+AN1601</f>
        <v>0</v>
      </c>
      <c r="AO1587" s="28">
        <f>AO1588+AO1601</f>
        <v>0</v>
      </c>
      <c r="AP1587" s="28">
        <f t="shared" si="5887"/>
        <v>204755.52100000001</v>
      </c>
      <c r="AQ1587" s="28">
        <f t="shared" si="5888"/>
        <v>97976</v>
      </c>
      <c r="AR1587" s="28">
        <f t="shared" si="5889"/>
        <v>97976</v>
      </c>
      <c r="AS1587" s="28">
        <f>AS1588+AS1601</f>
        <v>4207.2169999999996</v>
      </c>
      <c r="AT1587" s="28">
        <f>AT1588+AT1601</f>
        <v>0</v>
      </c>
      <c r="AU1587" s="28">
        <f>AU1588+AU1601</f>
        <v>0</v>
      </c>
      <c r="AV1587" s="28">
        <f t="shared" si="5890"/>
        <v>208962.73800000001</v>
      </c>
      <c r="AW1587" s="28">
        <f t="shared" si="5891"/>
        <v>97976</v>
      </c>
      <c r="AX1587" s="28">
        <f t="shared" si="5892"/>
        <v>97976</v>
      </c>
      <c r="AY1587" s="28">
        <f>AY1588+AY1601</f>
        <v>0</v>
      </c>
      <c r="AZ1587" s="28">
        <f>AZ1588+AZ1601</f>
        <v>0</v>
      </c>
      <c r="BA1587" s="28">
        <f>BA1588+BA1601</f>
        <v>0</v>
      </c>
      <c r="BB1587" s="28">
        <f t="shared" si="5893"/>
        <v>208962.73800000001</v>
      </c>
      <c r="BC1587" s="28">
        <f t="shared" si="5894"/>
        <v>97976</v>
      </c>
      <c r="BD1587" s="28">
        <f t="shared" si="5895"/>
        <v>97976</v>
      </c>
      <c r="BE1587" s="28">
        <f>BE1588+BE1601</f>
        <v>0</v>
      </c>
      <c r="BF1587" s="28">
        <f>BF1588+BF1601</f>
        <v>0</v>
      </c>
      <c r="BG1587" s="28">
        <f>BG1588+BG1601</f>
        <v>0</v>
      </c>
      <c r="BH1587" s="28">
        <f t="shared" si="5896"/>
        <v>208962.73800000001</v>
      </c>
      <c r="BI1587" s="28">
        <f t="shared" si="5897"/>
        <v>97976</v>
      </c>
      <c r="BJ1587" s="28">
        <f t="shared" si="5898"/>
        <v>97976</v>
      </c>
      <c r="BK1587" s="28">
        <f>BK1588+BK1601</f>
        <v>0</v>
      </c>
      <c r="BL1587" s="28">
        <f>BL1588+BL1601</f>
        <v>0</v>
      </c>
      <c r="BM1587" s="28">
        <f>BM1588+BM1601</f>
        <v>0</v>
      </c>
      <c r="BN1587" s="28">
        <f t="shared" si="5899"/>
        <v>208962.73800000001</v>
      </c>
      <c r="BO1587" s="28">
        <f t="shared" si="5900"/>
        <v>97976</v>
      </c>
      <c r="BP1587" s="28">
        <f t="shared" si="5901"/>
        <v>97976</v>
      </c>
      <c r="BQ1587" s="28">
        <f>BQ1588+BQ1601</f>
        <v>0</v>
      </c>
      <c r="BR1587" s="28">
        <f>BR1588+BR1601</f>
        <v>0</v>
      </c>
      <c r="BS1587" s="22">
        <f t="shared" si="5902"/>
        <v>208962.73800000001</v>
      </c>
      <c r="BT1587" s="22">
        <f t="shared" si="5903"/>
        <v>97976</v>
      </c>
      <c r="BU1587" s="22">
        <f t="shared" si="5904"/>
        <v>97976</v>
      </c>
      <c r="BV1587" s="28">
        <f>BV1588+BV1601</f>
        <v>0</v>
      </c>
      <c r="BW1587" s="28">
        <f>BW1588+BW1601</f>
        <v>0</v>
      </c>
      <c r="BX1587" s="28">
        <f t="shared" si="5905"/>
        <v>208962.73800000001</v>
      </c>
      <c r="BY1587" s="28">
        <f t="shared" si="5906"/>
        <v>97976</v>
      </c>
      <c r="BZ1587" s="28">
        <f t="shared" si="5907"/>
        <v>97976</v>
      </c>
      <c r="CA1587" s="28">
        <f>CA1588+CA1601</f>
        <v>0</v>
      </c>
      <c r="CB1587" s="28">
        <f>CB1588+CB1601</f>
        <v>0</v>
      </c>
      <c r="CC1587" s="28">
        <f>CC1588+CC1601</f>
        <v>0</v>
      </c>
      <c r="CD1587" s="28">
        <f t="shared" si="6012"/>
        <v>208962.73800000001</v>
      </c>
      <c r="CE1587" s="28">
        <f>CE1588+CE1601</f>
        <v>0</v>
      </c>
      <c r="CF1587" s="29">
        <f t="shared" si="6008"/>
        <v>208962.73800000001</v>
      </c>
      <c r="CG1587" s="28">
        <f t="shared" si="6013"/>
        <v>97976</v>
      </c>
      <c r="CH1587" s="28">
        <f>CH1588+CH1601</f>
        <v>0</v>
      </c>
      <c r="CI1587" s="28">
        <f t="shared" si="6009"/>
        <v>97976</v>
      </c>
      <c r="CJ1587" s="28">
        <f t="shared" si="6014"/>
        <v>97976</v>
      </c>
      <c r="CK1587" s="28">
        <f>CK1588+CK1601</f>
        <v>0</v>
      </c>
      <c r="CL1587" s="28">
        <f t="shared" si="6010"/>
        <v>97976</v>
      </c>
      <c r="CM1587" s="28">
        <f>CM1588+CM1601</f>
        <v>0</v>
      </c>
      <c r="CN1587" s="15"/>
      <c r="CO1587" s="30"/>
      <c r="CQ1587" s="31" t="s">
        <v>27</v>
      </c>
    </row>
    <row r="1588" spans="1:99" ht="62.4" x14ac:dyDescent="0.3">
      <c r="A1588" s="32" t="s">
        <v>902</v>
      </c>
      <c r="B1588" s="16"/>
      <c r="C1588" s="32"/>
      <c r="D1588" s="32"/>
      <c r="E1588" s="33" t="s">
        <v>903</v>
      </c>
      <c r="F1588" s="22">
        <f t="shared" ref="F1588:K1588" si="6016">F1597+F1593+F1589</f>
        <v>0</v>
      </c>
      <c r="G1588" s="22">
        <f t="shared" si="6016"/>
        <v>97976</v>
      </c>
      <c r="H1588" s="22">
        <f t="shared" si="6016"/>
        <v>97976</v>
      </c>
      <c r="I1588" s="22">
        <f t="shared" si="6016"/>
        <v>0</v>
      </c>
      <c r="J1588" s="22">
        <f t="shared" si="6016"/>
        <v>0</v>
      </c>
      <c r="K1588" s="22">
        <f t="shared" si="6016"/>
        <v>0</v>
      </c>
      <c r="L1588" s="22">
        <f t="shared" si="5872"/>
        <v>0</v>
      </c>
      <c r="M1588" s="22">
        <f t="shared" si="5873"/>
        <v>97976</v>
      </c>
      <c r="N1588" s="22">
        <f t="shared" si="5874"/>
        <v>97976</v>
      </c>
      <c r="O1588" s="22">
        <f>O1597+O1593+O1589</f>
        <v>94375.370999999999</v>
      </c>
      <c r="P1588" s="22">
        <f>P1597+P1593+P1589</f>
        <v>0</v>
      </c>
      <c r="Q1588" s="22">
        <f>Q1597+Q1593+Q1589</f>
        <v>0</v>
      </c>
      <c r="R1588" s="22">
        <f t="shared" si="5875"/>
        <v>94375.370999999999</v>
      </c>
      <c r="S1588" s="22">
        <f t="shared" si="5876"/>
        <v>97976</v>
      </c>
      <c r="T1588" s="22">
        <f t="shared" si="5877"/>
        <v>97976</v>
      </c>
      <c r="U1588" s="22">
        <f>U1597+U1593+U1589</f>
        <v>0</v>
      </c>
      <c r="V1588" s="22">
        <f>V1597+V1593+V1589</f>
        <v>0</v>
      </c>
      <c r="W1588" s="22">
        <f>W1597+W1593+W1589</f>
        <v>0</v>
      </c>
      <c r="X1588" s="22">
        <f t="shared" si="5878"/>
        <v>94375.370999999999</v>
      </c>
      <c r="Y1588" s="22">
        <f t="shared" si="5879"/>
        <v>97976</v>
      </c>
      <c r="Z1588" s="22">
        <f t="shared" si="5880"/>
        <v>97976</v>
      </c>
      <c r="AA1588" s="22">
        <f>AA1597+AA1593+AA1589</f>
        <v>0</v>
      </c>
      <c r="AB1588" s="22">
        <f>AB1597+AB1593+AB1589</f>
        <v>0</v>
      </c>
      <c r="AC1588" s="22">
        <f>AC1597+AC1593+AC1589</f>
        <v>0</v>
      </c>
      <c r="AD1588" s="22">
        <f t="shared" si="5881"/>
        <v>94375.370999999999</v>
      </c>
      <c r="AE1588" s="22">
        <f t="shared" si="5882"/>
        <v>97976</v>
      </c>
      <c r="AF1588" s="22">
        <f t="shared" si="5883"/>
        <v>97976</v>
      </c>
      <c r="AG1588" s="22">
        <f>AG1597+AG1593+AG1589</f>
        <v>0</v>
      </c>
      <c r="AH1588" s="22">
        <f>AH1597+AH1593+AH1589</f>
        <v>0</v>
      </c>
      <c r="AI1588" s="22">
        <f>AI1597+AI1593+AI1589</f>
        <v>0</v>
      </c>
      <c r="AJ1588" s="22">
        <f t="shared" si="5884"/>
        <v>94375.370999999999</v>
      </c>
      <c r="AK1588" s="22">
        <f t="shared" si="5885"/>
        <v>97976</v>
      </c>
      <c r="AL1588" s="22">
        <f t="shared" si="5886"/>
        <v>97976</v>
      </c>
      <c r="AM1588" s="22">
        <f>AM1597+AM1593+AM1589</f>
        <v>0</v>
      </c>
      <c r="AN1588" s="22">
        <f>AN1597+AN1593+AN1589</f>
        <v>0</v>
      </c>
      <c r="AO1588" s="22">
        <f>AO1597+AO1593+AO1589</f>
        <v>0</v>
      </c>
      <c r="AP1588" s="22">
        <f t="shared" si="5887"/>
        <v>94375.370999999999</v>
      </c>
      <c r="AQ1588" s="22">
        <f t="shared" si="5888"/>
        <v>97976</v>
      </c>
      <c r="AR1588" s="22">
        <f t="shared" si="5889"/>
        <v>97976</v>
      </c>
      <c r="AS1588" s="22">
        <f>AS1597+AS1593+AS1589</f>
        <v>0</v>
      </c>
      <c r="AT1588" s="22">
        <f>AT1597+AT1593+AT1589</f>
        <v>0</v>
      </c>
      <c r="AU1588" s="22">
        <f>AU1597+AU1593+AU1589</f>
        <v>0</v>
      </c>
      <c r="AV1588" s="22">
        <f t="shared" si="5890"/>
        <v>94375.370999999999</v>
      </c>
      <c r="AW1588" s="22">
        <f t="shared" si="5891"/>
        <v>97976</v>
      </c>
      <c r="AX1588" s="22">
        <f t="shared" si="5892"/>
        <v>97976</v>
      </c>
      <c r="AY1588" s="22">
        <f>AY1597+AY1593+AY1589</f>
        <v>0</v>
      </c>
      <c r="AZ1588" s="22">
        <f>AZ1597+AZ1593+AZ1589</f>
        <v>0</v>
      </c>
      <c r="BA1588" s="22">
        <f>BA1597+BA1593+BA1589</f>
        <v>0</v>
      </c>
      <c r="BB1588" s="22">
        <f t="shared" si="5893"/>
        <v>94375.370999999999</v>
      </c>
      <c r="BC1588" s="22">
        <f t="shared" si="5894"/>
        <v>97976</v>
      </c>
      <c r="BD1588" s="22">
        <f t="shared" si="5895"/>
        <v>97976</v>
      </c>
      <c r="BE1588" s="22">
        <f>BE1597+BE1593+BE1589</f>
        <v>0</v>
      </c>
      <c r="BF1588" s="22">
        <f>BF1597+BF1593+BF1589</f>
        <v>0</v>
      </c>
      <c r="BG1588" s="22">
        <f>BG1597+BG1593+BG1589</f>
        <v>0</v>
      </c>
      <c r="BH1588" s="22">
        <f t="shared" si="5896"/>
        <v>94375.370999999999</v>
      </c>
      <c r="BI1588" s="22">
        <f t="shared" si="5897"/>
        <v>97976</v>
      </c>
      <c r="BJ1588" s="22">
        <f t="shared" si="5898"/>
        <v>97976</v>
      </c>
      <c r="BK1588" s="22">
        <f>BK1597+BK1593+BK1589</f>
        <v>0</v>
      </c>
      <c r="BL1588" s="22">
        <f>BL1597+BL1593+BL1589</f>
        <v>0</v>
      </c>
      <c r="BM1588" s="22">
        <f>BM1597+BM1593+BM1589</f>
        <v>0</v>
      </c>
      <c r="BN1588" s="22">
        <f t="shared" si="5899"/>
        <v>94375.370999999999</v>
      </c>
      <c r="BO1588" s="22">
        <f t="shared" si="5900"/>
        <v>97976</v>
      </c>
      <c r="BP1588" s="22">
        <f t="shared" si="5901"/>
        <v>97976</v>
      </c>
      <c r="BQ1588" s="22">
        <f>BQ1597+BQ1593+BQ1589</f>
        <v>0</v>
      </c>
      <c r="BR1588" s="22">
        <f>BR1597+BR1593+BR1589</f>
        <v>0</v>
      </c>
      <c r="BS1588" s="22">
        <f t="shared" si="5902"/>
        <v>94375.370999999999</v>
      </c>
      <c r="BT1588" s="22">
        <f t="shared" si="5903"/>
        <v>97976</v>
      </c>
      <c r="BU1588" s="22">
        <f t="shared" si="5904"/>
        <v>97976</v>
      </c>
      <c r="BV1588" s="22">
        <f>BV1597+BV1593+BV1589</f>
        <v>0</v>
      </c>
      <c r="BW1588" s="22">
        <f>BW1597+BW1593+BW1589</f>
        <v>0</v>
      </c>
      <c r="BX1588" s="22">
        <f t="shared" si="5905"/>
        <v>94375.370999999999</v>
      </c>
      <c r="BY1588" s="22">
        <f t="shared" si="5906"/>
        <v>97976</v>
      </c>
      <c r="BZ1588" s="22">
        <f t="shared" si="5907"/>
        <v>97976</v>
      </c>
      <c r="CA1588" s="22">
        <f>CA1597+CA1593+CA1589</f>
        <v>0</v>
      </c>
      <c r="CB1588" s="22">
        <f>CB1597+CB1593+CB1589</f>
        <v>0</v>
      </c>
      <c r="CC1588" s="22">
        <f>CC1597+CC1593+CC1589</f>
        <v>0</v>
      </c>
      <c r="CD1588" s="22">
        <f t="shared" si="6012"/>
        <v>94375.370999999999</v>
      </c>
      <c r="CE1588" s="22">
        <f>CE1597+CE1593+CE1589</f>
        <v>0</v>
      </c>
      <c r="CF1588" s="34">
        <f t="shared" si="6008"/>
        <v>94375.370999999999</v>
      </c>
      <c r="CG1588" s="22">
        <f t="shared" si="6013"/>
        <v>97976</v>
      </c>
      <c r="CH1588" s="22">
        <f>CH1597+CH1593+CH1589</f>
        <v>0</v>
      </c>
      <c r="CI1588" s="22">
        <f t="shared" si="6009"/>
        <v>97976</v>
      </c>
      <c r="CJ1588" s="22">
        <f t="shared" si="6014"/>
        <v>97976</v>
      </c>
      <c r="CK1588" s="22">
        <f>CK1597+CK1593+CK1589</f>
        <v>0</v>
      </c>
      <c r="CL1588" s="22">
        <f t="shared" si="6010"/>
        <v>97976</v>
      </c>
      <c r="CM1588" s="22">
        <f>CM1597+CM1593+CM1589</f>
        <v>0</v>
      </c>
      <c r="CN1588" s="15"/>
      <c r="CO1588" s="35"/>
      <c r="CR1588" s="5" t="s">
        <v>28</v>
      </c>
    </row>
    <row r="1589" spans="1:99" ht="31.2" hidden="1" x14ac:dyDescent="0.3">
      <c r="A1589" s="36" t="s">
        <v>904</v>
      </c>
      <c r="B1589" s="16"/>
      <c r="C1589" s="32"/>
      <c r="D1589" s="32"/>
      <c r="E1589" s="33" t="s">
        <v>905</v>
      </c>
      <c r="F1589" s="22">
        <f t="shared" ref="F1589:F1604" si="6017">F1590</f>
        <v>0</v>
      </c>
      <c r="G1589" s="22">
        <f t="shared" ref="G1589:G1604" si="6018">G1590</f>
        <v>0</v>
      </c>
      <c r="H1589" s="22">
        <f t="shared" ref="H1589:H1604" si="6019">H1590</f>
        <v>0</v>
      </c>
      <c r="I1589" s="22">
        <f t="shared" ref="I1589:I1604" si="6020">I1590</f>
        <v>0</v>
      </c>
      <c r="J1589" s="22">
        <f t="shared" ref="J1589:J1604" si="6021">J1590</f>
        <v>0</v>
      </c>
      <c r="K1589" s="22">
        <f t="shared" ref="K1589:K1604" si="6022">K1590</f>
        <v>0</v>
      </c>
      <c r="L1589" s="22">
        <f t="shared" si="5872"/>
        <v>0</v>
      </c>
      <c r="M1589" s="22">
        <f t="shared" si="5873"/>
        <v>0</v>
      </c>
      <c r="N1589" s="22">
        <f t="shared" si="5874"/>
        <v>0</v>
      </c>
      <c r="O1589" s="22">
        <f t="shared" ref="O1589:O1604" si="6023">O1590</f>
        <v>0</v>
      </c>
      <c r="P1589" s="22">
        <f t="shared" ref="P1589:P1604" si="6024">P1590</f>
        <v>0</v>
      </c>
      <c r="Q1589" s="22">
        <f t="shared" ref="Q1589:Q1604" si="6025">Q1590</f>
        <v>0</v>
      </c>
      <c r="R1589" s="22">
        <f t="shared" si="5875"/>
        <v>0</v>
      </c>
      <c r="S1589" s="22">
        <f t="shared" si="5876"/>
        <v>0</v>
      </c>
      <c r="T1589" s="22">
        <f t="shared" si="5877"/>
        <v>0</v>
      </c>
      <c r="U1589" s="22">
        <f t="shared" ref="U1589:U1604" si="6026">U1590</f>
        <v>0</v>
      </c>
      <c r="V1589" s="22">
        <f t="shared" ref="V1589:V1604" si="6027">V1590</f>
        <v>0</v>
      </c>
      <c r="W1589" s="22">
        <f t="shared" ref="W1589:W1604" si="6028">W1590</f>
        <v>0</v>
      </c>
      <c r="X1589" s="22">
        <f t="shared" si="5878"/>
        <v>0</v>
      </c>
      <c r="Y1589" s="22">
        <f t="shared" si="5879"/>
        <v>0</v>
      </c>
      <c r="Z1589" s="22">
        <f t="shared" si="5880"/>
        <v>0</v>
      </c>
      <c r="AA1589" s="22">
        <f t="shared" ref="AA1589:AA1604" si="6029">AA1590</f>
        <v>0</v>
      </c>
      <c r="AB1589" s="22">
        <f t="shared" ref="AB1589:AB1604" si="6030">AB1590</f>
        <v>0</v>
      </c>
      <c r="AC1589" s="22">
        <f t="shared" ref="AC1589:AC1604" si="6031">AC1590</f>
        <v>0</v>
      </c>
      <c r="AD1589" s="22">
        <f t="shared" si="5881"/>
        <v>0</v>
      </c>
      <c r="AE1589" s="22">
        <f t="shared" si="5882"/>
        <v>0</v>
      </c>
      <c r="AF1589" s="22">
        <f t="shared" si="5883"/>
        <v>0</v>
      </c>
      <c r="AG1589" s="22">
        <f t="shared" ref="AG1589:AG1604" si="6032">AG1590</f>
        <v>0</v>
      </c>
      <c r="AH1589" s="22">
        <f t="shared" ref="AH1589:AH1604" si="6033">AH1590</f>
        <v>0</v>
      </c>
      <c r="AI1589" s="22">
        <f t="shared" ref="AI1589:AI1604" si="6034">AI1590</f>
        <v>0</v>
      </c>
      <c r="AJ1589" s="22">
        <f t="shared" si="5884"/>
        <v>0</v>
      </c>
      <c r="AK1589" s="22">
        <f t="shared" si="5885"/>
        <v>0</v>
      </c>
      <c r="AL1589" s="22">
        <f t="shared" si="5886"/>
        <v>0</v>
      </c>
      <c r="AM1589" s="22">
        <f t="shared" ref="AM1589:AM1604" si="6035">AM1590</f>
        <v>0</v>
      </c>
      <c r="AN1589" s="22">
        <f t="shared" ref="AN1589:AN1604" si="6036">AN1590</f>
        <v>0</v>
      </c>
      <c r="AO1589" s="22">
        <f t="shared" ref="AO1589:AO1604" si="6037">AO1590</f>
        <v>0</v>
      </c>
      <c r="AP1589" s="22">
        <f t="shared" si="5887"/>
        <v>0</v>
      </c>
      <c r="AQ1589" s="22">
        <f t="shared" si="5888"/>
        <v>0</v>
      </c>
      <c r="AR1589" s="22">
        <f t="shared" si="5889"/>
        <v>0</v>
      </c>
      <c r="AS1589" s="22">
        <f t="shared" ref="AS1589:AS1604" si="6038">AS1590</f>
        <v>0</v>
      </c>
      <c r="AT1589" s="22">
        <f t="shared" ref="AT1589:AT1604" si="6039">AT1590</f>
        <v>0</v>
      </c>
      <c r="AU1589" s="22">
        <f t="shared" ref="AU1589:AU1604" si="6040">AU1590</f>
        <v>0</v>
      </c>
      <c r="AV1589" s="22">
        <f t="shared" si="5890"/>
        <v>0</v>
      </c>
      <c r="AW1589" s="22">
        <f t="shared" si="5891"/>
        <v>0</v>
      </c>
      <c r="AX1589" s="22">
        <f t="shared" si="5892"/>
        <v>0</v>
      </c>
      <c r="AY1589" s="22">
        <f t="shared" ref="AY1589:AY1604" si="6041">AY1590</f>
        <v>0</v>
      </c>
      <c r="AZ1589" s="22">
        <f t="shared" ref="AZ1589:AZ1604" si="6042">AZ1590</f>
        <v>0</v>
      </c>
      <c r="BA1589" s="22">
        <f t="shared" ref="BA1589:BA1604" si="6043">BA1590</f>
        <v>0</v>
      </c>
      <c r="BB1589" s="22">
        <f t="shared" si="5893"/>
        <v>0</v>
      </c>
      <c r="BC1589" s="22">
        <f t="shared" si="5894"/>
        <v>0</v>
      </c>
      <c r="BD1589" s="22">
        <f t="shared" si="5895"/>
        <v>0</v>
      </c>
      <c r="BE1589" s="22">
        <f t="shared" ref="BE1589:BE1604" si="6044">BE1590</f>
        <v>0</v>
      </c>
      <c r="BF1589" s="22">
        <f t="shared" ref="BF1589:BF1604" si="6045">BF1590</f>
        <v>0</v>
      </c>
      <c r="BG1589" s="22">
        <f t="shared" ref="BG1589:BG1604" si="6046">BG1590</f>
        <v>0</v>
      </c>
      <c r="BH1589" s="22">
        <f t="shared" si="5896"/>
        <v>0</v>
      </c>
      <c r="BI1589" s="22">
        <f t="shared" si="5897"/>
        <v>0</v>
      </c>
      <c r="BJ1589" s="22">
        <f t="shared" si="5898"/>
        <v>0</v>
      </c>
      <c r="BK1589" s="22">
        <f t="shared" ref="BK1589:BK1604" si="6047">BK1590</f>
        <v>0</v>
      </c>
      <c r="BL1589" s="22">
        <f t="shared" ref="BL1589:BL1604" si="6048">BL1590</f>
        <v>0</v>
      </c>
      <c r="BM1589" s="22">
        <f t="shared" ref="BM1589:BM1604" si="6049">BM1590</f>
        <v>0</v>
      </c>
      <c r="BN1589" s="22">
        <f t="shared" si="5899"/>
        <v>0</v>
      </c>
      <c r="BO1589" s="22">
        <f t="shared" si="5900"/>
        <v>0</v>
      </c>
      <c r="BP1589" s="22">
        <f t="shared" si="5901"/>
        <v>0</v>
      </c>
      <c r="BQ1589" s="22">
        <f t="shared" ref="BQ1589:BQ1604" si="6050">BQ1590</f>
        <v>0</v>
      </c>
      <c r="BR1589" s="22">
        <f t="shared" ref="BR1589:BR1604" si="6051">BR1590</f>
        <v>0</v>
      </c>
      <c r="BS1589" s="22">
        <f t="shared" si="5902"/>
        <v>0</v>
      </c>
      <c r="BT1589" s="22">
        <f t="shared" si="5903"/>
        <v>0</v>
      </c>
      <c r="BU1589" s="22">
        <f t="shared" si="5904"/>
        <v>0</v>
      </c>
      <c r="BV1589" s="22">
        <f t="shared" ref="BV1589:BV1604" si="6052">BV1590</f>
        <v>0</v>
      </c>
      <c r="BW1589" s="22">
        <f t="shared" ref="BW1589:BW1604" si="6053">BW1590</f>
        <v>0</v>
      </c>
      <c r="BX1589" s="22">
        <f t="shared" si="5905"/>
        <v>0</v>
      </c>
      <c r="BY1589" s="22">
        <f t="shared" si="5906"/>
        <v>0</v>
      </c>
      <c r="BZ1589" s="22">
        <f t="shared" si="5907"/>
        <v>0</v>
      </c>
      <c r="CA1589" s="22">
        <f t="shared" ref="CA1589:CA1604" si="6054">CA1590</f>
        <v>0</v>
      </c>
      <c r="CB1589" s="22">
        <f t="shared" ref="CB1589:CB1604" si="6055">CB1590</f>
        <v>0</v>
      </c>
      <c r="CC1589" s="22">
        <f t="shared" ref="CC1589:CC1604" si="6056">CC1590</f>
        <v>0</v>
      </c>
      <c r="CD1589" s="22">
        <f t="shared" si="6012"/>
        <v>0</v>
      </c>
      <c r="CE1589" s="22">
        <f t="shared" ref="CE1589:CE1604" si="6057">CE1590</f>
        <v>0</v>
      </c>
      <c r="CF1589" s="22"/>
      <c r="CG1589" s="22">
        <f t="shared" si="6013"/>
        <v>0</v>
      </c>
      <c r="CH1589" s="22">
        <f t="shared" ref="CH1589:CM1604" si="6058">CH1590</f>
        <v>0</v>
      </c>
      <c r="CI1589" s="22"/>
      <c r="CJ1589" s="22">
        <f t="shared" si="6014"/>
        <v>0</v>
      </c>
      <c r="CK1589" s="22">
        <f t="shared" si="6058"/>
        <v>0</v>
      </c>
      <c r="CL1589" s="22"/>
      <c r="CM1589" s="22">
        <f t="shared" si="6058"/>
        <v>0</v>
      </c>
      <c r="CN1589" s="15">
        <v>0</v>
      </c>
      <c r="CO1589" s="35"/>
      <c r="CU1589" s="5" t="s">
        <v>31</v>
      </c>
    </row>
    <row r="1590" spans="1:99" ht="31.2" hidden="1" x14ac:dyDescent="0.3">
      <c r="A1590" s="36" t="s">
        <v>904</v>
      </c>
      <c r="B1590" s="16">
        <v>200</v>
      </c>
      <c r="C1590" s="32"/>
      <c r="D1590" s="32"/>
      <c r="E1590" s="33" t="s">
        <v>40</v>
      </c>
      <c r="F1590" s="22">
        <f t="shared" si="6017"/>
        <v>0</v>
      </c>
      <c r="G1590" s="22">
        <f t="shared" si="6018"/>
        <v>0</v>
      </c>
      <c r="H1590" s="22">
        <f t="shared" si="6019"/>
        <v>0</v>
      </c>
      <c r="I1590" s="22">
        <f t="shared" si="6020"/>
        <v>0</v>
      </c>
      <c r="J1590" s="22">
        <f t="shared" si="6021"/>
        <v>0</v>
      </c>
      <c r="K1590" s="22">
        <f t="shared" si="6022"/>
        <v>0</v>
      </c>
      <c r="L1590" s="22">
        <f t="shared" si="5872"/>
        <v>0</v>
      </c>
      <c r="M1590" s="22">
        <f t="shared" si="5873"/>
        <v>0</v>
      </c>
      <c r="N1590" s="22">
        <f t="shared" si="5874"/>
        <v>0</v>
      </c>
      <c r="O1590" s="22">
        <f t="shared" si="6023"/>
        <v>0</v>
      </c>
      <c r="P1590" s="22">
        <f t="shared" si="6024"/>
        <v>0</v>
      </c>
      <c r="Q1590" s="22">
        <f t="shared" si="6025"/>
        <v>0</v>
      </c>
      <c r="R1590" s="22">
        <f t="shared" si="5875"/>
        <v>0</v>
      </c>
      <c r="S1590" s="22">
        <f t="shared" si="5876"/>
        <v>0</v>
      </c>
      <c r="T1590" s="22">
        <f t="shared" si="5877"/>
        <v>0</v>
      </c>
      <c r="U1590" s="22">
        <f t="shared" si="6026"/>
        <v>0</v>
      </c>
      <c r="V1590" s="22">
        <f t="shared" si="6027"/>
        <v>0</v>
      </c>
      <c r="W1590" s="22">
        <f t="shared" si="6028"/>
        <v>0</v>
      </c>
      <c r="X1590" s="22">
        <f t="shared" si="5878"/>
        <v>0</v>
      </c>
      <c r="Y1590" s="22">
        <f t="shared" si="5879"/>
        <v>0</v>
      </c>
      <c r="Z1590" s="22">
        <f t="shared" si="5880"/>
        <v>0</v>
      </c>
      <c r="AA1590" s="22">
        <f t="shared" si="6029"/>
        <v>0</v>
      </c>
      <c r="AB1590" s="22">
        <f t="shared" si="6030"/>
        <v>0</v>
      </c>
      <c r="AC1590" s="22">
        <f t="shared" si="6031"/>
        <v>0</v>
      </c>
      <c r="AD1590" s="22">
        <f t="shared" si="5881"/>
        <v>0</v>
      </c>
      <c r="AE1590" s="22">
        <f t="shared" si="5882"/>
        <v>0</v>
      </c>
      <c r="AF1590" s="22">
        <f t="shared" si="5883"/>
        <v>0</v>
      </c>
      <c r="AG1590" s="22">
        <f t="shared" si="6032"/>
        <v>0</v>
      </c>
      <c r="AH1590" s="22">
        <f t="shared" si="6033"/>
        <v>0</v>
      </c>
      <c r="AI1590" s="22">
        <f t="shared" si="6034"/>
        <v>0</v>
      </c>
      <c r="AJ1590" s="22">
        <f t="shared" si="5884"/>
        <v>0</v>
      </c>
      <c r="AK1590" s="22">
        <f t="shared" si="5885"/>
        <v>0</v>
      </c>
      <c r="AL1590" s="22">
        <f t="shared" si="5886"/>
        <v>0</v>
      </c>
      <c r="AM1590" s="22">
        <f t="shared" si="6035"/>
        <v>0</v>
      </c>
      <c r="AN1590" s="22">
        <f t="shared" si="6036"/>
        <v>0</v>
      </c>
      <c r="AO1590" s="22">
        <f t="shared" si="6037"/>
        <v>0</v>
      </c>
      <c r="AP1590" s="22">
        <f t="shared" si="5887"/>
        <v>0</v>
      </c>
      <c r="AQ1590" s="22">
        <f t="shared" si="5888"/>
        <v>0</v>
      </c>
      <c r="AR1590" s="22">
        <f t="shared" si="5889"/>
        <v>0</v>
      </c>
      <c r="AS1590" s="22">
        <f t="shared" si="6038"/>
        <v>0</v>
      </c>
      <c r="AT1590" s="22">
        <f t="shared" si="6039"/>
        <v>0</v>
      </c>
      <c r="AU1590" s="22">
        <f t="shared" si="6040"/>
        <v>0</v>
      </c>
      <c r="AV1590" s="22">
        <f t="shared" si="5890"/>
        <v>0</v>
      </c>
      <c r="AW1590" s="22">
        <f t="shared" si="5891"/>
        <v>0</v>
      </c>
      <c r="AX1590" s="22">
        <f t="shared" si="5892"/>
        <v>0</v>
      </c>
      <c r="AY1590" s="22">
        <f t="shared" si="6041"/>
        <v>0</v>
      </c>
      <c r="AZ1590" s="22">
        <f t="shared" si="6042"/>
        <v>0</v>
      </c>
      <c r="BA1590" s="22">
        <f t="shared" si="6043"/>
        <v>0</v>
      </c>
      <c r="BB1590" s="22">
        <f t="shared" si="5893"/>
        <v>0</v>
      </c>
      <c r="BC1590" s="22">
        <f t="shared" si="5894"/>
        <v>0</v>
      </c>
      <c r="BD1590" s="22">
        <f t="shared" si="5895"/>
        <v>0</v>
      </c>
      <c r="BE1590" s="22">
        <f t="shared" si="6044"/>
        <v>0</v>
      </c>
      <c r="BF1590" s="22">
        <f t="shared" si="6045"/>
        <v>0</v>
      </c>
      <c r="BG1590" s="22">
        <f t="shared" si="6046"/>
        <v>0</v>
      </c>
      <c r="BH1590" s="22">
        <f t="shared" si="5896"/>
        <v>0</v>
      </c>
      <c r="BI1590" s="22">
        <f t="shared" si="5897"/>
        <v>0</v>
      </c>
      <c r="BJ1590" s="22">
        <f t="shared" si="5898"/>
        <v>0</v>
      </c>
      <c r="BK1590" s="22">
        <f t="shared" si="6047"/>
        <v>0</v>
      </c>
      <c r="BL1590" s="22">
        <f t="shared" si="6048"/>
        <v>0</v>
      </c>
      <c r="BM1590" s="22">
        <f t="shared" si="6049"/>
        <v>0</v>
      </c>
      <c r="BN1590" s="22">
        <f t="shared" si="5899"/>
        <v>0</v>
      </c>
      <c r="BO1590" s="22">
        <f t="shared" si="5900"/>
        <v>0</v>
      </c>
      <c r="BP1590" s="22">
        <f t="shared" si="5901"/>
        <v>0</v>
      </c>
      <c r="BQ1590" s="22">
        <f t="shared" si="6050"/>
        <v>0</v>
      </c>
      <c r="BR1590" s="22">
        <f t="shared" si="6051"/>
        <v>0</v>
      </c>
      <c r="BS1590" s="22">
        <f t="shared" si="5902"/>
        <v>0</v>
      </c>
      <c r="BT1590" s="22">
        <f t="shared" si="5903"/>
        <v>0</v>
      </c>
      <c r="BU1590" s="22">
        <f t="shared" si="5904"/>
        <v>0</v>
      </c>
      <c r="BV1590" s="22">
        <f t="shared" si="6052"/>
        <v>0</v>
      </c>
      <c r="BW1590" s="22">
        <f t="shared" si="6053"/>
        <v>0</v>
      </c>
      <c r="BX1590" s="22">
        <f t="shared" si="5905"/>
        <v>0</v>
      </c>
      <c r="BY1590" s="22">
        <f t="shared" si="5906"/>
        <v>0</v>
      </c>
      <c r="BZ1590" s="22">
        <f t="shared" si="5907"/>
        <v>0</v>
      </c>
      <c r="CA1590" s="22">
        <f t="shared" si="6054"/>
        <v>0</v>
      </c>
      <c r="CB1590" s="22">
        <f t="shared" si="6055"/>
        <v>0</v>
      </c>
      <c r="CC1590" s="22">
        <f t="shared" si="6056"/>
        <v>0</v>
      </c>
      <c r="CD1590" s="22">
        <f t="shared" si="6012"/>
        <v>0</v>
      </c>
      <c r="CE1590" s="22">
        <f t="shared" si="6057"/>
        <v>0</v>
      </c>
      <c r="CF1590" s="22"/>
      <c r="CG1590" s="22">
        <f t="shared" si="6013"/>
        <v>0</v>
      </c>
      <c r="CH1590" s="22">
        <f t="shared" si="6058"/>
        <v>0</v>
      </c>
      <c r="CI1590" s="22"/>
      <c r="CJ1590" s="22">
        <f t="shared" si="6014"/>
        <v>0</v>
      </c>
      <c r="CK1590" s="22">
        <f t="shared" si="6058"/>
        <v>0</v>
      </c>
      <c r="CL1590" s="22"/>
      <c r="CM1590" s="22">
        <f t="shared" si="6058"/>
        <v>0</v>
      </c>
      <c r="CN1590" s="15">
        <v>0</v>
      </c>
      <c r="CO1590" s="35"/>
      <c r="CS1590" s="5" t="s">
        <v>29</v>
      </c>
    </row>
    <row r="1591" spans="1:99" ht="46.8" hidden="1" x14ac:dyDescent="0.3">
      <c r="A1591" s="36" t="s">
        <v>904</v>
      </c>
      <c r="B1591" s="16">
        <v>240</v>
      </c>
      <c r="C1591" s="32"/>
      <c r="D1591" s="32"/>
      <c r="E1591" s="33" t="s">
        <v>41</v>
      </c>
      <c r="F1591" s="22">
        <f t="shared" si="6017"/>
        <v>0</v>
      </c>
      <c r="G1591" s="22">
        <f t="shared" si="6018"/>
        <v>0</v>
      </c>
      <c r="H1591" s="22">
        <f t="shared" si="6019"/>
        <v>0</v>
      </c>
      <c r="I1591" s="22">
        <f t="shared" si="6020"/>
        <v>0</v>
      </c>
      <c r="J1591" s="22">
        <f t="shared" si="6021"/>
        <v>0</v>
      </c>
      <c r="K1591" s="22">
        <f t="shared" si="6022"/>
        <v>0</v>
      </c>
      <c r="L1591" s="22">
        <f t="shared" si="5872"/>
        <v>0</v>
      </c>
      <c r="M1591" s="22">
        <f t="shared" si="5873"/>
        <v>0</v>
      </c>
      <c r="N1591" s="22">
        <f t="shared" si="5874"/>
        <v>0</v>
      </c>
      <c r="O1591" s="22">
        <f t="shared" si="6023"/>
        <v>0</v>
      </c>
      <c r="P1591" s="22">
        <f t="shared" si="6024"/>
        <v>0</v>
      </c>
      <c r="Q1591" s="22">
        <f t="shared" si="6025"/>
        <v>0</v>
      </c>
      <c r="R1591" s="22">
        <f t="shared" si="5875"/>
        <v>0</v>
      </c>
      <c r="S1591" s="22">
        <f t="shared" si="5876"/>
        <v>0</v>
      </c>
      <c r="T1591" s="22">
        <f t="shared" si="5877"/>
        <v>0</v>
      </c>
      <c r="U1591" s="22">
        <f t="shared" si="6026"/>
        <v>0</v>
      </c>
      <c r="V1591" s="22">
        <f t="shared" si="6027"/>
        <v>0</v>
      </c>
      <c r="W1591" s="22">
        <f t="shared" si="6028"/>
        <v>0</v>
      </c>
      <c r="X1591" s="22">
        <f t="shared" si="5878"/>
        <v>0</v>
      </c>
      <c r="Y1591" s="22">
        <f t="shared" si="5879"/>
        <v>0</v>
      </c>
      <c r="Z1591" s="22">
        <f t="shared" si="5880"/>
        <v>0</v>
      </c>
      <c r="AA1591" s="22">
        <f t="shared" si="6029"/>
        <v>0</v>
      </c>
      <c r="AB1591" s="22">
        <f t="shared" si="6030"/>
        <v>0</v>
      </c>
      <c r="AC1591" s="22">
        <f t="shared" si="6031"/>
        <v>0</v>
      </c>
      <c r="AD1591" s="22">
        <f t="shared" si="5881"/>
        <v>0</v>
      </c>
      <c r="AE1591" s="22">
        <f t="shared" si="5882"/>
        <v>0</v>
      </c>
      <c r="AF1591" s="22">
        <f t="shared" si="5883"/>
        <v>0</v>
      </c>
      <c r="AG1591" s="22">
        <f t="shared" si="6032"/>
        <v>0</v>
      </c>
      <c r="AH1591" s="22">
        <f t="shared" si="6033"/>
        <v>0</v>
      </c>
      <c r="AI1591" s="22">
        <f t="shared" si="6034"/>
        <v>0</v>
      </c>
      <c r="AJ1591" s="22">
        <f t="shared" si="5884"/>
        <v>0</v>
      </c>
      <c r="AK1591" s="22">
        <f t="shared" si="5885"/>
        <v>0</v>
      </c>
      <c r="AL1591" s="22">
        <f t="shared" si="5886"/>
        <v>0</v>
      </c>
      <c r="AM1591" s="22">
        <f t="shared" si="6035"/>
        <v>0</v>
      </c>
      <c r="AN1591" s="22">
        <f t="shared" si="6036"/>
        <v>0</v>
      </c>
      <c r="AO1591" s="22">
        <f t="shared" si="6037"/>
        <v>0</v>
      </c>
      <c r="AP1591" s="22">
        <f t="shared" si="5887"/>
        <v>0</v>
      </c>
      <c r="AQ1591" s="22">
        <f t="shared" si="5888"/>
        <v>0</v>
      </c>
      <c r="AR1591" s="22">
        <f t="shared" si="5889"/>
        <v>0</v>
      </c>
      <c r="AS1591" s="22">
        <f t="shared" si="6038"/>
        <v>0</v>
      </c>
      <c r="AT1591" s="22">
        <f t="shared" si="6039"/>
        <v>0</v>
      </c>
      <c r="AU1591" s="22">
        <f t="shared" si="6040"/>
        <v>0</v>
      </c>
      <c r="AV1591" s="22">
        <f t="shared" si="5890"/>
        <v>0</v>
      </c>
      <c r="AW1591" s="22">
        <f t="shared" si="5891"/>
        <v>0</v>
      </c>
      <c r="AX1591" s="22">
        <f t="shared" si="5892"/>
        <v>0</v>
      </c>
      <c r="AY1591" s="22">
        <f t="shared" si="6041"/>
        <v>0</v>
      </c>
      <c r="AZ1591" s="22">
        <f t="shared" si="6042"/>
        <v>0</v>
      </c>
      <c r="BA1591" s="22">
        <f t="shared" si="6043"/>
        <v>0</v>
      </c>
      <c r="BB1591" s="22">
        <f t="shared" si="5893"/>
        <v>0</v>
      </c>
      <c r="BC1591" s="22">
        <f t="shared" si="5894"/>
        <v>0</v>
      </c>
      <c r="BD1591" s="22">
        <f t="shared" si="5895"/>
        <v>0</v>
      </c>
      <c r="BE1591" s="22">
        <f t="shared" si="6044"/>
        <v>0</v>
      </c>
      <c r="BF1591" s="22">
        <f t="shared" si="6045"/>
        <v>0</v>
      </c>
      <c r="BG1591" s="22">
        <f t="shared" si="6046"/>
        <v>0</v>
      </c>
      <c r="BH1591" s="22">
        <f t="shared" si="5896"/>
        <v>0</v>
      </c>
      <c r="BI1591" s="22">
        <f t="shared" si="5897"/>
        <v>0</v>
      </c>
      <c r="BJ1591" s="22">
        <f t="shared" si="5898"/>
        <v>0</v>
      </c>
      <c r="BK1591" s="22">
        <f t="shared" si="6047"/>
        <v>0</v>
      </c>
      <c r="BL1591" s="22">
        <f t="shared" si="6048"/>
        <v>0</v>
      </c>
      <c r="BM1591" s="22">
        <f t="shared" si="6049"/>
        <v>0</v>
      </c>
      <c r="BN1591" s="22">
        <f t="shared" si="5899"/>
        <v>0</v>
      </c>
      <c r="BO1591" s="22">
        <f t="shared" si="5900"/>
        <v>0</v>
      </c>
      <c r="BP1591" s="22">
        <f t="shared" si="5901"/>
        <v>0</v>
      </c>
      <c r="BQ1591" s="22">
        <f t="shared" si="6050"/>
        <v>0</v>
      </c>
      <c r="BR1591" s="22">
        <f t="shared" si="6051"/>
        <v>0</v>
      </c>
      <c r="BS1591" s="22">
        <f t="shared" si="5902"/>
        <v>0</v>
      </c>
      <c r="BT1591" s="22">
        <f t="shared" si="5903"/>
        <v>0</v>
      </c>
      <c r="BU1591" s="22">
        <f t="shared" si="5904"/>
        <v>0</v>
      </c>
      <c r="BV1591" s="22">
        <f t="shared" si="6052"/>
        <v>0</v>
      </c>
      <c r="BW1591" s="22">
        <f t="shared" si="6053"/>
        <v>0</v>
      </c>
      <c r="BX1591" s="22">
        <f t="shared" si="5905"/>
        <v>0</v>
      </c>
      <c r="BY1591" s="22">
        <f t="shared" si="5906"/>
        <v>0</v>
      </c>
      <c r="BZ1591" s="22">
        <f t="shared" si="5907"/>
        <v>0</v>
      </c>
      <c r="CA1591" s="22">
        <f t="shared" si="6054"/>
        <v>0</v>
      </c>
      <c r="CB1591" s="22">
        <f t="shared" si="6055"/>
        <v>0</v>
      </c>
      <c r="CC1591" s="22">
        <f t="shared" si="6056"/>
        <v>0</v>
      </c>
      <c r="CD1591" s="22">
        <f t="shared" si="6012"/>
        <v>0</v>
      </c>
      <c r="CE1591" s="22">
        <f t="shared" si="6057"/>
        <v>0</v>
      </c>
      <c r="CF1591" s="22"/>
      <c r="CG1591" s="22">
        <f t="shared" si="6013"/>
        <v>0</v>
      </c>
      <c r="CH1591" s="22">
        <f t="shared" si="6058"/>
        <v>0</v>
      </c>
      <c r="CI1591" s="22"/>
      <c r="CJ1591" s="22">
        <f t="shared" si="6014"/>
        <v>0</v>
      </c>
      <c r="CK1591" s="22">
        <f t="shared" si="6058"/>
        <v>0</v>
      </c>
      <c r="CL1591" s="22"/>
      <c r="CM1591" s="22">
        <f t="shared" si="6058"/>
        <v>0</v>
      </c>
      <c r="CN1591" s="15">
        <v>0</v>
      </c>
      <c r="CO1591" s="35"/>
      <c r="CT1591" s="5" t="s">
        <v>30</v>
      </c>
    </row>
    <row r="1592" spans="1:99" hidden="1" x14ac:dyDescent="0.3">
      <c r="A1592" s="36" t="s">
        <v>904</v>
      </c>
      <c r="B1592" s="16">
        <v>240</v>
      </c>
      <c r="C1592" s="32" t="s">
        <v>66</v>
      </c>
      <c r="D1592" s="32" t="s">
        <v>67</v>
      </c>
      <c r="E1592" s="33" t="s">
        <v>68</v>
      </c>
      <c r="F1592" s="22"/>
      <c r="G1592" s="22"/>
      <c r="H1592" s="22"/>
      <c r="I1592" s="22"/>
      <c r="J1592" s="22"/>
      <c r="K1592" s="22"/>
      <c r="L1592" s="22">
        <f t="shared" si="5872"/>
        <v>0</v>
      </c>
      <c r="M1592" s="22">
        <f t="shared" si="5873"/>
        <v>0</v>
      </c>
      <c r="N1592" s="22">
        <f t="shared" si="5874"/>
        <v>0</v>
      </c>
      <c r="O1592" s="22"/>
      <c r="P1592" s="22"/>
      <c r="Q1592" s="22"/>
      <c r="R1592" s="22">
        <f t="shared" si="5875"/>
        <v>0</v>
      </c>
      <c r="S1592" s="22">
        <f t="shared" si="5876"/>
        <v>0</v>
      </c>
      <c r="T1592" s="22">
        <f t="shared" si="5877"/>
        <v>0</v>
      </c>
      <c r="U1592" s="22"/>
      <c r="V1592" s="22"/>
      <c r="W1592" s="22"/>
      <c r="X1592" s="22">
        <f t="shared" si="5878"/>
        <v>0</v>
      </c>
      <c r="Y1592" s="22">
        <f t="shared" si="5879"/>
        <v>0</v>
      </c>
      <c r="Z1592" s="22">
        <f t="shared" si="5880"/>
        <v>0</v>
      </c>
      <c r="AA1592" s="22"/>
      <c r="AB1592" s="22"/>
      <c r="AC1592" s="22"/>
      <c r="AD1592" s="22">
        <f t="shared" si="5881"/>
        <v>0</v>
      </c>
      <c r="AE1592" s="22">
        <f t="shared" si="5882"/>
        <v>0</v>
      </c>
      <c r="AF1592" s="22">
        <f t="shared" si="5883"/>
        <v>0</v>
      </c>
      <c r="AG1592" s="22"/>
      <c r="AH1592" s="22"/>
      <c r="AI1592" s="22"/>
      <c r="AJ1592" s="22">
        <f t="shared" si="5884"/>
        <v>0</v>
      </c>
      <c r="AK1592" s="22">
        <f t="shared" si="5885"/>
        <v>0</v>
      </c>
      <c r="AL1592" s="22">
        <f t="shared" si="5886"/>
        <v>0</v>
      </c>
      <c r="AM1592" s="22"/>
      <c r="AN1592" s="22"/>
      <c r="AO1592" s="22"/>
      <c r="AP1592" s="22">
        <f t="shared" si="5887"/>
        <v>0</v>
      </c>
      <c r="AQ1592" s="22">
        <f t="shared" si="5888"/>
        <v>0</v>
      </c>
      <c r="AR1592" s="22">
        <f t="shared" si="5889"/>
        <v>0</v>
      </c>
      <c r="AS1592" s="22"/>
      <c r="AT1592" s="22"/>
      <c r="AU1592" s="22"/>
      <c r="AV1592" s="22">
        <f t="shared" si="5890"/>
        <v>0</v>
      </c>
      <c r="AW1592" s="22">
        <f t="shared" si="5891"/>
        <v>0</v>
      </c>
      <c r="AX1592" s="22">
        <f t="shared" si="5892"/>
        <v>0</v>
      </c>
      <c r="AY1592" s="22"/>
      <c r="AZ1592" s="22"/>
      <c r="BA1592" s="22"/>
      <c r="BB1592" s="22">
        <f t="shared" si="5893"/>
        <v>0</v>
      </c>
      <c r="BC1592" s="22">
        <f t="shared" si="5894"/>
        <v>0</v>
      </c>
      <c r="BD1592" s="22">
        <f t="shared" si="5895"/>
        <v>0</v>
      </c>
      <c r="BE1592" s="22"/>
      <c r="BF1592" s="22"/>
      <c r="BG1592" s="22"/>
      <c r="BH1592" s="22">
        <f t="shared" si="5896"/>
        <v>0</v>
      </c>
      <c r="BI1592" s="22">
        <f t="shared" si="5897"/>
        <v>0</v>
      </c>
      <c r="BJ1592" s="22">
        <f t="shared" si="5898"/>
        <v>0</v>
      </c>
      <c r="BK1592" s="22"/>
      <c r="BL1592" s="22"/>
      <c r="BM1592" s="22"/>
      <c r="BN1592" s="22">
        <f t="shared" si="5899"/>
        <v>0</v>
      </c>
      <c r="BO1592" s="22">
        <f t="shared" si="5900"/>
        <v>0</v>
      </c>
      <c r="BP1592" s="22">
        <f t="shared" si="5901"/>
        <v>0</v>
      </c>
      <c r="BQ1592" s="22"/>
      <c r="BR1592" s="22"/>
      <c r="BS1592" s="22">
        <f t="shared" si="5902"/>
        <v>0</v>
      </c>
      <c r="BT1592" s="22">
        <f t="shared" si="5903"/>
        <v>0</v>
      </c>
      <c r="BU1592" s="22">
        <f t="shared" si="5904"/>
        <v>0</v>
      </c>
      <c r="BV1592" s="22"/>
      <c r="BW1592" s="22"/>
      <c r="BX1592" s="22">
        <f t="shared" si="5905"/>
        <v>0</v>
      </c>
      <c r="BY1592" s="22">
        <f t="shared" si="5906"/>
        <v>0</v>
      </c>
      <c r="BZ1592" s="22">
        <f t="shared" si="5907"/>
        <v>0</v>
      </c>
      <c r="CA1592" s="22"/>
      <c r="CB1592" s="22"/>
      <c r="CC1592" s="22"/>
      <c r="CD1592" s="22">
        <f t="shared" si="6012"/>
        <v>0</v>
      </c>
      <c r="CE1592" s="22"/>
      <c r="CF1592" s="22"/>
      <c r="CG1592" s="22">
        <f t="shared" si="6013"/>
        <v>0</v>
      </c>
      <c r="CH1592" s="22"/>
      <c r="CI1592" s="22"/>
      <c r="CJ1592" s="22">
        <f t="shared" si="6014"/>
        <v>0</v>
      </c>
      <c r="CK1592" s="22"/>
      <c r="CL1592" s="22"/>
      <c r="CM1592" s="22"/>
      <c r="CN1592" s="15">
        <v>0</v>
      </c>
      <c r="CO1592" s="35"/>
    </row>
    <row r="1593" spans="1:99" ht="31.2" x14ac:dyDescent="0.3">
      <c r="A1593" s="36" t="s">
        <v>906</v>
      </c>
      <c r="B1593" s="16"/>
      <c r="C1593" s="32"/>
      <c r="D1593" s="32"/>
      <c r="E1593" s="33" t="s">
        <v>907</v>
      </c>
      <c r="F1593" s="22">
        <f t="shared" si="6017"/>
        <v>0</v>
      </c>
      <c r="G1593" s="22">
        <f t="shared" si="6018"/>
        <v>0</v>
      </c>
      <c r="H1593" s="22">
        <f t="shared" si="6019"/>
        <v>0</v>
      </c>
      <c r="I1593" s="22">
        <f t="shared" si="6020"/>
        <v>0</v>
      </c>
      <c r="J1593" s="22">
        <f t="shared" si="6021"/>
        <v>0</v>
      </c>
      <c r="K1593" s="22">
        <f t="shared" si="6022"/>
        <v>0</v>
      </c>
      <c r="L1593" s="22">
        <f t="shared" si="5872"/>
        <v>0</v>
      </c>
      <c r="M1593" s="22">
        <f t="shared" si="5873"/>
        <v>0</v>
      </c>
      <c r="N1593" s="22">
        <f t="shared" si="5874"/>
        <v>0</v>
      </c>
      <c r="O1593" s="22">
        <f t="shared" si="6023"/>
        <v>37560.652999999998</v>
      </c>
      <c r="P1593" s="22">
        <f t="shared" si="6024"/>
        <v>0</v>
      </c>
      <c r="Q1593" s="22">
        <f t="shared" si="6025"/>
        <v>0</v>
      </c>
      <c r="R1593" s="22">
        <f t="shared" si="5875"/>
        <v>37560.652999999998</v>
      </c>
      <c r="S1593" s="22">
        <f t="shared" si="5876"/>
        <v>0</v>
      </c>
      <c r="T1593" s="22">
        <f t="shared" si="5877"/>
        <v>0</v>
      </c>
      <c r="U1593" s="22">
        <f t="shared" si="6026"/>
        <v>0</v>
      </c>
      <c r="V1593" s="22">
        <f t="shared" si="6027"/>
        <v>0</v>
      </c>
      <c r="W1593" s="22">
        <f t="shared" si="6028"/>
        <v>0</v>
      </c>
      <c r="X1593" s="22">
        <f t="shared" si="5878"/>
        <v>37560.652999999998</v>
      </c>
      <c r="Y1593" s="22">
        <f t="shared" si="5879"/>
        <v>0</v>
      </c>
      <c r="Z1593" s="22">
        <f t="shared" si="5880"/>
        <v>0</v>
      </c>
      <c r="AA1593" s="22">
        <f t="shared" si="6029"/>
        <v>0</v>
      </c>
      <c r="AB1593" s="22">
        <f t="shared" si="6030"/>
        <v>0</v>
      </c>
      <c r="AC1593" s="22">
        <f t="shared" si="6031"/>
        <v>0</v>
      </c>
      <c r="AD1593" s="22">
        <f t="shared" si="5881"/>
        <v>37560.652999999998</v>
      </c>
      <c r="AE1593" s="22">
        <f t="shared" si="5882"/>
        <v>0</v>
      </c>
      <c r="AF1593" s="22">
        <f t="shared" si="5883"/>
        <v>0</v>
      </c>
      <c r="AG1593" s="22">
        <f t="shared" si="6032"/>
        <v>0</v>
      </c>
      <c r="AH1593" s="22">
        <f t="shared" si="6033"/>
        <v>0</v>
      </c>
      <c r="AI1593" s="22">
        <f t="shared" si="6034"/>
        <v>0</v>
      </c>
      <c r="AJ1593" s="22">
        <f t="shared" si="5884"/>
        <v>37560.652999999998</v>
      </c>
      <c r="AK1593" s="22">
        <f t="shared" si="5885"/>
        <v>0</v>
      </c>
      <c r="AL1593" s="22">
        <f t="shared" si="5886"/>
        <v>0</v>
      </c>
      <c r="AM1593" s="22">
        <f t="shared" si="6035"/>
        <v>0</v>
      </c>
      <c r="AN1593" s="22">
        <f t="shared" si="6036"/>
        <v>0</v>
      </c>
      <c r="AO1593" s="22">
        <f t="shared" si="6037"/>
        <v>0</v>
      </c>
      <c r="AP1593" s="22">
        <f t="shared" si="5887"/>
        <v>37560.652999999998</v>
      </c>
      <c r="AQ1593" s="22">
        <f t="shared" si="5888"/>
        <v>0</v>
      </c>
      <c r="AR1593" s="22">
        <f t="shared" si="5889"/>
        <v>0</v>
      </c>
      <c r="AS1593" s="22">
        <f t="shared" si="6038"/>
        <v>0</v>
      </c>
      <c r="AT1593" s="22">
        <f t="shared" si="6039"/>
        <v>0</v>
      </c>
      <c r="AU1593" s="22">
        <f t="shared" si="6040"/>
        <v>0</v>
      </c>
      <c r="AV1593" s="22">
        <f t="shared" si="5890"/>
        <v>37560.652999999998</v>
      </c>
      <c r="AW1593" s="22">
        <f t="shared" si="5891"/>
        <v>0</v>
      </c>
      <c r="AX1593" s="22">
        <f t="shared" si="5892"/>
        <v>0</v>
      </c>
      <c r="AY1593" s="22">
        <f t="shared" si="6041"/>
        <v>0</v>
      </c>
      <c r="AZ1593" s="22">
        <f t="shared" si="6042"/>
        <v>0</v>
      </c>
      <c r="BA1593" s="22">
        <f t="shared" si="6043"/>
        <v>0</v>
      </c>
      <c r="BB1593" s="22">
        <f t="shared" si="5893"/>
        <v>37560.652999999998</v>
      </c>
      <c r="BC1593" s="22">
        <f t="shared" si="5894"/>
        <v>0</v>
      </c>
      <c r="BD1593" s="22">
        <f t="shared" si="5895"/>
        <v>0</v>
      </c>
      <c r="BE1593" s="22">
        <f t="shared" si="6044"/>
        <v>0</v>
      </c>
      <c r="BF1593" s="22">
        <f t="shared" si="6045"/>
        <v>0</v>
      </c>
      <c r="BG1593" s="22">
        <f t="shared" si="6046"/>
        <v>0</v>
      </c>
      <c r="BH1593" s="22">
        <f t="shared" si="5896"/>
        <v>37560.652999999998</v>
      </c>
      <c r="BI1593" s="22">
        <f t="shared" si="5897"/>
        <v>0</v>
      </c>
      <c r="BJ1593" s="22">
        <f t="shared" si="5898"/>
        <v>0</v>
      </c>
      <c r="BK1593" s="22">
        <f t="shared" si="6047"/>
        <v>0</v>
      </c>
      <c r="BL1593" s="22">
        <f t="shared" si="6048"/>
        <v>0</v>
      </c>
      <c r="BM1593" s="22">
        <f t="shared" si="6049"/>
        <v>0</v>
      </c>
      <c r="BN1593" s="22">
        <f t="shared" si="5899"/>
        <v>37560.652999999998</v>
      </c>
      <c r="BO1593" s="22">
        <f t="shared" si="5900"/>
        <v>0</v>
      </c>
      <c r="BP1593" s="22">
        <f t="shared" si="5901"/>
        <v>0</v>
      </c>
      <c r="BQ1593" s="22">
        <f t="shared" si="6050"/>
        <v>0</v>
      </c>
      <c r="BR1593" s="22">
        <f t="shared" si="6051"/>
        <v>0</v>
      </c>
      <c r="BS1593" s="22">
        <f t="shared" si="5902"/>
        <v>37560.652999999998</v>
      </c>
      <c r="BT1593" s="22">
        <f t="shared" si="5903"/>
        <v>0</v>
      </c>
      <c r="BU1593" s="22">
        <f t="shared" si="5904"/>
        <v>0</v>
      </c>
      <c r="BV1593" s="22">
        <f t="shared" si="6052"/>
        <v>0</v>
      </c>
      <c r="BW1593" s="22">
        <f t="shared" si="6053"/>
        <v>0</v>
      </c>
      <c r="BX1593" s="22">
        <f t="shared" si="5905"/>
        <v>37560.652999999998</v>
      </c>
      <c r="BY1593" s="22">
        <f t="shared" si="5906"/>
        <v>0</v>
      </c>
      <c r="BZ1593" s="22">
        <f t="shared" si="5907"/>
        <v>0</v>
      </c>
      <c r="CA1593" s="22">
        <f t="shared" si="6054"/>
        <v>0</v>
      </c>
      <c r="CB1593" s="22">
        <f t="shared" si="6055"/>
        <v>0</v>
      </c>
      <c r="CC1593" s="22">
        <f t="shared" si="6056"/>
        <v>0</v>
      </c>
      <c r="CD1593" s="22">
        <f t="shared" si="6012"/>
        <v>37560.652999999998</v>
      </c>
      <c r="CE1593" s="22">
        <f t="shared" si="6057"/>
        <v>0</v>
      </c>
      <c r="CF1593" s="34">
        <f t="shared" ref="CF1593:CF1656" si="6059">CD1593+CE1593</f>
        <v>37560.652999999998</v>
      </c>
      <c r="CG1593" s="22">
        <f t="shared" si="6013"/>
        <v>0</v>
      </c>
      <c r="CH1593" s="22">
        <f t="shared" si="6058"/>
        <v>0</v>
      </c>
      <c r="CI1593" s="22">
        <f t="shared" ref="CI1593:CI1656" si="6060">CG1593+CH1593</f>
        <v>0</v>
      </c>
      <c r="CJ1593" s="22">
        <f t="shared" si="6014"/>
        <v>0</v>
      </c>
      <c r="CK1593" s="22">
        <f t="shared" si="6058"/>
        <v>0</v>
      </c>
      <c r="CL1593" s="22">
        <f t="shared" ref="CL1593:CL1656" si="6061">CJ1593+CK1593</f>
        <v>0</v>
      </c>
      <c r="CM1593" s="22">
        <f t="shared" si="6058"/>
        <v>0</v>
      </c>
      <c r="CN1593" s="15"/>
      <c r="CO1593" s="35"/>
      <c r="CU1593" s="5" t="s">
        <v>31</v>
      </c>
    </row>
    <row r="1594" spans="1:99" ht="31.2" x14ac:dyDescent="0.3">
      <c r="A1594" s="36" t="s">
        <v>906</v>
      </c>
      <c r="B1594" s="16">
        <v>200</v>
      </c>
      <c r="C1594" s="32"/>
      <c r="D1594" s="32"/>
      <c r="E1594" s="33" t="s">
        <v>40</v>
      </c>
      <c r="F1594" s="22">
        <f t="shared" si="6017"/>
        <v>0</v>
      </c>
      <c r="G1594" s="22">
        <f t="shared" si="6018"/>
        <v>0</v>
      </c>
      <c r="H1594" s="22">
        <f t="shared" si="6019"/>
        <v>0</v>
      </c>
      <c r="I1594" s="22">
        <f t="shared" si="6020"/>
        <v>0</v>
      </c>
      <c r="J1594" s="22">
        <f t="shared" si="6021"/>
        <v>0</v>
      </c>
      <c r="K1594" s="22">
        <f t="shared" si="6022"/>
        <v>0</v>
      </c>
      <c r="L1594" s="22">
        <f t="shared" si="5872"/>
        <v>0</v>
      </c>
      <c r="M1594" s="22">
        <f t="shared" si="5873"/>
        <v>0</v>
      </c>
      <c r="N1594" s="22">
        <f t="shared" si="5874"/>
        <v>0</v>
      </c>
      <c r="O1594" s="22">
        <f t="shared" si="6023"/>
        <v>37560.652999999998</v>
      </c>
      <c r="P1594" s="22">
        <f t="shared" si="6024"/>
        <v>0</v>
      </c>
      <c r="Q1594" s="22">
        <f t="shared" si="6025"/>
        <v>0</v>
      </c>
      <c r="R1594" s="22">
        <f t="shared" si="5875"/>
        <v>37560.652999999998</v>
      </c>
      <c r="S1594" s="22">
        <f t="shared" si="5876"/>
        <v>0</v>
      </c>
      <c r="T1594" s="22">
        <f t="shared" si="5877"/>
        <v>0</v>
      </c>
      <c r="U1594" s="22">
        <f t="shared" si="6026"/>
        <v>0</v>
      </c>
      <c r="V1594" s="22">
        <f t="shared" si="6027"/>
        <v>0</v>
      </c>
      <c r="W1594" s="22">
        <f t="shared" si="6028"/>
        <v>0</v>
      </c>
      <c r="X1594" s="22">
        <f t="shared" si="5878"/>
        <v>37560.652999999998</v>
      </c>
      <c r="Y1594" s="22">
        <f t="shared" si="5879"/>
        <v>0</v>
      </c>
      <c r="Z1594" s="22">
        <f t="shared" si="5880"/>
        <v>0</v>
      </c>
      <c r="AA1594" s="22">
        <f t="shared" si="6029"/>
        <v>0</v>
      </c>
      <c r="AB1594" s="22">
        <f t="shared" si="6030"/>
        <v>0</v>
      </c>
      <c r="AC1594" s="22">
        <f t="shared" si="6031"/>
        <v>0</v>
      </c>
      <c r="AD1594" s="22">
        <f t="shared" si="5881"/>
        <v>37560.652999999998</v>
      </c>
      <c r="AE1594" s="22">
        <f t="shared" si="5882"/>
        <v>0</v>
      </c>
      <c r="AF1594" s="22">
        <f t="shared" si="5883"/>
        <v>0</v>
      </c>
      <c r="AG1594" s="22">
        <f t="shared" si="6032"/>
        <v>0</v>
      </c>
      <c r="AH1594" s="22">
        <f t="shared" si="6033"/>
        <v>0</v>
      </c>
      <c r="AI1594" s="22">
        <f t="shared" si="6034"/>
        <v>0</v>
      </c>
      <c r="AJ1594" s="22">
        <f t="shared" si="5884"/>
        <v>37560.652999999998</v>
      </c>
      <c r="AK1594" s="22">
        <f t="shared" si="5885"/>
        <v>0</v>
      </c>
      <c r="AL1594" s="22">
        <f t="shared" si="5886"/>
        <v>0</v>
      </c>
      <c r="AM1594" s="22">
        <f t="shared" si="6035"/>
        <v>0</v>
      </c>
      <c r="AN1594" s="22">
        <f t="shared" si="6036"/>
        <v>0</v>
      </c>
      <c r="AO1594" s="22">
        <f t="shared" si="6037"/>
        <v>0</v>
      </c>
      <c r="AP1594" s="22">
        <f t="shared" si="5887"/>
        <v>37560.652999999998</v>
      </c>
      <c r="AQ1594" s="22">
        <f t="shared" si="5888"/>
        <v>0</v>
      </c>
      <c r="AR1594" s="22">
        <f t="shared" si="5889"/>
        <v>0</v>
      </c>
      <c r="AS1594" s="22">
        <f t="shared" si="6038"/>
        <v>0</v>
      </c>
      <c r="AT1594" s="22">
        <f t="shared" si="6039"/>
        <v>0</v>
      </c>
      <c r="AU1594" s="22">
        <f t="shared" si="6040"/>
        <v>0</v>
      </c>
      <c r="AV1594" s="22">
        <f t="shared" si="5890"/>
        <v>37560.652999999998</v>
      </c>
      <c r="AW1594" s="22">
        <f t="shared" si="5891"/>
        <v>0</v>
      </c>
      <c r="AX1594" s="22">
        <f t="shared" si="5892"/>
        <v>0</v>
      </c>
      <c r="AY1594" s="22">
        <f t="shared" si="6041"/>
        <v>0</v>
      </c>
      <c r="AZ1594" s="22">
        <f t="shared" si="6042"/>
        <v>0</v>
      </c>
      <c r="BA1594" s="22">
        <f t="shared" si="6043"/>
        <v>0</v>
      </c>
      <c r="BB1594" s="22">
        <f t="shared" si="5893"/>
        <v>37560.652999999998</v>
      </c>
      <c r="BC1594" s="22">
        <f t="shared" si="5894"/>
        <v>0</v>
      </c>
      <c r="BD1594" s="22">
        <f t="shared" si="5895"/>
        <v>0</v>
      </c>
      <c r="BE1594" s="22">
        <f t="shared" si="6044"/>
        <v>0</v>
      </c>
      <c r="BF1594" s="22">
        <f t="shared" si="6045"/>
        <v>0</v>
      </c>
      <c r="BG1594" s="22">
        <f t="shared" si="6046"/>
        <v>0</v>
      </c>
      <c r="BH1594" s="22">
        <f t="shared" si="5896"/>
        <v>37560.652999999998</v>
      </c>
      <c r="BI1594" s="22">
        <f t="shared" si="5897"/>
        <v>0</v>
      </c>
      <c r="BJ1594" s="22">
        <f t="shared" si="5898"/>
        <v>0</v>
      </c>
      <c r="BK1594" s="22">
        <f t="shared" si="6047"/>
        <v>0</v>
      </c>
      <c r="BL1594" s="22">
        <f t="shared" si="6048"/>
        <v>0</v>
      </c>
      <c r="BM1594" s="22">
        <f t="shared" si="6049"/>
        <v>0</v>
      </c>
      <c r="BN1594" s="22">
        <f t="shared" si="5899"/>
        <v>37560.652999999998</v>
      </c>
      <c r="BO1594" s="22">
        <f t="shared" si="5900"/>
        <v>0</v>
      </c>
      <c r="BP1594" s="22">
        <f t="shared" si="5901"/>
        <v>0</v>
      </c>
      <c r="BQ1594" s="22">
        <f t="shared" si="6050"/>
        <v>0</v>
      </c>
      <c r="BR1594" s="22">
        <f t="shared" si="6051"/>
        <v>0</v>
      </c>
      <c r="BS1594" s="22">
        <f t="shared" si="5902"/>
        <v>37560.652999999998</v>
      </c>
      <c r="BT1594" s="22">
        <f t="shared" si="5903"/>
        <v>0</v>
      </c>
      <c r="BU1594" s="22">
        <f t="shared" si="5904"/>
        <v>0</v>
      </c>
      <c r="BV1594" s="22">
        <f t="shared" si="6052"/>
        <v>0</v>
      </c>
      <c r="BW1594" s="22">
        <f t="shared" si="6053"/>
        <v>0</v>
      </c>
      <c r="BX1594" s="22">
        <f t="shared" si="5905"/>
        <v>37560.652999999998</v>
      </c>
      <c r="BY1594" s="22">
        <f t="shared" si="5906"/>
        <v>0</v>
      </c>
      <c r="BZ1594" s="22">
        <f t="shared" si="5907"/>
        <v>0</v>
      </c>
      <c r="CA1594" s="22">
        <f t="shared" si="6054"/>
        <v>0</v>
      </c>
      <c r="CB1594" s="22">
        <f t="shared" si="6055"/>
        <v>0</v>
      </c>
      <c r="CC1594" s="22">
        <f t="shared" si="6056"/>
        <v>0</v>
      </c>
      <c r="CD1594" s="22">
        <f t="shared" si="6012"/>
        <v>37560.652999999998</v>
      </c>
      <c r="CE1594" s="22">
        <f t="shared" si="6057"/>
        <v>0</v>
      </c>
      <c r="CF1594" s="34">
        <f t="shared" si="6059"/>
        <v>37560.652999999998</v>
      </c>
      <c r="CG1594" s="22">
        <f t="shared" si="6013"/>
        <v>0</v>
      </c>
      <c r="CH1594" s="22">
        <f t="shared" si="6058"/>
        <v>0</v>
      </c>
      <c r="CI1594" s="22">
        <f t="shared" si="6060"/>
        <v>0</v>
      </c>
      <c r="CJ1594" s="22">
        <f t="shared" si="6014"/>
        <v>0</v>
      </c>
      <c r="CK1594" s="22">
        <f t="shared" si="6058"/>
        <v>0</v>
      </c>
      <c r="CL1594" s="22">
        <f t="shared" si="6061"/>
        <v>0</v>
      </c>
      <c r="CM1594" s="22">
        <f t="shared" si="6058"/>
        <v>0</v>
      </c>
      <c r="CN1594" s="15"/>
      <c r="CO1594" s="35"/>
      <c r="CS1594" s="5" t="s">
        <v>29</v>
      </c>
    </row>
    <row r="1595" spans="1:99" ht="46.8" x14ac:dyDescent="0.3">
      <c r="A1595" s="36" t="s">
        <v>906</v>
      </c>
      <c r="B1595" s="16">
        <v>240</v>
      </c>
      <c r="C1595" s="32"/>
      <c r="D1595" s="32"/>
      <c r="E1595" s="33" t="s">
        <v>41</v>
      </c>
      <c r="F1595" s="22">
        <f t="shared" si="6017"/>
        <v>0</v>
      </c>
      <c r="G1595" s="22">
        <f t="shared" si="6018"/>
        <v>0</v>
      </c>
      <c r="H1595" s="22">
        <f t="shared" si="6019"/>
        <v>0</v>
      </c>
      <c r="I1595" s="22">
        <f t="shared" si="6020"/>
        <v>0</v>
      </c>
      <c r="J1595" s="22">
        <f t="shared" si="6021"/>
        <v>0</v>
      </c>
      <c r="K1595" s="22">
        <f t="shared" si="6022"/>
        <v>0</v>
      </c>
      <c r="L1595" s="22">
        <f t="shared" si="5872"/>
        <v>0</v>
      </c>
      <c r="M1595" s="22">
        <f t="shared" si="5873"/>
        <v>0</v>
      </c>
      <c r="N1595" s="22">
        <f t="shared" si="5874"/>
        <v>0</v>
      </c>
      <c r="O1595" s="22">
        <f t="shared" si="6023"/>
        <v>37560.652999999998</v>
      </c>
      <c r="P1595" s="22">
        <f t="shared" si="6024"/>
        <v>0</v>
      </c>
      <c r="Q1595" s="22">
        <f t="shared" si="6025"/>
        <v>0</v>
      </c>
      <c r="R1595" s="22">
        <f t="shared" si="5875"/>
        <v>37560.652999999998</v>
      </c>
      <c r="S1595" s="22">
        <f t="shared" si="5876"/>
        <v>0</v>
      </c>
      <c r="T1595" s="22">
        <f t="shared" si="5877"/>
        <v>0</v>
      </c>
      <c r="U1595" s="22">
        <f t="shared" si="6026"/>
        <v>0</v>
      </c>
      <c r="V1595" s="22">
        <f t="shared" si="6027"/>
        <v>0</v>
      </c>
      <c r="W1595" s="22">
        <f t="shared" si="6028"/>
        <v>0</v>
      </c>
      <c r="X1595" s="22">
        <f t="shared" si="5878"/>
        <v>37560.652999999998</v>
      </c>
      <c r="Y1595" s="22">
        <f t="shared" si="5879"/>
        <v>0</v>
      </c>
      <c r="Z1595" s="22">
        <f t="shared" si="5880"/>
        <v>0</v>
      </c>
      <c r="AA1595" s="22">
        <f t="shared" si="6029"/>
        <v>0</v>
      </c>
      <c r="AB1595" s="22">
        <f t="shared" si="6030"/>
        <v>0</v>
      </c>
      <c r="AC1595" s="22">
        <f t="shared" si="6031"/>
        <v>0</v>
      </c>
      <c r="AD1595" s="22">
        <f t="shared" si="5881"/>
        <v>37560.652999999998</v>
      </c>
      <c r="AE1595" s="22">
        <f t="shared" si="5882"/>
        <v>0</v>
      </c>
      <c r="AF1595" s="22">
        <f t="shared" si="5883"/>
        <v>0</v>
      </c>
      <c r="AG1595" s="22">
        <f t="shared" si="6032"/>
        <v>0</v>
      </c>
      <c r="AH1595" s="22">
        <f t="shared" si="6033"/>
        <v>0</v>
      </c>
      <c r="AI1595" s="22">
        <f t="shared" si="6034"/>
        <v>0</v>
      </c>
      <c r="AJ1595" s="22">
        <f t="shared" si="5884"/>
        <v>37560.652999999998</v>
      </c>
      <c r="AK1595" s="22">
        <f t="shared" si="5885"/>
        <v>0</v>
      </c>
      <c r="AL1595" s="22">
        <f t="shared" si="5886"/>
        <v>0</v>
      </c>
      <c r="AM1595" s="22">
        <f t="shared" si="6035"/>
        <v>0</v>
      </c>
      <c r="AN1595" s="22">
        <f t="shared" si="6036"/>
        <v>0</v>
      </c>
      <c r="AO1595" s="22">
        <f t="shared" si="6037"/>
        <v>0</v>
      </c>
      <c r="AP1595" s="22">
        <f t="shared" si="5887"/>
        <v>37560.652999999998</v>
      </c>
      <c r="AQ1595" s="22">
        <f t="shared" si="5888"/>
        <v>0</v>
      </c>
      <c r="AR1595" s="22">
        <f t="shared" si="5889"/>
        <v>0</v>
      </c>
      <c r="AS1595" s="22">
        <f t="shared" si="6038"/>
        <v>0</v>
      </c>
      <c r="AT1595" s="22">
        <f t="shared" si="6039"/>
        <v>0</v>
      </c>
      <c r="AU1595" s="22">
        <f t="shared" si="6040"/>
        <v>0</v>
      </c>
      <c r="AV1595" s="22">
        <f t="shared" si="5890"/>
        <v>37560.652999999998</v>
      </c>
      <c r="AW1595" s="22">
        <f t="shared" si="5891"/>
        <v>0</v>
      </c>
      <c r="AX1595" s="22">
        <f t="shared" si="5892"/>
        <v>0</v>
      </c>
      <c r="AY1595" s="22">
        <f t="shared" si="6041"/>
        <v>0</v>
      </c>
      <c r="AZ1595" s="22">
        <f t="shared" si="6042"/>
        <v>0</v>
      </c>
      <c r="BA1595" s="22">
        <f t="shared" si="6043"/>
        <v>0</v>
      </c>
      <c r="BB1595" s="22">
        <f t="shared" si="5893"/>
        <v>37560.652999999998</v>
      </c>
      <c r="BC1595" s="22">
        <f t="shared" si="5894"/>
        <v>0</v>
      </c>
      <c r="BD1595" s="22">
        <f t="shared" si="5895"/>
        <v>0</v>
      </c>
      <c r="BE1595" s="22">
        <f t="shared" si="6044"/>
        <v>0</v>
      </c>
      <c r="BF1595" s="22">
        <f t="shared" si="6045"/>
        <v>0</v>
      </c>
      <c r="BG1595" s="22">
        <f t="shared" si="6046"/>
        <v>0</v>
      </c>
      <c r="BH1595" s="22">
        <f t="shared" si="5896"/>
        <v>37560.652999999998</v>
      </c>
      <c r="BI1595" s="22">
        <f t="shared" si="5897"/>
        <v>0</v>
      </c>
      <c r="BJ1595" s="22">
        <f t="shared" si="5898"/>
        <v>0</v>
      </c>
      <c r="BK1595" s="22">
        <f t="shared" si="6047"/>
        <v>0</v>
      </c>
      <c r="BL1595" s="22">
        <f t="shared" si="6048"/>
        <v>0</v>
      </c>
      <c r="BM1595" s="22">
        <f t="shared" si="6049"/>
        <v>0</v>
      </c>
      <c r="BN1595" s="22">
        <f t="shared" si="5899"/>
        <v>37560.652999999998</v>
      </c>
      <c r="BO1595" s="22">
        <f t="shared" si="5900"/>
        <v>0</v>
      </c>
      <c r="BP1595" s="22">
        <f t="shared" si="5901"/>
        <v>0</v>
      </c>
      <c r="BQ1595" s="22">
        <f t="shared" si="6050"/>
        <v>0</v>
      </c>
      <c r="BR1595" s="22">
        <f t="shared" si="6051"/>
        <v>0</v>
      </c>
      <c r="BS1595" s="22">
        <f t="shared" si="5902"/>
        <v>37560.652999999998</v>
      </c>
      <c r="BT1595" s="22">
        <f t="shared" si="5903"/>
        <v>0</v>
      </c>
      <c r="BU1595" s="22">
        <f t="shared" si="5904"/>
        <v>0</v>
      </c>
      <c r="BV1595" s="22">
        <f t="shared" si="6052"/>
        <v>0</v>
      </c>
      <c r="BW1595" s="22">
        <f t="shared" si="6053"/>
        <v>0</v>
      </c>
      <c r="BX1595" s="22">
        <f t="shared" si="5905"/>
        <v>37560.652999999998</v>
      </c>
      <c r="BY1595" s="22">
        <f t="shared" si="5906"/>
        <v>0</v>
      </c>
      <c r="BZ1595" s="22">
        <f t="shared" si="5907"/>
        <v>0</v>
      </c>
      <c r="CA1595" s="22">
        <f t="shared" si="6054"/>
        <v>0</v>
      </c>
      <c r="CB1595" s="22">
        <f t="shared" si="6055"/>
        <v>0</v>
      </c>
      <c r="CC1595" s="22">
        <f t="shared" si="6056"/>
        <v>0</v>
      </c>
      <c r="CD1595" s="22">
        <f t="shared" si="6012"/>
        <v>37560.652999999998</v>
      </c>
      <c r="CE1595" s="22">
        <f t="shared" si="6057"/>
        <v>0</v>
      </c>
      <c r="CF1595" s="34">
        <f t="shared" si="6059"/>
        <v>37560.652999999998</v>
      </c>
      <c r="CG1595" s="22">
        <f t="shared" si="6013"/>
        <v>0</v>
      </c>
      <c r="CH1595" s="22">
        <f t="shared" si="6058"/>
        <v>0</v>
      </c>
      <c r="CI1595" s="22">
        <f t="shared" si="6060"/>
        <v>0</v>
      </c>
      <c r="CJ1595" s="22">
        <f t="shared" si="6014"/>
        <v>0</v>
      </c>
      <c r="CK1595" s="22">
        <f t="shared" si="6058"/>
        <v>0</v>
      </c>
      <c r="CL1595" s="22">
        <f t="shared" si="6061"/>
        <v>0</v>
      </c>
      <c r="CM1595" s="22">
        <f t="shared" si="6058"/>
        <v>0</v>
      </c>
      <c r="CN1595" s="15"/>
      <c r="CO1595" s="35"/>
      <c r="CT1595" s="5" t="s">
        <v>30</v>
      </c>
    </row>
    <row r="1596" spans="1:99" x14ac:dyDescent="0.3">
      <c r="A1596" s="36" t="s">
        <v>906</v>
      </c>
      <c r="B1596" s="16">
        <v>240</v>
      </c>
      <c r="C1596" s="32" t="s">
        <v>66</v>
      </c>
      <c r="D1596" s="32" t="s">
        <v>67</v>
      </c>
      <c r="E1596" s="33" t="s">
        <v>68</v>
      </c>
      <c r="F1596" s="22"/>
      <c r="G1596" s="22"/>
      <c r="H1596" s="22"/>
      <c r="I1596" s="22"/>
      <c r="J1596" s="22"/>
      <c r="K1596" s="22"/>
      <c r="L1596" s="22">
        <f t="shared" si="5872"/>
        <v>0</v>
      </c>
      <c r="M1596" s="22">
        <f t="shared" si="5873"/>
        <v>0</v>
      </c>
      <c r="N1596" s="22">
        <f t="shared" si="5874"/>
        <v>0</v>
      </c>
      <c r="O1596" s="22">
        <v>37560.652999999998</v>
      </c>
      <c r="P1596" s="22"/>
      <c r="Q1596" s="22"/>
      <c r="R1596" s="22">
        <f t="shared" si="5875"/>
        <v>37560.652999999998</v>
      </c>
      <c r="S1596" s="22">
        <f t="shared" si="5876"/>
        <v>0</v>
      </c>
      <c r="T1596" s="22">
        <f t="shared" si="5877"/>
        <v>0</v>
      </c>
      <c r="U1596" s="22"/>
      <c r="V1596" s="22"/>
      <c r="W1596" s="22"/>
      <c r="X1596" s="22">
        <f t="shared" si="5878"/>
        <v>37560.652999999998</v>
      </c>
      <c r="Y1596" s="22">
        <f t="shared" si="5879"/>
        <v>0</v>
      </c>
      <c r="Z1596" s="22">
        <f t="shared" si="5880"/>
        <v>0</v>
      </c>
      <c r="AA1596" s="22"/>
      <c r="AB1596" s="22"/>
      <c r="AC1596" s="22"/>
      <c r="AD1596" s="22">
        <f t="shared" si="5881"/>
        <v>37560.652999999998</v>
      </c>
      <c r="AE1596" s="22">
        <f t="shared" si="5882"/>
        <v>0</v>
      </c>
      <c r="AF1596" s="22">
        <f t="shared" si="5883"/>
        <v>0</v>
      </c>
      <c r="AG1596" s="22"/>
      <c r="AH1596" s="22"/>
      <c r="AI1596" s="22"/>
      <c r="AJ1596" s="22">
        <f t="shared" si="5884"/>
        <v>37560.652999999998</v>
      </c>
      <c r="AK1596" s="22">
        <f t="shared" si="5885"/>
        <v>0</v>
      </c>
      <c r="AL1596" s="22">
        <f t="shared" si="5886"/>
        <v>0</v>
      </c>
      <c r="AM1596" s="22"/>
      <c r="AN1596" s="22"/>
      <c r="AO1596" s="22"/>
      <c r="AP1596" s="22">
        <f t="shared" si="5887"/>
        <v>37560.652999999998</v>
      </c>
      <c r="AQ1596" s="22">
        <f t="shared" si="5888"/>
        <v>0</v>
      </c>
      <c r="AR1596" s="22">
        <f t="shared" si="5889"/>
        <v>0</v>
      </c>
      <c r="AS1596" s="22"/>
      <c r="AT1596" s="22"/>
      <c r="AU1596" s="22"/>
      <c r="AV1596" s="22">
        <f t="shared" si="5890"/>
        <v>37560.652999999998</v>
      </c>
      <c r="AW1596" s="22">
        <f t="shared" si="5891"/>
        <v>0</v>
      </c>
      <c r="AX1596" s="22">
        <f t="shared" si="5892"/>
        <v>0</v>
      </c>
      <c r="AY1596" s="22"/>
      <c r="AZ1596" s="22"/>
      <c r="BA1596" s="22"/>
      <c r="BB1596" s="22">
        <f t="shared" si="5893"/>
        <v>37560.652999999998</v>
      </c>
      <c r="BC1596" s="22">
        <f t="shared" si="5894"/>
        <v>0</v>
      </c>
      <c r="BD1596" s="22">
        <f t="shared" si="5895"/>
        <v>0</v>
      </c>
      <c r="BE1596" s="22"/>
      <c r="BF1596" s="22"/>
      <c r="BG1596" s="22"/>
      <c r="BH1596" s="22">
        <f t="shared" si="5896"/>
        <v>37560.652999999998</v>
      </c>
      <c r="BI1596" s="22">
        <f t="shared" si="5897"/>
        <v>0</v>
      </c>
      <c r="BJ1596" s="22">
        <f t="shared" si="5898"/>
        <v>0</v>
      </c>
      <c r="BK1596" s="22"/>
      <c r="BL1596" s="22"/>
      <c r="BM1596" s="22"/>
      <c r="BN1596" s="22">
        <f t="shared" si="5899"/>
        <v>37560.652999999998</v>
      </c>
      <c r="BO1596" s="22">
        <f t="shared" si="5900"/>
        <v>0</v>
      </c>
      <c r="BP1596" s="22">
        <f t="shared" si="5901"/>
        <v>0</v>
      </c>
      <c r="BQ1596" s="22"/>
      <c r="BR1596" s="22"/>
      <c r="BS1596" s="22">
        <f t="shared" si="5902"/>
        <v>37560.652999999998</v>
      </c>
      <c r="BT1596" s="22">
        <f t="shared" si="5903"/>
        <v>0</v>
      </c>
      <c r="BU1596" s="22">
        <f t="shared" si="5904"/>
        <v>0</v>
      </c>
      <c r="BV1596" s="22"/>
      <c r="BW1596" s="22"/>
      <c r="BX1596" s="22">
        <f t="shared" si="5905"/>
        <v>37560.652999999998</v>
      </c>
      <c r="BY1596" s="22">
        <f t="shared" si="5906"/>
        <v>0</v>
      </c>
      <c r="BZ1596" s="22">
        <f t="shared" si="5907"/>
        <v>0</v>
      </c>
      <c r="CA1596" s="22"/>
      <c r="CB1596" s="22"/>
      <c r="CC1596" s="22"/>
      <c r="CD1596" s="22">
        <f t="shared" si="6012"/>
        <v>37560.652999999998</v>
      </c>
      <c r="CE1596" s="22"/>
      <c r="CF1596" s="34">
        <f t="shared" si="6059"/>
        <v>37560.652999999998</v>
      </c>
      <c r="CG1596" s="22">
        <f t="shared" si="6013"/>
        <v>0</v>
      </c>
      <c r="CH1596" s="22"/>
      <c r="CI1596" s="22">
        <f t="shared" si="6060"/>
        <v>0</v>
      </c>
      <c r="CJ1596" s="22">
        <f t="shared" si="6014"/>
        <v>0</v>
      </c>
      <c r="CK1596" s="22"/>
      <c r="CL1596" s="22">
        <f t="shared" si="6061"/>
        <v>0</v>
      </c>
      <c r="CM1596" s="22"/>
      <c r="CN1596" s="15"/>
      <c r="CO1596" s="35"/>
    </row>
    <row r="1597" spans="1:99" ht="62.4" x14ac:dyDescent="0.3">
      <c r="A1597" s="36" t="s">
        <v>908</v>
      </c>
      <c r="B1597" s="16"/>
      <c r="C1597" s="32"/>
      <c r="D1597" s="32"/>
      <c r="E1597" s="33" t="s">
        <v>893</v>
      </c>
      <c r="F1597" s="22">
        <f t="shared" si="6017"/>
        <v>0</v>
      </c>
      <c r="G1597" s="22">
        <f t="shared" si="6018"/>
        <v>97976</v>
      </c>
      <c r="H1597" s="22">
        <f t="shared" si="6019"/>
        <v>97976</v>
      </c>
      <c r="I1597" s="22">
        <f t="shared" si="6020"/>
        <v>0</v>
      </c>
      <c r="J1597" s="22">
        <f t="shared" si="6021"/>
        <v>0</v>
      </c>
      <c r="K1597" s="22">
        <f t="shared" si="6022"/>
        <v>0</v>
      </c>
      <c r="L1597" s="22">
        <f t="shared" si="5872"/>
        <v>0</v>
      </c>
      <c r="M1597" s="22">
        <f t="shared" si="5873"/>
        <v>97976</v>
      </c>
      <c r="N1597" s="22">
        <f t="shared" si="5874"/>
        <v>97976</v>
      </c>
      <c r="O1597" s="22">
        <f t="shared" si="6023"/>
        <v>56814.718000000001</v>
      </c>
      <c r="P1597" s="22">
        <f t="shared" si="6024"/>
        <v>0</v>
      </c>
      <c r="Q1597" s="22">
        <f t="shared" si="6025"/>
        <v>0</v>
      </c>
      <c r="R1597" s="22">
        <f t="shared" si="5875"/>
        <v>56814.718000000001</v>
      </c>
      <c r="S1597" s="22">
        <f t="shared" si="5876"/>
        <v>97976</v>
      </c>
      <c r="T1597" s="22">
        <f t="shared" si="5877"/>
        <v>97976</v>
      </c>
      <c r="U1597" s="22">
        <f t="shared" si="6026"/>
        <v>0</v>
      </c>
      <c r="V1597" s="22">
        <f t="shared" si="6027"/>
        <v>0</v>
      </c>
      <c r="W1597" s="22">
        <f t="shared" si="6028"/>
        <v>0</v>
      </c>
      <c r="X1597" s="22">
        <f t="shared" si="5878"/>
        <v>56814.718000000001</v>
      </c>
      <c r="Y1597" s="22">
        <f t="shared" si="5879"/>
        <v>97976</v>
      </c>
      <c r="Z1597" s="22">
        <f t="shared" si="5880"/>
        <v>97976</v>
      </c>
      <c r="AA1597" s="22">
        <f t="shared" si="6029"/>
        <v>0</v>
      </c>
      <c r="AB1597" s="22">
        <f t="shared" si="6030"/>
        <v>0</v>
      </c>
      <c r="AC1597" s="22">
        <f t="shared" si="6031"/>
        <v>0</v>
      </c>
      <c r="AD1597" s="22">
        <f t="shared" si="5881"/>
        <v>56814.718000000001</v>
      </c>
      <c r="AE1597" s="22">
        <f t="shared" si="5882"/>
        <v>97976</v>
      </c>
      <c r="AF1597" s="22">
        <f t="shared" si="5883"/>
        <v>97976</v>
      </c>
      <c r="AG1597" s="22">
        <f t="shared" si="6032"/>
        <v>0</v>
      </c>
      <c r="AH1597" s="22">
        <f t="shared" si="6033"/>
        <v>0</v>
      </c>
      <c r="AI1597" s="22">
        <f t="shared" si="6034"/>
        <v>0</v>
      </c>
      <c r="AJ1597" s="22">
        <f t="shared" si="5884"/>
        <v>56814.718000000001</v>
      </c>
      <c r="AK1597" s="22">
        <f t="shared" si="5885"/>
        <v>97976</v>
      </c>
      <c r="AL1597" s="22">
        <f t="shared" si="5886"/>
        <v>97976</v>
      </c>
      <c r="AM1597" s="22">
        <f t="shared" si="6035"/>
        <v>0</v>
      </c>
      <c r="AN1597" s="22">
        <f t="shared" si="6036"/>
        <v>0</v>
      </c>
      <c r="AO1597" s="22">
        <f t="shared" si="6037"/>
        <v>0</v>
      </c>
      <c r="AP1597" s="22">
        <f t="shared" si="5887"/>
        <v>56814.718000000001</v>
      </c>
      <c r="AQ1597" s="22">
        <f t="shared" si="5888"/>
        <v>97976</v>
      </c>
      <c r="AR1597" s="22">
        <f t="shared" si="5889"/>
        <v>97976</v>
      </c>
      <c r="AS1597" s="22">
        <f t="shared" si="6038"/>
        <v>0</v>
      </c>
      <c r="AT1597" s="22">
        <f t="shared" si="6039"/>
        <v>0</v>
      </c>
      <c r="AU1597" s="22">
        <f t="shared" si="6040"/>
        <v>0</v>
      </c>
      <c r="AV1597" s="22">
        <f t="shared" si="5890"/>
        <v>56814.718000000001</v>
      </c>
      <c r="AW1597" s="22">
        <f t="shared" si="5891"/>
        <v>97976</v>
      </c>
      <c r="AX1597" s="22">
        <f t="shared" si="5892"/>
        <v>97976</v>
      </c>
      <c r="AY1597" s="22">
        <f t="shared" si="6041"/>
        <v>0</v>
      </c>
      <c r="AZ1597" s="22">
        <f t="shared" si="6042"/>
        <v>0</v>
      </c>
      <c r="BA1597" s="22">
        <f t="shared" si="6043"/>
        <v>0</v>
      </c>
      <c r="BB1597" s="22">
        <f t="shared" si="5893"/>
        <v>56814.718000000001</v>
      </c>
      <c r="BC1597" s="22">
        <f t="shared" si="5894"/>
        <v>97976</v>
      </c>
      <c r="BD1597" s="22">
        <f t="shared" si="5895"/>
        <v>97976</v>
      </c>
      <c r="BE1597" s="22">
        <f t="shared" si="6044"/>
        <v>0</v>
      </c>
      <c r="BF1597" s="22">
        <f t="shared" si="6045"/>
        <v>0</v>
      </c>
      <c r="BG1597" s="22">
        <f t="shared" si="6046"/>
        <v>0</v>
      </c>
      <c r="BH1597" s="22">
        <f t="shared" si="5896"/>
        <v>56814.718000000001</v>
      </c>
      <c r="BI1597" s="22">
        <f t="shared" si="5897"/>
        <v>97976</v>
      </c>
      <c r="BJ1597" s="22">
        <f t="shared" si="5898"/>
        <v>97976</v>
      </c>
      <c r="BK1597" s="22">
        <f t="shared" si="6047"/>
        <v>0</v>
      </c>
      <c r="BL1597" s="22">
        <f t="shared" si="6048"/>
        <v>0</v>
      </c>
      <c r="BM1597" s="22">
        <f t="shared" si="6049"/>
        <v>0</v>
      </c>
      <c r="BN1597" s="22">
        <f t="shared" si="5899"/>
        <v>56814.718000000001</v>
      </c>
      <c r="BO1597" s="22">
        <f t="shared" si="5900"/>
        <v>97976</v>
      </c>
      <c r="BP1597" s="22">
        <f t="shared" si="5901"/>
        <v>97976</v>
      </c>
      <c r="BQ1597" s="22">
        <f t="shared" si="6050"/>
        <v>0</v>
      </c>
      <c r="BR1597" s="22">
        <f t="shared" si="6051"/>
        <v>0</v>
      </c>
      <c r="BS1597" s="22">
        <f t="shared" si="5902"/>
        <v>56814.718000000001</v>
      </c>
      <c r="BT1597" s="22">
        <f t="shared" si="5903"/>
        <v>97976</v>
      </c>
      <c r="BU1597" s="22">
        <f t="shared" si="5904"/>
        <v>97976</v>
      </c>
      <c r="BV1597" s="22">
        <f t="shared" si="6052"/>
        <v>0</v>
      </c>
      <c r="BW1597" s="22">
        <f t="shared" si="6053"/>
        <v>0</v>
      </c>
      <c r="BX1597" s="22">
        <f t="shared" si="5905"/>
        <v>56814.718000000001</v>
      </c>
      <c r="BY1597" s="22">
        <f t="shared" si="5906"/>
        <v>97976</v>
      </c>
      <c r="BZ1597" s="22">
        <f t="shared" si="5907"/>
        <v>97976</v>
      </c>
      <c r="CA1597" s="22">
        <f t="shared" si="6054"/>
        <v>0</v>
      </c>
      <c r="CB1597" s="22">
        <f t="shared" si="6055"/>
        <v>0</v>
      </c>
      <c r="CC1597" s="22">
        <f t="shared" si="6056"/>
        <v>0</v>
      </c>
      <c r="CD1597" s="22">
        <f t="shared" si="6012"/>
        <v>56814.718000000001</v>
      </c>
      <c r="CE1597" s="22">
        <f t="shared" si="6057"/>
        <v>0</v>
      </c>
      <c r="CF1597" s="34">
        <f t="shared" si="6059"/>
        <v>56814.718000000001</v>
      </c>
      <c r="CG1597" s="22">
        <f t="shared" si="6013"/>
        <v>97976</v>
      </c>
      <c r="CH1597" s="22">
        <f t="shared" si="6058"/>
        <v>0</v>
      </c>
      <c r="CI1597" s="22">
        <f t="shared" si="6060"/>
        <v>97976</v>
      </c>
      <c r="CJ1597" s="22">
        <f t="shared" si="6014"/>
        <v>97976</v>
      </c>
      <c r="CK1597" s="22">
        <f t="shared" si="6058"/>
        <v>0</v>
      </c>
      <c r="CL1597" s="22">
        <f t="shared" si="6061"/>
        <v>97976</v>
      </c>
      <c r="CM1597" s="22">
        <f t="shared" si="6058"/>
        <v>0</v>
      </c>
      <c r="CN1597" s="15"/>
      <c r="CO1597" s="35"/>
      <c r="CU1597" s="5" t="s">
        <v>31</v>
      </c>
    </row>
    <row r="1598" spans="1:99" ht="31.2" x14ac:dyDescent="0.3">
      <c r="A1598" s="36" t="s">
        <v>908</v>
      </c>
      <c r="B1598" s="16">
        <v>200</v>
      </c>
      <c r="C1598" s="32"/>
      <c r="D1598" s="32"/>
      <c r="E1598" s="33" t="s">
        <v>40</v>
      </c>
      <c r="F1598" s="22">
        <f t="shared" si="6017"/>
        <v>0</v>
      </c>
      <c r="G1598" s="22">
        <f t="shared" si="6018"/>
        <v>97976</v>
      </c>
      <c r="H1598" s="22">
        <f t="shared" si="6019"/>
        <v>97976</v>
      </c>
      <c r="I1598" s="22">
        <f t="shared" si="6020"/>
        <v>0</v>
      </c>
      <c r="J1598" s="22">
        <f t="shared" si="6021"/>
        <v>0</v>
      </c>
      <c r="K1598" s="22">
        <f t="shared" si="6022"/>
        <v>0</v>
      </c>
      <c r="L1598" s="22">
        <f t="shared" si="5872"/>
        <v>0</v>
      </c>
      <c r="M1598" s="22">
        <f t="shared" si="5873"/>
        <v>97976</v>
      </c>
      <c r="N1598" s="22">
        <f t="shared" si="5874"/>
        <v>97976</v>
      </c>
      <c r="O1598" s="22">
        <f t="shared" si="6023"/>
        <v>56814.718000000001</v>
      </c>
      <c r="P1598" s="22">
        <f t="shared" si="6024"/>
        <v>0</v>
      </c>
      <c r="Q1598" s="22">
        <f t="shared" si="6025"/>
        <v>0</v>
      </c>
      <c r="R1598" s="22">
        <f t="shared" si="5875"/>
        <v>56814.718000000001</v>
      </c>
      <c r="S1598" s="22">
        <f t="shared" si="5876"/>
        <v>97976</v>
      </c>
      <c r="T1598" s="22">
        <f t="shared" si="5877"/>
        <v>97976</v>
      </c>
      <c r="U1598" s="22">
        <f t="shared" si="6026"/>
        <v>0</v>
      </c>
      <c r="V1598" s="22">
        <f t="shared" si="6027"/>
        <v>0</v>
      </c>
      <c r="W1598" s="22">
        <f t="shared" si="6028"/>
        <v>0</v>
      </c>
      <c r="X1598" s="22">
        <f t="shared" si="5878"/>
        <v>56814.718000000001</v>
      </c>
      <c r="Y1598" s="22">
        <f t="shared" si="5879"/>
        <v>97976</v>
      </c>
      <c r="Z1598" s="22">
        <f t="shared" si="5880"/>
        <v>97976</v>
      </c>
      <c r="AA1598" s="22">
        <f t="shared" si="6029"/>
        <v>0</v>
      </c>
      <c r="AB1598" s="22">
        <f t="shared" si="6030"/>
        <v>0</v>
      </c>
      <c r="AC1598" s="22">
        <f t="shared" si="6031"/>
        <v>0</v>
      </c>
      <c r="AD1598" s="22">
        <f t="shared" si="5881"/>
        <v>56814.718000000001</v>
      </c>
      <c r="AE1598" s="22">
        <f t="shared" si="5882"/>
        <v>97976</v>
      </c>
      <c r="AF1598" s="22">
        <f t="shared" si="5883"/>
        <v>97976</v>
      </c>
      <c r="AG1598" s="22">
        <f t="shared" si="6032"/>
        <v>0</v>
      </c>
      <c r="AH1598" s="22">
        <f t="shared" si="6033"/>
        <v>0</v>
      </c>
      <c r="AI1598" s="22">
        <f t="shared" si="6034"/>
        <v>0</v>
      </c>
      <c r="AJ1598" s="22">
        <f t="shared" si="5884"/>
        <v>56814.718000000001</v>
      </c>
      <c r="AK1598" s="22">
        <f t="shared" si="5885"/>
        <v>97976</v>
      </c>
      <c r="AL1598" s="22">
        <f t="shared" si="5886"/>
        <v>97976</v>
      </c>
      <c r="AM1598" s="22">
        <f t="shared" si="6035"/>
        <v>0</v>
      </c>
      <c r="AN1598" s="22">
        <f t="shared" si="6036"/>
        <v>0</v>
      </c>
      <c r="AO1598" s="22">
        <f t="shared" si="6037"/>
        <v>0</v>
      </c>
      <c r="AP1598" s="22">
        <f t="shared" si="5887"/>
        <v>56814.718000000001</v>
      </c>
      <c r="AQ1598" s="22">
        <f t="shared" si="5888"/>
        <v>97976</v>
      </c>
      <c r="AR1598" s="22">
        <f t="shared" si="5889"/>
        <v>97976</v>
      </c>
      <c r="AS1598" s="22">
        <f t="shared" si="6038"/>
        <v>0</v>
      </c>
      <c r="AT1598" s="22">
        <f t="shared" si="6039"/>
        <v>0</v>
      </c>
      <c r="AU1598" s="22">
        <f t="shared" si="6040"/>
        <v>0</v>
      </c>
      <c r="AV1598" s="22">
        <f t="shared" si="5890"/>
        <v>56814.718000000001</v>
      </c>
      <c r="AW1598" s="22">
        <f t="shared" si="5891"/>
        <v>97976</v>
      </c>
      <c r="AX1598" s="22">
        <f t="shared" si="5892"/>
        <v>97976</v>
      </c>
      <c r="AY1598" s="22">
        <f t="shared" si="6041"/>
        <v>0</v>
      </c>
      <c r="AZ1598" s="22">
        <f t="shared" si="6042"/>
        <v>0</v>
      </c>
      <c r="BA1598" s="22">
        <f t="shared" si="6043"/>
        <v>0</v>
      </c>
      <c r="BB1598" s="22">
        <f t="shared" si="5893"/>
        <v>56814.718000000001</v>
      </c>
      <c r="BC1598" s="22">
        <f t="shared" si="5894"/>
        <v>97976</v>
      </c>
      <c r="BD1598" s="22">
        <f t="shared" si="5895"/>
        <v>97976</v>
      </c>
      <c r="BE1598" s="22">
        <f t="shared" si="6044"/>
        <v>0</v>
      </c>
      <c r="BF1598" s="22">
        <f t="shared" si="6045"/>
        <v>0</v>
      </c>
      <c r="BG1598" s="22">
        <f t="shared" si="6046"/>
        <v>0</v>
      </c>
      <c r="BH1598" s="22">
        <f t="shared" si="5896"/>
        <v>56814.718000000001</v>
      </c>
      <c r="BI1598" s="22">
        <f t="shared" si="5897"/>
        <v>97976</v>
      </c>
      <c r="BJ1598" s="22">
        <f t="shared" si="5898"/>
        <v>97976</v>
      </c>
      <c r="BK1598" s="22">
        <f t="shared" si="6047"/>
        <v>0</v>
      </c>
      <c r="BL1598" s="22">
        <f t="shared" si="6048"/>
        <v>0</v>
      </c>
      <c r="BM1598" s="22">
        <f t="shared" si="6049"/>
        <v>0</v>
      </c>
      <c r="BN1598" s="22">
        <f t="shared" si="5899"/>
        <v>56814.718000000001</v>
      </c>
      <c r="BO1598" s="22">
        <f t="shared" si="5900"/>
        <v>97976</v>
      </c>
      <c r="BP1598" s="22">
        <f t="shared" si="5901"/>
        <v>97976</v>
      </c>
      <c r="BQ1598" s="22">
        <f t="shared" si="6050"/>
        <v>0</v>
      </c>
      <c r="BR1598" s="22">
        <f t="shared" si="6051"/>
        <v>0</v>
      </c>
      <c r="BS1598" s="22">
        <f t="shared" si="5902"/>
        <v>56814.718000000001</v>
      </c>
      <c r="BT1598" s="22">
        <f t="shared" si="5903"/>
        <v>97976</v>
      </c>
      <c r="BU1598" s="22">
        <f t="shared" si="5904"/>
        <v>97976</v>
      </c>
      <c r="BV1598" s="22">
        <f t="shared" si="6052"/>
        <v>0</v>
      </c>
      <c r="BW1598" s="22">
        <f t="shared" si="6053"/>
        <v>0</v>
      </c>
      <c r="BX1598" s="22">
        <f t="shared" si="5905"/>
        <v>56814.718000000001</v>
      </c>
      <c r="BY1598" s="22">
        <f t="shared" si="5906"/>
        <v>97976</v>
      </c>
      <c r="BZ1598" s="22">
        <f t="shared" si="5907"/>
        <v>97976</v>
      </c>
      <c r="CA1598" s="22">
        <f t="shared" si="6054"/>
        <v>0</v>
      </c>
      <c r="CB1598" s="22">
        <f t="shared" si="6055"/>
        <v>0</v>
      </c>
      <c r="CC1598" s="22">
        <f t="shared" si="6056"/>
        <v>0</v>
      </c>
      <c r="CD1598" s="22">
        <f t="shared" si="6012"/>
        <v>56814.718000000001</v>
      </c>
      <c r="CE1598" s="22">
        <f t="shared" si="6057"/>
        <v>0</v>
      </c>
      <c r="CF1598" s="34">
        <f t="shared" si="6059"/>
        <v>56814.718000000001</v>
      </c>
      <c r="CG1598" s="22">
        <f t="shared" si="6013"/>
        <v>97976</v>
      </c>
      <c r="CH1598" s="22">
        <f t="shared" si="6058"/>
        <v>0</v>
      </c>
      <c r="CI1598" s="22">
        <f t="shared" si="6060"/>
        <v>97976</v>
      </c>
      <c r="CJ1598" s="22">
        <f t="shared" si="6014"/>
        <v>97976</v>
      </c>
      <c r="CK1598" s="22">
        <f t="shared" si="6058"/>
        <v>0</v>
      </c>
      <c r="CL1598" s="22">
        <f t="shared" si="6061"/>
        <v>97976</v>
      </c>
      <c r="CM1598" s="22">
        <f t="shared" si="6058"/>
        <v>0</v>
      </c>
      <c r="CN1598" s="15"/>
      <c r="CO1598" s="35"/>
      <c r="CS1598" s="5" t="s">
        <v>29</v>
      </c>
    </row>
    <row r="1599" spans="1:99" ht="46.8" x14ac:dyDescent="0.3">
      <c r="A1599" s="36" t="s">
        <v>908</v>
      </c>
      <c r="B1599" s="16">
        <v>240</v>
      </c>
      <c r="C1599" s="32"/>
      <c r="D1599" s="32"/>
      <c r="E1599" s="33" t="s">
        <v>41</v>
      </c>
      <c r="F1599" s="22">
        <f t="shared" si="6017"/>
        <v>0</v>
      </c>
      <c r="G1599" s="22">
        <f t="shared" si="6018"/>
        <v>97976</v>
      </c>
      <c r="H1599" s="22">
        <f t="shared" si="6019"/>
        <v>97976</v>
      </c>
      <c r="I1599" s="22">
        <f t="shared" si="6020"/>
        <v>0</v>
      </c>
      <c r="J1599" s="22">
        <f t="shared" si="6021"/>
        <v>0</v>
      </c>
      <c r="K1599" s="22">
        <f t="shared" si="6022"/>
        <v>0</v>
      </c>
      <c r="L1599" s="22">
        <f t="shared" si="5872"/>
        <v>0</v>
      </c>
      <c r="M1599" s="22">
        <f t="shared" si="5873"/>
        <v>97976</v>
      </c>
      <c r="N1599" s="22">
        <f t="shared" si="5874"/>
        <v>97976</v>
      </c>
      <c r="O1599" s="22">
        <f t="shared" si="6023"/>
        <v>56814.718000000001</v>
      </c>
      <c r="P1599" s="22">
        <f t="shared" si="6024"/>
        <v>0</v>
      </c>
      <c r="Q1599" s="22">
        <f t="shared" si="6025"/>
        <v>0</v>
      </c>
      <c r="R1599" s="22">
        <f t="shared" si="5875"/>
        <v>56814.718000000001</v>
      </c>
      <c r="S1599" s="22">
        <f t="shared" si="5876"/>
        <v>97976</v>
      </c>
      <c r="T1599" s="22">
        <f t="shared" si="5877"/>
        <v>97976</v>
      </c>
      <c r="U1599" s="22">
        <f t="shared" si="6026"/>
        <v>0</v>
      </c>
      <c r="V1599" s="22">
        <f t="shared" si="6027"/>
        <v>0</v>
      </c>
      <c r="W1599" s="22">
        <f t="shared" si="6028"/>
        <v>0</v>
      </c>
      <c r="X1599" s="22">
        <f t="shared" si="5878"/>
        <v>56814.718000000001</v>
      </c>
      <c r="Y1599" s="22">
        <f t="shared" si="5879"/>
        <v>97976</v>
      </c>
      <c r="Z1599" s="22">
        <f t="shared" si="5880"/>
        <v>97976</v>
      </c>
      <c r="AA1599" s="22">
        <f t="shared" si="6029"/>
        <v>0</v>
      </c>
      <c r="AB1599" s="22">
        <f t="shared" si="6030"/>
        <v>0</v>
      </c>
      <c r="AC1599" s="22">
        <f t="shared" si="6031"/>
        <v>0</v>
      </c>
      <c r="AD1599" s="22">
        <f t="shared" si="5881"/>
        <v>56814.718000000001</v>
      </c>
      <c r="AE1599" s="22">
        <f t="shared" si="5882"/>
        <v>97976</v>
      </c>
      <c r="AF1599" s="22">
        <f t="shared" si="5883"/>
        <v>97976</v>
      </c>
      <c r="AG1599" s="22">
        <f t="shared" si="6032"/>
        <v>0</v>
      </c>
      <c r="AH1599" s="22">
        <f t="shared" si="6033"/>
        <v>0</v>
      </c>
      <c r="AI1599" s="22">
        <f t="shared" si="6034"/>
        <v>0</v>
      </c>
      <c r="AJ1599" s="22">
        <f t="shared" si="5884"/>
        <v>56814.718000000001</v>
      </c>
      <c r="AK1599" s="22">
        <f t="shared" si="5885"/>
        <v>97976</v>
      </c>
      <c r="AL1599" s="22">
        <f t="shared" si="5886"/>
        <v>97976</v>
      </c>
      <c r="AM1599" s="22">
        <f t="shared" si="6035"/>
        <v>0</v>
      </c>
      <c r="AN1599" s="22">
        <f t="shared" si="6036"/>
        <v>0</v>
      </c>
      <c r="AO1599" s="22">
        <f t="shared" si="6037"/>
        <v>0</v>
      </c>
      <c r="AP1599" s="22">
        <f t="shared" si="5887"/>
        <v>56814.718000000001</v>
      </c>
      <c r="AQ1599" s="22">
        <f t="shared" si="5888"/>
        <v>97976</v>
      </c>
      <c r="AR1599" s="22">
        <f t="shared" si="5889"/>
        <v>97976</v>
      </c>
      <c r="AS1599" s="22">
        <f t="shared" si="6038"/>
        <v>0</v>
      </c>
      <c r="AT1599" s="22">
        <f t="shared" si="6039"/>
        <v>0</v>
      </c>
      <c r="AU1599" s="22">
        <f t="shared" si="6040"/>
        <v>0</v>
      </c>
      <c r="AV1599" s="22">
        <f t="shared" si="5890"/>
        <v>56814.718000000001</v>
      </c>
      <c r="AW1599" s="22">
        <f t="shared" si="5891"/>
        <v>97976</v>
      </c>
      <c r="AX1599" s="22">
        <f t="shared" si="5892"/>
        <v>97976</v>
      </c>
      <c r="AY1599" s="22">
        <f t="shared" si="6041"/>
        <v>0</v>
      </c>
      <c r="AZ1599" s="22">
        <f t="shared" si="6042"/>
        <v>0</v>
      </c>
      <c r="BA1599" s="22">
        <f t="shared" si="6043"/>
        <v>0</v>
      </c>
      <c r="BB1599" s="22">
        <f t="shared" si="5893"/>
        <v>56814.718000000001</v>
      </c>
      <c r="BC1599" s="22">
        <f t="shared" si="5894"/>
        <v>97976</v>
      </c>
      <c r="BD1599" s="22">
        <f t="shared" si="5895"/>
        <v>97976</v>
      </c>
      <c r="BE1599" s="22">
        <f t="shared" si="6044"/>
        <v>0</v>
      </c>
      <c r="BF1599" s="22">
        <f t="shared" si="6045"/>
        <v>0</v>
      </c>
      <c r="BG1599" s="22">
        <f t="shared" si="6046"/>
        <v>0</v>
      </c>
      <c r="BH1599" s="22">
        <f t="shared" si="5896"/>
        <v>56814.718000000001</v>
      </c>
      <c r="BI1599" s="22">
        <f t="shared" si="5897"/>
        <v>97976</v>
      </c>
      <c r="BJ1599" s="22">
        <f t="shared" si="5898"/>
        <v>97976</v>
      </c>
      <c r="BK1599" s="22">
        <f t="shared" si="6047"/>
        <v>0</v>
      </c>
      <c r="BL1599" s="22">
        <f t="shared" si="6048"/>
        <v>0</v>
      </c>
      <c r="BM1599" s="22">
        <f t="shared" si="6049"/>
        <v>0</v>
      </c>
      <c r="BN1599" s="22">
        <f t="shared" si="5899"/>
        <v>56814.718000000001</v>
      </c>
      <c r="BO1599" s="22">
        <f t="shared" si="5900"/>
        <v>97976</v>
      </c>
      <c r="BP1599" s="22">
        <f t="shared" si="5901"/>
        <v>97976</v>
      </c>
      <c r="BQ1599" s="22">
        <f t="shared" si="6050"/>
        <v>0</v>
      </c>
      <c r="BR1599" s="22">
        <f t="shared" si="6051"/>
        <v>0</v>
      </c>
      <c r="BS1599" s="22">
        <f t="shared" si="5902"/>
        <v>56814.718000000001</v>
      </c>
      <c r="BT1599" s="22">
        <f t="shared" si="5903"/>
        <v>97976</v>
      </c>
      <c r="BU1599" s="22">
        <f t="shared" si="5904"/>
        <v>97976</v>
      </c>
      <c r="BV1599" s="22">
        <f t="shared" si="6052"/>
        <v>0</v>
      </c>
      <c r="BW1599" s="22">
        <f t="shared" si="6053"/>
        <v>0</v>
      </c>
      <c r="BX1599" s="22">
        <f t="shared" si="5905"/>
        <v>56814.718000000001</v>
      </c>
      <c r="BY1599" s="22">
        <f t="shared" si="5906"/>
        <v>97976</v>
      </c>
      <c r="BZ1599" s="22">
        <f t="shared" si="5907"/>
        <v>97976</v>
      </c>
      <c r="CA1599" s="22">
        <f t="shared" si="6054"/>
        <v>0</v>
      </c>
      <c r="CB1599" s="22">
        <f t="shared" si="6055"/>
        <v>0</v>
      </c>
      <c r="CC1599" s="22">
        <f t="shared" si="6056"/>
        <v>0</v>
      </c>
      <c r="CD1599" s="22">
        <f t="shared" si="6012"/>
        <v>56814.718000000001</v>
      </c>
      <c r="CE1599" s="22">
        <f t="shared" si="6057"/>
        <v>0</v>
      </c>
      <c r="CF1599" s="34">
        <f t="shared" si="6059"/>
        <v>56814.718000000001</v>
      </c>
      <c r="CG1599" s="22">
        <f t="shared" si="6013"/>
        <v>97976</v>
      </c>
      <c r="CH1599" s="22">
        <f t="shared" si="6058"/>
        <v>0</v>
      </c>
      <c r="CI1599" s="22">
        <f t="shared" si="6060"/>
        <v>97976</v>
      </c>
      <c r="CJ1599" s="22">
        <f t="shared" si="6014"/>
        <v>97976</v>
      </c>
      <c r="CK1599" s="22">
        <f t="shared" si="6058"/>
        <v>0</v>
      </c>
      <c r="CL1599" s="22">
        <f t="shared" si="6061"/>
        <v>97976</v>
      </c>
      <c r="CM1599" s="22">
        <f t="shared" si="6058"/>
        <v>0</v>
      </c>
      <c r="CN1599" s="15"/>
      <c r="CO1599" s="35"/>
      <c r="CT1599" s="5" t="s">
        <v>30</v>
      </c>
    </row>
    <row r="1600" spans="1:99" x14ac:dyDescent="0.3">
      <c r="A1600" s="36" t="s">
        <v>908</v>
      </c>
      <c r="B1600" s="16">
        <v>240</v>
      </c>
      <c r="C1600" s="32" t="s">
        <v>66</v>
      </c>
      <c r="D1600" s="32" t="s">
        <v>67</v>
      </c>
      <c r="E1600" s="33" t="s">
        <v>68</v>
      </c>
      <c r="F1600" s="22"/>
      <c r="G1600" s="22">
        <v>97976</v>
      </c>
      <c r="H1600" s="22">
        <v>97976</v>
      </c>
      <c r="I1600" s="22"/>
      <c r="J1600" s="22"/>
      <c r="K1600" s="22"/>
      <c r="L1600" s="22">
        <f t="shared" si="5872"/>
        <v>0</v>
      </c>
      <c r="M1600" s="22">
        <f t="shared" si="5873"/>
        <v>97976</v>
      </c>
      <c r="N1600" s="22">
        <f t="shared" si="5874"/>
        <v>97976</v>
      </c>
      <c r="O1600" s="22">
        <v>56814.718000000001</v>
      </c>
      <c r="P1600" s="22"/>
      <c r="Q1600" s="22"/>
      <c r="R1600" s="22">
        <f t="shared" si="5875"/>
        <v>56814.718000000001</v>
      </c>
      <c r="S1600" s="22">
        <f t="shared" si="5876"/>
        <v>97976</v>
      </c>
      <c r="T1600" s="22">
        <f t="shared" si="5877"/>
        <v>97976</v>
      </c>
      <c r="U1600" s="22"/>
      <c r="V1600" s="22"/>
      <c r="W1600" s="22"/>
      <c r="X1600" s="22">
        <f t="shared" si="5878"/>
        <v>56814.718000000001</v>
      </c>
      <c r="Y1600" s="22">
        <f t="shared" si="5879"/>
        <v>97976</v>
      </c>
      <c r="Z1600" s="22">
        <f t="shared" si="5880"/>
        <v>97976</v>
      </c>
      <c r="AA1600" s="22"/>
      <c r="AB1600" s="22"/>
      <c r="AC1600" s="22"/>
      <c r="AD1600" s="22">
        <f t="shared" si="5881"/>
        <v>56814.718000000001</v>
      </c>
      <c r="AE1600" s="22">
        <f t="shared" si="5882"/>
        <v>97976</v>
      </c>
      <c r="AF1600" s="22">
        <f t="shared" si="5883"/>
        <v>97976</v>
      </c>
      <c r="AG1600" s="22"/>
      <c r="AH1600" s="22"/>
      <c r="AI1600" s="22"/>
      <c r="AJ1600" s="22">
        <f t="shared" si="5884"/>
        <v>56814.718000000001</v>
      </c>
      <c r="AK1600" s="22">
        <f t="shared" si="5885"/>
        <v>97976</v>
      </c>
      <c r="AL1600" s="22">
        <f t="shared" si="5886"/>
        <v>97976</v>
      </c>
      <c r="AM1600" s="22"/>
      <c r="AN1600" s="22"/>
      <c r="AO1600" s="22"/>
      <c r="AP1600" s="22">
        <f t="shared" si="5887"/>
        <v>56814.718000000001</v>
      </c>
      <c r="AQ1600" s="22">
        <f t="shared" si="5888"/>
        <v>97976</v>
      </c>
      <c r="AR1600" s="22">
        <f t="shared" si="5889"/>
        <v>97976</v>
      </c>
      <c r="AS1600" s="22"/>
      <c r="AT1600" s="22"/>
      <c r="AU1600" s="22"/>
      <c r="AV1600" s="22">
        <f t="shared" si="5890"/>
        <v>56814.718000000001</v>
      </c>
      <c r="AW1600" s="22">
        <f t="shared" si="5891"/>
        <v>97976</v>
      </c>
      <c r="AX1600" s="22">
        <f t="shared" si="5892"/>
        <v>97976</v>
      </c>
      <c r="AY1600" s="22"/>
      <c r="AZ1600" s="22"/>
      <c r="BA1600" s="22"/>
      <c r="BB1600" s="22">
        <f t="shared" si="5893"/>
        <v>56814.718000000001</v>
      </c>
      <c r="BC1600" s="22">
        <f t="shared" si="5894"/>
        <v>97976</v>
      </c>
      <c r="BD1600" s="22">
        <f t="shared" si="5895"/>
        <v>97976</v>
      </c>
      <c r="BE1600" s="22"/>
      <c r="BF1600" s="22"/>
      <c r="BG1600" s="22"/>
      <c r="BH1600" s="22">
        <f t="shared" si="5896"/>
        <v>56814.718000000001</v>
      </c>
      <c r="BI1600" s="22">
        <f t="shared" si="5897"/>
        <v>97976</v>
      </c>
      <c r="BJ1600" s="22">
        <f t="shared" si="5898"/>
        <v>97976</v>
      </c>
      <c r="BK1600" s="22"/>
      <c r="BL1600" s="22"/>
      <c r="BM1600" s="22"/>
      <c r="BN1600" s="22">
        <f t="shared" si="5899"/>
        <v>56814.718000000001</v>
      </c>
      <c r="BO1600" s="22">
        <f t="shared" si="5900"/>
        <v>97976</v>
      </c>
      <c r="BP1600" s="22">
        <f t="shared" si="5901"/>
        <v>97976</v>
      </c>
      <c r="BQ1600" s="22"/>
      <c r="BR1600" s="22"/>
      <c r="BS1600" s="22">
        <f t="shared" si="5902"/>
        <v>56814.718000000001</v>
      </c>
      <c r="BT1600" s="22">
        <f t="shared" si="5903"/>
        <v>97976</v>
      </c>
      <c r="BU1600" s="22">
        <f t="shared" si="5904"/>
        <v>97976</v>
      </c>
      <c r="BV1600" s="22"/>
      <c r="BW1600" s="22"/>
      <c r="BX1600" s="22">
        <f t="shared" si="5905"/>
        <v>56814.718000000001</v>
      </c>
      <c r="BY1600" s="22">
        <f t="shared" si="5906"/>
        <v>97976</v>
      </c>
      <c r="BZ1600" s="22">
        <f t="shared" si="5907"/>
        <v>97976</v>
      </c>
      <c r="CA1600" s="22"/>
      <c r="CB1600" s="22"/>
      <c r="CC1600" s="22"/>
      <c r="CD1600" s="22">
        <f t="shared" si="6012"/>
        <v>56814.718000000001</v>
      </c>
      <c r="CE1600" s="22"/>
      <c r="CF1600" s="34">
        <f t="shared" si="6059"/>
        <v>56814.718000000001</v>
      </c>
      <c r="CG1600" s="22">
        <f t="shared" si="6013"/>
        <v>97976</v>
      </c>
      <c r="CH1600" s="22"/>
      <c r="CI1600" s="22">
        <f t="shared" si="6060"/>
        <v>97976</v>
      </c>
      <c r="CJ1600" s="22">
        <f t="shared" si="6014"/>
        <v>97976</v>
      </c>
      <c r="CK1600" s="22"/>
      <c r="CL1600" s="22">
        <f t="shared" si="6061"/>
        <v>97976</v>
      </c>
      <c r="CM1600" s="22"/>
      <c r="CN1600" s="15"/>
      <c r="CO1600" s="35"/>
    </row>
    <row r="1601" spans="1:99" ht="46.8" x14ac:dyDescent="0.3">
      <c r="A1601" s="36" t="s">
        <v>909</v>
      </c>
      <c r="B1601" s="16"/>
      <c r="C1601" s="32"/>
      <c r="D1601" s="32"/>
      <c r="E1601" s="33" t="s">
        <v>910</v>
      </c>
      <c r="F1601" s="22">
        <f t="shared" si="6017"/>
        <v>98702.8</v>
      </c>
      <c r="G1601" s="22">
        <f t="shared" si="6018"/>
        <v>0</v>
      </c>
      <c r="H1601" s="22">
        <f t="shared" si="6019"/>
        <v>0</v>
      </c>
      <c r="I1601" s="22">
        <f t="shared" si="6020"/>
        <v>0</v>
      </c>
      <c r="J1601" s="22">
        <f t="shared" si="6021"/>
        <v>0</v>
      </c>
      <c r="K1601" s="22">
        <f t="shared" si="6022"/>
        <v>0</v>
      </c>
      <c r="L1601" s="22">
        <f t="shared" si="5872"/>
        <v>98702.8</v>
      </c>
      <c r="M1601" s="22">
        <f t="shared" si="5873"/>
        <v>0</v>
      </c>
      <c r="N1601" s="22">
        <f t="shared" si="5874"/>
        <v>0</v>
      </c>
      <c r="O1601" s="22">
        <f t="shared" si="6023"/>
        <v>11677.35</v>
      </c>
      <c r="P1601" s="22">
        <f t="shared" si="6024"/>
        <v>0</v>
      </c>
      <c r="Q1601" s="22">
        <f t="shared" si="6025"/>
        <v>0</v>
      </c>
      <c r="R1601" s="22">
        <f t="shared" si="5875"/>
        <v>110380.15000000001</v>
      </c>
      <c r="S1601" s="22">
        <f t="shared" si="5876"/>
        <v>0</v>
      </c>
      <c r="T1601" s="22">
        <f t="shared" si="5877"/>
        <v>0</v>
      </c>
      <c r="U1601" s="22">
        <f t="shared" si="6026"/>
        <v>0</v>
      </c>
      <c r="V1601" s="22">
        <f t="shared" si="6027"/>
        <v>0</v>
      </c>
      <c r="W1601" s="22">
        <f t="shared" si="6028"/>
        <v>0</v>
      </c>
      <c r="X1601" s="22">
        <f t="shared" si="5878"/>
        <v>110380.15000000001</v>
      </c>
      <c r="Y1601" s="22">
        <f t="shared" si="5879"/>
        <v>0</v>
      </c>
      <c r="Z1601" s="22">
        <f t="shared" si="5880"/>
        <v>0</v>
      </c>
      <c r="AA1601" s="22">
        <f t="shared" si="6029"/>
        <v>0</v>
      </c>
      <c r="AB1601" s="22">
        <f t="shared" si="6030"/>
        <v>0</v>
      </c>
      <c r="AC1601" s="22">
        <f t="shared" si="6031"/>
        <v>0</v>
      </c>
      <c r="AD1601" s="22">
        <f t="shared" si="5881"/>
        <v>110380.15000000001</v>
      </c>
      <c r="AE1601" s="22">
        <f t="shared" si="5882"/>
        <v>0</v>
      </c>
      <c r="AF1601" s="22">
        <f t="shared" si="5883"/>
        <v>0</v>
      </c>
      <c r="AG1601" s="22">
        <f t="shared" si="6032"/>
        <v>0</v>
      </c>
      <c r="AH1601" s="22">
        <f t="shared" si="6033"/>
        <v>0</v>
      </c>
      <c r="AI1601" s="22">
        <f t="shared" si="6034"/>
        <v>0</v>
      </c>
      <c r="AJ1601" s="22">
        <f t="shared" si="5884"/>
        <v>110380.15000000001</v>
      </c>
      <c r="AK1601" s="22">
        <f t="shared" si="5885"/>
        <v>0</v>
      </c>
      <c r="AL1601" s="22">
        <f t="shared" si="5886"/>
        <v>0</v>
      </c>
      <c r="AM1601" s="22">
        <f t="shared" si="6035"/>
        <v>0</v>
      </c>
      <c r="AN1601" s="22">
        <f t="shared" si="6036"/>
        <v>0</v>
      </c>
      <c r="AO1601" s="22">
        <f t="shared" si="6037"/>
        <v>0</v>
      </c>
      <c r="AP1601" s="22">
        <f t="shared" si="5887"/>
        <v>110380.15000000001</v>
      </c>
      <c r="AQ1601" s="22">
        <f t="shared" si="5888"/>
        <v>0</v>
      </c>
      <c r="AR1601" s="22">
        <f t="shared" si="5889"/>
        <v>0</v>
      </c>
      <c r="AS1601" s="22">
        <f t="shared" si="6038"/>
        <v>4207.2169999999996</v>
      </c>
      <c r="AT1601" s="22">
        <f t="shared" si="6039"/>
        <v>0</v>
      </c>
      <c r="AU1601" s="22">
        <f t="shared" si="6040"/>
        <v>0</v>
      </c>
      <c r="AV1601" s="22">
        <f t="shared" si="5890"/>
        <v>114587.36700000001</v>
      </c>
      <c r="AW1601" s="22">
        <f t="shared" si="5891"/>
        <v>0</v>
      </c>
      <c r="AX1601" s="22">
        <f t="shared" si="5892"/>
        <v>0</v>
      </c>
      <c r="AY1601" s="22">
        <f t="shared" si="6041"/>
        <v>0</v>
      </c>
      <c r="AZ1601" s="22">
        <f t="shared" si="6042"/>
        <v>0</v>
      </c>
      <c r="BA1601" s="22">
        <f t="shared" si="6043"/>
        <v>0</v>
      </c>
      <c r="BB1601" s="22">
        <f t="shared" si="5893"/>
        <v>114587.36700000001</v>
      </c>
      <c r="BC1601" s="22">
        <f t="shared" si="5894"/>
        <v>0</v>
      </c>
      <c r="BD1601" s="22">
        <f t="shared" si="5895"/>
        <v>0</v>
      </c>
      <c r="BE1601" s="22">
        <f t="shared" si="6044"/>
        <v>0</v>
      </c>
      <c r="BF1601" s="22">
        <f t="shared" si="6045"/>
        <v>0</v>
      </c>
      <c r="BG1601" s="22">
        <f t="shared" si="6046"/>
        <v>0</v>
      </c>
      <c r="BH1601" s="22">
        <f t="shared" si="5896"/>
        <v>114587.36700000001</v>
      </c>
      <c r="BI1601" s="22">
        <f t="shared" si="5897"/>
        <v>0</v>
      </c>
      <c r="BJ1601" s="22">
        <f t="shared" si="5898"/>
        <v>0</v>
      </c>
      <c r="BK1601" s="22">
        <f t="shared" si="6047"/>
        <v>0</v>
      </c>
      <c r="BL1601" s="22">
        <f t="shared" si="6048"/>
        <v>0</v>
      </c>
      <c r="BM1601" s="22">
        <f t="shared" si="6049"/>
        <v>0</v>
      </c>
      <c r="BN1601" s="22">
        <f t="shared" si="5899"/>
        <v>114587.36700000001</v>
      </c>
      <c r="BO1601" s="22">
        <f t="shared" si="5900"/>
        <v>0</v>
      </c>
      <c r="BP1601" s="22">
        <f t="shared" si="5901"/>
        <v>0</v>
      </c>
      <c r="BQ1601" s="22">
        <f t="shared" si="6050"/>
        <v>0</v>
      </c>
      <c r="BR1601" s="22">
        <f t="shared" si="6051"/>
        <v>0</v>
      </c>
      <c r="BS1601" s="22">
        <f t="shared" si="5902"/>
        <v>114587.36700000001</v>
      </c>
      <c r="BT1601" s="22">
        <f t="shared" si="5903"/>
        <v>0</v>
      </c>
      <c r="BU1601" s="22">
        <f t="shared" si="5904"/>
        <v>0</v>
      </c>
      <c r="BV1601" s="22">
        <f t="shared" si="6052"/>
        <v>0</v>
      </c>
      <c r="BW1601" s="22">
        <f t="shared" si="6053"/>
        <v>0</v>
      </c>
      <c r="BX1601" s="22">
        <f t="shared" si="5905"/>
        <v>114587.36700000001</v>
      </c>
      <c r="BY1601" s="22">
        <f t="shared" si="5906"/>
        <v>0</v>
      </c>
      <c r="BZ1601" s="22">
        <f t="shared" si="5907"/>
        <v>0</v>
      </c>
      <c r="CA1601" s="22">
        <f t="shared" si="6054"/>
        <v>0</v>
      </c>
      <c r="CB1601" s="22">
        <f t="shared" si="6055"/>
        <v>0</v>
      </c>
      <c r="CC1601" s="22">
        <f t="shared" si="6056"/>
        <v>0</v>
      </c>
      <c r="CD1601" s="22">
        <f t="shared" si="6012"/>
        <v>114587.36700000001</v>
      </c>
      <c r="CE1601" s="22">
        <f t="shared" si="6057"/>
        <v>0</v>
      </c>
      <c r="CF1601" s="34">
        <f t="shared" si="6059"/>
        <v>114587.36700000001</v>
      </c>
      <c r="CG1601" s="22">
        <f t="shared" si="6013"/>
        <v>0</v>
      </c>
      <c r="CH1601" s="22">
        <f t="shared" si="6058"/>
        <v>0</v>
      </c>
      <c r="CI1601" s="22">
        <f t="shared" si="6060"/>
        <v>0</v>
      </c>
      <c r="CJ1601" s="22">
        <f t="shared" si="6014"/>
        <v>0</v>
      </c>
      <c r="CK1601" s="22">
        <f t="shared" si="6058"/>
        <v>0</v>
      </c>
      <c r="CL1601" s="22">
        <f t="shared" si="6061"/>
        <v>0</v>
      </c>
      <c r="CM1601" s="22">
        <f t="shared" si="6058"/>
        <v>0</v>
      </c>
      <c r="CN1601" s="15"/>
      <c r="CO1601" s="35"/>
      <c r="CR1601" s="5" t="s">
        <v>28</v>
      </c>
    </row>
    <row r="1602" spans="1:99" ht="62.4" x14ac:dyDescent="0.3">
      <c r="A1602" s="36" t="s">
        <v>911</v>
      </c>
      <c r="B1602" s="16"/>
      <c r="C1602" s="32"/>
      <c r="D1602" s="32"/>
      <c r="E1602" s="33" t="s">
        <v>893</v>
      </c>
      <c r="F1602" s="22">
        <f t="shared" si="6017"/>
        <v>98702.8</v>
      </c>
      <c r="G1602" s="22">
        <f t="shared" si="6018"/>
        <v>0</v>
      </c>
      <c r="H1602" s="22">
        <f t="shared" si="6019"/>
        <v>0</v>
      </c>
      <c r="I1602" s="22">
        <f t="shared" si="6020"/>
        <v>0</v>
      </c>
      <c r="J1602" s="22">
        <f t="shared" si="6021"/>
        <v>0</v>
      </c>
      <c r="K1602" s="22">
        <f t="shared" si="6022"/>
        <v>0</v>
      </c>
      <c r="L1602" s="22">
        <f t="shared" si="5872"/>
        <v>98702.8</v>
      </c>
      <c r="M1602" s="22">
        <f t="shared" si="5873"/>
        <v>0</v>
      </c>
      <c r="N1602" s="22">
        <f t="shared" si="5874"/>
        <v>0</v>
      </c>
      <c r="O1602" s="22">
        <f t="shared" si="6023"/>
        <v>11677.35</v>
      </c>
      <c r="P1602" s="22">
        <f t="shared" si="6024"/>
        <v>0</v>
      </c>
      <c r="Q1602" s="22">
        <f t="shared" si="6025"/>
        <v>0</v>
      </c>
      <c r="R1602" s="22">
        <f t="shared" si="5875"/>
        <v>110380.15000000001</v>
      </c>
      <c r="S1602" s="22">
        <f t="shared" si="5876"/>
        <v>0</v>
      </c>
      <c r="T1602" s="22">
        <f t="shared" si="5877"/>
        <v>0</v>
      </c>
      <c r="U1602" s="22">
        <f t="shared" si="6026"/>
        <v>0</v>
      </c>
      <c r="V1602" s="22">
        <f t="shared" si="6027"/>
        <v>0</v>
      </c>
      <c r="W1602" s="22">
        <f t="shared" si="6028"/>
        <v>0</v>
      </c>
      <c r="X1602" s="22">
        <f t="shared" si="5878"/>
        <v>110380.15000000001</v>
      </c>
      <c r="Y1602" s="22">
        <f t="shared" si="5879"/>
        <v>0</v>
      </c>
      <c r="Z1602" s="22">
        <f t="shared" si="5880"/>
        <v>0</v>
      </c>
      <c r="AA1602" s="22">
        <f t="shared" si="6029"/>
        <v>0</v>
      </c>
      <c r="AB1602" s="22">
        <f t="shared" si="6030"/>
        <v>0</v>
      </c>
      <c r="AC1602" s="22">
        <f t="shared" si="6031"/>
        <v>0</v>
      </c>
      <c r="AD1602" s="22">
        <f t="shared" si="5881"/>
        <v>110380.15000000001</v>
      </c>
      <c r="AE1602" s="22">
        <f t="shared" si="5882"/>
        <v>0</v>
      </c>
      <c r="AF1602" s="22">
        <f t="shared" si="5883"/>
        <v>0</v>
      </c>
      <c r="AG1602" s="22">
        <f t="shared" si="6032"/>
        <v>0</v>
      </c>
      <c r="AH1602" s="22">
        <f t="shared" si="6033"/>
        <v>0</v>
      </c>
      <c r="AI1602" s="22">
        <f t="shared" si="6034"/>
        <v>0</v>
      </c>
      <c r="AJ1602" s="22">
        <f t="shared" si="5884"/>
        <v>110380.15000000001</v>
      </c>
      <c r="AK1602" s="22">
        <f t="shared" si="5885"/>
        <v>0</v>
      </c>
      <c r="AL1602" s="22">
        <f t="shared" si="5886"/>
        <v>0</v>
      </c>
      <c r="AM1602" s="22">
        <f t="shared" si="6035"/>
        <v>0</v>
      </c>
      <c r="AN1602" s="22">
        <f t="shared" si="6036"/>
        <v>0</v>
      </c>
      <c r="AO1602" s="22">
        <f t="shared" si="6037"/>
        <v>0</v>
      </c>
      <c r="AP1602" s="22">
        <f t="shared" si="5887"/>
        <v>110380.15000000001</v>
      </c>
      <c r="AQ1602" s="22">
        <f t="shared" si="5888"/>
        <v>0</v>
      </c>
      <c r="AR1602" s="22">
        <f t="shared" si="5889"/>
        <v>0</v>
      </c>
      <c r="AS1602" s="22">
        <f t="shared" si="6038"/>
        <v>4207.2169999999996</v>
      </c>
      <c r="AT1602" s="22">
        <f t="shared" si="6039"/>
        <v>0</v>
      </c>
      <c r="AU1602" s="22">
        <f t="shared" si="6040"/>
        <v>0</v>
      </c>
      <c r="AV1602" s="22">
        <f t="shared" si="5890"/>
        <v>114587.36700000001</v>
      </c>
      <c r="AW1602" s="22">
        <f t="shared" si="5891"/>
        <v>0</v>
      </c>
      <c r="AX1602" s="22">
        <f t="shared" si="5892"/>
        <v>0</v>
      </c>
      <c r="AY1602" s="22">
        <f t="shared" si="6041"/>
        <v>0</v>
      </c>
      <c r="AZ1602" s="22">
        <f t="shared" si="6042"/>
        <v>0</v>
      </c>
      <c r="BA1602" s="22">
        <f t="shared" si="6043"/>
        <v>0</v>
      </c>
      <c r="BB1602" s="22">
        <f t="shared" si="5893"/>
        <v>114587.36700000001</v>
      </c>
      <c r="BC1602" s="22">
        <f t="shared" si="5894"/>
        <v>0</v>
      </c>
      <c r="BD1602" s="22">
        <f t="shared" si="5895"/>
        <v>0</v>
      </c>
      <c r="BE1602" s="22">
        <f t="shared" si="6044"/>
        <v>0</v>
      </c>
      <c r="BF1602" s="22">
        <f t="shared" si="6045"/>
        <v>0</v>
      </c>
      <c r="BG1602" s="22">
        <f t="shared" si="6046"/>
        <v>0</v>
      </c>
      <c r="BH1602" s="22">
        <f t="shared" si="5896"/>
        <v>114587.36700000001</v>
      </c>
      <c r="BI1602" s="22">
        <f t="shared" si="5897"/>
        <v>0</v>
      </c>
      <c r="BJ1602" s="22">
        <f t="shared" si="5898"/>
        <v>0</v>
      </c>
      <c r="BK1602" s="22">
        <f t="shared" si="6047"/>
        <v>0</v>
      </c>
      <c r="BL1602" s="22">
        <f t="shared" si="6048"/>
        <v>0</v>
      </c>
      <c r="BM1602" s="22">
        <f t="shared" si="6049"/>
        <v>0</v>
      </c>
      <c r="BN1602" s="22">
        <f t="shared" si="5899"/>
        <v>114587.36700000001</v>
      </c>
      <c r="BO1602" s="22">
        <f t="shared" si="5900"/>
        <v>0</v>
      </c>
      <c r="BP1602" s="22">
        <f t="shared" si="5901"/>
        <v>0</v>
      </c>
      <c r="BQ1602" s="22">
        <f t="shared" si="6050"/>
        <v>0</v>
      </c>
      <c r="BR1602" s="22">
        <f t="shared" si="6051"/>
        <v>0</v>
      </c>
      <c r="BS1602" s="22">
        <f t="shared" si="5902"/>
        <v>114587.36700000001</v>
      </c>
      <c r="BT1602" s="22">
        <f t="shared" si="5903"/>
        <v>0</v>
      </c>
      <c r="BU1602" s="22">
        <f t="shared" si="5904"/>
        <v>0</v>
      </c>
      <c r="BV1602" s="22">
        <f t="shared" si="6052"/>
        <v>0</v>
      </c>
      <c r="BW1602" s="22">
        <f t="shared" si="6053"/>
        <v>0</v>
      </c>
      <c r="BX1602" s="22">
        <f t="shared" si="5905"/>
        <v>114587.36700000001</v>
      </c>
      <c r="BY1602" s="22">
        <f t="shared" si="5906"/>
        <v>0</v>
      </c>
      <c r="BZ1602" s="22">
        <f t="shared" si="5907"/>
        <v>0</v>
      </c>
      <c r="CA1602" s="22">
        <f t="shared" si="6054"/>
        <v>0</v>
      </c>
      <c r="CB1602" s="22">
        <f t="shared" si="6055"/>
        <v>0</v>
      </c>
      <c r="CC1602" s="22">
        <f t="shared" si="6056"/>
        <v>0</v>
      </c>
      <c r="CD1602" s="22">
        <f t="shared" si="6012"/>
        <v>114587.36700000001</v>
      </c>
      <c r="CE1602" s="22">
        <f t="shared" si="6057"/>
        <v>0</v>
      </c>
      <c r="CF1602" s="34">
        <f t="shared" si="6059"/>
        <v>114587.36700000001</v>
      </c>
      <c r="CG1602" s="22">
        <f t="shared" si="6013"/>
        <v>0</v>
      </c>
      <c r="CH1602" s="22">
        <f t="shared" si="6058"/>
        <v>0</v>
      </c>
      <c r="CI1602" s="22">
        <f t="shared" si="6060"/>
        <v>0</v>
      </c>
      <c r="CJ1602" s="22">
        <f t="shared" si="6014"/>
        <v>0</v>
      </c>
      <c r="CK1602" s="22">
        <f t="shared" si="6058"/>
        <v>0</v>
      </c>
      <c r="CL1602" s="22">
        <f t="shared" si="6061"/>
        <v>0</v>
      </c>
      <c r="CM1602" s="22">
        <f t="shared" si="6058"/>
        <v>0</v>
      </c>
      <c r="CN1602" s="15"/>
      <c r="CO1602" s="35"/>
      <c r="CU1602" s="5" t="s">
        <v>31</v>
      </c>
    </row>
    <row r="1603" spans="1:99" ht="31.2" x14ac:dyDescent="0.3">
      <c r="A1603" s="36" t="s">
        <v>911</v>
      </c>
      <c r="B1603" s="16">
        <v>200</v>
      </c>
      <c r="C1603" s="32"/>
      <c r="D1603" s="32"/>
      <c r="E1603" s="33" t="s">
        <v>40</v>
      </c>
      <c r="F1603" s="22">
        <f t="shared" si="6017"/>
        <v>98702.8</v>
      </c>
      <c r="G1603" s="22">
        <f t="shared" si="6018"/>
        <v>0</v>
      </c>
      <c r="H1603" s="22">
        <f t="shared" si="6019"/>
        <v>0</v>
      </c>
      <c r="I1603" s="22">
        <f t="shared" si="6020"/>
        <v>0</v>
      </c>
      <c r="J1603" s="22">
        <f t="shared" si="6021"/>
        <v>0</v>
      </c>
      <c r="K1603" s="22">
        <f t="shared" si="6022"/>
        <v>0</v>
      </c>
      <c r="L1603" s="22">
        <f t="shared" si="5872"/>
        <v>98702.8</v>
      </c>
      <c r="M1603" s="22">
        <f t="shared" si="5873"/>
        <v>0</v>
      </c>
      <c r="N1603" s="22">
        <f t="shared" si="5874"/>
        <v>0</v>
      </c>
      <c r="O1603" s="22">
        <f t="shared" si="6023"/>
        <v>11677.35</v>
      </c>
      <c r="P1603" s="22">
        <f t="shared" si="6024"/>
        <v>0</v>
      </c>
      <c r="Q1603" s="22">
        <f t="shared" si="6025"/>
        <v>0</v>
      </c>
      <c r="R1603" s="22">
        <f t="shared" si="5875"/>
        <v>110380.15000000001</v>
      </c>
      <c r="S1603" s="22">
        <f t="shared" si="5876"/>
        <v>0</v>
      </c>
      <c r="T1603" s="22">
        <f t="shared" si="5877"/>
        <v>0</v>
      </c>
      <c r="U1603" s="22">
        <f t="shared" si="6026"/>
        <v>0</v>
      </c>
      <c r="V1603" s="22">
        <f t="shared" si="6027"/>
        <v>0</v>
      </c>
      <c r="W1603" s="22">
        <f t="shared" si="6028"/>
        <v>0</v>
      </c>
      <c r="X1603" s="22">
        <f t="shared" si="5878"/>
        <v>110380.15000000001</v>
      </c>
      <c r="Y1603" s="22">
        <f t="shared" si="5879"/>
        <v>0</v>
      </c>
      <c r="Z1603" s="22">
        <f t="shared" si="5880"/>
        <v>0</v>
      </c>
      <c r="AA1603" s="22">
        <f t="shared" si="6029"/>
        <v>0</v>
      </c>
      <c r="AB1603" s="22">
        <f t="shared" si="6030"/>
        <v>0</v>
      </c>
      <c r="AC1603" s="22">
        <f t="shared" si="6031"/>
        <v>0</v>
      </c>
      <c r="AD1603" s="22">
        <f t="shared" si="5881"/>
        <v>110380.15000000001</v>
      </c>
      <c r="AE1603" s="22">
        <f t="shared" si="5882"/>
        <v>0</v>
      </c>
      <c r="AF1603" s="22">
        <f t="shared" si="5883"/>
        <v>0</v>
      </c>
      <c r="AG1603" s="22">
        <f t="shared" si="6032"/>
        <v>0</v>
      </c>
      <c r="AH1603" s="22">
        <f t="shared" si="6033"/>
        <v>0</v>
      </c>
      <c r="AI1603" s="22">
        <f t="shared" si="6034"/>
        <v>0</v>
      </c>
      <c r="AJ1603" s="22">
        <f t="shared" si="5884"/>
        <v>110380.15000000001</v>
      </c>
      <c r="AK1603" s="22">
        <f t="shared" si="5885"/>
        <v>0</v>
      </c>
      <c r="AL1603" s="22">
        <f t="shared" si="5886"/>
        <v>0</v>
      </c>
      <c r="AM1603" s="22">
        <f t="shared" si="6035"/>
        <v>0</v>
      </c>
      <c r="AN1603" s="22">
        <f t="shared" si="6036"/>
        <v>0</v>
      </c>
      <c r="AO1603" s="22">
        <f t="shared" si="6037"/>
        <v>0</v>
      </c>
      <c r="AP1603" s="22">
        <f t="shared" si="5887"/>
        <v>110380.15000000001</v>
      </c>
      <c r="AQ1603" s="22">
        <f t="shared" si="5888"/>
        <v>0</v>
      </c>
      <c r="AR1603" s="22">
        <f t="shared" si="5889"/>
        <v>0</v>
      </c>
      <c r="AS1603" s="22">
        <f t="shared" si="6038"/>
        <v>4207.2169999999996</v>
      </c>
      <c r="AT1603" s="22">
        <f t="shared" si="6039"/>
        <v>0</v>
      </c>
      <c r="AU1603" s="22">
        <f t="shared" si="6040"/>
        <v>0</v>
      </c>
      <c r="AV1603" s="22">
        <f t="shared" si="5890"/>
        <v>114587.36700000001</v>
      </c>
      <c r="AW1603" s="22">
        <f t="shared" si="5891"/>
        <v>0</v>
      </c>
      <c r="AX1603" s="22">
        <f t="shared" si="5892"/>
        <v>0</v>
      </c>
      <c r="AY1603" s="22">
        <f t="shared" si="6041"/>
        <v>0</v>
      </c>
      <c r="AZ1603" s="22">
        <f t="shared" si="6042"/>
        <v>0</v>
      </c>
      <c r="BA1603" s="22">
        <f t="shared" si="6043"/>
        <v>0</v>
      </c>
      <c r="BB1603" s="22">
        <f t="shared" si="5893"/>
        <v>114587.36700000001</v>
      </c>
      <c r="BC1603" s="22">
        <f t="shared" si="5894"/>
        <v>0</v>
      </c>
      <c r="BD1603" s="22">
        <f t="shared" si="5895"/>
        <v>0</v>
      </c>
      <c r="BE1603" s="22">
        <f t="shared" si="6044"/>
        <v>0</v>
      </c>
      <c r="BF1603" s="22">
        <f t="shared" si="6045"/>
        <v>0</v>
      </c>
      <c r="BG1603" s="22">
        <f t="shared" si="6046"/>
        <v>0</v>
      </c>
      <c r="BH1603" s="22">
        <f t="shared" si="5896"/>
        <v>114587.36700000001</v>
      </c>
      <c r="BI1603" s="22">
        <f t="shared" si="5897"/>
        <v>0</v>
      </c>
      <c r="BJ1603" s="22">
        <f t="shared" si="5898"/>
        <v>0</v>
      </c>
      <c r="BK1603" s="22">
        <f t="shared" si="6047"/>
        <v>0</v>
      </c>
      <c r="BL1603" s="22">
        <f t="shared" si="6048"/>
        <v>0</v>
      </c>
      <c r="BM1603" s="22">
        <f t="shared" si="6049"/>
        <v>0</v>
      </c>
      <c r="BN1603" s="22">
        <f t="shared" si="5899"/>
        <v>114587.36700000001</v>
      </c>
      <c r="BO1603" s="22">
        <f t="shared" si="5900"/>
        <v>0</v>
      </c>
      <c r="BP1603" s="22">
        <f t="shared" si="5901"/>
        <v>0</v>
      </c>
      <c r="BQ1603" s="22">
        <f t="shared" si="6050"/>
        <v>0</v>
      </c>
      <c r="BR1603" s="22">
        <f t="shared" si="6051"/>
        <v>0</v>
      </c>
      <c r="BS1603" s="22">
        <f t="shared" si="5902"/>
        <v>114587.36700000001</v>
      </c>
      <c r="BT1603" s="22">
        <f t="shared" si="5903"/>
        <v>0</v>
      </c>
      <c r="BU1603" s="22">
        <f t="shared" si="5904"/>
        <v>0</v>
      </c>
      <c r="BV1603" s="22">
        <f t="shared" si="6052"/>
        <v>0</v>
      </c>
      <c r="BW1603" s="22">
        <f t="shared" si="6053"/>
        <v>0</v>
      </c>
      <c r="BX1603" s="22">
        <f t="shared" si="5905"/>
        <v>114587.36700000001</v>
      </c>
      <c r="BY1603" s="22">
        <f t="shared" si="5906"/>
        <v>0</v>
      </c>
      <c r="BZ1603" s="22">
        <f t="shared" si="5907"/>
        <v>0</v>
      </c>
      <c r="CA1603" s="22">
        <f t="shared" si="6054"/>
        <v>0</v>
      </c>
      <c r="CB1603" s="22">
        <f t="shared" si="6055"/>
        <v>0</v>
      </c>
      <c r="CC1603" s="22">
        <f t="shared" si="6056"/>
        <v>0</v>
      </c>
      <c r="CD1603" s="22">
        <f t="shared" si="6012"/>
        <v>114587.36700000001</v>
      </c>
      <c r="CE1603" s="22">
        <f t="shared" si="6057"/>
        <v>0</v>
      </c>
      <c r="CF1603" s="34">
        <f t="shared" si="6059"/>
        <v>114587.36700000001</v>
      </c>
      <c r="CG1603" s="22">
        <f t="shared" si="6013"/>
        <v>0</v>
      </c>
      <c r="CH1603" s="22">
        <f t="shared" si="6058"/>
        <v>0</v>
      </c>
      <c r="CI1603" s="22">
        <f t="shared" si="6060"/>
        <v>0</v>
      </c>
      <c r="CJ1603" s="22">
        <f t="shared" si="6014"/>
        <v>0</v>
      </c>
      <c r="CK1603" s="22">
        <f t="shared" si="6058"/>
        <v>0</v>
      </c>
      <c r="CL1603" s="22">
        <f t="shared" si="6061"/>
        <v>0</v>
      </c>
      <c r="CM1603" s="22">
        <f t="shared" si="6058"/>
        <v>0</v>
      </c>
      <c r="CN1603" s="15"/>
      <c r="CO1603" s="35"/>
      <c r="CS1603" s="5" t="s">
        <v>29</v>
      </c>
    </row>
    <row r="1604" spans="1:99" ht="46.8" x14ac:dyDescent="0.3">
      <c r="A1604" s="36" t="s">
        <v>911</v>
      </c>
      <c r="B1604" s="16">
        <v>240</v>
      </c>
      <c r="C1604" s="32"/>
      <c r="D1604" s="32"/>
      <c r="E1604" s="33" t="s">
        <v>41</v>
      </c>
      <c r="F1604" s="22">
        <f t="shared" si="6017"/>
        <v>98702.8</v>
      </c>
      <c r="G1604" s="22">
        <f t="shared" si="6018"/>
        <v>0</v>
      </c>
      <c r="H1604" s="22">
        <f t="shared" si="6019"/>
        <v>0</v>
      </c>
      <c r="I1604" s="22">
        <f t="shared" si="6020"/>
        <v>0</v>
      </c>
      <c r="J1604" s="22">
        <f t="shared" si="6021"/>
        <v>0</v>
      </c>
      <c r="K1604" s="22">
        <f t="shared" si="6022"/>
        <v>0</v>
      </c>
      <c r="L1604" s="22">
        <f t="shared" si="5872"/>
        <v>98702.8</v>
      </c>
      <c r="M1604" s="22">
        <f t="shared" si="5873"/>
        <v>0</v>
      </c>
      <c r="N1604" s="22">
        <f t="shared" si="5874"/>
        <v>0</v>
      </c>
      <c r="O1604" s="22">
        <f t="shared" si="6023"/>
        <v>11677.35</v>
      </c>
      <c r="P1604" s="22">
        <f t="shared" si="6024"/>
        <v>0</v>
      </c>
      <c r="Q1604" s="22">
        <f t="shared" si="6025"/>
        <v>0</v>
      </c>
      <c r="R1604" s="22">
        <f t="shared" si="5875"/>
        <v>110380.15000000001</v>
      </c>
      <c r="S1604" s="22">
        <f t="shared" si="5876"/>
        <v>0</v>
      </c>
      <c r="T1604" s="22">
        <f t="shared" si="5877"/>
        <v>0</v>
      </c>
      <c r="U1604" s="22">
        <f t="shared" si="6026"/>
        <v>0</v>
      </c>
      <c r="V1604" s="22">
        <f t="shared" si="6027"/>
        <v>0</v>
      </c>
      <c r="W1604" s="22">
        <f t="shared" si="6028"/>
        <v>0</v>
      </c>
      <c r="X1604" s="22">
        <f t="shared" si="5878"/>
        <v>110380.15000000001</v>
      </c>
      <c r="Y1604" s="22">
        <f t="shared" si="5879"/>
        <v>0</v>
      </c>
      <c r="Z1604" s="22">
        <f t="shared" si="5880"/>
        <v>0</v>
      </c>
      <c r="AA1604" s="22">
        <f t="shared" si="6029"/>
        <v>0</v>
      </c>
      <c r="AB1604" s="22">
        <f t="shared" si="6030"/>
        <v>0</v>
      </c>
      <c r="AC1604" s="22">
        <f t="shared" si="6031"/>
        <v>0</v>
      </c>
      <c r="AD1604" s="22">
        <f t="shared" si="5881"/>
        <v>110380.15000000001</v>
      </c>
      <c r="AE1604" s="22">
        <f t="shared" si="5882"/>
        <v>0</v>
      </c>
      <c r="AF1604" s="22">
        <f t="shared" si="5883"/>
        <v>0</v>
      </c>
      <c r="AG1604" s="22">
        <f t="shared" si="6032"/>
        <v>0</v>
      </c>
      <c r="AH1604" s="22">
        <f t="shared" si="6033"/>
        <v>0</v>
      </c>
      <c r="AI1604" s="22">
        <f t="shared" si="6034"/>
        <v>0</v>
      </c>
      <c r="AJ1604" s="22">
        <f t="shared" si="5884"/>
        <v>110380.15000000001</v>
      </c>
      <c r="AK1604" s="22">
        <f t="shared" si="5885"/>
        <v>0</v>
      </c>
      <c r="AL1604" s="22">
        <f t="shared" si="5886"/>
        <v>0</v>
      </c>
      <c r="AM1604" s="22">
        <f t="shared" si="6035"/>
        <v>0</v>
      </c>
      <c r="AN1604" s="22">
        <f t="shared" si="6036"/>
        <v>0</v>
      </c>
      <c r="AO1604" s="22">
        <f t="shared" si="6037"/>
        <v>0</v>
      </c>
      <c r="AP1604" s="22">
        <f t="shared" si="5887"/>
        <v>110380.15000000001</v>
      </c>
      <c r="AQ1604" s="22">
        <f t="shared" si="5888"/>
        <v>0</v>
      </c>
      <c r="AR1604" s="22">
        <f t="shared" si="5889"/>
        <v>0</v>
      </c>
      <c r="AS1604" s="22">
        <f t="shared" si="6038"/>
        <v>4207.2169999999996</v>
      </c>
      <c r="AT1604" s="22">
        <f t="shared" si="6039"/>
        <v>0</v>
      </c>
      <c r="AU1604" s="22">
        <f t="shared" si="6040"/>
        <v>0</v>
      </c>
      <c r="AV1604" s="22">
        <f t="shared" si="5890"/>
        <v>114587.36700000001</v>
      </c>
      <c r="AW1604" s="22">
        <f t="shared" si="5891"/>
        <v>0</v>
      </c>
      <c r="AX1604" s="22">
        <f t="shared" si="5892"/>
        <v>0</v>
      </c>
      <c r="AY1604" s="22">
        <f t="shared" si="6041"/>
        <v>0</v>
      </c>
      <c r="AZ1604" s="22">
        <f t="shared" si="6042"/>
        <v>0</v>
      </c>
      <c r="BA1604" s="22">
        <f t="shared" si="6043"/>
        <v>0</v>
      </c>
      <c r="BB1604" s="22">
        <f t="shared" si="5893"/>
        <v>114587.36700000001</v>
      </c>
      <c r="BC1604" s="22">
        <f t="shared" si="5894"/>
        <v>0</v>
      </c>
      <c r="BD1604" s="22">
        <f t="shared" si="5895"/>
        <v>0</v>
      </c>
      <c r="BE1604" s="22">
        <f t="shared" si="6044"/>
        <v>0</v>
      </c>
      <c r="BF1604" s="22">
        <f t="shared" si="6045"/>
        <v>0</v>
      </c>
      <c r="BG1604" s="22">
        <f t="shared" si="6046"/>
        <v>0</v>
      </c>
      <c r="BH1604" s="22">
        <f t="shared" si="5896"/>
        <v>114587.36700000001</v>
      </c>
      <c r="BI1604" s="22">
        <f t="shared" si="5897"/>
        <v>0</v>
      </c>
      <c r="BJ1604" s="22">
        <f t="shared" si="5898"/>
        <v>0</v>
      </c>
      <c r="BK1604" s="22">
        <f t="shared" si="6047"/>
        <v>0</v>
      </c>
      <c r="BL1604" s="22">
        <f t="shared" si="6048"/>
        <v>0</v>
      </c>
      <c r="BM1604" s="22">
        <f t="shared" si="6049"/>
        <v>0</v>
      </c>
      <c r="BN1604" s="22">
        <f t="shared" si="5899"/>
        <v>114587.36700000001</v>
      </c>
      <c r="BO1604" s="22">
        <f t="shared" si="5900"/>
        <v>0</v>
      </c>
      <c r="BP1604" s="22">
        <f t="shared" si="5901"/>
        <v>0</v>
      </c>
      <c r="BQ1604" s="22">
        <f t="shared" si="6050"/>
        <v>0</v>
      </c>
      <c r="BR1604" s="22">
        <f t="shared" si="6051"/>
        <v>0</v>
      </c>
      <c r="BS1604" s="22">
        <f t="shared" si="5902"/>
        <v>114587.36700000001</v>
      </c>
      <c r="BT1604" s="22">
        <f t="shared" si="5903"/>
        <v>0</v>
      </c>
      <c r="BU1604" s="22">
        <f t="shared" si="5904"/>
        <v>0</v>
      </c>
      <c r="BV1604" s="22">
        <f t="shared" si="6052"/>
        <v>0</v>
      </c>
      <c r="BW1604" s="22">
        <f t="shared" si="6053"/>
        <v>0</v>
      </c>
      <c r="BX1604" s="22">
        <f t="shared" si="5905"/>
        <v>114587.36700000001</v>
      </c>
      <c r="BY1604" s="22">
        <f t="shared" si="5906"/>
        <v>0</v>
      </c>
      <c r="BZ1604" s="22">
        <f t="shared" si="5907"/>
        <v>0</v>
      </c>
      <c r="CA1604" s="22">
        <f t="shared" si="6054"/>
        <v>0</v>
      </c>
      <c r="CB1604" s="22">
        <f t="shared" si="6055"/>
        <v>0</v>
      </c>
      <c r="CC1604" s="22">
        <f t="shared" si="6056"/>
        <v>0</v>
      </c>
      <c r="CD1604" s="22">
        <f t="shared" si="6012"/>
        <v>114587.36700000001</v>
      </c>
      <c r="CE1604" s="22">
        <f t="shared" si="6057"/>
        <v>0</v>
      </c>
      <c r="CF1604" s="34">
        <f t="shared" si="6059"/>
        <v>114587.36700000001</v>
      </c>
      <c r="CG1604" s="22">
        <f t="shared" si="6013"/>
        <v>0</v>
      </c>
      <c r="CH1604" s="22">
        <f t="shared" si="6058"/>
        <v>0</v>
      </c>
      <c r="CI1604" s="22">
        <f t="shared" si="6060"/>
        <v>0</v>
      </c>
      <c r="CJ1604" s="22">
        <f t="shared" si="6014"/>
        <v>0</v>
      </c>
      <c r="CK1604" s="22">
        <f t="shared" si="6058"/>
        <v>0</v>
      </c>
      <c r="CL1604" s="22">
        <f t="shared" si="6061"/>
        <v>0</v>
      </c>
      <c r="CM1604" s="22">
        <f t="shared" si="6058"/>
        <v>0</v>
      </c>
      <c r="CN1604" s="15"/>
      <c r="CO1604" s="35"/>
      <c r="CT1604" s="5" t="s">
        <v>30</v>
      </c>
    </row>
    <row r="1605" spans="1:99" x14ac:dyDescent="0.3">
      <c r="A1605" s="36" t="s">
        <v>911</v>
      </c>
      <c r="B1605" s="16">
        <v>240</v>
      </c>
      <c r="C1605" s="32" t="s">
        <v>66</v>
      </c>
      <c r="D1605" s="32" t="s">
        <v>67</v>
      </c>
      <c r="E1605" s="33" t="s">
        <v>68</v>
      </c>
      <c r="F1605" s="22">
        <v>98702.8</v>
      </c>
      <c r="G1605" s="22"/>
      <c r="H1605" s="22"/>
      <c r="I1605" s="22"/>
      <c r="J1605" s="22"/>
      <c r="K1605" s="22"/>
      <c r="L1605" s="22">
        <f t="shared" si="5872"/>
        <v>98702.8</v>
      </c>
      <c r="M1605" s="22">
        <f t="shared" si="5873"/>
        <v>0</v>
      </c>
      <c r="N1605" s="22">
        <f t="shared" si="5874"/>
        <v>0</v>
      </c>
      <c r="O1605" s="22">
        <v>11677.35</v>
      </c>
      <c r="P1605" s="22"/>
      <c r="Q1605" s="22"/>
      <c r="R1605" s="22">
        <f t="shared" si="5875"/>
        <v>110380.15000000001</v>
      </c>
      <c r="S1605" s="22">
        <f t="shared" si="5876"/>
        <v>0</v>
      </c>
      <c r="T1605" s="22">
        <f t="shared" si="5877"/>
        <v>0</v>
      </c>
      <c r="U1605" s="22"/>
      <c r="V1605" s="22"/>
      <c r="W1605" s="22"/>
      <c r="X1605" s="22">
        <f t="shared" si="5878"/>
        <v>110380.15000000001</v>
      </c>
      <c r="Y1605" s="22">
        <f t="shared" si="5879"/>
        <v>0</v>
      </c>
      <c r="Z1605" s="22">
        <f t="shared" si="5880"/>
        <v>0</v>
      </c>
      <c r="AA1605" s="22"/>
      <c r="AB1605" s="22"/>
      <c r="AC1605" s="22"/>
      <c r="AD1605" s="22">
        <f t="shared" si="5881"/>
        <v>110380.15000000001</v>
      </c>
      <c r="AE1605" s="22">
        <f t="shared" si="5882"/>
        <v>0</v>
      </c>
      <c r="AF1605" s="22">
        <f t="shared" si="5883"/>
        <v>0</v>
      </c>
      <c r="AG1605" s="22"/>
      <c r="AH1605" s="22"/>
      <c r="AI1605" s="22"/>
      <c r="AJ1605" s="22">
        <f t="shared" si="5884"/>
        <v>110380.15000000001</v>
      </c>
      <c r="AK1605" s="22">
        <f t="shared" si="5885"/>
        <v>0</v>
      </c>
      <c r="AL1605" s="22">
        <f t="shared" si="5886"/>
        <v>0</v>
      </c>
      <c r="AM1605" s="22"/>
      <c r="AN1605" s="22"/>
      <c r="AO1605" s="22"/>
      <c r="AP1605" s="22">
        <f t="shared" si="5887"/>
        <v>110380.15000000001</v>
      </c>
      <c r="AQ1605" s="22">
        <f t="shared" si="5888"/>
        <v>0</v>
      </c>
      <c r="AR1605" s="22">
        <f t="shared" si="5889"/>
        <v>0</v>
      </c>
      <c r="AS1605" s="22">
        <v>4207.2169999999996</v>
      </c>
      <c r="AT1605" s="22"/>
      <c r="AU1605" s="22"/>
      <c r="AV1605" s="22">
        <f t="shared" si="5890"/>
        <v>114587.36700000001</v>
      </c>
      <c r="AW1605" s="22">
        <f t="shared" si="5891"/>
        <v>0</v>
      </c>
      <c r="AX1605" s="22">
        <f t="shared" si="5892"/>
        <v>0</v>
      </c>
      <c r="AY1605" s="22"/>
      <c r="AZ1605" s="22"/>
      <c r="BA1605" s="22"/>
      <c r="BB1605" s="22">
        <f t="shared" si="5893"/>
        <v>114587.36700000001</v>
      </c>
      <c r="BC1605" s="22">
        <f t="shared" si="5894"/>
        <v>0</v>
      </c>
      <c r="BD1605" s="22">
        <f t="shared" si="5895"/>
        <v>0</v>
      </c>
      <c r="BE1605" s="22"/>
      <c r="BF1605" s="22"/>
      <c r="BG1605" s="22"/>
      <c r="BH1605" s="22">
        <f t="shared" si="5896"/>
        <v>114587.36700000001</v>
      </c>
      <c r="BI1605" s="22">
        <f t="shared" si="5897"/>
        <v>0</v>
      </c>
      <c r="BJ1605" s="22">
        <f t="shared" si="5898"/>
        <v>0</v>
      </c>
      <c r="BK1605" s="22"/>
      <c r="BL1605" s="22"/>
      <c r="BM1605" s="22"/>
      <c r="BN1605" s="22">
        <f t="shared" si="5899"/>
        <v>114587.36700000001</v>
      </c>
      <c r="BO1605" s="22">
        <f t="shared" si="5900"/>
        <v>0</v>
      </c>
      <c r="BP1605" s="22">
        <f t="shared" si="5901"/>
        <v>0</v>
      </c>
      <c r="BQ1605" s="22"/>
      <c r="BR1605" s="22"/>
      <c r="BS1605" s="22">
        <f t="shared" si="5902"/>
        <v>114587.36700000001</v>
      </c>
      <c r="BT1605" s="22">
        <f t="shared" si="5903"/>
        <v>0</v>
      </c>
      <c r="BU1605" s="22">
        <f t="shared" si="5904"/>
        <v>0</v>
      </c>
      <c r="BV1605" s="22"/>
      <c r="BW1605" s="22"/>
      <c r="BX1605" s="22">
        <f t="shared" si="5905"/>
        <v>114587.36700000001</v>
      </c>
      <c r="BY1605" s="22">
        <f t="shared" si="5906"/>
        <v>0</v>
      </c>
      <c r="BZ1605" s="22">
        <f t="shared" si="5907"/>
        <v>0</v>
      </c>
      <c r="CA1605" s="22"/>
      <c r="CB1605" s="22"/>
      <c r="CC1605" s="22"/>
      <c r="CD1605" s="22">
        <f t="shared" si="6012"/>
        <v>114587.36700000001</v>
      </c>
      <c r="CE1605" s="22"/>
      <c r="CF1605" s="34">
        <f t="shared" si="6059"/>
        <v>114587.36700000001</v>
      </c>
      <c r="CG1605" s="22">
        <f t="shared" si="6013"/>
        <v>0</v>
      </c>
      <c r="CH1605" s="22"/>
      <c r="CI1605" s="22">
        <f t="shared" si="6060"/>
        <v>0</v>
      </c>
      <c r="CJ1605" s="22">
        <f t="shared" si="6014"/>
        <v>0</v>
      </c>
      <c r="CK1605" s="22"/>
      <c r="CL1605" s="22">
        <f t="shared" si="6061"/>
        <v>0</v>
      </c>
      <c r="CM1605" s="22"/>
      <c r="CN1605" s="15"/>
      <c r="CO1605" s="35"/>
    </row>
    <row r="1606" spans="1:99" s="24" customFormat="1" ht="31.2" x14ac:dyDescent="0.3">
      <c r="A1606" s="18" t="s">
        <v>912</v>
      </c>
      <c r="B1606" s="19"/>
      <c r="C1606" s="18"/>
      <c r="D1606" s="18"/>
      <c r="E1606" s="20" t="s">
        <v>913</v>
      </c>
      <c r="F1606" s="21">
        <f t="shared" ref="F1606:K1606" si="6062">F1607+F1681+F1712</f>
        <v>633277.4</v>
      </c>
      <c r="G1606" s="21">
        <f t="shared" si="6062"/>
        <v>271458.60000000003</v>
      </c>
      <c r="H1606" s="21">
        <f t="shared" si="6062"/>
        <v>264325.5</v>
      </c>
      <c r="I1606" s="21">
        <f t="shared" si="6062"/>
        <v>74107.879000000001</v>
      </c>
      <c r="J1606" s="21">
        <f t="shared" si="6062"/>
        <v>2918.1</v>
      </c>
      <c r="K1606" s="21">
        <f t="shared" si="6062"/>
        <v>2918.1</v>
      </c>
      <c r="L1606" s="21">
        <f t="shared" si="5872"/>
        <v>707385.27899999998</v>
      </c>
      <c r="M1606" s="21">
        <f t="shared" si="5873"/>
        <v>274376.7</v>
      </c>
      <c r="N1606" s="21">
        <f t="shared" si="5874"/>
        <v>267243.59999999998</v>
      </c>
      <c r="O1606" s="21">
        <f>O1607+O1681+O1712</f>
        <v>39407.762000000002</v>
      </c>
      <c r="P1606" s="21">
        <f>P1607+P1681+P1712</f>
        <v>169999.99999999997</v>
      </c>
      <c r="Q1606" s="21">
        <f>Q1607+Q1681+Q1712</f>
        <v>100000.00000000001</v>
      </c>
      <c r="R1606" s="21">
        <f t="shared" si="5875"/>
        <v>746793.04099999997</v>
      </c>
      <c r="S1606" s="21">
        <f t="shared" si="5876"/>
        <v>444376.69999999995</v>
      </c>
      <c r="T1606" s="21">
        <f t="shared" si="5877"/>
        <v>367243.6</v>
      </c>
      <c r="U1606" s="21">
        <f>U1607+U1681+U1712</f>
        <v>0</v>
      </c>
      <c r="V1606" s="21">
        <f>V1607+V1681+V1712</f>
        <v>0</v>
      </c>
      <c r="W1606" s="21">
        <f>W1607+W1681+W1712</f>
        <v>0</v>
      </c>
      <c r="X1606" s="21">
        <f t="shared" si="5878"/>
        <v>746793.04099999997</v>
      </c>
      <c r="Y1606" s="21">
        <f t="shared" si="5879"/>
        <v>444376.69999999995</v>
      </c>
      <c r="Z1606" s="21">
        <f t="shared" si="5880"/>
        <v>367243.6</v>
      </c>
      <c r="AA1606" s="21">
        <f>AA1607+AA1681+AA1712</f>
        <v>0</v>
      </c>
      <c r="AB1606" s="21">
        <f>AB1607+AB1681+AB1712</f>
        <v>0</v>
      </c>
      <c r="AC1606" s="21">
        <f>AC1607+AC1681+AC1712</f>
        <v>0</v>
      </c>
      <c r="AD1606" s="21">
        <f t="shared" si="5881"/>
        <v>746793.04099999997</v>
      </c>
      <c r="AE1606" s="21">
        <f t="shared" si="5882"/>
        <v>444376.69999999995</v>
      </c>
      <c r="AF1606" s="21">
        <f t="shared" si="5883"/>
        <v>367243.6</v>
      </c>
      <c r="AG1606" s="21">
        <f>AG1607+AG1681+AG1712</f>
        <v>0</v>
      </c>
      <c r="AH1606" s="21">
        <f>AH1607+AH1681+AH1712</f>
        <v>0</v>
      </c>
      <c r="AI1606" s="21">
        <f>AI1607+AI1681+AI1712</f>
        <v>0</v>
      </c>
      <c r="AJ1606" s="21">
        <f t="shared" si="5884"/>
        <v>746793.04099999997</v>
      </c>
      <c r="AK1606" s="21">
        <f t="shared" si="5885"/>
        <v>444376.69999999995</v>
      </c>
      <c r="AL1606" s="21">
        <f t="shared" si="5886"/>
        <v>367243.6</v>
      </c>
      <c r="AM1606" s="21">
        <f>AM1607+AM1681+AM1712</f>
        <v>4288.9679999999998</v>
      </c>
      <c r="AN1606" s="21">
        <f>AN1607+AN1681+AN1712</f>
        <v>36062.74</v>
      </c>
      <c r="AO1606" s="21">
        <f>AO1607+AO1681+AO1712</f>
        <v>0</v>
      </c>
      <c r="AP1606" s="21">
        <f t="shared" si="5887"/>
        <v>751082.00899999996</v>
      </c>
      <c r="AQ1606" s="21">
        <f t="shared" si="5888"/>
        <v>480439.43999999994</v>
      </c>
      <c r="AR1606" s="21">
        <f t="shared" si="5889"/>
        <v>367243.6</v>
      </c>
      <c r="AS1606" s="21">
        <f>AS1607+AS1681+AS1712</f>
        <v>15437.483</v>
      </c>
      <c r="AT1606" s="21">
        <f>AT1607+AT1681+AT1712</f>
        <v>0</v>
      </c>
      <c r="AU1606" s="21">
        <f>AU1607+AU1681+AU1712</f>
        <v>0</v>
      </c>
      <c r="AV1606" s="21">
        <f t="shared" si="5890"/>
        <v>766519.49199999997</v>
      </c>
      <c r="AW1606" s="21">
        <f t="shared" si="5891"/>
        <v>480439.43999999994</v>
      </c>
      <c r="AX1606" s="21">
        <f t="shared" si="5892"/>
        <v>367243.6</v>
      </c>
      <c r="AY1606" s="21">
        <f>AY1607+AY1681+AY1712</f>
        <v>19120.554</v>
      </c>
      <c r="AZ1606" s="21">
        <f>AZ1607+AZ1681+AZ1712</f>
        <v>30467.363999999998</v>
      </c>
      <c r="BA1606" s="21">
        <f>BA1607+BA1681+BA1712</f>
        <v>29194.624</v>
      </c>
      <c r="BB1606" s="21">
        <f t="shared" si="5893"/>
        <v>785640.04599999997</v>
      </c>
      <c r="BC1606" s="21">
        <f t="shared" si="5894"/>
        <v>510906.80399999995</v>
      </c>
      <c r="BD1606" s="21">
        <f t="shared" si="5895"/>
        <v>396438.22399999999</v>
      </c>
      <c r="BE1606" s="21">
        <f>BE1607+BE1681+BE1712</f>
        <v>-104.6</v>
      </c>
      <c r="BF1606" s="21">
        <f>BF1607+BF1681+BF1712</f>
        <v>0</v>
      </c>
      <c r="BG1606" s="21">
        <f>BG1607+BG1681+BG1712</f>
        <v>0</v>
      </c>
      <c r="BH1606" s="21">
        <f t="shared" si="5896"/>
        <v>785535.446</v>
      </c>
      <c r="BI1606" s="21">
        <f t="shared" si="5897"/>
        <v>510906.80399999995</v>
      </c>
      <c r="BJ1606" s="21">
        <f t="shared" si="5898"/>
        <v>396438.22399999999</v>
      </c>
      <c r="BK1606" s="21">
        <f>BK1607+BK1681+BK1712</f>
        <v>-33719.661</v>
      </c>
      <c r="BL1606" s="21">
        <f>BL1607+BL1681+BL1712</f>
        <v>64326.097999999998</v>
      </c>
      <c r="BM1606" s="21">
        <f>BM1607+BM1681+BM1712</f>
        <v>-21576.537</v>
      </c>
      <c r="BN1606" s="21">
        <f t="shared" si="5899"/>
        <v>751815.78500000003</v>
      </c>
      <c r="BO1606" s="21">
        <f t="shared" si="5900"/>
        <v>575232.902</v>
      </c>
      <c r="BP1606" s="21">
        <f t="shared" si="5901"/>
        <v>374861.68699999998</v>
      </c>
      <c r="BQ1606" s="21">
        <f>BQ1607+BQ1681+BQ1712</f>
        <v>0</v>
      </c>
      <c r="BR1606" s="21">
        <f>BR1607+BR1681+BR1712</f>
        <v>0</v>
      </c>
      <c r="BS1606" s="22">
        <f t="shared" si="5902"/>
        <v>751815.78500000003</v>
      </c>
      <c r="BT1606" s="22">
        <f t="shared" si="5903"/>
        <v>575232.902</v>
      </c>
      <c r="BU1606" s="22">
        <f t="shared" si="5904"/>
        <v>374861.68699999998</v>
      </c>
      <c r="BV1606" s="21">
        <f>BV1607+BV1681+BV1712</f>
        <v>0</v>
      </c>
      <c r="BW1606" s="21">
        <f>BW1607+BW1681+BW1712</f>
        <v>0</v>
      </c>
      <c r="BX1606" s="21">
        <f t="shared" si="5905"/>
        <v>751815.78500000003</v>
      </c>
      <c r="BY1606" s="21">
        <f t="shared" si="5906"/>
        <v>575232.902</v>
      </c>
      <c r="BZ1606" s="21">
        <f t="shared" si="5907"/>
        <v>374861.68699999998</v>
      </c>
      <c r="CA1606" s="21">
        <f>CA1607+CA1681+CA1712</f>
        <v>0</v>
      </c>
      <c r="CB1606" s="21">
        <f>CB1607+CB1681+CB1712</f>
        <v>0</v>
      </c>
      <c r="CC1606" s="21">
        <f>CC1607+CC1681+CC1712</f>
        <v>0</v>
      </c>
      <c r="CD1606" s="21">
        <f t="shared" si="6012"/>
        <v>751815.78500000003</v>
      </c>
      <c r="CE1606" s="21">
        <f>CE1607+CE1681+CE1712</f>
        <v>0</v>
      </c>
      <c r="CF1606" s="23">
        <f t="shared" si="6059"/>
        <v>751815.78500000003</v>
      </c>
      <c r="CG1606" s="21">
        <f t="shared" si="6013"/>
        <v>575232.902</v>
      </c>
      <c r="CH1606" s="21">
        <f>CH1607+CH1681+CH1712</f>
        <v>0</v>
      </c>
      <c r="CI1606" s="21">
        <f t="shared" si="6060"/>
        <v>575232.902</v>
      </c>
      <c r="CJ1606" s="21">
        <f t="shared" si="6014"/>
        <v>374861.68699999998</v>
      </c>
      <c r="CK1606" s="21">
        <f>CK1607+CK1681+CK1712</f>
        <v>0</v>
      </c>
      <c r="CL1606" s="21">
        <f t="shared" si="6061"/>
        <v>374861.68699999998</v>
      </c>
      <c r="CM1606" s="21">
        <f>CM1607+CM1681+CM1712</f>
        <v>0</v>
      </c>
      <c r="CN1606" s="15"/>
      <c r="CO1606" s="10"/>
      <c r="CP1606" s="24" t="s">
        <v>26</v>
      </c>
    </row>
    <row r="1607" spans="1:99" s="31" customFormat="1" ht="31.2" x14ac:dyDescent="0.3">
      <c r="A1607" s="25" t="s">
        <v>914</v>
      </c>
      <c r="B1607" s="26"/>
      <c r="C1607" s="25"/>
      <c r="D1607" s="25"/>
      <c r="E1607" s="27" t="s">
        <v>915</v>
      </c>
      <c r="F1607" s="28">
        <f t="shared" ref="F1607:K1607" si="6063">F1608+F1616+F1621+F1626+F1631+F1640+F1660+F1665+F1673</f>
        <v>488409.60000000003</v>
      </c>
      <c r="G1607" s="28">
        <f t="shared" si="6063"/>
        <v>125979.7</v>
      </c>
      <c r="H1607" s="28">
        <f t="shared" si="6063"/>
        <v>119646.59999999999</v>
      </c>
      <c r="I1607" s="28">
        <f t="shared" si="6063"/>
        <v>74107.879000000001</v>
      </c>
      <c r="J1607" s="28">
        <f t="shared" si="6063"/>
        <v>2918.1</v>
      </c>
      <c r="K1607" s="28">
        <f t="shared" si="6063"/>
        <v>2918.1</v>
      </c>
      <c r="L1607" s="28">
        <f t="shared" si="5872"/>
        <v>562517.47900000005</v>
      </c>
      <c r="M1607" s="28">
        <f t="shared" si="5873"/>
        <v>128897.8</v>
      </c>
      <c r="N1607" s="28">
        <f t="shared" si="5874"/>
        <v>122564.7</v>
      </c>
      <c r="O1607" s="28">
        <f>O1608+O1616+O1621+O1626+O1631+O1640+O1660+O1665+O1673</f>
        <v>33346.875</v>
      </c>
      <c r="P1607" s="28">
        <f>P1608+P1616+P1621+P1626+P1631+P1640+P1660+P1665+P1673</f>
        <v>164322.19999999998</v>
      </c>
      <c r="Q1607" s="28">
        <f>Q1608+Q1616+Q1621+Q1626+Q1631+Q1640+Q1660+Q1665+Q1673</f>
        <v>94322.200000000012</v>
      </c>
      <c r="R1607" s="28">
        <f t="shared" si="5875"/>
        <v>595864.35400000005</v>
      </c>
      <c r="S1607" s="28">
        <f t="shared" si="5876"/>
        <v>293220</v>
      </c>
      <c r="T1607" s="28">
        <f t="shared" si="5877"/>
        <v>216886.90000000002</v>
      </c>
      <c r="U1607" s="28">
        <f>U1608+U1616+U1621+U1626+U1631+U1640+U1660+U1665+U1673</f>
        <v>0</v>
      </c>
      <c r="V1607" s="28">
        <f>V1608+V1616+V1621+V1626+V1631+V1640+V1660+V1665+V1673</f>
        <v>0</v>
      </c>
      <c r="W1607" s="28">
        <f>W1608+W1616+W1621+W1626+W1631+W1640+W1660+W1665+W1673</f>
        <v>0</v>
      </c>
      <c r="X1607" s="28">
        <f t="shared" si="5878"/>
        <v>595864.35400000005</v>
      </c>
      <c r="Y1607" s="28">
        <f t="shared" si="5879"/>
        <v>293220</v>
      </c>
      <c r="Z1607" s="28">
        <f t="shared" si="5880"/>
        <v>216886.90000000002</v>
      </c>
      <c r="AA1607" s="28">
        <f>AA1608+AA1616+AA1621+AA1626+AA1631+AA1640+AA1660+AA1665+AA1673</f>
        <v>0</v>
      </c>
      <c r="AB1607" s="28">
        <f>AB1608+AB1616+AB1621+AB1626+AB1631+AB1640+AB1660+AB1665+AB1673</f>
        <v>0</v>
      </c>
      <c r="AC1607" s="28">
        <f>AC1608+AC1616+AC1621+AC1626+AC1631+AC1640+AC1660+AC1665+AC1673</f>
        <v>0</v>
      </c>
      <c r="AD1607" s="28">
        <f t="shared" si="5881"/>
        <v>595864.35400000005</v>
      </c>
      <c r="AE1607" s="28">
        <f t="shared" si="5882"/>
        <v>293220</v>
      </c>
      <c r="AF1607" s="28">
        <f t="shared" si="5883"/>
        <v>216886.90000000002</v>
      </c>
      <c r="AG1607" s="28">
        <f>AG1608+AG1616+AG1621+AG1626+AG1631+AG1640+AG1660+AG1665+AG1673</f>
        <v>0</v>
      </c>
      <c r="AH1607" s="28">
        <f>AH1608+AH1616+AH1621+AH1626+AH1631+AH1640+AH1660+AH1665+AH1673</f>
        <v>0</v>
      </c>
      <c r="AI1607" s="28">
        <f>AI1608+AI1616+AI1621+AI1626+AI1631+AI1640+AI1660+AI1665+AI1673</f>
        <v>0</v>
      </c>
      <c r="AJ1607" s="28">
        <f t="shared" si="5884"/>
        <v>595864.35400000005</v>
      </c>
      <c r="AK1607" s="28">
        <f t="shared" si="5885"/>
        <v>293220</v>
      </c>
      <c r="AL1607" s="28">
        <f t="shared" si="5886"/>
        <v>216886.90000000002</v>
      </c>
      <c r="AM1607" s="28">
        <f>AM1608+AM1616+AM1621+AM1626+AM1631+AM1640+AM1660+AM1665+AM1673</f>
        <v>-4830.6099999999997</v>
      </c>
      <c r="AN1607" s="28">
        <f>AN1608+AN1616+AN1621+AN1626+AN1631+AN1640+AN1660+AN1665+AN1673</f>
        <v>36062.74</v>
      </c>
      <c r="AO1607" s="28">
        <f>AO1608+AO1616+AO1621+AO1626+AO1631+AO1640+AO1660+AO1665+AO1673</f>
        <v>0</v>
      </c>
      <c r="AP1607" s="28">
        <f t="shared" si="5887"/>
        <v>591033.74400000006</v>
      </c>
      <c r="AQ1607" s="28">
        <f t="shared" si="5888"/>
        <v>329282.74</v>
      </c>
      <c r="AR1607" s="28">
        <f t="shared" si="5889"/>
        <v>216886.90000000002</v>
      </c>
      <c r="AS1607" s="28">
        <f>AS1608+AS1616+AS1621+AS1626+AS1631+AS1640+AS1660+AS1665+AS1673</f>
        <v>19644.7</v>
      </c>
      <c r="AT1607" s="28">
        <f>AT1608+AT1616+AT1621+AT1626+AT1631+AT1640+AT1660+AT1665+AT1673</f>
        <v>0</v>
      </c>
      <c r="AU1607" s="28">
        <f>AU1608+AU1616+AU1621+AU1626+AU1631+AU1640+AU1660+AU1665+AU1673</f>
        <v>0</v>
      </c>
      <c r="AV1607" s="28">
        <f t="shared" si="5890"/>
        <v>610678.44400000002</v>
      </c>
      <c r="AW1607" s="28">
        <f t="shared" si="5891"/>
        <v>329282.74</v>
      </c>
      <c r="AX1607" s="28">
        <f t="shared" si="5892"/>
        <v>216886.90000000002</v>
      </c>
      <c r="AY1607" s="28">
        <f>AY1608+AY1616+AY1621+AY1626+AY1631+AY1640+AY1660+AY1665+AY1673</f>
        <v>11787.153999999999</v>
      </c>
      <c r="AZ1607" s="28">
        <f>AZ1608+AZ1616+AZ1621+AZ1626+AZ1631+AZ1640+AZ1660+AZ1665+AZ1673</f>
        <v>15392.864</v>
      </c>
      <c r="BA1607" s="28">
        <f>BA1608+BA1616+BA1621+BA1626+BA1631+BA1640+BA1660+BA1665+BA1673</f>
        <v>14120.124</v>
      </c>
      <c r="BB1607" s="28">
        <f t="shared" si="5893"/>
        <v>622465.598</v>
      </c>
      <c r="BC1607" s="28">
        <f t="shared" si="5894"/>
        <v>344675.60399999999</v>
      </c>
      <c r="BD1607" s="28">
        <f t="shared" si="5895"/>
        <v>231007.02400000003</v>
      </c>
      <c r="BE1607" s="28">
        <f>BE1608+BE1616+BE1621+BE1626+BE1631+BE1640+BE1660+BE1665+BE1673</f>
        <v>-104.6</v>
      </c>
      <c r="BF1607" s="28">
        <f>BF1608+BF1616+BF1621+BF1626+BF1631+BF1640+BF1660+BF1665+BF1673</f>
        <v>0</v>
      </c>
      <c r="BG1607" s="28">
        <f>BG1608+BG1616+BG1621+BG1626+BG1631+BG1640+BG1660+BG1665+BG1673</f>
        <v>0</v>
      </c>
      <c r="BH1607" s="28">
        <f t="shared" si="5896"/>
        <v>622360.99800000002</v>
      </c>
      <c r="BI1607" s="28">
        <f t="shared" si="5897"/>
        <v>344675.60399999999</v>
      </c>
      <c r="BJ1607" s="28">
        <f t="shared" si="5898"/>
        <v>231007.02400000003</v>
      </c>
      <c r="BK1607" s="28">
        <f>BK1608+BK1616+BK1621+BK1626+BK1631+BK1640+BK1660+BK1665+BK1673</f>
        <v>-32712.460999999999</v>
      </c>
      <c r="BL1607" s="28">
        <f>BL1608+BL1616+BL1621+BL1626+BL1631+BL1640+BL1660+BL1665+BL1673</f>
        <v>64326.097999999998</v>
      </c>
      <c r="BM1607" s="28">
        <f>BM1608+BM1616+BM1621+BM1626+BM1631+BM1640+BM1660+BM1665+BM1673</f>
        <v>-21576.537</v>
      </c>
      <c r="BN1607" s="28">
        <f t="shared" si="5899"/>
        <v>589648.53700000001</v>
      </c>
      <c r="BO1607" s="28">
        <f t="shared" si="5900"/>
        <v>409001.70199999999</v>
      </c>
      <c r="BP1607" s="28">
        <f t="shared" si="5901"/>
        <v>209430.48700000002</v>
      </c>
      <c r="BQ1607" s="28">
        <f>BQ1608+BQ1616+BQ1621+BQ1626+BQ1631+BQ1640+BQ1660+BQ1665+BQ1673</f>
        <v>0</v>
      </c>
      <c r="BR1607" s="28">
        <f>BR1608+BR1616+BR1621+BR1626+BR1631+BR1640+BR1660+BR1665+BR1673</f>
        <v>0</v>
      </c>
      <c r="BS1607" s="22">
        <f t="shared" si="5902"/>
        <v>589648.53700000001</v>
      </c>
      <c r="BT1607" s="22">
        <f t="shared" si="5903"/>
        <v>409001.70199999999</v>
      </c>
      <c r="BU1607" s="22">
        <f t="shared" si="5904"/>
        <v>209430.48700000002</v>
      </c>
      <c r="BV1607" s="28">
        <f>BV1608+BV1616+BV1621+BV1626+BV1631+BV1640+BV1660+BV1665+BV1673</f>
        <v>0</v>
      </c>
      <c r="BW1607" s="28">
        <f>BW1608+BW1616+BW1621+BW1626+BW1631+BW1640+BW1660+BW1665+BW1673</f>
        <v>0</v>
      </c>
      <c r="BX1607" s="28">
        <f t="shared" si="5905"/>
        <v>589648.53700000001</v>
      </c>
      <c r="BY1607" s="28">
        <f t="shared" si="5906"/>
        <v>409001.70199999999</v>
      </c>
      <c r="BZ1607" s="28">
        <f t="shared" si="5907"/>
        <v>209430.48700000002</v>
      </c>
      <c r="CA1607" s="28">
        <f>CA1608+CA1616+CA1621+CA1626+CA1631+CA1640+CA1660+CA1665+CA1673</f>
        <v>0</v>
      </c>
      <c r="CB1607" s="28">
        <f>CB1608+CB1616+CB1621+CB1626+CB1631+CB1640+CB1660+CB1665+CB1673</f>
        <v>0</v>
      </c>
      <c r="CC1607" s="28">
        <f>CC1608+CC1616+CC1621+CC1626+CC1631+CC1640+CC1660+CC1665+CC1673</f>
        <v>0</v>
      </c>
      <c r="CD1607" s="28">
        <f t="shared" si="6012"/>
        <v>589648.53700000001</v>
      </c>
      <c r="CE1607" s="28">
        <f>CE1608+CE1616+CE1621+CE1626+CE1631+CE1640+CE1660+CE1665+CE1673</f>
        <v>0</v>
      </c>
      <c r="CF1607" s="29">
        <f t="shared" si="6059"/>
        <v>589648.53700000001</v>
      </c>
      <c r="CG1607" s="28">
        <f t="shared" si="6013"/>
        <v>409001.70199999999</v>
      </c>
      <c r="CH1607" s="28">
        <f>CH1608+CH1616+CH1621+CH1626+CH1631+CH1640+CH1660+CH1665+CH1673</f>
        <v>0</v>
      </c>
      <c r="CI1607" s="28">
        <f t="shared" si="6060"/>
        <v>409001.70199999999</v>
      </c>
      <c r="CJ1607" s="28">
        <f t="shared" si="6014"/>
        <v>209430.48700000002</v>
      </c>
      <c r="CK1607" s="28">
        <f>CK1608+CK1616+CK1621+CK1626+CK1631+CK1640+CK1660+CK1665+CK1673</f>
        <v>0</v>
      </c>
      <c r="CL1607" s="28">
        <f t="shared" si="6061"/>
        <v>209430.48700000002</v>
      </c>
      <c r="CM1607" s="28">
        <f>CM1608+CM1616+CM1621+CM1626+CM1631+CM1640+CM1660+CM1665+CM1673</f>
        <v>0</v>
      </c>
      <c r="CN1607" s="15"/>
      <c r="CO1607" s="30"/>
      <c r="CQ1607" s="31" t="s">
        <v>27</v>
      </c>
    </row>
    <row r="1608" spans="1:99" ht="46.8" x14ac:dyDescent="0.3">
      <c r="A1608" s="32" t="s">
        <v>916</v>
      </c>
      <c r="B1608" s="16"/>
      <c r="C1608" s="32"/>
      <c r="D1608" s="32"/>
      <c r="E1608" s="33" t="s">
        <v>917</v>
      </c>
      <c r="F1608" s="22">
        <f t="shared" ref="F1608:K1608" si="6064">F1609</f>
        <v>671.8</v>
      </c>
      <c r="G1608" s="22">
        <f t="shared" si="6064"/>
        <v>671.8</v>
      </c>
      <c r="H1608" s="22">
        <f t="shared" si="6064"/>
        <v>671.8</v>
      </c>
      <c r="I1608" s="22">
        <f t="shared" si="6064"/>
        <v>0</v>
      </c>
      <c r="J1608" s="22">
        <f t="shared" si="6064"/>
        <v>0</v>
      </c>
      <c r="K1608" s="22">
        <f t="shared" si="6064"/>
        <v>0</v>
      </c>
      <c r="L1608" s="22">
        <f t="shared" si="5872"/>
        <v>671.8</v>
      </c>
      <c r="M1608" s="22">
        <f t="shared" si="5873"/>
        <v>671.8</v>
      </c>
      <c r="N1608" s="22">
        <f t="shared" si="5874"/>
        <v>671.8</v>
      </c>
      <c r="O1608" s="22">
        <f>O1609</f>
        <v>0</v>
      </c>
      <c r="P1608" s="22">
        <f>P1609</f>
        <v>0</v>
      </c>
      <c r="Q1608" s="22">
        <f>Q1609</f>
        <v>0</v>
      </c>
      <c r="R1608" s="22">
        <f t="shared" si="5875"/>
        <v>671.8</v>
      </c>
      <c r="S1608" s="22">
        <f t="shared" si="5876"/>
        <v>671.8</v>
      </c>
      <c r="T1608" s="22">
        <f t="shared" si="5877"/>
        <v>671.8</v>
      </c>
      <c r="U1608" s="22">
        <f>U1609</f>
        <v>0</v>
      </c>
      <c r="V1608" s="22">
        <f>V1609</f>
        <v>0</v>
      </c>
      <c r="W1608" s="22">
        <f>W1609</f>
        <v>0</v>
      </c>
      <c r="X1608" s="22">
        <f t="shared" si="5878"/>
        <v>671.8</v>
      </c>
      <c r="Y1608" s="22">
        <f t="shared" si="5879"/>
        <v>671.8</v>
      </c>
      <c r="Z1608" s="22">
        <f t="shared" si="5880"/>
        <v>671.8</v>
      </c>
      <c r="AA1608" s="22">
        <f>AA1609</f>
        <v>0</v>
      </c>
      <c r="AB1608" s="22">
        <f>AB1609</f>
        <v>0</v>
      </c>
      <c r="AC1608" s="22">
        <f>AC1609</f>
        <v>0</v>
      </c>
      <c r="AD1608" s="22">
        <f t="shared" si="5881"/>
        <v>671.8</v>
      </c>
      <c r="AE1608" s="22">
        <f t="shared" si="5882"/>
        <v>671.8</v>
      </c>
      <c r="AF1608" s="22">
        <f t="shared" si="5883"/>
        <v>671.8</v>
      </c>
      <c r="AG1608" s="22">
        <f>AG1609</f>
        <v>0</v>
      </c>
      <c r="AH1608" s="22">
        <f>AH1609</f>
        <v>0</v>
      </c>
      <c r="AI1608" s="22">
        <f>AI1609</f>
        <v>0</v>
      </c>
      <c r="AJ1608" s="22">
        <f t="shared" si="5884"/>
        <v>671.8</v>
      </c>
      <c r="AK1608" s="22">
        <f t="shared" si="5885"/>
        <v>671.8</v>
      </c>
      <c r="AL1608" s="22">
        <f t="shared" si="5886"/>
        <v>671.8</v>
      </c>
      <c r="AM1608" s="22">
        <f>AM1609</f>
        <v>0</v>
      </c>
      <c r="AN1608" s="22">
        <f>AN1609</f>
        <v>0</v>
      </c>
      <c r="AO1608" s="22">
        <f>AO1609</f>
        <v>0</v>
      </c>
      <c r="AP1608" s="22">
        <f t="shared" si="5887"/>
        <v>671.8</v>
      </c>
      <c r="AQ1608" s="22">
        <f t="shared" si="5888"/>
        <v>671.8</v>
      </c>
      <c r="AR1608" s="22">
        <f t="shared" si="5889"/>
        <v>671.8</v>
      </c>
      <c r="AS1608" s="22">
        <f>AS1609</f>
        <v>0</v>
      </c>
      <c r="AT1608" s="22">
        <f>AT1609</f>
        <v>0</v>
      </c>
      <c r="AU1608" s="22">
        <f>AU1609</f>
        <v>0</v>
      </c>
      <c r="AV1608" s="22">
        <f t="shared" si="5890"/>
        <v>671.8</v>
      </c>
      <c r="AW1608" s="22">
        <f t="shared" si="5891"/>
        <v>671.8</v>
      </c>
      <c r="AX1608" s="22">
        <f t="shared" si="5892"/>
        <v>671.8</v>
      </c>
      <c r="AY1608" s="22">
        <f>AY1609</f>
        <v>0</v>
      </c>
      <c r="AZ1608" s="22">
        <f>AZ1609</f>
        <v>0</v>
      </c>
      <c r="BA1608" s="22">
        <f>BA1609</f>
        <v>0</v>
      </c>
      <c r="BB1608" s="22">
        <f t="shared" si="5893"/>
        <v>671.8</v>
      </c>
      <c r="BC1608" s="22">
        <f t="shared" si="5894"/>
        <v>671.8</v>
      </c>
      <c r="BD1608" s="22">
        <f t="shared" si="5895"/>
        <v>671.8</v>
      </c>
      <c r="BE1608" s="22">
        <f>BE1609</f>
        <v>0</v>
      </c>
      <c r="BF1608" s="22">
        <f>BF1609</f>
        <v>0</v>
      </c>
      <c r="BG1608" s="22">
        <f>BG1609</f>
        <v>0</v>
      </c>
      <c r="BH1608" s="22">
        <f t="shared" si="5896"/>
        <v>671.8</v>
      </c>
      <c r="BI1608" s="22">
        <f t="shared" si="5897"/>
        <v>671.8</v>
      </c>
      <c r="BJ1608" s="22">
        <f t="shared" si="5898"/>
        <v>671.8</v>
      </c>
      <c r="BK1608" s="22">
        <f>BK1609</f>
        <v>0</v>
      </c>
      <c r="BL1608" s="22">
        <f>BL1609</f>
        <v>0</v>
      </c>
      <c r="BM1608" s="22">
        <f>BM1609</f>
        <v>0</v>
      </c>
      <c r="BN1608" s="22">
        <f t="shared" si="5899"/>
        <v>671.8</v>
      </c>
      <c r="BO1608" s="22">
        <f t="shared" si="5900"/>
        <v>671.8</v>
      </c>
      <c r="BP1608" s="22">
        <f t="shared" si="5901"/>
        <v>671.8</v>
      </c>
      <c r="BQ1608" s="22">
        <f>BQ1609</f>
        <v>0</v>
      </c>
      <c r="BR1608" s="22">
        <f>BR1609</f>
        <v>0</v>
      </c>
      <c r="BS1608" s="22">
        <f t="shared" si="5902"/>
        <v>671.8</v>
      </c>
      <c r="BT1608" s="22">
        <f t="shared" si="5903"/>
        <v>671.8</v>
      </c>
      <c r="BU1608" s="22">
        <f t="shared" si="5904"/>
        <v>671.8</v>
      </c>
      <c r="BV1608" s="22">
        <f>BV1609</f>
        <v>0</v>
      </c>
      <c r="BW1608" s="22">
        <f>BW1609</f>
        <v>0</v>
      </c>
      <c r="BX1608" s="22">
        <f t="shared" si="5905"/>
        <v>671.8</v>
      </c>
      <c r="BY1608" s="22">
        <f t="shared" si="5906"/>
        <v>671.8</v>
      </c>
      <c r="BZ1608" s="22">
        <f t="shared" si="5907"/>
        <v>671.8</v>
      </c>
      <c r="CA1608" s="22">
        <f>CA1609</f>
        <v>0</v>
      </c>
      <c r="CB1608" s="22">
        <f>CB1609</f>
        <v>0</v>
      </c>
      <c r="CC1608" s="22">
        <f>CC1609</f>
        <v>0</v>
      </c>
      <c r="CD1608" s="22">
        <f t="shared" si="6012"/>
        <v>671.8</v>
      </c>
      <c r="CE1608" s="22">
        <f>CE1609</f>
        <v>0</v>
      </c>
      <c r="CF1608" s="34">
        <f t="shared" si="6059"/>
        <v>671.8</v>
      </c>
      <c r="CG1608" s="22">
        <f t="shared" si="6013"/>
        <v>671.8</v>
      </c>
      <c r="CH1608" s="22">
        <f>CH1609</f>
        <v>0</v>
      </c>
      <c r="CI1608" s="22">
        <f t="shared" si="6060"/>
        <v>671.8</v>
      </c>
      <c r="CJ1608" s="22">
        <f t="shared" si="6014"/>
        <v>671.8</v>
      </c>
      <c r="CK1608" s="22">
        <f>CK1609</f>
        <v>0</v>
      </c>
      <c r="CL1608" s="22">
        <f t="shared" si="6061"/>
        <v>671.8</v>
      </c>
      <c r="CM1608" s="22">
        <f>CM1609</f>
        <v>0</v>
      </c>
      <c r="CN1608" s="15"/>
      <c r="CO1608" s="35"/>
      <c r="CR1608" s="5" t="s">
        <v>28</v>
      </c>
    </row>
    <row r="1609" spans="1:99" ht="31.2" x14ac:dyDescent="0.3">
      <c r="A1609" s="32" t="s">
        <v>918</v>
      </c>
      <c r="B1609" s="16"/>
      <c r="C1609" s="32"/>
      <c r="D1609" s="32"/>
      <c r="E1609" s="33" t="s">
        <v>919</v>
      </c>
      <c r="F1609" s="22">
        <f t="shared" ref="F1609:K1609" si="6065">F1610+F1613</f>
        <v>671.8</v>
      </c>
      <c r="G1609" s="22">
        <f t="shared" si="6065"/>
        <v>671.8</v>
      </c>
      <c r="H1609" s="22">
        <f t="shared" si="6065"/>
        <v>671.8</v>
      </c>
      <c r="I1609" s="22">
        <f t="shared" si="6065"/>
        <v>0</v>
      </c>
      <c r="J1609" s="22">
        <f t="shared" si="6065"/>
        <v>0</v>
      </c>
      <c r="K1609" s="22">
        <f t="shared" si="6065"/>
        <v>0</v>
      </c>
      <c r="L1609" s="22">
        <f t="shared" si="5872"/>
        <v>671.8</v>
      </c>
      <c r="M1609" s="22">
        <f t="shared" si="5873"/>
        <v>671.8</v>
      </c>
      <c r="N1609" s="22">
        <f t="shared" si="5874"/>
        <v>671.8</v>
      </c>
      <c r="O1609" s="22">
        <f>O1610+O1613</f>
        <v>0</v>
      </c>
      <c r="P1609" s="22">
        <f>P1610+P1613</f>
        <v>0</v>
      </c>
      <c r="Q1609" s="22">
        <f>Q1610+Q1613</f>
        <v>0</v>
      </c>
      <c r="R1609" s="22">
        <f t="shared" si="5875"/>
        <v>671.8</v>
      </c>
      <c r="S1609" s="22">
        <f t="shared" si="5876"/>
        <v>671.8</v>
      </c>
      <c r="T1609" s="22">
        <f t="shared" si="5877"/>
        <v>671.8</v>
      </c>
      <c r="U1609" s="22">
        <f>U1610+U1613</f>
        <v>0</v>
      </c>
      <c r="V1609" s="22">
        <f>V1610+V1613</f>
        <v>0</v>
      </c>
      <c r="W1609" s="22">
        <f>W1610+W1613</f>
        <v>0</v>
      </c>
      <c r="X1609" s="22">
        <f t="shared" si="5878"/>
        <v>671.8</v>
      </c>
      <c r="Y1609" s="22">
        <f t="shared" si="5879"/>
        <v>671.8</v>
      </c>
      <c r="Z1609" s="22">
        <f t="shared" si="5880"/>
        <v>671.8</v>
      </c>
      <c r="AA1609" s="22">
        <f>AA1610+AA1613</f>
        <v>0</v>
      </c>
      <c r="AB1609" s="22">
        <f>AB1610+AB1613</f>
        <v>0</v>
      </c>
      <c r="AC1609" s="22">
        <f>AC1610+AC1613</f>
        <v>0</v>
      </c>
      <c r="AD1609" s="22">
        <f t="shared" si="5881"/>
        <v>671.8</v>
      </c>
      <c r="AE1609" s="22">
        <f t="shared" si="5882"/>
        <v>671.8</v>
      </c>
      <c r="AF1609" s="22">
        <f t="shared" si="5883"/>
        <v>671.8</v>
      </c>
      <c r="AG1609" s="22">
        <f>AG1610+AG1613</f>
        <v>0</v>
      </c>
      <c r="AH1609" s="22">
        <f>AH1610+AH1613</f>
        <v>0</v>
      </c>
      <c r="AI1609" s="22">
        <f>AI1610+AI1613</f>
        <v>0</v>
      </c>
      <c r="AJ1609" s="22">
        <f t="shared" si="5884"/>
        <v>671.8</v>
      </c>
      <c r="AK1609" s="22">
        <f t="shared" si="5885"/>
        <v>671.8</v>
      </c>
      <c r="AL1609" s="22">
        <f t="shared" si="5886"/>
        <v>671.8</v>
      </c>
      <c r="AM1609" s="22">
        <f>AM1610+AM1613</f>
        <v>0</v>
      </c>
      <c r="AN1609" s="22">
        <f>AN1610+AN1613</f>
        <v>0</v>
      </c>
      <c r="AO1609" s="22">
        <f>AO1610+AO1613</f>
        <v>0</v>
      </c>
      <c r="AP1609" s="22">
        <f t="shared" si="5887"/>
        <v>671.8</v>
      </c>
      <c r="AQ1609" s="22">
        <f t="shared" si="5888"/>
        <v>671.8</v>
      </c>
      <c r="AR1609" s="22">
        <f t="shared" si="5889"/>
        <v>671.8</v>
      </c>
      <c r="AS1609" s="22">
        <f>AS1610+AS1613</f>
        <v>0</v>
      </c>
      <c r="AT1609" s="22">
        <f>AT1610+AT1613</f>
        <v>0</v>
      </c>
      <c r="AU1609" s="22">
        <f>AU1610+AU1613</f>
        <v>0</v>
      </c>
      <c r="AV1609" s="22">
        <f t="shared" si="5890"/>
        <v>671.8</v>
      </c>
      <c r="AW1609" s="22">
        <f t="shared" si="5891"/>
        <v>671.8</v>
      </c>
      <c r="AX1609" s="22">
        <f t="shared" si="5892"/>
        <v>671.8</v>
      </c>
      <c r="AY1609" s="22">
        <f>AY1610+AY1613</f>
        <v>0</v>
      </c>
      <c r="AZ1609" s="22">
        <f>AZ1610+AZ1613</f>
        <v>0</v>
      </c>
      <c r="BA1609" s="22">
        <f>BA1610+BA1613</f>
        <v>0</v>
      </c>
      <c r="BB1609" s="22">
        <f t="shared" si="5893"/>
        <v>671.8</v>
      </c>
      <c r="BC1609" s="22">
        <f t="shared" si="5894"/>
        <v>671.8</v>
      </c>
      <c r="BD1609" s="22">
        <f t="shared" si="5895"/>
        <v>671.8</v>
      </c>
      <c r="BE1609" s="22">
        <f>BE1610+BE1613</f>
        <v>0</v>
      </c>
      <c r="BF1609" s="22">
        <f>BF1610+BF1613</f>
        <v>0</v>
      </c>
      <c r="BG1609" s="22">
        <f>BG1610+BG1613</f>
        <v>0</v>
      </c>
      <c r="BH1609" s="22">
        <f t="shared" si="5896"/>
        <v>671.8</v>
      </c>
      <c r="BI1609" s="22">
        <f t="shared" si="5897"/>
        <v>671.8</v>
      </c>
      <c r="BJ1609" s="22">
        <f t="shared" si="5898"/>
        <v>671.8</v>
      </c>
      <c r="BK1609" s="22">
        <f>BK1610+BK1613</f>
        <v>0</v>
      </c>
      <c r="BL1609" s="22">
        <f>BL1610+BL1613</f>
        <v>0</v>
      </c>
      <c r="BM1609" s="22">
        <f>BM1610+BM1613</f>
        <v>0</v>
      </c>
      <c r="BN1609" s="22">
        <f t="shared" si="5899"/>
        <v>671.8</v>
      </c>
      <c r="BO1609" s="22">
        <f t="shared" si="5900"/>
        <v>671.8</v>
      </c>
      <c r="BP1609" s="22">
        <f t="shared" si="5901"/>
        <v>671.8</v>
      </c>
      <c r="BQ1609" s="22">
        <f>BQ1610+BQ1613</f>
        <v>0</v>
      </c>
      <c r="BR1609" s="22">
        <f>BR1610+BR1613</f>
        <v>0</v>
      </c>
      <c r="BS1609" s="22">
        <f t="shared" si="5902"/>
        <v>671.8</v>
      </c>
      <c r="BT1609" s="22">
        <f t="shared" si="5903"/>
        <v>671.8</v>
      </c>
      <c r="BU1609" s="22">
        <f t="shared" si="5904"/>
        <v>671.8</v>
      </c>
      <c r="BV1609" s="22">
        <f>BV1610+BV1613</f>
        <v>0</v>
      </c>
      <c r="BW1609" s="22">
        <f>BW1610+BW1613</f>
        <v>0</v>
      </c>
      <c r="BX1609" s="22">
        <f t="shared" si="5905"/>
        <v>671.8</v>
      </c>
      <c r="BY1609" s="22">
        <f t="shared" si="5906"/>
        <v>671.8</v>
      </c>
      <c r="BZ1609" s="22">
        <f t="shared" si="5907"/>
        <v>671.8</v>
      </c>
      <c r="CA1609" s="22">
        <f>CA1610+CA1613</f>
        <v>0</v>
      </c>
      <c r="CB1609" s="22">
        <f>CB1610+CB1613</f>
        <v>0</v>
      </c>
      <c r="CC1609" s="22">
        <f>CC1610+CC1613</f>
        <v>0</v>
      </c>
      <c r="CD1609" s="22">
        <f t="shared" si="6012"/>
        <v>671.8</v>
      </c>
      <c r="CE1609" s="22">
        <f>CE1610+CE1613</f>
        <v>0</v>
      </c>
      <c r="CF1609" s="34">
        <f t="shared" si="6059"/>
        <v>671.8</v>
      </c>
      <c r="CG1609" s="22">
        <f t="shared" si="6013"/>
        <v>671.8</v>
      </c>
      <c r="CH1609" s="22">
        <f>CH1610+CH1613</f>
        <v>0</v>
      </c>
      <c r="CI1609" s="22">
        <f t="shared" si="6060"/>
        <v>671.8</v>
      </c>
      <c r="CJ1609" s="22">
        <f t="shared" si="6014"/>
        <v>671.8</v>
      </c>
      <c r="CK1609" s="22">
        <f>CK1610+CK1613</f>
        <v>0</v>
      </c>
      <c r="CL1609" s="22">
        <f t="shared" si="6061"/>
        <v>671.8</v>
      </c>
      <c r="CM1609" s="22">
        <f>CM1610+CM1613</f>
        <v>0</v>
      </c>
      <c r="CN1609" s="15"/>
      <c r="CO1609" s="35"/>
      <c r="CU1609" s="5" t="s">
        <v>31</v>
      </c>
    </row>
    <row r="1610" spans="1:99" ht="31.2" x14ac:dyDescent="0.3">
      <c r="A1610" s="32" t="s">
        <v>918</v>
      </c>
      <c r="B1610" s="16">
        <v>200</v>
      </c>
      <c r="C1610" s="32"/>
      <c r="D1610" s="32"/>
      <c r="E1610" s="33" t="s">
        <v>40</v>
      </c>
      <c r="F1610" s="22">
        <f t="shared" ref="F1610:F1629" si="6066">F1611</f>
        <v>658.8</v>
      </c>
      <c r="G1610" s="22">
        <f t="shared" ref="G1610:G1629" si="6067">G1611</f>
        <v>658.8</v>
      </c>
      <c r="H1610" s="22">
        <f t="shared" ref="H1610:H1629" si="6068">H1611</f>
        <v>658.8</v>
      </c>
      <c r="I1610" s="22">
        <f t="shared" ref="I1610:I1629" si="6069">I1611</f>
        <v>0</v>
      </c>
      <c r="J1610" s="22">
        <f t="shared" ref="J1610:J1629" si="6070">J1611</f>
        <v>0</v>
      </c>
      <c r="K1610" s="22">
        <f t="shared" ref="K1610:K1629" si="6071">K1611</f>
        <v>0</v>
      </c>
      <c r="L1610" s="22">
        <f t="shared" si="5872"/>
        <v>658.8</v>
      </c>
      <c r="M1610" s="22">
        <f t="shared" si="5873"/>
        <v>658.8</v>
      </c>
      <c r="N1610" s="22">
        <f t="shared" si="5874"/>
        <v>658.8</v>
      </c>
      <c r="O1610" s="22">
        <f t="shared" ref="O1610:O1629" si="6072">O1611</f>
        <v>0</v>
      </c>
      <c r="P1610" s="22">
        <f t="shared" ref="P1610:P1629" si="6073">P1611</f>
        <v>0</v>
      </c>
      <c r="Q1610" s="22">
        <f t="shared" ref="Q1610:Q1629" si="6074">Q1611</f>
        <v>0</v>
      </c>
      <c r="R1610" s="22">
        <f t="shared" si="5875"/>
        <v>658.8</v>
      </c>
      <c r="S1610" s="22">
        <f t="shared" si="5876"/>
        <v>658.8</v>
      </c>
      <c r="T1610" s="22">
        <f t="shared" si="5877"/>
        <v>658.8</v>
      </c>
      <c r="U1610" s="22">
        <f t="shared" ref="U1610:U1629" si="6075">U1611</f>
        <v>0</v>
      </c>
      <c r="V1610" s="22">
        <f t="shared" ref="V1610:V1629" si="6076">V1611</f>
        <v>0</v>
      </c>
      <c r="W1610" s="22">
        <f t="shared" ref="W1610:W1629" si="6077">W1611</f>
        <v>0</v>
      </c>
      <c r="X1610" s="22">
        <f t="shared" si="5878"/>
        <v>658.8</v>
      </c>
      <c r="Y1610" s="22">
        <f t="shared" si="5879"/>
        <v>658.8</v>
      </c>
      <c r="Z1610" s="22">
        <f t="shared" si="5880"/>
        <v>658.8</v>
      </c>
      <c r="AA1610" s="22">
        <f t="shared" ref="AA1610:AA1629" si="6078">AA1611</f>
        <v>0</v>
      </c>
      <c r="AB1610" s="22">
        <f t="shared" ref="AB1610:AB1629" si="6079">AB1611</f>
        <v>0</v>
      </c>
      <c r="AC1610" s="22">
        <f t="shared" ref="AC1610:AC1629" si="6080">AC1611</f>
        <v>0</v>
      </c>
      <c r="AD1610" s="22">
        <f t="shared" si="5881"/>
        <v>658.8</v>
      </c>
      <c r="AE1610" s="22">
        <f t="shared" si="5882"/>
        <v>658.8</v>
      </c>
      <c r="AF1610" s="22">
        <f t="shared" si="5883"/>
        <v>658.8</v>
      </c>
      <c r="AG1610" s="22">
        <f t="shared" ref="AG1610:AG1629" si="6081">AG1611</f>
        <v>0</v>
      </c>
      <c r="AH1610" s="22">
        <f t="shared" ref="AH1610:AH1629" si="6082">AH1611</f>
        <v>0</v>
      </c>
      <c r="AI1610" s="22">
        <f t="shared" ref="AI1610:AI1629" si="6083">AI1611</f>
        <v>0</v>
      </c>
      <c r="AJ1610" s="22">
        <f t="shared" si="5884"/>
        <v>658.8</v>
      </c>
      <c r="AK1610" s="22">
        <f t="shared" si="5885"/>
        <v>658.8</v>
      </c>
      <c r="AL1610" s="22">
        <f t="shared" si="5886"/>
        <v>658.8</v>
      </c>
      <c r="AM1610" s="22">
        <f t="shared" ref="AM1610:AM1629" si="6084">AM1611</f>
        <v>0</v>
      </c>
      <c r="AN1610" s="22">
        <f t="shared" ref="AN1610:AN1629" si="6085">AN1611</f>
        <v>0</v>
      </c>
      <c r="AO1610" s="22">
        <f t="shared" ref="AO1610:AO1629" si="6086">AO1611</f>
        <v>0</v>
      </c>
      <c r="AP1610" s="22">
        <f t="shared" si="5887"/>
        <v>658.8</v>
      </c>
      <c r="AQ1610" s="22">
        <f t="shared" si="5888"/>
        <v>658.8</v>
      </c>
      <c r="AR1610" s="22">
        <f t="shared" si="5889"/>
        <v>658.8</v>
      </c>
      <c r="AS1610" s="22">
        <f t="shared" ref="AS1610:AS1629" si="6087">AS1611</f>
        <v>0</v>
      </c>
      <c r="AT1610" s="22">
        <f t="shared" ref="AT1610:AT1629" si="6088">AT1611</f>
        <v>0</v>
      </c>
      <c r="AU1610" s="22">
        <f t="shared" ref="AU1610:AU1629" si="6089">AU1611</f>
        <v>0</v>
      </c>
      <c r="AV1610" s="22">
        <f t="shared" si="5890"/>
        <v>658.8</v>
      </c>
      <c r="AW1610" s="22">
        <f t="shared" si="5891"/>
        <v>658.8</v>
      </c>
      <c r="AX1610" s="22">
        <f t="shared" si="5892"/>
        <v>658.8</v>
      </c>
      <c r="AY1610" s="22">
        <f t="shared" ref="AY1610:AY1619" si="6090">AY1611</f>
        <v>0</v>
      </c>
      <c r="AZ1610" s="22">
        <f t="shared" ref="AZ1610:AZ1629" si="6091">AZ1611</f>
        <v>0</v>
      </c>
      <c r="BA1610" s="22">
        <f t="shared" ref="BA1610:BA1629" si="6092">BA1611</f>
        <v>0</v>
      </c>
      <c r="BB1610" s="22">
        <f t="shared" si="5893"/>
        <v>658.8</v>
      </c>
      <c r="BC1610" s="22">
        <f t="shared" si="5894"/>
        <v>658.8</v>
      </c>
      <c r="BD1610" s="22">
        <f t="shared" si="5895"/>
        <v>658.8</v>
      </c>
      <c r="BE1610" s="22">
        <f t="shared" ref="BE1610:BE1629" si="6093">BE1611</f>
        <v>0</v>
      </c>
      <c r="BF1610" s="22">
        <f t="shared" ref="BF1610:BF1629" si="6094">BF1611</f>
        <v>0</v>
      </c>
      <c r="BG1610" s="22">
        <f t="shared" ref="BG1610:BG1629" si="6095">BG1611</f>
        <v>0</v>
      </c>
      <c r="BH1610" s="22">
        <f t="shared" si="5896"/>
        <v>658.8</v>
      </c>
      <c r="BI1610" s="22">
        <f t="shared" si="5897"/>
        <v>658.8</v>
      </c>
      <c r="BJ1610" s="22">
        <f t="shared" si="5898"/>
        <v>658.8</v>
      </c>
      <c r="BK1610" s="22">
        <f t="shared" ref="BK1610:BK1629" si="6096">BK1611</f>
        <v>0</v>
      </c>
      <c r="BL1610" s="22">
        <f t="shared" ref="BL1610:BL1629" si="6097">BL1611</f>
        <v>0</v>
      </c>
      <c r="BM1610" s="22">
        <f t="shared" ref="BM1610:BM1629" si="6098">BM1611</f>
        <v>0</v>
      </c>
      <c r="BN1610" s="22">
        <f t="shared" si="5899"/>
        <v>658.8</v>
      </c>
      <c r="BO1610" s="22">
        <f t="shared" si="5900"/>
        <v>658.8</v>
      </c>
      <c r="BP1610" s="22">
        <f t="shared" si="5901"/>
        <v>658.8</v>
      </c>
      <c r="BQ1610" s="22">
        <f t="shared" ref="BQ1610:BQ1629" si="6099">BQ1611</f>
        <v>0</v>
      </c>
      <c r="BR1610" s="22">
        <f t="shared" ref="BR1610:BR1629" si="6100">BR1611</f>
        <v>0</v>
      </c>
      <c r="BS1610" s="22">
        <f t="shared" si="5902"/>
        <v>658.8</v>
      </c>
      <c r="BT1610" s="22">
        <f t="shared" si="5903"/>
        <v>658.8</v>
      </c>
      <c r="BU1610" s="22">
        <f t="shared" si="5904"/>
        <v>658.8</v>
      </c>
      <c r="BV1610" s="22">
        <f t="shared" ref="BV1610:BV1629" si="6101">BV1611</f>
        <v>0</v>
      </c>
      <c r="BW1610" s="22">
        <f t="shared" ref="BW1610:BW1629" si="6102">BW1611</f>
        <v>0</v>
      </c>
      <c r="BX1610" s="22">
        <f t="shared" si="5905"/>
        <v>658.8</v>
      </c>
      <c r="BY1610" s="22">
        <f t="shared" si="5906"/>
        <v>658.8</v>
      </c>
      <c r="BZ1610" s="22">
        <f t="shared" si="5907"/>
        <v>658.8</v>
      </c>
      <c r="CA1610" s="22">
        <f t="shared" ref="CA1610:CA1629" si="6103">CA1611</f>
        <v>0</v>
      </c>
      <c r="CB1610" s="22">
        <f t="shared" ref="CB1610:CB1629" si="6104">CB1611</f>
        <v>0</v>
      </c>
      <c r="CC1610" s="22">
        <f t="shared" ref="CC1610:CC1629" si="6105">CC1611</f>
        <v>0</v>
      </c>
      <c r="CD1610" s="22">
        <f t="shared" si="6012"/>
        <v>658.8</v>
      </c>
      <c r="CE1610" s="22">
        <f t="shared" ref="CE1610:CE1629" si="6106">CE1611</f>
        <v>0</v>
      </c>
      <c r="CF1610" s="34">
        <f t="shared" si="6059"/>
        <v>658.8</v>
      </c>
      <c r="CG1610" s="22">
        <f t="shared" si="6013"/>
        <v>658.8</v>
      </c>
      <c r="CH1610" s="22">
        <f t="shared" ref="CH1610:CM1629" si="6107">CH1611</f>
        <v>0</v>
      </c>
      <c r="CI1610" s="22">
        <f t="shared" si="6060"/>
        <v>658.8</v>
      </c>
      <c r="CJ1610" s="22">
        <f t="shared" si="6014"/>
        <v>658.8</v>
      </c>
      <c r="CK1610" s="22">
        <f t="shared" si="6107"/>
        <v>0</v>
      </c>
      <c r="CL1610" s="22">
        <f t="shared" si="6061"/>
        <v>658.8</v>
      </c>
      <c r="CM1610" s="22">
        <f t="shared" si="6107"/>
        <v>0</v>
      </c>
      <c r="CN1610" s="15"/>
      <c r="CO1610" s="35"/>
      <c r="CS1610" s="5" t="s">
        <v>29</v>
      </c>
    </row>
    <row r="1611" spans="1:99" ht="46.8" x14ac:dyDescent="0.3">
      <c r="A1611" s="32" t="s">
        <v>918</v>
      </c>
      <c r="B1611" s="16">
        <v>240</v>
      </c>
      <c r="C1611" s="32"/>
      <c r="D1611" s="32"/>
      <c r="E1611" s="33" t="s">
        <v>41</v>
      </c>
      <c r="F1611" s="22">
        <f t="shared" si="6066"/>
        <v>658.8</v>
      </c>
      <c r="G1611" s="22">
        <f t="shared" si="6067"/>
        <v>658.8</v>
      </c>
      <c r="H1611" s="22">
        <f t="shared" si="6068"/>
        <v>658.8</v>
      </c>
      <c r="I1611" s="22">
        <f t="shared" si="6069"/>
        <v>0</v>
      </c>
      <c r="J1611" s="22">
        <f t="shared" si="6070"/>
        <v>0</v>
      </c>
      <c r="K1611" s="22">
        <f t="shared" si="6071"/>
        <v>0</v>
      </c>
      <c r="L1611" s="22">
        <f t="shared" si="5872"/>
        <v>658.8</v>
      </c>
      <c r="M1611" s="22">
        <f t="shared" si="5873"/>
        <v>658.8</v>
      </c>
      <c r="N1611" s="22">
        <f t="shared" si="5874"/>
        <v>658.8</v>
      </c>
      <c r="O1611" s="22">
        <f t="shared" si="6072"/>
        <v>0</v>
      </c>
      <c r="P1611" s="22">
        <f t="shared" si="6073"/>
        <v>0</v>
      </c>
      <c r="Q1611" s="22">
        <f t="shared" si="6074"/>
        <v>0</v>
      </c>
      <c r="R1611" s="22">
        <f t="shared" si="5875"/>
        <v>658.8</v>
      </c>
      <c r="S1611" s="22">
        <f t="shared" si="5876"/>
        <v>658.8</v>
      </c>
      <c r="T1611" s="22">
        <f t="shared" si="5877"/>
        <v>658.8</v>
      </c>
      <c r="U1611" s="22">
        <f t="shared" si="6075"/>
        <v>0</v>
      </c>
      <c r="V1611" s="22">
        <f t="shared" si="6076"/>
        <v>0</v>
      </c>
      <c r="W1611" s="22">
        <f t="shared" si="6077"/>
        <v>0</v>
      </c>
      <c r="X1611" s="22">
        <f t="shared" si="5878"/>
        <v>658.8</v>
      </c>
      <c r="Y1611" s="22">
        <f t="shared" si="5879"/>
        <v>658.8</v>
      </c>
      <c r="Z1611" s="22">
        <f t="shared" si="5880"/>
        <v>658.8</v>
      </c>
      <c r="AA1611" s="22">
        <f t="shared" si="6078"/>
        <v>0</v>
      </c>
      <c r="AB1611" s="22">
        <f t="shared" si="6079"/>
        <v>0</v>
      </c>
      <c r="AC1611" s="22">
        <f t="shared" si="6080"/>
        <v>0</v>
      </c>
      <c r="AD1611" s="22">
        <f t="shared" si="5881"/>
        <v>658.8</v>
      </c>
      <c r="AE1611" s="22">
        <f t="shared" si="5882"/>
        <v>658.8</v>
      </c>
      <c r="AF1611" s="22">
        <f t="shared" si="5883"/>
        <v>658.8</v>
      </c>
      <c r="AG1611" s="22">
        <f t="shared" si="6081"/>
        <v>0</v>
      </c>
      <c r="AH1611" s="22">
        <f t="shared" si="6082"/>
        <v>0</v>
      </c>
      <c r="AI1611" s="22">
        <f t="shared" si="6083"/>
        <v>0</v>
      </c>
      <c r="AJ1611" s="22">
        <f t="shared" si="5884"/>
        <v>658.8</v>
      </c>
      <c r="AK1611" s="22">
        <f t="shared" si="5885"/>
        <v>658.8</v>
      </c>
      <c r="AL1611" s="22">
        <f t="shared" si="5886"/>
        <v>658.8</v>
      </c>
      <c r="AM1611" s="22">
        <f t="shared" si="6084"/>
        <v>0</v>
      </c>
      <c r="AN1611" s="22">
        <f t="shared" si="6085"/>
        <v>0</v>
      </c>
      <c r="AO1611" s="22">
        <f t="shared" si="6086"/>
        <v>0</v>
      </c>
      <c r="AP1611" s="22">
        <f t="shared" si="5887"/>
        <v>658.8</v>
      </c>
      <c r="AQ1611" s="22">
        <f t="shared" si="5888"/>
        <v>658.8</v>
      </c>
      <c r="AR1611" s="22">
        <f t="shared" si="5889"/>
        <v>658.8</v>
      </c>
      <c r="AS1611" s="22">
        <f t="shared" si="6087"/>
        <v>0</v>
      </c>
      <c r="AT1611" s="22">
        <f t="shared" si="6088"/>
        <v>0</v>
      </c>
      <c r="AU1611" s="22">
        <f t="shared" si="6089"/>
        <v>0</v>
      </c>
      <c r="AV1611" s="22">
        <f t="shared" si="5890"/>
        <v>658.8</v>
      </c>
      <c r="AW1611" s="22">
        <f t="shared" si="5891"/>
        <v>658.8</v>
      </c>
      <c r="AX1611" s="22">
        <f t="shared" si="5892"/>
        <v>658.8</v>
      </c>
      <c r="AY1611" s="22">
        <f t="shared" si="6090"/>
        <v>0</v>
      </c>
      <c r="AZ1611" s="22">
        <f t="shared" si="6091"/>
        <v>0</v>
      </c>
      <c r="BA1611" s="22">
        <f t="shared" si="6092"/>
        <v>0</v>
      </c>
      <c r="BB1611" s="22">
        <f t="shared" si="5893"/>
        <v>658.8</v>
      </c>
      <c r="BC1611" s="22">
        <f t="shared" si="5894"/>
        <v>658.8</v>
      </c>
      <c r="BD1611" s="22">
        <f t="shared" si="5895"/>
        <v>658.8</v>
      </c>
      <c r="BE1611" s="22">
        <f t="shared" si="6093"/>
        <v>0</v>
      </c>
      <c r="BF1611" s="22">
        <f t="shared" si="6094"/>
        <v>0</v>
      </c>
      <c r="BG1611" s="22">
        <f t="shared" si="6095"/>
        <v>0</v>
      </c>
      <c r="BH1611" s="22">
        <f t="shared" si="5896"/>
        <v>658.8</v>
      </c>
      <c r="BI1611" s="22">
        <f t="shared" si="5897"/>
        <v>658.8</v>
      </c>
      <c r="BJ1611" s="22">
        <f t="shared" si="5898"/>
        <v>658.8</v>
      </c>
      <c r="BK1611" s="22">
        <f t="shared" si="6096"/>
        <v>0</v>
      </c>
      <c r="BL1611" s="22">
        <f t="shared" si="6097"/>
        <v>0</v>
      </c>
      <c r="BM1611" s="22">
        <f t="shared" si="6098"/>
        <v>0</v>
      </c>
      <c r="BN1611" s="22">
        <f t="shared" si="5899"/>
        <v>658.8</v>
      </c>
      <c r="BO1611" s="22">
        <f t="shared" si="5900"/>
        <v>658.8</v>
      </c>
      <c r="BP1611" s="22">
        <f t="shared" si="5901"/>
        <v>658.8</v>
      </c>
      <c r="BQ1611" s="22">
        <f t="shared" si="6099"/>
        <v>0</v>
      </c>
      <c r="BR1611" s="22">
        <f t="shared" si="6100"/>
        <v>0</v>
      </c>
      <c r="BS1611" s="22">
        <f t="shared" si="5902"/>
        <v>658.8</v>
      </c>
      <c r="BT1611" s="22">
        <f t="shared" si="5903"/>
        <v>658.8</v>
      </c>
      <c r="BU1611" s="22">
        <f t="shared" si="5904"/>
        <v>658.8</v>
      </c>
      <c r="BV1611" s="22">
        <f t="shared" si="6101"/>
        <v>0</v>
      </c>
      <c r="BW1611" s="22">
        <f t="shared" si="6102"/>
        <v>0</v>
      </c>
      <c r="BX1611" s="22">
        <f t="shared" si="5905"/>
        <v>658.8</v>
      </c>
      <c r="BY1611" s="22">
        <f t="shared" si="5906"/>
        <v>658.8</v>
      </c>
      <c r="BZ1611" s="22">
        <f t="shared" si="5907"/>
        <v>658.8</v>
      </c>
      <c r="CA1611" s="22">
        <f t="shared" si="6103"/>
        <v>0</v>
      </c>
      <c r="CB1611" s="22">
        <f t="shared" si="6104"/>
        <v>0</v>
      </c>
      <c r="CC1611" s="22">
        <f t="shared" si="6105"/>
        <v>0</v>
      </c>
      <c r="CD1611" s="22">
        <f t="shared" si="6012"/>
        <v>658.8</v>
      </c>
      <c r="CE1611" s="22">
        <f t="shared" si="6106"/>
        <v>0</v>
      </c>
      <c r="CF1611" s="34">
        <f t="shared" si="6059"/>
        <v>658.8</v>
      </c>
      <c r="CG1611" s="22">
        <f t="shared" si="6013"/>
        <v>658.8</v>
      </c>
      <c r="CH1611" s="22">
        <f t="shared" si="6107"/>
        <v>0</v>
      </c>
      <c r="CI1611" s="22">
        <f t="shared" si="6060"/>
        <v>658.8</v>
      </c>
      <c r="CJ1611" s="22">
        <f t="shared" si="6014"/>
        <v>658.8</v>
      </c>
      <c r="CK1611" s="22">
        <f t="shared" si="6107"/>
        <v>0</v>
      </c>
      <c r="CL1611" s="22">
        <f t="shared" si="6061"/>
        <v>658.8</v>
      </c>
      <c r="CM1611" s="22">
        <f t="shared" si="6107"/>
        <v>0</v>
      </c>
      <c r="CN1611" s="15"/>
      <c r="CO1611" s="35"/>
      <c r="CT1611" s="5" t="s">
        <v>30</v>
      </c>
    </row>
    <row r="1612" spans="1:99" x14ac:dyDescent="0.3">
      <c r="A1612" s="32" t="s">
        <v>918</v>
      </c>
      <c r="B1612" s="16">
        <v>240</v>
      </c>
      <c r="C1612" s="32" t="s">
        <v>395</v>
      </c>
      <c r="D1612" s="32" t="s">
        <v>47</v>
      </c>
      <c r="E1612" s="33" t="s">
        <v>920</v>
      </c>
      <c r="F1612" s="22">
        <v>658.8</v>
      </c>
      <c r="G1612" s="22">
        <v>658.8</v>
      </c>
      <c r="H1612" s="22">
        <v>658.8</v>
      </c>
      <c r="I1612" s="22"/>
      <c r="J1612" s="22"/>
      <c r="K1612" s="22"/>
      <c r="L1612" s="22">
        <f t="shared" si="5872"/>
        <v>658.8</v>
      </c>
      <c r="M1612" s="22">
        <f t="shared" si="5873"/>
        <v>658.8</v>
      </c>
      <c r="N1612" s="22">
        <f t="shared" si="5874"/>
        <v>658.8</v>
      </c>
      <c r="O1612" s="22"/>
      <c r="P1612" s="22"/>
      <c r="Q1612" s="22"/>
      <c r="R1612" s="22">
        <f t="shared" si="5875"/>
        <v>658.8</v>
      </c>
      <c r="S1612" s="22">
        <f t="shared" si="5876"/>
        <v>658.8</v>
      </c>
      <c r="T1612" s="22">
        <f t="shared" si="5877"/>
        <v>658.8</v>
      </c>
      <c r="U1612" s="22"/>
      <c r="V1612" s="22"/>
      <c r="W1612" s="22"/>
      <c r="X1612" s="22">
        <f t="shared" si="5878"/>
        <v>658.8</v>
      </c>
      <c r="Y1612" s="22">
        <f t="shared" si="5879"/>
        <v>658.8</v>
      </c>
      <c r="Z1612" s="22">
        <f t="shared" si="5880"/>
        <v>658.8</v>
      </c>
      <c r="AA1612" s="22"/>
      <c r="AB1612" s="22"/>
      <c r="AC1612" s="22"/>
      <c r="AD1612" s="22">
        <f t="shared" si="5881"/>
        <v>658.8</v>
      </c>
      <c r="AE1612" s="22">
        <f t="shared" si="5882"/>
        <v>658.8</v>
      </c>
      <c r="AF1612" s="22">
        <f t="shared" si="5883"/>
        <v>658.8</v>
      </c>
      <c r="AG1612" s="22"/>
      <c r="AH1612" s="22"/>
      <c r="AI1612" s="22"/>
      <c r="AJ1612" s="22">
        <f t="shared" si="5884"/>
        <v>658.8</v>
      </c>
      <c r="AK1612" s="22">
        <f t="shared" si="5885"/>
        <v>658.8</v>
      </c>
      <c r="AL1612" s="22">
        <f t="shared" si="5886"/>
        <v>658.8</v>
      </c>
      <c r="AM1612" s="22"/>
      <c r="AN1612" s="22"/>
      <c r="AO1612" s="22"/>
      <c r="AP1612" s="22">
        <f t="shared" si="5887"/>
        <v>658.8</v>
      </c>
      <c r="AQ1612" s="22">
        <f t="shared" si="5888"/>
        <v>658.8</v>
      </c>
      <c r="AR1612" s="22">
        <f t="shared" si="5889"/>
        <v>658.8</v>
      </c>
      <c r="AS1612" s="22"/>
      <c r="AT1612" s="22"/>
      <c r="AU1612" s="22"/>
      <c r="AV1612" s="22">
        <f t="shared" si="5890"/>
        <v>658.8</v>
      </c>
      <c r="AW1612" s="22">
        <f t="shared" si="5891"/>
        <v>658.8</v>
      </c>
      <c r="AX1612" s="22">
        <f t="shared" si="5892"/>
        <v>658.8</v>
      </c>
      <c r="AY1612" s="22"/>
      <c r="AZ1612" s="22"/>
      <c r="BA1612" s="22"/>
      <c r="BB1612" s="22">
        <f t="shared" si="5893"/>
        <v>658.8</v>
      </c>
      <c r="BC1612" s="22">
        <f t="shared" si="5894"/>
        <v>658.8</v>
      </c>
      <c r="BD1612" s="22">
        <f t="shared" si="5895"/>
        <v>658.8</v>
      </c>
      <c r="BE1612" s="22"/>
      <c r="BF1612" s="22"/>
      <c r="BG1612" s="22"/>
      <c r="BH1612" s="22">
        <f t="shared" si="5896"/>
        <v>658.8</v>
      </c>
      <c r="BI1612" s="22">
        <f t="shared" si="5897"/>
        <v>658.8</v>
      </c>
      <c r="BJ1612" s="22">
        <f t="shared" si="5898"/>
        <v>658.8</v>
      </c>
      <c r="BK1612" s="22"/>
      <c r="BL1612" s="22"/>
      <c r="BM1612" s="22"/>
      <c r="BN1612" s="22">
        <f t="shared" si="5899"/>
        <v>658.8</v>
      </c>
      <c r="BO1612" s="22">
        <f t="shared" si="5900"/>
        <v>658.8</v>
      </c>
      <c r="BP1612" s="22">
        <f t="shared" si="5901"/>
        <v>658.8</v>
      </c>
      <c r="BQ1612" s="22"/>
      <c r="BR1612" s="22"/>
      <c r="BS1612" s="22">
        <f t="shared" si="5902"/>
        <v>658.8</v>
      </c>
      <c r="BT1612" s="22">
        <f t="shared" si="5903"/>
        <v>658.8</v>
      </c>
      <c r="BU1612" s="22">
        <f t="shared" si="5904"/>
        <v>658.8</v>
      </c>
      <c r="BV1612" s="22"/>
      <c r="BW1612" s="22"/>
      <c r="BX1612" s="22">
        <f t="shared" si="5905"/>
        <v>658.8</v>
      </c>
      <c r="BY1612" s="22">
        <f t="shared" si="5906"/>
        <v>658.8</v>
      </c>
      <c r="BZ1612" s="22">
        <f t="shared" si="5907"/>
        <v>658.8</v>
      </c>
      <c r="CA1612" s="22"/>
      <c r="CB1612" s="22"/>
      <c r="CC1612" s="22"/>
      <c r="CD1612" s="22">
        <f t="shared" si="6012"/>
        <v>658.8</v>
      </c>
      <c r="CE1612" s="22"/>
      <c r="CF1612" s="34">
        <f t="shared" si="6059"/>
        <v>658.8</v>
      </c>
      <c r="CG1612" s="22">
        <f t="shared" si="6013"/>
        <v>658.8</v>
      </c>
      <c r="CH1612" s="22"/>
      <c r="CI1612" s="22">
        <f t="shared" si="6060"/>
        <v>658.8</v>
      </c>
      <c r="CJ1612" s="22">
        <f t="shared" si="6014"/>
        <v>658.8</v>
      </c>
      <c r="CK1612" s="22"/>
      <c r="CL1612" s="22">
        <f t="shared" si="6061"/>
        <v>658.8</v>
      </c>
      <c r="CM1612" s="22"/>
      <c r="CN1612" s="15"/>
      <c r="CO1612" s="35"/>
    </row>
    <row r="1613" spans="1:99" x14ac:dyDescent="0.3">
      <c r="A1613" s="32" t="s">
        <v>918</v>
      </c>
      <c r="B1613" s="36" t="s">
        <v>642</v>
      </c>
      <c r="C1613" s="32"/>
      <c r="D1613" s="32"/>
      <c r="E1613" s="33" t="s">
        <v>54</v>
      </c>
      <c r="F1613" s="22">
        <f t="shared" si="6066"/>
        <v>13</v>
      </c>
      <c r="G1613" s="22">
        <f t="shared" si="6067"/>
        <v>13</v>
      </c>
      <c r="H1613" s="22">
        <f t="shared" si="6068"/>
        <v>13</v>
      </c>
      <c r="I1613" s="22">
        <f t="shared" si="6069"/>
        <v>0</v>
      </c>
      <c r="J1613" s="22">
        <f t="shared" si="6070"/>
        <v>0</v>
      </c>
      <c r="K1613" s="22">
        <f t="shared" si="6071"/>
        <v>0</v>
      </c>
      <c r="L1613" s="22">
        <f t="shared" si="5872"/>
        <v>13</v>
      </c>
      <c r="M1613" s="22">
        <f t="shared" si="5873"/>
        <v>13</v>
      </c>
      <c r="N1613" s="22">
        <f t="shared" si="5874"/>
        <v>13</v>
      </c>
      <c r="O1613" s="22">
        <f t="shared" si="6072"/>
        <v>0</v>
      </c>
      <c r="P1613" s="22">
        <f t="shared" si="6073"/>
        <v>0</v>
      </c>
      <c r="Q1613" s="22">
        <f t="shared" si="6074"/>
        <v>0</v>
      </c>
      <c r="R1613" s="22">
        <f t="shared" si="5875"/>
        <v>13</v>
      </c>
      <c r="S1613" s="22">
        <f t="shared" si="5876"/>
        <v>13</v>
      </c>
      <c r="T1613" s="22">
        <f t="shared" si="5877"/>
        <v>13</v>
      </c>
      <c r="U1613" s="22">
        <f t="shared" si="6075"/>
        <v>0</v>
      </c>
      <c r="V1613" s="22">
        <f t="shared" si="6076"/>
        <v>0</v>
      </c>
      <c r="W1613" s="22">
        <f t="shared" si="6077"/>
        <v>0</v>
      </c>
      <c r="X1613" s="22">
        <f t="shared" si="5878"/>
        <v>13</v>
      </c>
      <c r="Y1613" s="22">
        <f t="shared" si="5879"/>
        <v>13</v>
      </c>
      <c r="Z1613" s="22">
        <f t="shared" si="5880"/>
        <v>13</v>
      </c>
      <c r="AA1613" s="22">
        <f t="shared" si="6078"/>
        <v>0</v>
      </c>
      <c r="AB1613" s="22">
        <f t="shared" si="6079"/>
        <v>0</v>
      </c>
      <c r="AC1613" s="22">
        <f t="shared" si="6080"/>
        <v>0</v>
      </c>
      <c r="AD1613" s="22">
        <f t="shared" si="5881"/>
        <v>13</v>
      </c>
      <c r="AE1613" s="22">
        <f t="shared" si="5882"/>
        <v>13</v>
      </c>
      <c r="AF1613" s="22">
        <f t="shared" si="5883"/>
        <v>13</v>
      </c>
      <c r="AG1613" s="22">
        <f t="shared" si="6081"/>
        <v>0</v>
      </c>
      <c r="AH1613" s="22">
        <f t="shared" si="6082"/>
        <v>0</v>
      </c>
      <c r="AI1613" s="22">
        <f t="shared" si="6083"/>
        <v>0</v>
      </c>
      <c r="AJ1613" s="22">
        <f t="shared" si="5884"/>
        <v>13</v>
      </c>
      <c r="AK1613" s="22">
        <f t="shared" si="5885"/>
        <v>13</v>
      </c>
      <c r="AL1613" s="22">
        <f t="shared" si="5886"/>
        <v>13</v>
      </c>
      <c r="AM1613" s="22">
        <f t="shared" si="6084"/>
        <v>0</v>
      </c>
      <c r="AN1613" s="22">
        <f t="shared" si="6085"/>
        <v>0</v>
      </c>
      <c r="AO1613" s="22">
        <f t="shared" si="6086"/>
        <v>0</v>
      </c>
      <c r="AP1613" s="22">
        <f t="shared" si="5887"/>
        <v>13</v>
      </c>
      <c r="AQ1613" s="22">
        <f t="shared" si="5888"/>
        <v>13</v>
      </c>
      <c r="AR1613" s="22">
        <f t="shared" si="5889"/>
        <v>13</v>
      </c>
      <c r="AS1613" s="22">
        <f t="shared" si="6087"/>
        <v>0</v>
      </c>
      <c r="AT1613" s="22">
        <f t="shared" si="6088"/>
        <v>0</v>
      </c>
      <c r="AU1613" s="22">
        <f t="shared" si="6089"/>
        <v>0</v>
      </c>
      <c r="AV1613" s="22">
        <f t="shared" si="5890"/>
        <v>13</v>
      </c>
      <c r="AW1613" s="22">
        <f t="shared" si="5891"/>
        <v>13</v>
      </c>
      <c r="AX1613" s="22">
        <f t="shared" si="5892"/>
        <v>13</v>
      </c>
      <c r="AY1613" s="22">
        <f t="shared" si="6090"/>
        <v>0</v>
      </c>
      <c r="AZ1613" s="22">
        <f t="shared" si="6091"/>
        <v>0</v>
      </c>
      <c r="BA1613" s="22">
        <f t="shared" si="6092"/>
        <v>0</v>
      </c>
      <c r="BB1613" s="22">
        <f t="shared" si="5893"/>
        <v>13</v>
      </c>
      <c r="BC1613" s="22">
        <f t="shared" si="5894"/>
        <v>13</v>
      </c>
      <c r="BD1613" s="22">
        <f t="shared" si="5895"/>
        <v>13</v>
      </c>
      <c r="BE1613" s="22">
        <f t="shared" si="6093"/>
        <v>0</v>
      </c>
      <c r="BF1613" s="22">
        <f t="shared" si="6094"/>
        <v>0</v>
      </c>
      <c r="BG1613" s="22">
        <f t="shared" si="6095"/>
        <v>0</v>
      </c>
      <c r="BH1613" s="22">
        <f t="shared" si="5896"/>
        <v>13</v>
      </c>
      <c r="BI1613" s="22">
        <f t="shared" si="5897"/>
        <v>13</v>
      </c>
      <c r="BJ1613" s="22">
        <f t="shared" si="5898"/>
        <v>13</v>
      </c>
      <c r="BK1613" s="22">
        <f t="shared" si="6096"/>
        <v>0</v>
      </c>
      <c r="BL1613" s="22">
        <f t="shared" si="6097"/>
        <v>0</v>
      </c>
      <c r="BM1613" s="22">
        <f t="shared" si="6098"/>
        <v>0</v>
      </c>
      <c r="BN1613" s="22">
        <f t="shared" si="5899"/>
        <v>13</v>
      </c>
      <c r="BO1613" s="22">
        <f t="shared" si="5900"/>
        <v>13</v>
      </c>
      <c r="BP1613" s="22">
        <f t="shared" si="5901"/>
        <v>13</v>
      </c>
      <c r="BQ1613" s="22">
        <f t="shared" si="6099"/>
        <v>0</v>
      </c>
      <c r="BR1613" s="22">
        <f t="shared" si="6100"/>
        <v>0</v>
      </c>
      <c r="BS1613" s="22">
        <f t="shared" si="5902"/>
        <v>13</v>
      </c>
      <c r="BT1613" s="22">
        <f t="shared" si="5903"/>
        <v>13</v>
      </c>
      <c r="BU1613" s="22">
        <f t="shared" si="5904"/>
        <v>13</v>
      </c>
      <c r="BV1613" s="22">
        <f t="shared" si="6101"/>
        <v>0</v>
      </c>
      <c r="BW1613" s="22">
        <f t="shared" si="6102"/>
        <v>0</v>
      </c>
      <c r="BX1613" s="22">
        <f t="shared" si="5905"/>
        <v>13</v>
      </c>
      <c r="BY1613" s="22">
        <f t="shared" si="5906"/>
        <v>13</v>
      </c>
      <c r="BZ1613" s="22">
        <f t="shared" si="5907"/>
        <v>13</v>
      </c>
      <c r="CA1613" s="22">
        <f t="shared" si="6103"/>
        <v>0</v>
      </c>
      <c r="CB1613" s="22">
        <f t="shared" si="6104"/>
        <v>0</v>
      </c>
      <c r="CC1613" s="22">
        <f t="shared" si="6105"/>
        <v>0</v>
      </c>
      <c r="CD1613" s="22">
        <f t="shared" si="6012"/>
        <v>13</v>
      </c>
      <c r="CE1613" s="22">
        <f t="shared" si="6106"/>
        <v>0</v>
      </c>
      <c r="CF1613" s="34">
        <f t="shared" si="6059"/>
        <v>13</v>
      </c>
      <c r="CG1613" s="22">
        <f t="shared" si="6013"/>
        <v>13</v>
      </c>
      <c r="CH1613" s="22">
        <f t="shared" si="6107"/>
        <v>0</v>
      </c>
      <c r="CI1613" s="22">
        <f t="shared" si="6060"/>
        <v>13</v>
      </c>
      <c r="CJ1613" s="22">
        <f t="shared" si="6014"/>
        <v>13</v>
      </c>
      <c r="CK1613" s="22">
        <f t="shared" si="6107"/>
        <v>0</v>
      </c>
      <c r="CL1613" s="22">
        <f t="shared" si="6061"/>
        <v>13</v>
      </c>
      <c r="CM1613" s="22">
        <f t="shared" si="6107"/>
        <v>0</v>
      </c>
      <c r="CN1613" s="15"/>
      <c r="CO1613" s="35"/>
      <c r="CS1613" s="5" t="s">
        <v>29</v>
      </c>
    </row>
    <row r="1614" spans="1:99" x14ac:dyDescent="0.3">
      <c r="A1614" s="32" t="s">
        <v>918</v>
      </c>
      <c r="B1614" s="16">
        <v>850</v>
      </c>
      <c r="C1614" s="32"/>
      <c r="D1614" s="32"/>
      <c r="E1614" s="33" t="s">
        <v>79</v>
      </c>
      <c r="F1614" s="22">
        <f t="shared" si="6066"/>
        <v>13</v>
      </c>
      <c r="G1614" s="22">
        <f t="shared" si="6067"/>
        <v>13</v>
      </c>
      <c r="H1614" s="22">
        <f t="shared" si="6068"/>
        <v>13</v>
      </c>
      <c r="I1614" s="22">
        <f t="shared" si="6069"/>
        <v>0</v>
      </c>
      <c r="J1614" s="22">
        <f t="shared" si="6070"/>
        <v>0</v>
      </c>
      <c r="K1614" s="22">
        <f t="shared" si="6071"/>
        <v>0</v>
      </c>
      <c r="L1614" s="22">
        <f t="shared" si="5872"/>
        <v>13</v>
      </c>
      <c r="M1614" s="22">
        <f t="shared" si="5873"/>
        <v>13</v>
      </c>
      <c r="N1614" s="22">
        <f t="shared" si="5874"/>
        <v>13</v>
      </c>
      <c r="O1614" s="22">
        <f t="shared" si="6072"/>
        <v>0</v>
      </c>
      <c r="P1614" s="22">
        <f t="shared" si="6073"/>
        <v>0</v>
      </c>
      <c r="Q1614" s="22">
        <f t="shared" si="6074"/>
        <v>0</v>
      </c>
      <c r="R1614" s="22">
        <f t="shared" si="5875"/>
        <v>13</v>
      </c>
      <c r="S1614" s="22">
        <f t="shared" si="5876"/>
        <v>13</v>
      </c>
      <c r="T1614" s="22">
        <f t="shared" si="5877"/>
        <v>13</v>
      </c>
      <c r="U1614" s="22">
        <f t="shared" si="6075"/>
        <v>0</v>
      </c>
      <c r="V1614" s="22">
        <f t="shared" si="6076"/>
        <v>0</v>
      </c>
      <c r="W1614" s="22">
        <f t="shared" si="6077"/>
        <v>0</v>
      </c>
      <c r="X1614" s="22">
        <f t="shared" si="5878"/>
        <v>13</v>
      </c>
      <c r="Y1614" s="22">
        <f t="shared" si="5879"/>
        <v>13</v>
      </c>
      <c r="Z1614" s="22">
        <f t="shared" si="5880"/>
        <v>13</v>
      </c>
      <c r="AA1614" s="22">
        <f t="shared" si="6078"/>
        <v>0</v>
      </c>
      <c r="AB1614" s="22">
        <f t="shared" si="6079"/>
        <v>0</v>
      </c>
      <c r="AC1614" s="22">
        <f t="shared" si="6080"/>
        <v>0</v>
      </c>
      <c r="AD1614" s="22">
        <f t="shared" si="5881"/>
        <v>13</v>
      </c>
      <c r="AE1614" s="22">
        <f t="shared" si="5882"/>
        <v>13</v>
      </c>
      <c r="AF1614" s="22">
        <f t="shared" si="5883"/>
        <v>13</v>
      </c>
      <c r="AG1614" s="22">
        <f t="shared" si="6081"/>
        <v>0</v>
      </c>
      <c r="AH1614" s="22">
        <f t="shared" si="6082"/>
        <v>0</v>
      </c>
      <c r="AI1614" s="22">
        <f t="shared" si="6083"/>
        <v>0</v>
      </c>
      <c r="AJ1614" s="22">
        <f t="shared" si="5884"/>
        <v>13</v>
      </c>
      <c r="AK1614" s="22">
        <f t="shared" si="5885"/>
        <v>13</v>
      </c>
      <c r="AL1614" s="22">
        <f t="shared" si="5886"/>
        <v>13</v>
      </c>
      <c r="AM1614" s="22">
        <f t="shared" si="6084"/>
        <v>0</v>
      </c>
      <c r="AN1614" s="22">
        <f t="shared" si="6085"/>
        <v>0</v>
      </c>
      <c r="AO1614" s="22">
        <f t="shared" si="6086"/>
        <v>0</v>
      </c>
      <c r="AP1614" s="22">
        <f t="shared" si="5887"/>
        <v>13</v>
      </c>
      <c r="AQ1614" s="22">
        <f t="shared" si="5888"/>
        <v>13</v>
      </c>
      <c r="AR1614" s="22">
        <f t="shared" si="5889"/>
        <v>13</v>
      </c>
      <c r="AS1614" s="22">
        <f t="shared" si="6087"/>
        <v>0</v>
      </c>
      <c r="AT1614" s="22">
        <f t="shared" si="6088"/>
        <v>0</v>
      </c>
      <c r="AU1614" s="22">
        <f t="shared" si="6089"/>
        <v>0</v>
      </c>
      <c r="AV1614" s="22">
        <f t="shared" si="5890"/>
        <v>13</v>
      </c>
      <c r="AW1614" s="22">
        <f t="shared" si="5891"/>
        <v>13</v>
      </c>
      <c r="AX1614" s="22">
        <f t="shared" si="5892"/>
        <v>13</v>
      </c>
      <c r="AY1614" s="22">
        <f t="shared" si="6090"/>
        <v>0</v>
      </c>
      <c r="AZ1614" s="22">
        <f t="shared" si="6091"/>
        <v>0</v>
      </c>
      <c r="BA1614" s="22">
        <f t="shared" si="6092"/>
        <v>0</v>
      </c>
      <c r="BB1614" s="22">
        <f t="shared" si="5893"/>
        <v>13</v>
      </c>
      <c r="BC1614" s="22">
        <f t="shared" si="5894"/>
        <v>13</v>
      </c>
      <c r="BD1614" s="22">
        <f t="shared" si="5895"/>
        <v>13</v>
      </c>
      <c r="BE1614" s="22">
        <f t="shared" si="6093"/>
        <v>0</v>
      </c>
      <c r="BF1614" s="22">
        <f t="shared" si="6094"/>
        <v>0</v>
      </c>
      <c r="BG1614" s="22">
        <f t="shared" si="6095"/>
        <v>0</v>
      </c>
      <c r="BH1614" s="22">
        <f t="shared" si="5896"/>
        <v>13</v>
      </c>
      <c r="BI1614" s="22">
        <f t="shared" si="5897"/>
        <v>13</v>
      </c>
      <c r="BJ1614" s="22">
        <f t="shared" si="5898"/>
        <v>13</v>
      </c>
      <c r="BK1614" s="22">
        <f t="shared" si="6096"/>
        <v>0</v>
      </c>
      <c r="BL1614" s="22">
        <f t="shared" si="6097"/>
        <v>0</v>
      </c>
      <c r="BM1614" s="22">
        <f t="shared" si="6098"/>
        <v>0</v>
      </c>
      <c r="BN1614" s="22">
        <f t="shared" si="5899"/>
        <v>13</v>
      </c>
      <c r="BO1614" s="22">
        <f t="shared" si="5900"/>
        <v>13</v>
      </c>
      <c r="BP1614" s="22">
        <f t="shared" si="5901"/>
        <v>13</v>
      </c>
      <c r="BQ1614" s="22">
        <f t="shared" si="6099"/>
        <v>0</v>
      </c>
      <c r="BR1614" s="22">
        <f t="shared" si="6100"/>
        <v>0</v>
      </c>
      <c r="BS1614" s="22">
        <f t="shared" si="5902"/>
        <v>13</v>
      </c>
      <c r="BT1614" s="22">
        <f t="shared" si="5903"/>
        <v>13</v>
      </c>
      <c r="BU1614" s="22">
        <f t="shared" si="5904"/>
        <v>13</v>
      </c>
      <c r="BV1614" s="22">
        <f t="shared" si="6101"/>
        <v>0</v>
      </c>
      <c r="BW1614" s="22">
        <f t="shared" si="6102"/>
        <v>0</v>
      </c>
      <c r="BX1614" s="22">
        <f t="shared" si="5905"/>
        <v>13</v>
      </c>
      <c r="BY1614" s="22">
        <f t="shared" si="5906"/>
        <v>13</v>
      </c>
      <c r="BZ1614" s="22">
        <f t="shared" si="5907"/>
        <v>13</v>
      </c>
      <c r="CA1614" s="22">
        <f t="shared" si="6103"/>
        <v>0</v>
      </c>
      <c r="CB1614" s="22">
        <f t="shared" si="6104"/>
        <v>0</v>
      </c>
      <c r="CC1614" s="22">
        <f t="shared" si="6105"/>
        <v>0</v>
      </c>
      <c r="CD1614" s="22">
        <f t="shared" si="6012"/>
        <v>13</v>
      </c>
      <c r="CE1614" s="22">
        <f t="shared" si="6106"/>
        <v>0</v>
      </c>
      <c r="CF1614" s="34">
        <f t="shared" si="6059"/>
        <v>13</v>
      </c>
      <c r="CG1614" s="22">
        <f t="shared" si="6013"/>
        <v>13</v>
      </c>
      <c r="CH1614" s="22">
        <f t="shared" si="6107"/>
        <v>0</v>
      </c>
      <c r="CI1614" s="22">
        <f t="shared" si="6060"/>
        <v>13</v>
      </c>
      <c r="CJ1614" s="22">
        <f t="shared" si="6014"/>
        <v>13</v>
      </c>
      <c r="CK1614" s="22">
        <f t="shared" si="6107"/>
        <v>0</v>
      </c>
      <c r="CL1614" s="22">
        <f t="shared" si="6061"/>
        <v>13</v>
      </c>
      <c r="CM1614" s="22">
        <f t="shared" si="6107"/>
        <v>0</v>
      </c>
      <c r="CN1614" s="15"/>
      <c r="CO1614" s="35"/>
      <c r="CT1614" s="5" t="s">
        <v>30</v>
      </c>
    </row>
    <row r="1615" spans="1:99" x14ac:dyDescent="0.3">
      <c r="A1615" s="32" t="s">
        <v>918</v>
      </c>
      <c r="B1615" s="16">
        <v>850</v>
      </c>
      <c r="C1615" s="32" t="s">
        <v>395</v>
      </c>
      <c r="D1615" s="32" t="s">
        <v>47</v>
      </c>
      <c r="E1615" s="33" t="s">
        <v>920</v>
      </c>
      <c r="F1615" s="22">
        <v>13</v>
      </c>
      <c r="G1615" s="22">
        <v>13</v>
      </c>
      <c r="H1615" s="22">
        <v>13</v>
      </c>
      <c r="I1615" s="22"/>
      <c r="J1615" s="22"/>
      <c r="K1615" s="22"/>
      <c r="L1615" s="22">
        <f t="shared" si="5872"/>
        <v>13</v>
      </c>
      <c r="M1615" s="22">
        <f t="shared" si="5873"/>
        <v>13</v>
      </c>
      <c r="N1615" s="22">
        <f t="shared" si="5874"/>
        <v>13</v>
      </c>
      <c r="O1615" s="22"/>
      <c r="P1615" s="22"/>
      <c r="Q1615" s="22"/>
      <c r="R1615" s="22">
        <f t="shared" si="5875"/>
        <v>13</v>
      </c>
      <c r="S1615" s="22">
        <f t="shared" si="5876"/>
        <v>13</v>
      </c>
      <c r="T1615" s="22">
        <f t="shared" si="5877"/>
        <v>13</v>
      </c>
      <c r="U1615" s="22"/>
      <c r="V1615" s="22"/>
      <c r="W1615" s="22"/>
      <c r="X1615" s="22">
        <f t="shared" si="5878"/>
        <v>13</v>
      </c>
      <c r="Y1615" s="22">
        <f t="shared" si="5879"/>
        <v>13</v>
      </c>
      <c r="Z1615" s="22">
        <f t="shared" si="5880"/>
        <v>13</v>
      </c>
      <c r="AA1615" s="22"/>
      <c r="AB1615" s="22"/>
      <c r="AC1615" s="22"/>
      <c r="AD1615" s="22">
        <f t="shared" si="5881"/>
        <v>13</v>
      </c>
      <c r="AE1615" s="22">
        <f t="shared" si="5882"/>
        <v>13</v>
      </c>
      <c r="AF1615" s="22">
        <f t="shared" si="5883"/>
        <v>13</v>
      </c>
      <c r="AG1615" s="22"/>
      <c r="AH1615" s="22"/>
      <c r="AI1615" s="22"/>
      <c r="AJ1615" s="22">
        <f t="shared" si="5884"/>
        <v>13</v>
      </c>
      <c r="AK1615" s="22">
        <f t="shared" si="5885"/>
        <v>13</v>
      </c>
      <c r="AL1615" s="22">
        <f t="shared" si="5886"/>
        <v>13</v>
      </c>
      <c r="AM1615" s="22"/>
      <c r="AN1615" s="22"/>
      <c r="AO1615" s="22"/>
      <c r="AP1615" s="22">
        <f t="shared" si="5887"/>
        <v>13</v>
      </c>
      <c r="AQ1615" s="22">
        <f t="shared" si="5888"/>
        <v>13</v>
      </c>
      <c r="AR1615" s="22">
        <f t="shared" si="5889"/>
        <v>13</v>
      </c>
      <c r="AS1615" s="22"/>
      <c r="AT1615" s="22"/>
      <c r="AU1615" s="22"/>
      <c r="AV1615" s="22">
        <f t="shared" si="5890"/>
        <v>13</v>
      </c>
      <c r="AW1615" s="22">
        <f t="shared" si="5891"/>
        <v>13</v>
      </c>
      <c r="AX1615" s="22">
        <f t="shared" si="5892"/>
        <v>13</v>
      </c>
      <c r="AY1615" s="22"/>
      <c r="AZ1615" s="22"/>
      <c r="BA1615" s="22"/>
      <c r="BB1615" s="22">
        <f t="shared" si="5893"/>
        <v>13</v>
      </c>
      <c r="BC1615" s="22">
        <f t="shared" si="5894"/>
        <v>13</v>
      </c>
      <c r="BD1615" s="22">
        <f t="shared" si="5895"/>
        <v>13</v>
      </c>
      <c r="BE1615" s="22"/>
      <c r="BF1615" s="22"/>
      <c r="BG1615" s="22"/>
      <c r="BH1615" s="22">
        <f t="shared" si="5896"/>
        <v>13</v>
      </c>
      <c r="BI1615" s="22">
        <f t="shared" si="5897"/>
        <v>13</v>
      </c>
      <c r="BJ1615" s="22">
        <f t="shared" si="5898"/>
        <v>13</v>
      </c>
      <c r="BK1615" s="22"/>
      <c r="BL1615" s="22"/>
      <c r="BM1615" s="22"/>
      <c r="BN1615" s="22">
        <f t="shared" si="5899"/>
        <v>13</v>
      </c>
      <c r="BO1615" s="22">
        <f t="shared" si="5900"/>
        <v>13</v>
      </c>
      <c r="BP1615" s="22">
        <f t="shared" si="5901"/>
        <v>13</v>
      </c>
      <c r="BQ1615" s="22"/>
      <c r="BR1615" s="22"/>
      <c r="BS1615" s="22">
        <f t="shared" si="5902"/>
        <v>13</v>
      </c>
      <c r="BT1615" s="22">
        <f t="shared" si="5903"/>
        <v>13</v>
      </c>
      <c r="BU1615" s="22">
        <f t="shared" si="5904"/>
        <v>13</v>
      </c>
      <c r="BV1615" s="22"/>
      <c r="BW1615" s="22"/>
      <c r="BX1615" s="22">
        <f t="shared" si="5905"/>
        <v>13</v>
      </c>
      <c r="BY1615" s="22">
        <f t="shared" si="5906"/>
        <v>13</v>
      </c>
      <c r="BZ1615" s="22">
        <f t="shared" si="5907"/>
        <v>13</v>
      </c>
      <c r="CA1615" s="22"/>
      <c r="CB1615" s="22"/>
      <c r="CC1615" s="22"/>
      <c r="CD1615" s="22">
        <f t="shared" si="6012"/>
        <v>13</v>
      </c>
      <c r="CE1615" s="22"/>
      <c r="CF1615" s="34">
        <f t="shared" si="6059"/>
        <v>13</v>
      </c>
      <c r="CG1615" s="22">
        <f t="shared" si="6013"/>
        <v>13</v>
      </c>
      <c r="CH1615" s="22"/>
      <c r="CI1615" s="22">
        <f t="shared" si="6060"/>
        <v>13</v>
      </c>
      <c r="CJ1615" s="22">
        <f t="shared" si="6014"/>
        <v>13</v>
      </c>
      <c r="CK1615" s="22"/>
      <c r="CL1615" s="22">
        <f t="shared" si="6061"/>
        <v>13</v>
      </c>
      <c r="CM1615" s="22"/>
      <c r="CN1615" s="15"/>
      <c r="CO1615" s="35"/>
    </row>
    <row r="1616" spans="1:99" ht="31.2" x14ac:dyDescent="0.3">
      <c r="A1616" s="36" t="s">
        <v>921</v>
      </c>
      <c r="B1616" s="36"/>
      <c r="C1616" s="33"/>
      <c r="D1616" s="32"/>
      <c r="E1616" s="33" t="s">
        <v>922</v>
      </c>
      <c r="F1616" s="22">
        <f t="shared" si="6066"/>
        <v>1070</v>
      </c>
      <c r="G1616" s="22">
        <f t="shared" si="6067"/>
        <v>1070</v>
      </c>
      <c r="H1616" s="22">
        <f t="shared" si="6068"/>
        <v>1070</v>
      </c>
      <c r="I1616" s="22">
        <f t="shared" si="6069"/>
        <v>0</v>
      </c>
      <c r="J1616" s="22">
        <f t="shared" si="6070"/>
        <v>0</v>
      </c>
      <c r="K1616" s="22">
        <f t="shared" si="6071"/>
        <v>0</v>
      </c>
      <c r="L1616" s="22">
        <f t="shared" ref="L1616:L1679" si="6108">F1616+I1616</f>
        <v>1070</v>
      </c>
      <c r="M1616" s="22">
        <f t="shared" ref="M1616:M1679" si="6109">G1616+J1616</f>
        <v>1070</v>
      </c>
      <c r="N1616" s="22">
        <f t="shared" ref="N1616:N1679" si="6110">H1616+K1616</f>
        <v>1070</v>
      </c>
      <c r="O1616" s="22">
        <f t="shared" si="6072"/>
        <v>0</v>
      </c>
      <c r="P1616" s="22">
        <f t="shared" si="6073"/>
        <v>0</v>
      </c>
      <c r="Q1616" s="22">
        <f t="shared" si="6074"/>
        <v>0</v>
      </c>
      <c r="R1616" s="22">
        <f t="shared" ref="R1616:R1679" si="6111">L1616+O1616</f>
        <v>1070</v>
      </c>
      <c r="S1616" s="22">
        <f t="shared" ref="S1616:S1679" si="6112">M1616+P1616</f>
        <v>1070</v>
      </c>
      <c r="T1616" s="22">
        <f t="shared" ref="T1616:T1679" si="6113">N1616+Q1616</f>
        <v>1070</v>
      </c>
      <c r="U1616" s="22">
        <f t="shared" si="6075"/>
        <v>0</v>
      </c>
      <c r="V1616" s="22">
        <f t="shared" si="6076"/>
        <v>0</v>
      </c>
      <c r="W1616" s="22">
        <f t="shared" si="6077"/>
        <v>0</v>
      </c>
      <c r="X1616" s="22">
        <f t="shared" ref="X1616:X1679" si="6114">R1616+U1616</f>
        <v>1070</v>
      </c>
      <c r="Y1616" s="22">
        <f t="shared" ref="Y1616:Y1679" si="6115">S1616+V1616</f>
        <v>1070</v>
      </c>
      <c r="Z1616" s="22">
        <f t="shared" ref="Z1616:Z1679" si="6116">T1616+W1616</f>
        <v>1070</v>
      </c>
      <c r="AA1616" s="22">
        <f t="shared" si="6078"/>
        <v>0</v>
      </c>
      <c r="AB1616" s="22">
        <f t="shared" si="6079"/>
        <v>0</v>
      </c>
      <c r="AC1616" s="22">
        <f t="shared" si="6080"/>
        <v>0</v>
      </c>
      <c r="AD1616" s="22">
        <f t="shared" ref="AD1616:AD1679" si="6117">X1616+AA1616</f>
        <v>1070</v>
      </c>
      <c r="AE1616" s="22">
        <f t="shared" ref="AE1616:AE1679" si="6118">Y1616+AB1616</f>
        <v>1070</v>
      </c>
      <c r="AF1616" s="22">
        <f t="shared" ref="AF1616:AF1679" si="6119">Z1616+AC1616</f>
        <v>1070</v>
      </c>
      <c r="AG1616" s="22">
        <f t="shared" si="6081"/>
        <v>0</v>
      </c>
      <c r="AH1616" s="22">
        <f t="shared" si="6082"/>
        <v>0</v>
      </c>
      <c r="AI1616" s="22">
        <f t="shared" si="6083"/>
        <v>0</v>
      </c>
      <c r="AJ1616" s="22">
        <f t="shared" ref="AJ1616:AJ1679" si="6120">AD1616+AG1616</f>
        <v>1070</v>
      </c>
      <c r="AK1616" s="22">
        <f t="shared" ref="AK1616:AK1679" si="6121">AE1616+AH1616</f>
        <v>1070</v>
      </c>
      <c r="AL1616" s="22">
        <f t="shared" ref="AL1616:AL1679" si="6122">AF1616+AI1616</f>
        <v>1070</v>
      </c>
      <c r="AM1616" s="22">
        <f t="shared" si="6084"/>
        <v>0</v>
      </c>
      <c r="AN1616" s="22">
        <f t="shared" si="6085"/>
        <v>0</v>
      </c>
      <c r="AO1616" s="22">
        <f t="shared" si="6086"/>
        <v>0</v>
      </c>
      <c r="AP1616" s="22">
        <f t="shared" ref="AP1616:AP1679" si="6123">AJ1616+AM1616</f>
        <v>1070</v>
      </c>
      <c r="AQ1616" s="22">
        <f t="shared" ref="AQ1616:AQ1679" si="6124">AK1616+AN1616</f>
        <v>1070</v>
      </c>
      <c r="AR1616" s="22">
        <f t="shared" ref="AR1616:AR1679" si="6125">AL1616+AO1616</f>
        <v>1070</v>
      </c>
      <c r="AS1616" s="22">
        <f t="shared" si="6087"/>
        <v>0</v>
      </c>
      <c r="AT1616" s="22">
        <f t="shared" si="6088"/>
        <v>0</v>
      </c>
      <c r="AU1616" s="22">
        <f t="shared" si="6089"/>
        <v>0</v>
      </c>
      <c r="AV1616" s="22">
        <f t="shared" ref="AV1616:AV1679" si="6126">AP1616+AS1616</f>
        <v>1070</v>
      </c>
      <c r="AW1616" s="22">
        <f t="shared" ref="AW1616:AW1679" si="6127">AQ1616+AT1616</f>
        <v>1070</v>
      </c>
      <c r="AX1616" s="22">
        <f t="shared" ref="AX1616:AX1679" si="6128">AR1616+AU1616</f>
        <v>1070</v>
      </c>
      <c r="AY1616" s="22">
        <f t="shared" si="6090"/>
        <v>-76.408000000000001</v>
      </c>
      <c r="AZ1616" s="22">
        <f t="shared" si="6091"/>
        <v>0</v>
      </c>
      <c r="BA1616" s="22">
        <f t="shared" si="6092"/>
        <v>0</v>
      </c>
      <c r="BB1616" s="22">
        <f t="shared" ref="BB1616:BB1679" si="6129">AV1616+AY1616</f>
        <v>993.59199999999998</v>
      </c>
      <c r="BC1616" s="22">
        <f t="shared" ref="BC1616:BC1679" si="6130">AW1616+AZ1616</f>
        <v>1070</v>
      </c>
      <c r="BD1616" s="22">
        <f t="shared" ref="BD1616:BD1679" si="6131">AX1616+BA1616</f>
        <v>1070</v>
      </c>
      <c r="BE1616" s="22">
        <f t="shared" si="6093"/>
        <v>0</v>
      </c>
      <c r="BF1616" s="22">
        <f t="shared" si="6094"/>
        <v>0</v>
      </c>
      <c r="BG1616" s="22">
        <f t="shared" si="6095"/>
        <v>0</v>
      </c>
      <c r="BH1616" s="22">
        <f t="shared" ref="BH1616:BH1679" si="6132">BB1616+BE1616</f>
        <v>993.59199999999998</v>
      </c>
      <c r="BI1616" s="22">
        <f t="shared" ref="BI1616:BI1679" si="6133">BC1616+BF1616</f>
        <v>1070</v>
      </c>
      <c r="BJ1616" s="22">
        <f t="shared" ref="BJ1616:BJ1679" si="6134">BD1616+BG1616</f>
        <v>1070</v>
      </c>
      <c r="BK1616" s="22">
        <f t="shared" si="6096"/>
        <v>0</v>
      </c>
      <c r="BL1616" s="22">
        <f t="shared" si="6097"/>
        <v>0</v>
      </c>
      <c r="BM1616" s="22">
        <f t="shared" si="6098"/>
        <v>0</v>
      </c>
      <c r="BN1616" s="22">
        <f t="shared" ref="BN1616:BN1679" si="6135">BH1616+BK1616</f>
        <v>993.59199999999998</v>
      </c>
      <c r="BO1616" s="22">
        <f t="shared" ref="BO1616:BO1679" si="6136">BI1616+BL1616</f>
        <v>1070</v>
      </c>
      <c r="BP1616" s="22">
        <f t="shared" ref="BP1616:BP1679" si="6137">BJ1616+BM1616</f>
        <v>1070</v>
      </c>
      <c r="BQ1616" s="22">
        <f t="shared" si="6099"/>
        <v>0</v>
      </c>
      <c r="BR1616" s="22">
        <f t="shared" si="6100"/>
        <v>0</v>
      </c>
      <c r="BS1616" s="22">
        <f t="shared" ref="BS1616:BS1679" si="6138">BQ1616+BN1616</f>
        <v>993.59199999999998</v>
      </c>
      <c r="BT1616" s="22">
        <f t="shared" ref="BT1616:BT1679" si="6139">BR1616+BO1616</f>
        <v>1070</v>
      </c>
      <c r="BU1616" s="22">
        <f t="shared" ref="BU1616:BU1679" si="6140">BP1616</f>
        <v>1070</v>
      </c>
      <c r="BV1616" s="22">
        <f t="shared" si="6101"/>
        <v>0</v>
      </c>
      <c r="BW1616" s="22">
        <f t="shared" si="6102"/>
        <v>0</v>
      </c>
      <c r="BX1616" s="22">
        <f t="shared" ref="BX1616:BX1679" si="6141">BS1616</f>
        <v>993.59199999999998</v>
      </c>
      <c r="BY1616" s="22">
        <f t="shared" ref="BY1616:BY1679" si="6142">BT1616+BV1616</f>
        <v>1070</v>
      </c>
      <c r="BZ1616" s="22">
        <f t="shared" ref="BZ1616:BZ1679" si="6143">BU1616+BW1616</f>
        <v>1070</v>
      </c>
      <c r="CA1616" s="22">
        <f t="shared" si="6103"/>
        <v>0</v>
      </c>
      <c r="CB1616" s="22">
        <f t="shared" si="6104"/>
        <v>0</v>
      </c>
      <c r="CC1616" s="22">
        <f t="shared" si="6105"/>
        <v>0</v>
      </c>
      <c r="CD1616" s="22">
        <f t="shared" si="6012"/>
        <v>993.59199999999998</v>
      </c>
      <c r="CE1616" s="22">
        <f t="shared" si="6106"/>
        <v>0</v>
      </c>
      <c r="CF1616" s="34">
        <f t="shared" si="6059"/>
        <v>993.59199999999998</v>
      </c>
      <c r="CG1616" s="22">
        <f t="shared" si="6013"/>
        <v>1070</v>
      </c>
      <c r="CH1616" s="22">
        <f t="shared" si="6107"/>
        <v>0</v>
      </c>
      <c r="CI1616" s="22">
        <f t="shared" si="6060"/>
        <v>1070</v>
      </c>
      <c r="CJ1616" s="22">
        <f t="shared" si="6014"/>
        <v>1070</v>
      </c>
      <c r="CK1616" s="22">
        <f t="shared" si="6107"/>
        <v>0</v>
      </c>
      <c r="CL1616" s="22">
        <f t="shared" si="6061"/>
        <v>1070</v>
      </c>
      <c r="CM1616" s="22">
        <f t="shared" si="6107"/>
        <v>0</v>
      </c>
      <c r="CN1616" s="15"/>
      <c r="CO1616" s="35"/>
      <c r="CR1616" s="5" t="s">
        <v>28</v>
      </c>
    </row>
    <row r="1617" spans="1:99" ht="62.4" x14ac:dyDescent="0.3">
      <c r="A1617" s="36" t="s">
        <v>923</v>
      </c>
      <c r="B1617" s="36"/>
      <c r="C1617" s="32"/>
      <c r="D1617" s="32"/>
      <c r="E1617" s="33" t="s">
        <v>924</v>
      </c>
      <c r="F1617" s="22">
        <f t="shared" si="6066"/>
        <v>1070</v>
      </c>
      <c r="G1617" s="22">
        <f t="shared" si="6067"/>
        <v>1070</v>
      </c>
      <c r="H1617" s="22">
        <f t="shared" si="6068"/>
        <v>1070</v>
      </c>
      <c r="I1617" s="22">
        <f t="shared" si="6069"/>
        <v>0</v>
      </c>
      <c r="J1617" s="22">
        <f t="shared" si="6070"/>
        <v>0</v>
      </c>
      <c r="K1617" s="22">
        <f t="shared" si="6071"/>
        <v>0</v>
      </c>
      <c r="L1617" s="22">
        <f t="shared" si="6108"/>
        <v>1070</v>
      </c>
      <c r="M1617" s="22">
        <f t="shared" si="6109"/>
        <v>1070</v>
      </c>
      <c r="N1617" s="22">
        <f t="shared" si="6110"/>
        <v>1070</v>
      </c>
      <c r="O1617" s="22">
        <f t="shared" si="6072"/>
        <v>0</v>
      </c>
      <c r="P1617" s="22">
        <f t="shared" si="6073"/>
        <v>0</v>
      </c>
      <c r="Q1617" s="22">
        <f t="shared" si="6074"/>
        <v>0</v>
      </c>
      <c r="R1617" s="22">
        <f t="shared" si="6111"/>
        <v>1070</v>
      </c>
      <c r="S1617" s="22">
        <f t="shared" si="6112"/>
        <v>1070</v>
      </c>
      <c r="T1617" s="22">
        <f t="shared" si="6113"/>
        <v>1070</v>
      </c>
      <c r="U1617" s="22">
        <f t="shared" si="6075"/>
        <v>0</v>
      </c>
      <c r="V1617" s="22">
        <f t="shared" si="6076"/>
        <v>0</v>
      </c>
      <c r="W1617" s="22">
        <f t="shared" si="6077"/>
        <v>0</v>
      </c>
      <c r="X1617" s="22">
        <f t="shared" si="6114"/>
        <v>1070</v>
      </c>
      <c r="Y1617" s="22">
        <f t="shared" si="6115"/>
        <v>1070</v>
      </c>
      <c r="Z1617" s="22">
        <f t="shared" si="6116"/>
        <v>1070</v>
      </c>
      <c r="AA1617" s="22">
        <f t="shared" si="6078"/>
        <v>0</v>
      </c>
      <c r="AB1617" s="22">
        <f t="shared" si="6079"/>
        <v>0</v>
      </c>
      <c r="AC1617" s="22">
        <f t="shared" si="6080"/>
        <v>0</v>
      </c>
      <c r="AD1617" s="22">
        <f t="shared" si="6117"/>
        <v>1070</v>
      </c>
      <c r="AE1617" s="22">
        <f t="shared" si="6118"/>
        <v>1070</v>
      </c>
      <c r="AF1617" s="22">
        <f t="shared" si="6119"/>
        <v>1070</v>
      </c>
      <c r="AG1617" s="22">
        <f t="shared" si="6081"/>
        <v>0</v>
      </c>
      <c r="AH1617" s="22">
        <f t="shared" si="6082"/>
        <v>0</v>
      </c>
      <c r="AI1617" s="22">
        <f t="shared" si="6083"/>
        <v>0</v>
      </c>
      <c r="AJ1617" s="22">
        <f t="shared" si="6120"/>
        <v>1070</v>
      </c>
      <c r="AK1617" s="22">
        <f t="shared" si="6121"/>
        <v>1070</v>
      </c>
      <c r="AL1617" s="22">
        <f t="shared" si="6122"/>
        <v>1070</v>
      </c>
      <c r="AM1617" s="22">
        <f t="shared" si="6084"/>
        <v>0</v>
      </c>
      <c r="AN1617" s="22">
        <f t="shared" si="6085"/>
        <v>0</v>
      </c>
      <c r="AO1617" s="22">
        <f t="shared" si="6086"/>
        <v>0</v>
      </c>
      <c r="AP1617" s="22">
        <f t="shared" si="6123"/>
        <v>1070</v>
      </c>
      <c r="AQ1617" s="22">
        <f t="shared" si="6124"/>
        <v>1070</v>
      </c>
      <c r="AR1617" s="22">
        <f t="shared" si="6125"/>
        <v>1070</v>
      </c>
      <c r="AS1617" s="22">
        <f t="shared" si="6087"/>
        <v>0</v>
      </c>
      <c r="AT1617" s="22">
        <f t="shared" si="6088"/>
        <v>0</v>
      </c>
      <c r="AU1617" s="22">
        <f t="shared" si="6089"/>
        <v>0</v>
      </c>
      <c r="AV1617" s="22">
        <f t="shared" si="6126"/>
        <v>1070</v>
      </c>
      <c r="AW1617" s="22">
        <f t="shared" si="6127"/>
        <v>1070</v>
      </c>
      <c r="AX1617" s="22">
        <f t="shared" si="6128"/>
        <v>1070</v>
      </c>
      <c r="AY1617" s="22">
        <f t="shared" si="6090"/>
        <v>-76.408000000000001</v>
      </c>
      <c r="AZ1617" s="22">
        <f t="shared" si="6091"/>
        <v>0</v>
      </c>
      <c r="BA1617" s="22">
        <f t="shared" si="6092"/>
        <v>0</v>
      </c>
      <c r="BB1617" s="22">
        <f t="shared" si="6129"/>
        <v>993.59199999999998</v>
      </c>
      <c r="BC1617" s="22">
        <f t="shared" si="6130"/>
        <v>1070</v>
      </c>
      <c r="BD1617" s="22">
        <f t="shared" si="6131"/>
        <v>1070</v>
      </c>
      <c r="BE1617" s="22">
        <f t="shared" si="6093"/>
        <v>0</v>
      </c>
      <c r="BF1617" s="22">
        <f t="shared" si="6094"/>
        <v>0</v>
      </c>
      <c r="BG1617" s="22">
        <f t="shared" si="6095"/>
        <v>0</v>
      </c>
      <c r="BH1617" s="22">
        <f t="shared" si="6132"/>
        <v>993.59199999999998</v>
      </c>
      <c r="BI1617" s="22">
        <f t="shared" si="6133"/>
        <v>1070</v>
      </c>
      <c r="BJ1617" s="22">
        <f t="shared" si="6134"/>
        <v>1070</v>
      </c>
      <c r="BK1617" s="22">
        <f t="shared" si="6096"/>
        <v>0</v>
      </c>
      <c r="BL1617" s="22">
        <f t="shared" si="6097"/>
        <v>0</v>
      </c>
      <c r="BM1617" s="22">
        <f t="shared" si="6098"/>
        <v>0</v>
      </c>
      <c r="BN1617" s="22">
        <f t="shared" si="6135"/>
        <v>993.59199999999998</v>
      </c>
      <c r="BO1617" s="22">
        <f t="shared" si="6136"/>
        <v>1070</v>
      </c>
      <c r="BP1617" s="22">
        <f t="shared" si="6137"/>
        <v>1070</v>
      </c>
      <c r="BQ1617" s="22">
        <f t="shared" si="6099"/>
        <v>0</v>
      </c>
      <c r="BR1617" s="22">
        <f t="shared" si="6100"/>
        <v>0</v>
      </c>
      <c r="BS1617" s="22">
        <f t="shared" si="6138"/>
        <v>993.59199999999998</v>
      </c>
      <c r="BT1617" s="22">
        <f t="shared" si="6139"/>
        <v>1070</v>
      </c>
      <c r="BU1617" s="22">
        <f t="shared" si="6140"/>
        <v>1070</v>
      </c>
      <c r="BV1617" s="22">
        <f t="shared" si="6101"/>
        <v>0</v>
      </c>
      <c r="BW1617" s="22">
        <f t="shared" si="6102"/>
        <v>0</v>
      </c>
      <c r="BX1617" s="22">
        <f t="shared" si="6141"/>
        <v>993.59199999999998</v>
      </c>
      <c r="BY1617" s="22">
        <f t="shared" si="6142"/>
        <v>1070</v>
      </c>
      <c r="BZ1617" s="22">
        <f t="shared" si="6143"/>
        <v>1070</v>
      </c>
      <c r="CA1617" s="22">
        <f t="shared" si="6103"/>
        <v>0</v>
      </c>
      <c r="CB1617" s="22">
        <f t="shared" si="6104"/>
        <v>0</v>
      </c>
      <c r="CC1617" s="22">
        <f t="shared" si="6105"/>
        <v>0</v>
      </c>
      <c r="CD1617" s="22">
        <f t="shared" si="6012"/>
        <v>993.59199999999998</v>
      </c>
      <c r="CE1617" s="22">
        <f t="shared" si="6106"/>
        <v>0</v>
      </c>
      <c r="CF1617" s="34">
        <f t="shared" si="6059"/>
        <v>993.59199999999998</v>
      </c>
      <c r="CG1617" s="22">
        <f t="shared" si="6013"/>
        <v>1070</v>
      </c>
      <c r="CH1617" s="22">
        <f t="shared" si="6107"/>
        <v>0</v>
      </c>
      <c r="CI1617" s="22">
        <f t="shared" si="6060"/>
        <v>1070</v>
      </c>
      <c r="CJ1617" s="22">
        <f t="shared" si="6014"/>
        <v>1070</v>
      </c>
      <c r="CK1617" s="22">
        <f t="shared" si="6107"/>
        <v>0</v>
      </c>
      <c r="CL1617" s="22">
        <f t="shared" si="6061"/>
        <v>1070</v>
      </c>
      <c r="CM1617" s="22">
        <f t="shared" si="6107"/>
        <v>0</v>
      </c>
      <c r="CN1617" s="15"/>
      <c r="CO1617" s="35"/>
      <c r="CU1617" s="5" t="s">
        <v>31</v>
      </c>
    </row>
    <row r="1618" spans="1:99" ht="31.2" x14ac:dyDescent="0.3">
      <c r="A1618" s="36" t="s">
        <v>923</v>
      </c>
      <c r="B1618" s="16">
        <v>200</v>
      </c>
      <c r="C1618" s="32"/>
      <c r="D1618" s="32"/>
      <c r="E1618" s="33" t="s">
        <v>40</v>
      </c>
      <c r="F1618" s="22">
        <f t="shared" si="6066"/>
        <v>1070</v>
      </c>
      <c r="G1618" s="22">
        <f t="shared" si="6067"/>
        <v>1070</v>
      </c>
      <c r="H1618" s="22">
        <f t="shared" si="6068"/>
        <v>1070</v>
      </c>
      <c r="I1618" s="22">
        <f t="shared" si="6069"/>
        <v>0</v>
      </c>
      <c r="J1618" s="22">
        <f t="shared" si="6070"/>
        <v>0</v>
      </c>
      <c r="K1618" s="22">
        <f t="shared" si="6071"/>
        <v>0</v>
      </c>
      <c r="L1618" s="22">
        <f t="shared" si="6108"/>
        <v>1070</v>
      </c>
      <c r="M1618" s="22">
        <f t="shared" si="6109"/>
        <v>1070</v>
      </c>
      <c r="N1618" s="22">
        <f t="shared" si="6110"/>
        <v>1070</v>
      </c>
      <c r="O1618" s="22">
        <f t="shared" si="6072"/>
        <v>0</v>
      </c>
      <c r="P1618" s="22">
        <f t="shared" si="6073"/>
        <v>0</v>
      </c>
      <c r="Q1618" s="22">
        <f t="shared" si="6074"/>
        <v>0</v>
      </c>
      <c r="R1618" s="22">
        <f t="shared" si="6111"/>
        <v>1070</v>
      </c>
      <c r="S1618" s="22">
        <f t="shared" si="6112"/>
        <v>1070</v>
      </c>
      <c r="T1618" s="22">
        <f t="shared" si="6113"/>
        <v>1070</v>
      </c>
      <c r="U1618" s="22">
        <f t="shared" si="6075"/>
        <v>0</v>
      </c>
      <c r="V1618" s="22">
        <f t="shared" si="6076"/>
        <v>0</v>
      </c>
      <c r="W1618" s="22">
        <f t="shared" si="6077"/>
        <v>0</v>
      </c>
      <c r="X1618" s="22">
        <f t="shared" si="6114"/>
        <v>1070</v>
      </c>
      <c r="Y1618" s="22">
        <f t="shared" si="6115"/>
        <v>1070</v>
      </c>
      <c r="Z1618" s="22">
        <f t="shared" si="6116"/>
        <v>1070</v>
      </c>
      <c r="AA1618" s="22">
        <f t="shared" si="6078"/>
        <v>0</v>
      </c>
      <c r="AB1618" s="22">
        <f t="shared" si="6079"/>
        <v>0</v>
      </c>
      <c r="AC1618" s="22">
        <f t="shared" si="6080"/>
        <v>0</v>
      </c>
      <c r="AD1618" s="22">
        <f t="shared" si="6117"/>
        <v>1070</v>
      </c>
      <c r="AE1618" s="22">
        <f t="shared" si="6118"/>
        <v>1070</v>
      </c>
      <c r="AF1618" s="22">
        <f t="shared" si="6119"/>
        <v>1070</v>
      </c>
      <c r="AG1618" s="22">
        <f t="shared" si="6081"/>
        <v>0</v>
      </c>
      <c r="AH1618" s="22">
        <f t="shared" si="6082"/>
        <v>0</v>
      </c>
      <c r="AI1618" s="22">
        <f t="shared" si="6083"/>
        <v>0</v>
      </c>
      <c r="AJ1618" s="22">
        <f t="shared" si="6120"/>
        <v>1070</v>
      </c>
      <c r="AK1618" s="22">
        <f t="shared" si="6121"/>
        <v>1070</v>
      </c>
      <c r="AL1618" s="22">
        <f t="shared" si="6122"/>
        <v>1070</v>
      </c>
      <c r="AM1618" s="22">
        <f t="shared" si="6084"/>
        <v>0</v>
      </c>
      <c r="AN1618" s="22">
        <f t="shared" si="6085"/>
        <v>0</v>
      </c>
      <c r="AO1618" s="22">
        <f t="shared" si="6086"/>
        <v>0</v>
      </c>
      <c r="AP1618" s="22">
        <f t="shared" si="6123"/>
        <v>1070</v>
      </c>
      <c r="AQ1618" s="22">
        <f t="shared" si="6124"/>
        <v>1070</v>
      </c>
      <c r="AR1618" s="22">
        <f t="shared" si="6125"/>
        <v>1070</v>
      </c>
      <c r="AS1618" s="22">
        <f t="shared" si="6087"/>
        <v>0</v>
      </c>
      <c r="AT1618" s="22">
        <f t="shared" si="6088"/>
        <v>0</v>
      </c>
      <c r="AU1618" s="22">
        <f t="shared" si="6089"/>
        <v>0</v>
      </c>
      <c r="AV1618" s="22">
        <f t="shared" si="6126"/>
        <v>1070</v>
      </c>
      <c r="AW1618" s="22">
        <f t="shared" si="6127"/>
        <v>1070</v>
      </c>
      <c r="AX1618" s="22">
        <f t="shared" si="6128"/>
        <v>1070</v>
      </c>
      <c r="AY1618" s="22">
        <f t="shared" si="6090"/>
        <v>-76.408000000000001</v>
      </c>
      <c r="AZ1618" s="22">
        <f t="shared" si="6091"/>
        <v>0</v>
      </c>
      <c r="BA1618" s="22">
        <f t="shared" si="6092"/>
        <v>0</v>
      </c>
      <c r="BB1618" s="22">
        <f t="shared" si="6129"/>
        <v>993.59199999999998</v>
      </c>
      <c r="BC1618" s="22">
        <f t="shared" si="6130"/>
        <v>1070</v>
      </c>
      <c r="BD1618" s="22">
        <f t="shared" si="6131"/>
        <v>1070</v>
      </c>
      <c r="BE1618" s="22">
        <f t="shared" si="6093"/>
        <v>0</v>
      </c>
      <c r="BF1618" s="22">
        <f t="shared" si="6094"/>
        <v>0</v>
      </c>
      <c r="BG1618" s="22">
        <f t="shared" si="6095"/>
        <v>0</v>
      </c>
      <c r="BH1618" s="22">
        <f t="shared" si="6132"/>
        <v>993.59199999999998</v>
      </c>
      <c r="BI1618" s="22">
        <f t="shared" si="6133"/>
        <v>1070</v>
      </c>
      <c r="BJ1618" s="22">
        <f t="shared" si="6134"/>
        <v>1070</v>
      </c>
      <c r="BK1618" s="22">
        <f t="shared" si="6096"/>
        <v>0</v>
      </c>
      <c r="BL1618" s="22">
        <f t="shared" si="6097"/>
        <v>0</v>
      </c>
      <c r="BM1618" s="22">
        <f t="shared" si="6098"/>
        <v>0</v>
      </c>
      <c r="BN1618" s="22">
        <f t="shared" si="6135"/>
        <v>993.59199999999998</v>
      </c>
      <c r="BO1618" s="22">
        <f t="shared" si="6136"/>
        <v>1070</v>
      </c>
      <c r="BP1618" s="22">
        <f t="shared" si="6137"/>
        <v>1070</v>
      </c>
      <c r="BQ1618" s="22">
        <f t="shared" si="6099"/>
        <v>0</v>
      </c>
      <c r="BR1618" s="22">
        <f t="shared" si="6100"/>
        <v>0</v>
      </c>
      <c r="BS1618" s="22">
        <f t="shared" si="6138"/>
        <v>993.59199999999998</v>
      </c>
      <c r="BT1618" s="22">
        <f t="shared" si="6139"/>
        <v>1070</v>
      </c>
      <c r="BU1618" s="22">
        <f t="shared" si="6140"/>
        <v>1070</v>
      </c>
      <c r="BV1618" s="22">
        <f t="shared" si="6101"/>
        <v>0</v>
      </c>
      <c r="BW1618" s="22">
        <f t="shared" si="6102"/>
        <v>0</v>
      </c>
      <c r="BX1618" s="22">
        <f t="shared" si="6141"/>
        <v>993.59199999999998</v>
      </c>
      <c r="BY1618" s="22">
        <f t="shared" si="6142"/>
        <v>1070</v>
      </c>
      <c r="BZ1618" s="22">
        <f t="shared" si="6143"/>
        <v>1070</v>
      </c>
      <c r="CA1618" s="22">
        <f t="shared" si="6103"/>
        <v>0</v>
      </c>
      <c r="CB1618" s="22">
        <f t="shared" si="6104"/>
        <v>0</v>
      </c>
      <c r="CC1618" s="22">
        <f t="shared" si="6105"/>
        <v>0</v>
      </c>
      <c r="CD1618" s="22">
        <f t="shared" si="6012"/>
        <v>993.59199999999998</v>
      </c>
      <c r="CE1618" s="22">
        <f t="shared" si="6106"/>
        <v>0</v>
      </c>
      <c r="CF1618" s="34">
        <f t="shared" si="6059"/>
        <v>993.59199999999998</v>
      </c>
      <c r="CG1618" s="22">
        <f t="shared" si="6013"/>
        <v>1070</v>
      </c>
      <c r="CH1618" s="22">
        <f t="shared" si="6107"/>
        <v>0</v>
      </c>
      <c r="CI1618" s="22">
        <f t="shared" si="6060"/>
        <v>1070</v>
      </c>
      <c r="CJ1618" s="22">
        <f t="shared" si="6014"/>
        <v>1070</v>
      </c>
      <c r="CK1618" s="22">
        <f t="shared" si="6107"/>
        <v>0</v>
      </c>
      <c r="CL1618" s="22">
        <f t="shared" si="6061"/>
        <v>1070</v>
      </c>
      <c r="CM1618" s="22">
        <f t="shared" si="6107"/>
        <v>0</v>
      </c>
      <c r="CN1618" s="15"/>
      <c r="CO1618" s="35"/>
      <c r="CS1618" s="5" t="s">
        <v>29</v>
      </c>
    </row>
    <row r="1619" spans="1:99" ht="46.8" x14ac:dyDescent="0.3">
      <c r="A1619" s="36" t="s">
        <v>923</v>
      </c>
      <c r="B1619" s="16">
        <v>240</v>
      </c>
      <c r="C1619" s="32"/>
      <c r="D1619" s="32"/>
      <c r="E1619" s="33" t="s">
        <v>41</v>
      </c>
      <c r="F1619" s="22">
        <f t="shared" si="6066"/>
        <v>1070</v>
      </c>
      <c r="G1619" s="22">
        <f t="shared" si="6067"/>
        <v>1070</v>
      </c>
      <c r="H1619" s="22">
        <f t="shared" si="6068"/>
        <v>1070</v>
      </c>
      <c r="I1619" s="22">
        <f t="shared" si="6069"/>
        <v>0</v>
      </c>
      <c r="J1619" s="22">
        <f t="shared" si="6070"/>
        <v>0</v>
      </c>
      <c r="K1619" s="22">
        <f t="shared" si="6071"/>
        <v>0</v>
      </c>
      <c r="L1619" s="22">
        <f t="shared" si="6108"/>
        <v>1070</v>
      </c>
      <c r="M1619" s="22">
        <f t="shared" si="6109"/>
        <v>1070</v>
      </c>
      <c r="N1619" s="22">
        <f t="shared" si="6110"/>
        <v>1070</v>
      </c>
      <c r="O1619" s="22">
        <f t="shared" si="6072"/>
        <v>0</v>
      </c>
      <c r="P1619" s="22">
        <f t="shared" si="6073"/>
        <v>0</v>
      </c>
      <c r="Q1619" s="22">
        <f t="shared" si="6074"/>
        <v>0</v>
      </c>
      <c r="R1619" s="22">
        <f t="shared" si="6111"/>
        <v>1070</v>
      </c>
      <c r="S1619" s="22">
        <f t="shared" si="6112"/>
        <v>1070</v>
      </c>
      <c r="T1619" s="22">
        <f t="shared" si="6113"/>
        <v>1070</v>
      </c>
      <c r="U1619" s="22">
        <f t="shared" si="6075"/>
        <v>0</v>
      </c>
      <c r="V1619" s="22">
        <f t="shared" si="6076"/>
        <v>0</v>
      </c>
      <c r="W1619" s="22">
        <f t="shared" si="6077"/>
        <v>0</v>
      </c>
      <c r="X1619" s="22">
        <f t="shared" si="6114"/>
        <v>1070</v>
      </c>
      <c r="Y1619" s="22">
        <f t="shared" si="6115"/>
        <v>1070</v>
      </c>
      <c r="Z1619" s="22">
        <f t="shared" si="6116"/>
        <v>1070</v>
      </c>
      <c r="AA1619" s="22">
        <f t="shared" si="6078"/>
        <v>0</v>
      </c>
      <c r="AB1619" s="22">
        <f t="shared" si="6079"/>
        <v>0</v>
      </c>
      <c r="AC1619" s="22">
        <f t="shared" si="6080"/>
        <v>0</v>
      </c>
      <c r="AD1619" s="22">
        <f t="shared" si="6117"/>
        <v>1070</v>
      </c>
      <c r="AE1619" s="22">
        <f t="shared" si="6118"/>
        <v>1070</v>
      </c>
      <c r="AF1619" s="22">
        <f t="shared" si="6119"/>
        <v>1070</v>
      </c>
      <c r="AG1619" s="22">
        <f t="shared" si="6081"/>
        <v>0</v>
      </c>
      <c r="AH1619" s="22">
        <f t="shared" si="6082"/>
        <v>0</v>
      </c>
      <c r="AI1619" s="22">
        <f t="shared" si="6083"/>
        <v>0</v>
      </c>
      <c r="AJ1619" s="22">
        <f t="shared" si="6120"/>
        <v>1070</v>
      </c>
      <c r="AK1619" s="22">
        <f t="shared" si="6121"/>
        <v>1070</v>
      </c>
      <c r="AL1619" s="22">
        <f t="shared" si="6122"/>
        <v>1070</v>
      </c>
      <c r="AM1619" s="22">
        <f t="shared" si="6084"/>
        <v>0</v>
      </c>
      <c r="AN1619" s="22">
        <f t="shared" si="6085"/>
        <v>0</v>
      </c>
      <c r="AO1619" s="22">
        <f t="shared" si="6086"/>
        <v>0</v>
      </c>
      <c r="AP1619" s="22">
        <f t="shared" si="6123"/>
        <v>1070</v>
      </c>
      <c r="AQ1619" s="22">
        <f t="shared" si="6124"/>
        <v>1070</v>
      </c>
      <c r="AR1619" s="22">
        <f t="shared" si="6125"/>
        <v>1070</v>
      </c>
      <c r="AS1619" s="22">
        <f t="shared" si="6087"/>
        <v>0</v>
      </c>
      <c r="AT1619" s="22">
        <f t="shared" si="6088"/>
        <v>0</v>
      </c>
      <c r="AU1619" s="22">
        <f t="shared" si="6089"/>
        <v>0</v>
      </c>
      <c r="AV1619" s="22">
        <f t="shared" si="6126"/>
        <v>1070</v>
      </c>
      <c r="AW1619" s="22">
        <f t="shared" si="6127"/>
        <v>1070</v>
      </c>
      <c r="AX1619" s="22">
        <f t="shared" si="6128"/>
        <v>1070</v>
      </c>
      <c r="AY1619" s="22">
        <f t="shared" si="6090"/>
        <v>-76.408000000000001</v>
      </c>
      <c r="AZ1619" s="22">
        <f t="shared" si="6091"/>
        <v>0</v>
      </c>
      <c r="BA1619" s="22">
        <f t="shared" si="6092"/>
        <v>0</v>
      </c>
      <c r="BB1619" s="22">
        <f t="shared" si="6129"/>
        <v>993.59199999999998</v>
      </c>
      <c r="BC1619" s="22">
        <f t="shared" si="6130"/>
        <v>1070</v>
      </c>
      <c r="BD1619" s="22">
        <f t="shared" si="6131"/>
        <v>1070</v>
      </c>
      <c r="BE1619" s="22">
        <f t="shared" si="6093"/>
        <v>0</v>
      </c>
      <c r="BF1619" s="22">
        <f t="shared" si="6094"/>
        <v>0</v>
      </c>
      <c r="BG1619" s="22">
        <f t="shared" si="6095"/>
        <v>0</v>
      </c>
      <c r="BH1619" s="22">
        <f t="shared" si="6132"/>
        <v>993.59199999999998</v>
      </c>
      <c r="BI1619" s="22">
        <f t="shared" si="6133"/>
        <v>1070</v>
      </c>
      <c r="BJ1619" s="22">
        <f t="shared" si="6134"/>
        <v>1070</v>
      </c>
      <c r="BK1619" s="22">
        <f t="shared" si="6096"/>
        <v>0</v>
      </c>
      <c r="BL1619" s="22">
        <f t="shared" si="6097"/>
        <v>0</v>
      </c>
      <c r="BM1619" s="22">
        <f t="shared" si="6098"/>
        <v>0</v>
      </c>
      <c r="BN1619" s="22">
        <f t="shared" si="6135"/>
        <v>993.59199999999998</v>
      </c>
      <c r="BO1619" s="22">
        <f t="shared" si="6136"/>
        <v>1070</v>
      </c>
      <c r="BP1619" s="22">
        <f t="shared" si="6137"/>
        <v>1070</v>
      </c>
      <c r="BQ1619" s="22">
        <f t="shared" si="6099"/>
        <v>0</v>
      </c>
      <c r="BR1619" s="22">
        <f t="shared" si="6100"/>
        <v>0</v>
      </c>
      <c r="BS1619" s="22">
        <f t="shared" si="6138"/>
        <v>993.59199999999998</v>
      </c>
      <c r="BT1619" s="22">
        <f t="shared" si="6139"/>
        <v>1070</v>
      </c>
      <c r="BU1619" s="22">
        <f t="shared" si="6140"/>
        <v>1070</v>
      </c>
      <c r="BV1619" s="22">
        <f t="shared" si="6101"/>
        <v>0</v>
      </c>
      <c r="BW1619" s="22">
        <f t="shared" si="6102"/>
        <v>0</v>
      </c>
      <c r="BX1619" s="22">
        <f t="shared" si="6141"/>
        <v>993.59199999999998</v>
      </c>
      <c r="BY1619" s="22">
        <f t="shared" si="6142"/>
        <v>1070</v>
      </c>
      <c r="BZ1619" s="22">
        <f t="shared" si="6143"/>
        <v>1070</v>
      </c>
      <c r="CA1619" s="22">
        <f t="shared" si="6103"/>
        <v>0</v>
      </c>
      <c r="CB1619" s="22">
        <f t="shared" si="6104"/>
        <v>0</v>
      </c>
      <c r="CC1619" s="22">
        <f t="shared" si="6105"/>
        <v>0</v>
      </c>
      <c r="CD1619" s="22">
        <f t="shared" si="6012"/>
        <v>993.59199999999998</v>
      </c>
      <c r="CE1619" s="22">
        <f t="shared" si="6106"/>
        <v>0</v>
      </c>
      <c r="CF1619" s="34">
        <f t="shared" si="6059"/>
        <v>993.59199999999998</v>
      </c>
      <c r="CG1619" s="22">
        <f t="shared" si="6013"/>
        <v>1070</v>
      </c>
      <c r="CH1619" s="22">
        <f t="shared" si="6107"/>
        <v>0</v>
      </c>
      <c r="CI1619" s="22">
        <f t="shared" si="6060"/>
        <v>1070</v>
      </c>
      <c r="CJ1619" s="22">
        <f t="shared" si="6014"/>
        <v>1070</v>
      </c>
      <c r="CK1619" s="22">
        <f t="shared" si="6107"/>
        <v>0</v>
      </c>
      <c r="CL1619" s="22">
        <f t="shared" si="6061"/>
        <v>1070</v>
      </c>
      <c r="CM1619" s="22">
        <f t="shared" si="6107"/>
        <v>0</v>
      </c>
      <c r="CN1619" s="15"/>
      <c r="CO1619" s="35"/>
      <c r="CT1619" s="5" t="s">
        <v>30</v>
      </c>
    </row>
    <row r="1620" spans="1:99" x14ac:dyDescent="0.3">
      <c r="A1620" s="36" t="s">
        <v>923</v>
      </c>
      <c r="B1620" s="16">
        <v>240</v>
      </c>
      <c r="C1620" s="32" t="s">
        <v>395</v>
      </c>
      <c r="D1620" s="32" t="s">
        <v>66</v>
      </c>
      <c r="E1620" s="33" t="s">
        <v>925</v>
      </c>
      <c r="F1620" s="22">
        <v>1070</v>
      </c>
      <c r="G1620" s="22">
        <v>1070</v>
      </c>
      <c r="H1620" s="22">
        <v>1070</v>
      </c>
      <c r="I1620" s="22"/>
      <c r="J1620" s="22"/>
      <c r="K1620" s="22"/>
      <c r="L1620" s="22">
        <f t="shared" si="6108"/>
        <v>1070</v>
      </c>
      <c r="M1620" s="22">
        <f t="shared" si="6109"/>
        <v>1070</v>
      </c>
      <c r="N1620" s="22">
        <f t="shared" si="6110"/>
        <v>1070</v>
      </c>
      <c r="O1620" s="22"/>
      <c r="P1620" s="22"/>
      <c r="Q1620" s="22"/>
      <c r="R1620" s="22">
        <f t="shared" si="6111"/>
        <v>1070</v>
      </c>
      <c r="S1620" s="22">
        <f t="shared" si="6112"/>
        <v>1070</v>
      </c>
      <c r="T1620" s="22">
        <f t="shared" si="6113"/>
        <v>1070</v>
      </c>
      <c r="U1620" s="22"/>
      <c r="V1620" s="22"/>
      <c r="W1620" s="22"/>
      <c r="X1620" s="22">
        <f t="shared" si="6114"/>
        <v>1070</v>
      </c>
      <c r="Y1620" s="22">
        <f t="shared" si="6115"/>
        <v>1070</v>
      </c>
      <c r="Z1620" s="22">
        <f t="shared" si="6116"/>
        <v>1070</v>
      </c>
      <c r="AA1620" s="22"/>
      <c r="AB1620" s="22"/>
      <c r="AC1620" s="22"/>
      <c r="AD1620" s="22">
        <f t="shared" si="6117"/>
        <v>1070</v>
      </c>
      <c r="AE1620" s="22">
        <f t="shared" si="6118"/>
        <v>1070</v>
      </c>
      <c r="AF1620" s="22">
        <f t="shared" si="6119"/>
        <v>1070</v>
      </c>
      <c r="AG1620" s="22"/>
      <c r="AH1620" s="22"/>
      <c r="AI1620" s="22"/>
      <c r="AJ1620" s="22">
        <f t="shared" si="6120"/>
        <v>1070</v>
      </c>
      <c r="AK1620" s="22">
        <f t="shared" si="6121"/>
        <v>1070</v>
      </c>
      <c r="AL1620" s="22">
        <f t="shared" si="6122"/>
        <v>1070</v>
      </c>
      <c r="AM1620" s="22"/>
      <c r="AN1620" s="22"/>
      <c r="AO1620" s="22"/>
      <c r="AP1620" s="22">
        <f t="shared" si="6123"/>
        <v>1070</v>
      </c>
      <c r="AQ1620" s="22">
        <f t="shared" si="6124"/>
        <v>1070</v>
      </c>
      <c r="AR1620" s="22">
        <f t="shared" si="6125"/>
        <v>1070</v>
      </c>
      <c r="AS1620" s="22"/>
      <c r="AT1620" s="22"/>
      <c r="AU1620" s="22"/>
      <c r="AV1620" s="22">
        <f t="shared" si="6126"/>
        <v>1070</v>
      </c>
      <c r="AW1620" s="22">
        <f t="shared" si="6127"/>
        <v>1070</v>
      </c>
      <c r="AX1620" s="22">
        <f t="shared" si="6128"/>
        <v>1070</v>
      </c>
      <c r="AY1620" s="22">
        <f>-4.648-71.76</f>
        <v>-76.408000000000001</v>
      </c>
      <c r="AZ1620" s="22"/>
      <c r="BA1620" s="22"/>
      <c r="BB1620" s="22">
        <f t="shared" si="6129"/>
        <v>993.59199999999998</v>
      </c>
      <c r="BC1620" s="22">
        <f t="shared" si="6130"/>
        <v>1070</v>
      </c>
      <c r="BD1620" s="22">
        <f t="shared" si="6131"/>
        <v>1070</v>
      </c>
      <c r="BE1620" s="22"/>
      <c r="BF1620" s="22"/>
      <c r="BG1620" s="22"/>
      <c r="BH1620" s="22">
        <f t="shared" si="6132"/>
        <v>993.59199999999998</v>
      </c>
      <c r="BI1620" s="22">
        <f t="shared" si="6133"/>
        <v>1070</v>
      </c>
      <c r="BJ1620" s="22">
        <f t="shared" si="6134"/>
        <v>1070</v>
      </c>
      <c r="BK1620" s="22"/>
      <c r="BL1620" s="22"/>
      <c r="BM1620" s="22"/>
      <c r="BN1620" s="22">
        <f t="shared" si="6135"/>
        <v>993.59199999999998</v>
      </c>
      <c r="BO1620" s="22">
        <f t="shared" si="6136"/>
        <v>1070</v>
      </c>
      <c r="BP1620" s="22">
        <f t="shared" si="6137"/>
        <v>1070</v>
      </c>
      <c r="BQ1620" s="22"/>
      <c r="BR1620" s="22"/>
      <c r="BS1620" s="22">
        <f t="shared" si="6138"/>
        <v>993.59199999999998</v>
      </c>
      <c r="BT1620" s="22">
        <f t="shared" si="6139"/>
        <v>1070</v>
      </c>
      <c r="BU1620" s="22">
        <f t="shared" si="6140"/>
        <v>1070</v>
      </c>
      <c r="BV1620" s="22"/>
      <c r="BW1620" s="22"/>
      <c r="BX1620" s="22">
        <f t="shared" si="6141"/>
        <v>993.59199999999998</v>
      </c>
      <c r="BY1620" s="22">
        <f t="shared" si="6142"/>
        <v>1070</v>
      </c>
      <c r="BZ1620" s="22">
        <f t="shared" si="6143"/>
        <v>1070</v>
      </c>
      <c r="CA1620" s="22"/>
      <c r="CB1620" s="22"/>
      <c r="CC1620" s="22"/>
      <c r="CD1620" s="22">
        <f t="shared" si="6012"/>
        <v>993.59199999999998</v>
      </c>
      <c r="CE1620" s="22"/>
      <c r="CF1620" s="34">
        <f t="shared" si="6059"/>
        <v>993.59199999999998</v>
      </c>
      <c r="CG1620" s="22">
        <f t="shared" si="6013"/>
        <v>1070</v>
      </c>
      <c r="CH1620" s="22"/>
      <c r="CI1620" s="22">
        <f t="shared" si="6060"/>
        <v>1070</v>
      </c>
      <c r="CJ1620" s="22">
        <f t="shared" si="6014"/>
        <v>1070</v>
      </c>
      <c r="CK1620" s="22"/>
      <c r="CL1620" s="22">
        <f t="shared" si="6061"/>
        <v>1070</v>
      </c>
      <c r="CM1620" s="22"/>
      <c r="CN1620" s="15"/>
      <c r="CO1620" s="35"/>
    </row>
    <row r="1621" spans="1:99" ht="31.2" x14ac:dyDescent="0.3">
      <c r="A1621" s="36" t="s">
        <v>926</v>
      </c>
      <c r="B1621" s="36"/>
      <c r="C1621" s="33"/>
      <c r="D1621" s="32"/>
      <c r="E1621" s="33" t="s">
        <v>927</v>
      </c>
      <c r="F1621" s="22">
        <f t="shared" si="6066"/>
        <v>16438.099999999999</v>
      </c>
      <c r="G1621" s="22">
        <f t="shared" si="6067"/>
        <v>16333.1</v>
      </c>
      <c r="H1621" s="22">
        <f t="shared" si="6068"/>
        <v>10000</v>
      </c>
      <c r="I1621" s="22">
        <f t="shared" si="6069"/>
        <v>0</v>
      </c>
      <c r="J1621" s="22">
        <f t="shared" si="6070"/>
        <v>0</v>
      </c>
      <c r="K1621" s="22">
        <f t="shared" si="6071"/>
        <v>0</v>
      </c>
      <c r="L1621" s="22">
        <f t="shared" si="6108"/>
        <v>16438.099999999999</v>
      </c>
      <c r="M1621" s="22">
        <f t="shared" si="6109"/>
        <v>16333.1</v>
      </c>
      <c r="N1621" s="22">
        <f t="shared" si="6110"/>
        <v>10000</v>
      </c>
      <c r="O1621" s="22">
        <f t="shared" si="6072"/>
        <v>0</v>
      </c>
      <c r="P1621" s="22">
        <f t="shared" si="6073"/>
        <v>12311.3</v>
      </c>
      <c r="Q1621" s="22">
        <f t="shared" si="6074"/>
        <v>86018.1</v>
      </c>
      <c r="R1621" s="22">
        <f t="shared" si="6111"/>
        <v>16438.099999999999</v>
      </c>
      <c r="S1621" s="22">
        <f t="shared" si="6112"/>
        <v>28644.400000000001</v>
      </c>
      <c r="T1621" s="22">
        <f t="shared" si="6113"/>
        <v>96018.1</v>
      </c>
      <c r="U1621" s="22">
        <f t="shared" si="6075"/>
        <v>0</v>
      </c>
      <c r="V1621" s="22">
        <f t="shared" si="6076"/>
        <v>0</v>
      </c>
      <c r="W1621" s="22">
        <f t="shared" si="6077"/>
        <v>0</v>
      </c>
      <c r="X1621" s="22">
        <f t="shared" si="6114"/>
        <v>16438.099999999999</v>
      </c>
      <c r="Y1621" s="22">
        <f t="shared" si="6115"/>
        <v>28644.400000000001</v>
      </c>
      <c r="Z1621" s="22">
        <f t="shared" si="6116"/>
        <v>96018.1</v>
      </c>
      <c r="AA1621" s="22">
        <f t="shared" si="6078"/>
        <v>0</v>
      </c>
      <c r="AB1621" s="22">
        <f t="shared" si="6079"/>
        <v>0</v>
      </c>
      <c r="AC1621" s="22">
        <f t="shared" si="6080"/>
        <v>0</v>
      </c>
      <c r="AD1621" s="22">
        <f t="shared" si="6117"/>
        <v>16438.099999999999</v>
      </c>
      <c r="AE1621" s="22">
        <f t="shared" si="6118"/>
        <v>28644.400000000001</v>
      </c>
      <c r="AF1621" s="22">
        <f t="shared" si="6119"/>
        <v>96018.1</v>
      </c>
      <c r="AG1621" s="22">
        <f t="shared" si="6081"/>
        <v>0</v>
      </c>
      <c r="AH1621" s="22">
        <f t="shared" si="6082"/>
        <v>0</v>
      </c>
      <c r="AI1621" s="22">
        <f t="shared" si="6083"/>
        <v>0</v>
      </c>
      <c r="AJ1621" s="22">
        <f t="shared" si="6120"/>
        <v>16438.099999999999</v>
      </c>
      <c r="AK1621" s="22">
        <f t="shared" si="6121"/>
        <v>28644.400000000001</v>
      </c>
      <c r="AL1621" s="22">
        <f t="shared" si="6122"/>
        <v>96018.1</v>
      </c>
      <c r="AM1621" s="22">
        <f t="shared" si="6084"/>
        <v>0</v>
      </c>
      <c r="AN1621" s="22">
        <f t="shared" si="6085"/>
        <v>0</v>
      </c>
      <c r="AO1621" s="22">
        <f t="shared" si="6086"/>
        <v>0</v>
      </c>
      <c r="AP1621" s="22">
        <f t="shared" si="6123"/>
        <v>16438.099999999999</v>
      </c>
      <c r="AQ1621" s="22">
        <f t="shared" si="6124"/>
        <v>28644.400000000001</v>
      </c>
      <c r="AR1621" s="22">
        <f t="shared" si="6125"/>
        <v>96018.1</v>
      </c>
      <c r="AS1621" s="22">
        <f t="shared" si="6087"/>
        <v>0</v>
      </c>
      <c r="AT1621" s="22">
        <f t="shared" si="6088"/>
        <v>0</v>
      </c>
      <c r="AU1621" s="22">
        <f t="shared" si="6089"/>
        <v>0</v>
      </c>
      <c r="AV1621" s="22">
        <f t="shared" si="6126"/>
        <v>16438.099999999999</v>
      </c>
      <c r="AW1621" s="22">
        <f t="shared" si="6127"/>
        <v>28644.400000000001</v>
      </c>
      <c r="AX1621" s="22">
        <f t="shared" si="6128"/>
        <v>96018.1</v>
      </c>
      <c r="AY1621" s="22">
        <f t="shared" ref="AY1621:AY1629" si="6144">AY1622</f>
        <v>5414</v>
      </c>
      <c r="AZ1621" s="22">
        <f t="shared" si="6091"/>
        <v>0</v>
      </c>
      <c r="BA1621" s="22">
        <f t="shared" si="6092"/>
        <v>0</v>
      </c>
      <c r="BB1621" s="22">
        <f t="shared" si="6129"/>
        <v>21852.1</v>
      </c>
      <c r="BC1621" s="22">
        <f t="shared" si="6130"/>
        <v>28644.400000000001</v>
      </c>
      <c r="BD1621" s="22">
        <f t="shared" si="6131"/>
        <v>96018.1</v>
      </c>
      <c r="BE1621" s="22">
        <f t="shared" si="6093"/>
        <v>0</v>
      </c>
      <c r="BF1621" s="22">
        <f t="shared" si="6094"/>
        <v>0</v>
      </c>
      <c r="BG1621" s="22">
        <f t="shared" si="6095"/>
        <v>0</v>
      </c>
      <c r="BH1621" s="22">
        <f t="shared" si="6132"/>
        <v>21852.1</v>
      </c>
      <c r="BI1621" s="22">
        <f t="shared" si="6133"/>
        <v>28644.400000000001</v>
      </c>
      <c r="BJ1621" s="22">
        <f t="shared" si="6134"/>
        <v>96018.1</v>
      </c>
      <c r="BK1621" s="22">
        <f t="shared" si="6096"/>
        <v>0</v>
      </c>
      <c r="BL1621" s="22">
        <f t="shared" si="6097"/>
        <v>25249.837</v>
      </c>
      <c r="BM1621" s="22">
        <f t="shared" si="6098"/>
        <v>-25529.136999999999</v>
      </c>
      <c r="BN1621" s="22">
        <f t="shared" si="6135"/>
        <v>21852.1</v>
      </c>
      <c r="BO1621" s="22">
        <f t="shared" si="6136"/>
        <v>53894.237000000001</v>
      </c>
      <c r="BP1621" s="22">
        <f t="shared" si="6137"/>
        <v>70488.963000000003</v>
      </c>
      <c r="BQ1621" s="22">
        <f t="shared" si="6099"/>
        <v>0</v>
      </c>
      <c r="BR1621" s="22">
        <f t="shared" si="6100"/>
        <v>0</v>
      </c>
      <c r="BS1621" s="22">
        <f t="shared" si="6138"/>
        <v>21852.1</v>
      </c>
      <c r="BT1621" s="22">
        <f t="shared" si="6139"/>
        <v>53894.237000000001</v>
      </c>
      <c r="BU1621" s="22">
        <f t="shared" si="6140"/>
        <v>70488.963000000003</v>
      </c>
      <c r="BV1621" s="22">
        <f t="shared" si="6101"/>
        <v>0</v>
      </c>
      <c r="BW1621" s="22">
        <f t="shared" si="6102"/>
        <v>0</v>
      </c>
      <c r="BX1621" s="22">
        <f t="shared" si="6141"/>
        <v>21852.1</v>
      </c>
      <c r="BY1621" s="22">
        <f t="shared" si="6142"/>
        <v>53894.237000000001</v>
      </c>
      <c r="BZ1621" s="22">
        <f t="shared" si="6143"/>
        <v>70488.963000000003</v>
      </c>
      <c r="CA1621" s="22">
        <f t="shared" si="6103"/>
        <v>0</v>
      </c>
      <c r="CB1621" s="22">
        <f t="shared" si="6104"/>
        <v>0</v>
      </c>
      <c r="CC1621" s="22">
        <f t="shared" si="6105"/>
        <v>0</v>
      </c>
      <c r="CD1621" s="22">
        <f t="shared" si="6012"/>
        <v>21852.1</v>
      </c>
      <c r="CE1621" s="22">
        <f t="shared" si="6106"/>
        <v>0</v>
      </c>
      <c r="CF1621" s="34">
        <f t="shared" si="6059"/>
        <v>21852.1</v>
      </c>
      <c r="CG1621" s="22">
        <f t="shared" si="6013"/>
        <v>53894.237000000001</v>
      </c>
      <c r="CH1621" s="22">
        <f t="shared" si="6107"/>
        <v>0</v>
      </c>
      <c r="CI1621" s="22">
        <f t="shared" si="6060"/>
        <v>53894.237000000001</v>
      </c>
      <c r="CJ1621" s="22">
        <f t="shared" si="6014"/>
        <v>70488.963000000003</v>
      </c>
      <c r="CK1621" s="22">
        <f t="shared" si="6107"/>
        <v>0</v>
      </c>
      <c r="CL1621" s="22">
        <f t="shared" si="6061"/>
        <v>70488.963000000003</v>
      </c>
      <c r="CM1621" s="22">
        <f t="shared" si="6107"/>
        <v>0</v>
      </c>
      <c r="CN1621" s="15"/>
      <c r="CO1621" s="35"/>
      <c r="CR1621" s="5" t="s">
        <v>28</v>
      </c>
    </row>
    <row r="1622" spans="1:99" x14ac:dyDescent="0.3">
      <c r="A1622" s="36" t="s">
        <v>928</v>
      </c>
      <c r="B1622" s="36"/>
      <c r="C1622" s="33"/>
      <c r="D1622" s="32"/>
      <c r="E1622" s="33" t="s">
        <v>929</v>
      </c>
      <c r="F1622" s="22">
        <f t="shared" si="6066"/>
        <v>16438.099999999999</v>
      </c>
      <c r="G1622" s="22">
        <f t="shared" si="6067"/>
        <v>16333.1</v>
      </c>
      <c r="H1622" s="22">
        <f t="shared" si="6068"/>
        <v>10000</v>
      </c>
      <c r="I1622" s="22">
        <f t="shared" si="6069"/>
        <v>0</v>
      </c>
      <c r="J1622" s="22">
        <f t="shared" si="6070"/>
        <v>0</v>
      </c>
      <c r="K1622" s="22">
        <f t="shared" si="6071"/>
        <v>0</v>
      </c>
      <c r="L1622" s="22">
        <f t="shared" si="6108"/>
        <v>16438.099999999999</v>
      </c>
      <c r="M1622" s="22">
        <f t="shared" si="6109"/>
        <v>16333.1</v>
      </c>
      <c r="N1622" s="22">
        <f t="shared" si="6110"/>
        <v>10000</v>
      </c>
      <c r="O1622" s="22">
        <f t="shared" si="6072"/>
        <v>0</v>
      </c>
      <c r="P1622" s="22">
        <f t="shared" si="6073"/>
        <v>12311.3</v>
      </c>
      <c r="Q1622" s="22">
        <f t="shared" si="6074"/>
        <v>86018.1</v>
      </c>
      <c r="R1622" s="22">
        <f t="shared" si="6111"/>
        <v>16438.099999999999</v>
      </c>
      <c r="S1622" s="22">
        <f t="shared" si="6112"/>
        <v>28644.400000000001</v>
      </c>
      <c r="T1622" s="22">
        <f t="shared" si="6113"/>
        <v>96018.1</v>
      </c>
      <c r="U1622" s="22">
        <f t="shared" si="6075"/>
        <v>0</v>
      </c>
      <c r="V1622" s="22">
        <f t="shared" si="6076"/>
        <v>0</v>
      </c>
      <c r="W1622" s="22">
        <f t="shared" si="6077"/>
        <v>0</v>
      </c>
      <c r="X1622" s="22">
        <f t="shared" si="6114"/>
        <v>16438.099999999999</v>
      </c>
      <c r="Y1622" s="22">
        <f t="shared" si="6115"/>
        <v>28644.400000000001</v>
      </c>
      <c r="Z1622" s="22">
        <f t="shared" si="6116"/>
        <v>96018.1</v>
      </c>
      <c r="AA1622" s="22">
        <f t="shared" si="6078"/>
        <v>0</v>
      </c>
      <c r="AB1622" s="22">
        <f t="shared" si="6079"/>
        <v>0</v>
      </c>
      <c r="AC1622" s="22">
        <f t="shared" si="6080"/>
        <v>0</v>
      </c>
      <c r="AD1622" s="22">
        <f t="shared" si="6117"/>
        <v>16438.099999999999</v>
      </c>
      <c r="AE1622" s="22">
        <f t="shared" si="6118"/>
        <v>28644.400000000001</v>
      </c>
      <c r="AF1622" s="22">
        <f t="shared" si="6119"/>
        <v>96018.1</v>
      </c>
      <c r="AG1622" s="22">
        <f t="shared" si="6081"/>
        <v>0</v>
      </c>
      <c r="AH1622" s="22">
        <f t="shared" si="6082"/>
        <v>0</v>
      </c>
      <c r="AI1622" s="22">
        <f t="shared" si="6083"/>
        <v>0</v>
      </c>
      <c r="AJ1622" s="22">
        <f t="shared" si="6120"/>
        <v>16438.099999999999</v>
      </c>
      <c r="AK1622" s="22">
        <f t="shared" si="6121"/>
        <v>28644.400000000001</v>
      </c>
      <c r="AL1622" s="22">
        <f t="shared" si="6122"/>
        <v>96018.1</v>
      </c>
      <c r="AM1622" s="22">
        <f t="shared" si="6084"/>
        <v>0</v>
      </c>
      <c r="AN1622" s="22">
        <f t="shared" si="6085"/>
        <v>0</v>
      </c>
      <c r="AO1622" s="22">
        <f t="shared" si="6086"/>
        <v>0</v>
      </c>
      <c r="AP1622" s="22">
        <f t="shared" si="6123"/>
        <v>16438.099999999999</v>
      </c>
      <c r="AQ1622" s="22">
        <f t="shared" si="6124"/>
        <v>28644.400000000001</v>
      </c>
      <c r="AR1622" s="22">
        <f t="shared" si="6125"/>
        <v>96018.1</v>
      </c>
      <c r="AS1622" s="22">
        <f t="shared" si="6087"/>
        <v>0</v>
      </c>
      <c r="AT1622" s="22">
        <f t="shared" si="6088"/>
        <v>0</v>
      </c>
      <c r="AU1622" s="22">
        <f t="shared" si="6089"/>
        <v>0</v>
      </c>
      <c r="AV1622" s="22">
        <f t="shared" si="6126"/>
        <v>16438.099999999999</v>
      </c>
      <c r="AW1622" s="22">
        <f t="shared" si="6127"/>
        <v>28644.400000000001</v>
      </c>
      <c r="AX1622" s="22">
        <f t="shared" si="6128"/>
        <v>96018.1</v>
      </c>
      <c r="AY1622" s="22">
        <f t="shared" si="6144"/>
        <v>5414</v>
      </c>
      <c r="AZ1622" s="22">
        <f t="shared" si="6091"/>
        <v>0</v>
      </c>
      <c r="BA1622" s="22">
        <f t="shared" si="6092"/>
        <v>0</v>
      </c>
      <c r="BB1622" s="22">
        <f t="shared" si="6129"/>
        <v>21852.1</v>
      </c>
      <c r="BC1622" s="22">
        <f t="shared" si="6130"/>
        <v>28644.400000000001</v>
      </c>
      <c r="BD1622" s="22">
        <f t="shared" si="6131"/>
        <v>96018.1</v>
      </c>
      <c r="BE1622" s="22">
        <f t="shared" si="6093"/>
        <v>0</v>
      </c>
      <c r="BF1622" s="22">
        <f t="shared" si="6094"/>
        <v>0</v>
      </c>
      <c r="BG1622" s="22">
        <f t="shared" si="6095"/>
        <v>0</v>
      </c>
      <c r="BH1622" s="22">
        <f t="shared" si="6132"/>
        <v>21852.1</v>
      </c>
      <c r="BI1622" s="22">
        <f t="shared" si="6133"/>
        <v>28644.400000000001</v>
      </c>
      <c r="BJ1622" s="22">
        <f t="shared" si="6134"/>
        <v>96018.1</v>
      </c>
      <c r="BK1622" s="22">
        <f t="shared" si="6096"/>
        <v>0</v>
      </c>
      <c r="BL1622" s="22">
        <f t="shared" si="6097"/>
        <v>25249.837</v>
      </c>
      <c r="BM1622" s="22">
        <f t="shared" si="6098"/>
        <v>-25529.136999999999</v>
      </c>
      <c r="BN1622" s="22">
        <f t="shared" si="6135"/>
        <v>21852.1</v>
      </c>
      <c r="BO1622" s="22">
        <f t="shared" si="6136"/>
        <v>53894.237000000001</v>
      </c>
      <c r="BP1622" s="22">
        <f t="shared" si="6137"/>
        <v>70488.963000000003</v>
      </c>
      <c r="BQ1622" s="22">
        <f t="shared" si="6099"/>
        <v>0</v>
      </c>
      <c r="BR1622" s="22">
        <f t="shared" si="6100"/>
        <v>0</v>
      </c>
      <c r="BS1622" s="22">
        <f t="shared" si="6138"/>
        <v>21852.1</v>
      </c>
      <c r="BT1622" s="22">
        <f t="shared" si="6139"/>
        <v>53894.237000000001</v>
      </c>
      <c r="BU1622" s="22">
        <f t="shared" si="6140"/>
        <v>70488.963000000003</v>
      </c>
      <c r="BV1622" s="22">
        <f t="shared" si="6101"/>
        <v>0</v>
      </c>
      <c r="BW1622" s="22">
        <f t="shared" si="6102"/>
        <v>0</v>
      </c>
      <c r="BX1622" s="22">
        <f t="shared" si="6141"/>
        <v>21852.1</v>
      </c>
      <c r="BY1622" s="22">
        <f t="shared" si="6142"/>
        <v>53894.237000000001</v>
      </c>
      <c r="BZ1622" s="22">
        <f t="shared" si="6143"/>
        <v>70488.963000000003</v>
      </c>
      <c r="CA1622" s="22">
        <f t="shared" si="6103"/>
        <v>0</v>
      </c>
      <c r="CB1622" s="22">
        <f t="shared" si="6104"/>
        <v>0</v>
      </c>
      <c r="CC1622" s="22">
        <f t="shared" si="6105"/>
        <v>0</v>
      </c>
      <c r="CD1622" s="22">
        <f t="shared" si="6012"/>
        <v>21852.1</v>
      </c>
      <c r="CE1622" s="22">
        <f t="shared" si="6106"/>
        <v>0</v>
      </c>
      <c r="CF1622" s="34">
        <f t="shared" si="6059"/>
        <v>21852.1</v>
      </c>
      <c r="CG1622" s="22">
        <f t="shared" si="6013"/>
        <v>53894.237000000001</v>
      </c>
      <c r="CH1622" s="22">
        <f t="shared" si="6107"/>
        <v>0</v>
      </c>
      <c r="CI1622" s="22">
        <f t="shared" si="6060"/>
        <v>53894.237000000001</v>
      </c>
      <c r="CJ1622" s="22">
        <f t="shared" si="6014"/>
        <v>70488.963000000003</v>
      </c>
      <c r="CK1622" s="22">
        <f t="shared" si="6107"/>
        <v>0</v>
      </c>
      <c r="CL1622" s="22">
        <f t="shared" si="6061"/>
        <v>70488.963000000003</v>
      </c>
      <c r="CM1622" s="22">
        <f t="shared" si="6107"/>
        <v>0</v>
      </c>
      <c r="CN1622" s="15"/>
      <c r="CO1622" s="35"/>
      <c r="CU1622" s="5" t="s">
        <v>31</v>
      </c>
    </row>
    <row r="1623" spans="1:99" ht="31.2" x14ac:dyDescent="0.3">
      <c r="A1623" s="36" t="s">
        <v>928</v>
      </c>
      <c r="B1623" s="16">
        <v>200</v>
      </c>
      <c r="C1623" s="32"/>
      <c r="D1623" s="32"/>
      <c r="E1623" s="33" t="s">
        <v>40</v>
      </c>
      <c r="F1623" s="22">
        <f t="shared" si="6066"/>
        <v>16438.099999999999</v>
      </c>
      <c r="G1623" s="22">
        <f t="shared" si="6067"/>
        <v>16333.1</v>
      </c>
      <c r="H1623" s="22">
        <f t="shared" si="6068"/>
        <v>10000</v>
      </c>
      <c r="I1623" s="22">
        <f t="shared" si="6069"/>
        <v>0</v>
      </c>
      <c r="J1623" s="22">
        <f t="shared" si="6070"/>
        <v>0</v>
      </c>
      <c r="K1623" s="22">
        <f t="shared" si="6071"/>
        <v>0</v>
      </c>
      <c r="L1623" s="22">
        <f t="shared" si="6108"/>
        <v>16438.099999999999</v>
      </c>
      <c r="M1623" s="22">
        <f t="shared" si="6109"/>
        <v>16333.1</v>
      </c>
      <c r="N1623" s="22">
        <f t="shared" si="6110"/>
        <v>10000</v>
      </c>
      <c r="O1623" s="22">
        <f t="shared" si="6072"/>
        <v>0</v>
      </c>
      <c r="P1623" s="22">
        <f t="shared" si="6073"/>
        <v>12311.3</v>
      </c>
      <c r="Q1623" s="22">
        <f t="shared" si="6074"/>
        <v>86018.1</v>
      </c>
      <c r="R1623" s="22">
        <f t="shared" si="6111"/>
        <v>16438.099999999999</v>
      </c>
      <c r="S1623" s="22">
        <f t="shared" si="6112"/>
        <v>28644.400000000001</v>
      </c>
      <c r="T1623" s="22">
        <f t="shared" si="6113"/>
        <v>96018.1</v>
      </c>
      <c r="U1623" s="22">
        <f t="shared" si="6075"/>
        <v>0</v>
      </c>
      <c r="V1623" s="22">
        <f t="shared" si="6076"/>
        <v>0</v>
      </c>
      <c r="W1623" s="22">
        <f t="shared" si="6077"/>
        <v>0</v>
      </c>
      <c r="X1623" s="22">
        <f t="shared" si="6114"/>
        <v>16438.099999999999</v>
      </c>
      <c r="Y1623" s="22">
        <f t="shared" si="6115"/>
        <v>28644.400000000001</v>
      </c>
      <c r="Z1623" s="22">
        <f t="shared" si="6116"/>
        <v>96018.1</v>
      </c>
      <c r="AA1623" s="22">
        <f t="shared" si="6078"/>
        <v>0</v>
      </c>
      <c r="AB1623" s="22">
        <f t="shared" si="6079"/>
        <v>0</v>
      </c>
      <c r="AC1623" s="22">
        <f t="shared" si="6080"/>
        <v>0</v>
      </c>
      <c r="AD1623" s="22">
        <f t="shared" si="6117"/>
        <v>16438.099999999999</v>
      </c>
      <c r="AE1623" s="22">
        <f t="shared" si="6118"/>
        <v>28644.400000000001</v>
      </c>
      <c r="AF1623" s="22">
        <f t="shared" si="6119"/>
        <v>96018.1</v>
      </c>
      <c r="AG1623" s="22">
        <f t="shared" si="6081"/>
        <v>0</v>
      </c>
      <c r="AH1623" s="22">
        <f t="shared" si="6082"/>
        <v>0</v>
      </c>
      <c r="AI1623" s="22">
        <f t="shared" si="6083"/>
        <v>0</v>
      </c>
      <c r="AJ1623" s="22">
        <f t="shared" si="6120"/>
        <v>16438.099999999999</v>
      </c>
      <c r="AK1623" s="22">
        <f t="shared" si="6121"/>
        <v>28644.400000000001</v>
      </c>
      <c r="AL1623" s="22">
        <f t="shared" si="6122"/>
        <v>96018.1</v>
      </c>
      <c r="AM1623" s="22">
        <f t="shared" si="6084"/>
        <v>0</v>
      </c>
      <c r="AN1623" s="22">
        <f t="shared" si="6085"/>
        <v>0</v>
      </c>
      <c r="AO1623" s="22">
        <f t="shared" si="6086"/>
        <v>0</v>
      </c>
      <c r="AP1623" s="22">
        <f t="shared" si="6123"/>
        <v>16438.099999999999</v>
      </c>
      <c r="AQ1623" s="22">
        <f t="shared" si="6124"/>
        <v>28644.400000000001</v>
      </c>
      <c r="AR1623" s="22">
        <f t="shared" si="6125"/>
        <v>96018.1</v>
      </c>
      <c r="AS1623" s="22">
        <f t="shared" si="6087"/>
        <v>0</v>
      </c>
      <c r="AT1623" s="22">
        <f t="shared" si="6088"/>
        <v>0</v>
      </c>
      <c r="AU1623" s="22">
        <f t="shared" si="6089"/>
        <v>0</v>
      </c>
      <c r="AV1623" s="22">
        <f t="shared" si="6126"/>
        <v>16438.099999999999</v>
      </c>
      <c r="AW1623" s="22">
        <f t="shared" si="6127"/>
        <v>28644.400000000001</v>
      </c>
      <c r="AX1623" s="22">
        <f t="shared" si="6128"/>
        <v>96018.1</v>
      </c>
      <c r="AY1623" s="22">
        <f t="shared" si="6144"/>
        <v>5414</v>
      </c>
      <c r="AZ1623" s="22">
        <f t="shared" si="6091"/>
        <v>0</v>
      </c>
      <c r="BA1623" s="22">
        <f t="shared" si="6092"/>
        <v>0</v>
      </c>
      <c r="BB1623" s="22">
        <f t="shared" si="6129"/>
        <v>21852.1</v>
      </c>
      <c r="BC1623" s="22">
        <f t="shared" si="6130"/>
        <v>28644.400000000001</v>
      </c>
      <c r="BD1623" s="22">
        <f t="shared" si="6131"/>
        <v>96018.1</v>
      </c>
      <c r="BE1623" s="22">
        <f t="shared" si="6093"/>
        <v>0</v>
      </c>
      <c r="BF1623" s="22">
        <f t="shared" si="6094"/>
        <v>0</v>
      </c>
      <c r="BG1623" s="22">
        <f t="shared" si="6095"/>
        <v>0</v>
      </c>
      <c r="BH1623" s="22">
        <f t="shared" si="6132"/>
        <v>21852.1</v>
      </c>
      <c r="BI1623" s="22">
        <f t="shared" si="6133"/>
        <v>28644.400000000001</v>
      </c>
      <c r="BJ1623" s="22">
        <f t="shared" si="6134"/>
        <v>96018.1</v>
      </c>
      <c r="BK1623" s="22">
        <f t="shared" si="6096"/>
        <v>0</v>
      </c>
      <c r="BL1623" s="22">
        <f t="shared" si="6097"/>
        <v>25249.837</v>
      </c>
      <c r="BM1623" s="22">
        <f t="shared" si="6098"/>
        <v>-25529.136999999999</v>
      </c>
      <c r="BN1623" s="22">
        <f t="shared" si="6135"/>
        <v>21852.1</v>
      </c>
      <c r="BO1623" s="22">
        <f t="shared" si="6136"/>
        <v>53894.237000000001</v>
      </c>
      <c r="BP1623" s="22">
        <f t="shared" si="6137"/>
        <v>70488.963000000003</v>
      </c>
      <c r="BQ1623" s="22">
        <f t="shared" si="6099"/>
        <v>0</v>
      </c>
      <c r="BR1623" s="22">
        <f t="shared" si="6100"/>
        <v>0</v>
      </c>
      <c r="BS1623" s="22">
        <f t="shared" si="6138"/>
        <v>21852.1</v>
      </c>
      <c r="BT1623" s="22">
        <f t="shared" si="6139"/>
        <v>53894.237000000001</v>
      </c>
      <c r="BU1623" s="22">
        <f t="shared" si="6140"/>
        <v>70488.963000000003</v>
      </c>
      <c r="BV1623" s="22">
        <f t="shared" si="6101"/>
        <v>0</v>
      </c>
      <c r="BW1623" s="22">
        <f t="shared" si="6102"/>
        <v>0</v>
      </c>
      <c r="BX1623" s="22">
        <f t="shared" si="6141"/>
        <v>21852.1</v>
      </c>
      <c r="BY1623" s="22">
        <f t="shared" si="6142"/>
        <v>53894.237000000001</v>
      </c>
      <c r="BZ1623" s="22">
        <f t="shared" si="6143"/>
        <v>70488.963000000003</v>
      </c>
      <c r="CA1623" s="22">
        <f t="shared" si="6103"/>
        <v>0</v>
      </c>
      <c r="CB1623" s="22">
        <f t="shared" si="6104"/>
        <v>0</v>
      </c>
      <c r="CC1623" s="22">
        <f t="shared" si="6105"/>
        <v>0</v>
      </c>
      <c r="CD1623" s="22">
        <f t="shared" si="6012"/>
        <v>21852.1</v>
      </c>
      <c r="CE1623" s="22">
        <f t="shared" si="6106"/>
        <v>0</v>
      </c>
      <c r="CF1623" s="34">
        <f t="shared" si="6059"/>
        <v>21852.1</v>
      </c>
      <c r="CG1623" s="22">
        <f t="shared" si="6013"/>
        <v>53894.237000000001</v>
      </c>
      <c r="CH1623" s="22">
        <f t="shared" si="6107"/>
        <v>0</v>
      </c>
      <c r="CI1623" s="22">
        <f t="shared" si="6060"/>
        <v>53894.237000000001</v>
      </c>
      <c r="CJ1623" s="22">
        <f t="shared" si="6014"/>
        <v>70488.963000000003</v>
      </c>
      <c r="CK1623" s="22">
        <f t="shared" si="6107"/>
        <v>0</v>
      </c>
      <c r="CL1623" s="22">
        <f t="shared" si="6061"/>
        <v>70488.963000000003</v>
      </c>
      <c r="CM1623" s="22">
        <f t="shared" si="6107"/>
        <v>0</v>
      </c>
      <c r="CN1623" s="15"/>
      <c r="CO1623" s="35"/>
      <c r="CS1623" s="5" t="s">
        <v>29</v>
      </c>
    </row>
    <row r="1624" spans="1:99" ht="46.8" x14ac:dyDescent="0.3">
      <c r="A1624" s="36" t="s">
        <v>928</v>
      </c>
      <c r="B1624" s="16">
        <v>240</v>
      </c>
      <c r="C1624" s="32"/>
      <c r="D1624" s="32"/>
      <c r="E1624" s="33" t="s">
        <v>41</v>
      </c>
      <c r="F1624" s="22">
        <f t="shared" si="6066"/>
        <v>16438.099999999999</v>
      </c>
      <c r="G1624" s="22">
        <f t="shared" si="6067"/>
        <v>16333.1</v>
      </c>
      <c r="H1624" s="22">
        <f t="shared" si="6068"/>
        <v>10000</v>
      </c>
      <c r="I1624" s="22">
        <f t="shared" si="6069"/>
        <v>0</v>
      </c>
      <c r="J1624" s="22">
        <f t="shared" si="6070"/>
        <v>0</v>
      </c>
      <c r="K1624" s="22">
        <f t="shared" si="6071"/>
        <v>0</v>
      </c>
      <c r="L1624" s="22">
        <f t="shared" si="6108"/>
        <v>16438.099999999999</v>
      </c>
      <c r="M1624" s="22">
        <f t="shared" si="6109"/>
        <v>16333.1</v>
      </c>
      <c r="N1624" s="22">
        <f t="shared" si="6110"/>
        <v>10000</v>
      </c>
      <c r="O1624" s="22">
        <f t="shared" si="6072"/>
        <v>0</v>
      </c>
      <c r="P1624" s="22">
        <f t="shared" si="6073"/>
        <v>12311.3</v>
      </c>
      <c r="Q1624" s="22">
        <f t="shared" si="6074"/>
        <v>86018.1</v>
      </c>
      <c r="R1624" s="22">
        <f t="shared" si="6111"/>
        <v>16438.099999999999</v>
      </c>
      <c r="S1624" s="22">
        <f t="shared" si="6112"/>
        <v>28644.400000000001</v>
      </c>
      <c r="T1624" s="22">
        <f t="shared" si="6113"/>
        <v>96018.1</v>
      </c>
      <c r="U1624" s="22">
        <f t="shared" si="6075"/>
        <v>0</v>
      </c>
      <c r="V1624" s="22">
        <f t="shared" si="6076"/>
        <v>0</v>
      </c>
      <c r="W1624" s="22">
        <f t="shared" si="6077"/>
        <v>0</v>
      </c>
      <c r="X1624" s="22">
        <f t="shared" si="6114"/>
        <v>16438.099999999999</v>
      </c>
      <c r="Y1624" s="22">
        <f t="shared" si="6115"/>
        <v>28644.400000000001</v>
      </c>
      <c r="Z1624" s="22">
        <f t="shared" si="6116"/>
        <v>96018.1</v>
      </c>
      <c r="AA1624" s="22">
        <f t="shared" si="6078"/>
        <v>0</v>
      </c>
      <c r="AB1624" s="22">
        <f t="shared" si="6079"/>
        <v>0</v>
      </c>
      <c r="AC1624" s="22">
        <f t="shared" si="6080"/>
        <v>0</v>
      </c>
      <c r="AD1624" s="22">
        <f t="shared" si="6117"/>
        <v>16438.099999999999</v>
      </c>
      <c r="AE1624" s="22">
        <f t="shared" si="6118"/>
        <v>28644.400000000001</v>
      </c>
      <c r="AF1624" s="22">
        <f t="shared" si="6119"/>
        <v>96018.1</v>
      </c>
      <c r="AG1624" s="22">
        <f t="shared" si="6081"/>
        <v>0</v>
      </c>
      <c r="AH1624" s="22">
        <f t="shared" si="6082"/>
        <v>0</v>
      </c>
      <c r="AI1624" s="22">
        <f t="shared" si="6083"/>
        <v>0</v>
      </c>
      <c r="AJ1624" s="22">
        <f t="shared" si="6120"/>
        <v>16438.099999999999</v>
      </c>
      <c r="AK1624" s="22">
        <f t="shared" si="6121"/>
        <v>28644.400000000001</v>
      </c>
      <c r="AL1624" s="22">
        <f t="shared" si="6122"/>
        <v>96018.1</v>
      </c>
      <c r="AM1624" s="22">
        <f t="shared" si="6084"/>
        <v>0</v>
      </c>
      <c r="AN1624" s="22">
        <f t="shared" si="6085"/>
        <v>0</v>
      </c>
      <c r="AO1624" s="22">
        <f t="shared" si="6086"/>
        <v>0</v>
      </c>
      <c r="AP1624" s="22">
        <f t="shared" si="6123"/>
        <v>16438.099999999999</v>
      </c>
      <c r="AQ1624" s="22">
        <f t="shared" si="6124"/>
        <v>28644.400000000001</v>
      </c>
      <c r="AR1624" s="22">
        <f t="shared" si="6125"/>
        <v>96018.1</v>
      </c>
      <c r="AS1624" s="22">
        <f t="shared" si="6087"/>
        <v>0</v>
      </c>
      <c r="AT1624" s="22">
        <f t="shared" si="6088"/>
        <v>0</v>
      </c>
      <c r="AU1624" s="22">
        <f t="shared" si="6089"/>
        <v>0</v>
      </c>
      <c r="AV1624" s="22">
        <f t="shared" si="6126"/>
        <v>16438.099999999999</v>
      </c>
      <c r="AW1624" s="22">
        <f t="shared" si="6127"/>
        <v>28644.400000000001</v>
      </c>
      <c r="AX1624" s="22">
        <f t="shared" si="6128"/>
        <v>96018.1</v>
      </c>
      <c r="AY1624" s="22">
        <f t="shared" si="6144"/>
        <v>5414</v>
      </c>
      <c r="AZ1624" s="22">
        <f t="shared" si="6091"/>
        <v>0</v>
      </c>
      <c r="BA1624" s="22">
        <f t="shared" si="6092"/>
        <v>0</v>
      </c>
      <c r="BB1624" s="22">
        <f t="shared" si="6129"/>
        <v>21852.1</v>
      </c>
      <c r="BC1624" s="22">
        <f t="shared" si="6130"/>
        <v>28644.400000000001</v>
      </c>
      <c r="BD1624" s="22">
        <f t="shared" si="6131"/>
        <v>96018.1</v>
      </c>
      <c r="BE1624" s="22">
        <f t="shared" si="6093"/>
        <v>0</v>
      </c>
      <c r="BF1624" s="22">
        <f t="shared" si="6094"/>
        <v>0</v>
      </c>
      <c r="BG1624" s="22">
        <f t="shared" si="6095"/>
        <v>0</v>
      </c>
      <c r="BH1624" s="22">
        <f t="shared" si="6132"/>
        <v>21852.1</v>
      </c>
      <c r="BI1624" s="22">
        <f t="shared" si="6133"/>
        <v>28644.400000000001</v>
      </c>
      <c r="BJ1624" s="22">
        <f t="shared" si="6134"/>
        <v>96018.1</v>
      </c>
      <c r="BK1624" s="22">
        <f t="shared" si="6096"/>
        <v>0</v>
      </c>
      <c r="BL1624" s="22">
        <f t="shared" si="6097"/>
        <v>25249.837</v>
      </c>
      <c r="BM1624" s="22">
        <f t="shared" si="6098"/>
        <v>-25529.136999999999</v>
      </c>
      <c r="BN1624" s="22">
        <f t="shared" si="6135"/>
        <v>21852.1</v>
      </c>
      <c r="BO1624" s="22">
        <f t="shared" si="6136"/>
        <v>53894.237000000001</v>
      </c>
      <c r="BP1624" s="22">
        <f t="shared" si="6137"/>
        <v>70488.963000000003</v>
      </c>
      <c r="BQ1624" s="22">
        <f t="shared" si="6099"/>
        <v>0</v>
      </c>
      <c r="BR1624" s="22">
        <f t="shared" si="6100"/>
        <v>0</v>
      </c>
      <c r="BS1624" s="22">
        <f t="shared" si="6138"/>
        <v>21852.1</v>
      </c>
      <c r="BT1624" s="22">
        <f t="shared" si="6139"/>
        <v>53894.237000000001</v>
      </c>
      <c r="BU1624" s="22">
        <f t="shared" si="6140"/>
        <v>70488.963000000003</v>
      </c>
      <c r="BV1624" s="22">
        <f t="shared" si="6101"/>
        <v>0</v>
      </c>
      <c r="BW1624" s="22">
        <f t="shared" si="6102"/>
        <v>0</v>
      </c>
      <c r="BX1624" s="22">
        <f t="shared" si="6141"/>
        <v>21852.1</v>
      </c>
      <c r="BY1624" s="22">
        <f t="shared" si="6142"/>
        <v>53894.237000000001</v>
      </c>
      <c r="BZ1624" s="22">
        <f t="shared" si="6143"/>
        <v>70488.963000000003</v>
      </c>
      <c r="CA1624" s="22">
        <f t="shared" si="6103"/>
        <v>0</v>
      </c>
      <c r="CB1624" s="22">
        <f t="shared" si="6104"/>
        <v>0</v>
      </c>
      <c r="CC1624" s="22">
        <f t="shared" si="6105"/>
        <v>0</v>
      </c>
      <c r="CD1624" s="22">
        <f t="shared" si="6012"/>
        <v>21852.1</v>
      </c>
      <c r="CE1624" s="22">
        <f t="shared" si="6106"/>
        <v>0</v>
      </c>
      <c r="CF1624" s="34">
        <f t="shared" si="6059"/>
        <v>21852.1</v>
      </c>
      <c r="CG1624" s="22">
        <f t="shared" si="6013"/>
        <v>53894.237000000001</v>
      </c>
      <c r="CH1624" s="22">
        <f t="shared" si="6107"/>
        <v>0</v>
      </c>
      <c r="CI1624" s="22">
        <f t="shared" si="6060"/>
        <v>53894.237000000001</v>
      </c>
      <c r="CJ1624" s="22">
        <f t="shared" si="6014"/>
        <v>70488.963000000003</v>
      </c>
      <c r="CK1624" s="22">
        <f t="shared" si="6107"/>
        <v>0</v>
      </c>
      <c r="CL1624" s="22">
        <f t="shared" si="6061"/>
        <v>70488.963000000003</v>
      </c>
      <c r="CM1624" s="22">
        <f t="shared" si="6107"/>
        <v>0</v>
      </c>
      <c r="CN1624" s="15"/>
      <c r="CO1624" s="35"/>
      <c r="CT1624" s="5" t="s">
        <v>30</v>
      </c>
    </row>
    <row r="1625" spans="1:99" x14ac:dyDescent="0.3">
      <c r="A1625" s="36" t="s">
        <v>928</v>
      </c>
      <c r="B1625" s="16">
        <v>240</v>
      </c>
      <c r="C1625" s="32" t="s">
        <v>66</v>
      </c>
      <c r="D1625" s="32" t="s">
        <v>67</v>
      </c>
      <c r="E1625" s="33" t="s">
        <v>68</v>
      </c>
      <c r="F1625" s="22">
        <v>16438.099999999999</v>
      </c>
      <c r="G1625" s="22">
        <v>16333.1</v>
      </c>
      <c r="H1625" s="22">
        <v>10000</v>
      </c>
      <c r="I1625" s="22"/>
      <c r="J1625" s="22"/>
      <c r="K1625" s="22"/>
      <c r="L1625" s="22">
        <f t="shared" si="6108"/>
        <v>16438.099999999999</v>
      </c>
      <c r="M1625" s="22">
        <f t="shared" si="6109"/>
        <v>16333.1</v>
      </c>
      <c r="N1625" s="22">
        <f t="shared" si="6110"/>
        <v>10000</v>
      </c>
      <c r="O1625" s="22"/>
      <c r="P1625" s="22">
        <v>12311.3</v>
      </c>
      <c r="Q1625" s="22">
        <v>86018.1</v>
      </c>
      <c r="R1625" s="22">
        <f t="shared" si="6111"/>
        <v>16438.099999999999</v>
      </c>
      <c r="S1625" s="22">
        <f t="shared" si="6112"/>
        <v>28644.400000000001</v>
      </c>
      <c r="T1625" s="22">
        <f t="shared" si="6113"/>
        <v>96018.1</v>
      </c>
      <c r="U1625" s="22"/>
      <c r="V1625" s="22"/>
      <c r="W1625" s="22"/>
      <c r="X1625" s="22">
        <f t="shared" si="6114"/>
        <v>16438.099999999999</v>
      </c>
      <c r="Y1625" s="22">
        <f t="shared" si="6115"/>
        <v>28644.400000000001</v>
      </c>
      <c r="Z1625" s="22">
        <f t="shared" si="6116"/>
        <v>96018.1</v>
      </c>
      <c r="AA1625" s="22"/>
      <c r="AB1625" s="22"/>
      <c r="AC1625" s="22"/>
      <c r="AD1625" s="22">
        <f t="shared" si="6117"/>
        <v>16438.099999999999</v>
      </c>
      <c r="AE1625" s="22">
        <f t="shared" si="6118"/>
        <v>28644.400000000001</v>
      </c>
      <c r="AF1625" s="22">
        <f t="shared" si="6119"/>
        <v>96018.1</v>
      </c>
      <c r="AG1625" s="22"/>
      <c r="AH1625" s="22"/>
      <c r="AI1625" s="22"/>
      <c r="AJ1625" s="22">
        <f t="shared" si="6120"/>
        <v>16438.099999999999</v>
      </c>
      <c r="AK1625" s="22">
        <f t="shared" si="6121"/>
        <v>28644.400000000001</v>
      </c>
      <c r="AL1625" s="22">
        <f t="shared" si="6122"/>
        <v>96018.1</v>
      </c>
      <c r="AM1625" s="22"/>
      <c r="AN1625" s="22"/>
      <c r="AO1625" s="22"/>
      <c r="AP1625" s="22">
        <f t="shared" si="6123"/>
        <v>16438.099999999999</v>
      </c>
      <c r="AQ1625" s="22">
        <f t="shared" si="6124"/>
        <v>28644.400000000001</v>
      </c>
      <c r="AR1625" s="22">
        <f t="shared" si="6125"/>
        <v>96018.1</v>
      </c>
      <c r="AS1625" s="22"/>
      <c r="AT1625" s="22"/>
      <c r="AU1625" s="22"/>
      <c r="AV1625" s="22">
        <f t="shared" si="6126"/>
        <v>16438.099999999999</v>
      </c>
      <c r="AW1625" s="22">
        <f t="shared" si="6127"/>
        <v>28644.400000000001</v>
      </c>
      <c r="AX1625" s="22">
        <f t="shared" si="6128"/>
        <v>96018.1</v>
      </c>
      <c r="AY1625" s="22">
        <v>5414</v>
      </c>
      <c r="AZ1625" s="22"/>
      <c r="BA1625" s="22"/>
      <c r="BB1625" s="22">
        <f t="shared" si="6129"/>
        <v>21852.1</v>
      </c>
      <c r="BC1625" s="22">
        <f t="shared" si="6130"/>
        <v>28644.400000000001</v>
      </c>
      <c r="BD1625" s="22">
        <f t="shared" si="6131"/>
        <v>96018.1</v>
      </c>
      <c r="BE1625" s="22"/>
      <c r="BF1625" s="22"/>
      <c r="BG1625" s="22"/>
      <c r="BH1625" s="22">
        <f t="shared" si="6132"/>
        <v>21852.1</v>
      </c>
      <c r="BI1625" s="22">
        <f t="shared" si="6133"/>
        <v>28644.400000000001</v>
      </c>
      <c r="BJ1625" s="22">
        <f t="shared" si="6134"/>
        <v>96018.1</v>
      </c>
      <c r="BK1625" s="22"/>
      <c r="BL1625" s="22">
        <v>25249.837</v>
      </c>
      <c r="BM1625" s="22">
        <v>-25529.136999999999</v>
      </c>
      <c r="BN1625" s="22">
        <f t="shared" si="6135"/>
        <v>21852.1</v>
      </c>
      <c r="BO1625" s="22">
        <f t="shared" si="6136"/>
        <v>53894.237000000001</v>
      </c>
      <c r="BP1625" s="22">
        <f t="shared" si="6137"/>
        <v>70488.963000000003</v>
      </c>
      <c r="BQ1625" s="22"/>
      <c r="BR1625" s="22"/>
      <c r="BS1625" s="22">
        <f t="shared" si="6138"/>
        <v>21852.1</v>
      </c>
      <c r="BT1625" s="22">
        <f t="shared" si="6139"/>
        <v>53894.237000000001</v>
      </c>
      <c r="BU1625" s="22">
        <f t="shared" si="6140"/>
        <v>70488.963000000003</v>
      </c>
      <c r="BV1625" s="22"/>
      <c r="BW1625" s="22"/>
      <c r="BX1625" s="22">
        <f t="shared" si="6141"/>
        <v>21852.1</v>
      </c>
      <c r="BY1625" s="22">
        <f t="shared" si="6142"/>
        <v>53894.237000000001</v>
      </c>
      <c r="BZ1625" s="22">
        <f t="shared" si="6143"/>
        <v>70488.963000000003</v>
      </c>
      <c r="CA1625" s="22"/>
      <c r="CB1625" s="22"/>
      <c r="CC1625" s="22"/>
      <c r="CD1625" s="22">
        <f t="shared" si="6012"/>
        <v>21852.1</v>
      </c>
      <c r="CE1625" s="22"/>
      <c r="CF1625" s="34">
        <f t="shared" si="6059"/>
        <v>21852.1</v>
      </c>
      <c r="CG1625" s="22">
        <f t="shared" si="6013"/>
        <v>53894.237000000001</v>
      </c>
      <c r="CH1625" s="22"/>
      <c r="CI1625" s="22">
        <f t="shared" si="6060"/>
        <v>53894.237000000001</v>
      </c>
      <c r="CJ1625" s="22">
        <f t="shared" si="6014"/>
        <v>70488.963000000003</v>
      </c>
      <c r="CK1625" s="22"/>
      <c r="CL1625" s="22">
        <f t="shared" si="6061"/>
        <v>70488.963000000003</v>
      </c>
      <c r="CM1625" s="22"/>
      <c r="CN1625" s="15"/>
      <c r="CO1625" s="35"/>
    </row>
    <row r="1626" spans="1:99" ht="31.2" x14ac:dyDescent="0.3">
      <c r="A1626" s="36" t="s">
        <v>930</v>
      </c>
      <c r="B1626" s="36"/>
      <c r="C1626" s="33"/>
      <c r="D1626" s="32"/>
      <c r="E1626" s="33" t="s">
        <v>931</v>
      </c>
      <c r="F1626" s="22">
        <f t="shared" si="6066"/>
        <v>318.60000000000002</v>
      </c>
      <c r="G1626" s="22">
        <f t="shared" si="6067"/>
        <v>318.60000000000002</v>
      </c>
      <c r="H1626" s="22">
        <f t="shared" si="6068"/>
        <v>318.60000000000002</v>
      </c>
      <c r="I1626" s="22">
        <f t="shared" si="6069"/>
        <v>0</v>
      </c>
      <c r="J1626" s="22">
        <f t="shared" si="6070"/>
        <v>0</v>
      </c>
      <c r="K1626" s="22">
        <f t="shared" si="6071"/>
        <v>0</v>
      </c>
      <c r="L1626" s="22">
        <f t="shared" si="6108"/>
        <v>318.60000000000002</v>
      </c>
      <c r="M1626" s="22">
        <f t="shared" si="6109"/>
        <v>318.60000000000002</v>
      </c>
      <c r="N1626" s="22">
        <f t="shared" si="6110"/>
        <v>318.60000000000002</v>
      </c>
      <c r="O1626" s="22">
        <f t="shared" si="6072"/>
        <v>0</v>
      </c>
      <c r="P1626" s="22">
        <f t="shared" si="6073"/>
        <v>0</v>
      </c>
      <c r="Q1626" s="22">
        <f t="shared" si="6074"/>
        <v>0</v>
      </c>
      <c r="R1626" s="22">
        <f t="shared" si="6111"/>
        <v>318.60000000000002</v>
      </c>
      <c r="S1626" s="22">
        <f t="shared" si="6112"/>
        <v>318.60000000000002</v>
      </c>
      <c r="T1626" s="22">
        <f t="shared" si="6113"/>
        <v>318.60000000000002</v>
      </c>
      <c r="U1626" s="22">
        <f t="shared" si="6075"/>
        <v>0</v>
      </c>
      <c r="V1626" s="22">
        <f t="shared" si="6076"/>
        <v>0</v>
      </c>
      <c r="W1626" s="22">
        <f t="shared" si="6077"/>
        <v>0</v>
      </c>
      <c r="X1626" s="22">
        <f t="shared" si="6114"/>
        <v>318.60000000000002</v>
      </c>
      <c r="Y1626" s="22">
        <f t="shared" si="6115"/>
        <v>318.60000000000002</v>
      </c>
      <c r="Z1626" s="22">
        <f t="shared" si="6116"/>
        <v>318.60000000000002</v>
      </c>
      <c r="AA1626" s="22">
        <f t="shared" si="6078"/>
        <v>0</v>
      </c>
      <c r="AB1626" s="22">
        <f t="shared" si="6079"/>
        <v>0</v>
      </c>
      <c r="AC1626" s="22">
        <f t="shared" si="6080"/>
        <v>0</v>
      </c>
      <c r="AD1626" s="22">
        <f t="shared" si="6117"/>
        <v>318.60000000000002</v>
      </c>
      <c r="AE1626" s="22">
        <f t="shared" si="6118"/>
        <v>318.60000000000002</v>
      </c>
      <c r="AF1626" s="22">
        <f t="shared" si="6119"/>
        <v>318.60000000000002</v>
      </c>
      <c r="AG1626" s="22">
        <f t="shared" si="6081"/>
        <v>0</v>
      </c>
      <c r="AH1626" s="22">
        <f t="shared" si="6082"/>
        <v>0</v>
      </c>
      <c r="AI1626" s="22">
        <f t="shared" si="6083"/>
        <v>0</v>
      </c>
      <c r="AJ1626" s="22">
        <f t="shared" si="6120"/>
        <v>318.60000000000002</v>
      </c>
      <c r="AK1626" s="22">
        <f t="shared" si="6121"/>
        <v>318.60000000000002</v>
      </c>
      <c r="AL1626" s="22">
        <f t="shared" si="6122"/>
        <v>318.60000000000002</v>
      </c>
      <c r="AM1626" s="22">
        <f t="shared" si="6084"/>
        <v>0</v>
      </c>
      <c r="AN1626" s="22">
        <f t="shared" si="6085"/>
        <v>0</v>
      </c>
      <c r="AO1626" s="22">
        <f t="shared" si="6086"/>
        <v>0</v>
      </c>
      <c r="AP1626" s="22">
        <f t="shared" si="6123"/>
        <v>318.60000000000002</v>
      </c>
      <c r="AQ1626" s="22">
        <f t="shared" si="6124"/>
        <v>318.60000000000002</v>
      </c>
      <c r="AR1626" s="22">
        <f t="shared" si="6125"/>
        <v>318.60000000000002</v>
      </c>
      <c r="AS1626" s="22">
        <f t="shared" si="6087"/>
        <v>0</v>
      </c>
      <c r="AT1626" s="22">
        <f t="shared" si="6088"/>
        <v>0</v>
      </c>
      <c r="AU1626" s="22">
        <f t="shared" si="6089"/>
        <v>0</v>
      </c>
      <c r="AV1626" s="22">
        <f t="shared" si="6126"/>
        <v>318.60000000000002</v>
      </c>
      <c r="AW1626" s="22">
        <f t="shared" si="6127"/>
        <v>318.60000000000002</v>
      </c>
      <c r="AX1626" s="22">
        <f t="shared" si="6128"/>
        <v>318.60000000000002</v>
      </c>
      <c r="AY1626" s="22">
        <f t="shared" si="6144"/>
        <v>0</v>
      </c>
      <c r="AZ1626" s="22">
        <f t="shared" si="6091"/>
        <v>0</v>
      </c>
      <c r="BA1626" s="22">
        <f t="shared" si="6092"/>
        <v>0</v>
      </c>
      <c r="BB1626" s="22">
        <f t="shared" si="6129"/>
        <v>318.60000000000002</v>
      </c>
      <c r="BC1626" s="22">
        <f t="shared" si="6130"/>
        <v>318.60000000000002</v>
      </c>
      <c r="BD1626" s="22">
        <f t="shared" si="6131"/>
        <v>318.60000000000002</v>
      </c>
      <c r="BE1626" s="22">
        <f t="shared" si="6093"/>
        <v>0</v>
      </c>
      <c r="BF1626" s="22">
        <f t="shared" si="6094"/>
        <v>0</v>
      </c>
      <c r="BG1626" s="22">
        <f t="shared" si="6095"/>
        <v>0</v>
      </c>
      <c r="BH1626" s="22">
        <f t="shared" si="6132"/>
        <v>318.60000000000002</v>
      </c>
      <c r="BI1626" s="22">
        <f t="shared" si="6133"/>
        <v>318.60000000000002</v>
      </c>
      <c r="BJ1626" s="22">
        <f t="shared" si="6134"/>
        <v>318.60000000000002</v>
      </c>
      <c r="BK1626" s="22">
        <f t="shared" si="6096"/>
        <v>0</v>
      </c>
      <c r="BL1626" s="22">
        <f t="shared" si="6097"/>
        <v>0</v>
      </c>
      <c r="BM1626" s="22">
        <f t="shared" si="6098"/>
        <v>0</v>
      </c>
      <c r="BN1626" s="22">
        <f t="shared" si="6135"/>
        <v>318.60000000000002</v>
      </c>
      <c r="BO1626" s="22">
        <f t="shared" si="6136"/>
        <v>318.60000000000002</v>
      </c>
      <c r="BP1626" s="22">
        <f t="shared" si="6137"/>
        <v>318.60000000000002</v>
      </c>
      <c r="BQ1626" s="22">
        <f t="shared" si="6099"/>
        <v>0</v>
      </c>
      <c r="BR1626" s="22">
        <f t="shared" si="6100"/>
        <v>0</v>
      </c>
      <c r="BS1626" s="22">
        <f t="shared" si="6138"/>
        <v>318.60000000000002</v>
      </c>
      <c r="BT1626" s="22">
        <f t="shared" si="6139"/>
        <v>318.60000000000002</v>
      </c>
      <c r="BU1626" s="22">
        <f t="shared" si="6140"/>
        <v>318.60000000000002</v>
      </c>
      <c r="BV1626" s="22">
        <f t="shared" si="6101"/>
        <v>0</v>
      </c>
      <c r="BW1626" s="22">
        <f t="shared" si="6102"/>
        <v>0</v>
      </c>
      <c r="BX1626" s="22">
        <f t="shared" si="6141"/>
        <v>318.60000000000002</v>
      </c>
      <c r="BY1626" s="22">
        <f t="shared" si="6142"/>
        <v>318.60000000000002</v>
      </c>
      <c r="BZ1626" s="22">
        <f t="shared" si="6143"/>
        <v>318.60000000000002</v>
      </c>
      <c r="CA1626" s="22">
        <f t="shared" si="6103"/>
        <v>0</v>
      </c>
      <c r="CB1626" s="22">
        <f t="shared" si="6104"/>
        <v>0</v>
      </c>
      <c r="CC1626" s="22">
        <f t="shared" si="6105"/>
        <v>0</v>
      </c>
      <c r="CD1626" s="22">
        <f t="shared" si="6012"/>
        <v>318.60000000000002</v>
      </c>
      <c r="CE1626" s="22">
        <f t="shared" si="6106"/>
        <v>0</v>
      </c>
      <c r="CF1626" s="34">
        <f t="shared" si="6059"/>
        <v>318.60000000000002</v>
      </c>
      <c r="CG1626" s="22">
        <f t="shared" si="6013"/>
        <v>318.60000000000002</v>
      </c>
      <c r="CH1626" s="22">
        <f t="shared" si="6107"/>
        <v>0</v>
      </c>
      <c r="CI1626" s="22">
        <f t="shared" si="6060"/>
        <v>318.60000000000002</v>
      </c>
      <c r="CJ1626" s="22">
        <f t="shared" si="6014"/>
        <v>318.60000000000002</v>
      </c>
      <c r="CK1626" s="22">
        <f t="shared" si="6107"/>
        <v>0</v>
      </c>
      <c r="CL1626" s="22">
        <f t="shared" si="6061"/>
        <v>318.60000000000002</v>
      </c>
      <c r="CM1626" s="22">
        <f t="shared" si="6107"/>
        <v>0</v>
      </c>
      <c r="CN1626" s="15"/>
      <c r="CO1626" s="35"/>
      <c r="CR1626" s="5" t="s">
        <v>28</v>
      </c>
    </row>
    <row r="1627" spans="1:99" ht="46.8" x14ac:dyDescent="0.3">
      <c r="A1627" s="36" t="s">
        <v>932</v>
      </c>
      <c r="B1627" s="36"/>
      <c r="C1627" s="33"/>
      <c r="D1627" s="32"/>
      <c r="E1627" s="33" t="s">
        <v>933</v>
      </c>
      <c r="F1627" s="22">
        <f t="shared" si="6066"/>
        <v>318.60000000000002</v>
      </c>
      <c r="G1627" s="22">
        <f t="shared" si="6067"/>
        <v>318.60000000000002</v>
      </c>
      <c r="H1627" s="22">
        <f t="shared" si="6068"/>
        <v>318.60000000000002</v>
      </c>
      <c r="I1627" s="22">
        <f t="shared" si="6069"/>
        <v>0</v>
      </c>
      <c r="J1627" s="22">
        <f t="shared" si="6070"/>
        <v>0</v>
      </c>
      <c r="K1627" s="22">
        <f t="shared" si="6071"/>
        <v>0</v>
      </c>
      <c r="L1627" s="22">
        <f t="shared" si="6108"/>
        <v>318.60000000000002</v>
      </c>
      <c r="M1627" s="22">
        <f t="shared" si="6109"/>
        <v>318.60000000000002</v>
      </c>
      <c r="N1627" s="22">
        <f t="shared" si="6110"/>
        <v>318.60000000000002</v>
      </c>
      <c r="O1627" s="22">
        <f t="shared" si="6072"/>
        <v>0</v>
      </c>
      <c r="P1627" s="22">
        <f t="shared" si="6073"/>
        <v>0</v>
      </c>
      <c r="Q1627" s="22">
        <f t="shared" si="6074"/>
        <v>0</v>
      </c>
      <c r="R1627" s="22">
        <f t="shared" si="6111"/>
        <v>318.60000000000002</v>
      </c>
      <c r="S1627" s="22">
        <f t="shared" si="6112"/>
        <v>318.60000000000002</v>
      </c>
      <c r="T1627" s="22">
        <f t="shared" si="6113"/>
        <v>318.60000000000002</v>
      </c>
      <c r="U1627" s="22">
        <f t="shared" si="6075"/>
        <v>0</v>
      </c>
      <c r="V1627" s="22">
        <f t="shared" si="6076"/>
        <v>0</v>
      </c>
      <c r="W1627" s="22">
        <f t="shared" si="6077"/>
        <v>0</v>
      </c>
      <c r="X1627" s="22">
        <f t="shared" si="6114"/>
        <v>318.60000000000002</v>
      </c>
      <c r="Y1627" s="22">
        <f t="shared" si="6115"/>
        <v>318.60000000000002</v>
      </c>
      <c r="Z1627" s="22">
        <f t="shared" si="6116"/>
        <v>318.60000000000002</v>
      </c>
      <c r="AA1627" s="22">
        <f t="shared" si="6078"/>
        <v>0</v>
      </c>
      <c r="AB1627" s="22">
        <f t="shared" si="6079"/>
        <v>0</v>
      </c>
      <c r="AC1627" s="22">
        <f t="shared" si="6080"/>
        <v>0</v>
      </c>
      <c r="AD1627" s="22">
        <f t="shared" si="6117"/>
        <v>318.60000000000002</v>
      </c>
      <c r="AE1627" s="22">
        <f t="shared" si="6118"/>
        <v>318.60000000000002</v>
      </c>
      <c r="AF1627" s="22">
        <f t="shared" si="6119"/>
        <v>318.60000000000002</v>
      </c>
      <c r="AG1627" s="22">
        <f t="shared" si="6081"/>
        <v>0</v>
      </c>
      <c r="AH1627" s="22">
        <f t="shared" si="6082"/>
        <v>0</v>
      </c>
      <c r="AI1627" s="22">
        <f t="shared" si="6083"/>
        <v>0</v>
      </c>
      <c r="AJ1627" s="22">
        <f t="shared" si="6120"/>
        <v>318.60000000000002</v>
      </c>
      <c r="AK1627" s="22">
        <f t="shared" si="6121"/>
        <v>318.60000000000002</v>
      </c>
      <c r="AL1627" s="22">
        <f t="shared" si="6122"/>
        <v>318.60000000000002</v>
      </c>
      <c r="AM1627" s="22">
        <f t="shared" si="6084"/>
        <v>0</v>
      </c>
      <c r="AN1627" s="22">
        <f t="shared" si="6085"/>
        <v>0</v>
      </c>
      <c r="AO1627" s="22">
        <f t="shared" si="6086"/>
        <v>0</v>
      </c>
      <c r="AP1627" s="22">
        <f t="shared" si="6123"/>
        <v>318.60000000000002</v>
      </c>
      <c r="AQ1627" s="22">
        <f t="shared" si="6124"/>
        <v>318.60000000000002</v>
      </c>
      <c r="AR1627" s="22">
        <f t="shared" si="6125"/>
        <v>318.60000000000002</v>
      </c>
      <c r="AS1627" s="22">
        <f t="shared" si="6087"/>
        <v>0</v>
      </c>
      <c r="AT1627" s="22">
        <f t="shared" si="6088"/>
        <v>0</v>
      </c>
      <c r="AU1627" s="22">
        <f t="shared" si="6089"/>
        <v>0</v>
      </c>
      <c r="AV1627" s="22">
        <f t="shared" si="6126"/>
        <v>318.60000000000002</v>
      </c>
      <c r="AW1627" s="22">
        <f t="shared" si="6127"/>
        <v>318.60000000000002</v>
      </c>
      <c r="AX1627" s="22">
        <f t="shared" si="6128"/>
        <v>318.60000000000002</v>
      </c>
      <c r="AY1627" s="22">
        <f t="shared" si="6144"/>
        <v>0</v>
      </c>
      <c r="AZ1627" s="22">
        <f t="shared" si="6091"/>
        <v>0</v>
      </c>
      <c r="BA1627" s="22">
        <f t="shared" si="6092"/>
        <v>0</v>
      </c>
      <c r="BB1627" s="22">
        <f t="shared" si="6129"/>
        <v>318.60000000000002</v>
      </c>
      <c r="BC1627" s="22">
        <f t="shared" si="6130"/>
        <v>318.60000000000002</v>
      </c>
      <c r="BD1627" s="22">
        <f t="shared" si="6131"/>
        <v>318.60000000000002</v>
      </c>
      <c r="BE1627" s="22">
        <f t="shared" si="6093"/>
        <v>0</v>
      </c>
      <c r="BF1627" s="22">
        <f t="shared" si="6094"/>
        <v>0</v>
      </c>
      <c r="BG1627" s="22">
        <f t="shared" si="6095"/>
        <v>0</v>
      </c>
      <c r="BH1627" s="22">
        <f t="shared" si="6132"/>
        <v>318.60000000000002</v>
      </c>
      <c r="BI1627" s="22">
        <f t="shared" si="6133"/>
        <v>318.60000000000002</v>
      </c>
      <c r="BJ1627" s="22">
        <f t="shared" si="6134"/>
        <v>318.60000000000002</v>
      </c>
      <c r="BK1627" s="22">
        <f t="shared" si="6096"/>
        <v>0</v>
      </c>
      <c r="BL1627" s="22">
        <f t="shared" si="6097"/>
        <v>0</v>
      </c>
      <c r="BM1627" s="22">
        <f t="shared" si="6098"/>
        <v>0</v>
      </c>
      <c r="BN1627" s="22">
        <f t="shared" si="6135"/>
        <v>318.60000000000002</v>
      </c>
      <c r="BO1627" s="22">
        <f t="shared" si="6136"/>
        <v>318.60000000000002</v>
      </c>
      <c r="BP1627" s="22">
        <f t="shared" si="6137"/>
        <v>318.60000000000002</v>
      </c>
      <c r="BQ1627" s="22">
        <f t="shared" si="6099"/>
        <v>0</v>
      </c>
      <c r="BR1627" s="22">
        <f t="shared" si="6100"/>
        <v>0</v>
      </c>
      <c r="BS1627" s="22">
        <f t="shared" si="6138"/>
        <v>318.60000000000002</v>
      </c>
      <c r="BT1627" s="22">
        <f t="shared" si="6139"/>
        <v>318.60000000000002</v>
      </c>
      <c r="BU1627" s="22">
        <f t="shared" si="6140"/>
        <v>318.60000000000002</v>
      </c>
      <c r="BV1627" s="22">
        <f t="shared" si="6101"/>
        <v>0</v>
      </c>
      <c r="BW1627" s="22">
        <f t="shared" si="6102"/>
        <v>0</v>
      </c>
      <c r="BX1627" s="22">
        <f t="shared" si="6141"/>
        <v>318.60000000000002</v>
      </c>
      <c r="BY1627" s="22">
        <f t="shared" si="6142"/>
        <v>318.60000000000002</v>
      </c>
      <c r="BZ1627" s="22">
        <f t="shared" si="6143"/>
        <v>318.60000000000002</v>
      </c>
      <c r="CA1627" s="22">
        <f t="shared" si="6103"/>
        <v>0</v>
      </c>
      <c r="CB1627" s="22">
        <f t="shared" si="6104"/>
        <v>0</v>
      </c>
      <c r="CC1627" s="22">
        <f t="shared" si="6105"/>
        <v>0</v>
      </c>
      <c r="CD1627" s="22">
        <f t="shared" si="6012"/>
        <v>318.60000000000002</v>
      </c>
      <c r="CE1627" s="22">
        <f t="shared" si="6106"/>
        <v>0</v>
      </c>
      <c r="CF1627" s="34">
        <f t="shared" si="6059"/>
        <v>318.60000000000002</v>
      </c>
      <c r="CG1627" s="22">
        <f t="shared" si="6013"/>
        <v>318.60000000000002</v>
      </c>
      <c r="CH1627" s="22">
        <f t="shared" si="6107"/>
        <v>0</v>
      </c>
      <c r="CI1627" s="22">
        <f t="shared" si="6060"/>
        <v>318.60000000000002</v>
      </c>
      <c r="CJ1627" s="22">
        <f t="shared" si="6014"/>
        <v>318.60000000000002</v>
      </c>
      <c r="CK1627" s="22">
        <f t="shared" si="6107"/>
        <v>0</v>
      </c>
      <c r="CL1627" s="22">
        <f t="shared" si="6061"/>
        <v>318.60000000000002</v>
      </c>
      <c r="CM1627" s="22">
        <f t="shared" si="6107"/>
        <v>0</v>
      </c>
      <c r="CN1627" s="15"/>
      <c r="CO1627" s="35"/>
      <c r="CU1627" s="5" t="s">
        <v>31</v>
      </c>
    </row>
    <row r="1628" spans="1:99" ht="31.2" x14ac:dyDescent="0.3">
      <c r="A1628" s="36" t="s">
        <v>932</v>
      </c>
      <c r="B1628" s="16">
        <v>200</v>
      </c>
      <c r="C1628" s="32"/>
      <c r="D1628" s="32"/>
      <c r="E1628" s="33" t="s">
        <v>40</v>
      </c>
      <c r="F1628" s="22">
        <f t="shared" si="6066"/>
        <v>318.60000000000002</v>
      </c>
      <c r="G1628" s="22">
        <f t="shared" si="6067"/>
        <v>318.60000000000002</v>
      </c>
      <c r="H1628" s="22">
        <f t="shared" si="6068"/>
        <v>318.60000000000002</v>
      </c>
      <c r="I1628" s="22">
        <f t="shared" si="6069"/>
        <v>0</v>
      </c>
      <c r="J1628" s="22">
        <f t="shared" si="6070"/>
        <v>0</v>
      </c>
      <c r="K1628" s="22">
        <f t="shared" si="6071"/>
        <v>0</v>
      </c>
      <c r="L1628" s="22">
        <f t="shared" si="6108"/>
        <v>318.60000000000002</v>
      </c>
      <c r="M1628" s="22">
        <f t="shared" si="6109"/>
        <v>318.60000000000002</v>
      </c>
      <c r="N1628" s="22">
        <f t="shared" si="6110"/>
        <v>318.60000000000002</v>
      </c>
      <c r="O1628" s="22">
        <f t="shared" si="6072"/>
        <v>0</v>
      </c>
      <c r="P1628" s="22">
        <f t="shared" si="6073"/>
        <v>0</v>
      </c>
      <c r="Q1628" s="22">
        <f t="shared" si="6074"/>
        <v>0</v>
      </c>
      <c r="R1628" s="22">
        <f t="shared" si="6111"/>
        <v>318.60000000000002</v>
      </c>
      <c r="S1628" s="22">
        <f t="shared" si="6112"/>
        <v>318.60000000000002</v>
      </c>
      <c r="T1628" s="22">
        <f t="shared" si="6113"/>
        <v>318.60000000000002</v>
      </c>
      <c r="U1628" s="22">
        <f t="shared" si="6075"/>
        <v>0</v>
      </c>
      <c r="V1628" s="22">
        <f t="shared" si="6076"/>
        <v>0</v>
      </c>
      <c r="W1628" s="22">
        <f t="shared" si="6077"/>
        <v>0</v>
      </c>
      <c r="X1628" s="22">
        <f t="shared" si="6114"/>
        <v>318.60000000000002</v>
      </c>
      <c r="Y1628" s="22">
        <f t="shared" si="6115"/>
        <v>318.60000000000002</v>
      </c>
      <c r="Z1628" s="22">
        <f t="shared" si="6116"/>
        <v>318.60000000000002</v>
      </c>
      <c r="AA1628" s="22">
        <f t="shared" si="6078"/>
        <v>0</v>
      </c>
      <c r="AB1628" s="22">
        <f t="shared" si="6079"/>
        <v>0</v>
      </c>
      <c r="AC1628" s="22">
        <f t="shared" si="6080"/>
        <v>0</v>
      </c>
      <c r="AD1628" s="22">
        <f t="shared" si="6117"/>
        <v>318.60000000000002</v>
      </c>
      <c r="AE1628" s="22">
        <f t="shared" si="6118"/>
        <v>318.60000000000002</v>
      </c>
      <c r="AF1628" s="22">
        <f t="shared" si="6119"/>
        <v>318.60000000000002</v>
      </c>
      <c r="AG1628" s="22">
        <f t="shared" si="6081"/>
        <v>0</v>
      </c>
      <c r="AH1628" s="22">
        <f t="shared" si="6082"/>
        <v>0</v>
      </c>
      <c r="AI1628" s="22">
        <f t="shared" si="6083"/>
        <v>0</v>
      </c>
      <c r="AJ1628" s="22">
        <f t="shared" si="6120"/>
        <v>318.60000000000002</v>
      </c>
      <c r="AK1628" s="22">
        <f t="shared" si="6121"/>
        <v>318.60000000000002</v>
      </c>
      <c r="AL1628" s="22">
        <f t="shared" si="6122"/>
        <v>318.60000000000002</v>
      </c>
      <c r="AM1628" s="22">
        <f t="shared" si="6084"/>
        <v>0</v>
      </c>
      <c r="AN1628" s="22">
        <f t="shared" si="6085"/>
        <v>0</v>
      </c>
      <c r="AO1628" s="22">
        <f t="shared" si="6086"/>
        <v>0</v>
      </c>
      <c r="AP1628" s="22">
        <f t="shared" si="6123"/>
        <v>318.60000000000002</v>
      </c>
      <c r="AQ1628" s="22">
        <f t="shared" si="6124"/>
        <v>318.60000000000002</v>
      </c>
      <c r="AR1628" s="22">
        <f t="shared" si="6125"/>
        <v>318.60000000000002</v>
      </c>
      <c r="AS1628" s="22">
        <f t="shared" si="6087"/>
        <v>0</v>
      </c>
      <c r="AT1628" s="22">
        <f t="shared" si="6088"/>
        <v>0</v>
      </c>
      <c r="AU1628" s="22">
        <f t="shared" si="6089"/>
        <v>0</v>
      </c>
      <c r="AV1628" s="22">
        <f t="shared" si="6126"/>
        <v>318.60000000000002</v>
      </c>
      <c r="AW1628" s="22">
        <f t="shared" si="6127"/>
        <v>318.60000000000002</v>
      </c>
      <c r="AX1628" s="22">
        <f t="shared" si="6128"/>
        <v>318.60000000000002</v>
      </c>
      <c r="AY1628" s="22">
        <f t="shared" si="6144"/>
        <v>0</v>
      </c>
      <c r="AZ1628" s="22">
        <f t="shared" si="6091"/>
        <v>0</v>
      </c>
      <c r="BA1628" s="22">
        <f t="shared" si="6092"/>
        <v>0</v>
      </c>
      <c r="BB1628" s="22">
        <f t="shared" si="6129"/>
        <v>318.60000000000002</v>
      </c>
      <c r="BC1628" s="22">
        <f t="shared" si="6130"/>
        <v>318.60000000000002</v>
      </c>
      <c r="BD1628" s="22">
        <f t="shared" si="6131"/>
        <v>318.60000000000002</v>
      </c>
      <c r="BE1628" s="22">
        <f t="shared" si="6093"/>
        <v>0</v>
      </c>
      <c r="BF1628" s="22">
        <f t="shared" si="6094"/>
        <v>0</v>
      </c>
      <c r="BG1628" s="22">
        <f t="shared" si="6095"/>
        <v>0</v>
      </c>
      <c r="BH1628" s="22">
        <f t="shared" si="6132"/>
        <v>318.60000000000002</v>
      </c>
      <c r="BI1628" s="22">
        <f t="shared" si="6133"/>
        <v>318.60000000000002</v>
      </c>
      <c r="BJ1628" s="22">
        <f t="shared" si="6134"/>
        <v>318.60000000000002</v>
      </c>
      <c r="BK1628" s="22">
        <f t="shared" si="6096"/>
        <v>0</v>
      </c>
      <c r="BL1628" s="22">
        <f t="shared" si="6097"/>
        <v>0</v>
      </c>
      <c r="BM1628" s="22">
        <f t="shared" si="6098"/>
        <v>0</v>
      </c>
      <c r="BN1628" s="22">
        <f t="shared" si="6135"/>
        <v>318.60000000000002</v>
      </c>
      <c r="BO1628" s="22">
        <f t="shared" si="6136"/>
        <v>318.60000000000002</v>
      </c>
      <c r="BP1628" s="22">
        <f t="shared" si="6137"/>
        <v>318.60000000000002</v>
      </c>
      <c r="BQ1628" s="22">
        <f t="shared" si="6099"/>
        <v>0</v>
      </c>
      <c r="BR1628" s="22">
        <f t="shared" si="6100"/>
        <v>0</v>
      </c>
      <c r="BS1628" s="22">
        <f t="shared" si="6138"/>
        <v>318.60000000000002</v>
      </c>
      <c r="BT1628" s="22">
        <f t="shared" si="6139"/>
        <v>318.60000000000002</v>
      </c>
      <c r="BU1628" s="22">
        <f t="shared" si="6140"/>
        <v>318.60000000000002</v>
      </c>
      <c r="BV1628" s="22">
        <f t="shared" si="6101"/>
        <v>0</v>
      </c>
      <c r="BW1628" s="22">
        <f t="shared" si="6102"/>
        <v>0</v>
      </c>
      <c r="BX1628" s="22">
        <f t="shared" si="6141"/>
        <v>318.60000000000002</v>
      </c>
      <c r="BY1628" s="22">
        <f t="shared" si="6142"/>
        <v>318.60000000000002</v>
      </c>
      <c r="BZ1628" s="22">
        <f t="shared" si="6143"/>
        <v>318.60000000000002</v>
      </c>
      <c r="CA1628" s="22">
        <f t="shared" si="6103"/>
        <v>0</v>
      </c>
      <c r="CB1628" s="22">
        <f t="shared" si="6104"/>
        <v>0</v>
      </c>
      <c r="CC1628" s="22">
        <f t="shared" si="6105"/>
        <v>0</v>
      </c>
      <c r="CD1628" s="22">
        <f t="shared" si="6012"/>
        <v>318.60000000000002</v>
      </c>
      <c r="CE1628" s="22">
        <f t="shared" si="6106"/>
        <v>0</v>
      </c>
      <c r="CF1628" s="34">
        <f t="shared" si="6059"/>
        <v>318.60000000000002</v>
      </c>
      <c r="CG1628" s="22">
        <f t="shared" si="6013"/>
        <v>318.60000000000002</v>
      </c>
      <c r="CH1628" s="22">
        <f t="shared" si="6107"/>
        <v>0</v>
      </c>
      <c r="CI1628" s="22">
        <f t="shared" si="6060"/>
        <v>318.60000000000002</v>
      </c>
      <c r="CJ1628" s="22">
        <f t="shared" si="6014"/>
        <v>318.60000000000002</v>
      </c>
      <c r="CK1628" s="22">
        <f t="shared" si="6107"/>
        <v>0</v>
      </c>
      <c r="CL1628" s="22">
        <f t="shared" si="6061"/>
        <v>318.60000000000002</v>
      </c>
      <c r="CM1628" s="22">
        <f t="shared" si="6107"/>
        <v>0</v>
      </c>
      <c r="CN1628" s="15"/>
      <c r="CO1628" s="35"/>
      <c r="CS1628" s="5" t="s">
        <v>29</v>
      </c>
    </row>
    <row r="1629" spans="1:99" ht="46.8" x14ac:dyDescent="0.3">
      <c r="A1629" s="36" t="s">
        <v>932</v>
      </c>
      <c r="B1629" s="16">
        <v>240</v>
      </c>
      <c r="C1629" s="32"/>
      <c r="D1629" s="32"/>
      <c r="E1629" s="33" t="s">
        <v>41</v>
      </c>
      <c r="F1629" s="22">
        <f t="shared" si="6066"/>
        <v>318.60000000000002</v>
      </c>
      <c r="G1629" s="22">
        <f t="shared" si="6067"/>
        <v>318.60000000000002</v>
      </c>
      <c r="H1629" s="22">
        <f t="shared" si="6068"/>
        <v>318.60000000000002</v>
      </c>
      <c r="I1629" s="22">
        <f t="shared" si="6069"/>
        <v>0</v>
      </c>
      <c r="J1629" s="22">
        <f t="shared" si="6070"/>
        <v>0</v>
      </c>
      <c r="K1629" s="22">
        <f t="shared" si="6071"/>
        <v>0</v>
      </c>
      <c r="L1629" s="22">
        <f t="shared" si="6108"/>
        <v>318.60000000000002</v>
      </c>
      <c r="M1629" s="22">
        <f t="shared" si="6109"/>
        <v>318.60000000000002</v>
      </c>
      <c r="N1629" s="22">
        <f t="shared" si="6110"/>
        <v>318.60000000000002</v>
      </c>
      <c r="O1629" s="22">
        <f t="shared" si="6072"/>
        <v>0</v>
      </c>
      <c r="P1629" s="22">
        <f t="shared" si="6073"/>
        <v>0</v>
      </c>
      <c r="Q1629" s="22">
        <f t="shared" si="6074"/>
        <v>0</v>
      </c>
      <c r="R1629" s="22">
        <f t="shared" si="6111"/>
        <v>318.60000000000002</v>
      </c>
      <c r="S1629" s="22">
        <f t="shared" si="6112"/>
        <v>318.60000000000002</v>
      </c>
      <c r="T1629" s="22">
        <f t="shared" si="6113"/>
        <v>318.60000000000002</v>
      </c>
      <c r="U1629" s="22">
        <f t="shared" si="6075"/>
        <v>0</v>
      </c>
      <c r="V1629" s="22">
        <f t="shared" si="6076"/>
        <v>0</v>
      </c>
      <c r="W1629" s="22">
        <f t="shared" si="6077"/>
        <v>0</v>
      </c>
      <c r="X1629" s="22">
        <f t="shared" si="6114"/>
        <v>318.60000000000002</v>
      </c>
      <c r="Y1629" s="22">
        <f t="shared" si="6115"/>
        <v>318.60000000000002</v>
      </c>
      <c r="Z1629" s="22">
        <f t="shared" si="6116"/>
        <v>318.60000000000002</v>
      </c>
      <c r="AA1629" s="22">
        <f t="shared" si="6078"/>
        <v>0</v>
      </c>
      <c r="AB1629" s="22">
        <f t="shared" si="6079"/>
        <v>0</v>
      </c>
      <c r="AC1629" s="22">
        <f t="shared" si="6080"/>
        <v>0</v>
      </c>
      <c r="AD1629" s="22">
        <f t="shared" si="6117"/>
        <v>318.60000000000002</v>
      </c>
      <c r="AE1629" s="22">
        <f t="shared" si="6118"/>
        <v>318.60000000000002</v>
      </c>
      <c r="AF1629" s="22">
        <f t="shared" si="6119"/>
        <v>318.60000000000002</v>
      </c>
      <c r="AG1629" s="22">
        <f t="shared" si="6081"/>
        <v>0</v>
      </c>
      <c r="AH1629" s="22">
        <f t="shared" si="6082"/>
        <v>0</v>
      </c>
      <c r="AI1629" s="22">
        <f t="shared" si="6083"/>
        <v>0</v>
      </c>
      <c r="AJ1629" s="22">
        <f t="shared" si="6120"/>
        <v>318.60000000000002</v>
      </c>
      <c r="AK1629" s="22">
        <f t="shared" si="6121"/>
        <v>318.60000000000002</v>
      </c>
      <c r="AL1629" s="22">
        <f t="shared" si="6122"/>
        <v>318.60000000000002</v>
      </c>
      <c r="AM1629" s="22">
        <f t="shared" si="6084"/>
        <v>0</v>
      </c>
      <c r="AN1629" s="22">
        <f t="shared" si="6085"/>
        <v>0</v>
      </c>
      <c r="AO1629" s="22">
        <f t="shared" si="6086"/>
        <v>0</v>
      </c>
      <c r="AP1629" s="22">
        <f t="shared" si="6123"/>
        <v>318.60000000000002</v>
      </c>
      <c r="AQ1629" s="22">
        <f t="shared" si="6124"/>
        <v>318.60000000000002</v>
      </c>
      <c r="AR1629" s="22">
        <f t="shared" si="6125"/>
        <v>318.60000000000002</v>
      </c>
      <c r="AS1629" s="22">
        <f t="shared" si="6087"/>
        <v>0</v>
      </c>
      <c r="AT1629" s="22">
        <f t="shared" si="6088"/>
        <v>0</v>
      </c>
      <c r="AU1629" s="22">
        <f t="shared" si="6089"/>
        <v>0</v>
      </c>
      <c r="AV1629" s="22">
        <f t="shared" si="6126"/>
        <v>318.60000000000002</v>
      </c>
      <c r="AW1629" s="22">
        <f t="shared" si="6127"/>
        <v>318.60000000000002</v>
      </c>
      <c r="AX1629" s="22">
        <f t="shared" si="6128"/>
        <v>318.60000000000002</v>
      </c>
      <c r="AY1629" s="22">
        <f t="shared" si="6144"/>
        <v>0</v>
      </c>
      <c r="AZ1629" s="22">
        <f t="shared" si="6091"/>
        <v>0</v>
      </c>
      <c r="BA1629" s="22">
        <f t="shared" si="6092"/>
        <v>0</v>
      </c>
      <c r="BB1629" s="22">
        <f t="shared" si="6129"/>
        <v>318.60000000000002</v>
      </c>
      <c r="BC1629" s="22">
        <f t="shared" si="6130"/>
        <v>318.60000000000002</v>
      </c>
      <c r="BD1629" s="22">
        <f t="shared" si="6131"/>
        <v>318.60000000000002</v>
      </c>
      <c r="BE1629" s="22">
        <f t="shared" si="6093"/>
        <v>0</v>
      </c>
      <c r="BF1629" s="22">
        <f t="shared" si="6094"/>
        <v>0</v>
      </c>
      <c r="BG1629" s="22">
        <f t="shared" si="6095"/>
        <v>0</v>
      </c>
      <c r="BH1629" s="22">
        <f t="shared" si="6132"/>
        <v>318.60000000000002</v>
      </c>
      <c r="BI1629" s="22">
        <f t="shared" si="6133"/>
        <v>318.60000000000002</v>
      </c>
      <c r="BJ1629" s="22">
        <f t="shared" si="6134"/>
        <v>318.60000000000002</v>
      </c>
      <c r="BK1629" s="22">
        <f t="shared" si="6096"/>
        <v>0</v>
      </c>
      <c r="BL1629" s="22">
        <f t="shared" si="6097"/>
        <v>0</v>
      </c>
      <c r="BM1629" s="22">
        <f t="shared" si="6098"/>
        <v>0</v>
      </c>
      <c r="BN1629" s="22">
        <f t="shared" si="6135"/>
        <v>318.60000000000002</v>
      </c>
      <c r="BO1629" s="22">
        <f t="shared" si="6136"/>
        <v>318.60000000000002</v>
      </c>
      <c r="BP1629" s="22">
        <f t="shared" si="6137"/>
        <v>318.60000000000002</v>
      </c>
      <c r="BQ1629" s="22">
        <f t="shared" si="6099"/>
        <v>0</v>
      </c>
      <c r="BR1629" s="22">
        <f t="shared" si="6100"/>
        <v>0</v>
      </c>
      <c r="BS1629" s="22">
        <f t="shared" si="6138"/>
        <v>318.60000000000002</v>
      </c>
      <c r="BT1629" s="22">
        <f t="shared" si="6139"/>
        <v>318.60000000000002</v>
      </c>
      <c r="BU1629" s="22">
        <f t="shared" si="6140"/>
        <v>318.60000000000002</v>
      </c>
      <c r="BV1629" s="22">
        <f t="shared" si="6101"/>
        <v>0</v>
      </c>
      <c r="BW1629" s="22">
        <f t="shared" si="6102"/>
        <v>0</v>
      </c>
      <c r="BX1629" s="22">
        <f t="shared" si="6141"/>
        <v>318.60000000000002</v>
      </c>
      <c r="BY1629" s="22">
        <f t="shared" si="6142"/>
        <v>318.60000000000002</v>
      </c>
      <c r="BZ1629" s="22">
        <f t="shared" si="6143"/>
        <v>318.60000000000002</v>
      </c>
      <c r="CA1629" s="22">
        <f t="shared" si="6103"/>
        <v>0</v>
      </c>
      <c r="CB1629" s="22">
        <f t="shared" si="6104"/>
        <v>0</v>
      </c>
      <c r="CC1629" s="22">
        <f t="shared" si="6105"/>
        <v>0</v>
      </c>
      <c r="CD1629" s="22">
        <f t="shared" si="6012"/>
        <v>318.60000000000002</v>
      </c>
      <c r="CE1629" s="22">
        <f t="shared" si="6106"/>
        <v>0</v>
      </c>
      <c r="CF1629" s="34">
        <f t="shared" si="6059"/>
        <v>318.60000000000002</v>
      </c>
      <c r="CG1629" s="22">
        <f t="shared" si="6013"/>
        <v>318.60000000000002</v>
      </c>
      <c r="CH1629" s="22">
        <f t="shared" si="6107"/>
        <v>0</v>
      </c>
      <c r="CI1629" s="22">
        <f t="shared" si="6060"/>
        <v>318.60000000000002</v>
      </c>
      <c r="CJ1629" s="22">
        <f t="shared" si="6014"/>
        <v>318.60000000000002</v>
      </c>
      <c r="CK1629" s="22">
        <f t="shared" si="6107"/>
        <v>0</v>
      </c>
      <c r="CL1629" s="22">
        <f t="shared" si="6061"/>
        <v>318.60000000000002</v>
      </c>
      <c r="CM1629" s="22">
        <f t="shared" si="6107"/>
        <v>0</v>
      </c>
      <c r="CN1629" s="15"/>
      <c r="CO1629" s="35"/>
      <c r="CT1629" s="5" t="s">
        <v>30</v>
      </c>
    </row>
    <row r="1630" spans="1:99" ht="31.2" x14ac:dyDescent="0.3">
      <c r="A1630" s="36" t="s">
        <v>932</v>
      </c>
      <c r="B1630" s="16">
        <v>240</v>
      </c>
      <c r="C1630" s="32" t="s">
        <v>354</v>
      </c>
      <c r="D1630" s="32" t="s">
        <v>67</v>
      </c>
      <c r="E1630" s="33" t="s">
        <v>934</v>
      </c>
      <c r="F1630" s="22">
        <v>318.60000000000002</v>
      </c>
      <c r="G1630" s="22">
        <v>318.60000000000002</v>
      </c>
      <c r="H1630" s="22">
        <v>318.60000000000002</v>
      </c>
      <c r="I1630" s="22"/>
      <c r="J1630" s="22"/>
      <c r="K1630" s="22"/>
      <c r="L1630" s="22">
        <f t="shared" si="6108"/>
        <v>318.60000000000002</v>
      </c>
      <c r="M1630" s="22">
        <f t="shared" si="6109"/>
        <v>318.60000000000002</v>
      </c>
      <c r="N1630" s="22">
        <f t="shared" si="6110"/>
        <v>318.60000000000002</v>
      </c>
      <c r="O1630" s="22"/>
      <c r="P1630" s="22"/>
      <c r="Q1630" s="22"/>
      <c r="R1630" s="22">
        <f t="shared" si="6111"/>
        <v>318.60000000000002</v>
      </c>
      <c r="S1630" s="22">
        <f t="shared" si="6112"/>
        <v>318.60000000000002</v>
      </c>
      <c r="T1630" s="22">
        <f t="shared" si="6113"/>
        <v>318.60000000000002</v>
      </c>
      <c r="U1630" s="22"/>
      <c r="V1630" s="22"/>
      <c r="W1630" s="22"/>
      <c r="X1630" s="22">
        <f t="shared" si="6114"/>
        <v>318.60000000000002</v>
      </c>
      <c r="Y1630" s="22">
        <f t="shared" si="6115"/>
        <v>318.60000000000002</v>
      </c>
      <c r="Z1630" s="22">
        <f t="shared" si="6116"/>
        <v>318.60000000000002</v>
      </c>
      <c r="AA1630" s="22"/>
      <c r="AB1630" s="22"/>
      <c r="AC1630" s="22"/>
      <c r="AD1630" s="22">
        <f t="shared" si="6117"/>
        <v>318.60000000000002</v>
      </c>
      <c r="AE1630" s="22">
        <f t="shared" si="6118"/>
        <v>318.60000000000002</v>
      </c>
      <c r="AF1630" s="22">
        <f t="shared" si="6119"/>
        <v>318.60000000000002</v>
      </c>
      <c r="AG1630" s="22"/>
      <c r="AH1630" s="22"/>
      <c r="AI1630" s="22"/>
      <c r="AJ1630" s="22">
        <f t="shared" si="6120"/>
        <v>318.60000000000002</v>
      </c>
      <c r="AK1630" s="22">
        <f t="shared" si="6121"/>
        <v>318.60000000000002</v>
      </c>
      <c r="AL1630" s="22">
        <f t="shared" si="6122"/>
        <v>318.60000000000002</v>
      </c>
      <c r="AM1630" s="22"/>
      <c r="AN1630" s="22"/>
      <c r="AO1630" s="22"/>
      <c r="AP1630" s="22">
        <f t="shared" si="6123"/>
        <v>318.60000000000002</v>
      </c>
      <c r="AQ1630" s="22">
        <f t="shared" si="6124"/>
        <v>318.60000000000002</v>
      </c>
      <c r="AR1630" s="22">
        <f t="shared" si="6125"/>
        <v>318.60000000000002</v>
      </c>
      <c r="AS1630" s="22"/>
      <c r="AT1630" s="22"/>
      <c r="AU1630" s="22"/>
      <c r="AV1630" s="22">
        <f t="shared" si="6126"/>
        <v>318.60000000000002</v>
      </c>
      <c r="AW1630" s="22">
        <f t="shared" si="6127"/>
        <v>318.60000000000002</v>
      </c>
      <c r="AX1630" s="22">
        <f t="shared" si="6128"/>
        <v>318.60000000000002</v>
      </c>
      <c r="AY1630" s="22"/>
      <c r="AZ1630" s="22"/>
      <c r="BA1630" s="22"/>
      <c r="BB1630" s="22">
        <f t="shared" si="6129"/>
        <v>318.60000000000002</v>
      </c>
      <c r="BC1630" s="22">
        <f t="shared" si="6130"/>
        <v>318.60000000000002</v>
      </c>
      <c r="BD1630" s="22">
        <f t="shared" si="6131"/>
        <v>318.60000000000002</v>
      </c>
      <c r="BE1630" s="22"/>
      <c r="BF1630" s="22"/>
      <c r="BG1630" s="22"/>
      <c r="BH1630" s="22">
        <f t="shared" si="6132"/>
        <v>318.60000000000002</v>
      </c>
      <c r="BI1630" s="22">
        <f t="shared" si="6133"/>
        <v>318.60000000000002</v>
      </c>
      <c r="BJ1630" s="22">
        <f t="shared" si="6134"/>
        <v>318.60000000000002</v>
      </c>
      <c r="BK1630" s="22"/>
      <c r="BL1630" s="22"/>
      <c r="BM1630" s="22"/>
      <c r="BN1630" s="22">
        <f t="shared" si="6135"/>
        <v>318.60000000000002</v>
      </c>
      <c r="BO1630" s="22">
        <f t="shared" si="6136"/>
        <v>318.60000000000002</v>
      </c>
      <c r="BP1630" s="22">
        <f t="shared" si="6137"/>
        <v>318.60000000000002</v>
      </c>
      <c r="BQ1630" s="22"/>
      <c r="BR1630" s="22"/>
      <c r="BS1630" s="22">
        <f t="shared" si="6138"/>
        <v>318.60000000000002</v>
      </c>
      <c r="BT1630" s="22">
        <f t="shared" si="6139"/>
        <v>318.60000000000002</v>
      </c>
      <c r="BU1630" s="22">
        <f t="shared" si="6140"/>
        <v>318.60000000000002</v>
      </c>
      <c r="BV1630" s="22"/>
      <c r="BW1630" s="22"/>
      <c r="BX1630" s="22">
        <f t="shared" si="6141"/>
        <v>318.60000000000002</v>
      </c>
      <c r="BY1630" s="22">
        <f t="shared" si="6142"/>
        <v>318.60000000000002</v>
      </c>
      <c r="BZ1630" s="22">
        <f t="shared" si="6143"/>
        <v>318.60000000000002</v>
      </c>
      <c r="CA1630" s="22"/>
      <c r="CB1630" s="22"/>
      <c r="CC1630" s="22"/>
      <c r="CD1630" s="22">
        <f t="shared" si="6012"/>
        <v>318.60000000000002</v>
      </c>
      <c r="CE1630" s="22"/>
      <c r="CF1630" s="34">
        <f t="shared" si="6059"/>
        <v>318.60000000000002</v>
      </c>
      <c r="CG1630" s="22">
        <f t="shared" si="6013"/>
        <v>318.60000000000002</v>
      </c>
      <c r="CH1630" s="22"/>
      <c r="CI1630" s="22">
        <f t="shared" si="6060"/>
        <v>318.60000000000002</v>
      </c>
      <c r="CJ1630" s="22">
        <f t="shared" si="6014"/>
        <v>318.60000000000002</v>
      </c>
      <c r="CK1630" s="22"/>
      <c r="CL1630" s="22">
        <f t="shared" si="6061"/>
        <v>318.60000000000002</v>
      </c>
      <c r="CM1630" s="22"/>
      <c r="CN1630" s="15"/>
      <c r="CO1630" s="35"/>
    </row>
    <row r="1631" spans="1:99" ht="31.2" x14ac:dyDescent="0.3">
      <c r="A1631" s="36" t="s">
        <v>935</v>
      </c>
      <c r="B1631" s="36"/>
      <c r="C1631" s="33"/>
      <c r="D1631" s="32"/>
      <c r="E1631" s="33" t="s">
        <v>936</v>
      </c>
      <c r="F1631" s="22">
        <f t="shared" ref="F1631:K1631" si="6145">F1636+F1632</f>
        <v>318557</v>
      </c>
      <c r="G1631" s="22">
        <f t="shared" si="6145"/>
        <v>5958.5</v>
      </c>
      <c r="H1631" s="22">
        <f t="shared" si="6145"/>
        <v>5958.5</v>
      </c>
      <c r="I1631" s="22">
        <f t="shared" si="6145"/>
        <v>50000</v>
      </c>
      <c r="J1631" s="22">
        <f t="shared" si="6145"/>
        <v>0</v>
      </c>
      <c r="K1631" s="22">
        <f t="shared" si="6145"/>
        <v>0</v>
      </c>
      <c r="L1631" s="22">
        <f t="shared" si="6108"/>
        <v>368557</v>
      </c>
      <c r="M1631" s="22">
        <f t="shared" si="6109"/>
        <v>5958.5</v>
      </c>
      <c r="N1631" s="22">
        <f t="shared" si="6110"/>
        <v>5958.5</v>
      </c>
      <c r="O1631" s="22">
        <f>O1636+O1632</f>
        <v>19865.475000000002</v>
      </c>
      <c r="P1631" s="22">
        <f>P1636+P1632</f>
        <v>70000</v>
      </c>
      <c r="Q1631" s="22">
        <f>Q1636+Q1632</f>
        <v>0</v>
      </c>
      <c r="R1631" s="22">
        <f t="shared" si="6111"/>
        <v>388422.47499999998</v>
      </c>
      <c r="S1631" s="22">
        <f t="shared" si="6112"/>
        <v>75958.5</v>
      </c>
      <c r="T1631" s="22">
        <f t="shared" si="6113"/>
        <v>5958.5</v>
      </c>
      <c r="U1631" s="22">
        <f>U1636+U1632</f>
        <v>0</v>
      </c>
      <c r="V1631" s="22">
        <f>V1636+V1632</f>
        <v>0</v>
      </c>
      <c r="W1631" s="22">
        <f>W1636+W1632</f>
        <v>0</v>
      </c>
      <c r="X1631" s="22">
        <f t="shared" si="6114"/>
        <v>388422.47499999998</v>
      </c>
      <c r="Y1631" s="22">
        <f t="shared" si="6115"/>
        <v>75958.5</v>
      </c>
      <c r="Z1631" s="22">
        <f t="shared" si="6116"/>
        <v>5958.5</v>
      </c>
      <c r="AA1631" s="22">
        <f>AA1636+AA1632</f>
        <v>0</v>
      </c>
      <c r="AB1631" s="22">
        <f>AB1636+AB1632</f>
        <v>0</v>
      </c>
      <c r="AC1631" s="22">
        <f>AC1636+AC1632</f>
        <v>0</v>
      </c>
      <c r="AD1631" s="22">
        <f t="shared" si="6117"/>
        <v>388422.47499999998</v>
      </c>
      <c r="AE1631" s="22">
        <f t="shared" si="6118"/>
        <v>75958.5</v>
      </c>
      <c r="AF1631" s="22">
        <f t="shared" si="6119"/>
        <v>5958.5</v>
      </c>
      <c r="AG1631" s="22">
        <f>AG1636+AG1632</f>
        <v>0</v>
      </c>
      <c r="AH1631" s="22">
        <f>AH1636+AH1632</f>
        <v>0</v>
      </c>
      <c r="AI1631" s="22">
        <f>AI1636+AI1632</f>
        <v>0</v>
      </c>
      <c r="AJ1631" s="22">
        <f t="shared" si="6120"/>
        <v>388422.47499999998</v>
      </c>
      <c r="AK1631" s="22">
        <f t="shared" si="6121"/>
        <v>75958.5</v>
      </c>
      <c r="AL1631" s="22">
        <f t="shared" si="6122"/>
        <v>5958.5</v>
      </c>
      <c r="AM1631" s="22">
        <f>AM1636+AM1632</f>
        <v>-2911.5559999999996</v>
      </c>
      <c r="AN1631" s="22">
        <f>AN1636+AN1632</f>
        <v>36062.74</v>
      </c>
      <c r="AO1631" s="22">
        <f>AO1636+AO1632</f>
        <v>0</v>
      </c>
      <c r="AP1631" s="22">
        <f t="shared" si="6123"/>
        <v>385510.91899999999</v>
      </c>
      <c r="AQ1631" s="22">
        <f t="shared" si="6124"/>
        <v>112021.23999999999</v>
      </c>
      <c r="AR1631" s="22">
        <f t="shared" si="6125"/>
        <v>5958.5</v>
      </c>
      <c r="AS1631" s="22">
        <f>AS1636+AS1632</f>
        <v>19644.7</v>
      </c>
      <c r="AT1631" s="22">
        <f>AT1636+AT1632</f>
        <v>0</v>
      </c>
      <c r="AU1631" s="22">
        <f>AU1636+AU1632</f>
        <v>0</v>
      </c>
      <c r="AV1631" s="22">
        <f t="shared" si="6126"/>
        <v>405155.61900000001</v>
      </c>
      <c r="AW1631" s="22">
        <f t="shared" si="6127"/>
        <v>112021.23999999999</v>
      </c>
      <c r="AX1631" s="22">
        <f t="shared" si="6128"/>
        <v>5958.5</v>
      </c>
      <c r="AY1631" s="22">
        <f>AY1636+AY1632</f>
        <v>0</v>
      </c>
      <c r="AZ1631" s="22">
        <f>AZ1636+AZ1632</f>
        <v>0</v>
      </c>
      <c r="BA1631" s="22">
        <f>BA1636+BA1632</f>
        <v>0</v>
      </c>
      <c r="BB1631" s="22">
        <f t="shared" si="6129"/>
        <v>405155.61900000001</v>
      </c>
      <c r="BC1631" s="22">
        <f t="shared" si="6130"/>
        <v>112021.23999999999</v>
      </c>
      <c r="BD1631" s="22">
        <f t="shared" si="6131"/>
        <v>5958.5</v>
      </c>
      <c r="BE1631" s="22">
        <f>BE1636+BE1632</f>
        <v>0</v>
      </c>
      <c r="BF1631" s="22">
        <f>BF1636+BF1632</f>
        <v>0</v>
      </c>
      <c r="BG1631" s="22">
        <f>BG1636+BG1632</f>
        <v>0</v>
      </c>
      <c r="BH1631" s="22">
        <f t="shared" si="6132"/>
        <v>405155.61900000001</v>
      </c>
      <c r="BI1631" s="22">
        <f t="shared" si="6133"/>
        <v>112021.23999999999</v>
      </c>
      <c r="BJ1631" s="22">
        <f t="shared" si="6134"/>
        <v>5958.5</v>
      </c>
      <c r="BK1631" s="22">
        <f>BK1636+BK1632</f>
        <v>36062.74</v>
      </c>
      <c r="BL1631" s="22">
        <f>BL1636+BL1632</f>
        <v>-36062.74</v>
      </c>
      <c r="BM1631" s="22">
        <f>BM1636+BM1632</f>
        <v>0</v>
      </c>
      <c r="BN1631" s="22">
        <f t="shared" si="6135"/>
        <v>441218.359</v>
      </c>
      <c r="BO1631" s="22">
        <f t="shared" si="6136"/>
        <v>75958.5</v>
      </c>
      <c r="BP1631" s="22">
        <f t="shared" si="6137"/>
        <v>5958.5</v>
      </c>
      <c r="BQ1631" s="22">
        <f>BQ1636+BQ1632</f>
        <v>0</v>
      </c>
      <c r="BR1631" s="22">
        <f>BR1636+BR1632</f>
        <v>0</v>
      </c>
      <c r="BS1631" s="22">
        <f t="shared" si="6138"/>
        <v>441218.359</v>
      </c>
      <c r="BT1631" s="22">
        <f t="shared" si="6139"/>
        <v>75958.5</v>
      </c>
      <c r="BU1631" s="22">
        <f t="shared" si="6140"/>
        <v>5958.5</v>
      </c>
      <c r="BV1631" s="22">
        <f>BV1636+BV1632</f>
        <v>0</v>
      </c>
      <c r="BW1631" s="22">
        <f>BW1636+BW1632</f>
        <v>0</v>
      </c>
      <c r="BX1631" s="22">
        <f t="shared" si="6141"/>
        <v>441218.359</v>
      </c>
      <c r="BY1631" s="22">
        <f t="shared" si="6142"/>
        <v>75958.5</v>
      </c>
      <c r="BZ1631" s="22">
        <f t="shared" si="6143"/>
        <v>5958.5</v>
      </c>
      <c r="CA1631" s="22">
        <f>CA1636+CA1632</f>
        <v>0</v>
      </c>
      <c r="CB1631" s="22">
        <f>CB1636+CB1632</f>
        <v>0</v>
      </c>
      <c r="CC1631" s="22">
        <f>CC1636+CC1632</f>
        <v>0</v>
      </c>
      <c r="CD1631" s="22">
        <f t="shared" si="6012"/>
        <v>441218.359</v>
      </c>
      <c r="CE1631" s="22">
        <f>CE1636+CE1632</f>
        <v>0</v>
      </c>
      <c r="CF1631" s="34">
        <f t="shared" si="6059"/>
        <v>441218.359</v>
      </c>
      <c r="CG1631" s="22">
        <f t="shared" si="6013"/>
        <v>75958.5</v>
      </c>
      <c r="CH1631" s="22">
        <f>CH1636+CH1632</f>
        <v>0</v>
      </c>
      <c r="CI1631" s="22">
        <f t="shared" si="6060"/>
        <v>75958.5</v>
      </c>
      <c r="CJ1631" s="22">
        <f t="shared" si="6014"/>
        <v>5958.5</v>
      </c>
      <c r="CK1631" s="22">
        <f>CK1636+CK1632</f>
        <v>0</v>
      </c>
      <c r="CL1631" s="22">
        <f t="shared" si="6061"/>
        <v>5958.5</v>
      </c>
      <c r="CM1631" s="22">
        <f>CM1636+CM1632</f>
        <v>0</v>
      </c>
      <c r="CN1631" s="15"/>
      <c r="CO1631" s="35"/>
      <c r="CR1631" s="5" t="s">
        <v>28</v>
      </c>
    </row>
    <row r="1632" spans="1:99" ht="31.2" x14ac:dyDescent="0.3">
      <c r="A1632" s="36" t="s">
        <v>937</v>
      </c>
      <c r="B1632" s="36"/>
      <c r="C1632" s="33"/>
      <c r="D1632" s="32"/>
      <c r="E1632" s="33" t="s">
        <v>938</v>
      </c>
      <c r="F1632" s="22">
        <f t="shared" ref="F1632:F1638" si="6146">F1633</f>
        <v>5958.5</v>
      </c>
      <c r="G1632" s="22">
        <f t="shared" ref="G1632:G1638" si="6147">G1633</f>
        <v>5958.5</v>
      </c>
      <c r="H1632" s="22">
        <f t="shared" ref="H1632:H1638" si="6148">H1633</f>
        <v>5958.5</v>
      </c>
      <c r="I1632" s="22">
        <f t="shared" ref="I1632:I1638" si="6149">I1633</f>
        <v>0</v>
      </c>
      <c r="J1632" s="22">
        <f t="shared" ref="J1632:J1638" si="6150">J1633</f>
        <v>0</v>
      </c>
      <c r="K1632" s="22">
        <f t="shared" ref="K1632:K1638" si="6151">K1633</f>
        <v>0</v>
      </c>
      <c r="L1632" s="22">
        <f t="shared" si="6108"/>
        <v>5958.5</v>
      </c>
      <c r="M1632" s="22">
        <f t="shared" si="6109"/>
        <v>5958.5</v>
      </c>
      <c r="N1632" s="22">
        <f t="shared" si="6110"/>
        <v>5958.5</v>
      </c>
      <c r="O1632" s="22">
        <f t="shared" ref="O1632:O1638" si="6152">O1633</f>
        <v>0</v>
      </c>
      <c r="P1632" s="22">
        <f t="shared" ref="P1632:P1638" si="6153">P1633</f>
        <v>0</v>
      </c>
      <c r="Q1632" s="22">
        <f t="shared" ref="Q1632:Q1638" si="6154">Q1633</f>
        <v>0</v>
      </c>
      <c r="R1632" s="22">
        <f t="shared" si="6111"/>
        <v>5958.5</v>
      </c>
      <c r="S1632" s="22">
        <f t="shared" si="6112"/>
        <v>5958.5</v>
      </c>
      <c r="T1632" s="22">
        <f t="shared" si="6113"/>
        <v>5958.5</v>
      </c>
      <c r="U1632" s="22">
        <f t="shared" ref="U1632:U1638" si="6155">U1633</f>
        <v>0</v>
      </c>
      <c r="V1632" s="22">
        <f t="shared" ref="V1632:V1638" si="6156">V1633</f>
        <v>0</v>
      </c>
      <c r="W1632" s="22">
        <f t="shared" ref="W1632:W1638" si="6157">W1633</f>
        <v>0</v>
      </c>
      <c r="X1632" s="22">
        <f t="shared" si="6114"/>
        <v>5958.5</v>
      </c>
      <c r="Y1632" s="22">
        <f t="shared" si="6115"/>
        <v>5958.5</v>
      </c>
      <c r="Z1632" s="22">
        <f t="shared" si="6116"/>
        <v>5958.5</v>
      </c>
      <c r="AA1632" s="22">
        <f t="shared" ref="AA1632:AA1638" si="6158">AA1633</f>
        <v>0</v>
      </c>
      <c r="AB1632" s="22">
        <f t="shared" ref="AB1632:AB1638" si="6159">AB1633</f>
        <v>0</v>
      </c>
      <c r="AC1632" s="22">
        <f t="shared" ref="AC1632:AC1638" si="6160">AC1633</f>
        <v>0</v>
      </c>
      <c r="AD1632" s="22">
        <f t="shared" si="6117"/>
        <v>5958.5</v>
      </c>
      <c r="AE1632" s="22">
        <f t="shared" si="6118"/>
        <v>5958.5</v>
      </c>
      <c r="AF1632" s="22">
        <f t="shared" si="6119"/>
        <v>5958.5</v>
      </c>
      <c r="AG1632" s="22">
        <f t="shared" ref="AG1632:AG1638" si="6161">AG1633</f>
        <v>0</v>
      </c>
      <c r="AH1632" s="22">
        <f t="shared" ref="AH1632:AH1638" si="6162">AH1633</f>
        <v>0</v>
      </c>
      <c r="AI1632" s="22">
        <f t="shared" ref="AI1632:AI1638" si="6163">AI1633</f>
        <v>0</v>
      </c>
      <c r="AJ1632" s="22">
        <f t="shared" si="6120"/>
        <v>5958.5</v>
      </c>
      <c r="AK1632" s="22">
        <f t="shared" si="6121"/>
        <v>5958.5</v>
      </c>
      <c r="AL1632" s="22">
        <f t="shared" si="6122"/>
        <v>5958.5</v>
      </c>
      <c r="AM1632" s="22">
        <f t="shared" ref="AM1632:AM1638" si="6164">AM1633</f>
        <v>6973.7439999999997</v>
      </c>
      <c r="AN1632" s="22">
        <f t="shared" ref="AN1632:AN1638" si="6165">AN1633</f>
        <v>0</v>
      </c>
      <c r="AO1632" s="22">
        <f t="shared" ref="AO1632:AO1638" si="6166">AO1633</f>
        <v>0</v>
      </c>
      <c r="AP1632" s="22">
        <f t="shared" si="6123"/>
        <v>12932.243999999999</v>
      </c>
      <c r="AQ1632" s="22">
        <f t="shared" si="6124"/>
        <v>5958.5</v>
      </c>
      <c r="AR1632" s="22">
        <f t="shared" si="6125"/>
        <v>5958.5</v>
      </c>
      <c r="AS1632" s="22">
        <f t="shared" ref="AS1632:AS1638" si="6167">AS1633</f>
        <v>-6973.7439999999997</v>
      </c>
      <c r="AT1632" s="22">
        <f t="shared" ref="AT1632:AT1638" si="6168">AT1633</f>
        <v>0</v>
      </c>
      <c r="AU1632" s="22">
        <f t="shared" ref="AU1632:AU1638" si="6169">AU1633</f>
        <v>0</v>
      </c>
      <c r="AV1632" s="22">
        <f t="shared" si="6126"/>
        <v>5958.4999999999991</v>
      </c>
      <c r="AW1632" s="22">
        <f t="shared" si="6127"/>
        <v>5958.5</v>
      </c>
      <c r="AX1632" s="22">
        <f t="shared" si="6128"/>
        <v>5958.5</v>
      </c>
      <c r="AY1632" s="22">
        <f t="shared" ref="AY1632:AY1638" si="6170">AY1633</f>
        <v>0</v>
      </c>
      <c r="AZ1632" s="22">
        <f t="shared" ref="AZ1632:AZ1638" si="6171">AZ1633</f>
        <v>0</v>
      </c>
      <c r="BA1632" s="22">
        <f t="shared" ref="BA1632:BA1638" si="6172">BA1633</f>
        <v>0</v>
      </c>
      <c r="BB1632" s="22">
        <f t="shared" si="6129"/>
        <v>5958.4999999999991</v>
      </c>
      <c r="BC1632" s="22">
        <f t="shared" si="6130"/>
        <v>5958.5</v>
      </c>
      <c r="BD1632" s="22">
        <f t="shared" si="6131"/>
        <v>5958.5</v>
      </c>
      <c r="BE1632" s="22">
        <f t="shared" ref="BE1632:BE1638" si="6173">BE1633</f>
        <v>0</v>
      </c>
      <c r="BF1632" s="22">
        <f t="shared" ref="BF1632:BF1638" si="6174">BF1633</f>
        <v>0</v>
      </c>
      <c r="BG1632" s="22">
        <f t="shared" ref="BG1632:BG1638" si="6175">BG1633</f>
        <v>0</v>
      </c>
      <c r="BH1632" s="22">
        <f t="shared" si="6132"/>
        <v>5958.4999999999991</v>
      </c>
      <c r="BI1632" s="22">
        <f t="shared" si="6133"/>
        <v>5958.5</v>
      </c>
      <c r="BJ1632" s="22">
        <f t="shared" si="6134"/>
        <v>5958.5</v>
      </c>
      <c r="BK1632" s="22">
        <f t="shared" ref="BK1632:BK1638" si="6176">BK1633</f>
        <v>0</v>
      </c>
      <c r="BL1632" s="22">
        <f t="shared" ref="BL1632:BL1638" si="6177">BL1633</f>
        <v>0</v>
      </c>
      <c r="BM1632" s="22">
        <f t="shared" ref="BM1632:BM1638" si="6178">BM1633</f>
        <v>0</v>
      </c>
      <c r="BN1632" s="22">
        <f t="shared" si="6135"/>
        <v>5958.4999999999991</v>
      </c>
      <c r="BO1632" s="22">
        <f t="shared" si="6136"/>
        <v>5958.5</v>
      </c>
      <c r="BP1632" s="22">
        <f t="shared" si="6137"/>
        <v>5958.5</v>
      </c>
      <c r="BQ1632" s="22">
        <f t="shared" ref="BQ1632:BQ1638" si="6179">BQ1633</f>
        <v>0</v>
      </c>
      <c r="BR1632" s="22">
        <f t="shared" ref="BR1632:BR1638" si="6180">BR1633</f>
        <v>0</v>
      </c>
      <c r="BS1632" s="22">
        <f t="shared" si="6138"/>
        <v>5958.4999999999991</v>
      </c>
      <c r="BT1632" s="22">
        <f t="shared" si="6139"/>
        <v>5958.5</v>
      </c>
      <c r="BU1632" s="22">
        <f t="shared" si="6140"/>
        <v>5958.5</v>
      </c>
      <c r="BV1632" s="22">
        <f t="shared" ref="BV1632:BV1638" si="6181">BV1633</f>
        <v>0</v>
      </c>
      <c r="BW1632" s="22">
        <f t="shared" ref="BW1632:BW1638" si="6182">BW1633</f>
        <v>0</v>
      </c>
      <c r="BX1632" s="22">
        <f t="shared" si="6141"/>
        <v>5958.4999999999991</v>
      </c>
      <c r="BY1632" s="22">
        <f t="shared" si="6142"/>
        <v>5958.5</v>
      </c>
      <c r="BZ1632" s="22">
        <f t="shared" si="6143"/>
        <v>5958.5</v>
      </c>
      <c r="CA1632" s="22">
        <f t="shared" ref="CA1632:CA1638" si="6183">CA1633</f>
        <v>0</v>
      </c>
      <c r="CB1632" s="22">
        <f t="shared" ref="CB1632:CB1638" si="6184">CB1633</f>
        <v>0</v>
      </c>
      <c r="CC1632" s="22">
        <f t="shared" ref="CC1632:CC1638" si="6185">CC1633</f>
        <v>0</v>
      </c>
      <c r="CD1632" s="22">
        <f t="shared" si="6012"/>
        <v>5958.4999999999991</v>
      </c>
      <c r="CE1632" s="22">
        <f t="shared" ref="CE1632:CE1638" si="6186">CE1633</f>
        <v>0</v>
      </c>
      <c r="CF1632" s="34">
        <f t="shared" si="6059"/>
        <v>5958.4999999999991</v>
      </c>
      <c r="CG1632" s="22">
        <f t="shared" si="6013"/>
        <v>5958.5</v>
      </c>
      <c r="CH1632" s="22">
        <f t="shared" ref="CH1632:CM1638" si="6187">CH1633</f>
        <v>0</v>
      </c>
      <c r="CI1632" s="22">
        <f t="shared" si="6060"/>
        <v>5958.5</v>
      </c>
      <c r="CJ1632" s="22">
        <f t="shared" si="6014"/>
        <v>5958.5</v>
      </c>
      <c r="CK1632" s="22">
        <f t="shared" si="6187"/>
        <v>0</v>
      </c>
      <c r="CL1632" s="22">
        <f t="shared" si="6061"/>
        <v>5958.5</v>
      </c>
      <c r="CM1632" s="22">
        <f t="shared" si="6187"/>
        <v>0</v>
      </c>
      <c r="CN1632" s="15"/>
      <c r="CO1632" s="35"/>
      <c r="CU1632" s="5" t="s">
        <v>31</v>
      </c>
    </row>
    <row r="1633" spans="1:99" ht="31.2" x14ac:dyDescent="0.3">
      <c r="A1633" s="36" t="s">
        <v>937</v>
      </c>
      <c r="B1633" s="16">
        <v>200</v>
      </c>
      <c r="C1633" s="32"/>
      <c r="D1633" s="32"/>
      <c r="E1633" s="33" t="s">
        <v>40</v>
      </c>
      <c r="F1633" s="22">
        <f t="shared" si="6146"/>
        <v>5958.5</v>
      </c>
      <c r="G1633" s="22">
        <f t="shared" si="6147"/>
        <v>5958.5</v>
      </c>
      <c r="H1633" s="22">
        <f t="shared" si="6148"/>
        <v>5958.5</v>
      </c>
      <c r="I1633" s="22">
        <f t="shared" si="6149"/>
        <v>0</v>
      </c>
      <c r="J1633" s="22">
        <f t="shared" si="6150"/>
        <v>0</v>
      </c>
      <c r="K1633" s="22">
        <f t="shared" si="6151"/>
        <v>0</v>
      </c>
      <c r="L1633" s="22">
        <f t="shared" si="6108"/>
        <v>5958.5</v>
      </c>
      <c r="M1633" s="22">
        <f t="shared" si="6109"/>
        <v>5958.5</v>
      </c>
      <c r="N1633" s="22">
        <f t="shared" si="6110"/>
        <v>5958.5</v>
      </c>
      <c r="O1633" s="22">
        <f t="shared" si="6152"/>
        <v>0</v>
      </c>
      <c r="P1633" s="22">
        <f t="shared" si="6153"/>
        <v>0</v>
      </c>
      <c r="Q1633" s="22">
        <f t="shared" si="6154"/>
        <v>0</v>
      </c>
      <c r="R1633" s="22">
        <f t="shared" si="6111"/>
        <v>5958.5</v>
      </c>
      <c r="S1633" s="22">
        <f t="shared" si="6112"/>
        <v>5958.5</v>
      </c>
      <c r="T1633" s="22">
        <f t="shared" si="6113"/>
        <v>5958.5</v>
      </c>
      <c r="U1633" s="22">
        <f t="shared" si="6155"/>
        <v>0</v>
      </c>
      <c r="V1633" s="22">
        <f t="shared" si="6156"/>
        <v>0</v>
      </c>
      <c r="W1633" s="22">
        <f t="shared" si="6157"/>
        <v>0</v>
      </c>
      <c r="X1633" s="22">
        <f t="shared" si="6114"/>
        <v>5958.5</v>
      </c>
      <c r="Y1633" s="22">
        <f t="shared" si="6115"/>
        <v>5958.5</v>
      </c>
      <c r="Z1633" s="22">
        <f t="shared" si="6116"/>
        <v>5958.5</v>
      </c>
      <c r="AA1633" s="22">
        <f t="shared" si="6158"/>
        <v>0</v>
      </c>
      <c r="AB1633" s="22">
        <f t="shared" si="6159"/>
        <v>0</v>
      </c>
      <c r="AC1633" s="22">
        <f t="shared" si="6160"/>
        <v>0</v>
      </c>
      <c r="AD1633" s="22">
        <f t="shared" si="6117"/>
        <v>5958.5</v>
      </c>
      <c r="AE1633" s="22">
        <f t="shared" si="6118"/>
        <v>5958.5</v>
      </c>
      <c r="AF1633" s="22">
        <f t="shared" si="6119"/>
        <v>5958.5</v>
      </c>
      <c r="AG1633" s="22">
        <f t="shared" si="6161"/>
        <v>0</v>
      </c>
      <c r="AH1633" s="22">
        <f t="shared" si="6162"/>
        <v>0</v>
      </c>
      <c r="AI1633" s="22">
        <f t="shared" si="6163"/>
        <v>0</v>
      </c>
      <c r="AJ1633" s="22">
        <f t="shared" si="6120"/>
        <v>5958.5</v>
      </c>
      <c r="AK1633" s="22">
        <f t="shared" si="6121"/>
        <v>5958.5</v>
      </c>
      <c r="AL1633" s="22">
        <f t="shared" si="6122"/>
        <v>5958.5</v>
      </c>
      <c r="AM1633" s="22">
        <f t="shared" si="6164"/>
        <v>6973.7439999999997</v>
      </c>
      <c r="AN1633" s="22">
        <f t="shared" si="6165"/>
        <v>0</v>
      </c>
      <c r="AO1633" s="22">
        <f t="shared" si="6166"/>
        <v>0</v>
      </c>
      <c r="AP1633" s="22">
        <f t="shared" si="6123"/>
        <v>12932.243999999999</v>
      </c>
      <c r="AQ1633" s="22">
        <f t="shared" si="6124"/>
        <v>5958.5</v>
      </c>
      <c r="AR1633" s="22">
        <f t="shared" si="6125"/>
        <v>5958.5</v>
      </c>
      <c r="AS1633" s="22">
        <f t="shared" si="6167"/>
        <v>-6973.7439999999997</v>
      </c>
      <c r="AT1633" s="22">
        <f t="shared" si="6168"/>
        <v>0</v>
      </c>
      <c r="AU1633" s="22">
        <f t="shared" si="6169"/>
        <v>0</v>
      </c>
      <c r="AV1633" s="22">
        <f t="shared" si="6126"/>
        <v>5958.4999999999991</v>
      </c>
      <c r="AW1633" s="22">
        <f t="shared" si="6127"/>
        <v>5958.5</v>
      </c>
      <c r="AX1633" s="22">
        <f t="shared" si="6128"/>
        <v>5958.5</v>
      </c>
      <c r="AY1633" s="22">
        <f t="shared" si="6170"/>
        <v>0</v>
      </c>
      <c r="AZ1633" s="22">
        <f t="shared" si="6171"/>
        <v>0</v>
      </c>
      <c r="BA1633" s="22">
        <f t="shared" si="6172"/>
        <v>0</v>
      </c>
      <c r="BB1633" s="22">
        <f t="shared" si="6129"/>
        <v>5958.4999999999991</v>
      </c>
      <c r="BC1633" s="22">
        <f t="shared" si="6130"/>
        <v>5958.5</v>
      </c>
      <c r="BD1633" s="22">
        <f t="shared" si="6131"/>
        <v>5958.5</v>
      </c>
      <c r="BE1633" s="22">
        <f t="shared" si="6173"/>
        <v>0</v>
      </c>
      <c r="BF1633" s="22">
        <f t="shared" si="6174"/>
        <v>0</v>
      </c>
      <c r="BG1633" s="22">
        <f t="shared" si="6175"/>
        <v>0</v>
      </c>
      <c r="BH1633" s="22">
        <f t="shared" si="6132"/>
        <v>5958.4999999999991</v>
      </c>
      <c r="BI1633" s="22">
        <f t="shared" si="6133"/>
        <v>5958.5</v>
      </c>
      <c r="BJ1633" s="22">
        <f t="shared" si="6134"/>
        <v>5958.5</v>
      </c>
      <c r="BK1633" s="22">
        <f t="shared" si="6176"/>
        <v>0</v>
      </c>
      <c r="BL1633" s="22">
        <f t="shared" si="6177"/>
        <v>0</v>
      </c>
      <c r="BM1633" s="22">
        <f t="shared" si="6178"/>
        <v>0</v>
      </c>
      <c r="BN1633" s="22">
        <f t="shared" si="6135"/>
        <v>5958.4999999999991</v>
      </c>
      <c r="BO1633" s="22">
        <f t="shared" si="6136"/>
        <v>5958.5</v>
      </c>
      <c r="BP1633" s="22">
        <f t="shared" si="6137"/>
        <v>5958.5</v>
      </c>
      <c r="BQ1633" s="22">
        <f t="shared" si="6179"/>
        <v>0</v>
      </c>
      <c r="BR1633" s="22">
        <f t="shared" si="6180"/>
        <v>0</v>
      </c>
      <c r="BS1633" s="22">
        <f t="shared" si="6138"/>
        <v>5958.4999999999991</v>
      </c>
      <c r="BT1633" s="22">
        <f t="shared" si="6139"/>
        <v>5958.5</v>
      </c>
      <c r="BU1633" s="22">
        <f t="shared" si="6140"/>
        <v>5958.5</v>
      </c>
      <c r="BV1633" s="22">
        <f t="shared" si="6181"/>
        <v>0</v>
      </c>
      <c r="BW1633" s="22">
        <f t="shared" si="6182"/>
        <v>0</v>
      </c>
      <c r="BX1633" s="22">
        <f t="shared" si="6141"/>
        <v>5958.4999999999991</v>
      </c>
      <c r="BY1633" s="22">
        <f t="shared" si="6142"/>
        <v>5958.5</v>
      </c>
      <c r="BZ1633" s="22">
        <f t="shared" si="6143"/>
        <v>5958.5</v>
      </c>
      <c r="CA1633" s="22">
        <f t="shared" si="6183"/>
        <v>0</v>
      </c>
      <c r="CB1633" s="22">
        <f t="shared" si="6184"/>
        <v>0</v>
      </c>
      <c r="CC1633" s="22">
        <f t="shared" si="6185"/>
        <v>0</v>
      </c>
      <c r="CD1633" s="22">
        <f t="shared" si="6012"/>
        <v>5958.4999999999991</v>
      </c>
      <c r="CE1633" s="22">
        <f t="shared" si="6186"/>
        <v>0</v>
      </c>
      <c r="CF1633" s="34">
        <f t="shared" si="6059"/>
        <v>5958.4999999999991</v>
      </c>
      <c r="CG1633" s="22">
        <f t="shared" si="6013"/>
        <v>5958.5</v>
      </c>
      <c r="CH1633" s="22">
        <f t="shared" si="6187"/>
        <v>0</v>
      </c>
      <c r="CI1633" s="22">
        <f t="shared" si="6060"/>
        <v>5958.5</v>
      </c>
      <c r="CJ1633" s="22">
        <f t="shared" si="6014"/>
        <v>5958.5</v>
      </c>
      <c r="CK1633" s="22">
        <f t="shared" si="6187"/>
        <v>0</v>
      </c>
      <c r="CL1633" s="22">
        <f t="shared" si="6061"/>
        <v>5958.5</v>
      </c>
      <c r="CM1633" s="22">
        <f t="shared" si="6187"/>
        <v>0</v>
      </c>
      <c r="CN1633" s="15"/>
      <c r="CO1633" s="35"/>
      <c r="CS1633" s="5" t="s">
        <v>29</v>
      </c>
    </row>
    <row r="1634" spans="1:99" ht="46.8" x14ac:dyDescent="0.3">
      <c r="A1634" s="36" t="s">
        <v>937</v>
      </c>
      <c r="B1634" s="16">
        <v>240</v>
      </c>
      <c r="C1634" s="32"/>
      <c r="D1634" s="32"/>
      <c r="E1634" s="33" t="s">
        <v>41</v>
      </c>
      <c r="F1634" s="22">
        <f t="shared" si="6146"/>
        <v>5958.5</v>
      </c>
      <c r="G1634" s="22">
        <f t="shared" si="6147"/>
        <v>5958.5</v>
      </c>
      <c r="H1634" s="22">
        <f t="shared" si="6148"/>
        <v>5958.5</v>
      </c>
      <c r="I1634" s="22">
        <f t="shared" si="6149"/>
        <v>0</v>
      </c>
      <c r="J1634" s="22">
        <f t="shared" si="6150"/>
        <v>0</v>
      </c>
      <c r="K1634" s="22">
        <f t="shared" si="6151"/>
        <v>0</v>
      </c>
      <c r="L1634" s="22">
        <f t="shared" si="6108"/>
        <v>5958.5</v>
      </c>
      <c r="M1634" s="22">
        <f t="shared" si="6109"/>
        <v>5958.5</v>
      </c>
      <c r="N1634" s="22">
        <f t="shared" si="6110"/>
        <v>5958.5</v>
      </c>
      <c r="O1634" s="22">
        <f t="shared" si="6152"/>
        <v>0</v>
      </c>
      <c r="P1634" s="22">
        <f t="shared" si="6153"/>
        <v>0</v>
      </c>
      <c r="Q1634" s="22">
        <f t="shared" si="6154"/>
        <v>0</v>
      </c>
      <c r="R1634" s="22">
        <f t="shared" si="6111"/>
        <v>5958.5</v>
      </c>
      <c r="S1634" s="22">
        <f t="shared" si="6112"/>
        <v>5958.5</v>
      </c>
      <c r="T1634" s="22">
        <f t="shared" si="6113"/>
        <v>5958.5</v>
      </c>
      <c r="U1634" s="22">
        <f t="shared" si="6155"/>
        <v>0</v>
      </c>
      <c r="V1634" s="22">
        <f t="shared" si="6156"/>
        <v>0</v>
      </c>
      <c r="W1634" s="22">
        <f t="shared" si="6157"/>
        <v>0</v>
      </c>
      <c r="X1634" s="22">
        <f t="shared" si="6114"/>
        <v>5958.5</v>
      </c>
      <c r="Y1634" s="22">
        <f t="shared" si="6115"/>
        <v>5958.5</v>
      </c>
      <c r="Z1634" s="22">
        <f t="shared" si="6116"/>
        <v>5958.5</v>
      </c>
      <c r="AA1634" s="22">
        <f t="shared" si="6158"/>
        <v>0</v>
      </c>
      <c r="AB1634" s="22">
        <f t="shared" si="6159"/>
        <v>0</v>
      </c>
      <c r="AC1634" s="22">
        <f t="shared" si="6160"/>
        <v>0</v>
      </c>
      <c r="AD1634" s="22">
        <f t="shared" si="6117"/>
        <v>5958.5</v>
      </c>
      <c r="AE1634" s="22">
        <f t="shared" si="6118"/>
        <v>5958.5</v>
      </c>
      <c r="AF1634" s="22">
        <f t="shared" si="6119"/>
        <v>5958.5</v>
      </c>
      <c r="AG1634" s="22">
        <f t="shared" si="6161"/>
        <v>0</v>
      </c>
      <c r="AH1634" s="22">
        <f t="shared" si="6162"/>
        <v>0</v>
      </c>
      <c r="AI1634" s="22">
        <f t="shared" si="6163"/>
        <v>0</v>
      </c>
      <c r="AJ1634" s="22">
        <f t="shared" si="6120"/>
        <v>5958.5</v>
      </c>
      <c r="AK1634" s="22">
        <f t="shared" si="6121"/>
        <v>5958.5</v>
      </c>
      <c r="AL1634" s="22">
        <f t="shared" si="6122"/>
        <v>5958.5</v>
      </c>
      <c r="AM1634" s="22">
        <f t="shared" si="6164"/>
        <v>6973.7439999999997</v>
      </c>
      <c r="AN1634" s="22">
        <f t="shared" si="6165"/>
        <v>0</v>
      </c>
      <c r="AO1634" s="22">
        <f t="shared" si="6166"/>
        <v>0</v>
      </c>
      <c r="AP1634" s="22">
        <f t="shared" si="6123"/>
        <v>12932.243999999999</v>
      </c>
      <c r="AQ1634" s="22">
        <f t="shared" si="6124"/>
        <v>5958.5</v>
      </c>
      <c r="AR1634" s="22">
        <f t="shared" si="6125"/>
        <v>5958.5</v>
      </c>
      <c r="AS1634" s="22">
        <f t="shared" si="6167"/>
        <v>-6973.7439999999997</v>
      </c>
      <c r="AT1634" s="22">
        <f t="shared" si="6168"/>
        <v>0</v>
      </c>
      <c r="AU1634" s="22">
        <f t="shared" si="6169"/>
        <v>0</v>
      </c>
      <c r="AV1634" s="22">
        <f t="shared" si="6126"/>
        <v>5958.4999999999991</v>
      </c>
      <c r="AW1634" s="22">
        <f t="shared" si="6127"/>
        <v>5958.5</v>
      </c>
      <c r="AX1634" s="22">
        <f t="shared" si="6128"/>
        <v>5958.5</v>
      </c>
      <c r="AY1634" s="22">
        <f t="shared" si="6170"/>
        <v>0</v>
      </c>
      <c r="AZ1634" s="22">
        <f t="shared" si="6171"/>
        <v>0</v>
      </c>
      <c r="BA1634" s="22">
        <f t="shared" si="6172"/>
        <v>0</v>
      </c>
      <c r="BB1634" s="22">
        <f t="shared" si="6129"/>
        <v>5958.4999999999991</v>
      </c>
      <c r="BC1634" s="22">
        <f t="shared" si="6130"/>
        <v>5958.5</v>
      </c>
      <c r="BD1634" s="22">
        <f t="shared" si="6131"/>
        <v>5958.5</v>
      </c>
      <c r="BE1634" s="22">
        <f t="shared" si="6173"/>
        <v>0</v>
      </c>
      <c r="BF1634" s="22">
        <f t="shared" si="6174"/>
        <v>0</v>
      </c>
      <c r="BG1634" s="22">
        <f t="shared" si="6175"/>
        <v>0</v>
      </c>
      <c r="BH1634" s="22">
        <f t="shared" si="6132"/>
        <v>5958.4999999999991</v>
      </c>
      <c r="BI1634" s="22">
        <f t="shared" si="6133"/>
        <v>5958.5</v>
      </c>
      <c r="BJ1634" s="22">
        <f t="shared" si="6134"/>
        <v>5958.5</v>
      </c>
      <c r="BK1634" s="22">
        <f t="shared" si="6176"/>
        <v>0</v>
      </c>
      <c r="BL1634" s="22">
        <f t="shared" si="6177"/>
        <v>0</v>
      </c>
      <c r="BM1634" s="22">
        <f t="shared" si="6178"/>
        <v>0</v>
      </c>
      <c r="BN1634" s="22">
        <f t="shared" si="6135"/>
        <v>5958.4999999999991</v>
      </c>
      <c r="BO1634" s="22">
        <f t="shared" si="6136"/>
        <v>5958.5</v>
      </c>
      <c r="BP1634" s="22">
        <f t="shared" si="6137"/>
        <v>5958.5</v>
      </c>
      <c r="BQ1634" s="22">
        <f t="shared" si="6179"/>
        <v>0</v>
      </c>
      <c r="BR1634" s="22">
        <f t="shared" si="6180"/>
        <v>0</v>
      </c>
      <c r="BS1634" s="22">
        <f t="shared" si="6138"/>
        <v>5958.4999999999991</v>
      </c>
      <c r="BT1634" s="22">
        <f t="shared" si="6139"/>
        <v>5958.5</v>
      </c>
      <c r="BU1634" s="22">
        <f t="shared" si="6140"/>
        <v>5958.5</v>
      </c>
      <c r="BV1634" s="22">
        <f t="shared" si="6181"/>
        <v>0</v>
      </c>
      <c r="BW1634" s="22">
        <f t="shared" si="6182"/>
        <v>0</v>
      </c>
      <c r="BX1634" s="22">
        <f t="shared" si="6141"/>
        <v>5958.4999999999991</v>
      </c>
      <c r="BY1634" s="22">
        <f t="shared" si="6142"/>
        <v>5958.5</v>
      </c>
      <c r="BZ1634" s="22">
        <f t="shared" si="6143"/>
        <v>5958.5</v>
      </c>
      <c r="CA1634" s="22">
        <f t="shared" si="6183"/>
        <v>0</v>
      </c>
      <c r="CB1634" s="22">
        <f t="shared" si="6184"/>
        <v>0</v>
      </c>
      <c r="CC1634" s="22">
        <f t="shared" si="6185"/>
        <v>0</v>
      </c>
      <c r="CD1634" s="22">
        <f t="shared" si="6012"/>
        <v>5958.4999999999991</v>
      </c>
      <c r="CE1634" s="22">
        <f t="shared" si="6186"/>
        <v>0</v>
      </c>
      <c r="CF1634" s="34">
        <f t="shared" si="6059"/>
        <v>5958.4999999999991</v>
      </c>
      <c r="CG1634" s="22">
        <f t="shared" si="6013"/>
        <v>5958.5</v>
      </c>
      <c r="CH1634" s="22">
        <f t="shared" si="6187"/>
        <v>0</v>
      </c>
      <c r="CI1634" s="22">
        <f t="shared" si="6060"/>
        <v>5958.5</v>
      </c>
      <c r="CJ1634" s="22">
        <f t="shared" si="6014"/>
        <v>5958.5</v>
      </c>
      <c r="CK1634" s="22">
        <f t="shared" si="6187"/>
        <v>0</v>
      </c>
      <c r="CL1634" s="22">
        <f t="shared" si="6061"/>
        <v>5958.5</v>
      </c>
      <c r="CM1634" s="22">
        <f t="shared" si="6187"/>
        <v>0</v>
      </c>
      <c r="CN1634" s="15"/>
      <c r="CO1634" s="35"/>
      <c r="CT1634" s="5" t="s">
        <v>30</v>
      </c>
    </row>
    <row r="1635" spans="1:99" ht="31.2" x14ac:dyDescent="0.3">
      <c r="A1635" s="36" t="s">
        <v>937</v>
      </c>
      <c r="B1635" s="16">
        <v>240</v>
      </c>
      <c r="C1635" s="32" t="s">
        <v>354</v>
      </c>
      <c r="D1635" s="32" t="s">
        <v>67</v>
      </c>
      <c r="E1635" s="33" t="s">
        <v>934</v>
      </c>
      <c r="F1635" s="22">
        <v>5958.5</v>
      </c>
      <c r="G1635" s="22">
        <v>5958.5</v>
      </c>
      <c r="H1635" s="22">
        <v>5958.5</v>
      </c>
      <c r="I1635" s="22"/>
      <c r="J1635" s="22"/>
      <c r="K1635" s="22"/>
      <c r="L1635" s="22">
        <f t="shared" si="6108"/>
        <v>5958.5</v>
      </c>
      <c r="M1635" s="22">
        <f t="shared" si="6109"/>
        <v>5958.5</v>
      </c>
      <c r="N1635" s="22">
        <f t="shared" si="6110"/>
        <v>5958.5</v>
      </c>
      <c r="O1635" s="22"/>
      <c r="P1635" s="22"/>
      <c r="Q1635" s="22"/>
      <c r="R1635" s="22">
        <f t="shared" si="6111"/>
        <v>5958.5</v>
      </c>
      <c r="S1635" s="22">
        <f t="shared" si="6112"/>
        <v>5958.5</v>
      </c>
      <c r="T1635" s="22">
        <f t="shared" si="6113"/>
        <v>5958.5</v>
      </c>
      <c r="U1635" s="22"/>
      <c r="V1635" s="22"/>
      <c r="W1635" s="22"/>
      <c r="X1635" s="22">
        <f t="shared" si="6114"/>
        <v>5958.5</v>
      </c>
      <c r="Y1635" s="22">
        <f t="shared" si="6115"/>
        <v>5958.5</v>
      </c>
      <c r="Z1635" s="22">
        <f t="shared" si="6116"/>
        <v>5958.5</v>
      </c>
      <c r="AA1635" s="22"/>
      <c r="AB1635" s="22"/>
      <c r="AC1635" s="22"/>
      <c r="AD1635" s="22">
        <f t="shared" si="6117"/>
        <v>5958.5</v>
      </c>
      <c r="AE1635" s="22">
        <f t="shared" si="6118"/>
        <v>5958.5</v>
      </c>
      <c r="AF1635" s="22">
        <f t="shared" si="6119"/>
        <v>5958.5</v>
      </c>
      <c r="AG1635" s="22"/>
      <c r="AH1635" s="22"/>
      <c r="AI1635" s="22"/>
      <c r="AJ1635" s="22">
        <f t="shared" si="6120"/>
        <v>5958.5</v>
      </c>
      <c r="AK1635" s="22">
        <f t="shared" si="6121"/>
        <v>5958.5</v>
      </c>
      <c r="AL1635" s="22">
        <f t="shared" si="6122"/>
        <v>5958.5</v>
      </c>
      <c r="AM1635" s="22">
        <v>6973.7439999999997</v>
      </c>
      <c r="AN1635" s="22"/>
      <c r="AO1635" s="22"/>
      <c r="AP1635" s="22">
        <f t="shared" si="6123"/>
        <v>12932.243999999999</v>
      </c>
      <c r="AQ1635" s="22">
        <f t="shared" si="6124"/>
        <v>5958.5</v>
      </c>
      <c r="AR1635" s="22">
        <f t="shared" si="6125"/>
        <v>5958.5</v>
      </c>
      <c r="AS1635" s="22">
        <v>-6973.7439999999997</v>
      </c>
      <c r="AT1635" s="22"/>
      <c r="AU1635" s="22"/>
      <c r="AV1635" s="22">
        <f t="shared" si="6126"/>
        <v>5958.4999999999991</v>
      </c>
      <c r="AW1635" s="22">
        <f t="shared" si="6127"/>
        <v>5958.5</v>
      </c>
      <c r="AX1635" s="22">
        <f t="shared" si="6128"/>
        <v>5958.5</v>
      </c>
      <c r="AY1635" s="22"/>
      <c r="AZ1635" s="22"/>
      <c r="BA1635" s="22"/>
      <c r="BB1635" s="22">
        <f t="shared" si="6129"/>
        <v>5958.4999999999991</v>
      </c>
      <c r="BC1635" s="22">
        <f t="shared" si="6130"/>
        <v>5958.5</v>
      </c>
      <c r="BD1635" s="22">
        <f t="shared" si="6131"/>
        <v>5958.5</v>
      </c>
      <c r="BE1635" s="22"/>
      <c r="BF1635" s="22"/>
      <c r="BG1635" s="22"/>
      <c r="BH1635" s="22">
        <f t="shared" si="6132"/>
        <v>5958.4999999999991</v>
      </c>
      <c r="BI1635" s="22">
        <f t="shared" si="6133"/>
        <v>5958.5</v>
      </c>
      <c r="BJ1635" s="22">
        <f t="shared" si="6134"/>
        <v>5958.5</v>
      </c>
      <c r="BK1635" s="22"/>
      <c r="BL1635" s="22"/>
      <c r="BM1635" s="22"/>
      <c r="BN1635" s="22">
        <f t="shared" si="6135"/>
        <v>5958.4999999999991</v>
      </c>
      <c r="BO1635" s="22">
        <f t="shared" si="6136"/>
        <v>5958.5</v>
      </c>
      <c r="BP1635" s="22">
        <f t="shared" si="6137"/>
        <v>5958.5</v>
      </c>
      <c r="BQ1635" s="22"/>
      <c r="BR1635" s="22"/>
      <c r="BS1635" s="22">
        <f t="shared" si="6138"/>
        <v>5958.4999999999991</v>
      </c>
      <c r="BT1635" s="22">
        <f t="shared" si="6139"/>
        <v>5958.5</v>
      </c>
      <c r="BU1635" s="22">
        <f t="shared" si="6140"/>
        <v>5958.5</v>
      </c>
      <c r="BV1635" s="22"/>
      <c r="BW1635" s="22"/>
      <c r="BX1635" s="22">
        <f t="shared" si="6141"/>
        <v>5958.4999999999991</v>
      </c>
      <c r="BY1635" s="22">
        <f t="shared" si="6142"/>
        <v>5958.5</v>
      </c>
      <c r="BZ1635" s="22">
        <f t="shared" si="6143"/>
        <v>5958.5</v>
      </c>
      <c r="CA1635" s="22"/>
      <c r="CB1635" s="22"/>
      <c r="CC1635" s="22"/>
      <c r="CD1635" s="22">
        <f t="shared" si="6012"/>
        <v>5958.4999999999991</v>
      </c>
      <c r="CE1635" s="22"/>
      <c r="CF1635" s="34">
        <f t="shared" si="6059"/>
        <v>5958.4999999999991</v>
      </c>
      <c r="CG1635" s="22">
        <f t="shared" si="6013"/>
        <v>5958.5</v>
      </c>
      <c r="CH1635" s="22"/>
      <c r="CI1635" s="22">
        <f t="shared" si="6060"/>
        <v>5958.5</v>
      </c>
      <c r="CJ1635" s="22">
        <f t="shared" si="6014"/>
        <v>5958.5</v>
      </c>
      <c r="CK1635" s="22"/>
      <c r="CL1635" s="22">
        <f t="shared" si="6061"/>
        <v>5958.5</v>
      </c>
      <c r="CM1635" s="22"/>
      <c r="CN1635" s="15"/>
      <c r="CO1635" s="35"/>
    </row>
    <row r="1636" spans="1:99" x14ac:dyDescent="0.3">
      <c r="A1636" s="36" t="s">
        <v>939</v>
      </c>
      <c r="B1636" s="16"/>
      <c r="C1636" s="32"/>
      <c r="D1636" s="32"/>
      <c r="E1636" s="33" t="s">
        <v>711</v>
      </c>
      <c r="F1636" s="22">
        <f t="shared" si="6146"/>
        <v>312598.5</v>
      </c>
      <c r="G1636" s="22">
        <f t="shared" si="6147"/>
        <v>0</v>
      </c>
      <c r="H1636" s="22">
        <f t="shared" si="6148"/>
        <v>0</v>
      </c>
      <c r="I1636" s="22">
        <f t="shared" si="6149"/>
        <v>50000</v>
      </c>
      <c r="J1636" s="22">
        <f t="shared" si="6150"/>
        <v>0</v>
      </c>
      <c r="K1636" s="22">
        <f t="shared" si="6151"/>
        <v>0</v>
      </c>
      <c r="L1636" s="22">
        <f t="shared" si="6108"/>
        <v>362598.5</v>
      </c>
      <c r="M1636" s="22">
        <f t="shared" si="6109"/>
        <v>0</v>
      </c>
      <c r="N1636" s="22">
        <f t="shared" si="6110"/>
        <v>0</v>
      </c>
      <c r="O1636" s="22">
        <f t="shared" si="6152"/>
        <v>19865.475000000002</v>
      </c>
      <c r="P1636" s="22">
        <f t="shared" si="6153"/>
        <v>70000</v>
      </c>
      <c r="Q1636" s="22">
        <f t="shared" si="6154"/>
        <v>0</v>
      </c>
      <c r="R1636" s="22">
        <f t="shared" si="6111"/>
        <v>382463.97499999998</v>
      </c>
      <c r="S1636" s="22">
        <f t="shared" si="6112"/>
        <v>70000</v>
      </c>
      <c r="T1636" s="22">
        <f t="shared" si="6113"/>
        <v>0</v>
      </c>
      <c r="U1636" s="22">
        <f t="shared" si="6155"/>
        <v>0</v>
      </c>
      <c r="V1636" s="22">
        <f t="shared" si="6156"/>
        <v>0</v>
      </c>
      <c r="W1636" s="22">
        <f t="shared" si="6157"/>
        <v>0</v>
      </c>
      <c r="X1636" s="22">
        <f t="shared" si="6114"/>
        <v>382463.97499999998</v>
      </c>
      <c r="Y1636" s="22">
        <f t="shared" si="6115"/>
        <v>70000</v>
      </c>
      <c r="Z1636" s="22">
        <f t="shared" si="6116"/>
        <v>0</v>
      </c>
      <c r="AA1636" s="22">
        <f t="shared" si="6158"/>
        <v>0</v>
      </c>
      <c r="AB1636" s="22">
        <f t="shared" si="6159"/>
        <v>0</v>
      </c>
      <c r="AC1636" s="22">
        <f t="shared" si="6160"/>
        <v>0</v>
      </c>
      <c r="AD1636" s="22">
        <f t="shared" si="6117"/>
        <v>382463.97499999998</v>
      </c>
      <c r="AE1636" s="22">
        <f t="shared" si="6118"/>
        <v>70000</v>
      </c>
      <c r="AF1636" s="22">
        <f t="shared" si="6119"/>
        <v>0</v>
      </c>
      <c r="AG1636" s="22">
        <f t="shared" si="6161"/>
        <v>0</v>
      </c>
      <c r="AH1636" s="22">
        <f t="shared" si="6162"/>
        <v>0</v>
      </c>
      <c r="AI1636" s="22">
        <f t="shared" si="6163"/>
        <v>0</v>
      </c>
      <c r="AJ1636" s="22">
        <f t="shared" si="6120"/>
        <v>382463.97499999998</v>
      </c>
      <c r="AK1636" s="22">
        <f t="shared" si="6121"/>
        <v>70000</v>
      </c>
      <c r="AL1636" s="22">
        <f t="shared" si="6122"/>
        <v>0</v>
      </c>
      <c r="AM1636" s="22">
        <f t="shared" si="6164"/>
        <v>-9885.2999999999993</v>
      </c>
      <c r="AN1636" s="22">
        <f t="shared" si="6165"/>
        <v>36062.74</v>
      </c>
      <c r="AO1636" s="22">
        <f t="shared" si="6166"/>
        <v>0</v>
      </c>
      <c r="AP1636" s="22">
        <f t="shared" si="6123"/>
        <v>372578.67499999999</v>
      </c>
      <c r="AQ1636" s="22">
        <f t="shared" si="6124"/>
        <v>106062.73999999999</v>
      </c>
      <c r="AR1636" s="22">
        <f t="shared" si="6125"/>
        <v>0</v>
      </c>
      <c r="AS1636" s="22">
        <f t="shared" si="6167"/>
        <v>26618.444</v>
      </c>
      <c r="AT1636" s="22">
        <f t="shared" si="6168"/>
        <v>0</v>
      </c>
      <c r="AU1636" s="22">
        <f t="shared" si="6169"/>
        <v>0</v>
      </c>
      <c r="AV1636" s="22">
        <f t="shared" si="6126"/>
        <v>399197.11900000001</v>
      </c>
      <c r="AW1636" s="22">
        <f t="shared" si="6127"/>
        <v>106062.73999999999</v>
      </c>
      <c r="AX1636" s="22">
        <f t="shared" si="6128"/>
        <v>0</v>
      </c>
      <c r="AY1636" s="22">
        <f t="shared" si="6170"/>
        <v>0</v>
      </c>
      <c r="AZ1636" s="22">
        <f t="shared" si="6171"/>
        <v>0</v>
      </c>
      <c r="BA1636" s="22">
        <f t="shared" si="6172"/>
        <v>0</v>
      </c>
      <c r="BB1636" s="22">
        <f t="shared" si="6129"/>
        <v>399197.11900000001</v>
      </c>
      <c r="BC1636" s="22">
        <f t="shared" si="6130"/>
        <v>106062.73999999999</v>
      </c>
      <c r="BD1636" s="22">
        <f t="shared" si="6131"/>
        <v>0</v>
      </c>
      <c r="BE1636" s="22">
        <f t="shared" si="6173"/>
        <v>0</v>
      </c>
      <c r="BF1636" s="22">
        <f t="shared" si="6174"/>
        <v>0</v>
      </c>
      <c r="BG1636" s="22">
        <f t="shared" si="6175"/>
        <v>0</v>
      </c>
      <c r="BH1636" s="22">
        <f t="shared" si="6132"/>
        <v>399197.11900000001</v>
      </c>
      <c r="BI1636" s="22">
        <f t="shared" si="6133"/>
        <v>106062.73999999999</v>
      </c>
      <c r="BJ1636" s="22">
        <f t="shared" si="6134"/>
        <v>0</v>
      </c>
      <c r="BK1636" s="22">
        <f t="shared" si="6176"/>
        <v>36062.74</v>
      </c>
      <c r="BL1636" s="22">
        <f t="shared" si="6177"/>
        <v>-36062.74</v>
      </c>
      <c r="BM1636" s="22">
        <f t="shared" si="6178"/>
        <v>0</v>
      </c>
      <c r="BN1636" s="22">
        <f t="shared" si="6135"/>
        <v>435259.859</v>
      </c>
      <c r="BO1636" s="22">
        <f t="shared" si="6136"/>
        <v>70000</v>
      </c>
      <c r="BP1636" s="22">
        <f t="shared" si="6137"/>
        <v>0</v>
      </c>
      <c r="BQ1636" s="22">
        <f t="shared" si="6179"/>
        <v>0</v>
      </c>
      <c r="BR1636" s="22">
        <f t="shared" si="6180"/>
        <v>0</v>
      </c>
      <c r="BS1636" s="22">
        <f t="shared" si="6138"/>
        <v>435259.859</v>
      </c>
      <c r="BT1636" s="22">
        <f t="shared" si="6139"/>
        <v>70000</v>
      </c>
      <c r="BU1636" s="22">
        <f t="shared" si="6140"/>
        <v>0</v>
      </c>
      <c r="BV1636" s="22">
        <f t="shared" si="6181"/>
        <v>0</v>
      </c>
      <c r="BW1636" s="22">
        <f t="shared" si="6182"/>
        <v>0</v>
      </c>
      <c r="BX1636" s="22">
        <f t="shared" si="6141"/>
        <v>435259.859</v>
      </c>
      <c r="BY1636" s="22">
        <f t="shared" si="6142"/>
        <v>70000</v>
      </c>
      <c r="BZ1636" s="22">
        <f t="shared" si="6143"/>
        <v>0</v>
      </c>
      <c r="CA1636" s="22">
        <f t="shared" si="6183"/>
        <v>0</v>
      </c>
      <c r="CB1636" s="22">
        <f t="shared" si="6184"/>
        <v>0</v>
      </c>
      <c r="CC1636" s="22">
        <f t="shared" si="6185"/>
        <v>0</v>
      </c>
      <c r="CD1636" s="22">
        <f t="shared" si="6012"/>
        <v>435259.859</v>
      </c>
      <c r="CE1636" s="22">
        <f t="shared" si="6186"/>
        <v>0</v>
      </c>
      <c r="CF1636" s="34">
        <f t="shared" si="6059"/>
        <v>435259.859</v>
      </c>
      <c r="CG1636" s="22">
        <f t="shared" si="6013"/>
        <v>70000</v>
      </c>
      <c r="CH1636" s="22">
        <f t="shared" si="6187"/>
        <v>0</v>
      </c>
      <c r="CI1636" s="22">
        <f t="shared" si="6060"/>
        <v>70000</v>
      </c>
      <c r="CJ1636" s="22">
        <f t="shared" si="6014"/>
        <v>0</v>
      </c>
      <c r="CK1636" s="22">
        <f t="shared" si="6187"/>
        <v>0</v>
      </c>
      <c r="CL1636" s="22">
        <f t="shared" si="6061"/>
        <v>0</v>
      </c>
      <c r="CM1636" s="22">
        <f t="shared" si="6187"/>
        <v>0</v>
      </c>
      <c r="CN1636" s="15"/>
      <c r="CO1636" s="35"/>
      <c r="CU1636" s="5" t="s">
        <v>31</v>
      </c>
    </row>
    <row r="1637" spans="1:99" ht="31.2" x14ac:dyDescent="0.3">
      <c r="A1637" s="36" t="s">
        <v>939</v>
      </c>
      <c r="B1637" s="16">
        <v>200</v>
      </c>
      <c r="C1637" s="32"/>
      <c r="D1637" s="32"/>
      <c r="E1637" s="33" t="s">
        <v>40</v>
      </c>
      <c r="F1637" s="22">
        <f t="shared" si="6146"/>
        <v>312598.5</v>
      </c>
      <c r="G1637" s="22">
        <f t="shared" si="6147"/>
        <v>0</v>
      </c>
      <c r="H1637" s="22">
        <f t="shared" si="6148"/>
        <v>0</v>
      </c>
      <c r="I1637" s="22">
        <f t="shared" si="6149"/>
        <v>50000</v>
      </c>
      <c r="J1637" s="22">
        <f t="shared" si="6150"/>
        <v>0</v>
      </c>
      <c r="K1637" s="22">
        <f t="shared" si="6151"/>
        <v>0</v>
      </c>
      <c r="L1637" s="22">
        <f t="shared" si="6108"/>
        <v>362598.5</v>
      </c>
      <c r="M1637" s="22">
        <f t="shared" si="6109"/>
        <v>0</v>
      </c>
      <c r="N1637" s="22">
        <f t="shared" si="6110"/>
        <v>0</v>
      </c>
      <c r="O1637" s="22">
        <f t="shared" si="6152"/>
        <v>19865.475000000002</v>
      </c>
      <c r="P1637" s="22">
        <f t="shared" si="6153"/>
        <v>70000</v>
      </c>
      <c r="Q1637" s="22">
        <f t="shared" si="6154"/>
        <v>0</v>
      </c>
      <c r="R1637" s="22">
        <f t="shared" si="6111"/>
        <v>382463.97499999998</v>
      </c>
      <c r="S1637" s="22">
        <f t="shared" si="6112"/>
        <v>70000</v>
      </c>
      <c r="T1637" s="22">
        <f t="shared" si="6113"/>
        <v>0</v>
      </c>
      <c r="U1637" s="22">
        <f t="shared" si="6155"/>
        <v>0</v>
      </c>
      <c r="V1637" s="22">
        <f t="shared" si="6156"/>
        <v>0</v>
      </c>
      <c r="W1637" s="22">
        <f t="shared" si="6157"/>
        <v>0</v>
      </c>
      <c r="X1637" s="22">
        <f t="shared" si="6114"/>
        <v>382463.97499999998</v>
      </c>
      <c r="Y1637" s="22">
        <f t="shared" si="6115"/>
        <v>70000</v>
      </c>
      <c r="Z1637" s="22">
        <f t="shared" si="6116"/>
        <v>0</v>
      </c>
      <c r="AA1637" s="22">
        <f t="shared" si="6158"/>
        <v>0</v>
      </c>
      <c r="AB1637" s="22">
        <f t="shared" si="6159"/>
        <v>0</v>
      </c>
      <c r="AC1637" s="22">
        <f t="shared" si="6160"/>
        <v>0</v>
      </c>
      <c r="AD1637" s="22">
        <f t="shared" si="6117"/>
        <v>382463.97499999998</v>
      </c>
      <c r="AE1637" s="22">
        <f t="shared" si="6118"/>
        <v>70000</v>
      </c>
      <c r="AF1637" s="22">
        <f t="shared" si="6119"/>
        <v>0</v>
      </c>
      <c r="AG1637" s="22">
        <f t="shared" si="6161"/>
        <v>0</v>
      </c>
      <c r="AH1637" s="22">
        <f t="shared" si="6162"/>
        <v>0</v>
      </c>
      <c r="AI1637" s="22">
        <f t="shared" si="6163"/>
        <v>0</v>
      </c>
      <c r="AJ1637" s="22">
        <f t="shared" si="6120"/>
        <v>382463.97499999998</v>
      </c>
      <c r="AK1637" s="22">
        <f t="shared" si="6121"/>
        <v>70000</v>
      </c>
      <c r="AL1637" s="22">
        <f t="shared" si="6122"/>
        <v>0</v>
      </c>
      <c r="AM1637" s="22">
        <f t="shared" si="6164"/>
        <v>-9885.2999999999993</v>
      </c>
      <c r="AN1637" s="22">
        <f t="shared" si="6165"/>
        <v>36062.74</v>
      </c>
      <c r="AO1637" s="22">
        <f t="shared" si="6166"/>
        <v>0</v>
      </c>
      <c r="AP1637" s="22">
        <f t="shared" si="6123"/>
        <v>372578.67499999999</v>
      </c>
      <c r="AQ1637" s="22">
        <f t="shared" si="6124"/>
        <v>106062.73999999999</v>
      </c>
      <c r="AR1637" s="22">
        <f t="shared" si="6125"/>
        <v>0</v>
      </c>
      <c r="AS1637" s="22">
        <f t="shared" si="6167"/>
        <v>26618.444</v>
      </c>
      <c r="AT1637" s="22">
        <f t="shared" si="6168"/>
        <v>0</v>
      </c>
      <c r="AU1637" s="22">
        <f t="shared" si="6169"/>
        <v>0</v>
      </c>
      <c r="AV1637" s="22">
        <f t="shared" si="6126"/>
        <v>399197.11900000001</v>
      </c>
      <c r="AW1637" s="22">
        <f t="shared" si="6127"/>
        <v>106062.73999999999</v>
      </c>
      <c r="AX1637" s="22">
        <f t="shared" si="6128"/>
        <v>0</v>
      </c>
      <c r="AY1637" s="22">
        <f t="shared" si="6170"/>
        <v>0</v>
      </c>
      <c r="AZ1637" s="22">
        <f t="shared" si="6171"/>
        <v>0</v>
      </c>
      <c r="BA1637" s="22">
        <f t="shared" si="6172"/>
        <v>0</v>
      </c>
      <c r="BB1637" s="22">
        <f t="shared" si="6129"/>
        <v>399197.11900000001</v>
      </c>
      <c r="BC1637" s="22">
        <f t="shared" si="6130"/>
        <v>106062.73999999999</v>
      </c>
      <c r="BD1637" s="22">
        <f t="shared" si="6131"/>
        <v>0</v>
      </c>
      <c r="BE1637" s="22">
        <f t="shared" si="6173"/>
        <v>0</v>
      </c>
      <c r="BF1637" s="22">
        <f t="shared" si="6174"/>
        <v>0</v>
      </c>
      <c r="BG1637" s="22">
        <f t="shared" si="6175"/>
        <v>0</v>
      </c>
      <c r="BH1637" s="22">
        <f t="shared" si="6132"/>
        <v>399197.11900000001</v>
      </c>
      <c r="BI1637" s="22">
        <f t="shared" si="6133"/>
        <v>106062.73999999999</v>
      </c>
      <c r="BJ1637" s="22">
        <f t="shared" si="6134"/>
        <v>0</v>
      </c>
      <c r="BK1637" s="22">
        <f t="shared" si="6176"/>
        <v>36062.74</v>
      </c>
      <c r="BL1637" s="22">
        <f t="shared" si="6177"/>
        <v>-36062.74</v>
      </c>
      <c r="BM1637" s="22">
        <f t="shared" si="6178"/>
        <v>0</v>
      </c>
      <c r="BN1637" s="22">
        <f t="shared" si="6135"/>
        <v>435259.859</v>
      </c>
      <c r="BO1637" s="22">
        <f t="shared" si="6136"/>
        <v>70000</v>
      </c>
      <c r="BP1637" s="22">
        <f t="shared" si="6137"/>
        <v>0</v>
      </c>
      <c r="BQ1637" s="22">
        <f t="shared" si="6179"/>
        <v>0</v>
      </c>
      <c r="BR1637" s="22">
        <f t="shared" si="6180"/>
        <v>0</v>
      </c>
      <c r="BS1637" s="22">
        <f t="shared" si="6138"/>
        <v>435259.859</v>
      </c>
      <c r="BT1637" s="22">
        <f t="shared" si="6139"/>
        <v>70000</v>
      </c>
      <c r="BU1637" s="22">
        <f t="shared" si="6140"/>
        <v>0</v>
      </c>
      <c r="BV1637" s="22">
        <f t="shared" si="6181"/>
        <v>0</v>
      </c>
      <c r="BW1637" s="22">
        <f t="shared" si="6182"/>
        <v>0</v>
      </c>
      <c r="BX1637" s="22">
        <f t="shared" si="6141"/>
        <v>435259.859</v>
      </c>
      <c r="BY1637" s="22">
        <f t="shared" si="6142"/>
        <v>70000</v>
      </c>
      <c r="BZ1637" s="22">
        <f t="shared" si="6143"/>
        <v>0</v>
      </c>
      <c r="CA1637" s="22">
        <f t="shared" si="6183"/>
        <v>0</v>
      </c>
      <c r="CB1637" s="22">
        <f t="shared" si="6184"/>
        <v>0</v>
      </c>
      <c r="CC1637" s="22">
        <f t="shared" si="6185"/>
        <v>0</v>
      </c>
      <c r="CD1637" s="22">
        <f t="shared" si="6012"/>
        <v>435259.859</v>
      </c>
      <c r="CE1637" s="22">
        <f t="shared" si="6186"/>
        <v>0</v>
      </c>
      <c r="CF1637" s="34">
        <f t="shared" si="6059"/>
        <v>435259.859</v>
      </c>
      <c r="CG1637" s="22">
        <f t="shared" si="6013"/>
        <v>70000</v>
      </c>
      <c r="CH1637" s="22">
        <f t="shared" si="6187"/>
        <v>0</v>
      </c>
      <c r="CI1637" s="22">
        <f t="shared" si="6060"/>
        <v>70000</v>
      </c>
      <c r="CJ1637" s="22">
        <f t="shared" si="6014"/>
        <v>0</v>
      </c>
      <c r="CK1637" s="22">
        <f t="shared" si="6187"/>
        <v>0</v>
      </c>
      <c r="CL1637" s="22">
        <f t="shared" si="6061"/>
        <v>0</v>
      </c>
      <c r="CM1637" s="22">
        <f t="shared" si="6187"/>
        <v>0</v>
      </c>
      <c r="CN1637" s="15"/>
      <c r="CO1637" s="35"/>
      <c r="CS1637" s="5" t="s">
        <v>29</v>
      </c>
    </row>
    <row r="1638" spans="1:99" ht="46.8" x14ac:dyDescent="0.3">
      <c r="A1638" s="36" t="s">
        <v>939</v>
      </c>
      <c r="B1638" s="16">
        <v>240</v>
      </c>
      <c r="C1638" s="32"/>
      <c r="D1638" s="32"/>
      <c r="E1638" s="33" t="s">
        <v>41</v>
      </c>
      <c r="F1638" s="22">
        <f t="shared" si="6146"/>
        <v>312598.5</v>
      </c>
      <c r="G1638" s="22">
        <f t="shared" si="6147"/>
        <v>0</v>
      </c>
      <c r="H1638" s="22">
        <f t="shared" si="6148"/>
        <v>0</v>
      </c>
      <c r="I1638" s="22">
        <f t="shared" si="6149"/>
        <v>50000</v>
      </c>
      <c r="J1638" s="22">
        <f t="shared" si="6150"/>
        <v>0</v>
      </c>
      <c r="K1638" s="22">
        <f t="shared" si="6151"/>
        <v>0</v>
      </c>
      <c r="L1638" s="22">
        <f t="shared" si="6108"/>
        <v>362598.5</v>
      </c>
      <c r="M1638" s="22">
        <f t="shared" si="6109"/>
        <v>0</v>
      </c>
      <c r="N1638" s="22">
        <f t="shared" si="6110"/>
        <v>0</v>
      </c>
      <c r="O1638" s="22">
        <f t="shared" si="6152"/>
        <v>19865.475000000002</v>
      </c>
      <c r="P1638" s="22">
        <f t="shared" si="6153"/>
        <v>70000</v>
      </c>
      <c r="Q1638" s="22">
        <f t="shared" si="6154"/>
        <v>0</v>
      </c>
      <c r="R1638" s="22">
        <f t="shared" si="6111"/>
        <v>382463.97499999998</v>
      </c>
      <c r="S1638" s="22">
        <f t="shared" si="6112"/>
        <v>70000</v>
      </c>
      <c r="T1638" s="22">
        <f t="shared" si="6113"/>
        <v>0</v>
      </c>
      <c r="U1638" s="22">
        <f t="shared" si="6155"/>
        <v>0</v>
      </c>
      <c r="V1638" s="22">
        <f t="shared" si="6156"/>
        <v>0</v>
      </c>
      <c r="W1638" s="22">
        <f t="shared" si="6157"/>
        <v>0</v>
      </c>
      <c r="X1638" s="22">
        <f t="shared" si="6114"/>
        <v>382463.97499999998</v>
      </c>
      <c r="Y1638" s="22">
        <f t="shared" si="6115"/>
        <v>70000</v>
      </c>
      <c r="Z1638" s="22">
        <f t="shared" si="6116"/>
        <v>0</v>
      </c>
      <c r="AA1638" s="22">
        <f t="shared" si="6158"/>
        <v>0</v>
      </c>
      <c r="AB1638" s="22">
        <f t="shared" si="6159"/>
        <v>0</v>
      </c>
      <c r="AC1638" s="22">
        <f t="shared" si="6160"/>
        <v>0</v>
      </c>
      <c r="AD1638" s="22">
        <f t="shared" si="6117"/>
        <v>382463.97499999998</v>
      </c>
      <c r="AE1638" s="22">
        <f t="shared" si="6118"/>
        <v>70000</v>
      </c>
      <c r="AF1638" s="22">
        <f t="shared" si="6119"/>
        <v>0</v>
      </c>
      <c r="AG1638" s="22">
        <f t="shared" si="6161"/>
        <v>0</v>
      </c>
      <c r="AH1638" s="22">
        <f t="shared" si="6162"/>
        <v>0</v>
      </c>
      <c r="AI1638" s="22">
        <f t="shared" si="6163"/>
        <v>0</v>
      </c>
      <c r="AJ1638" s="22">
        <f t="shared" si="6120"/>
        <v>382463.97499999998</v>
      </c>
      <c r="AK1638" s="22">
        <f t="shared" si="6121"/>
        <v>70000</v>
      </c>
      <c r="AL1638" s="22">
        <f t="shared" si="6122"/>
        <v>0</v>
      </c>
      <c r="AM1638" s="22">
        <f t="shared" si="6164"/>
        <v>-9885.2999999999993</v>
      </c>
      <c r="AN1638" s="22">
        <f t="shared" si="6165"/>
        <v>36062.74</v>
      </c>
      <c r="AO1638" s="22">
        <f t="shared" si="6166"/>
        <v>0</v>
      </c>
      <c r="AP1638" s="22">
        <f t="shared" si="6123"/>
        <v>372578.67499999999</v>
      </c>
      <c r="AQ1638" s="22">
        <f t="shared" si="6124"/>
        <v>106062.73999999999</v>
      </c>
      <c r="AR1638" s="22">
        <f t="shared" si="6125"/>
        <v>0</v>
      </c>
      <c r="AS1638" s="22">
        <f t="shared" si="6167"/>
        <v>26618.444</v>
      </c>
      <c r="AT1638" s="22">
        <f t="shared" si="6168"/>
        <v>0</v>
      </c>
      <c r="AU1638" s="22">
        <f t="shared" si="6169"/>
        <v>0</v>
      </c>
      <c r="AV1638" s="22">
        <f t="shared" si="6126"/>
        <v>399197.11900000001</v>
      </c>
      <c r="AW1638" s="22">
        <f t="shared" si="6127"/>
        <v>106062.73999999999</v>
      </c>
      <c r="AX1638" s="22">
        <f t="shared" si="6128"/>
        <v>0</v>
      </c>
      <c r="AY1638" s="22">
        <f t="shared" si="6170"/>
        <v>0</v>
      </c>
      <c r="AZ1638" s="22">
        <f t="shared" si="6171"/>
        <v>0</v>
      </c>
      <c r="BA1638" s="22">
        <f t="shared" si="6172"/>
        <v>0</v>
      </c>
      <c r="BB1638" s="22">
        <f t="shared" si="6129"/>
        <v>399197.11900000001</v>
      </c>
      <c r="BC1638" s="22">
        <f t="shared" si="6130"/>
        <v>106062.73999999999</v>
      </c>
      <c r="BD1638" s="22">
        <f t="shared" si="6131"/>
        <v>0</v>
      </c>
      <c r="BE1638" s="22">
        <f t="shared" si="6173"/>
        <v>0</v>
      </c>
      <c r="BF1638" s="22">
        <f t="shared" si="6174"/>
        <v>0</v>
      </c>
      <c r="BG1638" s="22">
        <f t="shared" si="6175"/>
        <v>0</v>
      </c>
      <c r="BH1638" s="22">
        <f t="shared" si="6132"/>
        <v>399197.11900000001</v>
      </c>
      <c r="BI1638" s="22">
        <f t="shared" si="6133"/>
        <v>106062.73999999999</v>
      </c>
      <c r="BJ1638" s="22">
        <f t="shared" si="6134"/>
        <v>0</v>
      </c>
      <c r="BK1638" s="22">
        <f t="shared" si="6176"/>
        <v>36062.74</v>
      </c>
      <c r="BL1638" s="22">
        <f t="shared" si="6177"/>
        <v>-36062.74</v>
      </c>
      <c r="BM1638" s="22">
        <f t="shared" si="6178"/>
        <v>0</v>
      </c>
      <c r="BN1638" s="22">
        <f t="shared" si="6135"/>
        <v>435259.859</v>
      </c>
      <c r="BO1638" s="22">
        <f t="shared" si="6136"/>
        <v>70000</v>
      </c>
      <c r="BP1638" s="22">
        <f t="shared" si="6137"/>
        <v>0</v>
      </c>
      <c r="BQ1638" s="22">
        <f t="shared" si="6179"/>
        <v>0</v>
      </c>
      <c r="BR1638" s="22">
        <f t="shared" si="6180"/>
        <v>0</v>
      </c>
      <c r="BS1638" s="22">
        <f t="shared" si="6138"/>
        <v>435259.859</v>
      </c>
      <c r="BT1638" s="22">
        <f t="shared" si="6139"/>
        <v>70000</v>
      </c>
      <c r="BU1638" s="22">
        <f t="shared" si="6140"/>
        <v>0</v>
      </c>
      <c r="BV1638" s="22">
        <f t="shared" si="6181"/>
        <v>0</v>
      </c>
      <c r="BW1638" s="22">
        <f t="shared" si="6182"/>
        <v>0</v>
      </c>
      <c r="BX1638" s="22">
        <f t="shared" si="6141"/>
        <v>435259.859</v>
      </c>
      <c r="BY1638" s="22">
        <f t="shared" si="6142"/>
        <v>70000</v>
      </c>
      <c r="BZ1638" s="22">
        <f t="shared" si="6143"/>
        <v>0</v>
      </c>
      <c r="CA1638" s="22">
        <f t="shared" si="6183"/>
        <v>0</v>
      </c>
      <c r="CB1638" s="22">
        <f t="shared" si="6184"/>
        <v>0</v>
      </c>
      <c r="CC1638" s="22">
        <f t="shared" si="6185"/>
        <v>0</v>
      </c>
      <c r="CD1638" s="22">
        <f t="shared" si="6012"/>
        <v>435259.859</v>
      </c>
      <c r="CE1638" s="22">
        <f t="shared" si="6186"/>
        <v>0</v>
      </c>
      <c r="CF1638" s="34">
        <f t="shared" si="6059"/>
        <v>435259.859</v>
      </c>
      <c r="CG1638" s="22">
        <f t="shared" si="6013"/>
        <v>70000</v>
      </c>
      <c r="CH1638" s="22">
        <f t="shared" si="6187"/>
        <v>0</v>
      </c>
      <c r="CI1638" s="22">
        <f t="shared" si="6060"/>
        <v>70000</v>
      </c>
      <c r="CJ1638" s="22">
        <f t="shared" si="6014"/>
        <v>0</v>
      </c>
      <c r="CK1638" s="22">
        <f t="shared" si="6187"/>
        <v>0</v>
      </c>
      <c r="CL1638" s="22">
        <f t="shared" si="6061"/>
        <v>0</v>
      </c>
      <c r="CM1638" s="22">
        <f t="shared" si="6187"/>
        <v>0</v>
      </c>
      <c r="CN1638" s="15"/>
      <c r="CO1638" s="35"/>
      <c r="CT1638" s="5" t="s">
        <v>30</v>
      </c>
    </row>
    <row r="1639" spans="1:99" x14ac:dyDescent="0.3">
      <c r="A1639" s="36" t="s">
        <v>939</v>
      </c>
      <c r="B1639" s="16">
        <v>240</v>
      </c>
      <c r="C1639" s="32" t="s">
        <v>66</v>
      </c>
      <c r="D1639" s="32" t="s">
        <v>67</v>
      </c>
      <c r="E1639" s="33" t="s">
        <v>68</v>
      </c>
      <c r="F1639" s="22">
        <v>312598.5</v>
      </c>
      <c r="G1639" s="22"/>
      <c r="H1639" s="22"/>
      <c r="I1639" s="22">
        <v>50000</v>
      </c>
      <c r="J1639" s="22"/>
      <c r="K1639" s="22"/>
      <c r="L1639" s="22">
        <f t="shared" si="6108"/>
        <v>362598.5</v>
      </c>
      <c r="M1639" s="22">
        <f t="shared" si="6109"/>
        <v>0</v>
      </c>
      <c r="N1639" s="22">
        <f t="shared" si="6110"/>
        <v>0</v>
      </c>
      <c r="O1639" s="22">
        <f>18881.774+983.701</f>
        <v>19865.475000000002</v>
      </c>
      <c r="P1639" s="22">
        <v>70000</v>
      </c>
      <c r="Q1639" s="22"/>
      <c r="R1639" s="22">
        <f t="shared" si="6111"/>
        <v>382463.97499999998</v>
      </c>
      <c r="S1639" s="22">
        <f t="shared" si="6112"/>
        <v>70000</v>
      </c>
      <c r="T1639" s="22">
        <f t="shared" si="6113"/>
        <v>0</v>
      </c>
      <c r="U1639" s="22"/>
      <c r="V1639" s="22"/>
      <c r="W1639" s="22"/>
      <c r="X1639" s="22">
        <f t="shared" si="6114"/>
        <v>382463.97499999998</v>
      </c>
      <c r="Y1639" s="22">
        <f t="shared" si="6115"/>
        <v>70000</v>
      </c>
      <c r="Z1639" s="22">
        <f t="shared" si="6116"/>
        <v>0</v>
      </c>
      <c r="AA1639" s="22"/>
      <c r="AB1639" s="22"/>
      <c r="AC1639" s="22"/>
      <c r="AD1639" s="22">
        <f t="shared" si="6117"/>
        <v>382463.97499999998</v>
      </c>
      <c r="AE1639" s="22">
        <f t="shared" si="6118"/>
        <v>70000</v>
      </c>
      <c r="AF1639" s="22">
        <f t="shared" si="6119"/>
        <v>0</v>
      </c>
      <c r="AG1639" s="22"/>
      <c r="AH1639" s="22"/>
      <c r="AI1639" s="22"/>
      <c r="AJ1639" s="22">
        <f t="shared" si="6120"/>
        <v>382463.97499999998</v>
      </c>
      <c r="AK1639" s="22">
        <f t="shared" si="6121"/>
        <v>70000</v>
      </c>
      <c r="AL1639" s="22">
        <f t="shared" si="6122"/>
        <v>0</v>
      </c>
      <c r="AM1639" s="22">
        <f>-36062.74+26177.44</f>
        <v>-9885.2999999999993</v>
      </c>
      <c r="AN1639" s="22">
        <v>36062.74</v>
      </c>
      <c r="AO1639" s="22"/>
      <c r="AP1639" s="22">
        <f t="shared" si="6123"/>
        <v>372578.67499999999</v>
      </c>
      <c r="AQ1639" s="22">
        <f t="shared" si="6124"/>
        <v>106062.73999999999</v>
      </c>
      <c r="AR1639" s="22">
        <f t="shared" si="6125"/>
        <v>0</v>
      </c>
      <c r="AS1639" s="22">
        <f>19644.7+6973.744</f>
        <v>26618.444</v>
      </c>
      <c r="AT1639" s="22"/>
      <c r="AU1639" s="22"/>
      <c r="AV1639" s="22">
        <f t="shared" si="6126"/>
        <v>399197.11900000001</v>
      </c>
      <c r="AW1639" s="22">
        <f t="shared" si="6127"/>
        <v>106062.73999999999</v>
      </c>
      <c r="AX1639" s="22">
        <f t="shared" si="6128"/>
        <v>0</v>
      </c>
      <c r="AY1639" s="22"/>
      <c r="AZ1639" s="22"/>
      <c r="BA1639" s="22"/>
      <c r="BB1639" s="22">
        <f t="shared" si="6129"/>
        <v>399197.11900000001</v>
      </c>
      <c r="BC1639" s="22">
        <f t="shared" si="6130"/>
        <v>106062.73999999999</v>
      </c>
      <c r="BD1639" s="22">
        <f t="shared" si="6131"/>
        <v>0</v>
      </c>
      <c r="BE1639" s="22"/>
      <c r="BF1639" s="22"/>
      <c r="BG1639" s="22"/>
      <c r="BH1639" s="22">
        <f t="shared" si="6132"/>
        <v>399197.11900000001</v>
      </c>
      <c r="BI1639" s="22">
        <f t="shared" si="6133"/>
        <v>106062.73999999999</v>
      </c>
      <c r="BJ1639" s="22">
        <f t="shared" si="6134"/>
        <v>0</v>
      </c>
      <c r="BK1639" s="22">
        <v>36062.74</v>
      </c>
      <c r="BL1639" s="22">
        <v>-36062.74</v>
      </c>
      <c r="BM1639" s="22"/>
      <c r="BN1639" s="22">
        <f t="shared" si="6135"/>
        <v>435259.859</v>
      </c>
      <c r="BO1639" s="22">
        <f t="shared" si="6136"/>
        <v>70000</v>
      </c>
      <c r="BP1639" s="22">
        <f t="shared" si="6137"/>
        <v>0</v>
      </c>
      <c r="BQ1639" s="22"/>
      <c r="BR1639" s="22"/>
      <c r="BS1639" s="22">
        <f t="shared" si="6138"/>
        <v>435259.859</v>
      </c>
      <c r="BT1639" s="22">
        <f t="shared" si="6139"/>
        <v>70000</v>
      </c>
      <c r="BU1639" s="22">
        <f t="shared" si="6140"/>
        <v>0</v>
      </c>
      <c r="BV1639" s="22"/>
      <c r="BW1639" s="22"/>
      <c r="BX1639" s="22">
        <f t="shared" si="6141"/>
        <v>435259.859</v>
      </c>
      <c r="BY1639" s="22">
        <f t="shared" si="6142"/>
        <v>70000</v>
      </c>
      <c r="BZ1639" s="22">
        <f t="shared" si="6143"/>
        <v>0</v>
      </c>
      <c r="CA1639" s="22"/>
      <c r="CB1639" s="22"/>
      <c r="CC1639" s="22"/>
      <c r="CD1639" s="22">
        <f t="shared" si="6012"/>
        <v>435259.859</v>
      </c>
      <c r="CE1639" s="22"/>
      <c r="CF1639" s="34">
        <f t="shared" si="6059"/>
        <v>435259.859</v>
      </c>
      <c r="CG1639" s="22">
        <f t="shared" si="6013"/>
        <v>70000</v>
      </c>
      <c r="CH1639" s="22"/>
      <c r="CI1639" s="22">
        <f t="shared" si="6060"/>
        <v>70000</v>
      </c>
      <c r="CJ1639" s="22">
        <f t="shared" si="6014"/>
        <v>0</v>
      </c>
      <c r="CK1639" s="22"/>
      <c r="CL1639" s="22">
        <f t="shared" si="6061"/>
        <v>0</v>
      </c>
      <c r="CM1639" s="22"/>
      <c r="CN1639" s="15"/>
      <c r="CO1639" s="35">
        <v>91</v>
      </c>
    </row>
    <row r="1640" spans="1:99" ht="31.2" x14ac:dyDescent="0.3">
      <c r="A1640" s="36" t="s">
        <v>940</v>
      </c>
      <c r="B1640" s="36"/>
      <c r="C1640" s="33"/>
      <c r="D1640" s="32"/>
      <c r="E1640" s="33" t="s">
        <v>941</v>
      </c>
      <c r="F1640" s="22">
        <f t="shared" ref="F1640:K1640" si="6188">F1641+F1651+F1655</f>
        <v>79040.5</v>
      </c>
      <c r="G1640" s="22">
        <f t="shared" si="6188"/>
        <v>94544.1</v>
      </c>
      <c r="H1640" s="22">
        <f t="shared" si="6188"/>
        <v>94544.1</v>
      </c>
      <c r="I1640" s="22">
        <f t="shared" si="6188"/>
        <v>2918</v>
      </c>
      <c r="J1640" s="22">
        <f t="shared" si="6188"/>
        <v>2918.1</v>
      </c>
      <c r="K1640" s="22">
        <f t="shared" si="6188"/>
        <v>2918.1</v>
      </c>
      <c r="L1640" s="22">
        <f t="shared" si="6108"/>
        <v>81958.5</v>
      </c>
      <c r="M1640" s="22">
        <f t="shared" si="6109"/>
        <v>97462.200000000012</v>
      </c>
      <c r="N1640" s="22">
        <f t="shared" si="6110"/>
        <v>97462.200000000012</v>
      </c>
      <c r="O1640" s="22">
        <f>O1641+O1651+O1655</f>
        <v>7000</v>
      </c>
      <c r="P1640" s="22">
        <f>P1641+P1651+P1655</f>
        <v>0</v>
      </c>
      <c r="Q1640" s="22">
        <f>Q1641+Q1651+Q1655</f>
        <v>0</v>
      </c>
      <c r="R1640" s="22">
        <f t="shared" si="6111"/>
        <v>88958.5</v>
      </c>
      <c r="S1640" s="22">
        <f t="shared" si="6112"/>
        <v>97462.200000000012</v>
      </c>
      <c r="T1640" s="22">
        <f t="shared" si="6113"/>
        <v>97462.200000000012</v>
      </c>
      <c r="U1640" s="22">
        <f>U1641+U1651+U1655</f>
        <v>0</v>
      </c>
      <c r="V1640" s="22">
        <f>V1641+V1651+V1655</f>
        <v>0</v>
      </c>
      <c r="W1640" s="22">
        <f>W1641+W1651+W1655</f>
        <v>0</v>
      </c>
      <c r="X1640" s="22">
        <f t="shared" si="6114"/>
        <v>88958.5</v>
      </c>
      <c r="Y1640" s="22">
        <f t="shared" si="6115"/>
        <v>97462.200000000012</v>
      </c>
      <c r="Z1640" s="22">
        <f t="shared" si="6116"/>
        <v>97462.200000000012</v>
      </c>
      <c r="AA1640" s="22">
        <f>AA1641+AA1651+AA1655</f>
        <v>0</v>
      </c>
      <c r="AB1640" s="22">
        <f>AB1641+AB1651+AB1655</f>
        <v>0</v>
      </c>
      <c r="AC1640" s="22">
        <f>AC1641+AC1651+AC1655</f>
        <v>0</v>
      </c>
      <c r="AD1640" s="22">
        <f t="shared" si="6117"/>
        <v>88958.5</v>
      </c>
      <c r="AE1640" s="22">
        <f t="shared" si="6118"/>
        <v>97462.200000000012</v>
      </c>
      <c r="AF1640" s="22">
        <f t="shared" si="6119"/>
        <v>97462.200000000012</v>
      </c>
      <c r="AG1640" s="22">
        <f>AG1641+AG1651+AG1655</f>
        <v>0</v>
      </c>
      <c r="AH1640" s="22">
        <f>AH1641+AH1651+AH1655</f>
        <v>0</v>
      </c>
      <c r="AI1640" s="22">
        <f>AI1641+AI1651+AI1655</f>
        <v>0</v>
      </c>
      <c r="AJ1640" s="22">
        <f t="shared" si="6120"/>
        <v>88958.5</v>
      </c>
      <c r="AK1640" s="22">
        <f t="shared" si="6121"/>
        <v>97462.200000000012</v>
      </c>
      <c r="AL1640" s="22">
        <f t="shared" si="6122"/>
        <v>97462.200000000012</v>
      </c>
      <c r="AM1640" s="22">
        <f>AM1641+AM1651+AM1655</f>
        <v>-1919.0540000000001</v>
      </c>
      <c r="AN1640" s="22">
        <f>AN1641+AN1651+AN1655</f>
        <v>0</v>
      </c>
      <c r="AO1640" s="22">
        <f>AO1641+AO1651+AO1655</f>
        <v>0</v>
      </c>
      <c r="AP1640" s="22">
        <f t="shared" si="6123"/>
        <v>87039.445999999996</v>
      </c>
      <c r="AQ1640" s="22">
        <f t="shared" si="6124"/>
        <v>97462.200000000012</v>
      </c>
      <c r="AR1640" s="22">
        <f t="shared" si="6125"/>
        <v>97462.200000000012</v>
      </c>
      <c r="AS1640" s="22">
        <f>AS1641+AS1651+AS1655</f>
        <v>0</v>
      </c>
      <c r="AT1640" s="22">
        <f>AT1641+AT1651+AT1655</f>
        <v>0</v>
      </c>
      <c r="AU1640" s="22">
        <f>AU1641+AU1651+AU1655</f>
        <v>0</v>
      </c>
      <c r="AV1640" s="22">
        <f t="shared" si="6126"/>
        <v>87039.445999999996</v>
      </c>
      <c r="AW1640" s="22">
        <f t="shared" si="6127"/>
        <v>97462.200000000012</v>
      </c>
      <c r="AX1640" s="22">
        <f t="shared" si="6128"/>
        <v>97462.200000000012</v>
      </c>
      <c r="AY1640" s="22">
        <f>AY1641+AY1651+AY1655</f>
        <v>6449.5619999999999</v>
      </c>
      <c r="AZ1640" s="22">
        <f>AZ1641+AZ1651+AZ1655</f>
        <v>15392.864</v>
      </c>
      <c r="BA1640" s="22">
        <f>BA1641+BA1651+BA1655</f>
        <v>14120.124</v>
      </c>
      <c r="BB1640" s="22">
        <f t="shared" si="6129"/>
        <v>93489.008000000002</v>
      </c>
      <c r="BC1640" s="22">
        <f t="shared" si="6130"/>
        <v>112855.06400000001</v>
      </c>
      <c r="BD1640" s="22">
        <f t="shared" si="6131"/>
        <v>111582.32400000001</v>
      </c>
      <c r="BE1640" s="22">
        <f>BE1641+BE1651+BE1655</f>
        <v>-104.6</v>
      </c>
      <c r="BF1640" s="22">
        <f>BF1641+BF1651+BF1655</f>
        <v>0</v>
      </c>
      <c r="BG1640" s="22">
        <f>BG1641+BG1651+BG1655</f>
        <v>0</v>
      </c>
      <c r="BH1640" s="22">
        <f t="shared" si="6132"/>
        <v>93384.407999999996</v>
      </c>
      <c r="BI1640" s="22">
        <f t="shared" si="6133"/>
        <v>112855.06400000001</v>
      </c>
      <c r="BJ1640" s="22">
        <f t="shared" si="6134"/>
        <v>111582.32400000001</v>
      </c>
      <c r="BK1640" s="22">
        <f>BK1641+BK1651+BK1655</f>
        <v>988.2</v>
      </c>
      <c r="BL1640" s="22">
        <f>BL1641+BL1651+BL1655</f>
        <v>4231.8999999999996</v>
      </c>
      <c r="BM1640" s="22">
        <f>BM1641+BM1651+BM1655</f>
        <v>3952.6</v>
      </c>
      <c r="BN1640" s="22">
        <f t="shared" si="6135"/>
        <v>94372.607999999993</v>
      </c>
      <c r="BO1640" s="22">
        <f t="shared" si="6136"/>
        <v>117086.96400000001</v>
      </c>
      <c r="BP1640" s="22">
        <f t="shared" si="6137"/>
        <v>115534.92400000001</v>
      </c>
      <c r="BQ1640" s="22">
        <f>BQ1641+BQ1651+BQ1655</f>
        <v>0</v>
      </c>
      <c r="BR1640" s="22">
        <f>BR1641+BR1651+BR1655</f>
        <v>0</v>
      </c>
      <c r="BS1640" s="22">
        <f t="shared" si="6138"/>
        <v>94372.607999999993</v>
      </c>
      <c r="BT1640" s="22">
        <f t="shared" si="6139"/>
        <v>117086.96400000001</v>
      </c>
      <c r="BU1640" s="22">
        <f t="shared" si="6140"/>
        <v>115534.92400000001</v>
      </c>
      <c r="BV1640" s="22">
        <f>BV1641+BV1651+BV1655</f>
        <v>0</v>
      </c>
      <c r="BW1640" s="22">
        <f>BW1641+BW1651+BW1655</f>
        <v>0</v>
      </c>
      <c r="BX1640" s="22">
        <f t="shared" si="6141"/>
        <v>94372.607999999993</v>
      </c>
      <c r="BY1640" s="22">
        <f t="shared" si="6142"/>
        <v>117086.96400000001</v>
      </c>
      <c r="BZ1640" s="22">
        <f t="shared" si="6143"/>
        <v>115534.92400000001</v>
      </c>
      <c r="CA1640" s="22">
        <f>CA1641+CA1651+CA1655</f>
        <v>0</v>
      </c>
      <c r="CB1640" s="22">
        <f>CB1641+CB1651+CB1655</f>
        <v>0</v>
      </c>
      <c r="CC1640" s="22">
        <f>CC1641+CC1651+CC1655</f>
        <v>0</v>
      </c>
      <c r="CD1640" s="22">
        <f t="shared" si="6012"/>
        <v>94372.607999999993</v>
      </c>
      <c r="CE1640" s="22">
        <f>CE1641+CE1651+CE1655</f>
        <v>0</v>
      </c>
      <c r="CF1640" s="34">
        <f t="shared" si="6059"/>
        <v>94372.607999999993</v>
      </c>
      <c r="CG1640" s="22">
        <f t="shared" si="6013"/>
        <v>117086.96400000001</v>
      </c>
      <c r="CH1640" s="22">
        <f>CH1641+CH1651+CH1655</f>
        <v>0</v>
      </c>
      <c r="CI1640" s="22">
        <f t="shared" si="6060"/>
        <v>117086.96400000001</v>
      </c>
      <c r="CJ1640" s="22">
        <f t="shared" si="6014"/>
        <v>115534.92400000001</v>
      </c>
      <c r="CK1640" s="22">
        <f>CK1641+CK1651+CK1655</f>
        <v>0</v>
      </c>
      <c r="CL1640" s="22">
        <f t="shared" si="6061"/>
        <v>115534.92400000001</v>
      </c>
      <c r="CM1640" s="22">
        <f>CM1641+CM1651+CM1655</f>
        <v>0</v>
      </c>
      <c r="CN1640" s="15"/>
      <c r="CO1640" s="35"/>
      <c r="CR1640" s="5" t="s">
        <v>28</v>
      </c>
    </row>
    <row r="1641" spans="1:99" ht="46.8" x14ac:dyDescent="0.3">
      <c r="A1641" s="36" t="s">
        <v>942</v>
      </c>
      <c r="B1641" s="36"/>
      <c r="C1641" s="33"/>
      <c r="D1641" s="32"/>
      <c r="E1641" s="33" t="s">
        <v>130</v>
      </c>
      <c r="F1641" s="22">
        <f t="shared" ref="F1641:K1641" si="6189">F1642+F1645+F1648</f>
        <v>51889.2</v>
      </c>
      <c r="G1641" s="22">
        <f t="shared" si="6189"/>
        <v>53447.1</v>
      </c>
      <c r="H1641" s="22">
        <f t="shared" si="6189"/>
        <v>53447.1</v>
      </c>
      <c r="I1641" s="22">
        <f t="shared" si="6189"/>
        <v>0</v>
      </c>
      <c r="J1641" s="22">
        <f t="shared" si="6189"/>
        <v>0</v>
      </c>
      <c r="K1641" s="22">
        <f t="shared" si="6189"/>
        <v>0</v>
      </c>
      <c r="L1641" s="22">
        <f t="shared" si="6108"/>
        <v>51889.2</v>
      </c>
      <c r="M1641" s="22">
        <f t="shared" si="6109"/>
        <v>53447.1</v>
      </c>
      <c r="N1641" s="22">
        <f t="shared" si="6110"/>
        <v>53447.1</v>
      </c>
      <c r="O1641" s="22">
        <f>O1642+O1645+O1648</f>
        <v>0</v>
      </c>
      <c r="P1641" s="22">
        <f>P1642+P1645+P1648</f>
        <v>0</v>
      </c>
      <c r="Q1641" s="22">
        <f>Q1642+Q1645+Q1648</f>
        <v>0</v>
      </c>
      <c r="R1641" s="22">
        <f t="shared" si="6111"/>
        <v>51889.2</v>
      </c>
      <c r="S1641" s="22">
        <f t="shared" si="6112"/>
        <v>53447.1</v>
      </c>
      <c r="T1641" s="22">
        <f t="shared" si="6113"/>
        <v>53447.1</v>
      </c>
      <c r="U1641" s="22">
        <f>U1642+U1645+U1648</f>
        <v>0</v>
      </c>
      <c r="V1641" s="22">
        <f>V1642+V1645+V1648</f>
        <v>0</v>
      </c>
      <c r="W1641" s="22">
        <f>W1642+W1645+W1648</f>
        <v>0</v>
      </c>
      <c r="X1641" s="22">
        <f t="shared" si="6114"/>
        <v>51889.2</v>
      </c>
      <c r="Y1641" s="22">
        <f t="shared" si="6115"/>
        <v>53447.1</v>
      </c>
      <c r="Z1641" s="22">
        <f t="shared" si="6116"/>
        <v>53447.1</v>
      </c>
      <c r="AA1641" s="22">
        <f>AA1642+AA1645+AA1648</f>
        <v>0</v>
      </c>
      <c r="AB1641" s="22">
        <f>AB1642+AB1645+AB1648</f>
        <v>0</v>
      </c>
      <c r="AC1641" s="22">
        <f>AC1642+AC1645+AC1648</f>
        <v>0</v>
      </c>
      <c r="AD1641" s="22">
        <f t="shared" si="6117"/>
        <v>51889.2</v>
      </c>
      <c r="AE1641" s="22">
        <f t="shared" si="6118"/>
        <v>53447.1</v>
      </c>
      <c r="AF1641" s="22">
        <f t="shared" si="6119"/>
        <v>53447.1</v>
      </c>
      <c r="AG1641" s="22">
        <f>AG1642+AG1645+AG1648</f>
        <v>0</v>
      </c>
      <c r="AH1641" s="22">
        <f>AH1642+AH1645+AH1648</f>
        <v>0</v>
      </c>
      <c r="AI1641" s="22">
        <f>AI1642+AI1645+AI1648</f>
        <v>0</v>
      </c>
      <c r="AJ1641" s="22">
        <f t="shared" si="6120"/>
        <v>51889.2</v>
      </c>
      <c r="AK1641" s="22">
        <f t="shared" si="6121"/>
        <v>53447.1</v>
      </c>
      <c r="AL1641" s="22">
        <f t="shared" si="6122"/>
        <v>53447.1</v>
      </c>
      <c r="AM1641" s="22">
        <f>AM1642+AM1645+AM1648</f>
        <v>0</v>
      </c>
      <c r="AN1641" s="22">
        <f>AN1642+AN1645+AN1648</f>
        <v>0</v>
      </c>
      <c r="AO1641" s="22">
        <f>AO1642+AO1645+AO1648</f>
        <v>0</v>
      </c>
      <c r="AP1641" s="22">
        <f t="shared" si="6123"/>
        <v>51889.2</v>
      </c>
      <c r="AQ1641" s="22">
        <f t="shared" si="6124"/>
        <v>53447.1</v>
      </c>
      <c r="AR1641" s="22">
        <f t="shared" si="6125"/>
        <v>53447.1</v>
      </c>
      <c r="AS1641" s="22">
        <f>AS1642+AS1645+AS1648</f>
        <v>0</v>
      </c>
      <c r="AT1641" s="22">
        <f>AT1642+AT1645+AT1648</f>
        <v>0</v>
      </c>
      <c r="AU1641" s="22">
        <f>AU1642+AU1645+AU1648</f>
        <v>0</v>
      </c>
      <c r="AV1641" s="22">
        <f t="shared" si="6126"/>
        <v>51889.2</v>
      </c>
      <c r="AW1641" s="22">
        <f t="shared" si="6127"/>
        <v>53447.1</v>
      </c>
      <c r="AX1641" s="22">
        <f t="shared" si="6128"/>
        <v>53447.1</v>
      </c>
      <c r="AY1641" s="22">
        <f>AY1642+AY1645+AY1648</f>
        <v>5047.5</v>
      </c>
      <c r="AZ1641" s="22">
        <f>AZ1642+AZ1645+AZ1648</f>
        <v>10154.799999999999</v>
      </c>
      <c r="BA1641" s="22">
        <f>BA1642+BA1645+BA1648</f>
        <v>10154.799999999999</v>
      </c>
      <c r="BB1641" s="22">
        <f t="shared" si="6129"/>
        <v>56936.7</v>
      </c>
      <c r="BC1641" s="22">
        <f t="shared" si="6130"/>
        <v>63601.899999999994</v>
      </c>
      <c r="BD1641" s="22">
        <f t="shared" si="6131"/>
        <v>63601.899999999994</v>
      </c>
      <c r="BE1641" s="22">
        <f>BE1642+BE1645+BE1648</f>
        <v>-104.6</v>
      </c>
      <c r="BF1641" s="22">
        <f>BF1642+BF1645+BF1648</f>
        <v>0</v>
      </c>
      <c r="BG1641" s="22">
        <f>BG1642+BG1645+BG1648</f>
        <v>0</v>
      </c>
      <c r="BH1641" s="22">
        <f t="shared" si="6132"/>
        <v>56832.1</v>
      </c>
      <c r="BI1641" s="22">
        <f t="shared" si="6133"/>
        <v>63601.899999999994</v>
      </c>
      <c r="BJ1641" s="22">
        <f t="shared" si="6134"/>
        <v>63601.899999999994</v>
      </c>
      <c r="BK1641" s="22">
        <f>BK1642+BK1645+BK1648</f>
        <v>988.2</v>
      </c>
      <c r="BL1641" s="22">
        <f>BL1642+BL1645+BL1648</f>
        <v>3952.6</v>
      </c>
      <c r="BM1641" s="22">
        <f>BM1642+BM1645+BM1648</f>
        <v>3952.6</v>
      </c>
      <c r="BN1641" s="22">
        <f t="shared" si="6135"/>
        <v>57820.299999999996</v>
      </c>
      <c r="BO1641" s="22">
        <f t="shared" si="6136"/>
        <v>67554.5</v>
      </c>
      <c r="BP1641" s="22">
        <f t="shared" si="6137"/>
        <v>67554.5</v>
      </c>
      <c r="BQ1641" s="22">
        <f>BQ1642+BQ1645+BQ1648</f>
        <v>0</v>
      </c>
      <c r="BR1641" s="22">
        <f>BR1642+BR1645+BR1648</f>
        <v>0</v>
      </c>
      <c r="BS1641" s="22">
        <f t="shared" si="6138"/>
        <v>57820.299999999996</v>
      </c>
      <c r="BT1641" s="22">
        <f t="shared" si="6139"/>
        <v>67554.5</v>
      </c>
      <c r="BU1641" s="22">
        <f t="shared" si="6140"/>
        <v>67554.5</v>
      </c>
      <c r="BV1641" s="22">
        <f>BV1642+BV1645+BV1648</f>
        <v>0</v>
      </c>
      <c r="BW1641" s="22">
        <f>BW1642+BW1645+BW1648</f>
        <v>0</v>
      </c>
      <c r="BX1641" s="22">
        <f t="shared" si="6141"/>
        <v>57820.299999999996</v>
      </c>
      <c r="BY1641" s="22">
        <f t="shared" si="6142"/>
        <v>67554.5</v>
      </c>
      <c r="BZ1641" s="22">
        <f t="shared" si="6143"/>
        <v>67554.5</v>
      </c>
      <c r="CA1641" s="22">
        <f>CA1642+CA1645+CA1648</f>
        <v>0</v>
      </c>
      <c r="CB1641" s="22">
        <f>CB1642+CB1645+CB1648</f>
        <v>0</v>
      </c>
      <c r="CC1641" s="22">
        <f>CC1642+CC1645+CC1648</f>
        <v>0</v>
      </c>
      <c r="CD1641" s="22">
        <f t="shared" si="6012"/>
        <v>57820.299999999996</v>
      </c>
      <c r="CE1641" s="22">
        <f>CE1642+CE1645+CE1648</f>
        <v>0</v>
      </c>
      <c r="CF1641" s="34">
        <f t="shared" si="6059"/>
        <v>57820.299999999996</v>
      </c>
      <c r="CG1641" s="22">
        <f t="shared" si="6013"/>
        <v>67554.5</v>
      </c>
      <c r="CH1641" s="22">
        <f>CH1642+CH1645+CH1648</f>
        <v>0</v>
      </c>
      <c r="CI1641" s="22">
        <f t="shared" si="6060"/>
        <v>67554.5</v>
      </c>
      <c r="CJ1641" s="22">
        <f t="shared" si="6014"/>
        <v>67554.5</v>
      </c>
      <c r="CK1641" s="22">
        <f>CK1642+CK1645+CK1648</f>
        <v>0</v>
      </c>
      <c r="CL1641" s="22">
        <f t="shared" si="6061"/>
        <v>67554.5</v>
      </c>
      <c r="CM1641" s="22">
        <f>CM1642+CM1645+CM1648</f>
        <v>0</v>
      </c>
      <c r="CN1641" s="15"/>
      <c r="CO1641" s="35"/>
      <c r="CU1641" s="5" t="s">
        <v>31</v>
      </c>
    </row>
    <row r="1642" spans="1:99" ht="93.6" x14ac:dyDescent="0.3">
      <c r="A1642" s="36" t="s">
        <v>942</v>
      </c>
      <c r="B1642" s="16">
        <v>100</v>
      </c>
      <c r="C1642" s="32"/>
      <c r="D1642" s="32"/>
      <c r="E1642" s="33" t="s">
        <v>131</v>
      </c>
      <c r="F1642" s="22">
        <f t="shared" ref="F1642:F1643" si="6190">F1643</f>
        <v>42909.7</v>
      </c>
      <c r="G1642" s="22">
        <f t="shared" ref="G1642:G1643" si="6191">G1643</f>
        <v>44467.6</v>
      </c>
      <c r="H1642" s="22">
        <f t="shared" ref="H1642:H1643" si="6192">H1643</f>
        <v>44467.6</v>
      </c>
      <c r="I1642" s="22">
        <f t="shared" ref="I1642:I1656" si="6193">I1643</f>
        <v>0</v>
      </c>
      <c r="J1642" s="22">
        <f t="shared" ref="J1642:J1656" si="6194">J1643</f>
        <v>0</v>
      </c>
      <c r="K1642" s="22">
        <f t="shared" ref="K1642:K1656" si="6195">K1643</f>
        <v>0</v>
      </c>
      <c r="L1642" s="22">
        <f t="shared" si="6108"/>
        <v>42909.7</v>
      </c>
      <c r="M1642" s="22">
        <f t="shared" si="6109"/>
        <v>44467.6</v>
      </c>
      <c r="N1642" s="22">
        <f t="shared" si="6110"/>
        <v>44467.6</v>
      </c>
      <c r="O1642" s="22">
        <f t="shared" ref="O1642:O1656" si="6196">O1643</f>
        <v>0</v>
      </c>
      <c r="P1642" s="22">
        <f t="shared" ref="P1642:P1656" si="6197">P1643</f>
        <v>0</v>
      </c>
      <c r="Q1642" s="22">
        <f t="shared" ref="Q1642:Q1656" si="6198">Q1643</f>
        <v>0</v>
      </c>
      <c r="R1642" s="22">
        <f t="shared" si="6111"/>
        <v>42909.7</v>
      </c>
      <c r="S1642" s="22">
        <f t="shared" si="6112"/>
        <v>44467.6</v>
      </c>
      <c r="T1642" s="22">
        <f t="shared" si="6113"/>
        <v>44467.6</v>
      </c>
      <c r="U1642" s="22">
        <f t="shared" ref="U1642:U1656" si="6199">U1643</f>
        <v>0</v>
      </c>
      <c r="V1642" s="22">
        <f t="shared" ref="V1642:V1656" si="6200">V1643</f>
        <v>0</v>
      </c>
      <c r="W1642" s="22">
        <f t="shared" ref="W1642:W1656" si="6201">W1643</f>
        <v>0</v>
      </c>
      <c r="X1642" s="22">
        <f t="shared" si="6114"/>
        <v>42909.7</v>
      </c>
      <c r="Y1642" s="22">
        <f t="shared" si="6115"/>
        <v>44467.6</v>
      </c>
      <c r="Z1642" s="22">
        <f t="shared" si="6116"/>
        <v>44467.6</v>
      </c>
      <c r="AA1642" s="22">
        <f t="shared" ref="AA1642:AA1656" si="6202">AA1643</f>
        <v>0</v>
      </c>
      <c r="AB1642" s="22">
        <f t="shared" ref="AB1642:AB1656" si="6203">AB1643</f>
        <v>0</v>
      </c>
      <c r="AC1642" s="22">
        <f t="shared" ref="AC1642:AC1656" si="6204">AC1643</f>
        <v>0</v>
      </c>
      <c r="AD1642" s="22">
        <f t="shared" si="6117"/>
        <v>42909.7</v>
      </c>
      <c r="AE1642" s="22">
        <f t="shared" si="6118"/>
        <v>44467.6</v>
      </c>
      <c r="AF1642" s="22">
        <f t="shared" si="6119"/>
        <v>44467.6</v>
      </c>
      <c r="AG1642" s="22">
        <f t="shared" ref="AG1642:AG1656" si="6205">AG1643</f>
        <v>0</v>
      </c>
      <c r="AH1642" s="22">
        <f t="shared" ref="AH1642:AH1656" si="6206">AH1643</f>
        <v>0</v>
      </c>
      <c r="AI1642" s="22">
        <f t="shared" ref="AI1642:AI1656" si="6207">AI1643</f>
        <v>0</v>
      </c>
      <c r="AJ1642" s="22">
        <f t="shared" si="6120"/>
        <v>42909.7</v>
      </c>
      <c r="AK1642" s="22">
        <f t="shared" si="6121"/>
        <v>44467.6</v>
      </c>
      <c r="AL1642" s="22">
        <f t="shared" si="6122"/>
        <v>44467.6</v>
      </c>
      <c r="AM1642" s="22">
        <f t="shared" ref="AM1642:AM1656" si="6208">AM1643</f>
        <v>0</v>
      </c>
      <c r="AN1642" s="22">
        <f t="shared" ref="AN1642:AN1656" si="6209">AN1643</f>
        <v>0</v>
      </c>
      <c r="AO1642" s="22">
        <f t="shared" ref="AO1642:AO1656" si="6210">AO1643</f>
        <v>0</v>
      </c>
      <c r="AP1642" s="22">
        <f t="shared" si="6123"/>
        <v>42909.7</v>
      </c>
      <c r="AQ1642" s="22">
        <f t="shared" si="6124"/>
        <v>44467.6</v>
      </c>
      <c r="AR1642" s="22">
        <f t="shared" si="6125"/>
        <v>44467.6</v>
      </c>
      <c r="AS1642" s="22">
        <f t="shared" ref="AS1642:AS1656" si="6211">AS1643</f>
        <v>0</v>
      </c>
      <c r="AT1642" s="22">
        <f t="shared" ref="AT1642:AT1656" si="6212">AT1643</f>
        <v>0</v>
      </c>
      <c r="AU1642" s="22">
        <f t="shared" ref="AU1642:AU1656" si="6213">AU1643</f>
        <v>0</v>
      </c>
      <c r="AV1642" s="22">
        <f t="shared" si="6126"/>
        <v>42909.7</v>
      </c>
      <c r="AW1642" s="22">
        <f t="shared" si="6127"/>
        <v>44467.6</v>
      </c>
      <c r="AX1642" s="22">
        <f t="shared" si="6128"/>
        <v>44467.6</v>
      </c>
      <c r="AY1642" s="22">
        <f t="shared" ref="AY1642:AY1656" si="6214">AY1643</f>
        <v>5047.5</v>
      </c>
      <c r="AZ1642" s="22">
        <f t="shared" ref="AZ1642:AZ1656" si="6215">AZ1643</f>
        <v>10154.799999999999</v>
      </c>
      <c r="BA1642" s="22">
        <f t="shared" ref="BA1642:BA1656" si="6216">BA1643</f>
        <v>10154.799999999999</v>
      </c>
      <c r="BB1642" s="22">
        <f t="shared" si="6129"/>
        <v>47957.2</v>
      </c>
      <c r="BC1642" s="22">
        <f t="shared" si="6130"/>
        <v>54622.399999999994</v>
      </c>
      <c r="BD1642" s="22">
        <f t="shared" si="6131"/>
        <v>54622.399999999994</v>
      </c>
      <c r="BE1642" s="22">
        <f t="shared" ref="BE1642:BE1656" si="6217">BE1643</f>
        <v>-104.6</v>
      </c>
      <c r="BF1642" s="22">
        <f t="shared" ref="BF1642:BF1656" si="6218">BF1643</f>
        <v>0</v>
      </c>
      <c r="BG1642" s="22">
        <f t="shared" ref="BG1642:BG1656" si="6219">BG1643</f>
        <v>0</v>
      </c>
      <c r="BH1642" s="22">
        <f t="shared" si="6132"/>
        <v>47852.6</v>
      </c>
      <c r="BI1642" s="22">
        <f t="shared" si="6133"/>
        <v>54622.399999999994</v>
      </c>
      <c r="BJ1642" s="22">
        <f t="shared" si="6134"/>
        <v>54622.399999999994</v>
      </c>
      <c r="BK1642" s="22">
        <f t="shared" ref="BK1642:BK1656" si="6220">BK1643</f>
        <v>988.2</v>
      </c>
      <c r="BL1642" s="22">
        <f t="shared" ref="BL1642:BL1656" si="6221">BL1643</f>
        <v>3952.6</v>
      </c>
      <c r="BM1642" s="22">
        <f t="shared" ref="BM1642:BM1656" si="6222">BM1643</f>
        <v>3952.6</v>
      </c>
      <c r="BN1642" s="22">
        <f t="shared" si="6135"/>
        <v>48840.799999999996</v>
      </c>
      <c r="BO1642" s="22">
        <f t="shared" si="6136"/>
        <v>58574.999999999993</v>
      </c>
      <c r="BP1642" s="22">
        <f t="shared" si="6137"/>
        <v>58574.999999999993</v>
      </c>
      <c r="BQ1642" s="22">
        <f t="shared" ref="BQ1642:BQ1656" si="6223">BQ1643</f>
        <v>0</v>
      </c>
      <c r="BR1642" s="22">
        <f t="shared" ref="BR1642:BR1656" si="6224">BR1643</f>
        <v>0</v>
      </c>
      <c r="BS1642" s="22">
        <f t="shared" si="6138"/>
        <v>48840.799999999996</v>
      </c>
      <c r="BT1642" s="22">
        <f t="shared" si="6139"/>
        <v>58574.999999999993</v>
      </c>
      <c r="BU1642" s="22">
        <f t="shared" si="6140"/>
        <v>58574.999999999993</v>
      </c>
      <c r="BV1642" s="22">
        <f t="shared" ref="BV1642:BV1656" si="6225">BV1643</f>
        <v>0</v>
      </c>
      <c r="BW1642" s="22">
        <f t="shared" ref="BW1642:BW1656" si="6226">BW1643</f>
        <v>0</v>
      </c>
      <c r="BX1642" s="22">
        <f t="shared" si="6141"/>
        <v>48840.799999999996</v>
      </c>
      <c r="BY1642" s="22">
        <f t="shared" si="6142"/>
        <v>58574.999999999993</v>
      </c>
      <c r="BZ1642" s="22">
        <f t="shared" si="6143"/>
        <v>58574.999999999993</v>
      </c>
      <c r="CA1642" s="22">
        <f t="shared" ref="CA1642:CA1656" si="6227">CA1643</f>
        <v>0</v>
      </c>
      <c r="CB1642" s="22">
        <f t="shared" ref="CB1642:CB1656" si="6228">CB1643</f>
        <v>0</v>
      </c>
      <c r="CC1642" s="22">
        <f t="shared" ref="CC1642:CC1656" si="6229">CC1643</f>
        <v>0</v>
      </c>
      <c r="CD1642" s="22">
        <f t="shared" si="6012"/>
        <v>48840.799999999996</v>
      </c>
      <c r="CE1642" s="22">
        <f t="shared" ref="CE1642:CE1656" si="6230">CE1643</f>
        <v>0</v>
      </c>
      <c r="CF1642" s="34">
        <f t="shared" si="6059"/>
        <v>48840.799999999996</v>
      </c>
      <c r="CG1642" s="22">
        <f t="shared" si="6013"/>
        <v>58574.999999999993</v>
      </c>
      <c r="CH1642" s="22">
        <f t="shared" ref="CH1642:CM1656" si="6231">CH1643</f>
        <v>0</v>
      </c>
      <c r="CI1642" s="22">
        <f t="shared" si="6060"/>
        <v>58574.999999999993</v>
      </c>
      <c r="CJ1642" s="22">
        <f t="shared" si="6014"/>
        <v>58574.999999999993</v>
      </c>
      <c r="CK1642" s="22">
        <f t="shared" si="6231"/>
        <v>0</v>
      </c>
      <c r="CL1642" s="22">
        <f t="shared" si="6061"/>
        <v>58574.999999999993</v>
      </c>
      <c r="CM1642" s="22">
        <f t="shared" si="6231"/>
        <v>0</v>
      </c>
      <c r="CN1642" s="15"/>
      <c r="CO1642" s="35"/>
      <c r="CS1642" s="5" t="s">
        <v>29</v>
      </c>
    </row>
    <row r="1643" spans="1:99" ht="31.2" x14ac:dyDescent="0.3">
      <c r="A1643" s="36" t="s">
        <v>942</v>
      </c>
      <c r="B1643" s="16">
        <v>110</v>
      </c>
      <c r="C1643" s="32"/>
      <c r="D1643" s="32"/>
      <c r="E1643" s="33" t="s">
        <v>132</v>
      </c>
      <c r="F1643" s="22">
        <f t="shared" si="6190"/>
        <v>42909.7</v>
      </c>
      <c r="G1643" s="22">
        <f t="shared" si="6191"/>
        <v>44467.6</v>
      </c>
      <c r="H1643" s="22">
        <f t="shared" si="6192"/>
        <v>44467.6</v>
      </c>
      <c r="I1643" s="22">
        <f t="shared" si="6193"/>
        <v>0</v>
      </c>
      <c r="J1643" s="22">
        <f t="shared" si="6194"/>
        <v>0</v>
      </c>
      <c r="K1643" s="22">
        <f t="shared" si="6195"/>
        <v>0</v>
      </c>
      <c r="L1643" s="22">
        <f t="shared" si="6108"/>
        <v>42909.7</v>
      </c>
      <c r="M1643" s="22">
        <f t="shared" si="6109"/>
        <v>44467.6</v>
      </c>
      <c r="N1643" s="22">
        <f t="shared" si="6110"/>
        <v>44467.6</v>
      </c>
      <c r="O1643" s="22">
        <f t="shared" si="6196"/>
        <v>0</v>
      </c>
      <c r="P1643" s="22">
        <f t="shared" si="6197"/>
        <v>0</v>
      </c>
      <c r="Q1643" s="22">
        <f t="shared" si="6198"/>
        <v>0</v>
      </c>
      <c r="R1643" s="22">
        <f t="shared" si="6111"/>
        <v>42909.7</v>
      </c>
      <c r="S1643" s="22">
        <f t="shared" si="6112"/>
        <v>44467.6</v>
      </c>
      <c r="T1643" s="22">
        <f t="shared" si="6113"/>
        <v>44467.6</v>
      </c>
      <c r="U1643" s="22">
        <f t="shared" si="6199"/>
        <v>0</v>
      </c>
      <c r="V1643" s="22">
        <f t="shared" si="6200"/>
        <v>0</v>
      </c>
      <c r="W1643" s="22">
        <f t="shared" si="6201"/>
        <v>0</v>
      </c>
      <c r="X1643" s="22">
        <f t="shared" si="6114"/>
        <v>42909.7</v>
      </c>
      <c r="Y1643" s="22">
        <f t="shared" si="6115"/>
        <v>44467.6</v>
      </c>
      <c r="Z1643" s="22">
        <f t="shared" si="6116"/>
        <v>44467.6</v>
      </c>
      <c r="AA1643" s="22">
        <f t="shared" si="6202"/>
        <v>0</v>
      </c>
      <c r="AB1643" s="22">
        <f t="shared" si="6203"/>
        <v>0</v>
      </c>
      <c r="AC1643" s="22">
        <f t="shared" si="6204"/>
        <v>0</v>
      </c>
      <c r="AD1643" s="22">
        <f t="shared" si="6117"/>
        <v>42909.7</v>
      </c>
      <c r="AE1643" s="22">
        <f t="shared" si="6118"/>
        <v>44467.6</v>
      </c>
      <c r="AF1643" s="22">
        <f t="shared" si="6119"/>
        <v>44467.6</v>
      </c>
      <c r="AG1643" s="22">
        <f t="shared" si="6205"/>
        <v>0</v>
      </c>
      <c r="AH1643" s="22">
        <f t="shared" si="6206"/>
        <v>0</v>
      </c>
      <c r="AI1643" s="22">
        <f t="shared" si="6207"/>
        <v>0</v>
      </c>
      <c r="AJ1643" s="22">
        <f t="shared" si="6120"/>
        <v>42909.7</v>
      </c>
      <c r="AK1643" s="22">
        <f t="shared" si="6121"/>
        <v>44467.6</v>
      </c>
      <c r="AL1643" s="22">
        <f t="shared" si="6122"/>
        <v>44467.6</v>
      </c>
      <c r="AM1643" s="22">
        <f t="shared" si="6208"/>
        <v>0</v>
      </c>
      <c r="AN1643" s="22">
        <f t="shared" si="6209"/>
        <v>0</v>
      </c>
      <c r="AO1643" s="22">
        <f t="shared" si="6210"/>
        <v>0</v>
      </c>
      <c r="AP1643" s="22">
        <f t="shared" si="6123"/>
        <v>42909.7</v>
      </c>
      <c r="AQ1643" s="22">
        <f t="shared" si="6124"/>
        <v>44467.6</v>
      </c>
      <c r="AR1643" s="22">
        <f t="shared" si="6125"/>
        <v>44467.6</v>
      </c>
      <c r="AS1643" s="22">
        <f t="shared" si="6211"/>
        <v>0</v>
      </c>
      <c r="AT1643" s="22">
        <f t="shared" si="6212"/>
        <v>0</v>
      </c>
      <c r="AU1643" s="22">
        <f t="shared" si="6213"/>
        <v>0</v>
      </c>
      <c r="AV1643" s="22">
        <f t="shared" si="6126"/>
        <v>42909.7</v>
      </c>
      <c r="AW1643" s="22">
        <f t="shared" si="6127"/>
        <v>44467.6</v>
      </c>
      <c r="AX1643" s="22">
        <f t="shared" si="6128"/>
        <v>44467.6</v>
      </c>
      <c r="AY1643" s="22">
        <f t="shared" si="6214"/>
        <v>5047.5</v>
      </c>
      <c r="AZ1643" s="22">
        <f t="shared" si="6215"/>
        <v>10154.799999999999</v>
      </c>
      <c r="BA1643" s="22">
        <f t="shared" si="6216"/>
        <v>10154.799999999999</v>
      </c>
      <c r="BB1643" s="22">
        <f t="shared" si="6129"/>
        <v>47957.2</v>
      </c>
      <c r="BC1643" s="22">
        <f t="shared" si="6130"/>
        <v>54622.399999999994</v>
      </c>
      <c r="BD1643" s="22">
        <f t="shared" si="6131"/>
        <v>54622.399999999994</v>
      </c>
      <c r="BE1643" s="22">
        <f t="shared" si="6217"/>
        <v>-104.6</v>
      </c>
      <c r="BF1643" s="22">
        <f t="shared" si="6218"/>
        <v>0</v>
      </c>
      <c r="BG1643" s="22">
        <f t="shared" si="6219"/>
        <v>0</v>
      </c>
      <c r="BH1643" s="22">
        <f t="shared" si="6132"/>
        <v>47852.6</v>
      </c>
      <c r="BI1643" s="22">
        <f t="shared" si="6133"/>
        <v>54622.399999999994</v>
      </c>
      <c r="BJ1643" s="22">
        <f t="shared" si="6134"/>
        <v>54622.399999999994</v>
      </c>
      <c r="BK1643" s="22">
        <f t="shared" si="6220"/>
        <v>988.2</v>
      </c>
      <c r="BL1643" s="22">
        <f t="shared" si="6221"/>
        <v>3952.6</v>
      </c>
      <c r="BM1643" s="22">
        <f t="shared" si="6222"/>
        <v>3952.6</v>
      </c>
      <c r="BN1643" s="22">
        <f t="shared" si="6135"/>
        <v>48840.799999999996</v>
      </c>
      <c r="BO1643" s="22">
        <f t="shared" si="6136"/>
        <v>58574.999999999993</v>
      </c>
      <c r="BP1643" s="22">
        <f t="shared" si="6137"/>
        <v>58574.999999999993</v>
      </c>
      <c r="BQ1643" s="22">
        <f t="shared" si="6223"/>
        <v>0</v>
      </c>
      <c r="BR1643" s="22">
        <f t="shared" si="6224"/>
        <v>0</v>
      </c>
      <c r="BS1643" s="22">
        <f t="shared" si="6138"/>
        <v>48840.799999999996</v>
      </c>
      <c r="BT1643" s="22">
        <f t="shared" si="6139"/>
        <v>58574.999999999993</v>
      </c>
      <c r="BU1643" s="22">
        <f t="shared" si="6140"/>
        <v>58574.999999999993</v>
      </c>
      <c r="BV1643" s="22">
        <f t="shared" si="6225"/>
        <v>0</v>
      </c>
      <c r="BW1643" s="22">
        <f t="shared" si="6226"/>
        <v>0</v>
      </c>
      <c r="BX1643" s="22">
        <f t="shared" si="6141"/>
        <v>48840.799999999996</v>
      </c>
      <c r="BY1643" s="22">
        <f t="shared" si="6142"/>
        <v>58574.999999999993</v>
      </c>
      <c r="BZ1643" s="22">
        <f t="shared" si="6143"/>
        <v>58574.999999999993</v>
      </c>
      <c r="CA1643" s="22">
        <f t="shared" si="6227"/>
        <v>0</v>
      </c>
      <c r="CB1643" s="22">
        <f t="shared" si="6228"/>
        <v>0</v>
      </c>
      <c r="CC1643" s="22">
        <f t="shared" si="6229"/>
        <v>0</v>
      </c>
      <c r="CD1643" s="22">
        <f t="shared" si="6012"/>
        <v>48840.799999999996</v>
      </c>
      <c r="CE1643" s="22">
        <f t="shared" si="6230"/>
        <v>0</v>
      </c>
      <c r="CF1643" s="34">
        <f t="shared" si="6059"/>
        <v>48840.799999999996</v>
      </c>
      <c r="CG1643" s="22">
        <f t="shared" si="6013"/>
        <v>58574.999999999993</v>
      </c>
      <c r="CH1643" s="22">
        <f t="shared" si="6231"/>
        <v>0</v>
      </c>
      <c r="CI1643" s="22">
        <f t="shared" si="6060"/>
        <v>58574.999999999993</v>
      </c>
      <c r="CJ1643" s="22">
        <f t="shared" si="6014"/>
        <v>58574.999999999993</v>
      </c>
      <c r="CK1643" s="22">
        <f t="shared" si="6231"/>
        <v>0</v>
      </c>
      <c r="CL1643" s="22">
        <f t="shared" si="6061"/>
        <v>58574.999999999993</v>
      </c>
      <c r="CM1643" s="22">
        <f t="shared" si="6231"/>
        <v>0</v>
      </c>
      <c r="CN1643" s="15"/>
      <c r="CO1643" s="35"/>
      <c r="CT1643" s="5" t="s">
        <v>30</v>
      </c>
    </row>
    <row r="1644" spans="1:99" ht="31.2" x14ac:dyDescent="0.3">
      <c r="A1644" s="36" t="s">
        <v>942</v>
      </c>
      <c r="B1644" s="16">
        <v>110</v>
      </c>
      <c r="C1644" s="32" t="s">
        <v>66</v>
      </c>
      <c r="D1644" s="32" t="s">
        <v>66</v>
      </c>
      <c r="E1644" s="33" t="s">
        <v>728</v>
      </c>
      <c r="F1644" s="22">
        <f>43521.6-611.9</f>
        <v>42909.7</v>
      </c>
      <c r="G1644" s="22">
        <f>45101.7-634.1</f>
        <v>44467.6</v>
      </c>
      <c r="H1644" s="22">
        <f>45101.7-634.1</f>
        <v>44467.6</v>
      </c>
      <c r="I1644" s="22"/>
      <c r="J1644" s="22"/>
      <c r="K1644" s="22"/>
      <c r="L1644" s="22">
        <f t="shared" si="6108"/>
        <v>42909.7</v>
      </c>
      <c r="M1644" s="22">
        <f t="shared" si="6109"/>
        <v>44467.6</v>
      </c>
      <c r="N1644" s="22">
        <f t="shared" si="6110"/>
        <v>44467.6</v>
      </c>
      <c r="O1644" s="22"/>
      <c r="P1644" s="22"/>
      <c r="Q1644" s="22"/>
      <c r="R1644" s="22">
        <f t="shared" si="6111"/>
        <v>42909.7</v>
      </c>
      <c r="S1644" s="22">
        <f t="shared" si="6112"/>
        <v>44467.6</v>
      </c>
      <c r="T1644" s="22">
        <f t="shared" si="6113"/>
        <v>44467.6</v>
      </c>
      <c r="U1644" s="22"/>
      <c r="V1644" s="22"/>
      <c r="W1644" s="22"/>
      <c r="X1644" s="22">
        <f t="shared" si="6114"/>
        <v>42909.7</v>
      </c>
      <c r="Y1644" s="22">
        <f t="shared" si="6115"/>
        <v>44467.6</v>
      </c>
      <c r="Z1644" s="22">
        <f t="shared" si="6116"/>
        <v>44467.6</v>
      </c>
      <c r="AA1644" s="22"/>
      <c r="AB1644" s="22"/>
      <c r="AC1644" s="22"/>
      <c r="AD1644" s="22">
        <f t="shared" si="6117"/>
        <v>42909.7</v>
      </c>
      <c r="AE1644" s="22">
        <f t="shared" si="6118"/>
        <v>44467.6</v>
      </c>
      <c r="AF1644" s="22">
        <f t="shared" si="6119"/>
        <v>44467.6</v>
      </c>
      <c r="AG1644" s="22"/>
      <c r="AH1644" s="22"/>
      <c r="AI1644" s="22"/>
      <c r="AJ1644" s="22">
        <f t="shared" si="6120"/>
        <v>42909.7</v>
      </c>
      <c r="AK1644" s="22">
        <f t="shared" si="6121"/>
        <v>44467.6</v>
      </c>
      <c r="AL1644" s="22">
        <f t="shared" si="6122"/>
        <v>44467.6</v>
      </c>
      <c r="AM1644" s="22"/>
      <c r="AN1644" s="22"/>
      <c r="AO1644" s="22"/>
      <c r="AP1644" s="22">
        <f t="shared" si="6123"/>
        <v>42909.7</v>
      </c>
      <c r="AQ1644" s="22">
        <f t="shared" si="6124"/>
        <v>44467.6</v>
      </c>
      <c r="AR1644" s="22">
        <f t="shared" si="6125"/>
        <v>44467.6</v>
      </c>
      <c r="AS1644" s="22"/>
      <c r="AT1644" s="22"/>
      <c r="AU1644" s="22"/>
      <c r="AV1644" s="22">
        <f t="shared" si="6126"/>
        <v>42909.7</v>
      </c>
      <c r="AW1644" s="22">
        <f t="shared" si="6127"/>
        <v>44467.6</v>
      </c>
      <c r="AX1644" s="22">
        <f t="shared" si="6128"/>
        <v>44467.6</v>
      </c>
      <c r="AY1644" s="22">
        <v>5047.5</v>
      </c>
      <c r="AZ1644" s="22">
        <v>10154.799999999999</v>
      </c>
      <c r="BA1644" s="22">
        <v>10154.799999999999</v>
      </c>
      <c r="BB1644" s="22">
        <f t="shared" si="6129"/>
        <v>47957.2</v>
      </c>
      <c r="BC1644" s="22">
        <f t="shared" si="6130"/>
        <v>54622.399999999994</v>
      </c>
      <c r="BD1644" s="22">
        <f t="shared" si="6131"/>
        <v>54622.399999999994</v>
      </c>
      <c r="BE1644" s="22">
        <v>-104.6</v>
      </c>
      <c r="BF1644" s="22"/>
      <c r="BG1644" s="22"/>
      <c r="BH1644" s="22">
        <f t="shared" si="6132"/>
        <v>47852.6</v>
      </c>
      <c r="BI1644" s="22">
        <f t="shared" si="6133"/>
        <v>54622.399999999994</v>
      </c>
      <c r="BJ1644" s="22">
        <f t="shared" si="6134"/>
        <v>54622.399999999994</v>
      </c>
      <c r="BK1644" s="22">
        <v>988.2</v>
      </c>
      <c r="BL1644" s="22">
        <v>3952.6</v>
      </c>
      <c r="BM1644" s="22">
        <v>3952.6</v>
      </c>
      <c r="BN1644" s="22">
        <f t="shared" si="6135"/>
        <v>48840.799999999996</v>
      </c>
      <c r="BO1644" s="22">
        <f t="shared" si="6136"/>
        <v>58574.999999999993</v>
      </c>
      <c r="BP1644" s="22">
        <f t="shared" si="6137"/>
        <v>58574.999999999993</v>
      </c>
      <c r="BQ1644" s="22"/>
      <c r="BR1644" s="22"/>
      <c r="BS1644" s="22">
        <f t="shared" si="6138"/>
        <v>48840.799999999996</v>
      </c>
      <c r="BT1644" s="22">
        <f t="shared" si="6139"/>
        <v>58574.999999999993</v>
      </c>
      <c r="BU1644" s="22">
        <f t="shared" si="6140"/>
        <v>58574.999999999993</v>
      </c>
      <c r="BV1644" s="22"/>
      <c r="BW1644" s="22"/>
      <c r="BX1644" s="22">
        <f t="shared" si="6141"/>
        <v>48840.799999999996</v>
      </c>
      <c r="BY1644" s="22">
        <f t="shared" si="6142"/>
        <v>58574.999999999993</v>
      </c>
      <c r="BZ1644" s="22">
        <f t="shared" si="6143"/>
        <v>58574.999999999993</v>
      </c>
      <c r="CA1644" s="22"/>
      <c r="CB1644" s="22"/>
      <c r="CC1644" s="22"/>
      <c r="CD1644" s="22">
        <f t="shared" si="6012"/>
        <v>48840.799999999996</v>
      </c>
      <c r="CE1644" s="22"/>
      <c r="CF1644" s="34">
        <f t="shared" si="6059"/>
        <v>48840.799999999996</v>
      </c>
      <c r="CG1644" s="22">
        <f t="shared" si="6013"/>
        <v>58574.999999999993</v>
      </c>
      <c r="CH1644" s="22"/>
      <c r="CI1644" s="22">
        <f t="shared" si="6060"/>
        <v>58574.999999999993</v>
      </c>
      <c r="CJ1644" s="22">
        <f t="shared" si="6014"/>
        <v>58574.999999999993</v>
      </c>
      <c r="CK1644" s="22"/>
      <c r="CL1644" s="22">
        <f t="shared" si="6061"/>
        <v>58574.999999999993</v>
      </c>
      <c r="CM1644" s="22"/>
      <c r="CN1644" s="15"/>
      <c r="CO1644" s="35"/>
    </row>
    <row r="1645" spans="1:99" ht="31.2" x14ac:dyDescent="0.3">
      <c r="A1645" s="36" t="s">
        <v>942</v>
      </c>
      <c r="B1645" s="16">
        <v>200</v>
      </c>
      <c r="C1645" s="32"/>
      <c r="D1645" s="32"/>
      <c r="E1645" s="33" t="s">
        <v>40</v>
      </c>
      <c r="F1645" s="22">
        <f t="shared" ref="F1645:F1646" si="6232">F1646</f>
        <v>8928.9</v>
      </c>
      <c r="G1645" s="22">
        <f t="shared" ref="G1645:G1646" si="6233">G1646</f>
        <v>8929.1</v>
      </c>
      <c r="H1645" s="22">
        <f t="shared" ref="H1645:H1646" si="6234">H1646</f>
        <v>8929.3000000000011</v>
      </c>
      <c r="I1645" s="22">
        <f t="shared" si="6193"/>
        <v>0</v>
      </c>
      <c r="J1645" s="22">
        <f t="shared" si="6194"/>
        <v>0</v>
      </c>
      <c r="K1645" s="22">
        <f t="shared" si="6195"/>
        <v>0</v>
      </c>
      <c r="L1645" s="22">
        <f t="shared" si="6108"/>
        <v>8928.9</v>
      </c>
      <c r="M1645" s="22">
        <f t="shared" si="6109"/>
        <v>8929.1</v>
      </c>
      <c r="N1645" s="22">
        <f t="shared" si="6110"/>
        <v>8929.3000000000011</v>
      </c>
      <c r="O1645" s="22">
        <f t="shared" si="6196"/>
        <v>0</v>
      </c>
      <c r="P1645" s="22">
        <f t="shared" si="6197"/>
        <v>0</v>
      </c>
      <c r="Q1645" s="22">
        <f t="shared" si="6198"/>
        <v>0</v>
      </c>
      <c r="R1645" s="22">
        <f t="shared" si="6111"/>
        <v>8928.9</v>
      </c>
      <c r="S1645" s="22">
        <f t="shared" si="6112"/>
        <v>8929.1</v>
      </c>
      <c r="T1645" s="22">
        <f t="shared" si="6113"/>
        <v>8929.3000000000011</v>
      </c>
      <c r="U1645" s="22">
        <f t="shared" si="6199"/>
        <v>0</v>
      </c>
      <c r="V1645" s="22">
        <f t="shared" si="6200"/>
        <v>0</v>
      </c>
      <c r="W1645" s="22">
        <f t="shared" si="6201"/>
        <v>0</v>
      </c>
      <c r="X1645" s="22">
        <f t="shared" si="6114"/>
        <v>8928.9</v>
      </c>
      <c r="Y1645" s="22">
        <f t="shared" si="6115"/>
        <v>8929.1</v>
      </c>
      <c r="Z1645" s="22">
        <f t="shared" si="6116"/>
        <v>8929.3000000000011</v>
      </c>
      <c r="AA1645" s="22">
        <f t="shared" si="6202"/>
        <v>0</v>
      </c>
      <c r="AB1645" s="22">
        <f t="shared" si="6203"/>
        <v>0</v>
      </c>
      <c r="AC1645" s="22">
        <f t="shared" si="6204"/>
        <v>0</v>
      </c>
      <c r="AD1645" s="22">
        <f t="shared" si="6117"/>
        <v>8928.9</v>
      </c>
      <c r="AE1645" s="22">
        <f t="shared" si="6118"/>
        <v>8929.1</v>
      </c>
      <c r="AF1645" s="22">
        <f t="shared" si="6119"/>
        <v>8929.3000000000011</v>
      </c>
      <c r="AG1645" s="22">
        <f t="shared" si="6205"/>
        <v>0</v>
      </c>
      <c r="AH1645" s="22">
        <f t="shared" si="6206"/>
        <v>0</v>
      </c>
      <c r="AI1645" s="22">
        <f t="shared" si="6207"/>
        <v>0</v>
      </c>
      <c r="AJ1645" s="22">
        <f t="shared" si="6120"/>
        <v>8928.9</v>
      </c>
      <c r="AK1645" s="22">
        <f t="shared" si="6121"/>
        <v>8929.1</v>
      </c>
      <c r="AL1645" s="22">
        <f t="shared" si="6122"/>
        <v>8929.3000000000011</v>
      </c>
      <c r="AM1645" s="22">
        <f t="shared" si="6208"/>
        <v>0</v>
      </c>
      <c r="AN1645" s="22">
        <f t="shared" si="6209"/>
        <v>0</v>
      </c>
      <c r="AO1645" s="22">
        <f t="shared" si="6210"/>
        <v>0</v>
      </c>
      <c r="AP1645" s="22">
        <f t="shared" si="6123"/>
        <v>8928.9</v>
      </c>
      <c r="AQ1645" s="22">
        <f t="shared" si="6124"/>
        <v>8929.1</v>
      </c>
      <c r="AR1645" s="22">
        <f t="shared" si="6125"/>
        <v>8929.3000000000011</v>
      </c>
      <c r="AS1645" s="22">
        <f t="shared" si="6211"/>
        <v>0</v>
      </c>
      <c r="AT1645" s="22">
        <f t="shared" si="6212"/>
        <v>0</v>
      </c>
      <c r="AU1645" s="22">
        <f t="shared" si="6213"/>
        <v>0</v>
      </c>
      <c r="AV1645" s="22">
        <f t="shared" si="6126"/>
        <v>8928.9</v>
      </c>
      <c r="AW1645" s="22">
        <f t="shared" si="6127"/>
        <v>8929.1</v>
      </c>
      <c r="AX1645" s="22">
        <f t="shared" si="6128"/>
        <v>8929.3000000000011</v>
      </c>
      <c r="AY1645" s="22">
        <f t="shared" si="6214"/>
        <v>0</v>
      </c>
      <c r="AZ1645" s="22">
        <f t="shared" si="6215"/>
        <v>0</v>
      </c>
      <c r="BA1645" s="22">
        <f t="shared" si="6216"/>
        <v>0</v>
      </c>
      <c r="BB1645" s="22">
        <f t="shared" si="6129"/>
        <v>8928.9</v>
      </c>
      <c r="BC1645" s="22">
        <f t="shared" si="6130"/>
        <v>8929.1</v>
      </c>
      <c r="BD1645" s="22">
        <f t="shared" si="6131"/>
        <v>8929.3000000000011</v>
      </c>
      <c r="BE1645" s="22">
        <f t="shared" si="6217"/>
        <v>0</v>
      </c>
      <c r="BF1645" s="22">
        <f t="shared" si="6218"/>
        <v>0</v>
      </c>
      <c r="BG1645" s="22">
        <f t="shared" si="6219"/>
        <v>0</v>
      </c>
      <c r="BH1645" s="22">
        <f t="shared" si="6132"/>
        <v>8928.9</v>
      </c>
      <c r="BI1645" s="22">
        <f t="shared" si="6133"/>
        <v>8929.1</v>
      </c>
      <c r="BJ1645" s="22">
        <f t="shared" si="6134"/>
        <v>8929.3000000000011</v>
      </c>
      <c r="BK1645" s="22">
        <f t="shared" si="6220"/>
        <v>0</v>
      </c>
      <c r="BL1645" s="22">
        <f t="shared" si="6221"/>
        <v>0</v>
      </c>
      <c r="BM1645" s="22">
        <f t="shared" si="6222"/>
        <v>0</v>
      </c>
      <c r="BN1645" s="22">
        <f t="shared" si="6135"/>
        <v>8928.9</v>
      </c>
      <c r="BO1645" s="22">
        <f t="shared" si="6136"/>
        <v>8929.1</v>
      </c>
      <c r="BP1645" s="22">
        <f t="shared" si="6137"/>
        <v>8929.3000000000011</v>
      </c>
      <c r="BQ1645" s="22">
        <f t="shared" si="6223"/>
        <v>0</v>
      </c>
      <c r="BR1645" s="22">
        <f t="shared" si="6224"/>
        <v>0</v>
      </c>
      <c r="BS1645" s="22">
        <f t="shared" si="6138"/>
        <v>8928.9</v>
      </c>
      <c r="BT1645" s="22">
        <f t="shared" si="6139"/>
        <v>8929.1</v>
      </c>
      <c r="BU1645" s="22">
        <f t="shared" si="6140"/>
        <v>8929.3000000000011</v>
      </c>
      <c r="BV1645" s="22">
        <f t="shared" si="6225"/>
        <v>0</v>
      </c>
      <c r="BW1645" s="22">
        <f t="shared" si="6226"/>
        <v>0</v>
      </c>
      <c r="BX1645" s="22">
        <f t="shared" si="6141"/>
        <v>8928.9</v>
      </c>
      <c r="BY1645" s="22">
        <f t="shared" si="6142"/>
        <v>8929.1</v>
      </c>
      <c r="BZ1645" s="22">
        <f t="shared" si="6143"/>
        <v>8929.3000000000011</v>
      </c>
      <c r="CA1645" s="22">
        <f t="shared" si="6227"/>
        <v>0</v>
      </c>
      <c r="CB1645" s="22">
        <f t="shared" si="6228"/>
        <v>0</v>
      </c>
      <c r="CC1645" s="22">
        <f t="shared" si="6229"/>
        <v>0</v>
      </c>
      <c r="CD1645" s="22">
        <f t="shared" si="6012"/>
        <v>8928.9</v>
      </c>
      <c r="CE1645" s="22">
        <f t="shared" si="6230"/>
        <v>0</v>
      </c>
      <c r="CF1645" s="34">
        <f t="shared" si="6059"/>
        <v>8928.9</v>
      </c>
      <c r="CG1645" s="22">
        <f t="shared" si="6013"/>
        <v>8929.1</v>
      </c>
      <c r="CH1645" s="22">
        <f t="shared" si="6231"/>
        <v>0</v>
      </c>
      <c r="CI1645" s="22">
        <f t="shared" si="6060"/>
        <v>8929.1</v>
      </c>
      <c r="CJ1645" s="22">
        <f t="shared" si="6014"/>
        <v>8929.3000000000011</v>
      </c>
      <c r="CK1645" s="22">
        <f t="shared" si="6231"/>
        <v>0</v>
      </c>
      <c r="CL1645" s="22">
        <f t="shared" si="6061"/>
        <v>8929.3000000000011</v>
      </c>
      <c r="CM1645" s="22">
        <f t="shared" si="6231"/>
        <v>0</v>
      </c>
      <c r="CN1645" s="15"/>
      <c r="CO1645" s="35"/>
      <c r="CS1645" s="5" t="s">
        <v>29</v>
      </c>
    </row>
    <row r="1646" spans="1:99" ht="46.8" x14ac:dyDescent="0.3">
      <c r="A1646" s="36" t="s">
        <v>942</v>
      </c>
      <c r="B1646" s="16">
        <v>240</v>
      </c>
      <c r="C1646" s="32"/>
      <c r="D1646" s="32"/>
      <c r="E1646" s="33" t="s">
        <v>41</v>
      </c>
      <c r="F1646" s="22">
        <f t="shared" si="6232"/>
        <v>8928.9</v>
      </c>
      <c r="G1646" s="22">
        <f t="shared" si="6233"/>
        <v>8929.1</v>
      </c>
      <c r="H1646" s="22">
        <f t="shared" si="6234"/>
        <v>8929.3000000000011</v>
      </c>
      <c r="I1646" s="22">
        <f t="shared" si="6193"/>
        <v>0</v>
      </c>
      <c r="J1646" s="22">
        <f t="shared" si="6194"/>
        <v>0</v>
      </c>
      <c r="K1646" s="22">
        <f t="shared" si="6195"/>
        <v>0</v>
      </c>
      <c r="L1646" s="22">
        <f t="shared" si="6108"/>
        <v>8928.9</v>
      </c>
      <c r="M1646" s="22">
        <f t="shared" si="6109"/>
        <v>8929.1</v>
      </c>
      <c r="N1646" s="22">
        <f t="shared" si="6110"/>
        <v>8929.3000000000011</v>
      </c>
      <c r="O1646" s="22">
        <f t="shared" si="6196"/>
        <v>0</v>
      </c>
      <c r="P1646" s="22">
        <f t="shared" si="6197"/>
        <v>0</v>
      </c>
      <c r="Q1646" s="22">
        <f t="shared" si="6198"/>
        <v>0</v>
      </c>
      <c r="R1646" s="22">
        <f t="shared" si="6111"/>
        <v>8928.9</v>
      </c>
      <c r="S1646" s="22">
        <f t="shared" si="6112"/>
        <v>8929.1</v>
      </c>
      <c r="T1646" s="22">
        <f t="shared" si="6113"/>
        <v>8929.3000000000011</v>
      </c>
      <c r="U1646" s="22">
        <f t="shared" si="6199"/>
        <v>0</v>
      </c>
      <c r="V1646" s="22">
        <f t="shared" si="6200"/>
        <v>0</v>
      </c>
      <c r="W1646" s="22">
        <f t="shared" si="6201"/>
        <v>0</v>
      </c>
      <c r="X1646" s="22">
        <f t="shared" si="6114"/>
        <v>8928.9</v>
      </c>
      <c r="Y1646" s="22">
        <f t="shared" si="6115"/>
        <v>8929.1</v>
      </c>
      <c r="Z1646" s="22">
        <f t="shared" si="6116"/>
        <v>8929.3000000000011</v>
      </c>
      <c r="AA1646" s="22">
        <f t="shared" si="6202"/>
        <v>0</v>
      </c>
      <c r="AB1646" s="22">
        <f t="shared" si="6203"/>
        <v>0</v>
      </c>
      <c r="AC1646" s="22">
        <f t="shared" si="6204"/>
        <v>0</v>
      </c>
      <c r="AD1646" s="22">
        <f t="shared" si="6117"/>
        <v>8928.9</v>
      </c>
      <c r="AE1646" s="22">
        <f t="shared" si="6118"/>
        <v>8929.1</v>
      </c>
      <c r="AF1646" s="22">
        <f t="shared" si="6119"/>
        <v>8929.3000000000011</v>
      </c>
      <c r="AG1646" s="22">
        <f t="shared" si="6205"/>
        <v>0</v>
      </c>
      <c r="AH1646" s="22">
        <f t="shared" si="6206"/>
        <v>0</v>
      </c>
      <c r="AI1646" s="22">
        <f t="shared" si="6207"/>
        <v>0</v>
      </c>
      <c r="AJ1646" s="22">
        <f t="shared" si="6120"/>
        <v>8928.9</v>
      </c>
      <c r="AK1646" s="22">
        <f t="shared" si="6121"/>
        <v>8929.1</v>
      </c>
      <c r="AL1646" s="22">
        <f t="shared" si="6122"/>
        <v>8929.3000000000011</v>
      </c>
      <c r="AM1646" s="22">
        <f t="shared" si="6208"/>
        <v>0</v>
      </c>
      <c r="AN1646" s="22">
        <f t="shared" si="6209"/>
        <v>0</v>
      </c>
      <c r="AO1646" s="22">
        <f t="shared" si="6210"/>
        <v>0</v>
      </c>
      <c r="AP1646" s="22">
        <f t="shared" si="6123"/>
        <v>8928.9</v>
      </c>
      <c r="AQ1646" s="22">
        <f t="shared" si="6124"/>
        <v>8929.1</v>
      </c>
      <c r="AR1646" s="22">
        <f t="shared" si="6125"/>
        <v>8929.3000000000011</v>
      </c>
      <c r="AS1646" s="22">
        <f t="shared" si="6211"/>
        <v>0</v>
      </c>
      <c r="AT1646" s="22">
        <f t="shared" si="6212"/>
        <v>0</v>
      </c>
      <c r="AU1646" s="22">
        <f t="shared" si="6213"/>
        <v>0</v>
      </c>
      <c r="AV1646" s="22">
        <f t="shared" si="6126"/>
        <v>8928.9</v>
      </c>
      <c r="AW1646" s="22">
        <f t="shared" si="6127"/>
        <v>8929.1</v>
      </c>
      <c r="AX1646" s="22">
        <f t="shared" si="6128"/>
        <v>8929.3000000000011</v>
      </c>
      <c r="AY1646" s="22">
        <f t="shared" si="6214"/>
        <v>0</v>
      </c>
      <c r="AZ1646" s="22">
        <f t="shared" si="6215"/>
        <v>0</v>
      </c>
      <c r="BA1646" s="22">
        <f t="shared" si="6216"/>
        <v>0</v>
      </c>
      <c r="BB1646" s="22">
        <f t="shared" si="6129"/>
        <v>8928.9</v>
      </c>
      <c r="BC1646" s="22">
        <f t="shared" si="6130"/>
        <v>8929.1</v>
      </c>
      <c r="BD1646" s="22">
        <f t="shared" si="6131"/>
        <v>8929.3000000000011</v>
      </c>
      <c r="BE1646" s="22">
        <f t="shared" si="6217"/>
        <v>0</v>
      </c>
      <c r="BF1646" s="22">
        <f t="shared" si="6218"/>
        <v>0</v>
      </c>
      <c r="BG1646" s="22">
        <f t="shared" si="6219"/>
        <v>0</v>
      </c>
      <c r="BH1646" s="22">
        <f t="shared" si="6132"/>
        <v>8928.9</v>
      </c>
      <c r="BI1646" s="22">
        <f t="shared" si="6133"/>
        <v>8929.1</v>
      </c>
      <c r="BJ1646" s="22">
        <f t="shared" si="6134"/>
        <v>8929.3000000000011</v>
      </c>
      <c r="BK1646" s="22">
        <f t="shared" si="6220"/>
        <v>0</v>
      </c>
      <c r="BL1646" s="22">
        <f t="shared" si="6221"/>
        <v>0</v>
      </c>
      <c r="BM1646" s="22">
        <f t="shared" si="6222"/>
        <v>0</v>
      </c>
      <c r="BN1646" s="22">
        <f t="shared" si="6135"/>
        <v>8928.9</v>
      </c>
      <c r="BO1646" s="22">
        <f t="shared" si="6136"/>
        <v>8929.1</v>
      </c>
      <c r="BP1646" s="22">
        <f t="shared" si="6137"/>
        <v>8929.3000000000011</v>
      </c>
      <c r="BQ1646" s="22">
        <f t="shared" si="6223"/>
        <v>0</v>
      </c>
      <c r="BR1646" s="22">
        <f t="shared" si="6224"/>
        <v>0</v>
      </c>
      <c r="BS1646" s="22">
        <f t="shared" si="6138"/>
        <v>8928.9</v>
      </c>
      <c r="BT1646" s="22">
        <f t="shared" si="6139"/>
        <v>8929.1</v>
      </c>
      <c r="BU1646" s="22">
        <f t="shared" si="6140"/>
        <v>8929.3000000000011</v>
      </c>
      <c r="BV1646" s="22">
        <f t="shared" si="6225"/>
        <v>0</v>
      </c>
      <c r="BW1646" s="22">
        <f t="shared" si="6226"/>
        <v>0</v>
      </c>
      <c r="BX1646" s="22">
        <f t="shared" si="6141"/>
        <v>8928.9</v>
      </c>
      <c r="BY1646" s="22">
        <f t="shared" si="6142"/>
        <v>8929.1</v>
      </c>
      <c r="BZ1646" s="22">
        <f t="shared" si="6143"/>
        <v>8929.3000000000011</v>
      </c>
      <c r="CA1646" s="22">
        <f t="shared" si="6227"/>
        <v>0</v>
      </c>
      <c r="CB1646" s="22">
        <f t="shared" si="6228"/>
        <v>0</v>
      </c>
      <c r="CC1646" s="22">
        <f t="shared" si="6229"/>
        <v>0</v>
      </c>
      <c r="CD1646" s="22">
        <f t="shared" si="6012"/>
        <v>8928.9</v>
      </c>
      <c r="CE1646" s="22">
        <f t="shared" si="6230"/>
        <v>0</v>
      </c>
      <c r="CF1646" s="34">
        <f t="shared" si="6059"/>
        <v>8928.9</v>
      </c>
      <c r="CG1646" s="22">
        <f t="shared" si="6013"/>
        <v>8929.1</v>
      </c>
      <c r="CH1646" s="22">
        <f t="shared" si="6231"/>
        <v>0</v>
      </c>
      <c r="CI1646" s="22">
        <f t="shared" si="6060"/>
        <v>8929.1</v>
      </c>
      <c r="CJ1646" s="22">
        <f t="shared" si="6014"/>
        <v>8929.3000000000011</v>
      </c>
      <c r="CK1646" s="22">
        <f t="shared" si="6231"/>
        <v>0</v>
      </c>
      <c r="CL1646" s="22">
        <f t="shared" si="6061"/>
        <v>8929.3000000000011</v>
      </c>
      <c r="CM1646" s="22">
        <f t="shared" si="6231"/>
        <v>0</v>
      </c>
      <c r="CN1646" s="15"/>
      <c r="CO1646" s="35"/>
      <c r="CT1646" s="5" t="s">
        <v>30</v>
      </c>
    </row>
    <row r="1647" spans="1:99" ht="31.2" x14ac:dyDescent="0.3">
      <c r="A1647" s="36" t="s">
        <v>942</v>
      </c>
      <c r="B1647" s="16">
        <v>240</v>
      </c>
      <c r="C1647" s="32" t="s">
        <v>66</v>
      </c>
      <c r="D1647" s="32" t="s">
        <v>66</v>
      </c>
      <c r="E1647" s="33" t="s">
        <v>728</v>
      </c>
      <c r="F1647" s="22">
        <f>9051.6-35.7-87</f>
        <v>8928.9</v>
      </c>
      <c r="G1647" s="22">
        <f>9051.6-35.5-87</f>
        <v>8929.1</v>
      </c>
      <c r="H1647" s="22">
        <f>9051.6-35.3-87</f>
        <v>8929.3000000000011</v>
      </c>
      <c r="I1647" s="22"/>
      <c r="J1647" s="22"/>
      <c r="K1647" s="22"/>
      <c r="L1647" s="22">
        <f t="shared" si="6108"/>
        <v>8928.9</v>
      </c>
      <c r="M1647" s="22">
        <f t="shared" si="6109"/>
        <v>8929.1</v>
      </c>
      <c r="N1647" s="22">
        <f t="shared" si="6110"/>
        <v>8929.3000000000011</v>
      </c>
      <c r="O1647" s="22"/>
      <c r="P1647" s="22"/>
      <c r="Q1647" s="22"/>
      <c r="R1647" s="22">
        <f t="shared" si="6111"/>
        <v>8928.9</v>
      </c>
      <c r="S1647" s="22">
        <f t="shared" si="6112"/>
        <v>8929.1</v>
      </c>
      <c r="T1647" s="22">
        <f t="shared" si="6113"/>
        <v>8929.3000000000011</v>
      </c>
      <c r="U1647" s="22"/>
      <c r="V1647" s="22"/>
      <c r="W1647" s="22"/>
      <c r="X1647" s="22">
        <f t="shared" si="6114"/>
        <v>8928.9</v>
      </c>
      <c r="Y1647" s="22">
        <f t="shared" si="6115"/>
        <v>8929.1</v>
      </c>
      <c r="Z1647" s="22">
        <f t="shared" si="6116"/>
        <v>8929.3000000000011</v>
      </c>
      <c r="AA1647" s="22"/>
      <c r="AB1647" s="22"/>
      <c r="AC1647" s="22"/>
      <c r="AD1647" s="22">
        <f t="shared" si="6117"/>
        <v>8928.9</v>
      </c>
      <c r="AE1647" s="22">
        <f t="shared" si="6118"/>
        <v>8929.1</v>
      </c>
      <c r="AF1647" s="22">
        <f t="shared" si="6119"/>
        <v>8929.3000000000011</v>
      </c>
      <c r="AG1647" s="22"/>
      <c r="AH1647" s="22"/>
      <c r="AI1647" s="22"/>
      <c r="AJ1647" s="22">
        <f t="shared" si="6120"/>
        <v>8928.9</v>
      </c>
      <c r="AK1647" s="22">
        <f t="shared" si="6121"/>
        <v>8929.1</v>
      </c>
      <c r="AL1647" s="22">
        <f t="shared" si="6122"/>
        <v>8929.3000000000011</v>
      </c>
      <c r="AM1647" s="22"/>
      <c r="AN1647" s="22"/>
      <c r="AO1647" s="22"/>
      <c r="AP1647" s="22">
        <f t="shared" si="6123"/>
        <v>8928.9</v>
      </c>
      <c r="AQ1647" s="22">
        <f t="shared" si="6124"/>
        <v>8929.1</v>
      </c>
      <c r="AR1647" s="22">
        <f t="shared" si="6125"/>
        <v>8929.3000000000011</v>
      </c>
      <c r="AS1647" s="22"/>
      <c r="AT1647" s="22"/>
      <c r="AU1647" s="22"/>
      <c r="AV1647" s="22">
        <f t="shared" si="6126"/>
        <v>8928.9</v>
      </c>
      <c r="AW1647" s="22">
        <f t="shared" si="6127"/>
        <v>8929.1</v>
      </c>
      <c r="AX1647" s="22">
        <f t="shared" si="6128"/>
        <v>8929.3000000000011</v>
      </c>
      <c r="AY1647" s="22"/>
      <c r="AZ1647" s="22"/>
      <c r="BA1647" s="22"/>
      <c r="BB1647" s="22">
        <f t="shared" si="6129"/>
        <v>8928.9</v>
      </c>
      <c r="BC1647" s="22">
        <f t="shared" si="6130"/>
        <v>8929.1</v>
      </c>
      <c r="BD1647" s="22">
        <f t="shared" si="6131"/>
        <v>8929.3000000000011</v>
      </c>
      <c r="BE1647" s="22"/>
      <c r="BF1647" s="22"/>
      <c r="BG1647" s="22"/>
      <c r="BH1647" s="22">
        <f t="shared" si="6132"/>
        <v>8928.9</v>
      </c>
      <c r="BI1647" s="22">
        <f t="shared" si="6133"/>
        <v>8929.1</v>
      </c>
      <c r="BJ1647" s="22">
        <f t="shared" si="6134"/>
        <v>8929.3000000000011</v>
      </c>
      <c r="BK1647" s="22"/>
      <c r="BL1647" s="22"/>
      <c r="BM1647" s="22"/>
      <c r="BN1647" s="22">
        <f t="shared" si="6135"/>
        <v>8928.9</v>
      </c>
      <c r="BO1647" s="22">
        <f t="shared" si="6136"/>
        <v>8929.1</v>
      </c>
      <c r="BP1647" s="22">
        <f t="shared" si="6137"/>
        <v>8929.3000000000011</v>
      </c>
      <c r="BQ1647" s="22"/>
      <c r="BR1647" s="22"/>
      <c r="BS1647" s="22">
        <f t="shared" si="6138"/>
        <v>8928.9</v>
      </c>
      <c r="BT1647" s="22">
        <f t="shared" si="6139"/>
        <v>8929.1</v>
      </c>
      <c r="BU1647" s="22">
        <f t="shared" si="6140"/>
        <v>8929.3000000000011</v>
      </c>
      <c r="BV1647" s="22"/>
      <c r="BW1647" s="22"/>
      <c r="BX1647" s="22">
        <f t="shared" si="6141"/>
        <v>8928.9</v>
      </c>
      <c r="BY1647" s="22">
        <f t="shared" si="6142"/>
        <v>8929.1</v>
      </c>
      <c r="BZ1647" s="22">
        <f t="shared" si="6143"/>
        <v>8929.3000000000011</v>
      </c>
      <c r="CA1647" s="22"/>
      <c r="CB1647" s="22"/>
      <c r="CC1647" s="22"/>
      <c r="CD1647" s="22">
        <f t="shared" si="6012"/>
        <v>8928.9</v>
      </c>
      <c r="CE1647" s="22"/>
      <c r="CF1647" s="34">
        <f t="shared" si="6059"/>
        <v>8928.9</v>
      </c>
      <c r="CG1647" s="22">
        <f t="shared" si="6013"/>
        <v>8929.1</v>
      </c>
      <c r="CH1647" s="22"/>
      <c r="CI1647" s="22">
        <f t="shared" si="6060"/>
        <v>8929.1</v>
      </c>
      <c r="CJ1647" s="22">
        <f t="shared" si="6014"/>
        <v>8929.3000000000011</v>
      </c>
      <c r="CK1647" s="22"/>
      <c r="CL1647" s="22">
        <f t="shared" si="6061"/>
        <v>8929.3000000000011</v>
      </c>
      <c r="CM1647" s="22"/>
      <c r="CN1647" s="15"/>
      <c r="CO1647" s="35"/>
    </row>
    <row r="1648" spans="1:99" x14ac:dyDescent="0.3">
      <c r="A1648" s="36" t="s">
        <v>942</v>
      </c>
      <c r="B1648" s="36" t="s">
        <v>642</v>
      </c>
      <c r="C1648" s="32"/>
      <c r="D1648" s="32"/>
      <c r="E1648" s="33" t="s">
        <v>54</v>
      </c>
      <c r="F1648" s="22">
        <f t="shared" ref="F1648:F1649" si="6235">F1649</f>
        <v>50.6</v>
      </c>
      <c r="G1648" s="22">
        <f t="shared" ref="G1648:G1649" si="6236">G1649</f>
        <v>50.4</v>
      </c>
      <c r="H1648" s="22">
        <f t="shared" ref="H1648:H1649" si="6237">H1649</f>
        <v>50.199999999999996</v>
      </c>
      <c r="I1648" s="22">
        <f t="shared" si="6193"/>
        <v>0</v>
      </c>
      <c r="J1648" s="22">
        <f t="shared" si="6194"/>
        <v>0</v>
      </c>
      <c r="K1648" s="22">
        <f t="shared" si="6195"/>
        <v>0</v>
      </c>
      <c r="L1648" s="22">
        <f t="shared" si="6108"/>
        <v>50.6</v>
      </c>
      <c r="M1648" s="22">
        <f t="shared" si="6109"/>
        <v>50.4</v>
      </c>
      <c r="N1648" s="22">
        <f t="shared" si="6110"/>
        <v>50.199999999999996</v>
      </c>
      <c r="O1648" s="22">
        <f t="shared" si="6196"/>
        <v>0</v>
      </c>
      <c r="P1648" s="22">
        <f t="shared" si="6197"/>
        <v>0</v>
      </c>
      <c r="Q1648" s="22">
        <f t="shared" si="6198"/>
        <v>0</v>
      </c>
      <c r="R1648" s="22">
        <f t="shared" si="6111"/>
        <v>50.6</v>
      </c>
      <c r="S1648" s="22">
        <f t="shared" si="6112"/>
        <v>50.4</v>
      </c>
      <c r="T1648" s="22">
        <f t="shared" si="6113"/>
        <v>50.199999999999996</v>
      </c>
      <c r="U1648" s="22">
        <f t="shared" si="6199"/>
        <v>0</v>
      </c>
      <c r="V1648" s="22">
        <f t="shared" si="6200"/>
        <v>0</v>
      </c>
      <c r="W1648" s="22">
        <f t="shared" si="6201"/>
        <v>0</v>
      </c>
      <c r="X1648" s="22">
        <f t="shared" si="6114"/>
        <v>50.6</v>
      </c>
      <c r="Y1648" s="22">
        <f t="shared" si="6115"/>
        <v>50.4</v>
      </c>
      <c r="Z1648" s="22">
        <f t="shared" si="6116"/>
        <v>50.199999999999996</v>
      </c>
      <c r="AA1648" s="22">
        <f t="shared" si="6202"/>
        <v>0</v>
      </c>
      <c r="AB1648" s="22">
        <f t="shared" si="6203"/>
        <v>0</v>
      </c>
      <c r="AC1648" s="22">
        <f t="shared" si="6204"/>
        <v>0</v>
      </c>
      <c r="AD1648" s="22">
        <f t="shared" si="6117"/>
        <v>50.6</v>
      </c>
      <c r="AE1648" s="22">
        <f t="shared" si="6118"/>
        <v>50.4</v>
      </c>
      <c r="AF1648" s="22">
        <f t="shared" si="6119"/>
        <v>50.199999999999996</v>
      </c>
      <c r="AG1648" s="22">
        <f t="shared" si="6205"/>
        <v>0</v>
      </c>
      <c r="AH1648" s="22">
        <f t="shared" si="6206"/>
        <v>0</v>
      </c>
      <c r="AI1648" s="22">
        <f t="shared" si="6207"/>
        <v>0</v>
      </c>
      <c r="AJ1648" s="22">
        <f t="shared" si="6120"/>
        <v>50.6</v>
      </c>
      <c r="AK1648" s="22">
        <f t="shared" si="6121"/>
        <v>50.4</v>
      </c>
      <c r="AL1648" s="22">
        <f t="shared" si="6122"/>
        <v>50.199999999999996</v>
      </c>
      <c r="AM1648" s="22">
        <f t="shared" si="6208"/>
        <v>0</v>
      </c>
      <c r="AN1648" s="22">
        <f t="shared" si="6209"/>
        <v>0</v>
      </c>
      <c r="AO1648" s="22">
        <f t="shared" si="6210"/>
        <v>0</v>
      </c>
      <c r="AP1648" s="22">
        <f t="shared" si="6123"/>
        <v>50.6</v>
      </c>
      <c r="AQ1648" s="22">
        <f t="shared" si="6124"/>
        <v>50.4</v>
      </c>
      <c r="AR1648" s="22">
        <f t="shared" si="6125"/>
        <v>50.199999999999996</v>
      </c>
      <c r="AS1648" s="22">
        <f t="shared" si="6211"/>
        <v>0</v>
      </c>
      <c r="AT1648" s="22">
        <f t="shared" si="6212"/>
        <v>0</v>
      </c>
      <c r="AU1648" s="22">
        <f t="shared" si="6213"/>
        <v>0</v>
      </c>
      <c r="AV1648" s="22">
        <f t="shared" si="6126"/>
        <v>50.6</v>
      </c>
      <c r="AW1648" s="22">
        <f t="shared" si="6127"/>
        <v>50.4</v>
      </c>
      <c r="AX1648" s="22">
        <f t="shared" si="6128"/>
        <v>50.199999999999996</v>
      </c>
      <c r="AY1648" s="22">
        <f t="shared" si="6214"/>
        <v>0</v>
      </c>
      <c r="AZ1648" s="22">
        <f t="shared" si="6215"/>
        <v>0</v>
      </c>
      <c r="BA1648" s="22">
        <f t="shared" si="6216"/>
        <v>0</v>
      </c>
      <c r="BB1648" s="22">
        <f t="shared" si="6129"/>
        <v>50.6</v>
      </c>
      <c r="BC1648" s="22">
        <f t="shared" si="6130"/>
        <v>50.4</v>
      </c>
      <c r="BD1648" s="22">
        <f t="shared" si="6131"/>
        <v>50.199999999999996</v>
      </c>
      <c r="BE1648" s="22">
        <f t="shared" si="6217"/>
        <v>0</v>
      </c>
      <c r="BF1648" s="22">
        <f t="shared" si="6218"/>
        <v>0</v>
      </c>
      <c r="BG1648" s="22">
        <f t="shared" si="6219"/>
        <v>0</v>
      </c>
      <c r="BH1648" s="22">
        <f t="shared" si="6132"/>
        <v>50.6</v>
      </c>
      <c r="BI1648" s="22">
        <f t="shared" si="6133"/>
        <v>50.4</v>
      </c>
      <c r="BJ1648" s="22">
        <f t="shared" si="6134"/>
        <v>50.199999999999996</v>
      </c>
      <c r="BK1648" s="22">
        <f t="shared" si="6220"/>
        <v>0</v>
      </c>
      <c r="BL1648" s="22">
        <f t="shared" si="6221"/>
        <v>0</v>
      </c>
      <c r="BM1648" s="22">
        <f t="shared" si="6222"/>
        <v>0</v>
      </c>
      <c r="BN1648" s="22">
        <f t="shared" si="6135"/>
        <v>50.6</v>
      </c>
      <c r="BO1648" s="22">
        <f t="shared" si="6136"/>
        <v>50.4</v>
      </c>
      <c r="BP1648" s="22">
        <f t="shared" si="6137"/>
        <v>50.199999999999996</v>
      </c>
      <c r="BQ1648" s="22">
        <f t="shared" si="6223"/>
        <v>0</v>
      </c>
      <c r="BR1648" s="22">
        <f t="shared" si="6224"/>
        <v>0</v>
      </c>
      <c r="BS1648" s="22">
        <f t="shared" si="6138"/>
        <v>50.6</v>
      </c>
      <c r="BT1648" s="22">
        <f t="shared" si="6139"/>
        <v>50.4</v>
      </c>
      <c r="BU1648" s="22">
        <f t="shared" si="6140"/>
        <v>50.199999999999996</v>
      </c>
      <c r="BV1648" s="22">
        <f t="shared" si="6225"/>
        <v>0</v>
      </c>
      <c r="BW1648" s="22">
        <f t="shared" si="6226"/>
        <v>0</v>
      </c>
      <c r="BX1648" s="22">
        <f t="shared" si="6141"/>
        <v>50.6</v>
      </c>
      <c r="BY1648" s="22">
        <f t="shared" si="6142"/>
        <v>50.4</v>
      </c>
      <c r="BZ1648" s="22">
        <f t="shared" si="6143"/>
        <v>50.199999999999996</v>
      </c>
      <c r="CA1648" s="22">
        <f t="shared" si="6227"/>
        <v>0</v>
      </c>
      <c r="CB1648" s="22">
        <f t="shared" si="6228"/>
        <v>0</v>
      </c>
      <c r="CC1648" s="22">
        <f t="shared" si="6229"/>
        <v>0</v>
      </c>
      <c r="CD1648" s="22">
        <f t="shared" si="6012"/>
        <v>50.6</v>
      </c>
      <c r="CE1648" s="22">
        <f t="shared" si="6230"/>
        <v>0</v>
      </c>
      <c r="CF1648" s="34">
        <f t="shared" si="6059"/>
        <v>50.6</v>
      </c>
      <c r="CG1648" s="22">
        <f t="shared" si="6013"/>
        <v>50.4</v>
      </c>
      <c r="CH1648" s="22">
        <f t="shared" si="6231"/>
        <v>0</v>
      </c>
      <c r="CI1648" s="22">
        <f t="shared" si="6060"/>
        <v>50.4</v>
      </c>
      <c r="CJ1648" s="22">
        <f t="shared" si="6014"/>
        <v>50.199999999999996</v>
      </c>
      <c r="CK1648" s="22">
        <f t="shared" si="6231"/>
        <v>0</v>
      </c>
      <c r="CL1648" s="22">
        <f t="shared" si="6061"/>
        <v>50.199999999999996</v>
      </c>
      <c r="CM1648" s="22">
        <f t="shared" si="6231"/>
        <v>0</v>
      </c>
      <c r="CN1648" s="15"/>
      <c r="CO1648" s="35"/>
      <c r="CS1648" s="5" t="s">
        <v>29</v>
      </c>
    </row>
    <row r="1649" spans="1:99" x14ac:dyDescent="0.3">
      <c r="A1649" s="36" t="s">
        <v>942</v>
      </c>
      <c r="B1649" s="16">
        <v>850</v>
      </c>
      <c r="C1649" s="32"/>
      <c r="D1649" s="32"/>
      <c r="E1649" s="33" t="s">
        <v>79</v>
      </c>
      <c r="F1649" s="22">
        <f t="shared" si="6235"/>
        <v>50.6</v>
      </c>
      <c r="G1649" s="22">
        <f t="shared" si="6236"/>
        <v>50.4</v>
      </c>
      <c r="H1649" s="22">
        <f t="shared" si="6237"/>
        <v>50.199999999999996</v>
      </c>
      <c r="I1649" s="22">
        <f t="shared" si="6193"/>
        <v>0</v>
      </c>
      <c r="J1649" s="22">
        <f t="shared" si="6194"/>
        <v>0</v>
      </c>
      <c r="K1649" s="22">
        <f t="shared" si="6195"/>
        <v>0</v>
      </c>
      <c r="L1649" s="22">
        <f t="shared" si="6108"/>
        <v>50.6</v>
      </c>
      <c r="M1649" s="22">
        <f t="shared" si="6109"/>
        <v>50.4</v>
      </c>
      <c r="N1649" s="22">
        <f t="shared" si="6110"/>
        <v>50.199999999999996</v>
      </c>
      <c r="O1649" s="22">
        <f t="shared" si="6196"/>
        <v>0</v>
      </c>
      <c r="P1649" s="22">
        <f t="shared" si="6197"/>
        <v>0</v>
      </c>
      <c r="Q1649" s="22">
        <f t="shared" si="6198"/>
        <v>0</v>
      </c>
      <c r="R1649" s="22">
        <f t="shared" si="6111"/>
        <v>50.6</v>
      </c>
      <c r="S1649" s="22">
        <f t="shared" si="6112"/>
        <v>50.4</v>
      </c>
      <c r="T1649" s="22">
        <f t="shared" si="6113"/>
        <v>50.199999999999996</v>
      </c>
      <c r="U1649" s="22">
        <f t="shared" si="6199"/>
        <v>0</v>
      </c>
      <c r="V1649" s="22">
        <f t="shared" si="6200"/>
        <v>0</v>
      </c>
      <c r="W1649" s="22">
        <f t="shared" si="6201"/>
        <v>0</v>
      </c>
      <c r="X1649" s="22">
        <f t="shared" si="6114"/>
        <v>50.6</v>
      </c>
      <c r="Y1649" s="22">
        <f t="shared" si="6115"/>
        <v>50.4</v>
      </c>
      <c r="Z1649" s="22">
        <f t="shared" si="6116"/>
        <v>50.199999999999996</v>
      </c>
      <c r="AA1649" s="22">
        <f t="shared" si="6202"/>
        <v>0</v>
      </c>
      <c r="AB1649" s="22">
        <f t="shared" si="6203"/>
        <v>0</v>
      </c>
      <c r="AC1649" s="22">
        <f t="shared" si="6204"/>
        <v>0</v>
      </c>
      <c r="AD1649" s="22">
        <f t="shared" si="6117"/>
        <v>50.6</v>
      </c>
      <c r="AE1649" s="22">
        <f t="shared" si="6118"/>
        <v>50.4</v>
      </c>
      <c r="AF1649" s="22">
        <f t="shared" si="6119"/>
        <v>50.199999999999996</v>
      </c>
      <c r="AG1649" s="22">
        <f t="shared" si="6205"/>
        <v>0</v>
      </c>
      <c r="AH1649" s="22">
        <f t="shared" si="6206"/>
        <v>0</v>
      </c>
      <c r="AI1649" s="22">
        <f t="shared" si="6207"/>
        <v>0</v>
      </c>
      <c r="AJ1649" s="22">
        <f t="shared" si="6120"/>
        <v>50.6</v>
      </c>
      <c r="AK1649" s="22">
        <f t="shared" si="6121"/>
        <v>50.4</v>
      </c>
      <c r="AL1649" s="22">
        <f t="shared" si="6122"/>
        <v>50.199999999999996</v>
      </c>
      <c r="AM1649" s="22">
        <f t="shared" si="6208"/>
        <v>0</v>
      </c>
      <c r="AN1649" s="22">
        <f t="shared" si="6209"/>
        <v>0</v>
      </c>
      <c r="AO1649" s="22">
        <f t="shared" si="6210"/>
        <v>0</v>
      </c>
      <c r="AP1649" s="22">
        <f t="shared" si="6123"/>
        <v>50.6</v>
      </c>
      <c r="AQ1649" s="22">
        <f t="shared" si="6124"/>
        <v>50.4</v>
      </c>
      <c r="AR1649" s="22">
        <f t="shared" si="6125"/>
        <v>50.199999999999996</v>
      </c>
      <c r="AS1649" s="22">
        <f t="shared" si="6211"/>
        <v>0</v>
      </c>
      <c r="AT1649" s="22">
        <f t="shared" si="6212"/>
        <v>0</v>
      </c>
      <c r="AU1649" s="22">
        <f t="shared" si="6213"/>
        <v>0</v>
      </c>
      <c r="AV1649" s="22">
        <f t="shared" si="6126"/>
        <v>50.6</v>
      </c>
      <c r="AW1649" s="22">
        <f t="shared" si="6127"/>
        <v>50.4</v>
      </c>
      <c r="AX1649" s="22">
        <f t="shared" si="6128"/>
        <v>50.199999999999996</v>
      </c>
      <c r="AY1649" s="22">
        <f t="shared" si="6214"/>
        <v>0</v>
      </c>
      <c r="AZ1649" s="22">
        <f t="shared" si="6215"/>
        <v>0</v>
      </c>
      <c r="BA1649" s="22">
        <f t="shared" si="6216"/>
        <v>0</v>
      </c>
      <c r="BB1649" s="22">
        <f t="shared" si="6129"/>
        <v>50.6</v>
      </c>
      <c r="BC1649" s="22">
        <f t="shared" si="6130"/>
        <v>50.4</v>
      </c>
      <c r="BD1649" s="22">
        <f t="shared" si="6131"/>
        <v>50.199999999999996</v>
      </c>
      <c r="BE1649" s="22">
        <f t="shared" si="6217"/>
        <v>0</v>
      </c>
      <c r="BF1649" s="22">
        <f t="shared" si="6218"/>
        <v>0</v>
      </c>
      <c r="BG1649" s="22">
        <f t="shared" si="6219"/>
        <v>0</v>
      </c>
      <c r="BH1649" s="22">
        <f t="shared" si="6132"/>
        <v>50.6</v>
      </c>
      <c r="BI1649" s="22">
        <f t="shared" si="6133"/>
        <v>50.4</v>
      </c>
      <c r="BJ1649" s="22">
        <f t="shared" si="6134"/>
        <v>50.199999999999996</v>
      </c>
      <c r="BK1649" s="22">
        <f t="shared" si="6220"/>
        <v>0</v>
      </c>
      <c r="BL1649" s="22">
        <f t="shared" si="6221"/>
        <v>0</v>
      </c>
      <c r="BM1649" s="22">
        <f t="shared" si="6222"/>
        <v>0</v>
      </c>
      <c r="BN1649" s="22">
        <f t="shared" si="6135"/>
        <v>50.6</v>
      </c>
      <c r="BO1649" s="22">
        <f t="shared" si="6136"/>
        <v>50.4</v>
      </c>
      <c r="BP1649" s="22">
        <f t="shared" si="6137"/>
        <v>50.199999999999996</v>
      </c>
      <c r="BQ1649" s="22">
        <f t="shared" si="6223"/>
        <v>0</v>
      </c>
      <c r="BR1649" s="22">
        <f t="shared" si="6224"/>
        <v>0</v>
      </c>
      <c r="BS1649" s="22">
        <f t="shared" si="6138"/>
        <v>50.6</v>
      </c>
      <c r="BT1649" s="22">
        <f t="shared" si="6139"/>
        <v>50.4</v>
      </c>
      <c r="BU1649" s="22">
        <f t="shared" si="6140"/>
        <v>50.199999999999996</v>
      </c>
      <c r="BV1649" s="22">
        <f t="shared" si="6225"/>
        <v>0</v>
      </c>
      <c r="BW1649" s="22">
        <f t="shared" si="6226"/>
        <v>0</v>
      </c>
      <c r="BX1649" s="22">
        <f t="shared" si="6141"/>
        <v>50.6</v>
      </c>
      <c r="BY1649" s="22">
        <f t="shared" si="6142"/>
        <v>50.4</v>
      </c>
      <c r="BZ1649" s="22">
        <f t="shared" si="6143"/>
        <v>50.199999999999996</v>
      </c>
      <c r="CA1649" s="22">
        <f t="shared" si="6227"/>
        <v>0</v>
      </c>
      <c r="CB1649" s="22">
        <f t="shared" si="6228"/>
        <v>0</v>
      </c>
      <c r="CC1649" s="22">
        <f t="shared" si="6229"/>
        <v>0</v>
      </c>
      <c r="CD1649" s="22">
        <f t="shared" ref="CD1649:CD1712" si="6238">BX1649+CA1649</f>
        <v>50.6</v>
      </c>
      <c r="CE1649" s="22">
        <f t="shared" si="6230"/>
        <v>0</v>
      </c>
      <c r="CF1649" s="34">
        <f t="shared" si="6059"/>
        <v>50.6</v>
      </c>
      <c r="CG1649" s="22">
        <f t="shared" ref="CG1649:CG1712" si="6239">BY1649+CB1649</f>
        <v>50.4</v>
      </c>
      <c r="CH1649" s="22">
        <f t="shared" si="6231"/>
        <v>0</v>
      </c>
      <c r="CI1649" s="22">
        <f t="shared" si="6060"/>
        <v>50.4</v>
      </c>
      <c r="CJ1649" s="22">
        <f t="shared" ref="CJ1649:CJ1712" si="6240">BZ1649+CC1649</f>
        <v>50.199999999999996</v>
      </c>
      <c r="CK1649" s="22">
        <f t="shared" si="6231"/>
        <v>0</v>
      </c>
      <c r="CL1649" s="22">
        <f t="shared" si="6061"/>
        <v>50.199999999999996</v>
      </c>
      <c r="CM1649" s="22">
        <f t="shared" si="6231"/>
        <v>0</v>
      </c>
      <c r="CN1649" s="15"/>
      <c r="CO1649" s="35"/>
      <c r="CT1649" s="5" t="s">
        <v>30</v>
      </c>
    </row>
    <row r="1650" spans="1:99" ht="31.2" x14ac:dyDescent="0.3">
      <c r="A1650" s="36" t="s">
        <v>942</v>
      </c>
      <c r="B1650" s="16">
        <v>850</v>
      </c>
      <c r="C1650" s="32" t="s">
        <v>66</v>
      </c>
      <c r="D1650" s="32" t="s">
        <v>66</v>
      </c>
      <c r="E1650" s="33" t="s">
        <v>728</v>
      </c>
      <c r="F1650" s="22">
        <f>14.9+35.7</f>
        <v>50.6</v>
      </c>
      <c r="G1650" s="22">
        <f>14.9+35.5</f>
        <v>50.4</v>
      </c>
      <c r="H1650" s="22">
        <f>14.9+35.3</f>
        <v>50.199999999999996</v>
      </c>
      <c r="I1650" s="22"/>
      <c r="J1650" s="22"/>
      <c r="K1650" s="22"/>
      <c r="L1650" s="22">
        <f t="shared" si="6108"/>
        <v>50.6</v>
      </c>
      <c r="M1650" s="22">
        <f t="shared" si="6109"/>
        <v>50.4</v>
      </c>
      <c r="N1650" s="22">
        <f t="shared" si="6110"/>
        <v>50.199999999999996</v>
      </c>
      <c r="O1650" s="22"/>
      <c r="P1650" s="22"/>
      <c r="Q1650" s="22"/>
      <c r="R1650" s="22">
        <f t="shared" si="6111"/>
        <v>50.6</v>
      </c>
      <c r="S1650" s="22">
        <f t="shared" si="6112"/>
        <v>50.4</v>
      </c>
      <c r="T1650" s="22">
        <f t="shared" si="6113"/>
        <v>50.199999999999996</v>
      </c>
      <c r="U1650" s="22"/>
      <c r="V1650" s="22"/>
      <c r="W1650" s="22"/>
      <c r="X1650" s="22">
        <f t="shared" si="6114"/>
        <v>50.6</v>
      </c>
      <c r="Y1650" s="22">
        <f t="shared" si="6115"/>
        <v>50.4</v>
      </c>
      <c r="Z1650" s="22">
        <f t="shared" si="6116"/>
        <v>50.199999999999996</v>
      </c>
      <c r="AA1650" s="22"/>
      <c r="AB1650" s="22"/>
      <c r="AC1650" s="22"/>
      <c r="AD1650" s="22">
        <f t="shared" si="6117"/>
        <v>50.6</v>
      </c>
      <c r="AE1650" s="22">
        <f t="shared" si="6118"/>
        <v>50.4</v>
      </c>
      <c r="AF1650" s="22">
        <f t="shared" si="6119"/>
        <v>50.199999999999996</v>
      </c>
      <c r="AG1650" s="22"/>
      <c r="AH1650" s="22"/>
      <c r="AI1650" s="22"/>
      <c r="AJ1650" s="22">
        <f t="shared" si="6120"/>
        <v>50.6</v>
      </c>
      <c r="AK1650" s="22">
        <f t="shared" si="6121"/>
        <v>50.4</v>
      </c>
      <c r="AL1650" s="22">
        <f t="shared" si="6122"/>
        <v>50.199999999999996</v>
      </c>
      <c r="AM1650" s="22"/>
      <c r="AN1650" s="22"/>
      <c r="AO1650" s="22"/>
      <c r="AP1650" s="22">
        <f t="shared" si="6123"/>
        <v>50.6</v>
      </c>
      <c r="AQ1650" s="22">
        <f t="shared" si="6124"/>
        <v>50.4</v>
      </c>
      <c r="AR1650" s="22">
        <f t="shared" si="6125"/>
        <v>50.199999999999996</v>
      </c>
      <c r="AS1650" s="22"/>
      <c r="AT1650" s="22"/>
      <c r="AU1650" s="22"/>
      <c r="AV1650" s="22">
        <f t="shared" si="6126"/>
        <v>50.6</v>
      </c>
      <c r="AW1650" s="22">
        <f t="shared" si="6127"/>
        <v>50.4</v>
      </c>
      <c r="AX1650" s="22">
        <f t="shared" si="6128"/>
        <v>50.199999999999996</v>
      </c>
      <c r="AY1650" s="22"/>
      <c r="AZ1650" s="22"/>
      <c r="BA1650" s="22"/>
      <c r="BB1650" s="22">
        <f t="shared" si="6129"/>
        <v>50.6</v>
      </c>
      <c r="BC1650" s="22">
        <f t="shared" si="6130"/>
        <v>50.4</v>
      </c>
      <c r="BD1650" s="22">
        <f t="shared" si="6131"/>
        <v>50.199999999999996</v>
      </c>
      <c r="BE1650" s="22"/>
      <c r="BF1650" s="22"/>
      <c r="BG1650" s="22"/>
      <c r="BH1650" s="22">
        <f t="shared" si="6132"/>
        <v>50.6</v>
      </c>
      <c r="BI1650" s="22">
        <f t="shared" si="6133"/>
        <v>50.4</v>
      </c>
      <c r="BJ1650" s="22">
        <f t="shared" si="6134"/>
        <v>50.199999999999996</v>
      </c>
      <c r="BK1650" s="22"/>
      <c r="BL1650" s="22"/>
      <c r="BM1650" s="22"/>
      <c r="BN1650" s="22">
        <f t="shared" si="6135"/>
        <v>50.6</v>
      </c>
      <c r="BO1650" s="22">
        <f t="shared" si="6136"/>
        <v>50.4</v>
      </c>
      <c r="BP1650" s="22">
        <f t="shared" si="6137"/>
        <v>50.199999999999996</v>
      </c>
      <c r="BQ1650" s="22"/>
      <c r="BR1650" s="22"/>
      <c r="BS1650" s="22">
        <f t="shared" si="6138"/>
        <v>50.6</v>
      </c>
      <c r="BT1650" s="22">
        <f t="shared" si="6139"/>
        <v>50.4</v>
      </c>
      <c r="BU1650" s="22">
        <f t="shared" si="6140"/>
        <v>50.199999999999996</v>
      </c>
      <c r="BV1650" s="22"/>
      <c r="BW1650" s="22"/>
      <c r="BX1650" s="22">
        <f t="shared" si="6141"/>
        <v>50.6</v>
      </c>
      <c r="BY1650" s="22">
        <f t="shared" si="6142"/>
        <v>50.4</v>
      </c>
      <c r="BZ1650" s="22">
        <f t="shared" si="6143"/>
        <v>50.199999999999996</v>
      </c>
      <c r="CA1650" s="22"/>
      <c r="CB1650" s="22"/>
      <c r="CC1650" s="22"/>
      <c r="CD1650" s="22">
        <f t="shared" si="6238"/>
        <v>50.6</v>
      </c>
      <c r="CE1650" s="22"/>
      <c r="CF1650" s="34">
        <f t="shared" si="6059"/>
        <v>50.6</v>
      </c>
      <c r="CG1650" s="22">
        <f t="shared" si="6239"/>
        <v>50.4</v>
      </c>
      <c r="CH1650" s="22"/>
      <c r="CI1650" s="22">
        <f t="shared" si="6060"/>
        <v>50.4</v>
      </c>
      <c r="CJ1650" s="22">
        <f t="shared" si="6240"/>
        <v>50.199999999999996</v>
      </c>
      <c r="CK1650" s="22"/>
      <c r="CL1650" s="22">
        <f t="shared" si="6061"/>
        <v>50.199999999999996</v>
      </c>
      <c r="CM1650" s="22"/>
      <c r="CN1650" s="15"/>
      <c r="CO1650" s="35"/>
    </row>
    <row r="1651" spans="1:99" ht="31.2" x14ac:dyDescent="0.3">
      <c r="A1651" s="36" t="s">
        <v>943</v>
      </c>
      <c r="B1651" s="36"/>
      <c r="C1651" s="33"/>
      <c r="D1651" s="32"/>
      <c r="E1651" s="27" t="s">
        <v>944</v>
      </c>
      <c r="F1651" s="22">
        <f t="shared" ref="F1651:F1665" si="6241">F1652</f>
        <v>6330</v>
      </c>
      <c r="G1651" s="22">
        <f t="shared" ref="G1651:G1665" si="6242">G1652</f>
        <v>19740</v>
      </c>
      <c r="H1651" s="22">
        <f t="shared" ref="H1651:H1665" si="6243">H1652</f>
        <v>19740</v>
      </c>
      <c r="I1651" s="22">
        <f t="shared" si="6193"/>
        <v>0</v>
      </c>
      <c r="J1651" s="22">
        <f t="shared" si="6194"/>
        <v>0</v>
      </c>
      <c r="K1651" s="22">
        <f t="shared" si="6195"/>
        <v>0</v>
      </c>
      <c r="L1651" s="22">
        <f t="shared" si="6108"/>
        <v>6330</v>
      </c>
      <c r="M1651" s="22">
        <f t="shared" si="6109"/>
        <v>19740</v>
      </c>
      <c r="N1651" s="22">
        <f t="shared" si="6110"/>
        <v>19740</v>
      </c>
      <c r="O1651" s="22">
        <f t="shared" si="6196"/>
        <v>7000</v>
      </c>
      <c r="P1651" s="22">
        <f t="shared" si="6197"/>
        <v>0</v>
      </c>
      <c r="Q1651" s="22">
        <f t="shared" si="6198"/>
        <v>0</v>
      </c>
      <c r="R1651" s="22">
        <f t="shared" si="6111"/>
        <v>13330</v>
      </c>
      <c r="S1651" s="22">
        <f t="shared" si="6112"/>
        <v>19740</v>
      </c>
      <c r="T1651" s="22">
        <f t="shared" si="6113"/>
        <v>19740</v>
      </c>
      <c r="U1651" s="22">
        <f t="shared" si="6199"/>
        <v>0</v>
      </c>
      <c r="V1651" s="22">
        <f t="shared" si="6200"/>
        <v>0</v>
      </c>
      <c r="W1651" s="22">
        <f t="shared" si="6201"/>
        <v>0</v>
      </c>
      <c r="X1651" s="22">
        <f t="shared" si="6114"/>
        <v>13330</v>
      </c>
      <c r="Y1651" s="22">
        <f t="shared" si="6115"/>
        <v>19740</v>
      </c>
      <c r="Z1651" s="22">
        <f t="shared" si="6116"/>
        <v>19740</v>
      </c>
      <c r="AA1651" s="22">
        <f t="shared" si="6202"/>
        <v>0</v>
      </c>
      <c r="AB1651" s="22">
        <f t="shared" si="6203"/>
        <v>0</v>
      </c>
      <c r="AC1651" s="22">
        <f t="shared" si="6204"/>
        <v>0</v>
      </c>
      <c r="AD1651" s="22">
        <f t="shared" si="6117"/>
        <v>13330</v>
      </c>
      <c r="AE1651" s="22">
        <f t="shared" si="6118"/>
        <v>19740</v>
      </c>
      <c r="AF1651" s="22">
        <f t="shared" si="6119"/>
        <v>19740</v>
      </c>
      <c r="AG1651" s="22">
        <f t="shared" si="6205"/>
        <v>0</v>
      </c>
      <c r="AH1651" s="22">
        <f t="shared" si="6206"/>
        <v>0</v>
      </c>
      <c r="AI1651" s="22">
        <f t="shared" si="6207"/>
        <v>0</v>
      </c>
      <c r="AJ1651" s="22">
        <f t="shared" si="6120"/>
        <v>13330</v>
      </c>
      <c r="AK1651" s="22">
        <f t="shared" si="6121"/>
        <v>19740</v>
      </c>
      <c r="AL1651" s="22">
        <f t="shared" si="6122"/>
        <v>19740</v>
      </c>
      <c r="AM1651" s="22">
        <f t="shared" si="6208"/>
        <v>0</v>
      </c>
      <c r="AN1651" s="22">
        <f t="shared" si="6209"/>
        <v>0</v>
      </c>
      <c r="AO1651" s="22">
        <f t="shared" si="6210"/>
        <v>0</v>
      </c>
      <c r="AP1651" s="22">
        <f t="shared" si="6123"/>
        <v>13330</v>
      </c>
      <c r="AQ1651" s="22">
        <f t="shared" si="6124"/>
        <v>19740</v>
      </c>
      <c r="AR1651" s="22">
        <f t="shared" si="6125"/>
        <v>19740</v>
      </c>
      <c r="AS1651" s="22">
        <f t="shared" si="6211"/>
        <v>0</v>
      </c>
      <c r="AT1651" s="22">
        <f t="shared" si="6212"/>
        <v>0</v>
      </c>
      <c r="AU1651" s="22">
        <f t="shared" si="6213"/>
        <v>0</v>
      </c>
      <c r="AV1651" s="22">
        <f t="shared" si="6126"/>
        <v>13330</v>
      </c>
      <c r="AW1651" s="22">
        <f t="shared" si="6127"/>
        <v>19740</v>
      </c>
      <c r="AX1651" s="22">
        <f t="shared" si="6128"/>
        <v>19740</v>
      </c>
      <c r="AY1651" s="22">
        <f t="shared" si="6214"/>
        <v>0</v>
      </c>
      <c r="AZ1651" s="22">
        <f t="shared" si="6215"/>
        <v>0</v>
      </c>
      <c r="BA1651" s="22">
        <f t="shared" si="6216"/>
        <v>0</v>
      </c>
      <c r="BB1651" s="22">
        <f t="shared" si="6129"/>
        <v>13330</v>
      </c>
      <c r="BC1651" s="22">
        <f t="shared" si="6130"/>
        <v>19740</v>
      </c>
      <c r="BD1651" s="22">
        <f t="shared" si="6131"/>
        <v>19740</v>
      </c>
      <c r="BE1651" s="22">
        <f t="shared" si="6217"/>
        <v>0</v>
      </c>
      <c r="BF1651" s="22">
        <f t="shared" si="6218"/>
        <v>0</v>
      </c>
      <c r="BG1651" s="22">
        <f t="shared" si="6219"/>
        <v>0</v>
      </c>
      <c r="BH1651" s="22">
        <f t="shared" si="6132"/>
        <v>13330</v>
      </c>
      <c r="BI1651" s="22">
        <f t="shared" si="6133"/>
        <v>19740</v>
      </c>
      <c r="BJ1651" s="22">
        <f t="shared" si="6134"/>
        <v>19740</v>
      </c>
      <c r="BK1651" s="22">
        <f t="shared" si="6220"/>
        <v>0</v>
      </c>
      <c r="BL1651" s="22">
        <f t="shared" si="6221"/>
        <v>0</v>
      </c>
      <c r="BM1651" s="22">
        <f t="shared" si="6222"/>
        <v>0</v>
      </c>
      <c r="BN1651" s="22">
        <f t="shared" si="6135"/>
        <v>13330</v>
      </c>
      <c r="BO1651" s="22">
        <f t="shared" si="6136"/>
        <v>19740</v>
      </c>
      <c r="BP1651" s="22">
        <f t="shared" si="6137"/>
        <v>19740</v>
      </c>
      <c r="BQ1651" s="22">
        <f t="shared" si="6223"/>
        <v>0</v>
      </c>
      <c r="BR1651" s="22">
        <f t="shared" si="6224"/>
        <v>0</v>
      </c>
      <c r="BS1651" s="22">
        <f t="shared" si="6138"/>
        <v>13330</v>
      </c>
      <c r="BT1651" s="22">
        <f t="shared" si="6139"/>
        <v>19740</v>
      </c>
      <c r="BU1651" s="22">
        <f t="shared" si="6140"/>
        <v>19740</v>
      </c>
      <c r="BV1651" s="22">
        <f t="shared" si="6225"/>
        <v>0</v>
      </c>
      <c r="BW1651" s="22">
        <f t="shared" si="6226"/>
        <v>0</v>
      </c>
      <c r="BX1651" s="22">
        <f t="shared" si="6141"/>
        <v>13330</v>
      </c>
      <c r="BY1651" s="22">
        <f t="shared" si="6142"/>
        <v>19740</v>
      </c>
      <c r="BZ1651" s="22">
        <f t="shared" si="6143"/>
        <v>19740</v>
      </c>
      <c r="CA1651" s="22">
        <f t="shared" si="6227"/>
        <v>0</v>
      </c>
      <c r="CB1651" s="22">
        <f t="shared" si="6228"/>
        <v>0</v>
      </c>
      <c r="CC1651" s="22">
        <f t="shared" si="6229"/>
        <v>0</v>
      </c>
      <c r="CD1651" s="22">
        <f t="shared" si="6238"/>
        <v>13330</v>
      </c>
      <c r="CE1651" s="22">
        <f t="shared" si="6230"/>
        <v>0</v>
      </c>
      <c r="CF1651" s="34">
        <f t="shared" si="6059"/>
        <v>13330</v>
      </c>
      <c r="CG1651" s="22">
        <f t="shared" si="6239"/>
        <v>19740</v>
      </c>
      <c r="CH1651" s="22">
        <f t="shared" si="6231"/>
        <v>0</v>
      </c>
      <c r="CI1651" s="22">
        <f t="shared" si="6060"/>
        <v>19740</v>
      </c>
      <c r="CJ1651" s="22">
        <f t="shared" si="6240"/>
        <v>19740</v>
      </c>
      <c r="CK1651" s="22">
        <f t="shared" si="6231"/>
        <v>0</v>
      </c>
      <c r="CL1651" s="22">
        <f t="shared" si="6061"/>
        <v>19740</v>
      </c>
      <c r="CM1651" s="22">
        <f t="shared" si="6231"/>
        <v>0</v>
      </c>
      <c r="CN1651" s="15"/>
      <c r="CO1651" s="35"/>
      <c r="CU1651" s="5" t="s">
        <v>31</v>
      </c>
    </row>
    <row r="1652" spans="1:99" ht="31.2" x14ac:dyDescent="0.3">
      <c r="A1652" s="36" t="s">
        <v>943</v>
      </c>
      <c r="B1652" s="16">
        <v>200</v>
      </c>
      <c r="C1652" s="32"/>
      <c r="D1652" s="32"/>
      <c r="E1652" s="33" t="s">
        <v>40</v>
      </c>
      <c r="F1652" s="22">
        <f t="shared" si="6241"/>
        <v>6330</v>
      </c>
      <c r="G1652" s="22">
        <f t="shared" si="6242"/>
        <v>19740</v>
      </c>
      <c r="H1652" s="22">
        <f t="shared" si="6243"/>
        <v>19740</v>
      </c>
      <c r="I1652" s="22">
        <f t="shared" si="6193"/>
        <v>0</v>
      </c>
      <c r="J1652" s="22">
        <f t="shared" si="6194"/>
        <v>0</v>
      </c>
      <c r="K1652" s="22">
        <f t="shared" si="6195"/>
        <v>0</v>
      </c>
      <c r="L1652" s="22">
        <f t="shared" si="6108"/>
        <v>6330</v>
      </c>
      <c r="M1652" s="22">
        <f t="shared" si="6109"/>
        <v>19740</v>
      </c>
      <c r="N1652" s="22">
        <f t="shared" si="6110"/>
        <v>19740</v>
      </c>
      <c r="O1652" s="22">
        <f t="shared" si="6196"/>
        <v>7000</v>
      </c>
      <c r="P1652" s="22">
        <f t="shared" si="6197"/>
        <v>0</v>
      </c>
      <c r="Q1652" s="22">
        <f t="shared" si="6198"/>
        <v>0</v>
      </c>
      <c r="R1652" s="22">
        <f t="shared" si="6111"/>
        <v>13330</v>
      </c>
      <c r="S1652" s="22">
        <f t="shared" si="6112"/>
        <v>19740</v>
      </c>
      <c r="T1652" s="22">
        <f t="shared" si="6113"/>
        <v>19740</v>
      </c>
      <c r="U1652" s="22">
        <f t="shared" si="6199"/>
        <v>0</v>
      </c>
      <c r="V1652" s="22">
        <f t="shared" si="6200"/>
        <v>0</v>
      </c>
      <c r="W1652" s="22">
        <f t="shared" si="6201"/>
        <v>0</v>
      </c>
      <c r="X1652" s="22">
        <f t="shared" si="6114"/>
        <v>13330</v>
      </c>
      <c r="Y1652" s="22">
        <f t="shared" si="6115"/>
        <v>19740</v>
      </c>
      <c r="Z1652" s="22">
        <f t="shared" si="6116"/>
        <v>19740</v>
      </c>
      <c r="AA1652" s="22">
        <f t="shared" si="6202"/>
        <v>0</v>
      </c>
      <c r="AB1652" s="22">
        <f t="shared" si="6203"/>
        <v>0</v>
      </c>
      <c r="AC1652" s="22">
        <f t="shared" si="6204"/>
        <v>0</v>
      </c>
      <c r="AD1652" s="22">
        <f t="shared" si="6117"/>
        <v>13330</v>
      </c>
      <c r="AE1652" s="22">
        <f t="shared" si="6118"/>
        <v>19740</v>
      </c>
      <c r="AF1652" s="22">
        <f t="shared" si="6119"/>
        <v>19740</v>
      </c>
      <c r="AG1652" s="22">
        <f t="shared" si="6205"/>
        <v>0</v>
      </c>
      <c r="AH1652" s="22">
        <f t="shared" si="6206"/>
        <v>0</v>
      </c>
      <c r="AI1652" s="22">
        <f t="shared" si="6207"/>
        <v>0</v>
      </c>
      <c r="AJ1652" s="22">
        <f t="shared" si="6120"/>
        <v>13330</v>
      </c>
      <c r="AK1652" s="22">
        <f t="shared" si="6121"/>
        <v>19740</v>
      </c>
      <c r="AL1652" s="22">
        <f t="shared" si="6122"/>
        <v>19740</v>
      </c>
      <c r="AM1652" s="22">
        <f t="shared" si="6208"/>
        <v>0</v>
      </c>
      <c r="AN1652" s="22">
        <f t="shared" si="6209"/>
        <v>0</v>
      </c>
      <c r="AO1652" s="22">
        <f t="shared" si="6210"/>
        <v>0</v>
      </c>
      <c r="AP1652" s="22">
        <f t="shared" si="6123"/>
        <v>13330</v>
      </c>
      <c r="AQ1652" s="22">
        <f t="shared" si="6124"/>
        <v>19740</v>
      </c>
      <c r="AR1652" s="22">
        <f t="shared" si="6125"/>
        <v>19740</v>
      </c>
      <c r="AS1652" s="22">
        <f t="shared" si="6211"/>
        <v>0</v>
      </c>
      <c r="AT1652" s="22">
        <f t="shared" si="6212"/>
        <v>0</v>
      </c>
      <c r="AU1652" s="22">
        <f t="shared" si="6213"/>
        <v>0</v>
      </c>
      <c r="AV1652" s="22">
        <f t="shared" si="6126"/>
        <v>13330</v>
      </c>
      <c r="AW1652" s="22">
        <f t="shared" si="6127"/>
        <v>19740</v>
      </c>
      <c r="AX1652" s="22">
        <f t="shared" si="6128"/>
        <v>19740</v>
      </c>
      <c r="AY1652" s="22">
        <f t="shared" si="6214"/>
        <v>0</v>
      </c>
      <c r="AZ1652" s="22">
        <f t="shared" si="6215"/>
        <v>0</v>
      </c>
      <c r="BA1652" s="22">
        <f t="shared" si="6216"/>
        <v>0</v>
      </c>
      <c r="BB1652" s="22">
        <f t="shared" si="6129"/>
        <v>13330</v>
      </c>
      <c r="BC1652" s="22">
        <f t="shared" si="6130"/>
        <v>19740</v>
      </c>
      <c r="BD1652" s="22">
        <f t="shared" si="6131"/>
        <v>19740</v>
      </c>
      <c r="BE1652" s="22">
        <f t="shared" si="6217"/>
        <v>0</v>
      </c>
      <c r="BF1652" s="22">
        <f t="shared" si="6218"/>
        <v>0</v>
      </c>
      <c r="BG1652" s="22">
        <f t="shared" si="6219"/>
        <v>0</v>
      </c>
      <c r="BH1652" s="22">
        <f t="shared" si="6132"/>
        <v>13330</v>
      </c>
      <c r="BI1652" s="22">
        <f t="shared" si="6133"/>
        <v>19740</v>
      </c>
      <c r="BJ1652" s="22">
        <f t="shared" si="6134"/>
        <v>19740</v>
      </c>
      <c r="BK1652" s="22">
        <f t="shared" si="6220"/>
        <v>0</v>
      </c>
      <c r="BL1652" s="22">
        <f t="shared" si="6221"/>
        <v>0</v>
      </c>
      <c r="BM1652" s="22">
        <f t="shared" si="6222"/>
        <v>0</v>
      </c>
      <c r="BN1652" s="22">
        <f t="shared" si="6135"/>
        <v>13330</v>
      </c>
      <c r="BO1652" s="22">
        <f t="shared" si="6136"/>
        <v>19740</v>
      </c>
      <c r="BP1652" s="22">
        <f t="shared" si="6137"/>
        <v>19740</v>
      </c>
      <c r="BQ1652" s="22">
        <f t="shared" si="6223"/>
        <v>0</v>
      </c>
      <c r="BR1652" s="22">
        <f t="shared" si="6224"/>
        <v>0</v>
      </c>
      <c r="BS1652" s="22">
        <f t="shared" si="6138"/>
        <v>13330</v>
      </c>
      <c r="BT1652" s="22">
        <f t="shared" si="6139"/>
        <v>19740</v>
      </c>
      <c r="BU1652" s="22">
        <f t="shared" si="6140"/>
        <v>19740</v>
      </c>
      <c r="BV1652" s="22">
        <f t="shared" si="6225"/>
        <v>0</v>
      </c>
      <c r="BW1652" s="22">
        <f t="shared" si="6226"/>
        <v>0</v>
      </c>
      <c r="BX1652" s="22">
        <f t="shared" si="6141"/>
        <v>13330</v>
      </c>
      <c r="BY1652" s="22">
        <f t="shared" si="6142"/>
        <v>19740</v>
      </c>
      <c r="BZ1652" s="22">
        <f t="shared" si="6143"/>
        <v>19740</v>
      </c>
      <c r="CA1652" s="22">
        <f t="shared" si="6227"/>
        <v>0</v>
      </c>
      <c r="CB1652" s="22">
        <f t="shared" si="6228"/>
        <v>0</v>
      </c>
      <c r="CC1652" s="22">
        <f t="shared" si="6229"/>
        <v>0</v>
      </c>
      <c r="CD1652" s="22">
        <f t="shared" si="6238"/>
        <v>13330</v>
      </c>
      <c r="CE1652" s="22">
        <f t="shared" si="6230"/>
        <v>0</v>
      </c>
      <c r="CF1652" s="34">
        <f t="shared" si="6059"/>
        <v>13330</v>
      </c>
      <c r="CG1652" s="22">
        <f t="shared" si="6239"/>
        <v>19740</v>
      </c>
      <c r="CH1652" s="22">
        <f t="shared" si="6231"/>
        <v>0</v>
      </c>
      <c r="CI1652" s="22">
        <f t="shared" si="6060"/>
        <v>19740</v>
      </c>
      <c r="CJ1652" s="22">
        <f t="shared" si="6240"/>
        <v>19740</v>
      </c>
      <c r="CK1652" s="22">
        <f t="shared" si="6231"/>
        <v>0</v>
      </c>
      <c r="CL1652" s="22">
        <f t="shared" si="6061"/>
        <v>19740</v>
      </c>
      <c r="CM1652" s="22">
        <f t="shared" si="6231"/>
        <v>0</v>
      </c>
      <c r="CN1652" s="15"/>
      <c r="CO1652" s="35"/>
      <c r="CS1652" s="5" t="s">
        <v>29</v>
      </c>
    </row>
    <row r="1653" spans="1:99" ht="46.8" x14ac:dyDescent="0.3">
      <c r="A1653" s="36" t="s">
        <v>943</v>
      </c>
      <c r="B1653" s="16">
        <v>240</v>
      </c>
      <c r="C1653" s="32"/>
      <c r="D1653" s="32"/>
      <c r="E1653" s="33" t="s">
        <v>41</v>
      </c>
      <c r="F1653" s="22">
        <f t="shared" si="6241"/>
        <v>6330</v>
      </c>
      <c r="G1653" s="22">
        <f t="shared" si="6242"/>
        <v>19740</v>
      </c>
      <c r="H1653" s="22">
        <f t="shared" si="6243"/>
        <v>19740</v>
      </c>
      <c r="I1653" s="22">
        <f t="shared" si="6193"/>
        <v>0</v>
      </c>
      <c r="J1653" s="22">
        <f t="shared" si="6194"/>
        <v>0</v>
      </c>
      <c r="K1653" s="22">
        <f t="shared" si="6195"/>
        <v>0</v>
      </c>
      <c r="L1653" s="22">
        <f t="shared" si="6108"/>
        <v>6330</v>
      </c>
      <c r="M1653" s="22">
        <f t="shared" si="6109"/>
        <v>19740</v>
      </c>
      <c r="N1653" s="22">
        <f t="shared" si="6110"/>
        <v>19740</v>
      </c>
      <c r="O1653" s="22">
        <f t="shared" si="6196"/>
        <v>7000</v>
      </c>
      <c r="P1653" s="22">
        <f t="shared" si="6197"/>
        <v>0</v>
      </c>
      <c r="Q1653" s="22">
        <f t="shared" si="6198"/>
        <v>0</v>
      </c>
      <c r="R1653" s="22">
        <f t="shared" si="6111"/>
        <v>13330</v>
      </c>
      <c r="S1653" s="22">
        <f t="shared" si="6112"/>
        <v>19740</v>
      </c>
      <c r="T1653" s="22">
        <f t="shared" si="6113"/>
        <v>19740</v>
      </c>
      <c r="U1653" s="22">
        <f t="shared" si="6199"/>
        <v>0</v>
      </c>
      <c r="V1653" s="22">
        <f t="shared" si="6200"/>
        <v>0</v>
      </c>
      <c r="W1653" s="22">
        <f t="shared" si="6201"/>
        <v>0</v>
      </c>
      <c r="X1653" s="22">
        <f t="shared" si="6114"/>
        <v>13330</v>
      </c>
      <c r="Y1653" s="22">
        <f t="shared" si="6115"/>
        <v>19740</v>
      </c>
      <c r="Z1653" s="22">
        <f t="shared" si="6116"/>
        <v>19740</v>
      </c>
      <c r="AA1653" s="22">
        <f t="shared" si="6202"/>
        <v>0</v>
      </c>
      <c r="AB1653" s="22">
        <f t="shared" si="6203"/>
        <v>0</v>
      </c>
      <c r="AC1653" s="22">
        <f t="shared" si="6204"/>
        <v>0</v>
      </c>
      <c r="AD1653" s="22">
        <f t="shared" si="6117"/>
        <v>13330</v>
      </c>
      <c r="AE1653" s="22">
        <f t="shared" si="6118"/>
        <v>19740</v>
      </c>
      <c r="AF1653" s="22">
        <f t="shared" si="6119"/>
        <v>19740</v>
      </c>
      <c r="AG1653" s="22">
        <f t="shared" si="6205"/>
        <v>0</v>
      </c>
      <c r="AH1653" s="22">
        <f t="shared" si="6206"/>
        <v>0</v>
      </c>
      <c r="AI1653" s="22">
        <f t="shared" si="6207"/>
        <v>0</v>
      </c>
      <c r="AJ1653" s="22">
        <f t="shared" si="6120"/>
        <v>13330</v>
      </c>
      <c r="AK1653" s="22">
        <f t="shared" si="6121"/>
        <v>19740</v>
      </c>
      <c r="AL1653" s="22">
        <f t="shared" si="6122"/>
        <v>19740</v>
      </c>
      <c r="AM1653" s="22">
        <f t="shared" si="6208"/>
        <v>0</v>
      </c>
      <c r="AN1653" s="22">
        <f t="shared" si="6209"/>
        <v>0</v>
      </c>
      <c r="AO1653" s="22">
        <f t="shared" si="6210"/>
        <v>0</v>
      </c>
      <c r="AP1653" s="22">
        <f t="shared" si="6123"/>
        <v>13330</v>
      </c>
      <c r="AQ1653" s="22">
        <f t="shared" si="6124"/>
        <v>19740</v>
      </c>
      <c r="AR1653" s="22">
        <f t="shared" si="6125"/>
        <v>19740</v>
      </c>
      <c r="AS1653" s="22">
        <f t="shared" si="6211"/>
        <v>0</v>
      </c>
      <c r="AT1653" s="22">
        <f t="shared" si="6212"/>
        <v>0</v>
      </c>
      <c r="AU1653" s="22">
        <f t="shared" si="6213"/>
        <v>0</v>
      </c>
      <c r="AV1653" s="22">
        <f t="shared" si="6126"/>
        <v>13330</v>
      </c>
      <c r="AW1653" s="22">
        <f t="shared" si="6127"/>
        <v>19740</v>
      </c>
      <c r="AX1653" s="22">
        <f t="shared" si="6128"/>
        <v>19740</v>
      </c>
      <c r="AY1653" s="22">
        <f t="shared" si="6214"/>
        <v>0</v>
      </c>
      <c r="AZ1653" s="22">
        <f t="shared" si="6215"/>
        <v>0</v>
      </c>
      <c r="BA1653" s="22">
        <f t="shared" si="6216"/>
        <v>0</v>
      </c>
      <c r="BB1653" s="22">
        <f t="shared" si="6129"/>
        <v>13330</v>
      </c>
      <c r="BC1653" s="22">
        <f t="shared" si="6130"/>
        <v>19740</v>
      </c>
      <c r="BD1653" s="22">
        <f t="shared" si="6131"/>
        <v>19740</v>
      </c>
      <c r="BE1653" s="22">
        <f t="shared" si="6217"/>
        <v>0</v>
      </c>
      <c r="BF1653" s="22">
        <f t="shared" si="6218"/>
        <v>0</v>
      </c>
      <c r="BG1653" s="22">
        <f t="shared" si="6219"/>
        <v>0</v>
      </c>
      <c r="BH1653" s="22">
        <f t="shared" si="6132"/>
        <v>13330</v>
      </c>
      <c r="BI1653" s="22">
        <f t="shared" si="6133"/>
        <v>19740</v>
      </c>
      <c r="BJ1653" s="22">
        <f t="shared" si="6134"/>
        <v>19740</v>
      </c>
      <c r="BK1653" s="22">
        <f t="shared" si="6220"/>
        <v>0</v>
      </c>
      <c r="BL1653" s="22">
        <f t="shared" si="6221"/>
        <v>0</v>
      </c>
      <c r="BM1653" s="22">
        <f t="shared" si="6222"/>
        <v>0</v>
      </c>
      <c r="BN1653" s="22">
        <f t="shared" si="6135"/>
        <v>13330</v>
      </c>
      <c r="BO1653" s="22">
        <f t="shared" si="6136"/>
        <v>19740</v>
      </c>
      <c r="BP1653" s="22">
        <f t="shared" si="6137"/>
        <v>19740</v>
      </c>
      <c r="BQ1653" s="22">
        <f t="shared" si="6223"/>
        <v>0</v>
      </c>
      <c r="BR1653" s="22">
        <f t="shared" si="6224"/>
        <v>0</v>
      </c>
      <c r="BS1653" s="22">
        <f t="shared" si="6138"/>
        <v>13330</v>
      </c>
      <c r="BT1653" s="22">
        <f t="shared" si="6139"/>
        <v>19740</v>
      </c>
      <c r="BU1653" s="22">
        <f t="shared" si="6140"/>
        <v>19740</v>
      </c>
      <c r="BV1653" s="22">
        <f t="shared" si="6225"/>
        <v>0</v>
      </c>
      <c r="BW1653" s="22">
        <f t="shared" si="6226"/>
        <v>0</v>
      </c>
      <c r="BX1653" s="22">
        <f t="shared" si="6141"/>
        <v>13330</v>
      </c>
      <c r="BY1653" s="22">
        <f t="shared" si="6142"/>
        <v>19740</v>
      </c>
      <c r="BZ1653" s="22">
        <f t="shared" si="6143"/>
        <v>19740</v>
      </c>
      <c r="CA1653" s="22">
        <f t="shared" si="6227"/>
        <v>0</v>
      </c>
      <c r="CB1653" s="22">
        <f t="shared" si="6228"/>
        <v>0</v>
      </c>
      <c r="CC1653" s="22">
        <f t="shared" si="6229"/>
        <v>0</v>
      </c>
      <c r="CD1653" s="22">
        <f t="shared" si="6238"/>
        <v>13330</v>
      </c>
      <c r="CE1653" s="22">
        <f t="shared" si="6230"/>
        <v>0</v>
      </c>
      <c r="CF1653" s="34">
        <f t="shared" si="6059"/>
        <v>13330</v>
      </c>
      <c r="CG1653" s="22">
        <f t="shared" si="6239"/>
        <v>19740</v>
      </c>
      <c r="CH1653" s="22">
        <f t="shared" si="6231"/>
        <v>0</v>
      </c>
      <c r="CI1653" s="22">
        <f t="shared" si="6060"/>
        <v>19740</v>
      </c>
      <c r="CJ1653" s="22">
        <f t="shared" si="6240"/>
        <v>19740</v>
      </c>
      <c r="CK1653" s="22">
        <f t="shared" si="6231"/>
        <v>0</v>
      </c>
      <c r="CL1653" s="22">
        <f t="shared" si="6061"/>
        <v>19740</v>
      </c>
      <c r="CM1653" s="22">
        <f t="shared" si="6231"/>
        <v>0</v>
      </c>
      <c r="CN1653" s="15"/>
      <c r="CO1653" s="35"/>
      <c r="CT1653" s="5" t="s">
        <v>30</v>
      </c>
    </row>
    <row r="1654" spans="1:99" x14ac:dyDescent="0.3">
      <c r="A1654" s="36" t="s">
        <v>943</v>
      </c>
      <c r="B1654" s="16">
        <v>240</v>
      </c>
      <c r="C1654" s="32" t="s">
        <v>66</v>
      </c>
      <c r="D1654" s="32" t="s">
        <v>67</v>
      </c>
      <c r="E1654" s="33" t="s">
        <v>68</v>
      </c>
      <c r="F1654" s="22">
        <v>6330</v>
      </c>
      <c r="G1654" s="22">
        <v>19740</v>
      </c>
      <c r="H1654" s="22">
        <v>19740</v>
      </c>
      <c r="I1654" s="22"/>
      <c r="J1654" s="22"/>
      <c r="K1654" s="22"/>
      <c r="L1654" s="22">
        <f t="shared" si="6108"/>
        <v>6330</v>
      </c>
      <c r="M1654" s="22">
        <f t="shared" si="6109"/>
        <v>19740</v>
      </c>
      <c r="N1654" s="22">
        <f t="shared" si="6110"/>
        <v>19740</v>
      </c>
      <c r="O1654" s="22">
        <v>7000</v>
      </c>
      <c r="P1654" s="22"/>
      <c r="Q1654" s="22"/>
      <c r="R1654" s="22">
        <f t="shared" si="6111"/>
        <v>13330</v>
      </c>
      <c r="S1654" s="22">
        <f t="shared" si="6112"/>
        <v>19740</v>
      </c>
      <c r="T1654" s="22">
        <f t="shared" si="6113"/>
        <v>19740</v>
      </c>
      <c r="U1654" s="22"/>
      <c r="V1654" s="22"/>
      <c r="W1654" s="22"/>
      <c r="X1654" s="22">
        <f t="shared" si="6114"/>
        <v>13330</v>
      </c>
      <c r="Y1654" s="22">
        <f t="shared" si="6115"/>
        <v>19740</v>
      </c>
      <c r="Z1654" s="22">
        <f t="shared" si="6116"/>
        <v>19740</v>
      </c>
      <c r="AA1654" s="22"/>
      <c r="AB1654" s="22"/>
      <c r="AC1654" s="22"/>
      <c r="AD1654" s="22">
        <f t="shared" si="6117"/>
        <v>13330</v>
      </c>
      <c r="AE1654" s="22">
        <f t="shared" si="6118"/>
        <v>19740</v>
      </c>
      <c r="AF1654" s="22">
        <f t="shared" si="6119"/>
        <v>19740</v>
      </c>
      <c r="AG1654" s="22"/>
      <c r="AH1654" s="22"/>
      <c r="AI1654" s="22"/>
      <c r="AJ1654" s="22">
        <f t="shared" si="6120"/>
        <v>13330</v>
      </c>
      <c r="AK1654" s="22">
        <f t="shared" si="6121"/>
        <v>19740</v>
      </c>
      <c r="AL1654" s="22">
        <f t="shared" si="6122"/>
        <v>19740</v>
      </c>
      <c r="AM1654" s="22"/>
      <c r="AN1654" s="22"/>
      <c r="AO1654" s="22"/>
      <c r="AP1654" s="22">
        <f t="shared" si="6123"/>
        <v>13330</v>
      </c>
      <c r="AQ1654" s="22">
        <f t="shared" si="6124"/>
        <v>19740</v>
      </c>
      <c r="AR1654" s="22">
        <f t="shared" si="6125"/>
        <v>19740</v>
      </c>
      <c r="AS1654" s="22"/>
      <c r="AT1654" s="22"/>
      <c r="AU1654" s="22"/>
      <c r="AV1654" s="22">
        <f t="shared" si="6126"/>
        <v>13330</v>
      </c>
      <c r="AW1654" s="22">
        <f t="shared" si="6127"/>
        <v>19740</v>
      </c>
      <c r="AX1654" s="22">
        <f t="shared" si="6128"/>
        <v>19740</v>
      </c>
      <c r="AY1654" s="22"/>
      <c r="AZ1654" s="22"/>
      <c r="BA1654" s="22"/>
      <c r="BB1654" s="22">
        <f t="shared" si="6129"/>
        <v>13330</v>
      </c>
      <c r="BC1654" s="22">
        <f t="shared" si="6130"/>
        <v>19740</v>
      </c>
      <c r="BD1654" s="22">
        <f t="shared" si="6131"/>
        <v>19740</v>
      </c>
      <c r="BE1654" s="22"/>
      <c r="BF1654" s="22"/>
      <c r="BG1654" s="22"/>
      <c r="BH1654" s="22">
        <f t="shared" si="6132"/>
        <v>13330</v>
      </c>
      <c r="BI1654" s="22">
        <f t="shared" si="6133"/>
        <v>19740</v>
      </c>
      <c r="BJ1654" s="22">
        <f t="shared" si="6134"/>
        <v>19740</v>
      </c>
      <c r="BK1654" s="22"/>
      <c r="BL1654" s="22"/>
      <c r="BM1654" s="22"/>
      <c r="BN1654" s="22">
        <f t="shared" si="6135"/>
        <v>13330</v>
      </c>
      <c r="BO1654" s="22">
        <f t="shared" si="6136"/>
        <v>19740</v>
      </c>
      <c r="BP1654" s="22">
        <f t="shared" si="6137"/>
        <v>19740</v>
      </c>
      <c r="BQ1654" s="22"/>
      <c r="BR1654" s="22"/>
      <c r="BS1654" s="22">
        <f t="shared" si="6138"/>
        <v>13330</v>
      </c>
      <c r="BT1654" s="22">
        <f t="shared" si="6139"/>
        <v>19740</v>
      </c>
      <c r="BU1654" s="22">
        <f t="shared" si="6140"/>
        <v>19740</v>
      </c>
      <c r="BV1654" s="22"/>
      <c r="BW1654" s="22"/>
      <c r="BX1654" s="22">
        <f t="shared" si="6141"/>
        <v>13330</v>
      </c>
      <c r="BY1654" s="22">
        <f t="shared" si="6142"/>
        <v>19740</v>
      </c>
      <c r="BZ1654" s="22">
        <f t="shared" si="6143"/>
        <v>19740</v>
      </c>
      <c r="CA1654" s="22"/>
      <c r="CB1654" s="22"/>
      <c r="CC1654" s="22"/>
      <c r="CD1654" s="22">
        <f t="shared" si="6238"/>
        <v>13330</v>
      </c>
      <c r="CE1654" s="22"/>
      <c r="CF1654" s="34">
        <f t="shared" si="6059"/>
        <v>13330</v>
      </c>
      <c r="CG1654" s="22">
        <f t="shared" si="6239"/>
        <v>19740</v>
      </c>
      <c r="CH1654" s="22"/>
      <c r="CI1654" s="22">
        <f t="shared" si="6060"/>
        <v>19740</v>
      </c>
      <c r="CJ1654" s="22">
        <f t="shared" si="6240"/>
        <v>19740</v>
      </c>
      <c r="CK1654" s="22"/>
      <c r="CL1654" s="22">
        <f t="shared" si="6061"/>
        <v>19740</v>
      </c>
      <c r="CM1654" s="22"/>
      <c r="CN1654" s="15"/>
      <c r="CO1654" s="35"/>
    </row>
    <row r="1655" spans="1:99" ht="31.2" x14ac:dyDescent="0.3">
      <c r="A1655" s="36" t="s">
        <v>945</v>
      </c>
      <c r="B1655" s="36"/>
      <c r="C1655" s="33"/>
      <c r="D1655" s="32"/>
      <c r="E1655" s="33" t="s">
        <v>946</v>
      </c>
      <c r="F1655" s="22">
        <f t="shared" si="6241"/>
        <v>20821.3</v>
      </c>
      <c r="G1655" s="22">
        <f t="shared" si="6242"/>
        <v>21357</v>
      </c>
      <c r="H1655" s="22">
        <f t="shared" si="6243"/>
        <v>21357</v>
      </c>
      <c r="I1655" s="22">
        <f t="shared" si="6193"/>
        <v>2918</v>
      </c>
      <c r="J1655" s="22">
        <f t="shared" si="6194"/>
        <v>2918.1</v>
      </c>
      <c r="K1655" s="22">
        <f t="shared" si="6195"/>
        <v>2918.1</v>
      </c>
      <c r="L1655" s="22">
        <f t="shared" si="6108"/>
        <v>23739.3</v>
      </c>
      <c r="M1655" s="22">
        <f t="shared" si="6109"/>
        <v>24275.1</v>
      </c>
      <c r="N1655" s="22">
        <f t="shared" si="6110"/>
        <v>24275.1</v>
      </c>
      <c r="O1655" s="22">
        <f t="shared" si="6196"/>
        <v>0</v>
      </c>
      <c r="P1655" s="22">
        <f t="shared" si="6197"/>
        <v>0</v>
      </c>
      <c r="Q1655" s="22">
        <f t="shared" si="6198"/>
        <v>0</v>
      </c>
      <c r="R1655" s="22">
        <f t="shared" si="6111"/>
        <v>23739.3</v>
      </c>
      <c r="S1655" s="22">
        <f t="shared" si="6112"/>
        <v>24275.1</v>
      </c>
      <c r="T1655" s="22">
        <f t="shared" si="6113"/>
        <v>24275.1</v>
      </c>
      <c r="U1655" s="22">
        <f t="shared" si="6199"/>
        <v>0</v>
      </c>
      <c r="V1655" s="22">
        <f t="shared" si="6200"/>
        <v>0</v>
      </c>
      <c r="W1655" s="22">
        <f t="shared" si="6201"/>
        <v>0</v>
      </c>
      <c r="X1655" s="22">
        <f t="shared" si="6114"/>
        <v>23739.3</v>
      </c>
      <c r="Y1655" s="22">
        <f t="shared" si="6115"/>
        <v>24275.1</v>
      </c>
      <c r="Z1655" s="22">
        <f t="shared" si="6116"/>
        <v>24275.1</v>
      </c>
      <c r="AA1655" s="22">
        <f t="shared" si="6202"/>
        <v>0</v>
      </c>
      <c r="AB1655" s="22">
        <f t="shared" si="6203"/>
        <v>0</v>
      </c>
      <c r="AC1655" s="22">
        <f t="shared" si="6204"/>
        <v>0</v>
      </c>
      <c r="AD1655" s="22">
        <f t="shared" si="6117"/>
        <v>23739.3</v>
      </c>
      <c r="AE1655" s="22">
        <f t="shared" si="6118"/>
        <v>24275.1</v>
      </c>
      <c r="AF1655" s="22">
        <f t="shared" si="6119"/>
        <v>24275.1</v>
      </c>
      <c r="AG1655" s="22">
        <f t="shared" si="6205"/>
        <v>0</v>
      </c>
      <c r="AH1655" s="22">
        <f t="shared" si="6206"/>
        <v>0</v>
      </c>
      <c r="AI1655" s="22">
        <f t="shared" si="6207"/>
        <v>0</v>
      </c>
      <c r="AJ1655" s="22">
        <f t="shared" si="6120"/>
        <v>23739.3</v>
      </c>
      <c r="AK1655" s="22">
        <f t="shared" si="6121"/>
        <v>24275.1</v>
      </c>
      <c r="AL1655" s="22">
        <f t="shared" si="6122"/>
        <v>24275.1</v>
      </c>
      <c r="AM1655" s="22">
        <f t="shared" si="6208"/>
        <v>-1919.0540000000001</v>
      </c>
      <c r="AN1655" s="22">
        <f t="shared" si="6209"/>
        <v>0</v>
      </c>
      <c r="AO1655" s="22">
        <f t="shared" si="6210"/>
        <v>0</v>
      </c>
      <c r="AP1655" s="22">
        <f t="shared" si="6123"/>
        <v>21820.245999999999</v>
      </c>
      <c r="AQ1655" s="22">
        <f t="shared" si="6124"/>
        <v>24275.1</v>
      </c>
      <c r="AR1655" s="22">
        <f t="shared" si="6125"/>
        <v>24275.1</v>
      </c>
      <c r="AS1655" s="22">
        <f t="shared" si="6211"/>
        <v>0</v>
      </c>
      <c r="AT1655" s="22">
        <f t="shared" si="6212"/>
        <v>0</v>
      </c>
      <c r="AU1655" s="22">
        <f t="shared" si="6213"/>
        <v>0</v>
      </c>
      <c r="AV1655" s="22">
        <f t="shared" si="6126"/>
        <v>21820.245999999999</v>
      </c>
      <c r="AW1655" s="22">
        <f t="shared" si="6127"/>
        <v>24275.1</v>
      </c>
      <c r="AX1655" s="22">
        <f t="shared" si="6128"/>
        <v>24275.1</v>
      </c>
      <c r="AY1655" s="22">
        <f t="shared" si="6214"/>
        <v>1402.0619999999999</v>
      </c>
      <c r="AZ1655" s="22">
        <f t="shared" si="6215"/>
        <v>5238.0640000000003</v>
      </c>
      <c r="BA1655" s="22">
        <f t="shared" si="6216"/>
        <v>3965.3240000000001</v>
      </c>
      <c r="BB1655" s="22">
        <f t="shared" si="6129"/>
        <v>23222.307999999997</v>
      </c>
      <c r="BC1655" s="22">
        <f t="shared" si="6130"/>
        <v>29513.163999999997</v>
      </c>
      <c r="BD1655" s="22">
        <f t="shared" si="6131"/>
        <v>28240.423999999999</v>
      </c>
      <c r="BE1655" s="22">
        <f t="shared" si="6217"/>
        <v>0</v>
      </c>
      <c r="BF1655" s="22">
        <f t="shared" si="6218"/>
        <v>0</v>
      </c>
      <c r="BG1655" s="22">
        <f t="shared" si="6219"/>
        <v>0</v>
      </c>
      <c r="BH1655" s="22">
        <f t="shared" si="6132"/>
        <v>23222.307999999997</v>
      </c>
      <c r="BI1655" s="22">
        <f t="shared" si="6133"/>
        <v>29513.163999999997</v>
      </c>
      <c r="BJ1655" s="22">
        <f t="shared" si="6134"/>
        <v>28240.423999999999</v>
      </c>
      <c r="BK1655" s="22">
        <f t="shared" si="6220"/>
        <v>0</v>
      </c>
      <c r="BL1655" s="22">
        <f t="shared" si="6221"/>
        <v>279.3</v>
      </c>
      <c r="BM1655" s="22">
        <f t="shared" si="6222"/>
        <v>0</v>
      </c>
      <c r="BN1655" s="22">
        <f t="shared" si="6135"/>
        <v>23222.307999999997</v>
      </c>
      <c r="BO1655" s="22">
        <f t="shared" si="6136"/>
        <v>29792.463999999996</v>
      </c>
      <c r="BP1655" s="22">
        <f t="shared" si="6137"/>
        <v>28240.423999999999</v>
      </c>
      <c r="BQ1655" s="22">
        <f t="shared" si="6223"/>
        <v>0</v>
      </c>
      <c r="BR1655" s="22">
        <f t="shared" si="6224"/>
        <v>0</v>
      </c>
      <c r="BS1655" s="22">
        <f t="shared" si="6138"/>
        <v>23222.307999999997</v>
      </c>
      <c r="BT1655" s="22">
        <f t="shared" si="6139"/>
        <v>29792.463999999996</v>
      </c>
      <c r="BU1655" s="22">
        <f t="shared" si="6140"/>
        <v>28240.423999999999</v>
      </c>
      <c r="BV1655" s="22">
        <f t="shared" si="6225"/>
        <v>0</v>
      </c>
      <c r="BW1655" s="22">
        <f t="shared" si="6226"/>
        <v>0</v>
      </c>
      <c r="BX1655" s="22">
        <f t="shared" si="6141"/>
        <v>23222.307999999997</v>
      </c>
      <c r="BY1655" s="22">
        <f t="shared" si="6142"/>
        <v>29792.463999999996</v>
      </c>
      <c r="BZ1655" s="22">
        <f t="shared" si="6143"/>
        <v>28240.423999999999</v>
      </c>
      <c r="CA1655" s="22">
        <f t="shared" si="6227"/>
        <v>0</v>
      </c>
      <c r="CB1655" s="22">
        <f t="shared" si="6228"/>
        <v>0</v>
      </c>
      <c r="CC1655" s="22">
        <f t="shared" si="6229"/>
        <v>0</v>
      </c>
      <c r="CD1655" s="22">
        <f t="shared" si="6238"/>
        <v>23222.307999999997</v>
      </c>
      <c r="CE1655" s="22">
        <f t="shared" si="6230"/>
        <v>0</v>
      </c>
      <c r="CF1655" s="34">
        <f t="shared" si="6059"/>
        <v>23222.307999999997</v>
      </c>
      <c r="CG1655" s="22">
        <f t="shared" si="6239"/>
        <v>29792.463999999996</v>
      </c>
      <c r="CH1655" s="22">
        <f t="shared" si="6231"/>
        <v>0</v>
      </c>
      <c r="CI1655" s="22">
        <f t="shared" si="6060"/>
        <v>29792.463999999996</v>
      </c>
      <c r="CJ1655" s="22">
        <f t="shared" si="6240"/>
        <v>28240.423999999999</v>
      </c>
      <c r="CK1655" s="22">
        <f t="shared" si="6231"/>
        <v>0</v>
      </c>
      <c r="CL1655" s="22">
        <f t="shared" si="6061"/>
        <v>28240.423999999999</v>
      </c>
      <c r="CM1655" s="22">
        <f t="shared" si="6231"/>
        <v>0</v>
      </c>
      <c r="CN1655" s="15"/>
      <c r="CO1655" s="35">
        <v>171</v>
      </c>
      <c r="CU1655" s="5" t="s">
        <v>31</v>
      </c>
    </row>
    <row r="1656" spans="1:99" ht="31.2" x14ac:dyDescent="0.3">
      <c r="A1656" s="36" t="s">
        <v>945</v>
      </c>
      <c r="B1656" s="16">
        <v>200</v>
      </c>
      <c r="C1656" s="32"/>
      <c r="D1656" s="32"/>
      <c r="E1656" s="33" t="s">
        <v>40</v>
      </c>
      <c r="F1656" s="22">
        <f t="shared" si="6241"/>
        <v>20821.3</v>
      </c>
      <c r="G1656" s="22">
        <f t="shared" si="6242"/>
        <v>21357</v>
      </c>
      <c r="H1656" s="22">
        <f t="shared" si="6243"/>
        <v>21357</v>
      </c>
      <c r="I1656" s="22">
        <f t="shared" si="6193"/>
        <v>2918</v>
      </c>
      <c r="J1656" s="22">
        <f t="shared" si="6194"/>
        <v>2918.1</v>
      </c>
      <c r="K1656" s="22">
        <f t="shared" si="6195"/>
        <v>2918.1</v>
      </c>
      <c r="L1656" s="22">
        <f t="shared" si="6108"/>
        <v>23739.3</v>
      </c>
      <c r="M1656" s="22">
        <f t="shared" si="6109"/>
        <v>24275.1</v>
      </c>
      <c r="N1656" s="22">
        <f t="shared" si="6110"/>
        <v>24275.1</v>
      </c>
      <c r="O1656" s="22">
        <f t="shared" si="6196"/>
        <v>0</v>
      </c>
      <c r="P1656" s="22">
        <f t="shared" si="6197"/>
        <v>0</v>
      </c>
      <c r="Q1656" s="22">
        <f t="shared" si="6198"/>
        <v>0</v>
      </c>
      <c r="R1656" s="22">
        <f t="shared" si="6111"/>
        <v>23739.3</v>
      </c>
      <c r="S1656" s="22">
        <f t="shared" si="6112"/>
        <v>24275.1</v>
      </c>
      <c r="T1656" s="22">
        <f t="shared" si="6113"/>
        <v>24275.1</v>
      </c>
      <c r="U1656" s="22">
        <f t="shared" si="6199"/>
        <v>0</v>
      </c>
      <c r="V1656" s="22">
        <f t="shared" si="6200"/>
        <v>0</v>
      </c>
      <c r="W1656" s="22">
        <f t="shared" si="6201"/>
        <v>0</v>
      </c>
      <c r="X1656" s="22">
        <f t="shared" si="6114"/>
        <v>23739.3</v>
      </c>
      <c r="Y1656" s="22">
        <f t="shared" si="6115"/>
        <v>24275.1</v>
      </c>
      <c r="Z1656" s="22">
        <f t="shared" si="6116"/>
        <v>24275.1</v>
      </c>
      <c r="AA1656" s="22">
        <f t="shared" si="6202"/>
        <v>0</v>
      </c>
      <c r="AB1656" s="22">
        <f t="shared" si="6203"/>
        <v>0</v>
      </c>
      <c r="AC1656" s="22">
        <f t="shared" si="6204"/>
        <v>0</v>
      </c>
      <c r="AD1656" s="22">
        <f t="shared" si="6117"/>
        <v>23739.3</v>
      </c>
      <c r="AE1656" s="22">
        <f t="shared" si="6118"/>
        <v>24275.1</v>
      </c>
      <c r="AF1656" s="22">
        <f t="shared" si="6119"/>
        <v>24275.1</v>
      </c>
      <c r="AG1656" s="22">
        <f t="shared" si="6205"/>
        <v>0</v>
      </c>
      <c r="AH1656" s="22">
        <f t="shared" si="6206"/>
        <v>0</v>
      </c>
      <c r="AI1656" s="22">
        <f t="shared" si="6207"/>
        <v>0</v>
      </c>
      <c r="AJ1656" s="22">
        <f t="shared" si="6120"/>
        <v>23739.3</v>
      </c>
      <c r="AK1656" s="22">
        <f t="shared" si="6121"/>
        <v>24275.1</v>
      </c>
      <c r="AL1656" s="22">
        <f t="shared" si="6122"/>
        <v>24275.1</v>
      </c>
      <c r="AM1656" s="22">
        <f t="shared" si="6208"/>
        <v>-1919.0540000000001</v>
      </c>
      <c r="AN1656" s="22">
        <f t="shared" si="6209"/>
        <v>0</v>
      </c>
      <c r="AO1656" s="22">
        <f t="shared" si="6210"/>
        <v>0</v>
      </c>
      <c r="AP1656" s="22">
        <f t="shared" si="6123"/>
        <v>21820.245999999999</v>
      </c>
      <c r="AQ1656" s="22">
        <f t="shared" si="6124"/>
        <v>24275.1</v>
      </c>
      <c r="AR1656" s="22">
        <f t="shared" si="6125"/>
        <v>24275.1</v>
      </c>
      <c r="AS1656" s="22">
        <f t="shared" si="6211"/>
        <v>0</v>
      </c>
      <c r="AT1656" s="22">
        <f t="shared" si="6212"/>
        <v>0</v>
      </c>
      <c r="AU1656" s="22">
        <f t="shared" si="6213"/>
        <v>0</v>
      </c>
      <c r="AV1656" s="22">
        <f t="shared" si="6126"/>
        <v>21820.245999999999</v>
      </c>
      <c r="AW1656" s="22">
        <f t="shared" si="6127"/>
        <v>24275.1</v>
      </c>
      <c r="AX1656" s="22">
        <f t="shared" si="6128"/>
        <v>24275.1</v>
      </c>
      <c r="AY1656" s="22">
        <f t="shared" si="6214"/>
        <v>1402.0619999999999</v>
      </c>
      <c r="AZ1656" s="22">
        <f t="shared" si="6215"/>
        <v>5238.0640000000003</v>
      </c>
      <c r="BA1656" s="22">
        <f t="shared" si="6216"/>
        <v>3965.3240000000001</v>
      </c>
      <c r="BB1656" s="22">
        <f t="shared" si="6129"/>
        <v>23222.307999999997</v>
      </c>
      <c r="BC1656" s="22">
        <f t="shared" si="6130"/>
        <v>29513.163999999997</v>
      </c>
      <c r="BD1656" s="22">
        <f t="shared" si="6131"/>
        <v>28240.423999999999</v>
      </c>
      <c r="BE1656" s="22">
        <f t="shared" si="6217"/>
        <v>0</v>
      </c>
      <c r="BF1656" s="22">
        <f t="shared" si="6218"/>
        <v>0</v>
      </c>
      <c r="BG1656" s="22">
        <f t="shared" si="6219"/>
        <v>0</v>
      </c>
      <c r="BH1656" s="22">
        <f t="shared" si="6132"/>
        <v>23222.307999999997</v>
      </c>
      <c r="BI1656" s="22">
        <f t="shared" si="6133"/>
        <v>29513.163999999997</v>
      </c>
      <c r="BJ1656" s="22">
        <f t="shared" si="6134"/>
        <v>28240.423999999999</v>
      </c>
      <c r="BK1656" s="22">
        <f t="shared" si="6220"/>
        <v>0</v>
      </c>
      <c r="BL1656" s="22">
        <f t="shared" si="6221"/>
        <v>279.3</v>
      </c>
      <c r="BM1656" s="22">
        <f t="shared" si="6222"/>
        <v>0</v>
      </c>
      <c r="BN1656" s="22">
        <f t="shared" si="6135"/>
        <v>23222.307999999997</v>
      </c>
      <c r="BO1656" s="22">
        <f t="shared" si="6136"/>
        <v>29792.463999999996</v>
      </c>
      <c r="BP1656" s="22">
        <f t="shared" si="6137"/>
        <v>28240.423999999999</v>
      </c>
      <c r="BQ1656" s="22">
        <f t="shared" si="6223"/>
        <v>0</v>
      </c>
      <c r="BR1656" s="22">
        <f t="shared" si="6224"/>
        <v>0</v>
      </c>
      <c r="BS1656" s="22">
        <f t="shared" si="6138"/>
        <v>23222.307999999997</v>
      </c>
      <c r="BT1656" s="22">
        <f t="shared" si="6139"/>
        <v>29792.463999999996</v>
      </c>
      <c r="BU1656" s="22">
        <f t="shared" si="6140"/>
        <v>28240.423999999999</v>
      </c>
      <c r="BV1656" s="22">
        <f t="shared" si="6225"/>
        <v>0</v>
      </c>
      <c r="BW1656" s="22">
        <f t="shared" si="6226"/>
        <v>0</v>
      </c>
      <c r="BX1656" s="22">
        <f t="shared" si="6141"/>
        <v>23222.307999999997</v>
      </c>
      <c r="BY1656" s="22">
        <f t="shared" si="6142"/>
        <v>29792.463999999996</v>
      </c>
      <c r="BZ1656" s="22">
        <f t="shared" si="6143"/>
        <v>28240.423999999999</v>
      </c>
      <c r="CA1656" s="22">
        <f t="shared" si="6227"/>
        <v>0</v>
      </c>
      <c r="CB1656" s="22">
        <f t="shared" si="6228"/>
        <v>0</v>
      </c>
      <c r="CC1656" s="22">
        <f t="shared" si="6229"/>
        <v>0</v>
      </c>
      <c r="CD1656" s="22">
        <f t="shared" si="6238"/>
        <v>23222.307999999997</v>
      </c>
      <c r="CE1656" s="22">
        <f t="shared" si="6230"/>
        <v>0</v>
      </c>
      <c r="CF1656" s="34">
        <f t="shared" si="6059"/>
        <v>23222.307999999997</v>
      </c>
      <c r="CG1656" s="22">
        <f t="shared" si="6239"/>
        <v>29792.463999999996</v>
      </c>
      <c r="CH1656" s="22">
        <f t="shared" si="6231"/>
        <v>0</v>
      </c>
      <c r="CI1656" s="22">
        <f t="shared" si="6060"/>
        <v>29792.463999999996</v>
      </c>
      <c r="CJ1656" s="22">
        <f t="shared" si="6240"/>
        <v>28240.423999999999</v>
      </c>
      <c r="CK1656" s="22">
        <f t="shared" si="6231"/>
        <v>0</v>
      </c>
      <c r="CL1656" s="22">
        <f t="shared" si="6061"/>
        <v>28240.423999999999</v>
      </c>
      <c r="CM1656" s="22">
        <f t="shared" si="6231"/>
        <v>0</v>
      </c>
      <c r="CN1656" s="15"/>
      <c r="CO1656" s="35"/>
      <c r="CS1656" s="5" t="s">
        <v>29</v>
      </c>
    </row>
    <row r="1657" spans="1:99" ht="46.8" x14ac:dyDescent="0.3">
      <c r="A1657" s="36" t="s">
        <v>945</v>
      </c>
      <c r="B1657" s="16">
        <v>240</v>
      </c>
      <c r="C1657" s="32"/>
      <c r="D1657" s="32"/>
      <c r="E1657" s="33" t="s">
        <v>41</v>
      </c>
      <c r="F1657" s="22">
        <f t="shared" si="6241"/>
        <v>20821.3</v>
      </c>
      <c r="G1657" s="22">
        <f t="shared" si="6242"/>
        <v>21357</v>
      </c>
      <c r="H1657" s="22">
        <f t="shared" si="6243"/>
        <v>21357</v>
      </c>
      <c r="I1657" s="22">
        <f>I1658+I1659</f>
        <v>2918</v>
      </c>
      <c r="J1657" s="22">
        <f>J1658+J1659</f>
        <v>2918.1</v>
      </c>
      <c r="K1657" s="22">
        <f>K1658+K1659</f>
        <v>2918.1</v>
      </c>
      <c r="L1657" s="22">
        <f t="shared" si="6108"/>
        <v>23739.3</v>
      </c>
      <c r="M1657" s="22">
        <f t="shared" si="6109"/>
        <v>24275.1</v>
      </c>
      <c r="N1657" s="22">
        <f t="shared" si="6110"/>
        <v>24275.1</v>
      </c>
      <c r="O1657" s="22">
        <f>O1658+O1659</f>
        <v>0</v>
      </c>
      <c r="P1657" s="22">
        <f>P1658+P1659</f>
        <v>0</v>
      </c>
      <c r="Q1657" s="22">
        <f>Q1658+Q1659</f>
        <v>0</v>
      </c>
      <c r="R1657" s="22">
        <f t="shared" si="6111"/>
        <v>23739.3</v>
      </c>
      <c r="S1657" s="22">
        <f t="shared" si="6112"/>
        <v>24275.1</v>
      </c>
      <c r="T1657" s="22">
        <f t="shared" si="6113"/>
        <v>24275.1</v>
      </c>
      <c r="U1657" s="22">
        <f>U1658+U1659</f>
        <v>0</v>
      </c>
      <c r="V1657" s="22">
        <f>V1658+V1659</f>
        <v>0</v>
      </c>
      <c r="W1657" s="22">
        <f>W1658+W1659</f>
        <v>0</v>
      </c>
      <c r="X1657" s="22">
        <f t="shared" si="6114"/>
        <v>23739.3</v>
      </c>
      <c r="Y1657" s="22">
        <f t="shared" si="6115"/>
        <v>24275.1</v>
      </c>
      <c r="Z1657" s="22">
        <f t="shared" si="6116"/>
        <v>24275.1</v>
      </c>
      <c r="AA1657" s="22">
        <f>AA1658+AA1659</f>
        <v>0</v>
      </c>
      <c r="AB1657" s="22">
        <f>AB1658+AB1659</f>
        <v>0</v>
      </c>
      <c r="AC1657" s="22">
        <f>AC1658+AC1659</f>
        <v>0</v>
      </c>
      <c r="AD1657" s="22">
        <f t="shared" si="6117"/>
        <v>23739.3</v>
      </c>
      <c r="AE1657" s="22">
        <f t="shared" si="6118"/>
        <v>24275.1</v>
      </c>
      <c r="AF1657" s="22">
        <f t="shared" si="6119"/>
        <v>24275.1</v>
      </c>
      <c r="AG1657" s="22">
        <f>AG1658+AG1659</f>
        <v>0</v>
      </c>
      <c r="AH1657" s="22">
        <f>AH1658+AH1659</f>
        <v>0</v>
      </c>
      <c r="AI1657" s="22">
        <f>AI1658+AI1659</f>
        <v>0</v>
      </c>
      <c r="AJ1657" s="22">
        <f t="shared" si="6120"/>
        <v>23739.3</v>
      </c>
      <c r="AK1657" s="22">
        <f t="shared" si="6121"/>
        <v>24275.1</v>
      </c>
      <c r="AL1657" s="22">
        <f t="shared" si="6122"/>
        <v>24275.1</v>
      </c>
      <c r="AM1657" s="22">
        <f>AM1658+AM1659</f>
        <v>-1919.0540000000001</v>
      </c>
      <c r="AN1657" s="22">
        <f>AN1658+AN1659</f>
        <v>0</v>
      </c>
      <c r="AO1657" s="22">
        <f>AO1658+AO1659</f>
        <v>0</v>
      </c>
      <c r="AP1657" s="22">
        <f t="shared" si="6123"/>
        <v>21820.245999999999</v>
      </c>
      <c r="AQ1657" s="22">
        <f t="shared" si="6124"/>
        <v>24275.1</v>
      </c>
      <c r="AR1657" s="22">
        <f t="shared" si="6125"/>
        <v>24275.1</v>
      </c>
      <c r="AS1657" s="22">
        <f>AS1658+AS1659</f>
        <v>0</v>
      </c>
      <c r="AT1657" s="22">
        <f>AT1658+AT1659</f>
        <v>0</v>
      </c>
      <c r="AU1657" s="22">
        <f>AU1658+AU1659</f>
        <v>0</v>
      </c>
      <c r="AV1657" s="22">
        <f t="shared" si="6126"/>
        <v>21820.245999999999</v>
      </c>
      <c r="AW1657" s="22">
        <f t="shared" si="6127"/>
        <v>24275.1</v>
      </c>
      <c r="AX1657" s="22">
        <f t="shared" si="6128"/>
        <v>24275.1</v>
      </c>
      <c r="AY1657" s="22">
        <f>AY1658+AY1659</f>
        <v>1402.0619999999999</v>
      </c>
      <c r="AZ1657" s="22">
        <f>AZ1658+AZ1659</f>
        <v>5238.0640000000003</v>
      </c>
      <c r="BA1657" s="22">
        <f>BA1658+BA1659</f>
        <v>3965.3240000000001</v>
      </c>
      <c r="BB1657" s="22">
        <f t="shared" si="6129"/>
        <v>23222.307999999997</v>
      </c>
      <c r="BC1657" s="22">
        <f t="shared" si="6130"/>
        <v>29513.163999999997</v>
      </c>
      <c r="BD1657" s="22">
        <f t="shared" si="6131"/>
        <v>28240.423999999999</v>
      </c>
      <c r="BE1657" s="22">
        <f>BE1658+BE1659</f>
        <v>0</v>
      </c>
      <c r="BF1657" s="22">
        <f>BF1658+BF1659</f>
        <v>0</v>
      </c>
      <c r="BG1657" s="22">
        <f>BG1658+BG1659</f>
        <v>0</v>
      </c>
      <c r="BH1657" s="22">
        <f t="shared" si="6132"/>
        <v>23222.307999999997</v>
      </c>
      <c r="BI1657" s="22">
        <f t="shared" si="6133"/>
        <v>29513.163999999997</v>
      </c>
      <c r="BJ1657" s="22">
        <f t="shared" si="6134"/>
        <v>28240.423999999999</v>
      </c>
      <c r="BK1657" s="22">
        <f>BK1658+BK1659</f>
        <v>0</v>
      </c>
      <c r="BL1657" s="22">
        <f>BL1658+BL1659</f>
        <v>279.3</v>
      </c>
      <c r="BM1657" s="22">
        <f>BM1658+BM1659</f>
        <v>0</v>
      </c>
      <c r="BN1657" s="22">
        <f t="shared" si="6135"/>
        <v>23222.307999999997</v>
      </c>
      <c r="BO1657" s="22">
        <f t="shared" si="6136"/>
        <v>29792.463999999996</v>
      </c>
      <c r="BP1657" s="22">
        <f t="shared" si="6137"/>
        <v>28240.423999999999</v>
      </c>
      <c r="BQ1657" s="22">
        <f>BQ1658+BQ1659</f>
        <v>0</v>
      </c>
      <c r="BR1657" s="22">
        <f>BR1658+BR1659</f>
        <v>0</v>
      </c>
      <c r="BS1657" s="22">
        <f t="shared" si="6138"/>
        <v>23222.307999999997</v>
      </c>
      <c r="BT1657" s="22">
        <f t="shared" si="6139"/>
        <v>29792.463999999996</v>
      </c>
      <c r="BU1657" s="22">
        <f t="shared" si="6140"/>
        <v>28240.423999999999</v>
      </c>
      <c r="BV1657" s="22">
        <f>BV1658+BV1659</f>
        <v>0</v>
      </c>
      <c r="BW1657" s="22">
        <f>BW1658+BW1659</f>
        <v>0</v>
      </c>
      <c r="BX1657" s="22">
        <f t="shared" si="6141"/>
        <v>23222.307999999997</v>
      </c>
      <c r="BY1657" s="22">
        <f t="shared" si="6142"/>
        <v>29792.463999999996</v>
      </c>
      <c r="BZ1657" s="22">
        <f t="shared" si="6143"/>
        <v>28240.423999999999</v>
      </c>
      <c r="CA1657" s="22">
        <f>CA1658+CA1659</f>
        <v>0</v>
      </c>
      <c r="CB1657" s="22">
        <f>CB1658+CB1659</f>
        <v>0</v>
      </c>
      <c r="CC1657" s="22">
        <f>CC1658+CC1659</f>
        <v>0</v>
      </c>
      <c r="CD1657" s="22">
        <f t="shared" si="6238"/>
        <v>23222.307999999997</v>
      </c>
      <c r="CE1657" s="22">
        <f>CE1658+CE1659</f>
        <v>0</v>
      </c>
      <c r="CF1657" s="34">
        <f t="shared" ref="CF1657:CF1720" si="6244">CD1657+CE1657</f>
        <v>23222.307999999997</v>
      </c>
      <c r="CG1657" s="22">
        <f t="shared" si="6239"/>
        <v>29792.463999999996</v>
      </c>
      <c r="CH1657" s="22">
        <f>CH1658+CH1659</f>
        <v>0</v>
      </c>
      <c r="CI1657" s="22">
        <f t="shared" ref="CI1657:CI1720" si="6245">CG1657+CH1657</f>
        <v>29792.463999999996</v>
      </c>
      <c r="CJ1657" s="22">
        <f t="shared" si="6240"/>
        <v>28240.423999999999</v>
      </c>
      <c r="CK1657" s="22">
        <f>CK1658+CK1659</f>
        <v>0</v>
      </c>
      <c r="CL1657" s="22">
        <f t="shared" ref="CL1657:CL1720" si="6246">CJ1657+CK1657</f>
        <v>28240.423999999999</v>
      </c>
      <c r="CM1657" s="22">
        <f>CM1658+CM1659</f>
        <v>0</v>
      </c>
      <c r="CN1657" s="15"/>
      <c r="CO1657" s="35"/>
      <c r="CT1657" s="5" t="s">
        <v>30</v>
      </c>
    </row>
    <row r="1658" spans="1:99" x14ac:dyDescent="0.3">
      <c r="A1658" s="36" t="s">
        <v>945</v>
      </c>
      <c r="B1658" s="16">
        <v>240</v>
      </c>
      <c r="C1658" s="32" t="s">
        <v>395</v>
      </c>
      <c r="D1658" s="32" t="s">
        <v>105</v>
      </c>
      <c r="E1658" s="33" t="s">
        <v>681</v>
      </c>
      <c r="F1658" s="22">
        <v>20821.3</v>
      </c>
      <c r="G1658" s="22">
        <v>21357</v>
      </c>
      <c r="H1658" s="22">
        <v>21357</v>
      </c>
      <c r="I1658" s="22"/>
      <c r="J1658" s="22"/>
      <c r="K1658" s="22"/>
      <c r="L1658" s="22">
        <f t="shared" si="6108"/>
        <v>20821.3</v>
      </c>
      <c r="M1658" s="22">
        <f t="shared" si="6109"/>
        <v>21357</v>
      </c>
      <c r="N1658" s="22">
        <f t="shared" si="6110"/>
        <v>21357</v>
      </c>
      <c r="O1658" s="22"/>
      <c r="P1658" s="22"/>
      <c r="Q1658" s="22"/>
      <c r="R1658" s="22">
        <f t="shared" si="6111"/>
        <v>20821.3</v>
      </c>
      <c r="S1658" s="22">
        <f t="shared" si="6112"/>
        <v>21357</v>
      </c>
      <c r="T1658" s="22">
        <f t="shared" si="6113"/>
        <v>21357</v>
      </c>
      <c r="U1658" s="22"/>
      <c r="V1658" s="22"/>
      <c r="W1658" s="22"/>
      <c r="X1658" s="22">
        <f t="shared" si="6114"/>
        <v>20821.3</v>
      </c>
      <c r="Y1658" s="22">
        <f t="shared" si="6115"/>
        <v>21357</v>
      </c>
      <c r="Z1658" s="22">
        <f t="shared" si="6116"/>
        <v>21357</v>
      </c>
      <c r="AA1658" s="22"/>
      <c r="AB1658" s="22"/>
      <c r="AC1658" s="22"/>
      <c r="AD1658" s="22">
        <f t="shared" si="6117"/>
        <v>20821.3</v>
      </c>
      <c r="AE1658" s="22">
        <f t="shared" si="6118"/>
        <v>21357</v>
      </c>
      <c r="AF1658" s="22">
        <f t="shared" si="6119"/>
        <v>21357</v>
      </c>
      <c r="AG1658" s="22"/>
      <c r="AH1658" s="22"/>
      <c r="AI1658" s="22"/>
      <c r="AJ1658" s="22">
        <f t="shared" si="6120"/>
        <v>20821.3</v>
      </c>
      <c r="AK1658" s="22">
        <f t="shared" si="6121"/>
        <v>21357</v>
      </c>
      <c r="AL1658" s="22">
        <f t="shared" si="6122"/>
        <v>21357</v>
      </c>
      <c r="AM1658" s="22">
        <v>-1919.0540000000001</v>
      </c>
      <c r="AN1658" s="22"/>
      <c r="AO1658" s="22"/>
      <c r="AP1658" s="22">
        <f t="shared" si="6123"/>
        <v>18902.245999999999</v>
      </c>
      <c r="AQ1658" s="22">
        <f t="shared" si="6124"/>
        <v>21357</v>
      </c>
      <c r="AR1658" s="22">
        <f t="shared" si="6125"/>
        <v>21357</v>
      </c>
      <c r="AS1658" s="22"/>
      <c r="AT1658" s="22"/>
      <c r="AU1658" s="22"/>
      <c r="AV1658" s="22">
        <f t="shared" si="6126"/>
        <v>18902.245999999999</v>
      </c>
      <c r="AW1658" s="22">
        <f t="shared" si="6127"/>
        <v>21357</v>
      </c>
      <c r="AX1658" s="22">
        <f t="shared" si="6128"/>
        <v>21357</v>
      </c>
      <c r="AY1658" s="22"/>
      <c r="AZ1658" s="22"/>
      <c r="BA1658" s="22"/>
      <c r="BB1658" s="22">
        <f t="shared" si="6129"/>
        <v>18902.245999999999</v>
      </c>
      <c r="BC1658" s="22">
        <f t="shared" si="6130"/>
        <v>21357</v>
      </c>
      <c r="BD1658" s="22">
        <f t="shared" si="6131"/>
        <v>21357</v>
      </c>
      <c r="BE1658" s="22"/>
      <c r="BF1658" s="22"/>
      <c r="BG1658" s="22"/>
      <c r="BH1658" s="22">
        <f t="shared" si="6132"/>
        <v>18902.245999999999</v>
      </c>
      <c r="BI1658" s="22">
        <f t="shared" si="6133"/>
        <v>21357</v>
      </c>
      <c r="BJ1658" s="22">
        <f t="shared" si="6134"/>
        <v>21357</v>
      </c>
      <c r="BK1658" s="22"/>
      <c r="BL1658" s="22">
        <v>279.3</v>
      </c>
      <c r="BM1658" s="22"/>
      <c r="BN1658" s="22">
        <f t="shared" si="6135"/>
        <v>18902.245999999999</v>
      </c>
      <c r="BO1658" s="22">
        <f t="shared" si="6136"/>
        <v>21636.3</v>
      </c>
      <c r="BP1658" s="22">
        <f t="shared" si="6137"/>
        <v>21357</v>
      </c>
      <c r="BQ1658" s="22"/>
      <c r="BR1658" s="22"/>
      <c r="BS1658" s="22">
        <f t="shared" si="6138"/>
        <v>18902.245999999999</v>
      </c>
      <c r="BT1658" s="22">
        <f t="shared" si="6139"/>
        <v>21636.3</v>
      </c>
      <c r="BU1658" s="22">
        <f t="shared" si="6140"/>
        <v>21357</v>
      </c>
      <c r="BV1658" s="22"/>
      <c r="BW1658" s="22"/>
      <c r="BX1658" s="22">
        <f t="shared" si="6141"/>
        <v>18902.245999999999</v>
      </c>
      <c r="BY1658" s="22">
        <f t="shared" si="6142"/>
        <v>21636.3</v>
      </c>
      <c r="BZ1658" s="22">
        <f t="shared" si="6143"/>
        <v>21357</v>
      </c>
      <c r="CA1658" s="22"/>
      <c r="CB1658" s="22"/>
      <c r="CC1658" s="22"/>
      <c r="CD1658" s="22">
        <f t="shared" si="6238"/>
        <v>18902.245999999999</v>
      </c>
      <c r="CE1658" s="22"/>
      <c r="CF1658" s="34">
        <f t="shared" si="6244"/>
        <v>18902.245999999999</v>
      </c>
      <c r="CG1658" s="22">
        <f t="shared" si="6239"/>
        <v>21636.3</v>
      </c>
      <c r="CH1658" s="22"/>
      <c r="CI1658" s="22">
        <f t="shared" si="6245"/>
        <v>21636.3</v>
      </c>
      <c r="CJ1658" s="22">
        <f t="shared" si="6240"/>
        <v>21357</v>
      </c>
      <c r="CK1658" s="22"/>
      <c r="CL1658" s="22">
        <f t="shared" si="6246"/>
        <v>21357</v>
      </c>
      <c r="CM1658" s="22"/>
      <c r="CN1658" s="15"/>
      <c r="CO1658" s="35"/>
    </row>
    <row r="1659" spans="1:99" x14ac:dyDescent="0.3">
      <c r="A1659" s="36" t="s">
        <v>945</v>
      </c>
      <c r="B1659" s="16">
        <v>240</v>
      </c>
      <c r="C1659" s="32" t="s">
        <v>66</v>
      </c>
      <c r="D1659" s="32" t="s">
        <v>67</v>
      </c>
      <c r="E1659" s="33" t="s">
        <v>68</v>
      </c>
      <c r="F1659" s="22"/>
      <c r="G1659" s="22"/>
      <c r="H1659" s="22"/>
      <c r="I1659" s="22">
        <v>2918</v>
      </c>
      <c r="J1659" s="22">
        <v>2918.1</v>
      </c>
      <c r="K1659" s="22">
        <v>2918.1</v>
      </c>
      <c r="L1659" s="22">
        <f t="shared" si="6108"/>
        <v>2918</v>
      </c>
      <c r="M1659" s="22">
        <f t="shared" si="6109"/>
        <v>2918.1</v>
      </c>
      <c r="N1659" s="22">
        <f t="shared" si="6110"/>
        <v>2918.1</v>
      </c>
      <c r="O1659" s="22"/>
      <c r="P1659" s="22"/>
      <c r="Q1659" s="22"/>
      <c r="R1659" s="22">
        <f t="shared" si="6111"/>
        <v>2918</v>
      </c>
      <c r="S1659" s="22">
        <f t="shared" si="6112"/>
        <v>2918.1</v>
      </c>
      <c r="T1659" s="22">
        <f t="shared" si="6113"/>
        <v>2918.1</v>
      </c>
      <c r="U1659" s="22"/>
      <c r="V1659" s="22"/>
      <c r="W1659" s="22"/>
      <c r="X1659" s="22">
        <f t="shared" si="6114"/>
        <v>2918</v>
      </c>
      <c r="Y1659" s="22">
        <f t="shared" si="6115"/>
        <v>2918.1</v>
      </c>
      <c r="Z1659" s="22">
        <f t="shared" si="6116"/>
        <v>2918.1</v>
      </c>
      <c r="AA1659" s="22"/>
      <c r="AB1659" s="22"/>
      <c r="AC1659" s="22"/>
      <c r="AD1659" s="22">
        <f t="shared" si="6117"/>
        <v>2918</v>
      </c>
      <c r="AE1659" s="22">
        <f t="shared" si="6118"/>
        <v>2918.1</v>
      </c>
      <c r="AF1659" s="22">
        <f t="shared" si="6119"/>
        <v>2918.1</v>
      </c>
      <c r="AG1659" s="22"/>
      <c r="AH1659" s="22"/>
      <c r="AI1659" s="22"/>
      <c r="AJ1659" s="22">
        <f t="shared" si="6120"/>
        <v>2918</v>
      </c>
      <c r="AK1659" s="22">
        <f t="shared" si="6121"/>
        <v>2918.1</v>
      </c>
      <c r="AL1659" s="22">
        <f t="shared" si="6122"/>
        <v>2918.1</v>
      </c>
      <c r="AM1659" s="22"/>
      <c r="AN1659" s="22"/>
      <c r="AO1659" s="22"/>
      <c r="AP1659" s="22">
        <f t="shared" si="6123"/>
        <v>2918</v>
      </c>
      <c r="AQ1659" s="22">
        <f t="shared" si="6124"/>
        <v>2918.1</v>
      </c>
      <c r="AR1659" s="22">
        <f t="shared" si="6125"/>
        <v>2918.1</v>
      </c>
      <c r="AS1659" s="22"/>
      <c r="AT1659" s="22"/>
      <c r="AU1659" s="22"/>
      <c r="AV1659" s="22">
        <f t="shared" si="6126"/>
        <v>2918</v>
      </c>
      <c r="AW1659" s="22">
        <f t="shared" si="6127"/>
        <v>2918.1</v>
      </c>
      <c r="AX1659" s="22">
        <f t="shared" si="6128"/>
        <v>2918.1</v>
      </c>
      <c r="AY1659" s="22">
        <v>1402.0619999999999</v>
      </c>
      <c r="AZ1659" s="22">
        <v>5238.0640000000003</v>
      </c>
      <c r="BA1659" s="22">
        <v>3965.3240000000001</v>
      </c>
      <c r="BB1659" s="22">
        <f t="shared" si="6129"/>
        <v>4320.0619999999999</v>
      </c>
      <c r="BC1659" s="22">
        <f t="shared" si="6130"/>
        <v>8156.1640000000007</v>
      </c>
      <c r="BD1659" s="22">
        <f t="shared" si="6131"/>
        <v>6883.424</v>
      </c>
      <c r="BE1659" s="22"/>
      <c r="BF1659" s="22"/>
      <c r="BG1659" s="22"/>
      <c r="BH1659" s="22">
        <f t="shared" si="6132"/>
        <v>4320.0619999999999</v>
      </c>
      <c r="BI1659" s="22">
        <f t="shared" si="6133"/>
        <v>8156.1640000000007</v>
      </c>
      <c r="BJ1659" s="22">
        <f t="shared" si="6134"/>
        <v>6883.424</v>
      </c>
      <c r="BK1659" s="22"/>
      <c r="BL1659" s="22"/>
      <c r="BM1659" s="22"/>
      <c r="BN1659" s="22">
        <f t="shared" si="6135"/>
        <v>4320.0619999999999</v>
      </c>
      <c r="BO1659" s="22">
        <f t="shared" si="6136"/>
        <v>8156.1640000000007</v>
      </c>
      <c r="BP1659" s="22">
        <f t="shared" si="6137"/>
        <v>6883.424</v>
      </c>
      <c r="BQ1659" s="22"/>
      <c r="BR1659" s="22"/>
      <c r="BS1659" s="22">
        <f t="shared" si="6138"/>
        <v>4320.0619999999999</v>
      </c>
      <c r="BT1659" s="22">
        <f t="shared" si="6139"/>
        <v>8156.1640000000007</v>
      </c>
      <c r="BU1659" s="22">
        <f t="shared" si="6140"/>
        <v>6883.424</v>
      </c>
      <c r="BV1659" s="22"/>
      <c r="BW1659" s="22"/>
      <c r="BX1659" s="22">
        <f t="shared" si="6141"/>
        <v>4320.0619999999999</v>
      </c>
      <c r="BY1659" s="22">
        <f t="shared" si="6142"/>
        <v>8156.1640000000007</v>
      </c>
      <c r="BZ1659" s="22">
        <f t="shared" si="6143"/>
        <v>6883.424</v>
      </c>
      <c r="CA1659" s="22"/>
      <c r="CB1659" s="22"/>
      <c r="CC1659" s="22"/>
      <c r="CD1659" s="22">
        <f t="shared" si="6238"/>
        <v>4320.0619999999999</v>
      </c>
      <c r="CE1659" s="22"/>
      <c r="CF1659" s="34">
        <f t="shared" si="6244"/>
        <v>4320.0619999999999</v>
      </c>
      <c r="CG1659" s="22">
        <f t="shared" si="6239"/>
        <v>8156.1640000000007</v>
      </c>
      <c r="CH1659" s="22"/>
      <c r="CI1659" s="22">
        <f t="shared" si="6245"/>
        <v>8156.1640000000007</v>
      </c>
      <c r="CJ1659" s="22">
        <f t="shared" si="6240"/>
        <v>6883.424</v>
      </c>
      <c r="CK1659" s="22"/>
      <c r="CL1659" s="22">
        <f t="shared" si="6246"/>
        <v>6883.424</v>
      </c>
      <c r="CM1659" s="22"/>
      <c r="CN1659" s="15"/>
      <c r="CO1659" s="35">
        <v>157</v>
      </c>
    </row>
    <row r="1660" spans="1:99" ht="62.4" x14ac:dyDescent="0.3">
      <c r="A1660" s="36" t="s">
        <v>947</v>
      </c>
      <c r="B1660" s="36"/>
      <c r="C1660" s="33"/>
      <c r="D1660" s="32"/>
      <c r="E1660" s="33" t="s">
        <v>948</v>
      </c>
      <c r="F1660" s="22">
        <f t="shared" si="6241"/>
        <v>65230</v>
      </c>
      <c r="G1660" s="22">
        <f t="shared" si="6242"/>
        <v>0</v>
      </c>
      <c r="H1660" s="22">
        <f t="shared" si="6243"/>
        <v>0</v>
      </c>
      <c r="I1660" s="22">
        <f t="shared" ref="I1660:I1665" si="6247">I1661</f>
        <v>21189.879000000001</v>
      </c>
      <c r="J1660" s="22">
        <f t="shared" ref="J1660:J1665" si="6248">J1661</f>
        <v>0</v>
      </c>
      <c r="K1660" s="22">
        <f t="shared" ref="K1660:K1665" si="6249">K1661</f>
        <v>0</v>
      </c>
      <c r="L1660" s="22">
        <f t="shared" si="6108"/>
        <v>86419.879000000001</v>
      </c>
      <c r="M1660" s="22">
        <f t="shared" si="6109"/>
        <v>0</v>
      </c>
      <c r="N1660" s="22">
        <f t="shared" si="6110"/>
        <v>0</v>
      </c>
      <c r="O1660" s="22">
        <f t="shared" ref="O1660:O1665" si="6250">O1661</f>
        <v>0</v>
      </c>
      <c r="P1660" s="22">
        <f t="shared" ref="P1660:P1665" si="6251">P1661</f>
        <v>73749.5</v>
      </c>
      <c r="Q1660" s="22">
        <f t="shared" ref="Q1660:Q1665" si="6252">Q1661</f>
        <v>0</v>
      </c>
      <c r="R1660" s="22">
        <f t="shared" si="6111"/>
        <v>86419.879000000001</v>
      </c>
      <c r="S1660" s="22">
        <f t="shared" si="6112"/>
        <v>73749.5</v>
      </c>
      <c r="T1660" s="22">
        <f t="shared" si="6113"/>
        <v>0</v>
      </c>
      <c r="U1660" s="22">
        <f t="shared" ref="U1660:U1665" si="6253">U1661</f>
        <v>0</v>
      </c>
      <c r="V1660" s="22">
        <f t="shared" ref="V1660:V1665" si="6254">V1661</f>
        <v>0</v>
      </c>
      <c r="W1660" s="22">
        <f t="shared" ref="W1660:W1665" si="6255">W1661</f>
        <v>0</v>
      </c>
      <c r="X1660" s="22">
        <f t="shared" si="6114"/>
        <v>86419.879000000001</v>
      </c>
      <c r="Y1660" s="22">
        <f t="shared" si="6115"/>
        <v>73749.5</v>
      </c>
      <c r="Z1660" s="22">
        <f t="shared" si="6116"/>
        <v>0</v>
      </c>
      <c r="AA1660" s="22">
        <f t="shared" ref="AA1660:AA1665" si="6256">AA1661</f>
        <v>0</v>
      </c>
      <c r="AB1660" s="22">
        <f t="shared" ref="AB1660:AB1665" si="6257">AB1661</f>
        <v>0</v>
      </c>
      <c r="AC1660" s="22">
        <f t="shared" ref="AC1660:AC1665" si="6258">AC1661</f>
        <v>0</v>
      </c>
      <c r="AD1660" s="22">
        <f t="shared" si="6117"/>
        <v>86419.879000000001</v>
      </c>
      <c r="AE1660" s="22">
        <f t="shared" si="6118"/>
        <v>73749.5</v>
      </c>
      <c r="AF1660" s="22">
        <f t="shared" si="6119"/>
        <v>0</v>
      </c>
      <c r="AG1660" s="22">
        <f t="shared" ref="AG1660:AG1665" si="6259">AG1661</f>
        <v>0</v>
      </c>
      <c r="AH1660" s="22">
        <f t="shared" ref="AH1660:AH1665" si="6260">AH1661</f>
        <v>0</v>
      </c>
      <c r="AI1660" s="22">
        <f t="shared" ref="AI1660:AI1665" si="6261">AI1661</f>
        <v>0</v>
      </c>
      <c r="AJ1660" s="22">
        <f t="shared" si="6120"/>
        <v>86419.879000000001</v>
      </c>
      <c r="AK1660" s="22">
        <f t="shared" si="6121"/>
        <v>73749.5</v>
      </c>
      <c r="AL1660" s="22">
        <f t="shared" si="6122"/>
        <v>0</v>
      </c>
      <c r="AM1660" s="22">
        <f t="shared" ref="AM1660:AM1665" si="6262">AM1661</f>
        <v>0</v>
      </c>
      <c r="AN1660" s="22">
        <f t="shared" ref="AN1660:AN1665" si="6263">AN1661</f>
        <v>0</v>
      </c>
      <c r="AO1660" s="22">
        <f t="shared" ref="AO1660:AO1665" si="6264">AO1661</f>
        <v>0</v>
      </c>
      <c r="AP1660" s="22">
        <f t="shared" si="6123"/>
        <v>86419.879000000001</v>
      </c>
      <c r="AQ1660" s="22">
        <f t="shared" si="6124"/>
        <v>73749.5</v>
      </c>
      <c r="AR1660" s="22">
        <f t="shared" si="6125"/>
        <v>0</v>
      </c>
      <c r="AS1660" s="22">
        <f t="shared" ref="AS1660:AS1665" si="6265">AS1661</f>
        <v>0</v>
      </c>
      <c r="AT1660" s="22">
        <f t="shared" ref="AT1660:AT1665" si="6266">AT1661</f>
        <v>0</v>
      </c>
      <c r="AU1660" s="22">
        <f t="shared" ref="AU1660:AU1665" si="6267">AU1661</f>
        <v>0</v>
      </c>
      <c r="AV1660" s="22">
        <f t="shared" si="6126"/>
        <v>86419.879000000001</v>
      </c>
      <c r="AW1660" s="22">
        <f t="shared" si="6127"/>
        <v>73749.5</v>
      </c>
      <c r="AX1660" s="22">
        <f t="shared" si="6128"/>
        <v>0</v>
      </c>
      <c r="AY1660" s="22">
        <f t="shared" ref="AY1660:AY1665" si="6268">AY1661</f>
        <v>0</v>
      </c>
      <c r="AZ1660" s="22">
        <f t="shared" ref="AZ1660:AZ1665" si="6269">AZ1661</f>
        <v>0</v>
      </c>
      <c r="BA1660" s="22">
        <f t="shared" ref="BA1660:BA1665" si="6270">BA1661</f>
        <v>0</v>
      </c>
      <c r="BB1660" s="22">
        <f t="shared" si="6129"/>
        <v>86419.879000000001</v>
      </c>
      <c r="BC1660" s="22">
        <f t="shared" si="6130"/>
        <v>73749.5</v>
      </c>
      <c r="BD1660" s="22">
        <f t="shared" si="6131"/>
        <v>0</v>
      </c>
      <c r="BE1660" s="22">
        <f t="shared" ref="BE1660:BE1665" si="6271">BE1661</f>
        <v>0</v>
      </c>
      <c r="BF1660" s="22">
        <f t="shared" ref="BF1660:BF1665" si="6272">BF1661</f>
        <v>0</v>
      </c>
      <c r="BG1660" s="22">
        <f t="shared" ref="BG1660:BG1665" si="6273">BG1661</f>
        <v>0</v>
      </c>
      <c r="BH1660" s="22">
        <f t="shared" si="6132"/>
        <v>86419.879000000001</v>
      </c>
      <c r="BI1660" s="22">
        <f t="shared" si="6133"/>
        <v>73749.5</v>
      </c>
      <c r="BJ1660" s="22">
        <f t="shared" si="6134"/>
        <v>0</v>
      </c>
      <c r="BK1660" s="22">
        <f t="shared" ref="BK1660:BK1665" si="6274">BK1661</f>
        <v>-70907.100999999995</v>
      </c>
      <c r="BL1660" s="22">
        <f t="shared" ref="BL1660:BL1665" si="6275">BL1661</f>
        <v>70907.100999999995</v>
      </c>
      <c r="BM1660" s="22">
        <f t="shared" ref="BM1660:BM1665" si="6276">BM1661</f>
        <v>0</v>
      </c>
      <c r="BN1660" s="22">
        <f t="shared" si="6135"/>
        <v>15512.778000000006</v>
      </c>
      <c r="BO1660" s="22">
        <f t="shared" si="6136"/>
        <v>144656.601</v>
      </c>
      <c r="BP1660" s="22">
        <f t="shared" si="6137"/>
        <v>0</v>
      </c>
      <c r="BQ1660" s="22">
        <f t="shared" ref="BQ1660:BQ1665" si="6277">BQ1661</f>
        <v>0</v>
      </c>
      <c r="BR1660" s="22">
        <f t="shared" ref="BR1660:BR1665" si="6278">BR1661</f>
        <v>0</v>
      </c>
      <c r="BS1660" s="22">
        <f t="shared" si="6138"/>
        <v>15512.778000000006</v>
      </c>
      <c r="BT1660" s="22">
        <f t="shared" si="6139"/>
        <v>144656.601</v>
      </c>
      <c r="BU1660" s="22">
        <f t="shared" si="6140"/>
        <v>0</v>
      </c>
      <c r="BV1660" s="22">
        <f t="shared" ref="BV1660:BV1665" si="6279">BV1661</f>
        <v>0</v>
      </c>
      <c r="BW1660" s="22">
        <f t="shared" ref="BW1660:BW1665" si="6280">BW1661</f>
        <v>0</v>
      </c>
      <c r="BX1660" s="22">
        <f t="shared" si="6141"/>
        <v>15512.778000000006</v>
      </c>
      <c r="BY1660" s="22">
        <f t="shared" si="6142"/>
        <v>144656.601</v>
      </c>
      <c r="BZ1660" s="22">
        <f t="shared" si="6143"/>
        <v>0</v>
      </c>
      <c r="CA1660" s="22">
        <f t="shared" ref="CA1660:CA1665" si="6281">CA1661</f>
        <v>0</v>
      </c>
      <c r="CB1660" s="22">
        <f t="shared" ref="CB1660:CB1665" si="6282">CB1661</f>
        <v>0</v>
      </c>
      <c r="CC1660" s="22">
        <f t="shared" ref="CC1660:CC1665" si="6283">CC1661</f>
        <v>0</v>
      </c>
      <c r="CD1660" s="22">
        <f t="shared" si="6238"/>
        <v>15512.778000000006</v>
      </c>
      <c r="CE1660" s="22">
        <f t="shared" ref="CE1660:CE1665" si="6284">CE1661</f>
        <v>0</v>
      </c>
      <c r="CF1660" s="34">
        <f t="shared" si="6244"/>
        <v>15512.778000000006</v>
      </c>
      <c r="CG1660" s="22">
        <f t="shared" si="6239"/>
        <v>144656.601</v>
      </c>
      <c r="CH1660" s="22">
        <f t="shared" ref="CH1660:CM1665" si="6285">CH1661</f>
        <v>0</v>
      </c>
      <c r="CI1660" s="22">
        <f t="shared" si="6245"/>
        <v>144656.601</v>
      </c>
      <c r="CJ1660" s="22">
        <f t="shared" si="6240"/>
        <v>0</v>
      </c>
      <c r="CK1660" s="22">
        <f t="shared" si="6285"/>
        <v>0</v>
      </c>
      <c r="CL1660" s="22">
        <f t="shared" si="6246"/>
        <v>0</v>
      </c>
      <c r="CM1660" s="22">
        <f t="shared" si="6285"/>
        <v>0</v>
      </c>
      <c r="CN1660" s="15"/>
      <c r="CO1660" s="35"/>
      <c r="CR1660" s="5" t="s">
        <v>28</v>
      </c>
    </row>
    <row r="1661" spans="1:99" ht="46.8" x14ac:dyDescent="0.3">
      <c r="A1661" s="36" t="s">
        <v>949</v>
      </c>
      <c r="B1661" s="36"/>
      <c r="C1661" s="33"/>
      <c r="D1661" s="32"/>
      <c r="E1661" s="33" t="s">
        <v>950</v>
      </c>
      <c r="F1661" s="22">
        <f t="shared" si="6241"/>
        <v>65230</v>
      </c>
      <c r="G1661" s="22">
        <f t="shared" si="6242"/>
        <v>0</v>
      </c>
      <c r="H1661" s="22">
        <f t="shared" si="6243"/>
        <v>0</v>
      </c>
      <c r="I1661" s="22">
        <f t="shared" si="6247"/>
        <v>21189.879000000001</v>
      </c>
      <c r="J1661" s="22">
        <f t="shared" si="6248"/>
        <v>0</v>
      </c>
      <c r="K1661" s="22">
        <f t="shared" si="6249"/>
        <v>0</v>
      </c>
      <c r="L1661" s="22">
        <f t="shared" si="6108"/>
        <v>86419.879000000001</v>
      </c>
      <c r="M1661" s="22">
        <f t="shared" si="6109"/>
        <v>0</v>
      </c>
      <c r="N1661" s="22">
        <f t="shared" si="6110"/>
        <v>0</v>
      </c>
      <c r="O1661" s="22">
        <f t="shared" si="6250"/>
        <v>0</v>
      </c>
      <c r="P1661" s="22">
        <f t="shared" si="6251"/>
        <v>73749.5</v>
      </c>
      <c r="Q1661" s="22">
        <f t="shared" si="6252"/>
        <v>0</v>
      </c>
      <c r="R1661" s="22">
        <f t="shared" si="6111"/>
        <v>86419.879000000001</v>
      </c>
      <c r="S1661" s="22">
        <f t="shared" si="6112"/>
        <v>73749.5</v>
      </c>
      <c r="T1661" s="22">
        <f t="shared" si="6113"/>
        <v>0</v>
      </c>
      <c r="U1661" s="22">
        <f t="shared" si="6253"/>
        <v>0</v>
      </c>
      <c r="V1661" s="22">
        <f t="shared" si="6254"/>
        <v>0</v>
      </c>
      <c r="W1661" s="22">
        <f t="shared" si="6255"/>
        <v>0</v>
      </c>
      <c r="X1661" s="22">
        <f t="shared" si="6114"/>
        <v>86419.879000000001</v>
      </c>
      <c r="Y1661" s="22">
        <f t="shared" si="6115"/>
        <v>73749.5</v>
      </c>
      <c r="Z1661" s="22">
        <f t="shared" si="6116"/>
        <v>0</v>
      </c>
      <c r="AA1661" s="22">
        <f t="shared" si="6256"/>
        <v>0</v>
      </c>
      <c r="AB1661" s="22">
        <f t="shared" si="6257"/>
        <v>0</v>
      </c>
      <c r="AC1661" s="22">
        <f t="shared" si="6258"/>
        <v>0</v>
      </c>
      <c r="AD1661" s="22">
        <f t="shared" si="6117"/>
        <v>86419.879000000001</v>
      </c>
      <c r="AE1661" s="22">
        <f t="shared" si="6118"/>
        <v>73749.5</v>
      </c>
      <c r="AF1661" s="22">
        <f t="shared" si="6119"/>
        <v>0</v>
      </c>
      <c r="AG1661" s="22">
        <f t="shared" si="6259"/>
        <v>0</v>
      </c>
      <c r="AH1661" s="22">
        <f t="shared" si="6260"/>
        <v>0</v>
      </c>
      <c r="AI1661" s="22">
        <f t="shared" si="6261"/>
        <v>0</v>
      </c>
      <c r="AJ1661" s="22">
        <f t="shared" si="6120"/>
        <v>86419.879000000001</v>
      </c>
      <c r="AK1661" s="22">
        <f t="shared" si="6121"/>
        <v>73749.5</v>
      </c>
      <c r="AL1661" s="22">
        <f t="shared" si="6122"/>
        <v>0</v>
      </c>
      <c r="AM1661" s="22">
        <f t="shared" si="6262"/>
        <v>0</v>
      </c>
      <c r="AN1661" s="22">
        <f t="shared" si="6263"/>
        <v>0</v>
      </c>
      <c r="AO1661" s="22">
        <f t="shared" si="6264"/>
        <v>0</v>
      </c>
      <c r="AP1661" s="22">
        <f t="shared" si="6123"/>
        <v>86419.879000000001</v>
      </c>
      <c r="AQ1661" s="22">
        <f t="shared" si="6124"/>
        <v>73749.5</v>
      </c>
      <c r="AR1661" s="22">
        <f t="shared" si="6125"/>
        <v>0</v>
      </c>
      <c r="AS1661" s="22">
        <f t="shared" si="6265"/>
        <v>0</v>
      </c>
      <c r="AT1661" s="22">
        <f t="shared" si="6266"/>
        <v>0</v>
      </c>
      <c r="AU1661" s="22">
        <f t="shared" si="6267"/>
        <v>0</v>
      </c>
      <c r="AV1661" s="22">
        <f t="shared" si="6126"/>
        <v>86419.879000000001</v>
      </c>
      <c r="AW1661" s="22">
        <f t="shared" si="6127"/>
        <v>73749.5</v>
      </c>
      <c r="AX1661" s="22">
        <f t="shared" si="6128"/>
        <v>0</v>
      </c>
      <c r="AY1661" s="22">
        <f t="shared" si="6268"/>
        <v>0</v>
      </c>
      <c r="AZ1661" s="22">
        <f t="shared" si="6269"/>
        <v>0</v>
      </c>
      <c r="BA1661" s="22">
        <f t="shared" si="6270"/>
        <v>0</v>
      </c>
      <c r="BB1661" s="22">
        <f t="shared" si="6129"/>
        <v>86419.879000000001</v>
      </c>
      <c r="BC1661" s="22">
        <f t="shared" si="6130"/>
        <v>73749.5</v>
      </c>
      <c r="BD1661" s="22">
        <f t="shared" si="6131"/>
        <v>0</v>
      </c>
      <c r="BE1661" s="22">
        <f t="shared" si="6271"/>
        <v>0</v>
      </c>
      <c r="BF1661" s="22">
        <f t="shared" si="6272"/>
        <v>0</v>
      </c>
      <c r="BG1661" s="22">
        <f t="shared" si="6273"/>
        <v>0</v>
      </c>
      <c r="BH1661" s="22">
        <f t="shared" si="6132"/>
        <v>86419.879000000001</v>
      </c>
      <c r="BI1661" s="22">
        <f t="shared" si="6133"/>
        <v>73749.5</v>
      </c>
      <c r="BJ1661" s="22">
        <f t="shared" si="6134"/>
        <v>0</v>
      </c>
      <c r="BK1661" s="22">
        <f t="shared" si="6274"/>
        <v>-70907.100999999995</v>
      </c>
      <c r="BL1661" s="22">
        <f t="shared" si="6275"/>
        <v>70907.100999999995</v>
      </c>
      <c r="BM1661" s="22">
        <f t="shared" si="6276"/>
        <v>0</v>
      </c>
      <c r="BN1661" s="22">
        <f t="shared" si="6135"/>
        <v>15512.778000000006</v>
      </c>
      <c r="BO1661" s="22">
        <f t="shared" si="6136"/>
        <v>144656.601</v>
      </c>
      <c r="BP1661" s="22">
        <f t="shared" si="6137"/>
        <v>0</v>
      </c>
      <c r="BQ1661" s="22">
        <f t="shared" si="6277"/>
        <v>0</v>
      </c>
      <c r="BR1661" s="22">
        <f t="shared" si="6278"/>
        <v>0</v>
      </c>
      <c r="BS1661" s="22">
        <f t="shared" si="6138"/>
        <v>15512.778000000006</v>
      </c>
      <c r="BT1661" s="22">
        <f t="shared" si="6139"/>
        <v>144656.601</v>
      </c>
      <c r="BU1661" s="22">
        <f t="shared" si="6140"/>
        <v>0</v>
      </c>
      <c r="BV1661" s="22">
        <f t="shared" si="6279"/>
        <v>0</v>
      </c>
      <c r="BW1661" s="22">
        <f t="shared" si="6280"/>
        <v>0</v>
      </c>
      <c r="BX1661" s="22">
        <f t="shared" si="6141"/>
        <v>15512.778000000006</v>
      </c>
      <c r="BY1661" s="22">
        <f t="shared" si="6142"/>
        <v>144656.601</v>
      </c>
      <c r="BZ1661" s="22">
        <f t="shared" si="6143"/>
        <v>0</v>
      </c>
      <c r="CA1661" s="22">
        <f t="shared" si="6281"/>
        <v>0</v>
      </c>
      <c r="CB1661" s="22">
        <f t="shared" si="6282"/>
        <v>0</v>
      </c>
      <c r="CC1661" s="22">
        <f t="shared" si="6283"/>
        <v>0</v>
      </c>
      <c r="CD1661" s="22">
        <f t="shared" si="6238"/>
        <v>15512.778000000006</v>
      </c>
      <c r="CE1661" s="22">
        <f t="shared" si="6284"/>
        <v>0</v>
      </c>
      <c r="CF1661" s="34">
        <f t="shared" si="6244"/>
        <v>15512.778000000006</v>
      </c>
      <c r="CG1661" s="22">
        <f t="shared" si="6239"/>
        <v>144656.601</v>
      </c>
      <c r="CH1661" s="22">
        <f t="shared" si="6285"/>
        <v>0</v>
      </c>
      <c r="CI1661" s="22">
        <f t="shared" si="6245"/>
        <v>144656.601</v>
      </c>
      <c r="CJ1661" s="22">
        <f t="shared" si="6240"/>
        <v>0</v>
      </c>
      <c r="CK1661" s="22">
        <f t="shared" si="6285"/>
        <v>0</v>
      </c>
      <c r="CL1661" s="22">
        <f t="shared" si="6246"/>
        <v>0</v>
      </c>
      <c r="CM1661" s="22">
        <f t="shared" si="6285"/>
        <v>0</v>
      </c>
      <c r="CN1661" s="15"/>
      <c r="CO1661" s="35"/>
      <c r="CU1661" s="5" t="s">
        <v>31</v>
      </c>
    </row>
    <row r="1662" spans="1:99" ht="46.8" x14ac:dyDescent="0.3">
      <c r="A1662" s="36" t="s">
        <v>949</v>
      </c>
      <c r="B1662" s="16">
        <v>400</v>
      </c>
      <c r="C1662" s="32"/>
      <c r="D1662" s="32"/>
      <c r="E1662" s="33" t="s">
        <v>84</v>
      </c>
      <c r="F1662" s="22">
        <f t="shared" si="6241"/>
        <v>65230</v>
      </c>
      <c r="G1662" s="22">
        <f t="shared" si="6242"/>
        <v>0</v>
      </c>
      <c r="H1662" s="22">
        <f t="shared" si="6243"/>
        <v>0</v>
      </c>
      <c r="I1662" s="22">
        <f t="shared" si="6247"/>
        <v>21189.879000000001</v>
      </c>
      <c r="J1662" s="22">
        <f t="shared" si="6248"/>
        <v>0</v>
      </c>
      <c r="K1662" s="22">
        <f t="shared" si="6249"/>
        <v>0</v>
      </c>
      <c r="L1662" s="22">
        <f t="shared" si="6108"/>
        <v>86419.879000000001</v>
      </c>
      <c r="M1662" s="22">
        <f t="shared" si="6109"/>
        <v>0</v>
      </c>
      <c r="N1662" s="22">
        <f t="shared" si="6110"/>
        <v>0</v>
      </c>
      <c r="O1662" s="22">
        <f t="shared" si="6250"/>
        <v>0</v>
      </c>
      <c r="P1662" s="22">
        <f t="shared" si="6251"/>
        <v>73749.5</v>
      </c>
      <c r="Q1662" s="22">
        <f t="shared" si="6252"/>
        <v>0</v>
      </c>
      <c r="R1662" s="22">
        <f t="shared" si="6111"/>
        <v>86419.879000000001</v>
      </c>
      <c r="S1662" s="22">
        <f t="shared" si="6112"/>
        <v>73749.5</v>
      </c>
      <c r="T1662" s="22">
        <f t="shared" si="6113"/>
        <v>0</v>
      </c>
      <c r="U1662" s="22">
        <f t="shared" si="6253"/>
        <v>0</v>
      </c>
      <c r="V1662" s="22">
        <f t="shared" si="6254"/>
        <v>0</v>
      </c>
      <c r="W1662" s="22">
        <f t="shared" si="6255"/>
        <v>0</v>
      </c>
      <c r="X1662" s="22">
        <f t="shared" si="6114"/>
        <v>86419.879000000001</v>
      </c>
      <c r="Y1662" s="22">
        <f t="shared" si="6115"/>
        <v>73749.5</v>
      </c>
      <c r="Z1662" s="22">
        <f t="shared" si="6116"/>
        <v>0</v>
      </c>
      <c r="AA1662" s="22">
        <f t="shared" si="6256"/>
        <v>0</v>
      </c>
      <c r="AB1662" s="22">
        <f t="shared" si="6257"/>
        <v>0</v>
      </c>
      <c r="AC1662" s="22">
        <f t="shared" si="6258"/>
        <v>0</v>
      </c>
      <c r="AD1662" s="22">
        <f t="shared" si="6117"/>
        <v>86419.879000000001</v>
      </c>
      <c r="AE1662" s="22">
        <f t="shared" si="6118"/>
        <v>73749.5</v>
      </c>
      <c r="AF1662" s="22">
        <f t="shared" si="6119"/>
        <v>0</v>
      </c>
      <c r="AG1662" s="22">
        <f t="shared" si="6259"/>
        <v>0</v>
      </c>
      <c r="AH1662" s="22">
        <f t="shared" si="6260"/>
        <v>0</v>
      </c>
      <c r="AI1662" s="22">
        <f t="shared" si="6261"/>
        <v>0</v>
      </c>
      <c r="AJ1662" s="22">
        <f t="shared" si="6120"/>
        <v>86419.879000000001</v>
      </c>
      <c r="AK1662" s="22">
        <f t="shared" si="6121"/>
        <v>73749.5</v>
      </c>
      <c r="AL1662" s="22">
        <f t="shared" si="6122"/>
        <v>0</v>
      </c>
      <c r="AM1662" s="22">
        <f t="shared" si="6262"/>
        <v>0</v>
      </c>
      <c r="AN1662" s="22">
        <f t="shared" si="6263"/>
        <v>0</v>
      </c>
      <c r="AO1662" s="22">
        <f t="shared" si="6264"/>
        <v>0</v>
      </c>
      <c r="AP1662" s="22">
        <f t="shared" si="6123"/>
        <v>86419.879000000001</v>
      </c>
      <c r="AQ1662" s="22">
        <f t="shared" si="6124"/>
        <v>73749.5</v>
      </c>
      <c r="AR1662" s="22">
        <f t="shared" si="6125"/>
        <v>0</v>
      </c>
      <c r="AS1662" s="22">
        <f t="shared" si="6265"/>
        <v>0</v>
      </c>
      <c r="AT1662" s="22">
        <f t="shared" si="6266"/>
        <v>0</v>
      </c>
      <c r="AU1662" s="22">
        <f t="shared" si="6267"/>
        <v>0</v>
      </c>
      <c r="AV1662" s="22">
        <f t="shared" si="6126"/>
        <v>86419.879000000001</v>
      </c>
      <c r="AW1662" s="22">
        <f t="shared" si="6127"/>
        <v>73749.5</v>
      </c>
      <c r="AX1662" s="22">
        <f t="shared" si="6128"/>
        <v>0</v>
      </c>
      <c r="AY1662" s="22">
        <f t="shared" si="6268"/>
        <v>0</v>
      </c>
      <c r="AZ1662" s="22">
        <f t="shared" si="6269"/>
        <v>0</v>
      </c>
      <c r="BA1662" s="22">
        <f t="shared" si="6270"/>
        <v>0</v>
      </c>
      <c r="BB1662" s="22">
        <f t="shared" si="6129"/>
        <v>86419.879000000001</v>
      </c>
      <c r="BC1662" s="22">
        <f t="shared" si="6130"/>
        <v>73749.5</v>
      </c>
      <c r="BD1662" s="22">
        <f t="shared" si="6131"/>
        <v>0</v>
      </c>
      <c r="BE1662" s="22">
        <f t="shared" si="6271"/>
        <v>0</v>
      </c>
      <c r="BF1662" s="22">
        <f t="shared" si="6272"/>
        <v>0</v>
      </c>
      <c r="BG1662" s="22">
        <f t="shared" si="6273"/>
        <v>0</v>
      </c>
      <c r="BH1662" s="22">
        <f t="shared" si="6132"/>
        <v>86419.879000000001</v>
      </c>
      <c r="BI1662" s="22">
        <f t="shared" si="6133"/>
        <v>73749.5</v>
      </c>
      <c r="BJ1662" s="22">
        <f t="shared" si="6134"/>
        <v>0</v>
      </c>
      <c r="BK1662" s="22">
        <f t="shared" si="6274"/>
        <v>-70907.100999999995</v>
      </c>
      <c r="BL1662" s="22">
        <f t="shared" si="6275"/>
        <v>70907.100999999995</v>
      </c>
      <c r="BM1662" s="22">
        <f t="shared" si="6276"/>
        <v>0</v>
      </c>
      <c r="BN1662" s="22">
        <f t="shared" si="6135"/>
        <v>15512.778000000006</v>
      </c>
      <c r="BO1662" s="22">
        <f t="shared" si="6136"/>
        <v>144656.601</v>
      </c>
      <c r="BP1662" s="22">
        <f t="shared" si="6137"/>
        <v>0</v>
      </c>
      <c r="BQ1662" s="22">
        <f t="shared" si="6277"/>
        <v>0</v>
      </c>
      <c r="BR1662" s="22">
        <f t="shared" si="6278"/>
        <v>0</v>
      </c>
      <c r="BS1662" s="22">
        <f t="shared" si="6138"/>
        <v>15512.778000000006</v>
      </c>
      <c r="BT1662" s="22">
        <f t="shared" si="6139"/>
        <v>144656.601</v>
      </c>
      <c r="BU1662" s="22">
        <f t="shared" si="6140"/>
        <v>0</v>
      </c>
      <c r="BV1662" s="22">
        <f t="shared" si="6279"/>
        <v>0</v>
      </c>
      <c r="BW1662" s="22">
        <f t="shared" si="6280"/>
        <v>0</v>
      </c>
      <c r="BX1662" s="22">
        <f t="shared" si="6141"/>
        <v>15512.778000000006</v>
      </c>
      <c r="BY1662" s="22">
        <f t="shared" si="6142"/>
        <v>144656.601</v>
      </c>
      <c r="BZ1662" s="22">
        <f t="shared" si="6143"/>
        <v>0</v>
      </c>
      <c r="CA1662" s="22">
        <f t="shared" si="6281"/>
        <v>0</v>
      </c>
      <c r="CB1662" s="22">
        <f t="shared" si="6282"/>
        <v>0</v>
      </c>
      <c r="CC1662" s="22">
        <f t="shared" si="6283"/>
        <v>0</v>
      </c>
      <c r="CD1662" s="22">
        <f t="shared" si="6238"/>
        <v>15512.778000000006</v>
      </c>
      <c r="CE1662" s="22">
        <f t="shared" si="6284"/>
        <v>0</v>
      </c>
      <c r="CF1662" s="34">
        <f t="shared" si="6244"/>
        <v>15512.778000000006</v>
      </c>
      <c r="CG1662" s="22">
        <f t="shared" si="6239"/>
        <v>144656.601</v>
      </c>
      <c r="CH1662" s="22">
        <f t="shared" si="6285"/>
        <v>0</v>
      </c>
      <c r="CI1662" s="22">
        <f t="shared" si="6245"/>
        <v>144656.601</v>
      </c>
      <c r="CJ1662" s="22">
        <f t="shared" si="6240"/>
        <v>0</v>
      </c>
      <c r="CK1662" s="22">
        <f t="shared" si="6285"/>
        <v>0</v>
      </c>
      <c r="CL1662" s="22">
        <f t="shared" si="6246"/>
        <v>0</v>
      </c>
      <c r="CM1662" s="22">
        <f t="shared" si="6285"/>
        <v>0</v>
      </c>
      <c r="CN1662" s="15"/>
      <c r="CO1662" s="35"/>
      <c r="CS1662" s="5" t="s">
        <v>29</v>
      </c>
    </row>
    <row r="1663" spans="1:99" x14ac:dyDescent="0.3">
      <c r="A1663" s="36" t="s">
        <v>949</v>
      </c>
      <c r="B1663" s="16">
        <v>410</v>
      </c>
      <c r="C1663" s="32"/>
      <c r="D1663" s="32"/>
      <c r="E1663" s="33" t="s">
        <v>85</v>
      </c>
      <c r="F1663" s="22">
        <f t="shared" si="6241"/>
        <v>65230</v>
      </c>
      <c r="G1663" s="22">
        <f t="shared" si="6242"/>
        <v>0</v>
      </c>
      <c r="H1663" s="22">
        <f t="shared" si="6243"/>
        <v>0</v>
      </c>
      <c r="I1663" s="22">
        <f t="shared" si="6247"/>
        <v>21189.879000000001</v>
      </c>
      <c r="J1663" s="22">
        <f t="shared" si="6248"/>
        <v>0</v>
      </c>
      <c r="K1663" s="22">
        <f t="shared" si="6249"/>
        <v>0</v>
      </c>
      <c r="L1663" s="22">
        <f t="shared" si="6108"/>
        <v>86419.879000000001</v>
      </c>
      <c r="M1663" s="22">
        <f t="shared" si="6109"/>
        <v>0</v>
      </c>
      <c r="N1663" s="22">
        <f t="shared" si="6110"/>
        <v>0</v>
      </c>
      <c r="O1663" s="22">
        <f t="shared" si="6250"/>
        <v>0</v>
      </c>
      <c r="P1663" s="22">
        <f t="shared" si="6251"/>
        <v>73749.5</v>
      </c>
      <c r="Q1663" s="22">
        <f t="shared" si="6252"/>
        <v>0</v>
      </c>
      <c r="R1663" s="22">
        <f t="shared" si="6111"/>
        <v>86419.879000000001</v>
      </c>
      <c r="S1663" s="22">
        <f t="shared" si="6112"/>
        <v>73749.5</v>
      </c>
      <c r="T1663" s="22">
        <f t="shared" si="6113"/>
        <v>0</v>
      </c>
      <c r="U1663" s="22">
        <f t="shared" si="6253"/>
        <v>0</v>
      </c>
      <c r="V1663" s="22">
        <f t="shared" si="6254"/>
        <v>0</v>
      </c>
      <c r="W1663" s="22">
        <f t="shared" si="6255"/>
        <v>0</v>
      </c>
      <c r="X1663" s="22">
        <f t="shared" si="6114"/>
        <v>86419.879000000001</v>
      </c>
      <c r="Y1663" s="22">
        <f t="shared" si="6115"/>
        <v>73749.5</v>
      </c>
      <c r="Z1663" s="22">
        <f t="shared" si="6116"/>
        <v>0</v>
      </c>
      <c r="AA1663" s="22">
        <f t="shared" si="6256"/>
        <v>0</v>
      </c>
      <c r="AB1663" s="22">
        <f t="shared" si="6257"/>
        <v>0</v>
      </c>
      <c r="AC1663" s="22">
        <f t="shared" si="6258"/>
        <v>0</v>
      </c>
      <c r="AD1663" s="22">
        <f t="shared" si="6117"/>
        <v>86419.879000000001</v>
      </c>
      <c r="AE1663" s="22">
        <f t="shared" si="6118"/>
        <v>73749.5</v>
      </c>
      <c r="AF1663" s="22">
        <f t="shared" si="6119"/>
        <v>0</v>
      </c>
      <c r="AG1663" s="22">
        <f t="shared" si="6259"/>
        <v>0</v>
      </c>
      <c r="AH1663" s="22">
        <f t="shared" si="6260"/>
        <v>0</v>
      </c>
      <c r="AI1663" s="22">
        <f t="shared" si="6261"/>
        <v>0</v>
      </c>
      <c r="AJ1663" s="22">
        <f t="shared" si="6120"/>
        <v>86419.879000000001</v>
      </c>
      <c r="AK1663" s="22">
        <f t="shared" si="6121"/>
        <v>73749.5</v>
      </c>
      <c r="AL1663" s="22">
        <f t="shared" si="6122"/>
        <v>0</v>
      </c>
      <c r="AM1663" s="22">
        <f t="shared" si="6262"/>
        <v>0</v>
      </c>
      <c r="AN1663" s="22">
        <f t="shared" si="6263"/>
        <v>0</v>
      </c>
      <c r="AO1663" s="22">
        <f t="shared" si="6264"/>
        <v>0</v>
      </c>
      <c r="AP1663" s="22">
        <f t="shared" si="6123"/>
        <v>86419.879000000001</v>
      </c>
      <c r="AQ1663" s="22">
        <f t="shared" si="6124"/>
        <v>73749.5</v>
      </c>
      <c r="AR1663" s="22">
        <f t="shared" si="6125"/>
        <v>0</v>
      </c>
      <c r="AS1663" s="22">
        <f t="shared" si="6265"/>
        <v>0</v>
      </c>
      <c r="AT1663" s="22">
        <f t="shared" si="6266"/>
        <v>0</v>
      </c>
      <c r="AU1663" s="22">
        <f t="shared" si="6267"/>
        <v>0</v>
      </c>
      <c r="AV1663" s="22">
        <f t="shared" si="6126"/>
        <v>86419.879000000001</v>
      </c>
      <c r="AW1663" s="22">
        <f t="shared" si="6127"/>
        <v>73749.5</v>
      </c>
      <c r="AX1663" s="22">
        <f t="shared" si="6128"/>
        <v>0</v>
      </c>
      <c r="AY1663" s="22">
        <f t="shared" si="6268"/>
        <v>0</v>
      </c>
      <c r="AZ1663" s="22">
        <f t="shared" si="6269"/>
        <v>0</v>
      </c>
      <c r="BA1663" s="22">
        <f t="shared" si="6270"/>
        <v>0</v>
      </c>
      <c r="BB1663" s="22">
        <f t="shared" si="6129"/>
        <v>86419.879000000001</v>
      </c>
      <c r="BC1663" s="22">
        <f t="shared" si="6130"/>
        <v>73749.5</v>
      </c>
      <c r="BD1663" s="22">
        <f t="shared" si="6131"/>
        <v>0</v>
      </c>
      <c r="BE1663" s="22">
        <f t="shared" si="6271"/>
        <v>0</v>
      </c>
      <c r="BF1663" s="22">
        <f t="shared" si="6272"/>
        <v>0</v>
      </c>
      <c r="BG1663" s="22">
        <f t="shared" si="6273"/>
        <v>0</v>
      </c>
      <c r="BH1663" s="22">
        <f t="shared" si="6132"/>
        <v>86419.879000000001</v>
      </c>
      <c r="BI1663" s="22">
        <f t="shared" si="6133"/>
        <v>73749.5</v>
      </c>
      <c r="BJ1663" s="22">
        <f t="shared" si="6134"/>
        <v>0</v>
      </c>
      <c r="BK1663" s="22">
        <f t="shared" si="6274"/>
        <v>-70907.100999999995</v>
      </c>
      <c r="BL1663" s="22">
        <f t="shared" si="6275"/>
        <v>70907.100999999995</v>
      </c>
      <c r="BM1663" s="22">
        <f t="shared" si="6276"/>
        <v>0</v>
      </c>
      <c r="BN1663" s="22">
        <f t="shared" si="6135"/>
        <v>15512.778000000006</v>
      </c>
      <c r="BO1663" s="22">
        <f t="shared" si="6136"/>
        <v>144656.601</v>
      </c>
      <c r="BP1663" s="22">
        <f t="shared" si="6137"/>
        <v>0</v>
      </c>
      <c r="BQ1663" s="22">
        <f t="shared" si="6277"/>
        <v>0</v>
      </c>
      <c r="BR1663" s="22">
        <f t="shared" si="6278"/>
        <v>0</v>
      </c>
      <c r="BS1663" s="22">
        <f t="shared" si="6138"/>
        <v>15512.778000000006</v>
      </c>
      <c r="BT1663" s="22">
        <f t="shared" si="6139"/>
        <v>144656.601</v>
      </c>
      <c r="BU1663" s="22">
        <f t="shared" si="6140"/>
        <v>0</v>
      </c>
      <c r="BV1663" s="22">
        <f t="shared" si="6279"/>
        <v>0</v>
      </c>
      <c r="BW1663" s="22">
        <f t="shared" si="6280"/>
        <v>0</v>
      </c>
      <c r="BX1663" s="22">
        <f t="shared" si="6141"/>
        <v>15512.778000000006</v>
      </c>
      <c r="BY1663" s="22">
        <f t="shared" si="6142"/>
        <v>144656.601</v>
      </c>
      <c r="BZ1663" s="22">
        <f t="shared" si="6143"/>
        <v>0</v>
      </c>
      <c r="CA1663" s="22">
        <f t="shared" si="6281"/>
        <v>0</v>
      </c>
      <c r="CB1663" s="22">
        <f t="shared" si="6282"/>
        <v>0</v>
      </c>
      <c r="CC1663" s="22">
        <f t="shared" si="6283"/>
        <v>0</v>
      </c>
      <c r="CD1663" s="22">
        <f t="shared" si="6238"/>
        <v>15512.778000000006</v>
      </c>
      <c r="CE1663" s="22">
        <f t="shared" si="6284"/>
        <v>0</v>
      </c>
      <c r="CF1663" s="34">
        <f t="shared" si="6244"/>
        <v>15512.778000000006</v>
      </c>
      <c r="CG1663" s="22">
        <f t="shared" si="6239"/>
        <v>144656.601</v>
      </c>
      <c r="CH1663" s="22">
        <f t="shared" si="6285"/>
        <v>0</v>
      </c>
      <c r="CI1663" s="22">
        <f t="shared" si="6245"/>
        <v>144656.601</v>
      </c>
      <c r="CJ1663" s="22">
        <f t="shared" si="6240"/>
        <v>0</v>
      </c>
      <c r="CK1663" s="22">
        <f t="shared" si="6285"/>
        <v>0</v>
      </c>
      <c r="CL1663" s="22">
        <f t="shared" si="6246"/>
        <v>0</v>
      </c>
      <c r="CM1663" s="22">
        <f t="shared" si="6285"/>
        <v>0</v>
      </c>
      <c r="CN1663" s="15"/>
      <c r="CO1663" s="35"/>
      <c r="CT1663" s="5" t="s">
        <v>30</v>
      </c>
    </row>
    <row r="1664" spans="1:99" x14ac:dyDescent="0.3">
      <c r="A1664" s="36" t="s">
        <v>949</v>
      </c>
      <c r="B1664" s="16">
        <v>410</v>
      </c>
      <c r="C1664" s="32" t="s">
        <v>66</v>
      </c>
      <c r="D1664" s="32" t="s">
        <v>67</v>
      </c>
      <c r="E1664" s="33" t="s">
        <v>68</v>
      </c>
      <c r="F1664" s="22">
        <v>65230</v>
      </c>
      <c r="G1664" s="22"/>
      <c r="H1664" s="22"/>
      <c r="I1664" s="22">
        <v>21189.879000000001</v>
      </c>
      <c r="J1664" s="22"/>
      <c r="K1664" s="22"/>
      <c r="L1664" s="22">
        <f t="shared" si="6108"/>
        <v>86419.879000000001</v>
      </c>
      <c r="M1664" s="22">
        <f t="shared" si="6109"/>
        <v>0</v>
      </c>
      <c r="N1664" s="22">
        <f t="shared" si="6110"/>
        <v>0</v>
      </c>
      <c r="O1664" s="22"/>
      <c r="P1664" s="22">
        <v>73749.5</v>
      </c>
      <c r="Q1664" s="22"/>
      <c r="R1664" s="22">
        <f t="shared" si="6111"/>
        <v>86419.879000000001</v>
      </c>
      <c r="S1664" s="22">
        <f t="shared" si="6112"/>
        <v>73749.5</v>
      </c>
      <c r="T1664" s="22">
        <f t="shared" si="6113"/>
        <v>0</v>
      </c>
      <c r="U1664" s="22"/>
      <c r="V1664" s="22"/>
      <c r="W1664" s="22"/>
      <c r="X1664" s="22">
        <f t="shared" si="6114"/>
        <v>86419.879000000001</v>
      </c>
      <c r="Y1664" s="22">
        <f t="shared" si="6115"/>
        <v>73749.5</v>
      </c>
      <c r="Z1664" s="22">
        <f t="shared" si="6116"/>
        <v>0</v>
      </c>
      <c r="AA1664" s="22"/>
      <c r="AB1664" s="22"/>
      <c r="AC1664" s="22"/>
      <c r="AD1664" s="22">
        <f t="shared" si="6117"/>
        <v>86419.879000000001</v>
      </c>
      <c r="AE1664" s="22">
        <f t="shared" si="6118"/>
        <v>73749.5</v>
      </c>
      <c r="AF1664" s="22">
        <f t="shared" si="6119"/>
        <v>0</v>
      </c>
      <c r="AG1664" s="22"/>
      <c r="AH1664" s="22"/>
      <c r="AI1664" s="22"/>
      <c r="AJ1664" s="22">
        <f t="shared" si="6120"/>
        <v>86419.879000000001</v>
      </c>
      <c r="AK1664" s="22">
        <f t="shared" si="6121"/>
        <v>73749.5</v>
      </c>
      <c r="AL1664" s="22">
        <f t="shared" si="6122"/>
        <v>0</v>
      </c>
      <c r="AM1664" s="22"/>
      <c r="AN1664" s="22"/>
      <c r="AO1664" s="22"/>
      <c r="AP1664" s="22">
        <f t="shared" si="6123"/>
        <v>86419.879000000001</v>
      </c>
      <c r="AQ1664" s="22">
        <f t="shared" si="6124"/>
        <v>73749.5</v>
      </c>
      <c r="AR1664" s="22">
        <f t="shared" si="6125"/>
        <v>0</v>
      </c>
      <c r="AS1664" s="22"/>
      <c r="AT1664" s="22"/>
      <c r="AU1664" s="22"/>
      <c r="AV1664" s="22">
        <f t="shared" si="6126"/>
        <v>86419.879000000001</v>
      </c>
      <c r="AW1664" s="22">
        <f t="shared" si="6127"/>
        <v>73749.5</v>
      </c>
      <c r="AX1664" s="22">
        <f t="shared" si="6128"/>
        <v>0</v>
      </c>
      <c r="AY1664" s="22"/>
      <c r="AZ1664" s="22"/>
      <c r="BA1664" s="22"/>
      <c r="BB1664" s="22">
        <f t="shared" si="6129"/>
        <v>86419.879000000001</v>
      </c>
      <c r="BC1664" s="22">
        <f t="shared" si="6130"/>
        <v>73749.5</v>
      </c>
      <c r="BD1664" s="22">
        <f t="shared" si="6131"/>
        <v>0</v>
      </c>
      <c r="BE1664" s="22"/>
      <c r="BF1664" s="22"/>
      <c r="BG1664" s="22"/>
      <c r="BH1664" s="22">
        <f t="shared" si="6132"/>
        <v>86419.879000000001</v>
      </c>
      <c r="BI1664" s="22">
        <f t="shared" si="6133"/>
        <v>73749.5</v>
      </c>
      <c r="BJ1664" s="22">
        <f t="shared" si="6134"/>
        <v>0</v>
      </c>
      <c r="BK1664" s="22">
        <v>-70907.100999999995</v>
      </c>
      <c r="BL1664" s="22">
        <v>70907.100999999995</v>
      </c>
      <c r="BM1664" s="22"/>
      <c r="BN1664" s="22">
        <f t="shared" si="6135"/>
        <v>15512.778000000006</v>
      </c>
      <c r="BO1664" s="22">
        <f t="shared" si="6136"/>
        <v>144656.601</v>
      </c>
      <c r="BP1664" s="22">
        <f t="shared" si="6137"/>
        <v>0</v>
      </c>
      <c r="BQ1664" s="22"/>
      <c r="BR1664" s="22"/>
      <c r="BS1664" s="22">
        <f t="shared" si="6138"/>
        <v>15512.778000000006</v>
      </c>
      <c r="BT1664" s="22">
        <f t="shared" si="6139"/>
        <v>144656.601</v>
      </c>
      <c r="BU1664" s="22">
        <f t="shared" si="6140"/>
        <v>0</v>
      </c>
      <c r="BV1664" s="22"/>
      <c r="BW1664" s="22"/>
      <c r="BX1664" s="22">
        <f t="shared" si="6141"/>
        <v>15512.778000000006</v>
      </c>
      <c r="BY1664" s="22">
        <f t="shared" si="6142"/>
        <v>144656.601</v>
      </c>
      <c r="BZ1664" s="22">
        <f t="shared" si="6143"/>
        <v>0</v>
      </c>
      <c r="CA1664" s="22"/>
      <c r="CB1664" s="22"/>
      <c r="CC1664" s="22"/>
      <c r="CD1664" s="22">
        <f t="shared" si="6238"/>
        <v>15512.778000000006</v>
      </c>
      <c r="CE1664" s="22"/>
      <c r="CF1664" s="34">
        <f t="shared" si="6244"/>
        <v>15512.778000000006</v>
      </c>
      <c r="CG1664" s="22">
        <f t="shared" si="6239"/>
        <v>144656.601</v>
      </c>
      <c r="CH1664" s="22"/>
      <c r="CI1664" s="22">
        <f t="shared" si="6245"/>
        <v>144656.601</v>
      </c>
      <c r="CJ1664" s="22">
        <f t="shared" si="6240"/>
        <v>0</v>
      </c>
      <c r="CK1664" s="22"/>
      <c r="CL1664" s="22">
        <f t="shared" si="6246"/>
        <v>0</v>
      </c>
      <c r="CM1664" s="22"/>
      <c r="CN1664" s="15"/>
      <c r="CO1664" s="35" t="s">
        <v>951</v>
      </c>
    </row>
    <row r="1665" spans="1:99" ht="31.2" x14ac:dyDescent="0.3">
      <c r="A1665" s="36" t="s">
        <v>952</v>
      </c>
      <c r="B1665" s="36"/>
      <c r="C1665" s="33"/>
      <c r="D1665" s="32"/>
      <c r="E1665" s="33" t="s">
        <v>953</v>
      </c>
      <c r="F1665" s="22">
        <f t="shared" si="6241"/>
        <v>1166.4000000000001</v>
      </c>
      <c r="G1665" s="22">
        <f t="shared" si="6242"/>
        <v>1166.4000000000001</v>
      </c>
      <c r="H1665" s="22">
        <f t="shared" si="6243"/>
        <v>1166.4000000000001</v>
      </c>
      <c r="I1665" s="22">
        <f t="shared" si="6247"/>
        <v>0</v>
      </c>
      <c r="J1665" s="22">
        <f t="shared" si="6248"/>
        <v>0</v>
      </c>
      <c r="K1665" s="22">
        <f t="shared" si="6249"/>
        <v>0</v>
      </c>
      <c r="L1665" s="22">
        <f t="shared" si="6108"/>
        <v>1166.4000000000001</v>
      </c>
      <c r="M1665" s="22">
        <f t="shared" si="6109"/>
        <v>1166.4000000000001</v>
      </c>
      <c r="N1665" s="22">
        <f t="shared" si="6110"/>
        <v>1166.4000000000001</v>
      </c>
      <c r="O1665" s="22">
        <f t="shared" si="6250"/>
        <v>0</v>
      </c>
      <c r="P1665" s="22">
        <f t="shared" si="6251"/>
        <v>0</v>
      </c>
      <c r="Q1665" s="22">
        <f t="shared" si="6252"/>
        <v>0</v>
      </c>
      <c r="R1665" s="22">
        <f t="shared" si="6111"/>
        <v>1166.4000000000001</v>
      </c>
      <c r="S1665" s="22">
        <f t="shared" si="6112"/>
        <v>1166.4000000000001</v>
      </c>
      <c r="T1665" s="22">
        <f t="shared" si="6113"/>
        <v>1166.4000000000001</v>
      </c>
      <c r="U1665" s="22">
        <f t="shared" si="6253"/>
        <v>0</v>
      </c>
      <c r="V1665" s="22">
        <f t="shared" si="6254"/>
        <v>0</v>
      </c>
      <c r="W1665" s="22">
        <f t="shared" si="6255"/>
        <v>0</v>
      </c>
      <c r="X1665" s="22">
        <f t="shared" si="6114"/>
        <v>1166.4000000000001</v>
      </c>
      <c r="Y1665" s="22">
        <f t="shared" si="6115"/>
        <v>1166.4000000000001</v>
      </c>
      <c r="Z1665" s="22">
        <f t="shared" si="6116"/>
        <v>1166.4000000000001</v>
      </c>
      <c r="AA1665" s="22">
        <f t="shared" si="6256"/>
        <v>0</v>
      </c>
      <c r="AB1665" s="22">
        <f t="shared" si="6257"/>
        <v>0</v>
      </c>
      <c r="AC1665" s="22">
        <f t="shared" si="6258"/>
        <v>0</v>
      </c>
      <c r="AD1665" s="22">
        <f t="shared" si="6117"/>
        <v>1166.4000000000001</v>
      </c>
      <c r="AE1665" s="22">
        <f t="shared" si="6118"/>
        <v>1166.4000000000001</v>
      </c>
      <c r="AF1665" s="22">
        <f t="shared" si="6119"/>
        <v>1166.4000000000001</v>
      </c>
      <c r="AG1665" s="22">
        <f t="shared" si="6259"/>
        <v>0</v>
      </c>
      <c r="AH1665" s="22">
        <f t="shared" si="6260"/>
        <v>0</v>
      </c>
      <c r="AI1665" s="22">
        <f t="shared" si="6261"/>
        <v>0</v>
      </c>
      <c r="AJ1665" s="22">
        <f t="shared" si="6120"/>
        <v>1166.4000000000001</v>
      </c>
      <c r="AK1665" s="22">
        <f t="shared" si="6121"/>
        <v>1166.4000000000001</v>
      </c>
      <c r="AL1665" s="22">
        <f t="shared" si="6122"/>
        <v>1166.4000000000001</v>
      </c>
      <c r="AM1665" s="22">
        <f t="shared" si="6262"/>
        <v>0</v>
      </c>
      <c r="AN1665" s="22">
        <f t="shared" si="6263"/>
        <v>0</v>
      </c>
      <c r="AO1665" s="22">
        <f t="shared" si="6264"/>
        <v>0</v>
      </c>
      <c r="AP1665" s="22">
        <f t="shared" si="6123"/>
        <v>1166.4000000000001</v>
      </c>
      <c r="AQ1665" s="22">
        <f t="shared" si="6124"/>
        <v>1166.4000000000001</v>
      </c>
      <c r="AR1665" s="22">
        <f t="shared" si="6125"/>
        <v>1166.4000000000001</v>
      </c>
      <c r="AS1665" s="22">
        <f t="shared" si="6265"/>
        <v>0</v>
      </c>
      <c r="AT1665" s="22">
        <f t="shared" si="6266"/>
        <v>0</v>
      </c>
      <c r="AU1665" s="22">
        <f t="shared" si="6267"/>
        <v>0</v>
      </c>
      <c r="AV1665" s="22">
        <f t="shared" si="6126"/>
        <v>1166.4000000000001</v>
      </c>
      <c r="AW1665" s="22">
        <f t="shared" si="6127"/>
        <v>1166.4000000000001</v>
      </c>
      <c r="AX1665" s="22">
        <f t="shared" si="6128"/>
        <v>1166.4000000000001</v>
      </c>
      <c r="AY1665" s="22">
        <f t="shared" si="6268"/>
        <v>0</v>
      </c>
      <c r="AZ1665" s="22">
        <f t="shared" si="6269"/>
        <v>0</v>
      </c>
      <c r="BA1665" s="22">
        <f t="shared" si="6270"/>
        <v>0</v>
      </c>
      <c r="BB1665" s="22">
        <f t="shared" si="6129"/>
        <v>1166.4000000000001</v>
      </c>
      <c r="BC1665" s="22">
        <f t="shared" si="6130"/>
        <v>1166.4000000000001</v>
      </c>
      <c r="BD1665" s="22">
        <f t="shared" si="6131"/>
        <v>1166.4000000000001</v>
      </c>
      <c r="BE1665" s="22">
        <f t="shared" si="6271"/>
        <v>0</v>
      </c>
      <c r="BF1665" s="22">
        <f t="shared" si="6272"/>
        <v>0</v>
      </c>
      <c r="BG1665" s="22">
        <f t="shared" si="6273"/>
        <v>0</v>
      </c>
      <c r="BH1665" s="22">
        <f t="shared" si="6132"/>
        <v>1166.4000000000001</v>
      </c>
      <c r="BI1665" s="22">
        <f t="shared" si="6133"/>
        <v>1166.4000000000001</v>
      </c>
      <c r="BJ1665" s="22">
        <f t="shared" si="6134"/>
        <v>1166.4000000000001</v>
      </c>
      <c r="BK1665" s="22">
        <f t="shared" si="6274"/>
        <v>0</v>
      </c>
      <c r="BL1665" s="22">
        <f t="shared" si="6275"/>
        <v>0</v>
      </c>
      <c r="BM1665" s="22">
        <f t="shared" si="6276"/>
        <v>0</v>
      </c>
      <c r="BN1665" s="22">
        <f t="shared" si="6135"/>
        <v>1166.4000000000001</v>
      </c>
      <c r="BO1665" s="22">
        <f t="shared" si="6136"/>
        <v>1166.4000000000001</v>
      </c>
      <c r="BP1665" s="22">
        <f t="shared" si="6137"/>
        <v>1166.4000000000001</v>
      </c>
      <c r="BQ1665" s="22">
        <f t="shared" si="6277"/>
        <v>0</v>
      </c>
      <c r="BR1665" s="22">
        <f t="shared" si="6278"/>
        <v>0</v>
      </c>
      <c r="BS1665" s="22">
        <f t="shared" si="6138"/>
        <v>1166.4000000000001</v>
      </c>
      <c r="BT1665" s="22">
        <f t="shared" si="6139"/>
        <v>1166.4000000000001</v>
      </c>
      <c r="BU1665" s="22">
        <f t="shared" si="6140"/>
        <v>1166.4000000000001</v>
      </c>
      <c r="BV1665" s="22">
        <f t="shared" si="6279"/>
        <v>0</v>
      </c>
      <c r="BW1665" s="22">
        <f t="shared" si="6280"/>
        <v>0</v>
      </c>
      <c r="BX1665" s="22">
        <f t="shared" si="6141"/>
        <v>1166.4000000000001</v>
      </c>
      <c r="BY1665" s="22">
        <f t="shared" si="6142"/>
        <v>1166.4000000000001</v>
      </c>
      <c r="BZ1665" s="22">
        <f t="shared" si="6143"/>
        <v>1166.4000000000001</v>
      </c>
      <c r="CA1665" s="22">
        <f t="shared" si="6281"/>
        <v>0</v>
      </c>
      <c r="CB1665" s="22">
        <f t="shared" si="6282"/>
        <v>0</v>
      </c>
      <c r="CC1665" s="22">
        <f t="shared" si="6283"/>
        <v>0</v>
      </c>
      <c r="CD1665" s="22">
        <f t="shared" si="6238"/>
        <v>1166.4000000000001</v>
      </c>
      <c r="CE1665" s="22">
        <f t="shared" si="6284"/>
        <v>0</v>
      </c>
      <c r="CF1665" s="34">
        <f t="shared" si="6244"/>
        <v>1166.4000000000001</v>
      </c>
      <c r="CG1665" s="22">
        <f t="shared" si="6239"/>
        <v>1166.4000000000001</v>
      </c>
      <c r="CH1665" s="22">
        <f t="shared" si="6285"/>
        <v>0</v>
      </c>
      <c r="CI1665" s="22">
        <f t="shared" si="6245"/>
        <v>1166.4000000000001</v>
      </c>
      <c r="CJ1665" s="22">
        <f t="shared" si="6240"/>
        <v>1166.4000000000001</v>
      </c>
      <c r="CK1665" s="22">
        <f t="shared" si="6285"/>
        <v>0</v>
      </c>
      <c r="CL1665" s="22">
        <f t="shared" si="6246"/>
        <v>1166.4000000000001</v>
      </c>
      <c r="CM1665" s="22">
        <f t="shared" si="6285"/>
        <v>0</v>
      </c>
      <c r="CN1665" s="15"/>
      <c r="CO1665" s="35"/>
      <c r="CR1665" s="5" t="s">
        <v>28</v>
      </c>
    </row>
    <row r="1666" spans="1:99" ht="31.2" x14ac:dyDescent="0.3">
      <c r="A1666" s="36" t="s">
        <v>954</v>
      </c>
      <c r="B1666" s="36"/>
      <c r="C1666" s="33"/>
      <c r="D1666" s="32"/>
      <c r="E1666" s="33" t="s">
        <v>955</v>
      </c>
      <c r="F1666" s="22">
        <f t="shared" ref="F1666:K1666" si="6286">F1667+F1670</f>
        <v>1166.4000000000001</v>
      </c>
      <c r="G1666" s="22">
        <f t="shared" si="6286"/>
        <v>1166.4000000000001</v>
      </c>
      <c r="H1666" s="22">
        <f t="shared" si="6286"/>
        <v>1166.4000000000001</v>
      </c>
      <c r="I1666" s="22">
        <f t="shared" si="6286"/>
        <v>0</v>
      </c>
      <c r="J1666" s="22">
        <f t="shared" si="6286"/>
        <v>0</v>
      </c>
      <c r="K1666" s="22">
        <f t="shared" si="6286"/>
        <v>0</v>
      </c>
      <c r="L1666" s="22">
        <f t="shared" si="6108"/>
        <v>1166.4000000000001</v>
      </c>
      <c r="M1666" s="22">
        <f t="shared" si="6109"/>
        <v>1166.4000000000001</v>
      </c>
      <c r="N1666" s="22">
        <f t="shared" si="6110"/>
        <v>1166.4000000000001</v>
      </c>
      <c r="O1666" s="22">
        <f>O1667+O1670</f>
        <v>0</v>
      </c>
      <c r="P1666" s="22">
        <f>P1667+P1670</f>
        <v>0</v>
      </c>
      <c r="Q1666" s="22">
        <f>Q1667+Q1670</f>
        <v>0</v>
      </c>
      <c r="R1666" s="22">
        <f t="shared" si="6111"/>
        <v>1166.4000000000001</v>
      </c>
      <c r="S1666" s="22">
        <f t="shared" si="6112"/>
        <v>1166.4000000000001</v>
      </c>
      <c r="T1666" s="22">
        <f t="shared" si="6113"/>
        <v>1166.4000000000001</v>
      </c>
      <c r="U1666" s="22">
        <f>U1667+U1670</f>
        <v>0</v>
      </c>
      <c r="V1666" s="22">
        <f>V1667+V1670</f>
        <v>0</v>
      </c>
      <c r="W1666" s="22">
        <f>W1667+W1670</f>
        <v>0</v>
      </c>
      <c r="X1666" s="22">
        <f t="shared" si="6114"/>
        <v>1166.4000000000001</v>
      </c>
      <c r="Y1666" s="22">
        <f t="shared" si="6115"/>
        <v>1166.4000000000001</v>
      </c>
      <c r="Z1666" s="22">
        <f t="shared" si="6116"/>
        <v>1166.4000000000001</v>
      </c>
      <c r="AA1666" s="22">
        <f>AA1667+AA1670</f>
        <v>0</v>
      </c>
      <c r="AB1666" s="22">
        <f>AB1667+AB1670</f>
        <v>0</v>
      </c>
      <c r="AC1666" s="22">
        <f>AC1667+AC1670</f>
        <v>0</v>
      </c>
      <c r="AD1666" s="22">
        <f t="shared" si="6117"/>
        <v>1166.4000000000001</v>
      </c>
      <c r="AE1666" s="22">
        <f t="shared" si="6118"/>
        <v>1166.4000000000001</v>
      </c>
      <c r="AF1666" s="22">
        <f t="shared" si="6119"/>
        <v>1166.4000000000001</v>
      </c>
      <c r="AG1666" s="22">
        <f>AG1667+AG1670</f>
        <v>0</v>
      </c>
      <c r="AH1666" s="22">
        <f>AH1667+AH1670</f>
        <v>0</v>
      </c>
      <c r="AI1666" s="22">
        <f>AI1667+AI1670</f>
        <v>0</v>
      </c>
      <c r="AJ1666" s="22">
        <f t="shared" si="6120"/>
        <v>1166.4000000000001</v>
      </c>
      <c r="AK1666" s="22">
        <f t="shared" si="6121"/>
        <v>1166.4000000000001</v>
      </c>
      <c r="AL1666" s="22">
        <f t="shared" si="6122"/>
        <v>1166.4000000000001</v>
      </c>
      <c r="AM1666" s="22">
        <f>AM1667+AM1670</f>
        <v>0</v>
      </c>
      <c r="AN1666" s="22">
        <f>AN1667+AN1670</f>
        <v>0</v>
      </c>
      <c r="AO1666" s="22">
        <f>AO1667+AO1670</f>
        <v>0</v>
      </c>
      <c r="AP1666" s="22">
        <f t="shared" si="6123"/>
        <v>1166.4000000000001</v>
      </c>
      <c r="AQ1666" s="22">
        <f t="shared" si="6124"/>
        <v>1166.4000000000001</v>
      </c>
      <c r="AR1666" s="22">
        <f t="shared" si="6125"/>
        <v>1166.4000000000001</v>
      </c>
      <c r="AS1666" s="22">
        <f>AS1667+AS1670</f>
        <v>0</v>
      </c>
      <c r="AT1666" s="22">
        <f>AT1667+AT1670</f>
        <v>0</v>
      </c>
      <c r="AU1666" s="22">
        <f>AU1667+AU1670</f>
        <v>0</v>
      </c>
      <c r="AV1666" s="22">
        <f t="shared" si="6126"/>
        <v>1166.4000000000001</v>
      </c>
      <c r="AW1666" s="22">
        <f t="shared" si="6127"/>
        <v>1166.4000000000001</v>
      </c>
      <c r="AX1666" s="22">
        <f t="shared" si="6128"/>
        <v>1166.4000000000001</v>
      </c>
      <c r="AY1666" s="22">
        <f>AY1667+AY1670</f>
        <v>0</v>
      </c>
      <c r="AZ1666" s="22">
        <f>AZ1667+AZ1670</f>
        <v>0</v>
      </c>
      <c r="BA1666" s="22">
        <f>BA1667+BA1670</f>
        <v>0</v>
      </c>
      <c r="BB1666" s="22">
        <f t="shared" si="6129"/>
        <v>1166.4000000000001</v>
      </c>
      <c r="BC1666" s="22">
        <f t="shared" si="6130"/>
        <v>1166.4000000000001</v>
      </c>
      <c r="BD1666" s="22">
        <f t="shared" si="6131"/>
        <v>1166.4000000000001</v>
      </c>
      <c r="BE1666" s="22">
        <f>BE1667+BE1670</f>
        <v>0</v>
      </c>
      <c r="BF1666" s="22">
        <f>BF1667+BF1670</f>
        <v>0</v>
      </c>
      <c r="BG1666" s="22">
        <f>BG1667+BG1670</f>
        <v>0</v>
      </c>
      <c r="BH1666" s="22">
        <f t="shared" si="6132"/>
        <v>1166.4000000000001</v>
      </c>
      <c r="BI1666" s="22">
        <f t="shared" si="6133"/>
        <v>1166.4000000000001</v>
      </c>
      <c r="BJ1666" s="22">
        <f t="shared" si="6134"/>
        <v>1166.4000000000001</v>
      </c>
      <c r="BK1666" s="22">
        <f>BK1667+BK1670</f>
        <v>0</v>
      </c>
      <c r="BL1666" s="22">
        <f>BL1667+BL1670</f>
        <v>0</v>
      </c>
      <c r="BM1666" s="22">
        <f>BM1667+BM1670</f>
        <v>0</v>
      </c>
      <c r="BN1666" s="22">
        <f t="shared" si="6135"/>
        <v>1166.4000000000001</v>
      </c>
      <c r="BO1666" s="22">
        <f t="shared" si="6136"/>
        <v>1166.4000000000001</v>
      </c>
      <c r="BP1666" s="22">
        <f t="shared" si="6137"/>
        <v>1166.4000000000001</v>
      </c>
      <c r="BQ1666" s="22">
        <f>BQ1667+BQ1670</f>
        <v>0</v>
      </c>
      <c r="BR1666" s="22">
        <f>BR1667+BR1670</f>
        <v>0</v>
      </c>
      <c r="BS1666" s="22">
        <f t="shared" si="6138"/>
        <v>1166.4000000000001</v>
      </c>
      <c r="BT1666" s="22">
        <f t="shared" si="6139"/>
        <v>1166.4000000000001</v>
      </c>
      <c r="BU1666" s="22">
        <f t="shared" si="6140"/>
        <v>1166.4000000000001</v>
      </c>
      <c r="BV1666" s="22">
        <f>BV1667+BV1670</f>
        <v>0</v>
      </c>
      <c r="BW1666" s="22">
        <f>BW1667+BW1670</f>
        <v>0</v>
      </c>
      <c r="BX1666" s="22">
        <f t="shared" si="6141"/>
        <v>1166.4000000000001</v>
      </c>
      <c r="BY1666" s="22">
        <f t="shared" si="6142"/>
        <v>1166.4000000000001</v>
      </c>
      <c r="BZ1666" s="22">
        <f t="shared" si="6143"/>
        <v>1166.4000000000001</v>
      </c>
      <c r="CA1666" s="22">
        <f>CA1667+CA1670</f>
        <v>0</v>
      </c>
      <c r="CB1666" s="22">
        <f>CB1667+CB1670</f>
        <v>0</v>
      </c>
      <c r="CC1666" s="22">
        <f>CC1667+CC1670</f>
        <v>0</v>
      </c>
      <c r="CD1666" s="22">
        <f t="shared" si="6238"/>
        <v>1166.4000000000001</v>
      </c>
      <c r="CE1666" s="22">
        <f>CE1667+CE1670</f>
        <v>0</v>
      </c>
      <c r="CF1666" s="34">
        <f t="shared" si="6244"/>
        <v>1166.4000000000001</v>
      </c>
      <c r="CG1666" s="22">
        <f t="shared" si="6239"/>
        <v>1166.4000000000001</v>
      </c>
      <c r="CH1666" s="22">
        <f>CH1667+CH1670</f>
        <v>0</v>
      </c>
      <c r="CI1666" s="22">
        <f t="shared" si="6245"/>
        <v>1166.4000000000001</v>
      </c>
      <c r="CJ1666" s="22">
        <f t="shared" si="6240"/>
        <v>1166.4000000000001</v>
      </c>
      <c r="CK1666" s="22">
        <f>CK1667+CK1670</f>
        <v>0</v>
      </c>
      <c r="CL1666" s="22">
        <f t="shared" si="6246"/>
        <v>1166.4000000000001</v>
      </c>
      <c r="CM1666" s="22">
        <f>CM1667+CM1670</f>
        <v>0</v>
      </c>
      <c r="CN1666" s="15"/>
      <c r="CO1666" s="35"/>
      <c r="CU1666" s="5" t="s">
        <v>31</v>
      </c>
    </row>
    <row r="1667" spans="1:99" ht="31.2" x14ac:dyDescent="0.3">
      <c r="A1667" s="36" t="s">
        <v>954</v>
      </c>
      <c r="B1667" s="16">
        <v>200</v>
      </c>
      <c r="C1667" s="32"/>
      <c r="D1667" s="32"/>
      <c r="E1667" s="33" t="s">
        <v>40</v>
      </c>
      <c r="F1667" s="22">
        <f t="shared" ref="F1667:F1673" si="6287">F1668</f>
        <v>1166.2</v>
      </c>
      <c r="G1667" s="22">
        <f t="shared" ref="G1667:G1673" si="6288">G1668</f>
        <v>1166.2</v>
      </c>
      <c r="H1667" s="22">
        <f t="shared" ref="H1667:H1673" si="6289">H1668</f>
        <v>1166.2</v>
      </c>
      <c r="I1667" s="22">
        <f t="shared" ref="I1667:I1673" si="6290">I1668</f>
        <v>0</v>
      </c>
      <c r="J1667" s="22">
        <f t="shared" ref="J1667:J1673" si="6291">J1668</f>
        <v>0</v>
      </c>
      <c r="K1667" s="22">
        <f t="shared" ref="K1667:K1673" si="6292">K1668</f>
        <v>0</v>
      </c>
      <c r="L1667" s="22">
        <f t="shared" si="6108"/>
        <v>1166.2</v>
      </c>
      <c r="M1667" s="22">
        <f t="shared" si="6109"/>
        <v>1166.2</v>
      </c>
      <c r="N1667" s="22">
        <f t="shared" si="6110"/>
        <v>1166.2</v>
      </c>
      <c r="O1667" s="22">
        <f t="shared" ref="O1667:O1673" si="6293">O1668</f>
        <v>0</v>
      </c>
      <c r="P1667" s="22">
        <f t="shared" ref="P1667:P1673" si="6294">P1668</f>
        <v>0</v>
      </c>
      <c r="Q1667" s="22">
        <f t="shared" ref="Q1667:Q1673" si="6295">Q1668</f>
        <v>0</v>
      </c>
      <c r="R1667" s="22">
        <f t="shared" si="6111"/>
        <v>1166.2</v>
      </c>
      <c r="S1667" s="22">
        <f t="shared" si="6112"/>
        <v>1166.2</v>
      </c>
      <c r="T1667" s="22">
        <f t="shared" si="6113"/>
        <v>1166.2</v>
      </c>
      <c r="U1667" s="22">
        <f t="shared" ref="U1667:U1673" si="6296">U1668</f>
        <v>0</v>
      </c>
      <c r="V1667" s="22">
        <f t="shared" ref="V1667:V1673" si="6297">V1668</f>
        <v>0</v>
      </c>
      <c r="W1667" s="22">
        <f t="shared" ref="W1667:W1673" si="6298">W1668</f>
        <v>0</v>
      </c>
      <c r="X1667" s="22">
        <f t="shared" si="6114"/>
        <v>1166.2</v>
      </c>
      <c r="Y1667" s="22">
        <f t="shared" si="6115"/>
        <v>1166.2</v>
      </c>
      <c r="Z1667" s="22">
        <f t="shared" si="6116"/>
        <v>1166.2</v>
      </c>
      <c r="AA1667" s="22">
        <f t="shared" ref="AA1667:AA1673" si="6299">AA1668</f>
        <v>0</v>
      </c>
      <c r="AB1667" s="22">
        <f t="shared" ref="AB1667:AB1673" si="6300">AB1668</f>
        <v>0</v>
      </c>
      <c r="AC1667" s="22">
        <f t="shared" ref="AC1667:AC1673" si="6301">AC1668</f>
        <v>0</v>
      </c>
      <c r="AD1667" s="22">
        <f t="shared" si="6117"/>
        <v>1166.2</v>
      </c>
      <c r="AE1667" s="22">
        <f t="shared" si="6118"/>
        <v>1166.2</v>
      </c>
      <c r="AF1667" s="22">
        <f t="shared" si="6119"/>
        <v>1166.2</v>
      </c>
      <c r="AG1667" s="22">
        <f t="shared" ref="AG1667:AG1673" si="6302">AG1668</f>
        <v>0</v>
      </c>
      <c r="AH1667" s="22">
        <f t="shared" ref="AH1667:AH1673" si="6303">AH1668</f>
        <v>0</v>
      </c>
      <c r="AI1667" s="22">
        <f t="shared" ref="AI1667:AI1673" si="6304">AI1668</f>
        <v>0</v>
      </c>
      <c r="AJ1667" s="22">
        <f t="shared" si="6120"/>
        <v>1166.2</v>
      </c>
      <c r="AK1667" s="22">
        <f t="shared" si="6121"/>
        <v>1166.2</v>
      </c>
      <c r="AL1667" s="22">
        <f t="shared" si="6122"/>
        <v>1166.2</v>
      </c>
      <c r="AM1667" s="22">
        <f t="shared" ref="AM1667:AM1673" si="6305">AM1668</f>
        <v>0</v>
      </c>
      <c r="AN1667" s="22">
        <f t="shared" ref="AN1667:AN1673" si="6306">AN1668</f>
        <v>0</v>
      </c>
      <c r="AO1667" s="22">
        <f t="shared" ref="AO1667:AO1673" si="6307">AO1668</f>
        <v>0</v>
      </c>
      <c r="AP1667" s="22">
        <f t="shared" si="6123"/>
        <v>1166.2</v>
      </c>
      <c r="AQ1667" s="22">
        <f t="shared" si="6124"/>
        <v>1166.2</v>
      </c>
      <c r="AR1667" s="22">
        <f t="shared" si="6125"/>
        <v>1166.2</v>
      </c>
      <c r="AS1667" s="22">
        <f t="shared" ref="AS1667:AS1673" si="6308">AS1668</f>
        <v>0</v>
      </c>
      <c r="AT1667" s="22">
        <f t="shared" ref="AT1667:AT1673" si="6309">AT1668</f>
        <v>0</v>
      </c>
      <c r="AU1667" s="22">
        <f t="shared" ref="AU1667:AU1673" si="6310">AU1668</f>
        <v>0</v>
      </c>
      <c r="AV1667" s="22">
        <f t="shared" si="6126"/>
        <v>1166.2</v>
      </c>
      <c r="AW1667" s="22">
        <f t="shared" si="6127"/>
        <v>1166.2</v>
      </c>
      <c r="AX1667" s="22">
        <f t="shared" si="6128"/>
        <v>1166.2</v>
      </c>
      <c r="AY1667" s="22">
        <f t="shared" ref="AY1667:AY1673" si="6311">AY1668</f>
        <v>0</v>
      </c>
      <c r="AZ1667" s="22">
        <f t="shared" ref="AZ1667:AZ1673" si="6312">AZ1668</f>
        <v>0</v>
      </c>
      <c r="BA1667" s="22">
        <f t="shared" ref="BA1667:BA1673" si="6313">BA1668</f>
        <v>0</v>
      </c>
      <c r="BB1667" s="22">
        <f t="shared" si="6129"/>
        <v>1166.2</v>
      </c>
      <c r="BC1667" s="22">
        <f t="shared" si="6130"/>
        <v>1166.2</v>
      </c>
      <c r="BD1667" s="22">
        <f t="shared" si="6131"/>
        <v>1166.2</v>
      </c>
      <c r="BE1667" s="22">
        <f t="shared" ref="BE1667:BE1673" si="6314">BE1668</f>
        <v>0</v>
      </c>
      <c r="BF1667" s="22">
        <f t="shared" ref="BF1667:BF1673" si="6315">BF1668</f>
        <v>0</v>
      </c>
      <c r="BG1667" s="22">
        <f t="shared" ref="BG1667:BG1673" si="6316">BG1668</f>
        <v>0</v>
      </c>
      <c r="BH1667" s="22">
        <f t="shared" si="6132"/>
        <v>1166.2</v>
      </c>
      <c r="BI1667" s="22">
        <f t="shared" si="6133"/>
        <v>1166.2</v>
      </c>
      <c r="BJ1667" s="22">
        <f t="shared" si="6134"/>
        <v>1166.2</v>
      </c>
      <c r="BK1667" s="22">
        <f t="shared" ref="BK1667:BK1673" si="6317">BK1668</f>
        <v>0</v>
      </c>
      <c r="BL1667" s="22">
        <f t="shared" ref="BL1667:BL1673" si="6318">BL1668</f>
        <v>0</v>
      </c>
      <c r="BM1667" s="22">
        <f t="shared" ref="BM1667:BM1673" si="6319">BM1668</f>
        <v>0</v>
      </c>
      <c r="BN1667" s="22">
        <f t="shared" si="6135"/>
        <v>1166.2</v>
      </c>
      <c r="BO1667" s="22">
        <f t="shared" si="6136"/>
        <v>1166.2</v>
      </c>
      <c r="BP1667" s="22">
        <f t="shared" si="6137"/>
        <v>1166.2</v>
      </c>
      <c r="BQ1667" s="22">
        <f t="shared" ref="BQ1667:BQ1673" si="6320">BQ1668</f>
        <v>0</v>
      </c>
      <c r="BR1667" s="22">
        <f t="shared" ref="BR1667:BR1673" si="6321">BR1668</f>
        <v>0</v>
      </c>
      <c r="BS1667" s="22">
        <f t="shared" si="6138"/>
        <v>1166.2</v>
      </c>
      <c r="BT1667" s="22">
        <f t="shared" si="6139"/>
        <v>1166.2</v>
      </c>
      <c r="BU1667" s="22">
        <f t="shared" si="6140"/>
        <v>1166.2</v>
      </c>
      <c r="BV1667" s="22">
        <f t="shared" ref="BV1667:BV1673" si="6322">BV1668</f>
        <v>0</v>
      </c>
      <c r="BW1667" s="22">
        <f t="shared" ref="BW1667:BW1673" si="6323">BW1668</f>
        <v>0</v>
      </c>
      <c r="BX1667" s="22">
        <f t="shared" si="6141"/>
        <v>1166.2</v>
      </c>
      <c r="BY1667" s="22">
        <f t="shared" si="6142"/>
        <v>1166.2</v>
      </c>
      <c r="BZ1667" s="22">
        <f t="shared" si="6143"/>
        <v>1166.2</v>
      </c>
      <c r="CA1667" s="22">
        <f t="shared" ref="CA1667:CA1673" si="6324">CA1668</f>
        <v>0</v>
      </c>
      <c r="CB1667" s="22">
        <f t="shared" ref="CB1667:CB1673" si="6325">CB1668</f>
        <v>0</v>
      </c>
      <c r="CC1667" s="22">
        <f t="shared" ref="CC1667:CC1673" si="6326">CC1668</f>
        <v>0</v>
      </c>
      <c r="CD1667" s="22">
        <f t="shared" si="6238"/>
        <v>1166.2</v>
      </c>
      <c r="CE1667" s="22">
        <f t="shared" ref="CE1667:CE1673" si="6327">CE1668</f>
        <v>0</v>
      </c>
      <c r="CF1667" s="34">
        <f t="shared" si="6244"/>
        <v>1166.2</v>
      </c>
      <c r="CG1667" s="22">
        <f t="shared" si="6239"/>
        <v>1166.2</v>
      </c>
      <c r="CH1667" s="22">
        <f t="shared" ref="CH1667:CM1673" si="6328">CH1668</f>
        <v>0</v>
      </c>
      <c r="CI1667" s="22">
        <f t="shared" si="6245"/>
        <v>1166.2</v>
      </c>
      <c r="CJ1667" s="22">
        <f t="shared" si="6240"/>
        <v>1166.2</v>
      </c>
      <c r="CK1667" s="22">
        <f t="shared" si="6328"/>
        <v>0</v>
      </c>
      <c r="CL1667" s="22">
        <f t="shared" si="6246"/>
        <v>1166.2</v>
      </c>
      <c r="CM1667" s="22">
        <f t="shared" si="6328"/>
        <v>0</v>
      </c>
      <c r="CN1667" s="15"/>
      <c r="CO1667" s="35"/>
      <c r="CS1667" s="5" t="s">
        <v>29</v>
      </c>
    </row>
    <row r="1668" spans="1:99" ht="46.8" x14ac:dyDescent="0.3">
      <c r="A1668" s="36" t="s">
        <v>954</v>
      </c>
      <c r="B1668" s="16">
        <v>240</v>
      </c>
      <c r="C1668" s="32"/>
      <c r="D1668" s="32"/>
      <c r="E1668" s="33" t="s">
        <v>41</v>
      </c>
      <c r="F1668" s="22">
        <f t="shared" si="6287"/>
        <v>1166.2</v>
      </c>
      <c r="G1668" s="22">
        <f t="shared" si="6288"/>
        <v>1166.2</v>
      </c>
      <c r="H1668" s="22">
        <f t="shared" si="6289"/>
        <v>1166.2</v>
      </c>
      <c r="I1668" s="22">
        <f t="shared" si="6290"/>
        <v>0</v>
      </c>
      <c r="J1668" s="22">
        <f t="shared" si="6291"/>
        <v>0</v>
      </c>
      <c r="K1668" s="22">
        <f t="shared" si="6292"/>
        <v>0</v>
      </c>
      <c r="L1668" s="22">
        <f t="shared" si="6108"/>
        <v>1166.2</v>
      </c>
      <c r="M1668" s="22">
        <f t="shared" si="6109"/>
        <v>1166.2</v>
      </c>
      <c r="N1668" s="22">
        <f t="shared" si="6110"/>
        <v>1166.2</v>
      </c>
      <c r="O1668" s="22">
        <f t="shared" si="6293"/>
        <v>0</v>
      </c>
      <c r="P1668" s="22">
        <f t="shared" si="6294"/>
        <v>0</v>
      </c>
      <c r="Q1668" s="22">
        <f t="shared" si="6295"/>
        <v>0</v>
      </c>
      <c r="R1668" s="22">
        <f t="shared" si="6111"/>
        <v>1166.2</v>
      </c>
      <c r="S1668" s="22">
        <f t="shared" si="6112"/>
        <v>1166.2</v>
      </c>
      <c r="T1668" s="22">
        <f t="shared" si="6113"/>
        <v>1166.2</v>
      </c>
      <c r="U1668" s="22">
        <f t="shared" si="6296"/>
        <v>0</v>
      </c>
      <c r="V1668" s="22">
        <f t="shared" si="6297"/>
        <v>0</v>
      </c>
      <c r="W1668" s="22">
        <f t="shared" si="6298"/>
        <v>0</v>
      </c>
      <c r="X1668" s="22">
        <f t="shared" si="6114"/>
        <v>1166.2</v>
      </c>
      <c r="Y1668" s="22">
        <f t="shared" si="6115"/>
        <v>1166.2</v>
      </c>
      <c r="Z1668" s="22">
        <f t="shared" si="6116"/>
        <v>1166.2</v>
      </c>
      <c r="AA1668" s="22">
        <f t="shared" si="6299"/>
        <v>0</v>
      </c>
      <c r="AB1668" s="22">
        <f t="shared" si="6300"/>
        <v>0</v>
      </c>
      <c r="AC1668" s="22">
        <f t="shared" si="6301"/>
        <v>0</v>
      </c>
      <c r="AD1668" s="22">
        <f t="shared" si="6117"/>
        <v>1166.2</v>
      </c>
      <c r="AE1668" s="22">
        <f t="shared" si="6118"/>
        <v>1166.2</v>
      </c>
      <c r="AF1668" s="22">
        <f t="shared" si="6119"/>
        <v>1166.2</v>
      </c>
      <c r="AG1668" s="22">
        <f t="shared" si="6302"/>
        <v>0</v>
      </c>
      <c r="AH1668" s="22">
        <f t="shared" si="6303"/>
        <v>0</v>
      </c>
      <c r="AI1668" s="22">
        <f t="shared" si="6304"/>
        <v>0</v>
      </c>
      <c r="AJ1668" s="22">
        <f t="shared" si="6120"/>
        <v>1166.2</v>
      </c>
      <c r="AK1668" s="22">
        <f t="shared" si="6121"/>
        <v>1166.2</v>
      </c>
      <c r="AL1668" s="22">
        <f t="shared" si="6122"/>
        <v>1166.2</v>
      </c>
      <c r="AM1668" s="22">
        <f t="shared" si="6305"/>
        <v>0</v>
      </c>
      <c r="AN1668" s="22">
        <f t="shared" si="6306"/>
        <v>0</v>
      </c>
      <c r="AO1668" s="22">
        <f t="shared" si="6307"/>
        <v>0</v>
      </c>
      <c r="AP1668" s="22">
        <f t="shared" si="6123"/>
        <v>1166.2</v>
      </c>
      <c r="AQ1668" s="22">
        <f t="shared" si="6124"/>
        <v>1166.2</v>
      </c>
      <c r="AR1668" s="22">
        <f t="shared" si="6125"/>
        <v>1166.2</v>
      </c>
      <c r="AS1668" s="22">
        <f t="shared" si="6308"/>
        <v>0</v>
      </c>
      <c r="AT1668" s="22">
        <f t="shared" si="6309"/>
        <v>0</v>
      </c>
      <c r="AU1668" s="22">
        <f t="shared" si="6310"/>
        <v>0</v>
      </c>
      <c r="AV1668" s="22">
        <f t="shared" si="6126"/>
        <v>1166.2</v>
      </c>
      <c r="AW1668" s="22">
        <f t="shared" si="6127"/>
        <v>1166.2</v>
      </c>
      <c r="AX1668" s="22">
        <f t="shared" si="6128"/>
        <v>1166.2</v>
      </c>
      <c r="AY1668" s="22">
        <f t="shared" si="6311"/>
        <v>0</v>
      </c>
      <c r="AZ1668" s="22">
        <f t="shared" si="6312"/>
        <v>0</v>
      </c>
      <c r="BA1668" s="22">
        <f t="shared" si="6313"/>
        <v>0</v>
      </c>
      <c r="BB1668" s="22">
        <f t="shared" si="6129"/>
        <v>1166.2</v>
      </c>
      <c r="BC1668" s="22">
        <f t="shared" si="6130"/>
        <v>1166.2</v>
      </c>
      <c r="BD1668" s="22">
        <f t="shared" si="6131"/>
        <v>1166.2</v>
      </c>
      <c r="BE1668" s="22">
        <f t="shared" si="6314"/>
        <v>0</v>
      </c>
      <c r="BF1668" s="22">
        <f t="shared" si="6315"/>
        <v>0</v>
      </c>
      <c r="BG1668" s="22">
        <f t="shared" si="6316"/>
        <v>0</v>
      </c>
      <c r="BH1668" s="22">
        <f t="shared" si="6132"/>
        <v>1166.2</v>
      </c>
      <c r="BI1668" s="22">
        <f t="shared" si="6133"/>
        <v>1166.2</v>
      </c>
      <c r="BJ1668" s="22">
        <f t="shared" si="6134"/>
        <v>1166.2</v>
      </c>
      <c r="BK1668" s="22">
        <f t="shared" si="6317"/>
        <v>0</v>
      </c>
      <c r="BL1668" s="22">
        <f t="shared" si="6318"/>
        <v>0</v>
      </c>
      <c r="BM1668" s="22">
        <f t="shared" si="6319"/>
        <v>0</v>
      </c>
      <c r="BN1668" s="22">
        <f t="shared" si="6135"/>
        <v>1166.2</v>
      </c>
      <c r="BO1668" s="22">
        <f t="shared" si="6136"/>
        <v>1166.2</v>
      </c>
      <c r="BP1668" s="22">
        <f t="shared" si="6137"/>
        <v>1166.2</v>
      </c>
      <c r="BQ1668" s="22">
        <f t="shared" si="6320"/>
        <v>0</v>
      </c>
      <c r="BR1668" s="22">
        <f t="shared" si="6321"/>
        <v>0</v>
      </c>
      <c r="BS1668" s="22">
        <f t="shared" si="6138"/>
        <v>1166.2</v>
      </c>
      <c r="BT1668" s="22">
        <f t="shared" si="6139"/>
        <v>1166.2</v>
      </c>
      <c r="BU1668" s="22">
        <f t="shared" si="6140"/>
        <v>1166.2</v>
      </c>
      <c r="BV1668" s="22">
        <f t="shared" si="6322"/>
        <v>0</v>
      </c>
      <c r="BW1668" s="22">
        <f t="shared" si="6323"/>
        <v>0</v>
      </c>
      <c r="BX1668" s="22">
        <f t="shared" si="6141"/>
        <v>1166.2</v>
      </c>
      <c r="BY1668" s="22">
        <f t="shared" si="6142"/>
        <v>1166.2</v>
      </c>
      <c r="BZ1668" s="22">
        <f t="shared" si="6143"/>
        <v>1166.2</v>
      </c>
      <c r="CA1668" s="22">
        <f t="shared" si="6324"/>
        <v>0</v>
      </c>
      <c r="CB1668" s="22">
        <f t="shared" si="6325"/>
        <v>0</v>
      </c>
      <c r="CC1668" s="22">
        <f t="shared" si="6326"/>
        <v>0</v>
      </c>
      <c r="CD1668" s="22">
        <f t="shared" si="6238"/>
        <v>1166.2</v>
      </c>
      <c r="CE1668" s="22">
        <f t="shared" si="6327"/>
        <v>0</v>
      </c>
      <c r="CF1668" s="34">
        <f t="shared" si="6244"/>
        <v>1166.2</v>
      </c>
      <c r="CG1668" s="22">
        <f t="shared" si="6239"/>
        <v>1166.2</v>
      </c>
      <c r="CH1668" s="22">
        <f t="shared" si="6328"/>
        <v>0</v>
      </c>
      <c r="CI1668" s="22">
        <f t="shared" si="6245"/>
        <v>1166.2</v>
      </c>
      <c r="CJ1668" s="22">
        <f t="shared" si="6240"/>
        <v>1166.2</v>
      </c>
      <c r="CK1668" s="22">
        <f t="shared" si="6328"/>
        <v>0</v>
      </c>
      <c r="CL1668" s="22">
        <f t="shared" si="6246"/>
        <v>1166.2</v>
      </c>
      <c r="CM1668" s="22">
        <f t="shared" si="6328"/>
        <v>0</v>
      </c>
      <c r="CN1668" s="15"/>
      <c r="CO1668" s="35"/>
      <c r="CT1668" s="5" t="s">
        <v>30</v>
      </c>
    </row>
    <row r="1669" spans="1:99" ht="31.2" x14ac:dyDescent="0.3">
      <c r="A1669" s="36" t="s">
        <v>954</v>
      </c>
      <c r="B1669" s="16">
        <v>240</v>
      </c>
      <c r="C1669" s="32" t="s">
        <v>354</v>
      </c>
      <c r="D1669" s="32" t="s">
        <v>67</v>
      </c>
      <c r="E1669" s="33" t="s">
        <v>934</v>
      </c>
      <c r="F1669" s="22">
        <v>1166.2</v>
      </c>
      <c r="G1669" s="22">
        <v>1166.2</v>
      </c>
      <c r="H1669" s="22">
        <v>1166.2</v>
      </c>
      <c r="I1669" s="22"/>
      <c r="J1669" s="22"/>
      <c r="K1669" s="22"/>
      <c r="L1669" s="22">
        <f t="shared" si="6108"/>
        <v>1166.2</v>
      </c>
      <c r="M1669" s="22">
        <f t="shared" si="6109"/>
        <v>1166.2</v>
      </c>
      <c r="N1669" s="22">
        <f t="shared" si="6110"/>
        <v>1166.2</v>
      </c>
      <c r="O1669" s="22"/>
      <c r="P1669" s="22"/>
      <c r="Q1669" s="22"/>
      <c r="R1669" s="22">
        <f t="shared" si="6111"/>
        <v>1166.2</v>
      </c>
      <c r="S1669" s="22">
        <f t="shared" si="6112"/>
        <v>1166.2</v>
      </c>
      <c r="T1669" s="22">
        <f t="shared" si="6113"/>
        <v>1166.2</v>
      </c>
      <c r="U1669" s="22"/>
      <c r="V1669" s="22"/>
      <c r="W1669" s="22"/>
      <c r="X1669" s="22">
        <f t="shared" si="6114"/>
        <v>1166.2</v>
      </c>
      <c r="Y1669" s="22">
        <f t="shared" si="6115"/>
        <v>1166.2</v>
      </c>
      <c r="Z1669" s="22">
        <f t="shared" si="6116"/>
        <v>1166.2</v>
      </c>
      <c r="AA1669" s="22"/>
      <c r="AB1669" s="22"/>
      <c r="AC1669" s="22"/>
      <c r="AD1669" s="22">
        <f t="shared" si="6117"/>
        <v>1166.2</v>
      </c>
      <c r="AE1669" s="22">
        <f t="shared" si="6118"/>
        <v>1166.2</v>
      </c>
      <c r="AF1669" s="22">
        <f t="shared" si="6119"/>
        <v>1166.2</v>
      </c>
      <c r="AG1669" s="22"/>
      <c r="AH1669" s="22"/>
      <c r="AI1669" s="22"/>
      <c r="AJ1669" s="22">
        <f t="shared" si="6120"/>
        <v>1166.2</v>
      </c>
      <c r="AK1669" s="22">
        <f t="shared" si="6121"/>
        <v>1166.2</v>
      </c>
      <c r="AL1669" s="22">
        <f t="shared" si="6122"/>
        <v>1166.2</v>
      </c>
      <c r="AM1669" s="22"/>
      <c r="AN1669" s="22"/>
      <c r="AO1669" s="22"/>
      <c r="AP1669" s="22">
        <f t="shared" si="6123"/>
        <v>1166.2</v>
      </c>
      <c r="AQ1669" s="22">
        <f t="shared" si="6124"/>
        <v>1166.2</v>
      </c>
      <c r="AR1669" s="22">
        <f t="shared" si="6125"/>
        <v>1166.2</v>
      </c>
      <c r="AS1669" s="22"/>
      <c r="AT1669" s="22"/>
      <c r="AU1669" s="22"/>
      <c r="AV1669" s="22">
        <f t="shared" si="6126"/>
        <v>1166.2</v>
      </c>
      <c r="AW1669" s="22">
        <f t="shared" si="6127"/>
        <v>1166.2</v>
      </c>
      <c r="AX1669" s="22">
        <f t="shared" si="6128"/>
        <v>1166.2</v>
      </c>
      <c r="AY1669" s="22"/>
      <c r="AZ1669" s="22"/>
      <c r="BA1669" s="22"/>
      <c r="BB1669" s="22">
        <f t="shared" si="6129"/>
        <v>1166.2</v>
      </c>
      <c r="BC1669" s="22">
        <f t="shared" si="6130"/>
        <v>1166.2</v>
      </c>
      <c r="BD1669" s="22">
        <f t="shared" si="6131"/>
        <v>1166.2</v>
      </c>
      <c r="BE1669" s="22"/>
      <c r="BF1669" s="22"/>
      <c r="BG1669" s="22"/>
      <c r="BH1669" s="22">
        <f t="shared" si="6132"/>
        <v>1166.2</v>
      </c>
      <c r="BI1669" s="22">
        <f t="shared" si="6133"/>
        <v>1166.2</v>
      </c>
      <c r="BJ1669" s="22">
        <f t="shared" si="6134"/>
        <v>1166.2</v>
      </c>
      <c r="BK1669" s="22"/>
      <c r="BL1669" s="22"/>
      <c r="BM1669" s="22"/>
      <c r="BN1669" s="22">
        <f t="shared" si="6135"/>
        <v>1166.2</v>
      </c>
      <c r="BO1669" s="22">
        <f t="shared" si="6136"/>
        <v>1166.2</v>
      </c>
      <c r="BP1669" s="22">
        <f t="shared" si="6137"/>
        <v>1166.2</v>
      </c>
      <c r="BQ1669" s="22"/>
      <c r="BR1669" s="22"/>
      <c r="BS1669" s="22">
        <f t="shared" si="6138"/>
        <v>1166.2</v>
      </c>
      <c r="BT1669" s="22">
        <f t="shared" si="6139"/>
        <v>1166.2</v>
      </c>
      <c r="BU1669" s="22">
        <f t="shared" si="6140"/>
        <v>1166.2</v>
      </c>
      <c r="BV1669" s="22"/>
      <c r="BW1669" s="22"/>
      <c r="BX1669" s="22">
        <f t="shared" si="6141"/>
        <v>1166.2</v>
      </c>
      <c r="BY1669" s="22">
        <f t="shared" si="6142"/>
        <v>1166.2</v>
      </c>
      <c r="BZ1669" s="22">
        <f t="shared" si="6143"/>
        <v>1166.2</v>
      </c>
      <c r="CA1669" s="22"/>
      <c r="CB1669" s="22"/>
      <c r="CC1669" s="22"/>
      <c r="CD1669" s="22">
        <f t="shared" si="6238"/>
        <v>1166.2</v>
      </c>
      <c r="CE1669" s="22"/>
      <c r="CF1669" s="34">
        <f t="shared" si="6244"/>
        <v>1166.2</v>
      </c>
      <c r="CG1669" s="22">
        <f t="shared" si="6239"/>
        <v>1166.2</v>
      </c>
      <c r="CH1669" s="22"/>
      <c r="CI1669" s="22">
        <f t="shared" si="6245"/>
        <v>1166.2</v>
      </c>
      <c r="CJ1669" s="22">
        <f t="shared" si="6240"/>
        <v>1166.2</v>
      </c>
      <c r="CK1669" s="22"/>
      <c r="CL1669" s="22">
        <f t="shared" si="6246"/>
        <v>1166.2</v>
      </c>
      <c r="CM1669" s="22"/>
      <c r="CN1669" s="15"/>
      <c r="CO1669" s="35"/>
    </row>
    <row r="1670" spans="1:99" x14ac:dyDescent="0.3">
      <c r="A1670" s="36" t="s">
        <v>954</v>
      </c>
      <c r="B1670" s="16">
        <v>800</v>
      </c>
      <c r="C1670" s="32"/>
      <c r="D1670" s="32"/>
      <c r="E1670" s="33" t="s">
        <v>54</v>
      </c>
      <c r="F1670" s="22">
        <f t="shared" si="6287"/>
        <v>0.2</v>
      </c>
      <c r="G1670" s="22">
        <f t="shared" si="6288"/>
        <v>0.2</v>
      </c>
      <c r="H1670" s="22">
        <f t="shared" si="6289"/>
        <v>0.2</v>
      </c>
      <c r="I1670" s="22">
        <f t="shared" si="6290"/>
        <v>0</v>
      </c>
      <c r="J1670" s="22">
        <f t="shared" si="6291"/>
        <v>0</v>
      </c>
      <c r="K1670" s="22">
        <f t="shared" si="6292"/>
        <v>0</v>
      </c>
      <c r="L1670" s="22">
        <f t="shared" si="6108"/>
        <v>0.2</v>
      </c>
      <c r="M1670" s="22">
        <f t="shared" si="6109"/>
        <v>0.2</v>
      </c>
      <c r="N1670" s="22">
        <f t="shared" si="6110"/>
        <v>0.2</v>
      </c>
      <c r="O1670" s="22">
        <f t="shared" si="6293"/>
        <v>0</v>
      </c>
      <c r="P1670" s="22">
        <f t="shared" si="6294"/>
        <v>0</v>
      </c>
      <c r="Q1670" s="22">
        <f t="shared" si="6295"/>
        <v>0</v>
      </c>
      <c r="R1670" s="22">
        <f t="shared" si="6111"/>
        <v>0.2</v>
      </c>
      <c r="S1670" s="22">
        <f t="shared" si="6112"/>
        <v>0.2</v>
      </c>
      <c r="T1670" s="22">
        <f t="shared" si="6113"/>
        <v>0.2</v>
      </c>
      <c r="U1670" s="22">
        <f t="shared" si="6296"/>
        <v>0</v>
      </c>
      <c r="V1670" s="22">
        <f t="shared" si="6297"/>
        <v>0</v>
      </c>
      <c r="W1670" s="22">
        <f t="shared" si="6298"/>
        <v>0</v>
      </c>
      <c r="X1670" s="22">
        <f t="shared" si="6114"/>
        <v>0.2</v>
      </c>
      <c r="Y1670" s="22">
        <f t="shared" si="6115"/>
        <v>0.2</v>
      </c>
      <c r="Z1670" s="22">
        <f t="shared" si="6116"/>
        <v>0.2</v>
      </c>
      <c r="AA1670" s="22">
        <f t="shared" si="6299"/>
        <v>0</v>
      </c>
      <c r="AB1670" s="22">
        <f t="shared" si="6300"/>
        <v>0</v>
      </c>
      <c r="AC1670" s="22">
        <f t="shared" si="6301"/>
        <v>0</v>
      </c>
      <c r="AD1670" s="22">
        <f t="shared" si="6117"/>
        <v>0.2</v>
      </c>
      <c r="AE1670" s="22">
        <f t="shared" si="6118"/>
        <v>0.2</v>
      </c>
      <c r="AF1670" s="22">
        <f t="shared" si="6119"/>
        <v>0.2</v>
      </c>
      <c r="AG1670" s="22">
        <f t="shared" si="6302"/>
        <v>0</v>
      </c>
      <c r="AH1670" s="22">
        <f t="shared" si="6303"/>
        <v>0</v>
      </c>
      <c r="AI1670" s="22">
        <f t="shared" si="6304"/>
        <v>0</v>
      </c>
      <c r="AJ1670" s="22">
        <f t="shared" si="6120"/>
        <v>0.2</v>
      </c>
      <c r="AK1670" s="22">
        <f t="shared" si="6121"/>
        <v>0.2</v>
      </c>
      <c r="AL1670" s="22">
        <f t="shared" si="6122"/>
        <v>0.2</v>
      </c>
      <c r="AM1670" s="22">
        <f t="shared" si="6305"/>
        <v>0</v>
      </c>
      <c r="AN1670" s="22">
        <f t="shared" si="6306"/>
        <v>0</v>
      </c>
      <c r="AO1670" s="22">
        <f t="shared" si="6307"/>
        <v>0</v>
      </c>
      <c r="AP1670" s="22">
        <f t="shared" si="6123"/>
        <v>0.2</v>
      </c>
      <c r="AQ1670" s="22">
        <f t="shared" si="6124"/>
        <v>0.2</v>
      </c>
      <c r="AR1670" s="22">
        <f t="shared" si="6125"/>
        <v>0.2</v>
      </c>
      <c r="AS1670" s="22">
        <f t="shared" si="6308"/>
        <v>0</v>
      </c>
      <c r="AT1670" s="22">
        <f t="shared" si="6309"/>
        <v>0</v>
      </c>
      <c r="AU1670" s="22">
        <f t="shared" si="6310"/>
        <v>0</v>
      </c>
      <c r="AV1670" s="22">
        <f t="shared" si="6126"/>
        <v>0.2</v>
      </c>
      <c r="AW1670" s="22">
        <f t="shared" si="6127"/>
        <v>0.2</v>
      </c>
      <c r="AX1670" s="22">
        <f t="shared" si="6128"/>
        <v>0.2</v>
      </c>
      <c r="AY1670" s="22">
        <f t="shared" si="6311"/>
        <v>0</v>
      </c>
      <c r="AZ1670" s="22">
        <f t="shared" si="6312"/>
        <v>0</v>
      </c>
      <c r="BA1670" s="22">
        <f t="shared" si="6313"/>
        <v>0</v>
      </c>
      <c r="BB1670" s="22">
        <f t="shared" si="6129"/>
        <v>0.2</v>
      </c>
      <c r="BC1670" s="22">
        <f t="shared" si="6130"/>
        <v>0.2</v>
      </c>
      <c r="BD1670" s="22">
        <f t="shared" si="6131"/>
        <v>0.2</v>
      </c>
      <c r="BE1670" s="22">
        <f t="shared" si="6314"/>
        <v>0</v>
      </c>
      <c r="BF1670" s="22">
        <f t="shared" si="6315"/>
        <v>0</v>
      </c>
      <c r="BG1670" s="22">
        <f t="shared" si="6316"/>
        <v>0</v>
      </c>
      <c r="BH1670" s="22">
        <f t="shared" si="6132"/>
        <v>0.2</v>
      </c>
      <c r="BI1670" s="22">
        <f t="shared" si="6133"/>
        <v>0.2</v>
      </c>
      <c r="BJ1670" s="22">
        <f t="shared" si="6134"/>
        <v>0.2</v>
      </c>
      <c r="BK1670" s="22">
        <f t="shared" si="6317"/>
        <v>0</v>
      </c>
      <c r="BL1670" s="22">
        <f t="shared" si="6318"/>
        <v>0</v>
      </c>
      <c r="BM1670" s="22">
        <f t="shared" si="6319"/>
        <v>0</v>
      </c>
      <c r="BN1670" s="22">
        <f t="shared" si="6135"/>
        <v>0.2</v>
      </c>
      <c r="BO1670" s="22">
        <f t="shared" si="6136"/>
        <v>0.2</v>
      </c>
      <c r="BP1670" s="22">
        <f t="shared" si="6137"/>
        <v>0.2</v>
      </c>
      <c r="BQ1670" s="22">
        <f t="shared" si="6320"/>
        <v>0</v>
      </c>
      <c r="BR1670" s="22">
        <f t="shared" si="6321"/>
        <v>0</v>
      </c>
      <c r="BS1670" s="22">
        <f t="shared" si="6138"/>
        <v>0.2</v>
      </c>
      <c r="BT1670" s="22">
        <f t="shared" si="6139"/>
        <v>0.2</v>
      </c>
      <c r="BU1670" s="22">
        <f t="shared" si="6140"/>
        <v>0.2</v>
      </c>
      <c r="BV1670" s="22">
        <f t="shared" si="6322"/>
        <v>0</v>
      </c>
      <c r="BW1670" s="22">
        <f t="shared" si="6323"/>
        <v>0</v>
      </c>
      <c r="BX1670" s="22">
        <f t="shared" si="6141"/>
        <v>0.2</v>
      </c>
      <c r="BY1670" s="22">
        <f t="shared" si="6142"/>
        <v>0.2</v>
      </c>
      <c r="BZ1670" s="22">
        <f t="shared" si="6143"/>
        <v>0.2</v>
      </c>
      <c r="CA1670" s="22">
        <f t="shared" si="6324"/>
        <v>0</v>
      </c>
      <c r="CB1670" s="22">
        <f t="shared" si="6325"/>
        <v>0</v>
      </c>
      <c r="CC1670" s="22">
        <f t="shared" si="6326"/>
        <v>0</v>
      </c>
      <c r="CD1670" s="22">
        <f t="shared" si="6238"/>
        <v>0.2</v>
      </c>
      <c r="CE1670" s="22">
        <f t="shared" si="6327"/>
        <v>0</v>
      </c>
      <c r="CF1670" s="34">
        <f t="shared" si="6244"/>
        <v>0.2</v>
      </c>
      <c r="CG1670" s="22">
        <f t="shared" si="6239"/>
        <v>0.2</v>
      </c>
      <c r="CH1670" s="22">
        <f t="shared" si="6328"/>
        <v>0</v>
      </c>
      <c r="CI1670" s="22">
        <f t="shared" si="6245"/>
        <v>0.2</v>
      </c>
      <c r="CJ1670" s="22">
        <f t="shared" si="6240"/>
        <v>0.2</v>
      </c>
      <c r="CK1670" s="22">
        <f t="shared" si="6328"/>
        <v>0</v>
      </c>
      <c r="CL1670" s="22">
        <f t="shared" si="6246"/>
        <v>0.2</v>
      </c>
      <c r="CM1670" s="22">
        <f t="shared" si="6328"/>
        <v>0</v>
      </c>
      <c r="CN1670" s="15"/>
      <c r="CO1670" s="35"/>
      <c r="CS1670" s="5" t="s">
        <v>29</v>
      </c>
    </row>
    <row r="1671" spans="1:99" x14ac:dyDescent="0.3">
      <c r="A1671" s="36" t="s">
        <v>954</v>
      </c>
      <c r="B1671" s="16">
        <v>850</v>
      </c>
      <c r="C1671" s="32"/>
      <c r="D1671" s="32"/>
      <c r="E1671" s="33" t="s">
        <v>79</v>
      </c>
      <c r="F1671" s="22">
        <f t="shared" si="6287"/>
        <v>0.2</v>
      </c>
      <c r="G1671" s="22">
        <f t="shared" si="6288"/>
        <v>0.2</v>
      </c>
      <c r="H1671" s="22">
        <f t="shared" si="6289"/>
        <v>0.2</v>
      </c>
      <c r="I1671" s="22">
        <f t="shared" si="6290"/>
        <v>0</v>
      </c>
      <c r="J1671" s="22">
        <f t="shared" si="6291"/>
        <v>0</v>
      </c>
      <c r="K1671" s="22">
        <f t="shared" si="6292"/>
        <v>0</v>
      </c>
      <c r="L1671" s="22">
        <f t="shared" si="6108"/>
        <v>0.2</v>
      </c>
      <c r="M1671" s="22">
        <f t="shared" si="6109"/>
        <v>0.2</v>
      </c>
      <c r="N1671" s="22">
        <f t="shared" si="6110"/>
        <v>0.2</v>
      </c>
      <c r="O1671" s="22">
        <f t="shared" si="6293"/>
        <v>0</v>
      </c>
      <c r="P1671" s="22">
        <f t="shared" si="6294"/>
        <v>0</v>
      </c>
      <c r="Q1671" s="22">
        <f t="shared" si="6295"/>
        <v>0</v>
      </c>
      <c r="R1671" s="22">
        <f t="shared" si="6111"/>
        <v>0.2</v>
      </c>
      <c r="S1671" s="22">
        <f t="shared" si="6112"/>
        <v>0.2</v>
      </c>
      <c r="T1671" s="22">
        <f t="shared" si="6113"/>
        <v>0.2</v>
      </c>
      <c r="U1671" s="22">
        <f t="shared" si="6296"/>
        <v>0</v>
      </c>
      <c r="V1671" s="22">
        <f t="shared" si="6297"/>
        <v>0</v>
      </c>
      <c r="W1671" s="22">
        <f t="shared" si="6298"/>
        <v>0</v>
      </c>
      <c r="X1671" s="22">
        <f t="shared" si="6114"/>
        <v>0.2</v>
      </c>
      <c r="Y1671" s="22">
        <f t="shared" si="6115"/>
        <v>0.2</v>
      </c>
      <c r="Z1671" s="22">
        <f t="shared" si="6116"/>
        <v>0.2</v>
      </c>
      <c r="AA1671" s="22">
        <f t="shared" si="6299"/>
        <v>0</v>
      </c>
      <c r="AB1671" s="22">
        <f t="shared" si="6300"/>
        <v>0</v>
      </c>
      <c r="AC1671" s="22">
        <f t="shared" si="6301"/>
        <v>0</v>
      </c>
      <c r="AD1671" s="22">
        <f t="shared" si="6117"/>
        <v>0.2</v>
      </c>
      <c r="AE1671" s="22">
        <f t="shared" si="6118"/>
        <v>0.2</v>
      </c>
      <c r="AF1671" s="22">
        <f t="shared" si="6119"/>
        <v>0.2</v>
      </c>
      <c r="AG1671" s="22">
        <f t="shared" si="6302"/>
        <v>0</v>
      </c>
      <c r="AH1671" s="22">
        <f t="shared" si="6303"/>
        <v>0</v>
      </c>
      <c r="AI1671" s="22">
        <f t="shared" si="6304"/>
        <v>0</v>
      </c>
      <c r="AJ1671" s="22">
        <f t="shared" si="6120"/>
        <v>0.2</v>
      </c>
      <c r="AK1671" s="22">
        <f t="shared" si="6121"/>
        <v>0.2</v>
      </c>
      <c r="AL1671" s="22">
        <f t="shared" si="6122"/>
        <v>0.2</v>
      </c>
      <c r="AM1671" s="22">
        <f t="shared" si="6305"/>
        <v>0</v>
      </c>
      <c r="AN1671" s="22">
        <f t="shared" si="6306"/>
        <v>0</v>
      </c>
      <c r="AO1671" s="22">
        <f t="shared" si="6307"/>
        <v>0</v>
      </c>
      <c r="AP1671" s="22">
        <f t="shared" si="6123"/>
        <v>0.2</v>
      </c>
      <c r="AQ1671" s="22">
        <f t="shared" si="6124"/>
        <v>0.2</v>
      </c>
      <c r="AR1671" s="22">
        <f t="shared" si="6125"/>
        <v>0.2</v>
      </c>
      <c r="AS1671" s="22">
        <f t="shared" si="6308"/>
        <v>0</v>
      </c>
      <c r="AT1671" s="22">
        <f t="shared" si="6309"/>
        <v>0</v>
      </c>
      <c r="AU1671" s="22">
        <f t="shared" si="6310"/>
        <v>0</v>
      </c>
      <c r="AV1671" s="22">
        <f t="shared" si="6126"/>
        <v>0.2</v>
      </c>
      <c r="AW1671" s="22">
        <f t="shared" si="6127"/>
        <v>0.2</v>
      </c>
      <c r="AX1671" s="22">
        <f t="shared" si="6128"/>
        <v>0.2</v>
      </c>
      <c r="AY1671" s="22">
        <f t="shared" si="6311"/>
        <v>0</v>
      </c>
      <c r="AZ1671" s="22">
        <f t="shared" si="6312"/>
        <v>0</v>
      </c>
      <c r="BA1671" s="22">
        <f t="shared" si="6313"/>
        <v>0</v>
      </c>
      <c r="BB1671" s="22">
        <f t="shared" si="6129"/>
        <v>0.2</v>
      </c>
      <c r="BC1671" s="22">
        <f t="shared" si="6130"/>
        <v>0.2</v>
      </c>
      <c r="BD1671" s="22">
        <f t="shared" si="6131"/>
        <v>0.2</v>
      </c>
      <c r="BE1671" s="22">
        <f t="shared" si="6314"/>
        <v>0</v>
      </c>
      <c r="BF1671" s="22">
        <f t="shared" si="6315"/>
        <v>0</v>
      </c>
      <c r="BG1671" s="22">
        <f t="shared" si="6316"/>
        <v>0</v>
      </c>
      <c r="BH1671" s="22">
        <f t="shared" si="6132"/>
        <v>0.2</v>
      </c>
      <c r="BI1671" s="22">
        <f t="shared" si="6133"/>
        <v>0.2</v>
      </c>
      <c r="BJ1671" s="22">
        <f t="shared" si="6134"/>
        <v>0.2</v>
      </c>
      <c r="BK1671" s="22">
        <f t="shared" si="6317"/>
        <v>0</v>
      </c>
      <c r="BL1671" s="22">
        <f t="shared" si="6318"/>
        <v>0</v>
      </c>
      <c r="BM1671" s="22">
        <f t="shared" si="6319"/>
        <v>0</v>
      </c>
      <c r="BN1671" s="22">
        <f t="shared" si="6135"/>
        <v>0.2</v>
      </c>
      <c r="BO1671" s="22">
        <f t="shared" si="6136"/>
        <v>0.2</v>
      </c>
      <c r="BP1671" s="22">
        <f t="shared" si="6137"/>
        <v>0.2</v>
      </c>
      <c r="BQ1671" s="22">
        <f t="shared" si="6320"/>
        <v>0</v>
      </c>
      <c r="BR1671" s="22">
        <f t="shared" si="6321"/>
        <v>0</v>
      </c>
      <c r="BS1671" s="22">
        <f t="shared" si="6138"/>
        <v>0.2</v>
      </c>
      <c r="BT1671" s="22">
        <f t="shared" si="6139"/>
        <v>0.2</v>
      </c>
      <c r="BU1671" s="22">
        <f t="shared" si="6140"/>
        <v>0.2</v>
      </c>
      <c r="BV1671" s="22">
        <f t="shared" si="6322"/>
        <v>0</v>
      </c>
      <c r="BW1671" s="22">
        <f t="shared" si="6323"/>
        <v>0</v>
      </c>
      <c r="BX1671" s="22">
        <f t="shared" si="6141"/>
        <v>0.2</v>
      </c>
      <c r="BY1671" s="22">
        <f t="shared" si="6142"/>
        <v>0.2</v>
      </c>
      <c r="BZ1671" s="22">
        <f t="shared" si="6143"/>
        <v>0.2</v>
      </c>
      <c r="CA1671" s="22">
        <f t="shared" si="6324"/>
        <v>0</v>
      </c>
      <c r="CB1671" s="22">
        <f t="shared" si="6325"/>
        <v>0</v>
      </c>
      <c r="CC1671" s="22">
        <f t="shared" si="6326"/>
        <v>0</v>
      </c>
      <c r="CD1671" s="22">
        <f t="shared" si="6238"/>
        <v>0.2</v>
      </c>
      <c r="CE1671" s="22">
        <f t="shared" si="6327"/>
        <v>0</v>
      </c>
      <c r="CF1671" s="34">
        <f t="shared" si="6244"/>
        <v>0.2</v>
      </c>
      <c r="CG1671" s="22">
        <f t="shared" si="6239"/>
        <v>0.2</v>
      </c>
      <c r="CH1671" s="22">
        <f t="shared" si="6328"/>
        <v>0</v>
      </c>
      <c r="CI1671" s="22">
        <f t="shared" si="6245"/>
        <v>0.2</v>
      </c>
      <c r="CJ1671" s="22">
        <f t="shared" si="6240"/>
        <v>0.2</v>
      </c>
      <c r="CK1671" s="22">
        <f t="shared" si="6328"/>
        <v>0</v>
      </c>
      <c r="CL1671" s="22">
        <f t="shared" si="6246"/>
        <v>0.2</v>
      </c>
      <c r="CM1671" s="22">
        <f t="shared" si="6328"/>
        <v>0</v>
      </c>
      <c r="CN1671" s="15"/>
      <c r="CO1671" s="35"/>
      <c r="CT1671" s="5" t="s">
        <v>30</v>
      </c>
    </row>
    <row r="1672" spans="1:99" ht="31.2" x14ac:dyDescent="0.3">
      <c r="A1672" s="36" t="s">
        <v>954</v>
      </c>
      <c r="B1672" s="16">
        <v>850</v>
      </c>
      <c r="C1672" s="32" t="s">
        <v>354</v>
      </c>
      <c r="D1672" s="32" t="s">
        <v>67</v>
      </c>
      <c r="E1672" s="33" t="s">
        <v>934</v>
      </c>
      <c r="F1672" s="22">
        <v>0.2</v>
      </c>
      <c r="G1672" s="22">
        <v>0.2</v>
      </c>
      <c r="H1672" s="22">
        <v>0.2</v>
      </c>
      <c r="I1672" s="22"/>
      <c r="J1672" s="22"/>
      <c r="K1672" s="22"/>
      <c r="L1672" s="22">
        <f t="shared" si="6108"/>
        <v>0.2</v>
      </c>
      <c r="M1672" s="22">
        <f t="shared" si="6109"/>
        <v>0.2</v>
      </c>
      <c r="N1672" s="22">
        <f t="shared" si="6110"/>
        <v>0.2</v>
      </c>
      <c r="O1672" s="22"/>
      <c r="P1672" s="22"/>
      <c r="Q1672" s="22"/>
      <c r="R1672" s="22">
        <f t="shared" si="6111"/>
        <v>0.2</v>
      </c>
      <c r="S1672" s="22">
        <f t="shared" si="6112"/>
        <v>0.2</v>
      </c>
      <c r="T1672" s="22">
        <f t="shared" si="6113"/>
        <v>0.2</v>
      </c>
      <c r="U1672" s="22"/>
      <c r="V1672" s="22"/>
      <c r="W1672" s="22"/>
      <c r="X1672" s="22">
        <f t="shared" si="6114"/>
        <v>0.2</v>
      </c>
      <c r="Y1672" s="22">
        <f t="shared" si="6115"/>
        <v>0.2</v>
      </c>
      <c r="Z1672" s="22">
        <f t="shared" si="6116"/>
        <v>0.2</v>
      </c>
      <c r="AA1672" s="22"/>
      <c r="AB1672" s="22"/>
      <c r="AC1672" s="22"/>
      <c r="AD1672" s="22">
        <f t="shared" si="6117"/>
        <v>0.2</v>
      </c>
      <c r="AE1672" s="22">
        <f t="shared" si="6118"/>
        <v>0.2</v>
      </c>
      <c r="AF1672" s="22">
        <f t="shared" si="6119"/>
        <v>0.2</v>
      </c>
      <c r="AG1672" s="22"/>
      <c r="AH1672" s="22"/>
      <c r="AI1672" s="22"/>
      <c r="AJ1672" s="22">
        <f t="shared" si="6120"/>
        <v>0.2</v>
      </c>
      <c r="AK1672" s="22">
        <f t="shared" si="6121"/>
        <v>0.2</v>
      </c>
      <c r="AL1672" s="22">
        <f t="shared" si="6122"/>
        <v>0.2</v>
      </c>
      <c r="AM1672" s="22"/>
      <c r="AN1672" s="22"/>
      <c r="AO1672" s="22"/>
      <c r="AP1672" s="22">
        <f t="shared" si="6123"/>
        <v>0.2</v>
      </c>
      <c r="AQ1672" s="22">
        <f t="shared" si="6124"/>
        <v>0.2</v>
      </c>
      <c r="AR1672" s="22">
        <f t="shared" si="6125"/>
        <v>0.2</v>
      </c>
      <c r="AS1672" s="22"/>
      <c r="AT1672" s="22"/>
      <c r="AU1672" s="22"/>
      <c r="AV1672" s="22">
        <f t="shared" si="6126"/>
        <v>0.2</v>
      </c>
      <c r="AW1672" s="22">
        <f t="shared" si="6127"/>
        <v>0.2</v>
      </c>
      <c r="AX1672" s="22">
        <f t="shared" si="6128"/>
        <v>0.2</v>
      </c>
      <c r="AY1672" s="22"/>
      <c r="AZ1672" s="22"/>
      <c r="BA1672" s="22"/>
      <c r="BB1672" s="22">
        <f t="shared" si="6129"/>
        <v>0.2</v>
      </c>
      <c r="BC1672" s="22">
        <f t="shared" si="6130"/>
        <v>0.2</v>
      </c>
      <c r="BD1672" s="22">
        <f t="shared" si="6131"/>
        <v>0.2</v>
      </c>
      <c r="BE1672" s="22"/>
      <c r="BF1672" s="22"/>
      <c r="BG1672" s="22"/>
      <c r="BH1672" s="22">
        <f t="shared" si="6132"/>
        <v>0.2</v>
      </c>
      <c r="BI1672" s="22">
        <f t="shared" si="6133"/>
        <v>0.2</v>
      </c>
      <c r="BJ1672" s="22">
        <f t="shared" si="6134"/>
        <v>0.2</v>
      </c>
      <c r="BK1672" s="22"/>
      <c r="BL1672" s="22"/>
      <c r="BM1672" s="22"/>
      <c r="BN1672" s="22">
        <f t="shared" si="6135"/>
        <v>0.2</v>
      </c>
      <c r="BO1672" s="22">
        <f t="shared" si="6136"/>
        <v>0.2</v>
      </c>
      <c r="BP1672" s="22">
        <f t="shared" si="6137"/>
        <v>0.2</v>
      </c>
      <c r="BQ1672" s="22"/>
      <c r="BR1672" s="22"/>
      <c r="BS1672" s="22">
        <f t="shared" si="6138"/>
        <v>0.2</v>
      </c>
      <c r="BT1672" s="22">
        <f t="shared" si="6139"/>
        <v>0.2</v>
      </c>
      <c r="BU1672" s="22">
        <f t="shared" si="6140"/>
        <v>0.2</v>
      </c>
      <c r="BV1672" s="22"/>
      <c r="BW1672" s="22"/>
      <c r="BX1672" s="22">
        <f t="shared" si="6141"/>
        <v>0.2</v>
      </c>
      <c r="BY1672" s="22">
        <f t="shared" si="6142"/>
        <v>0.2</v>
      </c>
      <c r="BZ1672" s="22">
        <f t="shared" si="6143"/>
        <v>0.2</v>
      </c>
      <c r="CA1672" s="22"/>
      <c r="CB1672" s="22"/>
      <c r="CC1672" s="22"/>
      <c r="CD1672" s="22">
        <f t="shared" si="6238"/>
        <v>0.2</v>
      </c>
      <c r="CE1672" s="22"/>
      <c r="CF1672" s="34">
        <f t="shared" si="6244"/>
        <v>0.2</v>
      </c>
      <c r="CG1672" s="22">
        <f t="shared" si="6239"/>
        <v>0.2</v>
      </c>
      <c r="CH1672" s="22"/>
      <c r="CI1672" s="22">
        <f t="shared" si="6245"/>
        <v>0.2</v>
      </c>
      <c r="CJ1672" s="22">
        <f t="shared" si="6240"/>
        <v>0.2</v>
      </c>
      <c r="CK1672" s="22"/>
      <c r="CL1672" s="22">
        <f t="shared" si="6246"/>
        <v>0.2</v>
      </c>
      <c r="CM1672" s="22"/>
      <c r="CN1672" s="15"/>
      <c r="CO1672" s="35"/>
    </row>
    <row r="1673" spans="1:99" ht="31.2" x14ac:dyDescent="0.3">
      <c r="A1673" s="36" t="s">
        <v>956</v>
      </c>
      <c r="B1673" s="36"/>
      <c r="C1673" s="33"/>
      <c r="D1673" s="32"/>
      <c r="E1673" s="33" t="s">
        <v>957</v>
      </c>
      <c r="F1673" s="22">
        <f t="shared" si="6287"/>
        <v>5917.2</v>
      </c>
      <c r="G1673" s="22">
        <f t="shared" si="6288"/>
        <v>5917.2</v>
      </c>
      <c r="H1673" s="22">
        <f t="shared" si="6289"/>
        <v>5917.2</v>
      </c>
      <c r="I1673" s="22">
        <f t="shared" si="6290"/>
        <v>0</v>
      </c>
      <c r="J1673" s="22">
        <f t="shared" si="6291"/>
        <v>0</v>
      </c>
      <c r="K1673" s="22">
        <f t="shared" si="6292"/>
        <v>0</v>
      </c>
      <c r="L1673" s="22">
        <f t="shared" si="6108"/>
        <v>5917.2</v>
      </c>
      <c r="M1673" s="22">
        <f t="shared" si="6109"/>
        <v>5917.2</v>
      </c>
      <c r="N1673" s="22">
        <f t="shared" si="6110"/>
        <v>5917.2</v>
      </c>
      <c r="O1673" s="22">
        <f t="shared" si="6293"/>
        <v>6481.4</v>
      </c>
      <c r="P1673" s="22">
        <f t="shared" si="6294"/>
        <v>8261.4</v>
      </c>
      <c r="Q1673" s="22">
        <f t="shared" si="6295"/>
        <v>8304.1</v>
      </c>
      <c r="R1673" s="22">
        <f t="shared" si="6111"/>
        <v>12398.599999999999</v>
      </c>
      <c r="S1673" s="22">
        <f t="shared" si="6112"/>
        <v>14178.599999999999</v>
      </c>
      <c r="T1673" s="22">
        <f t="shared" si="6113"/>
        <v>14221.3</v>
      </c>
      <c r="U1673" s="22">
        <f t="shared" si="6296"/>
        <v>0</v>
      </c>
      <c r="V1673" s="22">
        <f t="shared" si="6297"/>
        <v>0</v>
      </c>
      <c r="W1673" s="22">
        <f t="shared" si="6298"/>
        <v>0</v>
      </c>
      <c r="X1673" s="22">
        <f t="shared" si="6114"/>
        <v>12398.599999999999</v>
      </c>
      <c r="Y1673" s="22">
        <f t="shared" si="6115"/>
        <v>14178.599999999999</v>
      </c>
      <c r="Z1673" s="22">
        <f t="shared" si="6116"/>
        <v>14221.3</v>
      </c>
      <c r="AA1673" s="22">
        <f t="shared" si="6299"/>
        <v>0</v>
      </c>
      <c r="AB1673" s="22">
        <f t="shared" si="6300"/>
        <v>0</v>
      </c>
      <c r="AC1673" s="22">
        <f t="shared" si="6301"/>
        <v>0</v>
      </c>
      <c r="AD1673" s="22">
        <f t="shared" si="6117"/>
        <v>12398.599999999999</v>
      </c>
      <c r="AE1673" s="22">
        <f t="shared" si="6118"/>
        <v>14178.599999999999</v>
      </c>
      <c r="AF1673" s="22">
        <f t="shared" si="6119"/>
        <v>14221.3</v>
      </c>
      <c r="AG1673" s="22">
        <f t="shared" si="6302"/>
        <v>0</v>
      </c>
      <c r="AH1673" s="22">
        <f t="shared" si="6303"/>
        <v>0</v>
      </c>
      <c r="AI1673" s="22">
        <f t="shared" si="6304"/>
        <v>0</v>
      </c>
      <c r="AJ1673" s="22">
        <f t="shared" si="6120"/>
        <v>12398.599999999999</v>
      </c>
      <c r="AK1673" s="22">
        <f t="shared" si="6121"/>
        <v>14178.599999999999</v>
      </c>
      <c r="AL1673" s="22">
        <f t="shared" si="6122"/>
        <v>14221.3</v>
      </c>
      <c r="AM1673" s="22">
        <f t="shared" si="6305"/>
        <v>0</v>
      </c>
      <c r="AN1673" s="22">
        <f t="shared" si="6306"/>
        <v>0</v>
      </c>
      <c r="AO1673" s="22">
        <f t="shared" si="6307"/>
        <v>0</v>
      </c>
      <c r="AP1673" s="22">
        <f t="shared" si="6123"/>
        <v>12398.599999999999</v>
      </c>
      <c r="AQ1673" s="22">
        <f t="shared" si="6124"/>
        <v>14178.599999999999</v>
      </c>
      <c r="AR1673" s="22">
        <f t="shared" si="6125"/>
        <v>14221.3</v>
      </c>
      <c r="AS1673" s="22">
        <f t="shared" si="6308"/>
        <v>0</v>
      </c>
      <c r="AT1673" s="22">
        <f t="shared" si="6309"/>
        <v>0</v>
      </c>
      <c r="AU1673" s="22">
        <f t="shared" si="6310"/>
        <v>0</v>
      </c>
      <c r="AV1673" s="22">
        <f t="shared" si="6126"/>
        <v>12398.599999999999</v>
      </c>
      <c r="AW1673" s="22">
        <f t="shared" si="6127"/>
        <v>14178.599999999999</v>
      </c>
      <c r="AX1673" s="22">
        <f t="shared" si="6128"/>
        <v>14221.3</v>
      </c>
      <c r="AY1673" s="22">
        <f t="shared" si="6311"/>
        <v>0</v>
      </c>
      <c r="AZ1673" s="22">
        <f t="shared" si="6312"/>
        <v>0</v>
      </c>
      <c r="BA1673" s="22">
        <f t="shared" si="6313"/>
        <v>0</v>
      </c>
      <c r="BB1673" s="22">
        <f t="shared" si="6129"/>
        <v>12398.599999999999</v>
      </c>
      <c r="BC1673" s="22">
        <f t="shared" si="6130"/>
        <v>14178.599999999999</v>
      </c>
      <c r="BD1673" s="22">
        <f t="shared" si="6131"/>
        <v>14221.3</v>
      </c>
      <c r="BE1673" s="22">
        <f t="shared" si="6314"/>
        <v>0</v>
      </c>
      <c r="BF1673" s="22">
        <f t="shared" si="6315"/>
        <v>0</v>
      </c>
      <c r="BG1673" s="22">
        <f t="shared" si="6316"/>
        <v>0</v>
      </c>
      <c r="BH1673" s="22">
        <f t="shared" si="6132"/>
        <v>12398.599999999999</v>
      </c>
      <c r="BI1673" s="22">
        <f t="shared" si="6133"/>
        <v>14178.599999999999</v>
      </c>
      <c r="BJ1673" s="22">
        <f t="shared" si="6134"/>
        <v>14221.3</v>
      </c>
      <c r="BK1673" s="22">
        <f t="shared" si="6317"/>
        <v>1143.7</v>
      </c>
      <c r="BL1673" s="22">
        <f t="shared" si="6318"/>
        <v>0</v>
      </c>
      <c r="BM1673" s="22">
        <f t="shared" si="6319"/>
        <v>0</v>
      </c>
      <c r="BN1673" s="22">
        <f t="shared" si="6135"/>
        <v>13542.3</v>
      </c>
      <c r="BO1673" s="22">
        <f t="shared" si="6136"/>
        <v>14178.599999999999</v>
      </c>
      <c r="BP1673" s="22">
        <f t="shared" si="6137"/>
        <v>14221.3</v>
      </c>
      <c r="BQ1673" s="22">
        <f t="shared" si="6320"/>
        <v>0</v>
      </c>
      <c r="BR1673" s="22">
        <f t="shared" si="6321"/>
        <v>0</v>
      </c>
      <c r="BS1673" s="22">
        <f t="shared" si="6138"/>
        <v>13542.3</v>
      </c>
      <c r="BT1673" s="22">
        <f t="shared" si="6139"/>
        <v>14178.599999999999</v>
      </c>
      <c r="BU1673" s="22">
        <f t="shared" si="6140"/>
        <v>14221.3</v>
      </c>
      <c r="BV1673" s="22">
        <f t="shared" si="6322"/>
        <v>0</v>
      </c>
      <c r="BW1673" s="22">
        <f t="shared" si="6323"/>
        <v>0</v>
      </c>
      <c r="BX1673" s="22">
        <f t="shared" si="6141"/>
        <v>13542.3</v>
      </c>
      <c r="BY1673" s="22">
        <f t="shared" si="6142"/>
        <v>14178.599999999999</v>
      </c>
      <c r="BZ1673" s="22">
        <f t="shared" si="6143"/>
        <v>14221.3</v>
      </c>
      <c r="CA1673" s="22">
        <f t="shared" si="6324"/>
        <v>0</v>
      </c>
      <c r="CB1673" s="22">
        <f t="shared" si="6325"/>
        <v>0</v>
      </c>
      <c r="CC1673" s="22">
        <f t="shared" si="6326"/>
        <v>0</v>
      </c>
      <c r="CD1673" s="22">
        <f t="shared" si="6238"/>
        <v>13542.3</v>
      </c>
      <c r="CE1673" s="22">
        <f t="shared" si="6327"/>
        <v>0</v>
      </c>
      <c r="CF1673" s="34">
        <f t="shared" si="6244"/>
        <v>13542.3</v>
      </c>
      <c r="CG1673" s="22">
        <f t="shared" si="6239"/>
        <v>14178.599999999999</v>
      </c>
      <c r="CH1673" s="22">
        <f t="shared" si="6328"/>
        <v>0</v>
      </c>
      <c r="CI1673" s="22">
        <f t="shared" si="6245"/>
        <v>14178.599999999999</v>
      </c>
      <c r="CJ1673" s="22">
        <f t="shared" si="6240"/>
        <v>14221.3</v>
      </c>
      <c r="CK1673" s="22">
        <f t="shared" si="6328"/>
        <v>0</v>
      </c>
      <c r="CL1673" s="22">
        <f t="shared" si="6246"/>
        <v>14221.3</v>
      </c>
      <c r="CM1673" s="22">
        <f t="shared" si="6328"/>
        <v>0</v>
      </c>
      <c r="CN1673" s="15"/>
      <c r="CO1673" s="35"/>
      <c r="CR1673" s="5" t="s">
        <v>28</v>
      </c>
    </row>
    <row r="1674" spans="1:99" ht="31.2" x14ac:dyDescent="0.3">
      <c r="A1674" s="36" t="s">
        <v>958</v>
      </c>
      <c r="B1674" s="36"/>
      <c r="C1674" s="33"/>
      <c r="D1674" s="32"/>
      <c r="E1674" s="33" t="s">
        <v>959</v>
      </c>
      <c r="F1674" s="22">
        <f t="shared" ref="F1674:K1674" si="6329">F1675+F1678</f>
        <v>5917.2</v>
      </c>
      <c r="G1674" s="22">
        <f t="shared" si="6329"/>
        <v>5917.2</v>
      </c>
      <c r="H1674" s="22">
        <f t="shared" si="6329"/>
        <v>5917.2</v>
      </c>
      <c r="I1674" s="22">
        <f t="shared" si="6329"/>
        <v>0</v>
      </c>
      <c r="J1674" s="22">
        <f t="shared" si="6329"/>
        <v>0</v>
      </c>
      <c r="K1674" s="22">
        <f t="shared" si="6329"/>
        <v>0</v>
      </c>
      <c r="L1674" s="22">
        <f t="shared" si="6108"/>
        <v>5917.2</v>
      </c>
      <c r="M1674" s="22">
        <f t="shared" si="6109"/>
        <v>5917.2</v>
      </c>
      <c r="N1674" s="22">
        <f t="shared" si="6110"/>
        <v>5917.2</v>
      </c>
      <c r="O1674" s="22">
        <f>O1675+O1678</f>
        <v>6481.4</v>
      </c>
      <c r="P1674" s="22">
        <f>P1675+P1678</f>
        <v>8261.4</v>
      </c>
      <c r="Q1674" s="22">
        <f>Q1675+Q1678</f>
        <v>8304.1</v>
      </c>
      <c r="R1674" s="22">
        <f t="shared" si="6111"/>
        <v>12398.599999999999</v>
      </c>
      <c r="S1674" s="22">
        <f t="shared" si="6112"/>
        <v>14178.599999999999</v>
      </c>
      <c r="T1674" s="22">
        <f t="shared" si="6113"/>
        <v>14221.3</v>
      </c>
      <c r="U1674" s="22">
        <f>U1675+U1678</f>
        <v>0</v>
      </c>
      <c r="V1674" s="22">
        <f>V1675+V1678</f>
        <v>0</v>
      </c>
      <c r="W1674" s="22">
        <f>W1675+W1678</f>
        <v>0</v>
      </c>
      <c r="X1674" s="22">
        <f t="shared" si="6114"/>
        <v>12398.599999999999</v>
      </c>
      <c r="Y1674" s="22">
        <f t="shared" si="6115"/>
        <v>14178.599999999999</v>
      </c>
      <c r="Z1674" s="22">
        <f t="shared" si="6116"/>
        <v>14221.3</v>
      </c>
      <c r="AA1674" s="22">
        <f>AA1675+AA1678</f>
        <v>0</v>
      </c>
      <c r="AB1674" s="22">
        <f>AB1675+AB1678</f>
        <v>0</v>
      </c>
      <c r="AC1674" s="22">
        <f>AC1675+AC1678</f>
        <v>0</v>
      </c>
      <c r="AD1674" s="22">
        <f t="shared" si="6117"/>
        <v>12398.599999999999</v>
      </c>
      <c r="AE1674" s="22">
        <f t="shared" si="6118"/>
        <v>14178.599999999999</v>
      </c>
      <c r="AF1674" s="22">
        <f t="shared" si="6119"/>
        <v>14221.3</v>
      </c>
      <c r="AG1674" s="22">
        <f>AG1675+AG1678</f>
        <v>0</v>
      </c>
      <c r="AH1674" s="22">
        <f>AH1675+AH1678</f>
        <v>0</v>
      </c>
      <c r="AI1674" s="22">
        <f>AI1675+AI1678</f>
        <v>0</v>
      </c>
      <c r="AJ1674" s="22">
        <f t="shared" si="6120"/>
        <v>12398.599999999999</v>
      </c>
      <c r="AK1674" s="22">
        <f t="shared" si="6121"/>
        <v>14178.599999999999</v>
      </c>
      <c r="AL1674" s="22">
        <f t="shared" si="6122"/>
        <v>14221.3</v>
      </c>
      <c r="AM1674" s="22">
        <f>AM1675+AM1678</f>
        <v>0</v>
      </c>
      <c r="AN1674" s="22">
        <f>AN1675+AN1678</f>
        <v>0</v>
      </c>
      <c r="AO1674" s="22">
        <f>AO1675+AO1678</f>
        <v>0</v>
      </c>
      <c r="AP1674" s="22">
        <f t="shared" si="6123"/>
        <v>12398.599999999999</v>
      </c>
      <c r="AQ1674" s="22">
        <f t="shared" si="6124"/>
        <v>14178.599999999999</v>
      </c>
      <c r="AR1674" s="22">
        <f t="shared" si="6125"/>
        <v>14221.3</v>
      </c>
      <c r="AS1674" s="22">
        <f>AS1675+AS1678</f>
        <v>0</v>
      </c>
      <c r="AT1674" s="22">
        <f>AT1675+AT1678</f>
        <v>0</v>
      </c>
      <c r="AU1674" s="22">
        <f>AU1675+AU1678</f>
        <v>0</v>
      </c>
      <c r="AV1674" s="22">
        <f t="shared" si="6126"/>
        <v>12398.599999999999</v>
      </c>
      <c r="AW1674" s="22">
        <f t="shared" si="6127"/>
        <v>14178.599999999999</v>
      </c>
      <c r="AX1674" s="22">
        <f t="shared" si="6128"/>
        <v>14221.3</v>
      </c>
      <c r="AY1674" s="22">
        <f>AY1675+AY1678</f>
        <v>0</v>
      </c>
      <c r="AZ1674" s="22">
        <f>AZ1675+AZ1678</f>
        <v>0</v>
      </c>
      <c r="BA1674" s="22">
        <f>BA1675+BA1678</f>
        <v>0</v>
      </c>
      <c r="BB1674" s="22">
        <f t="shared" si="6129"/>
        <v>12398.599999999999</v>
      </c>
      <c r="BC1674" s="22">
        <f t="shared" si="6130"/>
        <v>14178.599999999999</v>
      </c>
      <c r="BD1674" s="22">
        <f t="shared" si="6131"/>
        <v>14221.3</v>
      </c>
      <c r="BE1674" s="22">
        <f>BE1675+BE1678</f>
        <v>0</v>
      </c>
      <c r="BF1674" s="22">
        <f>BF1675+BF1678</f>
        <v>0</v>
      </c>
      <c r="BG1674" s="22">
        <f>BG1675+BG1678</f>
        <v>0</v>
      </c>
      <c r="BH1674" s="22">
        <f t="shared" si="6132"/>
        <v>12398.599999999999</v>
      </c>
      <c r="BI1674" s="22">
        <f t="shared" si="6133"/>
        <v>14178.599999999999</v>
      </c>
      <c r="BJ1674" s="22">
        <f t="shared" si="6134"/>
        <v>14221.3</v>
      </c>
      <c r="BK1674" s="22">
        <f>BK1675+BK1678</f>
        <v>1143.7</v>
      </c>
      <c r="BL1674" s="22">
        <f>BL1675+BL1678</f>
        <v>0</v>
      </c>
      <c r="BM1674" s="22">
        <f>BM1675+BM1678</f>
        <v>0</v>
      </c>
      <c r="BN1674" s="22">
        <f t="shared" si="6135"/>
        <v>13542.3</v>
      </c>
      <c r="BO1674" s="22">
        <f t="shared" si="6136"/>
        <v>14178.599999999999</v>
      </c>
      <c r="BP1674" s="22">
        <f t="shared" si="6137"/>
        <v>14221.3</v>
      </c>
      <c r="BQ1674" s="22">
        <f>BQ1675+BQ1678</f>
        <v>0</v>
      </c>
      <c r="BR1674" s="22">
        <f>BR1675+BR1678</f>
        <v>0</v>
      </c>
      <c r="BS1674" s="22">
        <f t="shared" si="6138"/>
        <v>13542.3</v>
      </c>
      <c r="BT1674" s="22">
        <f t="shared" si="6139"/>
        <v>14178.599999999999</v>
      </c>
      <c r="BU1674" s="22">
        <f t="shared" si="6140"/>
        <v>14221.3</v>
      </c>
      <c r="BV1674" s="22">
        <f>BV1675+BV1678</f>
        <v>0</v>
      </c>
      <c r="BW1674" s="22">
        <f>BW1675+BW1678</f>
        <v>0</v>
      </c>
      <c r="BX1674" s="22">
        <f t="shared" si="6141"/>
        <v>13542.3</v>
      </c>
      <c r="BY1674" s="22">
        <f t="shared" si="6142"/>
        <v>14178.599999999999</v>
      </c>
      <c r="BZ1674" s="22">
        <f t="shared" si="6143"/>
        <v>14221.3</v>
      </c>
      <c r="CA1674" s="22">
        <f>CA1675+CA1678</f>
        <v>0</v>
      </c>
      <c r="CB1674" s="22">
        <f>CB1675+CB1678</f>
        <v>0</v>
      </c>
      <c r="CC1674" s="22">
        <f>CC1675+CC1678</f>
        <v>0</v>
      </c>
      <c r="CD1674" s="22">
        <f t="shared" si="6238"/>
        <v>13542.3</v>
      </c>
      <c r="CE1674" s="22">
        <f>CE1675+CE1678</f>
        <v>0</v>
      </c>
      <c r="CF1674" s="34">
        <f t="shared" si="6244"/>
        <v>13542.3</v>
      </c>
      <c r="CG1674" s="22">
        <f t="shared" si="6239"/>
        <v>14178.599999999999</v>
      </c>
      <c r="CH1674" s="22">
        <f>CH1675+CH1678</f>
        <v>0</v>
      </c>
      <c r="CI1674" s="22">
        <f t="shared" si="6245"/>
        <v>14178.599999999999</v>
      </c>
      <c r="CJ1674" s="22">
        <f t="shared" si="6240"/>
        <v>14221.3</v>
      </c>
      <c r="CK1674" s="22">
        <f>CK1675+CK1678</f>
        <v>0</v>
      </c>
      <c r="CL1674" s="22">
        <f t="shared" si="6246"/>
        <v>14221.3</v>
      </c>
      <c r="CM1674" s="22">
        <f>CM1675+CM1678</f>
        <v>0</v>
      </c>
      <c r="CN1674" s="15"/>
      <c r="CO1674" s="35"/>
      <c r="CU1674" s="5" t="s">
        <v>31</v>
      </c>
    </row>
    <row r="1675" spans="1:99" ht="31.2" x14ac:dyDescent="0.3">
      <c r="A1675" s="36" t="s">
        <v>958</v>
      </c>
      <c r="B1675" s="16">
        <v>200</v>
      </c>
      <c r="C1675" s="32"/>
      <c r="D1675" s="32"/>
      <c r="E1675" s="33" t="s">
        <v>40</v>
      </c>
      <c r="F1675" s="22">
        <f t="shared" ref="F1675:F1679" si="6330">F1676</f>
        <v>2417.1999999999998</v>
      </c>
      <c r="G1675" s="22">
        <f t="shared" ref="G1675:G1679" si="6331">G1676</f>
        <v>2417.1999999999998</v>
      </c>
      <c r="H1675" s="22">
        <f t="shared" ref="H1675:H1679" si="6332">H1676</f>
        <v>2417.1999999999998</v>
      </c>
      <c r="I1675" s="22">
        <f t="shared" ref="I1675:I1679" si="6333">I1676</f>
        <v>0</v>
      </c>
      <c r="J1675" s="22">
        <f t="shared" ref="J1675:J1679" si="6334">J1676</f>
        <v>0</v>
      </c>
      <c r="K1675" s="22">
        <f t="shared" ref="K1675:K1679" si="6335">K1676</f>
        <v>0</v>
      </c>
      <c r="L1675" s="22">
        <f t="shared" si="6108"/>
        <v>2417.1999999999998</v>
      </c>
      <c r="M1675" s="22">
        <f t="shared" si="6109"/>
        <v>2417.1999999999998</v>
      </c>
      <c r="N1675" s="22">
        <f t="shared" si="6110"/>
        <v>2417.1999999999998</v>
      </c>
      <c r="O1675" s="22">
        <f t="shared" ref="O1675:O1676" si="6336">O1676</f>
        <v>6481.4</v>
      </c>
      <c r="P1675" s="22">
        <f t="shared" ref="P1675:P1679" si="6337">P1676</f>
        <v>8261.4</v>
      </c>
      <c r="Q1675" s="22">
        <f t="shared" ref="Q1675:Q1679" si="6338">Q1676</f>
        <v>8304.1</v>
      </c>
      <c r="R1675" s="22">
        <f t="shared" si="6111"/>
        <v>8898.5999999999985</v>
      </c>
      <c r="S1675" s="22">
        <f t="shared" si="6112"/>
        <v>10678.599999999999</v>
      </c>
      <c r="T1675" s="22">
        <f t="shared" si="6113"/>
        <v>10721.3</v>
      </c>
      <c r="U1675" s="22">
        <f t="shared" ref="U1675:U1679" si="6339">U1676</f>
        <v>0</v>
      </c>
      <c r="V1675" s="22">
        <f t="shared" ref="V1675:V1679" si="6340">V1676</f>
        <v>0</v>
      </c>
      <c r="W1675" s="22">
        <f t="shared" ref="W1675:W1679" si="6341">W1676</f>
        <v>0</v>
      </c>
      <c r="X1675" s="22">
        <f t="shared" si="6114"/>
        <v>8898.5999999999985</v>
      </c>
      <c r="Y1675" s="22">
        <f t="shared" si="6115"/>
        <v>10678.599999999999</v>
      </c>
      <c r="Z1675" s="22">
        <f t="shared" si="6116"/>
        <v>10721.3</v>
      </c>
      <c r="AA1675" s="22">
        <f t="shared" ref="AA1675:AA1679" si="6342">AA1676</f>
        <v>0</v>
      </c>
      <c r="AB1675" s="22">
        <f t="shared" ref="AB1675:AB1679" si="6343">AB1676</f>
        <v>0</v>
      </c>
      <c r="AC1675" s="22">
        <f t="shared" ref="AC1675:AC1679" si="6344">AC1676</f>
        <v>0</v>
      </c>
      <c r="AD1675" s="22">
        <f t="shared" si="6117"/>
        <v>8898.5999999999985</v>
      </c>
      <c r="AE1675" s="22">
        <f t="shared" si="6118"/>
        <v>10678.599999999999</v>
      </c>
      <c r="AF1675" s="22">
        <f t="shared" si="6119"/>
        <v>10721.3</v>
      </c>
      <c r="AG1675" s="22">
        <f t="shared" ref="AG1675:AG1679" si="6345">AG1676</f>
        <v>0</v>
      </c>
      <c r="AH1675" s="22">
        <f t="shared" ref="AH1675:AH1679" si="6346">AH1676</f>
        <v>0</v>
      </c>
      <c r="AI1675" s="22">
        <f t="shared" ref="AI1675:AI1679" si="6347">AI1676</f>
        <v>0</v>
      </c>
      <c r="AJ1675" s="22">
        <f t="shared" si="6120"/>
        <v>8898.5999999999985</v>
      </c>
      <c r="AK1675" s="22">
        <f t="shared" si="6121"/>
        <v>10678.599999999999</v>
      </c>
      <c r="AL1675" s="22">
        <f t="shared" si="6122"/>
        <v>10721.3</v>
      </c>
      <c r="AM1675" s="22">
        <f t="shared" ref="AM1675:AM1679" si="6348">AM1676</f>
        <v>0</v>
      </c>
      <c r="AN1675" s="22">
        <f t="shared" ref="AN1675:AN1679" si="6349">AN1676</f>
        <v>0</v>
      </c>
      <c r="AO1675" s="22">
        <f t="shared" ref="AO1675:AO1679" si="6350">AO1676</f>
        <v>0</v>
      </c>
      <c r="AP1675" s="22">
        <f t="shared" si="6123"/>
        <v>8898.5999999999985</v>
      </c>
      <c r="AQ1675" s="22">
        <f t="shared" si="6124"/>
        <v>10678.599999999999</v>
      </c>
      <c r="AR1675" s="22">
        <f t="shared" si="6125"/>
        <v>10721.3</v>
      </c>
      <c r="AS1675" s="22">
        <f t="shared" ref="AS1675:AS1679" si="6351">AS1676</f>
        <v>0</v>
      </c>
      <c r="AT1675" s="22">
        <f t="shared" ref="AT1675:AT1679" si="6352">AT1676</f>
        <v>0</v>
      </c>
      <c r="AU1675" s="22">
        <f t="shared" ref="AU1675:AU1679" si="6353">AU1676</f>
        <v>0</v>
      </c>
      <c r="AV1675" s="22">
        <f t="shared" si="6126"/>
        <v>8898.5999999999985</v>
      </c>
      <c r="AW1675" s="22">
        <f t="shared" si="6127"/>
        <v>10678.599999999999</v>
      </c>
      <c r="AX1675" s="22">
        <f t="shared" si="6128"/>
        <v>10721.3</v>
      </c>
      <c r="AY1675" s="22">
        <f t="shared" ref="AY1675:AY1679" si="6354">AY1676</f>
        <v>0</v>
      </c>
      <c r="AZ1675" s="22">
        <f t="shared" ref="AZ1675:AZ1679" si="6355">AZ1676</f>
        <v>0</v>
      </c>
      <c r="BA1675" s="22">
        <f t="shared" ref="BA1675:BA1679" si="6356">BA1676</f>
        <v>0</v>
      </c>
      <c r="BB1675" s="22">
        <f t="shared" si="6129"/>
        <v>8898.5999999999985</v>
      </c>
      <c r="BC1675" s="22">
        <f t="shared" si="6130"/>
        <v>10678.599999999999</v>
      </c>
      <c r="BD1675" s="22">
        <f t="shared" si="6131"/>
        <v>10721.3</v>
      </c>
      <c r="BE1675" s="22">
        <f t="shared" ref="BE1675:BE1679" si="6357">BE1676</f>
        <v>0</v>
      </c>
      <c r="BF1675" s="22">
        <f t="shared" ref="BF1675:BF1679" si="6358">BF1676</f>
        <v>0</v>
      </c>
      <c r="BG1675" s="22">
        <f t="shared" ref="BG1675:BG1679" si="6359">BG1676</f>
        <v>0</v>
      </c>
      <c r="BH1675" s="22">
        <f t="shared" si="6132"/>
        <v>8898.5999999999985</v>
      </c>
      <c r="BI1675" s="22">
        <f t="shared" si="6133"/>
        <v>10678.599999999999</v>
      </c>
      <c r="BJ1675" s="22">
        <f t="shared" si="6134"/>
        <v>10721.3</v>
      </c>
      <c r="BK1675" s="22">
        <f t="shared" ref="BK1675:BK1679" si="6360">BK1676</f>
        <v>1143.7</v>
      </c>
      <c r="BL1675" s="22">
        <f t="shared" ref="BL1675:BL1679" si="6361">BL1676</f>
        <v>0</v>
      </c>
      <c r="BM1675" s="22">
        <f t="shared" ref="BM1675:BM1679" si="6362">BM1676</f>
        <v>0</v>
      </c>
      <c r="BN1675" s="22">
        <f t="shared" si="6135"/>
        <v>10042.299999999999</v>
      </c>
      <c r="BO1675" s="22">
        <f t="shared" si="6136"/>
        <v>10678.599999999999</v>
      </c>
      <c r="BP1675" s="22">
        <f t="shared" si="6137"/>
        <v>10721.3</v>
      </c>
      <c r="BQ1675" s="22">
        <f t="shared" ref="BQ1675:BQ1679" si="6363">BQ1676</f>
        <v>0</v>
      </c>
      <c r="BR1675" s="22">
        <f t="shared" ref="BR1675:BR1679" si="6364">BR1676</f>
        <v>0</v>
      </c>
      <c r="BS1675" s="22">
        <f t="shared" si="6138"/>
        <v>10042.299999999999</v>
      </c>
      <c r="BT1675" s="22">
        <f t="shared" si="6139"/>
        <v>10678.599999999999</v>
      </c>
      <c r="BU1675" s="22">
        <f t="shared" si="6140"/>
        <v>10721.3</v>
      </c>
      <c r="BV1675" s="22">
        <f t="shared" ref="BV1675:BV1679" si="6365">BV1676</f>
        <v>0</v>
      </c>
      <c r="BW1675" s="22">
        <f t="shared" ref="BW1675:BW1679" si="6366">BW1676</f>
        <v>0</v>
      </c>
      <c r="BX1675" s="22">
        <f t="shared" si="6141"/>
        <v>10042.299999999999</v>
      </c>
      <c r="BY1675" s="22">
        <f t="shared" si="6142"/>
        <v>10678.599999999999</v>
      </c>
      <c r="BZ1675" s="22">
        <f t="shared" si="6143"/>
        <v>10721.3</v>
      </c>
      <c r="CA1675" s="22">
        <f t="shared" ref="CA1675:CA1679" si="6367">CA1676</f>
        <v>0</v>
      </c>
      <c r="CB1675" s="22">
        <f t="shared" ref="CB1675:CB1679" si="6368">CB1676</f>
        <v>0</v>
      </c>
      <c r="CC1675" s="22">
        <f t="shared" ref="CC1675:CC1679" si="6369">CC1676</f>
        <v>0</v>
      </c>
      <c r="CD1675" s="22">
        <f t="shared" si="6238"/>
        <v>10042.299999999999</v>
      </c>
      <c r="CE1675" s="22">
        <f t="shared" ref="CE1675:CE1679" si="6370">CE1676</f>
        <v>0</v>
      </c>
      <c r="CF1675" s="34">
        <f t="shared" si="6244"/>
        <v>10042.299999999999</v>
      </c>
      <c r="CG1675" s="22">
        <f t="shared" si="6239"/>
        <v>10678.599999999999</v>
      </c>
      <c r="CH1675" s="22">
        <f t="shared" ref="CH1675:CM1679" si="6371">CH1676</f>
        <v>0</v>
      </c>
      <c r="CI1675" s="22">
        <f t="shared" si="6245"/>
        <v>10678.599999999999</v>
      </c>
      <c r="CJ1675" s="22">
        <f t="shared" si="6240"/>
        <v>10721.3</v>
      </c>
      <c r="CK1675" s="22">
        <f t="shared" si="6371"/>
        <v>0</v>
      </c>
      <c r="CL1675" s="22">
        <f t="shared" si="6246"/>
        <v>10721.3</v>
      </c>
      <c r="CM1675" s="22">
        <f t="shared" si="6371"/>
        <v>0</v>
      </c>
      <c r="CN1675" s="15"/>
      <c r="CO1675" s="35"/>
      <c r="CS1675" s="5" t="s">
        <v>29</v>
      </c>
    </row>
    <row r="1676" spans="1:99" ht="46.8" x14ac:dyDescent="0.3">
      <c r="A1676" s="36" t="s">
        <v>958</v>
      </c>
      <c r="B1676" s="16">
        <v>240</v>
      </c>
      <c r="C1676" s="32"/>
      <c r="D1676" s="32"/>
      <c r="E1676" s="33" t="s">
        <v>41</v>
      </c>
      <c r="F1676" s="22">
        <f t="shared" si="6330"/>
        <v>2417.1999999999998</v>
      </c>
      <c r="G1676" s="22">
        <f t="shared" si="6331"/>
        <v>2417.1999999999998</v>
      </c>
      <c r="H1676" s="22">
        <f t="shared" si="6332"/>
        <v>2417.1999999999998</v>
      </c>
      <c r="I1676" s="22">
        <f t="shared" si="6333"/>
        <v>0</v>
      </c>
      <c r="J1676" s="22">
        <f t="shared" si="6334"/>
        <v>0</v>
      </c>
      <c r="K1676" s="22">
        <f t="shared" si="6335"/>
        <v>0</v>
      </c>
      <c r="L1676" s="22">
        <f t="shared" si="6108"/>
        <v>2417.1999999999998</v>
      </c>
      <c r="M1676" s="22">
        <f t="shared" si="6109"/>
        <v>2417.1999999999998</v>
      </c>
      <c r="N1676" s="22">
        <f t="shared" si="6110"/>
        <v>2417.1999999999998</v>
      </c>
      <c r="O1676" s="22">
        <f t="shared" si="6336"/>
        <v>6481.4</v>
      </c>
      <c r="P1676" s="22">
        <f t="shared" si="6337"/>
        <v>8261.4</v>
      </c>
      <c r="Q1676" s="22">
        <f t="shared" si="6338"/>
        <v>8304.1</v>
      </c>
      <c r="R1676" s="22">
        <f t="shared" si="6111"/>
        <v>8898.5999999999985</v>
      </c>
      <c r="S1676" s="22">
        <f t="shared" si="6112"/>
        <v>10678.599999999999</v>
      </c>
      <c r="T1676" s="22">
        <f t="shared" si="6113"/>
        <v>10721.3</v>
      </c>
      <c r="U1676" s="22">
        <f t="shared" si="6339"/>
        <v>0</v>
      </c>
      <c r="V1676" s="22">
        <f t="shared" si="6340"/>
        <v>0</v>
      </c>
      <c r="W1676" s="22">
        <f t="shared" si="6341"/>
        <v>0</v>
      </c>
      <c r="X1676" s="22">
        <f t="shared" si="6114"/>
        <v>8898.5999999999985</v>
      </c>
      <c r="Y1676" s="22">
        <f t="shared" si="6115"/>
        <v>10678.599999999999</v>
      </c>
      <c r="Z1676" s="22">
        <f t="shared" si="6116"/>
        <v>10721.3</v>
      </c>
      <c r="AA1676" s="22">
        <f t="shared" si="6342"/>
        <v>0</v>
      </c>
      <c r="AB1676" s="22">
        <f t="shared" si="6343"/>
        <v>0</v>
      </c>
      <c r="AC1676" s="22">
        <f t="shared" si="6344"/>
        <v>0</v>
      </c>
      <c r="AD1676" s="22">
        <f t="shared" si="6117"/>
        <v>8898.5999999999985</v>
      </c>
      <c r="AE1676" s="22">
        <f t="shared" si="6118"/>
        <v>10678.599999999999</v>
      </c>
      <c r="AF1676" s="22">
        <f t="shared" si="6119"/>
        <v>10721.3</v>
      </c>
      <c r="AG1676" s="22">
        <f t="shared" si="6345"/>
        <v>0</v>
      </c>
      <c r="AH1676" s="22">
        <f t="shared" si="6346"/>
        <v>0</v>
      </c>
      <c r="AI1676" s="22">
        <f t="shared" si="6347"/>
        <v>0</v>
      </c>
      <c r="AJ1676" s="22">
        <f t="shared" si="6120"/>
        <v>8898.5999999999985</v>
      </c>
      <c r="AK1676" s="22">
        <f t="shared" si="6121"/>
        <v>10678.599999999999</v>
      </c>
      <c r="AL1676" s="22">
        <f t="shared" si="6122"/>
        <v>10721.3</v>
      </c>
      <c r="AM1676" s="22">
        <f t="shared" si="6348"/>
        <v>0</v>
      </c>
      <c r="AN1676" s="22">
        <f t="shared" si="6349"/>
        <v>0</v>
      </c>
      <c r="AO1676" s="22">
        <f t="shared" si="6350"/>
        <v>0</v>
      </c>
      <c r="AP1676" s="22">
        <f t="shared" si="6123"/>
        <v>8898.5999999999985</v>
      </c>
      <c r="AQ1676" s="22">
        <f t="shared" si="6124"/>
        <v>10678.599999999999</v>
      </c>
      <c r="AR1676" s="22">
        <f t="shared" si="6125"/>
        <v>10721.3</v>
      </c>
      <c r="AS1676" s="22">
        <f t="shared" si="6351"/>
        <v>0</v>
      </c>
      <c r="AT1676" s="22">
        <f t="shared" si="6352"/>
        <v>0</v>
      </c>
      <c r="AU1676" s="22">
        <f t="shared" si="6353"/>
        <v>0</v>
      </c>
      <c r="AV1676" s="22">
        <f t="shared" si="6126"/>
        <v>8898.5999999999985</v>
      </c>
      <c r="AW1676" s="22">
        <f t="shared" si="6127"/>
        <v>10678.599999999999</v>
      </c>
      <c r="AX1676" s="22">
        <f t="shared" si="6128"/>
        <v>10721.3</v>
      </c>
      <c r="AY1676" s="22">
        <f t="shared" si="6354"/>
        <v>0</v>
      </c>
      <c r="AZ1676" s="22">
        <f t="shared" si="6355"/>
        <v>0</v>
      </c>
      <c r="BA1676" s="22">
        <f t="shared" si="6356"/>
        <v>0</v>
      </c>
      <c r="BB1676" s="22">
        <f t="shared" si="6129"/>
        <v>8898.5999999999985</v>
      </c>
      <c r="BC1676" s="22">
        <f t="shared" si="6130"/>
        <v>10678.599999999999</v>
      </c>
      <c r="BD1676" s="22">
        <f t="shared" si="6131"/>
        <v>10721.3</v>
      </c>
      <c r="BE1676" s="22">
        <f t="shared" si="6357"/>
        <v>0</v>
      </c>
      <c r="BF1676" s="22">
        <f t="shared" si="6358"/>
        <v>0</v>
      </c>
      <c r="BG1676" s="22">
        <f t="shared" si="6359"/>
        <v>0</v>
      </c>
      <c r="BH1676" s="22">
        <f t="shared" si="6132"/>
        <v>8898.5999999999985</v>
      </c>
      <c r="BI1676" s="22">
        <f t="shared" si="6133"/>
        <v>10678.599999999999</v>
      </c>
      <c r="BJ1676" s="22">
        <f t="shared" si="6134"/>
        <v>10721.3</v>
      </c>
      <c r="BK1676" s="22">
        <f t="shared" si="6360"/>
        <v>1143.7</v>
      </c>
      <c r="BL1676" s="22">
        <f t="shared" si="6361"/>
        <v>0</v>
      </c>
      <c r="BM1676" s="22">
        <f t="shared" si="6362"/>
        <v>0</v>
      </c>
      <c r="BN1676" s="22">
        <f t="shared" si="6135"/>
        <v>10042.299999999999</v>
      </c>
      <c r="BO1676" s="22">
        <f t="shared" si="6136"/>
        <v>10678.599999999999</v>
      </c>
      <c r="BP1676" s="22">
        <f t="shared" si="6137"/>
        <v>10721.3</v>
      </c>
      <c r="BQ1676" s="22">
        <f t="shared" si="6363"/>
        <v>0</v>
      </c>
      <c r="BR1676" s="22">
        <f t="shared" si="6364"/>
        <v>0</v>
      </c>
      <c r="BS1676" s="22">
        <f t="shared" si="6138"/>
        <v>10042.299999999999</v>
      </c>
      <c r="BT1676" s="22">
        <f t="shared" si="6139"/>
        <v>10678.599999999999</v>
      </c>
      <c r="BU1676" s="22">
        <f t="shared" si="6140"/>
        <v>10721.3</v>
      </c>
      <c r="BV1676" s="22">
        <f t="shared" si="6365"/>
        <v>0</v>
      </c>
      <c r="BW1676" s="22">
        <f t="shared" si="6366"/>
        <v>0</v>
      </c>
      <c r="BX1676" s="22">
        <f t="shared" si="6141"/>
        <v>10042.299999999999</v>
      </c>
      <c r="BY1676" s="22">
        <f t="shared" si="6142"/>
        <v>10678.599999999999</v>
      </c>
      <c r="BZ1676" s="22">
        <f t="shared" si="6143"/>
        <v>10721.3</v>
      </c>
      <c r="CA1676" s="22">
        <f t="shared" si="6367"/>
        <v>0</v>
      </c>
      <c r="CB1676" s="22">
        <f t="shared" si="6368"/>
        <v>0</v>
      </c>
      <c r="CC1676" s="22">
        <f t="shared" si="6369"/>
        <v>0</v>
      </c>
      <c r="CD1676" s="22">
        <f t="shared" si="6238"/>
        <v>10042.299999999999</v>
      </c>
      <c r="CE1676" s="22">
        <f t="shared" si="6370"/>
        <v>0</v>
      </c>
      <c r="CF1676" s="34">
        <f t="shared" si="6244"/>
        <v>10042.299999999999</v>
      </c>
      <c r="CG1676" s="22">
        <f t="shared" si="6239"/>
        <v>10678.599999999999</v>
      </c>
      <c r="CH1676" s="22">
        <f t="shared" si="6371"/>
        <v>0</v>
      </c>
      <c r="CI1676" s="22">
        <f t="shared" si="6245"/>
        <v>10678.599999999999</v>
      </c>
      <c r="CJ1676" s="22">
        <f t="shared" si="6240"/>
        <v>10721.3</v>
      </c>
      <c r="CK1676" s="22">
        <f t="shared" si="6371"/>
        <v>0</v>
      </c>
      <c r="CL1676" s="22">
        <f t="shared" si="6246"/>
        <v>10721.3</v>
      </c>
      <c r="CM1676" s="22">
        <f t="shared" si="6371"/>
        <v>0</v>
      </c>
      <c r="CN1676" s="15"/>
      <c r="CO1676" s="35"/>
      <c r="CT1676" s="5" t="s">
        <v>30</v>
      </c>
    </row>
    <row r="1677" spans="1:99" ht="31.2" x14ac:dyDescent="0.3">
      <c r="A1677" s="36" t="s">
        <v>958</v>
      </c>
      <c r="B1677" s="16">
        <v>240</v>
      </c>
      <c r="C1677" s="32" t="s">
        <v>354</v>
      </c>
      <c r="D1677" s="32" t="s">
        <v>67</v>
      </c>
      <c r="E1677" s="33" t="s">
        <v>934</v>
      </c>
      <c r="F1677" s="22">
        <v>2417.1999999999998</v>
      </c>
      <c r="G1677" s="22">
        <v>2417.1999999999998</v>
      </c>
      <c r="H1677" s="22">
        <v>2417.1999999999998</v>
      </c>
      <c r="I1677" s="22"/>
      <c r="J1677" s="22"/>
      <c r="K1677" s="22"/>
      <c r="L1677" s="22">
        <f t="shared" si="6108"/>
        <v>2417.1999999999998</v>
      </c>
      <c r="M1677" s="22">
        <f t="shared" si="6109"/>
        <v>2417.1999999999998</v>
      </c>
      <c r="N1677" s="22">
        <f t="shared" si="6110"/>
        <v>2417.1999999999998</v>
      </c>
      <c r="O1677" s="22">
        <f>480+6001.4</f>
        <v>6481.4</v>
      </c>
      <c r="P1677" s="22">
        <v>8261.4</v>
      </c>
      <c r="Q1677" s="22">
        <v>8304.1</v>
      </c>
      <c r="R1677" s="22">
        <f t="shared" si="6111"/>
        <v>8898.5999999999985</v>
      </c>
      <c r="S1677" s="22">
        <f t="shared" si="6112"/>
        <v>10678.599999999999</v>
      </c>
      <c r="T1677" s="22">
        <f t="shared" si="6113"/>
        <v>10721.3</v>
      </c>
      <c r="U1677" s="22"/>
      <c r="V1677" s="22"/>
      <c r="W1677" s="22"/>
      <c r="X1677" s="22">
        <f t="shared" si="6114"/>
        <v>8898.5999999999985</v>
      </c>
      <c r="Y1677" s="22">
        <f t="shared" si="6115"/>
        <v>10678.599999999999</v>
      </c>
      <c r="Z1677" s="22">
        <f t="shared" si="6116"/>
        <v>10721.3</v>
      </c>
      <c r="AA1677" s="22"/>
      <c r="AB1677" s="22"/>
      <c r="AC1677" s="22"/>
      <c r="AD1677" s="22">
        <f t="shared" si="6117"/>
        <v>8898.5999999999985</v>
      </c>
      <c r="AE1677" s="22">
        <f t="shared" si="6118"/>
        <v>10678.599999999999</v>
      </c>
      <c r="AF1677" s="22">
        <f t="shared" si="6119"/>
        <v>10721.3</v>
      </c>
      <c r="AG1677" s="22"/>
      <c r="AH1677" s="22"/>
      <c r="AI1677" s="22"/>
      <c r="AJ1677" s="22">
        <f t="shared" si="6120"/>
        <v>8898.5999999999985</v>
      </c>
      <c r="AK1677" s="22">
        <f t="shared" si="6121"/>
        <v>10678.599999999999</v>
      </c>
      <c r="AL1677" s="22">
        <f t="shared" si="6122"/>
        <v>10721.3</v>
      </c>
      <c r="AM1677" s="22"/>
      <c r="AN1677" s="22"/>
      <c r="AO1677" s="22"/>
      <c r="AP1677" s="22">
        <f t="shared" si="6123"/>
        <v>8898.5999999999985</v>
      </c>
      <c r="AQ1677" s="22">
        <f t="shared" si="6124"/>
        <v>10678.599999999999</v>
      </c>
      <c r="AR1677" s="22">
        <f t="shared" si="6125"/>
        <v>10721.3</v>
      </c>
      <c r="AS1677" s="22"/>
      <c r="AT1677" s="22"/>
      <c r="AU1677" s="22"/>
      <c r="AV1677" s="22">
        <f t="shared" si="6126"/>
        <v>8898.5999999999985</v>
      </c>
      <c r="AW1677" s="22">
        <f t="shared" si="6127"/>
        <v>10678.599999999999</v>
      </c>
      <c r="AX1677" s="22">
        <f t="shared" si="6128"/>
        <v>10721.3</v>
      </c>
      <c r="AY1677" s="22"/>
      <c r="AZ1677" s="22"/>
      <c r="BA1677" s="22"/>
      <c r="BB1677" s="22">
        <f t="shared" si="6129"/>
        <v>8898.5999999999985</v>
      </c>
      <c r="BC1677" s="22">
        <f t="shared" si="6130"/>
        <v>10678.599999999999</v>
      </c>
      <c r="BD1677" s="22">
        <f t="shared" si="6131"/>
        <v>10721.3</v>
      </c>
      <c r="BE1677" s="22"/>
      <c r="BF1677" s="22"/>
      <c r="BG1677" s="22"/>
      <c r="BH1677" s="22">
        <f t="shared" si="6132"/>
        <v>8898.5999999999985</v>
      </c>
      <c r="BI1677" s="22">
        <f t="shared" si="6133"/>
        <v>10678.599999999999</v>
      </c>
      <c r="BJ1677" s="22">
        <f t="shared" si="6134"/>
        <v>10721.3</v>
      </c>
      <c r="BK1677" s="22">
        <v>1143.7</v>
      </c>
      <c r="BL1677" s="22"/>
      <c r="BM1677" s="22"/>
      <c r="BN1677" s="22">
        <f t="shared" si="6135"/>
        <v>10042.299999999999</v>
      </c>
      <c r="BO1677" s="22">
        <f t="shared" si="6136"/>
        <v>10678.599999999999</v>
      </c>
      <c r="BP1677" s="22">
        <f t="shared" si="6137"/>
        <v>10721.3</v>
      </c>
      <c r="BQ1677" s="22"/>
      <c r="BR1677" s="22"/>
      <c r="BS1677" s="22">
        <f t="shared" si="6138"/>
        <v>10042.299999999999</v>
      </c>
      <c r="BT1677" s="22">
        <f t="shared" si="6139"/>
        <v>10678.599999999999</v>
      </c>
      <c r="BU1677" s="22">
        <f t="shared" si="6140"/>
        <v>10721.3</v>
      </c>
      <c r="BV1677" s="22"/>
      <c r="BW1677" s="22"/>
      <c r="BX1677" s="22">
        <f t="shared" si="6141"/>
        <v>10042.299999999999</v>
      </c>
      <c r="BY1677" s="22">
        <f t="shared" si="6142"/>
        <v>10678.599999999999</v>
      </c>
      <c r="BZ1677" s="22">
        <f t="shared" si="6143"/>
        <v>10721.3</v>
      </c>
      <c r="CA1677" s="22"/>
      <c r="CB1677" s="22"/>
      <c r="CC1677" s="22"/>
      <c r="CD1677" s="22">
        <f t="shared" si="6238"/>
        <v>10042.299999999999</v>
      </c>
      <c r="CE1677" s="22"/>
      <c r="CF1677" s="34">
        <f t="shared" si="6244"/>
        <v>10042.299999999999</v>
      </c>
      <c r="CG1677" s="22">
        <f t="shared" si="6239"/>
        <v>10678.599999999999</v>
      </c>
      <c r="CH1677" s="22"/>
      <c r="CI1677" s="22">
        <f t="shared" si="6245"/>
        <v>10678.599999999999</v>
      </c>
      <c r="CJ1677" s="22">
        <f t="shared" si="6240"/>
        <v>10721.3</v>
      </c>
      <c r="CK1677" s="22"/>
      <c r="CL1677" s="22">
        <f t="shared" si="6246"/>
        <v>10721.3</v>
      </c>
      <c r="CM1677" s="22"/>
      <c r="CN1677" s="15"/>
      <c r="CO1677" s="35"/>
    </row>
    <row r="1678" spans="1:99" ht="46.8" x14ac:dyDescent="0.3">
      <c r="A1678" s="36" t="s">
        <v>958</v>
      </c>
      <c r="B1678" s="16">
        <v>600</v>
      </c>
      <c r="C1678" s="32"/>
      <c r="D1678" s="32"/>
      <c r="E1678" s="33" t="s">
        <v>45</v>
      </c>
      <c r="F1678" s="22">
        <f t="shared" si="6330"/>
        <v>3500</v>
      </c>
      <c r="G1678" s="22">
        <f t="shared" si="6331"/>
        <v>3500</v>
      </c>
      <c r="H1678" s="22">
        <f t="shared" si="6332"/>
        <v>3500</v>
      </c>
      <c r="I1678" s="22">
        <f t="shared" si="6333"/>
        <v>0</v>
      </c>
      <c r="J1678" s="22">
        <f t="shared" si="6334"/>
        <v>0</v>
      </c>
      <c r="K1678" s="22">
        <f t="shared" si="6335"/>
        <v>0</v>
      </c>
      <c r="L1678" s="22">
        <f t="shared" si="6108"/>
        <v>3500</v>
      </c>
      <c r="M1678" s="22">
        <f t="shared" si="6109"/>
        <v>3500</v>
      </c>
      <c r="N1678" s="22">
        <f t="shared" si="6110"/>
        <v>3500</v>
      </c>
      <c r="O1678" s="22">
        <f t="shared" ref="O1678:O1679" si="6372">O1679</f>
        <v>0</v>
      </c>
      <c r="P1678" s="22">
        <f t="shared" si="6337"/>
        <v>0</v>
      </c>
      <c r="Q1678" s="22">
        <f t="shared" si="6338"/>
        <v>0</v>
      </c>
      <c r="R1678" s="22">
        <f t="shared" si="6111"/>
        <v>3500</v>
      </c>
      <c r="S1678" s="22">
        <f t="shared" si="6112"/>
        <v>3500</v>
      </c>
      <c r="T1678" s="22">
        <f t="shared" si="6113"/>
        <v>3500</v>
      </c>
      <c r="U1678" s="22">
        <f t="shared" si="6339"/>
        <v>0</v>
      </c>
      <c r="V1678" s="22">
        <f t="shared" si="6340"/>
        <v>0</v>
      </c>
      <c r="W1678" s="22">
        <f t="shared" si="6341"/>
        <v>0</v>
      </c>
      <c r="X1678" s="22">
        <f t="shared" si="6114"/>
        <v>3500</v>
      </c>
      <c r="Y1678" s="22">
        <f t="shared" si="6115"/>
        <v>3500</v>
      </c>
      <c r="Z1678" s="22">
        <f t="shared" si="6116"/>
        <v>3500</v>
      </c>
      <c r="AA1678" s="22">
        <f t="shared" si="6342"/>
        <v>0</v>
      </c>
      <c r="AB1678" s="22">
        <f t="shared" si="6343"/>
        <v>0</v>
      </c>
      <c r="AC1678" s="22">
        <f t="shared" si="6344"/>
        <v>0</v>
      </c>
      <c r="AD1678" s="22">
        <f t="shared" si="6117"/>
        <v>3500</v>
      </c>
      <c r="AE1678" s="22">
        <f t="shared" si="6118"/>
        <v>3500</v>
      </c>
      <c r="AF1678" s="22">
        <f t="shared" si="6119"/>
        <v>3500</v>
      </c>
      <c r="AG1678" s="22">
        <f t="shared" si="6345"/>
        <v>0</v>
      </c>
      <c r="AH1678" s="22">
        <f t="shared" si="6346"/>
        <v>0</v>
      </c>
      <c r="AI1678" s="22">
        <f t="shared" si="6347"/>
        <v>0</v>
      </c>
      <c r="AJ1678" s="22">
        <f t="shared" si="6120"/>
        <v>3500</v>
      </c>
      <c r="AK1678" s="22">
        <f t="shared" si="6121"/>
        <v>3500</v>
      </c>
      <c r="AL1678" s="22">
        <f t="shared" si="6122"/>
        <v>3500</v>
      </c>
      <c r="AM1678" s="22">
        <f t="shared" si="6348"/>
        <v>0</v>
      </c>
      <c r="AN1678" s="22">
        <f t="shared" si="6349"/>
        <v>0</v>
      </c>
      <c r="AO1678" s="22">
        <f t="shared" si="6350"/>
        <v>0</v>
      </c>
      <c r="AP1678" s="22">
        <f t="shared" si="6123"/>
        <v>3500</v>
      </c>
      <c r="AQ1678" s="22">
        <f t="shared" si="6124"/>
        <v>3500</v>
      </c>
      <c r="AR1678" s="22">
        <f t="shared" si="6125"/>
        <v>3500</v>
      </c>
      <c r="AS1678" s="22">
        <f t="shared" si="6351"/>
        <v>0</v>
      </c>
      <c r="AT1678" s="22">
        <f t="shared" si="6352"/>
        <v>0</v>
      </c>
      <c r="AU1678" s="22">
        <f t="shared" si="6353"/>
        <v>0</v>
      </c>
      <c r="AV1678" s="22">
        <f t="shared" si="6126"/>
        <v>3500</v>
      </c>
      <c r="AW1678" s="22">
        <f t="shared" si="6127"/>
        <v>3500</v>
      </c>
      <c r="AX1678" s="22">
        <f t="shared" si="6128"/>
        <v>3500</v>
      </c>
      <c r="AY1678" s="22">
        <f t="shared" si="6354"/>
        <v>0</v>
      </c>
      <c r="AZ1678" s="22">
        <f t="shared" si="6355"/>
        <v>0</v>
      </c>
      <c r="BA1678" s="22">
        <f t="shared" si="6356"/>
        <v>0</v>
      </c>
      <c r="BB1678" s="22">
        <f t="shared" si="6129"/>
        <v>3500</v>
      </c>
      <c r="BC1678" s="22">
        <f t="shared" si="6130"/>
        <v>3500</v>
      </c>
      <c r="BD1678" s="22">
        <f t="shared" si="6131"/>
        <v>3500</v>
      </c>
      <c r="BE1678" s="22">
        <f t="shared" si="6357"/>
        <v>0</v>
      </c>
      <c r="BF1678" s="22">
        <f t="shared" si="6358"/>
        <v>0</v>
      </c>
      <c r="BG1678" s="22">
        <f t="shared" si="6359"/>
        <v>0</v>
      </c>
      <c r="BH1678" s="22">
        <f t="shared" si="6132"/>
        <v>3500</v>
      </c>
      <c r="BI1678" s="22">
        <f t="shared" si="6133"/>
        <v>3500</v>
      </c>
      <c r="BJ1678" s="22">
        <f t="shared" si="6134"/>
        <v>3500</v>
      </c>
      <c r="BK1678" s="22">
        <f t="shared" si="6360"/>
        <v>0</v>
      </c>
      <c r="BL1678" s="22">
        <f t="shared" si="6361"/>
        <v>0</v>
      </c>
      <c r="BM1678" s="22">
        <f t="shared" si="6362"/>
        <v>0</v>
      </c>
      <c r="BN1678" s="22">
        <f t="shared" si="6135"/>
        <v>3500</v>
      </c>
      <c r="BO1678" s="22">
        <f t="shared" si="6136"/>
        <v>3500</v>
      </c>
      <c r="BP1678" s="22">
        <f t="shared" si="6137"/>
        <v>3500</v>
      </c>
      <c r="BQ1678" s="22">
        <f t="shared" si="6363"/>
        <v>0</v>
      </c>
      <c r="BR1678" s="22">
        <f t="shared" si="6364"/>
        <v>0</v>
      </c>
      <c r="BS1678" s="22">
        <f t="shared" si="6138"/>
        <v>3500</v>
      </c>
      <c r="BT1678" s="22">
        <f t="shared" si="6139"/>
        <v>3500</v>
      </c>
      <c r="BU1678" s="22">
        <f t="shared" si="6140"/>
        <v>3500</v>
      </c>
      <c r="BV1678" s="22">
        <f t="shared" si="6365"/>
        <v>0</v>
      </c>
      <c r="BW1678" s="22">
        <f t="shared" si="6366"/>
        <v>0</v>
      </c>
      <c r="BX1678" s="22">
        <f t="shared" si="6141"/>
        <v>3500</v>
      </c>
      <c r="BY1678" s="22">
        <f t="shared" si="6142"/>
        <v>3500</v>
      </c>
      <c r="BZ1678" s="22">
        <f t="shared" si="6143"/>
        <v>3500</v>
      </c>
      <c r="CA1678" s="22">
        <f t="shared" si="6367"/>
        <v>0</v>
      </c>
      <c r="CB1678" s="22">
        <f t="shared" si="6368"/>
        <v>0</v>
      </c>
      <c r="CC1678" s="22">
        <f t="shared" si="6369"/>
        <v>0</v>
      </c>
      <c r="CD1678" s="22">
        <f t="shared" si="6238"/>
        <v>3500</v>
      </c>
      <c r="CE1678" s="22">
        <f t="shared" si="6370"/>
        <v>0</v>
      </c>
      <c r="CF1678" s="34">
        <f t="shared" si="6244"/>
        <v>3500</v>
      </c>
      <c r="CG1678" s="22">
        <f t="shared" si="6239"/>
        <v>3500</v>
      </c>
      <c r="CH1678" s="22">
        <f t="shared" si="6371"/>
        <v>0</v>
      </c>
      <c r="CI1678" s="22">
        <f t="shared" si="6245"/>
        <v>3500</v>
      </c>
      <c r="CJ1678" s="22">
        <f t="shared" si="6240"/>
        <v>3500</v>
      </c>
      <c r="CK1678" s="22">
        <f t="shared" si="6371"/>
        <v>0</v>
      </c>
      <c r="CL1678" s="22">
        <f t="shared" si="6246"/>
        <v>3500</v>
      </c>
      <c r="CM1678" s="22">
        <f t="shared" si="6371"/>
        <v>0</v>
      </c>
      <c r="CN1678" s="15"/>
      <c r="CO1678" s="35"/>
      <c r="CS1678" s="5" t="s">
        <v>29</v>
      </c>
    </row>
    <row r="1679" spans="1:99" x14ac:dyDescent="0.3">
      <c r="A1679" s="36" t="s">
        <v>958</v>
      </c>
      <c r="B1679" s="16">
        <v>620</v>
      </c>
      <c r="C1679" s="32"/>
      <c r="D1679" s="32"/>
      <c r="E1679" s="33" t="s">
        <v>46</v>
      </c>
      <c r="F1679" s="22">
        <f t="shared" si="6330"/>
        <v>3500</v>
      </c>
      <c r="G1679" s="22">
        <f t="shared" si="6331"/>
        <v>3500</v>
      </c>
      <c r="H1679" s="22">
        <f t="shared" si="6332"/>
        <v>3500</v>
      </c>
      <c r="I1679" s="22">
        <f t="shared" si="6333"/>
        <v>0</v>
      </c>
      <c r="J1679" s="22">
        <f t="shared" si="6334"/>
        <v>0</v>
      </c>
      <c r="K1679" s="22">
        <f t="shared" si="6335"/>
        <v>0</v>
      </c>
      <c r="L1679" s="22">
        <f t="shared" si="6108"/>
        <v>3500</v>
      </c>
      <c r="M1679" s="22">
        <f t="shared" si="6109"/>
        <v>3500</v>
      </c>
      <c r="N1679" s="22">
        <f t="shared" si="6110"/>
        <v>3500</v>
      </c>
      <c r="O1679" s="22">
        <f t="shared" si="6372"/>
        <v>0</v>
      </c>
      <c r="P1679" s="22">
        <f t="shared" si="6337"/>
        <v>0</v>
      </c>
      <c r="Q1679" s="22">
        <f t="shared" si="6338"/>
        <v>0</v>
      </c>
      <c r="R1679" s="22">
        <f t="shared" si="6111"/>
        <v>3500</v>
      </c>
      <c r="S1679" s="22">
        <f t="shared" si="6112"/>
        <v>3500</v>
      </c>
      <c r="T1679" s="22">
        <f t="shared" si="6113"/>
        <v>3500</v>
      </c>
      <c r="U1679" s="22">
        <f t="shared" si="6339"/>
        <v>0</v>
      </c>
      <c r="V1679" s="22">
        <f t="shared" si="6340"/>
        <v>0</v>
      </c>
      <c r="W1679" s="22">
        <f t="shared" si="6341"/>
        <v>0</v>
      </c>
      <c r="X1679" s="22">
        <f t="shared" si="6114"/>
        <v>3500</v>
      </c>
      <c r="Y1679" s="22">
        <f t="shared" si="6115"/>
        <v>3500</v>
      </c>
      <c r="Z1679" s="22">
        <f t="shared" si="6116"/>
        <v>3500</v>
      </c>
      <c r="AA1679" s="22">
        <f t="shared" si="6342"/>
        <v>0</v>
      </c>
      <c r="AB1679" s="22">
        <f t="shared" si="6343"/>
        <v>0</v>
      </c>
      <c r="AC1679" s="22">
        <f t="shared" si="6344"/>
        <v>0</v>
      </c>
      <c r="AD1679" s="22">
        <f t="shared" si="6117"/>
        <v>3500</v>
      </c>
      <c r="AE1679" s="22">
        <f t="shared" si="6118"/>
        <v>3500</v>
      </c>
      <c r="AF1679" s="22">
        <f t="shared" si="6119"/>
        <v>3500</v>
      </c>
      <c r="AG1679" s="22">
        <f t="shared" si="6345"/>
        <v>0</v>
      </c>
      <c r="AH1679" s="22">
        <f t="shared" si="6346"/>
        <v>0</v>
      </c>
      <c r="AI1679" s="22">
        <f t="shared" si="6347"/>
        <v>0</v>
      </c>
      <c r="AJ1679" s="22">
        <f t="shared" si="6120"/>
        <v>3500</v>
      </c>
      <c r="AK1679" s="22">
        <f t="shared" si="6121"/>
        <v>3500</v>
      </c>
      <c r="AL1679" s="22">
        <f t="shared" si="6122"/>
        <v>3500</v>
      </c>
      <c r="AM1679" s="22">
        <f t="shared" si="6348"/>
        <v>0</v>
      </c>
      <c r="AN1679" s="22">
        <f t="shared" si="6349"/>
        <v>0</v>
      </c>
      <c r="AO1679" s="22">
        <f t="shared" si="6350"/>
        <v>0</v>
      </c>
      <c r="AP1679" s="22">
        <f t="shared" si="6123"/>
        <v>3500</v>
      </c>
      <c r="AQ1679" s="22">
        <f t="shared" si="6124"/>
        <v>3500</v>
      </c>
      <c r="AR1679" s="22">
        <f t="shared" si="6125"/>
        <v>3500</v>
      </c>
      <c r="AS1679" s="22">
        <f t="shared" si="6351"/>
        <v>0</v>
      </c>
      <c r="AT1679" s="22">
        <f t="shared" si="6352"/>
        <v>0</v>
      </c>
      <c r="AU1679" s="22">
        <f t="shared" si="6353"/>
        <v>0</v>
      </c>
      <c r="AV1679" s="22">
        <f t="shared" si="6126"/>
        <v>3500</v>
      </c>
      <c r="AW1679" s="22">
        <f t="shared" si="6127"/>
        <v>3500</v>
      </c>
      <c r="AX1679" s="22">
        <f t="shared" si="6128"/>
        <v>3500</v>
      </c>
      <c r="AY1679" s="22">
        <f t="shared" si="6354"/>
        <v>0</v>
      </c>
      <c r="AZ1679" s="22">
        <f t="shared" si="6355"/>
        <v>0</v>
      </c>
      <c r="BA1679" s="22">
        <f t="shared" si="6356"/>
        <v>0</v>
      </c>
      <c r="BB1679" s="22">
        <f t="shared" si="6129"/>
        <v>3500</v>
      </c>
      <c r="BC1679" s="22">
        <f t="shared" si="6130"/>
        <v>3500</v>
      </c>
      <c r="BD1679" s="22">
        <f t="shared" si="6131"/>
        <v>3500</v>
      </c>
      <c r="BE1679" s="22">
        <f t="shared" si="6357"/>
        <v>0</v>
      </c>
      <c r="BF1679" s="22">
        <f t="shared" si="6358"/>
        <v>0</v>
      </c>
      <c r="BG1679" s="22">
        <f t="shared" si="6359"/>
        <v>0</v>
      </c>
      <c r="BH1679" s="22">
        <f t="shared" si="6132"/>
        <v>3500</v>
      </c>
      <c r="BI1679" s="22">
        <f t="shared" si="6133"/>
        <v>3500</v>
      </c>
      <c r="BJ1679" s="22">
        <f t="shared" si="6134"/>
        <v>3500</v>
      </c>
      <c r="BK1679" s="22">
        <f t="shared" si="6360"/>
        <v>0</v>
      </c>
      <c r="BL1679" s="22">
        <f t="shared" si="6361"/>
        <v>0</v>
      </c>
      <c r="BM1679" s="22">
        <f t="shared" si="6362"/>
        <v>0</v>
      </c>
      <c r="BN1679" s="22">
        <f t="shared" si="6135"/>
        <v>3500</v>
      </c>
      <c r="BO1679" s="22">
        <f t="shared" si="6136"/>
        <v>3500</v>
      </c>
      <c r="BP1679" s="22">
        <f t="shared" si="6137"/>
        <v>3500</v>
      </c>
      <c r="BQ1679" s="22">
        <f t="shared" si="6363"/>
        <v>0</v>
      </c>
      <c r="BR1679" s="22">
        <f t="shared" si="6364"/>
        <v>0</v>
      </c>
      <c r="BS1679" s="22">
        <f t="shared" si="6138"/>
        <v>3500</v>
      </c>
      <c r="BT1679" s="22">
        <f t="shared" si="6139"/>
        <v>3500</v>
      </c>
      <c r="BU1679" s="22">
        <f t="shared" si="6140"/>
        <v>3500</v>
      </c>
      <c r="BV1679" s="22">
        <f t="shared" si="6365"/>
        <v>0</v>
      </c>
      <c r="BW1679" s="22">
        <f t="shared" si="6366"/>
        <v>0</v>
      </c>
      <c r="BX1679" s="22">
        <f t="shared" si="6141"/>
        <v>3500</v>
      </c>
      <c r="BY1679" s="22">
        <f t="shared" si="6142"/>
        <v>3500</v>
      </c>
      <c r="BZ1679" s="22">
        <f t="shared" si="6143"/>
        <v>3500</v>
      </c>
      <c r="CA1679" s="22">
        <f t="shared" si="6367"/>
        <v>0</v>
      </c>
      <c r="CB1679" s="22">
        <f t="shared" si="6368"/>
        <v>0</v>
      </c>
      <c r="CC1679" s="22">
        <f t="shared" si="6369"/>
        <v>0</v>
      </c>
      <c r="CD1679" s="22">
        <f t="shared" si="6238"/>
        <v>3500</v>
      </c>
      <c r="CE1679" s="22">
        <f t="shared" si="6370"/>
        <v>0</v>
      </c>
      <c r="CF1679" s="34">
        <f t="shared" si="6244"/>
        <v>3500</v>
      </c>
      <c r="CG1679" s="22">
        <f t="shared" si="6239"/>
        <v>3500</v>
      </c>
      <c r="CH1679" s="22">
        <f t="shared" si="6371"/>
        <v>0</v>
      </c>
      <c r="CI1679" s="22">
        <f t="shared" si="6245"/>
        <v>3500</v>
      </c>
      <c r="CJ1679" s="22">
        <f t="shared" si="6240"/>
        <v>3500</v>
      </c>
      <c r="CK1679" s="22">
        <f t="shared" si="6371"/>
        <v>0</v>
      </c>
      <c r="CL1679" s="22">
        <f t="shared" si="6246"/>
        <v>3500</v>
      </c>
      <c r="CM1679" s="22">
        <f t="shared" si="6371"/>
        <v>0</v>
      </c>
      <c r="CN1679" s="15"/>
      <c r="CO1679" s="35"/>
      <c r="CT1679" s="5" t="s">
        <v>30</v>
      </c>
    </row>
    <row r="1680" spans="1:99" x14ac:dyDescent="0.3">
      <c r="A1680" s="36" t="s">
        <v>958</v>
      </c>
      <c r="B1680" s="16">
        <v>620</v>
      </c>
      <c r="C1680" s="32" t="s">
        <v>49</v>
      </c>
      <c r="D1680" s="32" t="s">
        <v>42</v>
      </c>
      <c r="E1680" s="33" t="s">
        <v>50</v>
      </c>
      <c r="F1680" s="22">
        <v>3500</v>
      </c>
      <c r="G1680" s="22">
        <v>3500</v>
      </c>
      <c r="H1680" s="22">
        <v>3500</v>
      </c>
      <c r="I1680" s="22"/>
      <c r="J1680" s="22"/>
      <c r="K1680" s="22"/>
      <c r="L1680" s="22">
        <f t="shared" ref="L1680:L1743" si="6373">F1680+I1680</f>
        <v>3500</v>
      </c>
      <c r="M1680" s="22">
        <f t="shared" ref="M1680:M1743" si="6374">G1680+J1680</f>
        <v>3500</v>
      </c>
      <c r="N1680" s="22">
        <f t="shared" ref="N1680:N1743" si="6375">H1680+K1680</f>
        <v>3500</v>
      </c>
      <c r="O1680" s="22"/>
      <c r="P1680" s="22"/>
      <c r="Q1680" s="22"/>
      <c r="R1680" s="22">
        <f t="shared" ref="R1680:R1743" si="6376">L1680+O1680</f>
        <v>3500</v>
      </c>
      <c r="S1680" s="22">
        <f t="shared" ref="S1680:S1743" si="6377">M1680+P1680</f>
        <v>3500</v>
      </c>
      <c r="T1680" s="22">
        <f t="shared" ref="T1680:T1743" si="6378">N1680+Q1680</f>
        <v>3500</v>
      </c>
      <c r="U1680" s="22"/>
      <c r="V1680" s="22"/>
      <c r="W1680" s="22"/>
      <c r="X1680" s="22">
        <f t="shared" ref="X1680:X1743" si="6379">R1680+U1680</f>
        <v>3500</v>
      </c>
      <c r="Y1680" s="22">
        <f t="shared" ref="Y1680:Y1743" si="6380">S1680+V1680</f>
        <v>3500</v>
      </c>
      <c r="Z1680" s="22">
        <f t="shared" ref="Z1680:Z1743" si="6381">T1680+W1680</f>
        <v>3500</v>
      </c>
      <c r="AA1680" s="22"/>
      <c r="AB1680" s="22"/>
      <c r="AC1680" s="22"/>
      <c r="AD1680" s="22">
        <f t="shared" ref="AD1680:AD1743" si="6382">X1680+AA1680</f>
        <v>3500</v>
      </c>
      <c r="AE1680" s="22">
        <f t="shared" ref="AE1680:AE1743" si="6383">Y1680+AB1680</f>
        <v>3500</v>
      </c>
      <c r="AF1680" s="22">
        <f t="shared" ref="AF1680:AF1743" si="6384">Z1680+AC1680</f>
        <v>3500</v>
      </c>
      <c r="AG1680" s="22"/>
      <c r="AH1680" s="22"/>
      <c r="AI1680" s="22"/>
      <c r="AJ1680" s="22">
        <f t="shared" ref="AJ1680:AJ1743" si="6385">AD1680+AG1680</f>
        <v>3500</v>
      </c>
      <c r="AK1680" s="22">
        <f t="shared" ref="AK1680:AK1743" si="6386">AE1680+AH1680</f>
        <v>3500</v>
      </c>
      <c r="AL1680" s="22">
        <f t="shared" ref="AL1680:AL1743" si="6387">AF1680+AI1680</f>
        <v>3500</v>
      </c>
      <c r="AM1680" s="22"/>
      <c r="AN1680" s="22"/>
      <c r="AO1680" s="22"/>
      <c r="AP1680" s="22">
        <f t="shared" ref="AP1680:AP1743" si="6388">AJ1680+AM1680</f>
        <v>3500</v>
      </c>
      <c r="AQ1680" s="22">
        <f t="shared" ref="AQ1680:AQ1743" si="6389">AK1680+AN1680</f>
        <v>3500</v>
      </c>
      <c r="AR1680" s="22">
        <f t="shared" ref="AR1680:AR1743" si="6390">AL1680+AO1680</f>
        <v>3500</v>
      </c>
      <c r="AS1680" s="22"/>
      <c r="AT1680" s="22"/>
      <c r="AU1680" s="22"/>
      <c r="AV1680" s="22">
        <f t="shared" ref="AV1680:AV1743" si="6391">AP1680+AS1680</f>
        <v>3500</v>
      </c>
      <c r="AW1680" s="22">
        <f t="shared" ref="AW1680:AW1743" si="6392">AQ1680+AT1680</f>
        <v>3500</v>
      </c>
      <c r="AX1680" s="22">
        <f t="shared" ref="AX1680:AX1743" si="6393">AR1680+AU1680</f>
        <v>3500</v>
      </c>
      <c r="AY1680" s="22"/>
      <c r="AZ1680" s="22"/>
      <c r="BA1680" s="22"/>
      <c r="BB1680" s="22">
        <f t="shared" ref="BB1680:BB1743" si="6394">AV1680+AY1680</f>
        <v>3500</v>
      </c>
      <c r="BC1680" s="22">
        <f t="shared" ref="BC1680:BC1743" si="6395">AW1680+AZ1680</f>
        <v>3500</v>
      </c>
      <c r="BD1680" s="22">
        <f t="shared" ref="BD1680:BD1743" si="6396">AX1680+BA1680</f>
        <v>3500</v>
      </c>
      <c r="BE1680" s="22"/>
      <c r="BF1680" s="22"/>
      <c r="BG1680" s="22"/>
      <c r="BH1680" s="22">
        <f t="shared" ref="BH1680:BH1743" si="6397">BB1680+BE1680</f>
        <v>3500</v>
      </c>
      <c r="BI1680" s="22">
        <f t="shared" ref="BI1680:BI1743" si="6398">BC1680+BF1680</f>
        <v>3500</v>
      </c>
      <c r="BJ1680" s="22">
        <f t="shared" ref="BJ1680:BJ1743" si="6399">BD1680+BG1680</f>
        <v>3500</v>
      </c>
      <c r="BK1680" s="22"/>
      <c r="BL1680" s="22"/>
      <c r="BM1680" s="22"/>
      <c r="BN1680" s="22">
        <f t="shared" ref="BN1680:BN1743" si="6400">BH1680+BK1680</f>
        <v>3500</v>
      </c>
      <c r="BO1680" s="22">
        <f t="shared" ref="BO1680:BO1743" si="6401">BI1680+BL1680</f>
        <v>3500</v>
      </c>
      <c r="BP1680" s="22">
        <f t="shared" ref="BP1680:BP1743" si="6402">BJ1680+BM1680</f>
        <v>3500</v>
      </c>
      <c r="BQ1680" s="22"/>
      <c r="BR1680" s="22"/>
      <c r="BS1680" s="22">
        <f t="shared" ref="BS1680:BS1743" si="6403">BQ1680+BN1680</f>
        <v>3500</v>
      </c>
      <c r="BT1680" s="22">
        <f t="shared" ref="BT1680:BT1743" si="6404">BR1680+BO1680</f>
        <v>3500</v>
      </c>
      <c r="BU1680" s="22">
        <f t="shared" ref="BU1680:BU1743" si="6405">BP1680</f>
        <v>3500</v>
      </c>
      <c r="BV1680" s="22"/>
      <c r="BW1680" s="22"/>
      <c r="BX1680" s="22">
        <f t="shared" ref="BX1680:BX1743" si="6406">BS1680</f>
        <v>3500</v>
      </c>
      <c r="BY1680" s="22">
        <f t="shared" ref="BY1680:BY1743" si="6407">BT1680+BV1680</f>
        <v>3500</v>
      </c>
      <c r="BZ1680" s="22">
        <f t="shared" ref="BZ1680:BZ1743" si="6408">BU1680+BW1680</f>
        <v>3500</v>
      </c>
      <c r="CA1680" s="22"/>
      <c r="CB1680" s="22"/>
      <c r="CC1680" s="22"/>
      <c r="CD1680" s="22">
        <f t="shared" si="6238"/>
        <v>3500</v>
      </c>
      <c r="CE1680" s="22"/>
      <c r="CF1680" s="34">
        <f t="shared" si="6244"/>
        <v>3500</v>
      </c>
      <c r="CG1680" s="22">
        <f t="shared" si="6239"/>
        <v>3500</v>
      </c>
      <c r="CH1680" s="22"/>
      <c r="CI1680" s="22">
        <f t="shared" si="6245"/>
        <v>3500</v>
      </c>
      <c r="CJ1680" s="22">
        <f t="shared" si="6240"/>
        <v>3500</v>
      </c>
      <c r="CK1680" s="22"/>
      <c r="CL1680" s="22">
        <f t="shared" si="6246"/>
        <v>3500</v>
      </c>
      <c r="CM1680" s="22"/>
      <c r="CN1680" s="15"/>
      <c r="CO1680" s="35"/>
    </row>
    <row r="1681" spans="1:99" s="31" customFormat="1" ht="31.2" x14ac:dyDescent="0.3">
      <c r="A1681" s="25" t="s">
        <v>960</v>
      </c>
      <c r="B1681" s="26"/>
      <c r="C1681" s="25"/>
      <c r="D1681" s="25"/>
      <c r="E1681" s="27" t="s">
        <v>961</v>
      </c>
      <c r="F1681" s="28">
        <f t="shared" ref="F1681:K1681" si="6409">F1682+F1687+F1702+F1707</f>
        <v>84428.3</v>
      </c>
      <c r="G1681" s="28">
        <f t="shared" si="6409"/>
        <v>83442.5</v>
      </c>
      <c r="H1681" s="28">
        <f t="shared" si="6409"/>
        <v>83442.5</v>
      </c>
      <c r="I1681" s="28">
        <f t="shared" si="6409"/>
        <v>0</v>
      </c>
      <c r="J1681" s="28">
        <f t="shared" si="6409"/>
        <v>0</v>
      </c>
      <c r="K1681" s="28">
        <f t="shared" si="6409"/>
        <v>0</v>
      </c>
      <c r="L1681" s="28">
        <f t="shared" si="6373"/>
        <v>84428.3</v>
      </c>
      <c r="M1681" s="28">
        <f t="shared" si="6374"/>
        <v>83442.5</v>
      </c>
      <c r="N1681" s="28">
        <f t="shared" si="6375"/>
        <v>83442.5</v>
      </c>
      <c r="O1681" s="28">
        <f>O1682+O1687+O1702+O1707</f>
        <v>5572.8</v>
      </c>
      <c r="P1681" s="28">
        <f>P1682+P1687+P1702+P1707</f>
        <v>5677.8</v>
      </c>
      <c r="Q1681" s="28">
        <f>Q1682+Q1687+Q1702+Q1707</f>
        <v>5677.8</v>
      </c>
      <c r="R1681" s="28">
        <f t="shared" si="6376"/>
        <v>90001.1</v>
      </c>
      <c r="S1681" s="28">
        <f t="shared" si="6377"/>
        <v>89120.3</v>
      </c>
      <c r="T1681" s="28">
        <f t="shared" si="6378"/>
        <v>89120.3</v>
      </c>
      <c r="U1681" s="28">
        <f>U1682+U1687+U1702+U1707</f>
        <v>0</v>
      </c>
      <c r="V1681" s="28">
        <f>V1682+V1687+V1702+V1707</f>
        <v>0</v>
      </c>
      <c r="W1681" s="28">
        <f>W1682+W1687+W1702+W1707</f>
        <v>0</v>
      </c>
      <c r="X1681" s="28">
        <f t="shared" si="6379"/>
        <v>90001.1</v>
      </c>
      <c r="Y1681" s="28">
        <f t="shared" si="6380"/>
        <v>89120.3</v>
      </c>
      <c r="Z1681" s="28">
        <f t="shared" si="6381"/>
        <v>89120.3</v>
      </c>
      <c r="AA1681" s="28">
        <f>AA1682+AA1687+AA1702+AA1707</f>
        <v>0</v>
      </c>
      <c r="AB1681" s="28">
        <f>AB1682+AB1687+AB1702+AB1707</f>
        <v>0</v>
      </c>
      <c r="AC1681" s="28">
        <f>AC1682+AC1687+AC1702+AC1707</f>
        <v>0</v>
      </c>
      <c r="AD1681" s="28">
        <f t="shared" si="6382"/>
        <v>90001.1</v>
      </c>
      <c r="AE1681" s="28">
        <f t="shared" si="6383"/>
        <v>89120.3</v>
      </c>
      <c r="AF1681" s="28">
        <f t="shared" si="6384"/>
        <v>89120.3</v>
      </c>
      <c r="AG1681" s="28">
        <f>AG1682+AG1687+AG1702+AG1707</f>
        <v>0</v>
      </c>
      <c r="AH1681" s="28">
        <f>AH1682+AH1687+AH1702+AH1707</f>
        <v>0</v>
      </c>
      <c r="AI1681" s="28">
        <f>AI1682+AI1687+AI1702+AI1707</f>
        <v>0</v>
      </c>
      <c r="AJ1681" s="28">
        <f t="shared" si="6385"/>
        <v>90001.1</v>
      </c>
      <c r="AK1681" s="28">
        <f t="shared" si="6386"/>
        <v>89120.3</v>
      </c>
      <c r="AL1681" s="28">
        <f t="shared" si="6387"/>
        <v>89120.3</v>
      </c>
      <c r="AM1681" s="28">
        <f>AM1682+AM1687+AM1702+AM1707</f>
        <v>9043.9</v>
      </c>
      <c r="AN1681" s="28">
        <f>AN1682+AN1687+AN1702+AN1707</f>
        <v>0</v>
      </c>
      <c r="AO1681" s="28">
        <f>AO1682+AO1687+AO1702+AO1707</f>
        <v>0</v>
      </c>
      <c r="AP1681" s="28">
        <f t="shared" si="6388"/>
        <v>99045</v>
      </c>
      <c r="AQ1681" s="28">
        <f t="shared" si="6389"/>
        <v>89120.3</v>
      </c>
      <c r="AR1681" s="28">
        <f t="shared" si="6390"/>
        <v>89120.3</v>
      </c>
      <c r="AS1681" s="28">
        <f>AS1682+AS1687+AS1702+AS1707</f>
        <v>-4207.2169999999996</v>
      </c>
      <c r="AT1681" s="28">
        <f>AT1682+AT1687+AT1702+AT1707</f>
        <v>0</v>
      </c>
      <c r="AU1681" s="28">
        <f>AU1682+AU1687+AU1702+AU1707</f>
        <v>0</v>
      </c>
      <c r="AV1681" s="28">
        <f t="shared" si="6391"/>
        <v>94837.782999999996</v>
      </c>
      <c r="AW1681" s="28">
        <f t="shared" si="6392"/>
        <v>89120.3</v>
      </c>
      <c r="AX1681" s="28">
        <f t="shared" si="6393"/>
        <v>89120.3</v>
      </c>
      <c r="AY1681" s="28">
        <f>AY1682+AY1687+AY1702+AY1707</f>
        <v>4297.6000000000004</v>
      </c>
      <c r="AZ1681" s="28">
        <f>AZ1682+AZ1687+AZ1702+AZ1707</f>
        <v>8797.2000000000007</v>
      </c>
      <c r="BA1681" s="28">
        <f>BA1682+BA1687+BA1702+BA1707</f>
        <v>8797.2000000000007</v>
      </c>
      <c r="BB1681" s="28">
        <f t="shared" si="6394"/>
        <v>99135.383000000002</v>
      </c>
      <c r="BC1681" s="28">
        <f t="shared" si="6395"/>
        <v>97917.5</v>
      </c>
      <c r="BD1681" s="28">
        <f t="shared" si="6396"/>
        <v>97917.5</v>
      </c>
      <c r="BE1681" s="28">
        <f>BE1682+BE1687+BE1702+BE1707</f>
        <v>0</v>
      </c>
      <c r="BF1681" s="28">
        <f>BF1682+BF1687+BF1702+BF1707</f>
        <v>0</v>
      </c>
      <c r="BG1681" s="28">
        <f>BG1682+BG1687+BG1702+BG1707</f>
        <v>0</v>
      </c>
      <c r="BH1681" s="28">
        <f t="shared" si="6397"/>
        <v>99135.383000000002</v>
      </c>
      <c r="BI1681" s="28">
        <f t="shared" si="6398"/>
        <v>97917.5</v>
      </c>
      <c r="BJ1681" s="28">
        <f t="shared" si="6399"/>
        <v>97917.5</v>
      </c>
      <c r="BK1681" s="28">
        <f>BK1682+BK1687+BK1702+BK1707</f>
        <v>-1143.7</v>
      </c>
      <c r="BL1681" s="28">
        <f>BL1682+BL1687+BL1702+BL1707</f>
        <v>0</v>
      </c>
      <c r="BM1681" s="28">
        <f>BM1682+BM1687+BM1702+BM1707</f>
        <v>0</v>
      </c>
      <c r="BN1681" s="28">
        <f t="shared" si="6400"/>
        <v>97991.683000000005</v>
      </c>
      <c r="BO1681" s="28">
        <f t="shared" si="6401"/>
        <v>97917.5</v>
      </c>
      <c r="BP1681" s="28">
        <f t="shared" si="6402"/>
        <v>97917.5</v>
      </c>
      <c r="BQ1681" s="28">
        <f>BQ1682+BQ1687+BQ1702+BQ1707</f>
        <v>0</v>
      </c>
      <c r="BR1681" s="28">
        <f>BR1682+BR1687+BR1702+BR1707</f>
        <v>0</v>
      </c>
      <c r="BS1681" s="22">
        <f t="shared" si="6403"/>
        <v>97991.683000000005</v>
      </c>
      <c r="BT1681" s="22">
        <f t="shared" si="6404"/>
        <v>97917.5</v>
      </c>
      <c r="BU1681" s="22">
        <f t="shared" si="6405"/>
        <v>97917.5</v>
      </c>
      <c r="BV1681" s="28">
        <f>BV1682+BV1687+BV1702+BV1707</f>
        <v>0</v>
      </c>
      <c r="BW1681" s="28">
        <f>BW1682+BW1687+BW1702+BW1707</f>
        <v>0</v>
      </c>
      <c r="BX1681" s="28">
        <f t="shared" si="6406"/>
        <v>97991.683000000005</v>
      </c>
      <c r="BY1681" s="28">
        <f t="shared" si="6407"/>
        <v>97917.5</v>
      </c>
      <c r="BZ1681" s="28">
        <f t="shared" si="6408"/>
        <v>97917.5</v>
      </c>
      <c r="CA1681" s="28">
        <f>CA1682+CA1687+CA1702+CA1707</f>
        <v>0</v>
      </c>
      <c r="CB1681" s="28">
        <f>CB1682+CB1687+CB1702+CB1707</f>
        <v>0</v>
      </c>
      <c r="CC1681" s="28">
        <f>CC1682+CC1687+CC1702+CC1707</f>
        <v>0</v>
      </c>
      <c r="CD1681" s="28">
        <f t="shared" si="6238"/>
        <v>97991.683000000005</v>
      </c>
      <c r="CE1681" s="28">
        <f>CE1682+CE1687+CE1702+CE1707</f>
        <v>0</v>
      </c>
      <c r="CF1681" s="29">
        <f t="shared" si="6244"/>
        <v>97991.683000000005</v>
      </c>
      <c r="CG1681" s="28">
        <f t="shared" si="6239"/>
        <v>97917.5</v>
      </c>
      <c r="CH1681" s="28">
        <f>CH1682+CH1687+CH1702+CH1707</f>
        <v>0</v>
      </c>
      <c r="CI1681" s="28">
        <f t="shared" si="6245"/>
        <v>97917.5</v>
      </c>
      <c r="CJ1681" s="28">
        <f t="shared" si="6240"/>
        <v>97917.5</v>
      </c>
      <c r="CK1681" s="28">
        <f>CK1682+CK1687+CK1702+CK1707</f>
        <v>0</v>
      </c>
      <c r="CL1681" s="28">
        <f t="shared" si="6246"/>
        <v>97917.5</v>
      </c>
      <c r="CM1681" s="28">
        <f>CM1682+CM1687+CM1702+CM1707</f>
        <v>0</v>
      </c>
      <c r="CN1681" s="15"/>
      <c r="CO1681" s="30"/>
      <c r="CQ1681" s="31" t="s">
        <v>27</v>
      </c>
    </row>
    <row r="1682" spans="1:99" ht="46.8" x14ac:dyDescent="0.3">
      <c r="A1682" s="32" t="s">
        <v>962</v>
      </c>
      <c r="B1682" s="16"/>
      <c r="C1682" s="32"/>
      <c r="D1682" s="32"/>
      <c r="E1682" s="33" t="s">
        <v>963</v>
      </c>
      <c r="F1682" s="22">
        <f t="shared" ref="F1682:F1685" si="6410">F1683</f>
        <v>164</v>
      </c>
      <c r="G1682" s="22">
        <f t="shared" ref="G1682:G1685" si="6411">G1683</f>
        <v>164</v>
      </c>
      <c r="H1682" s="22">
        <f t="shared" ref="H1682:H1685" si="6412">H1683</f>
        <v>164</v>
      </c>
      <c r="I1682" s="22">
        <f t="shared" ref="I1682:I1685" si="6413">I1683</f>
        <v>0</v>
      </c>
      <c r="J1682" s="22">
        <f t="shared" ref="J1682:J1685" si="6414">J1683</f>
        <v>0</v>
      </c>
      <c r="K1682" s="22">
        <f t="shared" ref="K1682:K1685" si="6415">K1683</f>
        <v>0</v>
      </c>
      <c r="L1682" s="22">
        <f t="shared" si="6373"/>
        <v>164</v>
      </c>
      <c r="M1682" s="22">
        <f t="shared" si="6374"/>
        <v>164</v>
      </c>
      <c r="N1682" s="22">
        <f t="shared" si="6375"/>
        <v>164</v>
      </c>
      <c r="O1682" s="22">
        <f t="shared" ref="O1682:O1685" si="6416">O1683</f>
        <v>75</v>
      </c>
      <c r="P1682" s="22">
        <f t="shared" ref="P1682:P1685" si="6417">P1683</f>
        <v>180</v>
      </c>
      <c r="Q1682" s="22">
        <f t="shared" ref="Q1682:Q1685" si="6418">Q1683</f>
        <v>180</v>
      </c>
      <c r="R1682" s="22">
        <f t="shared" si="6376"/>
        <v>239</v>
      </c>
      <c r="S1682" s="22">
        <f t="shared" si="6377"/>
        <v>344</v>
      </c>
      <c r="T1682" s="22">
        <f t="shared" si="6378"/>
        <v>344</v>
      </c>
      <c r="U1682" s="22">
        <f t="shared" ref="U1682:U1685" si="6419">U1683</f>
        <v>0</v>
      </c>
      <c r="V1682" s="22">
        <f t="shared" ref="V1682:V1685" si="6420">V1683</f>
        <v>0</v>
      </c>
      <c r="W1682" s="22">
        <f t="shared" ref="W1682:W1685" si="6421">W1683</f>
        <v>0</v>
      </c>
      <c r="X1682" s="22">
        <f t="shared" si="6379"/>
        <v>239</v>
      </c>
      <c r="Y1682" s="22">
        <f t="shared" si="6380"/>
        <v>344</v>
      </c>
      <c r="Z1682" s="22">
        <f t="shared" si="6381"/>
        <v>344</v>
      </c>
      <c r="AA1682" s="22">
        <f t="shared" ref="AA1682:AA1685" si="6422">AA1683</f>
        <v>0</v>
      </c>
      <c r="AB1682" s="22">
        <f t="shared" ref="AB1682:AB1685" si="6423">AB1683</f>
        <v>0</v>
      </c>
      <c r="AC1682" s="22">
        <f t="shared" ref="AC1682:AC1685" si="6424">AC1683</f>
        <v>0</v>
      </c>
      <c r="AD1682" s="22">
        <f t="shared" si="6382"/>
        <v>239</v>
      </c>
      <c r="AE1682" s="22">
        <f t="shared" si="6383"/>
        <v>344</v>
      </c>
      <c r="AF1682" s="22">
        <f t="shared" si="6384"/>
        <v>344</v>
      </c>
      <c r="AG1682" s="22">
        <f t="shared" ref="AG1682:AG1685" si="6425">AG1683</f>
        <v>0</v>
      </c>
      <c r="AH1682" s="22">
        <f t="shared" ref="AH1682:AH1685" si="6426">AH1683</f>
        <v>0</v>
      </c>
      <c r="AI1682" s="22">
        <f t="shared" ref="AI1682:AI1685" si="6427">AI1683</f>
        <v>0</v>
      </c>
      <c r="AJ1682" s="22">
        <f t="shared" si="6385"/>
        <v>239</v>
      </c>
      <c r="AK1682" s="22">
        <f t="shared" si="6386"/>
        <v>344</v>
      </c>
      <c r="AL1682" s="22">
        <f t="shared" si="6387"/>
        <v>344</v>
      </c>
      <c r="AM1682" s="22">
        <f t="shared" ref="AM1682:AM1685" si="6428">AM1683</f>
        <v>0</v>
      </c>
      <c r="AN1682" s="22">
        <f t="shared" ref="AN1682:AN1685" si="6429">AN1683</f>
        <v>0</v>
      </c>
      <c r="AO1682" s="22">
        <f t="shared" ref="AO1682:AO1685" si="6430">AO1683</f>
        <v>0</v>
      </c>
      <c r="AP1682" s="22">
        <f t="shared" si="6388"/>
        <v>239</v>
      </c>
      <c r="AQ1682" s="22">
        <f t="shared" si="6389"/>
        <v>344</v>
      </c>
      <c r="AR1682" s="22">
        <f t="shared" si="6390"/>
        <v>344</v>
      </c>
      <c r="AS1682" s="22">
        <f t="shared" ref="AS1682:AS1685" si="6431">AS1683</f>
        <v>0</v>
      </c>
      <c r="AT1682" s="22">
        <f t="shared" ref="AT1682:AT1685" si="6432">AT1683</f>
        <v>0</v>
      </c>
      <c r="AU1682" s="22">
        <f t="shared" ref="AU1682:AU1685" si="6433">AU1683</f>
        <v>0</v>
      </c>
      <c r="AV1682" s="22">
        <f t="shared" si="6391"/>
        <v>239</v>
      </c>
      <c r="AW1682" s="22">
        <f t="shared" si="6392"/>
        <v>344</v>
      </c>
      <c r="AX1682" s="22">
        <f t="shared" si="6393"/>
        <v>344</v>
      </c>
      <c r="AY1682" s="22">
        <f t="shared" ref="AY1682:AY1685" si="6434">AY1683</f>
        <v>0</v>
      </c>
      <c r="AZ1682" s="22">
        <f t="shared" ref="AZ1682:AZ1685" si="6435">AZ1683</f>
        <v>0</v>
      </c>
      <c r="BA1682" s="22">
        <f t="shared" ref="BA1682:BA1685" si="6436">BA1683</f>
        <v>0</v>
      </c>
      <c r="BB1682" s="22">
        <f t="shared" si="6394"/>
        <v>239</v>
      </c>
      <c r="BC1682" s="22">
        <f t="shared" si="6395"/>
        <v>344</v>
      </c>
      <c r="BD1682" s="22">
        <f t="shared" si="6396"/>
        <v>344</v>
      </c>
      <c r="BE1682" s="22">
        <f t="shared" ref="BE1682:BE1685" si="6437">BE1683</f>
        <v>0</v>
      </c>
      <c r="BF1682" s="22">
        <f t="shared" ref="BF1682:BF1685" si="6438">BF1683</f>
        <v>0</v>
      </c>
      <c r="BG1682" s="22">
        <f t="shared" ref="BG1682:BG1685" si="6439">BG1683</f>
        <v>0</v>
      </c>
      <c r="BH1682" s="22">
        <f t="shared" si="6397"/>
        <v>239</v>
      </c>
      <c r="BI1682" s="22">
        <f t="shared" si="6398"/>
        <v>344</v>
      </c>
      <c r="BJ1682" s="22">
        <f t="shared" si="6399"/>
        <v>344</v>
      </c>
      <c r="BK1682" s="22">
        <f t="shared" ref="BK1682:BK1685" si="6440">BK1683</f>
        <v>0</v>
      </c>
      <c r="BL1682" s="22">
        <f t="shared" ref="BL1682:BL1685" si="6441">BL1683</f>
        <v>0</v>
      </c>
      <c r="BM1682" s="22">
        <f t="shared" ref="BM1682:BM1685" si="6442">BM1683</f>
        <v>0</v>
      </c>
      <c r="BN1682" s="22">
        <f t="shared" si="6400"/>
        <v>239</v>
      </c>
      <c r="BO1682" s="22">
        <f t="shared" si="6401"/>
        <v>344</v>
      </c>
      <c r="BP1682" s="22">
        <f t="shared" si="6402"/>
        <v>344</v>
      </c>
      <c r="BQ1682" s="22">
        <f t="shared" ref="BQ1682:BQ1685" si="6443">BQ1683</f>
        <v>0</v>
      </c>
      <c r="BR1682" s="22">
        <f t="shared" ref="BR1682:BR1685" si="6444">BR1683</f>
        <v>0</v>
      </c>
      <c r="BS1682" s="22">
        <f t="shared" si="6403"/>
        <v>239</v>
      </c>
      <c r="BT1682" s="22">
        <f t="shared" si="6404"/>
        <v>344</v>
      </c>
      <c r="BU1682" s="22">
        <f t="shared" si="6405"/>
        <v>344</v>
      </c>
      <c r="BV1682" s="22">
        <f t="shared" ref="BV1682:BV1685" si="6445">BV1683</f>
        <v>0</v>
      </c>
      <c r="BW1682" s="22">
        <f t="shared" ref="BW1682:BW1685" si="6446">BW1683</f>
        <v>0</v>
      </c>
      <c r="BX1682" s="22">
        <f t="shared" si="6406"/>
        <v>239</v>
      </c>
      <c r="BY1682" s="22">
        <f t="shared" si="6407"/>
        <v>344</v>
      </c>
      <c r="BZ1682" s="22">
        <f t="shared" si="6408"/>
        <v>344</v>
      </c>
      <c r="CA1682" s="22">
        <f t="shared" ref="CA1682:CA1685" si="6447">CA1683</f>
        <v>0</v>
      </c>
      <c r="CB1682" s="22">
        <f t="shared" ref="CB1682:CB1685" si="6448">CB1683</f>
        <v>0</v>
      </c>
      <c r="CC1682" s="22">
        <f t="shared" ref="CC1682:CC1685" si="6449">CC1683</f>
        <v>0</v>
      </c>
      <c r="CD1682" s="22">
        <f t="shared" si="6238"/>
        <v>239</v>
      </c>
      <c r="CE1682" s="22">
        <f t="shared" ref="CE1682:CE1685" si="6450">CE1683</f>
        <v>0</v>
      </c>
      <c r="CF1682" s="34">
        <f t="shared" si="6244"/>
        <v>239</v>
      </c>
      <c r="CG1682" s="22">
        <f t="shared" si="6239"/>
        <v>344</v>
      </c>
      <c r="CH1682" s="22">
        <f t="shared" ref="CH1682:CM1685" si="6451">CH1683</f>
        <v>0</v>
      </c>
      <c r="CI1682" s="22">
        <f t="shared" si="6245"/>
        <v>344</v>
      </c>
      <c r="CJ1682" s="22">
        <f t="shared" si="6240"/>
        <v>344</v>
      </c>
      <c r="CK1682" s="22">
        <f t="shared" si="6451"/>
        <v>0</v>
      </c>
      <c r="CL1682" s="22">
        <f t="shared" si="6246"/>
        <v>344</v>
      </c>
      <c r="CM1682" s="22">
        <f t="shared" si="6451"/>
        <v>0</v>
      </c>
      <c r="CN1682" s="15"/>
      <c r="CO1682" s="35"/>
      <c r="CR1682" s="5" t="s">
        <v>28</v>
      </c>
    </row>
    <row r="1683" spans="1:99" ht="31.2" x14ac:dyDescent="0.3">
      <c r="A1683" s="32" t="s">
        <v>964</v>
      </c>
      <c r="B1683" s="16"/>
      <c r="C1683" s="32"/>
      <c r="D1683" s="32"/>
      <c r="E1683" s="33" t="s">
        <v>965</v>
      </c>
      <c r="F1683" s="22">
        <f t="shared" si="6410"/>
        <v>164</v>
      </c>
      <c r="G1683" s="22">
        <f t="shared" si="6411"/>
        <v>164</v>
      </c>
      <c r="H1683" s="22">
        <f t="shared" si="6412"/>
        <v>164</v>
      </c>
      <c r="I1683" s="22">
        <f t="shared" si="6413"/>
        <v>0</v>
      </c>
      <c r="J1683" s="22">
        <f t="shared" si="6414"/>
        <v>0</v>
      </c>
      <c r="K1683" s="22">
        <f t="shared" si="6415"/>
        <v>0</v>
      </c>
      <c r="L1683" s="22">
        <f t="shared" si="6373"/>
        <v>164</v>
      </c>
      <c r="M1683" s="22">
        <f t="shared" si="6374"/>
        <v>164</v>
      </c>
      <c r="N1683" s="22">
        <f t="shared" si="6375"/>
        <v>164</v>
      </c>
      <c r="O1683" s="22">
        <f t="shared" si="6416"/>
        <v>75</v>
      </c>
      <c r="P1683" s="22">
        <f t="shared" si="6417"/>
        <v>180</v>
      </c>
      <c r="Q1683" s="22">
        <f t="shared" si="6418"/>
        <v>180</v>
      </c>
      <c r="R1683" s="22">
        <f t="shared" si="6376"/>
        <v>239</v>
      </c>
      <c r="S1683" s="22">
        <f t="shared" si="6377"/>
        <v>344</v>
      </c>
      <c r="T1683" s="22">
        <f t="shared" si="6378"/>
        <v>344</v>
      </c>
      <c r="U1683" s="22">
        <f t="shared" si="6419"/>
        <v>0</v>
      </c>
      <c r="V1683" s="22">
        <f t="shared" si="6420"/>
        <v>0</v>
      </c>
      <c r="W1683" s="22">
        <f t="shared" si="6421"/>
        <v>0</v>
      </c>
      <c r="X1683" s="22">
        <f t="shared" si="6379"/>
        <v>239</v>
      </c>
      <c r="Y1683" s="22">
        <f t="shared" si="6380"/>
        <v>344</v>
      </c>
      <c r="Z1683" s="22">
        <f t="shared" si="6381"/>
        <v>344</v>
      </c>
      <c r="AA1683" s="22">
        <f t="shared" si="6422"/>
        <v>0</v>
      </c>
      <c r="AB1683" s="22">
        <f t="shared" si="6423"/>
        <v>0</v>
      </c>
      <c r="AC1683" s="22">
        <f t="shared" si="6424"/>
        <v>0</v>
      </c>
      <c r="AD1683" s="22">
        <f t="shared" si="6382"/>
        <v>239</v>
      </c>
      <c r="AE1683" s="22">
        <f t="shared" si="6383"/>
        <v>344</v>
      </c>
      <c r="AF1683" s="22">
        <f t="shared" si="6384"/>
        <v>344</v>
      </c>
      <c r="AG1683" s="22">
        <f t="shared" si="6425"/>
        <v>0</v>
      </c>
      <c r="AH1683" s="22">
        <f t="shared" si="6426"/>
        <v>0</v>
      </c>
      <c r="AI1683" s="22">
        <f t="shared" si="6427"/>
        <v>0</v>
      </c>
      <c r="AJ1683" s="22">
        <f t="shared" si="6385"/>
        <v>239</v>
      </c>
      <c r="AK1683" s="22">
        <f t="shared" si="6386"/>
        <v>344</v>
      </c>
      <c r="AL1683" s="22">
        <f t="shared" si="6387"/>
        <v>344</v>
      </c>
      <c r="AM1683" s="22">
        <f t="shared" si="6428"/>
        <v>0</v>
      </c>
      <c r="AN1683" s="22">
        <f t="shared" si="6429"/>
        <v>0</v>
      </c>
      <c r="AO1683" s="22">
        <f t="shared" si="6430"/>
        <v>0</v>
      </c>
      <c r="AP1683" s="22">
        <f t="shared" si="6388"/>
        <v>239</v>
      </c>
      <c r="AQ1683" s="22">
        <f t="shared" si="6389"/>
        <v>344</v>
      </c>
      <c r="AR1683" s="22">
        <f t="shared" si="6390"/>
        <v>344</v>
      </c>
      <c r="AS1683" s="22">
        <f t="shared" si="6431"/>
        <v>0</v>
      </c>
      <c r="AT1683" s="22">
        <f t="shared" si="6432"/>
        <v>0</v>
      </c>
      <c r="AU1683" s="22">
        <f t="shared" si="6433"/>
        <v>0</v>
      </c>
      <c r="AV1683" s="22">
        <f t="shared" si="6391"/>
        <v>239</v>
      </c>
      <c r="AW1683" s="22">
        <f t="shared" si="6392"/>
        <v>344</v>
      </c>
      <c r="AX1683" s="22">
        <f t="shared" si="6393"/>
        <v>344</v>
      </c>
      <c r="AY1683" s="22">
        <f t="shared" si="6434"/>
        <v>0</v>
      </c>
      <c r="AZ1683" s="22">
        <f t="shared" si="6435"/>
        <v>0</v>
      </c>
      <c r="BA1683" s="22">
        <f t="shared" si="6436"/>
        <v>0</v>
      </c>
      <c r="BB1683" s="22">
        <f t="shared" si="6394"/>
        <v>239</v>
      </c>
      <c r="BC1683" s="22">
        <f t="shared" si="6395"/>
        <v>344</v>
      </c>
      <c r="BD1683" s="22">
        <f t="shared" si="6396"/>
        <v>344</v>
      </c>
      <c r="BE1683" s="22">
        <f t="shared" si="6437"/>
        <v>0</v>
      </c>
      <c r="BF1683" s="22">
        <f t="shared" si="6438"/>
        <v>0</v>
      </c>
      <c r="BG1683" s="22">
        <f t="shared" si="6439"/>
        <v>0</v>
      </c>
      <c r="BH1683" s="22">
        <f t="shared" si="6397"/>
        <v>239</v>
      </c>
      <c r="BI1683" s="22">
        <f t="shared" si="6398"/>
        <v>344</v>
      </c>
      <c r="BJ1683" s="22">
        <f t="shared" si="6399"/>
        <v>344</v>
      </c>
      <c r="BK1683" s="22">
        <f t="shared" si="6440"/>
        <v>0</v>
      </c>
      <c r="BL1683" s="22">
        <f t="shared" si="6441"/>
        <v>0</v>
      </c>
      <c r="BM1683" s="22">
        <f t="shared" si="6442"/>
        <v>0</v>
      </c>
      <c r="BN1683" s="22">
        <f t="shared" si="6400"/>
        <v>239</v>
      </c>
      <c r="BO1683" s="22">
        <f t="shared" si="6401"/>
        <v>344</v>
      </c>
      <c r="BP1683" s="22">
        <f t="shared" si="6402"/>
        <v>344</v>
      </c>
      <c r="BQ1683" s="22">
        <f t="shared" si="6443"/>
        <v>0</v>
      </c>
      <c r="BR1683" s="22">
        <f t="shared" si="6444"/>
        <v>0</v>
      </c>
      <c r="BS1683" s="22">
        <f t="shared" si="6403"/>
        <v>239</v>
      </c>
      <c r="BT1683" s="22">
        <f t="shared" si="6404"/>
        <v>344</v>
      </c>
      <c r="BU1683" s="22">
        <f t="shared" si="6405"/>
        <v>344</v>
      </c>
      <c r="BV1683" s="22">
        <f t="shared" si="6445"/>
        <v>0</v>
      </c>
      <c r="BW1683" s="22">
        <f t="shared" si="6446"/>
        <v>0</v>
      </c>
      <c r="BX1683" s="22">
        <f t="shared" si="6406"/>
        <v>239</v>
      </c>
      <c r="BY1683" s="22">
        <f t="shared" si="6407"/>
        <v>344</v>
      </c>
      <c r="BZ1683" s="22">
        <f t="shared" si="6408"/>
        <v>344</v>
      </c>
      <c r="CA1683" s="22">
        <f t="shared" si="6447"/>
        <v>0</v>
      </c>
      <c r="CB1683" s="22">
        <f t="shared" si="6448"/>
        <v>0</v>
      </c>
      <c r="CC1683" s="22">
        <f t="shared" si="6449"/>
        <v>0</v>
      </c>
      <c r="CD1683" s="22">
        <f t="shared" si="6238"/>
        <v>239</v>
      </c>
      <c r="CE1683" s="22">
        <f t="shared" si="6450"/>
        <v>0</v>
      </c>
      <c r="CF1683" s="34">
        <f t="shared" si="6244"/>
        <v>239</v>
      </c>
      <c r="CG1683" s="22">
        <f t="shared" si="6239"/>
        <v>344</v>
      </c>
      <c r="CH1683" s="22">
        <f t="shared" si="6451"/>
        <v>0</v>
      </c>
      <c r="CI1683" s="22">
        <f t="shared" si="6245"/>
        <v>344</v>
      </c>
      <c r="CJ1683" s="22">
        <f t="shared" si="6240"/>
        <v>344</v>
      </c>
      <c r="CK1683" s="22">
        <f t="shared" si="6451"/>
        <v>0</v>
      </c>
      <c r="CL1683" s="22">
        <f t="shared" si="6246"/>
        <v>344</v>
      </c>
      <c r="CM1683" s="22">
        <f t="shared" si="6451"/>
        <v>0</v>
      </c>
      <c r="CN1683" s="15"/>
      <c r="CO1683" s="35"/>
      <c r="CU1683" s="5" t="s">
        <v>31</v>
      </c>
    </row>
    <row r="1684" spans="1:99" ht="31.2" x14ac:dyDescent="0.3">
      <c r="A1684" s="32" t="s">
        <v>964</v>
      </c>
      <c r="B1684" s="16">
        <v>200</v>
      </c>
      <c r="C1684" s="32"/>
      <c r="D1684" s="32"/>
      <c r="E1684" s="33" t="s">
        <v>40</v>
      </c>
      <c r="F1684" s="22">
        <f t="shared" si="6410"/>
        <v>164</v>
      </c>
      <c r="G1684" s="22">
        <f t="shared" si="6411"/>
        <v>164</v>
      </c>
      <c r="H1684" s="22">
        <f t="shared" si="6412"/>
        <v>164</v>
      </c>
      <c r="I1684" s="22">
        <f t="shared" si="6413"/>
        <v>0</v>
      </c>
      <c r="J1684" s="22">
        <f t="shared" si="6414"/>
        <v>0</v>
      </c>
      <c r="K1684" s="22">
        <f t="shared" si="6415"/>
        <v>0</v>
      </c>
      <c r="L1684" s="22">
        <f t="shared" si="6373"/>
        <v>164</v>
      </c>
      <c r="M1684" s="22">
        <f t="shared" si="6374"/>
        <v>164</v>
      </c>
      <c r="N1684" s="22">
        <f t="shared" si="6375"/>
        <v>164</v>
      </c>
      <c r="O1684" s="22">
        <f t="shared" si="6416"/>
        <v>75</v>
      </c>
      <c r="P1684" s="22">
        <f t="shared" si="6417"/>
        <v>180</v>
      </c>
      <c r="Q1684" s="22">
        <f t="shared" si="6418"/>
        <v>180</v>
      </c>
      <c r="R1684" s="22">
        <f t="shared" si="6376"/>
        <v>239</v>
      </c>
      <c r="S1684" s="22">
        <f t="shared" si="6377"/>
        <v>344</v>
      </c>
      <c r="T1684" s="22">
        <f t="shared" si="6378"/>
        <v>344</v>
      </c>
      <c r="U1684" s="22">
        <f t="shared" si="6419"/>
        <v>0</v>
      </c>
      <c r="V1684" s="22">
        <f t="shared" si="6420"/>
        <v>0</v>
      </c>
      <c r="W1684" s="22">
        <f t="shared" si="6421"/>
        <v>0</v>
      </c>
      <c r="X1684" s="22">
        <f t="shared" si="6379"/>
        <v>239</v>
      </c>
      <c r="Y1684" s="22">
        <f t="shared" si="6380"/>
        <v>344</v>
      </c>
      <c r="Z1684" s="22">
        <f t="shared" si="6381"/>
        <v>344</v>
      </c>
      <c r="AA1684" s="22">
        <f t="shared" si="6422"/>
        <v>0</v>
      </c>
      <c r="AB1684" s="22">
        <f t="shared" si="6423"/>
        <v>0</v>
      </c>
      <c r="AC1684" s="22">
        <f t="shared" si="6424"/>
        <v>0</v>
      </c>
      <c r="AD1684" s="22">
        <f t="shared" si="6382"/>
        <v>239</v>
      </c>
      <c r="AE1684" s="22">
        <f t="shared" si="6383"/>
        <v>344</v>
      </c>
      <c r="AF1684" s="22">
        <f t="shared" si="6384"/>
        <v>344</v>
      </c>
      <c r="AG1684" s="22">
        <f t="shared" si="6425"/>
        <v>0</v>
      </c>
      <c r="AH1684" s="22">
        <f t="shared" si="6426"/>
        <v>0</v>
      </c>
      <c r="AI1684" s="22">
        <f t="shared" si="6427"/>
        <v>0</v>
      </c>
      <c r="AJ1684" s="22">
        <f t="shared" si="6385"/>
        <v>239</v>
      </c>
      <c r="AK1684" s="22">
        <f t="shared" si="6386"/>
        <v>344</v>
      </c>
      <c r="AL1684" s="22">
        <f t="shared" si="6387"/>
        <v>344</v>
      </c>
      <c r="AM1684" s="22">
        <f t="shared" si="6428"/>
        <v>0</v>
      </c>
      <c r="AN1684" s="22">
        <f t="shared" si="6429"/>
        <v>0</v>
      </c>
      <c r="AO1684" s="22">
        <f t="shared" si="6430"/>
        <v>0</v>
      </c>
      <c r="AP1684" s="22">
        <f t="shared" si="6388"/>
        <v>239</v>
      </c>
      <c r="AQ1684" s="22">
        <f t="shared" si="6389"/>
        <v>344</v>
      </c>
      <c r="AR1684" s="22">
        <f t="shared" si="6390"/>
        <v>344</v>
      </c>
      <c r="AS1684" s="22">
        <f t="shared" si="6431"/>
        <v>0</v>
      </c>
      <c r="AT1684" s="22">
        <f t="shared" si="6432"/>
        <v>0</v>
      </c>
      <c r="AU1684" s="22">
        <f t="shared" si="6433"/>
        <v>0</v>
      </c>
      <c r="AV1684" s="22">
        <f t="shared" si="6391"/>
        <v>239</v>
      </c>
      <c r="AW1684" s="22">
        <f t="shared" si="6392"/>
        <v>344</v>
      </c>
      <c r="AX1684" s="22">
        <f t="shared" si="6393"/>
        <v>344</v>
      </c>
      <c r="AY1684" s="22">
        <f t="shared" si="6434"/>
        <v>0</v>
      </c>
      <c r="AZ1684" s="22">
        <f t="shared" si="6435"/>
        <v>0</v>
      </c>
      <c r="BA1684" s="22">
        <f t="shared" si="6436"/>
        <v>0</v>
      </c>
      <c r="BB1684" s="22">
        <f t="shared" si="6394"/>
        <v>239</v>
      </c>
      <c r="BC1684" s="22">
        <f t="shared" si="6395"/>
        <v>344</v>
      </c>
      <c r="BD1684" s="22">
        <f t="shared" si="6396"/>
        <v>344</v>
      </c>
      <c r="BE1684" s="22">
        <f t="shared" si="6437"/>
        <v>0</v>
      </c>
      <c r="BF1684" s="22">
        <f t="shared" si="6438"/>
        <v>0</v>
      </c>
      <c r="BG1684" s="22">
        <f t="shared" si="6439"/>
        <v>0</v>
      </c>
      <c r="BH1684" s="22">
        <f t="shared" si="6397"/>
        <v>239</v>
      </c>
      <c r="BI1684" s="22">
        <f t="shared" si="6398"/>
        <v>344</v>
      </c>
      <c r="BJ1684" s="22">
        <f t="shared" si="6399"/>
        <v>344</v>
      </c>
      <c r="BK1684" s="22">
        <f t="shared" si="6440"/>
        <v>0</v>
      </c>
      <c r="BL1684" s="22">
        <f t="shared" si="6441"/>
        <v>0</v>
      </c>
      <c r="BM1684" s="22">
        <f t="shared" si="6442"/>
        <v>0</v>
      </c>
      <c r="BN1684" s="22">
        <f t="shared" si="6400"/>
        <v>239</v>
      </c>
      <c r="BO1684" s="22">
        <f t="shared" si="6401"/>
        <v>344</v>
      </c>
      <c r="BP1684" s="22">
        <f t="shared" si="6402"/>
        <v>344</v>
      </c>
      <c r="BQ1684" s="22">
        <f t="shared" si="6443"/>
        <v>0</v>
      </c>
      <c r="BR1684" s="22">
        <f t="shared" si="6444"/>
        <v>0</v>
      </c>
      <c r="BS1684" s="22">
        <f t="shared" si="6403"/>
        <v>239</v>
      </c>
      <c r="BT1684" s="22">
        <f t="shared" si="6404"/>
        <v>344</v>
      </c>
      <c r="BU1684" s="22">
        <f t="shared" si="6405"/>
        <v>344</v>
      </c>
      <c r="BV1684" s="22">
        <f t="shared" si="6445"/>
        <v>0</v>
      </c>
      <c r="BW1684" s="22">
        <f t="shared" si="6446"/>
        <v>0</v>
      </c>
      <c r="BX1684" s="22">
        <f t="shared" si="6406"/>
        <v>239</v>
      </c>
      <c r="BY1684" s="22">
        <f t="shared" si="6407"/>
        <v>344</v>
      </c>
      <c r="BZ1684" s="22">
        <f t="shared" si="6408"/>
        <v>344</v>
      </c>
      <c r="CA1684" s="22">
        <f t="shared" si="6447"/>
        <v>0</v>
      </c>
      <c r="CB1684" s="22">
        <f t="shared" si="6448"/>
        <v>0</v>
      </c>
      <c r="CC1684" s="22">
        <f t="shared" si="6449"/>
        <v>0</v>
      </c>
      <c r="CD1684" s="22">
        <f t="shared" si="6238"/>
        <v>239</v>
      </c>
      <c r="CE1684" s="22">
        <f t="shared" si="6450"/>
        <v>0</v>
      </c>
      <c r="CF1684" s="34">
        <f t="shared" si="6244"/>
        <v>239</v>
      </c>
      <c r="CG1684" s="22">
        <f t="shared" si="6239"/>
        <v>344</v>
      </c>
      <c r="CH1684" s="22">
        <f t="shared" si="6451"/>
        <v>0</v>
      </c>
      <c r="CI1684" s="22">
        <f t="shared" si="6245"/>
        <v>344</v>
      </c>
      <c r="CJ1684" s="22">
        <f t="shared" si="6240"/>
        <v>344</v>
      </c>
      <c r="CK1684" s="22">
        <f t="shared" si="6451"/>
        <v>0</v>
      </c>
      <c r="CL1684" s="22">
        <f t="shared" si="6246"/>
        <v>344</v>
      </c>
      <c r="CM1684" s="22">
        <f t="shared" si="6451"/>
        <v>0</v>
      </c>
      <c r="CN1684" s="15"/>
      <c r="CO1684" s="35"/>
      <c r="CS1684" s="5" t="s">
        <v>29</v>
      </c>
    </row>
    <row r="1685" spans="1:99" ht="46.8" x14ac:dyDescent="0.3">
      <c r="A1685" s="32" t="s">
        <v>964</v>
      </c>
      <c r="B1685" s="16">
        <v>240</v>
      </c>
      <c r="C1685" s="32"/>
      <c r="D1685" s="32"/>
      <c r="E1685" s="33" t="s">
        <v>41</v>
      </c>
      <c r="F1685" s="22">
        <f t="shared" si="6410"/>
        <v>164</v>
      </c>
      <c r="G1685" s="22">
        <f t="shared" si="6411"/>
        <v>164</v>
      </c>
      <c r="H1685" s="22">
        <f t="shared" si="6412"/>
        <v>164</v>
      </c>
      <c r="I1685" s="22">
        <f t="shared" si="6413"/>
        <v>0</v>
      </c>
      <c r="J1685" s="22">
        <f t="shared" si="6414"/>
        <v>0</v>
      </c>
      <c r="K1685" s="22">
        <f t="shared" si="6415"/>
        <v>0</v>
      </c>
      <c r="L1685" s="22">
        <f t="shared" si="6373"/>
        <v>164</v>
      </c>
      <c r="M1685" s="22">
        <f t="shared" si="6374"/>
        <v>164</v>
      </c>
      <c r="N1685" s="22">
        <f t="shared" si="6375"/>
        <v>164</v>
      </c>
      <c r="O1685" s="22">
        <f t="shared" si="6416"/>
        <v>75</v>
      </c>
      <c r="P1685" s="22">
        <f t="shared" si="6417"/>
        <v>180</v>
      </c>
      <c r="Q1685" s="22">
        <f t="shared" si="6418"/>
        <v>180</v>
      </c>
      <c r="R1685" s="22">
        <f t="shared" si="6376"/>
        <v>239</v>
      </c>
      <c r="S1685" s="22">
        <f t="shared" si="6377"/>
        <v>344</v>
      </c>
      <c r="T1685" s="22">
        <f t="shared" si="6378"/>
        <v>344</v>
      </c>
      <c r="U1685" s="22">
        <f t="shared" si="6419"/>
        <v>0</v>
      </c>
      <c r="V1685" s="22">
        <f t="shared" si="6420"/>
        <v>0</v>
      </c>
      <c r="W1685" s="22">
        <f t="shared" si="6421"/>
        <v>0</v>
      </c>
      <c r="X1685" s="22">
        <f t="shared" si="6379"/>
        <v>239</v>
      </c>
      <c r="Y1685" s="22">
        <f t="shared" si="6380"/>
        <v>344</v>
      </c>
      <c r="Z1685" s="22">
        <f t="shared" si="6381"/>
        <v>344</v>
      </c>
      <c r="AA1685" s="22">
        <f t="shared" si="6422"/>
        <v>0</v>
      </c>
      <c r="AB1685" s="22">
        <f t="shared" si="6423"/>
        <v>0</v>
      </c>
      <c r="AC1685" s="22">
        <f t="shared" si="6424"/>
        <v>0</v>
      </c>
      <c r="AD1685" s="22">
        <f t="shared" si="6382"/>
        <v>239</v>
      </c>
      <c r="AE1685" s="22">
        <f t="shared" si="6383"/>
        <v>344</v>
      </c>
      <c r="AF1685" s="22">
        <f t="shared" si="6384"/>
        <v>344</v>
      </c>
      <c r="AG1685" s="22">
        <f t="shared" si="6425"/>
        <v>0</v>
      </c>
      <c r="AH1685" s="22">
        <f t="shared" si="6426"/>
        <v>0</v>
      </c>
      <c r="AI1685" s="22">
        <f t="shared" si="6427"/>
        <v>0</v>
      </c>
      <c r="AJ1685" s="22">
        <f t="shared" si="6385"/>
        <v>239</v>
      </c>
      <c r="AK1685" s="22">
        <f t="shared" si="6386"/>
        <v>344</v>
      </c>
      <c r="AL1685" s="22">
        <f t="shared" si="6387"/>
        <v>344</v>
      </c>
      <c r="AM1685" s="22">
        <f t="shared" si="6428"/>
        <v>0</v>
      </c>
      <c r="AN1685" s="22">
        <f t="shared" si="6429"/>
        <v>0</v>
      </c>
      <c r="AO1685" s="22">
        <f t="shared" si="6430"/>
        <v>0</v>
      </c>
      <c r="AP1685" s="22">
        <f t="shared" si="6388"/>
        <v>239</v>
      </c>
      <c r="AQ1685" s="22">
        <f t="shared" si="6389"/>
        <v>344</v>
      </c>
      <c r="AR1685" s="22">
        <f t="shared" si="6390"/>
        <v>344</v>
      </c>
      <c r="AS1685" s="22">
        <f t="shared" si="6431"/>
        <v>0</v>
      </c>
      <c r="AT1685" s="22">
        <f t="shared" si="6432"/>
        <v>0</v>
      </c>
      <c r="AU1685" s="22">
        <f t="shared" si="6433"/>
        <v>0</v>
      </c>
      <c r="AV1685" s="22">
        <f t="shared" si="6391"/>
        <v>239</v>
      </c>
      <c r="AW1685" s="22">
        <f t="shared" si="6392"/>
        <v>344</v>
      </c>
      <c r="AX1685" s="22">
        <f t="shared" si="6393"/>
        <v>344</v>
      </c>
      <c r="AY1685" s="22">
        <f t="shared" si="6434"/>
        <v>0</v>
      </c>
      <c r="AZ1685" s="22">
        <f t="shared" si="6435"/>
        <v>0</v>
      </c>
      <c r="BA1685" s="22">
        <f t="shared" si="6436"/>
        <v>0</v>
      </c>
      <c r="BB1685" s="22">
        <f t="shared" si="6394"/>
        <v>239</v>
      </c>
      <c r="BC1685" s="22">
        <f t="shared" si="6395"/>
        <v>344</v>
      </c>
      <c r="BD1685" s="22">
        <f t="shared" si="6396"/>
        <v>344</v>
      </c>
      <c r="BE1685" s="22">
        <f t="shared" si="6437"/>
        <v>0</v>
      </c>
      <c r="BF1685" s="22">
        <f t="shared" si="6438"/>
        <v>0</v>
      </c>
      <c r="BG1685" s="22">
        <f t="shared" si="6439"/>
        <v>0</v>
      </c>
      <c r="BH1685" s="22">
        <f t="shared" si="6397"/>
        <v>239</v>
      </c>
      <c r="BI1685" s="22">
        <f t="shared" si="6398"/>
        <v>344</v>
      </c>
      <c r="BJ1685" s="22">
        <f t="shared" si="6399"/>
        <v>344</v>
      </c>
      <c r="BK1685" s="22">
        <f t="shared" si="6440"/>
        <v>0</v>
      </c>
      <c r="BL1685" s="22">
        <f t="shared" si="6441"/>
        <v>0</v>
      </c>
      <c r="BM1685" s="22">
        <f t="shared" si="6442"/>
        <v>0</v>
      </c>
      <c r="BN1685" s="22">
        <f t="shared" si="6400"/>
        <v>239</v>
      </c>
      <c r="BO1685" s="22">
        <f t="shared" si="6401"/>
        <v>344</v>
      </c>
      <c r="BP1685" s="22">
        <f t="shared" si="6402"/>
        <v>344</v>
      </c>
      <c r="BQ1685" s="22">
        <f t="shared" si="6443"/>
        <v>0</v>
      </c>
      <c r="BR1685" s="22">
        <f t="shared" si="6444"/>
        <v>0</v>
      </c>
      <c r="BS1685" s="22">
        <f t="shared" si="6403"/>
        <v>239</v>
      </c>
      <c r="BT1685" s="22">
        <f t="shared" si="6404"/>
        <v>344</v>
      </c>
      <c r="BU1685" s="22">
        <f t="shared" si="6405"/>
        <v>344</v>
      </c>
      <c r="BV1685" s="22">
        <f t="shared" si="6445"/>
        <v>0</v>
      </c>
      <c r="BW1685" s="22">
        <f t="shared" si="6446"/>
        <v>0</v>
      </c>
      <c r="BX1685" s="22">
        <f t="shared" si="6406"/>
        <v>239</v>
      </c>
      <c r="BY1685" s="22">
        <f t="shared" si="6407"/>
        <v>344</v>
      </c>
      <c r="BZ1685" s="22">
        <f t="shared" si="6408"/>
        <v>344</v>
      </c>
      <c r="CA1685" s="22">
        <f t="shared" si="6447"/>
        <v>0</v>
      </c>
      <c r="CB1685" s="22">
        <f t="shared" si="6448"/>
        <v>0</v>
      </c>
      <c r="CC1685" s="22">
        <f t="shared" si="6449"/>
        <v>0</v>
      </c>
      <c r="CD1685" s="22">
        <f t="shared" si="6238"/>
        <v>239</v>
      </c>
      <c r="CE1685" s="22">
        <f t="shared" si="6450"/>
        <v>0</v>
      </c>
      <c r="CF1685" s="34">
        <f t="shared" si="6244"/>
        <v>239</v>
      </c>
      <c r="CG1685" s="22">
        <f t="shared" si="6239"/>
        <v>344</v>
      </c>
      <c r="CH1685" s="22">
        <f t="shared" si="6451"/>
        <v>0</v>
      </c>
      <c r="CI1685" s="22">
        <f t="shared" si="6245"/>
        <v>344</v>
      </c>
      <c r="CJ1685" s="22">
        <f t="shared" si="6240"/>
        <v>344</v>
      </c>
      <c r="CK1685" s="22">
        <f t="shared" si="6451"/>
        <v>0</v>
      </c>
      <c r="CL1685" s="22">
        <f t="shared" si="6246"/>
        <v>344</v>
      </c>
      <c r="CM1685" s="22">
        <f t="shared" si="6451"/>
        <v>0</v>
      </c>
      <c r="CN1685" s="15"/>
      <c r="CO1685" s="35"/>
      <c r="CT1685" s="5" t="s">
        <v>30</v>
      </c>
    </row>
    <row r="1686" spans="1:99" x14ac:dyDescent="0.3">
      <c r="A1686" s="32" t="s">
        <v>964</v>
      </c>
      <c r="B1686" s="16">
        <v>240</v>
      </c>
      <c r="C1686" s="32" t="s">
        <v>395</v>
      </c>
      <c r="D1686" s="32" t="s">
        <v>47</v>
      </c>
      <c r="E1686" s="33" t="s">
        <v>920</v>
      </c>
      <c r="F1686" s="22">
        <v>164</v>
      </c>
      <c r="G1686" s="22">
        <v>164</v>
      </c>
      <c r="H1686" s="22">
        <v>164</v>
      </c>
      <c r="I1686" s="22"/>
      <c r="J1686" s="22"/>
      <c r="K1686" s="22"/>
      <c r="L1686" s="22">
        <f t="shared" si="6373"/>
        <v>164</v>
      </c>
      <c r="M1686" s="22">
        <f t="shared" si="6374"/>
        <v>164</v>
      </c>
      <c r="N1686" s="22">
        <f t="shared" si="6375"/>
        <v>164</v>
      </c>
      <c r="O1686" s="22">
        <v>75</v>
      </c>
      <c r="P1686" s="22">
        <v>180</v>
      </c>
      <c r="Q1686" s="22">
        <v>180</v>
      </c>
      <c r="R1686" s="22">
        <f t="shared" si="6376"/>
        <v>239</v>
      </c>
      <c r="S1686" s="22">
        <f t="shared" si="6377"/>
        <v>344</v>
      </c>
      <c r="T1686" s="22">
        <f t="shared" si="6378"/>
        <v>344</v>
      </c>
      <c r="U1686" s="22"/>
      <c r="V1686" s="22"/>
      <c r="W1686" s="22"/>
      <c r="X1686" s="22">
        <f t="shared" si="6379"/>
        <v>239</v>
      </c>
      <c r="Y1686" s="22">
        <f t="shared" si="6380"/>
        <v>344</v>
      </c>
      <c r="Z1686" s="22">
        <f t="shared" si="6381"/>
        <v>344</v>
      </c>
      <c r="AA1686" s="22"/>
      <c r="AB1686" s="22"/>
      <c r="AC1686" s="22"/>
      <c r="AD1686" s="22">
        <f t="shared" si="6382"/>
        <v>239</v>
      </c>
      <c r="AE1686" s="22">
        <f t="shared" si="6383"/>
        <v>344</v>
      </c>
      <c r="AF1686" s="22">
        <f t="shared" si="6384"/>
        <v>344</v>
      </c>
      <c r="AG1686" s="22"/>
      <c r="AH1686" s="22"/>
      <c r="AI1686" s="22"/>
      <c r="AJ1686" s="22">
        <f t="shared" si="6385"/>
        <v>239</v>
      </c>
      <c r="AK1686" s="22">
        <f t="shared" si="6386"/>
        <v>344</v>
      </c>
      <c r="AL1686" s="22">
        <f t="shared" si="6387"/>
        <v>344</v>
      </c>
      <c r="AM1686" s="22"/>
      <c r="AN1686" s="22"/>
      <c r="AO1686" s="22"/>
      <c r="AP1686" s="22">
        <f t="shared" si="6388"/>
        <v>239</v>
      </c>
      <c r="AQ1686" s="22">
        <f t="shared" si="6389"/>
        <v>344</v>
      </c>
      <c r="AR1686" s="22">
        <f t="shared" si="6390"/>
        <v>344</v>
      </c>
      <c r="AS1686" s="22"/>
      <c r="AT1686" s="22"/>
      <c r="AU1686" s="22"/>
      <c r="AV1686" s="22">
        <f t="shared" si="6391"/>
        <v>239</v>
      </c>
      <c r="AW1686" s="22">
        <f t="shared" si="6392"/>
        <v>344</v>
      </c>
      <c r="AX1686" s="22">
        <f t="shared" si="6393"/>
        <v>344</v>
      </c>
      <c r="AY1686" s="22"/>
      <c r="AZ1686" s="22"/>
      <c r="BA1686" s="22"/>
      <c r="BB1686" s="22">
        <f t="shared" si="6394"/>
        <v>239</v>
      </c>
      <c r="BC1686" s="22">
        <f t="shared" si="6395"/>
        <v>344</v>
      </c>
      <c r="BD1686" s="22">
        <f t="shared" si="6396"/>
        <v>344</v>
      </c>
      <c r="BE1686" s="22"/>
      <c r="BF1686" s="22"/>
      <c r="BG1686" s="22"/>
      <c r="BH1686" s="22">
        <f t="shared" si="6397"/>
        <v>239</v>
      </c>
      <c r="BI1686" s="22">
        <f t="shared" si="6398"/>
        <v>344</v>
      </c>
      <c r="BJ1686" s="22">
        <f t="shared" si="6399"/>
        <v>344</v>
      </c>
      <c r="BK1686" s="22"/>
      <c r="BL1686" s="22"/>
      <c r="BM1686" s="22"/>
      <c r="BN1686" s="22">
        <f t="shared" si="6400"/>
        <v>239</v>
      </c>
      <c r="BO1686" s="22">
        <f t="shared" si="6401"/>
        <v>344</v>
      </c>
      <c r="BP1686" s="22">
        <f t="shared" si="6402"/>
        <v>344</v>
      </c>
      <c r="BQ1686" s="22"/>
      <c r="BR1686" s="22"/>
      <c r="BS1686" s="22">
        <f t="shared" si="6403"/>
        <v>239</v>
      </c>
      <c r="BT1686" s="22">
        <f t="shared" si="6404"/>
        <v>344</v>
      </c>
      <c r="BU1686" s="22">
        <f t="shared" si="6405"/>
        <v>344</v>
      </c>
      <c r="BV1686" s="22"/>
      <c r="BW1686" s="22"/>
      <c r="BX1686" s="22">
        <f t="shared" si="6406"/>
        <v>239</v>
      </c>
      <c r="BY1686" s="22">
        <f t="shared" si="6407"/>
        <v>344</v>
      </c>
      <c r="BZ1686" s="22">
        <f t="shared" si="6408"/>
        <v>344</v>
      </c>
      <c r="CA1686" s="22"/>
      <c r="CB1686" s="22"/>
      <c r="CC1686" s="22"/>
      <c r="CD1686" s="22">
        <f t="shared" si="6238"/>
        <v>239</v>
      </c>
      <c r="CE1686" s="22"/>
      <c r="CF1686" s="34">
        <f t="shared" si="6244"/>
        <v>239</v>
      </c>
      <c r="CG1686" s="22">
        <f t="shared" si="6239"/>
        <v>344</v>
      </c>
      <c r="CH1686" s="22"/>
      <c r="CI1686" s="22">
        <f t="shared" si="6245"/>
        <v>344</v>
      </c>
      <c r="CJ1686" s="22">
        <f t="shared" si="6240"/>
        <v>344</v>
      </c>
      <c r="CK1686" s="22"/>
      <c r="CL1686" s="22">
        <f t="shared" si="6246"/>
        <v>344</v>
      </c>
      <c r="CM1686" s="22"/>
      <c r="CN1686" s="15"/>
      <c r="CO1686" s="35"/>
    </row>
    <row r="1687" spans="1:99" ht="46.8" x14ac:dyDescent="0.3">
      <c r="A1687" s="32" t="s">
        <v>966</v>
      </c>
      <c r="B1687" s="16"/>
      <c r="C1687" s="32"/>
      <c r="D1687" s="32"/>
      <c r="E1687" s="33" t="s">
        <v>967</v>
      </c>
      <c r="F1687" s="22">
        <f t="shared" ref="F1687:K1687" si="6452">F1688+F1698</f>
        <v>57189.200000000004</v>
      </c>
      <c r="G1687" s="22">
        <f t="shared" si="6452"/>
        <v>59003.4</v>
      </c>
      <c r="H1687" s="22">
        <f t="shared" si="6452"/>
        <v>59003.4</v>
      </c>
      <c r="I1687" s="22">
        <f t="shared" si="6452"/>
        <v>0</v>
      </c>
      <c r="J1687" s="22">
        <f t="shared" si="6452"/>
        <v>0</v>
      </c>
      <c r="K1687" s="22">
        <f t="shared" si="6452"/>
        <v>0</v>
      </c>
      <c r="L1687" s="22">
        <f t="shared" si="6373"/>
        <v>57189.200000000004</v>
      </c>
      <c r="M1687" s="22">
        <f t="shared" si="6374"/>
        <v>59003.4</v>
      </c>
      <c r="N1687" s="22">
        <f t="shared" si="6375"/>
        <v>59003.4</v>
      </c>
      <c r="O1687" s="22">
        <f>O1688+O1698</f>
        <v>5497.8</v>
      </c>
      <c r="P1687" s="22">
        <f>P1688+P1698</f>
        <v>5497.8</v>
      </c>
      <c r="Q1687" s="22">
        <f>Q1688+Q1698</f>
        <v>5497.8</v>
      </c>
      <c r="R1687" s="22">
        <f t="shared" si="6376"/>
        <v>62687.000000000007</v>
      </c>
      <c r="S1687" s="22">
        <f t="shared" si="6377"/>
        <v>64501.200000000004</v>
      </c>
      <c r="T1687" s="22">
        <f t="shared" si="6378"/>
        <v>64501.200000000004</v>
      </c>
      <c r="U1687" s="22">
        <f>U1688+U1698</f>
        <v>0</v>
      </c>
      <c r="V1687" s="22">
        <f>V1688+V1698</f>
        <v>0</v>
      </c>
      <c r="W1687" s="22">
        <f>W1688+W1698</f>
        <v>0</v>
      </c>
      <c r="X1687" s="22">
        <f t="shared" si="6379"/>
        <v>62687.000000000007</v>
      </c>
      <c r="Y1687" s="22">
        <f t="shared" si="6380"/>
        <v>64501.200000000004</v>
      </c>
      <c r="Z1687" s="22">
        <f t="shared" si="6381"/>
        <v>64501.200000000004</v>
      </c>
      <c r="AA1687" s="22">
        <f>AA1688+AA1698</f>
        <v>0</v>
      </c>
      <c r="AB1687" s="22">
        <f>AB1688+AB1698</f>
        <v>0</v>
      </c>
      <c r="AC1687" s="22">
        <f>AC1688+AC1698</f>
        <v>0</v>
      </c>
      <c r="AD1687" s="22">
        <f t="shared" si="6382"/>
        <v>62687.000000000007</v>
      </c>
      <c r="AE1687" s="22">
        <f t="shared" si="6383"/>
        <v>64501.200000000004</v>
      </c>
      <c r="AF1687" s="22">
        <f t="shared" si="6384"/>
        <v>64501.200000000004</v>
      </c>
      <c r="AG1687" s="22">
        <f>AG1688+AG1698</f>
        <v>0</v>
      </c>
      <c r="AH1687" s="22">
        <f>AH1688+AH1698</f>
        <v>0</v>
      </c>
      <c r="AI1687" s="22">
        <f>AI1688+AI1698</f>
        <v>0</v>
      </c>
      <c r="AJ1687" s="22">
        <f t="shared" si="6385"/>
        <v>62687.000000000007</v>
      </c>
      <c r="AK1687" s="22">
        <f t="shared" si="6386"/>
        <v>64501.200000000004</v>
      </c>
      <c r="AL1687" s="22">
        <f t="shared" si="6387"/>
        <v>64501.200000000004</v>
      </c>
      <c r="AM1687" s="22">
        <f>AM1688+AM1698</f>
        <v>0</v>
      </c>
      <c r="AN1687" s="22">
        <f>AN1688+AN1698</f>
        <v>0</v>
      </c>
      <c r="AO1687" s="22">
        <f>AO1688+AO1698</f>
        <v>0</v>
      </c>
      <c r="AP1687" s="22">
        <f t="shared" si="6388"/>
        <v>62687.000000000007</v>
      </c>
      <c r="AQ1687" s="22">
        <f t="shared" si="6389"/>
        <v>64501.200000000004</v>
      </c>
      <c r="AR1687" s="22">
        <f t="shared" si="6390"/>
        <v>64501.200000000004</v>
      </c>
      <c r="AS1687" s="22">
        <f>AS1688+AS1698</f>
        <v>0</v>
      </c>
      <c r="AT1687" s="22">
        <f>AT1688+AT1698</f>
        <v>0</v>
      </c>
      <c r="AU1687" s="22">
        <f>AU1688+AU1698</f>
        <v>0</v>
      </c>
      <c r="AV1687" s="22">
        <f t="shared" si="6391"/>
        <v>62687.000000000007</v>
      </c>
      <c r="AW1687" s="22">
        <f t="shared" si="6392"/>
        <v>64501.200000000004</v>
      </c>
      <c r="AX1687" s="22">
        <f t="shared" si="6393"/>
        <v>64501.200000000004</v>
      </c>
      <c r="AY1687" s="22">
        <f>AY1688+AY1698</f>
        <v>4297.6000000000004</v>
      </c>
      <c r="AZ1687" s="22">
        <f>AZ1688+AZ1698</f>
        <v>8797.2000000000007</v>
      </c>
      <c r="BA1687" s="22">
        <f>BA1688+BA1698</f>
        <v>8797.2000000000007</v>
      </c>
      <c r="BB1687" s="22">
        <f t="shared" si="6394"/>
        <v>66984.600000000006</v>
      </c>
      <c r="BC1687" s="22">
        <f t="shared" si="6395"/>
        <v>73298.400000000009</v>
      </c>
      <c r="BD1687" s="22">
        <f t="shared" si="6396"/>
        <v>73298.400000000009</v>
      </c>
      <c r="BE1687" s="22">
        <f>BE1688+BE1698</f>
        <v>0</v>
      </c>
      <c r="BF1687" s="22">
        <f>BF1688+BF1698</f>
        <v>0</v>
      </c>
      <c r="BG1687" s="22">
        <f>BG1688+BG1698</f>
        <v>0</v>
      </c>
      <c r="BH1687" s="22">
        <f t="shared" si="6397"/>
        <v>66984.600000000006</v>
      </c>
      <c r="BI1687" s="22">
        <f t="shared" si="6398"/>
        <v>73298.400000000009</v>
      </c>
      <c r="BJ1687" s="22">
        <f t="shared" si="6399"/>
        <v>73298.400000000009</v>
      </c>
      <c r="BK1687" s="22">
        <f>BK1688+BK1698</f>
        <v>0</v>
      </c>
      <c r="BL1687" s="22">
        <f>BL1688+BL1698</f>
        <v>0</v>
      </c>
      <c r="BM1687" s="22">
        <f>BM1688+BM1698</f>
        <v>0</v>
      </c>
      <c r="BN1687" s="22">
        <f t="shared" si="6400"/>
        <v>66984.600000000006</v>
      </c>
      <c r="BO1687" s="22">
        <f t="shared" si="6401"/>
        <v>73298.400000000009</v>
      </c>
      <c r="BP1687" s="22">
        <f t="shared" si="6402"/>
        <v>73298.400000000009</v>
      </c>
      <c r="BQ1687" s="22">
        <f>BQ1688+BQ1698</f>
        <v>0</v>
      </c>
      <c r="BR1687" s="22">
        <f>BR1688+BR1698</f>
        <v>0</v>
      </c>
      <c r="BS1687" s="22">
        <f t="shared" si="6403"/>
        <v>66984.600000000006</v>
      </c>
      <c r="BT1687" s="22">
        <f t="shared" si="6404"/>
        <v>73298.400000000009</v>
      </c>
      <c r="BU1687" s="22">
        <f t="shared" si="6405"/>
        <v>73298.400000000009</v>
      </c>
      <c r="BV1687" s="22">
        <f>BV1688+BV1698</f>
        <v>0</v>
      </c>
      <c r="BW1687" s="22">
        <f>BW1688+BW1698</f>
        <v>0</v>
      </c>
      <c r="BX1687" s="22">
        <f t="shared" si="6406"/>
        <v>66984.600000000006</v>
      </c>
      <c r="BY1687" s="22">
        <f t="shared" si="6407"/>
        <v>73298.400000000009</v>
      </c>
      <c r="BZ1687" s="22">
        <f t="shared" si="6408"/>
        <v>73298.400000000009</v>
      </c>
      <c r="CA1687" s="22">
        <f>CA1688+CA1698</f>
        <v>0</v>
      </c>
      <c r="CB1687" s="22">
        <f>CB1688+CB1698</f>
        <v>0</v>
      </c>
      <c r="CC1687" s="22">
        <f>CC1688+CC1698</f>
        <v>0</v>
      </c>
      <c r="CD1687" s="22">
        <f t="shared" si="6238"/>
        <v>66984.600000000006</v>
      </c>
      <c r="CE1687" s="22">
        <f>CE1688+CE1698</f>
        <v>0</v>
      </c>
      <c r="CF1687" s="34">
        <f t="shared" si="6244"/>
        <v>66984.600000000006</v>
      </c>
      <c r="CG1687" s="22">
        <f t="shared" si="6239"/>
        <v>73298.400000000009</v>
      </c>
      <c r="CH1687" s="22">
        <f>CH1688+CH1698</f>
        <v>0</v>
      </c>
      <c r="CI1687" s="22">
        <f t="shared" si="6245"/>
        <v>73298.400000000009</v>
      </c>
      <c r="CJ1687" s="22">
        <f t="shared" si="6240"/>
        <v>73298.400000000009</v>
      </c>
      <c r="CK1687" s="22">
        <f>CK1688+CK1698</f>
        <v>0</v>
      </c>
      <c r="CL1687" s="22">
        <f t="shared" si="6246"/>
        <v>73298.400000000009</v>
      </c>
      <c r="CM1687" s="22">
        <f>CM1688+CM1698</f>
        <v>0</v>
      </c>
      <c r="CN1687" s="15"/>
      <c r="CO1687" s="35"/>
      <c r="CR1687" s="5" t="s">
        <v>28</v>
      </c>
    </row>
    <row r="1688" spans="1:99" ht="46.8" x14ac:dyDescent="0.3">
      <c r="A1688" s="32" t="s">
        <v>968</v>
      </c>
      <c r="B1688" s="16"/>
      <c r="C1688" s="32"/>
      <c r="D1688" s="32"/>
      <c r="E1688" s="33" t="s">
        <v>130</v>
      </c>
      <c r="F1688" s="22">
        <f t="shared" ref="F1688:K1688" si="6453">F1689+F1692+F1695</f>
        <v>55733.8</v>
      </c>
      <c r="G1688" s="22">
        <f t="shared" si="6453"/>
        <v>57548</v>
      </c>
      <c r="H1688" s="22">
        <f t="shared" si="6453"/>
        <v>57548</v>
      </c>
      <c r="I1688" s="22">
        <f t="shared" si="6453"/>
        <v>0</v>
      </c>
      <c r="J1688" s="22">
        <f t="shared" si="6453"/>
        <v>0</v>
      </c>
      <c r="K1688" s="22">
        <f t="shared" si="6453"/>
        <v>0</v>
      </c>
      <c r="L1688" s="22">
        <f t="shared" si="6373"/>
        <v>55733.8</v>
      </c>
      <c r="M1688" s="22">
        <f t="shared" si="6374"/>
        <v>57548</v>
      </c>
      <c r="N1688" s="22">
        <f t="shared" si="6375"/>
        <v>57548</v>
      </c>
      <c r="O1688" s="22">
        <f>O1689+O1692+O1695</f>
        <v>0</v>
      </c>
      <c r="P1688" s="22">
        <f>P1689+P1692+P1695</f>
        <v>0</v>
      </c>
      <c r="Q1688" s="22">
        <f>Q1689+Q1692+Q1695</f>
        <v>0</v>
      </c>
      <c r="R1688" s="22">
        <f t="shared" si="6376"/>
        <v>55733.8</v>
      </c>
      <c r="S1688" s="22">
        <f t="shared" si="6377"/>
        <v>57548</v>
      </c>
      <c r="T1688" s="22">
        <f t="shared" si="6378"/>
        <v>57548</v>
      </c>
      <c r="U1688" s="22">
        <f>U1689+U1692+U1695</f>
        <v>0</v>
      </c>
      <c r="V1688" s="22">
        <f>V1689+V1692+V1695</f>
        <v>0</v>
      </c>
      <c r="W1688" s="22">
        <f>W1689+W1692+W1695</f>
        <v>0</v>
      </c>
      <c r="X1688" s="22">
        <f t="shared" si="6379"/>
        <v>55733.8</v>
      </c>
      <c r="Y1688" s="22">
        <f t="shared" si="6380"/>
        <v>57548</v>
      </c>
      <c r="Z1688" s="22">
        <f t="shared" si="6381"/>
        <v>57548</v>
      </c>
      <c r="AA1688" s="22">
        <f>AA1689+AA1692+AA1695</f>
        <v>0</v>
      </c>
      <c r="AB1688" s="22">
        <f>AB1689+AB1692+AB1695</f>
        <v>0</v>
      </c>
      <c r="AC1688" s="22">
        <f>AC1689+AC1692+AC1695</f>
        <v>0</v>
      </c>
      <c r="AD1688" s="22">
        <f t="shared" si="6382"/>
        <v>55733.8</v>
      </c>
      <c r="AE1688" s="22">
        <f t="shared" si="6383"/>
        <v>57548</v>
      </c>
      <c r="AF1688" s="22">
        <f t="shared" si="6384"/>
        <v>57548</v>
      </c>
      <c r="AG1688" s="22">
        <f>AG1689+AG1692+AG1695</f>
        <v>0</v>
      </c>
      <c r="AH1688" s="22">
        <f>AH1689+AH1692+AH1695</f>
        <v>0</v>
      </c>
      <c r="AI1688" s="22">
        <f>AI1689+AI1692+AI1695</f>
        <v>0</v>
      </c>
      <c r="AJ1688" s="22">
        <f t="shared" si="6385"/>
        <v>55733.8</v>
      </c>
      <c r="AK1688" s="22">
        <f t="shared" si="6386"/>
        <v>57548</v>
      </c>
      <c r="AL1688" s="22">
        <f t="shared" si="6387"/>
        <v>57548</v>
      </c>
      <c r="AM1688" s="22">
        <f>AM1689+AM1692+AM1695</f>
        <v>0</v>
      </c>
      <c r="AN1688" s="22">
        <f>AN1689+AN1692+AN1695</f>
        <v>0</v>
      </c>
      <c r="AO1688" s="22">
        <f>AO1689+AO1692+AO1695</f>
        <v>0</v>
      </c>
      <c r="AP1688" s="22">
        <f t="shared" si="6388"/>
        <v>55733.8</v>
      </c>
      <c r="AQ1688" s="22">
        <f t="shared" si="6389"/>
        <v>57548</v>
      </c>
      <c r="AR1688" s="22">
        <f t="shared" si="6390"/>
        <v>57548</v>
      </c>
      <c r="AS1688" s="22">
        <f>AS1689+AS1692+AS1695</f>
        <v>0</v>
      </c>
      <c r="AT1688" s="22">
        <f>AT1689+AT1692+AT1695</f>
        <v>0</v>
      </c>
      <c r="AU1688" s="22">
        <f>AU1689+AU1692+AU1695</f>
        <v>0</v>
      </c>
      <c r="AV1688" s="22">
        <f t="shared" si="6391"/>
        <v>55733.8</v>
      </c>
      <c r="AW1688" s="22">
        <f t="shared" si="6392"/>
        <v>57548</v>
      </c>
      <c r="AX1688" s="22">
        <f t="shared" si="6393"/>
        <v>57548</v>
      </c>
      <c r="AY1688" s="22">
        <f>AY1689+AY1692+AY1695</f>
        <v>4297.6000000000004</v>
      </c>
      <c r="AZ1688" s="22">
        <f>AZ1689+AZ1692+AZ1695</f>
        <v>8797.2000000000007</v>
      </c>
      <c r="BA1688" s="22">
        <f>BA1689+BA1692+BA1695</f>
        <v>8797.2000000000007</v>
      </c>
      <c r="BB1688" s="22">
        <f t="shared" si="6394"/>
        <v>60031.4</v>
      </c>
      <c r="BC1688" s="22">
        <f t="shared" si="6395"/>
        <v>66345.2</v>
      </c>
      <c r="BD1688" s="22">
        <f t="shared" si="6396"/>
        <v>66345.2</v>
      </c>
      <c r="BE1688" s="22">
        <f>BE1689+BE1692+BE1695</f>
        <v>0</v>
      </c>
      <c r="BF1688" s="22">
        <f>BF1689+BF1692+BF1695</f>
        <v>0</v>
      </c>
      <c r="BG1688" s="22">
        <f>BG1689+BG1692+BG1695</f>
        <v>0</v>
      </c>
      <c r="BH1688" s="22">
        <f t="shared" si="6397"/>
        <v>60031.4</v>
      </c>
      <c r="BI1688" s="22">
        <f t="shared" si="6398"/>
        <v>66345.2</v>
      </c>
      <c r="BJ1688" s="22">
        <f t="shared" si="6399"/>
        <v>66345.2</v>
      </c>
      <c r="BK1688" s="22">
        <f>BK1689+BK1692+BK1695</f>
        <v>0</v>
      </c>
      <c r="BL1688" s="22">
        <f>BL1689+BL1692+BL1695</f>
        <v>0</v>
      </c>
      <c r="BM1688" s="22">
        <f>BM1689+BM1692+BM1695</f>
        <v>0</v>
      </c>
      <c r="BN1688" s="22">
        <f t="shared" si="6400"/>
        <v>60031.4</v>
      </c>
      <c r="BO1688" s="22">
        <f t="shared" si="6401"/>
        <v>66345.2</v>
      </c>
      <c r="BP1688" s="22">
        <f t="shared" si="6402"/>
        <v>66345.2</v>
      </c>
      <c r="BQ1688" s="22">
        <f>BQ1689+BQ1692+BQ1695</f>
        <v>0</v>
      </c>
      <c r="BR1688" s="22">
        <f>BR1689+BR1692+BR1695</f>
        <v>0</v>
      </c>
      <c r="BS1688" s="22">
        <f t="shared" si="6403"/>
        <v>60031.4</v>
      </c>
      <c r="BT1688" s="22">
        <f t="shared" si="6404"/>
        <v>66345.2</v>
      </c>
      <c r="BU1688" s="22">
        <f t="shared" si="6405"/>
        <v>66345.2</v>
      </c>
      <c r="BV1688" s="22">
        <f>BV1689+BV1692+BV1695</f>
        <v>0</v>
      </c>
      <c r="BW1688" s="22">
        <f>BW1689+BW1692+BW1695</f>
        <v>0</v>
      </c>
      <c r="BX1688" s="22">
        <f t="shared" si="6406"/>
        <v>60031.4</v>
      </c>
      <c r="BY1688" s="22">
        <f t="shared" si="6407"/>
        <v>66345.2</v>
      </c>
      <c r="BZ1688" s="22">
        <f t="shared" si="6408"/>
        <v>66345.2</v>
      </c>
      <c r="CA1688" s="22">
        <f>CA1689+CA1692+CA1695</f>
        <v>0</v>
      </c>
      <c r="CB1688" s="22">
        <f>CB1689+CB1692+CB1695</f>
        <v>0</v>
      </c>
      <c r="CC1688" s="22">
        <f>CC1689+CC1692+CC1695</f>
        <v>0</v>
      </c>
      <c r="CD1688" s="22">
        <f t="shared" si="6238"/>
        <v>60031.4</v>
      </c>
      <c r="CE1688" s="22">
        <f>CE1689+CE1692+CE1695</f>
        <v>0</v>
      </c>
      <c r="CF1688" s="34">
        <f t="shared" si="6244"/>
        <v>60031.4</v>
      </c>
      <c r="CG1688" s="22">
        <f t="shared" si="6239"/>
        <v>66345.2</v>
      </c>
      <c r="CH1688" s="22">
        <f>CH1689+CH1692+CH1695</f>
        <v>0</v>
      </c>
      <c r="CI1688" s="22">
        <f t="shared" si="6245"/>
        <v>66345.2</v>
      </c>
      <c r="CJ1688" s="22">
        <f t="shared" si="6240"/>
        <v>66345.2</v>
      </c>
      <c r="CK1688" s="22">
        <f>CK1689+CK1692+CK1695</f>
        <v>0</v>
      </c>
      <c r="CL1688" s="22">
        <f t="shared" si="6246"/>
        <v>66345.2</v>
      </c>
      <c r="CM1688" s="22">
        <f>CM1689+CM1692+CM1695</f>
        <v>0</v>
      </c>
      <c r="CN1688" s="15"/>
      <c r="CO1688" s="35"/>
      <c r="CU1688" s="5" t="s">
        <v>31</v>
      </c>
    </row>
    <row r="1689" spans="1:99" ht="93.6" x14ac:dyDescent="0.3">
      <c r="A1689" s="32" t="s">
        <v>968</v>
      </c>
      <c r="B1689" s="16">
        <v>100</v>
      </c>
      <c r="C1689" s="32"/>
      <c r="D1689" s="32"/>
      <c r="E1689" s="33" t="s">
        <v>131</v>
      </c>
      <c r="F1689" s="22">
        <f t="shared" ref="F1689:F1710" si="6454">F1690</f>
        <v>45645.3</v>
      </c>
      <c r="G1689" s="22">
        <f t="shared" ref="G1689:G1710" si="6455">G1690</f>
        <v>47302.5</v>
      </c>
      <c r="H1689" s="22">
        <f t="shared" ref="H1689:H1710" si="6456">H1690</f>
        <v>47302.5</v>
      </c>
      <c r="I1689" s="22">
        <f t="shared" ref="I1689:I1710" si="6457">I1690</f>
        <v>0</v>
      </c>
      <c r="J1689" s="22">
        <f t="shared" ref="J1689:J1710" si="6458">J1690</f>
        <v>0</v>
      </c>
      <c r="K1689" s="22">
        <f t="shared" ref="K1689:K1710" si="6459">K1690</f>
        <v>0</v>
      </c>
      <c r="L1689" s="22">
        <f t="shared" si="6373"/>
        <v>45645.3</v>
      </c>
      <c r="M1689" s="22">
        <f t="shared" si="6374"/>
        <v>47302.5</v>
      </c>
      <c r="N1689" s="22">
        <f t="shared" si="6375"/>
        <v>47302.5</v>
      </c>
      <c r="O1689" s="22">
        <f t="shared" ref="O1689:O1710" si="6460">O1690</f>
        <v>0</v>
      </c>
      <c r="P1689" s="22">
        <f t="shared" ref="P1689:P1710" si="6461">P1690</f>
        <v>0</v>
      </c>
      <c r="Q1689" s="22">
        <f t="shared" ref="Q1689:Q1710" si="6462">Q1690</f>
        <v>0</v>
      </c>
      <c r="R1689" s="22">
        <f t="shared" si="6376"/>
        <v>45645.3</v>
      </c>
      <c r="S1689" s="22">
        <f t="shared" si="6377"/>
        <v>47302.5</v>
      </c>
      <c r="T1689" s="22">
        <f t="shared" si="6378"/>
        <v>47302.5</v>
      </c>
      <c r="U1689" s="22">
        <f t="shared" ref="U1689:U1710" si="6463">U1690</f>
        <v>0</v>
      </c>
      <c r="V1689" s="22">
        <f t="shared" ref="V1689:V1710" si="6464">V1690</f>
        <v>0</v>
      </c>
      <c r="W1689" s="22">
        <f t="shared" ref="W1689:W1710" si="6465">W1690</f>
        <v>0</v>
      </c>
      <c r="X1689" s="22">
        <f t="shared" si="6379"/>
        <v>45645.3</v>
      </c>
      <c r="Y1689" s="22">
        <f t="shared" si="6380"/>
        <v>47302.5</v>
      </c>
      <c r="Z1689" s="22">
        <f t="shared" si="6381"/>
        <v>47302.5</v>
      </c>
      <c r="AA1689" s="22">
        <f t="shared" ref="AA1689:AA1710" si="6466">AA1690</f>
        <v>0</v>
      </c>
      <c r="AB1689" s="22">
        <f t="shared" ref="AB1689:AB1710" si="6467">AB1690</f>
        <v>0</v>
      </c>
      <c r="AC1689" s="22">
        <f t="shared" ref="AC1689:AC1710" si="6468">AC1690</f>
        <v>0</v>
      </c>
      <c r="AD1689" s="22">
        <f t="shared" si="6382"/>
        <v>45645.3</v>
      </c>
      <c r="AE1689" s="22">
        <f t="shared" si="6383"/>
        <v>47302.5</v>
      </c>
      <c r="AF1689" s="22">
        <f t="shared" si="6384"/>
        <v>47302.5</v>
      </c>
      <c r="AG1689" s="22">
        <f t="shared" ref="AG1689:AG1710" si="6469">AG1690</f>
        <v>0</v>
      </c>
      <c r="AH1689" s="22">
        <f t="shared" ref="AH1689:AH1710" si="6470">AH1690</f>
        <v>0</v>
      </c>
      <c r="AI1689" s="22">
        <f t="shared" ref="AI1689:AI1710" si="6471">AI1690</f>
        <v>0</v>
      </c>
      <c r="AJ1689" s="22">
        <f t="shared" si="6385"/>
        <v>45645.3</v>
      </c>
      <c r="AK1689" s="22">
        <f t="shared" si="6386"/>
        <v>47302.5</v>
      </c>
      <c r="AL1689" s="22">
        <f t="shared" si="6387"/>
        <v>47302.5</v>
      </c>
      <c r="AM1689" s="22">
        <f t="shared" ref="AM1689:AM1710" si="6472">AM1690</f>
        <v>0</v>
      </c>
      <c r="AN1689" s="22">
        <f t="shared" ref="AN1689:AN1710" si="6473">AN1690</f>
        <v>0</v>
      </c>
      <c r="AO1689" s="22">
        <f t="shared" ref="AO1689:AO1710" si="6474">AO1690</f>
        <v>0</v>
      </c>
      <c r="AP1689" s="22">
        <f t="shared" si="6388"/>
        <v>45645.3</v>
      </c>
      <c r="AQ1689" s="22">
        <f t="shared" si="6389"/>
        <v>47302.5</v>
      </c>
      <c r="AR1689" s="22">
        <f t="shared" si="6390"/>
        <v>47302.5</v>
      </c>
      <c r="AS1689" s="22">
        <f t="shared" ref="AS1689:AS1710" si="6475">AS1690</f>
        <v>0</v>
      </c>
      <c r="AT1689" s="22">
        <f t="shared" ref="AT1689:AT1710" si="6476">AT1690</f>
        <v>0</v>
      </c>
      <c r="AU1689" s="22">
        <f t="shared" ref="AU1689:AU1710" si="6477">AU1690</f>
        <v>0</v>
      </c>
      <c r="AV1689" s="22">
        <f t="shared" si="6391"/>
        <v>45645.3</v>
      </c>
      <c r="AW1689" s="22">
        <f t="shared" si="6392"/>
        <v>47302.5</v>
      </c>
      <c r="AX1689" s="22">
        <f t="shared" si="6393"/>
        <v>47302.5</v>
      </c>
      <c r="AY1689" s="22">
        <f t="shared" ref="AY1689:AY1710" si="6478">AY1690</f>
        <v>4297.6000000000004</v>
      </c>
      <c r="AZ1689" s="22">
        <f t="shared" ref="AZ1689:AZ1710" si="6479">AZ1690</f>
        <v>8797.2000000000007</v>
      </c>
      <c r="BA1689" s="22">
        <f t="shared" ref="BA1689:BA1710" si="6480">BA1690</f>
        <v>8797.2000000000007</v>
      </c>
      <c r="BB1689" s="22">
        <f t="shared" si="6394"/>
        <v>49942.9</v>
      </c>
      <c r="BC1689" s="22">
        <f t="shared" si="6395"/>
        <v>56099.7</v>
      </c>
      <c r="BD1689" s="22">
        <f t="shared" si="6396"/>
        <v>56099.7</v>
      </c>
      <c r="BE1689" s="22">
        <f t="shared" ref="BE1689:BE1710" si="6481">BE1690</f>
        <v>0</v>
      </c>
      <c r="BF1689" s="22">
        <f t="shared" ref="BF1689:BF1710" si="6482">BF1690</f>
        <v>0</v>
      </c>
      <c r="BG1689" s="22">
        <f t="shared" ref="BG1689:BG1710" si="6483">BG1690</f>
        <v>0</v>
      </c>
      <c r="BH1689" s="22">
        <f t="shared" si="6397"/>
        <v>49942.9</v>
      </c>
      <c r="BI1689" s="22">
        <f t="shared" si="6398"/>
        <v>56099.7</v>
      </c>
      <c r="BJ1689" s="22">
        <f t="shared" si="6399"/>
        <v>56099.7</v>
      </c>
      <c r="BK1689" s="22">
        <f t="shared" ref="BK1689:BK1710" si="6484">BK1690</f>
        <v>0</v>
      </c>
      <c r="BL1689" s="22">
        <f t="shared" ref="BL1689:BL1710" si="6485">BL1690</f>
        <v>0</v>
      </c>
      <c r="BM1689" s="22">
        <f t="shared" ref="BM1689:BM1710" si="6486">BM1690</f>
        <v>0</v>
      </c>
      <c r="BN1689" s="22">
        <f t="shared" si="6400"/>
        <v>49942.9</v>
      </c>
      <c r="BO1689" s="22">
        <f t="shared" si="6401"/>
        <v>56099.7</v>
      </c>
      <c r="BP1689" s="22">
        <f t="shared" si="6402"/>
        <v>56099.7</v>
      </c>
      <c r="BQ1689" s="22">
        <f t="shared" ref="BQ1689:BQ1710" si="6487">BQ1690</f>
        <v>0</v>
      </c>
      <c r="BR1689" s="22">
        <f t="shared" ref="BR1689:BR1710" si="6488">BR1690</f>
        <v>0</v>
      </c>
      <c r="BS1689" s="22">
        <f t="shared" si="6403"/>
        <v>49942.9</v>
      </c>
      <c r="BT1689" s="22">
        <f t="shared" si="6404"/>
        <v>56099.7</v>
      </c>
      <c r="BU1689" s="22">
        <f t="shared" si="6405"/>
        <v>56099.7</v>
      </c>
      <c r="BV1689" s="22">
        <f t="shared" ref="BV1689:BV1710" si="6489">BV1690</f>
        <v>0</v>
      </c>
      <c r="BW1689" s="22">
        <f t="shared" ref="BW1689:BW1710" si="6490">BW1690</f>
        <v>0</v>
      </c>
      <c r="BX1689" s="22">
        <f t="shared" si="6406"/>
        <v>49942.9</v>
      </c>
      <c r="BY1689" s="22">
        <f t="shared" si="6407"/>
        <v>56099.7</v>
      </c>
      <c r="BZ1689" s="22">
        <f t="shared" si="6408"/>
        <v>56099.7</v>
      </c>
      <c r="CA1689" s="22">
        <f t="shared" ref="CA1689:CA1710" si="6491">CA1690</f>
        <v>0</v>
      </c>
      <c r="CB1689" s="22">
        <f t="shared" ref="CB1689:CB1710" si="6492">CB1690</f>
        <v>0</v>
      </c>
      <c r="CC1689" s="22">
        <f t="shared" ref="CC1689:CC1710" si="6493">CC1690</f>
        <v>0</v>
      </c>
      <c r="CD1689" s="22">
        <f t="shared" si="6238"/>
        <v>49942.9</v>
      </c>
      <c r="CE1689" s="22">
        <f t="shared" ref="CE1689:CE1710" si="6494">CE1690</f>
        <v>0</v>
      </c>
      <c r="CF1689" s="34">
        <f t="shared" si="6244"/>
        <v>49942.9</v>
      </c>
      <c r="CG1689" s="22">
        <f t="shared" si="6239"/>
        <v>56099.7</v>
      </c>
      <c r="CH1689" s="22">
        <f t="shared" ref="CH1689:CM1710" si="6495">CH1690</f>
        <v>0</v>
      </c>
      <c r="CI1689" s="22">
        <f t="shared" si="6245"/>
        <v>56099.7</v>
      </c>
      <c r="CJ1689" s="22">
        <f t="shared" si="6240"/>
        <v>56099.7</v>
      </c>
      <c r="CK1689" s="22">
        <f t="shared" si="6495"/>
        <v>0</v>
      </c>
      <c r="CL1689" s="22">
        <f t="shared" si="6246"/>
        <v>56099.7</v>
      </c>
      <c r="CM1689" s="22">
        <f t="shared" si="6495"/>
        <v>0</v>
      </c>
      <c r="CN1689" s="15"/>
      <c r="CO1689" s="35"/>
      <c r="CS1689" s="5" t="s">
        <v>29</v>
      </c>
    </row>
    <row r="1690" spans="1:99" ht="31.2" x14ac:dyDescent="0.3">
      <c r="A1690" s="32" t="s">
        <v>968</v>
      </c>
      <c r="B1690" s="16">
        <v>110</v>
      </c>
      <c r="C1690" s="32"/>
      <c r="D1690" s="32"/>
      <c r="E1690" s="33" t="s">
        <v>132</v>
      </c>
      <c r="F1690" s="22">
        <f t="shared" si="6454"/>
        <v>45645.3</v>
      </c>
      <c r="G1690" s="22">
        <f t="shared" si="6455"/>
        <v>47302.5</v>
      </c>
      <c r="H1690" s="22">
        <f t="shared" si="6456"/>
        <v>47302.5</v>
      </c>
      <c r="I1690" s="22">
        <f t="shared" si="6457"/>
        <v>0</v>
      </c>
      <c r="J1690" s="22">
        <f t="shared" si="6458"/>
        <v>0</v>
      </c>
      <c r="K1690" s="22">
        <f t="shared" si="6459"/>
        <v>0</v>
      </c>
      <c r="L1690" s="22">
        <f t="shared" si="6373"/>
        <v>45645.3</v>
      </c>
      <c r="M1690" s="22">
        <f t="shared" si="6374"/>
        <v>47302.5</v>
      </c>
      <c r="N1690" s="22">
        <f t="shared" si="6375"/>
        <v>47302.5</v>
      </c>
      <c r="O1690" s="22">
        <f t="shared" si="6460"/>
        <v>0</v>
      </c>
      <c r="P1690" s="22">
        <f t="shared" si="6461"/>
        <v>0</v>
      </c>
      <c r="Q1690" s="22">
        <f t="shared" si="6462"/>
        <v>0</v>
      </c>
      <c r="R1690" s="22">
        <f t="shared" si="6376"/>
        <v>45645.3</v>
      </c>
      <c r="S1690" s="22">
        <f t="shared" si="6377"/>
        <v>47302.5</v>
      </c>
      <c r="T1690" s="22">
        <f t="shared" si="6378"/>
        <v>47302.5</v>
      </c>
      <c r="U1690" s="22">
        <f t="shared" si="6463"/>
        <v>0</v>
      </c>
      <c r="V1690" s="22">
        <f t="shared" si="6464"/>
        <v>0</v>
      </c>
      <c r="W1690" s="22">
        <f t="shared" si="6465"/>
        <v>0</v>
      </c>
      <c r="X1690" s="22">
        <f t="shared" si="6379"/>
        <v>45645.3</v>
      </c>
      <c r="Y1690" s="22">
        <f t="shared" si="6380"/>
        <v>47302.5</v>
      </c>
      <c r="Z1690" s="22">
        <f t="shared" si="6381"/>
        <v>47302.5</v>
      </c>
      <c r="AA1690" s="22">
        <f t="shared" si="6466"/>
        <v>0</v>
      </c>
      <c r="AB1690" s="22">
        <f t="shared" si="6467"/>
        <v>0</v>
      </c>
      <c r="AC1690" s="22">
        <f t="shared" si="6468"/>
        <v>0</v>
      </c>
      <c r="AD1690" s="22">
        <f t="shared" si="6382"/>
        <v>45645.3</v>
      </c>
      <c r="AE1690" s="22">
        <f t="shared" si="6383"/>
        <v>47302.5</v>
      </c>
      <c r="AF1690" s="22">
        <f t="shared" si="6384"/>
        <v>47302.5</v>
      </c>
      <c r="AG1690" s="22">
        <f t="shared" si="6469"/>
        <v>0</v>
      </c>
      <c r="AH1690" s="22">
        <f t="shared" si="6470"/>
        <v>0</v>
      </c>
      <c r="AI1690" s="22">
        <f t="shared" si="6471"/>
        <v>0</v>
      </c>
      <c r="AJ1690" s="22">
        <f t="shared" si="6385"/>
        <v>45645.3</v>
      </c>
      <c r="AK1690" s="22">
        <f t="shared" si="6386"/>
        <v>47302.5</v>
      </c>
      <c r="AL1690" s="22">
        <f t="shared" si="6387"/>
        <v>47302.5</v>
      </c>
      <c r="AM1690" s="22">
        <f t="shared" si="6472"/>
        <v>0</v>
      </c>
      <c r="AN1690" s="22">
        <f t="shared" si="6473"/>
        <v>0</v>
      </c>
      <c r="AO1690" s="22">
        <f t="shared" si="6474"/>
        <v>0</v>
      </c>
      <c r="AP1690" s="22">
        <f t="shared" si="6388"/>
        <v>45645.3</v>
      </c>
      <c r="AQ1690" s="22">
        <f t="shared" si="6389"/>
        <v>47302.5</v>
      </c>
      <c r="AR1690" s="22">
        <f t="shared" si="6390"/>
        <v>47302.5</v>
      </c>
      <c r="AS1690" s="22">
        <f t="shared" si="6475"/>
        <v>0</v>
      </c>
      <c r="AT1690" s="22">
        <f t="shared" si="6476"/>
        <v>0</v>
      </c>
      <c r="AU1690" s="22">
        <f t="shared" si="6477"/>
        <v>0</v>
      </c>
      <c r="AV1690" s="22">
        <f t="shared" si="6391"/>
        <v>45645.3</v>
      </c>
      <c r="AW1690" s="22">
        <f t="shared" si="6392"/>
        <v>47302.5</v>
      </c>
      <c r="AX1690" s="22">
        <f t="shared" si="6393"/>
        <v>47302.5</v>
      </c>
      <c r="AY1690" s="22">
        <f t="shared" si="6478"/>
        <v>4297.6000000000004</v>
      </c>
      <c r="AZ1690" s="22">
        <f t="shared" si="6479"/>
        <v>8797.2000000000007</v>
      </c>
      <c r="BA1690" s="22">
        <f t="shared" si="6480"/>
        <v>8797.2000000000007</v>
      </c>
      <c r="BB1690" s="22">
        <f t="shared" si="6394"/>
        <v>49942.9</v>
      </c>
      <c r="BC1690" s="22">
        <f t="shared" si="6395"/>
        <v>56099.7</v>
      </c>
      <c r="BD1690" s="22">
        <f t="shared" si="6396"/>
        <v>56099.7</v>
      </c>
      <c r="BE1690" s="22">
        <f t="shared" si="6481"/>
        <v>0</v>
      </c>
      <c r="BF1690" s="22">
        <f t="shared" si="6482"/>
        <v>0</v>
      </c>
      <c r="BG1690" s="22">
        <f t="shared" si="6483"/>
        <v>0</v>
      </c>
      <c r="BH1690" s="22">
        <f t="shared" si="6397"/>
        <v>49942.9</v>
      </c>
      <c r="BI1690" s="22">
        <f t="shared" si="6398"/>
        <v>56099.7</v>
      </c>
      <c r="BJ1690" s="22">
        <f t="shared" si="6399"/>
        <v>56099.7</v>
      </c>
      <c r="BK1690" s="22">
        <f t="shared" si="6484"/>
        <v>0</v>
      </c>
      <c r="BL1690" s="22">
        <f t="shared" si="6485"/>
        <v>0</v>
      </c>
      <c r="BM1690" s="22">
        <f t="shared" si="6486"/>
        <v>0</v>
      </c>
      <c r="BN1690" s="22">
        <f t="shared" si="6400"/>
        <v>49942.9</v>
      </c>
      <c r="BO1690" s="22">
        <f t="shared" si="6401"/>
        <v>56099.7</v>
      </c>
      <c r="BP1690" s="22">
        <f t="shared" si="6402"/>
        <v>56099.7</v>
      </c>
      <c r="BQ1690" s="22">
        <f t="shared" si="6487"/>
        <v>0</v>
      </c>
      <c r="BR1690" s="22">
        <f t="shared" si="6488"/>
        <v>0</v>
      </c>
      <c r="BS1690" s="22">
        <f t="shared" si="6403"/>
        <v>49942.9</v>
      </c>
      <c r="BT1690" s="22">
        <f t="shared" si="6404"/>
        <v>56099.7</v>
      </c>
      <c r="BU1690" s="22">
        <f t="shared" si="6405"/>
        <v>56099.7</v>
      </c>
      <c r="BV1690" s="22">
        <f t="shared" si="6489"/>
        <v>0</v>
      </c>
      <c r="BW1690" s="22">
        <f t="shared" si="6490"/>
        <v>0</v>
      </c>
      <c r="BX1690" s="22">
        <f t="shared" si="6406"/>
        <v>49942.9</v>
      </c>
      <c r="BY1690" s="22">
        <f t="shared" si="6407"/>
        <v>56099.7</v>
      </c>
      <c r="BZ1690" s="22">
        <f t="shared" si="6408"/>
        <v>56099.7</v>
      </c>
      <c r="CA1690" s="22">
        <f t="shared" si="6491"/>
        <v>0</v>
      </c>
      <c r="CB1690" s="22">
        <f t="shared" si="6492"/>
        <v>0</v>
      </c>
      <c r="CC1690" s="22">
        <f t="shared" si="6493"/>
        <v>0</v>
      </c>
      <c r="CD1690" s="22">
        <f t="shared" si="6238"/>
        <v>49942.9</v>
      </c>
      <c r="CE1690" s="22">
        <f t="shared" si="6494"/>
        <v>0</v>
      </c>
      <c r="CF1690" s="34">
        <f t="shared" si="6244"/>
        <v>49942.9</v>
      </c>
      <c r="CG1690" s="22">
        <f t="shared" si="6239"/>
        <v>56099.7</v>
      </c>
      <c r="CH1690" s="22">
        <f t="shared" si="6495"/>
        <v>0</v>
      </c>
      <c r="CI1690" s="22">
        <f t="shared" si="6245"/>
        <v>56099.7</v>
      </c>
      <c r="CJ1690" s="22">
        <f t="shared" si="6240"/>
        <v>56099.7</v>
      </c>
      <c r="CK1690" s="22">
        <f t="shared" si="6495"/>
        <v>0</v>
      </c>
      <c r="CL1690" s="22">
        <f t="shared" si="6246"/>
        <v>56099.7</v>
      </c>
      <c r="CM1690" s="22">
        <f t="shared" si="6495"/>
        <v>0</v>
      </c>
      <c r="CN1690" s="15"/>
      <c r="CO1690" s="35"/>
      <c r="CT1690" s="5" t="s">
        <v>30</v>
      </c>
    </row>
    <row r="1691" spans="1:99" x14ac:dyDescent="0.3">
      <c r="A1691" s="32" t="s">
        <v>968</v>
      </c>
      <c r="B1691" s="16">
        <v>110</v>
      </c>
      <c r="C1691" s="32" t="s">
        <v>395</v>
      </c>
      <c r="D1691" s="32" t="s">
        <v>47</v>
      </c>
      <c r="E1691" s="33" t="s">
        <v>920</v>
      </c>
      <c r="F1691" s="22">
        <v>45645.3</v>
      </c>
      <c r="G1691" s="22">
        <v>47302.5</v>
      </c>
      <c r="H1691" s="22">
        <v>47302.5</v>
      </c>
      <c r="I1691" s="22"/>
      <c r="J1691" s="22"/>
      <c r="K1691" s="22"/>
      <c r="L1691" s="22">
        <f t="shared" si="6373"/>
        <v>45645.3</v>
      </c>
      <c r="M1691" s="22">
        <f t="shared" si="6374"/>
        <v>47302.5</v>
      </c>
      <c r="N1691" s="22">
        <f t="shared" si="6375"/>
        <v>47302.5</v>
      </c>
      <c r="O1691" s="22"/>
      <c r="P1691" s="22"/>
      <c r="Q1691" s="22"/>
      <c r="R1691" s="22">
        <f t="shared" si="6376"/>
        <v>45645.3</v>
      </c>
      <c r="S1691" s="22">
        <f t="shared" si="6377"/>
        <v>47302.5</v>
      </c>
      <c r="T1691" s="22">
        <f t="shared" si="6378"/>
        <v>47302.5</v>
      </c>
      <c r="U1691" s="22"/>
      <c r="V1691" s="22"/>
      <c r="W1691" s="22"/>
      <c r="X1691" s="22">
        <f t="shared" si="6379"/>
        <v>45645.3</v>
      </c>
      <c r="Y1691" s="22">
        <f t="shared" si="6380"/>
        <v>47302.5</v>
      </c>
      <c r="Z1691" s="22">
        <f t="shared" si="6381"/>
        <v>47302.5</v>
      </c>
      <c r="AA1691" s="22"/>
      <c r="AB1691" s="22"/>
      <c r="AC1691" s="22"/>
      <c r="AD1691" s="22">
        <f t="shared" si="6382"/>
        <v>45645.3</v>
      </c>
      <c r="AE1691" s="22">
        <f t="shared" si="6383"/>
        <v>47302.5</v>
      </c>
      <c r="AF1691" s="22">
        <f t="shared" si="6384"/>
        <v>47302.5</v>
      </c>
      <c r="AG1691" s="22"/>
      <c r="AH1691" s="22"/>
      <c r="AI1691" s="22"/>
      <c r="AJ1691" s="22">
        <f t="shared" si="6385"/>
        <v>45645.3</v>
      </c>
      <c r="AK1691" s="22">
        <f t="shared" si="6386"/>
        <v>47302.5</v>
      </c>
      <c r="AL1691" s="22">
        <f t="shared" si="6387"/>
        <v>47302.5</v>
      </c>
      <c r="AM1691" s="22"/>
      <c r="AN1691" s="22"/>
      <c r="AO1691" s="22"/>
      <c r="AP1691" s="22">
        <f t="shared" si="6388"/>
        <v>45645.3</v>
      </c>
      <c r="AQ1691" s="22">
        <f t="shared" si="6389"/>
        <v>47302.5</v>
      </c>
      <c r="AR1691" s="22">
        <f t="shared" si="6390"/>
        <v>47302.5</v>
      </c>
      <c r="AS1691" s="22"/>
      <c r="AT1691" s="22"/>
      <c r="AU1691" s="22"/>
      <c r="AV1691" s="22">
        <f t="shared" si="6391"/>
        <v>45645.3</v>
      </c>
      <c r="AW1691" s="22">
        <f t="shared" si="6392"/>
        <v>47302.5</v>
      </c>
      <c r="AX1691" s="22">
        <f t="shared" si="6393"/>
        <v>47302.5</v>
      </c>
      <c r="AY1691" s="22">
        <v>4297.6000000000004</v>
      </c>
      <c r="AZ1691" s="22">
        <v>8797.2000000000007</v>
      </c>
      <c r="BA1691" s="22">
        <v>8797.2000000000007</v>
      </c>
      <c r="BB1691" s="22">
        <f t="shared" si="6394"/>
        <v>49942.9</v>
      </c>
      <c r="BC1691" s="22">
        <f t="shared" si="6395"/>
        <v>56099.7</v>
      </c>
      <c r="BD1691" s="22">
        <f t="shared" si="6396"/>
        <v>56099.7</v>
      </c>
      <c r="BE1691" s="22"/>
      <c r="BF1691" s="22"/>
      <c r="BG1691" s="22"/>
      <c r="BH1691" s="22">
        <f t="shared" si="6397"/>
        <v>49942.9</v>
      </c>
      <c r="BI1691" s="22">
        <f t="shared" si="6398"/>
        <v>56099.7</v>
      </c>
      <c r="BJ1691" s="22">
        <f t="shared" si="6399"/>
        <v>56099.7</v>
      </c>
      <c r="BK1691" s="22"/>
      <c r="BL1691" s="22"/>
      <c r="BM1691" s="22"/>
      <c r="BN1691" s="22">
        <f t="shared" si="6400"/>
        <v>49942.9</v>
      </c>
      <c r="BO1691" s="22">
        <f t="shared" si="6401"/>
        <v>56099.7</v>
      </c>
      <c r="BP1691" s="22">
        <f t="shared" si="6402"/>
        <v>56099.7</v>
      </c>
      <c r="BQ1691" s="22"/>
      <c r="BR1691" s="22"/>
      <c r="BS1691" s="22">
        <f t="shared" si="6403"/>
        <v>49942.9</v>
      </c>
      <c r="BT1691" s="22">
        <f t="shared" si="6404"/>
        <v>56099.7</v>
      </c>
      <c r="BU1691" s="22">
        <f t="shared" si="6405"/>
        <v>56099.7</v>
      </c>
      <c r="BV1691" s="22"/>
      <c r="BW1691" s="22"/>
      <c r="BX1691" s="22">
        <f t="shared" si="6406"/>
        <v>49942.9</v>
      </c>
      <c r="BY1691" s="22">
        <f t="shared" si="6407"/>
        <v>56099.7</v>
      </c>
      <c r="BZ1691" s="22">
        <f t="shared" si="6408"/>
        <v>56099.7</v>
      </c>
      <c r="CA1691" s="22"/>
      <c r="CB1691" s="22"/>
      <c r="CC1691" s="22"/>
      <c r="CD1691" s="22">
        <f t="shared" si="6238"/>
        <v>49942.9</v>
      </c>
      <c r="CE1691" s="22"/>
      <c r="CF1691" s="34">
        <f t="shared" si="6244"/>
        <v>49942.9</v>
      </c>
      <c r="CG1691" s="22">
        <f t="shared" si="6239"/>
        <v>56099.7</v>
      </c>
      <c r="CH1691" s="22"/>
      <c r="CI1691" s="22">
        <f t="shared" si="6245"/>
        <v>56099.7</v>
      </c>
      <c r="CJ1691" s="22">
        <f t="shared" si="6240"/>
        <v>56099.7</v>
      </c>
      <c r="CK1691" s="22"/>
      <c r="CL1691" s="22">
        <f t="shared" si="6246"/>
        <v>56099.7</v>
      </c>
      <c r="CM1691" s="22"/>
      <c r="CN1691" s="15"/>
      <c r="CO1691" s="35"/>
    </row>
    <row r="1692" spans="1:99" ht="31.2" x14ac:dyDescent="0.3">
      <c r="A1692" s="32" t="s">
        <v>968</v>
      </c>
      <c r="B1692" s="16">
        <v>200</v>
      </c>
      <c r="C1692" s="32"/>
      <c r="D1692" s="32"/>
      <c r="E1692" s="33" t="s">
        <v>40</v>
      </c>
      <c r="F1692" s="22">
        <f t="shared" si="6454"/>
        <v>9920</v>
      </c>
      <c r="G1692" s="22">
        <f t="shared" si="6455"/>
        <v>10077</v>
      </c>
      <c r="H1692" s="22">
        <f t="shared" si="6456"/>
        <v>10077</v>
      </c>
      <c r="I1692" s="22">
        <f t="shared" si="6457"/>
        <v>0</v>
      </c>
      <c r="J1692" s="22">
        <f t="shared" si="6458"/>
        <v>0</v>
      </c>
      <c r="K1692" s="22">
        <f t="shared" si="6459"/>
        <v>0</v>
      </c>
      <c r="L1692" s="22">
        <f t="shared" si="6373"/>
        <v>9920</v>
      </c>
      <c r="M1692" s="22">
        <f t="shared" si="6374"/>
        <v>10077</v>
      </c>
      <c r="N1692" s="22">
        <f t="shared" si="6375"/>
        <v>10077</v>
      </c>
      <c r="O1692" s="22">
        <f t="shared" si="6460"/>
        <v>0</v>
      </c>
      <c r="P1692" s="22">
        <f t="shared" si="6461"/>
        <v>0</v>
      </c>
      <c r="Q1692" s="22">
        <f t="shared" si="6462"/>
        <v>0</v>
      </c>
      <c r="R1692" s="22">
        <f t="shared" si="6376"/>
        <v>9920</v>
      </c>
      <c r="S1692" s="22">
        <f t="shared" si="6377"/>
        <v>10077</v>
      </c>
      <c r="T1692" s="22">
        <f t="shared" si="6378"/>
        <v>10077</v>
      </c>
      <c r="U1692" s="22">
        <f t="shared" si="6463"/>
        <v>0</v>
      </c>
      <c r="V1692" s="22">
        <f t="shared" si="6464"/>
        <v>0</v>
      </c>
      <c r="W1692" s="22">
        <f t="shared" si="6465"/>
        <v>0</v>
      </c>
      <c r="X1692" s="22">
        <f t="shared" si="6379"/>
        <v>9920</v>
      </c>
      <c r="Y1692" s="22">
        <f t="shared" si="6380"/>
        <v>10077</v>
      </c>
      <c r="Z1692" s="22">
        <f t="shared" si="6381"/>
        <v>10077</v>
      </c>
      <c r="AA1692" s="22">
        <f t="shared" si="6466"/>
        <v>0</v>
      </c>
      <c r="AB1692" s="22">
        <f t="shared" si="6467"/>
        <v>0</v>
      </c>
      <c r="AC1692" s="22">
        <f t="shared" si="6468"/>
        <v>0</v>
      </c>
      <c r="AD1692" s="22">
        <f t="shared" si="6382"/>
        <v>9920</v>
      </c>
      <c r="AE1692" s="22">
        <f t="shared" si="6383"/>
        <v>10077</v>
      </c>
      <c r="AF1692" s="22">
        <f t="shared" si="6384"/>
        <v>10077</v>
      </c>
      <c r="AG1692" s="22">
        <f t="shared" si="6469"/>
        <v>0</v>
      </c>
      <c r="AH1692" s="22">
        <f t="shared" si="6470"/>
        <v>0</v>
      </c>
      <c r="AI1692" s="22">
        <f t="shared" si="6471"/>
        <v>0</v>
      </c>
      <c r="AJ1692" s="22">
        <f t="shared" si="6385"/>
        <v>9920</v>
      </c>
      <c r="AK1692" s="22">
        <f t="shared" si="6386"/>
        <v>10077</v>
      </c>
      <c r="AL1692" s="22">
        <f t="shared" si="6387"/>
        <v>10077</v>
      </c>
      <c r="AM1692" s="22">
        <f t="shared" si="6472"/>
        <v>0</v>
      </c>
      <c r="AN1692" s="22">
        <f t="shared" si="6473"/>
        <v>0</v>
      </c>
      <c r="AO1692" s="22">
        <f t="shared" si="6474"/>
        <v>0</v>
      </c>
      <c r="AP1692" s="22">
        <f t="shared" si="6388"/>
        <v>9920</v>
      </c>
      <c r="AQ1692" s="22">
        <f t="shared" si="6389"/>
        <v>10077</v>
      </c>
      <c r="AR1692" s="22">
        <f t="shared" si="6390"/>
        <v>10077</v>
      </c>
      <c r="AS1692" s="22">
        <f t="shared" si="6475"/>
        <v>0</v>
      </c>
      <c r="AT1692" s="22">
        <f t="shared" si="6476"/>
        <v>0</v>
      </c>
      <c r="AU1692" s="22">
        <f t="shared" si="6477"/>
        <v>0</v>
      </c>
      <c r="AV1692" s="22">
        <f t="shared" si="6391"/>
        <v>9920</v>
      </c>
      <c r="AW1692" s="22">
        <f t="shared" si="6392"/>
        <v>10077</v>
      </c>
      <c r="AX1692" s="22">
        <f t="shared" si="6393"/>
        <v>10077</v>
      </c>
      <c r="AY1692" s="22">
        <f t="shared" si="6478"/>
        <v>0</v>
      </c>
      <c r="AZ1692" s="22">
        <f t="shared" si="6479"/>
        <v>0</v>
      </c>
      <c r="BA1692" s="22">
        <f t="shared" si="6480"/>
        <v>0</v>
      </c>
      <c r="BB1692" s="22">
        <f t="shared" si="6394"/>
        <v>9920</v>
      </c>
      <c r="BC1692" s="22">
        <f t="shared" si="6395"/>
        <v>10077</v>
      </c>
      <c r="BD1692" s="22">
        <f t="shared" si="6396"/>
        <v>10077</v>
      </c>
      <c r="BE1692" s="22">
        <f t="shared" si="6481"/>
        <v>0</v>
      </c>
      <c r="BF1692" s="22">
        <f t="shared" si="6482"/>
        <v>0</v>
      </c>
      <c r="BG1692" s="22">
        <f t="shared" si="6483"/>
        <v>0</v>
      </c>
      <c r="BH1692" s="22">
        <f t="shared" si="6397"/>
        <v>9920</v>
      </c>
      <c r="BI1692" s="22">
        <f t="shared" si="6398"/>
        <v>10077</v>
      </c>
      <c r="BJ1692" s="22">
        <f t="shared" si="6399"/>
        <v>10077</v>
      </c>
      <c r="BK1692" s="22">
        <f t="shared" si="6484"/>
        <v>0</v>
      </c>
      <c r="BL1692" s="22">
        <f t="shared" si="6485"/>
        <v>0</v>
      </c>
      <c r="BM1692" s="22">
        <f t="shared" si="6486"/>
        <v>0</v>
      </c>
      <c r="BN1692" s="22">
        <f t="shared" si="6400"/>
        <v>9920</v>
      </c>
      <c r="BO1692" s="22">
        <f t="shared" si="6401"/>
        <v>10077</v>
      </c>
      <c r="BP1692" s="22">
        <f t="shared" si="6402"/>
        <v>10077</v>
      </c>
      <c r="BQ1692" s="22">
        <f t="shared" si="6487"/>
        <v>0</v>
      </c>
      <c r="BR1692" s="22">
        <f t="shared" si="6488"/>
        <v>0</v>
      </c>
      <c r="BS1692" s="22">
        <f t="shared" si="6403"/>
        <v>9920</v>
      </c>
      <c r="BT1692" s="22">
        <f t="shared" si="6404"/>
        <v>10077</v>
      </c>
      <c r="BU1692" s="22">
        <f t="shared" si="6405"/>
        <v>10077</v>
      </c>
      <c r="BV1692" s="22">
        <f t="shared" si="6489"/>
        <v>0</v>
      </c>
      <c r="BW1692" s="22">
        <f t="shared" si="6490"/>
        <v>0</v>
      </c>
      <c r="BX1692" s="22">
        <f t="shared" si="6406"/>
        <v>9920</v>
      </c>
      <c r="BY1692" s="22">
        <f t="shared" si="6407"/>
        <v>10077</v>
      </c>
      <c r="BZ1692" s="22">
        <f t="shared" si="6408"/>
        <v>10077</v>
      </c>
      <c r="CA1692" s="22">
        <f t="shared" si="6491"/>
        <v>0</v>
      </c>
      <c r="CB1692" s="22">
        <f t="shared" si="6492"/>
        <v>0</v>
      </c>
      <c r="CC1692" s="22">
        <f t="shared" si="6493"/>
        <v>0</v>
      </c>
      <c r="CD1692" s="22">
        <f t="shared" si="6238"/>
        <v>9920</v>
      </c>
      <c r="CE1692" s="22">
        <f t="shared" si="6494"/>
        <v>0</v>
      </c>
      <c r="CF1692" s="34">
        <f t="shared" si="6244"/>
        <v>9920</v>
      </c>
      <c r="CG1692" s="22">
        <f t="shared" si="6239"/>
        <v>10077</v>
      </c>
      <c r="CH1692" s="22">
        <f t="shared" si="6495"/>
        <v>0</v>
      </c>
      <c r="CI1692" s="22">
        <f t="shared" si="6245"/>
        <v>10077</v>
      </c>
      <c r="CJ1692" s="22">
        <f t="shared" si="6240"/>
        <v>10077</v>
      </c>
      <c r="CK1692" s="22">
        <f t="shared" si="6495"/>
        <v>0</v>
      </c>
      <c r="CL1692" s="22">
        <f t="shared" si="6246"/>
        <v>10077</v>
      </c>
      <c r="CM1692" s="22">
        <f t="shared" si="6495"/>
        <v>0</v>
      </c>
      <c r="CN1692" s="15"/>
      <c r="CO1692" s="35"/>
      <c r="CS1692" s="5" t="s">
        <v>29</v>
      </c>
    </row>
    <row r="1693" spans="1:99" ht="46.8" x14ac:dyDescent="0.3">
      <c r="A1693" s="32" t="s">
        <v>968</v>
      </c>
      <c r="B1693" s="16">
        <v>240</v>
      </c>
      <c r="C1693" s="32"/>
      <c r="D1693" s="32"/>
      <c r="E1693" s="33" t="s">
        <v>41</v>
      </c>
      <c r="F1693" s="22">
        <f t="shared" si="6454"/>
        <v>9920</v>
      </c>
      <c r="G1693" s="22">
        <f t="shared" si="6455"/>
        <v>10077</v>
      </c>
      <c r="H1693" s="22">
        <f t="shared" si="6456"/>
        <v>10077</v>
      </c>
      <c r="I1693" s="22">
        <f t="shared" si="6457"/>
        <v>0</v>
      </c>
      <c r="J1693" s="22">
        <f t="shared" si="6458"/>
        <v>0</v>
      </c>
      <c r="K1693" s="22">
        <f t="shared" si="6459"/>
        <v>0</v>
      </c>
      <c r="L1693" s="22">
        <f t="shared" si="6373"/>
        <v>9920</v>
      </c>
      <c r="M1693" s="22">
        <f t="shared" si="6374"/>
        <v>10077</v>
      </c>
      <c r="N1693" s="22">
        <f t="shared" si="6375"/>
        <v>10077</v>
      </c>
      <c r="O1693" s="22">
        <f t="shared" si="6460"/>
        <v>0</v>
      </c>
      <c r="P1693" s="22">
        <f t="shared" si="6461"/>
        <v>0</v>
      </c>
      <c r="Q1693" s="22">
        <f t="shared" si="6462"/>
        <v>0</v>
      </c>
      <c r="R1693" s="22">
        <f t="shared" si="6376"/>
        <v>9920</v>
      </c>
      <c r="S1693" s="22">
        <f t="shared" si="6377"/>
        <v>10077</v>
      </c>
      <c r="T1693" s="22">
        <f t="shared" si="6378"/>
        <v>10077</v>
      </c>
      <c r="U1693" s="22">
        <f t="shared" si="6463"/>
        <v>0</v>
      </c>
      <c r="V1693" s="22">
        <f t="shared" si="6464"/>
        <v>0</v>
      </c>
      <c r="W1693" s="22">
        <f t="shared" si="6465"/>
        <v>0</v>
      </c>
      <c r="X1693" s="22">
        <f t="shared" si="6379"/>
        <v>9920</v>
      </c>
      <c r="Y1693" s="22">
        <f t="shared" si="6380"/>
        <v>10077</v>
      </c>
      <c r="Z1693" s="22">
        <f t="shared" si="6381"/>
        <v>10077</v>
      </c>
      <c r="AA1693" s="22">
        <f t="shared" si="6466"/>
        <v>0</v>
      </c>
      <c r="AB1693" s="22">
        <f t="shared" si="6467"/>
        <v>0</v>
      </c>
      <c r="AC1693" s="22">
        <f t="shared" si="6468"/>
        <v>0</v>
      </c>
      <c r="AD1693" s="22">
        <f t="shared" si="6382"/>
        <v>9920</v>
      </c>
      <c r="AE1693" s="22">
        <f t="shared" si="6383"/>
        <v>10077</v>
      </c>
      <c r="AF1693" s="22">
        <f t="shared" si="6384"/>
        <v>10077</v>
      </c>
      <c r="AG1693" s="22">
        <f t="shared" si="6469"/>
        <v>0</v>
      </c>
      <c r="AH1693" s="22">
        <f t="shared" si="6470"/>
        <v>0</v>
      </c>
      <c r="AI1693" s="22">
        <f t="shared" si="6471"/>
        <v>0</v>
      </c>
      <c r="AJ1693" s="22">
        <f t="shared" si="6385"/>
        <v>9920</v>
      </c>
      <c r="AK1693" s="22">
        <f t="shared" si="6386"/>
        <v>10077</v>
      </c>
      <c r="AL1693" s="22">
        <f t="shared" si="6387"/>
        <v>10077</v>
      </c>
      <c r="AM1693" s="22">
        <f t="shared" si="6472"/>
        <v>0</v>
      </c>
      <c r="AN1693" s="22">
        <f t="shared" si="6473"/>
        <v>0</v>
      </c>
      <c r="AO1693" s="22">
        <f t="shared" si="6474"/>
        <v>0</v>
      </c>
      <c r="AP1693" s="22">
        <f t="shared" si="6388"/>
        <v>9920</v>
      </c>
      <c r="AQ1693" s="22">
        <f t="shared" si="6389"/>
        <v>10077</v>
      </c>
      <c r="AR1693" s="22">
        <f t="shared" si="6390"/>
        <v>10077</v>
      </c>
      <c r="AS1693" s="22">
        <f t="shared" si="6475"/>
        <v>0</v>
      </c>
      <c r="AT1693" s="22">
        <f t="shared" si="6476"/>
        <v>0</v>
      </c>
      <c r="AU1693" s="22">
        <f t="shared" si="6477"/>
        <v>0</v>
      </c>
      <c r="AV1693" s="22">
        <f t="shared" si="6391"/>
        <v>9920</v>
      </c>
      <c r="AW1693" s="22">
        <f t="shared" si="6392"/>
        <v>10077</v>
      </c>
      <c r="AX1693" s="22">
        <f t="shared" si="6393"/>
        <v>10077</v>
      </c>
      <c r="AY1693" s="22">
        <f t="shared" si="6478"/>
        <v>0</v>
      </c>
      <c r="AZ1693" s="22">
        <f t="shared" si="6479"/>
        <v>0</v>
      </c>
      <c r="BA1693" s="22">
        <f t="shared" si="6480"/>
        <v>0</v>
      </c>
      <c r="BB1693" s="22">
        <f t="shared" si="6394"/>
        <v>9920</v>
      </c>
      <c r="BC1693" s="22">
        <f t="shared" si="6395"/>
        <v>10077</v>
      </c>
      <c r="BD1693" s="22">
        <f t="shared" si="6396"/>
        <v>10077</v>
      </c>
      <c r="BE1693" s="22">
        <f t="shared" si="6481"/>
        <v>0</v>
      </c>
      <c r="BF1693" s="22">
        <f t="shared" si="6482"/>
        <v>0</v>
      </c>
      <c r="BG1693" s="22">
        <f t="shared" si="6483"/>
        <v>0</v>
      </c>
      <c r="BH1693" s="22">
        <f t="shared" si="6397"/>
        <v>9920</v>
      </c>
      <c r="BI1693" s="22">
        <f t="shared" si="6398"/>
        <v>10077</v>
      </c>
      <c r="BJ1693" s="22">
        <f t="shared" si="6399"/>
        <v>10077</v>
      </c>
      <c r="BK1693" s="22">
        <f t="shared" si="6484"/>
        <v>0</v>
      </c>
      <c r="BL1693" s="22">
        <f t="shared" si="6485"/>
        <v>0</v>
      </c>
      <c r="BM1693" s="22">
        <f t="shared" si="6486"/>
        <v>0</v>
      </c>
      <c r="BN1693" s="22">
        <f t="shared" si="6400"/>
        <v>9920</v>
      </c>
      <c r="BO1693" s="22">
        <f t="shared" si="6401"/>
        <v>10077</v>
      </c>
      <c r="BP1693" s="22">
        <f t="shared" si="6402"/>
        <v>10077</v>
      </c>
      <c r="BQ1693" s="22">
        <f t="shared" si="6487"/>
        <v>0</v>
      </c>
      <c r="BR1693" s="22">
        <f t="shared" si="6488"/>
        <v>0</v>
      </c>
      <c r="BS1693" s="22">
        <f t="shared" si="6403"/>
        <v>9920</v>
      </c>
      <c r="BT1693" s="22">
        <f t="shared" si="6404"/>
        <v>10077</v>
      </c>
      <c r="BU1693" s="22">
        <f t="shared" si="6405"/>
        <v>10077</v>
      </c>
      <c r="BV1693" s="22">
        <f t="shared" si="6489"/>
        <v>0</v>
      </c>
      <c r="BW1693" s="22">
        <f t="shared" si="6490"/>
        <v>0</v>
      </c>
      <c r="BX1693" s="22">
        <f t="shared" si="6406"/>
        <v>9920</v>
      </c>
      <c r="BY1693" s="22">
        <f t="shared" si="6407"/>
        <v>10077</v>
      </c>
      <c r="BZ1693" s="22">
        <f t="shared" si="6408"/>
        <v>10077</v>
      </c>
      <c r="CA1693" s="22">
        <f t="shared" si="6491"/>
        <v>0</v>
      </c>
      <c r="CB1693" s="22">
        <f t="shared" si="6492"/>
        <v>0</v>
      </c>
      <c r="CC1693" s="22">
        <f t="shared" si="6493"/>
        <v>0</v>
      </c>
      <c r="CD1693" s="22">
        <f t="shared" si="6238"/>
        <v>9920</v>
      </c>
      <c r="CE1693" s="22">
        <f t="shared" si="6494"/>
        <v>0</v>
      </c>
      <c r="CF1693" s="34">
        <f t="shared" si="6244"/>
        <v>9920</v>
      </c>
      <c r="CG1693" s="22">
        <f t="shared" si="6239"/>
        <v>10077</v>
      </c>
      <c r="CH1693" s="22">
        <f t="shared" si="6495"/>
        <v>0</v>
      </c>
      <c r="CI1693" s="22">
        <f t="shared" si="6245"/>
        <v>10077</v>
      </c>
      <c r="CJ1693" s="22">
        <f t="shared" si="6240"/>
        <v>10077</v>
      </c>
      <c r="CK1693" s="22">
        <f t="shared" si="6495"/>
        <v>0</v>
      </c>
      <c r="CL1693" s="22">
        <f t="shared" si="6246"/>
        <v>10077</v>
      </c>
      <c r="CM1693" s="22">
        <f t="shared" si="6495"/>
        <v>0</v>
      </c>
      <c r="CN1693" s="15"/>
      <c r="CO1693" s="35"/>
      <c r="CT1693" s="5" t="s">
        <v>30</v>
      </c>
    </row>
    <row r="1694" spans="1:99" x14ac:dyDescent="0.3">
      <c r="A1694" s="32" t="s">
        <v>968</v>
      </c>
      <c r="B1694" s="16">
        <v>240</v>
      </c>
      <c r="C1694" s="32" t="s">
        <v>395</v>
      </c>
      <c r="D1694" s="32" t="s">
        <v>47</v>
      </c>
      <c r="E1694" s="33" t="s">
        <v>920</v>
      </c>
      <c r="F1694" s="22">
        <v>9920</v>
      </c>
      <c r="G1694" s="22">
        <v>10077</v>
      </c>
      <c r="H1694" s="22">
        <v>10077</v>
      </c>
      <c r="I1694" s="22"/>
      <c r="J1694" s="22"/>
      <c r="K1694" s="22"/>
      <c r="L1694" s="22">
        <f t="shared" si="6373"/>
        <v>9920</v>
      </c>
      <c r="M1694" s="22">
        <f t="shared" si="6374"/>
        <v>10077</v>
      </c>
      <c r="N1694" s="22">
        <f t="shared" si="6375"/>
        <v>10077</v>
      </c>
      <c r="O1694" s="22"/>
      <c r="P1694" s="22"/>
      <c r="Q1694" s="22"/>
      <c r="R1694" s="22">
        <f t="shared" si="6376"/>
        <v>9920</v>
      </c>
      <c r="S1694" s="22">
        <f t="shared" si="6377"/>
        <v>10077</v>
      </c>
      <c r="T1694" s="22">
        <f t="shared" si="6378"/>
        <v>10077</v>
      </c>
      <c r="U1694" s="22"/>
      <c r="V1694" s="22"/>
      <c r="W1694" s="22"/>
      <c r="X1694" s="22">
        <f t="shared" si="6379"/>
        <v>9920</v>
      </c>
      <c r="Y1694" s="22">
        <f t="shared" si="6380"/>
        <v>10077</v>
      </c>
      <c r="Z1694" s="22">
        <f t="shared" si="6381"/>
        <v>10077</v>
      </c>
      <c r="AA1694" s="22"/>
      <c r="AB1694" s="22"/>
      <c r="AC1694" s="22"/>
      <c r="AD1694" s="22">
        <f t="shared" si="6382"/>
        <v>9920</v>
      </c>
      <c r="AE1694" s="22">
        <f t="shared" si="6383"/>
        <v>10077</v>
      </c>
      <c r="AF1694" s="22">
        <f t="shared" si="6384"/>
        <v>10077</v>
      </c>
      <c r="AG1694" s="22"/>
      <c r="AH1694" s="22"/>
      <c r="AI1694" s="22"/>
      <c r="AJ1694" s="22">
        <f t="shared" si="6385"/>
        <v>9920</v>
      </c>
      <c r="AK1694" s="22">
        <f t="shared" si="6386"/>
        <v>10077</v>
      </c>
      <c r="AL1694" s="22">
        <f t="shared" si="6387"/>
        <v>10077</v>
      </c>
      <c r="AM1694" s="22"/>
      <c r="AN1694" s="22"/>
      <c r="AO1694" s="22"/>
      <c r="AP1694" s="22">
        <f t="shared" si="6388"/>
        <v>9920</v>
      </c>
      <c r="AQ1694" s="22">
        <f t="shared" si="6389"/>
        <v>10077</v>
      </c>
      <c r="AR1694" s="22">
        <f t="shared" si="6390"/>
        <v>10077</v>
      </c>
      <c r="AS1694" s="22"/>
      <c r="AT1694" s="22"/>
      <c r="AU1694" s="22"/>
      <c r="AV1694" s="22">
        <f t="shared" si="6391"/>
        <v>9920</v>
      </c>
      <c r="AW1694" s="22">
        <f t="shared" si="6392"/>
        <v>10077</v>
      </c>
      <c r="AX1694" s="22">
        <f t="shared" si="6393"/>
        <v>10077</v>
      </c>
      <c r="AY1694" s="22"/>
      <c r="AZ1694" s="22"/>
      <c r="BA1694" s="22"/>
      <c r="BB1694" s="22">
        <f t="shared" si="6394"/>
        <v>9920</v>
      </c>
      <c r="BC1694" s="22">
        <f t="shared" si="6395"/>
        <v>10077</v>
      </c>
      <c r="BD1694" s="22">
        <f t="shared" si="6396"/>
        <v>10077</v>
      </c>
      <c r="BE1694" s="22"/>
      <c r="BF1694" s="22"/>
      <c r="BG1694" s="22"/>
      <c r="BH1694" s="22">
        <f t="shared" si="6397"/>
        <v>9920</v>
      </c>
      <c r="BI1694" s="22">
        <f t="shared" si="6398"/>
        <v>10077</v>
      </c>
      <c r="BJ1694" s="22">
        <f t="shared" si="6399"/>
        <v>10077</v>
      </c>
      <c r="BK1694" s="22"/>
      <c r="BL1694" s="22"/>
      <c r="BM1694" s="22"/>
      <c r="BN1694" s="22">
        <f t="shared" si="6400"/>
        <v>9920</v>
      </c>
      <c r="BO1694" s="22">
        <f t="shared" si="6401"/>
        <v>10077</v>
      </c>
      <c r="BP1694" s="22">
        <f t="shared" si="6402"/>
        <v>10077</v>
      </c>
      <c r="BQ1694" s="22"/>
      <c r="BR1694" s="22"/>
      <c r="BS1694" s="22">
        <f t="shared" si="6403"/>
        <v>9920</v>
      </c>
      <c r="BT1694" s="22">
        <f t="shared" si="6404"/>
        <v>10077</v>
      </c>
      <c r="BU1694" s="22">
        <f t="shared" si="6405"/>
        <v>10077</v>
      </c>
      <c r="BV1694" s="22"/>
      <c r="BW1694" s="22"/>
      <c r="BX1694" s="22">
        <f t="shared" si="6406"/>
        <v>9920</v>
      </c>
      <c r="BY1694" s="22">
        <f t="shared" si="6407"/>
        <v>10077</v>
      </c>
      <c r="BZ1694" s="22">
        <f t="shared" si="6408"/>
        <v>10077</v>
      </c>
      <c r="CA1694" s="22"/>
      <c r="CB1694" s="22"/>
      <c r="CC1694" s="22"/>
      <c r="CD1694" s="22">
        <f t="shared" si="6238"/>
        <v>9920</v>
      </c>
      <c r="CE1694" s="22"/>
      <c r="CF1694" s="34">
        <f t="shared" si="6244"/>
        <v>9920</v>
      </c>
      <c r="CG1694" s="22">
        <f t="shared" si="6239"/>
        <v>10077</v>
      </c>
      <c r="CH1694" s="22"/>
      <c r="CI1694" s="22">
        <f t="shared" si="6245"/>
        <v>10077</v>
      </c>
      <c r="CJ1694" s="22">
        <f t="shared" si="6240"/>
        <v>10077</v>
      </c>
      <c r="CK1694" s="22"/>
      <c r="CL1694" s="22">
        <f t="shared" si="6246"/>
        <v>10077</v>
      </c>
      <c r="CM1694" s="22"/>
      <c r="CN1694" s="15"/>
      <c r="CO1694" s="35"/>
    </row>
    <row r="1695" spans="1:99" x14ac:dyDescent="0.3">
      <c r="A1695" s="32" t="s">
        <v>968</v>
      </c>
      <c r="B1695" s="16">
        <v>800</v>
      </c>
      <c r="C1695" s="32"/>
      <c r="D1695" s="32"/>
      <c r="E1695" s="33" t="s">
        <v>54</v>
      </c>
      <c r="F1695" s="22">
        <f t="shared" si="6454"/>
        <v>168.5</v>
      </c>
      <c r="G1695" s="22">
        <f t="shared" si="6455"/>
        <v>168.5</v>
      </c>
      <c r="H1695" s="22">
        <f t="shared" si="6456"/>
        <v>168.5</v>
      </c>
      <c r="I1695" s="22">
        <f t="shared" si="6457"/>
        <v>0</v>
      </c>
      <c r="J1695" s="22">
        <f t="shared" si="6458"/>
        <v>0</v>
      </c>
      <c r="K1695" s="22">
        <f t="shared" si="6459"/>
        <v>0</v>
      </c>
      <c r="L1695" s="22">
        <f t="shared" si="6373"/>
        <v>168.5</v>
      </c>
      <c r="M1695" s="22">
        <f t="shared" si="6374"/>
        <v>168.5</v>
      </c>
      <c r="N1695" s="22">
        <f t="shared" si="6375"/>
        <v>168.5</v>
      </c>
      <c r="O1695" s="22">
        <f t="shared" si="6460"/>
        <v>0</v>
      </c>
      <c r="P1695" s="22">
        <f t="shared" si="6461"/>
        <v>0</v>
      </c>
      <c r="Q1695" s="22">
        <f t="shared" si="6462"/>
        <v>0</v>
      </c>
      <c r="R1695" s="22">
        <f t="shared" si="6376"/>
        <v>168.5</v>
      </c>
      <c r="S1695" s="22">
        <f t="shared" si="6377"/>
        <v>168.5</v>
      </c>
      <c r="T1695" s="22">
        <f t="shared" si="6378"/>
        <v>168.5</v>
      </c>
      <c r="U1695" s="22">
        <f t="shared" si="6463"/>
        <v>0</v>
      </c>
      <c r="V1695" s="22">
        <f t="shared" si="6464"/>
        <v>0</v>
      </c>
      <c r="W1695" s="22">
        <f t="shared" si="6465"/>
        <v>0</v>
      </c>
      <c r="X1695" s="22">
        <f t="shared" si="6379"/>
        <v>168.5</v>
      </c>
      <c r="Y1695" s="22">
        <f t="shared" si="6380"/>
        <v>168.5</v>
      </c>
      <c r="Z1695" s="22">
        <f t="shared" si="6381"/>
        <v>168.5</v>
      </c>
      <c r="AA1695" s="22">
        <f t="shared" si="6466"/>
        <v>0</v>
      </c>
      <c r="AB1695" s="22">
        <f t="shared" si="6467"/>
        <v>0</v>
      </c>
      <c r="AC1695" s="22">
        <f t="shared" si="6468"/>
        <v>0</v>
      </c>
      <c r="AD1695" s="22">
        <f t="shared" si="6382"/>
        <v>168.5</v>
      </c>
      <c r="AE1695" s="22">
        <f t="shared" si="6383"/>
        <v>168.5</v>
      </c>
      <c r="AF1695" s="22">
        <f t="shared" si="6384"/>
        <v>168.5</v>
      </c>
      <c r="AG1695" s="22">
        <f t="shared" si="6469"/>
        <v>0</v>
      </c>
      <c r="AH1695" s="22">
        <f t="shared" si="6470"/>
        <v>0</v>
      </c>
      <c r="AI1695" s="22">
        <f t="shared" si="6471"/>
        <v>0</v>
      </c>
      <c r="AJ1695" s="22">
        <f t="shared" si="6385"/>
        <v>168.5</v>
      </c>
      <c r="AK1695" s="22">
        <f t="shared" si="6386"/>
        <v>168.5</v>
      </c>
      <c r="AL1695" s="22">
        <f t="shared" si="6387"/>
        <v>168.5</v>
      </c>
      <c r="AM1695" s="22">
        <f t="shared" si="6472"/>
        <v>0</v>
      </c>
      <c r="AN1695" s="22">
        <f t="shared" si="6473"/>
        <v>0</v>
      </c>
      <c r="AO1695" s="22">
        <f t="shared" si="6474"/>
        <v>0</v>
      </c>
      <c r="AP1695" s="22">
        <f t="shared" si="6388"/>
        <v>168.5</v>
      </c>
      <c r="AQ1695" s="22">
        <f t="shared" si="6389"/>
        <v>168.5</v>
      </c>
      <c r="AR1695" s="22">
        <f t="shared" si="6390"/>
        <v>168.5</v>
      </c>
      <c r="AS1695" s="22">
        <f t="shared" si="6475"/>
        <v>0</v>
      </c>
      <c r="AT1695" s="22">
        <f t="shared" si="6476"/>
        <v>0</v>
      </c>
      <c r="AU1695" s="22">
        <f t="shared" si="6477"/>
        <v>0</v>
      </c>
      <c r="AV1695" s="22">
        <f t="shared" si="6391"/>
        <v>168.5</v>
      </c>
      <c r="AW1695" s="22">
        <f t="shared" si="6392"/>
        <v>168.5</v>
      </c>
      <c r="AX1695" s="22">
        <f t="shared" si="6393"/>
        <v>168.5</v>
      </c>
      <c r="AY1695" s="22">
        <f t="shared" si="6478"/>
        <v>0</v>
      </c>
      <c r="AZ1695" s="22">
        <f t="shared" si="6479"/>
        <v>0</v>
      </c>
      <c r="BA1695" s="22">
        <f t="shared" si="6480"/>
        <v>0</v>
      </c>
      <c r="BB1695" s="22">
        <f t="shared" si="6394"/>
        <v>168.5</v>
      </c>
      <c r="BC1695" s="22">
        <f t="shared" si="6395"/>
        <v>168.5</v>
      </c>
      <c r="BD1695" s="22">
        <f t="shared" si="6396"/>
        <v>168.5</v>
      </c>
      <c r="BE1695" s="22">
        <f t="shared" si="6481"/>
        <v>0</v>
      </c>
      <c r="BF1695" s="22">
        <f t="shared" si="6482"/>
        <v>0</v>
      </c>
      <c r="BG1695" s="22">
        <f t="shared" si="6483"/>
        <v>0</v>
      </c>
      <c r="BH1695" s="22">
        <f t="shared" si="6397"/>
        <v>168.5</v>
      </c>
      <c r="BI1695" s="22">
        <f t="shared" si="6398"/>
        <v>168.5</v>
      </c>
      <c r="BJ1695" s="22">
        <f t="shared" si="6399"/>
        <v>168.5</v>
      </c>
      <c r="BK1695" s="22">
        <f t="shared" si="6484"/>
        <v>0</v>
      </c>
      <c r="BL1695" s="22">
        <f t="shared" si="6485"/>
        <v>0</v>
      </c>
      <c r="BM1695" s="22">
        <f t="shared" si="6486"/>
        <v>0</v>
      </c>
      <c r="BN1695" s="22">
        <f t="shared" si="6400"/>
        <v>168.5</v>
      </c>
      <c r="BO1695" s="22">
        <f t="shared" si="6401"/>
        <v>168.5</v>
      </c>
      <c r="BP1695" s="22">
        <f t="shared" si="6402"/>
        <v>168.5</v>
      </c>
      <c r="BQ1695" s="22">
        <f t="shared" si="6487"/>
        <v>0</v>
      </c>
      <c r="BR1695" s="22">
        <f t="shared" si="6488"/>
        <v>0</v>
      </c>
      <c r="BS1695" s="22">
        <f t="shared" si="6403"/>
        <v>168.5</v>
      </c>
      <c r="BT1695" s="22">
        <f t="shared" si="6404"/>
        <v>168.5</v>
      </c>
      <c r="BU1695" s="22">
        <f t="shared" si="6405"/>
        <v>168.5</v>
      </c>
      <c r="BV1695" s="22">
        <f t="shared" si="6489"/>
        <v>0</v>
      </c>
      <c r="BW1695" s="22">
        <f t="shared" si="6490"/>
        <v>0</v>
      </c>
      <c r="BX1695" s="22">
        <f t="shared" si="6406"/>
        <v>168.5</v>
      </c>
      <c r="BY1695" s="22">
        <f t="shared" si="6407"/>
        <v>168.5</v>
      </c>
      <c r="BZ1695" s="22">
        <f t="shared" si="6408"/>
        <v>168.5</v>
      </c>
      <c r="CA1695" s="22">
        <f t="shared" si="6491"/>
        <v>0</v>
      </c>
      <c r="CB1695" s="22">
        <f t="shared" si="6492"/>
        <v>0</v>
      </c>
      <c r="CC1695" s="22">
        <f t="shared" si="6493"/>
        <v>0</v>
      </c>
      <c r="CD1695" s="22">
        <f t="shared" si="6238"/>
        <v>168.5</v>
      </c>
      <c r="CE1695" s="22">
        <f t="shared" si="6494"/>
        <v>0</v>
      </c>
      <c r="CF1695" s="34">
        <f t="shared" si="6244"/>
        <v>168.5</v>
      </c>
      <c r="CG1695" s="22">
        <f t="shared" si="6239"/>
        <v>168.5</v>
      </c>
      <c r="CH1695" s="22">
        <f t="shared" si="6495"/>
        <v>0</v>
      </c>
      <c r="CI1695" s="22">
        <f t="shared" si="6245"/>
        <v>168.5</v>
      </c>
      <c r="CJ1695" s="22">
        <f t="shared" si="6240"/>
        <v>168.5</v>
      </c>
      <c r="CK1695" s="22">
        <f t="shared" si="6495"/>
        <v>0</v>
      </c>
      <c r="CL1695" s="22">
        <f t="shared" si="6246"/>
        <v>168.5</v>
      </c>
      <c r="CM1695" s="22">
        <f t="shared" si="6495"/>
        <v>0</v>
      </c>
      <c r="CN1695" s="15"/>
      <c r="CO1695" s="35"/>
      <c r="CS1695" s="5" t="s">
        <v>29</v>
      </c>
    </row>
    <row r="1696" spans="1:99" x14ac:dyDescent="0.3">
      <c r="A1696" s="32" t="s">
        <v>968</v>
      </c>
      <c r="B1696" s="16">
        <v>850</v>
      </c>
      <c r="C1696" s="32"/>
      <c r="D1696" s="32"/>
      <c r="E1696" s="33" t="s">
        <v>79</v>
      </c>
      <c r="F1696" s="22">
        <f t="shared" si="6454"/>
        <v>168.5</v>
      </c>
      <c r="G1696" s="22">
        <f t="shared" si="6455"/>
        <v>168.5</v>
      </c>
      <c r="H1696" s="22">
        <f t="shared" si="6456"/>
        <v>168.5</v>
      </c>
      <c r="I1696" s="22">
        <f t="shared" si="6457"/>
        <v>0</v>
      </c>
      <c r="J1696" s="22">
        <f t="shared" si="6458"/>
        <v>0</v>
      </c>
      <c r="K1696" s="22">
        <f t="shared" si="6459"/>
        <v>0</v>
      </c>
      <c r="L1696" s="22">
        <f t="shared" si="6373"/>
        <v>168.5</v>
      </c>
      <c r="M1696" s="22">
        <f t="shared" si="6374"/>
        <v>168.5</v>
      </c>
      <c r="N1696" s="22">
        <f t="shared" si="6375"/>
        <v>168.5</v>
      </c>
      <c r="O1696" s="22">
        <f t="shared" si="6460"/>
        <v>0</v>
      </c>
      <c r="P1696" s="22">
        <f t="shared" si="6461"/>
        <v>0</v>
      </c>
      <c r="Q1696" s="22">
        <f t="shared" si="6462"/>
        <v>0</v>
      </c>
      <c r="R1696" s="22">
        <f t="shared" si="6376"/>
        <v>168.5</v>
      </c>
      <c r="S1696" s="22">
        <f t="shared" si="6377"/>
        <v>168.5</v>
      </c>
      <c r="T1696" s="22">
        <f t="shared" si="6378"/>
        <v>168.5</v>
      </c>
      <c r="U1696" s="22">
        <f t="shared" si="6463"/>
        <v>0</v>
      </c>
      <c r="V1696" s="22">
        <f t="shared" si="6464"/>
        <v>0</v>
      </c>
      <c r="W1696" s="22">
        <f t="shared" si="6465"/>
        <v>0</v>
      </c>
      <c r="X1696" s="22">
        <f t="shared" si="6379"/>
        <v>168.5</v>
      </c>
      <c r="Y1696" s="22">
        <f t="shared" si="6380"/>
        <v>168.5</v>
      </c>
      <c r="Z1696" s="22">
        <f t="shared" si="6381"/>
        <v>168.5</v>
      </c>
      <c r="AA1696" s="22">
        <f t="shared" si="6466"/>
        <v>0</v>
      </c>
      <c r="AB1696" s="22">
        <f t="shared" si="6467"/>
        <v>0</v>
      </c>
      <c r="AC1696" s="22">
        <f t="shared" si="6468"/>
        <v>0</v>
      </c>
      <c r="AD1696" s="22">
        <f t="shared" si="6382"/>
        <v>168.5</v>
      </c>
      <c r="AE1696" s="22">
        <f t="shared" si="6383"/>
        <v>168.5</v>
      </c>
      <c r="AF1696" s="22">
        <f t="shared" si="6384"/>
        <v>168.5</v>
      </c>
      <c r="AG1696" s="22">
        <f t="shared" si="6469"/>
        <v>0</v>
      </c>
      <c r="AH1696" s="22">
        <f t="shared" si="6470"/>
        <v>0</v>
      </c>
      <c r="AI1696" s="22">
        <f t="shared" si="6471"/>
        <v>0</v>
      </c>
      <c r="AJ1696" s="22">
        <f t="shared" si="6385"/>
        <v>168.5</v>
      </c>
      <c r="AK1696" s="22">
        <f t="shared" si="6386"/>
        <v>168.5</v>
      </c>
      <c r="AL1696" s="22">
        <f t="shared" si="6387"/>
        <v>168.5</v>
      </c>
      <c r="AM1696" s="22">
        <f t="shared" si="6472"/>
        <v>0</v>
      </c>
      <c r="AN1696" s="22">
        <f t="shared" si="6473"/>
        <v>0</v>
      </c>
      <c r="AO1696" s="22">
        <f t="shared" si="6474"/>
        <v>0</v>
      </c>
      <c r="AP1696" s="22">
        <f t="shared" si="6388"/>
        <v>168.5</v>
      </c>
      <c r="AQ1696" s="22">
        <f t="shared" si="6389"/>
        <v>168.5</v>
      </c>
      <c r="AR1696" s="22">
        <f t="shared" si="6390"/>
        <v>168.5</v>
      </c>
      <c r="AS1696" s="22">
        <f t="shared" si="6475"/>
        <v>0</v>
      </c>
      <c r="AT1696" s="22">
        <f t="shared" si="6476"/>
        <v>0</v>
      </c>
      <c r="AU1696" s="22">
        <f t="shared" si="6477"/>
        <v>0</v>
      </c>
      <c r="AV1696" s="22">
        <f t="shared" si="6391"/>
        <v>168.5</v>
      </c>
      <c r="AW1696" s="22">
        <f t="shared" si="6392"/>
        <v>168.5</v>
      </c>
      <c r="AX1696" s="22">
        <f t="shared" si="6393"/>
        <v>168.5</v>
      </c>
      <c r="AY1696" s="22">
        <f t="shared" si="6478"/>
        <v>0</v>
      </c>
      <c r="AZ1696" s="22">
        <f t="shared" si="6479"/>
        <v>0</v>
      </c>
      <c r="BA1696" s="22">
        <f t="shared" si="6480"/>
        <v>0</v>
      </c>
      <c r="BB1696" s="22">
        <f t="shared" si="6394"/>
        <v>168.5</v>
      </c>
      <c r="BC1696" s="22">
        <f t="shared" si="6395"/>
        <v>168.5</v>
      </c>
      <c r="BD1696" s="22">
        <f t="shared" si="6396"/>
        <v>168.5</v>
      </c>
      <c r="BE1696" s="22">
        <f t="shared" si="6481"/>
        <v>0</v>
      </c>
      <c r="BF1696" s="22">
        <f t="shared" si="6482"/>
        <v>0</v>
      </c>
      <c r="BG1696" s="22">
        <f t="shared" si="6483"/>
        <v>0</v>
      </c>
      <c r="BH1696" s="22">
        <f t="shared" si="6397"/>
        <v>168.5</v>
      </c>
      <c r="BI1696" s="22">
        <f t="shared" si="6398"/>
        <v>168.5</v>
      </c>
      <c r="BJ1696" s="22">
        <f t="shared" si="6399"/>
        <v>168.5</v>
      </c>
      <c r="BK1696" s="22">
        <f t="shared" si="6484"/>
        <v>0</v>
      </c>
      <c r="BL1696" s="22">
        <f t="shared" si="6485"/>
        <v>0</v>
      </c>
      <c r="BM1696" s="22">
        <f t="shared" si="6486"/>
        <v>0</v>
      </c>
      <c r="BN1696" s="22">
        <f t="shared" si="6400"/>
        <v>168.5</v>
      </c>
      <c r="BO1696" s="22">
        <f t="shared" si="6401"/>
        <v>168.5</v>
      </c>
      <c r="BP1696" s="22">
        <f t="shared" si="6402"/>
        <v>168.5</v>
      </c>
      <c r="BQ1696" s="22">
        <f t="shared" si="6487"/>
        <v>0</v>
      </c>
      <c r="BR1696" s="22">
        <f t="shared" si="6488"/>
        <v>0</v>
      </c>
      <c r="BS1696" s="22">
        <f t="shared" si="6403"/>
        <v>168.5</v>
      </c>
      <c r="BT1696" s="22">
        <f t="shared" si="6404"/>
        <v>168.5</v>
      </c>
      <c r="BU1696" s="22">
        <f t="shared" si="6405"/>
        <v>168.5</v>
      </c>
      <c r="BV1696" s="22">
        <f t="shared" si="6489"/>
        <v>0</v>
      </c>
      <c r="BW1696" s="22">
        <f t="shared" si="6490"/>
        <v>0</v>
      </c>
      <c r="BX1696" s="22">
        <f t="shared" si="6406"/>
        <v>168.5</v>
      </c>
      <c r="BY1696" s="22">
        <f t="shared" si="6407"/>
        <v>168.5</v>
      </c>
      <c r="BZ1696" s="22">
        <f t="shared" si="6408"/>
        <v>168.5</v>
      </c>
      <c r="CA1696" s="22">
        <f t="shared" si="6491"/>
        <v>0</v>
      </c>
      <c r="CB1696" s="22">
        <f t="shared" si="6492"/>
        <v>0</v>
      </c>
      <c r="CC1696" s="22">
        <f t="shared" si="6493"/>
        <v>0</v>
      </c>
      <c r="CD1696" s="22">
        <f t="shared" si="6238"/>
        <v>168.5</v>
      </c>
      <c r="CE1696" s="22">
        <f t="shared" si="6494"/>
        <v>0</v>
      </c>
      <c r="CF1696" s="34">
        <f t="shared" si="6244"/>
        <v>168.5</v>
      </c>
      <c r="CG1696" s="22">
        <f t="shared" si="6239"/>
        <v>168.5</v>
      </c>
      <c r="CH1696" s="22">
        <f t="shared" si="6495"/>
        <v>0</v>
      </c>
      <c r="CI1696" s="22">
        <f t="shared" si="6245"/>
        <v>168.5</v>
      </c>
      <c r="CJ1696" s="22">
        <f t="shared" si="6240"/>
        <v>168.5</v>
      </c>
      <c r="CK1696" s="22">
        <f t="shared" si="6495"/>
        <v>0</v>
      </c>
      <c r="CL1696" s="22">
        <f t="shared" si="6246"/>
        <v>168.5</v>
      </c>
      <c r="CM1696" s="22">
        <f t="shared" si="6495"/>
        <v>0</v>
      </c>
      <c r="CN1696" s="15"/>
      <c r="CO1696" s="35"/>
      <c r="CT1696" s="5" t="s">
        <v>30</v>
      </c>
    </row>
    <row r="1697" spans="1:99" x14ac:dyDescent="0.3">
      <c r="A1697" s="32" t="s">
        <v>968</v>
      </c>
      <c r="B1697" s="16">
        <v>850</v>
      </c>
      <c r="C1697" s="32" t="s">
        <v>395</v>
      </c>
      <c r="D1697" s="32" t="s">
        <v>47</v>
      </c>
      <c r="E1697" s="33" t="s">
        <v>920</v>
      </c>
      <c r="F1697" s="22">
        <v>168.5</v>
      </c>
      <c r="G1697" s="22">
        <v>168.5</v>
      </c>
      <c r="H1697" s="22">
        <v>168.5</v>
      </c>
      <c r="I1697" s="22"/>
      <c r="J1697" s="22"/>
      <c r="K1697" s="22"/>
      <c r="L1697" s="22">
        <f t="shared" si="6373"/>
        <v>168.5</v>
      </c>
      <c r="M1697" s="22">
        <f t="shared" si="6374"/>
        <v>168.5</v>
      </c>
      <c r="N1697" s="22">
        <f t="shared" si="6375"/>
        <v>168.5</v>
      </c>
      <c r="O1697" s="22"/>
      <c r="P1697" s="22"/>
      <c r="Q1697" s="22"/>
      <c r="R1697" s="22">
        <f t="shared" si="6376"/>
        <v>168.5</v>
      </c>
      <c r="S1697" s="22">
        <f t="shared" si="6377"/>
        <v>168.5</v>
      </c>
      <c r="T1697" s="22">
        <f t="shared" si="6378"/>
        <v>168.5</v>
      </c>
      <c r="U1697" s="22"/>
      <c r="V1697" s="22"/>
      <c r="W1697" s="22"/>
      <c r="X1697" s="22">
        <f t="shared" si="6379"/>
        <v>168.5</v>
      </c>
      <c r="Y1697" s="22">
        <f t="shared" si="6380"/>
        <v>168.5</v>
      </c>
      <c r="Z1697" s="22">
        <f t="shared" si="6381"/>
        <v>168.5</v>
      </c>
      <c r="AA1697" s="22"/>
      <c r="AB1697" s="22"/>
      <c r="AC1697" s="22"/>
      <c r="AD1697" s="22">
        <f t="shared" si="6382"/>
        <v>168.5</v>
      </c>
      <c r="AE1697" s="22">
        <f t="shared" si="6383"/>
        <v>168.5</v>
      </c>
      <c r="AF1697" s="22">
        <f t="shared" si="6384"/>
        <v>168.5</v>
      </c>
      <c r="AG1697" s="22"/>
      <c r="AH1697" s="22"/>
      <c r="AI1697" s="22"/>
      <c r="AJ1697" s="22">
        <f t="shared" si="6385"/>
        <v>168.5</v>
      </c>
      <c r="AK1697" s="22">
        <f t="shared" si="6386"/>
        <v>168.5</v>
      </c>
      <c r="AL1697" s="22">
        <f t="shared" si="6387"/>
        <v>168.5</v>
      </c>
      <c r="AM1697" s="22"/>
      <c r="AN1697" s="22"/>
      <c r="AO1697" s="22"/>
      <c r="AP1697" s="22">
        <f t="shared" si="6388"/>
        <v>168.5</v>
      </c>
      <c r="AQ1697" s="22">
        <f t="shared" si="6389"/>
        <v>168.5</v>
      </c>
      <c r="AR1697" s="22">
        <f t="shared" si="6390"/>
        <v>168.5</v>
      </c>
      <c r="AS1697" s="22"/>
      <c r="AT1697" s="22"/>
      <c r="AU1697" s="22"/>
      <c r="AV1697" s="22">
        <f t="shared" si="6391"/>
        <v>168.5</v>
      </c>
      <c r="AW1697" s="22">
        <f t="shared" si="6392"/>
        <v>168.5</v>
      </c>
      <c r="AX1697" s="22">
        <f t="shared" si="6393"/>
        <v>168.5</v>
      </c>
      <c r="AY1697" s="22"/>
      <c r="AZ1697" s="22"/>
      <c r="BA1697" s="22"/>
      <c r="BB1697" s="22">
        <f t="shared" si="6394"/>
        <v>168.5</v>
      </c>
      <c r="BC1697" s="22">
        <f t="shared" si="6395"/>
        <v>168.5</v>
      </c>
      <c r="BD1697" s="22">
        <f t="shared" si="6396"/>
        <v>168.5</v>
      </c>
      <c r="BE1697" s="22"/>
      <c r="BF1697" s="22"/>
      <c r="BG1697" s="22"/>
      <c r="BH1697" s="22">
        <f t="shared" si="6397"/>
        <v>168.5</v>
      </c>
      <c r="BI1697" s="22">
        <f t="shared" si="6398"/>
        <v>168.5</v>
      </c>
      <c r="BJ1697" s="22">
        <f t="shared" si="6399"/>
        <v>168.5</v>
      </c>
      <c r="BK1697" s="22"/>
      <c r="BL1697" s="22"/>
      <c r="BM1697" s="22"/>
      <c r="BN1697" s="22">
        <f t="shared" si="6400"/>
        <v>168.5</v>
      </c>
      <c r="BO1697" s="22">
        <f t="shared" si="6401"/>
        <v>168.5</v>
      </c>
      <c r="BP1697" s="22">
        <f t="shared" si="6402"/>
        <v>168.5</v>
      </c>
      <c r="BQ1697" s="22"/>
      <c r="BR1697" s="22"/>
      <c r="BS1697" s="22">
        <f t="shared" si="6403"/>
        <v>168.5</v>
      </c>
      <c r="BT1697" s="22">
        <f t="shared" si="6404"/>
        <v>168.5</v>
      </c>
      <c r="BU1697" s="22">
        <f t="shared" si="6405"/>
        <v>168.5</v>
      </c>
      <c r="BV1697" s="22"/>
      <c r="BW1697" s="22"/>
      <c r="BX1697" s="22">
        <f t="shared" si="6406"/>
        <v>168.5</v>
      </c>
      <c r="BY1697" s="22">
        <f t="shared" si="6407"/>
        <v>168.5</v>
      </c>
      <c r="BZ1697" s="22">
        <f t="shared" si="6408"/>
        <v>168.5</v>
      </c>
      <c r="CA1697" s="22"/>
      <c r="CB1697" s="22"/>
      <c r="CC1697" s="22"/>
      <c r="CD1697" s="22">
        <f t="shared" si="6238"/>
        <v>168.5</v>
      </c>
      <c r="CE1697" s="22"/>
      <c r="CF1697" s="34">
        <f t="shared" si="6244"/>
        <v>168.5</v>
      </c>
      <c r="CG1697" s="22">
        <f t="shared" si="6239"/>
        <v>168.5</v>
      </c>
      <c r="CH1697" s="22"/>
      <c r="CI1697" s="22">
        <f t="shared" si="6245"/>
        <v>168.5</v>
      </c>
      <c r="CJ1697" s="22">
        <f t="shared" si="6240"/>
        <v>168.5</v>
      </c>
      <c r="CK1697" s="22"/>
      <c r="CL1697" s="22">
        <f t="shared" si="6246"/>
        <v>168.5</v>
      </c>
      <c r="CM1697" s="22"/>
      <c r="CN1697" s="15"/>
      <c r="CO1697" s="35"/>
    </row>
    <row r="1698" spans="1:99" ht="46.8" x14ac:dyDescent="0.3">
      <c r="A1698" s="32" t="s">
        <v>969</v>
      </c>
      <c r="B1698" s="16"/>
      <c r="C1698" s="32"/>
      <c r="D1698" s="32"/>
      <c r="E1698" s="33" t="s">
        <v>970</v>
      </c>
      <c r="F1698" s="22">
        <f t="shared" si="6454"/>
        <v>1455.4</v>
      </c>
      <c r="G1698" s="22">
        <f t="shared" si="6455"/>
        <v>1455.4</v>
      </c>
      <c r="H1698" s="22">
        <f t="shared" si="6456"/>
        <v>1455.4</v>
      </c>
      <c r="I1698" s="22">
        <f t="shared" si="6457"/>
        <v>0</v>
      </c>
      <c r="J1698" s="22">
        <f t="shared" si="6458"/>
        <v>0</v>
      </c>
      <c r="K1698" s="22">
        <f t="shared" si="6459"/>
        <v>0</v>
      </c>
      <c r="L1698" s="22">
        <f t="shared" si="6373"/>
        <v>1455.4</v>
      </c>
      <c r="M1698" s="22">
        <f t="shared" si="6374"/>
        <v>1455.4</v>
      </c>
      <c r="N1698" s="22">
        <f t="shared" si="6375"/>
        <v>1455.4</v>
      </c>
      <c r="O1698" s="22">
        <f t="shared" si="6460"/>
        <v>5497.8</v>
      </c>
      <c r="P1698" s="22">
        <f t="shared" si="6461"/>
        <v>5497.8</v>
      </c>
      <c r="Q1698" s="22">
        <f t="shared" si="6462"/>
        <v>5497.8</v>
      </c>
      <c r="R1698" s="22">
        <f t="shared" si="6376"/>
        <v>6953.2000000000007</v>
      </c>
      <c r="S1698" s="22">
        <f t="shared" si="6377"/>
        <v>6953.2000000000007</v>
      </c>
      <c r="T1698" s="22">
        <f t="shared" si="6378"/>
        <v>6953.2000000000007</v>
      </c>
      <c r="U1698" s="22">
        <f t="shared" si="6463"/>
        <v>0</v>
      </c>
      <c r="V1698" s="22">
        <f t="shared" si="6464"/>
        <v>0</v>
      </c>
      <c r="W1698" s="22">
        <f t="shared" si="6465"/>
        <v>0</v>
      </c>
      <c r="X1698" s="22">
        <f t="shared" si="6379"/>
        <v>6953.2000000000007</v>
      </c>
      <c r="Y1698" s="22">
        <f t="shared" si="6380"/>
        <v>6953.2000000000007</v>
      </c>
      <c r="Z1698" s="22">
        <f t="shared" si="6381"/>
        <v>6953.2000000000007</v>
      </c>
      <c r="AA1698" s="22">
        <f t="shared" si="6466"/>
        <v>0</v>
      </c>
      <c r="AB1698" s="22">
        <f t="shared" si="6467"/>
        <v>0</v>
      </c>
      <c r="AC1698" s="22">
        <f t="shared" si="6468"/>
        <v>0</v>
      </c>
      <c r="AD1698" s="22">
        <f t="shared" si="6382"/>
        <v>6953.2000000000007</v>
      </c>
      <c r="AE1698" s="22">
        <f t="shared" si="6383"/>
        <v>6953.2000000000007</v>
      </c>
      <c r="AF1698" s="22">
        <f t="shared" si="6384"/>
        <v>6953.2000000000007</v>
      </c>
      <c r="AG1698" s="22">
        <f t="shared" si="6469"/>
        <v>0</v>
      </c>
      <c r="AH1698" s="22">
        <f t="shared" si="6470"/>
        <v>0</v>
      </c>
      <c r="AI1698" s="22">
        <f t="shared" si="6471"/>
        <v>0</v>
      </c>
      <c r="AJ1698" s="22">
        <f t="shared" si="6385"/>
        <v>6953.2000000000007</v>
      </c>
      <c r="AK1698" s="22">
        <f t="shared" si="6386"/>
        <v>6953.2000000000007</v>
      </c>
      <c r="AL1698" s="22">
        <f t="shared" si="6387"/>
        <v>6953.2000000000007</v>
      </c>
      <c r="AM1698" s="22">
        <f t="shared" si="6472"/>
        <v>0</v>
      </c>
      <c r="AN1698" s="22">
        <f t="shared" si="6473"/>
        <v>0</v>
      </c>
      <c r="AO1698" s="22">
        <f t="shared" si="6474"/>
        <v>0</v>
      </c>
      <c r="AP1698" s="22">
        <f t="shared" si="6388"/>
        <v>6953.2000000000007</v>
      </c>
      <c r="AQ1698" s="22">
        <f t="shared" si="6389"/>
        <v>6953.2000000000007</v>
      </c>
      <c r="AR1698" s="22">
        <f t="shared" si="6390"/>
        <v>6953.2000000000007</v>
      </c>
      <c r="AS1698" s="22">
        <f t="shared" si="6475"/>
        <v>0</v>
      </c>
      <c r="AT1698" s="22">
        <f t="shared" si="6476"/>
        <v>0</v>
      </c>
      <c r="AU1698" s="22">
        <f t="shared" si="6477"/>
        <v>0</v>
      </c>
      <c r="AV1698" s="22">
        <f t="shared" si="6391"/>
        <v>6953.2000000000007</v>
      </c>
      <c r="AW1698" s="22">
        <f t="shared" si="6392"/>
        <v>6953.2000000000007</v>
      </c>
      <c r="AX1698" s="22">
        <f t="shared" si="6393"/>
        <v>6953.2000000000007</v>
      </c>
      <c r="AY1698" s="22">
        <f t="shared" si="6478"/>
        <v>0</v>
      </c>
      <c r="AZ1698" s="22">
        <f t="shared" si="6479"/>
        <v>0</v>
      </c>
      <c r="BA1698" s="22">
        <f t="shared" si="6480"/>
        <v>0</v>
      </c>
      <c r="BB1698" s="22">
        <f t="shared" si="6394"/>
        <v>6953.2000000000007</v>
      </c>
      <c r="BC1698" s="22">
        <f t="shared" si="6395"/>
        <v>6953.2000000000007</v>
      </c>
      <c r="BD1698" s="22">
        <f t="shared" si="6396"/>
        <v>6953.2000000000007</v>
      </c>
      <c r="BE1698" s="22">
        <f t="shared" si="6481"/>
        <v>0</v>
      </c>
      <c r="BF1698" s="22">
        <f t="shared" si="6482"/>
        <v>0</v>
      </c>
      <c r="BG1698" s="22">
        <f t="shared" si="6483"/>
        <v>0</v>
      </c>
      <c r="BH1698" s="22">
        <f t="shared" si="6397"/>
        <v>6953.2000000000007</v>
      </c>
      <c r="BI1698" s="22">
        <f t="shared" si="6398"/>
        <v>6953.2000000000007</v>
      </c>
      <c r="BJ1698" s="22">
        <f t="shared" si="6399"/>
        <v>6953.2000000000007</v>
      </c>
      <c r="BK1698" s="22">
        <f t="shared" si="6484"/>
        <v>0</v>
      </c>
      <c r="BL1698" s="22">
        <f t="shared" si="6485"/>
        <v>0</v>
      </c>
      <c r="BM1698" s="22">
        <f t="shared" si="6486"/>
        <v>0</v>
      </c>
      <c r="BN1698" s="22">
        <f t="shared" si="6400"/>
        <v>6953.2000000000007</v>
      </c>
      <c r="BO1698" s="22">
        <f t="shared" si="6401"/>
        <v>6953.2000000000007</v>
      </c>
      <c r="BP1698" s="22">
        <f t="shared" si="6402"/>
        <v>6953.2000000000007</v>
      </c>
      <c r="BQ1698" s="22">
        <f t="shared" si="6487"/>
        <v>0</v>
      </c>
      <c r="BR1698" s="22">
        <f t="shared" si="6488"/>
        <v>0</v>
      </c>
      <c r="BS1698" s="22">
        <f t="shared" si="6403"/>
        <v>6953.2000000000007</v>
      </c>
      <c r="BT1698" s="22">
        <f t="shared" si="6404"/>
        <v>6953.2000000000007</v>
      </c>
      <c r="BU1698" s="22">
        <f t="shared" si="6405"/>
        <v>6953.2000000000007</v>
      </c>
      <c r="BV1698" s="22">
        <f t="shared" si="6489"/>
        <v>0</v>
      </c>
      <c r="BW1698" s="22">
        <f t="shared" si="6490"/>
        <v>0</v>
      </c>
      <c r="BX1698" s="22">
        <f t="shared" si="6406"/>
        <v>6953.2000000000007</v>
      </c>
      <c r="BY1698" s="22">
        <f t="shared" si="6407"/>
        <v>6953.2000000000007</v>
      </c>
      <c r="BZ1698" s="22">
        <f t="shared" si="6408"/>
        <v>6953.2000000000007</v>
      </c>
      <c r="CA1698" s="22">
        <f t="shared" si="6491"/>
        <v>0</v>
      </c>
      <c r="CB1698" s="22">
        <f t="shared" si="6492"/>
        <v>0</v>
      </c>
      <c r="CC1698" s="22">
        <f t="shared" si="6493"/>
        <v>0</v>
      </c>
      <c r="CD1698" s="22">
        <f t="shared" si="6238"/>
        <v>6953.2000000000007</v>
      </c>
      <c r="CE1698" s="22">
        <f t="shared" si="6494"/>
        <v>0</v>
      </c>
      <c r="CF1698" s="34">
        <f t="shared" si="6244"/>
        <v>6953.2000000000007</v>
      </c>
      <c r="CG1698" s="22">
        <f t="shared" si="6239"/>
        <v>6953.2000000000007</v>
      </c>
      <c r="CH1698" s="22">
        <f t="shared" si="6495"/>
        <v>0</v>
      </c>
      <c r="CI1698" s="22">
        <f t="shared" si="6245"/>
        <v>6953.2000000000007</v>
      </c>
      <c r="CJ1698" s="22">
        <f t="shared" si="6240"/>
        <v>6953.2000000000007</v>
      </c>
      <c r="CK1698" s="22">
        <f t="shared" si="6495"/>
        <v>0</v>
      </c>
      <c r="CL1698" s="22">
        <f t="shared" si="6246"/>
        <v>6953.2000000000007</v>
      </c>
      <c r="CM1698" s="22">
        <f t="shared" si="6495"/>
        <v>0</v>
      </c>
      <c r="CN1698" s="15"/>
      <c r="CO1698" s="35"/>
      <c r="CU1698" s="5" t="s">
        <v>31</v>
      </c>
    </row>
    <row r="1699" spans="1:99" ht="31.2" x14ac:dyDescent="0.3">
      <c r="A1699" s="32" t="s">
        <v>969</v>
      </c>
      <c r="B1699" s="16">
        <v>200</v>
      </c>
      <c r="C1699" s="32"/>
      <c r="D1699" s="32"/>
      <c r="E1699" s="33" t="s">
        <v>40</v>
      </c>
      <c r="F1699" s="22">
        <f t="shared" si="6454"/>
        <v>1455.4</v>
      </c>
      <c r="G1699" s="22">
        <f t="shared" si="6455"/>
        <v>1455.4</v>
      </c>
      <c r="H1699" s="22">
        <f t="shared" si="6456"/>
        <v>1455.4</v>
      </c>
      <c r="I1699" s="22">
        <f t="shared" si="6457"/>
        <v>0</v>
      </c>
      <c r="J1699" s="22">
        <f t="shared" si="6458"/>
        <v>0</v>
      </c>
      <c r="K1699" s="22">
        <f t="shared" si="6459"/>
        <v>0</v>
      </c>
      <c r="L1699" s="22">
        <f t="shared" si="6373"/>
        <v>1455.4</v>
      </c>
      <c r="M1699" s="22">
        <f t="shared" si="6374"/>
        <v>1455.4</v>
      </c>
      <c r="N1699" s="22">
        <f t="shared" si="6375"/>
        <v>1455.4</v>
      </c>
      <c r="O1699" s="22">
        <f t="shared" si="6460"/>
        <v>5497.8</v>
      </c>
      <c r="P1699" s="22">
        <f t="shared" si="6461"/>
        <v>5497.8</v>
      </c>
      <c r="Q1699" s="22">
        <f t="shared" si="6462"/>
        <v>5497.8</v>
      </c>
      <c r="R1699" s="22">
        <f t="shared" si="6376"/>
        <v>6953.2000000000007</v>
      </c>
      <c r="S1699" s="22">
        <f t="shared" si="6377"/>
        <v>6953.2000000000007</v>
      </c>
      <c r="T1699" s="22">
        <f t="shared" si="6378"/>
        <v>6953.2000000000007</v>
      </c>
      <c r="U1699" s="22">
        <f t="shared" si="6463"/>
        <v>0</v>
      </c>
      <c r="V1699" s="22">
        <f t="shared" si="6464"/>
        <v>0</v>
      </c>
      <c r="W1699" s="22">
        <f t="shared" si="6465"/>
        <v>0</v>
      </c>
      <c r="X1699" s="22">
        <f t="shared" si="6379"/>
        <v>6953.2000000000007</v>
      </c>
      <c r="Y1699" s="22">
        <f t="shared" si="6380"/>
        <v>6953.2000000000007</v>
      </c>
      <c r="Z1699" s="22">
        <f t="shared" si="6381"/>
        <v>6953.2000000000007</v>
      </c>
      <c r="AA1699" s="22">
        <f t="shared" si="6466"/>
        <v>0</v>
      </c>
      <c r="AB1699" s="22">
        <f t="shared" si="6467"/>
        <v>0</v>
      </c>
      <c r="AC1699" s="22">
        <f t="shared" si="6468"/>
        <v>0</v>
      </c>
      <c r="AD1699" s="22">
        <f t="shared" si="6382"/>
        <v>6953.2000000000007</v>
      </c>
      <c r="AE1699" s="22">
        <f t="shared" si="6383"/>
        <v>6953.2000000000007</v>
      </c>
      <c r="AF1699" s="22">
        <f t="shared" si="6384"/>
        <v>6953.2000000000007</v>
      </c>
      <c r="AG1699" s="22">
        <f t="shared" si="6469"/>
        <v>0</v>
      </c>
      <c r="AH1699" s="22">
        <f t="shared" si="6470"/>
        <v>0</v>
      </c>
      <c r="AI1699" s="22">
        <f t="shared" si="6471"/>
        <v>0</v>
      </c>
      <c r="AJ1699" s="22">
        <f t="shared" si="6385"/>
        <v>6953.2000000000007</v>
      </c>
      <c r="AK1699" s="22">
        <f t="shared" si="6386"/>
        <v>6953.2000000000007</v>
      </c>
      <c r="AL1699" s="22">
        <f t="shared" si="6387"/>
        <v>6953.2000000000007</v>
      </c>
      <c r="AM1699" s="22">
        <f t="shared" si="6472"/>
        <v>0</v>
      </c>
      <c r="AN1699" s="22">
        <f t="shared" si="6473"/>
        <v>0</v>
      </c>
      <c r="AO1699" s="22">
        <f t="shared" si="6474"/>
        <v>0</v>
      </c>
      <c r="AP1699" s="22">
        <f t="shared" si="6388"/>
        <v>6953.2000000000007</v>
      </c>
      <c r="AQ1699" s="22">
        <f t="shared" si="6389"/>
        <v>6953.2000000000007</v>
      </c>
      <c r="AR1699" s="22">
        <f t="shared" si="6390"/>
        <v>6953.2000000000007</v>
      </c>
      <c r="AS1699" s="22">
        <f t="shared" si="6475"/>
        <v>0</v>
      </c>
      <c r="AT1699" s="22">
        <f t="shared" si="6476"/>
        <v>0</v>
      </c>
      <c r="AU1699" s="22">
        <f t="shared" si="6477"/>
        <v>0</v>
      </c>
      <c r="AV1699" s="22">
        <f t="shared" si="6391"/>
        <v>6953.2000000000007</v>
      </c>
      <c r="AW1699" s="22">
        <f t="shared" si="6392"/>
        <v>6953.2000000000007</v>
      </c>
      <c r="AX1699" s="22">
        <f t="shared" si="6393"/>
        <v>6953.2000000000007</v>
      </c>
      <c r="AY1699" s="22">
        <f t="shared" si="6478"/>
        <v>0</v>
      </c>
      <c r="AZ1699" s="22">
        <f t="shared" si="6479"/>
        <v>0</v>
      </c>
      <c r="BA1699" s="22">
        <f t="shared" si="6480"/>
        <v>0</v>
      </c>
      <c r="BB1699" s="22">
        <f t="shared" si="6394"/>
        <v>6953.2000000000007</v>
      </c>
      <c r="BC1699" s="22">
        <f t="shared" si="6395"/>
        <v>6953.2000000000007</v>
      </c>
      <c r="BD1699" s="22">
        <f t="shared" si="6396"/>
        <v>6953.2000000000007</v>
      </c>
      <c r="BE1699" s="22">
        <f t="shared" si="6481"/>
        <v>0</v>
      </c>
      <c r="BF1699" s="22">
        <f t="shared" si="6482"/>
        <v>0</v>
      </c>
      <c r="BG1699" s="22">
        <f t="shared" si="6483"/>
        <v>0</v>
      </c>
      <c r="BH1699" s="22">
        <f t="shared" si="6397"/>
        <v>6953.2000000000007</v>
      </c>
      <c r="BI1699" s="22">
        <f t="shared" si="6398"/>
        <v>6953.2000000000007</v>
      </c>
      <c r="BJ1699" s="22">
        <f t="shared" si="6399"/>
        <v>6953.2000000000007</v>
      </c>
      <c r="BK1699" s="22">
        <f t="shared" si="6484"/>
        <v>0</v>
      </c>
      <c r="BL1699" s="22">
        <f t="shared" si="6485"/>
        <v>0</v>
      </c>
      <c r="BM1699" s="22">
        <f t="shared" si="6486"/>
        <v>0</v>
      </c>
      <c r="BN1699" s="22">
        <f t="shared" si="6400"/>
        <v>6953.2000000000007</v>
      </c>
      <c r="BO1699" s="22">
        <f t="shared" si="6401"/>
        <v>6953.2000000000007</v>
      </c>
      <c r="BP1699" s="22">
        <f t="shared" si="6402"/>
        <v>6953.2000000000007</v>
      </c>
      <c r="BQ1699" s="22">
        <f t="shared" si="6487"/>
        <v>0</v>
      </c>
      <c r="BR1699" s="22">
        <f t="shared" si="6488"/>
        <v>0</v>
      </c>
      <c r="BS1699" s="22">
        <f t="shared" si="6403"/>
        <v>6953.2000000000007</v>
      </c>
      <c r="BT1699" s="22">
        <f t="shared" si="6404"/>
        <v>6953.2000000000007</v>
      </c>
      <c r="BU1699" s="22">
        <f t="shared" si="6405"/>
        <v>6953.2000000000007</v>
      </c>
      <c r="BV1699" s="22">
        <f t="shared" si="6489"/>
        <v>0</v>
      </c>
      <c r="BW1699" s="22">
        <f t="shared" si="6490"/>
        <v>0</v>
      </c>
      <c r="BX1699" s="22">
        <f t="shared" si="6406"/>
        <v>6953.2000000000007</v>
      </c>
      <c r="BY1699" s="22">
        <f t="shared" si="6407"/>
        <v>6953.2000000000007</v>
      </c>
      <c r="BZ1699" s="22">
        <f t="shared" si="6408"/>
        <v>6953.2000000000007</v>
      </c>
      <c r="CA1699" s="22">
        <f t="shared" si="6491"/>
        <v>0</v>
      </c>
      <c r="CB1699" s="22">
        <f t="shared" si="6492"/>
        <v>0</v>
      </c>
      <c r="CC1699" s="22">
        <f t="shared" si="6493"/>
        <v>0</v>
      </c>
      <c r="CD1699" s="22">
        <f t="shared" si="6238"/>
        <v>6953.2000000000007</v>
      </c>
      <c r="CE1699" s="22">
        <f t="shared" si="6494"/>
        <v>0</v>
      </c>
      <c r="CF1699" s="34">
        <f t="shared" si="6244"/>
        <v>6953.2000000000007</v>
      </c>
      <c r="CG1699" s="22">
        <f t="shared" si="6239"/>
        <v>6953.2000000000007</v>
      </c>
      <c r="CH1699" s="22">
        <f t="shared" si="6495"/>
        <v>0</v>
      </c>
      <c r="CI1699" s="22">
        <f t="shared" si="6245"/>
        <v>6953.2000000000007</v>
      </c>
      <c r="CJ1699" s="22">
        <f t="shared" si="6240"/>
        <v>6953.2000000000007</v>
      </c>
      <c r="CK1699" s="22">
        <f t="shared" si="6495"/>
        <v>0</v>
      </c>
      <c r="CL1699" s="22">
        <f t="shared" si="6246"/>
        <v>6953.2000000000007</v>
      </c>
      <c r="CM1699" s="22">
        <f t="shared" si="6495"/>
        <v>0</v>
      </c>
      <c r="CN1699" s="15"/>
      <c r="CO1699" s="35"/>
      <c r="CS1699" s="5" t="s">
        <v>29</v>
      </c>
    </row>
    <row r="1700" spans="1:99" ht="46.8" x14ac:dyDescent="0.3">
      <c r="A1700" s="32" t="s">
        <v>969</v>
      </c>
      <c r="B1700" s="16">
        <v>240</v>
      </c>
      <c r="C1700" s="32"/>
      <c r="D1700" s="32"/>
      <c r="E1700" s="33" t="s">
        <v>41</v>
      </c>
      <c r="F1700" s="22">
        <f t="shared" si="6454"/>
        <v>1455.4</v>
      </c>
      <c r="G1700" s="22">
        <f t="shared" si="6455"/>
        <v>1455.4</v>
      </c>
      <c r="H1700" s="22">
        <f t="shared" si="6456"/>
        <v>1455.4</v>
      </c>
      <c r="I1700" s="22">
        <f t="shared" si="6457"/>
        <v>0</v>
      </c>
      <c r="J1700" s="22">
        <f t="shared" si="6458"/>
        <v>0</v>
      </c>
      <c r="K1700" s="22">
        <f t="shared" si="6459"/>
        <v>0</v>
      </c>
      <c r="L1700" s="22">
        <f t="shared" si="6373"/>
        <v>1455.4</v>
      </c>
      <c r="M1700" s="22">
        <f t="shared" si="6374"/>
        <v>1455.4</v>
      </c>
      <c r="N1700" s="22">
        <f t="shared" si="6375"/>
        <v>1455.4</v>
      </c>
      <c r="O1700" s="22">
        <f t="shared" si="6460"/>
        <v>5497.8</v>
      </c>
      <c r="P1700" s="22">
        <f t="shared" si="6461"/>
        <v>5497.8</v>
      </c>
      <c r="Q1700" s="22">
        <f t="shared" si="6462"/>
        <v>5497.8</v>
      </c>
      <c r="R1700" s="22">
        <f t="shared" si="6376"/>
        <v>6953.2000000000007</v>
      </c>
      <c r="S1700" s="22">
        <f t="shared" si="6377"/>
        <v>6953.2000000000007</v>
      </c>
      <c r="T1700" s="22">
        <f t="shared" si="6378"/>
        <v>6953.2000000000007</v>
      </c>
      <c r="U1700" s="22">
        <f t="shared" si="6463"/>
        <v>0</v>
      </c>
      <c r="V1700" s="22">
        <f t="shared" si="6464"/>
        <v>0</v>
      </c>
      <c r="W1700" s="22">
        <f t="shared" si="6465"/>
        <v>0</v>
      </c>
      <c r="X1700" s="22">
        <f t="shared" si="6379"/>
        <v>6953.2000000000007</v>
      </c>
      <c r="Y1700" s="22">
        <f t="shared" si="6380"/>
        <v>6953.2000000000007</v>
      </c>
      <c r="Z1700" s="22">
        <f t="shared" si="6381"/>
        <v>6953.2000000000007</v>
      </c>
      <c r="AA1700" s="22">
        <f t="shared" si="6466"/>
        <v>0</v>
      </c>
      <c r="AB1700" s="22">
        <f t="shared" si="6467"/>
        <v>0</v>
      </c>
      <c r="AC1700" s="22">
        <f t="shared" si="6468"/>
        <v>0</v>
      </c>
      <c r="AD1700" s="22">
        <f t="shared" si="6382"/>
        <v>6953.2000000000007</v>
      </c>
      <c r="AE1700" s="22">
        <f t="shared" si="6383"/>
        <v>6953.2000000000007</v>
      </c>
      <c r="AF1700" s="22">
        <f t="shared" si="6384"/>
        <v>6953.2000000000007</v>
      </c>
      <c r="AG1700" s="22">
        <f t="shared" si="6469"/>
        <v>0</v>
      </c>
      <c r="AH1700" s="22">
        <f t="shared" si="6470"/>
        <v>0</v>
      </c>
      <c r="AI1700" s="22">
        <f t="shared" si="6471"/>
        <v>0</v>
      </c>
      <c r="AJ1700" s="22">
        <f t="shared" si="6385"/>
        <v>6953.2000000000007</v>
      </c>
      <c r="AK1700" s="22">
        <f t="shared" si="6386"/>
        <v>6953.2000000000007</v>
      </c>
      <c r="AL1700" s="22">
        <f t="shared" si="6387"/>
        <v>6953.2000000000007</v>
      </c>
      <c r="AM1700" s="22">
        <f t="shared" si="6472"/>
        <v>0</v>
      </c>
      <c r="AN1700" s="22">
        <f t="shared" si="6473"/>
        <v>0</v>
      </c>
      <c r="AO1700" s="22">
        <f t="shared" si="6474"/>
        <v>0</v>
      </c>
      <c r="AP1700" s="22">
        <f t="shared" si="6388"/>
        <v>6953.2000000000007</v>
      </c>
      <c r="AQ1700" s="22">
        <f t="shared" si="6389"/>
        <v>6953.2000000000007</v>
      </c>
      <c r="AR1700" s="22">
        <f t="shared" si="6390"/>
        <v>6953.2000000000007</v>
      </c>
      <c r="AS1700" s="22">
        <f t="shared" si="6475"/>
        <v>0</v>
      </c>
      <c r="AT1700" s="22">
        <f t="shared" si="6476"/>
        <v>0</v>
      </c>
      <c r="AU1700" s="22">
        <f t="shared" si="6477"/>
        <v>0</v>
      </c>
      <c r="AV1700" s="22">
        <f t="shared" si="6391"/>
        <v>6953.2000000000007</v>
      </c>
      <c r="AW1700" s="22">
        <f t="shared" si="6392"/>
        <v>6953.2000000000007</v>
      </c>
      <c r="AX1700" s="22">
        <f t="shared" si="6393"/>
        <v>6953.2000000000007</v>
      </c>
      <c r="AY1700" s="22">
        <f t="shared" si="6478"/>
        <v>0</v>
      </c>
      <c r="AZ1700" s="22">
        <f t="shared" si="6479"/>
        <v>0</v>
      </c>
      <c r="BA1700" s="22">
        <f t="shared" si="6480"/>
        <v>0</v>
      </c>
      <c r="BB1700" s="22">
        <f t="shared" si="6394"/>
        <v>6953.2000000000007</v>
      </c>
      <c r="BC1700" s="22">
        <f t="shared" si="6395"/>
        <v>6953.2000000000007</v>
      </c>
      <c r="BD1700" s="22">
        <f t="shared" si="6396"/>
        <v>6953.2000000000007</v>
      </c>
      <c r="BE1700" s="22">
        <f t="shared" si="6481"/>
        <v>0</v>
      </c>
      <c r="BF1700" s="22">
        <f t="shared" si="6482"/>
        <v>0</v>
      </c>
      <c r="BG1700" s="22">
        <f t="shared" si="6483"/>
        <v>0</v>
      </c>
      <c r="BH1700" s="22">
        <f t="shared" si="6397"/>
        <v>6953.2000000000007</v>
      </c>
      <c r="BI1700" s="22">
        <f t="shared" si="6398"/>
        <v>6953.2000000000007</v>
      </c>
      <c r="BJ1700" s="22">
        <f t="shared" si="6399"/>
        <v>6953.2000000000007</v>
      </c>
      <c r="BK1700" s="22">
        <f t="shared" si="6484"/>
        <v>0</v>
      </c>
      <c r="BL1700" s="22">
        <f t="shared" si="6485"/>
        <v>0</v>
      </c>
      <c r="BM1700" s="22">
        <f t="shared" si="6486"/>
        <v>0</v>
      </c>
      <c r="BN1700" s="22">
        <f t="shared" si="6400"/>
        <v>6953.2000000000007</v>
      </c>
      <c r="BO1700" s="22">
        <f t="shared" si="6401"/>
        <v>6953.2000000000007</v>
      </c>
      <c r="BP1700" s="22">
        <f t="shared" si="6402"/>
        <v>6953.2000000000007</v>
      </c>
      <c r="BQ1700" s="22">
        <f t="shared" si="6487"/>
        <v>0</v>
      </c>
      <c r="BR1700" s="22">
        <f t="shared" si="6488"/>
        <v>0</v>
      </c>
      <c r="BS1700" s="22">
        <f t="shared" si="6403"/>
        <v>6953.2000000000007</v>
      </c>
      <c r="BT1700" s="22">
        <f t="shared" si="6404"/>
        <v>6953.2000000000007</v>
      </c>
      <c r="BU1700" s="22">
        <f t="shared" si="6405"/>
        <v>6953.2000000000007</v>
      </c>
      <c r="BV1700" s="22">
        <f t="shared" si="6489"/>
        <v>0</v>
      </c>
      <c r="BW1700" s="22">
        <f t="shared" si="6490"/>
        <v>0</v>
      </c>
      <c r="BX1700" s="22">
        <f t="shared" si="6406"/>
        <v>6953.2000000000007</v>
      </c>
      <c r="BY1700" s="22">
        <f t="shared" si="6407"/>
        <v>6953.2000000000007</v>
      </c>
      <c r="BZ1700" s="22">
        <f t="shared" si="6408"/>
        <v>6953.2000000000007</v>
      </c>
      <c r="CA1700" s="22">
        <f t="shared" si="6491"/>
        <v>0</v>
      </c>
      <c r="CB1700" s="22">
        <f t="shared" si="6492"/>
        <v>0</v>
      </c>
      <c r="CC1700" s="22">
        <f t="shared" si="6493"/>
        <v>0</v>
      </c>
      <c r="CD1700" s="22">
        <f t="shared" si="6238"/>
        <v>6953.2000000000007</v>
      </c>
      <c r="CE1700" s="22">
        <f t="shared" si="6494"/>
        <v>0</v>
      </c>
      <c r="CF1700" s="34">
        <f t="shared" si="6244"/>
        <v>6953.2000000000007</v>
      </c>
      <c r="CG1700" s="22">
        <f t="shared" si="6239"/>
        <v>6953.2000000000007</v>
      </c>
      <c r="CH1700" s="22">
        <f t="shared" si="6495"/>
        <v>0</v>
      </c>
      <c r="CI1700" s="22">
        <f t="shared" si="6245"/>
        <v>6953.2000000000007</v>
      </c>
      <c r="CJ1700" s="22">
        <f t="shared" si="6240"/>
        <v>6953.2000000000007</v>
      </c>
      <c r="CK1700" s="22">
        <f t="shared" si="6495"/>
        <v>0</v>
      </c>
      <c r="CL1700" s="22">
        <f t="shared" si="6246"/>
        <v>6953.2000000000007</v>
      </c>
      <c r="CM1700" s="22">
        <f t="shared" si="6495"/>
        <v>0</v>
      </c>
      <c r="CN1700" s="15"/>
      <c r="CO1700" s="35"/>
      <c r="CT1700" s="5" t="s">
        <v>30</v>
      </c>
    </row>
    <row r="1701" spans="1:99" x14ac:dyDescent="0.3">
      <c r="A1701" s="32" t="s">
        <v>969</v>
      </c>
      <c r="B1701" s="16">
        <v>240</v>
      </c>
      <c r="C1701" s="32" t="s">
        <v>395</v>
      </c>
      <c r="D1701" s="32" t="s">
        <v>47</v>
      </c>
      <c r="E1701" s="33" t="s">
        <v>920</v>
      </c>
      <c r="F1701" s="22">
        <v>1455.4</v>
      </c>
      <c r="G1701" s="22">
        <v>1455.4</v>
      </c>
      <c r="H1701" s="22">
        <v>1455.4</v>
      </c>
      <c r="I1701" s="22"/>
      <c r="J1701" s="22"/>
      <c r="K1701" s="22"/>
      <c r="L1701" s="22">
        <f t="shared" si="6373"/>
        <v>1455.4</v>
      </c>
      <c r="M1701" s="22">
        <f t="shared" si="6374"/>
        <v>1455.4</v>
      </c>
      <c r="N1701" s="22">
        <f t="shared" si="6375"/>
        <v>1455.4</v>
      </c>
      <c r="O1701" s="22">
        <v>5497.8</v>
      </c>
      <c r="P1701" s="22">
        <v>5497.8</v>
      </c>
      <c r="Q1701" s="22">
        <v>5497.8</v>
      </c>
      <c r="R1701" s="22">
        <f t="shared" si="6376"/>
        <v>6953.2000000000007</v>
      </c>
      <c r="S1701" s="22">
        <f t="shared" si="6377"/>
        <v>6953.2000000000007</v>
      </c>
      <c r="T1701" s="22">
        <f t="shared" si="6378"/>
        <v>6953.2000000000007</v>
      </c>
      <c r="U1701" s="22"/>
      <c r="V1701" s="22"/>
      <c r="W1701" s="22"/>
      <c r="X1701" s="22">
        <f t="shared" si="6379"/>
        <v>6953.2000000000007</v>
      </c>
      <c r="Y1701" s="22">
        <f t="shared" si="6380"/>
        <v>6953.2000000000007</v>
      </c>
      <c r="Z1701" s="22">
        <f t="shared" si="6381"/>
        <v>6953.2000000000007</v>
      </c>
      <c r="AA1701" s="22"/>
      <c r="AB1701" s="22"/>
      <c r="AC1701" s="22"/>
      <c r="AD1701" s="22">
        <f t="shared" si="6382"/>
        <v>6953.2000000000007</v>
      </c>
      <c r="AE1701" s="22">
        <f t="shared" si="6383"/>
        <v>6953.2000000000007</v>
      </c>
      <c r="AF1701" s="22">
        <f t="shared" si="6384"/>
        <v>6953.2000000000007</v>
      </c>
      <c r="AG1701" s="22"/>
      <c r="AH1701" s="22"/>
      <c r="AI1701" s="22"/>
      <c r="AJ1701" s="22">
        <f t="shared" si="6385"/>
        <v>6953.2000000000007</v>
      </c>
      <c r="AK1701" s="22">
        <f t="shared" si="6386"/>
        <v>6953.2000000000007</v>
      </c>
      <c r="AL1701" s="22">
        <f t="shared" si="6387"/>
        <v>6953.2000000000007</v>
      </c>
      <c r="AM1701" s="22"/>
      <c r="AN1701" s="22"/>
      <c r="AO1701" s="22"/>
      <c r="AP1701" s="22">
        <f t="shared" si="6388"/>
        <v>6953.2000000000007</v>
      </c>
      <c r="AQ1701" s="22">
        <f t="shared" si="6389"/>
        <v>6953.2000000000007</v>
      </c>
      <c r="AR1701" s="22">
        <f t="shared" si="6390"/>
        <v>6953.2000000000007</v>
      </c>
      <c r="AS1701" s="22"/>
      <c r="AT1701" s="22"/>
      <c r="AU1701" s="22"/>
      <c r="AV1701" s="22">
        <f t="shared" si="6391"/>
        <v>6953.2000000000007</v>
      </c>
      <c r="AW1701" s="22">
        <f t="shared" si="6392"/>
        <v>6953.2000000000007</v>
      </c>
      <c r="AX1701" s="22">
        <f t="shared" si="6393"/>
        <v>6953.2000000000007</v>
      </c>
      <c r="AY1701" s="22"/>
      <c r="AZ1701" s="22"/>
      <c r="BA1701" s="22"/>
      <c r="BB1701" s="22">
        <f t="shared" si="6394"/>
        <v>6953.2000000000007</v>
      </c>
      <c r="BC1701" s="22">
        <f t="shared" si="6395"/>
        <v>6953.2000000000007</v>
      </c>
      <c r="BD1701" s="22">
        <f t="shared" si="6396"/>
        <v>6953.2000000000007</v>
      </c>
      <c r="BE1701" s="22"/>
      <c r="BF1701" s="22"/>
      <c r="BG1701" s="22"/>
      <c r="BH1701" s="22">
        <f t="shared" si="6397"/>
        <v>6953.2000000000007</v>
      </c>
      <c r="BI1701" s="22">
        <f t="shared" si="6398"/>
        <v>6953.2000000000007</v>
      </c>
      <c r="BJ1701" s="22">
        <f t="shared" si="6399"/>
        <v>6953.2000000000007</v>
      </c>
      <c r="BK1701" s="22"/>
      <c r="BL1701" s="22"/>
      <c r="BM1701" s="22"/>
      <c r="BN1701" s="22">
        <f t="shared" si="6400"/>
        <v>6953.2000000000007</v>
      </c>
      <c r="BO1701" s="22">
        <f t="shared" si="6401"/>
        <v>6953.2000000000007</v>
      </c>
      <c r="BP1701" s="22">
        <f t="shared" si="6402"/>
        <v>6953.2000000000007</v>
      </c>
      <c r="BQ1701" s="22"/>
      <c r="BR1701" s="22"/>
      <c r="BS1701" s="22">
        <f t="shared" si="6403"/>
        <v>6953.2000000000007</v>
      </c>
      <c r="BT1701" s="22">
        <f t="shared" si="6404"/>
        <v>6953.2000000000007</v>
      </c>
      <c r="BU1701" s="22">
        <f t="shared" si="6405"/>
        <v>6953.2000000000007</v>
      </c>
      <c r="BV1701" s="22"/>
      <c r="BW1701" s="22"/>
      <c r="BX1701" s="22">
        <f t="shared" si="6406"/>
        <v>6953.2000000000007</v>
      </c>
      <c r="BY1701" s="22">
        <f t="shared" si="6407"/>
        <v>6953.2000000000007</v>
      </c>
      <c r="BZ1701" s="22">
        <f t="shared" si="6408"/>
        <v>6953.2000000000007</v>
      </c>
      <c r="CA1701" s="22"/>
      <c r="CB1701" s="22"/>
      <c r="CC1701" s="22"/>
      <c r="CD1701" s="22">
        <f t="shared" si="6238"/>
        <v>6953.2000000000007</v>
      </c>
      <c r="CE1701" s="22"/>
      <c r="CF1701" s="34">
        <f t="shared" si="6244"/>
        <v>6953.2000000000007</v>
      </c>
      <c r="CG1701" s="22">
        <f t="shared" si="6239"/>
        <v>6953.2000000000007</v>
      </c>
      <c r="CH1701" s="22"/>
      <c r="CI1701" s="22">
        <f t="shared" si="6245"/>
        <v>6953.2000000000007</v>
      </c>
      <c r="CJ1701" s="22">
        <f t="shared" si="6240"/>
        <v>6953.2000000000007</v>
      </c>
      <c r="CK1701" s="22"/>
      <c r="CL1701" s="22">
        <f t="shared" si="6246"/>
        <v>6953.2000000000007</v>
      </c>
      <c r="CM1701" s="22"/>
      <c r="CN1701" s="15"/>
      <c r="CO1701" s="35"/>
    </row>
    <row r="1702" spans="1:99" ht="62.4" x14ac:dyDescent="0.3">
      <c r="A1702" s="32" t="s">
        <v>971</v>
      </c>
      <c r="B1702" s="16"/>
      <c r="C1702" s="32"/>
      <c r="D1702" s="32"/>
      <c r="E1702" s="33" t="s">
        <v>972</v>
      </c>
      <c r="F1702" s="22">
        <f t="shared" si="6454"/>
        <v>25080.9</v>
      </c>
      <c r="G1702" s="22">
        <f t="shared" si="6455"/>
        <v>24275.1</v>
      </c>
      <c r="H1702" s="22">
        <f t="shared" si="6456"/>
        <v>24275.1</v>
      </c>
      <c r="I1702" s="22">
        <f t="shared" si="6457"/>
        <v>0</v>
      </c>
      <c r="J1702" s="22">
        <f t="shared" si="6458"/>
        <v>0</v>
      </c>
      <c r="K1702" s="22">
        <f t="shared" si="6459"/>
        <v>0</v>
      </c>
      <c r="L1702" s="22">
        <f t="shared" si="6373"/>
        <v>25080.9</v>
      </c>
      <c r="M1702" s="22">
        <f t="shared" si="6374"/>
        <v>24275.1</v>
      </c>
      <c r="N1702" s="22">
        <f t="shared" si="6375"/>
        <v>24275.1</v>
      </c>
      <c r="O1702" s="22">
        <f t="shared" si="6460"/>
        <v>0</v>
      </c>
      <c r="P1702" s="22">
        <f t="shared" si="6461"/>
        <v>0</v>
      </c>
      <c r="Q1702" s="22">
        <f t="shared" si="6462"/>
        <v>0</v>
      </c>
      <c r="R1702" s="22">
        <f t="shared" si="6376"/>
        <v>25080.9</v>
      </c>
      <c r="S1702" s="22">
        <f t="shared" si="6377"/>
        <v>24275.1</v>
      </c>
      <c r="T1702" s="22">
        <f t="shared" si="6378"/>
        <v>24275.1</v>
      </c>
      <c r="U1702" s="22">
        <f t="shared" si="6463"/>
        <v>0</v>
      </c>
      <c r="V1702" s="22">
        <f t="shared" si="6464"/>
        <v>0</v>
      </c>
      <c r="W1702" s="22">
        <f t="shared" si="6465"/>
        <v>0</v>
      </c>
      <c r="X1702" s="22">
        <f t="shared" si="6379"/>
        <v>25080.9</v>
      </c>
      <c r="Y1702" s="22">
        <f t="shared" si="6380"/>
        <v>24275.1</v>
      </c>
      <c r="Z1702" s="22">
        <f t="shared" si="6381"/>
        <v>24275.1</v>
      </c>
      <c r="AA1702" s="22">
        <f t="shared" si="6466"/>
        <v>0</v>
      </c>
      <c r="AB1702" s="22">
        <f t="shared" si="6467"/>
        <v>0</v>
      </c>
      <c r="AC1702" s="22">
        <f t="shared" si="6468"/>
        <v>0</v>
      </c>
      <c r="AD1702" s="22">
        <f t="shared" si="6382"/>
        <v>25080.9</v>
      </c>
      <c r="AE1702" s="22">
        <f t="shared" si="6383"/>
        <v>24275.1</v>
      </c>
      <c r="AF1702" s="22">
        <f t="shared" si="6384"/>
        <v>24275.1</v>
      </c>
      <c r="AG1702" s="22">
        <f t="shared" si="6469"/>
        <v>0</v>
      </c>
      <c r="AH1702" s="22">
        <f t="shared" si="6470"/>
        <v>0</v>
      </c>
      <c r="AI1702" s="22">
        <f t="shared" si="6471"/>
        <v>0</v>
      </c>
      <c r="AJ1702" s="22">
        <f t="shared" si="6385"/>
        <v>25080.9</v>
      </c>
      <c r="AK1702" s="22">
        <f t="shared" si="6386"/>
        <v>24275.1</v>
      </c>
      <c r="AL1702" s="22">
        <f t="shared" si="6387"/>
        <v>24275.1</v>
      </c>
      <c r="AM1702" s="22">
        <f t="shared" si="6472"/>
        <v>9043.9</v>
      </c>
      <c r="AN1702" s="22">
        <f t="shared" si="6473"/>
        <v>0</v>
      </c>
      <c r="AO1702" s="22">
        <f t="shared" si="6474"/>
        <v>0</v>
      </c>
      <c r="AP1702" s="22">
        <f t="shared" si="6388"/>
        <v>34124.800000000003</v>
      </c>
      <c r="AQ1702" s="22">
        <f t="shared" si="6389"/>
        <v>24275.1</v>
      </c>
      <c r="AR1702" s="22">
        <f t="shared" si="6390"/>
        <v>24275.1</v>
      </c>
      <c r="AS1702" s="22">
        <f t="shared" si="6475"/>
        <v>-4207.2169999999996</v>
      </c>
      <c r="AT1702" s="22">
        <f t="shared" si="6476"/>
        <v>0</v>
      </c>
      <c r="AU1702" s="22">
        <f t="shared" si="6477"/>
        <v>0</v>
      </c>
      <c r="AV1702" s="22">
        <f t="shared" si="6391"/>
        <v>29917.583000000002</v>
      </c>
      <c r="AW1702" s="22">
        <f t="shared" si="6392"/>
        <v>24275.1</v>
      </c>
      <c r="AX1702" s="22">
        <f t="shared" si="6393"/>
        <v>24275.1</v>
      </c>
      <c r="AY1702" s="22">
        <f t="shared" si="6478"/>
        <v>0</v>
      </c>
      <c r="AZ1702" s="22">
        <f t="shared" si="6479"/>
        <v>0</v>
      </c>
      <c r="BA1702" s="22">
        <f t="shared" si="6480"/>
        <v>0</v>
      </c>
      <c r="BB1702" s="22">
        <f t="shared" si="6394"/>
        <v>29917.583000000002</v>
      </c>
      <c r="BC1702" s="22">
        <f t="shared" si="6395"/>
        <v>24275.1</v>
      </c>
      <c r="BD1702" s="22">
        <f t="shared" si="6396"/>
        <v>24275.1</v>
      </c>
      <c r="BE1702" s="22">
        <f t="shared" si="6481"/>
        <v>0</v>
      </c>
      <c r="BF1702" s="22">
        <f t="shared" si="6482"/>
        <v>0</v>
      </c>
      <c r="BG1702" s="22">
        <f t="shared" si="6483"/>
        <v>0</v>
      </c>
      <c r="BH1702" s="22">
        <f t="shared" si="6397"/>
        <v>29917.583000000002</v>
      </c>
      <c r="BI1702" s="22">
        <f t="shared" si="6398"/>
        <v>24275.1</v>
      </c>
      <c r="BJ1702" s="22">
        <f t="shared" si="6399"/>
        <v>24275.1</v>
      </c>
      <c r="BK1702" s="22">
        <f t="shared" si="6484"/>
        <v>-1143.7</v>
      </c>
      <c r="BL1702" s="22">
        <f t="shared" si="6485"/>
        <v>0</v>
      </c>
      <c r="BM1702" s="22">
        <f t="shared" si="6486"/>
        <v>0</v>
      </c>
      <c r="BN1702" s="22">
        <f t="shared" si="6400"/>
        <v>28773.883000000002</v>
      </c>
      <c r="BO1702" s="22">
        <f t="shared" si="6401"/>
        <v>24275.1</v>
      </c>
      <c r="BP1702" s="22">
        <f t="shared" si="6402"/>
        <v>24275.1</v>
      </c>
      <c r="BQ1702" s="22">
        <f t="shared" si="6487"/>
        <v>0</v>
      </c>
      <c r="BR1702" s="22">
        <f t="shared" si="6488"/>
        <v>0</v>
      </c>
      <c r="BS1702" s="22">
        <f t="shared" si="6403"/>
        <v>28773.883000000002</v>
      </c>
      <c r="BT1702" s="22">
        <f t="shared" si="6404"/>
        <v>24275.1</v>
      </c>
      <c r="BU1702" s="22">
        <f t="shared" si="6405"/>
        <v>24275.1</v>
      </c>
      <c r="BV1702" s="22">
        <f t="shared" si="6489"/>
        <v>0</v>
      </c>
      <c r="BW1702" s="22">
        <f t="shared" si="6490"/>
        <v>0</v>
      </c>
      <c r="BX1702" s="22">
        <f t="shared" si="6406"/>
        <v>28773.883000000002</v>
      </c>
      <c r="BY1702" s="22">
        <f t="shared" si="6407"/>
        <v>24275.1</v>
      </c>
      <c r="BZ1702" s="22">
        <f t="shared" si="6408"/>
        <v>24275.1</v>
      </c>
      <c r="CA1702" s="22">
        <f t="shared" si="6491"/>
        <v>0</v>
      </c>
      <c r="CB1702" s="22">
        <f t="shared" si="6492"/>
        <v>0</v>
      </c>
      <c r="CC1702" s="22">
        <f t="shared" si="6493"/>
        <v>0</v>
      </c>
      <c r="CD1702" s="22">
        <f t="shared" si="6238"/>
        <v>28773.883000000002</v>
      </c>
      <c r="CE1702" s="22">
        <f t="shared" si="6494"/>
        <v>0</v>
      </c>
      <c r="CF1702" s="34">
        <f t="shared" si="6244"/>
        <v>28773.883000000002</v>
      </c>
      <c r="CG1702" s="22">
        <f t="shared" si="6239"/>
        <v>24275.1</v>
      </c>
      <c r="CH1702" s="22">
        <f t="shared" si="6495"/>
        <v>0</v>
      </c>
      <c r="CI1702" s="22">
        <f t="shared" si="6245"/>
        <v>24275.1</v>
      </c>
      <c r="CJ1702" s="22">
        <f t="shared" si="6240"/>
        <v>24275.1</v>
      </c>
      <c r="CK1702" s="22">
        <f t="shared" si="6495"/>
        <v>0</v>
      </c>
      <c r="CL1702" s="22">
        <f t="shared" si="6246"/>
        <v>24275.1</v>
      </c>
      <c r="CM1702" s="22">
        <f t="shared" si="6495"/>
        <v>0</v>
      </c>
      <c r="CN1702" s="15"/>
      <c r="CO1702" s="35"/>
      <c r="CR1702" s="5" t="s">
        <v>28</v>
      </c>
    </row>
    <row r="1703" spans="1:99" ht="31.2" x14ac:dyDescent="0.3">
      <c r="A1703" s="32" t="s">
        <v>973</v>
      </c>
      <c r="B1703" s="16"/>
      <c r="C1703" s="32"/>
      <c r="D1703" s="32"/>
      <c r="E1703" s="33" t="s">
        <v>974</v>
      </c>
      <c r="F1703" s="22">
        <f t="shared" si="6454"/>
        <v>25080.9</v>
      </c>
      <c r="G1703" s="22">
        <f t="shared" si="6455"/>
        <v>24275.1</v>
      </c>
      <c r="H1703" s="22">
        <f t="shared" si="6456"/>
        <v>24275.1</v>
      </c>
      <c r="I1703" s="22">
        <f t="shared" si="6457"/>
        <v>0</v>
      </c>
      <c r="J1703" s="22">
        <f t="shared" si="6458"/>
        <v>0</v>
      </c>
      <c r="K1703" s="22">
        <f t="shared" si="6459"/>
        <v>0</v>
      </c>
      <c r="L1703" s="22">
        <f t="shared" si="6373"/>
        <v>25080.9</v>
      </c>
      <c r="M1703" s="22">
        <f t="shared" si="6374"/>
        <v>24275.1</v>
      </c>
      <c r="N1703" s="22">
        <f t="shared" si="6375"/>
        <v>24275.1</v>
      </c>
      <c r="O1703" s="22">
        <f t="shared" si="6460"/>
        <v>0</v>
      </c>
      <c r="P1703" s="22">
        <f t="shared" si="6461"/>
        <v>0</v>
      </c>
      <c r="Q1703" s="22">
        <f t="shared" si="6462"/>
        <v>0</v>
      </c>
      <c r="R1703" s="22">
        <f t="shared" si="6376"/>
        <v>25080.9</v>
      </c>
      <c r="S1703" s="22">
        <f t="shared" si="6377"/>
        <v>24275.1</v>
      </c>
      <c r="T1703" s="22">
        <f t="shared" si="6378"/>
        <v>24275.1</v>
      </c>
      <c r="U1703" s="22">
        <f t="shared" si="6463"/>
        <v>0</v>
      </c>
      <c r="V1703" s="22">
        <f t="shared" si="6464"/>
        <v>0</v>
      </c>
      <c r="W1703" s="22">
        <f t="shared" si="6465"/>
        <v>0</v>
      </c>
      <c r="X1703" s="22">
        <f t="shared" si="6379"/>
        <v>25080.9</v>
      </c>
      <c r="Y1703" s="22">
        <f t="shared" si="6380"/>
        <v>24275.1</v>
      </c>
      <c r="Z1703" s="22">
        <f t="shared" si="6381"/>
        <v>24275.1</v>
      </c>
      <c r="AA1703" s="22">
        <f t="shared" si="6466"/>
        <v>0</v>
      </c>
      <c r="AB1703" s="22">
        <f t="shared" si="6467"/>
        <v>0</v>
      </c>
      <c r="AC1703" s="22">
        <f t="shared" si="6468"/>
        <v>0</v>
      </c>
      <c r="AD1703" s="22">
        <f t="shared" si="6382"/>
        <v>25080.9</v>
      </c>
      <c r="AE1703" s="22">
        <f t="shared" si="6383"/>
        <v>24275.1</v>
      </c>
      <c r="AF1703" s="22">
        <f t="shared" si="6384"/>
        <v>24275.1</v>
      </c>
      <c r="AG1703" s="22">
        <f t="shared" si="6469"/>
        <v>0</v>
      </c>
      <c r="AH1703" s="22">
        <f t="shared" si="6470"/>
        <v>0</v>
      </c>
      <c r="AI1703" s="22">
        <f t="shared" si="6471"/>
        <v>0</v>
      </c>
      <c r="AJ1703" s="22">
        <f t="shared" si="6385"/>
        <v>25080.9</v>
      </c>
      <c r="AK1703" s="22">
        <f t="shared" si="6386"/>
        <v>24275.1</v>
      </c>
      <c r="AL1703" s="22">
        <f t="shared" si="6387"/>
        <v>24275.1</v>
      </c>
      <c r="AM1703" s="22">
        <f t="shared" si="6472"/>
        <v>9043.9</v>
      </c>
      <c r="AN1703" s="22">
        <f t="shared" si="6473"/>
        <v>0</v>
      </c>
      <c r="AO1703" s="22">
        <f t="shared" si="6474"/>
        <v>0</v>
      </c>
      <c r="AP1703" s="22">
        <f t="shared" si="6388"/>
        <v>34124.800000000003</v>
      </c>
      <c r="AQ1703" s="22">
        <f t="shared" si="6389"/>
        <v>24275.1</v>
      </c>
      <c r="AR1703" s="22">
        <f t="shared" si="6390"/>
        <v>24275.1</v>
      </c>
      <c r="AS1703" s="22">
        <f t="shared" si="6475"/>
        <v>-4207.2169999999996</v>
      </c>
      <c r="AT1703" s="22">
        <f t="shared" si="6476"/>
        <v>0</v>
      </c>
      <c r="AU1703" s="22">
        <f t="shared" si="6477"/>
        <v>0</v>
      </c>
      <c r="AV1703" s="22">
        <f t="shared" si="6391"/>
        <v>29917.583000000002</v>
      </c>
      <c r="AW1703" s="22">
        <f t="shared" si="6392"/>
        <v>24275.1</v>
      </c>
      <c r="AX1703" s="22">
        <f t="shared" si="6393"/>
        <v>24275.1</v>
      </c>
      <c r="AY1703" s="22">
        <f t="shared" si="6478"/>
        <v>0</v>
      </c>
      <c r="AZ1703" s="22">
        <f t="shared" si="6479"/>
        <v>0</v>
      </c>
      <c r="BA1703" s="22">
        <f t="shared" si="6480"/>
        <v>0</v>
      </c>
      <c r="BB1703" s="22">
        <f t="shared" si="6394"/>
        <v>29917.583000000002</v>
      </c>
      <c r="BC1703" s="22">
        <f t="shared" si="6395"/>
        <v>24275.1</v>
      </c>
      <c r="BD1703" s="22">
        <f t="shared" si="6396"/>
        <v>24275.1</v>
      </c>
      <c r="BE1703" s="22">
        <f t="shared" si="6481"/>
        <v>0</v>
      </c>
      <c r="BF1703" s="22">
        <f t="shared" si="6482"/>
        <v>0</v>
      </c>
      <c r="BG1703" s="22">
        <f t="shared" si="6483"/>
        <v>0</v>
      </c>
      <c r="BH1703" s="22">
        <f t="shared" si="6397"/>
        <v>29917.583000000002</v>
      </c>
      <c r="BI1703" s="22">
        <f t="shared" si="6398"/>
        <v>24275.1</v>
      </c>
      <c r="BJ1703" s="22">
        <f t="shared" si="6399"/>
        <v>24275.1</v>
      </c>
      <c r="BK1703" s="22">
        <f t="shared" si="6484"/>
        <v>-1143.7</v>
      </c>
      <c r="BL1703" s="22">
        <f t="shared" si="6485"/>
        <v>0</v>
      </c>
      <c r="BM1703" s="22">
        <f t="shared" si="6486"/>
        <v>0</v>
      </c>
      <c r="BN1703" s="22">
        <f t="shared" si="6400"/>
        <v>28773.883000000002</v>
      </c>
      <c r="BO1703" s="22">
        <f t="shared" si="6401"/>
        <v>24275.1</v>
      </c>
      <c r="BP1703" s="22">
        <f t="shared" si="6402"/>
        <v>24275.1</v>
      </c>
      <c r="BQ1703" s="22">
        <f t="shared" si="6487"/>
        <v>0</v>
      </c>
      <c r="BR1703" s="22">
        <f t="shared" si="6488"/>
        <v>0</v>
      </c>
      <c r="BS1703" s="22">
        <f t="shared" si="6403"/>
        <v>28773.883000000002</v>
      </c>
      <c r="BT1703" s="22">
        <f t="shared" si="6404"/>
        <v>24275.1</v>
      </c>
      <c r="BU1703" s="22">
        <f t="shared" si="6405"/>
        <v>24275.1</v>
      </c>
      <c r="BV1703" s="22">
        <f t="shared" si="6489"/>
        <v>0</v>
      </c>
      <c r="BW1703" s="22">
        <f t="shared" si="6490"/>
        <v>0</v>
      </c>
      <c r="BX1703" s="22">
        <f t="shared" si="6406"/>
        <v>28773.883000000002</v>
      </c>
      <c r="BY1703" s="22">
        <f t="shared" si="6407"/>
        <v>24275.1</v>
      </c>
      <c r="BZ1703" s="22">
        <f t="shared" si="6408"/>
        <v>24275.1</v>
      </c>
      <c r="CA1703" s="22">
        <f t="shared" si="6491"/>
        <v>0</v>
      </c>
      <c r="CB1703" s="22">
        <f t="shared" si="6492"/>
        <v>0</v>
      </c>
      <c r="CC1703" s="22">
        <f t="shared" si="6493"/>
        <v>0</v>
      </c>
      <c r="CD1703" s="22">
        <f t="shared" si="6238"/>
        <v>28773.883000000002</v>
      </c>
      <c r="CE1703" s="22">
        <f t="shared" si="6494"/>
        <v>0</v>
      </c>
      <c r="CF1703" s="34">
        <f t="shared" si="6244"/>
        <v>28773.883000000002</v>
      </c>
      <c r="CG1703" s="22">
        <f t="shared" si="6239"/>
        <v>24275.1</v>
      </c>
      <c r="CH1703" s="22">
        <f t="shared" si="6495"/>
        <v>0</v>
      </c>
      <c r="CI1703" s="22">
        <f t="shared" si="6245"/>
        <v>24275.1</v>
      </c>
      <c r="CJ1703" s="22">
        <f t="shared" si="6240"/>
        <v>24275.1</v>
      </c>
      <c r="CK1703" s="22">
        <f t="shared" si="6495"/>
        <v>0</v>
      </c>
      <c r="CL1703" s="22">
        <f t="shared" si="6246"/>
        <v>24275.1</v>
      </c>
      <c r="CM1703" s="22">
        <f t="shared" si="6495"/>
        <v>0</v>
      </c>
      <c r="CN1703" s="15"/>
      <c r="CO1703" s="35"/>
      <c r="CU1703" s="5" t="s">
        <v>31</v>
      </c>
    </row>
    <row r="1704" spans="1:99" ht="31.2" x14ac:dyDescent="0.3">
      <c r="A1704" s="32" t="s">
        <v>973</v>
      </c>
      <c r="B1704" s="16">
        <v>200</v>
      </c>
      <c r="C1704" s="32"/>
      <c r="D1704" s="32"/>
      <c r="E1704" s="33" t="s">
        <v>40</v>
      </c>
      <c r="F1704" s="22">
        <f t="shared" si="6454"/>
        <v>25080.9</v>
      </c>
      <c r="G1704" s="22">
        <f t="shared" si="6455"/>
        <v>24275.1</v>
      </c>
      <c r="H1704" s="22">
        <f t="shared" si="6456"/>
        <v>24275.1</v>
      </c>
      <c r="I1704" s="22">
        <f t="shared" si="6457"/>
        <v>0</v>
      </c>
      <c r="J1704" s="22">
        <f t="shared" si="6458"/>
        <v>0</v>
      </c>
      <c r="K1704" s="22">
        <f t="shared" si="6459"/>
        <v>0</v>
      </c>
      <c r="L1704" s="22">
        <f t="shared" si="6373"/>
        <v>25080.9</v>
      </c>
      <c r="M1704" s="22">
        <f t="shared" si="6374"/>
        <v>24275.1</v>
      </c>
      <c r="N1704" s="22">
        <f t="shared" si="6375"/>
        <v>24275.1</v>
      </c>
      <c r="O1704" s="22">
        <f t="shared" si="6460"/>
        <v>0</v>
      </c>
      <c r="P1704" s="22">
        <f t="shared" si="6461"/>
        <v>0</v>
      </c>
      <c r="Q1704" s="22">
        <f t="shared" si="6462"/>
        <v>0</v>
      </c>
      <c r="R1704" s="22">
        <f t="shared" si="6376"/>
        <v>25080.9</v>
      </c>
      <c r="S1704" s="22">
        <f t="shared" si="6377"/>
        <v>24275.1</v>
      </c>
      <c r="T1704" s="22">
        <f t="shared" si="6378"/>
        <v>24275.1</v>
      </c>
      <c r="U1704" s="22">
        <f t="shared" si="6463"/>
        <v>0</v>
      </c>
      <c r="V1704" s="22">
        <f t="shared" si="6464"/>
        <v>0</v>
      </c>
      <c r="W1704" s="22">
        <f t="shared" si="6465"/>
        <v>0</v>
      </c>
      <c r="X1704" s="22">
        <f t="shared" si="6379"/>
        <v>25080.9</v>
      </c>
      <c r="Y1704" s="22">
        <f t="shared" si="6380"/>
        <v>24275.1</v>
      </c>
      <c r="Z1704" s="22">
        <f t="shared" si="6381"/>
        <v>24275.1</v>
      </c>
      <c r="AA1704" s="22">
        <f t="shared" si="6466"/>
        <v>0</v>
      </c>
      <c r="AB1704" s="22">
        <f t="shared" si="6467"/>
        <v>0</v>
      </c>
      <c r="AC1704" s="22">
        <f t="shared" si="6468"/>
        <v>0</v>
      </c>
      <c r="AD1704" s="22">
        <f t="shared" si="6382"/>
        <v>25080.9</v>
      </c>
      <c r="AE1704" s="22">
        <f t="shared" si="6383"/>
        <v>24275.1</v>
      </c>
      <c r="AF1704" s="22">
        <f t="shared" si="6384"/>
        <v>24275.1</v>
      </c>
      <c r="AG1704" s="22">
        <f t="shared" si="6469"/>
        <v>0</v>
      </c>
      <c r="AH1704" s="22">
        <f t="shared" si="6470"/>
        <v>0</v>
      </c>
      <c r="AI1704" s="22">
        <f t="shared" si="6471"/>
        <v>0</v>
      </c>
      <c r="AJ1704" s="22">
        <f t="shared" si="6385"/>
        <v>25080.9</v>
      </c>
      <c r="AK1704" s="22">
        <f t="shared" si="6386"/>
        <v>24275.1</v>
      </c>
      <c r="AL1704" s="22">
        <f t="shared" si="6387"/>
        <v>24275.1</v>
      </c>
      <c r="AM1704" s="22">
        <f t="shared" si="6472"/>
        <v>9043.9</v>
      </c>
      <c r="AN1704" s="22">
        <f t="shared" si="6473"/>
        <v>0</v>
      </c>
      <c r="AO1704" s="22">
        <f t="shared" si="6474"/>
        <v>0</v>
      </c>
      <c r="AP1704" s="22">
        <f t="shared" si="6388"/>
        <v>34124.800000000003</v>
      </c>
      <c r="AQ1704" s="22">
        <f t="shared" si="6389"/>
        <v>24275.1</v>
      </c>
      <c r="AR1704" s="22">
        <f t="shared" si="6390"/>
        <v>24275.1</v>
      </c>
      <c r="AS1704" s="22">
        <f t="shared" si="6475"/>
        <v>-4207.2169999999996</v>
      </c>
      <c r="AT1704" s="22">
        <f t="shared" si="6476"/>
        <v>0</v>
      </c>
      <c r="AU1704" s="22">
        <f t="shared" si="6477"/>
        <v>0</v>
      </c>
      <c r="AV1704" s="22">
        <f t="shared" si="6391"/>
        <v>29917.583000000002</v>
      </c>
      <c r="AW1704" s="22">
        <f t="shared" si="6392"/>
        <v>24275.1</v>
      </c>
      <c r="AX1704" s="22">
        <f t="shared" si="6393"/>
        <v>24275.1</v>
      </c>
      <c r="AY1704" s="22">
        <f t="shared" si="6478"/>
        <v>0</v>
      </c>
      <c r="AZ1704" s="22">
        <f t="shared" si="6479"/>
        <v>0</v>
      </c>
      <c r="BA1704" s="22">
        <f t="shared" si="6480"/>
        <v>0</v>
      </c>
      <c r="BB1704" s="22">
        <f t="shared" si="6394"/>
        <v>29917.583000000002</v>
      </c>
      <c r="BC1704" s="22">
        <f t="shared" si="6395"/>
        <v>24275.1</v>
      </c>
      <c r="BD1704" s="22">
        <f t="shared" si="6396"/>
        <v>24275.1</v>
      </c>
      <c r="BE1704" s="22">
        <f t="shared" si="6481"/>
        <v>0</v>
      </c>
      <c r="BF1704" s="22">
        <f t="shared" si="6482"/>
        <v>0</v>
      </c>
      <c r="BG1704" s="22">
        <f t="shared" si="6483"/>
        <v>0</v>
      </c>
      <c r="BH1704" s="22">
        <f t="shared" si="6397"/>
        <v>29917.583000000002</v>
      </c>
      <c r="BI1704" s="22">
        <f t="shared" si="6398"/>
        <v>24275.1</v>
      </c>
      <c r="BJ1704" s="22">
        <f t="shared" si="6399"/>
        <v>24275.1</v>
      </c>
      <c r="BK1704" s="22">
        <f t="shared" si="6484"/>
        <v>-1143.7</v>
      </c>
      <c r="BL1704" s="22">
        <f t="shared" si="6485"/>
        <v>0</v>
      </c>
      <c r="BM1704" s="22">
        <f t="shared" si="6486"/>
        <v>0</v>
      </c>
      <c r="BN1704" s="22">
        <f t="shared" si="6400"/>
        <v>28773.883000000002</v>
      </c>
      <c r="BO1704" s="22">
        <f t="shared" si="6401"/>
        <v>24275.1</v>
      </c>
      <c r="BP1704" s="22">
        <f t="shared" si="6402"/>
        <v>24275.1</v>
      </c>
      <c r="BQ1704" s="22">
        <f t="shared" si="6487"/>
        <v>0</v>
      </c>
      <c r="BR1704" s="22">
        <f t="shared" si="6488"/>
        <v>0</v>
      </c>
      <c r="BS1704" s="22">
        <f t="shared" si="6403"/>
        <v>28773.883000000002</v>
      </c>
      <c r="BT1704" s="22">
        <f t="shared" si="6404"/>
        <v>24275.1</v>
      </c>
      <c r="BU1704" s="22">
        <f t="shared" si="6405"/>
        <v>24275.1</v>
      </c>
      <c r="BV1704" s="22">
        <f t="shared" si="6489"/>
        <v>0</v>
      </c>
      <c r="BW1704" s="22">
        <f t="shared" si="6490"/>
        <v>0</v>
      </c>
      <c r="BX1704" s="22">
        <f t="shared" si="6406"/>
        <v>28773.883000000002</v>
      </c>
      <c r="BY1704" s="22">
        <f t="shared" si="6407"/>
        <v>24275.1</v>
      </c>
      <c r="BZ1704" s="22">
        <f t="shared" si="6408"/>
        <v>24275.1</v>
      </c>
      <c r="CA1704" s="22">
        <f t="shared" si="6491"/>
        <v>0</v>
      </c>
      <c r="CB1704" s="22">
        <f t="shared" si="6492"/>
        <v>0</v>
      </c>
      <c r="CC1704" s="22">
        <f t="shared" si="6493"/>
        <v>0</v>
      </c>
      <c r="CD1704" s="22">
        <f t="shared" si="6238"/>
        <v>28773.883000000002</v>
      </c>
      <c r="CE1704" s="22">
        <f t="shared" si="6494"/>
        <v>0</v>
      </c>
      <c r="CF1704" s="34">
        <f t="shared" si="6244"/>
        <v>28773.883000000002</v>
      </c>
      <c r="CG1704" s="22">
        <f t="shared" si="6239"/>
        <v>24275.1</v>
      </c>
      <c r="CH1704" s="22">
        <f t="shared" si="6495"/>
        <v>0</v>
      </c>
      <c r="CI1704" s="22">
        <f t="shared" si="6245"/>
        <v>24275.1</v>
      </c>
      <c r="CJ1704" s="22">
        <f t="shared" si="6240"/>
        <v>24275.1</v>
      </c>
      <c r="CK1704" s="22">
        <f t="shared" si="6495"/>
        <v>0</v>
      </c>
      <c r="CL1704" s="22">
        <f t="shared" si="6246"/>
        <v>24275.1</v>
      </c>
      <c r="CM1704" s="22">
        <f t="shared" si="6495"/>
        <v>0</v>
      </c>
      <c r="CN1704" s="15"/>
      <c r="CO1704" s="35"/>
      <c r="CS1704" s="5" t="s">
        <v>29</v>
      </c>
    </row>
    <row r="1705" spans="1:99" ht="46.8" x14ac:dyDescent="0.3">
      <c r="A1705" s="32" t="s">
        <v>973</v>
      </c>
      <c r="B1705" s="16">
        <v>240</v>
      </c>
      <c r="C1705" s="32"/>
      <c r="D1705" s="32"/>
      <c r="E1705" s="33" t="s">
        <v>41</v>
      </c>
      <c r="F1705" s="22">
        <f t="shared" si="6454"/>
        <v>25080.9</v>
      </c>
      <c r="G1705" s="22">
        <f t="shared" si="6455"/>
        <v>24275.1</v>
      </c>
      <c r="H1705" s="22">
        <f t="shared" si="6456"/>
        <v>24275.1</v>
      </c>
      <c r="I1705" s="22">
        <f t="shared" si="6457"/>
        <v>0</v>
      </c>
      <c r="J1705" s="22">
        <f t="shared" si="6458"/>
        <v>0</v>
      </c>
      <c r="K1705" s="22">
        <f t="shared" si="6459"/>
        <v>0</v>
      </c>
      <c r="L1705" s="22">
        <f t="shared" si="6373"/>
        <v>25080.9</v>
      </c>
      <c r="M1705" s="22">
        <f t="shared" si="6374"/>
        <v>24275.1</v>
      </c>
      <c r="N1705" s="22">
        <f t="shared" si="6375"/>
        <v>24275.1</v>
      </c>
      <c r="O1705" s="22">
        <f t="shared" si="6460"/>
        <v>0</v>
      </c>
      <c r="P1705" s="22">
        <f t="shared" si="6461"/>
        <v>0</v>
      </c>
      <c r="Q1705" s="22">
        <f t="shared" si="6462"/>
        <v>0</v>
      </c>
      <c r="R1705" s="22">
        <f t="shared" si="6376"/>
        <v>25080.9</v>
      </c>
      <c r="S1705" s="22">
        <f t="shared" si="6377"/>
        <v>24275.1</v>
      </c>
      <c r="T1705" s="22">
        <f t="shared" si="6378"/>
        <v>24275.1</v>
      </c>
      <c r="U1705" s="22">
        <f t="shared" si="6463"/>
        <v>0</v>
      </c>
      <c r="V1705" s="22">
        <f t="shared" si="6464"/>
        <v>0</v>
      </c>
      <c r="W1705" s="22">
        <f t="shared" si="6465"/>
        <v>0</v>
      </c>
      <c r="X1705" s="22">
        <f t="shared" si="6379"/>
        <v>25080.9</v>
      </c>
      <c r="Y1705" s="22">
        <f t="shared" si="6380"/>
        <v>24275.1</v>
      </c>
      <c r="Z1705" s="22">
        <f t="shared" si="6381"/>
        <v>24275.1</v>
      </c>
      <c r="AA1705" s="22">
        <f t="shared" si="6466"/>
        <v>0</v>
      </c>
      <c r="AB1705" s="22">
        <f t="shared" si="6467"/>
        <v>0</v>
      </c>
      <c r="AC1705" s="22">
        <f t="shared" si="6468"/>
        <v>0</v>
      </c>
      <c r="AD1705" s="22">
        <f t="shared" si="6382"/>
        <v>25080.9</v>
      </c>
      <c r="AE1705" s="22">
        <f t="shared" si="6383"/>
        <v>24275.1</v>
      </c>
      <c r="AF1705" s="22">
        <f t="shared" si="6384"/>
        <v>24275.1</v>
      </c>
      <c r="AG1705" s="22">
        <f t="shared" si="6469"/>
        <v>0</v>
      </c>
      <c r="AH1705" s="22">
        <f t="shared" si="6470"/>
        <v>0</v>
      </c>
      <c r="AI1705" s="22">
        <f t="shared" si="6471"/>
        <v>0</v>
      </c>
      <c r="AJ1705" s="22">
        <f t="shared" si="6385"/>
        <v>25080.9</v>
      </c>
      <c r="AK1705" s="22">
        <f t="shared" si="6386"/>
        <v>24275.1</v>
      </c>
      <c r="AL1705" s="22">
        <f t="shared" si="6387"/>
        <v>24275.1</v>
      </c>
      <c r="AM1705" s="22">
        <f t="shared" si="6472"/>
        <v>9043.9</v>
      </c>
      <c r="AN1705" s="22">
        <f t="shared" si="6473"/>
        <v>0</v>
      </c>
      <c r="AO1705" s="22">
        <f t="shared" si="6474"/>
        <v>0</v>
      </c>
      <c r="AP1705" s="22">
        <f t="shared" si="6388"/>
        <v>34124.800000000003</v>
      </c>
      <c r="AQ1705" s="22">
        <f t="shared" si="6389"/>
        <v>24275.1</v>
      </c>
      <c r="AR1705" s="22">
        <f t="shared" si="6390"/>
        <v>24275.1</v>
      </c>
      <c r="AS1705" s="22">
        <f t="shared" si="6475"/>
        <v>-4207.2169999999996</v>
      </c>
      <c r="AT1705" s="22">
        <f t="shared" si="6476"/>
        <v>0</v>
      </c>
      <c r="AU1705" s="22">
        <f t="shared" si="6477"/>
        <v>0</v>
      </c>
      <c r="AV1705" s="22">
        <f t="shared" si="6391"/>
        <v>29917.583000000002</v>
      </c>
      <c r="AW1705" s="22">
        <f t="shared" si="6392"/>
        <v>24275.1</v>
      </c>
      <c r="AX1705" s="22">
        <f t="shared" si="6393"/>
        <v>24275.1</v>
      </c>
      <c r="AY1705" s="22">
        <f t="shared" si="6478"/>
        <v>0</v>
      </c>
      <c r="AZ1705" s="22">
        <f t="shared" si="6479"/>
        <v>0</v>
      </c>
      <c r="BA1705" s="22">
        <f t="shared" si="6480"/>
        <v>0</v>
      </c>
      <c r="BB1705" s="22">
        <f t="shared" si="6394"/>
        <v>29917.583000000002</v>
      </c>
      <c r="BC1705" s="22">
        <f t="shared" si="6395"/>
        <v>24275.1</v>
      </c>
      <c r="BD1705" s="22">
        <f t="shared" si="6396"/>
        <v>24275.1</v>
      </c>
      <c r="BE1705" s="22">
        <f t="shared" si="6481"/>
        <v>0</v>
      </c>
      <c r="BF1705" s="22">
        <f t="shared" si="6482"/>
        <v>0</v>
      </c>
      <c r="BG1705" s="22">
        <f t="shared" si="6483"/>
        <v>0</v>
      </c>
      <c r="BH1705" s="22">
        <f t="shared" si="6397"/>
        <v>29917.583000000002</v>
      </c>
      <c r="BI1705" s="22">
        <f t="shared" si="6398"/>
        <v>24275.1</v>
      </c>
      <c r="BJ1705" s="22">
        <f t="shared" si="6399"/>
        <v>24275.1</v>
      </c>
      <c r="BK1705" s="22">
        <f t="shared" si="6484"/>
        <v>-1143.7</v>
      </c>
      <c r="BL1705" s="22">
        <f t="shared" si="6485"/>
        <v>0</v>
      </c>
      <c r="BM1705" s="22">
        <f t="shared" si="6486"/>
        <v>0</v>
      </c>
      <c r="BN1705" s="22">
        <f t="shared" si="6400"/>
        <v>28773.883000000002</v>
      </c>
      <c r="BO1705" s="22">
        <f t="shared" si="6401"/>
        <v>24275.1</v>
      </c>
      <c r="BP1705" s="22">
        <f t="shared" si="6402"/>
        <v>24275.1</v>
      </c>
      <c r="BQ1705" s="22">
        <f t="shared" si="6487"/>
        <v>0</v>
      </c>
      <c r="BR1705" s="22">
        <f t="shared" si="6488"/>
        <v>0</v>
      </c>
      <c r="BS1705" s="22">
        <f t="shared" si="6403"/>
        <v>28773.883000000002</v>
      </c>
      <c r="BT1705" s="22">
        <f t="shared" si="6404"/>
        <v>24275.1</v>
      </c>
      <c r="BU1705" s="22">
        <f t="shared" si="6405"/>
        <v>24275.1</v>
      </c>
      <c r="BV1705" s="22">
        <f t="shared" si="6489"/>
        <v>0</v>
      </c>
      <c r="BW1705" s="22">
        <f t="shared" si="6490"/>
        <v>0</v>
      </c>
      <c r="BX1705" s="22">
        <f t="shared" si="6406"/>
        <v>28773.883000000002</v>
      </c>
      <c r="BY1705" s="22">
        <f t="shared" si="6407"/>
        <v>24275.1</v>
      </c>
      <c r="BZ1705" s="22">
        <f t="shared" si="6408"/>
        <v>24275.1</v>
      </c>
      <c r="CA1705" s="22">
        <f t="shared" si="6491"/>
        <v>0</v>
      </c>
      <c r="CB1705" s="22">
        <f t="shared" si="6492"/>
        <v>0</v>
      </c>
      <c r="CC1705" s="22">
        <f t="shared" si="6493"/>
        <v>0</v>
      </c>
      <c r="CD1705" s="22">
        <f t="shared" si="6238"/>
        <v>28773.883000000002</v>
      </c>
      <c r="CE1705" s="22">
        <f t="shared" si="6494"/>
        <v>0</v>
      </c>
      <c r="CF1705" s="34">
        <f t="shared" si="6244"/>
        <v>28773.883000000002</v>
      </c>
      <c r="CG1705" s="22">
        <f t="shared" si="6239"/>
        <v>24275.1</v>
      </c>
      <c r="CH1705" s="22">
        <f t="shared" si="6495"/>
        <v>0</v>
      </c>
      <c r="CI1705" s="22">
        <f t="shared" si="6245"/>
        <v>24275.1</v>
      </c>
      <c r="CJ1705" s="22">
        <f t="shared" si="6240"/>
        <v>24275.1</v>
      </c>
      <c r="CK1705" s="22">
        <f t="shared" si="6495"/>
        <v>0</v>
      </c>
      <c r="CL1705" s="22">
        <f t="shared" si="6246"/>
        <v>24275.1</v>
      </c>
      <c r="CM1705" s="22">
        <f t="shared" si="6495"/>
        <v>0</v>
      </c>
      <c r="CN1705" s="15"/>
      <c r="CO1705" s="35"/>
      <c r="CT1705" s="5" t="s">
        <v>30</v>
      </c>
    </row>
    <row r="1706" spans="1:99" x14ac:dyDescent="0.3">
      <c r="A1706" s="32" t="s">
        <v>973</v>
      </c>
      <c r="B1706" s="16">
        <v>240</v>
      </c>
      <c r="C1706" s="32" t="s">
        <v>395</v>
      </c>
      <c r="D1706" s="32" t="s">
        <v>47</v>
      </c>
      <c r="E1706" s="33" t="s">
        <v>920</v>
      </c>
      <c r="F1706" s="22">
        <v>25080.9</v>
      </c>
      <c r="G1706" s="22">
        <v>24275.1</v>
      </c>
      <c r="H1706" s="22">
        <v>24275.1</v>
      </c>
      <c r="I1706" s="22"/>
      <c r="J1706" s="22"/>
      <c r="K1706" s="22"/>
      <c r="L1706" s="22">
        <f t="shared" si="6373"/>
        <v>25080.9</v>
      </c>
      <c r="M1706" s="22">
        <f t="shared" si="6374"/>
        <v>24275.1</v>
      </c>
      <c r="N1706" s="22">
        <f t="shared" si="6375"/>
        <v>24275.1</v>
      </c>
      <c r="O1706" s="22"/>
      <c r="P1706" s="22"/>
      <c r="Q1706" s="22"/>
      <c r="R1706" s="22">
        <f t="shared" si="6376"/>
        <v>25080.9</v>
      </c>
      <c r="S1706" s="22">
        <f t="shared" si="6377"/>
        <v>24275.1</v>
      </c>
      <c r="T1706" s="22">
        <f t="shared" si="6378"/>
        <v>24275.1</v>
      </c>
      <c r="U1706" s="22"/>
      <c r="V1706" s="22"/>
      <c r="W1706" s="22"/>
      <c r="X1706" s="22">
        <f t="shared" si="6379"/>
        <v>25080.9</v>
      </c>
      <c r="Y1706" s="22">
        <f t="shared" si="6380"/>
        <v>24275.1</v>
      </c>
      <c r="Z1706" s="22">
        <f t="shared" si="6381"/>
        <v>24275.1</v>
      </c>
      <c r="AA1706" s="22"/>
      <c r="AB1706" s="22"/>
      <c r="AC1706" s="22"/>
      <c r="AD1706" s="22">
        <f t="shared" si="6382"/>
        <v>25080.9</v>
      </c>
      <c r="AE1706" s="22">
        <f t="shared" si="6383"/>
        <v>24275.1</v>
      </c>
      <c r="AF1706" s="22">
        <f t="shared" si="6384"/>
        <v>24275.1</v>
      </c>
      <c r="AG1706" s="22"/>
      <c r="AH1706" s="22"/>
      <c r="AI1706" s="22"/>
      <c r="AJ1706" s="22">
        <f t="shared" si="6385"/>
        <v>25080.9</v>
      </c>
      <c r="AK1706" s="22">
        <f t="shared" si="6386"/>
        <v>24275.1</v>
      </c>
      <c r="AL1706" s="22">
        <f t="shared" si="6387"/>
        <v>24275.1</v>
      </c>
      <c r="AM1706" s="22">
        <v>9043.9</v>
      </c>
      <c r="AN1706" s="22"/>
      <c r="AO1706" s="22"/>
      <c r="AP1706" s="22">
        <f t="shared" si="6388"/>
        <v>34124.800000000003</v>
      </c>
      <c r="AQ1706" s="22">
        <f t="shared" si="6389"/>
        <v>24275.1</v>
      </c>
      <c r="AR1706" s="22">
        <f t="shared" si="6390"/>
        <v>24275.1</v>
      </c>
      <c r="AS1706" s="22">
        <v>-4207.2169999999996</v>
      </c>
      <c r="AT1706" s="22"/>
      <c r="AU1706" s="22"/>
      <c r="AV1706" s="22">
        <f t="shared" si="6391"/>
        <v>29917.583000000002</v>
      </c>
      <c r="AW1706" s="22">
        <f t="shared" si="6392"/>
        <v>24275.1</v>
      </c>
      <c r="AX1706" s="22">
        <f t="shared" si="6393"/>
        <v>24275.1</v>
      </c>
      <c r="AY1706" s="22"/>
      <c r="AZ1706" s="22"/>
      <c r="BA1706" s="22"/>
      <c r="BB1706" s="22">
        <f t="shared" si="6394"/>
        <v>29917.583000000002</v>
      </c>
      <c r="BC1706" s="22">
        <f t="shared" si="6395"/>
        <v>24275.1</v>
      </c>
      <c r="BD1706" s="22">
        <f t="shared" si="6396"/>
        <v>24275.1</v>
      </c>
      <c r="BE1706" s="22"/>
      <c r="BF1706" s="22"/>
      <c r="BG1706" s="22"/>
      <c r="BH1706" s="22">
        <f t="shared" si="6397"/>
        <v>29917.583000000002</v>
      </c>
      <c r="BI1706" s="22">
        <f t="shared" si="6398"/>
        <v>24275.1</v>
      </c>
      <c r="BJ1706" s="22">
        <f t="shared" si="6399"/>
        <v>24275.1</v>
      </c>
      <c r="BK1706" s="22">
        <v>-1143.7</v>
      </c>
      <c r="BL1706" s="22"/>
      <c r="BM1706" s="22"/>
      <c r="BN1706" s="22">
        <f t="shared" si="6400"/>
        <v>28773.883000000002</v>
      </c>
      <c r="BO1706" s="22">
        <f t="shared" si="6401"/>
        <v>24275.1</v>
      </c>
      <c r="BP1706" s="22">
        <f t="shared" si="6402"/>
        <v>24275.1</v>
      </c>
      <c r="BQ1706" s="22"/>
      <c r="BR1706" s="22"/>
      <c r="BS1706" s="22">
        <f t="shared" si="6403"/>
        <v>28773.883000000002</v>
      </c>
      <c r="BT1706" s="22">
        <f t="shared" si="6404"/>
        <v>24275.1</v>
      </c>
      <c r="BU1706" s="22">
        <f t="shared" si="6405"/>
        <v>24275.1</v>
      </c>
      <c r="BV1706" s="22"/>
      <c r="BW1706" s="22"/>
      <c r="BX1706" s="22">
        <f t="shared" si="6406"/>
        <v>28773.883000000002</v>
      </c>
      <c r="BY1706" s="22">
        <f t="shared" si="6407"/>
        <v>24275.1</v>
      </c>
      <c r="BZ1706" s="22">
        <f t="shared" si="6408"/>
        <v>24275.1</v>
      </c>
      <c r="CA1706" s="22"/>
      <c r="CB1706" s="22"/>
      <c r="CC1706" s="22"/>
      <c r="CD1706" s="22">
        <f t="shared" si="6238"/>
        <v>28773.883000000002</v>
      </c>
      <c r="CE1706" s="22"/>
      <c r="CF1706" s="34">
        <f t="shared" si="6244"/>
        <v>28773.883000000002</v>
      </c>
      <c r="CG1706" s="22">
        <f t="shared" si="6239"/>
        <v>24275.1</v>
      </c>
      <c r="CH1706" s="22"/>
      <c r="CI1706" s="22">
        <f t="shared" si="6245"/>
        <v>24275.1</v>
      </c>
      <c r="CJ1706" s="22">
        <f t="shared" si="6240"/>
        <v>24275.1</v>
      </c>
      <c r="CK1706" s="22"/>
      <c r="CL1706" s="22">
        <f t="shared" si="6246"/>
        <v>24275.1</v>
      </c>
      <c r="CM1706" s="22"/>
      <c r="CN1706" s="15"/>
      <c r="CO1706" s="35"/>
    </row>
    <row r="1707" spans="1:99" ht="78" x14ac:dyDescent="0.3">
      <c r="A1707" s="36" t="s">
        <v>975</v>
      </c>
      <c r="B1707" s="16"/>
      <c r="C1707" s="32"/>
      <c r="D1707" s="32"/>
      <c r="E1707" s="33" t="s">
        <v>976</v>
      </c>
      <c r="F1707" s="22">
        <f t="shared" si="6454"/>
        <v>1994.2</v>
      </c>
      <c r="G1707" s="22">
        <f t="shared" si="6455"/>
        <v>0</v>
      </c>
      <c r="H1707" s="22">
        <f t="shared" si="6456"/>
        <v>0</v>
      </c>
      <c r="I1707" s="22">
        <f t="shared" si="6457"/>
        <v>0</v>
      </c>
      <c r="J1707" s="22">
        <f t="shared" si="6458"/>
        <v>0</v>
      </c>
      <c r="K1707" s="22">
        <f t="shared" si="6459"/>
        <v>0</v>
      </c>
      <c r="L1707" s="22">
        <f t="shared" si="6373"/>
        <v>1994.2</v>
      </c>
      <c r="M1707" s="22">
        <f t="shared" si="6374"/>
        <v>0</v>
      </c>
      <c r="N1707" s="22">
        <f t="shared" si="6375"/>
        <v>0</v>
      </c>
      <c r="O1707" s="22">
        <f t="shared" si="6460"/>
        <v>0</v>
      </c>
      <c r="P1707" s="22">
        <f t="shared" si="6461"/>
        <v>0</v>
      </c>
      <c r="Q1707" s="22">
        <f t="shared" si="6462"/>
        <v>0</v>
      </c>
      <c r="R1707" s="22">
        <f t="shared" si="6376"/>
        <v>1994.2</v>
      </c>
      <c r="S1707" s="22">
        <f t="shared" si="6377"/>
        <v>0</v>
      </c>
      <c r="T1707" s="22">
        <f t="shared" si="6378"/>
        <v>0</v>
      </c>
      <c r="U1707" s="22">
        <f t="shared" si="6463"/>
        <v>0</v>
      </c>
      <c r="V1707" s="22">
        <f t="shared" si="6464"/>
        <v>0</v>
      </c>
      <c r="W1707" s="22">
        <f t="shared" si="6465"/>
        <v>0</v>
      </c>
      <c r="X1707" s="22">
        <f t="shared" si="6379"/>
        <v>1994.2</v>
      </c>
      <c r="Y1707" s="22">
        <f t="shared" si="6380"/>
        <v>0</v>
      </c>
      <c r="Z1707" s="22">
        <f t="shared" si="6381"/>
        <v>0</v>
      </c>
      <c r="AA1707" s="22">
        <f t="shared" si="6466"/>
        <v>0</v>
      </c>
      <c r="AB1707" s="22">
        <f t="shared" si="6467"/>
        <v>0</v>
      </c>
      <c r="AC1707" s="22">
        <f t="shared" si="6468"/>
        <v>0</v>
      </c>
      <c r="AD1707" s="22">
        <f t="shared" si="6382"/>
        <v>1994.2</v>
      </c>
      <c r="AE1707" s="22">
        <f t="shared" si="6383"/>
        <v>0</v>
      </c>
      <c r="AF1707" s="22">
        <f t="shared" si="6384"/>
        <v>0</v>
      </c>
      <c r="AG1707" s="22">
        <f t="shared" si="6469"/>
        <v>0</v>
      </c>
      <c r="AH1707" s="22">
        <f t="shared" si="6470"/>
        <v>0</v>
      </c>
      <c r="AI1707" s="22">
        <f t="shared" si="6471"/>
        <v>0</v>
      </c>
      <c r="AJ1707" s="22">
        <f t="shared" si="6385"/>
        <v>1994.2</v>
      </c>
      <c r="AK1707" s="22">
        <f t="shared" si="6386"/>
        <v>0</v>
      </c>
      <c r="AL1707" s="22">
        <f t="shared" si="6387"/>
        <v>0</v>
      </c>
      <c r="AM1707" s="22">
        <f t="shared" si="6472"/>
        <v>0</v>
      </c>
      <c r="AN1707" s="22">
        <f t="shared" si="6473"/>
        <v>0</v>
      </c>
      <c r="AO1707" s="22">
        <f t="shared" si="6474"/>
        <v>0</v>
      </c>
      <c r="AP1707" s="22">
        <f t="shared" si="6388"/>
        <v>1994.2</v>
      </c>
      <c r="AQ1707" s="22">
        <f t="shared" si="6389"/>
        <v>0</v>
      </c>
      <c r="AR1707" s="22">
        <f t="shared" si="6390"/>
        <v>0</v>
      </c>
      <c r="AS1707" s="22">
        <f t="shared" si="6475"/>
        <v>0</v>
      </c>
      <c r="AT1707" s="22">
        <f t="shared" si="6476"/>
        <v>0</v>
      </c>
      <c r="AU1707" s="22">
        <f t="shared" si="6477"/>
        <v>0</v>
      </c>
      <c r="AV1707" s="22">
        <f t="shared" si="6391"/>
        <v>1994.2</v>
      </c>
      <c r="AW1707" s="22">
        <f t="shared" si="6392"/>
        <v>0</v>
      </c>
      <c r="AX1707" s="22">
        <f t="shared" si="6393"/>
        <v>0</v>
      </c>
      <c r="AY1707" s="22">
        <f t="shared" si="6478"/>
        <v>0</v>
      </c>
      <c r="AZ1707" s="22">
        <f t="shared" si="6479"/>
        <v>0</v>
      </c>
      <c r="BA1707" s="22">
        <f t="shared" si="6480"/>
        <v>0</v>
      </c>
      <c r="BB1707" s="22">
        <f t="shared" si="6394"/>
        <v>1994.2</v>
      </c>
      <c r="BC1707" s="22">
        <f t="shared" si="6395"/>
        <v>0</v>
      </c>
      <c r="BD1707" s="22">
        <f t="shared" si="6396"/>
        <v>0</v>
      </c>
      <c r="BE1707" s="22">
        <f t="shared" si="6481"/>
        <v>0</v>
      </c>
      <c r="BF1707" s="22">
        <f t="shared" si="6482"/>
        <v>0</v>
      </c>
      <c r="BG1707" s="22">
        <f t="shared" si="6483"/>
        <v>0</v>
      </c>
      <c r="BH1707" s="22">
        <f t="shared" si="6397"/>
        <v>1994.2</v>
      </c>
      <c r="BI1707" s="22">
        <f t="shared" si="6398"/>
        <v>0</v>
      </c>
      <c r="BJ1707" s="22">
        <f t="shared" si="6399"/>
        <v>0</v>
      </c>
      <c r="BK1707" s="22">
        <f t="shared" si="6484"/>
        <v>0</v>
      </c>
      <c r="BL1707" s="22">
        <f t="shared" si="6485"/>
        <v>0</v>
      </c>
      <c r="BM1707" s="22">
        <f t="shared" si="6486"/>
        <v>0</v>
      </c>
      <c r="BN1707" s="22">
        <f t="shared" si="6400"/>
        <v>1994.2</v>
      </c>
      <c r="BO1707" s="22">
        <f t="shared" si="6401"/>
        <v>0</v>
      </c>
      <c r="BP1707" s="22">
        <f t="shared" si="6402"/>
        <v>0</v>
      </c>
      <c r="BQ1707" s="22">
        <f t="shared" si="6487"/>
        <v>0</v>
      </c>
      <c r="BR1707" s="22">
        <f t="shared" si="6488"/>
        <v>0</v>
      </c>
      <c r="BS1707" s="22">
        <f t="shared" si="6403"/>
        <v>1994.2</v>
      </c>
      <c r="BT1707" s="22">
        <f t="shared" si="6404"/>
        <v>0</v>
      </c>
      <c r="BU1707" s="22">
        <f t="shared" si="6405"/>
        <v>0</v>
      </c>
      <c r="BV1707" s="22">
        <f t="shared" si="6489"/>
        <v>0</v>
      </c>
      <c r="BW1707" s="22">
        <f t="shared" si="6490"/>
        <v>0</v>
      </c>
      <c r="BX1707" s="22">
        <f t="shared" si="6406"/>
        <v>1994.2</v>
      </c>
      <c r="BY1707" s="22">
        <f t="shared" si="6407"/>
        <v>0</v>
      </c>
      <c r="BZ1707" s="22">
        <f t="shared" si="6408"/>
        <v>0</v>
      </c>
      <c r="CA1707" s="22">
        <f t="shared" si="6491"/>
        <v>0</v>
      </c>
      <c r="CB1707" s="22">
        <f t="shared" si="6492"/>
        <v>0</v>
      </c>
      <c r="CC1707" s="22">
        <f t="shared" si="6493"/>
        <v>0</v>
      </c>
      <c r="CD1707" s="22">
        <f t="shared" si="6238"/>
        <v>1994.2</v>
      </c>
      <c r="CE1707" s="22">
        <f t="shared" si="6494"/>
        <v>0</v>
      </c>
      <c r="CF1707" s="34">
        <f t="shared" si="6244"/>
        <v>1994.2</v>
      </c>
      <c r="CG1707" s="22">
        <f t="shared" si="6239"/>
        <v>0</v>
      </c>
      <c r="CH1707" s="22">
        <f t="shared" si="6495"/>
        <v>0</v>
      </c>
      <c r="CI1707" s="22">
        <f t="shared" si="6245"/>
        <v>0</v>
      </c>
      <c r="CJ1707" s="22">
        <f t="shared" si="6240"/>
        <v>0</v>
      </c>
      <c r="CK1707" s="22">
        <f t="shared" si="6495"/>
        <v>0</v>
      </c>
      <c r="CL1707" s="22">
        <f t="shared" si="6246"/>
        <v>0</v>
      </c>
      <c r="CM1707" s="22">
        <f t="shared" si="6495"/>
        <v>0</v>
      </c>
      <c r="CN1707" s="15"/>
      <c r="CO1707" s="35"/>
      <c r="CR1707" s="5" t="s">
        <v>28</v>
      </c>
    </row>
    <row r="1708" spans="1:99" x14ac:dyDescent="0.3">
      <c r="A1708" s="36" t="s">
        <v>977</v>
      </c>
      <c r="B1708" s="16"/>
      <c r="C1708" s="32"/>
      <c r="D1708" s="32"/>
      <c r="E1708" s="33" t="s">
        <v>711</v>
      </c>
      <c r="F1708" s="22">
        <f t="shared" si="6454"/>
        <v>1994.2</v>
      </c>
      <c r="G1708" s="22">
        <f t="shared" si="6455"/>
        <v>0</v>
      </c>
      <c r="H1708" s="22">
        <f t="shared" si="6456"/>
        <v>0</v>
      </c>
      <c r="I1708" s="22">
        <f t="shared" si="6457"/>
        <v>0</v>
      </c>
      <c r="J1708" s="22">
        <f t="shared" si="6458"/>
        <v>0</v>
      </c>
      <c r="K1708" s="22">
        <f t="shared" si="6459"/>
        <v>0</v>
      </c>
      <c r="L1708" s="22">
        <f t="shared" si="6373"/>
        <v>1994.2</v>
      </c>
      <c r="M1708" s="22">
        <f t="shared" si="6374"/>
        <v>0</v>
      </c>
      <c r="N1708" s="22">
        <f t="shared" si="6375"/>
        <v>0</v>
      </c>
      <c r="O1708" s="22">
        <f t="shared" si="6460"/>
        <v>0</v>
      </c>
      <c r="P1708" s="22">
        <f t="shared" si="6461"/>
        <v>0</v>
      </c>
      <c r="Q1708" s="22">
        <f t="shared" si="6462"/>
        <v>0</v>
      </c>
      <c r="R1708" s="22">
        <f t="shared" si="6376"/>
        <v>1994.2</v>
      </c>
      <c r="S1708" s="22">
        <f t="shared" si="6377"/>
        <v>0</v>
      </c>
      <c r="T1708" s="22">
        <f t="shared" si="6378"/>
        <v>0</v>
      </c>
      <c r="U1708" s="22">
        <f t="shared" si="6463"/>
        <v>0</v>
      </c>
      <c r="V1708" s="22">
        <f t="shared" si="6464"/>
        <v>0</v>
      </c>
      <c r="W1708" s="22">
        <f t="shared" si="6465"/>
        <v>0</v>
      </c>
      <c r="X1708" s="22">
        <f t="shared" si="6379"/>
        <v>1994.2</v>
      </c>
      <c r="Y1708" s="22">
        <f t="shared" si="6380"/>
        <v>0</v>
      </c>
      <c r="Z1708" s="22">
        <f t="shared" si="6381"/>
        <v>0</v>
      </c>
      <c r="AA1708" s="22">
        <f t="shared" si="6466"/>
        <v>0</v>
      </c>
      <c r="AB1708" s="22">
        <f t="shared" si="6467"/>
        <v>0</v>
      </c>
      <c r="AC1708" s="22">
        <f t="shared" si="6468"/>
        <v>0</v>
      </c>
      <c r="AD1708" s="22">
        <f t="shared" si="6382"/>
        <v>1994.2</v>
      </c>
      <c r="AE1708" s="22">
        <f t="shared" si="6383"/>
        <v>0</v>
      </c>
      <c r="AF1708" s="22">
        <f t="shared" si="6384"/>
        <v>0</v>
      </c>
      <c r="AG1708" s="22">
        <f t="shared" si="6469"/>
        <v>0</v>
      </c>
      <c r="AH1708" s="22">
        <f t="shared" si="6470"/>
        <v>0</v>
      </c>
      <c r="AI1708" s="22">
        <f t="shared" si="6471"/>
        <v>0</v>
      </c>
      <c r="AJ1708" s="22">
        <f t="shared" si="6385"/>
        <v>1994.2</v>
      </c>
      <c r="AK1708" s="22">
        <f t="shared" si="6386"/>
        <v>0</v>
      </c>
      <c r="AL1708" s="22">
        <f t="shared" si="6387"/>
        <v>0</v>
      </c>
      <c r="AM1708" s="22">
        <f t="shared" si="6472"/>
        <v>0</v>
      </c>
      <c r="AN1708" s="22">
        <f t="shared" si="6473"/>
        <v>0</v>
      </c>
      <c r="AO1708" s="22">
        <f t="shared" si="6474"/>
        <v>0</v>
      </c>
      <c r="AP1708" s="22">
        <f t="shared" si="6388"/>
        <v>1994.2</v>
      </c>
      <c r="AQ1708" s="22">
        <f t="shared" si="6389"/>
        <v>0</v>
      </c>
      <c r="AR1708" s="22">
        <f t="shared" si="6390"/>
        <v>0</v>
      </c>
      <c r="AS1708" s="22">
        <f t="shared" si="6475"/>
        <v>0</v>
      </c>
      <c r="AT1708" s="22">
        <f t="shared" si="6476"/>
        <v>0</v>
      </c>
      <c r="AU1708" s="22">
        <f t="shared" si="6477"/>
        <v>0</v>
      </c>
      <c r="AV1708" s="22">
        <f t="shared" si="6391"/>
        <v>1994.2</v>
      </c>
      <c r="AW1708" s="22">
        <f t="shared" si="6392"/>
        <v>0</v>
      </c>
      <c r="AX1708" s="22">
        <f t="shared" si="6393"/>
        <v>0</v>
      </c>
      <c r="AY1708" s="22">
        <f t="shared" si="6478"/>
        <v>0</v>
      </c>
      <c r="AZ1708" s="22">
        <f t="shared" si="6479"/>
        <v>0</v>
      </c>
      <c r="BA1708" s="22">
        <f t="shared" si="6480"/>
        <v>0</v>
      </c>
      <c r="BB1708" s="22">
        <f t="shared" si="6394"/>
        <v>1994.2</v>
      </c>
      <c r="BC1708" s="22">
        <f t="shared" si="6395"/>
        <v>0</v>
      </c>
      <c r="BD1708" s="22">
        <f t="shared" si="6396"/>
        <v>0</v>
      </c>
      <c r="BE1708" s="22">
        <f t="shared" si="6481"/>
        <v>0</v>
      </c>
      <c r="BF1708" s="22">
        <f t="shared" si="6482"/>
        <v>0</v>
      </c>
      <c r="BG1708" s="22">
        <f t="shared" si="6483"/>
        <v>0</v>
      </c>
      <c r="BH1708" s="22">
        <f t="shared" si="6397"/>
        <v>1994.2</v>
      </c>
      <c r="BI1708" s="22">
        <f t="shared" si="6398"/>
        <v>0</v>
      </c>
      <c r="BJ1708" s="22">
        <f t="shared" si="6399"/>
        <v>0</v>
      </c>
      <c r="BK1708" s="22">
        <f t="shared" si="6484"/>
        <v>0</v>
      </c>
      <c r="BL1708" s="22">
        <f t="shared" si="6485"/>
        <v>0</v>
      </c>
      <c r="BM1708" s="22">
        <f t="shared" si="6486"/>
        <v>0</v>
      </c>
      <c r="BN1708" s="22">
        <f t="shared" si="6400"/>
        <v>1994.2</v>
      </c>
      <c r="BO1708" s="22">
        <f t="shared" si="6401"/>
        <v>0</v>
      </c>
      <c r="BP1708" s="22">
        <f t="shared" si="6402"/>
        <v>0</v>
      </c>
      <c r="BQ1708" s="22">
        <f t="shared" si="6487"/>
        <v>0</v>
      </c>
      <c r="BR1708" s="22">
        <f t="shared" si="6488"/>
        <v>0</v>
      </c>
      <c r="BS1708" s="22">
        <f t="shared" si="6403"/>
        <v>1994.2</v>
      </c>
      <c r="BT1708" s="22">
        <f t="shared" si="6404"/>
        <v>0</v>
      </c>
      <c r="BU1708" s="22">
        <f t="shared" si="6405"/>
        <v>0</v>
      </c>
      <c r="BV1708" s="22">
        <f t="shared" si="6489"/>
        <v>0</v>
      </c>
      <c r="BW1708" s="22">
        <f t="shared" si="6490"/>
        <v>0</v>
      </c>
      <c r="BX1708" s="22">
        <f t="shared" si="6406"/>
        <v>1994.2</v>
      </c>
      <c r="BY1708" s="22">
        <f t="shared" si="6407"/>
        <v>0</v>
      </c>
      <c r="BZ1708" s="22">
        <f t="shared" si="6408"/>
        <v>0</v>
      </c>
      <c r="CA1708" s="22">
        <f t="shared" si="6491"/>
        <v>0</v>
      </c>
      <c r="CB1708" s="22">
        <f t="shared" si="6492"/>
        <v>0</v>
      </c>
      <c r="CC1708" s="22">
        <f t="shared" si="6493"/>
        <v>0</v>
      </c>
      <c r="CD1708" s="22">
        <f t="shared" si="6238"/>
        <v>1994.2</v>
      </c>
      <c r="CE1708" s="22">
        <f t="shared" si="6494"/>
        <v>0</v>
      </c>
      <c r="CF1708" s="34">
        <f t="shared" si="6244"/>
        <v>1994.2</v>
      </c>
      <c r="CG1708" s="22">
        <f t="shared" si="6239"/>
        <v>0</v>
      </c>
      <c r="CH1708" s="22">
        <f t="shared" si="6495"/>
        <v>0</v>
      </c>
      <c r="CI1708" s="22">
        <f t="shared" si="6245"/>
        <v>0</v>
      </c>
      <c r="CJ1708" s="22">
        <f t="shared" si="6240"/>
        <v>0</v>
      </c>
      <c r="CK1708" s="22">
        <f t="shared" si="6495"/>
        <v>0</v>
      </c>
      <c r="CL1708" s="22">
        <f t="shared" si="6246"/>
        <v>0</v>
      </c>
      <c r="CM1708" s="22">
        <f t="shared" si="6495"/>
        <v>0</v>
      </c>
      <c r="CN1708" s="15"/>
      <c r="CO1708" s="35"/>
      <c r="CU1708" s="5" t="s">
        <v>31</v>
      </c>
    </row>
    <row r="1709" spans="1:99" ht="31.2" x14ac:dyDescent="0.3">
      <c r="A1709" s="36" t="s">
        <v>977</v>
      </c>
      <c r="B1709" s="16">
        <v>200</v>
      </c>
      <c r="C1709" s="32"/>
      <c r="D1709" s="32"/>
      <c r="E1709" s="33" t="s">
        <v>40</v>
      </c>
      <c r="F1709" s="22">
        <f t="shared" si="6454"/>
        <v>1994.2</v>
      </c>
      <c r="G1709" s="22">
        <f t="shared" si="6455"/>
        <v>0</v>
      </c>
      <c r="H1709" s="22">
        <f t="shared" si="6456"/>
        <v>0</v>
      </c>
      <c r="I1709" s="22">
        <f t="shared" si="6457"/>
        <v>0</v>
      </c>
      <c r="J1709" s="22">
        <f t="shared" si="6458"/>
        <v>0</v>
      </c>
      <c r="K1709" s="22">
        <f t="shared" si="6459"/>
        <v>0</v>
      </c>
      <c r="L1709" s="22">
        <f t="shared" si="6373"/>
        <v>1994.2</v>
      </c>
      <c r="M1709" s="22">
        <f t="shared" si="6374"/>
        <v>0</v>
      </c>
      <c r="N1709" s="22">
        <f t="shared" si="6375"/>
        <v>0</v>
      </c>
      <c r="O1709" s="22">
        <f t="shared" si="6460"/>
        <v>0</v>
      </c>
      <c r="P1709" s="22">
        <f t="shared" si="6461"/>
        <v>0</v>
      </c>
      <c r="Q1709" s="22">
        <f t="shared" si="6462"/>
        <v>0</v>
      </c>
      <c r="R1709" s="22">
        <f t="shared" si="6376"/>
        <v>1994.2</v>
      </c>
      <c r="S1709" s="22">
        <f t="shared" si="6377"/>
        <v>0</v>
      </c>
      <c r="T1709" s="22">
        <f t="shared" si="6378"/>
        <v>0</v>
      </c>
      <c r="U1709" s="22">
        <f t="shared" si="6463"/>
        <v>0</v>
      </c>
      <c r="V1709" s="22">
        <f t="shared" si="6464"/>
        <v>0</v>
      </c>
      <c r="W1709" s="22">
        <f t="shared" si="6465"/>
        <v>0</v>
      </c>
      <c r="X1709" s="22">
        <f t="shared" si="6379"/>
        <v>1994.2</v>
      </c>
      <c r="Y1709" s="22">
        <f t="shared" si="6380"/>
        <v>0</v>
      </c>
      <c r="Z1709" s="22">
        <f t="shared" si="6381"/>
        <v>0</v>
      </c>
      <c r="AA1709" s="22">
        <f t="shared" si="6466"/>
        <v>0</v>
      </c>
      <c r="AB1709" s="22">
        <f t="shared" si="6467"/>
        <v>0</v>
      </c>
      <c r="AC1709" s="22">
        <f t="shared" si="6468"/>
        <v>0</v>
      </c>
      <c r="AD1709" s="22">
        <f t="shared" si="6382"/>
        <v>1994.2</v>
      </c>
      <c r="AE1709" s="22">
        <f t="shared" si="6383"/>
        <v>0</v>
      </c>
      <c r="AF1709" s="22">
        <f t="shared" si="6384"/>
        <v>0</v>
      </c>
      <c r="AG1709" s="22">
        <f t="shared" si="6469"/>
        <v>0</v>
      </c>
      <c r="AH1709" s="22">
        <f t="shared" si="6470"/>
        <v>0</v>
      </c>
      <c r="AI1709" s="22">
        <f t="shared" si="6471"/>
        <v>0</v>
      </c>
      <c r="AJ1709" s="22">
        <f t="shared" si="6385"/>
        <v>1994.2</v>
      </c>
      <c r="AK1709" s="22">
        <f t="shared" si="6386"/>
        <v>0</v>
      </c>
      <c r="AL1709" s="22">
        <f t="shared" si="6387"/>
        <v>0</v>
      </c>
      <c r="AM1709" s="22">
        <f t="shared" si="6472"/>
        <v>0</v>
      </c>
      <c r="AN1709" s="22">
        <f t="shared" si="6473"/>
        <v>0</v>
      </c>
      <c r="AO1709" s="22">
        <f t="shared" si="6474"/>
        <v>0</v>
      </c>
      <c r="AP1709" s="22">
        <f t="shared" si="6388"/>
        <v>1994.2</v>
      </c>
      <c r="AQ1709" s="22">
        <f t="shared" si="6389"/>
        <v>0</v>
      </c>
      <c r="AR1709" s="22">
        <f t="shared" si="6390"/>
        <v>0</v>
      </c>
      <c r="AS1709" s="22">
        <f t="shared" si="6475"/>
        <v>0</v>
      </c>
      <c r="AT1709" s="22">
        <f t="shared" si="6476"/>
        <v>0</v>
      </c>
      <c r="AU1709" s="22">
        <f t="shared" si="6477"/>
        <v>0</v>
      </c>
      <c r="AV1709" s="22">
        <f t="shared" si="6391"/>
        <v>1994.2</v>
      </c>
      <c r="AW1709" s="22">
        <f t="shared" si="6392"/>
        <v>0</v>
      </c>
      <c r="AX1709" s="22">
        <f t="shared" si="6393"/>
        <v>0</v>
      </c>
      <c r="AY1709" s="22">
        <f t="shared" si="6478"/>
        <v>0</v>
      </c>
      <c r="AZ1709" s="22">
        <f t="shared" si="6479"/>
        <v>0</v>
      </c>
      <c r="BA1709" s="22">
        <f t="shared" si="6480"/>
        <v>0</v>
      </c>
      <c r="BB1709" s="22">
        <f t="shared" si="6394"/>
        <v>1994.2</v>
      </c>
      <c r="BC1709" s="22">
        <f t="shared" si="6395"/>
        <v>0</v>
      </c>
      <c r="BD1709" s="22">
        <f t="shared" si="6396"/>
        <v>0</v>
      </c>
      <c r="BE1709" s="22">
        <f t="shared" si="6481"/>
        <v>0</v>
      </c>
      <c r="BF1709" s="22">
        <f t="shared" si="6482"/>
        <v>0</v>
      </c>
      <c r="BG1709" s="22">
        <f t="shared" si="6483"/>
        <v>0</v>
      </c>
      <c r="BH1709" s="22">
        <f t="shared" si="6397"/>
        <v>1994.2</v>
      </c>
      <c r="BI1709" s="22">
        <f t="shared" si="6398"/>
        <v>0</v>
      </c>
      <c r="BJ1709" s="22">
        <f t="shared" si="6399"/>
        <v>0</v>
      </c>
      <c r="BK1709" s="22">
        <f t="shared" si="6484"/>
        <v>0</v>
      </c>
      <c r="BL1709" s="22">
        <f t="shared" si="6485"/>
        <v>0</v>
      </c>
      <c r="BM1709" s="22">
        <f t="shared" si="6486"/>
        <v>0</v>
      </c>
      <c r="BN1709" s="22">
        <f t="shared" si="6400"/>
        <v>1994.2</v>
      </c>
      <c r="BO1709" s="22">
        <f t="shared" si="6401"/>
        <v>0</v>
      </c>
      <c r="BP1709" s="22">
        <f t="shared" si="6402"/>
        <v>0</v>
      </c>
      <c r="BQ1709" s="22">
        <f t="shared" si="6487"/>
        <v>0</v>
      </c>
      <c r="BR1709" s="22">
        <f t="shared" si="6488"/>
        <v>0</v>
      </c>
      <c r="BS1709" s="22">
        <f t="shared" si="6403"/>
        <v>1994.2</v>
      </c>
      <c r="BT1709" s="22">
        <f t="shared" si="6404"/>
        <v>0</v>
      </c>
      <c r="BU1709" s="22">
        <f t="shared" si="6405"/>
        <v>0</v>
      </c>
      <c r="BV1709" s="22">
        <f t="shared" si="6489"/>
        <v>0</v>
      </c>
      <c r="BW1709" s="22">
        <f t="shared" si="6490"/>
        <v>0</v>
      </c>
      <c r="BX1709" s="22">
        <f t="shared" si="6406"/>
        <v>1994.2</v>
      </c>
      <c r="BY1709" s="22">
        <f t="shared" si="6407"/>
        <v>0</v>
      </c>
      <c r="BZ1709" s="22">
        <f t="shared" si="6408"/>
        <v>0</v>
      </c>
      <c r="CA1709" s="22">
        <f t="shared" si="6491"/>
        <v>0</v>
      </c>
      <c r="CB1709" s="22">
        <f t="shared" si="6492"/>
        <v>0</v>
      </c>
      <c r="CC1709" s="22">
        <f t="shared" si="6493"/>
        <v>0</v>
      </c>
      <c r="CD1709" s="22">
        <f t="shared" si="6238"/>
        <v>1994.2</v>
      </c>
      <c r="CE1709" s="22">
        <f t="shared" si="6494"/>
        <v>0</v>
      </c>
      <c r="CF1709" s="34">
        <f t="shared" si="6244"/>
        <v>1994.2</v>
      </c>
      <c r="CG1709" s="22">
        <f t="shared" si="6239"/>
        <v>0</v>
      </c>
      <c r="CH1709" s="22">
        <f t="shared" si="6495"/>
        <v>0</v>
      </c>
      <c r="CI1709" s="22">
        <f t="shared" si="6245"/>
        <v>0</v>
      </c>
      <c r="CJ1709" s="22">
        <f t="shared" si="6240"/>
        <v>0</v>
      </c>
      <c r="CK1709" s="22">
        <f t="shared" si="6495"/>
        <v>0</v>
      </c>
      <c r="CL1709" s="22">
        <f t="shared" si="6246"/>
        <v>0</v>
      </c>
      <c r="CM1709" s="22">
        <f t="shared" si="6495"/>
        <v>0</v>
      </c>
      <c r="CN1709" s="15"/>
      <c r="CO1709" s="35"/>
      <c r="CS1709" s="5" t="s">
        <v>29</v>
      </c>
    </row>
    <row r="1710" spans="1:99" ht="46.8" x14ac:dyDescent="0.3">
      <c r="A1710" s="36" t="s">
        <v>977</v>
      </c>
      <c r="B1710" s="16">
        <v>240</v>
      </c>
      <c r="C1710" s="32"/>
      <c r="D1710" s="32"/>
      <c r="E1710" s="33" t="s">
        <v>41</v>
      </c>
      <c r="F1710" s="22">
        <f t="shared" si="6454"/>
        <v>1994.2</v>
      </c>
      <c r="G1710" s="22">
        <f t="shared" si="6455"/>
        <v>0</v>
      </c>
      <c r="H1710" s="22">
        <f t="shared" si="6456"/>
        <v>0</v>
      </c>
      <c r="I1710" s="22">
        <f t="shared" si="6457"/>
        <v>0</v>
      </c>
      <c r="J1710" s="22">
        <f t="shared" si="6458"/>
        <v>0</v>
      </c>
      <c r="K1710" s="22">
        <f t="shared" si="6459"/>
        <v>0</v>
      </c>
      <c r="L1710" s="22">
        <f t="shared" si="6373"/>
        <v>1994.2</v>
      </c>
      <c r="M1710" s="22">
        <f t="shared" si="6374"/>
        <v>0</v>
      </c>
      <c r="N1710" s="22">
        <f t="shared" si="6375"/>
        <v>0</v>
      </c>
      <c r="O1710" s="22">
        <f t="shared" si="6460"/>
        <v>0</v>
      </c>
      <c r="P1710" s="22">
        <f t="shared" si="6461"/>
        <v>0</v>
      </c>
      <c r="Q1710" s="22">
        <f t="shared" si="6462"/>
        <v>0</v>
      </c>
      <c r="R1710" s="22">
        <f t="shared" si="6376"/>
        <v>1994.2</v>
      </c>
      <c r="S1710" s="22">
        <f t="shared" si="6377"/>
        <v>0</v>
      </c>
      <c r="T1710" s="22">
        <f t="shared" si="6378"/>
        <v>0</v>
      </c>
      <c r="U1710" s="22">
        <f t="shared" si="6463"/>
        <v>0</v>
      </c>
      <c r="V1710" s="22">
        <f t="shared" si="6464"/>
        <v>0</v>
      </c>
      <c r="W1710" s="22">
        <f t="shared" si="6465"/>
        <v>0</v>
      </c>
      <c r="X1710" s="22">
        <f t="shared" si="6379"/>
        <v>1994.2</v>
      </c>
      <c r="Y1710" s="22">
        <f t="shared" si="6380"/>
        <v>0</v>
      </c>
      <c r="Z1710" s="22">
        <f t="shared" si="6381"/>
        <v>0</v>
      </c>
      <c r="AA1710" s="22">
        <f t="shared" si="6466"/>
        <v>0</v>
      </c>
      <c r="AB1710" s="22">
        <f t="shared" si="6467"/>
        <v>0</v>
      </c>
      <c r="AC1710" s="22">
        <f t="shared" si="6468"/>
        <v>0</v>
      </c>
      <c r="AD1710" s="22">
        <f t="shared" si="6382"/>
        <v>1994.2</v>
      </c>
      <c r="AE1710" s="22">
        <f t="shared" si="6383"/>
        <v>0</v>
      </c>
      <c r="AF1710" s="22">
        <f t="shared" si="6384"/>
        <v>0</v>
      </c>
      <c r="AG1710" s="22">
        <f t="shared" si="6469"/>
        <v>0</v>
      </c>
      <c r="AH1710" s="22">
        <f t="shared" si="6470"/>
        <v>0</v>
      </c>
      <c r="AI1710" s="22">
        <f t="shared" si="6471"/>
        <v>0</v>
      </c>
      <c r="AJ1710" s="22">
        <f t="shared" si="6385"/>
        <v>1994.2</v>
      </c>
      <c r="AK1710" s="22">
        <f t="shared" si="6386"/>
        <v>0</v>
      </c>
      <c r="AL1710" s="22">
        <f t="shared" si="6387"/>
        <v>0</v>
      </c>
      <c r="AM1710" s="22">
        <f t="shared" si="6472"/>
        <v>0</v>
      </c>
      <c r="AN1710" s="22">
        <f t="shared" si="6473"/>
        <v>0</v>
      </c>
      <c r="AO1710" s="22">
        <f t="shared" si="6474"/>
        <v>0</v>
      </c>
      <c r="AP1710" s="22">
        <f t="shared" si="6388"/>
        <v>1994.2</v>
      </c>
      <c r="AQ1710" s="22">
        <f t="shared" si="6389"/>
        <v>0</v>
      </c>
      <c r="AR1710" s="22">
        <f t="shared" si="6390"/>
        <v>0</v>
      </c>
      <c r="AS1710" s="22">
        <f t="shared" si="6475"/>
        <v>0</v>
      </c>
      <c r="AT1710" s="22">
        <f t="shared" si="6476"/>
        <v>0</v>
      </c>
      <c r="AU1710" s="22">
        <f t="shared" si="6477"/>
        <v>0</v>
      </c>
      <c r="AV1710" s="22">
        <f t="shared" si="6391"/>
        <v>1994.2</v>
      </c>
      <c r="AW1710" s="22">
        <f t="shared" si="6392"/>
        <v>0</v>
      </c>
      <c r="AX1710" s="22">
        <f t="shared" si="6393"/>
        <v>0</v>
      </c>
      <c r="AY1710" s="22">
        <f t="shared" si="6478"/>
        <v>0</v>
      </c>
      <c r="AZ1710" s="22">
        <f t="shared" si="6479"/>
        <v>0</v>
      </c>
      <c r="BA1710" s="22">
        <f t="shared" si="6480"/>
        <v>0</v>
      </c>
      <c r="BB1710" s="22">
        <f t="shared" si="6394"/>
        <v>1994.2</v>
      </c>
      <c r="BC1710" s="22">
        <f t="shared" si="6395"/>
        <v>0</v>
      </c>
      <c r="BD1710" s="22">
        <f t="shared" si="6396"/>
        <v>0</v>
      </c>
      <c r="BE1710" s="22">
        <f t="shared" si="6481"/>
        <v>0</v>
      </c>
      <c r="BF1710" s="22">
        <f t="shared" si="6482"/>
        <v>0</v>
      </c>
      <c r="BG1710" s="22">
        <f t="shared" si="6483"/>
        <v>0</v>
      </c>
      <c r="BH1710" s="22">
        <f t="shared" si="6397"/>
        <v>1994.2</v>
      </c>
      <c r="BI1710" s="22">
        <f t="shared" si="6398"/>
        <v>0</v>
      </c>
      <c r="BJ1710" s="22">
        <f t="shared" si="6399"/>
        <v>0</v>
      </c>
      <c r="BK1710" s="22">
        <f t="shared" si="6484"/>
        <v>0</v>
      </c>
      <c r="BL1710" s="22">
        <f t="shared" si="6485"/>
        <v>0</v>
      </c>
      <c r="BM1710" s="22">
        <f t="shared" si="6486"/>
        <v>0</v>
      </c>
      <c r="BN1710" s="22">
        <f t="shared" si="6400"/>
        <v>1994.2</v>
      </c>
      <c r="BO1710" s="22">
        <f t="shared" si="6401"/>
        <v>0</v>
      </c>
      <c r="BP1710" s="22">
        <f t="shared" si="6402"/>
        <v>0</v>
      </c>
      <c r="BQ1710" s="22">
        <f t="shared" si="6487"/>
        <v>0</v>
      </c>
      <c r="BR1710" s="22">
        <f t="shared" si="6488"/>
        <v>0</v>
      </c>
      <c r="BS1710" s="22">
        <f t="shared" si="6403"/>
        <v>1994.2</v>
      </c>
      <c r="BT1710" s="22">
        <f t="shared" si="6404"/>
        <v>0</v>
      </c>
      <c r="BU1710" s="22">
        <f t="shared" si="6405"/>
        <v>0</v>
      </c>
      <c r="BV1710" s="22">
        <f t="shared" si="6489"/>
        <v>0</v>
      </c>
      <c r="BW1710" s="22">
        <f t="shared" si="6490"/>
        <v>0</v>
      </c>
      <c r="BX1710" s="22">
        <f t="shared" si="6406"/>
        <v>1994.2</v>
      </c>
      <c r="BY1710" s="22">
        <f t="shared" si="6407"/>
        <v>0</v>
      </c>
      <c r="BZ1710" s="22">
        <f t="shared" si="6408"/>
        <v>0</v>
      </c>
      <c r="CA1710" s="22">
        <f t="shared" si="6491"/>
        <v>0</v>
      </c>
      <c r="CB1710" s="22">
        <f t="shared" si="6492"/>
        <v>0</v>
      </c>
      <c r="CC1710" s="22">
        <f t="shared" si="6493"/>
        <v>0</v>
      </c>
      <c r="CD1710" s="22">
        <f t="shared" si="6238"/>
        <v>1994.2</v>
      </c>
      <c r="CE1710" s="22">
        <f t="shared" si="6494"/>
        <v>0</v>
      </c>
      <c r="CF1710" s="34">
        <f t="shared" si="6244"/>
        <v>1994.2</v>
      </c>
      <c r="CG1710" s="22">
        <f t="shared" si="6239"/>
        <v>0</v>
      </c>
      <c r="CH1710" s="22">
        <f t="shared" si="6495"/>
        <v>0</v>
      </c>
      <c r="CI1710" s="22">
        <f t="shared" si="6245"/>
        <v>0</v>
      </c>
      <c r="CJ1710" s="22">
        <f t="shared" si="6240"/>
        <v>0</v>
      </c>
      <c r="CK1710" s="22">
        <f t="shared" si="6495"/>
        <v>0</v>
      </c>
      <c r="CL1710" s="22">
        <f t="shared" si="6246"/>
        <v>0</v>
      </c>
      <c r="CM1710" s="22">
        <f t="shared" si="6495"/>
        <v>0</v>
      </c>
      <c r="CN1710" s="15"/>
      <c r="CO1710" s="35"/>
      <c r="CT1710" s="5" t="s">
        <v>30</v>
      </c>
    </row>
    <row r="1711" spans="1:99" x14ac:dyDescent="0.3">
      <c r="A1711" s="36" t="s">
        <v>977</v>
      </c>
      <c r="B1711" s="16">
        <v>240</v>
      </c>
      <c r="C1711" s="32" t="s">
        <v>66</v>
      </c>
      <c r="D1711" s="32" t="s">
        <v>67</v>
      </c>
      <c r="E1711" s="33" t="s">
        <v>68</v>
      </c>
      <c r="F1711" s="22">
        <v>1994.2</v>
      </c>
      <c r="G1711" s="22"/>
      <c r="H1711" s="22"/>
      <c r="I1711" s="22"/>
      <c r="J1711" s="22"/>
      <c r="K1711" s="22"/>
      <c r="L1711" s="22">
        <f t="shared" si="6373"/>
        <v>1994.2</v>
      </c>
      <c r="M1711" s="22">
        <f t="shared" si="6374"/>
        <v>0</v>
      </c>
      <c r="N1711" s="22">
        <f t="shared" si="6375"/>
        <v>0</v>
      </c>
      <c r="O1711" s="22"/>
      <c r="P1711" s="22"/>
      <c r="Q1711" s="22"/>
      <c r="R1711" s="22">
        <f t="shared" si="6376"/>
        <v>1994.2</v>
      </c>
      <c r="S1711" s="22">
        <f t="shared" si="6377"/>
        <v>0</v>
      </c>
      <c r="T1711" s="22">
        <f t="shared" si="6378"/>
        <v>0</v>
      </c>
      <c r="U1711" s="22"/>
      <c r="V1711" s="22"/>
      <c r="W1711" s="22"/>
      <c r="X1711" s="22">
        <f t="shared" si="6379"/>
        <v>1994.2</v>
      </c>
      <c r="Y1711" s="22">
        <f t="shared" si="6380"/>
        <v>0</v>
      </c>
      <c r="Z1711" s="22">
        <f t="shared" si="6381"/>
        <v>0</v>
      </c>
      <c r="AA1711" s="22"/>
      <c r="AB1711" s="22"/>
      <c r="AC1711" s="22"/>
      <c r="AD1711" s="22">
        <f t="shared" si="6382"/>
        <v>1994.2</v>
      </c>
      <c r="AE1711" s="22">
        <f t="shared" si="6383"/>
        <v>0</v>
      </c>
      <c r="AF1711" s="22">
        <f t="shared" si="6384"/>
        <v>0</v>
      </c>
      <c r="AG1711" s="22"/>
      <c r="AH1711" s="22"/>
      <c r="AI1711" s="22"/>
      <c r="AJ1711" s="22">
        <f t="shared" si="6385"/>
        <v>1994.2</v>
      </c>
      <c r="AK1711" s="22">
        <f t="shared" si="6386"/>
        <v>0</v>
      </c>
      <c r="AL1711" s="22">
        <f t="shared" si="6387"/>
        <v>0</v>
      </c>
      <c r="AM1711" s="22"/>
      <c r="AN1711" s="22"/>
      <c r="AO1711" s="22"/>
      <c r="AP1711" s="22">
        <f t="shared" si="6388"/>
        <v>1994.2</v>
      </c>
      <c r="AQ1711" s="22">
        <f t="shared" si="6389"/>
        <v>0</v>
      </c>
      <c r="AR1711" s="22">
        <f t="shared" si="6390"/>
        <v>0</v>
      </c>
      <c r="AS1711" s="22"/>
      <c r="AT1711" s="22"/>
      <c r="AU1711" s="22"/>
      <c r="AV1711" s="22">
        <f t="shared" si="6391"/>
        <v>1994.2</v>
      </c>
      <c r="AW1711" s="22">
        <f t="shared" si="6392"/>
        <v>0</v>
      </c>
      <c r="AX1711" s="22">
        <f t="shared" si="6393"/>
        <v>0</v>
      </c>
      <c r="AY1711" s="22"/>
      <c r="AZ1711" s="22"/>
      <c r="BA1711" s="22"/>
      <c r="BB1711" s="22">
        <f t="shared" si="6394"/>
        <v>1994.2</v>
      </c>
      <c r="BC1711" s="22">
        <f t="shared" si="6395"/>
        <v>0</v>
      </c>
      <c r="BD1711" s="22">
        <f t="shared" si="6396"/>
        <v>0</v>
      </c>
      <c r="BE1711" s="22"/>
      <c r="BF1711" s="22"/>
      <c r="BG1711" s="22"/>
      <c r="BH1711" s="22">
        <f t="shared" si="6397"/>
        <v>1994.2</v>
      </c>
      <c r="BI1711" s="22">
        <f t="shared" si="6398"/>
        <v>0</v>
      </c>
      <c r="BJ1711" s="22">
        <f t="shared" si="6399"/>
        <v>0</v>
      </c>
      <c r="BK1711" s="22"/>
      <c r="BL1711" s="22"/>
      <c r="BM1711" s="22"/>
      <c r="BN1711" s="22">
        <f t="shared" si="6400"/>
        <v>1994.2</v>
      </c>
      <c r="BO1711" s="22">
        <f t="shared" si="6401"/>
        <v>0</v>
      </c>
      <c r="BP1711" s="22">
        <f t="shared" si="6402"/>
        <v>0</v>
      </c>
      <c r="BQ1711" s="22"/>
      <c r="BR1711" s="22"/>
      <c r="BS1711" s="22">
        <f t="shared" si="6403"/>
        <v>1994.2</v>
      </c>
      <c r="BT1711" s="22">
        <f t="shared" si="6404"/>
        <v>0</v>
      </c>
      <c r="BU1711" s="22">
        <f t="shared" si="6405"/>
        <v>0</v>
      </c>
      <c r="BV1711" s="22"/>
      <c r="BW1711" s="22"/>
      <c r="BX1711" s="22">
        <f t="shared" si="6406"/>
        <v>1994.2</v>
      </c>
      <c r="BY1711" s="22">
        <f t="shared" si="6407"/>
        <v>0</v>
      </c>
      <c r="BZ1711" s="22">
        <f t="shared" si="6408"/>
        <v>0</v>
      </c>
      <c r="CA1711" s="22"/>
      <c r="CB1711" s="22"/>
      <c r="CC1711" s="22"/>
      <c r="CD1711" s="22">
        <f t="shared" si="6238"/>
        <v>1994.2</v>
      </c>
      <c r="CE1711" s="22"/>
      <c r="CF1711" s="34">
        <f t="shared" si="6244"/>
        <v>1994.2</v>
      </c>
      <c r="CG1711" s="22">
        <f t="shared" si="6239"/>
        <v>0</v>
      </c>
      <c r="CH1711" s="22"/>
      <c r="CI1711" s="22">
        <f t="shared" si="6245"/>
        <v>0</v>
      </c>
      <c r="CJ1711" s="22">
        <f t="shared" si="6240"/>
        <v>0</v>
      </c>
      <c r="CK1711" s="22"/>
      <c r="CL1711" s="22">
        <f t="shared" si="6246"/>
        <v>0</v>
      </c>
      <c r="CM1711" s="22"/>
      <c r="CN1711" s="15"/>
      <c r="CO1711" s="35"/>
    </row>
    <row r="1712" spans="1:99" s="31" customFormat="1" ht="31.2" x14ac:dyDescent="0.3">
      <c r="A1712" s="25" t="s">
        <v>978</v>
      </c>
      <c r="B1712" s="26"/>
      <c r="C1712" s="25"/>
      <c r="D1712" s="25"/>
      <c r="E1712" s="27" t="s">
        <v>979</v>
      </c>
      <c r="F1712" s="28">
        <f t="shared" ref="F1712:K1712" si="6496">F1713+F1731</f>
        <v>60439.500000000007</v>
      </c>
      <c r="G1712" s="28">
        <f t="shared" si="6496"/>
        <v>62036.4</v>
      </c>
      <c r="H1712" s="28">
        <f t="shared" si="6496"/>
        <v>61236.4</v>
      </c>
      <c r="I1712" s="28">
        <f t="shared" si="6496"/>
        <v>0</v>
      </c>
      <c r="J1712" s="28">
        <f t="shared" si="6496"/>
        <v>0</v>
      </c>
      <c r="K1712" s="28">
        <f t="shared" si="6496"/>
        <v>0</v>
      </c>
      <c r="L1712" s="28">
        <f t="shared" si="6373"/>
        <v>60439.500000000007</v>
      </c>
      <c r="M1712" s="28">
        <f t="shared" si="6374"/>
        <v>62036.4</v>
      </c>
      <c r="N1712" s="28">
        <f t="shared" si="6375"/>
        <v>61236.4</v>
      </c>
      <c r="O1712" s="28">
        <f>O1713+O1731+O1736</f>
        <v>488.08699999999999</v>
      </c>
      <c r="P1712" s="28">
        <f>P1713+P1731+P1736</f>
        <v>0</v>
      </c>
      <c r="Q1712" s="28">
        <f>Q1713+Q1731+Q1736</f>
        <v>0</v>
      </c>
      <c r="R1712" s="28">
        <f t="shared" si="6376"/>
        <v>60927.587000000007</v>
      </c>
      <c r="S1712" s="28">
        <f t="shared" si="6377"/>
        <v>62036.4</v>
      </c>
      <c r="T1712" s="28">
        <f t="shared" si="6378"/>
        <v>61236.4</v>
      </c>
      <c r="U1712" s="28">
        <f>U1713+U1731+U1736</f>
        <v>0</v>
      </c>
      <c r="V1712" s="28">
        <f>V1713+V1731+V1736</f>
        <v>0</v>
      </c>
      <c r="W1712" s="28">
        <f>W1713+W1731+W1736</f>
        <v>0</v>
      </c>
      <c r="X1712" s="28">
        <f t="shared" si="6379"/>
        <v>60927.587000000007</v>
      </c>
      <c r="Y1712" s="28">
        <f t="shared" si="6380"/>
        <v>62036.4</v>
      </c>
      <c r="Z1712" s="28">
        <f t="shared" si="6381"/>
        <v>61236.4</v>
      </c>
      <c r="AA1712" s="28">
        <f>AA1713+AA1731+AA1736</f>
        <v>0</v>
      </c>
      <c r="AB1712" s="28">
        <f>AB1713+AB1731+AB1736</f>
        <v>0</v>
      </c>
      <c r="AC1712" s="28">
        <f>AC1713+AC1731+AC1736</f>
        <v>0</v>
      </c>
      <c r="AD1712" s="28">
        <f t="shared" si="6382"/>
        <v>60927.587000000007</v>
      </c>
      <c r="AE1712" s="28">
        <f t="shared" si="6383"/>
        <v>62036.4</v>
      </c>
      <c r="AF1712" s="28">
        <f t="shared" si="6384"/>
        <v>61236.4</v>
      </c>
      <c r="AG1712" s="28">
        <f>AG1713+AG1731+AG1736</f>
        <v>0</v>
      </c>
      <c r="AH1712" s="28">
        <f>AH1713+AH1731+AH1736</f>
        <v>0</v>
      </c>
      <c r="AI1712" s="28">
        <f>AI1713+AI1731+AI1736</f>
        <v>0</v>
      </c>
      <c r="AJ1712" s="28">
        <f t="shared" si="6385"/>
        <v>60927.587000000007</v>
      </c>
      <c r="AK1712" s="28">
        <f t="shared" si="6386"/>
        <v>62036.4</v>
      </c>
      <c r="AL1712" s="28">
        <f t="shared" si="6387"/>
        <v>61236.4</v>
      </c>
      <c r="AM1712" s="28">
        <f>AM1713+AM1731+AM1736</f>
        <v>75.677999999999997</v>
      </c>
      <c r="AN1712" s="28">
        <f>AN1713+AN1731+AN1736</f>
        <v>0</v>
      </c>
      <c r="AO1712" s="28">
        <f>AO1713+AO1731+AO1736</f>
        <v>0</v>
      </c>
      <c r="AP1712" s="28">
        <f t="shared" si="6388"/>
        <v>61003.265000000007</v>
      </c>
      <c r="AQ1712" s="28">
        <f t="shared" si="6389"/>
        <v>62036.4</v>
      </c>
      <c r="AR1712" s="28">
        <f t="shared" si="6390"/>
        <v>61236.4</v>
      </c>
      <c r="AS1712" s="28">
        <f>AS1713+AS1731+AS1736</f>
        <v>0</v>
      </c>
      <c r="AT1712" s="28">
        <f>AT1713+AT1731+AT1736</f>
        <v>0</v>
      </c>
      <c r="AU1712" s="28">
        <f>AU1713+AU1731+AU1736</f>
        <v>0</v>
      </c>
      <c r="AV1712" s="28">
        <f t="shared" si="6391"/>
        <v>61003.265000000007</v>
      </c>
      <c r="AW1712" s="28">
        <f t="shared" si="6392"/>
        <v>62036.4</v>
      </c>
      <c r="AX1712" s="28">
        <f t="shared" si="6393"/>
        <v>61236.4</v>
      </c>
      <c r="AY1712" s="28">
        <f>AY1713+AY1731+AY1736</f>
        <v>3035.7999999999997</v>
      </c>
      <c r="AZ1712" s="28">
        <f>AZ1713+AZ1731+AZ1736</f>
        <v>6277.3</v>
      </c>
      <c r="BA1712" s="28">
        <f>BA1713+BA1731+BA1736</f>
        <v>6277.3</v>
      </c>
      <c r="BB1712" s="28">
        <f t="shared" si="6394"/>
        <v>64039.06500000001</v>
      </c>
      <c r="BC1712" s="28">
        <f t="shared" si="6395"/>
        <v>68313.7</v>
      </c>
      <c r="BD1712" s="28">
        <f t="shared" si="6396"/>
        <v>67513.7</v>
      </c>
      <c r="BE1712" s="28">
        <f>BE1713+BE1731+BE1736</f>
        <v>0</v>
      </c>
      <c r="BF1712" s="28">
        <f>BF1713+BF1731+BF1736</f>
        <v>0</v>
      </c>
      <c r="BG1712" s="28">
        <f>BG1713+BG1731+BG1736</f>
        <v>0</v>
      </c>
      <c r="BH1712" s="28">
        <f t="shared" si="6397"/>
        <v>64039.06500000001</v>
      </c>
      <c r="BI1712" s="28">
        <f t="shared" si="6398"/>
        <v>68313.7</v>
      </c>
      <c r="BJ1712" s="28">
        <f t="shared" si="6399"/>
        <v>67513.7</v>
      </c>
      <c r="BK1712" s="28">
        <f>BK1713+BK1731+BK1736</f>
        <v>136.5</v>
      </c>
      <c r="BL1712" s="28">
        <f>BL1713+BL1731+BL1736</f>
        <v>0</v>
      </c>
      <c r="BM1712" s="28">
        <f>BM1713+BM1731+BM1736</f>
        <v>0</v>
      </c>
      <c r="BN1712" s="28">
        <f t="shared" si="6400"/>
        <v>64175.56500000001</v>
      </c>
      <c r="BO1712" s="28">
        <f t="shared" si="6401"/>
        <v>68313.7</v>
      </c>
      <c r="BP1712" s="28">
        <f t="shared" si="6402"/>
        <v>67513.7</v>
      </c>
      <c r="BQ1712" s="28">
        <f>BQ1713+BQ1731+BQ1736</f>
        <v>0</v>
      </c>
      <c r="BR1712" s="28">
        <f>BR1713+BR1731+BR1736</f>
        <v>0</v>
      </c>
      <c r="BS1712" s="22">
        <f t="shared" si="6403"/>
        <v>64175.56500000001</v>
      </c>
      <c r="BT1712" s="22">
        <f t="shared" si="6404"/>
        <v>68313.7</v>
      </c>
      <c r="BU1712" s="22">
        <f t="shared" si="6405"/>
        <v>67513.7</v>
      </c>
      <c r="BV1712" s="28">
        <f>BV1713+BV1731+BV1736</f>
        <v>0</v>
      </c>
      <c r="BW1712" s="28">
        <f>BW1713+BW1731+BW1736</f>
        <v>0</v>
      </c>
      <c r="BX1712" s="28">
        <f t="shared" si="6406"/>
        <v>64175.56500000001</v>
      </c>
      <c r="BY1712" s="28">
        <f t="shared" si="6407"/>
        <v>68313.7</v>
      </c>
      <c r="BZ1712" s="28">
        <f t="shared" si="6408"/>
        <v>67513.7</v>
      </c>
      <c r="CA1712" s="28">
        <f>CA1713+CA1731+CA1736</f>
        <v>0</v>
      </c>
      <c r="CB1712" s="28">
        <f>CB1713+CB1731+CB1736</f>
        <v>0</v>
      </c>
      <c r="CC1712" s="28">
        <f>CC1713+CC1731+CC1736</f>
        <v>0</v>
      </c>
      <c r="CD1712" s="28">
        <f t="shared" si="6238"/>
        <v>64175.56500000001</v>
      </c>
      <c r="CE1712" s="28">
        <f>CE1713+CE1731+CE1736</f>
        <v>0</v>
      </c>
      <c r="CF1712" s="29">
        <f t="shared" si="6244"/>
        <v>64175.56500000001</v>
      </c>
      <c r="CG1712" s="28">
        <f t="shared" si="6239"/>
        <v>68313.7</v>
      </c>
      <c r="CH1712" s="28">
        <f>CH1713+CH1731+CH1736</f>
        <v>0</v>
      </c>
      <c r="CI1712" s="28">
        <f t="shared" si="6245"/>
        <v>68313.7</v>
      </c>
      <c r="CJ1712" s="28">
        <f t="shared" si="6240"/>
        <v>67513.7</v>
      </c>
      <c r="CK1712" s="28">
        <f>CK1713+CK1731+CK1736</f>
        <v>0</v>
      </c>
      <c r="CL1712" s="28">
        <f t="shared" si="6246"/>
        <v>67513.7</v>
      </c>
      <c r="CM1712" s="28">
        <f>CM1713+CM1731+CM1736</f>
        <v>0</v>
      </c>
      <c r="CN1712" s="15"/>
      <c r="CO1712" s="30"/>
      <c r="CQ1712" s="31" t="s">
        <v>27</v>
      </c>
    </row>
    <row r="1713" spans="1:99" ht="46.8" x14ac:dyDescent="0.3">
      <c r="A1713" s="36" t="s">
        <v>980</v>
      </c>
      <c r="B1713" s="16"/>
      <c r="C1713" s="32"/>
      <c r="D1713" s="32"/>
      <c r="E1713" s="33" t="s">
        <v>981</v>
      </c>
      <c r="F1713" s="22">
        <f t="shared" ref="F1713:K1713" si="6497">F15020+F1724+F1714</f>
        <v>56661.600000000006</v>
      </c>
      <c r="G1713" s="22">
        <f t="shared" si="6497"/>
        <v>57458.5</v>
      </c>
      <c r="H1713" s="22">
        <f t="shared" si="6497"/>
        <v>57458.5</v>
      </c>
      <c r="I1713" s="22">
        <f t="shared" si="6497"/>
        <v>0</v>
      </c>
      <c r="J1713" s="22">
        <f t="shared" si="6497"/>
        <v>0</v>
      </c>
      <c r="K1713" s="22">
        <f t="shared" si="6497"/>
        <v>0</v>
      </c>
      <c r="L1713" s="22">
        <f t="shared" si="6373"/>
        <v>56661.600000000006</v>
      </c>
      <c r="M1713" s="22">
        <f t="shared" si="6374"/>
        <v>57458.5</v>
      </c>
      <c r="N1713" s="22">
        <f t="shared" si="6375"/>
        <v>57458.5</v>
      </c>
      <c r="O1713" s="22">
        <f>O15020+O1724+O1714</f>
        <v>0</v>
      </c>
      <c r="P1713" s="22">
        <f>P15020+P1724+P1714</f>
        <v>0</v>
      </c>
      <c r="Q1713" s="22">
        <f>Q15020+Q1724+Q1714</f>
        <v>0</v>
      </c>
      <c r="R1713" s="22">
        <f t="shared" si="6376"/>
        <v>56661.600000000006</v>
      </c>
      <c r="S1713" s="22">
        <f t="shared" si="6377"/>
        <v>57458.5</v>
      </c>
      <c r="T1713" s="22">
        <f t="shared" si="6378"/>
        <v>57458.5</v>
      </c>
      <c r="U1713" s="22">
        <f>U15020+U1724+U1714</f>
        <v>0</v>
      </c>
      <c r="V1713" s="22">
        <f>V15020+V1724+V1714</f>
        <v>0</v>
      </c>
      <c r="W1713" s="22">
        <f>W15020+W1724+W1714</f>
        <v>0</v>
      </c>
      <c r="X1713" s="22">
        <f t="shared" si="6379"/>
        <v>56661.600000000006</v>
      </c>
      <c r="Y1713" s="22">
        <f t="shared" si="6380"/>
        <v>57458.5</v>
      </c>
      <c r="Z1713" s="22">
        <f t="shared" si="6381"/>
        <v>57458.5</v>
      </c>
      <c r="AA1713" s="22">
        <f>AA15020+AA1724+AA1714</f>
        <v>0</v>
      </c>
      <c r="AB1713" s="22">
        <f>AB15020+AB1724+AB1714</f>
        <v>0</v>
      </c>
      <c r="AC1713" s="22">
        <f>AC15020+AC1724+AC1714</f>
        <v>0</v>
      </c>
      <c r="AD1713" s="22">
        <f t="shared" si="6382"/>
        <v>56661.600000000006</v>
      </c>
      <c r="AE1713" s="22">
        <f t="shared" si="6383"/>
        <v>57458.5</v>
      </c>
      <c r="AF1713" s="22">
        <f t="shared" si="6384"/>
        <v>57458.5</v>
      </c>
      <c r="AG1713" s="22">
        <f>AG15020+AG1724+AG1714</f>
        <v>0</v>
      </c>
      <c r="AH1713" s="22">
        <f>AH15020+AH1724+AH1714</f>
        <v>0</v>
      </c>
      <c r="AI1713" s="22">
        <f>AI15020+AI1724+AI1714</f>
        <v>0</v>
      </c>
      <c r="AJ1713" s="22">
        <f t="shared" si="6385"/>
        <v>56661.600000000006</v>
      </c>
      <c r="AK1713" s="22">
        <f t="shared" si="6386"/>
        <v>57458.5</v>
      </c>
      <c r="AL1713" s="22">
        <f t="shared" si="6387"/>
        <v>57458.5</v>
      </c>
      <c r="AM1713" s="22">
        <f>AM15020+AM1724+AM1714</f>
        <v>841.4</v>
      </c>
      <c r="AN1713" s="22">
        <f>AN15020+AN1724+AN1714</f>
        <v>0</v>
      </c>
      <c r="AO1713" s="22">
        <f>AO15020+AO1724+AO1714</f>
        <v>0</v>
      </c>
      <c r="AP1713" s="22">
        <f t="shared" si="6388"/>
        <v>57503.000000000007</v>
      </c>
      <c r="AQ1713" s="22">
        <f t="shared" si="6389"/>
        <v>57458.5</v>
      </c>
      <c r="AR1713" s="22">
        <f t="shared" si="6390"/>
        <v>57458.5</v>
      </c>
      <c r="AS1713" s="22">
        <f>AS15020+AS1724+AS1714</f>
        <v>0</v>
      </c>
      <c r="AT1713" s="22">
        <f>AT15020+AT1724+AT1714</f>
        <v>0</v>
      </c>
      <c r="AU1713" s="22">
        <f>AU15020+AU1724+AU1714</f>
        <v>0</v>
      </c>
      <c r="AV1713" s="22">
        <f t="shared" si="6391"/>
        <v>57503.000000000007</v>
      </c>
      <c r="AW1713" s="22">
        <f t="shared" si="6392"/>
        <v>57458.5</v>
      </c>
      <c r="AX1713" s="22">
        <f t="shared" si="6393"/>
        <v>57458.5</v>
      </c>
      <c r="AY1713" s="22">
        <f>AY15020+AY1724+AY1714</f>
        <v>3064.2</v>
      </c>
      <c r="AZ1713" s="22">
        <f>AZ15020+AZ1724+AZ1714</f>
        <v>6277.3</v>
      </c>
      <c r="BA1713" s="22">
        <f>BA15020+BA1724+BA1714</f>
        <v>6277.3</v>
      </c>
      <c r="BB1713" s="22">
        <f t="shared" si="6394"/>
        <v>60567.200000000004</v>
      </c>
      <c r="BC1713" s="22">
        <f t="shared" si="6395"/>
        <v>63735.8</v>
      </c>
      <c r="BD1713" s="22">
        <f t="shared" si="6396"/>
        <v>63735.8</v>
      </c>
      <c r="BE1713" s="22">
        <f>BE15020+BE1724+BE1714</f>
        <v>0</v>
      </c>
      <c r="BF1713" s="22">
        <f>BF15020+BF1724+BF1714</f>
        <v>0</v>
      </c>
      <c r="BG1713" s="22">
        <f>BG15020+BG1724+BG1714</f>
        <v>0</v>
      </c>
      <c r="BH1713" s="22">
        <f t="shared" si="6397"/>
        <v>60567.200000000004</v>
      </c>
      <c r="BI1713" s="22">
        <f t="shared" si="6398"/>
        <v>63735.8</v>
      </c>
      <c r="BJ1713" s="22">
        <f t="shared" si="6399"/>
        <v>63735.8</v>
      </c>
      <c r="BK1713" s="22">
        <f>BK15020+BK1724+BK1714</f>
        <v>0</v>
      </c>
      <c r="BL1713" s="22">
        <f>BL15020+BL1724+BL1714</f>
        <v>0</v>
      </c>
      <c r="BM1713" s="22">
        <f>BM15020+BM1724+BM1714</f>
        <v>0</v>
      </c>
      <c r="BN1713" s="22">
        <f t="shared" si="6400"/>
        <v>60567.200000000004</v>
      </c>
      <c r="BO1713" s="22">
        <f t="shared" si="6401"/>
        <v>63735.8</v>
      </c>
      <c r="BP1713" s="22">
        <f t="shared" si="6402"/>
        <v>63735.8</v>
      </c>
      <c r="BQ1713" s="22">
        <f>BQ15020+BQ1724+BQ1714</f>
        <v>0</v>
      </c>
      <c r="BR1713" s="22">
        <f>BR15020+BR1724+BR1714</f>
        <v>0</v>
      </c>
      <c r="BS1713" s="22">
        <f t="shared" si="6403"/>
        <v>60567.200000000004</v>
      </c>
      <c r="BT1713" s="22">
        <f t="shared" si="6404"/>
        <v>63735.8</v>
      </c>
      <c r="BU1713" s="22">
        <f t="shared" si="6405"/>
        <v>63735.8</v>
      </c>
      <c r="BV1713" s="22">
        <f>BV15020+BV1724+BV1714</f>
        <v>0</v>
      </c>
      <c r="BW1713" s="22">
        <f>BW15020+BW1724+BW1714</f>
        <v>0</v>
      </c>
      <c r="BX1713" s="22">
        <f t="shared" si="6406"/>
        <v>60567.200000000004</v>
      </c>
      <c r="BY1713" s="22">
        <f t="shared" si="6407"/>
        <v>63735.8</v>
      </c>
      <c r="BZ1713" s="22">
        <f t="shared" si="6408"/>
        <v>63735.8</v>
      </c>
      <c r="CA1713" s="22">
        <f>CA15020+CA1724+CA1714</f>
        <v>0</v>
      </c>
      <c r="CB1713" s="22">
        <f>CB15020+CB1724+CB1714</f>
        <v>0</v>
      </c>
      <c r="CC1713" s="22">
        <f>CC15020+CC1724+CC1714</f>
        <v>0</v>
      </c>
      <c r="CD1713" s="22">
        <f t="shared" ref="CD1713:CD1776" si="6498">BX1713+CA1713</f>
        <v>60567.200000000004</v>
      </c>
      <c r="CE1713" s="22">
        <f>CE15020+CE1724+CE1714</f>
        <v>0</v>
      </c>
      <c r="CF1713" s="34">
        <f t="shared" si="6244"/>
        <v>60567.200000000004</v>
      </c>
      <c r="CG1713" s="22">
        <f t="shared" ref="CG1713:CG1776" si="6499">BY1713+CB1713</f>
        <v>63735.8</v>
      </c>
      <c r="CH1713" s="22">
        <f>CH15020+CH1724+CH1714</f>
        <v>0</v>
      </c>
      <c r="CI1713" s="22">
        <f t="shared" si="6245"/>
        <v>63735.8</v>
      </c>
      <c r="CJ1713" s="22">
        <f t="shared" ref="CJ1713:CJ1776" si="6500">BZ1713+CC1713</f>
        <v>63735.8</v>
      </c>
      <c r="CK1713" s="22">
        <f>CK15020+CK1724+CK1714</f>
        <v>0</v>
      </c>
      <c r="CL1713" s="22">
        <f t="shared" si="6246"/>
        <v>63735.8</v>
      </c>
      <c r="CM1713" s="22">
        <f>CM15020+CM1724+CM1714</f>
        <v>0</v>
      </c>
      <c r="CN1713" s="15"/>
      <c r="CO1713" s="35"/>
      <c r="CR1713" s="5" t="s">
        <v>28</v>
      </c>
    </row>
    <row r="1714" spans="1:99" ht="46.8" x14ac:dyDescent="0.3">
      <c r="A1714" s="36" t="s">
        <v>982</v>
      </c>
      <c r="B1714" s="16"/>
      <c r="C1714" s="32"/>
      <c r="D1714" s="32"/>
      <c r="E1714" s="33" t="s">
        <v>130</v>
      </c>
      <c r="F1714" s="22">
        <f t="shared" ref="F1714:K1714" si="6501">F1715+F1718+F1721</f>
        <v>29906.9</v>
      </c>
      <c r="G1714" s="22">
        <f t="shared" si="6501"/>
        <v>30703.800000000003</v>
      </c>
      <c r="H1714" s="22">
        <f t="shared" si="6501"/>
        <v>30703.800000000003</v>
      </c>
      <c r="I1714" s="22">
        <f t="shared" si="6501"/>
        <v>0</v>
      </c>
      <c r="J1714" s="22">
        <f t="shared" si="6501"/>
        <v>0</v>
      </c>
      <c r="K1714" s="22">
        <f t="shared" si="6501"/>
        <v>0</v>
      </c>
      <c r="L1714" s="22">
        <f t="shared" si="6373"/>
        <v>29906.9</v>
      </c>
      <c r="M1714" s="22">
        <f t="shared" si="6374"/>
        <v>30703.800000000003</v>
      </c>
      <c r="N1714" s="22">
        <f t="shared" si="6375"/>
        <v>30703.800000000003</v>
      </c>
      <c r="O1714" s="22">
        <f>O1715+O1718+O1721</f>
        <v>0</v>
      </c>
      <c r="P1714" s="22">
        <f>P1715+P1718+P1721</f>
        <v>0</v>
      </c>
      <c r="Q1714" s="22">
        <f>Q1715+Q1718+Q1721</f>
        <v>0</v>
      </c>
      <c r="R1714" s="22">
        <f t="shared" si="6376"/>
        <v>29906.9</v>
      </c>
      <c r="S1714" s="22">
        <f t="shared" si="6377"/>
        <v>30703.800000000003</v>
      </c>
      <c r="T1714" s="22">
        <f t="shared" si="6378"/>
        <v>30703.800000000003</v>
      </c>
      <c r="U1714" s="22">
        <f>U1715+U1718+U1721</f>
        <v>0</v>
      </c>
      <c r="V1714" s="22">
        <f>V1715+V1718+V1721</f>
        <v>0</v>
      </c>
      <c r="W1714" s="22">
        <f>W1715+W1718+W1721</f>
        <v>0</v>
      </c>
      <c r="X1714" s="22">
        <f t="shared" si="6379"/>
        <v>29906.9</v>
      </c>
      <c r="Y1714" s="22">
        <f t="shared" si="6380"/>
        <v>30703.800000000003</v>
      </c>
      <c r="Z1714" s="22">
        <f t="shared" si="6381"/>
        <v>30703.800000000003</v>
      </c>
      <c r="AA1714" s="22">
        <f>AA1715+AA1718+AA1721</f>
        <v>0</v>
      </c>
      <c r="AB1714" s="22">
        <f>AB1715+AB1718+AB1721</f>
        <v>0</v>
      </c>
      <c r="AC1714" s="22">
        <f>AC1715+AC1718+AC1721</f>
        <v>0</v>
      </c>
      <c r="AD1714" s="22">
        <f t="shared" si="6382"/>
        <v>29906.9</v>
      </c>
      <c r="AE1714" s="22">
        <f t="shared" si="6383"/>
        <v>30703.800000000003</v>
      </c>
      <c r="AF1714" s="22">
        <f t="shared" si="6384"/>
        <v>30703.800000000003</v>
      </c>
      <c r="AG1714" s="22">
        <f>AG1715+AG1718+AG1721</f>
        <v>0</v>
      </c>
      <c r="AH1714" s="22">
        <f>AH1715+AH1718+AH1721</f>
        <v>0</v>
      </c>
      <c r="AI1714" s="22">
        <f>AI1715+AI1718+AI1721</f>
        <v>0</v>
      </c>
      <c r="AJ1714" s="22">
        <f t="shared" si="6385"/>
        <v>29906.9</v>
      </c>
      <c r="AK1714" s="22">
        <f t="shared" si="6386"/>
        <v>30703.800000000003</v>
      </c>
      <c r="AL1714" s="22">
        <f t="shared" si="6387"/>
        <v>30703.800000000003</v>
      </c>
      <c r="AM1714" s="22">
        <f>AM1715+AM1718+AM1721</f>
        <v>841.4</v>
      </c>
      <c r="AN1714" s="22">
        <f>AN1715+AN1718+AN1721</f>
        <v>0</v>
      </c>
      <c r="AO1714" s="22">
        <f>AO1715+AO1718+AO1721</f>
        <v>0</v>
      </c>
      <c r="AP1714" s="22">
        <f t="shared" si="6388"/>
        <v>30748.300000000003</v>
      </c>
      <c r="AQ1714" s="22">
        <f t="shared" si="6389"/>
        <v>30703.800000000003</v>
      </c>
      <c r="AR1714" s="22">
        <f t="shared" si="6390"/>
        <v>30703.800000000003</v>
      </c>
      <c r="AS1714" s="22">
        <f>AS1715+AS1718+AS1721</f>
        <v>0</v>
      </c>
      <c r="AT1714" s="22">
        <f>AT1715+AT1718+AT1721</f>
        <v>0</v>
      </c>
      <c r="AU1714" s="22">
        <f>AU1715+AU1718+AU1721</f>
        <v>0</v>
      </c>
      <c r="AV1714" s="22">
        <f t="shared" si="6391"/>
        <v>30748.300000000003</v>
      </c>
      <c r="AW1714" s="22">
        <f t="shared" si="6392"/>
        <v>30703.800000000003</v>
      </c>
      <c r="AX1714" s="22">
        <f t="shared" si="6393"/>
        <v>30703.800000000003</v>
      </c>
      <c r="AY1714" s="22">
        <f>AY1715+AY1718+AY1721</f>
        <v>3064.2</v>
      </c>
      <c r="AZ1714" s="22">
        <f>AZ1715+AZ1718+AZ1721</f>
        <v>6277.3</v>
      </c>
      <c r="BA1714" s="22">
        <f>BA1715+BA1718+BA1721</f>
        <v>6277.3</v>
      </c>
      <c r="BB1714" s="22">
        <f t="shared" si="6394"/>
        <v>33812.5</v>
      </c>
      <c r="BC1714" s="22">
        <f t="shared" si="6395"/>
        <v>36981.100000000006</v>
      </c>
      <c r="BD1714" s="22">
        <f t="shared" si="6396"/>
        <v>36981.100000000006</v>
      </c>
      <c r="BE1714" s="22">
        <f>BE1715+BE1718+BE1721</f>
        <v>0</v>
      </c>
      <c r="BF1714" s="22">
        <f>BF1715+BF1718+BF1721</f>
        <v>0</v>
      </c>
      <c r="BG1714" s="22">
        <f>BG1715+BG1718+BG1721</f>
        <v>0</v>
      </c>
      <c r="BH1714" s="22">
        <f t="shared" si="6397"/>
        <v>33812.5</v>
      </c>
      <c r="BI1714" s="22">
        <f t="shared" si="6398"/>
        <v>36981.100000000006</v>
      </c>
      <c r="BJ1714" s="22">
        <f t="shared" si="6399"/>
        <v>36981.100000000006</v>
      </c>
      <c r="BK1714" s="22">
        <f>BK1715+BK1718+BK1721</f>
        <v>0</v>
      </c>
      <c r="BL1714" s="22">
        <f>BL1715+BL1718+BL1721</f>
        <v>0</v>
      </c>
      <c r="BM1714" s="22">
        <f>BM1715+BM1718+BM1721</f>
        <v>0</v>
      </c>
      <c r="BN1714" s="22">
        <f t="shared" si="6400"/>
        <v>33812.5</v>
      </c>
      <c r="BO1714" s="22">
        <f t="shared" si="6401"/>
        <v>36981.100000000006</v>
      </c>
      <c r="BP1714" s="22">
        <f t="shared" si="6402"/>
        <v>36981.100000000006</v>
      </c>
      <c r="BQ1714" s="22">
        <f>BQ1715+BQ1718+BQ1721</f>
        <v>0</v>
      </c>
      <c r="BR1714" s="22">
        <f>BR1715+BR1718+BR1721</f>
        <v>0</v>
      </c>
      <c r="BS1714" s="22">
        <f t="shared" si="6403"/>
        <v>33812.5</v>
      </c>
      <c r="BT1714" s="22">
        <f t="shared" si="6404"/>
        <v>36981.100000000006</v>
      </c>
      <c r="BU1714" s="22">
        <f t="shared" si="6405"/>
        <v>36981.100000000006</v>
      </c>
      <c r="BV1714" s="22">
        <f>BV1715+BV1718+BV1721</f>
        <v>0</v>
      </c>
      <c r="BW1714" s="22">
        <f>BW1715+BW1718+BW1721</f>
        <v>0</v>
      </c>
      <c r="BX1714" s="22">
        <f t="shared" si="6406"/>
        <v>33812.5</v>
      </c>
      <c r="BY1714" s="22">
        <f t="shared" si="6407"/>
        <v>36981.100000000006</v>
      </c>
      <c r="BZ1714" s="22">
        <f t="shared" si="6408"/>
        <v>36981.100000000006</v>
      </c>
      <c r="CA1714" s="22">
        <f>CA1715+CA1718+CA1721</f>
        <v>0</v>
      </c>
      <c r="CB1714" s="22">
        <f>CB1715+CB1718+CB1721</f>
        <v>0</v>
      </c>
      <c r="CC1714" s="22">
        <f>CC1715+CC1718+CC1721</f>
        <v>0</v>
      </c>
      <c r="CD1714" s="22">
        <f t="shared" si="6498"/>
        <v>33812.5</v>
      </c>
      <c r="CE1714" s="22">
        <f>CE1715+CE1718+CE1721</f>
        <v>0</v>
      </c>
      <c r="CF1714" s="34">
        <f t="shared" si="6244"/>
        <v>33812.5</v>
      </c>
      <c r="CG1714" s="22">
        <f t="shared" si="6499"/>
        <v>36981.100000000006</v>
      </c>
      <c r="CH1714" s="22">
        <f>CH1715+CH1718+CH1721</f>
        <v>0</v>
      </c>
      <c r="CI1714" s="22">
        <f t="shared" si="6245"/>
        <v>36981.100000000006</v>
      </c>
      <c r="CJ1714" s="22">
        <f t="shared" si="6500"/>
        <v>36981.100000000006</v>
      </c>
      <c r="CK1714" s="22">
        <f>CK1715+CK1718+CK1721</f>
        <v>0</v>
      </c>
      <c r="CL1714" s="22">
        <f t="shared" si="6246"/>
        <v>36981.100000000006</v>
      </c>
      <c r="CM1714" s="22">
        <f>CM1715+CM1718+CM1721</f>
        <v>0</v>
      </c>
      <c r="CN1714" s="15"/>
      <c r="CO1714" s="35"/>
      <c r="CU1714" s="5" t="s">
        <v>31</v>
      </c>
    </row>
    <row r="1715" spans="1:99" ht="93.6" x14ac:dyDescent="0.3">
      <c r="A1715" s="36" t="s">
        <v>982</v>
      </c>
      <c r="B1715" s="16">
        <v>100</v>
      </c>
      <c r="C1715" s="32"/>
      <c r="D1715" s="32"/>
      <c r="E1715" s="33" t="s">
        <v>131</v>
      </c>
      <c r="F1715" s="22">
        <f t="shared" ref="F1715:F1716" si="6502">F1716</f>
        <v>24373.7</v>
      </c>
      <c r="G1715" s="22">
        <f t="shared" ref="G1715:G1716" si="6503">G1716</f>
        <v>25256.3</v>
      </c>
      <c r="H1715" s="22">
        <f t="shared" ref="H1715:H1716" si="6504">H1716</f>
        <v>25256.3</v>
      </c>
      <c r="I1715" s="22">
        <f t="shared" ref="I1715:I1722" si="6505">I1716</f>
        <v>0</v>
      </c>
      <c r="J1715" s="22">
        <f t="shared" ref="J1715:J1722" si="6506">J1716</f>
        <v>0</v>
      </c>
      <c r="K1715" s="22">
        <f t="shared" ref="K1715:K1722" si="6507">K1716</f>
        <v>0</v>
      </c>
      <c r="L1715" s="22">
        <f t="shared" si="6373"/>
        <v>24373.7</v>
      </c>
      <c r="M1715" s="22">
        <f t="shared" si="6374"/>
        <v>25256.3</v>
      </c>
      <c r="N1715" s="22">
        <f t="shared" si="6375"/>
        <v>25256.3</v>
      </c>
      <c r="O1715" s="22">
        <f t="shared" ref="O1715:O1722" si="6508">O1716</f>
        <v>0</v>
      </c>
      <c r="P1715" s="22">
        <f t="shared" ref="P1715:P1722" si="6509">P1716</f>
        <v>0</v>
      </c>
      <c r="Q1715" s="22">
        <f t="shared" ref="Q1715:Q1722" si="6510">Q1716</f>
        <v>0</v>
      </c>
      <c r="R1715" s="22">
        <f t="shared" si="6376"/>
        <v>24373.7</v>
      </c>
      <c r="S1715" s="22">
        <f t="shared" si="6377"/>
        <v>25256.3</v>
      </c>
      <c r="T1715" s="22">
        <f t="shared" si="6378"/>
        <v>25256.3</v>
      </c>
      <c r="U1715" s="22">
        <f t="shared" ref="U1715:U1722" si="6511">U1716</f>
        <v>0</v>
      </c>
      <c r="V1715" s="22">
        <f t="shared" ref="V1715:V1722" si="6512">V1716</f>
        <v>0</v>
      </c>
      <c r="W1715" s="22">
        <f t="shared" ref="W1715:W1722" si="6513">W1716</f>
        <v>0</v>
      </c>
      <c r="X1715" s="22">
        <f t="shared" si="6379"/>
        <v>24373.7</v>
      </c>
      <c r="Y1715" s="22">
        <f t="shared" si="6380"/>
        <v>25256.3</v>
      </c>
      <c r="Z1715" s="22">
        <f t="shared" si="6381"/>
        <v>25256.3</v>
      </c>
      <c r="AA1715" s="22">
        <f t="shared" ref="AA1715:AA1722" si="6514">AA1716</f>
        <v>0</v>
      </c>
      <c r="AB1715" s="22">
        <f t="shared" ref="AB1715:AB1722" si="6515">AB1716</f>
        <v>0</v>
      </c>
      <c r="AC1715" s="22">
        <f t="shared" ref="AC1715:AC1722" si="6516">AC1716</f>
        <v>0</v>
      </c>
      <c r="AD1715" s="22">
        <f t="shared" si="6382"/>
        <v>24373.7</v>
      </c>
      <c r="AE1715" s="22">
        <f t="shared" si="6383"/>
        <v>25256.3</v>
      </c>
      <c r="AF1715" s="22">
        <f t="shared" si="6384"/>
        <v>25256.3</v>
      </c>
      <c r="AG1715" s="22">
        <f t="shared" ref="AG1715:AG1722" si="6517">AG1716</f>
        <v>0</v>
      </c>
      <c r="AH1715" s="22">
        <f t="shared" ref="AH1715:AH1722" si="6518">AH1716</f>
        <v>0</v>
      </c>
      <c r="AI1715" s="22">
        <f t="shared" ref="AI1715:AI1722" si="6519">AI1716</f>
        <v>0</v>
      </c>
      <c r="AJ1715" s="22">
        <f t="shared" si="6385"/>
        <v>24373.7</v>
      </c>
      <c r="AK1715" s="22">
        <f t="shared" si="6386"/>
        <v>25256.3</v>
      </c>
      <c r="AL1715" s="22">
        <f t="shared" si="6387"/>
        <v>25256.3</v>
      </c>
      <c r="AM1715" s="22">
        <f t="shared" ref="AM1715:AM1722" si="6520">AM1716</f>
        <v>0</v>
      </c>
      <c r="AN1715" s="22">
        <f t="shared" ref="AN1715:AN1722" si="6521">AN1716</f>
        <v>0</v>
      </c>
      <c r="AO1715" s="22">
        <f t="shared" ref="AO1715:AO1722" si="6522">AO1716</f>
        <v>0</v>
      </c>
      <c r="AP1715" s="22">
        <f t="shared" si="6388"/>
        <v>24373.7</v>
      </c>
      <c r="AQ1715" s="22">
        <f t="shared" si="6389"/>
        <v>25256.3</v>
      </c>
      <c r="AR1715" s="22">
        <f t="shared" si="6390"/>
        <v>25256.3</v>
      </c>
      <c r="AS1715" s="22">
        <f t="shared" ref="AS1715:AS1722" si="6523">AS1716</f>
        <v>0</v>
      </c>
      <c r="AT1715" s="22">
        <f t="shared" ref="AT1715:AT1722" si="6524">AT1716</f>
        <v>0</v>
      </c>
      <c r="AU1715" s="22">
        <f t="shared" ref="AU1715:AU1722" si="6525">AU1716</f>
        <v>0</v>
      </c>
      <c r="AV1715" s="22">
        <f t="shared" si="6391"/>
        <v>24373.7</v>
      </c>
      <c r="AW1715" s="22">
        <f t="shared" si="6392"/>
        <v>25256.3</v>
      </c>
      <c r="AX1715" s="22">
        <f t="shared" si="6393"/>
        <v>25256.3</v>
      </c>
      <c r="AY1715" s="22">
        <f t="shared" ref="AY1715:AY1722" si="6526">AY1716</f>
        <v>3064.2</v>
      </c>
      <c r="AZ1715" s="22">
        <f t="shared" ref="AZ1715:AZ1722" si="6527">AZ1716</f>
        <v>6277.3</v>
      </c>
      <c r="BA1715" s="22">
        <f t="shared" ref="BA1715:BA1722" si="6528">BA1716</f>
        <v>6277.3</v>
      </c>
      <c r="BB1715" s="22">
        <f t="shared" si="6394"/>
        <v>27437.9</v>
      </c>
      <c r="BC1715" s="22">
        <f t="shared" si="6395"/>
        <v>31533.599999999999</v>
      </c>
      <c r="BD1715" s="22">
        <f t="shared" si="6396"/>
        <v>31533.599999999999</v>
      </c>
      <c r="BE1715" s="22">
        <f t="shared" ref="BE1715:BE1722" si="6529">BE1716</f>
        <v>0</v>
      </c>
      <c r="BF1715" s="22">
        <f t="shared" ref="BF1715:BF1722" si="6530">BF1716</f>
        <v>0</v>
      </c>
      <c r="BG1715" s="22">
        <f t="shared" ref="BG1715:BG1722" si="6531">BG1716</f>
        <v>0</v>
      </c>
      <c r="BH1715" s="22">
        <f t="shared" si="6397"/>
        <v>27437.9</v>
      </c>
      <c r="BI1715" s="22">
        <f t="shared" si="6398"/>
        <v>31533.599999999999</v>
      </c>
      <c r="BJ1715" s="22">
        <f t="shared" si="6399"/>
        <v>31533.599999999999</v>
      </c>
      <c r="BK1715" s="22">
        <f t="shared" ref="BK1715:BK1722" si="6532">BK1716</f>
        <v>0</v>
      </c>
      <c r="BL1715" s="22">
        <f t="shared" ref="BL1715:BL1722" si="6533">BL1716</f>
        <v>0</v>
      </c>
      <c r="BM1715" s="22">
        <f t="shared" ref="BM1715:BM1722" si="6534">BM1716</f>
        <v>0</v>
      </c>
      <c r="BN1715" s="22">
        <f t="shared" si="6400"/>
        <v>27437.9</v>
      </c>
      <c r="BO1715" s="22">
        <f t="shared" si="6401"/>
        <v>31533.599999999999</v>
      </c>
      <c r="BP1715" s="22">
        <f t="shared" si="6402"/>
        <v>31533.599999999999</v>
      </c>
      <c r="BQ1715" s="22">
        <f t="shared" ref="BQ1715:BQ1722" si="6535">BQ1716</f>
        <v>0</v>
      </c>
      <c r="BR1715" s="22">
        <f t="shared" ref="BR1715:BR1722" si="6536">BR1716</f>
        <v>0</v>
      </c>
      <c r="BS1715" s="22">
        <f t="shared" si="6403"/>
        <v>27437.9</v>
      </c>
      <c r="BT1715" s="22">
        <f t="shared" si="6404"/>
        <v>31533.599999999999</v>
      </c>
      <c r="BU1715" s="22">
        <f t="shared" si="6405"/>
        <v>31533.599999999999</v>
      </c>
      <c r="BV1715" s="22">
        <f t="shared" ref="BV1715:BV1722" si="6537">BV1716</f>
        <v>0</v>
      </c>
      <c r="BW1715" s="22">
        <f t="shared" ref="BW1715:BW1722" si="6538">BW1716</f>
        <v>0</v>
      </c>
      <c r="BX1715" s="22">
        <f t="shared" si="6406"/>
        <v>27437.9</v>
      </c>
      <c r="BY1715" s="22">
        <f t="shared" si="6407"/>
        <v>31533.599999999999</v>
      </c>
      <c r="BZ1715" s="22">
        <f t="shared" si="6408"/>
        <v>31533.599999999999</v>
      </c>
      <c r="CA1715" s="22">
        <f t="shared" ref="CA1715:CA1722" si="6539">CA1716</f>
        <v>0</v>
      </c>
      <c r="CB1715" s="22">
        <f t="shared" ref="CB1715:CB1722" si="6540">CB1716</f>
        <v>0</v>
      </c>
      <c r="CC1715" s="22">
        <f t="shared" ref="CC1715:CC1722" si="6541">CC1716</f>
        <v>0</v>
      </c>
      <c r="CD1715" s="22">
        <f t="shared" si="6498"/>
        <v>27437.9</v>
      </c>
      <c r="CE1715" s="22">
        <f t="shared" ref="CE1715:CE1722" si="6542">CE1716</f>
        <v>0</v>
      </c>
      <c r="CF1715" s="34">
        <f t="shared" si="6244"/>
        <v>27437.9</v>
      </c>
      <c r="CG1715" s="22">
        <f t="shared" si="6499"/>
        <v>31533.599999999999</v>
      </c>
      <c r="CH1715" s="22">
        <f t="shared" ref="CH1715:CM1722" si="6543">CH1716</f>
        <v>0</v>
      </c>
      <c r="CI1715" s="22">
        <f t="shared" si="6245"/>
        <v>31533.599999999999</v>
      </c>
      <c r="CJ1715" s="22">
        <f t="shared" si="6500"/>
        <v>31533.599999999999</v>
      </c>
      <c r="CK1715" s="22">
        <f t="shared" si="6543"/>
        <v>0</v>
      </c>
      <c r="CL1715" s="22">
        <f t="shared" si="6246"/>
        <v>31533.599999999999</v>
      </c>
      <c r="CM1715" s="22">
        <f t="shared" si="6543"/>
        <v>0</v>
      </c>
      <c r="CN1715" s="15"/>
      <c r="CO1715" s="35"/>
      <c r="CS1715" s="5" t="s">
        <v>29</v>
      </c>
    </row>
    <row r="1716" spans="1:99" ht="31.2" x14ac:dyDescent="0.3">
      <c r="A1716" s="36" t="s">
        <v>982</v>
      </c>
      <c r="B1716" s="16">
        <v>110</v>
      </c>
      <c r="C1716" s="32"/>
      <c r="D1716" s="32"/>
      <c r="E1716" s="33" t="s">
        <v>132</v>
      </c>
      <c r="F1716" s="22">
        <f t="shared" si="6502"/>
        <v>24373.7</v>
      </c>
      <c r="G1716" s="22">
        <f t="shared" si="6503"/>
        <v>25256.3</v>
      </c>
      <c r="H1716" s="22">
        <f t="shared" si="6504"/>
        <v>25256.3</v>
      </c>
      <c r="I1716" s="22">
        <f t="shared" si="6505"/>
        <v>0</v>
      </c>
      <c r="J1716" s="22">
        <f t="shared" si="6506"/>
        <v>0</v>
      </c>
      <c r="K1716" s="22">
        <f t="shared" si="6507"/>
        <v>0</v>
      </c>
      <c r="L1716" s="22">
        <f t="shared" si="6373"/>
        <v>24373.7</v>
      </c>
      <c r="M1716" s="22">
        <f t="shared" si="6374"/>
        <v>25256.3</v>
      </c>
      <c r="N1716" s="22">
        <f t="shared" si="6375"/>
        <v>25256.3</v>
      </c>
      <c r="O1716" s="22">
        <f t="shared" si="6508"/>
        <v>0</v>
      </c>
      <c r="P1716" s="22">
        <f t="shared" si="6509"/>
        <v>0</v>
      </c>
      <c r="Q1716" s="22">
        <f t="shared" si="6510"/>
        <v>0</v>
      </c>
      <c r="R1716" s="22">
        <f t="shared" si="6376"/>
        <v>24373.7</v>
      </c>
      <c r="S1716" s="22">
        <f t="shared" si="6377"/>
        <v>25256.3</v>
      </c>
      <c r="T1716" s="22">
        <f t="shared" si="6378"/>
        <v>25256.3</v>
      </c>
      <c r="U1716" s="22">
        <f t="shared" si="6511"/>
        <v>0</v>
      </c>
      <c r="V1716" s="22">
        <f t="shared" si="6512"/>
        <v>0</v>
      </c>
      <c r="W1716" s="22">
        <f t="shared" si="6513"/>
        <v>0</v>
      </c>
      <c r="X1716" s="22">
        <f t="shared" si="6379"/>
        <v>24373.7</v>
      </c>
      <c r="Y1716" s="22">
        <f t="shared" si="6380"/>
        <v>25256.3</v>
      </c>
      <c r="Z1716" s="22">
        <f t="shared" si="6381"/>
        <v>25256.3</v>
      </c>
      <c r="AA1716" s="22">
        <f t="shared" si="6514"/>
        <v>0</v>
      </c>
      <c r="AB1716" s="22">
        <f t="shared" si="6515"/>
        <v>0</v>
      </c>
      <c r="AC1716" s="22">
        <f t="shared" si="6516"/>
        <v>0</v>
      </c>
      <c r="AD1716" s="22">
        <f t="shared" si="6382"/>
        <v>24373.7</v>
      </c>
      <c r="AE1716" s="22">
        <f t="shared" si="6383"/>
        <v>25256.3</v>
      </c>
      <c r="AF1716" s="22">
        <f t="shared" si="6384"/>
        <v>25256.3</v>
      </c>
      <c r="AG1716" s="22">
        <f t="shared" si="6517"/>
        <v>0</v>
      </c>
      <c r="AH1716" s="22">
        <f t="shared" si="6518"/>
        <v>0</v>
      </c>
      <c r="AI1716" s="22">
        <f t="shared" si="6519"/>
        <v>0</v>
      </c>
      <c r="AJ1716" s="22">
        <f t="shared" si="6385"/>
        <v>24373.7</v>
      </c>
      <c r="AK1716" s="22">
        <f t="shared" si="6386"/>
        <v>25256.3</v>
      </c>
      <c r="AL1716" s="22">
        <f t="shared" si="6387"/>
        <v>25256.3</v>
      </c>
      <c r="AM1716" s="22">
        <f t="shared" si="6520"/>
        <v>0</v>
      </c>
      <c r="AN1716" s="22">
        <f t="shared" si="6521"/>
        <v>0</v>
      </c>
      <c r="AO1716" s="22">
        <f t="shared" si="6522"/>
        <v>0</v>
      </c>
      <c r="AP1716" s="22">
        <f t="shared" si="6388"/>
        <v>24373.7</v>
      </c>
      <c r="AQ1716" s="22">
        <f t="shared" si="6389"/>
        <v>25256.3</v>
      </c>
      <c r="AR1716" s="22">
        <f t="shared" si="6390"/>
        <v>25256.3</v>
      </c>
      <c r="AS1716" s="22">
        <f t="shared" si="6523"/>
        <v>0</v>
      </c>
      <c r="AT1716" s="22">
        <f t="shared" si="6524"/>
        <v>0</v>
      </c>
      <c r="AU1716" s="22">
        <f t="shared" si="6525"/>
        <v>0</v>
      </c>
      <c r="AV1716" s="22">
        <f t="shared" si="6391"/>
        <v>24373.7</v>
      </c>
      <c r="AW1716" s="22">
        <f t="shared" si="6392"/>
        <v>25256.3</v>
      </c>
      <c r="AX1716" s="22">
        <f t="shared" si="6393"/>
        <v>25256.3</v>
      </c>
      <c r="AY1716" s="22">
        <f t="shared" si="6526"/>
        <v>3064.2</v>
      </c>
      <c r="AZ1716" s="22">
        <f t="shared" si="6527"/>
        <v>6277.3</v>
      </c>
      <c r="BA1716" s="22">
        <f t="shared" si="6528"/>
        <v>6277.3</v>
      </c>
      <c r="BB1716" s="22">
        <f t="shared" si="6394"/>
        <v>27437.9</v>
      </c>
      <c r="BC1716" s="22">
        <f t="shared" si="6395"/>
        <v>31533.599999999999</v>
      </c>
      <c r="BD1716" s="22">
        <f t="shared" si="6396"/>
        <v>31533.599999999999</v>
      </c>
      <c r="BE1716" s="22">
        <f t="shared" si="6529"/>
        <v>0</v>
      </c>
      <c r="BF1716" s="22">
        <f t="shared" si="6530"/>
        <v>0</v>
      </c>
      <c r="BG1716" s="22">
        <f t="shared" si="6531"/>
        <v>0</v>
      </c>
      <c r="BH1716" s="22">
        <f t="shared" si="6397"/>
        <v>27437.9</v>
      </c>
      <c r="BI1716" s="22">
        <f t="shared" si="6398"/>
        <v>31533.599999999999</v>
      </c>
      <c r="BJ1716" s="22">
        <f t="shared" si="6399"/>
        <v>31533.599999999999</v>
      </c>
      <c r="BK1716" s="22">
        <f t="shared" si="6532"/>
        <v>0</v>
      </c>
      <c r="BL1716" s="22">
        <f t="shared" si="6533"/>
        <v>0</v>
      </c>
      <c r="BM1716" s="22">
        <f t="shared" si="6534"/>
        <v>0</v>
      </c>
      <c r="BN1716" s="22">
        <f t="shared" si="6400"/>
        <v>27437.9</v>
      </c>
      <c r="BO1716" s="22">
        <f t="shared" si="6401"/>
        <v>31533.599999999999</v>
      </c>
      <c r="BP1716" s="22">
        <f t="shared" si="6402"/>
        <v>31533.599999999999</v>
      </c>
      <c r="BQ1716" s="22">
        <f t="shared" si="6535"/>
        <v>0</v>
      </c>
      <c r="BR1716" s="22">
        <f t="shared" si="6536"/>
        <v>0</v>
      </c>
      <c r="BS1716" s="22">
        <f t="shared" si="6403"/>
        <v>27437.9</v>
      </c>
      <c r="BT1716" s="22">
        <f t="shared" si="6404"/>
        <v>31533.599999999999</v>
      </c>
      <c r="BU1716" s="22">
        <f t="shared" si="6405"/>
        <v>31533.599999999999</v>
      </c>
      <c r="BV1716" s="22">
        <f t="shared" si="6537"/>
        <v>0</v>
      </c>
      <c r="BW1716" s="22">
        <f t="shared" si="6538"/>
        <v>0</v>
      </c>
      <c r="BX1716" s="22">
        <f t="shared" si="6406"/>
        <v>27437.9</v>
      </c>
      <c r="BY1716" s="22">
        <f t="shared" si="6407"/>
        <v>31533.599999999999</v>
      </c>
      <c r="BZ1716" s="22">
        <f t="shared" si="6408"/>
        <v>31533.599999999999</v>
      </c>
      <c r="CA1716" s="22">
        <f t="shared" si="6539"/>
        <v>0</v>
      </c>
      <c r="CB1716" s="22">
        <f t="shared" si="6540"/>
        <v>0</v>
      </c>
      <c r="CC1716" s="22">
        <f t="shared" si="6541"/>
        <v>0</v>
      </c>
      <c r="CD1716" s="22">
        <f t="shared" si="6498"/>
        <v>27437.9</v>
      </c>
      <c r="CE1716" s="22">
        <f t="shared" si="6542"/>
        <v>0</v>
      </c>
      <c r="CF1716" s="34">
        <f t="shared" si="6244"/>
        <v>27437.9</v>
      </c>
      <c r="CG1716" s="22">
        <f t="shared" si="6499"/>
        <v>31533.599999999999</v>
      </c>
      <c r="CH1716" s="22">
        <f t="shared" si="6543"/>
        <v>0</v>
      </c>
      <c r="CI1716" s="22">
        <f t="shared" si="6245"/>
        <v>31533.599999999999</v>
      </c>
      <c r="CJ1716" s="22">
        <f t="shared" si="6500"/>
        <v>31533.599999999999</v>
      </c>
      <c r="CK1716" s="22">
        <f t="shared" si="6543"/>
        <v>0</v>
      </c>
      <c r="CL1716" s="22">
        <f t="shared" si="6246"/>
        <v>31533.599999999999</v>
      </c>
      <c r="CM1716" s="22">
        <f t="shared" si="6543"/>
        <v>0</v>
      </c>
      <c r="CN1716" s="15"/>
      <c r="CO1716" s="35"/>
      <c r="CT1716" s="5" t="s">
        <v>30</v>
      </c>
    </row>
    <row r="1717" spans="1:99" x14ac:dyDescent="0.3">
      <c r="A1717" s="36" t="s">
        <v>982</v>
      </c>
      <c r="B1717" s="16">
        <v>110</v>
      </c>
      <c r="C1717" s="32" t="s">
        <v>395</v>
      </c>
      <c r="D1717" s="32" t="s">
        <v>66</v>
      </c>
      <c r="E1717" s="33" t="s">
        <v>925</v>
      </c>
      <c r="F1717" s="22">
        <f>24580.8-207.1</f>
        <v>24373.7</v>
      </c>
      <c r="G1717" s="22">
        <f>25475.8-219.5</f>
        <v>25256.3</v>
      </c>
      <c r="H1717" s="22">
        <f>25475.8-219.5</f>
        <v>25256.3</v>
      </c>
      <c r="I1717" s="22"/>
      <c r="J1717" s="22"/>
      <c r="K1717" s="22"/>
      <c r="L1717" s="22">
        <f t="shared" si="6373"/>
        <v>24373.7</v>
      </c>
      <c r="M1717" s="22">
        <f t="shared" si="6374"/>
        <v>25256.3</v>
      </c>
      <c r="N1717" s="22">
        <f t="shared" si="6375"/>
        <v>25256.3</v>
      </c>
      <c r="O1717" s="22"/>
      <c r="P1717" s="22"/>
      <c r="Q1717" s="22"/>
      <c r="R1717" s="22">
        <f t="shared" si="6376"/>
        <v>24373.7</v>
      </c>
      <c r="S1717" s="22">
        <f t="shared" si="6377"/>
        <v>25256.3</v>
      </c>
      <c r="T1717" s="22">
        <f t="shared" si="6378"/>
        <v>25256.3</v>
      </c>
      <c r="U1717" s="22"/>
      <c r="V1717" s="22"/>
      <c r="W1717" s="22"/>
      <c r="X1717" s="22">
        <f t="shared" si="6379"/>
        <v>24373.7</v>
      </c>
      <c r="Y1717" s="22">
        <f t="shared" si="6380"/>
        <v>25256.3</v>
      </c>
      <c r="Z1717" s="22">
        <f t="shared" si="6381"/>
        <v>25256.3</v>
      </c>
      <c r="AA1717" s="22"/>
      <c r="AB1717" s="22"/>
      <c r="AC1717" s="22"/>
      <c r="AD1717" s="22">
        <f t="shared" si="6382"/>
        <v>24373.7</v>
      </c>
      <c r="AE1717" s="22">
        <f t="shared" si="6383"/>
        <v>25256.3</v>
      </c>
      <c r="AF1717" s="22">
        <f t="shared" si="6384"/>
        <v>25256.3</v>
      </c>
      <c r="AG1717" s="22"/>
      <c r="AH1717" s="22"/>
      <c r="AI1717" s="22"/>
      <c r="AJ1717" s="22">
        <f t="shared" si="6385"/>
        <v>24373.7</v>
      </c>
      <c r="AK1717" s="22">
        <f t="shared" si="6386"/>
        <v>25256.3</v>
      </c>
      <c r="AL1717" s="22">
        <f t="shared" si="6387"/>
        <v>25256.3</v>
      </c>
      <c r="AM1717" s="22"/>
      <c r="AN1717" s="22"/>
      <c r="AO1717" s="22"/>
      <c r="AP1717" s="22">
        <f t="shared" si="6388"/>
        <v>24373.7</v>
      </c>
      <c r="AQ1717" s="22">
        <f t="shared" si="6389"/>
        <v>25256.3</v>
      </c>
      <c r="AR1717" s="22">
        <f t="shared" si="6390"/>
        <v>25256.3</v>
      </c>
      <c r="AS1717" s="22"/>
      <c r="AT1717" s="22"/>
      <c r="AU1717" s="22"/>
      <c r="AV1717" s="22">
        <f t="shared" si="6391"/>
        <v>24373.7</v>
      </c>
      <c r="AW1717" s="22">
        <f t="shared" si="6392"/>
        <v>25256.3</v>
      </c>
      <c r="AX1717" s="22">
        <f t="shared" si="6393"/>
        <v>25256.3</v>
      </c>
      <c r="AY1717" s="22">
        <v>3064.2</v>
      </c>
      <c r="AZ1717" s="22">
        <v>6277.3</v>
      </c>
      <c r="BA1717" s="22">
        <v>6277.3</v>
      </c>
      <c r="BB1717" s="22">
        <f t="shared" si="6394"/>
        <v>27437.9</v>
      </c>
      <c r="BC1717" s="22">
        <f t="shared" si="6395"/>
        <v>31533.599999999999</v>
      </c>
      <c r="BD1717" s="22">
        <f t="shared" si="6396"/>
        <v>31533.599999999999</v>
      </c>
      <c r="BE1717" s="22"/>
      <c r="BF1717" s="22"/>
      <c r="BG1717" s="22"/>
      <c r="BH1717" s="22">
        <f t="shared" si="6397"/>
        <v>27437.9</v>
      </c>
      <c r="BI1717" s="22">
        <f t="shared" si="6398"/>
        <v>31533.599999999999</v>
      </c>
      <c r="BJ1717" s="22">
        <f t="shared" si="6399"/>
        <v>31533.599999999999</v>
      </c>
      <c r="BK1717" s="22"/>
      <c r="BL1717" s="22"/>
      <c r="BM1717" s="22"/>
      <c r="BN1717" s="22">
        <f t="shared" si="6400"/>
        <v>27437.9</v>
      </c>
      <c r="BO1717" s="22">
        <f t="shared" si="6401"/>
        <v>31533.599999999999</v>
      </c>
      <c r="BP1717" s="22">
        <f t="shared" si="6402"/>
        <v>31533.599999999999</v>
      </c>
      <c r="BQ1717" s="22"/>
      <c r="BR1717" s="22"/>
      <c r="BS1717" s="22">
        <f t="shared" si="6403"/>
        <v>27437.9</v>
      </c>
      <c r="BT1717" s="22">
        <f t="shared" si="6404"/>
        <v>31533.599999999999</v>
      </c>
      <c r="BU1717" s="22">
        <f t="shared" si="6405"/>
        <v>31533.599999999999</v>
      </c>
      <c r="BV1717" s="22"/>
      <c r="BW1717" s="22"/>
      <c r="BX1717" s="22">
        <f t="shared" si="6406"/>
        <v>27437.9</v>
      </c>
      <c r="BY1717" s="22">
        <f t="shared" si="6407"/>
        <v>31533.599999999999</v>
      </c>
      <c r="BZ1717" s="22">
        <f t="shared" si="6408"/>
        <v>31533.599999999999</v>
      </c>
      <c r="CA1717" s="22"/>
      <c r="CB1717" s="22"/>
      <c r="CC1717" s="22"/>
      <c r="CD1717" s="22">
        <f t="shared" si="6498"/>
        <v>27437.9</v>
      </c>
      <c r="CE1717" s="22"/>
      <c r="CF1717" s="34">
        <f t="shared" si="6244"/>
        <v>27437.9</v>
      </c>
      <c r="CG1717" s="22">
        <f t="shared" si="6499"/>
        <v>31533.599999999999</v>
      </c>
      <c r="CH1717" s="22"/>
      <c r="CI1717" s="22">
        <f t="shared" si="6245"/>
        <v>31533.599999999999</v>
      </c>
      <c r="CJ1717" s="22">
        <f t="shared" si="6500"/>
        <v>31533.599999999999</v>
      </c>
      <c r="CK1717" s="22"/>
      <c r="CL1717" s="22">
        <f t="shared" si="6246"/>
        <v>31533.599999999999</v>
      </c>
      <c r="CM1717" s="22"/>
      <c r="CN1717" s="15"/>
      <c r="CO1717" s="35"/>
    </row>
    <row r="1718" spans="1:99" ht="31.2" x14ac:dyDescent="0.3">
      <c r="A1718" s="36" t="s">
        <v>982</v>
      </c>
      <c r="B1718" s="16">
        <v>200</v>
      </c>
      <c r="C1718" s="32"/>
      <c r="D1718" s="32"/>
      <c r="E1718" s="33" t="s">
        <v>40</v>
      </c>
      <c r="F1718" s="22">
        <f t="shared" ref="F1718:F1719" si="6544">F1719</f>
        <v>4565.8</v>
      </c>
      <c r="G1718" s="22">
        <f t="shared" ref="G1718:G1719" si="6545">G1719</f>
        <v>4480.1000000000004</v>
      </c>
      <c r="H1718" s="22">
        <f t="shared" ref="H1718:H1719" si="6546">H1719</f>
        <v>4480.1000000000004</v>
      </c>
      <c r="I1718" s="22">
        <f t="shared" si="6505"/>
        <v>0</v>
      </c>
      <c r="J1718" s="22">
        <f t="shared" si="6506"/>
        <v>0</v>
      </c>
      <c r="K1718" s="22">
        <f t="shared" si="6507"/>
        <v>0</v>
      </c>
      <c r="L1718" s="22">
        <f t="shared" si="6373"/>
        <v>4565.8</v>
      </c>
      <c r="M1718" s="22">
        <f t="shared" si="6374"/>
        <v>4480.1000000000004</v>
      </c>
      <c r="N1718" s="22">
        <f t="shared" si="6375"/>
        <v>4480.1000000000004</v>
      </c>
      <c r="O1718" s="22">
        <f t="shared" si="6508"/>
        <v>0</v>
      </c>
      <c r="P1718" s="22">
        <f t="shared" si="6509"/>
        <v>0</v>
      </c>
      <c r="Q1718" s="22">
        <f t="shared" si="6510"/>
        <v>0</v>
      </c>
      <c r="R1718" s="22">
        <f t="shared" si="6376"/>
        <v>4565.8</v>
      </c>
      <c r="S1718" s="22">
        <f t="shared" si="6377"/>
        <v>4480.1000000000004</v>
      </c>
      <c r="T1718" s="22">
        <f t="shared" si="6378"/>
        <v>4480.1000000000004</v>
      </c>
      <c r="U1718" s="22">
        <f t="shared" si="6511"/>
        <v>0</v>
      </c>
      <c r="V1718" s="22">
        <f t="shared" si="6512"/>
        <v>0</v>
      </c>
      <c r="W1718" s="22">
        <f t="shared" si="6513"/>
        <v>0</v>
      </c>
      <c r="X1718" s="22">
        <f t="shared" si="6379"/>
        <v>4565.8</v>
      </c>
      <c r="Y1718" s="22">
        <f t="shared" si="6380"/>
        <v>4480.1000000000004</v>
      </c>
      <c r="Z1718" s="22">
        <f t="shared" si="6381"/>
        <v>4480.1000000000004</v>
      </c>
      <c r="AA1718" s="22">
        <f t="shared" si="6514"/>
        <v>0</v>
      </c>
      <c r="AB1718" s="22">
        <f t="shared" si="6515"/>
        <v>0</v>
      </c>
      <c r="AC1718" s="22">
        <f t="shared" si="6516"/>
        <v>0</v>
      </c>
      <c r="AD1718" s="22">
        <f t="shared" si="6382"/>
        <v>4565.8</v>
      </c>
      <c r="AE1718" s="22">
        <f t="shared" si="6383"/>
        <v>4480.1000000000004</v>
      </c>
      <c r="AF1718" s="22">
        <f t="shared" si="6384"/>
        <v>4480.1000000000004</v>
      </c>
      <c r="AG1718" s="22">
        <f t="shared" si="6517"/>
        <v>0</v>
      </c>
      <c r="AH1718" s="22">
        <f t="shared" si="6518"/>
        <v>0</v>
      </c>
      <c r="AI1718" s="22">
        <f t="shared" si="6519"/>
        <v>0</v>
      </c>
      <c r="AJ1718" s="22">
        <f t="shared" si="6385"/>
        <v>4565.8</v>
      </c>
      <c r="AK1718" s="22">
        <f t="shared" si="6386"/>
        <v>4480.1000000000004</v>
      </c>
      <c r="AL1718" s="22">
        <f t="shared" si="6387"/>
        <v>4480.1000000000004</v>
      </c>
      <c r="AM1718" s="22">
        <f t="shared" si="6520"/>
        <v>841.4</v>
      </c>
      <c r="AN1718" s="22">
        <f t="shared" si="6521"/>
        <v>0</v>
      </c>
      <c r="AO1718" s="22">
        <f t="shared" si="6522"/>
        <v>0</v>
      </c>
      <c r="AP1718" s="22">
        <f t="shared" si="6388"/>
        <v>5407.2</v>
      </c>
      <c r="AQ1718" s="22">
        <f t="shared" si="6389"/>
        <v>4480.1000000000004</v>
      </c>
      <c r="AR1718" s="22">
        <f t="shared" si="6390"/>
        <v>4480.1000000000004</v>
      </c>
      <c r="AS1718" s="22">
        <f t="shared" si="6523"/>
        <v>0</v>
      </c>
      <c r="AT1718" s="22">
        <f t="shared" si="6524"/>
        <v>0</v>
      </c>
      <c r="AU1718" s="22">
        <f t="shared" si="6525"/>
        <v>0</v>
      </c>
      <c r="AV1718" s="22">
        <f t="shared" si="6391"/>
        <v>5407.2</v>
      </c>
      <c r="AW1718" s="22">
        <f t="shared" si="6392"/>
        <v>4480.1000000000004</v>
      </c>
      <c r="AX1718" s="22">
        <f t="shared" si="6393"/>
        <v>4480.1000000000004</v>
      </c>
      <c r="AY1718" s="22">
        <f t="shared" si="6526"/>
        <v>0</v>
      </c>
      <c r="AZ1718" s="22">
        <f t="shared" si="6527"/>
        <v>0</v>
      </c>
      <c r="BA1718" s="22">
        <f t="shared" si="6528"/>
        <v>0</v>
      </c>
      <c r="BB1718" s="22">
        <f t="shared" si="6394"/>
        <v>5407.2</v>
      </c>
      <c r="BC1718" s="22">
        <f t="shared" si="6395"/>
        <v>4480.1000000000004</v>
      </c>
      <c r="BD1718" s="22">
        <f t="shared" si="6396"/>
        <v>4480.1000000000004</v>
      </c>
      <c r="BE1718" s="22">
        <f t="shared" si="6529"/>
        <v>0</v>
      </c>
      <c r="BF1718" s="22">
        <f t="shared" si="6530"/>
        <v>0</v>
      </c>
      <c r="BG1718" s="22">
        <f t="shared" si="6531"/>
        <v>0</v>
      </c>
      <c r="BH1718" s="22">
        <f t="shared" si="6397"/>
        <v>5407.2</v>
      </c>
      <c r="BI1718" s="22">
        <f t="shared" si="6398"/>
        <v>4480.1000000000004</v>
      </c>
      <c r="BJ1718" s="22">
        <f t="shared" si="6399"/>
        <v>4480.1000000000004</v>
      </c>
      <c r="BK1718" s="22">
        <f t="shared" si="6532"/>
        <v>0</v>
      </c>
      <c r="BL1718" s="22">
        <f t="shared" si="6533"/>
        <v>0</v>
      </c>
      <c r="BM1718" s="22">
        <f t="shared" si="6534"/>
        <v>0</v>
      </c>
      <c r="BN1718" s="22">
        <f t="shared" si="6400"/>
        <v>5407.2</v>
      </c>
      <c r="BO1718" s="22">
        <f t="shared" si="6401"/>
        <v>4480.1000000000004</v>
      </c>
      <c r="BP1718" s="22">
        <f t="shared" si="6402"/>
        <v>4480.1000000000004</v>
      </c>
      <c r="BQ1718" s="22">
        <f t="shared" si="6535"/>
        <v>0</v>
      </c>
      <c r="BR1718" s="22">
        <f t="shared" si="6536"/>
        <v>0</v>
      </c>
      <c r="BS1718" s="22">
        <f t="shared" si="6403"/>
        <v>5407.2</v>
      </c>
      <c r="BT1718" s="22">
        <f t="shared" si="6404"/>
        <v>4480.1000000000004</v>
      </c>
      <c r="BU1718" s="22">
        <f t="shared" si="6405"/>
        <v>4480.1000000000004</v>
      </c>
      <c r="BV1718" s="22">
        <f t="shared" si="6537"/>
        <v>0</v>
      </c>
      <c r="BW1718" s="22">
        <f t="shared" si="6538"/>
        <v>0</v>
      </c>
      <c r="BX1718" s="22">
        <f t="shared" si="6406"/>
        <v>5407.2</v>
      </c>
      <c r="BY1718" s="22">
        <f t="shared" si="6407"/>
        <v>4480.1000000000004</v>
      </c>
      <c r="BZ1718" s="22">
        <f t="shared" si="6408"/>
        <v>4480.1000000000004</v>
      </c>
      <c r="CA1718" s="22">
        <f t="shared" si="6539"/>
        <v>0</v>
      </c>
      <c r="CB1718" s="22">
        <f t="shared" si="6540"/>
        <v>0</v>
      </c>
      <c r="CC1718" s="22">
        <f t="shared" si="6541"/>
        <v>0</v>
      </c>
      <c r="CD1718" s="22">
        <f t="shared" si="6498"/>
        <v>5407.2</v>
      </c>
      <c r="CE1718" s="22">
        <f t="shared" si="6542"/>
        <v>0</v>
      </c>
      <c r="CF1718" s="34">
        <f t="shared" si="6244"/>
        <v>5407.2</v>
      </c>
      <c r="CG1718" s="22">
        <f t="shared" si="6499"/>
        <v>4480.1000000000004</v>
      </c>
      <c r="CH1718" s="22">
        <f t="shared" si="6543"/>
        <v>0</v>
      </c>
      <c r="CI1718" s="22">
        <f t="shared" si="6245"/>
        <v>4480.1000000000004</v>
      </c>
      <c r="CJ1718" s="22">
        <f t="shared" si="6500"/>
        <v>4480.1000000000004</v>
      </c>
      <c r="CK1718" s="22">
        <f t="shared" si="6543"/>
        <v>0</v>
      </c>
      <c r="CL1718" s="22">
        <f t="shared" si="6246"/>
        <v>4480.1000000000004</v>
      </c>
      <c r="CM1718" s="22">
        <f t="shared" si="6543"/>
        <v>0</v>
      </c>
      <c r="CN1718" s="15"/>
      <c r="CO1718" s="35"/>
      <c r="CS1718" s="5" t="s">
        <v>29</v>
      </c>
    </row>
    <row r="1719" spans="1:99" ht="46.8" x14ac:dyDescent="0.3">
      <c r="A1719" s="36" t="s">
        <v>982</v>
      </c>
      <c r="B1719" s="16">
        <v>240</v>
      </c>
      <c r="C1719" s="32"/>
      <c r="D1719" s="32"/>
      <c r="E1719" s="33" t="s">
        <v>41</v>
      </c>
      <c r="F1719" s="22">
        <f t="shared" si="6544"/>
        <v>4565.8</v>
      </c>
      <c r="G1719" s="22">
        <f t="shared" si="6545"/>
        <v>4480.1000000000004</v>
      </c>
      <c r="H1719" s="22">
        <f t="shared" si="6546"/>
        <v>4480.1000000000004</v>
      </c>
      <c r="I1719" s="22">
        <f t="shared" si="6505"/>
        <v>0</v>
      </c>
      <c r="J1719" s="22">
        <f t="shared" si="6506"/>
        <v>0</v>
      </c>
      <c r="K1719" s="22">
        <f t="shared" si="6507"/>
        <v>0</v>
      </c>
      <c r="L1719" s="22">
        <f t="shared" si="6373"/>
        <v>4565.8</v>
      </c>
      <c r="M1719" s="22">
        <f t="shared" si="6374"/>
        <v>4480.1000000000004</v>
      </c>
      <c r="N1719" s="22">
        <f t="shared" si="6375"/>
        <v>4480.1000000000004</v>
      </c>
      <c r="O1719" s="22">
        <f t="shared" si="6508"/>
        <v>0</v>
      </c>
      <c r="P1719" s="22">
        <f t="shared" si="6509"/>
        <v>0</v>
      </c>
      <c r="Q1719" s="22">
        <f t="shared" si="6510"/>
        <v>0</v>
      </c>
      <c r="R1719" s="22">
        <f t="shared" si="6376"/>
        <v>4565.8</v>
      </c>
      <c r="S1719" s="22">
        <f t="shared" si="6377"/>
        <v>4480.1000000000004</v>
      </c>
      <c r="T1719" s="22">
        <f t="shared" si="6378"/>
        <v>4480.1000000000004</v>
      </c>
      <c r="U1719" s="22">
        <f t="shared" si="6511"/>
        <v>0</v>
      </c>
      <c r="V1719" s="22">
        <f t="shared" si="6512"/>
        <v>0</v>
      </c>
      <c r="W1719" s="22">
        <f t="shared" si="6513"/>
        <v>0</v>
      </c>
      <c r="X1719" s="22">
        <f t="shared" si="6379"/>
        <v>4565.8</v>
      </c>
      <c r="Y1719" s="22">
        <f t="shared" si="6380"/>
        <v>4480.1000000000004</v>
      </c>
      <c r="Z1719" s="22">
        <f t="shared" si="6381"/>
        <v>4480.1000000000004</v>
      </c>
      <c r="AA1719" s="22">
        <f t="shared" si="6514"/>
        <v>0</v>
      </c>
      <c r="AB1719" s="22">
        <f t="shared" si="6515"/>
        <v>0</v>
      </c>
      <c r="AC1719" s="22">
        <f t="shared" si="6516"/>
        <v>0</v>
      </c>
      <c r="AD1719" s="22">
        <f t="shared" si="6382"/>
        <v>4565.8</v>
      </c>
      <c r="AE1719" s="22">
        <f t="shared" si="6383"/>
        <v>4480.1000000000004</v>
      </c>
      <c r="AF1719" s="22">
        <f t="shared" si="6384"/>
        <v>4480.1000000000004</v>
      </c>
      <c r="AG1719" s="22">
        <f t="shared" si="6517"/>
        <v>0</v>
      </c>
      <c r="AH1719" s="22">
        <f t="shared" si="6518"/>
        <v>0</v>
      </c>
      <c r="AI1719" s="22">
        <f t="shared" si="6519"/>
        <v>0</v>
      </c>
      <c r="AJ1719" s="22">
        <f t="shared" si="6385"/>
        <v>4565.8</v>
      </c>
      <c r="AK1719" s="22">
        <f t="shared" si="6386"/>
        <v>4480.1000000000004</v>
      </c>
      <c r="AL1719" s="22">
        <f t="shared" si="6387"/>
        <v>4480.1000000000004</v>
      </c>
      <c r="AM1719" s="22">
        <f t="shared" si="6520"/>
        <v>841.4</v>
      </c>
      <c r="AN1719" s="22">
        <f t="shared" si="6521"/>
        <v>0</v>
      </c>
      <c r="AO1719" s="22">
        <f t="shared" si="6522"/>
        <v>0</v>
      </c>
      <c r="AP1719" s="22">
        <f t="shared" si="6388"/>
        <v>5407.2</v>
      </c>
      <c r="AQ1719" s="22">
        <f t="shared" si="6389"/>
        <v>4480.1000000000004</v>
      </c>
      <c r="AR1719" s="22">
        <f t="shared" si="6390"/>
        <v>4480.1000000000004</v>
      </c>
      <c r="AS1719" s="22">
        <f t="shared" si="6523"/>
        <v>0</v>
      </c>
      <c r="AT1719" s="22">
        <f t="shared" si="6524"/>
        <v>0</v>
      </c>
      <c r="AU1719" s="22">
        <f t="shared" si="6525"/>
        <v>0</v>
      </c>
      <c r="AV1719" s="22">
        <f t="shared" si="6391"/>
        <v>5407.2</v>
      </c>
      <c r="AW1719" s="22">
        <f t="shared" si="6392"/>
        <v>4480.1000000000004</v>
      </c>
      <c r="AX1719" s="22">
        <f t="shared" si="6393"/>
        <v>4480.1000000000004</v>
      </c>
      <c r="AY1719" s="22">
        <f t="shared" si="6526"/>
        <v>0</v>
      </c>
      <c r="AZ1719" s="22">
        <f t="shared" si="6527"/>
        <v>0</v>
      </c>
      <c r="BA1719" s="22">
        <f t="shared" si="6528"/>
        <v>0</v>
      </c>
      <c r="BB1719" s="22">
        <f t="shared" si="6394"/>
        <v>5407.2</v>
      </c>
      <c r="BC1719" s="22">
        <f t="shared" si="6395"/>
        <v>4480.1000000000004</v>
      </c>
      <c r="BD1719" s="22">
        <f t="shared" si="6396"/>
        <v>4480.1000000000004</v>
      </c>
      <c r="BE1719" s="22">
        <f t="shared" si="6529"/>
        <v>0</v>
      </c>
      <c r="BF1719" s="22">
        <f t="shared" si="6530"/>
        <v>0</v>
      </c>
      <c r="BG1719" s="22">
        <f t="shared" si="6531"/>
        <v>0</v>
      </c>
      <c r="BH1719" s="22">
        <f t="shared" si="6397"/>
        <v>5407.2</v>
      </c>
      <c r="BI1719" s="22">
        <f t="shared" si="6398"/>
        <v>4480.1000000000004</v>
      </c>
      <c r="BJ1719" s="22">
        <f t="shared" si="6399"/>
        <v>4480.1000000000004</v>
      </c>
      <c r="BK1719" s="22">
        <f t="shared" si="6532"/>
        <v>0</v>
      </c>
      <c r="BL1719" s="22">
        <f t="shared" si="6533"/>
        <v>0</v>
      </c>
      <c r="BM1719" s="22">
        <f t="shared" si="6534"/>
        <v>0</v>
      </c>
      <c r="BN1719" s="22">
        <f t="shared" si="6400"/>
        <v>5407.2</v>
      </c>
      <c r="BO1719" s="22">
        <f t="shared" si="6401"/>
        <v>4480.1000000000004</v>
      </c>
      <c r="BP1719" s="22">
        <f t="shared" si="6402"/>
        <v>4480.1000000000004</v>
      </c>
      <c r="BQ1719" s="22">
        <f t="shared" si="6535"/>
        <v>0</v>
      </c>
      <c r="BR1719" s="22">
        <f t="shared" si="6536"/>
        <v>0</v>
      </c>
      <c r="BS1719" s="22">
        <f t="shared" si="6403"/>
        <v>5407.2</v>
      </c>
      <c r="BT1719" s="22">
        <f t="shared" si="6404"/>
        <v>4480.1000000000004</v>
      </c>
      <c r="BU1719" s="22">
        <f t="shared" si="6405"/>
        <v>4480.1000000000004</v>
      </c>
      <c r="BV1719" s="22">
        <f t="shared" si="6537"/>
        <v>0</v>
      </c>
      <c r="BW1719" s="22">
        <f t="shared" si="6538"/>
        <v>0</v>
      </c>
      <c r="BX1719" s="22">
        <f t="shared" si="6406"/>
        <v>5407.2</v>
      </c>
      <c r="BY1719" s="22">
        <f t="shared" si="6407"/>
        <v>4480.1000000000004</v>
      </c>
      <c r="BZ1719" s="22">
        <f t="shared" si="6408"/>
        <v>4480.1000000000004</v>
      </c>
      <c r="CA1719" s="22">
        <f t="shared" si="6539"/>
        <v>0</v>
      </c>
      <c r="CB1719" s="22">
        <f t="shared" si="6540"/>
        <v>0</v>
      </c>
      <c r="CC1719" s="22">
        <f t="shared" si="6541"/>
        <v>0</v>
      </c>
      <c r="CD1719" s="22">
        <f t="shared" si="6498"/>
        <v>5407.2</v>
      </c>
      <c r="CE1719" s="22">
        <f t="shared" si="6542"/>
        <v>0</v>
      </c>
      <c r="CF1719" s="34">
        <f t="shared" si="6244"/>
        <v>5407.2</v>
      </c>
      <c r="CG1719" s="22">
        <f t="shared" si="6499"/>
        <v>4480.1000000000004</v>
      </c>
      <c r="CH1719" s="22">
        <f t="shared" si="6543"/>
        <v>0</v>
      </c>
      <c r="CI1719" s="22">
        <f t="shared" si="6245"/>
        <v>4480.1000000000004</v>
      </c>
      <c r="CJ1719" s="22">
        <f t="shared" si="6500"/>
        <v>4480.1000000000004</v>
      </c>
      <c r="CK1719" s="22">
        <f t="shared" si="6543"/>
        <v>0</v>
      </c>
      <c r="CL1719" s="22">
        <f t="shared" si="6246"/>
        <v>4480.1000000000004</v>
      </c>
      <c r="CM1719" s="22">
        <f t="shared" si="6543"/>
        <v>0</v>
      </c>
      <c r="CN1719" s="15"/>
      <c r="CO1719" s="35"/>
      <c r="CT1719" s="5" t="s">
        <v>30</v>
      </c>
    </row>
    <row r="1720" spans="1:99" x14ac:dyDescent="0.3">
      <c r="A1720" s="36" t="s">
        <v>982</v>
      </c>
      <c r="B1720" s="16">
        <v>240</v>
      </c>
      <c r="C1720" s="32" t="s">
        <v>395</v>
      </c>
      <c r="D1720" s="32" t="s">
        <v>66</v>
      </c>
      <c r="E1720" s="33" t="s">
        <v>925</v>
      </c>
      <c r="F1720" s="22">
        <f>4358.7+207.1</f>
        <v>4565.8</v>
      </c>
      <c r="G1720" s="22">
        <f>4260.6+219.5</f>
        <v>4480.1000000000004</v>
      </c>
      <c r="H1720" s="22">
        <f>4260.6+219.5</f>
        <v>4480.1000000000004</v>
      </c>
      <c r="I1720" s="22"/>
      <c r="J1720" s="22"/>
      <c r="K1720" s="22"/>
      <c r="L1720" s="22">
        <f t="shared" si="6373"/>
        <v>4565.8</v>
      </c>
      <c r="M1720" s="22">
        <f t="shared" si="6374"/>
        <v>4480.1000000000004</v>
      </c>
      <c r="N1720" s="22">
        <f t="shared" si="6375"/>
        <v>4480.1000000000004</v>
      </c>
      <c r="O1720" s="22"/>
      <c r="P1720" s="22"/>
      <c r="Q1720" s="22"/>
      <c r="R1720" s="22">
        <f t="shared" si="6376"/>
        <v>4565.8</v>
      </c>
      <c r="S1720" s="22">
        <f t="shared" si="6377"/>
        <v>4480.1000000000004</v>
      </c>
      <c r="T1720" s="22">
        <f t="shared" si="6378"/>
        <v>4480.1000000000004</v>
      </c>
      <c r="U1720" s="22"/>
      <c r="V1720" s="22"/>
      <c r="W1720" s="22"/>
      <c r="X1720" s="22">
        <f t="shared" si="6379"/>
        <v>4565.8</v>
      </c>
      <c r="Y1720" s="22">
        <f t="shared" si="6380"/>
        <v>4480.1000000000004</v>
      </c>
      <c r="Z1720" s="22">
        <f t="shared" si="6381"/>
        <v>4480.1000000000004</v>
      </c>
      <c r="AA1720" s="22"/>
      <c r="AB1720" s="22"/>
      <c r="AC1720" s="22"/>
      <c r="AD1720" s="22">
        <f t="shared" si="6382"/>
        <v>4565.8</v>
      </c>
      <c r="AE1720" s="22">
        <f t="shared" si="6383"/>
        <v>4480.1000000000004</v>
      </c>
      <c r="AF1720" s="22">
        <f t="shared" si="6384"/>
        <v>4480.1000000000004</v>
      </c>
      <c r="AG1720" s="22"/>
      <c r="AH1720" s="22"/>
      <c r="AI1720" s="22"/>
      <c r="AJ1720" s="22">
        <f t="shared" si="6385"/>
        <v>4565.8</v>
      </c>
      <c r="AK1720" s="22">
        <f t="shared" si="6386"/>
        <v>4480.1000000000004</v>
      </c>
      <c r="AL1720" s="22">
        <f t="shared" si="6387"/>
        <v>4480.1000000000004</v>
      </c>
      <c r="AM1720" s="22">
        <v>841.4</v>
      </c>
      <c r="AN1720" s="22"/>
      <c r="AO1720" s="22"/>
      <c r="AP1720" s="22">
        <f t="shared" si="6388"/>
        <v>5407.2</v>
      </c>
      <c r="AQ1720" s="22">
        <f t="shared" si="6389"/>
        <v>4480.1000000000004</v>
      </c>
      <c r="AR1720" s="22">
        <f t="shared" si="6390"/>
        <v>4480.1000000000004</v>
      </c>
      <c r="AS1720" s="22"/>
      <c r="AT1720" s="22"/>
      <c r="AU1720" s="22"/>
      <c r="AV1720" s="22">
        <f t="shared" si="6391"/>
        <v>5407.2</v>
      </c>
      <c r="AW1720" s="22">
        <f t="shared" si="6392"/>
        <v>4480.1000000000004</v>
      </c>
      <c r="AX1720" s="22">
        <f t="shared" si="6393"/>
        <v>4480.1000000000004</v>
      </c>
      <c r="AY1720" s="22"/>
      <c r="AZ1720" s="22"/>
      <c r="BA1720" s="22"/>
      <c r="BB1720" s="22">
        <f t="shared" si="6394"/>
        <v>5407.2</v>
      </c>
      <c r="BC1720" s="22">
        <f t="shared" si="6395"/>
        <v>4480.1000000000004</v>
      </c>
      <c r="BD1720" s="22">
        <f t="shared" si="6396"/>
        <v>4480.1000000000004</v>
      </c>
      <c r="BE1720" s="22"/>
      <c r="BF1720" s="22"/>
      <c r="BG1720" s="22"/>
      <c r="BH1720" s="22">
        <f t="shared" si="6397"/>
        <v>5407.2</v>
      </c>
      <c r="BI1720" s="22">
        <f t="shared" si="6398"/>
        <v>4480.1000000000004</v>
      </c>
      <c r="BJ1720" s="22">
        <f t="shared" si="6399"/>
        <v>4480.1000000000004</v>
      </c>
      <c r="BK1720" s="22"/>
      <c r="BL1720" s="22"/>
      <c r="BM1720" s="22"/>
      <c r="BN1720" s="22">
        <f t="shared" si="6400"/>
        <v>5407.2</v>
      </c>
      <c r="BO1720" s="22">
        <f t="shared" si="6401"/>
        <v>4480.1000000000004</v>
      </c>
      <c r="BP1720" s="22">
        <f t="shared" si="6402"/>
        <v>4480.1000000000004</v>
      </c>
      <c r="BQ1720" s="22"/>
      <c r="BR1720" s="22"/>
      <c r="BS1720" s="22">
        <f t="shared" si="6403"/>
        <v>5407.2</v>
      </c>
      <c r="BT1720" s="22">
        <f t="shared" si="6404"/>
        <v>4480.1000000000004</v>
      </c>
      <c r="BU1720" s="22">
        <f t="shared" si="6405"/>
        <v>4480.1000000000004</v>
      </c>
      <c r="BV1720" s="22"/>
      <c r="BW1720" s="22"/>
      <c r="BX1720" s="22">
        <f t="shared" si="6406"/>
        <v>5407.2</v>
      </c>
      <c r="BY1720" s="22">
        <f t="shared" si="6407"/>
        <v>4480.1000000000004</v>
      </c>
      <c r="BZ1720" s="22">
        <f t="shared" si="6408"/>
        <v>4480.1000000000004</v>
      </c>
      <c r="CA1720" s="22"/>
      <c r="CB1720" s="22"/>
      <c r="CC1720" s="22"/>
      <c r="CD1720" s="22">
        <f t="shared" si="6498"/>
        <v>5407.2</v>
      </c>
      <c r="CE1720" s="22"/>
      <c r="CF1720" s="34">
        <f t="shared" si="6244"/>
        <v>5407.2</v>
      </c>
      <c r="CG1720" s="22">
        <f t="shared" si="6499"/>
        <v>4480.1000000000004</v>
      </c>
      <c r="CH1720" s="22"/>
      <c r="CI1720" s="22">
        <f t="shared" si="6245"/>
        <v>4480.1000000000004</v>
      </c>
      <c r="CJ1720" s="22">
        <f t="shared" si="6500"/>
        <v>4480.1000000000004</v>
      </c>
      <c r="CK1720" s="22"/>
      <c r="CL1720" s="22">
        <f t="shared" si="6246"/>
        <v>4480.1000000000004</v>
      </c>
      <c r="CM1720" s="22"/>
      <c r="CN1720" s="15"/>
      <c r="CO1720" s="35"/>
    </row>
    <row r="1721" spans="1:99" x14ac:dyDescent="0.3">
      <c r="A1721" s="36" t="s">
        <v>982</v>
      </c>
      <c r="B1721" s="16">
        <v>800</v>
      </c>
      <c r="C1721" s="32"/>
      <c r="D1721" s="32"/>
      <c r="E1721" s="33" t="s">
        <v>54</v>
      </c>
      <c r="F1721" s="22">
        <f t="shared" ref="F1721:F1722" si="6547">F1722</f>
        <v>967.4</v>
      </c>
      <c r="G1721" s="22">
        <f t="shared" ref="G1721:G1722" si="6548">G1722</f>
        <v>967.4</v>
      </c>
      <c r="H1721" s="22">
        <f t="shared" ref="H1721:H1722" si="6549">H1722</f>
        <v>967.4</v>
      </c>
      <c r="I1721" s="22">
        <f t="shared" si="6505"/>
        <v>0</v>
      </c>
      <c r="J1721" s="22">
        <f t="shared" si="6506"/>
        <v>0</v>
      </c>
      <c r="K1721" s="22">
        <f t="shared" si="6507"/>
        <v>0</v>
      </c>
      <c r="L1721" s="22">
        <f t="shared" si="6373"/>
        <v>967.4</v>
      </c>
      <c r="M1721" s="22">
        <f t="shared" si="6374"/>
        <v>967.4</v>
      </c>
      <c r="N1721" s="22">
        <f t="shared" si="6375"/>
        <v>967.4</v>
      </c>
      <c r="O1721" s="22">
        <f t="shared" si="6508"/>
        <v>0</v>
      </c>
      <c r="P1721" s="22">
        <f t="shared" si="6509"/>
        <v>0</v>
      </c>
      <c r="Q1721" s="22">
        <f t="shared" si="6510"/>
        <v>0</v>
      </c>
      <c r="R1721" s="22">
        <f t="shared" si="6376"/>
        <v>967.4</v>
      </c>
      <c r="S1721" s="22">
        <f t="shared" si="6377"/>
        <v>967.4</v>
      </c>
      <c r="T1721" s="22">
        <f t="shared" si="6378"/>
        <v>967.4</v>
      </c>
      <c r="U1721" s="22">
        <f t="shared" si="6511"/>
        <v>0</v>
      </c>
      <c r="V1721" s="22">
        <f t="shared" si="6512"/>
        <v>0</v>
      </c>
      <c r="W1721" s="22">
        <f t="shared" si="6513"/>
        <v>0</v>
      </c>
      <c r="X1721" s="22">
        <f t="shared" si="6379"/>
        <v>967.4</v>
      </c>
      <c r="Y1721" s="22">
        <f t="shared" si="6380"/>
        <v>967.4</v>
      </c>
      <c r="Z1721" s="22">
        <f t="shared" si="6381"/>
        <v>967.4</v>
      </c>
      <c r="AA1721" s="22">
        <f t="shared" si="6514"/>
        <v>0</v>
      </c>
      <c r="AB1721" s="22">
        <f t="shared" si="6515"/>
        <v>0</v>
      </c>
      <c r="AC1721" s="22">
        <f t="shared" si="6516"/>
        <v>0</v>
      </c>
      <c r="AD1721" s="22">
        <f t="shared" si="6382"/>
        <v>967.4</v>
      </c>
      <c r="AE1721" s="22">
        <f t="shared" si="6383"/>
        <v>967.4</v>
      </c>
      <c r="AF1721" s="22">
        <f t="shared" si="6384"/>
        <v>967.4</v>
      </c>
      <c r="AG1721" s="22">
        <f t="shared" si="6517"/>
        <v>0</v>
      </c>
      <c r="AH1721" s="22">
        <f t="shared" si="6518"/>
        <v>0</v>
      </c>
      <c r="AI1721" s="22">
        <f t="shared" si="6519"/>
        <v>0</v>
      </c>
      <c r="AJ1721" s="22">
        <f t="shared" si="6385"/>
        <v>967.4</v>
      </c>
      <c r="AK1721" s="22">
        <f t="shared" si="6386"/>
        <v>967.4</v>
      </c>
      <c r="AL1721" s="22">
        <f t="shared" si="6387"/>
        <v>967.4</v>
      </c>
      <c r="AM1721" s="22">
        <f t="shared" si="6520"/>
        <v>0</v>
      </c>
      <c r="AN1721" s="22">
        <f t="shared" si="6521"/>
        <v>0</v>
      </c>
      <c r="AO1721" s="22">
        <f t="shared" si="6522"/>
        <v>0</v>
      </c>
      <c r="AP1721" s="22">
        <f t="shared" si="6388"/>
        <v>967.4</v>
      </c>
      <c r="AQ1721" s="22">
        <f t="shared" si="6389"/>
        <v>967.4</v>
      </c>
      <c r="AR1721" s="22">
        <f t="shared" si="6390"/>
        <v>967.4</v>
      </c>
      <c r="AS1721" s="22">
        <f t="shared" si="6523"/>
        <v>0</v>
      </c>
      <c r="AT1721" s="22">
        <f t="shared" si="6524"/>
        <v>0</v>
      </c>
      <c r="AU1721" s="22">
        <f t="shared" si="6525"/>
        <v>0</v>
      </c>
      <c r="AV1721" s="22">
        <f t="shared" si="6391"/>
        <v>967.4</v>
      </c>
      <c r="AW1721" s="22">
        <f t="shared" si="6392"/>
        <v>967.4</v>
      </c>
      <c r="AX1721" s="22">
        <f t="shared" si="6393"/>
        <v>967.4</v>
      </c>
      <c r="AY1721" s="22">
        <f t="shared" si="6526"/>
        <v>0</v>
      </c>
      <c r="AZ1721" s="22">
        <f t="shared" si="6527"/>
        <v>0</v>
      </c>
      <c r="BA1721" s="22">
        <f t="shared" si="6528"/>
        <v>0</v>
      </c>
      <c r="BB1721" s="22">
        <f t="shared" si="6394"/>
        <v>967.4</v>
      </c>
      <c r="BC1721" s="22">
        <f t="shared" si="6395"/>
        <v>967.4</v>
      </c>
      <c r="BD1721" s="22">
        <f t="shared" si="6396"/>
        <v>967.4</v>
      </c>
      <c r="BE1721" s="22">
        <f t="shared" si="6529"/>
        <v>0</v>
      </c>
      <c r="BF1721" s="22">
        <f t="shared" si="6530"/>
        <v>0</v>
      </c>
      <c r="BG1721" s="22">
        <f t="shared" si="6531"/>
        <v>0</v>
      </c>
      <c r="BH1721" s="22">
        <f t="shared" si="6397"/>
        <v>967.4</v>
      </c>
      <c r="BI1721" s="22">
        <f t="shared" si="6398"/>
        <v>967.4</v>
      </c>
      <c r="BJ1721" s="22">
        <f t="shared" si="6399"/>
        <v>967.4</v>
      </c>
      <c r="BK1721" s="22">
        <f t="shared" si="6532"/>
        <v>0</v>
      </c>
      <c r="BL1721" s="22">
        <f t="shared" si="6533"/>
        <v>0</v>
      </c>
      <c r="BM1721" s="22">
        <f t="shared" si="6534"/>
        <v>0</v>
      </c>
      <c r="BN1721" s="22">
        <f t="shared" si="6400"/>
        <v>967.4</v>
      </c>
      <c r="BO1721" s="22">
        <f t="shared" si="6401"/>
        <v>967.4</v>
      </c>
      <c r="BP1721" s="22">
        <f t="shared" si="6402"/>
        <v>967.4</v>
      </c>
      <c r="BQ1721" s="22">
        <f t="shared" si="6535"/>
        <v>0</v>
      </c>
      <c r="BR1721" s="22">
        <f t="shared" si="6536"/>
        <v>0</v>
      </c>
      <c r="BS1721" s="22">
        <f t="shared" si="6403"/>
        <v>967.4</v>
      </c>
      <c r="BT1721" s="22">
        <f t="shared" si="6404"/>
        <v>967.4</v>
      </c>
      <c r="BU1721" s="22">
        <f t="shared" si="6405"/>
        <v>967.4</v>
      </c>
      <c r="BV1721" s="22">
        <f t="shared" si="6537"/>
        <v>0</v>
      </c>
      <c r="BW1721" s="22">
        <f t="shared" si="6538"/>
        <v>0</v>
      </c>
      <c r="BX1721" s="22">
        <f t="shared" si="6406"/>
        <v>967.4</v>
      </c>
      <c r="BY1721" s="22">
        <f t="shared" si="6407"/>
        <v>967.4</v>
      </c>
      <c r="BZ1721" s="22">
        <f t="shared" si="6408"/>
        <v>967.4</v>
      </c>
      <c r="CA1721" s="22">
        <f t="shared" si="6539"/>
        <v>0</v>
      </c>
      <c r="CB1721" s="22">
        <f t="shared" si="6540"/>
        <v>0</v>
      </c>
      <c r="CC1721" s="22">
        <f t="shared" si="6541"/>
        <v>0</v>
      </c>
      <c r="CD1721" s="22">
        <f t="shared" si="6498"/>
        <v>967.4</v>
      </c>
      <c r="CE1721" s="22">
        <f t="shared" si="6542"/>
        <v>0</v>
      </c>
      <c r="CF1721" s="34">
        <f t="shared" ref="CF1721:CF1760" si="6550">CD1721+CE1721</f>
        <v>967.4</v>
      </c>
      <c r="CG1721" s="22">
        <f t="shared" si="6499"/>
        <v>967.4</v>
      </c>
      <c r="CH1721" s="22">
        <f t="shared" si="6543"/>
        <v>0</v>
      </c>
      <c r="CI1721" s="22">
        <f t="shared" ref="CI1721:CI1760" si="6551">CG1721+CH1721</f>
        <v>967.4</v>
      </c>
      <c r="CJ1721" s="22">
        <f t="shared" si="6500"/>
        <v>967.4</v>
      </c>
      <c r="CK1721" s="22">
        <f t="shared" si="6543"/>
        <v>0</v>
      </c>
      <c r="CL1721" s="22">
        <f t="shared" ref="CL1721:CL1760" si="6552">CJ1721+CK1721</f>
        <v>967.4</v>
      </c>
      <c r="CM1721" s="22">
        <f t="shared" si="6543"/>
        <v>0</v>
      </c>
      <c r="CN1721" s="15"/>
      <c r="CO1721" s="35"/>
      <c r="CS1721" s="5" t="s">
        <v>29</v>
      </c>
    </row>
    <row r="1722" spans="1:99" x14ac:dyDescent="0.3">
      <c r="A1722" s="36" t="s">
        <v>982</v>
      </c>
      <c r="B1722" s="16">
        <v>850</v>
      </c>
      <c r="C1722" s="32"/>
      <c r="D1722" s="32"/>
      <c r="E1722" s="33" t="s">
        <v>79</v>
      </c>
      <c r="F1722" s="22">
        <f t="shared" si="6547"/>
        <v>967.4</v>
      </c>
      <c r="G1722" s="22">
        <f t="shared" si="6548"/>
        <v>967.4</v>
      </c>
      <c r="H1722" s="22">
        <f t="shared" si="6549"/>
        <v>967.4</v>
      </c>
      <c r="I1722" s="22">
        <f t="shared" si="6505"/>
        <v>0</v>
      </c>
      <c r="J1722" s="22">
        <f t="shared" si="6506"/>
        <v>0</v>
      </c>
      <c r="K1722" s="22">
        <f t="shared" si="6507"/>
        <v>0</v>
      </c>
      <c r="L1722" s="22">
        <f t="shared" si="6373"/>
        <v>967.4</v>
      </c>
      <c r="M1722" s="22">
        <f t="shared" si="6374"/>
        <v>967.4</v>
      </c>
      <c r="N1722" s="22">
        <f t="shared" si="6375"/>
        <v>967.4</v>
      </c>
      <c r="O1722" s="22">
        <f t="shared" si="6508"/>
        <v>0</v>
      </c>
      <c r="P1722" s="22">
        <f t="shared" si="6509"/>
        <v>0</v>
      </c>
      <c r="Q1722" s="22">
        <f t="shared" si="6510"/>
        <v>0</v>
      </c>
      <c r="R1722" s="22">
        <f t="shared" si="6376"/>
        <v>967.4</v>
      </c>
      <c r="S1722" s="22">
        <f t="shared" si="6377"/>
        <v>967.4</v>
      </c>
      <c r="T1722" s="22">
        <f t="shared" si="6378"/>
        <v>967.4</v>
      </c>
      <c r="U1722" s="22">
        <f t="shared" si="6511"/>
        <v>0</v>
      </c>
      <c r="V1722" s="22">
        <f t="shared" si="6512"/>
        <v>0</v>
      </c>
      <c r="W1722" s="22">
        <f t="shared" si="6513"/>
        <v>0</v>
      </c>
      <c r="X1722" s="22">
        <f t="shared" si="6379"/>
        <v>967.4</v>
      </c>
      <c r="Y1722" s="22">
        <f t="shared" si="6380"/>
        <v>967.4</v>
      </c>
      <c r="Z1722" s="22">
        <f t="shared" si="6381"/>
        <v>967.4</v>
      </c>
      <c r="AA1722" s="22">
        <f t="shared" si="6514"/>
        <v>0</v>
      </c>
      <c r="AB1722" s="22">
        <f t="shared" si="6515"/>
        <v>0</v>
      </c>
      <c r="AC1722" s="22">
        <f t="shared" si="6516"/>
        <v>0</v>
      </c>
      <c r="AD1722" s="22">
        <f t="shared" si="6382"/>
        <v>967.4</v>
      </c>
      <c r="AE1722" s="22">
        <f t="shared" si="6383"/>
        <v>967.4</v>
      </c>
      <c r="AF1722" s="22">
        <f t="shared" si="6384"/>
        <v>967.4</v>
      </c>
      <c r="AG1722" s="22">
        <f t="shared" si="6517"/>
        <v>0</v>
      </c>
      <c r="AH1722" s="22">
        <f t="shared" si="6518"/>
        <v>0</v>
      </c>
      <c r="AI1722" s="22">
        <f t="shared" si="6519"/>
        <v>0</v>
      </c>
      <c r="AJ1722" s="22">
        <f t="shared" si="6385"/>
        <v>967.4</v>
      </c>
      <c r="AK1722" s="22">
        <f t="shared" si="6386"/>
        <v>967.4</v>
      </c>
      <c r="AL1722" s="22">
        <f t="shared" si="6387"/>
        <v>967.4</v>
      </c>
      <c r="AM1722" s="22">
        <f t="shared" si="6520"/>
        <v>0</v>
      </c>
      <c r="AN1722" s="22">
        <f t="shared" si="6521"/>
        <v>0</v>
      </c>
      <c r="AO1722" s="22">
        <f t="shared" si="6522"/>
        <v>0</v>
      </c>
      <c r="AP1722" s="22">
        <f t="shared" si="6388"/>
        <v>967.4</v>
      </c>
      <c r="AQ1722" s="22">
        <f t="shared" si="6389"/>
        <v>967.4</v>
      </c>
      <c r="AR1722" s="22">
        <f t="shared" si="6390"/>
        <v>967.4</v>
      </c>
      <c r="AS1722" s="22">
        <f t="shared" si="6523"/>
        <v>0</v>
      </c>
      <c r="AT1722" s="22">
        <f t="shared" si="6524"/>
        <v>0</v>
      </c>
      <c r="AU1722" s="22">
        <f t="shared" si="6525"/>
        <v>0</v>
      </c>
      <c r="AV1722" s="22">
        <f t="shared" si="6391"/>
        <v>967.4</v>
      </c>
      <c r="AW1722" s="22">
        <f t="shared" si="6392"/>
        <v>967.4</v>
      </c>
      <c r="AX1722" s="22">
        <f t="shared" si="6393"/>
        <v>967.4</v>
      </c>
      <c r="AY1722" s="22">
        <f t="shared" si="6526"/>
        <v>0</v>
      </c>
      <c r="AZ1722" s="22">
        <f t="shared" si="6527"/>
        <v>0</v>
      </c>
      <c r="BA1722" s="22">
        <f t="shared" si="6528"/>
        <v>0</v>
      </c>
      <c r="BB1722" s="22">
        <f t="shared" si="6394"/>
        <v>967.4</v>
      </c>
      <c r="BC1722" s="22">
        <f t="shared" si="6395"/>
        <v>967.4</v>
      </c>
      <c r="BD1722" s="22">
        <f t="shared" si="6396"/>
        <v>967.4</v>
      </c>
      <c r="BE1722" s="22">
        <f t="shared" si="6529"/>
        <v>0</v>
      </c>
      <c r="BF1722" s="22">
        <f t="shared" si="6530"/>
        <v>0</v>
      </c>
      <c r="BG1722" s="22">
        <f t="shared" si="6531"/>
        <v>0</v>
      </c>
      <c r="BH1722" s="22">
        <f t="shared" si="6397"/>
        <v>967.4</v>
      </c>
      <c r="BI1722" s="22">
        <f t="shared" si="6398"/>
        <v>967.4</v>
      </c>
      <c r="BJ1722" s="22">
        <f t="shared" si="6399"/>
        <v>967.4</v>
      </c>
      <c r="BK1722" s="22">
        <f t="shared" si="6532"/>
        <v>0</v>
      </c>
      <c r="BL1722" s="22">
        <f t="shared" si="6533"/>
        <v>0</v>
      </c>
      <c r="BM1722" s="22">
        <f t="shared" si="6534"/>
        <v>0</v>
      </c>
      <c r="BN1722" s="22">
        <f t="shared" si="6400"/>
        <v>967.4</v>
      </c>
      <c r="BO1722" s="22">
        <f t="shared" si="6401"/>
        <v>967.4</v>
      </c>
      <c r="BP1722" s="22">
        <f t="shared" si="6402"/>
        <v>967.4</v>
      </c>
      <c r="BQ1722" s="22">
        <f t="shared" si="6535"/>
        <v>0</v>
      </c>
      <c r="BR1722" s="22">
        <f t="shared" si="6536"/>
        <v>0</v>
      </c>
      <c r="BS1722" s="22">
        <f t="shared" si="6403"/>
        <v>967.4</v>
      </c>
      <c r="BT1722" s="22">
        <f t="shared" si="6404"/>
        <v>967.4</v>
      </c>
      <c r="BU1722" s="22">
        <f t="shared" si="6405"/>
        <v>967.4</v>
      </c>
      <c r="BV1722" s="22">
        <f t="shared" si="6537"/>
        <v>0</v>
      </c>
      <c r="BW1722" s="22">
        <f t="shared" si="6538"/>
        <v>0</v>
      </c>
      <c r="BX1722" s="22">
        <f t="shared" si="6406"/>
        <v>967.4</v>
      </c>
      <c r="BY1722" s="22">
        <f t="shared" si="6407"/>
        <v>967.4</v>
      </c>
      <c r="BZ1722" s="22">
        <f t="shared" si="6408"/>
        <v>967.4</v>
      </c>
      <c r="CA1722" s="22">
        <f t="shared" si="6539"/>
        <v>0</v>
      </c>
      <c r="CB1722" s="22">
        <f t="shared" si="6540"/>
        <v>0</v>
      </c>
      <c r="CC1722" s="22">
        <f t="shared" si="6541"/>
        <v>0</v>
      </c>
      <c r="CD1722" s="22">
        <f t="shared" si="6498"/>
        <v>967.4</v>
      </c>
      <c r="CE1722" s="22">
        <f t="shared" si="6542"/>
        <v>0</v>
      </c>
      <c r="CF1722" s="34">
        <f t="shared" si="6550"/>
        <v>967.4</v>
      </c>
      <c r="CG1722" s="22">
        <f t="shared" si="6499"/>
        <v>967.4</v>
      </c>
      <c r="CH1722" s="22">
        <f t="shared" si="6543"/>
        <v>0</v>
      </c>
      <c r="CI1722" s="22">
        <f t="shared" si="6551"/>
        <v>967.4</v>
      </c>
      <c r="CJ1722" s="22">
        <f t="shared" si="6500"/>
        <v>967.4</v>
      </c>
      <c r="CK1722" s="22">
        <f t="shared" si="6543"/>
        <v>0</v>
      </c>
      <c r="CL1722" s="22">
        <f t="shared" si="6552"/>
        <v>967.4</v>
      </c>
      <c r="CM1722" s="22">
        <f t="shared" si="6543"/>
        <v>0</v>
      </c>
      <c r="CN1722" s="15"/>
      <c r="CO1722" s="35"/>
      <c r="CT1722" s="5" t="s">
        <v>30</v>
      </c>
    </row>
    <row r="1723" spans="1:99" x14ac:dyDescent="0.3">
      <c r="A1723" s="36" t="s">
        <v>982</v>
      </c>
      <c r="B1723" s="16">
        <v>850</v>
      </c>
      <c r="C1723" s="32" t="s">
        <v>395</v>
      </c>
      <c r="D1723" s="32" t="s">
        <v>66</v>
      </c>
      <c r="E1723" s="33" t="s">
        <v>925</v>
      </c>
      <c r="F1723" s="22">
        <v>967.4</v>
      </c>
      <c r="G1723" s="22">
        <v>967.4</v>
      </c>
      <c r="H1723" s="22">
        <v>967.4</v>
      </c>
      <c r="I1723" s="22"/>
      <c r="J1723" s="22"/>
      <c r="K1723" s="22"/>
      <c r="L1723" s="22">
        <f t="shared" si="6373"/>
        <v>967.4</v>
      </c>
      <c r="M1723" s="22">
        <f t="shared" si="6374"/>
        <v>967.4</v>
      </c>
      <c r="N1723" s="22">
        <f t="shared" si="6375"/>
        <v>967.4</v>
      </c>
      <c r="O1723" s="22"/>
      <c r="P1723" s="22"/>
      <c r="Q1723" s="22"/>
      <c r="R1723" s="22">
        <f t="shared" si="6376"/>
        <v>967.4</v>
      </c>
      <c r="S1723" s="22">
        <f t="shared" si="6377"/>
        <v>967.4</v>
      </c>
      <c r="T1723" s="22">
        <f t="shared" si="6378"/>
        <v>967.4</v>
      </c>
      <c r="U1723" s="22"/>
      <c r="V1723" s="22"/>
      <c r="W1723" s="22"/>
      <c r="X1723" s="22">
        <f t="shared" si="6379"/>
        <v>967.4</v>
      </c>
      <c r="Y1723" s="22">
        <f t="shared" si="6380"/>
        <v>967.4</v>
      </c>
      <c r="Z1723" s="22">
        <f t="shared" si="6381"/>
        <v>967.4</v>
      </c>
      <c r="AA1723" s="22"/>
      <c r="AB1723" s="22"/>
      <c r="AC1723" s="22"/>
      <c r="AD1723" s="22">
        <f t="shared" si="6382"/>
        <v>967.4</v>
      </c>
      <c r="AE1723" s="22">
        <f t="shared" si="6383"/>
        <v>967.4</v>
      </c>
      <c r="AF1723" s="22">
        <f t="shared" si="6384"/>
        <v>967.4</v>
      </c>
      <c r="AG1723" s="22"/>
      <c r="AH1723" s="22"/>
      <c r="AI1723" s="22"/>
      <c r="AJ1723" s="22">
        <f t="shared" si="6385"/>
        <v>967.4</v>
      </c>
      <c r="AK1723" s="22">
        <f t="shared" si="6386"/>
        <v>967.4</v>
      </c>
      <c r="AL1723" s="22">
        <f t="shared" si="6387"/>
        <v>967.4</v>
      </c>
      <c r="AM1723" s="22"/>
      <c r="AN1723" s="22"/>
      <c r="AO1723" s="22"/>
      <c r="AP1723" s="22">
        <f t="shared" si="6388"/>
        <v>967.4</v>
      </c>
      <c r="AQ1723" s="22">
        <f t="shared" si="6389"/>
        <v>967.4</v>
      </c>
      <c r="AR1723" s="22">
        <f t="shared" si="6390"/>
        <v>967.4</v>
      </c>
      <c r="AS1723" s="22"/>
      <c r="AT1723" s="22"/>
      <c r="AU1723" s="22"/>
      <c r="AV1723" s="22">
        <f t="shared" si="6391"/>
        <v>967.4</v>
      </c>
      <c r="AW1723" s="22">
        <f t="shared" si="6392"/>
        <v>967.4</v>
      </c>
      <c r="AX1723" s="22">
        <f t="shared" si="6393"/>
        <v>967.4</v>
      </c>
      <c r="AY1723" s="22"/>
      <c r="AZ1723" s="22"/>
      <c r="BA1723" s="22"/>
      <c r="BB1723" s="22">
        <f t="shared" si="6394"/>
        <v>967.4</v>
      </c>
      <c r="BC1723" s="22">
        <f t="shared" si="6395"/>
        <v>967.4</v>
      </c>
      <c r="BD1723" s="22">
        <f t="shared" si="6396"/>
        <v>967.4</v>
      </c>
      <c r="BE1723" s="22"/>
      <c r="BF1723" s="22"/>
      <c r="BG1723" s="22"/>
      <c r="BH1723" s="22">
        <f t="shared" si="6397"/>
        <v>967.4</v>
      </c>
      <c r="BI1723" s="22">
        <f t="shared" si="6398"/>
        <v>967.4</v>
      </c>
      <c r="BJ1723" s="22">
        <f t="shared" si="6399"/>
        <v>967.4</v>
      </c>
      <c r="BK1723" s="22"/>
      <c r="BL1723" s="22"/>
      <c r="BM1723" s="22"/>
      <c r="BN1723" s="22">
        <f t="shared" si="6400"/>
        <v>967.4</v>
      </c>
      <c r="BO1723" s="22">
        <f t="shared" si="6401"/>
        <v>967.4</v>
      </c>
      <c r="BP1723" s="22">
        <f t="shared" si="6402"/>
        <v>967.4</v>
      </c>
      <c r="BQ1723" s="22"/>
      <c r="BR1723" s="22"/>
      <c r="BS1723" s="22">
        <f t="shared" si="6403"/>
        <v>967.4</v>
      </c>
      <c r="BT1723" s="22">
        <f t="shared" si="6404"/>
        <v>967.4</v>
      </c>
      <c r="BU1723" s="22">
        <f t="shared" si="6405"/>
        <v>967.4</v>
      </c>
      <c r="BV1723" s="22"/>
      <c r="BW1723" s="22"/>
      <c r="BX1723" s="22">
        <f t="shared" si="6406"/>
        <v>967.4</v>
      </c>
      <c r="BY1723" s="22">
        <f t="shared" si="6407"/>
        <v>967.4</v>
      </c>
      <c r="BZ1723" s="22">
        <f t="shared" si="6408"/>
        <v>967.4</v>
      </c>
      <c r="CA1723" s="22"/>
      <c r="CB1723" s="22"/>
      <c r="CC1723" s="22"/>
      <c r="CD1723" s="22">
        <f t="shared" si="6498"/>
        <v>967.4</v>
      </c>
      <c r="CE1723" s="22"/>
      <c r="CF1723" s="34">
        <f t="shared" si="6550"/>
        <v>967.4</v>
      </c>
      <c r="CG1723" s="22">
        <f t="shared" si="6499"/>
        <v>967.4</v>
      </c>
      <c r="CH1723" s="22"/>
      <c r="CI1723" s="22">
        <f t="shared" si="6551"/>
        <v>967.4</v>
      </c>
      <c r="CJ1723" s="22">
        <f t="shared" si="6500"/>
        <v>967.4</v>
      </c>
      <c r="CK1723" s="22"/>
      <c r="CL1723" s="22">
        <f t="shared" si="6552"/>
        <v>967.4</v>
      </c>
      <c r="CM1723" s="22"/>
      <c r="CN1723" s="15"/>
      <c r="CO1723" s="35"/>
    </row>
    <row r="1724" spans="1:99" ht="46.8" x14ac:dyDescent="0.3">
      <c r="A1724" s="36" t="s">
        <v>983</v>
      </c>
      <c r="B1724" s="16"/>
      <c r="C1724" s="32"/>
      <c r="D1724" s="32"/>
      <c r="E1724" s="33" t="s">
        <v>984</v>
      </c>
      <c r="F1724" s="22">
        <f t="shared" ref="F1724:K1724" si="6553">F1725+F1728</f>
        <v>26754.7</v>
      </c>
      <c r="G1724" s="22">
        <f t="shared" si="6553"/>
        <v>26754.699999999997</v>
      </c>
      <c r="H1724" s="22">
        <f t="shared" si="6553"/>
        <v>26754.699999999997</v>
      </c>
      <c r="I1724" s="22">
        <f t="shared" si="6553"/>
        <v>0</v>
      </c>
      <c r="J1724" s="22">
        <f t="shared" si="6553"/>
        <v>0</v>
      </c>
      <c r="K1724" s="22">
        <f t="shared" si="6553"/>
        <v>0</v>
      </c>
      <c r="L1724" s="22">
        <f t="shared" si="6373"/>
        <v>26754.7</v>
      </c>
      <c r="M1724" s="22">
        <f t="shared" si="6374"/>
        <v>26754.699999999997</v>
      </c>
      <c r="N1724" s="22">
        <f t="shared" si="6375"/>
        <v>26754.699999999997</v>
      </c>
      <c r="O1724" s="22">
        <f>O1725+O1728</f>
        <v>0</v>
      </c>
      <c r="P1724" s="22">
        <f>P1725+P1728</f>
        <v>0</v>
      </c>
      <c r="Q1724" s="22">
        <f>Q1725+Q1728</f>
        <v>0</v>
      </c>
      <c r="R1724" s="22">
        <f t="shared" si="6376"/>
        <v>26754.7</v>
      </c>
      <c r="S1724" s="22">
        <f t="shared" si="6377"/>
        <v>26754.699999999997</v>
      </c>
      <c r="T1724" s="22">
        <f t="shared" si="6378"/>
        <v>26754.699999999997</v>
      </c>
      <c r="U1724" s="22">
        <f>U1725+U1728</f>
        <v>0</v>
      </c>
      <c r="V1724" s="22">
        <f>V1725+V1728</f>
        <v>0</v>
      </c>
      <c r="W1724" s="22">
        <f>W1725+W1728</f>
        <v>0</v>
      </c>
      <c r="X1724" s="22">
        <f t="shared" si="6379"/>
        <v>26754.7</v>
      </c>
      <c r="Y1724" s="22">
        <f t="shared" si="6380"/>
        <v>26754.699999999997</v>
      </c>
      <c r="Z1724" s="22">
        <f t="shared" si="6381"/>
        <v>26754.699999999997</v>
      </c>
      <c r="AA1724" s="22">
        <f>AA1725+AA1728</f>
        <v>0</v>
      </c>
      <c r="AB1724" s="22">
        <f>AB1725+AB1728</f>
        <v>0</v>
      </c>
      <c r="AC1724" s="22">
        <f>AC1725+AC1728</f>
        <v>0</v>
      </c>
      <c r="AD1724" s="22">
        <f t="shared" si="6382"/>
        <v>26754.7</v>
      </c>
      <c r="AE1724" s="22">
        <f t="shared" si="6383"/>
        <v>26754.699999999997</v>
      </c>
      <c r="AF1724" s="22">
        <f t="shared" si="6384"/>
        <v>26754.699999999997</v>
      </c>
      <c r="AG1724" s="22">
        <f>AG1725+AG1728</f>
        <v>0</v>
      </c>
      <c r="AH1724" s="22">
        <f>AH1725+AH1728</f>
        <v>0</v>
      </c>
      <c r="AI1724" s="22">
        <f>AI1725+AI1728</f>
        <v>0</v>
      </c>
      <c r="AJ1724" s="22">
        <f t="shared" si="6385"/>
        <v>26754.7</v>
      </c>
      <c r="AK1724" s="22">
        <f t="shared" si="6386"/>
        <v>26754.699999999997</v>
      </c>
      <c r="AL1724" s="22">
        <f t="shared" si="6387"/>
        <v>26754.699999999997</v>
      </c>
      <c r="AM1724" s="22">
        <f>AM1725+AM1728</f>
        <v>0</v>
      </c>
      <c r="AN1724" s="22">
        <f>AN1725+AN1728</f>
        <v>0</v>
      </c>
      <c r="AO1724" s="22">
        <f>AO1725+AO1728</f>
        <v>0</v>
      </c>
      <c r="AP1724" s="22">
        <f t="shared" si="6388"/>
        <v>26754.7</v>
      </c>
      <c r="AQ1724" s="22">
        <f t="shared" si="6389"/>
        <v>26754.699999999997</v>
      </c>
      <c r="AR1724" s="22">
        <f t="shared" si="6390"/>
        <v>26754.699999999997</v>
      </c>
      <c r="AS1724" s="22">
        <f>AS1725+AS1728</f>
        <v>0</v>
      </c>
      <c r="AT1724" s="22">
        <f>AT1725+AT1728</f>
        <v>0</v>
      </c>
      <c r="AU1724" s="22">
        <f>AU1725+AU1728</f>
        <v>0</v>
      </c>
      <c r="AV1724" s="22">
        <f t="shared" si="6391"/>
        <v>26754.7</v>
      </c>
      <c r="AW1724" s="22">
        <f t="shared" si="6392"/>
        <v>26754.699999999997</v>
      </c>
      <c r="AX1724" s="22">
        <f t="shared" si="6393"/>
        <v>26754.699999999997</v>
      </c>
      <c r="AY1724" s="22">
        <f>AY1725+AY1728</f>
        <v>0</v>
      </c>
      <c r="AZ1724" s="22">
        <f>AZ1725+AZ1728</f>
        <v>0</v>
      </c>
      <c r="BA1724" s="22">
        <f>BA1725+BA1728</f>
        <v>0</v>
      </c>
      <c r="BB1724" s="22">
        <f t="shared" si="6394"/>
        <v>26754.7</v>
      </c>
      <c r="BC1724" s="22">
        <f t="shared" si="6395"/>
        <v>26754.699999999997</v>
      </c>
      <c r="BD1724" s="22">
        <f t="shared" si="6396"/>
        <v>26754.699999999997</v>
      </c>
      <c r="BE1724" s="22">
        <f>BE1725+BE1728</f>
        <v>0</v>
      </c>
      <c r="BF1724" s="22">
        <f>BF1725+BF1728</f>
        <v>0</v>
      </c>
      <c r="BG1724" s="22">
        <f>BG1725+BG1728</f>
        <v>0</v>
      </c>
      <c r="BH1724" s="22">
        <f t="shared" si="6397"/>
        <v>26754.7</v>
      </c>
      <c r="BI1724" s="22">
        <f t="shared" si="6398"/>
        <v>26754.699999999997</v>
      </c>
      <c r="BJ1724" s="22">
        <f t="shared" si="6399"/>
        <v>26754.699999999997</v>
      </c>
      <c r="BK1724" s="22">
        <f>BK1725+BK1728</f>
        <v>0</v>
      </c>
      <c r="BL1724" s="22">
        <f>BL1725+BL1728</f>
        <v>0</v>
      </c>
      <c r="BM1724" s="22">
        <f>BM1725+BM1728</f>
        <v>0</v>
      </c>
      <c r="BN1724" s="22">
        <f t="shared" si="6400"/>
        <v>26754.7</v>
      </c>
      <c r="BO1724" s="22">
        <f t="shared" si="6401"/>
        <v>26754.699999999997</v>
      </c>
      <c r="BP1724" s="22">
        <f t="shared" si="6402"/>
        <v>26754.699999999997</v>
      </c>
      <c r="BQ1724" s="22">
        <f>BQ1725+BQ1728</f>
        <v>0</v>
      </c>
      <c r="BR1724" s="22">
        <f>BR1725+BR1728</f>
        <v>0</v>
      </c>
      <c r="BS1724" s="22">
        <f t="shared" si="6403"/>
        <v>26754.7</v>
      </c>
      <c r="BT1724" s="22">
        <f t="shared" si="6404"/>
        <v>26754.699999999997</v>
      </c>
      <c r="BU1724" s="22">
        <f t="shared" si="6405"/>
        <v>26754.699999999997</v>
      </c>
      <c r="BV1724" s="22">
        <f>BV1725+BV1728</f>
        <v>0</v>
      </c>
      <c r="BW1724" s="22">
        <f>BW1725+BW1728</f>
        <v>0</v>
      </c>
      <c r="BX1724" s="22">
        <f t="shared" si="6406"/>
        <v>26754.7</v>
      </c>
      <c r="BY1724" s="22">
        <f t="shared" si="6407"/>
        <v>26754.699999999997</v>
      </c>
      <c r="BZ1724" s="22">
        <f t="shared" si="6408"/>
        <v>26754.699999999997</v>
      </c>
      <c r="CA1724" s="22">
        <f>CA1725+CA1728</f>
        <v>0</v>
      </c>
      <c r="CB1724" s="22">
        <f>CB1725+CB1728</f>
        <v>0</v>
      </c>
      <c r="CC1724" s="22">
        <f>CC1725+CC1728</f>
        <v>0</v>
      </c>
      <c r="CD1724" s="22">
        <f t="shared" si="6498"/>
        <v>26754.7</v>
      </c>
      <c r="CE1724" s="22">
        <f>CE1725+CE1728</f>
        <v>0</v>
      </c>
      <c r="CF1724" s="34">
        <f t="shared" si="6550"/>
        <v>26754.7</v>
      </c>
      <c r="CG1724" s="22">
        <f t="shared" si="6499"/>
        <v>26754.699999999997</v>
      </c>
      <c r="CH1724" s="22">
        <f>CH1725+CH1728</f>
        <v>0</v>
      </c>
      <c r="CI1724" s="22">
        <f t="shared" si="6551"/>
        <v>26754.699999999997</v>
      </c>
      <c r="CJ1724" s="22">
        <f t="shared" si="6500"/>
        <v>26754.699999999997</v>
      </c>
      <c r="CK1724" s="22">
        <f>CK1725+CK1728</f>
        <v>0</v>
      </c>
      <c r="CL1724" s="22">
        <f t="shared" si="6552"/>
        <v>26754.699999999997</v>
      </c>
      <c r="CM1724" s="22">
        <f>CM1725+CM1728</f>
        <v>0</v>
      </c>
      <c r="CN1724" s="15"/>
      <c r="CO1724" s="35"/>
      <c r="CU1724" s="5" t="s">
        <v>31</v>
      </c>
    </row>
    <row r="1725" spans="1:99" ht="93.6" x14ac:dyDescent="0.3">
      <c r="A1725" s="36" t="s">
        <v>983</v>
      </c>
      <c r="B1725" s="16">
        <v>100</v>
      </c>
      <c r="C1725" s="32"/>
      <c r="D1725" s="32"/>
      <c r="E1725" s="33" t="s">
        <v>131</v>
      </c>
      <c r="F1725" s="22">
        <f t="shared" ref="F1725:F1734" si="6554">F1726</f>
        <v>6721.5</v>
      </c>
      <c r="G1725" s="22">
        <f t="shared" ref="G1725:G1734" si="6555">G1726</f>
        <v>6965.6</v>
      </c>
      <c r="H1725" s="22">
        <f t="shared" ref="H1725:H1734" si="6556">H1726</f>
        <v>6965.6</v>
      </c>
      <c r="I1725" s="22">
        <f t="shared" ref="I1725:I1734" si="6557">I1726</f>
        <v>0</v>
      </c>
      <c r="J1725" s="22">
        <f t="shared" ref="J1725:J1734" si="6558">J1726</f>
        <v>0</v>
      </c>
      <c r="K1725" s="22">
        <f t="shared" ref="K1725:K1734" si="6559">K1726</f>
        <v>0</v>
      </c>
      <c r="L1725" s="22">
        <f t="shared" si="6373"/>
        <v>6721.5</v>
      </c>
      <c r="M1725" s="22">
        <f t="shared" si="6374"/>
        <v>6965.6</v>
      </c>
      <c r="N1725" s="22">
        <f t="shared" si="6375"/>
        <v>6965.6</v>
      </c>
      <c r="O1725" s="22">
        <f t="shared" ref="O1725:O1739" si="6560">O1726</f>
        <v>0</v>
      </c>
      <c r="P1725" s="22">
        <f t="shared" ref="P1725:P1739" si="6561">P1726</f>
        <v>0</v>
      </c>
      <c r="Q1725" s="22">
        <f t="shared" ref="Q1725:Q1739" si="6562">Q1726</f>
        <v>0</v>
      </c>
      <c r="R1725" s="22">
        <f t="shared" si="6376"/>
        <v>6721.5</v>
      </c>
      <c r="S1725" s="22">
        <f t="shared" si="6377"/>
        <v>6965.6</v>
      </c>
      <c r="T1725" s="22">
        <f t="shared" si="6378"/>
        <v>6965.6</v>
      </c>
      <c r="U1725" s="22">
        <f t="shared" ref="U1725:U1739" si="6563">U1726</f>
        <v>0</v>
      </c>
      <c r="V1725" s="22">
        <f t="shared" ref="V1725:V1739" si="6564">V1726</f>
        <v>0</v>
      </c>
      <c r="W1725" s="22">
        <f t="shared" ref="W1725:W1739" si="6565">W1726</f>
        <v>0</v>
      </c>
      <c r="X1725" s="22">
        <f t="shared" si="6379"/>
        <v>6721.5</v>
      </c>
      <c r="Y1725" s="22">
        <f t="shared" si="6380"/>
        <v>6965.6</v>
      </c>
      <c r="Z1725" s="22">
        <f t="shared" si="6381"/>
        <v>6965.6</v>
      </c>
      <c r="AA1725" s="22">
        <f t="shared" ref="AA1725:AA1739" si="6566">AA1726</f>
        <v>0</v>
      </c>
      <c r="AB1725" s="22">
        <f t="shared" ref="AB1725:AB1739" si="6567">AB1726</f>
        <v>0</v>
      </c>
      <c r="AC1725" s="22">
        <f t="shared" ref="AC1725:AC1739" si="6568">AC1726</f>
        <v>0</v>
      </c>
      <c r="AD1725" s="22">
        <f t="shared" si="6382"/>
        <v>6721.5</v>
      </c>
      <c r="AE1725" s="22">
        <f t="shared" si="6383"/>
        <v>6965.6</v>
      </c>
      <c r="AF1725" s="22">
        <f t="shared" si="6384"/>
        <v>6965.6</v>
      </c>
      <c r="AG1725" s="22">
        <f t="shared" ref="AG1725:AG1739" si="6569">AG1726</f>
        <v>0</v>
      </c>
      <c r="AH1725" s="22">
        <f t="shared" ref="AH1725:AH1739" si="6570">AH1726</f>
        <v>0</v>
      </c>
      <c r="AI1725" s="22">
        <f t="shared" ref="AI1725:AI1739" si="6571">AI1726</f>
        <v>0</v>
      </c>
      <c r="AJ1725" s="22">
        <f t="shared" si="6385"/>
        <v>6721.5</v>
      </c>
      <c r="AK1725" s="22">
        <f t="shared" si="6386"/>
        <v>6965.6</v>
      </c>
      <c r="AL1725" s="22">
        <f t="shared" si="6387"/>
        <v>6965.6</v>
      </c>
      <c r="AM1725" s="22">
        <f t="shared" ref="AM1725:AM1734" si="6572">AM1726</f>
        <v>0</v>
      </c>
      <c r="AN1725" s="22">
        <f t="shared" ref="AN1725:AN1739" si="6573">AN1726</f>
        <v>0</v>
      </c>
      <c r="AO1725" s="22">
        <f t="shared" ref="AO1725:AO1739" si="6574">AO1726</f>
        <v>0</v>
      </c>
      <c r="AP1725" s="22">
        <f t="shared" si="6388"/>
        <v>6721.5</v>
      </c>
      <c r="AQ1725" s="22">
        <f t="shared" si="6389"/>
        <v>6965.6</v>
      </c>
      <c r="AR1725" s="22">
        <f t="shared" si="6390"/>
        <v>6965.6</v>
      </c>
      <c r="AS1725" s="22">
        <f t="shared" ref="AS1725:AS1739" si="6575">AS1726</f>
        <v>0</v>
      </c>
      <c r="AT1725" s="22">
        <f t="shared" ref="AT1725:AT1739" si="6576">AT1726</f>
        <v>0</v>
      </c>
      <c r="AU1725" s="22">
        <f t="shared" ref="AU1725:AU1739" si="6577">AU1726</f>
        <v>0</v>
      </c>
      <c r="AV1725" s="22">
        <f t="shared" si="6391"/>
        <v>6721.5</v>
      </c>
      <c r="AW1725" s="22">
        <f t="shared" si="6392"/>
        <v>6965.6</v>
      </c>
      <c r="AX1725" s="22">
        <f t="shared" si="6393"/>
        <v>6965.6</v>
      </c>
      <c r="AY1725" s="22">
        <f t="shared" ref="AY1725:AY1739" si="6578">AY1726</f>
        <v>0</v>
      </c>
      <c r="AZ1725" s="22">
        <f t="shared" ref="AZ1725:AZ1739" si="6579">AZ1726</f>
        <v>0</v>
      </c>
      <c r="BA1725" s="22">
        <f t="shared" ref="BA1725:BA1739" si="6580">BA1726</f>
        <v>0</v>
      </c>
      <c r="BB1725" s="22">
        <f t="shared" si="6394"/>
        <v>6721.5</v>
      </c>
      <c r="BC1725" s="22">
        <f t="shared" si="6395"/>
        <v>6965.6</v>
      </c>
      <c r="BD1725" s="22">
        <f t="shared" si="6396"/>
        <v>6965.6</v>
      </c>
      <c r="BE1725" s="22">
        <f t="shared" ref="BE1725:BE1739" si="6581">BE1726</f>
        <v>0</v>
      </c>
      <c r="BF1725" s="22">
        <f t="shared" ref="BF1725:BF1739" si="6582">BF1726</f>
        <v>0</v>
      </c>
      <c r="BG1725" s="22">
        <f t="shared" ref="BG1725:BG1739" si="6583">BG1726</f>
        <v>0</v>
      </c>
      <c r="BH1725" s="22">
        <f t="shared" si="6397"/>
        <v>6721.5</v>
      </c>
      <c r="BI1725" s="22">
        <f t="shared" si="6398"/>
        <v>6965.6</v>
      </c>
      <c r="BJ1725" s="22">
        <f t="shared" si="6399"/>
        <v>6965.6</v>
      </c>
      <c r="BK1725" s="22">
        <f t="shared" ref="BK1725:BK1739" si="6584">BK1726</f>
        <v>0</v>
      </c>
      <c r="BL1725" s="22">
        <f t="shared" ref="BL1725:BL1739" si="6585">BL1726</f>
        <v>0</v>
      </c>
      <c r="BM1725" s="22">
        <f t="shared" ref="BM1725:BM1739" si="6586">BM1726</f>
        <v>0</v>
      </c>
      <c r="BN1725" s="22">
        <f t="shared" si="6400"/>
        <v>6721.5</v>
      </c>
      <c r="BO1725" s="22">
        <f t="shared" si="6401"/>
        <v>6965.6</v>
      </c>
      <c r="BP1725" s="22">
        <f t="shared" si="6402"/>
        <v>6965.6</v>
      </c>
      <c r="BQ1725" s="22">
        <f t="shared" ref="BQ1725:BQ1739" si="6587">BQ1726</f>
        <v>0</v>
      </c>
      <c r="BR1725" s="22">
        <f t="shared" ref="BR1725:BR1739" si="6588">BR1726</f>
        <v>0</v>
      </c>
      <c r="BS1725" s="22">
        <f t="shared" si="6403"/>
        <v>6721.5</v>
      </c>
      <c r="BT1725" s="22">
        <f t="shared" si="6404"/>
        <v>6965.6</v>
      </c>
      <c r="BU1725" s="22">
        <f t="shared" si="6405"/>
        <v>6965.6</v>
      </c>
      <c r="BV1725" s="22">
        <f t="shared" ref="BV1725:BV1739" si="6589">BV1726</f>
        <v>0</v>
      </c>
      <c r="BW1725" s="22">
        <f t="shared" ref="BW1725:BW1739" si="6590">BW1726</f>
        <v>0</v>
      </c>
      <c r="BX1725" s="22">
        <f t="shared" si="6406"/>
        <v>6721.5</v>
      </c>
      <c r="BY1725" s="22">
        <f t="shared" si="6407"/>
        <v>6965.6</v>
      </c>
      <c r="BZ1725" s="22">
        <f t="shared" si="6408"/>
        <v>6965.6</v>
      </c>
      <c r="CA1725" s="22">
        <f t="shared" ref="CA1725:CA1739" si="6591">CA1726</f>
        <v>0</v>
      </c>
      <c r="CB1725" s="22">
        <f t="shared" ref="CB1725:CB1739" si="6592">CB1726</f>
        <v>0</v>
      </c>
      <c r="CC1725" s="22">
        <f t="shared" ref="CC1725:CC1739" si="6593">CC1726</f>
        <v>0</v>
      </c>
      <c r="CD1725" s="22">
        <f t="shared" si="6498"/>
        <v>6721.5</v>
      </c>
      <c r="CE1725" s="22">
        <f t="shared" ref="CE1725:CE1739" si="6594">CE1726</f>
        <v>0</v>
      </c>
      <c r="CF1725" s="34">
        <f t="shared" si="6550"/>
        <v>6721.5</v>
      </c>
      <c r="CG1725" s="22">
        <f t="shared" si="6499"/>
        <v>6965.6</v>
      </c>
      <c r="CH1725" s="22">
        <f t="shared" ref="CH1725:CM1739" si="6595">CH1726</f>
        <v>0</v>
      </c>
      <c r="CI1725" s="22">
        <f t="shared" si="6551"/>
        <v>6965.6</v>
      </c>
      <c r="CJ1725" s="22">
        <f t="shared" si="6500"/>
        <v>6965.6</v>
      </c>
      <c r="CK1725" s="22">
        <f t="shared" si="6595"/>
        <v>0</v>
      </c>
      <c r="CL1725" s="22">
        <f t="shared" si="6552"/>
        <v>6965.6</v>
      </c>
      <c r="CM1725" s="22">
        <f t="shared" si="6595"/>
        <v>0</v>
      </c>
      <c r="CN1725" s="15"/>
      <c r="CO1725" s="35"/>
      <c r="CS1725" s="5" t="s">
        <v>29</v>
      </c>
    </row>
    <row r="1726" spans="1:99" ht="31.2" x14ac:dyDescent="0.3">
      <c r="A1726" s="36" t="s">
        <v>983</v>
      </c>
      <c r="B1726" s="16">
        <v>110</v>
      </c>
      <c r="C1726" s="32"/>
      <c r="D1726" s="32"/>
      <c r="E1726" s="33" t="s">
        <v>132</v>
      </c>
      <c r="F1726" s="22">
        <f t="shared" si="6554"/>
        <v>6721.5</v>
      </c>
      <c r="G1726" s="22">
        <f t="shared" si="6555"/>
        <v>6965.6</v>
      </c>
      <c r="H1726" s="22">
        <f t="shared" si="6556"/>
        <v>6965.6</v>
      </c>
      <c r="I1726" s="22">
        <f t="shared" si="6557"/>
        <v>0</v>
      </c>
      <c r="J1726" s="22">
        <f t="shared" si="6558"/>
        <v>0</v>
      </c>
      <c r="K1726" s="22">
        <f t="shared" si="6559"/>
        <v>0</v>
      </c>
      <c r="L1726" s="22">
        <f t="shared" si="6373"/>
        <v>6721.5</v>
      </c>
      <c r="M1726" s="22">
        <f t="shared" si="6374"/>
        <v>6965.6</v>
      </c>
      <c r="N1726" s="22">
        <f t="shared" si="6375"/>
        <v>6965.6</v>
      </c>
      <c r="O1726" s="22">
        <f t="shared" si="6560"/>
        <v>0</v>
      </c>
      <c r="P1726" s="22">
        <f t="shared" si="6561"/>
        <v>0</v>
      </c>
      <c r="Q1726" s="22">
        <f t="shared" si="6562"/>
        <v>0</v>
      </c>
      <c r="R1726" s="22">
        <f t="shared" si="6376"/>
        <v>6721.5</v>
      </c>
      <c r="S1726" s="22">
        <f t="shared" si="6377"/>
        <v>6965.6</v>
      </c>
      <c r="T1726" s="22">
        <f t="shared" si="6378"/>
        <v>6965.6</v>
      </c>
      <c r="U1726" s="22">
        <f t="shared" si="6563"/>
        <v>0</v>
      </c>
      <c r="V1726" s="22">
        <f t="shared" si="6564"/>
        <v>0</v>
      </c>
      <c r="W1726" s="22">
        <f t="shared" si="6565"/>
        <v>0</v>
      </c>
      <c r="X1726" s="22">
        <f t="shared" si="6379"/>
        <v>6721.5</v>
      </c>
      <c r="Y1726" s="22">
        <f t="shared" si="6380"/>
        <v>6965.6</v>
      </c>
      <c r="Z1726" s="22">
        <f t="shared" si="6381"/>
        <v>6965.6</v>
      </c>
      <c r="AA1726" s="22">
        <f t="shared" si="6566"/>
        <v>0</v>
      </c>
      <c r="AB1726" s="22">
        <f t="shared" si="6567"/>
        <v>0</v>
      </c>
      <c r="AC1726" s="22">
        <f t="shared" si="6568"/>
        <v>0</v>
      </c>
      <c r="AD1726" s="22">
        <f t="shared" si="6382"/>
        <v>6721.5</v>
      </c>
      <c r="AE1726" s="22">
        <f t="shared" si="6383"/>
        <v>6965.6</v>
      </c>
      <c r="AF1726" s="22">
        <f t="shared" si="6384"/>
        <v>6965.6</v>
      </c>
      <c r="AG1726" s="22">
        <f t="shared" si="6569"/>
        <v>0</v>
      </c>
      <c r="AH1726" s="22">
        <f t="shared" si="6570"/>
        <v>0</v>
      </c>
      <c r="AI1726" s="22">
        <f t="shared" si="6571"/>
        <v>0</v>
      </c>
      <c r="AJ1726" s="22">
        <f t="shared" si="6385"/>
        <v>6721.5</v>
      </c>
      <c r="AK1726" s="22">
        <f t="shared" si="6386"/>
        <v>6965.6</v>
      </c>
      <c r="AL1726" s="22">
        <f t="shared" si="6387"/>
        <v>6965.6</v>
      </c>
      <c r="AM1726" s="22">
        <f t="shared" si="6572"/>
        <v>0</v>
      </c>
      <c r="AN1726" s="22">
        <f t="shared" si="6573"/>
        <v>0</v>
      </c>
      <c r="AO1726" s="22">
        <f t="shared" si="6574"/>
        <v>0</v>
      </c>
      <c r="AP1726" s="22">
        <f t="shared" si="6388"/>
        <v>6721.5</v>
      </c>
      <c r="AQ1726" s="22">
        <f t="shared" si="6389"/>
        <v>6965.6</v>
      </c>
      <c r="AR1726" s="22">
        <f t="shared" si="6390"/>
        <v>6965.6</v>
      </c>
      <c r="AS1726" s="22">
        <f t="shared" si="6575"/>
        <v>0</v>
      </c>
      <c r="AT1726" s="22">
        <f t="shared" si="6576"/>
        <v>0</v>
      </c>
      <c r="AU1726" s="22">
        <f t="shared" si="6577"/>
        <v>0</v>
      </c>
      <c r="AV1726" s="22">
        <f t="shared" si="6391"/>
        <v>6721.5</v>
      </c>
      <c r="AW1726" s="22">
        <f t="shared" si="6392"/>
        <v>6965.6</v>
      </c>
      <c r="AX1726" s="22">
        <f t="shared" si="6393"/>
        <v>6965.6</v>
      </c>
      <c r="AY1726" s="22">
        <f t="shared" si="6578"/>
        <v>0</v>
      </c>
      <c r="AZ1726" s="22">
        <f t="shared" si="6579"/>
        <v>0</v>
      </c>
      <c r="BA1726" s="22">
        <f t="shared" si="6580"/>
        <v>0</v>
      </c>
      <c r="BB1726" s="22">
        <f t="shared" si="6394"/>
        <v>6721.5</v>
      </c>
      <c r="BC1726" s="22">
        <f t="shared" si="6395"/>
        <v>6965.6</v>
      </c>
      <c r="BD1726" s="22">
        <f t="shared" si="6396"/>
        <v>6965.6</v>
      </c>
      <c r="BE1726" s="22">
        <f t="shared" si="6581"/>
        <v>0</v>
      </c>
      <c r="BF1726" s="22">
        <f t="shared" si="6582"/>
        <v>0</v>
      </c>
      <c r="BG1726" s="22">
        <f t="shared" si="6583"/>
        <v>0</v>
      </c>
      <c r="BH1726" s="22">
        <f t="shared" si="6397"/>
        <v>6721.5</v>
      </c>
      <c r="BI1726" s="22">
        <f t="shared" si="6398"/>
        <v>6965.6</v>
      </c>
      <c r="BJ1726" s="22">
        <f t="shared" si="6399"/>
        <v>6965.6</v>
      </c>
      <c r="BK1726" s="22">
        <f t="shared" si="6584"/>
        <v>0</v>
      </c>
      <c r="BL1726" s="22">
        <f t="shared" si="6585"/>
        <v>0</v>
      </c>
      <c r="BM1726" s="22">
        <f t="shared" si="6586"/>
        <v>0</v>
      </c>
      <c r="BN1726" s="22">
        <f t="shared" si="6400"/>
        <v>6721.5</v>
      </c>
      <c r="BO1726" s="22">
        <f t="shared" si="6401"/>
        <v>6965.6</v>
      </c>
      <c r="BP1726" s="22">
        <f t="shared" si="6402"/>
        <v>6965.6</v>
      </c>
      <c r="BQ1726" s="22">
        <f t="shared" si="6587"/>
        <v>0</v>
      </c>
      <c r="BR1726" s="22">
        <f t="shared" si="6588"/>
        <v>0</v>
      </c>
      <c r="BS1726" s="22">
        <f t="shared" si="6403"/>
        <v>6721.5</v>
      </c>
      <c r="BT1726" s="22">
        <f t="shared" si="6404"/>
        <v>6965.6</v>
      </c>
      <c r="BU1726" s="22">
        <f t="shared" si="6405"/>
        <v>6965.6</v>
      </c>
      <c r="BV1726" s="22">
        <f t="shared" si="6589"/>
        <v>0</v>
      </c>
      <c r="BW1726" s="22">
        <f t="shared" si="6590"/>
        <v>0</v>
      </c>
      <c r="BX1726" s="22">
        <f t="shared" si="6406"/>
        <v>6721.5</v>
      </c>
      <c r="BY1726" s="22">
        <f t="shared" si="6407"/>
        <v>6965.6</v>
      </c>
      <c r="BZ1726" s="22">
        <f t="shared" si="6408"/>
        <v>6965.6</v>
      </c>
      <c r="CA1726" s="22">
        <f t="shared" si="6591"/>
        <v>0</v>
      </c>
      <c r="CB1726" s="22">
        <f t="shared" si="6592"/>
        <v>0</v>
      </c>
      <c r="CC1726" s="22">
        <f t="shared" si="6593"/>
        <v>0</v>
      </c>
      <c r="CD1726" s="22">
        <f t="shared" si="6498"/>
        <v>6721.5</v>
      </c>
      <c r="CE1726" s="22">
        <f t="shared" si="6594"/>
        <v>0</v>
      </c>
      <c r="CF1726" s="34">
        <f t="shared" si="6550"/>
        <v>6721.5</v>
      </c>
      <c r="CG1726" s="22">
        <f t="shared" si="6499"/>
        <v>6965.6</v>
      </c>
      <c r="CH1726" s="22">
        <f t="shared" si="6595"/>
        <v>0</v>
      </c>
      <c r="CI1726" s="22">
        <f t="shared" si="6551"/>
        <v>6965.6</v>
      </c>
      <c r="CJ1726" s="22">
        <f t="shared" si="6500"/>
        <v>6965.6</v>
      </c>
      <c r="CK1726" s="22">
        <f t="shared" si="6595"/>
        <v>0</v>
      </c>
      <c r="CL1726" s="22">
        <f t="shared" si="6552"/>
        <v>6965.6</v>
      </c>
      <c r="CM1726" s="22">
        <f t="shared" si="6595"/>
        <v>0</v>
      </c>
      <c r="CN1726" s="15"/>
      <c r="CO1726" s="35"/>
      <c r="CT1726" s="5" t="s">
        <v>30</v>
      </c>
    </row>
    <row r="1727" spans="1:99" x14ac:dyDescent="0.3">
      <c r="A1727" s="36" t="s">
        <v>983</v>
      </c>
      <c r="B1727" s="16">
        <v>110</v>
      </c>
      <c r="C1727" s="32" t="s">
        <v>395</v>
      </c>
      <c r="D1727" s="32" t="s">
        <v>66</v>
      </c>
      <c r="E1727" s="33" t="s">
        <v>925</v>
      </c>
      <c r="F1727" s="22">
        <v>6721.5</v>
      </c>
      <c r="G1727" s="22">
        <v>6965.6</v>
      </c>
      <c r="H1727" s="22">
        <v>6965.6</v>
      </c>
      <c r="I1727" s="22"/>
      <c r="J1727" s="22"/>
      <c r="K1727" s="22"/>
      <c r="L1727" s="22">
        <f t="shared" si="6373"/>
        <v>6721.5</v>
      </c>
      <c r="M1727" s="22">
        <f t="shared" si="6374"/>
        <v>6965.6</v>
      </c>
      <c r="N1727" s="22">
        <f t="shared" si="6375"/>
        <v>6965.6</v>
      </c>
      <c r="O1727" s="22"/>
      <c r="P1727" s="22"/>
      <c r="Q1727" s="22"/>
      <c r="R1727" s="22">
        <f t="shared" si="6376"/>
        <v>6721.5</v>
      </c>
      <c r="S1727" s="22">
        <f t="shared" si="6377"/>
        <v>6965.6</v>
      </c>
      <c r="T1727" s="22">
        <f t="shared" si="6378"/>
        <v>6965.6</v>
      </c>
      <c r="U1727" s="22"/>
      <c r="V1727" s="22"/>
      <c r="W1727" s="22"/>
      <c r="X1727" s="22">
        <f t="shared" si="6379"/>
        <v>6721.5</v>
      </c>
      <c r="Y1727" s="22">
        <f t="shared" si="6380"/>
        <v>6965.6</v>
      </c>
      <c r="Z1727" s="22">
        <f t="shared" si="6381"/>
        <v>6965.6</v>
      </c>
      <c r="AA1727" s="22"/>
      <c r="AB1727" s="22"/>
      <c r="AC1727" s="22"/>
      <c r="AD1727" s="22">
        <f t="shared" si="6382"/>
        <v>6721.5</v>
      </c>
      <c r="AE1727" s="22">
        <f t="shared" si="6383"/>
        <v>6965.6</v>
      </c>
      <c r="AF1727" s="22">
        <f t="shared" si="6384"/>
        <v>6965.6</v>
      </c>
      <c r="AG1727" s="22"/>
      <c r="AH1727" s="22"/>
      <c r="AI1727" s="22"/>
      <c r="AJ1727" s="22">
        <f t="shared" si="6385"/>
        <v>6721.5</v>
      </c>
      <c r="AK1727" s="22">
        <f t="shared" si="6386"/>
        <v>6965.6</v>
      </c>
      <c r="AL1727" s="22">
        <f t="shared" si="6387"/>
        <v>6965.6</v>
      </c>
      <c r="AM1727" s="22"/>
      <c r="AN1727" s="22"/>
      <c r="AO1727" s="22"/>
      <c r="AP1727" s="22">
        <f t="shared" si="6388"/>
        <v>6721.5</v>
      </c>
      <c r="AQ1727" s="22">
        <f t="shared" si="6389"/>
        <v>6965.6</v>
      </c>
      <c r="AR1727" s="22">
        <f t="shared" si="6390"/>
        <v>6965.6</v>
      </c>
      <c r="AS1727" s="22"/>
      <c r="AT1727" s="22"/>
      <c r="AU1727" s="22"/>
      <c r="AV1727" s="22">
        <f t="shared" si="6391"/>
        <v>6721.5</v>
      </c>
      <c r="AW1727" s="22">
        <f t="shared" si="6392"/>
        <v>6965.6</v>
      </c>
      <c r="AX1727" s="22">
        <f t="shared" si="6393"/>
        <v>6965.6</v>
      </c>
      <c r="AY1727" s="22"/>
      <c r="AZ1727" s="22"/>
      <c r="BA1727" s="22"/>
      <c r="BB1727" s="22">
        <f t="shared" si="6394"/>
        <v>6721.5</v>
      </c>
      <c r="BC1727" s="22">
        <f t="shared" si="6395"/>
        <v>6965.6</v>
      </c>
      <c r="BD1727" s="22">
        <f t="shared" si="6396"/>
        <v>6965.6</v>
      </c>
      <c r="BE1727" s="22"/>
      <c r="BF1727" s="22"/>
      <c r="BG1727" s="22"/>
      <c r="BH1727" s="22">
        <f t="shared" si="6397"/>
        <v>6721.5</v>
      </c>
      <c r="BI1727" s="22">
        <f t="shared" si="6398"/>
        <v>6965.6</v>
      </c>
      <c r="BJ1727" s="22">
        <f t="shared" si="6399"/>
        <v>6965.6</v>
      </c>
      <c r="BK1727" s="22"/>
      <c r="BL1727" s="22"/>
      <c r="BM1727" s="22"/>
      <c r="BN1727" s="22">
        <f t="shared" si="6400"/>
        <v>6721.5</v>
      </c>
      <c r="BO1727" s="22">
        <f t="shared" si="6401"/>
        <v>6965.6</v>
      </c>
      <c r="BP1727" s="22">
        <f t="shared" si="6402"/>
        <v>6965.6</v>
      </c>
      <c r="BQ1727" s="22"/>
      <c r="BR1727" s="22"/>
      <c r="BS1727" s="22">
        <f t="shared" si="6403"/>
        <v>6721.5</v>
      </c>
      <c r="BT1727" s="22">
        <f t="shared" si="6404"/>
        <v>6965.6</v>
      </c>
      <c r="BU1727" s="22">
        <f t="shared" si="6405"/>
        <v>6965.6</v>
      </c>
      <c r="BV1727" s="22"/>
      <c r="BW1727" s="22"/>
      <c r="BX1727" s="22">
        <f t="shared" si="6406"/>
        <v>6721.5</v>
      </c>
      <c r="BY1727" s="22">
        <f t="shared" si="6407"/>
        <v>6965.6</v>
      </c>
      <c r="BZ1727" s="22">
        <f t="shared" si="6408"/>
        <v>6965.6</v>
      </c>
      <c r="CA1727" s="22"/>
      <c r="CB1727" s="22"/>
      <c r="CC1727" s="22"/>
      <c r="CD1727" s="22">
        <f t="shared" si="6498"/>
        <v>6721.5</v>
      </c>
      <c r="CE1727" s="22"/>
      <c r="CF1727" s="34">
        <f t="shared" si="6550"/>
        <v>6721.5</v>
      </c>
      <c r="CG1727" s="22">
        <f t="shared" si="6499"/>
        <v>6965.6</v>
      </c>
      <c r="CH1727" s="22"/>
      <c r="CI1727" s="22">
        <f t="shared" si="6551"/>
        <v>6965.6</v>
      </c>
      <c r="CJ1727" s="22">
        <f t="shared" si="6500"/>
        <v>6965.6</v>
      </c>
      <c r="CK1727" s="22"/>
      <c r="CL1727" s="22">
        <f t="shared" si="6552"/>
        <v>6965.6</v>
      </c>
      <c r="CM1727" s="22"/>
      <c r="CN1727" s="15"/>
      <c r="CO1727" s="35"/>
    </row>
    <row r="1728" spans="1:99" ht="31.2" x14ac:dyDescent="0.3">
      <c r="A1728" s="36" t="s">
        <v>983</v>
      </c>
      <c r="B1728" s="16">
        <v>200</v>
      </c>
      <c r="C1728" s="32"/>
      <c r="D1728" s="32"/>
      <c r="E1728" s="33" t="s">
        <v>40</v>
      </c>
      <c r="F1728" s="22">
        <f t="shared" si="6554"/>
        <v>20033.2</v>
      </c>
      <c r="G1728" s="22">
        <f t="shared" si="6555"/>
        <v>19789.099999999999</v>
      </c>
      <c r="H1728" s="22">
        <f t="shared" si="6556"/>
        <v>19789.099999999999</v>
      </c>
      <c r="I1728" s="22">
        <f t="shared" si="6557"/>
        <v>0</v>
      </c>
      <c r="J1728" s="22">
        <f t="shared" si="6558"/>
        <v>0</v>
      </c>
      <c r="K1728" s="22">
        <f t="shared" si="6559"/>
        <v>0</v>
      </c>
      <c r="L1728" s="22">
        <f t="shared" si="6373"/>
        <v>20033.2</v>
      </c>
      <c r="M1728" s="22">
        <f t="shared" si="6374"/>
        <v>19789.099999999999</v>
      </c>
      <c r="N1728" s="22">
        <f t="shared" si="6375"/>
        <v>19789.099999999999</v>
      </c>
      <c r="O1728" s="22">
        <f t="shared" si="6560"/>
        <v>0</v>
      </c>
      <c r="P1728" s="22">
        <f t="shared" si="6561"/>
        <v>0</v>
      </c>
      <c r="Q1728" s="22">
        <f t="shared" si="6562"/>
        <v>0</v>
      </c>
      <c r="R1728" s="22">
        <f t="shared" si="6376"/>
        <v>20033.2</v>
      </c>
      <c r="S1728" s="22">
        <f t="shared" si="6377"/>
        <v>19789.099999999999</v>
      </c>
      <c r="T1728" s="22">
        <f t="shared" si="6378"/>
        <v>19789.099999999999</v>
      </c>
      <c r="U1728" s="22">
        <f t="shared" si="6563"/>
        <v>0</v>
      </c>
      <c r="V1728" s="22">
        <f t="shared" si="6564"/>
        <v>0</v>
      </c>
      <c r="W1728" s="22">
        <f t="shared" si="6565"/>
        <v>0</v>
      </c>
      <c r="X1728" s="22">
        <f t="shared" si="6379"/>
        <v>20033.2</v>
      </c>
      <c r="Y1728" s="22">
        <f t="shared" si="6380"/>
        <v>19789.099999999999</v>
      </c>
      <c r="Z1728" s="22">
        <f t="shared" si="6381"/>
        <v>19789.099999999999</v>
      </c>
      <c r="AA1728" s="22">
        <f t="shared" si="6566"/>
        <v>0</v>
      </c>
      <c r="AB1728" s="22">
        <f t="shared" si="6567"/>
        <v>0</v>
      </c>
      <c r="AC1728" s="22">
        <f t="shared" si="6568"/>
        <v>0</v>
      </c>
      <c r="AD1728" s="22">
        <f t="shared" si="6382"/>
        <v>20033.2</v>
      </c>
      <c r="AE1728" s="22">
        <f t="shared" si="6383"/>
        <v>19789.099999999999</v>
      </c>
      <c r="AF1728" s="22">
        <f t="shared" si="6384"/>
        <v>19789.099999999999</v>
      </c>
      <c r="AG1728" s="22">
        <f t="shared" si="6569"/>
        <v>0</v>
      </c>
      <c r="AH1728" s="22">
        <f t="shared" si="6570"/>
        <v>0</v>
      </c>
      <c r="AI1728" s="22">
        <f t="shared" si="6571"/>
        <v>0</v>
      </c>
      <c r="AJ1728" s="22">
        <f t="shared" si="6385"/>
        <v>20033.2</v>
      </c>
      <c r="AK1728" s="22">
        <f t="shared" si="6386"/>
        <v>19789.099999999999</v>
      </c>
      <c r="AL1728" s="22">
        <f t="shared" si="6387"/>
        <v>19789.099999999999</v>
      </c>
      <c r="AM1728" s="22">
        <f t="shared" si="6572"/>
        <v>0</v>
      </c>
      <c r="AN1728" s="22">
        <f t="shared" si="6573"/>
        <v>0</v>
      </c>
      <c r="AO1728" s="22">
        <f t="shared" si="6574"/>
        <v>0</v>
      </c>
      <c r="AP1728" s="22">
        <f t="shared" si="6388"/>
        <v>20033.2</v>
      </c>
      <c r="AQ1728" s="22">
        <f t="shared" si="6389"/>
        <v>19789.099999999999</v>
      </c>
      <c r="AR1728" s="22">
        <f t="shared" si="6390"/>
        <v>19789.099999999999</v>
      </c>
      <c r="AS1728" s="22">
        <f t="shared" si="6575"/>
        <v>0</v>
      </c>
      <c r="AT1728" s="22">
        <f t="shared" si="6576"/>
        <v>0</v>
      </c>
      <c r="AU1728" s="22">
        <f t="shared" si="6577"/>
        <v>0</v>
      </c>
      <c r="AV1728" s="22">
        <f t="shared" si="6391"/>
        <v>20033.2</v>
      </c>
      <c r="AW1728" s="22">
        <f t="shared" si="6392"/>
        <v>19789.099999999999</v>
      </c>
      <c r="AX1728" s="22">
        <f t="shared" si="6393"/>
        <v>19789.099999999999</v>
      </c>
      <c r="AY1728" s="22">
        <f t="shared" si="6578"/>
        <v>0</v>
      </c>
      <c r="AZ1728" s="22">
        <f t="shared" si="6579"/>
        <v>0</v>
      </c>
      <c r="BA1728" s="22">
        <f t="shared" si="6580"/>
        <v>0</v>
      </c>
      <c r="BB1728" s="22">
        <f t="shared" si="6394"/>
        <v>20033.2</v>
      </c>
      <c r="BC1728" s="22">
        <f t="shared" si="6395"/>
        <v>19789.099999999999</v>
      </c>
      <c r="BD1728" s="22">
        <f t="shared" si="6396"/>
        <v>19789.099999999999</v>
      </c>
      <c r="BE1728" s="22">
        <f t="shared" si="6581"/>
        <v>0</v>
      </c>
      <c r="BF1728" s="22">
        <f t="shared" si="6582"/>
        <v>0</v>
      </c>
      <c r="BG1728" s="22">
        <f t="shared" si="6583"/>
        <v>0</v>
      </c>
      <c r="BH1728" s="22">
        <f t="shared" si="6397"/>
        <v>20033.2</v>
      </c>
      <c r="BI1728" s="22">
        <f t="shared" si="6398"/>
        <v>19789.099999999999</v>
      </c>
      <c r="BJ1728" s="22">
        <f t="shared" si="6399"/>
        <v>19789.099999999999</v>
      </c>
      <c r="BK1728" s="22">
        <f t="shared" si="6584"/>
        <v>0</v>
      </c>
      <c r="BL1728" s="22">
        <f t="shared" si="6585"/>
        <v>0</v>
      </c>
      <c r="BM1728" s="22">
        <f t="shared" si="6586"/>
        <v>0</v>
      </c>
      <c r="BN1728" s="22">
        <f t="shared" si="6400"/>
        <v>20033.2</v>
      </c>
      <c r="BO1728" s="22">
        <f t="shared" si="6401"/>
        <v>19789.099999999999</v>
      </c>
      <c r="BP1728" s="22">
        <f t="shared" si="6402"/>
        <v>19789.099999999999</v>
      </c>
      <c r="BQ1728" s="22">
        <f t="shared" si="6587"/>
        <v>0</v>
      </c>
      <c r="BR1728" s="22">
        <f t="shared" si="6588"/>
        <v>0</v>
      </c>
      <c r="BS1728" s="22">
        <f t="shared" si="6403"/>
        <v>20033.2</v>
      </c>
      <c r="BT1728" s="22">
        <f t="shared" si="6404"/>
        <v>19789.099999999999</v>
      </c>
      <c r="BU1728" s="22">
        <f t="shared" si="6405"/>
        <v>19789.099999999999</v>
      </c>
      <c r="BV1728" s="22">
        <f t="shared" si="6589"/>
        <v>0</v>
      </c>
      <c r="BW1728" s="22">
        <f t="shared" si="6590"/>
        <v>0</v>
      </c>
      <c r="BX1728" s="22">
        <f t="shared" si="6406"/>
        <v>20033.2</v>
      </c>
      <c r="BY1728" s="22">
        <f t="shared" si="6407"/>
        <v>19789.099999999999</v>
      </c>
      <c r="BZ1728" s="22">
        <f t="shared" si="6408"/>
        <v>19789.099999999999</v>
      </c>
      <c r="CA1728" s="22">
        <f t="shared" si="6591"/>
        <v>0</v>
      </c>
      <c r="CB1728" s="22">
        <f t="shared" si="6592"/>
        <v>0</v>
      </c>
      <c r="CC1728" s="22">
        <f t="shared" si="6593"/>
        <v>0</v>
      </c>
      <c r="CD1728" s="22">
        <f t="shared" si="6498"/>
        <v>20033.2</v>
      </c>
      <c r="CE1728" s="22">
        <f t="shared" si="6594"/>
        <v>0</v>
      </c>
      <c r="CF1728" s="34">
        <f t="shared" si="6550"/>
        <v>20033.2</v>
      </c>
      <c r="CG1728" s="22">
        <f t="shared" si="6499"/>
        <v>19789.099999999999</v>
      </c>
      <c r="CH1728" s="22">
        <f t="shared" si="6595"/>
        <v>0</v>
      </c>
      <c r="CI1728" s="22">
        <f t="shared" si="6551"/>
        <v>19789.099999999999</v>
      </c>
      <c r="CJ1728" s="22">
        <f t="shared" si="6500"/>
        <v>19789.099999999999</v>
      </c>
      <c r="CK1728" s="22">
        <f t="shared" si="6595"/>
        <v>0</v>
      </c>
      <c r="CL1728" s="22">
        <f t="shared" si="6552"/>
        <v>19789.099999999999</v>
      </c>
      <c r="CM1728" s="22">
        <f t="shared" si="6595"/>
        <v>0</v>
      </c>
      <c r="CN1728" s="15"/>
      <c r="CO1728" s="35"/>
      <c r="CS1728" s="5" t="s">
        <v>29</v>
      </c>
    </row>
    <row r="1729" spans="1:99" ht="46.8" x14ac:dyDescent="0.3">
      <c r="A1729" s="36" t="s">
        <v>983</v>
      </c>
      <c r="B1729" s="16">
        <v>240</v>
      </c>
      <c r="C1729" s="32"/>
      <c r="D1729" s="32"/>
      <c r="E1729" s="33" t="s">
        <v>41</v>
      </c>
      <c r="F1729" s="22">
        <f t="shared" si="6554"/>
        <v>20033.2</v>
      </c>
      <c r="G1729" s="22">
        <f t="shared" si="6555"/>
        <v>19789.099999999999</v>
      </c>
      <c r="H1729" s="22">
        <f t="shared" si="6556"/>
        <v>19789.099999999999</v>
      </c>
      <c r="I1729" s="22">
        <f t="shared" si="6557"/>
        <v>0</v>
      </c>
      <c r="J1729" s="22">
        <f t="shared" si="6558"/>
        <v>0</v>
      </c>
      <c r="K1729" s="22">
        <f t="shared" si="6559"/>
        <v>0</v>
      </c>
      <c r="L1729" s="22">
        <f t="shared" si="6373"/>
        <v>20033.2</v>
      </c>
      <c r="M1729" s="22">
        <f t="shared" si="6374"/>
        <v>19789.099999999999</v>
      </c>
      <c r="N1729" s="22">
        <f t="shared" si="6375"/>
        <v>19789.099999999999</v>
      </c>
      <c r="O1729" s="22">
        <f t="shared" si="6560"/>
        <v>0</v>
      </c>
      <c r="P1729" s="22">
        <f t="shared" si="6561"/>
        <v>0</v>
      </c>
      <c r="Q1729" s="22">
        <f t="shared" si="6562"/>
        <v>0</v>
      </c>
      <c r="R1729" s="22">
        <f t="shared" si="6376"/>
        <v>20033.2</v>
      </c>
      <c r="S1729" s="22">
        <f t="shared" si="6377"/>
        <v>19789.099999999999</v>
      </c>
      <c r="T1729" s="22">
        <f t="shared" si="6378"/>
        <v>19789.099999999999</v>
      </c>
      <c r="U1729" s="22">
        <f t="shared" si="6563"/>
        <v>0</v>
      </c>
      <c r="V1729" s="22">
        <f t="shared" si="6564"/>
        <v>0</v>
      </c>
      <c r="W1729" s="22">
        <f t="shared" si="6565"/>
        <v>0</v>
      </c>
      <c r="X1729" s="22">
        <f t="shared" si="6379"/>
        <v>20033.2</v>
      </c>
      <c r="Y1729" s="22">
        <f t="shared" si="6380"/>
        <v>19789.099999999999</v>
      </c>
      <c r="Z1729" s="22">
        <f t="shared" si="6381"/>
        <v>19789.099999999999</v>
      </c>
      <c r="AA1729" s="22">
        <f t="shared" si="6566"/>
        <v>0</v>
      </c>
      <c r="AB1729" s="22">
        <f t="shared" si="6567"/>
        <v>0</v>
      </c>
      <c r="AC1729" s="22">
        <f t="shared" si="6568"/>
        <v>0</v>
      </c>
      <c r="AD1729" s="22">
        <f t="shared" si="6382"/>
        <v>20033.2</v>
      </c>
      <c r="AE1729" s="22">
        <f t="shared" si="6383"/>
        <v>19789.099999999999</v>
      </c>
      <c r="AF1729" s="22">
        <f t="shared" si="6384"/>
        <v>19789.099999999999</v>
      </c>
      <c r="AG1729" s="22">
        <f t="shared" si="6569"/>
        <v>0</v>
      </c>
      <c r="AH1729" s="22">
        <f t="shared" si="6570"/>
        <v>0</v>
      </c>
      <c r="AI1729" s="22">
        <f t="shared" si="6571"/>
        <v>0</v>
      </c>
      <c r="AJ1729" s="22">
        <f t="shared" si="6385"/>
        <v>20033.2</v>
      </c>
      <c r="AK1729" s="22">
        <f t="shared" si="6386"/>
        <v>19789.099999999999</v>
      </c>
      <c r="AL1729" s="22">
        <f t="shared" si="6387"/>
        <v>19789.099999999999</v>
      </c>
      <c r="AM1729" s="22">
        <f t="shared" si="6572"/>
        <v>0</v>
      </c>
      <c r="AN1729" s="22">
        <f t="shared" si="6573"/>
        <v>0</v>
      </c>
      <c r="AO1729" s="22">
        <f t="shared" si="6574"/>
        <v>0</v>
      </c>
      <c r="AP1729" s="22">
        <f t="shared" si="6388"/>
        <v>20033.2</v>
      </c>
      <c r="AQ1729" s="22">
        <f t="shared" si="6389"/>
        <v>19789.099999999999</v>
      </c>
      <c r="AR1729" s="22">
        <f t="shared" si="6390"/>
        <v>19789.099999999999</v>
      </c>
      <c r="AS1729" s="22">
        <f t="shared" si="6575"/>
        <v>0</v>
      </c>
      <c r="AT1729" s="22">
        <f t="shared" si="6576"/>
        <v>0</v>
      </c>
      <c r="AU1729" s="22">
        <f t="shared" si="6577"/>
        <v>0</v>
      </c>
      <c r="AV1729" s="22">
        <f t="shared" si="6391"/>
        <v>20033.2</v>
      </c>
      <c r="AW1729" s="22">
        <f t="shared" si="6392"/>
        <v>19789.099999999999</v>
      </c>
      <c r="AX1729" s="22">
        <f t="shared" si="6393"/>
        <v>19789.099999999999</v>
      </c>
      <c r="AY1729" s="22">
        <f t="shared" si="6578"/>
        <v>0</v>
      </c>
      <c r="AZ1729" s="22">
        <f t="shared" si="6579"/>
        <v>0</v>
      </c>
      <c r="BA1729" s="22">
        <f t="shared" si="6580"/>
        <v>0</v>
      </c>
      <c r="BB1729" s="22">
        <f t="shared" si="6394"/>
        <v>20033.2</v>
      </c>
      <c r="BC1729" s="22">
        <f t="shared" si="6395"/>
        <v>19789.099999999999</v>
      </c>
      <c r="BD1729" s="22">
        <f t="shared" si="6396"/>
        <v>19789.099999999999</v>
      </c>
      <c r="BE1729" s="22">
        <f t="shared" si="6581"/>
        <v>0</v>
      </c>
      <c r="BF1729" s="22">
        <f t="shared" si="6582"/>
        <v>0</v>
      </c>
      <c r="BG1729" s="22">
        <f t="shared" si="6583"/>
        <v>0</v>
      </c>
      <c r="BH1729" s="22">
        <f t="shared" si="6397"/>
        <v>20033.2</v>
      </c>
      <c r="BI1729" s="22">
        <f t="shared" si="6398"/>
        <v>19789.099999999999</v>
      </c>
      <c r="BJ1729" s="22">
        <f t="shared" si="6399"/>
        <v>19789.099999999999</v>
      </c>
      <c r="BK1729" s="22">
        <f t="shared" si="6584"/>
        <v>0</v>
      </c>
      <c r="BL1729" s="22">
        <f t="shared" si="6585"/>
        <v>0</v>
      </c>
      <c r="BM1729" s="22">
        <f t="shared" si="6586"/>
        <v>0</v>
      </c>
      <c r="BN1729" s="22">
        <f t="shared" si="6400"/>
        <v>20033.2</v>
      </c>
      <c r="BO1729" s="22">
        <f t="shared" si="6401"/>
        <v>19789.099999999999</v>
      </c>
      <c r="BP1729" s="22">
        <f t="shared" si="6402"/>
        <v>19789.099999999999</v>
      </c>
      <c r="BQ1729" s="22">
        <f t="shared" si="6587"/>
        <v>0</v>
      </c>
      <c r="BR1729" s="22">
        <f t="shared" si="6588"/>
        <v>0</v>
      </c>
      <c r="BS1729" s="22">
        <f t="shared" si="6403"/>
        <v>20033.2</v>
      </c>
      <c r="BT1729" s="22">
        <f t="shared" si="6404"/>
        <v>19789.099999999999</v>
      </c>
      <c r="BU1729" s="22">
        <f t="shared" si="6405"/>
        <v>19789.099999999999</v>
      </c>
      <c r="BV1729" s="22">
        <f t="shared" si="6589"/>
        <v>0</v>
      </c>
      <c r="BW1729" s="22">
        <f t="shared" si="6590"/>
        <v>0</v>
      </c>
      <c r="BX1729" s="22">
        <f t="shared" si="6406"/>
        <v>20033.2</v>
      </c>
      <c r="BY1729" s="22">
        <f t="shared" si="6407"/>
        <v>19789.099999999999</v>
      </c>
      <c r="BZ1729" s="22">
        <f t="shared" si="6408"/>
        <v>19789.099999999999</v>
      </c>
      <c r="CA1729" s="22">
        <f t="shared" si="6591"/>
        <v>0</v>
      </c>
      <c r="CB1729" s="22">
        <f t="shared" si="6592"/>
        <v>0</v>
      </c>
      <c r="CC1729" s="22">
        <f t="shared" si="6593"/>
        <v>0</v>
      </c>
      <c r="CD1729" s="22">
        <f t="shared" si="6498"/>
        <v>20033.2</v>
      </c>
      <c r="CE1729" s="22">
        <f t="shared" si="6594"/>
        <v>0</v>
      </c>
      <c r="CF1729" s="34">
        <f t="shared" si="6550"/>
        <v>20033.2</v>
      </c>
      <c r="CG1729" s="22">
        <f t="shared" si="6499"/>
        <v>19789.099999999999</v>
      </c>
      <c r="CH1729" s="22">
        <f t="shared" si="6595"/>
        <v>0</v>
      </c>
      <c r="CI1729" s="22">
        <f t="shared" si="6551"/>
        <v>19789.099999999999</v>
      </c>
      <c r="CJ1729" s="22">
        <f t="shared" si="6500"/>
        <v>19789.099999999999</v>
      </c>
      <c r="CK1729" s="22">
        <f t="shared" si="6595"/>
        <v>0</v>
      </c>
      <c r="CL1729" s="22">
        <f t="shared" si="6552"/>
        <v>19789.099999999999</v>
      </c>
      <c r="CM1729" s="22">
        <f t="shared" si="6595"/>
        <v>0</v>
      </c>
      <c r="CN1729" s="15"/>
      <c r="CO1729" s="35"/>
      <c r="CT1729" s="5" t="s">
        <v>30</v>
      </c>
    </row>
    <row r="1730" spans="1:99" x14ac:dyDescent="0.3">
      <c r="A1730" s="36" t="s">
        <v>983</v>
      </c>
      <c r="B1730" s="16">
        <v>240</v>
      </c>
      <c r="C1730" s="32" t="s">
        <v>395</v>
      </c>
      <c r="D1730" s="32" t="s">
        <v>66</v>
      </c>
      <c r="E1730" s="33" t="s">
        <v>925</v>
      </c>
      <c r="F1730" s="22">
        <v>20033.2</v>
      </c>
      <c r="G1730" s="22">
        <v>19789.099999999999</v>
      </c>
      <c r="H1730" s="22">
        <v>19789.099999999999</v>
      </c>
      <c r="I1730" s="22"/>
      <c r="J1730" s="22"/>
      <c r="K1730" s="22"/>
      <c r="L1730" s="22">
        <f t="shared" si="6373"/>
        <v>20033.2</v>
      </c>
      <c r="M1730" s="22">
        <f t="shared" si="6374"/>
        <v>19789.099999999999</v>
      </c>
      <c r="N1730" s="22">
        <f t="shared" si="6375"/>
        <v>19789.099999999999</v>
      </c>
      <c r="O1730" s="22"/>
      <c r="P1730" s="22"/>
      <c r="Q1730" s="22"/>
      <c r="R1730" s="22">
        <f t="shared" si="6376"/>
        <v>20033.2</v>
      </c>
      <c r="S1730" s="22">
        <f t="shared" si="6377"/>
        <v>19789.099999999999</v>
      </c>
      <c r="T1730" s="22">
        <f t="shared" si="6378"/>
        <v>19789.099999999999</v>
      </c>
      <c r="U1730" s="22"/>
      <c r="V1730" s="22"/>
      <c r="W1730" s="22"/>
      <c r="X1730" s="22">
        <f t="shared" si="6379"/>
        <v>20033.2</v>
      </c>
      <c r="Y1730" s="22">
        <f t="shared" si="6380"/>
        <v>19789.099999999999</v>
      </c>
      <c r="Z1730" s="22">
        <f t="shared" si="6381"/>
        <v>19789.099999999999</v>
      </c>
      <c r="AA1730" s="22"/>
      <c r="AB1730" s="22"/>
      <c r="AC1730" s="22"/>
      <c r="AD1730" s="22">
        <f t="shared" si="6382"/>
        <v>20033.2</v>
      </c>
      <c r="AE1730" s="22">
        <f t="shared" si="6383"/>
        <v>19789.099999999999</v>
      </c>
      <c r="AF1730" s="22">
        <f t="shared" si="6384"/>
        <v>19789.099999999999</v>
      </c>
      <c r="AG1730" s="22"/>
      <c r="AH1730" s="22"/>
      <c r="AI1730" s="22"/>
      <c r="AJ1730" s="22">
        <f t="shared" si="6385"/>
        <v>20033.2</v>
      </c>
      <c r="AK1730" s="22">
        <f t="shared" si="6386"/>
        <v>19789.099999999999</v>
      </c>
      <c r="AL1730" s="22">
        <f t="shared" si="6387"/>
        <v>19789.099999999999</v>
      </c>
      <c r="AM1730" s="22"/>
      <c r="AN1730" s="22"/>
      <c r="AO1730" s="22"/>
      <c r="AP1730" s="22">
        <f t="shared" si="6388"/>
        <v>20033.2</v>
      </c>
      <c r="AQ1730" s="22">
        <f t="shared" si="6389"/>
        <v>19789.099999999999</v>
      </c>
      <c r="AR1730" s="22">
        <f t="shared" si="6390"/>
        <v>19789.099999999999</v>
      </c>
      <c r="AS1730" s="22"/>
      <c r="AT1730" s="22"/>
      <c r="AU1730" s="22"/>
      <c r="AV1730" s="22">
        <f t="shared" si="6391"/>
        <v>20033.2</v>
      </c>
      <c r="AW1730" s="22">
        <f t="shared" si="6392"/>
        <v>19789.099999999999</v>
      </c>
      <c r="AX1730" s="22">
        <f t="shared" si="6393"/>
        <v>19789.099999999999</v>
      </c>
      <c r="AY1730" s="22"/>
      <c r="AZ1730" s="22"/>
      <c r="BA1730" s="22"/>
      <c r="BB1730" s="22">
        <f t="shared" si="6394"/>
        <v>20033.2</v>
      </c>
      <c r="BC1730" s="22">
        <f t="shared" si="6395"/>
        <v>19789.099999999999</v>
      </c>
      <c r="BD1730" s="22">
        <f t="shared" si="6396"/>
        <v>19789.099999999999</v>
      </c>
      <c r="BE1730" s="22"/>
      <c r="BF1730" s="22"/>
      <c r="BG1730" s="22"/>
      <c r="BH1730" s="22">
        <f t="shared" si="6397"/>
        <v>20033.2</v>
      </c>
      <c r="BI1730" s="22">
        <f t="shared" si="6398"/>
        <v>19789.099999999999</v>
      </c>
      <c r="BJ1730" s="22">
        <f t="shared" si="6399"/>
        <v>19789.099999999999</v>
      </c>
      <c r="BK1730" s="22"/>
      <c r="BL1730" s="22"/>
      <c r="BM1730" s="22"/>
      <c r="BN1730" s="22">
        <f t="shared" si="6400"/>
        <v>20033.2</v>
      </c>
      <c r="BO1730" s="22">
        <f t="shared" si="6401"/>
        <v>19789.099999999999</v>
      </c>
      <c r="BP1730" s="22">
        <f t="shared" si="6402"/>
        <v>19789.099999999999</v>
      </c>
      <c r="BQ1730" s="22"/>
      <c r="BR1730" s="22"/>
      <c r="BS1730" s="22">
        <f t="shared" si="6403"/>
        <v>20033.2</v>
      </c>
      <c r="BT1730" s="22">
        <f t="shared" si="6404"/>
        <v>19789.099999999999</v>
      </c>
      <c r="BU1730" s="22">
        <f t="shared" si="6405"/>
        <v>19789.099999999999</v>
      </c>
      <c r="BV1730" s="22"/>
      <c r="BW1730" s="22"/>
      <c r="BX1730" s="22">
        <f t="shared" si="6406"/>
        <v>20033.2</v>
      </c>
      <c r="BY1730" s="22">
        <f t="shared" si="6407"/>
        <v>19789.099999999999</v>
      </c>
      <c r="BZ1730" s="22">
        <f t="shared" si="6408"/>
        <v>19789.099999999999</v>
      </c>
      <c r="CA1730" s="22"/>
      <c r="CB1730" s="22"/>
      <c r="CC1730" s="22"/>
      <c r="CD1730" s="22">
        <f t="shared" si="6498"/>
        <v>20033.2</v>
      </c>
      <c r="CE1730" s="22"/>
      <c r="CF1730" s="34">
        <f t="shared" si="6550"/>
        <v>20033.2</v>
      </c>
      <c r="CG1730" s="22">
        <f t="shared" si="6499"/>
        <v>19789.099999999999</v>
      </c>
      <c r="CH1730" s="22"/>
      <c r="CI1730" s="22">
        <f t="shared" si="6551"/>
        <v>19789.099999999999</v>
      </c>
      <c r="CJ1730" s="22">
        <f t="shared" si="6500"/>
        <v>19789.099999999999</v>
      </c>
      <c r="CK1730" s="22"/>
      <c r="CL1730" s="22">
        <f t="shared" si="6552"/>
        <v>19789.099999999999</v>
      </c>
      <c r="CM1730" s="22"/>
      <c r="CN1730" s="15"/>
      <c r="CO1730" s="35"/>
    </row>
    <row r="1731" spans="1:99" ht="31.2" x14ac:dyDescent="0.3">
      <c r="A1731" s="36" t="s">
        <v>985</v>
      </c>
      <c r="B1731" s="16"/>
      <c r="C1731" s="32"/>
      <c r="D1731" s="32"/>
      <c r="E1731" s="33" t="s">
        <v>986</v>
      </c>
      <c r="F1731" s="22">
        <f t="shared" si="6554"/>
        <v>3777.9</v>
      </c>
      <c r="G1731" s="22">
        <f t="shared" si="6555"/>
        <v>4577.8999999999996</v>
      </c>
      <c r="H1731" s="22">
        <f t="shared" si="6556"/>
        <v>3777.9</v>
      </c>
      <c r="I1731" s="22">
        <f t="shared" si="6557"/>
        <v>0</v>
      </c>
      <c r="J1731" s="22">
        <f t="shared" si="6558"/>
        <v>0</v>
      </c>
      <c r="K1731" s="22">
        <f t="shared" si="6559"/>
        <v>0</v>
      </c>
      <c r="L1731" s="22">
        <f t="shared" si="6373"/>
        <v>3777.9</v>
      </c>
      <c r="M1731" s="22">
        <f t="shared" si="6374"/>
        <v>4577.8999999999996</v>
      </c>
      <c r="N1731" s="22">
        <f t="shared" si="6375"/>
        <v>3777.9</v>
      </c>
      <c r="O1731" s="22">
        <f t="shared" si="6560"/>
        <v>0</v>
      </c>
      <c r="P1731" s="22">
        <f t="shared" si="6561"/>
        <v>0</v>
      </c>
      <c r="Q1731" s="22">
        <f t="shared" si="6562"/>
        <v>0</v>
      </c>
      <c r="R1731" s="22">
        <f t="shared" si="6376"/>
        <v>3777.9</v>
      </c>
      <c r="S1731" s="22">
        <f t="shared" si="6377"/>
        <v>4577.8999999999996</v>
      </c>
      <c r="T1731" s="22">
        <f t="shared" si="6378"/>
        <v>3777.9</v>
      </c>
      <c r="U1731" s="22">
        <f t="shared" si="6563"/>
        <v>0</v>
      </c>
      <c r="V1731" s="22">
        <f t="shared" si="6564"/>
        <v>0</v>
      </c>
      <c r="W1731" s="22">
        <f t="shared" si="6565"/>
        <v>0</v>
      </c>
      <c r="X1731" s="22">
        <f t="shared" si="6379"/>
        <v>3777.9</v>
      </c>
      <c r="Y1731" s="22">
        <f t="shared" si="6380"/>
        <v>4577.8999999999996</v>
      </c>
      <c r="Z1731" s="22">
        <f t="shared" si="6381"/>
        <v>3777.9</v>
      </c>
      <c r="AA1731" s="22">
        <f t="shared" si="6566"/>
        <v>0</v>
      </c>
      <c r="AB1731" s="22">
        <f t="shared" si="6567"/>
        <v>0</v>
      </c>
      <c r="AC1731" s="22">
        <f t="shared" si="6568"/>
        <v>0</v>
      </c>
      <c r="AD1731" s="22">
        <f t="shared" si="6382"/>
        <v>3777.9</v>
      </c>
      <c r="AE1731" s="22">
        <f t="shared" si="6383"/>
        <v>4577.8999999999996</v>
      </c>
      <c r="AF1731" s="22">
        <f t="shared" si="6384"/>
        <v>3777.9</v>
      </c>
      <c r="AG1731" s="22">
        <f t="shared" si="6569"/>
        <v>0</v>
      </c>
      <c r="AH1731" s="22">
        <f t="shared" si="6570"/>
        <v>0</v>
      </c>
      <c r="AI1731" s="22">
        <f t="shared" si="6571"/>
        <v>0</v>
      </c>
      <c r="AJ1731" s="22">
        <f t="shared" si="6385"/>
        <v>3777.9</v>
      </c>
      <c r="AK1731" s="22">
        <f t="shared" si="6386"/>
        <v>4577.8999999999996</v>
      </c>
      <c r="AL1731" s="22">
        <f t="shared" si="6387"/>
        <v>3777.9</v>
      </c>
      <c r="AM1731" s="22">
        <f t="shared" si="6572"/>
        <v>-765.72199999999998</v>
      </c>
      <c r="AN1731" s="22">
        <f t="shared" si="6573"/>
        <v>0</v>
      </c>
      <c r="AO1731" s="22">
        <f t="shared" si="6574"/>
        <v>0</v>
      </c>
      <c r="AP1731" s="22">
        <f t="shared" si="6388"/>
        <v>3012.1779999999999</v>
      </c>
      <c r="AQ1731" s="22">
        <f t="shared" si="6389"/>
        <v>4577.8999999999996</v>
      </c>
      <c r="AR1731" s="22">
        <f t="shared" si="6390"/>
        <v>3777.9</v>
      </c>
      <c r="AS1731" s="22">
        <f t="shared" si="6575"/>
        <v>0</v>
      </c>
      <c r="AT1731" s="22">
        <f t="shared" si="6576"/>
        <v>0</v>
      </c>
      <c r="AU1731" s="22">
        <f t="shared" si="6577"/>
        <v>0</v>
      </c>
      <c r="AV1731" s="22">
        <f t="shared" si="6391"/>
        <v>3012.1779999999999</v>
      </c>
      <c r="AW1731" s="22">
        <f t="shared" si="6392"/>
        <v>4577.8999999999996</v>
      </c>
      <c r="AX1731" s="22">
        <f t="shared" si="6393"/>
        <v>3777.9</v>
      </c>
      <c r="AY1731" s="22">
        <f t="shared" si="6578"/>
        <v>-28.4</v>
      </c>
      <c r="AZ1731" s="22">
        <f t="shared" si="6579"/>
        <v>0</v>
      </c>
      <c r="BA1731" s="22">
        <f t="shared" si="6580"/>
        <v>0</v>
      </c>
      <c r="BB1731" s="22">
        <f t="shared" si="6394"/>
        <v>2983.7779999999998</v>
      </c>
      <c r="BC1731" s="22">
        <f t="shared" si="6395"/>
        <v>4577.8999999999996</v>
      </c>
      <c r="BD1731" s="22">
        <f t="shared" si="6396"/>
        <v>3777.9</v>
      </c>
      <c r="BE1731" s="22">
        <f t="shared" si="6581"/>
        <v>0</v>
      </c>
      <c r="BF1731" s="22">
        <f t="shared" si="6582"/>
        <v>0</v>
      </c>
      <c r="BG1731" s="22">
        <f t="shared" si="6583"/>
        <v>0</v>
      </c>
      <c r="BH1731" s="22">
        <f t="shared" si="6397"/>
        <v>2983.7779999999998</v>
      </c>
      <c r="BI1731" s="22">
        <f t="shared" si="6398"/>
        <v>4577.8999999999996</v>
      </c>
      <c r="BJ1731" s="22">
        <f t="shared" si="6399"/>
        <v>3777.9</v>
      </c>
      <c r="BK1731" s="22">
        <f t="shared" si="6584"/>
        <v>136.5</v>
      </c>
      <c r="BL1731" s="22">
        <f t="shared" si="6585"/>
        <v>0</v>
      </c>
      <c r="BM1731" s="22">
        <f t="shared" si="6586"/>
        <v>0</v>
      </c>
      <c r="BN1731" s="22">
        <f t="shared" si="6400"/>
        <v>3120.2779999999998</v>
      </c>
      <c r="BO1731" s="22">
        <f t="shared" si="6401"/>
        <v>4577.8999999999996</v>
      </c>
      <c r="BP1731" s="22">
        <f t="shared" si="6402"/>
        <v>3777.9</v>
      </c>
      <c r="BQ1731" s="22">
        <f t="shared" si="6587"/>
        <v>0</v>
      </c>
      <c r="BR1731" s="22">
        <f t="shared" si="6588"/>
        <v>0</v>
      </c>
      <c r="BS1731" s="22">
        <f t="shared" si="6403"/>
        <v>3120.2779999999998</v>
      </c>
      <c r="BT1731" s="22">
        <f t="shared" si="6404"/>
        <v>4577.8999999999996</v>
      </c>
      <c r="BU1731" s="22">
        <f t="shared" si="6405"/>
        <v>3777.9</v>
      </c>
      <c r="BV1731" s="22">
        <f t="shared" si="6589"/>
        <v>0</v>
      </c>
      <c r="BW1731" s="22">
        <f t="shared" si="6590"/>
        <v>0</v>
      </c>
      <c r="BX1731" s="22">
        <f t="shared" si="6406"/>
        <v>3120.2779999999998</v>
      </c>
      <c r="BY1731" s="22">
        <f t="shared" si="6407"/>
        <v>4577.8999999999996</v>
      </c>
      <c r="BZ1731" s="22">
        <f t="shared" si="6408"/>
        <v>3777.9</v>
      </c>
      <c r="CA1731" s="22">
        <f t="shared" si="6591"/>
        <v>0</v>
      </c>
      <c r="CB1731" s="22">
        <f t="shared" si="6592"/>
        <v>0</v>
      </c>
      <c r="CC1731" s="22">
        <f t="shared" si="6593"/>
        <v>0</v>
      </c>
      <c r="CD1731" s="22">
        <f t="shared" si="6498"/>
        <v>3120.2779999999998</v>
      </c>
      <c r="CE1731" s="22">
        <f t="shared" si="6594"/>
        <v>0</v>
      </c>
      <c r="CF1731" s="34">
        <f t="shared" si="6550"/>
        <v>3120.2779999999998</v>
      </c>
      <c r="CG1731" s="22">
        <f t="shared" si="6499"/>
        <v>4577.8999999999996</v>
      </c>
      <c r="CH1731" s="22">
        <f t="shared" si="6595"/>
        <v>0</v>
      </c>
      <c r="CI1731" s="22">
        <f t="shared" si="6551"/>
        <v>4577.8999999999996</v>
      </c>
      <c r="CJ1731" s="22">
        <f t="shared" si="6500"/>
        <v>3777.9</v>
      </c>
      <c r="CK1731" s="22">
        <f t="shared" si="6595"/>
        <v>0</v>
      </c>
      <c r="CL1731" s="22">
        <f t="shared" si="6552"/>
        <v>3777.9</v>
      </c>
      <c r="CM1731" s="22">
        <f t="shared" si="6595"/>
        <v>0</v>
      </c>
      <c r="CN1731" s="15"/>
      <c r="CO1731" s="35"/>
      <c r="CR1731" s="5" t="s">
        <v>28</v>
      </c>
    </row>
    <row r="1732" spans="1:99" ht="31.2" x14ac:dyDescent="0.3">
      <c r="A1732" s="36" t="s">
        <v>987</v>
      </c>
      <c r="B1732" s="16"/>
      <c r="C1732" s="32"/>
      <c r="D1732" s="32"/>
      <c r="E1732" s="33" t="s">
        <v>988</v>
      </c>
      <c r="F1732" s="22">
        <f t="shared" si="6554"/>
        <v>3777.9</v>
      </c>
      <c r="G1732" s="22">
        <f t="shared" si="6555"/>
        <v>4577.8999999999996</v>
      </c>
      <c r="H1732" s="22">
        <f t="shared" si="6556"/>
        <v>3777.9</v>
      </c>
      <c r="I1732" s="22">
        <f t="shared" si="6557"/>
        <v>0</v>
      </c>
      <c r="J1732" s="22">
        <f t="shared" si="6558"/>
        <v>0</v>
      </c>
      <c r="K1732" s="22">
        <f t="shared" si="6559"/>
        <v>0</v>
      </c>
      <c r="L1732" s="22">
        <f t="shared" si="6373"/>
        <v>3777.9</v>
      </c>
      <c r="M1732" s="22">
        <f t="shared" si="6374"/>
        <v>4577.8999999999996</v>
      </c>
      <c r="N1732" s="22">
        <f t="shared" si="6375"/>
        <v>3777.9</v>
      </c>
      <c r="O1732" s="22">
        <f t="shared" si="6560"/>
        <v>0</v>
      </c>
      <c r="P1732" s="22">
        <f t="shared" si="6561"/>
        <v>0</v>
      </c>
      <c r="Q1732" s="22">
        <f t="shared" si="6562"/>
        <v>0</v>
      </c>
      <c r="R1732" s="22">
        <f t="shared" si="6376"/>
        <v>3777.9</v>
      </c>
      <c r="S1732" s="22">
        <f t="shared" si="6377"/>
        <v>4577.8999999999996</v>
      </c>
      <c r="T1732" s="22">
        <f t="shared" si="6378"/>
        <v>3777.9</v>
      </c>
      <c r="U1732" s="22">
        <f t="shared" si="6563"/>
        <v>0</v>
      </c>
      <c r="V1732" s="22">
        <f t="shared" si="6564"/>
        <v>0</v>
      </c>
      <c r="W1732" s="22">
        <f t="shared" si="6565"/>
        <v>0</v>
      </c>
      <c r="X1732" s="22">
        <f t="shared" si="6379"/>
        <v>3777.9</v>
      </c>
      <c r="Y1732" s="22">
        <f t="shared" si="6380"/>
        <v>4577.8999999999996</v>
      </c>
      <c r="Z1732" s="22">
        <f t="shared" si="6381"/>
        <v>3777.9</v>
      </c>
      <c r="AA1732" s="22">
        <f t="shared" si="6566"/>
        <v>0</v>
      </c>
      <c r="AB1732" s="22">
        <f t="shared" si="6567"/>
        <v>0</v>
      </c>
      <c r="AC1732" s="22">
        <f t="shared" si="6568"/>
        <v>0</v>
      </c>
      <c r="AD1732" s="22">
        <f t="shared" si="6382"/>
        <v>3777.9</v>
      </c>
      <c r="AE1732" s="22">
        <f t="shared" si="6383"/>
        <v>4577.8999999999996</v>
      </c>
      <c r="AF1732" s="22">
        <f t="shared" si="6384"/>
        <v>3777.9</v>
      </c>
      <c r="AG1732" s="22">
        <f t="shared" si="6569"/>
        <v>0</v>
      </c>
      <c r="AH1732" s="22">
        <f t="shared" si="6570"/>
        <v>0</v>
      </c>
      <c r="AI1732" s="22">
        <f t="shared" si="6571"/>
        <v>0</v>
      </c>
      <c r="AJ1732" s="22">
        <f t="shared" si="6385"/>
        <v>3777.9</v>
      </c>
      <c r="AK1732" s="22">
        <f t="shared" si="6386"/>
        <v>4577.8999999999996</v>
      </c>
      <c r="AL1732" s="22">
        <f t="shared" si="6387"/>
        <v>3777.9</v>
      </c>
      <c r="AM1732" s="22">
        <f t="shared" si="6572"/>
        <v>-765.72199999999998</v>
      </c>
      <c r="AN1732" s="22">
        <f t="shared" si="6573"/>
        <v>0</v>
      </c>
      <c r="AO1732" s="22">
        <f t="shared" si="6574"/>
        <v>0</v>
      </c>
      <c r="AP1732" s="22">
        <f t="shared" si="6388"/>
        <v>3012.1779999999999</v>
      </c>
      <c r="AQ1732" s="22">
        <f t="shared" si="6389"/>
        <v>4577.8999999999996</v>
      </c>
      <c r="AR1732" s="22">
        <f t="shared" si="6390"/>
        <v>3777.9</v>
      </c>
      <c r="AS1732" s="22">
        <f t="shared" si="6575"/>
        <v>0</v>
      </c>
      <c r="AT1732" s="22">
        <f t="shared" si="6576"/>
        <v>0</v>
      </c>
      <c r="AU1732" s="22">
        <f t="shared" si="6577"/>
        <v>0</v>
      </c>
      <c r="AV1732" s="22">
        <f t="shared" si="6391"/>
        <v>3012.1779999999999</v>
      </c>
      <c r="AW1732" s="22">
        <f t="shared" si="6392"/>
        <v>4577.8999999999996</v>
      </c>
      <c r="AX1732" s="22">
        <f t="shared" si="6393"/>
        <v>3777.9</v>
      </c>
      <c r="AY1732" s="22">
        <f t="shared" si="6578"/>
        <v>-28.4</v>
      </c>
      <c r="AZ1732" s="22">
        <f t="shared" si="6579"/>
        <v>0</v>
      </c>
      <c r="BA1732" s="22">
        <f t="shared" si="6580"/>
        <v>0</v>
      </c>
      <c r="BB1732" s="22">
        <f t="shared" si="6394"/>
        <v>2983.7779999999998</v>
      </c>
      <c r="BC1732" s="22">
        <f t="shared" si="6395"/>
        <v>4577.8999999999996</v>
      </c>
      <c r="BD1732" s="22">
        <f t="shared" si="6396"/>
        <v>3777.9</v>
      </c>
      <c r="BE1732" s="22">
        <f t="shared" si="6581"/>
        <v>0</v>
      </c>
      <c r="BF1732" s="22">
        <f t="shared" si="6582"/>
        <v>0</v>
      </c>
      <c r="BG1732" s="22">
        <f t="shared" si="6583"/>
        <v>0</v>
      </c>
      <c r="BH1732" s="22">
        <f t="shared" si="6397"/>
        <v>2983.7779999999998</v>
      </c>
      <c r="BI1732" s="22">
        <f t="shared" si="6398"/>
        <v>4577.8999999999996</v>
      </c>
      <c r="BJ1732" s="22">
        <f t="shared" si="6399"/>
        <v>3777.9</v>
      </c>
      <c r="BK1732" s="22">
        <f t="shared" si="6584"/>
        <v>136.5</v>
      </c>
      <c r="BL1732" s="22">
        <f t="shared" si="6585"/>
        <v>0</v>
      </c>
      <c r="BM1732" s="22">
        <f t="shared" si="6586"/>
        <v>0</v>
      </c>
      <c r="BN1732" s="22">
        <f t="shared" si="6400"/>
        <v>3120.2779999999998</v>
      </c>
      <c r="BO1732" s="22">
        <f t="shared" si="6401"/>
        <v>4577.8999999999996</v>
      </c>
      <c r="BP1732" s="22">
        <f t="shared" si="6402"/>
        <v>3777.9</v>
      </c>
      <c r="BQ1732" s="22">
        <f t="shared" si="6587"/>
        <v>0</v>
      </c>
      <c r="BR1732" s="22">
        <f t="shared" si="6588"/>
        <v>0</v>
      </c>
      <c r="BS1732" s="22">
        <f t="shared" si="6403"/>
        <v>3120.2779999999998</v>
      </c>
      <c r="BT1732" s="22">
        <f t="shared" si="6404"/>
        <v>4577.8999999999996</v>
      </c>
      <c r="BU1732" s="22">
        <f t="shared" si="6405"/>
        <v>3777.9</v>
      </c>
      <c r="BV1732" s="22">
        <f t="shared" si="6589"/>
        <v>0</v>
      </c>
      <c r="BW1732" s="22">
        <f t="shared" si="6590"/>
        <v>0</v>
      </c>
      <c r="BX1732" s="22">
        <f t="shared" si="6406"/>
        <v>3120.2779999999998</v>
      </c>
      <c r="BY1732" s="22">
        <f t="shared" si="6407"/>
        <v>4577.8999999999996</v>
      </c>
      <c r="BZ1732" s="22">
        <f t="shared" si="6408"/>
        <v>3777.9</v>
      </c>
      <c r="CA1732" s="22">
        <f t="shared" si="6591"/>
        <v>0</v>
      </c>
      <c r="CB1732" s="22">
        <f t="shared" si="6592"/>
        <v>0</v>
      </c>
      <c r="CC1732" s="22">
        <f t="shared" si="6593"/>
        <v>0</v>
      </c>
      <c r="CD1732" s="22">
        <f t="shared" si="6498"/>
        <v>3120.2779999999998</v>
      </c>
      <c r="CE1732" s="22">
        <f t="shared" si="6594"/>
        <v>0</v>
      </c>
      <c r="CF1732" s="34">
        <f t="shared" si="6550"/>
        <v>3120.2779999999998</v>
      </c>
      <c r="CG1732" s="22">
        <f t="shared" si="6499"/>
        <v>4577.8999999999996</v>
      </c>
      <c r="CH1732" s="22">
        <f t="shared" si="6595"/>
        <v>0</v>
      </c>
      <c r="CI1732" s="22">
        <f t="shared" si="6551"/>
        <v>4577.8999999999996</v>
      </c>
      <c r="CJ1732" s="22">
        <f t="shared" si="6500"/>
        <v>3777.9</v>
      </c>
      <c r="CK1732" s="22">
        <f t="shared" si="6595"/>
        <v>0</v>
      </c>
      <c r="CL1732" s="22">
        <f t="shared" si="6552"/>
        <v>3777.9</v>
      </c>
      <c r="CM1732" s="22">
        <f t="shared" si="6595"/>
        <v>0</v>
      </c>
      <c r="CN1732" s="15"/>
      <c r="CO1732" s="35"/>
      <c r="CU1732" s="5" t="s">
        <v>31</v>
      </c>
    </row>
    <row r="1733" spans="1:99" ht="31.2" x14ac:dyDescent="0.3">
      <c r="A1733" s="36" t="s">
        <v>987</v>
      </c>
      <c r="B1733" s="16">
        <v>200</v>
      </c>
      <c r="C1733" s="32"/>
      <c r="D1733" s="32"/>
      <c r="E1733" s="33" t="s">
        <v>40</v>
      </c>
      <c r="F1733" s="22">
        <f t="shared" si="6554"/>
        <v>3777.9</v>
      </c>
      <c r="G1733" s="22">
        <f t="shared" si="6555"/>
        <v>4577.8999999999996</v>
      </c>
      <c r="H1733" s="22">
        <f t="shared" si="6556"/>
        <v>3777.9</v>
      </c>
      <c r="I1733" s="22">
        <f t="shared" si="6557"/>
        <v>0</v>
      </c>
      <c r="J1733" s="22">
        <f t="shared" si="6558"/>
        <v>0</v>
      </c>
      <c r="K1733" s="22">
        <f t="shared" si="6559"/>
        <v>0</v>
      </c>
      <c r="L1733" s="22">
        <f t="shared" si="6373"/>
        <v>3777.9</v>
      </c>
      <c r="M1733" s="22">
        <f t="shared" si="6374"/>
        <v>4577.8999999999996</v>
      </c>
      <c r="N1733" s="22">
        <f t="shared" si="6375"/>
        <v>3777.9</v>
      </c>
      <c r="O1733" s="22">
        <f t="shared" si="6560"/>
        <v>0</v>
      </c>
      <c r="P1733" s="22">
        <f t="shared" si="6561"/>
        <v>0</v>
      </c>
      <c r="Q1733" s="22">
        <f t="shared" si="6562"/>
        <v>0</v>
      </c>
      <c r="R1733" s="22">
        <f t="shared" si="6376"/>
        <v>3777.9</v>
      </c>
      <c r="S1733" s="22">
        <f t="shared" si="6377"/>
        <v>4577.8999999999996</v>
      </c>
      <c r="T1733" s="22">
        <f t="shared" si="6378"/>
        <v>3777.9</v>
      </c>
      <c r="U1733" s="22">
        <f t="shared" si="6563"/>
        <v>0</v>
      </c>
      <c r="V1733" s="22">
        <f t="shared" si="6564"/>
        <v>0</v>
      </c>
      <c r="W1733" s="22">
        <f t="shared" si="6565"/>
        <v>0</v>
      </c>
      <c r="X1733" s="22">
        <f t="shared" si="6379"/>
        <v>3777.9</v>
      </c>
      <c r="Y1733" s="22">
        <f t="shared" si="6380"/>
        <v>4577.8999999999996</v>
      </c>
      <c r="Z1733" s="22">
        <f t="shared" si="6381"/>
        <v>3777.9</v>
      </c>
      <c r="AA1733" s="22">
        <f t="shared" si="6566"/>
        <v>0</v>
      </c>
      <c r="AB1733" s="22">
        <f t="shared" si="6567"/>
        <v>0</v>
      </c>
      <c r="AC1733" s="22">
        <f t="shared" si="6568"/>
        <v>0</v>
      </c>
      <c r="AD1733" s="22">
        <f t="shared" si="6382"/>
        <v>3777.9</v>
      </c>
      <c r="AE1733" s="22">
        <f t="shared" si="6383"/>
        <v>4577.8999999999996</v>
      </c>
      <c r="AF1733" s="22">
        <f t="shared" si="6384"/>
        <v>3777.9</v>
      </c>
      <c r="AG1733" s="22">
        <f t="shared" si="6569"/>
        <v>0</v>
      </c>
      <c r="AH1733" s="22">
        <f t="shared" si="6570"/>
        <v>0</v>
      </c>
      <c r="AI1733" s="22">
        <f t="shared" si="6571"/>
        <v>0</v>
      </c>
      <c r="AJ1733" s="22">
        <f t="shared" si="6385"/>
        <v>3777.9</v>
      </c>
      <c r="AK1733" s="22">
        <f t="shared" si="6386"/>
        <v>4577.8999999999996</v>
      </c>
      <c r="AL1733" s="22">
        <f t="shared" si="6387"/>
        <v>3777.9</v>
      </c>
      <c r="AM1733" s="22">
        <f t="shared" si="6572"/>
        <v>-765.72199999999998</v>
      </c>
      <c r="AN1733" s="22">
        <f t="shared" si="6573"/>
        <v>0</v>
      </c>
      <c r="AO1733" s="22">
        <f t="shared" si="6574"/>
        <v>0</v>
      </c>
      <c r="AP1733" s="22">
        <f t="shared" si="6388"/>
        <v>3012.1779999999999</v>
      </c>
      <c r="AQ1733" s="22">
        <f t="shared" si="6389"/>
        <v>4577.8999999999996</v>
      </c>
      <c r="AR1733" s="22">
        <f t="shared" si="6390"/>
        <v>3777.9</v>
      </c>
      <c r="AS1733" s="22">
        <f t="shared" si="6575"/>
        <v>0</v>
      </c>
      <c r="AT1733" s="22">
        <f t="shared" si="6576"/>
        <v>0</v>
      </c>
      <c r="AU1733" s="22">
        <f t="shared" si="6577"/>
        <v>0</v>
      </c>
      <c r="AV1733" s="22">
        <f t="shared" si="6391"/>
        <v>3012.1779999999999</v>
      </c>
      <c r="AW1733" s="22">
        <f t="shared" si="6392"/>
        <v>4577.8999999999996</v>
      </c>
      <c r="AX1733" s="22">
        <f t="shared" si="6393"/>
        <v>3777.9</v>
      </c>
      <c r="AY1733" s="22">
        <f t="shared" si="6578"/>
        <v>-28.4</v>
      </c>
      <c r="AZ1733" s="22">
        <f t="shared" si="6579"/>
        <v>0</v>
      </c>
      <c r="BA1733" s="22">
        <f t="shared" si="6580"/>
        <v>0</v>
      </c>
      <c r="BB1733" s="22">
        <f t="shared" si="6394"/>
        <v>2983.7779999999998</v>
      </c>
      <c r="BC1733" s="22">
        <f t="shared" si="6395"/>
        <v>4577.8999999999996</v>
      </c>
      <c r="BD1733" s="22">
        <f t="shared" si="6396"/>
        <v>3777.9</v>
      </c>
      <c r="BE1733" s="22">
        <f t="shared" si="6581"/>
        <v>0</v>
      </c>
      <c r="BF1733" s="22">
        <f t="shared" si="6582"/>
        <v>0</v>
      </c>
      <c r="BG1733" s="22">
        <f t="shared" si="6583"/>
        <v>0</v>
      </c>
      <c r="BH1733" s="22">
        <f t="shared" si="6397"/>
        <v>2983.7779999999998</v>
      </c>
      <c r="BI1733" s="22">
        <f t="shared" si="6398"/>
        <v>4577.8999999999996</v>
      </c>
      <c r="BJ1733" s="22">
        <f t="shared" si="6399"/>
        <v>3777.9</v>
      </c>
      <c r="BK1733" s="22">
        <f t="shared" si="6584"/>
        <v>136.5</v>
      </c>
      <c r="BL1733" s="22">
        <f t="shared" si="6585"/>
        <v>0</v>
      </c>
      <c r="BM1733" s="22">
        <f t="shared" si="6586"/>
        <v>0</v>
      </c>
      <c r="BN1733" s="22">
        <f t="shared" si="6400"/>
        <v>3120.2779999999998</v>
      </c>
      <c r="BO1733" s="22">
        <f t="shared" si="6401"/>
        <v>4577.8999999999996</v>
      </c>
      <c r="BP1733" s="22">
        <f t="shared" si="6402"/>
        <v>3777.9</v>
      </c>
      <c r="BQ1733" s="22">
        <f t="shared" si="6587"/>
        <v>0</v>
      </c>
      <c r="BR1733" s="22">
        <f t="shared" si="6588"/>
        <v>0</v>
      </c>
      <c r="BS1733" s="22">
        <f t="shared" si="6403"/>
        <v>3120.2779999999998</v>
      </c>
      <c r="BT1733" s="22">
        <f t="shared" si="6404"/>
        <v>4577.8999999999996</v>
      </c>
      <c r="BU1733" s="22">
        <f t="shared" si="6405"/>
        <v>3777.9</v>
      </c>
      <c r="BV1733" s="22">
        <f t="shared" si="6589"/>
        <v>0</v>
      </c>
      <c r="BW1733" s="22">
        <f t="shared" si="6590"/>
        <v>0</v>
      </c>
      <c r="BX1733" s="22">
        <f t="shared" si="6406"/>
        <v>3120.2779999999998</v>
      </c>
      <c r="BY1733" s="22">
        <f t="shared" si="6407"/>
        <v>4577.8999999999996</v>
      </c>
      <c r="BZ1733" s="22">
        <f t="shared" si="6408"/>
        <v>3777.9</v>
      </c>
      <c r="CA1733" s="22">
        <f t="shared" si="6591"/>
        <v>0</v>
      </c>
      <c r="CB1733" s="22">
        <f t="shared" si="6592"/>
        <v>0</v>
      </c>
      <c r="CC1733" s="22">
        <f t="shared" si="6593"/>
        <v>0</v>
      </c>
      <c r="CD1733" s="22">
        <f t="shared" si="6498"/>
        <v>3120.2779999999998</v>
      </c>
      <c r="CE1733" s="22">
        <f t="shared" si="6594"/>
        <v>0</v>
      </c>
      <c r="CF1733" s="34">
        <f t="shared" si="6550"/>
        <v>3120.2779999999998</v>
      </c>
      <c r="CG1733" s="22">
        <f t="shared" si="6499"/>
        <v>4577.8999999999996</v>
      </c>
      <c r="CH1733" s="22">
        <f t="shared" si="6595"/>
        <v>0</v>
      </c>
      <c r="CI1733" s="22">
        <f t="shared" si="6551"/>
        <v>4577.8999999999996</v>
      </c>
      <c r="CJ1733" s="22">
        <f t="shared" si="6500"/>
        <v>3777.9</v>
      </c>
      <c r="CK1733" s="22">
        <f t="shared" si="6595"/>
        <v>0</v>
      </c>
      <c r="CL1733" s="22">
        <f t="shared" si="6552"/>
        <v>3777.9</v>
      </c>
      <c r="CM1733" s="22">
        <f t="shared" si="6595"/>
        <v>0</v>
      </c>
      <c r="CN1733" s="15"/>
      <c r="CO1733" s="35"/>
      <c r="CS1733" s="5" t="s">
        <v>29</v>
      </c>
    </row>
    <row r="1734" spans="1:99" ht="46.8" x14ac:dyDescent="0.3">
      <c r="A1734" s="36" t="s">
        <v>987</v>
      </c>
      <c r="B1734" s="16">
        <v>240</v>
      </c>
      <c r="C1734" s="32"/>
      <c r="D1734" s="32"/>
      <c r="E1734" s="33" t="s">
        <v>41</v>
      </c>
      <c r="F1734" s="22">
        <f t="shared" si="6554"/>
        <v>3777.9</v>
      </c>
      <c r="G1734" s="22">
        <f t="shared" si="6555"/>
        <v>4577.8999999999996</v>
      </c>
      <c r="H1734" s="22">
        <f t="shared" si="6556"/>
        <v>3777.9</v>
      </c>
      <c r="I1734" s="22">
        <f t="shared" si="6557"/>
        <v>0</v>
      </c>
      <c r="J1734" s="22">
        <f t="shared" si="6558"/>
        <v>0</v>
      </c>
      <c r="K1734" s="22">
        <f t="shared" si="6559"/>
        <v>0</v>
      </c>
      <c r="L1734" s="22">
        <f t="shared" si="6373"/>
        <v>3777.9</v>
      </c>
      <c r="M1734" s="22">
        <f t="shared" si="6374"/>
        <v>4577.8999999999996</v>
      </c>
      <c r="N1734" s="22">
        <f t="shared" si="6375"/>
        <v>3777.9</v>
      </c>
      <c r="O1734" s="22">
        <f t="shared" si="6560"/>
        <v>0</v>
      </c>
      <c r="P1734" s="22">
        <f t="shared" si="6561"/>
        <v>0</v>
      </c>
      <c r="Q1734" s="22">
        <f t="shared" si="6562"/>
        <v>0</v>
      </c>
      <c r="R1734" s="22">
        <f t="shared" si="6376"/>
        <v>3777.9</v>
      </c>
      <c r="S1734" s="22">
        <f t="shared" si="6377"/>
        <v>4577.8999999999996</v>
      </c>
      <c r="T1734" s="22">
        <f t="shared" si="6378"/>
        <v>3777.9</v>
      </c>
      <c r="U1734" s="22">
        <f t="shared" si="6563"/>
        <v>0</v>
      </c>
      <c r="V1734" s="22">
        <f t="shared" si="6564"/>
        <v>0</v>
      </c>
      <c r="W1734" s="22">
        <f t="shared" si="6565"/>
        <v>0</v>
      </c>
      <c r="X1734" s="22">
        <f t="shared" si="6379"/>
        <v>3777.9</v>
      </c>
      <c r="Y1734" s="22">
        <f t="shared" si="6380"/>
        <v>4577.8999999999996</v>
      </c>
      <c r="Z1734" s="22">
        <f t="shared" si="6381"/>
        <v>3777.9</v>
      </c>
      <c r="AA1734" s="22">
        <f t="shared" si="6566"/>
        <v>0</v>
      </c>
      <c r="AB1734" s="22">
        <f t="shared" si="6567"/>
        <v>0</v>
      </c>
      <c r="AC1734" s="22">
        <f t="shared" si="6568"/>
        <v>0</v>
      </c>
      <c r="AD1734" s="22">
        <f t="shared" si="6382"/>
        <v>3777.9</v>
      </c>
      <c r="AE1734" s="22">
        <f t="shared" si="6383"/>
        <v>4577.8999999999996</v>
      </c>
      <c r="AF1734" s="22">
        <f t="shared" si="6384"/>
        <v>3777.9</v>
      </c>
      <c r="AG1734" s="22">
        <f t="shared" si="6569"/>
        <v>0</v>
      </c>
      <c r="AH1734" s="22">
        <f t="shared" si="6570"/>
        <v>0</v>
      </c>
      <c r="AI1734" s="22">
        <f t="shared" si="6571"/>
        <v>0</v>
      </c>
      <c r="AJ1734" s="22">
        <f t="shared" si="6385"/>
        <v>3777.9</v>
      </c>
      <c r="AK1734" s="22">
        <f t="shared" si="6386"/>
        <v>4577.8999999999996</v>
      </c>
      <c r="AL1734" s="22">
        <f t="shared" si="6387"/>
        <v>3777.9</v>
      </c>
      <c r="AM1734" s="22">
        <f t="shared" si="6572"/>
        <v>-765.72199999999998</v>
      </c>
      <c r="AN1734" s="22">
        <f t="shared" si="6573"/>
        <v>0</v>
      </c>
      <c r="AO1734" s="22">
        <f t="shared" si="6574"/>
        <v>0</v>
      </c>
      <c r="AP1734" s="22">
        <f t="shared" si="6388"/>
        <v>3012.1779999999999</v>
      </c>
      <c r="AQ1734" s="22">
        <f t="shared" si="6389"/>
        <v>4577.8999999999996</v>
      </c>
      <c r="AR1734" s="22">
        <f t="shared" si="6390"/>
        <v>3777.9</v>
      </c>
      <c r="AS1734" s="22">
        <f t="shared" si="6575"/>
        <v>0</v>
      </c>
      <c r="AT1734" s="22">
        <f t="shared" si="6576"/>
        <v>0</v>
      </c>
      <c r="AU1734" s="22">
        <f t="shared" si="6577"/>
        <v>0</v>
      </c>
      <c r="AV1734" s="22">
        <f t="shared" si="6391"/>
        <v>3012.1779999999999</v>
      </c>
      <c r="AW1734" s="22">
        <f t="shared" si="6392"/>
        <v>4577.8999999999996</v>
      </c>
      <c r="AX1734" s="22">
        <f t="shared" si="6393"/>
        <v>3777.9</v>
      </c>
      <c r="AY1734" s="22">
        <f t="shared" si="6578"/>
        <v>-28.4</v>
      </c>
      <c r="AZ1734" s="22">
        <f t="shared" si="6579"/>
        <v>0</v>
      </c>
      <c r="BA1734" s="22">
        <f t="shared" si="6580"/>
        <v>0</v>
      </c>
      <c r="BB1734" s="22">
        <f t="shared" si="6394"/>
        <v>2983.7779999999998</v>
      </c>
      <c r="BC1734" s="22">
        <f t="shared" si="6395"/>
        <v>4577.8999999999996</v>
      </c>
      <c r="BD1734" s="22">
        <f t="shared" si="6396"/>
        <v>3777.9</v>
      </c>
      <c r="BE1734" s="22">
        <f t="shared" si="6581"/>
        <v>0</v>
      </c>
      <c r="BF1734" s="22">
        <f t="shared" si="6582"/>
        <v>0</v>
      </c>
      <c r="BG1734" s="22">
        <f t="shared" si="6583"/>
        <v>0</v>
      </c>
      <c r="BH1734" s="22">
        <f t="shared" si="6397"/>
        <v>2983.7779999999998</v>
      </c>
      <c r="BI1734" s="22">
        <f t="shared" si="6398"/>
        <v>4577.8999999999996</v>
      </c>
      <c r="BJ1734" s="22">
        <f t="shared" si="6399"/>
        <v>3777.9</v>
      </c>
      <c r="BK1734" s="22">
        <f t="shared" si="6584"/>
        <v>136.5</v>
      </c>
      <c r="BL1734" s="22">
        <f t="shared" si="6585"/>
        <v>0</v>
      </c>
      <c r="BM1734" s="22">
        <f t="shared" si="6586"/>
        <v>0</v>
      </c>
      <c r="BN1734" s="22">
        <f t="shared" si="6400"/>
        <v>3120.2779999999998</v>
      </c>
      <c r="BO1734" s="22">
        <f t="shared" si="6401"/>
        <v>4577.8999999999996</v>
      </c>
      <c r="BP1734" s="22">
        <f t="shared" si="6402"/>
        <v>3777.9</v>
      </c>
      <c r="BQ1734" s="22">
        <f t="shared" si="6587"/>
        <v>0</v>
      </c>
      <c r="BR1734" s="22">
        <f t="shared" si="6588"/>
        <v>0</v>
      </c>
      <c r="BS1734" s="22">
        <f t="shared" si="6403"/>
        <v>3120.2779999999998</v>
      </c>
      <c r="BT1734" s="22">
        <f t="shared" si="6404"/>
        <v>4577.8999999999996</v>
      </c>
      <c r="BU1734" s="22">
        <f t="shared" si="6405"/>
        <v>3777.9</v>
      </c>
      <c r="BV1734" s="22">
        <f t="shared" si="6589"/>
        <v>0</v>
      </c>
      <c r="BW1734" s="22">
        <f t="shared" si="6590"/>
        <v>0</v>
      </c>
      <c r="BX1734" s="22">
        <f t="shared" si="6406"/>
        <v>3120.2779999999998</v>
      </c>
      <c r="BY1734" s="22">
        <f t="shared" si="6407"/>
        <v>4577.8999999999996</v>
      </c>
      <c r="BZ1734" s="22">
        <f t="shared" si="6408"/>
        <v>3777.9</v>
      </c>
      <c r="CA1734" s="22">
        <f t="shared" si="6591"/>
        <v>0</v>
      </c>
      <c r="CB1734" s="22">
        <f t="shared" si="6592"/>
        <v>0</v>
      </c>
      <c r="CC1734" s="22">
        <f t="shared" si="6593"/>
        <v>0</v>
      </c>
      <c r="CD1734" s="22">
        <f t="shared" si="6498"/>
        <v>3120.2779999999998</v>
      </c>
      <c r="CE1734" s="22">
        <f t="shared" si="6594"/>
        <v>0</v>
      </c>
      <c r="CF1734" s="34">
        <f t="shared" si="6550"/>
        <v>3120.2779999999998</v>
      </c>
      <c r="CG1734" s="22">
        <f t="shared" si="6499"/>
        <v>4577.8999999999996</v>
      </c>
      <c r="CH1734" s="22">
        <f t="shared" si="6595"/>
        <v>0</v>
      </c>
      <c r="CI1734" s="22">
        <f t="shared" si="6551"/>
        <v>4577.8999999999996</v>
      </c>
      <c r="CJ1734" s="22">
        <f t="shared" si="6500"/>
        <v>3777.9</v>
      </c>
      <c r="CK1734" s="22">
        <f t="shared" si="6595"/>
        <v>0</v>
      </c>
      <c r="CL1734" s="22">
        <f t="shared" si="6552"/>
        <v>3777.9</v>
      </c>
      <c r="CM1734" s="22">
        <f t="shared" si="6595"/>
        <v>0</v>
      </c>
      <c r="CN1734" s="15"/>
      <c r="CO1734" s="35"/>
      <c r="CT1734" s="5" t="s">
        <v>30</v>
      </c>
    </row>
    <row r="1735" spans="1:99" x14ac:dyDescent="0.3">
      <c r="A1735" s="36" t="s">
        <v>987</v>
      </c>
      <c r="B1735" s="16">
        <v>240</v>
      </c>
      <c r="C1735" s="32" t="s">
        <v>66</v>
      </c>
      <c r="D1735" s="32" t="s">
        <v>67</v>
      </c>
      <c r="E1735" s="33" t="s">
        <v>68</v>
      </c>
      <c r="F1735" s="22">
        <v>3777.9</v>
      </c>
      <c r="G1735" s="22">
        <v>4577.8999999999996</v>
      </c>
      <c r="H1735" s="22">
        <v>3777.9</v>
      </c>
      <c r="I1735" s="22"/>
      <c r="J1735" s="22"/>
      <c r="K1735" s="22"/>
      <c r="L1735" s="22">
        <f t="shared" si="6373"/>
        <v>3777.9</v>
      </c>
      <c r="M1735" s="22">
        <f t="shared" si="6374"/>
        <v>4577.8999999999996</v>
      </c>
      <c r="N1735" s="22">
        <f t="shared" si="6375"/>
        <v>3777.9</v>
      </c>
      <c r="O1735" s="22"/>
      <c r="P1735" s="22"/>
      <c r="Q1735" s="22"/>
      <c r="R1735" s="22">
        <f t="shared" si="6376"/>
        <v>3777.9</v>
      </c>
      <c r="S1735" s="22">
        <f t="shared" si="6377"/>
        <v>4577.8999999999996</v>
      </c>
      <c r="T1735" s="22">
        <f t="shared" si="6378"/>
        <v>3777.9</v>
      </c>
      <c r="U1735" s="22"/>
      <c r="V1735" s="22"/>
      <c r="W1735" s="22"/>
      <c r="X1735" s="22">
        <f t="shared" si="6379"/>
        <v>3777.9</v>
      </c>
      <c r="Y1735" s="22">
        <f t="shared" si="6380"/>
        <v>4577.8999999999996</v>
      </c>
      <c r="Z1735" s="22">
        <f t="shared" si="6381"/>
        <v>3777.9</v>
      </c>
      <c r="AA1735" s="22"/>
      <c r="AB1735" s="22"/>
      <c r="AC1735" s="22"/>
      <c r="AD1735" s="22">
        <f t="shared" si="6382"/>
        <v>3777.9</v>
      </c>
      <c r="AE1735" s="22">
        <f t="shared" si="6383"/>
        <v>4577.8999999999996</v>
      </c>
      <c r="AF1735" s="22">
        <f t="shared" si="6384"/>
        <v>3777.9</v>
      </c>
      <c r="AG1735" s="22"/>
      <c r="AH1735" s="22"/>
      <c r="AI1735" s="22"/>
      <c r="AJ1735" s="22">
        <f t="shared" si="6385"/>
        <v>3777.9</v>
      </c>
      <c r="AK1735" s="22">
        <f t="shared" si="6386"/>
        <v>4577.8999999999996</v>
      </c>
      <c r="AL1735" s="22">
        <f t="shared" si="6387"/>
        <v>3777.9</v>
      </c>
      <c r="AM1735" s="22">
        <f>-135.666-23.123-269.021-337.912</f>
        <v>-765.72199999999998</v>
      </c>
      <c r="AN1735" s="22"/>
      <c r="AO1735" s="22"/>
      <c r="AP1735" s="22">
        <f t="shared" si="6388"/>
        <v>3012.1779999999999</v>
      </c>
      <c r="AQ1735" s="22">
        <f t="shared" si="6389"/>
        <v>4577.8999999999996</v>
      </c>
      <c r="AR1735" s="22">
        <f t="shared" si="6390"/>
        <v>3777.9</v>
      </c>
      <c r="AS1735" s="22"/>
      <c r="AT1735" s="22"/>
      <c r="AU1735" s="22"/>
      <c r="AV1735" s="22">
        <f t="shared" si="6391"/>
        <v>3012.1779999999999</v>
      </c>
      <c r="AW1735" s="22">
        <f t="shared" si="6392"/>
        <v>4577.8999999999996</v>
      </c>
      <c r="AX1735" s="22">
        <f t="shared" si="6393"/>
        <v>3777.9</v>
      </c>
      <c r="AY1735" s="22">
        <v>-28.4</v>
      </c>
      <c r="AZ1735" s="22"/>
      <c r="BA1735" s="22"/>
      <c r="BB1735" s="22">
        <f t="shared" si="6394"/>
        <v>2983.7779999999998</v>
      </c>
      <c r="BC1735" s="22">
        <f t="shared" si="6395"/>
        <v>4577.8999999999996</v>
      </c>
      <c r="BD1735" s="22">
        <f t="shared" si="6396"/>
        <v>3777.9</v>
      </c>
      <c r="BE1735" s="22"/>
      <c r="BF1735" s="22"/>
      <c r="BG1735" s="22"/>
      <c r="BH1735" s="22">
        <f t="shared" si="6397"/>
        <v>2983.7779999999998</v>
      </c>
      <c r="BI1735" s="22">
        <f t="shared" si="6398"/>
        <v>4577.8999999999996</v>
      </c>
      <c r="BJ1735" s="22">
        <f t="shared" si="6399"/>
        <v>3777.9</v>
      </c>
      <c r="BK1735" s="22">
        <v>136.5</v>
      </c>
      <c r="BL1735" s="22"/>
      <c r="BM1735" s="22"/>
      <c r="BN1735" s="22">
        <f t="shared" si="6400"/>
        <v>3120.2779999999998</v>
      </c>
      <c r="BO1735" s="22">
        <f t="shared" si="6401"/>
        <v>4577.8999999999996</v>
      </c>
      <c r="BP1735" s="22">
        <f t="shared" si="6402"/>
        <v>3777.9</v>
      </c>
      <c r="BQ1735" s="22"/>
      <c r="BR1735" s="22"/>
      <c r="BS1735" s="22">
        <f t="shared" si="6403"/>
        <v>3120.2779999999998</v>
      </c>
      <c r="BT1735" s="22">
        <f t="shared" si="6404"/>
        <v>4577.8999999999996</v>
      </c>
      <c r="BU1735" s="22">
        <f t="shared" si="6405"/>
        <v>3777.9</v>
      </c>
      <c r="BV1735" s="22"/>
      <c r="BW1735" s="22"/>
      <c r="BX1735" s="22">
        <f t="shared" si="6406"/>
        <v>3120.2779999999998</v>
      </c>
      <c r="BY1735" s="22">
        <f t="shared" si="6407"/>
        <v>4577.8999999999996</v>
      </c>
      <c r="BZ1735" s="22">
        <f t="shared" si="6408"/>
        <v>3777.9</v>
      </c>
      <c r="CA1735" s="22"/>
      <c r="CB1735" s="22"/>
      <c r="CC1735" s="22"/>
      <c r="CD1735" s="22">
        <f t="shared" si="6498"/>
        <v>3120.2779999999998</v>
      </c>
      <c r="CE1735" s="22"/>
      <c r="CF1735" s="34">
        <f t="shared" si="6550"/>
        <v>3120.2779999999998</v>
      </c>
      <c r="CG1735" s="22">
        <f t="shared" si="6499"/>
        <v>4577.8999999999996</v>
      </c>
      <c r="CH1735" s="22"/>
      <c r="CI1735" s="22">
        <f t="shared" si="6551"/>
        <v>4577.8999999999996</v>
      </c>
      <c r="CJ1735" s="22">
        <f t="shared" si="6500"/>
        <v>3777.9</v>
      </c>
      <c r="CK1735" s="22"/>
      <c r="CL1735" s="22">
        <f t="shared" si="6552"/>
        <v>3777.9</v>
      </c>
      <c r="CM1735" s="22"/>
      <c r="CN1735" s="15"/>
      <c r="CO1735" s="35"/>
    </row>
    <row r="1736" spans="1:99" ht="46.8" x14ac:dyDescent="0.3">
      <c r="A1736" s="36" t="s">
        <v>989</v>
      </c>
      <c r="B1736" s="16"/>
      <c r="C1736" s="32"/>
      <c r="D1736" s="32"/>
      <c r="E1736" s="33" t="s">
        <v>990</v>
      </c>
      <c r="F1736" s="22"/>
      <c r="G1736" s="22"/>
      <c r="H1736" s="22"/>
      <c r="I1736" s="22"/>
      <c r="J1736" s="22"/>
      <c r="K1736" s="22"/>
      <c r="L1736" s="22"/>
      <c r="M1736" s="22"/>
      <c r="N1736" s="22"/>
      <c r="O1736" s="22">
        <f t="shared" si="6560"/>
        <v>488.08699999999999</v>
      </c>
      <c r="P1736" s="22">
        <f t="shared" si="6561"/>
        <v>0</v>
      </c>
      <c r="Q1736" s="22">
        <f t="shared" si="6562"/>
        <v>0</v>
      </c>
      <c r="R1736" s="22">
        <f t="shared" si="6376"/>
        <v>488.08699999999999</v>
      </c>
      <c r="S1736" s="22">
        <f t="shared" si="6377"/>
        <v>0</v>
      </c>
      <c r="T1736" s="22">
        <f t="shared" si="6378"/>
        <v>0</v>
      </c>
      <c r="U1736" s="22">
        <f t="shared" si="6563"/>
        <v>0</v>
      </c>
      <c r="V1736" s="22">
        <f t="shared" si="6564"/>
        <v>0</v>
      </c>
      <c r="W1736" s="22">
        <f t="shared" si="6565"/>
        <v>0</v>
      </c>
      <c r="X1736" s="22">
        <f t="shared" si="6379"/>
        <v>488.08699999999999</v>
      </c>
      <c r="Y1736" s="22">
        <f t="shared" si="6380"/>
        <v>0</v>
      </c>
      <c r="Z1736" s="22">
        <f t="shared" si="6381"/>
        <v>0</v>
      </c>
      <c r="AA1736" s="22">
        <f t="shared" si="6566"/>
        <v>0</v>
      </c>
      <c r="AB1736" s="22">
        <f t="shared" si="6567"/>
        <v>0</v>
      </c>
      <c r="AC1736" s="22">
        <f t="shared" si="6568"/>
        <v>0</v>
      </c>
      <c r="AD1736" s="22">
        <f t="shared" si="6382"/>
        <v>488.08699999999999</v>
      </c>
      <c r="AE1736" s="22">
        <f t="shared" si="6383"/>
        <v>0</v>
      </c>
      <c r="AF1736" s="22">
        <f t="shared" si="6384"/>
        <v>0</v>
      </c>
      <c r="AG1736" s="22">
        <f t="shared" si="6569"/>
        <v>0</v>
      </c>
      <c r="AH1736" s="22">
        <f t="shared" si="6570"/>
        <v>0</v>
      </c>
      <c r="AI1736" s="22">
        <f t="shared" si="6571"/>
        <v>0</v>
      </c>
      <c r="AJ1736" s="22">
        <f t="shared" si="6385"/>
        <v>488.08699999999999</v>
      </c>
      <c r="AK1736" s="22">
        <f t="shared" si="6386"/>
        <v>0</v>
      </c>
      <c r="AL1736" s="22">
        <f t="shared" si="6387"/>
        <v>0</v>
      </c>
      <c r="AM1736" s="22">
        <f t="shared" ref="AM1736:AM1739" si="6596">AM1737</f>
        <v>0</v>
      </c>
      <c r="AN1736" s="22">
        <f t="shared" si="6573"/>
        <v>0</v>
      </c>
      <c r="AO1736" s="22">
        <f t="shared" si="6574"/>
        <v>0</v>
      </c>
      <c r="AP1736" s="22">
        <f t="shared" si="6388"/>
        <v>488.08699999999999</v>
      </c>
      <c r="AQ1736" s="22">
        <f t="shared" si="6389"/>
        <v>0</v>
      </c>
      <c r="AR1736" s="22">
        <f t="shared" si="6390"/>
        <v>0</v>
      </c>
      <c r="AS1736" s="22">
        <f t="shared" si="6575"/>
        <v>0</v>
      </c>
      <c r="AT1736" s="22">
        <f t="shared" si="6576"/>
        <v>0</v>
      </c>
      <c r="AU1736" s="22">
        <f t="shared" si="6577"/>
        <v>0</v>
      </c>
      <c r="AV1736" s="22">
        <f t="shared" si="6391"/>
        <v>488.08699999999999</v>
      </c>
      <c r="AW1736" s="22">
        <f t="shared" si="6392"/>
        <v>0</v>
      </c>
      <c r="AX1736" s="22">
        <f t="shared" si="6393"/>
        <v>0</v>
      </c>
      <c r="AY1736" s="22">
        <f t="shared" si="6578"/>
        <v>0</v>
      </c>
      <c r="AZ1736" s="22">
        <f t="shared" si="6579"/>
        <v>0</v>
      </c>
      <c r="BA1736" s="22">
        <f t="shared" si="6580"/>
        <v>0</v>
      </c>
      <c r="BB1736" s="22">
        <f t="shared" si="6394"/>
        <v>488.08699999999999</v>
      </c>
      <c r="BC1736" s="22">
        <f t="shared" si="6395"/>
        <v>0</v>
      </c>
      <c r="BD1736" s="22">
        <f t="shared" si="6396"/>
        <v>0</v>
      </c>
      <c r="BE1736" s="22">
        <f t="shared" si="6581"/>
        <v>0</v>
      </c>
      <c r="BF1736" s="22">
        <f t="shared" si="6582"/>
        <v>0</v>
      </c>
      <c r="BG1736" s="22">
        <f t="shared" si="6583"/>
        <v>0</v>
      </c>
      <c r="BH1736" s="22">
        <f t="shared" si="6397"/>
        <v>488.08699999999999</v>
      </c>
      <c r="BI1736" s="22">
        <f t="shared" si="6398"/>
        <v>0</v>
      </c>
      <c r="BJ1736" s="22">
        <f t="shared" si="6399"/>
        <v>0</v>
      </c>
      <c r="BK1736" s="22">
        <f t="shared" si="6584"/>
        <v>0</v>
      </c>
      <c r="BL1736" s="22">
        <f t="shared" si="6585"/>
        <v>0</v>
      </c>
      <c r="BM1736" s="22">
        <f t="shared" si="6586"/>
        <v>0</v>
      </c>
      <c r="BN1736" s="22">
        <f t="shared" si="6400"/>
        <v>488.08699999999999</v>
      </c>
      <c r="BO1736" s="22">
        <f t="shared" si="6401"/>
        <v>0</v>
      </c>
      <c r="BP1736" s="22">
        <f t="shared" si="6402"/>
        <v>0</v>
      </c>
      <c r="BQ1736" s="22">
        <f t="shared" si="6587"/>
        <v>0</v>
      </c>
      <c r="BR1736" s="22">
        <f t="shared" si="6588"/>
        <v>0</v>
      </c>
      <c r="BS1736" s="22">
        <f t="shared" si="6403"/>
        <v>488.08699999999999</v>
      </c>
      <c r="BT1736" s="22">
        <f t="shared" si="6404"/>
        <v>0</v>
      </c>
      <c r="BU1736" s="22">
        <f t="shared" si="6405"/>
        <v>0</v>
      </c>
      <c r="BV1736" s="22">
        <f t="shared" si="6589"/>
        <v>0</v>
      </c>
      <c r="BW1736" s="22">
        <f t="shared" si="6590"/>
        <v>0</v>
      </c>
      <c r="BX1736" s="22">
        <f t="shared" si="6406"/>
        <v>488.08699999999999</v>
      </c>
      <c r="BY1736" s="22">
        <f t="shared" si="6407"/>
        <v>0</v>
      </c>
      <c r="BZ1736" s="22">
        <f t="shared" si="6408"/>
        <v>0</v>
      </c>
      <c r="CA1736" s="22">
        <f t="shared" si="6591"/>
        <v>0</v>
      </c>
      <c r="CB1736" s="22">
        <f t="shared" si="6592"/>
        <v>0</v>
      </c>
      <c r="CC1736" s="22">
        <f t="shared" si="6593"/>
        <v>0</v>
      </c>
      <c r="CD1736" s="22">
        <f t="shared" si="6498"/>
        <v>488.08699999999999</v>
      </c>
      <c r="CE1736" s="22">
        <f t="shared" si="6594"/>
        <v>0</v>
      </c>
      <c r="CF1736" s="34">
        <f t="shared" si="6550"/>
        <v>488.08699999999999</v>
      </c>
      <c r="CG1736" s="22">
        <f t="shared" si="6499"/>
        <v>0</v>
      </c>
      <c r="CH1736" s="22">
        <f t="shared" si="6595"/>
        <v>0</v>
      </c>
      <c r="CI1736" s="22">
        <f t="shared" si="6551"/>
        <v>0</v>
      </c>
      <c r="CJ1736" s="22">
        <f t="shared" si="6500"/>
        <v>0</v>
      </c>
      <c r="CK1736" s="22">
        <f t="shared" si="6595"/>
        <v>0</v>
      </c>
      <c r="CL1736" s="22">
        <f t="shared" si="6552"/>
        <v>0</v>
      </c>
      <c r="CM1736" s="22">
        <f t="shared" si="6595"/>
        <v>0</v>
      </c>
      <c r="CN1736" s="15"/>
      <c r="CO1736" s="35"/>
    </row>
    <row r="1737" spans="1:99" ht="46.8" x14ac:dyDescent="0.3">
      <c r="A1737" s="36" t="s">
        <v>991</v>
      </c>
      <c r="B1737" s="16"/>
      <c r="C1737" s="32"/>
      <c r="D1737" s="32"/>
      <c r="E1737" s="33" t="s">
        <v>992</v>
      </c>
      <c r="F1737" s="22"/>
      <c r="G1737" s="22"/>
      <c r="H1737" s="22"/>
      <c r="I1737" s="22"/>
      <c r="J1737" s="22"/>
      <c r="K1737" s="22"/>
      <c r="L1737" s="22"/>
      <c r="M1737" s="22"/>
      <c r="N1737" s="22"/>
      <c r="O1737" s="22">
        <f t="shared" si="6560"/>
        <v>488.08699999999999</v>
      </c>
      <c r="P1737" s="22">
        <f t="shared" si="6561"/>
        <v>0</v>
      </c>
      <c r="Q1737" s="22">
        <f t="shared" si="6562"/>
        <v>0</v>
      </c>
      <c r="R1737" s="22">
        <f t="shared" si="6376"/>
        <v>488.08699999999999</v>
      </c>
      <c r="S1737" s="22">
        <f t="shared" si="6377"/>
        <v>0</v>
      </c>
      <c r="T1737" s="22">
        <f t="shared" si="6378"/>
        <v>0</v>
      </c>
      <c r="U1737" s="22">
        <f t="shared" si="6563"/>
        <v>0</v>
      </c>
      <c r="V1737" s="22">
        <f t="shared" si="6564"/>
        <v>0</v>
      </c>
      <c r="W1737" s="22">
        <f t="shared" si="6565"/>
        <v>0</v>
      </c>
      <c r="X1737" s="22">
        <f t="shared" si="6379"/>
        <v>488.08699999999999</v>
      </c>
      <c r="Y1737" s="22">
        <f t="shared" si="6380"/>
        <v>0</v>
      </c>
      <c r="Z1737" s="22">
        <f t="shared" si="6381"/>
        <v>0</v>
      </c>
      <c r="AA1737" s="22">
        <f t="shared" si="6566"/>
        <v>0</v>
      </c>
      <c r="AB1737" s="22">
        <f t="shared" si="6567"/>
        <v>0</v>
      </c>
      <c r="AC1737" s="22">
        <f t="shared" si="6568"/>
        <v>0</v>
      </c>
      <c r="AD1737" s="22">
        <f t="shared" si="6382"/>
        <v>488.08699999999999</v>
      </c>
      <c r="AE1737" s="22">
        <f t="shared" si="6383"/>
        <v>0</v>
      </c>
      <c r="AF1737" s="22">
        <f t="shared" si="6384"/>
        <v>0</v>
      </c>
      <c r="AG1737" s="22">
        <f t="shared" si="6569"/>
        <v>0</v>
      </c>
      <c r="AH1737" s="22">
        <f t="shared" si="6570"/>
        <v>0</v>
      </c>
      <c r="AI1737" s="22">
        <f t="shared" si="6571"/>
        <v>0</v>
      </c>
      <c r="AJ1737" s="22">
        <f t="shared" si="6385"/>
        <v>488.08699999999999</v>
      </c>
      <c r="AK1737" s="22">
        <f t="shared" si="6386"/>
        <v>0</v>
      </c>
      <c r="AL1737" s="22">
        <f t="shared" si="6387"/>
        <v>0</v>
      </c>
      <c r="AM1737" s="22">
        <f t="shared" si="6596"/>
        <v>0</v>
      </c>
      <c r="AN1737" s="22">
        <f t="shared" si="6573"/>
        <v>0</v>
      </c>
      <c r="AO1737" s="22">
        <f t="shared" si="6574"/>
        <v>0</v>
      </c>
      <c r="AP1737" s="22">
        <f t="shared" si="6388"/>
        <v>488.08699999999999</v>
      </c>
      <c r="AQ1737" s="22">
        <f t="shared" si="6389"/>
        <v>0</v>
      </c>
      <c r="AR1737" s="22">
        <f t="shared" si="6390"/>
        <v>0</v>
      </c>
      <c r="AS1737" s="22">
        <f t="shared" si="6575"/>
        <v>0</v>
      </c>
      <c r="AT1737" s="22">
        <f t="shared" si="6576"/>
        <v>0</v>
      </c>
      <c r="AU1737" s="22">
        <f t="shared" si="6577"/>
        <v>0</v>
      </c>
      <c r="AV1737" s="22">
        <f t="shared" si="6391"/>
        <v>488.08699999999999</v>
      </c>
      <c r="AW1737" s="22">
        <f t="shared" si="6392"/>
        <v>0</v>
      </c>
      <c r="AX1737" s="22">
        <f t="shared" si="6393"/>
        <v>0</v>
      </c>
      <c r="AY1737" s="22">
        <f t="shared" si="6578"/>
        <v>0</v>
      </c>
      <c r="AZ1737" s="22">
        <f t="shared" si="6579"/>
        <v>0</v>
      </c>
      <c r="BA1737" s="22">
        <f t="shared" si="6580"/>
        <v>0</v>
      </c>
      <c r="BB1737" s="22">
        <f t="shared" si="6394"/>
        <v>488.08699999999999</v>
      </c>
      <c r="BC1737" s="22">
        <f t="shared" si="6395"/>
        <v>0</v>
      </c>
      <c r="BD1737" s="22">
        <f t="shared" si="6396"/>
        <v>0</v>
      </c>
      <c r="BE1737" s="22">
        <f t="shared" si="6581"/>
        <v>0</v>
      </c>
      <c r="BF1737" s="22">
        <f t="shared" si="6582"/>
        <v>0</v>
      </c>
      <c r="BG1737" s="22">
        <f t="shared" si="6583"/>
        <v>0</v>
      </c>
      <c r="BH1737" s="22">
        <f t="shared" si="6397"/>
        <v>488.08699999999999</v>
      </c>
      <c r="BI1737" s="22">
        <f t="shared" si="6398"/>
        <v>0</v>
      </c>
      <c r="BJ1737" s="22">
        <f t="shared" si="6399"/>
        <v>0</v>
      </c>
      <c r="BK1737" s="22">
        <f t="shared" si="6584"/>
        <v>0</v>
      </c>
      <c r="BL1737" s="22">
        <f t="shared" si="6585"/>
        <v>0</v>
      </c>
      <c r="BM1737" s="22">
        <f t="shared" si="6586"/>
        <v>0</v>
      </c>
      <c r="BN1737" s="22">
        <f t="shared" si="6400"/>
        <v>488.08699999999999</v>
      </c>
      <c r="BO1737" s="22">
        <f t="shared" si="6401"/>
        <v>0</v>
      </c>
      <c r="BP1737" s="22">
        <f t="shared" si="6402"/>
        <v>0</v>
      </c>
      <c r="BQ1737" s="22">
        <f t="shared" si="6587"/>
        <v>0</v>
      </c>
      <c r="BR1737" s="22">
        <f t="shared" si="6588"/>
        <v>0</v>
      </c>
      <c r="BS1737" s="22">
        <f t="shared" si="6403"/>
        <v>488.08699999999999</v>
      </c>
      <c r="BT1737" s="22">
        <f t="shared" si="6404"/>
        <v>0</v>
      </c>
      <c r="BU1737" s="22">
        <f t="shared" si="6405"/>
        <v>0</v>
      </c>
      <c r="BV1737" s="22">
        <f t="shared" si="6589"/>
        <v>0</v>
      </c>
      <c r="BW1737" s="22">
        <f t="shared" si="6590"/>
        <v>0</v>
      </c>
      <c r="BX1737" s="22">
        <f t="shared" si="6406"/>
        <v>488.08699999999999</v>
      </c>
      <c r="BY1737" s="22">
        <f t="shared" si="6407"/>
        <v>0</v>
      </c>
      <c r="BZ1737" s="22">
        <f t="shared" si="6408"/>
        <v>0</v>
      </c>
      <c r="CA1737" s="22">
        <f t="shared" si="6591"/>
        <v>0</v>
      </c>
      <c r="CB1737" s="22">
        <f t="shared" si="6592"/>
        <v>0</v>
      </c>
      <c r="CC1737" s="22">
        <f t="shared" si="6593"/>
        <v>0</v>
      </c>
      <c r="CD1737" s="22">
        <f t="shared" si="6498"/>
        <v>488.08699999999999</v>
      </c>
      <c r="CE1737" s="22">
        <f t="shared" si="6594"/>
        <v>0</v>
      </c>
      <c r="CF1737" s="34">
        <f t="shared" si="6550"/>
        <v>488.08699999999999</v>
      </c>
      <c r="CG1737" s="22">
        <f t="shared" si="6499"/>
        <v>0</v>
      </c>
      <c r="CH1737" s="22">
        <f t="shared" si="6595"/>
        <v>0</v>
      </c>
      <c r="CI1737" s="22">
        <f t="shared" si="6551"/>
        <v>0</v>
      </c>
      <c r="CJ1737" s="22">
        <f t="shared" si="6500"/>
        <v>0</v>
      </c>
      <c r="CK1737" s="22">
        <f t="shared" si="6595"/>
        <v>0</v>
      </c>
      <c r="CL1737" s="22">
        <f t="shared" si="6552"/>
        <v>0</v>
      </c>
      <c r="CM1737" s="22">
        <f t="shared" si="6595"/>
        <v>0</v>
      </c>
      <c r="CN1737" s="15"/>
      <c r="CO1737" s="35"/>
    </row>
    <row r="1738" spans="1:99" ht="31.2" x14ac:dyDescent="0.3">
      <c r="A1738" s="36" t="s">
        <v>991</v>
      </c>
      <c r="B1738" s="16">
        <v>200</v>
      </c>
      <c r="C1738" s="32"/>
      <c r="D1738" s="32"/>
      <c r="E1738" s="33" t="s">
        <v>40</v>
      </c>
      <c r="F1738" s="22"/>
      <c r="G1738" s="22"/>
      <c r="H1738" s="22"/>
      <c r="I1738" s="22"/>
      <c r="J1738" s="22"/>
      <c r="K1738" s="22"/>
      <c r="L1738" s="22"/>
      <c r="M1738" s="22"/>
      <c r="N1738" s="22"/>
      <c r="O1738" s="22">
        <f t="shared" si="6560"/>
        <v>488.08699999999999</v>
      </c>
      <c r="P1738" s="22">
        <f t="shared" si="6561"/>
        <v>0</v>
      </c>
      <c r="Q1738" s="22">
        <f t="shared" si="6562"/>
        <v>0</v>
      </c>
      <c r="R1738" s="22">
        <f t="shared" si="6376"/>
        <v>488.08699999999999</v>
      </c>
      <c r="S1738" s="22">
        <f t="shared" si="6377"/>
        <v>0</v>
      </c>
      <c r="T1738" s="22">
        <f t="shared" si="6378"/>
        <v>0</v>
      </c>
      <c r="U1738" s="22">
        <f t="shared" si="6563"/>
        <v>0</v>
      </c>
      <c r="V1738" s="22">
        <f t="shared" si="6564"/>
        <v>0</v>
      </c>
      <c r="W1738" s="22">
        <f t="shared" si="6565"/>
        <v>0</v>
      </c>
      <c r="X1738" s="22">
        <f t="shared" si="6379"/>
        <v>488.08699999999999</v>
      </c>
      <c r="Y1738" s="22">
        <f t="shared" si="6380"/>
        <v>0</v>
      </c>
      <c r="Z1738" s="22">
        <f t="shared" si="6381"/>
        <v>0</v>
      </c>
      <c r="AA1738" s="22">
        <f t="shared" si="6566"/>
        <v>0</v>
      </c>
      <c r="AB1738" s="22">
        <f t="shared" si="6567"/>
        <v>0</v>
      </c>
      <c r="AC1738" s="22">
        <f t="shared" si="6568"/>
        <v>0</v>
      </c>
      <c r="AD1738" s="22">
        <f t="shared" si="6382"/>
        <v>488.08699999999999</v>
      </c>
      <c r="AE1738" s="22">
        <f t="shared" si="6383"/>
        <v>0</v>
      </c>
      <c r="AF1738" s="22">
        <f t="shared" si="6384"/>
        <v>0</v>
      </c>
      <c r="AG1738" s="22">
        <f t="shared" si="6569"/>
        <v>0</v>
      </c>
      <c r="AH1738" s="22">
        <f t="shared" si="6570"/>
        <v>0</v>
      </c>
      <c r="AI1738" s="22">
        <f t="shared" si="6571"/>
        <v>0</v>
      </c>
      <c r="AJ1738" s="22">
        <f t="shared" si="6385"/>
        <v>488.08699999999999</v>
      </c>
      <c r="AK1738" s="22">
        <f t="shared" si="6386"/>
        <v>0</v>
      </c>
      <c r="AL1738" s="22">
        <f t="shared" si="6387"/>
        <v>0</v>
      </c>
      <c r="AM1738" s="22">
        <f t="shared" si="6596"/>
        <v>0</v>
      </c>
      <c r="AN1738" s="22">
        <f t="shared" si="6573"/>
        <v>0</v>
      </c>
      <c r="AO1738" s="22">
        <f t="shared" si="6574"/>
        <v>0</v>
      </c>
      <c r="AP1738" s="22">
        <f t="shared" si="6388"/>
        <v>488.08699999999999</v>
      </c>
      <c r="AQ1738" s="22">
        <f t="shared" si="6389"/>
        <v>0</v>
      </c>
      <c r="AR1738" s="22">
        <f t="shared" si="6390"/>
        <v>0</v>
      </c>
      <c r="AS1738" s="22">
        <f t="shared" si="6575"/>
        <v>0</v>
      </c>
      <c r="AT1738" s="22">
        <f t="shared" si="6576"/>
        <v>0</v>
      </c>
      <c r="AU1738" s="22">
        <f t="shared" si="6577"/>
        <v>0</v>
      </c>
      <c r="AV1738" s="22">
        <f t="shared" si="6391"/>
        <v>488.08699999999999</v>
      </c>
      <c r="AW1738" s="22">
        <f t="shared" si="6392"/>
        <v>0</v>
      </c>
      <c r="AX1738" s="22">
        <f t="shared" si="6393"/>
        <v>0</v>
      </c>
      <c r="AY1738" s="22">
        <f t="shared" si="6578"/>
        <v>0</v>
      </c>
      <c r="AZ1738" s="22">
        <f t="shared" si="6579"/>
        <v>0</v>
      </c>
      <c r="BA1738" s="22">
        <f t="shared" si="6580"/>
        <v>0</v>
      </c>
      <c r="BB1738" s="22">
        <f t="shared" si="6394"/>
        <v>488.08699999999999</v>
      </c>
      <c r="BC1738" s="22">
        <f t="shared" si="6395"/>
        <v>0</v>
      </c>
      <c r="BD1738" s="22">
        <f t="shared" si="6396"/>
        <v>0</v>
      </c>
      <c r="BE1738" s="22">
        <f t="shared" si="6581"/>
        <v>0</v>
      </c>
      <c r="BF1738" s="22">
        <f t="shared" si="6582"/>
        <v>0</v>
      </c>
      <c r="BG1738" s="22">
        <f t="shared" si="6583"/>
        <v>0</v>
      </c>
      <c r="BH1738" s="22">
        <f t="shared" si="6397"/>
        <v>488.08699999999999</v>
      </c>
      <c r="BI1738" s="22">
        <f t="shared" si="6398"/>
        <v>0</v>
      </c>
      <c r="BJ1738" s="22">
        <f t="shared" si="6399"/>
        <v>0</v>
      </c>
      <c r="BK1738" s="22">
        <f t="shared" si="6584"/>
        <v>0</v>
      </c>
      <c r="BL1738" s="22">
        <f t="shared" si="6585"/>
        <v>0</v>
      </c>
      <c r="BM1738" s="22">
        <f t="shared" si="6586"/>
        <v>0</v>
      </c>
      <c r="BN1738" s="22">
        <f t="shared" si="6400"/>
        <v>488.08699999999999</v>
      </c>
      <c r="BO1738" s="22">
        <f t="shared" si="6401"/>
        <v>0</v>
      </c>
      <c r="BP1738" s="22">
        <f t="shared" si="6402"/>
        <v>0</v>
      </c>
      <c r="BQ1738" s="22">
        <f t="shared" si="6587"/>
        <v>0</v>
      </c>
      <c r="BR1738" s="22">
        <f t="shared" si="6588"/>
        <v>0</v>
      </c>
      <c r="BS1738" s="22">
        <f t="shared" si="6403"/>
        <v>488.08699999999999</v>
      </c>
      <c r="BT1738" s="22">
        <f t="shared" si="6404"/>
        <v>0</v>
      </c>
      <c r="BU1738" s="22">
        <f t="shared" si="6405"/>
        <v>0</v>
      </c>
      <c r="BV1738" s="22">
        <f t="shared" si="6589"/>
        <v>0</v>
      </c>
      <c r="BW1738" s="22">
        <f t="shared" si="6590"/>
        <v>0</v>
      </c>
      <c r="BX1738" s="22">
        <f t="shared" si="6406"/>
        <v>488.08699999999999</v>
      </c>
      <c r="BY1738" s="22">
        <f t="shared" si="6407"/>
        <v>0</v>
      </c>
      <c r="BZ1738" s="22">
        <f t="shared" si="6408"/>
        <v>0</v>
      </c>
      <c r="CA1738" s="22">
        <f t="shared" si="6591"/>
        <v>0</v>
      </c>
      <c r="CB1738" s="22">
        <f t="shared" si="6592"/>
        <v>0</v>
      </c>
      <c r="CC1738" s="22">
        <f t="shared" si="6593"/>
        <v>0</v>
      </c>
      <c r="CD1738" s="22">
        <f t="shared" si="6498"/>
        <v>488.08699999999999</v>
      </c>
      <c r="CE1738" s="22">
        <f t="shared" si="6594"/>
        <v>0</v>
      </c>
      <c r="CF1738" s="34">
        <f t="shared" si="6550"/>
        <v>488.08699999999999</v>
      </c>
      <c r="CG1738" s="22">
        <f t="shared" si="6499"/>
        <v>0</v>
      </c>
      <c r="CH1738" s="22">
        <f t="shared" si="6595"/>
        <v>0</v>
      </c>
      <c r="CI1738" s="22">
        <f t="shared" si="6551"/>
        <v>0</v>
      </c>
      <c r="CJ1738" s="22">
        <f t="shared" si="6500"/>
        <v>0</v>
      </c>
      <c r="CK1738" s="22">
        <f t="shared" si="6595"/>
        <v>0</v>
      </c>
      <c r="CL1738" s="22">
        <f t="shared" si="6552"/>
        <v>0</v>
      </c>
      <c r="CM1738" s="22">
        <f t="shared" si="6595"/>
        <v>0</v>
      </c>
      <c r="CN1738" s="15"/>
      <c r="CO1738" s="35"/>
    </row>
    <row r="1739" spans="1:99" ht="46.8" x14ac:dyDescent="0.3">
      <c r="A1739" s="36" t="s">
        <v>991</v>
      </c>
      <c r="B1739" s="16">
        <v>240</v>
      </c>
      <c r="C1739" s="32"/>
      <c r="D1739" s="32"/>
      <c r="E1739" s="33" t="s">
        <v>41</v>
      </c>
      <c r="F1739" s="22"/>
      <c r="G1739" s="22"/>
      <c r="H1739" s="22"/>
      <c r="I1739" s="22"/>
      <c r="J1739" s="22"/>
      <c r="K1739" s="22"/>
      <c r="L1739" s="22"/>
      <c r="M1739" s="22"/>
      <c r="N1739" s="22"/>
      <c r="O1739" s="22">
        <f t="shared" si="6560"/>
        <v>488.08699999999999</v>
      </c>
      <c r="P1739" s="22">
        <f t="shared" si="6561"/>
        <v>0</v>
      </c>
      <c r="Q1739" s="22">
        <f t="shared" si="6562"/>
        <v>0</v>
      </c>
      <c r="R1739" s="22">
        <f t="shared" si="6376"/>
        <v>488.08699999999999</v>
      </c>
      <c r="S1739" s="22">
        <f t="shared" si="6377"/>
        <v>0</v>
      </c>
      <c r="T1739" s="22">
        <f t="shared" si="6378"/>
        <v>0</v>
      </c>
      <c r="U1739" s="22">
        <f t="shared" si="6563"/>
        <v>0</v>
      </c>
      <c r="V1739" s="22">
        <f t="shared" si="6564"/>
        <v>0</v>
      </c>
      <c r="W1739" s="22">
        <f t="shared" si="6565"/>
        <v>0</v>
      </c>
      <c r="X1739" s="22">
        <f t="shared" si="6379"/>
        <v>488.08699999999999</v>
      </c>
      <c r="Y1739" s="22">
        <f t="shared" si="6380"/>
        <v>0</v>
      </c>
      <c r="Z1739" s="22">
        <f t="shared" si="6381"/>
        <v>0</v>
      </c>
      <c r="AA1739" s="22">
        <f t="shared" si="6566"/>
        <v>0</v>
      </c>
      <c r="AB1739" s="22">
        <f t="shared" si="6567"/>
        <v>0</v>
      </c>
      <c r="AC1739" s="22">
        <f t="shared" si="6568"/>
        <v>0</v>
      </c>
      <c r="AD1739" s="22">
        <f t="shared" si="6382"/>
        <v>488.08699999999999</v>
      </c>
      <c r="AE1739" s="22">
        <f t="shared" si="6383"/>
        <v>0</v>
      </c>
      <c r="AF1739" s="22">
        <f t="shared" si="6384"/>
        <v>0</v>
      </c>
      <c r="AG1739" s="22">
        <f t="shared" si="6569"/>
        <v>0</v>
      </c>
      <c r="AH1739" s="22">
        <f t="shared" si="6570"/>
        <v>0</v>
      </c>
      <c r="AI1739" s="22">
        <f t="shared" si="6571"/>
        <v>0</v>
      </c>
      <c r="AJ1739" s="22">
        <f t="shared" si="6385"/>
        <v>488.08699999999999</v>
      </c>
      <c r="AK1739" s="22">
        <f t="shared" si="6386"/>
        <v>0</v>
      </c>
      <c r="AL1739" s="22">
        <f t="shared" si="6387"/>
        <v>0</v>
      </c>
      <c r="AM1739" s="22">
        <f t="shared" si="6596"/>
        <v>0</v>
      </c>
      <c r="AN1739" s="22">
        <f t="shared" si="6573"/>
        <v>0</v>
      </c>
      <c r="AO1739" s="22">
        <f t="shared" si="6574"/>
        <v>0</v>
      </c>
      <c r="AP1739" s="22">
        <f t="shared" si="6388"/>
        <v>488.08699999999999</v>
      </c>
      <c r="AQ1739" s="22">
        <f t="shared" si="6389"/>
        <v>0</v>
      </c>
      <c r="AR1739" s="22">
        <f t="shared" si="6390"/>
        <v>0</v>
      </c>
      <c r="AS1739" s="22">
        <f t="shared" si="6575"/>
        <v>0</v>
      </c>
      <c r="AT1739" s="22">
        <f t="shared" si="6576"/>
        <v>0</v>
      </c>
      <c r="AU1739" s="22">
        <f t="shared" si="6577"/>
        <v>0</v>
      </c>
      <c r="AV1739" s="22">
        <f t="shared" si="6391"/>
        <v>488.08699999999999</v>
      </c>
      <c r="AW1739" s="22">
        <f t="shared" si="6392"/>
        <v>0</v>
      </c>
      <c r="AX1739" s="22">
        <f t="shared" si="6393"/>
        <v>0</v>
      </c>
      <c r="AY1739" s="22">
        <f t="shared" si="6578"/>
        <v>0</v>
      </c>
      <c r="AZ1739" s="22">
        <f t="shared" si="6579"/>
        <v>0</v>
      </c>
      <c r="BA1739" s="22">
        <f t="shared" si="6580"/>
        <v>0</v>
      </c>
      <c r="BB1739" s="22">
        <f t="shared" si="6394"/>
        <v>488.08699999999999</v>
      </c>
      <c r="BC1739" s="22">
        <f t="shared" si="6395"/>
        <v>0</v>
      </c>
      <c r="BD1739" s="22">
        <f t="shared" si="6396"/>
        <v>0</v>
      </c>
      <c r="BE1739" s="22">
        <f t="shared" si="6581"/>
        <v>0</v>
      </c>
      <c r="BF1739" s="22">
        <f t="shared" si="6582"/>
        <v>0</v>
      </c>
      <c r="BG1739" s="22">
        <f t="shared" si="6583"/>
        <v>0</v>
      </c>
      <c r="BH1739" s="22">
        <f t="shared" si="6397"/>
        <v>488.08699999999999</v>
      </c>
      <c r="BI1739" s="22">
        <f t="shared" si="6398"/>
        <v>0</v>
      </c>
      <c r="BJ1739" s="22">
        <f t="shared" si="6399"/>
        <v>0</v>
      </c>
      <c r="BK1739" s="22">
        <f t="shared" si="6584"/>
        <v>0</v>
      </c>
      <c r="BL1739" s="22">
        <f t="shared" si="6585"/>
        <v>0</v>
      </c>
      <c r="BM1739" s="22">
        <f t="shared" si="6586"/>
        <v>0</v>
      </c>
      <c r="BN1739" s="22">
        <f t="shared" si="6400"/>
        <v>488.08699999999999</v>
      </c>
      <c r="BO1739" s="22">
        <f t="shared" si="6401"/>
        <v>0</v>
      </c>
      <c r="BP1739" s="22">
        <f t="shared" si="6402"/>
        <v>0</v>
      </c>
      <c r="BQ1739" s="22">
        <f t="shared" si="6587"/>
        <v>0</v>
      </c>
      <c r="BR1739" s="22">
        <f t="shared" si="6588"/>
        <v>0</v>
      </c>
      <c r="BS1739" s="22">
        <f t="shared" si="6403"/>
        <v>488.08699999999999</v>
      </c>
      <c r="BT1739" s="22">
        <f t="shared" si="6404"/>
        <v>0</v>
      </c>
      <c r="BU1739" s="22">
        <f t="shared" si="6405"/>
        <v>0</v>
      </c>
      <c r="BV1739" s="22">
        <f t="shared" si="6589"/>
        <v>0</v>
      </c>
      <c r="BW1739" s="22">
        <f t="shared" si="6590"/>
        <v>0</v>
      </c>
      <c r="BX1739" s="22">
        <f t="shared" si="6406"/>
        <v>488.08699999999999</v>
      </c>
      <c r="BY1739" s="22">
        <f t="shared" si="6407"/>
        <v>0</v>
      </c>
      <c r="BZ1739" s="22">
        <f t="shared" si="6408"/>
        <v>0</v>
      </c>
      <c r="CA1739" s="22">
        <f t="shared" si="6591"/>
        <v>0</v>
      </c>
      <c r="CB1739" s="22">
        <f t="shared" si="6592"/>
        <v>0</v>
      </c>
      <c r="CC1739" s="22">
        <f t="shared" si="6593"/>
        <v>0</v>
      </c>
      <c r="CD1739" s="22">
        <f t="shared" si="6498"/>
        <v>488.08699999999999</v>
      </c>
      <c r="CE1739" s="22">
        <f t="shared" si="6594"/>
        <v>0</v>
      </c>
      <c r="CF1739" s="34">
        <f t="shared" si="6550"/>
        <v>488.08699999999999</v>
      </c>
      <c r="CG1739" s="22">
        <f t="shared" si="6499"/>
        <v>0</v>
      </c>
      <c r="CH1739" s="22">
        <f t="shared" si="6595"/>
        <v>0</v>
      </c>
      <c r="CI1739" s="22">
        <f t="shared" si="6551"/>
        <v>0</v>
      </c>
      <c r="CJ1739" s="22">
        <f t="shared" si="6500"/>
        <v>0</v>
      </c>
      <c r="CK1739" s="22">
        <f t="shared" si="6595"/>
        <v>0</v>
      </c>
      <c r="CL1739" s="22">
        <f t="shared" si="6552"/>
        <v>0</v>
      </c>
      <c r="CM1739" s="22">
        <f t="shared" si="6595"/>
        <v>0</v>
      </c>
      <c r="CN1739" s="15"/>
      <c r="CO1739" s="35"/>
    </row>
    <row r="1740" spans="1:99" x14ac:dyDescent="0.3">
      <c r="A1740" s="36" t="s">
        <v>991</v>
      </c>
      <c r="B1740" s="16">
        <v>240</v>
      </c>
      <c r="C1740" s="32" t="s">
        <v>395</v>
      </c>
      <c r="D1740" s="32" t="s">
        <v>66</v>
      </c>
      <c r="E1740" s="33" t="s">
        <v>925</v>
      </c>
      <c r="F1740" s="22"/>
      <c r="G1740" s="22"/>
      <c r="H1740" s="22"/>
      <c r="I1740" s="22"/>
      <c r="J1740" s="22"/>
      <c r="K1740" s="22"/>
      <c r="L1740" s="22"/>
      <c r="M1740" s="22"/>
      <c r="N1740" s="22"/>
      <c r="O1740" s="22">
        <v>488.08699999999999</v>
      </c>
      <c r="P1740" s="22"/>
      <c r="Q1740" s="22"/>
      <c r="R1740" s="22">
        <f t="shared" si="6376"/>
        <v>488.08699999999999</v>
      </c>
      <c r="S1740" s="22">
        <f t="shared" si="6377"/>
        <v>0</v>
      </c>
      <c r="T1740" s="22">
        <f t="shared" si="6378"/>
        <v>0</v>
      </c>
      <c r="U1740" s="22"/>
      <c r="V1740" s="22"/>
      <c r="W1740" s="22"/>
      <c r="X1740" s="22">
        <f t="shared" si="6379"/>
        <v>488.08699999999999</v>
      </c>
      <c r="Y1740" s="22">
        <f t="shared" si="6380"/>
        <v>0</v>
      </c>
      <c r="Z1740" s="22">
        <f t="shared" si="6381"/>
        <v>0</v>
      </c>
      <c r="AA1740" s="22"/>
      <c r="AB1740" s="22"/>
      <c r="AC1740" s="22"/>
      <c r="AD1740" s="22">
        <f t="shared" si="6382"/>
        <v>488.08699999999999</v>
      </c>
      <c r="AE1740" s="22">
        <f t="shared" si="6383"/>
        <v>0</v>
      </c>
      <c r="AF1740" s="22">
        <f t="shared" si="6384"/>
        <v>0</v>
      </c>
      <c r="AG1740" s="22"/>
      <c r="AH1740" s="22"/>
      <c r="AI1740" s="22"/>
      <c r="AJ1740" s="22">
        <f t="shared" si="6385"/>
        <v>488.08699999999999</v>
      </c>
      <c r="AK1740" s="22">
        <f t="shared" si="6386"/>
        <v>0</v>
      </c>
      <c r="AL1740" s="22">
        <f t="shared" si="6387"/>
        <v>0</v>
      </c>
      <c r="AM1740" s="22"/>
      <c r="AN1740" s="22"/>
      <c r="AO1740" s="22"/>
      <c r="AP1740" s="22">
        <f t="shared" si="6388"/>
        <v>488.08699999999999</v>
      </c>
      <c r="AQ1740" s="22">
        <f t="shared" si="6389"/>
        <v>0</v>
      </c>
      <c r="AR1740" s="22">
        <f t="shared" si="6390"/>
        <v>0</v>
      </c>
      <c r="AS1740" s="22"/>
      <c r="AT1740" s="22"/>
      <c r="AU1740" s="22"/>
      <c r="AV1740" s="22">
        <f t="shared" si="6391"/>
        <v>488.08699999999999</v>
      </c>
      <c r="AW1740" s="22">
        <f t="shared" si="6392"/>
        <v>0</v>
      </c>
      <c r="AX1740" s="22">
        <f t="shared" si="6393"/>
        <v>0</v>
      </c>
      <c r="AY1740" s="22"/>
      <c r="AZ1740" s="22"/>
      <c r="BA1740" s="22"/>
      <c r="BB1740" s="22">
        <f t="shared" si="6394"/>
        <v>488.08699999999999</v>
      </c>
      <c r="BC1740" s="22">
        <f t="shared" si="6395"/>
        <v>0</v>
      </c>
      <c r="BD1740" s="22">
        <f t="shared" si="6396"/>
        <v>0</v>
      </c>
      <c r="BE1740" s="22"/>
      <c r="BF1740" s="22"/>
      <c r="BG1740" s="22"/>
      <c r="BH1740" s="22">
        <f t="shared" si="6397"/>
        <v>488.08699999999999</v>
      </c>
      <c r="BI1740" s="22">
        <f t="shared" si="6398"/>
        <v>0</v>
      </c>
      <c r="BJ1740" s="22">
        <f t="shared" si="6399"/>
        <v>0</v>
      </c>
      <c r="BK1740" s="22"/>
      <c r="BL1740" s="22"/>
      <c r="BM1740" s="22"/>
      <c r="BN1740" s="22">
        <f t="shared" si="6400"/>
        <v>488.08699999999999</v>
      </c>
      <c r="BO1740" s="22">
        <f t="shared" si="6401"/>
        <v>0</v>
      </c>
      <c r="BP1740" s="22">
        <f t="shared" si="6402"/>
        <v>0</v>
      </c>
      <c r="BQ1740" s="22"/>
      <c r="BR1740" s="22"/>
      <c r="BS1740" s="22">
        <f t="shared" si="6403"/>
        <v>488.08699999999999</v>
      </c>
      <c r="BT1740" s="22">
        <f t="shared" si="6404"/>
        <v>0</v>
      </c>
      <c r="BU1740" s="22">
        <f t="shared" si="6405"/>
        <v>0</v>
      </c>
      <c r="BV1740" s="22"/>
      <c r="BW1740" s="22"/>
      <c r="BX1740" s="22">
        <f t="shared" si="6406"/>
        <v>488.08699999999999</v>
      </c>
      <c r="BY1740" s="22">
        <f t="shared" si="6407"/>
        <v>0</v>
      </c>
      <c r="BZ1740" s="22">
        <f t="shared" si="6408"/>
        <v>0</v>
      </c>
      <c r="CA1740" s="22"/>
      <c r="CB1740" s="22"/>
      <c r="CC1740" s="22"/>
      <c r="CD1740" s="22">
        <f t="shared" si="6498"/>
        <v>488.08699999999999</v>
      </c>
      <c r="CE1740" s="22"/>
      <c r="CF1740" s="34">
        <f t="shared" si="6550"/>
        <v>488.08699999999999</v>
      </c>
      <c r="CG1740" s="22">
        <f t="shared" si="6499"/>
        <v>0</v>
      </c>
      <c r="CH1740" s="22"/>
      <c r="CI1740" s="22">
        <f t="shared" si="6551"/>
        <v>0</v>
      </c>
      <c r="CJ1740" s="22">
        <f t="shared" si="6500"/>
        <v>0</v>
      </c>
      <c r="CK1740" s="22"/>
      <c r="CL1740" s="22">
        <f t="shared" si="6552"/>
        <v>0</v>
      </c>
      <c r="CM1740" s="22"/>
      <c r="CN1740" s="15"/>
      <c r="CO1740" s="35"/>
    </row>
    <row r="1741" spans="1:99" s="24" customFormat="1" ht="31.2" x14ac:dyDescent="0.3">
      <c r="A1741" s="18" t="s">
        <v>993</v>
      </c>
      <c r="B1741" s="19"/>
      <c r="C1741" s="18"/>
      <c r="D1741" s="18"/>
      <c r="E1741" s="20" t="s">
        <v>994</v>
      </c>
      <c r="F1741" s="21">
        <f t="shared" ref="F1741:K1741" si="6597">F1742+F1765+F1833+F1790</f>
        <v>1742066.1</v>
      </c>
      <c r="G1741" s="21">
        <f t="shared" si="6597"/>
        <v>1525886</v>
      </c>
      <c r="H1741" s="21">
        <f t="shared" si="6597"/>
        <v>1415491.9</v>
      </c>
      <c r="I1741" s="21">
        <f t="shared" si="6597"/>
        <v>0</v>
      </c>
      <c r="J1741" s="21">
        <f t="shared" si="6597"/>
        <v>0</v>
      </c>
      <c r="K1741" s="21">
        <f t="shared" si="6597"/>
        <v>0</v>
      </c>
      <c r="L1741" s="21">
        <f t="shared" si="6373"/>
        <v>1742066.1</v>
      </c>
      <c r="M1741" s="21">
        <f t="shared" si="6374"/>
        <v>1525886</v>
      </c>
      <c r="N1741" s="21">
        <f t="shared" si="6375"/>
        <v>1415491.9</v>
      </c>
      <c r="O1741" s="21">
        <f>O1742+O1765+O1833+O1790</f>
        <v>-314065.00099999999</v>
      </c>
      <c r="P1741" s="21">
        <f>P1742+P1765+P1833+P1790</f>
        <v>764563.52399999998</v>
      </c>
      <c r="Q1741" s="21">
        <f>Q1742+Q1765+Q1833+Q1790</f>
        <v>0</v>
      </c>
      <c r="R1741" s="21">
        <f t="shared" si="6376"/>
        <v>1428001.0990000002</v>
      </c>
      <c r="S1741" s="21">
        <f t="shared" si="6377"/>
        <v>2290449.5240000002</v>
      </c>
      <c r="T1741" s="21">
        <f t="shared" si="6378"/>
        <v>1415491.9</v>
      </c>
      <c r="U1741" s="21">
        <f>U1742+U1765+U1833+U1790</f>
        <v>29454.86</v>
      </c>
      <c r="V1741" s="21">
        <f>V1742+V1765+V1833+V1790</f>
        <v>0</v>
      </c>
      <c r="W1741" s="21">
        <f>W1742+W1765+W1833+W1790</f>
        <v>0</v>
      </c>
      <c r="X1741" s="21">
        <f t="shared" si="6379"/>
        <v>1457455.9590000003</v>
      </c>
      <c r="Y1741" s="21">
        <f t="shared" si="6380"/>
        <v>2290449.5240000002</v>
      </c>
      <c r="Z1741" s="21">
        <f t="shared" si="6381"/>
        <v>1415491.9</v>
      </c>
      <c r="AA1741" s="21">
        <f>AA1742+AA1765+AA1833+AA1790</f>
        <v>0</v>
      </c>
      <c r="AB1741" s="21">
        <f>AB1742+AB1765+AB1833+AB1790</f>
        <v>0</v>
      </c>
      <c r="AC1741" s="21">
        <f>AC1742+AC1765+AC1833+AC1790</f>
        <v>0</v>
      </c>
      <c r="AD1741" s="21">
        <f t="shared" si="6382"/>
        <v>1457455.9590000003</v>
      </c>
      <c r="AE1741" s="21">
        <f t="shared" si="6383"/>
        <v>2290449.5240000002</v>
      </c>
      <c r="AF1741" s="21">
        <f t="shared" si="6384"/>
        <v>1415491.9</v>
      </c>
      <c r="AG1741" s="21">
        <f>AG1742+AG1765+AG1833+AG1790</f>
        <v>0</v>
      </c>
      <c r="AH1741" s="21">
        <f>AH1742+AH1765+AH1833+AH1790</f>
        <v>0</v>
      </c>
      <c r="AI1741" s="21">
        <f>AI1742+AI1765+AI1833+AI1790</f>
        <v>0</v>
      </c>
      <c r="AJ1741" s="21">
        <f t="shared" si="6385"/>
        <v>1457455.9590000003</v>
      </c>
      <c r="AK1741" s="21">
        <f t="shared" si="6386"/>
        <v>2290449.5240000002</v>
      </c>
      <c r="AL1741" s="21">
        <f t="shared" si="6387"/>
        <v>1415491.9</v>
      </c>
      <c r="AM1741" s="21">
        <f>AM1742+AM1765+AM1833+AM1790</f>
        <v>481329.90299999999</v>
      </c>
      <c r="AN1741" s="21">
        <f>AN1742+AN1765+AN1833+AN1790</f>
        <v>-421292.62699999998</v>
      </c>
      <c r="AO1741" s="21">
        <f>AO1742+AO1765+AO1833+AO1790</f>
        <v>0</v>
      </c>
      <c r="AP1741" s="21">
        <f t="shared" si="6388"/>
        <v>1938785.8620000002</v>
      </c>
      <c r="AQ1741" s="21">
        <f t="shared" si="6389"/>
        <v>1869156.8970000003</v>
      </c>
      <c r="AR1741" s="21">
        <f t="shared" si="6390"/>
        <v>1415491.9</v>
      </c>
      <c r="AS1741" s="21">
        <f>AS1742+AS1765+AS1833+AS1790</f>
        <v>0</v>
      </c>
      <c r="AT1741" s="21">
        <f>AT1742+AT1765+AT1833+AT1790</f>
        <v>0</v>
      </c>
      <c r="AU1741" s="21">
        <f>AU1742+AU1765+AU1833+AU1790</f>
        <v>0</v>
      </c>
      <c r="AV1741" s="21">
        <f t="shared" si="6391"/>
        <v>1938785.8620000002</v>
      </c>
      <c r="AW1741" s="21">
        <f t="shared" si="6392"/>
        <v>1869156.8970000003</v>
      </c>
      <c r="AX1741" s="21">
        <f t="shared" si="6393"/>
        <v>1415491.9</v>
      </c>
      <c r="AY1741" s="21">
        <f>AY1742+AY1765+AY1833+AY1790</f>
        <v>415068.799</v>
      </c>
      <c r="AZ1741" s="21">
        <f>AZ1742+AZ1765+AZ1833+AZ1790</f>
        <v>-136430.08800000002</v>
      </c>
      <c r="BA1741" s="21">
        <f>BA1742+BA1765+BA1833+BA1790</f>
        <v>1101.4000000000001</v>
      </c>
      <c r="BB1741" s="21">
        <f t="shared" si="6394"/>
        <v>2353854.6610000003</v>
      </c>
      <c r="BC1741" s="21">
        <f t="shared" si="6395"/>
        <v>1732726.8090000004</v>
      </c>
      <c r="BD1741" s="21">
        <f t="shared" si="6396"/>
        <v>1416593.2999999998</v>
      </c>
      <c r="BE1741" s="21">
        <f>BE1742+BE1765+BE1833+BE1790</f>
        <v>23358.092000000001</v>
      </c>
      <c r="BF1741" s="21">
        <f>BF1742+BF1765+BF1833+BF1790</f>
        <v>0</v>
      </c>
      <c r="BG1741" s="21">
        <f>BG1742+BG1765+BG1833+BG1790</f>
        <v>0</v>
      </c>
      <c r="BH1741" s="21">
        <f t="shared" si="6397"/>
        <v>2377212.7530000005</v>
      </c>
      <c r="BI1741" s="21">
        <f t="shared" si="6398"/>
        <v>1732726.8090000004</v>
      </c>
      <c r="BJ1741" s="21">
        <f t="shared" si="6399"/>
        <v>1416593.2999999998</v>
      </c>
      <c r="BK1741" s="21">
        <f>BK1742+BK1765+BK1833+BK1790</f>
        <v>237575.774</v>
      </c>
      <c r="BL1741" s="21">
        <f>BL1742+BL1765+BL1833+BL1790</f>
        <v>0</v>
      </c>
      <c r="BM1741" s="21">
        <f>BM1742+BM1765+BM1833+BM1790</f>
        <v>0</v>
      </c>
      <c r="BN1741" s="21">
        <f t="shared" si="6400"/>
        <v>2614788.5270000007</v>
      </c>
      <c r="BO1741" s="21">
        <f t="shared" si="6401"/>
        <v>1732726.8090000004</v>
      </c>
      <c r="BP1741" s="21">
        <f t="shared" si="6402"/>
        <v>1416593.2999999998</v>
      </c>
      <c r="BQ1741" s="21">
        <f>BQ1742+BQ1765+BQ1833+BQ1790</f>
        <v>324.98099999999999</v>
      </c>
      <c r="BR1741" s="21">
        <f>BR1742+BR1765+BR1833+BR1790</f>
        <v>0</v>
      </c>
      <c r="BS1741" s="22">
        <f t="shared" si="6403"/>
        <v>2615113.5080000008</v>
      </c>
      <c r="BT1741" s="22">
        <f t="shared" si="6404"/>
        <v>1732726.8090000004</v>
      </c>
      <c r="BU1741" s="22">
        <f t="shared" si="6405"/>
        <v>1416593.2999999998</v>
      </c>
      <c r="BV1741" s="21">
        <f>BV1742+BV1765+BV1833+BV1790</f>
        <v>0</v>
      </c>
      <c r="BW1741" s="21">
        <f>BW1742+BW1765+BW1833+BW1790</f>
        <v>0</v>
      </c>
      <c r="BX1741" s="21">
        <f t="shared" si="6406"/>
        <v>2615113.5080000008</v>
      </c>
      <c r="BY1741" s="21">
        <f t="shared" si="6407"/>
        <v>1732726.8090000004</v>
      </c>
      <c r="BZ1741" s="21">
        <f t="shared" si="6408"/>
        <v>1416593.2999999998</v>
      </c>
      <c r="CA1741" s="21">
        <f>CA1742+CA1765+CA1833+CA1790</f>
        <v>214981.83000000002</v>
      </c>
      <c r="CB1741" s="21">
        <f>CB1742+CB1765+CB1833+CB1790</f>
        <v>-56215.530000000006</v>
      </c>
      <c r="CC1741" s="21">
        <f>CC1742+CC1765+CC1833+CC1790</f>
        <v>0</v>
      </c>
      <c r="CD1741" s="21">
        <f t="shared" si="6498"/>
        <v>2830095.3380000009</v>
      </c>
      <c r="CE1741" s="21">
        <f>CE1742+CE1765+CE1833+CE1790</f>
        <v>8111.6289999999999</v>
      </c>
      <c r="CF1741" s="23">
        <f t="shared" si="6550"/>
        <v>2838206.9670000011</v>
      </c>
      <c r="CG1741" s="21">
        <f t="shared" si="6499"/>
        <v>1676511.2790000003</v>
      </c>
      <c r="CH1741" s="21">
        <f>CH1742+CH1765+CH1833+CH1790</f>
        <v>0</v>
      </c>
      <c r="CI1741" s="21">
        <f t="shared" si="6551"/>
        <v>1676511.2790000003</v>
      </c>
      <c r="CJ1741" s="21">
        <f t="shared" si="6500"/>
        <v>1416593.2999999998</v>
      </c>
      <c r="CK1741" s="21">
        <f>CK1742+CK1765+CK1833+CK1790</f>
        <v>0</v>
      </c>
      <c r="CL1741" s="21">
        <f t="shared" si="6552"/>
        <v>1416593.2999999998</v>
      </c>
      <c r="CM1741" s="21">
        <f>CM1742+CM1765+CM1833+CM1790</f>
        <v>0</v>
      </c>
      <c r="CN1741" s="15"/>
      <c r="CO1741" s="10"/>
      <c r="CP1741" s="24" t="s">
        <v>26</v>
      </c>
    </row>
    <row r="1742" spans="1:99" s="31" customFormat="1" ht="46.8" x14ac:dyDescent="0.3">
      <c r="A1742" s="25" t="s">
        <v>995</v>
      </c>
      <c r="B1742" s="26"/>
      <c r="C1742" s="25"/>
      <c r="D1742" s="25"/>
      <c r="E1742" s="27" t="s">
        <v>996</v>
      </c>
      <c r="F1742" s="28">
        <f t="shared" ref="F1742:K1742" si="6598">F1743+F1752</f>
        <v>1087006.1000000001</v>
      </c>
      <c r="G1742" s="28">
        <f t="shared" si="6598"/>
        <v>825025</v>
      </c>
      <c r="H1742" s="28">
        <f t="shared" si="6598"/>
        <v>800000</v>
      </c>
      <c r="I1742" s="28">
        <f t="shared" si="6598"/>
        <v>0</v>
      </c>
      <c r="J1742" s="28">
        <f t="shared" si="6598"/>
        <v>0</v>
      </c>
      <c r="K1742" s="28">
        <f t="shared" si="6598"/>
        <v>0</v>
      </c>
      <c r="L1742" s="28">
        <f t="shared" si="6373"/>
        <v>1087006.1000000001</v>
      </c>
      <c r="M1742" s="28">
        <f t="shared" si="6374"/>
        <v>825025</v>
      </c>
      <c r="N1742" s="28">
        <f t="shared" si="6375"/>
        <v>800000</v>
      </c>
      <c r="O1742" s="28">
        <f>O1743+O1752</f>
        <v>-315249.891</v>
      </c>
      <c r="P1742" s="28">
        <f>P1743+P1752</f>
        <v>764563.52399999998</v>
      </c>
      <c r="Q1742" s="28">
        <f>Q1743+Q1752</f>
        <v>0</v>
      </c>
      <c r="R1742" s="28">
        <f t="shared" si="6376"/>
        <v>771756.20900000003</v>
      </c>
      <c r="S1742" s="28">
        <f t="shared" si="6377"/>
        <v>1589588.524</v>
      </c>
      <c r="T1742" s="28">
        <f t="shared" si="6378"/>
        <v>800000</v>
      </c>
      <c r="U1742" s="28">
        <f>U1743+U1752</f>
        <v>0</v>
      </c>
      <c r="V1742" s="28">
        <f>V1743+V1752</f>
        <v>0</v>
      </c>
      <c r="W1742" s="28">
        <f>W1743+W1752</f>
        <v>0</v>
      </c>
      <c r="X1742" s="28">
        <f t="shared" si="6379"/>
        <v>771756.20900000003</v>
      </c>
      <c r="Y1742" s="28">
        <f t="shared" si="6380"/>
        <v>1589588.524</v>
      </c>
      <c r="Z1742" s="28">
        <f t="shared" si="6381"/>
        <v>800000</v>
      </c>
      <c r="AA1742" s="28">
        <f>AA1743+AA1752</f>
        <v>0</v>
      </c>
      <c r="AB1742" s="28">
        <f>AB1743+AB1752</f>
        <v>0</v>
      </c>
      <c r="AC1742" s="28">
        <f>AC1743+AC1752</f>
        <v>0</v>
      </c>
      <c r="AD1742" s="28">
        <f t="shared" si="6382"/>
        <v>771756.20900000003</v>
      </c>
      <c r="AE1742" s="28">
        <f t="shared" si="6383"/>
        <v>1589588.524</v>
      </c>
      <c r="AF1742" s="28">
        <f t="shared" si="6384"/>
        <v>800000</v>
      </c>
      <c r="AG1742" s="28">
        <f>AG1743+AG1752</f>
        <v>0</v>
      </c>
      <c r="AH1742" s="28">
        <f>AH1743+AH1752</f>
        <v>0</v>
      </c>
      <c r="AI1742" s="28">
        <f>AI1743+AI1752</f>
        <v>0</v>
      </c>
      <c r="AJ1742" s="28">
        <f t="shared" si="6385"/>
        <v>771756.20900000003</v>
      </c>
      <c r="AK1742" s="28">
        <f t="shared" si="6386"/>
        <v>1589588.524</v>
      </c>
      <c r="AL1742" s="28">
        <f t="shared" si="6387"/>
        <v>800000</v>
      </c>
      <c r="AM1742" s="28">
        <f>AM1743+AM1752</f>
        <v>481329.90299999999</v>
      </c>
      <c r="AN1742" s="28">
        <f>AN1743+AN1752</f>
        <v>-421292.62699999998</v>
      </c>
      <c r="AO1742" s="28">
        <f>AO1743+AO1752</f>
        <v>0</v>
      </c>
      <c r="AP1742" s="28">
        <f t="shared" si="6388"/>
        <v>1253086.112</v>
      </c>
      <c r="AQ1742" s="28">
        <f t="shared" si="6389"/>
        <v>1168295.8969999999</v>
      </c>
      <c r="AR1742" s="28">
        <f t="shared" si="6390"/>
        <v>800000</v>
      </c>
      <c r="AS1742" s="28">
        <f>AS1743+AS1752</f>
        <v>0</v>
      </c>
      <c r="AT1742" s="28">
        <f>AT1743+AT1752</f>
        <v>0</v>
      </c>
      <c r="AU1742" s="28">
        <f>AU1743+AU1752</f>
        <v>0</v>
      </c>
      <c r="AV1742" s="28">
        <f t="shared" si="6391"/>
        <v>1253086.112</v>
      </c>
      <c r="AW1742" s="28">
        <f t="shared" si="6392"/>
        <v>1168295.8969999999</v>
      </c>
      <c r="AX1742" s="28">
        <f t="shared" si="6393"/>
        <v>800000</v>
      </c>
      <c r="AY1742" s="28">
        <f>AY1743+AY1752</f>
        <v>199961.80800000002</v>
      </c>
      <c r="AZ1742" s="28">
        <f>AZ1743+AZ1752</f>
        <v>-137531.48800000001</v>
      </c>
      <c r="BA1742" s="28">
        <f>BA1743+BA1752</f>
        <v>0</v>
      </c>
      <c r="BB1742" s="28">
        <f t="shared" si="6394"/>
        <v>1453047.92</v>
      </c>
      <c r="BC1742" s="28">
        <f t="shared" si="6395"/>
        <v>1030764.4089999999</v>
      </c>
      <c r="BD1742" s="28">
        <f t="shared" si="6396"/>
        <v>800000</v>
      </c>
      <c r="BE1742" s="28">
        <f>BE1743+BE1752</f>
        <v>0</v>
      </c>
      <c r="BF1742" s="28">
        <f>BF1743+BF1752</f>
        <v>0</v>
      </c>
      <c r="BG1742" s="28">
        <f>BG1743+BG1752</f>
        <v>0</v>
      </c>
      <c r="BH1742" s="28">
        <f t="shared" si="6397"/>
        <v>1453047.92</v>
      </c>
      <c r="BI1742" s="28">
        <f t="shared" si="6398"/>
        <v>1030764.4089999999</v>
      </c>
      <c r="BJ1742" s="28">
        <f t="shared" si="6399"/>
        <v>800000</v>
      </c>
      <c r="BK1742" s="28">
        <f>BK1743+BK1752</f>
        <v>0</v>
      </c>
      <c r="BL1742" s="28">
        <f>BL1743+BL1752</f>
        <v>0</v>
      </c>
      <c r="BM1742" s="28">
        <f>BM1743+BM1752</f>
        <v>0</v>
      </c>
      <c r="BN1742" s="28">
        <f t="shared" si="6400"/>
        <v>1453047.92</v>
      </c>
      <c r="BO1742" s="28">
        <f t="shared" si="6401"/>
        <v>1030764.4089999999</v>
      </c>
      <c r="BP1742" s="28">
        <f t="shared" si="6402"/>
        <v>800000</v>
      </c>
      <c r="BQ1742" s="28">
        <f>BQ1743+BQ1752</f>
        <v>0</v>
      </c>
      <c r="BR1742" s="28">
        <f>BR1743+BR1752</f>
        <v>0</v>
      </c>
      <c r="BS1742" s="22">
        <f t="shared" si="6403"/>
        <v>1453047.92</v>
      </c>
      <c r="BT1742" s="22">
        <f t="shared" si="6404"/>
        <v>1030764.4089999999</v>
      </c>
      <c r="BU1742" s="22">
        <f t="shared" si="6405"/>
        <v>800000</v>
      </c>
      <c r="BV1742" s="28">
        <f>BV1743+BV1752</f>
        <v>0</v>
      </c>
      <c r="BW1742" s="28">
        <f>BW1743+BW1752</f>
        <v>0</v>
      </c>
      <c r="BX1742" s="28">
        <f t="shared" si="6406"/>
        <v>1453047.92</v>
      </c>
      <c r="BY1742" s="28">
        <f t="shared" si="6407"/>
        <v>1030764.4089999999</v>
      </c>
      <c r="BZ1742" s="28">
        <f t="shared" si="6408"/>
        <v>800000</v>
      </c>
      <c r="CA1742" s="28">
        <f>CA1743+CA1752</f>
        <v>79640.162999999986</v>
      </c>
      <c r="CB1742" s="28">
        <f>CB1743+CB1752</f>
        <v>-56215.530000000006</v>
      </c>
      <c r="CC1742" s="28">
        <f>CC1743+CC1752</f>
        <v>0</v>
      </c>
      <c r="CD1742" s="28">
        <f t="shared" si="6498"/>
        <v>1532688.0829999999</v>
      </c>
      <c r="CE1742" s="28">
        <f>CE1743+CE1752</f>
        <v>0</v>
      </c>
      <c r="CF1742" s="29">
        <f t="shared" si="6550"/>
        <v>1532688.0829999999</v>
      </c>
      <c r="CG1742" s="28">
        <f t="shared" si="6499"/>
        <v>974548.87899999984</v>
      </c>
      <c r="CH1742" s="28">
        <f>CH1743+CH1752</f>
        <v>0</v>
      </c>
      <c r="CI1742" s="28">
        <f t="shared" si="6551"/>
        <v>974548.87899999984</v>
      </c>
      <c r="CJ1742" s="28">
        <f t="shared" si="6500"/>
        <v>800000</v>
      </c>
      <c r="CK1742" s="28">
        <f>CK1743+CK1752</f>
        <v>0</v>
      </c>
      <c r="CL1742" s="28">
        <f t="shared" si="6552"/>
        <v>800000</v>
      </c>
      <c r="CM1742" s="28">
        <f>CM1743+CM1752</f>
        <v>0</v>
      </c>
      <c r="CN1742" s="15"/>
      <c r="CO1742" s="30"/>
      <c r="CQ1742" s="31" t="s">
        <v>27</v>
      </c>
    </row>
    <row r="1743" spans="1:99" ht="62.4" x14ac:dyDescent="0.3">
      <c r="A1743" s="32" t="s">
        <v>997</v>
      </c>
      <c r="B1743" s="16"/>
      <c r="C1743" s="32"/>
      <c r="D1743" s="32"/>
      <c r="E1743" s="33" t="s">
        <v>998</v>
      </c>
      <c r="F1743" s="22">
        <f t="shared" ref="F1743:K1743" si="6599">F1744+F1748</f>
        <v>315899</v>
      </c>
      <c r="G1743" s="22">
        <f t="shared" si="6599"/>
        <v>825025</v>
      </c>
      <c r="H1743" s="22">
        <f t="shared" si="6599"/>
        <v>800000</v>
      </c>
      <c r="I1743" s="22">
        <f t="shared" si="6599"/>
        <v>0</v>
      </c>
      <c r="J1743" s="22">
        <f t="shared" si="6599"/>
        <v>0</v>
      </c>
      <c r="K1743" s="22">
        <f t="shared" si="6599"/>
        <v>0</v>
      </c>
      <c r="L1743" s="22">
        <f t="shared" si="6373"/>
        <v>315899</v>
      </c>
      <c r="M1743" s="22">
        <f t="shared" si="6374"/>
        <v>825025</v>
      </c>
      <c r="N1743" s="22">
        <f t="shared" si="6375"/>
        <v>800000</v>
      </c>
      <c r="O1743" s="22">
        <f>O1744+O1748</f>
        <v>77205.544999999998</v>
      </c>
      <c r="P1743" s="22">
        <f>P1744+P1748</f>
        <v>0</v>
      </c>
      <c r="Q1743" s="22">
        <f>Q1744+Q1748</f>
        <v>0</v>
      </c>
      <c r="R1743" s="22">
        <f t="shared" si="6376"/>
        <v>393104.54499999998</v>
      </c>
      <c r="S1743" s="22">
        <f t="shared" si="6377"/>
        <v>825025</v>
      </c>
      <c r="T1743" s="22">
        <f t="shared" si="6378"/>
        <v>800000</v>
      </c>
      <c r="U1743" s="22">
        <f>U1744+U1748</f>
        <v>0</v>
      </c>
      <c r="V1743" s="22">
        <f>V1744+V1748</f>
        <v>0</v>
      </c>
      <c r="W1743" s="22">
        <f>W1744+W1748</f>
        <v>0</v>
      </c>
      <c r="X1743" s="22">
        <f t="shared" si="6379"/>
        <v>393104.54499999998</v>
      </c>
      <c r="Y1743" s="22">
        <f t="shared" si="6380"/>
        <v>825025</v>
      </c>
      <c r="Z1743" s="22">
        <f t="shared" si="6381"/>
        <v>800000</v>
      </c>
      <c r="AA1743" s="22">
        <f>AA1744+AA1748</f>
        <v>0</v>
      </c>
      <c r="AB1743" s="22">
        <f>AB1744+AB1748</f>
        <v>0</v>
      </c>
      <c r="AC1743" s="22">
        <f>AC1744+AC1748</f>
        <v>0</v>
      </c>
      <c r="AD1743" s="22">
        <f t="shared" si="6382"/>
        <v>393104.54499999998</v>
      </c>
      <c r="AE1743" s="22">
        <f t="shared" si="6383"/>
        <v>825025</v>
      </c>
      <c r="AF1743" s="22">
        <f t="shared" si="6384"/>
        <v>800000</v>
      </c>
      <c r="AG1743" s="22">
        <f>AG1744+AG1748</f>
        <v>0</v>
      </c>
      <c r="AH1743" s="22">
        <f>AH1744+AH1748</f>
        <v>0</v>
      </c>
      <c r="AI1743" s="22">
        <f>AI1744+AI1748</f>
        <v>0</v>
      </c>
      <c r="AJ1743" s="22">
        <f t="shared" si="6385"/>
        <v>393104.54499999998</v>
      </c>
      <c r="AK1743" s="22">
        <f t="shared" si="6386"/>
        <v>825025</v>
      </c>
      <c r="AL1743" s="22">
        <f t="shared" si="6387"/>
        <v>800000</v>
      </c>
      <c r="AM1743" s="22">
        <f>AM1744+AM1748</f>
        <v>314054.07199999999</v>
      </c>
      <c r="AN1743" s="22">
        <f>AN1744+AN1748</f>
        <v>-314054.07199999999</v>
      </c>
      <c r="AO1743" s="22">
        <f>AO1744+AO1748</f>
        <v>0</v>
      </c>
      <c r="AP1743" s="22">
        <f t="shared" si="6388"/>
        <v>707158.61699999997</v>
      </c>
      <c r="AQ1743" s="22">
        <f t="shared" si="6389"/>
        <v>510970.92800000001</v>
      </c>
      <c r="AR1743" s="22">
        <f t="shared" si="6390"/>
        <v>800000</v>
      </c>
      <c r="AS1743" s="22">
        <f>AS1744+AS1748</f>
        <v>0</v>
      </c>
      <c r="AT1743" s="22">
        <f>AT1744+AT1748</f>
        <v>0</v>
      </c>
      <c r="AU1743" s="22">
        <f>AU1744+AU1748</f>
        <v>0</v>
      </c>
      <c r="AV1743" s="22">
        <f t="shared" si="6391"/>
        <v>707158.61699999997</v>
      </c>
      <c r="AW1743" s="22">
        <f t="shared" si="6392"/>
        <v>510970.92800000001</v>
      </c>
      <c r="AX1743" s="22">
        <f t="shared" si="6393"/>
        <v>800000</v>
      </c>
      <c r="AY1743" s="22">
        <f>AY1744+AY1748</f>
        <v>104961.808</v>
      </c>
      <c r="AZ1743" s="22">
        <f>AZ1744+AZ1748</f>
        <v>-137531.48800000001</v>
      </c>
      <c r="BA1743" s="22">
        <f>BA1744+BA1748</f>
        <v>0</v>
      </c>
      <c r="BB1743" s="22">
        <f t="shared" si="6394"/>
        <v>812120.42499999993</v>
      </c>
      <c r="BC1743" s="22">
        <f t="shared" si="6395"/>
        <v>373439.44</v>
      </c>
      <c r="BD1743" s="22">
        <f t="shared" si="6396"/>
        <v>800000</v>
      </c>
      <c r="BE1743" s="22">
        <f>BE1744+BE1748</f>
        <v>0</v>
      </c>
      <c r="BF1743" s="22">
        <f>BF1744+BF1748</f>
        <v>0</v>
      </c>
      <c r="BG1743" s="22">
        <f>BG1744+BG1748</f>
        <v>0</v>
      </c>
      <c r="BH1743" s="22">
        <f t="shared" si="6397"/>
        <v>812120.42499999993</v>
      </c>
      <c r="BI1743" s="22">
        <f t="shared" si="6398"/>
        <v>373439.44</v>
      </c>
      <c r="BJ1743" s="22">
        <f t="shared" si="6399"/>
        <v>800000</v>
      </c>
      <c r="BK1743" s="22">
        <f>BK1744+BK1748</f>
        <v>0</v>
      </c>
      <c r="BL1743" s="22">
        <f>BL1744+BL1748</f>
        <v>0</v>
      </c>
      <c r="BM1743" s="22">
        <f>BM1744+BM1748</f>
        <v>0</v>
      </c>
      <c r="BN1743" s="22">
        <f t="shared" si="6400"/>
        <v>812120.42499999993</v>
      </c>
      <c r="BO1743" s="22">
        <f t="shared" si="6401"/>
        <v>373439.44</v>
      </c>
      <c r="BP1743" s="22">
        <f t="shared" si="6402"/>
        <v>800000</v>
      </c>
      <c r="BQ1743" s="22">
        <f>BQ1744+BQ1748</f>
        <v>0</v>
      </c>
      <c r="BR1743" s="22">
        <f>BR1744+BR1748</f>
        <v>0</v>
      </c>
      <c r="BS1743" s="22">
        <f t="shared" si="6403"/>
        <v>812120.42499999993</v>
      </c>
      <c r="BT1743" s="22">
        <f t="shared" si="6404"/>
        <v>373439.44</v>
      </c>
      <c r="BU1743" s="22">
        <f t="shared" si="6405"/>
        <v>800000</v>
      </c>
      <c r="BV1743" s="22">
        <f>BV1744+BV1748</f>
        <v>0</v>
      </c>
      <c r="BW1743" s="22">
        <f>BW1744+BW1748</f>
        <v>0</v>
      </c>
      <c r="BX1743" s="22">
        <f t="shared" si="6406"/>
        <v>812120.42499999993</v>
      </c>
      <c r="BY1743" s="22">
        <f t="shared" si="6407"/>
        <v>373439.44</v>
      </c>
      <c r="BZ1743" s="22">
        <f t="shared" si="6408"/>
        <v>800000</v>
      </c>
      <c r="CA1743" s="22">
        <f>CA1744+CA1748</f>
        <v>66004.316999999995</v>
      </c>
      <c r="CB1743" s="22">
        <f>CB1744+CB1748</f>
        <v>-100000</v>
      </c>
      <c r="CC1743" s="22">
        <f>CC1744+CC1748</f>
        <v>0</v>
      </c>
      <c r="CD1743" s="22">
        <f t="shared" si="6498"/>
        <v>878124.74199999997</v>
      </c>
      <c r="CE1743" s="22">
        <f>CE1744+CE1748</f>
        <v>0</v>
      </c>
      <c r="CF1743" s="34">
        <f t="shared" si="6550"/>
        <v>878124.74199999997</v>
      </c>
      <c r="CG1743" s="22">
        <f t="shared" si="6499"/>
        <v>273439.44</v>
      </c>
      <c r="CH1743" s="22">
        <f>CH1744+CH1748</f>
        <v>0</v>
      </c>
      <c r="CI1743" s="22">
        <f t="shared" si="6551"/>
        <v>273439.44</v>
      </c>
      <c r="CJ1743" s="22">
        <f t="shared" si="6500"/>
        <v>800000</v>
      </c>
      <c r="CK1743" s="22">
        <f>CK1744+CK1748</f>
        <v>0</v>
      </c>
      <c r="CL1743" s="22">
        <f t="shared" si="6552"/>
        <v>800000</v>
      </c>
      <c r="CM1743" s="22">
        <f>CM1744+CM1748</f>
        <v>0</v>
      </c>
      <c r="CN1743" s="15"/>
      <c r="CO1743" s="35"/>
      <c r="CR1743" s="5" t="s">
        <v>28</v>
      </c>
    </row>
    <row r="1744" spans="1:99" ht="109.2" x14ac:dyDescent="0.3">
      <c r="A1744" s="32" t="s">
        <v>999</v>
      </c>
      <c r="B1744" s="16"/>
      <c r="C1744" s="32"/>
      <c r="D1744" s="32"/>
      <c r="E1744" s="33" t="s">
        <v>1000</v>
      </c>
      <c r="F1744" s="22">
        <f t="shared" ref="F1744:F1750" si="6600">F1745</f>
        <v>315899</v>
      </c>
      <c r="G1744" s="22">
        <f t="shared" ref="G1744:G1750" si="6601">G1745</f>
        <v>800000</v>
      </c>
      <c r="H1744" s="22">
        <f t="shared" ref="H1744:H1750" si="6602">H1745</f>
        <v>800000</v>
      </c>
      <c r="I1744" s="22">
        <f t="shared" ref="I1744:I1750" si="6603">I1745</f>
        <v>0</v>
      </c>
      <c r="J1744" s="22">
        <f t="shared" ref="J1744:J1750" si="6604">J1745</f>
        <v>0</v>
      </c>
      <c r="K1744" s="22">
        <f t="shared" ref="K1744:K1750" si="6605">K1745</f>
        <v>0</v>
      </c>
      <c r="L1744" s="22">
        <f t="shared" ref="L1744:L1807" si="6606">F1744+I1744</f>
        <v>315899</v>
      </c>
      <c r="M1744" s="22">
        <f t="shared" ref="M1744:M1807" si="6607">G1744+J1744</f>
        <v>800000</v>
      </c>
      <c r="N1744" s="22">
        <f t="shared" ref="N1744:N1807" si="6608">H1744+K1744</f>
        <v>800000</v>
      </c>
      <c r="O1744" s="22">
        <f t="shared" ref="O1744:O1750" si="6609">O1745</f>
        <v>77205.544999999998</v>
      </c>
      <c r="P1744" s="22">
        <f t="shared" ref="P1744:P1750" si="6610">P1745</f>
        <v>0</v>
      </c>
      <c r="Q1744" s="22">
        <f t="shared" ref="Q1744:Q1750" si="6611">Q1745</f>
        <v>0</v>
      </c>
      <c r="R1744" s="22">
        <f t="shared" ref="R1744:R1807" si="6612">L1744+O1744</f>
        <v>393104.54499999998</v>
      </c>
      <c r="S1744" s="22">
        <f t="shared" ref="S1744:S1807" si="6613">M1744+P1744</f>
        <v>800000</v>
      </c>
      <c r="T1744" s="22">
        <f t="shared" ref="T1744:T1807" si="6614">N1744+Q1744</f>
        <v>800000</v>
      </c>
      <c r="U1744" s="22">
        <f t="shared" ref="U1744:U1750" si="6615">U1745</f>
        <v>0</v>
      </c>
      <c r="V1744" s="22">
        <f t="shared" ref="V1744:V1750" si="6616">V1745</f>
        <v>0</v>
      </c>
      <c r="W1744" s="22">
        <f t="shared" ref="W1744:W1750" si="6617">W1745</f>
        <v>0</v>
      </c>
      <c r="X1744" s="22">
        <f t="shared" ref="X1744:X1807" si="6618">R1744+U1744</f>
        <v>393104.54499999998</v>
      </c>
      <c r="Y1744" s="22">
        <f t="shared" ref="Y1744:Y1807" si="6619">S1744+V1744</f>
        <v>800000</v>
      </c>
      <c r="Z1744" s="22">
        <f t="shared" ref="Z1744:Z1807" si="6620">T1744+W1744</f>
        <v>800000</v>
      </c>
      <c r="AA1744" s="22">
        <f t="shared" ref="AA1744:AA1750" si="6621">AA1745</f>
        <v>0</v>
      </c>
      <c r="AB1744" s="22">
        <f t="shared" ref="AB1744:AB1750" si="6622">AB1745</f>
        <v>0</v>
      </c>
      <c r="AC1744" s="22">
        <f t="shared" ref="AC1744:AC1750" si="6623">AC1745</f>
        <v>0</v>
      </c>
      <c r="AD1744" s="22">
        <f t="shared" ref="AD1744:AD1807" si="6624">X1744+AA1744</f>
        <v>393104.54499999998</v>
      </c>
      <c r="AE1744" s="22">
        <f t="shared" ref="AE1744:AE1807" si="6625">Y1744+AB1744</f>
        <v>800000</v>
      </c>
      <c r="AF1744" s="22">
        <f t="shared" ref="AF1744:AF1807" si="6626">Z1744+AC1744</f>
        <v>800000</v>
      </c>
      <c r="AG1744" s="22">
        <f t="shared" ref="AG1744:AG1750" si="6627">AG1745</f>
        <v>0</v>
      </c>
      <c r="AH1744" s="22">
        <f t="shared" ref="AH1744:AH1750" si="6628">AH1745</f>
        <v>0</v>
      </c>
      <c r="AI1744" s="22">
        <f t="shared" ref="AI1744:AI1750" si="6629">AI1745</f>
        <v>0</v>
      </c>
      <c r="AJ1744" s="22">
        <f t="shared" ref="AJ1744:AJ1807" si="6630">AD1744+AG1744</f>
        <v>393104.54499999998</v>
      </c>
      <c r="AK1744" s="22">
        <f t="shared" ref="AK1744:AK1807" si="6631">AE1744+AH1744</f>
        <v>800000</v>
      </c>
      <c r="AL1744" s="22">
        <f t="shared" ref="AL1744:AL1807" si="6632">AF1744+AI1744</f>
        <v>800000</v>
      </c>
      <c r="AM1744" s="22">
        <f t="shared" ref="AM1744:AM1750" si="6633">AM1745</f>
        <v>314054.07199999999</v>
      </c>
      <c r="AN1744" s="22">
        <f t="shared" ref="AN1744:AN1750" si="6634">AN1745</f>
        <v>-314054.07199999999</v>
      </c>
      <c r="AO1744" s="22">
        <f t="shared" ref="AO1744:AO1750" si="6635">AO1745</f>
        <v>0</v>
      </c>
      <c r="AP1744" s="22">
        <f t="shared" ref="AP1744:AP1807" si="6636">AJ1744+AM1744</f>
        <v>707158.61699999997</v>
      </c>
      <c r="AQ1744" s="22">
        <f t="shared" ref="AQ1744:AQ1807" si="6637">AK1744+AN1744</f>
        <v>485945.92800000001</v>
      </c>
      <c r="AR1744" s="22">
        <f t="shared" ref="AR1744:AR1807" si="6638">AL1744+AO1744</f>
        <v>800000</v>
      </c>
      <c r="AS1744" s="22">
        <f t="shared" ref="AS1744:AS1750" si="6639">AS1745</f>
        <v>0</v>
      </c>
      <c r="AT1744" s="22">
        <f t="shared" ref="AT1744:AT1750" si="6640">AT1745</f>
        <v>0</v>
      </c>
      <c r="AU1744" s="22">
        <f t="shared" ref="AU1744:AU1750" si="6641">AU1745</f>
        <v>0</v>
      </c>
      <c r="AV1744" s="22">
        <f t="shared" ref="AV1744:AV1807" si="6642">AP1744+AS1744</f>
        <v>707158.61699999997</v>
      </c>
      <c r="AW1744" s="22">
        <f t="shared" ref="AW1744:AW1807" si="6643">AQ1744+AT1744</f>
        <v>485945.92800000001</v>
      </c>
      <c r="AX1744" s="22">
        <f t="shared" ref="AX1744:AX1807" si="6644">AR1744+AU1744</f>
        <v>800000</v>
      </c>
      <c r="AY1744" s="22">
        <f t="shared" ref="AY1744:AY1750" si="6645">AY1745</f>
        <v>104961.808</v>
      </c>
      <c r="AZ1744" s="22">
        <f t="shared" ref="AZ1744:AZ1750" si="6646">AZ1745</f>
        <v>-137531.48800000001</v>
      </c>
      <c r="BA1744" s="22">
        <f t="shared" ref="BA1744:BA1750" si="6647">BA1745</f>
        <v>0</v>
      </c>
      <c r="BB1744" s="22">
        <f t="shared" ref="BB1744:BB1807" si="6648">AV1744+AY1744</f>
        <v>812120.42499999993</v>
      </c>
      <c r="BC1744" s="22">
        <f t="shared" ref="BC1744:BC1807" si="6649">AW1744+AZ1744</f>
        <v>348414.44</v>
      </c>
      <c r="BD1744" s="22">
        <f t="shared" ref="BD1744:BD1807" si="6650">AX1744+BA1744</f>
        <v>800000</v>
      </c>
      <c r="BE1744" s="22">
        <f t="shared" ref="BE1744:BE1750" si="6651">BE1745</f>
        <v>0</v>
      </c>
      <c r="BF1744" s="22">
        <f t="shared" ref="BF1744:BF1750" si="6652">BF1745</f>
        <v>0</v>
      </c>
      <c r="BG1744" s="22">
        <f t="shared" ref="BG1744:BG1750" si="6653">BG1745</f>
        <v>0</v>
      </c>
      <c r="BH1744" s="22">
        <f t="shared" ref="BH1744:BH1807" si="6654">BB1744+BE1744</f>
        <v>812120.42499999993</v>
      </c>
      <c r="BI1744" s="22">
        <f t="shared" ref="BI1744:BI1807" si="6655">BC1744+BF1744</f>
        <v>348414.44</v>
      </c>
      <c r="BJ1744" s="22">
        <f t="shared" ref="BJ1744:BJ1807" si="6656">BD1744+BG1744</f>
        <v>800000</v>
      </c>
      <c r="BK1744" s="22">
        <f t="shared" ref="BK1744:BK1750" si="6657">BK1745</f>
        <v>0</v>
      </c>
      <c r="BL1744" s="22">
        <f t="shared" ref="BL1744:BL1750" si="6658">BL1745</f>
        <v>0</v>
      </c>
      <c r="BM1744" s="22">
        <f t="shared" ref="BM1744:BM1750" si="6659">BM1745</f>
        <v>0</v>
      </c>
      <c r="BN1744" s="22">
        <f t="shared" ref="BN1744:BN1807" si="6660">BH1744+BK1744</f>
        <v>812120.42499999993</v>
      </c>
      <c r="BO1744" s="22">
        <f t="shared" ref="BO1744:BO1807" si="6661">BI1744+BL1744</f>
        <v>348414.44</v>
      </c>
      <c r="BP1744" s="22">
        <f t="shared" ref="BP1744:BP1807" si="6662">BJ1744+BM1744</f>
        <v>800000</v>
      </c>
      <c r="BQ1744" s="22">
        <f t="shared" ref="BQ1744:BQ1750" si="6663">BQ1745</f>
        <v>0</v>
      </c>
      <c r="BR1744" s="22">
        <f t="shared" ref="BR1744:BR1750" si="6664">BR1745</f>
        <v>0</v>
      </c>
      <c r="BS1744" s="22">
        <f t="shared" ref="BS1744:BS1807" si="6665">BQ1744+BN1744</f>
        <v>812120.42499999993</v>
      </c>
      <c r="BT1744" s="22">
        <f t="shared" ref="BT1744:BT1807" si="6666">BR1744+BO1744</f>
        <v>348414.44</v>
      </c>
      <c r="BU1744" s="22">
        <f t="shared" ref="BU1744:BU1807" si="6667">BP1744</f>
        <v>800000</v>
      </c>
      <c r="BV1744" s="22">
        <f t="shared" ref="BV1744:BV1750" si="6668">BV1745</f>
        <v>0</v>
      </c>
      <c r="BW1744" s="22">
        <f t="shared" ref="BW1744:BW1750" si="6669">BW1745</f>
        <v>0</v>
      </c>
      <c r="BX1744" s="22">
        <f t="shared" ref="BX1744:BX1807" si="6670">BS1744</f>
        <v>812120.42499999993</v>
      </c>
      <c r="BY1744" s="22">
        <f t="shared" ref="BY1744:BY1807" si="6671">BT1744+BV1744</f>
        <v>348414.44</v>
      </c>
      <c r="BZ1744" s="22">
        <f t="shared" ref="BZ1744:BZ1807" si="6672">BU1744+BW1744</f>
        <v>800000</v>
      </c>
      <c r="CA1744" s="22">
        <f t="shared" ref="CA1744:CA1750" si="6673">CA1745</f>
        <v>66004.316999999995</v>
      </c>
      <c r="CB1744" s="22">
        <f t="shared" ref="CB1744:CB1750" si="6674">CB1745</f>
        <v>-100000</v>
      </c>
      <c r="CC1744" s="22">
        <f t="shared" ref="CC1744:CC1750" si="6675">CC1745</f>
        <v>0</v>
      </c>
      <c r="CD1744" s="22">
        <f t="shared" si="6498"/>
        <v>878124.74199999997</v>
      </c>
      <c r="CE1744" s="22">
        <f t="shared" ref="CE1744:CE1750" si="6676">CE1745</f>
        <v>0</v>
      </c>
      <c r="CF1744" s="34">
        <f t="shared" si="6550"/>
        <v>878124.74199999997</v>
      </c>
      <c r="CG1744" s="22">
        <f t="shared" si="6499"/>
        <v>248414.44</v>
      </c>
      <c r="CH1744" s="22">
        <f t="shared" ref="CH1744:CM1750" si="6677">CH1745</f>
        <v>0</v>
      </c>
      <c r="CI1744" s="22">
        <f t="shared" si="6551"/>
        <v>248414.44</v>
      </c>
      <c r="CJ1744" s="22">
        <f t="shared" si="6500"/>
        <v>800000</v>
      </c>
      <c r="CK1744" s="22">
        <f t="shared" si="6677"/>
        <v>0</v>
      </c>
      <c r="CL1744" s="22">
        <f t="shared" si="6552"/>
        <v>800000</v>
      </c>
      <c r="CM1744" s="22">
        <f t="shared" si="6677"/>
        <v>0</v>
      </c>
      <c r="CN1744" s="15"/>
      <c r="CO1744" s="35"/>
      <c r="CU1744" s="5" t="s">
        <v>31</v>
      </c>
    </row>
    <row r="1745" spans="1:99" ht="46.8" x14ac:dyDescent="0.3">
      <c r="A1745" s="32" t="s">
        <v>999</v>
      </c>
      <c r="B1745" s="16">
        <v>400</v>
      </c>
      <c r="C1745" s="32"/>
      <c r="D1745" s="32"/>
      <c r="E1745" s="33" t="s">
        <v>84</v>
      </c>
      <c r="F1745" s="22">
        <f t="shared" si="6600"/>
        <v>315899</v>
      </c>
      <c r="G1745" s="22">
        <f t="shared" si="6601"/>
        <v>800000</v>
      </c>
      <c r="H1745" s="22">
        <f t="shared" si="6602"/>
        <v>800000</v>
      </c>
      <c r="I1745" s="22">
        <f t="shared" si="6603"/>
        <v>0</v>
      </c>
      <c r="J1745" s="22">
        <f t="shared" si="6604"/>
        <v>0</v>
      </c>
      <c r="K1745" s="22">
        <f t="shared" si="6605"/>
        <v>0</v>
      </c>
      <c r="L1745" s="22">
        <f t="shared" si="6606"/>
        <v>315899</v>
      </c>
      <c r="M1745" s="22">
        <f t="shared" si="6607"/>
        <v>800000</v>
      </c>
      <c r="N1745" s="22">
        <f t="shared" si="6608"/>
        <v>800000</v>
      </c>
      <c r="O1745" s="22">
        <f t="shared" si="6609"/>
        <v>77205.544999999998</v>
      </c>
      <c r="P1745" s="22">
        <f t="shared" si="6610"/>
        <v>0</v>
      </c>
      <c r="Q1745" s="22">
        <f t="shared" si="6611"/>
        <v>0</v>
      </c>
      <c r="R1745" s="22">
        <f t="shared" si="6612"/>
        <v>393104.54499999998</v>
      </c>
      <c r="S1745" s="22">
        <f t="shared" si="6613"/>
        <v>800000</v>
      </c>
      <c r="T1745" s="22">
        <f t="shared" si="6614"/>
        <v>800000</v>
      </c>
      <c r="U1745" s="22">
        <f t="shared" si="6615"/>
        <v>0</v>
      </c>
      <c r="V1745" s="22">
        <f t="shared" si="6616"/>
        <v>0</v>
      </c>
      <c r="W1745" s="22">
        <f t="shared" si="6617"/>
        <v>0</v>
      </c>
      <c r="X1745" s="22">
        <f t="shared" si="6618"/>
        <v>393104.54499999998</v>
      </c>
      <c r="Y1745" s="22">
        <f t="shared" si="6619"/>
        <v>800000</v>
      </c>
      <c r="Z1745" s="22">
        <f t="shared" si="6620"/>
        <v>800000</v>
      </c>
      <c r="AA1745" s="22">
        <f t="shared" si="6621"/>
        <v>0</v>
      </c>
      <c r="AB1745" s="22">
        <f t="shared" si="6622"/>
        <v>0</v>
      </c>
      <c r="AC1745" s="22">
        <f t="shared" si="6623"/>
        <v>0</v>
      </c>
      <c r="AD1745" s="22">
        <f t="shared" si="6624"/>
        <v>393104.54499999998</v>
      </c>
      <c r="AE1745" s="22">
        <f t="shared" si="6625"/>
        <v>800000</v>
      </c>
      <c r="AF1745" s="22">
        <f t="shared" si="6626"/>
        <v>800000</v>
      </c>
      <c r="AG1745" s="22">
        <f t="shared" si="6627"/>
        <v>0</v>
      </c>
      <c r="AH1745" s="22">
        <f t="shared" si="6628"/>
        <v>0</v>
      </c>
      <c r="AI1745" s="22">
        <f t="shared" si="6629"/>
        <v>0</v>
      </c>
      <c r="AJ1745" s="22">
        <f t="shared" si="6630"/>
        <v>393104.54499999998</v>
      </c>
      <c r="AK1745" s="22">
        <f t="shared" si="6631"/>
        <v>800000</v>
      </c>
      <c r="AL1745" s="22">
        <f t="shared" si="6632"/>
        <v>800000</v>
      </c>
      <c r="AM1745" s="22">
        <f t="shared" si="6633"/>
        <v>314054.07199999999</v>
      </c>
      <c r="AN1745" s="22">
        <f t="shared" si="6634"/>
        <v>-314054.07199999999</v>
      </c>
      <c r="AO1745" s="22">
        <f t="shared" si="6635"/>
        <v>0</v>
      </c>
      <c r="AP1745" s="22">
        <f t="shared" si="6636"/>
        <v>707158.61699999997</v>
      </c>
      <c r="AQ1745" s="22">
        <f t="shared" si="6637"/>
        <v>485945.92800000001</v>
      </c>
      <c r="AR1745" s="22">
        <f t="shared" si="6638"/>
        <v>800000</v>
      </c>
      <c r="AS1745" s="22">
        <f t="shared" si="6639"/>
        <v>0</v>
      </c>
      <c r="AT1745" s="22">
        <f t="shared" si="6640"/>
        <v>0</v>
      </c>
      <c r="AU1745" s="22">
        <f t="shared" si="6641"/>
        <v>0</v>
      </c>
      <c r="AV1745" s="22">
        <f t="shared" si="6642"/>
        <v>707158.61699999997</v>
      </c>
      <c r="AW1745" s="22">
        <f t="shared" si="6643"/>
        <v>485945.92800000001</v>
      </c>
      <c r="AX1745" s="22">
        <f t="shared" si="6644"/>
        <v>800000</v>
      </c>
      <c r="AY1745" s="22">
        <f t="shared" si="6645"/>
        <v>104961.808</v>
      </c>
      <c r="AZ1745" s="22">
        <f t="shared" si="6646"/>
        <v>-137531.48800000001</v>
      </c>
      <c r="BA1745" s="22">
        <f t="shared" si="6647"/>
        <v>0</v>
      </c>
      <c r="BB1745" s="22">
        <f t="shared" si="6648"/>
        <v>812120.42499999993</v>
      </c>
      <c r="BC1745" s="22">
        <f t="shared" si="6649"/>
        <v>348414.44</v>
      </c>
      <c r="BD1745" s="22">
        <f t="shared" si="6650"/>
        <v>800000</v>
      </c>
      <c r="BE1745" s="22">
        <f t="shared" si="6651"/>
        <v>0</v>
      </c>
      <c r="BF1745" s="22">
        <f t="shared" si="6652"/>
        <v>0</v>
      </c>
      <c r="BG1745" s="22">
        <f t="shared" si="6653"/>
        <v>0</v>
      </c>
      <c r="BH1745" s="22">
        <f t="shared" si="6654"/>
        <v>812120.42499999993</v>
      </c>
      <c r="BI1745" s="22">
        <f t="shared" si="6655"/>
        <v>348414.44</v>
      </c>
      <c r="BJ1745" s="22">
        <f t="shared" si="6656"/>
        <v>800000</v>
      </c>
      <c r="BK1745" s="22">
        <f t="shared" si="6657"/>
        <v>0</v>
      </c>
      <c r="BL1745" s="22">
        <f t="shared" si="6658"/>
        <v>0</v>
      </c>
      <c r="BM1745" s="22">
        <f t="shared" si="6659"/>
        <v>0</v>
      </c>
      <c r="BN1745" s="22">
        <f t="shared" si="6660"/>
        <v>812120.42499999993</v>
      </c>
      <c r="BO1745" s="22">
        <f t="shared" si="6661"/>
        <v>348414.44</v>
      </c>
      <c r="BP1745" s="22">
        <f t="shared" si="6662"/>
        <v>800000</v>
      </c>
      <c r="BQ1745" s="22">
        <f t="shared" si="6663"/>
        <v>0</v>
      </c>
      <c r="BR1745" s="22">
        <f t="shared" si="6664"/>
        <v>0</v>
      </c>
      <c r="BS1745" s="22">
        <f t="shared" si="6665"/>
        <v>812120.42499999993</v>
      </c>
      <c r="BT1745" s="22">
        <f t="shared" si="6666"/>
        <v>348414.44</v>
      </c>
      <c r="BU1745" s="22">
        <f t="shared" si="6667"/>
        <v>800000</v>
      </c>
      <c r="BV1745" s="22">
        <f t="shared" si="6668"/>
        <v>0</v>
      </c>
      <c r="BW1745" s="22">
        <f t="shared" si="6669"/>
        <v>0</v>
      </c>
      <c r="BX1745" s="22">
        <f t="shared" si="6670"/>
        <v>812120.42499999993</v>
      </c>
      <c r="BY1745" s="22">
        <f t="shared" si="6671"/>
        <v>348414.44</v>
      </c>
      <c r="BZ1745" s="22">
        <f t="shared" si="6672"/>
        <v>800000</v>
      </c>
      <c r="CA1745" s="22">
        <f t="shared" si="6673"/>
        <v>66004.316999999995</v>
      </c>
      <c r="CB1745" s="22">
        <f t="shared" si="6674"/>
        <v>-100000</v>
      </c>
      <c r="CC1745" s="22">
        <f t="shared" si="6675"/>
        <v>0</v>
      </c>
      <c r="CD1745" s="22">
        <f t="shared" si="6498"/>
        <v>878124.74199999997</v>
      </c>
      <c r="CE1745" s="22">
        <f t="shared" si="6676"/>
        <v>0</v>
      </c>
      <c r="CF1745" s="34">
        <f t="shared" si="6550"/>
        <v>878124.74199999997</v>
      </c>
      <c r="CG1745" s="22">
        <f t="shared" si="6499"/>
        <v>248414.44</v>
      </c>
      <c r="CH1745" s="22">
        <f t="shared" si="6677"/>
        <v>0</v>
      </c>
      <c r="CI1745" s="22">
        <f t="shared" si="6551"/>
        <v>248414.44</v>
      </c>
      <c r="CJ1745" s="22">
        <f t="shared" si="6500"/>
        <v>800000</v>
      </c>
      <c r="CK1745" s="22">
        <f t="shared" si="6677"/>
        <v>0</v>
      </c>
      <c r="CL1745" s="22">
        <f t="shared" si="6552"/>
        <v>800000</v>
      </c>
      <c r="CM1745" s="22">
        <f t="shared" si="6677"/>
        <v>0</v>
      </c>
      <c r="CN1745" s="15"/>
      <c r="CO1745" s="35"/>
      <c r="CS1745" s="5" t="s">
        <v>29</v>
      </c>
    </row>
    <row r="1746" spans="1:99" x14ac:dyDescent="0.3">
      <c r="A1746" s="32" t="s">
        <v>999</v>
      </c>
      <c r="B1746" s="16">
        <v>410</v>
      </c>
      <c r="C1746" s="32"/>
      <c r="D1746" s="32"/>
      <c r="E1746" s="33" t="s">
        <v>85</v>
      </c>
      <c r="F1746" s="22">
        <f t="shared" si="6600"/>
        <v>315899</v>
      </c>
      <c r="G1746" s="22">
        <f t="shared" si="6601"/>
        <v>800000</v>
      </c>
      <c r="H1746" s="22">
        <f t="shared" si="6602"/>
        <v>800000</v>
      </c>
      <c r="I1746" s="22">
        <f t="shared" si="6603"/>
        <v>0</v>
      </c>
      <c r="J1746" s="22">
        <f t="shared" si="6604"/>
        <v>0</v>
      </c>
      <c r="K1746" s="22">
        <f t="shared" si="6605"/>
        <v>0</v>
      </c>
      <c r="L1746" s="22">
        <f t="shared" si="6606"/>
        <v>315899</v>
      </c>
      <c r="M1746" s="22">
        <f t="shared" si="6607"/>
        <v>800000</v>
      </c>
      <c r="N1746" s="22">
        <f t="shared" si="6608"/>
        <v>800000</v>
      </c>
      <c r="O1746" s="22">
        <f t="shared" si="6609"/>
        <v>77205.544999999998</v>
      </c>
      <c r="P1746" s="22">
        <f t="shared" si="6610"/>
        <v>0</v>
      </c>
      <c r="Q1746" s="22">
        <f t="shared" si="6611"/>
        <v>0</v>
      </c>
      <c r="R1746" s="22">
        <f t="shared" si="6612"/>
        <v>393104.54499999998</v>
      </c>
      <c r="S1746" s="22">
        <f t="shared" si="6613"/>
        <v>800000</v>
      </c>
      <c r="T1746" s="22">
        <f t="shared" si="6614"/>
        <v>800000</v>
      </c>
      <c r="U1746" s="22">
        <f t="shared" si="6615"/>
        <v>0</v>
      </c>
      <c r="V1746" s="22">
        <f t="shared" si="6616"/>
        <v>0</v>
      </c>
      <c r="W1746" s="22">
        <f t="shared" si="6617"/>
        <v>0</v>
      </c>
      <c r="X1746" s="22">
        <f t="shared" si="6618"/>
        <v>393104.54499999998</v>
      </c>
      <c r="Y1746" s="22">
        <f t="shared" si="6619"/>
        <v>800000</v>
      </c>
      <c r="Z1746" s="22">
        <f t="shared" si="6620"/>
        <v>800000</v>
      </c>
      <c r="AA1746" s="22">
        <f t="shared" si="6621"/>
        <v>0</v>
      </c>
      <c r="AB1746" s="22">
        <f t="shared" si="6622"/>
        <v>0</v>
      </c>
      <c r="AC1746" s="22">
        <f t="shared" si="6623"/>
        <v>0</v>
      </c>
      <c r="AD1746" s="22">
        <f t="shared" si="6624"/>
        <v>393104.54499999998</v>
      </c>
      <c r="AE1746" s="22">
        <f t="shared" si="6625"/>
        <v>800000</v>
      </c>
      <c r="AF1746" s="22">
        <f t="shared" si="6626"/>
        <v>800000</v>
      </c>
      <c r="AG1746" s="22">
        <f t="shared" si="6627"/>
        <v>0</v>
      </c>
      <c r="AH1746" s="22">
        <f t="shared" si="6628"/>
        <v>0</v>
      </c>
      <c r="AI1746" s="22">
        <f t="shared" si="6629"/>
        <v>0</v>
      </c>
      <c r="AJ1746" s="22">
        <f t="shared" si="6630"/>
        <v>393104.54499999998</v>
      </c>
      <c r="AK1746" s="22">
        <f t="shared" si="6631"/>
        <v>800000</v>
      </c>
      <c r="AL1746" s="22">
        <f t="shared" si="6632"/>
        <v>800000</v>
      </c>
      <c r="AM1746" s="22">
        <f t="shared" si="6633"/>
        <v>314054.07199999999</v>
      </c>
      <c r="AN1746" s="22">
        <f t="shared" si="6634"/>
        <v>-314054.07199999999</v>
      </c>
      <c r="AO1746" s="22">
        <f t="shared" si="6635"/>
        <v>0</v>
      </c>
      <c r="AP1746" s="22">
        <f t="shared" si="6636"/>
        <v>707158.61699999997</v>
      </c>
      <c r="AQ1746" s="22">
        <f t="shared" si="6637"/>
        <v>485945.92800000001</v>
      </c>
      <c r="AR1746" s="22">
        <f t="shared" si="6638"/>
        <v>800000</v>
      </c>
      <c r="AS1746" s="22">
        <f t="shared" si="6639"/>
        <v>0</v>
      </c>
      <c r="AT1746" s="22">
        <f t="shared" si="6640"/>
        <v>0</v>
      </c>
      <c r="AU1746" s="22">
        <f t="shared" si="6641"/>
        <v>0</v>
      </c>
      <c r="AV1746" s="22">
        <f t="shared" si="6642"/>
        <v>707158.61699999997</v>
      </c>
      <c r="AW1746" s="22">
        <f t="shared" si="6643"/>
        <v>485945.92800000001</v>
      </c>
      <c r="AX1746" s="22">
        <f t="shared" si="6644"/>
        <v>800000</v>
      </c>
      <c r="AY1746" s="22">
        <f t="shared" si="6645"/>
        <v>104961.808</v>
      </c>
      <c r="AZ1746" s="22">
        <f t="shared" si="6646"/>
        <v>-137531.48800000001</v>
      </c>
      <c r="BA1746" s="22">
        <f t="shared" si="6647"/>
        <v>0</v>
      </c>
      <c r="BB1746" s="22">
        <f t="shared" si="6648"/>
        <v>812120.42499999993</v>
      </c>
      <c r="BC1746" s="22">
        <f t="shared" si="6649"/>
        <v>348414.44</v>
      </c>
      <c r="BD1746" s="22">
        <f t="shared" si="6650"/>
        <v>800000</v>
      </c>
      <c r="BE1746" s="22">
        <f t="shared" si="6651"/>
        <v>0</v>
      </c>
      <c r="BF1746" s="22">
        <f t="shared" si="6652"/>
        <v>0</v>
      </c>
      <c r="BG1746" s="22">
        <f t="shared" si="6653"/>
        <v>0</v>
      </c>
      <c r="BH1746" s="22">
        <f t="shared" si="6654"/>
        <v>812120.42499999993</v>
      </c>
      <c r="BI1746" s="22">
        <f t="shared" si="6655"/>
        <v>348414.44</v>
      </c>
      <c r="BJ1746" s="22">
        <f t="shared" si="6656"/>
        <v>800000</v>
      </c>
      <c r="BK1746" s="22">
        <f t="shared" si="6657"/>
        <v>0</v>
      </c>
      <c r="BL1746" s="22">
        <f t="shared" si="6658"/>
        <v>0</v>
      </c>
      <c r="BM1746" s="22">
        <f t="shared" si="6659"/>
        <v>0</v>
      </c>
      <c r="BN1746" s="22">
        <f t="shared" si="6660"/>
        <v>812120.42499999993</v>
      </c>
      <c r="BO1746" s="22">
        <f t="shared" si="6661"/>
        <v>348414.44</v>
      </c>
      <c r="BP1746" s="22">
        <f t="shared" si="6662"/>
        <v>800000</v>
      </c>
      <c r="BQ1746" s="22">
        <f t="shared" si="6663"/>
        <v>0</v>
      </c>
      <c r="BR1746" s="22">
        <f t="shared" si="6664"/>
        <v>0</v>
      </c>
      <c r="BS1746" s="22">
        <f t="shared" si="6665"/>
        <v>812120.42499999993</v>
      </c>
      <c r="BT1746" s="22">
        <f t="shared" si="6666"/>
        <v>348414.44</v>
      </c>
      <c r="BU1746" s="22">
        <f t="shared" si="6667"/>
        <v>800000</v>
      </c>
      <c r="BV1746" s="22">
        <f t="shared" si="6668"/>
        <v>0</v>
      </c>
      <c r="BW1746" s="22">
        <f t="shared" si="6669"/>
        <v>0</v>
      </c>
      <c r="BX1746" s="22">
        <f t="shared" si="6670"/>
        <v>812120.42499999993</v>
      </c>
      <c r="BY1746" s="22">
        <f t="shared" si="6671"/>
        <v>348414.44</v>
      </c>
      <c r="BZ1746" s="22">
        <f t="shared" si="6672"/>
        <v>800000</v>
      </c>
      <c r="CA1746" s="22">
        <f t="shared" si="6673"/>
        <v>66004.316999999995</v>
      </c>
      <c r="CB1746" s="22">
        <f t="shared" si="6674"/>
        <v>-100000</v>
      </c>
      <c r="CC1746" s="22">
        <f t="shared" si="6675"/>
        <v>0</v>
      </c>
      <c r="CD1746" s="22">
        <f t="shared" si="6498"/>
        <v>878124.74199999997</v>
      </c>
      <c r="CE1746" s="22">
        <f t="shared" si="6676"/>
        <v>0</v>
      </c>
      <c r="CF1746" s="34">
        <f t="shared" si="6550"/>
        <v>878124.74199999997</v>
      </c>
      <c r="CG1746" s="22">
        <f t="shared" si="6499"/>
        <v>248414.44</v>
      </c>
      <c r="CH1746" s="22">
        <f t="shared" si="6677"/>
        <v>0</v>
      </c>
      <c r="CI1746" s="22">
        <f t="shared" si="6551"/>
        <v>248414.44</v>
      </c>
      <c r="CJ1746" s="22">
        <f t="shared" si="6500"/>
        <v>800000</v>
      </c>
      <c r="CK1746" s="22">
        <f t="shared" si="6677"/>
        <v>0</v>
      </c>
      <c r="CL1746" s="22">
        <f t="shared" si="6552"/>
        <v>800000</v>
      </c>
      <c r="CM1746" s="22">
        <f t="shared" si="6677"/>
        <v>0</v>
      </c>
      <c r="CN1746" s="15"/>
      <c r="CO1746" s="35"/>
      <c r="CT1746" s="5" t="s">
        <v>30</v>
      </c>
    </row>
    <row r="1747" spans="1:99" x14ac:dyDescent="0.3">
      <c r="A1747" s="32" t="s">
        <v>999</v>
      </c>
      <c r="B1747" s="16">
        <v>410</v>
      </c>
      <c r="C1747" s="32" t="s">
        <v>66</v>
      </c>
      <c r="D1747" s="32" t="s">
        <v>42</v>
      </c>
      <c r="E1747" s="33" t="s">
        <v>1001</v>
      </c>
      <c r="F1747" s="22">
        <v>315899</v>
      </c>
      <c r="G1747" s="22">
        <v>800000</v>
      </c>
      <c r="H1747" s="22">
        <v>800000</v>
      </c>
      <c r="I1747" s="22"/>
      <c r="J1747" s="22"/>
      <c r="K1747" s="22"/>
      <c r="L1747" s="22">
        <f t="shared" si="6606"/>
        <v>315899</v>
      </c>
      <c r="M1747" s="22">
        <f t="shared" si="6607"/>
        <v>800000</v>
      </c>
      <c r="N1747" s="22">
        <f t="shared" si="6608"/>
        <v>800000</v>
      </c>
      <c r="O1747" s="22">
        <v>77205.544999999998</v>
      </c>
      <c r="P1747" s="22"/>
      <c r="Q1747" s="22"/>
      <c r="R1747" s="22">
        <f t="shared" si="6612"/>
        <v>393104.54499999998</v>
      </c>
      <c r="S1747" s="22">
        <f t="shared" si="6613"/>
        <v>800000</v>
      </c>
      <c r="T1747" s="22">
        <f t="shared" si="6614"/>
        <v>800000</v>
      </c>
      <c r="U1747" s="22"/>
      <c r="V1747" s="22"/>
      <c r="W1747" s="22"/>
      <c r="X1747" s="22">
        <f t="shared" si="6618"/>
        <v>393104.54499999998</v>
      </c>
      <c r="Y1747" s="22">
        <f t="shared" si="6619"/>
        <v>800000</v>
      </c>
      <c r="Z1747" s="22">
        <f t="shared" si="6620"/>
        <v>800000</v>
      </c>
      <c r="AA1747" s="22"/>
      <c r="AB1747" s="22"/>
      <c r="AC1747" s="22"/>
      <c r="AD1747" s="22">
        <f t="shared" si="6624"/>
        <v>393104.54499999998</v>
      </c>
      <c r="AE1747" s="22">
        <f t="shared" si="6625"/>
        <v>800000</v>
      </c>
      <c r="AF1747" s="22">
        <f t="shared" si="6626"/>
        <v>800000</v>
      </c>
      <c r="AG1747" s="22"/>
      <c r="AH1747" s="22"/>
      <c r="AI1747" s="22"/>
      <c r="AJ1747" s="22">
        <f t="shared" si="6630"/>
        <v>393104.54499999998</v>
      </c>
      <c r="AK1747" s="22">
        <f t="shared" si="6631"/>
        <v>800000</v>
      </c>
      <c r="AL1747" s="22">
        <f t="shared" si="6632"/>
        <v>800000</v>
      </c>
      <c r="AM1747" s="22">
        <v>314054.07199999999</v>
      </c>
      <c r="AN1747" s="22">
        <v>-314054.07199999999</v>
      </c>
      <c r="AO1747" s="22"/>
      <c r="AP1747" s="22">
        <f t="shared" si="6636"/>
        <v>707158.61699999997</v>
      </c>
      <c r="AQ1747" s="22">
        <f t="shared" si="6637"/>
        <v>485945.92800000001</v>
      </c>
      <c r="AR1747" s="22">
        <f t="shared" si="6638"/>
        <v>800000</v>
      </c>
      <c r="AS1747" s="22"/>
      <c r="AT1747" s="22"/>
      <c r="AU1747" s="22"/>
      <c r="AV1747" s="22">
        <f t="shared" si="6642"/>
        <v>707158.61699999997</v>
      </c>
      <c r="AW1747" s="22">
        <f t="shared" si="6643"/>
        <v>485945.92800000001</v>
      </c>
      <c r="AX1747" s="22">
        <f t="shared" si="6644"/>
        <v>800000</v>
      </c>
      <c r="AY1747" s="22">
        <v>104961.808</v>
      </c>
      <c r="AZ1747" s="22">
        <v>-137531.48800000001</v>
      </c>
      <c r="BA1747" s="22"/>
      <c r="BB1747" s="22">
        <f t="shared" si="6648"/>
        <v>812120.42499999993</v>
      </c>
      <c r="BC1747" s="22">
        <f t="shared" si="6649"/>
        <v>348414.44</v>
      </c>
      <c r="BD1747" s="22">
        <f t="shared" si="6650"/>
        <v>800000</v>
      </c>
      <c r="BE1747" s="22"/>
      <c r="BF1747" s="22"/>
      <c r="BG1747" s="22"/>
      <c r="BH1747" s="22">
        <f t="shared" si="6654"/>
        <v>812120.42499999993</v>
      </c>
      <c r="BI1747" s="22">
        <f t="shared" si="6655"/>
        <v>348414.44</v>
      </c>
      <c r="BJ1747" s="22">
        <f t="shared" si="6656"/>
        <v>800000</v>
      </c>
      <c r="BK1747" s="22"/>
      <c r="BL1747" s="22"/>
      <c r="BM1747" s="22"/>
      <c r="BN1747" s="22">
        <f t="shared" si="6660"/>
        <v>812120.42499999993</v>
      </c>
      <c r="BO1747" s="22">
        <f t="shared" si="6661"/>
        <v>348414.44</v>
      </c>
      <c r="BP1747" s="22">
        <f t="shared" si="6662"/>
        <v>800000</v>
      </c>
      <c r="BQ1747" s="22"/>
      <c r="BR1747" s="22"/>
      <c r="BS1747" s="22">
        <f t="shared" si="6665"/>
        <v>812120.42499999993</v>
      </c>
      <c r="BT1747" s="22">
        <f t="shared" si="6666"/>
        <v>348414.44</v>
      </c>
      <c r="BU1747" s="22">
        <f t="shared" si="6667"/>
        <v>800000</v>
      </c>
      <c r="BV1747" s="22"/>
      <c r="BW1747" s="22"/>
      <c r="BX1747" s="22">
        <f t="shared" si="6670"/>
        <v>812120.42499999993</v>
      </c>
      <c r="BY1747" s="22">
        <f t="shared" si="6671"/>
        <v>348414.44</v>
      </c>
      <c r="BZ1747" s="22">
        <f t="shared" si="6672"/>
        <v>800000</v>
      </c>
      <c r="CA1747" s="22">
        <v>66004.316999999995</v>
      </c>
      <c r="CB1747" s="22">
        <v>-100000</v>
      </c>
      <c r="CC1747" s="22"/>
      <c r="CD1747" s="22">
        <f t="shared" si="6498"/>
        <v>878124.74199999997</v>
      </c>
      <c r="CE1747" s="22"/>
      <c r="CF1747" s="34">
        <f t="shared" si="6550"/>
        <v>878124.74199999997</v>
      </c>
      <c r="CG1747" s="22">
        <f t="shared" si="6499"/>
        <v>248414.44</v>
      </c>
      <c r="CH1747" s="22"/>
      <c r="CI1747" s="22">
        <f t="shared" si="6551"/>
        <v>248414.44</v>
      </c>
      <c r="CJ1747" s="22">
        <f t="shared" si="6500"/>
        <v>800000</v>
      </c>
      <c r="CK1747" s="22"/>
      <c r="CL1747" s="22">
        <f t="shared" si="6552"/>
        <v>800000</v>
      </c>
      <c r="CM1747" s="22"/>
      <c r="CN1747" s="15"/>
      <c r="CO1747" s="35"/>
    </row>
    <row r="1748" spans="1:99" ht="93.6" x14ac:dyDescent="0.3">
      <c r="A1748" s="36" t="s">
        <v>1002</v>
      </c>
      <c r="B1748" s="36"/>
      <c r="C1748" s="33"/>
      <c r="D1748" s="32"/>
      <c r="E1748" s="33" t="s">
        <v>1003</v>
      </c>
      <c r="F1748" s="22">
        <f t="shared" si="6600"/>
        <v>0</v>
      </c>
      <c r="G1748" s="22">
        <f t="shared" si="6601"/>
        <v>25025</v>
      </c>
      <c r="H1748" s="22">
        <f t="shared" si="6602"/>
        <v>0</v>
      </c>
      <c r="I1748" s="22">
        <f t="shared" si="6603"/>
        <v>0</v>
      </c>
      <c r="J1748" s="22">
        <f t="shared" si="6604"/>
        <v>0</v>
      </c>
      <c r="K1748" s="22">
        <f t="shared" si="6605"/>
        <v>0</v>
      </c>
      <c r="L1748" s="22">
        <f t="shared" si="6606"/>
        <v>0</v>
      </c>
      <c r="M1748" s="22">
        <f t="shared" si="6607"/>
        <v>25025</v>
      </c>
      <c r="N1748" s="22">
        <f t="shared" si="6608"/>
        <v>0</v>
      </c>
      <c r="O1748" s="22">
        <f t="shared" si="6609"/>
        <v>0</v>
      </c>
      <c r="P1748" s="22">
        <f t="shared" si="6610"/>
        <v>0</v>
      </c>
      <c r="Q1748" s="22">
        <f t="shared" si="6611"/>
        <v>0</v>
      </c>
      <c r="R1748" s="22">
        <f t="shared" si="6612"/>
        <v>0</v>
      </c>
      <c r="S1748" s="22">
        <f t="shared" si="6613"/>
        <v>25025</v>
      </c>
      <c r="T1748" s="22">
        <f t="shared" si="6614"/>
        <v>0</v>
      </c>
      <c r="U1748" s="22">
        <f t="shared" si="6615"/>
        <v>0</v>
      </c>
      <c r="V1748" s="22">
        <f t="shared" si="6616"/>
        <v>0</v>
      </c>
      <c r="W1748" s="22">
        <f t="shared" si="6617"/>
        <v>0</v>
      </c>
      <c r="X1748" s="22">
        <f t="shared" si="6618"/>
        <v>0</v>
      </c>
      <c r="Y1748" s="22">
        <f t="shared" si="6619"/>
        <v>25025</v>
      </c>
      <c r="Z1748" s="22">
        <f t="shared" si="6620"/>
        <v>0</v>
      </c>
      <c r="AA1748" s="22">
        <f t="shared" si="6621"/>
        <v>0</v>
      </c>
      <c r="AB1748" s="22">
        <f t="shared" si="6622"/>
        <v>0</v>
      </c>
      <c r="AC1748" s="22">
        <f t="shared" si="6623"/>
        <v>0</v>
      </c>
      <c r="AD1748" s="22">
        <f t="shared" si="6624"/>
        <v>0</v>
      </c>
      <c r="AE1748" s="22">
        <f t="shared" si="6625"/>
        <v>25025</v>
      </c>
      <c r="AF1748" s="22">
        <f t="shared" si="6626"/>
        <v>0</v>
      </c>
      <c r="AG1748" s="22">
        <f t="shared" si="6627"/>
        <v>0</v>
      </c>
      <c r="AH1748" s="22">
        <f t="shared" si="6628"/>
        <v>0</v>
      </c>
      <c r="AI1748" s="22">
        <f t="shared" si="6629"/>
        <v>0</v>
      </c>
      <c r="AJ1748" s="22">
        <f t="shared" si="6630"/>
        <v>0</v>
      </c>
      <c r="AK1748" s="22">
        <f t="shared" si="6631"/>
        <v>25025</v>
      </c>
      <c r="AL1748" s="22">
        <f t="shared" si="6632"/>
        <v>0</v>
      </c>
      <c r="AM1748" s="22">
        <f t="shared" si="6633"/>
        <v>0</v>
      </c>
      <c r="AN1748" s="22">
        <f t="shared" si="6634"/>
        <v>0</v>
      </c>
      <c r="AO1748" s="22">
        <f t="shared" si="6635"/>
        <v>0</v>
      </c>
      <c r="AP1748" s="22">
        <f t="shared" si="6636"/>
        <v>0</v>
      </c>
      <c r="AQ1748" s="22">
        <f t="shared" si="6637"/>
        <v>25025</v>
      </c>
      <c r="AR1748" s="22">
        <f t="shared" si="6638"/>
        <v>0</v>
      </c>
      <c r="AS1748" s="22">
        <f t="shared" si="6639"/>
        <v>0</v>
      </c>
      <c r="AT1748" s="22">
        <f t="shared" si="6640"/>
        <v>0</v>
      </c>
      <c r="AU1748" s="22">
        <f t="shared" si="6641"/>
        <v>0</v>
      </c>
      <c r="AV1748" s="22">
        <f t="shared" si="6642"/>
        <v>0</v>
      </c>
      <c r="AW1748" s="22">
        <f t="shared" si="6643"/>
        <v>25025</v>
      </c>
      <c r="AX1748" s="22">
        <f t="shared" si="6644"/>
        <v>0</v>
      </c>
      <c r="AY1748" s="22">
        <f t="shared" si="6645"/>
        <v>0</v>
      </c>
      <c r="AZ1748" s="22">
        <f t="shared" si="6646"/>
        <v>0</v>
      </c>
      <c r="BA1748" s="22">
        <f t="shared" si="6647"/>
        <v>0</v>
      </c>
      <c r="BB1748" s="22">
        <f t="shared" si="6648"/>
        <v>0</v>
      </c>
      <c r="BC1748" s="22">
        <f t="shared" si="6649"/>
        <v>25025</v>
      </c>
      <c r="BD1748" s="22">
        <f t="shared" si="6650"/>
        <v>0</v>
      </c>
      <c r="BE1748" s="22">
        <f t="shared" si="6651"/>
        <v>0</v>
      </c>
      <c r="BF1748" s="22">
        <f t="shared" si="6652"/>
        <v>0</v>
      </c>
      <c r="BG1748" s="22">
        <f t="shared" si="6653"/>
        <v>0</v>
      </c>
      <c r="BH1748" s="22">
        <f t="shared" si="6654"/>
        <v>0</v>
      </c>
      <c r="BI1748" s="22">
        <f t="shared" si="6655"/>
        <v>25025</v>
      </c>
      <c r="BJ1748" s="22">
        <f t="shared" si="6656"/>
        <v>0</v>
      </c>
      <c r="BK1748" s="22">
        <f t="shared" si="6657"/>
        <v>0</v>
      </c>
      <c r="BL1748" s="22">
        <f t="shared" si="6658"/>
        <v>0</v>
      </c>
      <c r="BM1748" s="22">
        <f t="shared" si="6659"/>
        <v>0</v>
      </c>
      <c r="BN1748" s="22">
        <f t="shared" si="6660"/>
        <v>0</v>
      </c>
      <c r="BO1748" s="22">
        <f t="shared" si="6661"/>
        <v>25025</v>
      </c>
      <c r="BP1748" s="22">
        <f t="shared" si="6662"/>
        <v>0</v>
      </c>
      <c r="BQ1748" s="22">
        <f t="shared" si="6663"/>
        <v>0</v>
      </c>
      <c r="BR1748" s="22">
        <f t="shared" si="6664"/>
        <v>0</v>
      </c>
      <c r="BS1748" s="22">
        <f t="shared" si="6665"/>
        <v>0</v>
      </c>
      <c r="BT1748" s="22">
        <f t="shared" si="6666"/>
        <v>25025</v>
      </c>
      <c r="BU1748" s="22">
        <f t="shared" si="6667"/>
        <v>0</v>
      </c>
      <c r="BV1748" s="22">
        <f t="shared" si="6668"/>
        <v>0</v>
      </c>
      <c r="BW1748" s="22">
        <f t="shared" si="6669"/>
        <v>0</v>
      </c>
      <c r="BX1748" s="22">
        <f t="shared" si="6670"/>
        <v>0</v>
      </c>
      <c r="BY1748" s="22">
        <f t="shared" si="6671"/>
        <v>25025</v>
      </c>
      <c r="BZ1748" s="22">
        <f t="shared" si="6672"/>
        <v>0</v>
      </c>
      <c r="CA1748" s="22">
        <f t="shared" si="6673"/>
        <v>0</v>
      </c>
      <c r="CB1748" s="22">
        <f t="shared" si="6674"/>
        <v>0</v>
      </c>
      <c r="CC1748" s="22">
        <f t="shared" si="6675"/>
        <v>0</v>
      </c>
      <c r="CD1748" s="22">
        <f t="shared" si="6498"/>
        <v>0</v>
      </c>
      <c r="CE1748" s="22">
        <f t="shared" si="6676"/>
        <v>0</v>
      </c>
      <c r="CF1748" s="34">
        <f t="shared" si="6550"/>
        <v>0</v>
      </c>
      <c r="CG1748" s="22">
        <f t="shared" si="6499"/>
        <v>25025</v>
      </c>
      <c r="CH1748" s="22">
        <f t="shared" si="6677"/>
        <v>0</v>
      </c>
      <c r="CI1748" s="22">
        <f t="shared" si="6551"/>
        <v>25025</v>
      </c>
      <c r="CJ1748" s="22">
        <f t="shared" si="6500"/>
        <v>0</v>
      </c>
      <c r="CK1748" s="22">
        <f t="shared" si="6677"/>
        <v>0</v>
      </c>
      <c r="CL1748" s="22">
        <f t="shared" si="6552"/>
        <v>0</v>
      </c>
      <c r="CM1748" s="22">
        <f t="shared" si="6677"/>
        <v>0</v>
      </c>
      <c r="CN1748" s="15"/>
      <c r="CO1748" s="35"/>
      <c r="CU1748" s="5" t="s">
        <v>31</v>
      </c>
    </row>
    <row r="1749" spans="1:99" ht="46.8" x14ac:dyDescent="0.3">
      <c r="A1749" s="36" t="s">
        <v>1002</v>
      </c>
      <c r="B1749" s="16">
        <v>400</v>
      </c>
      <c r="C1749" s="32"/>
      <c r="D1749" s="32"/>
      <c r="E1749" s="33" t="s">
        <v>84</v>
      </c>
      <c r="F1749" s="22">
        <f t="shared" si="6600"/>
        <v>0</v>
      </c>
      <c r="G1749" s="22">
        <f t="shared" si="6601"/>
        <v>25025</v>
      </c>
      <c r="H1749" s="22">
        <f t="shared" si="6602"/>
        <v>0</v>
      </c>
      <c r="I1749" s="22">
        <f t="shared" si="6603"/>
        <v>0</v>
      </c>
      <c r="J1749" s="22">
        <f t="shared" si="6604"/>
        <v>0</v>
      </c>
      <c r="K1749" s="22">
        <f t="shared" si="6605"/>
        <v>0</v>
      </c>
      <c r="L1749" s="22">
        <f t="shared" si="6606"/>
        <v>0</v>
      </c>
      <c r="M1749" s="22">
        <f t="shared" si="6607"/>
        <v>25025</v>
      </c>
      <c r="N1749" s="22">
        <f t="shared" si="6608"/>
        <v>0</v>
      </c>
      <c r="O1749" s="22">
        <f t="shared" si="6609"/>
        <v>0</v>
      </c>
      <c r="P1749" s="22">
        <f t="shared" si="6610"/>
        <v>0</v>
      </c>
      <c r="Q1749" s="22">
        <f t="shared" si="6611"/>
        <v>0</v>
      </c>
      <c r="R1749" s="22">
        <f t="shared" si="6612"/>
        <v>0</v>
      </c>
      <c r="S1749" s="22">
        <f t="shared" si="6613"/>
        <v>25025</v>
      </c>
      <c r="T1749" s="22">
        <f t="shared" si="6614"/>
        <v>0</v>
      </c>
      <c r="U1749" s="22">
        <f t="shared" si="6615"/>
        <v>0</v>
      </c>
      <c r="V1749" s="22">
        <f t="shared" si="6616"/>
        <v>0</v>
      </c>
      <c r="W1749" s="22">
        <f t="shared" si="6617"/>
        <v>0</v>
      </c>
      <c r="X1749" s="22">
        <f t="shared" si="6618"/>
        <v>0</v>
      </c>
      <c r="Y1749" s="22">
        <f t="shared" si="6619"/>
        <v>25025</v>
      </c>
      <c r="Z1749" s="22">
        <f t="shared" si="6620"/>
        <v>0</v>
      </c>
      <c r="AA1749" s="22">
        <f t="shared" si="6621"/>
        <v>0</v>
      </c>
      <c r="AB1749" s="22">
        <f t="shared" si="6622"/>
        <v>0</v>
      </c>
      <c r="AC1749" s="22">
        <f t="shared" si="6623"/>
        <v>0</v>
      </c>
      <c r="AD1749" s="22">
        <f t="shared" si="6624"/>
        <v>0</v>
      </c>
      <c r="AE1749" s="22">
        <f t="shared" si="6625"/>
        <v>25025</v>
      </c>
      <c r="AF1749" s="22">
        <f t="shared" si="6626"/>
        <v>0</v>
      </c>
      <c r="AG1749" s="22">
        <f t="shared" si="6627"/>
        <v>0</v>
      </c>
      <c r="AH1749" s="22">
        <f t="shared" si="6628"/>
        <v>0</v>
      </c>
      <c r="AI1749" s="22">
        <f t="shared" si="6629"/>
        <v>0</v>
      </c>
      <c r="AJ1749" s="22">
        <f t="shared" si="6630"/>
        <v>0</v>
      </c>
      <c r="AK1749" s="22">
        <f t="shared" si="6631"/>
        <v>25025</v>
      </c>
      <c r="AL1749" s="22">
        <f t="shared" si="6632"/>
        <v>0</v>
      </c>
      <c r="AM1749" s="22">
        <f t="shared" si="6633"/>
        <v>0</v>
      </c>
      <c r="AN1749" s="22">
        <f t="shared" si="6634"/>
        <v>0</v>
      </c>
      <c r="AO1749" s="22">
        <f t="shared" si="6635"/>
        <v>0</v>
      </c>
      <c r="AP1749" s="22">
        <f t="shared" si="6636"/>
        <v>0</v>
      </c>
      <c r="AQ1749" s="22">
        <f t="shared" si="6637"/>
        <v>25025</v>
      </c>
      <c r="AR1749" s="22">
        <f t="shared" si="6638"/>
        <v>0</v>
      </c>
      <c r="AS1749" s="22">
        <f t="shared" si="6639"/>
        <v>0</v>
      </c>
      <c r="AT1749" s="22">
        <f t="shared" si="6640"/>
        <v>0</v>
      </c>
      <c r="AU1749" s="22">
        <f t="shared" si="6641"/>
        <v>0</v>
      </c>
      <c r="AV1749" s="22">
        <f t="shared" si="6642"/>
        <v>0</v>
      </c>
      <c r="AW1749" s="22">
        <f t="shared" si="6643"/>
        <v>25025</v>
      </c>
      <c r="AX1749" s="22">
        <f t="shared" si="6644"/>
        <v>0</v>
      </c>
      <c r="AY1749" s="22">
        <f t="shared" si="6645"/>
        <v>0</v>
      </c>
      <c r="AZ1749" s="22">
        <f t="shared" si="6646"/>
        <v>0</v>
      </c>
      <c r="BA1749" s="22">
        <f t="shared" si="6647"/>
        <v>0</v>
      </c>
      <c r="BB1749" s="22">
        <f t="shared" si="6648"/>
        <v>0</v>
      </c>
      <c r="BC1749" s="22">
        <f t="shared" si="6649"/>
        <v>25025</v>
      </c>
      <c r="BD1749" s="22">
        <f t="shared" si="6650"/>
        <v>0</v>
      </c>
      <c r="BE1749" s="22">
        <f t="shared" si="6651"/>
        <v>0</v>
      </c>
      <c r="BF1749" s="22">
        <f t="shared" si="6652"/>
        <v>0</v>
      </c>
      <c r="BG1749" s="22">
        <f t="shared" si="6653"/>
        <v>0</v>
      </c>
      <c r="BH1749" s="22">
        <f t="shared" si="6654"/>
        <v>0</v>
      </c>
      <c r="BI1749" s="22">
        <f t="shared" si="6655"/>
        <v>25025</v>
      </c>
      <c r="BJ1749" s="22">
        <f t="shared" si="6656"/>
        <v>0</v>
      </c>
      <c r="BK1749" s="22">
        <f t="shared" si="6657"/>
        <v>0</v>
      </c>
      <c r="BL1749" s="22">
        <f t="shared" si="6658"/>
        <v>0</v>
      </c>
      <c r="BM1749" s="22">
        <f t="shared" si="6659"/>
        <v>0</v>
      </c>
      <c r="BN1749" s="22">
        <f t="shared" si="6660"/>
        <v>0</v>
      </c>
      <c r="BO1749" s="22">
        <f t="shared" si="6661"/>
        <v>25025</v>
      </c>
      <c r="BP1749" s="22">
        <f t="shared" si="6662"/>
        <v>0</v>
      </c>
      <c r="BQ1749" s="22">
        <f t="shared" si="6663"/>
        <v>0</v>
      </c>
      <c r="BR1749" s="22">
        <f t="shared" si="6664"/>
        <v>0</v>
      </c>
      <c r="BS1749" s="22">
        <f t="shared" si="6665"/>
        <v>0</v>
      </c>
      <c r="BT1749" s="22">
        <f t="shared" si="6666"/>
        <v>25025</v>
      </c>
      <c r="BU1749" s="22">
        <f t="shared" si="6667"/>
        <v>0</v>
      </c>
      <c r="BV1749" s="22">
        <f t="shared" si="6668"/>
        <v>0</v>
      </c>
      <c r="BW1749" s="22">
        <f t="shared" si="6669"/>
        <v>0</v>
      </c>
      <c r="BX1749" s="22">
        <f t="shared" si="6670"/>
        <v>0</v>
      </c>
      <c r="BY1749" s="22">
        <f t="shared" si="6671"/>
        <v>25025</v>
      </c>
      <c r="BZ1749" s="22">
        <f t="shared" si="6672"/>
        <v>0</v>
      </c>
      <c r="CA1749" s="22">
        <f t="shared" si="6673"/>
        <v>0</v>
      </c>
      <c r="CB1749" s="22">
        <f t="shared" si="6674"/>
        <v>0</v>
      </c>
      <c r="CC1749" s="22">
        <f t="shared" si="6675"/>
        <v>0</v>
      </c>
      <c r="CD1749" s="22">
        <f t="shared" si="6498"/>
        <v>0</v>
      </c>
      <c r="CE1749" s="22">
        <f t="shared" si="6676"/>
        <v>0</v>
      </c>
      <c r="CF1749" s="34">
        <f t="shared" si="6550"/>
        <v>0</v>
      </c>
      <c r="CG1749" s="22">
        <f t="shared" si="6499"/>
        <v>25025</v>
      </c>
      <c r="CH1749" s="22">
        <f t="shared" si="6677"/>
        <v>0</v>
      </c>
      <c r="CI1749" s="22">
        <f t="shared" si="6551"/>
        <v>25025</v>
      </c>
      <c r="CJ1749" s="22">
        <f t="shared" si="6500"/>
        <v>0</v>
      </c>
      <c r="CK1749" s="22">
        <f t="shared" si="6677"/>
        <v>0</v>
      </c>
      <c r="CL1749" s="22">
        <f t="shared" si="6552"/>
        <v>0</v>
      </c>
      <c r="CM1749" s="22">
        <f t="shared" si="6677"/>
        <v>0</v>
      </c>
      <c r="CN1749" s="15"/>
      <c r="CO1749" s="35"/>
      <c r="CS1749" s="5" t="s">
        <v>29</v>
      </c>
    </row>
    <row r="1750" spans="1:99" x14ac:dyDescent="0.3">
      <c r="A1750" s="36" t="s">
        <v>1002</v>
      </c>
      <c r="B1750" s="16">
        <v>410</v>
      </c>
      <c r="C1750" s="32"/>
      <c r="D1750" s="32"/>
      <c r="E1750" s="33" t="s">
        <v>85</v>
      </c>
      <c r="F1750" s="22">
        <f t="shared" si="6600"/>
        <v>0</v>
      </c>
      <c r="G1750" s="22">
        <f t="shared" si="6601"/>
        <v>25025</v>
      </c>
      <c r="H1750" s="22">
        <f t="shared" si="6602"/>
        <v>0</v>
      </c>
      <c r="I1750" s="22">
        <f t="shared" si="6603"/>
        <v>0</v>
      </c>
      <c r="J1750" s="22">
        <f t="shared" si="6604"/>
        <v>0</v>
      </c>
      <c r="K1750" s="22">
        <f t="shared" si="6605"/>
        <v>0</v>
      </c>
      <c r="L1750" s="22">
        <f t="shared" si="6606"/>
        <v>0</v>
      </c>
      <c r="M1750" s="22">
        <f t="shared" si="6607"/>
        <v>25025</v>
      </c>
      <c r="N1750" s="22">
        <f t="shared" si="6608"/>
        <v>0</v>
      </c>
      <c r="O1750" s="22">
        <f t="shared" si="6609"/>
        <v>0</v>
      </c>
      <c r="P1750" s="22">
        <f t="shared" si="6610"/>
        <v>0</v>
      </c>
      <c r="Q1750" s="22">
        <f t="shared" si="6611"/>
        <v>0</v>
      </c>
      <c r="R1750" s="22">
        <f t="shared" si="6612"/>
        <v>0</v>
      </c>
      <c r="S1750" s="22">
        <f t="shared" si="6613"/>
        <v>25025</v>
      </c>
      <c r="T1750" s="22">
        <f t="shared" si="6614"/>
        <v>0</v>
      </c>
      <c r="U1750" s="22">
        <f t="shared" si="6615"/>
        <v>0</v>
      </c>
      <c r="V1750" s="22">
        <f t="shared" si="6616"/>
        <v>0</v>
      </c>
      <c r="W1750" s="22">
        <f t="shared" si="6617"/>
        <v>0</v>
      </c>
      <c r="X1750" s="22">
        <f t="shared" si="6618"/>
        <v>0</v>
      </c>
      <c r="Y1750" s="22">
        <f t="shared" si="6619"/>
        <v>25025</v>
      </c>
      <c r="Z1750" s="22">
        <f t="shared" si="6620"/>
        <v>0</v>
      </c>
      <c r="AA1750" s="22">
        <f t="shared" si="6621"/>
        <v>0</v>
      </c>
      <c r="AB1750" s="22">
        <f t="shared" si="6622"/>
        <v>0</v>
      </c>
      <c r="AC1750" s="22">
        <f t="shared" si="6623"/>
        <v>0</v>
      </c>
      <c r="AD1750" s="22">
        <f t="shared" si="6624"/>
        <v>0</v>
      </c>
      <c r="AE1750" s="22">
        <f t="shared" si="6625"/>
        <v>25025</v>
      </c>
      <c r="AF1750" s="22">
        <f t="shared" si="6626"/>
        <v>0</v>
      </c>
      <c r="AG1750" s="22">
        <f t="shared" si="6627"/>
        <v>0</v>
      </c>
      <c r="AH1750" s="22">
        <f t="shared" si="6628"/>
        <v>0</v>
      </c>
      <c r="AI1750" s="22">
        <f t="shared" si="6629"/>
        <v>0</v>
      </c>
      <c r="AJ1750" s="22">
        <f t="shared" si="6630"/>
        <v>0</v>
      </c>
      <c r="AK1750" s="22">
        <f t="shared" si="6631"/>
        <v>25025</v>
      </c>
      <c r="AL1750" s="22">
        <f t="shared" si="6632"/>
        <v>0</v>
      </c>
      <c r="AM1750" s="22">
        <f t="shared" si="6633"/>
        <v>0</v>
      </c>
      <c r="AN1750" s="22">
        <f t="shared" si="6634"/>
        <v>0</v>
      </c>
      <c r="AO1750" s="22">
        <f t="shared" si="6635"/>
        <v>0</v>
      </c>
      <c r="AP1750" s="22">
        <f t="shared" si="6636"/>
        <v>0</v>
      </c>
      <c r="AQ1750" s="22">
        <f t="shared" si="6637"/>
        <v>25025</v>
      </c>
      <c r="AR1750" s="22">
        <f t="shared" si="6638"/>
        <v>0</v>
      </c>
      <c r="AS1750" s="22">
        <f t="shared" si="6639"/>
        <v>0</v>
      </c>
      <c r="AT1750" s="22">
        <f t="shared" si="6640"/>
        <v>0</v>
      </c>
      <c r="AU1750" s="22">
        <f t="shared" si="6641"/>
        <v>0</v>
      </c>
      <c r="AV1750" s="22">
        <f t="shared" si="6642"/>
        <v>0</v>
      </c>
      <c r="AW1750" s="22">
        <f t="shared" si="6643"/>
        <v>25025</v>
      </c>
      <c r="AX1750" s="22">
        <f t="shared" si="6644"/>
        <v>0</v>
      </c>
      <c r="AY1750" s="22">
        <f t="shared" si="6645"/>
        <v>0</v>
      </c>
      <c r="AZ1750" s="22">
        <f t="shared" si="6646"/>
        <v>0</v>
      </c>
      <c r="BA1750" s="22">
        <f t="shared" si="6647"/>
        <v>0</v>
      </c>
      <c r="BB1750" s="22">
        <f t="shared" si="6648"/>
        <v>0</v>
      </c>
      <c r="BC1750" s="22">
        <f t="shared" si="6649"/>
        <v>25025</v>
      </c>
      <c r="BD1750" s="22">
        <f t="shared" si="6650"/>
        <v>0</v>
      </c>
      <c r="BE1750" s="22">
        <f t="shared" si="6651"/>
        <v>0</v>
      </c>
      <c r="BF1750" s="22">
        <f t="shared" si="6652"/>
        <v>0</v>
      </c>
      <c r="BG1750" s="22">
        <f t="shared" si="6653"/>
        <v>0</v>
      </c>
      <c r="BH1750" s="22">
        <f t="shared" si="6654"/>
        <v>0</v>
      </c>
      <c r="BI1750" s="22">
        <f t="shared" si="6655"/>
        <v>25025</v>
      </c>
      <c r="BJ1750" s="22">
        <f t="shared" si="6656"/>
        <v>0</v>
      </c>
      <c r="BK1750" s="22">
        <f t="shared" si="6657"/>
        <v>0</v>
      </c>
      <c r="BL1750" s="22">
        <f t="shared" si="6658"/>
        <v>0</v>
      </c>
      <c r="BM1750" s="22">
        <f t="shared" si="6659"/>
        <v>0</v>
      </c>
      <c r="BN1750" s="22">
        <f t="shared" si="6660"/>
        <v>0</v>
      </c>
      <c r="BO1750" s="22">
        <f t="shared" si="6661"/>
        <v>25025</v>
      </c>
      <c r="BP1750" s="22">
        <f t="shared" si="6662"/>
        <v>0</v>
      </c>
      <c r="BQ1750" s="22">
        <f t="shared" si="6663"/>
        <v>0</v>
      </c>
      <c r="BR1750" s="22">
        <f t="shared" si="6664"/>
        <v>0</v>
      </c>
      <c r="BS1750" s="22">
        <f t="shared" si="6665"/>
        <v>0</v>
      </c>
      <c r="BT1750" s="22">
        <f t="shared" si="6666"/>
        <v>25025</v>
      </c>
      <c r="BU1750" s="22">
        <f t="shared" si="6667"/>
        <v>0</v>
      </c>
      <c r="BV1750" s="22">
        <f t="shared" si="6668"/>
        <v>0</v>
      </c>
      <c r="BW1750" s="22">
        <f t="shared" si="6669"/>
        <v>0</v>
      </c>
      <c r="BX1750" s="22">
        <f t="shared" si="6670"/>
        <v>0</v>
      </c>
      <c r="BY1750" s="22">
        <f t="shared" si="6671"/>
        <v>25025</v>
      </c>
      <c r="BZ1750" s="22">
        <f t="shared" si="6672"/>
        <v>0</v>
      </c>
      <c r="CA1750" s="22">
        <f t="shared" si="6673"/>
        <v>0</v>
      </c>
      <c r="CB1750" s="22">
        <f t="shared" si="6674"/>
        <v>0</v>
      </c>
      <c r="CC1750" s="22">
        <f t="shared" si="6675"/>
        <v>0</v>
      </c>
      <c r="CD1750" s="22">
        <f t="shared" si="6498"/>
        <v>0</v>
      </c>
      <c r="CE1750" s="22">
        <f t="shared" si="6676"/>
        <v>0</v>
      </c>
      <c r="CF1750" s="34">
        <f t="shared" si="6550"/>
        <v>0</v>
      </c>
      <c r="CG1750" s="22">
        <f t="shared" si="6499"/>
        <v>25025</v>
      </c>
      <c r="CH1750" s="22">
        <f t="shared" si="6677"/>
        <v>0</v>
      </c>
      <c r="CI1750" s="22">
        <f t="shared" si="6551"/>
        <v>25025</v>
      </c>
      <c r="CJ1750" s="22">
        <f t="shared" si="6500"/>
        <v>0</v>
      </c>
      <c r="CK1750" s="22">
        <f t="shared" si="6677"/>
        <v>0</v>
      </c>
      <c r="CL1750" s="22">
        <f t="shared" si="6552"/>
        <v>0</v>
      </c>
      <c r="CM1750" s="22">
        <f t="shared" si="6677"/>
        <v>0</v>
      </c>
      <c r="CN1750" s="15"/>
      <c r="CO1750" s="35"/>
      <c r="CT1750" s="5" t="s">
        <v>30</v>
      </c>
    </row>
    <row r="1751" spans="1:99" x14ac:dyDescent="0.3">
      <c r="A1751" s="36" t="s">
        <v>1002</v>
      </c>
      <c r="B1751" s="16">
        <v>410</v>
      </c>
      <c r="C1751" s="32" t="s">
        <v>66</v>
      </c>
      <c r="D1751" s="32" t="s">
        <v>42</v>
      </c>
      <c r="E1751" s="33" t="s">
        <v>1001</v>
      </c>
      <c r="F1751" s="22"/>
      <c r="G1751" s="22">
        <v>25025</v>
      </c>
      <c r="H1751" s="22"/>
      <c r="I1751" s="22"/>
      <c r="J1751" s="22"/>
      <c r="K1751" s="22"/>
      <c r="L1751" s="22">
        <f t="shared" si="6606"/>
        <v>0</v>
      </c>
      <c r="M1751" s="22">
        <f t="shared" si="6607"/>
        <v>25025</v>
      </c>
      <c r="N1751" s="22">
        <f t="shared" si="6608"/>
        <v>0</v>
      </c>
      <c r="O1751" s="22"/>
      <c r="P1751" s="22"/>
      <c r="Q1751" s="22"/>
      <c r="R1751" s="22">
        <f t="shared" si="6612"/>
        <v>0</v>
      </c>
      <c r="S1751" s="22">
        <f t="shared" si="6613"/>
        <v>25025</v>
      </c>
      <c r="T1751" s="22">
        <f t="shared" si="6614"/>
        <v>0</v>
      </c>
      <c r="U1751" s="22"/>
      <c r="V1751" s="22"/>
      <c r="W1751" s="22"/>
      <c r="X1751" s="22">
        <f t="shared" si="6618"/>
        <v>0</v>
      </c>
      <c r="Y1751" s="22">
        <f t="shared" si="6619"/>
        <v>25025</v>
      </c>
      <c r="Z1751" s="22">
        <f t="shared" si="6620"/>
        <v>0</v>
      </c>
      <c r="AA1751" s="22"/>
      <c r="AB1751" s="22"/>
      <c r="AC1751" s="22"/>
      <c r="AD1751" s="22">
        <f t="shared" si="6624"/>
        <v>0</v>
      </c>
      <c r="AE1751" s="22">
        <f t="shared" si="6625"/>
        <v>25025</v>
      </c>
      <c r="AF1751" s="22">
        <f t="shared" si="6626"/>
        <v>0</v>
      </c>
      <c r="AG1751" s="22"/>
      <c r="AH1751" s="22"/>
      <c r="AI1751" s="22"/>
      <c r="AJ1751" s="22">
        <f t="shared" si="6630"/>
        <v>0</v>
      </c>
      <c r="AK1751" s="22">
        <f t="shared" si="6631"/>
        <v>25025</v>
      </c>
      <c r="AL1751" s="22">
        <f t="shared" si="6632"/>
        <v>0</v>
      </c>
      <c r="AM1751" s="22"/>
      <c r="AN1751" s="22"/>
      <c r="AO1751" s="22"/>
      <c r="AP1751" s="22">
        <f t="shared" si="6636"/>
        <v>0</v>
      </c>
      <c r="AQ1751" s="22">
        <f t="shared" si="6637"/>
        <v>25025</v>
      </c>
      <c r="AR1751" s="22">
        <f t="shared" si="6638"/>
        <v>0</v>
      </c>
      <c r="AS1751" s="22"/>
      <c r="AT1751" s="22"/>
      <c r="AU1751" s="22"/>
      <c r="AV1751" s="22">
        <f t="shared" si="6642"/>
        <v>0</v>
      </c>
      <c r="AW1751" s="22">
        <f t="shared" si="6643"/>
        <v>25025</v>
      </c>
      <c r="AX1751" s="22">
        <f t="shared" si="6644"/>
        <v>0</v>
      </c>
      <c r="AY1751" s="22"/>
      <c r="AZ1751" s="22"/>
      <c r="BA1751" s="22"/>
      <c r="BB1751" s="22">
        <f t="shared" si="6648"/>
        <v>0</v>
      </c>
      <c r="BC1751" s="22">
        <f t="shared" si="6649"/>
        <v>25025</v>
      </c>
      <c r="BD1751" s="22">
        <f t="shared" si="6650"/>
        <v>0</v>
      </c>
      <c r="BE1751" s="22"/>
      <c r="BF1751" s="22"/>
      <c r="BG1751" s="22"/>
      <c r="BH1751" s="22">
        <f t="shared" si="6654"/>
        <v>0</v>
      </c>
      <c r="BI1751" s="22">
        <f t="shared" si="6655"/>
        <v>25025</v>
      </c>
      <c r="BJ1751" s="22">
        <f t="shared" si="6656"/>
        <v>0</v>
      </c>
      <c r="BK1751" s="22"/>
      <c r="BL1751" s="22"/>
      <c r="BM1751" s="22"/>
      <c r="BN1751" s="22">
        <f t="shared" si="6660"/>
        <v>0</v>
      </c>
      <c r="BO1751" s="22">
        <f t="shared" si="6661"/>
        <v>25025</v>
      </c>
      <c r="BP1751" s="22">
        <f t="shared" si="6662"/>
        <v>0</v>
      </c>
      <c r="BQ1751" s="22"/>
      <c r="BR1751" s="22"/>
      <c r="BS1751" s="22">
        <f t="shared" si="6665"/>
        <v>0</v>
      </c>
      <c r="BT1751" s="22">
        <f t="shared" si="6666"/>
        <v>25025</v>
      </c>
      <c r="BU1751" s="22">
        <f t="shared" si="6667"/>
        <v>0</v>
      </c>
      <c r="BV1751" s="22"/>
      <c r="BW1751" s="22"/>
      <c r="BX1751" s="22">
        <f t="shared" si="6670"/>
        <v>0</v>
      </c>
      <c r="BY1751" s="22">
        <f t="shared" si="6671"/>
        <v>25025</v>
      </c>
      <c r="BZ1751" s="22">
        <f t="shared" si="6672"/>
        <v>0</v>
      </c>
      <c r="CA1751" s="22"/>
      <c r="CB1751" s="22"/>
      <c r="CC1751" s="22"/>
      <c r="CD1751" s="22">
        <f t="shared" si="6498"/>
        <v>0</v>
      </c>
      <c r="CE1751" s="22"/>
      <c r="CF1751" s="34">
        <f t="shared" si="6550"/>
        <v>0</v>
      </c>
      <c r="CG1751" s="22">
        <f t="shared" si="6499"/>
        <v>25025</v>
      </c>
      <c r="CH1751" s="22"/>
      <c r="CI1751" s="22">
        <f t="shared" si="6551"/>
        <v>25025</v>
      </c>
      <c r="CJ1751" s="22">
        <f t="shared" si="6500"/>
        <v>0</v>
      </c>
      <c r="CK1751" s="22"/>
      <c r="CL1751" s="22">
        <f t="shared" si="6552"/>
        <v>0</v>
      </c>
      <c r="CM1751" s="22"/>
      <c r="CN1751" s="15"/>
      <c r="CO1751" s="35"/>
    </row>
    <row r="1752" spans="1:99" ht="62.4" x14ac:dyDescent="0.3">
      <c r="A1752" s="32" t="s">
        <v>1004</v>
      </c>
      <c r="B1752" s="16"/>
      <c r="C1752" s="32"/>
      <c r="D1752" s="32"/>
      <c r="E1752" s="33" t="s">
        <v>1005</v>
      </c>
      <c r="F1752" s="22">
        <f t="shared" ref="F1752:K1752" si="6678">F1753+F1757</f>
        <v>771107.1</v>
      </c>
      <c r="G1752" s="22">
        <f t="shared" si="6678"/>
        <v>0</v>
      </c>
      <c r="H1752" s="22">
        <f t="shared" si="6678"/>
        <v>0</v>
      </c>
      <c r="I1752" s="22">
        <f t="shared" si="6678"/>
        <v>0</v>
      </c>
      <c r="J1752" s="22">
        <f t="shared" si="6678"/>
        <v>0</v>
      </c>
      <c r="K1752" s="22">
        <f t="shared" si="6678"/>
        <v>0</v>
      </c>
      <c r="L1752" s="22">
        <f t="shared" si="6606"/>
        <v>771107.1</v>
      </c>
      <c r="M1752" s="22">
        <f t="shared" si="6607"/>
        <v>0</v>
      </c>
      <c r="N1752" s="22">
        <f t="shared" si="6608"/>
        <v>0</v>
      </c>
      <c r="O1752" s="22">
        <f>O1753+O1757</f>
        <v>-392455.43599999999</v>
      </c>
      <c r="P1752" s="22">
        <f>P1753+P1757</f>
        <v>764563.52399999998</v>
      </c>
      <c r="Q1752" s="22">
        <f>Q1753+Q1757</f>
        <v>0</v>
      </c>
      <c r="R1752" s="22">
        <f t="shared" si="6612"/>
        <v>378651.66399999999</v>
      </c>
      <c r="S1752" s="22">
        <f t="shared" si="6613"/>
        <v>764563.52399999998</v>
      </c>
      <c r="T1752" s="22">
        <f t="shared" si="6614"/>
        <v>0</v>
      </c>
      <c r="U1752" s="22">
        <f>U1753+U1757</f>
        <v>0</v>
      </c>
      <c r="V1752" s="22">
        <f>V1753+V1757</f>
        <v>0</v>
      </c>
      <c r="W1752" s="22">
        <f>W1753+W1757</f>
        <v>0</v>
      </c>
      <c r="X1752" s="22">
        <f t="shared" si="6618"/>
        <v>378651.66399999999</v>
      </c>
      <c r="Y1752" s="22">
        <f t="shared" si="6619"/>
        <v>764563.52399999998</v>
      </c>
      <c r="Z1752" s="22">
        <f t="shared" si="6620"/>
        <v>0</v>
      </c>
      <c r="AA1752" s="22">
        <f>AA1753+AA1757</f>
        <v>0</v>
      </c>
      <c r="AB1752" s="22">
        <f>AB1753+AB1757</f>
        <v>0</v>
      </c>
      <c r="AC1752" s="22">
        <f>AC1753+AC1757</f>
        <v>0</v>
      </c>
      <c r="AD1752" s="22">
        <f t="shared" si="6624"/>
        <v>378651.66399999999</v>
      </c>
      <c r="AE1752" s="22">
        <f t="shared" si="6625"/>
        <v>764563.52399999998</v>
      </c>
      <c r="AF1752" s="22">
        <f t="shared" si="6626"/>
        <v>0</v>
      </c>
      <c r="AG1752" s="22">
        <f>AG1753+AG1757</f>
        <v>0</v>
      </c>
      <c r="AH1752" s="22">
        <f>AH1753+AH1757</f>
        <v>0</v>
      </c>
      <c r="AI1752" s="22">
        <f>AI1753+AI1757</f>
        <v>0</v>
      </c>
      <c r="AJ1752" s="22">
        <f t="shared" si="6630"/>
        <v>378651.66399999999</v>
      </c>
      <c r="AK1752" s="22">
        <f t="shared" si="6631"/>
        <v>764563.52399999998</v>
      </c>
      <c r="AL1752" s="22">
        <f t="shared" si="6632"/>
        <v>0</v>
      </c>
      <c r="AM1752" s="22">
        <f>AM1753+AM1757</f>
        <v>167275.83100000001</v>
      </c>
      <c r="AN1752" s="22">
        <f>AN1753+AN1757</f>
        <v>-107238.55499999999</v>
      </c>
      <c r="AO1752" s="22">
        <f>AO1753+AO1757</f>
        <v>0</v>
      </c>
      <c r="AP1752" s="22">
        <f t="shared" si="6636"/>
        <v>545927.495</v>
      </c>
      <c r="AQ1752" s="22">
        <f t="shared" si="6637"/>
        <v>657324.96900000004</v>
      </c>
      <c r="AR1752" s="22">
        <f t="shared" si="6638"/>
        <v>0</v>
      </c>
      <c r="AS1752" s="22">
        <f>AS1753+AS1757</f>
        <v>0</v>
      </c>
      <c r="AT1752" s="22">
        <f>AT1753+AT1757</f>
        <v>0</v>
      </c>
      <c r="AU1752" s="22">
        <f>AU1753+AU1757</f>
        <v>0</v>
      </c>
      <c r="AV1752" s="22">
        <f t="shared" si="6642"/>
        <v>545927.495</v>
      </c>
      <c r="AW1752" s="22">
        <f t="shared" si="6643"/>
        <v>657324.96900000004</v>
      </c>
      <c r="AX1752" s="22">
        <f t="shared" si="6644"/>
        <v>0</v>
      </c>
      <c r="AY1752" s="22">
        <f>AY1753+AY1757+AY1761</f>
        <v>95000</v>
      </c>
      <c r="AZ1752" s="22">
        <f>AZ1753+AZ1757+AZ1761</f>
        <v>0</v>
      </c>
      <c r="BA1752" s="22">
        <f>BA1753+BA1757+BA1761</f>
        <v>0</v>
      </c>
      <c r="BB1752" s="22">
        <f t="shared" si="6648"/>
        <v>640927.495</v>
      </c>
      <c r="BC1752" s="22">
        <f t="shared" si="6649"/>
        <v>657324.96900000004</v>
      </c>
      <c r="BD1752" s="22">
        <f t="shared" si="6650"/>
        <v>0</v>
      </c>
      <c r="BE1752" s="22">
        <f>BE1753+BE1757+BE1761</f>
        <v>0</v>
      </c>
      <c r="BF1752" s="22">
        <f>BF1753+BF1757+BF1761</f>
        <v>0</v>
      </c>
      <c r="BG1752" s="22">
        <f>BG1753+BG1757+BG1761</f>
        <v>0</v>
      </c>
      <c r="BH1752" s="22">
        <f t="shared" si="6654"/>
        <v>640927.495</v>
      </c>
      <c r="BI1752" s="22">
        <f t="shared" si="6655"/>
        <v>657324.96900000004</v>
      </c>
      <c r="BJ1752" s="22">
        <f t="shared" si="6656"/>
        <v>0</v>
      </c>
      <c r="BK1752" s="22">
        <f>BK1753+BK1757+BK1761</f>
        <v>0</v>
      </c>
      <c r="BL1752" s="22">
        <f>BL1753+BL1757+BL1761</f>
        <v>0</v>
      </c>
      <c r="BM1752" s="22">
        <f>BM1753+BM1757+BM1761</f>
        <v>0</v>
      </c>
      <c r="BN1752" s="22">
        <f t="shared" si="6660"/>
        <v>640927.495</v>
      </c>
      <c r="BO1752" s="22">
        <f t="shared" si="6661"/>
        <v>657324.96900000004</v>
      </c>
      <c r="BP1752" s="22">
        <f t="shared" si="6662"/>
        <v>0</v>
      </c>
      <c r="BQ1752" s="22">
        <f>BQ1753+BQ1757+BQ1761</f>
        <v>0</v>
      </c>
      <c r="BR1752" s="22">
        <f>BR1753+BR1757+BR1761</f>
        <v>0</v>
      </c>
      <c r="BS1752" s="22">
        <f t="shared" si="6665"/>
        <v>640927.495</v>
      </c>
      <c r="BT1752" s="22">
        <f t="shared" si="6666"/>
        <v>657324.96900000004</v>
      </c>
      <c r="BU1752" s="22">
        <f t="shared" si="6667"/>
        <v>0</v>
      </c>
      <c r="BV1752" s="22">
        <f>BV1753+BV1757+BV1761</f>
        <v>0</v>
      </c>
      <c r="BW1752" s="22">
        <f>BW1753+BW1757+BW1761</f>
        <v>0</v>
      </c>
      <c r="BX1752" s="22">
        <f t="shared" si="6670"/>
        <v>640927.495</v>
      </c>
      <c r="BY1752" s="22">
        <f t="shared" si="6671"/>
        <v>657324.96900000004</v>
      </c>
      <c r="BZ1752" s="22">
        <f t="shared" si="6672"/>
        <v>0</v>
      </c>
      <c r="CA1752" s="22">
        <f>CA1753+CA1757+CA1761</f>
        <v>13635.84599999999</v>
      </c>
      <c r="CB1752" s="22">
        <f>CB1753+CB1757+CB1761</f>
        <v>43784.469999999994</v>
      </c>
      <c r="CC1752" s="22">
        <f>CC1753+CC1757+CC1761</f>
        <v>0</v>
      </c>
      <c r="CD1752" s="22">
        <f t="shared" si="6498"/>
        <v>654563.34100000001</v>
      </c>
      <c r="CE1752" s="22">
        <f>CE1753+CE1757+CE1761</f>
        <v>0</v>
      </c>
      <c r="CF1752" s="34">
        <f t="shared" si="6550"/>
        <v>654563.34100000001</v>
      </c>
      <c r="CG1752" s="22">
        <f t="shared" si="6499"/>
        <v>701109.43900000001</v>
      </c>
      <c r="CH1752" s="22">
        <f>CH1753+CH1757+CH1761</f>
        <v>0</v>
      </c>
      <c r="CI1752" s="22">
        <f t="shared" si="6551"/>
        <v>701109.43900000001</v>
      </c>
      <c r="CJ1752" s="22">
        <f t="shared" si="6500"/>
        <v>0</v>
      </c>
      <c r="CK1752" s="22">
        <f>CK1753+CK1757+CK1761</f>
        <v>0</v>
      </c>
      <c r="CL1752" s="22">
        <f t="shared" si="6552"/>
        <v>0</v>
      </c>
      <c r="CM1752" s="22">
        <f>CM1753+CM1757+CM1761</f>
        <v>0</v>
      </c>
      <c r="CN1752" s="15"/>
      <c r="CO1752" s="35"/>
      <c r="CR1752" s="5" t="s">
        <v>28</v>
      </c>
    </row>
    <row r="1753" spans="1:99" ht="31.2" x14ac:dyDescent="0.3">
      <c r="A1753" s="32" t="s">
        <v>1006</v>
      </c>
      <c r="B1753" s="16"/>
      <c r="C1753" s="32"/>
      <c r="D1753" s="32"/>
      <c r="E1753" s="33" t="s">
        <v>1007</v>
      </c>
      <c r="F1753" s="22">
        <f t="shared" ref="F1753:F1765" si="6679">F1754</f>
        <v>346343.1</v>
      </c>
      <c r="G1753" s="22">
        <f t="shared" ref="G1753:G1765" si="6680">G1754</f>
        <v>0</v>
      </c>
      <c r="H1753" s="22">
        <f t="shared" ref="H1753:H1765" si="6681">H1754</f>
        <v>0</v>
      </c>
      <c r="I1753" s="22">
        <f t="shared" ref="I1753:I1765" si="6682">I1754</f>
        <v>0</v>
      </c>
      <c r="J1753" s="22">
        <f t="shared" ref="J1753:J1765" si="6683">J1754</f>
        <v>0</v>
      </c>
      <c r="K1753" s="22">
        <f t="shared" ref="K1753:K1765" si="6684">K1754</f>
        <v>0</v>
      </c>
      <c r="L1753" s="22">
        <f t="shared" si="6606"/>
        <v>346343.1</v>
      </c>
      <c r="M1753" s="22">
        <f t="shared" si="6607"/>
        <v>0</v>
      </c>
      <c r="N1753" s="22">
        <f t="shared" si="6608"/>
        <v>0</v>
      </c>
      <c r="O1753" s="22">
        <f t="shared" ref="O1753:O1765" si="6685">O1754</f>
        <v>-346343.1</v>
      </c>
      <c r="P1753" s="22">
        <f t="shared" ref="P1753:P1765" si="6686">P1754</f>
        <v>0</v>
      </c>
      <c r="Q1753" s="22">
        <f t="shared" ref="Q1753:Q1765" si="6687">Q1754</f>
        <v>0</v>
      </c>
      <c r="R1753" s="22">
        <f t="shared" si="6612"/>
        <v>0</v>
      </c>
      <c r="S1753" s="22">
        <f t="shared" si="6613"/>
        <v>0</v>
      </c>
      <c r="T1753" s="22">
        <f t="shared" si="6614"/>
        <v>0</v>
      </c>
      <c r="U1753" s="22">
        <f t="shared" ref="U1753:U1765" si="6688">U1754</f>
        <v>0</v>
      </c>
      <c r="V1753" s="22">
        <f t="shared" ref="V1753:V1765" si="6689">V1754</f>
        <v>0</v>
      </c>
      <c r="W1753" s="22">
        <f t="shared" ref="W1753:W1765" si="6690">W1754</f>
        <v>0</v>
      </c>
      <c r="X1753" s="22">
        <f t="shared" si="6618"/>
        <v>0</v>
      </c>
      <c r="Y1753" s="22">
        <f t="shared" si="6619"/>
        <v>0</v>
      </c>
      <c r="Z1753" s="22">
        <f t="shared" si="6620"/>
        <v>0</v>
      </c>
      <c r="AA1753" s="22">
        <f t="shared" ref="AA1753:AA1765" si="6691">AA1754</f>
        <v>0</v>
      </c>
      <c r="AB1753" s="22">
        <f t="shared" ref="AB1753:AB1765" si="6692">AB1754</f>
        <v>0</v>
      </c>
      <c r="AC1753" s="22">
        <f t="shared" ref="AC1753:AC1765" si="6693">AC1754</f>
        <v>0</v>
      </c>
      <c r="AD1753" s="22">
        <f t="shared" si="6624"/>
        <v>0</v>
      </c>
      <c r="AE1753" s="22">
        <f t="shared" si="6625"/>
        <v>0</v>
      </c>
      <c r="AF1753" s="22">
        <f t="shared" si="6626"/>
        <v>0</v>
      </c>
      <c r="AG1753" s="22">
        <f t="shared" ref="AG1753:AG1765" si="6694">AG1754</f>
        <v>0</v>
      </c>
      <c r="AH1753" s="22">
        <f t="shared" ref="AH1753:AH1765" si="6695">AH1754</f>
        <v>0</v>
      </c>
      <c r="AI1753" s="22">
        <f t="shared" ref="AI1753:AI1765" si="6696">AI1754</f>
        <v>0</v>
      </c>
      <c r="AJ1753" s="22">
        <f t="shared" si="6630"/>
        <v>0</v>
      </c>
      <c r="AK1753" s="22">
        <f t="shared" si="6631"/>
        <v>0</v>
      </c>
      <c r="AL1753" s="22">
        <f t="shared" si="6632"/>
        <v>0</v>
      </c>
      <c r="AM1753" s="22">
        <f t="shared" ref="AM1753:AM1755" si="6697">AM1754</f>
        <v>111172.70600000001</v>
      </c>
      <c r="AN1753" s="22">
        <f t="shared" ref="AN1753:AN1759" si="6698">AN1754</f>
        <v>0</v>
      </c>
      <c r="AO1753" s="22">
        <f t="shared" ref="AO1753:AO1765" si="6699">AO1754</f>
        <v>0</v>
      </c>
      <c r="AP1753" s="22">
        <f t="shared" si="6636"/>
        <v>111172.70600000001</v>
      </c>
      <c r="AQ1753" s="22">
        <f t="shared" si="6637"/>
        <v>0</v>
      </c>
      <c r="AR1753" s="22">
        <f t="shared" si="6638"/>
        <v>0</v>
      </c>
      <c r="AS1753" s="22">
        <f t="shared" ref="AS1753:AS1765" si="6700">AS1754</f>
        <v>0</v>
      </c>
      <c r="AT1753" s="22">
        <f t="shared" ref="AT1753:AT1765" si="6701">AT1754</f>
        <v>0</v>
      </c>
      <c r="AU1753" s="22">
        <f t="shared" ref="AU1753:AU1765" si="6702">AU1754</f>
        <v>0</v>
      </c>
      <c r="AV1753" s="22">
        <f t="shared" si="6642"/>
        <v>111172.70600000001</v>
      </c>
      <c r="AW1753" s="22">
        <f t="shared" si="6643"/>
        <v>0</v>
      </c>
      <c r="AX1753" s="22">
        <f t="shared" si="6644"/>
        <v>0</v>
      </c>
      <c r="AY1753" s="22">
        <f t="shared" ref="AY1753:AY1765" si="6703">AY1754</f>
        <v>0</v>
      </c>
      <c r="AZ1753" s="22">
        <f t="shared" ref="AZ1753:AZ1765" si="6704">AZ1754</f>
        <v>0</v>
      </c>
      <c r="BA1753" s="22">
        <f t="shared" ref="BA1753:BA1765" si="6705">BA1754</f>
        <v>0</v>
      </c>
      <c r="BB1753" s="22">
        <f t="shared" si="6648"/>
        <v>111172.70600000001</v>
      </c>
      <c r="BC1753" s="22">
        <f t="shared" si="6649"/>
        <v>0</v>
      </c>
      <c r="BD1753" s="22">
        <f t="shared" si="6650"/>
        <v>0</v>
      </c>
      <c r="BE1753" s="22">
        <f t="shared" ref="BE1753:BE1765" si="6706">BE1754</f>
        <v>0</v>
      </c>
      <c r="BF1753" s="22">
        <f t="shared" ref="BF1753:BF1765" si="6707">BF1754</f>
        <v>0</v>
      </c>
      <c r="BG1753" s="22">
        <f t="shared" ref="BG1753:BG1765" si="6708">BG1754</f>
        <v>0</v>
      </c>
      <c r="BH1753" s="22">
        <f t="shared" si="6654"/>
        <v>111172.70600000001</v>
      </c>
      <c r="BI1753" s="22">
        <f t="shared" si="6655"/>
        <v>0</v>
      </c>
      <c r="BJ1753" s="22">
        <f t="shared" si="6656"/>
        <v>0</v>
      </c>
      <c r="BK1753" s="22">
        <f t="shared" ref="BK1753:BK1765" si="6709">BK1754</f>
        <v>0</v>
      </c>
      <c r="BL1753" s="22">
        <f t="shared" ref="BL1753:BL1765" si="6710">BL1754</f>
        <v>0</v>
      </c>
      <c r="BM1753" s="22">
        <f t="shared" ref="BM1753:BM1765" si="6711">BM1754</f>
        <v>0</v>
      </c>
      <c r="BN1753" s="22">
        <f t="shared" si="6660"/>
        <v>111172.70600000001</v>
      </c>
      <c r="BO1753" s="22">
        <f t="shared" si="6661"/>
        <v>0</v>
      </c>
      <c r="BP1753" s="22">
        <f t="shared" si="6662"/>
        <v>0</v>
      </c>
      <c r="BQ1753" s="22">
        <f t="shared" ref="BQ1753:BQ1765" si="6712">BQ1754</f>
        <v>0</v>
      </c>
      <c r="BR1753" s="22">
        <f t="shared" ref="BR1753:BR1765" si="6713">BR1754</f>
        <v>0</v>
      </c>
      <c r="BS1753" s="22">
        <f t="shared" si="6665"/>
        <v>111172.70600000001</v>
      </c>
      <c r="BT1753" s="22">
        <f t="shared" si="6666"/>
        <v>0</v>
      </c>
      <c r="BU1753" s="22">
        <f t="shared" si="6667"/>
        <v>0</v>
      </c>
      <c r="BV1753" s="22">
        <f t="shared" ref="BV1753:BV1765" si="6714">BV1754</f>
        <v>0</v>
      </c>
      <c r="BW1753" s="22">
        <f t="shared" ref="BW1753:BW1765" si="6715">BW1754</f>
        <v>0</v>
      </c>
      <c r="BX1753" s="22">
        <f t="shared" si="6670"/>
        <v>111172.70600000001</v>
      </c>
      <c r="BY1753" s="22">
        <f t="shared" si="6671"/>
        <v>0</v>
      </c>
      <c r="BZ1753" s="22">
        <f t="shared" si="6672"/>
        <v>0</v>
      </c>
      <c r="CA1753" s="22">
        <f t="shared" ref="CA1753:CA1765" si="6716">CA1754</f>
        <v>99276.915999999997</v>
      </c>
      <c r="CB1753" s="22">
        <f t="shared" ref="CB1753:CB1765" si="6717">CB1754</f>
        <v>0</v>
      </c>
      <c r="CC1753" s="22">
        <f t="shared" ref="CC1753:CC1765" si="6718">CC1754</f>
        <v>0</v>
      </c>
      <c r="CD1753" s="22">
        <f t="shared" si="6498"/>
        <v>210449.622</v>
      </c>
      <c r="CE1753" s="22">
        <f t="shared" ref="CE1753:CE1765" si="6719">CE1754</f>
        <v>0</v>
      </c>
      <c r="CF1753" s="34">
        <f t="shared" si="6550"/>
        <v>210449.622</v>
      </c>
      <c r="CG1753" s="22">
        <f t="shared" si="6499"/>
        <v>0</v>
      </c>
      <c r="CH1753" s="22">
        <f t="shared" ref="CH1753:CM1765" si="6720">CH1754</f>
        <v>0</v>
      </c>
      <c r="CI1753" s="22">
        <f t="shared" si="6551"/>
        <v>0</v>
      </c>
      <c r="CJ1753" s="22">
        <f t="shared" si="6500"/>
        <v>0</v>
      </c>
      <c r="CK1753" s="22">
        <f t="shared" si="6720"/>
        <v>0</v>
      </c>
      <c r="CL1753" s="22">
        <f t="shared" si="6552"/>
        <v>0</v>
      </c>
      <c r="CM1753" s="22">
        <f t="shared" si="6720"/>
        <v>0</v>
      </c>
      <c r="CN1753" s="15"/>
      <c r="CO1753" s="35"/>
      <c r="CU1753" s="5" t="s">
        <v>31</v>
      </c>
    </row>
    <row r="1754" spans="1:99" ht="46.8" x14ac:dyDescent="0.3">
      <c r="A1754" s="32" t="s">
        <v>1006</v>
      </c>
      <c r="B1754" s="16">
        <v>400</v>
      </c>
      <c r="C1754" s="32"/>
      <c r="D1754" s="32"/>
      <c r="E1754" s="33" t="s">
        <v>84</v>
      </c>
      <c r="F1754" s="22">
        <f t="shared" si="6679"/>
        <v>346343.1</v>
      </c>
      <c r="G1754" s="22">
        <f t="shared" si="6680"/>
        <v>0</v>
      </c>
      <c r="H1754" s="22">
        <f t="shared" si="6681"/>
        <v>0</v>
      </c>
      <c r="I1754" s="22">
        <f t="shared" si="6682"/>
        <v>0</v>
      </c>
      <c r="J1754" s="22">
        <f t="shared" si="6683"/>
        <v>0</v>
      </c>
      <c r="K1754" s="22">
        <f t="shared" si="6684"/>
        <v>0</v>
      </c>
      <c r="L1754" s="22">
        <f t="shared" si="6606"/>
        <v>346343.1</v>
      </c>
      <c r="M1754" s="22">
        <f t="shared" si="6607"/>
        <v>0</v>
      </c>
      <c r="N1754" s="22">
        <f t="shared" si="6608"/>
        <v>0</v>
      </c>
      <c r="O1754" s="22">
        <f t="shared" si="6685"/>
        <v>-346343.1</v>
      </c>
      <c r="P1754" s="22">
        <f t="shared" si="6686"/>
        <v>0</v>
      </c>
      <c r="Q1754" s="22">
        <f t="shared" si="6687"/>
        <v>0</v>
      </c>
      <c r="R1754" s="22">
        <f t="shared" si="6612"/>
        <v>0</v>
      </c>
      <c r="S1754" s="22">
        <f t="shared" si="6613"/>
        <v>0</v>
      </c>
      <c r="T1754" s="22">
        <f t="shared" si="6614"/>
        <v>0</v>
      </c>
      <c r="U1754" s="22">
        <f t="shared" si="6688"/>
        <v>0</v>
      </c>
      <c r="V1754" s="22">
        <f t="shared" si="6689"/>
        <v>0</v>
      </c>
      <c r="W1754" s="22">
        <f t="shared" si="6690"/>
        <v>0</v>
      </c>
      <c r="X1754" s="22">
        <f t="shared" si="6618"/>
        <v>0</v>
      </c>
      <c r="Y1754" s="22">
        <f t="shared" si="6619"/>
        <v>0</v>
      </c>
      <c r="Z1754" s="22">
        <f t="shared" si="6620"/>
        <v>0</v>
      </c>
      <c r="AA1754" s="22">
        <f t="shared" si="6691"/>
        <v>0</v>
      </c>
      <c r="AB1754" s="22">
        <f t="shared" si="6692"/>
        <v>0</v>
      </c>
      <c r="AC1754" s="22">
        <f t="shared" si="6693"/>
        <v>0</v>
      </c>
      <c r="AD1754" s="22">
        <f t="shared" si="6624"/>
        <v>0</v>
      </c>
      <c r="AE1754" s="22">
        <f t="shared" si="6625"/>
        <v>0</v>
      </c>
      <c r="AF1754" s="22">
        <f t="shared" si="6626"/>
        <v>0</v>
      </c>
      <c r="AG1754" s="22">
        <f t="shared" si="6694"/>
        <v>0</v>
      </c>
      <c r="AH1754" s="22">
        <f t="shared" si="6695"/>
        <v>0</v>
      </c>
      <c r="AI1754" s="22">
        <f t="shared" si="6696"/>
        <v>0</v>
      </c>
      <c r="AJ1754" s="22">
        <f t="shared" si="6630"/>
        <v>0</v>
      </c>
      <c r="AK1754" s="22">
        <f t="shared" si="6631"/>
        <v>0</v>
      </c>
      <c r="AL1754" s="22">
        <f t="shared" si="6632"/>
        <v>0</v>
      </c>
      <c r="AM1754" s="22">
        <f t="shared" si="6697"/>
        <v>111172.70600000001</v>
      </c>
      <c r="AN1754" s="22">
        <f t="shared" si="6698"/>
        <v>0</v>
      </c>
      <c r="AO1754" s="22">
        <f t="shared" si="6699"/>
        <v>0</v>
      </c>
      <c r="AP1754" s="22">
        <f t="shared" si="6636"/>
        <v>111172.70600000001</v>
      </c>
      <c r="AQ1754" s="22">
        <f t="shared" si="6637"/>
        <v>0</v>
      </c>
      <c r="AR1754" s="22">
        <f t="shared" si="6638"/>
        <v>0</v>
      </c>
      <c r="AS1754" s="22">
        <f t="shared" si="6700"/>
        <v>0</v>
      </c>
      <c r="AT1754" s="22">
        <f t="shared" si="6701"/>
        <v>0</v>
      </c>
      <c r="AU1754" s="22">
        <f t="shared" si="6702"/>
        <v>0</v>
      </c>
      <c r="AV1754" s="22">
        <f t="shared" si="6642"/>
        <v>111172.70600000001</v>
      </c>
      <c r="AW1754" s="22">
        <f t="shared" si="6643"/>
        <v>0</v>
      </c>
      <c r="AX1754" s="22">
        <f t="shared" si="6644"/>
        <v>0</v>
      </c>
      <c r="AY1754" s="22">
        <f t="shared" si="6703"/>
        <v>0</v>
      </c>
      <c r="AZ1754" s="22">
        <f t="shared" si="6704"/>
        <v>0</v>
      </c>
      <c r="BA1754" s="22">
        <f t="shared" si="6705"/>
        <v>0</v>
      </c>
      <c r="BB1754" s="22">
        <f t="shared" si="6648"/>
        <v>111172.70600000001</v>
      </c>
      <c r="BC1754" s="22">
        <f t="shared" si="6649"/>
        <v>0</v>
      </c>
      <c r="BD1754" s="22">
        <f t="shared" si="6650"/>
        <v>0</v>
      </c>
      <c r="BE1754" s="22">
        <f t="shared" si="6706"/>
        <v>0</v>
      </c>
      <c r="BF1754" s="22">
        <f t="shared" si="6707"/>
        <v>0</v>
      </c>
      <c r="BG1754" s="22">
        <f t="shared" si="6708"/>
        <v>0</v>
      </c>
      <c r="BH1754" s="22">
        <f t="shared" si="6654"/>
        <v>111172.70600000001</v>
      </c>
      <c r="BI1754" s="22">
        <f t="shared" si="6655"/>
        <v>0</v>
      </c>
      <c r="BJ1754" s="22">
        <f t="shared" si="6656"/>
        <v>0</v>
      </c>
      <c r="BK1754" s="22">
        <f t="shared" si="6709"/>
        <v>0</v>
      </c>
      <c r="BL1754" s="22">
        <f t="shared" si="6710"/>
        <v>0</v>
      </c>
      <c r="BM1754" s="22">
        <f t="shared" si="6711"/>
        <v>0</v>
      </c>
      <c r="BN1754" s="22">
        <f t="shared" si="6660"/>
        <v>111172.70600000001</v>
      </c>
      <c r="BO1754" s="22">
        <f t="shared" si="6661"/>
        <v>0</v>
      </c>
      <c r="BP1754" s="22">
        <f t="shared" si="6662"/>
        <v>0</v>
      </c>
      <c r="BQ1754" s="22">
        <f t="shared" si="6712"/>
        <v>0</v>
      </c>
      <c r="BR1754" s="22">
        <f t="shared" si="6713"/>
        <v>0</v>
      </c>
      <c r="BS1754" s="22">
        <f t="shared" si="6665"/>
        <v>111172.70600000001</v>
      </c>
      <c r="BT1754" s="22">
        <f t="shared" si="6666"/>
        <v>0</v>
      </c>
      <c r="BU1754" s="22">
        <f t="shared" si="6667"/>
        <v>0</v>
      </c>
      <c r="BV1754" s="22">
        <f t="shared" si="6714"/>
        <v>0</v>
      </c>
      <c r="BW1754" s="22">
        <f t="shared" si="6715"/>
        <v>0</v>
      </c>
      <c r="BX1754" s="22">
        <f t="shared" si="6670"/>
        <v>111172.70600000001</v>
      </c>
      <c r="BY1754" s="22">
        <f t="shared" si="6671"/>
        <v>0</v>
      </c>
      <c r="BZ1754" s="22">
        <f t="shared" si="6672"/>
        <v>0</v>
      </c>
      <c r="CA1754" s="22">
        <f t="shared" si="6716"/>
        <v>99276.915999999997</v>
      </c>
      <c r="CB1754" s="22">
        <f t="shared" si="6717"/>
        <v>0</v>
      </c>
      <c r="CC1754" s="22">
        <f t="shared" si="6718"/>
        <v>0</v>
      </c>
      <c r="CD1754" s="22">
        <f t="shared" si="6498"/>
        <v>210449.622</v>
      </c>
      <c r="CE1754" s="22">
        <f t="shared" si="6719"/>
        <v>0</v>
      </c>
      <c r="CF1754" s="34">
        <f t="shared" si="6550"/>
        <v>210449.622</v>
      </c>
      <c r="CG1754" s="22">
        <f t="shared" si="6499"/>
        <v>0</v>
      </c>
      <c r="CH1754" s="22">
        <f t="shared" si="6720"/>
        <v>0</v>
      </c>
      <c r="CI1754" s="22">
        <f t="shared" si="6551"/>
        <v>0</v>
      </c>
      <c r="CJ1754" s="22">
        <f t="shared" si="6500"/>
        <v>0</v>
      </c>
      <c r="CK1754" s="22">
        <f t="shared" si="6720"/>
        <v>0</v>
      </c>
      <c r="CL1754" s="22">
        <f t="shared" si="6552"/>
        <v>0</v>
      </c>
      <c r="CM1754" s="22">
        <f t="shared" si="6720"/>
        <v>0</v>
      </c>
      <c r="CN1754" s="15"/>
      <c r="CO1754" s="35"/>
      <c r="CS1754" s="5" t="s">
        <v>29</v>
      </c>
    </row>
    <row r="1755" spans="1:99" x14ac:dyDescent="0.3">
      <c r="A1755" s="32" t="s">
        <v>1006</v>
      </c>
      <c r="B1755" s="16">
        <v>410</v>
      </c>
      <c r="C1755" s="32"/>
      <c r="D1755" s="32"/>
      <c r="E1755" s="33" t="s">
        <v>85</v>
      </c>
      <c r="F1755" s="22">
        <f t="shared" si="6679"/>
        <v>346343.1</v>
      </c>
      <c r="G1755" s="22">
        <f t="shared" si="6680"/>
        <v>0</v>
      </c>
      <c r="H1755" s="22">
        <f t="shared" si="6681"/>
        <v>0</v>
      </c>
      <c r="I1755" s="22">
        <f t="shared" si="6682"/>
        <v>0</v>
      </c>
      <c r="J1755" s="22">
        <f t="shared" si="6683"/>
        <v>0</v>
      </c>
      <c r="K1755" s="22">
        <f t="shared" si="6684"/>
        <v>0</v>
      </c>
      <c r="L1755" s="22">
        <f t="shared" si="6606"/>
        <v>346343.1</v>
      </c>
      <c r="M1755" s="22">
        <f t="shared" si="6607"/>
        <v>0</v>
      </c>
      <c r="N1755" s="22">
        <f t="shared" si="6608"/>
        <v>0</v>
      </c>
      <c r="O1755" s="22">
        <f t="shared" si="6685"/>
        <v>-346343.1</v>
      </c>
      <c r="P1755" s="22">
        <f t="shared" si="6686"/>
        <v>0</v>
      </c>
      <c r="Q1755" s="22">
        <f t="shared" si="6687"/>
        <v>0</v>
      </c>
      <c r="R1755" s="22">
        <f t="shared" si="6612"/>
        <v>0</v>
      </c>
      <c r="S1755" s="22">
        <f t="shared" si="6613"/>
        <v>0</v>
      </c>
      <c r="T1755" s="22">
        <f t="shared" si="6614"/>
        <v>0</v>
      </c>
      <c r="U1755" s="22">
        <f t="shared" si="6688"/>
        <v>0</v>
      </c>
      <c r="V1755" s="22">
        <f t="shared" si="6689"/>
        <v>0</v>
      </c>
      <c r="W1755" s="22">
        <f t="shared" si="6690"/>
        <v>0</v>
      </c>
      <c r="X1755" s="22">
        <f t="shared" si="6618"/>
        <v>0</v>
      </c>
      <c r="Y1755" s="22">
        <f t="shared" si="6619"/>
        <v>0</v>
      </c>
      <c r="Z1755" s="22">
        <f t="shared" si="6620"/>
        <v>0</v>
      </c>
      <c r="AA1755" s="22">
        <f t="shared" si="6691"/>
        <v>0</v>
      </c>
      <c r="AB1755" s="22">
        <f t="shared" si="6692"/>
        <v>0</v>
      </c>
      <c r="AC1755" s="22">
        <f t="shared" si="6693"/>
        <v>0</v>
      </c>
      <c r="AD1755" s="22">
        <f t="shared" si="6624"/>
        <v>0</v>
      </c>
      <c r="AE1755" s="22">
        <f t="shared" si="6625"/>
        <v>0</v>
      </c>
      <c r="AF1755" s="22">
        <f t="shared" si="6626"/>
        <v>0</v>
      </c>
      <c r="AG1755" s="22">
        <f t="shared" si="6694"/>
        <v>0</v>
      </c>
      <c r="AH1755" s="22">
        <f t="shared" si="6695"/>
        <v>0</v>
      </c>
      <c r="AI1755" s="22">
        <f t="shared" si="6696"/>
        <v>0</v>
      </c>
      <c r="AJ1755" s="22">
        <f t="shared" si="6630"/>
        <v>0</v>
      </c>
      <c r="AK1755" s="22">
        <f t="shared" si="6631"/>
        <v>0</v>
      </c>
      <c r="AL1755" s="22">
        <f t="shared" si="6632"/>
        <v>0</v>
      </c>
      <c r="AM1755" s="22">
        <f t="shared" si="6697"/>
        <v>111172.70600000001</v>
      </c>
      <c r="AN1755" s="22">
        <f t="shared" si="6698"/>
        <v>0</v>
      </c>
      <c r="AO1755" s="22">
        <f t="shared" si="6699"/>
        <v>0</v>
      </c>
      <c r="AP1755" s="22">
        <f t="shared" si="6636"/>
        <v>111172.70600000001</v>
      </c>
      <c r="AQ1755" s="22">
        <f t="shared" si="6637"/>
        <v>0</v>
      </c>
      <c r="AR1755" s="22">
        <f t="shared" si="6638"/>
        <v>0</v>
      </c>
      <c r="AS1755" s="22">
        <f t="shared" si="6700"/>
        <v>0</v>
      </c>
      <c r="AT1755" s="22">
        <f t="shared" si="6701"/>
        <v>0</v>
      </c>
      <c r="AU1755" s="22">
        <f t="shared" si="6702"/>
        <v>0</v>
      </c>
      <c r="AV1755" s="22">
        <f t="shared" si="6642"/>
        <v>111172.70600000001</v>
      </c>
      <c r="AW1755" s="22">
        <f t="shared" si="6643"/>
        <v>0</v>
      </c>
      <c r="AX1755" s="22">
        <f t="shared" si="6644"/>
        <v>0</v>
      </c>
      <c r="AY1755" s="22">
        <f t="shared" si="6703"/>
        <v>0</v>
      </c>
      <c r="AZ1755" s="22">
        <f t="shared" si="6704"/>
        <v>0</v>
      </c>
      <c r="BA1755" s="22">
        <f t="shared" si="6705"/>
        <v>0</v>
      </c>
      <c r="BB1755" s="22">
        <f t="shared" si="6648"/>
        <v>111172.70600000001</v>
      </c>
      <c r="BC1755" s="22">
        <f t="shared" si="6649"/>
        <v>0</v>
      </c>
      <c r="BD1755" s="22">
        <f t="shared" si="6650"/>
        <v>0</v>
      </c>
      <c r="BE1755" s="22">
        <f t="shared" si="6706"/>
        <v>0</v>
      </c>
      <c r="BF1755" s="22">
        <f t="shared" si="6707"/>
        <v>0</v>
      </c>
      <c r="BG1755" s="22">
        <f t="shared" si="6708"/>
        <v>0</v>
      </c>
      <c r="BH1755" s="22">
        <f t="shared" si="6654"/>
        <v>111172.70600000001</v>
      </c>
      <c r="BI1755" s="22">
        <f t="shared" si="6655"/>
        <v>0</v>
      </c>
      <c r="BJ1755" s="22">
        <f t="shared" si="6656"/>
        <v>0</v>
      </c>
      <c r="BK1755" s="22">
        <f t="shared" si="6709"/>
        <v>0</v>
      </c>
      <c r="BL1755" s="22">
        <f t="shared" si="6710"/>
        <v>0</v>
      </c>
      <c r="BM1755" s="22">
        <f t="shared" si="6711"/>
        <v>0</v>
      </c>
      <c r="BN1755" s="22">
        <f t="shared" si="6660"/>
        <v>111172.70600000001</v>
      </c>
      <c r="BO1755" s="22">
        <f t="shared" si="6661"/>
        <v>0</v>
      </c>
      <c r="BP1755" s="22">
        <f t="shared" si="6662"/>
        <v>0</v>
      </c>
      <c r="BQ1755" s="22">
        <f t="shared" si="6712"/>
        <v>0</v>
      </c>
      <c r="BR1755" s="22">
        <f t="shared" si="6713"/>
        <v>0</v>
      </c>
      <c r="BS1755" s="22">
        <f t="shared" si="6665"/>
        <v>111172.70600000001</v>
      </c>
      <c r="BT1755" s="22">
        <f t="shared" si="6666"/>
        <v>0</v>
      </c>
      <c r="BU1755" s="22">
        <f t="shared" si="6667"/>
        <v>0</v>
      </c>
      <c r="BV1755" s="22">
        <f t="shared" si="6714"/>
        <v>0</v>
      </c>
      <c r="BW1755" s="22">
        <f t="shared" si="6715"/>
        <v>0</v>
      </c>
      <c r="BX1755" s="22">
        <f t="shared" si="6670"/>
        <v>111172.70600000001</v>
      </c>
      <c r="BY1755" s="22">
        <f t="shared" si="6671"/>
        <v>0</v>
      </c>
      <c r="BZ1755" s="22">
        <f t="shared" si="6672"/>
        <v>0</v>
      </c>
      <c r="CA1755" s="22">
        <f t="shared" si="6716"/>
        <v>99276.915999999997</v>
      </c>
      <c r="CB1755" s="22">
        <f t="shared" si="6717"/>
        <v>0</v>
      </c>
      <c r="CC1755" s="22">
        <f t="shared" si="6718"/>
        <v>0</v>
      </c>
      <c r="CD1755" s="22">
        <f t="shared" si="6498"/>
        <v>210449.622</v>
      </c>
      <c r="CE1755" s="22">
        <f t="shared" si="6719"/>
        <v>0</v>
      </c>
      <c r="CF1755" s="34">
        <f t="shared" si="6550"/>
        <v>210449.622</v>
      </c>
      <c r="CG1755" s="22">
        <f t="shared" si="6499"/>
        <v>0</v>
      </c>
      <c r="CH1755" s="22">
        <f t="shared" si="6720"/>
        <v>0</v>
      </c>
      <c r="CI1755" s="22">
        <f t="shared" si="6551"/>
        <v>0</v>
      </c>
      <c r="CJ1755" s="22">
        <f t="shared" si="6500"/>
        <v>0</v>
      </c>
      <c r="CK1755" s="22">
        <f t="shared" si="6720"/>
        <v>0</v>
      </c>
      <c r="CL1755" s="22">
        <f t="shared" si="6552"/>
        <v>0</v>
      </c>
      <c r="CM1755" s="22">
        <f t="shared" si="6720"/>
        <v>0</v>
      </c>
      <c r="CN1755" s="15"/>
      <c r="CO1755" s="35"/>
      <c r="CT1755" s="5" t="s">
        <v>30</v>
      </c>
    </row>
    <row r="1756" spans="1:99" x14ac:dyDescent="0.3">
      <c r="A1756" s="32" t="s">
        <v>1006</v>
      </c>
      <c r="B1756" s="16">
        <v>410</v>
      </c>
      <c r="C1756" s="32" t="s">
        <v>66</v>
      </c>
      <c r="D1756" s="32" t="s">
        <v>42</v>
      </c>
      <c r="E1756" s="33" t="s">
        <v>1001</v>
      </c>
      <c r="F1756" s="22">
        <v>346343.1</v>
      </c>
      <c r="G1756" s="22"/>
      <c r="H1756" s="22"/>
      <c r="I1756" s="22"/>
      <c r="J1756" s="22"/>
      <c r="K1756" s="22"/>
      <c r="L1756" s="22">
        <f t="shared" si="6606"/>
        <v>346343.1</v>
      </c>
      <c r="M1756" s="22">
        <f t="shared" si="6607"/>
        <v>0</v>
      </c>
      <c r="N1756" s="22">
        <f t="shared" si="6608"/>
        <v>0</v>
      </c>
      <c r="O1756" s="22">
        <v>-346343.1</v>
      </c>
      <c r="P1756" s="22"/>
      <c r="Q1756" s="22"/>
      <c r="R1756" s="22">
        <f t="shared" si="6612"/>
        <v>0</v>
      </c>
      <c r="S1756" s="22">
        <f t="shared" si="6613"/>
        <v>0</v>
      </c>
      <c r="T1756" s="22">
        <f t="shared" si="6614"/>
        <v>0</v>
      </c>
      <c r="U1756" s="22"/>
      <c r="V1756" s="22"/>
      <c r="W1756" s="22"/>
      <c r="X1756" s="22">
        <f t="shared" si="6618"/>
        <v>0</v>
      </c>
      <c r="Y1756" s="22">
        <f t="shared" si="6619"/>
        <v>0</v>
      </c>
      <c r="Z1756" s="22">
        <f t="shared" si="6620"/>
        <v>0</v>
      </c>
      <c r="AA1756" s="22"/>
      <c r="AB1756" s="22"/>
      <c r="AC1756" s="22"/>
      <c r="AD1756" s="22">
        <f t="shared" si="6624"/>
        <v>0</v>
      </c>
      <c r="AE1756" s="22">
        <f t="shared" si="6625"/>
        <v>0</v>
      </c>
      <c r="AF1756" s="22">
        <f t="shared" si="6626"/>
        <v>0</v>
      </c>
      <c r="AG1756" s="22"/>
      <c r="AH1756" s="22"/>
      <c r="AI1756" s="22"/>
      <c r="AJ1756" s="22">
        <f t="shared" si="6630"/>
        <v>0</v>
      </c>
      <c r="AK1756" s="22">
        <f t="shared" si="6631"/>
        <v>0</v>
      </c>
      <c r="AL1756" s="22">
        <f t="shared" si="6632"/>
        <v>0</v>
      </c>
      <c r="AM1756" s="22">
        <f>49400.667+61772.039</f>
        <v>111172.70600000001</v>
      </c>
      <c r="AN1756" s="22"/>
      <c r="AO1756" s="22"/>
      <c r="AP1756" s="22">
        <f t="shared" si="6636"/>
        <v>111172.70600000001</v>
      </c>
      <c r="AQ1756" s="22">
        <f t="shared" si="6637"/>
        <v>0</v>
      </c>
      <c r="AR1756" s="22">
        <f t="shared" si="6638"/>
        <v>0</v>
      </c>
      <c r="AS1756" s="22"/>
      <c r="AT1756" s="22"/>
      <c r="AU1756" s="22"/>
      <c r="AV1756" s="22">
        <f t="shared" si="6642"/>
        <v>111172.70600000001</v>
      </c>
      <c r="AW1756" s="22">
        <f t="shared" si="6643"/>
        <v>0</v>
      </c>
      <c r="AX1756" s="22">
        <f t="shared" si="6644"/>
        <v>0</v>
      </c>
      <c r="AY1756" s="22"/>
      <c r="AZ1756" s="22"/>
      <c r="BA1756" s="22"/>
      <c r="BB1756" s="22">
        <f t="shared" si="6648"/>
        <v>111172.70600000001</v>
      </c>
      <c r="BC1756" s="22">
        <f t="shared" si="6649"/>
        <v>0</v>
      </c>
      <c r="BD1756" s="22">
        <f t="shared" si="6650"/>
        <v>0</v>
      </c>
      <c r="BE1756" s="22"/>
      <c r="BF1756" s="22"/>
      <c r="BG1756" s="22"/>
      <c r="BH1756" s="22">
        <f t="shared" si="6654"/>
        <v>111172.70600000001</v>
      </c>
      <c r="BI1756" s="22">
        <f t="shared" si="6655"/>
        <v>0</v>
      </c>
      <c r="BJ1756" s="22">
        <f t="shared" si="6656"/>
        <v>0</v>
      </c>
      <c r="BK1756" s="22"/>
      <c r="BL1756" s="22"/>
      <c r="BM1756" s="22"/>
      <c r="BN1756" s="22">
        <f t="shared" si="6660"/>
        <v>111172.70600000001</v>
      </c>
      <c r="BO1756" s="22">
        <f t="shared" si="6661"/>
        <v>0</v>
      </c>
      <c r="BP1756" s="22">
        <f t="shared" si="6662"/>
        <v>0</v>
      </c>
      <c r="BQ1756" s="22"/>
      <c r="BR1756" s="22"/>
      <c r="BS1756" s="22">
        <f t="shared" si="6665"/>
        <v>111172.70600000001</v>
      </c>
      <c r="BT1756" s="22">
        <f t="shared" si="6666"/>
        <v>0</v>
      </c>
      <c r="BU1756" s="22">
        <f t="shared" si="6667"/>
        <v>0</v>
      </c>
      <c r="BV1756" s="22"/>
      <c r="BW1756" s="22"/>
      <c r="BX1756" s="22">
        <f t="shared" si="6670"/>
        <v>111172.70600000001</v>
      </c>
      <c r="BY1756" s="22">
        <f t="shared" si="6671"/>
        <v>0</v>
      </c>
      <c r="BZ1756" s="22">
        <f t="shared" si="6672"/>
        <v>0</v>
      </c>
      <c r="CA1756" s="22">
        <f>129028.244-29751.328</f>
        <v>99276.915999999997</v>
      </c>
      <c r="CB1756" s="22"/>
      <c r="CC1756" s="22"/>
      <c r="CD1756" s="22">
        <f t="shared" si="6498"/>
        <v>210449.622</v>
      </c>
      <c r="CE1756" s="22"/>
      <c r="CF1756" s="34">
        <f t="shared" si="6550"/>
        <v>210449.622</v>
      </c>
      <c r="CG1756" s="22">
        <f t="shared" si="6499"/>
        <v>0</v>
      </c>
      <c r="CH1756" s="22"/>
      <c r="CI1756" s="22">
        <f t="shared" si="6551"/>
        <v>0</v>
      </c>
      <c r="CJ1756" s="22">
        <f t="shared" si="6500"/>
        <v>0</v>
      </c>
      <c r="CK1756" s="22"/>
      <c r="CL1756" s="22">
        <f t="shared" si="6552"/>
        <v>0</v>
      </c>
      <c r="CM1756" s="22"/>
      <c r="CN1756" s="15"/>
      <c r="CO1756" s="35"/>
    </row>
    <row r="1757" spans="1:99" ht="46.8" x14ac:dyDescent="0.3">
      <c r="A1757" s="32" t="s">
        <v>1008</v>
      </c>
      <c r="B1757" s="16"/>
      <c r="C1757" s="32"/>
      <c r="D1757" s="32"/>
      <c r="E1757" s="33" t="s">
        <v>1009</v>
      </c>
      <c r="F1757" s="22">
        <f t="shared" si="6679"/>
        <v>424764</v>
      </c>
      <c r="G1757" s="22">
        <f t="shared" si="6680"/>
        <v>0</v>
      </c>
      <c r="H1757" s="22">
        <f t="shared" si="6681"/>
        <v>0</v>
      </c>
      <c r="I1757" s="22">
        <f t="shared" si="6682"/>
        <v>0</v>
      </c>
      <c r="J1757" s="22">
        <f t="shared" si="6683"/>
        <v>0</v>
      </c>
      <c r="K1757" s="22">
        <f t="shared" si="6684"/>
        <v>0</v>
      </c>
      <c r="L1757" s="22">
        <f t="shared" si="6606"/>
        <v>424764</v>
      </c>
      <c r="M1757" s="22">
        <f t="shared" si="6607"/>
        <v>0</v>
      </c>
      <c r="N1757" s="22">
        <f t="shared" si="6608"/>
        <v>0</v>
      </c>
      <c r="O1757" s="22">
        <f t="shared" si="6685"/>
        <v>-46112.336000000003</v>
      </c>
      <c r="P1757" s="22">
        <f t="shared" si="6686"/>
        <v>764563.52399999998</v>
      </c>
      <c r="Q1757" s="22">
        <f t="shared" si="6687"/>
        <v>0</v>
      </c>
      <c r="R1757" s="22">
        <f t="shared" si="6612"/>
        <v>378651.66399999999</v>
      </c>
      <c r="S1757" s="22">
        <f t="shared" si="6613"/>
        <v>764563.52399999998</v>
      </c>
      <c r="T1757" s="22">
        <f t="shared" si="6614"/>
        <v>0</v>
      </c>
      <c r="U1757" s="22">
        <f t="shared" si="6688"/>
        <v>0</v>
      </c>
      <c r="V1757" s="22">
        <f t="shared" si="6689"/>
        <v>0</v>
      </c>
      <c r="W1757" s="22">
        <f t="shared" si="6690"/>
        <v>0</v>
      </c>
      <c r="X1757" s="22">
        <f t="shared" si="6618"/>
        <v>378651.66399999999</v>
      </c>
      <c r="Y1757" s="22">
        <f t="shared" si="6619"/>
        <v>764563.52399999998</v>
      </c>
      <c r="Z1757" s="22">
        <f t="shared" si="6620"/>
        <v>0</v>
      </c>
      <c r="AA1757" s="22">
        <f t="shared" si="6691"/>
        <v>0</v>
      </c>
      <c r="AB1757" s="22">
        <f t="shared" si="6692"/>
        <v>0</v>
      </c>
      <c r="AC1757" s="22">
        <f t="shared" si="6693"/>
        <v>0</v>
      </c>
      <c r="AD1757" s="22">
        <f t="shared" si="6624"/>
        <v>378651.66399999999</v>
      </c>
      <c r="AE1757" s="22">
        <f t="shared" si="6625"/>
        <v>764563.52399999998</v>
      </c>
      <c r="AF1757" s="22">
        <f t="shared" si="6626"/>
        <v>0</v>
      </c>
      <c r="AG1757" s="22">
        <f t="shared" si="6694"/>
        <v>0</v>
      </c>
      <c r="AH1757" s="22">
        <f t="shared" si="6695"/>
        <v>0</v>
      </c>
      <c r="AI1757" s="22">
        <f t="shared" si="6696"/>
        <v>0</v>
      </c>
      <c r="AJ1757" s="22">
        <f t="shared" si="6630"/>
        <v>378651.66399999999</v>
      </c>
      <c r="AK1757" s="22">
        <f t="shared" si="6631"/>
        <v>764563.52399999998</v>
      </c>
      <c r="AL1757" s="22">
        <f t="shared" si="6632"/>
        <v>0</v>
      </c>
      <c r="AM1757" s="22">
        <f t="shared" ref="AM1757:AM1759" si="6721">AM1758</f>
        <v>56103.125</v>
      </c>
      <c r="AN1757" s="22">
        <f t="shared" si="6698"/>
        <v>-107238.55499999999</v>
      </c>
      <c r="AO1757" s="22">
        <f t="shared" si="6699"/>
        <v>0</v>
      </c>
      <c r="AP1757" s="22">
        <f t="shared" si="6636"/>
        <v>434754.78899999999</v>
      </c>
      <c r="AQ1757" s="22">
        <f t="shared" si="6637"/>
        <v>657324.96900000004</v>
      </c>
      <c r="AR1757" s="22">
        <f t="shared" si="6638"/>
        <v>0</v>
      </c>
      <c r="AS1757" s="22">
        <f t="shared" si="6700"/>
        <v>0</v>
      </c>
      <c r="AT1757" s="22">
        <f t="shared" si="6701"/>
        <v>0</v>
      </c>
      <c r="AU1757" s="22">
        <f t="shared" si="6702"/>
        <v>0</v>
      </c>
      <c r="AV1757" s="22">
        <f t="shared" si="6642"/>
        <v>434754.78899999999</v>
      </c>
      <c r="AW1757" s="22">
        <f t="shared" si="6643"/>
        <v>657324.96900000004</v>
      </c>
      <c r="AX1757" s="22">
        <f t="shared" si="6644"/>
        <v>0</v>
      </c>
      <c r="AY1757" s="22">
        <f t="shared" si="6703"/>
        <v>0</v>
      </c>
      <c r="AZ1757" s="22">
        <f t="shared" si="6704"/>
        <v>0</v>
      </c>
      <c r="BA1757" s="22">
        <f t="shared" si="6705"/>
        <v>0</v>
      </c>
      <c r="BB1757" s="22">
        <f t="shared" si="6648"/>
        <v>434754.78899999999</v>
      </c>
      <c r="BC1757" s="22">
        <f t="shared" si="6649"/>
        <v>657324.96900000004</v>
      </c>
      <c r="BD1757" s="22">
        <f t="shared" si="6650"/>
        <v>0</v>
      </c>
      <c r="BE1757" s="22">
        <f t="shared" si="6706"/>
        <v>0</v>
      </c>
      <c r="BF1757" s="22">
        <f t="shared" si="6707"/>
        <v>0</v>
      </c>
      <c r="BG1757" s="22">
        <f t="shared" si="6708"/>
        <v>0</v>
      </c>
      <c r="BH1757" s="22">
        <f t="shared" si="6654"/>
        <v>434754.78899999999</v>
      </c>
      <c r="BI1757" s="22">
        <f t="shared" si="6655"/>
        <v>657324.96900000004</v>
      </c>
      <c r="BJ1757" s="22">
        <f t="shared" si="6656"/>
        <v>0</v>
      </c>
      <c r="BK1757" s="22">
        <f t="shared" si="6709"/>
        <v>0</v>
      </c>
      <c r="BL1757" s="22">
        <f t="shared" si="6710"/>
        <v>0</v>
      </c>
      <c r="BM1757" s="22">
        <f t="shared" si="6711"/>
        <v>0</v>
      </c>
      <c r="BN1757" s="22">
        <f t="shared" si="6660"/>
        <v>434754.78899999999</v>
      </c>
      <c r="BO1757" s="22">
        <f t="shared" si="6661"/>
        <v>657324.96900000004</v>
      </c>
      <c r="BP1757" s="22">
        <f t="shared" si="6662"/>
        <v>0</v>
      </c>
      <c r="BQ1757" s="22">
        <f t="shared" si="6712"/>
        <v>0</v>
      </c>
      <c r="BR1757" s="22">
        <f t="shared" si="6713"/>
        <v>0</v>
      </c>
      <c r="BS1757" s="22">
        <f t="shared" si="6665"/>
        <v>434754.78899999999</v>
      </c>
      <c r="BT1757" s="22">
        <f t="shared" si="6666"/>
        <v>657324.96900000004</v>
      </c>
      <c r="BU1757" s="22">
        <f t="shared" si="6667"/>
        <v>0</v>
      </c>
      <c r="BV1757" s="22">
        <f t="shared" si="6714"/>
        <v>0</v>
      </c>
      <c r="BW1757" s="22">
        <f t="shared" si="6715"/>
        <v>0</v>
      </c>
      <c r="BX1757" s="22">
        <f t="shared" si="6670"/>
        <v>434754.78899999999</v>
      </c>
      <c r="BY1757" s="22">
        <f t="shared" si="6671"/>
        <v>657324.96900000004</v>
      </c>
      <c r="BZ1757" s="22">
        <f t="shared" si="6672"/>
        <v>0</v>
      </c>
      <c r="CA1757" s="22">
        <f t="shared" si="6716"/>
        <v>9358.93</v>
      </c>
      <c r="CB1757" s="22">
        <f t="shared" si="6717"/>
        <v>43784.469999999994</v>
      </c>
      <c r="CC1757" s="22">
        <f t="shared" si="6718"/>
        <v>0</v>
      </c>
      <c r="CD1757" s="22">
        <f t="shared" si="6498"/>
        <v>444113.71899999998</v>
      </c>
      <c r="CE1757" s="22">
        <f t="shared" si="6719"/>
        <v>0</v>
      </c>
      <c r="CF1757" s="34">
        <f t="shared" si="6550"/>
        <v>444113.71899999998</v>
      </c>
      <c r="CG1757" s="22">
        <f t="shared" si="6499"/>
        <v>701109.43900000001</v>
      </c>
      <c r="CH1757" s="22">
        <f t="shared" si="6720"/>
        <v>0</v>
      </c>
      <c r="CI1757" s="22">
        <f t="shared" si="6551"/>
        <v>701109.43900000001</v>
      </c>
      <c r="CJ1757" s="22">
        <f t="shared" si="6500"/>
        <v>0</v>
      </c>
      <c r="CK1757" s="22">
        <f t="shared" si="6720"/>
        <v>0</v>
      </c>
      <c r="CL1757" s="22">
        <f t="shared" si="6552"/>
        <v>0</v>
      </c>
      <c r="CM1757" s="22">
        <f t="shared" si="6720"/>
        <v>0</v>
      </c>
      <c r="CN1757" s="15"/>
      <c r="CO1757" s="35"/>
      <c r="CU1757" s="5" t="s">
        <v>31</v>
      </c>
    </row>
    <row r="1758" spans="1:99" ht="46.8" x14ac:dyDescent="0.3">
      <c r="A1758" s="32" t="s">
        <v>1008</v>
      </c>
      <c r="B1758" s="16">
        <v>400</v>
      </c>
      <c r="C1758" s="32"/>
      <c r="D1758" s="32"/>
      <c r="E1758" s="33" t="s">
        <v>84</v>
      </c>
      <c r="F1758" s="22">
        <f t="shared" si="6679"/>
        <v>424764</v>
      </c>
      <c r="G1758" s="22">
        <f t="shared" si="6680"/>
        <v>0</v>
      </c>
      <c r="H1758" s="22">
        <f t="shared" si="6681"/>
        <v>0</v>
      </c>
      <c r="I1758" s="22">
        <f t="shared" si="6682"/>
        <v>0</v>
      </c>
      <c r="J1758" s="22">
        <f t="shared" si="6683"/>
        <v>0</v>
      </c>
      <c r="K1758" s="22">
        <f t="shared" si="6684"/>
        <v>0</v>
      </c>
      <c r="L1758" s="22">
        <f t="shared" si="6606"/>
        <v>424764</v>
      </c>
      <c r="M1758" s="22">
        <f t="shared" si="6607"/>
        <v>0</v>
      </c>
      <c r="N1758" s="22">
        <f t="shared" si="6608"/>
        <v>0</v>
      </c>
      <c r="O1758" s="22">
        <f t="shared" si="6685"/>
        <v>-46112.336000000003</v>
      </c>
      <c r="P1758" s="22">
        <f t="shared" si="6686"/>
        <v>764563.52399999998</v>
      </c>
      <c r="Q1758" s="22">
        <f t="shared" si="6687"/>
        <v>0</v>
      </c>
      <c r="R1758" s="22">
        <f t="shared" si="6612"/>
        <v>378651.66399999999</v>
      </c>
      <c r="S1758" s="22">
        <f t="shared" si="6613"/>
        <v>764563.52399999998</v>
      </c>
      <c r="T1758" s="22">
        <f t="shared" si="6614"/>
        <v>0</v>
      </c>
      <c r="U1758" s="22">
        <f t="shared" si="6688"/>
        <v>0</v>
      </c>
      <c r="V1758" s="22">
        <f t="shared" si="6689"/>
        <v>0</v>
      </c>
      <c r="W1758" s="22">
        <f t="shared" si="6690"/>
        <v>0</v>
      </c>
      <c r="X1758" s="22">
        <f t="shared" si="6618"/>
        <v>378651.66399999999</v>
      </c>
      <c r="Y1758" s="22">
        <f t="shared" si="6619"/>
        <v>764563.52399999998</v>
      </c>
      <c r="Z1758" s="22">
        <f t="shared" si="6620"/>
        <v>0</v>
      </c>
      <c r="AA1758" s="22">
        <f t="shared" si="6691"/>
        <v>0</v>
      </c>
      <c r="AB1758" s="22">
        <f t="shared" si="6692"/>
        <v>0</v>
      </c>
      <c r="AC1758" s="22">
        <f t="shared" si="6693"/>
        <v>0</v>
      </c>
      <c r="AD1758" s="22">
        <f t="shared" si="6624"/>
        <v>378651.66399999999</v>
      </c>
      <c r="AE1758" s="22">
        <f t="shared" si="6625"/>
        <v>764563.52399999998</v>
      </c>
      <c r="AF1758" s="22">
        <f t="shared" si="6626"/>
        <v>0</v>
      </c>
      <c r="AG1758" s="22">
        <f t="shared" si="6694"/>
        <v>0</v>
      </c>
      <c r="AH1758" s="22">
        <f t="shared" si="6695"/>
        <v>0</v>
      </c>
      <c r="AI1758" s="22">
        <f t="shared" si="6696"/>
        <v>0</v>
      </c>
      <c r="AJ1758" s="22">
        <f t="shared" si="6630"/>
        <v>378651.66399999999</v>
      </c>
      <c r="AK1758" s="22">
        <f t="shared" si="6631"/>
        <v>764563.52399999998</v>
      </c>
      <c r="AL1758" s="22">
        <f t="shared" si="6632"/>
        <v>0</v>
      </c>
      <c r="AM1758" s="22">
        <f t="shared" si="6721"/>
        <v>56103.125</v>
      </c>
      <c r="AN1758" s="22">
        <f t="shared" si="6698"/>
        <v>-107238.55499999999</v>
      </c>
      <c r="AO1758" s="22">
        <f t="shared" si="6699"/>
        <v>0</v>
      </c>
      <c r="AP1758" s="22">
        <f t="shared" si="6636"/>
        <v>434754.78899999999</v>
      </c>
      <c r="AQ1758" s="22">
        <f t="shared" si="6637"/>
        <v>657324.96900000004</v>
      </c>
      <c r="AR1758" s="22">
        <f t="shared" si="6638"/>
        <v>0</v>
      </c>
      <c r="AS1758" s="22">
        <f t="shared" si="6700"/>
        <v>0</v>
      </c>
      <c r="AT1758" s="22">
        <f t="shared" si="6701"/>
        <v>0</v>
      </c>
      <c r="AU1758" s="22">
        <f t="shared" si="6702"/>
        <v>0</v>
      </c>
      <c r="AV1758" s="22">
        <f t="shared" si="6642"/>
        <v>434754.78899999999</v>
      </c>
      <c r="AW1758" s="22">
        <f t="shared" si="6643"/>
        <v>657324.96900000004</v>
      </c>
      <c r="AX1758" s="22">
        <f t="shared" si="6644"/>
        <v>0</v>
      </c>
      <c r="AY1758" s="22">
        <f t="shared" si="6703"/>
        <v>0</v>
      </c>
      <c r="AZ1758" s="22">
        <f t="shared" si="6704"/>
        <v>0</v>
      </c>
      <c r="BA1758" s="22">
        <f t="shared" si="6705"/>
        <v>0</v>
      </c>
      <c r="BB1758" s="22">
        <f t="shared" si="6648"/>
        <v>434754.78899999999</v>
      </c>
      <c r="BC1758" s="22">
        <f t="shared" si="6649"/>
        <v>657324.96900000004</v>
      </c>
      <c r="BD1758" s="22">
        <f t="shared" si="6650"/>
        <v>0</v>
      </c>
      <c r="BE1758" s="22">
        <f t="shared" si="6706"/>
        <v>0</v>
      </c>
      <c r="BF1758" s="22">
        <f t="shared" si="6707"/>
        <v>0</v>
      </c>
      <c r="BG1758" s="22">
        <f t="shared" si="6708"/>
        <v>0</v>
      </c>
      <c r="BH1758" s="22">
        <f t="shared" si="6654"/>
        <v>434754.78899999999</v>
      </c>
      <c r="BI1758" s="22">
        <f t="shared" si="6655"/>
        <v>657324.96900000004</v>
      </c>
      <c r="BJ1758" s="22">
        <f t="shared" si="6656"/>
        <v>0</v>
      </c>
      <c r="BK1758" s="22">
        <f t="shared" si="6709"/>
        <v>0</v>
      </c>
      <c r="BL1758" s="22">
        <f t="shared" si="6710"/>
        <v>0</v>
      </c>
      <c r="BM1758" s="22">
        <f t="shared" si="6711"/>
        <v>0</v>
      </c>
      <c r="BN1758" s="22">
        <f t="shared" si="6660"/>
        <v>434754.78899999999</v>
      </c>
      <c r="BO1758" s="22">
        <f t="shared" si="6661"/>
        <v>657324.96900000004</v>
      </c>
      <c r="BP1758" s="22">
        <f t="shared" si="6662"/>
        <v>0</v>
      </c>
      <c r="BQ1758" s="22">
        <f t="shared" si="6712"/>
        <v>0</v>
      </c>
      <c r="BR1758" s="22">
        <f t="shared" si="6713"/>
        <v>0</v>
      </c>
      <c r="BS1758" s="22">
        <f t="shared" si="6665"/>
        <v>434754.78899999999</v>
      </c>
      <c r="BT1758" s="22">
        <f t="shared" si="6666"/>
        <v>657324.96900000004</v>
      </c>
      <c r="BU1758" s="22">
        <f t="shared" si="6667"/>
        <v>0</v>
      </c>
      <c r="BV1758" s="22">
        <f t="shared" si="6714"/>
        <v>0</v>
      </c>
      <c r="BW1758" s="22">
        <f t="shared" si="6715"/>
        <v>0</v>
      </c>
      <c r="BX1758" s="22">
        <f t="shared" si="6670"/>
        <v>434754.78899999999</v>
      </c>
      <c r="BY1758" s="22">
        <f t="shared" si="6671"/>
        <v>657324.96900000004</v>
      </c>
      <c r="BZ1758" s="22">
        <f t="shared" si="6672"/>
        <v>0</v>
      </c>
      <c r="CA1758" s="22">
        <f t="shared" si="6716"/>
        <v>9358.93</v>
      </c>
      <c r="CB1758" s="22">
        <f t="shared" si="6717"/>
        <v>43784.469999999994</v>
      </c>
      <c r="CC1758" s="22">
        <f t="shared" si="6718"/>
        <v>0</v>
      </c>
      <c r="CD1758" s="22">
        <f t="shared" si="6498"/>
        <v>444113.71899999998</v>
      </c>
      <c r="CE1758" s="22">
        <f t="shared" si="6719"/>
        <v>0</v>
      </c>
      <c r="CF1758" s="34">
        <f t="shared" si="6550"/>
        <v>444113.71899999998</v>
      </c>
      <c r="CG1758" s="22">
        <f t="shared" si="6499"/>
        <v>701109.43900000001</v>
      </c>
      <c r="CH1758" s="22">
        <f t="shared" si="6720"/>
        <v>0</v>
      </c>
      <c r="CI1758" s="22">
        <f t="shared" si="6551"/>
        <v>701109.43900000001</v>
      </c>
      <c r="CJ1758" s="22">
        <f t="shared" si="6500"/>
        <v>0</v>
      </c>
      <c r="CK1758" s="22">
        <f t="shared" si="6720"/>
        <v>0</v>
      </c>
      <c r="CL1758" s="22">
        <f t="shared" si="6552"/>
        <v>0</v>
      </c>
      <c r="CM1758" s="22">
        <f t="shared" si="6720"/>
        <v>0</v>
      </c>
      <c r="CN1758" s="15"/>
      <c r="CO1758" s="35"/>
      <c r="CS1758" s="5" t="s">
        <v>29</v>
      </c>
    </row>
    <row r="1759" spans="1:99" x14ac:dyDescent="0.3">
      <c r="A1759" s="32" t="s">
        <v>1008</v>
      </c>
      <c r="B1759" s="16">
        <v>410</v>
      </c>
      <c r="C1759" s="32"/>
      <c r="D1759" s="32"/>
      <c r="E1759" s="33" t="s">
        <v>85</v>
      </c>
      <c r="F1759" s="22">
        <f t="shared" si="6679"/>
        <v>424764</v>
      </c>
      <c r="G1759" s="22">
        <f t="shared" si="6680"/>
        <v>0</v>
      </c>
      <c r="H1759" s="22">
        <f t="shared" si="6681"/>
        <v>0</v>
      </c>
      <c r="I1759" s="22">
        <f t="shared" si="6682"/>
        <v>0</v>
      </c>
      <c r="J1759" s="22">
        <f t="shared" si="6683"/>
        <v>0</v>
      </c>
      <c r="K1759" s="22">
        <f t="shared" si="6684"/>
        <v>0</v>
      </c>
      <c r="L1759" s="22">
        <f t="shared" si="6606"/>
        <v>424764</v>
      </c>
      <c r="M1759" s="22">
        <f t="shared" si="6607"/>
        <v>0</v>
      </c>
      <c r="N1759" s="22">
        <f t="shared" si="6608"/>
        <v>0</v>
      </c>
      <c r="O1759" s="22">
        <f t="shared" si="6685"/>
        <v>-46112.336000000003</v>
      </c>
      <c r="P1759" s="22">
        <f t="shared" si="6686"/>
        <v>764563.52399999998</v>
      </c>
      <c r="Q1759" s="22">
        <f t="shared" si="6687"/>
        <v>0</v>
      </c>
      <c r="R1759" s="22">
        <f t="shared" si="6612"/>
        <v>378651.66399999999</v>
      </c>
      <c r="S1759" s="22">
        <f t="shared" si="6613"/>
        <v>764563.52399999998</v>
      </c>
      <c r="T1759" s="22">
        <f t="shared" si="6614"/>
        <v>0</v>
      </c>
      <c r="U1759" s="22">
        <f t="shared" si="6688"/>
        <v>0</v>
      </c>
      <c r="V1759" s="22">
        <f t="shared" si="6689"/>
        <v>0</v>
      </c>
      <c r="W1759" s="22">
        <f t="shared" si="6690"/>
        <v>0</v>
      </c>
      <c r="X1759" s="22">
        <f t="shared" si="6618"/>
        <v>378651.66399999999</v>
      </c>
      <c r="Y1759" s="22">
        <f t="shared" si="6619"/>
        <v>764563.52399999998</v>
      </c>
      <c r="Z1759" s="22">
        <f t="shared" si="6620"/>
        <v>0</v>
      </c>
      <c r="AA1759" s="22">
        <f t="shared" si="6691"/>
        <v>0</v>
      </c>
      <c r="AB1759" s="22">
        <f t="shared" si="6692"/>
        <v>0</v>
      </c>
      <c r="AC1759" s="22">
        <f t="shared" si="6693"/>
        <v>0</v>
      </c>
      <c r="AD1759" s="22">
        <f t="shared" si="6624"/>
        <v>378651.66399999999</v>
      </c>
      <c r="AE1759" s="22">
        <f t="shared" si="6625"/>
        <v>764563.52399999998</v>
      </c>
      <c r="AF1759" s="22">
        <f t="shared" si="6626"/>
        <v>0</v>
      </c>
      <c r="AG1759" s="22">
        <f t="shared" si="6694"/>
        <v>0</v>
      </c>
      <c r="AH1759" s="22">
        <f t="shared" si="6695"/>
        <v>0</v>
      </c>
      <c r="AI1759" s="22">
        <f t="shared" si="6696"/>
        <v>0</v>
      </c>
      <c r="AJ1759" s="22">
        <f t="shared" si="6630"/>
        <v>378651.66399999999</v>
      </c>
      <c r="AK1759" s="22">
        <f t="shared" si="6631"/>
        <v>764563.52399999998</v>
      </c>
      <c r="AL1759" s="22">
        <f t="shared" si="6632"/>
        <v>0</v>
      </c>
      <c r="AM1759" s="22">
        <f t="shared" si="6721"/>
        <v>56103.125</v>
      </c>
      <c r="AN1759" s="22">
        <f t="shared" si="6698"/>
        <v>-107238.55499999999</v>
      </c>
      <c r="AO1759" s="22">
        <f t="shared" si="6699"/>
        <v>0</v>
      </c>
      <c r="AP1759" s="22">
        <f t="shared" si="6636"/>
        <v>434754.78899999999</v>
      </c>
      <c r="AQ1759" s="22">
        <f t="shared" si="6637"/>
        <v>657324.96900000004</v>
      </c>
      <c r="AR1759" s="22">
        <f t="shared" si="6638"/>
        <v>0</v>
      </c>
      <c r="AS1759" s="22">
        <f t="shared" si="6700"/>
        <v>0</v>
      </c>
      <c r="AT1759" s="22">
        <f t="shared" si="6701"/>
        <v>0</v>
      </c>
      <c r="AU1759" s="22">
        <f t="shared" si="6702"/>
        <v>0</v>
      </c>
      <c r="AV1759" s="22">
        <f t="shared" si="6642"/>
        <v>434754.78899999999</v>
      </c>
      <c r="AW1759" s="22">
        <f t="shared" si="6643"/>
        <v>657324.96900000004</v>
      </c>
      <c r="AX1759" s="22">
        <f t="shared" si="6644"/>
        <v>0</v>
      </c>
      <c r="AY1759" s="22">
        <f t="shared" si="6703"/>
        <v>0</v>
      </c>
      <c r="AZ1759" s="22">
        <f t="shared" si="6704"/>
        <v>0</v>
      </c>
      <c r="BA1759" s="22">
        <f t="shared" si="6705"/>
        <v>0</v>
      </c>
      <c r="BB1759" s="22">
        <f t="shared" si="6648"/>
        <v>434754.78899999999</v>
      </c>
      <c r="BC1759" s="22">
        <f t="shared" si="6649"/>
        <v>657324.96900000004</v>
      </c>
      <c r="BD1759" s="22">
        <f t="shared" si="6650"/>
        <v>0</v>
      </c>
      <c r="BE1759" s="22">
        <f t="shared" si="6706"/>
        <v>0</v>
      </c>
      <c r="BF1759" s="22">
        <f t="shared" si="6707"/>
        <v>0</v>
      </c>
      <c r="BG1759" s="22">
        <f t="shared" si="6708"/>
        <v>0</v>
      </c>
      <c r="BH1759" s="22">
        <f t="shared" si="6654"/>
        <v>434754.78899999999</v>
      </c>
      <c r="BI1759" s="22">
        <f t="shared" si="6655"/>
        <v>657324.96900000004</v>
      </c>
      <c r="BJ1759" s="22">
        <f t="shared" si="6656"/>
        <v>0</v>
      </c>
      <c r="BK1759" s="22">
        <f t="shared" si="6709"/>
        <v>0</v>
      </c>
      <c r="BL1759" s="22">
        <f t="shared" si="6710"/>
        <v>0</v>
      </c>
      <c r="BM1759" s="22">
        <f t="shared" si="6711"/>
        <v>0</v>
      </c>
      <c r="BN1759" s="22">
        <f t="shared" si="6660"/>
        <v>434754.78899999999</v>
      </c>
      <c r="BO1759" s="22">
        <f t="shared" si="6661"/>
        <v>657324.96900000004</v>
      </c>
      <c r="BP1759" s="22">
        <f t="shared" si="6662"/>
        <v>0</v>
      </c>
      <c r="BQ1759" s="22">
        <f t="shared" si="6712"/>
        <v>0</v>
      </c>
      <c r="BR1759" s="22">
        <f t="shared" si="6713"/>
        <v>0</v>
      </c>
      <c r="BS1759" s="22">
        <f t="shared" si="6665"/>
        <v>434754.78899999999</v>
      </c>
      <c r="BT1759" s="22">
        <f t="shared" si="6666"/>
        <v>657324.96900000004</v>
      </c>
      <c r="BU1759" s="22">
        <f t="shared" si="6667"/>
        <v>0</v>
      </c>
      <c r="BV1759" s="22">
        <f t="shared" si="6714"/>
        <v>0</v>
      </c>
      <c r="BW1759" s="22">
        <f t="shared" si="6715"/>
        <v>0</v>
      </c>
      <c r="BX1759" s="22">
        <f t="shared" si="6670"/>
        <v>434754.78899999999</v>
      </c>
      <c r="BY1759" s="22">
        <f t="shared" si="6671"/>
        <v>657324.96900000004</v>
      </c>
      <c r="BZ1759" s="22">
        <f t="shared" si="6672"/>
        <v>0</v>
      </c>
      <c r="CA1759" s="22">
        <f t="shared" si="6716"/>
        <v>9358.93</v>
      </c>
      <c r="CB1759" s="22">
        <f t="shared" si="6717"/>
        <v>43784.469999999994</v>
      </c>
      <c r="CC1759" s="22">
        <f t="shared" si="6718"/>
        <v>0</v>
      </c>
      <c r="CD1759" s="22">
        <f t="shared" si="6498"/>
        <v>444113.71899999998</v>
      </c>
      <c r="CE1759" s="22">
        <f t="shared" si="6719"/>
        <v>0</v>
      </c>
      <c r="CF1759" s="34">
        <f t="shared" si="6550"/>
        <v>444113.71899999998</v>
      </c>
      <c r="CG1759" s="22">
        <f t="shared" si="6499"/>
        <v>701109.43900000001</v>
      </c>
      <c r="CH1759" s="22">
        <f t="shared" si="6720"/>
        <v>0</v>
      </c>
      <c r="CI1759" s="22">
        <f t="shared" si="6551"/>
        <v>701109.43900000001</v>
      </c>
      <c r="CJ1759" s="22">
        <f t="shared" si="6500"/>
        <v>0</v>
      </c>
      <c r="CK1759" s="22">
        <f t="shared" si="6720"/>
        <v>0</v>
      </c>
      <c r="CL1759" s="22">
        <f t="shared" si="6552"/>
        <v>0</v>
      </c>
      <c r="CM1759" s="22">
        <f t="shared" si="6720"/>
        <v>0</v>
      </c>
      <c r="CN1759" s="15"/>
      <c r="CO1759" s="35"/>
      <c r="CT1759" s="5" t="s">
        <v>30</v>
      </c>
    </row>
    <row r="1760" spans="1:99" x14ac:dyDescent="0.3">
      <c r="A1760" s="32" t="s">
        <v>1008</v>
      </c>
      <c r="B1760" s="16">
        <v>410</v>
      </c>
      <c r="C1760" s="32" t="s">
        <v>66</v>
      </c>
      <c r="D1760" s="32" t="s">
        <v>42</v>
      </c>
      <c r="E1760" s="33" t="s">
        <v>1001</v>
      </c>
      <c r="F1760" s="22">
        <v>424764</v>
      </c>
      <c r="G1760" s="22"/>
      <c r="H1760" s="22"/>
      <c r="I1760" s="22"/>
      <c r="J1760" s="22"/>
      <c r="K1760" s="22"/>
      <c r="L1760" s="22">
        <f t="shared" si="6606"/>
        <v>424764</v>
      </c>
      <c r="M1760" s="22">
        <f t="shared" si="6607"/>
        <v>0</v>
      </c>
      <c r="N1760" s="22">
        <f t="shared" si="6608"/>
        <v>0</v>
      </c>
      <c r="O1760" s="22">
        <v>-46112.336000000003</v>
      </c>
      <c r="P1760" s="22">
        <v>764563.52399999998</v>
      </c>
      <c r="Q1760" s="22"/>
      <c r="R1760" s="22">
        <f t="shared" si="6612"/>
        <v>378651.66399999999</v>
      </c>
      <c r="S1760" s="22">
        <f t="shared" si="6613"/>
        <v>764563.52399999998</v>
      </c>
      <c r="T1760" s="22">
        <f t="shared" si="6614"/>
        <v>0</v>
      </c>
      <c r="U1760" s="22"/>
      <c r="V1760" s="22"/>
      <c r="W1760" s="22"/>
      <c r="X1760" s="22">
        <f t="shared" si="6618"/>
        <v>378651.66399999999</v>
      </c>
      <c r="Y1760" s="22">
        <f t="shared" si="6619"/>
        <v>764563.52399999998</v>
      </c>
      <c r="Z1760" s="22">
        <f t="shared" si="6620"/>
        <v>0</v>
      </c>
      <c r="AA1760" s="22"/>
      <c r="AB1760" s="22"/>
      <c r="AC1760" s="22"/>
      <c r="AD1760" s="22">
        <f t="shared" si="6624"/>
        <v>378651.66399999999</v>
      </c>
      <c r="AE1760" s="22">
        <f t="shared" si="6625"/>
        <v>764563.52399999998</v>
      </c>
      <c r="AF1760" s="22">
        <f t="shared" si="6626"/>
        <v>0</v>
      </c>
      <c r="AG1760" s="22"/>
      <c r="AH1760" s="22"/>
      <c r="AI1760" s="22"/>
      <c r="AJ1760" s="22">
        <f t="shared" si="6630"/>
        <v>378651.66399999999</v>
      </c>
      <c r="AK1760" s="22">
        <f t="shared" si="6631"/>
        <v>764563.52399999998</v>
      </c>
      <c r="AL1760" s="22">
        <f t="shared" si="6632"/>
        <v>0</v>
      </c>
      <c r="AM1760" s="22">
        <f>20000+36103.125</f>
        <v>56103.125</v>
      </c>
      <c r="AN1760" s="22">
        <f>-69400.667-37837.888</f>
        <v>-107238.55499999999</v>
      </c>
      <c r="AO1760" s="22"/>
      <c r="AP1760" s="22">
        <f t="shared" si="6636"/>
        <v>434754.78899999999</v>
      </c>
      <c r="AQ1760" s="22">
        <f t="shared" si="6637"/>
        <v>657324.96900000004</v>
      </c>
      <c r="AR1760" s="22">
        <f t="shared" si="6638"/>
        <v>0</v>
      </c>
      <c r="AS1760" s="22"/>
      <c r="AT1760" s="22"/>
      <c r="AU1760" s="22"/>
      <c r="AV1760" s="22">
        <f t="shared" si="6642"/>
        <v>434754.78899999999</v>
      </c>
      <c r="AW1760" s="22">
        <f t="shared" si="6643"/>
        <v>657324.96900000004</v>
      </c>
      <c r="AX1760" s="22">
        <f t="shared" si="6644"/>
        <v>0</v>
      </c>
      <c r="AY1760" s="22"/>
      <c r="AZ1760" s="22"/>
      <c r="BA1760" s="22"/>
      <c r="BB1760" s="22">
        <f t="shared" si="6648"/>
        <v>434754.78899999999</v>
      </c>
      <c r="BC1760" s="22">
        <f t="shared" si="6649"/>
        <v>657324.96900000004</v>
      </c>
      <c r="BD1760" s="22">
        <f t="shared" si="6650"/>
        <v>0</v>
      </c>
      <c r="BE1760" s="22"/>
      <c r="BF1760" s="22"/>
      <c r="BG1760" s="22"/>
      <c r="BH1760" s="22">
        <f t="shared" si="6654"/>
        <v>434754.78899999999</v>
      </c>
      <c r="BI1760" s="22">
        <f t="shared" si="6655"/>
        <v>657324.96900000004</v>
      </c>
      <c r="BJ1760" s="22">
        <f t="shared" si="6656"/>
        <v>0</v>
      </c>
      <c r="BK1760" s="22"/>
      <c r="BL1760" s="22"/>
      <c r="BM1760" s="22"/>
      <c r="BN1760" s="22">
        <f t="shared" si="6660"/>
        <v>434754.78899999999</v>
      </c>
      <c r="BO1760" s="22">
        <f t="shared" si="6661"/>
        <v>657324.96900000004</v>
      </c>
      <c r="BP1760" s="22">
        <f t="shared" si="6662"/>
        <v>0</v>
      </c>
      <c r="BQ1760" s="22"/>
      <c r="BR1760" s="22"/>
      <c r="BS1760" s="22">
        <f t="shared" si="6665"/>
        <v>434754.78899999999</v>
      </c>
      <c r="BT1760" s="22">
        <f t="shared" si="6666"/>
        <v>657324.96900000004</v>
      </c>
      <c r="BU1760" s="22">
        <f t="shared" si="6667"/>
        <v>0</v>
      </c>
      <c r="BV1760" s="22"/>
      <c r="BW1760" s="22"/>
      <c r="BX1760" s="22">
        <f t="shared" si="6670"/>
        <v>434754.78899999999</v>
      </c>
      <c r="BY1760" s="22">
        <f t="shared" si="6671"/>
        <v>657324.96900000004</v>
      </c>
      <c r="BZ1760" s="22">
        <f t="shared" si="6672"/>
        <v>0</v>
      </c>
      <c r="CA1760" s="22">
        <f>12915.311-3556.381</f>
        <v>9358.93</v>
      </c>
      <c r="CB1760" s="22">
        <f>-46943.555+90728.025</f>
        <v>43784.469999999994</v>
      </c>
      <c r="CC1760" s="22"/>
      <c r="CD1760" s="22">
        <f t="shared" si="6498"/>
        <v>444113.71899999998</v>
      </c>
      <c r="CE1760" s="22"/>
      <c r="CF1760" s="34">
        <f t="shared" si="6550"/>
        <v>444113.71899999998</v>
      </c>
      <c r="CG1760" s="22">
        <f t="shared" si="6499"/>
        <v>701109.43900000001</v>
      </c>
      <c r="CH1760" s="22"/>
      <c r="CI1760" s="22">
        <f t="shared" si="6551"/>
        <v>701109.43900000001</v>
      </c>
      <c r="CJ1760" s="22">
        <f t="shared" si="6500"/>
        <v>0</v>
      </c>
      <c r="CK1760" s="22"/>
      <c r="CL1760" s="22">
        <f t="shared" si="6552"/>
        <v>0</v>
      </c>
      <c r="CM1760" s="22"/>
      <c r="CN1760" s="15"/>
      <c r="CO1760" s="35"/>
    </row>
    <row r="1761" spans="1:99" ht="46.8" hidden="1" x14ac:dyDescent="0.3">
      <c r="A1761" s="36" t="s">
        <v>1010</v>
      </c>
      <c r="B1761" s="16"/>
      <c r="C1761" s="32"/>
      <c r="D1761" s="32"/>
      <c r="E1761" s="33" t="s">
        <v>1009</v>
      </c>
      <c r="F1761" s="22"/>
      <c r="G1761" s="22"/>
      <c r="H1761" s="22"/>
      <c r="I1761" s="22"/>
      <c r="J1761" s="22"/>
      <c r="K1761" s="22"/>
      <c r="L1761" s="22"/>
      <c r="M1761" s="22"/>
      <c r="N1761" s="22"/>
      <c r="O1761" s="22"/>
      <c r="P1761" s="22"/>
      <c r="Q1761" s="22"/>
      <c r="R1761" s="22"/>
      <c r="S1761" s="22"/>
      <c r="T1761" s="22"/>
      <c r="U1761" s="22"/>
      <c r="V1761" s="22"/>
      <c r="W1761" s="22"/>
      <c r="X1761" s="22"/>
      <c r="Y1761" s="22"/>
      <c r="Z1761" s="22"/>
      <c r="AA1761" s="22"/>
      <c r="AB1761" s="22"/>
      <c r="AC1761" s="22"/>
      <c r="AD1761" s="22"/>
      <c r="AE1761" s="22"/>
      <c r="AF1761" s="22"/>
      <c r="AG1761" s="22"/>
      <c r="AH1761" s="22"/>
      <c r="AI1761" s="22"/>
      <c r="AJ1761" s="22"/>
      <c r="AK1761" s="22"/>
      <c r="AL1761" s="22"/>
      <c r="AM1761" s="22"/>
      <c r="AN1761" s="22"/>
      <c r="AO1761" s="22"/>
      <c r="AP1761" s="22"/>
      <c r="AQ1761" s="22"/>
      <c r="AR1761" s="22"/>
      <c r="AS1761" s="22"/>
      <c r="AT1761" s="22"/>
      <c r="AU1761" s="22"/>
      <c r="AV1761" s="22"/>
      <c r="AW1761" s="22"/>
      <c r="AX1761" s="22"/>
      <c r="AY1761" s="22">
        <f t="shared" si="6703"/>
        <v>95000</v>
      </c>
      <c r="AZ1761" s="22">
        <f t="shared" si="6704"/>
        <v>0</v>
      </c>
      <c r="BA1761" s="22">
        <f t="shared" si="6705"/>
        <v>0</v>
      </c>
      <c r="BB1761" s="22">
        <f t="shared" si="6648"/>
        <v>95000</v>
      </c>
      <c r="BC1761" s="22">
        <f t="shared" si="6649"/>
        <v>0</v>
      </c>
      <c r="BD1761" s="22">
        <f t="shared" si="6650"/>
        <v>0</v>
      </c>
      <c r="BE1761" s="22">
        <f t="shared" si="6706"/>
        <v>0</v>
      </c>
      <c r="BF1761" s="22">
        <f t="shared" si="6707"/>
        <v>0</v>
      </c>
      <c r="BG1761" s="22">
        <f t="shared" si="6708"/>
        <v>0</v>
      </c>
      <c r="BH1761" s="22">
        <f t="shared" si="6654"/>
        <v>95000</v>
      </c>
      <c r="BI1761" s="22">
        <f t="shared" si="6655"/>
        <v>0</v>
      </c>
      <c r="BJ1761" s="22">
        <f t="shared" si="6656"/>
        <v>0</v>
      </c>
      <c r="BK1761" s="22">
        <f t="shared" si="6709"/>
        <v>0</v>
      </c>
      <c r="BL1761" s="22">
        <f t="shared" si="6710"/>
        <v>0</v>
      </c>
      <c r="BM1761" s="22">
        <f t="shared" si="6711"/>
        <v>0</v>
      </c>
      <c r="BN1761" s="22">
        <f t="shared" si="6660"/>
        <v>95000</v>
      </c>
      <c r="BO1761" s="22">
        <f t="shared" si="6661"/>
        <v>0</v>
      </c>
      <c r="BP1761" s="22">
        <f t="shared" si="6662"/>
        <v>0</v>
      </c>
      <c r="BQ1761" s="22">
        <f t="shared" si="6712"/>
        <v>0</v>
      </c>
      <c r="BR1761" s="22">
        <f t="shared" si="6713"/>
        <v>0</v>
      </c>
      <c r="BS1761" s="22">
        <f t="shared" si="6665"/>
        <v>95000</v>
      </c>
      <c r="BT1761" s="22">
        <f t="shared" si="6666"/>
        <v>0</v>
      </c>
      <c r="BU1761" s="22">
        <f t="shared" si="6667"/>
        <v>0</v>
      </c>
      <c r="BV1761" s="22">
        <f t="shared" si="6714"/>
        <v>0</v>
      </c>
      <c r="BW1761" s="22">
        <f t="shared" si="6715"/>
        <v>0</v>
      </c>
      <c r="BX1761" s="22">
        <f t="shared" si="6670"/>
        <v>95000</v>
      </c>
      <c r="BY1761" s="22">
        <f t="shared" si="6671"/>
        <v>0</v>
      </c>
      <c r="BZ1761" s="22">
        <f t="shared" si="6672"/>
        <v>0</v>
      </c>
      <c r="CA1761" s="22">
        <f t="shared" si="6716"/>
        <v>-95000</v>
      </c>
      <c r="CB1761" s="22">
        <f t="shared" si="6717"/>
        <v>0</v>
      </c>
      <c r="CC1761" s="22">
        <f t="shared" si="6718"/>
        <v>0</v>
      </c>
      <c r="CD1761" s="22">
        <f t="shared" si="6498"/>
        <v>0</v>
      </c>
      <c r="CE1761" s="22">
        <f t="shared" si="6719"/>
        <v>0</v>
      </c>
      <c r="CF1761" s="22"/>
      <c r="CG1761" s="22">
        <f t="shared" si="6499"/>
        <v>0</v>
      </c>
      <c r="CH1761" s="22">
        <f t="shared" si="6720"/>
        <v>0</v>
      </c>
      <c r="CI1761" s="22"/>
      <c r="CJ1761" s="22">
        <f t="shared" si="6500"/>
        <v>0</v>
      </c>
      <c r="CK1761" s="22">
        <f t="shared" si="6720"/>
        <v>0</v>
      </c>
      <c r="CL1761" s="22"/>
      <c r="CM1761" s="22">
        <f t="shared" si="6720"/>
        <v>0</v>
      </c>
      <c r="CN1761" s="15">
        <v>0</v>
      </c>
      <c r="CO1761" s="35"/>
    </row>
    <row r="1762" spans="1:99" ht="46.8" hidden="1" x14ac:dyDescent="0.3">
      <c r="A1762" s="36" t="s">
        <v>1010</v>
      </c>
      <c r="B1762" s="16">
        <v>400</v>
      </c>
      <c r="C1762" s="32"/>
      <c r="D1762" s="32"/>
      <c r="E1762" s="33" t="s">
        <v>84</v>
      </c>
      <c r="F1762" s="22"/>
      <c r="G1762" s="22"/>
      <c r="H1762" s="22"/>
      <c r="I1762" s="22"/>
      <c r="J1762" s="22"/>
      <c r="K1762" s="22"/>
      <c r="L1762" s="22"/>
      <c r="M1762" s="22"/>
      <c r="N1762" s="22"/>
      <c r="O1762" s="22"/>
      <c r="P1762" s="22"/>
      <c r="Q1762" s="22"/>
      <c r="R1762" s="22"/>
      <c r="S1762" s="22"/>
      <c r="T1762" s="22"/>
      <c r="U1762" s="22"/>
      <c r="V1762" s="22"/>
      <c r="W1762" s="22"/>
      <c r="X1762" s="22"/>
      <c r="Y1762" s="22"/>
      <c r="Z1762" s="22"/>
      <c r="AA1762" s="22"/>
      <c r="AB1762" s="22"/>
      <c r="AC1762" s="22"/>
      <c r="AD1762" s="22"/>
      <c r="AE1762" s="22"/>
      <c r="AF1762" s="22"/>
      <c r="AG1762" s="22"/>
      <c r="AH1762" s="22"/>
      <c r="AI1762" s="22"/>
      <c r="AJ1762" s="22"/>
      <c r="AK1762" s="22"/>
      <c r="AL1762" s="22"/>
      <c r="AM1762" s="22"/>
      <c r="AN1762" s="22"/>
      <c r="AO1762" s="22"/>
      <c r="AP1762" s="22"/>
      <c r="AQ1762" s="22"/>
      <c r="AR1762" s="22"/>
      <c r="AS1762" s="22"/>
      <c r="AT1762" s="22"/>
      <c r="AU1762" s="22"/>
      <c r="AV1762" s="22"/>
      <c r="AW1762" s="22"/>
      <c r="AX1762" s="22"/>
      <c r="AY1762" s="22">
        <f t="shared" si="6703"/>
        <v>95000</v>
      </c>
      <c r="AZ1762" s="22">
        <f t="shared" si="6704"/>
        <v>0</v>
      </c>
      <c r="BA1762" s="22">
        <f t="shared" si="6705"/>
        <v>0</v>
      </c>
      <c r="BB1762" s="22">
        <f t="shared" si="6648"/>
        <v>95000</v>
      </c>
      <c r="BC1762" s="22">
        <f t="shared" si="6649"/>
        <v>0</v>
      </c>
      <c r="BD1762" s="22">
        <f t="shared" si="6650"/>
        <v>0</v>
      </c>
      <c r="BE1762" s="22">
        <f t="shared" si="6706"/>
        <v>0</v>
      </c>
      <c r="BF1762" s="22">
        <f t="shared" si="6707"/>
        <v>0</v>
      </c>
      <c r="BG1762" s="22">
        <f t="shared" si="6708"/>
        <v>0</v>
      </c>
      <c r="BH1762" s="22">
        <f t="shared" si="6654"/>
        <v>95000</v>
      </c>
      <c r="BI1762" s="22">
        <f t="shared" si="6655"/>
        <v>0</v>
      </c>
      <c r="BJ1762" s="22">
        <f t="shared" si="6656"/>
        <v>0</v>
      </c>
      <c r="BK1762" s="22">
        <f t="shared" si="6709"/>
        <v>0</v>
      </c>
      <c r="BL1762" s="22">
        <f t="shared" si="6710"/>
        <v>0</v>
      </c>
      <c r="BM1762" s="22">
        <f t="shared" si="6711"/>
        <v>0</v>
      </c>
      <c r="BN1762" s="22">
        <f t="shared" si="6660"/>
        <v>95000</v>
      </c>
      <c r="BO1762" s="22">
        <f t="shared" si="6661"/>
        <v>0</v>
      </c>
      <c r="BP1762" s="22">
        <f t="shared" si="6662"/>
        <v>0</v>
      </c>
      <c r="BQ1762" s="22">
        <f t="shared" si="6712"/>
        <v>0</v>
      </c>
      <c r="BR1762" s="22">
        <f t="shared" si="6713"/>
        <v>0</v>
      </c>
      <c r="BS1762" s="22">
        <f t="shared" si="6665"/>
        <v>95000</v>
      </c>
      <c r="BT1762" s="22">
        <f t="shared" si="6666"/>
        <v>0</v>
      </c>
      <c r="BU1762" s="22">
        <f t="shared" si="6667"/>
        <v>0</v>
      </c>
      <c r="BV1762" s="22">
        <f t="shared" si="6714"/>
        <v>0</v>
      </c>
      <c r="BW1762" s="22">
        <f t="shared" si="6715"/>
        <v>0</v>
      </c>
      <c r="BX1762" s="22">
        <f t="shared" si="6670"/>
        <v>95000</v>
      </c>
      <c r="BY1762" s="22">
        <f t="shared" si="6671"/>
        <v>0</v>
      </c>
      <c r="BZ1762" s="22">
        <f t="shared" si="6672"/>
        <v>0</v>
      </c>
      <c r="CA1762" s="22">
        <f t="shared" si="6716"/>
        <v>-95000</v>
      </c>
      <c r="CB1762" s="22">
        <f t="shared" si="6717"/>
        <v>0</v>
      </c>
      <c r="CC1762" s="22">
        <f t="shared" si="6718"/>
        <v>0</v>
      </c>
      <c r="CD1762" s="22">
        <f t="shared" si="6498"/>
        <v>0</v>
      </c>
      <c r="CE1762" s="22">
        <f t="shared" si="6719"/>
        <v>0</v>
      </c>
      <c r="CF1762" s="22"/>
      <c r="CG1762" s="22">
        <f t="shared" si="6499"/>
        <v>0</v>
      </c>
      <c r="CH1762" s="22">
        <f t="shared" si="6720"/>
        <v>0</v>
      </c>
      <c r="CI1762" s="22"/>
      <c r="CJ1762" s="22">
        <f t="shared" si="6500"/>
        <v>0</v>
      </c>
      <c r="CK1762" s="22">
        <f t="shared" si="6720"/>
        <v>0</v>
      </c>
      <c r="CL1762" s="22"/>
      <c r="CM1762" s="22">
        <f t="shared" si="6720"/>
        <v>0</v>
      </c>
      <c r="CN1762" s="15">
        <v>0</v>
      </c>
      <c r="CO1762" s="35"/>
    </row>
    <row r="1763" spans="1:99" hidden="1" x14ac:dyDescent="0.3">
      <c r="A1763" s="36" t="s">
        <v>1010</v>
      </c>
      <c r="B1763" s="16">
        <v>410</v>
      </c>
      <c r="C1763" s="32"/>
      <c r="D1763" s="32"/>
      <c r="E1763" s="33" t="s">
        <v>85</v>
      </c>
      <c r="F1763" s="22"/>
      <c r="G1763" s="22"/>
      <c r="H1763" s="22"/>
      <c r="I1763" s="22"/>
      <c r="J1763" s="22"/>
      <c r="K1763" s="22"/>
      <c r="L1763" s="22"/>
      <c r="M1763" s="22"/>
      <c r="N1763" s="22"/>
      <c r="O1763" s="22"/>
      <c r="P1763" s="22"/>
      <c r="Q1763" s="22"/>
      <c r="R1763" s="22"/>
      <c r="S1763" s="22"/>
      <c r="T1763" s="22"/>
      <c r="U1763" s="22"/>
      <c r="V1763" s="22"/>
      <c r="W1763" s="22"/>
      <c r="X1763" s="22"/>
      <c r="Y1763" s="22"/>
      <c r="Z1763" s="22"/>
      <c r="AA1763" s="22"/>
      <c r="AB1763" s="22"/>
      <c r="AC1763" s="22"/>
      <c r="AD1763" s="22"/>
      <c r="AE1763" s="22"/>
      <c r="AF1763" s="22"/>
      <c r="AG1763" s="22"/>
      <c r="AH1763" s="22"/>
      <c r="AI1763" s="22"/>
      <c r="AJ1763" s="22"/>
      <c r="AK1763" s="22"/>
      <c r="AL1763" s="22"/>
      <c r="AM1763" s="22"/>
      <c r="AN1763" s="22"/>
      <c r="AO1763" s="22"/>
      <c r="AP1763" s="22"/>
      <c r="AQ1763" s="22"/>
      <c r="AR1763" s="22"/>
      <c r="AS1763" s="22"/>
      <c r="AT1763" s="22"/>
      <c r="AU1763" s="22"/>
      <c r="AV1763" s="22"/>
      <c r="AW1763" s="22"/>
      <c r="AX1763" s="22"/>
      <c r="AY1763" s="22">
        <f t="shared" si="6703"/>
        <v>95000</v>
      </c>
      <c r="AZ1763" s="22">
        <f t="shared" si="6704"/>
        <v>0</v>
      </c>
      <c r="BA1763" s="22">
        <f t="shared" si="6705"/>
        <v>0</v>
      </c>
      <c r="BB1763" s="22">
        <f t="shared" si="6648"/>
        <v>95000</v>
      </c>
      <c r="BC1763" s="22">
        <f t="shared" si="6649"/>
        <v>0</v>
      </c>
      <c r="BD1763" s="22">
        <f t="shared" si="6650"/>
        <v>0</v>
      </c>
      <c r="BE1763" s="22">
        <f t="shared" si="6706"/>
        <v>0</v>
      </c>
      <c r="BF1763" s="22">
        <f t="shared" si="6707"/>
        <v>0</v>
      </c>
      <c r="BG1763" s="22">
        <f t="shared" si="6708"/>
        <v>0</v>
      </c>
      <c r="BH1763" s="22">
        <f t="shared" si="6654"/>
        <v>95000</v>
      </c>
      <c r="BI1763" s="22">
        <f t="shared" si="6655"/>
        <v>0</v>
      </c>
      <c r="BJ1763" s="22">
        <f t="shared" si="6656"/>
        <v>0</v>
      </c>
      <c r="BK1763" s="22">
        <f t="shared" si="6709"/>
        <v>0</v>
      </c>
      <c r="BL1763" s="22">
        <f t="shared" si="6710"/>
        <v>0</v>
      </c>
      <c r="BM1763" s="22">
        <f t="shared" si="6711"/>
        <v>0</v>
      </c>
      <c r="BN1763" s="22">
        <f t="shared" si="6660"/>
        <v>95000</v>
      </c>
      <c r="BO1763" s="22">
        <f t="shared" si="6661"/>
        <v>0</v>
      </c>
      <c r="BP1763" s="22">
        <f t="shared" si="6662"/>
        <v>0</v>
      </c>
      <c r="BQ1763" s="22">
        <f t="shared" si="6712"/>
        <v>0</v>
      </c>
      <c r="BR1763" s="22">
        <f t="shared" si="6713"/>
        <v>0</v>
      </c>
      <c r="BS1763" s="22">
        <f t="shared" si="6665"/>
        <v>95000</v>
      </c>
      <c r="BT1763" s="22">
        <f t="shared" si="6666"/>
        <v>0</v>
      </c>
      <c r="BU1763" s="22">
        <f t="shared" si="6667"/>
        <v>0</v>
      </c>
      <c r="BV1763" s="22">
        <f t="shared" si="6714"/>
        <v>0</v>
      </c>
      <c r="BW1763" s="22">
        <f t="shared" si="6715"/>
        <v>0</v>
      </c>
      <c r="BX1763" s="22">
        <f t="shared" si="6670"/>
        <v>95000</v>
      </c>
      <c r="BY1763" s="22">
        <f t="shared" si="6671"/>
        <v>0</v>
      </c>
      <c r="BZ1763" s="22">
        <f t="shared" si="6672"/>
        <v>0</v>
      </c>
      <c r="CA1763" s="22">
        <f t="shared" si="6716"/>
        <v>-95000</v>
      </c>
      <c r="CB1763" s="22">
        <f t="shared" si="6717"/>
        <v>0</v>
      </c>
      <c r="CC1763" s="22">
        <f t="shared" si="6718"/>
        <v>0</v>
      </c>
      <c r="CD1763" s="22">
        <f t="shared" si="6498"/>
        <v>0</v>
      </c>
      <c r="CE1763" s="22">
        <f t="shared" si="6719"/>
        <v>0</v>
      </c>
      <c r="CF1763" s="22"/>
      <c r="CG1763" s="22">
        <f t="shared" si="6499"/>
        <v>0</v>
      </c>
      <c r="CH1763" s="22">
        <f t="shared" si="6720"/>
        <v>0</v>
      </c>
      <c r="CI1763" s="22"/>
      <c r="CJ1763" s="22">
        <f t="shared" si="6500"/>
        <v>0</v>
      </c>
      <c r="CK1763" s="22">
        <f t="shared" si="6720"/>
        <v>0</v>
      </c>
      <c r="CL1763" s="22"/>
      <c r="CM1763" s="22">
        <f t="shared" si="6720"/>
        <v>0</v>
      </c>
      <c r="CN1763" s="15">
        <v>0</v>
      </c>
      <c r="CO1763" s="35"/>
    </row>
    <row r="1764" spans="1:99" hidden="1" x14ac:dyDescent="0.3">
      <c r="A1764" s="36" t="s">
        <v>1010</v>
      </c>
      <c r="B1764" s="16">
        <v>410</v>
      </c>
      <c r="C1764" s="32" t="s">
        <v>66</v>
      </c>
      <c r="D1764" s="32" t="s">
        <v>42</v>
      </c>
      <c r="E1764" s="33" t="s">
        <v>1001</v>
      </c>
      <c r="F1764" s="22"/>
      <c r="G1764" s="22"/>
      <c r="H1764" s="22"/>
      <c r="I1764" s="22"/>
      <c r="J1764" s="22"/>
      <c r="K1764" s="22"/>
      <c r="L1764" s="22"/>
      <c r="M1764" s="22"/>
      <c r="N1764" s="22"/>
      <c r="O1764" s="22"/>
      <c r="P1764" s="22"/>
      <c r="Q1764" s="22"/>
      <c r="R1764" s="22"/>
      <c r="S1764" s="22"/>
      <c r="T1764" s="22"/>
      <c r="U1764" s="22"/>
      <c r="V1764" s="22"/>
      <c r="W1764" s="22"/>
      <c r="X1764" s="22"/>
      <c r="Y1764" s="22"/>
      <c r="Z1764" s="22"/>
      <c r="AA1764" s="22"/>
      <c r="AB1764" s="22"/>
      <c r="AC1764" s="22"/>
      <c r="AD1764" s="22"/>
      <c r="AE1764" s="22"/>
      <c r="AF1764" s="22"/>
      <c r="AG1764" s="22"/>
      <c r="AH1764" s="22"/>
      <c r="AI1764" s="22"/>
      <c r="AJ1764" s="22"/>
      <c r="AK1764" s="22"/>
      <c r="AL1764" s="22"/>
      <c r="AM1764" s="22"/>
      <c r="AN1764" s="22"/>
      <c r="AO1764" s="22"/>
      <c r="AP1764" s="22"/>
      <c r="AQ1764" s="22"/>
      <c r="AR1764" s="22"/>
      <c r="AS1764" s="22"/>
      <c r="AT1764" s="22"/>
      <c r="AU1764" s="22"/>
      <c r="AV1764" s="22"/>
      <c r="AW1764" s="22"/>
      <c r="AX1764" s="22"/>
      <c r="AY1764" s="22">
        <v>95000</v>
      </c>
      <c r="AZ1764" s="22"/>
      <c r="BA1764" s="22"/>
      <c r="BB1764" s="22">
        <f t="shared" si="6648"/>
        <v>95000</v>
      </c>
      <c r="BC1764" s="22">
        <f t="shared" si="6649"/>
        <v>0</v>
      </c>
      <c r="BD1764" s="22">
        <f t="shared" si="6650"/>
        <v>0</v>
      </c>
      <c r="BE1764" s="22"/>
      <c r="BF1764" s="22"/>
      <c r="BG1764" s="22"/>
      <c r="BH1764" s="22">
        <f t="shared" si="6654"/>
        <v>95000</v>
      </c>
      <c r="BI1764" s="22">
        <f t="shared" si="6655"/>
        <v>0</v>
      </c>
      <c r="BJ1764" s="22">
        <f t="shared" si="6656"/>
        <v>0</v>
      </c>
      <c r="BK1764" s="22"/>
      <c r="BL1764" s="22"/>
      <c r="BM1764" s="22"/>
      <c r="BN1764" s="22">
        <f t="shared" si="6660"/>
        <v>95000</v>
      </c>
      <c r="BO1764" s="22">
        <f t="shared" si="6661"/>
        <v>0</v>
      </c>
      <c r="BP1764" s="22">
        <f t="shared" si="6662"/>
        <v>0</v>
      </c>
      <c r="BQ1764" s="22"/>
      <c r="BR1764" s="22"/>
      <c r="BS1764" s="22">
        <f t="shared" si="6665"/>
        <v>95000</v>
      </c>
      <c r="BT1764" s="22">
        <f t="shared" si="6666"/>
        <v>0</v>
      </c>
      <c r="BU1764" s="22">
        <f t="shared" si="6667"/>
        <v>0</v>
      </c>
      <c r="BV1764" s="22"/>
      <c r="BW1764" s="22"/>
      <c r="BX1764" s="22">
        <f t="shared" si="6670"/>
        <v>95000</v>
      </c>
      <c r="BY1764" s="22">
        <f t="shared" si="6671"/>
        <v>0</v>
      </c>
      <c r="BZ1764" s="22">
        <f t="shared" si="6672"/>
        <v>0</v>
      </c>
      <c r="CA1764" s="22">
        <v>-95000</v>
      </c>
      <c r="CB1764" s="22"/>
      <c r="CC1764" s="22"/>
      <c r="CD1764" s="22">
        <f t="shared" si="6498"/>
        <v>0</v>
      </c>
      <c r="CE1764" s="22"/>
      <c r="CF1764" s="22"/>
      <c r="CG1764" s="22">
        <f t="shared" si="6499"/>
        <v>0</v>
      </c>
      <c r="CH1764" s="22"/>
      <c r="CI1764" s="22"/>
      <c r="CJ1764" s="22">
        <f t="shared" si="6500"/>
        <v>0</v>
      </c>
      <c r="CK1764" s="22"/>
      <c r="CL1764" s="22"/>
      <c r="CM1764" s="22"/>
      <c r="CN1764" s="15">
        <v>0</v>
      </c>
      <c r="CO1764" s="35"/>
    </row>
    <row r="1765" spans="1:99" s="31" customFormat="1" ht="31.2" x14ac:dyDescent="0.3">
      <c r="A1765" s="25" t="s">
        <v>1011</v>
      </c>
      <c r="B1765" s="26"/>
      <c r="C1765" s="25"/>
      <c r="D1765" s="25"/>
      <c r="E1765" s="27" t="s">
        <v>1012</v>
      </c>
      <c r="F1765" s="28">
        <f t="shared" si="6679"/>
        <v>108071.2</v>
      </c>
      <c r="G1765" s="28">
        <f t="shared" si="6680"/>
        <v>110286.39999999999</v>
      </c>
      <c r="H1765" s="28">
        <f t="shared" si="6681"/>
        <v>110286.39999999999</v>
      </c>
      <c r="I1765" s="28">
        <f t="shared" si="6682"/>
        <v>0</v>
      </c>
      <c r="J1765" s="28">
        <f t="shared" si="6683"/>
        <v>0</v>
      </c>
      <c r="K1765" s="28">
        <f t="shared" si="6684"/>
        <v>0</v>
      </c>
      <c r="L1765" s="28">
        <f t="shared" si="6606"/>
        <v>108071.2</v>
      </c>
      <c r="M1765" s="28">
        <f t="shared" si="6607"/>
        <v>110286.39999999999</v>
      </c>
      <c r="N1765" s="28">
        <f t="shared" si="6608"/>
        <v>110286.39999999999</v>
      </c>
      <c r="O1765" s="28">
        <f t="shared" si="6685"/>
        <v>0</v>
      </c>
      <c r="P1765" s="28">
        <f t="shared" si="6686"/>
        <v>0</v>
      </c>
      <c r="Q1765" s="28">
        <f t="shared" si="6687"/>
        <v>0</v>
      </c>
      <c r="R1765" s="28">
        <f t="shared" si="6612"/>
        <v>108071.2</v>
      </c>
      <c r="S1765" s="28">
        <f t="shared" si="6613"/>
        <v>110286.39999999999</v>
      </c>
      <c r="T1765" s="28">
        <f t="shared" si="6614"/>
        <v>110286.39999999999</v>
      </c>
      <c r="U1765" s="28">
        <f t="shared" si="6688"/>
        <v>0</v>
      </c>
      <c r="V1765" s="28">
        <f t="shared" si="6689"/>
        <v>0</v>
      </c>
      <c r="W1765" s="28">
        <f t="shared" si="6690"/>
        <v>0</v>
      </c>
      <c r="X1765" s="28">
        <f t="shared" si="6618"/>
        <v>108071.2</v>
      </c>
      <c r="Y1765" s="28">
        <f t="shared" si="6619"/>
        <v>110286.39999999999</v>
      </c>
      <c r="Z1765" s="28">
        <f t="shared" si="6620"/>
        <v>110286.39999999999</v>
      </c>
      <c r="AA1765" s="28">
        <f t="shared" si="6691"/>
        <v>0</v>
      </c>
      <c r="AB1765" s="28">
        <f t="shared" si="6692"/>
        <v>0</v>
      </c>
      <c r="AC1765" s="28">
        <f t="shared" si="6693"/>
        <v>0</v>
      </c>
      <c r="AD1765" s="28">
        <f t="shared" si="6624"/>
        <v>108071.2</v>
      </c>
      <c r="AE1765" s="28">
        <f t="shared" si="6625"/>
        <v>110286.39999999999</v>
      </c>
      <c r="AF1765" s="28">
        <f t="shared" si="6626"/>
        <v>110286.39999999999</v>
      </c>
      <c r="AG1765" s="28">
        <f t="shared" si="6694"/>
        <v>0</v>
      </c>
      <c r="AH1765" s="28">
        <f t="shared" si="6695"/>
        <v>0</v>
      </c>
      <c r="AI1765" s="28">
        <f t="shared" si="6696"/>
        <v>0</v>
      </c>
      <c r="AJ1765" s="28">
        <f t="shared" si="6630"/>
        <v>108071.2</v>
      </c>
      <c r="AK1765" s="28">
        <f t="shared" si="6631"/>
        <v>110286.39999999999</v>
      </c>
      <c r="AL1765" s="28">
        <f t="shared" si="6632"/>
        <v>110286.39999999999</v>
      </c>
      <c r="AM1765" s="28">
        <f>AM1766</f>
        <v>0</v>
      </c>
      <c r="AN1765" s="28">
        <f>AN1766</f>
        <v>0</v>
      </c>
      <c r="AO1765" s="28">
        <f t="shared" si="6699"/>
        <v>0</v>
      </c>
      <c r="AP1765" s="28">
        <f t="shared" si="6636"/>
        <v>108071.2</v>
      </c>
      <c r="AQ1765" s="28">
        <f t="shared" si="6637"/>
        <v>110286.39999999999</v>
      </c>
      <c r="AR1765" s="28">
        <f t="shared" si="6638"/>
        <v>110286.39999999999</v>
      </c>
      <c r="AS1765" s="28">
        <f t="shared" si="6700"/>
        <v>0</v>
      </c>
      <c r="AT1765" s="28">
        <f t="shared" si="6701"/>
        <v>0</v>
      </c>
      <c r="AU1765" s="28">
        <f t="shared" si="6702"/>
        <v>0</v>
      </c>
      <c r="AV1765" s="28">
        <f t="shared" si="6642"/>
        <v>108071.2</v>
      </c>
      <c r="AW1765" s="28">
        <f t="shared" si="6643"/>
        <v>110286.39999999999</v>
      </c>
      <c r="AX1765" s="28">
        <f t="shared" si="6644"/>
        <v>110286.39999999999</v>
      </c>
      <c r="AY1765" s="28">
        <f t="shared" si="6703"/>
        <v>34178.992000000006</v>
      </c>
      <c r="AZ1765" s="28">
        <f t="shared" si="6704"/>
        <v>1101.4000000000001</v>
      </c>
      <c r="BA1765" s="28">
        <f t="shared" si="6705"/>
        <v>1101.4000000000001</v>
      </c>
      <c r="BB1765" s="28">
        <f t="shared" si="6648"/>
        <v>142250.19200000001</v>
      </c>
      <c r="BC1765" s="28">
        <f t="shared" si="6649"/>
        <v>111387.79999999999</v>
      </c>
      <c r="BD1765" s="28">
        <f t="shared" si="6650"/>
        <v>111387.79999999999</v>
      </c>
      <c r="BE1765" s="28">
        <f t="shared" si="6706"/>
        <v>0</v>
      </c>
      <c r="BF1765" s="28">
        <f t="shared" si="6707"/>
        <v>0</v>
      </c>
      <c r="BG1765" s="28">
        <f t="shared" si="6708"/>
        <v>0</v>
      </c>
      <c r="BH1765" s="28">
        <f t="shared" si="6654"/>
        <v>142250.19200000001</v>
      </c>
      <c r="BI1765" s="28">
        <f t="shared" si="6655"/>
        <v>111387.79999999999</v>
      </c>
      <c r="BJ1765" s="28">
        <f t="shared" si="6656"/>
        <v>111387.79999999999</v>
      </c>
      <c r="BK1765" s="28">
        <f t="shared" si="6709"/>
        <v>32575.822</v>
      </c>
      <c r="BL1765" s="28">
        <f t="shared" si="6710"/>
        <v>0</v>
      </c>
      <c r="BM1765" s="28">
        <f t="shared" si="6711"/>
        <v>0</v>
      </c>
      <c r="BN1765" s="28">
        <f t="shared" si="6660"/>
        <v>174826.01400000002</v>
      </c>
      <c r="BO1765" s="28">
        <f t="shared" si="6661"/>
        <v>111387.79999999999</v>
      </c>
      <c r="BP1765" s="28">
        <f t="shared" si="6662"/>
        <v>111387.79999999999</v>
      </c>
      <c r="BQ1765" s="28">
        <f t="shared" si="6712"/>
        <v>0</v>
      </c>
      <c r="BR1765" s="28">
        <f t="shared" si="6713"/>
        <v>0</v>
      </c>
      <c r="BS1765" s="22">
        <f t="shared" si="6665"/>
        <v>174826.01400000002</v>
      </c>
      <c r="BT1765" s="22">
        <f t="shared" si="6666"/>
        <v>111387.79999999999</v>
      </c>
      <c r="BU1765" s="22">
        <f t="shared" si="6667"/>
        <v>111387.79999999999</v>
      </c>
      <c r="BV1765" s="28">
        <f t="shared" si="6714"/>
        <v>0</v>
      </c>
      <c r="BW1765" s="28">
        <f t="shared" si="6715"/>
        <v>0</v>
      </c>
      <c r="BX1765" s="28">
        <f t="shared" si="6670"/>
        <v>174826.01400000002</v>
      </c>
      <c r="BY1765" s="28">
        <f t="shared" si="6671"/>
        <v>111387.79999999999</v>
      </c>
      <c r="BZ1765" s="28">
        <f t="shared" si="6672"/>
        <v>111387.79999999999</v>
      </c>
      <c r="CA1765" s="28">
        <f t="shared" si="6716"/>
        <v>29490.713</v>
      </c>
      <c r="CB1765" s="28">
        <f t="shared" si="6717"/>
        <v>0</v>
      </c>
      <c r="CC1765" s="28">
        <f t="shared" si="6718"/>
        <v>0</v>
      </c>
      <c r="CD1765" s="28">
        <f t="shared" si="6498"/>
        <v>204316.72700000001</v>
      </c>
      <c r="CE1765" s="28">
        <f t="shared" si="6719"/>
        <v>0</v>
      </c>
      <c r="CF1765" s="29">
        <f t="shared" ref="CF1765:CF1804" si="6722">CD1765+CE1765</f>
        <v>204316.72700000001</v>
      </c>
      <c r="CG1765" s="28">
        <f t="shared" si="6499"/>
        <v>111387.79999999999</v>
      </c>
      <c r="CH1765" s="28">
        <f t="shared" si="6720"/>
        <v>0</v>
      </c>
      <c r="CI1765" s="28">
        <f t="shared" ref="CI1765:CI1804" si="6723">CG1765+CH1765</f>
        <v>111387.79999999999</v>
      </c>
      <c r="CJ1765" s="28">
        <f t="shared" si="6500"/>
        <v>111387.79999999999</v>
      </c>
      <c r="CK1765" s="28">
        <f t="shared" si="6720"/>
        <v>0</v>
      </c>
      <c r="CL1765" s="28">
        <f t="shared" ref="CL1765:CL1804" si="6724">CJ1765+CK1765</f>
        <v>111387.79999999999</v>
      </c>
      <c r="CM1765" s="28">
        <f t="shared" si="6720"/>
        <v>0</v>
      </c>
      <c r="CN1765" s="15"/>
      <c r="CO1765" s="30"/>
      <c r="CQ1765" s="31" t="s">
        <v>27</v>
      </c>
    </row>
    <row r="1766" spans="1:99" ht="62.4" x14ac:dyDescent="0.3">
      <c r="A1766" s="32" t="s">
        <v>1013</v>
      </c>
      <c r="B1766" s="16"/>
      <c r="C1766" s="32"/>
      <c r="D1766" s="32"/>
      <c r="E1766" s="33" t="s">
        <v>1014</v>
      </c>
      <c r="F1766" s="22">
        <f t="shared" ref="F1766:K1766" si="6725">F1767+F1777</f>
        <v>108071.2</v>
      </c>
      <c r="G1766" s="22">
        <f t="shared" si="6725"/>
        <v>110286.39999999999</v>
      </c>
      <c r="H1766" s="22">
        <f t="shared" si="6725"/>
        <v>110286.39999999999</v>
      </c>
      <c r="I1766" s="22">
        <f t="shared" si="6725"/>
        <v>0</v>
      </c>
      <c r="J1766" s="22">
        <f t="shared" si="6725"/>
        <v>0</v>
      </c>
      <c r="K1766" s="22">
        <f t="shared" si="6725"/>
        <v>0</v>
      </c>
      <c r="L1766" s="22">
        <f t="shared" si="6606"/>
        <v>108071.2</v>
      </c>
      <c r="M1766" s="22">
        <f t="shared" si="6607"/>
        <v>110286.39999999999</v>
      </c>
      <c r="N1766" s="22">
        <f t="shared" si="6608"/>
        <v>110286.39999999999</v>
      </c>
      <c r="O1766" s="22">
        <f>O1767+O1777</f>
        <v>0</v>
      </c>
      <c r="P1766" s="22">
        <f>P1767+P1777</f>
        <v>0</v>
      </c>
      <c r="Q1766" s="22">
        <f>Q1767+Q1777</f>
        <v>0</v>
      </c>
      <c r="R1766" s="22">
        <f t="shared" si="6612"/>
        <v>108071.2</v>
      </c>
      <c r="S1766" s="22">
        <f t="shared" si="6613"/>
        <v>110286.39999999999</v>
      </c>
      <c r="T1766" s="22">
        <f t="shared" si="6614"/>
        <v>110286.39999999999</v>
      </c>
      <c r="U1766" s="22">
        <f>U1767+U1777</f>
        <v>0</v>
      </c>
      <c r="V1766" s="22">
        <f>V1767+V1777</f>
        <v>0</v>
      </c>
      <c r="W1766" s="22">
        <f>W1767+W1777</f>
        <v>0</v>
      </c>
      <c r="X1766" s="22">
        <f t="shared" si="6618"/>
        <v>108071.2</v>
      </c>
      <c r="Y1766" s="22">
        <f t="shared" si="6619"/>
        <v>110286.39999999999</v>
      </c>
      <c r="Z1766" s="22">
        <f t="shared" si="6620"/>
        <v>110286.39999999999</v>
      </c>
      <c r="AA1766" s="22">
        <f>AA1767+AA1777</f>
        <v>0</v>
      </c>
      <c r="AB1766" s="22">
        <f>AB1767+AB1777</f>
        <v>0</v>
      </c>
      <c r="AC1766" s="22">
        <f>AC1767+AC1777</f>
        <v>0</v>
      </c>
      <c r="AD1766" s="22">
        <f t="shared" si="6624"/>
        <v>108071.2</v>
      </c>
      <c r="AE1766" s="22">
        <f t="shared" si="6625"/>
        <v>110286.39999999999</v>
      </c>
      <c r="AF1766" s="22">
        <f t="shared" si="6626"/>
        <v>110286.39999999999</v>
      </c>
      <c r="AG1766" s="22">
        <f>AG1767+AG1777</f>
        <v>0</v>
      </c>
      <c r="AH1766" s="22">
        <f>AH1767+AH1777</f>
        <v>0</v>
      </c>
      <c r="AI1766" s="22">
        <f>AI1767+AI1777</f>
        <v>0</v>
      </c>
      <c r="AJ1766" s="22">
        <f t="shared" si="6630"/>
        <v>108071.2</v>
      </c>
      <c r="AK1766" s="22">
        <f t="shared" si="6631"/>
        <v>110286.39999999999</v>
      </c>
      <c r="AL1766" s="22">
        <f t="shared" si="6632"/>
        <v>110286.39999999999</v>
      </c>
      <c r="AM1766" s="22">
        <f>AM1767+AM1777+AM1786</f>
        <v>0</v>
      </c>
      <c r="AN1766" s="22">
        <f>AN1767+AN1777+AN1786</f>
        <v>0</v>
      </c>
      <c r="AO1766" s="22">
        <f>AO1767+AO1777+AO1786</f>
        <v>0</v>
      </c>
      <c r="AP1766" s="22">
        <f t="shared" si="6636"/>
        <v>108071.2</v>
      </c>
      <c r="AQ1766" s="22">
        <f t="shared" si="6637"/>
        <v>110286.39999999999</v>
      </c>
      <c r="AR1766" s="22">
        <f t="shared" si="6638"/>
        <v>110286.39999999999</v>
      </c>
      <c r="AS1766" s="22">
        <f>AS1767+AS1777+AS1786</f>
        <v>0</v>
      </c>
      <c r="AT1766" s="22">
        <f>AT1767+AT1777+AT1786</f>
        <v>0</v>
      </c>
      <c r="AU1766" s="22">
        <f>AU1767+AU1777+AU1786</f>
        <v>0</v>
      </c>
      <c r="AV1766" s="22">
        <f t="shared" si="6642"/>
        <v>108071.2</v>
      </c>
      <c r="AW1766" s="22">
        <f t="shared" si="6643"/>
        <v>110286.39999999999</v>
      </c>
      <c r="AX1766" s="22">
        <f t="shared" si="6644"/>
        <v>110286.39999999999</v>
      </c>
      <c r="AY1766" s="22">
        <f>AY1767+AY1777+AY1786</f>
        <v>34178.992000000006</v>
      </c>
      <c r="AZ1766" s="22">
        <f>AZ1767+AZ1777+AZ1786</f>
        <v>1101.4000000000001</v>
      </c>
      <c r="BA1766" s="22">
        <f>BA1767+BA1777+BA1786</f>
        <v>1101.4000000000001</v>
      </c>
      <c r="BB1766" s="22">
        <f t="shared" si="6648"/>
        <v>142250.19200000001</v>
      </c>
      <c r="BC1766" s="22">
        <f t="shared" si="6649"/>
        <v>111387.79999999999</v>
      </c>
      <c r="BD1766" s="22">
        <f t="shared" si="6650"/>
        <v>111387.79999999999</v>
      </c>
      <c r="BE1766" s="22">
        <f>BE1767+BE1777+BE1786</f>
        <v>0</v>
      </c>
      <c r="BF1766" s="22">
        <f>BF1767+BF1777+BF1786</f>
        <v>0</v>
      </c>
      <c r="BG1766" s="22">
        <f>BG1767+BG1777+BG1786</f>
        <v>0</v>
      </c>
      <c r="BH1766" s="22">
        <f t="shared" si="6654"/>
        <v>142250.19200000001</v>
      </c>
      <c r="BI1766" s="22">
        <f t="shared" si="6655"/>
        <v>111387.79999999999</v>
      </c>
      <c r="BJ1766" s="22">
        <f t="shared" si="6656"/>
        <v>111387.79999999999</v>
      </c>
      <c r="BK1766" s="22">
        <f>BK1767+BK1777+BK1786</f>
        <v>32575.822</v>
      </c>
      <c r="BL1766" s="22">
        <f>BL1767+BL1777+BL1786</f>
        <v>0</v>
      </c>
      <c r="BM1766" s="22">
        <f>BM1767+BM1777+BM1786</f>
        <v>0</v>
      </c>
      <c r="BN1766" s="22">
        <f t="shared" si="6660"/>
        <v>174826.01400000002</v>
      </c>
      <c r="BO1766" s="22">
        <f t="shared" si="6661"/>
        <v>111387.79999999999</v>
      </c>
      <c r="BP1766" s="22">
        <f t="shared" si="6662"/>
        <v>111387.79999999999</v>
      </c>
      <c r="BQ1766" s="22">
        <f>BQ1767+BQ1777+BQ1786</f>
        <v>0</v>
      </c>
      <c r="BR1766" s="22">
        <f>BR1767+BR1777+BR1786</f>
        <v>0</v>
      </c>
      <c r="BS1766" s="22">
        <f t="shared" si="6665"/>
        <v>174826.01400000002</v>
      </c>
      <c r="BT1766" s="22">
        <f t="shared" si="6666"/>
        <v>111387.79999999999</v>
      </c>
      <c r="BU1766" s="22">
        <f t="shared" si="6667"/>
        <v>111387.79999999999</v>
      </c>
      <c r="BV1766" s="22">
        <f>BV1767+BV1777+BV1786</f>
        <v>0</v>
      </c>
      <c r="BW1766" s="22">
        <f>BW1767+BW1777+BW1786</f>
        <v>0</v>
      </c>
      <c r="BX1766" s="22">
        <f t="shared" si="6670"/>
        <v>174826.01400000002</v>
      </c>
      <c r="BY1766" s="22">
        <f t="shared" si="6671"/>
        <v>111387.79999999999</v>
      </c>
      <c r="BZ1766" s="22">
        <f t="shared" si="6672"/>
        <v>111387.79999999999</v>
      </c>
      <c r="CA1766" s="22">
        <f>CA1767+CA1777+CA1786</f>
        <v>29490.713</v>
      </c>
      <c r="CB1766" s="22">
        <f>CB1767+CB1777+CB1786</f>
        <v>0</v>
      </c>
      <c r="CC1766" s="22">
        <f>CC1767+CC1777+CC1786</f>
        <v>0</v>
      </c>
      <c r="CD1766" s="22">
        <f t="shared" si="6498"/>
        <v>204316.72700000001</v>
      </c>
      <c r="CE1766" s="22">
        <f>CE1767+CE1777+CE1786</f>
        <v>0</v>
      </c>
      <c r="CF1766" s="34">
        <f t="shared" si="6722"/>
        <v>204316.72700000001</v>
      </c>
      <c r="CG1766" s="22">
        <f t="shared" si="6499"/>
        <v>111387.79999999999</v>
      </c>
      <c r="CH1766" s="22">
        <f>CH1767+CH1777+CH1786</f>
        <v>0</v>
      </c>
      <c r="CI1766" s="22">
        <f t="shared" si="6723"/>
        <v>111387.79999999999</v>
      </c>
      <c r="CJ1766" s="22">
        <f t="shared" si="6500"/>
        <v>111387.79999999999</v>
      </c>
      <c r="CK1766" s="22">
        <f>CK1767+CK1777+CK1786</f>
        <v>0</v>
      </c>
      <c r="CL1766" s="22">
        <f t="shared" si="6724"/>
        <v>111387.79999999999</v>
      </c>
      <c r="CM1766" s="22">
        <f>CM1767+CM1777+CM1786</f>
        <v>0</v>
      </c>
      <c r="CN1766" s="15"/>
      <c r="CO1766" s="35"/>
      <c r="CR1766" s="5" t="s">
        <v>28</v>
      </c>
    </row>
    <row r="1767" spans="1:99" ht="46.8" x14ac:dyDescent="0.3">
      <c r="A1767" s="32" t="s">
        <v>1015</v>
      </c>
      <c r="B1767" s="16"/>
      <c r="C1767" s="32"/>
      <c r="D1767" s="32"/>
      <c r="E1767" s="33" t="s">
        <v>130</v>
      </c>
      <c r="F1767" s="22">
        <f t="shared" ref="F1767:K1767" si="6726">F1768+F1771+F1774</f>
        <v>64587.1</v>
      </c>
      <c r="G1767" s="22">
        <f t="shared" si="6726"/>
        <v>66802.3</v>
      </c>
      <c r="H1767" s="22">
        <f t="shared" si="6726"/>
        <v>66802.3</v>
      </c>
      <c r="I1767" s="22">
        <f t="shared" si="6726"/>
        <v>0</v>
      </c>
      <c r="J1767" s="22">
        <f t="shared" si="6726"/>
        <v>0</v>
      </c>
      <c r="K1767" s="22">
        <f t="shared" si="6726"/>
        <v>0</v>
      </c>
      <c r="L1767" s="22">
        <f t="shared" si="6606"/>
        <v>64587.1</v>
      </c>
      <c r="M1767" s="22">
        <f t="shared" si="6607"/>
        <v>66802.3</v>
      </c>
      <c r="N1767" s="22">
        <f t="shared" si="6608"/>
        <v>66802.3</v>
      </c>
      <c r="O1767" s="22">
        <f>O1768+O1771+O1774</f>
        <v>0</v>
      </c>
      <c r="P1767" s="22">
        <f>P1768+P1771+P1774</f>
        <v>0</v>
      </c>
      <c r="Q1767" s="22">
        <f>Q1768+Q1771+Q1774</f>
        <v>0</v>
      </c>
      <c r="R1767" s="22">
        <f t="shared" si="6612"/>
        <v>64587.1</v>
      </c>
      <c r="S1767" s="22">
        <f t="shared" si="6613"/>
        <v>66802.3</v>
      </c>
      <c r="T1767" s="22">
        <f t="shared" si="6614"/>
        <v>66802.3</v>
      </c>
      <c r="U1767" s="22">
        <f>U1768+U1771+U1774</f>
        <v>0</v>
      </c>
      <c r="V1767" s="22">
        <f>V1768+V1771+V1774</f>
        <v>0</v>
      </c>
      <c r="W1767" s="22">
        <f>W1768+W1771+W1774</f>
        <v>0</v>
      </c>
      <c r="X1767" s="22">
        <f t="shared" si="6618"/>
        <v>64587.1</v>
      </c>
      <c r="Y1767" s="22">
        <f t="shared" si="6619"/>
        <v>66802.3</v>
      </c>
      <c r="Z1767" s="22">
        <f t="shared" si="6620"/>
        <v>66802.3</v>
      </c>
      <c r="AA1767" s="22">
        <f>AA1768+AA1771+AA1774</f>
        <v>0</v>
      </c>
      <c r="AB1767" s="22">
        <f>AB1768+AB1771+AB1774</f>
        <v>0</v>
      </c>
      <c r="AC1767" s="22">
        <f>AC1768+AC1771+AC1774</f>
        <v>0</v>
      </c>
      <c r="AD1767" s="22">
        <f t="shared" si="6624"/>
        <v>64587.1</v>
      </c>
      <c r="AE1767" s="22">
        <f t="shared" si="6625"/>
        <v>66802.3</v>
      </c>
      <c r="AF1767" s="22">
        <f t="shared" si="6626"/>
        <v>66802.3</v>
      </c>
      <c r="AG1767" s="22">
        <f>AG1768+AG1771+AG1774</f>
        <v>0</v>
      </c>
      <c r="AH1767" s="22">
        <f>AH1768+AH1771+AH1774</f>
        <v>0</v>
      </c>
      <c r="AI1767" s="22">
        <f>AI1768+AI1771+AI1774</f>
        <v>0</v>
      </c>
      <c r="AJ1767" s="22">
        <f t="shared" si="6630"/>
        <v>64587.1</v>
      </c>
      <c r="AK1767" s="22">
        <f t="shared" si="6631"/>
        <v>66802.3</v>
      </c>
      <c r="AL1767" s="22">
        <f t="shared" si="6632"/>
        <v>66802.3</v>
      </c>
      <c r="AM1767" s="22">
        <f>AM1768+AM1771+AM1774</f>
        <v>0</v>
      </c>
      <c r="AN1767" s="22">
        <f>AN1768+AN1771+AN1774</f>
        <v>0</v>
      </c>
      <c r="AO1767" s="22">
        <f>AO1768+AO1771+AO1774</f>
        <v>0</v>
      </c>
      <c r="AP1767" s="22">
        <f t="shared" si="6636"/>
        <v>64587.1</v>
      </c>
      <c r="AQ1767" s="22">
        <f t="shared" si="6637"/>
        <v>66802.3</v>
      </c>
      <c r="AR1767" s="22">
        <f t="shared" si="6638"/>
        <v>66802.3</v>
      </c>
      <c r="AS1767" s="22">
        <f>AS1768+AS1771+AS1774</f>
        <v>0</v>
      </c>
      <c r="AT1767" s="22">
        <f>AT1768+AT1771+AT1774</f>
        <v>0</v>
      </c>
      <c r="AU1767" s="22">
        <f>AU1768+AU1771+AU1774</f>
        <v>0</v>
      </c>
      <c r="AV1767" s="22">
        <f t="shared" si="6642"/>
        <v>64587.1</v>
      </c>
      <c r="AW1767" s="22">
        <f t="shared" si="6643"/>
        <v>66802.3</v>
      </c>
      <c r="AX1767" s="22">
        <f t="shared" si="6644"/>
        <v>66802.3</v>
      </c>
      <c r="AY1767" s="22">
        <f>AY1768+AY1771+AY1774</f>
        <v>537.9</v>
      </c>
      <c r="AZ1767" s="22">
        <f>AZ1768+AZ1771+AZ1774</f>
        <v>1101.4000000000001</v>
      </c>
      <c r="BA1767" s="22">
        <f>BA1768+BA1771+BA1774</f>
        <v>1101.4000000000001</v>
      </c>
      <c r="BB1767" s="22">
        <f t="shared" si="6648"/>
        <v>65125</v>
      </c>
      <c r="BC1767" s="22">
        <f t="shared" si="6649"/>
        <v>67903.7</v>
      </c>
      <c r="BD1767" s="22">
        <f t="shared" si="6650"/>
        <v>67903.7</v>
      </c>
      <c r="BE1767" s="22">
        <f>BE1768+BE1771+BE1774</f>
        <v>0</v>
      </c>
      <c r="BF1767" s="22">
        <f>BF1768+BF1771+BF1774</f>
        <v>0</v>
      </c>
      <c r="BG1767" s="22">
        <f>BG1768+BG1771+BG1774</f>
        <v>0</v>
      </c>
      <c r="BH1767" s="22">
        <f t="shared" si="6654"/>
        <v>65125</v>
      </c>
      <c r="BI1767" s="22">
        <f t="shared" si="6655"/>
        <v>67903.7</v>
      </c>
      <c r="BJ1767" s="22">
        <f t="shared" si="6656"/>
        <v>67903.7</v>
      </c>
      <c r="BK1767" s="22">
        <f>BK1768+BK1771+BK1774</f>
        <v>0</v>
      </c>
      <c r="BL1767" s="22">
        <f>BL1768+BL1771+BL1774</f>
        <v>0</v>
      </c>
      <c r="BM1767" s="22">
        <f>BM1768+BM1771+BM1774</f>
        <v>0</v>
      </c>
      <c r="BN1767" s="22">
        <f t="shared" si="6660"/>
        <v>65125</v>
      </c>
      <c r="BO1767" s="22">
        <f t="shared" si="6661"/>
        <v>67903.7</v>
      </c>
      <c r="BP1767" s="22">
        <f t="shared" si="6662"/>
        <v>67903.7</v>
      </c>
      <c r="BQ1767" s="22">
        <f>BQ1768+BQ1771+BQ1774</f>
        <v>0</v>
      </c>
      <c r="BR1767" s="22">
        <f>BR1768+BR1771+BR1774</f>
        <v>0</v>
      </c>
      <c r="BS1767" s="22">
        <f t="shared" si="6665"/>
        <v>65125</v>
      </c>
      <c r="BT1767" s="22">
        <f t="shared" si="6666"/>
        <v>67903.7</v>
      </c>
      <c r="BU1767" s="22">
        <f t="shared" si="6667"/>
        <v>67903.7</v>
      </c>
      <c r="BV1767" s="22">
        <f>BV1768+BV1771+BV1774</f>
        <v>0</v>
      </c>
      <c r="BW1767" s="22">
        <f>BW1768+BW1771+BW1774</f>
        <v>0</v>
      </c>
      <c r="BX1767" s="22">
        <f t="shared" si="6670"/>
        <v>65125</v>
      </c>
      <c r="BY1767" s="22">
        <f t="shared" si="6671"/>
        <v>67903.7</v>
      </c>
      <c r="BZ1767" s="22">
        <f t="shared" si="6672"/>
        <v>67903.7</v>
      </c>
      <c r="CA1767" s="22">
        <f>CA1768+CA1771+CA1774</f>
        <v>0</v>
      </c>
      <c r="CB1767" s="22">
        <f>CB1768+CB1771+CB1774</f>
        <v>0</v>
      </c>
      <c r="CC1767" s="22">
        <f>CC1768+CC1771+CC1774</f>
        <v>0</v>
      </c>
      <c r="CD1767" s="22">
        <f t="shared" si="6498"/>
        <v>65125</v>
      </c>
      <c r="CE1767" s="22">
        <f>CE1768+CE1771+CE1774</f>
        <v>0</v>
      </c>
      <c r="CF1767" s="34">
        <f t="shared" si="6722"/>
        <v>65125</v>
      </c>
      <c r="CG1767" s="22">
        <f t="shared" si="6499"/>
        <v>67903.7</v>
      </c>
      <c r="CH1767" s="22">
        <f>CH1768+CH1771+CH1774</f>
        <v>0</v>
      </c>
      <c r="CI1767" s="22">
        <f t="shared" si="6723"/>
        <v>67903.7</v>
      </c>
      <c r="CJ1767" s="22">
        <f t="shared" si="6500"/>
        <v>67903.7</v>
      </c>
      <c r="CK1767" s="22">
        <f>CK1768+CK1771+CK1774</f>
        <v>0</v>
      </c>
      <c r="CL1767" s="22">
        <f t="shared" si="6724"/>
        <v>67903.7</v>
      </c>
      <c r="CM1767" s="22">
        <f>CM1768+CM1771+CM1774</f>
        <v>0</v>
      </c>
      <c r="CN1767" s="15"/>
      <c r="CO1767" s="35"/>
      <c r="CU1767" s="5" t="s">
        <v>31</v>
      </c>
    </row>
    <row r="1768" spans="1:99" ht="93.6" x14ac:dyDescent="0.3">
      <c r="A1768" s="32" t="s">
        <v>1015</v>
      </c>
      <c r="B1768" s="16">
        <v>100</v>
      </c>
      <c r="C1768" s="32"/>
      <c r="D1768" s="32"/>
      <c r="E1768" s="33" t="s">
        <v>131</v>
      </c>
      <c r="F1768" s="22">
        <f t="shared" ref="F1768:F1769" si="6727">F1769</f>
        <v>61054.6</v>
      </c>
      <c r="G1768" s="22">
        <f t="shared" ref="G1768:G1769" si="6728">G1769</f>
        <v>63271.1</v>
      </c>
      <c r="H1768" s="22">
        <f t="shared" ref="H1768:H1769" si="6729">H1769</f>
        <v>63271.1</v>
      </c>
      <c r="I1768" s="22">
        <f t="shared" ref="I1768:I1775" si="6730">I1769</f>
        <v>0</v>
      </c>
      <c r="J1768" s="22">
        <f t="shared" ref="J1768:J1775" si="6731">J1769</f>
        <v>0</v>
      </c>
      <c r="K1768" s="22">
        <f t="shared" ref="K1768:K1775" si="6732">K1769</f>
        <v>0</v>
      </c>
      <c r="L1768" s="22">
        <f t="shared" si="6606"/>
        <v>61054.6</v>
      </c>
      <c r="M1768" s="22">
        <f t="shared" si="6607"/>
        <v>63271.1</v>
      </c>
      <c r="N1768" s="22">
        <f t="shared" si="6608"/>
        <v>63271.1</v>
      </c>
      <c r="O1768" s="22">
        <f t="shared" ref="O1768:O1775" si="6733">O1769</f>
        <v>0</v>
      </c>
      <c r="P1768" s="22">
        <f t="shared" ref="P1768:P1775" si="6734">P1769</f>
        <v>0</v>
      </c>
      <c r="Q1768" s="22">
        <f t="shared" ref="Q1768:Q1775" si="6735">Q1769</f>
        <v>0</v>
      </c>
      <c r="R1768" s="22">
        <f t="shared" si="6612"/>
        <v>61054.6</v>
      </c>
      <c r="S1768" s="22">
        <f t="shared" si="6613"/>
        <v>63271.1</v>
      </c>
      <c r="T1768" s="22">
        <f t="shared" si="6614"/>
        <v>63271.1</v>
      </c>
      <c r="U1768" s="22">
        <f t="shared" ref="U1768:U1775" si="6736">U1769</f>
        <v>0</v>
      </c>
      <c r="V1768" s="22">
        <f t="shared" ref="V1768:V1775" si="6737">V1769</f>
        <v>0</v>
      </c>
      <c r="W1768" s="22">
        <f t="shared" ref="W1768:W1775" si="6738">W1769</f>
        <v>0</v>
      </c>
      <c r="X1768" s="22">
        <f t="shared" si="6618"/>
        <v>61054.6</v>
      </c>
      <c r="Y1768" s="22">
        <f t="shared" si="6619"/>
        <v>63271.1</v>
      </c>
      <c r="Z1768" s="22">
        <f t="shared" si="6620"/>
        <v>63271.1</v>
      </c>
      <c r="AA1768" s="22">
        <f t="shared" ref="AA1768:AA1775" si="6739">AA1769</f>
        <v>0</v>
      </c>
      <c r="AB1768" s="22">
        <f t="shared" ref="AB1768:AB1775" si="6740">AB1769</f>
        <v>0</v>
      </c>
      <c r="AC1768" s="22">
        <f t="shared" ref="AC1768:AC1775" si="6741">AC1769</f>
        <v>0</v>
      </c>
      <c r="AD1768" s="22">
        <f t="shared" si="6624"/>
        <v>61054.6</v>
      </c>
      <c r="AE1768" s="22">
        <f t="shared" si="6625"/>
        <v>63271.1</v>
      </c>
      <c r="AF1768" s="22">
        <f t="shared" si="6626"/>
        <v>63271.1</v>
      </c>
      <c r="AG1768" s="22">
        <f t="shared" ref="AG1768:AG1775" si="6742">AG1769</f>
        <v>0</v>
      </c>
      <c r="AH1768" s="22">
        <f t="shared" ref="AH1768:AH1775" si="6743">AH1769</f>
        <v>0</v>
      </c>
      <c r="AI1768" s="22">
        <f t="shared" ref="AI1768:AI1775" si="6744">AI1769</f>
        <v>0</v>
      </c>
      <c r="AJ1768" s="22">
        <f t="shared" si="6630"/>
        <v>61054.6</v>
      </c>
      <c r="AK1768" s="22">
        <f t="shared" si="6631"/>
        <v>63271.1</v>
      </c>
      <c r="AL1768" s="22">
        <f t="shared" si="6632"/>
        <v>63271.1</v>
      </c>
      <c r="AM1768" s="22">
        <f t="shared" ref="AM1768:AM1775" si="6745">AM1769</f>
        <v>0</v>
      </c>
      <c r="AN1768" s="22">
        <f t="shared" ref="AN1768:AN1775" si="6746">AN1769</f>
        <v>0</v>
      </c>
      <c r="AO1768" s="22">
        <f t="shared" ref="AO1768:AO1775" si="6747">AO1769</f>
        <v>0</v>
      </c>
      <c r="AP1768" s="22">
        <f t="shared" si="6636"/>
        <v>61054.6</v>
      </c>
      <c r="AQ1768" s="22">
        <f t="shared" si="6637"/>
        <v>63271.1</v>
      </c>
      <c r="AR1768" s="22">
        <f t="shared" si="6638"/>
        <v>63271.1</v>
      </c>
      <c r="AS1768" s="22">
        <f t="shared" ref="AS1768:AS1775" si="6748">AS1769</f>
        <v>0</v>
      </c>
      <c r="AT1768" s="22">
        <f t="shared" ref="AT1768:AT1775" si="6749">AT1769</f>
        <v>0</v>
      </c>
      <c r="AU1768" s="22">
        <f t="shared" ref="AU1768:AU1775" si="6750">AU1769</f>
        <v>0</v>
      </c>
      <c r="AV1768" s="22">
        <f t="shared" si="6642"/>
        <v>61054.6</v>
      </c>
      <c r="AW1768" s="22">
        <f t="shared" si="6643"/>
        <v>63271.1</v>
      </c>
      <c r="AX1768" s="22">
        <f t="shared" si="6644"/>
        <v>63271.1</v>
      </c>
      <c r="AY1768" s="22">
        <f t="shared" ref="AY1768:AY1775" si="6751">AY1769</f>
        <v>537.9</v>
      </c>
      <c r="AZ1768" s="22">
        <f t="shared" ref="AZ1768:AZ1775" si="6752">AZ1769</f>
        <v>1101.4000000000001</v>
      </c>
      <c r="BA1768" s="22">
        <f t="shared" ref="BA1768:BA1775" si="6753">BA1769</f>
        <v>1101.4000000000001</v>
      </c>
      <c r="BB1768" s="22">
        <f t="shared" si="6648"/>
        <v>61592.5</v>
      </c>
      <c r="BC1768" s="22">
        <f t="shared" si="6649"/>
        <v>64372.5</v>
      </c>
      <c r="BD1768" s="22">
        <f t="shared" si="6650"/>
        <v>64372.5</v>
      </c>
      <c r="BE1768" s="22">
        <f t="shared" ref="BE1768:BE1775" si="6754">BE1769</f>
        <v>0</v>
      </c>
      <c r="BF1768" s="22">
        <f t="shared" ref="BF1768:BF1775" si="6755">BF1769</f>
        <v>0</v>
      </c>
      <c r="BG1768" s="22">
        <f t="shared" ref="BG1768:BG1775" si="6756">BG1769</f>
        <v>0</v>
      </c>
      <c r="BH1768" s="22">
        <f t="shared" si="6654"/>
        <v>61592.5</v>
      </c>
      <c r="BI1768" s="22">
        <f t="shared" si="6655"/>
        <v>64372.5</v>
      </c>
      <c r="BJ1768" s="22">
        <f t="shared" si="6656"/>
        <v>64372.5</v>
      </c>
      <c r="BK1768" s="22">
        <f t="shared" ref="BK1768:BK1775" si="6757">BK1769</f>
        <v>0</v>
      </c>
      <c r="BL1768" s="22">
        <f t="shared" ref="BL1768:BL1775" si="6758">BL1769</f>
        <v>0</v>
      </c>
      <c r="BM1768" s="22">
        <f t="shared" ref="BM1768:BM1775" si="6759">BM1769</f>
        <v>0</v>
      </c>
      <c r="BN1768" s="22">
        <f t="shared" si="6660"/>
        <v>61592.5</v>
      </c>
      <c r="BO1768" s="22">
        <f t="shared" si="6661"/>
        <v>64372.5</v>
      </c>
      <c r="BP1768" s="22">
        <f t="shared" si="6662"/>
        <v>64372.5</v>
      </c>
      <c r="BQ1768" s="22">
        <f t="shared" ref="BQ1768:BQ1775" si="6760">BQ1769</f>
        <v>0</v>
      </c>
      <c r="BR1768" s="22">
        <f t="shared" ref="BR1768:BR1775" si="6761">BR1769</f>
        <v>0</v>
      </c>
      <c r="BS1768" s="22">
        <f t="shared" si="6665"/>
        <v>61592.5</v>
      </c>
      <c r="BT1768" s="22">
        <f t="shared" si="6666"/>
        <v>64372.5</v>
      </c>
      <c r="BU1768" s="22">
        <f t="shared" si="6667"/>
        <v>64372.5</v>
      </c>
      <c r="BV1768" s="22">
        <f t="shared" ref="BV1768:BV1775" si="6762">BV1769</f>
        <v>0</v>
      </c>
      <c r="BW1768" s="22">
        <f t="shared" ref="BW1768:BW1775" si="6763">BW1769</f>
        <v>0</v>
      </c>
      <c r="BX1768" s="22">
        <f t="shared" si="6670"/>
        <v>61592.5</v>
      </c>
      <c r="BY1768" s="22">
        <f t="shared" si="6671"/>
        <v>64372.5</v>
      </c>
      <c r="BZ1768" s="22">
        <f t="shared" si="6672"/>
        <v>64372.5</v>
      </c>
      <c r="CA1768" s="22">
        <f t="shared" ref="CA1768:CA1775" si="6764">CA1769</f>
        <v>0</v>
      </c>
      <c r="CB1768" s="22">
        <f t="shared" ref="CB1768:CB1775" si="6765">CB1769</f>
        <v>0</v>
      </c>
      <c r="CC1768" s="22">
        <f t="shared" ref="CC1768:CC1775" si="6766">CC1769</f>
        <v>0</v>
      </c>
      <c r="CD1768" s="22">
        <f t="shared" si="6498"/>
        <v>61592.5</v>
      </c>
      <c r="CE1768" s="22">
        <f t="shared" ref="CE1768:CE1775" si="6767">CE1769</f>
        <v>0</v>
      </c>
      <c r="CF1768" s="34">
        <f t="shared" si="6722"/>
        <v>61592.5</v>
      </c>
      <c r="CG1768" s="22">
        <f t="shared" si="6499"/>
        <v>64372.5</v>
      </c>
      <c r="CH1768" s="22">
        <f t="shared" ref="CH1768:CM1775" si="6768">CH1769</f>
        <v>0</v>
      </c>
      <c r="CI1768" s="22">
        <f t="shared" si="6723"/>
        <v>64372.5</v>
      </c>
      <c r="CJ1768" s="22">
        <f t="shared" si="6500"/>
        <v>64372.5</v>
      </c>
      <c r="CK1768" s="22">
        <f t="shared" si="6768"/>
        <v>0</v>
      </c>
      <c r="CL1768" s="22">
        <f t="shared" si="6724"/>
        <v>64372.5</v>
      </c>
      <c r="CM1768" s="22">
        <f t="shared" si="6768"/>
        <v>0</v>
      </c>
      <c r="CN1768" s="15"/>
      <c r="CO1768" s="35"/>
      <c r="CS1768" s="5" t="s">
        <v>29</v>
      </c>
    </row>
    <row r="1769" spans="1:99" ht="31.2" x14ac:dyDescent="0.3">
      <c r="A1769" s="32" t="s">
        <v>1015</v>
      </c>
      <c r="B1769" s="16">
        <v>110</v>
      </c>
      <c r="C1769" s="32"/>
      <c r="D1769" s="32"/>
      <c r="E1769" s="33" t="s">
        <v>132</v>
      </c>
      <c r="F1769" s="22">
        <f t="shared" si="6727"/>
        <v>61054.6</v>
      </c>
      <c r="G1769" s="22">
        <f t="shared" si="6728"/>
        <v>63271.1</v>
      </c>
      <c r="H1769" s="22">
        <f t="shared" si="6729"/>
        <v>63271.1</v>
      </c>
      <c r="I1769" s="22">
        <f t="shared" si="6730"/>
        <v>0</v>
      </c>
      <c r="J1769" s="22">
        <f t="shared" si="6731"/>
        <v>0</v>
      </c>
      <c r="K1769" s="22">
        <f t="shared" si="6732"/>
        <v>0</v>
      </c>
      <c r="L1769" s="22">
        <f t="shared" si="6606"/>
        <v>61054.6</v>
      </c>
      <c r="M1769" s="22">
        <f t="shared" si="6607"/>
        <v>63271.1</v>
      </c>
      <c r="N1769" s="22">
        <f t="shared" si="6608"/>
        <v>63271.1</v>
      </c>
      <c r="O1769" s="22">
        <f t="shared" si="6733"/>
        <v>0</v>
      </c>
      <c r="P1769" s="22">
        <f t="shared" si="6734"/>
        <v>0</v>
      </c>
      <c r="Q1769" s="22">
        <f t="shared" si="6735"/>
        <v>0</v>
      </c>
      <c r="R1769" s="22">
        <f t="shared" si="6612"/>
        <v>61054.6</v>
      </c>
      <c r="S1769" s="22">
        <f t="shared" si="6613"/>
        <v>63271.1</v>
      </c>
      <c r="T1769" s="22">
        <f t="shared" si="6614"/>
        <v>63271.1</v>
      </c>
      <c r="U1769" s="22">
        <f t="shared" si="6736"/>
        <v>0</v>
      </c>
      <c r="V1769" s="22">
        <f t="shared" si="6737"/>
        <v>0</v>
      </c>
      <c r="W1769" s="22">
        <f t="shared" si="6738"/>
        <v>0</v>
      </c>
      <c r="X1769" s="22">
        <f t="shared" si="6618"/>
        <v>61054.6</v>
      </c>
      <c r="Y1769" s="22">
        <f t="shared" si="6619"/>
        <v>63271.1</v>
      </c>
      <c r="Z1769" s="22">
        <f t="shared" si="6620"/>
        <v>63271.1</v>
      </c>
      <c r="AA1769" s="22">
        <f t="shared" si="6739"/>
        <v>0</v>
      </c>
      <c r="AB1769" s="22">
        <f t="shared" si="6740"/>
        <v>0</v>
      </c>
      <c r="AC1769" s="22">
        <f t="shared" si="6741"/>
        <v>0</v>
      </c>
      <c r="AD1769" s="22">
        <f t="shared" si="6624"/>
        <v>61054.6</v>
      </c>
      <c r="AE1769" s="22">
        <f t="shared" si="6625"/>
        <v>63271.1</v>
      </c>
      <c r="AF1769" s="22">
        <f t="shared" si="6626"/>
        <v>63271.1</v>
      </c>
      <c r="AG1769" s="22">
        <f t="shared" si="6742"/>
        <v>0</v>
      </c>
      <c r="AH1769" s="22">
        <f t="shared" si="6743"/>
        <v>0</v>
      </c>
      <c r="AI1769" s="22">
        <f t="shared" si="6744"/>
        <v>0</v>
      </c>
      <c r="AJ1769" s="22">
        <f t="shared" si="6630"/>
        <v>61054.6</v>
      </c>
      <c r="AK1769" s="22">
        <f t="shared" si="6631"/>
        <v>63271.1</v>
      </c>
      <c r="AL1769" s="22">
        <f t="shared" si="6632"/>
        <v>63271.1</v>
      </c>
      <c r="AM1769" s="22">
        <f t="shared" si="6745"/>
        <v>0</v>
      </c>
      <c r="AN1769" s="22">
        <f t="shared" si="6746"/>
        <v>0</v>
      </c>
      <c r="AO1769" s="22">
        <f t="shared" si="6747"/>
        <v>0</v>
      </c>
      <c r="AP1769" s="22">
        <f t="shared" si="6636"/>
        <v>61054.6</v>
      </c>
      <c r="AQ1769" s="22">
        <f t="shared" si="6637"/>
        <v>63271.1</v>
      </c>
      <c r="AR1769" s="22">
        <f t="shared" si="6638"/>
        <v>63271.1</v>
      </c>
      <c r="AS1769" s="22">
        <f t="shared" si="6748"/>
        <v>0</v>
      </c>
      <c r="AT1769" s="22">
        <f t="shared" si="6749"/>
        <v>0</v>
      </c>
      <c r="AU1769" s="22">
        <f t="shared" si="6750"/>
        <v>0</v>
      </c>
      <c r="AV1769" s="22">
        <f t="shared" si="6642"/>
        <v>61054.6</v>
      </c>
      <c r="AW1769" s="22">
        <f t="shared" si="6643"/>
        <v>63271.1</v>
      </c>
      <c r="AX1769" s="22">
        <f t="shared" si="6644"/>
        <v>63271.1</v>
      </c>
      <c r="AY1769" s="22">
        <f t="shared" si="6751"/>
        <v>537.9</v>
      </c>
      <c r="AZ1769" s="22">
        <f t="shared" si="6752"/>
        <v>1101.4000000000001</v>
      </c>
      <c r="BA1769" s="22">
        <f t="shared" si="6753"/>
        <v>1101.4000000000001</v>
      </c>
      <c r="BB1769" s="22">
        <f t="shared" si="6648"/>
        <v>61592.5</v>
      </c>
      <c r="BC1769" s="22">
        <f t="shared" si="6649"/>
        <v>64372.5</v>
      </c>
      <c r="BD1769" s="22">
        <f t="shared" si="6650"/>
        <v>64372.5</v>
      </c>
      <c r="BE1769" s="22">
        <f t="shared" si="6754"/>
        <v>0</v>
      </c>
      <c r="BF1769" s="22">
        <f t="shared" si="6755"/>
        <v>0</v>
      </c>
      <c r="BG1769" s="22">
        <f t="shared" si="6756"/>
        <v>0</v>
      </c>
      <c r="BH1769" s="22">
        <f t="shared" si="6654"/>
        <v>61592.5</v>
      </c>
      <c r="BI1769" s="22">
        <f t="shared" si="6655"/>
        <v>64372.5</v>
      </c>
      <c r="BJ1769" s="22">
        <f t="shared" si="6656"/>
        <v>64372.5</v>
      </c>
      <c r="BK1769" s="22">
        <f t="shared" si="6757"/>
        <v>0</v>
      </c>
      <c r="BL1769" s="22">
        <f t="shared" si="6758"/>
        <v>0</v>
      </c>
      <c r="BM1769" s="22">
        <f t="shared" si="6759"/>
        <v>0</v>
      </c>
      <c r="BN1769" s="22">
        <f t="shared" si="6660"/>
        <v>61592.5</v>
      </c>
      <c r="BO1769" s="22">
        <f t="shared" si="6661"/>
        <v>64372.5</v>
      </c>
      <c r="BP1769" s="22">
        <f t="shared" si="6662"/>
        <v>64372.5</v>
      </c>
      <c r="BQ1769" s="22">
        <f t="shared" si="6760"/>
        <v>0</v>
      </c>
      <c r="BR1769" s="22">
        <f t="shared" si="6761"/>
        <v>0</v>
      </c>
      <c r="BS1769" s="22">
        <f t="shared" si="6665"/>
        <v>61592.5</v>
      </c>
      <c r="BT1769" s="22">
        <f t="shared" si="6666"/>
        <v>64372.5</v>
      </c>
      <c r="BU1769" s="22">
        <f t="shared" si="6667"/>
        <v>64372.5</v>
      </c>
      <c r="BV1769" s="22">
        <f t="shared" si="6762"/>
        <v>0</v>
      </c>
      <c r="BW1769" s="22">
        <f t="shared" si="6763"/>
        <v>0</v>
      </c>
      <c r="BX1769" s="22">
        <f t="shared" si="6670"/>
        <v>61592.5</v>
      </c>
      <c r="BY1769" s="22">
        <f t="shared" si="6671"/>
        <v>64372.5</v>
      </c>
      <c r="BZ1769" s="22">
        <f t="shared" si="6672"/>
        <v>64372.5</v>
      </c>
      <c r="CA1769" s="22">
        <f t="shared" si="6764"/>
        <v>0</v>
      </c>
      <c r="CB1769" s="22">
        <f t="shared" si="6765"/>
        <v>0</v>
      </c>
      <c r="CC1769" s="22">
        <f t="shared" si="6766"/>
        <v>0</v>
      </c>
      <c r="CD1769" s="22">
        <f t="shared" si="6498"/>
        <v>61592.5</v>
      </c>
      <c r="CE1769" s="22">
        <f t="shared" si="6767"/>
        <v>0</v>
      </c>
      <c r="CF1769" s="34">
        <f t="shared" si="6722"/>
        <v>61592.5</v>
      </c>
      <c r="CG1769" s="22">
        <f t="shared" si="6499"/>
        <v>64372.5</v>
      </c>
      <c r="CH1769" s="22">
        <f t="shared" si="6768"/>
        <v>0</v>
      </c>
      <c r="CI1769" s="22">
        <f t="shared" si="6723"/>
        <v>64372.5</v>
      </c>
      <c r="CJ1769" s="22">
        <f t="shared" si="6500"/>
        <v>64372.5</v>
      </c>
      <c r="CK1769" s="22">
        <f t="shared" si="6768"/>
        <v>0</v>
      </c>
      <c r="CL1769" s="22">
        <f t="shared" si="6724"/>
        <v>64372.5</v>
      </c>
      <c r="CM1769" s="22">
        <f t="shared" si="6768"/>
        <v>0</v>
      </c>
      <c r="CN1769" s="15"/>
      <c r="CO1769" s="35"/>
      <c r="CT1769" s="5" t="s">
        <v>30</v>
      </c>
    </row>
    <row r="1770" spans="1:99" ht="31.2" x14ac:dyDescent="0.3">
      <c r="A1770" s="32" t="s">
        <v>1015</v>
      </c>
      <c r="B1770" s="16">
        <v>110</v>
      </c>
      <c r="C1770" s="32" t="s">
        <v>66</v>
      </c>
      <c r="D1770" s="32" t="s">
        <v>66</v>
      </c>
      <c r="E1770" s="33" t="s">
        <v>728</v>
      </c>
      <c r="F1770" s="22">
        <f>62208.5-1153.9</f>
        <v>61054.6</v>
      </c>
      <c r="G1770" s="22">
        <f>64466.9-1195.8</f>
        <v>63271.1</v>
      </c>
      <c r="H1770" s="22">
        <f>64466.9-1195.8</f>
        <v>63271.1</v>
      </c>
      <c r="I1770" s="22"/>
      <c r="J1770" s="22"/>
      <c r="K1770" s="22"/>
      <c r="L1770" s="22">
        <f t="shared" si="6606"/>
        <v>61054.6</v>
      </c>
      <c r="M1770" s="22">
        <f t="shared" si="6607"/>
        <v>63271.1</v>
      </c>
      <c r="N1770" s="22">
        <f t="shared" si="6608"/>
        <v>63271.1</v>
      </c>
      <c r="O1770" s="22"/>
      <c r="P1770" s="22"/>
      <c r="Q1770" s="22"/>
      <c r="R1770" s="22">
        <f t="shared" si="6612"/>
        <v>61054.6</v>
      </c>
      <c r="S1770" s="22">
        <f t="shared" si="6613"/>
        <v>63271.1</v>
      </c>
      <c r="T1770" s="22">
        <f t="shared" si="6614"/>
        <v>63271.1</v>
      </c>
      <c r="U1770" s="22"/>
      <c r="V1770" s="22"/>
      <c r="W1770" s="22"/>
      <c r="X1770" s="22">
        <f t="shared" si="6618"/>
        <v>61054.6</v>
      </c>
      <c r="Y1770" s="22">
        <f t="shared" si="6619"/>
        <v>63271.1</v>
      </c>
      <c r="Z1770" s="22">
        <f t="shared" si="6620"/>
        <v>63271.1</v>
      </c>
      <c r="AA1770" s="22"/>
      <c r="AB1770" s="22"/>
      <c r="AC1770" s="22"/>
      <c r="AD1770" s="22">
        <f t="shared" si="6624"/>
        <v>61054.6</v>
      </c>
      <c r="AE1770" s="22">
        <f t="shared" si="6625"/>
        <v>63271.1</v>
      </c>
      <c r="AF1770" s="22">
        <f t="shared" si="6626"/>
        <v>63271.1</v>
      </c>
      <c r="AG1770" s="22"/>
      <c r="AH1770" s="22"/>
      <c r="AI1770" s="22"/>
      <c r="AJ1770" s="22">
        <f t="shared" si="6630"/>
        <v>61054.6</v>
      </c>
      <c r="AK1770" s="22">
        <f t="shared" si="6631"/>
        <v>63271.1</v>
      </c>
      <c r="AL1770" s="22">
        <f t="shared" si="6632"/>
        <v>63271.1</v>
      </c>
      <c r="AM1770" s="22"/>
      <c r="AN1770" s="22"/>
      <c r="AO1770" s="22"/>
      <c r="AP1770" s="22">
        <f t="shared" si="6636"/>
        <v>61054.6</v>
      </c>
      <c r="AQ1770" s="22">
        <f t="shared" si="6637"/>
        <v>63271.1</v>
      </c>
      <c r="AR1770" s="22">
        <f t="shared" si="6638"/>
        <v>63271.1</v>
      </c>
      <c r="AS1770" s="22"/>
      <c r="AT1770" s="22"/>
      <c r="AU1770" s="22"/>
      <c r="AV1770" s="22">
        <f t="shared" si="6642"/>
        <v>61054.6</v>
      </c>
      <c r="AW1770" s="22">
        <f t="shared" si="6643"/>
        <v>63271.1</v>
      </c>
      <c r="AX1770" s="22">
        <f t="shared" si="6644"/>
        <v>63271.1</v>
      </c>
      <c r="AY1770" s="22">
        <v>537.9</v>
      </c>
      <c r="AZ1770" s="22">
        <v>1101.4000000000001</v>
      </c>
      <c r="BA1770" s="22">
        <v>1101.4000000000001</v>
      </c>
      <c r="BB1770" s="22">
        <f t="shared" si="6648"/>
        <v>61592.5</v>
      </c>
      <c r="BC1770" s="22">
        <f t="shared" si="6649"/>
        <v>64372.5</v>
      </c>
      <c r="BD1770" s="22">
        <f t="shared" si="6650"/>
        <v>64372.5</v>
      </c>
      <c r="BE1770" s="22"/>
      <c r="BF1770" s="22"/>
      <c r="BG1770" s="22"/>
      <c r="BH1770" s="22">
        <f t="shared" si="6654"/>
        <v>61592.5</v>
      </c>
      <c r="BI1770" s="22">
        <f t="shared" si="6655"/>
        <v>64372.5</v>
      </c>
      <c r="BJ1770" s="22">
        <f t="shared" si="6656"/>
        <v>64372.5</v>
      </c>
      <c r="BK1770" s="22"/>
      <c r="BL1770" s="22"/>
      <c r="BM1770" s="22"/>
      <c r="BN1770" s="22">
        <f t="shared" si="6660"/>
        <v>61592.5</v>
      </c>
      <c r="BO1770" s="22">
        <f t="shared" si="6661"/>
        <v>64372.5</v>
      </c>
      <c r="BP1770" s="22">
        <f t="shared" si="6662"/>
        <v>64372.5</v>
      </c>
      <c r="BQ1770" s="22"/>
      <c r="BR1770" s="22"/>
      <c r="BS1770" s="22">
        <f t="shared" si="6665"/>
        <v>61592.5</v>
      </c>
      <c r="BT1770" s="22">
        <f t="shared" si="6666"/>
        <v>64372.5</v>
      </c>
      <c r="BU1770" s="22">
        <f t="shared" si="6667"/>
        <v>64372.5</v>
      </c>
      <c r="BV1770" s="22"/>
      <c r="BW1770" s="22"/>
      <c r="BX1770" s="22">
        <f t="shared" si="6670"/>
        <v>61592.5</v>
      </c>
      <c r="BY1770" s="22">
        <f t="shared" si="6671"/>
        <v>64372.5</v>
      </c>
      <c r="BZ1770" s="22">
        <f t="shared" si="6672"/>
        <v>64372.5</v>
      </c>
      <c r="CA1770" s="22"/>
      <c r="CB1770" s="22"/>
      <c r="CC1770" s="22"/>
      <c r="CD1770" s="22">
        <f t="shared" si="6498"/>
        <v>61592.5</v>
      </c>
      <c r="CE1770" s="22"/>
      <c r="CF1770" s="34">
        <f t="shared" si="6722"/>
        <v>61592.5</v>
      </c>
      <c r="CG1770" s="22">
        <f t="shared" si="6499"/>
        <v>64372.5</v>
      </c>
      <c r="CH1770" s="22"/>
      <c r="CI1770" s="22">
        <f t="shared" si="6723"/>
        <v>64372.5</v>
      </c>
      <c r="CJ1770" s="22">
        <f t="shared" si="6500"/>
        <v>64372.5</v>
      </c>
      <c r="CK1770" s="22"/>
      <c r="CL1770" s="22">
        <f t="shared" si="6724"/>
        <v>64372.5</v>
      </c>
      <c r="CM1770" s="22"/>
      <c r="CN1770" s="15"/>
      <c r="CO1770" s="35"/>
    </row>
    <row r="1771" spans="1:99" ht="31.2" x14ac:dyDescent="0.3">
      <c r="A1771" s="32" t="s">
        <v>1015</v>
      </c>
      <c r="B1771" s="16">
        <v>200</v>
      </c>
      <c r="C1771" s="32"/>
      <c r="D1771" s="32"/>
      <c r="E1771" s="33" t="s">
        <v>40</v>
      </c>
      <c r="F1771" s="22">
        <f t="shared" ref="F1771:F1772" si="6769">F1772</f>
        <v>3516.2999999999997</v>
      </c>
      <c r="G1771" s="22">
        <f t="shared" ref="G1771:G1772" si="6770">G1772</f>
        <v>3515</v>
      </c>
      <c r="H1771" s="22">
        <f t="shared" ref="H1771:H1772" si="6771">H1772</f>
        <v>3515</v>
      </c>
      <c r="I1771" s="22">
        <f t="shared" si="6730"/>
        <v>0</v>
      </c>
      <c r="J1771" s="22">
        <f t="shared" si="6731"/>
        <v>0</v>
      </c>
      <c r="K1771" s="22">
        <f t="shared" si="6732"/>
        <v>0</v>
      </c>
      <c r="L1771" s="22">
        <f t="shared" si="6606"/>
        <v>3516.2999999999997</v>
      </c>
      <c r="M1771" s="22">
        <f t="shared" si="6607"/>
        <v>3515</v>
      </c>
      <c r="N1771" s="22">
        <f t="shared" si="6608"/>
        <v>3515</v>
      </c>
      <c r="O1771" s="22">
        <f t="shared" si="6733"/>
        <v>0</v>
      </c>
      <c r="P1771" s="22">
        <f t="shared" si="6734"/>
        <v>0</v>
      </c>
      <c r="Q1771" s="22">
        <f t="shared" si="6735"/>
        <v>0</v>
      </c>
      <c r="R1771" s="22">
        <f t="shared" si="6612"/>
        <v>3516.2999999999997</v>
      </c>
      <c r="S1771" s="22">
        <f t="shared" si="6613"/>
        <v>3515</v>
      </c>
      <c r="T1771" s="22">
        <f t="shared" si="6614"/>
        <v>3515</v>
      </c>
      <c r="U1771" s="22">
        <f t="shared" si="6736"/>
        <v>0</v>
      </c>
      <c r="V1771" s="22">
        <f t="shared" si="6737"/>
        <v>0</v>
      </c>
      <c r="W1771" s="22">
        <f t="shared" si="6738"/>
        <v>0</v>
      </c>
      <c r="X1771" s="22">
        <f t="shared" si="6618"/>
        <v>3516.2999999999997</v>
      </c>
      <c r="Y1771" s="22">
        <f t="shared" si="6619"/>
        <v>3515</v>
      </c>
      <c r="Z1771" s="22">
        <f t="shared" si="6620"/>
        <v>3515</v>
      </c>
      <c r="AA1771" s="22">
        <f t="shared" si="6739"/>
        <v>0</v>
      </c>
      <c r="AB1771" s="22">
        <f t="shared" si="6740"/>
        <v>0</v>
      </c>
      <c r="AC1771" s="22">
        <f t="shared" si="6741"/>
        <v>0</v>
      </c>
      <c r="AD1771" s="22">
        <f t="shared" si="6624"/>
        <v>3516.2999999999997</v>
      </c>
      <c r="AE1771" s="22">
        <f t="shared" si="6625"/>
        <v>3515</v>
      </c>
      <c r="AF1771" s="22">
        <f t="shared" si="6626"/>
        <v>3515</v>
      </c>
      <c r="AG1771" s="22">
        <f t="shared" si="6742"/>
        <v>0</v>
      </c>
      <c r="AH1771" s="22">
        <f t="shared" si="6743"/>
        <v>0</v>
      </c>
      <c r="AI1771" s="22">
        <f t="shared" si="6744"/>
        <v>0</v>
      </c>
      <c r="AJ1771" s="22">
        <f t="shared" si="6630"/>
        <v>3516.2999999999997</v>
      </c>
      <c r="AK1771" s="22">
        <f t="shared" si="6631"/>
        <v>3515</v>
      </c>
      <c r="AL1771" s="22">
        <f t="shared" si="6632"/>
        <v>3515</v>
      </c>
      <c r="AM1771" s="22">
        <f t="shared" si="6745"/>
        <v>0</v>
      </c>
      <c r="AN1771" s="22">
        <f t="shared" si="6746"/>
        <v>0</v>
      </c>
      <c r="AO1771" s="22">
        <f t="shared" si="6747"/>
        <v>0</v>
      </c>
      <c r="AP1771" s="22">
        <f t="shared" si="6636"/>
        <v>3516.2999999999997</v>
      </c>
      <c r="AQ1771" s="22">
        <f t="shared" si="6637"/>
        <v>3515</v>
      </c>
      <c r="AR1771" s="22">
        <f t="shared" si="6638"/>
        <v>3515</v>
      </c>
      <c r="AS1771" s="22">
        <f t="shared" si="6748"/>
        <v>0</v>
      </c>
      <c r="AT1771" s="22">
        <f t="shared" si="6749"/>
        <v>0</v>
      </c>
      <c r="AU1771" s="22">
        <f t="shared" si="6750"/>
        <v>0</v>
      </c>
      <c r="AV1771" s="22">
        <f t="shared" si="6642"/>
        <v>3516.2999999999997</v>
      </c>
      <c r="AW1771" s="22">
        <f t="shared" si="6643"/>
        <v>3515</v>
      </c>
      <c r="AX1771" s="22">
        <f t="shared" si="6644"/>
        <v>3515</v>
      </c>
      <c r="AY1771" s="22">
        <f t="shared" si="6751"/>
        <v>0</v>
      </c>
      <c r="AZ1771" s="22">
        <f t="shared" si="6752"/>
        <v>0</v>
      </c>
      <c r="BA1771" s="22">
        <f t="shared" si="6753"/>
        <v>0</v>
      </c>
      <c r="BB1771" s="22">
        <f t="shared" si="6648"/>
        <v>3516.2999999999997</v>
      </c>
      <c r="BC1771" s="22">
        <f t="shared" si="6649"/>
        <v>3515</v>
      </c>
      <c r="BD1771" s="22">
        <f t="shared" si="6650"/>
        <v>3515</v>
      </c>
      <c r="BE1771" s="22">
        <f t="shared" si="6754"/>
        <v>0</v>
      </c>
      <c r="BF1771" s="22">
        <f t="shared" si="6755"/>
        <v>0</v>
      </c>
      <c r="BG1771" s="22">
        <f t="shared" si="6756"/>
        <v>0</v>
      </c>
      <c r="BH1771" s="22">
        <f t="shared" si="6654"/>
        <v>3516.2999999999997</v>
      </c>
      <c r="BI1771" s="22">
        <f t="shared" si="6655"/>
        <v>3515</v>
      </c>
      <c r="BJ1771" s="22">
        <f t="shared" si="6656"/>
        <v>3515</v>
      </c>
      <c r="BK1771" s="22">
        <f t="shared" si="6757"/>
        <v>0</v>
      </c>
      <c r="BL1771" s="22">
        <f t="shared" si="6758"/>
        <v>0</v>
      </c>
      <c r="BM1771" s="22">
        <f t="shared" si="6759"/>
        <v>0</v>
      </c>
      <c r="BN1771" s="22">
        <f t="shared" si="6660"/>
        <v>3516.2999999999997</v>
      </c>
      <c r="BO1771" s="22">
        <f t="shared" si="6661"/>
        <v>3515</v>
      </c>
      <c r="BP1771" s="22">
        <f t="shared" si="6662"/>
        <v>3515</v>
      </c>
      <c r="BQ1771" s="22">
        <f t="shared" si="6760"/>
        <v>0</v>
      </c>
      <c r="BR1771" s="22">
        <f t="shared" si="6761"/>
        <v>0</v>
      </c>
      <c r="BS1771" s="22">
        <f t="shared" si="6665"/>
        <v>3516.2999999999997</v>
      </c>
      <c r="BT1771" s="22">
        <f t="shared" si="6666"/>
        <v>3515</v>
      </c>
      <c r="BU1771" s="22">
        <f t="shared" si="6667"/>
        <v>3515</v>
      </c>
      <c r="BV1771" s="22">
        <f t="shared" si="6762"/>
        <v>0</v>
      </c>
      <c r="BW1771" s="22">
        <f t="shared" si="6763"/>
        <v>0</v>
      </c>
      <c r="BX1771" s="22">
        <f t="shared" si="6670"/>
        <v>3516.2999999999997</v>
      </c>
      <c r="BY1771" s="22">
        <f t="shared" si="6671"/>
        <v>3515</v>
      </c>
      <c r="BZ1771" s="22">
        <f t="shared" si="6672"/>
        <v>3515</v>
      </c>
      <c r="CA1771" s="22">
        <f t="shared" si="6764"/>
        <v>0</v>
      </c>
      <c r="CB1771" s="22">
        <f t="shared" si="6765"/>
        <v>0</v>
      </c>
      <c r="CC1771" s="22">
        <f t="shared" si="6766"/>
        <v>0</v>
      </c>
      <c r="CD1771" s="22">
        <f t="shared" si="6498"/>
        <v>3516.2999999999997</v>
      </c>
      <c r="CE1771" s="22">
        <f t="shared" si="6767"/>
        <v>0</v>
      </c>
      <c r="CF1771" s="34">
        <f t="shared" si="6722"/>
        <v>3516.2999999999997</v>
      </c>
      <c r="CG1771" s="22">
        <f t="shared" si="6499"/>
        <v>3515</v>
      </c>
      <c r="CH1771" s="22">
        <f t="shared" si="6768"/>
        <v>0</v>
      </c>
      <c r="CI1771" s="22">
        <f t="shared" si="6723"/>
        <v>3515</v>
      </c>
      <c r="CJ1771" s="22">
        <f t="shared" si="6500"/>
        <v>3515</v>
      </c>
      <c r="CK1771" s="22">
        <f t="shared" si="6768"/>
        <v>0</v>
      </c>
      <c r="CL1771" s="22">
        <f t="shared" si="6724"/>
        <v>3515</v>
      </c>
      <c r="CM1771" s="22">
        <f t="shared" si="6768"/>
        <v>0</v>
      </c>
      <c r="CN1771" s="15"/>
      <c r="CO1771" s="35"/>
      <c r="CS1771" s="5" t="s">
        <v>29</v>
      </c>
    </row>
    <row r="1772" spans="1:99" ht="46.8" x14ac:dyDescent="0.3">
      <c r="A1772" s="32" t="s">
        <v>1015</v>
      </c>
      <c r="B1772" s="16">
        <v>240</v>
      </c>
      <c r="C1772" s="32"/>
      <c r="D1772" s="32"/>
      <c r="E1772" s="33" t="s">
        <v>41</v>
      </c>
      <c r="F1772" s="22">
        <f t="shared" si="6769"/>
        <v>3516.2999999999997</v>
      </c>
      <c r="G1772" s="22">
        <f t="shared" si="6770"/>
        <v>3515</v>
      </c>
      <c r="H1772" s="22">
        <f t="shared" si="6771"/>
        <v>3515</v>
      </c>
      <c r="I1772" s="22">
        <f t="shared" si="6730"/>
        <v>0</v>
      </c>
      <c r="J1772" s="22">
        <f t="shared" si="6731"/>
        <v>0</v>
      </c>
      <c r="K1772" s="22">
        <f t="shared" si="6732"/>
        <v>0</v>
      </c>
      <c r="L1772" s="22">
        <f t="shared" si="6606"/>
        <v>3516.2999999999997</v>
      </c>
      <c r="M1772" s="22">
        <f t="shared" si="6607"/>
        <v>3515</v>
      </c>
      <c r="N1772" s="22">
        <f t="shared" si="6608"/>
        <v>3515</v>
      </c>
      <c r="O1772" s="22">
        <f t="shared" si="6733"/>
        <v>0</v>
      </c>
      <c r="P1772" s="22">
        <f t="shared" si="6734"/>
        <v>0</v>
      </c>
      <c r="Q1772" s="22">
        <f t="shared" si="6735"/>
        <v>0</v>
      </c>
      <c r="R1772" s="22">
        <f t="shared" si="6612"/>
        <v>3516.2999999999997</v>
      </c>
      <c r="S1772" s="22">
        <f t="shared" si="6613"/>
        <v>3515</v>
      </c>
      <c r="T1772" s="22">
        <f t="shared" si="6614"/>
        <v>3515</v>
      </c>
      <c r="U1772" s="22">
        <f t="shared" si="6736"/>
        <v>0</v>
      </c>
      <c r="V1772" s="22">
        <f t="shared" si="6737"/>
        <v>0</v>
      </c>
      <c r="W1772" s="22">
        <f t="shared" si="6738"/>
        <v>0</v>
      </c>
      <c r="X1772" s="22">
        <f t="shared" si="6618"/>
        <v>3516.2999999999997</v>
      </c>
      <c r="Y1772" s="22">
        <f t="shared" si="6619"/>
        <v>3515</v>
      </c>
      <c r="Z1772" s="22">
        <f t="shared" si="6620"/>
        <v>3515</v>
      </c>
      <c r="AA1772" s="22">
        <f t="shared" si="6739"/>
        <v>0</v>
      </c>
      <c r="AB1772" s="22">
        <f t="shared" si="6740"/>
        <v>0</v>
      </c>
      <c r="AC1772" s="22">
        <f t="shared" si="6741"/>
        <v>0</v>
      </c>
      <c r="AD1772" s="22">
        <f t="shared" si="6624"/>
        <v>3516.2999999999997</v>
      </c>
      <c r="AE1772" s="22">
        <f t="shared" si="6625"/>
        <v>3515</v>
      </c>
      <c r="AF1772" s="22">
        <f t="shared" si="6626"/>
        <v>3515</v>
      </c>
      <c r="AG1772" s="22">
        <f t="shared" si="6742"/>
        <v>0</v>
      </c>
      <c r="AH1772" s="22">
        <f t="shared" si="6743"/>
        <v>0</v>
      </c>
      <c r="AI1772" s="22">
        <f t="shared" si="6744"/>
        <v>0</v>
      </c>
      <c r="AJ1772" s="22">
        <f t="shared" si="6630"/>
        <v>3516.2999999999997</v>
      </c>
      <c r="AK1772" s="22">
        <f t="shared" si="6631"/>
        <v>3515</v>
      </c>
      <c r="AL1772" s="22">
        <f t="shared" si="6632"/>
        <v>3515</v>
      </c>
      <c r="AM1772" s="22">
        <f t="shared" si="6745"/>
        <v>0</v>
      </c>
      <c r="AN1772" s="22">
        <f t="shared" si="6746"/>
        <v>0</v>
      </c>
      <c r="AO1772" s="22">
        <f t="shared" si="6747"/>
        <v>0</v>
      </c>
      <c r="AP1772" s="22">
        <f t="shared" si="6636"/>
        <v>3516.2999999999997</v>
      </c>
      <c r="AQ1772" s="22">
        <f t="shared" si="6637"/>
        <v>3515</v>
      </c>
      <c r="AR1772" s="22">
        <f t="shared" si="6638"/>
        <v>3515</v>
      </c>
      <c r="AS1772" s="22">
        <f t="shared" si="6748"/>
        <v>0</v>
      </c>
      <c r="AT1772" s="22">
        <f t="shared" si="6749"/>
        <v>0</v>
      </c>
      <c r="AU1772" s="22">
        <f t="shared" si="6750"/>
        <v>0</v>
      </c>
      <c r="AV1772" s="22">
        <f t="shared" si="6642"/>
        <v>3516.2999999999997</v>
      </c>
      <c r="AW1772" s="22">
        <f t="shared" si="6643"/>
        <v>3515</v>
      </c>
      <c r="AX1772" s="22">
        <f t="shared" si="6644"/>
        <v>3515</v>
      </c>
      <c r="AY1772" s="22">
        <f t="shared" si="6751"/>
        <v>0</v>
      </c>
      <c r="AZ1772" s="22">
        <f t="shared" si="6752"/>
        <v>0</v>
      </c>
      <c r="BA1772" s="22">
        <f t="shared" si="6753"/>
        <v>0</v>
      </c>
      <c r="BB1772" s="22">
        <f t="shared" si="6648"/>
        <v>3516.2999999999997</v>
      </c>
      <c r="BC1772" s="22">
        <f t="shared" si="6649"/>
        <v>3515</v>
      </c>
      <c r="BD1772" s="22">
        <f t="shared" si="6650"/>
        <v>3515</v>
      </c>
      <c r="BE1772" s="22">
        <f t="shared" si="6754"/>
        <v>0</v>
      </c>
      <c r="BF1772" s="22">
        <f t="shared" si="6755"/>
        <v>0</v>
      </c>
      <c r="BG1772" s="22">
        <f t="shared" si="6756"/>
        <v>0</v>
      </c>
      <c r="BH1772" s="22">
        <f t="shared" si="6654"/>
        <v>3516.2999999999997</v>
      </c>
      <c r="BI1772" s="22">
        <f t="shared" si="6655"/>
        <v>3515</v>
      </c>
      <c r="BJ1772" s="22">
        <f t="shared" si="6656"/>
        <v>3515</v>
      </c>
      <c r="BK1772" s="22">
        <f t="shared" si="6757"/>
        <v>0</v>
      </c>
      <c r="BL1772" s="22">
        <f t="shared" si="6758"/>
        <v>0</v>
      </c>
      <c r="BM1772" s="22">
        <f t="shared" si="6759"/>
        <v>0</v>
      </c>
      <c r="BN1772" s="22">
        <f t="shared" si="6660"/>
        <v>3516.2999999999997</v>
      </c>
      <c r="BO1772" s="22">
        <f t="shared" si="6661"/>
        <v>3515</v>
      </c>
      <c r="BP1772" s="22">
        <f t="shared" si="6662"/>
        <v>3515</v>
      </c>
      <c r="BQ1772" s="22">
        <f t="shared" si="6760"/>
        <v>0</v>
      </c>
      <c r="BR1772" s="22">
        <f t="shared" si="6761"/>
        <v>0</v>
      </c>
      <c r="BS1772" s="22">
        <f t="shared" si="6665"/>
        <v>3516.2999999999997</v>
      </c>
      <c r="BT1772" s="22">
        <f t="shared" si="6666"/>
        <v>3515</v>
      </c>
      <c r="BU1772" s="22">
        <f t="shared" si="6667"/>
        <v>3515</v>
      </c>
      <c r="BV1772" s="22">
        <f t="shared" si="6762"/>
        <v>0</v>
      </c>
      <c r="BW1772" s="22">
        <f t="shared" si="6763"/>
        <v>0</v>
      </c>
      <c r="BX1772" s="22">
        <f t="shared" si="6670"/>
        <v>3516.2999999999997</v>
      </c>
      <c r="BY1772" s="22">
        <f t="shared" si="6671"/>
        <v>3515</v>
      </c>
      <c r="BZ1772" s="22">
        <f t="shared" si="6672"/>
        <v>3515</v>
      </c>
      <c r="CA1772" s="22">
        <f t="shared" si="6764"/>
        <v>0</v>
      </c>
      <c r="CB1772" s="22">
        <f t="shared" si="6765"/>
        <v>0</v>
      </c>
      <c r="CC1772" s="22">
        <f t="shared" si="6766"/>
        <v>0</v>
      </c>
      <c r="CD1772" s="22">
        <f t="shared" si="6498"/>
        <v>3516.2999999999997</v>
      </c>
      <c r="CE1772" s="22">
        <f t="shared" si="6767"/>
        <v>0</v>
      </c>
      <c r="CF1772" s="34">
        <f t="shared" si="6722"/>
        <v>3516.2999999999997</v>
      </c>
      <c r="CG1772" s="22">
        <f t="shared" si="6499"/>
        <v>3515</v>
      </c>
      <c r="CH1772" s="22">
        <f t="shared" si="6768"/>
        <v>0</v>
      </c>
      <c r="CI1772" s="22">
        <f t="shared" si="6723"/>
        <v>3515</v>
      </c>
      <c r="CJ1772" s="22">
        <f t="shared" si="6500"/>
        <v>3515</v>
      </c>
      <c r="CK1772" s="22">
        <f t="shared" si="6768"/>
        <v>0</v>
      </c>
      <c r="CL1772" s="22">
        <f t="shared" si="6724"/>
        <v>3515</v>
      </c>
      <c r="CM1772" s="22">
        <f t="shared" si="6768"/>
        <v>0</v>
      </c>
      <c r="CN1772" s="15"/>
      <c r="CO1772" s="35"/>
      <c r="CT1772" s="5" t="s">
        <v>30</v>
      </c>
    </row>
    <row r="1773" spans="1:99" ht="31.2" x14ac:dyDescent="0.3">
      <c r="A1773" s="32" t="s">
        <v>1015</v>
      </c>
      <c r="B1773" s="16">
        <v>240</v>
      </c>
      <c r="C1773" s="32" t="s">
        <v>66</v>
      </c>
      <c r="D1773" s="32" t="s">
        <v>66</v>
      </c>
      <c r="E1773" s="33" t="s">
        <v>728</v>
      </c>
      <c r="F1773" s="22">
        <f>3614.2-97.9</f>
        <v>3516.2999999999997</v>
      </c>
      <c r="G1773" s="22">
        <f>3612.9-97.9</f>
        <v>3515</v>
      </c>
      <c r="H1773" s="22">
        <f>3612.9-97.9</f>
        <v>3515</v>
      </c>
      <c r="I1773" s="22"/>
      <c r="J1773" s="22"/>
      <c r="K1773" s="22"/>
      <c r="L1773" s="22">
        <f t="shared" si="6606"/>
        <v>3516.2999999999997</v>
      </c>
      <c r="M1773" s="22">
        <f t="shared" si="6607"/>
        <v>3515</v>
      </c>
      <c r="N1773" s="22">
        <f t="shared" si="6608"/>
        <v>3515</v>
      </c>
      <c r="O1773" s="22"/>
      <c r="P1773" s="22"/>
      <c r="Q1773" s="22"/>
      <c r="R1773" s="22">
        <f t="shared" si="6612"/>
        <v>3516.2999999999997</v>
      </c>
      <c r="S1773" s="22">
        <f t="shared" si="6613"/>
        <v>3515</v>
      </c>
      <c r="T1773" s="22">
        <f t="shared" si="6614"/>
        <v>3515</v>
      </c>
      <c r="U1773" s="22"/>
      <c r="V1773" s="22"/>
      <c r="W1773" s="22"/>
      <c r="X1773" s="22">
        <f t="shared" si="6618"/>
        <v>3516.2999999999997</v>
      </c>
      <c r="Y1773" s="22">
        <f t="shared" si="6619"/>
        <v>3515</v>
      </c>
      <c r="Z1773" s="22">
        <f t="shared" si="6620"/>
        <v>3515</v>
      </c>
      <c r="AA1773" s="22"/>
      <c r="AB1773" s="22"/>
      <c r="AC1773" s="22"/>
      <c r="AD1773" s="22">
        <f t="shared" si="6624"/>
        <v>3516.2999999999997</v>
      </c>
      <c r="AE1773" s="22">
        <f t="shared" si="6625"/>
        <v>3515</v>
      </c>
      <c r="AF1773" s="22">
        <f t="shared" si="6626"/>
        <v>3515</v>
      </c>
      <c r="AG1773" s="22"/>
      <c r="AH1773" s="22"/>
      <c r="AI1773" s="22"/>
      <c r="AJ1773" s="22">
        <f t="shared" si="6630"/>
        <v>3516.2999999999997</v>
      </c>
      <c r="AK1773" s="22">
        <f t="shared" si="6631"/>
        <v>3515</v>
      </c>
      <c r="AL1773" s="22">
        <f t="shared" si="6632"/>
        <v>3515</v>
      </c>
      <c r="AM1773" s="22"/>
      <c r="AN1773" s="22"/>
      <c r="AO1773" s="22"/>
      <c r="AP1773" s="22">
        <f t="shared" si="6636"/>
        <v>3516.2999999999997</v>
      </c>
      <c r="AQ1773" s="22">
        <f t="shared" si="6637"/>
        <v>3515</v>
      </c>
      <c r="AR1773" s="22">
        <f t="shared" si="6638"/>
        <v>3515</v>
      </c>
      <c r="AS1773" s="22"/>
      <c r="AT1773" s="22"/>
      <c r="AU1773" s="22"/>
      <c r="AV1773" s="22">
        <f t="shared" si="6642"/>
        <v>3516.2999999999997</v>
      </c>
      <c r="AW1773" s="22">
        <f t="shared" si="6643"/>
        <v>3515</v>
      </c>
      <c r="AX1773" s="22">
        <f t="shared" si="6644"/>
        <v>3515</v>
      </c>
      <c r="AY1773" s="22"/>
      <c r="AZ1773" s="22"/>
      <c r="BA1773" s="22"/>
      <c r="BB1773" s="22">
        <f t="shared" si="6648"/>
        <v>3516.2999999999997</v>
      </c>
      <c r="BC1773" s="22">
        <f t="shared" si="6649"/>
        <v>3515</v>
      </c>
      <c r="BD1773" s="22">
        <f t="shared" si="6650"/>
        <v>3515</v>
      </c>
      <c r="BE1773" s="22"/>
      <c r="BF1773" s="22"/>
      <c r="BG1773" s="22"/>
      <c r="BH1773" s="22">
        <f t="shared" si="6654"/>
        <v>3516.2999999999997</v>
      </c>
      <c r="BI1773" s="22">
        <f t="shared" si="6655"/>
        <v>3515</v>
      </c>
      <c r="BJ1773" s="22">
        <f t="shared" si="6656"/>
        <v>3515</v>
      </c>
      <c r="BK1773" s="22"/>
      <c r="BL1773" s="22"/>
      <c r="BM1773" s="22"/>
      <c r="BN1773" s="22">
        <f t="shared" si="6660"/>
        <v>3516.2999999999997</v>
      </c>
      <c r="BO1773" s="22">
        <f t="shared" si="6661"/>
        <v>3515</v>
      </c>
      <c r="BP1773" s="22">
        <f t="shared" si="6662"/>
        <v>3515</v>
      </c>
      <c r="BQ1773" s="22"/>
      <c r="BR1773" s="22"/>
      <c r="BS1773" s="22">
        <f t="shared" si="6665"/>
        <v>3516.2999999999997</v>
      </c>
      <c r="BT1773" s="22">
        <f t="shared" si="6666"/>
        <v>3515</v>
      </c>
      <c r="BU1773" s="22">
        <f t="shared" si="6667"/>
        <v>3515</v>
      </c>
      <c r="BV1773" s="22"/>
      <c r="BW1773" s="22"/>
      <c r="BX1773" s="22">
        <f t="shared" si="6670"/>
        <v>3516.2999999999997</v>
      </c>
      <c r="BY1773" s="22">
        <f t="shared" si="6671"/>
        <v>3515</v>
      </c>
      <c r="BZ1773" s="22">
        <f t="shared" si="6672"/>
        <v>3515</v>
      </c>
      <c r="CA1773" s="22"/>
      <c r="CB1773" s="22"/>
      <c r="CC1773" s="22"/>
      <c r="CD1773" s="22">
        <f t="shared" si="6498"/>
        <v>3516.2999999999997</v>
      </c>
      <c r="CE1773" s="22"/>
      <c r="CF1773" s="34">
        <f t="shared" si="6722"/>
        <v>3516.2999999999997</v>
      </c>
      <c r="CG1773" s="22">
        <f t="shared" si="6499"/>
        <v>3515</v>
      </c>
      <c r="CH1773" s="22"/>
      <c r="CI1773" s="22">
        <f t="shared" si="6723"/>
        <v>3515</v>
      </c>
      <c r="CJ1773" s="22">
        <f t="shared" si="6500"/>
        <v>3515</v>
      </c>
      <c r="CK1773" s="22"/>
      <c r="CL1773" s="22">
        <f t="shared" si="6724"/>
        <v>3515</v>
      </c>
      <c r="CM1773" s="22"/>
      <c r="CN1773" s="15"/>
      <c r="CO1773" s="35"/>
    </row>
    <row r="1774" spans="1:99" x14ac:dyDescent="0.3">
      <c r="A1774" s="32" t="s">
        <v>1015</v>
      </c>
      <c r="B1774" s="16">
        <v>800</v>
      </c>
      <c r="C1774" s="32"/>
      <c r="D1774" s="32"/>
      <c r="E1774" s="33" t="s">
        <v>54</v>
      </c>
      <c r="F1774" s="22">
        <f t="shared" ref="F1774:F1775" si="6772">F1775</f>
        <v>16.2</v>
      </c>
      <c r="G1774" s="22">
        <f t="shared" ref="G1774:G1775" si="6773">G1775</f>
        <v>16.2</v>
      </c>
      <c r="H1774" s="22">
        <f t="shared" ref="H1774:H1775" si="6774">H1775</f>
        <v>16.2</v>
      </c>
      <c r="I1774" s="22">
        <f t="shared" si="6730"/>
        <v>0</v>
      </c>
      <c r="J1774" s="22">
        <f t="shared" si="6731"/>
        <v>0</v>
      </c>
      <c r="K1774" s="22">
        <f t="shared" si="6732"/>
        <v>0</v>
      </c>
      <c r="L1774" s="22">
        <f t="shared" si="6606"/>
        <v>16.2</v>
      </c>
      <c r="M1774" s="22">
        <f t="shared" si="6607"/>
        <v>16.2</v>
      </c>
      <c r="N1774" s="22">
        <f t="shared" si="6608"/>
        <v>16.2</v>
      </c>
      <c r="O1774" s="22">
        <f t="shared" si="6733"/>
        <v>0</v>
      </c>
      <c r="P1774" s="22">
        <f t="shared" si="6734"/>
        <v>0</v>
      </c>
      <c r="Q1774" s="22">
        <f t="shared" si="6735"/>
        <v>0</v>
      </c>
      <c r="R1774" s="22">
        <f t="shared" si="6612"/>
        <v>16.2</v>
      </c>
      <c r="S1774" s="22">
        <f t="shared" si="6613"/>
        <v>16.2</v>
      </c>
      <c r="T1774" s="22">
        <f t="shared" si="6614"/>
        <v>16.2</v>
      </c>
      <c r="U1774" s="22">
        <f t="shared" si="6736"/>
        <v>0</v>
      </c>
      <c r="V1774" s="22">
        <f t="shared" si="6737"/>
        <v>0</v>
      </c>
      <c r="W1774" s="22">
        <f t="shared" si="6738"/>
        <v>0</v>
      </c>
      <c r="X1774" s="22">
        <f t="shared" si="6618"/>
        <v>16.2</v>
      </c>
      <c r="Y1774" s="22">
        <f t="shared" si="6619"/>
        <v>16.2</v>
      </c>
      <c r="Z1774" s="22">
        <f t="shared" si="6620"/>
        <v>16.2</v>
      </c>
      <c r="AA1774" s="22">
        <f t="shared" si="6739"/>
        <v>0</v>
      </c>
      <c r="AB1774" s="22">
        <f t="shared" si="6740"/>
        <v>0</v>
      </c>
      <c r="AC1774" s="22">
        <f t="shared" si="6741"/>
        <v>0</v>
      </c>
      <c r="AD1774" s="22">
        <f t="shared" si="6624"/>
        <v>16.2</v>
      </c>
      <c r="AE1774" s="22">
        <f t="shared" si="6625"/>
        <v>16.2</v>
      </c>
      <c r="AF1774" s="22">
        <f t="shared" si="6626"/>
        <v>16.2</v>
      </c>
      <c r="AG1774" s="22">
        <f t="shared" si="6742"/>
        <v>0</v>
      </c>
      <c r="AH1774" s="22">
        <f t="shared" si="6743"/>
        <v>0</v>
      </c>
      <c r="AI1774" s="22">
        <f t="shared" si="6744"/>
        <v>0</v>
      </c>
      <c r="AJ1774" s="22">
        <f t="shared" si="6630"/>
        <v>16.2</v>
      </c>
      <c r="AK1774" s="22">
        <f t="shared" si="6631"/>
        <v>16.2</v>
      </c>
      <c r="AL1774" s="22">
        <f t="shared" si="6632"/>
        <v>16.2</v>
      </c>
      <c r="AM1774" s="22">
        <f t="shared" si="6745"/>
        <v>0</v>
      </c>
      <c r="AN1774" s="22">
        <f t="shared" si="6746"/>
        <v>0</v>
      </c>
      <c r="AO1774" s="22">
        <f t="shared" si="6747"/>
        <v>0</v>
      </c>
      <c r="AP1774" s="22">
        <f t="shared" si="6636"/>
        <v>16.2</v>
      </c>
      <c r="AQ1774" s="22">
        <f t="shared" si="6637"/>
        <v>16.2</v>
      </c>
      <c r="AR1774" s="22">
        <f t="shared" si="6638"/>
        <v>16.2</v>
      </c>
      <c r="AS1774" s="22">
        <f t="shared" si="6748"/>
        <v>0</v>
      </c>
      <c r="AT1774" s="22">
        <f t="shared" si="6749"/>
        <v>0</v>
      </c>
      <c r="AU1774" s="22">
        <f t="shared" si="6750"/>
        <v>0</v>
      </c>
      <c r="AV1774" s="22">
        <f t="shared" si="6642"/>
        <v>16.2</v>
      </c>
      <c r="AW1774" s="22">
        <f t="shared" si="6643"/>
        <v>16.2</v>
      </c>
      <c r="AX1774" s="22">
        <f t="shared" si="6644"/>
        <v>16.2</v>
      </c>
      <c r="AY1774" s="22">
        <f t="shared" si="6751"/>
        <v>0</v>
      </c>
      <c r="AZ1774" s="22">
        <f t="shared" si="6752"/>
        <v>0</v>
      </c>
      <c r="BA1774" s="22">
        <f t="shared" si="6753"/>
        <v>0</v>
      </c>
      <c r="BB1774" s="22">
        <f t="shared" si="6648"/>
        <v>16.2</v>
      </c>
      <c r="BC1774" s="22">
        <f t="shared" si="6649"/>
        <v>16.2</v>
      </c>
      <c r="BD1774" s="22">
        <f t="shared" si="6650"/>
        <v>16.2</v>
      </c>
      <c r="BE1774" s="22">
        <f t="shared" si="6754"/>
        <v>0</v>
      </c>
      <c r="BF1774" s="22">
        <f t="shared" si="6755"/>
        <v>0</v>
      </c>
      <c r="BG1774" s="22">
        <f t="shared" si="6756"/>
        <v>0</v>
      </c>
      <c r="BH1774" s="22">
        <f t="shared" si="6654"/>
        <v>16.2</v>
      </c>
      <c r="BI1774" s="22">
        <f t="shared" si="6655"/>
        <v>16.2</v>
      </c>
      <c r="BJ1774" s="22">
        <f t="shared" si="6656"/>
        <v>16.2</v>
      </c>
      <c r="BK1774" s="22">
        <f t="shared" si="6757"/>
        <v>0</v>
      </c>
      <c r="BL1774" s="22">
        <f t="shared" si="6758"/>
        <v>0</v>
      </c>
      <c r="BM1774" s="22">
        <f t="shared" si="6759"/>
        <v>0</v>
      </c>
      <c r="BN1774" s="22">
        <f t="shared" si="6660"/>
        <v>16.2</v>
      </c>
      <c r="BO1774" s="22">
        <f t="shared" si="6661"/>
        <v>16.2</v>
      </c>
      <c r="BP1774" s="22">
        <f t="shared" si="6662"/>
        <v>16.2</v>
      </c>
      <c r="BQ1774" s="22">
        <f t="shared" si="6760"/>
        <v>0</v>
      </c>
      <c r="BR1774" s="22">
        <f t="shared" si="6761"/>
        <v>0</v>
      </c>
      <c r="BS1774" s="22">
        <f t="shared" si="6665"/>
        <v>16.2</v>
      </c>
      <c r="BT1774" s="22">
        <f t="shared" si="6666"/>
        <v>16.2</v>
      </c>
      <c r="BU1774" s="22">
        <f t="shared" si="6667"/>
        <v>16.2</v>
      </c>
      <c r="BV1774" s="22">
        <f t="shared" si="6762"/>
        <v>0</v>
      </c>
      <c r="BW1774" s="22">
        <f t="shared" si="6763"/>
        <v>0</v>
      </c>
      <c r="BX1774" s="22">
        <f t="shared" si="6670"/>
        <v>16.2</v>
      </c>
      <c r="BY1774" s="22">
        <f t="shared" si="6671"/>
        <v>16.2</v>
      </c>
      <c r="BZ1774" s="22">
        <f t="shared" si="6672"/>
        <v>16.2</v>
      </c>
      <c r="CA1774" s="22">
        <f t="shared" si="6764"/>
        <v>0</v>
      </c>
      <c r="CB1774" s="22">
        <f t="shared" si="6765"/>
        <v>0</v>
      </c>
      <c r="CC1774" s="22">
        <f t="shared" si="6766"/>
        <v>0</v>
      </c>
      <c r="CD1774" s="22">
        <f t="shared" si="6498"/>
        <v>16.2</v>
      </c>
      <c r="CE1774" s="22">
        <f t="shared" si="6767"/>
        <v>0</v>
      </c>
      <c r="CF1774" s="34">
        <f t="shared" si="6722"/>
        <v>16.2</v>
      </c>
      <c r="CG1774" s="22">
        <f t="shared" si="6499"/>
        <v>16.2</v>
      </c>
      <c r="CH1774" s="22">
        <f t="shared" si="6768"/>
        <v>0</v>
      </c>
      <c r="CI1774" s="22">
        <f t="shared" si="6723"/>
        <v>16.2</v>
      </c>
      <c r="CJ1774" s="22">
        <f t="shared" si="6500"/>
        <v>16.2</v>
      </c>
      <c r="CK1774" s="22">
        <f t="shared" si="6768"/>
        <v>0</v>
      </c>
      <c r="CL1774" s="22">
        <f t="shared" si="6724"/>
        <v>16.2</v>
      </c>
      <c r="CM1774" s="22">
        <f t="shared" si="6768"/>
        <v>0</v>
      </c>
      <c r="CN1774" s="15"/>
      <c r="CO1774" s="35"/>
      <c r="CS1774" s="5" t="s">
        <v>29</v>
      </c>
    </row>
    <row r="1775" spans="1:99" x14ac:dyDescent="0.3">
      <c r="A1775" s="32" t="s">
        <v>1015</v>
      </c>
      <c r="B1775" s="16">
        <v>850</v>
      </c>
      <c r="C1775" s="32"/>
      <c r="D1775" s="32"/>
      <c r="E1775" s="33" t="s">
        <v>79</v>
      </c>
      <c r="F1775" s="22">
        <f t="shared" si="6772"/>
        <v>16.2</v>
      </c>
      <c r="G1775" s="22">
        <f t="shared" si="6773"/>
        <v>16.2</v>
      </c>
      <c r="H1775" s="22">
        <f t="shared" si="6774"/>
        <v>16.2</v>
      </c>
      <c r="I1775" s="22">
        <f t="shared" si="6730"/>
        <v>0</v>
      </c>
      <c r="J1775" s="22">
        <f t="shared" si="6731"/>
        <v>0</v>
      </c>
      <c r="K1775" s="22">
        <f t="shared" si="6732"/>
        <v>0</v>
      </c>
      <c r="L1775" s="22">
        <f t="shared" si="6606"/>
        <v>16.2</v>
      </c>
      <c r="M1775" s="22">
        <f t="shared" si="6607"/>
        <v>16.2</v>
      </c>
      <c r="N1775" s="22">
        <f t="shared" si="6608"/>
        <v>16.2</v>
      </c>
      <c r="O1775" s="22">
        <f t="shared" si="6733"/>
        <v>0</v>
      </c>
      <c r="P1775" s="22">
        <f t="shared" si="6734"/>
        <v>0</v>
      </c>
      <c r="Q1775" s="22">
        <f t="shared" si="6735"/>
        <v>0</v>
      </c>
      <c r="R1775" s="22">
        <f t="shared" si="6612"/>
        <v>16.2</v>
      </c>
      <c r="S1775" s="22">
        <f t="shared" si="6613"/>
        <v>16.2</v>
      </c>
      <c r="T1775" s="22">
        <f t="shared" si="6614"/>
        <v>16.2</v>
      </c>
      <c r="U1775" s="22">
        <f t="shared" si="6736"/>
        <v>0</v>
      </c>
      <c r="V1775" s="22">
        <f t="shared" si="6737"/>
        <v>0</v>
      </c>
      <c r="W1775" s="22">
        <f t="shared" si="6738"/>
        <v>0</v>
      </c>
      <c r="X1775" s="22">
        <f t="shared" si="6618"/>
        <v>16.2</v>
      </c>
      <c r="Y1775" s="22">
        <f t="shared" si="6619"/>
        <v>16.2</v>
      </c>
      <c r="Z1775" s="22">
        <f t="shared" si="6620"/>
        <v>16.2</v>
      </c>
      <c r="AA1775" s="22">
        <f t="shared" si="6739"/>
        <v>0</v>
      </c>
      <c r="AB1775" s="22">
        <f t="shared" si="6740"/>
        <v>0</v>
      </c>
      <c r="AC1775" s="22">
        <f t="shared" si="6741"/>
        <v>0</v>
      </c>
      <c r="AD1775" s="22">
        <f t="shared" si="6624"/>
        <v>16.2</v>
      </c>
      <c r="AE1775" s="22">
        <f t="shared" si="6625"/>
        <v>16.2</v>
      </c>
      <c r="AF1775" s="22">
        <f t="shared" si="6626"/>
        <v>16.2</v>
      </c>
      <c r="AG1775" s="22">
        <f t="shared" si="6742"/>
        <v>0</v>
      </c>
      <c r="AH1775" s="22">
        <f t="shared" si="6743"/>
        <v>0</v>
      </c>
      <c r="AI1775" s="22">
        <f t="shared" si="6744"/>
        <v>0</v>
      </c>
      <c r="AJ1775" s="22">
        <f t="shared" si="6630"/>
        <v>16.2</v>
      </c>
      <c r="AK1775" s="22">
        <f t="shared" si="6631"/>
        <v>16.2</v>
      </c>
      <c r="AL1775" s="22">
        <f t="shared" si="6632"/>
        <v>16.2</v>
      </c>
      <c r="AM1775" s="22">
        <f t="shared" si="6745"/>
        <v>0</v>
      </c>
      <c r="AN1775" s="22">
        <f t="shared" si="6746"/>
        <v>0</v>
      </c>
      <c r="AO1775" s="22">
        <f t="shared" si="6747"/>
        <v>0</v>
      </c>
      <c r="AP1775" s="22">
        <f t="shared" si="6636"/>
        <v>16.2</v>
      </c>
      <c r="AQ1775" s="22">
        <f t="shared" si="6637"/>
        <v>16.2</v>
      </c>
      <c r="AR1775" s="22">
        <f t="shared" si="6638"/>
        <v>16.2</v>
      </c>
      <c r="AS1775" s="22">
        <f t="shared" si="6748"/>
        <v>0</v>
      </c>
      <c r="AT1775" s="22">
        <f t="shared" si="6749"/>
        <v>0</v>
      </c>
      <c r="AU1775" s="22">
        <f t="shared" si="6750"/>
        <v>0</v>
      </c>
      <c r="AV1775" s="22">
        <f t="shared" si="6642"/>
        <v>16.2</v>
      </c>
      <c r="AW1775" s="22">
        <f t="shared" si="6643"/>
        <v>16.2</v>
      </c>
      <c r="AX1775" s="22">
        <f t="shared" si="6644"/>
        <v>16.2</v>
      </c>
      <c r="AY1775" s="22">
        <f t="shared" si="6751"/>
        <v>0</v>
      </c>
      <c r="AZ1775" s="22">
        <f t="shared" si="6752"/>
        <v>0</v>
      </c>
      <c r="BA1775" s="22">
        <f t="shared" si="6753"/>
        <v>0</v>
      </c>
      <c r="BB1775" s="22">
        <f t="shared" si="6648"/>
        <v>16.2</v>
      </c>
      <c r="BC1775" s="22">
        <f t="shared" si="6649"/>
        <v>16.2</v>
      </c>
      <c r="BD1775" s="22">
        <f t="shared" si="6650"/>
        <v>16.2</v>
      </c>
      <c r="BE1775" s="22">
        <f t="shared" si="6754"/>
        <v>0</v>
      </c>
      <c r="BF1775" s="22">
        <f t="shared" si="6755"/>
        <v>0</v>
      </c>
      <c r="BG1775" s="22">
        <f t="shared" si="6756"/>
        <v>0</v>
      </c>
      <c r="BH1775" s="22">
        <f t="shared" si="6654"/>
        <v>16.2</v>
      </c>
      <c r="BI1775" s="22">
        <f t="shared" si="6655"/>
        <v>16.2</v>
      </c>
      <c r="BJ1775" s="22">
        <f t="shared" si="6656"/>
        <v>16.2</v>
      </c>
      <c r="BK1775" s="22">
        <f t="shared" si="6757"/>
        <v>0</v>
      </c>
      <c r="BL1775" s="22">
        <f t="shared" si="6758"/>
        <v>0</v>
      </c>
      <c r="BM1775" s="22">
        <f t="shared" si="6759"/>
        <v>0</v>
      </c>
      <c r="BN1775" s="22">
        <f t="shared" si="6660"/>
        <v>16.2</v>
      </c>
      <c r="BO1775" s="22">
        <f t="shared" si="6661"/>
        <v>16.2</v>
      </c>
      <c r="BP1775" s="22">
        <f t="shared" si="6662"/>
        <v>16.2</v>
      </c>
      <c r="BQ1775" s="22">
        <f t="shared" si="6760"/>
        <v>0</v>
      </c>
      <c r="BR1775" s="22">
        <f t="shared" si="6761"/>
        <v>0</v>
      </c>
      <c r="BS1775" s="22">
        <f t="shared" si="6665"/>
        <v>16.2</v>
      </c>
      <c r="BT1775" s="22">
        <f t="shared" si="6666"/>
        <v>16.2</v>
      </c>
      <c r="BU1775" s="22">
        <f t="shared" si="6667"/>
        <v>16.2</v>
      </c>
      <c r="BV1775" s="22">
        <f t="shared" si="6762"/>
        <v>0</v>
      </c>
      <c r="BW1775" s="22">
        <f t="shared" si="6763"/>
        <v>0</v>
      </c>
      <c r="BX1775" s="22">
        <f t="shared" si="6670"/>
        <v>16.2</v>
      </c>
      <c r="BY1775" s="22">
        <f t="shared" si="6671"/>
        <v>16.2</v>
      </c>
      <c r="BZ1775" s="22">
        <f t="shared" si="6672"/>
        <v>16.2</v>
      </c>
      <c r="CA1775" s="22">
        <f t="shared" si="6764"/>
        <v>0</v>
      </c>
      <c r="CB1775" s="22">
        <f t="shared" si="6765"/>
        <v>0</v>
      </c>
      <c r="CC1775" s="22">
        <f t="shared" si="6766"/>
        <v>0</v>
      </c>
      <c r="CD1775" s="22">
        <f t="shared" si="6498"/>
        <v>16.2</v>
      </c>
      <c r="CE1775" s="22">
        <f t="shared" si="6767"/>
        <v>0</v>
      </c>
      <c r="CF1775" s="34">
        <f t="shared" si="6722"/>
        <v>16.2</v>
      </c>
      <c r="CG1775" s="22">
        <f t="shared" si="6499"/>
        <v>16.2</v>
      </c>
      <c r="CH1775" s="22">
        <f t="shared" si="6768"/>
        <v>0</v>
      </c>
      <c r="CI1775" s="22">
        <f t="shared" si="6723"/>
        <v>16.2</v>
      </c>
      <c r="CJ1775" s="22">
        <f t="shared" si="6500"/>
        <v>16.2</v>
      </c>
      <c r="CK1775" s="22">
        <f t="shared" si="6768"/>
        <v>0</v>
      </c>
      <c r="CL1775" s="22">
        <f t="shared" si="6724"/>
        <v>16.2</v>
      </c>
      <c r="CM1775" s="22">
        <f t="shared" si="6768"/>
        <v>0</v>
      </c>
      <c r="CN1775" s="15"/>
      <c r="CO1775" s="35"/>
      <c r="CT1775" s="5" t="s">
        <v>30</v>
      </c>
    </row>
    <row r="1776" spans="1:99" ht="31.2" x14ac:dyDescent="0.3">
      <c r="A1776" s="32" t="s">
        <v>1015</v>
      </c>
      <c r="B1776" s="16">
        <v>850</v>
      </c>
      <c r="C1776" s="32" t="s">
        <v>66</v>
      </c>
      <c r="D1776" s="32" t="s">
        <v>66</v>
      </c>
      <c r="E1776" s="33" t="s">
        <v>728</v>
      </c>
      <c r="F1776" s="22">
        <v>16.2</v>
      </c>
      <c r="G1776" s="22">
        <v>16.2</v>
      </c>
      <c r="H1776" s="22">
        <v>16.2</v>
      </c>
      <c r="I1776" s="22"/>
      <c r="J1776" s="22"/>
      <c r="K1776" s="22"/>
      <c r="L1776" s="22">
        <f t="shared" si="6606"/>
        <v>16.2</v>
      </c>
      <c r="M1776" s="22">
        <f t="shared" si="6607"/>
        <v>16.2</v>
      </c>
      <c r="N1776" s="22">
        <f t="shared" si="6608"/>
        <v>16.2</v>
      </c>
      <c r="O1776" s="22"/>
      <c r="P1776" s="22"/>
      <c r="Q1776" s="22"/>
      <c r="R1776" s="22">
        <f t="shared" si="6612"/>
        <v>16.2</v>
      </c>
      <c r="S1776" s="22">
        <f t="shared" si="6613"/>
        <v>16.2</v>
      </c>
      <c r="T1776" s="22">
        <f t="shared" si="6614"/>
        <v>16.2</v>
      </c>
      <c r="U1776" s="22"/>
      <c r="V1776" s="22"/>
      <c r="W1776" s="22"/>
      <c r="X1776" s="22">
        <f t="shared" si="6618"/>
        <v>16.2</v>
      </c>
      <c r="Y1776" s="22">
        <f t="shared" si="6619"/>
        <v>16.2</v>
      </c>
      <c r="Z1776" s="22">
        <f t="shared" si="6620"/>
        <v>16.2</v>
      </c>
      <c r="AA1776" s="22"/>
      <c r="AB1776" s="22"/>
      <c r="AC1776" s="22"/>
      <c r="AD1776" s="22">
        <f t="shared" si="6624"/>
        <v>16.2</v>
      </c>
      <c r="AE1776" s="22">
        <f t="shared" si="6625"/>
        <v>16.2</v>
      </c>
      <c r="AF1776" s="22">
        <f t="shared" si="6626"/>
        <v>16.2</v>
      </c>
      <c r="AG1776" s="22"/>
      <c r="AH1776" s="22"/>
      <c r="AI1776" s="22"/>
      <c r="AJ1776" s="22">
        <f t="shared" si="6630"/>
        <v>16.2</v>
      </c>
      <c r="AK1776" s="22">
        <f t="shared" si="6631"/>
        <v>16.2</v>
      </c>
      <c r="AL1776" s="22">
        <f t="shared" si="6632"/>
        <v>16.2</v>
      </c>
      <c r="AM1776" s="22"/>
      <c r="AN1776" s="22"/>
      <c r="AO1776" s="22"/>
      <c r="AP1776" s="22">
        <f t="shared" si="6636"/>
        <v>16.2</v>
      </c>
      <c r="AQ1776" s="22">
        <f t="shared" si="6637"/>
        <v>16.2</v>
      </c>
      <c r="AR1776" s="22">
        <f t="shared" si="6638"/>
        <v>16.2</v>
      </c>
      <c r="AS1776" s="22"/>
      <c r="AT1776" s="22"/>
      <c r="AU1776" s="22"/>
      <c r="AV1776" s="22">
        <f t="shared" si="6642"/>
        <v>16.2</v>
      </c>
      <c r="AW1776" s="22">
        <f t="shared" si="6643"/>
        <v>16.2</v>
      </c>
      <c r="AX1776" s="22">
        <f t="shared" si="6644"/>
        <v>16.2</v>
      </c>
      <c r="AY1776" s="22"/>
      <c r="AZ1776" s="22"/>
      <c r="BA1776" s="22"/>
      <c r="BB1776" s="22">
        <f t="shared" si="6648"/>
        <v>16.2</v>
      </c>
      <c r="BC1776" s="22">
        <f t="shared" si="6649"/>
        <v>16.2</v>
      </c>
      <c r="BD1776" s="22">
        <f t="shared" si="6650"/>
        <v>16.2</v>
      </c>
      <c r="BE1776" s="22"/>
      <c r="BF1776" s="22"/>
      <c r="BG1776" s="22"/>
      <c r="BH1776" s="22">
        <f t="shared" si="6654"/>
        <v>16.2</v>
      </c>
      <c r="BI1776" s="22">
        <f t="shared" si="6655"/>
        <v>16.2</v>
      </c>
      <c r="BJ1776" s="22">
        <f t="shared" si="6656"/>
        <v>16.2</v>
      </c>
      <c r="BK1776" s="22"/>
      <c r="BL1776" s="22"/>
      <c r="BM1776" s="22"/>
      <c r="BN1776" s="22">
        <f t="shared" si="6660"/>
        <v>16.2</v>
      </c>
      <c r="BO1776" s="22">
        <f t="shared" si="6661"/>
        <v>16.2</v>
      </c>
      <c r="BP1776" s="22">
        <f t="shared" si="6662"/>
        <v>16.2</v>
      </c>
      <c r="BQ1776" s="22"/>
      <c r="BR1776" s="22"/>
      <c r="BS1776" s="22">
        <f t="shared" si="6665"/>
        <v>16.2</v>
      </c>
      <c r="BT1776" s="22">
        <f t="shared" si="6666"/>
        <v>16.2</v>
      </c>
      <c r="BU1776" s="22">
        <f t="shared" si="6667"/>
        <v>16.2</v>
      </c>
      <c r="BV1776" s="22"/>
      <c r="BW1776" s="22"/>
      <c r="BX1776" s="22">
        <f t="shared" si="6670"/>
        <v>16.2</v>
      </c>
      <c r="BY1776" s="22">
        <f t="shared" si="6671"/>
        <v>16.2</v>
      </c>
      <c r="BZ1776" s="22">
        <f t="shared" si="6672"/>
        <v>16.2</v>
      </c>
      <c r="CA1776" s="22"/>
      <c r="CB1776" s="22"/>
      <c r="CC1776" s="22"/>
      <c r="CD1776" s="22">
        <f t="shared" si="6498"/>
        <v>16.2</v>
      </c>
      <c r="CE1776" s="22"/>
      <c r="CF1776" s="34">
        <f t="shared" si="6722"/>
        <v>16.2</v>
      </c>
      <c r="CG1776" s="22">
        <f t="shared" si="6499"/>
        <v>16.2</v>
      </c>
      <c r="CH1776" s="22"/>
      <c r="CI1776" s="22">
        <f t="shared" si="6723"/>
        <v>16.2</v>
      </c>
      <c r="CJ1776" s="22">
        <f t="shared" si="6500"/>
        <v>16.2</v>
      </c>
      <c r="CK1776" s="22"/>
      <c r="CL1776" s="22">
        <f t="shared" si="6724"/>
        <v>16.2</v>
      </c>
      <c r="CM1776" s="22"/>
      <c r="CN1776" s="15"/>
      <c r="CO1776" s="35"/>
    </row>
    <row r="1777" spans="1:99" ht="31.2" x14ac:dyDescent="0.3">
      <c r="A1777" s="32" t="s">
        <v>1016</v>
      </c>
      <c r="B1777" s="16"/>
      <c r="C1777" s="32"/>
      <c r="D1777" s="32"/>
      <c r="E1777" s="33" t="s">
        <v>1017</v>
      </c>
      <c r="F1777" s="22">
        <f t="shared" ref="F1777:K1777" si="6775">F1778+F1781</f>
        <v>43484.1</v>
      </c>
      <c r="G1777" s="22">
        <f t="shared" si="6775"/>
        <v>43484.1</v>
      </c>
      <c r="H1777" s="22">
        <f t="shared" si="6775"/>
        <v>43484.1</v>
      </c>
      <c r="I1777" s="22">
        <f t="shared" si="6775"/>
        <v>0</v>
      </c>
      <c r="J1777" s="22">
        <f t="shared" si="6775"/>
        <v>0</v>
      </c>
      <c r="K1777" s="22">
        <f t="shared" si="6775"/>
        <v>0</v>
      </c>
      <c r="L1777" s="22">
        <f t="shared" si="6606"/>
        <v>43484.1</v>
      </c>
      <c r="M1777" s="22">
        <f t="shared" si="6607"/>
        <v>43484.1</v>
      </c>
      <c r="N1777" s="22">
        <f t="shared" si="6608"/>
        <v>43484.1</v>
      </c>
      <c r="O1777" s="22">
        <f>O1778+O1781</f>
        <v>0</v>
      </c>
      <c r="P1777" s="22">
        <f>P1778+P1781</f>
        <v>0</v>
      </c>
      <c r="Q1777" s="22">
        <f>Q1778+Q1781</f>
        <v>0</v>
      </c>
      <c r="R1777" s="22">
        <f t="shared" si="6612"/>
        <v>43484.1</v>
      </c>
      <c r="S1777" s="22">
        <f t="shared" si="6613"/>
        <v>43484.1</v>
      </c>
      <c r="T1777" s="22">
        <f t="shared" si="6614"/>
        <v>43484.1</v>
      </c>
      <c r="U1777" s="22">
        <f>U1778+U1781</f>
        <v>0</v>
      </c>
      <c r="V1777" s="22">
        <f>V1778+V1781</f>
        <v>0</v>
      </c>
      <c r="W1777" s="22">
        <f>W1778+W1781</f>
        <v>0</v>
      </c>
      <c r="X1777" s="22">
        <f t="shared" si="6618"/>
        <v>43484.1</v>
      </c>
      <c r="Y1777" s="22">
        <f t="shared" si="6619"/>
        <v>43484.1</v>
      </c>
      <c r="Z1777" s="22">
        <f t="shared" si="6620"/>
        <v>43484.1</v>
      </c>
      <c r="AA1777" s="22">
        <f>AA1778+AA1781</f>
        <v>0</v>
      </c>
      <c r="AB1777" s="22">
        <f>AB1778+AB1781</f>
        <v>0</v>
      </c>
      <c r="AC1777" s="22">
        <f>AC1778+AC1781</f>
        <v>0</v>
      </c>
      <c r="AD1777" s="22">
        <f t="shared" si="6624"/>
        <v>43484.1</v>
      </c>
      <c r="AE1777" s="22">
        <f t="shared" si="6625"/>
        <v>43484.1</v>
      </c>
      <c r="AF1777" s="22">
        <f t="shared" si="6626"/>
        <v>43484.1</v>
      </c>
      <c r="AG1777" s="22">
        <f>AG1778+AG1781</f>
        <v>0</v>
      </c>
      <c r="AH1777" s="22">
        <f>AH1778+AH1781</f>
        <v>0</v>
      </c>
      <c r="AI1777" s="22">
        <f>AI1778+AI1781</f>
        <v>0</v>
      </c>
      <c r="AJ1777" s="22">
        <f t="shared" si="6630"/>
        <v>43484.1</v>
      </c>
      <c r="AK1777" s="22">
        <f t="shared" si="6631"/>
        <v>43484.1</v>
      </c>
      <c r="AL1777" s="22">
        <f t="shared" si="6632"/>
        <v>43484.1</v>
      </c>
      <c r="AM1777" s="22">
        <f>AM1778+AM1781</f>
        <v>-2938.5720000000001</v>
      </c>
      <c r="AN1777" s="22">
        <f>AN1778+AN1781</f>
        <v>0</v>
      </c>
      <c r="AO1777" s="22">
        <f>AO1778+AO1781</f>
        <v>0</v>
      </c>
      <c r="AP1777" s="22">
        <f t="shared" si="6636"/>
        <v>40545.527999999998</v>
      </c>
      <c r="AQ1777" s="22">
        <f t="shared" si="6637"/>
        <v>43484.1</v>
      </c>
      <c r="AR1777" s="22">
        <f t="shared" si="6638"/>
        <v>43484.1</v>
      </c>
      <c r="AS1777" s="22">
        <f>AS1778+AS1781</f>
        <v>0</v>
      </c>
      <c r="AT1777" s="22">
        <f>AT1778+AT1781</f>
        <v>0</v>
      </c>
      <c r="AU1777" s="22">
        <f>AU1778+AU1781</f>
        <v>0</v>
      </c>
      <c r="AV1777" s="22">
        <f t="shared" si="6642"/>
        <v>40545.527999999998</v>
      </c>
      <c r="AW1777" s="22">
        <f t="shared" si="6643"/>
        <v>43484.1</v>
      </c>
      <c r="AX1777" s="22">
        <f t="shared" si="6644"/>
        <v>43484.1</v>
      </c>
      <c r="AY1777" s="22">
        <f>AY1778+AY1781</f>
        <v>33641.092000000004</v>
      </c>
      <c r="AZ1777" s="22">
        <f>AZ1778+AZ1781</f>
        <v>0</v>
      </c>
      <c r="BA1777" s="22">
        <f>BA1778+BA1781</f>
        <v>0</v>
      </c>
      <c r="BB1777" s="22">
        <f t="shared" si="6648"/>
        <v>74186.62</v>
      </c>
      <c r="BC1777" s="22">
        <f t="shared" si="6649"/>
        <v>43484.1</v>
      </c>
      <c r="BD1777" s="22">
        <f t="shared" si="6650"/>
        <v>43484.1</v>
      </c>
      <c r="BE1777" s="22">
        <f>BE1778+BE1781</f>
        <v>0</v>
      </c>
      <c r="BF1777" s="22">
        <f>BF1778+BF1781</f>
        <v>0</v>
      </c>
      <c r="BG1777" s="22">
        <f>BG1778+BG1781</f>
        <v>0</v>
      </c>
      <c r="BH1777" s="22">
        <f t="shared" si="6654"/>
        <v>74186.62</v>
      </c>
      <c r="BI1777" s="22">
        <f t="shared" si="6655"/>
        <v>43484.1</v>
      </c>
      <c r="BJ1777" s="22">
        <f t="shared" si="6656"/>
        <v>43484.1</v>
      </c>
      <c r="BK1777" s="22">
        <f>BK1778+BK1781</f>
        <v>32575.822</v>
      </c>
      <c r="BL1777" s="22">
        <f>BL1778+BL1781</f>
        <v>0</v>
      </c>
      <c r="BM1777" s="22">
        <f>BM1778+BM1781</f>
        <v>0</v>
      </c>
      <c r="BN1777" s="22">
        <f t="shared" si="6660"/>
        <v>106762.442</v>
      </c>
      <c r="BO1777" s="22">
        <f t="shared" si="6661"/>
        <v>43484.1</v>
      </c>
      <c r="BP1777" s="22">
        <f t="shared" si="6662"/>
        <v>43484.1</v>
      </c>
      <c r="BQ1777" s="22">
        <f>BQ1778+BQ1781</f>
        <v>0</v>
      </c>
      <c r="BR1777" s="22">
        <f>BR1778+BR1781</f>
        <v>0</v>
      </c>
      <c r="BS1777" s="22">
        <f t="shared" si="6665"/>
        <v>106762.442</v>
      </c>
      <c r="BT1777" s="22">
        <f t="shared" si="6666"/>
        <v>43484.1</v>
      </c>
      <c r="BU1777" s="22">
        <f t="shared" si="6667"/>
        <v>43484.1</v>
      </c>
      <c r="BV1777" s="22">
        <f>BV1778+BV1781</f>
        <v>0</v>
      </c>
      <c r="BW1777" s="22">
        <f>BW1778+BW1781</f>
        <v>0</v>
      </c>
      <c r="BX1777" s="22">
        <f t="shared" si="6670"/>
        <v>106762.442</v>
      </c>
      <c r="BY1777" s="22">
        <f t="shared" si="6671"/>
        <v>43484.1</v>
      </c>
      <c r="BZ1777" s="22">
        <f t="shared" si="6672"/>
        <v>43484.1</v>
      </c>
      <c r="CA1777" s="22">
        <f>CA1778+CA1781</f>
        <v>29490.713</v>
      </c>
      <c r="CB1777" s="22">
        <f>CB1778+CB1781</f>
        <v>0</v>
      </c>
      <c r="CC1777" s="22">
        <f>CC1778+CC1781</f>
        <v>0</v>
      </c>
      <c r="CD1777" s="22">
        <f t="shared" ref="CD1777:CD1840" si="6776">BX1777+CA1777</f>
        <v>136253.155</v>
      </c>
      <c r="CE1777" s="22">
        <f>CE1778+CE1781</f>
        <v>0</v>
      </c>
      <c r="CF1777" s="34">
        <f t="shared" si="6722"/>
        <v>136253.155</v>
      </c>
      <c r="CG1777" s="22">
        <f t="shared" ref="CG1777:CG1840" si="6777">BY1777+CB1777</f>
        <v>43484.1</v>
      </c>
      <c r="CH1777" s="22">
        <f>CH1778+CH1781</f>
        <v>0</v>
      </c>
      <c r="CI1777" s="22">
        <f t="shared" si="6723"/>
        <v>43484.1</v>
      </c>
      <c r="CJ1777" s="22">
        <f t="shared" ref="CJ1777:CJ1840" si="6778">BZ1777+CC1777</f>
        <v>43484.1</v>
      </c>
      <c r="CK1777" s="22">
        <f>CK1778+CK1781</f>
        <v>0</v>
      </c>
      <c r="CL1777" s="22">
        <f t="shared" si="6724"/>
        <v>43484.1</v>
      </c>
      <c r="CM1777" s="22">
        <f>CM1778+CM1781</f>
        <v>0</v>
      </c>
      <c r="CN1777" s="15"/>
      <c r="CO1777" s="35"/>
      <c r="CU1777" s="5" t="s">
        <v>31</v>
      </c>
    </row>
    <row r="1778" spans="1:99" ht="31.2" x14ac:dyDescent="0.3">
      <c r="A1778" s="32" t="s">
        <v>1016</v>
      </c>
      <c r="B1778" s="16">
        <v>200</v>
      </c>
      <c r="C1778" s="32"/>
      <c r="D1778" s="32"/>
      <c r="E1778" s="33" t="s">
        <v>40</v>
      </c>
      <c r="F1778" s="22">
        <f t="shared" ref="F1778:F1779" si="6779">F1779</f>
        <v>43217.7</v>
      </c>
      <c r="G1778" s="22">
        <f t="shared" ref="G1778:G1779" si="6780">G1779</f>
        <v>43217.7</v>
      </c>
      <c r="H1778" s="22">
        <f t="shared" ref="H1778:H1779" si="6781">H1779</f>
        <v>43119.9</v>
      </c>
      <c r="I1778" s="22">
        <f t="shared" ref="I1778:I1779" si="6782">I1779</f>
        <v>0</v>
      </c>
      <c r="J1778" s="22">
        <f t="shared" ref="J1778:J1779" si="6783">J1779</f>
        <v>0</v>
      </c>
      <c r="K1778" s="22">
        <f t="shared" ref="K1778:K1779" si="6784">K1779</f>
        <v>0</v>
      </c>
      <c r="L1778" s="22">
        <f t="shared" si="6606"/>
        <v>43217.7</v>
      </c>
      <c r="M1778" s="22">
        <f t="shared" si="6607"/>
        <v>43217.7</v>
      </c>
      <c r="N1778" s="22">
        <f t="shared" si="6608"/>
        <v>43119.9</v>
      </c>
      <c r="O1778" s="22">
        <f t="shared" ref="O1778:O1779" si="6785">O1779</f>
        <v>0</v>
      </c>
      <c r="P1778" s="22">
        <f t="shared" ref="P1778:P1779" si="6786">P1779</f>
        <v>0</v>
      </c>
      <c r="Q1778" s="22">
        <f t="shared" ref="Q1778:Q1779" si="6787">Q1779</f>
        <v>0</v>
      </c>
      <c r="R1778" s="22">
        <f t="shared" si="6612"/>
        <v>43217.7</v>
      </c>
      <c r="S1778" s="22">
        <f t="shared" si="6613"/>
        <v>43217.7</v>
      </c>
      <c r="T1778" s="22">
        <f t="shared" si="6614"/>
        <v>43119.9</v>
      </c>
      <c r="U1778" s="22">
        <f t="shared" ref="U1778:U1779" si="6788">U1779</f>
        <v>0</v>
      </c>
      <c r="V1778" s="22">
        <f t="shared" ref="V1778:V1779" si="6789">V1779</f>
        <v>0</v>
      </c>
      <c r="W1778" s="22">
        <f t="shared" ref="W1778:W1779" si="6790">W1779</f>
        <v>0</v>
      </c>
      <c r="X1778" s="22">
        <f t="shared" si="6618"/>
        <v>43217.7</v>
      </c>
      <c r="Y1778" s="22">
        <f t="shared" si="6619"/>
        <v>43217.7</v>
      </c>
      <c r="Z1778" s="22">
        <f t="shared" si="6620"/>
        <v>43119.9</v>
      </c>
      <c r="AA1778" s="22">
        <f t="shared" ref="AA1778:AA1779" si="6791">AA1779</f>
        <v>0</v>
      </c>
      <c r="AB1778" s="22">
        <f t="shared" ref="AB1778:AB1779" si="6792">AB1779</f>
        <v>0</v>
      </c>
      <c r="AC1778" s="22">
        <f t="shared" ref="AC1778:AC1779" si="6793">AC1779</f>
        <v>0</v>
      </c>
      <c r="AD1778" s="22">
        <f t="shared" si="6624"/>
        <v>43217.7</v>
      </c>
      <c r="AE1778" s="22">
        <f t="shared" si="6625"/>
        <v>43217.7</v>
      </c>
      <c r="AF1778" s="22">
        <f t="shared" si="6626"/>
        <v>43119.9</v>
      </c>
      <c r="AG1778" s="22">
        <f t="shared" ref="AG1778:AG1779" si="6794">AG1779</f>
        <v>0</v>
      </c>
      <c r="AH1778" s="22">
        <f t="shared" ref="AH1778:AH1779" si="6795">AH1779</f>
        <v>0</v>
      </c>
      <c r="AI1778" s="22">
        <f t="shared" ref="AI1778:AI1779" si="6796">AI1779</f>
        <v>0</v>
      </c>
      <c r="AJ1778" s="22">
        <f t="shared" si="6630"/>
        <v>43217.7</v>
      </c>
      <c r="AK1778" s="22">
        <f t="shared" si="6631"/>
        <v>43217.7</v>
      </c>
      <c r="AL1778" s="22">
        <f t="shared" si="6632"/>
        <v>43119.9</v>
      </c>
      <c r="AM1778" s="22">
        <f t="shared" ref="AM1778:AM1779" si="6797">AM1779</f>
        <v>-2938.5720000000001</v>
      </c>
      <c r="AN1778" s="22">
        <f t="shared" ref="AN1778:AN1779" si="6798">AN1779</f>
        <v>0</v>
      </c>
      <c r="AO1778" s="22">
        <f t="shared" ref="AO1778:AO1779" si="6799">AO1779</f>
        <v>0</v>
      </c>
      <c r="AP1778" s="22">
        <f t="shared" si="6636"/>
        <v>40279.127999999997</v>
      </c>
      <c r="AQ1778" s="22">
        <f t="shared" si="6637"/>
        <v>43217.7</v>
      </c>
      <c r="AR1778" s="22">
        <f t="shared" si="6638"/>
        <v>43119.9</v>
      </c>
      <c r="AS1778" s="22">
        <f t="shared" ref="AS1778:AS1779" si="6800">AS1779</f>
        <v>0</v>
      </c>
      <c r="AT1778" s="22">
        <f t="shared" ref="AT1778:AT1779" si="6801">AT1779</f>
        <v>0</v>
      </c>
      <c r="AU1778" s="22">
        <f t="shared" ref="AU1778:AU1779" si="6802">AU1779</f>
        <v>0</v>
      </c>
      <c r="AV1778" s="22">
        <f t="shared" si="6642"/>
        <v>40279.127999999997</v>
      </c>
      <c r="AW1778" s="22">
        <f t="shared" si="6643"/>
        <v>43217.7</v>
      </c>
      <c r="AX1778" s="22">
        <f t="shared" si="6644"/>
        <v>43119.9</v>
      </c>
      <c r="AY1778" s="22">
        <f t="shared" ref="AY1778:AY1779" si="6803">AY1779</f>
        <v>20945.523000000001</v>
      </c>
      <c r="AZ1778" s="22">
        <f t="shared" ref="AZ1778:AZ1779" si="6804">AZ1779</f>
        <v>0</v>
      </c>
      <c r="BA1778" s="22">
        <f t="shared" ref="BA1778:BA1779" si="6805">BA1779</f>
        <v>0</v>
      </c>
      <c r="BB1778" s="22">
        <f t="shared" si="6648"/>
        <v>61224.650999999998</v>
      </c>
      <c r="BC1778" s="22">
        <f t="shared" si="6649"/>
        <v>43217.7</v>
      </c>
      <c r="BD1778" s="22">
        <f t="shared" si="6650"/>
        <v>43119.9</v>
      </c>
      <c r="BE1778" s="22">
        <f t="shared" ref="BE1778:BE1779" si="6806">BE1779</f>
        <v>0</v>
      </c>
      <c r="BF1778" s="22">
        <f t="shared" ref="BF1778:BF1779" si="6807">BF1779</f>
        <v>0</v>
      </c>
      <c r="BG1778" s="22">
        <f t="shared" ref="BG1778:BG1779" si="6808">BG1779</f>
        <v>0</v>
      </c>
      <c r="BH1778" s="22">
        <f t="shared" si="6654"/>
        <v>61224.650999999998</v>
      </c>
      <c r="BI1778" s="22">
        <f t="shared" si="6655"/>
        <v>43217.7</v>
      </c>
      <c r="BJ1778" s="22">
        <f t="shared" si="6656"/>
        <v>43119.9</v>
      </c>
      <c r="BK1778" s="22">
        <f t="shared" ref="BK1778:BK1779" si="6809">BK1779</f>
        <v>19514.913</v>
      </c>
      <c r="BL1778" s="22">
        <f t="shared" ref="BL1778:BL1779" si="6810">BL1779</f>
        <v>0</v>
      </c>
      <c r="BM1778" s="22">
        <f t="shared" ref="BM1778:BM1779" si="6811">BM1779</f>
        <v>0</v>
      </c>
      <c r="BN1778" s="22">
        <f t="shared" si="6660"/>
        <v>80739.563999999998</v>
      </c>
      <c r="BO1778" s="22">
        <f t="shared" si="6661"/>
        <v>43217.7</v>
      </c>
      <c r="BP1778" s="22">
        <f t="shared" si="6662"/>
        <v>43119.9</v>
      </c>
      <c r="BQ1778" s="22">
        <f t="shared" ref="BQ1778:BQ1779" si="6812">BQ1779</f>
        <v>0</v>
      </c>
      <c r="BR1778" s="22">
        <f t="shared" ref="BR1778:BR1779" si="6813">BR1779</f>
        <v>0</v>
      </c>
      <c r="BS1778" s="22">
        <f t="shared" si="6665"/>
        <v>80739.563999999998</v>
      </c>
      <c r="BT1778" s="22">
        <f t="shared" si="6666"/>
        <v>43217.7</v>
      </c>
      <c r="BU1778" s="22">
        <f t="shared" si="6667"/>
        <v>43119.9</v>
      </c>
      <c r="BV1778" s="22">
        <f t="shared" ref="BV1778:BV1779" si="6814">BV1779</f>
        <v>0</v>
      </c>
      <c r="BW1778" s="22">
        <f t="shared" ref="BW1778:BW1779" si="6815">BW1779</f>
        <v>0</v>
      </c>
      <c r="BX1778" s="22">
        <f t="shared" si="6670"/>
        <v>80739.563999999998</v>
      </c>
      <c r="BY1778" s="22">
        <f t="shared" si="6671"/>
        <v>43217.7</v>
      </c>
      <c r="BZ1778" s="22">
        <f t="shared" si="6672"/>
        <v>43119.9</v>
      </c>
      <c r="CA1778" s="22">
        <f t="shared" ref="CA1778:CA1779" si="6816">CA1779</f>
        <v>0</v>
      </c>
      <c r="CB1778" s="22">
        <f t="shared" ref="CB1778:CB1779" si="6817">CB1779</f>
        <v>0</v>
      </c>
      <c r="CC1778" s="22">
        <f t="shared" ref="CC1778:CC1779" si="6818">CC1779</f>
        <v>0</v>
      </c>
      <c r="CD1778" s="22">
        <f t="shared" si="6776"/>
        <v>80739.563999999998</v>
      </c>
      <c r="CE1778" s="22">
        <f t="shared" ref="CE1778:CE1779" si="6819">CE1779</f>
        <v>0</v>
      </c>
      <c r="CF1778" s="34">
        <f t="shared" si="6722"/>
        <v>80739.563999999998</v>
      </c>
      <c r="CG1778" s="22">
        <f t="shared" si="6777"/>
        <v>43217.7</v>
      </c>
      <c r="CH1778" s="22">
        <f t="shared" ref="CH1778:CM1779" si="6820">CH1779</f>
        <v>0</v>
      </c>
      <c r="CI1778" s="22">
        <f t="shared" si="6723"/>
        <v>43217.7</v>
      </c>
      <c r="CJ1778" s="22">
        <f t="shared" si="6778"/>
        <v>43119.9</v>
      </c>
      <c r="CK1778" s="22">
        <f t="shared" si="6820"/>
        <v>0</v>
      </c>
      <c r="CL1778" s="22">
        <f t="shared" si="6724"/>
        <v>43119.9</v>
      </c>
      <c r="CM1778" s="22">
        <f t="shared" si="6820"/>
        <v>0</v>
      </c>
      <c r="CN1778" s="15"/>
      <c r="CO1778" s="35"/>
      <c r="CS1778" s="5" t="s">
        <v>29</v>
      </c>
    </row>
    <row r="1779" spans="1:99" ht="46.8" x14ac:dyDescent="0.3">
      <c r="A1779" s="32" t="s">
        <v>1016</v>
      </c>
      <c r="B1779" s="16">
        <v>240</v>
      </c>
      <c r="C1779" s="32"/>
      <c r="D1779" s="32"/>
      <c r="E1779" s="33" t="s">
        <v>41</v>
      </c>
      <c r="F1779" s="22">
        <f t="shared" si="6779"/>
        <v>43217.7</v>
      </c>
      <c r="G1779" s="22">
        <f t="shared" si="6780"/>
        <v>43217.7</v>
      </c>
      <c r="H1779" s="22">
        <f t="shared" si="6781"/>
        <v>43119.9</v>
      </c>
      <c r="I1779" s="22">
        <f t="shared" si="6782"/>
        <v>0</v>
      </c>
      <c r="J1779" s="22">
        <f t="shared" si="6783"/>
        <v>0</v>
      </c>
      <c r="K1779" s="22">
        <f t="shared" si="6784"/>
        <v>0</v>
      </c>
      <c r="L1779" s="22">
        <f t="shared" si="6606"/>
        <v>43217.7</v>
      </c>
      <c r="M1779" s="22">
        <f t="shared" si="6607"/>
        <v>43217.7</v>
      </c>
      <c r="N1779" s="22">
        <f t="shared" si="6608"/>
        <v>43119.9</v>
      </c>
      <c r="O1779" s="22">
        <f t="shared" si="6785"/>
        <v>0</v>
      </c>
      <c r="P1779" s="22">
        <f t="shared" si="6786"/>
        <v>0</v>
      </c>
      <c r="Q1779" s="22">
        <f t="shared" si="6787"/>
        <v>0</v>
      </c>
      <c r="R1779" s="22">
        <f t="shared" si="6612"/>
        <v>43217.7</v>
      </c>
      <c r="S1779" s="22">
        <f t="shared" si="6613"/>
        <v>43217.7</v>
      </c>
      <c r="T1779" s="22">
        <f t="shared" si="6614"/>
        <v>43119.9</v>
      </c>
      <c r="U1779" s="22">
        <f t="shared" si="6788"/>
        <v>0</v>
      </c>
      <c r="V1779" s="22">
        <f t="shared" si="6789"/>
        <v>0</v>
      </c>
      <c r="W1779" s="22">
        <f t="shared" si="6790"/>
        <v>0</v>
      </c>
      <c r="X1779" s="22">
        <f t="shared" si="6618"/>
        <v>43217.7</v>
      </c>
      <c r="Y1779" s="22">
        <f t="shared" si="6619"/>
        <v>43217.7</v>
      </c>
      <c r="Z1779" s="22">
        <f t="shared" si="6620"/>
        <v>43119.9</v>
      </c>
      <c r="AA1779" s="22">
        <f t="shared" si="6791"/>
        <v>0</v>
      </c>
      <c r="AB1779" s="22">
        <f t="shared" si="6792"/>
        <v>0</v>
      </c>
      <c r="AC1779" s="22">
        <f t="shared" si="6793"/>
        <v>0</v>
      </c>
      <c r="AD1779" s="22">
        <f t="shared" si="6624"/>
        <v>43217.7</v>
      </c>
      <c r="AE1779" s="22">
        <f t="shared" si="6625"/>
        <v>43217.7</v>
      </c>
      <c r="AF1779" s="22">
        <f t="shared" si="6626"/>
        <v>43119.9</v>
      </c>
      <c r="AG1779" s="22">
        <f t="shared" si="6794"/>
        <v>0</v>
      </c>
      <c r="AH1779" s="22">
        <f t="shared" si="6795"/>
        <v>0</v>
      </c>
      <c r="AI1779" s="22">
        <f t="shared" si="6796"/>
        <v>0</v>
      </c>
      <c r="AJ1779" s="22">
        <f t="shared" si="6630"/>
        <v>43217.7</v>
      </c>
      <c r="AK1779" s="22">
        <f t="shared" si="6631"/>
        <v>43217.7</v>
      </c>
      <c r="AL1779" s="22">
        <f t="shared" si="6632"/>
        <v>43119.9</v>
      </c>
      <c r="AM1779" s="22">
        <f t="shared" si="6797"/>
        <v>-2938.5720000000001</v>
      </c>
      <c r="AN1779" s="22">
        <f t="shared" si="6798"/>
        <v>0</v>
      </c>
      <c r="AO1779" s="22">
        <f t="shared" si="6799"/>
        <v>0</v>
      </c>
      <c r="AP1779" s="22">
        <f t="shared" si="6636"/>
        <v>40279.127999999997</v>
      </c>
      <c r="AQ1779" s="22">
        <f t="shared" si="6637"/>
        <v>43217.7</v>
      </c>
      <c r="AR1779" s="22">
        <f t="shared" si="6638"/>
        <v>43119.9</v>
      </c>
      <c r="AS1779" s="22">
        <f t="shared" si="6800"/>
        <v>0</v>
      </c>
      <c r="AT1779" s="22">
        <f t="shared" si="6801"/>
        <v>0</v>
      </c>
      <c r="AU1779" s="22">
        <f t="shared" si="6802"/>
        <v>0</v>
      </c>
      <c r="AV1779" s="22">
        <f t="shared" si="6642"/>
        <v>40279.127999999997</v>
      </c>
      <c r="AW1779" s="22">
        <f t="shared" si="6643"/>
        <v>43217.7</v>
      </c>
      <c r="AX1779" s="22">
        <f t="shared" si="6644"/>
        <v>43119.9</v>
      </c>
      <c r="AY1779" s="22">
        <f t="shared" si="6803"/>
        <v>20945.523000000001</v>
      </c>
      <c r="AZ1779" s="22">
        <f t="shared" si="6804"/>
        <v>0</v>
      </c>
      <c r="BA1779" s="22">
        <f t="shared" si="6805"/>
        <v>0</v>
      </c>
      <c r="BB1779" s="22">
        <f t="shared" si="6648"/>
        <v>61224.650999999998</v>
      </c>
      <c r="BC1779" s="22">
        <f t="shared" si="6649"/>
        <v>43217.7</v>
      </c>
      <c r="BD1779" s="22">
        <f t="shared" si="6650"/>
        <v>43119.9</v>
      </c>
      <c r="BE1779" s="22">
        <f t="shared" si="6806"/>
        <v>0</v>
      </c>
      <c r="BF1779" s="22">
        <f t="shared" si="6807"/>
        <v>0</v>
      </c>
      <c r="BG1779" s="22">
        <f t="shared" si="6808"/>
        <v>0</v>
      </c>
      <c r="BH1779" s="22">
        <f t="shared" si="6654"/>
        <v>61224.650999999998</v>
      </c>
      <c r="BI1779" s="22">
        <f t="shared" si="6655"/>
        <v>43217.7</v>
      </c>
      <c r="BJ1779" s="22">
        <f t="shared" si="6656"/>
        <v>43119.9</v>
      </c>
      <c r="BK1779" s="22">
        <f t="shared" si="6809"/>
        <v>19514.913</v>
      </c>
      <c r="BL1779" s="22">
        <f t="shared" si="6810"/>
        <v>0</v>
      </c>
      <c r="BM1779" s="22">
        <f t="shared" si="6811"/>
        <v>0</v>
      </c>
      <c r="BN1779" s="22">
        <f t="shared" si="6660"/>
        <v>80739.563999999998</v>
      </c>
      <c r="BO1779" s="22">
        <f t="shared" si="6661"/>
        <v>43217.7</v>
      </c>
      <c r="BP1779" s="22">
        <f t="shared" si="6662"/>
        <v>43119.9</v>
      </c>
      <c r="BQ1779" s="22">
        <f t="shared" si="6812"/>
        <v>0</v>
      </c>
      <c r="BR1779" s="22">
        <f t="shared" si="6813"/>
        <v>0</v>
      </c>
      <c r="BS1779" s="22">
        <f t="shared" si="6665"/>
        <v>80739.563999999998</v>
      </c>
      <c r="BT1779" s="22">
        <f t="shared" si="6666"/>
        <v>43217.7</v>
      </c>
      <c r="BU1779" s="22">
        <f t="shared" si="6667"/>
        <v>43119.9</v>
      </c>
      <c r="BV1779" s="22">
        <f t="shared" si="6814"/>
        <v>0</v>
      </c>
      <c r="BW1779" s="22">
        <f t="shared" si="6815"/>
        <v>0</v>
      </c>
      <c r="BX1779" s="22">
        <f t="shared" si="6670"/>
        <v>80739.563999999998</v>
      </c>
      <c r="BY1779" s="22">
        <f t="shared" si="6671"/>
        <v>43217.7</v>
      </c>
      <c r="BZ1779" s="22">
        <f t="shared" si="6672"/>
        <v>43119.9</v>
      </c>
      <c r="CA1779" s="22">
        <f t="shared" si="6816"/>
        <v>0</v>
      </c>
      <c r="CB1779" s="22">
        <f t="shared" si="6817"/>
        <v>0</v>
      </c>
      <c r="CC1779" s="22">
        <f t="shared" si="6818"/>
        <v>0</v>
      </c>
      <c r="CD1779" s="22">
        <f t="shared" si="6776"/>
        <v>80739.563999999998</v>
      </c>
      <c r="CE1779" s="22">
        <f t="shared" si="6819"/>
        <v>0</v>
      </c>
      <c r="CF1779" s="34">
        <f t="shared" si="6722"/>
        <v>80739.563999999998</v>
      </c>
      <c r="CG1779" s="22">
        <f t="shared" si="6777"/>
        <v>43217.7</v>
      </c>
      <c r="CH1779" s="22">
        <f t="shared" si="6820"/>
        <v>0</v>
      </c>
      <c r="CI1779" s="22">
        <f t="shared" si="6723"/>
        <v>43217.7</v>
      </c>
      <c r="CJ1779" s="22">
        <f t="shared" si="6778"/>
        <v>43119.9</v>
      </c>
      <c r="CK1779" s="22">
        <f t="shared" si="6820"/>
        <v>0</v>
      </c>
      <c r="CL1779" s="22">
        <f t="shared" si="6724"/>
        <v>43119.9</v>
      </c>
      <c r="CM1779" s="22">
        <f t="shared" si="6820"/>
        <v>0</v>
      </c>
      <c r="CN1779" s="15"/>
      <c r="CO1779" s="35"/>
      <c r="CT1779" s="5" t="s">
        <v>30</v>
      </c>
    </row>
    <row r="1780" spans="1:99" x14ac:dyDescent="0.3">
      <c r="A1780" s="32" t="s">
        <v>1016</v>
      </c>
      <c r="B1780" s="16">
        <v>240</v>
      </c>
      <c r="C1780" s="32" t="s">
        <v>66</v>
      </c>
      <c r="D1780" s="32" t="s">
        <v>42</v>
      </c>
      <c r="E1780" s="33" t="s">
        <v>1001</v>
      </c>
      <c r="F1780" s="22">
        <v>43217.7</v>
      </c>
      <c r="G1780" s="22">
        <v>43217.7</v>
      </c>
      <c r="H1780" s="22">
        <v>43119.9</v>
      </c>
      <c r="I1780" s="22"/>
      <c r="J1780" s="22"/>
      <c r="K1780" s="22"/>
      <c r="L1780" s="22">
        <f t="shared" si="6606"/>
        <v>43217.7</v>
      </c>
      <c r="M1780" s="22">
        <f t="shared" si="6607"/>
        <v>43217.7</v>
      </c>
      <c r="N1780" s="22">
        <f t="shared" si="6608"/>
        <v>43119.9</v>
      </c>
      <c r="O1780" s="22"/>
      <c r="P1780" s="22"/>
      <c r="Q1780" s="22"/>
      <c r="R1780" s="22">
        <f t="shared" si="6612"/>
        <v>43217.7</v>
      </c>
      <c r="S1780" s="22">
        <f t="shared" si="6613"/>
        <v>43217.7</v>
      </c>
      <c r="T1780" s="22">
        <f t="shared" si="6614"/>
        <v>43119.9</v>
      </c>
      <c r="U1780" s="22"/>
      <c r="V1780" s="22"/>
      <c r="W1780" s="22"/>
      <c r="X1780" s="22">
        <f t="shared" si="6618"/>
        <v>43217.7</v>
      </c>
      <c r="Y1780" s="22">
        <f t="shared" si="6619"/>
        <v>43217.7</v>
      </c>
      <c r="Z1780" s="22">
        <f t="shared" si="6620"/>
        <v>43119.9</v>
      </c>
      <c r="AA1780" s="22"/>
      <c r="AB1780" s="22"/>
      <c r="AC1780" s="22"/>
      <c r="AD1780" s="22">
        <f t="shared" si="6624"/>
        <v>43217.7</v>
      </c>
      <c r="AE1780" s="22">
        <f t="shared" si="6625"/>
        <v>43217.7</v>
      </c>
      <c r="AF1780" s="22">
        <f t="shared" si="6626"/>
        <v>43119.9</v>
      </c>
      <c r="AG1780" s="22"/>
      <c r="AH1780" s="22"/>
      <c r="AI1780" s="22"/>
      <c r="AJ1780" s="22">
        <f t="shared" si="6630"/>
        <v>43217.7</v>
      </c>
      <c r="AK1780" s="22">
        <f t="shared" si="6631"/>
        <v>43217.7</v>
      </c>
      <c r="AL1780" s="22">
        <f t="shared" si="6632"/>
        <v>43119.9</v>
      </c>
      <c r="AM1780" s="22">
        <v>-2938.5720000000001</v>
      </c>
      <c r="AN1780" s="22"/>
      <c r="AO1780" s="22"/>
      <c r="AP1780" s="22">
        <f t="shared" si="6636"/>
        <v>40279.127999999997</v>
      </c>
      <c r="AQ1780" s="22">
        <f t="shared" si="6637"/>
        <v>43217.7</v>
      </c>
      <c r="AR1780" s="22">
        <f t="shared" si="6638"/>
        <v>43119.9</v>
      </c>
      <c r="AS1780" s="22"/>
      <c r="AT1780" s="22"/>
      <c r="AU1780" s="22"/>
      <c r="AV1780" s="22">
        <f t="shared" si="6642"/>
        <v>40279.127999999997</v>
      </c>
      <c r="AW1780" s="22">
        <f t="shared" si="6643"/>
        <v>43217.7</v>
      </c>
      <c r="AX1780" s="22">
        <f t="shared" si="6644"/>
        <v>43119.9</v>
      </c>
      <c r="AY1780" s="22">
        <v>20945.523000000001</v>
      </c>
      <c r="AZ1780" s="22"/>
      <c r="BA1780" s="22"/>
      <c r="BB1780" s="22">
        <f t="shared" si="6648"/>
        <v>61224.650999999998</v>
      </c>
      <c r="BC1780" s="22">
        <f t="shared" si="6649"/>
        <v>43217.7</v>
      </c>
      <c r="BD1780" s="22">
        <f t="shared" si="6650"/>
        <v>43119.9</v>
      </c>
      <c r="BE1780" s="22"/>
      <c r="BF1780" s="22"/>
      <c r="BG1780" s="22"/>
      <c r="BH1780" s="22">
        <f t="shared" si="6654"/>
        <v>61224.650999999998</v>
      </c>
      <c r="BI1780" s="22">
        <f t="shared" si="6655"/>
        <v>43217.7</v>
      </c>
      <c r="BJ1780" s="22">
        <f t="shared" si="6656"/>
        <v>43119.9</v>
      </c>
      <c r="BK1780" s="22">
        <v>19514.913</v>
      </c>
      <c r="BL1780" s="22"/>
      <c r="BM1780" s="22"/>
      <c r="BN1780" s="22">
        <f t="shared" si="6660"/>
        <v>80739.563999999998</v>
      </c>
      <c r="BO1780" s="22">
        <f t="shared" si="6661"/>
        <v>43217.7</v>
      </c>
      <c r="BP1780" s="22">
        <f t="shared" si="6662"/>
        <v>43119.9</v>
      </c>
      <c r="BQ1780" s="22"/>
      <c r="BR1780" s="22"/>
      <c r="BS1780" s="22">
        <f t="shared" si="6665"/>
        <v>80739.563999999998</v>
      </c>
      <c r="BT1780" s="22">
        <f t="shared" si="6666"/>
        <v>43217.7</v>
      </c>
      <c r="BU1780" s="22">
        <f t="shared" si="6667"/>
        <v>43119.9</v>
      </c>
      <c r="BV1780" s="22"/>
      <c r="BW1780" s="22"/>
      <c r="BX1780" s="22">
        <f t="shared" si="6670"/>
        <v>80739.563999999998</v>
      </c>
      <c r="BY1780" s="22">
        <f t="shared" si="6671"/>
        <v>43217.7</v>
      </c>
      <c r="BZ1780" s="22">
        <f t="shared" si="6672"/>
        <v>43119.9</v>
      </c>
      <c r="CA1780" s="22"/>
      <c r="CB1780" s="22"/>
      <c r="CC1780" s="22"/>
      <c r="CD1780" s="22">
        <f t="shared" si="6776"/>
        <v>80739.563999999998</v>
      </c>
      <c r="CE1780" s="22"/>
      <c r="CF1780" s="34">
        <f t="shared" si="6722"/>
        <v>80739.563999999998</v>
      </c>
      <c r="CG1780" s="22">
        <f t="shared" si="6777"/>
        <v>43217.7</v>
      </c>
      <c r="CH1780" s="22"/>
      <c r="CI1780" s="22">
        <f t="shared" si="6723"/>
        <v>43217.7</v>
      </c>
      <c r="CJ1780" s="22">
        <f t="shared" si="6778"/>
        <v>43119.9</v>
      </c>
      <c r="CK1780" s="22"/>
      <c r="CL1780" s="22">
        <f t="shared" si="6724"/>
        <v>43119.9</v>
      </c>
      <c r="CM1780" s="22"/>
      <c r="CN1780" s="15"/>
      <c r="CO1780" s="35"/>
    </row>
    <row r="1781" spans="1:99" x14ac:dyDescent="0.3">
      <c r="A1781" s="32" t="s">
        <v>1016</v>
      </c>
      <c r="B1781" s="16">
        <v>800</v>
      </c>
      <c r="C1781" s="32"/>
      <c r="D1781" s="32"/>
      <c r="E1781" s="33" t="s">
        <v>54</v>
      </c>
      <c r="F1781" s="22">
        <f t="shared" ref="F1781:K1781" si="6821">F1784+F1782</f>
        <v>266.39999999999998</v>
      </c>
      <c r="G1781" s="22">
        <f t="shared" si="6821"/>
        <v>266.39999999999998</v>
      </c>
      <c r="H1781" s="22">
        <f t="shared" si="6821"/>
        <v>364.2</v>
      </c>
      <c r="I1781" s="22">
        <f t="shared" si="6821"/>
        <v>0</v>
      </c>
      <c r="J1781" s="22">
        <f t="shared" si="6821"/>
        <v>0</v>
      </c>
      <c r="K1781" s="22">
        <f t="shared" si="6821"/>
        <v>0</v>
      </c>
      <c r="L1781" s="22">
        <f t="shared" si="6606"/>
        <v>266.39999999999998</v>
      </c>
      <c r="M1781" s="22">
        <f t="shared" si="6607"/>
        <v>266.39999999999998</v>
      </c>
      <c r="N1781" s="22">
        <f t="shared" si="6608"/>
        <v>364.2</v>
      </c>
      <c r="O1781" s="22">
        <f>O1784+O1782</f>
        <v>0</v>
      </c>
      <c r="P1781" s="22">
        <f>P1784+P1782</f>
        <v>0</v>
      </c>
      <c r="Q1781" s="22">
        <f>Q1784+Q1782</f>
        <v>0</v>
      </c>
      <c r="R1781" s="22">
        <f t="shared" si="6612"/>
        <v>266.39999999999998</v>
      </c>
      <c r="S1781" s="22">
        <f t="shared" si="6613"/>
        <v>266.39999999999998</v>
      </c>
      <c r="T1781" s="22">
        <f t="shared" si="6614"/>
        <v>364.2</v>
      </c>
      <c r="U1781" s="22">
        <f>U1784+U1782</f>
        <v>0</v>
      </c>
      <c r="V1781" s="22">
        <f>V1784+V1782</f>
        <v>0</v>
      </c>
      <c r="W1781" s="22">
        <f>W1784+W1782</f>
        <v>0</v>
      </c>
      <c r="X1781" s="22">
        <f t="shared" si="6618"/>
        <v>266.39999999999998</v>
      </c>
      <c r="Y1781" s="22">
        <f t="shared" si="6619"/>
        <v>266.39999999999998</v>
      </c>
      <c r="Z1781" s="22">
        <f t="shared" si="6620"/>
        <v>364.2</v>
      </c>
      <c r="AA1781" s="22">
        <f>AA1784+AA1782</f>
        <v>0</v>
      </c>
      <c r="AB1781" s="22">
        <f>AB1784+AB1782</f>
        <v>0</v>
      </c>
      <c r="AC1781" s="22">
        <f>AC1784+AC1782</f>
        <v>0</v>
      </c>
      <c r="AD1781" s="22">
        <f t="shared" si="6624"/>
        <v>266.39999999999998</v>
      </c>
      <c r="AE1781" s="22">
        <f t="shared" si="6625"/>
        <v>266.39999999999998</v>
      </c>
      <c r="AF1781" s="22">
        <f t="shared" si="6626"/>
        <v>364.2</v>
      </c>
      <c r="AG1781" s="22">
        <f>AG1784+AG1782</f>
        <v>0</v>
      </c>
      <c r="AH1781" s="22">
        <f>AH1784+AH1782</f>
        <v>0</v>
      </c>
      <c r="AI1781" s="22">
        <f>AI1784+AI1782</f>
        <v>0</v>
      </c>
      <c r="AJ1781" s="22">
        <f t="shared" si="6630"/>
        <v>266.39999999999998</v>
      </c>
      <c r="AK1781" s="22">
        <f t="shared" si="6631"/>
        <v>266.39999999999998</v>
      </c>
      <c r="AL1781" s="22">
        <f t="shared" si="6632"/>
        <v>364.2</v>
      </c>
      <c r="AM1781" s="22">
        <f>AM1784+AM1782</f>
        <v>0</v>
      </c>
      <c r="AN1781" s="22">
        <f>AN1784+AN1782</f>
        <v>0</v>
      </c>
      <c r="AO1781" s="22">
        <f>AO1784+AO1782</f>
        <v>0</v>
      </c>
      <c r="AP1781" s="22">
        <f t="shared" si="6636"/>
        <v>266.39999999999998</v>
      </c>
      <c r="AQ1781" s="22">
        <f t="shared" si="6637"/>
        <v>266.39999999999998</v>
      </c>
      <c r="AR1781" s="22">
        <f t="shared" si="6638"/>
        <v>364.2</v>
      </c>
      <c r="AS1781" s="22">
        <f>AS1784+AS1782</f>
        <v>0</v>
      </c>
      <c r="AT1781" s="22">
        <f>AT1784+AT1782</f>
        <v>0</v>
      </c>
      <c r="AU1781" s="22">
        <f>AU1784+AU1782</f>
        <v>0</v>
      </c>
      <c r="AV1781" s="22">
        <f t="shared" si="6642"/>
        <v>266.39999999999998</v>
      </c>
      <c r="AW1781" s="22">
        <f t="shared" si="6643"/>
        <v>266.39999999999998</v>
      </c>
      <c r="AX1781" s="22">
        <f t="shared" si="6644"/>
        <v>364.2</v>
      </c>
      <c r="AY1781" s="22">
        <f>AY1784+AY1782</f>
        <v>12695.569</v>
      </c>
      <c r="AZ1781" s="22">
        <f>AZ1784+AZ1782</f>
        <v>0</v>
      </c>
      <c r="BA1781" s="22">
        <f>BA1784+BA1782</f>
        <v>0</v>
      </c>
      <c r="BB1781" s="22">
        <f t="shared" si="6648"/>
        <v>12961.968999999999</v>
      </c>
      <c r="BC1781" s="22">
        <f t="shared" si="6649"/>
        <v>266.39999999999998</v>
      </c>
      <c r="BD1781" s="22">
        <f t="shared" si="6650"/>
        <v>364.2</v>
      </c>
      <c r="BE1781" s="22">
        <f>BE1784+BE1782</f>
        <v>0</v>
      </c>
      <c r="BF1781" s="22">
        <f>BF1784+BF1782</f>
        <v>0</v>
      </c>
      <c r="BG1781" s="22">
        <f>BG1784+BG1782</f>
        <v>0</v>
      </c>
      <c r="BH1781" s="22">
        <f t="shared" si="6654"/>
        <v>12961.968999999999</v>
      </c>
      <c r="BI1781" s="22">
        <f t="shared" si="6655"/>
        <v>266.39999999999998</v>
      </c>
      <c r="BJ1781" s="22">
        <f t="shared" si="6656"/>
        <v>364.2</v>
      </c>
      <c r="BK1781" s="22">
        <f>BK1784+BK1782</f>
        <v>13060.909</v>
      </c>
      <c r="BL1781" s="22">
        <f>BL1784+BL1782</f>
        <v>0</v>
      </c>
      <c r="BM1781" s="22">
        <f>BM1784+BM1782</f>
        <v>0</v>
      </c>
      <c r="BN1781" s="22">
        <f t="shared" si="6660"/>
        <v>26022.877999999997</v>
      </c>
      <c r="BO1781" s="22">
        <f t="shared" si="6661"/>
        <v>266.39999999999998</v>
      </c>
      <c r="BP1781" s="22">
        <f t="shared" si="6662"/>
        <v>364.2</v>
      </c>
      <c r="BQ1781" s="22">
        <f>BQ1784+BQ1782</f>
        <v>0</v>
      </c>
      <c r="BR1781" s="22">
        <f>BR1784+BR1782</f>
        <v>0</v>
      </c>
      <c r="BS1781" s="22">
        <f t="shared" si="6665"/>
        <v>26022.877999999997</v>
      </c>
      <c r="BT1781" s="22">
        <f t="shared" si="6666"/>
        <v>266.39999999999998</v>
      </c>
      <c r="BU1781" s="22">
        <f t="shared" si="6667"/>
        <v>364.2</v>
      </c>
      <c r="BV1781" s="22">
        <f>BV1784+BV1782</f>
        <v>0</v>
      </c>
      <c r="BW1781" s="22">
        <f>BW1784+BW1782</f>
        <v>0</v>
      </c>
      <c r="BX1781" s="22">
        <f t="shared" si="6670"/>
        <v>26022.877999999997</v>
      </c>
      <c r="BY1781" s="22">
        <f t="shared" si="6671"/>
        <v>266.39999999999998</v>
      </c>
      <c r="BZ1781" s="22">
        <f t="shared" si="6672"/>
        <v>364.2</v>
      </c>
      <c r="CA1781" s="22">
        <f>CA1784+CA1782</f>
        <v>29490.713</v>
      </c>
      <c r="CB1781" s="22">
        <f>CB1784+CB1782</f>
        <v>0</v>
      </c>
      <c r="CC1781" s="22">
        <f>CC1784+CC1782</f>
        <v>0</v>
      </c>
      <c r="CD1781" s="22">
        <f t="shared" si="6776"/>
        <v>55513.591</v>
      </c>
      <c r="CE1781" s="22">
        <f>CE1784+CE1782</f>
        <v>0</v>
      </c>
      <c r="CF1781" s="34">
        <f t="shared" si="6722"/>
        <v>55513.591</v>
      </c>
      <c r="CG1781" s="22">
        <f t="shared" si="6777"/>
        <v>266.39999999999998</v>
      </c>
      <c r="CH1781" s="22">
        <f>CH1784+CH1782</f>
        <v>0</v>
      </c>
      <c r="CI1781" s="22">
        <f t="shared" si="6723"/>
        <v>266.39999999999998</v>
      </c>
      <c r="CJ1781" s="22">
        <f t="shared" si="6778"/>
        <v>364.2</v>
      </c>
      <c r="CK1781" s="22">
        <f>CK1784+CK1782</f>
        <v>0</v>
      </c>
      <c r="CL1781" s="22">
        <f t="shared" si="6724"/>
        <v>364.2</v>
      </c>
      <c r="CM1781" s="22">
        <f>CM1784+CM1782</f>
        <v>0</v>
      </c>
      <c r="CN1781" s="15"/>
      <c r="CO1781" s="35"/>
      <c r="CS1781" s="5" t="s">
        <v>29</v>
      </c>
    </row>
    <row r="1782" spans="1:99" x14ac:dyDescent="0.3">
      <c r="A1782" s="32" t="s">
        <v>1016</v>
      </c>
      <c r="B1782" s="16">
        <v>830</v>
      </c>
      <c r="C1782" s="32"/>
      <c r="D1782" s="32"/>
      <c r="E1782" s="33" t="s">
        <v>1018</v>
      </c>
      <c r="F1782" s="22">
        <f t="shared" ref="F1782:K1782" si="6822">F1783</f>
        <v>0</v>
      </c>
      <c r="G1782" s="22">
        <f t="shared" si="6822"/>
        <v>0</v>
      </c>
      <c r="H1782" s="22">
        <f t="shared" si="6822"/>
        <v>0</v>
      </c>
      <c r="I1782" s="22">
        <f t="shared" si="6822"/>
        <v>0</v>
      </c>
      <c r="J1782" s="22">
        <f t="shared" si="6822"/>
        <v>0</v>
      </c>
      <c r="K1782" s="22">
        <f t="shared" si="6822"/>
        <v>0</v>
      </c>
      <c r="L1782" s="22">
        <f t="shared" si="6606"/>
        <v>0</v>
      </c>
      <c r="M1782" s="22">
        <f t="shared" si="6607"/>
        <v>0</v>
      </c>
      <c r="N1782" s="22">
        <f t="shared" si="6608"/>
        <v>0</v>
      </c>
      <c r="O1782" s="22">
        <f>O1783</f>
        <v>0</v>
      </c>
      <c r="P1782" s="22">
        <f>P1783</f>
        <v>0</v>
      </c>
      <c r="Q1782" s="22">
        <f>Q1783</f>
        <v>0</v>
      </c>
      <c r="R1782" s="22">
        <f t="shared" si="6612"/>
        <v>0</v>
      </c>
      <c r="S1782" s="22">
        <f t="shared" si="6613"/>
        <v>0</v>
      </c>
      <c r="T1782" s="22">
        <f t="shared" si="6614"/>
        <v>0</v>
      </c>
      <c r="U1782" s="22">
        <f>U1783</f>
        <v>0</v>
      </c>
      <c r="V1782" s="22">
        <f>V1783</f>
        <v>0</v>
      </c>
      <c r="W1782" s="22">
        <f>W1783</f>
        <v>0</v>
      </c>
      <c r="X1782" s="22">
        <f t="shared" si="6618"/>
        <v>0</v>
      </c>
      <c r="Y1782" s="22">
        <f t="shared" si="6619"/>
        <v>0</v>
      </c>
      <c r="Z1782" s="22">
        <f t="shared" si="6620"/>
        <v>0</v>
      </c>
      <c r="AA1782" s="22">
        <f>AA1783</f>
        <v>0</v>
      </c>
      <c r="AB1782" s="22">
        <f>AB1783</f>
        <v>0</v>
      </c>
      <c r="AC1782" s="22">
        <f>AC1783</f>
        <v>0</v>
      </c>
      <c r="AD1782" s="22">
        <f t="shared" si="6624"/>
        <v>0</v>
      </c>
      <c r="AE1782" s="22">
        <f t="shared" si="6625"/>
        <v>0</v>
      </c>
      <c r="AF1782" s="22">
        <f t="shared" si="6626"/>
        <v>0</v>
      </c>
      <c r="AG1782" s="22">
        <f>AG1783</f>
        <v>0</v>
      </c>
      <c r="AH1782" s="22">
        <f>AH1783</f>
        <v>0</v>
      </c>
      <c r="AI1782" s="22">
        <f>AI1783</f>
        <v>0</v>
      </c>
      <c r="AJ1782" s="22">
        <f t="shared" si="6630"/>
        <v>0</v>
      </c>
      <c r="AK1782" s="22">
        <f t="shared" si="6631"/>
        <v>0</v>
      </c>
      <c r="AL1782" s="22">
        <f t="shared" si="6632"/>
        <v>0</v>
      </c>
      <c r="AM1782" s="22">
        <f>AM1783</f>
        <v>0</v>
      </c>
      <c r="AN1782" s="22">
        <f>AN1783</f>
        <v>0</v>
      </c>
      <c r="AO1782" s="22">
        <f>AO1783</f>
        <v>0</v>
      </c>
      <c r="AP1782" s="22">
        <f t="shared" si="6636"/>
        <v>0</v>
      </c>
      <c r="AQ1782" s="22">
        <f t="shared" si="6637"/>
        <v>0</v>
      </c>
      <c r="AR1782" s="22">
        <f t="shared" si="6638"/>
        <v>0</v>
      </c>
      <c r="AS1782" s="22">
        <f>AS1783</f>
        <v>0</v>
      </c>
      <c r="AT1782" s="22">
        <f>AT1783</f>
        <v>0</v>
      </c>
      <c r="AU1782" s="22">
        <f>AU1783</f>
        <v>0</v>
      </c>
      <c r="AV1782" s="22">
        <f t="shared" si="6642"/>
        <v>0</v>
      </c>
      <c r="AW1782" s="22">
        <f t="shared" si="6643"/>
        <v>0</v>
      </c>
      <c r="AX1782" s="22">
        <f t="shared" si="6644"/>
        <v>0</v>
      </c>
      <c r="AY1782" s="22">
        <f>AY1783</f>
        <v>12695.569</v>
      </c>
      <c r="AZ1782" s="22">
        <f>AZ1783</f>
        <v>0</v>
      </c>
      <c r="BA1782" s="22">
        <f>BA1783</f>
        <v>0</v>
      </c>
      <c r="BB1782" s="22">
        <f t="shared" si="6648"/>
        <v>12695.569</v>
      </c>
      <c r="BC1782" s="22">
        <f t="shared" si="6649"/>
        <v>0</v>
      </c>
      <c r="BD1782" s="22">
        <f t="shared" si="6650"/>
        <v>0</v>
      </c>
      <c r="BE1782" s="22">
        <f>BE1783</f>
        <v>0</v>
      </c>
      <c r="BF1782" s="22">
        <f>BF1783</f>
        <v>0</v>
      </c>
      <c r="BG1782" s="22">
        <f>BG1783</f>
        <v>0</v>
      </c>
      <c r="BH1782" s="22">
        <f t="shared" si="6654"/>
        <v>12695.569</v>
      </c>
      <c r="BI1782" s="22">
        <f t="shared" si="6655"/>
        <v>0</v>
      </c>
      <c r="BJ1782" s="22">
        <f t="shared" si="6656"/>
        <v>0</v>
      </c>
      <c r="BK1782" s="22">
        <f>BK1783</f>
        <v>13060.909</v>
      </c>
      <c r="BL1782" s="22">
        <f>BL1783</f>
        <v>0</v>
      </c>
      <c r="BM1782" s="22">
        <f>BM1783</f>
        <v>0</v>
      </c>
      <c r="BN1782" s="22">
        <f t="shared" si="6660"/>
        <v>25756.477999999999</v>
      </c>
      <c r="BO1782" s="22">
        <f t="shared" si="6661"/>
        <v>0</v>
      </c>
      <c r="BP1782" s="22">
        <f t="shared" si="6662"/>
        <v>0</v>
      </c>
      <c r="BQ1782" s="22">
        <f>BQ1783</f>
        <v>0</v>
      </c>
      <c r="BR1782" s="22">
        <f>BR1783</f>
        <v>0</v>
      </c>
      <c r="BS1782" s="22">
        <f t="shared" si="6665"/>
        <v>25756.477999999999</v>
      </c>
      <c r="BT1782" s="22">
        <f t="shared" si="6666"/>
        <v>0</v>
      </c>
      <c r="BU1782" s="22">
        <f t="shared" si="6667"/>
        <v>0</v>
      </c>
      <c r="BV1782" s="22">
        <f>BV1783</f>
        <v>0</v>
      </c>
      <c r="BW1782" s="22">
        <f>BW1783</f>
        <v>0</v>
      </c>
      <c r="BX1782" s="22">
        <f t="shared" si="6670"/>
        <v>25756.477999999999</v>
      </c>
      <c r="BY1782" s="22">
        <f t="shared" si="6671"/>
        <v>0</v>
      </c>
      <c r="BZ1782" s="22">
        <f t="shared" si="6672"/>
        <v>0</v>
      </c>
      <c r="CA1782" s="22">
        <f>CA1783</f>
        <v>29490.713</v>
      </c>
      <c r="CB1782" s="22">
        <f>CB1783</f>
        <v>0</v>
      </c>
      <c r="CC1782" s="22">
        <f>CC1783</f>
        <v>0</v>
      </c>
      <c r="CD1782" s="22">
        <f t="shared" si="6776"/>
        <v>55247.190999999999</v>
      </c>
      <c r="CE1782" s="22">
        <f>CE1783</f>
        <v>0</v>
      </c>
      <c r="CF1782" s="34">
        <f t="shared" si="6722"/>
        <v>55247.190999999999</v>
      </c>
      <c r="CG1782" s="22">
        <f t="shared" si="6777"/>
        <v>0</v>
      </c>
      <c r="CH1782" s="22">
        <f>CH1783</f>
        <v>0</v>
      </c>
      <c r="CI1782" s="22">
        <f t="shared" si="6723"/>
        <v>0</v>
      </c>
      <c r="CJ1782" s="22">
        <f t="shared" si="6778"/>
        <v>0</v>
      </c>
      <c r="CK1782" s="22">
        <f>CK1783</f>
        <v>0</v>
      </c>
      <c r="CL1782" s="22">
        <f t="shared" si="6724"/>
        <v>0</v>
      </c>
      <c r="CM1782" s="22">
        <f>CM1783</f>
        <v>0</v>
      </c>
      <c r="CN1782" s="15"/>
      <c r="CO1782" s="35"/>
      <c r="CT1782" s="5" t="s">
        <v>30</v>
      </c>
    </row>
    <row r="1783" spans="1:99" x14ac:dyDescent="0.3">
      <c r="A1783" s="32" t="s">
        <v>1016</v>
      </c>
      <c r="B1783" s="16">
        <v>830</v>
      </c>
      <c r="C1783" s="32" t="s">
        <v>66</v>
      </c>
      <c r="D1783" s="32" t="s">
        <v>42</v>
      </c>
      <c r="E1783" s="33" t="s">
        <v>1001</v>
      </c>
      <c r="F1783" s="22"/>
      <c r="G1783" s="22"/>
      <c r="H1783" s="22"/>
      <c r="I1783" s="22"/>
      <c r="J1783" s="22"/>
      <c r="K1783" s="22"/>
      <c r="L1783" s="22">
        <f t="shared" si="6606"/>
        <v>0</v>
      </c>
      <c r="M1783" s="22">
        <f t="shared" si="6607"/>
        <v>0</v>
      </c>
      <c r="N1783" s="22">
        <f t="shared" si="6608"/>
        <v>0</v>
      </c>
      <c r="O1783" s="22"/>
      <c r="P1783" s="22"/>
      <c r="Q1783" s="22"/>
      <c r="R1783" s="22">
        <f t="shared" si="6612"/>
        <v>0</v>
      </c>
      <c r="S1783" s="22">
        <f t="shared" si="6613"/>
        <v>0</v>
      </c>
      <c r="T1783" s="22">
        <f t="shared" si="6614"/>
        <v>0</v>
      </c>
      <c r="U1783" s="22"/>
      <c r="V1783" s="22"/>
      <c r="W1783" s="22"/>
      <c r="X1783" s="22">
        <f t="shared" si="6618"/>
        <v>0</v>
      </c>
      <c r="Y1783" s="22">
        <f t="shared" si="6619"/>
        <v>0</v>
      </c>
      <c r="Z1783" s="22">
        <f t="shared" si="6620"/>
        <v>0</v>
      </c>
      <c r="AA1783" s="22"/>
      <c r="AB1783" s="22"/>
      <c r="AC1783" s="22"/>
      <c r="AD1783" s="22">
        <f t="shared" si="6624"/>
        <v>0</v>
      </c>
      <c r="AE1783" s="22">
        <f t="shared" si="6625"/>
        <v>0</v>
      </c>
      <c r="AF1783" s="22">
        <f t="shared" si="6626"/>
        <v>0</v>
      </c>
      <c r="AG1783" s="22"/>
      <c r="AH1783" s="22"/>
      <c r="AI1783" s="22"/>
      <c r="AJ1783" s="22">
        <f t="shared" si="6630"/>
        <v>0</v>
      </c>
      <c r="AK1783" s="22">
        <f t="shared" si="6631"/>
        <v>0</v>
      </c>
      <c r="AL1783" s="22">
        <f t="shared" si="6632"/>
        <v>0</v>
      </c>
      <c r="AM1783" s="22"/>
      <c r="AN1783" s="22"/>
      <c r="AO1783" s="22"/>
      <c r="AP1783" s="22">
        <f t="shared" si="6636"/>
        <v>0</v>
      </c>
      <c r="AQ1783" s="22">
        <f t="shared" si="6637"/>
        <v>0</v>
      </c>
      <c r="AR1783" s="22">
        <f t="shared" si="6638"/>
        <v>0</v>
      </c>
      <c r="AS1783" s="22"/>
      <c r="AT1783" s="22"/>
      <c r="AU1783" s="22"/>
      <c r="AV1783" s="22">
        <f t="shared" si="6642"/>
        <v>0</v>
      </c>
      <c r="AW1783" s="22">
        <f t="shared" si="6643"/>
        <v>0</v>
      </c>
      <c r="AX1783" s="22">
        <f t="shared" si="6644"/>
        <v>0</v>
      </c>
      <c r="AY1783" s="22">
        <v>12695.569</v>
      </c>
      <c r="AZ1783" s="22"/>
      <c r="BA1783" s="22"/>
      <c r="BB1783" s="22">
        <f t="shared" si="6648"/>
        <v>12695.569</v>
      </c>
      <c r="BC1783" s="22">
        <f t="shared" si="6649"/>
        <v>0</v>
      </c>
      <c r="BD1783" s="22">
        <f t="shared" si="6650"/>
        <v>0</v>
      </c>
      <c r="BE1783" s="22"/>
      <c r="BF1783" s="22"/>
      <c r="BG1783" s="22"/>
      <c r="BH1783" s="22">
        <f t="shared" si="6654"/>
        <v>12695.569</v>
      </c>
      <c r="BI1783" s="22">
        <f t="shared" si="6655"/>
        <v>0</v>
      </c>
      <c r="BJ1783" s="22">
        <f t="shared" si="6656"/>
        <v>0</v>
      </c>
      <c r="BK1783" s="22">
        <v>13060.909</v>
      </c>
      <c r="BL1783" s="22"/>
      <c r="BM1783" s="22"/>
      <c r="BN1783" s="22">
        <f t="shared" si="6660"/>
        <v>25756.477999999999</v>
      </c>
      <c r="BO1783" s="22">
        <f t="shared" si="6661"/>
        <v>0</v>
      </c>
      <c r="BP1783" s="22">
        <f t="shared" si="6662"/>
        <v>0</v>
      </c>
      <c r="BQ1783" s="22"/>
      <c r="BR1783" s="22"/>
      <c r="BS1783" s="22">
        <f t="shared" si="6665"/>
        <v>25756.477999999999</v>
      </c>
      <c r="BT1783" s="22">
        <f t="shared" si="6666"/>
        <v>0</v>
      </c>
      <c r="BU1783" s="22">
        <f t="shared" si="6667"/>
        <v>0</v>
      </c>
      <c r="BV1783" s="22"/>
      <c r="BW1783" s="22"/>
      <c r="BX1783" s="22">
        <f t="shared" si="6670"/>
        <v>25756.477999999999</v>
      </c>
      <c r="BY1783" s="22">
        <f t="shared" si="6671"/>
        <v>0</v>
      </c>
      <c r="BZ1783" s="22">
        <f t="shared" si="6672"/>
        <v>0</v>
      </c>
      <c r="CA1783" s="22">
        <v>29490.713</v>
      </c>
      <c r="CB1783" s="22"/>
      <c r="CC1783" s="22"/>
      <c r="CD1783" s="22">
        <f t="shared" si="6776"/>
        <v>55247.190999999999</v>
      </c>
      <c r="CE1783" s="22"/>
      <c r="CF1783" s="34">
        <f t="shared" si="6722"/>
        <v>55247.190999999999</v>
      </c>
      <c r="CG1783" s="22">
        <f t="shared" si="6777"/>
        <v>0</v>
      </c>
      <c r="CH1783" s="22"/>
      <c r="CI1783" s="22">
        <f t="shared" si="6723"/>
        <v>0</v>
      </c>
      <c r="CJ1783" s="22">
        <f t="shared" si="6778"/>
        <v>0</v>
      </c>
      <c r="CK1783" s="22"/>
      <c r="CL1783" s="22">
        <f t="shared" si="6724"/>
        <v>0</v>
      </c>
      <c r="CM1783" s="22"/>
      <c r="CN1783" s="15"/>
      <c r="CO1783" s="35"/>
    </row>
    <row r="1784" spans="1:99" x14ac:dyDescent="0.3">
      <c r="A1784" s="32" t="s">
        <v>1016</v>
      </c>
      <c r="B1784" s="16">
        <v>850</v>
      </c>
      <c r="C1784" s="32"/>
      <c r="D1784" s="32"/>
      <c r="E1784" s="33" t="s">
        <v>79</v>
      </c>
      <c r="F1784" s="22">
        <f t="shared" ref="F1784:K1784" si="6823">F1785</f>
        <v>266.39999999999998</v>
      </c>
      <c r="G1784" s="22">
        <f t="shared" si="6823"/>
        <v>266.39999999999998</v>
      </c>
      <c r="H1784" s="22">
        <f t="shared" si="6823"/>
        <v>364.2</v>
      </c>
      <c r="I1784" s="22">
        <f t="shared" si="6823"/>
        <v>0</v>
      </c>
      <c r="J1784" s="22">
        <f t="shared" si="6823"/>
        <v>0</v>
      </c>
      <c r="K1784" s="22">
        <f t="shared" si="6823"/>
        <v>0</v>
      </c>
      <c r="L1784" s="22">
        <f t="shared" si="6606"/>
        <v>266.39999999999998</v>
      </c>
      <c r="M1784" s="22">
        <f t="shared" si="6607"/>
        <v>266.39999999999998</v>
      </c>
      <c r="N1784" s="22">
        <f t="shared" si="6608"/>
        <v>364.2</v>
      </c>
      <c r="O1784" s="22">
        <f>O1785</f>
        <v>0</v>
      </c>
      <c r="P1784" s="22">
        <f>P1785</f>
        <v>0</v>
      </c>
      <c r="Q1784" s="22">
        <f>Q1785</f>
        <v>0</v>
      </c>
      <c r="R1784" s="22">
        <f t="shared" si="6612"/>
        <v>266.39999999999998</v>
      </c>
      <c r="S1784" s="22">
        <f t="shared" si="6613"/>
        <v>266.39999999999998</v>
      </c>
      <c r="T1784" s="22">
        <f t="shared" si="6614"/>
        <v>364.2</v>
      </c>
      <c r="U1784" s="22">
        <f>U1785</f>
        <v>0</v>
      </c>
      <c r="V1784" s="22">
        <f>V1785</f>
        <v>0</v>
      </c>
      <c r="W1784" s="22">
        <f>W1785</f>
        <v>0</v>
      </c>
      <c r="X1784" s="22">
        <f t="shared" si="6618"/>
        <v>266.39999999999998</v>
      </c>
      <c r="Y1784" s="22">
        <f t="shared" si="6619"/>
        <v>266.39999999999998</v>
      </c>
      <c r="Z1784" s="22">
        <f t="shared" si="6620"/>
        <v>364.2</v>
      </c>
      <c r="AA1784" s="22">
        <f>AA1785</f>
        <v>0</v>
      </c>
      <c r="AB1784" s="22">
        <f>AB1785</f>
        <v>0</v>
      </c>
      <c r="AC1784" s="22">
        <f>AC1785</f>
        <v>0</v>
      </c>
      <c r="AD1784" s="22">
        <f t="shared" si="6624"/>
        <v>266.39999999999998</v>
      </c>
      <c r="AE1784" s="22">
        <f t="shared" si="6625"/>
        <v>266.39999999999998</v>
      </c>
      <c r="AF1784" s="22">
        <f t="shared" si="6626"/>
        <v>364.2</v>
      </c>
      <c r="AG1784" s="22">
        <f>AG1785</f>
        <v>0</v>
      </c>
      <c r="AH1784" s="22">
        <f>AH1785</f>
        <v>0</v>
      </c>
      <c r="AI1784" s="22">
        <f>AI1785</f>
        <v>0</v>
      </c>
      <c r="AJ1784" s="22">
        <f t="shared" si="6630"/>
        <v>266.39999999999998</v>
      </c>
      <c r="AK1784" s="22">
        <f t="shared" si="6631"/>
        <v>266.39999999999998</v>
      </c>
      <c r="AL1784" s="22">
        <f t="shared" si="6632"/>
        <v>364.2</v>
      </c>
      <c r="AM1784" s="22">
        <f>AM1785</f>
        <v>0</v>
      </c>
      <c r="AN1784" s="22">
        <f>AN1785</f>
        <v>0</v>
      </c>
      <c r="AO1784" s="22">
        <f>AO1785</f>
        <v>0</v>
      </c>
      <c r="AP1784" s="22">
        <f t="shared" si="6636"/>
        <v>266.39999999999998</v>
      </c>
      <c r="AQ1784" s="22">
        <f t="shared" si="6637"/>
        <v>266.39999999999998</v>
      </c>
      <c r="AR1784" s="22">
        <f t="shared" si="6638"/>
        <v>364.2</v>
      </c>
      <c r="AS1784" s="22">
        <f>AS1785</f>
        <v>0</v>
      </c>
      <c r="AT1784" s="22">
        <f>AT1785</f>
        <v>0</v>
      </c>
      <c r="AU1784" s="22">
        <f>AU1785</f>
        <v>0</v>
      </c>
      <c r="AV1784" s="22">
        <f t="shared" si="6642"/>
        <v>266.39999999999998</v>
      </c>
      <c r="AW1784" s="22">
        <f t="shared" si="6643"/>
        <v>266.39999999999998</v>
      </c>
      <c r="AX1784" s="22">
        <f t="shared" si="6644"/>
        <v>364.2</v>
      </c>
      <c r="AY1784" s="22">
        <f>AY1785</f>
        <v>0</v>
      </c>
      <c r="AZ1784" s="22">
        <f>AZ1785</f>
        <v>0</v>
      </c>
      <c r="BA1784" s="22">
        <f>BA1785</f>
        <v>0</v>
      </c>
      <c r="BB1784" s="22">
        <f t="shared" si="6648"/>
        <v>266.39999999999998</v>
      </c>
      <c r="BC1784" s="22">
        <f t="shared" si="6649"/>
        <v>266.39999999999998</v>
      </c>
      <c r="BD1784" s="22">
        <f t="shared" si="6650"/>
        <v>364.2</v>
      </c>
      <c r="BE1784" s="22">
        <f>BE1785</f>
        <v>0</v>
      </c>
      <c r="BF1784" s="22">
        <f>BF1785</f>
        <v>0</v>
      </c>
      <c r="BG1784" s="22">
        <f>BG1785</f>
        <v>0</v>
      </c>
      <c r="BH1784" s="22">
        <f t="shared" si="6654"/>
        <v>266.39999999999998</v>
      </c>
      <c r="BI1784" s="22">
        <f t="shared" si="6655"/>
        <v>266.39999999999998</v>
      </c>
      <c r="BJ1784" s="22">
        <f t="shared" si="6656"/>
        <v>364.2</v>
      </c>
      <c r="BK1784" s="22">
        <f>BK1785</f>
        <v>0</v>
      </c>
      <c r="BL1784" s="22">
        <f>BL1785</f>
        <v>0</v>
      </c>
      <c r="BM1784" s="22">
        <f>BM1785</f>
        <v>0</v>
      </c>
      <c r="BN1784" s="22">
        <f t="shared" si="6660"/>
        <v>266.39999999999998</v>
      </c>
      <c r="BO1784" s="22">
        <f t="shared" si="6661"/>
        <v>266.39999999999998</v>
      </c>
      <c r="BP1784" s="22">
        <f t="shared" si="6662"/>
        <v>364.2</v>
      </c>
      <c r="BQ1784" s="22">
        <f>BQ1785</f>
        <v>0</v>
      </c>
      <c r="BR1784" s="22">
        <f>BR1785</f>
        <v>0</v>
      </c>
      <c r="BS1784" s="22">
        <f t="shared" si="6665"/>
        <v>266.39999999999998</v>
      </c>
      <c r="BT1784" s="22">
        <f t="shared" si="6666"/>
        <v>266.39999999999998</v>
      </c>
      <c r="BU1784" s="22">
        <f t="shared" si="6667"/>
        <v>364.2</v>
      </c>
      <c r="BV1784" s="22">
        <f>BV1785</f>
        <v>0</v>
      </c>
      <c r="BW1784" s="22">
        <f>BW1785</f>
        <v>0</v>
      </c>
      <c r="BX1784" s="22">
        <f t="shared" si="6670"/>
        <v>266.39999999999998</v>
      </c>
      <c r="BY1784" s="22">
        <f t="shared" si="6671"/>
        <v>266.39999999999998</v>
      </c>
      <c r="BZ1784" s="22">
        <f t="shared" si="6672"/>
        <v>364.2</v>
      </c>
      <c r="CA1784" s="22">
        <f>CA1785</f>
        <v>0</v>
      </c>
      <c r="CB1784" s="22">
        <f>CB1785</f>
        <v>0</v>
      </c>
      <c r="CC1784" s="22">
        <f>CC1785</f>
        <v>0</v>
      </c>
      <c r="CD1784" s="22">
        <f t="shared" si="6776"/>
        <v>266.39999999999998</v>
      </c>
      <c r="CE1784" s="22">
        <f>CE1785</f>
        <v>0</v>
      </c>
      <c r="CF1784" s="34">
        <f t="shared" si="6722"/>
        <v>266.39999999999998</v>
      </c>
      <c r="CG1784" s="22">
        <f t="shared" si="6777"/>
        <v>266.39999999999998</v>
      </c>
      <c r="CH1784" s="22">
        <f>CH1785</f>
        <v>0</v>
      </c>
      <c r="CI1784" s="22">
        <f t="shared" si="6723"/>
        <v>266.39999999999998</v>
      </c>
      <c r="CJ1784" s="22">
        <f t="shared" si="6778"/>
        <v>364.2</v>
      </c>
      <c r="CK1784" s="22">
        <f>CK1785</f>
        <v>0</v>
      </c>
      <c r="CL1784" s="22">
        <f t="shared" si="6724"/>
        <v>364.2</v>
      </c>
      <c r="CM1784" s="22">
        <f>CM1785</f>
        <v>0</v>
      </c>
      <c r="CN1784" s="15"/>
      <c r="CO1784" s="35"/>
      <c r="CT1784" s="5" t="s">
        <v>30</v>
      </c>
    </row>
    <row r="1785" spans="1:99" x14ac:dyDescent="0.3">
      <c r="A1785" s="32" t="s">
        <v>1016</v>
      </c>
      <c r="B1785" s="16">
        <v>850</v>
      </c>
      <c r="C1785" s="32" t="s">
        <v>66</v>
      </c>
      <c r="D1785" s="32" t="s">
        <v>42</v>
      </c>
      <c r="E1785" s="33" t="s">
        <v>1001</v>
      </c>
      <c r="F1785" s="22">
        <v>266.39999999999998</v>
      </c>
      <c r="G1785" s="22">
        <v>266.39999999999998</v>
      </c>
      <c r="H1785" s="22">
        <v>364.2</v>
      </c>
      <c r="I1785" s="22"/>
      <c r="J1785" s="22"/>
      <c r="K1785" s="22"/>
      <c r="L1785" s="22">
        <f t="shared" si="6606"/>
        <v>266.39999999999998</v>
      </c>
      <c r="M1785" s="22">
        <f t="shared" si="6607"/>
        <v>266.39999999999998</v>
      </c>
      <c r="N1785" s="22">
        <f t="shared" si="6608"/>
        <v>364.2</v>
      </c>
      <c r="O1785" s="22"/>
      <c r="P1785" s="22"/>
      <c r="Q1785" s="22"/>
      <c r="R1785" s="22">
        <f t="shared" si="6612"/>
        <v>266.39999999999998</v>
      </c>
      <c r="S1785" s="22">
        <f t="shared" si="6613"/>
        <v>266.39999999999998</v>
      </c>
      <c r="T1785" s="22">
        <f t="shared" si="6614"/>
        <v>364.2</v>
      </c>
      <c r="U1785" s="22"/>
      <c r="V1785" s="22"/>
      <c r="W1785" s="22"/>
      <c r="X1785" s="22">
        <f t="shared" si="6618"/>
        <v>266.39999999999998</v>
      </c>
      <c r="Y1785" s="22">
        <f t="shared" si="6619"/>
        <v>266.39999999999998</v>
      </c>
      <c r="Z1785" s="22">
        <f t="shared" si="6620"/>
        <v>364.2</v>
      </c>
      <c r="AA1785" s="22"/>
      <c r="AB1785" s="22"/>
      <c r="AC1785" s="22"/>
      <c r="AD1785" s="22">
        <f t="shared" si="6624"/>
        <v>266.39999999999998</v>
      </c>
      <c r="AE1785" s="22">
        <f t="shared" si="6625"/>
        <v>266.39999999999998</v>
      </c>
      <c r="AF1785" s="22">
        <f t="shared" si="6626"/>
        <v>364.2</v>
      </c>
      <c r="AG1785" s="22"/>
      <c r="AH1785" s="22"/>
      <c r="AI1785" s="22"/>
      <c r="AJ1785" s="22">
        <f t="shared" si="6630"/>
        <v>266.39999999999998</v>
      </c>
      <c r="AK1785" s="22">
        <f t="shared" si="6631"/>
        <v>266.39999999999998</v>
      </c>
      <c r="AL1785" s="22">
        <f t="shared" si="6632"/>
        <v>364.2</v>
      </c>
      <c r="AM1785" s="22"/>
      <c r="AN1785" s="22"/>
      <c r="AO1785" s="22"/>
      <c r="AP1785" s="22">
        <f t="shared" si="6636"/>
        <v>266.39999999999998</v>
      </c>
      <c r="AQ1785" s="22">
        <f t="shared" si="6637"/>
        <v>266.39999999999998</v>
      </c>
      <c r="AR1785" s="22">
        <f t="shared" si="6638"/>
        <v>364.2</v>
      </c>
      <c r="AS1785" s="22"/>
      <c r="AT1785" s="22"/>
      <c r="AU1785" s="22"/>
      <c r="AV1785" s="22">
        <f t="shared" si="6642"/>
        <v>266.39999999999998</v>
      </c>
      <c r="AW1785" s="22">
        <f t="shared" si="6643"/>
        <v>266.39999999999998</v>
      </c>
      <c r="AX1785" s="22">
        <f t="shared" si="6644"/>
        <v>364.2</v>
      </c>
      <c r="AY1785" s="22"/>
      <c r="AZ1785" s="22"/>
      <c r="BA1785" s="22"/>
      <c r="BB1785" s="22">
        <f t="shared" si="6648"/>
        <v>266.39999999999998</v>
      </c>
      <c r="BC1785" s="22">
        <f t="shared" si="6649"/>
        <v>266.39999999999998</v>
      </c>
      <c r="BD1785" s="22">
        <f t="shared" si="6650"/>
        <v>364.2</v>
      </c>
      <c r="BE1785" s="22"/>
      <c r="BF1785" s="22"/>
      <c r="BG1785" s="22"/>
      <c r="BH1785" s="22">
        <f t="shared" si="6654"/>
        <v>266.39999999999998</v>
      </c>
      <c r="BI1785" s="22">
        <f t="shared" si="6655"/>
        <v>266.39999999999998</v>
      </c>
      <c r="BJ1785" s="22">
        <f t="shared" si="6656"/>
        <v>364.2</v>
      </c>
      <c r="BK1785" s="22"/>
      <c r="BL1785" s="22"/>
      <c r="BM1785" s="22"/>
      <c r="BN1785" s="22">
        <f t="shared" si="6660"/>
        <v>266.39999999999998</v>
      </c>
      <c r="BO1785" s="22">
        <f t="shared" si="6661"/>
        <v>266.39999999999998</v>
      </c>
      <c r="BP1785" s="22">
        <f t="shared" si="6662"/>
        <v>364.2</v>
      </c>
      <c r="BQ1785" s="22"/>
      <c r="BR1785" s="22"/>
      <c r="BS1785" s="22">
        <f t="shared" si="6665"/>
        <v>266.39999999999998</v>
      </c>
      <c r="BT1785" s="22">
        <f t="shared" si="6666"/>
        <v>266.39999999999998</v>
      </c>
      <c r="BU1785" s="22">
        <f t="shared" si="6667"/>
        <v>364.2</v>
      </c>
      <c r="BV1785" s="22"/>
      <c r="BW1785" s="22"/>
      <c r="BX1785" s="22">
        <f t="shared" si="6670"/>
        <v>266.39999999999998</v>
      </c>
      <c r="BY1785" s="22">
        <f t="shared" si="6671"/>
        <v>266.39999999999998</v>
      </c>
      <c r="BZ1785" s="22">
        <f t="shared" si="6672"/>
        <v>364.2</v>
      </c>
      <c r="CA1785" s="22"/>
      <c r="CB1785" s="22"/>
      <c r="CC1785" s="22"/>
      <c r="CD1785" s="22">
        <f t="shared" si="6776"/>
        <v>266.39999999999998</v>
      </c>
      <c r="CE1785" s="22"/>
      <c r="CF1785" s="34">
        <f t="shared" si="6722"/>
        <v>266.39999999999998</v>
      </c>
      <c r="CG1785" s="22">
        <f t="shared" si="6777"/>
        <v>266.39999999999998</v>
      </c>
      <c r="CH1785" s="22"/>
      <c r="CI1785" s="22">
        <f t="shared" si="6723"/>
        <v>266.39999999999998</v>
      </c>
      <c r="CJ1785" s="22">
        <f t="shared" si="6778"/>
        <v>364.2</v>
      </c>
      <c r="CK1785" s="22"/>
      <c r="CL1785" s="22">
        <f t="shared" si="6724"/>
        <v>364.2</v>
      </c>
      <c r="CM1785" s="22"/>
      <c r="CN1785" s="15"/>
      <c r="CO1785" s="35"/>
    </row>
    <row r="1786" spans="1:99" ht="46.8" x14ac:dyDescent="0.3">
      <c r="A1786" s="36" t="s">
        <v>1019</v>
      </c>
      <c r="B1786" s="16"/>
      <c r="C1786" s="32"/>
      <c r="D1786" s="32"/>
      <c r="E1786" s="33" t="s">
        <v>1020</v>
      </c>
      <c r="F1786" s="22"/>
      <c r="G1786" s="22"/>
      <c r="H1786" s="22"/>
      <c r="I1786" s="22"/>
      <c r="J1786" s="22"/>
      <c r="K1786" s="22"/>
      <c r="L1786" s="22"/>
      <c r="M1786" s="22"/>
      <c r="N1786" s="22"/>
      <c r="O1786" s="22"/>
      <c r="P1786" s="22"/>
      <c r="Q1786" s="22"/>
      <c r="R1786" s="22"/>
      <c r="S1786" s="22"/>
      <c r="T1786" s="22"/>
      <c r="U1786" s="22"/>
      <c r="V1786" s="22"/>
      <c r="W1786" s="22"/>
      <c r="X1786" s="22"/>
      <c r="Y1786" s="22"/>
      <c r="Z1786" s="22"/>
      <c r="AA1786" s="22"/>
      <c r="AB1786" s="22"/>
      <c r="AC1786" s="22"/>
      <c r="AD1786" s="22"/>
      <c r="AE1786" s="22"/>
      <c r="AF1786" s="22"/>
      <c r="AG1786" s="22"/>
      <c r="AH1786" s="22"/>
      <c r="AI1786" s="22"/>
      <c r="AJ1786" s="22"/>
      <c r="AK1786" s="22"/>
      <c r="AL1786" s="22"/>
      <c r="AM1786" s="22">
        <f t="shared" ref="AM1786:AM1788" si="6824">AM1787</f>
        <v>2938.5720000000001</v>
      </c>
      <c r="AN1786" s="22">
        <f t="shared" ref="AN1786:AN1788" si="6825">AN1787</f>
        <v>0</v>
      </c>
      <c r="AO1786" s="22">
        <f t="shared" ref="AO1786:AO1788" si="6826">AO1787</f>
        <v>0</v>
      </c>
      <c r="AP1786" s="22">
        <f t="shared" si="6636"/>
        <v>2938.5720000000001</v>
      </c>
      <c r="AQ1786" s="22">
        <f t="shared" si="6637"/>
        <v>0</v>
      </c>
      <c r="AR1786" s="22">
        <f t="shared" si="6638"/>
        <v>0</v>
      </c>
      <c r="AS1786" s="22">
        <f t="shared" ref="AS1786:AS1788" si="6827">AS1787</f>
        <v>0</v>
      </c>
      <c r="AT1786" s="22">
        <f t="shared" ref="AT1786:AT1788" si="6828">AT1787</f>
        <v>0</v>
      </c>
      <c r="AU1786" s="22">
        <f t="shared" ref="AU1786:AU1788" si="6829">AU1787</f>
        <v>0</v>
      </c>
      <c r="AV1786" s="22">
        <f t="shared" si="6642"/>
        <v>2938.5720000000001</v>
      </c>
      <c r="AW1786" s="22">
        <f t="shared" si="6643"/>
        <v>0</v>
      </c>
      <c r="AX1786" s="22">
        <f t="shared" si="6644"/>
        <v>0</v>
      </c>
      <c r="AY1786" s="22">
        <f t="shared" ref="AY1786:AY1788" si="6830">AY1787</f>
        <v>0</v>
      </c>
      <c r="AZ1786" s="22">
        <f t="shared" ref="AZ1786:AZ1788" si="6831">AZ1787</f>
        <v>0</v>
      </c>
      <c r="BA1786" s="22">
        <f t="shared" ref="BA1786:BA1788" si="6832">BA1787</f>
        <v>0</v>
      </c>
      <c r="BB1786" s="22">
        <f t="shared" si="6648"/>
        <v>2938.5720000000001</v>
      </c>
      <c r="BC1786" s="22">
        <f t="shared" si="6649"/>
        <v>0</v>
      </c>
      <c r="BD1786" s="22">
        <f t="shared" si="6650"/>
        <v>0</v>
      </c>
      <c r="BE1786" s="22">
        <f t="shared" ref="BE1786:BE1788" si="6833">BE1787</f>
        <v>0</v>
      </c>
      <c r="BF1786" s="22">
        <f t="shared" ref="BF1786:BF1788" si="6834">BF1787</f>
        <v>0</v>
      </c>
      <c r="BG1786" s="22">
        <f t="shared" ref="BG1786:BG1788" si="6835">BG1787</f>
        <v>0</v>
      </c>
      <c r="BH1786" s="22">
        <f t="shared" si="6654"/>
        <v>2938.5720000000001</v>
      </c>
      <c r="BI1786" s="22">
        <f t="shared" si="6655"/>
        <v>0</v>
      </c>
      <c r="BJ1786" s="22">
        <f t="shared" si="6656"/>
        <v>0</v>
      </c>
      <c r="BK1786" s="22">
        <f t="shared" ref="BK1786:BK1788" si="6836">BK1787</f>
        <v>0</v>
      </c>
      <c r="BL1786" s="22">
        <f t="shared" ref="BL1786:BL1788" si="6837">BL1787</f>
        <v>0</v>
      </c>
      <c r="BM1786" s="22">
        <f t="shared" ref="BM1786:BM1788" si="6838">BM1787</f>
        <v>0</v>
      </c>
      <c r="BN1786" s="22">
        <f t="shared" si="6660"/>
        <v>2938.5720000000001</v>
      </c>
      <c r="BO1786" s="22">
        <f t="shared" si="6661"/>
        <v>0</v>
      </c>
      <c r="BP1786" s="22">
        <f t="shared" si="6662"/>
        <v>0</v>
      </c>
      <c r="BQ1786" s="22">
        <f t="shared" ref="BQ1786:BQ1788" si="6839">BQ1787</f>
        <v>0</v>
      </c>
      <c r="BR1786" s="22">
        <f t="shared" ref="BR1786:BR1788" si="6840">BR1787</f>
        <v>0</v>
      </c>
      <c r="BS1786" s="22">
        <f t="shared" si="6665"/>
        <v>2938.5720000000001</v>
      </c>
      <c r="BT1786" s="22">
        <f t="shared" si="6666"/>
        <v>0</v>
      </c>
      <c r="BU1786" s="22">
        <f t="shared" si="6667"/>
        <v>0</v>
      </c>
      <c r="BV1786" s="22">
        <f t="shared" ref="BV1786:BV1788" si="6841">BV1787</f>
        <v>0</v>
      </c>
      <c r="BW1786" s="22">
        <f t="shared" ref="BW1786:BW1788" si="6842">BW1787</f>
        <v>0</v>
      </c>
      <c r="BX1786" s="22">
        <f t="shared" si="6670"/>
        <v>2938.5720000000001</v>
      </c>
      <c r="BY1786" s="22">
        <f t="shared" si="6671"/>
        <v>0</v>
      </c>
      <c r="BZ1786" s="22">
        <f t="shared" si="6672"/>
        <v>0</v>
      </c>
      <c r="CA1786" s="22">
        <f t="shared" ref="CA1786:CA1788" si="6843">CA1787</f>
        <v>0</v>
      </c>
      <c r="CB1786" s="22">
        <f t="shared" ref="CB1786:CB1788" si="6844">CB1787</f>
        <v>0</v>
      </c>
      <c r="CC1786" s="22">
        <f t="shared" ref="CC1786:CC1788" si="6845">CC1787</f>
        <v>0</v>
      </c>
      <c r="CD1786" s="22">
        <f t="shared" si="6776"/>
        <v>2938.5720000000001</v>
      </c>
      <c r="CE1786" s="22">
        <f t="shared" ref="CE1786:CE1788" si="6846">CE1787</f>
        <v>0</v>
      </c>
      <c r="CF1786" s="34">
        <f t="shared" si="6722"/>
        <v>2938.5720000000001</v>
      </c>
      <c r="CG1786" s="22">
        <f t="shared" si="6777"/>
        <v>0</v>
      </c>
      <c r="CH1786" s="22">
        <f t="shared" ref="CH1786:CM1788" si="6847">CH1787</f>
        <v>0</v>
      </c>
      <c r="CI1786" s="22">
        <f t="shared" si="6723"/>
        <v>0</v>
      </c>
      <c r="CJ1786" s="22">
        <f t="shared" si="6778"/>
        <v>0</v>
      </c>
      <c r="CK1786" s="22">
        <f t="shared" si="6847"/>
        <v>0</v>
      </c>
      <c r="CL1786" s="22">
        <f t="shared" si="6724"/>
        <v>0</v>
      </c>
      <c r="CM1786" s="22">
        <f t="shared" si="6847"/>
        <v>0</v>
      </c>
      <c r="CN1786" s="15"/>
      <c r="CO1786" s="35"/>
    </row>
    <row r="1787" spans="1:99" ht="31.2" x14ac:dyDescent="0.3">
      <c r="A1787" s="36" t="s">
        <v>1019</v>
      </c>
      <c r="B1787" s="16">
        <v>200</v>
      </c>
      <c r="C1787" s="32"/>
      <c r="D1787" s="32"/>
      <c r="E1787" s="33" t="s">
        <v>40</v>
      </c>
      <c r="F1787" s="22"/>
      <c r="G1787" s="22"/>
      <c r="H1787" s="22"/>
      <c r="I1787" s="22"/>
      <c r="J1787" s="22"/>
      <c r="K1787" s="22"/>
      <c r="L1787" s="22"/>
      <c r="M1787" s="22"/>
      <c r="N1787" s="22"/>
      <c r="O1787" s="22"/>
      <c r="P1787" s="22"/>
      <c r="Q1787" s="22"/>
      <c r="R1787" s="22"/>
      <c r="S1787" s="22"/>
      <c r="T1787" s="22"/>
      <c r="U1787" s="22"/>
      <c r="V1787" s="22"/>
      <c r="W1787" s="22"/>
      <c r="X1787" s="22"/>
      <c r="Y1787" s="22"/>
      <c r="Z1787" s="22"/>
      <c r="AA1787" s="22"/>
      <c r="AB1787" s="22"/>
      <c r="AC1787" s="22"/>
      <c r="AD1787" s="22"/>
      <c r="AE1787" s="22"/>
      <c r="AF1787" s="22"/>
      <c r="AG1787" s="22"/>
      <c r="AH1787" s="22"/>
      <c r="AI1787" s="22"/>
      <c r="AJ1787" s="22"/>
      <c r="AK1787" s="22"/>
      <c r="AL1787" s="22"/>
      <c r="AM1787" s="22">
        <f t="shared" si="6824"/>
        <v>2938.5720000000001</v>
      </c>
      <c r="AN1787" s="22">
        <f t="shared" si="6825"/>
        <v>0</v>
      </c>
      <c r="AO1787" s="22">
        <f t="shared" si="6826"/>
        <v>0</v>
      </c>
      <c r="AP1787" s="22">
        <f t="shared" si="6636"/>
        <v>2938.5720000000001</v>
      </c>
      <c r="AQ1787" s="22">
        <f t="shared" si="6637"/>
        <v>0</v>
      </c>
      <c r="AR1787" s="22">
        <f t="shared" si="6638"/>
        <v>0</v>
      </c>
      <c r="AS1787" s="22">
        <f t="shared" si="6827"/>
        <v>0</v>
      </c>
      <c r="AT1787" s="22">
        <f t="shared" si="6828"/>
        <v>0</v>
      </c>
      <c r="AU1787" s="22">
        <f t="shared" si="6829"/>
        <v>0</v>
      </c>
      <c r="AV1787" s="22">
        <f t="shared" si="6642"/>
        <v>2938.5720000000001</v>
      </c>
      <c r="AW1787" s="22">
        <f t="shared" si="6643"/>
        <v>0</v>
      </c>
      <c r="AX1787" s="22">
        <f t="shared" si="6644"/>
        <v>0</v>
      </c>
      <c r="AY1787" s="22">
        <f t="shared" si="6830"/>
        <v>0</v>
      </c>
      <c r="AZ1787" s="22">
        <f t="shared" si="6831"/>
        <v>0</v>
      </c>
      <c r="BA1787" s="22">
        <f t="shared" si="6832"/>
        <v>0</v>
      </c>
      <c r="BB1787" s="22">
        <f t="shared" si="6648"/>
        <v>2938.5720000000001</v>
      </c>
      <c r="BC1787" s="22">
        <f t="shared" si="6649"/>
        <v>0</v>
      </c>
      <c r="BD1787" s="22">
        <f t="shared" si="6650"/>
        <v>0</v>
      </c>
      <c r="BE1787" s="22">
        <f t="shared" si="6833"/>
        <v>0</v>
      </c>
      <c r="BF1787" s="22">
        <f t="shared" si="6834"/>
        <v>0</v>
      </c>
      <c r="BG1787" s="22">
        <f t="shared" si="6835"/>
        <v>0</v>
      </c>
      <c r="BH1787" s="22">
        <f t="shared" si="6654"/>
        <v>2938.5720000000001</v>
      </c>
      <c r="BI1787" s="22">
        <f t="shared" si="6655"/>
        <v>0</v>
      </c>
      <c r="BJ1787" s="22">
        <f t="shared" si="6656"/>
        <v>0</v>
      </c>
      <c r="BK1787" s="22">
        <f t="shared" si="6836"/>
        <v>0</v>
      </c>
      <c r="BL1787" s="22">
        <f t="shared" si="6837"/>
        <v>0</v>
      </c>
      <c r="BM1787" s="22">
        <f t="shared" si="6838"/>
        <v>0</v>
      </c>
      <c r="BN1787" s="22">
        <f t="shared" si="6660"/>
        <v>2938.5720000000001</v>
      </c>
      <c r="BO1787" s="22">
        <f t="shared" si="6661"/>
        <v>0</v>
      </c>
      <c r="BP1787" s="22">
        <f t="shared" si="6662"/>
        <v>0</v>
      </c>
      <c r="BQ1787" s="22">
        <f t="shared" si="6839"/>
        <v>0</v>
      </c>
      <c r="BR1787" s="22">
        <f t="shared" si="6840"/>
        <v>0</v>
      </c>
      <c r="BS1787" s="22">
        <f t="shared" si="6665"/>
        <v>2938.5720000000001</v>
      </c>
      <c r="BT1787" s="22">
        <f t="shared" si="6666"/>
        <v>0</v>
      </c>
      <c r="BU1787" s="22">
        <f t="shared" si="6667"/>
        <v>0</v>
      </c>
      <c r="BV1787" s="22">
        <f t="shared" si="6841"/>
        <v>0</v>
      </c>
      <c r="BW1787" s="22">
        <f t="shared" si="6842"/>
        <v>0</v>
      </c>
      <c r="BX1787" s="22">
        <f t="shared" si="6670"/>
        <v>2938.5720000000001</v>
      </c>
      <c r="BY1787" s="22">
        <f t="shared" si="6671"/>
        <v>0</v>
      </c>
      <c r="BZ1787" s="22">
        <f t="shared" si="6672"/>
        <v>0</v>
      </c>
      <c r="CA1787" s="22">
        <f t="shared" si="6843"/>
        <v>0</v>
      </c>
      <c r="CB1787" s="22">
        <f t="shared" si="6844"/>
        <v>0</v>
      </c>
      <c r="CC1787" s="22">
        <f t="shared" si="6845"/>
        <v>0</v>
      </c>
      <c r="CD1787" s="22">
        <f t="shared" si="6776"/>
        <v>2938.5720000000001</v>
      </c>
      <c r="CE1787" s="22">
        <f t="shared" si="6846"/>
        <v>0</v>
      </c>
      <c r="CF1787" s="34">
        <f t="shared" si="6722"/>
        <v>2938.5720000000001</v>
      </c>
      <c r="CG1787" s="22">
        <f t="shared" si="6777"/>
        <v>0</v>
      </c>
      <c r="CH1787" s="22">
        <f t="shared" si="6847"/>
        <v>0</v>
      </c>
      <c r="CI1787" s="22">
        <f t="shared" si="6723"/>
        <v>0</v>
      </c>
      <c r="CJ1787" s="22">
        <f t="shared" si="6778"/>
        <v>0</v>
      </c>
      <c r="CK1787" s="22">
        <f t="shared" si="6847"/>
        <v>0</v>
      </c>
      <c r="CL1787" s="22">
        <f t="shared" si="6724"/>
        <v>0</v>
      </c>
      <c r="CM1787" s="22">
        <f t="shared" si="6847"/>
        <v>0</v>
      </c>
      <c r="CN1787" s="15"/>
      <c r="CO1787" s="35"/>
    </row>
    <row r="1788" spans="1:99" ht="46.8" x14ac:dyDescent="0.3">
      <c r="A1788" s="36" t="s">
        <v>1019</v>
      </c>
      <c r="B1788" s="16">
        <v>240</v>
      </c>
      <c r="C1788" s="32"/>
      <c r="D1788" s="32"/>
      <c r="E1788" s="33" t="s">
        <v>41</v>
      </c>
      <c r="F1788" s="22"/>
      <c r="G1788" s="22"/>
      <c r="H1788" s="22"/>
      <c r="I1788" s="22"/>
      <c r="J1788" s="22"/>
      <c r="K1788" s="22"/>
      <c r="L1788" s="22"/>
      <c r="M1788" s="22"/>
      <c r="N1788" s="22"/>
      <c r="O1788" s="22"/>
      <c r="P1788" s="22"/>
      <c r="Q1788" s="22"/>
      <c r="R1788" s="22"/>
      <c r="S1788" s="22"/>
      <c r="T1788" s="22"/>
      <c r="U1788" s="22"/>
      <c r="V1788" s="22"/>
      <c r="W1788" s="22"/>
      <c r="X1788" s="22"/>
      <c r="Y1788" s="22"/>
      <c r="Z1788" s="22"/>
      <c r="AA1788" s="22"/>
      <c r="AB1788" s="22"/>
      <c r="AC1788" s="22"/>
      <c r="AD1788" s="22"/>
      <c r="AE1788" s="22"/>
      <c r="AF1788" s="22"/>
      <c r="AG1788" s="22"/>
      <c r="AH1788" s="22"/>
      <c r="AI1788" s="22"/>
      <c r="AJ1788" s="22"/>
      <c r="AK1788" s="22"/>
      <c r="AL1788" s="22"/>
      <c r="AM1788" s="22">
        <f t="shared" si="6824"/>
        <v>2938.5720000000001</v>
      </c>
      <c r="AN1788" s="22">
        <f t="shared" si="6825"/>
        <v>0</v>
      </c>
      <c r="AO1788" s="22">
        <f t="shared" si="6826"/>
        <v>0</v>
      </c>
      <c r="AP1788" s="22">
        <f t="shared" si="6636"/>
        <v>2938.5720000000001</v>
      </c>
      <c r="AQ1788" s="22">
        <f t="shared" si="6637"/>
        <v>0</v>
      </c>
      <c r="AR1788" s="22">
        <f t="shared" si="6638"/>
        <v>0</v>
      </c>
      <c r="AS1788" s="22">
        <f t="shared" si="6827"/>
        <v>0</v>
      </c>
      <c r="AT1788" s="22">
        <f t="shared" si="6828"/>
        <v>0</v>
      </c>
      <c r="AU1788" s="22">
        <f t="shared" si="6829"/>
        <v>0</v>
      </c>
      <c r="AV1788" s="22">
        <f t="shared" si="6642"/>
        <v>2938.5720000000001</v>
      </c>
      <c r="AW1788" s="22">
        <f t="shared" si="6643"/>
        <v>0</v>
      </c>
      <c r="AX1788" s="22">
        <f t="shared" si="6644"/>
        <v>0</v>
      </c>
      <c r="AY1788" s="22">
        <f t="shared" si="6830"/>
        <v>0</v>
      </c>
      <c r="AZ1788" s="22">
        <f t="shared" si="6831"/>
        <v>0</v>
      </c>
      <c r="BA1788" s="22">
        <f t="shared" si="6832"/>
        <v>0</v>
      </c>
      <c r="BB1788" s="22">
        <f t="shared" si="6648"/>
        <v>2938.5720000000001</v>
      </c>
      <c r="BC1788" s="22">
        <f t="shared" si="6649"/>
        <v>0</v>
      </c>
      <c r="BD1788" s="22">
        <f t="shared" si="6650"/>
        <v>0</v>
      </c>
      <c r="BE1788" s="22">
        <f t="shared" si="6833"/>
        <v>0</v>
      </c>
      <c r="BF1788" s="22">
        <f t="shared" si="6834"/>
        <v>0</v>
      </c>
      <c r="BG1788" s="22">
        <f t="shared" si="6835"/>
        <v>0</v>
      </c>
      <c r="BH1788" s="22">
        <f t="shared" si="6654"/>
        <v>2938.5720000000001</v>
      </c>
      <c r="BI1788" s="22">
        <f t="shared" si="6655"/>
        <v>0</v>
      </c>
      <c r="BJ1788" s="22">
        <f t="shared" si="6656"/>
        <v>0</v>
      </c>
      <c r="BK1788" s="22">
        <f t="shared" si="6836"/>
        <v>0</v>
      </c>
      <c r="BL1788" s="22">
        <f t="shared" si="6837"/>
        <v>0</v>
      </c>
      <c r="BM1788" s="22">
        <f t="shared" si="6838"/>
        <v>0</v>
      </c>
      <c r="BN1788" s="22">
        <f t="shared" si="6660"/>
        <v>2938.5720000000001</v>
      </c>
      <c r="BO1788" s="22">
        <f t="shared" si="6661"/>
        <v>0</v>
      </c>
      <c r="BP1788" s="22">
        <f t="shared" si="6662"/>
        <v>0</v>
      </c>
      <c r="BQ1788" s="22">
        <f t="shared" si="6839"/>
        <v>0</v>
      </c>
      <c r="BR1788" s="22">
        <f t="shared" si="6840"/>
        <v>0</v>
      </c>
      <c r="BS1788" s="22">
        <f t="shared" si="6665"/>
        <v>2938.5720000000001</v>
      </c>
      <c r="BT1788" s="22">
        <f t="shared" si="6666"/>
        <v>0</v>
      </c>
      <c r="BU1788" s="22">
        <f t="shared" si="6667"/>
        <v>0</v>
      </c>
      <c r="BV1788" s="22">
        <f t="shared" si="6841"/>
        <v>0</v>
      </c>
      <c r="BW1788" s="22">
        <f t="shared" si="6842"/>
        <v>0</v>
      </c>
      <c r="BX1788" s="22">
        <f t="shared" si="6670"/>
        <v>2938.5720000000001</v>
      </c>
      <c r="BY1788" s="22">
        <f t="shared" si="6671"/>
        <v>0</v>
      </c>
      <c r="BZ1788" s="22">
        <f t="shared" si="6672"/>
        <v>0</v>
      </c>
      <c r="CA1788" s="22">
        <f t="shared" si="6843"/>
        <v>0</v>
      </c>
      <c r="CB1788" s="22">
        <f t="shared" si="6844"/>
        <v>0</v>
      </c>
      <c r="CC1788" s="22">
        <f t="shared" si="6845"/>
        <v>0</v>
      </c>
      <c r="CD1788" s="22">
        <f t="shared" si="6776"/>
        <v>2938.5720000000001</v>
      </c>
      <c r="CE1788" s="22">
        <f t="shared" si="6846"/>
        <v>0</v>
      </c>
      <c r="CF1788" s="34">
        <f t="shared" si="6722"/>
        <v>2938.5720000000001</v>
      </c>
      <c r="CG1788" s="22">
        <f t="shared" si="6777"/>
        <v>0</v>
      </c>
      <c r="CH1788" s="22">
        <f t="shared" si="6847"/>
        <v>0</v>
      </c>
      <c r="CI1788" s="22">
        <f t="shared" si="6723"/>
        <v>0</v>
      </c>
      <c r="CJ1788" s="22">
        <f t="shared" si="6778"/>
        <v>0</v>
      </c>
      <c r="CK1788" s="22">
        <f t="shared" si="6847"/>
        <v>0</v>
      </c>
      <c r="CL1788" s="22">
        <f t="shared" si="6724"/>
        <v>0</v>
      </c>
      <c r="CM1788" s="22">
        <f t="shared" si="6847"/>
        <v>0</v>
      </c>
      <c r="CN1788" s="15"/>
      <c r="CO1788" s="35"/>
    </row>
    <row r="1789" spans="1:99" x14ac:dyDescent="0.3">
      <c r="A1789" s="36" t="s">
        <v>1019</v>
      </c>
      <c r="B1789" s="16">
        <v>240</v>
      </c>
      <c r="C1789" s="32" t="s">
        <v>66</v>
      </c>
      <c r="D1789" s="32" t="s">
        <v>42</v>
      </c>
      <c r="E1789" s="33" t="s">
        <v>1001</v>
      </c>
      <c r="F1789" s="22"/>
      <c r="G1789" s="22"/>
      <c r="H1789" s="22"/>
      <c r="I1789" s="22"/>
      <c r="J1789" s="22"/>
      <c r="K1789" s="22"/>
      <c r="L1789" s="22"/>
      <c r="M1789" s="22"/>
      <c r="N1789" s="22"/>
      <c r="O1789" s="22"/>
      <c r="P1789" s="22"/>
      <c r="Q1789" s="22"/>
      <c r="R1789" s="22"/>
      <c r="S1789" s="22"/>
      <c r="T1789" s="22"/>
      <c r="U1789" s="22"/>
      <c r="V1789" s="22"/>
      <c r="W1789" s="22"/>
      <c r="X1789" s="22"/>
      <c r="Y1789" s="22"/>
      <c r="Z1789" s="22"/>
      <c r="AA1789" s="22"/>
      <c r="AB1789" s="22"/>
      <c r="AC1789" s="22"/>
      <c r="AD1789" s="22"/>
      <c r="AE1789" s="22"/>
      <c r="AF1789" s="22"/>
      <c r="AG1789" s="22"/>
      <c r="AH1789" s="22"/>
      <c r="AI1789" s="22"/>
      <c r="AJ1789" s="22"/>
      <c r="AK1789" s="22"/>
      <c r="AL1789" s="22"/>
      <c r="AM1789" s="22">
        <v>2938.5720000000001</v>
      </c>
      <c r="AN1789" s="22"/>
      <c r="AO1789" s="22"/>
      <c r="AP1789" s="22">
        <f t="shared" si="6636"/>
        <v>2938.5720000000001</v>
      </c>
      <c r="AQ1789" s="22">
        <f t="shared" si="6637"/>
        <v>0</v>
      </c>
      <c r="AR1789" s="22">
        <f t="shared" si="6638"/>
        <v>0</v>
      </c>
      <c r="AS1789" s="22"/>
      <c r="AT1789" s="22"/>
      <c r="AU1789" s="22"/>
      <c r="AV1789" s="22">
        <f t="shared" si="6642"/>
        <v>2938.5720000000001</v>
      </c>
      <c r="AW1789" s="22">
        <f t="shared" si="6643"/>
        <v>0</v>
      </c>
      <c r="AX1789" s="22">
        <f t="shared" si="6644"/>
        <v>0</v>
      </c>
      <c r="AY1789" s="22"/>
      <c r="AZ1789" s="22"/>
      <c r="BA1789" s="22"/>
      <c r="BB1789" s="22">
        <f t="shared" si="6648"/>
        <v>2938.5720000000001</v>
      </c>
      <c r="BC1789" s="22">
        <f t="shared" si="6649"/>
        <v>0</v>
      </c>
      <c r="BD1789" s="22">
        <f t="shared" si="6650"/>
        <v>0</v>
      </c>
      <c r="BE1789" s="22"/>
      <c r="BF1789" s="22"/>
      <c r="BG1789" s="22"/>
      <c r="BH1789" s="22">
        <f t="shared" si="6654"/>
        <v>2938.5720000000001</v>
      </c>
      <c r="BI1789" s="22">
        <f t="shared" si="6655"/>
        <v>0</v>
      </c>
      <c r="BJ1789" s="22">
        <f t="shared" si="6656"/>
        <v>0</v>
      </c>
      <c r="BK1789" s="22"/>
      <c r="BL1789" s="22"/>
      <c r="BM1789" s="22"/>
      <c r="BN1789" s="22">
        <f t="shared" si="6660"/>
        <v>2938.5720000000001</v>
      </c>
      <c r="BO1789" s="22">
        <f t="shared" si="6661"/>
        <v>0</v>
      </c>
      <c r="BP1789" s="22">
        <f t="shared" si="6662"/>
        <v>0</v>
      </c>
      <c r="BQ1789" s="22"/>
      <c r="BR1789" s="22"/>
      <c r="BS1789" s="22">
        <f t="shared" si="6665"/>
        <v>2938.5720000000001</v>
      </c>
      <c r="BT1789" s="22">
        <f t="shared" si="6666"/>
        <v>0</v>
      </c>
      <c r="BU1789" s="22">
        <f t="shared" si="6667"/>
        <v>0</v>
      </c>
      <c r="BV1789" s="22"/>
      <c r="BW1789" s="22"/>
      <c r="BX1789" s="22">
        <f t="shared" si="6670"/>
        <v>2938.5720000000001</v>
      </c>
      <c r="BY1789" s="22">
        <f t="shared" si="6671"/>
        <v>0</v>
      </c>
      <c r="BZ1789" s="22">
        <f t="shared" si="6672"/>
        <v>0</v>
      </c>
      <c r="CA1789" s="22"/>
      <c r="CB1789" s="22"/>
      <c r="CC1789" s="22"/>
      <c r="CD1789" s="22">
        <f t="shared" si="6776"/>
        <v>2938.5720000000001</v>
      </c>
      <c r="CE1789" s="22"/>
      <c r="CF1789" s="34">
        <f t="shared" si="6722"/>
        <v>2938.5720000000001</v>
      </c>
      <c r="CG1789" s="22">
        <f t="shared" si="6777"/>
        <v>0</v>
      </c>
      <c r="CH1789" s="22"/>
      <c r="CI1789" s="22">
        <f t="shared" si="6723"/>
        <v>0</v>
      </c>
      <c r="CJ1789" s="22">
        <f t="shared" si="6778"/>
        <v>0</v>
      </c>
      <c r="CK1789" s="22"/>
      <c r="CL1789" s="22">
        <f t="shared" si="6724"/>
        <v>0</v>
      </c>
      <c r="CM1789" s="22"/>
      <c r="CN1789" s="15"/>
      <c r="CO1789" s="35"/>
    </row>
    <row r="1790" spans="1:99" s="31" customFormat="1" ht="31.2" x14ac:dyDescent="0.3">
      <c r="A1790" s="39" t="s">
        <v>1021</v>
      </c>
      <c r="B1790" s="39"/>
      <c r="C1790" s="27"/>
      <c r="D1790" s="25"/>
      <c r="E1790" s="27" t="s">
        <v>1022</v>
      </c>
      <c r="F1790" s="28">
        <f t="shared" ref="F1790:K1790" si="6848">F1791+F1804+F1825</f>
        <v>542841.59999999998</v>
      </c>
      <c r="G1790" s="28">
        <f t="shared" si="6848"/>
        <v>586427.4</v>
      </c>
      <c r="H1790" s="28">
        <f t="shared" si="6848"/>
        <v>501058.3</v>
      </c>
      <c r="I1790" s="28">
        <f t="shared" si="6848"/>
        <v>0</v>
      </c>
      <c r="J1790" s="28">
        <f t="shared" si="6848"/>
        <v>0</v>
      </c>
      <c r="K1790" s="28">
        <f t="shared" si="6848"/>
        <v>0</v>
      </c>
      <c r="L1790" s="28">
        <f t="shared" si="6606"/>
        <v>542841.59999999998</v>
      </c>
      <c r="M1790" s="28">
        <f t="shared" si="6607"/>
        <v>586427.4</v>
      </c>
      <c r="N1790" s="28">
        <f t="shared" si="6608"/>
        <v>501058.3</v>
      </c>
      <c r="O1790" s="28">
        <f>O1791+O1804+O1825</f>
        <v>0</v>
      </c>
      <c r="P1790" s="28">
        <f>P1791+P1804+P1825</f>
        <v>0</v>
      </c>
      <c r="Q1790" s="28">
        <f>Q1791+Q1804+Q1825</f>
        <v>0</v>
      </c>
      <c r="R1790" s="28">
        <f t="shared" si="6612"/>
        <v>542841.59999999998</v>
      </c>
      <c r="S1790" s="28">
        <f t="shared" si="6613"/>
        <v>586427.4</v>
      </c>
      <c r="T1790" s="28">
        <f t="shared" si="6614"/>
        <v>501058.3</v>
      </c>
      <c r="U1790" s="28">
        <f>U1791+U1804+U1825</f>
        <v>29454.86</v>
      </c>
      <c r="V1790" s="28">
        <f>V1791+V1804+V1825</f>
        <v>0</v>
      </c>
      <c r="W1790" s="28">
        <f>W1791+W1804+W1825</f>
        <v>0</v>
      </c>
      <c r="X1790" s="28">
        <f t="shared" si="6618"/>
        <v>572296.46</v>
      </c>
      <c r="Y1790" s="28">
        <f t="shared" si="6619"/>
        <v>586427.4</v>
      </c>
      <c r="Z1790" s="28">
        <f t="shared" si="6620"/>
        <v>501058.3</v>
      </c>
      <c r="AA1790" s="28">
        <f>AA1791+AA1804+AA1825</f>
        <v>0</v>
      </c>
      <c r="AB1790" s="28">
        <f>AB1791+AB1804+AB1825</f>
        <v>0</v>
      </c>
      <c r="AC1790" s="28">
        <f>AC1791+AC1804+AC1825</f>
        <v>0</v>
      </c>
      <c r="AD1790" s="28">
        <f t="shared" si="6624"/>
        <v>572296.46</v>
      </c>
      <c r="AE1790" s="28">
        <f t="shared" si="6625"/>
        <v>586427.4</v>
      </c>
      <c r="AF1790" s="28">
        <f t="shared" si="6626"/>
        <v>501058.3</v>
      </c>
      <c r="AG1790" s="28">
        <f>AG1791+AG1804+AG1825</f>
        <v>0</v>
      </c>
      <c r="AH1790" s="28">
        <f>AH1791+AH1804+AH1825</f>
        <v>0</v>
      </c>
      <c r="AI1790" s="28">
        <f>AI1791+AI1804+AI1825</f>
        <v>0</v>
      </c>
      <c r="AJ1790" s="28">
        <f t="shared" si="6630"/>
        <v>572296.46</v>
      </c>
      <c r="AK1790" s="28">
        <f t="shared" si="6631"/>
        <v>586427.4</v>
      </c>
      <c r="AL1790" s="28">
        <f t="shared" si="6632"/>
        <v>501058.3</v>
      </c>
      <c r="AM1790" s="28">
        <f>AM1791+AM1804+AM1825</f>
        <v>0</v>
      </c>
      <c r="AN1790" s="28">
        <f>AN1791+AN1804+AN1825</f>
        <v>0</v>
      </c>
      <c r="AO1790" s="28">
        <f>AO1791+AO1804+AO1825</f>
        <v>0</v>
      </c>
      <c r="AP1790" s="28">
        <f t="shared" si="6636"/>
        <v>572296.46</v>
      </c>
      <c r="AQ1790" s="28">
        <f t="shared" si="6637"/>
        <v>586427.4</v>
      </c>
      <c r="AR1790" s="28">
        <f t="shared" si="6638"/>
        <v>501058.3</v>
      </c>
      <c r="AS1790" s="28">
        <f>AS1791+AS1804+AS1825</f>
        <v>0</v>
      </c>
      <c r="AT1790" s="28">
        <f>AT1791+AT1804+AT1825</f>
        <v>0</v>
      </c>
      <c r="AU1790" s="28">
        <f>AU1791+AU1804+AU1825</f>
        <v>0</v>
      </c>
      <c r="AV1790" s="28">
        <f t="shared" si="6642"/>
        <v>572296.46</v>
      </c>
      <c r="AW1790" s="28">
        <f t="shared" si="6643"/>
        <v>586427.4</v>
      </c>
      <c r="AX1790" s="28">
        <f t="shared" si="6644"/>
        <v>501058.3</v>
      </c>
      <c r="AY1790" s="28">
        <f>AY1791+AY1804+AY1825</f>
        <v>180927.99899999998</v>
      </c>
      <c r="AZ1790" s="28">
        <f>AZ1791+AZ1804+AZ1825</f>
        <v>0</v>
      </c>
      <c r="BA1790" s="28">
        <f>BA1791+BA1804+BA1825</f>
        <v>0</v>
      </c>
      <c r="BB1790" s="28">
        <f t="shared" si="6648"/>
        <v>753224.45899999992</v>
      </c>
      <c r="BC1790" s="28">
        <f t="shared" si="6649"/>
        <v>586427.4</v>
      </c>
      <c r="BD1790" s="28">
        <f t="shared" si="6650"/>
        <v>501058.3</v>
      </c>
      <c r="BE1790" s="28">
        <f>BE1791+BE1804+BE1825</f>
        <v>23358.092000000001</v>
      </c>
      <c r="BF1790" s="28">
        <f>BF1791+BF1804+BF1825</f>
        <v>0</v>
      </c>
      <c r="BG1790" s="28">
        <f>BG1791+BG1804+BG1825</f>
        <v>0</v>
      </c>
      <c r="BH1790" s="28">
        <f t="shared" si="6654"/>
        <v>776582.55099999986</v>
      </c>
      <c r="BI1790" s="28">
        <f t="shared" si="6655"/>
        <v>586427.4</v>
      </c>
      <c r="BJ1790" s="28">
        <f t="shared" si="6656"/>
        <v>501058.3</v>
      </c>
      <c r="BK1790" s="28">
        <f>BK1791+BK1804+BK1825</f>
        <v>205005.152</v>
      </c>
      <c r="BL1790" s="28">
        <f>BL1791+BL1804+BL1825</f>
        <v>0</v>
      </c>
      <c r="BM1790" s="28">
        <f>BM1791+BM1804+BM1825</f>
        <v>0</v>
      </c>
      <c r="BN1790" s="28">
        <f t="shared" si="6660"/>
        <v>981587.70299999986</v>
      </c>
      <c r="BO1790" s="28">
        <f t="shared" si="6661"/>
        <v>586427.4</v>
      </c>
      <c r="BP1790" s="28">
        <f t="shared" si="6662"/>
        <v>501058.3</v>
      </c>
      <c r="BQ1790" s="28">
        <f>BQ1791+BQ1804+BQ1825</f>
        <v>324.98099999999999</v>
      </c>
      <c r="BR1790" s="28">
        <f>BR1791+BR1804+BR1825</f>
        <v>0</v>
      </c>
      <c r="BS1790" s="22">
        <f t="shared" si="6665"/>
        <v>981912.68399999989</v>
      </c>
      <c r="BT1790" s="22">
        <f t="shared" si="6666"/>
        <v>586427.4</v>
      </c>
      <c r="BU1790" s="22">
        <f t="shared" si="6667"/>
        <v>501058.3</v>
      </c>
      <c r="BV1790" s="28">
        <f>BV1791+BV1804+BV1825</f>
        <v>0</v>
      </c>
      <c r="BW1790" s="28">
        <f>BW1791+BW1804+BW1825</f>
        <v>0</v>
      </c>
      <c r="BX1790" s="28">
        <f t="shared" si="6670"/>
        <v>981912.68399999989</v>
      </c>
      <c r="BY1790" s="28">
        <f t="shared" si="6671"/>
        <v>586427.4</v>
      </c>
      <c r="BZ1790" s="28">
        <f t="shared" si="6672"/>
        <v>501058.3</v>
      </c>
      <c r="CA1790" s="28">
        <f>CA1791+CA1804+CA1825</f>
        <v>105850.95400000001</v>
      </c>
      <c r="CB1790" s="28">
        <f>CB1791+CB1804+CB1825</f>
        <v>0</v>
      </c>
      <c r="CC1790" s="28">
        <f>CC1791+CC1804+CC1825</f>
        <v>0</v>
      </c>
      <c r="CD1790" s="28">
        <f t="shared" si="6776"/>
        <v>1087763.6379999998</v>
      </c>
      <c r="CE1790" s="28">
        <f>CE1791+CE1804+CE1825</f>
        <v>8111.6289999999999</v>
      </c>
      <c r="CF1790" s="29">
        <f t="shared" si="6722"/>
        <v>1095875.2669999998</v>
      </c>
      <c r="CG1790" s="28">
        <f t="shared" si="6777"/>
        <v>586427.4</v>
      </c>
      <c r="CH1790" s="28">
        <f>CH1791+CH1804+CH1825</f>
        <v>0</v>
      </c>
      <c r="CI1790" s="28">
        <f t="shared" si="6723"/>
        <v>586427.4</v>
      </c>
      <c r="CJ1790" s="28">
        <f t="shared" si="6778"/>
        <v>501058.3</v>
      </c>
      <c r="CK1790" s="28">
        <f>CK1791+CK1804+CK1825</f>
        <v>0</v>
      </c>
      <c r="CL1790" s="28">
        <f t="shared" si="6724"/>
        <v>501058.3</v>
      </c>
      <c r="CM1790" s="28">
        <f>CM1791+CM1804+CM1825</f>
        <v>0</v>
      </c>
      <c r="CN1790" s="15"/>
      <c r="CO1790" s="30"/>
      <c r="CQ1790" s="31" t="s">
        <v>27</v>
      </c>
    </row>
    <row r="1791" spans="1:99" ht="78" x14ac:dyDescent="0.3">
      <c r="A1791" s="36" t="s">
        <v>1023</v>
      </c>
      <c r="B1791" s="36"/>
      <c r="C1791" s="33"/>
      <c r="D1791" s="32"/>
      <c r="E1791" s="33" t="s">
        <v>1024</v>
      </c>
      <c r="F1791" s="22">
        <f t="shared" ref="F1791:K1791" si="6849">F1792+F1796+F1800</f>
        <v>487396.6</v>
      </c>
      <c r="G1791" s="22">
        <f t="shared" si="6849"/>
        <v>529653.1</v>
      </c>
      <c r="H1791" s="22">
        <f t="shared" si="6849"/>
        <v>448156.2</v>
      </c>
      <c r="I1791" s="22">
        <f t="shared" si="6849"/>
        <v>0</v>
      </c>
      <c r="J1791" s="22">
        <f t="shared" si="6849"/>
        <v>0</v>
      </c>
      <c r="K1791" s="22">
        <f t="shared" si="6849"/>
        <v>0</v>
      </c>
      <c r="L1791" s="22">
        <f t="shared" si="6606"/>
        <v>487396.6</v>
      </c>
      <c r="M1791" s="22">
        <f t="shared" si="6607"/>
        <v>529653.1</v>
      </c>
      <c r="N1791" s="22">
        <f t="shared" si="6608"/>
        <v>448156.2</v>
      </c>
      <c r="O1791" s="22">
        <f>O1792+O1796+O1800</f>
        <v>0</v>
      </c>
      <c r="P1791" s="22">
        <f>P1792+P1796+P1800</f>
        <v>0</v>
      </c>
      <c r="Q1791" s="22">
        <f>Q1792+Q1796+Q1800</f>
        <v>0</v>
      </c>
      <c r="R1791" s="22">
        <f t="shared" si="6612"/>
        <v>487396.6</v>
      </c>
      <c r="S1791" s="22">
        <f t="shared" si="6613"/>
        <v>529653.1</v>
      </c>
      <c r="T1791" s="22">
        <f t="shared" si="6614"/>
        <v>448156.2</v>
      </c>
      <c r="U1791" s="22">
        <f>U1792+U1796+U1800</f>
        <v>0</v>
      </c>
      <c r="V1791" s="22">
        <f>V1792+V1796+V1800</f>
        <v>0</v>
      </c>
      <c r="W1791" s="22">
        <f>W1792+W1796+W1800</f>
        <v>0</v>
      </c>
      <c r="X1791" s="22">
        <f t="shared" si="6618"/>
        <v>487396.6</v>
      </c>
      <c r="Y1791" s="22">
        <f t="shared" si="6619"/>
        <v>529653.1</v>
      </c>
      <c r="Z1791" s="22">
        <f t="shared" si="6620"/>
        <v>448156.2</v>
      </c>
      <c r="AA1791" s="22">
        <f>AA1792+AA1796+AA1800</f>
        <v>0</v>
      </c>
      <c r="AB1791" s="22">
        <f>AB1792+AB1796+AB1800</f>
        <v>0</v>
      </c>
      <c r="AC1791" s="22">
        <f>AC1792+AC1796+AC1800</f>
        <v>0</v>
      </c>
      <c r="AD1791" s="22">
        <f t="shared" si="6624"/>
        <v>487396.6</v>
      </c>
      <c r="AE1791" s="22">
        <f t="shared" si="6625"/>
        <v>529653.1</v>
      </c>
      <c r="AF1791" s="22">
        <f t="shared" si="6626"/>
        <v>448156.2</v>
      </c>
      <c r="AG1791" s="22">
        <f>AG1792+AG1796+AG1800</f>
        <v>0</v>
      </c>
      <c r="AH1791" s="22">
        <f>AH1792+AH1796+AH1800</f>
        <v>0</v>
      </c>
      <c r="AI1791" s="22">
        <f>AI1792+AI1796+AI1800</f>
        <v>0</v>
      </c>
      <c r="AJ1791" s="22">
        <f t="shared" si="6630"/>
        <v>487396.6</v>
      </c>
      <c r="AK1791" s="22">
        <f t="shared" si="6631"/>
        <v>529653.1</v>
      </c>
      <c r="AL1791" s="22">
        <f t="shared" si="6632"/>
        <v>448156.2</v>
      </c>
      <c r="AM1791" s="22">
        <f>AM1792+AM1796+AM1800</f>
        <v>0</v>
      </c>
      <c r="AN1791" s="22">
        <f>AN1792+AN1796+AN1800</f>
        <v>0</v>
      </c>
      <c r="AO1791" s="22">
        <f>AO1792+AO1796+AO1800</f>
        <v>0</v>
      </c>
      <c r="AP1791" s="22">
        <f t="shared" si="6636"/>
        <v>487396.6</v>
      </c>
      <c r="AQ1791" s="22">
        <f t="shared" si="6637"/>
        <v>529653.1</v>
      </c>
      <c r="AR1791" s="22">
        <f t="shared" si="6638"/>
        <v>448156.2</v>
      </c>
      <c r="AS1791" s="22">
        <f>AS1792+AS1796+AS1800</f>
        <v>0</v>
      </c>
      <c r="AT1791" s="22">
        <f>AT1792+AT1796+AT1800</f>
        <v>0</v>
      </c>
      <c r="AU1791" s="22">
        <f>AU1792+AU1796+AU1800</f>
        <v>0</v>
      </c>
      <c r="AV1791" s="22">
        <f t="shared" si="6642"/>
        <v>487396.6</v>
      </c>
      <c r="AW1791" s="22">
        <f t="shared" si="6643"/>
        <v>529653.1</v>
      </c>
      <c r="AX1791" s="22">
        <f t="shared" si="6644"/>
        <v>448156.2</v>
      </c>
      <c r="AY1791" s="22">
        <f>AY1792+AY1796+AY1800</f>
        <v>0</v>
      </c>
      <c r="AZ1791" s="22">
        <f>AZ1792+AZ1796+AZ1800</f>
        <v>0</v>
      </c>
      <c r="BA1791" s="22">
        <f>BA1792+BA1796+BA1800</f>
        <v>0</v>
      </c>
      <c r="BB1791" s="22">
        <f t="shared" si="6648"/>
        <v>487396.6</v>
      </c>
      <c r="BC1791" s="22">
        <f t="shared" si="6649"/>
        <v>529653.1</v>
      </c>
      <c r="BD1791" s="22">
        <f t="shared" si="6650"/>
        <v>448156.2</v>
      </c>
      <c r="BE1791" s="22">
        <f>BE1792+BE1796+BE1800</f>
        <v>0</v>
      </c>
      <c r="BF1791" s="22">
        <f>BF1792+BF1796+BF1800</f>
        <v>0</v>
      </c>
      <c r="BG1791" s="22">
        <f>BG1792+BG1796+BG1800</f>
        <v>0</v>
      </c>
      <c r="BH1791" s="22">
        <f t="shared" si="6654"/>
        <v>487396.6</v>
      </c>
      <c r="BI1791" s="22">
        <f t="shared" si="6655"/>
        <v>529653.1</v>
      </c>
      <c r="BJ1791" s="22">
        <f t="shared" si="6656"/>
        <v>448156.2</v>
      </c>
      <c r="BK1791" s="22">
        <f>BK1792+BK1796+BK1800</f>
        <v>0</v>
      </c>
      <c r="BL1791" s="22">
        <f>BL1792+BL1796+BL1800</f>
        <v>0</v>
      </c>
      <c r="BM1791" s="22">
        <f>BM1792+BM1796+BM1800</f>
        <v>0</v>
      </c>
      <c r="BN1791" s="22">
        <f t="shared" si="6660"/>
        <v>487396.6</v>
      </c>
      <c r="BO1791" s="22">
        <f t="shared" si="6661"/>
        <v>529653.1</v>
      </c>
      <c r="BP1791" s="22">
        <f t="shared" si="6662"/>
        <v>448156.2</v>
      </c>
      <c r="BQ1791" s="22">
        <f>BQ1792+BQ1796+BQ1800</f>
        <v>0</v>
      </c>
      <c r="BR1791" s="22">
        <f>BR1792+BR1796+BR1800</f>
        <v>0</v>
      </c>
      <c r="BS1791" s="22">
        <f t="shared" si="6665"/>
        <v>487396.6</v>
      </c>
      <c r="BT1791" s="22">
        <f t="shared" si="6666"/>
        <v>529653.1</v>
      </c>
      <c r="BU1791" s="22">
        <f t="shared" si="6667"/>
        <v>448156.2</v>
      </c>
      <c r="BV1791" s="22">
        <f>BV1792+BV1796+BV1800</f>
        <v>0</v>
      </c>
      <c r="BW1791" s="22">
        <f>BW1792+BW1796+BW1800</f>
        <v>0</v>
      </c>
      <c r="BX1791" s="22">
        <f t="shared" si="6670"/>
        <v>487396.6</v>
      </c>
      <c r="BY1791" s="22">
        <f t="shared" si="6671"/>
        <v>529653.1</v>
      </c>
      <c r="BZ1791" s="22">
        <f t="shared" si="6672"/>
        <v>448156.2</v>
      </c>
      <c r="CA1791" s="22">
        <f>CA1792+CA1796+CA1800</f>
        <v>0</v>
      </c>
      <c r="CB1791" s="22">
        <f>CB1792+CB1796+CB1800</f>
        <v>0</v>
      </c>
      <c r="CC1791" s="22">
        <f>CC1792+CC1796+CC1800</f>
        <v>0</v>
      </c>
      <c r="CD1791" s="22">
        <f t="shared" si="6776"/>
        <v>487396.6</v>
      </c>
      <c r="CE1791" s="22">
        <f>CE1792+CE1796+CE1800</f>
        <v>0</v>
      </c>
      <c r="CF1791" s="34">
        <f t="shared" si="6722"/>
        <v>487396.6</v>
      </c>
      <c r="CG1791" s="22">
        <f t="shared" si="6777"/>
        <v>529653.1</v>
      </c>
      <c r="CH1791" s="22">
        <f>CH1792+CH1796+CH1800</f>
        <v>0</v>
      </c>
      <c r="CI1791" s="22">
        <f t="shared" si="6723"/>
        <v>529653.1</v>
      </c>
      <c r="CJ1791" s="22">
        <f t="shared" si="6778"/>
        <v>448156.2</v>
      </c>
      <c r="CK1791" s="22">
        <f>CK1792+CK1796+CK1800</f>
        <v>0</v>
      </c>
      <c r="CL1791" s="22">
        <f t="shared" si="6724"/>
        <v>448156.2</v>
      </c>
      <c r="CM1791" s="22">
        <f>CM1792+CM1796+CM1800</f>
        <v>0</v>
      </c>
      <c r="CN1791" s="15"/>
      <c r="CO1791" s="35"/>
      <c r="CR1791" s="5" t="s">
        <v>28</v>
      </c>
    </row>
    <row r="1792" spans="1:99" ht="62.4" x14ac:dyDescent="0.3">
      <c r="A1792" s="36" t="s">
        <v>1025</v>
      </c>
      <c r="B1792" s="36"/>
      <c r="C1792" s="33"/>
      <c r="D1792" s="32"/>
      <c r="E1792" s="33" t="s">
        <v>1026</v>
      </c>
      <c r="F1792" s="22">
        <f t="shared" ref="F1792:F1802" si="6850">F1793</f>
        <v>3845.8</v>
      </c>
      <c r="G1792" s="22">
        <f t="shared" ref="G1792:G1802" si="6851">G1793</f>
        <v>4655.1000000000004</v>
      </c>
      <c r="H1792" s="22">
        <f t="shared" ref="H1792:H1802" si="6852">H1793</f>
        <v>6052.6</v>
      </c>
      <c r="I1792" s="22">
        <f t="shared" ref="I1792:I1802" si="6853">I1793</f>
        <v>0</v>
      </c>
      <c r="J1792" s="22">
        <f t="shared" ref="J1792:J1802" si="6854">J1793</f>
        <v>0</v>
      </c>
      <c r="K1792" s="22">
        <f t="shared" ref="K1792:K1802" si="6855">K1793</f>
        <v>0</v>
      </c>
      <c r="L1792" s="22">
        <f t="shared" si="6606"/>
        <v>3845.8</v>
      </c>
      <c r="M1792" s="22">
        <f t="shared" si="6607"/>
        <v>4655.1000000000004</v>
      </c>
      <c r="N1792" s="22">
        <f t="shared" si="6608"/>
        <v>6052.6</v>
      </c>
      <c r="O1792" s="22">
        <f t="shared" ref="O1792:O1802" si="6856">O1793</f>
        <v>0</v>
      </c>
      <c r="P1792" s="22">
        <f t="shared" ref="P1792:P1802" si="6857">P1793</f>
        <v>0</v>
      </c>
      <c r="Q1792" s="22">
        <f t="shared" ref="Q1792:Q1802" si="6858">Q1793</f>
        <v>0</v>
      </c>
      <c r="R1792" s="22">
        <f t="shared" si="6612"/>
        <v>3845.8</v>
      </c>
      <c r="S1792" s="22">
        <f t="shared" si="6613"/>
        <v>4655.1000000000004</v>
      </c>
      <c r="T1792" s="22">
        <f t="shared" si="6614"/>
        <v>6052.6</v>
      </c>
      <c r="U1792" s="22">
        <f t="shared" ref="U1792:U1802" si="6859">U1793</f>
        <v>0</v>
      </c>
      <c r="V1792" s="22">
        <f t="shared" ref="V1792:V1802" si="6860">V1793</f>
        <v>0</v>
      </c>
      <c r="W1792" s="22">
        <f t="shared" ref="W1792:W1802" si="6861">W1793</f>
        <v>0</v>
      </c>
      <c r="X1792" s="22">
        <f t="shared" si="6618"/>
        <v>3845.8</v>
      </c>
      <c r="Y1792" s="22">
        <f t="shared" si="6619"/>
        <v>4655.1000000000004</v>
      </c>
      <c r="Z1792" s="22">
        <f t="shared" si="6620"/>
        <v>6052.6</v>
      </c>
      <c r="AA1792" s="22">
        <f t="shared" ref="AA1792:AA1802" si="6862">AA1793</f>
        <v>0</v>
      </c>
      <c r="AB1792" s="22">
        <f t="shared" ref="AB1792:AB1802" si="6863">AB1793</f>
        <v>0</v>
      </c>
      <c r="AC1792" s="22">
        <f t="shared" ref="AC1792:AC1802" si="6864">AC1793</f>
        <v>0</v>
      </c>
      <c r="AD1792" s="22">
        <f t="shared" si="6624"/>
        <v>3845.8</v>
      </c>
      <c r="AE1792" s="22">
        <f t="shared" si="6625"/>
        <v>4655.1000000000004</v>
      </c>
      <c r="AF1792" s="22">
        <f t="shared" si="6626"/>
        <v>6052.6</v>
      </c>
      <c r="AG1792" s="22">
        <f t="shared" ref="AG1792:AG1802" si="6865">AG1793</f>
        <v>0</v>
      </c>
      <c r="AH1792" s="22">
        <f t="shared" ref="AH1792:AH1802" si="6866">AH1793</f>
        <v>0</v>
      </c>
      <c r="AI1792" s="22">
        <f t="shared" ref="AI1792:AI1802" si="6867">AI1793</f>
        <v>0</v>
      </c>
      <c r="AJ1792" s="22">
        <f t="shared" si="6630"/>
        <v>3845.8</v>
      </c>
      <c r="AK1792" s="22">
        <f t="shared" si="6631"/>
        <v>4655.1000000000004</v>
      </c>
      <c r="AL1792" s="22">
        <f t="shared" si="6632"/>
        <v>6052.6</v>
      </c>
      <c r="AM1792" s="22">
        <f t="shared" ref="AM1792:AM1802" si="6868">AM1793</f>
        <v>0</v>
      </c>
      <c r="AN1792" s="22">
        <f t="shared" ref="AN1792:AN1802" si="6869">AN1793</f>
        <v>0</v>
      </c>
      <c r="AO1792" s="22">
        <f t="shared" ref="AO1792:AO1802" si="6870">AO1793</f>
        <v>0</v>
      </c>
      <c r="AP1792" s="22">
        <f t="shared" si="6636"/>
        <v>3845.8</v>
      </c>
      <c r="AQ1792" s="22">
        <f t="shared" si="6637"/>
        <v>4655.1000000000004</v>
      </c>
      <c r="AR1792" s="22">
        <f t="shared" si="6638"/>
        <v>6052.6</v>
      </c>
      <c r="AS1792" s="22">
        <f t="shared" ref="AS1792:AS1802" si="6871">AS1793</f>
        <v>0</v>
      </c>
      <c r="AT1792" s="22">
        <f t="shared" ref="AT1792:AT1802" si="6872">AT1793</f>
        <v>0</v>
      </c>
      <c r="AU1792" s="22">
        <f t="shared" ref="AU1792:AU1802" si="6873">AU1793</f>
        <v>0</v>
      </c>
      <c r="AV1792" s="22">
        <f t="shared" si="6642"/>
        <v>3845.8</v>
      </c>
      <c r="AW1792" s="22">
        <f t="shared" si="6643"/>
        <v>4655.1000000000004</v>
      </c>
      <c r="AX1792" s="22">
        <f t="shared" si="6644"/>
        <v>6052.6</v>
      </c>
      <c r="AY1792" s="22">
        <f t="shared" ref="AY1792:AY1802" si="6874">AY1793</f>
        <v>0</v>
      </c>
      <c r="AZ1792" s="22">
        <f t="shared" ref="AZ1792:AZ1802" si="6875">AZ1793</f>
        <v>0</v>
      </c>
      <c r="BA1792" s="22">
        <f t="shared" ref="BA1792:BA1802" si="6876">BA1793</f>
        <v>0</v>
      </c>
      <c r="BB1792" s="22">
        <f t="shared" si="6648"/>
        <v>3845.8</v>
      </c>
      <c r="BC1792" s="22">
        <f t="shared" si="6649"/>
        <v>4655.1000000000004</v>
      </c>
      <c r="BD1792" s="22">
        <f t="shared" si="6650"/>
        <v>6052.6</v>
      </c>
      <c r="BE1792" s="22">
        <f t="shared" ref="BE1792:BE1802" si="6877">BE1793</f>
        <v>0</v>
      </c>
      <c r="BF1792" s="22">
        <f t="shared" ref="BF1792:BF1802" si="6878">BF1793</f>
        <v>0</v>
      </c>
      <c r="BG1792" s="22">
        <f t="shared" ref="BG1792:BG1802" si="6879">BG1793</f>
        <v>0</v>
      </c>
      <c r="BH1792" s="22">
        <f t="shared" si="6654"/>
        <v>3845.8</v>
      </c>
      <c r="BI1792" s="22">
        <f t="shared" si="6655"/>
        <v>4655.1000000000004</v>
      </c>
      <c r="BJ1792" s="22">
        <f t="shared" si="6656"/>
        <v>6052.6</v>
      </c>
      <c r="BK1792" s="22">
        <f t="shared" ref="BK1792:BK1802" si="6880">BK1793</f>
        <v>0</v>
      </c>
      <c r="BL1792" s="22">
        <f t="shared" ref="BL1792:BL1802" si="6881">BL1793</f>
        <v>0</v>
      </c>
      <c r="BM1792" s="22">
        <f t="shared" ref="BM1792:BM1802" si="6882">BM1793</f>
        <v>0</v>
      </c>
      <c r="BN1792" s="22">
        <f t="shared" si="6660"/>
        <v>3845.8</v>
      </c>
      <c r="BO1792" s="22">
        <f t="shared" si="6661"/>
        <v>4655.1000000000004</v>
      </c>
      <c r="BP1792" s="22">
        <f t="shared" si="6662"/>
        <v>6052.6</v>
      </c>
      <c r="BQ1792" s="22">
        <f t="shared" ref="BQ1792:BQ1802" si="6883">BQ1793</f>
        <v>0</v>
      </c>
      <c r="BR1792" s="22">
        <f t="shared" ref="BR1792:BR1802" si="6884">BR1793</f>
        <v>0</v>
      </c>
      <c r="BS1792" s="22">
        <f t="shared" si="6665"/>
        <v>3845.8</v>
      </c>
      <c r="BT1792" s="22">
        <f t="shared" si="6666"/>
        <v>4655.1000000000004</v>
      </c>
      <c r="BU1792" s="22">
        <f t="shared" si="6667"/>
        <v>6052.6</v>
      </c>
      <c r="BV1792" s="22">
        <f t="shared" ref="BV1792:BV1802" si="6885">BV1793</f>
        <v>0</v>
      </c>
      <c r="BW1792" s="22">
        <f t="shared" ref="BW1792:BW1802" si="6886">BW1793</f>
        <v>0</v>
      </c>
      <c r="BX1792" s="22">
        <f t="shared" si="6670"/>
        <v>3845.8</v>
      </c>
      <c r="BY1792" s="22">
        <f t="shared" si="6671"/>
        <v>4655.1000000000004</v>
      </c>
      <c r="BZ1792" s="22">
        <f t="shared" si="6672"/>
        <v>6052.6</v>
      </c>
      <c r="CA1792" s="22">
        <f t="shared" ref="CA1792:CA1802" si="6887">CA1793</f>
        <v>0</v>
      </c>
      <c r="CB1792" s="22">
        <f t="shared" ref="CB1792:CB1802" si="6888">CB1793</f>
        <v>0</v>
      </c>
      <c r="CC1792" s="22">
        <f t="shared" ref="CC1792:CC1802" si="6889">CC1793</f>
        <v>0</v>
      </c>
      <c r="CD1792" s="22">
        <f t="shared" si="6776"/>
        <v>3845.8</v>
      </c>
      <c r="CE1792" s="22">
        <f t="shared" ref="CE1792:CE1802" si="6890">CE1793</f>
        <v>0</v>
      </c>
      <c r="CF1792" s="34">
        <f t="shared" si="6722"/>
        <v>3845.8</v>
      </c>
      <c r="CG1792" s="22">
        <f t="shared" si="6777"/>
        <v>4655.1000000000004</v>
      </c>
      <c r="CH1792" s="22">
        <f t="shared" ref="CH1792:CM1802" si="6891">CH1793</f>
        <v>0</v>
      </c>
      <c r="CI1792" s="22">
        <f t="shared" si="6723"/>
        <v>4655.1000000000004</v>
      </c>
      <c r="CJ1792" s="22">
        <f t="shared" si="6778"/>
        <v>6052.6</v>
      </c>
      <c r="CK1792" s="22">
        <f t="shared" si="6891"/>
        <v>0</v>
      </c>
      <c r="CL1792" s="22">
        <f t="shared" si="6724"/>
        <v>6052.6</v>
      </c>
      <c r="CM1792" s="22">
        <f t="shared" si="6891"/>
        <v>0</v>
      </c>
      <c r="CN1792" s="15"/>
      <c r="CO1792" s="35"/>
      <c r="CU1792" s="5" t="s">
        <v>31</v>
      </c>
    </row>
    <row r="1793" spans="1:99" ht="31.2" x14ac:dyDescent="0.3">
      <c r="A1793" s="36" t="s">
        <v>1025</v>
      </c>
      <c r="B1793" s="16">
        <v>200</v>
      </c>
      <c r="C1793" s="32"/>
      <c r="D1793" s="32"/>
      <c r="E1793" s="33" t="s">
        <v>40</v>
      </c>
      <c r="F1793" s="22">
        <f t="shared" si="6850"/>
        <v>3845.8</v>
      </c>
      <c r="G1793" s="22">
        <f t="shared" si="6851"/>
        <v>4655.1000000000004</v>
      </c>
      <c r="H1793" s="22">
        <f t="shared" si="6852"/>
        <v>6052.6</v>
      </c>
      <c r="I1793" s="22">
        <f t="shared" si="6853"/>
        <v>0</v>
      </c>
      <c r="J1793" s="22">
        <f t="shared" si="6854"/>
        <v>0</v>
      </c>
      <c r="K1793" s="22">
        <f t="shared" si="6855"/>
        <v>0</v>
      </c>
      <c r="L1793" s="22">
        <f t="shared" si="6606"/>
        <v>3845.8</v>
      </c>
      <c r="M1793" s="22">
        <f t="shared" si="6607"/>
        <v>4655.1000000000004</v>
      </c>
      <c r="N1793" s="22">
        <f t="shared" si="6608"/>
        <v>6052.6</v>
      </c>
      <c r="O1793" s="22">
        <f t="shared" si="6856"/>
        <v>0</v>
      </c>
      <c r="P1793" s="22">
        <f t="shared" si="6857"/>
        <v>0</v>
      </c>
      <c r="Q1793" s="22">
        <f t="shared" si="6858"/>
        <v>0</v>
      </c>
      <c r="R1793" s="22">
        <f t="shared" si="6612"/>
        <v>3845.8</v>
      </c>
      <c r="S1793" s="22">
        <f t="shared" si="6613"/>
        <v>4655.1000000000004</v>
      </c>
      <c r="T1793" s="22">
        <f t="shared" si="6614"/>
        <v>6052.6</v>
      </c>
      <c r="U1793" s="22">
        <f t="shared" si="6859"/>
        <v>0</v>
      </c>
      <c r="V1793" s="22">
        <f t="shared" si="6860"/>
        <v>0</v>
      </c>
      <c r="W1793" s="22">
        <f t="shared" si="6861"/>
        <v>0</v>
      </c>
      <c r="X1793" s="22">
        <f t="shared" si="6618"/>
        <v>3845.8</v>
      </c>
      <c r="Y1793" s="22">
        <f t="shared" si="6619"/>
        <v>4655.1000000000004</v>
      </c>
      <c r="Z1793" s="22">
        <f t="shared" si="6620"/>
        <v>6052.6</v>
      </c>
      <c r="AA1793" s="22">
        <f t="shared" si="6862"/>
        <v>0</v>
      </c>
      <c r="AB1793" s="22">
        <f t="shared" si="6863"/>
        <v>0</v>
      </c>
      <c r="AC1793" s="22">
        <f t="shared" si="6864"/>
        <v>0</v>
      </c>
      <c r="AD1793" s="22">
        <f t="shared" si="6624"/>
        <v>3845.8</v>
      </c>
      <c r="AE1793" s="22">
        <f t="shared" si="6625"/>
        <v>4655.1000000000004</v>
      </c>
      <c r="AF1793" s="22">
        <f t="shared" si="6626"/>
        <v>6052.6</v>
      </c>
      <c r="AG1793" s="22">
        <f t="shared" si="6865"/>
        <v>0</v>
      </c>
      <c r="AH1793" s="22">
        <f t="shared" si="6866"/>
        <v>0</v>
      </c>
      <c r="AI1793" s="22">
        <f t="shared" si="6867"/>
        <v>0</v>
      </c>
      <c r="AJ1793" s="22">
        <f t="shared" si="6630"/>
        <v>3845.8</v>
      </c>
      <c r="AK1793" s="22">
        <f t="shared" si="6631"/>
        <v>4655.1000000000004</v>
      </c>
      <c r="AL1793" s="22">
        <f t="shared" si="6632"/>
        <v>6052.6</v>
      </c>
      <c r="AM1793" s="22">
        <f t="shared" si="6868"/>
        <v>0</v>
      </c>
      <c r="AN1793" s="22">
        <f t="shared" si="6869"/>
        <v>0</v>
      </c>
      <c r="AO1793" s="22">
        <f t="shared" si="6870"/>
        <v>0</v>
      </c>
      <c r="AP1793" s="22">
        <f t="shared" si="6636"/>
        <v>3845.8</v>
      </c>
      <c r="AQ1793" s="22">
        <f t="shared" si="6637"/>
        <v>4655.1000000000004</v>
      </c>
      <c r="AR1793" s="22">
        <f t="shared" si="6638"/>
        <v>6052.6</v>
      </c>
      <c r="AS1793" s="22">
        <f t="shared" si="6871"/>
        <v>0</v>
      </c>
      <c r="AT1793" s="22">
        <f t="shared" si="6872"/>
        <v>0</v>
      </c>
      <c r="AU1793" s="22">
        <f t="shared" si="6873"/>
        <v>0</v>
      </c>
      <c r="AV1793" s="22">
        <f t="shared" si="6642"/>
        <v>3845.8</v>
      </c>
      <c r="AW1793" s="22">
        <f t="shared" si="6643"/>
        <v>4655.1000000000004</v>
      </c>
      <c r="AX1793" s="22">
        <f t="shared" si="6644"/>
        <v>6052.6</v>
      </c>
      <c r="AY1793" s="22">
        <f t="shared" si="6874"/>
        <v>0</v>
      </c>
      <c r="AZ1793" s="22">
        <f t="shared" si="6875"/>
        <v>0</v>
      </c>
      <c r="BA1793" s="22">
        <f t="shared" si="6876"/>
        <v>0</v>
      </c>
      <c r="BB1793" s="22">
        <f t="shared" si="6648"/>
        <v>3845.8</v>
      </c>
      <c r="BC1793" s="22">
        <f t="shared" si="6649"/>
        <v>4655.1000000000004</v>
      </c>
      <c r="BD1793" s="22">
        <f t="shared" si="6650"/>
        <v>6052.6</v>
      </c>
      <c r="BE1793" s="22">
        <f t="shared" si="6877"/>
        <v>0</v>
      </c>
      <c r="BF1793" s="22">
        <f t="shared" si="6878"/>
        <v>0</v>
      </c>
      <c r="BG1793" s="22">
        <f t="shared" si="6879"/>
        <v>0</v>
      </c>
      <c r="BH1793" s="22">
        <f t="shared" si="6654"/>
        <v>3845.8</v>
      </c>
      <c r="BI1793" s="22">
        <f t="shared" si="6655"/>
        <v>4655.1000000000004</v>
      </c>
      <c r="BJ1793" s="22">
        <f t="shared" si="6656"/>
        <v>6052.6</v>
      </c>
      <c r="BK1793" s="22">
        <f t="shared" si="6880"/>
        <v>0</v>
      </c>
      <c r="BL1793" s="22">
        <f t="shared" si="6881"/>
        <v>0</v>
      </c>
      <c r="BM1793" s="22">
        <f t="shared" si="6882"/>
        <v>0</v>
      </c>
      <c r="BN1793" s="22">
        <f t="shared" si="6660"/>
        <v>3845.8</v>
      </c>
      <c r="BO1793" s="22">
        <f t="shared" si="6661"/>
        <v>4655.1000000000004</v>
      </c>
      <c r="BP1793" s="22">
        <f t="shared" si="6662"/>
        <v>6052.6</v>
      </c>
      <c r="BQ1793" s="22">
        <f t="shared" si="6883"/>
        <v>0</v>
      </c>
      <c r="BR1793" s="22">
        <f t="shared" si="6884"/>
        <v>0</v>
      </c>
      <c r="BS1793" s="22">
        <f t="shared" si="6665"/>
        <v>3845.8</v>
      </c>
      <c r="BT1793" s="22">
        <f t="shared" si="6666"/>
        <v>4655.1000000000004</v>
      </c>
      <c r="BU1793" s="22">
        <f t="shared" si="6667"/>
        <v>6052.6</v>
      </c>
      <c r="BV1793" s="22">
        <f t="shared" si="6885"/>
        <v>0</v>
      </c>
      <c r="BW1793" s="22">
        <f t="shared" si="6886"/>
        <v>0</v>
      </c>
      <c r="BX1793" s="22">
        <f t="shared" si="6670"/>
        <v>3845.8</v>
      </c>
      <c r="BY1793" s="22">
        <f t="shared" si="6671"/>
        <v>4655.1000000000004</v>
      </c>
      <c r="BZ1793" s="22">
        <f t="shared" si="6672"/>
        <v>6052.6</v>
      </c>
      <c r="CA1793" s="22">
        <f t="shared" si="6887"/>
        <v>0</v>
      </c>
      <c r="CB1793" s="22">
        <f t="shared" si="6888"/>
        <v>0</v>
      </c>
      <c r="CC1793" s="22">
        <f t="shared" si="6889"/>
        <v>0</v>
      </c>
      <c r="CD1793" s="22">
        <f t="shared" si="6776"/>
        <v>3845.8</v>
      </c>
      <c r="CE1793" s="22">
        <f t="shared" si="6890"/>
        <v>0</v>
      </c>
      <c r="CF1793" s="34">
        <f t="shared" si="6722"/>
        <v>3845.8</v>
      </c>
      <c r="CG1793" s="22">
        <f t="shared" si="6777"/>
        <v>4655.1000000000004</v>
      </c>
      <c r="CH1793" s="22">
        <f t="shared" si="6891"/>
        <v>0</v>
      </c>
      <c r="CI1793" s="22">
        <f t="shared" si="6723"/>
        <v>4655.1000000000004</v>
      </c>
      <c r="CJ1793" s="22">
        <f t="shared" si="6778"/>
        <v>6052.6</v>
      </c>
      <c r="CK1793" s="22">
        <f t="shared" si="6891"/>
        <v>0</v>
      </c>
      <c r="CL1793" s="22">
        <f t="shared" si="6724"/>
        <v>6052.6</v>
      </c>
      <c r="CM1793" s="22">
        <f t="shared" si="6891"/>
        <v>0</v>
      </c>
      <c r="CN1793" s="15"/>
      <c r="CO1793" s="35"/>
      <c r="CS1793" s="5" t="s">
        <v>29</v>
      </c>
    </row>
    <row r="1794" spans="1:99" ht="46.8" x14ac:dyDescent="0.3">
      <c r="A1794" s="36" t="s">
        <v>1025</v>
      </c>
      <c r="B1794" s="16">
        <v>240</v>
      </c>
      <c r="C1794" s="32"/>
      <c r="D1794" s="32"/>
      <c r="E1794" s="33" t="s">
        <v>41</v>
      </c>
      <c r="F1794" s="22">
        <f t="shared" si="6850"/>
        <v>3845.8</v>
      </c>
      <c r="G1794" s="22">
        <f t="shared" si="6851"/>
        <v>4655.1000000000004</v>
      </c>
      <c r="H1794" s="22">
        <f t="shared" si="6852"/>
        <v>6052.6</v>
      </c>
      <c r="I1794" s="22">
        <f t="shared" si="6853"/>
        <v>0</v>
      </c>
      <c r="J1794" s="22">
        <f t="shared" si="6854"/>
        <v>0</v>
      </c>
      <c r="K1794" s="22">
        <f t="shared" si="6855"/>
        <v>0</v>
      </c>
      <c r="L1794" s="22">
        <f t="shared" si="6606"/>
        <v>3845.8</v>
      </c>
      <c r="M1794" s="22">
        <f t="shared" si="6607"/>
        <v>4655.1000000000004</v>
      </c>
      <c r="N1794" s="22">
        <f t="shared" si="6608"/>
        <v>6052.6</v>
      </c>
      <c r="O1794" s="22">
        <f t="shared" si="6856"/>
        <v>0</v>
      </c>
      <c r="P1794" s="22">
        <f t="shared" si="6857"/>
        <v>0</v>
      </c>
      <c r="Q1794" s="22">
        <f t="shared" si="6858"/>
        <v>0</v>
      </c>
      <c r="R1794" s="22">
        <f t="shared" si="6612"/>
        <v>3845.8</v>
      </c>
      <c r="S1794" s="22">
        <f t="shared" si="6613"/>
        <v>4655.1000000000004</v>
      </c>
      <c r="T1794" s="22">
        <f t="shared" si="6614"/>
        <v>6052.6</v>
      </c>
      <c r="U1794" s="22">
        <f t="shared" si="6859"/>
        <v>0</v>
      </c>
      <c r="V1794" s="22">
        <f t="shared" si="6860"/>
        <v>0</v>
      </c>
      <c r="W1794" s="22">
        <f t="shared" si="6861"/>
        <v>0</v>
      </c>
      <c r="X1794" s="22">
        <f t="shared" si="6618"/>
        <v>3845.8</v>
      </c>
      <c r="Y1794" s="22">
        <f t="shared" si="6619"/>
        <v>4655.1000000000004</v>
      </c>
      <c r="Z1794" s="22">
        <f t="shared" si="6620"/>
        <v>6052.6</v>
      </c>
      <c r="AA1794" s="22">
        <f t="shared" si="6862"/>
        <v>0</v>
      </c>
      <c r="AB1794" s="22">
        <f t="shared" si="6863"/>
        <v>0</v>
      </c>
      <c r="AC1794" s="22">
        <f t="shared" si="6864"/>
        <v>0</v>
      </c>
      <c r="AD1794" s="22">
        <f t="shared" si="6624"/>
        <v>3845.8</v>
      </c>
      <c r="AE1794" s="22">
        <f t="shared" si="6625"/>
        <v>4655.1000000000004</v>
      </c>
      <c r="AF1794" s="22">
        <f t="shared" si="6626"/>
        <v>6052.6</v>
      </c>
      <c r="AG1794" s="22">
        <f t="shared" si="6865"/>
        <v>0</v>
      </c>
      <c r="AH1794" s="22">
        <f t="shared" si="6866"/>
        <v>0</v>
      </c>
      <c r="AI1794" s="22">
        <f t="shared" si="6867"/>
        <v>0</v>
      </c>
      <c r="AJ1794" s="22">
        <f t="shared" si="6630"/>
        <v>3845.8</v>
      </c>
      <c r="AK1794" s="22">
        <f t="shared" si="6631"/>
        <v>4655.1000000000004</v>
      </c>
      <c r="AL1794" s="22">
        <f t="shared" si="6632"/>
        <v>6052.6</v>
      </c>
      <c r="AM1794" s="22">
        <f t="shared" si="6868"/>
        <v>0</v>
      </c>
      <c r="AN1794" s="22">
        <f t="shared" si="6869"/>
        <v>0</v>
      </c>
      <c r="AO1794" s="22">
        <f t="shared" si="6870"/>
        <v>0</v>
      </c>
      <c r="AP1794" s="22">
        <f t="shared" si="6636"/>
        <v>3845.8</v>
      </c>
      <c r="AQ1794" s="22">
        <f t="shared" si="6637"/>
        <v>4655.1000000000004</v>
      </c>
      <c r="AR1794" s="22">
        <f t="shared" si="6638"/>
        <v>6052.6</v>
      </c>
      <c r="AS1794" s="22">
        <f t="shared" si="6871"/>
        <v>0</v>
      </c>
      <c r="AT1794" s="22">
        <f t="shared" si="6872"/>
        <v>0</v>
      </c>
      <c r="AU1794" s="22">
        <f t="shared" si="6873"/>
        <v>0</v>
      </c>
      <c r="AV1794" s="22">
        <f t="shared" si="6642"/>
        <v>3845.8</v>
      </c>
      <c r="AW1794" s="22">
        <f t="shared" si="6643"/>
        <v>4655.1000000000004</v>
      </c>
      <c r="AX1794" s="22">
        <f t="shared" si="6644"/>
        <v>6052.6</v>
      </c>
      <c r="AY1794" s="22">
        <f t="shared" si="6874"/>
        <v>0</v>
      </c>
      <c r="AZ1794" s="22">
        <f t="shared" si="6875"/>
        <v>0</v>
      </c>
      <c r="BA1794" s="22">
        <f t="shared" si="6876"/>
        <v>0</v>
      </c>
      <c r="BB1794" s="22">
        <f t="shared" si="6648"/>
        <v>3845.8</v>
      </c>
      <c r="BC1794" s="22">
        <f t="shared" si="6649"/>
        <v>4655.1000000000004</v>
      </c>
      <c r="BD1794" s="22">
        <f t="shared" si="6650"/>
        <v>6052.6</v>
      </c>
      <c r="BE1794" s="22">
        <f t="shared" si="6877"/>
        <v>0</v>
      </c>
      <c r="BF1794" s="22">
        <f t="shared" si="6878"/>
        <v>0</v>
      </c>
      <c r="BG1794" s="22">
        <f t="shared" si="6879"/>
        <v>0</v>
      </c>
      <c r="BH1794" s="22">
        <f t="shared" si="6654"/>
        <v>3845.8</v>
      </c>
      <c r="BI1794" s="22">
        <f t="shared" si="6655"/>
        <v>4655.1000000000004</v>
      </c>
      <c r="BJ1794" s="22">
        <f t="shared" si="6656"/>
        <v>6052.6</v>
      </c>
      <c r="BK1794" s="22">
        <f t="shared" si="6880"/>
        <v>0</v>
      </c>
      <c r="BL1794" s="22">
        <f t="shared" si="6881"/>
        <v>0</v>
      </c>
      <c r="BM1794" s="22">
        <f t="shared" si="6882"/>
        <v>0</v>
      </c>
      <c r="BN1794" s="22">
        <f t="shared" si="6660"/>
        <v>3845.8</v>
      </c>
      <c r="BO1794" s="22">
        <f t="shared" si="6661"/>
        <v>4655.1000000000004</v>
      </c>
      <c r="BP1794" s="22">
        <f t="shared" si="6662"/>
        <v>6052.6</v>
      </c>
      <c r="BQ1794" s="22">
        <f t="shared" si="6883"/>
        <v>0</v>
      </c>
      <c r="BR1794" s="22">
        <f t="shared" si="6884"/>
        <v>0</v>
      </c>
      <c r="BS1794" s="22">
        <f t="shared" si="6665"/>
        <v>3845.8</v>
      </c>
      <c r="BT1794" s="22">
        <f t="shared" si="6666"/>
        <v>4655.1000000000004</v>
      </c>
      <c r="BU1794" s="22">
        <f t="shared" si="6667"/>
        <v>6052.6</v>
      </c>
      <c r="BV1794" s="22">
        <f t="shared" si="6885"/>
        <v>0</v>
      </c>
      <c r="BW1794" s="22">
        <f t="shared" si="6886"/>
        <v>0</v>
      </c>
      <c r="BX1794" s="22">
        <f t="shared" si="6670"/>
        <v>3845.8</v>
      </c>
      <c r="BY1794" s="22">
        <f t="shared" si="6671"/>
        <v>4655.1000000000004</v>
      </c>
      <c r="BZ1794" s="22">
        <f t="shared" si="6672"/>
        <v>6052.6</v>
      </c>
      <c r="CA1794" s="22">
        <f t="shared" si="6887"/>
        <v>0</v>
      </c>
      <c r="CB1794" s="22">
        <f t="shared" si="6888"/>
        <v>0</v>
      </c>
      <c r="CC1794" s="22">
        <f t="shared" si="6889"/>
        <v>0</v>
      </c>
      <c r="CD1794" s="22">
        <f t="shared" si="6776"/>
        <v>3845.8</v>
      </c>
      <c r="CE1794" s="22">
        <f t="shared" si="6890"/>
        <v>0</v>
      </c>
      <c r="CF1794" s="34">
        <f t="shared" si="6722"/>
        <v>3845.8</v>
      </c>
      <c r="CG1794" s="22">
        <f t="shared" si="6777"/>
        <v>4655.1000000000004</v>
      </c>
      <c r="CH1794" s="22">
        <f t="shared" si="6891"/>
        <v>0</v>
      </c>
      <c r="CI1794" s="22">
        <f t="shared" si="6723"/>
        <v>4655.1000000000004</v>
      </c>
      <c r="CJ1794" s="22">
        <f t="shared" si="6778"/>
        <v>6052.6</v>
      </c>
      <c r="CK1794" s="22">
        <f t="shared" si="6891"/>
        <v>0</v>
      </c>
      <c r="CL1794" s="22">
        <f t="shared" si="6724"/>
        <v>6052.6</v>
      </c>
      <c r="CM1794" s="22">
        <f t="shared" si="6891"/>
        <v>0</v>
      </c>
      <c r="CN1794" s="15"/>
      <c r="CO1794" s="35"/>
      <c r="CT1794" s="5" t="s">
        <v>30</v>
      </c>
    </row>
    <row r="1795" spans="1:99" ht="31.2" x14ac:dyDescent="0.3">
      <c r="A1795" s="36" t="s">
        <v>1025</v>
      </c>
      <c r="B1795" s="16">
        <v>240</v>
      </c>
      <c r="C1795" s="32" t="s">
        <v>134</v>
      </c>
      <c r="D1795" s="32" t="s">
        <v>354</v>
      </c>
      <c r="E1795" s="33" t="s">
        <v>355</v>
      </c>
      <c r="F1795" s="22">
        <v>3845.8</v>
      </c>
      <c r="G1795" s="22">
        <v>4655.1000000000004</v>
      </c>
      <c r="H1795" s="22">
        <v>6052.6</v>
      </c>
      <c r="I1795" s="22"/>
      <c r="J1795" s="22"/>
      <c r="K1795" s="22"/>
      <c r="L1795" s="22">
        <f t="shared" si="6606"/>
        <v>3845.8</v>
      </c>
      <c r="M1795" s="22">
        <f t="shared" si="6607"/>
        <v>4655.1000000000004</v>
      </c>
      <c r="N1795" s="22">
        <f t="shared" si="6608"/>
        <v>6052.6</v>
      </c>
      <c r="O1795" s="22"/>
      <c r="P1795" s="22"/>
      <c r="Q1795" s="22"/>
      <c r="R1795" s="22">
        <f t="shared" si="6612"/>
        <v>3845.8</v>
      </c>
      <c r="S1795" s="22">
        <f t="shared" si="6613"/>
        <v>4655.1000000000004</v>
      </c>
      <c r="T1795" s="22">
        <f t="shared" si="6614"/>
        <v>6052.6</v>
      </c>
      <c r="U1795" s="22"/>
      <c r="V1795" s="22"/>
      <c r="W1795" s="22"/>
      <c r="X1795" s="22">
        <f t="shared" si="6618"/>
        <v>3845.8</v>
      </c>
      <c r="Y1795" s="22">
        <f t="shared" si="6619"/>
        <v>4655.1000000000004</v>
      </c>
      <c r="Z1795" s="22">
        <f t="shared" si="6620"/>
        <v>6052.6</v>
      </c>
      <c r="AA1795" s="22"/>
      <c r="AB1795" s="22"/>
      <c r="AC1795" s="22"/>
      <c r="AD1795" s="22">
        <f t="shared" si="6624"/>
        <v>3845.8</v>
      </c>
      <c r="AE1795" s="22">
        <f t="shared" si="6625"/>
        <v>4655.1000000000004</v>
      </c>
      <c r="AF1795" s="22">
        <f t="shared" si="6626"/>
        <v>6052.6</v>
      </c>
      <c r="AG1795" s="22"/>
      <c r="AH1795" s="22"/>
      <c r="AI1795" s="22"/>
      <c r="AJ1795" s="22">
        <f t="shared" si="6630"/>
        <v>3845.8</v>
      </c>
      <c r="AK1795" s="22">
        <f t="shared" si="6631"/>
        <v>4655.1000000000004</v>
      </c>
      <c r="AL1795" s="22">
        <f t="shared" si="6632"/>
        <v>6052.6</v>
      </c>
      <c r="AM1795" s="22"/>
      <c r="AN1795" s="22"/>
      <c r="AO1795" s="22"/>
      <c r="AP1795" s="22">
        <f t="shared" si="6636"/>
        <v>3845.8</v>
      </c>
      <c r="AQ1795" s="22">
        <f t="shared" si="6637"/>
        <v>4655.1000000000004</v>
      </c>
      <c r="AR1795" s="22">
        <f t="shared" si="6638"/>
        <v>6052.6</v>
      </c>
      <c r="AS1795" s="22"/>
      <c r="AT1795" s="22"/>
      <c r="AU1795" s="22"/>
      <c r="AV1795" s="22">
        <f t="shared" si="6642"/>
        <v>3845.8</v>
      </c>
      <c r="AW1795" s="22">
        <f t="shared" si="6643"/>
        <v>4655.1000000000004</v>
      </c>
      <c r="AX1795" s="22">
        <f t="shared" si="6644"/>
        <v>6052.6</v>
      </c>
      <c r="AY1795" s="22"/>
      <c r="AZ1795" s="22"/>
      <c r="BA1795" s="22"/>
      <c r="BB1795" s="22">
        <f t="shared" si="6648"/>
        <v>3845.8</v>
      </c>
      <c r="BC1795" s="22">
        <f t="shared" si="6649"/>
        <v>4655.1000000000004</v>
      </c>
      <c r="BD1795" s="22">
        <f t="shared" si="6650"/>
        <v>6052.6</v>
      </c>
      <c r="BE1795" s="22"/>
      <c r="BF1795" s="22"/>
      <c r="BG1795" s="22"/>
      <c r="BH1795" s="22">
        <f t="shared" si="6654"/>
        <v>3845.8</v>
      </c>
      <c r="BI1795" s="22">
        <f t="shared" si="6655"/>
        <v>4655.1000000000004</v>
      </c>
      <c r="BJ1795" s="22">
        <f t="shared" si="6656"/>
        <v>6052.6</v>
      </c>
      <c r="BK1795" s="22"/>
      <c r="BL1795" s="22"/>
      <c r="BM1795" s="22"/>
      <c r="BN1795" s="22">
        <f t="shared" si="6660"/>
        <v>3845.8</v>
      </c>
      <c r="BO1795" s="22">
        <f t="shared" si="6661"/>
        <v>4655.1000000000004</v>
      </c>
      <c r="BP1795" s="22">
        <f t="shared" si="6662"/>
        <v>6052.6</v>
      </c>
      <c r="BQ1795" s="22"/>
      <c r="BR1795" s="22"/>
      <c r="BS1795" s="22">
        <f t="shared" si="6665"/>
        <v>3845.8</v>
      </c>
      <c r="BT1795" s="22">
        <f t="shared" si="6666"/>
        <v>4655.1000000000004</v>
      </c>
      <c r="BU1795" s="22">
        <f t="shared" si="6667"/>
        <v>6052.6</v>
      </c>
      <c r="BV1795" s="22"/>
      <c r="BW1795" s="22"/>
      <c r="BX1795" s="22">
        <f t="shared" si="6670"/>
        <v>3845.8</v>
      </c>
      <c r="BY1795" s="22">
        <f t="shared" si="6671"/>
        <v>4655.1000000000004</v>
      </c>
      <c r="BZ1795" s="22">
        <f t="shared" si="6672"/>
        <v>6052.6</v>
      </c>
      <c r="CA1795" s="22"/>
      <c r="CB1795" s="22"/>
      <c r="CC1795" s="22"/>
      <c r="CD1795" s="22">
        <f t="shared" si="6776"/>
        <v>3845.8</v>
      </c>
      <c r="CE1795" s="22"/>
      <c r="CF1795" s="34">
        <f t="shared" si="6722"/>
        <v>3845.8</v>
      </c>
      <c r="CG1795" s="22">
        <f t="shared" si="6777"/>
        <v>4655.1000000000004</v>
      </c>
      <c r="CH1795" s="22"/>
      <c r="CI1795" s="22">
        <f t="shared" si="6723"/>
        <v>4655.1000000000004</v>
      </c>
      <c r="CJ1795" s="22">
        <f t="shared" si="6778"/>
        <v>6052.6</v>
      </c>
      <c r="CK1795" s="22"/>
      <c r="CL1795" s="22">
        <f t="shared" si="6724"/>
        <v>6052.6</v>
      </c>
      <c r="CM1795" s="22"/>
      <c r="CN1795" s="15"/>
      <c r="CO1795" s="35"/>
    </row>
    <row r="1796" spans="1:99" ht="140.4" x14ac:dyDescent="0.3">
      <c r="A1796" s="36" t="s">
        <v>1027</v>
      </c>
      <c r="B1796" s="36"/>
      <c r="C1796" s="33"/>
      <c r="D1796" s="32"/>
      <c r="E1796" s="33" t="s">
        <v>1028</v>
      </c>
      <c r="F1796" s="22">
        <f t="shared" si="6850"/>
        <v>215177.9</v>
      </c>
      <c r="G1796" s="22">
        <f t="shared" si="6851"/>
        <v>267185.59999999998</v>
      </c>
      <c r="H1796" s="22">
        <f t="shared" si="6852"/>
        <v>181176.5</v>
      </c>
      <c r="I1796" s="22">
        <f t="shared" si="6853"/>
        <v>0</v>
      </c>
      <c r="J1796" s="22">
        <f t="shared" si="6854"/>
        <v>0</v>
      </c>
      <c r="K1796" s="22">
        <f t="shared" si="6855"/>
        <v>0</v>
      </c>
      <c r="L1796" s="22">
        <f t="shared" si="6606"/>
        <v>215177.9</v>
      </c>
      <c r="M1796" s="22">
        <f t="shared" si="6607"/>
        <v>267185.59999999998</v>
      </c>
      <c r="N1796" s="22">
        <f t="shared" si="6608"/>
        <v>181176.5</v>
      </c>
      <c r="O1796" s="22">
        <f t="shared" si="6856"/>
        <v>0</v>
      </c>
      <c r="P1796" s="22">
        <f t="shared" si="6857"/>
        <v>0</v>
      </c>
      <c r="Q1796" s="22">
        <f t="shared" si="6858"/>
        <v>0</v>
      </c>
      <c r="R1796" s="22">
        <f t="shared" si="6612"/>
        <v>215177.9</v>
      </c>
      <c r="S1796" s="22">
        <f t="shared" si="6613"/>
        <v>267185.59999999998</v>
      </c>
      <c r="T1796" s="22">
        <f t="shared" si="6614"/>
        <v>181176.5</v>
      </c>
      <c r="U1796" s="22">
        <f t="shared" si="6859"/>
        <v>0</v>
      </c>
      <c r="V1796" s="22">
        <f t="shared" si="6860"/>
        <v>0</v>
      </c>
      <c r="W1796" s="22">
        <f t="shared" si="6861"/>
        <v>0</v>
      </c>
      <c r="X1796" s="22">
        <f t="shared" si="6618"/>
        <v>215177.9</v>
      </c>
      <c r="Y1796" s="22">
        <f t="shared" si="6619"/>
        <v>267185.59999999998</v>
      </c>
      <c r="Z1796" s="22">
        <f t="shared" si="6620"/>
        <v>181176.5</v>
      </c>
      <c r="AA1796" s="22">
        <f t="shared" si="6862"/>
        <v>0</v>
      </c>
      <c r="AB1796" s="22">
        <f t="shared" si="6863"/>
        <v>0</v>
      </c>
      <c r="AC1796" s="22">
        <f t="shared" si="6864"/>
        <v>0</v>
      </c>
      <c r="AD1796" s="22">
        <f t="shared" si="6624"/>
        <v>215177.9</v>
      </c>
      <c r="AE1796" s="22">
        <f t="shared" si="6625"/>
        <v>267185.59999999998</v>
      </c>
      <c r="AF1796" s="22">
        <f t="shared" si="6626"/>
        <v>181176.5</v>
      </c>
      <c r="AG1796" s="22">
        <f t="shared" si="6865"/>
        <v>0</v>
      </c>
      <c r="AH1796" s="22">
        <f t="shared" si="6866"/>
        <v>0</v>
      </c>
      <c r="AI1796" s="22">
        <f t="shared" si="6867"/>
        <v>0</v>
      </c>
      <c r="AJ1796" s="22">
        <f t="shared" si="6630"/>
        <v>215177.9</v>
      </c>
      <c r="AK1796" s="22">
        <f t="shared" si="6631"/>
        <v>267185.59999999998</v>
      </c>
      <c r="AL1796" s="22">
        <f t="shared" si="6632"/>
        <v>181176.5</v>
      </c>
      <c r="AM1796" s="22">
        <f t="shared" si="6868"/>
        <v>0</v>
      </c>
      <c r="AN1796" s="22">
        <f t="shared" si="6869"/>
        <v>0</v>
      </c>
      <c r="AO1796" s="22">
        <f t="shared" si="6870"/>
        <v>0</v>
      </c>
      <c r="AP1796" s="22">
        <f t="shared" si="6636"/>
        <v>215177.9</v>
      </c>
      <c r="AQ1796" s="22">
        <f t="shared" si="6637"/>
        <v>267185.59999999998</v>
      </c>
      <c r="AR1796" s="22">
        <f t="shared" si="6638"/>
        <v>181176.5</v>
      </c>
      <c r="AS1796" s="22">
        <f t="shared" si="6871"/>
        <v>0</v>
      </c>
      <c r="AT1796" s="22">
        <f t="shared" si="6872"/>
        <v>0</v>
      </c>
      <c r="AU1796" s="22">
        <f t="shared" si="6873"/>
        <v>0</v>
      </c>
      <c r="AV1796" s="22">
        <f t="shared" si="6642"/>
        <v>215177.9</v>
      </c>
      <c r="AW1796" s="22">
        <f t="shared" si="6643"/>
        <v>267185.59999999998</v>
      </c>
      <c r="AX1796" s="22">
        <f t="shared" si="6644"/>
        <v>181176.5</v>
      </c>
      <c r="AY1796" s="22">
        <f t="shared" si="6874"/>
        <v>0</v>
      </c>
      <c r="AZ1796" s="22">
        <f t="shared" si="6875"/>
        <v>0</v>
      </c>
      <c r="BA1796" s="22">
        <f t="shared" si="6876"/>
        <v>0</v>
      </c>
      <c r="BB1796" s="22">
        <f t="shared" si="6648"/>
        <v>215177.9</v>
      </c>
      <c r="BC1796" s="22">
        <f t="shared" si="6649"/>
        <v>267185.59999999998</v>
      </c>
      <c r="BD1796" s="22">
        <f t="shared" si="6650"/>
        <v>181176.5</v>
      </c>
      <c r="BE1796" s="22">
        <f t="shared" si="6877"/>
        <v>0</v>
      </c>
      <c r="BF1796" s="22">
        <f t="shared" si="6878"/>
        <v>0</v>
      </c>
      <c r="BG1796" s="22">
        <f t="shared" si="6879"/>
        <v>0</v>
      </c>
      <c r="BH1796" s="22">
        <f t="shared" si="6654"/>
        <v>215177.9</v>
      </c>
      <c r="BI1796" s="22">
        <f t="shared" si="6655"/>
        <v>267185.59999999998</v>
      </c>
      <c r="BJ1796" s="22">
        <f t="shared" si="6656"/>
        <v>181176.5</v>
      </c>
      <c r="BK1796" s="22">
        <f t="shared" si="6880"/>
        <v>0</v>
      </c>
      <c r="BL1796" s="22">
        <f t="shared" si="6881"/>
        <v>0</v>
      </c>
      <c r="BM1796" s="22">
        <f t="shared" si="6882"/>
        <v>0</v>
      </c>
      <c r="BN1796" s="22">
        <f t="shared" si="6660"/>
        <v>215177.9</v>
      </c>
      <c r="BO1796" s="22">
        <f t="shared" si="6661"/>
        <v>267185.59999999998</v>
      </c>
      <c r="BP1796" s="22">
        <f t="shared" si="6662"/>
        <v>181176.5</v>
      </c>
      <c r="BQ1796" s="22">
        <f t="shared" si="6883"/>
        <v>0</v>
      </c>
      <c r="BR1796" s="22">
        <f t="shared" si="6884"/>
        <v>0</v>
      </c>
      <c r="BS1796" s="22">
        <f t="shared" si="6665"/>
        <v>215177.9</v>
      </c>
      <c r="BT1796" s="22">
        <f t="shared" si="6666"/>
        <v>267185.59999999998</v>
      </c>
      <c r="BU1796" s="22">
        <f t="shared" si="6667"/>
        <v>181176.5</v>
      </c>
      <c r="BV1796" s="22">
        <f t="shared" si="6885"/>
        <v>0</v>
      </c>
      <c r="BW1796" s="22">
        <f t="shared" si="6886"/>
        <v>0</v>
      </c>
      <c r="BX1796" s="22">
        <f t="shared" si="6670"/>
        <v>215177.9</v>
      </c>
      <c r="BY1796" s="22">
        <f t="shared" si="6671"/>
        <v>267185.59999999998</v>
      </c>
      <c r="BZ1796" s="22">
        <f t="shared" si="6672"/>
        <v>181176.5</v>
      </c>
      <c r="CA1796" s="22">
        <f t="shared" si="6887"/>
        <v>0</v>
      </c>
      <c r="CB1796" s="22">
        <f t="shared" si="6888"/>
        <v>0</v>
      </c>
      <c r="CC1796" s="22">
        <f t="shared" si="6889"/>
        <v>0</v>
      </c>
      <c r="CD1796" s="22">
        <f t="shared" si="6776"/>
        <v>215177.9</v>
      </c>
      <c r="CE1796" s="22">
        <f t="shared" si="6890"/>
        <v>0</v>
      </c>
      <c r="CF1796" s="34">
        <f t="shared" si="6722"/>
        <v>215177.9</v>
      </c>
      <c r="CG1796" s="22">
        <f t="shared" si="6777"/>
        <v>267185.59999999998</v>
      </c>
      <c r="CH1796" s="22">
        <f t="shared" si="6891"/>
        <v>0</v>
      </c>
      <c r="CI1796" s="22">
        <f t="shared" si="6723"/>
        <v>267185.59999999998</v>
      </c>
      <c r="CJ1796" s="22">
        <f t="shared" si="6778"/>
        <v>181176.5</v>
      </c>
      <c r="CK1796" s="22">
        <f t="shared" si="6891"/>
        <v>0</v>
      </c>
      <c r="CL1796" s="22">
        <f t="shared" si="6724"/>
        <v>181176.5</v>
      </c>
      <c r="CM1796" s="22">
        <f t="shared" si="6891"/>
        <v>0</v>
      </c>
      <c r="CN1796" s="15"/>
      <c r="CO1796" s="35"/>
      <c r="CU1796" s="5" t="s">
        <v>31</v>
      </c>
    </row>
    <row r="1797" spans="1:99" ht="46.8" x14ac:dyDescent="0.3">
      <c r="A1797" s="36" t="s">
        <v>1027</v>
      </c>
      <c r="B1797" s="16">
        <v>400</v>
      </c>
      <c r="C1797" s="32"/>
      <c r="D1797" s="32"/>
      <c r="E1797" s="33" t="s">
        <v>84</v>
      </c>
      <c r="F1797" s="22">
        <f t="shared" si="6850"/>
        <v>215177.9</v>
      </c>
      <c r="G1797" s="22">
        <f t="shared" si="6851"/>
        <v>267185.59999999998</v>
      </c>
      <c r="H1797" s="22">
        <f t="shared" si="6852"/>
        <v>181176.5</v>
      </c>
      <c r="I1797" s="22">
        <f t="shared" si="6853"/>
        <v>0</v>
      </c>
      <c r="J1797" s="22">
        <f t="shared" si="6854"/>
        <v>0</v>
      </c>
      <c r="K1797" s="22">
        <f t="shared" si="6855"/>
        <v>0</v>
      </c>
      <c r="L1797" s="22">
        <f t="shared" si="6606"/>
        <v>215177.9</v>
      </c>
      <c r="M1797" s="22">
        <f t="shared" si="6607"/>
        <v>267185.59999999998</v>
      </c>
      <c r="N1797" s="22">
        <f t="shared" si="6608"/>
        <v>181176.5</v>
      </c>
      <c r="O1797" s="22">
        <f t="shared" si="6856"/>
        <v>0</v>
      </c>
      <c r="P1797" s="22">
        <f t="shared" si="6857"/>
        <v>0</v>
      </c>
      <c r="Q1797" s="22">
        <f t="shared" si="6858"/>
        <v>0</v>
      </c>
      <c r="R1797" s="22">
        <f t="shared" si="6612"/>
        <v>215177.9</v>
      </c>
      <c r="S1797" s="22">
        <f t="shared" si="6613"/>
        <v>267185.59999999998</v>
      </c>
      <c r="T1797" s="22">
        <f t="shared" si="6614"/>
        <v>181176.5</v>
      </c>
      <c r="U1797" s="22">
        <f t="shared" si="6859"/>
        <v>0</v>
      </c>
      <c r="V1797" s="22">
        <f t="shared" si="6860"/>
        <v>0</v>
      </c>
      <c r="W1797" s="22">
        <f t="shared" si="6861"/>
        <v>0</v>
      </c>
      <c r="X1797" s="22">
        <f t="shared" si="6618"/>
        <v>215177.9</v>
      </c>
      <c r="Y1797" s="22">
        <f t="shared" si="6619"/>
        <v>267185.59999999998</v>
      </c>
      <c r="Z1797" s="22">
        <f t="shared" si="6620"/>
        <v>181176.5</v>
      </c>
      <c r="AA1797" s="22">
        <f t="shared" si="6862"/>
        <v>0</v>
      </c>
      <c r="AB1797" s="22">
        <f t="shared" si="6863"/>
        <v>0</v>
      </c>
      <c r="AC1797" s="22">
        <f t="shared" si="6864"/>
        <v>0</v>
      </c>
      <c r="AD1797" s="22">
        <f t="shared" si="6624"/>
        <v>215177.9</v>
      </c>
      <c r="AE1797" s="22">
        <f t="shared" si="6625"/>
        <v>267185.59999999998</v>
      </c>
      <c r="AF1797" s="22">
        <f t="shared" si="6626"/>
        <v>181176.5</v>
      </c>
      <c r="AG1797" s="22">
        <f t="shared" si="6865"/>
        <v>0</v>
      </c>
      <c r="AH1797" s="22">
        <f t="shared" si="6866"/>
        <v>0</v>
      </c>
      <c r="AI1797" s="22">
        <f t="shared" si="6867"/>
        <v>0</v>
      </c>
      <c r="AJ1797" s="22">
        <f t="shared" si="6630"/>
        <v>215177.9</v>
      </c>
      <c r="AK1797" s="22">
        <f t="shared" si="6631"/>
        <v>267185.59999999998</v>
      </c>
      <c r="AL1797" s="22">
        <f t="shared" si="6632"/>
        <v>181176.5</v>
      </c>
      <c r="AM1797" s="22">
        <f t="shared" si="6868"/>
        <v>0</v>
      </c>
      <c r="AN1797" s="22">
        <f t="shared" si="6869"/>
        <v>0</v>
      </c>
      <c r="AO1797" s="22">
        <f t="shared" si="6870"/>
        <v>0</v>
      </c>
      <c r="AP1797" s="22">
        <f t="shared" si="6636"/>
        <v>215177.9</v>
      </c>
      <c r="AQ1797" s="22">
        <f t="shared" si="6637"/>
        <v>267185.59999999998</v>
      </c>
      <c r="AR1797" s="22">
        <f t="shared" si="6638"/>
        <v>181176.5</v>
      </c>
      <c r="AS1797" s="22">
        <f t="shared" si="6871"/>
        <v>0</v>
      </c>
      <c r="AT1797" s="22">
        <f t="shared" si="6872"/>
        <v>0</v>
      </c>
      <c r="AU1797" s="22">
        <f t="shared" si="6873"/>
        <v>0</v>
      </c>
      <c r="AV1797" s="22">
        <f t="shared" si="6642"/>
        <v>215177.9</v>
      </c>
      <c r="AW1797" s="22">
        <f t="shared" si="6643"/>
        <v>267185.59999999998</v>
      </c>
      <c r="AX1797" s="22">
        <f t="shared" si="6644"/>
        <v>181176.5</v>
      </c>
      <c r="AY1797" s="22">
        <f t="shared" si="6874"/>
        <v>0</v>
      </c>
      <c r="AZ1797" s="22">
        <f t="shared" si="6875"/>
        <v>0</v>
      </c>
      <c r="BA1797" s="22">
        <f t="shared" si="6876"/>
        <v>0</v>
      </c>
      <c r="BB1797" s="22">
        <f t="shared" si="6648"/>
        <v>215177.9</v>
      </c>
      <c r="BC1797" s="22">
        <f t="shared" si="6649"/>
        <v>267185.59999999998</v>
      </c>
      <c r="BD1797" s="22">
        <f t="shared" si="6650"/>
        <v>181176.5</v>
      </c>
      <c r="BE1797" s="22">
        <f t="shared" si="6877"/>
        <v>0</v>
      </c>
      <c r="BF1797" s="22">
        <f t="shared" si="6878"/>
        <v>0</v>
      </c>
      <c r="BG1797" s="22">
        <f t="shared" si="6879"/>
        <v>0</v>
      </c>
      <c r="BH1797" s="22">
        <f t="shared" si="6654"/>
        <v>215177.9</v>
      </c>
      <c r="BI1797" s="22">
        <f t="shared" si="6655"/>
        <v>267185.59999999998</v>
      </c>
      <c r="BJ1797" s="22">
        <f t="shared" si="6656"/>
        <v>181176.5</v>
      </c>
      <c r="BK1797" s="22">
        <f t="shared" si="6880"/>
        <v>0</v>
      </c>
      <c r="BL1797" s="22">
        <f t="shared" si="6881"/>
        <v>0</v>
      </c>
      <c r="BM1797" s="22">
        <f t="shared" si="6882"/>
        <v>0</v>
      </c>
      <c r="BN1797" s="22">
        <f t="shared" si="6660"/>
        <v>215177.9</v>
      </c>
      <c r="BO1797" s="22">
        <f t="shared" si="6661"/>
        <v>267185.59999999998</v>
      </c>
      <c r="BP1797" s="22">
        <f t="shared" si="6662"/>
        <v>181176.5</v>
      </c>
      <c r="BQ1797" s="22">
        <f t="shared" si="6883"/>
        <v>0</v>
      </c>
      <c r="BR1797" s="22">
        <f t="shared" si="6884"/>
        <v>0</v>
      </c>
      <c r="BS1797" s="22">
        <f t="shared" si="6665"/>
        <v>215177.9</v>
      </c>
      <c r="BT1797" s="22">
        <f t="shared" si="6666"/>
        <v>267185.59999999998</v>
      </c>
      <c r="BU1797" s="22">
        <f t="shared" si="6667"/>
        <v>181176.5</v>
      </c>
      <c r="BV1797" s="22">
        <f t="shared" si="6885"/>
        <v>0</v>
      </c>
      <c r="BW1797" s="22">
        <f t="shared" si="6886"/>
        <v>0</v>
      </c>
      <c r="BX1797" s="22">
        <f t="shared" si="6670"/>
        <v>215177.9</v>
      </c>
      <c r="BY1797" s="22">
        <f t="shared" si="6671"/>
        <v>267185.59999999998</v>
      </c>
      <c r="BZ1797" s="22">
        <f t="shared" si="6672"/>
        <v>181176.5</v>
      </c>
      <c r="CA1797" s="22">
        <f t="shared" si="6887"/>
        <v>0</v>
      </c>
      <c r="CB1797" s="22">
        <f t="shared" si="6888"/>
        <v>0</v>
      </c>
      <c r="CC1797" s="22">
        <f t="shared" si="6889"/>
        <v>0</v>
      </c>
      <c r="CD1797" s="22">
        <f t="shared" si="6776"/>
        <v>215177.9</v>
      </c>
      <c r="CE1797" s="22">
        <f t="shared" si="6890"/>
        <v>0</v>
      </c>
      <c r="CF1797" s="34">
        <f t="shared" si="6722"/>
        <v>215177.9</v>
      </c>
      <c r="CG1797" s="22">
        <f t="shared" si="6777"/>
        <v>267185.59999999998</v>
      </c>
      <c r="CH1797" s="22">
        <f t="shared" si="6891"/>
        <v>0</v>
      </c>
      <c r="CI1797" s="22">
        <f t="shared" si="6723"/>
        <v>267185.59999999998</v>
      </c>
      <c r="CJ1797" s="22">
        <f t="shared" si="6778"/>
        <v>181176.5</v>
      </c>
      <c r="CK1797" s="22">
        <f t="shared" si="6891"/>
        <v>0</v>
      </c>
      <c r="CL1797" s="22">
        <f t="shared" si="6724"/>
        <v>181176.5</v>
      </c>
      <c r="CM1797" s="22">
        <f t="shared" si="6891"/>
        <v>0</v>
      </c>
      <c r="CN1797" s="15"/>
      <c r="CO1797" s="35"/>
      <c r="CS1797" s="5" t="s">
        <v>29</v>
      </c>
    </row>
    <row r="1798" spans="1:99" x14ac:dyDescent="0.3">
      <c r="A1798" s="36" t="s">
        <v>1027</v>
      </c>
      <c r="B1798" s="16">
        <v>410</v>
      </c>
      <c r="C1798" s="32"/>
      <c r="D1798" s="32"/>
      <c r="E1798" s="33" t="s">
        <v>85</v>
      </c>
      <c r="F1798" s="22">
        <f t="shared" si="6850"/>
        <v>215177.9</v>
      </c>
      <c r="G1798" s="22">
        <f t="shared" si="6851"/>
        <v>267185.59999999998</v>
      </c>
      <c r="H1798" s="22">
        <f t="shared" si="6852"/>
        <v>181176.5</v>
      </c>
      <c r="I1798" s="22">
        <f t="shared" si="6853"/>
        <v>0</v>
      </c>
      <c r="J1798" s="22">
        <f t="shared" si="6854"/>
        <v>0</v>
      </c>
      <c r="K1798" s="22">
        <f t="shared" si="6855"/>
        <v>0</v>
      </c>
      <c r="L1798" s="22">
        <f t="shared" si="6606"/>
        <v>215177.9</v>
      </c>
      <c r="M1798" s="22">
        <f t="shared" si="6607"/>
        <v>267185.59999999998</v>
      </c>
      <c r="N1798" s="22">
        <f t="shared" si="6608"/>
        <v>181176.5</v>
      </c>
      <c r="O1798" s="22">
        <f t="shared" si="6856"/>
        <v>0</v>
      </c>
      <c r="P1798" s="22">
        <f t="shared" si="6857"/>
        <v>0</v>
      </c>
      <c r="Q1798" s="22">
        <f t="shared" si="6858"/>
        <v>0</v>
      </c>
      <c r="R1798" s="22">
        <f t="shared" si="6612"/>
        <v>215177.9</v>
      </c>
      <c r="S1798" s="22">
        <f t="shared" si="6613"/>
        <v>267185.59999999998</v>
      </c>
      <c r="T1798" s="22">
        <f t="shared" si="6614"/>
        <v>181176.5</v>
      </c>
      <c r="U1798" s="22">
        <f t="shared" si="6859"/>
        <v>0</v>
      </c>
      <c r="V1798" s="22">
        <f t="shared" si="6860"/>
        <v>0</v>
      </c>
      <c r="W1798" s="22">
        <f t="shared" si="6861"/>
        <v>0</v>
      </c>
      <c r="X1798" s="22">
        <f t="shared" si="6618"/>
        <v>215177.9</v>
      </c>
      <c r="Y1798" s="22">
        <f t="shared" si="6619"/>
        <v>267185.59999999998</v>
      </c>
      <c r="Z1798" s="22">
        <f t="shared" si="6620"/>
        <v>181176.5</v>
      </c>
      <c r="AA1798" s="22">
        <f t="shared" si="6862"/>
        <v>0</v>
      </c>
      <c r="AB1798" s="22">
        <f t="shared" si="6863"/>
        <v>0</v>
      </c>
      <c r="AC1798" s="22">
        <f t="shared" si="6864"/>
        <v>0</v>
      </c>
      <c r="AD1798" s="22">
        <f t="shared" si="6624"/>
        <v>215177.9</v>
      </c>
      <c r="AE1798" s="22">
        <f t="shared" si="6625"/>
        <v>267185.59999999998</v>
      </c>
      <c r="AF1798" s="22">
        <f t="shared" si="6626"/>
        <v>181176.5</v>
      </c>
      <c r="AG1798" s="22">
        <f t="shared" si="6865"/>
        <v>0</v>
      </c>
      <c r="AH1798" s="22">
        <f t="shared" si="6866"/>
        <v>0</v>
      </c>
      <c r="AI1798" s="22">
        <f t="shared" si="6867"/>
        <v>0</v>
      </c>
      <c r="AJ1798" s="22">
        <f t="shared" si="6630"/>
        <v>215177.9</v>
      </c>
      <c r="AK1798" s="22">
        <f t="shared" si="6631"/>
        <v>267185.59999999998</v>
      </c>
      <c r="AL1798" s="22">
        <f t="shared" si="6632"/>
        <v>181176.5</v>
      </c>
      <c r="AM1798" s="22">
        <f t="shared" si="6868"/>
        <v>0</v>
      </c>
      <c r="AN1798" s="22">
        <f t="shared" si="6869"/>
        <v>0</v>
      </c>
      <c r="AO1798" s="22">
        <f t="shared" si="6870"/>
        <v>0</v>
      </c>
      <c r="AP1798" s="22">
        <f t="shared" si="6636"/>
        <v>215177.9</v>
      </c>
      <c r="AQ1798" s="22">
        <f t="shared" si="6637"/>
        <v>267185.59999999998</v>
      </c>
      <c r="AR1798" s="22">
        <f t="shared" si="6638"/>
        <v>181176.5</v>
      </c>
      <c r="AS1798" s="22">
        <f t="shared" si="6871"/>
        <v>0</v>
      </c>
      <c r="AT1798" s="22">
        <f t="shared" si="6872"/>
        <v>0</v>
      </c>
      <c r="AU1798" s="22">
        <f t="shared" si="6873"/>
        <v>0</v>
      </c>
      <c r="AV1798" s="22">
        <f t="shared" si="6642"/>
        <v>215177.9</v>
      </c>
      <c r="AW1798" s="22">
        <f t="shared" si="6643"/>
        <v>267185.59999999998</v>
      </c>
      <c r="AX1798" s="22">
        <f t="shared" si="6644"/>
        <v>181176.5</v>
      </c>
      <c r="AY1798" s="22">
        <f t="shared" si="6874"/>
        <v>0</v>
      </c>
      <c r="AZ1798" s="22">
        <f t="shared" si="6875"/>
        <v>0</v>
      </c>
      <c r="BA1798" s="22">
        <f t="shared" si="6876"/>
        <v>0</v>
      </c>
      <c r="BB1798" s="22">
        <f t="shared" si="6648"/>
        <v>215177.9</v>
      </c>
      <c r="BC1798" s="22">
        <f t="shared" si="6649"/>
        <v>267185.59999999998</v>
      </c>
      <c r="BD1798" s="22">
        <f t="shared" si="6650"/>
        <v>181176.5</v>
      </c>
      <c r="BE1798" s="22">
        <f t="shared" si="6877"/>
        <v>0</v>
      </c>
      <c r="BF1798" s="22">
        <f t="shared" si="6878"/>
        <v>0</v>
      </c>
      <c r="BG1798" s="22">
        <f t="shared" si="6879"/>
        <v>0</v>
      </c>
      <c r="BH1798" s="22">
        <f t="shared" si="6654"/>
        <v>215177.9</v>
      </c>
      <c r="BI1798" s="22">
        <f t="shared" si="6655"/>
        <v>267185.59999999998</v>
      </c>
      <c r="BJ1798" s="22">
        <f t="shared" si="6656"/>
        <v>181176.5</v>
      </c>
      <c r="BK1798" s="22">
        <f t="shared" si="6880"/>
        <v>0</v>
      </c>
      <c r="BL1798" s="22">
        <f t="shared" si="6881"/>
        <v>0</v>
      </c>
      <c r="BM1798" s="22">
        <f t="shared" si="6882"/>
        <v>0</v>
      </c>
      <c r="BN1798" s="22">
        <f t="shared" si="6660"/>
        <v>215177.9</v>
      </c>
      <c r="BO1798" s="22">
        <f t="shared" si="6661"/>
        <v>267185.59999999998</v>
      </c>
      <c r="BP1798" s="22">
        <f t="shared" si="6662"/>
        <v>181176.5</v>
      </c>
      <c r="BQ1798" s="22">
        <f t="shared" si="6883"/>
        <v>0</v>
      </c>
      <c r="BR1798" s="22">
        <f t="shared" si="6884"/>
        <v>0</v>
      </c>
      <c r="BS1798" s="22">
        <f t="shared" si="6665"/>
        <v>215177.9</v>
      </c>
      <c r="BT1798" s="22">
        <f t="shared" si="6666"/>
        <v>267185.59999999998</v>
      </c>
      <c r="BU1798" s="22">
        <f t="shared" si="6667"/>
        <v>181176.5</v>
      </c>
      <c r="BV1798" s="22">
        <f t="shared" si="6885"/>
        <v>0</v>
      </c>
      <c r="BW1798" s="22">
        <f t="shared" si="6886"/>
        <v>0</v>
      </c>
      <c r="BX1798" s="22">
        <f t="shared" si="6670"/>
        <v>215177.9</v>
      </c>
      <c r="BY1798" s="22">
        <f t="shared" si="6671"/>
        <v>267185.59999999998</v>
      </c>
      <c r="BZ1798" s="22">
        <f t="shared" si="6672"/>
        <v>181176.5</v>
      </c>
      <c r="CA1798" s="22">
        <f t="shared" si="6887"/>
        <v>0</v>
      </c>
      <c r="CB1798" s="22">
        <f t="shared" si="6888"/>
        <v>0</v>
      </c>
      <c r="CC1798" s="22">
        <f t="shared" si="6889"/>
        <v>0</v>
      </c>
      <c r="CD1798" s="22">
        <f t="shared" si="6776"/>
        <v>215177.9</v>
      </c>
      <c r="CE1798" s="22">
        <f t="shared" si="6890"/>
        <v>0</v>
      </c>
      <c r="CF1798" s="34">
        <f t="shared" si="6722"/>
        <v>215177.9</v>
      </c>
      <c r="CG1798" s="22">
        <f t="shared" si="6777"/>
        <v>267185.59999999998</v>
      </c>
      <c r="CH1798" s="22">
        <f t="shared" si="6891"/>
        <v>0</v>
      </c>
      <c r="CI1798" s="22">
        <f t="shared" si="6723"/>
        <v>267185.59999999998</v>
      </c>
      <c r="CJ1798" s="22">
        <f t="shared" si="6778"/>
        <v>181176.5</v>
      </c>
      <c r="CK1798" s="22">
        <f t="shared" si="6891"/>
        <v>0</v>
      </c>
      <c r="CL1798" s="22">
        <f t="shared" si="6724"/>
        <v>181176.5</v>
      </c>
      <c r="CM1798" s="22">
        <f t="shared" si="6891"/>
        <v>0</v>
      </c>
      <c r="CN1798" s="15"/>
      <c r="CO1798" s="35"/>
      <c r="CT1798" s="5" t="s">
        <v>30</v>
      </c>
    </row>
    <row r="1799" spans="1:99" x14ac:dyDescent="0.3">
      <c r="A1799" s="36" t="s">
        <v>1027</v>
      </c>
      <c r="B1799" s="16">
        <v>410</v>
      </c>
      <c r="C1799" s="32" t="s">
        <v>134</v>
      </c>
      <c r="D1799" s="32" t="s">
        <v>395</v>
      </c>
      <c r="E1799" s="33" t="s">
        <v>443</v>
      </c>
      <c r="F1799" s="22">
        <v>215177.9</v>
      </c>
      <c r="G1799" s="22">
        <v>267185.59999999998</v>
      </c>
      <c r="H1799" s="22">
        <v>181176.5</v>
      </c>
      <c r="I1799" s="22"/>
      <c r="J1799" s="22"/>
      <c r="K1799" s="22"/>
      <c r="L1799" s="22">
        <f t="shared" si="6606"/>
        <v>215177.9</v>
      </c>
      <c r="M1799" s="22">
        <f t="shared" si="6607"/>
        <v>267185.59999999998</v>
      </c>
      <c r="N1799" s="22">
        <f t="shared" si="6608"/>
        <v>181176.5</v>
      </c>
      <c r="O1799" s="22"/>
      <c r="P1799" s="22"/>
      <c r="Q1799" s="22"/>
      <c r="R1799" s="22">
        <f t="shared" si="6612"/>
        <v>215177.9</v>
      </c>
      <c r="S1799" s="22">
        <f t="shared" si="6613"/>
        <v>267185.59999999998</v>
      </c>
      <c r="T1799" s="22">
        <f t="shared" si="6614"/>
        <v>181176.5</v>
      </c>
      <c r="U1799" s="22"/>
      <c r="V1799" s="22"/>
      <c r="W1799" s="22"/>
      <c r="X1799" s="22">
        <f t="shared" si="6618"/>
        <v>215177.9</v>
      </c>
      <c r="Y1799" s="22">
        <f t="shared" si="6619"/>
        <v>267185.59999999998</v>
      </c>
      <c r="Z1799" s="22">
        <f t="shared" si="6620"/>
        <v>181176.5</v>
      </c>
      <c r="AA1799" s="22"/>
      <c r="AB1799" s="22"/>
      <c r="AC1799" s="22"/>
      <c r="AD1799" s="22">
        <f t="shared" si="6624"/>
        <v>215177.9</v>
      </c>
      <c r="AE1799" s="22">
        <f t="shared" si="6625"/>
        <v>267185.59999999998</v>
      </c>
      <c r="AF1799" s="22">
        <f t="shared" si="6626"/>
        <v>181176.5</v>
      </c>
      <c r="AG1799" s="22"/>
      <c r="AH1799" s="22"/>
      <c r="AI1799" s="22"/>
      <c r="AJ1799" s="22">
        <f t="shared" si="6630"/>
        <v>215177.9</v>
      </c>
      <c r="AK1799" s="22">
        <f t="shared" si="6631"/>
        <v>267185.59999999998</v>
      </c>
      <c r="AL1799" s="22">
        <f t="shared" si="6632"/>
        <v>181176.5</v>
      </c>
      <c r="AM1799" s="22"/>
      <c r="AN1799" s="22"/>
      <c r="AO1799" s="22"/>
      <c r="AP1799" s="22">
        <f t="shared" si="6636"/>
        <v>215177.9</v>
      </c>
      <c r="AQ1799" s="22">
        <f t="shared" si="6637"/>
        <v>267185.59999999998</v>
      </c>
      <c r="AR1799" s="22">
        <f t="shared" si="6638"/>
        <v>181176.5</v>
      </c>
      <c r="AS1799" s="22"/>
      <c r="AT1799" s="22"/>
      <c r="AU1799" s="22"/>
      <c r="AV1799" s="22">
        <f t="shared" si="6642"/>
        <v>215177.9</v>
      </c>
      <c r="AW1799" s="22">
        <f t="shared" si="6643"/>
        <v>267185.59999999998</v>
      </c>
      <c r="AX1799" s="22">
        <f t="shared" si="6644"/>
        <v>181176.5</v>
      </c>
      <c r="AY1799" s="22"/>
      <c r="AZ1799" s="22"/>
      <c r="BA1799" s="22"/>
      <c r="BB1799" s="22">
        <f t="shared" si="6648"/>
        <v>215177.9</v>
      </c>
      <c r="BC1799" s="22">
        <f t="shared" si="6649"/>
        <v>267185.59999999998</v>
      </c>
      <c r="BD1799" s="22">
        <f t="shared" si="6650"/>
        <v>181176.5</v>
      </c>
      <c r="BE1799" s="22"/>
      <c r="BF1799" s="22"/>
      <c r="BG1799" s="22"/>
      <c r="BH1799" s="22">
        <f t="shared" si="6654"/>
        <v>215177.9</v>
      </c>
      <c r="BI1799" s="22">
        <f t="shared" si="6655"/>
        <v>267185.59999999998</v>
      </c>
      <c r="BJ1799" s="22">
        <f t="shared" si="6656"/>
        <v>181176.5</v>
      </c>
      <c r="BK1799" s="22"/>
      <c r="BL1799" s="22"/>
      <c r="BM1799" s="22"/>
      <c r="BN1799" s="22">
        <f t="shared" si="6660"/>
        <v>215177.9</v>
      </c>
      <c r="BO1799" s="22">
        <f t="shared" si="6661"/>
        <v>267185.59999999998</v>
      </c>
      <c r="BP1799" s="22">
        <f t="shared" si="6662"/>
        <v>181176.5</v>
      </c>
      <c r="BQ1799" s="22"/>
      <c r="BR1799" s="22"/>
      <c r="BS1799" s="22">
        <f t="shared" si="6665"/>
        <v>215177.9</v>
      </c>
      <c r="BT1799" s="22">
        <f t="shared" si="6666"/>
        <v>267185.59999999998</v>
      </c>
      <c r="BU1799" s="22">
        <f t="shared" si="6667"/>
        <v>181176.5</v>
      </c>
      <c r="BV1799" s="22"/>
      <c r="BW1799" s="22"/>
      <c r="BX1799" s="22">
        <f t="shared" si="6670"/>
        <v>215177.9</v>
      </c>
      <c r="BY1799" s="22">
        <f t="shared" si="6671"/>
        <v>267185.59999999998</v>
      </c>
      <c r="BZ1799" s="22">
        <f t="shared" si="6672"/>
        <v>181176.5</v>
      </c>
      <c r="CA1799" s="22"/>
      <c r="CB1799" s="22"/>
      <c r="CC1799" s="22"/>
      <c r="CD1799" s="22">
        <f t="shared" si="6776"/>
        <v>215177.9</v>
      </c>
      <c r="CE1799" s="22"/>
      <c r="CF1799" s="34">
        <f t="shared" si="6722"/>
        <v>215177.9</v>
      </c>
      <c r="CG1799" s="22">
        <f t="shared" si="6777"/>
        <v>267185.59999999998</v>
      </c>
      <c r="CH1799" s="22"/>
      <c r="CI1799" s="22">
        <f t="shared" si="6723"/>
        <v>267185.59999999998</v>
      </c>
      <c r="CJ1799" s="22">
        <f t="shared" si="6778"/>
        <v>181176.5</v>
      </c>
      <c r="CK1799" s="22"/>
      <c r="CL1799" s="22">
        <f t="shared" si="6724"/>
        <v>181176.5</v>
      </c>
      <c r="CM1799" s="22"/>
      <c r="CN1799" s="15"/>
      <c r="CO1799" s="35"/>
    </row>
    <row r="1800" spans="1:99" ht="62.4" x14ac:dyDescent="0.3">
      <c r="A1800" s="36" t="s">
        <v>1029</v>
      </c>
      <c r="B1800" s="36"/>
      <c r="C1800" s="33"/>
      <c r="D1800" s="32"/>
      <c r="E1800" s="33" t="s">
        <v>1030</v>
      </c>
      <c r="F1800" s="22">
        <f t="shared" si="6850"/>
        <v>268372.90000000002</v>
      </c>
      <c r="G1800" s="22">
        <f t="shared" si="6851"/>
        <v>257812.4</v>
      </c>
      <c r="H1800" s="22">
        <f t="shared" si="6852"/>
        <v>260927.1</v>
      </c>
      <c r="I1800" s="22">
        <f t="shared" si="6853"/>
        <v>0</v>
      </c>
      <c r="J1800" s="22">
        <f t="shared" si="6854"/>
        <v>0</v>
      </c>
      <c r="K1800" s="22">
        <f t="shared" si="6855"/>
        <v>0</v>
      </c>
      <c r="L1800" s="22">
        <f t="shared" si="6606"/>
        <v>268372.90000000002</v>
      </c>
      <c r="M1800" s="22">
        <f t="shared" si="6607"/>
        <v>257812.4</v>
      </c>
      <c r="N1800" s="22">
        <f t="shared" si="6608"/>
        <v>260927.1</v>
      </c>
      <c r="O1800" s="22">
        <f t="shared" si="6856"/>
        <v>0</v>
      </c>
      <c r="P1800" s="22">
        <f t="shared" si="6857"/>
        <v>0</v>
      </c>
      <c r="Q1800" s="22">
        <f t="shared" si="6858"/>
        <v>0</v>
      </c>
      <c r="R1800" s="22">
        <f t="shared" si="6612"/>
        <v>268372.90000000002</v>
      </c>
      <c r="S1800" s="22">
        <f t="shared" si="6613"/>
        <v>257812.4</v>
      </c>
      <c r="T1800" s="22">
        <f t="shared" si="6614"/>
        <v>260927.1</v>
      </c>
      <c r="U1800" s="22">
        <f t="shared" si="6859"/>
        <v>0</v>
      </c>
      <c r="V1800" s="22">
        <f t="shared" si="6860"/>
        <v>0</v>
      </c>
      <c r="W1800" s="22">
        <f t="shared" si="6861"/>
        <v>0</v>
      </c>
      <c r="X1800" s="22">
        <f t="shared" si="6618"/>
        <v>268372.90000000002</v>
      </c>
      <c r="Y1800" s="22">
        <f t="shared" si="6619"/>
        <v>257812.4</v>
      </c>
      <c r="Z1800" s="22">
        <f t="shared" si="6620"/>
        <v>260927.1</v>
      </c>
      <c r="AA1800" s="22">
        <f t="shared" si="6862"/>
        <v>0</v>
      </c>
      <c r="AB1800" s="22">
        <f t="shared" si="6863"/>
        <v>0</v>
      </c>
      <c r="AC1800" s="22">
        <f t="shared" si="6864"/>
        <v>0</v>
      </c>
      <c r="AD1800" s="22">
        <f t="shared" si="6624"/>
        <v>268372.90000000002</v>
      </c>
      <c r="AE1800" s="22">
        <f t="shared" si="6625"/>
        <v>257812.4</v>
      </c>
      <c r="AF1800" s="22">
        <f t="shared" si="6626"/>
        <v>260927.1</v>
      </c>
      <c r="AG1800" s="22">
        <f t="shared" si="6865"/>
        <v>0</v>
      </c>
      <c r="AH1800" s="22">
        <f t="shared" si="6866"/>
        <v>0</v>
      </c>
      <c r="AI1800" s="22">
        <f t="shared" si="6867"/>
        <v>0</v>
      </c>
      <c r="AJ1800" s="22">
        <f t="shared" si="6630"/>
        <v>268372.90000000002</v>
      </c>
      <c r="AK1800" s="22">
        <f t="shared" si="6631"/>
        <v>257812.4</v>
      </c>
      <c r="AL1800" s="22">
        <f t="shared" si="6632"/>
        <v>260927.1</v>
      </c>
      <c r="AM1800" s="22">
        <f t="shared" si="6868"/>
        <v>0</v>
      </c>
      <c r="AN1800" s="22">
        <f t="shared" si="6869"/>
        <v>0</v>
      </c>
      <c r="AO1800" s="22">
        <f t="shared" si="6870"/>
        <v>0</v>
      </c>
      <c r="AP1800" s="22">
        <f t="shared" si="6636"/>
        <v>268372.90000000002</v>
      </c>
      <c r="AQ1800" s="22">
        <f t="shared" si="6637"/>
        <v>257812.4</v>
      </c>
      <c r="AR1800" s="22">
        <f t="shared" si="6638"/>
        <v>260927.1</v>
      </c>
      <c r="AS1800" s="22">
        <f t="shared" si="6871"/>
        <v>0</v>
      </c>
      <c r="AT1800" s="22">
        <f t="shared" si="6872"/>
        <v>0</v>
      </c>
      <c r="AU1800" s="22">
        <f t="shared" si="6873"/>
        <v>0</v>
      </c>
      <c r="AV1800" s="22">
        <f t="shared" si="6642"/>
        <v>268372.90000000002</v>
      </c>
      <c r="AW1800" s="22">
        <f t="shared" si="6643"/>
        <v>257812.4</v>
      </c>
      <c r="AX1800" s="22">
        <f t="shared" si="6644"/>
        <v>260927.1</v>
      </c>
      <c r="AY1800" s="22">
        <f t="shared" si="6874"/>
        <v>0</v>
      </c>
      <c r="AZ1800" s="22">
        <f t="shared" si="6875"/>
        <v>0</v>
      </c>
      <c r="BA1800" s="22">
        <f t="shared" si="6876"/>
        <v>0</v>
      </c>
      <c r="BB1800" s="22">
        <f t="shared" si="6648"/>
        <v>268372.90000000002</v>
      </c>
      <c r="BC1800" s="22">
        <f t="shared" si="6649"/>
        <v>257812.4</v>
      </c>
      <c r="BD1800" s="22">
        <f t="shared" si="6650"/>
        <v>260927.1</v>
      </c>
      <c r="BE1800" s="22">
        <f t="shared" si="6877"/>
        <v>0</v>
      </c>
      <c r="BF1800" s="22">
        <f t="shared" si="6878"/>
        <v>0</v>
      </c>
      <c r="BG1800" s="22">
        <f t="shared" si="6879"/>
        <v>0</v>
      </c>
      <c r="BH1800" s="22">
        <f t="shared" si="6654"/>
        <v>268372.90000000002</v>
      </c>
      <c r="BI1800" s="22">
        <f t="shared" si="6655"/>
        <v>257812.4</v>
      </c>
      <c r="BJ1800" s="22">
        <f t="shared" si="6656"/>
        <v>260927.1</v>
      </c>
      <c r="BK1800" s="22">
        <f t="shared" si="6880"/>
        <v>0</v>
      </c>
      <c r="BL1800" s="22">
        <f t="shared" si="6881"/>
        <v>0</v>
      </c>
      <c r="BM1800" s="22">
        <f t="shared" si="6882"/>
        <v>0</v>
      </c>
      <c r="BN1800" s="22">
        <f t="shared" si="6660"/>
        <v>268372.90000000002</v>
      </c>
      <c r="BO1800" s="22">
        <f t="shared" si="6661"/>
        <v>257812.4</v>
      </c>
      <c r="BP1800" s="22">
        <f t="shared" si="6662"/>
        <v>260927.1</v>
      </c>
      <c r="BQ1800" s="22">
        <f t="shared" si="6883"/>
        <v>0</v>
      </c>
      <c r="BR1800" s="22">
        <f t="shared" si="6884"/>
        <v>0</v>
      </c>
      <c r="BS1800" s="22">
        <f t="shared" si="6665"/>
        <v>268372.90000000002</v>
      </c>
      <c r="BT1800" s="22">
        <f t="shared" si="6666"/>
        <v>257812.4</v>
      </c>
      <c r="BU1800" s="22">
        <f t="shared" si="6667"/>
        <v>260927.1</v>
      </c>
      <c r="BV1800" s="22">
        <f t="shared" si="6885"/>
        <v>0</v>
      </c>
      <c r="BW1800" s="22">
        <f t="shared" si="6886"/>
        <v>0</v>
      </c>
      <c r="BX1800" s="22">
        <f t="shared" si="6670"/>
        <v>268372.90000000002</v>
      </c>
      <c r="BY1800" s="22">
        <f t="shared" si="6671"/>
        <v>257812.4</v>
      </c>
      <c r="BZ1800" s="22">
        <f t="shared" si="6672"/>
        <v>260927.1</v>
      </c>
      <c r="CA1800" s="22">
        <f t="shared" si="6887"/>
        <v>0</v>
      </c>
      <c r="CB1800" s="22">
        <f t="shared" si="6888"/>
        <v>0</v>
      </c>
      <c r="CC1800" s="22">
        <f t="shared" si="6889"/>
        <v>0</v>
      </c>
      <c r="CD1800" s="22">
        <f t="shared" si="6776"/>
        <v>268372.90000000002</v>
      </c>
      <c r="CE1800" s="22">
        <f t="shared" si="6890"/>
        <v>0</v>
      </c>
      <c r="CF1800" s="34">
        <f t="shared" si="6722"/>
        <v>268372.90000000002</v>
      </c>
      <c r="CG1800" s="22">
        <f t="shared" si="6777"/>
        <v>257812.4</v>
      </c>
      <c r="CH1800" s="22">
        <f t="shared" si="6891"/>
        <v>0</v>
      </c>
      <c r="CI1800" s="22">
        <f t="shared" si="6723"/>
        <v>257812.4</v>
      </c>
      <c r="CJ1800" s="22">
        <f t="shared" si="6778"/>
        <v>260927.1</v>
      </c>
      <c r="CK1800" s="22">
        <f t="shared" si="6891"/>
        <v>0</v>
      </c>
      <c r="CL1800" s="22">
        <f t="shared" si="6724"/>
        <v>260927.1</v>
      </c>
      <c r="CM1800" s="22">
        <f t="shared" si="6891"/>
        <v>0</v>
      </c>
      <c r="CN1800" s="15"/>
      <c r="CO1800" s="35"/>
      <c r="CU1800" s="5" t="s">
        <v>31</v>
      </c>
    </row>
    <row r="1801" spans="1:99" ht="46.8" x14ac:dyDescent="0.3">
      <c r="A1801" s="36" t="s">
        <v>1029</v>
      </c>
      <c r="B1801" s="16">
        <v>400</v>
      </c>
      <c r="C1801" s="32"/>
      <c r="D1801" s="32"/>
      <c r="E1801" s="33" t="s">
        <v>84</v>
      </c>
      <c r="F1801" s="22">
        <f t="shared" si="6850"/>
        <v>268372.90000000002</v>
      </c>
      <c r="G1801" s="22">
        <f t="shared" si="6851"/>
        <v>257812.4</v>
      </c>
      <c r="H1801" s="22">
        <f t="shared" si="6852"/>
        <v>260927.1</v>
      </c>
      <c r="I1801" s="22">
        <f t="shared" si="6853"/>
        <v>0</v>
      </c>
      <c r="J1801" s="22">
        <f t="shared" si="6854"/>
        <v>0</v>
      </c>
      <c r="K1801" s="22">
        <f t="shared" si="6855"/>
        <v>0</v>
      </c>
      <c r="L1801" s="22">
        <f t="shared" si="6606"/>
        <v>268372.90000000002</v>
      </c>
      <c r="M1801" s="22">
        <f t="shared" si="6607"/>
        <v>257812.4</v>
      </c>
      <c r="N1801" s="22">
        <f t="shared" si="6608"/>
        <v>260927.1</v>
      </c>
      <c r="O1801" s="22">
        <f t="shared" si="6856"/>
        <v>0</v>
      </c>
      <c r="P1801" s="22">
        <f t="shared" si="6857"/>
        <v>0</v>
      </c>
      <c r="Q1801" s="22">
        <f t="shared" si="6858"/>
        <v>0</v>
      </c>
      <c r="R1801" s="22">
        <f t="shared" si="6612"/>
        <v>268372.90000000002</v>
      </c>
      <c r="S1801" s="22">
        <f t="shared" si="6613"/>
        <v>257812.4</v>
      </c>
      <c r="T1801" s="22">
        <f t="shared" si="6614"/>
        <v>260927.1</v>
      </c>
      <c r="U1801" s="22">
        <f t="shared" si="6859"/>
        <v>0</v>
      </c>
      <c r="V1801" s="22">
        <f t="shared" si="6860"/>
        <v>0</v>
      </c>
      <c r="W1801" s="22">
        <f t="shared" si="6861"/>
        <v>0</v>
      </c>
      <c r="X1801" s="22">
        <f t="shared" si="6618"/>
        <v>268372.90000000002</v>
      </c>
      <c r="Y1801" s="22">
        <f t="shared" si="6619"/>
        <v>257812.4</v>
      </c>
      <c r="Z1801" s="22">
        <f t="shared" si="6620"/>
        <v>260927.1</v>
      </c>
      <c r="AA1801" s="22">
        <f t="shared" si="6862"/>
        <v>0</v>
      </c>
      <c r="AB1801" s="22">
        <f t="shared" si="6863"/>
        <v>0</v>
      </c>
      <c r="AC1801" s="22">
        <f t="shared" si="6864"/>
        <v>0</v>
      </c>
      <c r="AD1801" s="22">
        <f t="shared" si="6624"/>
        <v>268372.90000000002</v>
      </c>
      <c r="AE1801" s="22">
        <f t="shared" si="6625"/>
        <v>257812.4</v>
      </c>
      <c r="AF1801" s="22">
        <f t="shared" si="6626"/>
        <v>260927.1</v>
      </c>
      <c r="AG1801" s="22">
        <f t="shared" si="6865"/>
        <v>0</v>
      </c>
      <c r="AH1801" s="22">
        <f t="shared" si="6866"/>
        <v>0</v>
      </c>
      <c r="AI1801" s="22">
        <f t="shared" si="6867"/>
        <v>0</v>
      </c>
      <c r="AJ1801" s="22">
        <f t="shared" si="6630"/>
        <v>268372.90000000002</v>
      </c>
      <c r="AK1801" s="22">
        <f t="shared" si="6631"/>
        <v>257812.4</v>
      </c>
      <c r="AL1801" s="22">
        <f t="shared" si="6632"/>
        <v>260927.1</v>
      </c>
      <c r="AM1801" s="22">
        <f t="shared" si="6868"/>
        <v>0</v>
      </c>
      <c r="AN1801" s="22">
        <f t="shared" si="6869"/>
        <v>0</v>
      </c>
      <c r="AO1801" s="22">
        <f t="shared" si="6870"/>
        <v>0</v>
      </c>
      <c r="AP1801" s="22">
        <f t="shared" si="6636"/>
        <v>268372.90000000002</v>
      </c>
      <c r="AQ1801" s="22">
        <f t="shared" si="6637"/>
        <v>257812.4</v>
      </c>
      <c r="AR1801" s="22">
        <f t="shared" si="6638"/>
        <v>260927.1</v>
      </c>
      <c r="AS1801" s="22">
        <f t="shared" si="6871"/>
        <v>0</v>
      </c>
      <c r="AT1801" s="22">
        <f t="shared" si="6872"/>
        <v>0</v>
      </c>
      <c r="AU1801" s="22">
        <f t="shared" si="6873"/>
        <v>0</v>
      </c>
      <c r="AV1801" s="22">
        <f t="shared" si="6642"/>
        <v>268372.90000000002</v>
      </c>
      <c r="AW1801" s="22">
        <f t="shared" si="6643"/>
        <v>257812.4</v>
      </c>
      <c r="AX1801" s="22">
        <f t="shared" si="6644"/>
        <v>260927.1</v>
      </c>
      <c r="AY1801" s="22">
        <f t="shared" si="6874"/>
        <v>0</v>
      </c>
      <c r="AZ1801" s="22">
        <f t="shared" si="6875"/>
        <v>0</v>
      </c>
      <c r="BA1801" s="22">
        <f t="shared" si="6876"/>
        <v>0</v>
      </c>
      <c r="BB1801" s="22">
        <f t="shared" si="6648"/>
        <v>268372.90000000002</v>
      </c>
      <c r="BC1801" s="22">
        <f t="shared" si="6649"/>
        <v>257812.4</v>
      </c>
      <c r="BD1801" s="22">
        <f t="shared" si="6650"/>
        <v>260927.1</v>
      </c>
      <c r="BE1801" s="22">
        <f t="shared" si="6877"/>
        <v>0</v>
      </c>
      <c r="BF1801" s="22">
        <f t="shared" si="6878"/>
        <v>0</v>
      </c>
      <c r="BG1801" s="22">
        <f t="shared" si="6879"/>
        <v>0</v>
      </c>
      <c r="BH1801" s="22">
        <f t="shared" si="6654"/>
        <v>268372.90000000002</v>
      </c>
      <c r="BI1801" s="22">
        <f t="shared" si="6655"/>
        <v>257812.4</v>
      </c>
      <c r="BJ1801" s="22">
        <f t="shared" si="6656"/>
        <v>260927.1</v>
      </c>
      <c r="BK1801" s="22">
        <f t="shared" si="6880"/>
        <v>0</v>
      </c>
      <c r="BL1801" s="22">
        <f t="shared" si="6881"/>
        <v>0</v>
      </c>
      <c r="BM1801" s="22">
        <f t="shared" si="6882"/>
        <v>0</v>
      </c>
      <c r="BN1801" s="22">
        <f t="shared" si="6660"/>
        <v>268372.90000000002</v>
      </c>
      <c r="BO1801" s="22">
        <f t="shared" si="6661"/>
        <v>257812.4</v>
      </c>
      <c r="BP1801" s="22">
        <f t="shared" si="6662"/>
        <v>260927.1</v>
      </c>
      <c r="BQ1801" s="22">
        <f t="shared" si="6883"/>
        <v>0</v>
      </c>
      <c r="BR1801" s="22">
        <f t="shared" si="6884"/>
        <v>0</v>
      </c>
      <c r="BS1801" s="22">
        <f t="shared" si="6665"/>
        <v>268372.90000000002</v>
      </c>
      <c r="BT1801" s="22">
        <f t="shared" si="6666"/>
        <v>257812.4</v>
      </c>
      <c r="BU1801" s="22">
        <f t="shared" si="6667"/>
        <v>260927.1</v>
      </c>
      <c r="BV1801" s="22">
        <f t="shared" si="6885"/>
        <v>0</v>
      </c>
      <c r="BW1801" s="22">
        <f t="shared" si="6886"/>
        <v>0</v>
      </c>
      <c r="BX1801" s="22">
        <f t="shared" si="6670"/>
        <v>268372.90000000002</v>
      </c>
      <c r="BY1801" s="22">
        <f t="shared" si="6671"/>
        <v>257812.4</v>
      </c>
      <c r="BZ1801" s="22">
        <f t="shared" si="6672"/>
        <v>260927.1</v>
      </c>
      <c r="CA1801" s="22">
        <f t="shared" si="6887"/>
        <v>0</v>
      </c>
      <c r="CB1801" s="22">
        <f t="shared" si="6888"/>
        <v>0</v>
      </c>
      <c r="CC1801" s="22">
        <f t="shared" si="6889"/>
        <v>0</v>
      </c>
      <c r="CD1801" s="22">
        <f t="shared" si="6776"/>
        <v>268372.90000000002</v>
      </c>
      <c r="CE1801" s="22">
        <f t="shared" si="6890"/>
        <v>0</v>
      </c>
      <c r="CF1801" s="34">
        <f t="shared" si="6722"/>
        <v>268372.90000000002</v>
      </c>
      <c r="CG1801" s="22">
        <f t="shared" si="6777"/>
        <v>257812.4</v>
      </c>
      <c r="CH1801" s="22">
        <f t="shared" si="6891"/>
        <v>0</v>
      </c>
      <c r="CI1801" s="22">
        <f t="shared" si="6723"/>
        <v>257812.4</v>
      </c>
      <c r="CJ1801" s="22">
        <f t="shared" si="6778"/>
        <v>260927.1</v>
      </c>
      <c r="CK1801" s="22">
        <f t="shared" si="6891"/>
        <v>0</v>
      </c>
      <c r="CL1801" s="22">
        <f t="shared" si="6724"/>
        <v>260927.1</v>
      </c>
      <c r="CM1801" s="22">
        <f t="shared" si="6891"/>
        <v>0</v>
      </c>
      <c r="CN1801" s="15"/>
      <c r="CO1801" s="35"/>
      <c r="CS1801" s="5" t="s">
        <v>29</v>
      </c>
    </row>
    <row r="1802" spans="1:99" x14ac:dyDescent="0.3">
      <c r="A1802" s="36" t="s">
        <v>1029</v>
      </c>
      <c r="B1802" s="16">
        <v>410</v>
      </c>
      <c r="C1802" s="32"/>
      <c r="D1802" s="32"/>
      <c r="E1802" s="33" t="s">
        <v>85</v>
      </c>
      <c r="F1802" s="22">
        <f t="shared" si="6850"/>
        <v>268372.90000000002</v>
      </c>
      <c r="G1802" s="22">
        <f t="shared" si="6851"/>
        <v>257812.4</v>
      </c>
      <c r="H1802" s="22">
        <f t="shared" si="6852"/>
        <v>260927.1</v>
      </c>
      <c r="I1802" s="22">
        <f t="shared" si="6853"/>
        <v>0</v>
      </c>
      <c r="J1802" s="22">
        <f t="shared" si="6854"/>
        <v>0</v>
      </c>
      <c r="K1802" s="22">
        <f t="shared" si="6855"/>
        <v>0</v>
      </c>
      <c r="L1802" s="22">
        <f t="shared" si="6606"/>
        <v>268372.90000000002</v>
      </c>
      <c r="M1802" s="22">
        <f t="shared" si="6607"/>
        <v>257812.4</v>
      </c>
      <c r="N1802" s="22">
        <f t="shared" si="6608"/>
        <v>260927.1</v>
      </c>
      <c r="O1802" s="22">
        <f t="shared" si="6856"/>
        <v>0</v>
      </c>
      <c r="P1802" s="22">
        <f t="shared" si="6857"/>
        <v>0</v>
      </c>
      <c r="Q1802" s="22">
        <f t="shared" si="6858"/>
        <v>0</v>
      </c>
      <c r="R1802" s="22">
        <f t="shared" si="6612"/>
        <v>268372.90000000002</v>
      </c>
      <c r="S1802" s="22">
        <f t="shared" si="6613"/>
        <v>257812.4</v>
      </c>
      <c r="T1802" s="22">
        <f t="shared" si="6614"/>
        <v>260927.1</v>
      </c>
      <c r="U1802" s="22">
        <f t="shared" si="6859"/>
        <v>0</v>
      </c>
      <c r="V1802" s="22">
        <f t="shared" si="6860"/>
        <v>0</v>
      </c>
      <c r="W1802" s="22">
        <f t="shared" si="6861"/>
        <v>0</v>
      </c>
      <c r="X1802" s="22">
        <f t="shared" si="6618"/>
        <v>268372.90000000002</v>
      </c>
      <c r="Y1802" s="22">
        <f t="shared" si="6619"/>
        <v>257812.4</v>
      </c>
      <c r="Z1802" s="22">
        <f t="shared" si="6620"/>
        <v>260927.1</v>
      </c>
      <c r="AA1802" s="22">
        <f t="shared" si="6862"/>
        <v>0</v>
      </c>
      <c r="AB1802" s="22">
        <f t="shared" si="6863"/>
        <v>0</v>
      </c>
      <c r="AC1802" s="22">
        <f t="shared" si="6864"/>
        <v>0</v>
      </c>
      <c r="AD1802" s="22">
        <f t="shared" si="6624"/>
        <v>268372.90000000002</v>
      </c>
      <c r="AE1802" s="22">
        <f t="shared" si="6625"/>
        <v>257812.4</v>
      </c>
      <c r="AF1802" s="22">
        <f t="shared" si="6626"/>
        <v>260927.1</v>
      </c>
      <c r="AG1802" s="22">
        <f t="shared" si="6865"/>
        <v>0</v>
      </c>
      <c r="AH1802" s="22">
        <f t="shared" si="6866"/>
        <v>0</v>
      </c>
      <c r="AI1802" s="22">
        <f t="shared" si="6867"/>
        <v>0</v>
      </c>
      <c r="AJ1802" s="22">
        <f t="shared" si="6630"/>
        <v>268372.90000000002</v>
      </c>
      <c r="AK1802" s="22">
        <f t="shared" si="6631"/>
        <v>257812.4</v>
      </c>
      <c r="AL1802" s="22">
        <f t="shared" si="6632"/>
        <v>260927.1</v>
      </c>
      <c r="AM1802" s="22">
        <f t="shared" si="6868"/>
        <v>0</v>
      </c>
      <c r="AN1802" s="22">
        <f t="shared" si="6869"/>
        <v>0</v>
      </c>
      <c r="AO1802" s="22">
        <f t="shared" si="6870"/>
        <v>0</v>
      </c>
      <c r="AP1802" s="22">
        <f t="shared" si="6636"/>
        <v>268372.90000000002</v>
      </c>
      <c r="AQ1802" s="22">
        <f t="shared" si="6637"/>
        <v>257812.4</v>
      </c>
      <c r="AR1802" s="22">
        <f t="shared" si="6638"/>
        <v>260927.1</v>
      </c>
      <c r="AS1802" s="22">
        <f t="shared" si="6871"/>
        <v>0</v>
      </c>
      <c r="AT1802" s="22">
        <f t="shared" si="6872"/>
        <v>0</v>
      </c>
      <c r="AU1802" s="22">
        <f t="shared" si="6873"/>
        <v>0</v>
      </c>
      <c r="AV1802" s="22">
        <f t="shared" si="6642"/>
        <v>268372.90000000002</v>
      </c>
      <c r="AW1802" s="22">
        <f t="shared" si="6643"/>
        <v>257812.4</v>
      </c>
      <c r="AX1802" s="22">
        <f t="shared" si="6644"/>
        <v>260927.1</v>
      </c>
      <c r="AY1802" s="22">
        <f t="shared" si="6874"/>
        <v>0</v>
      </c>
      <c r="AZ1802" s="22">
        <f t="shared" si="6875"/>
        <v>0</v>
      </c>
      <c r="BA1802" s="22">
        <f t="shared" si="6876"/>
        <v>0</v>
      </c>
      <c r="BB1802" s="22">
        <f t="shared" si="6648"/>
        <v>268372.90000000002</v>
      </c>
      <c r="BC1802" s="22">
        <f t="shared" si="6649"/>
        <v>257812.4</v>
      </c>
      <c r="BD1802" s="22">
        <f t="shared" si="6650"/>
        <v>260927.1</v>
      </c>
      <c r="BE1802" s="22">
        <f t="shared" si="6877"/>
        <v>0</v>
      </c>
      <c r="BF1802" s="22">
        <f t="shared" si="6878"/>
        <v>0</v>
      </c>
      <c r="BG1802" s="22">
        <f t="shared" si="6879"/>
        <v>0</v>
      </c>
      <c r="BH1802" s="22">
        <f t="shared" si="6654"/>
        <v>268372.90000000002</v>
      </c>
      <c r="BI1802" s="22">
        <f t="shared" si="6655"/>
        <v>257812.4</v>
      </c>
      <c r="BJ1802" s="22">
        <f t="shared" si="6656"/>
        <v>260927.1</v>
      </c>
      <c r="BK1802" s="22">
        <f t="shared" si="6880"/>
        <v>0</v>
      </c>
      <c r="BL1802" s="22">
        <f t="shared" si="6881"/>
        <v>0</v>
      </c>
      <c r="BM1802" s="22">
        <f t="shared" si="6882"/>
        <v>0</v>
      </c>
      <c r="BN1802" s="22">
        <f t="shared" si="6660"/>
        <v>268372.90000000002</v>
      </c>
      <c r="BO1802" s="22">
        <f t="shared" si="6661"/>
        <v>257812.4</v>
      </c>
      <c r="BP1802" s="22">
        <f t="shared" si="6662"/>
        <v>260927.1</v>
      </c>
      <c r="BQ1802" s="22">
        <f t="shared" si="6883"/>
        <v>0</v>
      </c>
      <c r="BR1802" s="22">
        <f t="shared" si="6884"/>
        <v>0</v>
      </c>
      <c r="BS1802" s="22">
        <f t="shared" si="6665"/>
        <v>268372.90000000002</v>
      </c>
      <c r="BT1802" s="22">
        <f t="shared" si="6666"/>
        <v>257812.4</v>
      </c>
      <c r="BU1802" s="22">
        <f t="shared" si="6667"/>
        <v>260927.1</v>
      </c>
      <c r="BV1802" s="22">
        <f t="shared" si="6885"/>
        <v>0</v>
      </c>
      <c r="BW1802" s="22">
        <f t="shared" si="6886"/>
        <v>0</v>
      </c>
      <c r="BX1802" s="22">
        <f t="shared" si="6670"/>
        <v>268372.90000000002</v>
      </c>
      <c r="BY1802" s="22">
        <f t="shared" si="6671"/>
        <v>257812.4</v>
      </c>
      <c r="BZ1802" s="22">
        <f t="shared" si="6672"/>
        <v>260927.1</v>
      </c>
      <c r="CA1802" s="22">
        <f t="shared" si="6887"/>
        <v>0</v>
      </c>
      <c r="CB1802" s="22">
        <f t="shared" si="6888"/>
        <v>0</v>
      </c>
      <c r="CC1802" s="22">
        <f t="shared" si="6889"/>
        <v>0</v>
      </c>
      <c r="CD1802" s="22">
        <f t="shared" si="6776"/>
        <v>268372.90000000002</v>
      </c>
      <c r="CE1802" s="22">
        <f t="shared" si="6890"/>
        <v>0</v>
      </c>
      <c r="CF1802" s="34">
        <f t="shared" si="6722"/>
        <v>268372.90000000002</v>
      </c>
      <c r="CG1802" s="22">
        <f t="shared" si="6777"/>
        <v>257812.4</v>
      </c>
      <c r="CH1802" s="22">
        <f t="shared" si="6891"/>
        <v>0</v>
      </c>
      <c r="CI1802" s="22">
        <f t="shared" si="6723"/>
        <v>257812.4</v>
      </c>
      <c r="CJ1802" s="22">
        <f t="shared" si="6778"/>
        <v>260927.1</v>
      </c>
      <c r="CK1802" s="22">
        <f t="shared" si="6891"/>
        <v>0</v>
      </c>
      <c r="CL1802" s="22">
        <f t="shared" si="6724"/>
        <v>260927.1</v>
      </c>
      <c r="CM1802" s="22">
        <f t="shared" si="6891"/>
        <v>0</v>
      </c>
      <c r="CN1802" s="15"/>
      <c r="CO1802" s="35"/>
      <c r="CT1802" s="5" t="s">
        <v>30</v>
      </c>
    </row>
    <row r="1803" spans="1:99" x14ac:dyDescent="0.3">
      <c r="A1803" s="36" t="s">
        <v>1029</v>
      </c>
      <c r="B1803" s="16">
        <v>410</v>
      </c>
      <c r="C1803" s="32" t="s">
        <v>134</v>
      </c>
      <c r="D1803" s="32" t="s">
        <v>395</v>
      </c>
      <c r="E1803" s="33" t="s">
        <v>443</v>
      </c>
      <c r="F1803" s="22">
        <v>268372.90000000002</v>
      </c>
      <c r="G1803" s="22">
        <v>257812.4</v>
      </c>
      <c r="H1803" s="22">
        <v>260927.1</v>
      </c>
      <c r="I1803" s="22"/>
      <c r="J1803" s="22"/>
      <c r="K1803" s="22"/>
      <c r="L1803" s="22">
        <f t="shared" si="6606"/>
        <v>268372.90000000002</v>
      </c>
      <c r="M1803" s="22">
        <f t="shared" si="6607"/>
        <v>257812.4</v>
      </c>
      <c r="N1803" s="22">
        <f t="shared" si="6608"/>
        <v>260927.1</v>
      </c>
      <c r="O1803" s="22"/>
      <c r="P1803" s="22"/>
      <c r="Q1803" s="22"/>
      <c r="R1803" s="22">
        <f t="shared" si="6612"/>
        <v>268372.90000000002</v>
      </c>
      <c r="S1803" s="22">
        <f t="shared" si="6613"/>
        <v>257812.4</v>
      </c>
      <c r="T1803" s="22">
        <f t="shared" si="6614"/>
        <v>260927.1</v>
      </c>
      <c r="U1803" s="22"/>
      <c r="V1803" s="22"/>
      <c r="W1803" s="22"/>
      <c r="X1803" s="22">
        <f t="shared" si="6618"/>
        <v>268372.90000000002</v>
      </c>
      <c r="Y1803" s="22">
        <f t="shared" si="6619"/>
        <v>257812.4</v>
      </c>
      <c r="Z1803" s="22">
        <f t="shared" si="6620"/>
        <v>260927.1</v>
      </c>
      <c r="AA1803" s="22"/>
      <c r="AB1803" s="22"/>
      <c r="AC1803" s="22"/>
      <c r="AD1803" s="22">
        <f t="shared" si="6624"/>
        <v>268372.90000000002</v>
      </c>
      <c r="AE1803" s="22">
        <f t="shared" si="6625"/>
        <v>257812.4</v>
      </c>
      <c r="AF1803" s="22">
        <f t="shared" si="6626"/>
        <v>260927.1</v>
      </c>
      <c r="AG1803" s="22"/>
      <c r="AH1803" s="22"/>
      <c r="AI1803" s="22"/>
      <c r="AJ1803" s="22">
        <f t="shared" si="6630"/>
        <v>268372.90000000002</v>
      </c>
      <c r="AK1803" s="22">
        <f t="shared" si="6631"/>
        <v>257812.4</v>
      </c>
      <c r="AL1803" s="22">
        <f t="shared" si="6632"/>
        <v>260927.1</v>
      </c>
      <c r="AM1803" s="22"/>
      <c r="AN1803" s="22"/>
      <c r="AO1803" s="22"/>
      <c r="AP1803" s="22">
        <f t="shared" si="6636"/>
        <v>268372.90000000002</v>
      </c>
      <c r="AQ1803" s="22">
        <f t="shared" si="6637"/>
        <v>257812.4</v>
      </c>
      <c r="AR1803" s="22">
        <f t="shared" si="6638"/>
        <v>260927.1</v>
      </c>
      <c r="AS1803" s="22"/>
      <c r="AT1803" s="22"/>
      <c r="AU1803" s="22"/>
      <c r="AV1803" s="22">
        <f t="shared" si="6642"/>
        <v>268372.90000000002</v>
      </c>
      <c r="AW1803" s="22">
        <f t="shared" si="6643"/>
        <v>257812.4</v>
      </c>
      <c r="AX1803" s="22">
        <f t="shared" si="6644"/>
        <v>260927.1</v>
      </c>
      <c r="AY1803" s="22"/>
      <c r="AZ1803" s="22"/>
      <c r="BA1803" s="22"/>
      <c r="BB1803" s="22">
        <f t="shared" si="6648"/>
        <v>268372.90000000002</v>
      </c>
      <c r="BC1803" s="22">
        <f t="shared" si="6649"/>
        <v>257812.4</v>
      </c>
      <c r="BD1803" s="22">
        <f t="shared" si="6650"/>
        <v>260927.1</v>
      </c>
      <c r="BE1803" s="22"/>
      <c r="BF1803" s="22"/>
      <c r="BG1803" s="22"/>
      <c r="BH1803" s="22">
        <f t="shared" si="6654"/>
        <v>268372.90000000002</v>
      </c>
      <c r="BI1803" s="22">
        <f t="shared" si="6655"/>
        <v>257812.4</v>
      </c>
      <c r="BJ1803" s="22">
        <f t="shared" si="6656"/>
        <v>260927.1</v>
      </c>
      <c r="BK1803" s="22"/>
      <c r="BL1803" s="22"/>
      <c r="BM1803" s="22"/>
      <c r="BN1803" s="22">
        <f t="shared" si="6660"/>
        <v>268372.90000000002</v>
      </c>
      <c r="BO1803" s="22">
        <f t="shared" si="6661"/>
        <v>257812.4</v>
      </c>
      <c r="BP1803" s="22">
        <f t="shared" si="6662"/>
        <v>260927.1</v>
      </c>
      <c r="BQ1803" s="22"/>
      <c r="BR1803" s="22"/>
      <c r="BS1803" s="22">
        <f t="shared" si="6665"/>
        <v>268372.90000000002</v>
      </c>
      <c r="BT1803" s="22">
        <f t="shared" si="6666"/>
        <v>257812.4</v>
      </c>
      <c r="BU1803" s="22">
        <f t="shared" si="6667"/>
        <v>260927.1</v>
      </c>
      <c r="BV1803" s="22"/>
      <c r="BW1803" s="22"/>
      <c r="BX1803" s="22">
        <f t="shared" si="6670"/>
        <v>268372.90000000002</v>
      </c>
      <c r="BY1803" s="22">
        <f t="shared" si="6671"/>
        <v>257812.4</v>
      </c>
      <c r="BZ1803" s="22">
        <f t="shared" si="6672"/>
        <v>260927.1</v>
      </c>
      <c r="CA1803" s="22"/>
      <c r="CB1803" s="22"/>
      <c r="CC1803" s="22"/>
      <c r="CD1803" s="22">
        <f t="shared" si="6776"/>
        <v>268372.90000000002</v>
      </c>
      <c r="CE1803" s="22"/>
      <c r="CF1803" s="34">
        <f t="shared" si="6722"/>
        <v>268372.90000000002</v>
      </c>
      <c r="CG1803" s="22">
        <f t="shared" si="6777"/>
        <v>257812.4</v>
      </c>
      <c r="CH1803" s="22"/>
      <c r="CI1803" s="22">
        <f t="shared" si="6723"/>
        <v>257812.4</v>
      </c>
      <c r="CJ1803" s="22">
        <f t="shared" si="6778"/>
        <v>260927.1</v>
      </c>
      <c r="CK1803" s="22"/>
      <c r="CL1803" s="22">
        <f t="shared" si="6724"/>
        <v>260927.1</v>
      </c>
      <c r="CM1803" s="22"/>
      <c r="CN1803" s="15"/>
      <c r="CO1803" s="35"/>
    </row>
    <row r="1804" spans="1:99" ht="46.8" x14ac:dyDescent="0.3">
      <c r="A1804" s="36" t="s">
        <v>1031</v>
      </c>
      <c r="B1804" s="36"/>
      <c r="C1804" s="33"/>
      <c r="D1804" s="32"/>
      <c r="E1804" s="33" t="s">
        <v>1032</v>
      </c>
      <c r="F1804" s="22">
        <f t="shared" ref="F1804:K1804" si="6892">F1805+F1809+F1813+F1817+F1821</f>
        <v>55445</v>
      </c>
      <c r="G1804" s="22">
        <f t="shared" si="6892"/>
        <v>56774.3</v>
      </c>
      <c r="H1804" s="22">
        <f t="shared" si="6892"/>
        <v>52902.1</v>
      </c>
      <c r="I1804" s="22">
        <f t="shared" si="6892"/>
        <v>0</v>
      </c>
      <c r="J1804" s="22">
        <f t="shared" si="6892"/>
        <v>0</v>
      </c>
      <c r="K1804" s="22">
        <f t="shared" si="6892"/>
        <v>0</v>
      </c>
      <c r="L1804" s="22">
        <f t="shared" si="6606"/>
        <v>55445</v>
      </c>
      <c r="M1804" s="22">
        <f t="shared" si="6607"/>
        <v>56774.3</v>
      </c>
      <c r="N1804" s="22">
        <f t="shared" si="6608"/>
        <v>52902.1</v>
      </c>
      <c r="O1804" s="22">
        <f>O1805+O1809+O1813+O1817+O1821</f>
        <v>0</v>
      </c>
      <c r="P1804" s="22">
        <f>P1805+P1809+P1813+P1817+P1821</f>
        <v>0</v>
      </c>
      <c r="Q1804" s="22">
        <f>Q1805+Q1809+Q1813+Q1817+Q1821</f>
        <v>0</v>
      </c>
      <c r="R1804" s="22">
        <f t="shared" si="6612"/>
        <v>55445</v>
      </c>
      <c r="S1804" s="22">
        <f t="shared" si="6613"/>
        <v>56774.3</v>
      </c>
      <c r="T1804" s="22">
        <f t="shared" si="6614"/>
        <v>52902.1</v>
      </c>
      <c r="U1804" s="22">
        <f>U1805+U1809+U1813+U1817+U1821</f>
        <v>0</v>
      </c>
      <c r="V1804" s="22">
        <f>V1805+V1809+V1813+V1817+V1821</f>
        <v>0</v>
      </c>
      <c r="W1804" s="22">
        <f>W1805+W1809+W1813+W1817+W1821</f>
        <v>0</v>
      </c>
      <c r="X1804" s="22">
        <f t="shared" si="6618"/>
        <v>55445</v>
      </c>
      <c r="Y1804" s="22">
        <f t="shared" si="6619"/>
        <v>56774.3</v>
      </c>
      <c r="Z1804" s="22">
        <f t="shared" si="6620"/>
        <v>52902.1</v>
      </c>
      <c r="AA1804" s="22">
        <f>AA1805+AA1809+AA1813+AA1817+AA1821</f>
        <v>0</v>
      </c>
      <c r="AB1804" s="22">
        <f>AB1805+AB1809+AB1813+AB1817+AB1821</f>
        <v>0</v>
      </c>
      <c r="AC1804" s="22">
        <f>AC1805+AC1809+AC1813+AC1817+AC1821</f>
        <v>0</v>
      </c>
      <c r="AD1804" s="22">
        <f t="shared" si="6624"/>
        <v>55445</v>
      </c>
      <c r="AE1804" s="22">
        <f t="shared" si="6625"/>
        <v>56774.3</v>
      </c>
      <c r="AF1804" s="22">
        <f t="shared" si="6626"/>
        <v>52902.1</v>
      </c>
      <c r="AG1804" s="22">
        <f>AG1805+AG1809+AG1813+AG1817+AG1821</f>
        <v>0</v>
      </c>
      <c r="AH1804" s="22">
        <f>AH1805+AH1809+AH1813+AH1817+AH1821</f>
        <v>0</v>
      </c>
      <c r="AI1804" s="22">
        <f>AI1805+AI1809+AI1813+AI1817+AI1821</f>
        <v>0</v>
      </c>
      <c r="AJ1804" s="22">
        <f t="shared" si="6630"/>
        <v>55445</v>
      </c>
      <c r="AK1804" s="22">
        <f t="shared" si="6631"/>
        <v>56774.3</v>
      </c>
      <c r="AL1804" s="22">
        <f t="shared" si="6632"/>
        <v>52902.1</v>
      </c>
      <c r="AM1804" s="22">
        <f>AM1805+AM1809+AM1813+AM1817+AM1821</f>
        <v>0</v>
      </c>
      <c r="AN1804" s="22">
        <f>AN1805+AN1809+AN1813+AN1817+AN1821</f>
        <v>0</v>
      </c>
      <c r="AO1804" s="22">
        <f>AO1805+AO1809+AO1813+AO1817+AO1821</f>
        <v>0</v>
      </c>
      <c r="AP1804" s="22">
        <f t="shared" si="6636"/>
        <v>55445</v>
      </c>
      <c r="AQ1804" s="22">
        <f t="shared" si="6637"/>
        <v>56774.3</v>
      </c>
      <c r="AR1804" s="22">
        <f t="shared" si="6638"/>
        <v>52902.1</v>
      </c>
      <c r="AS1804" s="22">
        <f>AS1805+AS1809+AS1813+AS1817+AS1821</f>
        <v>0</v>
      </c>
      <c r="AT1804" s="22">
        <f>AT1805+AT1809+AT1813+AT1817+AT1821</f>
        <v>0</v>
      </c>
      <c r="AU1804" s="22">
        <f>AU1805+AU1809+AU1813+AU1817+AU1821</f>
        <v>0</v>
      </c>
      <c r="AV1804" s="22">
        <f t="shared" si="6642"/>
        <v>55445</v>
      </c>
      <c r="AW1804" s="22">
        <f t="shared" si="6643"/>
        <v>56774.3</v>
      </c>
      <c r="AX1804" s="22">
        <f t="shared" si="6644"/>
        <v>52902.1</v>
      </c>
      <c r="AY1804" s="22">
        <f>AY1805+AY1809+AY1813+AY1817+AY1821</f>
        <v>0</v>
      </c>
      <c r="AZ1804" s="22">
        <f>AZ1805+AZ1809+AZ1813+AZ1817+AZ1821</f>
        <v>0</v>
      </c>
      <c r="BA1804" s="22">
        <f>BA1805+BA1809+BA1813+BA1817+BA1821</f>
        <v>0</v>
      </c>
      <c r="BB1804" s="22">
        <f t="shared" si="6648"/>
        <v>55445</v>
      </c>
      <c r="BC1804" s="22">
        <f t="shared" si="6649"/>
        <v>56774.3</v>
      </c>
      <c r="BD1804" s="22">
        <f t="shared" si="6650"/>
        <v>52902.1</v>
      </c>
      <c r="BE1804" s="22">
        <f>BE1805+BE1809+BE1813+BE1817+BE1821</f>
        <v>0</v>
      </c>
      <c r="BF1804" s="22">
        <f>BF1805+BF1809+BF1813+BF1817+BF1821</f>
        <v>0</v>
      </c>
      <c r="BG1804" s="22">
        <f>BG1805+BG1809+BG1813+BG1817+BG1821</f>
        <v>0</v>
      </c>
      <c r="BH1804" s="22">
        <f t="shared" si="6654"/>
        <v>55445</v>
      </c>
      <c r="BI1804" s="22">
        <f t="shared" si="6655"/>
        <v>56774.3</v>
      </c>
      <c r="BJ1804" s="22">
        <f t="shared" si="6656"/>
        <v>52902.1</v>
      </c>
      <c r="BK1804" s="22">
        <f>BK1805+BK1809+BK1813+BK1817+BK1821</f>
        <v>0</v>
      </c>
      <c r="BL1804" s="22">
        <f>BL1805+BL1809+BL1813+BL1817+BL1821</f>
        <v>0</v>
      </c>
      <c r="BM1804" s="22">
        <f>BM1805+BM1809+BM1813+BM1817+BM1821</f>
        <v>0</v>
      </c>
      <c r="BN1804" s="22">
        <f t="shared" si="6660"/>
        <v>55445</v>
      </c>
      <c r="BO1804" s="22">
        <f t="shared" si="6661"/>
        <v>56774.3</v>
      </c>
      <c r="BP1804" s="22">
        <f t="shared" si="6662"/>
        <v>52902.1</v>
      </c>
      <c r="BQ1804" s="22">
        <f>BQ1805+BQ1809+BQ1813+BQ1817+BQ1821</f>
        <v>0</v>
      </c>
      <c r="BR1804" s="22">
        <f>BR1805+BR1809+BR1813+BR1817+BR1821</f>
        <v>0</v>
      </c>
      <c r="BS1804" s="22">
        <f t="shared" si="6665"/>
        <v>55445</v>
      </c>
      <c r="BT1804" s="22">
        <f t="shared" si="6666"/>
        <v>56774.3</v>
      </c>
      <c r="BU1804" s="22">
        <f t="shared" si="6667"/>
        <v>52902.1</v>
      </c>
      <c r="BV1804" s="22">
        <f>BV1805+BV1809+BV1813+BV1817+BV1821</f>
        <v>0</v>
      </c>
      <c r="BW1804" s="22">
        <f>BW1805+BW1809+BW1813+BW1817+BW1821</f>
        <v>0</v>
      </c>
      <c r="BX1804" s="22">
        <f t="shared" si="6670"/>
        <v>55445</v>
      </c>
      <c r="BY1804" s="22">
        <f t="shared" si="6671"/>
        <v>56774.3</v>
      </c>
      <c r="BZ1804" s="22">
        <f t="shared" si="6672"/>
        <v>52902.1</v>
      </c>
      <c r="CA1804" s="22">
        <f>CA1805+CA1809+CA1813+CA1817+CA1821</f>
        <v>0</v>
      </c>
      <c r="CB1804" s="22">
        <f>CB1805+CB1809+CB1813+CB1817+CB1821</f>
        <v>0</v>
      </c>
      <c r="CC1804" s="22">
        <f>CC1805+CC1809+CC1813+CC1817+CC1821</f>
        <v>0</v>
      </c>
      <c r="CD1804" s="22">
        <f t="shared" si="6776"/>
        <v>55445</v>
      </c>
      <c r="CE1804" s="22">
        <f>CE1805+CE1809+CE1813+CE1817+CE1821</f>
        <v>0</v>
      </c>
      <c r="CF1804" s="34">
        <f t="shared" si="6722"/>
        <v>55445</v>
      </c>
      <c r="CG1804" s="22">
        <f t="shared" si="6777"/>
        <v>56774.3</v>
      </c>
      <c r="CH1804" s="22">
        <f>CH1805+CH1809+CH1813+CH1817+CH1821</f>
        <v>0</v>
      </c>
      <c r="CI1804" s="22">
        <f t="shared" si="6723"/>
        <v>56774.3</v>
      </c>
      <c r="CJ1804" s="22">
        <f t="shared" si="6778"/>
        <v>52902.1</v>
      </c>
      <c r="CK1804" s="22">
        <f>CK1805+CK1809+CK1813+CK1817+CK1821</f>
        <v>0</v>
      </c>
      <c r="CL1804" s="22">
        <f t="shared" si="6724"/>
        <v>52902.1</v>
      </c>
      <c r="CM1804" s="22">
        <f>CM1805+CM1809+CM1813+CM1817+CM1821</f>
        <v>0</v>
      </c>
      <c r="CN1804" s="15"/>
      <c r="CO1804" s="35"/>
      <c r="CR1804" s="5" t="s">
        <v>28</v>
      </c>
    </row>
    <row r="1805" spans="1:99" ht="62.4" hidden="1" x14ac:dyDescent="0.3">
      <c r="A1805" s="36" t="s">
        <v>1033</v>
      </c>
      <c r="B1805" s="36"/>
      <c r="C1805" s="33"/>
      <c r="D1805" s="32"/>
      <c r="E1805" s="33" t="s">
        <v>1034</v>
      </c>
      <c r="F1805" s="22">
        <f t="shared" ref="F1805:F1825" si="6893">F1806</f>
        <v>0</v>
      </c>
      <c r="G1805" s="22">
        <f t="shared" ref="G1805:G1825" si="6894">G1806</f>
        <v>0</v>
      </c>
      <c r="H1805" s="22">
        <f t="shared" ref="H1805:H1825" si="6895">H1806</f>
        <v>0</v>
      </c>
      <c r="I1805" s="22">
        <f t="shared" ref="I1805:I1825" si="6896">I1806</f>
        <v>0</v>
      </c>
      <c r="J1805" s="22">
        <f t="shared" ref="J1805:J1825" si="6897">J1806</f>
        <v>0</v>
      </c>
      <c r="K1805" s="22">
        <f t="shared" ref="K1805:K1825" si="6898">K1806</f>
        <v>0</v>
      </c>
      <c r="L1805" s="22">
        <f t="shared" si="6606"/>
        <v>0</v>
      </c>
      <c r="M1805" s="22">
        <f t="shared" si="6607"/>
        <v>0</v>
      </c>
      <c r="N1805" s="22">
        <f t="shared" si="6608"/>
        <v>0</v>
      </c>
      <c r="O1805" s="22">
        <f t="shared" ref="O1805:O1825" si="6899">O1806</f>
        <v>0</v>
      </c>
      <c r="P1805" s="22">
        <f t="shared" ref="P1805:P1825" si="6900">P1806</f>
        <v>0</v>
      </c>
      <c r="Q1805" s="22">
        <f t="shared" ref="Q1805:Q1825" si="6901">Q1806</f>
        <v>0</v>
      </c>
      <c r="R1805" s="22">
        <f t="shared" si="6612"/>
        <v>0</v>
      </c>
      <c r="S1805" s="22">
        <f t="shared" si="6613"/>
        <v>0</v>
      </c>
      <c r="T1805" s="22">
        <f t="shared" si="6614"/>
        <v>0</v>
      </c>
      <c r="U1805" s="22">
        <f t="shared" ref="U1805:U1825" si="6902">U1806</f>
        <v>0</v>
      </c>
      <c r="V1805" s="22">
        <f t="shared" ref="V1805:V1825" si="6903">V1806</f>
        <v>0</v>
      </c>
      <c r="W1805" s="22">
        <f t="shared" ref="W1805:W1825" si="6904">W1806</f>
        <v>0</v>
      </c>
      <c r="X1805" s="22">
        <f t="shared" si="6618"/>
        <v>0</v>
      </c>
      <c r="Y1805" s="22">
        <f t="shared" si="6619"/>
        <v>0</v>
      </c>
      <c r="Z1805" s="22">
        <f t="shared" si="6620"/>
        <v>0</v>
      </c>
      <c r="AA1805" s="22">
        <f t="shared" ref="AA1805:AA1825" si="6905">AA1806</f>
        <v>0</v>
      </c>
      <c r="AB1805" s="22">
        <f t="shared" ref="AB1805:AB1825" si="6906">AB1806</f>
        <v>0</v>
      </c>
      <c r="AC1805" s="22">
        <f t="shared" ref="AC1805:AC1825" si="6907">AC1806</f>
        <v>0</v>
      </c>
      <c r="AD1805" s="22">
        <f t="shared" si="6624"/>
        <v>0</v>
      </c>
      <c r="AE1805" s="22">
        <f t="shared" si="6625"/>
        <v>0</v>
      </c>
      <c r="AF1805" s="22">
        <f t="shared" si="6626"/>
        <v>0</v>
      </c>
      <c r="AG1805" s="22">
        <f t="shared" ref="AG1805:AG1825" si="6908">AG1806</f>
        <v>0</v>
      </c>
      <c r="AH1805" s="22">
        <f t="shared" ref="AH1805:AH1825" si="6909">AH1806</f>
        <v>0</v>
      </c>
      <c r="AI1805" s="22">
        <f t="shared" ref="AI1805:AI1825" si="6910">AI1806</f>
        <v>0</v>
      </c>
      <c r="AJ1805" s="22">
        <f t="shared" si="6630"/>
        <v>0</v>
      </c>
      <c r="AK1805" s="22">
        <f t="shared" si="6631"/>
        <v>0</v>
      </c>
      <c r="AL1805" s="22">
        <f t="shared" si="6632"/>
        <v>0</v>
      </c>
      <c r="AM1805" s="22">
        <f t="shared" ref="AM1805:AM1825" si="6911">AM1806</f>
        <v>0</v>
      </c>
      <c r="AN1805" s="22">
        <f t="shared" ref="AN1805:AN1825" si="6912">AN1806</f>
        <v>0</v>
      </c>
      <c r="AO1805" s="22">
        <f t="shared" ref="AO1805:AO1825" si="6913">AO1806</f>
        <v>0</v>
      </c>
      <c r="AP1805" s="22">
        <f t="shared" si="6636"/>
        <v>0</v>
      </c>
      <c r="AQ1805" s="22">
        <f t="shared" si="6637"/>
        <v>0</v>
      </c>
      <c r="AR1805" s="22">
        <f t="shared" si="6638"/>
        <v>0</v>
      </c>
      <c r="AS1805" s="22">
        <f t="shared" ref="AS1805:AS1825" si="6914">AS1806</f>
        <v>0</v>
      </c>
      <c r="AT1805" s="22">
        <f t="shared" ref="AT1805:AT1825" si="6915">AT1806</f>
        <v>0</v>
      </c>
      <c r="AU1805" s="22">
        <f t="shared" ref="AU1805:AU1825" si="6916">AU1806</f>
        <v>0</v>
      </c>
      <c r="AV1805" s="22">
        <f t="shared" si="6642"/>
        <v>0</v>
      </c>
      <c r="AW1805" s="22">
        <f t="shared" si="6643"/>
        <v>0</v>
      </c>
      <c r="AX1805" s="22">
        <f t="shared" si="6644"/>
        <v>0</v>
      </c>
      <c r="AY1805" s="22">
        <f t="shared" ref="AY1805:AY1825" si="6917">AY1806</f>
        <v>0</v>
      </c>
      <c r="AZ1805" s="22">
        <f t="shared" ref="AZ1805:AZ1825" si="6918">AZ1806</f>
        <v>0</v>
      </c>
      <c r="BA1805" s="22">
        <f t="shared" ref="BA1805:BA1825" si="6919">BA1806</f>
        <v>0</v>
      </c>
      <c r="BB1805" s="22">
        <f t="shared" si="6648"/>
        <v>0</v>
      </c>
      <c r="BC1805" s="22">
        <f t="shared" si="6649"/>
        <v>0</v>
      </c>
      <c r="BD1805" s="22">
        <f t="shared" si="6650"/>
        <v>0</v>
      </c>
      <c r="BE1805" s="22">
        <f t="shared" ref="BE1805:BE1825" si="6920">BE1806</f>
        <v>0</v>
      </c>
      <c r="BF1805" s="22">
        <f t="shared" ref="BF1805:BF1825" si="6921">BF1806</f>
        <v>0</v>
      </c>
      <c r="BG1805" s="22">
        <f t="shared" ref="BG1805:BG1825" si="6922">BG1806</f>
        <v>0</v>
      </c>
      <c r="BH1805" s="22">
        <f t="shared" si="6654"/>
        <v>0</v>
      </c>
      <c r="BI1805" s="22">
        <f t="shared" si="6655"/>
        <v>0</v>
      </c>
      <c r="BJ1805" s="22">
        <f t="shared" si="6656"/>
        <v>0</v>
      </c>
      <c r="BK1805" s="22">
        <f t="shared" ref="BK1805:BK1825" si="6923">BK1806</f>
        <v>0</v>
      </c>
      <c r="BL1805" s="22">
        <f t="shared" ref="BL1805:BL1825" si="6924">BL1806</f>
        <v>0</v>
      </c>
      <c r="BM1805" s="22">
        <f t="shared" ref="BM1805:BM1825" si="6925">BM1806</f>
        <v>0</v>
      </c>
      <c r="BN1805" s="22">
        <f t="shared" si="6660"/>
        <v>0</v>
      </c>
      <c r="BO1805" s="22">
        <f t="shared" si="6661"/>
        <v>0</v>
      </c>
      <c r="BP1805" s="22">
        <f t="shared" si="6662"/>
        <v>0</v>
      </c>
      <c r="BQ1805" s="22">
        <f t="shared" ref="BQ1805:BQ1825" si="6926">BQ1806</f>
        <v>0</v>
      </c>
      <c r="BR1805" s="22">
        <f t="shared" ref="BR1805:BR1825" si="6927">BR1806</f>
        <v>0</v>
      </c>
      <c r="BS1805" s="22">
        <f t="shared" si="6665"/>
        <v>0</v>
      </c>
      <c r="BT1805" s="22">
        <f t="shared" si="6666"/>
        <v>0</v>
      </c>
      <c r="BU1805" s="22">
        <f t="shared" si="6667"/>
        <v>0</v>
      </c>
      <c r="BV1805" s="22">
        <f t="shared" ref="BV1805:BV1825" si="6928">BV1806</f>
        <v>0</v>
      </c>
      <c r="BW1805" s="22">
        <f t="shared" ref="BW1805:BW1825" si="6929">BW1806</f>
        <v>0</v>
      </c>
      <c r="BX1805" s="22">
        <f t="shared" si="6670"/>
        <v>0</v>
      </c>
      <c r="BY1805" s="22">
        <f t="shared" si="6671"/>
        <v>0</v>
      </c>
      <c r="BZ1805" s="22">
        <f t="shared" si="6672"/>
        <v>0</v>
      </c>
      <c r="CA1805" s="22">
        <f t="shared" ref="CA1805:CA1825" si="6930">CA1806</f>
        <v>0</v>
      </c>
      <c r="CB1805" s="22">
        <f t="shared" ref="CB1805:CB1825" si="6931">CB1806</f>
        <v>0</v>
      </c>
      <c r="CC1805" s="22">
        <f t="shared" ref="CC1805:CC1825" si="6932">CC1806</f>
        <v>0</v>
      </c>
      <c r="CD1805" s="22">
        <f t="shared" si="6776"/>
        <v>0</v>
      </c>
      <c r="CE1805" s="22">
        <f t="shared" ref="CE1805:CE1825" si="6933">CE1806</f>
        <v>0</v>
      </c>
      <c r="CF1805" s="22"/>
      <c r="CG1805" s="22">
        <f t="shared" si="6777"/>
        <v>0</v>
      </c>
      <c r="CH1805" s="22">
        <f t="shared" ref="CH1805:CM1825" si="6934">CH1806</f>
        <v>0</v>
      </c>
      <c r="CI1805" s="22"/>
      <c r="CJ1805" s="22">
        <f t="shared" si="6778"/>
        <v>0</v>
      </c>
      <c r="CK1805" s="22">
        <f t="shared" si="6934"/>
        <v>0</v>
      </c>
      <c r="CL1805" s="22"/>
      <c r="CM1805" s="22">
        <f t="shared" si="6934"/>
        <v>0</v>
      </c>
      <c r="CN1805" s="15">
        <v>0</v>
      </c>
      <c r="CO1805" s="35"/>
      <c r="CU1805" s="5" t="s">
        <v>31</v>
      </c>
    </row>
    <row r="1806" spans="1:99" ht="31.2" hidden="1" x14ac:dyDescent="0.3">
      <c r="A1806" s="36" t="s">
        <v>1033</v>
      </c>
      <c r="B1806" s="36" t="s">
        <v>342</v>
      </c>
      <c r="C1806" s="33"/>
      <c r="D1806" s="32"/>
      <c r="E1806" s="33" t="s">
        <v>194</v>
      </c>
      <c r="F1806" s="22">
        <f t="shared" si="6893"/>
        <v>0</v>
      </c>
      <c r="G1806" s="22">
        <f t="shared" si="6894"/>
        <v>0</v>
      </c>
      <c r="H1806" s="22">
        <f t="shared" si="6895"/>
        <v>0</v>
      </c>
      <c r="I1806" s="22">
        <f t="shared" si="6896"/>
        <v>0</v>
      </c>
      <c r="J1806" s="22">
        <f t="shared" si="6897"/>
        <v>0</v>
      </c>
      <c r="K1806" s="22">
        <f t="shared" si="6898"/>
        <v>0</v>
      </c>
      <c r="L1806" s="22">
        <f t="shared" si="6606"/>
        <v>0</v>
      </c>
      <c r="M1806" s="22">
        <f t="shared" si="6607"/>
        <v>0</v>
      </c>
      <c r="N1806" s="22">
        <f t="shared" si="6608"/>
        <v>0</v>
      </c>
      <c r="O1806" s="22">
        <f t="shared" si="6899"/>
        <v>0</v>
      </c>
      <c r="P1806" s="22">
        <f t="shared" si="6900"/>
        <v>0</v>
      </c>
      <c r="Q1806" s="22">
        <f t="shared" si="6901"/>
        <v>0</v>
      </c>
      <c r="R1806" s="22">
        <f t="shared" si="6612"/>
        <v>0</v>
      </c>
      <c r="S1806" s="22">
        <f t="shared" si="6613"/>
        <v>0</v>
      </c>
      <c r="T1806" s="22">
        <f t="shared" si="6614"/>
        <v>0</v>
      </c>
      <c r="U1806" s="22">
        <f t="shared" si="6902"/>
        <v>0</v>
      </c>
      <c r="V1806" s="22">
        <f t="shared" si="6903"/>
        <v>0</v>
      </c>
      <c r="W1806" s="22">
        <f t="shared" si="6904"/>
        <v>0</v>
      </c>
      <c r="X1806" s="22">
        <f t="shared" si="6618"/>
        <v>0</v>
      </c>
      <c r="Y1806" s="22">
        <f t="shared" si="6619"/>
        <v>0</v>
      </c>
      <c r="Z1806" s="22">
        <f t="shared" si="6620"/>
        <v>0</v>
      </c>
      <c r="AA1806" s="22">
        <f t="shared" si="6905"/>
        <v>0</v>
      </c>
      <c r="AB1806" s="22">
        <f t="shared" si="6906"/>
        <v>0</v>
      </c>
      <c r="AC1806" s="22">
        <f t="shared" si="6907"/>
        <v>0</v>
      </c>
      <c r="AD1806" s="22">
        <f t="shared" si="6624"/>
        <v>0</v>
      </c>
      <c r="AE1806" s="22">
        <f t="shared" si="6625"/>
        <v>0</v>
      </c>
      <c r="AF1806" s="22">
        <f t="shared" si="6626"/>
        <v>0</v>
      </c>
      <c r="AG1806" s="22">
        <f t="shared" si="6908"/>
        <v>0</v>
      </c>
      <c r="AH1806" s="22">
        <f t="shared" si="6909"/>
        <v>0</v>
      </c>
      <c r="AI1806" s="22">
        <f t="shared" si="6910"/>
        <v>0</v>
      </c>
      <c r="AJ1806" s="22">
        <f t="shared" si="6630"/>
        <v>0</v>
      </c>
      <c r="AK1806" s="22">
        <f t="shared" si="6631"/>
        <v>0</v>
      </c>
      <c r="AL1806" s="22">
        <f t="shared" si="6632"/>
        <v>0</v>
      </c>
      <c r="AM1806" s="22">
        <f t="shared" si="6911"/>
        <v>0</v>
      </c>
      <c r="AN1806" s="22">
        <f t="shared" si="6912"/>
        <v>0</v>
      </c>
      <c r="AO1806" s="22">
        <f t="shared" si="6913"/>
        <v>0</v>
      </c>
      <c r="AP1806" s="22">
        <f t="shared" si="6636"/>
        <v>0</v>
      </c>
      <c r="AQ1806" s="22">
        <f t="shared" si="6637"/>
        <v>0</v>
      </c>
      <c r="AR1806" s="22">
        <f t="shared" si="6638"/>
        <v>0</v>
      </c>
      <c r="AS1806" s="22">
        <f t="shared" si="6914"/>
        <v>0</v>
      </c>
      <c r="AT1806" s="22">
        <f t="shared" si="6915"/>
        <v>0</v>
      </c>
      <c r="AU1806" s="22">
        <f t="shared" si="6916"/>
        <v>0</v>
      </c>
      <c r="AV1806" s="22">
        <f t="shared" si="6642"/>
        <v>0</v>
      </c>
      <c r="AW1806" s="22">
        <f t="shared" si="6643"/>
        <v>0</v>
      </c>
      <c r="AX1806" s="22">
        <f t="shared" si="6644"/>
        <v>0</v>
      </c>
      <c r="AY1806" s="22">
        <f t="shared" si="6917"/>
        <v>0</v>
      </c>
      <c r="AZ1806" s="22">
        <f t="shared" si="6918"/>
        <v>0</v>
      </c>
      <c r="BA1806" s="22">
        <f t="shared" si="6919"/>
        <v>0</v>
      </c>
      <c r="BB1806" s="22">
        <f t="shared" si="6648"/>
        <v>0</v>
      </c>
      <c r="BC1806" s="22">
        <f t="shared" si="6649"/>
        <v>0</v>
      </c>
      <c r="BD1806" s="22">
        <f t="shared" si="6650"/>
        <v>0</v>
      </c>
      <c r="BE1806" s="22">
        <f t="shared" si="6920"/>
        <v>0</v>
      </c>
      <c r="BF1806" s="22">
        <f t="shared" si="6921"/>
        <v>0</v>
      </c>
      <c r="BG1806" s="22">
        <f t="shared" si="6922"/>
        <v>0</v>
      </c>
      <c r="BH1806" s="22">
        <f t="shared" si="6654"/>
        <v>0</v>
      </c>
      <c r="BI1806" s="22">
        <f t="shared" si="6655"/>
        <v>0</v>
      </c>
      <c r="BJ1806" s="22">
        <f t="shared" si="6656"/>
        <v>0</v>
      </c>
      <c r="BK1806" s="22">
        <f t="shared" si="6923"/>
        <v>0</v>
      </c>
      <c r="BL1806" s="22">
        <f t="shared" si="6924"/>
        <v>0</v>
      </c>
      <c r="BM1806" s="22">
        <f t="shared" si="6925"/>
        <v>0</v>
      </c>
      <c r="BN1806" s="22">
        <f t="shared" si="6660"/>
        <v>0</v>
      </c>
      <c r="BO1806" s="22">
        <f t="shared" si="6661"/>
        <v>0</v>
      </c>
      <c r="BP1806" s="22">
        <f t="shared" si="6662"/>
        <v>0</v>
      </c>
      <c r="BQ1806" s="22">
        <f t="shared" si="6926"/>
        <v>0</v>
      </c>
      <c r="BR1806" s="22">
        <f t="shared" si="6927"/>
        <v>0</v>
      </c>
      <c r="BS1806" s="22">
        <f t="shared" si="6665"/>
        <v>0</v>
      </c>
      <c r="BT1806" s="22">
        <f t="shared" si="6666"/>
        <v>0</v>
      </c>
      <c r="BU1806" s="22">
        <f t="shared" si="6667"/>
        <v>0</v>
      </c>
      <c r="BV1806" s="22">
        <f t="shared" si="6928"/>
        <v>0</v>
      </c>
      <c r="BW1806" s="22">
        <f t="shared" si="6929"/>
        <v>0</v>
      </c>
      <c r="BX1806" s="22">
        <f t="shared" si="6670"/>
        <v>0</v>
      </c>
      <c r="BY1806" s="22">
        <f t="shared" si="6671"/>
        <v>0</v>
      </c>
      <c r="BZ1806" s="22">
        <f t="shared" si="6672"/>
        <v>0</v>
      </c>
      <c r="CA1806" s="22">
        <f t="shared" si="6930"/>
        <v>0</v>
      </c>
      <c r="CB1806" s="22">
        <f t="shared" si="6931"/>
        <v>0</v>
      </c>
      <c r="CC1806" s="22">
        <f t="shared" si="6932"/>
        <v>0</v>
      </c>
      <c r="CD1806" s="22">
        <f t="shared" si="6776"/>
        <v>0</v>
      </c>
      <c r="CE1806" s="22">
        <f t="shared" si="6933"/>
        <v>0</v>
      </c>
      <c r="CF1806" s="22"/>
      <c r="CG1806" s="22">
        <f t="shared" si="6777"/>
        <v>0</v>
      </c>
      <c r="CH1806" s="22">
        <f t="shared" si="6934"/>
        <v>0</v>
      </c>
      <c r="CI1806" s="22"/>
      <c r="CJ1806" s="22">
        <f t="shared" si="6778"/>
        <v>0</v>
      </c>
      <c r="CK1806" s="22">
        <f t="shared" si="6934"/>
        <v>0</v>
      </c>
      <c r="CL1806" s="22"/>
      <c r="CM1806" s="22">
        <f t="shared" si="6934"/>
        <v>0</v>
      </c>
      <c r="CN1806" s="15">
        <v>0</v>
      </c>
      <c r="CO1806" s="35"/>
      <c r="CS1806" s="5" t="s">
        <v>29</v>
      </c>
    </row>
    <row r="1807" spans="1:99" ht="31.2" hidden="1" x14ac:dyDescent="0.3">
      <c r="A1807" s="36" t="s">
        <v>1033</v>
      </c>
      <c r="B1807" s="16">
        <v>320</v>
      </c>
      <c r="C1807" s="33"/>
      <c r="D1807" s="32"/>
      <c r="E1807" s="33" t="s">
        <v>365</v>
      </c>
      <c r="F1807" s="22">
        <f t="shared" si="6893"/>
        <v>0</v>
      </c>
      <c r="G1807" s="22">
        <f t="shared" si="6894"/>
        <v>0</v>
      </c>
      <c r="H1807" s="22">
        <f t="shared" si="6895"/>
        <v>0</v>
      </c>
      <c r="I1807" s="22">
        <f t="shared" si="6896"/>
        <v>0</v>
      </c>
      <c r="J1807" s="22">
        <f t="shared" si="6897"/>
        <v>0</v>
      </c>
      <c r="K1807" s="22">
        <f t="shared" si="6898"/>
        <v>0</v>
      </c>
      <c r="L1807" s="22">
        <f t="shared" si="6606"/>
        <v>0</v>
      </c>
      <c r="M1807" s="22">
        <f t="shared" si="6607"/>
        <v>0</v>
      </c>
      <c r="N1807" s="22">
        <f t="shared" si="6608"/>
        <v>0</v>
      </c>
      <c r="O1807" s="22">
        <f t="shared" si="6899"/>
        <v>0</v>
      </c>
      <c r="P1807" s="22">
        <f t="shared" si="6900"/>
        <v>0</v>
      </c>
      <c r="Q1807" s="22">
        <f t="shared" si="6901"/>
        <v>0</v>
      </c>
      <c r="R1807" s="22">
        <f t="shared" si="6612"/>
        <v>0</v>
      </c>
      <c r="S1807" s="22">
        <f t="shared" si="6613"/>
        <v>0</v>
      </c>
      <c r="T1807" s="22">
        <f t="shared" si="6614"/>
        <v>0</v>
      </c>
      <c r="U1807" s="22">
        <f t="shared" si="6902"/>
        <v>0</v>
      </c>
      <c r="V1807" s="22">
        <f t="shared" si="6903"/>
        <v>0</v>
      </c>
      <c r="W1807" s="22">
        <f t="shared" si="6904"/>
        <v>0</v>
      </c>
      <c r="X1807" s="22">
        <f t="shared" si="6618"/>
        <v>0</v>
      </c>
      <c r="Y1807" s="22">
        <f t="shared" si="6619"/>
        <v>0</v>
      </c>
      <c r="Z1807" s="22">
        <f t="shared" si="6620"/>
        <v>0</v>
      </c>
      <c r="AA1807" s="22">
        <f t="shared" si="6905"/>
        <v>0</v>
      </c>
      <c r="AB1807" s="22">
        <f t="shared" si="6906"/>
        <v>0</v>
      </c>
      <c r="AC1807" s="22">
        <f t="shared" si="6907"/>
        <v>0</v>
      </c>
      <c r="AD1807" s="22">
        <f t="shared" si="6624"/>
        <v>0</v>
      </c>
      <c r="AE1807" s="22">
        <f t="shared" si="6625"/>
        <v>0</v>
      </c>
      <c r="AF1807" s="22">
        <f t="shared" si="6626"/>
        <v>0</v>
      </c>
      <c r="AG1807" s="22">
        <f t="shared" si="6908"/>
        <v>0</v>
      </c>
      <c r="AH1807" s="22">
        <f t="shared" si="6909"/>
        <v>0</v>
      </c>
      <c r="AI1807" s="22">
        <f t="shared" si="6910"/>
        <v>0</v>
      </c>
      <c r="AJ1807" s="22">
        <f t="shared" si="6630"/>
        <v>0</v>
      </c>
      <c r="AK1807" s="22">
        <f t="shared" si="6631"/>
        <v>0</v>
      </c>
      <c r="AL1807" s="22">
        <f t="shared" si="6632"/>
        <v>0</v>
      </c>
      <c r="AM1807" s="22">
        <f t="shared" si="6911"/>
        <v>0</v>
      </c>
      <c r="AN1807" s="22">
        <f t="shared" si="6912"/>
        <v>0</v>
      </c>
      <c r="AO1807" s="22">
        <f t="shared" si="6913"/>
        <v>0</v>
      </c>
      <c r="AP1807" s="22">
        <f t="shared" si="6636"/>
        <v>0</v>
      </c>
      <c r="AQ1807" s="22">
        <f t="shared" si="6637"/>
        <v>0</v>
      </c>
      <c r="AR1807" s="22">
        <f t="shared" si="6638"/>
        <v>0</v>
      </c>
      <c r="AS1807" s="22">
        <f t="shared" si="6914"/>
        <v>0</v>
      </c>
      <c r="AT1807" s="22">
        <f t="shared" si="6915"/>
        <v>0</v>
      </c>
      <c r="AU1807" s="22">
        <f t="shared" si="6916"/>
        <v>0</v>
      </c>
      <c r="AV1807" s="22">
        <f t="shared" si="6642"/>
        <v>0</v>
      </c>
      <c r="AW1807" s="22">
        <f t="shared" si="6643"/>
        <v>0</v>
      </c>
      <c r="AX1807" s="22">
        <f t="shared" si="6644"/>
        <v>0</v>
      </c>
      <c r="AY1807" s="22">
        <f t="shared" si="6917"/>
        <v>0</v>
      </c>
      <c r="AZ1807" s="22">
        <f t="shared" si="6918"/>
        <v>0</v>
      </c>
      <c r="BA1807" s="22">
        <f t="shared" si="6919"/>
        <v>0</v>
      </c>
      <c r="BB1807" s="22">
        <f t="shared" si="6648"/>
        <v>0</v>
      </c>
      <c r="BC1807" s="22">
        <f t="shared" si="6649"/>
        <v>0</v>
      </c>
      <c r="BD1807" s="22">
        <f t="shared" si="6650"/>
        <v>0</v>
      </c>
      <c r="BE1807" s="22">
        <f t="shared" si="6920"/>
        <v>0</v>
      </c>
      <c r="BF1807" s="22">
        <f t="shared" si="6921"/>
        <v>0</v>
      </c>
      <c r="BG1807" s="22">
        <f t="shared" si="6922"/>
        <v>0</v>
      </c>
      <c r="BH1807" s="22">
        <f t="shared" si="6654"/>
        <v>0</v>
      </c>
      <c r="BI1807" s="22">
        <f t="shared" si="6655"/>
        <v>0</v>
      </c>
      <c r="BJ1807" s="22">
        <f t="shared" si="6656"/>
        <v>0</v>
      </c>
      <c r="BK1807" s="22">
        <f t="shared" si="6923"/>
        <v>0</v>
      </c>
      <c r="BL1807" s="22">
        <f t="shared" si="6924"/>
        <v>0</v>
      </c>
      <c r="BM1807" s="22">
        <f t="shared" si="6925"/>
        <v>0</v>
      </c>
      <c r="BN1807" s="22">
        <f t="shared" si="6660"/>
        <v>0</v>
      </c>
      <c r="BO1807" s="22">
        <f t="shared" si="6661"/>
        <v>0</v>
      </c>
      <c r="BP1807" s="22">
        <f t="shared" si="6662"/>
        <v>0</v>
      </c>
      <c r="BQ1807" s="22">
        <f t="shared" si="6926"/>
        <v>0</v>
      </c>
      <c r="BR1807" s="22">
        <f t="shared" si="6927"/>
        <v>0</v>
      </c>
      <c r="BS1807" s="22">
        <f t="shared" si="6665"/>
        <v>0</v>
      </c>
      <c r="BT1807" s="22">
        <f t="shared" si="6666"/>
        <v>0</v>
      </c>
      <c r="BU1807" s="22">
        <f t="shared" si="6667"/>
        <v>0</v>
      </c>
      <c r="BV1807" s="22">
        <f t="shared" si="6928"/>
        <v>0</v>
      </c>
      <c r="BW1807" s="22">
        <f t="shared" si="6929"/>
        <v>0</v>
      </c>
      <c r="BX1807" s="22">
        <f t="shared" si="6670"/>
        <v>0</v>
      </c>
      <c r="BY1807" s="22">
        <f t="shared" si="6671"/>
        <v>0</v>
      </c>
      <c r="BZ1807" s="22">
        <f t="shared" si="6672"/>
        <v>0</v>
      </c>
      <c r="CA1807" s="22">
        <f t="shared" si="6930"/>
        <v>0</v>
      </c>
      <c r="CB1807" s="22">
        <f t="shared" si="6931"/>
        <v>0</v>
      </c>
      <c r="CC1807" s="22">
        <f t="shared" si="6932"/>
        <v>0</v>
      </c>
      <c r="CD1807" s="22">
        <f t="shared" si="6776"/>
        <v>0</v>
      </c>
      <c r="CE1807" s="22">
        <f t="shared" si="6933"/>
        <v>0</v>
      </c>
      <c r="CF1807" s="22"/>
      <c r="CG1807" s="22">
        <f t="shared" si="6777"/>
        <v>0</v>
      </c>
      <c r="CH1807" s="22">
        <f t="shared" si="6934"/>
        <v>0</v>
      </c>
      <c r="CI1807" s="22"/>
      <c r="CJ1807" s="22">
        <f t="shared" si="6778"/>
        <v>0</v>
      </c>
      <c r="CK1807" s="22">
        <f t="shared" si="6934"/>
        <v>0</v>
      </c>
      <c r="CL1807" s="22"/>
      <c r="CM1807" s="22">
        <f t="shared" si="6934"/>
        <v>0</v>
      </c>
      <c r="CN1807" s="15">
        <v>0</v>
      </c>
      <c r="CO1807" s="35"/>
      <c r="CT1807" s="5" t="s">
        <v>30</v>
      </c>
    </row>
    <row r="1808" spans="1:99" hidden="1" x14ac:dyDescent="0.3">
      <c r="A1808" s="36" t="s">
        <v>1033</v>
      </c>
      <c r="B1808" s="16">
        <v>320</v>
      </c>
      <c r="C1808" s="32" t="s">
        <v>134</v>
      </c>
      <c r="D1808" s="32" t="s">
        <v>67</v>
      </c>
      <c r="E1808" s="33" t="s">
        <v>236</v>
      </c>
      <c r="F1808" s="22"/>
      <c r="G1808" s="22"/>
      <c r="H1808" s="22"/>
      <c r="I1808" s="22"/>
      <c r="J1808" s="22"/>
      <c r="K1808" s="22"/>
      <c r="L1808" s="22">
        <f t="shared" ref="L1808:L1871" si="6935">F1808+I1808</f>
        <v>0</v>
      </c>
      <c r="M1808" s="22">
        <f t="shared" ref="M1808:M1871" si="6936">G1808+J1808</f>
        <v>0</v>
      </c>
      <c r="N1808" s="22">
        <f t="shared" ref="N1808:N1871" si="6937">H1808+K1808</f>
        <v>0</v>
      </c>
      <c r="O1808" s="22"/>
      <c r="P1808" s="22"/>
      <c r="Q1808" s="22"/>
      <c r="R1808" s="22">
        <f t="shared" ref="R1808:R1871" si="6938">L1808+O1808</f>
        <v>0</v>
      </c>
      <c r="S1808" s="22">
        <f t="shared" ref="S1808:S1871" si="6939">M1808+P1808</f>
        <v>0</v>
      </c>
      <c r="T1808" s="22">
        <f t="shared" ref="T1808:T1871" si="6940">N1808+Q1808</f>
        <v>0</v>
      </c>
      <c r="U1808" s="22"/>
      <c r="V1808" s="22"/>
      <c r="W1808" s="22"/>
      <c r="X1808" s="22">
        <f t="shared" ref="X1808:X1871" si="6941">R1808+U1808</f>
        <v>0</v>
      </c>
      <c r="Y1808" s="22">
        <f t="shared" ref="Y1808:Y1871" si="6942">S1808+V1808</f>
        <v>0</v>
      </c>
      <c r="Z1808" s="22">
        <f t="shared" ref="Z1808:Z1871" si="6943">T1808+W1808</f>
        <v>0</v>
      </c>
      <c r="AA1808" s="22"/>
      <c r="AB1808" s="22"/>
      <c r="AC1808" s="22"/>
      <c r="AD1808" s="22">
        <f t="shared" ref="AD1808:AD1871" si="6944">X1808+AA1808</f>
        <v>0</v>
      </c>
      <c r="AE1808" s="22">
        <f t="shared" ref="AE1808:AE1871" si="6945">Y1808+AB1808</f>
        <v>0</v>
      </c>
      <c r="AF1808" s="22">
        <f t="shared" ref="AF1808:AF1871" si="6946">Z1808+AC1808</f>
        <v>0</v>
      </c>
      <c r="AG1808" s="22"/>
      <c r="AH1808" s="22"/>
      <c r="AI1808" s="22"/>
      <c r="AJ1808" s="22">
        <f t="shared" ref="AJ1808:AJ1871" si="6947">AD1808+AG1808</f>
        <v>0</v>
      </c>
      <c r="AK1808" s="22">
        <f t="shared" ref="AK1808:AK1871" si="6948">AE1808+AH1808</f>
        <v>0</v>
      </c>
      <c r="AL1808" s="22">
        <f t="shared" ref="AL1808:AL1871" si="6949">AF1808+AI1808</f>
        <v>0</v>
      </c>
      <c r="AM1808" s="22"/>
      <c r="AN1808" s="22"/>
      <c r="AO1808" s="22"/>
      <c r="AP1808" s="22">
        <f t="shared" ref="AP1808:AP1871" si="6950">AJ1808+AM1808</f>
        <v>0</v>
      </c>
      <c r="AQ1808" s="22">
        <f t="shared" ref="AQ1808:AQ1871" si="6951">AK1808+AN1808</f>
        <v>0</v>
      </c>
      <c r="AR1808" s="22">
        <f t="shared" ref="AR1808:AR1871" si="6952">AL1808+AO1808</f>
        <v>0</v>
      </c>
      <c r="AS1808" s="22"/>
      <c r="AT1808" s="22"/>
      <c r="AU1808" s="22"/>
      <c r="AV1808" s="22">
        <f t="shared" ref="AV1808:AV1871" si="6953">AP1808+AS1808</f>
        <v>0</v>
      </c>
      <c r="AW1808" s="22">
        <f t="shared" ref="AW1808:AW1871" si="6954">AQ1808+AT1808</f>
        <v>0</v>
      </c>
      <c r="AX1808" s="22">
        <f t="shared" ref="AX1808:AX1871" si="6955">AR1808+AU1808</f>
        <v>0</v>
      </c>
      <c r="AY1808" s="22"/>
      <c r="AZ1808" s="22"/>
      <c r="BA1808" s="22"/>
      <c r="BB1808" s="22">
        <f t="shared" ref="BB1808:BB1871" si="6956">AV1808+AY1808</f>
        <v>0</v>
      </c>
      <c r="BC1808" s="22">
        <f t="shared" ref="BC1808:BC1871" si="6957">AW1808+AZ1808</f>
        <v>0</v>
      </c>
      <c r="BD1808" s="22">
        <f t="shared" ref="BD1808:BD1871" si="6958">AX1808+BA1808</f>
        <v>0</v>
      </c>
      <c r="BE1808" s="22"/>
      <c r="BF1808" s="22"/>
      <c r="BG1808" s="22"/>
      <c r="BH1808" s="22">
        <f t="shared" ref="BH1808:BH1871" si="6959">BB1808+BE1808</f>
        <v>0</v>
      </c>
      <c r="BI1808" s="22">
        <f t="shared" ref="BI1808:BI1871" si="6960">BC1808+BF1808</f>
        <v>0</v>
      </c>
      <c r="BJ1808" s="22">
        <f t="shared" ref="BJ1808:BJ1871" si="6961">BD1808+BG1808</f>
        <v>0</v>
      </c>
      <c r="BK1808" s="22"/>
      <c r="BL1808" s="22"/>
      <c r="BM1808" s="22"/>
      <c r="BN1808" s="22">
        <f t="shared" ref="BN1808:BN1871" si="6962">BH1808+BK1808</f>
        <v>0</v>
      </c>
      <c r="BO1808" s="22">
        <f t="shared" ref="BO1808:BO1871" si="6963">BI1808+BL1808</f>
        <v>0</v>
      </c>
      <c r="BP1808" s="22">
        <f t="shared" ref="BP1808:BP1871" si="6964">BJ1808+BM1808</f>
        <v>0</v>
      </c>
      <c r="BQ1808" s="22"/>
      <c r="BR1808" s="22"/>
      <c r="BS1808" s="22">
        <f t="shared" ref="BS1808:BS1871" si="6965">BQ1808+BN1808</f>
        <v>0</v>
      </c>
      <c r="BT1808" s="22">
        <f t="shared" ref="BT1808:BT1871" si="6966">BR1808+BO1808</f>
        <v>0</v>
      </c>
      <c r="BU1808" s="22">
        <f t="shared" ref="BU1808:BU1871" si="6967">BP1808</f>
        <v>0</v>
      </c>
      <c r="BV1808" s="22"/>
      <c r="BW1808" s="22"/>
      <c r="BX1808" s="22">
        <f t="shared" ref="BX1808:BX1871" si="6968">BS1808</f>
        <v>0</v>
      </c>
      <c r="BY1808" s="22">
        <f t="shared" ref="BY1808:BY1871" si="6969">BT1808+BV1808</f>
        <v>0</v>
      </c>
      <c r="BZ1808" s="22">
        <f t="shared" ref="BZ1808:BZ1871" si="6970">BU1808+BW1808</f>
        <v>0</v>
      </c>
      <c r="CA1808" s="22"/>
      <c r="CB1808" s="22"/>
      <c r="CC1808" s="22"/>
      <c r="CD1808" s="22">
        <f t="shared" si="6776"/>
        <v>0</v>
      </c>
      <c r="CE1808" s="22"/>
      <c r="CF1808" s="22"/>
      <c r="CG1808" s="22">
        <f t="shared" si="6777"/>
        <v>0</v>
      </c>
      <c r="CH1808" s="22"/>
      <c r="CI1808" s="22"/>
      <c r="CJ1808" s="22">
        <f t="shared" si="6778"/>
        <v>0</v>
      </c>
      <c r="CK1808" s="22"/>
      <c r="CL1808" s="22"/>
      <c r="CM1808" s="22"/>
      <c r="CN1808" s="15">
        <v>0</v>
      </c>
      <c r="CO1808" s="35"/>
    </row>
    <row r="1809" spans="1:99" ht="109.2" x14ac:dyDescent="0.3">
      <c r="A1809" s="36" t="s">
        <v>1035</v>
      </c>
      <c r="B1809" s="36"/>
      <c r="C1809" s="33"/>
      <c r="D1809" s="32"/>
      <c r="E1809" s="33" t="s">
        <v>1036</v>
      </c>
      <c r="F1809" s="22">
        <f t="shared" si="6893"/>
        <v>7041.8</v>
      </c>
      <c r="G1809" s="22">
        <f t="shared" si="6894"/>
        <v>7029.9</v>
      </c>
      <c r="H1809" s="22">
        <f t="shared" si="6895"/>
        <v>7029.9</v>
      </c>
      <c r="I1809" s="22">
        <f t="shared" si="6896"/>
        <v>0</v>
      </c>
      <c r="J1809" s="22">
        <f t="shared" si="6897"/>
        <v>0</v>
      </c>
      <c r="K1809" s="22">
        <f t="shared" si="6898"/>
        <v>0</v>
      </c>
      <c r="L1809" s="22">
        <f t="shared" si="6935"/>
        <v>7041.8</v>
      </c>
      <c r="M1809" s="22">
        <f t="shared" si="6936"/>
        <v>7029.9</v>
      </c>
      <c r="N1809" s="22">
        <f t="shared" si="6937"/>
        <v>7029.9</v>
      </c>
      <c r="O1809" s="22">
        <f t="shared" si="6899"/>
        <v>0</v>
      </c>
      <c r="P1809" s="22">
        <f t="shared" si="6900"/>
        <v>0</v>
      </c>
      <c r="Q1809" s="22">
        <f t="shared" si="6901"/>
        <v>0</v>
      </c>
      <c r="R1809" s="22">
        <f t="shared" si="6938"/>
        <v>7041.8</v>
      </c>
      <c r="S1809" s="22">
        <f t="shared" si="6939"/>
        <v>7029.9</v>
      </c>
      <c r="T1809" s="22">
        <f t="shared" si="6940"/>
        <v>7029.9</v>
      </c>
      <c r="U1809" s="22">
        <f t="shared" si="6902"/>
        <v>0</v>
      </c>
      <c r="V1809" s="22">
        <f t="shared" si="6903"/>
        <v>0</v>
      </c>
      <c r="W1809" s="22">
        <f t="shared" si="6904"/>
        <v>0</v>
      </c>
      <c r="X1809" s="22">
        <f t="shared" si="6941"/>
        <v>7041.8</v>
      </c>
      <c r="Y1809" s="22">
        <f t="shared" si="6942"/>
        <v>7029.9</v>
      </c>
      <c r="Z1809" s="22">
        <f t="shared" si="6943"/>
        <v>7029.9</v>
      </c>
      <c r="AA1809" s="22">
        <f t="shared" si="6905"/>
        <v>0</v>
      </c>
      <c r="AB1809" s="22">
        <f t="shared" si="6906"/>
        <v>0</v>
      </c>
      <c r="AC1809" s="22">
        <f t="shared" si="6907"/>
        <v>0</v>
      </c>
      <c r="AD1809" s="22">
        <f t="shared" si="6944"/>
        <v>7041.8</v>
      </c>
      <c r="AE1809" s="22">
        <f t="shared" si="6945"/>
        <v>7029.9</v>
      </c>
      <c r="AF1809" s="22">
        <f t="shared" si="6946"/>
        <v>7029.9</v>
      </c>
      <c r="AG1809" s="22">
        <f t="shared" si="6908"/>
        <v>0</v>
      </c>
      <c r="AH1809" s="22">
        <f t="shared" si="6909"/>
        <v>0</v>
      </c>
      <c r="AI1809" s="22">
        <f t="shared" si="6910"/>
        <v>0</v>
      </c>
      <c r="AJ1809" s="22">
        <f t="shared" si="6947"/>
        <v>7041.8</v>
      </c>
      <c r="AK1809" s="22">
        <f t="shared" si="6948"/>
        <v>7029.9</v>
      </c>
      <c r="AL1809" s="22">
        <f t="shared" si="6949"/>
        <v>7029.9</v>
      </c>
      <c r="AM1809" s="22">
        <f t="shared" si="6911"/>
        <v>0</v>
      </c>
      <c r="AN1809" s="22">
        <f t="shared" si="6912"/>
        <v>0</v>
      </c>
      <c r="AO1809" s="22">
        <f t="shared" si="6913"/>
        <v>0</v>
      </c>
      <c r="AP1809" s="22">
        <f t="shared" si="6950"/>
        <v>7041.8</v>
      </c>
      <c r="AQ1809" s="22">
        <f t="shared" si="6951"/>
        <v>7029.9</v>
      </c>
      <c r="AR1809" s="22">
        <f t="shared" si="6952"/>
        <v>7029.9</v>
      </c>
      <c r="AS1809" s="22">
        <f t="shared" si="6914"/>
        <v>0</v>
      </c>
      <c r="AT1809" s="22">
        <f t="shared" si="6915"/>
        <v>0</v>
      </c>
      <c r="AU1809" s="22">
        <f t="shared" si="6916"/>
        <v>0</v>
      </c>
      <c r="AV1809" s="22">
        <f t="shared" si="6953"/>
        <v>7041.8</v>
      </c>
      <c r="AW1809" s="22">
        <f t="shared" si="6954"/>
        <v>7029.9</v>
      </c>
      <c r="AX1809" s="22">
        <f t="shared" si="6955"/>
        <v>7029.9</v>
      </c>
      <c r="AY1809" s="22">
        <f t="shared" si="6917"/>
        <v>0</v>
      </c>
      <c r="AZ1809" s="22">
        <f t="shared" si="6918"/>
        <v>0</v>
      </c>
      <c r="BA1809" s="22">
        <f t="shared" si="6919"/>
        <v>0</v>
      </c>
      <c r="BB1809" s="22">
        <f t="shared" si="6956"/>
        <v>7041.8</v>
      </c>
      <c r="BC1809" s="22">
        <f t="shared" si="6957"/>
        <v>7029.9</v>
      </c>
      <c r="BD1809" s="22">
        <f t="shared" si="6958"/>
        <v>7029.9</v>
      </c>
      <c r="BE1809" s="22">
        <f t="shared" si="6920"/>
        <v>0</v>
      </c>
      <c r="BF1809" s="22">
        <f t="shared" si="6921"/>
        <v>0</v>
      </c>
      <c r="BG1809" s="22">
        <f t="shared" si="6922"/>
        <v>0</v>
      </c>
      <c r="BH1809" s="22">
        <f t="shared" si="6959"/>
        <v>7041.8</v>
      </c>
      <c r="BI1809" s="22">
        <f t="shared" si="6960"/>
        <v>7029.9</v>
      </c>
      <c r="BJ1809" s="22">
        <f t="shared" si="6961"/>
        <v>7029.9</v>
      </c>
      <c r="BK1809" s="22">
        <f t="shared" si="6923"/>
        <v>0</v>
      </c>
      <c r="BL1809" s="22">
        <f t="shared" si="6924"/>
        <v>0</v>
      </c>
      <c r="BM1809" s="22">
        <f t="shared" si="6925"/>
        <v>0</v>
      </c>
      <c r="BN1809" s="22">
        <f t="shared" si="6962"/>
        <v>7041.8</v>
      </c>
      <c r="BO1809" s="22">
        <f t="shared" si="6963"/>
        <v>7029.9</v>
      </c>
      <c r="BP1809" s="22">
        <f t="shared" si="6964"/>
        <v>7029.9</v>
      </c>
      <c r="BQ1809" s="22">
        <f t="shared" si="6926"/>
        <v>0</v>
      </c>
      <c r="BR1809" s="22">
        <f t="shared" si="6927"/>
        <v>0</v>
      </c>
      <c r="BS1809" s="22">
        <f t="shared" si="6965"/>
        <v>7041.8</v>
      </c>
      <c r="BT1809" s="22">
        <f t="shared" si="6966"/>
        <v>7029.9</v>
      </c>
      <c r="BU1809" s="22">
        <f t="shared" si="6967"/>
        <v>7029.9</v>
      </c>
      <c r="BV1809" s="22">
        <f t="shared" si="6928"/>
        <v>0</v>
      </c>
      <c r="BW1809" s="22">
        <f t="shared" si="6929"/>
        <v>0</v>
      </c>
      <c r="BX1809" s="22">
        <f t="shared" si="6968"/>
        <v>7041.8</v>
      </c>
      <c r="BY1809" s="22">
        <f t="shared" si="6969"/>
        <v>7029.9</v>
      </c>
      <c r="BZ1809" s="22">
        <f t="shared" si="6970"/>
        <v>7029.9</v>
      </c>
      <c r="CA1809" s="22">
        <f t="shared" si="6930"/>
        <v>0</v>
      </c>
      <c r="CB1809" s="22">
        <f t="shared" si="6931"/>
        <v>0</v>
      </c>
      <c r="CC1809" s="22">
        <f t="shared" si="6932"/>
        <v>0</v>
      </c>
      <c r="CD1809" s="22">
        <f t="shared" si="6776"/>
        <v>7041.8</v>
      </c>
      <c r="CE1809" s="22">
        <f t="shared" si="6933"/>
        <v>0</v>
      </c>
      <c r="CF1809" s="34">
        <f t="shared" ref="CF1809:CF1838" si="6971">CD1809+CE1809</f>
        <v>7041.8</v>
      </c>
      <c r="CG1809" s="22">
        <f t="shared" si="6777"/>
        <v>7029.9</v>
      </c>
      <c r="CH1809" s="22">
        <f t="shared" si="6934"/>
        <v>0</v>
      </c>
      <c r="CI1809" s="22">
        <f t="shared" ref="CI1809:CI1838" si="6972">CG1809+CH1809</f>
        <v>7029.9</v>
      </c>
      <c r="CJ1809" s="22">
        <f t="shared" si="6778"/>
        <v>7029.9</v>
      </c>
      <c r="CK1809" s="22">
        <f t="shared" si="6934"/>
        <v>0</v>
      </c>
      <c r="CL1809" s="22">
        <f t="shared" ref="CL1809:CL1838" si="6973">CJ1809+CK1809</f>
        <v>7029.9</v>
      </c>
      <c r="CM1809" s="22">
        <f t="shared" si="6934"/>
        <v>0</v>
      </c>
      <c r="CN1809" s="15"/>
      <c r="CO1809" s="35"/>
      <c r="CU1809" s="5" t="s">
        <v>31</v>
      </c>
    </row>
    <row r="1810" spans="1:99" ht="31.2" x14ac:dyDescent="0.3">
      <c r="A1810" s="36" t="s">
        <v>1035</v>
      </c>
      <c r="B1810" s="36" t="s">
        <v>342</v>
      </c>
      <c r="C1810" s="33"/>
      <c r="D1810" s="32"/>
      <c r="E1810" s="33" t="s">
        <v>194</v>
      </c>
      <c r="F1810" s="22">
        <f t="shared" si="6893"/>
        <v>7041.8</v>
      </c>
      <c r="G1810" s="22">
        <f t="shared" si="6894"/>
        <v>7029.9</v>
      </c>
      <c r="H1810" s="22">
        <f t="shared" si="6895"/>
        <v>7029.9</v>
      </c>
      <c r="I1810" s="22">
        <f t="shared" si="6896"/>
        <v>0</v>
      </c>
      <c r="J1810" s="22">
        <f t="shared" si="6897"/>
        <v>0</v>
      </c>
      <c r="K1810" s="22">
        <f t="shared" si="6898"/>
        <v>0</v>
      </c>
      <c r="L1810" s="22">
        <f t="shared" si="6935"/>
        <v>7041.8</v>
      </c>
      <c r="M1810" s="22">
        <f t="shared" si="6936"/>
        <v>7029.9</v>
      </c>
      <c r="N1810" s="22">
        <f t="shared" si="6937"/>
        <v>7029.9</v>
      </c>
      <c r="O1810" s="22">
        <f t="shared" si="6899"/>
        <v>0</v>
      </c>
      <c r="P1810" s="22">
        <f t="shared" si="6900"/>
        <v>0</v>
      </c>
      <c r="Q1810" s="22">
        <f t="shared" si="6901"/>
        <v>0</v>
      </c>
      <c r="R1810" s="22">
        <f t="shared" si="6938"/>
        <v>7041.8</v>
      </c>
      <c r="S1810" s="22">
        <f t="shared" si="6939"/>
        <v>7029.9</v>
      </c>
      <c r="T1810" s="22">
        <f t="shared" si="6940"/>
        <v>7029.9</v>
      </c>
      <c r="U1810" s="22">
        <f t="shared" si="6902"/>
        <v>0</v>
      </c>
      <c r="V1810" s="22">
        <f t="shared" si="6903"/>
        <v>0</v>
      </c>
      <c r="W1810" s="22">
        <f t="shared" si="6904"/>
        <v>0</v>
      </c>
      <c r="X1810" s="22">
        <f t="shared" si="6941"/>
        <v>7041.8</v>
      </c>
      <c r="Y1810" s="22">
        <f t="shared" si="6942"/>
        <v>7029.9</v>
      </c>
      <c r="Z1810" s="22">
        <f t="shared" si="6943"/>
        <v>7029.9</v>
      </c>
      <c r="AA1810" s="22">
        <f t="shared" si="6905"/>
        <v>0</v>
      </c>
      <c r="AB1810" s="22">
        <f t="shared" si="6906"/>
        <v>0</v>
      </c>
      <c r="AC1810" s="22">
        <f t="shared" si="6907"/>
        <v>0</v>
      </c>
      <c r="AD1810" s="22">
        <f t="shared" si="6944"/>
        <v>7041.8</v>
      </c>
      <c r="AE1810" s="22">
        <f t="shared" si="6945"/>
        <v>7029.9</v>
      </c>
      <c r="AF1810" s="22">
        <f t="shared" si="6946"/>
        <v>7029.9</v>
      </c>
      <c r="AG1810" s="22">
        <f t="shared" si="6908"/>
        <v>0</v>
      </c>
      <c r="AH1810" s="22">
        <f t="shared" si="6909"/>
        <v>0</v>
      </c>
      <c r="AI1810" s="22">
        <f t="shared" si="6910"/>
        <v>0</v>
      </c>
      <c r="AJ1810" s="22">
        <f t="shared" si="6947"/>
        <v>7041.8</v>
      </c>
      <c r="AK1810" s="22">
        <f t="shared" si="6948"/>
        <v>7029.9</v>
      </c>
      <c r="AL1810" s="22">
        <f t="shared" si="6949"/>
        <v>7029.9</v>
      </c>
      <c r="AM1810" s="22">
        <f t="shared" si="6911"/>
        <v>0</v>
      </c>
      <c r="AN1810" s="22">
        <f t="shared" si="6912"/>
        <v>0</v>
      </c>
      <c r="AO1810" s="22">
        <f t="shared" si="6913"/>
        <v>0</v>
      </c>
      <c r="AP1810" s="22">
        <f t="shared" si="6950"/>
        <v>7041.8</v>
      </c>
      <c r="AQ1810" s="22">
        <f t="shared" si="6951"/>
        <v>7029.9</v>
      </c>
      <c r="AR1810" s="22">
        <f t="shared" si="6952"/>
        <v>7029.9</v>
      </c>
      <c r="AS1810" s="22">
        <f t="shared" si="6914"/>
        <v>0</v>
      </c>
      <c r="AT1810" s="22">
        <f t="shared" si="6915"/>
        <v>0</v>
      </c>
      <c r="AU1810" s="22">
        <f t="shared" si="6916"/>
        <v>0</v>
      </c>
      <c r="AV1810" s="22">
        <f t="shared" si="6953"/>
        <v>7041.8</v>
      </c>
      <c r="AW1810" s="22">
        <f t="shared" si="6954"/>
        <v>7029.9</v>
      </c>
      <c r="AX1810" s="22">
        <f t="shared" si="6955"/>
        <v>7029.9</v>
      </c>
      <c r="AY1810" s="22">
        <f t="shared" si="6917"/>
        <v>0</v>
      </c>
      <c r="AZ1810" s="22">
        <f t="shared" si="6918"/>
        <v>0</v>
      </c>
      <c r="BA1810" s="22">
        <f t="shared" si="6919"/>
        <v>0</v>
      </c>
      <c r="BB1810" s="22">
        <f t="shared" si="6956"/>
        <v>7041.8</v>
      </c>
      <c r="BC1810" s="22">
        <f t="shared" si="6957"/>
        <v>7029.9</v>
      </c>
      <c r="BD1810" s="22">
        <f t="shared" si="6958"/>
        <v>7029.9</v>
      </c>
      <c r="BE1810" s="22">
        <f t="shared" si="6920"/>
        <v>0</v>
      </c>
      <c r="BF1810" s="22">
        <f t="shared" si="6921"/>
        <v>0</v>
      </c>
      <c r="BG1810" s="22">
        <f t="shared" si="6922"/>
        <v>0</v>
      </c>
      <c r="BH1810" s="22">
        <f t="shared" si="6959"/>
        <v>7041.8</v>
      </c>
      <c r="BI1810" s="22">
        <f t="shared" si="6960"/>
        <v>7029.9</v>
      </c>
      <c r="BJ1810" s="22">
        <f t="shared" si="6961"/>
        <v>7029.9</v>
      </c>
      <c r="BK1810" s="22">
        <f t="shared" si="6923"/>
        <v>0</v>
      </c>
      <c r="BL1810" s="22">
        <f t="shared" si="6924"/>
        <v>0</v>
      </c>
      <c r="BM1810" s="22">
        <f t="shared" si="6925"/>
        <v>0</v>
      </c>
      <c r="BN1810" s="22">
        <f t="shared" si="6962"/>
        <v>7041.8</v>
      </c>
      <c r="BO1810" s="22">
        <f t="shared" si="6963"/>
        <v>7029.9</v>
      </c>
      <c r="BP1810" s="22">
        <f t="shared" si="6964"/>
        <v>7029.9</v>
      </c>
      <c r="BQ1810" s="22">
        <f t="shared" si="6926"/>
        <v>0</v>
      </c>
      <c r="BR1810" s="22">
        <f t="shared" si="6927"/>
        <v>0</v>
      </c>
      <c r="BS1810" s="22">
        <f t="shared" si="6965"/>
        <v>7041.8</v>
      </c>
      <c r="BT1810" s="22">
        <f t="shared" si="6966"/>
        <v>7029.9</v>
      </c>
      <c r="BU1810" s="22">
        <f t="shared" si="6967"/>
        <v>7029.9</v>
      </c>
      <c r="BV1810" s="22">
        <f t="shared" si="6928"/>
        <v>0</v>
      </c>
      <c r="BW1810" s="22">
        <f t="shared" si="6929"/>
        <v>0</v>
      </c>
      <c r="BX1810" s="22">
        <f t="shared" si="6968"/>
        <v>7041.8</v>
      </c>
      <c r="BY1810" s="22">
        <f t="shared" si="6969"/>
        <v>7029.9</v>
      </c>
      <c r="BZ1810" s="22">
        <f t="shared" si="6970"/>
        <v>7029.9</v>
      </c>
      <c r="CA1810" s="22">
        <f t="shared" si="6930"/>
        <v>0</v>
      </c>
      <c r="CB1810" s="22">
        <f t="shared" si="6931"/>
        <v>0</v>
      </c>
      <c r="CC1810" s="22">
        <f t="shared" si="6932"/>
        <v>0</v>
      </c>
      <c r="CD1810" s="22">
        <f t="shared" si="6776"/>
        <v>7041.8</v>
      </c>
      <c r="CE1810" s="22">
        <f t="shared" si="6933"/>
        <v>0</v>
      </c>
      <c r="CF1810" s="34">
        <f t="shared" si="6971"/>
        <v>7041.8</v>
      </c>
      <c r="CG1810" s="22">
        <f t="shared" si="6777"/>
        <v>7029.9</v>
      </c>
      <c r="CH1810" s="22">
        <f t="shared" si="6934"/>
        <v>0</v>
      </c>
      <c r="CI1810" s="22">
        <f t="shared" si="6972"/>
        <v>7029.9</v>
      </c>
      <c r="CJ1810" s="22">
        <f t="shared" si="6778"/>
        <v>7029.9</v>
      </c>
      <c r="CK1810" s="22">
        <f t="shared" si="6934"/>
        <v>0</v>
      </c>
      <c r="CL1810" s="22">
        <f t="shared" si="6973"/>
        <v>7029.9</v>
      </c>
      <c r="CM1810" s="22">
        <f t="shared" si="6934"/>
        <v>0</v>
      </c>
      <c r="CN1810" s="15"/>
      <c r="CO1810" s="35"/>
      <c r="CS1810" s="5" t="s">
        <v>29</v>
      </c>
    </row>
    <row r="1811" spans="1:99" ht="31.2" x14ac:dyDescent="0.3">
      <c r="A1811" s="36" t="s">
        <v>1035</v>
      </c>
      <c r="B1811" s="16">
        <v>320</v>
      </c>
      <c r="C1811" s="33"/>
      <c r="D1811" s="32"/>
      <c r="E1811" s="33" t="s">
        <v>365</v>
      </c>
      <c r="F1811" s="22">
        <f t="shared" si="6893"/>
        <v>7041.8</v>
      </c>
      <c r="G1811" s="22">
        <f t="shared" si="6894"/>
        <v>7029.9</v>
      </c>
      <c r="H1811" s="22">
        <f t="shared" si="6895"/>
        <v>7029.9</v>
      </c>
      <c r="I1811" s="22">
        <f t="shared" si="6896"/>
        <v>0</v>
      </c>
      <c r="J1811" s="22">
        <f t="shared" si="6897"/>
        <v>0</v>
      </c>
      <c r="K1811" s="22">
        <f t="shared" si="6898"/>
        <v>0</v>
      </c>
      <c r="L1811" s="22">
        <f t="shared" si="6935"/>
        <v>7041.8</v>
      </c>
      <c r="M1811" s="22">
        <f t="shared" si="6936"/>
        <v>7029.9</v>
      </c>
      <c r="N1811" s="22">
        <f t="shared" si="6937"/>
        <v>7029.9</v>
      </c>
      <c r="O1811" s="22">
        <f t="shared" si="6899"/>
        <v>0</v>
      </c>
      <c r="P1811" s="22">
        <f t="shared" si="6900"/>
        <v>0</v>
      </c>
      <c r="Q1811" s="22">
        <f t="shared" si="6901"/>
        <v>0</v>
      </c>
      <c r="R1811" s="22">
        <f t="shared" si="6938"/>
        <v>7041.8</v>
      </c>
      <c r="S1811" s="22">
        <f t="shared" si="6939"/>
        <v>7029.9</v>
      </c>
      <c r="T1811" s="22">
        <f t="shared" si="6940"/>
        <v>7029.9</v>
      </c>
      <c r="U1811" s="22">
        <f t="shared" si="6902"/>
        <v>0</v>
      </c>
      <c r="V1811" s="22">
        <f t="shared" si="6903"/>
        <v>0</v>
      </c>
      <c r="W1811" s="22">
        <f t="shared" si="6904"/>
        <v>0</v>
      </c>
      <c r="X1811" s="22">
        <f t="shared" si="6941"/>
        <v>7041.8</v>
      </c>
      <c r="Y1811" s="22">
        <f t="shared" si="6942"/>
        <v>7029.9</v>
      </c>
      <c r="Z1811" s="22">
        <f t="shared" si="6943"/>
        <v>7029.9</v>
      </c>
      <c r="AA1811" s="22">
        <f t="shared" si="6905"/>
        <v>0</v>
      </c>
      <c r="AB1811" s="22">
        <f t="shared" si="6906"/>
        <v>0</v>
      </c>
      <c r="AC1811" s="22">
        <f t="shared" si="6907"/>
        <v>0</v>
      </c>
      <c r="AD1811" s="22">
        <f t="shared" si="6944"/>
        <v>7041.8</v>
      </c>
      <c r="AE1811" s="22">
        <f t="shared" si="6945"/>
        <v>7029.9</v>
      </c>
      <c r="AF1811" s="22">
        <f t="shared" si="6946"/>
        <v>7029.9</v>
      </c>
      <c r="AG1811" s="22">
        <f t="shared" si="6908"/>
        <v>0</v>
      </c>
      <c r="AH1811" s="22">
        <f t="shared" si="6909"/>
        <v>0</v>
      </c>
      <c r="AI1811" s="22">
        <f t="shared" si="6910"/>
        <v>0</v>
      </c>
      <c r="AJ1811" s="22">
        <f t="shared" si="6947"/>
        <v>7041.8</v>
      </c>
      <c r="AK1811" s="22">
        <f t="shared" si="6948"/>
        <v>7029.9</v>
      </c>
      <c r="AL1811" s="22">
        <f t="shared" si="6949"/>
        <v>7029.9</v>
      </c>
      <c r="AM1811" s="22">
        <f t="shared" si="6911"/>
        <v>0</v>
      </c>
      <c r="AN1811" s="22">
        <f t="shared" si="6912"/>
        <v>0</v>
      </c>
      <c r="AO1811" s="22">
        <f t="shared" si="6913"/>
        <v>0</v>
      </c>
      <c r="AP1811" s="22">
        <f t="shared" si="6950"/>
        <v>7041.8</v>
      </c>
      <c r="AQ1811" s="22">
        <f t="shared" si="6951"/>
        <v>7029.9</v>
      </c>
      <c r="AR1811" s="22">
        <f t="shared" si="6952"/>
        <v>7029.9</v>
      </c>
      <c r="AS1811" s="22">
        <f t="shared" si="6914"/>
        <v>0</v>
      </c>
      <c r="AT1811" s="22">
        <f t="shared" si="6915"/>
        <v>0</v>
      </c>
      <c r="AU1811" s="22">
        <f t="shared" si="6916"/>
        <v>0</v>
      </c>
      <c r="AV1811" s="22">
        <f t="shared" si="6953"/>
        <v>7041.8</v>
      </c>
      <c r="AW1811" s="22">
        <f t="shared" si="6954"/>
        <v>7029.9</v>
      </c>
      <c r="AX1811" s="22">
        <f t="shared" si="6955"/>
        <v>7029.9</v>
      </c>
      <c r="AY1811" s="22">
        <f t="shared" si="6917"/>
        <v>0</v>
      </c>
      <c r="AZ1811" s="22">
        <f t="shared" si="6918"/>
        <v>0</v>
      </c>
      <c r="BA1811" s="22">
        <f t="shared" si="6919"/>
        <v>0</v>
      </c>
      <c r="BB1811" s="22">
        <f t="shared" si="6956"/>
        <v>7041.8</v>
      </c>
      <c r="BC1811" s="22">
        <f t="shared" si="6957"/>
        <v>7029.9</v>
      </c>
      <c r="BD1811" s="22">
        <f t="shared" si="6958"/>
        <v>7029.9</v>
      </c>
      <c r="BE1811" s="22">
        <f t="shared" si="6920"/>
        <v>0</v>
      </c>
      <c r="BF1811" s="22">
        <f t="shared" si="6921"/>
        <v>0</v>
      </c>
      <c r="BG1811" s="22">
        <f t="shared" si="6922"/>
        <v>0</v>
      </c>
      <c r="BH1811" s="22">
        <f t="shared" si="6959"/>
        <v>7041.8</v>
      </c>
      <c r="BI1811" s="22">
        <f t="shared" si="6960"/>
        <v>7029.9</v>
      </c>
      <c r="BJ1811" s="22">
        <f t="shared" si="6961"/>
        <v>7029.9</v>
      </c>
      <c r="BK1811" s="22">
        <f t="shared" si="6923"/>
        <v>0</v>
      </c>
      <c r="BL1811" s="22">
        <f t="shared" si="6924"/>
        <v>0</v>
      </c>
      <c r="BM1811" s="22">
        <f t="shared" si="6925"/>
        <v>0</v>
      </c>
      <c r="BN1811" s="22">
        <f t="shared" si="6962"/>
        <v>7041.8</v>
      </c>
      <c r="BO1811" s="22">
        <f t="shared" si="6963"/>
        <v>7029.9</v>
      </c>
      <c r="BP1811" s="22">
        <f t="shared" si="6964"/>
        <v>7029.9</v>
      </c>
      <c r="BQ1811" s="22">
        <f t="shared" si="6926"/>
        <v>0</v>
      </c>
      <c r="BR1811" s="22">
        <f t="shared" si="6927"/>
        <v>0</v>
      </c>
      <c r="BS1811" s="22">
        <f t="shared" si="6965"/>
        <v>7041.8</v>
      </c>
      <c r="BT1811" s="22">
        <f t="shared" si="6966"/>
        <v>7029.9</v>
      </c>
      <c r="BU1811" s="22">
        <f t="shared" si="6967"/>
        <v>7029.9</v>
      </c>
      <c r="BV1811" s="22">
        <f t="shared" si="6928"/>
        <v>0</v>
      </c>
      <c r="BW1811" s="22">
        <f t="shared" si="6929"/>
        <v>0</v>
      </c>
      <c r="BX1811" s="22">
        <f t="shared" si="6968"/>
        <v>7041.8</v>
      </c>
      <c r="BY1811" s="22">
        <f t="shared" si="6969"/>
        <v>7029.9</v>
      </c>
      <c r="BZ1811" s="22">
        <f t="shared" si="6970"/>
        <v>7029.9</v>
      </c>
      <c r="CA1811" s="22">
        <f t="shared" si="6930"/>
        <v>0</v>
      </c>
      <c r="CB1811" s="22">
        <f t="shared" si="6931"/>
        <v>0</v>
      </c>
      <c r="CC1811" s="22">
        <f t="shared" si="6932"/>
        <v>0</v>
      </c>
      <c r="CD1811" s="22">
        <f t="shared" si="6776"/>
        <v>7041.8</v>
      </c>
      <c r="CE1811" s="22">
        <f t="shared" si="6933"/>
        <v>0</v>
      </c>
      <c r="CF1811" s="34">
        <f t="shared" si="6971"/>
        <v>7041.8</v>
      </c>
      <c r="CG1811" s="22">
        <f t="shared" si="6777"/>
        <v>7029.9</v>
      </c>
      <c r="CH1811" s="22">
        <f t="shared" si="6934"/>
        <v>0</v>
      </c>
      <c r="CI1811" s="22">
        <f t="shared" si="6972"/>
        <v>7029.9</v>
      </c>
      <c r="CJ1811" s="22">
        <f t="shared" si="6778"/>
        <v>7029.9</v>
      </c>
      <c r="CK1811" s="22">
        <f t="shared" si="6934"/>
        <v>0</v>
      </c>
      <c r="CL1811" s="22">
        <f t="shared" si="6973"/>
        <v>7029.9</v>
      </c>
      <c r="CM1811" s="22">
        <f t="shared" si="6934"/>
        <v>0</v>
      </c>
      <c r="CN1811" s="15"/>
      <c r="CO1811" s="35"/>
      <c r="CT1811" s="5" t="s">
        <v>30</v>
      </c>
    </row>
    <row r="1812" spans="1:99" x14ac:dyDescent="0.3">
      <c r="A1812" s="36" t="s">
        <v>1035</v>
      </c>
      <c r="B1812" s="16">
        <v>320</v>
      </c>
      <c r="C1812" s="32" t="s">
        <v>134</v>
      </c>
      <c r="D1812" s="32" t="s">
        <v>67</v>
      </c>
      <c r="E1812" s="33" t="s">
        <v>236</v>
      </c>
      <c r="F1812" s="22">
        <v>7041.8</v>
      </c>
      <c r="G1812" s="22">
        <v>7029.9</v>
      </c>
      <c r="H1812" s="22">
        <v>7029.9</v>
      </c>
      <c r="I1812" s="22"/>
      <c r="J1812" s="22"/>
      <c r="K1812" s="22"/>
      <c r="L1812" s="22">
        <f t="shared" si="6935"/>
        <v>7041.8</v>
      </c>
      <c r="M1812" s="22">
        <f t="shared" si="6936"/>
        <v>7029.9</v>
      </c>
      <c r="N1812" s="22">
        <f t="shared" si="6937"/>
        <v>7029.9</v>
      </c>
      <c r="O1812" s="22"/>
      <c r="P1812" s="22"/>
      <c r="Q1812" s="22"/>
      <c r="R1812" s="22">
        <f t="shared" si="6938"/>
        <v>7041.8</v>
      </c>
      <c r="S1812" s="22">
        <f t="shared" si="6939"/>
        <v>7029.9</v>
      </c>
      <c r="T1812" s="22">
        <f t="shared" si="6940"/>
        <v>7029.9</v>
      </c>
      <c r="U1812" s="22"/>
      <c r="V1812" s="22"/>
      <c r="W1812" s="22"/>
      <c r="X1812" s="22">
        <f t="shared" si="6941"/>
        <v>7041.8</v>
      </c>
      <c r="Y1812" s="22">
        <f t="shared" si="6942"/>
        <v>7029.9</v>
      </c>
      <c r="Z1812" s="22">
        <f t="shared" si="6943"/>
        <v>7029.9</v>
      </c>
      <c r="AA1812" s="22"/>
      <c r="AB1812" s="22"/>
      <c r="AC1812" s="22"/>
      <c r="AD1812" s="22">
        <f t="shared" si="6944"/>
        <v>7041.8</v>
      </c>
      <c r="AE1812" s="22">
        <f t="shared" si="6945"/>
        <v>7029.9</v>
      </c>
      <c r="AF1812" s="22">
        <f t="shared" si="6946"/>
        <v>7029.9</v>
      </c>
      <c r="AG1812" s="22"/>
      <c r="AH1812" s="22"/>
      <c r="AI1812" s="22"/>
      <c r="AJ1812" s="22">
        <f t="shared" si="6947"/>
        <v>7041.8</v>
      </c>
      <c r="AK1812" s="22">
        <f t="shared" si="6948"/>
        <v>7029.9</v>
      </c>
      <c r="AL1812" s="22">
        <f t="shared" si="6949"/>
        <v>7029.9</v>
      </c>
      <c r="AM1812" s="22"/>
      <c r="AN1812" s="22"/>
      <c r="AO1812" s="22"/>
      <c r="AP1812" s="22">
        <f t="shared" si="6950"/>
        <v>7041.8</v>
      </c>
      <c r="AQ1812" s="22">
        <f t="shared" si="6951"/>
        <v>7029.9</v>
      </c>
      <c r="AR1812" s="22">
        <f t="shared" si="6952"/>
        <v>7029.9</v>
      </c>
      <c r="AS1812" s="22"/>
      <c r="AT1812" s="22"/>
      <c r="AU1812" s="22"/>
      <c r="AV1812" s="22">
        <f t="shared" si="6953"/>
        <v>7041.8</v>
      </c>
      <c r="AW1812" s="22">
        <f t="shared" si="6954"/>
        <v>7029.9</v>
      </c>
      <c r="AX1812" s="22">
        <f t="shared" si="6955"/>
        <v>7029.9</v>
      </c>
      <c r="AY1812" s="22"/>
      <c r="AZ1812" s="22"/>
      <c r="BA1812" s="22"/>
      <c r="BB1812" s="22">
        <f t="shared" si="6956"/>
        <v>7041.8</v>
      </c>
      <c r="BC1812" s="22">
        <f t="shared" si="6957"/>
        <v>7029.9</v>
      </c>
      <c r="BD1812" s="22">
        <f t="shared" si="6958"/>
        <v>7029.9</v>
      </c>
      <c r="BE1812" s="22"/>
      <c r="BF1812" s="22"/>
      <c r="BG1812" s="22"/>
      <c r="BH1812" s="22">
        <f t="shared" si="6959"/>
        <v>7041.8</v>
      </c>
      <c r="BI1812" s="22">
        <f t="shared" si="6960"/>
        <v>7029.9</v>
      </c>
      <c r="BJ1812" s="22">
        <f t="shared" si="6961"/>
        <v>7029.9</v>
      </c>
      <c r="BK1812" s="22"/>
      <c r="BL1812" s="22"/>
      <c r="BM1812" s="22"/>
      <c r="BN1812" s="22">
        <f t="shared" si="6962"/>
        <v>7041.8</v>
      </c>
      <c r="BO1812" s="22">
        <f t="shared" si="6963"/>
        <v>7029.9</v>
      </c>
      <c r="BP1812" s="22">
        <f t="shared" si="6964"/>
        <v>7029.9</v>
      </c>
      <c r="BQ1812" s="22"/>
      <c r="BR1812" s="22"/>
      <c r="BS1812" s="22">
        <f t="shared" si="6965"/>
        <v>7041.8</v>
      </c>
      <c r="BT1812" s="22">
        <f t="shared" si="6966"/>
        <v>7029.9</v>
      </c>
      <c r="BU1812" s="22">
        <f t="shared" si="6967"/>
        <v>7029.9</v>
      </c>
      <c r="BV1812" s="22"/>
      <c r="BW1812" s="22"/>
      <c r="BX1812" s="22">
        <f t="shared" si="6968"/>
        <v>7041.8</v>
      </c>
      <c r="BY1812" s="22">
        <f t="shared" si="6969"/>
        <v>7029.9</v>
      </c>
      <c r="BZ1812" s="22">
        <f t="shared" si="6970"/>
        <v>7029.9</v>
      </c>
      <c r="CA1812" s="22"/>
      <c r="CB1812" s="22"/>
      <c r="CC1812" s="22"/>
      <c r="CD1812" s="22">
        <f t="shared" si="6776"/>
        <v>7041.8</v>
      </c>
      <c r="CE1812" s="22"/>
      <c r="CF1812" s="34">
        <f t="shared" si="6971"/>
        <v>7041.8</v>
      </c>
      <c r="CG1812" s="22">
        <f t="shared" si="6777"/>
        <v>7029.9</v>
      </c>
      <c r="CH1812" s="22"/>
      <c r="CI1812" s="22">
        <f t="shared" si="6972"/>
        <v>7029.9</v>
      </c>
      <c r="CJ1812" s="22">
        <f t="shared" si="6778"/>
        <v>7029.9</v>
      </c>
      <c r="CK1812" s="22"/>
      <c r="CL1812" s="22">
        <f t="shared" si="6973"/>
        <v>7029.9</v>
      </c>
      <c r="CM1812" s="22"/>
      <c r="CN1812" s="15"/>
      <c r="CO1812" s="35"/>
    </row>
    <row r="1813" spans="1:99" ht="46.8" x14ac:dyDescent="0.3">
      <c r="A1813" s="36" t="s">
        <v>1037</v>
      </c>
      <c r="B1813" s="36"/>
      <c r="C1813" s="33"/>
      <c r="D1813" s="32"/>
      <c r="E1813" s="33" t="s">
        <v>1038</v>
      </c>
      <c r="F1813" s="22">
        <f t="shared" si="6893"/>
        <v>2488.3000000000002</v>
      </c>
      <c r="G1813" s="22">
        <f t="shared" si="6894"/>
        <v>0</v>
      </c>
      <c r="H1813" s="22">
        <f t="shared" si="6895"/>
        <v>0</v>
      </c>
      <c r="I1813" s="22">
        <f t="shared" si="6896"/>
        <v>0</v>
      </c>
      <c r="J1813" s="22">
        <f t="shared" si="6897"/>
        <v>0</v>
      </c>
      <c r="K1813" s="22">
        <f t="shared" si="6898"/>
        <v>0</v>
      </c>
      <c r="L1813" s="22">
        <f t="shared" si="6935"/>
        <v>2488.3000000000002</v>
      </c>
      <c r="M1813" s="22">
        <f t="shared" si="6936"/>
        <v>0</v>
      </c>
      <c r="N1813" s="22">
        <f t="shared" si="6937"/>
        <v>0</v>
      </c>
      <c r="O1813" s="22">
        <f t="shared" si="6899"/>
        <v>0</v>
      </c>
      <c r="P1813" s="22">
        <f t="shared" si="6900"/>
        <v>0</v>
      </c>
      <c r="Q1813" s="22">
        <f t="shared" si="6901"/>
        <v>0</v>
      </c>
      <c r="R1813" s="22">
        <f t="shared" si="6938"/>
        <v>2488.3000000000002</v>
      </c>
      <c r="S1813" s="22">
        <f t="shared" si="6939"/>
        <v>0</v>
      </c>
      <c r="T1813" s="22">
        <f t="shared" si="6940"/>
        <v>0</v>
      </c>
      <c r="U1813" s="22">
        <f t="shared" si="6902"/>
        <v>0</v>
      </c>
      <c r="V1813" s="22">
        <f t="shared" si="6903"/>
        <v>0</v>
      </c>
      <c r="W1813" s="22">
        <f t="shared" si="6904"/>
        <v>0</v>
      </c>
      <c r="X1813" s="22">
        <f t="shared" si="6941"/>
        <v>2488.3000000000002</v>
      </c>
      <c r="Y1813" s="22">
        <f t="shared" si="6942"/>
        <v>0</v>
      </c>
      <c r="Z1813" s="22">
        <f t="shared" si="6943"/>
        <v>0</v>
      </c>
      <c r="AA1813" s="22">
        <f t="shared" si="6905"/>
        <v>0</v>
      </c>
      <c r="AB1813" s="22">
        <f t="shared" si="6906"/>
        <v>0</v>
      </c>
      <c r="AC1813" s="22">
        <f t="shared" si="6907"/>
        <v>0</v>
      </c>
      <c r="AD1813" s="22">
        <f t="shared" si="6944"/>
        <v>2488.3000000000002</v>
      </c>
      <c r="AE1813" s="22">
        <f t="shared" si="6945"/>
        <v>0</v>
      </c>
      <c r="AF1813" s="22">
        <f t="shared" si="6946"/>
        <v>0</v>
      </c>
      <c r="AG1813" s="22">
        <f t="shared" si="6908"/>
        <v>0</v>
      </c>
      <c r="AH1813" s="22">
        <f t="shared" si="6909"/>
        <v>0</v>
      </c>
      <c r="AI1813" s="22">
        <f t="shared" si="6910"/>
        <v>0</v>
      </c>
      <c r="AJ1813" s="22">
        <f t="shared" si="6947"/>
        <v>2488.3000000000002</v>
      </c>
      <c r="AK1813" s="22">
        <f t="shared" si="6948"/>
        <v>0</v>
      </c>
      <c r="AL1813" s="22">
        <f t="shared" si="6949"/>
        <v>0</v>
      </c>
      <c r="AM1813" s="22">
        <f t="shared" si="6911"/>
        <v>0</v>
      </c>
      <c r="AN1813" s="22">
        <f t="shared" si="6912"/>
        <v>0</v>
      </c>
      <c r="AO1813" s="22">
        <f t="shared" si="6913"/>
        <v>0</v>
      </c>
      <c r="AP1813" s="22">
        <f t="shared" si="6950"/>
        <v>2488.3000000000002</v>
      </c>
      <c r="AQ1813" s="22">
        <f t="shared" si="6951"/>
        <v>0</v>
      </c>
      <c r="AR1813" s="22">
        <f t="shared" si="6952"/>
        <v>0</v>
      </c>
      <c r="AS1813" s="22">
        <f t="shared" si="6914"/>
        <v>0</v>
      </c>
      <c r="AT1813" s="22">
        <f t="shared" si="6915"/>
        <v>0</v>
      </c>
      <c r="AU1813" s="22">
        <f t="shared" si="6916"/>
        <v>0</v>
      </c>
      <c r="AV1813" s="22">
        <f t="shared" si="6953"/>
        <v>2488.3000000000002</v>
      </c>
      <c r="AW1813" s="22">
        <f t="shared" si="6954"/>
        <v>0</v>
      </c>
      <c r="AX1813" s="22">
        <f t="shared" si="6955"/>
        <v>0</v>
      </c>
      <c r="AY1813" s="22">
        <f t="shared" si="6917"/>
        <v>0</v>
      </c>
      <c r="AZ1813" s="22">
        <f t="shared" si="6918"/>
        <v>0</v>
      </c>
      <c r="BA1813" s="22">
        <f t="shared" si="6919"/>
        <v>0</v>
      </c>
      <c r="BB1813" s="22">
        <f t="shared" si="6956"/>
        <v>2488.3000000000002</v>
      </c>
      <c r="BC1813" s="22">
        <f t="shared" si="6957"/>
        <v>0</v>
      </c>
      <c r="BD1813" s="22">
        <f t="shared" si="6958"/>
        <v>0</v>
      </c>
      <c r="BE1813" s="22">
        <f t="shared" si="6920"/>
        <v>0</v>
      </c>
      <c r="BF1813" s="22">
        <f t="shared" si="6921"/>
        <v>0</v>
      </c>
      <c r="BG1813" s="22">
        <f t="shared" si="6922"/>
        <v>0</v>
      </c>
      <c r="BH1813" s="22">
        <f t="shared" si="6959"/>
        <v>2488.3000000000002</v>
      </c>
      <c r="BI1813" s="22">
        <f t="shared" si="6960"/>
        <v>0</v>
      </c>
      <c r="BJ1813" s="22">
        <f t="shared" si="6961"/>
        <v>0</v>
      </c>
      <c r="BK1813" s="22">
        <f t="shared" si="6923"/>
        <v>0</v>
      </c>
      <c r="BL1813" s="22">
        <f t="shared" si="6924"/>
        <v>0</v>
      </c>
      <c r="BM1813" s="22">
        <f t="shared" si="6925"/>
        <v>0</v>
      </c>
      <c r="BN1813" s="22">
        <f t="shared" si="6962"/>
        <v>2488.3000000000002</v>
      </c>
      <c r="BO1813" s="22">
        <f t="shared" si="6963"/>
        <v>0</v>
      </c>
      <c r="BP1813" s="22">
        <f t="shared" si="6964"/>
        <v>0</v>
      </c>
      <c r="BQ1813" s="22">
        <f t="shared" si="6926"/>
        <v>0</v>
      </c>
      <c r="BR1813" s="22">
        <f t="shared" si="6927"/>
        <v>0</v>
      </c>
      <c r="BS1813" s="22">
        <f t="shared" si="6965"/>
        <v>2488.3000000000002</v>
      </c>
      <c r="BT1813" s="22">
        <f t="shared" si="6966"/>
        <v>0</v>
      </c>
      <c r="BU1813" s="22">
        <f t="shared" si="6967"/>
        <v>0</v>
      </c>
      <c r="BV1813" s="22">
        <f t="shared" si="6928"/>
        <v>0</v>
      </c>
      <c r="BW1813" s="22">
        <f t="shared" si="6929"/>
        <v>0</v>
      </c>
      <c r="BX1813" s="22">
        <f t="shared" si="6968"/>
        <v>2488.3000000000002</v>
      </c>
      <c r="BY1813" s="22">
        <f t="shared" si="6969"/>
        <v>0</v>
      </c>
      <c r="BZ1813" s="22">
        <f t="shared" si="6970"/>
        <v>0</v>
      </c>
      <c r="CA1813" s="22">
        <f t="shared" si="6930"/>
        <v>0</v>
      </c>
      <c r="CB1813" s="22">
        <f t="shared" si="6931"/>
        <v>0</v>
      </c>
      <c r="CC1813" s="22">
        <f t="shared" si="6932"/>
        <v>0</v>
      </c>
      <c r="CD1813" s="22">
        <f t="shared" si="6776"/>
        <v>2488.3000000000002</v>
      </c>
      <c r="CE1813" s="22">
        <f t="shared" si="6933"/>
        <v>0</v>
      </c>
      <c r="CF1813" s="34">
        <f t="shared" si="6971"/>
        <v>2488.3000000000002</v>
      </c>
      <c r="CG1813" s="22">
        <f t="shared" si="6777"/>
        <v>0</v>
      </c>
      <c r="CH1813" s="22">
        <f t="shared" si="6934"/>
        <v>0</v>
      </c>
      <c r="CI1813" s="22">
        <f t="shared" si="6972"/>
        <v>0</v>
      </c>
      <c r="CJ1813" s="22">
        <f t="shared" si="6778"/>
        <v>0</v>
      </c>
      <c r="CK1813" s="22">
        <f t="shared" si="6934"/>
        <v>0</v>
      </c>
      <c r="CL1813" s="22">
        <f t="shared" si="6973"/>
        <v>0</v>
      </c>
      <c r="CM1813" s="22">
        <f t="shared" si="6934"/>
        <v>0</v>
      </c>
      <c r="CN1813" s="15"/>
      <c r="CO1813" s="35"/>
      <c r="CU1813" s="5" t="s">
        <v>31</v>
      </c>
    </row>
    <row r="1814" spans="1:99" ht="31.2" x14ac:dyDescent="0.3">
      <c r="A1814" s="36" t="s">
        <v>1037</v>
      </c>
      <c r="B1814" s="36" t="s">
        <v>342</v>
      </c>
      <c r="C1814" s="33"/>
      <c r="D1814" s="32"/>
      <c r="E1814" s="33" t="s">
        <v>194</v>
      </c>
      <c r="F1814" s="22">
        <f t="shared" si="6893"/>
        <v>2488.3000000000002</v>
      </c>
      <c r="G1814" s="22">
        <f t="shared" si="6894"/>
        <v>0</v>
      </c>
      <c r="H1814" s="22">
        <f t="shared" si="6895"/>
        <v>0</v>
      </c>
      <c r="I1814" s="22">
        <f t="shared" si="6896"/>
        <v>0</v>
      </c>
      <c r="J1814" s="22">
        <f t="shared" si="6897"/>
        <v>0</v>
      </c>
      <c r="K1814" s="22">
        <f t="shared" si="6898"/>
        <v>0</v>
      </c>
      <c r="L1814" s="22">
        <f t="shared" si="6935"/>
        <v>2488.3000000000002</v>
      </c>
      <c r="M1814" s="22">
        <f t="shared" si="6936"/>
        <v>0</v>
      </c>
      <c r="N1814" s="22">
        <f t="shared" si="6937"/>
        <v>0</v>
      </c>
      <c r="O1814" s="22">
        <f t="shared" si="6899"/>
        <v>0</v>
      </c>
      <c r="P1814" s="22">
        <f t="shared" si="6900"/>
        <v>0</v>
      </c>
      <c r="Q1814" s="22">
        <f t="shared" si="6901"/>
        <v>0</v>
      </c>
      <c r="R1814" s="22">
        <f t="shared" si="6938"/>
        <v>2488.3000000000002</v>
      </c>
      <c r="S1814" s="22">
        <f t="shared" si="6939"/>
        <v>0</v>
      </c>
      <c r="T1814" s="22">
        <f t="shared" si="6940"/>
        <v>0</v>
      </c>
      <c r="U1814" s="22">
        <f t="shared" si="6902"/>
        <v>0</v>
      </c>
      <c r="V1814" s="22">
        <f t="shared" si="6903"/>
        <v>0</v>
      </c>
      <c r="W1814" s="22">
        <f t="shared" si="6904"/>
        <v>0</v>
      </c>
      <c r="X1814" s="22">
        <f t="shared" si="6941"/>
        <v>2488.3000000000002</v>
      </c>
      <c r="Y1814" s="22">
        <f t="shared" si="6942"/>
        <v>0</v>
      </c>
      <c r="Z1814" s="22">
        <f t="shared" si="6943"/>
        <v>0</v>
      </c>
      <c r="AA1814" s="22">
        <f t="shared" si="6905"/>
        <v>0</v>
      </c>
      <c r="AB1814" s="22">
        <f t="shared" si="6906"/>
        <v>0</v>
      </c>
      <c r="AC1814" s="22">
        <f t="shared" si="6907"/>
        <v>0</v>
      </c>
      <c r="AD1814" s="22">
        <f t="shared" si="6944"/>
        <v>2488.3000000000002</v>
      </c>
      <c r="AE1814" s="22">
        <f t="shared" si="6945"/>
        <v>0</v>
      </c>
      <c r="AF1814" s="22">
        <f t="shared" si="6946"/>
        <v>0</v>
      </c>
      <c r="AG1814" s="22">
        <f t="shared" si="6908"/>
        <v>0</v>
      </c>
      <c r="AH1814" s="22">
        <f t="shared" si="6909"/>
        <v>0</v>
      </c>
      <c r="AI1814" s="22">
        <f t="shared" si="6910"/>
        <v>0</v>
      </c>
      <c r="AJ1814" s="22">
        <f t="shared" si="6947"/>
        <v>2488.3000000000002</v>
      </c>
      <c r="AK1814" s="22">
        <f t="shared" si="6948"/>
        <v>0</v>
      </c>
      <c r="AL1814" s="22">
        <f t="shared" si="6949"/>
        <v>0</v>
      </c>
      <c r="AM1814" s="22">
        <f t="shared" si="6911"/>
        <v>0</v>
      </c>
      <c r="AN1814" s="22">
        <f t="shared" si="6912"/>
        <v>0</v>
      </c>
      <c r="AO1814" s="22">
        <f t="shared" si="6913"/>
        <v>0</v>
      </c>
      <c r="AP1814" s="22">
        <f t="shared" si="6950"/>
        <v>2488.3000000000002</v>
      </c>
      <c r="AQ1814" s="22">
        <f t="shared" si="6951"/>
        <v>0</v>
      </c>
      <c r="AR1814" s="22">
        <f t="shared" si="6952"/>
        <v>0</v>
      </c>
      <c r="AS1814" s="22">
        <f t="shared" si="6914"/>
        <v>0</v>
      </c>
      <c r="AT1814" s="22">
        <f t="shared" si="6915"/>
        <v>0</v>
      </c>
      <c r="AU1814" s="22">
        <f t="shared" si="6916"/>
        <v>0</v>
      </c>
      <c r="AV1814" s="22">
        <f t="shared" si="6953"/>
        <v>2488.3000000000002</v>
      </c>
      <c r="AW1814" s="22">
        <f t="shared" si="6954"/>
        <v>0</v>
      </c>
      <c r="AX1814" s="22">
        <f t="shared" si="6955"/>
        <v>0</v>
      </c>
      <c r="AY1814" s="22">
        <f t="shared" si="6917"/>
        <v>0</v>
      </c>
      <c r="AZ1814" s="22">
        <f t="shared" si="6918"/>
        <v>0</v>
      </c>
      <c r="BA1814" s="22">
        <f t="shared" si="6919"/>
        <v>0</v>
      </c>
      <c r="BB1814" s="22">
        <f t="shared" si="6956"/>
        <v>2488.3000000000002</v>
      </c>
      <c r="BC1814" s="22">
        <f t="shared" si="6957"/>
        <v>0</v>
      </c>
      <c r="BD1814" s="22">
        <f t="shared" si="6958"/>
        <v>0</v>
      </c>
      <c r="BE1814" s="22">
        <f t="shared" si="6920"/>
        <v>0</v>
      </c>
      <c r="BF1814" s="22">
        <f t="shared" si="6921"/>
        <v>0</v>
      </c>
      <c r="BG1814" s="22">
        <f t="shared" si="6922"/>
        <v>0</v>
      </c>
      <c r="BH1814" s="22">
        <f t="shared" si="6959"/>
        <v>2488.3000000000002</v>
      </c>
      <c r="BI1814" s="22">
        <f t="shared" si="6960"/>
        <v>0</v>
      </c>
      <c r="BJ1814" s="22">
        <f t="shared" si="6961"/>
        <v>0</v>
      </c>
      <c r="BK1814" s="22">
        <f t="shared" si="6923"/>
        <v>0</v>
      </c>
      <c r="BL1814" s="22">
        <f t="shared" si="6924"/>
        <v>0</v>
      </c>
      <c r="BM1814" s="22">
        <f t="shared" si="6925"/>
        <v>0</v>
      </c>
      <c r="BN1814" s="22">
        <f t="shared" si="6962"/>
        <v>2488.3000000000002</v>
      </c>
      <c r="BO1814" s="22">
        <f t="shared" si="6963"/>
        <v>0</v>
      </c>
      <c r="BP1814" s="22">
        <f t="shared" si="6964"/>
        <v>0</v>
      </c>
      <c r="BQ1814" s="22">
        <f t="shared" si="6926"/>
        <v>0</v>
      </c>
      <c r="BR1814" s="22">
        <f t="shared" si="6927"/>
        <v>0</v>
      </c>
      <c r="BS1814" s="22">
        <f t="shared" si="6965"/>
        <v>2488.3000000000002</v>
      </c>
      <c r="BT1814" s="22">
        <f t="shared" si="6966"/>
        <v>0</v>
      </c>
      <c r="BU1814" s="22">
        <f t="shared" si="6967"/>
        <v>0</v>
      </c>
      <c r="BV1814" s="22">
        <f t="shared" si="6928"/>
        <v>0</v>
      </c>
      <c r="BW1814" s="22">
        <f t="shared" si="6929"/>
        <v>0</v>
      </c>
      <c r="BX1814" s="22">
        <f t="shared" si="6968"/>
        <v>2488.3000000000002</v>
      </c>
      <c r="BY1814" s="22">
        <f t="shared" si="6969"/>
        <v>0</v>
      </c>
      <c r="BZ1814" s="22">
        <f t="shared" si="6970"/>
        <v>0</v>
      </c>
      <c r="CA1814" s="22">
        <f t="shared" si="6930"/>
        <v>0</v>
      </c>
      <c r="CB1814" s="22">
        <f t="shared" si="6931"/>
        <v>0</v>
      </c>
      <c r="CC1814" s="22">
        <f t="shared" si="6932"/>
        <v>0</v>
      </c>
      <c r="CD1814" s="22">
        <f t="shared" si="6776"/>
        <v>2488.3000000000002</v>
      </c>
      <c r="CE1814" s="22">
        <f t="shared" si="6933"/>
        <v>0</v>
      </c>
      <c r="CF1814" s="34">
        <f t="shared" si="6971"/>
        <v>2488.3000000000002</v>
      </c>
      <c r="CG1814" s="22">
        <f t="shared" si="6777"/>
        <v>0</v>
      </c>
      <c r="CH1814" s="22">
        <f t="shared" si="6934"/>
        <v>0</v>
      </c>
      <c r="CI1814" s="22">
        <f t="shared" si="6972"/>
        <v>0</v>
      </c>
      <c r="CJ1814" s="22">
        <f t="shared" si="6778"/>
        <v>0</v>
      </c>
      <c r="CK1814" s="22">
        <f t="shared" si="6934"/>
        <v>0</v>
      </c>
      <c r="CL1814" s="22">
        <f t="shared" si="6973"/>
        <v>0</v>
      </c>
      <c r="CM1814" s="22">
        <f t="shared" si="6934"/>
        <v>0</v>
      </c>
      <c r="CN1814" s="15"/>
      <c r="CO1814" s="35"/>
      <c r="CS1814" s="5" t="s">
        <v>29</v>
      </c>
    </row>
    <row r="1815" spans="1:99" ht="31.2" x14ac:dyDescent="0.3">
      <c r="A1815" s="36" t="s">
        <v>1037</v>
      </c>
      <c r="B1815" s="16">
        <v>320</v>
      </c>
      <c r="C1815" s="33"/>
      <c r="D1815" s="32"/>
      <c r="E1815" s="33" t="s">
        <v>365</v>
      </c>
      <c r="F1815" s="22">
        <f t="shared" si="6893"/>
        <v>2488.3000000000002</v>
      </c>
      <c r="G1815" s="22">
        <f t="shared" si="6894"/>
        <v>0</v>
      </c>
      <c r="H1815" s="22">
        <f t="shared" si="6895"/>
        <v>0</v>
      </c>
      <c r="I1815" s="22">
        <f t="shared" si="6896"/>
        <v>0</v>
      </c>
      <c r="J1815" s="22">
        <f t="shared" si="6897"/>
        <v>0</v>
      </c>
      <c r="K1815" s="22">
        <f t="shared" si="6898"/>
        <v>0</v>
      </c>
      <c r="L1815" s="22">
        <f t="shared" si="6935"/>
        <v>2488.3000000000002</v>
      </c>
      <c r="M1815" s="22">
        <f t="shared" si="6936"/>
        <v>0</v>
      </c>
      <c r="N1815" s="22">
        <f t="shared" si="6937"/>
        <v>0</v>
      </c>
      <c r="O1815" s="22">
        <f t="shared" si="6899"/>
        <v>0</v>
      </c>
      <c r="P1815" s="22">
        <f t="shared" si="6900"/>
        <v>0</v>
      </c>
      <c r="Q1815" s="22">
        <f t="shared" si="6901"/>
        <v>0</v>
      </c>
      <c r="R1815" s="22">
        <f t="shared" si="6938"/>
        <v>2488.3000000000002</v>
      </c>
      <c r="S1815" s="22">
        <f t="shared" si="6939"/>
        <v>0</v>
      </c>
      <c r="T1815" s="22">
        <f t="shared" si="6940"/>
        <v>0</v>
      </c>
      <c r="U1815" s="22">
        <f t="shared" si="6902"/>
        <v>0</v>
      </c>
      <c r="V1815" s="22">
        <f t="shared" si="6903"/>
        <v>0</v>
      </c>
      <c r="W1815" s="22">
        <f t="shared" si="6904"/>
        <v>0</v>
      </c>
      <c r="X1815" s="22">
        <f t="shared" si="6941"/>
        <v>2488.3000000000002</v>
      </c>
      <c r="Y1815" s="22">
        <f t="shared" si="6942"/>
        <v>0</v>
      </c>
      <c r="Z1815" s="22">
        <f t="shared" si="6943"/>
        <v>0</v>
      </c>
      <c r="AA1815" s="22">
        <f t="shared" si="6905"/>
        <v>0</v>
      </c>
      <c r="AB1815" s="22">
        <f t="shared" si="6906"/>
        <v>0</v>
      </c>
      <c r="AC1815" s="22">
        <f t="shared" si="6907"/>
        <v>0</v>
      </c>
      <c r="AD1815" s="22">
        <f t="shared" si="6944"/>
        <v>2488.3000000000002</v>
      </c>
      <c r="AE1815" s="22">
        <f t="shared" si="6945"/>
        <v>0</v>
      </c>
      <c r="AF1815" s="22">
        <f t="shared" si="6946"/>
        <v>0</v>
      </c>
      <c r="AG1815" s="22">
        <f t="shared" si="6908"/>
        <v>0</v>
      </c>
      <c r="AH1815" s="22">
        <f t="shared" si="6909"/>
        <v>0</v>
      </c>
      <c r="AI1815" s="22">
        <f t="shared" si="6910"/>
        <v>0</v>
      </c>
      <c r="AJ1815" s="22">
        <f t="shared" si="6947"/>
        <v>2488.3000000000002</v>
      </c>
      <c r="AK1815" s="22">
        <f t="shared" si="6948"/>
        <v>0</v>
      </c>
      <c r="AL1815" s="22">
        <f t="shared" si="6949"/>
        <v>0</v>
      </c>
      <c r="AM1815" s="22">
        <f t="shared" si="6911"/>
        <v>0</v>
      </c>
      <c r="AN1815" s="22">
        <f t="shared" si="6912"/>
        <v>0</v>
      </c>
      <c r="AO1815" s="22">
        <f t="shared" si="6913"/>
        <v>0</v>
      </c>
      <c r="AP1815" s="22">
        <f t="shared" si="6950"/>
        <v>2488.3000000000002</v>
      </c>
      <c r="AQ1815" s="22">
        <f t="shared" si="6951"/>
        <v>0</v>
      </c>
      <c r="AR1815" s="22">
        <f t="shared" si="6952"/>
        <v>0</v>
      </c>
      <c r="AS1815" s="22">
        <f t="shared" si="6914"/>
        <v>0</v>
      </c>
      <c r="AT1815" s="22">
        <f t="shared" si="6915"/>
        <v>0</v>
      </c>
      <c r="AU1815" s="22">
        <f t="shared" si="6916"/>
        <v>0</v>
      </c>
      <c r="AV1815" s="22">
        <f t="shared" si="6953"/>
        <v>2488.3000000000002</v>
      </c>
      <c r="AW1815" s="22">
        <f t="shared" si="6954"/>
        <v>0</v>
      </c>
      <c r="AX1815" s="22">
        <f t="shared" si="6955"/>
        <v>0</v>
      </c>
      <c r="AY1815" s="22">
        <f t="shared" si="6917"/>
        <v>0</v>
      </c>
      <c r="AZ1815" s="22">
        <f t="shared" si="6918"/>
        <v>0</v>
      </c>
      <c r="BA1815" s="22">
        <f t="shared" si="6919"/>
        <v>0</v>
      </c>
      <c r="BB1815" s="22">
        <f t="shared" si="6956"/>
        <v>2488.3000000000002</v>
      </c>
      <c r="BC1815" s="22">
        <f t="shared" si="6957"/>
        <v>0</v>
      </c>
      <c r="BD1815" s="22">
        <f t="shared" si="6958"/>
        <v>0</v>
      </c>
      <c r="BE1815" s="22">
        <f t="shared" si="6920"/>
        <v>0</v>
      </c>
      <c r="BF1815" s="22">
        <f t="shared" si="6921"/>
        <v>0</v>
      </c>
      <c r="BG1815" s="22">
        <f t="shared" si="6922"/>
        <v>0</v>
      </c>
      <c r="BH1815" s="22">
        <f t="shared" si="6959"/>
        <v>2488.3000000000002</v>
      </c>
      <c r="BI1815" s="22">
        <f t="shared" si="6960"/>
        <v>0</v>
      </c>
      <c r="BJ1815" s="22">
        <f t="shared" si="6961"/>
        <v>0</v>
      </c>
      <c r="BK1815" s="22">
        <f t="shared" si="6923"/>
        <v>0</v>
      </c>
      <c r="BL1815" s="22">
        <f t="shared" si="6924"/>
        <v>0</v>
      </c>
      <c r="BM1815" s="22">
        <f t="shared" si="6925"/>
        <v>0</v>
      </c>
      <c r="BN1815" s="22">
        <f t="shared" si="6962"/>
        <v>2488.3000000000002</v>
      </c>
      <c r="BO1815" s="22">
        <f t="shared" si="6963"/>
        <v>0</v>
      </c>
      <c r="BP1815" s="22">
        <f t="shared" si="6964"/>
        <v>0</v>
      </c>
      <c r="BQ1815" s="22">
        <f t="shared" si="6926"/>
        <v>0</v>
      </c>
      <c r="BR1815" s="22">
        <f t="shared" si="6927"/>
        <v>0</v>
      </c>
      <c r="BS1815" s="22">
        <f t="shared" si="6965"/>
        <v>2488.3000000000002</v>
      </c>
      <c r="BT1815" s="22">
        <f t="shared" si="6966"/>
        <v>0</v>
      </c>
      <c r="BU1815" s="22">
        <f t="shared" si="6967"/>
        <v>0</v>
      </c>
      <c r="BV1815" s="22">
        <f t="shared" si="6928"/>
        <v>0</v>
      </c>
      <c r="BW1815" s="22">
        <f t="shared" si="6929"/>
        <v>0</v>
      </c>
      <c r="BX1815" s="22">
        <f t="shared" si="6968"/>
        <v>2488.3000000000002</v>
      </c>
      <c r="BY1815" s="22">
        <f t="shared" si="6969"/>
        <v>0</v>
      </c>
      <c r="BZ1815" s="22">
        <f t="shared" si="6970"/>
        <v>0</v>
      </c>
      <c r="CA1815" s="22">
        <f t="shared" si="6930"/>
        <v>0</v>
      </c>
      <c r="CB1815" s="22">
        <f t="shared" si="6931"/>
        <v>0</v>
      </c>
      <c r="CC1815" s="22">
        <f t="shared" si="6932"/>
        <v>0</v>
      </c>
      <c r="CD1815" s="22">
        <f t="shared" si="6776"/>
        <v>2488.3000000000002</v>
      </c>
      <c r="CE1815" s="22">
        <f t="shared" si="6933"/>
        <v>0</v>
      </c>
      <c r="CF1815" s="34">
        <f t="shared" si="6971"/>
        <v>2488.3000000000002</v>
      </c>
      <c r="CG1815" s="22">
        <f t="shared" si="6777"/>
        <v>0</v>
      </c>
      <c r="CH1815" s="22">
        <f t="shared" si="6934"/>
        <v>0</v>
      </c>
      <c r="CI1815" s="22">
        <f t="shared" si="6972"/>
        <v>0</v>
      </c>
      <c r="CJ1815" s="22">
        <f t="shared" si="6778"/>
        <v>0</v>
      </c>
      <c r="CK1815" s="22">
        <f t="shared" si="6934"/>
        <v>0</v>
      </c>
      <c r="CL1815" s="22">
        <f t="shared" si="6973"/>
        <v>0</v>
      </c>
      <c r="CM1815" s="22">
        <f t="shared" si="6934"/>
        <v>0</v>
      </c>
      <c r="CN1815" s="15"/>
      <c r="CO1815" s="35"/>
      <c r="CT1815" s="5" t="s">
        <v>30</v>
      </c>
    </row>
    <row r="1816" spans="1:99" x14ac:dyDescent="0.3">
      <c r="A1816" s="36" t="s">
        <v>1037</v>
      </c>
      <c r="B1816" s="16">
        <v>320</v>
      </c>
      <c r="C1816" s="32" t="s">
        <v>134</v>
      </c>
      <c r="D1816" s="32" t="s">
        <v>67</v>
      </c>
      <c r="E1816" s="33" t="s">
        <v>236</v>
      </c>
      <c r="F1816" s="22">
        <v>2488.3000000000002</v>
      </c>
      <c r="G1816" s="22"/>
      <c r="H1816" s="22"/>
      <c r="I1816" s="22"/>
      <c r="J1816" s="22"/>
      <c r="K1816" s="22"/>
      <c r="L1816" s="22">
        <f t="shared" si="6935"/>
        <v>2488.3000000000002</v>
      </c>
      <c r="M1816" s="22">
        <f t="shared" si="6936"/>
        <v>0</v>
      </c>
      <c r="N1816" s="22">
        <f t="shared" si="6937"/>
        <v>0</v>
      </c>
      <c r="O1816" s="22"/>
      <c r="P1816" s="22"/>
      <c r="Q1816" s="22"/>
      <c r="R1816" s="22">
        <f t="shared" si="6938"/>
        <v>2488.3000000000002</v>
      </c>
      <c r="S1816" s="22">
        <f t="shared" si="6939"/>
        <v>0</v>
      </c>
      <c r="T1816" s="22">
        <f t="shared" si="6940"/>
        <v>0</v>
      </c>
      <c r="U1816" s="22"/>
      <c r="V1816" s="22"/>
      <c r="W1816" s="22"/>
      <c r="X1816" s="22">
        <f t="shared" si="6941"/>
        <v>2488.3000000000002</v>
      </c>
      <c r="Y1816" s="22">
        <f t="shared" si="6942"/>
        <v>0</v>
      </c>
      <c r="Z1816" s="22">
        <f t="shared" si="6943"/>
        <v>0</v>
      </c>
      <c r="AA1816" s="22"/>
      <c r="AB1816" s="22"/>
      <c r="AC1816" s="22"/>
      <c r="AD1816" s="22">
        <f t="shared" si="6944"/>
        <v>2488.3000000000002</v>
      </c>
      <c r="AE1816" s="22">
        <f t="shared" si="6945"/>
        <v>0</v>
      </c>
      <c r="AF1816" s="22">
        <f t="shared" si="6946"/>
        <v>0</v>
      </c>
      <c r="AG1816" s="22"/>
      <c r="AH1816" s="22"/>
      <c r="AI1816" s="22"/>
      <c r="AJ1816" s="22">
        <f t="shared" si="6947"/>
        <v>2488.3000000000002</v>
      </c>
      <c r="AK1816" s="22">
        <f t="shared" si="6948"/>
        <v>0</v>
      </c>
      <c r="AL1816" s="22">
        <f t="shared" si="6949"/>
        <v>0</v>
      </c>
      <c r="AM1816" s="22"/>
      <c r="AN1816" s="22"/>
      <c r="AO1816" s="22"/>
      <c r="AP1816" s="22">
        <f t="shared" si="6950"/>
        <v>2488.3000000000002</v>
      </c>
      <c r="AQ1816" s="22">
        <f t="shared" si="6951"/>
        <v>0</v>
      </c>
      <c r="AR1816" s="22">
        <f t="shared" si="6952"/>
        <v>0</v>
      </c>
      <c r="AS1816" s="22"/>
      <c r="AT1816" s="22"/>
      <c r="AU1816" s="22"/>
      <c r="AV1816" s="22">
        <f t="shared" si="6953"/>
        <v>2488.3000000000002</v>
      </c>
      <c r="AW1816" s="22">
        <f t="shared" si="6954"/>
        <v>0</v>
      </c>
      <c r="AX1816" s="22">
        <f t="shared" si="6955"/>
        <v>0</v>
      </c>
      <c r="AY1816" s="22"/>
      <c r="AZ1816" s="22"/>
      <c r="BA1816" s="22"/>
      <c r="BB1816" s="22">
        <f t="shared" si="6956"/>
        <v>2488.3000000000002</v>
      </c>
      <c r="BC1816" s="22">
        <f t="shared" si="6957"/>
        <v>0</v>
      </c>
      <c r="BD1816" s="22">
        <f t="shared" si="6958"/>
        <v>0</v>
      </c>
      <c r="BE1816" s="22"/>
      <c r="BF1816" s="22"/>
      <c r="BG1816" s="22"/>
      <c r="BH1816" s="22">
        <f t="shared" si="6959"/>
        <v>2488.3000000000002</v>
      </c>
      <c r="BI1816" s="22">
        <f t="shared" si="6960"/>
        <v>0</v>
      </c>
      <c r="BJ1816" s="22">
        <f t="shared" si="6961"/>
        <v>0</v>
      </c>
      <c r="BK1816" s="22"/>
      <c r="BL1816" s="22"/>
      <c r="BM1816" s="22"/>
      <c r="BN1816" s="22">
        <f t="shared" si="6962"/>
        <v>2488.3000000000002</v>
      </c>
      <c r="BO1816" s="22">
        <f t="shared" si="6963"/>
        <v>0</v>
      </c>
      <c r="BP1816" s="22">
        <f t="shared" si="6964"/>
        <v>0</v>
      </c>
      <c r="BQ1816" s="22"/>
      <c r="BR1816" s="22"/>
      <c r="BS1816" s="22">
        <f t="shared" si="6965"/>
        <v>2488.3000000000002</v>
      </c>
      <c r="BT1816" s="22">
        <f t="shared" si="6966"/>
        <v>0</v>
      </c>
      <c r="BU1816" s="22">
        <f t="shared" si="6967"/>
        <v>0</v>
      </c>
      <c r="BV1816" s="22"/>
      <c r="BW1816" s="22"/>
      <c r="BX1816" s="22">
        <f t="shared" si="6968"/>
        <v>2488.3000000000002</v>
      </c>
      <c r="BY1816" s="22">
        <f t="shared" si="6969"/>
        <v>0</v>
      </c>
      <c r="BZ1816" s="22">
        <f t="shared" si="6970"/>
        <v>0</v>
      </c>
      <c r="CA1816" s="22"/>
      <c r="CB1816" s="22"/>
      <c r="CC1816" s="22"/>
      <c r="CD1816" s="22">
        <f t="shared" si="6776"/>
        <v>2488.3000000000002</v>
      </c>
      <c r="CE1816" s="22"/>
      <c r="CF1816" s="34">
        <f t="shared" si="6971"/>
        <v>2488.3000000000002</v>
      </c>
      <c r="CG1816" s="22">
        <f t="shared" si="6777"/>
        <v>0</v>
      </c>
      <c r="CH1816" s="22"/>
      <c r="CI1816" s="22">
        <f t="shared" si="6972"/>
        <v>0</v>
      </c>
      <c r="CJ1816" s="22">
        <f t="shared" si="6778"/>
        <v>0</v>
      </c>
      <c r="CK1816" s="22"/>
      <c r="CL1816" s="22">
        <f t="shared" si="6973"/>
        <v>0</v>
      </c>
      <c r="CM1816" s="22"/>
      <c r="CN1816" s="15"/>
      <c r="CO1816" s="35"/>
    </row>
    <row r="1817" spans="1:99" ht="62.4" x14ac:dyDescent="0.3">
      <c r="A1817" s="36" t="s">
        <v>1039</v>
      </c>
      <c r="B1817" s="36"/>
      <c r="C1817" s="33"/>
      <c r="D1817" s="32"/>
      <c r="E1817" s="33" t="s">
        <v>1040</v>
      </c>
      <c r="F1817" s="22">
        <f t="shared" si="6893"/>
        <v>3914.9</v>
      </c>
      <c r="G1817" s="22">
        <f t="shared" si="6894"/>
        <v>7744.4</v>
      </c>
      <c r="H1817" s="22">
        <f t="shared" si="6895"/>
        <v>3872.2</v>
      </c>
      <c r="I1817" s="22">
        <f t="shared" si="6896"/>
        <v>0</v>
      </c>
      <c r="J1817" s="22">
        <f t="shared" si="6897"/>
        <v>0</v>
      </c>
      <c r="K1817" s="22">
        <f t="shared" si="6898"/>
        <v>0</v>
      </c>
      <c r="L1817" s="22">
        <f t="shared" si="6935"/>
        <v>3914.9</v>
      </c>
      <c r="M1817" s="22">
        <f t="shared" si="6936"/>
        <v>7744.4</v>
      </c>
      <c r="N1817" s="22">
        <f t="shared" si="6937"/>
        <v>3872.2</v>
      </c>
      <c r="O1817" s="22">
        <f t="shared" si="6899"/>
        <v>0</v>
      </c>
      <c r="P1817" s="22">
        <f t="shared" si="6900"/>
        <v>0</v>
      </c>
      <c r="Q1817" s="22">
        <f t="shared" si="6901"/>
        <v>0</v>
      </c>
      <c r="R1817" s="22">
        <f t="shared" si="6938"/>
        <v>3914.9</v>
      </c>
      <c r="S1817" s="22">
        <f t="shared" si="6939"/>
        <v>7744.4</v>
      </c>
      <c r="T1817" s="22">
        <f t="shared" si="6940"/>
        <v>3872.2</v>
      </c>
      <c r="U1817" s="22">
        <f t="shared" si="6902"/>
        <v>0</v>
      </c>
      <c r="V1817" s="22">
        <f t="shared" si="6903"/>
        <v>0</v>
      </c>
      <c r="W1817" s="22">
        <f t="shared" si="6904"/>
        <v>0</v>
      </c>
      <c r="X1817" s="22">
        <f t="shared" si="6941"/>
        <v>3914.9</v>
      </c>
      <c r="Y1817" s="22">
        <f t="shared" si="6942"/>
        <v>7744.4</v>
      </c>
      <c r="Z1817" s="22">
        <f t="shared" si="6943"/>
        <v>3872.2</v>
      </c>
      <c r="AA1817" s="22">
        <f t="shared" si="6905"/>
        <v>0</v>
      </c>
      <c r="AB1817" s="22">
        <f t="shared" si="6906"/>
        <v>0</v>
      </c>
      <c r="AC1817" s="22">
        <f t="shared" si="6907"/>
        <v>0</v>
      </c>
      <c r="AD1817" s="22">
        <f t="shared" si="6944"/>
        <v>3914.9</v>
      </c>
      <c r="AE1817" s="22">
        <f t="shared" si="6945"/>
        <v>7744.4</v>
      </c>
      <c r="AF1817" s="22">
        <f t="shared" si="6946"/>
        <v>3872.2</v>
      </c>
      <c r="AG1817" s="22">
        <f t="shared" si="6908"/>
        <v>0</v>
      </c>
      <c r="AH1817" s="22">
        <f t="shared" si="6909"/>
        <v>0</v>
      </c>
      <c r="AI1817" s="22">
        <f t="shared" si="6910"/>
        <v>0</v>
      </c>
      <c r="AJ1817" s="22">
        <f t="shared" si="6947"/>
        <v>3914.9</v>
      </c>
      <c r="AK1817" s="22">
        <f t="shared" si="6948"/>
        <v>7744.4</v>
      </c>
      <c r="AL1817" s="22">
        <f t="shared" si="6949"/>
        <v>3872.2</v>
      </c>
      <c r="AM1817" s="22">
        <f t="shared" si="6911"/>
        <v>0</v>
      </c>
      <c r="AN1817" s="22">
        <f t="shared" si="6912"/>
        <v>0</v>
      </c>
      <c r="AO1817" s="22">
        <f t="shared" si="6913"/>
        <v>0</v>
      </c>
      <c r="AP1817" s="22">
        <f t="shared" si="6950"/>
        <v>3914.9</v>
      </c>
      <c r="AQ1817" s="22">
        <f t="shared" si="6951"/>
        <v>7744.4</v>
      </c>
      <c r="AR1817" s="22">
        <f t="shared" si="6952"/>
        <v>3872.2</v>
      </c>
      <c r="AS1817" s="22">
        <f t="shared" si="6914"/>
        <v>0</v>
      </c>
      <c r="AT1817" s="22">
        <f t="shared" si="6915"/>
        <v>0</v>
      </c>
      <c r="AU1817" s="22">
        <f t="shared" si="6916"/>
        <v>0</v>
      </c>
      <c r="AV1817" s="22">
        <f t="shared" si="6953"/>
        <v>3914.9</v>
      </c>
      <c r="AW1817" s="22">
        <f t="shared" si="6954"/>
        <v>7744.4</v>
      </c>
      <c r="AX1817" s="22">
        <f t="shared" si="6955"/>
        <v>3872.2</v>
      </c>
      <c r="AY1817" s="22">
        <f t="shared" si="6917"/>
        <v>0</v>
      </c>
      <c r="AZ1817" s="22">
        <f t="shared" si="6918"/>
        <v>0</v>
      </c>
      <c r="BA1817" s="22">
        <f t="shared" si="6919"/>
        <v>0</v>
      </c>
      <c r="BB1817" s="22">
        <f t="shared" si="6956"/>
        <v>3914.9</v>
      </c>
      <c r="BC1817" s="22">
        <f t="shared" si="6957"/>
        <v>7744.4</v>
      </c>
      <c r="BD1817" s="22">
        <f t="shared" si="6958"/>
        <v>3872.2</v>
      </c>
      <c r="BE1817" s="22">
        <f t="shared" si="6920"/>
        <v>0</v>
      </c>
      <c r="BF1817" s="22">
        <f t="shared" si="6921"/>
        <v>0</v>
      </c>
      <c r="BG1817" s="22">
        <f t="shared" si="6922"/>
        <v>0</v>
      </c>
      <c r="BH1817" s="22">
        <f t="shared" si="6959"/>
        <v>3914.9</v>
      </c>
      <c r="BI1817" s="22">
        <f t="shared" si="6960"/>
        <v>7744.4</v>
      </c>
      <c r="BJ1817" s="22">
        <f t="shared" si="6961"/>
        <v>3872.2</v>
      </c>
      <c r="BK1817" s="22">
        <f t="shared" si="6923"/>
        <v>0</v>
      </c>
      <c r="BL1817" s="22">
        <f t="shared" si="6924"/>
        <v>0</v>
      </c>
      <c r="BM1817" s="22">
        <f t="shared" si="6925"/>
        <v>0</v>
      </c>
      <c r="BN1817" s="22">
        <f t="shared" si="6962"/>
        <v>3914.9</v>
      </c>
      <c r="BO1817" s="22">
        <f t="shared" si="6963"/>
        <v>7744.4</v>
      </c>
      <c r="BP1817" s="22">
        <f t="shared" si="6964"/>
        <v>3872.2</v>
      </c>
      <c r="BQ1817" s="22">
        <f t="shared" si="6926"/>
        <v>0</v>
      </c>
      <c r="BR1817" s="22">
        <f t="shared" si="6927"/>
        <v>0</v>
      </c>
      <c r="BS1817" s="22">
        <f t="shared" si="6965"/>
        <v>3914.9</v>
      </c>
      <c r="BT1817" s="22">
        <f t="shared" si="6966"/>
        <v>7744.4</v>
      </c>
      <c r="BU1817" s="22">
        <f t="shared" si="6967"/>
        <v>3872.2</v>
      </c>
      <c r="BV1817" s="22">
        <f t="shared" si="6928"/>
        <v>0</v>
      </c>
      <c r="BW1817" s="22">
        <f t="shared" si="6929"/>
        <v>0</v>
      </c>
      <c r="BX1817" s="22">
        <f t="shared" si="6968"/>
        <v>3914.9</v>
      </c>
      <c r="BY1817" s="22">
        <f t="shared" si="6969"/>
        <v>7744.4</v>
      </c>
      <c r="BZ1817" s="22">
        <f t="shared" si="6970"/>
        <v>3872.2</v>
      </c>
      <c r="CA1817" s="22">
        <f t="shared" si="6930"/>
        <v>0</v>
      </c>
      <c r="CB1817" s="22">
        <f t="shared" si="6931"/>
        <v>0</v>
      </c>
      <c r="CC1817" s="22">
        <f t="shared" si="6932"/>
        <v>0</v>
      </c>
      <c r="CD1817" s="22">
        <f t="shared" si="6776"/>
        <v>3914.9</v>
      </c>
      <c r="CE1817" s="22">
        <f t="shared" si="6933"/>
        <v>0</v>
      </c>
      <c r="CF1817" s="34">
        <f t="shared" si="6971"/>
        <v>3914.9</v>
      </c>
      <c r="CG1817" s="22">
        <f t="shared" si="6777"/>
        <v>7744.4</v>
      </c>
      <c r="CH1817" s="22">
        <f t="shared" si="6934"/>
        <v>0</v>
      </c>
      <c r="CI1817" s="22">
        <f t="shared" si="6972"/>
        <v>7744.4</v>
      </c>
      <c r="CJ1817" s="22">
        <f t="shared" si="6778"/>
        <v>3872.2</v>
      </c>
      <c r="CK1817" s="22">
        <f t="shared" si="6934"/>
        <v>0</v>
      </c>
      <c r="CL1817" s="22">
        <f t="shared" si="6973"/>
        <v>3872.2</v>
      </c>
      <c r="CM1817" s="22">
        <f t="shared" si="6934"/>
        <v>0</v>
      </c>
      <c r="CN1817" s="15"/>
      <c r="CO1817" s="35"/>
      <c r="CU1817" s="5" t="s">
        <v>31</v>
      </c>
    </row>
    <row r="1818" spans="1:99" ht="31.2" x14ac:dyDescent="0.3">
      <c r="A1818" s="36" t="s">
        <v>1039</v>
      </c>
      <c r="B1818" s="36" t="s">
        <v>342</v>
      </c>
      <c r="C1818" s="33"/>
      <c r="D1818" s="32"/>
      <c r="E1818" s="33" t="s">
        <v>194</v>
      </c>
      <c r="F1818" s="22">
        <f t="shared" si="6893"/>
        <v>3914.9</v>
      </c>
      <c r="G1818" s="22">
        <f t="shared" si="6894"/>
        <v>7744.4</v>
      </c>
      <c r="H1818" s="22">
        <f t="shared" si="6895"/>
        <v>3872.2</v>
      </c>
      <c r="I1818" s="22">
        <f t="shared" si="6896"/>
        <v>0</v>
      </c>
      <c r="J1818" s="22">
        <f t="shared" si="6897"/>
        <v>0</v>
      </c>
      <c r="K1818" s="22">
        <f t="shared" si="6898"/>
        <v>0</v>
      </c>
      <c r="L1818" s="22">
        <f t="shared" si="6935"/>
        <v>3914.9</v>
      </c>
      <c r="M1818" s="22">
        <f t="shared" si="6936"/>
        <v>7744.4</v>
      </c>
      <c r="N1818" s="22">
        <f t="shared" si="6937"/>
        <v>3872.2</v>
      </c>
      <c r="O1818" s="22">
        <f t="shared" si="6899"/>
        <v>0</v>
      </c>
      <c r="P1818" s="22">
        <f t="shared" si="6900"/>
        <v>0</v>
      </c>
      <c r="Q1818" s="22">
        <f t="shared" si="6901"/>
        <v>0</v>
      </c>
      <c r="R1818" s="22">
        <f t="shared" si="6938"/>
        <v>3914.9</v>
      </c>
      <c r="S1818" s="22">
        <f t="shared" si="6939"/>
        <v>7744.4</v>
      </c>
      <c r="T1818" s="22">
        <f t="shared" si="6940"/>
        <v>3872.2</v>
      </c>
      <c r="U1818" s="22">
        <f t="shared" si="6902"/>
        <v>0</v>
      </c>
      <c r="V1818" s="22">
        <f t="shared" si="6903"/>
        <v>0</v>
      </c>
      <c r="W1818" s="22">
        <f t="shared" si="6904"/>
        <v>0</v>
      </c>
      <c r="X1818" s="22">
        <f t="shared" si="6941"/>
        <v>3914.9</v>
      </c>
      <c r="Y1818" s="22">
        <f t="shared" si="6942"/>
        <v>7744.4</v>
      </c>
      <c r="Z1818" s="22">
        <f t="shared" si="6943"/>
        <v>3872.2</v>
      </c>
      <c r="AA1818" s="22">
        <f t="shared" si="6905"/>
        <v>0</v>
      </c>
      <c r="AB1818" s="22">
        <f t="shared" si="6906"/>
        <v>0</v>
      </c>
      <c r="AC1818" s="22">
        <f t="shared" si="6907"/>
        <v>0</v>
      </c>
      <c r="AD1818" s="22">
        <f t="shared" si="6944"/>
        <v>3914.9</v>
      </c>
      <c r="AE1818" s="22">
        <f t="shared" si="6945"/>
        <v>7744.4</v>
      </c>
      <c r="AF1818" s="22">
        <f t="shared" si="6946"/>
        <v>3872.2</v>
      </c>
      <c r="AG1818" s="22">
        <f t="shared" si="6908"/>
        <v>0</v>
      </c>
      <c r="AH1818" s="22">
        <f t="shared" si="6909"/>
        <v>0</v>
      </c>
      <c r="AI1818" s="22">
        <f t="shared" si="6910"/>
        <v>0</v>
      </c>
      <c r="AJ1818" s="22">
        <f t="shared" si="6947"/>
        <v>3914.9</v>
      </c>
      <c r="AK1818" s="22">
        <f t="shared" si="6948"/>
        <v>7744.4</v>
      </c>
      <c r="AL1818" s="22">
        <f t="shared" si="6949"/>
        <v>3872.2</v>
      </c>
      <c r="AM1818" s="22">
        <f t="shared" si="6911"/>
        <v>0</v>
      </c>
      <c r="AN1818" s="22">
        <f t="shared" si="6912"/>
        <v>0</v>
      </c>
      <c r="AO1818" s="22">
        <f t="shared" si="6913"/>
        <v>0</v>
      </c>
      <c r="AP1818" s="22">
        <f t="shared" si="6950"/>
        <v>3914.9</v>
      </c>
      <c r="AQ1818" s="22">
        <f t="shared" si="6951"/>
        <v>7744.4</v>
      </c>
      <c r="AR1818" s="22">
        <f t="shared" si="6952"/>
        <v>3872.2</v>
      </c>
      <c r="AS1818" s="22">
        <f t="shared" si="6914"/>
        <v>0</v>
      </c>
      <c r="AT1818" s="22">
        <f t="shared" si="6915"/>
        <v>0</v>
      </c>
      <c r="AU1818" s="22">
        <f t="shared" si="6916"/>
        <v>0</v>
      </c>
      <c r="AV1818" s="22">
        <f t="shared" si="6953"/>
        <v>3914.9</v>
      </c>
      <c r="AW1818" s="22">
        <f t="shared" si="6954"/>
        <v>7744.4</v>
      </c>
      <c r="AX1818" s="22">
        <f t="shared" si="6955"/>
        <v>3872.2</v>
      </c>
      <c r="AY1818" s="22">
        <f t="shared" si="6917"/>
        <v>0</v>
      </c>
      <c r="AZ1818" s="22">
        <f t="shared" si="6918"/>
        <v>0</v>
      </c>
      <c r="BA1818" s="22">
        <f t="shared" si="6919"/>
        <v>0</v>
      </c>
      <c r="BB1818" s="22">
        <f t="shared" si="6956"/>
        <v>3914.9</v>
      </c>
      <c r="BC1818" s="22">
        <f t="shared" si="6957"/>
        <v>7744.4</v>
      </c>
      <c r="BD1818" s="22">
        <f t="shared" si="6958"/>
        <v>3872.2</v>
      </c>
      <c r="BE1818" s="22">
        <f t="shared" si="6920"/>
        <v>0</v>
      </c>
      <c r="BF1818" s="22">
        <f t="shared" si="6921"/>
        <v>0</v>
      </c>
      <c r="BG1818" s="22">
        <f t="shared" si="6922"/>
        <v>0</v>
      </c>
      <c r="BH1818" s="22">
        <f t="shared" si="6959"/>
        <v>3914.9</v>
      </c>
      <c r="BI1818" s="22">
        <f t="shared" si="6960"/>
        <v>7744.4</v>
      </c>
      <c r="BJ1818" s="22">
        <f t="shared" si="6961"/>
        <v>3872.2</v>
      </c>
      <c r="BK1818" s="22">
        <f t="shared" si="6923"/>
        <v>0</v>
      </c>
      <c r="BL1818" s="22">
        <f t="shared" si="6924"/>
        <v>0</v>
      </c>
      <c r="BM1818" s="22">
        <f t="shared" si="6925"/>
        <v>0</v>
      </c>
      <c r="BN1818" s="22">
        <f t="shared" si="6962"/>
        <v>3914.9</v>
      </c>
      <c r="BO1818" s="22">
        <f t="shared" si="6963"/>
        <v>7744.4</v>
      </c>
      <c r="BP1818" s="22">
        <f t="shared" si="6964"/>
        <v>3872.2</v>
      </c>
      <c r="BQ1818" s="22">
        <f t="shared" si="6926"/>
        <v>0</v>
      </c>
      <c r="BR1818" s="22">
        <f t="shared" si="6927"/>
        <v>0</v>
      </c>
      <c r="BS1818" s="22">
        <f t="shared" si="6965"/>
        <v>3914.9</v>
      </c>
      <c r="BT1818" s="22">
        <f t="shared" si="6966"/>
        <v>7744.4</v>
      </c>
      <c r="BU1818" s="22">
        <f t="shared" si="6967"/>
        <v>3872.2</v>
      </c>
      <c r="BV1818" s="22">
        <f t="shared" si="6928"/>
        <v>0</v>
      </c>
      <c r="BW1818" s="22">
        <f t="shared" si="6929"/>
        <v>0</v>
      </c>
      <c r="BX1818" s="22">
        <f t="shared" si="6968"/>
        <v>3914.9</v>
      </c>
      <c r="BY1818" s="22">
        <f t="shared" si="6969"/>
        <v>7744.4</v>
      </c>
      <c r="BZ1818" s="22">
        <f t="shared" si="6970"/>
        <v>3872.2</v>
      </c>
      <c r="CA1818" s="22">
        <f t="shared" si="6930"/>
        <v>0</v>
      </c>
      <c r="CB1818" s="22">
        <f t="shared" si="6931"/>
        <v>0</v>
      </c>
      <c r="CC1818" s="22">
        <f t="shared" si="6932"/>
        <v>0</v>
      </c>
      <c r="CD1818" s="22">
        <f t="shared" si="6776"/>
        <v>3914.9</v>
      </c>
      <c r="CE1818" s="22">
        <f t="shared" si="6933"/>
        <v>0</v>
      </c>
      <c r="CF1818" s="34">
        <f t="shared" si="6971"/>
        <v>3914.9</v>
      </c>
      <c r="CG1818" s="22">
        <f t="shared" si="6777"/>
        <v>7744.4</v>
      </c>
      <c r="CH1818" s="22">
        <f t="shared" si="6934"/>
        <v>0</v>
      </c>
      <c r="CI1818" s="22">
        <f t="shared" si="6972"/>
        <v>7744.4</v>
      </c>
      <c r="CJ1818" s="22">
        <f t="shared" si="6778"/>
        <v>3872.2</v>
      </c>
      <c r="CK1818" s="22">
        <f t="shared" si="6934"/>
        <v>0</v>
      </c>
      <c r="CL1818" s="22">
        <f t="shared" si="6973"/>
        <v>3872.2</v>
      </c>
      <c r="CM1818" s="22">
        <f t="shared" si="6934"/>
        <v>0</v>
      </c>
      <c r="CN1818" s="15"/>
      <c r="CO1818" s="35"/>
      <c r="CS1818" s="5" t="s">
        <v>29</v>
      </c>
    </row>
    <row r="1819" spans="1:99" ht="31.2" x14ac:dyDescent="0.3">
      <c r="A1819" s="36" t="s">
        <v>1039</v>
      </c>
      <c r="B1819" s="16">
        <v>320</v>
      </c>
      <c r="C1819" s="33"/>
      <c r="D1819" s="32"/>
      <c r="E1819" s="33" t="s">
        <v>365</v>
      </c>
      <c r="F1819" s="22">
        <f t="shared" si="6893"/>
        <v>3914.9</v>
      </c>
      <c r="G1819" s="22">
        <f t="shared" si="6894"/>
        <v>7744.4</v>
      </c>
      <c r="H1819" s="22">
        <f t="shared" si="6895"/>
        <v>3872.2</v>
      </c>
      <c r="I1819" s="22">
        <f t="shared" si="6896"/>
        <v>0</v>
      </c>
      <c r="J1819" s="22">
        <f t="shared" si="6897"/>
        <v>0</v>
      </c>
      <c r="K1819" s="22">
        <f t="shared" si="6898"/>
        <v>0</v>
      </c>
      <c r="L1819" s="22">
        <f t="shared" si="6935"/>
        <v>3914.9</v>
      </c>
      <c r="M1819" s="22">
        <f t="shared" si="6936"/>
        <v>7744.4</v>
      </c>
      <c r="N1819" s="22">
        <f t="shared" si="6937"/>
        <v>3872.2</v>
      </c>
      <c r="O1819" s="22">
        <f t="shared" si="6899"/>
        <v>0</v>
      </c>
      <c r="P1819" s="22">
        <f t="shared" si="6900"/>
        <v>0</v>
      </c>
      <c r="Q1819" s="22">
        <f t="shared" si="6901"/>
        <v>0</v>
      </c>
      <c r="R1819" s="22">
        <f t="shared" si="6938"/>
        <v>3914.9</v>
      </c>
      <c r="S1819" s="22">
        <f t="shared" si="6939"/>
        <v>7744.4</v>
      </c>
      <c r="T1819" s="22">
        <f t="shared" si="6940"/>
        <v>3872.2</v>
      </c>
      <c r="U1819" s="22">
        <f t="shared" si="6902"/>
        <v>0</v>
      </c>
      <c r="V1819" s="22">
        <f t="shared" si="6903"/>
        <v>0</v>
      </c>
      <c r="W1819" s="22">
        <f t="shared" si="6904"/>
        <v>0</v>
      </c>
      <c r="X1819" s="22">
        <f t="shared" si="6941"/>
        <v>3914.9</v>
      </c>
      <c r="Y1819" s="22">
        <f t="shared" si="6942"/>
        <v>7744.4</v>
      </c>
      <c r="Z1819" s="22">
        <f t="shared" si="6943"/>
        <v>3872.2</v>
      </c>
      <c r="AA1819" s="22">
        <f t="shared" si="6905"/>
        <v>0</v>
      </c>
      <c r="AB1819" s="22">
        <f t="shared" si="6906"/>
        <v>0</v>
      </c>
      <c r="AC1819" s="22">
        <f t="shared" si="6907"/>
        <v>0</v>
      </c>
      <c r="AD1819" s="22">
        <f t="shared" si="6944"/>
        <v>3914.9</v>
      </c>
      <c r="AE1819" s="22">
        <f t="shared" si="6945"/>
        <v>7744.4</v>
      </c>
      <c r="AF1819" s="22">
        <f t="shared" si="6946"/>
        <v>3872.2</v>
      </c>
      <c r="AG1819" s="22">
        <f t="shared" si="6908"/>
        <v>0</v>
      </c>
      <c r="AH1819" s="22">
        <f t="shared" si="6909"/>
        <v>0</v>
      </c>
      <c r="AI1819" s="22">
        <f t="shared" si="6910"/>
        <v>0</v>
      </c>
      <c r="AJ1819" s="22">
        <f t="shared" si="6947"/>
        <v>3914.9</v>
      </c>
      <c r="AK1819" s="22">
        <f t="shared" si="6948"/>
        <v>7744.4</v>
      </c>
      <c r="AL1819" s="22">
        <f t="shared" si="6949"/>
        <v>3872.2</v>
      </c>
      <c r="AM1819" s="22">
        <f t="shared" si="6911"/>
        <v>0</v>
      </c>
      <c r="AN1819" s="22">
        <f t="shared" si="6912"/>
        <v>0</v>
      </c>
      <c r="AO1819" s="22">
        <f t="shared" si="6913"/>
        <v>0</v>
      </c>
      <c r="AP1819" s="22">
        <f t="shared" si="6950"/>
        <v>3914.9</v>
      </c>
      <c r="AQ1819" s="22">
        <f t="shared" si="6951"/>
        <v>7744.4</v>
      </c>
      <c r="AR1819" s="22">
        <f t="shared" si="6952"/>
        <v>3872.2</v>
      </c>
      <c r="AS1819" s="22">
        <f t="shared" si="6914"/>
        <v>0</v>
      </c>
      <c r="AT1819" s="22">
        <f t="shared" si="6915"/>
        <v>0</v>
      </c>
      <c r="AU1819" s="22">
        <f t="shared" si="6916"/>
        <v>0</v>
      </c>
      <c r="AV1819" s="22">
        <f t="shared" si="6953"/>
        <v>3914.9</v>
      </c>
      <c r="AW1819" s="22">
        <f t="shared" si="6954"/>
        <v>7744.4</v>
      </c>
      <c r="AX1819" s="22">
        <f t="shared" si="6955"/>
        <v>3872.2</v>
      </c>
      <c r="AY1819" s="22">
        <f t="shared" si="6917"/>
        <v>0</v>
      </c>
      <c r="AZ1819" s="22">
        <f t="shared" si="6918"/>
        <v>0</v>
      </c>
      <c r="BA1819" s="22">
        <f t="shared" si="6919"/>
        <v>0</v>
      </c>
      <c r="BB1819" s="22">
        <f t="shared" si="6956"/>
        <v>3914.9</v>
      </c>
      <c r="BC1819" s="22">
        <f t="shared" si="6957"/>
        <v>7744.4</v>
      </c>
      <c r="BD1819" s="22">
        <f t="shared" si="6958"/>
        <v>3872.2</v>
      </c>
      <c r="BE1819" s="22">
        <f t="shared" si="6920"/>
        <v>0</v>
      </c>
      <c r="BF1819" s="22">
        <f t="shared" si="6921"/>
        <v>0</v>
      </c>
      <c r="BG1819" s="22">
        <f t="shared" si="6922"/>
        <v>0</v>
      </c>
      <c r="BH1819" s="22">
        <f t="shared" si="6959"/>
        <v>3914.9</v>
      </c>
      <c r="BI1819" s="22">
        <f t="shared" si="6960"/>
        <v>7744.4</v>
      </c>
      <c r="BJ1819" s="22">
        <f t="shared" si="6961"/>
        <v>3872.2</v>
      </c>
      <c r="BK1819" s="22">
        <f t="shared" si="6923"/>
        <v>0</v>
      </c>
      <c r="BL1819" s="22">
        <f t="shared" si="6924"/>
        <v>0</v>
      </c>
      <c r="BM1819" s="22">
        <f t="shared" si="6925"/>
        <v>0</v>
      </c>
      <c r="BN1819" s="22">
        <f t="shared" si="6962"/>
        <v>3914.9</v>
      </c>
      <c r="BO1819" s="22">
        <f t="shared" si="6963"/>
        <v>7744.4</v>
      </c>
      <c r="BP1819" s="22">
        <f t="shared" si="6964"/>
        <v>3872.2</v>
      </c>
      <c r="BQ1819" s="22">
        <f t="shared" si="6926"/>
        <v>0</v>
      </c>
      <c r="BR1819" s="22">
        <f t="shared" si="6927"/>
        <v>0</v>
      </c>
      <c r="BS1819" s="22">
        <f t="shared" si="6965"/>
        <v>3914.9</v>
      </c>
      <c r="BT1819" s="22">
        <f t="shared" si="6966"/>
        <v>7744.4</v>
      </c>
      <c r="BU1819" s="22">
        <f t="shared" si="6967"/>
        <v>3872.2</v>
      </c>
      <c r="BV1819" s="22">
        <f t="shared" si="6928"/>
        <v>0</v>
      </c>
      <c r="BW1819" s="22">
        <f t="shared" si="6929"/>
        <v>0</v>
      </c>
      <c r="BX1819" s="22">
        <f t="shared" si="6968"/>
        <v>3914.9</v>
      </c>
      <c r="BY1819" s="22">
        <f t="shared" si="6969"/>
        <v>7744.4</v>
      </c>
      <c r="BZ1819" s="22">
        <f t="shared" si="6970"/>
        <v>3872.2</v>
      </c>
      <c r="CA1819" s="22">
        <f t="shared" si="6930"/>
        <v>0</v>
      </c>
      <c r="CB1819" s="22">
        <f t="shared" si="6931"/>
        <v>0</v>
      </c>
      <c r="CC1819" s="22">
        <f t="shared" si="6932"/>
        <v>0</v>
      </c>
      <c r="CD1819" s="22">
        <f t="shared" si="6776"/>
        <v>3914.9</v>
      </c>
      <c r="CE1819" s="22">
        <f t="shared" si="6933"/>
        <v>0</v>
      </c>
      <c r="CF1819" s="34">
        <f t="shared" si="6971"/>
        <v>3914.9</v>
      </c>
      <c r="CG1819" s="22">
        <f t="shared" si="6777"/>
        <v>7744.4</v>
      </c>
      <c r="CH1819" s="22">
        <f t="shared" si="6934"/>
        <v>0</v>
      </c>
      <c r="CI1819" s="22">
        <f t="shared" si="6972"/>
        <v>7744.4</v>
      </c>
      <c r="CJ1819" s="22">
        <f t="shared" si="6778"/>
        <v>3872.2</v>
      </c>
      <c r="CK1819" s="22">
        <f t="shared" si="6934"/>
        <v>0</v>
      </c>
      <c r="CL1819" s="22">
        <f t="shared" si="6973"/>
        <v>3872.2</v>
      </c>
      <c r="CM1819" s="22">
        <f t="shared" si="6934"/>
        <v>0</v>
      </c>
      <c r="CN1819" s="15"/>
      <c r="CO1819" s="35"/>
      <c r="CT1819" s="5" t="s">
        <v>30</v>
      </c>
    </row>
    <row r="1820" spans="1:99" x14ac:dyDescent="0.3">
      <c r="A1820" s="36" t="s">
        <v>1039</v>
      </c>
      <c r="B1820" s="16">
        <v>320</v>
      </c>
      <c r="C1820" s="32" t="s">
        <v>134</v>
      </c>
      <c r="D1820" s="32" t="s">
        <v>67</v>
      </c>
      <c r="E1820" s="33" t="s">
        <v>236</v>
      </c>
      <c r="F1820" s="22">
        <v>3914.9</v>
      </c>
      <c r="G1820" s="22">
        <v>7744.4</v>
      </c>
      <c r="H1820" s="22">
        <v>3872.2</v>
      </c>
      <c r="I1820" s="22"/>
      <c r="J1820" s="22"/>
      <c r="K1820" s="22"/>
      <c r="L1820" s="22">
        <f t="shared" si="6935"/>
        <v>3914.9</v>
      </c>
      <c r="M1820" s="22">
        <f t="shared" si="6936"/>
        <v>7744.4</v>
      </c>
      <c r="N1820" s="22">
        <f t="shared" si="6937"/>
        <v>3872.2</v>
      </c>
      <c r="O1820" s="22"/>
      <c r="P1820" s="22"/>
      <c r="Q1820" s="22"/>
      <c r="R1820" s="22">
        <f t="shared" si="6938"/>
        <v>3914.9</v>
      </c>
      <c r="S1820" s="22">
        <f t="shared" si="6939"/>
        <v>7744.4</v>
      </c>
      <c r="T1820" s="22">
        <f t="shared" si="6940"/>
        <v>3872.2</v>
      </c>
      <c r="U1820" s="22"/>
      <c r="V1820" s="22"/>
      <c r="W1820" s="22"/>
      <c r="X1820" s="22">
        <f t="shared" si="6941"/>
        <v>3914.9</v>
      </c>
      <c r="Y1820" s="22">
        <f t="shared" si="6942"/>
        <v>7744.4</v>
      </c>
      <c r="Z1820" s="22">
        <f t="shared" si="6943"/>
        <v>3872.2</v>
      </c>
      <c r="AA1820" s="22"/>
      <c r="AB1820" s="22"/>
      <c r="AC1820" s="22"/>
      <c r="AD1820" s="22">
        <f t="shared" si="6944"/>
        <v>3914.9</v>
      </c>
      <c r="AE1820" s="22">
        <f t="shared" si="6945"/>
        <v>7744.4</v>
      </c>
      <c r="AF1820" s="22">
        <f t="shared" si="6946"/>
        <v>3872.2</v>
      </c>
      <c r="AG1820" s="22"/>
      <c r="AH1820" s="22"/>
      <c r="AI1820" s="22"/>
      <c r="AJ1820" s="22">
        <f t="shared" si="6947"/>
        <v>3914.9</v>
      </c>
      <c r="AK1820" s="22">
        <f t="shared" si="6948"/>
        <v>7744.4</v>
      </c>
      <c r="AL1820" s="22">
        <f t="shared" si="6949"/>
        <v>3872.2</v>
      </c>
      <c r="AM1820" s="22"/>
      <c r="AN1820" s="22"/>
      <c r="AO1820" s="22"/>
      <c r="AP1820" s="22">
        <f t="shared" si="6950"/>
        <v>3914.9</v>
      </c>
      <c r="AQ1820" s="22">
        <f t="shared" si="6951"/>
        <v>7744.4</v>
      </c>
      <c r="AR1820" s="22">
        <f t="shared" si="6952"/>
        <v>3872.2</v>
      </c>
      <c r="AS1820" s="22"/>
      <c r="AT1820" s="22"/>
      <c r="AU1820" s="22"/>
      <c r="AV1820" s="22">
        <f t="shared" si="6953"/>
        <v>3914.9</v>
      </c>
      <c r="AW1820" s="22">
        <f t="shared" si="6954"/>
        <v>7744.4</v>
      </c>
      <c r="AX1820" s="22">
        <f t="shared" si="6955"/>
        <v>3872.2</v>
      </c>
      <c r="AY1820" s="22"/>
      <c r="AZ1820" s="22"/>
      <c r="BA1820" s="22"/>
      <c r="BB1820" s="22">
        <f t="shared" si="6956"/>
        <v>3914.9</v>
      </c>
      <c r="BC1820" s="22">
        <f t="shared" si="6957"/>
        <v>7744.4</v>
      </c>
      <c r="BD1820" s="22">
        <f t="shared" si="6958"/>
        <v>3872.2</v>
      </c>
      <c r="BE1820" s="22"/>
      <c r="BF1820" s="22"/>
      <c r="BG1820" s="22"/>
      <c r="BH1820" s="22">
        <f t="shared" si="6959"/>
        <v>3914.9</v>
      </c>
      <c r="BI1820" s="22">
        <f t="shared" si="6960"/>
        <v>7744.4</v>
      </c>
      <c r="BJ1820" s="22">
        <f t="shared" si="6961"/>
        <v>3872.2</v>
      </c>
      <c r="BK1820" s="22"/>
      <c r="BL1820" s="22"/>
      <c r="BM1820" s="22"/>
      <c r="BN1820" s="22">
        <f t="shared" si="6962"/>
        <v>3914.9</v>
      </c>
      <c r="BO1820" s="22">
        <f t="shared" si="6963"/>
        <v>7744.4</v>
      </c>
      <c r="BP1820" s="22">
        <f t="shared" si="6964"/>
        <v>3872.2</v>
      </c>
      <c r="BQ1820" s="22"/>
      <c r="BR1820" s="22"/>
      <c r="BS1820" s="22">
        <f t="shared" si="6965"/>
        <v>3914.9</v>
      </c>
      <c r="BT1820" s="22">
        <f t="shared" si="6966"/>
        <v>7744.4</v>
      </c>
      <c r="BU1820" s="22">
        <f t="shared" si="6967"/>
        <v>3872.2</v>
      </c>
      <c r="BV1820" s="22"/>
      <c r="BW1820" s="22"/>
      <c r="BX1820" s="22">
        <f t="shared" si="6968"/>
        <v>3914.9</v>
      </c>
      <c r="BY1820" s="22">
        <f t="shared" si="6969"/>
        <v>7744.4</v>
      </c>
      <c r="BZ1820" s="22">
        <f t="shared" si="6970"/>
        <v>3872.2</v>
      </c>
      <c r="CA1820" s="22"/>
      <c r="CB1820" s="22"/>
      <c r="CC1820" s="22"/>
      <c r="CD1820" s="22">
        <f t="shared" si="6776"/>
        <v>3914.9</v>
      </c>
      <c r="CE1820" s="22"/>
      <c r="CF1820" s="34">
        <f t="shared" si="6971"/>
        <v>3914.9</v>
      </c>
      <c r="CG1820" s="22">
        <f t="shared" si="6777"/>
        <v>7744.4</v>
      </c>
      <c r="CH1820" s="22"/>
      <c r="CI1820" s="22">
        <f t="shared" si="6972"/>
        <v>7744.4</v>
      </c>
      <c r="CJ1820" s="22">
        <f t="shared" si="6778"/>
        <v>3872.2</v>
      </c>
      <c r="CK1820" s="22"/>
      <c r="CL1820" s="22">
        <f t="shared" si="6973"/>
        <v>3872.2</v>
      </c>
      <c r="CM1820" s="22"/>
      <c r="CN1820" s="15"/>
      <c r="CO1820" s="35"/>
    </row>
    <row r="1821" spans="1:99" ht="93.6" x14ac:dyDescent="0.3">
      <c r="A1821" s="36" t="s">
        <v>1041</v>
      </c>
      <c r="B1821" s="36"/>
      <c r="C1821" s="33"/>
      <c r="D1821" s="32"/>
      <c r="E1821" s="33" t="s">
        <v>1042</v>
      </c>
      <c r="F1821" s="22">
        <f t="shared" si="6893"/>
        <v>42000</v>
      </c>
      <c r="G1821" s="22">
        <f t="shared" si="6894"/>
        <v>42000</v>
      </c>
      <c r="H1821" s="22">
        <f t="shared" si="6895"/>
        <v>42000</v>
      </c>
      <c r="I1821" s="22">
        <f t="shared" si="6896"/>
        <v>0</v>
      </c>
      <c r="J1821" s="22">
        <f t="shared" si="6897"/>
        <v>0</v>
      </c>
      <c r="K1821" s="22">
        <f t="shared" si="6898"/>
        <v>0</v>
      </c>
      <c r="L1821" s="22">
        <f t="shared" si="6935"/>
        <v>42000</v>
      </c>
      <c r="M1821" s="22">
        <f t="shared" si="6936"/>
        <v>42000</v>
      </c>
      <c r="N1821" s="22">
        <f t="shared" si="6937"/>
        <v>42000</v>
      </c>
      <c r="O1821" s="22">
        <f t="shared" si="6899"/>
        <v>0</v>
      </c>
      <c r="P1821" s="22">
        <f t="shared" si="6900"/>
        <v>0</v>
      </c>
      <c r="Q1821" s="22">
        <f t="shared" si="6901"/>
        <v>0</v>
      </c>
      <c r="R1821" s="22">
        <f t="shared" si="6938"/>
        <v>42000</v>
      </c>
      <c r="S1821" s="22">
        <f t="shared" si="6939"/>
        <v>42000</v>
      </c>
      <c r="T1821" s="22">
        <f t="shared" si="6940"/>
        <v>42000</v>
      </c>
      <c r="U1821" s="22">
        <f t="shared" si="6902"/>
        <v>0</v>
      </c>
      <c r="V1821" s="22">
        <f t="shared" si="6903"/>
        <v>0</v>
      </c>
      <c r="W1821" s="22">
        <f t="shared" si="6904"/>
        <v>0</v>
      </c>
      <c r="X1821" s="22">
        <f t="shared" si="6941"/>
        <v>42000</v>
      </c>
      <c r="Y1821" s="22">
        <f t="shared" si="6942"/>
        <v>42000</v>
      </c>
      <c r="Z1821" s="22">
        <f t="shared" si="6943"/>
        <v>42000</v>
      </c>
      <c r="AA1821" s="22">
        <f t="shared" si="6905"/>
        <v>0</v>
      </c>
      <c r="AB1821" s="22">
        <f t="shared" si="6906"/>
        <v>0</v>
      </c>
      <c r="AC1821" s="22">
        <f t="shared" si="6907"/>
        <v>0</v>
      </c>
      <c r="AD1821" s="22">
        <f t="shared" si="6944"/>
        <v>42000</v>
      </c>
      <c r="AE1821" s="22">
        <f t="shared" si="6945"/>
        <v>42000</v>
      </c>
      <c r="AF1821" s="22">
        <f t="shared" si="6946"/>
        <v>42000</v>
      </c>
      <c r="AG1821" s="22">
        <f t="shared" si="6908"/>
        <v>0</v>
      </c>
      <c r="AH1821" s="22">
        <f t="shared" si="6909"/>
        <v>0</v>
      </c>
      <c r="AI1821" s="22">
        <f t="shared" si="6910"/>
        <v>0</v>
      </c>
      <c r="AJ1821" s="22">
        <f t="shared" si="6947"/>
        <v>42000</v>
      </c>
      <c r="AK1821" s="22">
        <f t="shared" si="6948"/>
        <v>42000</v>
      </c>
      <c r="AL1821" s="22">
        <f t="shared" si="6949"/>
        <v>42000</v>
      </c>
      <c r="AM1821" s="22">
        <f t="shared" si="6911"/>
        <v>0</v>
      </c>
      <c r="AN1821" s="22">
        <f t="shared" si="6912"/>
        <v>0</v>
      </c>
      <c r="AO1821" s="22">
        <f t="shared" si="6913"/>
        <v>0</v>
      </c>
      <c r="AP1821" s="22">
        <f t="shared" si="6950"/>
        <v>42000</v>
      </c>
      <c r="AQ1821" s="22">
        <f t="shared" si="6951"/>
        <v>42000</v>
      </c>
      <c r="AR1821" s="22">
        <f t="shared" si="6952"/>
        <v>42000</v>
      </c>
      <c r="AS1821" s="22">
        <f t="shared" si="6914"/>
        <v>0</v>
      </c>
      <c r="AT1821" s="22">
        <f t="shared" si="6915"/>
        <v>0</v>
      </c>
      <c r="AU1821" s="22">
        <f t="shared" si="6916"/>
        <v>0</v>
      </c>
      <c r="AV1821" s="22">
        <f t="shared" si="6953"/>
        <v>42000</v>
      </c>
      <c r="AW1821" s="22">
        <f t="shared" si="6954"/>
        <v>42000</v>
      </c>
      <c r="AX1821" s="22">
        <f t="shared" si="6955"/>
        <v>42000</v>
      </c>
      <c r="AY1821" s="22">
        <f t="shared" si="6917"/>
        <v>0</v>
      </c>
      <c r="AZ1821" s="22">
        <f t="shared" si="6918"/>
        <v>0</v>
      </c>
      <c r="BA1821" s="22">
        <f t="shared" si="6919"/>
        <v>0</v>
      </c>
      <c r="BB1821" s="22">
        <f t="shared" si="6956"/>
        <v>42000</v>
      </c>
      <c r="BC1821" s="22">
        <f t="shared" si="6957"/>
        <v>42000</v>
      </c>
      <c r="BD1821" s="22">
        <f t="shared" si="6958"/>
        <v>42000</v>
      </c>
      <c r="BE1821" s="22">
        <f t="shared" si="6920"/>
        <v>0</v>
      </c>
      <c r="BF1821" s="22">
        <f t="shared" si="6921"/>
        <v>0</v>
      </c>
      <c r="BG1821" s="22">
        <f t="shared" si="6922"/>
        <v>0</v>
      </c>
      <c r="BH1821" s="22">
        <f t="shared" si="6959"/>
        <v>42000</v>
      </c>
      <c r="BI1821" s="22">
        <f t="shared" si="6960"/>
        <v>42000</v>
      </c>
      <c r="BJ1821" s="22">
        <f t="shared" si="6961"/>
        <v>42000</v>
      </c>
      <c r="BK1821" s="22">
        <f t="shared" si="6923"/>
        <v>0</v>
      </c>
      <c r="BL1821" s="22">
        <f t="shared" si="6924"/>
        <v>0</v>
      </c>
      <c r="BM1821" s="22">
        <f t="shared" si="6925"/>
        <v>0</v>
      </c>
      <c r="BN1821" s="22">
        <f t="shared" si="6962"/>
        <v>42000</v>
      </c>
      <c r="BO1821" s="22">
        <f t="shared" si="6963"/>
        <v>42000</v>
      </c>
      <c r="BP1821" s="22">
        <f t="shared" si="6964"/>
        <v>42000</v>
      </c>
      <c r="BQ1821" s="22">
        <f t="shared" si="6926"/>
        <v>0</v>
      </c>
      <c r="BR1821" s="22">
        <f t="shared" si="6927"/>
        <v>0</v>
      </c>
      <c r="BS1821" s="22">
        <f t="shared" si="6965"/>
        <v>42000</v>
      </c>
      <c r="BT1821" s="22">
        <f t="shared" si="6966"/>
        <v>42000</v>
      </c>
      <c r="BU1821" s="22">
        <f t="shared" si="6967"/>
        <v>42000</v>
      </c>
      <c r="BV1821" s="22">
        <f t="shared" si="6928"/>
        <v>0</v>
      </c>
      <c r="BW1821" s="22">
        <f t="shared" si="6929"/>
        <v>0</v>
      </c>
      <c r="BX1821" s="22">
        <f t="shared" si="6968"/>
        <v>42000</v>
      </c>
      <c r="BY1821" s="22">
        <f t="shared" si="6969"/>
        <v>42000</v>
      </c>
      <c r="BZ1821" s="22">
        <f t="shared" si="6970"/>
        <v>42000</v>
      </c>
      <c r="CA1821" s="22">
        <f t="shared" si="6930"/>
        <v>0</v>
      </c>
      <c r="CB1821" s="22">
        <f t="shared" si="6931"/>
        <v>0</v>
      </c>
      <c r="CC1821" s="22">
        <f t="shared" si="6932"/>
        <v>0</v>
      </c>
      <c r="CD1821" s="22">
        <f t="shared" si="6776"/>
        <v>42000</v>
      </c>
      <c r="CE1821" s="22">
        <f t="shared" si="6933"/>
        <v>0</v>
      </c>
      <c r="CF1821" s="34">
        <f t="shared" si="6971"/>
        <v>42000</v>
      </c>
      <c r="CG1821" s="22">
        <f t="shared" si="6777"/>
        <v>42000</v>
      </c>
      <c r="CH1821" s="22">
        <f t="shared" si="6934"/>
        <v>0</v>
      </c>
      <c r="CI1821" s="22">
        <f t="shared" si="6972"/>
        <v>42000</v>
      </c>
      <c r="CJ1821" s="22">
        <f t="shared" si="6778"/>
        <v>42000</v>
      </c>
      <c r="CK1821" s="22">
        <f t="shared" si="6934"/>
        <v>0</v>
      </c>
      <c r="CL1821" s="22">
        <f t="shared" si="6973"/>
        <v>42000</v>
      </c>
      <c r="CM1821" s="22">
        <f t="shared" si="6934"/>
        <v>0</v>
      </c>
      <c r="CN1821" s="15"/>
      <c r="CO1821" s="35"/>
      <c r="CU1821" s="5" t="s">
        <v>31</v>
      </c>
    </row>
    <row r="1822" spans="1:99" ht="31.2" x14ac:dyDescent="0.3">
      <c r="A1822" s="36" t="s">
        <v>1041</v>
      </c>
      <c r="B1822" s="36" t="s">
        <v>342</v>
      </c>
      <c r="C1822" s="33"/>
      <c r="D1822" s="32"/>
      <c r="E1822" s="33" t="s">
        <v>194</v>
      </c>
      <c r="F1822" s="22">
        <f t="shared" si="6893"/>
        <v>42000</v>
      </c>
      <c r="G1822" s="22">
        <f t="shared" si="6894"/>
        <v>42000</v>
      </c>
      <c r="H1822" s="22">
        <f t="shared" si="6895"/>
        <v>42000</v>
      </c>
      <c r="I1822" s="22">
        <f t="shared" si="6896"/>
        <v>0</v>
      </c>
      <c r="J1822" s="22">
        <f t="shared" si="6897"/>
        <v>0</v>
      </c>
      <c r="K1822" s="22">
        <f t="shared" si="6898"/>
        <v>0</v>
      </c>
      <c r="L1822" s="22">
        <f t="shared" si="6935"/>
        <v>42000</v>
      </c>
      <c r="M1822" s="22">
        <f t="shared" si="6936"/>
        <v>42000</v>
      </c>
      <c r="N1822" s="22">
        <f t="shared" si="6937"/>
        <v>42000</v>
      </c>
      <c r="O1822" s="22">
        <f t="shared" si="6899"/>
        <v>0</v>
      </c>
      <c r="P1822" s="22">
        <f t="shared" si="6900"/>
        <v>0</v>
      </c>
      <c r="Q1822" s="22">
        <f t="shared" si="6901"/>
        <v>0</v>
      </c>
      <c r="R1822" s="22">
        <f t="shared" si="6938"/>
        <v>42000</v>
      </c>
      <c r="S1822" s="22">
        <f t="shared" si="6939"/>
        <v>42000</v>
      </c>
      <c r="T1822" s="22">
        <f t="shared" si="6940"/>
        <v>42000</v>
      </c>
      <c r="U1822" s="22">
        <f t="shared" si="6902"/>
        <v>0</v>
      </c>
      <c r="V1822" s="22">
        <f t="shared" si="6903"/>
        <v>0</v>
      </c>
      <c r="W1822" s="22">
        <f t="shared" si="6904"/>
        <v>0</v>
      </c>
      <c r="X1822" s="22">
        <f t="shared" si="6941"/>
        <v>42000</v>
      </c>
      <c r="Y1822" s="22">
        <f t="shared" si="6942"/>
        <v>42000</v>
      </c>
      <c r="Z1822" s="22">
        <f t="shared" si="6943"/>
        <v>42000</v>
      </c>
      <c r="AA1822" s="22">
        <f t="shared" si="6905"/>
        <v>0</v>
      </c>
      <c r="AB1822" s="22">
        <f t="shared" si="6906"/>
        <v>0</v>
      </c>
      <c r="AC1822" s="22">
        <f t="shared" si="6907"/>
        <v>0</v>
      </c>
      <c r="AD1822" s="22">
        <f t="shared" si="6944"/>
        <v>42000</v>
      </c>
      <c r="AE1822" s="22">
        <f t="shared" si="6945"/>
        <v>42000</v>
      </c>
      <c r="AF1822" s="22">
        <f t="shared" si="6946"/>
        <v>42000</v>
      </c>
      <c r="AG1822" s="22">
        <f t="shared" si="6908"/>
        <v>0</v>
      </c>
      <c r="AH1822" s="22">
        <f t="shared" si="6909"/>
        <v>0</v>
      </c>
      <c r="AI1822" s="22">
        <f t="shared" si="6910"/>
        <v>0</v>
      </c>
      <c r="AJ1822" s="22">
        <f t="shared" si="6947"/>
        <v>42000</v>
      </c>
      <c r="AK1822" s="22">
        <f t="shared" si="6948"/>
        <v>42000</v>
      </c>
      <c r="AL1822" s="22">
        <f t="shared" si="6949"/>
        <v>42000</v>
      </c>
      <c r="AM1822" s="22">
        <f t="shared" si="6911"/>
        <v>0</v>
      </c>
      <c r="AN1822" s="22">
        <f t="shared" si="6912"/>
        <v>0</v>
      </c>
      <c r="AO1822" s="22">
        <f t="shared" si="6913"/>
        <v>0</v>
      </c>
      <c r="AP1822" s="22">
        <f t="shared" si="6950"/>
        <v>42000</v>
      </c>
      <c r="AQ1822" s="22">
        <f t="shared" si="6951"/>
        <v>42000</v>
      </c>
      <c r="AR1822" s="22">
        <f t="shared" si="6952"/>
        <v>42000</v>
      </c>
      <c r="AS1822" s="22">
        <f t="shared" si="6914"/>
        <v>0</v>
      </c>
      <c r="AT1822" s="22">
        <f t="shared" si="6915"/>
        <v>0</v>
      </c>
      <c r="AU1822" s="22">
        <f t="shared" si="6916"/>
        <v>0</v>
      </c>
      <c r="AV1822" s="22">
        <f t="shared" si="6953"/>
        <v>42000</v>
      </c>
      <c r="AW1822" s="22">
        <f t="shared" si="6954"/>
        <v>42000</v>
      </c>
      <c r="AX1822" s="22">
        <f t="shared" si="6955"/>
        <v>42000</v>
      </c>
      <c r="AY1822" s="22">
        <f t="shared" si="6917"/>
        <v>0</v>
      </c>
      <c r="AZ1822" s="22">
        <f t="shared" si="6918"/>
        <v>0</v>
      </c>
      <c r="BA1822" s="22">
        <f t="shared" si="6919"/>
        <v>0</v>
      </c>
      <c r="BB1822" s="22">
        <f t="shared" si="6956"/>
        <v>42000</v>
      </c>
      <c r="BC1822" s="22">
        <f t="shared" si="6957"/>
        <v>42000</v>
      </c>
      <c r="BD1822" s="22">
        <f t="shared" si="6958"/>
        <v>42000</v>
      </c>
      <c r="BE1822" s="22">
        <f t="shared" si="6920"/>
        <v>0</v>
      </c>
      <c r="BF1822" s="22">
        <f t="shared" si="6921"/>
        <v>0</v>
      </c>
      <c r="BG1822" s="22">
        <f t="shared" si="6922"/>
        <v>0</v>
      </c>
      <c r="BH1822" s="22">
        <f t="shared" si="6959"/>
        <v>42000</v>
      </c>
      <c r="BI1822" s="22">
        <f t="shared" si="6960"/>
        <v>42000</v>
      </c>
      <c r="BJ1822" s="22">
        <f t="shared" si="6961"/>
        <v>42000</v>
      </c>
      <c r="BK1822" s="22">
        <f t="shared" si="6923"/>
        <v>0</v>
      </c>
      <c r="BL1822" s="22">
        <f t="shared" si="6924"/>
        <v>0</v>
      </c>
      <c r="BM1822" s="22">
        <f t="shared" si="6925"/>
        <v>0</v>
      </c>
      <c r="BN1822" s="22">
        <f t="shared" si="6962"/>
        <v>42000</v>
      </c>
      <c r="BO1822" s="22">
        <f t="shared" si="6963"/>
        <v>42000</v>
      </c>
      <c r="BP1822" s="22">
        <f t="shared" si="6964"/>
        <v>42000</v>
      </c>
      <c r="BQ1822" s="22">
        <f t="shared" si="6926"/>
        <v>0</v>
      </c>
      <c r="BR1822" s="22">
        <f t="shared" si="6927"/>
        <v>0</v>
      </c>
      <c r="BS1822" s="22">
        <f t="shared" si="6965"/>
        <v>42000</v>
      </c>
      <c r="BT1822" s="22">
        <f t="shared" si="6966"/>
        <v>42000</v>
      </c>
      <c r="BU1822" s="22">
        <f t="shared" si="6967"/>
        <v>42000</v>
      </c>
      <c r="BV1822" s="22">
        <f t="shared" si="6928"/>
        <v>0</v>
      </c>
      <c r="BW1822" s="22">
        <f t="shared" si="6929"/>
        <v>0</v>
      </c>
      <c r="BX1822" s="22">
        <f t="shared" si="6968"/>
        <v>42000</v>
      </c>
      <c r="BY1822" s="22">
        <f t="shared" si="6969"/>
        <v>42000</v>
      </c>
      <c r="BZ1822" s="22">
        <f t="shared" si="6970"/>
        <v>42000</v>
      </c>
      <c r="CA1822" s="22">
        <f t="shared" si="6930"/>
        <v>0</v>
      </c>
      <c r="CB1822" s="22">
        <f t="shared" si="6931"/>
        <v>0</v>
      </c>
      <c r="CC1822" s="22">
        <f t="shared" si="6932"/>
        <v>0</v>
      </c>
      <c r="CD1822" s="22">
        <f t="shared" si="6776"/>
        <v>42000</v>
      </c>
      <c r="CE1822" s="22">
        <f t="shared" si="6933"/>
        <v>0</v>
      </c>
      <c r="CF1822" s="34">
        <f t="shared" si="6971"/>
        <v>42000</v>
      </c>
      <c r="CG1822" s="22">
        <f t="shared" si="6777"/>
        <v>42000</v>
      </c>
      <c r="CH1822" s="22">
        <f t="shared" si="6934"/>
        <v>0</v>
      </c>
      <c r="CI1822" s="22">
        <f t="shared" si="6972"/>
        <v>42000</v>
      </c>
      <c r="CJ1822" s="22">
        <f t="shared" si="6778"/>
        <v>42000</v>
      </c>
      <c r="CK1822" s="22">
        <f t="shared" si="6934"/>
        <v>0</v>
      </c>
      <c r="CL1822" s="22">
        <f t="shared" si="6973"/>
        <v>42000</v>
      </c>
      <c r="CM1822" s="22">
        <f t="shared" si="6934"/>
        <v>0</v>
      </c>
      <c r="CN1822" s="15"/>
      <c r="CO1822" s="35"/>
      <c r="CS1822" s="5" t="s">
        <v>29</v>
      </c>
    </row>
    <row r="1823" spans="1:99" ht="31.2" x14ac:dyDescent="0.3">
      <c r="A1823" s="36" t="s">
        <v>1041</v>
      </c>
      <c r="B1823" s="16">
        <v>320</v>
      </c>
      <c r="C1823" s="33"/>
      <c r="D1823" s="32"/>
      <c r="E1823" s="33" t="s">
        <v>365</v>
      </c>
      <c r="F1823" s="22">
        <f t="shared" si="6893"/>
        <v>42000</v>
      </c>
      <c r="G1823" s="22">
        <f t="shared" si="6894"/>
        <v>42000</v>
      </c>
      <c r="H1823" s="22">
        <f t="shared" si="6895"/>
        <v>42000</v>
      </c>
      <c r="I1823" s="22">
        <f t="shared" si="6896"/>
        <v>0</v>
      </c>
      <c r="J1823" s="22">
        <f t="shared" si="6897"/>
        <v>0</v>
      </c>
      <c r="K1823" s="22">
        <f t="shared" si="6898"/>
        <v>0</v>
      </c>
      <c r="L1823" s="22">
        <f t="shared" si="6935"/>
        <v>42000</v>
      </c>
      <c r="M1823" s="22">
        <f t="shared" si="6936"/>
        <v>42000</v>
      </c>
      <c r="N1823" s="22">
        <f t="shared" si="6937"/>
        <v>42000</v>
      </c>
      <c r="O1823" s="22">
        <f t="shared" si="6899"/>
        <v>0</v>
      </c>
      <c r="P1823" s="22">
        <f t="shared" si="6900"/>
        <v>0</v>
      </c>
      <c r="Q1823" s="22">
        <f t="shared" si="6901"/>
        <v>0</v>
      </c>
      <c r="R1823" s="22">
        <f t="shared" si="6938"/>
        <v>42000</v>
      </c>
      <c r="S1823" s="22">
        <f t="shared" si="6939"/>
        <v>42000</v>
      </c>
      <c r="T1823" s="22">
        <f t="shared" si="6940"/>
        <v>42000</v>
      </c>
      <c r="U1823" s="22">
        <f t="shared" si="6902"/>
        <v>0</v>
      </c>
      <c r="V1823" s="22">
        <f t="shared" si="6903"/>
        <v>0</v>
      </c>
      <c r="W1823" s="22">
        <f t="shared" si="6904"/>
        <v>0</v>
      </c>
      <c r="X1823" s="22">
        <f t="shared" si="6941"/>
        <v>42000</v>
      </c>
      <c r="Y1823" s="22">
        <f t="shared" si="6942"/>
        <v>42000</v>
      </c>
      <c r="Z1823" s="22">
        <f t="shared" si="6943"/>
        <v>42000</v>
      </c>
      <c r="AA1823" s="22">
        <f t="shared" si="6905"/>
        <v>0</v>
      </c>
      <c r="AB1823" s="22">
        <f t="shared" si="6906"/>
        <v>0</v>
      </c>
      <c r="AC1823" s="22">
        <f t="shared" si="6907"/>
        <v>0</v>
      </c>
      <c r="AD1823" s="22">
        <f t="shared" si="6944"/>
        <v>42000</v>
      </c>
      <c r="AE1823" s="22">
        <f t="shared" si="6945"/>
        <v>42000</v>
      </c>
      <c r="AF1823" s="22">
        <f t="shared" si="6946"/>
        <v>42000</v>
      </c>
      <c r="AG1823" s="22">
        <f t="shared" si="6908"/>
        <v>0</v>
      </c>
      <c r="AH1823" s="22">
        <f t="shared" si="6909"/>
        <v>0</v>
      </c>
      <c r="AI1823" s="22">
        <f t="shared" si="6910"/>
        <v>0</v>
      </c>
      <c r="AJ1823" s="22">
        <f t="shared" si="6947"/>
        <v>42000</v>
      </c>
      <c r="AK1823" s="22">
        <f t="shared" si="6948"/>
        <v>42000</v>
      </c>
      <c r="AL1823" s="22">
        <f t="shared" si="6949"/>
        <v>42000</v>
      </c>
      <c r="AM1823" s="22">
        <f t="shared" si="6911"/>
        <v>0</v>
      </c>
      <c r="AN1823" s="22">
        <f t="shared" si="6912"/>
        <v>0</v>
      </c>
      <c r="AO1823" s="22">
        <f t="shared" si="6913"/>
        <v>0</v>
      </c>
      <c r="AP1823" s="22">
        <f t="shared" si="6950"/>
        <v>42000</v>
      </c>
      <c r="AQ1823" s="22">
        <f t="shared" si="6951"/>
        <v>42000</v>
      </c>
      <c r="AR1823" s="22">
        <f t="shared" si="6952"/>
        <v>42000</v>
      </c>
      <c r="AS1823" s="22">
        <f t="shared" si="6914"/>
        <v>0</v>
      </c>
      <c r="AT1823" s="22">
        <f t="shared" si="6915"/>
        <v>0</v>
      </c>
      <c r="AU1823" s="22">
        <f t="shared" si="6916"/>
        <v>0</v>
      </c>
      <c r="AV1823" s="22">
        <f t="shared" si="6953"/>
        <v>42000</v>
      </c>
      <c r="AW1823" s="22">
        <f t="shared" si="6954"/>
        <v>42000</v>
      </c>
      <c r="AX1823" s="22">
        <f t="shared" si="6955"/>
        <v>42000</v>
      </c>
      <c r="AY1823" s="22">
        <f t="shared" si="6917"/>
        <v>0</v>
      </c>
      <c r="AZ1823" s="22">
        <f t="shared" si="6918"/>
        <v>0</v>
      </c>
      <c r="BA1823" s="22">
        <f t="shared" si="6919"/>
        <v>0</v>
      </c>
      <c r="BB1823" s="22">
        <f t="shared" si="6956"/>
        <v>42000</v>
      </c>
      <c r="BC1823" s="22">
        <f t="shared" si="6957"/>
        <v>42000</v>
      </c>
      <c r="BD1823" s="22">
        <f t="shared" si="6958"/>
        <v>42000</v>
      </c>
      <c r="BE1823" s="22">
        <f t="shared" si="6920"/>
        <v>0</v>
      </c>
      <c r="BF1823" s="22">
        <f t="shared" si="6921"/>
        <v>0</v>
      </c>
      <c r="BG1823" s="22">
        <f t="shared" si="6922"/>
        <v>0</v>
      </c>
      <c r="BH1823" s="22">
        <f t="shared" si="6959"/>
        <v>42000</v>
      </c>
      <c r="BI1823" s="22">
        <f t="shared" si="6960"/>
        <v>42000</v>
      </c>
      <c r="BJ1823" s="22">
        <f t="shared" si="6961"/>
        <v>42000</v>
      </c>
      <c r="BK1823" s="22">
        <f t="shared" si="6923"/>
        <v>0</v>
      </c>
      <c r="BL1823" s="22">
        <f t="shared" si="6924"/>
        <v>0</v>
      </c>
      <c r="BM1823" s="22">
        <f t="shared" si="6925"/>
        <v>0</v>
      </c>
      <c r="BN1823" s="22">
        <f t="shared" si="6962"/>
        <v>42000</v>
      </c>
      <c r="BO1823" s="22">
        <f t="shared" si="6963"/>
        <v>42000</v>
      </c>
      <c r="BP1823" s="22">
        <f t="shared" si="6964"/>
        <v>42000</v>
      </c>
      <c r="BQ1823" s="22">
        <f t="shared" si="6926"/>
        <v>0</v>
      </c>
      <c r="BR1823" s="22">
        <f t="shared" si="6927"/>
        <v>0</v>
      </c>
      <c r="BS1823" s="22">
        <f t="shared" si="6965"/>
        <v>42000</v>
      </c>
      <c r="BT1823" s="22">
        <f t="shared" si="6966"/>
        <v>42000</v>
      </c>
      <c r="BU1823" s="22">
        <f t="shared" si="6967"/>
        <v>42000</v>
      </c>
      <c r="BV1823" s="22">
        <f t="shared" si="6928"/>
        <v>0</v>
      </c>
      <c r="BW1823" s="22">
        <f t="shared" si="6929"/>
        <v>0</v>
      </c>
      <c r="BX1823" s="22">
        <f t="shared" si="6968"/>
        <v>42000</v>
      </c>
      <c r="BY1823" s="22">
        <f t="shared" si="6969"/>
        <v>42000</v>
      </c>
      <c r="BZ1823" s="22">
        <f t="shared" si="6970"/>
        <v>42000</v>
      </c>
      <c r="CA1823" s="22">
        <f t="shared" si="6930"/>
        <v>0</v>
      </c>
      <c r="CB1823" s="22">
        <f t="shared" si="6931"/>
        <v>0</v>
      </c>
      <c r="CC1823" s="22">
        <f t="shared" si="6932"/>
        <v>0</v>
      </c>
      <c r="CD1823" s="22">
        <f t="shared" si="6776"/>
        <v>42000</v>
      </c>
      <c r="CE1823" s="22">
        <f t="shared" si="6933"/>
        <v>0</v>
      </c>
      <c r="CF1823" s="34">
        <f t="shared" si="6971"/>
        <v>42000</v>
      </c>
      <c r="CG1823" s="22">
        <f t="shared" si="6777"/>
        <v>42000</v>
      </c>
      <c r="CH1823" s="22">
        <f t="shared" si="6934"/>
        <v>0</v>
      </c>
      <c r="CI1823" s="22">
        <f t="shared" si="6972"/>
        <v>42000</v>
      </c>
      <c r="CJ1823" s="22">
        <f t="shared" si="6778"/>
        <v>42000</v>
      </c>
      <c r="CK1823" s="22">
        <f t="shared" si="6934"/>
        <v>0</v>
      </c>
      <c r="CL1823" s="22">
        <f t="shared" si="6973"/>
        <v>42000</v>
      </c>
      <c r="CM1823" s="22">
        <f t="shared" si="6934"/>
        <v>0</v>
      </c>
      <c r="CN1823" s="15"/>
      <c r="CO1823" s="35"/>
      <c r="CT1823" s="5" t="s">
        <v>30</v>
      </c>
    </row>
    <row r="1824" spans="1:99" x14ac:dyDescent="0.3">
      <c r="A1824" s="36" t="s">
        <v>1041</v>
      </c>
      <c r="B1824" s="16">
        <v>320</v>
      </c>
      <c r="C1824" s="32" t="s">
        <v>134</v>
      </c>
      <c r="D1824" s="32" t="s">
        <v>395</v>
      </c>
      <c r="E1824" s="33" t="s">
        <v>443</v>
      </c>
      <c r="F1824" s="22">
        <v>42000</v>
      </c>
      <c r="G1824" s="22">
        <v>42000</v>
      </c>
      <c r="H1824" s="22">
        <v>42000</v>
      </c>
      <c r="I1824" s="22"/>
      <c r="J1824" s="22"/>
      <c r="K1824" s="22"/>
      <c r="L1824" s="22">
        <f t="shared" si="6935"/>
        <v>42000</v>
      </c>
      <c r="M1824" s="22">
        <f t="shared" si="6936"/>
        <v>42000</v>
      </c>
      <c r="N1824" s="22">
        <f t="shared" si="6937"/>
        <v>42000</v>
      </c>
      <c r="O1824" s="22"/>
      <c r="P1824" s="22"/>
      <c r="Q1824" s="22"/>
      <c r="R1824" s="22">
        <f t="shared" si="6938"/>
        <v>42000</v>
      </c>
      <c r="S1824" s="22">
        <f t="shared" si="6939"/>
        <v>42000</v>
      </c>
      <c r="T1824" s="22">
        <f t="shared" si="6940"/>
        <v>42000</v>
      </c>
      <c r="U1824" s="22"/>
      <c r="V1824" s="22"/>
      <c r="W1824" s="22"/>
      <c r="X1824" s="22">
        <f t="shared" si="6941"/>
        <v>42000</v>
      </c>
      <c r="Y1824" s="22">
        <f t="shared" si="6942"/>
        <v>42000</v>
      </c>
      <c r="Z1824" s="22">
        <f t="shared" si="6943"/>
        <v>42000</v>
      </c>
      <c r="AA1824" s="22"/>
      <c r="AB1824" s="22"/>
      <c r="AC1824" s="22"/>
      <c r="AD1824" s="22">
        <f t="shared" si="6944"/>
        <v>42000</v>
      </c>
      <c r="AE1824" s="22">
        <f t="shared" si="6945"/>
        <v>42000</v>
      </c>
      <c r="AF1824" s="22">
        <f t="shared" si="6946"/>
        <v>42000</v>
      </c>
      <c r="AG1824" s="22"/>
      <c r="AH1824" s="22"/>
      <c r="AI1824" s="22"/>
      <c r="AJ1824" s="22">
        <f t="shared" si="6947"/>
        <v>42000</v>
      </c>
      <c r="AK1824" s="22">
        <f t="shared" si="6948"/>
        <v>42000</v>
      </c>
      <c r="AL1824" s="22">
        <f t="shared" si="6949"/>
        <v>42000</v>
      </c>
      <c r="AM1824" s="22"/>
      <c r="AN1824" s="22"/>
      <c r="AO1824" s="22"/>
      <c r="AP1824" s="22">
        <f t="shared" si="6950"/>
        <v>42000</v>
      </c>
      <c r="AQ1824" s="22">
        <f t="shared" si="6951"/>
        <v>42000</v>
      </c>
      <c r="AR1824" s="22">
        <f t="shared" si="6952"/>
        <v>42000</v>
      </c>
      <c r="AS1824" s="22"/>
      <c r="AT1824" s="22"/>
      <c r="AU1824" s="22"/>
      <c r="AV1824" s="22">
        <f t="shared" si="6953"/>
        <v>42000</v>
      </c>
      <c r="AW1824" s="22">
        <f t="shared" si="6954"/>
        <v>42000</v>
      </c>
      <c r="AX1824" s="22">
        <f t="shared" si="6955"/>
        <v>42000</v>
      </c>
      <c r="AY1824" s="22"/>
      <c r="AZ1824" s="22"/>
      <c r="BA1824" s="22"/>
      <c r="BB1824" s="22">
        <f t="shared" si="6956"/>
        <v>42000</v>
      </c>
      <c r="BC1824" s="22">
        <f t="shared" si="6957"/>
        <v>42000</v>
      </c>
      <c r="BD1824" s="22">
        <f t="shared" si="6958"/>
        <v>42000</v>
      </c>
      <c r="BE1824" s="22"/>
      <c r="BF1824" s="22"/>
      <c r="BG1824" s="22"/>
      <c r="BH1824" s="22">
        <f t="shared" si="6959"/>
        <v>42000</v>
      </c>
      <c r="BI1824" s="22">
        <f t="shared" si="6960"/>
        <v>42000</v>
      </c>
      <c r="BJ1824" s="22">
        <f t="shared" si="6961"/>
        <v>42000</v>
      </c>
      <c r="BK1824" s="22"/>
      <c r="BL1824" s="22"/>
      <c r="BM1824" s="22"/>
      <c r="BN1824" s="22">
        <f t="shared" si="6962"/>
        <v>42000</v>
      </c>
      <c r="BO1824" s="22">
        <f t="shared" si="6963"/>
        <v>42000</v>
      </c>
      <c r="BP1824" s="22">
        <f t="shared" si="6964"/>
        <v>42000</v>
      </c>
      <c r="BQ1824" s="22"/>
      <c r="BR1824" s="22"/>
      <c r="BS1824" s="22">
        <f t="shared" si="6965"/>
        <v>42000</v>
      </c>
      <c r="BT1824" s="22">
        <f t="shared" si="6966"/>
        <v>42000</v>
      </c>
      <c r="BU1824" s="22">
        <f t="shared" si="6967"/>
        <v>42000</v>
      </c>
      <c r="BV1824" s="22"/>
      <c r="BW1824" s="22"/>
      <c r="BX1824" s="22">
        <f t="shared" si="6968"/>
        <v>42000</v>
      </c>
      <c r="BY1824" s="22">
        <f t="shared" si="6969"/>
        <v>42000</v>
      </c>
      <c r="BZ1824" s="22">
        <f t="shared" si="6970"/>
        <v>42000</v>
      </c>
      <c r="CA1824" s="22"/>
      <c r="CB1824" s="22"/>
      <c r="CC1824" s="22"/>
      <c r="CD1824" s="22">
        <f t="shared" si="6776"/>
        <v>42000</v>
      </c>
      <c r="CE1824" s="22"/>
      <c r="CF1824" s="34">
        <f t="shared" si="6971"/>
        <v>42000</v>
      </c>
      <c r="CG1824" s="22">
        <f t="shared" si="6777"/>
        <v>42000</v>
      </c>
      <c r="CH1824" s="22"/>
      <c r="CI1824" s="22">
        <f t="shared" si="6972"/>
        <v>42000</v>
      </c>
      <c r="CJ1824" s="22">
        <f t="shared" si="6778"/>
        <v>42000</v>
      </c>
      <c r="CK1824" s="22"/>
      <c r="CL1824" s="22">
        <f t="shared" si="6973"/>
        <v>42000</v>
      </c>
      <c r="CM1824" s="22"/>
      <c r="CN1824" s="15"/>
      <c r="CO1824" s="35"/>
    </row>
    <row r="1825" spans="1:100" ht="62.4" x14ac:dyDescent="0.3">
      <c r="A1825" s="36" t="s">
        <v>1043</v>
      </c>
      <c r="B1825" s="16"/>
      <c r="C1825" s="32"/>
      <c r="D1825" s="32"/>
      <c r="E1825" s="33" t="s">
        <v>1044</v>
      </c>
      <c r="F1825" s="22">
        <f t="shared" si="6893"/>
        <v>0</v>
      </c>
      <c r="G1825" s="22">
        <f t="shared" si="6894"/>
        <v>0</v>
      </c>
      <c r="H1825" s="22">
        <f t="shared" si="6895"/>
        <v>0</v>
      </c>
      <c r="I1825" s="22">
        <f t="shared" si="6896"/>
        <v>0</v>
      </c>
      <c r="J1825" s="22">
        <f t="shared" si="6897"/>
        <v>0</v>
      </c>
      <c r="K1825" s="22">
        <f t="shared" si="6898"/>
        <v>0</v>
      </c>
      <c r="L1825" s="22">
        <f t="shared" si="6935"/>
        <v>0</v>
      </c>
      <c r="M1825" s="22">
        <f t="shared" si="6936"/>
        <v>0</v>
      </c>
      <c r="N1825" s="22">
        <f t="shared" si="6937"/>
        <v>0</v>
      </c>
      <c r="O1825" s="22">
        <f t="shared" si="6899"/>
        <v>0</v>
      </c>
      <c r="P1825" s="22">
        <f t="shared" si="6900"/>
        <v>0</v>
      </c>
      <c r="Q1825" s="22">
        <f t="shared" si="6901"/>
        <v>0</v>
      </c>
      <c r="R1825" s="22">
        <f t="shared" si="6938"/>
        <v>0</v>
      </c>
      <c r="S1825" s="22">
        <f t="shared" si="6939"/>
        <v>0</v>
      </c>
      <c r="T1825" s="22">
        <f t="shared" si="6940"/>
        <v>0</v>
      </c>
      <c r="U1825" s="22">
        <f t="shared" si="6902"/>
        <v>29454.86</v>
      </c>
      <c r="V1825" s="22">
        <f t="shared" si="6903"/>
        <v>0</v>
      </c>
      <c r="W1825" s="22">
        <f t="shared" si="6904"/>
        <v>0</v>
      </c>
      <c r="X1825" s="22">
        <f t="shared" si="6941"/>
        <v>29454.86</v>
      </c>
      <c r="Y1825" s="22">
        <f t="shared" si="6942"/>
        <v>0</v>
      </c>
      <c r="Z1825" s="22">
        <f t="shared" si="6943"/>
        <v>0</v>
      </c>
      <c r="AA1825" s="22">
        <f t="shared" si="6905"/>
        <v>0</v>
      </c>
      <c r="AB1825" s="22">
        <f t="shared" si="6906"/>
        <v>0</v>
      </c>
      <c r="AC1825" s="22">
        <f t="shared" si="6907"/>
        <v>0</v>
      </c>
      <c r="AD1825" s="22">
        <f t="shared" si="6944"/>
        <v>29454.86</v>
      </c>
      <c r="AE1825" s="22">
        <f t="shared" si="6945"/>
        <v>0</v>
      </c>
      <c r="AF1825" s="22">
        <f t="shared" si="6946"/>
        <v>0</v>
      </c>
      <c r="AG1825" s="22">
        <f t="shared" si="6908"/>
        <v>0</v>
      </c>
      <c r="AH1825" s="22">
        <f t="shared" si="6909"/>
        <v>0</v>
      </c>
      <c r="AI1825" s="22">
        <f t="shared" si="6910"/>
        <v>0</v>
      </c>
      <c r="AJ1825" s="22">
        <f t="shared" si="6947"/>
        <v>29454.86</v>
      </c>
      <c r="AK1825" s="22">
        <f t="shared" si="6948"/>
        <v>0</v>
      </c>
      <c r="AL1825" s="22">
        <f t="shared" si="6949"/>
        <v>0</v>
      </c>
      <c r="AM1825" s="22">
        <f t="shared" si="6911"/>
        <v>0</v>
      </c>
      <c r="AN1825" s="22">
        <f t="shared" si="6912"/>
        <v>0</v>
      </c>
      <c r="AO1825" s="22">
        <f t="shared" si="6913"/>
        <v>0</v>
      </c>
      <c r="AP1825" s="22">
        <f t="shared" si="6950"/>
        <v>29454.86</v>
      </c>
      <c r="AQ1825" s="22">
        <f t="shared" si="6951"/>
        <v>0</v>
      </c>
      <c r="AR1825" s="22">
        <f t="shared" si="6952"/>
        <v>0</v>
      </c>
      <c r="AS1825" s="22">
        <f t="shared" si="6914"/>
        <v>0</v>
      </c>
      <c r="AT1825" s="22">
        <f t="shared" si="6915"/>
        <v>0</v>
      </c>
      <c r="AU1825" s="22">
        <f t="shared" si="6916"/>
        <v>0</v>
      </c>
      <c r="AV1825" s="22">
        <f t="shared" si="6953"/>
        <v>29454.86</v>
      </c>
      <c r="AW1825" s="22">
        <f t="shared" si="6954"/>
        <v>0</v>
      </c>
      <c r="AX1825" s="22">
        <f t="shared" si="6955"/>
        <v>0</v>
      </c>
      <c r="AY1825" s="22">
        <f t="shared" si="6917"/>
        <v>180927.99899999998</v>
      </c>
      <c r="AZ1825" s="22">
        <f t="shared" si="6918"/>
        <v>0</v>
      </c>
      <c r="BA1825" s="22">
        <f t="shared" si="6919"/>
        <v>0</v>
      </c>
      <c r="BB1825" s="22">
        <f t="shared" si="6956"/>
        <v>210382.859</v>
      </c>
      <c r="BC1825" s="22">
        <f t="shared" si="6957"/>
        <v>0</v>
      </c>
      <c r="BD1825" s="22">
        <f t="shared" si="6958"/>
        <v>0</v>
      </c>
      <c r="BE1825" s="22">
        <f t="shared" si="6920"/>
        <v>23358.092000000001</v>
      </c>
      <c r="BF1825" s="22">
        <f t="shared" si="6921"/>
        <v>0</v>
      </c>
      <c r="BG1825" s="22">
        <f t="shared" si="6922"/>
        <v>0</v>
      </c>
      <c r="BH1825" s="22">
        <f t="shared" si="6959"/>
        <v>233740.951</v>
      </c>
      <c r="BI1825" s="22">
        <f t="shared" si="6960"/>
        <v>0</v>
      </c>
      <c r="BJ1825" s="22">
        <f t="shared" si="6961"/>
        <v>0</v>
      </c>
      <c r="BK1825" s="22">
        <f t="shared" si="6923"/>
        <v>205005.152</v>
      </c>
      <c r="BL1825" s="22">
        <f t="shared" si="6924"/>
        <v>0</v>
      </c>
      <c r="BM1825" s="22">
        <f t="shared" si="6925"/>
        <v>0</v>
      </c>
      <c r="BN1825" s="22">
        <f t="shared" si="6962"/>
        <v>438746.103</v>
      </c>
      <c r="BO1825" s="22">
        <f t="shared" si="6963"/>
        <v>0</v>
      </c>
      <c r="BP1825" s="22">
        <f t="shared" si="6964"/>
        <v>0</v>
      </c>
      <c r="BQ1825" s="22">
        <f t="shared" si="6926"/>
        <v>324.98099999999999</v>
      </c>
      <c r="BR1825" s="22">
        <f t="shared" si="6927"/>
        <v>0</v>
      </c>
      <c r="BS1825" s="22">
        <f t="shared" si="6965"/>
        <v>439071.08400000003</v>
      </c>
      <c r="BT1825" s="22">
        <f t="shared" si="6966"/>
        <v>0</v>
      </c>
      <c r="BU1825" s="22">
        <f t="shared" si="6967"/>
        <v>0</v>
      </c>
      <c r="BV1825" s="22">
        <f t="shared" si="6928"/>
        <v>0</v>
      </c>
      <c r="BW1825" s="22">
        <f t="shared" si="6929"/>
        <v>0</v>
      </c>
      <c r="BX1825" s="22">
        <f t="shared" si="6968"/>
        <v>439071.08400000003</v>
      </c>
      <c r="BY1825" s="22">
        <f t="shared" si="6969"/>
        <v>0</v>
      </c>
      <c r="BZ1825" s="22">
        <f t="shared" si="6970"/>
        <v>0</v>
      </c>
      <c r="CA1825" s="22">
        <f t="shared" si="6930"/>
        <v>105850.95400000001</v>
      </c>
      <c r="CB1825" s="22">
        <f t="shared" si="6931"/>
        <v>0</v>
      </c>
      <c r="CC1825" s="22">
        <f t="shared" si="6932"/>
        <v>0</v>
      </c>
      <c r="CD1825" s="22">
        <f t="shared" si="6776"/>
        <v>544922.03800000006</v>
      </c>
      <c r="CE1825" s="22">
        <f t="shared" si="6933"/>
        <v>8111.6289999999999</v>
      </c>
      <c r="CF1825" s="34">
        <f t="shared" si="6971"/>
        <v>553033.66700000002</v>
      </c>
      <c r="CG1825" s="22">
        <f t="shared" si="6777"/>
        <v>0</v>
      </c>
      <c r="CH1825" s="22">
        <f t="shared" si="6934"/>
        <v>0</v>
      </c>
      <c r="CI1825" s="22">
        <f t="shared" si="6972"/>
        <v>0</v>
      </c>
      <c r="CJ1825" s="22">
        <f t="shared" si="6778"/>
        <v>0</v>
      </c>
      <c r="CK1825" s="22">
        <f t="shared" si="6934"/>
        <v>0</v>
      </c>
      <c r="CL1825" s="22">
        <f t="shared" si="6973"/>
        <v>0</v>
      </c>
      <c r="CM1825" s="22">
        <f t="shared" si="6934"/>
        <v>0</v>
      </c>
      <c r="CN1825" s="15"/>
      <c r="CO1825" s="35"/>
      <c r="CR1825" s="5" t="s">
        <v>28</v>
      </c>
    </row>
    <row r="1826" spans="1:100" ht="46.8" x14ac:dyDescent="0.3">
      <c r="A1826" s="36" t="s">
        <v>1045</v>
      </c>
      <c r="B1826" s="16"/>
      <c r="C1826" s="32"/>
      <c r="D1826" s="32"/>
      <c r="E1826" s="33" t="s">
        <v>1046</v>
      </c>
      <c r="F1826" s="22">
        <f t="shared" ref="F1826:K1826" si="6974">F1827+F1830</f>
        <v>0</v>
      </c>
      <c r="G1826" s="22">
        <f t="shared" si="6974"/>
        <v>0</v>
      </c>
      <c r="H1826" s="22">
        <f t="shared" si="6974"/>
        <v>0</v>
      </c>
      <c r="I1826" s="22">
        <f t="shared" si="6974"/>
        <v>0</v>
      </c>
      <c r="J1826" s="22">
        <f t="shared" si="6974"/>
        <v>0</v>
      </c>
      <c r="K1826" s="22">
        <f t="shared" si="6974"/>
        <v>0</v>
      </c>
      <c r="L1826" s="22">
        <f t="shared" si="6935"/>
        <v>0</v>
      </c>
      <c r="M1826" s="22">
        <f t="shared" si="6936"/>
        <v>0</v>
      </c>
      <c r="N1826" s="22">
        <f t="shared" si="6937"/>
        <v>0</v>
      </c>
      <c r="O1826" s="22">
        <f>O1827+O1830</f>
        <v>0</v>
      </c>
      <c r="P1826" s="22">
        <f>P1827+P1830</f>
        <v>0</v>
      </c>
      <c r="Q1826" s="22">
        <f>Q1827+Q1830</f>
        <v>0</v>
      </c>
      <c r="R1826" s="22">
        <f t="shared" si="6938"/>
        <v>0</v>
      </c>
      <c r="S1826" s="22">
        <f t="shared" si="6939"/>
        <v>0</v>
      </c>
      <c r="T1826" s="22">
        <f t="shared" si="6940"/>
        <v>0</v>
      </c>
      <c r="U1826" s="22">
        <f>U1827+U1830</f>
        <v>29454.86</v>
      </c>
      <c r="V1826" s="22">
        <f>V1827+V1830</f>
        <v>0</v>
      </c>
      <c r="W1826" s="22">
        <f>W1827+W1830</f>
        <v>0</v>
      </c>
      <c r="X1826" s="22">
        <f t="shared" si="6941"/>
        <v>29454.86</v>
      </c>
      <c r="Y1826" s="22">
        <f t="shared" si="6942"/>
        <v>0</v>
      </c>
      <c r="Z1826" s="22">
        <f t="shared" si="6943"/>
        <v>0</v>
      </c>
      <c r="AA1826" s="22">
        <f>AA1827+AA1830</f>
        <v>0</v>
      </c>
      <c r="AB1826" s="22">
        <f>AB1827+AB1830</f>
        <v>0</v>
      </c>
      <c r="AC1826" s="22">
        <f>AC1827+AC1830</f>
        <v>0</v>
      </c>
      <c r="AD1826" s="22">
        <f t="shared" si="6944"/>
        <v>29454.86</v>
      </c>
      <c r="AE1826" s="22">
        <f t="shared" si="6945"/>
        <v>0</v>
      </c>
      <c r="AF1826" s="22">
        <f t="shared" si="6946"/>
        <v>0</v>
      </c>
      <c r="AG1826" s="22">
        <f>AG1827+AG1830</f>
        <v>0</v>
      </c>
      <c r="AH1826" s="22">
        <f>AH1827+AH1830</f>
        <v>0</v>
      </c>
      <c r="AI1826" s="22">
        <f>AI1827+AI1830</f>
        <v>0</v>
      </c>
      <c r="AJ1826" s="22">
        <f t="shared" si="6947"/>
        <v>29454.86</v>
      </c>
      <c r="AK1826" s="22">
        <f t="shared" si="6948"/>
        <v>0</v>
      </c>
      <c r="AL1826" s="22">
        <f t="shared" si="6949"/>
        <v>0</v>
      </c>
      <c r="AM1826" s="22">
        <f>AM1827+AM1830</f>
        <v>0</v>
      </c>
      <c r="AN1826" s="22">
        <f>AN1827+AN1830</f>
        <v>0</v>
      </c>
      <c r="AO1826" s="22">
        <f>AO1827+AO1830</f>
        <v>0</v>
      </c>
      <c r="AP1826" s="22">
        <f t="shared" si="6950"/>
        <v>29454.86</v>
      </c>
      <c r="AQ1826" s="22">
        <f t="shared" si="6951"/>
        <v>0</v>
      </c>
      <c r="AR1826" s="22">
        <f t="shared" si="6952"/>
        <v>0</v>
      </c>
      <c r="AS1826" s="22">
        <f>AS1827+AS1830</f>
        <v>0</v>
      </c>
      <c r="AT1826" s="22">
        <f>AT1827+AT1830</f>
        <v>0</v>
      </c>
      <c r="AU1826" s="22">
        <f>AU1827+AU1830</f>
        <v>0</v>
      </c>
      <c r="AV1826" s="22">
        <f t="shared" si="6953"/>
        <v>29454.86</v>
      </c>
      <c r="AW1826" s="22">
        <f t="shared" si="6954"/>
        <v>0</v>
      </c>
      <c r="AX1826" s="22">
        <f t="shared" si="6955"/>
        <v>0</v>
      </c>
      <c r="AY1826" s="22">
        <f>AY1827+AY1830</f>
        <v>180927.99899999998</v>
      </c>
      <c r="AZ1826" s="22">
        <f>AZ1827+AZ1830</f>
        <v>0</v>
      </c>
      <c r="BA1826" s="22">
        <f>BA1827+BA1830</f>
        <v>0</v>
      </c>
      <c r="BB1826" s="22">
        <f t="shared" si="6956"/>
        <v>210382.859</v>
      </c>
      <c r="BC1826" s="22">
        <f t="shared" si="6957"/>
        <v>0</v>
      </c>
      <c r="BD1826" s="22">
        <f t="shared" si="6958"/>
        <v>0</v>
      </c>
      <c r="BE1826" s="22">
        <f>BE1827+BE1830</f>
        <v>23358.092000000001</v>
      </c>
      <c r="BF1826" s="22">
        <f>BF1827+BF1830</f>
        <v>0</v>
      </c>
      <c r="BG1826" s="22">
        <f>BG1827+BG1830</f>
        <v>0</v>
      </c>
      <c r="BH1826" s="22">
        <f t="shared" si="6959"/>
        <v>233740.951</v>
      </c>
      <c r="BI1826" s="22">
        <f t="shared" si="6960"/>
        <v>0</v>
      </c>
      <c r="BJ1826" s="22">
        <f t="shared" si="6961"/>
        <v>0</v>
      </c>
      <c r="BK1826" s="22">
        <f>BK1827+BK1830</f>
        <v>205005.152</v>
      </c>
      <c r="BL1826" s="22">
        <f>BL1827+BL1830</f>
        <v>0</v>
      </c>
      <c r="BM1826" s="22">
        <f>BM1827+BM1830</f>
        <v>0</v>
      </c>
      <c r="BN1826" s="22">
        <f t="shared" si="6962"/>
        <v>438746.103</v>
      </c>
      <c r="BO1826" s="22">
        <f t="shared" si="6963"/>
        <v>0</v>
      </c>
      <c r="BP1826" s="22">
        <f t="shared" si="6964"/>
        <v>0</v>
      </c>
      <c r="BQ1826" s="22">
        <f>BQ1827+BQ1830</f>
        <v>324.98099999999999</v>
      </c>
      <c r="BR1826" s="22">
        <f>BR1827+BR1830</f>
        <v>0</v>
      </c>
      <c r="BS1826" s="22">
        <f t="shared" si="6965"/>
        <v>439071.08400000003</v>
      </c>
      <c r="BT1826" s="22">
        <f t="shared" si="6966"/>
        <v>0</v>
      </c>
      <c r="BU1826" s="22">
        <f t="shared" si="6967"/>
        <v>0</v>
      </c>
      <c r="BV1826" s="22">
        <f>BV1827+BV1830</f>
        <v>0</v>
      </c>
      <c r="BW1826" s="22">
        <f>BW1827+BW1830</f>
        <v>0</v>
      </c>
      <c r="BX1826" s="22">
        <f t="shared" si="6968"/>
        <v>439071.08400000003</v>
      </c>
      <c r="BY1826" s="22">
        <f t="shared" si="6969"/>
        <v>0</v>
      </c>
      <c r="BZ1826" s="22">
        <f t="shared" si="6970"/>
        <v>0</v>
      </c>
      <c r="CA1826" s="22">
        <f>CA1827+CA1830</f>
        <v>105850.95400000001</v>
      </c>
      <c r="CB1826" s="22">
        <f>CB1827+CB1830</f>
        <v>0</v>
      </c>
      <c r="CC1826" s="22">
        <f>CC1827+CC1830</f>
        <v>0</v>
      </c>
      <c r="CD1826" s="22">
        <f t="shared" si="6776"/>
        <v>544922.03800000006</v>
      </c>
      <c r="CE1826" s="22">
        <f>CE1827+CE1830</f>
        <v>8111.6289999999999</v>
      </c>
      <c r="CF1826" s="34">
        <f t="shared" si="6971"/>
        <v>553033.66700000002</v>
      </c>
      <c r="CG1826" s="22">
        <f t="shared" si="6777"/>
        <v>0</v>
      </c>
      <c r="CH1826" s="22">
        <f>CH1827+CH1830</f>
        <v>0</v>
      </c>
      <c r="CI1826" s="22">
        <f t="shared" si="6972"/>
        <v>0</v>
      </c>
      <c r="CJ1826" s="22">
        <f t="shared" si="6778"/>
        <v>0</v>
      </c>
      <c r="CK1826" s="22">
        <f>CK1827+CK1830</f>
        <v>0</v>
      </c>
      <c r="CL1826" s="22">
        <f t="shared" si="6973"/>
        <v>0</v>
      </c>
      <c r="CM1826" s="22">
        <f>CM1827+CM1830</f>
        <v>0</v>
      </c>
      <c r="CN1826" s="15"/>
      <c r="CO1826" s="35"/>
      <c r="CU1826" s="5" t="s">
        <v>31</v>
      </c>
    </row>
    <row r="1827" spans="1:100" ht="46.8" x14ac:dyDescent="0.3">
      <c r="A1827" s="36" t="s">
        <v>1045</v>
      </c>
      <c r="B1827" s="16">
        <v>400</v>
      </c>
      <c r="C1827" s="32"/>
      <c r="D1827" s="32"/>
      <c r="E1827" s="33" t="s">
        <v>84</v>
      </c>
      <c r="F1827" s="22">
        <f t="shared" ref="F1827:F1834" si="6975">F1828</f>
        <v>0</v>
      </c>
      <c r="G1827" s="22">
        <f t="shared" ref="G1827:G1834" si="6976">G1828</f>
        <v>0</v>
      </c>
      <c r="H1827" s="22">
        <f t="shared" ref="H1827:H1834" si="6977">H1828</f>
        <v>0</v>
      </c>
      <c r="I1827" s="22">
        <f t="shared" ref="I1827:I1834" si="6978">I1828</f>
        <v>0</v>
      </c>
      <c r="J1827" s="22">
        <f t="shared" ref="J1827:J1834" si="6979">J1828</f>
        <v>0</v>
      </c>
      <c r="K1827" s="22">
        <f t="shared" ref="K1827:K1834" si="6980">K1828</f>
        <v>0</v>
      </c>
      <c r="L1827" s="22">
        <f t="shared" si="6935"/>
        <v>0</v>
      </c>
      <c r="M1827" s="22">
        <f t="shared" si="6936"/>
        <v>0</v>
      </c>
      <c r="N1827" s="22">
        <f t="shared" si="6937"/>
        <v>0</v>
      </c>
      <c r="O1827" s="22">
        <f t="shared" ref="O1827:O1834" si="6981">O1828</f>
        <v>0</v>
      </c>
      <c r="P1827" s="22">
        <f t="shared" ref="P1827:P1834" si="6982">P1828</f>
        <v>0</v>
      </c>
      <c r="Q1827" s="22">
        <f t="shared" ref="Q1827:Q1834" si="6983">Q1828</f>
        <v>0</v>
      </c>
      <c r="R1827" s="22">
        <f t="shared" si="6938"/>
        <v>0</v>
      </c>
      <c r="S1827" s="22">
        <f t="shared" si="6939"/>
        <v>0</v>
      </c>
      <c r="T1827" s="22">
        <f t="shared" si="6940"/>
        <v>0</v>
      </c>
      <c r="U1827" s="22">
        <f t="shared" ref="U1827:U1834" si="6984">U1828</f>
        <v>29454.86</v>
      </c>
      <c r="V1827" s="22">
        <f t="shared" ref="V1827:V1834" si="6985">V1828</f>
        <v>0</v>
      </c>
      <c r="W1827" s="22">
        <f t="shared" ref="W1827:W1834" si="6986">W1828</f>
        <v>0</v>
      </c>
      <c r="X1827" s="22">
        <f t="shared" si="6941"/>
        <v>29454.86</v>
      </c>
      <c r="Y1827" s="22">
        <f t="shared" si="6942"/>
        <v>0</v>
      </c>
      <c r="Z1827" s="22">
        <f t="shared" si="6943"/>
        <v>0</v>
      </c>
      <c r="AA1827" s="22">
        <f t="shared" ref="AA1827:AA1834" si="6987">AA1828</f>
        <v>0</v>
      </c>
      <c r="AB1827" s="22">
        <f t="shared" ref="AB1827:AB1834" si="6988">AB1828</f>
        <v>0</v>
      </c>
      <c r="AC1827" s="22">
        <f t="shared" ref="AC1827:AC1834" si="6989">AC1828</f>
        <v>0</v>
      </c>
      <c r="AD1827" s="22">
        <f t="shared" si="6944"/>
        <v>29454.86</v>
      </c>
      <c r="AE1827" s="22">
        <f t="shared" si="6945"/>
        <v>0</v>
      </c>
      <c r="AF1827" s="22">
        <f t="shared" si="6946"/>
        <v>0</v>
      </c>
      <c r="AG1827" s="22">
        <f t="shared" ref="AG1827:AG1834" si="6990">AG1828</f>
        <v>0</v>
      </c>
      <c r="AH1827" s="22">
        <f t="shared" ref="AH1827:AH1834" si="6991">AH1828</f>
        <v>0</v>
      </c>
      <c r="AI1827" s="22">
        <f t="shared" ref="AI1827:AI1834" si="6992">AI1828</f>
        <v>0</v>
      </c>
      <c r="AJ1827" s="22">
        <f t="shared" si="6947"/>
        <v>29454.86</v>
      </c>
      <c r="AK1827" s="22">
        <f t="shared" si="6948"/>
        <v>0</v>
      </c>
      <c r="AL1827" s="22">
        <f t="shared" si="6949"/>
        <v>0</v>
      </c>
      <c r="AM1827" s="22">
        <f t="shared" ref="AM1827:AM1834" si="6993">AM1828</f>
        <v>0</v>
      </c>
      <c r="AN1827" s="22">
        <f t="shared" ref="AN1827:AN1834" si="6994">AN1828</f>
        <v>0</v>
      </c>
      <c r="AO1827" s="22">
        <f t="shared" ref="AO1827:AO1834" si="6995">AO1828</f>
        <v>0</v>
      </c>
      <c r="AP1827" s="22">
        <f t="shared" si="6950"/>
        <v>29454.86</v>
      </c>
      <c r="AQ1827" s="22">
        <f t="shared" si="6951"/>
        <v>0</v>
      </c>
      <c r="AR1827" s="22">
        <f t="shared" si="6952"/>
        <v>0</v>
      </c>
      <c r="AS1827" s="22">
        <f t="shared" ref="AS1827:AS1834" si="6996">AS1828</f>
        <v>0</v>
      </c>
      <c r="AT1827" s="22">
        <f t="shared" ref="AT1827:AT1834" si="6997">AT1828</f>
        <v>0</v>
      </c>
      <c r="AU1827" s="22">
        <f t="shared" ref="AU1827:AU1834" si="6998">AU1828</f>
        <v>0</v>
      </c>
      <c r="AV1827" s="22">
        <f t="shared" si="6953"/>
        <v>29454.86</v>
      </c>
      <c r="AW1827" s="22">
        <f t="shared" si="6954"/>
        <v>0</v>
      </c>
      <c r="AX1827" s="22">
        <f t="shared" si="6955"/>
        <v>0</v>
      </c>
      <c r="AY1827" s="22">
        <f t="shared" ref="AY1827:AY1834" si="6999">AY1828</f>
        <v>164732.94399999999</v>
      </c>
      <c r="AZ1827" s="22">
        <f t="shared" ref="AZ1827:AZ1834" si="7000">AZ1828</f>
        <v>0</v>
      </c>
      <c r="BA1827" s="22">
        <f t="shared" ref="BA1827:BA1834" si="7001">BA1828</f>
        <v>0</v>
      </c>
      <c r="BB1827" s="22">
        <f t="shared" si="6956"/>
        <v>194187.804</v>
      </c>
      <c r="BC1827" s="22">
        <f t="shared" si="6957"/>
        <v>0</v>
      </c>
      <c r="BD1827" s="22">
        <f t="shared" si="6958"/>
        <v>0</v>
      </c>
      <c r="BE1827" s="22">
        <f t="shared" ref="BE1827:BE1834" si="7002">BE1828</f>
        <v>23358.092000000001</v>
      </c>
      <c r="BF1827" s="22">
        <f t="shared" ref="BF1827:BF1834" si="7003">BF1828</f>
        <v>0</v>
      </c>
      <c r="BG1827" s="22">
        <f t="shared" ref="BG1827:BG1834" si="7004">BG1828</f>
        <v>0</v>
      </c>
      <c r="BH1827" s="22">
        <f t="shared" si="6959"/>
        <v>217545.89600000001</v>
      </c>
      <c r="BI1827" s="22">
        <f t="shared" si="6960"/>
        <v>0</v>
      </c>
      <c r="BJ1827" s="22">
        <f t="shared" si="6961"/>
        <v>0</v>
      </c>
      <c r="BK1827" s="22">
        <f t="shared" ref="BK1827:BK1834" si="7005">BK1828</f>
        <v>189218.22500000001</v>
      </c>
      <c r="BL1827" s="22">
        <f t="shared" ref="BL1827:BL1834" si="7006">BL1828</f>
        <v>0</v>
      </c>
      <c r="BM1827" s="22">
        <f t="shared" ref="BM1827:BM1834" si="7007">BM1828</f>
        <v>0</v>
      </c>
      <c r="BN1827" s="22">
        <f t="shared" si="6962"/>
        <v>406764.12100000004</v>
      </c>
      <c r="BO1827" s="22">
        <f t="shared" si="6963"/>
        <v>0</v>
      </c>
      <c r="BP1827" s="22">
        <f t="shared" si="6964"/>
        <v>0</v>
      </c>
      <c r="BQ1827" s="22">
        <f t="shared" ref="BQ1827:BQ1834" si="7008">BQ1828</f>
        <v>324.98099999999999</v>
      </c>
      <c r="BR1827" s="22">
        <f t="shared" ref="BR1827:BR1834" si="7009">BR1828</f>
        <v>0</v>
      </c>
      <c r="BS1827" s="22">
        <f t="shared" si="6965"/>
        <v>407089.10200000007</v>
      </c>
      <c r="BT1827" s="22">
        <f t="shared" si="6966"/>
        <v>0</v>
      </c>
      <c r="BU1827" s="22">
        <f t="shared" si="6967"/>
        <v>0</v>
      </c>
      <c r="BV1827" s="22">
        <f t="shared" ref="BV1827:BV1834" si="7010">BV1828</f>
        <v>0</v>
      </c>
      <c r="BW1827" s="22">
        <f t="shared" ref="BW1827:BW1834" si="7011">BW1828</f>
        <v>0</v>
      </c>
      <c r="BX1827" s="22">
        <f t="shared" si="6968"/>
        <v>407089.10200000007</v>
      </c>
      <c r="BY1827" s="22">
        <f t="shared" si="6969"/>
        <v>0</v>
      </c>
      <c r="BZ1827" s="22">
        <f t="shared" si="6970"/>
        <v>0</v>
      </c>
      <c r="CA1827" s="22">
        <f t="shared" ref="CA1827:CA1834" si="7012">CA1828</f>
        <v>93910.979000000007</v>
      </c>
      <c r="CB1827" s="22">
        <f t="shared" ref="CB1827:CB1834" si="7013">CB1828</f>
        <v>0</v>
      </c>
      <c r="CC1827" s="22">
        <f t="shared" ref="CC1827:CC1834" si="7014">CC1828</f>
        <v>0</v>
      </c>
      <c r="CD1827" s="22">
        <f t="shared" si="6776"/>
        <v>501000.08100000006</v>
      </c>
      <c r="CE1827" s="22">
        <f t="shared" ref="CE1827:CE1834" si="7015">CE1828</f>
        <v>8111.6289999999999</v>
      </c>
      <c r="CF1827" s="34">
        <f t="shared" si="6971"/>
        <v>509111.71000000008</v>
      </c>
      <c r="CG1827" s="22">
        <f t="shared" si="6777"/>
        <v>0</v>
      </c>
      <c r="CH1827" s="22">
        <f t="shared" ref="CH1827:CM1834" si="7016">CH1828</f>
        <v>0</v>
      </c>
      <c r="CI1827" s="22">
        <f t="shared" si="6972"/>
        <v>0</v>
      </c>
      <c r="CJ1827" s="22">
        <f t="shared" si="6778"/>
        <v>0</v>
      </c>
      <c r="CK1827" s="22">
        <f t="shared" si="7016"/>
        <v>0</v>
      </c>
      <c r="CL1827" s="22">
        <f t="shared" si="6973"/>
        <v>0</v>
      </c>
      <c r="CM1827" s="22">
        <f t="shared" si="7016"/>
        <v>0</v>
      </c>
      <c r="CN1827" s="15"/>
      <c r="CO1827" s="35"/>
      <c r="CS1827" s="5" t="s">
        <v>29</v>
      </c>
    </row>
    <row r="1828" spans="1:100" x14ac:dyDescent="0.3">
      <c r="A1828" s="36" t="s">
        <v>1045</v>
      </c>
      <c r="B1828" s="16">
        <v>410</v>
      </c>
      <c r="C1828" s="32"/>
      <c r="D1828" s="32"/>
      <c r="E1828" s="33" t="s">
        <v>85</v>
      </c>
      <c r="F1828" s="22">
        <f t="shared" si="6975"/>
        <v>0</v>
      </c>
      <c r="G1828" s="22">
        <f t="shared" si="6976"/>
        <v>0</v>
      </c>
      <c r="H1828" s="22">
        <f t="shared" si="6977"/>
        <v>0</v>
      </c>
      <c r="I1828" s="22">
        <f t="shared" si="6978"/>
        <v>0</v>
      </c>
      <c r="J1828" s="22">
        <f t="shared" si="6979"/>
        <v>0</v>
      </c>
      <c r="K1828" s="22">
        <f t="shared" si="6980"/>
        <v>0</v>
      </c>
      <c r="L1828" s="22">
        <f t="shared" si="6935"/>
        <v>0</v>
      </c>
      <c r="M1828" s="22">
        <f t="shared" si="6936"/>
        <v>0</v>
      </c>
      <c r="N1828" s="22">
        <f t="shared" si="6937"/>
        <v>0</v>
      </c>
      <c r="O1828" s="22">
        <f t="shared" si="6981"/>
        <v>0</v>
      </c>
      <c r="P1828" s="22">
        <f t="shared" si="6982"/>
        <v>0</v>
      </c>
      <c r="Q1828" s="22">
        <f t="shared" si="6983"/>
        <v>0</v>
      </c>
      <c r="R1828" s="22">
        <f t="shared" si="6938"/>
        <v>0</v>
      </c>
      <c r="S1828" s="22">
        <f t="shared" si="6939"/>
        <v>0</v>
      </c>
      <c r="T1828" s="22">
        <f t="shared" si="6940"/>
        <v>0</v>
      </c>
      <c r="U1828" s="22">
        <f t="shared" si="6984"/>
        <v>29454.86</v>
      </c>
      <c r="V1828" s="22">
        <f t="shared" si="6985"/>
        <v>0</v>
      </c>
      <c r="W1828" s="22">
        <f t="shared" si="6986"/>
        <v>0</v>
      </c>
      <c r="X1828" s="22">
        <f t="shared" si="6941"/>
        <v>29454.86</v>
      </c>
      <c r="Y1828" s="22">
        <f t="shared" si="6942"/>
        <v>0</v>
      </c>
      <c r="Z1828" s="22">
        <f t="shared" si="6943"/>
        <v>0</v>
      </c>
      <c r="AA1828" s="22">
        <f t="shared" si="6987"/>
        <v>0</v>
      </c>
      <c r="AB1828" s="22">
        <f t="shared" si="6988"/>
        <v>0</v>
      </c>
      <c r="AC1828" s="22">
        <f t="shared" si="6989"/>
        <v>0</v>
      </c>
      <c r="AD1828" s="22">
        <f t="shared" si="6944"/>
        <v>29454.86</v>
      </c>
      <c r="AE1828" s="22">
        <f t="shared" si="6945"/>
        <v>0</v>
      </c>
      <c r="AF1828" s="22">
        <f t="shared" si="6946"/>
        <v>0</v>
      </c>
      <c r="AG1828" s="22">
        <f t="shared" si="6990"/>
        <v>0</v>
      </c>
      <c r="AH1828" s="22">
        <f t="shared" si="6991"/>
        <v>0</v>
      </c>
      <c r="AI1828" s="22">
        <f t="shared" si="6992"/>
        <v>0</v>
      </c>
      <c r="AJ1828" s="22">
        <f t="shared" si="6947"/>
        <v>29454.86</v>
      </c>
      <c r="AK1828" s="22">
        <f t="shared" si="6948"/>
        <v>0</v>
      </c>
      <c r="AL1828" s="22">
        <f t="shared" si="6949"/>
        <v>0</v>
      </c>
      <c r="AM1828" s="22">
        <f t="shared" si="6993"/>
        <v>0</v>
      </c>
      <c r="AN1828" s="22">
        <f t="shared" si="6994"/>
        <v>0</v>
      </c>
      <c r="AO1828" s="22">
        <f t="shared" si="6995"/>
        <v>0</v>
      </c>
      <c r="AP1828" s="22">
        <f t="shared" si="6950"/>
        <v>29454.86</v>
      </c>
      <c r="AQ1828" s="22">
        <f t="shared" si="6951"/>
        <v>0</v>
      </c>
      <c r="AR1828" s="22">
        <f t="shared" si="6952"/>
        <v>0</v>
      </c>
      <c r="AS1828" s="22">
        <f t="shared" si="6996"/>
        <v>0</v>
      </c>
      <c r="AT1828" s="22">
        <f t="shared" si="6997"/>
        <v>0</v>
      </c>
      <c r="AU1828" s="22">
        <f t="shared" si="6998"/>
        <v>0</v>
      </c>
      <c r="AV1828" s="22">
        <f t="shared" si="6953"/>
        <v>29454.86</v>
      </c>
      <c r="AW1828" s="22">
        <f t="shared" si="6954"/>
        <v>0</v>
      </c>
      <c r="AX1828" s="22">
        <f t="shared" si="6955"/>
        <v>0</v>
      </c>
      <c r="AY1828" s="22">
        <f t="shared" si="6999"/>
        <v>164732.94399999999</v>
      </c>
      <c r="AZ1828" s="22">
        <f t="shared" si="7000"/>
        <v>0</v>
      </c>
      <c r="BA1828" s="22">
        <f t="shared" si="7001"/>
        <v>0</v>
      </c>
      <c r="BB1828" s="22">
        <f t="shared" si="6956"/>
        <v>194187.804</v>
      </c>
      <c r="BC1828" s="22">
        <f t="shared" si="6957"/>
        <v>0</v>
      </c>
      <c r="BD1828" s="22">
        <f t="shared" si="6958"/>
        <v>0</v>
      </c>
      <c r="BE1828" s="22">
        <f t="shared" si="7002"/>
        <v>23358.092000000001</v>
      </c>
      <c r="BF1828" s="22">
        <f t="shared" si="7003"/>
        <v>0</v>
      </c>
      <c r="BG1828" s="22">
        <f t="shared" si="7004"/>
        <v>0</v>
      </c>
      <c r="BH1828" s="22">
        <f t="shared" si="6959"/>
        <v>217545.89600000001</v>
      </c>
      <c r="BI1828" s="22">
        <f t="shared" si="6960"/>
        <v>0</v>
      </c>
      <c r="BJ1828" s="22">
        <f t="shared" si="6961"/>
        <v>0</v>
      </c>
      <c r="BK1828" s="22">
        <f t="shared" si="7005"/>
        <v>189218.22500000001</v>
      </c>
      <c r="BL1828" s="22">
        <f t="shared" si="7006"/>
        <v>0</v>
      </c>
      <c r="BM1828" s="22">
        <f t="shared" si="7007"/>
        <v>0</v>
      </c>
      <c r="BN1828" s="22">
        <f t="shared" si="6962"/>
        <v>406764.12100000004</v>
      </c>
      <c r="BO1828" s="22">
        <f t="shared" si="6963"/>
        <v>0</v>
      </c>
      <c r="BP1828" s="22">
        <f t="shared" si="6964"/>
        <v>0</v>
      </c>
      <c r="BQ1828" s="22">
        <f t="shared" si="7008"/>
        <v>324.98099999999999</v>
      </c>
      <c r="BR1828" s="22">
        <f t="shared" si="7009"/>
        <v>0</v>
      </c>
      <c r="BS1828" s="22">
        <f t="shared" si="6965"/>
        <v>407089.10200000007</v>
      </c>
      <c r="BT1828" s="22">
        <f t="shared" si="6966"/>
        <v>0</v>
      </c>
      <c r="BU1828" s="22">
        <f t="shared" si="6967"/>
        <v>0</v>
      </c>
      <c r="BV1828" s="22">
        <f t="shared" si="7010"/>
        <v>0</v>
      </c>
      <c r="BW1828" s="22">
        <f t="shared" si="7011"/>
        <v>0</v>
      </c>
      <c r="BX1828" s="22">
        <f t="shared" si="6968"/>
        <v>407089.10200000007</v>
      </c>
      <c r="BY1828" s="22">
        <f t="shared" si="6969"/>
        <v>0</v>
      </c>
      <c r="BZ1828" s="22">
        <f t="shared" si="6970"/>
        <v>0</v>
      </c>
      <c r="CA1828" s="22">
        <f t="shared" si="7012"/>
        <v>93910.979000000007</v>
      </c>
      <c r="CB1828" s="22">
        <f t="shared" si="7013"/>
        <v>0</v>
      </c>
      <c r="CC1828" s="22">
        <f t="shared" si="7014"/>
        <v>0</v>
      </c>
      <c r="CD1828" s="22">
        <f t="shared" si="6776"/>
        <v>501000.08100000006</v>
      </c>
      <c r="CE1828" s="22">
        <f t="shared" si="7015"/>
        <v>8111.6289999999999</v>
      </c>
      <c r="CF1828" s="34">
        <f t="shared" si="6971"/>
        <v>509111.71000000008</v>
      </c>
      <c r="CG1828" s="22">
        <f t="shared" si="6777"/>
        <v>0</v>
      </c>
      <c r="CH1828" s="22">
        <f t="shared" si="7016"/>
        <v>0</v>
      </c>
      <c r="CI1828" s="22">
        <f t="shared" si="6972"/>
        <v>0</v>
      </c>
      <c r="CJ1828" s="22">
        <f t="shared" si="6778"/>
        <v>0</v>
      </c>
      <c r="CK1828" s="22">
        <f t="shared" si="7016"/>
        <v>0</v>
      </c>
      <c r="CL1828" s="22">
        <f t="shared" si="6973"/>
        <v>0</v>
      </c>
      <c r="CM1828" s="22">
        <f t="shared" si="7016"/>
        <v>0</v>
      </c>
      <c r="CN1828" s="15"/>
      <c r="CO1828" s="35"/>
      <c r="CT1828" s="5" t="s">
        <v>30</v>
      </c>
    </row>
    <row r="1829" spans="1:100" x14ac:dyDescent="0.3">
      <c r="A1829" s="36" t="s">
        <v>1045</v>
      </c>
      <c r="B1829" s="16">
        <v>410</v>
      </c>
      <c r="C1829" s="32" t="s">
        <v>66</v>
      </c>
      <c r="D1829" s="32" t="s">
        <v>42</v>
      </c>
      <c r="E1829" s="33" t="s">
        <v>1001</v>
      </c>
      <c r="F1829" s="22"/>
      <c r="G1829" s="22"/>
      <c r="H1829" s="22"/>
      <c r="I1829" s="22"/>
      <c r="J1829" s="22"/>
      <c r="K1829" s="22"/>
      <c r="L1829" s="22">
        <f t="shared" si="6935"/>
        <v>0</v>
      </c>
      <c r="M1829" s="22">
        <f t="shared" si="6936"/>
        <v>0</v>
      </c>
      <c r="N1829" s="22">
        <f t="shared" si="6937"/>
        <v>0</v>
      </c>
      <c r="O1829" s="22"/>
      <c r="P1829" s="22"/>
      <c r="Q1829" s="22"/>
      <c r="R1829" s="22">
        <f t="shared" si="6938"/>
        <v>0</v>
      </c>
      <c r="S1829" s="22">
        <f t="shared" si="6939"/>
        <v>0</v>
      </c>
      <c r="T1829" s="22">
        <f t="shared" si="6940"/>
        <v>0</v>
      </c>
      <c r="U1829" s="22">
        <v>29454.86</v>
      </c>
      <c r="V1829" s="22"/>
      <c r="W1829" s="22"/>
      <c r="X1829" s="22">
        <f t="shared" si="6941"/>
        <v>29454.86</v>
      </c>
      <c r="Y1829" s="22">
        <f t="shared" si="6942"/>
        <v>0</v>
      </c>
      <c r="Z1829" s="22">
        <f t="shared" si="6943"/>
        <v>0</v>
      </c>
      <c r="AA1829" s="22"/>
      <c r="AB1829" s="22"/>
      <c r="AC1829" s="22"/>
      <c r="AD1829" s="22">
        <f t="shared" si="6944"/>
        <v>29454.86</v>
      </c>
      <c r="AE1829" s="22">
        <f t="shared" si="6945"/>
        <v>0</v>
      </c>
      <c r="AF1829" s="22">
        <f t="shared" si="6946"/>
        <v>0</v>
      </c>
      <c r="AG1829" s="22"/>
      <c r="AH1829" s="22"/>
      <c r="AI1829" s="22"/>
      <c r="AJ1829" s="22">
        <f t="shared" si="6947"/>
        <v>29454.86</v>
      </c>
      <c r="AK1829" s="22">
        <f t="shared" si="6948"/>
        <v>0</v>
      </c>
      <c r="AL1829" s="22">
        <f t="shared" si="6949"/>
        <v>0</v>
      </c>
      <c r="AM1829" s="22"/>
      <c r="AN1829" s="22"/>
      <c r="AO1829" s="22"/>
      <c r="AP1829" s="22">
        <f t="shared" si="6950"/>
        <v>29454.86</v>
      </c>
      <c r="AQ1829" s="22">
        <f t="shared" si="6951"/>
        <v>0</v>
      </c>
      <c r="AR1829" s="22">
        <f t="shared" si="6952"/>
        <v>0</v>
      </c>
      <c r="AS1829" s="22"/>
      <c r="AT1829" s="22"/>
      <c r="AU1829" s="22"/>
      <c r="AV1829" s="22">
        <f t="shared" si="6953"/>
        <v>29454.86</v>
      </c>
      <c r="AW1829" s="22">
        <f t="shared" si="6954"/>
        <v>0</v>
      </c>
      <c r="AX1829" s="22">
        <f t="shared" si="6955"/>
        <v>0</v>
      </c>
      <c r="AY1829" s="22">
        <v>164732.94399999999</v>
      </c>
      <c r="AZ1829" s="22"/>
      <c r="BA1829" s="22"/>
      <c r="BB1829" s="22">
        <f t="shared" si="6956"/>
        <v>194187.804</v>
      </c>
      <c r="BC1829" s="22">
        <f t="shared" si="6957"/>
        <v>0</v>
      </c>
      <c r="BD1829" s="22">
        <f t="shared" si="6958"/>
        <v>0</v>
      </c>
      <c r="BE1829" s="22">
        <v>23358.092000000001</v>
      </c>
      <c r="BF1829" s="22"/>
      <c r="BG1829" s="22"/>
      <c r="BH1829" s="22">
        <f t="shared" si="6959"/>
        <v>217545.89600000001</v>
      </c>
      <c r="BI1829" s="22">
        <f t="shared" si="6960"/>
        <v>0</v>
      </c>
      <c r="BJ1829" s="22">
        <f t="shared" si="6961"/>
        <v>0</v>
      </c>
      <c r="BK1829" s="22">
        <v>189218.22500000001</v>
      </c>
      <c r="BL1829" s="22"/>
      <c r="BM1829" s="22"/>
      <c r="BN1829" s="22">
        <f t="shared" si="6962"/>
        <v>406764.12100000004</v>
      </c>
      <c r="BO1829" s="22">
        <f t="shared" si="6963"/>
        <v>0</v>
      </c>
      <c r="BP1829" s="22">
        <f t="shared" si="6964"/>
        <v>0</v>
      </c>
      <c r="BQ1829" s="22">
        <v>324.98099999999999</v>
      </c>
      <c r="BR1829" s="22"/>
      <c r="BS1829" s="22">
        <f t="shared" si="6965"/>
        <v>407089.10200000007</v>
      </c>
      <c r="BT1829" s="22">
        <f t="shared" si="6966"/>
        <v>0</v>
      </c>
      <c r="BU1829" s="22">
        <f t="shared" si="6967"/>
        <v>0</v>
      </c>
      <c r="BV1829" s="22"/>
      <c r="BW1829" s="22"/>
      <c r="BX1829" s="22">
        <f t="shared" si="6968"/>
        <v>407089.10200000007</v>
      </c>
      <c r="BY1829" s="22">
        <f t="shared" si="6969"/>
        <v>0</v>
      </c>
      <c r="BZ1829" s="22">
        <f t="shared" si="6970"/>
        <v>0</v>
      </c>
      <c r="CA1829" s="22">
        <v>93910.979000000007</v>
      </c>
      <c r="CB1829" s="22"/>
      <c r="CC1829" s="22"/>
      <c r="CD1829" s="22">
        <f t="shared" si="6776"/>
        <v>501000.08100000006</v>
      </c>
      <c r="CE1829" s="22">
        <v>8111.6289999999999</v>
      </c>
      <c r="CF1829" s="34">
        <f t="shared" si="6971"/>
        <v>509111.71000000008</v>
      </c>
      <c r="CG1829" s="22">
        <f t="shared" si="6777"/>
        <v>0</v>
      </c>
      <c r="CH1829" s="22"/>
      <c r="CI1829" s="22">
        <f t="shared" si="6972"/>
        <v>0</v>
      </c>
      <c r="CJ1829" s="22">
        <f t="shared" si="6778"/>
        <v>0</v>
      </c>
      <c r="CK1829" s="22"/>
      <c r="CL1829" s="22">
        <f t="shared" si="6973"/>
        <v>0</v>
      </c>
      <c r="CM1829" s="22"/>
      <c r="CN1829" s="15"/>
      <c r="CO1829" s="35"/>
      <c r="CV1829" s="5">
        <v>1</v>
      </c>
    </row>
    <row r="1830" spans="1:100" x14ac:dyDescent="0.3">
      <c r="A1830" s="36" t="s">
        <v>1045</v>
      </c>
      <c r="B1830" s="16">
        <v>800</v>
      </c>
      <c r="C1830" s="32"/>
      <c r="D1830" s="32"/>
      <c r="E1830" s="33" t="s">
        <v>54</v>
      </c>
      <c r="F1830" s="22">
        <f t="shared" si="6975"/>
        <v>0</v>
      </c>
      <c r="G1830" s="22">
        <f t="shared" si="6976"/>
        <v>0</v>
      </c>
      <c r="H1830" s="22">
        <f t="shared" si="6977"/>
        <v>0</v>
      </c>
      <c r="I1830" s="22">
        <f t="shared" si="6978"/>
        <v>0</v>
      </c>
      <c r="J1830" s="22">
        <f t="shared" si="6979"/>
        <v>0</v>
      </c>
      <c r="K1830" s="22">
        <f t="shared" si="6980"/>
        <v>0</v>
      </c>
      <c r="L1830" s="22">
        <f t="shared" si="6935"/>
        <v>0</v>
      </c>
      <c r="M1830" s="22">
        <f t="shared" si="6936"/>
        <v>0</v>
      </c>
      <c r="N1830" s="22">
        <f t="shared" si="6937"/>
        <v>0</v>
      </c>
      <c r="O1830" s="22">
        <f t="shared" si="6981"/>
        <v>0</v>
      </c>
      <c r="P1830" s="22">
        <f t="shared" si="6982"/>
        <v>0</v>
      </c>
      <c r="Q1830" s="22">
        <f t="shared" si="6983"/>
        <v>0</v>
      </c>
      <c r="R1830" s="22">
        <f t="shared" si="6938"/>
        <v>0</v>
      </c>
      <c r="S1830" s="22">
        <f t="shared" si="6939"/>
        <v>0</v>
      </c>
      <c r="T1830" s="22">
        <f t="shared" si="6940"/>
        <v>0</v>
      </c>
      <c r="U1830" s="22">
        <f t="shared" si="6984"/>
        <v>0</v>
      </c>
      <c r="V1830" s="22">
        <f t="shared" si="6985"/>
        <v>0</v>
      </c>
      <c r="W1830" s="22">
        <f t="shared" si="6986"/>
        <v>0</v>
      </c>
      <c r="X1830" s="22">
        <f t="shared" si="6941"/>
        <v>0</v>
      </c>
      <c r="Y1830" s="22">
        <f t="shared" si="6942"/>
        <v>0</v>
      </c>
      <c r="Z1830" s="22">
        <f t="shared" si="6943"/>
        <v>0</v>
      </c>
      <c r="AA1830" s="22">
        <f t="shared" si="6987"/>
        <v>0</v>
      </c>
      <c r="AB1830" s="22">
        <f t="shared" si="6988"/>
        <v>0</v>
      </c>
      <c r="AC1830" s="22">
        <f t="shared" si="6989"/>
        <v>0</v>
      </c>
      <c r="AD1830" s="22">
        <f t="shared" si="6944"/>
        <v>0</v>
      </c>
      <c r="AE1830" s="22">
        <f t="shared" si="6945"/>
        <v>0</v>
      </c>
      <c r="AF1830" s="22">
        <f t="shared" si="6946"/>
        <v>0</v>
      </c>
      <c r="AG1830" s="22">
        <f t="shared" si="6990"/>
        <v>0</v>
      </c>
      <c r="AH1830" s="22">
        <f t="shared" si="6991"/>
        <v>0</v>
      </c>
      <c r="AI1830" s="22">
        <f t="shared" si="6992"/>
        <v>0</v>
      </c>
      <c r="AJ1830" s="22">
        <f t="shared" si="6947"/>
        <v>0</v>
      </c>
      <c r="AK1830" s="22">
        <f t="shared" si="6948"/>
        <v>0</v>
      </c>
      <c r="AL1830" s="22">
        <f t="shared" si="6949"/>
        <v>0</v>
      </c>
      <c r="AM1830" s="22">
        <f t="shared" si="6993"/>
        <v>0</v>
      </c>
      <c r="AN1830" s="22">
        <f t="shared" si="6994"/>
        <v>0</v>
      </c>
      <c r="AO1830" s="22">
        <f t="shared" si="6995"/>
        <v>0</v>
      </c>
      <c r="AP1830" s="22">
        <f t="shared" si="6950"/>
        <v>0</v>
      </c>
      <c r="AQ1830" s="22">
        <f t="shared" si="6951"/>
        <v>0</v>
      </c>
      <c r="AR1830" s="22">
        <f t="shared" si="6952"/>
        <v>0</v>
      </c>
      <c r="AS1830" s="22">
        <f t="shared" si="6996"/>
        <v>0</v>
      </c>
      <c r="AT1830" s="22">
        <f t="shared" si="6997"/>
        <v>0</v>
      </c>
      <c r="AU1830" s="22">
        <f t="shared" si="6998"/>
        <v>0</v>
      </c>
      <c r="AV1830" s="22">
        <f t="shared" si="6953"/>
        <v>0</v>
      </c>
      <c r="AW1830" s="22">
        <f t="shared" si="6954"/>
        <v>0</v>
      </c>
      <c r="AX1830" s="22">
        <f t="shared" si="6955"/>
        <v>0</v>
      </c>
      <c r="AY1830" s="22">
        <f t="shared" si="6999"/>
        <v>16195.055</v>
      </c>
      <c r="AZ1830" s="22">
        <f t="shared" si="7000"/>
        <v>0</v>
      </c>
      <c r="BA1830" s="22">
        <f t="shared" si="7001"/>
        <v>0</v>
      </c>
      <c r="BB1830" s="22">
        <f t="shared" si="6956"/>
        <v>16195.055</v>
      </c>
      <c r="BC1830" s="22">
        <f t="shared" si="6957"/>
        <v>0</v>
      </c>
      <c r="BD1830" s="22">
        <f t="shared" si="6958"/>
        <v>0</v>
      </c>
      <c r="BE1830" s="22">
        <f t="shared" si="7002"/>
        <v>0</v>
      </c>
      <c r="BF1830" s="22">
        <f t="shared" si="7003"/>
        <v>0</v>
      </c>
      <c r="BG1830" s="22">
        <f t="shared" si="7004"/>
        <v>0</v>
      </c>
      <c r="BH1830" s="22">
        <f t="shared" si="6959"/>
        <v>16195.055</v>
      </c>
      <c r="BI1830" s="22">
        <f t="shared" si="6960"/>
        <v>0</v>
      </c>
      <c r="BJ1830" s="22">
        <f t="shared" si="6961"/>
        <v>0</v>
      </c>
      <c r="BK1830" s="22">
        <f t="shared" si="7005"/>
        <v>15786.927</v>
      </c>
      <c r="BL1830" s="22">
        <f t="shared" si="7006"/>
        <v>0</v>
      </c>
      <c r="BM1830" s="22">
        <f t="shared" si="7007"/>
        <v>0</v>
      </c>
      <c r="BN1830" s="22">
        <f t="shared" si="6962"/>
        <v>31981.982</v>
      </c>
      <c r="BO1830" s="22">
        <f t="shared" si="6963"/>
        <v>0</v>
      </c>
      <c r="BP1830" s="22">
        <f t="shared" si="6964"/>
        <v>0</v>
      </c>
      <c r="BQ1830" s="22">
        <f t="shared" si="7008"/>
        <v>0</v>
      </c>
      <c r="BR1830" s="22">
        <f t="shared" si="7009"/>
        <v>0</v>
      </c>
      <c r="BS1830" s="22">
        <f t="shared" si="6965"/>
        <v>31981.982</v>
      </c>
      <c r="BT1830" s="22">
        <f t="shared" si="6966"/>
        <v>0</v>
      </c>
      <c r="BU1830" s="22">
        <f t="shared" si="6967"/>
        <v>0</v>
      </c>
      <c r="BV1830" s="22">
        <f t="shared" si="7010"/>
        <v>0</v>
      </c>
      <c r="BW1830" s="22">
        <f t="shared" si="7011"/>
        <v>0</v>
      </c>
      <c r="BX1830" s="22">
        <f t="shared" si="6968"/>
        <v>31981.982</v>
      </c>
      <c r="BY1830" s="22">
        <f t="shared" si="6969"/>
        <v>0</v>
      </c>
      <c r="BZ1830" s="22">
        <f t="shared" si="6970"/>
        <v>0</v>
      </c>
      <c r="CA1830" s="22">
        <f t="shared" si="7012"/>
        <v>11939.975</v>
      </c>
      <c r="CB1830" s="22">
        <f t="shared" si="7013"/>
        <v>0</v>
      </c>
      <c r="CC1830" s="22">
        <f t="shared" si="7014"/>
        <v>0</v>
      </c>
      <c r="CD1830" s="22">
        <f t="shared" si="6776"/>
        <v>43921.957000000002</v>
      </c>
      <c r="CE1830" s="22">
        <f t="shared" si="7015"/>
        <v>0</v>
      </c>
      <c r="CF1830" s="34">
        <f t="shared" si="6971"/>
        <v>43921.957000000002</v>
      </c>
      <c r="CG1830" s="22">
        <f t="shared" si="6777"/>
        <v>0</v>
      </c>
      <c r="CH1830" s="22">
        <f t="shared" si="7016"/>
        <v>0</v>
      </c>
      <c r="CI1830" s="22">
        <f t="shared" si="6972"/>
        <v>0</v>
      </c>
      <c r="CJ1830" s="22">
        <f t="shared" si="6778"/>
        <v>0</v>
      </c>
      <c r="CK1830" s="22">
        <f t="shared" si="7016"/>
        <v>0</v>
      </c>
      <c r="CL1830" s="22">
        <f t="shared" si="6973"/>
        <v>0</v>
      </c>
      <c r="CM1830" s="22">
        <f t="shared" si="7016"/>
        <v>0</v>
      </c>
      <c r="CN1830" s="15"/>
      <c r="CO1830" s="35"/>
      <c r="CS1830" s="5" t="s">
        <v>29</v>
      </c>
    </row>
    <row r="1831" spans="1:100" x14ac:dyDescent="0.3">
      <c r="A1831" s="36" t="s">
        <v>1045</v>
      </c>
      <c r="B1831" s="16">
        <v>830</v>
      </c>
      <c r="C1831" s="32"/>
      <c r="D1831" s="32"/>
      <c r="E1831" s="33" t="s">
        <v>1018</v>
      </c>
      <c r="F1831" s="22">
        <f t="shared" si="6975"/>
        <v>0</v>
      </c>
      <c r="G1831" s="22">
        <f t="shared" si="6976"/>
        <v>0</v>
      </c>
      <c r="H1831" s="22">
        <f t="shared" si="6977"/>
        <v>0</v>
      </c>
      <c r="I1831" s="22">
        <f t="shared" si="6978"/>
        <v>0</v>
      </c>
      <c r="J1831" s="22">
        <f t="shared" si="6979"/>
        <v>0</v>
      </c>
      <c r="K1831" s="22">
        <f t="shared" si="6980"/>
        <v>0</v>
      </c>
      <c r="L1831" s="22">
        <f t="shared" si="6935"/>
        <v>0</v>
      </c>
      <c r="M1831" s="22">
        <f t="shared" si="6936"/>
        <v>0</v>
      </c>
      <c r="N1831" s="22">
        <f t="shared" si="6937"/>
        <v>0</v>
      </c>
      <c r="O1831" s="22">
        <f t="shared" si="6981"/>
        <v>0</v>
      </c>
      <c r="P1831" s="22">
        <f t="shared" si="6982"/>
        <v>0</v>
      </c>
      <c r="Q1831" s="22">
        <f t="shared" si="6983"/>
        <v>0</v>
      </c>
      <c r="R1831" s="22">
        <f t="shared" si="6938"/>
        <v>0</v>
      </c>
      <c r="S1831" s="22">
        <f t="shared" si="6939"/>
        <v>0</v>
      </c>
      <c r="T1831" s="22">
        <f t="shared" si="6940"/>
        <v>0</v>
      </c>
      <c r="U1831" s="22">
        <f t="shared" si="6984"/>
        <v>0</v>
      </c>
      <c r="V1831" s="22">
        <f t="shared" si="6985"/>
        <v>0</v>
      </c>
      <c r="W1831" s="22">
        <f t="shared" si="6986"/>
        <v>0</v>
      </c>
      <c r="X1831" s="22">
        <f t="shared" si="6941"/>
        <v>0</v>
      </c>
      <c r="Y1831" s="22">
        <f t="shared" si="6942"/>
        <v>0</v>
      </c>
      <c r="Z1831" s="22">
        <f t="shared" si="6943"/>
        <v>0</v>
      </c>
      <c r="AA1831" s="22">
        <f t="shared" si="6987"/>
        <v>0</v>
      </c>
      <c r="AB1831" s="22">
        <f t="shared" si="6988"/>
        <v>0</v>
      </c>
      <c r="AC1831" s="22">
        <f t="shared" si="6989"/>
        <v>0</v>
      </c>
      <c r="AD1831" s="22">
        <f t="shared" si="6944"/>
        <v>0</v>
      </c>
      <c r="AE1831" s="22">
        <f t="shared" si="6945"/>
        <v>0</v>
      </c>
      <c r="AF1831" s="22">
        <f t="shared" si="6946"/>
        <v>0</v>
      </c>
      <c r="AG1831" s="22">
        <f t="shared" si="6990"/>
        <v>0</v>
      </c>
      <c r="AH1831" s="22">
        <f t="shared" si="6991"/>
        <v>0</v>
      </c>
      <c r="AI1831" s="22">
        <f t="shared" si="6992"/>
        <v>0</v>
      </c>
      <c r="AJ1831" s="22">
        <f t="shared" si="6947"/>
        <v>0</v>
      </c>
      <c r="AK1831" s="22">
        <f t="shared" si="6948"/>
        <v>0</v>
      </c>
      <c r="AL1831" s="22">
        <f t="shared" si="6949"/>
        <v>0</v>
      </c>
      <c r="AM1831" s="22">
        <f t="shared" si="6993"/>
        <v>0</v>
      </c>
      <c r="AN1831" s="22">
        <f t="shared" si="6994"/>
        <v>0</v>
      </c>
      <c r="AO1831" s="22">
        <f t="shared" si="6995"/>
        <v>0</v>
      </c>
      <c r="AP1831" s="22">
        <f t="shared" si="6950"/>
        <v>0</v>
      </c>
      <c r="AQ1831" s="22">
        <f t="shared" si="6951"/>
        <v>0</v>
      </c>
      <c r="AR1831" s="22">
        <f t="shared" si="6952"/>
        <v>0</v>
      </c>
      <c r="AS1831" s="22">
        <f t="shared" si="6996"/>
        <v>0</v>
      </c>
      <c r="AT1831" s="22">
        <f t="shared" si="6997"/>
        <v>0</v>
      </c>
      <c r="AU1831" s="22">
        <f t="shared" si="6998"/>
        <v>0</v>
      </c>
      <c r="AV1831" s="22">
        <f t="shared" si="6953"/>
        <v>0</v>
      </c>
      <c r="AW1831" s="22">
        <f t="shared" si="6954"/>
        <v>0</v>
      </c>
      <c r="AX1831" s="22">
        <f t="shared" si="6955"/>
        <v>0</v>
      </c>
      <c r="AY1831" s="22">
        <f t="shared" si="6999"/>
        <v>16195.055</v>
      </c>
      <c r="AZ1831" s="22">
        <f t="shared" si="7000"/>
        <v>0</v>
      </c>
      <c r="BA1831" s="22">
        <f t="shared" si="7001"/>
        <v>0</v>
      </c>
      <c r="BB1831" s="22">
        <f t="shared" si="6956"/>
        <v>16195.055</v>
      </c>
      <c r="BC1831" s="22">
        <f t="shared" si="6957"/>
        <v>0</v>
      </c>
      <c r="BD1831" s="22">
        <f t="shared" si="6958"/>
        <v>0</v>
      </c>
      <c r="BE1831" s="22">
        <f t="shared" si="7002"/>
        <v>0</v>
      </c>
      <c r="BF1831" s="22">
        <f t="shared" si="7003"/>
        <v>0</v>
      </c>
      <c r="BG1831" s="22">
        <f t="shared" si="7004"/>
        <v>0</v>
      </c>
      <c r="BH1831" s="22">
        <f t="shared" si="6959"/>
        <v>16195.055</v>
      </c>
      <c r="BI1831" s="22">
        <f t="shared" si="6960"/>
        <v>0</v>
      </c>
      <c r="BJ1831" s="22">
        <f t="shared" si="6961"/>
        <v>0</v>
      </c>
      <c r="BK1831" s="22">
        <f t="shared" si="7005"/>
        <v>15786.927</v>
      </c>
      <c r="BL1831" s="22">
        <f t="shared" si="7006"/>
        <v>0</v>
      </c>
      <c r="BM1831" s="22">
        <f t="shared" si="7007"/>
        <v>0</v>
      </c>
      <c r="BN1831" s="22">
        <f t="shared" si="6962"/>
        <v>31981.982</v>
      </c>
      <c r="BO1831" s="22">
        <f t="shared" si="6963"/>
        <v>0</v>
      </c>
      <c r="BP1831" s="22">
        <f t="shared" si="6964"/>
        <v>0</v>
      </c>
      <c r="BQ1831" s="22">
        <f t="shared" si="7008"/>
        <v>0</v>
      </c>
      <c r="BR1831" s="22">
        <f t="shared" si="7009"/>
        <v>0</v>
      </c>
      <c r="BS1831" s="22">
        <f t="shared" si="6965"/>
        <v>31981.982</v>
      </c>
      <c r="BT1831" s="22">
        <f t="shared" si="6966"/>
        <v>0</v>
      </c>
      <c r="BU1831" s="22">
        <f t="shared" si="6967"/>
        <v>0</v>
      </c>
      <c r="BV1831" s="22">
        <f t="shared" si="7010"/>
        <v>0</v>
      </c>
      <c r="BW1831" s="22">
        <f t="shared" si="7011"/>
        <v>0</v>
      </c>
      <c r="BX1831" s="22">
        <f t="shared" si="6968"/>
        <v>31981.982</v>
      </c>
      <c r="BY1831" s="22">
        <f t="shared" si="6969"/>
        <v>0</v>
      </c>
      <c r="BZ1831" s="22">
        <f t="shared" si="6970"/>
        <v>0</v>
      </c>
      <c r="CA1831" s="22">
        <f t="shared" si="7012"/>
        <v>11939.975</v>
      </c>
      <c r="CB1831" s="22">
        <f t="shared" si="7013"/>
        <v>0</v>
      </c>
      <c r="CC1831" s="22">
        <f t="shared" si="7014"/>
        <v>0</v>
      </c>
      <c r="CD1831" s="22">
        <f t="shared" si="6776"/>
        <v>43921.957000000002</v>
      </c>
      <c r="CE1831" s="22">
        <f t="shared" si="7015"/>
        <v>0</v>
      </c>
      <c r="CF1831" s="34">
        <f t="shared" si="6971"/>
        <v>43921.957000000002</v>
      </c>
      <c r="CG1831" s="22">
        <f t="shared" si="6777"/>
        <v>0</v>
      </c>
      <c r="CH1831" s="22">
        <f t="shared" si="7016"/>
        <v>0</v>
      </c>
      <c r="CI1831" s="22">
        <f t="shared" si="6972"/>
        <v>0</v>
      </c>
      <c r="CJ1831" s="22">
        <f t="shared" si="6778"/>
        <v>0</v>
      </c>
      <c r="CK1831" s="22">
        <f t="shared" si="7016"/>
        <v>0</v>
      </c>
      <c r="CL1831" s="22">
        <f t="shared" si="6973"/>
        <v>0</v>
      </c>
      <c r="CM1831" s="22">
        <f t="shared" si="7016"/>
        <v>0</v>
      </c>
      <c r="CN1831" s="15"/>
      <c r="CO1831" s="35"/>
      <c r="CT1831" s="5" t="s">
        <v>30</v>
      </c>
    </row>
    <row r="1832" spans="1:100" x14ac:dyDescent="0.3">
      <c r="A1832" s="36" t="s">
        <v>1045</v>
      </c>
      <c r="B1832" s="16">
        <v>830</v>
      </c>
      <c r="C1832" s="32" t="s">
        <v>66</v>
      </c>
      <c r="D1832" s="32" t="s">
        <v>42</v>
      </c>
      <c r="E1832" s="33" t="s">
        <v>1001</v>
      </c>
      <c r="F1832" s="22"/>
      <c r="G1832" s="22"/>
      <c r="H1832" s="22"/>
      <c r="I1832" s="22"/>
      <c r="J1832" s="22"/>
      <c r="K1832" s="22"/>
      <c r="L1832" s="22">
        <f t="shared" si="6935"/>
        <v>0</v>
      </c>
      <c r="M1832" s="22">
        <f t="shared" si="6936"/>
        <v>0</v>
      </c>
      <c r="N1832" s="22">
        <f t="shared" si="6937"/>
        <v>0</v>
      </c>
      <c r="O1832" s="22"/>
      <c r="P1832" s="22"/>
      <c r="Q1832" s="22"/>
      <c r="R1832" s="22">
        <f t="shared" si="6938"/>
        <v>0</v>
      </c>
      <c r="S1832" s="22">
        <f t="shared" si="6939"/>
        <v>0</v>
      </c>
      <c r="T1832" s="22">
        <f t="shared" si="6940"/>
        <v>0</v>
      </c>
      <c r="U1832" s="22"/>
      <c r="V1832" s="22"/>
      <c r="W1832" s="22"/>
      <c r="X1832" s="22">
        <f t="shared" si="6941"/>
        <v>0</v>
      </c>
      <c r="Y1832" s="22">
        <f t="shared" si="6942"/>
        <v>0</v>
      </c>
      <c r="Z1832" s="22">
        <f t="shared" si="6943"/>
        <v>0</v>
      </c>
      <c r="AA1832" s="22"/>
      <c r="AB1832" s="22"/>
      <c r="AC1832" s="22"/>
      <c r="AD1832" s="22">
        <f t="shared" si="6944"/>
        <v>0</v>
      </c>
      <c r="AE1832" s="22">
        <f t="shared" si="6945"/>
        <v>0</v>
      </c>
      <c r="AF1832" s="22">
        <f t="shared" si="6946"/>
        <v>0</v>
      </c>
      <c r="AG1832" s="22"/>
      <c r="AH1832" s="22"/>
      <c r="AI1832" s="22"/>
      <c r="AJ1832" s="22">
        <f t="shared" si="6947"/>
        <v>0</v>
      </c>
      <c r="AK1832" s="22">
        <f t="shared" si="6948"/>
        <v>0</v>
      </c>
      <c r="AL1832" s="22">
        <f t="shared" si="6949"/>
        <v>0</v>
      </c>
      <c r="AM1832" s="22"/>
      <c r="AN1832" s="22"/>
      <c r="AO1832" s="22"/>
      <c r="AP1832" s="22">
        <f t="shared" si="6950"/>
        <v>0</v>
      </c>
      <c r="AQ1832" s="22">
        <f t="shared" si="6951"/>
        <v>0</v>
      </c>
      <c r="AR1832" s="22">
        <f t="shared" si="6952"/>
        <v>0</v>
      </c>
      <c r="AS1832" s="22"/>
      <c r="AT1832" s="22"/>
      <c r="AU1832" s="22"/>
      <c r="AV1832" s="22">
        <f t="shared" si="6953"/>
        <v>0</v>
      </c>
      <c r="AW1832" s="22">
        <f t="shared" si="6954"/>
        <v>0</v>
      </c>
      <c r="AX1832" s="22">
        <f t="shared" si="6955"/>
        <v>0</v>
      </c>
      <c r="AY1832" s="22">
        <v>16195.055</v>
      </c>
      <c r="AZ1832" s="22"/>
      <c r="BA1832" s="22"/>
      <c r="BB1832" s="22">
        <f t="shared" si="6956"/>
        <v>16195.055</v>
      </c>
      <c r="BC1832" s="22">
        <f t="shared" si="6957"/>
        <v>0</v>
      </c>
      <c r="BD1832" s="22">
        <f t="shared" si="6958"/>
        <v>0</v>
      </c>
      <c r="BE1832" s="22"/>
      <c r="BF1832" s="22"/>
      <c r="BG1832" s="22"/>
      <c r="BH1832" s="22">
        <f t="shared" si="6959"/>
        <v>16195.055</v>
      </c>
      <c r="BI1832" s="22">
        <f t="shared" si="6960"/>
        <v>0</v>
      </c>
      <c r="BJ1832" s="22">
        <f t="shared" si="6961"/>
        <v>0</v>
      </c>
      <c r="BK1832" s="22">
        <v>15786.927</v>
      </c>
      <c r="BL1832" s="22"/>
      <c r="BM1832" s="22"/>
      <c r="BN1832" s="22">
        <f t="shared" si="6962"/>
        <v>31981.982</v>
      </c>
      <c r="BO1832" s="22">
        <f t="shared" si="6963"/>
        <v>0</v>
      </c>
      <c r="BP1832" s="22">
        <f t="shared" si="6964"/>
        <v>0</v>
      </c>
      <c r="BQ1832" s="22"/>
      <c r="BR1832" s="22"/>
      <c r="BS1832" s="22">
        <f t="shared" si="6965"/>
        <v>31981.982</v>
      </c>
      <c r="BT1832" s="22">
        <f t="shared" si="6966"/>
        <v>0</v>
      </c>
      <c r="BU1832" s="22">
        <f t="shared" si="6967"/>
        <v>0</v>
      </c>
      <c r="BV1832" s="22"/>
      <c r="BW1832" s="22"/>
      <c r="BX1832" s="22">
        <f t="shared" si="6968"/>
        <v>31981.982</v>
      </c>
      <c r="BY1832" s="22">
        <f t="shared" si="6969"/>
        <v>0</v>
      </c>
      <c r="BZ1832" s="22">
        <f t="shared" si="6970"/>
        <v>0</v>
      </c>
      <c r="CA1832" s="22">
        <v>11939.975</v>
      </c>
      <c r="CB1832" s="22"/>
      <c r="CC1832" s="22"/>
      <c r="CD1832" s="22">
        <f t="shared" si="6776"/>
        <v>43921.957000000002</v>
      </c>
      <c r="CE1832" s="22"/>
      <c r="CF1832" s="34">
        <f t="shared" si="6971"/>
        <v>43921.957000000002</v>
      </c>
      <c r="CG1832" s="22">
        <f t="shared" si="6777"/>
        <v>0</v>
      </c>
      <c r="CH1832" s="22"/>
      <c r="CI1832" s="22">
        <f t="shared" si="6972"/>
        <v>0</v>
      </c>
      <c r="CJ1832" s="22">
        <f t="shared" si="6778"/>
        <v>0</v>
      </c>
      <c r="CK1832" s="22"/>
      <c r="CL1832" s="22">
        <f t="shared" si="6973"/>
        <v>0</v>
      </c>
      <c r="CM1832" s="22"/>
      <c r="CN1832" s="15"/>
      <c r="CO1832" s="35"/>
    </row>
    <row r="1833" spans="1:100" s="31" customFormat="1" ht="31.2" x14ac:dyDescent="0.3">
      <c r="A1833" s="39" t="s">
        <v>1047</v>
      </c>
      <c r="B1833" s="26"/>
      <c r="C1833" s="25"/>
      <c r="D1833" s="25"/>
      <c r="E1833" s="27" t="s">
        <v>1048</v>
      </c>
      <c r="F1833" s="28">
        <f t="shared" si="6975"/>
        <v>4147.2</v>
      </c>
      <c r="G1833" s="28">
        <f t="shared" si="6976"/>
        <v>4147.2</v>
      </c>
      <c r="H1833" s="28">
        <f t="shared" si="6977"/>
        <v>4147.2</v>
      </c>
      <c r="I1833" s="28">
        <f t="shared" si="6978"/>
        <v>0</v>
      </c>
      <c r="J1833" s="28">
        <f t="shared" si="6979"/>
        <v>0</v>
      </c>
      <c r="K1833" s="28">
        <f t="shared" si="6980"/>
        <v>0</v>
      </c>
      <c r="L1833" s="28">
        <f t="shared" si="6935"/>
        <v>4147.2</v>
      </c>
      <c r="M1833" s="28">
        <f t="shared" si="6936"/>
        <v>4147.2</v>
      </c>
      <c r="N1833" s="28">
        <f t="shared" si="6937"/>
        <v>4147.2</v>
      </c>
      <c r="O1833" s="28">
        <f t="shared" si="6981"/>
        <v>1184.8900000000001</v>
      </c>
      <c r="P1833" s="28">
        <f t="shared" si="6982"/>
        <v>0</v>
      </c>
      <c r="Q1833" s="28">
        <f t="shared" si="6983"/>
        <v>0</v>
      </c>
      <c r="R1833" s="28">
        <f t="shared" si="6938"/>
        <v>5332.09</v>
      </c>
      <c r="S1833" s="28">
        <f t="shared" si="6939"/>
        <v>4147.2</v>
      </c>
      <c r="T1833" s="28">
        <f t="shared" si="6940"/>
        <v>4147.2</v>
      </c>
      <c r="U1833" s="28">
        <f t="shared" si="6984"/>
        <v>0</v>
      </c>
      <c r="V1833" s="28">
        <f t="shared" si="6985"/>
        <v>0</v>
      </c>
      <c r="W1833" s="28">
        <f t="shared" si="6986"/>
        <v>0</v>
      </c>
      <c r="X1833" s="28">
        <f t="shared" si="6941"/>
        <v>5332.09</v>
      </c>
      <c r="Y1833" s="28">
        <f t="shared" si="6942"/>
        <v>4147.2</v>
      </c>
      <c r="Z1833" s="28">
        <f t="shared" si="6943"/>
        <v>4147.2</v>
      </c>
      <c r="AA1833" s="28">
        <f t="shared" si="6987"/>
        <v>0</v>
      </c>
      <c r="AB1833" s="28">
        <f t="shared" si="6988"/>
        <v>0</v>
      </c>
      <c r="AC1833" s="28">
        <f t="shared" si="6989"/>
        <v>0</v>
      </c>
      <c r="AD1833" s="28">
        <f t="shared" si="6944"/>
        <v>5332.09</v>
      </c>
      <c r="AE1833" s="28">
        <f t="shared" si="6945"/>
        <v>4147.2</v>
      </c>
      <c r="AF1833" s="28">
        <f t="shared" si="6946"/>
        <v>4147.2</v>
      </c>
      <c r="AG1833" s="28">
        <f t="shared" si="6990"/>
        <v>0</v>
      </c>
      <c r="AH1833" s="28">
        <f t="shared" si="6991"/>
        <v>0</v>
      </c>
      <c r="AI1833" s="28">
        <f t="shared" si="6992"/>
        <v>0</v>
      </c>
      <c r="AJ1833" s="28">
        <f t="shared" si="6947"/>
        <v>5332.09</v>
      </c>
      <c r="AK1833" s="28">
        <f t="shared" si="6948"/>
        <v>4147.2</v>
      </c>
      <c r="AL1833" s="28">
        <f t="shared" si="6949"/>
        <v>4147.2</v>
      </c>
      <c r="AM1833" s="28">
        <f t="shared" si="6993"/>
        <v>0</v>
      </c>
      <c r="AN1833" s="28">
        <f t="shared" si="6994"/>
        <v>0</v>
      </c>
      <c r="AO1833" s="28">
        <f t="shared" si="6995"/>
        <v>0</v>
      </c>
      <c r="AP1833" s="28">
        <f t="shared" si="6950"/>
        <v>5332.09</v>
      </c>
      <c r="AQ1833" s="28">
        <f t="shared" si="6951"/>
        <v>4147.2</v>
      </c>
      <c r="AR1833" s="28">
        <f t="shared" si="6952"/>
        <v>4147.2</v>
      </c>
      <c r="AS1833" s="28">
        <f t="shared" si="6996"/>
        <v>0</v>
      </c>
      <c r="AT1833" s="28">
        <f t="shared" si="6997"/>
        <v>0</v>
      </c>
      <c r="AU1833" s="28">
        <f t="shared" si="6998"/>
        <v>0</v>
      </c>
      <c r="AV1833" s="28">
        <f t="shared" si="6953"/>
        <v>5332.09</v>
      </c>
      <c r="AW1833" s="28">
        <f t="shared" si="6954"/>
        <v>4147.2</v>
      </c>
      <c r="AX1833" s="28">
        <f t="shared" si="6955"/>
        <v>4147.2</v>
      </c>
      <c r="AY1833" s="28">
        <f t="shared" si="6999"/>
        <v>0</v>
      </c>
      <c r="AZ1833" s="28">
        <f t="shared" si="7000"/>
        <v>0</v>
      </c>
      <c r="BA1833" s="28">
        <f t="shared" si="7001"/>
        <v>0</v>
      </c>
      <c r="BB1833" s="28">
        <f t="shared" si="6956"/>
        <v>5332.09</v>
      </c>
      <c r="BC1833" s="28">
        <f t="shared" si="6957"/>
        <v>4147.2</v>
      </c>
      <c r="BD1833" s="28">
        <f t="shared" si="6958"/>
        <v>4147.2</v>
      </c>
      <c r="BE1833" s="28">
        <f t="shared" si="7002"/>
        <v>0</v>
      </c>
      <c r="BF1833" s="28">
        <f t="shared" si="7003"/>
        <v>0</v>
      </c>
      <c r="BG1833" s="28">
        <f t="shared" si="7004"/>
        <v>0</v>
      </c>
      <c r="BH1833" s="28">
        <f t="shared" si="6959"/>
        <v>5332.09</v>
      </c>
      <c r="BI1833" s="28">
        <f t="shared" si="6960"/>
        <v>4147.2</v>
      </c>
      <c r="BJ1833" s="28">
        <f t="shared" si="6961"/>
        <v>4147.2</v>
      </c>
      <c r="BK1833" s="28">
        <f t="shared" si="7005"/>
        <v>-5.2</v>
      </c>
      <c r="BL1833" s="28">
        <f t="shared" si="7006"/>
        <v>0</v>
      </c>
      <c r="BM1833" s="28">
        <f t="shared" si="7007"/>
        <v>0</v>
      </c>
      <c r="BN1833" s="28">
        <f t="shared" si="6962"/>
        <v>5326.89</v>
      </c>
      <c r="BO1833" s="28">
        <f t="shared" si="6963"/>
        <v>4147.2</v>
      </c>
      <c r="BP1833" s="28">
        <f t="shared" si="6964"/>
        <v>4147.2</v>
      </c>
      <c r="BQ1833" s="28">
        <f t="shared" si="7008"/>
        <v>0</v>
      </c>
      <c r="BR1833" s="28">
        <f t="shared" si="7009"/>
        <v>0</v>
      </c>
      <c r="BS1833" s="22">
        <f t="shared" si="6965"/>
        <v>5326.89</v>
      </c>
      <c r="BT1833" s="22">
        <f t="shared" si="6966"/>
        <v>4147.2</v>
      </c>
      <c r="BU1833" s="22">
        <f t="shared" si="6967"/>
        <v>4147.2</v>
      </c>
      <c r="BV1833" s="28">
        <f t="shared" si="7010"/>
        <v>0</v>
      </c>
      <c r="BW1833" s="28">
        <f t="shared" si="7011"/>
        <v>0</v>
      </c>
      <c r="BX1833" s="28">
        <f t="shared" si="6968"/>
        <v>5326.89</v>
      </c>
      <c r="BY1833" s="28">
        <f t="shared" si="6969"/>
        <v>4147.2</v>
      </c>
      <c r="BZ1833" s="28">
        <f t="shared" si="6970"/>
        <v>4147.2</v>
      </c>
      <c r="CA1833" s="28">
        <f t="shared" si="7012"/>
        <v>0</v>
      </c>
      <c r="CB1833" s="28">
        <f t="shared" si="7013"/>
        <v>0</v>
      </c>
      <c r="CC1833" s="28">
        <f t="shared" si="7014"/>
        <v>0</v>
      </c>
      <c r="CD1833" s="28">
        <f t="shared" si="6776"/>
        <v>5326.89</v>
      </c>
      <c r="CE1833" s="28">
        <f t="shared" si="7015"/>
        <v>0</v>
      </c>
      <c r="CF1833" s="29">
        <f t="shared" si="6971"/>
        <v>5326.89</v>
      </c>
      <c r="CG1833" s="28">
        <f t="shared" si="6777"/>
        <v>4147.2</v>
      </c>
      <c r="CH1833" s="28">
        <f t="shared" si="7016"/>
        <v>0</v>
      </c>
      <c r="CI1833" s="28">
        <f t="shared" si="6972"/>
        <v>4147.2</v>
      </c>
      <c r="CJ1833" s="28">
        <f t="shared" si="6778"/>
        <v>4147.2</v>
      </c>
      <c r="CK1833" s="28">
        <f t="shared" si="7016"/>
        <v>0</v>
      </c>
      <c r="CL1833" s="28">
        <f t="shared" si="6973"/>
        <v>4147.2</v>
      </c>
      <c r="CM1833" s="28">
        <f t="shared" si="7016"/>
        <v>0</v>
      </c>
      <c r="CN1833" s="15"/>
      <c r="CO1833" s="30"/>
      <c r="CQ1833" s="31" t="s">
        <v>27</v>
      </c>
    </row>
    <row r="1834" spans="1:100" ht="31.2" x14ac:dyDescent="0.3">
      <c r="A1834" s="36" t="s">
        <v>1049</v>
      </c>
      <c r="B1834" s="16"/>
      <c r="C1834" s="32"/>
      <c r="D1834" s="32"/>
      <c r="E1834" s="33" t="s">
        <v>1050</v>
      </c>
      <c r="F1834" s="22">
        <f t="shared" si="6975"/>
        <v>4147.2</v>
      </c>
      <c r="G1834" s="22">
        <f t="shared" si="6976"/>
        <v>4147.2</v>
      </c>
      <c r="H1834" s="22">
        <f t="shared" si="6977"/>
        <v>4147.2</v>
      </c>
      <c r="I1834" s="22">
        <f t="shared" si="6978"/>
        <v>0</v>
      </c>
      <c r="J1834" s="22">
        <f t="shared" si="6979"/>
        <v>0</v>
      </c>
      <c r="K1834" s="22">
        <f t="shared" si="6980"/>
        <v>0</v>
      </c>
      <c r="L1834" s="22">
        <f t="shared" si="6935"/>
        <v>4147.2</v>
      </c>
      <c r="M1834" s="22">
        <f t="shared" si="6936"/>
        <v>4147.2</v>
      </c>
      <c r="N1834" s="22">
        <f t="shared" si="6937"/>
        <v>4147.2</v>
      </c>
      <c r="O1834" s="22">
        <f t="shared" si="6981"/>
        <v>1184.8900000000001</v>
      </c>
      <c r="P1834" s="22">
        <f t="shared" si="6982"/>
        <v>0</v>
      </c>
      <c r="Q1834" s="22">
        <f t="shared" si="6983"/>
        <v>0</v>
      </c>
      <c r="R1834" s="22">
        <f t="shared" si="6938"/>
        <v>5332.09</v>
      </c>
      <c r="S1834" s="22">
        <f t="shared" si="6939"/>
        <v>4147.2</v>
      </c>
      <c r="T1834" s="22">
        <f t="shared" si="6940"/>
        <v>4147.2</v>
      </c>
      <c r="U1834" s="22">
        <f t="shared" si="6984"/>
        <v>0</v>
      </c>
      <c r="V1834" s="22">
        <f t="shared" si="6985"/>
        <v>0</v>
      </c>
      <c r="W1834" s="22">
        <f t="shared" si="6986"/>
        <v>0</v>
      </c>
      <c r="X1834" s="22">
        <f t="shared" si="6941"/>
        <v>5332.09</v>
      </c>
      <c r="Y1834" s="22">
        <f t="shared" si="6942"/>
        <v>4147.2</v>
      </c>
      <c r="Z1834" s="22">
        <f t="shared" si="6943"/>
        <v>4147.2</v>
      </c>
      <c r="AA1834" s="22">
        <f t="shared" si="6987"/>
        <v>0</v>
      </c>
      <c r="AB1834" s="22">
        <f t="shared" si="6988"/>
        <v>0</v>
      </c>
      <c r="AC1834" s="22">
        <f t="shared" si="6989"/>
        <v>0</v>
      </c>
      <c r="AD1834" s="22">
        <f t="shared" si="6944"/>
        <v>5332.09</v>
      </c>
      <c r="AE1834" s="22">
        <f t="shared" si="6945"/>
        <v>4147.2</v>
      </c>
      <c r="AF1834" s="22">
        <f t="shared" si="6946"/>
        <v>4147.2</v>
      </c>
      <c r="AG1834" s="22">
        <f t="shared" si="6990"/>
        <v>0</v>
      </c>
      <c r="AH1834" s="22">
        <f t="shared" si="6991"/>
        <v>0</v>
      </c>
      <c r="AI1834" s="22">
        <f t="shared" si="6992"/>
        <v>0</v>
      </c>
      <c r="AJ1834" s="22">
        <f t="shared" si="6947"/>
        <v>5332.09</v>
      </c>
      <c r="AK1834" s="22">
        <f t="shared" si="6948"/>
        <v>4147.2</v>
      </c>
      <c r="AL1834" s="22">
        <f t="shared" si="6949"/>
        <v>4147.2</v>
      </c>
      <c r="AM1834" s="22">
        <f t="shared" si="6993"/>
        <v>0</v>
      </c>
      <c r="AN1834" s="22">
        <f t="shared" si="6994"/>
        <v>0</v>
      </c>
      <c r="AO1834" s="22">
        <f t="shared" si="6995"/>
        <v>0</v>
      </c>
      <c r="AP1834" s="22">
        <f t="shared" si="6950"/>
        <v>5332.09</v>
      </c>
      <c r="AQ1834" s="22">
        <f t="shared" si="6951"/>
        <v>4147.2</v>
      </c>
      <c r="AR1834" s="22">
        <f t="shared" si="6952"/>
        <v>4147.2</v>
      </c>
      <c r="AS1834" s="22">
        <f t="shared" si="6996"/>
        <v>0</v>
      </c>
      <c r="AT1834" s="22">
        <f t="shared" si="6997"/>
        <v>0</v>
      </c>
      <c r="AU1834" s="22">
        <f t="shared" si="6998"/>
        <v>0</v>
      </c>
      <c r="AV1834" s="22">
        <f t="shared" si="6953"/>
        <v>5332.09</v>
      </c>
      <c r="AW1834" s="22">
        <f t="shared" si="6954"/>
        <v>4147.2</v>
      </c>
      <c r="AX1834" s="22">
        <f t="shared" si="6955"/>
        <v>4147.2</v>
      </c>
      <c r="AY1834" s="22">
        <f t="shared" si="6999"/>
        <v>0</v>
      </c>
      <c r="AZ1834" s="22">
        <f t="shared" si="7000"/>
        <v>0</v>
      </c>
      <c r="BA1834" s="22">
        <f t="shared" si="7001"/>
        <v>0</v>
      </c>
      <c r="BB1834" s="22">
        <f t="shared" si="6956"/>
        <v>5332.09</v>
      </c>
      <c r="BC1834" s="22">
        <f t="shared" si="6957"/>
        <v>4147.2</v>
      </c>
      <c r="BD1834" s="22">
        <f t="shared" si="6958"/>
        <v>4147.2</v>
      </c>
      <c r="BE1834" s="22">
        <f t="shared" si="7002"/>
        <v>0</v>
      </c>
      <c r="BF1834" s="22">
        <f t="shared" si="7003"/>
        <v>0</v>
      </c>
      <c r="BG1834" s="22">
        <f t="shared" si="7004"/>
        <v>0</v>
      </c>
      <c r="BH1834" s="22">
        <f t="shared" si="6959"/>
        <v>5332.09</v>
      </c>
      <c r="BI1834" s="22">
        <f t="shared" si="6960"/>
        <v>4147.2</v>
      </c>
      <c r="BJ1834" s="22">
        <f t="shared" si="6961"/>
        <v>4147.2</v>
      </c>
      <c r="BK1834" s="22">
        <f t="shared" si="7005"/>
        <v>-5.2</v>
      </c>
      <c r="BL1834" s="22">
        <f t="shared" si="7006"/>
        <v>0</v>
      </c>
      <c r="BM1834" s="22">
        <f t="shared" si="7007"/>
        <v>0</v>
      </c>
      <c r="BN1834" s="22">
        <f t="shared" si="6962"/>
        <v>5326.89</v>
      </c>
      <c r="BO1834" s="22">
        <f t="shared" si="6963"/>
        <v>4147.2</v>
      </c>
      <c r="BP1834" s="22">
        <f t="shared" si="6964"/>
        <v>4147.2</v>
      </c>
      <c r="BQ1834" s="22">
        <f t="shared" si="7008"/>
        <v>0</v>
      </c>
      <c r="BR1834" s="22">
        <f t="shared" si="7009"/>
        <v>0</v>
      </c>
      <c r="BS1834" s="22">
        <f t="shared" si="6965"/>
        <v>5326.89</v>
      </c>
      <c r="BT1834" s="22">
        <f t="shared" si="6966"/>
        <v>4147.2</v>
      </c>
      <c r="BU1834" s="22">
        <f t="shared" si="6967"/>
        <v>4147.2</v>
      </c>
      <c r="BV1834" s="22">
        <f t="shared" si="7010"/>
        <v>0</v>
      </c>
      <c r="BW1834" s="22">
        <f t="shared" si="7011"/>
        <v>0</v>
      </c>
      <c r="BX1834" s="22">
        <f t="shared" si="6968"/>
        <v>5326.89</v>
      </c>
      <c r="BY1834" s="22">
        <f t="shared" si="6969"/>
        <v>4147.2</v>
      </c>
      <c r="BZ1834" s="22">
        <f t="shared" si="6970"/>
        <v>4147.2</v>
      </c>
      <c r="CA1834" s="22">
        <f t="shared" si="7012"/>
        <v>0</v>
      </c>
      <c r="CB1834" s="22">
        <f t="shared" si="7013"/>
        <v>0</v>
      </c>
      <c r="CC1834" s="22">
        <f t="shared" si="7014"/>
        <v>0</v>
      </c>
      <c r="CD1834" s="22">
        <f t="shared" si="6776"/>
        <v>5326.89</v>
      </c>
      <c r="CE1834" s="22">
        <f t="shared" si="7015"/>
        <v>0</v>
      </c>
      <c r="CF1834" s="34">
        <f t="shared" si="6971"/>
        <v>5326.89</v>
      </c>
      <c r="CG1834" s="22">
        <f t="shared" si="6777"/>
        <v>4147.2</v>
      </c>
      <c r="CH1834" s="22">
        <f t="shared" si="7016"/>
        <v>0</v>
      </c>
      <c r="CI1834" s="22">
        <f t="shared" si="6972"/>
        <v>4147.2</v>
      </c>
      <c r="CJ1834" s="22">
        <f t="shared" si="6778"/>
        <v>4147.2</v>
      </c>
      <c r="CK1834" s="22">
        <f t="shared" si="7016"/>
        <v>0</v>
      </c>
      <c r="CL1834" s="22">
        <f t="shared" si="6973"/>
        <v>4147.2</v>
      </c>
      <c r="CM1834" s="22">
        <f t="shared" si="7016"/>
        <v>0</v>
      </c>
      <c r="CN1834" s="15"/>
      <c r="CO1834" s="35"/>
      <c r="CR1834" s="5" t="s">
        <v>28</v>
      </c>
    </row>
    <row r="1835" spans="1:100" ht="31.2" x14ac:dyDescent="0.3">
      <c r="A1835" s="36" t="s">
        <v>1051</v>
      </c>
      <c r="B1835" s="16"/>
      <c r="C1835" s="32"/>
      <c r="D1835" s="32"/>
      <c r="E1835" s="33" t="s">
        <v>1052</v>
      </c>
      <c r="F1835" s="22">
        <f t="shared" ref="F1835:K1835" si="7017">F1836+F1839</f>
        <v>4147.2</v>
      </c>
      <c r="G1835" s="22">
        <f t="shared" si="7017"/>
        <v>4147.2</v>
      </c>
      <c r="H1835" s="22">
        <f t="shared" si="7017"/>
        <v>4147.2</v>
      </c>
      <c r="I1835" s="22">
        <f t="shared" si="7017"/>
        <v>0</v>
      </c>
      <c r="J1835" s="22">
        <f t="shared" si="7017"/>
        <v>0</v>
      </c>
      <c r="K1835" s="22">
        <f t="shared" si="7017"/>
        <v>0</v>
      </c>
      <c r="L1835" s="22">
        <f t="shared" si="6935"/>
        <v>4147.2</v>
      </c>
      <c r="M1835" s="22">
        <f t="shared" si="6936"/>
        <v>4147.2</v>
      </c>
      <c r="N1835" s="22">
        <f t="shared" si="6937"/>
        <v>4147.2</v>
      </c>
      <c r="O1835" s="22">
        <f>O1836+O1839</f>
        <v>1184.8900000000001</v>
      </c>
      <c r="P1835" s="22">
        <f>P1836+P1839</f>
        <v>0</v>
      </c>
      <c r="Q1835" s="22">
        <f>Q1836+Q1839</f>
        <v>0</v>
      </c>
      <c r="R1835" s="22">
        <f t="shared" si="6938"/>
        <v>5332.09</v>
      </c>
      <c r="S1835" s="22">
        <f t="shared" si="6939"/>
        <v>4147.2</v>
      </c>
      <c r="T1835" s="22">
        <f t="shared" si="6940"/>
        <v>4147.2</v>
      </c>
      <c r="U1835" s="22">
        <f>U1836+U1839</f>
        <v>0</v>
      </c>
      <c r="V1835" s="22">
        <f>V1836+V1839</f>
        <v>0</v>
      </c>
      <c r="W1835" s="22">
        <f>W1836+W1839</f>
        <v>0</v>
      </c>
      <c r="X1835" s="22">
        <f t="shared" si="6941"/>
        <v>5332.09</v>
      </c>
      <c r="Y1835" s="22">
        <f t="shared" si="6942"/>
        <v>4147.2</v>
      </c>
      <c r="Z1835" s="22">
        <f t="shared" si="6943"/>
        <v>4147.2</v>
      </c>
      <c r="AA1835" s="22">
        <f>AA1836+AA1839</f>
        <v>0</v>
      </c>
      <c r="AB1835" s="22">
        <f>AB1836+AB1839</f>
        <v>0</v>
      </c>
      <c r="AC1835" s="22">
        <f>AC1836+AC1839</f>
        <v>0</v>
      </c>
      <c r="AD1835" s="22">
        <f t="shared" si="6944"/>
        <v>5332.09</v>
      </c>
      <c r="AE1835" s="22">
        <f t="shared" si="6945"/>
        <v>4147.2</v>
      </c>
      <c r="AF1835" s="22">
        <f t="shared" si="6946"/>
        <v>4147.2</v>
      </c>
      <c r="AG1835" s="22">
        <f>AG1836+AG1839</f>
        <v>0</v>
      </c>
      <c r="AH1835" s="22">
        <f>AH1836+AH1839</f>
        <v>0</v>
      </c>
      <c r="AI1835" s="22">
        <f>AI1836+AI1839</f>
        <v>0</v>
      </c>
      <c r="AJ1835" s="22">
        <f t="shared" si="6947"/>
        <v>5332.09</v>
      </c>
      <c r="AK1835" s="22">
        <f t="shared" si="6948"/>
        <v>4147.2</v>
      </c>
      <c r="AL1835" s="22">
        <f t="shared" si="6949"/>
        <v>4147.2</v>
      </c>
      <c r="AM1835" s="22">
        <f>AM1836+AM1839</f>
        <v>0</v>
      </c>
      <c r="AN1835" s="22">
        <f>AN1836+AN1839</f>
        <v>0</v>
      </c>
      <c r="AO1835" s="22">
        <f>AO1836+AO1839</f>
        <v>0</v>
      </c>
      <c r="AP1835" s="22">
        <f t="shared" si="6950"/>
        <v>5332.09</v>
      </c>
      <c r="AQ1835" s="22">
        <f t="shared" si="6951"/>
        <v>4147.2</v>
      </c>
      <c r="AR1835" s="22">
        <f t="shared" si="6952"/>
        <v>4147.2</v>
      </c>
      <c r="AS1835" s="22">
        <f>AS1836+AS1839</f>
        <v>0</v>
      </c>
      <c r="AT1835" s="22">
        <f>AT1836+AT1839</f>
        <v>0</v>
      </c>
      <c r="AU1835" s="22">
        <f>AU1836+AU1839</f>
        <v>0</v>
      </c>
      <c r="AV1835" s="22">
        <f t="shared" si="6953"/>
        <v>5332.09</v>
      </c>
      <c r="AW1835" s="22">
        <f t="shared" si="6954"/>
        <v>4147.2</v>
      </c>
      <c r="AX1835" s="22">
        <f t="shared" si="6955"/>
        <v>4147.2</v>
      </c>
      <c r="AY1835" s="22">
        <f>AY1836+AY1839</f>
        <v>0</v>
      </c>
      <c r="AZ1835" s="22">
        <f>AZ1836+AZ1839</f>
        <v>0</v>
      </c>
      <c r="BA1835" s="22">
        <f>BA1836+BA1839</f>
        <v>0</v>
      </c>
      <c r="BB1835" s="22">
        <f t="shared" si="6956"/>
        <v>5332.09</v>
      </c>
      <c r="BC1835" s="22">
        <f t="shared" si="6957"/>
        <v>4147.2</v>
      </c>
      <c r="BD1835" s="22">
        <f t="shared" si="6958"/>
        <v>4147.2</v>
      </c>
      <c r="BE1835" s="22">
        <f>BE1836+BE1839</f>
        <v>0</v>
      </c>
      <c r="BF1835" s="22">
        <f>BF1836+BF1839</f>
        <v>0</v>
      </c>
      <c r="BG1835" s="22">
        <f>BG1836+BG1839</f>
        <v>0</v>
      </c>
      <c r="BH1835" s="22">
        <f t="shared" si="6959"/>
        <v>5332.09</v>
      </c>
      <c r="BI1835" s="22">
        <f t="shared" si="6960"/>
        <v>4147.2</v>
      </c>
      <c r="BJ1835" s="22">
        <f t="shared" si="6961"/>
        <v>4147.2</v>
      </c>
      <c r="BK1835" s="22">
        <f>BK1836+BK1839</f>
        <v>-5.2</v>
      </c>
      <c r="BL1835" s="22">
        <f>BL1836+BL1839</f>
        <v>0</v>
      </c>
      <c r="BM1835" s="22">
        <f>BM1836+BM1839</f>
        <v>0</v>
      </c>
      <c r="BN1835" s="22">
        <f t="shared" si="6962"/>
        <v>5326.89</v>
      </c>
      <c r="BO1835" s="22">
        <f t="shared" si="6963"/>
        <v>4147.2</v>
      </c>
      <c r="BP1835" s="22">
        <f t="shared" si="6964"/>
        <v>4147.2</v>
      </c>
      <c r="BQ1835" s="22">
        <f>BQ1836+BQ1839</f>
        <v>0</v>
      </c>
      <c r="BR1835" s="22">
        <f>BR1836+BR1839</f>
        <v>0</v>
      </c>
      <c r="BS1835" s="22">
        <f t="shared" si="6965"/>
        <v>5326.89</v>
      </c>
      <c r="BT1835" s="22">
        <f t="shared" si="6966"/>
        <v>4147.2</v>
      </c>
      <c r="BU1835" s="22">
        <f t="shared" si="6967"/>
        <v>4147.2</v>
      </c>
      <c r="BV1835" s="22">
        <f>BV1836+BV1839</f>
        <v>0</v>
      </c>
      <c r="BW1835" s="22">
        <f>BW1836+BW1839</f>
        <v>0</v>
      </c>
      <c r="BX1835" s="22">
        <f t="shared" si="6968"/>
        <v>5326.89</v>
      </c>
      <c r="BY1835" s="22">
        <f t="shared" si="6969"/>
        <v>4147.2</v>
      </c>
      <c r="BZ1835" s="22">
        <f t="shared" si="6970"/>
        <v>4147.2</v>
      </c>
      <c r="CA1835" s="22">
        <f>CA1836+CA1839</f>
        <v>0</v>
      </c>
      <c r="CB1835" s="22">
        <f>CB1836+CB1839</f>
        <v>0</v>
      </c>
      <c r="CC1835" s="22">
        <f>CC1836+CC1839</f>
        <v>0</v>
      </c>
      <c r="CD1835" s="22">
        <f t="shared" si="6776"/>
        <v>5326.89</v>
      </c>
      <c r="CE1835" s="22">
        <f>CE1836+CE1839</f>
        <v>0</v>
      </c>
      <c r="CF1835" s="34">
        <f t="shared" si="6971"/>
        <v>5326.89</v>
      </c>
      <c r="CG1835" s="22">
        <f t="shared" si="6777"/>
        <v>4147.2</v>
      </c>
      <c r="CH1835" s="22">
        <f>CH1836+CH1839</f>
        <v>0</v>
      </c>
      <c r="CI1835" s="22">
        <f t="shared" si="6972"/>
        <v>4147.2</v>
      </c>
      <c r="CJ1835" s="22">
        <f t="shared" si="6778"/>
        <v>4147.2</v>
      </c>
      <c r="CK1835" s="22">
        <f>CK1836+CK1839</f>
        <v>0</v>
      </c>
      <c r="CL1835" s="22">
        <f t="shared" si="6973"/>
        <v>4147.2</v>
      </c>
      <c r="CM1835" s="22">
        <f>CM1836+CM1839</f>
        <v>0</v>
      </c>
      <c r="CN1835" s="15"/>
      <c r="CO1835" s="35"/>
      <c r="CU1835" s="5" t="s">
        <v>31</v>
      </c>
    </row>
    <row r="1836" spans="1:100" ht="31.2" x14ac:dyDescent="0.3">
      <c r="A1836" s="36" t="s">
        <v>1051</v>
      </c>
      <c r="B1836" s="16">
        <v>200</v>
      </c>
      <c r="C1836" s="32"/>
      <c r="D1836" s="32"/>
      <c r="E1836" s="33" t="s">
        <v>40</v>
      </c>
      <c r="F1836" s="22">
        <f t="shared" ref="F1836:F1837" si="7018">F1837</f>
        <v>4147.2</v>
      </c>
      <c r="G1836" s="22">
        <f t="shared" ref="G1836:G1837" si="7019">G1837</f>
        <v>4147.2</v>
      </c>
      <c r="H1836" s="22">
        <f t="shared" ref="H1836:H1837" si="7020">H1837</f>
        <v>4147.2</v>
      </c>
      <c r="I1836" s="22">
        <f t="shared" ref="I1836:I1840" si="7021">I1837</f>
        <v>0</v>
      </c>
      <c r="J1836" s="22">
        <f t="shared" ref="J1836:J1840" si="7022">J1837</f>
        <v>0</v>
      </c>
      <c r="K1836" s="22">
        <f t="shared" ref="K1836:K1840" si="7023">K1837</f>
        <v>0</v>
      </c>
      <c r="L1836" s="22">
        <f t="shared" si="6935"/>
        <v>4147.2</v>
      </c>
      <c r="M1836" s="22">
        <f t="shared" si="6936"/>
        <v>4147.2</v>
      </c>
      <c r="N1836" s="22">
        <f t="shared" si="6937"/>
        <v>4147.2</v>
      </c>
      <c r="O1836" s="22">
        <f t="shared" ref="O1836:O1840" si="7024">O1837</f>
        <v>1184.8900000000001</v>
      </c>
      <c r="P1836" s="22">
        <f t="shared" ref="P1836:P1840" si="7025">P1837</f>
        <v>0</v>
      </c>
      <c r="Q1836" s="22">
        <f t="shared" ref="Q1836:Q1840" si="7026">Q1837</f>
        <v>0</v>
      </c>
      <c r="R1836" s="22">
        <f t="shared" si="6938"/>
        <v>5332.09</v>
      </c>
      <c r="S1836" s="22">
        <f t="shared" si="6939"/>
        <v>4147.2</v>
      </c>
      <c r="T1836" s="22">
        <f t="shared" si="6940"/>
        <v>4147.2</v>
      </c>
      <c r="U1836" s="22">
        <f t="shared" ref="U1836:U1840" si="7027">U1837</f>
        <v>0</v>
      </c>
      <c r="V1836" s="22">
        <f t="shared" ref="V1836:V1840" si="7028">V1837</f>
        <v>0</v>
      </c>
      <c r="W1836" s="22">
        <f t="shared" ref="W1836:W1840" si="7029">W1837</f>
        <v>0</v>
      </c>
      <c r="X1836" s="22">
        <f t="shared" si="6941"/>
        <v>5332.09</v>
      </c>
      <c r="Y1836" s="22">
        <f t="shared" si="6942"/>
        <v>4147.2</v>
      </c>
      <c r="Z1836" s="22">
        <f t="shared" si="6943"/>
        <v>4147.2</v>
      </c>
      <c r="AA1836" s="22">
        <f t="shared" ref="AA1836:AA1840" si="7030">AA1837</f>
        <v>0</v>
      </c>
      <c r="AB1836" s="22">
        <f t="shared" ref="AB1836:AB1840" si="7031">AB1837</f>
        <v>0</v>
      </c>
      <c r="AC1836" s="22">
        <f t="shared" ref="AC1836:AC1840" si="7032">AC1837</f>
        <v>0</v>
      </c>
      <c r="AD1836" s="22">
        <f t="shared" si="6944"/>
        <v>5332.09</v>
      </c>
      <c r="AE1836" s="22">
        <f t="shared" si="6945"/>
        <v>4147.2</v>
      </c>
      <c r="AF1836" s="22">
        <f t="shared" si="6946"/>
        <v>4147.2</v>
      </c>
      <c r="AG1836" s="22">
        <f t="shared" ref="AG1836:AG1840" si="7033">AG1837</f>
        <v>0</v>
      </c>
      <c r="AH1836" s="22">
        <f t="shared" ref="AH1836:AH1840" si="7034">AH1837</f>
        <v>0</v>
      </c>
      <c r="AI1836" s="22">
        <f t="shared" ref="AI1836:AI1840" si="7035">AI1837</f>
        <v>0</v>
      </c>
      <c r="AJ1836" s="22">
        <f t="shared" si="6947"/>
        <v>5332.09</v>
      </c>
      <c r="AK1836" s="22">
        <f t="shared" si="6948"/>
        <v>4147.2</v>
      </c>
      <c r="AL1836" s="22">
        <f t="shared" si="6949"/>
        <v>4147.2</v>
      </c>
      <c r="AM1836" s="22">
        <f t="shared" ref="AM1836:AM1840" si="7036">AM1837</f>
        <v>0</v>
      </c>
      <c r="AN1836" s="22">
        <f t="shared" ref="AN1836:AN1840" si="7037">AN1837</f>
        <v>0</v>
      </c>
      <c r="AO1836" s="22">
        <f t="shared" ref="AO1836:AO1840" si="7038">AO1837</f>
        <v>0</v>
      </c>
      <c r="AP1836" s="22">
        <f t="shared" si="6950"/>
        <v>5332.09</v>
      </c>
      <c r="AQ1836" s="22">
        <f t="shared" si="6951"/>
        <v>4147.2</v>
      </c>
      <c r="AR1836" s="22">
        <f t="shared" si="6952"/>
        <v>4147.2</v>
      </c>
      <c r="AS1836" s="22">
        <f t="shared" ref="AS1836:AS1840" si="7039">AS1837</f>
        <v>0</v>
      </c>
      <c r="AT1836" s="22">
        <f t="shared" ref="AT1836:AT1840" si="7040">AT1837</f>
        <v>0</v>
      </c>
      <c r="AU1836" s="22">
        <f t="shared" ref="AU1836:AU1840" si="7041">AU1837</f>
        <v>0</v>
      </c>
      <c r="AV1836" s="22">
        <f t="shared" si="6953"/>
        <v>5332.09</v>
      </c>
      <c r="AW1836" s="22">
        <f t="shared" si="6954"/>
        <v>4147.2</v>
      </c>
      <c r="AX1836" s="22">
        <f t="shared" si="6955"/>
        <v>4147.2</v>
      </c>
      <c r="AY1836" s="22">
        <f t="shared" ref="AY1836:AY1840" si="7042">AY1837</f>
        <v>0</v>
      </c>
      <c r="AZ1836" s="22">
        <f t="shared" ref="AZ1836:AZ1840" si="7043">AZ1837</f>
        <v>0</v>
      </c>
      <c r="BA1836" s="22">
        <f t="shared" ref="BA1836:BA1840" si="7044">BA1837</f>
        <v>0</v>
      </c>
      <c r="BB1836" s="22">
        <f t="shared" si="6956"/>
        <v>5332.09</v>
      </c>
      <c r="BC1836" s="22">
        <f t="shared" si="6957"/>
        <v>4147.2</v>
      </c>
      <c r="BD1836" s="22">
        <f t="shared" si="6958"/>
        <v>4147.2</v>
      </c>
      <c r="BE1836" s="22">
        <f t="shared" ref="BE1836:BE1840" si="7045">BE1837</f>
        <v>0</v>
      </c>
      <c r="BF1836" s="22">
        <f t="shared" ref="BF1836:BF1840" si="7046">BF1837</f>
        <v>0</v>
      </c>
      <c r="BG1836" s="22">
        <f t="shared" ref="BG1836:BG1840" si="7047">BG1837</f>
        <v>0</v>
      </c>
      <c r="BH1836" s="22">
        <f t="shared" si="6959"/>
        <v>5332.09</v>
      </c>
      <c r="BI1836" s="22">
        <f t="shared" si="6960"/>
        <v>4147.2</v>
      </c>
      <c r="BJ1836" s="22">
        <f t="shared" si="6961"/>
        <v>4147.2</v>
      </c>
      <c r="BK1836" s="22">
        <f t="shared" ref="BK1836:BK1840" si="7048">BK1837</f>
        <v>-5.2</v>
      </c>
      <c r="BL1836" s="22">
        <f t="shared" ref="BL1836:BL1840" si="7049">BL1837</f>
        <v>0</v>
      </c>
      <c r="BM1836" s="22">
        <f t="shared" ref="BM1836:BM1840" si="7050">BM1837</f>
        <v>0</v>
      </c>
      <c r="BN1836" s="22">
        <f t="shared" si="6962"/>
        <v>5326.89</v>
      </c>
      <c r="BO1836" s="22">
        <f t="shared" si="6963"/>
        <v>4147.2</v>
      </c>
      <c r="BP1836" s="22">
        <f t="shared" si="6964"/>
        <v>4147.2</v>
      </c>
      <c r="BQ1836" s="22">
        <f t="shared" ref="BQ1836:BQ1840" si="7051">BQ1837</f>
        <v>0</v>
      </c>
      <c r="BR1836" s="22">
        <f t="shared" ref="BR1836:BR1840" si="7052">BR1837</f>
        <v>0</v>
      </c>
      <c r="BS1836" s="22">
        <f t="shared" si="6965"/>
        <v>5326.89</v>
      </c>
      <c r="BT1836" s="22">
        <f t="shared" si="6966"/>
        <v>4147.2</v>
      </c>
      <c r="BU1836" s="22">
        <f t="shared" si="6967"/>
        <v>4147.2</v>
      </c>
      <c r="BV1836" s="22">
        <f t="shared" ref="BV1836:BV1840" si="7053">BV1837</f>
        <v>0</v>
      </c>
      <c r="BW1836" s="22">
        <f t="shared" ref="BW1836:BW1840" si="7054">BW1837</f>
        <v>0</v>
      </c>
      <c r="BX1836" s="22">
        <f t="shared" si="6968"/>
        <v>5326.89</v>
      </c>
      <c r="BY1836" s="22">
        <f t="shared" si="6969"/>
        <v>4147.2</v>
      </c>
      <c r="BZ1836" s="22">
        <f t="shared" si="6970"/>
        <v>4147.2</v>
      </c>
      <c r="CA1836" s="22">
        <f t="shared" ref="CA1836:CA1840" si="7055">CA1837</f>
        <v>0</v>
      </c>
      <c r="CB1836" s="22">
        <f t="shared" ref="CB1836:CB1840" si="7056">CB1837</f>
        <v>0</v>
      </c>
      <c r="CC1836" s="22">
        <f t="shared" ref="CC1836:CC1840" si="7057">CC1837</f>
        <v>0</v>
      </c>
      <c r="CD1836" s="22">
        <f t="shared" si="6776"/>
        <v>5326.89</v>
      </c>
      <c r="CE1836" s="22">
        <f t="shared" ref="CE1836:CE1840" si="7058">CE1837</f>
        <v>0</v>
      </c>
      <c r="CF1836" s="34">
        <f t="shared" si="6971"/>
        <v>5326.89</v>
      </c>
      <c r="CG1836" s="22">
        <f t="shared" si="6777"/>
        <v>4147.2</v>
      </c>
      <c r="CH1836" s="22">
        <f t="shared" ref="CH1836:CM1840" si="7059">CH1837</f>
        <v>0</v>
      </c>
      <c r="CI1836" s="22">
        <f t="shared" si="6972"/>
        <v>4147.2</v>
      </c>
      <c r="CJ1836" s="22">
        <f t="shared" si="6778"/>
        <v>4147.2</v>
      </c>
      <c r="CK1836" s="22">
        <f t="shared" si="7059"/>
        <v>0</v>
      </c>
      <c r="CL1836" s="22">
        <f t="shared" si="6973"/>
        <v>4147.2</v>
      </c>
      <c r="CM1836" s="22">
        <f t="shared" si="7059"/>
        <v>0</v>
      </c>
      <c r="CN1836" s="15"/>
      <c r="CO1836" s="35"/>
      <c r="CS1836" s="5" t="s">
        <v>29</v>
      </c>
    </row>
    <row r="1837" spans="1:100" ht="46.8" x14ac:dyDescent="0.3">
      <c r="A1837" s="36" t="s">
        <v>1051</v>
      </c>
      <c r="B1837" s="16">
        <v>240</v>
      </c>
      <c r="C1837" s="32"/>
      <c r="D1837" s="32"/>
      <c r="E1837" s="33" t="s">
        <v>41</v>
      </c>
      <c r="F1837" s="22">
        <f t="shared" si="7018"/>
        <v>4147.2</v>
      </c>
      <c r="G1837" s="22">
        <f t="shared" si="7019"/>
        <v>4147.2</v>
      </c>
      <c r="H1837" s="22">
        <f t="shared" si="7020"/>
        <v>4147.2</v>
      </c>
      <c r="I1837" s="22">
        <f t="shared" si="7021"/>
        <v>0</v>
      </c>
      <c r="J1837" s="22">
        <f t="shared" si="7022"/>
        <v>0</v>
      </c>
      <c r="K1837" s="22">
        <f t="shared" si="7023"/>
        <v>0</v>
      </c>
      <c r="L1837" s="22">
        <f t="shared" si="6935"/>
        <v>4147.2</v>
      </c>
      <c r="M1837" s="22">
        <f t="shared" si="6936"/>
        <v>4147.2</v>
      </c>
      <c r="N1837" s="22">
        <f t="shared" si="6937"/>
        <v>4147.2</v>
      </c>
      <c r="O1837" s="22">
        <f t="shared" si="7024"/>
        <v>1184.8900000000001</v>
      </c>
      <c r="P1837" s="22">
        <f t="shared" si="7025"/>
        <v>0</v>
      </c>
      <c r="Q1837" s="22">
        <f t="shared" si="7026"/>
        <v>0</v>
      </c>
      <c r="R1837" s="22">
        <f t="shared" si="6938"/>
        <v>5332.09</v>
      </c>
      <c r="S1837" s="22">
        <f t="shared" si="6939"/>
        <v>4147.2</v>
      </c>
      <c r="T1837" s="22">
        <f t="shared" si="6940"/>
        <v>4147.2</v>
      </c>
      <c r="U1837" s="22">
        <f t="shared" si="7027"/>
        <v>0</v>
      </c>
      <c r="V1837" s="22">
        <f t="shared" si="7028"/>
        <v>0</v>
      </c>
      <c r="W1837" s="22">
        <f t="shared" si="7029"/>
        <v>0</v>
      </c>
      <c r="X1837" s="22">
        <f t="shared" si="6941"/>
        <v>5332.09</v>
      </c>
      <c r="Y1837" s="22">
        <f t="shared" si="6942"/>
        <v>4147.2</v>
      </c>
      <c r="Z1837" s="22">
        <f t="shared" si="6943"/>
        <v>4147.2</v>
      </c>
      <c r="AA1837" s="22">
        <f t="shared" si="7030"/>
        <v>0</v>
      </c>
      <c r="AB1837" s="22">
        <f t="shared" si="7031"/>
        <v>0</v>
      </c>
      <c r="AC1837" s="22">
        <f t="shared" si="7032"/>
        <v>0</v>
      </c>
      <c r="AD1837" s="22">
        <f t="shared" si="6944"/>
        <v>5332.09</v>
      </c>
      <c r="AE1837" s="22">
        <f t="shared" si="6945"/>
        <v>4147.2</v>
      </c>
      <c r="AF1837" s="22">
        <f t="shared" si="6946"/>
        <v>4147.2</v>
      </c>
      <c r="AG1837" s="22">
        <f t="shared" si="7033"/>
        <v>0</v>
      </c>
      <c r="AH1837" s="22">
        <f t="shared" si="7034"/>
        <v>0</v>
      </c>
      <c r="AI1837" s="22">
        <f t="shared" si="7035"/>
        <v>0</v>
      </c>
      <c r="AJ1837" s="22">
        <f t="shared" si="6947"/>
        <v>5332.09</v>
      </c>
      <c r="AK1837" s="22">
        <f t="shared" si="6948"/>
        <v>4147.2</v>
      </c>
      <c r="AL1837" s="22">
        <f t="shared" si="6949"/>
        <v>4147.2</v>
      </c>
      <c r="AM1837" s="22">
        <f t="shared" si="7036"/>
        <v>0</v>
      </c>
      <c r="AN1837" s="22">
        <f t="shared" si="7037"/>
        <v>0</v>
      </c>
      <c r="AO1837" s="22">
        <f t="shared" si="7038"/>
        <v>0</v>
      </c>
      <c r="AP1837" s="22">
        <f t="shared" si="6950"/>
        <v>5332.09</v>
      </c>
      <c r="AQ1837" s="22">
        <f t="shared" si="6951"/>
        <v>4147.2</v>
      </c>
      <c r="AR1837" s="22">
        <f t="shared" si="6952"/>
        <v>4147.2</v>
      </c>
      <c r="AS1837" s="22">
        <f t="shared" si="7039"/>
        <v>0</v>
      </c>
      <c r="AT1837" s="22">
        <f t="shared" si="7040"/>
        <v>0</v>
      </c>
      <c r="AU1837" s="22">
        <f t="shared" si="7041"/>
        <v>0</v>
      </c>
      <c r="AV1837" s="22">
        <f t="shared" si="6953"/>
        <v>5332.09</v>
      </c>
      <c r="AW1837" s="22">
        <f t="shared" si="6954"/>
        <v>4147.2</v>
      </c>
      <c r="AX1837" s="22">
        <f t="shared" si="6955"/>
        <v>4147.2</v>
      </c>
      <c r="AY1837" s="22">
        <f t="shared" si="7042"/>
        <v>0</v>
      </c>
      <c r="AZ1837" s="22">
        <f t="shared" si="7043"/>
        <v>0</v>
      </c>
      <c r="BA1837" s="22">
        <f t="shared" si="7044"/>
        <v>0</v>
      </c>
      <c r="BB1837" s="22">
        <f t="shared" si="6956"/>
        <v>5332.09</v>
      </c>
      <c r="BC1837" s="22">
        <f t="shared" si="6957"/>
        <v>4147.2</v>
      </c>
      <c r="BD1837" s="22">
        <f t="shared" si="6958"/>
        <v>4147.2</v>
      </c>
      <c r="BE1837" s="22">
        <f t="shared" si="7045"/>
        <v>0</v>
      </c>
      <c r="BF1837" s="22">
        <f t="shared" si="7046"/>
        <v>0</v>
      </c>
      <c r="BG1837" s="22">
        <f t="shared" si="7047"/>
        <v>0</v>
      </c>
      <c r="BH1837" s="22">
        <f t="shared" si="6959"/>
        <v>5332.09</v>
      </c>
      <c r="BI1837" s="22">
        <f t="shared" si="6960"/>
        <v>4147.2</v>
      </c>
      <c r="BJ1837" s="22">
        <f t="shared" si="6961"/>
        <v>4147.2</v>
      </c>
      <c r="BK1837" s="22">
        <f t="shared" si="7048"/>
        <v>-5.2</v>
      </c>
      <c r="BL1837" s="22">
        <f t="shared" si="7049"/>
        <v>0</v>
      </c>
      <c r="BM1837" s="22">
        <f t="shared" si="7050"/>
        <v>0</v>
      </c>
      <c r="BN1837" s="22">
        <f t="shared" si="6962"/>
        <v>5326.89</v>
      </c>
      <c r="BO1837" s="22">
        <f t="shared" si="6963"/>
        <v>4147.2</v>
      </c>
      <c r="BP1837" s="22">
        <f t="shared" si="6964"/>
        <v>4147.2</v>
      </c>
      <c r="BQ1837" s="22">
        <f t="shared" si="7051"/>
        <v>0</v>
      </c>
      <c r="BR1837" s="22">
        <f t="shared" si="7052"/>
        <v>0</v>
      </c>
      <c r="BS1837" s="22">
        <f t="shared" si="6965"/>
        <v>5326.89</v>
      </c>
      <c r="BT1837" s="22">
        <f t="shared" si="6966"/>
        <v>4147.2</v>
      </c>
      <c r="BU1837" s="22">
        <f t="shared" si="6967"/>
        <v>4147.2</v>
      </c>
      <c r="BV1837" s="22">
        <f t="shared" si="7053"/>
        <v>0</v>
      </c>
      <c r="BW1837" s="22">
        <f t="shared" si="7054"/>
        <v>0</v>
      </c>
      <c r="BX1837" s="22">
        <f t="shared" si="6968"/>
        <v>5326.89</v>
      </c>
      <c r="BY1837" s="22">
        <f t="shared" si="6969"/>
        <v>4147.2</v>
      </c>
      <c r="BZ1837" s="22">
        <f t="shared" si="6970"/>
        <v>4147.2</v>
      </c>
      <c r="CA1837" s="22">
        <f t="shared" si="7055"/>
        <v>0</v>
      </c>
      <c r="CB1837" s="22">
        <f t="shared" si="7056"/>
        <v>0</v>
      </c>
      <c r="CC1837" s="22">
        <f t="shared" si="7057"/>
        <v>0</v>
      </c>
      <c r="CD1837" s="22">
        <f t="shared" si="6776"/>
        <v>5326.89</v>
      </c>
      <c r="CE1837" s="22">
        <f t="shared" si="7058"/>
        <v>0</v>
      </c>
      <c r="CF1837" s="34">
        <f t="shared" si="6971"/>
        <v>5326.89</v>
      </c>
      <c r="CG1837" s="22">
        <f t="shared" si="6777"/>
        <v>4147.2</v>
      </c>
      <c r="CH1837" s="22">
        <f t="shared" si="7059"/>
        <v>0</v>
      </c>
      <c r="CI1837" s="22">
        <f t="shared" si="6972"/>
        <v>4147.2</v>
      </c>
      <c r="CJ1837" s="22">
        <f t="shared" si="6778"/>
        <v>4147.2</v>
      </c>
      <c r="CK1837" s="22">
        <f t="shared" si="7059"/>
        <v>0</v>
      </c>
      <c r="CL1837" s="22">
        <f t="shared" si="6973"/>
        <v>4147.2</v>
      </c>
      <c r="CM1837" s="22">
        <f t="shared" si="7059"/>
        <v>0</v>
      </c>
      <c r="CN1837" s="15"/>
      <c r="CO1837" s="35"/>
      <c r="CT1837" s="5" t="s">
        <v>30</v>
      </c>
    </row>
    <row r="1838" spans="1:100" x14ac:dyDescent="0.3">
      <c r="A1838" s="36" t="s">
        <v>1051</v>
      </c>
      <c r="B1838" s="16">
        <v>240</v>
      </c>
      <c r="C1838" s="32" t="s">
        <v>66</v>
      </c>
      <c r="D1838" s="32" t="s">
        <v>42</v>
      </c>
      <c r="E1838" s="33" t="s">
        <v>1001</v>
      </c>
      <c r="F1838" s="22">
        <f>4127.2+20</f>
        <v>4147.2</v>
      </c>
      <c r="G1838" s="22">
        <f>4127.2+20</f>
        <v>4147.2</v>
      </c>
      <c r="H1838" s="22">
        <f>4127.2+20</f>
        <v>4147.2</v>
      </c>
      <c r="I1838" s="22"/>
      <c r="J1838" s="22"/>
      <c r="K1838" s="22"/>
      <c r="L1838" s="22">
        <f t="shared" si="6935"/>
        <v>4147.2</v>
      </c>
      <c r="M1838" s="22">
        <f t="shared" si="6936"/>
        <v>4147.2</v>
      </c>
      <c r="N1838" s="22">
        <f t="shared" si="6937"/>
        <v>4147.2</v>
      </c>
      <c r="O1838" s="22">
        <v>1184.8900000000001</v>
      </c>
      <c r="P1838" s="22"/>
      <c r="Q1838" s="22"/>
      <c r="R1838" s="22">
        <f t="shared" si="6938"/>
        <v>5332.09</v>
      </c>
      <c r="S1838" s="22">
        <f t="shared" si="6939"/>
        <v>4147.2</v>
      </c>
      <c r="T1838" s="22">
        <f t="shared" si="6940"/>
        <v>4147.2</v>
      </c>
      <c r="U1838" s="22"/>
      <c r="V1838" s="22"/>
      <c r="W1838" s="22"/>
      <c r="X1838" s="22">
        <f t="shared" si="6941"/>
        <v>5332.09</v>
      </c>
      <c r="Y1838" s="22">
        <f t="shared" si="6942"/>
        <v>4147.2</v>
      </c>
      <c r="Z1838" s="22">
        <f t="shared" si="6943"/>
        <v>4147.2</v>
      </c>
      <c r="AA1838" s="22"/>
      <c r="AB1838" s="22"/>
      <c r="AC1838" s="22"/>
      <c r="AD1838" s="22">
        <f t="shared" si="6944"/>
        <v>5332.09</v>
      </c>
      <c r="AE1838" s="22">
        <f t="shared" si="6945"/>
        <v>4147.2</v>
      </c>
      <c r="AF1838" s="22">
        <f t="shared" si="6946"/>
        <v>4147.2</v>
      </c>
      <c r="AG1838" s="22"/>
      <c r="AH1838" s="22"/>
      <c r="AI1838" s="22"/>
      <c r="AJ1838" s="22">
        <f t="shared" si="6947"/>
        <v>5332.09</v>
      </c>
      <c r="AK1838" s="22">
        <f t="shared" si="6948"/>
        <v>4147.2</v>
      </c>
      <c r="AL1838" s="22">
        <f t="shared" si="6949"/>
        <v>4147.2</v>
      </c>
      <c r="AM1838" s="22"/>
      <c r="AN1838" s="22"/>
      <c r="AO1838" s="22"/>
      <c r="AP1838" s="22">
        <f t="shared" si="6950"/>
        <v>5332.09</v>
      </c>
      <c r="AQ1838" s="22">
        <f t="shared" si="6951"/>
        <v>4147.2</v>
      </c>
      <c r="AR1838" s="22">
        <f t="shared" si="6952"/>
        <v>4147.2</v>
      </c>
      <c r="AS1838" s="22"/>
      <c r="AT1838" s="22"/>
      <c r="AU1838" s="22"/>
      <c r="AV1838" s="22">
        <f t="shared" si="6953"/>
        <v>5332.09</v>
      </c>
      <c r="AW1838" s="22">
        <f t="shared" si="6954"/>
        <v>4147.2</v>
      </c>
      <c r="AX1838" s="22">
        <f t="shared" si="6955"/>
        <v>4147.2</v>
      </c>
      <c r="AY1838" s="22"/>
      <c r="AZ1838" s="22"/>
      <c r="BA1838" s="22"/>
      <c r="BB1838" s="22">
        <f t="shared" si="6956"/>
        <v>5332.09</v>
      </c>
      <c r="BC1838" s="22">
        <f t="shared" si="6957"/>
        <v>4147.2</v>
      </c>
      <c r="BD1838" s="22">
        <f t="shared" si="6958"/>
        <v>4147.2</v>
      </c>
      <c r="BE1838" s="22"/>
      <c r="BF1838" s="22"/>
      <c r="BG1838" s="22"/>
      <c r="BH1838" s="22">
        <f t="shared" si="6959"/>
        <v>5332.09</v>
      </c>
      <c r="BI1838" s="22">
        <f t="shared" si="6960"/>
        <v>4147.2</v>
      </c>
      <c r="BJ1838" s="22">
        <f t="shared" si="6961"/>
        <v>4147.2</v>
      </c>
      <c r="BK1838" s="22">
        <v>-5.2</v>
      </c>
      <c r="BL1838" s="22"/>
      <c r="BM1838" s="22"/>
      <c r="BN1838" s="22">
        <f t="shared" si="6962"/>
        <v>5326.89</v>
      </c>
      <c r="BO1838" s="22">
        <f t="shared" si="6963"/>
        <v>4147.2</v>
      </c>
      <c r="BP1838" s="22">
        <f t="shared" si="6964"/>
        <v>4147.2</v>
      </c>
      <c r="BQ1838" s="22"/>
      <c r="BR1838" s="22"/>
      <c r="BS1838" s="22">
        <f t="shared" si="6965"/>
        <v>5326.89</v>
      </c>
      <c r="BT1838" s="22">
        <f t="shared" si="6966"/>
        <v>4147.2</v>
      </c>
      <c r="BU1838" s="22">
        <f t="shared" si="6967"/>
        <v>4147.2</v>
      </c>
      <c r="BV1838" s="22"/>
      <c r="BW1838" s="22"/>
      <c r="BX1838" s="22">
        <f t="shared" si="6968"/>
        <v>5326.89</v>
      </c>
      <c r="BY1838" s="22">
        <f t="shared" si="6969"/>
        <v>4147.2</v>
      </c>
      <c r="BZ1838" s="22">
        <f t="shared" si="6970"/>
        <v>4147.2</v>
      </c>
      <c r="CA1838" s="22"/>
      <c r="CB1838" s="22"/>
      <c r="CC1838" s="22"/>
      <c r="CD1838" s="22">
        <f t="shared" si="6776"/>
        <v>5326.89</v>
      </c>
      <c r="CE1838" s="22"/>
      <c r="CF1838" s="34">
        <f t="shared" si="6971"/>
        <v>5326.89</v>
      </c>
      <c r="CG1838" s="22">
        <f t="shared" si="6777"/>
        <v>4147.2</v>
      </c>
      <c r="CH1838" s="22"/>
      <c r="CI1838" s="22">
        <f t="shared" si="6972"/>
        <v>4147.2</v>
      </c>
      <c r="CJ1838" s="22">
        <f t="shared" si="6778"/>
        <v>4147.2</v>
      </c>
      <c r="CK1838" s="22"/>
      <c r="CL1838" s="22">
        <f t="shared" si="6973"/>
        <v>4147.2</v>
      </c>
      <c r="CM1838" s="22"/>
      <c r="CN1838" s="15"/>
      <c r="CO1838" s="35"/>
    </row>
    <row r="1839" spans="1:100" hidden="1" x14ac:dyDescent="0.3">
      <c r="A1839" s="36" t="s">
        <v>1051</v>
      </c>
      <c r="B1839" s="16">
        <v>800</v>
      </c>
      <c r="C1839" s="32"/>
      <c r="D1839" s="32"/>
      <c r="E1839" s="33" t="s">
        <v>54</v>
      </c>
      <c r="F1839" s="22">
        <f t="shared" ref="F1839:F1840" si="7060">F1840</f>
        <v>0</v>
      </c>
      <c r="G1839" s="22">
        <f t="shared" ref="G1839:G1840" si="7061">G1840</f>
        <v>0</v>
      </c>
      <c r="H1839" s="22">
        <f t="shared" ref="H1839:H1840" si="7062">H1840</f>
        <v>0</v>
      </c>
      <c r="I1839" s="22">
        <f t="shared" si="7021"/>
        <v>0</v>
      </c>
      <c r="J1839" s="22">
        <f t="shared" si="7022"/>
        <v>0</v>
      </c>
      <c r="K1839" s="22">
        <f t="shared" si="7023"/>
        <v>0</v>
      </c>
      <c r="L1839" s="22">
        <f t="shared" si="6935"/>
        <v>0</v>
      </c>
      <c r="M1839" s="22">
        <f t="shared" si="6936"/>
        <v>0</v>
      </c>
      <c r="N1839" s="22">
        <f t="shared" si="6937"/>
        <v>0</v>
      </c>
      <c r="O1839" s="22">
        <f t="shared" si="7024"/>
        <v>0</v>
      </c>
      <c r="P1839" s="22">
        <f t="shared" si="7025"/>
        <v>0</v>
      </c>
      <c r="Q1839" s="22">
        <f t="shared" si="7026"/>
        <v>0</v>
      </c>
      <c r="R1839" s="22">
        <f t="shared" si="6938"/>
        <v>0</v>
      </c>
      <c r="S1839" s="22">
        <f t="shared" si="6939"/>
        <v>0</v>
      </c>
      <c r="T1839" s="22">
        <f t="shared" si="6940"/>
        <v>0</v>
      </c>
      <c r="U1839" s="22">
        <f t="shared" si="7027"/>
        <v>0</v>
      </c>
      <c r="V1839" s="22">
        <f t="shared" si="7028"/>
        <v>0</v>
      </c>
      <c r="W1839" s="22">
        <f t="shared" si="7029"/>
        <v>0</v>
      </c>
      <c r="X1839" s="22">
        <f t="shared" si="6941"/>
        <v>0</v>
      </c>
      <c r="Y1839" s="22">
        <f t="shared" si="6942"/>
        <v>0</v>
      </c>
      <c r="Z1839" s="22">
        <f t="shared" si="6943"/>
        <v>0</v>
      </c>
      <c r="AA1839" s="22">
        <f t="shared" si="7030"/>
        <v>0</v>
      </c>
      <c r="AB1839" s="22">
        <f t="shared" si="7031"/>
        <v>0</v>
      </c>
      <c r="AC1839" s="22">
        <f t="shared" si="7032"/>
        <v>0</v>
      </c>
      <c r="AD1839" s="22">
        <f t="shared" si="6944"/>
        <v>0</v>
      </c>
      <c r="AE1839" s="22">
        <f t="shared" si="6945"/>
        <v>0</v>
      </c>
      <c r="AF1839" s="22">
        <f t="shared" si="6946"/>
        <v>0</v>
      </c>
      <c r="AG1839" s="22">
        <f t="shared" si="7033"/>
        <v>0</v>
      </c>
      <c r="AH1839" s="22">
        <f t="shared" si="7034"/>
        <v>0</v>
      </c>
      <c r="AI1839" s="22">
        <f t="shared" si="7035"/>
        <v>0</v>
      </c>
      <c r="AJ1839" s="22">
        <f t="shared" si="6947"/>
        <v>0</v>
      </c>
      <c r="AK1839" s="22">
        <f t="shared" si="6948"/>
        <v>0</v>
      </c>
      <c r="AL1839" s="22">
        <f t="shared" si="6949"/>
        <v>0</v>
      </c>
      <c r="AM1839" s="22">
        <f t="shared" si="7036"/>
        <v>0</v>
      </c>
      <c r="AN1839" s="22">
        <f t="shared" si="7037"/>
        <v>0</v>
      </c>
      <c r="AO1839" s="22">
        <f t="shared" si="7038"/>
        <v>0</v>
      </c>
      <c r="AP1839" s="22">
        <f t="shared" si="6950"/>
        <v>0</v>
      </c>
      <c r="AQ1839" s="22">
        <f t="shared" si="6951"/>
        <v>0</v>
      </c>
      <c r="AR1839" s="22">
        <f t="shared" si="6952"/>
        <v>0</v>
      </c>
      <c r="AS1839" s="22">
        <f t="shared" si="7039"/>
        <v>0</v>
      </c>
      <c r="AT1839" s="22">
        <f t="shared" si="7040"/>
        <v>0</v>
      </c>
      <c r="AU1839" s="22">
        <f t="shared" si="7041"/>
        <v>0</v>
      </c>
      <c r="AV1839" s="22">
        <f t="shared" si="6953"/>
        <v>0</v>
      </c>
      <c r="AW1839" s="22">
        <f t="shared" si="6954"/>
        <v>0</v>
      </c>
      <c r="AX1839" s="22">
        <f t="shared" si="6955"/>
        <v>0</v>
      </c>
      <c r="AY1839" s="22">
        <f t="shared" si="7042"/>
        <v>0</v>
      </c>
      <c r="AZ1839" s="22">
        <f t="shared" si="7043"/>
        <v>0</v>
      </c>
      <c r="BA1839" s="22">
        <f t="shared" si="7044"/>
        <v>0</v>
      </c>
      <c r="BB1839" s="22">
        <f t="shared" si="6956"/>
        <v>0</v>
      </c>
      <c r="BC1839" s="22">
        <f t="shared" si="6957"/>
        <v>0</v>
      </c>
      <c r="BD1839" s="22">
        <f t="shared" si="6958"/>
        <v>0</v>
      </c>
      <c r="BE1839" s="22">
        <f t="shared" si="7045"/>
        <v>0</v>
      </c>
      <c r="BF1839" s="22">
        <f t="shared" si="7046"/>
        <v>0</v>
      </c>
      <c r="BG1839" s="22">
        <f t="shared" si="7047"/>
        <v>0</v>
      </c>
      <c r="BH1839" s="22">
        <f t="shared" si="6959"/>
        <v>0</v>
      </c>
      <c r="BI1839" s="22">
        <f t="shared" si="6960"/>
        <v>0</v>
      </c>
      <c r="BJ1839" s="22">
        <f t="shared" si="6961"/>
        <v>0</v>
      </c>
      <c r="BK1839" s="22">
        <f t="shared" si="7048"/>
        <v>0</v>
      </c>
      <c r="BL1839" s="22">
        <f t="shared" si="7049"/>
        <v>0</v>
      </c>
      <c r="BM1839" s="22">
        <f t="shared" si="7050"/>
        <v>0</v>
      </c>
      <c r="BN1839" s="22">
        <f t="shared" si="6962"/>
        <v>0</v>
      </c>
      <c r="BO1839" s="22">
        <f t="shared" si="6963"/>
        <v>0</v>
      </c>
      <c r="BP1839" s="22">
        <f t="shared" si="6964"/>
        <v>0</v>
      </c>
      <c r="BQ1839" s="22">
        <f t="shared" si="7051"/>
        <v>0</v>
      </c>
      <c r="BR1839" s="22">
        <f t="shared" si="7052"/>
        <v>0</v>
      </c>
      <c r="BS1839" s="22">
        <f t="shared" si="6965"/>
        <v>0</v>
      </c>
      <c r="BT1839" s="22">
        <f t="shared" si="6966"/>
        <v>0</v>
      </c>
      <c r="BU1839" s="22">
        <f t="shared" si="6967"/>
        <v>0</v>
      </c>
      <c r="BV1839" s="22">
        <f t="shared" si="7053"/>
        <v>0</v>
      </c>
      <c r="BW1839" s="22">
        <f t="shared" si="7054"/>
        <v>0</v>
      </c>
      <c r="BX1839" s="22">
        <f t="shared" si="6968"/>
        <v>0</v>
      </c>
      <c r="BY1839" s="22">
        <f t="shared" si="6969"/>
        <v>0</v>
      </c>
      <c r="BZ1839" s="22">
        <f t="shared" si="6970"/>
        <v>0</v>
      </c>
      <c r="CA1839" s="22">
        <f t="shared" si="7055"/>
        <v>0</v>
      </c>
      <c r="CB1839" s="22">
        <f t="shared" si="7056"/>
        <v>0</v>
      </c>
      <c r="CC1839" s="22">
        <f t="shared" si="7057"/>
        <v>0</v>
      </c>
      <c r="CD1839" s="22">
        <f t="shared" si="6776"/>
        <v>0</v>
      </c>
      <c r="CE1839" s="22">
        <f t="shared" si="7058"/>
        <v>0</v>
      </c>
      <c r="CF1839" s="22"/>
      <c r="CG1839" s="22">
        <f t="shared" si="6777"/>
        <v>0</v>
      </c>
      <c r="CH1839" s="22">
        <f t="shared" si="7059"/>
        <v>0</v>
      </c>
      <c r="CI1839" s="22"/>
      <c r="CJ1839" s="22">
        <f t="shared" si="6778"/>
        <v>0</v>
      </c>
      <c r="CK1839" s="22">
        <f t="shared" si="7059"/>
        <v>0</v>
      </c>
      <c r="CL1839" s="22"/>
      <c r="CM1839" s="22">
        <f t="shared" si="7059"/>
        <v>0</v>
      </c>
      <c r="CN1839" s="15">
        <v>0</v>
      </c>
      <c r="CO1839" s="35"/>
      <c r="CS1839" s="5" t="s">
        <v>29</v>
      </c>
    </row>
    <row r="1840" spans="1:100" hidden="1" x14ac:dyDescent="0.3">
      <c r="A1840" s="36" t="s">
        <v>1051</v>
      </c>
      <c r="B1840" s="16">
        <v>850</v>
      </c>
      <c r="C1840" s="32"/>
      <c r="D1840" s="32"/>
      <c r="E1840" s="33" t="s">
        <v>79</v>
      </c>
      <c r="F1840" s="22">
        <f t="shared" si="7060"/>
        <v>0</v>
      </c>
      <c r="G1840" s="22">
        <f t="shared" si="7061"/>
        <v>0</v>
      </c>
      <c r="H1840" s="22">
        <f t="shared" si="7062"/>
        <v>0</v>
      </c>
      <c r="I1840" s="22">
        <f t="shared" si="7021"/>
        <v>0</v>
      </c>
      <c r="J1840" s="22">
        <f t="shared" si="7022"/>
        <v>0</v>
      </c>
      <c r="K1840" s="22">
        <f t="shared" si="7023"/>
        <v>0</v>
      </c>
      <c r="L1840" s="22">
        <f t="shared" si="6935"/>
        <v>0</v>
      </c>
      <c r="M1840" s="22">
        <f t="shared" si="6936"/>
        <v>0</v>
      </c>
      <c r="N1840" s="22">
        <f t="shared" si="6937"/>
        <v>0</v>
      </c>
      <c r="O1840" s="22">
        <f t="shared" si="7024"/>
        <v>0</v>
      </c>
      <c r="P1840" s="22">
        <f t="shared" si="7025"/>
        <v>0</v>
      </c>
      <c r="Q1840" s="22">
        <f t="shared" si="7026"/>
        <v>0</v>
      </c>
      <c r="R1840" s="22">
        <f t="shared" si="6938"/>
        <v>0</v>
      </c>
      <c r="S1840" s="22">
        <f t="shared" si="6939"/>
        <v>0</v>
      </c>
      <c r="T1840" s="22">
        <f t="shared" si="6940"/>
        <v>0</v>
      </c>
      <c r="U1840" s="22">
        <f t="shared" si="7027"/>
        <v>0</v>
      </c>
      <c r="V1840" s="22">
        <f t="shared" si="7028"/>
        <v>0</v>
      </c>
      <c r="W1840" s="22">
        <f t="shared" si="7029"/>
        <v>0</v>
      </c>
      <c r="X1840" s="22">
        <f t="shared" si="6941"/>
        <v>0</v>
      </c>
      <c r="Y1840" s="22">
        <f t="shared" si="6942"/>
        <v>0</v>
      </c>
      <c r="Z1840" s="22">
        <f t="shared" si="6943"/>
        <v>0</v>
      </c>
      <c r="AA1840" s="22">
        <f t="shared" si="7030"/>
        <v>0</v>
      </c>
      <c r="AB1840" s="22">
        <f t="shared" si="7031"/>
        <v>0</v>
      </c>
      <c r="AC1840" s="22">
        <f t="shared" si="7032"/>
        <v>0</v>
      </c>
      <c r="AD1840" s="22">
        <f t="shared" si="6944"/>
        <v>0</v>
      </c>
      <c r="AE1840" s="22">
        <f t="shared" si="6945"/>
        <v>0</v>
      </c>
      <c r="AF1840" s="22">
        <f t="shared" si="6946"/>
        <v>0</v>
      </c>
      <c r="AG1840" s="22">
        <f t="shared" si="7033"/>
        <v>0</v>
      </c>
      <c r="AH1840" s="22">
        <f t="shared" si="7034"/>
        <v>0</v>
      </c>
      <c r="AI1840" s="22">
        <f t="shared" si="7035"/>
        <v>0</v>
      </c>
      <c r="AJ1840" s="22">
        <f t="shared" si="6947"/>
        <v>0</v>
      </c>
      <c r="AK1840" s="22">
        <f t="shared" si="6948"/>
        <v>0</v>
      </c>
      <c r="AL1840" s="22">
        <f t="shared" si="6949"/>
        <v>0</v>
      </c>
      <c r="AM1840" s="22">
        <f t="shared" si="7036"/>
        <v>0</v>
      </c>
      <c r="AN1840" s="22">
        <f t="shared" si="7037"/>
        <v>0</v>
      </c>
      <c r="AO1840" s="22">
        <f t="shared" si="7038"/>
        <v>0</v>
      </c>
      <c r="AP1840" s="22">
        <f t="shared" si="6950"/>
        <v>0</v>
      </c>
      <c r="AQ1840" s="22">
        <f t="shared" si="6951"/>
        <v>0</v>
      </c>
      <c r="AR1840" s="22">
        <f t="shared" si="6952"/>
        <v>0</v>
      </c>
      <c r="AS1840" s="22">
        <f t="shared" si="7039"/>
        <v>0</v>
      </c>
      <c r="AT1840" s="22">
        <f t="shared" si="7040"/>
        <v>0</v>
      </c>
      <c r="AU1840" s="22">
        <f t="shared" si="7041"/>
        <v>0</v>
      </c>
      <c r="AV1840" s="22">
        <f t="shared" si="6953"/>
        <v>0</v>
      </c>
      <c r="AW1840" s="22">
        <f t="shared" si="6954"/>
        <v>0</v>
      </c>
      <c r="AX1840" s="22">
        <f t="shared" si="6955"/>
        <v>0</v>
      </c>
      <c r="AY1840" s="22">
        <f t="shared" si="7042"/>
        <v>0</v>
      </c>
      <c r="AZ1840" s="22">
        <f t="shared" si="7043"/>
        <v>0</v>
      </c>
      <c r="BA1840" s="22">
        <f t="shared" si="7044"/>
        <v>0</v>
      </c>
      <c r="BB1840" s="22">
        <f t="shared" si="6956"/>
        <v>0</v>
      </c>
      <c r="BC1840" s="22">
        <f t="shared" si="6957"/>
        <v>0</v>
      </c>
      <c r="BD1840" s="22">
        <f t="shared" si="6958"/>
        <v>0</v>
      </c>
      <c r="BE1840" s="22">
        <f t="shared" si="7045"/>
        <v>0</v>
      </c>
      <c r="BF1840" s="22">
        <f t="shared" si="7046"/>
        <v>0</v>
      </c>
      <c r="BG1840" s="22">
        <f t="shared" si="7047"/>
        <v>0</v>
      </c>
      <c r="BH1840" s="22">
        <f t="shared" si="6959"/>
        <v>0</v>
      </c>
      <c r="BI1840" s="22">
        <f t="shared" si="6960"/>
        <v>0</v>
      </c>
      <c r="BJ1840" s="22">
        <f t="shared" si="6961"/>
        <v>0</v>
      </c>
      <c r="BK1840" s="22">
        <f t="shared" si="7048"/>
        <v>0</v>
      </c>
      <c r="BL1840" s="22">
        <f t="shared" si="7049"/>
        <v>0</v>
      </c>
      <c r="BM1840" s="22">
        <f t="shared" si="7050"/>
        <v>0</v>
      </c>
      <c r="BN1840" s="22">
        <f t="shared" si="6962"/>
        <v>0</v>
      </c>
      <c r="BO1840" s="22">
        <f t="shared" si="6963"/>
        <v>0</v>
      </c>
      <c r="BP1840" s="22">
        <f t="shared" si="6964"/>
        <v>0</v>
      </c>
      <c r="BQ1840" s="22">
        <f t="shared" si="7051"/>
        <v>0</v>
      </c>
      <c r="BR1840" s="22">
        <f t="shared" si="7052"/>
        <v>0</v>
      </c>
      <c r="BS1840" s="22">
        <f t="shared" si="6965"/>
        <v>0</v>
      </c>
      <c r="BT1840" s="22">
        <f t="shared" si="6966"/>
        <v>0</v>
      </c>
      <c r="BU1840" s="22">
        <f t="shared" si="6967"/>
        <v>0</v>
      </c>
      <c r="BV1840" s="22">
        <f t="shared" si="7053"/>
        <v>0</v>
      </c>
      <c r="BW1840" s="22">
        <f t="shared" si="7054"/>
        <v>0</v>
      </c>
      <c r="BX1840" s="22">
        <f t="shared" si="6968"/>
        <v>0</v>
      </c>
      <c r="BY1840" s="22">
        <f t="shared" si="6969"/>
        <v>0</v>
      </c>
      <c r="BZ1840" s="22">
        <f t="shared" si="6970"/>
        <v>0</v>
      </c>
      <c r="CA1840" s="22">
        <f t="shared" si="7055"/>
        <v>0</v>
      </c>
      <c r="CB1840" s="22">
        <f t="shared" si="7056"/>
        <v>0</v>
      </c>
      <c r="CC1840" s="22">
        <f t="shared" si="7057"/>
        <v>0</v>
      </c>
      <c r="CD1840" s="22">
        <f t="shared" si="6776"/>
        <v>0</v>
      </c>
      <c r="CE1840" s="22">
        <f t="shared" si="7058"/>
        <v>0</v>
      </c>
      <c r="CF1840" s="22"/>
      <c r="CG1840" s="22">
        <f t="shared" si="6777"/>
        <v>0</v>
      </c>
      <c r="CH1840" s="22">
        <f t="shared" si="7059"/>
        <v>0</v>
      </c>
      <c r="CI1840" s="22"/>
      <c r="CJ1840" s="22">
        <f t="shared" si="6778"/>
        <v>0</v>
      </c>
      <c r="CK1840" s="22">
        <f t="shared" si="7059"/>
        <v>0</v>
      </c>
      <c r="CL1840" s="22"/>
      <c r="CM1840" s="22">
        <f t="shared" si="7059"/>
        <v>0</v>
      </c>
      <c r="CN1840" s="15">
        <v>0</v>
      </c>
      <c r="CO1840" s="35"/>
      <c r="CT1840" s="5" t="s">
        <v>30</v>
      </c>
    </row>
    <row r="1841" spans="1:99" hidden="1" x14ac:dyDescent="0.3">
      <c r="A1841" s="36" t="s">
        <v>1051</v>
      </c>
      <c r="B1841" s="16">
        <v>850</v>
      </c>
      <c r="C1841" s="32" t="s">
        <v>66</v>
      </c>
      <c r="D1841" s="32" t="s">
        <v>42</v>
      </c>
      <c r="E1841" s="33" t="s">
        <v>1001</v>
      </c>
      <c r="F1841" s="22"/>
      <c r="G1841" s="22"/>
      <c r="H1841" s="22"/>
      <c r="I1841" s="22"/>
      <c r="J1841" s="22"/>
      <c r="K1841" s="22"/>
      <c r="L1841" s="22">
        <f t="shared" si="6935"/>
        <v>0</v>
      </c>
      <c r="M1841" s="22">
        <f t="shared" si="6936"/>
        <v>0</v>
      </c>
      <c r="N1841" s="22">
        <f t="shared" si="6937"/>
        <v>0</v>
      </c>
      <c r="O1841" s="22"/>
      <c r="P1841" s="22"/>
      <c r="Q1841" s="22"/>
      <c r="R1841" s="22">
        <f t="shared" si="6938"/>
        <v>0</v>
      </c>
      <c r="S1841" s="22">
        <f t="shared" si="6939"/>
        <v>0</v>
      </c>
      <c r="T1841" s="22">
        <f t="shared" si="6940"/>
        <v>0</v>
      </c>
      <c r="U1841" s="22"/>
      <c r="V1841" s="22"/>
      <c r="W1841" s="22"/>
      <c r="X1841" s="22">
        <f t="shared" si="6941"/>
        <v>0</v>
      </c>
      <c r="Y1841" s="22">
        <f t="shared" si="6942"/>
        <v>0</v>
      </c>
      <c r="Z1841" s="22">
        <f t="shared" si="6943"/>
        <v>0</v>
      </c>
      <c r="AA1841" s="22"/>
      <c r="AB1841" s="22"/>
      <c r="AC1841" s="22"/>
      <c r="AD1841" s="22">
        <f t="shared" si="6944"/>
        <v>0</v>
      </c>
      <c r="AE1841" s="22">
        <f t="shared" si="6945"/>
        <v>0</v>
      </c>
      <c r="AF1841" s="22">
        <f t="shared" si="6946"/>
        <v>0</v>
      </c>
      <c r="AG1841" s="22"/>
      <c r="AH1841" s="22"/>
      <c r="AI1841" s="22"/>
      <c r="AJ1841" s="22">
        <f t="shared" si="6947"/>
        <v>0</v>
      </c>
      <c r="AK1841" s="22">
        <f t="shared" si="6948"/>
        <v>0</v>
      </c>
      <c r="AL1841" s="22">
        <f t="shared" si="6949"/>
        <v>0</v>
      </c>
      <c r="AM1841" s="22"/>
      <c r="AN1841" s="22"/>
      <c r="AO1841" s="22"/>
      <c r="AP1841" s="22">
        <f t="shared" si="6950"/>
        <v>0</v>
      </c>
      <c r="AQ1841" s="22">
        <f t="shared" si="6951"/>
        <v>0</v>
      </c>
      <c r="AR1841" s="22">
        <f t="shared" si="6952"/>
        <v>0</v>
      </c>
      <c r="AS1841" s="22"/>
      <c r="AT1841" s="22"/>
      <c r="AU1841" s="22"/>
      <c r="AV1841" s="22">
        <f t="shared" si="6953"/>
        <v>0</v>
      </c>
      <c r="AW1841" s="22">
        <f t="shared" si="6954"/>
        <v>0</v>
      </c>
      <c r="AX1841" s="22">
        <f t="shared" si="6955"/>
        <v>0</v>
      </c>
      <c r="AY1841" s="22"/>
      <c r="AZ1841" s="22"/>
      <c r="BA1841" s="22"/>
      <c r="BB1841" s="22">
        <f t="shared" si="6956"/>
        <v>0</v>
      </c>
      <c r="BC1841" s="22">
        <f t="shared" si="6957"/>
        <v>0</v>
      </c>
      <c r="BD1841" s="22">
        <f t="shared" si="6958"/>
        <v>0</v>
      </c>
      <c r="BE1841" s="22"/>
      <c r="BF1841" s="22"/>
      <c r="BG1841" s="22"/>
      <c r="BH1841" s="22">
        <f t="shared" si="6959"/>
        <v>0</v>
      </c>
      <c r="BI1841" s="22">
        <f t="shared" si="6960"/>
        <v>0</v>
      </c>
      <c r="BJ1841" s="22">
        <f t="shared" si="6961"/>
        <v>0</v>
      </c>
      <c r="BK1841" s="22"/>
      <c r="BL1841" s="22"/>
      <c r="BM1841" s="22"/>
      <c r="BN1841" s="22">
        <f t="shared" si="6962"/>
        <v>0</v>
      </c>
      <c r="BO1841" s="22">
        <f t="shared" si="6963"/>
        <v>0</v>
      </c>
      <c r="BP1841" s="22">
        <f t="shared" si="6964"/>
        <v>0</v>
      </c>
      <c r="BQ1841" s="22"/>
      <c r="BR1841" s="22"/>
      <c r="BS1841" s="22">
        <f t="shared" si="6965"/>
        <v>0</v>
      </c>
      <c r="BT1841" s="22">
        <f t="shared" si="6966"/>
        <v>0</v>
      </c>
      <c r="BU1841" s="22">
        <f t="shared" si="6967"/>
        <v>0</v>
      </c>
      <c r="BV1841" s="22"/>
      <c r="BW1841" s="22"/>
      <c r="BX1841" s="22">
        <f t="shared" si="6968"/>
        <v>0</v>
      </c>
      <c r="BY1841" s="22">
        <f t="shared" si="6969"/>
        <v>0</v>
      </c>
      <c r="BZ1841" s="22">
        <f t="shared" si="6970"/>
        <v>0</v>
      </c>
      <c r="CA1841" s="22"/>
      <c r="CB1841" s="22"/>
      <c r="CC1841" s="22"/>
      <c r="CD1841" s="22">
        <f t="shared" ref="CD1841:CD1904" si="7063">BX1841+CA1841</f>
        <v>0</v>
      </c>
      <c r="CE1841" s="22"/>
      <c r="CF1841" s="22"/>
      <c r="CG1841" s="22">
        <f t="shared" ref="CG1841:CG1904" si="7064">BY1841+CB1841</f>
        <v>0</v>
      </c>
      <c r="CH1841" s="22"/>
      <c r="CI1841" s="22"/>
      <c r="CJ1841" s="22">
        <f t="shared" ref="CJ1841:CJ1904" si="7065">BZ1841+CC1841</f>
        <v>0</v>
      </c>
      <c r="CK1841" s="22"/>
      <c r="CL1841" s="22"/>
      <c r="CM1841" s="22"/>
      <c r="CN1841" s="15">
        <v>0</v>
      </c>
      <c r="CO1841" s="35"/>
    </row>
    <row r="1842" spans="1:99" s="24" customFormat="1" ht="46.8" x14ac:dyDescent="0.3">
      <c r="A1842" s="18" t="s">
        <v>1053</v>
      </c>
      <c r="B1842" s="19"/>
      <c r="C1842" s="18"/>
      <c r="D1842" s="18"/>
      <c r="E1842" s="20" t="s">
        <v>1054</v>
      </c>
      <c r="F1842" s="21">
        <f t="shared" ref="F1842:K1842" si="7066">F1843+F1858</f>
        <v>146251.40000000002</v>
      </c>
      <c r="G1842" s="21">
        <f t="shared" si="7066"/>
        <v>171043.8</v>
      </c>
      <c r="H1842" s="21">
        <f t="shared" si="7066"/>
        <v>207107.8</v>
      </c>
      <c r="I1842" s="21">
        <f t="shared" si="7066"/>
        <v>0</v>
      </c>
      <c r="J1842" s="21">
        <f t="shared" si="7066"/>
        <v>0</v>
      </c>
      <c r="K1842" s="21">
        <f t="shared" si="7066"/>
        <v>0</v>
      </c>
      <c r="L1842" s="21">
        <f t="shared" si="6935"/>
        <v>146251.40000000002</v>
      </c>
      <c r="M1842" s="21">
        <f t="shared" si="6936"/>
        <v>171043.8</v>
      </c>
      <c r="N1842" s="21">
        <f t="shared" si="6937"/>
        <v>207107.8</v>
      </c>
      <c r="O1842" s="21">
        <f>O1843+O1858</f>
        <v>76.667000000000002</v>
      </c>
      <c r="P1842" s="21">
        <f>P1843+P1858</f>
        <v>0</v>
      </c>
      <c r="Q1842" s="21">
        <f>Q1843+Q1858</f>
        <v>0</v>
      </c>
      <c r="R1842" s="21">
        <f t="shared" si="6938"/>
        <v>146328.06700000001</v>
      </c>
      <c r="S1842" s="21">
        <f t="shared" si="6939"/>
        <v>171043.8</v>
      </c>
      <c r="T1842" s="21">
        <f t="shared" si="6940"/>
        <v>207107.8</v>
      </c>
      <c r="U1842" s="21">
        <f>U1843+U1858</f>
        <v>0</v>
      </c>
      <c r="V1842" s="21">
        <f>V1843+V1858</f>
        <v>0</v>
      </c>
      <c r="W1842" s="21">
        <f>W1843+W1858</f>
        <v>0</v>
      </c>
      <c r="X1842" s="21">
        <f t="shared" si="6941"/>
        <v>146328.06700000001</v>
      </c>
      <c r="Y1842" s="21">
        <f t="shared" si="6942"/>
        <v>171043.8</v>
      </c>
      <c r="Z1842" s="21">
        <f t="shared" si="6943"/>
        <v>207107.8</v>
      </c>
      <c r="AA1842" s="21">
        <f>AA1843+AA1858</f>
        <v>1979.92</v>
      </c>
      <c r="AB1842" s="21">
        <f>AB1843+AB1858</f>
        <v>0</v>
      </c>
      <c r="AC1842" s="21">
        <f>AC1843+AC1858</f>
        <v>0</v>
      </c>
      <c r="AD1842" s="21">
        <f t="shared" si="6944"/>
        <v>148307.98700000002</v>
      </c>
      <c r="AE1842" s="21">
        <f t="shared" si="6945"/>
        <v>171043.8</v>
      </c>
      <c r="AF1842" s="21">
        <f t="shared" si="6946"/>
        <v>207107.8</v>
      </c>
      <c r="AG1842" s="21">
        <f>AG1843+AG1858</f>
        <v>0</v>
      </c>
      <c r="AH1842" s="21">
        <f>AH1843+AH1858</f>
        <v>0</v>
      </c>
      <c r="AI1842" s="21">
        <f>AI1843+AI1858</f>
        <v>0</v>
      </c>
      <c r="AJ1842" s="21">
        <f t="shared" si="6947"/>
        <v>148307.98700000002</v>
      </c>
      <c r="AK1842" s="21">
        <f t="shared" si="6948"/>
        <v>171043.8</v>
      </c>
      <c r="AL1842" s="21">
        <f t="shared" si="6949"/>
        <v>207107.8</v>
      </c>
      <c r="AM1842" s="21">
        <f>AM1843+AM1858</f>
        <v>0</v>
      </c>
      <c r="AN1842" s="21">
        <f>AN1843+AN1858</f>
        <v>0</v>
      </c>
      <c r="AO1842" s="21">
        <f>AO1843+AO1858</f>
        <v>0</v>
      </c>
      <c r="AP1842" s="21">
        <f t="shared" si="6950"/>
        <v>148307.98700000002</v>
      </c>
      <c r="AQ1842" s="21">
        <f t="shared" si="6951"/>
        <v>171043.8</v>
      </c>
      <c r="AR1842" s="21">
        <f t="shared" si="6952"/>
        <v>207107.8</v>
      </c>
      <c r="AS1842" s="21">
        <f>AS1843+AS1858</f>
        <v>0</v>
      </c>
      <c r="AT1842" s="21">
        <f>AT1843+AT1858</f>
        <v>0</v>
      </c>
      <c r="AU1842" s="21">
        <f>AU1843+AU1858</f>
        <v>0</v>
      </c>
      <c r="AV1842" s="21">
        <f t="shared" si="6953"/>
        <v>148307.98700000002</v>
      </c>
      <c r="AW1842" s="21">
        <f t="shared" si="6954"/>
        <v>171043.8</v>
      </c>
      <c r="AX1842" s="21">
        <f t="shared" si="6955"/>
        <v>207107.8</v>
      </c>
      <c r="AY1842" s="21">
        <f>AY1843+AY1858</f>
        <v>9941.3670000000002</v>
      </c>
      <c r="AZ1842" s="21">
        <f>AZ1843+AZ1858</f>
        <v>12081.4</v>
      </c>
      <c r="BA1842" s="21">
        <f>BA1843+BA1858</f>
        <v>12081.4</v>
      </c>
      <c r="BB1842" s="21">
        <f t="shared" si="6956"/>
        <v>158249.35400000002</v>
      </c>
      <c r="BC1842" s="21">
        <f t="shared" si="6957"/>
        <v>183125.19999999998</v>
      </c>
      <c r="BD1842" s="21">
        <f t="shared" si="6958"/>
        <v>219189.19999999998</v>
      </c>
      <c r="BE1842" s="21">
        <f>BE1843+BE1858</f>
        <v>0</v>
      </c>
      <c r="BF1842" s="21">
        <f>BF1843+BF1858</f>
        <v>0</v>
      </c>
      <c r="BG1842" s="21">
        <f>BG1843+BG1858</f>
        <v>0</v>
      </c>
      <c r="BH1842" s="21">
        <f t="shared" si="6959"/>
        <v>158249.35400000002</v>
      </c>
      <c r="BI1842" s="21">
        <f t="shared" si="6960"/>
        <v>183125.19999999998</v>
      </c>
      <c r="BJ1842" s="21">
        <f t="shared" si="6961"/>
        <v>219189.19999999998</v>
      </c>
      <c r="BK1842" s="21">
        <f>BK1843+BK1858</f>
        <v>1538.1659999999999</v>
      </c>
      <c r="BL1842" s="21">
        <f>BL1843+BL1858</f>
        <v>3589.08</v>
      </c>
      <c r="BM1842" s="21">
        <f>BM1843+BM1858</f>
        <v>0</v>
      </c>
      <c r="BN1842" s="21">
        <f t="shared" si="6962"/>
        <v>159787.52000000002</v>
      </c>
      <c r="BO1842" s="21">
        <f t="shared" si="6963"/>
        <v>186714.27999999997</v>
      </c>
      <c r="BP1842" s="21">
        <f t="shared" si="6964"/>
        <v>219189.19999999998</v>
      </c>
      <c r="BQ1842" s="21">
        <f>BQ1843+BQ1858</f>
        <v>0</v>
      </c>
      <c r="BR1842" s="21">
        <f>BR1843+BR1858</f>
        <v>-1583.59</v>
      </c>
      <c r="BS1842" s="22">
        <f t="shared" si="6965"/>
        <v>159787.52000000002</v>
      </c>
      <c r="BT1842" s="22">
        <f t="shared" si="6966"/>
        <v>185130.68999999997</v>
      </c>
      <c r="BU1842" s="22">
        <f t="shared" si="6967"/>
        <v>219189.19999999998</v>
      </c>
      <c r="BV1842" s="21">
        <f>BV1843+BV1858</f>
        <v>0</v>
      </c>
      <c r="BW1842" s="21">
        <f>BW1843+BW1858</f>
        <v>0</v>
      </c>
      <c r="BX1842" s="21">
        <f t="shared" si="6968"/>
        <v>159787.52000000002</v>
      </c>
      <c r="BY1842" s="21">
        <f t="shared" si="6969"/>
        <v>185130.68999999997</v>
      </c>
      <c r="BZ1842" s="21">
        <f t="shared" si="6970"/>
        <v>219189.19999999998</v>
      </c>
      <c r="CA1842" s="21">
        <f>CA1843+CA1858</f>
        <v>3.5879999999997381</v>
      </c>
      <c r="CB1842" s="21">
        <f>CB1843+CB1858</f>
        <v>0</v>
      </c>
      <c r="CC1842" s="21">
        <f>CC1843+CC1858</f>
        <v>0</v>
      </c>
      <c r="CD1842" s="21">
        <f t="shared" si="7063"/>
        <v>159791.10800000001</v>
      </c>
      <c r="CE1842" s="21">
        <f>CE1843+CE1858</f>
        <v>0</v>
      </c>
      <c r="CF1842" s="23">
        <f t="shared" ref="CF1842:CF1855" si="7067">CD1842+CE1842</f>
        <v>159791.10800000001</v>
      </c>
      <c r="CG1842" s="21">
        <f t="shared" si="7064"/>
        <v>185130.68999999997</v>
      </c>
      <c r="CH1842" s="21">
        <f>CH1843+CH1858</f>
        <v>0</v>
      </c>
      <c r="CI1842" s="21">
        <f t="shared" ref="CI1842:CI1855" si="7068">CG1842+CH1842</f>
        <v>185130.68999999997</v>
      </c>
      <c r="CJ1842" s="21">
        <f t="shared" si="7065"/>
        <v>219189.19999999998</v>
      </c>
      <c r="CK1842" s="21">
        <f>CK1843+CK1858</f>
        <v>0</v>
      </c>
      <c r="CL1842" s="21">
        <f t="shared" ref="CL1842:CL1855" si="7069">CJ1842+CK1842</f>
        <v>219189.19999999998</v>
      </c>
      <c r="CM1842" s="21">
        <f>CM1843+CM1858</f>
        <v>0</v>
      </c>
      <c r="CN1842" s="15"/>
      <c r="CO1842" s="10"/>
      <c r="CP1842" s="24" t="s">
        <v>26</v>
      </c>
    </row>
    <row r="1843" spans="1:99" s="31" customFormat="1" ht="31.2" x14ac:dyDescent="0.3">
      <c r="A1843" s="25" t="s">
        <v>1055</v>
      </c>
      <c r="B1843" s="26"/>
      <c r="C1843" s="25"/>
      <c r="D1843" s="25"/>
      <c r="E1843" s="27" t="s">
        <v>1056</v>
      </c>
      <c r="F1843" s="28">
        <f t="shared" ref="F1843:K1843" si="7070">F1844</f>
        <v>2696.2</v>
      </c>
      <c r="G1843" s="28">
        <f t="shared" si="7070"/>
        <v>2009.9</v>
      </c>
      <c r="H1843" s="28">
        <f t="shared" si="7070"/>
        <v>2009.9</v>
      </c>
      <c r="I1843" s="28">
        <f t="shared" si="7070"/>
        <v>0</v>
      </c>
      <c r="J1843" s="28">
        <f t="shared" si="7070"/>
        <v>0</v>
      </c>
      <c r="K1843" s="28">
        <f t="shared" si="7070"/>
        <v>0</v>
      </c>
      <c r="L1843" s="28">
        <f t="shared" si="6935"/>
        <v>2696.2</v>
      </c>
      <c r="M1843" s="28">
        <f t="shared" si="6936"/>
        <v>2009.9</v>
      </c>
      <c r="N1843" s="28">
        <f t="shared" si="6937"/>
        <v>2009.9</v>
      </c>
      <c r="O1843" s="28">
        <f>O1844</f>
        <v>0</v>
      </c>
      <c r="P1843" s="28">
        <f>P1844</f>
        <v>0</v>
      </c>
      <c r="Q1843" s="28">
        <f>Q1844</f>
        <v>0</v>
      </c>
      <c r="R1843" s="28">
        <f t="shared" si="6938"/>
        <v>2696.2</v>
      </c>
      <c r="S1843" s="28">
        <f t="shared" si="6939"/>
        <v>2009.9</v>
      </c>
      <c r="T1843" s="28">
        <f t="shared" si="6940"/>
        <v>2009.9</v>
      </c>
      <c r="U1843" s="28">
        <f>U1844</f>
        <v>0</v>
      </c>
      <c r="V1843" s="28">
        <f>V1844</f>
        <v>0</v>
      </c>
      <c r="W1843" s="28">
        <f>W1844</f>
        <v>0</v>
      </c>
      <c r="X1843" s="28">
        <f t="shared" si="6941"/>
        <v>2696.2</v>
      </c>
      <c r="Y1843" s="28">
        <f t="shared" si="6942"/>
        <v>2009.9</v>
      </c>
      <c r="Z1843" s="28">
        <f t="shared" si="6943"/>
        <v>2009.9</v>
      </c>
      <c r="AA1843" s="28">
        <f>AA1844</f>
        <v>0</v>
      </c>
      <c r="AB1843" s="28">
        <f>AB1844</f>
        <v>0</v>
      </c>
      <c r="AC1843" s="28">
        <f>AC1844</f>
        <v>0</v>
      </c>
      <c r="AD1843" s="28">
        <f t="shared" si="6944"/>
        <v>2696.2</v>
      </c>
      <c r="AE1843" s="28">
        <f t="shared" si="6945"/>
        <v>2009.9</v>
      </c>
      <c r="AF1843" s="28">
        <f t="shared" si="6946"/>
        <v>2009.9</v>
      </c>
      <c r="AG1843" s="28">
        <f>AG1844</f>
        <v>0</v>
      </c>
      <c r="AH1843" s="28">
        <f>AH1844</f>
        <v>0</v>
      </c>
      <c r="AI1843" s="28">
        <f>AI1844</f>
        <v>0</v>
      </c>
      <c r="AJ1843" s="28">
        <f t="shared" si="6947"/>
        <v>2696.2</v>
      </c>
      <c r="AK1843" s="28">
        <f t="shared" si="6948"/>
        <v>2009.9</v>
      </c>
      <c r="AL1843" s="28">
        <f t="shared" si="6949"/>
        <v>2009.9</v>
      </c>
      <c r="AM1843" s="28">
        <f>AM1844</f>
        <v>0</v>
      </c>
      <c r="AN1843" s="28">
        <f>AN1844</f>
        <v>0</v>
      </c>
      <c r="AO1843" s="28">
        <f>AO1844</f>
        <v>0</v>
      </c>
      <c r="AP1843" s="28">
        <f t="shared" si="6950"/>
        <v>2696.2</v>
      </c>
      <c r="AQ1843" s="28">
        <f t="shared" si="6951"/>
        <v>2009.9</v>
      </c>
      <c r="AR1843" s="28">
        <f t="shared" si="6952"/>
        <v>2009.9</v>
      </c>
      <c r="AS1843" s="28">
        <f>AS1844</f>
        <v>0</v>
      </c>
      <c r="AT1843" s="28">
        <f>AT1844</f>
        <v>0</v>
      </c>
      <c r="AU1843" s="28">
        <f>AU1844</f>
        <v>0</v>
      </c>
      <c r="AV1843" s="28">
        <f t="shared" si="6953"/>
        <v>2696.2</v>
      </c>
      <c r="AW1843" s="28">
        <f t="shared" si="6954"/>
        <v>2009.9</v>
      </c>
      <c r="AX1843" s="28">
        <f t="shared" si="6955"/>
        <v>2009.9</v>
      </c>
      <c r="AY1843" s="28">
        <f>AY1844</f>
        <v>0</v>
      </c>
      <c r="AZ1843" s="28">
        <f>AZ1844</f>
        <v>0</v>
      </c>
      <c r="BA1843" s="28">
        <f>BA1844</f>
        <v>0</v>
      </c>
      <c r="BB1843" s="28">
        <f t="shared" si="6956"/>
        <v>2696.2</v>
      </c>
      <c r="BC1843" s="28">
        <f t="shared" si="6957"/>
        <v>2009.9</v>
      </c>
      <c r="BD1843" s="28">
        <f t="shared" si="6958"/>
        <v>2009.9</v>
      </c>
      <c r="BE1843" s="28">
        <f>BE1844</f>
        <v>0</v>
      </c>
      <c r="BF1843" s="28">
        <f>BF1844</f>
        <v>0</v>
      </c>
      <c r="BG1843" s="28">
        <f>BG1844</f>
        <v>0</v>
      </c>
      <c r="BH1843" s="28">
        <f t="shared" si="6959"/>
        <v>2696.2</v>
      </c>
      <c r="BI1843" s="28">
        <f t="shared" si="6960"/>
        <v>2009.9</v>
      </c>
      <c r="BJ1843" s="28">
        <f t="shared" si="6961"/>
        <v>2009.9</v>
      </c>
      <c r="BK1843" s="28">
        <f>BK1844</f>
        <v>0</v>
      </c>
      <c r="BL1843" s="28">
        <f>BL1844</f>
        <v>0</v>
      </c>
      <c r="BM1843" s="28">
        <f>BM1844</f>
        <v>0</v>
      </c>
      <c r="BN1843" s="28">
        <f t="shared" si="6962"/>
        <v>2696.2</v>
      </c>
      <c r="BO1843" s="28">
        <f t="shared" si="6963"/>
        <v>2009.9</v>
      </c>
      <c r="BP1843" s="28">
        <f t="shared" si="6964"/>
        <v>2009.9</v>
      </c>
      <c r="BQ1843" s="28">
        <f>BQ1844</f>
        <v>0</v>
      </c>
      <c r="BR1843" s="28">
        <f>BR1844</f>
        <v>0</v>
      </c>
      <c r="BS1843" s="22">
        <f t="shared" si="6965"/>
        <v>2696.2</v>
      </c>
      <c r="BT1843" s="22">
        <f t="shared" si="6966"/>
        <v>2009.9</v>
      </c>
      <c r="BU1843" s="22">
        <f t="shared" si="6967"/>
        <v>2009.9</v>
      </c>
      <c r="BV1843" s="28">
        <f>BV1844</f>
        <v>0</v>
      </c>
      <c r="BW1843" s="28">
        <f>BW1844</f>
        <v>0</v>
      </c>
      <c r="BX1843" s="28">
        <f t="shared" si="6968"/>
        <v>2696.2</v>
      </c>
      <c r="BY1843" s="28">
        <f t="shared" si="6969"/>
        <v>2009.9</v>
      </c>
      <c r="BZ1843" s="28">
        <f t="shared" si="6970"/>
        <v>2009.9</v>
      </c>
      <c r="CA1843" s="28">
        <f>CA1844</f>
        <v>-210</v>
      </c>
      <c r="CB1843" s="28">
        <f>CB1844</f>
        <v>0</v>
      </c>
      <c r="CC1843" s="28">
        <f>CC1844</f>
        <v>0</v>
      </c>
      <c r="CD1843" s="28">
        <f t="shared" si="7063"/>
        <v>2486.1999999999998</v>
      </c>
      <c r="CE1843" s="28">
        <f>CE1844</f>
        <v>0</v>
      </c>
      <c r="CF1843" s="29">
        <f t="shared" si="7067"/>
        <v>2486.1999999999998</v>
      </c>
      <c r="CG1843" s="28">
        <f t="shared" si="7064"/>
        <v>2009.9</v>
      </c>
      <c r="CH1843" s="28">
        <f>CH1844</f>
        <v>0</v>
      </c>
      <c r="CI1843" s="28">
        <f t="shared" si="7068"/>
        <v>2009.9</v>
      </c>
      <c r="CJ1843" s="28">
        <f t="shared" si="7065"/>
        <v>2009.9</v>
      </c>
      <c r="CK1843" s="28">
        <f>CK1844</f>
        <v>0</v>
      </c>
      <c r="CL1843" s="28">
        <f t="shared" si="7069"/>
        <v>2009.9</v>
      </c>
      <c r="CM1843" s="28">
        <f>CM1844</f>
        <v>0</v>
      </c>
      <c r="CN1843" s="15"/>
      <c r="CO1843" s="30"/>
      <c r="CQ1843" s="31" t="s">
        <v>27</v>
      </c>
    </row>
    <row r="1844" spans="1:99" ht="78" x14ac:dyDescent="0.3">
      <c r="A1844" s="32" t="s">
        <v>1057</v>
      </c>
      <c r="B1844" s="16"/>
      <c r="C1844" s="32"/>
      <c r="D1844" s="32"/>
      <c r="E1844" s="33" t="s">
        <v>1058</v>
      </c>
      <c r="F1844" s="22">
        <f t="shared" ref="F1844:K1844" si="7071">F1845+F1849</f>
        <v>2696.2</v>
      </c>
      <c r="G1844" s="22">
        <f t="shared" si="7071"/>
        <v>2009.9</v>
      </c>
      <c r="H1844" s="22">
        <f t="shared" si="7071"/>
        <v>2009.9</v>
      </c>
      <c r="I1844" s="22">
        <f t="shared" si="7071"/>
        <v>0</v>
      </c>
      <c r="J1844" s="22">
        <f t="shared" si="7071"/>
        <v>0</v>
      </c>
      <c r="K1844" s="22">
        <f t="shared" si="7071"/>
        <v>0</v>
      </c>
      <c r="L1844" s="22">
        <f t="shared" si="6935"/>
        <v>2696.2</v>
      </c>
      <c r="M1844" s="22">
        <f t="shared" si="6936"/>
        <v>2009.9</v>
      </c>
      <c r="N1844" s="22">
        <f t="shared" si="6937"/>
        <v>2009.9</v>
      </c>
      <c r="O1844" s="22">
        <f>O1845+O1849</f>
        <v>0</v>
      </c>
      <c r="P1844" s="22">
        <f>P1845+P1849</f>
        <v>0</v>
      </c>
      <c r="Q1844" s="22">
        <f>Q1845+Q1849</f>
        <v>0</v>
      </c>
      <c r="R1844" s="22">
        <f t="shared" si="6938"/>
        <v>2696.2</v>
      </c>
      <c r="S1844" s="22">
        <f t="shared" si="6939"/>
        <v>2009.9</v>
      </c>
      <c r="T1844" s="22">
        <f t="shared" si="6940"/>
        <v>2009.9</v>
      </c>
      <c r="U1844" s="22">
        <f>U1845+U1849</f>
        <v>0</v>
      </c>
      <c r="V1844" s="22">
        <f>V1845+V1849</f>
        <v>0</v>
      </c>
      <c r="W1844" s="22">
        <f>W1845+W1849</f>
        <v>0</v>
      </c>
      <c r="X1844" s="22">
        <f t="shared" si="6941"/>
        <v>2696.2</v>
      </c>
      <c r="Y1844" s="22">
        <f t="shared" si="6942"/>
        <v>2009.9</v>
      </c>
      <c r="Z1844" s="22">
        <f t="shared" si="6943"/>
        <v>2009.9</v>
      </c>
      <c r="AA1844" s="22">
        <f>AA1845+AA1849</f>
        <v>0</v>
      </c>
      <c r="AB1844" s="22">
        <f>AB1845+AB1849</f>
        <v>0</v>
      </c>
      <c r="AC1844" s="22">
        <f>AC1845+AC1849</f>
        <v>0</v>
      </c>
      <c r="AD1844" s="22">
        <f t="shared" si="6944"/>
        <v>2696.2</v>
      </c>
      <c r="AE1844" s="22">
        <f t="shared" si="6945"/>
        <v>2009.9</v>
      </c>
      <c r="AF1844" s="22">
        <f t="shared" si="6946"/>
        <v>2009.9</v>
      </c>
      <c r="AG1844" s="22">
        <f>AG1845+AG1849</f>
        <v>0</v>
      </c>
      <c r="AH1844" s="22">
        <f>AH1845+AH1849</f>
        <v>0</v>
      </c>
      <c r="AI1844" s="22">
        <f>AI1845+AI1849</f>
        <v>0</v>
      </c>
      <c r="AJ1844" s="22">
        <f t="shared" si="6947"/>
        <v>2696.2</v>
      </c>
      <c r="AK1844" s="22">
        <f t="shared" si="6948"/>
        <v>2009.9</v>
      </c>
      <c r="AL1844" s="22">
        <f t="shared" si="6949"/>
        <v>2009.9</v>
      </c>
      <c r="AM1844" s="22">
        <f>AM1845+AM1849</f>
        <v>0</v>
      </c>
      <c r="AN1844" s="22">
        <f>AN1845+AN1849</f>
        <v>0</v>
      </c>
      <c r="AO1844" s="22">
        <f>AO1845+AO1849</f>
        <v>0</v>
      </c>
      <c r="AP1844" s="22">
        <f t="shared" si="6950"/>
        <v>2696.2</v>
      </c>
      <c r="AQ1844" s="22">
        <f t="shared" si="6951"/>
        <v>2009.9</v>
      </c>
      <c r="AR1844" s="22">
        <f t="shared" si="6952"/>
        <v>2009.9</v>
      </c>
      <c r="AS1844" s="22">
        <f>AS1845+AS1849</f>
        <v>0</v>
      </c>
      <c r="AT1844" s="22">
        <f>AT1845+AT1849</f>
        <v>0</v>
      </c>
      <c r="AU1844" s="22">
        <f>AU1845+AU1849</f>
        <v>0</v>
      </c>
      <c r="AV1844" s="22">
        <f t="shared" si="6953"/>
        <v>2696.2</v>
      </c>
      <c r="AW1844" s="22">
        <f t="shared" si="6954"/>
        <v>2009.9</v>
      </c>
      <c r="AX1844" s="22">
        <f t="shared" si="6955"/>
        <v>2009.9</v>
      </c>
      <c r="AY1844" s="22">
        <f>AY1845+AY1849</f>
        <v>0</v>
      </c>
      <c r="AZ1844" s="22">
        <f>AZ1845+AZ1849</f>
        <v>0</v>
      </c>
      <c r="BA1844" s="22">
        <f>BA1845+BA1849</f>
        <v>0</v>
      </c>
      <c r="BB1844" s="22">
        <f t="shared" si="6956"/>
        <v>2696.2</v>
      </c>
      <c r="BC1844" s="22">
        <f t="shared" si="6957"/>
        <v>2009.9</v>
      </c>
      <c r="BD1844" s="22">
        <f t="shared" si="6958"/>
        <v>2009.9</v>
      </c>
      <c r="BE1844" s="22">
        <f>BE1845+BE1849</f>
        <v>0</v>
      </c>
      <c r="BF1844" s="22">
        <f>BF1845+BF1849</f>
        <v>0</v>
      </c>
      <c r="BG1844" s="22">
        <f>BG1845+BG1849</f>
        <v>0</v>
      </c>
      <c r="BH1844" s="22">
        <f t="shared" si="6959"/>
        <v>2696.2</v>
      </c>
      <c r="BI1844" s="22">
        <f t="shared" si="6960"/>
        <v>2009.9</v>
      </c>
      <c r="BJ1844" s="22">
        <f t="shared" si="6961"/>
        <v>2009.9</v>
      </c>
      <c r="BK1844" s="22">
        <f>BK1845+BK1849</f>
        <v>0</v>
      </c>
      <c r="BL1844" s="22">
        <f>BL1845+BL1849</f>
        <v>0</v>
      </c>
      <c r="BM1844" s="22">
        <f>BM1845+BM1849</f>
        <v>0</v>
      </c>
      <c r="BN1844" s="22">
        <f t="shared" si="6962"/>
        <v>2696.2</v>
      </c>
      <c r="BO1844" s="22">
        <f t="shared" si="6963"/>
        <v>2009.9</v>
      </c>
      <c r="BP1844" s="22">
        <f t="shared" si="6964"/>
        <v>2009.9</v>
      </c>
      <c r="BQ1844" s="22">
        <f>BQ1845+BQ1849</f>
        <v>0</v>
      </c>
      <c r="BR1844" s="22">
        <f>BR1845+BR1849</f>
        <v>0</v>
      </c>
      <c r="BS1844" s="22">
        <f t="shared" si="6965"/>
        <v>2696.2</v>
      </c>
      <c r="BT1844" s="22">
        <f t="shared" si="6966"/>
        <v>2009.9</v>
      </c>
      <c r="BU1844" s="22">
        <f t="shared" si="6967"/>
        <v>2009.9</v>
      </c>
      <c r="BV1844" s="22">
        <f>BV1845+BV1849</f>
        <v>0</v>
      </c>
      <c r="BW1844" s="22">
        <f>BW1845+BW1849</f>
        <v>0</v>
      </c>
      <c r="BX1844" s="22">
        <f t="shared" si="6968"/>
        <v>2696.2</v>
      </c>
      <c r="BY1844" s="22">
        <f t="shared" si="6969"/>
        <v>2009.9</v>
      </c>
      <c r="BZ1844" s="22">
        <f t="shared" si="6970"/>
        <v>2009.9</v>
      </c>
      <c r="CA1844" s="22">
        <f>CA1845+CA1849</f>
        <v>-210</v>
      </c>
      <c r="CB1844" s="22">
        <f>CB1845+CB1849</f>
        <v>0</v>
      </c>
      <c r="CC1844" s="22">
        <f>CC1845+CC1849</f>
        <v>0</v>
      </c>
      <c r="CD1844" s="22">
        <f t="shared" si="7063"/>
        <v>2486.1999999999998</v>
      </c>
      <c r="CE1844" s="22">
        <f>CE1845+CE1849</f>
        <v>0</v>
      </c>
      <c r="CF1844" s="34">
        <f t="shared" si="7067"/>
        <v>2486.1999999999998</v>
      </c>
      <c r="CG1844" s="22">
        <f t="shared" si="7064"/>
        <v>2009.9</v>
      </c>
      <c r="CH1844" s="22">
        <f>CH1845+CH1849</f>
        <v>0</v>
      </c>
      <c r="CI1844" s="22">
        <f t="shared" si="7068"/>
        <v>2009.9</v>
      </c>
      <c r="CJ1844" s="22">
        <f t="shared" si="7065"/>
        <v>2009.9</v>
      </c>
      <c r="CK1844" s="22">
        <f>CK1845+CK1849</f>
        <v>0</v>
      </c>
      <c r="CL1844" s="22">
        <f t="shared" si="7069"/>
        <v>2009.9</v>
      </c>
      <c r="CM1844" s="22">
        <f>CM1845+CM1849</f>
        <v>0</v>
      </c>
      <c r="CN1844" s="15"/>
      <c r="CO1844" s="35"/>
      <c r="CR1844" s="5" t="s">
        <v>28</v>
      </c>
    </row>
    <row r="1845" spans="1:99" ht="31.2" x14ac:dyDescent="0.3">
      <c r="A1845" s="32" t="s">
        <v>1059</v>
      </c>
      <c r="B1845" s="16"/>
      <c r="C1845" s="32"/>
      <c r="D1845" s="32"/>
      <c r="E1845" s="33" t="s">
        <v>1060</v>
      </c>
      <c r="F1845" s="22">
        <f t="shared" ref="F1845:F1847" si="7072">F1846</f>
        <v>758.2</v>
      </c>
      <c r="G1845" s="22">
        <f t="shared" ref="G1845:G1847" si="7073">G1846</f>
        <v>548.20000000000005</v>
      </c>
      <c r="H1845" s="22">
        <f t="shared" ref="H1845:H1847" si="7074">H1846</f>
        <v>548.20000000000005</v>
      </c>
      <c r="I1845" s="22">
        <f t="shared" ref="I1845:I1847" si="7075">I1846</f>
        <v>0</v>
      </c>
      <c r="J1845" s="22">
        <f t="shared" ref="J1845:J1847" si="7076">J1846</f>
        <v>0</v>
      </c>
      <c r="K1845" s="22">
        <f t="shared" ref="K1845:K1847" si="7077">K1846</f>
        <v>0</v>
      </c>
      <c r="L1845" s="22">
        <f t="shared" si="6935"/>
        <v>758.2</v>
      </c>
      <c r="M1845" s="22">
        <f t="shared" si="6936"/>
        <v>548.20000000000005</v>
      </c>
      <c r="N1845" s="22">
        <f t="shared" si="6937"/>
        <v>548.20000000000005</v>
      </c>
      <c r="O1845" s="22">
        <f t="shared" ref="O1845:O1847" si="7078">O1846</f>
        <v>0</v>
      </c>
      <c r="P1845" s="22">
        <f t="shared" ref="P1845:P1847" si="7079">P1846</f>
        <v>0</v>
      </c>
      <c r="Q1845" s="22">
        <f t="shared" ref="Q1845:Q1847" si="7080">Q1846</f>
        <v>0</v>
      </c>
      <c r="R1845" s="22">
        <f t="shared" si="6938"/>
        <v>758.2</v>
      </c>
      <c r="S1845" s="22">
        <f t="shared" si="6939"/>
        <v>548.20000000000005</v>
      </c>
      <c r="T1845" s="22">
        <f t="shared" si="6940"/>
        <v>548.20000000000005</v>
      </c>
      <c r="U1845" s="22">
        <f t="shared" ref="U1845:U1847" si="7081">U1846</f>
        <v>0</v>
      </c>
      <c r="V1845" s="22">
        <f t="shared" ref="V1845:V1847" si="7082">V1846</f>
        <v>0</v>
      </c>
      <c r="W1845" s="22">
        <f t="shared" ref="W1845:W1847" si="7083">W1846</f>
        <v>0</v>
      </c>
      <c r="X1845" s="22">
        <f t="shared" si="6941"/>
        <v>758.2</v>
      </c>
      <c r="Y1845" s="22">
        <f t="shared" si="6942"/>
        <v>548.20000000000005</v>
      </c>
      <c r="Z1845" s="22">
        <f t="shared" si="6943"/>
        <v>548.20000000000005</v>
      </c>
      <c r="AA1845" s="22">
        <f t="shared" ref="AA1845:AA1847" si="7084">AA1846</f>
        <v>0</v>
      </c>
      <c r="AB1845" s="22">
        <f t="shared" ref="AB1845:AB1847" si="7085">AB1846</f>
        <v>0</v>
      </c>
      <c r="AC1845" s="22">
        <f t="shared" ref="AC1845:AC1847" si="7086">AC1846</f>
        <v>0</v>
      </c>
      <c r="AD1845" s="22">
        <f t="shared" si="6944"/>
        <v>758.2</v>
      </c>
      <c r="AE1845" s="22">
        <f t="shared" si="6945"/>
        <v>548.20000000000005</v>
      </c>
      <c r="AF1845" s="22">
        <f t="shared" si="6946"/>
        <v>548.20000000000005</v>
      </c>
      <c r="AG1845" s="22">
        <f t="shared" ref="AG1845:AG1847" si="7087">AG1846</f>
        <v>0</v>
      </c>
      <c r="AH1845" s="22">
        <f t="shared" ref="AH1845:AH1847" si="7088">AH1846</f>
        <v>0</v>
      </c>
      <c r="AI1845" s="22">
        <f t="shared" ref="AI1845:AI1847" si="7089">AI1846</f>
        <v>0</v>
      </c>
      <c r="AJ1845" s="22">
        <f t="shared" si="6947"/>
        <v>758.2</v>
      </c>
      <c r="AK1845" s="22">
        <f t="shared" si="6948"/>
        <v>548.20000000000005</v>
      </c>
      <c r="AL1845" s="22">
        <f t="shared" si="6949"/>
        <v>548.20000000000005</v>
      </c>
      <c r="AM1845" s="22">
        <f t="shared" ref="AM1845:AM1847" si="7090">AM1846</f>
        <v>0</v>
      </c>
      <c r="AN1845" s="22">
        <f t="shared" ref="AN1845:AN1847" si="7091">AN1846</f>
        <v>0</v>
      </c>
      <c r="AO1845" s="22">
        <f t="shared" ref="AO1845:AO1847" si="7092">AO1846</f>
        <v>0</v>
      </c>
      <c r="AP1845" s="22">
        <f t="shared" si="6950"/>
        <v>758.2</v>
      </c>
      <c r="AQ1845" s="22">
        <f t="shared" si="6951"/>
        <v>548.20000000000005</v>
      </c>
      <c r="AR1845" s="22">
        <f t="shared" si="6952"/>
        <v>548.20000000000005</v>
      </c>
      <c r="AS1845" s="22">
        <f t="shared" ref="AS1845:AS1847" si="7093">AS1846</f>
        <v>0</v>
      </c>
      <c r="AT1845" s="22">
        <f t="shared" ref="AT1845:AT1847" si="7094">AT1846</f>
        <v>0</v>
      </c>
      <c r="AU1845" s="22">
        <f t="shared" ref="AU1845:AU1847" si="7095">AU1846</f>
        <v>0</v>
      </c>
      <c r="AV1845" s="22">
        <f t="shared" si="6953"/>
        <v>758.2</v>
      </c>
      <c r="AW1845" s="22">
        <f t="shared" si="6954"/>
        <v>548.20000000000005</v>
      </c>
      <c r="AX1845" s="22">
        <f t="shared" si="6955"/>
        <v>548.20000000000005</v>
      </c>
      <c r="AY1845" s="22">
        <f t="shared" ref="AY1845:AY1847" si="7096">AY1846</f>
        <v>0</v>
      </c>
      <c r="AZ1845" s="22">
        <f t="shared" ref="AZ1845:AZ1847" si="7097">AZ1846</f>
        <v>0</v>
      </c>
      <c r="BA1845" s="22">
        <f t="shared" ref="BA1845:BA1847" si="7098">BA1846</f>
        <v>0</v>
      </c>
      <c r="BB1845" s="22">
        <f t="shared" si="6956"/>
        <v>758.2</v>
      </c>
      <c r="BC1845" s="22">
        <f t="shared" si="6957"/>
        <v>548.20000000000005</v>
      </c>
      <c r="BD1845" s="22">
        <f t="shared" si="6958"/>
        <v>548.20000000000005</v>
      </c>
      <c r="BE1845" s="22">
        <f t="shared" ref="BE1845:BE1847" si="7099">BE1846</f>
        <v>0</v>
      </c>
      <c r="BF1845" s="22">
        <f t="shared" ref="BF1845:BF1847" si="7100">BF1846</f>
        <v>0</v>
      </c>
      <c r="BG1845" s="22">
        <f t="shared" ref="BG1845:BG1847" si="7101">BG1846</f>
        <v>0</v>
      </c>
      <c r="BH1845" s="22">
        <f t="shared" si="6959"/>
        <v>758.2</v>
      </c>
      <c r="BI1845" s="22">
        <f t="shared" si="6960"/>
        <v>548.20000000000005</v>
      </c>
      <c r="BJ1845" s="22">
        <f t="shared" si="6961"/>
        <v>548.20000000000005</v>
      </c>
      <c r="BK1845" s="22">
        <f t="shared" ref="BK1845:BK1847" si="7102">BK1846</f>
        <v>0</v>
      </c>
      <c r="BL1845" s="22">
        <f t="shared" ref="BL1845:BL1847" si="7103">BL1846</f>
        <v>0</v>
      </c>
      <c r="BM1845" s="22">
        <f t="shared" ref="BM1845:BM1847" si="7104">BM1846</f>
        <v>0</v>
      </c>
      <c r="BN1845" s="22">
        <f t="shared" si="6962"/>
        <v>758.2</v>
      </c>
      <c r="BO1845" s="22">
        <f t="shared" si="6963"/>
        <v>548.20000000000005</v>
      </c>
      <c r="BP1845" s="22">
        <f t="shared" si="6964"/>
        <v>548.20000000000005</v>
      </c>
      <c r="BQ1845" s="22">
        <f t="shared" ref="BQ1845:BQ1847" si="7105">BQ1846</f>
        <v>0</v>
      </c>
      <c r="BR1845" s="22">
        <f t="shared" ref="BR1845:BR1847" si="7106">BR1846</f>
        <v>0</v>
      </c>
      <c r="BS1845" s="22">
        <f t="shared" si="6965"/>
        <v>758.2</v>
      </c>
      <c r="BT1845" s="22">
        <f t="shared" si="6966"/>
        <v>548.20000000000005</v>
      </c>
      <c r="BU1845" s="22">
        <f t="shared" si="6967"/>
        <v>548.20000000000005</v>
      </c>
      <c r="BV1845" s="22">
        <f t="shared" ref="BV1845:BV1847" si="7107">BV1846</f>
        <v>0</v>
      </c>
      <c r="BW1845" s="22">
        <f t="shared" ref="BW1845:BW1847" si="7108">BW1846</f>
        <v>0</v>
      </c>
      <c r="BX1845" s="22">
        <f t="shared" si="6968"/>
        <v>758.2</v>
      </c>
      <c r="BY1845" s="22">
        <f t="shared" si="6969"/>
        <v>548.20000000000005</v>
      </c>
      <c r="BZ1845" s="22">
        <f t="shared" si="6970"/>
        <v>548.20000000000005</v>
      </c>
      <c r="CA1845" s="22">
        <f t="shared" ref="CA1845:CA1847" si="7109">CA1846</f>
        <v>-210</v>
      </c>
      <c r="CB1845" s="22">
        <f t="shared" ref="CB1845:CB1847" si="7110">CB1846</f>
        <v>0</v>
      </c>
      <c r="CC1845" s="22">
        <f t="shared" ref="CC1845:CC1847" si="7111">CC1846</f>
        <v>0</v>
      </c>
      <c r="CD1845" s="22">
        <f t="shared" si="7063"/>
        <v>548.20000000000005</v>
      </c>
      <c r="CE1845" s="22">
        <f t="shared" ref="CE1845:CE1847" si="7112">CE1846</f>
        <v>0</v>
      </c>
      <c r="CF1845" s="34">
        <f t="shared" si="7067"/>
        <v>548.20000000000005</v>
      </c>
      <c r="CG1845" s="22">
        <f t="shared" si="7064"/>
        <v>548.20000000000005</v>
      </c>
      <c r="CH1845" s="22">
        <f t="shared" ref="CH1845:CM1847" si="7113">CH1846</f>
        <v>0</v>
      </c>
      <c r="CI1845" s="22">
        <f t="shared" si="7068"/>
        <v>548.20000000000005</v>
      </c>
      <c r="CJ1845" s="22">
        <f t="shared" si="7065"/>
        <v>548.20000000000005</v>
      </c>
      <c r="CK1845" s="22">
        <f t="shared" si="7113"/>
        <v>0</v>
      </c>
      <c r="CL1845" s="22">
        <f t="shared" si="7069"/>
        <v>548.20000000000005</v>
      </c>
      <c r="CM1845" s="22">
        <f t="shared" si="7113"/>
        <v>0</v>
      </c>
      <c r="CN1845" s="15"/>
      <c r="CO1845" s="35"/>
      <c r="CU1845" s="5" t="s">
        <v>31</v>
      </c>
    </row>
    <row r="1846" spans="1:99" ht="31.2" x14ac:dyDescent="0.3">
      <c r="A1846" s="32" t="s">
        <v>1059</v>
      </c>
      <c r="B1846" s="16">
        <v>200</v>
      </c>
      <c r="C1846" s="32"/>
      <c r="D1846" s="32"/>
      <c r="E1846" s="33" t="s">
        <v>40</v>
      </c>
      <c r="F1846" s="22">
        <f t="shared" si="7072"/>
        <v>758.2</v>
      </c>
      <c r="G1846" s="22">
        <f t="shared" si="7073"/>
        <v>548.20000000000005</v>
      </c>
      <c r="H1846" s="22">
        <f t="shared" si="7074"/>
        <v>548.20000000000005</v>
      </c>
      <c r="I1846" s="22">
        <f t="shared" si="7075"/>
        <v>0</v>
      </c>
      <c r="J1846" s="22">
        <f t="shared" si="7076"/>
        <v>0</v>
      </c>
      <c r="K1846" s="22">
        <f t="shared" si="7077"/>
        <v>0</v>
      </c>
      <c r="L1846" s="22">
        <f t="shared" si="6935"/>
        <v>758.2</v>
      </c>
      <c r="M1846" s="22">
        <f t="shared" si="6936"/>
        <v>548.20000000000005</v>
      </c>
      <c r="N1846" s="22">
        <f t="shared" si="6937"/>
        <v>548.20000000000005</v>
      </c>
      <c r="O1846" s="22">
        <f t="shared" si="7078"/>
        <v>0</v>
      </c>
      <c r="P1846" s="22">
        <f t="shared" si="7079"/>
        <v>0</v>
      </c>
      <c r="Q1846" s="22">
        <f t="shared" si="7080"/>
        <v>0</v>
      </c>
      <c r="R1846" s="22">
        <f t="shared" si="6938"/>
        <v>758.2</v>
      </c>
      <c r="S1846" s="22">
        <f t="shared" si="6939"/>
        <v>548.20000000000005</v>
      </c>
      <c r="T1846" s="22">
        <f t="shared" si="6940"/>
        <v>548.20000000000005</v>
      </c>
      <c r="U1846" s="22">
        <f t="shared" si="7081"/>
        <v>0</v>
      </c>
      <c r="V1846" s="22">
        <f t="shared" si="7082"/>
        <v>0</v>
      </c>
      <c r="W1846" s="22">
        <f t="shared" si="7083"/>
        <v>0</v>
      </c>
      <c r="X1846" s="22">
        <f t="shared" si="6941"/>
        <v>758.2</v>
      </c>
      <c r="Y1846" s="22">
        <f t="shared" si="6942"/>
        <v>548.20000000000005</v>
      </c>
      <c r="Z1846" s="22">
        <f t="shared" si="6943"/>
        <v>548.20000000000005</v>
      </c>
      <c r="AA1846" s="22">
        <f t="shared" si="7084"/>
        <v>0</v>
      </c>
      <c r="AB1846" s="22">
        <f t="shared" si="7085"/>
        <v>0</v>
      </c>
      <c r="AC1846" s="22">
        <f t="shared" si="7086"/>
        <v>0</v>
      </c>
      <c r="AD1846" s="22">
        <f t="shared" si="6944"/>
        <v>758.2</v>
      </c>
      <c r="AE1846" s="22">
        <f t="shared" si="6945"/>
        <v>548.20000000000005</v>
      </c>
      <c r="AF1846" s="22">
        <f t="shared" si="6946"/>
        <v>548.20000000000005</v>
      </c>
      <c r="AG1846" s="22">
        <f t="shared" si="7087"/>
        <v>0</v>
      </c>
      <c r="AH1846" s="22">
        <f t="shared" si="7088"/>
        <v>0</v>
      </c>
      <c r="AI1846" s="22">
        <f t="shared" si="7089"/>
        <v>0</v>
      </c>
      <c r="AJ1846" s="22">
        <f t="shared" si="6947"/>
        <v>758.2</v>
      </c>
      <c r="AK1846" s="22">
        <f t="shared" si="6948"/>
        <v>548.20000000000005</v>
      </c>
      <c r="AL1846" s="22">
        <f t="shared" si="6949"/>
        <v>548.20000000000005</v>
      </c>
      <c r="AM1846" s="22">
        <f t="shared" si="7090"/>
        <v>0</v>
      </c>
      <c r="AN1846" s="22">
        <f t="shared" si="7091"/>
        <v>0</v>
      </c>
      <c r="AO1846" s="22">
        <f t="shared" si="7092"/>
        <v>0</v>
      </c>
      <c r="AP1846" s="22">
        <f t="shared" si="6950"/>
        <v>758.2</v>
      </c>
      <c r="AQ1846" s="22">
        <f t="shared" si="6951"/>
        <v>548.20000000000005</v>
      </c>
      <c r="AR1846" s="22">
        <f t="shared" si="6952"/>
        <v>548.20000000000005</v>
      </c>
      <c r="AS1846" s="22">
        <f t="shared" si="7093"/>
        <v>0</v>
      </c>
      <c r="AT1846" s="22">
        <f t="shared" si="7094"/>
        <v>0</v>
      </c>
      <c r="AU1846" s="22">
        <f t="shared" si="7095"/>
        <v>0</v>
      </c>
      <c r="AV1846" s="22">
        <f t="shared" si="6953"/>
        <v>758.2</v>
      </c>
      <c r="AW1846" s="22">
        <f t="shared" si="6954"/>
        <v>548.20000000000005</v>
      </c>
      <c r="AX1846" s="22">
        <f t="shared" si="6955"/>
        <v>548.20000000000005</v>
      </c>
      <c r="AY1846" s="22">
        <f t="shared" si="7096"/>
        <v>0</v>
      </c>
      <c r="AZ1846" s="22">
        <f t="shared" si="7097"/>
        <v>0</v>
      </c>
      <c r="BA1846" s="22">
        <f t="shared" si="7098"/>
        <v>0</v>
      </c>
      <c r="BB1846" s="22">
        <f t="shared" si="6956"/>
        <v>758.2</v>
      </c>
      <c r="BC1846" s="22">
        <f t="shared" si="6957"/>
        <v>548.20000000000005</v>
      </c>
      <c r="BD1846" s="22">
        <f t="shared" si="6958"/>
        <v>548.20000000000005</v>
      </c>
      <c r="BE1846" s="22">
        <f t="shared" si="7099"/>
        <v>0</v>
      </c>
      <c r="BF1846" s="22">
        <f t="shared" si="7100"/>
        <v>0</v>
      </c>
      <c r="BG1846" s="22">
        <f t="shared" si="7101"/>
        <v>0</v>
      </c>
      <c r="BH1846" s="22">
        <f t="shared" si="6959"/>
        <v>758.2</v>
      </c>
      <c r="BI1846" s="22">
        <f t="shared" si="6960"/>
        <v>548.20000000000005</v>
      </c>
      <c r="BJ1846" s="22">
        <f t="shared" si="6961"/>
        <v>548.20000000000005</v>
      </c>
      <c r="BK1846" s="22">
        <f t="shared" si="7102"/>
        <v>0</v>
      </c>
      <c r="BL1846" s="22">
        <f t="shared" si="7103"/>
        <v>0</v>
      </c>
      <c r="BM1846" s="22">
        <f t="shared" si="7104"/>
        <v>0</v>
      </c>
      <c r="BN1846" s="22">
        <f t="shared" si="6962"/>
        <v>758.2</v>
      </c>
      <c r="BO1846" s="22">
        <f t="shared" si="6963"/>
        <v>548.20000000000005</v>
      </c>
      <c r="BP1846" s="22">
        <f t="shared" si="6964"/>
        <v>548.20000000000005</v>
      </c>
      <c r="BQ1846" s="22">
        <f t="shared" si="7105"/>
        <v>0</v>
      </c>
      <c r="BR1846" s="22">
        <f t="shared" si="7106"/>
        <v>0</v>
      </c>
      <c r="BS1846" s="22">
        <f t="shared" si="6965"/>
        <v>758.2</v>
      </c>
      <c r="BT1846" s="22">
        <f t="shared" si="6966"/>
        <v>548.20000000000005</v>
      </c>
      <c r="BU1846" s="22">
        <f t="shared" si="6967"/>
        <v>548.20000000000005</v>
      </c>
      <c r="BV1846" s="22">
        <f t="shared" si="7107"/>
        <v>0</v>
      </c>
      <c r="BW1846" s="22">
        <f t="shared" si="7108"/>
        <v>0</v>
      </c>
      <c r="BX1846" s="22">
        <f t="shared" si="6968"/>
        <v>758.2</v>
      </c>
      <c r="BY1846" s="22">
        <f t="shared" si="6969"/>
        <v>548.20000000000005</v>
      </c>
      <c r="BZ1846" s="22">
        <f t="shared" si="6970"/>
        <v>548.20000000000005</v>
      </c>
      <c r="CA1846" s="22">
        <f t="shared" si="7109"/>
        <v>-210</v>
      </c>
      <c r="CB1846" s="22">
        <f t="shared" si="7110"/>
        <v>0</v>
      </c>
      <c r="CC1846" s="22">
        <f t="shared" si="7111"/>
        <v>0</v>
      </c>
      <c r="CD1846" s="22">
        <f t="shared" si="7063"/>
        <v>548.20000000000005</v>
      </c>
      <c r="CE1846" s="22">
        <f t="shared" si="7112"/>
        <v>0</v>
      </c>
      <c r="CF1846" s="34">
        <f t="shared" si="7067"/>
        <v>548.20000000000005</v>
      </c>
      <c r="CG1846" s="22">
        <f t="shared" si="7064"/>
        <v>548.20000000000005</v>
      </c>
      <c r="CH1846" s="22">
        <f t="shared" si="7113"/>
        <v>0</v>
      </c>
      <c r="CI1846" s="22">
        <f t="shared" si="7068"/>
        <v>548.20000000000005</v>
      </c>
      <c r="CJ1846" s="22">
        <f t="shared" si="7065"/>
        <v>548.20000000000005</v>
      </c>
      <c r="CK1846" s="22">
        <f t="shared" si="7113"/>
        <v>0</v>
      </c>
      <c r="CL1846" s="22">
        <f t="shared" si="7069"/>
        <v>548.20000000000005</v>
      </c>
      <c r="CM1846" s="22">
        <f t="shared" si="7113"/>
        <v>0</v>
      </c>
      <c r="CN1846" s="15"/>
      <c r="CO1846" s="35"/>
      <c r="CS1846" s="5" t="s">
        <v>29</v>
      </c>
    </row>
    <row r="1847" spans="1:99" ht="46.8" x14ac:dyDescent="0.3">
      <c r="A1847" s="32" t="s">
        <v>1059</v>
      </c>
      <c r="B1847" s="16">
        <v>240</v>
      </c>
      <c r="C1847" s="32"/>
      <c r="D1847" s="32"/>
      <c r="E1847" s="33" t="s">
        <v>41</v>
      </c>
      <c r="F1847" s="22">
        <f t="shared" si="7072"/>
        <v>758.2</v>
      </c>
      <c r="G1847" s="22">
        <f t="shared" si="7073"/>
        <v>548.20000000000005</v>
      </c>
      <c r="H1847" s="22">
        <f t="shared" si="7074"/>
        <v>548.20000000000005</v>
      </c>
      <c r="I1847" s="22">
        <f t="shared" si="7075"/>
        <v>0</v>
      </c>
      <c r="J1847" s="22">
        <f t="shared" si="7076"/>
        <v>0</v>
      </c>
      <c r="K1847" s="22">
        <f t="shared" si="7077"/>
        <v>0</v>
      </c>
      <c r="L1847" s="22">
        <f t="shared" si="6935"/>
        <v>758.2</v>
      </c>
      <c r="M1847" s="22">
        <f t="shared" si="6936"/>
        <v>548.20000000000005</v>
      </c>
      <c r="N1847" s="22">
        <f t="shared" si="6937"/>
        <v>548.20000000000005</v>
      </c>
      <c r="O1847" s="22">
        <f t="shared" si="7078"/>
        <v>0</v>
      </c>
      <c r="P1847" s="22">
        <f t="shared" si="7079"/>
        <v>0</v>
      </c>
      <c r="Q1847" s="22">
        <f t="shared" si="7080"/>
        <v>0</v>
      </c>
      <c r="R1847" s="22">
        <f t="shared" si="6938"/>
        <v>758.2</v>
      </c>
      <c r="S1847" s="22">
        <f t="shared" si="6939"/>
        <v>548.20000000000005</v>
      </c>
      <c r="T1847" s="22">
        <f t="shared" si="6940"/>
        <v>548.20000000000005</v>
      </c>
      <c r="U1847" s="22">
        <f t="shared" si="7081"/>
        <v>0</v>
      </c>
      <c r="V1847" s="22">
        <f t="shared" si="7082"/>
        <v>0</v>
      </c>
      <c r="W1847" s="22">
        <f t="shared" si="7083"/>
        <v>0</v>
      </c>
      <c r="X1847" s="22">
        <f t="shared" si="6941"/>
        <v>758.2</v>
      </c>
      <c r="Y1847" s="22">
        <f t="shared" si="6942"/>
        <v>548.20000000000005</v>
      </c>
      <c r="Z1847" s="22">
        <f t="shared" si="6943"/>
        <v>548.20000000000005</v>
      </c>
      <c r="AA1847" s="22">
        <f t="shared" si="7084"/>
        <v>0</v>
      </c>
      <c r="AB1847" s="22">
        <f t="shared" si="7085"/>
        <v>0</v>
      </c>
      <c r="AC1847" s="22">
        <f t="shared" si="7086"/>
        <v>0</v>
      </c>
      <c r="AD1847" s="22">
        <f t="shared" si="6944"/>
        <v>758.2</v>
      </c>
      <c r="AE1847" s="22">
        <f t="shared" si="6945"/>
        <v>548.20000000000005</v>
      </c>
      <c r="AF1847" s="22">
        <f t="shared" si="6946"/>
        <v>548.20000000000005</v>
      </c>
      <c r="AG1847" s="22">
        <f t="shared" si="7087"/>
        <v>0</v>
      </c>
      <c r="AH1847" s="22">
        <f t="shared" si="7088"/>
        <v>0</v>
      </c>
      <c r="AI1847" s="22">
        <f t="shared" si="7089"/>
        <v>0</v>
      </c>
      <c r="AJ1847" s="22">
        <f t="shared" si="6947"/>
        <v>758.2</v>
      </c>
      <c r="AK1847" s="22">
        <f t="shared" si="6948"/>
        <v>548.20000000000005</v>
      </c>
      <c r="AL1847" s="22">
        <f t="shared" si="6949"/>
        <v>548.20000000000005</v>
      </c>
      <c r="AM1847" s="22">
        <f t="shared" si="7090"/>
        <v>0</v>
      </c>
      <c r="AN1847" s="22">
        <f t="shared" si="7091"/>
        <v>0</v>
      </c>
      <c r="AO1847" s="22">
        <f t="shared" si="7092"/>
        <v>0</v>
      </c>
      <c r="AP1847" s="22">
        <f t="shared" si="6950"/>
        <v>758.2</v>
      </c>
      <c r="AQ1847" s="22">
        <f t="shared" si="6951"/>
        <v>548.20000000000005</v>
      </c>
      <c r="AR1847" s="22">
        <f t="shared" si="6952"/>
        <v>548.20000000000005</v>
      </c>
      <c r="AS1847" s="22">
        <f t="shared" si="7093"/>
        <v>0</v>
      </c>
      <c r="AT1847" s="22">
        <f t="shared" si="7094"/>
        <v>0</v>
      </c>
      <c r="AU1847" s="22">
        <f t="shared" si="7095"/>
        <v>0</v>
      </c>
      <c r="AV1847" s="22">
        <f t="shared" si="6953"/>
        <v>758.2</v>
      </c>
      <c r="AW1847" s="22">
        <f t="shared" si="6954"/>
        <v>548.20000000000005</v>
      </c>
      <c r="AX1847" s="22">
        <f t="shared" si="6955"/>
        <v>548.20000000000005</v>
      </c>
      <c r="AY1847" s="22">
        <f t="shared" si="7096"/>
        <v>0</v>
      </c>
      <c r="AZ1847" s="22">
        <f t="shared" si="7097"/>
        <v>0</v>
      </c>
      <c r="BA1847" s="22">
        <f t="shared" si="7098"/>
        <v>0</v>
      </c>
      <c r="BB1847" s="22">
        <f t="shared" si="6956"/>
        <v>758.2</v>
      </c>
      <c r="BC1847" s="22">
        <f t="shared" si="6957"/>
        <v>548.20000000000005</v>
      </c>
      <c r="BD1847" s="22">
        <f t="shared" si="6958"/>
        <v>548.20000000000005</v>
      </c>
      <c r="BE1847" s="22">
        <f t="shared" si="7099"/>
        <v>0</v>
      </c>
      <c r="BF1847" s="22">
        <f t="shared" si="7100"/>
        <v>0</v>
      </c>
      <c r="BG1847" s="22">
        <f t="shared" si="7101"/>
        <v>0</v>
      </c>
      <c r="BH1847" s="22">
        <f t="shared" si="6959"/>
        <v>758.2</v>
      </c>
      <c r="BI1847" s="22">
        <f t="shared" si="6960"/>
        <v>548.20000000000005</v>
      </c>
      <c r="BJ1847" s="22">
        <f t="shared" si="6961"/>
        <v>548.20000000000005</v>
      </c>
      <c r="BK1847" s="22">
        <f t="shared" si="7102"/>
        <v>0</v>
      </c>
      <c r="BL1847" s="22">
        <f t="shared" si="7103"/>
        <v>0</v>
      </c>
      <c r="BM1847" s="22">
        <f t="shared" si="7104"/>
        <v>0</v>
      </c>
      <c r="BN1847" s="22">
        <f t="shared" si="6962"/>
        <v>758.2</v>
      </c>
      <c r="BO1847" s="22">
        <f t="shared" si="6963"/>
        <v>548.20000000000005</v>
      </c>
      <c r="BP1847" s="22">
        <f t="shared" si="6964"/>
        <v>548.20000000000005</v>
      </c>
      <c r="BQ1847" s="22">
        <f t="shared" si="7105"/>
        <v>0</v>
      </c>
      <c r="BR1847" s="22">
        <f t="shared" si="7106"/>
        <v>0</v>
      </c>
      <c r="BS1847" s="22">
        <f t="shared" si="6965"/>
        <v>758.2</v>
      </c>
      <c r="BT1847" s="22">
        <f t="shared" si="6966"/>
        <v>548.20000000000005</v>
      </c>
      <c r="BU1847" s="22">
        <f t="shared" si="6967"/>
        <v>548.20000000000005</v>
      </c>
      <c r="BV1847" s="22">
        <f t="shared" si="7107"/>
        <v>0</v>
      </c>
      <c r="BW1847" s="22">
        <f t="shared" si="7108"/>
        <v>0</v>
      </c>
      <c r="BX1847" s="22">
        <f t="shared" si="6968"/>
        <v>758.2</v>
      </c>
      <c r="BY1847" s="22">
        <f t="shared" si="6969"/>
        <v>548.20000000000005</v>
      </c>
      <c r="BZ1847" s="22">
        <f t="shared" si="6970"/>
        <v>548.20000000000005</v>
      </c>
      <c r="CA1847" s="22">
        <f t="shared" si="7109"/>
        <v>-210</v>
      </c>
      <c r="CB1847" s="22">
        <f t="shared" si="7110"/>
        <v>0</v>
      </c>
      <c r="CC1847" s="22">
        <f t="shared" si="7111"/>
        <v>0</v>
      </c>
      <c r="CD1847" s="22">
        <f t="shared" si="7063"/>
        <v>548.20000000000005</v>
      </c>
      <c r="CE1847" s="22">
        <f t="shared" si="7112"/>
        <v>0</v>
      </c>
      <c r="CF1847" s="34">
        <f t="shared" si="7067"/>
        <v>548.20000000000005</v>
      </c>
      <c r="CG1847" s="22">
        <f t="shared" si="7064"/>
        <v>548.20000000000005</v>
      </c>
      <c r="CH1847" s="22">
        <f t="shared" si="7113"/>
        <v>0</v>
      </c>
      <c r="CI1847" s="22">
        <f t="shared" si="7068"/>
        <v>548.20000000000005</v>
      </c>
      <c r="CJ1847" s="22">
        <f t="shared" si="7065"/>
        <v>548.20000000000005</v>
      </c>
      <c r="CK1847" s="22">
        <f t="shared" si="7113"/>
        <v>0</v>
      </c>
      <c r="CL1847" s="22">
        <f t="shared" si="7069"/>
        <v>548.20000000000005</v>
      </c>
      <c r="CM1847" s="22">
        <f t="shared" si="7113"/>
        <v>0</v>
      </c>
      <c r="CN1847" s="15"/>
      <c r="CO1847" s="35"/>
      <c r="CT1847" s="5" t="s">
        <v>30</v>
      </c>
    </row>
    <row r="1848" spans="1:99" x14ac:dyDescent="0.3">
      <c r="A1848" s="32" t="s">
        <v>1059</v>
      </c>
      <c r="B1848" s="16">
        <v>240</v>
      </c>
      <c r="C1848" s="32" t="s">
        <v>42</v>
      </c>
      <c r="D1848" s="32" t="s">
        <v>43</v>
      </c>
      <c r="E1848" s="33" t="s">
        <v>44</v>
      </c>
      <c r="F1848" s="22">
        <v>758.2</v>
      </c>
      <c r="G1848" s="22">
        <v>548.20000000000005</v>
      </c>
      <c r="H1848" s="22">
        <v>548.20000000000005</v>
      </c>
      <c r="I1848" s="22"/>
      <c r="J1848" s="22"/>
      <c r="K1848" s="22"/>
      <c r="L1848" s="22">
        <f t="shared" si="6935"/>
        <v>758.2</v>
      </c>
      <c r="M1848" s="22">
        <f t="shared" si="6936"/>
        <v>548.20000000000005</v>
      </c>
      <c r="N1848" s="22">
        <f t="shared" si="6937"/>
        <v>548.20000000000005</v>
      </c>
      <c r="O1848" s="22"/>
      <c r="P1848" s="22"/>
      <c r="Q1848" s="22"/>
      <c r="R1848" s="22">
        <f t="shared" si="6938"/>
        <v>758.2</v>
      </c>
      <c r="S1848" s="22">
        <f t="shared" si="6939"/>
        <v>548.20000000000005</v>
      </c>
      <c r="T1848" s="22">
        <f t="shared" si="6940"/>
        <v>548.20000000000005</v>
      </c>
      <c r="U1848" s="22"/>
      <c r="V1848" s="22"/>
      <c r="W1848" s="22"/>
      <c r="X1848" s="22">
        <f t="shared" si="6941"/>
        <v>758.2</v>
      </c>
      <c r="Y1848" s="22">
        <f t="shared" si="6942"/>
        <v>548.20000000000005</v>
      </c>
      <c r="Z1848" s="22">
        <f t="shared" si="6943"/>
        <v>548.20000000000005</v>
      </c>
      <c r="AA1848" s="22"/>
      <c r="AB1848" s="22"/>
      <c r="AC1848" s="22"/>
      <c r="AD1848" s="22">
        <f t="shared" si="6944"/>
        <v>758.2</v>
      </c>
      <c r="AE1848" s="22">
        <f t="shared" si="6945"/>
        <v>548.20000000000005</v>
      </c>
      <c r="AF1848" s="22">
        <f t="shared" si="6946"/>
        <v>548.20000000000005</v>
      </c>
      <c r="AG1848" s="22"/>
      <c r="AH1848" s="22"/>
      <c r="AI1848" s="22"/>
      <c r="AJ1848" s="22">
        <f t="shared" si="6947"/>
        <v>758.2</v>
      </c>
      <c r="AK1848" s="22">
        <f t="shared" si="6948"/>
        <v>548.20000000000005</v>
      </c>
      <c r="AL1848" s="22">
        <f t="shared" si="6949"/>
        <v>548.20000000000005</v>
      </c>
      <c r="AM1848" s="22"/>
      <c r="AN1848" s="22"/>
      <c r="AO1848" s="22"/>
      <c r="AP1848" s="22">
        <f t="shared" si="6950"/>
        <v>758.2</v>
      </c>
      <c r="AQ1848" s="22">
        <f t="shared" si="6951"/>
        <v>548.20000000000005</v>
      </c>
      <c r="AR1848" s="22">
        <f t="shared" si="6952"/>
        <v>548.20000000000005</v>
      </c>
      <c r="AS1848" s="22"/>
      <c r="AT1848" s="22"/>
      <c r="AU1848" s="22"/>
      <c r="AV1848" s="22">
        <f t="shared" si="6953"/>
        <v>758.2</v>
      </c>
      <c r="AW1848" s="22">
        <f t="shared" si="6954"/>
        <v>548.20000000000005</v>
      </c>
      <c r="AX1848" s="22">
        <f t="shared" si="6955"/>
        <v>548.20000000000005</v>
      </c>
      <c r="AY1848" s="22"/>
      <c r="AZ1848" s="22"/>
      <c r="BA1848" s="22"/>
      <c r="BB1848" s="22">
        <f t="shared" si="6956"/>
        <v>758.2</v>
      </c>
      <c r="BC1848" s="22">
        <f t="shared" si="6957"/>
        <v>548.20000000000005</v>
      </c>
      <c r="BD1848" s="22">
        <f t="shared" si="6958"/>
        <v>548.20000000000005</v>
      </c>
      <c r="BE1848" s="22"/>
      <c r="BF1848" s="22"/>
      <c r="BG1848" s="22"/>
      <c r="BH1848" s="22">
        <f t="shared" si="6959"/>
        <v>758.2</v>
      </c>
      <c r="BI1848" s="22">
        <f t="shared" si="6960"/>
        <v>548.20000000000005</v>
      </c>
      <c r="BJ1848" s="22">
        <f t="shared" si="6961"/>
        <v>548.20000000000005</v>
      </c>
      <c r="BK1848" s="22"/>
      <c r="BL1848" s="22"/>
      <c r="BM1848" s="22"/>
      <c r="BN1848" s="22">
        <f t="shared" si="6962"/>
        <v>758.2</v>
      </c>
      <c r="BO1848" s="22">
        <f t="shared" si="6963"/>
        <v>548.20000000000005</v>
      </c>
      <c r="BP1848" s="22">
        <f t="shared" si="6964"/>
        <v>548.20000000000005</v>
      </c>
      <c r="BQ1848" s="22"/>
      <c r="BR1848" s="22"/>
      <c r="BS1848" s="22">
        <f t="shared" si="6965"/>
        <v>758.2</v>
      </c>
      <c r="BT1848" s="22">
        <f t="shared" si="6966"/>
        <v>548.20000000000005</v>
      </c>
      <c r="BU1848" s="22">
        <f t="shared" si="6967"/>
        <v>548.20000000000005</v>
      </c>
      <c r="BV1848" s="22"/>
      <c r="BW1848" s="22"/>
      <c r="BX1848" s="22">
        <f t="shared" si="6968"/>
        <v>758.2</v>
      </c>
      <c r="BY1848" s="22">
        <f t="shared" si="6969"/>
        <v>548.20000000000005</v>
      </c>
      <c r="BZ1848" s="22">
        <f t="shared" si="6970"/>
        <v>548.20000000000005</v>
      </c>
      <c r="CA1848" s="22">
        <v>-210</v>
      </c>
      <c r="CB1848" s="22"/>
      <c r="CC1848" s="22"/>
      <c r="CD1848" s="22">
        <f t="shared" si="7063"/>
        <v>548.20000000000005</v>
      </c>
      <c r="CE1848" s="22"/>
      <c r="CF1848" s="34">
        <f t="shared" si="7067"/>
        <v>548.20000000000005</v>
      </c>
      <c r="CG1848" s="22">
        <f t="shared" si="7064"/>
        <v>548.20000000000005</v>
      </c>
      <c r="CH1848" s="22"/>
      <c r="CI1848" s="22">
        <f t="shared" si="7068"/>
        <v>548.20000000000005</v>
      </c>
      <c r="CJ1848" s="22">
        <f t="shared" si="7065"/>
        <v>548.20000000000005</v>
      </c>
      <c r="CK1848" s="22"/>
      <c r="CL1848" s="22">
        <f t="shared" si="7069"/>
        <v>548.20000000000005</v>
      </c>
      <c r="CM1848" s="22"/>
      <c r="CN1848" s="15"/>
      <c r="CO1848" s="35"/>
    </row>
    <row r="1849" spans="1:99" ht="62.4" x14ac:dyDescent="0.3">
      <c r="A1849" s="32" t="s">
        <v>1061</v>
      </c>
      <c r="B1849" s="16"/>
      <c r="C1849" s="32"/>
      <c r="D1849" s="32"/>
      <c r="E1849" s="33" t="s">
        <v>1062</v>
      </c>
      <c r="F1849" s="22">
        <f t="shared" ref="F1849:K1849" si="7114">F1850+F1853</f>
        <v>1938</v>
      </c>
      <c r="G1849" s="22">
        <f t="shared" si="7114"/>
        <v>1461.7</v>
      </c>
      <c r="H1849" s="22">
        <f t="shared" si="7114"/>
        <v>1461.7</v>
      </c>
      <c r="I1849" s="22">
        <f t="shared" si="7114"/>
        <v>0</v>
      </c>
      <c r="J1849" s="22">
        <f t="shared" si="7114"/>
        <v>0</v>
      </c>
      <c r="K1849" s="22">
        <f t="shared" si="7114"/>
        <v>0</v>
      </c>
      <c r="L1849" s="22">
        <f t="shared" si="6935"/>
        <v>1938</v>
      </c>
      <c r="M1849" s="22">
        <f t="shared" si="6936"/>
        <v>1461.7</v>
      </c>
      <c r="N1849" s="22">
        <f t="shared" si="6937"/>
        <v>1461.7</v>
      </c>
      <c r="O1849" s="22">
        <f>O1850+O1853</f>
        <v>0</v>
      </c>
      <c r="P1849" s="22">
        <f>P1850+P1853</f>
        <v>0</v>
      </c>
      <c r="Q1849" s="22">
        <f>Q1850+Q1853</f>
        <v>0</v>
      </c>
      <c r="R1849" s="22">
        <f t="shared" si="6938"/>
        <v>1938</v>
      </c>
      <c r="S1849" s="22">
        <f t="shared" si="6939"/>
        <v>1461.7</v>
      </c>
      <c r="T1849" s="22">
        <f t="shared" si="6940"/>
        <v>1461.7</v>
      </c>
      <c r="U1849" s="22">
        <f>U1850+U1853</f>
        <v>0</v>
      </c>
      <c r="V1849" s="22">
        <f>V1850+V1853</f>
        <v>0</v>
      </c>
      <c r="W1849" s="22">
        <f>W1850+W1853</f>
        <v>0</v>
      </c>
      <c r="X1849" s="22">
        <f t="shared" si="6941"/>
        <v>1938</v>
      </c>
      <c r="Y1849" s="22">
        <f t="shared" si="6942"/>
        <v>1461.7</v>
      </c>
      <c r="Z1849" s="22">
        <f t="shared" si="6943"/>
        <v>1461.7</v>
      </c>
      <c r="AA1849" s="22">
        <f>AA1850+AA1853</f>
        <v>0</v>
      </c>
      <c r="AB1849" s="22">
        <f>AB1850+AB1853</f>
        <v>0</v>
      </c>
      <c r="AC1849" s="22">
        <f>AC1850+AC1853</f>
        <v>0</v>
      </c>
      <c r="AD1849" s="22">
        <f t="shared" si="6944"/>
        <v>1938</v>
      </c>
      <c r="AE1849" s="22">
        <f t="shared" si="6945"/>
        <v>1461.7</v>
      </c>
      <c r="AF1849" s="22">
        <f t="shared" si="6946"/>
        <v>1461.7</v>
      </c>
      <c r="AG1849" s="22">
        <f>AG1850+AG1853</f>
        <v>0</v>
      </c>
      <c r="AH1849" s="22">
        <f>AH1850+AH1853</f>
        <v>0</v>
      </c>
      <c r="AI1849" s="22">
        <f>AI1850+AI1853</f>
        <v>0</v>
      </c>
      <c r="AJ1849" s="22">
        <f t="shared" si="6947"/>
        <v>1938</v>
      </c>
      <c r="AK1849" s="22">
        <f t="shared" si="6948"/>
        <v>1461.7</v>
      </c>
      <c r="AL1849" s="22">
        <f t="shared" si="6949"/>
        <v>1461.7</v>
      </c>
      <c r="AM1849" s="22">
        <f>AM1850+AM1853</f>
        <v>0</v>
      </c>
      <c r="AN1849" s="22">
        <f>AN1850+AN1853</f>
        <v>0</v>
      </c>
      <c r="AO1849" s="22">
        <f>AO1850+AO1853</f>
        <v>0</v>
      </c>
      <c r="AP1849" s="22">
        <f t="shared" si="6950"/>
        <v>1938</v>
      </c>
      <c r="AQ1849" s="22">
        <f t="shared" si="6951"/>
        <v>1461.7</v>
      </c>
      <c r="AR1849" s="22">
        <f t="shared" si="6952"/>
        <v>1461.7</v>
      </c>
      <c r="AS1849" s="22">
        <f>AS1850+AS1853</f>
        <v>0</v>
      </c>
      <c r="AT1849" s="22">
        <f>AT1850+AT1853</f>
        <v>0</v>
      </c>
      <c r="AU1849" s="22">
        <f>AU1850+AU1853</f>
        <v>0</v>
      </c>
      <c r="AV1849" s="22">
        <f t="shared" si="6953"/>
        <v>1938</v>
      </c>
      <c r="AW1849" s="22">
        <f t="shared" si="6954"/>
        <v>1461.7</v>
      </c>
      <c r="AX1849" s="22">
        <f t="shared" si="6955"/>
        <v>1461.7</v>
      </c>
      <c r="AY1849" s="22">
        <f>AY1850+AY1853</f>
        <v>0</v>
      </c>
      <c r="AZ1849" s="22">
        <f>AZ1850+AZ1853</f>
        <v>0</v>
      </c>
      <c r="BA1849" s="22">
        <f>BA1850+BA1853</f>
        <v>0</v>
      </c>
      <c r="BB1849" s="22">
        <f t="shared" si="6956"/>
        <v>1938</v>
      </c>
      <c r="BC1849" s="22">
        <f t="shared" si="6957"/>
        <v>1461.7</v>
      </c>
      <c r="BD1849" s="22">
        <f t="shared" si="6958"/>
        <v>1461.7</v>
      </c>
      <c r="BE1849" s="22">
        <f>BE1850+BE1853</f>
        <v>0</v>
      </c>
      <c r="BF1849" s="22">
        <f>BF1850+BF1853</f>
        <v>0</v>
      </c>
      <c r="BG1849" s="22">
        <f>BG1850+BG1853</f>
        <v>0</v>
      </c>
      <c r="BH1849" s="22">
        <f t="shared" si="6959"/>
        <v>1938</v>
      </c>
      <c r="BI1849" s="22">
        <f t="shared" si="6960"/>
        <v>1461.7</v>
      </c>
      <c r="BJ1849" s="22">
        <f t="shared" si="6961"/>
        <v>1461.7</v>
      </c>
      <c r="BK1849" s="22">
        <f>BK1850+BK1853</f>
        <v>0</v>
      </c>
      <c r="BL1849" s="22">
        <f>BL1850+BL1853</f>
        <v>0</v>
      </c>
      <c r="BM1849" s="22">
        <f>BM1850+BM1853</f>
        <v>0</v>
      </c>
      <c r="BN1849" s="22">
        <f t="shared" si="6962"/>
        <v>1938</v>
      </c>
      <c r="BO1849" s="22">
        <f t="shared" si="6963"/>
        <v>1461.7</v>
      </c>
      <c r="BP1849" s="22">
        <f t="shared" si="6964"/>
        <v>1461.7</v>
      </c>
      <c r="BQ1849" s="22">
        <f>BQ1850+BQ1853</f>
        <v>0</v>
      </c>
      <c r="BR1849" s="22">
        <f>BR1850+BR1853</f>
        <v>0</v>
      </c>
      <c r="BS1849" s="22">
        <f t="shared" si="6965"/>
        <v>1938</v>
      </c>
      <c r="BT1849" s="22">
        <f t="shared" si="6966"/>
        <v>1461.7</v>
      </c>
      <c r="BU1849" s="22">
        <f t="shared" si="6967"/>
        <v>1461.7</v>
      </c>
      <c r="BV1849" s="22">
        <f>BV1850+BV1853</f>
        <v>0</v>
      </c>
      <c r="BW1849" s="22">
        <f>BW1850+BW1853</f>
        <v>0</v>
      </c>
      <c r="BX1849" s="22">
        <f t="shared" si="6968"/>
        <v>1938</v>
      </c>
      <c r="BY1849" s="22">
        <f t="shared" si="6969"/>
        <v>1461.7</v>
      </c>
      <c r="BZ1849" s="22">
        <f t="shared" si="6970"/>
        <v>1461.7</v>
      </c>
      <c r="CA1849" s="22">
        <f>CA1850+CA1853</f>
        <v>0</v>
      </c>
      <c r="CB1849" s="22">
        <f>CB1850+CB1853</f>
        <v>0</v>
      </c>
      <c r="CC1849" s="22">
        <f>CC1850+CC1853</f>
        <v>0</v>
      </c>
      <c r="CD1849" s="22">
        <f t="shared" si="7063"/>
        <v>1938</v>
      </c>
      <c r="CE1849" s="22">
        <f>CE1850+CE1853</f>
        <v>0</v>
      </c>
      <c r="CF1849" s="34">
        <f t="shared" si="7067"/>
        <v>1938</v>
      </c>
      <c r="CG1849" s="22">
        <f t="shared" si="7064"/>
        <v>1461.7</v>
      </c>
      <c r="CH1849" s="22">
        <f>CH1850+CH1853</f>
        <v>0</v>
      </c>
      <c r="CI1849" s="22">
        <f t="shared" si="7068"/>
        <v>1461.7</v>
      </c>
      <c r="CJ1849" s="22">
        <f t="shared" si="7065"/>
        <v>1461.7</v>
      </c>
      <c r="CK1849" s="22">
        <f>CK1850+CK1853</f>
        <v>0</v>
      </c>
      <c r="CL1849" s="22">
        <f t="shared" si="7069"/>
        <v>1461.7</v>
      </c>
      <c r="CM1849" s="22">
        <f>CM1850+CM1853</f>
        <v>0</v>
      </c>
      <c r="CN1849" s="15"/>
      <c r="CO1849" s="35"/>
      <c r="CU1849" s="5" t="s">
        <v>31</v>
      </c>
    </row>
    <row r="1850" spans="1:99" ht="31.2" x14ac:dyDescent="0.3">
      <c r="A1850" s="32" t="s">
        <v>1061</v>
      </c>
      <c r="B1850" s="16">
        <v>200</v>
      </c>
      <c r="C1850" s="32"/>
      <c r="D1850" s="32"/>
      <c r="E1850" s="33" t="s">
        <v>40</v>
      </c>
      <c r="F1850" s="22">
        <f t="shared" ref="F1850:F1851" si="7115">F1851</f>
        <v>1319</v>
      </c>
      <c r="G1850" s="22">
        <f t="shared" ref="G1850:G1851" si="7116">G1851</f>
        <v>1162.7</v>
      </c>
      <c r="H1850" s="22">
        <f t="shared" ref="H1850:H1851" si="7117">H1851</f>
        <v>1162.7</v>
      </c>
      <c r="I1850" s="22">
        <f t="shared" ref="I1850:I1851" si="7118">I1851</f>
        <v>0</v>
      </c>
      <c r="J1850" s="22">
        <f t="shared" ref="J1850:J1851" si="7119">J1851</f>
        <v>0</v>
      </c>
      <c r="K1850" s="22">
        <f t="shared" ref="K1850:K1851" si="7120">K1851</f>
        <v>0</v>
      </c>
      <c r="L1850" s="22">
        <f t="shared" si="6935"/>
        <v>1319</v>
      </c>
      <c r="M1850" s="22">
        <f t="shared" si="6936"/>
        <v>1162.7</v>
      </c>
      <c r="N1850" s="22">
        <f t="shared" si="6937"/>
        <v>1162.7</v>
      </c>
      <c r="O1850" s="22">
        <f t="shared" ref="O1850:O1851" si="7121">O1851</f>
        <v>0</v>
      </c>
      <c r="P1850" s="22">
        <f t="shared" ref="P1850:P1851" si="7122">P1851</f>
        <v>0</v>
      </c>
      <c r="Q1850" s="22">
        <f t="shared" ref="Q1850:Q1851" si="7123">Q1851</f>
        <v>0</v>
      </c>
      <c r="R1850" s="22">
        <f t="shared" si="6938"/>
        <v>1319</v>
      </c>
      <c r="S1850" s="22">
        <f t="shared" si="6939"/>
        <v>1162.7</v>
      </c>
      <c r="T1850" s="22">
        <f t="shared" si="6940"/>
        <v>1162.7</v>
      </c>
      <c r="U1850" s="22">
        <f t="shared" ref="U1850:U1851" si="7124">U1851</f>
        <v>0</v>
      </c>
      <c r="V1850" s="22">
        <f t="shared" ref="V1850:V1851" si="7125">V1851</f>
        <v>0</v>
      </c>
      <c r="W1850" s="22">
        <f t="shared" ref="W1850:W1851" si="7126">W1851</f>
        <v>0</v>
      </c>
      <c r="X1850" s="22">
        <f t="shared" si="6941"/>
        <v>1319</v>
      </c>
      <c r="Y1850" s="22">
        <f t="shared" si="6942"/>
        <v>1162.7</v>
      </c>
      <c r="Z1850" s="22">
        <f t="shared" si="6943"/>
        <v>1162.7</v>
      </c>
      <c r="AA1850" s="22">
        <f t="shared" ref="AA1850:AA1851" si="7127">AA1851</f>
        <v>0</v>
      </c>
      <c r="AB1850" s="22">
        <f t="shared" ref="AB1850:AB1851" si="7128">AB1851</f>
        <v>0</v>
      </c>
      <c r="AC1850" s="22">
        <f t="shared" ref="AC1850:AC1851" si="7129">AC1851</f>
        <v>0</v>
      </c>
      <c r="AD1850" s="22">
        <f t="shared" si="6944"/>
        <v>1319</v>
      </c>
      <c r="AE1850" s="22">
        <f t="shared" si="6945"/>
        <v>1162.7</v>
      </c>
      <c r="AF1850" s="22">
        <f t="shared" si="6946"/>
        <v>1162.7</v>
      </c>
      <c r="AG1850" s="22">
        <f t="shared" ref="AG1850:AG1851" si="7130">AG1851</f>
        <v>0</v>
      </c>
      <c r="AH1850" s="22">
        <f t="shared" ref="AH1850:AH1851" si="7131">AH1851</f>
        <v>0</v>
      </c>
      <c r="AI1850" s="22">
        <f t="shared" ref="AI1850:AI1851" si="7132">AI1851</f>
        <v>0</v>
      </c>
      <c r="AJ1850" s="22">
        <f t="shared" si="6947"/>
        <v>1319</v>
      </c>
      <c r="AK1850" s="22">
        <f t="shared" si="6948"/>
        <v>1162.7</v>
      </c>
      <c r="AL1850" s="22">
        <f t="shared" si="6949"/>
        <v>1162.7</v>
      </c>
      <c r="AM1850" s="22">
        <f t="shared" ref="AM1850:AM1851" si="7133">AM1851</f>
        <v>0</v>
      </c>
      <c r="AN1850" s="22">
        <f t="shared" ref="AN1850:AN1851" si="7134">AN1851</f>
        <v>0</v>
      </c>
      <c r="AO1850" s="22">
        <f t="shared" ref="AO1850:AO1851" si="7135">AO1851</f>
        <v>0</v>
      </c>
      <c r="AP1850" s="22">
        <f t="shared" si="6950"/>
        <v>1319</v>
      </c>
      <c r="AQ1850" s="22">
        <f t="shared" si="6951"/>
        <v>1162.7</v>
      </c>
      <c r="AR1850" s="22">
        <f t="shared" si="6952"/>
        <v>1162.7</v>
      </c>
      <c r="AS1850" s="22">
        <f t="shared" ref="AS1850:AS1851" si="7136">AS1851</f>
        <v>0</v>
      </c>
      <c r="AT1850" s="22">
        <f t="shared" ref="AT1850:AT1851" si="7137">AT1851</f>
        <v>0</v>
      </c>
      <c r="AU1850" s="22">
        <f t="shared" ref="AU1850:AU1851" si="7138">AU1851</f>
        <v>0</v>
      </c>
      <c r="AV1850" s="22">
        <f t="shared" si="6953"/>
        <v>1319</v>
      </c>
      <c r="AW1850" s="22">
        <f t="shared" si="6954"/>
        <v>1162.7</v>
      </c>
      <c r="AX1850" s="22">
        <f t="shared" si="6955"/>
        <v>1162.7</v>
      </c>
      <c r="AY1850" s="22">
        <f t="shared" ref="AY1850:AY1851" si="7139">AY1851</f>
        <v>0</v>
      </c>
      <c r="AZ1850" s="22">
        <f t="shared" ref="AZ1850:AZ1851" si="7140">AZ1851</f>
        <v>0</v>
      </c>
      <c r="BA1850" s="22">
        <f t="shared" ref="BA1850:BA1851" si="7141">BA1851</f>
        <v>0</v>
      </c>
      <c r="BB1850" s="22">
        <f t="shared" si="6956"/>
        <v>1319</v>
      </c>
      <c r="BC1850" s="22">
        <f t="shared" si="6957"/>
        <v>1162.7</v>
      </c>
      <c r="BD1850" s="22">
        <f t="shared" si="6958"/>
        <v>1162.7</v>
      </c>
      <c r="BE1850" s="22">
        <f t="shared" ref="BE1850:BE1851" si="7142">BE1851</f>
        <v>0</v>
      </c>
      <c r="BF1850" s="22">
        <f t="shared" ref="BF1850:BF1851" si="7143">BF1851</f>
        <v>0</v>
      </c>
      <c r="BG1850" s="22">
        <f t="shared" ref="BG1850:BG1851" si="7144">BG1851</f>
        <v>0</v>
      </c>
      <c r="BH1850" s="22">
        <f t="shared" si="6959"/>
        <v>1319</v>
      </c>
      <c r="BI1850" s="22">
        <f t="shared" si="6960"/>
        <v>1162.7</v>
      </c>
      <c r="BJ1850" s="22">
        <f t="shared" si="6961"/>
        <v>1162.7</v>
      </c>
      <c r="BK1850" s="22">
        <f t="shared" ref="BK1850:BK1851" si="7145">BK1851</f>
        <v>0</v>
      </c>
      <c r="BL1850" s="22">
        <f t="shared" ref="BL1850:BL1851" si="7146">BL1851</f>
        <v>0</v>
      </c>
      <c r="BM1850" s="22">
        <f t="shared" ref="BM1850:BM1851" si="7147">BM1851</f>
        <v>0</v>
      </c>
      <c r="BN1850" s="22">
        <f t="shared" si="6962"/>
        <v>1319</v>
      </c>
      <c r="BO1850" s="22">
        <f t="shared" si="6963"/>
        <v>1162.7</v>
      </c>
      <c r="BP1850" s="22">
        <f t="shared" si="6964"/>
        <v>1162.7</v>
      </c>
      <c r="BQ1850" s="22">
        <f t="shared" ref="BQ1850:BQ1851" si="7148">BQ1851</f>
        <v>0</v>
      </c>
      <c r="BR1850" s="22">
        <f t="shared" ref="BR1850:BR1851" si="7149">BR1851</f>
        <v>0</v>
      </c>
      <c r="BS1850" s="22">
        <f t="shared" si="6965"/>
        <v>1319</v>
      </c>
      <c r="BT1850" s="22">
        <f t="shared" si="6966"/>
        <v>1162.7</v>
      </c>
      <c r="BU1850" s="22">
        <f t="shared" si="6967"/>
        <v>1162.7</v>
      </c>
      <c r="BV1850" s="22">
        <f t="shared" ref="BV1850:BV1851" si="7150">BV1851</f>
        <v>0</v>
      </c>
      <c r="BW1850" s="22">
        <f t="shared" ref="BW1850:BW1851" si="7151">BW1851</f>
        <v>0</v>
      </c>
      <c r="BX1850" s="22">
        <f t="shared" si="6968"/>
        <v>1319</v>
      </c>
      <c r="BY1850" s="22">
        <f t="shared" si="6969"/>
        <v>1162.7</v>
      </c>
      <c r="BZ1850" s="22">
        <f t="shared" si="6970"/>
        <v>1162.7</v>
      </c>
      <c r="CA1850" s="22">
        <f t="shared" ref="CA1850:CA1851" si="7152">CA1851</f>
        <v>0</v>
      </c>
      <c r="CB1850" s="22">
        <f t="shared" ref="CB1850:CB1851" si="7153">CB1851</f>
        <v>0</v>
      </c>
      <c r="CC1850" s="22">
        <f t="shared" ref="CC1850:CC1851" si="7154">CC1851</f>
        <v>0</v>
      </c>
      <c r="CD1850" s="22">
        <f t="shared" si="7063"/>
        <v>1319</v>
      </c>
      <c r="CE1850" s="22">
        <f t="shared" ref="CE1850:CE1851" si="7155">CE1851</f>
        <v>0</v>
      </c>
      <c r="CF1850" s="34">
        <f t="shared" si="7067"/>
        <v>1319</v>
      </c>
      <c r="CG1850" s="22">
        <f t="shared" si="7064"/>
        <v>1162.7</v>
      </c>
      <c r="CH1850" s="22">
        <f t="shared" ref="CH1850:CM1851" si="7156">CH1851</f>
        <v>0</v>
      </c>
      <c r="CI1850" s="22">
        <f t="shared" si="7068"/>
        <v>1162.7</v>
      </c>
      <c r="CJ1850" s="22">
        <f t="shared" si="7065"/>
        <v>1162.7</v>
      </c>
      <c r="CK1850" s="22">
        <f t="shared" si="7156"/>
        <v>0</v>
      </c>
      <c r="CL1850" s="22">
        <f t="shared" si="7069"/>
        <v>1162.7</v>
      </c>
      <c r="CM1850" s="22">
        <f t="shared" si="7156"/>
        <v>0</v>
      </c>
      <c r="CN1850" s="15"/>
      <c r="CO1850" s="35"/>
      <c r="CS1850" s="5" t="s">
        <v>29</v>
      </c>
    </row>
    <row r="1851" spans="1:99" ht="46.8" x14ac:dyDescent="0.3">
      <c r="A1851" s="32" t="s">
        <v>1061</v>
      </c>
      <c r="B1851" s="16">
        <v>240</v>
      </c>
      <c r="C1851" s="32"/>
      <c r="D1851" s="32"/>
      <c r="E1851" s="33" t="s">
        <v>41</v>
      </c>
      <c r="F1851" s="22">
        <f t="shared" si="7115"/>
        <v>1319</v>
      </c>
      <c r="G1851" s="22">
        <f t="shared" si="7116"/>
        <v>1162.7</v>
      </c>
      <c r="H1851" s="22">
        <f t="shared" si="7117"/>
        <v>1162.7</v>
      </c>
      <c r="I1851" s="22">
        <f t="shared" si="7118"/>
        <v>0</v>
      </c>
      <c r="J1851" s="22">
        <f t="shared" si="7119"/>
        <v>0</v>
      </c>
      <c r="K1851" s="22">
        <f t="shared" si="7120"/>
        <v>0</v>
      </c>
      <c r="L1851" s="22">
        <f t="shared" si="6935"/>
        <v>1319</v>
      </c>
      <c r="M1851" s="22">
        <f t="shared" si="6936"/>
        <v>1162.7</v>
      </c>
      <c r="N1851" s="22">
        <f t="shared" si="6937"/>
        <v>1162.7</v>
      </c>
      <c r="O1851" s="22">
        <f t="shared" si="7121"/>
        <v>0</v>
      </c>
      <c r="P1851" s="22">
        <f t="shared" si="7122"/>
        <v>0</v>
      </c>
      <c r="Q1851" s="22">
        <f t="shared" si="7123"/>
        <v>0</v>
      </c>
      <c r="R1851" s="22">
        <f t="shared" si="6938"/>
        <v>1319</v>
      </c>
      <c r="S1851" s="22">
        <f t="shared" si="6939"/>
        <v>1162.7</v>
      </c>
      <c r="T1851" s="22">
        <f t="shared" si="6940"/>
        <v>1162.7</v>
      </c>
      <c r="U1851" s="22">
        <f t="shared" si="7124"/>
        <v>0</v>
      </c>
      <c r="V1851" s="22">
        <f t="shared" si="7125"/>
        <v>0</v>
      </c>
      <c r="W1851" s="22">
        <f t="shared" si="7126"/>
        <v>0</v>
      </c>
      <c r="X1851" s="22">
        <f t="shared" si="6941"/>
        <v>1319</v>
      </c>
      <c r="Y1851" s="22">
        <f t="shared" si="6942"/>
        <v>1162.7</v>
      </c>
      <c r="Z1851" s="22">
        <f t="shared" si="6943"/>
        <v>1162.7</v>
      </c>
      <c r="AA1851" s="22">
        <f t="shared" si="7127"/>
        <v>0</v>
      </c>
      <c r="AB1851" s="22">
        <f t="shared" si="7128"/>
        <v>0</v>
      </c>
      <c r="AC1851" s="22">
        <f t="shared" si="7129"/>
        <v>0</v>
      </c>
      <c r="AD1851" s="22">
        <f t="shared" si="6944"/>
        <v>1319</v>
      </c>
      <c r="AE1851" s="22">
        <f t="shared" si="6945"/>
        <v>1162.7</v>
      </c>
      <c r="AF1851" s="22">
        <f t="shared" si="6946"/>
        <v>1162.7</v>
      </c>
      <c r="AG1851" s="22">
        <f t="shared" si="7130"/>
        <v>0</v>
      </c>
      <c r="AH1851" s="22">
        <f t="shared" si="7131"/>
        <v>0</v>
      </c>
      <c r="AI1851" s="22">
        <f t="shared" si="7132"/>
        <v>0</v>
      </c>
      <c r="AJ1851" s="22">
        <f t="shared" si="6947"/>
        <v>1319</v>
      </c>
      <c r="AK1851" s="22">
        <f t="shared" si="6948"/>
        <v>1162.7</v>
      </c>
      <c r="AL1851" s="22">
        <f t="shared" si="6949"/>
        <v>1162.7</v>
      </c>
      <c r="AM1851" s="22">
        <f t="shared" si="7133"/>
        <v>0</v>
      </c>
      <c r="AN1851" s="22">
        <f t="shared" si="7134"/>
        <v>0</v>
      </c>
      <c r="AO1851" s="22">
        <f t="shared" si="7135"/>
        <v>0</v>
      </c>
      <c r="AP1851" s="22">
        <f t="shared" si="6950"/>
        <v>1319</v>
      </c>
      <c r="AQ1851" s="22">
        <f t="shared" si="6951"/>
        <v>1162.7</v>
      </c>
      <c r="AR1851" s="22">
        <f t="shared" si="6952"/>
        <v>1162.7</v>
      </c>
      <c r="AS1851" s="22">
        <f t="shared" si="7136"/>
        <v>0</v>
      </c>
      <c r="AT1851" s="22">
        <f t="shared" si="7137"/>
        <v>0</v>
      </c>
      <c r="AU1851" s="22">
        <f t="shared" si="7138"/>
        <v>0</v>
      </c>
      <c r="AV1851" s="22">
        <f t="shared" si="6953"/>
        <v>1319</v>
      </c>
      <c r="AW1851" s="22">
        <f t="shared" si="6954"/>
        <v>1162.7</v>
      </c>
      <c r="AX1851" s="22">
        <f t="shared" si="6955"/>
        <v>1162.7</v>
      </c>
      <c r="AY1851" s="22">
        <f t="shared" si="7139"/>
        <v>0</v>
      </c>
      <c r="AZ1851" s="22">
        <f t="shared" si="7140"/>
        <v>0</v>
      </c>
      <c r="BA1851" s="22">
        <f t="shared" si="7141"/>
        <v>0</v>
      </c>
      <c r="BB1851" s="22">
        <f t="shared" si="6956"/>
        <v>1319</v>
      </c>
      <c r="BC1851" s="22">
        <f t="shared" si="6957"/>
        <v>1162.7</v>
      </c>
      <c r="BD1851" s="22">
        <f t="shared" si="6958"/>
        <v>1162.7</v>
      </c>
      <c r="BE1851" s="22">
        <f t="shared" si="7142"/>
        <v>0</v>
      </c>
      <c r="BF1851" s="22">
        <f t="shared" si="7143"/>
        <v>0</v>
      </c>
      <c r="BG1851" s="22">
        <f t="shared" si="7144"/>
        <v>0</v>
      </c>
      <c r="BH1851" s="22">
        <f t="shared" si="6959"/>
        <v>1319</v>
      </c>
      <c r="BI1851" s="22">
        <f t="shared" si="6960"/>
        <v>1162.7</v>
      </c>
      <c r="BJ1851" s="22">
        <f t="shared" si="6961"/>
        <v>1162.7</v>
      </c>
      <c r="BK1851" s="22">
        <f t="shared" si="7145"/>
        <v>0</v>
      </c>
      <c r="BL1851" s="22">
        <f t="shared" si="7146"/>
        <v>0</v>
      </c>
      <c r="BM1851" s="22">
        <f t="shared" si="7147"/>
        <v>0</v>
      </c>
      <c r="BN1851" s="22">
        <f t="shared" si="6962"/>
        <v>1319</v>
      </c>
      <c r="BO1851" s="22">
        <f t="shared" si="6963"/>
        <v>1162.7</v>
      </c>
      <c r="BP1851" s="22">
        <f t="shared" si="6964"/>
        <v>1162.7</v>
      </c>
      <c r="BQ1851" s="22">
        <f t="shared" si="7148"/>
        <v>0</v>
      </c>
      <c r="BR1851" s="22">
        <f t="shared" si="7149"/>
        <v>0</v>
      </c>
      <c r="BS1851" s="22">
        <f t="shared" si="6965"/>
        <v>1319</v>
      </c>
      <c r="BT1851" s="22">
        <f t="shared" si="6966"/>
        <v>1162.7</v>
      </c>
      <c r="BU1851" s="22">
        <f t="shared" si="6967"/>
        <v>1162.7</v>
      </c>
      <c r="BV1851" s="22">
        <f t="shared" si="7150"/>
        <v>0</v>
      </c>
      <c r="BW1851" s="22">
        <f t="shared" si="7151"/>
        <v>0</v>
      </c>
      <c r="BX1851" s="22">
        <f t="shared" si="6968"/>
        <v>1319</v>
      </c>
      <c r="BY1851" s="22">
        <f t="shared" si="6969"/>
        <v>1162.7</v>
      </c>
      <c r="BZ1851" s="22">
        <f t="shared" si="6970"/>
        <v>1162.7</v>
      </c>
      <c r="CA1851" s="22">
        <f t="shared" si="7152"/>
        <v>0</v>
      </c>
      <c r="CB1851" s="22">
        <f t="shared" si="7153"/>
        <v>0</v>
      </c>
      <c r="CC1851" s="22">
        <f t="shared" si="7154"/>
        <v>0</v>
      </c>
      <c r="CD1851" s="22">
        <f t="shared" si="7063"/>
        <v>1319</v>
      </c>
      <c r="CE1851" s="22">
        <f t="shared" si="7155"/>
        <v>0</v>
      </c>
      <c r="CF1851" s="34">
        <f t="shared" si="7067"/>
        <v>1319</v>
      </c>
      <c r="CG1851" s="22">
        <f t="shared" si="7064"/>
        <v>1162.7</v>
      </c>
      <c r="CH1851" s="22">
        <f t="shared" si="7156"/>
        <v>0</v>
      </c>
      <c r="CI1851" s="22">
        <f t="shared" si="7068"/>
        <v>1162.7</v>
      </c>
      <c r="CJ1851" s="22">
        <f t="shared" si="7065"/>
        <v>1162.7</v>
      </c>
      <c r="CK1851" s="22">
        <f t="shared" si="7156"/>
        <v>0</v>
      </c>
      <c r="CL1851" s="22">
        <f t="shared" si="7069"/>
        <v>1162.7</v>
      </c>
      <c r="CM1851" s="22">
        <f t="shared" si="7156"/>
        <v>0</v>
      </c>
      <c r="CN1851" s="15"/>
      <c r="CO1851" s="35"/>
      <c r="CT1851" s="5" t="s">
        <v>30</v>
      </c>
    </row>
    <row r="1852" spans="1:99" x14ac:dyDescent="0.3">
      <c r="A1852" s="32" t="s">
        <v>1061</v>
      </c>
      <c r="B1852" s="16">
        <v>240</v>
      </c>
      <c r="C1852" s="32" t="s">
        <v>42</v>
      </c>
      <c r="D1852" s="32" t="s">
        <v>43</v>
      </c>
      <c r="E1852" s="33" t="s">
        <v>44</v>
      </c>
      <c r="F1852" s="22">
        <v>1319</v>
      </c>
      <c r="G1852" s="22">
        <v>1162.7</v>
      </c>
      <c r="H1852" s="22">
        <v>1162.7</v>
      </c>
      <c r="I1852" s="22"/>
      <c r="J1852" s="22"/>
      <c r="K1852" s="22"/>
      <c r="L1852" s="22">
        <f t="shared" si="6935"/>
        <v>1319</v>
      </c>
      <c r="M1852" s="22">
        <f t="shared" si="6936"/>
        <v>1162.7</v>
      </c>
      <c r="N1852" s="22">
        <f t="shared" si="6937"/>
        <v>1162.7</v>
      </c>
      <c r="O1852" s="22"/>
      <c r="P1852" s="22"/>
      <c r="Q1852" s="22"/>
      <c r="R1852" s="22">
        <f t="shared" si="6938"/>
        <v>1319</v>
      </c>
      <c r="S1852" s="22">
        <f t="shared" si="6939"/>
        <v>1162.7</v>
      </c>
      <c r="T1852" s="22">
        <f t="shared" si="6940"/>
        <v>1162.7</v>
      </c>
      <c r="U1852" s="22"/>
      <c r="V1852" s="22"/>
      <c r="W1852" s="22"/>
      <c r="X1852" s="22">
        <f t="shared" si="6941"/>
        <v>1319</v>
      </c>
      <c r="Y1852" s="22">
        <f t="shared" si="6942"/>
        <v>1162.7</v>
      </c>
      <c r="Z1852" s="22">
        <f t="shared" si="6943"/>
        <v>1162.7</v>
      </c>
      <c r="AA1852" s="22"/>
      <c r="AB1852" s="22"/>
      <c r="AC1852" s="22"/>
      <c r="AD1852" s="22">
        <f t="shared" si="6944"/>
        <v>1319</v>
      </c>
      <c r="AE1852" s="22">
        <f t="shared" si="6945"/>
        <v>1162.7</v>
      </c>
      <c r="AF1852" s="22">
        <f t="shared" si="6946"/>
        <v>1162.7</v>
      </c>
      <c r="AG1852" s="22"/>
      <c r="AH1852" s="22"/>
      <c r="AI1852" s="22"/>
      <c r="AJ1852" s="22">
        <f t="shared" si="6947"/>
        <v>1319</v>
      </c>
      <c r="AK1852" s="22">
        <f t="shared" si="6948"/>
        <v>1162.7</v>
      </c>
      <c r="AL1852" s="22">
        <f t="shared" si="6949"/>
        <v>1162.7</v>
      </c>
      <c r="AM1852" s="22"/>
      <c r="AN1852" s="22"/>
      <c r="AO1852" s="22"/>
      <c r="AP1852" s="22">
        <f t="shared" si="6950"/>
        <v>1319</v>
      </c>
      <c r="AQ1852" s="22">
        <f t="shared" si="6951"/>
        <v>1162.7</v>
      </c>
      <c r="AR1852" s="22">
        <f t="shared" si="6952"/>
        <v>1162.7</v>
      </c>
      <c r="AS1852" s="22"/>
      <c r="AT1852" s="22"/>
      <c r="AU1852" s="22"/>
      <c r="AV1852" s="22">
        <f t="shared" si="6953"/>
        <v>1319</v>
      </c>
      <c r="AW1852" s="22">
        <f t="shared" si="6954"/>
        <v>1162.7</v>
      </c>
      <c r="AX1852" s="22">
        <f t="shared" si="6955"/>
        <v>1162.7</v>
      </c>
      <c r="AY1852" s="22"/>
      <c r="AZ1852" s="22"/>
      <c r="BA1852" s="22"/>
      <c r="BB1852" s="22">
        <f t="shared" si="6956"/>
        <v>1319</v>
      </c>
      <c r="BC1852" s="22">
        <f t="shared" si="6957"/>
        <v>1162.7</v>
      </c>
      <c r="BD1852" s="22">
        <f t="shared" si="6958"/>
        <v>1162.7</v>
      </c>
      <c r="BE1852" s="22"/>
      <c r="BF1852" s="22"/>
      <c r="BG1852" s="22"/>
      <c r="BH1852" s="22">
        <f t="shared" si="6959"/>
        <v>1319</v>
      </c>
      <c r="BI1852" s="22">
        <f t="shared" si="6960"/>
        <v>1162.7</v>
      </c>
      <c r="BJ1852" s="22">
        <f t="shared" si="6961"/>
        <v>1162.7</v>
      </c>
      <c r="BK1852" s="22"/>
      <c r="BL1852" s="22"/>
      <c r="BM1852" s="22"/>
      <c r="BN1852" s="22">
        <f t="shared" si="6962"/>
        <v>1319</v>
      </c>
      <c r="BO1852" s="22">
        <f t="shared" si="6963"/>
        <v>1162.7</v>
      </c>
      <c r="BP1852" s="22">
        <f t="shared" si="6964"/>
        <v>1162.7</v>
      </c>
      <c r="BQ1852" s="22"/>
      <c r="BR1852" s="22"/>
      <c r="BS1852" s="22">
        <f t="shared" si="6965"/>
        <v>1319</v>
      </c>
      <c r="BT1852" s="22">
        <f t="shared" si="6966"/>
        <v>1162.7</v>
      </c>
      <c r="BU1852" s="22">
        <f t="shared" si="6967"/>
        <v>1162.7</v>
      </c>
      <c r="BV1852" s="22"/>
      <c r="BW1852" s="22"/>
      <c r="BX1852" s="22">
        <f t="shared" si="6968"/>
        <v>1319</v>
      </c>
      <c r="BY1852" s="22">
        <f t="shared" si="6969"/>
        <v>1162.7</v>
      </c>
      <c r="BZ1852" s="22">
        <f t="shared" si="6970"/>
        <v>1162.7</v>
      </c>
      <c r="CA1852" s="22"/>
      <c r="CB1852" s="22"/>
      <c r="CC1852" s="22"/>
      <c r="CD1852" s="22">
        <f t="shared" si="7063"/>
        <v>1319</v>
      </c>
      <c r="CE1852" s="22"/>
      <c r="CF1852" s="34">
        <f t="shared" si="7067"/>
        <v>1319</v>
      </c>
      <c r="CG1852" s="22">
        <f t="shared" si="7064"/>
        <v>1162.7</v>
      </c>
      <c r="CH1852" s="22"/>
      <c r="CI1852" s="22">
        <f t="shared" si="7068"/>
        <v>1162.7</v>
      </c>
      <c r="CJ1852" s="22">
        <f t="shared" si="7065"/>
        <v>1162.7</v>
      </c>
      <c r="CK1852" s="22"/>
      <c r="CL1852" s="22">
        <f t="shared" si="7069"/>
        <v>1162.7</v>
      </c>
      <c r="CM1852" s="22"/>
      <c r="CN1852" s="15"/>
      <c r="CO1852" s="35"/>
    </row>
    <row r="1853" spans="1:99" x14ac:dyDescent="0.3">
      <c r="A1853" s="32" t="s">
        <v>1061</v>
      </c>
      <c r="B1853" s="16">
        <v>800</v>
      </c>
      <c r="C1853" s="32"/>
      <c r="D1853" s="32"/>
      <c r="E1853" s="33" t="s">
        <v>54</v>
      </c>
      <c r="F1853" s="22">
        <f t="shared" ref="F1853:K1853" si="7157">F1854+F1856</f>
        <v>619</v>
      </c>
      <c r="G1853" s="22">
        <f t="shared" si="7157"/>
        <v>299</v>
      </c>
      <c r="H1853" s="22">
        <f t="shared" si="7157"/>
        <v>299</v>
      </c>
      <c r="I1853" s="22">
        <f t="shared" si="7157"/>
        <v>0</v>
      </c>
      <c r="J1853" s="22">
        <f t="shared" si="7157"/>
        <v>0</v>
      </c>
      <c r="K1853" s="22">
        <f t="shared" si="7157"/>
        <v>0</v>
      </c>
      <c r="L1853" s="22">
        <f t="shared" si="6935"/>
        <v>619</v>
      </c>
      <c r="M1853" s="22">
        <f t="shared" si="6936"/>
        <v>299</v>
      </c>
      <c r="N1853" s="22">
        <f t="shared" si="6937"/>
        <v>299</v>
      </c>
      <c r="O1853" s="22">
        <f>O1854+O1856</f>
        <v>0</v>
      </c>
      <c r="P1853" s="22">
        <f>P1854+P1856</f>
        <v>0</v>
      </c>
      <c r="Q1853" s="22">
        <f>Q1854+Q1856</f>
        <v>0</v>
      </c>
      <c r="R1853" s="22">
        <f t="shared" si="6938"/>
        <v>619</v>
      </c>
      <c r="S1853" s="22">
        <f t="shared" si="6939"/>
        <v>299</v>
      </c>
      <c r="T1853" s="22">
        <f t="shared" si="6940"/>
        <v>299</v>
      </c>
      <c r="U1853" s="22">
        <f>U1854+U1856</f>
        <v>0</v>
      </c>
      <c r="V1853" s="22">
        <f>V1854+V1856</f>
        <v>0</v>
      </c>
      <c r="W1853" s="22">
        <f>W1854+W1856</f>
        <v>0</v>
      </c>
      <c r="X1853" s="22">
        <f t="shared" si="6941"/>
        <v>619</v>
      </c>
      <c r="Y1853" s="22">
        <f t="shared" si="6942"/>
        <v>299</v>
      </c>
      <c r="Z1853" s="22">
        <f t="shared" si="6943"/>
        <v>299</v>
      </c>
      <c r="AA1853" s="22">
        <f>AA1854+AA1856</f>
        <v>0</v>
      </c>
      <c r="AB1853" s="22">
        <f>AB1854+AB1856</f>
        <v>0</v>
      </c>
      <c r="AC1853" s="22">
        <f>AC1854+AC1856</f>
        <v>0</v>
      </c>
      <c r="AD1853" s="22">
        <f t="shared" si="6944"/>
        <v>619</v>
      </c>
      <c r="AE1853" s="22">
        <f t="shared" si="6945"/>
        <v>299</v>
      </c>
      <c r="AF1853" s="22">
        <f t="shared" si="6946"/>
        <v>299</v>
      </c>
      <c r="AG1853" s="22">
        <f>AG1854+AG1856</f>
        <v>0</v>
      </c>
      <c r="AH1853" s="22">
        <f>AH1854+AH1856</f>
        <v>0</v>
      </c>
      <c r="AI1853" s="22">
        <f>AI1854+AI1856</f>
        <v>0</v>
      </c>
      <c r="AJ1853" s="22">
        <f t="shared" si="6947"/>
        <v>619</v>
      </c>
      <c r="AK1853" s="22">
        <f t="shared" si="6948"/>
        <v>299</v>
      </c>
      <c r="AL1853" s="22">
        <f t="shared" si="6949"/>
        <v>299</v>
      </c>
      <c r="AM1853" s="22">
        <f>AM1854+AM1856</f>
        <v>0</v>
      </c>
      <c r="AN1853" s="22">
        <f>AN1854+AN1856</f>
        <v>0</v>
      </c>
      <c r="AO1853" s="22">
        <f>AO1854+AO1856</f>
        <v>0</v>
      </c>
      <c r="AP1853" s="22">
        <f t="shared" si="6950"/>
        <v>619</v>
      </c>
      <c r="AQ1853" s="22">
        <f t="shared" si="6951"/>
        <v>299</v>
      </c>
      <c r="AR1853" s="22">
        <f t="shared" si="6952"/>
        <v>299</v>
      </c>
      <c r="AS1853" s="22">
        <f>AS1854+AS1856</f>
        <v>0</v>
      </c>
      <c r="AT1853" s="22">
        <f>AT1854+AT1856</f>
        <v>0</v>
      </c>
      <c r="AU1853" s="22">
        <f>AU1854+AU1856</f>
        <v>0</v>
      </c>
      <c r="AV1853" s="22">
        <f t="shared" si="6953"/>
        <v>619</v>
      </c>
      <c r="AW1853" s="22">
        <f t="shared" si="6954"/>
        <v>299</v>
      </c>
      <c r="AX1853" s="22">
        <f t="shared" si="6955"/>
        <v>299</v>
      </c>
      <c r="AY1853" s="22">
        <f>AY1854+AY1856</f>
        <v>0</v>
      </c>
      <c r="AZ1853" s="22">
        <f>AZ1854+AZ1856</f>
        <v>0</v>
      </c>
      <c r="BA1853" s="22">
        <f>BA1854+BA1856</f>
        <v>0</v>
      </c>
      <c r="BB1853" s="22">
        <f t="shared" si="6956"/>
        <v>619</v>
      </c>
      <c r="BC1853" s="22">
        <f t="shared" si="6957"/>
        <v>299</v>
      </c>
      <c r="BD1853" s="22">
        <f t="shared" si="6958"/>
        <v>299</v>
      </c>
      <c r="BE1853" s="22">
        <f>BE1854+BE1856</f>
        <v>0</v>
      </c>
      <c r="BF1853" s="22">
        <f>BF1854+BF1856</f>
        <v>0</v>
      </c>
      <c r="BG1853" s="22">
        <f>BG1854+BG1856</f>
        <v>0</v>
      </c>
      <c r="BH1853" s="22">
        <f t="shared" si="6959"/>
        <v>619</v>
      </c>
      <c r="BI1853" s="22">
        <f t="shared" si="6960"/>
        <v>299</v>
      </c>
      <c r="BJ1853" s="22">
        <f t="shared" si="6961"/>
        <v>299</v>
      </c>
      <c r="BK1853" s="22">
        <f>BK1854+BK1856</f>
        <v>0</v>
      </c>
      <c r="BL1853" s="22">
        <f>BL1854+BL1856</f>
        <v>0</v>
      </c>
      <c r="BM1853" s="22">
        <f>BM1854+BM1856</f>
        <v>0</v>
      </c>
      <c r="BN1853" s="22">
        <f t="shared" si="6962"/>
        <v>619</v>
      </c>
      <c r="BO1853" s="22">
        <f t="shared" si="6963"/>
        <v>299</v>
      </c>
      <c r="BP1853" s="22">
        <f t="shared" si="6964"/>
        <v>299</v>
      </c>
      <c r="BQ1853" s="22">
        <f>BQ1854+BQ1856</f>
        <v>0</v>
      </c>
      <c r="BR1853" s="22">
        <f>BR1854+BR1856</f>
        <v>0</v>
      </c>
      <c r="BS1853" s="22">
        <f t="shared" si="6965"/>
        <v>619</v>
      </c>
      <c r="BT1853" s="22">
        <f t="shared" si="6966"/>
        <v>299</v>
      </c>
      <c r="BU1853" s="22">
        <f t="shared" si="6967"/>
        <v>299</v>
      </c>
      <c r="BV1853" s="22">
        <f>BV1854+BV1856</f>
        <v>0</v>
      </c>
      <c r="BW1853" s="22">
        <f>BW1854+BW1856</f>
        <v>0</v>
      </c>
      <c r="BX1853" s="22">
        <f t="shared" si="6968"/>
        <v>619</v>
      </c>
      <c r="BY1853" s="22">
        <f t="shared" si="6969"/>
        <v>299</v>
      </c>
      <c r="BZ1853" s="22">
        <f t="shared" si="6970"/>
        <v>299</v>
      </c>
      <c r="CA1853" s="22">
        <f>CA1854+CA1856</f>
        <v>0</v>
      </c>
      <c r="CB1853" s="22">
        <f>CB1854+CB1856</f>
        <v>0</v>
      </c>
      <c r="CC1853" s="22">
        <f>CC1854+CC1856</f>
        <v>0</v>
      </c>
      <c r="CD1853" s="22">
        <f t="shared" si="7063"/>
        <v>619</v>
      </c>
      <c r="CE1853" s="22">
        <f>CE1854+CE1856</f>
        <v>0</v>
      </c>
      <c r="CF1853" s="34">
        <f t="shared" si="7067"/>
        <v>619</v>
      </c>
      <c r="CG1853" s="22">
        <f t="shared" si="7064"/>
        <v>299</v>
      </c>
      <c r="CH1853" s="22">
        <f>CH1854+CH1856</f>
        <v>0</v>
      </c>
      <c r="CI1853" s="22">
        <f t="shared" si="7068"/>
        <v>299</v>
      </c>
      <c r="CJ1853" s="22">
        <f t="shared" si="7065"/>
        <v>299</v>
      </c>
      <c r="CK1853" s="22">
        <f>CK1854+CK1856</f>
        <v>0</v>
      </c>
      <c r="CL1853" s="22">
        <f t="shared" si="7069"/>
        <v>299</v>
      </c>
      <c r="CM1853" s="22">
        <f>CM1854+CM1856</f>
        <v>0</v>
      </c>
      <c r="CN1853" s="15"/>
      <c r="CO1853" s="35"/>
      <c r="CS1853" s="5" t="s">
        <v>29</v>
      </c>
    </row>
    <row r="1854" spans="1:99" x14ac:dyDescent="0.3">
      <c r="A1854" s="32" t="s">
        <v>1061</v>
      </c>
      <c r="B1854" s="16">
        <v>830</v>
      </c>
      <c r="C1854" s="32"/>
      <c r="D1854" s="32"/>
      <c r="E1854" s="33" t="s">
        <v>1018</v>
      </c>
      <c r="F1854" s="22">
        <f t="shared" ref="F1854:K1854" si="7158">F1855</f>
        <v>619</v>
      </c>
      <c r="G1854" s="22">
        <f t="shared" si="7158"/>
        <v>299</v>
      </c>
      <c r="H1854" s="22">
        <f t="shared" si="7158"/>
        <v>299</v>
      </c>
      <c r="I1854" s="22">
        <f t="shared" si="7158"/>
        <v>0</v>
      </c>
      <c r="J1854" s="22">
        <f t="shared" si="7158"/>
        <v>0</v>
      </c>
      <c r="K1854" s="22">
        <f t="shared" si="7158"/>
        <v>0</v>
      </c>
      <c r="L1854" s="22">
        <f t="shared" si="6935"/>
        <v>619</v>
      </c>
      <c r="M1854" s="22">
        <f t="shared" si="6936"/>
        <v>299</v>
      </c>
      <c r="N1854" s="22">
        <f t="shared" si="6937"/>
        <v>299</v>
      </c>
      <c r="O1854" s="22">
        <f>O1855</f>
        <v>0</v>
      </c>
      <c r="P1854" s="22">
        <f>P1855</f>
        <v>0</v>
      </c>
      <c r="Q1854" s="22">
        <f>Q1855</f>
        <v>0</v>
      </c>
      <c r="R1854" s="22">
        <f t="shared" si="6938"/>
        <v>619</v>
      </c>
      <c r="S1854" s="22">
        <f t="shared" si="6939"/>
        <v>299</v>
      </c>
      <c r="T1854" s="22">
        <f t="shared" si="6940"/>
        <v>299</v>
      </c>
      <c r="U1854" s="22">
        <f>U1855</f>
        <v>0</v>
      </c>
      <c r="V1854" s="22">
        <f>V1855</f>
        <v>0</v>
      </c>
      <c r="W1854" s="22">
        <f>W1855</f>
        <v>0</v>
      </c>
      <c r="X1854" s="22">
        <f t="shared" si="6941"/>
        <v>619</v>
      </c>
      <c r="Y1854" s="22">
        <f t="shared" si="6942"/>
        <v>299</v>
      </c>
      <c r="Z1854" s="22">
        <f t="shared" si="6943"/>
        <v>299</v>
      </c>
      <c r="AA1854" s="22">
        <f>AA1855</f>
        <v>0</v>
      </c>
      <c r="AB1854" s="22">
        <f>AB1855</f>
        <v>0</v>
      </c>
      <c r="AC1854" s="22">
        <f>AC1855</f>
        <v>0</v>
      </c>
      <c r="AD1854" s="22">
        <f t="shared" si="6944"/>
        <v>619</v>
      </c>
      <c r="AE1854" s="22">
        <f t="shared" si="6945"/>
        <v>299</v>
      </c>
      <c r="AF1854" s="22">
        <f t="shared" si="6946"/>
        <v>299</v>
      </c>
      <c r="AG1854" s="22">
        <f>AG1855</f>
        <v>0</v>
      </c>
      <c r="AH1854" s="22">
        <f>AH1855</f>
        <v>0</v>
      </c>
      <c r="AI1854" s="22">
        <f>AI1855</f>
        <v>0</v>
      </c>
      <c r="AJ1854" s="22">
        <f t="shared" si="6947"/>
        <v>619</v>
      </c>
      <c r="AK1854" s="22">
        <f t="shared" si="6948"/>
        <v>299</v>
      </c>
      <c r="AL1854" s="22">
        <f t="shared" si="6949"/>
        <v>299</v>
      </c>
      <c r="AM1854" s="22">
        <f>AM1855</f>
        <v>0</v>
      </c>
      <c r="AN1854" s="22">
        <f>AN1855</f>
        <v>0</v>
      </c>
      <c r="AO1854" s="22">
        <f>AO1855</f>
        <v>0</v>
      </c>
      <c r="AP1854" s="22">
        <f t="shared" si="6950"/>
        <v>619</v>
      </c>
      <c r="AQ1854" s="22">
        <f t="shared" si="6951"/>
        <v>299</v>
      </c>
      <c r="AR1854" s="22">
        <f t="shared" si="6952"/>
        <v>299</v>
      </c>
      <c r="AS1854" s="22">
        <f>AS1855</f>
        <v>0</v>
      </c>
      <c r="AT1854" s="22">
        <f>AT1855</f>
        <v>0</v>
      </c>
      <c r="AU1854" s="22">
        <f>AU1855</f>
        <v>0</v>
      </c>
      <c r="AV1854" s="22">
        <f t="shared" si="6953"/>
        <v>619</v>
      </c>
      <c r="AW1854" s="22">
        <f t="shared" si="6954"/>
        <v>299</v>
      </c>
      <c r="AX1854" s="22">
        <f t="shared" si="6955"/>
        <v>299</v>
      </c>
      <c r="AY1854" s="22">
        <f>AY1855</f>
        <v>0</v>
      </c>
      <c r="AZ1854" s="22">
        <f>AZ1855</f>
        <v>0</v>
      </c>
      <c r="BA1854" s="22">
        <f>BA1855</f>
        <v>0</v>
      </c>
      <c r="BB1854" s="22">
        <f t="shared" si="6956"/>
        <v>619</v>
      </c>
      <c r="BC1854" s="22">
        <f t="shared" si="6957"/>
        <v>299</v>
      </c>
      <c r="BD1854" s="22">
        <f t="shared" si="6958"/>
        <v>299</v>
      </c>
      <c r="BE1854" s="22">
        <f>BE1855</f>
        <v>0</v>
      </c>
      <c r="BF1854" s="22">
        <f>BF1855</f>
        <v>0</v>
      </c>
      <c r="BG1854" s="22">
        <f>BG1855</f>
        <v>0</v>
      </c>
      <c r="BH1854" s="22">
        <f t="shared" si="6959"/>
        <v>619</v>
      </c>
      <c r="BI1854" s="22">
        <f t="shared" si="6960"/>
        <v>299</v>
      </c>
      <c r="BJ1854" s="22">
        <f t="shared" si="6961"/>
        <v>299</v>
      </c>
      <c r="BK1854" s="22">
        <f>BK1855</f>
        <v>0</v>
      </c>
      <c r="BL1854" s="22">
        <f>BL1855</f>
        <v>0</v>
      </c>
      <c r="BM1854" s="22">
        <f>BM1855</f>
        <v>0</v>
      </c>
      <c r="BN1854" s="22">
        <f t="shared" si="6962"/>
        <v>619</v>
      </c>
      <c r="BO1854" s="22">
        <f t="shared" si="6963"/>
        <v>299</v>
      </c>
      <c r="BP1854" s="22">
        <f t="shared" si="6964"/>
        <v>299</v>
      </c>
      <c r="BQ1854" s="22">
        <f>BQ1855</f>
        <v>0</v>
      </c>
      <c r="BR1854" s="22">
        <f>BR1855</f>
        <v>0</v>
      </c>
      <c r="BS1854" s="22">
        <f t="shared" si="6965"/>
        <v>619</v>
      </c>
      <c r="BT1854" s="22">
        <f t="shared" si="6966"/>
        <v>299</v>
      </c>
      <c r="BU1854" s="22">
        <f t="shared" si="6967"/>
        <v>299</v>
      </c>
      <c r="BV1854" s="22">
        <f>BV1855</f>
        <v>0</v>
      </c>
      <c r="BW1854" s="22">
        <f>BW1855</f>
        <v>0</v>
      </c>
      <c r="BX1854" s="22">
        <f t="shared" si="6968"/>
        <v>619</v>
      </c>
      <c r="BY1854" s="22">
        <f t="shared" si="6969"/>
        <v>299</v>
      </c>
      <c r="BZ1854" s="22">
        <f t="shared" si="6970"/>
        <v>299</v>
      </c>
      <c r="CA1854" s="22">
        <f>CA1855</f>
        <v>0</v>
      </c>
      <c r="CB1854" s="22">
        <f>CB1855</f>
        <v>0</v>
      </c>
      <c r="CC1854" s="22">
        <f>CC1855</f>
        <v>0</v>
      </c>
      <c r="CD1854" s="22">
        <f t="shared" si="7063"/>
        <v>619</v>
      </c>
      <c r="CE1854" s="22">
        <f>CE1855</f>
        <v>0</v>
      </c>
      <c r="CF1854" s="34">
        <f t="shared" si="7067"/>
        <v>619</v>
      </c>
      <c r="CG1854" s="22">
        <f t="shared" si="7064"/>
        <v>299</v>
      </c>
      <c r="CH1854" s="22">
        <f>CH1855</f>
        <v>0</v>
      </c>
      <c r="CI1854" s="22">
        <f t="shared" si="7068"/>
        <v>299</v>
      </c>
      <c r="CJ1854" s="22">
        <f t="shared" si="7065"/>
        <v>299</v>
      </c>
      <c r="CK1854" s="22">
        <f>CK1855</f>
        <v>0</v>
      </c>
      <c r="CL1854" s="22">
        <f t="shared" si="7069"/>
        <v>299</v>
      </c>
      <c r="CM1854" s="22">
        <f>CM1855</f>
        <v>0</v>
      </c>
      <c r="CN1854" s="15"/>
      <c r="CO1854" s="35"/>
      <c r="CT1854" s="5" t="s">
        <v>30</v>
      </c>
    </row>
    <row r="1855" spans="1:99" x14ac:dyDescent="0.3">
      <c r="A1855" s="32" t="s">
        <v>1061</v>
      </c>
      <c r="B1855" s="16">
        <v>830</v>
      </c>
      <c r="C1855" s="32" t="s">
        <v>42</v>
      </c>
      <c r="D1855" s="32" t="s">
        <v>43</v>
      </c>
      <c r="E1855" s="33" t="s">
        <v>44</v>
      </c>
      <c r="F1855" s="22">
        <v>619</v>
      </c>
      <c r="G1855" s="22">
        <v>299</v>
      </c>
      <c r="H1855" s="22">
        <v>299</v>
      </c>
      <c r="I1855" s="22"/>
      <c r="J1855" s="22"/>
      <c r="K1855" s="22"/>
      <c r="L1855" s="22">
        <f t="shared" si="6935"/>
        <v>619</v>
      </c>
      <c r="M1855" s="22">
        <f t="shared" si="6936"/>
        <v>299</v>
      </c>
      <c r="N1855" s="22">
        <f t="shared" si="6937"/>
        <v>299</v>
      </c>
      <c r="O1855" s="22"/>
      <c r="P1855" s="22"/>
      <c r="Q1855" s="22"/>
      <c r="R1855" s="22">
        <f t="shared" si="6938"/>
        <v>619</v>
      </c>
      <c r="S1855" s="22">
        <f t="shared" si="6939"/>
        <v>299</v>
      </c>
      <c r="T1855" s="22">
        <f t="shared" si="6940"/>
        <v>299</v>
      </c>
      <c r="U1855" s="22"/>
      <c r="V1855" s="22"/>
      <c r="W1855" s="22"/>
      <c r="X1855" s="22">
        <f t="shared" si="6941"/>
        <v>619</v>
      </c>
      <c r="Y1855" s="22">
        <f t="shared" si="6942"/>
        <v>299</v>
      </c>
      <c r="Z1855" s="22">
        <f t="shared" si="6943"/>
        <v>299</v>
      </c>
      <c r="AA1855" s="22"/>
      <c r="AB1855" s="22"/>
      <c r="AC1855" s="22"/>
      <c r="AD1855" s="22">
        <f t="shared" si="6944"/>
        <v>619</v>
      </c>
      <c r="AE1855" s="22">
        <f t="shared" si="6945"/>
        <v>299</v>
      </c>
      <c r="AF1855" s="22">
        <f t="shared" si="6946"/>
        <v>299</v>
      </c>
      <c r="AG1855" s="22"/>
      <c r="AH1855" s="22"/>
      <c r="AI1855" s="22"/>
      <c r="AJ1855" s="22">
        <f t="shared" si="6947"/>
        <v>619</v>
      </c>
      <c r="AK1855" s="22">
        <f t="shared" si="6948"/>
        <v>299</v>
      </c>
      <c r="AL1855" s="22">
        <f t="shared" si="6949"/>
        <v>299</v>
      </c>
      <c r="AM1855" s="22"/>
      <c r="AN1855" s="22"/>
      <c r="AO1855" s="22"/>
      <c r="AP1855" s="22">
        <f t="shared" si="6950"/>
        <v>619</v>
      </c>
      <c r="AQ1855" s="22">
        <f t="shared" si="6951"/>
        <v>299</v>
      </c>
      <c r="AR1855" s="22">
        <f t="shared" si="6952"/>
        <v>299</v>
      </c>
      <c r="AS1855" s="22"/>
      <c r="AT1855" s="22"/>
      <c r="AU1855" s="22"/>
      <c r="AV1855" s="22">
        <f t="shared" si="6953"/>
        <v>619</v>
      </c>
      <c r="AW1855" s="22">
        <f t="shared" si="6954"/>
        <v>299</v>
      </c>
      <c r="AX1855" s="22">
        <f t="shared" si="6955"/>
        <v>299</v>
      </c>
      <c r="AY1855" s="22"/>
      <c r="AZ1855" s="22"/>
      <c r="BA1855" s="22"/>
      <c r="BB1855" s="22">
        <f t="shared" si="6956"/>
        <v>619</v>
      </c>
      <c r="BC1855" s="22">
        <f t="shared" si="6957"/>
        <v>299</v>
      </c>
      <c r="BD1855" s="22">
        <f t="shared" si="6958"/>
        <v>299</v>
      </c>
      <c r="BE1855" s="22"/>
      <c r="BF1855" s="22"/>
      <c r="BG1855" s="22"/>
      <c r="BH1855" s="22">
        <f t="shared" si="6959"/>
        <v>619</v>
      </c>
      <c r="BI1855" s="22">
        <f t="shared" si="6960"/>
        <v>299</v>
      </c>
      <c r="BJ1855" s="22">
        <f t="shared" si="6961"/>
        <v>299</v>
      </c>
      <c r="BK1855" s="22"/>
      <c r="BL1855" s="22"/>
      <c r="BM1855" s="22"/>
      <c r="BN1855" s="22">
        <f t="shared" si="6962"/>
        <v>619</v>
      </c>
      <c r="BO1855" s="22">
        <f t="shared" si="6963"/>
        <v>299</v>
      </c>
      <c r="BP1855" s="22">
        <f t="shared" si="6964"/>
        <v>299</v>
      </c>
      <c r="BQ1855" s="22"/>
      <c r="BR1855" s="22"/>
      <c r="BS1855" s="22">
        <f t="shared" si="6965"/>
        <v>619</v>
      </c>
      <c r="BT1855" s="22">
        <f t="shared" si="6966"/>
        <v>299</v>
      </c>
      <c r="BU1855" s="22">
        <f t="shared" si="6967"/>
        <v>299</v>
      </c>
      <c r="BV1855" s="22"/>
      <c r="BW1855" s="22"/>
      <c r="BX1855" s="22">
        <f t="shared" si="6968"/>
        <v>619</v>
      </c>
      <c r="BY1855" s="22">
        <f t="shared" si="6969"/>
        <v>299</v>
      </c>
      <c r="BZ1855" s="22">
        <f t="shared" si="6970"/>
        <v>299</v>
      </c>
      <c r="CA1855" s="22"/>
      <c r="CB1855" s="22"/>
      <c r="CC1855" s="22"/>
      <c r="CD1855" s="22">
        <f t="shared" si="7063"/>
        <v>619</v>
      </c>
      <c r="CE1855" s="22"/>
      <c r="CF1855" s="34">
        <f t="shared" si="7067"/>
        <v>619</v>
      </c>
      <c r="CG1855" s="22">
        <f t="shared" si="7064"/>
        <v>299</v>
      </c>
      <c r="CH1855" s="22"/>
      <c r="CI1855" s="22">
        <f t="shared" si="7068"/>
        <v>299</v>
      </c>
      <c r="CJ1855" s="22">
        <f t="shared" si="7065"/>
        <v>299</v>
      </c>
      <c r="CK1855" s="22"/>
      <c r="CL1855" s="22">
        <f t="shared" si="7069"/>
        <v>299</v>
      </c>
      <c r="CM1855" s="22"/>
      <c r="CN1855" s="15"/>
      <c r="CO1855" s="35"/>
    </row>
    <row r="1856" spans="1:99" hidden="1" x14ac:dyDescent="0.3">
      <c r="A1856" s="32" t="s">
        <v>1061</v>
      </c>
      <c r="B1856" s="16">
        <v>850</v>
      </c>
      <c r="C1856" s="32"/>
      <c r="D1856" s="32"/>
      <c r="E1856" s="33" t="s">
        <v>79</v>
      </c>
      <c r="F1856" s="22">
        <f t="shared" ref="F1856:K1856" si="7159">F1857</f>
        <v>0</v>
      </c>
      <c r="G1856" s="22">
        <f t="shared" si="7159"/>
        <v>0</v>
      </c>
      <c r="H1856" s="22">
        <f t="shared" si="7159"/>
        <v>0</v>
      </c>
      <c r="I1856" s="22">
        <f t="shared" si="7159"/>
        <v>0</v>
      </c>
      <c r="J1856" s="22">
        <f t="shared" si="7159"/>
        <v>0</v>
      </c>
      <c r="K1856" s="22">
        <f t="shared" si="7159"/>
        <v>0</v>
      </c>
      <c r="L1856" s="22">
        <f t="shared" si="6935"/>
        <v>0</v>
      </c>
      <c r="M1856" s="22">
        <f t="shared" si="6936"/>
        <v>0</v>
      </c>
      <c r="N1856" s="22">
        <f t="shared" si="6937"/>
        <v>0</v>
      </c>
      <c r="O1856" s="22">
        <f>O1857</f>
        <v>0</v>
      </c>
      <c r="P1856" s="22">
        <f>P1857</f>
        <v>0</v>
      </c>
      <c r="Q1856" s="22">
        <f>Q1857</f>
        <v>0</v>
      </c>
      <c r="R1856" s="22">
        <f t="shared" si="6938"/>
        <v>0</v>
      </c>
      <c r="S1856" s="22">
        <f t="shared" si="6939"/>
        <v>0</v>
      </c>
      <c r="T1856" s="22">
        <f t="shared" si="6940"/>
        <v>0</v>
      </c>
      <c r="U1856" s="22">
        <f>U1857</f>
        <v>0</v>
      </c>
      <c r="V1856" s="22">
        <f>V1857</f>
        <v>0</v>
      </c>
      <c r="W1856" s="22">
        <f>W1857</f>
        <v>0</v>
      </c>
      <c r="X1856" s="22">
        <f t="shared" si="6941"/>
        <v>0</v>
      </c>
      <c r="Y1856" s="22">
        <f t="shared" si="6942"/>
        <v>0</v>
      </c>
      <c r="Z1856" s="22">
        <f t="shared" si="6943"/>
        <v>0</v>
      </c>
      <c r="AA1856" s="22">
        <f>AA1857</f>
        <v>0</v>
      </c>
      <c r="AB1856" s="22">
        <f>AB1857</f>
        <v>0</v>
      </c>
      <c r="AC1856" s="22">
        <f>AC1857</f>
        <v>0</v>
      </c>
      <c r="AD1856" s="22">
        <f t="shared" si="6944"/>
        <v>0</v>
      </c>
      <c r="AE1856" s="22">
        <f t="shared" si="6945"/>
        <v>0</v>
      </c>
      <c r="AF1856" s="22">
        <f t="shared" si="6946"/>
        <v>0</v>
      </c>
      <c r="AG1856" s="22">
        <f>AG1857</f>
        <v>0</v>
      </c>
      <c r="AH1856" s="22">
        <f>AH1857</f>
        <v>0</v>
      </c>
      <c r="AI1856" s="22">
        <f>AI1857</f>
        <v>0</v>
      </c>
      <c r="AJ1856" s="22">
        <f t="shared" si="6947"/>
        <v>0</v>
      </c>
      <c r="AK1856" s="22">
        <f t="shared" si="6948"/>
        <v>0</v>
      </c>
      <c r="AL1856" s="22">
        <f t="shared" si="6949"/>
        <v>0</v>
      </c>
      <c r="AM1856" s="22">
        <f>AM1857</f>
        <v>0</v>
      </c>
      <c r="AN1856" s="22">
        <f>AN1857</f>
        <v>0</v>
      </c>
      <c r="AO1856" s="22">
        <f>AO1857</f>
        <v>0</v>
      </c>
      <c r="AP1856" s="22">
        <f t="shared" si="6950"/>
        <v>0</v>
      </c>
      <c r="AQ1856" s="22">
        <f t="shared" si="6951"/>
        <v>0</v>
      </c>
      <c r="AR1856" s="22">
        <f t="shared" si="6952"/>
        <v>0</v>
      </c>
      <c r="AS1856" s="22">
        <f>AS1857</f>
        <v>0</v>
      </c>
      <c r="AT1856" s="22">
        <f>AT1857</f>
        <v>0</v>
      </c>
      <c r="AU1856" s="22">
        <f>AU1857</f>
        <v>0</v>
      </c>
      <c r="AV1856" s="22">
        <f t="shared" si="6953"/>
        <v>0</v>
      </c>
      <c r="AW1856" s="22">
        <f t="shared" si="6954"/>
        <v>0</v>
      </c>
      <c r="AX1856" s="22">
        <f t="shared" si="6955"/>
        <v>0</v>
      </c>
      <c r="AY1856" s="22">
        <f>AY1857</f>
        <v>0</v>
      </c>
      <c r="AZ1856" s="22">
        <f>AZ1857</f>
        <v>0</v>
      </c>
      <c r="BA1856" s="22">
        <f>BA1857</f>
        <v>0</v>
      </c>
      <c r="BB1856" s="22">
        <f t="shared" si="6956"/>
        <v>0</v>
      </c>
      <c r="BC1856" s="22">
        <f t="shared" si="6957"/>
        <v>0</v>
      </c>
      <c r="BD1856" s="22">
        <f t="shared" si="6958"/>
        <v>0</v>
      </c>
      <c r="BE1856" s="22">
        <f>BE1857</f>
        <v>0</v>
      </c>
      <c r="BF1856" s="22">
        <f>BF1857</f>
        <v>0</v>
      </c>
      <c r="BG1856" s="22">
        <f>BG1857</f>
        <v>0</v>
      </c>
      <c r="BH1856" s="22">
        <f t="shared" si="6959"/>
        <v>0</v>
      </c>
      <c r="BI1856" s="22">
        <f t="shared" si="6960"/>
        <v>0</v>
      </c>
      <c r="BJ1856" s="22">
        <f t="shared" si="6961"/>
        <v>0</v>
      </c>
      <c r="BK1856" s="22">
        <f>BK1857</f>
        <v>0</v>
      </c>
      <c r="BL1856" s="22">
        <f>BL1857</f>
        <v>0</v>
      </c>
      <c r="BM1856" s="22">
        <f>BM1857</f>
        <v>0</v>
      </c>
      <c r="BN1856" s="22">
        <f t="shared" si="6962"/>
        <v>0</v>
      </c>
      <c r="BO1856" s="22">
        <f t="shared" si="6963"/>
        <v>0</v>
      </c>
      <c r="BP1856" s="22">
        <f t="shared" si="6964"/>
        <v>0</v>
      </c>
      <c r="BQ1856" s="22">
        <f>BQ1857</f>
        <v>0</v>
      </c>
      <c r="BR1856" s="22">
        <f>BR1857</f>
        <v>0</v>
      </c>
      <c r="BS1856" s="22">
        <f t="shared" si="6965"/>
        <v>0</v>
      </c>
      <c r="BT1856" s="22">
        <f t="shared" si="6966"/>
        <v>0</v>
      </c>
      <c r="BU1856" s="22">
        <f t="shared" si="6967"/>
        <v>0</v>
      </c>
      <c r="BV1856" s="22">
        <f>BV1857</f>
        <v>0</v>
      </c>
      <c r="BW1856" s="22">
        <f>BW1857</f>
        <v>0</v>
      </c>
      <c r="BX1856" s="22">
        <f t="shared" si="6968"/>
        <v>0</v>
      </c>
      <c r="BY1856" s="22">
        <f t="shared" si="6969"/>
        <v>0</v>
      </c>
      <c r="BZ1856" s="22">
        <f t="shared" si="6970"/>
        <v>0</v>
      </c>
      <c r="CA1856" s="22">
        <f>CA1857</f>
        <v>0</v>
      </c>
      <c r="CB1856" s="22">
        <f>CB1857</f>
        <v>0</v>
      </c>
      <c r="CC1856" s="22">
        <f>CC1857</f>
        <v>0</v>
      </c>
      <c r="CD1856" s="22">
        <f t="shared" si="7063"/>
        <v>0</v>
      </c>
      <c r="CE1856" s="22">
        <f>CE1857</f>
        <v>0</v>
      </c>
      <c r="CF1856" s="22"/>
      <c r="CG1856" s="22">
        <f t="shared" si="7064"/>
        <v>0</v>
      </c>
      <c r="CH1856" s="22">
        <f>CH1857</f>
        <v>0</v>
      </c>
      <c r="CI1856" s="22"/>
      <c r="CJ1856" s="22">
        <f t="shared" si="7065"/>
        <v>0</v>
      </c>
      <c r="CK1856" s="22">
        <f>CK1857</f>
        <v>0</v>
      </c>
      <c r="CL1856" s="22"/>
      <c r="CM1856" s="22">
        <f>CM1857</f>
        <v>0</v>
      </c>
      <c r="CN1856" s="15">
        <v>0</v>
      </c>
      <c r="CO1856" s="35"/>
      <c r="CT1856" s="5" t="s">
        <v>30</v>
      </c>
    </row>
    <row r="1857" spans="1:99" hidden="1" x14ac:dyDescent="0.3">
      <c r="A1857" s="32" t="s">
        <v>1061</v>
      </c>
      <c r="B1857" s="16">
        <v>850</v>
      </c>
      <c r="C1857" s="32" t="s">
        <v>42</v>
      </c>
      <c r="D1857" s="32" t="s">
        <v>43</v>
      </c>
      <c r="E1857" s="33" t="s">
        <v>44</v>
      </c>
      <c r="F1857" s="22"/>
      <c r="G1857" s="22"/>
      <c r="H1857" s="22"/>
      <c r="I1857" s="22"/>
      <c r="J1857" s="22"/>
      <c r="K1857" s="22"/>
      <c r="L1857" s="22">
        <f t="shared" si="6935"/>
        <v>0</v>
      </c>
      <c r="M1857" s="22">
        <f t="shared" si="6936"/>
        <v>0</v>
      </c>
      <c r="N1857" s="22">
        <f t="shared" si="6937"/>
        <v>0</v>
      </c>
      <c r="O1857" s="22"/>
      <c r="P1857" s="22"/>
      <c r="Q1857" s="22"/>
      <c r="R1857" s="22">
        <f t="shared" si="6938"/>
        <v>0</v>
      </c>
      <c r="S1857" s="22">
        <f t="shared" si="6939"/>
        <v>0</v>
      </c>
      <c r="T1857" s="22">
        <f t="shared" si="6940"/>
        <v>0</v>
      </c>
      <c r="U1857" s="22"/>
      <c r="V1857" s="22"/>
      <c r="W1857" s="22"/>
      <c r="X1857" s="22">
        <f t="shared" si="6941"/>
        <v>0</v>
      </c>
      <c r="Y1857" s="22">
        <f t="shared" si="6942"/>
        <v>0</v>
      </c>
      <c r="Z1857" s="22">
        <f t="shared" si="6943"/>
        <v>0</v>
      </c>
      <c r="AA1857" s="22"/>
      <c r="AB1857" s="22"/>
      <c r="AC1857" s="22"/>
      <c r="AD1857" s="22">
        <f t="shared" si="6944"/>
        <v>0</v>
      </c>
      <c r="AE1857" s="22">
        <f t="shared" si="6945"/>
        <v>0</v>
      </c>
      <c r="AF1857" s="22">
        <f t="shared" si="6946"/>
        <v>0</v>
      </c>
      <c r="AG1857" s="22"/>
      <c r="AH1857" s="22"/>
      <c r="AI1857" s="22"/>
      <c r="AJ1857" s="22">
        <f t="shared" si="6947"/>
        <v>0</v>
      </c>
      <c r="AK1857" s="22">
        <f t="shared" si="6948"/>
        <v>0</v>
      </c>
      <c r="AL1857" s="22">
        <f t="shared" si="6949"/>
        <v>0</v>
      </c>
      <c r="AM1857" s="22"/>
      <c r="AN1857" s="22"/>
      <c r="AO1857" s="22"/>
      <c r="AP1857" s="22">
        <f t="shared" si="6950"/>
        <v>0</v>
      </c>
      <c r="AQ1857" s="22">
        <f t="shared" si="6951"/>
        <v>0</v>
      </c>
      <c r="AR1857" s="22">
        <f t="shared" si="6952"/>
        <v>0</v>
      </c>
      <c r="AS1857" s="22"/>
      <c r="AT1857" s="22"/>
      <c r="AU1857" s="22"/>
      <c r="AV1857" s="22">
        <f t="shared" si="6953"/>
        <v>0</v>
      </c>
      <c r="AW1857" s="22">
        <f t="shared" si="6954"/>
        <v>0</v>
      </c>
      <c r="AX1857" s="22">
        <f t="shared" si="6955"/>
        <v>0</v>
      </c>
      <c r="AY1857" s="22"/>
      <c r="AZ1857" s="22"/>
      <c r="BA1857" s="22"/>
      <c r="BB1857" s="22">
        <f t="shared" si="6956"/>
        <v>0</v>
      </c>
      <c r="BC1857" s="22">
        <f t="shared" si="6957"/>
        <v>0</v>
      </c>
      <c r="BD1857" s="22">
        <f t="shared" si="6958"/>
        <v>0</v>
      </c>
      <c r="BE1857" s="22"/>
      <c r="BF1857" s="22"/>
      <c r="BG1857" s="22"/>
      <c r="BH1857" s="22">
        <f t="shared" si="6959"/>
        <v>0</v>
      </c>
      <c r="BI1857" s="22">
        <f t="shared" si="6960"/>
        <v>0</v>
      </c>
      <c r="BJ1857" s="22">
        <f t="shared" si="6961"/>
        <v>0</v>
      </c>
      <c r="BK1857" s="22"/>
      <c r="BL1857" s="22"/>
      <c r="BM1857" s="22"/>
      <c r="BN1857" s="22">
        <f t="shared" si="6962"/>
        <v>0</v>
      </c>
      <c r="BO1857" s="22">
        <f t="shared" si="6963"/>
        <v>0</v>
      </c>
      <c r="BP1857" s="22">
        <f t="shared" si="6964"/>
        <v>0</v>
      </c>
      <c r="BQ1857" s="22"/>
      <c r="BR1857" s="22"/>
      <c r="BS1857" s="22">
        <f t="shared" si="6965"/>
        <v>0</v>
      </c>
      <c r="BT1857" s="22">
        <f t="shared" si="6966"/>
        <v>0</v>
      </c>
      <c r="BU1857" s="22">
        <f t="shared" si="6967"/>
        <v>0</v>
      </c>
      <c r="BV1857" s="22"/>
      <c r="BW1857" s="22"/>
      <c r="BX1857" s="22">
        <f t="shared" si="6968"/>
        <v>0</v>
      </c>
      <c r="BY1857" s="22">
        <f t="shared" si="6969"/>
        <v>0</v>
      </c>
      <c r="BZ1857" s="22">
        <f t="shared" si="6970"/>
        <v>0</v>
      </c>
      <c r="CA1857" s="22"/>
      <c r="CB1857" s="22"/>
      <c r="CC1857" s="22"/>
      <c r="CD1857" s="22">
        <f t="shared" si="7063"/>
        <v>0</v>
      </c>
      <c r="CE1857" s="22"/>
      <c r="CF1857" s="22"/>
      <c r="CG1857" s="22">
        <f t="shared" si="7064"/>
        <v>0</v>
      </c>
      <c r="CH1857" s="22"/>
      <c r="CI1857" s="22"/>
      <c r="CJ1857" s="22">
        <f t="shared" si="7065"/>
        <v>0</v>
      </c>
      <c r="CK1857" s="22"/>
      <c r="CL1857" s="22"/>
      <c r="CM1857" s="22"/>
      <c r="CN1857" s="15">
        <v>0</v>
      </c>
      <c r="CO1857" s="35"/>
    </row>
    <row r="1858" spans="1:99" s="31" customFormat="1" ht="31.2" x14ac:dyDescent="0.3">
      <c r="A1858" s="25" t="s">
        <v>1063</v>
      </c>
      <c r="B1858" s="26"/>
      <c r="C1858" s="25"/>
      <c r="D1858" s="25"/>
      <c r="E1858" s="27" t="s">
        <v>1064</v>
      </c>
      <c r="F1858" s="28">
        <f t="shared" ref="F1858:K1858" si="7160">F1859</f>
        <v>143555.20000000001</v>
      </c>
      <c r="G1858" s="28">
        <f t="shared" si="7160"/>
        <v>169033.9</v>
      </c>
      <c r="H1858" s="28">
        <f t="shared" si="7160"/>
        <v>205097.9</v>
      </c>
      <c r="I1858" s="28">
        <f t="shared" si="7160"/>
        <v>0</v>
      </c>
      <c r="J1858" s="28">
        <f t="shared" si="7160"/>
        <v>0</v>
      </c>
      <c r="K1858" s="28">
        <f t="shared" si="7160"/>
        <v>0</v>
      </c>
      <c r="L1858" s="28">
        <f t="shared" si="6935"/>
        <v>143555.20000000001</v>
      </c>
      <c r="M1858" s="28">
        <f t="shared" si="6936"/>
        <v>169033.9</v>
      </c>
      <c r="N1858" s="28">
        <f t="shared" si="6937"/>
        <v>205097.9</v>
      </c>
      <c r="O1858" s="28">
        <f>O1859</f>
        <v>76.667000000000002</v>
      </c>
      <c r="P1858" s="28">
        <f>P1859</f>
        <v>0</v>
      </c>
      <c r="Q1858" s="28">
        <f>Q1859</f>
        <v>0</v>
      </c>
      <c r="R1858" s="28">
        <f t="shared" si="6938"/>
        <v>143631.867</v>
      </c>
      <c r="S1858" s="28">
        <f t="shared" si="6939"/>
        <v>169033.9</v>
      </c>
      <c r="T1858" s="28">
        <f t="shared" si="6940"/>
        <v>205097.9</v>
      </c>
      <c r="U1858" s="28">
        <f>U1859</f>
        <v>0</v>
      </c>
      <c r="V1858" s="28">
        <f>V1859</f>
        <v>0</v>
      </c>
      <c r="W1858" s="28">
        <f>W1859</f>
        <v>0</v>
      </c>
      <c r="X1858" s="28">
        <f t="shared" si="6941"/>
        <v>143631.867</v>
      </c>
      <c r="Y1858" s="28">
        <f t="shared" si="6942"/>
        <v>169033.9</v>
      </c>
      <c r="Z1858" s="28">
        <f t="shared" si="6943"/>
        <v>205097.9</v>
      </c>
      <c r="AA1858" s="28">
        <f>AA1859</f>
        <v>1979.92</v>
      </c>
      <c r="AB1858" s="28">
        <f>AB1859</f>
        <v>0</v>
      </c>
      <c r="AC1858" s="28">
        <f>AC1859</f>
        <v>0</v>
      </c>
      <c r="AD1858" s="28">
        <f t="shared" si="6944"/>
        <v>145611.78700000001</v>
      </c>
      <c r="AE1858" s="28">
        <f t="shared" si="6945"/>
        <v>169033.9</v>
      </c>
      <c r="AF1858" s="28">
        <f t="shared" si="6946"/>
        <v>205097.9</v>
      </c>
      <c r="AG1858" s="28">
        <f>AG1859</f>
        <v>0</v>
      </c>
      <c r="AH1858" s="28">
        <f>AH1859</f>
        <v>0</v>
      </c>
      <c r="AI1858" s="28">
        <f>AI1859</f>
        <v>0</v>
      </c>
      <c r="AJ1858" s="28">
        <f t="shared" si="6947"/>
        <v>145611.78700000001</v>
      </c>
      <c r="AK1858" s="28">
        <f t="shared" si="6948"/>
        <v>169033.9</v>
      </c>
      <c r="AL1858" s="28">
        <f t="shared" si="6949"/>
        <v>205097.9</v>
      </c>
      <c r="AM1858" s="28">
        <f>AM1859</f>
        <v>0</v>
      </c>
      <c r="AN1858" s="28">
        <f>AN1859</f>
        <v>0</v>
      </c>
      <c r="AO1858" s="28">
        <f>AO1859</f>
        <v>0</v>
      </c>
      <c r="AP1858" s="28">
        <f t="shared" si="6950"/>
        <v>145611.78700000001</v>
      </c>
      <c r="AQ1858" s="28">
        <f t="shared" si="6951"/>
        <v>169033.9</v>
      </c>
      <c r="AR1858" s="28">
        <f t="shared" si="6952"/>
        <v>205097.9</v>
      </c>
      <c r="AS1858" s="28">
        <f>AS1859</f>
        <v>0</v>
      </c>
      <c r="AT1858" s="28">
        <f>AT1859</f>
        <v>0</v>
      </c>
      <c r="AU1858" s="28">
        <f>AU1859</f>
        <v>0</v>
      </c>
      <c r="AV1858" s="28">
        <f t="shared" si="6953"/>
        <v>145611.78700000001</v>
      </c>
      <c r="AW1858" s="28">
        <f t="shared" si="6954"/>
        <v>169033.9</v>
      </c>
      <c r="AX1858" s="28">
        <f t="shared" si="6955"/>
        <v>205097.9</v>
      </c>
      <c r="AY1858" s="28">
        <f>AY1859</f>
        <v>9941.3670000000002</v>
      </c>
      <c r="AZ1858" s="28">
        <f>AZ1859</f>
        <v>12081.4</v>
      </c>
      <c r="BA1858" s="28">
        <f>BA1859</f>
        <v>12081.4</v>
      </c>
      <c r="BB1858" s="28">
        <f t="shared" si="6956"/>
        <v>155553.15400000001</v>
      </c>
      <c r="BC1858" s="28">
        <f t="shared" si="6957"/>
        <v>181115.3</v>
      </c>
      <c r="BD1858" s="28">
        <f t="shared" si="6958"/>
        <v>217179.3</v>
      </c>
      <c r="BE1858" s="28">
        <f>BE1859</f>
        <v>0</v>
      </c>
      <c r="BF1858" s="28">
        <f>BF1859</f>
        <v>0</v>
      </c>
      <c r="BG1858" s="28">
        <f>BG1859</f>
        <v>0</v>
      </c>
      <c r="BH1858" s="28">
        <f t="shared" si="6959"/>
        <v>155553.15400000001</v>
      </c>
      <c r="BI1858" s="28">
        <f t="shared" si="6960"/>
        <v>181115.3</v>
      </c>
      <c r="BJ1858" s="28">
        <f t="shared" si="6961"/>
        <v>217179.3</v>
      </c>
      <c r="BK1858" s="28">
        <f>BK1859</f>
        <v>1538.1659999999999</v>
      </c>
      <c r="BL1858" s="28">
        <f>BL1859</f>
        <v>3589.08</v>
      </c>
      <c r="BM1858" s="28">
        <f>BM1859</f>
        <v>0</v>
      </c>
      <c r="BN1858" s="28">
        <f t="shared" si="6962"/>
        <v>157091.32</v>
      </c>
      <c r="BO1858" s="28">
        <f t="shared" si="6963"/>
        <v>184704.37999999998</v>
      </c>
      <c r="BP1858" s="28">
        <f t="shared" si="6964"/>
        <v>217179.3</v>
      </c>
      <c r="BQ1858" s="28">
        <f>BQ1859</f>
        <v>0</v>
      </c>
      <c r="BR1858" s="28">
        <f>BR1859</f>
        <v>-1583.59</v>
      </c>
      <c r="BS1858" s="22">
        <f t="shared" si="6965"/>
        <v>157091.32</v>
      </c>
      <c r="BT1858" s="22">
        <f t="shared" si="6966"/>
        <v>183120.78999999998</v>
      </c>
      <c r="BU1858" s="22">
        <f t="shared" si="6967"/>
        <v>217179.3</v>
      </c>
      <c r="BV1858" s="28">
        <f>BV1859</f>
        <v>0</v>
      </c>
      <c r="BW1858" s="28">
        <f>BW1859</f>
        <v>0</v>
      </c>
      <c r="BX1858" s="28">
        <f t="shared" si="6968"/>
        <v>157091.32</v>
      </c>
      <c r="BY1858" s="28">
        <f t="shared" si="6969"/>
        <v>183120.78999999998</v>
      </c>
      <c r="BZ1858" s="28">
        <f t="shared" si="6970"/>
        <v>217179.3</v>
      </c>
      <c r="CA1858" s="28">
        <f>CA1859</f>
        <v>213.58799999999974</v>
      </c>
      <c r="CB1858" s="28">
        <f>CB1859</f>
        <v>0</v>
      </c>
      <c r="CC1858" s="28">
        <f>CC1859</f>
        <v>0</v>
      </c>
      <c r="CD1858" s="28">
        <f t="shared" si="7063"/>
        <v>157304.908</v>
      </c>
      <c r="CE1858" s="28">
        <f>CE1859</f>
        <v>0</v>
      </c>
      <c r="CF1858" s="29">
        <f t="shared" ref="CF1858:CF1873" si="7161">CD1858+CE1858</f>
        <v>157304.908</v>
      </c>
      <c r="CG1858" s="28">
        <f t="shared" si="7064"/>
        <v>183120.78999999998</v>
      </c>
      <c r="CH1858" s="28">
        <f>CH1859</f>
        <v>0</v>
      </c>
      <c r="CI1858" s="28">
        <f t="shared" ref="CI1858:CI1873" si="7162">CG1858+CH1858</f>
        <v>183120.78999999998</v>
      </c>
      <c r="CJ1858" s="28">
        <f t="shared" si="7065"/>
        <v>217179.3</v>
      </c>
      <c r="CK1858" s="28">
        <f>CK1859</f>
        <v>0</v>
      </c>
      <c r="CL1858" s="28">
        <f t="shared" ref="CL1858:CL1873" si="7163">CJ1858+CK1858</f>
        <v>217179.3</v>
      </c>
      <c r="CM1858" s="28">
        <f>CM1859</f>
        <v>0</v>
      </c>
      <c r="CN1858" s="15"/>
      <c r="CO1858" s="30"/>
      <c r="CQ1858" s="31" t="s">
        <v>27</v>
      </c>
    </row>
    <row r="1859" spans="1:99" ht="46.8" x14ac:dyDescent="0.3">
      <c r="A1859" s="32" t="s">
        <v>1065</v>
      </c>
      <c r="B1859" s="16"/>
      <c r="C1859" s="32"/>
      <c r="D1859" s="32"/>
      <c r="E1859" s="33" t="s">
        <v>1066</v>
      </c>
      <c r="F1859" s="22">
        <f t="shared" ref="F1859:K1859" si="7164">F1860+F1870+F1878+F1874</f>
        <v>143555.20000000001</v>
      </c>
      <c r="G1859" s="22">
        <f t="shared" si="7164"/>
        <v>169033.9</v>
      </c>
      <c r="H1859" s="22">
        <f t="shared" si="7164"/>
        <v>205097.9</v>
      </c>
      <c r="I1859" s="22">
        <f t="shared" si="7164"/>
        <v>0</v>
      </c>
      <c r="J1859" s="22">
        <f t="shared" si="7164"/>
        <v>0</v>
      </c>
      <c r="K1859" s="22">
        <f t="shared" si="7164"/>
        <v>0</v>
      </c>
      <c r="L1859" s="22">
        <f t="shared" si="6935"/>
        <v>143555.20000000001</v>
      </c>
      <c r="M1859" s="22">
        <f t="shared" si="6936"/>
        <v>169033.9</v>
      </c>
      <c r="N1859" s="22">
        <f t="shared" si="6937"/>
        <v>205097.9</v>
      </c>
      <c r="O1859" s="22">
        <f>O1860+O1870+O1878+O1874</f>
        <v>76.667000000000002</v>
      </c>
      <c r="P1859" s="22">
        <f>P1860+P1870+P1878+P1874</f>
        <v>0</v>
      </c>
      <c r="Q1859" s="22">
        <f>Q1860+Q1870+Q1878+Q1874</f>
        <v>0</v>
      </c>
      <c r="R1859" s="22">
        <f t="shared" si="6938"/>
        <v>143631.867</v>
      </c>
      <c r="S1859" s="22">
        <f t="shared" si="6939"/>
        <v>169033.9</v>
      </c>
      <c r="T1859" s="22">
        <f t="shared" si="6940"/>
        <v>205097.9</v>
      </c>
      <c r="U1859" s="22">
        <f>U1860+U1870+U1878+U1874</f>
        <v>0</v>
      </c>
      <c r="V1859" s="22">
        <f>V1860+V1870+V1878+V1874</f>
        <v>0</v>
      </c>
      <c r="W1859" s="22">
        <f>W1860+W1870+W1878+W1874</f>
        <v>0</v>
      </c>
      <c r="X1859" s="22">
        <f t="shared" si="6941"/>
        <v>143631.867</v>
      </c>
      <c r="Y1859" s="22">
        <f t="shared" si="6942"/>
        <v>169033.9</v>
      </c>
      <c r="Z1859" s="22">
        <f t="shared" si="6943"/>
        <v>205097.9</v>
      </c>
      <c r="AA1859" s="22">
        <f>AA1860+AA1870+AA1878+AA1874</f>
        <v>1979.92</v>
      </c>
      <c r="AB1859" s="22">
        <f>AB1860+AB1870+AB1878+AB1874</f>
        <v>0</v>
      </c>
      <c r="AC1859" s="22">
        <f>AC1860+AC1870+AC1878+AC1874</f>
        <v>0</v>
      </c>
      <c r="AD1859" s="22">
        <f t="shared" si="6944"/>
        <v>145611.78700000001</v>
      </c>
      <c r="AE1859" s="22">
        <f t="shared" si="6945"/>
        <v>169033.9</v>
      </c>
      <c r="AF1859" s="22">
        <f t="shared" si="6946"/>
        <v>205097.9</v>
      </c>
      <c r="AG1859" s="22">
        <f>AG1860+AG1870+AG1878+AG1874</f>
        <v>0</v>
      </c>
      <c r="AH1859" s="22">
        <f>AH1860+AH1870+AH1878+AH1874</f>
        <v>0</v>
      </c>
      <c r="AI1859" s="22">
        <f>AI1860+AI1870+AI1878+AI1874</f>
        <v>0</v>
      </c>
      <c r="AJ1859" s="22">
        <f t="shared" si="6947"/>
        <v>145611.78700000001</v>
      </c>
      <c r="AK1859" s="22">
        <f t="shared" si="6948"/>
        <v>169033.9</v>
      </c>
      <c r="AL1859" s="22">
        <f t="shared" si="6949"/>
        <v>205097.9</v>
      </c>
      <c r="AM1859" s="22">
        <f>AM1860+AM1870+AM1878+AM1874</f>
        <v>0</v>
      </c>
      <c r="AN1859" s="22">
        <f>AN1860+AN1870+AN1878+AN1874</f>
        <v>0</v>
      </c>
      <c r="AO1859" s="22">
        <f>AO1860+AO1870+AO1878+AO1874</f>
        <v>0</v>
      </c>
      <c r="AP1859" s="22">
        <f t="shared" si="6950"/>
        <v>145611.78700000001</v>
      </c>
      <c r="AQ1859" s="22">
        <f t="shared" si="6951"/>
        <v>169033.9</v>
      </c>
      <c r="AR1859" s="22">
        <f t="shared" si="6952"/>
        <v>205097.9</v>
      </c>
      <c r="AS1859" s="22">
        <f>AS1860+AS1870+AS1878+AS1874</f>
        <v>0</v>
      </c>
      <c r="AT1859" s="22">
        <f>AT1860+AT1870+AT1878+AT1874</f>
        <v>0</v>
      </c>
      <c r="AU1859" s="22">
        <f>AU1860+AU1870+AU1878+AU1874</f>
        <v>0</v>
      </c>
      <c r="AV1859" s="22">
        <f t="shared" si="6953"/>
        <v>145611.78700000001</v>
      </c>
      <c r="AW1859" s="22">
        <f t="shared" si="6954"/>
        <v>169033.9</v>
      </c>
      <c r="AX1859" s="22">
        <f t="shared" si="6955"/>
        <v>205097.9</v>
      </c>
      <c r="AY1859" s="22">
        <f>AY1860+AY1870+AY1878+AY1874</f>
        <v>9941.3670000000002</v>
      </c>
      <c r="AZ1859" s="22">
        <f>AZ1860+AZ1870+AZ1878+AZ1874</f>
        <v>12081.4</v>
      </c>
      <c r="BA1859" s="22">
        <f>BA1860+BA1870+BA1878+BA1874</f>
        <v>12081.4</v>
      </c>
      <c r="BB1859" s="22">
        <f t="shared" si="6956"/>
        <v>155553.15400000001</v>
      </c>
      <c r="BC1859" s="22">
        <f t="shared" si="6957"/>
        <v>181115.3</v>
      </c>
      <c r="BD1859" s="22">
        <f t="shared" si="6958"/>
        <v>217179.3</v>
      </c>
      <c r="BE1859" s="22">
        <f>BE1860+BE1870+BE1878+BE1874</f>
        <v>0</v>
      </c>
      <c r="BF1859" s="22">
        <f>BF1860+BF1870+BF1878+BF1874</f>
        <v>0</v>
      </c>
      <c r="BG1859" s="22">
        <f>BG1860+BG1870+BG1878+BG1874</f>
        <v>0</v>
      </c>
      <c r="BH1859" s="22">
        <f t="shared" si="6959"/>
        <v>155553.15400000001</v>
      </c>
      <c r="BI1859" s="22">
        <f t="shared" si="6960"/>
        <v>181115.3</v>
      </c>
      <c r="BJ1859" s="22">
        <f t="shared" si="6961"/>
        <v>217179.3</v>
      </c>
      <c r="BK1859" s="22">
        <f>BK1860+BK1870+BK1878+BK1874</f>
        <v>1538.1659999999999</v>
      </c>
      <c r="BL1859" s="22">
        <f>BL1860+BL1870+BL1878+BL1874</f>
        <v>3589.08</v>
      </c>
      <c r="BM1859" s="22">
        <f>BM1860+BM1870+BM1878+BM1874</f>
        <v>0</v>
      </c>
      <c r="BN1859" s="22">
        <f t="shared" si="6962"/>
        <v>157091.32</v>
      </c>
      <c r="BO1859" s="22">
        <f t="shared" si="6963"/>
        <v>184704.37999999998</v>
      </c>
      <c r="BP1859" s="22">
        <f t="shared" si="6964"/>
        <v>217179.3</v>
      </c>
      <c r="BQ1859" s="22">
        <f>BQ1860+BQ1870+BQ1878+BQ1874</f>
        <v>0</v>
      </c>
      <c r="BR1859" s="22">
        <f>BR1860+BR1870+BR1878+BR1874</f>
        <v>-1583.59</v>
      </c>
      <c r="BS1859" s="22">
        <f t="shared" si="6965"/>
        <v>157091.32</v>
      </c>
      <c r="BT1859" s="22">
        <f t="shared" si="6966"/>
        <v>183120.78999999998</v>
      </c>
      <c r="BU1859" s="22">
        <f t="shared" si="6967"/>
        <v>217179.3</v>
      </c>
      <c r="BV1859" s="22">
        <f>BV1860+BV1870+BV1878+BV1874</f>
        <v>0</v>
      </c>
      <c r="BW1859" s="22">
        <f>BW1860+BW1870+BW1878+BW1874</f>
        <v>0</v>
      </c>
      <c r="BX1859" s="22">
        <f t="shared" si="6968"/>
        <v>157091.32</v>
      </c>
      <c r="BY1859" s="22">
        <f t="shared" si="6969"/>
        <v>183120.78999999998</v>
      </c>
      <c r="BZ1859" s="22">
        <f t="shared" si="6970"/>
        <v>217179.3</v>
      </c>
      <c r="CA1859" s="22">
        <f>CA1860+CA1870+CA1878+CA1874</f>
        <v>213.58799999999974</v>
      </c>
      <c r="CB1859" s="22">
        <f>CB1860+CB1870+CB1878+CB1874</f>
        <v>0</v>
      </c>
      <c r="CC1859" s="22">
        <f>CC1860+CC1870+CC1878+CC1874</f>
        <v>0</v>
      </c>
      <c r="CD1859" s="22">
        <f t="shared" si="7063"/>
        <v>157304.908</v>
      </c>
      <c r="CE1859" s="22">
        <f>CE1860+CE1870+CE1878+CE1874</f>
        <v>0</v>
      </c>
      <c r="CF1859" s="34">
        <f t="shared" si="7161"/>
        <v>157304.908</v>
      </c>
      <c r="CG1859" s="22">
        <f t="shared" si="7064"/>
        <v>183120.78999999998</v>
      </c>
      <c r="CH1859" s="22">
        <f>CH1860+CH1870+CH1878+CH1874</f>
        <v>0</v>
      </c>
      <c r="CI1859" s="22">
        <f t="shared" si="7162"/>
        <v>183120.78999999998</v>
      </c>
      <c r="CJ1859" s="22">
        <f t="shared" si="7065"/>
        <v>217179.3</v>
      </c>
      <c r="CK1859" s="22">
        <f>CK1860+CK1870+CK1878+CK1874</f>
        <v>0</v>
      </c>
      <c r="CL1859" s="22">
        <f t="shared" si="7163"/>
        <v>217179.3</v>
      </c>
      <c r="CM1859" s="22">
        <f>CM1860+CM1870+CM1878+CM1874</f>
        <v>0</v>
      </c>
      <c r="CN1859" s="15"/>
      <c r="CO1859" s="35"/>
      <c r="CR1859" s="5" t="s">
        <v>28</v>
      </c>
    </row>
    <row r="1860" spans="1:99" ht="46.8" x14ac:dyDescent="0.3">
      <c r="A1860" s="32" t="s">
        <v>1067</v>
      </c>
      <c r="B1860" s="16"/>
      <c r="C1860" s="32"/>
      <c r="D1860" s="32"/>
      <c r="E1860" s="33" t="s">
        <v>130</v>
      </c>
      <c r="F1860" s="22">
        <f t="shared" ref="F1860:K1860" si="7165">F1861+F1864+F1867</f>
        <v>39635.199999999997</v>
      </c>
      <c r="G1860" s="22">
        <f t="shared" si="7165"/>
        <v>40825.700000000004</v>
      </c>
      <c r="H1860" s="22">
        <f t="shared" si="7165"/>
        <v>40825.700000000004</v>
      </c>
      <c r="I1860" s="22">
        <f t="shared" si="7165"/>
        <v>0</v>
      </c>
      <c r="J1860" s="22">
        <f t="shared" si="7165"/>
        <v>0</v>
      </c>
      <c r="K1860" s="22">
        <f t="shared" si="7165"/>
        <v>0</v>
      </c>
      <c r="L1860" s="22">
        <f t="shared" si="6935"/>
        <v>39635.199999999997</v>
      </c>
      <c r="M1860" s="22">
        <f t="shared" si="6936"/>
        <v>40825.700000000004</v>
      </c>
      <c r="N1860" s="22">
        <f t="shared" si="6937"/>
        <v>40825.700000000004</v>
      </c>
      <c r="O1860" s="22">
        <f>O1861+O1864+O1867</f>
        <v>0</v>
      </c>
      <c r="P1860" s="22">
        <f>P1861+P1864+P1867</f>
        <v>0</v>
      </c>
      <c r="Q1860" s="22">
        <f>Q1861+Q1864+Q1867</f>
        <v>0</v>
      </c>
      <c r="R1860" s="22">
        <f t="shared" si="6938"/>
        <v>39635.199999999997</v>
      </c>
      <c r="S1860" s="22">
        <f t="shared" si="6939"/>
        <v>40825.700000000004</v>
      </c>
      <c r="T1860" s="22">
        <f t="shared" si="6940"/>
        <v>40825.700000000004</v>
      </c>
      <c r="U1860" s="22">
        <f>U1861+U1864+U1867</f>
        <v>0</v>
      </c>
      <c r="V1860" s="22">
        <f>V1861+V1864+V1867</f>
        <v>0</v>
      </c>
      <c r="W1860" s="22">
        <f>W1861+W1864+W1867</f>
        <v>0</v>
      </c>
      <c r="X1860" s="22">
        <f t="shared" si="6941"/>
        <v>39635.199999999997</v>
      </c>
      <c r="Y1860" s="22">
        <f t="shared" si="6942"/>
        <v>40825.700000000004</v>
      </c>
      <c r="Z1860" s="22">
        <f t="shared" si="6943"/>
        <v>40825.700000000004</v>
      </c>
      <c r="AA1860" s="22">
        <f>AA1861+AA1864+AA1867</f>
        <v>1979.92</v>
      </c>
      <c r="AB1860" s="22">
        <f>AB1861+AB1864+AB1867</f>
        <v>0</v>
      </c>
      <c r="AC1860" s="22">
        <f>AC1861+AC1864+AC1867</f>
        <v>0</v>
      </c>
      <c r="AD1860" s="22">
        <f t="shared" si="6944"/>
        <v>41615.119999999995</v>
      </c>
      <c r="AE1860" s="22">
        <f t="shared" si="6945"/>
        <v>40825.700000000004</v>
      </c>
      <c r="AF1860" s="22">
        <f t="shared" si="6946"/>
        <v>40825.700000000004</v>
      </c>
      <c r="AG1860" s="22">
        <f>AG1861+AG1864+AG1867</f>
        <v>0</v>
      </c>
      <c r="AH1860" s="22">
        <f>AH1861+AH1864+AH1867</f>
        <v>0</v>
      </c>
      <c r="AI1860" s="22">
        <f>AI1861+AI1864+AI1867</f>
        <v>0</v>
      </c>
      <c r="AJ1860" s="22">
        <f t="shared" si="6947"/>
        <v>41615.119999999995</v>
      </c>
      <c r="AK1860" s="22">
        <f t="shared" si="6948"/>
        <v>40825.700000000004</v>
      </c>
      <c r="AL1860" s="22">
        <f t="shared" si="6949"/>
        <v>40825.700000000004</v>
      </c>
      <c r="AM1860" s="22">
        <f>AM1861+AM1864+AM1867</f>
        <v>0</v>
      </c>
      <c r="AN1860" s="22">
        <f>AN1861+AN1864+AN1867</f>
        <v>0</v>
      </c>
      <c r="AO1860" s="22">
        <f>AO1861+AO1864+AO1867</f>
        <v>0</v>
      </c>
      <c r="AP1860" s="22">
        <f t="shared" si="6950"/>
        <v>41615.119999999995</v>
      </c>
      <c r="AQ1860" s="22">
        <f t="shared" si="6951"/>
        <v>40825.700000000004</v>
      </c>
      <c r="AR1860" s="22">
        <f t="shared" si="6952"/>
        <v>40825.700000000004</v>
      </c>
      <c r="AS1860" s="22">
        <f>AS1861+AS1864+AS1867</f>
        <v>0</v>
      </c>
      <c r="AT1860" s="22">
        <f>AT1861+AT1864+AT1867</f>
        <v>0</v>
      </c>
      <c r="AU1860" s="22">
        <f>AU1861+AU1864+AU1867</f>
        <v>0</v>
      </c>
      <c r="AV1860" s="22">
        <f t="shared" si="6953"/>
        <v>41615.119999999995</v>
      </c>
      <c r="AW1860" s="22">
        <f t="shared" si="6954"/>
        <v>40825.700000000004</v>
      </c>
      <c r="AX1860" s="22">
        <f t="shared" si="6955"/>
        <v>40825.700000000004</v>
      </c>
      <c r="AY1860" s="22">
        <f>AY1861+AY1864+AY1867</f>
        <v>9941.3670000000002</v>
      </c>
      <c r="AZ1860" s="22">
        <f>AZ1861+AZ1864+AZ1867</f>
        <v>12081.4</v>
      </c>
      <c r="BA1860" s="22">
        <f>BA1861+BA1864+BA1867</f>
        <v>12081.4</v>
      </c>
      <c r="BB1860" s="22">
        <f t="shared" si="6956"/>
        <v>51556.486999999994</v>
      </c>
      <c r="BC1860" s="22">
        <f t="shared" si="6957"/>
        <v>52907.100000000006</v>
      </c>
      <c r="BD1860" s="22">
        <f t="shared" si="6958"/>
        <v>52907.100000000006</v>
      </c>
      <c r="BE1860" s="22">
        <f>BE1861+BE1864+BE1867</f>
        <v>0</v>
      </c>
      <c r="BF1860" s="22">
        <f>BF1861+BF1864+BF1867</f>
        <v>0</v>
      </c>
      <c r="BG1860" s="22">
        <f>BG1861+BG1864+BG1867</f>
        <v>0</v>
      </c>
      <c r="BH1860" s="22">
        <f t="shared" si="6959"/>
        <v>51556.486999999994</v>
      </c>
      <c r="BI1860" s="22">
        <f t="shared" si="6960"/>
        <v>52907.100000000006</v>
      </c>
      <c r="BJ1860" s="22">
        <f t="shared" si="6961"/>
        <v>52907.100000000006</v>
      </c>
      <c r="BK1860" s="22">
        <f>BK1861+BK1864+BK1867</f>
        <v>1538.1659999999999</v>
      </c>
      <c r="BL1860" s="22">
        <f>BL1861+BL1864+BL1867</f>
        <v>0</v>
      </c>
      <c r="BM1860" s="22">
        <f>BM1861+BM1864+BM1867</f>
        <v>0</v>
      </c>
      <c r="BN1860" s="22">
        <f t="shared" si="6962"/>
        <v>53094.652999999991</v>
      </c>
      <c r="BO1860" s="22">
        <f t="shared" si="6963"/>
        <v>52907.100000000006</v>
      </c>
      <c r="BP1860" s="22">
        <f t="shared" si="6964"/>
        <v>52907.100000000006</v>
      </c>
      <c r="BQ1860" s="22">
        <f>BQ1861+BQ1864+BQ1867</f>
        <v>0</v>
      </c>
      <c r="BR1860" s="22">
        <f>BR1861+BR1864+BR1867</f>
        <v>0</v>
      </c>
      <c r="BS1860" s="22">
        <f t="shared" si="6965"/>
        <v>53094.652999999991</v>
      </c>
      <c r="BT1860" s="22">
        <f t="shared" si="6966"/>
        <v>52907.100000000006</v>
      </c>
      <c r="BU1860" s="22">
        <f t="shared" si="6967"/>
        <v>52907.100000000006</v>
      </c>
      <c r="BV1860" s="22">
        <f>BV1861+BV1864+BV1867</f>
        <v>0</v>
      </c>
      <c r="BW1860" s="22">
        <f>BW1861+BW1864+BW1867</f>
        <v>0</v>
      </c>
      <c r="BX1860" s="22">
        <f t="shared" si="6968"/>
        <v>53094.652999999991</v>
      </c>
      <c r="BY1860" s="22">
        <f t="shared" si="6969"/>
        <v>52907.100000000006</v>
      </c>
      <c r="BZ1860" s="22">
        <f t="shared" si="6970"/>
        <v>52907.100000000006</v>
      </c>
      <c r="CA1860" s="22">
        <f>CA1861+CA1864+CA1867</f>
        <v>4130.4719999999998</v>
      </c>
      <c r="CB1860" s="22">
        <f>CB1861+CB1864+CB1867</f>
        <v>0</v>
      </c>
      <c r="CC1860" s="22">
        <f>CC1861+CC1864+CC1867</f>
        <v>0</v>
      </c>
      <c r="CD1860" s="22">
        <f t="shared" si="7063"/>
        <v>57225.124999999993</v>
      </c>
      <c r="CE1860" s="22">
        <f>CE1861+CE1864+CE1867</f>
        <v>0</v>
      </c>
      <c r="CF1860" s="34">
        <f t="shared" si="7161"/>
        <v>57225.124999999993</v>
      </c>
      <c r="CG1860" s="22">
        <f t="shared" si="7064"/>
        <v>52907.100000000006</v>
      </c>
      <c r="CH1860" s="22">
        <f>CH1861+CH1864+CH1867</f>
        <v>0</v>
      </c>
      <c r="CI1860" s="22">
        <f t="shared" si="7162"/>
        <v>52907.100000000006</v>
      </c>
      <c r="CJ1860" s="22">
        <f t="shared" si="7065"/>
        <v>52907.100000000006</v>
      </c>
      <c r="CK1860" s="22">
        <f>CK1861+CK1864+CK1867</f>
        <v>0</v>
      </c>
      <c r="CL1860" s="22">
        <f t="shared" si="7163"/>
        <v>52907.100000000006</v>
      </c>
      <c r="CM1860" s="22">
        <f>CM1861+CM1864+CM1867</f>
        <v>0</v>
      </c>
      <c r="CN1860" s="15"/>
      <c r="CO1860" s="35"/>
      <c r="CU1860" s="5" t="s">
        <v>31</v>
      </c>
    </row>
    <row r="1861" spans="1:99" ht="93.6" x14ac:dyDescent="0.3">
      <c r="A1861" s="32" t="s">
        <v>1067</v>
      </c>
      <c r="B1861" s="16">
        <v>100</v>
      </c>
      <c r="C1861" s="32"/>
      <c r="D1861" s="32"/>
      <c r="E1861" s="33" t="s">
        <v>131</v>
      </c>
      <c r="F1861" s="22">
        <f t="shared" ref="F1861:F1862" si="7166">F1862</f>
        <v>32813.599999999999</v>
      </c>
      <c r="G1861" s="22">
        <f t="shared" ref="G1861:G1862" si="7167">G1862</f>
        <v>34004.600000000006</v>
      </c>
      <c r="H1861" s="22">
        <f t="shared" ref="H1861:H1862" si="7168">H1862</f>
        <v>34004.600000000006</v>
      </c>
      <c r="I1861" s="22">
        <f t="shared" ref="I1861:I1880" si="7169">I1862</f>
        <v>0</v>
      </c>
      <c r="J1861" s="22">
        <f t="shared" ref="J1861:J1880" si="7170">J1862</f>
        <v>0</v>
      </c>
      <c r="K1861" s="22">
        <f t="shared" ref="K1861:K1880" si="7171">K1862</f>
        <v>0</v>
      </c>
      <c r="L1861" s="22">
        <f t="shared" si="6935"/>
        <v>32813.599999999999</v>
      </c>
      <c r="M1861" s="22">
        <f t="shared" si="6936"/>
        <v>34004.600000000006</v>
      </c>
      <c r="N1861" s="22">
        <f t="shared" si="6937"/>
        <v>34004.600000000006</v>
      </c>
      <c r="O1861" s="22">
        <f t="shared" ref="O1861:O1880" si="7172">O1862</f>
        <v>0</v>
      </c>
      <c r="P1861" s="22">
        <f t="shared" ref="P1861:P1880" si="7173">P1862</f>
        <v>0</v>
      </c>
      <c r="Q1861" s="22">
        <f t="shared" ref="Q1861:Q1880" si="7174">Q1862</f>
        <v>0</v>
      </c>
      <c r="R1861" s="22">
        <f t="shared" si="6938"/>
        <v>32813.599999999999</v>
      </c>
      <c r="S1861" s="22">
        <f t="shared" si="6939"/>
        <v>34004.600000000006</v>
      </c>
      <c r="T1861" s="22">
        <f t="shared" si="6940"/>
        <v>34004.600000000006</v>
      </c>
      <c r="U1861" s="22">
        <f t="shared" ref="U1861:U1880" si="7175">U1862</f>
        <v>0</v>
      </c>
      <c r="V1861" s="22">
        <f t="shared" ref="V1861:V1880" si="7176">V1862</f>
        <v>0</v>
      </c>
      <c r="W1861" s="22">
        <f t="shared" ref="W1861:W1880" si="7177">W1862</f>
        <v>0</v>
      </c>
      <c r="X1861" s="22">
        <f t="shared" si="6941"/>
        <v>32813.599999999999</v>
      </c>
      <c r="Y1861" s="22">
        <f t="shared" si="6942"/>
        <v>34004.600000000006</v>
      </c>
      <c r="Z1861" s="22">
        <f t="shared" si="6943"/>
        <v>34004.600000000006</v>
      </c>
      <c r="AA1861" s="22">
        <f t="shared" ref="AA1861:AA1880" si="7178">AA1862</f>
        <v>0</v>
      </c>
      <c r="AB1861" s="22">
        <f t="shared" ref="AB1861:AB1880" si="7179">AB1862</f>
        <v>0</v>
      </c>
      <c r="AC1861" s="22">
        <f t="shared" ref="AC1861:AC1880" si="7180">AC1862</f>
        <v>0</v>
      </c>
      <c r="AD1861" s="22">
        <f t="shared" si="6944"/>
        <v>32813.599999999999</v>
      </c>
      <c r="AE1861" s="22">
        <f t="shared" si="6945"/>
        <v>34004.600000000006</v>
      </c>
      <c r="AF1861" s="22">
        <f t="shared" si="6946"/>
        <v>34004.600000000006</v>
      </c>
      <c r="AG1861" s="22">
        <f t="shared" ref="AG1861:AG1880" si="7181">AG1862</f>
        <v>0</v>
      </c>
      <c r="AH1861" s="22">
        <f t="shared" ref="AH1861:AH1880" si="7182">AH1862</f>
        <v>0</v>
      </c>
      <c r="AI1861" s="22">
        <f t="shared" ref="AI1861:AI1880" si="7183">AI1862</f>
        <v>0</v>
      </c>
      <c r="AJ1861" s="22">
        <f t="shared" si="6947"/>
        <v>32813.599999999999</v>
      </c>
      <c r="AK1861" s="22">
        <f t="shared" si="6948"/>
        <v>34004.600000000006</v>
      </c>
      <c r="AL1861" s="22">
        <f t="shared" si="6949"/>
        <v>34004.600000000006</v>
      </c>
      <c r="AM1861" s="22">
        <f t="shared" ref="AM1861:AM1880" si="7184">AM1862</f>
        <v>0</v>
      </c>
      <c r="AN1861" s="22">
        <f t="shared" ref="AN1861:AN1880" si="7185">AN1862</f>
        <v>0</v>
      </c>
      <c r="AO1861" s="22">
        <f t="shared" ref="AO1861:AO1880" si="7186">AO1862</f>
        <v>0</v>
      </c>
      <c r="AP1861" s="22">
        <f t="shared" si="6950"/>
        <v>32813.599999999999</v>
      </c>
      <c r="AQ1861" s="22">
        <f t="shared" si="6951"/>
        <v>34004.600000000006</v>
      </c>
      <c r="AR1861" s="22">
        <f t="shared" si="6952"/>
        <v>34004.600000000006</v>
      </c>
      <c r="AS1861" s="22">
        <f t="shared" ref="AS1861:AS1880" si="7187">AS1862</f>
        <v>0</v>
      </c>
      <c r="AT1861" s="22">
        <f t="shared" ref="AT1861:AT1880" si="7188">AT1862</f>
        <v>0</v>
      </c>
      <c r="AU1861" s="22">
        <f t="shared" ref="AU1861:AU1880" si="7189">AU1862</f>
        <v>0</v>
      </c>
      <c r="AV1861" s="22">
        <f t="shared" si="6953"/>
        <v>32813.599999999999</v>
      </c>
      <c r="AW1861" s="22">
        <f t="shared" si="6954"/>
        <v>34004.600000000006</v>
      </c>
      <c r="AX1861" s="22">
        <f t="shared" si="6955"/>
        <v>34004.600000000006</v>
      </c>
      <c r="AY1861" s="22">
        <f t="shared" ref="AY1861:AY1880" si="7190">AY1862</f>
        <v>5897.7</v>
      </c>
      <c r="AZ1861" s="22">
        <f t="shared" ref="AZ1861:AZ1880" si="7191">AZ1862</f>
        <v>12081.4</v>
      </c>
      <c r="BA1861" s="22">
        <f t="shared" ref="BA1861:BA1880" si="7192">BA1862</f>
        <v>12081.4</v>
      </c>
      <c r="BB1861" s="22">
        <f t="shared" si="6956"/>
        <v>38711.299999999996</v>
      </c>
      <c r="BC1861" s="22">
        <f t="shared" si="6957"/>
        <v>46086.000000000007</v>
      </c>
      <c r="BD1861" s="22">
        <f t="shared" si="6958"/>
        <v>46086.000000000007</v>
      </c>
      <c r="BE1861" s="22">
        <f t="shared" ref="BE1861:BE1880" si="7193">BE1862</f>
        <v>0</v>
      </c>
      <c r="BF1861" s="22">
        <f t="shared" ref="BF1861:BF1880" si="7194">BF1862</f>
        <v>0</v>
      </c>
      <c r="BG1861" s="22">
        <f t="shared" ref="BG1861:BG1880" si="7195">BG1862</f>
        <v>0</v>
      </c>
      <c r="BH1861" s="22">
        <f t="shared" si="6959"/>
        <v>38711.299999999996</v>
      </c>
      <c r="BI1861" s="22">
        <f t="shared" si="6960"/>
        <v>46086.000000000007</v>
      </c>
      <c r="BJ1861" s="22">
        <f t="shared" si="6961"/>
        <v>46086.000000000007</v>
      </c>
      <c r="BK1861" s="22">
        <f t="shared" ref="BK1861:BK1880" si="7196">BK1862</f>
        <v>0</v>
      </c>
      <c r="BL1861" s="22">
        <f t="shared" ref="BL1861:BL1880" si="7197">BL1862</f>
        <v>0</v>
      </c>
      <c r="BM1861" s="22">
        <f t="shared" ref="BM1861:BM1880" si="7198">BM1862</f>
        <v>0</v>
      </c>
      <c r="BN1861" s="22">
        <f t="shared" si="6962"/>
        <v>38711.299999999996</v>
      </c>
      <c r="BO1861" s="22">
        <f t="shared" si="6963"/>
        <v>46086.000000000007</v>
      </c>
      <c r="BP1861" s="22">
        <f t="shared" si="6964"/>
        <v>46086.000000000007</v>
      </c>
      <c r="BQ1861" s="22">
        <f t="shared" ref="BQ1861:BQ1880" si="7199">BQ1862</f>
        <v>0</v>
      </c>
      <c r="BR1861" s="22">
        <f t="shared" ref="BR1861:BR1880" si="7200">BR1862</f>
        <v>0</v>
      </c>
      <c r="BS1861" s="22">
        <f t="shared" si="6965"/>
        <v>38711.299999999996</v>
      </c>
      <c r="BT1861" s="22">
        <f t="shared" si="6966"/>
        <v>46086.000000000007</v>
      </c>
      <c r="BU1861" s="22">
        <f t="shared" si="6967"/>
        <v>46086.000000000007</v>
      </c>
      <c r="BV1861" s="22">
        <f t="shared" ref="BV1861:BV1880" si="7201">BV1862</f>
        <v>0</v>
      </c>
      <c r="BW1861" s="22">
        <f t="shared" ref="BW1861:BW1880" si="7202">BW1862</f>
        <v>0</v>
      </c>
      <c r="BX1861" s="22">
        <f t="shared" si="6968"/>
        <v>38711.299999999996</v>
      </c>
      <c r="BY1861" s="22">
        <f t="shared" si="6969"/>
        <v>46086.000000000007</v>
      </c>
      <c r="BZ1861" s="22">
        <f t="shared" si="6970"/>
        <v>46086.000000000007</v>
      </c>
      <c r="CA1861" s="22">
        <f t="shared" ref="CA1861:CA1880" si="7203">CA1862</f>
        <v>0</v>
      </c>
      <c r="CB1861" s="22">
        <f t="shared" ref="CB1861:CB1880" si="7204">CB1862</f>
        <v>0</v>
      </c>
      <c r="CC1861" s="22">
        <f t="shared" ref="CC1861:CC1880" si="7205">CC1862</f>
        <v>0</v>
      </c>
      <c r="CD1861" s="22">
        <f t="shared" si="7063"/>
        <v>38711.299999999996</v>
      </c>
      <c r="CE1861" s="22">
        <f t="shared" ref="CE1861:CE1880" si="7206">CE1862</f>
        <v>0</v>
      </c>
      <c r="CF1861" s="34">
        <f t="shared" si="7161"/>
        <v>38711.299999999996</v>
      </c>
      <c r="CG1861" s="22">
        <f t="shared" si="7064"/>
        <v>46086.000000000007</v>
      </c>
      <c r="CH1861" s="22">
        <f t="shared" ref="CH1861:CM1880" si="7207">CH1862</f>
        <v>0</v>
      </c>
      <c r="CI1861" s="22">
        <f t="shared" si="7162"/>
        <v>46086.000000000007</v>
      </c>
      <c r="CJ1861" s="22">
        <f t="shared" si="7065"/>
        <v>46086.000000000007</v>
      </c>
      <c r="CK1861" s="22">
        <f t="shared" si="7207"/>
        <v>0</v>
      </c>
      <c r="CL1861" s="22">
        <f t="shared" si="7163"/>
        <v>46086.000000000007</v>
      </c>
      <c r="CM1861" s="22">
        <f t="shared" si="7207"/>
        <v>0</v>
      </c>
      <c r="CN1861" s="15"/>
      <c r="CO1861" s="35"/>
      <c r="CS1861" s="5" t="s">
        <v>29</v>
      </c>
    </row>
    <row r="1862" spans="1:99" ht="31.2" x14ac:dyDescent="0.3">
      <c r="A1862" s="32" t="s">
        <v>1067</v>
      </c>
      <c r="B1862" s="16">
        <v>110</v>
      </c>
      <c r="C1862" s="32"/>
      <c r="D1862" s="32"/>
      <c r="E1862" s="33" t="s">
        <v>132</v>
      </c>
      <c r="F1862" s="22">
        <f t="shared" si="7166"/>
        <v>32813.599999999999</v>
      </c>
      <c r="G1862" s="22">
        <f t="shared" si="7167"/>
        <v>34004.600000000006</v>
      </c>
      <c r="H1862" s="22">
        <f t="shared" si="7168"/>
        <v>34004.600000000006</v>
      </c>
      <c r="I1862" s="22">
        <f t="shared" si="7169"/>
        <v>0</v>
      </c>
      <c r="J1862" s="22">
        <f t="shared" si="7170"/>
        <v>0</v>
      </c>
      <c r="K1862" s="22">
        <f t="shared" si="7171"/>
        <v>0</v>
      </c>
      <c r="L1862" s="22">
        <f t="shared" si="6935"/>
        <v>32813.599999999999</v>
      </c>
      <c r="M1862" s="22">
        <f t="shared" si="6936"/>
        <v>34004.600000000006</v>
      </c>
      <c r="N1862" s="22">
        <f t="shared" si="6937"/>
        <v>34004.600000000006</v>
      </c>
      <c r="O1862" s="22">
        <f t="shared" si="7172"/>
        <v>0</v>
      </c>
      <c r="P1862" s="22">
        <f t="shared" si="7173"/>
        <v>0</v>
      </c>
      <c r="Q1862" s="22">
        <f t="shared" si="7174"/>
        <v>0</v>
      </c>
      <c r="R1862" s="22">
        <f t="shared" si="6938"/>
        <v>32813.599999999999</v>
      </c>
      <c r="S1862" s="22">
        <f t="shared" si="6939"/>
        <v>34004.600000000006</v>
      </c>
      <c r="T1862" s="22">
        <f t="shared" si="6940"/>
        <v>34004.600000000006</v>
      </c>
      <c r="U1862" s="22">
        <f t="shared" si="7175"/>
        <v>0</v>
      </c>
      <c r="V1862" s="22">
        <f t="shared" si="7176"/>
        <v>0</v>
      </c>
      <c r="W1862" s="22">
        <f t="shared" si="7177"/>
        <v>0</v>
      </c>
      <c r="X1862" s="22">
        <f t="shared" si="6941"/>
        <v>32813.599999999999</v>
      </c>
      <c r="Y1862" s="22">
        <f t="shared" si="6942"/>
        <v>34004.600000000006</v>
      </c>
      <c r="Z1862" s="22">
        <f t="shared" si="6943"/>
        <v>34004.600000000006</v>
      </c>
      <c r="AA1862" s="22">
        <f t="shared" si="7178"/>
        <v>0</v>
      </c>
      <c r="AB1862" s="22">
        <f t="shared" si="7179"/>
        <v>0</v>
      </c>
      <c r="AC1862" s="22">
        <f t="shared" si="7180"/>
        <v>0</v>
      </c>
      <c r="AD1862" s="22">
        <f t="shared" si="6944"/>
        <v>32813.599999999999</v>
      </c>
      <c r="AE1862" s="22">
        <f t="shared" si="6945"/>
        <v>34004.600000000006</v>
      </c>
      <c r="AF1862" s="22">
        <f t="shared" si="6946"/>
        <v>34004.600000000006</v>
      </c>
      <c r="AG1862" s="22">
        <f t="shared" si="7181"/>
        <v>0</v>
      </c>
      <c r="AH1862" s="22">
        <f t="shared" si="7182"/>
        <v>0</v>
      </c>
      <c r="AI1862" s="22">
        <f t="shared" si="7183"/>
        <v>0</v>
      </c>
      <c r="AJ1862" s="22">
        <f t="shared" si="6947"/>
        <v>32813.599999999999</v>
      </c>
      <c r="AK1862" s="22">
        <f t="shared" si="6948"/>
        <v>34004.600000000006</v>
      </c>
      <c r="AL1862" s="22">
        <f t="shared" si="6949"/>
        <v>34004.600000000006</v>
      </c>
      <c r="AM1862" s="22">
        <f t="shared" si="7184"/>
        <v>0</v>
      </c>
      <c r="AN1862" s="22">
        <f t="shared" si="7185"/>
        <v>0</v>
      </c>
      <c r="AO1862" s="22">
        <f t="shared" si="7186"/>
        <v>0</v>
      </c>
      <c r="AP1862" s="22">
        <f t="shared" si="6950"/>
        <v>32813.599999999999</v>
      </c>
      <c r="AQ1862" s="22">
        <f t="shared" si="6951"/>
        <v>34004.600000000006</v>
      </c>
      <c r="AR1862" s="22">
        <f t="shared" si="6952"/>
        <v>34004.600000000006</v>
      </c>
      <c r="AS1862" s="22">
        <f t="shared" si="7187"/>
        <v>0</v>
      </c>
      <c r="AT1862" s="22">
        <f t="shared" si="7188"/>
        <v>0</v>
      </c>
      <c r="AU1862" s="22">
        <f t="shared" si="7189"/>
        <v>0</v>
      </c>
      <c r="AV1862" s="22">
        <f t="shared" si="6953"/>
        <v>32813.599999999999</v>
      </c>
      <c r="AW1862" s="22">
        <f t="shared" si="6954"/>
        <v>34004.600000000006</v>
      </c>
      <c r="AX1862" s="22">
        <f t="shared" si="6955"/>
        <v>34004.600000000006</v>
      </c>
      <c r="AY1862" s="22">
        <f t="shared" si="7190"/>
        <v>5897.7</v>
      </c>
      <c r="AZ1862" s="22">
        <f t="shared" si="7191"/>
        <v>12081.4</v>
      </c>
      <c r="BA1862" s="22">
        <f t="shared" si="7192"/>
        <v>12081.4</v>
      </c>
      <c r="BB1862" s="22">
        <f t="shared" si="6956"/>
        <v>38711.299999999996</v>
      </c>
      <c r="BC1862" s="22">
        <f t="shared" si="6957"/>
        <v>46086.000000000007</v>
      </c>
      <c r="BD1862" s="22">
        <f t="shared" si="6958"/>
        <v>46086.000000000007</v>
      </c>
      <c r="BE1862" s="22">
        <f t="shared" si="7193"/>
        <v>0</v>
      </c>
      <c r="BF1862" s="22">
        <f t="shared" si="7194"/>
        <v>0</v>
      </c>
      <c r="BG1862" s="22">
        <f t="shared" si="7195"/>
        <v>0</v>
      </c>
      <c r="BH1862" s="22">
        <f t="shared" si="6959"/>
        <v>38711.299999999996</v>
      </c>
      <c r="BI1862" s="22">
        <f t="shared" si="6960"/>
        <v>46086.000000000007</v>
      </c>
      <c r="BJ1862" s="22">
        <f t="shared" si="6961"/>
        <v>46086.000000000007</v>
      </c>
      <c r="BK1862" s="22">
        <f t="shared" si="7196"/>
        <v>0</v>
      </c>
      <c r="BL1862" s="22">
        <f t="shared" si="7197"/>
        <v>0</v>
      </c>
      <c r="BM1862" s="22">
        <f t="shared" si="7198"/>
        <v>0</v>
      </c>
      <c r="BN1862" s="22">
        <f t="shared" si="6962"/>
        <v>38711.299999999996</v>
      </c>
      <c r="BO1862" s="22">
        <f t="shared" si="6963"/>
        <v>46086.000000000007</v>
      </c>
      <c r="BP1862" s="22">
        <f t="shared" si="6964"/>
        <v>46086.000000000007</v>
      </c>
      <c r="BQ1862" s="22">
        <f t="shared" si="7199"/>
        <v>0</v>
      </c>
      <c r="BR1862" s="22">
        <f t="shared" si="7200"/>
        <v>0</v>
      </c>
      <c r="BS1862" s="22">
        <f t="shared" si="6965"/>
        <v>38711.299999999996</v>
      </c>
      <c r="BT1862" s="22">
        <f t="shared" si="6966"/>
        <v>46086.000000000007</v>
      </c>
      <c r="BU1862" s="22">
        <f t="shared" si="6967"/>
        <v>46086.000000000007</v>
      </c>
      <c r="BV1862" s="22">
        <f t="shared" si="7201"/>
        <v>0</v>
      </c>
      <c r="BW1862" s="22">
        <f t="shared" si="7202"/>
        <v>0</v>
      </c>
      <c r="BX1862" s="22">
        <f t="shared" si="6968"/>
        <v>38711.299999999996</v>
      </c>
      <c r="BY1862" s="22">
        <f t="shared" si="6969"/>
        <v>46086.000000000007</v>
      </c>
      <c r="BZ1862" s="22">
        <f t="shared" si="6970"/>
        <v>46086.000000000007</v>
      </c>
      <c r="CA1862" s="22">
        <f t="shared" si="7203"/>
        <v>0</v>
      </c>
      <c r="CB1862" s="22">
        <f t="shared" si="7204"/>
        <v>0</v>
      </c>
      <c r="CC1862" s="22">
        <f t="shared" si="7205"/>
        <v>0</v>
      </c>
      <c r="CD1862" s="22">
        <f t="shared" si="7063"/>
        <v>38711.299999999996</v>
      </c>
      <c r="CE1862" s="22">
        <f t="shared" si="7206"/>
        <v>0</v>
      </c>
      <c r="CF1862" s="34">
        <f t="shared" si="7161"/>
        <v>38711.299999999996</v>
      </c>
      <c r="CG1862" s="22">
        <f t="shared" si="7064"/>
        <v>46086.000000000007</v>
      </c>
      <c r="CH1862" s="22">
        <f t="shared" si="7207"/>
        <v>0</v>
      </c>
      <c r="CI1862" s="22">
        <f t="shared" si="7162"/>
        <v>46086.000000000007</v>
      </c>
      <c r="CJ1862" s="22">
        <f t="shared" si="7065"/>
        <v>46086.000000000007</v>
      </c>
      <c r="CK1862" s="22">
        <f t="shared" si="7207"/>
        <v>0</v>
      </c>
      <c r="CL1862" s="22">
        <f t="shared" si="7163"/>
        <v>46086.000000000007</v>
      </c>
      <c r="CM1862" s="22">
        <f t="shared" si="7207"/>
        <v>0</v>
      </c>
      <c r="CN1862" s="15"/>
      <c r="CO1862" s="35"/>
      <c r="CT1862" s="5" t="s">
        <v>30</v>
      </c>
    </row>
    <row r="1863" spans="1:99" x14ac:dyDescent="0.3">
      <c r="A1863" s="32" t="s">
        <v>1067</v>
      </c>
      <c r="B1863" s="16">
        <v>110</v>
      </c>
      <c r="C1863" s="32" t="s">
        <v>42</v>
      </c>
      <c r="D1863" s="32" t="s">
        <v>43</v>
      </c>
      <c r="E1863" s="33" t="s">
        <v>44</v>
      </c>
      <c r="F1863" s="22">
        <f>33277.5-463.9</f>
        <v>32813.599999999999</v>
      </c>
      <c r="G1863" s="22">
        <f>34485.3-480.7</f>
        <v>34004.600000000006</v>
      </c>
      <c r="H1863" s="22">
        <f>34485.3-480.7</f>
        <v>34004.600000000006</v>
      </c>
      <c r="I1863" s="22"/>
      <c r="J1863" s="22"/>
      <c r="K1863" s="22"/>
      <c r="L1863" s="22">
        <f t="shared" si="6935"/>
        <v>32813.599999999999</v>
      </c>
      <c r="M1863" s="22">
        <f t="shared" si="6936"/>
        <v>34004.600000000006</v>
      </c>
      <c r="N1863" s="22">
        <f t="shared" si="6937"/>
        <v>34004.600000000006</v>
      </c>
      <c r="O1863" s="22"/>
      <c r="P1863" s="22"/>
      <c r="Q1863" s="22"/>
      <c r="R1863" s="22">
        <f t="shared" si="6938"/>
        <v>32813.599999999999</v>
      </c>
      <c r="S1863" s="22">
        <f t="shared" si="6939"/>
        <v>34004.600000000006</v>
      </c>
      <c r="T1863" s="22">
        <f t="shared" si="6940"/>
        <v>34004.600000000006</v>
      </c>
      <c r="U1863" s="22"/>
      <c r="V1863" s="22"/>
      <c r="W1863" s="22"/>
      <c r="X1863" s="22">
        <f t="shared" si="6941"/>
        <v>32813.599999999999</v>
      </c>
      <c r="Y1863" s="22">
        <f t="shared" si="6942"/>
        <v>34004.600000000006</v>
      </c>
      <c r="Z1863" s="22">
        <f t="shared" si="6943"/>
        <v>34004.600000000006</v>
      </c>
      <c r="AA1863" s="22"/>
      <c r="AB1863" s="22"/>
      <c r="AC1863" s="22"/>
      <c r="AD1863" s="22">
        <f t="shared" si="6944"/>
        <v>32813.599999999999</v>
      </c>
      <c r="AE1863" s="22">
        <f t="shared" si="6945"/>
        <v>34004.600000000006</v>
      </c>
      <c r="AF1863" s="22">
        <f t="shared" si="6946"/>
        <v>34004.600000000006</v>
      </c>
      <c r="AG1863" s="22"/>
      <c r="AH1863" s="22"/>
      <c r="AI1863" s="22"/>
      <c r="AJ1863" s="22">
        <f t="shared" si="6947"/>
        <v>32813.599999999999</v>
      </c>
      <c r="AK1863" s="22">
        <f t="shared" si="6948"/>
        <v>34004.600000000006</v>
      </c>
      <c r="AL1863" s="22">
        <f t="shared" si="6949"/>
        <v>34004.600000000006</v>
      </c>
      <c r="AM1863" s="22"/>
      <c r="AN1863" s="22"/>
      <c r="AO1863" s="22"/>
      <c r="AP1863" s="22">
        <f t="shared" si="6950"/>
        <v>32813.599999999999</v>
      </c>
      <c r="AQ1863" s="22">
        <f t="shared" si="6951"/>
        <v>34004.600000000006</v>
      </c>
      <c r="AR1863" s="22">
        <f t="shared" si="6952"/>
        <v>34004.600000000006</v>
      </c>
      <c r="AS1863" s="22"/>
      <c r="AT1863" s="22"/>
      <c r="AU1863" s="22"/>
      <c r="AV1863" s="22">
        <f t="shared" si="6953"/>
        <v>32813.599999999999</v>
      </c>
      <c r="AW1863" s="22">
        <f t="shared" si="6954"/>
        <v>34004.600000000006</v>
      </c>
      <c r="AX1863" s="22">
        <f t="shared" si="6955"/>
        <v>34004.600000000006</v>
      </c>
      <c r="AY1863" s="22">
        <v>5897.7</v>
      </c>
      <c r="AZ1863" s="22">
        <v>12081.4</v>
      </c>
      <c r="BA1863" s="22">
        <v>12081.4</v>
      </c>
      <c r="BB1863" s="22">
        <f t="shared" si="6956"/>
        <v>38711.299999999996</v>
      </c>
      <c r="BC1863" s="22">
        <f t="shared" si="6957"/>
        <v>46086.000000000007</v>
      </c>
      <c r="BD1863" s="22">
        <f t="shared" si="6958"/>
        <v>46086.000000000007</v>
      </c>
      <c r="BE1863" s="22"/>
      <c r="BF1863" s="22"/>
      <c r="BG1863" s="22"/>
      <c r="BH1863" s="22">
        <f t="shared" si="6959"/>
        <v>38711.299999999996</v>
      </c>
      <c r="BI1863" s="22">
        <f t="shared" si="6960"/>
        <v>46086.000000000007</v>
      </c>
      <c r="BJ1863" s="22">
        <f t="shared" si="6961"/>
        <v>46086.000000000007</v>
      </c>
      <c r="BK1863" s="22"/>
      <c r="BL1863" s="22"/>
      <c r="BM1863" s="22"/>
      <c r="BN1863" s="22">
        <f t="shared" si="6962"/>
        <v>38711.299999999996</v>
      </c>
      <c r="BO1863" s="22">
        <f t="shared" si="6963"/>
        <v>46086.000000000007</v>
      </c>
      <c r="BP1863" s="22">
        <f t="shared" si="6964"/>
        <v>46086.000000000007</v>
      </c>
      <c r="BQ1863" s="22"/>
      <c r="BR1863" s="22"/>
      <c r="BS1863" s="22">
        <f t="shared" si="6965"/>
        <v>38711.299999999996</v>
      </c>
      <c r="BT1863" s="22">
        <f t="shared" si="6966"/>
        <v>46086.000000000007</v>
      </c>
      <c r="BU1863" s="22">
        <f t="shared" si="6967"/>
        <v>46086.000000000007</v>
      </c>
      <c r="BV1863" s="22"/>
      <c r="BW1863" s="22"/>
      <c r="BX1863" s="22">
        <f t="shared" si="6968"/>
        <v>38711.299999999996</v>
      </c>
      <c r="BY1863" s="22">
        <f t="shared" si="6969"/>
        <v>46086.000000000007</v>
      </c>
      <c r="BZ1863" s="22">
        <f t="shared" si="6970"/>
        <v>46086.000000000007</v>
      </c>
      <c r="CA1863" s="22"/>
      <c r="CB1863" s="22"/>
      <c r="CC1863" s="22"/>
      <c r="CD1863" s="22">
        <f t="shared" si="7063"/>
        <v>38711.299999999996</v>
      </c>
      <c r="CE1863" s="22"/>
      <c r="CF1863" s="34">
        <f t="shared" si="7161"/>
        <v>38711.299999999996</v>
      </c>
      <c r="CG1863" s="22">
        <f t="shared" si="7064"/>
        <v>46086.000000000007</v>
      </c>
      <c r="CH1863" s="22"/>
      <c r="CI1863" s="22">
        <f t="shared" si="7162"/>
        <v>46086.000000000007</v>
      </c>
      <c r="CJ1863" s="22">
        <f t="shared" si="7065"/>
        <v>46086.000000000007</v>
      </c>
      <c r="CK1863" s="22"/>
      <c r="CL1863" s="22">
        <f t="shared" si="7163"/>
        <v>46086.000000000007</v>
      </c>
      <c r="CM1863" s="22"/>
      <c r="CN1863" s="15"/>
      <c r="CO1863" s="35"/>
    </row>
    <row r="1864" spans="1:99" ht="31.2" x14ac:dyDescent="0.3">
      <c r="A1864" s="32" t="s">
        <v>1067</v>
      </c>
      <c r="B1864" s="16">
        <v>200</v>
      </c>
      <c r="C1864" s="32"/>
      <c r="D1864" s="32"/>
      <c r="E1864" s="33" t="s">
        <v>40</v>
      </c>
      <c r="F1864" s="22">
        <f t="shared" ref="F1864:F1865" si="7208">F1865</f>
        <v>6606.1</v>
      </c>
      <c r="G1864" s="22">
        <f t="shared" ref="G1864:G1865" si="7209">G1865</f>
        <v>6614.2</v>
      </c>
      <c r="H1864" s="22">
        <f t="shared" ref="H1864:H1865" si="7210">H1865</f>
        <v>6622.2</v>
      </c>
      <c r="I1864" s="22">
        <f t="shared" si="7169"/>
        <v>0</v>
      </c>
      <c r="J1864" s="22">
        <f t="shared" si="7170"/>
        <v>0</v>
      </c>
      <c r="K1864" s="22">
        <f t="shared" si="7171"/>
        <v>0</v>
      </c>
      <c r="L1864" s="22">
        <f t="shared" si="6935"/>
        <v>6606.1</v>
      </c>
      <c r="M1864" s="22">
        <f t="shared" si="6936"/>
        <v>6614.2</v>
      </c>
      <c r="N1864" s="22">
        <f t="shared" si="6937"/>
        <v>6622.2</v>
      </c>
      <c r="O1864" s="22">
        <f t="shared" si="7172"/>
        <v>0</v>
      </c>
      <c r="P1864" s="22">
        <f t="shared" si="7173"/>
        <v>0</v>
      </c>
      <c r="Q1864" s="22">
        <f t="shared" si="7174"/>
        <v>0</v>
      </c>
      <c r="R1864" s="22">
        <f t="shared" si="6938"/>
        <v>6606.1</v>
      </c>
      <c r="S1864" s="22">
        <f t="shared" si="6939"/>
        <v>6614.2</v>
      </c>
      <c r="T1864" s="22">
        <f t="shared" si="6940"/>
        <v>6622.2</v>
      </c>
      <c r="U1864" s="22">
        <f t="shared" si="7175"/>
        <v>0</v>
      </c>
      <c r="V1864" s="22">
        <f t="shared" si="7176"/>
        <v>0</v>
      </c>
      <c r="W1864" s="22">
        <f t="shared" si="7177"/>
        <v>0</v>
      </c>
      <c r="X1864" s="22">
        <f t="shared" si="6941"/>
        <v>6606.1</v>
      </c>
      <c r="Y1864" s="22">
        <f t="shared" si="6942"/>
        <v>6614.2</v>
      </c>
      <c r="Z1864" s="22">
        <f t="shared" si="6943"/>
        <v>6622.2</v>
      </c>
      <c r="AA1864" s="22">
        <f t="shared" si="7178"/>
        <v>1979.92</v>
      </c>
      <c r="AB1864" s="22">
        <f t="shared" si="7179"/>
        <v>0</v>
      </c>
      <c r="AC1864" s="22">
        <f t="shared" si="7180"/>
        <v>0</v>
      </c>
      <c r="AD1864" s="22">
        <f t="shared" si="6944"/>
        <v>8586.02</v>
      </c>
      <c r="AE1864" s="22">
        <f t="shared" si="6945"/>
        <v>6614.2</v>
      </c>
      <c r="AF1864" s="22">
        <f t="shared" si="6946"/>
        <v>6622.2</v>
      </c>
      <c r="AG1864" s="22">
        <f t="shared" si="7181"/>
        <v>0</v>
      </c>
      <c r="AH1864" s="22">
        <f t="shared" si="7182"/>
        <v>0</v>
      </c>
      <c r="AI1864" s="22">
        <f t="shared" si="7183"/>
        <v>0</v>
      </c>
      <c r="AJ1864" s="22">
        <f t="shared" si="6947"/>
        <v>8586.02</v>
      </c>
      <c r="AK1864" s="22">
        <f t="shared" si="6948"/>
        <v>6614.2</v>
      </c>
      <c r="AL1864" s="22">
        <f t="shared" si="6949"/>
        <v>6622.2</v>
      </c>
      <c r="AM1864" s="22">
        <f t="shared" si="7184"/>
        <v>0</v>
      </c>
      <c r="AN1864" s="22">
        <f t="shared" si="7185"/>
        <v>0</v>
      </c>
      <c r="AO1864" s="22">
        <f t="shared" si="7186"/>
        <v>0</v>
      </c>
      <c r="AP1864" s="22">
        <f t="shared" si="6950"/>
        <v>8586.02</v>
      </c>
      <c r="AQ1864" s="22">
        <f t="shared" si="6951"/>
        <v>6614.2</v>
      </c>
      <c r="AR1864" s="22">
        <f t="shared" si="6952"/>
        <v>6622.2</v>
      </c>
      <c r="AS1864" s="22">
        <f t="shared" si="7187"/>
        <v>0</v>
      </c>
      <c r="AT1864" s="22">
        <f t="shared" si="7188"/>
        <v>0</v>
      </c>
      <c r="AU1864" s="22">
        <f t="shared" si="7189"/>
        <v>0</v>
      </c>
      <c r="AV1864" s="22">
        <f t="shared" si="6953"/>
        <v>8586.02</v>
      </c>
      <c r="AW1864" s="22">
        <f t="shared" si="6954"/>
        <v>6614.2</v>
      </c>
      <c r="AX1864" s="22">
        <f t="shared" si="6955"/>
        <v>6622.2</v>
      </c>
      <c r="AY1864" s="22">
        <f t="shared" si="7190"/>
        <v>4043.6669999999999</v>
      </c>
      <c r="AZ1864" s="22">
        <f t="shared" si="7191"/>
        <v>0</v>
      </c>
      <c r="BA1864" s="22">
        <f t="shared" si="7192"/>
        <v>0</v>
      </c>
      <c r="BB1864" s="22">
        <f t="shared" si="6956"/>
        <v>12629.687</v>
      </c>
      <c r="BC1864" s="22">
        <f t="shared" si="6957"/>
        <v>6614.2</v>
      </c>
      <c r="BD1864" s="22">
        <f t="shared" si="6958"/>
        <v>6622.2</v>
      </c>
      <c r="BE1864" s="22">
        <f t="shared" si="7193"/>
        <v>0</v>
      </c>
      <c r="BF1864" s="22">
        <f t="shared" si="7194"/>
        <v>0</v>
      </c>
      <c r="BG1864" s="22">
        <f t="shared" si="7195"/>
        <v>0</v>
      </c>
      <c r="BH1864" s="22">
        <f t="shared" si="6959"/>
        <v>12629.687</v>
      </c>
      <c r="BI1864" s="22">
        <f t="shared" si="6960"/>
        <v>6614.2</v>
      </c>
      <c r="BJ1864" s="22">
        <f t="shared" si="6961"/>
        <v>6622.2</v>
      </c>
      <c r="BK1864" s="22">
        <f t="shared" si="7196"/>
        <v>1538.1659999999999</v>
      </c>
      <c r="BL1864" s="22">
        <f t="shared" si="7197"/>
        <v>0</v>
      </c>
      <c r="BM1864" s="22">
        <f t="shared" si="7198"/>
        <v>0</v>
      </c>
      <c r="BN1864" s="22">
        <f t="shared" si="6962"/>
        <v>14167.852999999999</v>
      </c>
      <c r="BO1864" s="22">
        <f t="shared" si="6963"/>
        <v>6614.2</v>
      </c>
      <c r="BP1864" s="22">
        <f t="shared" si="6964"/>
        <v>6622.2</v>
      </c>
      <c r="BQ1864" s="22">
        <f t="shared" si="7199"/>
        <v>0</v>
      </c>
      <c r="BR1864" s="22">
        <f t="shared" si="7200"/>
        <v>0</v>
      </c>
      <c r="BS1864" s="22">
        <f t="shared" si="6965"/>
        <v>14167.852999999999</v>
      </c>
      <c r="BT1864" s="22">
        <f t="shared" si="6966"/>
        <v>6614.2</v>
      </c>
      <c r="BU1864" s="22">
        <f t="shared" si="6967"/>
        <v>6622.2</v>
      </c>
      <c r="BV1864" s="22">
        <f t="shared" si="7201"/>
        <v>0</v>
      </c>
      <c r="BW1864" s="22">
        <f t="shared" si="7202"/>
        <v>0</v>
      </c>
      <c r="BX1864" s="22">
        <f t="shared" si="6968"/>
        <v>14167.852999999999</v>
      </c>
      <c r="BY1864" s="22">
        <f t="shared" si="6969"/>
        <v>6614.2</v>
      </c>
      <c r="BZ1864" s="22">
        <f t="shared" si="6970"/>
        <v>6622.2</v>
      </c>
      <c r="CA1864" s="22">
        <f t="shared" si="7203"/>
        <v>4130.4719999999998</v>
      </c>
      <c r="CB1864" s="22">
        <f t="shared" si="7204"/>
        <v>0</v>
      </c>
      <c r="CC1864" s="22">
        <f t="shared" si="7205"/>
        <v>0</v>
      </c>
      <c r="CD1864" s="22">
        <f t="shared" si="7063"/>
        <v>18298.324999999997</v>
      </c>
      <c r="CE1864" s="22">
        <f t="shared" si="7206"/>
        <v>0</v>
      </c>
      <c r="CF1864" s="34">
        <f t="shared" si="7161"/>
        <v>18298.324999999997</v>
      </c>
      <c r="CG1864" s="22">
        <f t="shared" si="7064"/>
        <v>6614.2</v>
      </c>
      <c r="CH1864" s="22">
        <f t="shared" si="7207"/>
        <v>0</v>
      </c>
      <c r="CI1864" s="22">
        <f t="shared" si="7162"/>
        <v>6614.2</v>
      </c>
      <c r="CJ1864" s="22">
        <f t="shared" si="7065"/>
        <v>6622.2</v>
      </c>
      <c r="CK1864" s="22">
        <f t="shared" si="7207"/>
        <v>0</v>
      </c>
      <c r="CL1864" s="22">
        <f t="shared" si="7163"/>
        <v>6622.2</v>
      </c>
      <c r="CM1864" s="22">
        <f t="shared" si="7207"/>
        <v>0</v>
      </c>
      <c r="CN1864" s="15"/>
      <c r="CO1864" s="35"/>
      <c r="CS1864" s="5" t="s">
        <v>29</v>
      </c>
    </row>
    <row r="1865" spans="1:99" ht="46.8" x14ac:dyDescent="0.3">
      <c r="A1865" s="32" t="s">
        <v>1067</v>
      </c>
      <c r="B1865" s="16">
        <v>240</v>
      </c>
      <c r="C1865" s="32"/>
      <c r="D1865" s="32"/>
      <c r="E1865" s="33" t="s">
        <v>41</v>
      </c>
      <c r="F1865" s="22">
        <f t="shared" si="7208"/>
        <v>6606.1</v>
      </c>
      <c r="G1865" s="22">
        <f t="shared" si="7209"/>
        <v>6614.2</v>
      </c>
      <c r="H1865" s="22">
        <f t="shared" si="7210"/>
        <v>6622.2</v>
      </c>
      <c r="I1865" s="22">
        <f t="shared" si="7169"/>
        <v>0</v>
      </c>
      <c r="J1865" s="22">
        <f t="shared" si="7170"/>
        <v>0</v>
      </c>
      <c r="K1865" s="22">
        <f t="shared" si="7171"/>
        <v>0</v>
      </c>
      <c r="L1865" s="22">
        <f t="shared" si="6935"/>
        <v>6606.1</v>
      </c>
      <c r="M1865" s="22">
        <f t="shared" si="6936"/>
        <v>6614.2</v>
      </c>
      <c r="N1865" s="22">
        <f t="shared" si="6937"/>
        <v>6622.2</v>
      </c>
      <c r="O1865" s="22">
        <f t="shared" si="7172"/>
        <v>0</v>
      </c>
      <c r="P1865" s="22">
        <f t="shared" si="7173"/>
        <v>0</v>
      </c>
      <c r="Q1865" s="22">
        <f t="shared" si="7174"/>
        <v>0</v>
      </c>
      <c r="R1865" s="22">
        <f t="shared" si="6938"/>
        <v>6606.1</v>
      </c>
      <c r="S1865" s="22">
        <f t="shared" si="6939"/>
        <v>6614.2</v>
      </c>
      <c r="T1865" s="22">
        <f t="shared" si="6940"/>
        <v>6622.2</v>
      </c>
      <c r="U1865" s="22">
        <f t="shared" si="7175"/>
        <v>0</v>
      </c>
      <c r="V1865" s="22">
        <f t="shared" si="7176"/>
        <v>0</v>
      </c>
      <c r="W1865" s="22">
        <f t="shared" si="7177"/>
        <v>0</v>
      </c>
      <c r="X1865" s="22">
        <f t="shared" si="6941"/>
        <v>6606.1</v>
      </c>
      <c r="Y1865" s="22">
        <f t="shared" si="6942"/>
        <v>6614.2</v>
      </c>
      <c r="Z1865" s="22">
        <f t="shared" si="6943"/>
        <v>6622.2</v>
      </c>
      <c r="AA1865" s="22">
        <f t="shared" si="7178"/>
        <v>1979.92</v>
      </c>
      <c r="AB1865" s="22">
        <f t="shared" si="7179"/>
        <v>0</v>
      </c>
      <c r="AC1865" s="22">
        <f t="shared" si="7180"/>
        <v>0</v>
      </c>
      <c r="AD1865" s="22">
        <f t="shared" si="6944"/>
        <v>8586.02</v>
      </c>
      <c r="AE1865" s="22">
        <f t="shared" si="6945"/>
        <v>6614.2</v>
      </c>
      <c r="AF1865" s="22">
        <f t="shared" si="6946"/>
        <v>6622.2</v>
      </c>
      <c r="AG1865" s="22">
        <f t="shared" si="7181"/>
        <v>0</v>
      </c>
      <c r="AH1865" s="22">
        <f t="shared" si="7182"/>
        <v>0</v>
      </c>
      <c r="AI1865" s="22">
        <f t="shared" si="7183"/>
        <v>0</v>
      </c>
      <c r="AJ1865" s="22">
        <f t="shared" si="6947"/>
        <v>8586.02</v>
      </c>
      <c r="AK1865" s="22">
        <f t="shared" si="6948"/>
        <v>6614.2</v>
      </c>
      <c r="AL1865" s="22">
        <f t="shared" si="6949"/>
        <v>6622.2</v>
      </c>
      <c r="AM1865" s="22">
        <f t="shared" si="7184"/>
        <v>0</v>
      </c>
      <c r="AN1865" s="22">
        <f t="shared" si="7185"/>
        <v>0</v>
      </c>
      <c r="AO1865" s="22">
        <f t="shared" si="7186"/>
        <v>0</v>
      </c>
      <c r="AP1865" s="22">
        <f t="shared" si="6950"/>
        <v>8586.02</v>
      </c>
      <c r="AQ1865" s="22">
        <f t="shared" si="6951"/>
        <v>6614.2</v>
      </c>
      <c r="AR1865" s="22">
        <f t="shared" si="6952"/>
        <v>6622.2</v>
      </c>
      <c r="AS1865" s="22">
        <f t="shared" si="7187"/>
        <v>0</v>
      </c>
      <c r="AT1865" s="22">
        <f t="shared" si="7188"/>
        <v>0</v>
      </c>
      <c r="AU1865" s="22">
        <f t="shared" si="7189"/>
        <v>0</v>
      </c>
      <c r="AV1865" s="22">
        <f t="shared" si="6953"/>
        <v>8586.02</v>
      </c>
      <c r="AW1865" s="22">
        <f t="shared" si="6954"/>
        <v>6614.2</v>
      </c>
      <c r="AX1865" s="22">
        <f t="shared" si="6955"/>
        <v>6622.2</v>
      </c>
      <c r="AY1865" s="22">
        <f t="shared" si="7190"/>
        <v>4043.6669999999999</v>
      </c>
      <c r="AZ1865" s="22">
        <f t="shared" si="7191"/>
        <v>0</v>
      </c>
      <c r="BA1865" s="22">
        <f t="shared" si="7192"/>
        <v>0</v>
      </c>
      <c r="BB1865" s="22">
        <f t="shared" si="6956"/>
        <v>12629.687</v>
      </c>
      <c r="BC1865" s="22">
        <f t="shared" si="6957"/>
        <v>6614.2</v>
      </c>
      <c r="BD1865" s="22">
        <f t="shared" si="6958"/>
        <v>6622.2</v>
      </c>
      <c r="BE1865" s="22">
        <f t="shared" si="7193"/>
        <v>0</v>
      </c>
      <c r="BF1865" s="22">
        <f t="shared" si="7194"/>
        <v>0</v>
      </c>
      <c r="BG1865" s="22">
        <f t="shared" si="7195"/>
        <v>0</v>
      </c>
      <c r="BH1865" s="22">
        <f t="shared" si="6959"/>
        <v>12629.687</v>
      </c>
      <c r="BI1865" s="22">
        <f t="shared" si="6960"/>
        <v>6614.2</v>
      </c>
      <c r="BJ1865" s="22">
        <f t="shared" si="6961"/>
        <v>6622.2</v>
      </c>
      <c r="BK1865" s="22">
        <f t="shared" si="7196"/>
        <v>1538.1659999999999</v>
      </c>
      <c r="BL1865" s="22">
        <f t="shared" si="7197"/>
        <v>0</v>
      </c>
      <c r="BM1865" s="22">
        <f t="shared" si="7198"/>
        <v>0</v>
      </c>
      <c r="BN1865" s="22">
        <f t="shared" si="6962"/>
        <v>14167.852999999999</v>
      </c>
      <c r="BO1865" s="22">
        <f t="shared" si="6963"/>
        <v>6614.2</v>
      </c>
      <c r="BP1865" s="22">
        <f t="shared" si="6964"/>
        <v>6622.2</v>
      </c>
      <c r="BQ1865" s="22">
        <f t="shared" si="7199"/>
        <v>0</v>
      </c>
      <c r="BR1865" s="22">
        <f t="shared" si="7200"/>
        <v>0</v>
      </c>
      <c r="BS1865" s="22">
        <f t="shared" si="6965"/>
        <v>14167.852999999999</v>
      </c>
      <c r="BT1865" s="22">
        <f t="shared" si="6966"/>
        <v>6614.2</v>
      </c>
      <c r="BU1865" s="22">
        <f t="shared" si="6967"/>
        <v>6622.2</v>
      </c>
      <c r="BV1865" s="22">
        <f t="shared" si="7201"/>
        <v>0</v>
      </c>
      <c r="BW1865" s="22">
        <f t="shared" si="7202"/>
        <v>0</v>
      </c>
      <c r="BX1865" s="22">
        <f t="shared" si="6968"/>
        <v>14167.852999999999</v>
      </c>
      <c r="BY1865" s="22">
        <f t="shared" si="6969"/>
        <v>6614.2</v>
      </c>
      <c r="BZ1865" s="22">
        <f t="shared" si="6970"/>
        <v>6622.2</v>
      </c>
      <c r="CA1865" s="22">
        <f t="shared" si="7203"/>
        <v>4130.4719999999998</v>
      </c>
      <c r="CB1865" s="22">
        <f t="shared" si="7204"/>
        <v>0</v>
      </c>
      <c r="CC1865" s="22">
        <f t="shared" si="7205"/>
        <v>0</v>
      </c>
      <c r="CD1865" s="22">
        <f t="shared" si="7063"/>
        <v>18298.324999999997</v>
      </c>
      <c r="CE1865" s="22">
        <f t="shared" si="7206"/>
        <v>0</v>
      </c>
      <c r="CF1865" s="34">
        <f t="shared" si="7161"/>
        <v>18298.324999999997</v>
      </c>
      <c r="CG1865" s="22">
        <f t="shared" si="7064"/>
        <v>6614.2</v>
      </c>
      <c r="CH1865" s="22">
        <f t="shared" si="7207"/>
        <v>0</v>
      </c>
      <c r="CI1865" s="22">
        <f t="shared" si="7162"/>
        <v>6614.2</v>
      </c>
      <c r="CJ1865" s="22">
        <f t="shared" si="7065"/>
        <v>6622.2</v>
      </c>
      <c r="CK1865" s="22">
        <f t="shared" si="7207"/>
        <v>0</v>
      </c>
      <c r="CL1865" s="22">
        <f t="shared" si="7163"/>
        <v>6622.2</v>
      </c>
      <c r="CM1865" s="22">
        <f t="shared" si="7207"/>
        <v>0</v>
      </c>
      <c r="CN1865" s="15"/>
      <c r="CO1865" s="35"/>
      <c r="CT1865" s="5" t="s">
        <v>30</v>
      </c>
    </row>
    <row r="1866" spans="1:99" x14ac:dyDescent="0.3">
      <c r="A1866" s="32" t="s">
        <v>1067</v>
      </c>
      <c r="B1866" s="16">
        <v>240</v>
      </c>
      <c r="C1866" s="32" t="s">
        <v>42</v>
      </c>
      <c r="D1866" s="32" t="s">
        <v>43</v>
      </c>
      <c r="E1866" s="33" t="s">
        <v>44</v>
      </c>
      <c r="F1866" s="22">
        <f>6649.6-43.5</f>
        <v>6606.1</v>
      </c>
      <c r="G1866" s="22">
        <f>6657.7-43.5</f>
        <v>6614.2</v>
      </c>
      <c r="H1866" s="22">
        <f>6665.7-43.5</f>
        <v>6622.2</v>
      </c>
      <c r="I1866" s="22"/>
      <c r="J1866" s="22"/>
      <c r="K1866" s="22"/>
      <c r="L1866" s="22">
        <f t="shared" si="6935"/>
        <v>6606.1</v>
      </c>
      <c r="M1866" s="22">
        <f t="shared" si="6936"/>
        <v>6614.2</v>
      </c>
      <c r="N1866" s="22">
        <f t="shared" si="6937"/>
        <v>6622.2</v>
      </c>
      <c r="O1866" s="22"/>
      <c r="P1866" s="22"/>
      <c r="Q1866" s="22"/>
      <c r="R1866" s="22">
        <f t="shared" si="6938"/>
        <v>6606.1</v>
      </c>
      <c r="S1866" s="22">
        <f t="shared" si="6939"/>
        <v>6614.2</v>
      </c>
      <c r="T1866" s="22">
        <f t="shared" si="6940"/>
        <v>6622.2</v>
      </c>
      <c r="U1866" s="22"/>
      <c r="V1866" s="22"/>
      <c r="W1866" s="22"/>
      <c r="X1866" s="22">
        <f t="shared" si="6941"/>
        <v>6606.1</v>
      </c>
      <c r="Y1866" s="22">
        <f t="shared" si="6942"/>
        <v>6614.2</v>
      </c>
      <c r="Z1866" s="22">
        <f t="shared" si="6943"/>
        <v>6622.2</v>
      </c>
      <c r="AA1866" s="22">
        <v>1979.92</v>
      </c>
      <c r="AB1866" s="22"/>
      <c r="AC1866" s="22"/>
      <c r="AD1866" s="22">
        <f t="shared" si="6944"/>
        <v>8586.02</v>
      </c>
      <c r="AE1866" s="22">
        <f t="shared" si="6945"/>
        <v>6614.2</v>
      </c>
      <c r="AF1866" s="22">
        <f t="shared" si="6946"/>
        <v>6622.2</v>
      </c>
      <c r="AG1866" s="22"/>
      <c r="AH1866" s="22"/>
      <c r="AI1866" s="22"/>
      <c r="AJ1866" s="22">
        <f t="shared" si="6947"/>
        <v>8586.02</v>
      </c>
      <c r="AK1866" s="22">
        <f t="shared" si="6948"/>
        <v>6614.2</v>
      </c>
      <c r="AL1866" s="22">
        <f t="shared" si="6949"/>
        <v>6622.2</v>
      </c>
      <c r="AM1866" s="22"/>
      <c r="AN1866" s="22"/>
      <c r="AO1866" s="22"/>
      <c r="AP1866" s="22">
        <f t="shared" si="6950"/>
        <v>8586.02</v>
      </c>
      <c r="AQ1866" s="22">
        <f t="shared" si="6951"/>
        <v>6614.2</v>
      </c>
      <c r="AR1866" s="22">
        <f t="shared" si="6952"/>
        <v>6622.2</v>
      </c>
      <c r="AS1866" s="22"/>
      <c r="AT1866" s="22"/>
      <c r="AU1866" s="22"/>
      <c r="AV1866" s="22">
        <f t="shared" si="6953"/>
        <v>8586.02</v>
      </c>
      <c r="AW1866" s="22">
        <f t="shared" si="6954"/>
        <v>6614.2</v>
      </c>
      <c r="AX1866" s="22">
        <f t="shared" si="6955"/>
        <v>6622.2</v>
      </c>
      <c r="AY1866" s="22">
        <v>4043.6669999999999</v>
      </c>
      <c r="AZ1866" s="22"/>
      <c r="BA1866" s="22"/>
      <c r="BB1866" s="22">
        <f t="shared" si="6956"/>
        <v>12629.687</v>
      </c>
      <c r="BC1866" s="22">
        <f t="shared" si="6957"/>
        <v>6614.2</v>
      </c>
      <c r="BD1866" s="22">
        <f t="shared" si="6958"/>
        <v>6622.2</v>
      </c>
      <c r="BE1866" s="22"/>
      <c r="BF1866" s="22"/>
      <c r="BG1866" s="22"/>
      <c r="BH1866" s="22">
        <f t="shared" si="6959"/>
        <v>12629.687</v>
      </c>
      <c r="BI1866" s="22">
        <f t="shared" si="6960"/>
        <v>6614.2</v>
      </c>
      <c r="BJ1866" s="22">
        <f t="shared" si="6961"/>
        <v>6622.2</v>
      </c>
      <c r="BK1866" s="22">
        <v>1538.1659999999999</v>
      </c>
      <c r="BL1866" s="22"/>
      <c r="BM1866" s="22"/>
      <c r="BN1866" s="22">
        <f t="shared" si="6962"/>
        <v>14167.852999999999</v>
      </c>
      <c r="BO1866" s="22">
        <f t="shared" si="6963"/>
        <v>6614.2</v>
      </c>
      <c r="BP1866" s="22">
        <f t="shared" si="6964"/>
        <v>6622.2</v>
      </c>
      <c r="BQ1866" s="22"/>
      <c r="BR1866" s="22"/>
      <c r="BS1866" s="22">
        <f t="shared" si="6965"/>
        <v>14167.852999999999</v>
      </c>
      <c r="BT1866" s="22">
        <f t="shared" si="6966"/>
        <v>6614.2</v>
      </c>
      <c r="BU1866" s="22">
        <f t="shared" si="6967"/>
        <v>6622.2</v>
      </c>
      <c r="BV1866" s="22"/>
      <c r="BW1866" s="22"/>
      <c r="BX1866" s="22">
        <f t="shared" si="6968"/>
        <v>14167.852999999999</v>
      </c>
      <c r="BY1866" s="22">
        <f t="shared" si="6969"/>
        <v>6614.2</v>
      </c>
      <c r="BZ1866" s="22">
        <f t="shared" si="6970"/>
        <v>6622.2</v>
      </c>
      <c r="CA1866" s="22">
        <f>1878.693+2251.779</f>
        <v>4130.4719999999998</v>
      </c>
      <c r="CB1866" s="22"/>
      <c r="CC1866" s="22"/>
      <c r="CD1866" s="22">
        <f t="shared" si="7063"/>
        <v>18298.324999999997</v>
      </c>
      <c r="CE1866" s="22"/>
      <c r="CF1866" s="34">
        <f t="shared" si="7161"/>
        <v>18298.324999999997</v>
      </c>
      <c r="CG1866" s="22">
        <f t="shared" si="7064"/>
        <v>6614.2</v>
      </c>
      <c r="CH1866" s="22"/>
      <c r="CI1866" s="22">
        <f t="shared" si="7162"/>
        <v>6614.2</v>
      </c>
      <c r="CJ1866" s="22">
        <f t="shared" si="7065"/>
        <v>6622.2</v>
      </c>
      <c r="CK1866" s="22"/>
      <c r="CL1866" s="22">
        <f t="shared" si="7163"/>
        <v>6622.2</v>
      </c>
      <c r="CM1866" s="22"/>
      <c r="CN1866" s="15"/>
      <c r="CO1866" s="35"/>
    </row>
    <row r="1867" spans="1:99" x14ac:dyDescent="0.3">
      <c r="A1867" s="32" t="s">
        <v>1067</v>
      </c>
      <c r="B1867" s="16">
        <v>800</v>
      </c>
      <c r="C1867" s="32"/>
      <c r="D1867" s="32"/>
      <c r="E1867" s="33" t="s">
        <v>54</v>
      </c>
      <c r="F1867" s="22">
        <f t="shared" ref="F1867:F1880" si="7211">F1868</f>
        <v>215.5</v>
      </c>
      <c r="G1867" s="22">
        <f t="shared" ref="G1867:G1880" si="7212">G1868</f>
        <v>206.9</v>
      </c>
      <c r="H1867" s="22">
        <f t="shared" ref="H1867:H1880" si="7213">H1868</f>
        <v>198.9</v>
      </c>
      <c r="I1867" s="22">
        <f t="shared" si="7169"/>
        <v>0</v>
      </c>
      <c r="J1867" s="22">
        <f t="shared" si="7170"/>
        <v>0</v>
      </c>
      <c r="K1867" s="22">
        <f t="shared" si="7171"/>
        <v>0</v>
      </c>
      <c r="L1867" s="22">
        <f t="shared" si="6935"/>
        <v>215.5</v>
      </c>
      <c r="M1867" s="22">
        <f t="shared" si="6936"/>
        <v>206.9</v>
      </c>
      <c r="N1867" s="22">
        <f t="shared" si="6937"/>
        <v>198.9</v>
      </c>
      <c r="O1867" s="22">
        <f t="shared" si="7172"/>
        <v>0</v>
      </c>
      <c r="P1867" s="22">
        <f t="shared" si="7173"/>
        <v>0</v>
      </c>
      <c r="Q1867" s="22">
        <f t="shared" si="7174"/>
        <v>0</v>
      </c>
      <c r="R1867" s="22">
        <f t="shared" si="6938"/>
        <v>215.5</v>
      </c>
      <c r="S1867" s="22">
        <f t="shared" si="6939"/>
        <v>206.9</v>
      </c>
      <c r="T1867" s="22">
        <f t="shared" si="6940"/>
        <v>198.9</v>
      </c>
      <c r="U1867" s="22">
        <f t="shared" si="7175"/>
        <v>0</v>
      </c>
      <c r="V1867" s="22">
        <f t="shared" si="7176"/>
        <v>0</v>
      </c>
      <c r="W1867" s="22">
        <f t="shared" si="7177"/>
        <v>0</v>
      </c>
      <c r="X1867" s="22">
        <f t="shared" si="6941"/>
        <v>215.5</v>
      </c>
      <c r="Y1867" s="22">
        <f t="shared" si="6942"/>
        <v>206.9</v>
      </c>
      <c r="Z1867" s="22">
        <f t="shared" si="6943"/>
        <v>198.9</v>
      </c>
      <c r="AA1867" s="22">
        <f t="shared" si="7178"/>
        <v>0</v>
      </c>
      <c r="AB1867" s="22">
        <f t="shared" si="7179"/>
        <v>0</v>
      </c>
      <c r="AC1867" s="22">
        <f t="shared" si="7180"/>
        <v>0</v>
      </c>
      <c r="AD1867" s="22">
        <f t="shared" si="6944"/>
        <v>215.5</v>
      </c>
      <c r="AE1867" s="22">
        <f t="shared" si="6945"/>
        <v>206.9</v>
      </c>
      <c r="AF1867" s="22">
        <f t="shared" si="6946"/>
        <v>198.9</v>
      </c>
      <c r="AG1867" s="22">
        <f t="shared" si="7181"/>
        <v>0</v>
      </c>
      <c r="AH1867" s="22">
        <f t="shared" si="7182"/>
        <v>0</v>
      </c>
      <c r="AI1867" s="22">
        <f t="shared" si="7183"/>
        <v>0</v>
      </c>
      <c r="AJ1867" s="22">
        <f t="shared" si="6947"/>
        <v>215.5</v>
      </c>
      <c r="AK1867" s="22">
        <f t="shared" si="6948"/>
        <v>206.9</v>
      </c>
      <c r="AL1867" s="22">
        <f t="shared" si="6949"/>
        <v>198.9</v>
      </c>
      <c r="AM1867" s="22">
        <f t="shared" si="7184"/>
        <v>0</v>
      </c>
      <c r="AN1867" s="22">
        <f t="shared" si="7185"/>
        <v>0</v>
      </c>
      <c r="AO1867" s="22">
        <f t="shared" si="7186"/>
        <v>0</v>
      </c>
      <c r="AP1867" s="22">
        <f t="shared" si="6950"/>
        <v>215.5</v>
      </c>
      <c r="AQ1867" s="22">
        <f t="shared" si="6951"/>
        <v>206.9</v>
      </c>
      <c r="AR1867" s="22">
        <f t="shared" si="6952"/>
        <v>198.9</v>
      </c>
      <c r="AS1867" s="22">
        <f t="shared" si="7187"/>
        <v>0</v>
      </c>
      <c r="AT1867" s="22">
        <f t="shared" si="7188"/>
        <v>0</v>
      </c>
      <c r="AU1867" s="22">
        <f t="shared" si="7189"/>
        <v>0</v>
      </c>
      <c r="AV1867" s="22">
        <f t="shared" si="6953"/>
        <v>215.5</v>
      </c>
      <c r="AW1867" s="22">
        <f t="shared" si="6954"/>
        <v>206.9</v>
      </c>
      <c r="AX1867" s="22">
        <f t="shared" si="6955"/>
        <v>198.9</v>
      </c>
      <c r="AY1867" s="22">
        <f t="shared" si="7190"/>
        <v>0</v>
      </c>
      <c r="AZ1867" s="22">
        <f t="shared" si="7191"/>
        <v>0</v>
      </c>
      <c r="BA1867" s="22">
        <f t="shared" si="7192"/>
        <v>0</v>
      </c>
      <c r="BB1867" s="22">
        <f t="shared" si="6956"/>
        <v>215.5</v>
      </c>
      <c r="BC1867" s="22">
        <f t="shared" si="6957"/>
        <v>206.9</v>
      </c>
      <c r="BD1867" s="22">
        <f t="shared" si="6958"/>
        <v>198.9</v>
      </c>
      <c r="BE1867" s="22">
        <f t="shared" si="7193"/>
        <v>0</v>
      </c>
      <c r="BF1867" s="22">
        <f t="shared" si="7194"/>
        <v>0</v>
      </c>
      <c r="BG1867" s="22">
        <f t="shared" si="7195"/>
        <v>0</v>
      </c>
      <c r="BH1867" s="22">
        <f t="shared" si="6959"/>
        <v>215.5</v>
      </c>
      <c r="BI1867" s="22">
        <f t="shared" si="6960"/>
        <v>206.9</v>
      </c>
      <c r="BJ1867" s="22">
        <f t="shared" si="6961"/>
        <v>198.9</v>
      </c>
      <c r="BK1867" s="22">
        <f t="shared" si="7196"/>
        <v>0</v>
      </c>
      <c r="BL1867" s="22">
        <f t="shared" si="7197"/>
        <v>0</v>
      </c>
      <c r="BM1867" s="22">
        <f t="shared" si="7198"/>
        <v>0</v>
      </c>
      <c r="BN1867" s="22">
        <f t="shared" si="6962"/>
        <v>215.5</v>
      </c>
      <c r="BO1867" s="22">
        <f t="shared" si="6963"/>
        <v>206.9</v>
      </c>
      <c r="BP1867" s="22">
        <f t="shared" si="6964"/>
        <v>198.9</v>
      </c>
      <c r="BQ1867" s="22">
        <f t="shared" si="7199"/>
        <v>0</v>
      </c>
      <c r="BR1867" s="22">
        <f t="shared" si="7200"/>
        <v>0</v>
      </c>
      <c r="BS1867" s="22">
        <f t="shared" si="6965"/>
        <v>215.5</v>
      </c>
      <c r="BT1867" s="22">
        <f t="shared" si="6966"/>
        <v>206.9</v>
      </c>
      <c r="BU1867" s="22">
        <f t="shared" si="6967"/>
        <v>198.9</v>
      </c>
      <c r="BV1867" s="22">
        <f t="shared" si="7201"/>
        <v>0</v>
      </c>
      <c r="BW1867" s="22">
        <f t="shared" si="7202"/>
        <v>0</v>
      </c>
      <c r="BX1867" s="22">
        <f t="shared" si="6968"/>
        <v>215.5</v>
      </c>
      <c r="BY1867" s="22">
        <f t="shared" si="6969"/>
        <v>206.9</v>
      </c>
      <c r="BZ1867" s="22">
        <f t="shared" si="6970"/>
        <v>198.9</v>
      </c>
      <c r="CA1867" s="22">
        <f t="shared" si="7203"/>
        <v>0</v>
      </c>
      <c r="CB1867" s="22">
        <f t="shared" si="7204"/>
        <v>0</v>
      </c>
      <c r="CC1867" s="22">
        <f t="shared" si="7205"/>
        <v>0</v>
      </c>
      <c r="CD1867" s="22">
        <f t="shared" si="7063"/>
        <v>215.5</v>
      </c>
      <c r="CE1867" s="22">
        <f t="shared" si="7206"/>
        <v>0</v>
      </c>
      <c r="CF1867" s="34">
        <f t="shared" si="7161"/>
        <v>215.5</v>
      </c>
      <c r="CG1867" s="22">
        <f t="shared" si="7064"/>
        <v>206.9</v>
      </c>
      <c r="CH1867" s="22">
        <f t="shared" si="7207"/>
        <v>0</v>
      </c>
      <c r="CI1867" s="22">
        <f t="shared" si="7162"/>
        <v>206.9</v>
      </c>
      <c r="CJ1867" s="22">
        <f t="shared" si="7065"/>
        <v>198.9</v>
      </c>
      <c r="CK1867" s="22">
        <f t="shared" si="7207"/>
        <v>0</v>
      </c>
      <c r="CL1867" s="22">
        <f t="shared" si="7163"/>
        <v>198.9</v>
      </c>
      <c r="CM1867" s="22">
        <f t="shared" si="7207"/>
        <v>0</v>
      </c>
      <c r="CN1867" s="15"/>
      <c r="CO1867" s="35"/>
      <c r="CS1867" s="5" t="s">
        <v>29</v>
      </c>
    </row>
    <row r="1868" spans="1:99" x14ac:dyDescent="0.3">
      <c r="A1868" s="32" t="s">
        <v>1067</v>
      </c>
      <c r="B1868" s="16">
        <v>850</v>
      </c>
      <c r="C1868" s="32"/>
      <c r="D1868" s="32"/>
      <c r="E1868" s="33" t="s">
        <v>79</v>
      </c>
      <c r="F1868" s="22">
        <f t="shared" si="7211"/>
        <v>215.5</v>
      </c>
      <c r="G1868" s="22">
        <f t="shared" si="7212"/>
        <v>206.9</v>
      </c>
      <c r="H1868" s="22">
        <f t="shared" si="7213"/>
        <v>198.9</v>
      </c>
      <c r="I1868" s="22">
        <f t="shared" si="7169"/>
        <v>0</v>
      </c>
      <c r="J1868" s="22">
        <f t="shared" si="7170"/>
        <v>0</v>
      </c>
      <c r="K1868" s="22">
        <f t="shared" si="7171"/>
        <v>0</v>
      </c>
      <c r="L1868" s="22">
        <f t="shared" si="6935"/>
        <v>215.5</v>
      </c>
      <c r="M1868" s="22">
        <f t="shared" si="6936"/>
        <v>206.9</v>
      </c>
      <c r="N1868" s="22">
        <f t="shared" si="6937"/>
        <v>198.9</v>
      </c>
      <c r="O1868" s="22">
        <f t="shared" si="7172"/>
        <v>0</v>
      </c>
      <c r="P1868" s="22">
        <f t="shared" si="7173"/>
        <v>0</v>
      </c>
      <c r="Q1868" s="22">
        <f t="shared" si="7174"/>
        <v>0</v>
      </c>
      <c r="R1868" s="22">
        <f t="shared" si="6938"/>
        <v>215.5</v>
      </c>
      <c r="S1868" s="22">
        <f t="shared" si="6939"/>
        <v>206.9</v>
      </c>
      <c r="T1868" s="22">
        <f t="shared" si="6940"/>
        <v>198.9</v>
      </c>
      <c r="U1868" s="22">
        <f t="shared" si="7175"/>
        <v>0</v>
      </c>
      <c r="V1868" s="22">
        <f t="shared" si="7176"/>
        <v>0</v>
      </c>
      <c r="W1868" s="22">
        <f t="shared" si="7177"/>
        <v>0</v>
      </c>
      <c r="X1868" s="22">
        <f t="shared" si="6941"/>
        <v>215.5</v>
      </c>
      <c r="Y1868" s="22">
        <f t="shared" si="6942"/>
        <v>206.9</v>
      </c>
      <c r="Z1868" s="22">
        <f t="shared" si="6943"/>
        <v>198.9</v>
      </c>
      <c r="AA1868" s="22">
        <f t="shared" si="7178"/>
        <v>0</v>
      </c>
      <c r="AB1868" s="22">
        <f t="shared" si="7179"/>
        <v>0</v>
      </c>
      <c r="AC1868" s="22">
        <f t="shared" si="7180"/>
        <v>0</v>
      </c>
      <c r="AD1868" s="22">
        <f t="shared" si="6944"/>
        <v>215.5</v>
      </c>
      <c r="AE1868" s="22">
        <f t="shared" si="6945"/>
        <v>206.9</v>
      </c>
      <c r="AF1868" s="22">
        <f t="shared" si="6946"/>
        <v>198.9</v>
      </c>
      <c r="AG1868" s="22">
        <f t="shared" si="7181"/>
        <v>0</v>
      </c>
      <c r="AH1868" s="22">
        <f t="shared" si="7182"/>
        <v>0</v>
      </c>
      <c r="AI1868" s="22">
        <f t="shared" si="7183"/>
        <v>0</v>
      </c>
      <c r="AJ1868" s="22">
        <f t="shared" si="6947"/>
        <v>215.5</v>
      </c>
      <c r="AK1868" s="22">
        <f t="shared" si="6948"/>
        <v>206.9</v>
      </c>
      <c r="AL1868" s="22">
        <f t="shared" si="6949"/>
        <v>198.9</v>
      </c>
      <c r="AM1868" s="22">
        <f t="shared" si="7184"/>
        <v>0</v>
      </c>
      <c r="AN1868" s="22">
        <f t="shared" si="7185"/>
        <v>0</v>
      </c>
      <c r="AO1868" s="22">
        <f t="shared" si="7186"/>
        <v>0</v>
      </c>
      <c r="AP1868" s="22">
        <f t="shared" si="6950"/>
        <v>215.5</v>
      </c>
      <c r="AQ1868" s="22">
        <f t="shared" si="6951"/>
        <v>206.9</v>
      </c>
      <c r="AR1868" s="22">
        <f t="shared" si="6952"/>
        <v>198.9</v>
      </c>
      <c r="AS1868" s="22">
        <f t="shared" si="7187"/>
        <v>0</v>
      </c>
      <c r="AT1868" s="22">
        <f t="shared" si="7188"/>
        <v>0</v>
      </c>
      <c r="AU1868" s="22">
        <f t="shared" si="7189"/>
        <v>0</v>
      </c>
      <c r="AV1868" s="22">
        <f t="shared" si="6953"/>
        <v>215.5</v>
      </c>
      <c r="AW1868" s="22">
        <f t="shared" si="6954"/>
        <v>206.9</v>
      </c>
      <c r="AX1868" s="22">
        <f t="shared" si="6955"/>
        <v>198.9</v>
      </c>
      <c r="AY1868" s="22">
        <f t="shared" si="7190"/>
        <v>0</v>
      </c>
      <c r="AZ1868" s="22">
        <f t="shared" si="7191"/>
        <v>0</v>
      </c>
      <c r="BA1868" s="22">
        <f t="shared" si="7192"/>
        <v>0</v>
      </c>
      <c r="BB1868" s="22">
        <f t="shared" si="6956"/>
        <v>215.5</v>
      </c>
      <c r="BC1868" s="22">
        <f t="shared" si="6957"/>
        <v>206.9</v>
      </c>
      <c r="BD1868" s="22">
        <f t="shared" si="6958"/>
        <v>198.9</v>
      </c>
      <c r="BE1868" s="22">
        <f t="shared" si="7193"/>
        <v>0</v>
      </c>
      <c r="BF1868" s="22">
        <f t="shared" si="7194"/>
        <v>0</v>
      </c>
      <c r="BG1868" s="22">
        <f t="shared" si="7195"/>
        <v>0</v>
      </c>
      <c r="BH1868" s="22">
        <f t="shared" si="6959"/>
        <v>215.5</v>
      </c>
      <c r="BI1868" s="22">
        <f t="shared" si="6960"/>
        <v>206.9</v>
      </c>
      <c r="BJ1868" s="22">
        <f t="shared" si="6961"/>
        <v>198.9</v>
      </c>
      <c r="BK1868" s="22">
        <f t="shared" si="7196"/>
        <v>0</v>
      </c>
      <c r="BL1868" s="22">
        <f t="shared" si="7197"/>
        <v>0</v>
      </c>
      <c r="BM1868" s="22">
        <f t="shared" si="7198"/>
        <v>0</v>
      </c>
      <c r="BN1868" s="22">
        <f t="shared" si="6962"/>
        <v>215.5</v>
      </c>
      <c r="BO1868" s="22">
        <f t="shared" si="6963"/>
        <v>206.9</v>
      </c>
      <c r="BP1868" s="22">
        <f t="shared" si="6964"/>
        <v>198.9</v>
      </c>
      <c r="BQ1868" s="22">
        <f t="shared" si="7199"/>
        <v>0</v>
      </c>
      <c r="BR1868" s="22">
        <f t="shared" si="7200"/>
        <v>0</v>
      </c>
      <c r="BS1868" s="22">
        <f t="shared" si="6965"/>
        <v>215.5</v>
      </c>
      <c r="BT1868" s="22">
        <f t="shared" si="6966"/>
        <v>206.9</v>
      </c>
      <c r="BU1868" s="22">
        <f t="shared" si="6967"/>
        <v>198.9</v>
      </c>
      <c r="BV1868" s="22">
        <f t="shared" si="7201"/>
        <v>0</v>
      </c>
      <c r="BW1868" s="22">
        <f t="shared" si="7202"/>
        <v>0</v>
      </c>
      <c r="BX1868" s="22">
        <f t="shared" si="6968"/>
        <v>215.5</v>
      </c>
      <c r="BY1868" s="22">
        <f t="shared" si="6969"/>
        <v>206.9</v>
      </c>
      <c r="BZ1868" s="22">
        <f t="shared" si="6970"/>
        <v>198.9</v>
      </c>
      <c r="CA1868" s="22">
        <f t="shared" si="7203"/>
        <v>0</v>
      </c>
      <c r="CB1868" s="22">
        <f t="shared" si="7204"/>
        <v>0</v>
      </c>
      <c r="CC1868" s="22">
        <f t="shared" si="7205"/>
        <v>0</v>
      </c>
      <c r="CD1868" s="22">
        <f t="shared" si="7063"/>
        <v>215.5</v>
      </c>
      <c r="CE1868" s="22">
        <f t="shared" si="7206"/>
        <v>0</v>
      </c>
      <c r="CF1868" s="34">
        <f t="shared" si="7161"/>
        <v>215.5</v>
      </c>
      <c r="CG1868" s="22">
        <f t="shared" si="7064"/>
        <v>206.9</v>
      </c>
      <c r="CH1868" s="22">
        <f t="shared" si="7207"/>
        <v>0</v>
      </c>
      <c r="CI1868" s="22">
        <f t="shared" si="7162"/>
        <v>206.9</v>
      </c>
      <c r="CJ1868" s="22">
        <f t="shared" si="7065"/>
        <v>198.9</v>
      </c>
      <c r="CK1868" s="22">
        <f t="shared" si="7207"/>
        <v>0</v>
      </c>
      <c r="CL1868" s="22">
        <f t="shared" si="7163"/>
        <v>198.9</v>
      </c>
      <c r="CM1868" s="22">
        <f t="shared" si="7207"/>
        <v>0</v>
      </c>
      <c r="CN1868" s="15"/>
      <c r="CO1868" s="35"/>
      <c r="CT1868" s="5" t="s">
        <v>30</v>
      </c>
    </row>
    <row r="1869" spans="1:99" x14ac:dyDescent="0.3">
      <c r="A1869" s="32" t="s">
        <v>1067</v>
      </c>
      <c r="B1869" s="16">
        <v>850</v>
      </c>
      <c r="C1869" s="32" t="s">
        <v>42</v>
      </c>
      <c r="D1869" s="32" t="s">
        <v>43</v>
      </c>
      <c r="E1869" s="33" t="s">
        <v>44</v>
      </c>
      <c r="F1869" s="22">
        <v>215.5</v>
      </c>
      <c r="G1869" s="22">
        <v>206.9</v>
      </c>
      <c r="H1869" s="22">
        <v>198.9</v>
      </c>
      <c r="I1869" s="22"/>
      <c r="J1869" s="22"/>
      <c r="K1869" s="22"/>
      <c r="L1869" s="22">
        <f t="shared" si="6935"/>
        <v>215.5</v>
      </c>
      <c r="M1869" s="22">
        <f t="shared" si="6936"/>
        <v>206.9</v>
      </c>
      <c r="N1869" s="22">
        <f t="shared" si="6937"/>
        <v>198.9</v>
      </c>
      <c r="O1869" s="22"/>
      <c r="P1869" s="22"/>
      <c r="Q1869" s="22"/>
      <c r="R1869" s="22">
        <f t="shared" si="6938"/>
        <v>215.5</v>
      </c>
      <c r="S1869" s="22">
        <f t="shared" si="6939"/>
        <v>206.9</v>
      </c>
      <c r="T1869" s="22">
        <f t="shared" si="6940"/>
        <v>198.9</v>
      </c>
      <c r="U1869" s="22"/>
      <c r="V1869" s="22"/>
      <c r="W1869" s="22"/>
      <c r="X1869" s="22">
        <f t="shared" si="6941"/>
        <v>215.5</v>
      </c>
      <c r="Y1869" s="22">
        <f t="shared" si="6942"/>
        <v>206.9</v>
      </c>
      <c r="Z1869" s="22">
        <f t="shared" si="6943"/>
        <v>198.9</v>
      </c>
      <c r="AA1869" s="22"/>
      <c r="AB1869" s="22"/>
      <c r="AC1869" s="22"/>
      <c r="AD1869" s="22">
        <f t="shared" si="6944"/>
        <v>215.5</v>
      </c>
      <c r="AE1869" s="22">
        <f t="shared" si="6945"/>
        <v>206.9</v>
      </c>
      <c r="AF1869" s="22">
        <f t="shared" si="6946"/>
        <v>198.9</v>
      </c>
      <c r="AG1869" s="22"/>
      <c r="AH1869" s="22"/>
      <c r="AI1869" s="22"/>
      <c r="AJ1869" s="22">
        <f t="shared" si="6947"/>
        <v>215.5</v>
      </c>
      <c r="AK1869" s="22">
        <f t="shared" si="6948"/>
        <v>206.9</v>
      </c>
      <c r="AL1869" s="22">
        <f t="shared" si="6949"/>
        <v>198.9</v>
      </c>
      <c r="AM1869" s="22"/>
      <c r="AN1869" s="22"/>
      <c r="AO1869" s="22"/>
      <c r="AP1869" s="22">
        <f t="shared" si="6950"/>
        <v>215.5</v>
      </c>
      <c r="AQ1869" s="22">
        <f t="shared" si="6951"/>
        <v>206.9</v>
      </c>
      <c r="AR1869" s="22">
        <f t="shared" si="6952"/>
        <v>198.9</v>
      </c>
      <c r="AS1869" s="22"/>
      <c r="AT1869" s="22"/>
      <c r="AU1869" s="22"/>
      <c r="AV1869" s="22">
        <f t="shared" si="6953"/>
        <v>215.5</v>
      </c>
      <c r="AW1869" s="22">
        <f t="shared" si="6954"/>
        <v>206.9</v>
      </c>
      <c r="AX1869" s="22">
        <f t="shared" si="6955"/>
        <v>198.9</v>
      </c>
      <c r="AY1869" s="22"/>
      <c r="AZ1869" s="22"/>
      <c r="BA1869" s="22"/>
      <c r="BB1869" s="22">
        <f t="shared" si="6956"/>
        <v>215.5</v>
      </c>
      <c r="BC1869" s="22">
        <f t="shared" si="6957"/>
        <v>206.9</v>
      </c>
      <c r="BD1869" s="22">
        <f t="shared" si="6958"/>
        <v>198.9</v>
      </c>
      <c r="BE1869" s="22"/>
      <c r="BF1869" s="22"/>
      <c r="BG1869" s="22"/>
      <c r="BH1869" s="22">
        <f t="shared" si="6959"/>
        <v>215.5</v>
      </c>
      <c r="BI1869" s="22">
        <f t="shared" si="6960"/>
        <v>206.9</v>
      </c>
      <c r="BJ1869" s="22">
        <f t="shared" si="6961"/>
        <v>198.9</v>
      </c>
      <c r="BK1869" s="22"/>
      <c r="BL1869" s="22"/>
      <c r="BM1869" s="22"/>
      <c r="BN1869" s="22">
        <f t="shared" si="6962"/>
        <v>215.5</v>
      </c>
      <c r="BO1869" s="22">
        <f t="shared" si="6963"/>
        <v>206.9</v>
      </c>
      <c r="BP1869" s="22">
        <f t="shared" si="6964"/>
        <v>198.9</v>
      </c>
      <c r="BQ1869" s="22"/>
      <c r="BR1869" s="22"/>
      <c r="BS1869" s="22">
        <f t="shared" si="6965"/>
        <v>215.5</v>
      </c>
      <c r="BT1869" s="22">
        <f t="shared" si="6966"/>
        <v>206.9</v>
      </c>
      <c r="BU1869" s="22">
        <f t="shared" si="6967"/>
        <v>198.9</v>
      </c>
      <c r="BV1869" s="22"/>
      <c r="BW1869" s="22"/>
      <c r="BX1869" s="22">
        <f t="shared" si="6968"/>
        <v>215.5</v>
      </c>
      <c r="BY1869" s="22">
        <f t="shared" si="6969"/>
        <v>206.9</v>
      </c>
      <c r="BZ1869" s="22">
        <f t="shared" si="6970"/>
        <v>198.9</v>
      </c>
      <c r="CA1869" s="22"/>
      <c r="CB1869" s="22"/>
      <c r="CC1869" s="22"/>
      <c r="CD1869" s="22">
        <f t="shared" si="7063"/>
        <v>215.5</v>
      </c>
      <c r="CE1869" s="22"/>
      <c r="CF1869" s="34">
        <f t="shared" si="7161"/>
        <v>215.5</v>
      </c>
      <c r="CG1869" s="22">
        <f t="shared" si="7064"/>
        <v>206.9</v>
      </c>
      <c r="CH1869" s="22"/>
      <c r="CI1869" s="22">
        <f t="shared" si="7162"/>
        <v>206.9</v>
      </c>
      <c r="CJ1869" s="22">
        <f t="shared" si="7065"/>
        <v>198.9</v>
      </c>
      <c r="CK1869" s="22"/>
      <c r="CL1869" s="22">
        <f t="shared" si="7163"/>
        <v>198.9</v>
      </c>
      <c r="CM1869" s="22"/>
      <c r="CN1869" s="15"/>
      <c r="CO1869" s="35"/>
    </row>
    <row r="1870" spans="1:99" ht="46.8" x14ac:dyDescent="0.3">
      <c r="A1870" s="32" t="s">
        <v>1068</v>
      </c>
      <c r="B1870" s="16"/>
      <c r="C1870" s="32"/>
      <c r="D1870" s="32"/>
      <c r="E1870" s="33" t="s">
        <v>1069</v>
      </c>
      <c r="F1870" s="22">
        <f t="shared" si="7211"/>
        <v>59660</v>
      </c>
      <c r="G1870" s="22">
        <f t="shared" si="7212"/>
        <v>47058.2</v>
      </c>
      <c r="H1870" s="22">
        <f t="shared" si="7213"/>
        <v>47058.2</v>
      </c>
      <c r="I1870" s="22">
        <f t="shared" si="7169"/>
        <v>0</v>
      </c>
      <c r="J1870" s="22">
        <f t="shared" si="7170"/>
        <v>0</v>
      </c>
      <c r="K1870" s="22">
        <f t="shared" si="7171"/>
        <v>0</v>
      </c>
      <c r="L1870" s="22">
        <f t="shared" si="6935"/>
        <v>59660</v>
      </c>
      <c r="M1870" s="22">
        <f t="shared" si="6936"/>
        <v>47058.2</v>
      </c>
      <c r="N1870" s="22">
        <f t="shared" si="6937"/>
        <v>47058.2</v>
      </c>
      <c r="O1870" s="22">
        <f t="shared" si="7172"/>
        <v>76.667000000000002</v>
      </c>
      <c r="P1870" s="22">
        <f t="shared" si="7173"/>
        <v>0</v>
      </c>
      <c r="Q1870" s="22">
        <f t="shared" si="7174"/>
        <v>0</v>
      </c>
      <c r="R1870" s="22">
        <f t="shared" si="6938"/>
        <v>59736.667000000001</v>
      </c>
      <c r="S1870" s="22">
        <f t="shared" si="6939"/>
        <v>47058.2</v>
      </c>
      <c r="T1870" s="22">
        <f t="shared" si="6940"/>
        <v>47058.2</v>
      </c>
      <c r="U1870" s="22">
        <f t="shared" si="7175"/>
        <v>0</v>
      </c>
      <c r="V1870" s="22">
        <f t="shared" si="7176"/>
        <v>0</v>
      </c>
      <c r="W1870" s="22">
        <f t="shared" si="7177"/>
        <v>0</v>
      </c>
      <c r="X1870" s="22">
        <f t="shared" si="6941"/>
        <v>59736.667000000001</v>
      </c>
      <c r="Y1870" s="22">
        <f t="shared" si="6942"/>
        <v>47058.2</v>
      </c>
      <c r="Z1870" s="22">
        <f t="shared" si="6943"/>
        <v>47058.2</v>
      </c>
      <c r="AA1870" s="22">
        <f t="shared" si="7178"/>
        <v>0</v>
      </c>
      <c r="AB1870" s="22">
        <f t="shared" si="7179"/>
        <v>0</v>
      </c>
      <c r="AC1870" s="22">
        <f t="shared" si="7180"/>
        <v>0</v>
      </c>
      <c r="AD1870" s="22">
        <f t="shared" si="6944"/>
        <v>59736.667000000001</v>
      </c>
      <c r="AE1870" s="22">
        <f t="shared" si="6945"/>
        <v>47058.2</v>
      </c>
      <c r="AF1870" s="22">
        <f t="shared" si="6946"/>
        <v>47058.2</v>
      </c>
      <c r="AG1870" s="22">
        <f t="shared" si="7181"/>
        <v>0</v>
      </c>
      <c r="AH1870" s="22">
        <f t="shared" si="7182"/>
        <v>0</v>
      </c>
      <c r="AI1870" s="22">
        <f t="shared" si="7183"/>
        <v>0</v>
      </c>
      <c r="AJ1870" s="22">
        <f t="shared" si="6947"/>
        <v>59736.667000000001</v>
      </c>
      <c r="AK1870" s="22">
        <f t="shared" si="6948"/>
        <v>47058.2</v>
      </c>
      <c r="AL1870" s="22">
        <f t="shared" si="6949"/>
        <v>47058.2</v>
      </c>
      <c r="AM1870" s="22">
        <f t="shared" si="7184"/>
        <v>0</v>
      </c>
      <c r="AN1870" s="22">
        <f t="shared" si="7185"/>
        <v>0</v>
      </c>
      <c r="AO1870" s="22">
        <f t="shared" si="7186"/>
        <v>0</v>
      </c>
      <c r="AP1870" s="22">
        <f t="shared" si="6950"/>
        <v>59736.667000000001</v>
      </c>
      <c r="AQ1870" s="22">
        <f t="shared" si="6951"/>
        <v>47058.2</v>
      </c>
      <c r="AR1870" s="22">
        <f t="shared" si="6952"/>
        <v>47058.2</v>
      </c>
      <c r="AS1870" s="22">
        <f t="shared" si="7187"/>
        <v>0</v>
      </c>
      <c r="AT1870" s="22">
        <f t="shared" si="7188"/>
        <v>0</v>
      </c>
      <c r="AU1870" s="22">
        <f t="shared" si="7189"/>
        <v>0</v>
      </c>
      <c r="AV1870" s="22">
        <f t="shared" si="6953"/>
        <v>59736.667000000001</v>
      </c>
      <c r="AW1870" s="22">
        <f t="shared" si="6954"/>
        <v>47058.2</v>
      </c>
      <c r="AX1870" s="22">
        <f t="shared" si="6955"/>
        <v>47058.2</v>
      </c>
      <c r="AY1870" s="22">
        <f t="shared" si="7190"/>
        <v>-938.56500000000005</v>
      </c>
      <c r="AZ1870" s="22">
        <f t="shared" si="7191"/>
        <v>0</v>
      </c>
      <c r="BA1870" s="22">
        <f t="shared" si="7192"/>
        <v>0</v>
      </c>
      <c r="BB1870" s="22">
        <f t="shared" si="6956"/>
        <v>58798.101999999999</v>
      </c>
      <c r="BC1870" s="22">
        <f t="shared" si="6957"/>
        <v>47058.2</v>
      </c>
      <c r="BD1870" s="22">
        <f t="shared" si="6958"/>
        <v>47058.2</v>
      </c>
      <c r="BE1870" s="22">
        <f t="shared" si="7193"/>
        <v>0</v>
      </c>
      <c r="BF1870" s="22">
        <f t="shared" si="7194"/>
        <v>0</v>
      </c>
      <c r="BG1870" s="22">
        <f t="shared" si="7195"/>
        <v>0</v>
      </c>
      <c r="BH1870" s="22">
        <f t="shared" si="6959"/>
        <v>58798.101999999999</v>
      </c>
      <c r="BI1870" s="22">
        <f t="shared" si="6960"/>
        <v>47058.2</v>
      </c>
      <c r="BJ1870" s="22">
        <f t="shared" si="6961"/>
        <v>47058.2</v>
      </c>
      <c r="BK1870" s="22">
        <f t="shared" si="7196"/>
        <v>0</v>
      </c>
      <c r="BL1870" s="22">
        <f t="shared" si="7197"/>
        <v>0</v>
      </c>
      <c r="BM1870" s="22">
        <f t="shared" si="7198"/>
        <v>0</v>
      </c>
      <c r="BN1870" s="22">
        <f t="shared" si="6962"/>
        <v>58798.101999999999</v>
      </c>
      <c r="BO1870" s="22">
        <f t="shared" si="6963"/>
        <v>47058.2</v>
      </c>
      <c r="BP1870" s="22">
        <f t="shared" si="6964"/>
        <v>47058.2</v>
      </c>
      <c r="BQ1870" s="22">
        <f t="shared" si="7199"/>
        <v>0</v>
      </c>
      <c r="BR1870" s="22">
        <f t="shared" si="7200"/>
        <v>0</v>
      </c>
      <c r="BS1870" s="22">
        <f t="shared" si="6965"/>
        <v>58798.101999999999</v>
      </c>
      <c r="BT1870" s="22">
        <f t="shared" si="6966"/>
        <v>47058.2</v>
      </c>
      <c r="BU1870" s="22">
        <f t="shared" si="6967"/>
        <v>47058.2</v>
      </c>
      <c r="BV1870" s="22">
        <f t="shared" si="7201"/>
        <v>0</v>
      </c>
      <c r="BW1870" s="22">
        <f t="shared" si="7202"/>
        <v>0</v>
      </c>
      <c r="BX1870" s="22">
        <f t="shared" si="6968"/>
        <v>58798.101999999999</v>
      </c>
      <c r="BY1870" s="22">
        <f t="shared" si="6969"/>
        <v>47058.2</v>
      </c>
      <c r="BZ1870" s="22">
        <f t="shared" si="6970"/>
        <v>47058.2</v>
      </c>
      <c r="CA1870" s="22">
        <f t="shared" si="7203"/>
        <v>0</v>
      </c>
      <c r="CB1870" s="22">
        <f t="shared" si="7204"/>
        <v>0</v>
      </c>
      <c r="CC1870" s="22">
        <f t="shared" si="7205"/>
        <v>0</v>
      </c>
      <c r="CD1870" s="22">
        <f t="shared" si="7063"/>
        <v>58798.101999999999</v>
      </c>
      <c r="CE1870" s="22">
        <f t="shared" si="7206"/>
        <v>0</v>
      </c>
      <c r="CF1870" s="34">
        <f t="shared" si="7161"/>
        <v>58798.101999999999</v>
      </c>
      <c r="CG1870" s="22">
        <f t="shared" si="7064"/>
        <v>47058.2</v>
      </c>
      <c r="CH1870" s="22">
        <f t="shared" si="7207"/>
        <v>0</v>
      </c>
      <c r="CI1870" s="22">
        <f t="shared" si="7162"/>
        <v>47058.2</v>
      </c>
      <c r="CJ1870" s="22">
        <f t="shared" si="7065"/>
        <v>47058.2</v>
      </c>
      <c r="CK1870" s="22">
        <f t="shared" si="7207"/>
        <v>0</v>
      </c>
      <c r="CL1870" s="22">
        <f t="shared" si="7163"/>
        <v>47058.2</v>
      </c>
      <c r="CM1870" s="22">
        <f t="shared" si="7207"/>
        <v>0</v>
      </c>
      <c r="CN1870" s="15"/>
      <c r="CO1870" s="35"/>
      <c r="CU1870" s="5" t="s">
        <v>31</v>
      </c>
    </row>
    <row r="1871" spans="1:99" ht="31.2" x14ac:dyDescent="0.3">
      <c r="A1871" s="32" t="s">
        <v>1068</v>
      </c>
      <c r="B1871" s="16">
        <v>200</v>
      </c>
      <c r="C1871" s="32"/>
      <c r="D1871" s="32"/>
      <c r="E1871" s="33" t="s">
        <v>40</v>
      </c>
      <c r="F1871" s="22">
        <f t="shared" si="7211"/>
        <v>59660</v>
      </c>
      <c r="G1871" s="22">
        <f t="shared" si="7212"/>
        <v>47058.2</v>
      </c>
      <c r="H1871" s="22">
        <f t="shared" si="7213"/>
        <v>47058.2</v>
      </c>
      <c r="I1871" s="22">
        <f t="shared" si="7169"/>
        <v>0</v>
      </c>
      <c r="J1871" s="22">
        <f t="shared" si="7170"/>
        <v>0</v>
      </c>
      <c r="K1871" s="22">
        <f t="shared" si="7171"/>
        <v>0</v>
      </c>
      <c r="L1871" s="22">
        <f t="shared" si="6935"/>
        <v>59660</v>
      </c>
      <c r="M1871" s="22">
        <f t="shared" si="6936"/>
        <v>47058.2</v>
      </c>
      <c r="N1871" s="22">
        <f t="shared" si="6937"/>
        <v>47058.2</v>
      </c>
      <c r="O1871" s="22">
        <f t="shared" si="7172"/>
        <v>76.667000000000002</v>
      </c>
      <c r="P1871" s="22">
        <f t="shared" si="7173"/>
        <v>0</v>
      </c>
      <c r="Q1871" s="22">
        <f t="shared" si="7174"/>
        <v>0</v>
      </c>
      <c r="R1871" s="22">
        <f t="shared" si="6938"/>
        <v>59736.667000000001</v>
      </c>
      <c r="S1871" s="22">
        <f t="shared" si="6939"/>
        <v>47058.2</v>
      </c>
      <c r="T1871" s="22">
        <f t="shared" si="6940"/>
        <v>47058.2</v>
      </c>
      <c r="U1871" s="22">
        <f t="shared" si="7175"/>
        <v>0</v>
      </c>
      <c r="V1871" s="22">
        <f t="shared" si="7176"/>
        <v>0</v>
      </c>
      <c r="W1871" s="22">
        <f t="shared" si="7177"/>
        <v>0</v>
      </c>
      <c r="X1871" s="22">
        <f t="shared" si="6941"/>
        <v>59736.667000000001</v>
      </c>
      <c r="Y1871" s="22">
        <f t="shared" si="6942"/>
        <v>47058.2</v>
      </c>
      <c r="Z1871" s="22">
        <f t="shared" si="6943"/>
        <v>47058.2</v>
      </c>
      <c r="AA1871" s="22">
        <f t="shared" si="7178"/>
        <v>0</v>
      </c>
      <c r="AB1871" s="22">
        <f t="shared" si="7179"/>
        <v>0</v>
      </c>
      <c r="AC1871" s="22">
        <f t="shared" si="7180"/>
        <v>0</v>
      </c>
      <c r="AD1871" s="22">
        <f t="shared" si="6944"/>
        <v>59736.667000000001</v>
      </c>
      <c r="AE1871" s="22">
        <f t="shared" si="6945"/>
        <v>47058.2</v>
      </c>
      <c r="AF1871" s="22">
        <f t="shared" si="6946"/>
        <v>47058.2</v>
      </c>
      <c r="AG1871" s="22">
        <f t="shared" si="7181"/>
        <v>0</v>
      </c>
      <c r="AH1871" s="22">
        <f t="shared" si="7182"/>
        <v>0</v>
      </c>
      <c r="AI1871" s="22">
        <f t="shared" si="7183"/>
        <v>0</v>
      </c>
      <c r="AJ1871" s="22">
        <f t="shared" si="6947"/>
        <v>59736.667000000001</v>
      </c>
      <c r="AK1871" s="22">
        <f t="shared" si="6948"/>
        <v>47058.2</v>
      </c>
      <c r="AL1871" s="22">
        <f t="shared" si="6949"/>
        <v>47058.2</v>
      </c>
      <c r="AM1871" s="22">
        <f t="shared" si="7184"/>
        <v>0</v>
      </c>
      <c r="AN1871" s="22">
        <f t="shared" si="7185"/>
        <v>0</v>
      </c>
      <c r="AO1871" s="22">
        <f t="shared" si="7186"/>
        <v>0</v>
      </c>
      <c r="AP1871" s="22">
        <f t="shared" si="6950"/>
        <v>59736.667000000001</v>
      </c>
      <c r="AQ1871" s="22">
        <f t="shared" si="6951"/>
        <v>47058.2</v>
      </c>
      <c r="AR1871" s="22">
        <f t="shared" si="6952"/>
        <v>47058.2</v>
      </c>
      <c r="AS1871" s="22">
        <f t="shared" si="7187"/>
        <v>0</v>
      </c>
      <c r="AT1871" s="22">
        <f t="shared" si="7188"/>
        <v>0</v>
      </c>
      <c r="AU1871" s="22">
        <f t="shared" si="7189"/>
        <v>0</v>
      </c>
      <c r="AV1871" s="22">
        <f t="shared" si="6953"/>
        <v>59736.667000000001</v>
      </c>
      <c r="AW1871" s="22">
        <f t="shared" si="6954"/>
        <v>47058.2</v>
      </c>
      <c r="AX1871" s="22">
        <f t="shared" si="6955"/>
        <v>47058.2</v>
      </c>
      <c r="AY1871" s="22">
        <f t="shared" si="7190"/>
        <v>-938.56500000000005</v>
      </c>
      <c r="AZ1871" s="22">
        <f t="shared" si="7191"/>
        <v>0</v>
      </c>
      <c r="BA1871" s="22">
        <f t="shared" si="7192"/>
        <v>0</v>
      </c>
      <c r="BB1871" s="22">
        <f t="shared" si="6956"/>
        <v>58798.101999999999</v>
      </c>
      <c r="BC1871" s="22">
        <f t="shared" si="6957"/>
        <v>47058.2</v>
      </c>
      <c r="BD1871" s="22">
        <f t="shared" si="6958"/>
        <v>47058.2</v>
      </c>
      <c r="BE1871" s="22">
        <f t="shared" si="7193"/>
        <v>0</v>
      </c>
      <c r="BF1871" s="22">
        <f t="shared" si="7194"/>
        <v>0</v>
      </c>
      <c r="BG1871" s="22">
        <f t="shared" si="7195"/>
        <v>0</v>
      </c>
      <c r="BH1871" s="22">
        <f t="shared" si="6959"/>
        <v>58798.101999999999</v>
      </c>
      <c r="BI1871" s="22">
        <f t="shared" si="6960"/>
        <v>47058.2</v>
      </c>
      <c r="BJ1871" s="22">
        <f t="shared" si="6961"/>
        <v>47058.2</v>
      </c>
      <c r="BK1871" s="22">
        <f t="shared" si="7196"/>
        <v>0</v>
      </c>
      <c r="BL1871" s="22">
        <f t="shared" si="7197"/>
        <v>0</v>
      </c>
      <c r="BM1871" s="22">
        <f t="shared" si="7198"/>
        <v>0</v>
      </c>
      <c r="BN1871" s="22">
        <f t="shared" si="6962"/>
        <v>58798.101999999999</v>
      </c>
      <c r="BO1871" s="22">
        <f t="shared" si="6963"/>
        <v>47058.2</v>
      </c>
      <c r="BP1871" s="22">
        <f t="shared" si="6964"/>
        <v>47058.2</v>
      </c>
      <c r="BQ1871" s="22">
        <f t="shared" si="7199"/>
        <v>0</v>
      </c>
      <c r="BR1871" s="22">
        <f t="shared" si="7200"/>
        <v>0</v>
      </c>
      <c r="BS1871" s="22">
        <f t="shared" si="6965"/>
        <v>58798.101999999999</v>
      </c>
      <c r="BT1871" s="22">
        <f t="shared" si="6966"/>
        <v>47058.2</v>
      </c>
      <c r="BU1871" s="22">
        <f t="shared" si="6967"/>
        <v>47058.2</v>
      </c>
      <c r="BV1871" s="22">
        <f t="shared" si="7201"/>
        <v>0</v>
      </c>
      <c r="BW1871" s="22">
        <f t="shared" si="7202"/>
        <v>0</v>
      </c>
      <c r="BX1871" s="22">
        <f t="shared" si="6968"/>
        <v>58798.101999999999</v>
      </c>
      <c r="BY1871" s="22">
        <f t="shared" si="6969"/>
        <v>47058.2</v>
      </c>
      <c r="BZ1871" s="22">
        <f t="shared" si="6970"/>
        <v>47058.2</v>
      </c>
      <c r="CA1871" s="22">
        <f t="shared" si="7203"/>
        <v>0</v>
      </c>
      <c r="CB1871" s="22">
        <f t="shared" si="7204"/>
        <v>0</v>
      </c>
      <c r="CC1871" s="22">
        <f t="shared" si="7205"/>
        <v>0</v>
      </c>
      <c r="CD1871" s="22">
        <f t="shared" si="7063"/>
        <v>58798.101999999999</v>
      </c>
      <c r="CE1871" s="22">
        <f t="shared" si="7206"/>
        <v>0</v>
      </c>
      <c r="CF1871" s="34">
        <f t="shared" si="7161"/>
        <v>58798.101999999999</v>
      </c>
      <c r="CG1871" s="22">
        <f t="shared" si="7064"/>
        <v>47058.2</v>
      </c>
      <c r="CH1871" s="22">
        <f t="shared" si="7207"/>
        <v>0</v>
      </c>
      <c r="CI1871" s="22">
        <f t="shared" si="7162"/>
        <v>47058.2</v>
      </c>
      <c r="CJ1871" s="22">
        <f t="shared" si="7065"/>
        <v>47058.2</v>
      </c>
      <c r="CK1871" s="22">
        <f t="shared" si="7207"/>
        <v>0</v>
      </c>
      <c r="CL1871" s="22">
        <f t="shared" si="7163"/>
        <v>47058.2</v>
      </c>
      <c r="CM1871" s="22">
        <f t="shared" si="7207"/>
        <v>0</v>
      </c>
      <c r="CN1871" s="15"/>
      <c r="CO1871" s="35"/>
      <c r="CS1871" s="5" t="s">
        <v>29</v>
      </c>
    </row>
    <row r="1872" spans="1:99" ht="46.8" x14ac:dyDescent="0.3">
      <c r="A1872" s="32" t="s">
        <v>1068</v>
      </c>
      <c r="B1872" s="16">
        <v>240</v>
      </c>
      <c r="C1872" s="32"/>
      <c r="D1872" s="32"/>
      <c r="E1872" s="33" t="s">
        <v>41</v>
      </c>
      <c r="F1872" s="22">
        <f t="shared" si="7211"/>
        <v>59660</v>
      </c>
      <c r="G1872" s="22">
        <f t="shared" si="7212"/>
        <v>47058.2</v>
      </c>
      <c r="H1872" s="22">
        <f t="shared" si="7213"/>
        <v>47058.2</v>
      </c>
      <c r="I1872" s="22">
        <f t="shared" si="7169"/>
        <v>0</v>
      </c>
      <c r="J1872" s="22">
        <f t="shared" si="7170"/>
        <v>0</v>
      </c>
      <c r="K1872" s="22">
        <f t="shared" si="7171"/>
        <v>0</v>
      </c>
      <c r="L1872" s="22">
        <f t="shared" ref="L1872:L1935" si="7214">F1872+I1872</f>
        <v>59660</v>
      </c>
      <c r="M1872" s="22">
        <f t="shared" ref="M1872:M1935" si="7215">G1872+J1872</f>
        <v>47058.2</v>
      </c>
      <c r="N1872" s="22">
        <f t="shared" ref="N1872:N1935" si="7216">H1872+K1872</f>
        <v>47058.2</v>
      </c>
      <c r="O1872" s="22">
        <f t="shared" si="7172"/>
        <v>76.667000000000002</v>
      </c>
      <c r="P1872" s="22">
        <f t="shared" si="7173"/>
        <v>0</v>
      </c>
      <c r="Q1872" s="22">
        <f t="shared" si="7174"/>
        <v>0</v>
      </c>
      <c r="R1872" s="22">
        <f t="shared" ref="R1872:R1935" si="7217">L1872+O1872</f>
        <v>59736.667000000001</v>
      </c>
      <c r="S1872" s="22">
        <f t="shared" ref="S1872:S1935" si="7218">M1872+P1872</f>
        <v>47058.2</v>
      </c>
      <c r="T1872" s="22">
        <f t="shared" ref="T1872:T1935" si="7219">N1872+Q1872</f>
        <v>47058.2</v>
      </c>
      <c r="U1872" s="22">
        <f t="shared" si="7175"/>
        <v>0</v>
      </c>
      <c r="V1872" s="22">
        <f t="shared" si="7176"/>
        <v>0</v>
      </c>
      <c r="W1872" s="22">
        <f t="shared" si="7177"/>
        <v>0</v>
      </c>
      <c r="X1872" s="22">
        <f t="shared" ref="X1872:X1935" si="7220">R1872+U1872</f>
        <v>59736.667000000001</v>
      </c>
      <c r="Y1872" s="22">
        <f t="shared" ref="Y1872:Y1935" si="7221">S1872+V1872</f>
        <v>47058.2</v>
      </c>
      <c r="Z1872" s="22">
        <f t="shared" ref="Z1872:Z1935" si="7222">T1872+W1872</f>
        <v>47058.2</v>
      </c>
      <c r="AA1872" s="22">
        <f t="shared" si="7178"/>
        <v>0</v>
      </c>
      <c r="AB1872" s="22">
        <f t="shared" si="7179"/>
        <v>0</v>
      </c>
      <c r="AC1872" s="22">
        <f t="shared" si="7180"/>
        <v>0</v>
      </c>
      <c r="AD1872" s="22">
        <f t="shared" ref="AD1872:AD1935" si="7223">X1872+AA1872</f>
        <v>59736.667000000001</v>
      </c>
      <c r="AE1872" s="22">
        <f t="shared" ref="AE1872:AE1935" si="7224">Y1872+AB1872</f>
        <v>47058.2</v>
      </c>
      <c r="AF1872" s="22">
        <f t="shared" ref="AF1872:AF1935" si="7225">Z1872+AC1872</f>
        <v>47058.2</v>
      </c>
      <c r="AG1872" s="22">
        <f t="shared" si="7181"/>
        <v>0</v>
      </c>
      <c r="AH1872" s="22">
        <f t="shared" si="7182"/>
        <v>0</v>
      </c>
      <c r="AI1872" s="22">
        <f t="shared" si="7183"/>
        <v>0</v>
      </c>
      <c r="AJ1872" s="22">
        <f t="shared" ref="AJ1872:AJ1935" si="7226">AD1872+AG1872</f>
        <v>59736.667000000001</v>
      </c>
      <c r="AK1872" s="22">
        <f t="shared" ref="AK1872:AK1935" si="7227">AE1872+AH1872</f>
        <v>47058.2</v>
      </c>
      <c r="AL1872" s="22">
        <f t="shared" ref="AL1872:AL1935" si="7228">AF1872+AI1872</f>
        <v>47058.2</v>
      </c>
      <c r="AM1872" s="22">
        <f t="shared" si="7184"/>
        <v>0</v>
      </c>
      <c r="AN1872" s="22">
        <f t="shared" si="7185"/>
        <v>0</v>
      </c>
      <c r="AO1872" s="22">
        <f t="shared" si="7186"/>
        <v>0</v>
      </c>
      <c r="AP1872" s="22">
        <f t="shared" ref="AP1872:AP1935" si="7229">AJ1872+AM1872</f>
        <v>59736.667000000001</v>
      </c>
      <c r="AQ1872" s="22">
        <f t="shared" ref="AQ1872:AQ1935" si="7230">AK1872+AN1872</f>
        <v>47058.2</v>
      </c>
      <c r="AR1872" s="22">
        <f t="shared" ref="AR1872:AR1935" si="7231">AL1872+AO1872</f>
        <v>47058.2</v>
      </c>
      <c r="AS1872" s="22">
        <f t="shared" si="7187"/>
        <v>0</v>
      </c>
      <c r="AT1872" s="22">
        <f t="shared" si="7188"/>
        <v>0</v>
      </c>
      <c r="AU1872" s="22">
        <f t="shared" si="7189"/>
        <v>0</v>
      </c>
      <c r="AV1872" s="22">
        <f t="shared" ref="AV1872:AV1935" si="7232">AP1872+AS1872</f>
        <v>59736.667000000001</v>
      </c>
      <c r="AW1872" s="22">
        <f t="shared" ref="AW1872:AW1935" si="7233">AQ1872+AT1872</f>
        <v>47058.2</v>
      </c>
      <c r="AX1872" s="22">
        <f t="shared" ref="AX1872:AX1935" si="7234">AR1872+AU1872</f>
        <v>47058.2</v>
      </c>
      <c r="AY1872" s="22">
        <f t="shared" si="7190"/>
        <v>-938.56500000000005</v>
      </c>
      <c r="AZ1872" s="22">
        <f t="shared" si="7191"/>
        <v>0</v>
      </c>
      <c r="BA1872" s="22">
        <f t="shared" si="7192"/>
        <v>0</v>
      </c>
      <c r="BB1872" s="22">
        <f t="shared" ref="BB1872:BB1935" si="7235">AV1872+AY1872</f>
        <v>58798.101999999999</v>
      </c>
      <c r="BC1872" s="22">
        <f t="shared" ref="BC1872:BC1935" si="7236">AW1872+AZ1872</f>
        <v>47058.2</v>
      </c>
      <c r="BD1872" s="22">
        <f t="shared" ref="BD1872:BD1935" si="7237">AX1872+BA1872</f>
        <v>47058.2</v>
      </c>
      <c r="BE1872" s="22">
        <f t="shared" si="7193"/>
        <v>0</v>
      </c>
      <c r="BF1872" s="22">
        <f t="shared" si="7194"/>
        <v>0</v>
      </c>
      <c r="BG1872" s="22">
        <f t="shared" si="7195"/>
        <v>0</v>
      </c>
      <c r="BH1872" s="22">
        <f t="shared" ref="BH1872:BH1935" si="7238">BB1872+BE1872</f>
        <v>58798.101999999999</v>
      </c>
      <c r="BI1872" s="22">
        <f t="shared" ref="BI1872:BI1935" si="7239">BC1872+BF1872</f>
        <v>47058.2</v>
      </c>
      <c r="BJ1872" s="22">
        <f t="shared" ref="BJ1872:BJ1935" si="7240">BD1872+BG1872</f>
        <v>47058.2</v>
      </c>
      <c r="BK1872" s="22">
        <f t="shared" si="7196"/>
        <v>0</v>
      </c>
      <c r="BL1872" s="22">
        <f t="shared" si="7197"/>
        <v>0</v>
      </c>
      <c r="BM1872" s="22">
        <f t="shared" si="7198"/>
        <v>0</v>
      </c>
      <c r="BN1872" s="22">
        <f t="shared" ref="BN1872:BN1935" si="7241">BH1872+BK1872</f>
        <v>58798.101999999999</v>
      </c>
      <c r="BO1872" s="22">
        <f t="shared" ref="BO1872:BO1935" si="7242">BI1872+BL1872</f>
        <v>47058.2</v>
      </c>
      <c r="BP1872" s="22">
        <f t="shared" ref="BP1872:BP1935" si="7243">BJ1872+BM1872</f>
        <v>47058.2</v>
      </c>
      <c r="BQ1872" s="22">
        <f t="shared" si="7199"/>
        <v>0</v>
      </c>
      <c r="BR1872" s="22">
        <f t="shared" si="7200"/>
        <v>0</v>
      </c>
      <c r="BS1872" s="22">
        <f t="shared" ref="BS1872:BS1935" si="7244">BQ1872+BN1872</f>
        <v>58798.101999999999</v>
      </c>
      <c r="BT1872" s="22">
        <f t="shared" ref="BT1872:BT1935" si="7245">BR1872+BO1872</f>
        <v>47058.2</v>
      </c>
      <c r="BU1872" s="22">
        <f t="shared" ref="BU1872:BU1935" si="7246">BP1872</f>
        <v>47058.2</v>
      </c>
      <c r="BV1872" s="22">
        <f t="shared" si="7201"/>
        <v>0</v>
      </c>
      <c r="BW1872" s="22">
        <f t="shared" si="7202"/>
        <v>0</v>
      </c>
      <c r="BX1872" s="22">
        <f t="shared" ref="BX1872:BX1935" si="7247">BS1872</f>
        <v>58798.101999999999</v>
      </c>
      <c r="BY1872" s="22">
        <f t="shared" ref="BY1872:BY1935" si="7248">BT1872+BV1872</f>
        <v>47058.2</v>
      </c>
      <c r="BZ1872" s="22">
        <f t="shared" ref="BZ1872:BZ1935" si="7249">BU1872+BW1872</f>
        <v>47058.2</v>
      </c>
      <c r="CA1872" s="22">
        <f t="shared" si="7203"/>
        <v>0</v>
      </c>
      <c r="CB1872" s="22">
        <f t="shared" si="7204"/>
        <v>0</v>
      </c>
      <c r="CC1872" s="22">
        <f t="shared" si="7205"/>
        <v>0</v>
      </c>
      <c r="CD1872" s="22">
        <f t="shared" si="7063"/>
        <v>58798.101999999999</v>
      </c>
      <c r="CE1872" s="22">
        <f t="shared" si="7206"/>
        <v>0</v>
      </c>
      <c r="CF1872" s="34">
        <f t="shared" si="7161"/>
        <v>58798.101999999999</v>
      </c>
      <c r="CG1872" s="22">
        <f t="shared" si="7064"/>
        <v>47058.2</v>
      </c>
      <c r="CH1872" s="22">
        <f t="shared" si="7207"/>
        <v>0</v>
      </c>
      <c r="CI1872" s="22">
        <f t="shared" si="7162"/>
        <v>47058.2</v>
      </c>
      <c r="CJ1872" s="22">
        <f t="shared" si="7065"/>
        <v>47058.2</v>
      </c>
      <c r="CK1872" s="22">
        <f t="shared" si="7207"/>
        <v>0</v>
      </c>
      <c r="CL1872" s="22">
        <f t="shared" si="7163"/>
        <v>47058.2</v>
      </c>
      <c r="CM1872" s="22">
        <f t="shared" si="7207"/>
        <v>0</v>
      </c>
      <c r="CN1872" s="15"/>
      <c r="CO1872" s="35"/>
      <c r="CT1872" s="5" t="s">
        <v>30</v>
      </c>
    </row>
    <row r="1873" spans="1:99" x14ac:dyDescent="0.3">
      <c r="A1873" s="32" t="s">
        <v>1068</v>
      </c>
      <c r="B1873" s="16">
        <v>240</v>
      </c>
      <c r="C1873" s="32" t="s">
        <v>42</v>
      </c>
      <c r="D1873" s="32" t="s">
        <v>43</v>
      </c>
      <c r="E1873" s="33" t="s">
        <v>44</v>
      </c>
      <c r="F1873" s="22">
        <v>59660</v>
      </c>
      <c r="G1873" s="22">
        <v>47058.2</v>
      </c>
      <c r="H1873" s="22">
        <v>47058.2</v>
      </c>
      <c r="I1873" s="22"/>
      <c r="J1873" s="22"/>
      <c r="K1873" s="22"/>
      <c r="L1873" s="22">
        <f t="shared" si="7214"/>
        <v>59660</v>
      </c>
      <c r="M1873" s="22">
        <f t="shared" si="7215"/>
        <v>47058.2</v>
      </c>
      <c r="N1873" s="22">
        <f t="shared" si="7216"/>
        <v>47058.2</v>
      </c>
      <c r="O1873" s="22">
        <v>76.667000000000002</v>
      </c>
      <c r="P1873" s="22"/>
      <c r="Q1873" s="22"/>
      <c r="R1873" s="22">
        <f t="shared" si="7217"/>
        <v>59736.667000000001</v>
      </c>
      <c r="S1873" s="22">
        <f t="shared" si="7218"/>
        <v>47058.2</v>
      </c>
      <c r="T1873" s="22">
        <f t="shared" si="7219"/>
        <v>47058.2</v>
      </c>
      <c r="U1873" s="22"/>
      <c r="V1873" s="22"/>
      <c r="W1873" s="22"/>
      <c r="X1873" s="22">
        <f t="shared" si="7220"/>
        <v>59736.667000000001</v>
      </c>
      <c r="Y1873" s="22">
        <f t="shared" si="7221"/>
        <v>47058.2</v>
      </c>
      <c r="Z1873" s="22">
        <f t="shared" si="7222"/>
        <v>47058.2</v>
      </c>
      <c r="AA1873" s="22"/>
      <c r="AB1873" s="22"/>
      <c r="AC1873" s="22"/>
      <c r="AD1873" s="22">
        <f t="shared" si="7223"/>
        <v>59736.667000000001</v>
      </c>
      <c r="AE1873" s="22">
        <f t="shared" si="7224"/>
        <v>47058.2</v>
      </c>
      <c r="AF1873" s="22">
        <f t="shared" si="7225"/>
        <v>47058.2</v>
      </c>
      <c r="AG1873" s="22"/>
      <c r="AH1873" s="22"/>
      <c r="AI1873" s="22"/>
      <c r="AJ1873" s="22">
        <f t="shared" si="7226"/>
        <v>59736.667000000001</v>
      </c>
      <c r="AK1873" s="22">
        <f t="shared" si="7227"/>
        <v>47058.2</v>
      </c>
      <c r="AL1873" s="22">
        <f t="shared" si="7228"/>
        <v>47058.2</v>
      </c>
      <c r="AM1873" s="22"/>
      <c r="AN1873" s="22"/>
      <c r="AO1873" s="22"/>
      <c r="AP1873" s="22">
        <f t="shared" si="7229"/>
        <v>59736.667000000001</v>
      </c>
      <c r="AQ1873" s="22">
        <f t="shared" si="7230"/>
        <v>47058.2</v>
      </c>
      <c r="AR1873" s="22">
        <f t="shared" si="7231"/>
        <v>47058.2</v>
      </c>
      <c r="AS1873" s="22"/>
      <c r="AT1873" s="22"/>
      <c r="AU1873" s="22"/>
      <c r="AV1873" s="22">
        <f t="shared" si="7232"/>
        <v>59736.667000000001</v>
      </c>
      <c r="AW1873" s="22">
        <f t="shared" si="7233"/>
        <v>47058.2</v>
      </c>
      <c r="AX1873" s="22">
        <f t="shared" si="7234"/>
        <v>47058.2</v>
      </c>
      <c r="AY1873" s="22">
        <v>-938.56500000000005</v>
      </c>
      <c r="AZ1873" s="22"/>
      <c r="BA1873" s="22"/>
      <c r="BB1873" s="22">
        <f t="shared" si="7235"/>
        <v>58798.101999999999</v>
      </c>
      <c r="BC1873" s="22">
        <f t="shared" si="7236"/>
        <v>47058.2</v>
      </c>
      <c r="BD1873" s="22">
        <f t="shared" si="7237"/>
        <v>47058.2</v>
      </c>
      <c r="BE1873" s="22"/>
      <c r="BF1873" s="22"/>
      <c r="BG1873" s="22"/>
      <c r="BH1873" s="22">
        <f t="shared" si="7238"/>
        <v>58798.101999999999</v>
      </c>
      <c r="BI1873" s="22">
        <f t="shared" si="7239"/>
        <v>47058.2</v>
      </c>
      <c r="BJ1873" s="22">
        <f t="shared" si="7240"/>
        <v>47058.2</v>
      </c>
      <c r="BK1873" s="22"/>
      <c r="BL1873" s="22"/>
      <c r="BM1873" s="22"/>
      <c r="BN1873" s="22">
        <f t="shared" si="7241"/>
        <v>58798.101999999999</v>
      </c>
      <c r="BO1873" s="22">
        <f t="shared" si="7242"/>
        <v>47058.2</v>
      </c>
      <c r="BP1873" s="22">
        <f t="shared" si="7243"/>
        <v>47058.2</v>
      </c>
      <c r="BQ1873" s="22"/>
      <c r="BR1873" s="22"/>
      <c r="BS1873" s="22">
        <f t="shared" si="7244"/>
        <v>58798.101999999999</v>
      </c>
      <c r="BT1873" s="22">
        <f t="shared" si="7245"/>
        <v>47058.2</v>
      </c>
      <c r="BU1873" s="22">
        <f t="shared" si="7246"/>
        <v>47058.2</v>
      </c>
      <c r="BV1873" s="22"/>
      <c r="BW1873" s="22"/>
      <c r="BX1873" s="22">
        <f t="shared" si="7247"/>
        <v>58798.101999999999</v>
      </c>
      <c r="BY1873" s="22">
        <f t="shared" si="7248"/>
        <v>47058.2</v>
      </c>
      <c r="BZ1873" s="22">
        <f t="shared" si="7249"/>
        <v>47058.2</v>
      </c>
      <c r="CA1873" s="22"/>
      <c r="CB1873" s="22"/>
      <c r="CC1873" s="22"/>
      <c r="CD1873" s="22">
        <f t="shared" si="7063"/>
        <v>58798.101999999999</v>
      </c>
      <c r="CE1873" s="22"/>
      <c r="CF1873" s="34">
        <f t="shared" si="7161"/>
        <v>58798.101999999999</v>
      </c>
      <c r="CG1873" s="22">
        <f t="shared" si="7064"/>
        <v>47058.2</v>
      </c>
      <c r="CH1873" s="22"/>
      <c r="CI1873" s="22">
        <f t="shared" si="7162"/>
        <v>47058.2</v>
      </c>
      <c r="CJ1873" s="22">
        <f t="shared" si="7065"/>
        <v>47058.2</v>
      </c>
      <c r="CK1873" s="22"/>
      <c r="CL1873" s="22">
        <f t="shared" si="7163"/>
        <v>47058.2</v>
      </c>
      <c r="CM1873" s="22"/>
      <c r="CN1873" s="15"/>
      <c r="CO1873" s="35"/>
    </row>
    <row r="1874" spans="1:99" ht="46.8" hidden="1" x14ac:dyDescent="0.3">
      <c r="A1874" s="36" t="s">
        <v>1070</v>
      </c>
      <c r="B1874" s="16"/>
      <c r="C1874" s="32"/>
      <c r="D1874" s="32"/>
      <c r="E1874" s="33" t="s">
        <v>1071</v>
      </c>
      <c r="F1874" s="22">
        <f t="shared" si="7211"/>
        <v>0</v>
      </c>
      <c r="G1874" s="22">
        <f t="shared" si="7212"/>
        <v>0</v>
      </c>
      <c r="H1874" s="22">
        <f t="shared" si="7213"/>
        <v>0</v>
      </c>
      <c r="I1874" s="22">
        <f t="shared" si="7169"/>
        <v>0</v>
      </c>
      <c r="J1874" s="22">
        <f t="shared" si="7170"/>
        <v>0</v>
      </c>
      <c r="K1874" s="22">
        <f t="shared" si="7171"/>
        <v>0</v>
      </c>
      <c r="L1874" s="22">
        <f t="shared" si="7214"/>
        <v>0</v>
      </c>
      <c r="M1874" s="22">
        <f t="shared" si="7215"/>
        <v>0</v>
      </c>
      <c r="N1874" s="22">
        <f t="shared" si="7216"/>
        <v>0</v>
      </c>
      <c r="O1874" s="22">
        <f t="shared" si="7172"/>
        <v>0</v>
      </c>
      <c r="P1874" s="22">
        <f t="shared" si="7173"/>
        <v>0</v>
      </c>
      <c r="Q1874" s="22">
        <f t="shared" si="7174"/>
        <v>0</v>
      </c>
      <c r="R1874" s="22">
        <f t="shared" si="7217"/>
        <v>0</v>
      </c>
      <c r="S1874" s="22">
        <f t="shared" si="7218"/>
        <v>0</v>
      </c>
      <c r="T1874" s="22">
        <f t="shared" si="7219"/>
        <v>0</v>
      </c>
      <c r="U1874" s="22">
        <f t="shared" si="7175"/>
        <v>0</v>
      </c>
      <c r="V1874" s="22">
        <f t="shared" si="7176"/>
        <v>0</v>
      </c>
      <c r="W1874" s="22">
        <f t="shared" si="7177"/>
        <v>0</v>
      </c>
      <c r="X1874" s="22">
        <f t="shared" si="7220"/>
        <v>0</v>
      </c>
      <c r="Y1874" s="22">
        <f t="shared" si="7221"/>
        <v>0</v>
      </c>
      <c r="Z1874" s="22">
        <f t="shared" si="7222"/>
        <v>0</v>
      </c>
      <c r="AA1874" s="22">
        <f t="shared" si="7178"/>
        <v>0</v>
      </c>
      <c r="AB1874" s="22">
        <f t="shared" si="7179"/>
        <v>0</v>
      </c>
      <c r="AC1874" s="22">
        <f t="shared" si="7180"/>
        <v>0</v>
      </c>
      <c r="AD1874" s="22">
        <f t="shared" si="7223"/>
        <v>0</v>
      </c>
      <c r="AE1874" s="22">
        <f t="shared" si="7224"/>
        <v>0</v>
      </c>
      <c r="AF1874" s="22">
        <f t="shared" si="7225"/>
        <v>0</v>
      </c>
      <c r="AG1874" s="22">
        <f t="shared" si="7181"/>
        <v>0</v>
      </c>
      <c r="AH1874" s="22">
        <f t="shared" si="7182"/>
        <v>0</v>
      </c>
      <c r="AI1874" s="22">
        <f t="shared" si="7183"/>
        <v>0</v>
      </c>
      <c r="AJ1874" s="22">
        <f t="shared" si="7226"/>
        <v>0</v>
      </c>
      <c r="AK1874" s="22">
        <f t="shared" si="7227"/>
        <v>0</v>
      </c>
      <c r="AL1874" s="22">
        <f t="shared" si="7228"/>
        <v>0</v>
      </c>
      <c r="AM1874" s="22">
        <f t="shared" si="7184"/>
        <v>0</v>
      </c>
      <c r="AN1874" s="22">
        <f t="shared" si="7185"/>
        <v>0</v>
      </c>
      <c r="AO1874" s="22">
        <f t="shared" si="7186"/>
        <v>0</v>
      </c>
      <c r="AP1874" s="22">
        <f t="shared" si="7229"/>
        <v>0</v>
      </c>
      <c r="AQ1874" s="22">
        <f t="shared" si="7230"/>
        <v>0</v>
      </c>
      <c r="AR1874" s="22">
        <f t="shared" si="7231"/>
        <v>0</v>
      </c>
      <c r="AS1874" s="22">
        <f t="shared" si="7187"/>
        <v>0</v>
      </c>
      <c r="AT1874" s="22">
        <f t="shared" si="7188"/>
        <v>0</v>
      </c>
      <c r="AU1874" s="22">
        <f t="shared" si="7189"/>
        <v>0</v>
      </c>
      <c r="AV1874" s="22">
        <f t="shared" si="7232"/>
        <v>0</v>
      </c>
      <c r="AW1874" s="22">
        <f t="shared" si="7233"/>
        <v>0</v>
      </c>
      <c r="AX1874" s="22">
        <f t="shared" si="7234"/>
        <v>0</v>
      </c>
      <c r="AY1874" s="22">
        <f t="shared" si="7190"/>
        <v>0</v>
      </c>
      <c r="AZ1874" s="22">
        <f t="shared" si="7191"/>
        <v>0</v>
      </c>
      <c r="BA1874" s="22">
        <f t="shared" si="7192"/>
        <v>0</v>
      </c>
      <c r="BB1874" s="22">
        <f t="shared" si="7235"/>
        <v>0</v>
      </c>
      <c r="BC1874" s="22">
        <f t="shared" si="7236"/>
        <v>0</v>
      </c>
      <c r="BD1874" s="22">
        <f t="shared" si="7237"/>
        <v>0</v>
      </c>
      <c r="BE1874" s="22">
        <f t="shared" si="7193"/>
        <v>0</v>
      </c>
      <c r="BF1874" s="22">
        <f t="shared" si="7194"/>
        <v>0</v>
      </c>
      <c r="BG1874" s="22">
        <f t="shared" si="7195"/>
        <v>0</v>
      </c>
      <c r="BH1874" s="22">
        <f t="shared" si="7238"/>
        <v>0</v>
      </c>
      <c r="BI1874" s="22">
        <f t="shared" si="7239"/>
        <v>0</v>
      </c>
      <c r="BJ1874" s="22">
        <f t="shared" si="7240"/>
        <v>0</v>
      </c>
      <c r="BK1874" s="22">
        <f t="shared" si="7196"/>
        <v>0</v>
      </c>
      <c r="BL1874" s="22">
        <f t="shared" si="7197"/>
        <v>0</v>
      </c>
      <c r="BM1874" s="22">
        <f t="shared" si="7198"/>
        <v>0</v>
      </c>
      <c r="BN1874" s="22">
        <f t="shared" si="7241"/>
        <v>0</v>
      </c>
      <c r="BO1874" s="22">
        <f t="shared" si="7242"/>
        <v>0</v>
      </c>
      <c r="BP1874" s="22">
        <f t="shared" si="7243"/>
        <v>0</v>
      </c>
      <c r="BQ1874" s="22">
        <f t="shared" si="7199"/>
        <v>0</v>
      </c>
      <c r="BR1874" s="22">
        <f t="shared" si="7200"/>
        <v>0</v>
      </c>
      <c r="BS1874" s="22">
        <f t="shared" si="7244"/>
        <v>0</v>
      </c>
      <c r="BT1874" s="22">
        <f t="shared" si="7245"/>
        <v>0</v>
      </c>
      <c r="BU1874" s="22">
        <f t="shared" si="7246"/>
        <v>0</v>
      </c>
      <c r="BV1874" s="22">
        <f t="shared" si="7201"/>
        <v>0</v>
      </c>
      <c r="BW1874" s="22">
        <f t="shared" si="7202"/>
        <v>0</v>
      </c>
      <c r="BX1874" s="22">
        <f t="shared" si="7247"/>
        <v>0</v>
      </c>
      <c r="BY1874" s="22">
        <f t="shared" si="7248"/>
        <v>0</v>
      </c>
      <c r="BZ1874" s="22">
        <f t="shared" si="7249"/>
        <v>0</v>
      </c>
      <c r="CA1874" s="22">
        <f t="shared" si="7203"/>
        <v>0</v>
      </c>
      <c r="CB1874" s="22">
        <f t="shared" si="7204"/>
        <v>0</v>
      </c>
      <c r="CC1874" s="22">
        <f t="shared" si="7205"/>
        <v>0</v>
      </c>
      <c r="CD1874" s="22">
        <f t="shared" si="7063"/>
        <v>0</v>
      </c>
      <c r="CE1874" s="22">
        <f t="shared" si="7206"/>
        <v>0</v>
      </c>
      <c r="CF1874" s="22"/>
      <c r="CG1874" s="22">
        <f t="shared" si="7064"/>
        <v>0</v>
      </c>
      <c r="CH1874" s="22">
        <f t="shared" si="7207"/>
        <v>0</v>
      </c>
      <c r="CI1874" s="22"/>
      <c r="CJ1874" s="22">
        <f t="shared" si="7065"/>
        <v>0</v>
      </c>
      <c r="CK1874" s="22">
        <f t="shared" si="7207"/>
        <v>0</v>
      </c>
      <c r="CL1874" s="22"/>
      <c r="CM1874" s="22">
        <f t="shared" si="7207"/>
        <v>0</v>
      </c>
      <c r="CN1874" s="15">
        <v>0</v>
      </c>
      <c r="CO1874" s="35"/>
      <c r="CU1874" s="5" t="s">
        <v>31</v>
      </c>
    </row>
    <row r="1875" spans="1:99" ht="31.2" hidden="1" x14ac:dyDescent="0.3">
      <c r="A1875" s="36" t="s">
        <v>1070</v>
      </c>
      <c r="B1875" s="16">
        <v>200</v>
      </c>
      <c r="C1875" s="32"/>
      <c r="D1875" s="32"/>
      <c r="E1875" s="33" t="s">
        <v>40</v>
      </c>
      <c r="F1875" s="22">
        <f t="shared" si="7211"/>
        <v>0</v>
      </c>
      <c r="G1875" s="22">
        <f t="shared" si="7212"/>
        <v>0</v>
      </c>
      <c r="H1875" s="22">
        <f t="shared" si="7213"/>
        <v>0</v>
      </c>
      <c r="I1875" s="22">
        <f t="shared" si="7169"/>
        <v>0</v>
      </c>
      <c r="J1875" s="22">
        <f t="shared" si="7170"/>
        <v>0</v>
      </c>
      <c r="K1875" s="22">
        <f t="shared" si="7171"/>
        <v>0</v>
      </c>
      <c r="L1875" s="22">
        <f t="shared" si="7214"/>
        <v>0</v>
      </c>
      <c r="M1875" s="22">
        <f t="shared" si="7215"/>
        <v>0</v>
      </c>
      <c r="N1875" s="22">
        <f t="shared" si="7216"/>
        <v>0</v>
      </c>
      <c r="O1875" s="22">
        <f t="shared" si="7172"/>
        <v>0</v>
      </c>
      <c r="P1875" s="22">
        <f t="shared" si="7173"/>
        <v>0</v>
      </c>
      <c r="Q1875" s="22">
        <f t="shared" si="7174"/>
        <v>0</v>
      </c>
      <c r="R1875" s="22">
        <f t="shared" si="7217"/>
        <v>0</v>
      </c>
      <c r="S1875" s="22">
        <f t="shared" si="7218"/>
        <v>0</v>
      </c>
      <c r="T1875" s="22">
        <f t="shared" si="7219"/>
        <v>0</v>
      </c>
      <c r="U1875" s="22">
        <f t="shared" si="7175"/>
        <v>0</v>
      </c>
      <c r="V1875" s="22">
        <f t="shared" si="7176"/>
        <v>0</v>
      </c>
      <c r="W1875" s="22">
        <f t="shared" si="7177"/>
        <v>0</v>
      </c>
      <c r="X1875" s="22">
        <f t="shared" si="7220"/>
        <v>0</v>
      </c>
      <c r="Y1875" s="22">
        <f t="shared" si="7221"/>
        <v>0</v>
      </c>
      <c r="Z1875" s="22">
        <f t="shared" si="7222"/>
        <v>0</v>
      </c>
      <c r="AA1875" s="22">
        <f t="shared" si="7178"/>
        <v>0</v>
      </c>
      <c r="AB1875" s="22">
        <f t="shared" si="7179"/>
        <v>0</v>
      </c>
      <c r="AC1875" s="22">
        <f t="shared" si="7180"/>
        <v>0</v>
      </c>
      <c r="AD1875" s="22">
        <f t="shared" si="7223"/>
        <v>0</v>
      </c>
      <c r="AE1875" s="22">
        <f t="shared" si="7224"/>
        <v>0</v>
      </c>
      <c r="AF1875" s="22">
        <f t="shared" si="7225"/>
        <v>0</v>
      </c>
      <c r="AG1875" s="22">
        <f t="shared" si="7181"/>
        <v>0</v>
      </c>
      <c r="AH1875" s="22">
        <f t="shared" si="7182"/>
        <v>0</v>
      </c>
      <c r="AI1875" s="22">
        <f t="shared" si="7183"/>
        <v>0</v>
      </c>
      <c r="AJ1875" s="22">
        <f t="shared" si="7226"/>
        <v>0</v>
      </c>
      <c r="AK1875" s="22">
        <f t="shared" si="7227"/>
        <v>0</v>
      </c>
      <c r="AL1875" s="22">
        <f t="shared" si="7228"/>
        <v>0</v>
      </c>
      <c r="AM1875" s="22">
        <f t="shared" si="7184"/>
        <v>0</v>
      </c>
      <c r="AN1875" s="22">
        <f t="shared" si="7185"/>
        <v>0</v>
      </c>
      <c r="AO1875" s="22">
        <f t="shared" si="7186"/>
        <v>0</v>
      </c>
      <c r="AP1875" s="22">
        <f t="shared" si="7229"/>
        <v>0</v>
      </c>
      <c r="AQ1875" s="22">
        <f t="shared" si="7230"/>
        <v>0</v>
      </c>
      <c r="AR1875" s="22">
        <f t="shared" si="7231"/>
        <v>0</v>
      </c>
      <c r="AS1875" s="22">
        <f t="shared" si="7187"/>
        <v>0</v>
      </c>
      <c r="AT1875" s="22">
        <f t="shared" si="7188"/>
        <v>0</v>
      </c>
      <c r="AU1875" s="22">
        <f t="shared" si="7189"/>
        <v>0</v>
      </c>
      <c r="AV1875" s="22">
        <f t="shared" si="7232"/>
        <v>0</v>
      </c>
      <c r="AW1875" s="22">
        <f t="shared" si="7233"/>
        <v>0</v>
      </c>
      <c r="AX1875" s="22">
        <f t="shared" si="7234"/>
        <v>0</v>
      </c>
      <c r="AY1875" s="22">
        <f t="shared" si="7190"/>
        <v>0</v>
      </c>
      <c r="AZ1875" s="22">
        <f t="shared" si="7191"/>
        <v>0</v>
      </c>
      <c r="BA1875" s="22">
        <f t="shared" si="7192"/>
        <v>0</v>
      </c>
      <c r="BB1875" s="22">
        <f t="shared" si="7235"/>
        <v>0</v>
      </c>
      <c r="BC1875" s="22">
        <f t="shared" si="7236"/>
        <v>0</v>
      </c>
      <c r="BD1875" s="22">
        <f t="shared" si="7237"/>
        <v>0</v>
      </c>
      <c r="BE1875" s="22">
        <f t="shared" si="7193"/>
        <v>0</v>
      </c>
      <c r="BF1875" s="22">
        <f t="shared" si="7194"/>
        <v>0</v>
      </c>
      <c r="BG1875" s="22">
        <f t="shared" si="7195"/>
        <v>0</v>
      </c>
      <c r="BH1875" s="22">
        <f t="shared" si="7238"/>
        <v>0</v>
      </c>
      <c r="BI1875" s="22">
        <f t="shared" si="7239"/>
        <v>0</v>
      </c>
      <c r="BJ1875" s="22">
        <f t="shared" si="7240"/>
        <v>0</v>
      </c>
      <c r="BK1875" s="22">
        <f t="shared" si="7196"/>
        <v>0</v>
      </c>
      <c r="BL1875" s="22">
        <f t="shared" si="7197"/>
        <v>0</v>
      </c>
      <c r="BM1875" s="22">
        <f t="shared" si="7198"/>
        <v>0</v>
      </c>
      <c r="BN1875" s="22">
        <f t="shared" si="7241"/>
        <v>0</v>
      </c>
      <c r="BO1875" s="22">
        <f t="shared" si="7242"/>
        <v>0</v>
      </c>
      <c r="BP1875" s="22">
        <f t="shared" si="7243"/>
        <v>0</v>
      </c>
      <c r="BQ1875" s="22">
        <f t="shared" si="7199"/>
        <v>0</v>
      </c>
      <c r="BR1875" s="22">
        <f t="shared" si="7200"/>
        <v>0</v>
      </c>
      <c r="BS1875" s="22">
        <f t="shared" si="7244"/>
        <v>0</v>
      </c>
      <c r="BT1875" s="22">
        <f t="shared" si="7245"/>
        <v>0</v>
      </c>
      <c r="BU1875" s="22">
        <f t="shared" si="7246"/>
        <v>0</v>
      </c>
      <c r="BV1875" s="22">
        <f t="shared" si="7201"/>
        <v>0</v>
      </c>
      <c r="BW1875" s="22">
        <f t="shared" si="7202"/>
        <v>0</v>
      </c>
      <c r="BX1875" s="22">
        <f t="shared" si="7247"/>
        <v>0</v>
      </c>
      <c r="BY1875" s="22">
        <f t="shared" si="7248"/>
        <v>0</v>
      </c>
      <c r="BZ1875" s="22">
        <f t="shared" si="7249"/>
        <v>0</v>
      </c>
      <c r="CA1875" s="22">
        <f t="shared" si="7203"/>
        <v>0</v>
      </c>
      <c r="CB1875" s="22">
        <f t="shared" si="7204"/>
        <v>0</v>
      </c>
      <c r="CC1875" s="22">
        <f t="shared" si="7205"/>
        <v>0</v>
      </c>
      <c r="CD1875" s="22">
        <f t="shared" si="7063"/>
        <v>0</v>
      </c>
      <c r="CE1875" s="22">
        <f t="shared" si="7206"/>
        <v>0</v>
      </c>
      <c r="CF1875" s="22"/>
      <c r="CG1875" s="22">
        <f t="shared" si="7064"/>
        <v>0</v>
      </c>
      <c r="CH1875" s="22">
        <f t="shared" si="7207"/>
        <v>0</v>
      </c>
      <c r="CI1875" s="22"/>
      <c r="CJ1875" s="22">
        <f t="shared" si="7065"/>
        <v>0</v>
      </c>
      <c r="CK1875" s="22">
        <f t="shared" si="7207"/>
        <v>0</v>
      </c>
      <c r="CL1875" s="22"/>
      <c r="CM1875" s="22">
        <f t="shared" si="7207"/>
        <v>0</v>
      </c>
      <c r="CN1875" s="15">
        <v>0</v>
      </c>
      <c r="CO1875" s="35"/>
      <c r="CS1875" s="5" t="s">
        <v>29</v>
      </c>
    </row>
    <row r="1876" spans="1:99" ht="46.8" hidden="1" x14ac:dyDescent="0.3">
      <c r="A1876" s="36" t="s">
        <v>1070</v>
      </c>
      <c r="B1876" s="16">
        <v>240</v>
      </c>
      <c r="C1876" s="32"/>
      <c r="D1876" s="32"/>
      <c r="E1876" s="33" t="s">
        <v>41</v>
      </c>
      <c r="F1876" s="22">
        <f t="shared" si="7211"/>
        <v>0</v>
      </c>
      <c r="G1876" s="22">
        <f t="shared" si="7212"/>
        <v>0</v>
      </c>
      <c r="H1876" s="22">
        <f t="shared" si="7213"/>
        <v>0</v>
      </c>
      <c r="I1876" s="22">
        <f t="shared" si="7169"/>
        <v>0</v>
      </c>
      <c r="J1876" s="22">
        <f t="shared" si="7170"/>
        <v>0</v>
      </c>
      <c r="K1876" s="22">
        <f t="shared" si="7171"/>
        <v>0</v>
      </c>
      <c r="L1876" s="22">
        <f t="shared" si="7214"/>
        <v>0</v>
      </c>
      <c r="M1876" s="22">
        <f t="shared" si="7215"/>
        <v>0</v>
      </c>
      <c r="N1876" s="22">
        <f t="shared" si="7216"/>
        <v>0</v>
      </c>
      <c r="O1876" s="22">
        <f t="shared" si="7172"/>
        <v>0</v>
      </c>
      <c r="P1876" s="22">
        <f t="shared" si="7173"/>
        <v>0</v>
      </c>
      <c r="Q1876" s="22">
        <f t="shared" si="7174"/>
        <v>0</v>
      </c>
      <c r="R1876" s="22">
        <f t="shared" si="7217"/>
        <v>0</v>
      </c>
      <c r="S1876" s="22">
        <f t="shared" si="7218"/>
        <v>0</v>
      </c>
      <c r="T1876" s="22">
        <f t="shared" si="7219"/>
        <v>0</v>
      </c>
      <c r="U1876" s="22">
        <f t="shared" si="7175"/>
        <v>0</v>
      </c>
      <c r="V1876" s="22">
        <f t="shared" si="7176"/>
        <v>0</v>
      </c>
      <c r="W1876" s="22">
        <f t="shared" si="7177"/>
        <v>0</v>
      </c>
      <c r="X1876" s="22">
        <f t="shared" si="7220"/>
        <v>0</v>
      </c>
      <c r="Y1876" s="22">
        <f t="shared" si="7221"/>
        <v>0</v>
      </c>
      <c r="Z1876" s="22">
        <f t="shared" si="7222"/>
        <v>0</v>
      </c>
      <c r="AA1876" s="22">
        <f t="shared" si="7178"/>
        <v>0</v>
      </c>
      <c r="AB1876" s="22">
        <f t="shared" si="7179"/>
        <v>0</v>
      </c>
      <c r="AC1876" s="22">
        <f t="shared" si="7180"/>
        <v>0</v>
      </c>
      <c r="AD1876" s="22">
        <f t="shared" si="7223"/>
        <v>0</v>
      </c>
      <c r="AE1876" s="22">
        <f t="shared" si="7224"/>
        <v>0</v>
      </c>
      <c r="AF1876" s="22">
        <f t="shared" si="7225"/>
        <v>0</v>
      </c>
      <c r="AG1876" s="22">
        <f t="shared" si="7181"/>
        <v>0</v>
      </c>
      <c r="AH1876" s="22">
        <f t="shared" si="7182"/>
        <v>0</v>
      </c>
      <c r="AI1876" s="22">
        <f t="shared" si="7183"/>
        <v>0</v>
      </c>
      <c r="AJ1876" s="22">
        <f t="shared" si="7226"/>
        <v>0</v>
      </c>
      <c r="AK1876" s="22">
        <f t="shared" si="7227"/>
        <v>0</v>
      </c>
      <c r="AL1876" s="22">
        <f t="shared" si="7228"/>
        <v>0</v>
      </c>
      <c r="AM1876" s="22">
        <f t="shared" si="7184"/>
        <v>0</v>
      </c>
      <c r="AN1876" s="22">
        <f t="shared" si="7185"/>
        <v>0</v>
      </c>
      <c r="AO1876" s="22">
        <f t="shared" si="7186"/>
        <v>0</v>
      </c>
      <c r="AP1876" s="22">
        <f t="shared" si="7229"/>
        <v>0</v>
      </c>
      <c r="AQ1876" s="22">
        <f t="shared" si="7230"/>
        <v>0</v>
      </c>
      <c r="AR1876" s="22">
        <f t="shared" si="7231"/>
        <v>0</v>
      </c>
      <c r="AS1876" s="22">
        <f t="shared" si="7187"/>
        <v>0</v>
      </c>
      <c r="AT1876" s="22">
        <f t="shared" si="7188"/>
        <v>0</v>
      </c>
      <c r="AU1876" s="22">
        <f t="shared" si="7189"/>
        <v>0</v>
      </c>
      <c r="AV1876" s="22">
        <f t="shared" si="7232"/>
        <v>0</v>
      </c>
      <c r="AW1876" s="22">
        <f t="shared" si="7233"/>
        <v>0</v>
      </c>
      <c r="AX1876" s="22">
        <f t="shared" si="7234"/>
        <v>0</v>
      </c>
      <c r="AY1876" s="22">
        <f t="shared" si="7190"/>
        <v>0</v>
      </c>
      <c r="AZ1876" s="22">
        <f t="shared" si="7191"/>
        <v>0</v>
      </c>
      <c r="BA1876" s="22">
        <f t="shared" si="7192"/>
        <v>0</v>
      </c>
      <c r="BB1876" s="22">
        <f t="shared" si="7235"/>
        <v>0</v>
      </c>
      <c r="BC1876" s="22">
        <f t="shared" si="7236"/>
        <v>0</v>
      </c>
      <c r="BD1876" s="22">
        <f t="shared" si="7237"/>
        <v>0</v>
      </c>
      <c r="BE1876" s="22">
        <f t="shared" si="7193"/>
        <v>0</v>
      </c>
      <c r="BF1876" s="22">
        <f t="shared" si="7194"/>
        <v>0</v>
      </c>
      <c r="BG1876" s="22">
        <f t="shared" si="7195"/>
        <v>0</v>
      </c>
      <c r="BH1876" s="22">
        <f t="shared" si="7238"/>
        <v>0</v>
      </c>
      <c r="BI1876" s="22">
        <f t="shared" si="7239"/>
        <v>0</v>
      </c>
      <c r="BJ1876" s="22">
        <f t="shared" si="7240"/>
        <v>0</v>
      </c>
      <c r="BK1876" s="22">
        <f t="shared" si="7196"/>
        <v>0</v>
      </c>
      <c r="BL1876" s="22">
        <f t="shared" si="7197"/>
        <v>0</v>
      </c>
      <c r="BM1876" s="22">
        <f t="shared" si="7198"/>
        <v>0</v>
      </c>
      <c r="BN1876" s="22">
        <f t="shared" si="7241"/>
        <v>0</v>
      </c>
      <c r="BO1876" s="22">
        <f t="shared" si="7242"/>
        <v>0</v>
      </c>
      <c r="BP1876" s="22">
        <f t="shared" si="7243"/>
        <v>0</v>
      </c>
      <c r="BQ1876" s="22">
        <f t="shared" si="7199"/>
        <v>0</v>
      </c>
      <c r="BR1876" s="22">
        <f t="shared" si="7200"/>
        <v>0</v>
      </c>
      <c r="BS1876" s="22">
        <f t="shared" si="7244"/>
        <v>0</v>
      </c>
      <c r="BT1876" s="22">
        <f t="shared" si="7245"/>
        <v>0</v>
      </c>
      <c r="BU1876" s="22">
        <f t="shared" si="7246"/>
        <v>0</v>
      </c>
      <c r="BV1876" s="22">
        <f t="shared" si="7201"/>
        <v>0</v>
      </c>
      <c r="BW1876" s="22">
        <f t="shared" si="7202"/>
        <v>0</v>
      </c>
      <c r="BX1876" s="22">
        <f t="shared" si="7247"/>
        <v>0</v>
      </c>
      <c r="BY1876" s="22">
        <f t="shared" si="7248"/>
        <v>0</v>
      </c>
      <c r="BZ1876" s="22">
        <f t="shared" si="7249"/>
        <v>0</v>
      </c>
      <c r="CA1876" s="22">
        <f t="shared" si="7203"/>
        <v>0</v>
      </c>
      <c r="CB1876" s="22">
        <f t="shared" si="7204"/>
        <v>0</v>
      </c>
      <c r="CC1876" s="22">
        <f t="shared" si="7205"/>
        <v>0</v>
      </c>
      <c r="CD1876" s="22">
        <f t="shared" si="7063"/>
        <v>0</v>
      </c>
      <c r="CE1876" s="22">
        <f t="shared" si="7206"/>
        <v>0</v>
      </c>
      <c r="CF1876" s="22"/>
      <c r="CG1876" s="22">
        <f t="shared" si="7064"/>
        <v>0</v>
      </c>
      <c r="CH1876" s="22">
        <f t="shared" si="7207"/>
        <v>0</v>
      </c>
      <c r="CI1876" s="22"/>
      <c r="CJ1876" s="22">
        <f t="shared" si="7065"/>
        <v>0</v>
      </c>
      <c r="CK1876" s="22">
        <f t="shared" si="7207"/>
        <v>0</v>
      </c>
      <c r="CL1876" s="22"/>
      <c r="CM1876" s="22">
        <f t="shared" si="7207"/>
        <v>0</v>
      </c>
      <c r="CN1876" s="15">
        <v>0</v>
      </c>
      <c r="CO1876" s="35"/>
      <c r="CT1876" s="5" t="s">
        <v>30</v>
      </c>
    </row>
    <row r="1877" spans="1:99" hidden="1" x14ac:dyDescent="0.3">
      <c r="A1877" s="36" t="s">
        <v>1070</v>
      </c>
      <c r="B1877" s="16">
        <v>240</v>
      </c>
      <c r="C1877" s="32" t="s">
        <v>42</v>
      </c>
      <c r="D1877" s="32" t="s">
        <v>43</v>
      </c>
      <c r="E1877" s="33" t="s">
        <v>44</v>
      </c>
      <c r="F1877" s="22"/>
      <c r="G1877" s="22"/>
      <c r="H1877" s="22"/>
      <c r="I1877" s="22"/>
      <c r="J1877" s="22"/>
      <c r="K1877" s="22"/>
      <c r="L1877" s="22">
        <f t="shared" si="7214"/>
        <v>0</v>
      </c>
      <c r="M1877" s="22">
        <f t="shared" si="7215"/>
        <v>0</v>
      </c>
      <c r="N1877" s="22">
        <f t="shared" si="7216"/>
        <v>0</v>
      </c>
      <c r="O1877" s="22"/>
      <c r="P1877" s="22"/>
      <c r="Q1877" s="22"/>
      <c r="R1877" s="22">
        <f t="shared" si="7217"/>
        <v>0</v>
      </c>
      <c r="S1877" s="22">
        <f t="shared" si="7218"/>
        <v>0</v>
      </c>
      <c r="T1877" s="22">
        <f t="shared" si="7219"/>
        <v>0</v>
      </c>
      <c r="U1877" s="22"/>
      <c r="V1877" s="22"/>
      <c r="W1877" s="22"/>
      <c r="X1877" s="22">
        <f t="shared" si="7220"/>
        <v>0</v>
      </c>
      <c r="Y1877" s="22">
        <f t="shared" si="7221"/>
        <v>0</v>
      </c>
      <c r="Z1877" s="22">
        <f t="shared" si="7222"/>
        <v>0</v>
      </c>
      <c r="AA1877" s="22"/>
      <c r="AB1877" s="22"/>
      <c r="AC1877" s="22"/>
      <c r="AD1877" s="22">
        <f t="shared" si="7223"/>
        <v>0</v>
      </c>
      <c r="AE1877" s="22">
        <f t="shared" si="7224"/>
        <v>0</v>
      </c>
      <c r="AF1877" s="22">
        <f t="shared" si="7225"/>
        <v>0</v>
      </c>
      <c r="AG1877" s="22"/>
      <c r="AH1877" s="22"/>
      <c r="AI1877" s="22"/>
      <c r="AJ1877" s="22">
        <f t="shared" si="7226"/>
        <v>0</v>
      </c>
      <c r="AK1877" s="22">
        <f t="shared" si="7227"/>
        <v>0</v>
      </c>
      <c r="AL1877" s="22">
        <f t="shared" si="7228"/>
        <v>0</v>
      </c>
      <c r="AM1877" s="22"/>
      <c r="AN1877" s="22"/>
      <c r="AO1877" s="22"/>
      <c r="AP1877" s="22">
        <f t="shared" si="7229"/>
        <v>0</v>
      </c>
      <c r="AQ1877" s="22">
        <f t="shared" si="7230"/>
        <v>0</v>
      </c>
      <c r="AR1877" s="22">
        <f t="shared" si="7231"/>
        <v>0</v>
      </c>
      <c r="AS1877" s="22"/>
      <c r="AT1877" s="22"/>
      <c r="AU1877" s="22"/>
      <c r="AV1877" s="22">
        <f t="shared" si="7232"/>
        <v>0</v>
      </c>
      <c r="AW1877" s="22">
        <f t="shared" si="7233"/>
        <v>0</v>
      </c>
      <c r="AX1877" s="22">
        <f t="shared" si="7234"/>
        <v>0</v>
      </c>
      <c r="AY1877" s="22"/>
      <c r="AZ1877" s="22"/>
      <c r="BA1877" s="22"/>
      <c r="BB1877" s="22">
        <f t="shared" si="7235"/>
        <v>0</v>
      </c>
      <c r="BC1877" s="22">
        <f t="shared" si="7236"/>
        <v>0</v>
      </c>
      <c r="BD1877" s="22">
        <f t="shared" si="7237"/>
        <v>0</v>
      </c>
      <c r="BE1877" s="22"/>
      <c r="BF1877" s="22"/>
      <c r="BG1877" s="22"/>
      <c r="BH1877" s="22">
        <f t="shared" si="7238"/>
        <v>0</v>
      </c>
      <c r="BI1877" s="22">
        <f t="shared" si="7239"/>
        <v>0</v>
      </c>
      <c r="BJ1877" s="22">
        <f t="shared" si="7240"/>
        <v>0</v>
      </c>
      <c r="BK1877" s="22"/>
      <c r="BL1877" s="22"/>
      <c r="BM1877" s="22"/>
      <c r="BN1877" s="22">
        <f t="shared" si="7241"/>
        <v>0</v>
      </c>
      <c r="BO1877" s="22">
        <f t="shared" si="7242"/>
        <v>0</v>
      </c>
      <c r="BP1877" s="22">
        <f t="shared" si="7243"/>
        <v>0</v>
      </c>
      <c r="BQ1877" s="22"/>
      <c r="BR1877" s="22"/>
      <c r="BS1877" s="22">
        <f t="shared" si="7244"/>
        <v>0</v>
      </c>
      <c r="BT1877" s="22">
        <f t="shared" si="7245"/>
        <v>0</v>
      </c>
      <c r="BU1877" s="22">
        <f t="shared" si="7246"/>
        <v>0</v>
      </c>
      <c r="BV1877" s="22"/>
      <c r="BW1877" s="22"/>
      <c r="BX1877" s="22">
        <f t="shared" si="7247"/>
        <v>0</v>
      </c>
      <c r="BY1877" s="22">
        <f t="shared" si="7248"/>
        <v>0</v>
      </c>
      <c r="BZ1877" s="22">
        <f t="shared" si="7249"/>
        <v>0</v>
      </c>
      <c r="CA1877" s="22"/>
      <c r="CB1877" s="22"/>
      <c r="CC1877" s="22"/>
      <c r="CD1877" s="22">
        <f t="shared" si="7063"/>
        <v>0</v>
      </c>
      <c r="CE1877" s="22"/>
      <c r="CF1877" s="22"/>
      <c r="CG1877" s="22">
        <f t="shared" si="7064"/>
        <v>0</v>
      </c>
      <c r="CH1877" s="22"/>
      <c r="CI1877" s="22"/>
      <c r="CJ1877" s="22">
        <f t="shared" si="7065"/>
        <v>0</v>
      </c>
      <c r="CK1877" s="22"/>
      <c r="CL1877" s="22"/>
      <c r="CM1877" s="22"/>
      <c r="CN1877" s="15">
        <v>0</v>
      </c>
      <c r="CO1877" s="35"/>
    </row>
    <row r="1878" spans="1:99" ht="46.8" x14ac:dyDescent="0.3">
      <c r="A1878" s="36" t="s">
        <v>1072</v>
      </c>
      <c r="B1878" s="36"/>
      <c r="C1878" s="33"/>
      <c r="D1878" s="32"/>
      <c r="E1878" s="33" t="s">
        <v>1073</v>
      </c>
      <c r="F1878" s="22">
        <f t="shared" si="7211"/>
        <v>44260</v>
      </c>
      <c r="G1878" s="22">
        <f t="shared" si="7212"/>
        <v>81150</v>
      </c>
      <c r="H1878" s="22">
        <f t="shared" si="7213"/>
        <v>117214</v>
      </c>
      <c r="I1878" s="22">
        <f t="shared" si="7169"/>
        <v>0</v>
      </c>
      <c r="J1878" s="22">
        <f t="shared" si="7170"/>
        <v>0</v>
      </c>
      <c r="K1878" s="22">
        <f t="shared" si="7171"/>
        <v>0</v>
      </c>
      <c r="L1878" s="22">
        <f t="shared" si="7214"/>
        <v>44260</v>
      </c>
      <c r="M1878" s="22">
        <f t="shared" si="7215"/>
        <v>81150</v>
      </c>
      <c r="N1878" s="22">
        <f t="shared" si="7216"/>
        <v>117214</v>
      </c>
      <c r="O1878" s="22">
        <f t="shared" si="7172"/>
        <v>0</v>
      </c>
      <c r="P1878" s="22">
        <f t="shared" si="7173"/>
        <v>0</v>
      </c>
      <c r="Q1878" s="22">
        <f t="shared" si="7174"/>
        <v>0</v>
      </c>
      <c r="R1878" s="22">
        <f t="shared" si="7217"/>
        <v>44260</v>
      </c>
      <c r="S1878" s="22">
        <f t="shared" si="7218"/>
        <v>81150</v>
      </c>
      <c r="T1878" s="22">
        <f t="shared" si="7219"/>
        <v>117214</v>
      </c>
      <c r="U1878" s="22">
        <f t="shared" si="7175"/>
        <v>0</v>
      </c>
      <c r="V1878" s="22">
        <f t="shared" si="7176"/>
        <v>0</v>
      </c>
      <c r="W1878" s="22">
        <f t="shared" si="7177"/>
        <v>0</v>
      </c>
      <c r="X1878" s="22">
        <f t="shared" si="7220"/>
        <v>44260</v>
      </c>
      <c r="Y1878" s="22">
        <f t="shared" si="7221"/>
        <v>81150</v>
      </c>
      <c r="Z1878" s="22">
        <f t="shared" si="7222"/>
        <v>117214</v>
      </c>
      <c r="AA1878" s="22">
        <f t="shared" si="7178"/>
        <v>0</v>
      </c>
      <c r="AB1878" s="22">
        <f t="shared" si="7179"/>
        <v>0</v>
      </c>
      <c r="AC1878" s="22">
        <f t="shared" si="7180"/>
        <v>0</v>
      </c>
      <c r="AD1878" s="22">
        <f t="shared" si="7223"/>
        <v>44260</v>
      </c>
      <c r="AE1878" s="22">
        <f t="shared" si="7224"/>
        <v>81150</v>
      </c>
      <c r="AF1878" s="22">
        <f t="shared" si="7225"/>
        <v>117214</v>
      </c>
      <c r="AG1878" s="22">
        <f t="shared" si="7181"/>
        <v>0</v>
      </c>
      <c r="AH1878" s="22">
        <f t="shared" si="7182"/>
        <v>0</v>
      </c>
      <c r="AI1878" s="22">
        <f t="shared" si="7183"/>
        <v>0</v>
      </c>
      <c r="AJ1878" s="22">
        <f t="shared" si="7226"/>
        <v>44260</v>
      </c>
      <c r="AK1878" s="22">
        <f t="shared" si="7227"/>
        <v>81150</v>
      </c>
      <c r="AL1878" s="22">
        <f t="shared" si="7228"/>
        <v>117214</v>
      </c>
      <c r="AM1878" s="22">
        <f t="shared" si="7184"/>
        <v>0</v>
      </c>
      <c r="AN1878" s="22">
        <f t="shared" si="7185"/>
        <v>0</v>
      </c>
      <c r="AO1878" s="22">
        <f t="shared" si="7186"/>
        <v>0</v>
      </c>
      <c r="AP1878" s="22">
        <f t="shared" si="7229"/>
        <v>44260</v>
      </c>
      <c r="AQ1878" s="22">
        <f t="shared" si="7230"/>
        <v>81150</v>
      </c>
      <c r="AR1878" s="22">
        <f t="shared" si="7231"/>
        <v>117214</v>
      </c>
      <c r="AS1878" s="22">
        <f t="shared" si="7187"/>
        <v>0</v>
      </c>
      <c r="AT1878" s="22">
        <f t="shared" si="7188"/>
        <v>0</v>
      </c>
      <c r="AU1878" s="22">
        <f t="shared" si="7189"/>
        <v>0</v>
      </c>
      <c r="AV1878" s="22">
        <f t="shared" si="7232"/>
        <v>44260</v>
      </c>
      <c r="AW1878" s="22">
        <f t="shared" si="7233"/>
        <v>81150</v>
      </c>
      <c r="AX1878" s="22">
        <f t="shared" si="7234"/>
        <v>117214</v>
      </c>
      <c r="AY1878" s="22">
        <f t="shared" si="7190"/>
        <v>938.56500000000005</v>
      </c>
      <c r="AZ1878" s="22">
        <f t="shared" si="7191"/>
        <v>0</v>
      </c>
      <c r="BA1878" s="22">
        <f t="shared" si="7192"/>
        <v>0</v>
      </c>
      <c r="BB1878" s="22">
        <f t="shared" si="7235"/>
        <v>45198.565000000002</v>
      </c>
      <c r="BC1878" s="22">
        <f t="shared" si="7236"/>
        <v>81150</v>
      </c>
      <c r="BD1878" s="22">
        <f t="shared" si="7237"/>
        <v>117214</v>
      </c>
      <c r="BE1878" s="22">
        <f t="shared" si="7193"/>
        <v>0</v>
      </c>
      <c r="BF1878" s="22">
        <f t="shared" si="7194"/>
        <v>0</v>
      </c>
      <c r="BG1878" s="22">
        <f t="shared" si="7195"/>
        <v>0</v>
      </c>
      <c r="BH1878" s="22">
        <f t="shared" si="7238"/>
        <v>45198.565000000002</v>
      </c>
      <c r="BI1878" s="22">
        <f t="shared" si="7239"/>
        <v>81150</v>
      </c>
      <c r="BJ1878" s="22">
        <f t="shared" si="7240"/>
        <v>117214</v>
      </c>
      <c r="BK1878" s="22">
        <f t="shared" si="7196"/>
        <v>0</v>
      </c>
      <c r="BL1878" s="22">
        <f t="shared" si="7197"/>
        <v>3589.08</v>
      </c>
      <c r="BM1878" s="22">
        <f t="shared" si="7198"/>
        <v>0</v>
      </c>
      <c r="BN1878" s="22">
        <f t="shared" si="7241"/>
        <v>45198.565000000002</v>
      </c>
      <c r="BO1878" s="22">
        <f t="shared" si="7242"/>
        <v>84739.08</v>
      </c>
      <c r="BP1878" s="22">
        <f t="shared" si="7243"/>
        <v>117214</v>
      </c>
      <c r="BQ1878" s="22">
        <f t="shared" si="7199"/>
        <v>0</v>
      </c>
      <c r="BR1878" s="22">
        <f t="shared" si="7200"/>
        <v>-1583.59</v>
      </c>
      <c r="BS1878" s="22">
        <f t="shared" si="7244"/>
        <v>45198.565000000002</v>
      </c>
      <c r="BT1878" s="22">
        <f t="shared" si="7245"/>
        <v>83155.490000000005</v>
      </c>
      <c r="BU1878" s="22">
        <f t="shared" si="7246"/>
        <v>117214</v>
      </c>
      <c r="BV1878" s="22">
        <f t="shared" si="7201"/>
        <v>0</v>
      </c>
      <c r="BW1878" s="22">
        <f t="shared" si="7202"/>
        <v>0</v>
      </c>
      <c r="BX1878" s="22">
        <f t="shared" si="7247"/>
        <v>45198.565000000002</v>
      </c>
      <c r="BY1878" s="22">
        <f t="shared" si="7248"/>
        <v>83155.490000000005</v>
      </c>
      <c r="BZ1878" s="22">
        <f t="shared" si="7249"/>
        <v>117214</v>
      </c>
      <c r="CA1878" s="22">
        <f t="shared" si="7203"/>
        <v>-3916.884</v>
      </c>
      <c r="CB1878" s="22">
        <f t="shared" si="7204"/>
        <v>0</v>
      </c>
      <c r="CC1878" s="22">
        <f t="shared" si="7205"/>
        <v>0</v>
      </c>
      <c r="CD1878" s="22">
        <f t="shared" si="7063"/>
        <v>41281.681000000004</v>
      </c>
      <c r="CE1878" s="22">
        <f t="shared" si="7206"/>
        <v>0</v>
      </c>
      <c r="CF1878" s="34">
        <f t="shared" ref="CF1878:CF1888" si="7250">CD1878+CE1878</f>
        <v>41281.681000000004</v>
      </c>
      <c r="CG1878" s="22">
        <f t="shared" si="7064"/>
        <v>83155.490000000005</v>
      </c>
      <c r="CH1878" s="22">
        <f t="shared" si="7207"/>
        <v>0</v>
      </c>
      <c r="CI1878" s="22">
        <f t="shared" ref="CI1878:CI1888" si="7251">CG1878+CH1878</f>
        <v>83155.490000000005</v>
      </c>
      <c r="CJ1878" s="22">
        <f t="shared" si="7065"/>
        <v>117214</v>
      </c>
      <c r="CK1878" s="22">
        <f t="shared" si="7207"/>
        <v>0</v>
      </c>
      <c r="CL1878" s="22">
        <f t="shared" ref="CL1878:CL1888" si="7252">CJ1878+CK1878</f>
        <v>117214</v>
      </c>
      <c r="CM1878" s="22">
        <f t="shared" si="7207"/>
        <v>0</v>
      </c>
      <c r="CN1878" s="15"/>
      <c r="CO1878" s="35"/>
      <c r="CU1878" s="5" t="s">
        <v>31</v>
      </c>
    </row>
    <row r="1879" spans="1:99" ht="31.2" x14ac:dyDescent="0.3">
      <c r="A1879" s="36" t="s">
        <v>1072</v>
      </c>
      <c r="B1879" s="16">
        <v>200</v>
      </c>
      <c r="C1879" s="32"/>
      <c r="D1879" s="32"/>
      <c r="E1879" s="33" t="s">
        <v>40</v>
      </c>
      <c r="F1879" s="22">
        <f t="shared" si="7211"/>
        <v>44260</v>
      </c>
      <c r="G1879" s="22">
        <f t="shared" si="7212"/>
        <v>81150</v>
      </c>
      <c r="H1879" s="22">
        <f t="shared" si="7213"/>
        <v>117214</v>
      </c>
      <c r="I1879" s="22">
        <f t="shared" si="7169"/>
        <v>0</v>
      </c>
      <c r="J1879" s="22">
        <f t="shared" si="7170"/>
        <v>0</v>
      </c>
      <c r="K1879" s="22">
        <f t="shared" si="7171"/>
        <v>0</v>
      </c>
      <c r="L1879" s="22">
        <f t="shared" si="7214"/>
        <v>44260</v>
      </c>
      <c r="M1879" s="22">
        <f t="shared" si="7215"/>
        <v>81150</v>
      </c>
      <c r="N1879" s="22">
        <f t="shared" si="7216"/>
        <v>117214</v>
      </c>
      <c r="O1879" s="22">
        <f t="shared" si="7172"/>
        <v>0</v>
      </c>
      <c r="P1879" s="22">
        <f t="shared" si="7173"/>
        <v>0</v>
      </c>
      <c r="Q1879" s="22">
        <f t="shared" si="7174"/>
        <v>0</v>
      </c>
      <c r="R1879" s="22">
        <f t="shared" si="7217"/>
        <v>44260</v>
      </c>
      <c r="S1879" s="22">
        <f t="shared" si="7218"/>
        <v>81150</v>
      </c>
      <c r="T1879" s="22">
        <f t="shared" si="7219"/>
        <v>117214</v>
      </c>
      <c r="U1879" s="22">
        <f t="shared" si="7175"/>
        <v>0</v>
      </c>
      <c r="V1879" s="22">
        <f t="shared" si="7176"/>
        <v>0</v>
      </c>
      <c r="W1879" s="22">
        <f t="shared" si="7177"/>
        <v>0</v>
      </c>
      <c r="X1879" s="22">
        <f t="shared" si="7220"/>
        <v>44260</v>
      </c>
      <c r="Y1879" s="22">
        <f t="shared" si="7221"/>
        <v>81150</v>
      </c>
      <c r="Z1879" s="22">
        <f t="shared" si="7222"/>
        <v>117214</v>
      </c>
      <c r="AA1879" s="22">
        <f t="shared" si="7178"/>
        <v>0</v>
      </c>
      <c r="AB1879" s="22">
        <f t="shared" si="7179"/>
        <v>0</v>
      </c>
      <c r="AC1879" s="22">
        <f t="shared" si="7180"/>
        <v>0</v>
      </c>
      <c r="AD1879" s="22">
        <f t="shared" si="7223"/>
        <v>44260</v>
      </c>
      <c r="AE1879" s="22">
        <f t="shared" si="7224"/>
        <v>81150</v>
      </c>
      <c r="AF1879" s="22">
        <f t="shared" si="7225"/>
        <v>117214</v>
      </c>
      <c r="AG1879" s="22">
        <f t="shared" si="7181"/>
        <v>0</v>
      </c>
      <c r="AH1879" s="22">
        <f t="shared" si="7182"/>
        <v>0</v>
      </c>
      <c r="AI1879" s="22">
        <f t="shared" si="7183"/>
        <v>0</v>
      </c>
      <c r="AJ1879" s="22">
        <f t="shared" si="7226"/>
        <v>44260</v>
      </c>
      <c r="AK1879" s="22">
        <f t="shared" si="7227"/>
        <v>81150</v>
      </c>
      <c r="AL1879" s="22">
        <f t="shared" si="7228"/>
        <v>117214</v>
      </c>
      <c r="AM1879" s="22">
        <f t="shared" si="7184"/>
        <v>0</v>
      </c>
      <c r="AN1879" s="22">
        <f t="shared" si="7185"/>
        <v>0</v>
      </c>
      <c r="AO1879" s="22">
        <f t="shared" si="7186"/>
        <v>0</v>
      </c>
      <c r="AP1879" s="22">
        <f t="shared" si="7229"/>
        <v>44260</v>
      </c>
      <c r="AQ1879" s="22">
        <f t="shared" si="7230"/>
        <v>81150</v>
      </c>
      <c r="AR1879" s="22">
        <f t="shared" si="7231"/>
        <v>117214</v>
      </c>
      <c r="AS1879" s="22">
        <f t="shared" si="7187"/>
        <v>0</v>
      </c>
      <c r="AT1879" s="22">
        <f t="shared" si="7188"/>
        <v>0</v>
      </c>
      <c r="AU1879" s="22">
        <f t="shared" si="7189"/>
        <v>0</v>
      </c>
      <c r="AV1879" s="22">
        <f t="shared" si="7232"/>
        <v>44260</v>
      </c>
      <c r="AW1879" s="22">
        <f t="shared" si="7233"/>
        <v>81150</v>
      </c>
      <c r="AX1879" s="22">
        <f t="shared" si="7234"/>
        <v>117214</v>
      </c>
      <c r="AY1879" s="22">
        <f t="shared" si="7190"/>
        <v>938.56500000000005</v>
      </c>
      <c r="AZ1879" s="22">
        <f t="shared" si="7191"/>
        <v>0</v>
      </c>
      <c r="BA1879" s="22">
        <f t="shared" si="7192"/>
        <v>0</v>
      </c>
      <c r="BB1879" s="22">
        <f t="shared" si="7235"/>
        <v>45198.565000000002</v>
      </c>
      <c r="BC1879" s="22">
        <f t="shared" si="7236"/>
        <v>81150</v>
      </c>
      <c r="BD1879" s="22">
        <f t="shared" si="7237"/>
        <v>117214</v>
      </c>
      <c r="BE1879" s="22">
        <f t="shared" si="7193"/>
        <v>0</v>
      </c>
      <c r="BF1879" s="22">
        <f t="shared" si="7194"/>
        <v>0</v>
      </c>
      <c r="BG1879" s="22">
        <f t="shared" si="7195"/>
        <v>0</v>
      </c>
      <c r="BH1879" s="22">
        <f t="shared" si="7238"/>
        <v>45198.565000000002</v>
      </c>
      <c r="BI1879" s="22">
        <f t="shared" si="7239"/>
        <v>81150</v>
      </c>
      <c r="BJ1879" s="22">
        <f t="shared" si="7240"/>
        <v>117214</v>
      </c>
      <c r="BK1879" s="22">
        <f t="shared" si="7196"/>
        <v>0</v>
      </c>
      <c r="BL1879" s="22">
        <f t="shared" si="7197"/>
        <v>3589.08</v>
      </c>
      <c r="BM1879" s="22">
        <f t="shared" si="7198"/>
        <v>0</v>
      </c>
      <c r="BN1879" s="22">
        <f t="shared" si="7241"/>
        <v>45198.565000000002</v>
      </c>
      <c r="BO1879" s="22">
        <f t="shared" si="7242"/>
        <v>84739.08</v>
      </c>
      <c r="BP1879" s="22">
        <f t="shared" si="7243"/>
        <v>117214</v>
      </c>
      <c r="BQ1879" s="22">
        <f t="shared" si="7199"/>
        <v>0</v>
      </c>
      <c r="BR1879" s="22">
        <f t="shared" si="7200"/>
        <v>-1583.59</v>
      </c>
      <c r="BS1879" s="22">
        <f t="shared" si="7244"/>
        <v>45198.565000000002</v>
      </c>
      <c r="BT1879" s="22">
        <f t="shared" si="7245"/>
        <v>83155.490000000005</v>
      </c>
      <c r="BU1879" s="22">
        <f t="shared" si="7246"/>
        <v>117214</v>
      </c>
      <c r="BV1879" s="22">
        <f t="shared" si="7201"/>
        <v>0</v>
      </c>
      <c r="BW1879" s="22">
        <f t="shared" si="7202"/>
        <v>0</v>
      </c>
      <c r="BX1879" s="22">
        <f t="shared" si="7247"/>
        <v>45198.565000000002</v>
      </c>
      <c r="BY1879" s="22">
        <f t="shared" si="7248"/>
        <v>83155.490000000005</v>
      </c>
      <c r="BZ1879" s="22">
        <f t="shared" si="7249"/>
        <v>117214</v>
      </c>
      <c r="CA1879" s="22">
        <f t="shared" si="7203"/>
        <v>-3916.884</v>
      </c>
      <c r="CB1879" s="22">
        <f t="shared" si="7204"/>
        <v>0</v>
      </c>
      <c r="CC1879" s="22">
        <f t="shared" si="7205"/>
        <v>0</v>
      </c>
      <c r="CD1879" s="22">
        <f t="shared" si="7063"/>
        <v>41281.681000000004</v>
      </c>
      <c r="CE1879" s="22">
        <f t="shared" si="7206"/>
        <v>0</v>
      </c>
      <c r="CF1879" s="34">
        <f t="shared" si="7250"/>
        <v>41281.681000000004</v>
      </c>
      <c r="CG1879" s="22">
        <f t="shared" si="7064"/>
        <v>83155.490000000005</v>
      </c>
      <c r="CH1879" s="22">
        <f t="shared" si="7207"/>
        <v>0</v>
      </c>
      <c r="CI1879" s="22">
        <f t="shared" si="7251"/>
        <v>83155.490000000005</v>
      </c>
      <c r="CJ1879" s="22">
        <f t="shared" si="7065"/>
        <v>117214</v>
      </c>
      <c r="CK1879" s="22">
        <f t="shared" si="7207"/>
        <v>0</v>
      </c>
      <c r="CL1879" s="22">
        <f t="shared" si="7252"/>
        <v>117214</v>
      </c>
      <c r="CM1879" s="22">
        <f t="shared" si="7207"/>
        <v>0</v>
      </c>
      <c r="CN1879" s="15"/>
      <c r="CO1879" s="35"/>
      <c r="CS1879" s="5" t="s">
        <v>29</v>
      </c>
    </row>
    <row r="1880" spans="1:99" ht="46.8" x14ac:dyDescent="0.3">
      <c r="A1880" s="36" t="s">
        <v>1072</v>
      </c>
      <c r="B1880" s="16">
        <v>240</v>
      </c>
      <c r="C1880" s="32"/>
      <c r="D1880" s="32"/>
      <c r="E1880" s="33" t="s">
        <v>41</v>
      </c>
      <c r="F1880" s="22">
        <f t="shared" si="7211"/>
        <v>44260</v>
      </c>
      <c r="G1880" s="22">
        <f t="shared" si="7212"/>
        <v>81150</v>
      </c>
      <c r="H1880" s="22">
        <f t="shared" si="7213"/>
        <v>117214</v>
      </c>
      <c r="I1880" s="22">
        <f t="shared" si="7169"/>
        <v>0</v>
      </c>
      <c r="J1880" s="22">
        <f t="shared" si="7170"/>
        <v>0</v>
      </c>
      <c r="K1880" s="22">
        <f t="shared" si="7171"/>
        <v>0</v>
      </c>
      <c r="L1880" s="22">
        <f t="shared" si="7214"/>
        <v>44260</v>
      </c>
      <c r="M1880" s="22">
        <f t="shared" si="7215"/>
        <v>81150</v>
      </c>
      <c r="N1880" s="22">
        <f t="shared" si="7216"/>
        <v>117214</v>
      </c>
      <c r="O1880" s="22">
        <f t="shared" si="7172"/>
        <v>0</v>
      </c>
      <c r="P1880" s="22">
        <f t="shared" si="7173"/>
        <v>0</v>
      </c>
      <c r="Q1880" s="22">
        <f t="shared" si="7174"/>
        <v>0</v>
      </c>
      <c r="R1880" s="22">
        <f t="shared" si="7217"/>
        <v>44260</v>
      </c>
      <c r="S1880" s="22">
        <f t="shared" si="7218"/>
        <v>81150</v>
      </c>
      <c r="T1880" s="22">
        <f t="shared" si="7219"/>
        <v>117214</v>
      </c>
      <c r="U1880" s="22">
        <f t="shared" si="7175"/>
        <v>0</v>
      </c>
      <c r="V1880" s="22">
        <f t="shared" si="7176"/>
        <v>0</v>
      </c>
      <c r="W1880" s="22">
        <f t="shared" si="7177"/>
        <v>0</v>
      </c>
      <c r="X1880" s="22">
        <f t="shared" si="7220"/>
        <v>44260</v>
      </c>
      <c r="Y1880" s="22">
        <f t="shared" si="7221"/>
        <v>81150</v>
      </c>
      <c r="Z1880" s="22">
        <f t="shared" si="7222"/>
        <v>117214</v>
      </c>
      <c r="AA1880" s="22">
        <f t="shared" si="7178"/>
        <v>0</v>
      </c>
      <c r="AB1880" s="22">
        <f t="shared" si="7179"/>
        <v>0</v>
      </c>
      <c r="AC1880" s="22">
        <f t="shared" si="7180"/>
        <v>0</v>
      </c>
      <c r="AD1880" s="22">
        <f t="shared" si="7223"/>
        <v>44260</v>
      </c>
      <c r="AE1880" s="22">
        <f t="shared" si="7224"/>
        <v>81150</v>
      </c>
      <c r="AF1880" s="22">
        <f t="shared" si="7225"/>
        <v>117214</v>
      </c>
      <c r="AG1880" s="22">
        <f t="shared" si="7181"/>
        <v>0</v>
      </c>
      <c r="AH1880" s="22">
        <f t="shared" si="7182"/>
        <v>0</v>
      </c>
      <c r="AI1880" s="22">
        <f t="shared" si="7183"/>
        <v>0</v>
      </c>
      <c r="AJ1880" s="22">
        <f t="shared" si="7226"/>
        <v>44260</v>
      </c>
      <c r="AK1880" s="22">
        <f t="shared" si="7227"/>
        <v>81150</v>
      </c>
      <c r="AL1880" s="22">
        <f t="shared" si="7228"/>
        <v>117214</v>
      </c>
      <c r="AM1880" s="22">
        <f t="shared" si="7184"/>
        <v>0</v>
      </c>
      <c r="AN1880" s="22">
        <f t="shared" si="7185"/>
        <v>0</v>
      </c>
      <c r="AO1880" s="22">
        <f t="shared" si="7186"/>
        <v>0</v>
      </c>
      <c r="AP1880" s="22">
        <f t="shared" si="7229"/>
        <v>44260</v>
      </c>
      <c r="AQ1880" s="22">
        <f t="shared" si="7230"/>
        <v>81150</v>
      </c>
      <c r="AR1880" s="22">
        <f t="shared" si="7231"/>
        <v>117214</v>
      </c>
      <c r="AS1880" s="22">
        <f t="shared" si="7187"/>
        <v>0</v>
      </c>
      <c r="AT1880" s="22">
        <f t="shared" si="7188"/>
        <v>0</v>
      </c>
      <c r="AU1880" s="22">
        <f t="shared" si="7189"/>
        <v>0</v>
      </c>
      <c r="AV1880" s="22">
        <f t="shared" si="7232"/>
        <v>44260</v>
      </c>
      <c r="AW1880" s="22">
        <f t="shared" si="7233"/>
        <v>81150</v>
      </c>
      <c r="AX1880" s="22">
        <f t="shared" si="7234"/>
        <v>117214</v>
      </c>
      <c r="AY1880" s="22">
        <f t="shared" si="7190"/>
        <v>938.56500000000005</v>
      </c>
      <c r="AZ1880" s="22">
        <f t="shared" si="7191"/>
        <v>0</v>
      </c>
      <c r="BA1880" s="22">
        <f t="shared" si="7192"/>
        <v>0</v>
      </c>
      <c r="BB1880" s="22">
        <f t="shared" si="7235"/>
        <v>45198.565000000002</v>
      </c>
      <c r="BC1880" s="22">
        <f t="shared" si="7236"/>
        <v>81150</v>
      </c>
      <c r="BD1880" s="22">
        <f t="shared" si="7237"/>
        <v>117214</v>
      </c>
      <c r="BE1880" s="22">
        <f t="shared" si="7193"/>
        <v>0</v>
      </c>
      <c r="BF1880" s="22">
        <f t="shared" si="7194"/>
        <v>0</v>
      </c>
      <c r="BG1880" s="22">
        <f t="shared" si="7195"/>
        <v>0</v>
      </c>
      <c r="BH1880" s="22">
        <f t="shared" si="7238"/>
        <v>45198.565000000002</v>
      </c>
      <c r="BI1880" s="22">
        <f t="shared" si="7239"/>
        <v>81150</v>
      </c>
      <c r="BJ1880" s="22">
        <f t="shared" si="7240"/>
        <v>117214</v>
      </c>
      <c r="BK1880" s="22">
        <f t="shared" si="7196"/>
        <v>0</v>
      </c>
      <c r="BL1880" s="22">
        <f t="shared" si="7197"/>
        <v>3589.08</v>
      </c>
      <c r="BM1880" s="22">
        <f t="shared" si="7198"/>
        <v>0</v>
      </c>
      <c r="BN1880" s="22">
        <f t="shared" si="7241"/>
        <v>45198.565000000002</v>
      </c>
      <c r="BO1880" s="22">
        <f t="shared" si="7242"/>
        <v>84739.08</v>
      </c>
      <c r="BP1880" s="22">
        <f t="shared" si="7243"/>
        <v>117214</v>
      </c>
      <c r="BQ1880" s="22">
        <f t="shared" si="7199"/>
        <v>0</v>
      </c>
      <c r="BR1880" s="22">
        <f t="shared" si="7200"/>
        <v>-1583.59</v>
      </c>
      <c r="BS1880" s="22">
        <f t="shared" si="7244"/>
        <v>45198.565000000002</v>
      </c>
      <c r="BT1880" s="22">
        <f t="shared" si="7245"/>
        <v>83155.490000000005</v>
      </c>
      <c r="BU1880" s="22">
        <f t="shared" si="7246"/>
        <v>117214</v>
      </c>
      <c r="BV1880" s="22">
        <f t="shared" si="7201"/>
        <v>0</v>
      </c>
      <c r="BW1880" s="22">
        <f t="shared" si="7202"/>
        <v>0</v>
      </c>
      <c r="BX1880" s="22">
        <f t="shared" si="7247"/>
        <v>45198.565000000002</v>
      </c>
      <c r="BY1880" s="22">
        <f t="shared" si="7248"/>
        <v>83155.490000000005</v>
      </c>
      <c r="BZ1880" s="22">
        <f t="shared" si="7249"/>
        <v>117214</v>
      </c>
      <c r="CA1880" s="22">
        <f t="shared" si="7203"/>
        <v>-3916.884</v>
      </c>
      <c r="CB1880" s="22">
        <f t="shared" si="7204"/>
        <v>0</v>
      </c>
      <c r="CC1880" s="22">
        <f t="shared" si="7205"/>
        <v>0</v>
      </c>
      <c r="CD1880" s="22">
        <f t="shared" si="7063"/>
        <v>41281.681000000004</v>
      </c>
      <c r="CE1880" s="22">
        <f t="shared" si="7206"/>
        <v>0</v>
      </c>
      <c r="CF1880" s="34">
        <f t="shared" si="7250"/>
        <v>41281.681000000004</v>
      </c>
      <c r="CG1880" s="22">
        <f t="shared" si="7064"/>
        <v>83155.490000000005</v>
      </c>
      <c r="CH1880" s="22">
        <f t="shared" si="7207"/>
        <v>0</v>
      </c>
      <c r="CI1880" s="22">
        <f t="shared" si="7251"/>
        <v>83155.490000000005</v>
      </c>
      <c r="CJ1880" s="22">
        <f t="shared" si="7065"/>
        <v>117214</v>
      </c>
      <c r="CK1880" s="22">
        <f t="shared" si="7207"/>
        <v>0</v>
      </c>
      <c r="CL1880" s="22">
        <f t="shared" si="7252"/>
        <v>117214</v>
      </c>
      <c r="CM1880" s="22">
        <f t="shared" si="7207"/>
        <v>0</v>
      </c>
      <c r="CN1880" s="15"/>
      <c r="CO1880" s="35"/>
      <c r="CT1880" s="5" t="s">
        <v>30</v>
      </c>
    </row>
    <row r="1881" spans="1:99" x14ac:dyDescent="0.3">
      <c r="A1881" s="36" t="s">
        <v>1072</v>
      </c>
      <c r="B1881" s="16">
        <v>240</v>
      </c>
      <c r="C1881" s="32" t="s">
        <v>42</v>
      </c>
      <c r="D1881" s="32" t="s">
        <v>43</v>
      </c>
      <c r="E1881" s="33" t="s">
        <v>44</v>
      </c>
      <c r="F1881" s="22">
        <v>44260</v>
      </c>
      <c r="G1881" s="22">
        <v>81150</v>
      </c>
      <c r="H1881" s="22">
        <v>117214</v>
      </c>
      <c r="I1881" s="22"/>
      <c r="J1881" s="22"/>
      <c r="K1881" s="22"/>
      <c r="L1881" s="22">
        <f t="shared" si="7214"/>
        <v>44260</v>
      </c>
      <c r="M1881" s="22">
        <f t="shared" si="7215"/>
        <v>81150</v>
      </c>
      <c r="N1881" s="22">
        <f t="shared" si="7216"/>
        <v>117214</v>
      </c>
      <c r="O1881" s="22"/>
      <c r="P1881" s="22"/>
      <c r="Q1881" s="22"/>
      <c r="R1881" s="22">
        <f t="shared" si="7217"/>
        <v>44260</v>
      </c>
      <c r="S1881" s="22">
        <f t="shared" si="7218"/>
        <v>81150</v>
      </c>
      <c r="T1881" s="22">
        <f t="shared" si="7219"/>
        <v>117214</v>
      </c>
      <c r="U1881" s="22"/>
      <c r="V1881" s="22"/>
      <c r="W1881" s="22"/>
      <c r="X1881" s="22">
        <f t="shared" si="7220"/>
        <v>44260</v>
      </c>
      <c r="Y1881" s="22">
        <f t="shared" si="7221"/>
        <v>81150</v>
      </c>
      <c r="Z1881" s="22">
        <f t="shared" si="7222"/>
        <v>117214</v>
      </c>
      <c r="AA1881" s="22"/>
      <c r="AB1881" s="22"/>
      <c r="AC1881" s="22"/>
      <c r="AD1881" s="22">
        <f t="shared" si="7223"/>
        <v>44260</v>
      </c>
      <c r="AE1881" s="22">
        <f t="shared" si="7224"/>
        <v>81150</v>
      </c>
      <c r="AF1881" s="22">
        <f t="shared" si="7225"/>
        <v>117214</v>
      </c>
      <c r="AG1881" s="22"/>
      <c r="AH1881" s="22"/>
      <c r="AI1881" s="22"/>
      <c r="AJ1881" s="22">
        <f t="shared" si="7226"/>
        <v>44260</v>
      </c>
      <c r="AK1881" s="22">
        <f t="shared" si="7227"/>
        <v>81150</v>
      </c>
      <c r="AL1881" s="22">
        <f t="shared" si="7228"/>
        <v>117214</v>
      </c>
      <c r="AM1881" s="22"/>
      <c r="AN1881" s="22"/>
      <c r="AO1881" s="22"/>
      <c r="AP1881" s="22">
        <f t="shared" si="7229"/>
        <v>44260</v>
      </c>
      <c r="AQ1881" s="22">
        <f t="shared" si="7230"/>
        <v>81150</v>
      </c>
      <c r="AR1881" s="22">
        <f t="shared" si="7231"/>
        <v>117214</v>
      </c>
      <c r="AS1881" s="22"/>
      <c r="AT1881" s="22"/>
      <c r="AU1881" s="22"/>
      <c r="AV1881" s="22">
        <f t="shared" si="7232"/>
        <v>44260</v>
      </c>
      <c r="AW1881" s="22">
        <f t="shared" si="7233"/>
        <v>81150</v>
      </c>
      <c r="AX1881" s="22">
        <f t="shared" si="7234"/>
        <v>117214</v>
      </c>
      <c r="AY1881" s="22">
        <v>938.56500000000005</v>
      </c>
      <c r="AZ1881" s="22"/>
      <c r="BA1881" s="22"/>
      <c r="BB1881" s="22">
        <f t="shared" si="7235"/>
        <v>45198.565000000002</v>
      </c>
      <c r="BC1881" s="22">
        <f t="shared" si="7236"/>
        <v>81150</v>
      </c>
      <c r="BD1881" s="22">
        <f t="shared" si="7237"/>
        <v>117214</v>
      </c>
      <c r="BE1881" s="22"/>
      <c r="BF1881" s="22"/>
      <c r="BG1881" s="22"/>
      <c r="BH1881" s="22">
        <f t="shared" si="7238"/>
        <v>45198.565000000002</v>
      </c>
      <c r="BI1881" s="22">
        <f t="shared" si="7239"/>
        <v>81150</v>
      </c>
      <c r="BJ1881" s="22">
        <f t="shared" si="7240"/>
        <v>117214</v>
      </c>
      <c r="BK1881" s="22"/>
      <c r="BL1881" s="22">
        <v>3589.08</v>
      </c>
      <c r="BM1881" s="22"/>
      <c r="BN1881" s="22">
        <f t="shared" si="7241"/>
        <v>45198.565000000002</v>
      </c>
      <c r="BO1881" s="22">
        <f t="shared" si="7242"/>
        <v>84739.08</v>
      </c>
      <c r="BP1881" s="22">
        <f t="shared" si="7243"/>
        <v>117214</v>
      </c>
      <c r="BQ1881" s="22"/>
      <c r="BR1881" s="22">
        <v>-1583.59</v>
      </c>
      <c r="BS1881" s="22">
        <f t="shared" si="7244"/>
        <v>45198.565000000002</v>
      </c>
      <c r="BT1881" s="22">
        <f t="shared" si="7245"/>
        <v>83155.490000000005</v>
      </c>
      <c r="BU1881" s="22">
        <f t="shared" si="7246"/>
        <v>117214</v>
      </c>
      <c r="BV1881" s="22"/>
      <c r="BW1881" s="22"/>
      <c r="BX1881" s="22">
        <f t="shared" si="7247"/>
        <v>45198.565000000002</v>
      </c>
      <c r="BY1881" s="22">
        <f t="shared" si="7248"/>
        <v>83155.490000000005</v>
      </c>
      <c r="BZ1881" s="22">
        <f t="shared" si="7249"/>
        <v>117214</v>
      </c>
      <c r="CA1881" s="22">
        <f>-1878.693-2038.191</f>
        <v>-3916.884</v>
      </c>
      <c r="CB1881" s="22"/>
      <c r="CC1881" s="22"/>
      <c r="CD1881" s="22">
        <f t="shared" si="7063"/>
        <v>41281.681000000004</v>
      </c>
      <c r="CE1881" s="22"/>
      <c r="CF1881" s="34">
        <f t="shared" si="7250"/>
        <v>41281.681000000004</v>
      </c>
      <c r="CG1881" s="22">
        <f t="shared" si="7064"/>
        <v>83155.490000000005</v>
      </c>
      <c r="CH1881" s="22"/>
      <c r="CI1881" s="22">
        <f t="shared" si="7251"/>
        <v>83155.490000000005</v>
      </c>
      <c r="CJ1881" s="22">
        <f t="shared" si="7065"/>
        <v>117214</v>
      </c>
      <c r="CK1881" s="22"/>
      <c r="CL1881" s="22">
        <f t="shared" si="7252"/>
        <v>117214</v>
      </c>
      <c r="CM1881" s="22"/>
      <c r="CN1881" s="15"/>
      <c r="CO1881" s="35"/>
    </row>
    <row r="1882" spans="1:99" s="24" customFormat="1" ht="46.8" x14ac:dyDescent="0.3">
      <c r="A1882" s="18" t="s">
        <v>1074</v>
      </c>
      <c r="B1882" s="19"/>
      <c r="C1882" s="18"/>
      <c r="D1882" s="18"/>
      <c r="E1882" s="20" t="s">
        <v>1075</v>
      </c>
      <c r="F1882" s="21">
        <f t="shared" ref="F1882:K1882" si="7253">F1883+F1982+F2006+F2036+F2098</f>
        <v>1273866.8999999999</v>
      </c>
      <c r="G1882" s="21">
        <f t="shared" si="7253"/>
        <v>1006575.9</v>
      </c>
      <c r="H1882" s="21">
        <f t="shared" si="7253"/>
        <v>1575244.8</v>
      </c>
      <c r="I1882" s="21">
        <f t="shared" si="7253"/>
        <v>15260.5</v>
      </c>
      <c r="J1882" s="21">
        <f t="shared" si="7253"/>
        <v>15412.8</v>
      </c>
      <c r="K1882" s="21">
        <f t="shared" si="7253"/>
        <v>14912.8</v>
      </c>
      <c r="L1882" s="21">
        <f t="shared" si="7214"/>
        <v>1289127.3999999999</v>
      </c>
      <c r="M1882" s="21">
        <f t="shared" si="7215"/>
        <v>1021988.7000000001</v>
      </c>
      <c r="N1882" s="21">
        <f t="shared" si="7216"/>
        <v>1590157.6</v>
      </c>
      <c r="O1882" s="21">
        <f>O1883+O1982+O2006+O2036+O2098</f>
        <v>243170.864</v>
      </c>
      <c r="P1882" s="21">
        <f>P1883+P1982+P2006+P2036+P2098</f>
        <v>52661.608999999997</v>
      </c>
      <c r="Q1882" s="21">
        <f>Q1883+Q1982+Q2006+Q2036+Q2098</f>
        <v>25460</v>
      </c>
      <c r="R1882" s="21">
        <f t="shared" si="7217"/>
        <v>1532298.264</v>
      </c>
      <c r="S1882" s="21">
        <f t="shared" si="7218"/>
        <v>1074650.3090000001</v>
      </c>
      <c r="T1882" s="21">
        <f t="shared" si="7219"/>
        <v>1615617.6</v>
      </c>
      <c r="U1882" s="21">
        <f>U1883+U1982+U2006+U2036+U2098</f>
        <v>6614.6500000000005</v>
      </c>
      <c r="V1882" s="21">
        <f>V1883+V1982+V2006+V2036+V2098</f>
        <v>0</v>
      </c>
      <c r="W1882" s="21">
        <f>W1883+W1982+W2006+W2036+W2098</f>
        <v>0</v>
      </c>
      <c r="X1882" s="21">
        <f t="shared" si="7220"/>
        <v>1538912.9139999999</v>
      </c>
      <c r="Y1882" s="21">
        <f t="shared" si="7221"/>
        <v>1074650.3090000001</v>
      </c>
      <c r="Z1882" s="21">
        <f t="shared" si="7222"/>
        <v>1615617.6</v>
      </c>
      <c r="AA1882" s="21">
        <f>AA1883+AA1982+AA2006+AA2036+AA2098</f>
        <v>0</v>
      </c>
      <c r="AB1882" s="21">
        <f>AB1883+AB1982+AB2006+AB2036+AB2098</f>
        <v>0</v>
      </c>
      <c r="AC1882" s="21">
        <f>AC1883+AC1982+AC2006+AC2036+AC2098</f>
        <v>0</v>
      </c>
      <c r="AD1882" s="21">
        <f t="shared" si="7223"/>
        <v>1538912.9139999999</v>
      </c>
      <c r="AE1882" s="21">
        <f t="shared" si="7224"/>
        <v>1074650.3090000001</v>
      </c>
      <c r="AF1882" s="21">
        <f t="shared" si="7225"/>
        <v>1615617.6</v>
      </c>
      <c r="AG1882" s="21">
        <f>AG1883+AG1982+AG2006+AG2036+AG2098</f>
        <v>0</v>
      </c>
      <c r="AH1882" s="21">
        <f>AH1883+AH1982+AH2006+AH2036+AH2098</f>
        <v>0</v>
      </c>
      <c r="AI1882" s="21">
        <f>AI1883+AI1982+AI2006+AI2036+AI2098</f>
        <v>0</v>
      </c>
      <c r="AJ1882" s="21">
        <f t="shared" si="7226"/>
        <v>1538912.9139999999</v>
      </c>
      <c r="AK1882" s="21">
        <f t="shared" si="7227"/>
        <v>1074650.3090000001</v>
      </c>
      <c r="AL1882" s="21">
        <f t="shared" si="7228"/>
        <v>1615617.6</v>
      </c>
      <c r="AM1882" s="21">
        <f>AM1883+AM1982+AM2006+AM2036+AM2098</f>
        <v>-102754.3</v>
      </c>
      <c r="AN1882" s="21">
        <f>AN1883+AN1982+AN2006+AN2036+AN2098</f>
        <v>110613.90700000001</v>
      </c>
      <c r="AO1882" s="21">
        <f>AO1883+AO1982+AO2006+AO2036+AO2098</f>
        <v>0</v>
      </c>
      <c r="AP1882" s="21">
        <f t="shared" si="7229"/>
        <v>1436158.6139999998</v>
      </c>
      <c r="AQ1882" s="21">
        <f t="shared" si="7230"/>
        <v>1185264.216</v>
      </c>
      <c r="AR1882" s="21">
        <f t="shared" si="7231"/>
        <v>1615617.6</v>
      </c>
      <c r="AS1882" s="21">
        <f>AS1883+AS1982+AS2006+AS2036+AS2098</f>
        <v>0</v>
      </c>
      <c r="AT1882" s="21">
        <f>AT1883+AT1982+AT2006+AT2036+AT2098</f>
        <v>-4998.4359999999997</v>
      </c>
      <c r="AU1882" s="21">
        <f>AU1883+AU1982+AU2006+AU2036+AU2098</f>
        <v>0</v>
      </c>
      <c r="AV1882" s="21">
        <f t="shared" si="7232"/>
        <v>1436158.6139999998</v>
      </c>
      <c r="AW1882" s="21">
        <f t="shared" si="7233"/>
        <v>1180265.78</v>
      </c>
      <c r="AX1882" s="21">
        <f t="shared" si="7234"/>
        <v>1615617.6</v>
      </c>
      <c r="AY1882" s="21">
        <f>AY1883+AY1982+AY2006+AY2036+AY2098</f>
        <v>12503.287999999999</v>
      </c>
      <c r="AZ1882" s="21">
        <f>AZ1883+AZ1982+AZ2006+AZ2036+AZ2098</f>
        <v>27656.673999999999</v>
      </c>
      <c r="BA1882" s="21">
        <f>BA1883+BA1982+BA2006+BA2036+BA2098</f>
        <v>27656.673999999999</v>
      </c>
      <c r="BB1882" s="21">
        <f t="shared" si="7235"/>
        <v>1448661.9019999998</v>
      </c>
      <c r="BC1882" s="21">
        <f t="shared" si="7236"/>
        <v>1207922.4539999999</v>
      </c>
      <c r="BD1882" s="21">
        <f t="shared" si="7237"/>
        <v>1643274.2740000002</v>
      </c>
      <c r="BE1882" s="21">
        <f>BE1883+BE1982+BE2006+BE2036+BE2098</f>
        <v>5705.6339999999991</v>
      </c>
      <c r="BF1882" s="21">
        <f>BF1883+BF1982+BF2006+BF2036+BF2098</f>
        <v>-21662.574000000001</v>
      </c>
      <c r="BG1882" s="21">
        <f>BG1883+BG1982+BG2006+BG2036+BG2098</f>
        <v>-21662.574000000001</v>
      </c>
      <c r="BH1882" s="21">
        <f t="shared" si="7238"/>
        <v>1454367.5359999998</v>
      </c>
      <c r="BI1882" s="21">
        <f t="shared" si="7239"/>
        <v>1186259.8799999999</v>
      </c>
      <c r="BJ1882" s="21">
        <f t="shared" si="7240"/>
        <v>1621611.7000000002</v>
      </c>
      <c r="BK1882" s="21">
        <f>BK1883+BK1982+BK2006+BK2036+BK2098</f>
        <v>20461.02</v>
      </c>
      <c r="BL1882" s="21">
        <f>BL1883+BL1982+BL2006+BL2036+BL2098</f>
        <v>0</v>
      </c>
      <c r="BM1882" s="21">
        <f>BM1883+BM1982+BM2006+BM2036+BM2098</f>
        <v>0</v>
      </c>
      <c r="BN1882" s="21">
        <f t="shared" si="7241"/>
        <v>1474828.5559999999</v>
      </c>
      <c r="BO1882" s="21">
        <f t="shared" si="7242"/>
        <v>1186259.8799999999</v>
      </c>
      <c r="BP1882" s="21">
        <f t="shared" si="7243"/>
        <v>1621611.7000000002</v>
      </c>
      <c r="BQ1882" s="21">
        <f>BQ1883+BQ1982+BQ2006+BQ2036+BQ2098</f>
        <v>0</v>
      </c>
      <c r="BR1882" s="21">
        <f>BR1883+BR1982+BR2006+BR2036+BR2098</f>
        <v>0</v>
      </c>
      <c r="BS1882" s="22">
        <f t="shared" si="7244"/>
        <v>1474828.5559999999</v>
      </c>
      <c r="BT1882" s="22">
        <f t="shared" si="7245"/>
        <v>1186259.8799999999</v>
      </c>
      <c r="BU1882" s="22">
        <f t="shared" si="7246"/>
        <v>1621611.7000000002</v>
      </c>
      <c r="BV1882" s="21">
        <f>BV1883+BV1982+BV2006+BV2036+BV2098</f>
        <v>0</v>
      </c>
      <c r="BW1882" s="21">
        <f>BW1883+BW1982+BW2006+BW2036+BW2098</f>
        <v>0</v>
      </c>
      <c r="BX1882" s="21">
        <f t="shared" si="7247"/>
        <v>1474828.5559999999</v>
      </c>
      <c r="BY1882" s="21">
        <f t="shared" si="7248"/>
        <v>1186259.8799999999</v>
      </c>
      <c r="BZ1882" s="21">
        <f t="shared" si="7249"/>
        <v>1621611.7000000002</v>
      </c>
      <c r="CA1882" s="21">
        <f>CA1883+CA1982+CA2006+CA2036+CA2098</f>
        <v>29040.597000000002</v>
      </c>
      <c r="CB1882" s="21">
        <f>CB1883+CB1982+CB2006+CB2036+CB2098</f>
        <v>0</v>
      </c>
      <c r="CC1882" s="21">
        <f>CC1883+CC1982+CC2006+CC2036+CC2098</f>
        <v>0</v>
      </c>
      <c r="CD1882" s="21">
        <f t="shared" si="7063"/>
        <v>1503869.1529999999</v>
      </c>
      <c r="CE1882" s="21">
        <f>CE1883+CE1982+CE2006+CE2036+CE2098</f>
        <v>0</v>
      </c>
      <c r="CF1882" s="23">
        <f t="shared" si="7250"/>
        <v>1503869.1529999999</v>
      </c>
      <c r="CG1882" s="21">
        <f t="shared" si="7064"/>
        <v>1186259.8799999999</v>
      </c>
      <c r="CH1882" s="21">
        <f>CH1883+CH1982+CH2006+CH2036+CH2098</f>
        <v>0</v>
      </c>
      <c r="CI1882" s="21">
        <f t="shared" si="7251"/>
        <v>1186259.8799999999</v>
      </c>
      <c r="CJ1882" s="21">
        <f t="shared" si="7065"/>
        <v>1621611.7000000002</v>
      </c>
      <c r="CK1882" s="21">
        <f>CK1883+CK1982+CK2006+CK2036+CK2098</f>
        <v>0</v>
      </c>
      <c r="CL1882" s="21">
        <f t="shared" si="7252"/>
        <v>1621611.7000000002</v>
      </c>
      <c r="CM1882" s="21">
        <f>CM1883+CM1982+CM2006+CM2036+CM2098</f>
        <v>0</v>
      </c>
      <c r="CN1882" s="15"/>
      <c r="CO1882" s="10"/>
      <c r="CP1882" s="24" t="s">
        <v>26</v>
      </c>
    </row>
    <row r="1883" spans="1:99" s="31" customFormat="1" ht="46.8" x14ac:dyDescent="0.3">
      <c r="A1883" s="25" t="s">
        <v>1076</v>
      </c>
      <c r="B1883" s="26"/>
      <c r="C1883" s="25"/>
      <c r="D1883" s="25"/>
      <c r="E1883" s="27" t="s">
        <v>1077</v>
      </c>
      <c r="F1883" s="28">
        <f t="shared" ref="F1883:K1883" si="7254">F1884+F1944+F1949+F1977+F1962+F1954</f>
        <v>77320.400000000009</v>
      </c>
      <c r="G1883" s="28">
        <f t="shared" si="7254"/>
        <v>201957.9</v>
      </c>
      <c r="H1883" s="28">
        <f t="shared" si="7254"/>
        <v>453697</v>
      </c>
      <c r="I1883" s="28">
        <f t="shared" si="7254"/>
        <v>-500</v>
      </c>
      <c r="J1883" s="28">
        <f t="shared" si="7254"/>
        <v>0</v>
      </c>
      <c r="K1883" s="28">
        <f t="shared" si="7254"/>
        <v>0</v>
      </c>
      <c r="L1883" s="28">
        <f t="shared" si="7214"/>
        <v>76820.400000000009</v>
      </c>
      <c r="M1883" s="28">
        <f t="shared" si="7215"/>
        <v>201957.9</v>
      </c>
      <c r="N1883" s="28">
        <f t="shared" si="7216"/>
        <v>453697</v>
      </c>
      <c r="O1883" s="28">
        <f>O1884+O1944+O1949+O1977+O1962+O1954+O1967</f>
        <v>87814.328999999998</v>
      </c>
      <c r="P1883" s="28">
        <f>P1884+P1944+P1949+P1977+P1962+P1954+P1967</f>
        <v>0</v>
      </c>
      <c r="Q1883" s="28">
        <f>Q1884+Q1944+Q1949+Q1977+Q1962+Q1954+Q1967</f>
        <v>0</v>
      </c>
      <c r="R1883" s="28">
        <f t="shared" si="7217"/>
        <v>164634.72899999999</v>
      </c>
      <c r="S1883" s="28">
        <f t="shared" si="7218"/>
        <v>201957.9</v>
      </c>
      <c r="T1883" s="28">
        <f t="shared" si="7219"/>
        <v>453697</v>
      </c>
      <c r="U1883" s="28">
        <f>U1884+U1944+U1949+U1977+U1962+U1954+U1967</f>
        <v>0</v>
      </c>
      <c r="V1883" s="28">
        <f>V1884+V1944+V1949+V1977+V1962+V1954+V1967</f>
        <v>0</v>
      </c>
      <c r="W1883" s="28">
        <f>W1884+W1944+W1949+W1977+W1962+W1954+W1967</f>
        <v>0</v>
      </c>
      <c r="X1883" s="28">
        <f t="shared" si="7220"/>
        <v>164634.72899999999</v>
      </c>
      <c r="Y1883" s="28">
        <f t="shared" si="7221"/>
        <v>201957.9</v>
      </c>
      <c r="Z1883" s="28">
        <f t="shared" si="7222"/>
        <v>453697</v>
      </c>
      <c r="AA1883" s="28">
        <f>AA1884+AA1944+AA1949+AA1977+AA1962+AA1954+AA1967</f>
        <v>0</v>
      </c>
      <c r="AB1883" s="28">
        <f>AB1884+AB1944+AB1949+AB1977+AB1962+AB1954+AB1967</f>
        <v>0</v>
      </c>
      <c r="AC1883" s="28">
        <f>AC1884+AC1944+AC1949+AC1977+AC1962+AC1954+AC1967</f>
        <v>0</v>
      </c>
      <c r="AD1883" s="28">
        <f t="shared" si="7223"/>
        <v>164634.72899999999</v>
      </c>
      <c r="AE1883" s="28">
        <f t="shared" si="7224"/>
        <v>201957.9</v>
      </c>
      <c r="AF1883" s="28">
        <f t="shared" si="7225"/>
        <v>453697</v>
      </c>
      <c r="AG1883" s="28">
        <f>AG1884+AG1944+AG1949+AG1977+AG1962+AG1954+AG1967</f>
        <v>0</v>
      </c>
      <c r="AH1883" s="28">
        <f>AH1884+AH1944+AH1949+AH1977+AH1962+AH1954+AH1967</f>
        <v>0</v>
      </c>
      <c r="AI1883" s="28">
        <f>AI1884+AI1944+AI1949+AI1977+AI1962+AI1954+AI1967</f>
        <v>0</v>
      </c>
      <c r="AJ1883" s="28">
        <f t="shared" si="7226"/>
        <v>164634.72899999999</v>
      </c>
      <c r="AK1883" s="28">
        <f t="shared" si="7227"/>
        <v>201957.9</v>
      </c>
      <c r="AL1883" s="28">
        <f t="shared" si="7228"/>
        <v>453697</v>
      </c>
      <c r="AM1883" s="28">
        <f>AM1884+AM1944+AM1949+AM1977+AM1962+AM1954+AM1967</f>
        <v>-52754.3</v>
      </c>
      <c r="AN1883" s="28">
        <f>AN1884+AN1944+AN1949+AN1977+AN1962+AN1954+AN1967</f>
        <v>60613.906999999999</v>
      </c>
      <c r="AO1883" s="28">
        <f>AO1884+AO1944+AO1949+AO1977+AO1962+AO1954+AO1967</f>
        <v>0</v>
      </c>
      <c r="AP1883" s="28">
        <f t="shared" si="7229"/>
        <v>111880.42899999999</v>
      </c>
      <c r="AQ1883" s="28">
        <f t="shared" si="7230"/>
        <v>262571.80699999997</v>
      </c>
      <c r="AR1883" s="28">
        <f t="shared" si="7231"/>
        <v>453697</v>
      </c>
      <c r="AS1883" s="28">
        <f>AS1884+AS1944+AS1949+AS1977+AS1962+AS1954+AS1967</f>
        <v>0</v>
      </c>
      <c r="AT1883" s="28">
        <f>AT1884+AT1944+AT1949+AT1977+AT1962+AT1954+AT1967</f>
        <v>-4998.4359999999997</v>
      </c>
      <c r="AU1883" s="28">
        <f>AU1884+AU1944+AU1949+AU1977+AU1962+AU1954+AU1967</f>
        <v>0</v>
      </c>
      <c r="AV1883" s="28">
        <f t="shared" si="7232"/>
        <v>111880.42899999999</v>
      </c>
      <c r="AW1883" s="28">
        <f t="shared" si="7233"/>
        <v>257573.37099999998</v>
      </c>
      <c r="AX1883" s="28">
        <f t="shared" si="7234"/>
        <v>453697</v>
      </c>
      <c r="AY1883" s="28">
        <f>AY1884+AY1944+AY1949+AY1977+AY1962+AY1954+AY1967</f>
        <v>0</v>
      </c>
      <c r="AZ1883" s="28">
        <f>AZ1884+AZ1944+AZ1949+AZ1977+AZ1962+AZ1954+AZ1967</f>
        <v>0</v>
      </c>
      <c r="BA1883" s="28">
        <f>BA1884+BA1944+BA1949+BA1977+BA1962+BA1954+BA1967</f>
        <v>0</v>
      </c>
      <c r="BB1883" s="28">
        <f t="shared" si="7235"/>
        <v>111880.42899999999</v>
      </c>
      <c r="BC1883" s="28">
        <f t="shared" si="7236"/>
        <v>257573.37099999998</v>
      </c>
      <c r="BD1883" s="28">
        <f t="shared" si="7237"/>
        <v>453697</v>
      </c>
      <c r="BE1883" s="28">
        <f>BE1884+BE1944+BE1949+BE1977+BE1962+BE1954+BE1967</f>
        <v>0</v>
      </c>
      <c r="BF1883" s="28">
        <f>BF1884+BF1944+BF1949+BF1977+BF1962+BF1954+BF1967</f>
        <v>0</v>
      </c>
      <c r="BG1883" s="28">
        <f>BG1884+BG1944+BG1949+BG1977+BG1962+BG1954+BG1967</f>
        <v>0</v>
      </c>
      <c r="BH1883" s="28">
        <f t="shared" si="7238"/>
        <v>111880.42899999999</v>
      </c>
      <c r="BI1883" s="28">
        <f t="shared" si="7239"/>
        <v>257573.37099999998</v>
      </c>
      <c r="BJ1883" s="28">
        <f t="shared" si="7240"/>
        <v>453697</v>
      </c>
      <c r="BK1883" s="28">
        <f>BK1884+BK1944+BK1949+BK1977+BK1962+BK1954+BK1967+BK1972</f>
        <v>23600</v>
      </c>
      <c r="BL1883" s="28">
        <f>BL1884+BL1944+BL1949+BL1977+BL1962+BL1954+BL1967+BL1972</f>
        <v>0</v>
      </c>
      <c r="BM1883" s="28">
        <f>BM1884+BM1944+BM1949+BM1977+BM1962+BM1954+BM1967+BM1972</f>
        <v>0</v>
      </c>
      <c r="BN1883" s="28">
        <f t="shared" si="7241"/>
        <v>135480.429</v>
      </c>
      <c r="BO1883" s="28">
        <f t="shared" si="7242"/>
        <v>257573.37099999998</v>
      </c>
      <c r="BP1883" s="28">
        <f t="shared" si="7243"/>
        <v>453697</v>
      </c>
      <c r="BQ1883" s="28">
        <f>BQ1884+BQ1944+BQ1949+BQ1977+BQ1962+BQ1954+BQ1967+BQ1972</f>
        <v>0</v>
      </c>
      <c r="BR1883" s="28">
        <f>BR1884+BR1944+BR1949+BR1977+BR1962+BR1954+BR1967+BR1972</f>
        <v>0</v>
      </c>
      <c r="BS1883" s="22">
        <f t="shared" si="7244"/>
        <v>135480.429</v>
      </c>
      <c r="BT1883" s="22">
        <f t="shared" si="7245"/>
        <v>257573.37099999998</v>
      </c>
      <c r="BU1883" s="22">
        <f t="shared" si="7246"/>
        <v>453697</v>
      </c>
      <c r="BV1883" s="28">
        <f>BV1884+BV1944+BV1949+BV1977+BV1962+BV1954+BV1967+BV1972</f>
        <v>0</v>
      </c>
      <c r="BW1883" s="28">
        <f>BW1884+BW1944+BW1949+BW1977+BW1962+BW1954+BW1967+BW1972</f>
        <v>0</v>
      </c>
      <c r="BX1883" s="28">
        <f t="shared" si="7247"/>
        <v>135480.429</v>
      </c>
      <c r="BY1883" s="28">
        <f t="shared" si="7248"/>
        <v>257573.37099999998</v>
      </c>
      <c r="BZ1883" s="28">
        <f t="shared" si="7249"/>
        <v>453697</v>
      </c>
      <c r="CA1883" s="28">
        <f>CA1884+CA1944+CA1949+CA1977+CA1962+CA1954+CA1967+CA1972</f>
        <v>20958.140000000003</v>
      </c>
      <c r="CB1883" s="28">
        <f>CB1884+CB1944+CB1949+CB1977+CB1962+CB1954+CB1967+CB1972</f>
        <v>0</v>
      </c>
      <c r="CC1883" s="28">
        <f>CC1884+CC1944+CC1949+CC1977+CC1962+CC1954+CC1967+CC1972</f>
        <v>0</v>
      </c>
      <c r="CD1883" s="28">
        <f t="shared" si="7063"/>
        <v>156438.56900000002</v>
      </c>
      <c r="CE1883" s="28">
        <f>CE1884+CE1944+CE1949+CE1977+CE1962+CE1954+CE1967+CE1972</f>
        <v>0</v>
      </c>
      <c r="CF1883" s="29">
        <f t="shared" si="7250"/>
        <v>156438.56900000002</v>
      </c>
      <c r="CG1883" s="28">
        <f t="shared" si="7064"/>
        <v>257573.37099999998</v>
      </c>
      <c r="CH1883" s="28">
        <f>CH1884+CH1944+CH1949+CH1977+CH1962+CH1954+CH1967+CH1972</f>
        <v>0</v>
      </c>
      <c r="CI1883" s="28">
        <f t="shared" si="7251"/>
        <v>257573.37099999998</v>
      </c>
      <c r="CJ1883" s="28">
        <f t="shared" si="7065"/>
        <v>453697</v>
      </c>
      <c r="CK1883" s="28">
        <f>CK1884+CK1944+CK1949+CK1977+CK1962+CK1954+CK1967+CK1972</f>
        <v>0</v>
      </c>
      <c r="CL1883" s="28">
        <f t="shared" si="7252"/>
        <v>453697</v>
      </c>
      <c r="CM1883" s="28">
        <f>CM1884+CM1944+CM1949+CM1977+CM1962+CM1954+CM1967+CM1972</f>
        <v>0</v>
      </c>
      <c r="CN1883" s="15"/>
      <c r="CO1883" s="30"/>
      <c r="CQ1883" s="31" t="s">
        <v>27</v>
      </c>
    </row>
    <row r="1884" spans="1:99" ht="46.8" x14ac:dyDescent="0.3">
      <c r="A1884" s="32" t="s">
        <v>1078</v>
      </c>
      <c r="B1884" s="16"/>
      <c r="C1884" s="32"/>
      <c r="D1884" s="32"/>
      <c r="E1884" s="33" t="s">
        <v>1079</v>
      </c>
      <c r="F1884" s="22">
        <f t="shared" ref="F1884:K1884" si="7255">F1885+F1889+F1897+F1928+F1917+F1932+F1936+F1940+F1924+F1893+F1901+F1905</f>
        <v>57196.600000000006</v>
      </c>
      <c r="G1884" s="22">
        <f t="shared" si="7255"/>
        <v>200406.5</v>
      </c>
      <c r="H1884" s="22">
        <f t="shared" si="7255"/>
        <v>452145.6</v>
      </c>
      <c r="I1884" s="22">
        <f t="shared" si="7255"/>
        <v>0</v>
      </c>
      <c r="J1884" s="22">
        <f t="shared" si="7255"/>
        <v>0</v>
      </c>
      <c r="K1884" s="22">
        <f t="shared" si="7255"/>
        <v>0</v>
      </c>
      <c r="L1884" s="22">
        <f t="shared" si="7214"/>
        <v>57196.600000000006</v>
      </c>
      <c r="M1884" s="22">
        <f t="shared" si="7215"/>
        <v>200406.5</v>
      </c>
      <c r="N1884" s="22">
        <f t="shared" si="7216"/>
        <v>452145.6</v>
      </c>
      <c r="O1884" s="22">
        <f>O1885+O1889+O1897+O1928+O1917+O1932+O1936+O1940+O1924+O1893+O1901+O1905</f>
        <v>2805.4870000000001</v>
      </c>
      <c r="P1884" s="22">
        <f>P1885+P1889+P1897+P1928+P1917+P1932+P1936+P1940+P1924+P1893+P1901+P1905</f>
        <v>0</v>
      </c>
      <c r="Q1884" s="22">
        <f>Q1885+Q1889+Q1897+Q1928+Q1917+Q1932+Q1936+Q1940+Q1924+Q1893+Q1901+Q1905</f>
        <v>0</v>
      </c>
      <c r="R1884" s="22">
        <f t="shared" si="7217"/>
        <v>60002.087000000007</v>
      </c>
      <c r="S1884" s="22">
        <f t="shared" si="7218"/>
        <v>200406.5</v>
      </c>
      <c r="T1884" s="22">
        <f t="shared" si="7219"/>
        <v>452145.6</v>
      </c>
      <c r="U1884" s="22">
        <f>U1885+U1889+U1897+U1928+U1917+U1932+U1936+U1940+U1924+U1893+U1901+U1905</f>
        <v>0</v>
      </c>
      <c r="V1884" s="22">
        <f>V1885+V1889+V1897+V1928+V1917+V1932+V1936+V1940+V1924+V1893+V1901+V1905</f>
        <v>0</v>
      </c>
      <c r="W1884" s="22">
        <f>W1885+W1889+W1897+W1928+W1917+W1932+W1936+W1940+W1924+W1893+W1901+W1905</f>
        <v>0</v>
      </c>
      <c r="X1884" s="22">
        <f t="shared" si="7220"/>
        <v>60002.087000000007</v>
      </c>
      <c r="Y1884" s="22">
        <f t="shared" si="7221"/>
        <v>200406.5</v>
      </c>
      <c r="Z1884" s="22">
        <f t="shared" si="7222"/>
        <v>452145.6</v>
      </c>
      <c r="AA1884" s="22">
        <f>AA1885+AA1889+AA1897+AA1928+AA1917+AA1932+AA1936+AA1940+AA1924+AA1893+AA1901+AA1905</f>
        <v>0</v>
      </c>
      <c r="AB1884" s="22">
        <f>AB1885+AB1889+AB1897+AB1928+AB1917+AB1932+AB1936+AB1940+AB1924+AB1893+AB1901+AB1905</f>
        <v>0</v>
      </c>
      <c r="AC1884" s="22">
        <f>AC1885+AC1889+AC1897+AC1928+AC1917+AC1932+AC1936+AC1940+AC1924+AC1893+AC1901+AC1905</f>
        <v>0</v>
      </c>
      <c r="AD1884" s="22">
        <f t="shared" si="7223"/>
        <v>60002.087000000007</v>
      </c>
      <c r="AE1884" s="22">
        <f t="shared" si="7224"/>
        <v>200406.5</v>
      </c>
      <c r="AF1884" s="22">
        <f t="shared" si="7225"/>
        <v>452145.6</v>
      </c>
      <c r="AG1884" s="22">
        <f>AG1885+AG1889+AG1897+AG1928+AG1917+AG1932+AG1936+AG1940+AG1924+AG1893+AG1901+AG1905</f>
        <v>0</v>
      </c>
      <c r="AH1884" s="22">
        <f>AH1885+AH1889+AH1897+AH1928+AH1917+AH1932+AH1936+AH1940+AH1924+AH1893+AH1901+AH1905</f>
        <v>0</v>
      </c>
      <c r="AI1884" s="22">
        <f>AI1885+AI1889+AI1897+AI1928+AI1917+AI1932+AI1936+AI1940+AI1924+AI1893+AI1901+AI1905</f>
        <v>0</v>
      </c>
      <c r="AJ1884" s="22">
        <f t="shared" si="7226"/>
        <v>60002.087000000007</v>
      </c>
      <c r="AK1884" s="22">
        <f t="shared" si="7227"/>
        <v>200406.5</v>
      </c>
      <c r="AL1884" s="22">
        <f t="shared" si="7228"/>
        <v>452145.6</v>
      </c>
      <c r="AM1884" s="22">
        <f>AM1885+AM1889+AM1897+AM1928+AM1917+AM1932+AM1936+AM1940+AM1924+AM1893+AM1901+AM1905+AM1909+AM1913</f>
        <v>-52754.3</v>
      </c>
      <c r="AN1884" s="22">
        <f>AN1885+AN1889+AN1897+AN1928+AN1917+AN1932+AN1936+AN1940+AN1924+AN1893+AN1901+AN1905+AN1909+AN1913</f>
        <v>60613.906999999999</v>
      </c>
      <c r="AO1884" s="22">
        <f>AO1885+AO1889+AO1897+AO1928+AO1917+AO1932+AO1936+AO1940+AO1924+AO1893+AO1901+AO1905+AO1909+AO1913</f>
        <v>0</v>
      </c>
      <c r="AP1884" s="22">
        <f t="shared" si="7229"/>
        <v>7247.7870000000039</v>
      </c>
      <c r="AQ1884" s="22">
        <f t="shared" si="7230"/>
        <v>261020.40700000001</v>
      </c>
      <c r="AR1884" s="22">
        <f t="shared" si="7231"/>
        <v>452145.6</v>
      </c>
      <c r="AS1884" s="22">
        <f>AS1885+AS1889+AS1897+AS1928+AS1917+AS1932+AS1936+AS1940+AS1924+AS1893+AS1901+AS1905+AS1909+AS1913</f>
        <v>0</v>
      </c>
      <c r="AT1884" s="22">
        <f>AT1885+AT1889+AT1897+AT1928+AT1917+AT1932+AT1936+AT1940+AT1924+AT1893+AT1901+AT1905+AT1909+AT1913</f>
        <v>-4998.4359999999997</v>
      </c>
      <c r="AU1884" s="22">
        <f>AU1885+AU1889+AU1897+AU1928+AU1917+AU1932+AU1936+AU1940+AU1924+AU1893+AU1901+AU1905+AU1909+AU1913</f>
        <v>0</v>
      </c>
      <c r="AV1884" s="22">
        <f t="shared" si="7232"/>
        <v>7247.7870000000039</v>
      </c>
      <c r="AW1884" s="22">
        <f t="shared" si="7233"/>
        <v>256021.97100000002</v>
      </c>
      <c r="AX1884" s="22">
        <f t="shared" si="7234"/>
        <v>452145.6</v>
      </c>
      <c r="AY1884" s="22">
        <f>AY1885+AY1889+AY1897+AY1928+AY1917+AY1932+AY1936+AY1940+AY1924+AY1893+AY1901+AY1905+AY1909+AY1913</f>
        <v>0</v>
      </c>
      <c r="AZ1884" s="22">
        <f>AZ1885+AZ1889+AZ1897+AZ1928+AZ1917+AZ1932+AZ1936+AZ1940+AZ1924+AZ1893+AZ1901+AZ1905+AZ1909+AZ1913</f>
        <v>0</v>
      </c>
      <c r="BA1884" s="22">
        <f>BA1885+BA1889+BA1897+BA1928+BA1917+BA1932+BA1936+BA1940+BA1924+BA1893+BA1901+BA1905+BA1909+BA1913</f>
        <v>0</v>
      </c>
      <c r="BB1884" s="22">
        <f t="shared" si="7235"/>
        <v>7247.7870000000039</v>
      </c>
      <c r="BC1884" s="22">
        <f t="shared" si="7236"/>
        <v>256021.97100000002</v>
      </c>
      <c r="BD1884" s="22">
        <f t="shared" si="7237"/>
        <v>452145.6</v>
      </c>
      <c r="BE1884" s="22">
        <f>BE1885+BE1889+BE1897+BE1928+BE1917+BE1932+BE1936+BE1940+BE1924+BE1893+BE1901+BE1905+BE1909+BE1913</f>
        <v>0</v>
      </c>
      <c r="BF1884" s="22">
        <f>BF1885+BF1889+BF1897+BF1928+BF1917+BF1932+BF1936+BF1940+BF1924+BF1893+BF1901+BF1905+BF1909+BF1913</f>
        <v>0</v>
      </c>
      <c r="BG1884" s="22">
        <f>BG1885+BG1889+BG1897+BG1928+BG1917+BG1932+BG1936+BG1940+BG1924+BG1893+BG1901+BG1905+BG1909+BG1913</f>
        <v>0</v>
      </c>
      <c r="BH1884" s="22">
        <f t="shared" si="7238"/>
        <v>7247.7870000000039</v>
      </c>
      <c r="BI1884" s="22">
        <f t="shared" si="7239"/>
        <v>256021.97100000002</v>
      </c>
      <c r="BJ1884" s="22">
        <f t="shared" si="7240"/>
        <v>452145.6</v>
      </c>
      <c r="BK1884" s="22">
        <f>BK1885+BK1889+BK1897+BK1928+BK1917+BK1932+BK1936+BK1940+BK1924+BK1893+BK1901+BK1905+BK1909+BK1913</f>
        <v>0</v>
      </c>
      <c r="BL1884" s="22">
        <f>BL1885+BL1889+BL1897+BL1928+BL1917+BL1932+BL1936+BL1940+BL1924+BL1893+BL1901+BL1905+BL1909+BL1913</f>
        <v>0</v>
      </c>
      <c r="BM1884" s="22">
        <f>BM1885+BM1889+BM1897+BM1928+BM1917+BM1932+BM1936+BM1940+BM1924+BM1893+BM1901+BM1905+BM1909+BM1913</f>
        <v>0</v>
      </c>
      <c r="BN1884" s="22">
        <f t="shared" si="7241"/>
        <v>7247.7870000000039</v>
      </c>
      <c r="BO1884" s="22">
        <f t="shared" si="7242"/>
        <v>256021.97100000002</v>
      </c>
      <c r="BP1884" s="22">
        <f t="shared" si="7243"/>
        <v>452145.6</v>
      </c>
      <c r="BQ1884" s="22">
        <f>BQ1885+BQ1889+BQ1897+BQ1928+BQ1917+BQ1932+BQ1936+BQ1940+BQ1924+BQ1893+BQ1901+BQ1905+BQ1909+BQ1913</f>
        <v>0</v>
      </c>
      <c r="BR1884" s="22">
        <f>BR1885+BR1889+BR1897+BR1928+BR1917+BR1932+BR1936+BR1940+BR1924+BR1893+BR1901+BR1905+BR1909+BR1913</f>
        <v>0</v>
      </c>
      <c r="BS1884" s="22">
        <f t="shared" si="7244"/>
        <v>7247.7870000000039</v>
      </c>
      <c r="BT1884" s="22">
        <f t="shared" si="7245"/>
        <v>256021.97100000002</v>
      </c>
      <c r="BU1884" s="22">
        <f t="shared" si="7246"/>
        <v>452145.6</v>
      </c>
      <c r="BV1884" s="22">
        <f>BV1885+BV1889+BV1897+BV1928+BV1917+BV1932+BV1936+BV1940+BV1924+BV1893+BV1901+BV1905+BV1909+BV1913</f>
        <v>0</v>
      </c>
      <c r="BW1884" s="22">
        <f>BW1885+BW1889+BW1897+BW1928+BW1917+BW1932+BW1936+BW1940+BW1924+BW1893+BW1901+BW1905+BW1909+BW1913</f>
        <v>0</v>
      </c>
      <c r="BX1884" s="22">
        <f t="shared" si="7247"/>
        <v>7247.7870000000039</v>
      </c>
      <c r="BY1884" s="22">
        <f t="shared" si="7248"/>
        <v>256021.97100000002</v>
      </c>
      <c r="BZ1884" s="22">
        <f t="shared" si="7249"/>
        <v>452145.6</v>
      </c>
      <c r="CA1884" s="22">
        <f>CA1885+CA1889+CA1897+CA1928+CA1917+CA1932+CA1936+CA1940+CA1924+CA1893+CA1901+CA1905+CA1909+CA1913</f>
        <v>21814.598000000002</v>
      </c>
      <c r="CB1884" s="22">
        <f>CB1885+CB1889+CB1897+CB1928+CB1917+CB1932+CB1936+CB1940+CB1924+CB1893+CB1901+CB1905+CB1909+CB1913</f>
        <v>0</v>
      </c>
      <c r="CC1884" s="22">
        <f>CC1885+CC1889+CC1897+CC1928+CC1917+CC1932+CC1936+CC1940+CC1924+CC1893+CC1901+CC1905+CC1909+CC1913</f>
        <v>0</v>
      </c>
      <c r="CD1884" s="22">
        <f t="shared" si="7063"/>
        <v>29062.385000000006</v>
      </c>
      <c r="CE1884" s="22">
        <f>CE1885+CE1889+CE1897+CE1928+CE1917+CE1932+CE1936+CE1940+CE1924+CE1893+CE1901+CE1905+CE1909+CE1913</f>
        <v>0</v>
      </c>
      <c r="CF1884" s="34">
        <f t="shared" si="7250"/>
        <v>29062.385000000006</v>
      </c>
      <c r="CG1884" s="22">
        <f t="shared" si="7064"/>
        <v>256021.97100000002</v>
      </c>
      <c r="CH1884" s="22">
        <f>CH1885+CH1889+CH1897+CH1928+CH1917+CH1932+CH1936+CH1940+CH1924+CH1893+CH1901+CH1905+CH1909+CH1913</f>
        <v>0</v>
      </c>
      <c r="CI1884" s="22">
        <f t="shared" si="7251"/>
        <v>256021.97100000002</v>
      </c>
      <c r="CJ1884" s="22">
        <f t="shared" si="7065"/>
        <v>452145.6</v>
      </c>
      <c r="CK1884" s="22">
        <f>CK1885+CK1889+CK1897+CK1928+CK1917+CK1932+CK1936+CK1940+CK1924+CK1893+CK1901+CK1905+CK1909+CK1913</f>
        <v>0</v>
      </c>
      <c r="CL1884" s="22">
        <f t="shared" si="7252"/>
        <v>452145.6</v>
      </c>
      <c r="CM1884" s="22">
        <f>CM1885+CM1889+CM1897+CM1928+CM1917+CM1932+CM1936+CM1940+CM1924+CM1893+CM1901+CM1905+CM1909+CM1913</f>
        <v>0</v>
      </c>
      <c r="CN1884" s="15"/>
      <c r="CO1884" s="35"/>
      <c r="CR1884" s="5" t="s">
        <v>28</v>
      </c>
    </row>
    <row r="1885" spans="1:99" ht="46.8" x14ac:dyDescent="0.3">
      <c r="A1885" s="32" t="s">
        <v>1080</v>
      </c>
      <c r="B1885" s="16"/>
      <c r="C1885" s="32"/>
      <c r="D1885" s="32"/>
      <c r="E1885" s="33" t="s">
        <v>1081</v>
      </c>
      <c r="F1885" s="22">
        <f t="shared" ref="F1885:F1907" si="7256">F1886</f>
        <v>0</v>
      </c>
      <c r="G1885" s="22">
        <f t="shared" ref="G1885:G1907" si="7257">G1886</f>
        <v>96899.3</v>
      </c>
      <c r="H1885" s="22">
        <f t="shared" ref="H1885:H1907" si="7258">H1886</f>
        <v>301615.5</v>
      </c>
      <c r="I1885" s="22">
        <f t="shared" ref="I1885:I1899" si="7259">I1886</f>
        <v>0</v>
      </c>
      <c r="J1885" s="22">
        <f t="shared" ref="J1885:J1899" si="7260">J1886</f>
        <v>0</v>
      </c>
      <c r="K1885" s="22">
        <f t="shared" ref="K1885:K1899" si="7261">K1886</f>
        <v>0</v>
      </c>
      <c r="L1885" s="22">
        <f t="shared" si="7214"/>
        <v>0</v>
      </c>
      <c r="M1885" s="22">
        <f t="shared" si="7215"/>
        <v>96899.3</v>
      </c>
      <c r="N1885" s="22">
        <f t="shared" si="7216"/>
        <v>301615.5</v>
      </c>
      <c r="O1885" s="22">
        <f t="shared" ref="O1885:O1899" si="7262">O1886</f>
        <v>0</v>
      </c>
      <c r="P1885" s="22">
        <f t="shared" ref="P1885:P1899" si="7263">P1886</f>
        <v>0</v>
      </c>
      <c r="Q1885" s="22">
        <f t="shared" ref="Q1885:Q1899" si="7264">Q1886</f>
        <v>0</v>
      </c>
      <c r="R1885" s="22">
        <f t="shared" si="7217"/>
        <v>0</v>
      </c>
      <c r="S1885" s="22">
        <f t="shared" si="7218"/>
        <v>96899.3</v>
      </c>
      <c r="T1885" s="22">
        <f t="shared" si="7219"/>
        <v>301615.5</v>
      </c>
      <c r="U1885" s="22">
        <f t="shared" ref="U1885:U1899" si="7265">U1886</f>
        <v>0</v>
      </c>
      <c r="V1885" s="22">
        <f t="shared" ref="V1885:V1899" si="7266">V1886</f>
        <v>0</v>
      </c>
      <c r="W1885" s="22">
        <f t="shared" ref="W1885:W1899" si="7267">W1886</f>
        <v>0</v>
      </c>
      <c r="X1885" s="22">
        <f t="shared" si="7220"/>
        <v>0</v>
      </c>
      <c r="Y1885" s="22">
        <f t="shared" si="7221"/>
        <v>96899.3</v>
      </c>
      <c r="Z1885" s="22">
        <f t="shared" si="7222"/>
        <v>301615.5</v>
      </c>
      <c r="AA1885" s="22">
        <f t="shared" ref="AA1885:AA1899" si="7268">AA1886</f>
        <v>0</v>
      </c>
      <c r="AB1885" s="22">
        <f t="shared" ref="AB1885:AB1899" si="7269">AB1886</f>
        <v>0</v>
      </c>
      <c r="AC1885" s="22">
        <f t="shared" ref="AC1885:AC1899" si="7270">AC1886</f>
        <v>0</v>
      </c>
      <c r="AD1885" s="22">
        <f t="shared" si="7223"/>
        <v>0</v>
      </c>
      <c r="AE1885" s="22">
        <f t="shared" si="7224"/>
        <v>96899.3</v>
      </c>
      <c r="AF1885" s="22">
        <f t="shared" si="7225"/>
        <v>301615.5</v>
      </c>
      <c r="AG1885" s="22">
        <f t="shared" ref="AG1885:AG1899" si="7271">AG1886</f>
        <v>0</v>
      </c>
      <c r="AH1885" s="22">
        <f t="shared" ref="AH1885:AH1899" si="7272">AH1886</f>
        <v>0</v>
      </c>
      <c r="AI1885" s="22">
        <f t="shared" ref="AI1885:AI1899" si="7273">AI1886</f>
        <v>0</v>
      </c>
      <c r="AJ1885" s="22">
        <f t="shared" si="7226"/>
        <v>0</v>
      </c>
      <c r="AK1885" s="22">
        <f t="shared" si="7227"/>
        <v>96899.3</v>
      </c>
      <c r="AL1885" s="22">
        <f t="shared" si="7228"/>
        <v>301615.5</v>
      </c>
      <c r="AM1885" s="22">
        <f t="shared" ref="AM1885:AM1915" si="7274">AM1886</f>
        <v>0</v>
      </c>
      <c r="AN1885" s="22">
        <f t="shared" ref="AN1885:AN1915" si="7275">AN1886</f>
        <v>0</v>
      </c>
      <c r="AO1885" s="22">
        <f t="shared" ref="AO1885:AO1915" si="7276">AO1886</f>
        <v>0</v>
      </c>
      <c r="AP1885" s="22">
        <f t="shared" si="7229"/>
        <v>0</v>
      </c>
      <c r="AQ1885" s="22">
        <f t="shared" si="7230"/>
        <v>96899.3</v>
      </c>
      <c r="AR1885" s="22">
        <f t="shared" si="7231"/>
        <v>301615.5</v>
      </c>
      <c r="AS1885" s="22">
        <f t="shared" ref="AS1885:AS1915" si="7277">AS1886</f>
        <v>0</v>
      </c>
      <c r="AT1885" s="22">
        <f t="shared" ref="AT1885:AT1915" si="7278">AT1886</f>
        <v>0</v>
      </c>
      <c r="AU1885" s="22">
        <f t="shared" ref="AU1885:AU1915" si="7279">AU1886</f>
        <v>0</v>
      </c>
      <c r="AV1885" s="22">
        <f t="shared" si="7232"/>
        <v>0</v>
      </c>
      <c r="AW1885" s="22">
        <f t="shared" si="7233"/>
        <v>96899.3</v>
      </c>
      <c r="AX1885" s="22">
        <f t="shared" si="7234"/>
        <v>301615.5</v>
      </c>
      <c r="AY1885" s="22">
        <f t="shared" ref="AY1885:AY1915" si="7280">AY1886</f>
        <v>0</v>
      </c>
      <c r="AZ1885" s="22">
        <f t="shared" ref="AZ1885:AZ1915" si="7281">AZ1886</f>
        <v>0</v>
      </c>
      <c r="BA1885" s="22">
        <f t="shared" ref="BA1885:BA1915" si="7282">BA1886</f>
        <v>0</v>
      </c>
      <c r="BB1885" s="22">
        <f t="shared" si="7235"/>
        <v>0</v>
      </c>
      <c r="BC1885" s="22">
        <f t="shared" si="7236"/>
        <v>96899.3</v>
      </c>
      <c r="BD1885" s="22">
        <f t="shared" si="7237"/>
        <v>301615.5</v>
      </c>
      <c r="BE1885" s="22">
        <f t="shared" ref="BE1885:BE1915" si="7283">BE1886</f>
        <v>0</v>
      </c>
      <c r="BF1885" s="22">
        <f t="shared" ref="BF1885:BF1915" si="7284">BF1886</f>
        <v>0</v>
      </c>
      <c r="BG1885" s="22">
        <f t="shared" ref="BG1885:BG1915" si="7285">BG1886</f>
        <v>0</v>
      </c>
      <c r="BH1885" s="22">
        <f t="shared" si="7238"/>
        <v>0</v>
      </c>
      <c r="BI1885" s="22">
        <f t="shared" si="7239"/>
        <v>96899.3</v>
      </c>
      <c r="BJ1885" s="22">
        <f t="shared" si="7240"/>
        <v>301615.5</v>
      </c>
      <c r="BK1885" s="22">
        <f t="shared" ref="BK1885:BK1915" si="7286">BK1886</f>
        <v>0</v>
      </c>
      <c r="BL1885" s="22">
        <f t="shared" ref="BL1885:BL1915" si="7287">BL1886</f>
        <v>0</v>
      </c>
      <c r="BM1885" s="22">
        <f t="shared" ref="BM1885:BM1915" si="7288">BM1886</f>
        <v>0</v>
      </c>
      <c r="BN1885" s="22">
        <f t="shared" si="7241"/>
        <v>0</v>
      </c>
      <c r="BO1885" s="22">
        <f t="shared" si="7242"/>
        <v>96899.3</v>
      </c>
      <c r="BP1885" s="22">
        <f t="shared" si="7243"/>
        <v>301615.5</v>
      </c>
      <c r="BQ1885" s="22">
        <f t="shared" ref="BQ1885:BQ1915" si="7289">BQ1886</f>
        <v>0</v>
      </c>
      <c r="BR1885" s="22">
        <f t="shared" ref="BR1885:BR1915" si="7290">BR1886</f>
        <v>0</v>
      </c>
      <c r="BS1885" s="22">
        <f t="shared" si="7244"/>
        <v>0</v>
      </c>
      <c r="BT1885" s="22">
        <f t="shared" si="7245"/>
        <v>96899.3</v>
      </c>
      <c r="BU1885" s="22">
        <f t="shared" si="7246"/>
        <v>301615.5</v>
      </c>
      <c r="BV1885" s="22">
        <f t="shared" ref="BV1885:BV1915" si="7291">BV1886</f>
        <v>0</v>
      </c>
      <c r="BW1885" s="22">
        <f t="shared" ref="BW1885:BW1915" si="7292">BW1886</f>
        <v>0</v>
      </c>
      <c r="BX1885" s="22">
        <f t="shared" si="7247"/>
        <v>0</v>
      </c>
      <c r="BY1885" s="22">
        <f t="shared" si="7248"/>
        <v>96899.3</v>
      </c>
      <c r="BZ1885" s="22">
        <f t="shared" si="7249"/>
        <v>301615.5</v>
      </c>
      <c r="CA1885" s="22">
        <f t="shared" ref="CA1885:CA1915" si="7293">CA1886</f>
        <v>0</v>
      </c>
      <c r="CB1885" s="22">
        <f t="shared" ref="CB1885:CB1915" si="7294">CB1886</f>
        <v>0</v>
      </c>
      <c r="CC1885" s="22">
        <f t="shared" ref="CC1885:CC1915" si="7295">CC1886</f>
        <v>0</v>
      </c>
      <c r="CD1885" s="22">
        <f t="shared" si="7063"/>
        <v>0</v>
      </c>
      <c r="CE1885" s="22">
        <f t="shared" ref="CE1885:CE1915" si="7296">CE1886</f>
        <v>0</v>
      </c>
      <c r="CF1885" s="34">
        <f t="shared" si="7250"/>
        <v>0</v>
      </c>
      <c r="CG1885" s="22">
        <f t="shared" si="7064"/>
        <v>96899.3</v>
      </c>
      <c r="CH1885" s="22">
        <f t="shared" ref="CH1885:CM1915" si="7297">CH1886</f>
        <v>0</v>
      </c>
      <c r="CI1885" s="22">
        <f t="shared" si="7251"/>
        <v>96899.3</v>
      </c>
      <c r="CJ1885" s="22">
        <f t="shared" si="7065"/>
        <v>301615.5</v>
      </c>
      <c r="CK1885" s="22">
        <f t="shared" si="7297"/>
        <v>0</v>
      </c>
      <c r="CL1885" s="22">
        <f t="shared" si="7252"/>
        <v>301615.5</v>
      </c>
      <c r="CM1885" s="22">
        <f t="shared" si="7297"/>
        <v>0</v>
      </c>
      <c r="CN1885" s="15"/>
      <c r="CO1885" s="35"/>
      <c r="CU1885" s="5" t="s">
        <v>31</v>
      </c>
    </row>
    <row r="1886" spans="1:99" ht="46.8" x14ac:dyDescent="0.3">
      <c r="A1886" s="32" t="s">
        <v>1080</v>
      </c>
      <c r="B1886" s="16">
        <v>400</v>
      </c>
      <c r="C1886" s="32"/>
      <c r="D1886" s="32"/>
      <c r="E1886" s="33" t="s">
        <v>84</v>
      </c>
      <c r="F1886" s="22">
        <f t="shared" si="7256"/>
        <v>0</v>
      </c>
      <c r="G1886" s="22">
        <f t="shared" si="7257"/>
        <v>96899.3</v>
      </c>
      <c r="H1886" s="22">
        <f t="shared" si="7258"/>
        <v>301615.5</v>
      </c>
      <c r="I1886" s="22">
        <f t="shared" si="7259"/>
        <v>0</v>
      </c>
      <c r="J1886" s="22">
        <f t="shared" si="7260"/>
        <v>0</v>
      </c>
      <c r="K1886" s="22">
        <f t="shared" si="7261"/>
        <v>0</v>
      </c>
      <c r="L1886" s="22">
        <f t="shared" si="7214"/>
        <v>0</v>
      </c>
      <c r="M1886" s="22">
        <f t="shared" si="7215"/>
        <v>96899.3</v>
      </c>
      <c r="N1886" s="22">
        <f t="shared" si="7216"/>
        <v>301615.5</v>
      </c>
      <c r="O1886" s="22">
        <f t="shared" si="7262"/>
        <v>0</v>
      </c>
      <c r="P1886" s="22">
        <f t="shared" si="7263"/>
        <v>0</v>
      </c>
      <c r="Q1886" s="22">
        <f t="shared" si="7264"/>
        <v>0</v>
      </c>
      <c r="R1886" s="22">
        <f t="shared" si="7217"/>
        <v>0</v>
      </c>
      <c r="S1886" s="22">
        <f t="shared" si="7218"/>
        <v>96899.3</v>
      </c>
      <c r="T1886" s="22">
        <f t="shared" si="7219"/>
        <v>301615.5</v>
      </c>
      <c r="U1886" s="22">
        <f t="shared" si="7265"/>
        <v>0</v>
      </c>
      <c r="V1886" s="22">
        <f t="shared" si="7266"/>
        <v>0</v>
      </c>
      <c r="W1886" s="22">
        <f t="shared" si="7267"/>
        <v>0</v>
      </c>
      <c r="X1886" s="22">
        <f t="shared" si="7220"/>
        <v>0</v>
      </c>
      <c r="Y1886" s="22">
        <f t="shared" si="7221"/>
        <v>96899.3</v>
      </c>
      <c r="Z1886" s="22">
        <f t="shared" si="7222"/>
        <v>301615.5</v>
      </c>
      <c r="AA1886" s="22">
        <f t="shared" si="7268"/>
        <v>0</v>
      </c>
      <c r="AB1886" s="22">
        <f t="shared" si="7269"/>
        <v>0</v>
      </c>
      <c r="AC1886" s="22">
        <f t="shared" si="7270"/>
        <v>0</v>
      </c>
      <c r="AD1886" s="22">
        <f t="shared" si="7223"/>
        <v>0</v>
      </c>
      <c r="AE1886" s="22">
        <f t="shared" si="7224"/>
        <v>96899.3</v>
      </c>
      <c r="AF1886" s="22">
        <f t="shared" si="7225"/>
        <v>301615.5</v>
      </c>
      <c r="AG1886" s="22">
        <f t="shared" si="7271"/>
        <v>0</v>
      </c>
      <c r="AH1886" s="22">
        <f t="shared" si="7272"/>
        <v>0</v>
      </c>
      <c r="AI1886" s="22">
        <f t="shared" si="7273"/>
        <v>0</v>
      </c>
      <c r="AJ1886" s="22">
        <f t="shared" si="7226"/>
        <v>0</v>
      </c>
      <c r="AK1886" s="22">
        <f t="shared" si="7227"/>
        <v>96899.3</v>
      </c>
      <c r="AL1886" s="22">
        <f t="shared" si="7228"/>
        <v>301615.5</v>
      </c>
      <c r="AM1886" s="22">
        <f t="shared" si="7274"/>
        <v>0</v>
      </c>
      <c r="AN1886" s="22">
        <f t="shared" si="7275"/>
        <v>0</v>
      </c>
      <c r="AO1886" s="22">
        <f t="shared" si="7276"/>
        <v>0</v>
      </c>
      <c r="AP1886" s="22">
        <f t="shared" si="7229"/>
        <v>0</v>
      </c>
      <c r="AQ1886" s="22">
        <f t="shared" si="7230"/>
        <v>96899.3</v>
      </c>
      <c r="AR1886" s="22">
        <f t="shared" si="7231"/>
        <v>301615.5</v>
      </c>
      <c r="AS1886" s="22">
        <f t="shared" si="7277"/>
        <v>0</v>
      </c>
      <c r="AT1886" s="22">
        <f t="shared" si="7278"/>
        <v>0</v>
      </c>
      <c r="AU1886" s="22">
        <f t="shared" si="7279"/>
        <v>0</v>
      </c>
      <c r="AV1886" s="22">
        <f t="shared" si="7232"/>
        <v>0</v>
      </c>
      <c r="AW1886" s="22">
        <f t="shared" si="7233"/>
        <v>96899.3</v>
      </c>
      <c r="AX1886" s="22">
        <f t="shared" si="7234"/>
        <v>301615.5</v>
      </c>
      <c r="AY1886" s="22">
        <f t="shared" si="7280"/>
        <v>0</v>
      </c>
      <c r="AZ1886" s="22">
        <f t="shared" si="7281"/>
        <v>0</v>
      </c>
      <c r="BA1886" s="22">
        <f t="shared" si="7282"/>
        <v>0</v>
      </c>
      <c r="BB1886" s="22">
        <f t="shared" si="7235"/>
        <v>0</v>
      </c>
      <c r="BC1886" s="22">
        <f t="shared" si="7236"/>
        <v>96899.3</v>
      </c>
      <c r="BD1886" s="22">
        <f t="shared" si="7237"/>
        <v>301615.5</v>
      </c>
      <c r="BE1886" s="22">
        <f t="shared" si="7283"/>
        <v>0</v>
      </c>
      <c r="BF1886" s="22">
        <f t="shared" si="7284"/>
        <v>0</v>
      </c>
      <c r="BG1886" s="22">
        <f t="shared" si="7285"/>
        <v>0</v>
      </c>
      <c r="BH1886" s="22">
        <f t="shared" si="7238"/>
        <v>0</v>
      </c>
      <c r="BI1886" s="22">
        <f t="shared" si="7239"/>
        <v>96899.3</v>
      </c>
      <c r="BJ1886" s="22">
        <f t="shared" si="7240"/>
        <v>301615.5</v>
      </c>
      <c r="BK1886" s="22">
        <f t="shared" si="7286"/>
        <v>0</v>
      </c>
      <c r="BL1886" s="22">
        <f t="shared" si="7287"/>
        <v>0</v>
      </c>
      <c r="BM1886" s="22">
        <f t="shared" si="7288"/>
        <v>0</v>
      </c>
      <c r="BN1886" s="22">
        <f t="shared" si="7241"/>
        <v>0</v>
      </c>
      <c r="BO1886" s="22">
        <f t="shared" si="7242"/>
        <v>96899.3</v>
      </c>
      <c r="BP1886" s="22">
        <f t="shared" si="7243"/>
        <v>301615.5</v>
      </c>
      <c r="BQ1886" s="22">
        <f t="shared" si="7289"/>
        <v>0</v>
      </c>
      <c r="BR1886" s="22">
        <f t="shared" si="7290"/>
        <v>0</v>
      </c>
      <c r="BS1886" s="22">
        <f t="shared" si="7244"/>
        <v>0</v>
      </c>
      <c r="BT1886" s="22">
        <f t="shared" si="7245"/>
        <v>96899.3</v>
      </c>
      <c r="BU1886" s="22">
        <f t="shared" si="7246"/>
        <v>301615.5</v>
      </c>
      <c r="BV1886" s="22">
        <f t="shared" si="7291"/>
        <v>0</v>
      </c>
      <c r="BW1886" s="22">
        <f t="shared" si="7292"/>
        <v>0</v>
      </c>
      <c r="BX1886" s="22">
        <f t="shared" si="7247"/>
        <v>0</v>
      </c>
      <c r="BY1886" s="22">
        <f t="shared" si="7248"/>
        <v>96899.3</v>
      </c>
      <c r="BZ1886" s="22">
        <f t="shared" si="7249"/>
        <v>301615.5</v>
      </c>
      <c r="CA1886" s="22">
        <f t="shared" si="7293"/>
        <v>0</v>
      </c>
      <c r="CB1886" s="22">
        <f t="shared" si="7294"/>
        <v>0</v>
      </c>
      <c r="CC1886" s="22">
        <f t="shared" si="7295"/>
        <v>0</v>
      </c>
      <c r="CD1886" s="22">
        <f t="shared" si="7063"/>
        <v>0</v>
      </c>
      <c r="CE1886" s="22">
        <f t="shared" si="7296"/>
        <v>0</v>
      </c>
      <c r="CF1886" s="34">
        <f t="shared" si="7250"/>
        <v>0</v>
      </c>
      <c r="CG1886" s="22">
        <f t="shared" si="7064"/>
        <v>96899.3</v>
      </c>
      <c r="CH1886" s="22">
        <f t="shared" si="7297"/>
        <v>0</v>
      </c>
      <c r="CI1886" s="22">
        <f t="shared" si="7251"/>
        <v>96899.3</v>
      </c>
      <c r="CJ1886" s="22">
        <f t="shared" si="7065"/>
        <v>301615.5</v>
      </c>
      <c r="CK1886" s="22">
        <f t="shared" si="7297"/>
        <v>0</v>
      </c>
      <c r="CL1886" s="22">
        <f t="shared" si="7252"/>
        <v>301615.5</v>
      </c>
      <c r="CM1886" s="22">
        <f t="shared" si="7297"/>
        <v>0</v>
      </c>
      <c r="CN1886" s="15"/>
      <c r="CO1886" s="35"/>
      <c r="CS1886" s="5" t="s">
        <v>29</v>
      </c>
    </row>
    <row r="1887" spans="1:99" x14ac:dyDescent="0.3">
      <c r="A1887" s="32" t="s">
        <v>1080</v>
      </c>
      <c r="B1887" s="16">
        <v>410</v>
      </c>
      <c r="C1887" s="32"/>
      <c r="D1887" s="32"/>
      <c r="E1887" s="33" t="s">
        <v>85</v>
      </c>
      <c r="F1887" s="22">
        <f t="shared" si="7256"/>
        <v>0</v>
      </c>
      <c r="G1887" s="22">
        <f t="shared" si="7257"/>
        <v>96899.3</v>
      </c>
      <c r="H1887" s="22">
        <f t="shared" si="7258"/>
        <v>301615.5</v>
      </c>
      <c r="I1887" s="22">
        <f t="shared" si="7259"/>
        <v>0</v>
      </c>
      <c r="J1887" s="22">
        <f t="shared" si="7260"/>
        <v>0</v>
      </c>
      <c r="K1887" s="22">
        <f t="shared" si="7261"/>
        <v>0</v>
      </c>
      <c r="L1887" s="22">
        <f t="shared" si="7214"/>
        <v>0</v>
      </c>
      <c r="M1887" s="22">
        <f t="shared" si="7215"/>
        <v>96899.3</v>
      </c>
      <c r="N1887" s="22">
        <f t="shared" si="7216"/>
        <v>301615.5</v>
      </c>
      <c r="O1887" s="22">
        <f t="shared" si="7262"/>
        <v>0</v>
      </c>
      <c r="P1887" s="22">
        <f t="shared" si="7263"/>
        <v>0</v>
      </c>
      <c r="Q1887" s="22">
        <f t="shared" si="7264"/>
        <v>0</v>
      </c>
      <c r="R1887" s="22">
        <f t="shared" si="7217"/>
        <v>0</v>
      </c>
      <c r="S1887" s="22">
        <f t="shared" si="7218"/>
        <v>96899.3</v>
      </c>
      <c r="T1887" s="22">
        <f t="shared" si="7219"/>
        <v>301615.5</v>
      </c>
      <c r="U1887" s="22">
        <f t="shared" si="7265"/>
        <v>0</v>
      </c>
      <c r="V1887" s="22">
        <f t="shared" si="7266"/>
        <v>0</v>
      </c>
      <c r="W1887" s="22">
        <f t="shared" si="7267"/>
        <v>0</v>
      </c>
      <c r="X1887" s="22">
        <f t="shared" si="7220"/>
        <v>0</v>
      </c>
      <c r="Y1887" s="22">
        <f t="shared" si="7221"/>
        <v>96899.3</v>
      </c>
      <c r="Z1887" s="22">
        <f t="shared" si="7222"/>
        <v>301615.5</v>
      </c>
      <c r="AA1887" s="22">
        <f t="shared" si="7268"/>
        <v>0</v>
      </c>
      <c r="AB1887" s="22">
        <f t="shared" si="7269"/>
        <v>0</v>
      </c>
      <c r="AC1887" s="22">
        <f t="shared" si="7270"/>
        <v>0</v>
      </c>
      <c r="AD1887" s="22">
        <f t="shared" si="7223"/>
        <v>0</v>
      </c>
      <c r="AE1887" s="22">
        <f t="shared" si="7224"/>
        <v>96899.3</v>
      </c>
      <c r="AF1887" s="22">
        <f t="shared" si="7225"/>
        <v>301615.5</v>
      </c>
      <c r="AG1887" s="22">
        <f t="shared" si="7271"/>
        <v>0</v>
      </c>
      <c r="AH1887" s="22">
        <f t="shared" si="7272"/>
        <v>0</v>
      </c>
      <c r="AI1887" s="22">
        <f t="shared" si="7273"/>
        <v>0</v>
      </c>
      <c r="AJ1887" s="22">
        <f t="shared" si="7226"/>
        <v>0</v>
      </c>
      <c r="AK1887" s="22">
        <f t="shared" si="7227"/>
        <v>96899.3</v>
      </c>
      <c r="AL1887" s="22">
        <f t="shared" si="7228"/>
        <v>301615.5</v>
      </c>
      <c r="AM1887" s="22">
        <f t="shared" si="7274"/>
        <v>0</v>
      </c>
      <c r="AN1887" s="22">
        <f t="shared" si="7275"/>
        <v>0</v>
      </c>
      <c r="AO1887" s="22">
        <f t="shared" si="7276"/>
        <v>0</v>
      </c>
      <c r="AP1887" s="22">
        <f t="shared" si="7229"/>
        <v>0</v>
      </c>
      <c r="AQ1887" s="22">
        <f t="shared" si="7230"/>
        <v>96899.3</v>
      </c>
      <c r="AR1887" s="22">
        <f t="shared" si="7231"/>
        <v>301615.5</v>
      </c>
      <c r="AS1887" s="22">
        <f t="shared" si="7277"/>
        <v>0</v>
      </c>
      <c r="AT1887" s="22">
        <f t="shared" si="7278"/>
        <v>0</v>
      </c>
      <c r="AU1887" s="22">
        <f t="shared" si="7279"/>
        <v>0</v>
      </c>
      <c r="AV1887" s="22">
        <f t="shared" si="7232"/>
        <v>0</v>
      </c>
      <c r="AW1887" s="22">
        <f t="shared" si="7233"/>
        <v>96899.3</v>
      </c>
      <c r="AX1887" s="22">
        <f t="shared" si="7234"/>
        <v>301615.5</v>
      </c>
      <c r="AY1887" s="22">
        <f t="shared" si="7280"/>
        <v>0</v>
      </c>
      <c r="AZ1887" s="22">
        <f t="shared" si="7281"/>
        <v>0</v>
      </c>
      <c r="BA1887" s="22">
        <f t="shared" si="7282"/>
        <v>0</v>
      </c>
      <c r="BB1887" s="22">
        <f t="shared" si="7235"/>
        <v>0</v>
      </c>
      <c r="BC1887" s="22">
        <f t="shared" si="7236"/>
        <v>96899.3</v>
      </c>
      <c r="BD1887" s="22">
        <f t="shared" si="7237"/>
        <v>301615.5</v>
      </c>
      <c r="BE1887" s="22">
        <f t="shared" si="7283"/>
        <v>0</v>
      </c>
      <c r="BF1887" s="22">
        <f t="shared" si="7284"/>
        <v>0</v>
      </c>
      <c r="BG1887" s="22">
        <f t="shared" si="7285"/>
        <v>0</v>
      </c>
      <c r="BH1887" s="22">
        <f t="shared" si="7238"/>
        <v>0</v>
      </c>
      <c r="BI1887" s="22">
        <f t="shared" si="7239"/>
        <v>96899.3</v>
      </c>
      <c r="BJ1887" s="22">
        <f t="shared" si="7240"/>
        <v>301615.5</v>
      </c>
      <c r="BK1887" s="22">
        <f t="shared" si="7286"/>
        <v>0</v>
      </c>
      <c r="BL1887" s="22">
        <f t="shared" si="7287"/>
        <v>0</v>
      </c>
      <c r="BM1887" s="22">
        <f t="shared" si="7288"/>
        <v>0</v>
      </c>
      <c r="BN1887" s="22">
        <f t="shared" si="7241"/>
        <v>0</v>
      </c>
      <c r="BO1887" s="22">
        <f t="shared" si="7242"/>
        <v>96899.3</v>
      </c>
      <c r="BP1887" s="22">
        <f t="shared" si="7243"/>
        <v>301615.5</v>
      </c>
      <c r="BQ1887" s="22">
        <f t="shared" si="7289"/>
        <v>0</v>
      </c>
      <c r="BR1887" s="22">
        <f t="shared" si="7290"/>
        <v>0</v>
      </c>
      <c r="BS1887" s="22">
        <f t="shared" si="7244"/>
        <v>0</v>
      </c>
      <c r="BT1887" s="22">
        <f t="shared" si="7245"/>
        <v>96899.3</v>
      </c>
      <c r="BU1887" s="22">
        <f t="shared" si="7246"/>
        <v>301615.5</v>
      </c>
      <c r="BV1887" s="22">
        <f t="shared" si="7291"/>
        <v>0</v>
      </c>
      <c r="BW1887" s="22">
        <f t="shared" si="7292"/>
        <v>0</v>
      </c>
      <c r="BX1887" s="22">
        <f t="shared" si="7247"/>
        <v>0</v>
      </c>
      <c r="BY1887" s="22">
        <f t="shared" si="7248"/>
        <v>96899.3</v>
      </c>
      <c r="BZ1887" s="22">
        <f t="shared" si="7249"/>
        <v>301615.5</v>
      </c>
      <c r="CA1887" s="22">
        <f t="shared" si="7293"/>
        <v>0</v>
      </c>
      <c r="CB1887" s="22">
        <f t="shared" si="7294"/>
        <v>0</v>
      </c>
      <c r="CC1887" s="22">
        <f t="shared" si="7295"/>
        <v>0</v>
      </c>
      <c r="CD1887" s="22">
        <f t="shared" si="7063"/>
        <v>0</v>
      </c>
      <c r="CE1887" s="22">
        <f t="shared" si="7296"/>
        <v>0</v>
      </c>
      <c r="CF1887" s="34">
        <f t="shared" si="7250"/>
        <v>0</v>
      </c>
      <c r="CG1887" s="22">
        <f t="shared" si="7064"/>
        <v>96899.3</v>
      </c>
      <c r="CH1887" s="22">
        <f t="shared" si="7297"/>
        <v>0</v>
      </c>
      <c r="CI1887" s="22">
        <f t="shared" si="7251"/>
        <v>96899.3</v>
      </c>
      <c r="CJ1887" s="22">
        <f t="shared" si="7065"/>
        <v>301615.5</v>
      </c>
      <c r="CK1887" s="22">
        <f t="shared" si="7297"/>
        <v>0</v>
      </c>
      <c r="CL1887" s="22">
        <f t="shared" si="7252"/>
        <v>301615.5</v>
      </c>
      <c r="CM1887" s="22">
        <f t="shared" si="7297"/>
        <v>0</v>
      </c>
      <c r="CN1887" s="15"/>
      <c r="CO1887" s="35"/>
      <c r="CT1887" s="5" t="s">
        <v>30</v>
      </c>
    </row>
    <row r="1888" spans="1:99" x14ac:dyDescent="0.3">
      <c r="A1888" s="32" t="s">
        <v>1080</v>
      </c>
      <c r="B1888" s="16">
        <v>410</v>
      </c>
      <c r="C1888" s="32" t="s">
        <v>66</v>
      </c>
      <c r="D1888" s="32" t="s">
        <v>313</v>
      </c>
      <c r="E1888" s="33" t="s">
        <v>1082</v>
      </c>
      <c r="F1888" s="22"/>
      <c r="G1888" s="22">
        <v>96899.3</v>
      </c>
      <c r="H1888" s="22">
        <v>301615.5</v>
      </c>
      <c r="I1888" s="22"/>
      <c r="J1888" s="22"/>
      <c r="K1888" s="22"/>
      <c r="L1888" s="22">
        <f t="shared" si="7214"/>
        <v>0</v>
      </c>
      <c r="M1888" s="22">
        <f t="shared" si="7215"/>
        <v>96899.3</v>
      </c>
      <c r="N1888" s="22">
        <f t="shared" si="7216"/>
        <v>301615.5</v>
      </c>
      <c r="O1888" s="22"/>
      <c r="P1888" s="22"/>
      <c r="Q1888" s="22"/>
      <c r="R1888" s="22">
        <f t="shared" si="7217"/>
        <v>0</v>
      </c>
      <c r="S1888" s="22">
        <f t="shared" si="7218"/>
        <v>96899.3</v>
      </c>
      <c r="T1888" s="22">
        <f t="shared" si="7219"/>
        <v>301615.5</v>
      </c>
      <c r="U1888" s="22"/>
      <c r="V1888" s="22"/>
      <c r="W1888" s="22"/>
      <c r="X1888" s="22">
        <f t="shared" si="7220"/>
        <v>0</v>
      </c>
      <c r="Y1888" s="22">
        <f t="shared" si="7221"/>
        <v>96899.3</v>
      </c>
      <c r="Z1888" s="22">
        <f t="shared" si="7222"/>
        <v>301615.5</v>
      </c>
      <c r="AA1888" s="22"/>
      <c r="AB1888" s="22"/>
      <c r="AC1888" s="22"/>
      <c r="AD1888" s="22">
        <f t="shared" si="7223"/>
        <v>0</v>
      </c>
      <c r="AE1888" s="22">
        <f t="shared" si="7224"/>
        <v>96899.3</v>
      </c>
      <c r="AF1888" s="22">
        <f t="shared" si="7225"/>
        <v>301615.5</v>
      </c>
      <c r="AG1888" s="22"/>
      <c r="AH1888" s="22"/>
      <c r="AI1888" s="22"/>
      <c r="AJ1888" s="22">
        <f t="shared" si="7226"/>
        <v>0</v>
      </c>
      <c r="AK1888" s="22">
        <f t="shared" si="7227"/>
        <v>96899.3</v>
      </c>
      <c r="AL1888" s="22">
        <f t="shared" si="7228"/>
        <v>301615.5</v>
      </c>
      <c r="AM1888" s="22"/>
      <c r="AN1888" s="22"/>
      <c r="AO1888" s="22"/>
      <c r="AP1888" s="22">
        <f t="shared" si="7229"/>
        <v>0</v>
      </c>
      <c r="AQ1888" s="22">
        <f t="shared" si="7230"/>
        <v>96899.3</v>
      </c>
      <c r="AR1888" s="22">
        <f t="shared" si="7231"/>
        <v>301615.5</v>
      </c>
      <c r="AS1888" s="22"/>
      <c r="AT1888" s="22"/>
      <c r="AU1888" s="22"/>
      <c r="AV1888" s="22">
        <f t="shared" si="7232"/>
        <v>0</v>
      </c>
      <c r="AW1888" s="22">
        <f t="shared" si="7233"/>
        <v>96899.3</v>
      </c>
      <c r="AX1888" s="22">
        <f t="shared" si="7234"/>
        <v>301615.5</v>
      </c>
      <c r="AY1888" s="22"/>
      <c r="AZ1888" s="22"/>
      <c r="BA1888" s="22"/>
      <c r="BB1888" s="22">
        <f t="shared" si="7235"/>
        <v>0</v>
      </c>
      <c r="BC1888" s="22">
        <f t="shared" si="7236"/>
        <v>96899.3</v>
      </c>
      <c r="BD1888" s="22">
        <f t="shared" si="7237"/>
        <v>301615.5</v>
      </c>
      <c r="BE1888" s="22"/>
      <c r="BF1888" s="22"/>
      <c r="BG1888" s="22"/>
      <c r="BH1888" s="22">
        <f t="shared" si="7238"/>
        <v>0</v>
      </c>
      <c r="BI1888" s="22">
        <f t="shared" si="7239"/>
        <v>96899.3</v>
      </c>
      <c r="BJ1888" s="22">
        <f t="shared" si="7240"/>
        <v>301615.5</v>
      </c>
      <c r="BK1888" s="22"/>
      <c r="BL1888" s="22"/>
      <c r="BM1888" s="22"/>
      <c r="BN1888" s="22">
        <f t="shared" si="7241"/>
        <v>0</v>
      </c>
      <c r="BO1888" s="22">
        <f t="shared" si="7242"/>
        <v>96899.3</v>
      </c>
      <c r="BP1888" s="22">
        <f t="shared" si="7243"/>
        <v>301615.5</v>
      </c>
      <c r="BQ1888" s="22"/>
      <c r="BR1888" s="22"/>
      <c r="BS1888" s="22">
        <f t="shared" si="7244"/>
        <v>0</v>
      </c>
      <c r="BT1888" s="22">
        <f t="shared" si="7245"/>
        <v>96899.3</v>
      </c>
      <c r="BU1888" s="22">
        <f t="shared" si="7246"/>
        <v>301615.5</v>
      </c>
      <c r="BV1888" s="22"/>
      <c r="BW1888" s="22"/>
      <c r="BX1888" s="22">
        <f t="shared" si="7247"/>
        <v>0</v>
      </c>
      <c r="BY1888" s="22">
        <f t="shared" si="7248"/>
        <v>96899.3</v>
      </c>
      <c r="BZ1888" s="22">
        <f t="shared" si="7249"/>
        <v>301615.5</v>
      </c>
      <c r="CA1888" s="22"/>
      <c r="CB1888" s="22"/>
      <c r="CC1888" s="22"/>
      <c r="CD1888" s="22">
        <f t="shared" si="7063"/>
        <v>0</v>
      </c>
      <c r="CE1888" s="22"/>
      <c r="CF1888" s="34">
        <f t="shared" si="7250"/>
        <v>0</v>
      </c>
      <c r="CG1888" s="22">
        <f t="shared" si="7064"/>
        <v>96899.3</v>
      </c>
      <c r="CH1888" s="22"/>
      <c r="CI1888" s="22">
        <f t="shared" si="7251"/>
        <v>96899.3</v>
      </c>
      <c r="CJ1888" s="22">
        <f t="shared" si="7065"/>
        <v>301615.5</v>
      </c>
      <c r="CK1888" s="22"/>
      <c r="CL1888" s="22">
        <f t="shared" si="7252"/>
        <v>301615.5</v>
      </c>
      <c r="CM1888" s="22"/>
      <c r="CN1888" s="15"/>
      <c r="CO1888" s="35"/>
    </row>
    <row r="1889" spans="1:99" ht="46.8" hidden="1" x14ac:dyDescent="0.3">
      <c r="A1889" s="32" t="s">
        <v>1083</v>
      </c>
      <c r="B1889" s="16"/>
      <c r="C1889" s="32"/>
      <c r="D1889" s="32"/>
      <c r="E1889" s="33" t="s">
        <v>1084</v>
      </c>
      <c r="F1889" s="22">
        <f t="shared" si="7256"/>
        <v>0</v>
      </c>
      <c r="G1889" s="22">
        <f t="shared" si="7257"/>
        <v>0</v>
      </c>
      <c r="H1889" s="22">
        <f t="shared" si="7258"/>
        <v>0</v>
      </c>
      <c r="I1889" s="22">
        <f t="shared" si="7259"/>
        <v>0</v>
      </c>
      <c r="J1889" s="22">
        <f t="shared" si="7260"/>
        <v>0</v>
      </c>
      <c r="K1889" s="22">
        <f t="shared" si="7261"/>
        <v>0</v>
      </c>
      <c r="L1889" s="22">
        <f t="shared" si="7214"/>
        <v>0</v>
      </c>
      <c r="M1889" s="22">
        <f t="shared" si="7215"/>
        <v>0</v>
      </c>
      <c r="N1889" s="22">
        <f t="shared" si="7216"/>
        <v>0</v>
      </c>
      <c r="O1889" s="22">
        <f t="shared" si="7262"/>
        <v>0</v>
      </c>
      <c r="P1889" s="22">
        <f t="shared" si="7263"/>
        <v>0</v>
      </c>
      <c r="Q1889" s="22">
        <f t="shared" si="7264"/>
        <v>0</v>
      </c>
      <c r="R1889" s="22">
        <f t="shared" si="7217"/>
        <v>0</v>
      </c>
      <c r="S1889" s="22">
        <f t="shared" si="7218"/>
        <v>0</v>
      </c>
      <c r="T1889" s="22">
        <f t="shared" si="7219"/>
        <v>0</v>
      </c>
      <c r="U1889" s="22">
        <f t="shared" si="7265"/>
        <v>0</v>
      </c>
      <c r="V1889" s="22">
        <f t="shared" si="7266"/>
        <v>0</v>
      </c>
      <c r="W1889" s="22">
        <f t="shared" si="7267"/>
        <v>0</v>
      </c>
      <c r="X1889" s="22">
        <f t="shared" si="7220"/>
        <v>0</v>
      </c>
      <c r="Y1889" s="22">
        <f t="shared" si="7221"/>
        <v>0</v>
      </c>
      <c r="Z1889" s="22">
        <f t="shared" si="7222"/>
        <v>0</v>
      </c>
      <c r="AA1889" s="22">
        <f t="shared" si="7268"/>
        <v>0</v>
      </c>
      <c r="AB1889" s="22">
        <f t="shared" si="7269"/>
        <v>0</v>
      </c>
      <c r="AC1889" s="22">
        <f t="shared" si="7270"/>
        <v>0</v>
      </c>
      <c r="AD1889" s="22">
        <f t="shared" si="7223"/>
        <v>0</v>
      </c>
      <c r="AE1889" s="22">
        <f t="shared" si="7224"/>
        <v>0</v>
      </c>
      <c r="AF1889" s="22">
        <f t="shared" si="7225"/>
        <v>0</v>
      </c>
      <c r="AG1889" s="22">
        <f t="shared" si="7271"/>
        <v>0</v>
      </c>
      <c r="AH1889" s="22">
        <f t="shared" si="7272"/>
        <v>0</v>
      </c>
      <c r="AI1889" s="22">
        <f t="shared" si="7273"/>
        <v>0</v>
      </c>
      <c r="AJ1889" s="22">
        <f t="shared" si="7226"/>
        <v>0</v>
      </c>
      <c r="AK1889" s="22">
        <f t="shared" si="7227"/>
        <v>0</v>
      </c>
      <c r="AL1889" s="22">
        <f t="shared" si="7228"/>
        <v>0</v>
      </c>
      <c r="AM1889" s="22">
        <f t="shared" si="7274"/>
        <v>0</v>
      </c>
      <c r="AN1889" s="22">
        <f t="shared" si="7275"/>
        <v>0</v>
      </c>
      <c r="AO1889" s="22">
        <f t="shared" si="7276"/>
        <v>0</v>
      </c>
      <c r="AP1889" s="22">
        <f t="shared" si="7229"/>
        <v>0</v>
      </c>
      <c r="AQ1889" s="22">
        <f t="shared" si="7230"/>
        <v>0</v>
      </c>
      <c r="AR1889" s="22">
        <f t="shared" si="7231"/>
        <v>0</v>
      </c>
      <c r="AS1889" s="22">
        <f t="shared" si="7277"/>
        <v>0</v>
      </c>
      <c r="AT1889" s="22">
        <f t="shared" si="7278"/>
        <v>0</v>
      </c>
      <c r="AU1889" s="22">
        <f t="shared" si="7279"/>
        <v>0</v>
      </c>
      <c r="AV1889" s="22">
        <f t="shared" si="7232"/>
        <v>0</v>
      </c>
      <c r="AW1889" s="22">
        <f t="shared" si="7233"/>
        <v>0</v>
      </c>
      <c r="AX1889" s="22">
        <f t="shared" si="7234"/>
        <v>0</v>
      </c>
      <c r="AY1889" s="22">
        <f t="shared" si="7280"/>
        <v>0</v>
      </c>
      <c r="AZ1889" s="22">
        <f t="shared" si="7281"/>
        <v>0</v>
      </c>
      <c r="BA1889" s="22">
        <f t="shared" si="7282"/>
        <v>0</v>
      </c>
      <c r="BB1889" s="22">
        <f t="shared" si="7235"/>
        <v>0</v>
      </c>
      <c r="BC1889" s="22">
        <f t="shared" si="7236"/>
        <v>0</v>
      </c>
      <c r="BD1889" s="22">
        <f t="shared" si="7237"/>
        <v>0</v>
      </c>
      <c r="BE1889" s="22">
        <f t="shared" si="7283"/>
        <v>0</v>
      </c>
      <c r="BF1889" s="22">
        <f t="shared" si="7284"/>
        <v>0</v>
      </c>
      <c r="BG1889" s="22">
        <f t="shared" si="7285"/>
        <v>0</v>
      </c>
      <c r="BH1889" s="22">
        <f t="shared" si="7238"/>
        <v>0</v>
      </c>
      <c r="BI1889" s="22">
        <f t="shared" si="7239"/>
        <v>0</v>
      </c>
      <c r="BJ1889" s="22">
        <f t="shared" si="7240"/>
        <v>0</v>
      </c>
      <c r="BK1889" s="22">
        <f t="shared" si="7286"/>
        <v>0</v>
      </c>
      <c r="BL1889" s="22">
        <f t="shared" si="7287"/>
        <v>0</v>
      </c>
      <c r="BM1889" s="22">
        <f t="shared" si="7288"/>
        <v>0</v>
      </c>
      <c r="BN1889" s="22">
        <f t="shared" si="7241"/>
        <v>0</v>
      </c>
      <c r="BO1889" s="22">
        <f t="shared" si="7242"/>
        <v>0</v>
      </c>
      <c r="BP1889" s="22">
        <f t="shared" si="7243"/>
        <v>0</v>
      </c>
      <c r="BQ1889" s="22">
        <f t="shared" si="7289"/>
        <v>0</v>
      </c>
      <c r="BR1889" s="22">
        <f t="shared" si="7290"/>
        <v>0</v>
      </c>
      <c r="BS1889" s="22">
        <f t="shared" si="7244"/>
        <v>0</v>
      </c>
      <c r="BT1889" s="22">
        <f t="shared" si="7245"/>
        <v>0</v>
      </c>
      <c r="BU1889" s="22">
        <f t="shared" si="7246"/>
        <v>0</v>
      </c>
      <c r="BV1889" s="22">
        <f t="shared" si="7291"/>
        <v>0</v>
      </c>
      <c r="BW1889" s="22">
        <f t="shared" si="7292"/>
        <v>0</v>
      </c>
      <c r="BX1889" s="22">
        <f t="shared" si="7247"/>
        <v>0</v>
      </c>
      <c r="BY1889" s="22">
        <f t="shared" si="7248"/>
        <v>0</v>
      </c>
      <c r="BZ1889" s="22">
        <f t="shared" si="7249"/>
        <v>0</v>
      </c>
      <c r="CA1889" s="22">
        <f t="shared" si="7293"/>
        <v>0</v>
      </c>
      <c r="CB1889" s="22">
        <f t="shared" si="7294"/>
        <v>0</v>
      </c>
      <c r="CC1889" s="22">
        <f t="shared" si="7295"/>
        <v>0</v>
      </c>
      <c r="CD1889" s="22">
        <f t="shared" si="7063"/>
        <v>0</v>
      </c>
      <c r="CE1889" s="22">
        <f t="shared" si="7296"/>
        <v>0</v>
      </c>
      <c r="CF1889" s="22"/>
      <c r="CG1889" s="22">
        <f t="shared" si="7064"/>
        <v>0</v>
      </c>
      <c r="CH1889" s="22">
        <f t="shared" si="7297"/>
        <v>0</v>
      </c>
      <c r="CI1889" s="22"/>
      <c r="CJ1889" s="22">
        <f t="shared" si="7065"/>
        <v>0</v>
      </c>
      <c r="CK1889" s="22">
        <f t="shared" si="7297"/>
        <v>0</v>
      </c>
      <c r="CL1889" s="22"/>
      <c r="CM1889" s="22">
        <f t="shared" si="7297"/>
        <v>0</v>
      </c>
      <c r="CN1889" s="15">
        <v>0</v>
      </c>
      <c r="CO1889" s="35"/>
      <c r="CU1889" s="5" t="s">
        <v>31</v>
      </c>
    </row>
    <row r="1890" spans="1:99" ht="46.8" hidden="1" x14ac:dyDescent="0.3">
      <c r="A1890" s="32" t="s">
        <v>1083</v>
      </c>
      <c r="B1890" s="16">
        <v>400</v>
      </c>
      <c r="C1890" s="32"/>
      <c r="D1890" s="32"/>
      <c r="E1890" s="33" t="s">
        <v>84</v>
      </c>
      <c r="F1890" s="22">
        <f t="shared" si="7256"/>
        <v>0</v>
      </c>
      <c r="G1890" s="22">
        <f t="shared" si="7257"/>
        <v>0</v>
      </c>
      <c r="H1890" s="22">
        <f t="shared" si="7258"/>
        <v>0</v>
      </c>
      <c r="I1890" s="22">
        <f t="shared" si="7259"/>
        <v>0</v>
      </c>
      <c r="J1890" s="22">
        <f t="shared" si="7260"/>
        <v>0</v>
      </c>
      <c r="K1890" s="22">
        <f t="shared" si="7261"/>
        <v>0</v>
      </c>
      <c r="L1890" s="22">
        <f t="shared" si="7214"/>
        <v>0</v>
      </c>
      <c r="M1890" s="22">
        <f t="shared" si="7215"/>
        <v>0</v>
      </c>
      <c r="N1890" s="22">
        <f t="shared" si="7216"/>
        <v>0</v>
      </c>
      <c r="O1890" s="22">
        <f t="shared" si="7262"/>
        <v>0</v>
      </c>
      <c r="P1890" s="22">
        <f t="shared" si="7263"/>
        <v>0</v>
      </c>
      <c r="Q1890" s="22">
        <f t="shared" si="7264"/>
        <v>0</v>
      </c>
      <c r="R1890" s="22">
        <f t="shared" si="7217"/>
        <v>0</v>
      </c>
      <c r="S1890" s="22">
        <f t="shared" si="7218"/>
        <v>0</v>
      </c>
      <c r="T1890" s="22">
        <f t="shared" si="7219"/>
        <v>0</v>
      </c>
      <c r="U1890" s="22">
        <f t="shared" si="7265"/>
        <v>0</v>
      </c>
      <c r="V1890" s="22">
        <f t="shared" si="7266"/>
        <v>0</v>
      </c>
      <c r="W1890" s="22">
        <f t="shared" si="7267"/>
        <v>0</v>
      </c>
      <c r="X1890" s="22">
        <f t="shared" si="7220"/>
        <v>0</v>
      </c>
      <c r="Y1890" s="22">
        <f t="shared" si="7221"/>
        <v>0</v>
      </c>
      <c r="Z1890" s="22">
        <f t="shared" si="7222"/>
        <v>0</v>
      </c>
      <c r="AA1890" s="22">
        <f t="shared" si="7268"/>
        <v>0</v>
      </c>
      <c r="AB1890" s="22">
        <f t="shared" si="7269"/>
        <v>0</v>
      </c>
      <c r="AC1890" s="22">
        <f t="shared" si="7270"/>
        <v>0</v>
      </c>
      <c r="AD1890" s="22">
        <f t="shared" si="7223"/>
        <v>0</v>
      </c>
      <c r="AE1890" s="22">
        <f t="shared" si="7224"/>
        <v>0</v>
      </c>
      <c r="AF1890" s="22">
        <f t="shared" si="7225"/>
        <v>0</v>
      </c>
      <c r="AG1890" s="22">
        <f t="shared" si="7271"/>
        <v>0</v>
      </c>
      <c r="AH1890" s="22">
        <f t="shared" si="7272"/>
        <v>0</v>
      </c>
      <c r="AI1890" s="22">
        <f t="shared" si="7273"/>
        <v>0</v>
      </c>
      <c r="AJ1890" s="22">
        <f t="shared" si="7226"/>
        <v>0</v>
      </c>
      <c r="AK1890" s="22">
        <f t="shared" si="7227"/>
        <v>0</v>
      </c>
      <c r="AL1890" s="22">
        <f t="shared" si="7228"/>
        <v>0</v>
      </c>
      <c r="AM1890" s="22">
        <f t="shared" si="7274"/>
        <v>0</v>
      </c>
      <c r="AN1890" s="22">
        <f t="shared" si="7275"/>
        <v>0</v>
      </c>
      <c r="AO1890" s="22">
        <f t="shared" si="7276"/>
        <v>0</v>
      </c>
      <c r="AP1890" s="22">
        <f t="shared" si="7229"/>
        <v>0</v>
      </c>
      <c r="AQ1890" s="22">
        <f t="shared" si="7230"/>
        <v>0</v>
      </c>
      <c r="AR1890" s="22">
        <f t="shared" si="7231"/>
        <v>0</v>
      </c>
      <c r="AS1890" s="22">
        <f t="shared" si="7277"/>
        <v>0</v>
      </c>
      <c r="AT1890" s="22">
        <f t="shared" si="7278"/>
        <v>0</v>
      </c>
      <c r="AU1890" s="22">
        <f t="shared" si="7279"/>
        <v>0</v>
      </c>
      <c r="AV1890" s="22">
        <f t="shared" si="7232"/>
        <v>0</v>
      </c>
      <c r="AW1890" s="22">
        <f t="shared" si="7233"/>
        <v>0</v>
      </c>
      <c r="AX1890" s="22">
        <f t="shared" si="7234"/>
        <v>0</v>
      </c>
      <c r="AY1890" s="22">
        <f t="shared" si="7280"/>
        <v>0</v>
      </c>
      <c r="AZ1890" s="22">
        <f t="shared" si="7281"/>
        <v>0</v>
      </c>
      <c r="BA1890" s="22">
        <f t="shared" si="7282"/>
        <v>0</v>
      </c>
      <c r="BB1890" s="22">
        <f t="shared" si="7235"/>
        <v>0</v>
      </c>
      <c r="BC1890" s="22">
        <f t="shared" si="7236"/>
        <v>0</v>
      </c>
      <c r="BD1890" s="22">
        <f t="shared" si="7237"/>
        <v>0</v>
      </c>
      <c r="BE1890" s="22">
        <f t="shared" si="7283"/>
        <v>0</v>
      </c>
      <c r="BF1890" s="22">
        <f t="shared" si="7284"/>
        <v>0</v>
      </c>
      <c r="BG1890" s="22">
        <f t="shared" si="7285"/>
        <v>0</v>
      </c>
      <c r="BH1890" s="22">
        <f t="shared" si="7238"/>
        <v>0</v>
      </c>
      <c r="BI1890" s="22">
        <f t="shared" si="7239"/>
        <v>0</v>
      </c>
      <c r="BJ1890" s="22">
        <f t="shared" si="7240"/>
        <v>0</v>
      </c>
      <c r="BK1890" s="22">
        <f t="shared" si="7286"/>
        <v>0</v>
      </c>
      <c r="BL1890" s="22">
        <f t="shared" si="7287"/>
        <v>0</v>
      </c>
      <c r="BM1890" s="22">
        <f t="shared" si="7288"/>
        <v>0</v>
      </c>
      <c r="BN1890" s="22">
        <f t="shared" si="7241"/>
        <v>0</v>
      </c>
      <c r="BO1890" s="22">
        <f t="shared" si="7242"/>
        <v>0</v>
      </c>
      <c r="BP1890" s="22">
        <f t="shared" si="7243"/>
        <v>0</v>
      </c>
      <c r="BQ1890" s="22">
        <f t="shared" si="7289"/>
        <v>0</v>
      </c>
      <c r="BR1890" s="22">
        <f t="shared" si="7290"/>
        <v>0</v>
      </c>
      <c r="BS1890" s="22">
        <f t="shared" si="7244"/>
        <v>0</v>
      </c>
      <c r="BT1890" s="22">
        <f t="shared" si="7245"/>
        <v>0</v>
      </c>
      <c r="BU1890" s="22">
        <f t="shared" si="7246"/>
        <v>0</v>
      </c>
      <c r="BV1890" s="22">
        <f t="shared" si="7291"/>
        <v>0</v>
      </c>
      <c r="BW1890" s="22">
        <f t="shared" si="7292"/>
        <v>0</v>
      </c>
      <c r="BX1890" s="22">
        <f t="shared" si="7247"/>
        <v>0</v>
      </c>
      <c r="BY1890" s="22">
        <f t="shared" si="7248"/>
        <v>0</v>
      </c>
      <c r="BZ1890" s="22">
        <f t="shared" si="7249"/>
        <v>0</v>
      </c>
      <c r="CA1890" s="22">
        <f t="shared" si="7293"/>
        <v>0</v>
      </c>
      <c r="CB1890" s="22">
        <f t="shared" si="7294"/>
        <v>0</v>
      </c>
      <c r="CC1890" s="22">
        <f t="shared" si="7295"/>
        <v>0</v>
      </c>
      <c r="CD1890" s="22">
        <f t="shared" si="7063"/>
        <v>0</v>
      </c>
      <c r="CE1890" s="22">
        <f t="shared" si="7296"/>
        <v>0</v>
      </c>
      <c r="CF1890" s="22"/>
      <c r="CG1890" s="22">
        <f t="shared" si="7064"/>
        <v>0</v>
      </c>
      <c r="CH1890" s="22">
        <f t="shared" si="7297"/>
        <v>0</v>
      </c>
      <c r="CI1890" s="22"/>
      <c r="CJ1890" s="22">
        <f t="shared" si="7065"/>
        <v>0</v>
      </c>
      <c r="CK1890" s="22">
        <f t="shared" si="7297"/>
        <v>0</v>
      </c>
      <c r="CL1890" s="22"/>
      <c r="CM1890" s="22">
        <f t="shared" si="7297"/>
        <v>0</v>
      </c>
      <c r="CN1890" s="15">
        <v>0</v>
      </c>
      <c r="CO1890" s="35"/>
      <c r="CS1890" s="5" t="s">
        <v>29</v>
      </c>
    </row>
    <row r="1891" spans="1:99" ht="140.4" hidden="1" x14ac:dyDescent="0.3">
      <c r="A1891" s="32" t="s">
        <v>1083</v>
      </c>
      <c r="B1891" s="16">
        <v>460</v>
      </c>
      <c r="C1891" s="32"/>
      <c r="D1891" s="32"/>
      <c r="E1891" s="33" t="s">
        <v>286</v>
      </c>
      <c r="F1891" s="22">
        <f t="shared" si="7256"/>
        <v>0</v>
      </c>
      <c r="G1891" s="22">
        <f t="shared" si="7257"/>
        <v>0</v>
      </c>
      <c r="H1891" s="22">
        <f t="shared" si="7258"/>
        <v>0</v>
      </c>
      <c r="I1891" s="22">
        <f t="shared" si="7259"/>
        <v>0</v>
      </c>
      <c r="J1891" s="22">
        <f t="shared" si="7260"/>
        <v>0</v>
      </c>
      <c r="K1891" s="22">
        <f t="shared" si="7261"/>
        <v>0</v>
      </c>
      <c r="L1891" s="22">
        <f t="shared" si="7214"/>
        <v>0</v>
      </c>
      <c r="M1891" s="22">
        <f t="shared" si="7215"/>
        <v>0</v>
      </c>
      <c r="N1891" s="22">
        <f t="shared" si="7216"/>
        <v>0</v>
      </c>
      <c r="O1891" s="22">
        <f t="shared" si="7262"/>
        <v>0</v>
      </c>
      <c r="P1891" s="22">
        <f t="shared" si="7263"/>
        <v>0</v>
      </c>
      <c r="Q1891" s="22">
        <f t="shared" si="7264"/>
        <v>0</v>
      </c>
      <c r="R1891" s="22">
        <f t="shared" si="7217"/>
        <v>0</v>
      </c>
      <c r="S1891" s="22">
        <f t="shared" si="7218"/>
        <v>0</v>
      </c>
      <c r="T1891" s="22">
        <f t="shared" si="7219"/>
        <v>0</v>
      </c>
      <c r="U1891" s="22">
        <f t="shared" si="7265"/>
        <v>0</v>
      </c>
      <c r="V1891" s="22">
        <f t="shared" si="7266"/>
        <v>0</v>
      </c>
      <c r="W1891" s="22">
        <f t="shared" si="7267"/>
        <v>0</v>
      </c>
      <c r="X1891" s="22">
        <f t="shared" si="7220"/>
        <v>0</v>
      </c>
      <c r="Y1891" s="22">
        <f t="shared" si="7221"/>
        <v>0</v>
      </c>
      <c r="Z1891" s="22">
        <f t="shared" si="7222"/>
        <v>0</v>
      </c>
      <c r="AA1891" s="22">
        <f t="shared" si="7268"/>
        <v>0</v>
      </c>
      <c r="AB1891" s="22">
        <f t="shared" si="7269"/>
        <v>0</v>
      </c>
      <c r="AC1891" s="22">
        <f t="shared" si="7270"/>
        <v>0</v>
      </c>
      <c r="AD1891" s="22">
        <f t="shared" si="7223"/>
        <v>0</v>
      </c>
      <c r="AE1891" s="22">
        <f t="shared" si="7224"/>
        <v>0</v>
      </c>
      <c r="AF1891" s="22">
        <f t="shared" si="7225"/>
        <v>0</v>
      </c>
      <c r="AG1891" s="22">
        <f t="shared" si="7271"/>
        <v>0</v>
      </c>
      <c r="AH1891" s="22">
        <f t="shared" si="7272"/>
        <v>0</v>
      </c>
      <c r="AI1891" s="22">
        <f t="shared" si="7273"/>
        <v>0</v>
      </c>
      <c r="AJ1891" s="22">
        <f t="shared" si="7226"/>
        <v>0</v>
      </c>
      <c r="AK1891" s="22">
        <f t="shared" si="7227"/>
        <v>0</v>
      </c>
      <c r="AL1891" s="22">
        <f t="shared" si="7228"/>
        <v>0</v>
      </c>
      <c r="AM1891" s="22">
        <f t="shared" si="7274"/>
        <v>0</v>
      </c>
      <c r="AN1891" s="22">
        <f t="shared" si="7275"/>
        <v>0</v>
      </c>
      <c r="AO1891" s="22">
        <f t="shared" si="7276"/>
        <v>0</v>
      </c>
      <c r="AP1891" s="22">
        <f t="shared" si="7229"/>
        <v>0</v>
      </c>
      <c r="AQ1891" s="22">
        <f t="shared" si="7230"/>
        <v>0</v>
      </c>
      <c r="AR1891" s="22">
        <f t="shared" si="7231"/>
        <v>0</v>
      </c>
      <c r="AS1891" s="22">
        <f t="shared" si="7277"/>
        <v>0</v>
      </c>
      <c r="AT1891" s="22">
        <f t="shared" si="7278"/>
        <v>0</v>
      </c>
      <c r="AU1891" s="22">
        <f t="shared" si="7279"/>
        <v>0</v>
      </c>
      <c r="AV1891" s="22">
        <f t="shared" si="7232"/>
        <v>0</v>
      </c>
      <c r="AW1891" s="22">
        <f t="shared" si="7233"/>
        <v>0</v>
      </c>
      <c r="AX1891" s="22">
        <f t="shared" si="7234"/>
        <v>0</v>
      </c>
      <c r="AY1891" s="22">
        <f t="shared" si="7280"/>
        <v>0</v>
      </c>
      <c r="AZ1891" s="22">
        <f t="shared" si="7281"/>
        <v>0</v>
      </c>
      <c r="BA1891" s="22">
        <f t="shared" si="7282"/>
        <v>0</v>
      </c>
      <c r="BB1891" s="22">
        <f t="shared" si="7235"/>
        <v>0</v>
      </c>
      <c r="BC1891" s="22">
        <f t="shared" si="7236"/>
        <v>0</v>
      </c>
      <c r="BD1891" s="22">
        <f t="shared" si="7237"/>
        <v>0</v>
      </c>
      <c r="BE1891" s="22">
        <f t="shared" si="7283"/>
        <v>0</v>
      </c>
      <c r="BF1891" s="22">
        <f t="shared" si="7284"/>
        <v>0</v>
      </c>
      <c r="BG1891" s="22">
        <f t="shared" si="7285"/>
        <v>0</v>
      </c>
      <c r="BH1891" s="22">
        <f t="shared" si="7238"/>
        <v>0</v>
      </c>
      <c r="BI1891" s="22">
        <f t="shared" si="7239"/>
        <v>0</v>
      </c>
      <c r="BJ1891" s="22">
        <f t="shared" si="7240"/>
        <v>0</v>
      </c>
      <c r="BK1891" s="22">
        <f t="shared" si="7286"/>
        <v>0</v>
      </c>
      <c r="BL1891" s="22">
        <f t="shared" si="7287"/>
        <v>0</v>
      </c>
      <c r="BM1891" s="22">
        <f t="shared" si="7288"/>
        <v>0</v>
      </c>
      <c r="BN1891" s="22">
        <f t="shared" si="7241"/>
        <v>0</v>
      </c>
      <c r="BO1891" s="22">
        <f t="shared" si="7242"/>
        <v>0</v>
      </c>
      <c r="BP1891" s="22">
        <f t="shared" si="7243"/>
        <v>0</v>
      </c>
      <c r="BQ1891" s="22">
        <f t="shared" si="7289"/>
        <v>0</v>
      </c>
      <c r="BR1891" s="22">
        <f t="shared" si="7290"/>
        <v>0</v>
      </c>
      <c r="BS1891" s="22">
        <f t="shared" si="7244"/>
        <v>0</v>
      </c>
      <c r="BT1891" s="22">
        <f t="shared" si="7245"/>
        <v>0</v>
      </c>
      <c r="BU1891" s="22">
        <f t="shared" si="7246"/>
        <v>0</v>
      </c>
      <c r="BV1891" s="22">
        <f t="shared" si="7291"/>
        <v>0</v>
      </c>
      <c r="BW1891" s="22">
        <f t="shared" si="7292"/>
        <v>0</v>
      </c>
      <c r="BX1891" s="22">
        <f t="shared" si="7247"/>
        <v>0</v>
      </c>
      <c r="BY1891" s="22">
        <f t="shared" si="7248"/>
        <v>0</v>
      </c>
      <c r="BZ1891" s="22">
        <f t="shared" si="7249"/>
        <v>0</v>
      </c>
      <c r="CA1891" s="22">
        <f t="shared" si="7293"/>
        <v>0</v>
      </c>
      <c r="CB1891" s="22">
        <f t="shared" si="7294"/>
        <v>0</v>
      </c>
      <c r="CC1891" s="22">
        <f t="shared" si="7295"/>
        <v>0</v>
      </c>
      <c r="CD1891" s="22">
        <f t="shared" si="7063"/>
        <v>0</v>
      </c>
      <c r="CE1891" s="22">
        <f t="shared" si="7296"/>
        <v>0</v>
      </c>
      <c r="CF1891" s="22"/>
      <c r="CG1891" s="22">
        <f t="shared" si="7064"/>
        <v>0</v>
      </c>
      <c r="CH1891" s="22">
        <f t="shared" si="7297"/>
        <v>0</v>
      </c>
      <c r="CI1891" s="22"/>
      <c r="CJ1891" s="22">
        <f t="shared" si="7065"/>
        <v>0</v>
      </c>
      <c r="CK1891" s="22">
        <f t="shared" si="7297"/>
        <v>0</v>
      </c>
      <c r="CL1891" s="22"/>
      <c r="CM1891" s="22">
        <f t="shared" si="7297"/>
        <v>0</v>
      </c>
      <c r="CN1891" s="15">
        <v>0</v>
      </c>
      <c r="CO1891" s="35"/>
      <c r="CT1891" s="5" t="s">
        <v>30</v>
      </c>
    </row>
    <row r="1892" spans="1:99" hidden="1" x14ac:dyDescent="0.3">
      <c r="A1892" s="32" t="s">
        <v>1083</v>
      </c>
      <c r="B1892" s="16">
        <v>460</v>
      </c>
      <c r="C1892" s="32" t="s">
        <v>66</v>
      </c>
      <c r="D1892" s="32" t="s">
        <v>313</v>
      </c>
      <c r="E1892" s="33" t="s">
        <v>1082</v>
      </c>
      <c r="F1892" s="22"/>
      <c r="G1892" s="22"/>
      <c r="H1892" s="22"/>
      <c r="I1892" s="22"/>
      <c r="J1892" s="22"/>
      <c r="K1892" s="22"/>
      <c r="L1892" s="22">
        <f t="shared" si="7214"/>
        <v>0</v>
      </c>
      <c r="M1892" s="22">
        <f t="shared" si="7215"/>
        <v>0</v>
      </c>
      <c r="N1892" s="22">
        <f t="shared" si="7216"/>
        <v>0</v>
      </c>
      <c r="O1892" s="22"/>
      <c r="P1892" s="22"/>
      <c r="Q1892" s="22"/>
      <c r="R1892" s="22">
        <f t="shared" si="7217"/>
        <v>0</v>
      </c>
      <c r="S1892" s="22">
        <f t="shared" si="7218"/>
        <v>0</v>
      </c>
      <c r="T1892" s="22">
        <f t="shared" si="7219"/>
        <v>0</v>
      </c>
      <c r="U1892" s="22"/>
      <c r="V1892" s="22"/>
      <c r="W1892" s="22"/>
      <c r="X1892" s="22">
        <f t="shared" si="7220"/>
        <v>0</v>
      </c>
      <c r="Y1892" s="22">
        <f t="shared" si="7221"/>
        <v>0</v>
      </c>
      <c r="Z1892" s="22">
        <f t="shared" si="7222"/>
        <v>0</v>
      </c>
      <c r="AA1892" s="22"/>
      <c r="AB1892" s="22"/>
      <c r="AC1892" s="22"/>
      <c r="AD1892" s="22">
        <f t="shared" si="7223"/>
        <v>0</v>
      </c>
      <c r="AE1892" s="22">
        <f t="shared" si="7224"/>
        <v>0</v>
      </c>
      <c r="AF1892" s="22">
        <f t="shared" si="7225"/>
        <v>0</v>
      </c>
      <c r="AG1892" s="22"/>
      <c r="AH1892" s="22"/>
      <c r="AI1892" s="22"/>
      <c r="AJ1892" s="22">
        <f t="shared" si="7226"/>
        <v>0</v>
      </c>
      <c r="AK1892" s="22">
        <f t="shared" si="7227"/>
        <v>0</v>
      </c>
      <c r="AL1892" s="22">
        <f t="shared" si="7228"/>
        <v>0</v>
      </c>
      <c r="AM1892" s="22"/>
      <c r="AN1892" s="22"/>
      <c r="AO1892" s="22"/>
      <c r="AP1892" s="22">
        <f t="shared" si="7229"/>
        <v>0</v>
      </c>
      <c r="AQ1892" s="22">
        <f t="shared" si="7230"/>
        <v>0</v>
      </c>
      <c r="AR1892" s="22">
        <f t="shared" si="7231"/>
        <v>0</v>
      </c>
      <c r="AS1892" s="22"/>
      <c r="AT1892" s="22"/>
      <c r="AU1892" s="22"/>
      <c r="AV1892" s="22">
        <f t="shared" si="7232"/>
        <v>0</v>
      </c>
      <c r="AW1892" s="22">
        <f t="shared" si="7233"/>
        <v>0</v>
      </c>
      <c r="AX1892" s="22">
        <f t="shared" si="7234"/>
        <v>0</v>
      </c>
      <c r="AY1892" s="22"/>
      <c r="AZ1892" s="22"/>
      <c r="BA1892" s="22"/>
      <c r="BB1892" s="22">
        <f t="shared" si="7235"/>
        <v>0</v>
      </c>
      <c r="BC1892" s="22">
        <f t="shared" si="7236"/>
        <v>0</v>
      </c>
      <c r="BD1892" s="22">
        <f t="shared" si="7237"/>
        <v>0</v>
      </c>
      <c r="BE1892" s="22"/>
      <c r="BF1892" s="22"/>
      <c r="BG1892" s="22"/>
      <c r="BH1892" s="22">
        <f t="shared" si="7238"/>
        <v>0</v>
      </c>
      <c r="BI1892" s="22">
        <f t="shared" si="7239"/>
        <v>0</v>
      </c>
      <c r="BJ1892" s="22">
        <f t="shared" si="7240"/>
        <v>0</v>
      </c>
      <c r="BK1892" s="22"/>
      <c r="BL1892" s="22"/>
      <c r="BM1892" s="22"/>
      <c r="BN1892" s="22">
        <f t="shared" si="7241"/>
        <v>0</v>
      </c>
      <c r="BO1892" s="22">
        <f t="shared" si="7242"/>
        <v>0</v>
      </c>
      <c r="BP1892" s="22">
        <f t="shared" si="7243"/>
        <v>0</v>
      </c>
      <c r="BQ1892" s="22"/>
      <c r="BR1892" s="22"/>
      <c r="BS1892" s="22">
        <f t="shared" si="7244"/>
        <v>0</v>
      </c>
      <c r="BT1892" s="22">
        <f t="shared" si="7245"/>
        <v>0</v>
      </c>
      <c r="BU1892" s="22">
        <f t="shared" si="7246"/>
        <v>0</v>
      </c>
      <c r="BV1892" s="22"/>
      <c r="BW1892" s="22"/>
      <c r="BX1892" s="22">
        <f t="shared" si="7247"/>
        <v>0</v>
      </c>
      <c r="BY1892" s="22">
        <f t="shared" si="7248"/>
        <v>0</v>
      </c>
      <c r="BZ1892" s="22">
        <f t="shared" si="7249"/>
        <v>0</v>
      </c>
      <c r="CA1892" s="22"/>
      <c r="CB1892" s="22"/>
      <c r="CC1892" s="22"/>
      <c r="CD1892" s="22">
        <f t="shared" si="7063"/>
        <v>0</v>
      </c>
      <c r="CE1892" s="22"/>
      <c r="CF1892" s="22"/>
      <c r="CG1892" s="22">
        <f t="shared" si="7064"/>
        <v>0</v>
      </c>
      <c r="CH1892" s="22"/>
      <c r="CI1892" s="22"/>
      <c r="CJ1892" s="22">
        <f t="shared" si="7065"/>
        <v>0</v>
      </c>
      <c r="CK1892" s="22"/>
      <c r="CL1892" s="22"/>
      <c r="CM1892" s="22"/>
      <c r="CN1892" s="15">
        <v>0</v>
      </c>
      <c r="CO1892" s="35"/>
    </row>
    <row r="1893" spans="1:99" ht="46.8" x14ac:dyDescent="0.3">
      <c r="A1893" s="36" t="s">
        <v>1085</v>
      </c>
      <c r="B1893" s="16"/>
      <c r="C1893" s="32"/>
      <c r="D1893" s="32"/>
      <c r="E1893" s="33" t="s">
        <v>1086</v>
      </c>
      <c r="F1893" s="22">
        <f t="shared" si="7256"/>
        <v>0</v>
      </c>
      <c r="G1893" s="22">
        <f t="shared" si="7257"/>
        <v>23507.200000000001</v>
      </c>
      <c r="H1893" s="22">
        <f t="shared" si="7258"/>
        <v>50000</v>
      </c>
      <c r="I1893" s="22">
        <f t="shared" si="7259"/>
        <v>0</v>
      </c>
      <c r="J1893" s="22">
        <f t="shared" si="7260"/>
        <v>0</v>
      </c>
      <c r="K1893" s="22">
        <f t="shared" si="7261"/>
        <v>0</v>
      </c>
      <c r="L1893" s="22">
        <f t="shared" si="7214"/>
        <v>0</v>
      </c>
      <c r="M1893" s="22">
        <f t="shared" si="7215"/>
        <v>23507.200000000001</v>
      </c>
      <c r="N1893" s="22">
        <f t="shared" si="7216"/>
        <v>50000</v>
      </c>
      <c r="O1893" s="22">
        <f t="shared" si="7262"/>
        <v>0</v>
      </c>
      <c r="P1893" s="22">
        <f t="shared" si="7263"/>
        <v>0</v>
      </c>
      <c r="Q1893" s="22">
        <f t="shared" si="7264"/>
        <v>0</v>
      </c>
      <c r="R1893" s="22">
        <f t="shared" si="7217"/>
        <v>0</v>
      </c>
      <c r="S1893" s="22">
        <f t="shared" si="7218"/>
        <v>23507.200000000001</v>
      </c>
      <c r="T1893" s="22">
        <f t="shared" si="7219"/>
        <v>50000</v>
      </c>
      <c r="U1893" s="22">
        <f t="shared" si="7265"/>
        <v>0</v>
      </c>
      <c r="V1893" s="22">
        <f t="shared" si="7266"/>
        <v>0</v>
      </c>
      <c r="W1893" s="22">
        <f t="shared" si="7267"/>
        <v>0</v>
      </c>
      <c r="X1893" s="22">
        <f t="shared" si="7220"/>
        <v>0</v>
      </c>
      <c r="Y1893" s="22">
        <f t="shared" si="7221"/>
        <v>23507.200000000001</v>
      </c>
      <c r="Z1893" s="22">
        <f t="shared" si="7222"/>
        <v>50000</v>
      </c>
      <c r="AA1893" s="22">
        <f t="shared" si="7268"/>
        <v>0</v>
      </c>
      <c r="AB1893" s="22">
        <f t="shared" si="7269"/>
        <v>0</v>
      </c>
      <c r="AC1893" s="22">
        <f t="shared" si="7270"/>
        <v>0</v>
      </c>
      <c r="AD1893" s="22">
        <f t="shared" si="7223"/>
        <v>0</v>
      </c>
      <c r="AE1893" s="22">
        <f t="shared" si="7224"/>
        <v>23507.200000000001</v>
      </c>
      <c r="AF1893" s="22">
        <f t="shared" si="7225"/>
        <v>50000</v>
      </c>
      <c r="AG1893" s="22">
        <f t="shared" si="7271"/>
        <v>0</v>
      </c>
      <c r="AH1893" s="22">
        <f t="shared" si="7272"/>
        <v>0</v>
      </c>
      <c r="AI1893" s="22">
        <f t="shared" si="7273"/>
        <v>0</v>
      </c>
      <c r="AJ1893" s="22">
        <f t="shared" si="7226"/>
        <v>0</v>
      </c>
      <c r="AK1893" s="22">
        <f t="shared" si="7227"/>
        <v>23507.200000000001</v>
      </c>
      <c r="AL1893" s="22">
        <f t="shared" si="7228"/>
        <v>50000</v>
      </c>
      <c r="AM1893" s="22">
        <f t="shared" si="7274"/>
        <v>0</v>
      </c>
      <c r="AN1893" s="22">
        <f t="shared" si="7275"/>
        <v>0</v>
      </c>
      <c r="AO1893" s="22">
        <f t="shared" si="7276"/>
        <v>0</v>
      </c>
      <c r="AP1893" s="22">
        <f t="shared" si="7229"/>
        <v>0</v>
      </c>
      <c r="AQ1893" s="22">
        <f t="shared" si="7230"/>
        <v>23507.200000000001</v>
      </c>
      <c r="AR1893" s="22">
        <f t="shared" si="7231"/>
        <v>50000</v>
      </c>
      <c r="AS1893" s="22">
        <f t="shared" si="7277"/>
        <v>0</v>
      </c>
      <c r="AT1893" s="22">
        <f t="shared" si="7278"/>
        <v>0</v>
      </c>
      <c r="AU1893" s="22">
        <f t="shared" si="7279"/>
        <v>0</v>
      </c>
      <c r="AV1893" s="22">
        <f t="shared" si="7232"/>
        <v>0</v>
      </c>
      <c r="AW1893" s="22">
        <f t="shared" si="7233"/>
        <v>23507.200000000001</v>
      </c>
      <c r="AX1893" s="22">
        <f t="shared" si="7234"/>
        <v>50000</v>
      </c>
      <c r="AY1893" s="22">
        <f t="shared" si="7280"/>
        <v>0</v>
      </c>
      <c r="AZ1893" s="22">
        <f t="shared" si="7281"/>
        <v>0</v>
      </c>
      <c r="BA1893" s="22">
        <f t="shared" si="7282"/>
        <v>0</v>
      </c>
      <c r="BB1893" s="22">
        <f t="shared" si="7235"/>
        <v>0</v>
      </c>
      <c r="BC1893" s="22">
        <f t="shared" si="7236"/>
        <v>23507.200000000001</v>
      </c>
      <c r="BD1893" s="22">
        <f t="shared" si="7237"/>
        <v>50000</v>
      </c>
      <c r="BE1893" s="22">
        <f t="shared" si="7283"/>
        <v>0</v>
      </c>
      <c r="BF1893" s="22">
        <f t="shared" si="7284"/>
        <v>0</v>
      </c>
      <c r="BG1893" s="22">
        <f t="shared" si="7285"/>
        <v>0</v>
      </c>
      <c r="BH1893" s="22">
        <f t="shared" si="7238"/>
        <v>0</v>
      </c>
      <c r="BI1893" s="22">
        <f t="shared" si="7239"/>
        <v>23507.200000000001</v>
      </c>
      <c r="BJ1893" s="22">
        <f t="shared" si="7240"/>
        <v>50000</v>
      </c>
      <c r="BK1893" s="22">
        <f t="shared" si="7286"/>
        <v>0</v>
      </c>
      <c r="BL1893" s="22">
        <f t="shared" si="7287"/>
        <v>0</v>
      </c>
      <c r="BM1893" s="22">
        <f t="shared" si="7288"/>
        <v>0</v>
      </c>
      <c r="BN1893" s="22">
        <f t="shared" si="7241"/>
        <v>0</v>
      </c>
      <c r="BO1893" s="22">
        <f t="shared" si="7242"/>
        <v>23507.200000000001</v>
      </c>
      <c r="BP1893" s="22">
        <f t="shared" si="7243"/>
        <v>50000</v>
      </c>
      <c r="BQ1893" s="22">
        <f t="shared" si="7289"/>
        <v>0</v>
      </c>
      <c r="BR1893" s="22">
        <f t="shared" si="7290"/>
        <v>0</v>
      </c>
      <c r="BS1893" s="22">
        <f t="shared" si="7244"/>
        <v>0</v>
      </c>
      <c r="BT1893" s="22">
        <f t="shared" si="7245"/>
        <v>23507.200000000001</v>
      </c>
      <c r="BU1893" s="22">
        <f t="shared" si="7246"/>
        <v>50000</v>
      </c>
      <c r="BV1893" s="22">
        <f t="shared" si="7291"/>
        <v>0</v>
      </c>
      <c r="BW1893" s="22">
        <f t="shared" si="7292"/>
        <v>0</v>
      </c>
      <c r="BX1893" s="22">
        <f t="shared" si="7247"/>
        <v>0</v>
      </c>
      <c r="BY1893" s="22">
        <f t="shared" si="7248"/>
        <v>23507.200000000001</v>
      </c>
      <c r="BZ1893" s="22">
        <f t="shared" si="7249"/>
        <v>50000</v>
      </c>
      <c r="CA1893" s="22">
        <f t="shared" si="7293"/>
        <v>0</v>
      </c>
      <c r="CB1893" s="22">
        <f t="shared" si="7294"/>
        <v>0</v>
      </c>
      <c r="CC1893" s="22">
        <f t="shared" si="7295"/>
        <v>0</v>
      </c>
      <c r="CD1893" s="22">
        <f t="shared" si="7063"/>
        <v>0</v>
      </c>
      <c r="CE1893" s="22">
        <f t="shared" si="7296"/>
        <v>0</v>
      </c>
      <c r="CF1893" s="34">
        <f t="shared" ref="CF1893:CF1927" si="7298">CD1893+CE1893</f>
        <v>0</v>
      </c>
      <c r="CG1893" s="22">
        <f t="shared" si="7064"/>
        <v>23507.200000000001</v>
      </c>
      <c r="CH1893" s="22">
        <f t="shared" si="7297"/>
        <v>0</v>
      </c>
      <c r="CI1893" s="22">
        <f t="shared" ref="CI1893:CI1927" si="7299">CG1893+CH1893</f>
        <v>23507.200000000001</v>
      </c>
      <c r="CJ1893" s="22">
        <f t="shared" si="7065"/>
        <v>50000</v>
      </c>
      <c r="CK1893" s="22">
        <f t="shared" si="7297"/>
        <v>0</v>
      </c>
      <c r="CL1893" s="22">
        <f t="shared" ref="CL1893:CL1927" si="7300">CJ1893+CK1893</f>
        <v>50000</v>
      </c>
      <c r="CM1893" s="22">
        <f t="shared" si="7297"/>
        <v>0</v>
      </c>
      <c r="CN1893" s="15"/>
      <c r="CO1893" s="35"/>
      <c r="CU1893" s="5" t="s">
        <v>31</v>
      </c>
    </row>
    <row r="1894" spans="1:99" ht="46.8" x14ac:dyDescent="0.3">
      <c r="A1894" s="36" t="s">
        <v>1085</v>
      </c>
      <c r="B1894" s="16">
        <v>400</v>
      </c>
      <c r="C1894" s="32"/>
      <c r="D1894" s="32"/>
      <c r="E1894" s="33" t="s">
        <v>84</v>
      </c>
      <c r="F1894" s="22">
        <f t="shared" si="7256"/>
        <v>0</v>
      </c>
      <c r="G1894" s="22">
        <f t="shared" si="7257"/>
        <v>23507.200000000001</v>
      </c>
      <c r="H1894" s="22">
        <f t="shared" si="7258"/>
        <v>50000</v>
      </c>
      <c r="I1894" s="22">
        <f t="shared" si="7259"/>
        <v>0</v>
      </c>
      <c r="J1894" s="22">
        <f t="shared" si="7260"/>
        <v>0</v>
      </c>
      <c r="K1894" s="22">
        <f t="shared" si="7261"/>
        <v>0</v>
      </c>
      <c r="L1894" s="22">
        <f t="shared" si="7214"/>
        <v>0</v>
      </c>
      <c r="M1894" s="22">
        <f t="shared" si="7215"/>
        <v>23507.200000000001</v>
      </c>
      <c r="N1894" s="22">
        <f t="shared" si="7216"/>
        <v>50000</v>
      </c>
      <c r="O1894" s="22">
        <f t="shared" si="7262"/>
        <v>0</v>
      </c>
      <c r="P1894" s="22">
        <f t="shared" si="7263"/>
        <v>0</v>
      </c>
      <c r="Q1894" s="22">
        <f t="shared" si="7264"/>
        <v>0</v>
      </c>
      <c r="R1894" s="22">
        <f t="shared" si="7217"/>
        <v>0</v>
      </c>
      <c r="S1894" s="22">
        <f t="shared" si="7218"/>
        <v>23507.200000000001</v>
      </c>
      <c r="T1894" s="22">
        <f t="shared" si="7219"/>
        <v>50000</v>
      </c>
      <c r="U1894" s="22">
        <f t="shared" si="7265"/>
        <v>0</v>
      </c>
      <c r="V1894" s="22">
        <f t="shared" si="7266"/>
        <v>0</v>
      </c>
      <c r="W1894" s="22">
        <f t="shared" si="7267"/>
        <v>0</v>
      </c>
      <c r="X1894" s="22">
        <f t="shared" si="7220"/>
        <v>0</v>
      </c>
      <c r="Y1894" s="22">
        <f t="shared" si="7221"/>
        <v>23507.200000000001</v>
      </c>
      <c r="Z1894" s="22">
        <f t="shared" si="7222"/>
        <v>50000</v>
      </c>
      <c r="AA1894" s="22">
        <f t="shared" si="7268"/>
        <v>0</v>
      </c>
      <c r="AB1894" s="22">
        <f t="shared" si="7269"/>
        <v>0</v>
      </c>
      <c r="AC1894" s="22">
        <f t="shared" si="7270"/>
        <v>0</v>
      </c>
      <c r="AD1894" s="22">
        <f t="shared" si="7223"/>
        <v>0</v>
      </c>
      <c r="AE1894" s="22">
        <f t="shared" si="7224"/>
        <v>23507.200000000001</v>
      </c>
      <c r="AF1894" s="22">
        <f t="shared" si="7225"/>
        <v>50000</v>
      </c>
      <c r="AG1894" s="22">
        <f t="shared" si="7271"/>
        <v>0</v>
      </c>
      <c r="AH1894" s="22">
        <f t="shared" si="7272"/>
        <v>0</v>
      </c>
      <c r="AI1894" s="22">
        <f t="shared" si="7273"/>
        <v>0</v>
      </c>
      <c r="AJ1894" s="22">
        <f t="shared" si="7226"/>
        <v>0</v>
      </c>
      <c r="AK1894" s="22">
        <f t="shared" si="7227"/>
        <v>23507.200000000001</v>
      </c>
      <c r="AL1894" s="22">
        <f t="shared" si="7228"/>
        <v>50000</v>
      </c>
      <c r="AM1894" s="22">
        <f t="shared" si="7274"/>
        <v>0</v>
      </c>
      <c r="AN1894" s="22">
        <f t="shared" si="7275"/>
        <v>0</v>
      </c>
      <c r="AO1894" s="22">
        <f t="shared" si="7276"/>
        <v>0</v>
      </c>
      <c r="AP1894" s="22">
        <f t="shared" si="7229"/>
        <v>0</v>
      </c>
      <c r="AQ1894" s="22">
        <f t="shared" si="7230"/>
        <v>23507.200000000001</v>
      </c>
      <c r="AR1894" s="22">
        <f t="shared" si="7231"/>
        <v>50000</v>
      </c>
      <c r="AS1894" s="22">
        <f t="shared" si="7277"/>
        <v>0</v>
      </c>
      <c r="AT1894" s="22">
        <f t="shared" si="7278"/>
        <v>0</v>
      </c>
      <c r="AU1894" s="22">
        <f t="shared" si="7279"/>
        <v>0</v>
      </c>
      <c r="AV1894" s="22">
        <f t="shared" si="7232"/>
        <v>0</v>
      </c>
      <c r="AW1894" s="22">
        <f t="shared" si="7233"/>
        <v>23507.200000000001</v>
      </c>
      <c r="AX1894" s="22">
        <f t="shared" si="7234"/>
        <v>50000</v>
      </c>
      <c r="AY1894" s="22">
        <f t="shared" si="7280"/>
        <v>0</v>
      </c>
      <c r="AZ1894" s="22">
        <f t="shared" si="7281"/>
        <v>0</v>
      </c>
      <c r="BA1894" s="22">
        <f t="shared" si="7282"/>
        <v>0</v>
      </c>
      <c r="BB1894" s="22">
        <f t="shared" si="7235"/>
        <v>0</v>
      </c>
      <c r="BC1894" s="22">
        <f t="shared" si="7236"/>
        <v>23507.200000000001</v>
      </c>
      <c r="BD1894" s="22">
        <f t="shared" si="7237"/>
        <v>50000</v>
      </c>
      <c r="BE1894" s="22">
        <f t="shared" si="7283"/>
        <v>0</v>
      </c>
      <c r="BF1894" s="22">
        <f t="shared" si="7284"/>
        <v>0</v>
      </c>
      <c r="BG1894" s="22">
        <f t="shared" si="7285"/>
        <v>0</v>
      </c>
      <c r="BH1894" s="22">
        <f t="shared" si="7238"/>
        <v>0</v>
      </c>
      <c r="BI1894" s="22">
        <f t="shared" si="7239"/>
        <v>23507.200000000001</v>
      </c>
      <c r="BJ1894" s="22">
        <f t="shared" si="7240"/>
        <v>50000</v>
      </c>
      <c r="BK1894" s="22">
        <f t="shared" si="7286"/>
        <v>0</v>
      </c>
      <c r="BL1894" s="22">
        <f t="shared" si="7287"/>
        <v>0</v>
      </c>
      <c r="BM1894" s="22">
        <f t="shared" si="7288"/>
        <v>0</v>
      </c>
      <c r="BN1894" s="22">
        <f t="shared" si="7241"/>
        <v>0</v>
      </c>
      <c r="BO1894" s="22">
        <f t="shared" si="7242"/>
        <v>23507.200000000001</v>
      </c>
      <c r="BP1894" s="22">
        <f t="shared" si="7243"/>
        <v>50000</v>
      </c>
      <c r="BQ1894" s="22">
        <f t="shared" si="7289"/>
        <v>0</v>
      </c>
      <c r="BR1894" s="22">
        <f t="shared" si="7290"/>
        <v>0</v>
      </c>
      <c r="BS1894" s="22">
        <f t="shared" si="7244"/>
        <v>0</v>
      </c>
      <c r="BT1894" s="22">
        <f t="shared" si="7245"/>
        <v>23507.200000000001</v>
      </c>
      <c r="BU1894" s="22">
        <f t="shared" si="7246"/>
        <v>50000</v>
      </c>
      <c r="BV1894" s="22">
        <f t="shared" si="7291"/>
        <v>0</v>
      </c>
      <c r="BW1894" s="22">
        <f t="shared" si="7292"/>
        <v>0</v>
      </c>
      <c r="BX1894" s="22">
        <f t="shared" si="7247"/>
        <v>0</v>
      </c>
      <c r="BY1894" s="22">
        <f t="shared" si="7248"/>
        <v>23507.200000000001</v>
      </c>
      <c r="BZ1894" s="22">
        <f t="shared" si="7249"/>
        <v>50000</v>
      </c>
      <c r="CA1894" s="22">
        <f t="shared" si="7293"/>
        <v>0</v>
      </c>
      <c r="CB1894" s="22">
        <f t="shared" si="7294"/>
        <v>0</v>
      </c>
      <c r="CC1894" s="22">
        <f t="shared" si="7295"/>
        <v>0</v>
      </c>
      <c r="CD1894" s="22">
        <f t="shared" si="7063"/>
        <v>0</v>
      </c>
      <c r="CE1894" s="22">
        <f t="shared" si="7296"/>
        <v>0</v>
      </c>
      <c r="CF1894" s="34">
        <f t="shared" si="7298"/>
        <v>0</v>
      </c>
      <c r="CG1894" s="22">
        <f t="shared" si="7064"/>
        <v>23507.200000000001</v>
      </c>
      <c r="CH1894" s="22">
        <f t="shared" si="7297"/>
        <v>0</v>
      </c>
      <c r="CI1894" s="22">
        <f t="shared" si="7299"/>
        <v>23507.200000000001</v>
      </c>
      <c r="CJ1894" s="22">
        <f t="shared" si="7065"/>
        <v>50000</v>
      </c>
      <c r="CK1894" s="22">
        <f t="shared" si="7297"/>
        <v>0</v>
      </c>
      <c r="CL1894" s="22">
        <f t="shared" si="7300"/>
        <v>50000</v>
      </c>
      <c r="CM1894" s="22">
        <f t="shared" si="7297"/>
        <v>0</v>
      </c>
      <c r="CN1894" s="15"/>
      <c r="CO1894" s="35"/>
      <c r="CS1894" s="5" t="s">
        <v>29</v>
      </c>
    </row>
    <row r="1895" spans="1:99" x14ac:dyDescent="0.3">
      <c r="A1895" s="36" t="s">
        <v>1085</v>
      </c>
      <c r="B1895" s="16">
        <v>410</v>
      </c>
      <c r="C1895" s="32"/>
      <c r="D1895" s="32"/>
      <c r="E1895" s="33" t="s">
        <v>85</v>
      </c>
      <c r="F1895" s="22">
        <f t="shared" si="7256"/>
        <v>0</v>
      </c>
      <c r="G1895" s="22">
        <f t="shared" si="7257"/>
        <v>23507.200000000001</v>
      </c>
      <c r="H1895" s="22">
        <f t="shared" si="7258"/>
        <v>50000</v>
      </c>
      <c r="I1895" s="22">
        <f t="shared" si="7259"/>
        <v>0</v>
      </c>
      <c r="J1895" s="22">
        <f t="shared" si="7260"/>
        <v>0</v>
      </c>
      <c r="K1895" s="22">
        <f t="shared" si="7261"/>
        <v>0</v>
      </c>
      <c r="L1895" s="22">
        <f t="shared" si="7214"/>
        <v>0</v>
      </c>
      <c r="M1895" s="22">
        <f t="shared" si="7215"/>
        <v>23507.200000000001</v>
      </c>
      <c r="N1895" s="22">
        <f t="shared" si="7216"/>
        <v>50000</v>
      </c>
      <c r="O1895" s="22">
        <f t="shared" si="7262"/>
        <v>0</v>
      </c>
      <c r="P1895" s="22">
        <f t="shared" si="7263"/>
        <v>0</v>
      </c>
      <c r="Q1895" s="22">
        <f t="shared" si="7264"/>
        <v>0</v>
      </c>
      <c r="R1895" s="22">
        <f t="shared" si="7217"/>
        <v>0</v>
      </c>
      <c r="S1895" s="22">
        <f t="shared" si="7218"/>
        <v>23507.200000000001</v>
      </c>
      <c r="T1895" s="22">
        <f t="shared" si="7219"/>
        <v>50000</v>
      </c>
      <c r="U1895" s="22">
        <f t="shared" si="7265"/>
        <v>0</v>
      </c>
      <c r="V1895" s="22">
        <f t="shared" si="7266"/>
        <v>0</v>
      </c>
      <c r="W1895" s="22">
        <f t="shared" si="7267"/>
        <v>0</v>
      </c>
      <c r="X1895" s="22">
        <f t="shared" si="7220"/>
        <v>0</v>
      </c>
      <c r="Y1895" s="22">
        <f t="shared" si="7221"/>
        <v>23507.200000000001</v>
      </c>
      <c r="Z1895" s="22">
        <f t="shared" si="7222"/>
        <v>50000</v>
      </c>
      <c r="AA1895" s="22">
        <f t="shared" si="7268"/>
        <v>0</v>
      </c>
      <c r="AB1895" s="22">
        <f t="shared" si="7269"/>
        <v>0</v>
      </c>
      <c r="AC1895" s="22">
        <f t="shared" si="7270"/>
        <v>0</v>
      </c>
      <c r="AD1895" s="22">
        <f t="shared" si="7223"/>
        <v>0</v>
      </c>
      <c r="AE1895" s="22">
        <f t="shared" si="7224"/>
        <v>23507.200000000001</v>
      </c>
      <c r="AF1895" s="22">
        <f t="shared" si="7225"/>
        <v>50000</v>
      </c>
      <c r="AG1895" s="22">
        <f t="shared" si="7271"/>
        <v>0</v>
      </c>
      <c r="AH1895" s="22">
        <f t="shared" si="7272"/>
        <v>0</v>
      </c>
      <c r="AI1895" s="22">
        <f t="shared" si="7273"/>
        <v>0</v>
      </c>
      <c r="AJ1895" s="22">
        <f t="shared" si="7226"/>
        <v>0</v>
      </c>
      <c r="AK1895" s="22">
        <f t="shared" si="7227"/>
        <v>23507.200000000001</v>
      </c>
      <c r="AL1895" s="22">
        <f t="shared" si="7228"/>
        <v>50000</v>
      </c>
      <c r="AM1895" s="22">
        <f t="shared" si="7274"/>
        <v>0</v>
      </c>
      <c r="AN1895" s="22">
        <f t="shared" si="7275"/>
        <v>0</v>
      </c>
      <c r="AO1895" s="22">
        <f t="shared" si="7276"/>
        <v>0</v>
      </c>
      <c r="AP1895" s="22">
        <f t="shared" si="7229"/>
        <v>0</v>
      </c>
      <c r="AQ1895" s="22">
        <f t="shared" si="7230"/>
        <v>23507.200000000001</v>
      </c>
      <c r="AR1895" s="22">
        <f t="shared" si="7231"/>
        <v>50000</v>
      </c>
      <c r="AS1895" s="22">
        <f t="shared" si="7277"/>
        <v>0</v>
      </c>
      <c r="AT1895" s="22">
        <f t="shared" si="7278"/>
        <v>0</v>
      </c>
      <c r="AU1895" s="22">
        <f t="shared" si="7279"/>
        <v>0</v>
      </c>
      <c r="AV1895" s="22">
        <f t="shared" si="7232"/>
        <v>0</v>
      </c>
      <c r="AW1895" s="22">
        <f t="shared" si="7233"/>
        <v>23507.200000000001</v>
      </c>
      <c r="AX1895" s="22">
        <f t="shared" si="7234"/>
        <v>50000</v>
      </c>
      <c r="AY1895" s="22">
        <f t="shared" si="7280"/>
        <v>0</v>
      </c>
      <c r="AZ1895" s="22">
        <f t="shared" si="7281"/>
        <v>0</v>
      </c>
      <c r="BA1895" s="22">
        <f t="shared" si="7282"/>
        <v>0</v>
      </c>
      <c r="BB1895" s="22">
        <f t="shared" si="7235"/>
        <v>0</v>
      </c>
      <c r="BC1895" s="22">
        <f t="shared" si="7236"/>
        <v>23507.200000000001</v>
      </c>
      <c r="BD1895" s="22">
        <f t="shared" si="7237"/>
        <v>50000</v>
      </c>
      <c r="BE1895" s="22">
        <f t="shared" si="7283"/>
        <v>0</v>
      </c>
      <c r="BF1895" s="22">
        <f t="shared" si="7284"/>
        <v>0</v>
      </c>
      <c r="BG1895" s="22">
        <f t="shared" si="7285"/>
        <v>0</v>
      </c>
      <c r="BH1895" s="22">
        <f t="shared" si="7238"/>
        <v>0</v>
      </c>
      <c r="BI1895" s="22">
        <f t="shared" si="7239"/>
        <v>23507.200000000001</v>
      </c>
      <c r="BJ1895" s="22">
        <f t="shared" si="7240"/>
        <v>50000</v>
      </c>
      <c r="BK1895" s="22">
        <f t="shared" si="7286"/>
        <v>0</v>
      </c>
      <c r="BL1895" s="22">
        <f t="shared" si="7287"/>
        <v>0</v>
      </c>
      <c r="BM1895" s="22">
        <f t="shared" si="7288"/>
        <v>0</v>
      </c>
      <c r="BN1895" s="22">
        <f t="shared" si="7241"/>
        <v>0</v>
      </c>
      <c r="BO1895" s="22">
        <f t="shared" si="7242"/>
        <v>23507.200000000001</v>
      </c>
      <c r="BP1895" s="22">
        <f t="shared" si="7243"/>
        <v>50000</v>
      </c>
      <c r="BQ1895" s="22">
        <f t="shared" si="7289"/>
        <v>0</v>
      </c>
      <c r="BR1895" s="22">
        <f t="shared" si="7290"/>
        <v>0</v>
      </c>
      <c r="BS1895" s="22">
        <f t="shared" si="7244"/>
        <v>0</v>
      </c>
      <c r="BT1895" s="22">
        <f t="shared" si="7245"/>
        <v>23507.200000000001</v>
      </c>
      <c r="BU1895" s="22">
        <f t="shared" si="7246"/>
        <v>50000</v>
      </c>
      <c r="BV1895" s="22">
        <f t="shared" si="7291"/>
        <v>0</v>
      </c>
      <c r="BW1895" s="22">
        <f t="shared" si="7292"/>
        <v>0</v>
      </c>
      <c r="BX1895" s="22">
        <f t="shared" si="7247"/>
        <v>0</v>
      </c>
      <c r="BY1895" s="22">
        <f t="shared" si="7248"/>
        <v>23507.200000000001</v>
      </c>
      <c r="BZ1895" s="22">
        <f t="shared" si="7249"/>
        <v>50000</v>
      </c>
      <c r="CA1895" s="22">
        <f t="shared" si="7293"/>
        <v>0</v>
      </c>
      <c r="CB1895" s="22">
        <f t="shared" si="7294"/>
        <v>0</v>
      </c>
      <c r="CC1895" s="22">
        <f t="shared" si="7295"/>
        <v>0</v>
      </c>
      <c r="CD1895" s="22">
        <f t="shared" si="7063"/>
        <v>0</v>
      </c>
      <c r="CE1895" s="22">
        <f t="shared" si="7296"/>
        <v>0</v>
      </c>
      <c r="CF1895" s="34">
        <f t="shared" si="7298"/>
        <v>0</v>
      </c>
      <c r="CG1895" s="22">
        <f t="shared" si="7064"/>
        <v>23507.200000000001</v>
      </c>
      <c r="CH1895" s="22">
        <f t="shared" si="7297"/>
        <v>0</v>
      </c>
      <c r="CI1895" s="22">
        <f t="shared" si="7299"/>
        <v>23507.200000000001</v>
      </c>
      <c r="CJ1895" s="22">
        <f t="shared" si="7065"/>
        <v>50000</v>
      </c>
      <c r="CK1895" s="22">
        <f t="shared" si="7297"/>
        <v>0</v>
      </c>
      <c r="CL1895" s="22">
        <f t="shared" si="7300"/>
        <v>50000</v>
      </c>
      <c r="CM1895" s="22">
        <f t="shared" si="7297"/>
        <v>0</v>
      </c>
      <c r="CN1895" s="15"/>
      <c r="CO1895" s="35"/>
      <c r="CT1895" s="5" t="s">
        <v>30</v>
      </c>
    </row>
    <row r="1896" spans="1:99" x14ac:dyDescent="0.3">
      <c r="A1896" s="36" t="s">
        <v>1085</v>
      </c>
      <c r="B1896" s="16">
        <v>410</v>
      </c>
      <c r="C1896" s="32" t="s">
        <v>66</v>
      </c>
      <c r="D1896" s="32" t="s">
        <v>313</v>
      </c>
      <c r="E1896" s="33" t="s">
        <v>1082</v>
      </c>
      <c r="F1896" s="22"/>
      <c r="G1896" s="22">
        <v>23507.200000000001</v>
      </c>
      <c r="H1896" s="22">
        <v>50000</v>
      </c>
      <c r="I1896" s="22"/>
      <c r="J1896" s="22"/>
      <c r="K1896" s="22"/>
      <c r="L1896" s="22">
        <f t="shared" si="7214"/>
        <v>0</v>
      </c>
      <c r="M1896" s="22">
        <f t="shared" si="7215"/>
        <v>23507.200000000001</v>
      </c>
      <c r="N1896" s="22">
        <f t="shared" si="7216"/>
        <v>50000</v>
      </c>
      <c r="O1896" s="22"/>
      <c r="P1896" s="22"/>
      <c r="Q1896" s="22"/>
      <c r="R1896" s="22">
        <f t="shared" si="7217"/>
        <v>0</v>
      </c>
      <c r="S1896" s="22">
        <f t="shared" si="7218"/>
        <v>23507.200000000001</v>
      </c>
      <c r="T1896" s="22">
        <f t="shared" si="7219"/>
        <v>50000</v>
      </c>
      <c r="U1896" s="22"/>
      <c r="V1896" s="22"/>
      <c r="W1896" s="22"/>
      <c r="X1896" s="22">
        <f t="shared" si="7220"/>
        <v>0</v>
      </c>
      <c r="Y1896" s="22">
        <f t="shared" si="7221"/>
        <v>23507.200000000001</v>
      </c>
      <c r="Z1896" s="22">
        <f t="shared" si="7222"/>
        <v>50000</v>
      </c>
      <c r="AA1896" s="22"/>
      <c r="AB1896" s="22"/>
      <c r="AC1896" s="22"/>
      <c r="AD1896" s="22">
        <f t="shared" si="7223"/>
        <v>0</v>
      </c>
      <c r="AE1896" s="22">
        <f t="shared" si="7224"/>
        <v>23507.200000000001</v>
      </c>
      <c r="AF1896" s="22">
        <f t="shared" si="7225"/>
        <v>50000</v>
      </c>
      <c r="AG1896" s="22"/>
      <c r="AH1896" s="22"/>
      <c r="AI1896" s="22"/>
      <c r="AJ1896" s="22">
        <f t="shared" si="7226"/>
        <v>0</v>
      </c>
      <c r="AK1896" s="22">
        <f t="shared" si="7227"/>
        <v>23507.200000000001</v>
      </c>
      <c r="AL1896" s="22">
        <f t="shared" si="7228"/>
        <v>50000</v>
      </c>
      <c r="AM1896" s="22"/>
      <c r="AN1896" s="22"/>
      <c r="AO1896" s="22"/>
      <c r="AP1896" s="22">
        <f t="shared" si="7229"/>
        <v>0</v>
      </c>
      <c r="AQ1896" s="22">
        <f t="shared" si="7230"/>
        <v>23507.200000000001</v>
      </c>
      <c r="AR1896" s="22">
        <f t="shared" si="7231"/>
        <v>50000</v>
      </c>
      <c r="AS1896" s="22"/>
      <c r="AT1896" s="22"/>
      <c r="AU1896" s="22"/>
      <c r="AV1896" s="22">
        <f t="shared" si="7232"/>
        <v>0</v>
      </c>
      <c r="AW1896" s="22">
        <f t="shared" si="7233"/>
        <v>23507.200000000001</v>
      </c>
      <c r="AX1896" s="22">
        <f t="shared" si="7234"/>
        <v>50000</v>
      </c>
      <c r="AY1896" s="22"/>
      <c r="AZ1896" s="22"/>
      <c r="BA1896" s="22"/>
      <c r="BB1896" s="22">
        <f t="shared" si="7235"/>
        <v>0</v>
      </c>
      <c r="BC1896" s="22">
        <f t="shared" si="7236"/>
        <v>23507.200000000001</v>
      </c>
      <c r="BD1896" s="22">
        <f t="shared" si="7237"/>
        <v>50000</v>
      </c>
      <c r="BE1896" s="22"/>
      <c r="BF1896" s="22"/>
      <c r="BG1896" s="22"/>
      <c r="BH1896" s="22">
        <f t="shared" si="7238"/>
        <v>0</v>
      </c>
      <c r="BI1896" s="22">
        <f t="shared" si="7239"/>
        <v>23507.200000000001</v>
      </c>
      <c r="BJ1896" s="22">
        <f t="shared" si="7240"/>
        <v>50000</v>
      </c>
      <c r="BK1896" s="22"/>
      <c r="BL1896" s="22"/>
      <c r="BM1896" s="22"/>
      <c r="BN1896" s="22">
        <f t="shared" si="7241"/>
        <v>0</v>
      </c>
      <c r="BO1896" s="22">
        <f t="shared" si="7242"/>
        <v>23507.200000000001</v>
      </c>
      <c r="BP1896" s="22">
        <f t="shared" si="7243"/>
        <v>50000</v>
      </c>
      <c r="BQ1896" s="22"/>
      <c r="BR1896" s="22"/>
      <c r="BS1896" s="22">
        <f t="shared" si="7244"/>
        <v>0</v>
      </c>
      <c r="BT1896" s="22">
        <f t="shared" si="7245"/>
        <v>23507.200000000001</v>
      </c>
      <c r="BU1896" s="22">
        <f t="shared" si="7246"/>
        <v>50000</v>
      </c>
      <c r="BV1896" s="22"/>
      <c r="BW1896" s="22"/>
      <c r="BX1896" s="22">
        <f t="shared" si="7247"/>
        <v>0</v>
      </c>
      <c r="BY1896" s="22">
        <f t="shared" si="7248"/>
        <v>23507.200000000001</v>
      </c>
      <c r="BZ1896" s="22">
        <f t="shared" si="7249"/>
        <v>50000</v>
      </c>
      <c r="CA1896" s="22"/>
      <c r="CB1896" s="22"/>
      <c r="CC1896" s="22"/>
      <c r="CD1896" s="22">
        <f t="shared" si="7063"/>
        <v>0</v>
      </c>
      <c r="CE1896" s="22"/>
      <c r="CF1896" s="34">
        <f t="shared" si="7298"/>
        <v>0</v>
      </c>
      <c r="CG1896" s="22">
        <f t="shared" si="7064"/>
        <v>23507.200000000001</v>
      </c>
      <c r="CH1896" s="22"/>
      <c r="CI1896" s="22">
        <f t="shared" si="7299"/>
        <v>23507.200000000001</v>
      </c>
      <c r="CJ1896" s="22">
        <f t="shared" si="7065"/>
        <v>50000</v>
      </c>
      <c r="CK1896" s="22"/>
      <c r="CL1896" s="22">
        <f t="shared" si="7300"/>
        <v>50000</v>
      </c>
      <c r="CM1896" s="22"/>
      <c r="CN1896" s="15"/>
      <c r="CO1896" s="35"/>
    </row>
    <row r="1897" spans="1:99" ht="62.4" x14ac:dyDescent="0.3">
      <c r="A1897" s="32" t="s">
        <v>1087</v>
      </c>
      <c r="B1897" s="16"/>
      <c r="C1897" s="32"/>
      <c r="D1897" s="32"/>
      <c r="E1897" s="33" t="s">
        <v>1088</v>
      </c>
      <c r="F1897" s="22">
        <f t="shared" si="7256"/>
        <v>6293</v>
      </c>
      <c r="G1897" s="22">
        <f t="shared" si="7257"/>
        <v>0</v>
      </c>
      <c r="H1897" s="22">
        <f t="shared" si="7258"/>
        <v>0</v>
      </c>
      <c r="I1897" s="22">
        <f t="shared" si="7259"/>
        <v>0</v>
      </c>
      <c r="J1897" s="22">
        <f t="shared" si="7260"/>
        <v>0</v>
      </c>
      <c r="K1897" s="22">
        <f t="shared" si="7261"/>
        <v>0</v>
      </c>
      <c r="L1897" s="22">
        <f t="shared" si="7214"/>
        <v>6293</v>
      </c>
      <c r="M1897" s="22">
        <f t="shared" si="7215"/>
        <v>0</v>
      </c>
      <c r="N1897" s="22">
        <f t="shared" si="7216"/>
        <v>0</v>
      </c>
      <c r="O1897" s="22">
        <f t="shared" si="7262"/>
        <v>2697</v>
      </c>
      <c r="P1897" s="22">
        <f t="shared" si="7263"/>
        <v>0</v>
      </c>
      <c r="Q1897" s="22">
        <f t="shared" si="7264"/>
        <v>0</v>
      </c>
      <c r="R1897" s="22">
        <f t="shared" si="7217"/>
        <v>8990</v>
      </c>
      <c r="S1897" s="22">
        <f t="shared" si="7218"/>
        <v>0</v>
      </c>
      <c r="T1897" s="22">
        <f t="shared" si="7219"/>
        <v>0</v>
      </c>
      <c r="U1897" s="22">
        <f t="shared" si="7265"/>
        <v>0</v>
      </c>
      <c r="V1897" s="22">
        <f t="shared" si="7266"/>
        <v>0</v>
      </c>
      <c r="W1897" s="22">
        <f t="shared" si="7267"/>
        <v>0</v>
      </c>
      <c r="X1897" s="22">
        <f t="shared" si="7220"/>
        <v>8990</v>
      </c>
      <c r="Y1897" s="22">
        <f t="shared" si="7221"/>
        <v>0</v>
      </c>
      <c r="Z1897" s="22">
        <f t="shared" si="7222"/>
        <v>0</v>
      </c>
      <c r="AA1897" s="22">
        <f t="shared" si="7268"/>
        <v>0</v>
      </c>
      <c r="AB1897" s="22">
        <f t="shared" si="7269"/>
        <v>0</v>
      </c>
      <c r="AC1897" s="22">
        <f t="shared" si="7270"/>
        <v>0</v>
      </c>
      <c r="AD1897" s="22">
        <f t="shared" si="7223"/>
        <v>8990</v>
      </c>
      <c r="AE1897" s="22">
        <f t="shared" si="7224"/>
        <v>0</v>
      </c>
      <c r="AF1897" s="22">
        <f t="shared" si="7225"/>
        <v>0</v>
      </c>
      <c r="AG1897" s="22">
        <f t="shared" si="7271"/>
        <v>0</v>
      </c>
      <c r="AH1897" s="22">
        <f t="shared" si="7272"/>
        <v>0</v>
      </c>
      <c r="AI1897" s="22">
        <f t="shared" si="7273"/>
        <v>0</v>
      </c>
      <c r="AJ1897" s="22">
        <f t="shared" si="7226"/>
        <v>8990</v>
      </c>
      <c r="AK1897" s="22">
        <f t="shared" si="7227"/>
        <v>0</v>
      </c>
      <c r="AL1897" s="22">
        <f t="shared" si="7228"/>
        <v>0</v>
      </c>
      <c r="AM1897" s="22">
        <f t="shared" si="7274"/>
        <v>-8990</v>
      </c>
      <c r="AN1897" s="22">
        <f t="shared" si="7275"/>
        <v>8990</v>
      </c>
      <c r="AO1897" s="22">
        <f t="shared" si="7276"/>
        <v>0</v>
      </c>
      <c r="AP1897" s="22">
        <f t="shared" si="7229"/>
        <v>0</v>
      </c>
      <c r="AQ1897" s="22">
        <f t="shared" si="7230"/>
        <v>8990</v>
      </c>
      <c r="AR1897" s="22">
        <f t="shared" si="7231"/>
        <v>0</v>
      </c>
      <c r="AS1897" s="22">
        <f t="shared" si="7277"/>
        <v>0</v>
      </c>
      <c r="AT1897" s="22">
        <f t="shared" si="7278"/>
        <v>0</v>
      </c>
      <c r="AU1897" s="22">
        <f t="shared" si="7279"/>
        <v>0</v>
      </c>
      <c r="AV1897" s="22">
        <f t="shared" si="7232"/>
        <v>0</v>
      </c>
      <c r="AW1897" s="22">
        <f t="shared" si="7233"/>
        <v>8990</v>
      </c>
      <c r="AX1897" s="22">
        <f t="shared" si="7234"/>
        <v>0</v>
      </c>
      <c r="AY1897" s="22">
        <f t="shared" si="7280"/>
        <v>0</v>
      </c>
      <c r="AZ1897" s="22">
        <f t="shared" si="7281"/>
        <v>0</v>
      </c>
      <c r="BA1897" s="22">
        <f t="shared" si="7282"/>
        <v>0</v>
      </c>
      <c r="BB1897" s="22">
        <f t="shared" si="7235"/>
        <v>0</v>
      </c>
      <c r="BC1897" s="22">
        <f t="shared" si="7236"/>
        <v>8990</v>
      </c>
      <c r="BD1897" s="22">
        <f t="shared" si="7237"/>
        <v>0</v>
      </c>
      <c r="BE1897" s="22">
        <f t="shared" si="7283"/>
        <v>0</v>
      </c>
      <c r="BF1897" s="22">
        <f t="shared" si="7284"/>
        <v>0</v>
      </c>
      <c r="BG1897" s="22">
        <f t="shared" si="7285"/>
        <v>0</v>
      </c>
      <c r="BH1897" s="22">
        <f t="shared" si="7238"/>
        <v>0</v>
      </c>
      <c r="BI1897" s="22">
        <f t="shared" si="7239"/>
        <v>8990</v>
      </c>
      <c r="BJ1897" s="22">
        <f t="shared" si="7240"/>
        <v>0</v>
      </c>
      <c r="BK1897" s="22">
        <f t="shared" si="7286"/>
        <v>0</v>
      </c>
      <c r="BL1897" s="22">
        <f t="shared" si="7287"/>
        <v>0</v>
      </c>
      <c r="BM1897" s="22">
        <f t="shared" si="7288"/>
        <v>0</v>
      </c>
      <c r="BN1897" s="22">
        <f t="shared" si="7241"/>
        <v>0</v>
      </c>
      <c r="BO1897" s="22">
        <f t="shared" si="7242"/>
        <v>8990</v>
      </c>
      <c r="BP1897" s="22">
        <f t="shared" si="7243"/>
        <v>0</v>
      </c>
      <c r="BQ1897" s="22">
        <f t="shared" si="7289"/>
        <v>0</v>
      </c>
      <c r="BR1897" s="22">
        <f t="shared" si="7290"/>
        <v>0</v>
      </c>
      <c r="BS1897" s="22">
        <f t="shared" si="7244"/>
        <v>0</v>
      </c>
      <c r="BT1897" s="22">
        <f t="shared" si="7245"/>
        <v>8990</v>
      </c>
      <c r="BU1897" s="22">
        <f t="shared" si="7246"/>
        <v>0</v>
      </c>
      <c r="BV1897" s="22">
        <f t="shared" si="7291"/>
        <v>0</v>
      </c>
      <c r="BW1897" s="22">
        <f t="shared" si="7292"/>
        <v>0</v>
      </c>
      <c r="BX1897" s="22">
        <f t="shared" si="7247"/>
        <v>0</v>
      </c>
      <c r="BY1897" s="22">
        <f t="shared" si="7248"/>
        <v>8990</v>
      </c>
      <c r="BZ1897" s="22">
        <f t="shared" si="7249"/>
        <v>0</v>
      </c>
      <c r="CA1897" s="22">
        <f t="shared" si="7293"/>
        <v>0</v>
      </c>
      <c r="CB1897" s="22">
        <f t="shared" si="7294"/>
        <v>0</v>
      </c>
      <c r="CC1897" s="22">
        <f t="shared" si="7295"/>
        <v>0</v>
      </c>
      <c r="CD1897" s="22">
        <f t="shared" si="7063"/>
        <v>0</v>
      </c>
      <c r="CE1897" s="22">
        <f t="shared" si="7296"/>
        <v>0</v>
      </c>
      <c r="CF1897" s="34">
        <f t="shared" si="7298"/>
        <v>0</v>
      </c>
      <c r="CG1897" s="22">
        <f t="shared" si="7064"/>
        <v>8990</v>
      </c>
      <c r="CH1897" s="22">
        <f t="shared" si="7297"/>
        <v>0</v>
      </c>
      <c r="CI1897" s="22">
        <f t="shared" si="7299"/>
        <v>8990</v>
      </c>
      <c r="CJ1897" s="22">
        <f t="shared" si="7065"/>
        <v>0</v>
      </c>
      <c r="CK1897" s="22">
        <f t="shared" si="7297"/>
        <v>0</v>
      </c>
      <c r="CL1897" s="22">
        <f t="shared" si="7300"/>
        <v>0</v>
      </c>
      <c r="CM1897" s="22">
        <f t="shared" si="7297"/>
        <v>0</v>
      </c>
      <c r="CN1897" s="15"/>
      <c r="CO1897" s="35"/>
      <c r="CU1897" s="5" t="s">
        <v>31</v>
      </c>
    </row>
    <row r="1898" spans="1:99" ht="46.8" x14ac:dyDescent="0.3">
      <c r="A1898" s="32" t="s">
        <v>1087</v>
      </c>
      <c r="B1898" s="16">
        <v>400</v>
      </c>
      <c r="C1898" s="32"/>
      <c r="D1898" s="32"/>
      <c r="E1898" s="33" t="s">
        <v>84</v>
      </c>
      <c r="F1898" s="22">
        <f t="shared" si="7256"/>
        <v>6293</v>
      </c>
      <c r="G1898" s="22">
        <f t="shared" si="7257"/>
        <v>0</v>
      </c>
      <c r="H1898" s="22">
        <f t="shared" si="7258"/>
        <v>0</v>
      </c>
      <c r="I1898" s="22">
        <f t="shared" si="7259"/>
        <v>0</v>
      </c>
      <c r="J1898" s="22">
        <f t="shared" si="7260"/>
        <v>0</v>
      </c>
      <c r="K1898" s="22">
        <f t="shared" si="7261"/>
        <v>0</v>
      </c>
      <c r="L1898" s="22">
        <f t="shared" si="7214"/>
        <v>6293</v>
      </c>
      <c r="M1898" s="22">
        <f t="shared" si="7215"/>
        <v>0</v>
      </c>
      <c r="N1898" s="22">
        <f t="shared" si="7216"/>
        <v>0</v>
      </c>
      <c r="O1898" s="22">
        <f t="shared" si="7262"/>
        <v>2697</v>
      </c>
      <c r="P1898" s="22">
        <f t="shared" si="7263"/>
        <v>0</v>
      </c>
      <c r="Q1898" s="22">
        <f t="shared" si="7264"/>
        <v>0</v>
      </c>
      <c r="R1898" s="22">
        <f t="shared" si="7217"/>
        <v>8990</v>
      </c>
      <c r="S1898" s="22">
        <f t="shared" si="7218"/>
        <v>0</v>
      </c>
      <c r="T1898" s="22">
        <f t="shared" si="7219"/>
        <v>0</v>
      </c>
      <c r="U1898" s="22">
        <f t="shared" si="7265"/>
        <v>0</v>
      </c>
      <c r="V1898" s="22">
        <f t="shared" si="7266"/>
        <v>0</v>
      </c>
      <c r="W1898" s="22">
        <f t="shared" si="7267"/>
        <v>0</v>
      </c>
      <c r="X1898" s="22">
        <f t="shared" si="7220"/>
        <v>8990</v>
      </c>
      <c r="Y1898" s="22">
        <f t="shared" si="7221"/>
        <v>0</v>
      </c>
      <c r="Z1898" s="22">
        <f t="shared" si="7222"/>
        <v>0</v>
      </c>
      <c r="AA1898" s="22">
        <f t="shared" si="7268"/>
        <v>0</v>
      </c>
      <c r="AB1898" s="22">
        <f t="shared" si="7269"/>
        <v>0</v>
      </c>
      <c r="AC1898" s="22">
        <f t="shared" si="7270"/>
        <v>0</v>
      </c>
      <c r="AD1898" s="22">
        <f t="shared" si="7223"/>
        <v>8990</v>
      </c>
      <c r="AE1898" s="22">
        <f t="shared" si="7224"/>
        <v>0</v>
      </c>
      <c r="AF1898" s="22">
        <f t="shared" si="7225"/>
        <v>0</v>
      </c>
      <c r="AG1898" s="22">
        <f t="shared" si="7271"/>
        <v>0</v>
      </c>
      <c r="AH1898" s="22">
        <f t="shared" si="7272"/>
        <v>0</v>
      </c>
      <c r="AI1898" s="22">
        <f t="shared" si="7273"/>
        <v>0</v>
      </c>
      <c r="AJ1898" s="22">
        <f t="shared" si="7226"/>
        <v>8990</v>
      </c>
      <c r="AK1898" s="22">
        <f t="shared" si="7227"/>
        <v>0</v>
      </c>
      <c r="AL1898" s="22">
        <f t="shared" si="7228"/>
        <v>0</v>
      </c>
      <c r="AM1898" s="22">
        <f t="shared" si="7274"/>
        <v>-8990</v>
      </c>
      <c r="AN1898" s="22">
        <f t="shared" si="7275"/>
        <v>8990</v>
      </c>
      <c r="AO1898" s="22">
        <f t="shared" si="7276"/>
        <v>0</v>
      </c>
      <c r="AP1898" s="22">
        <f t="shared" si="7229"/>
        <v>0</v>
      </c>
      <c r="AQ1898" s="22">
        <f t="shared" si="7230"/>
        <v>8990</v>
      </c>
      <c r="AR1898" s="22">
        <f t="shared" si="7231"/>
        <v>0</v>
      </c>
      <c r="AS1898" s="22">
        <f t="shared" si="7277"/>
        <v>0</v>
      </c>
      <c r="AT1898" s="22">
        <f t="shared" si="7278"/>
        <v>0</v>
      </c>
      <c r="AU1898" s="22">
        <f t="shared" si="7279"/>
        <v>0</v>
      </c>
      <c r="AV1898" s="22">
        <f t="shared" si="7232"/>
        <v>0</v>
      </c>
      <c r="AW1898" s="22">
        <f t="shared" si="7233"/>
        <v>8990</v>
      </c>
      <c r="AX1898" s="22">
        <f t="shared" si="7234"/>
        <v>0</v>
      </c>
      <c r="AY1898" s="22">
        <f t="shared" si="7280"/>
        <v>0</v>
      </c>
      <c r="AZ1898" s="22">
        <f t="shared" si="7281"/>
        <v>0</v>
      </c>
      <c r="BA1898" s="22">
        <f t="shared" si="7282"/>
        <v>0</v>
      </c>
      <c r="BB1898" s="22">
        <f t="shared" si="7235"/>
        <v>0</v>
      </c>
      <c r="BC1898" s="22">
        <f t="shared" si="7236"/>
        <v>8990</v>
      </c>
      <c r="BD1898" s="22">
        <f t="shared" si="7237"/>
        <v>0</v>
      </c>
      <c r="BE1898" s="22">
        <f t="shared" si="7283"/>
        <v>0</v>
      </c>
      <c r="BF1898" s="22">
        <f t="shared" si="7284"/>
        <v>0</v>
      </c>
      <c r="BG1898" s="22">
        <f t="shared" si="7285"/>
        <v>0</v>
      </c>
      <c r="BH1898" s="22">
        <f t="shared" si="7238"/>
        <v>0</v>
      </c>
      <c r="BI1898" s="22">
        <f t="shared" si="7239"/>
        <v>8990</v>
      </c>
      <c r="BJ1898" s="22">
        <f t="shared" si="7240"/>
        <v>0</v>
      </c>
      <c r="BK1898" s="22">
        <f t="shared" si="7286"/>
        <v>0</v>
      </c>
      <c r="BL1898" s="22">
        <f t="shared" si="7287"/>
        <v>0</v>
      </c>
      <c r="BM1898" s="22">
        <f t="shared" si="7288"/>
        <v>0</v>
      </c>
      <c r="BN1898" s="22">
        <f t="shared" si="7241"/>
        <v>0</v>
      </c>
      <c r="BO1898" s="22">
        <f t="shared" si="7242"/>
        <v>8990</v>
      </c>
      <c r="BP1898" s="22">
        <f t="shared" si="7243"/>
        <v>0</v>
      </c>
      <c r="BQ1898" s="22">
        <f t="shared" si="7289"/>
        <v>0</v>
      </c>
      <c r="BR1898" s="22">
        <f t="shared" si="7290"/>
        <v>0</v>
      </c>
      <c r="BS1898" s="22">
        <f t="shared" si="7244"/>
        <v>0</v>
      </c>
      <c r="BT1898" s="22">
        <f t="shared" si="7245"/>
        <v>8990</v>
      </c>
      <c r="BU1898" s="22">
        <f t="shared" si="7246"/>
        <v>0</v>
      </c>
      <c r="BV1898" s="22">
        <f t="shared" si="7291"/>
        <v>0</v>
      </c>
      <c r="BW1898" s="22">
        <f t="shared" si="7292"/>
        <v>0</v>
      </c>
      <c r="BX1898" s="22">
        <f t="shared" si="7247"/>
        <v>0</v>
      </c>
      <c r="BY1898" s="22">
        <f t="shared" si="7248"/>
        <v>8990</v>
      </c>
      <c r="BZ1898" s="22">
        <f t="shared" si="7249"/>
        <v>0</v>
      </c>
      <c r="CA1898" s="22">
        <f t="shared" si="7293"/>
        <v>0</v>
      </c>
      <c r="CB1898" s="22">
        <f t="shared" si="7294"/>
        <v>0</v>
      </c>
      <c r="CC1898" s="22">
        <f t="shared" si="7295"/>
        <v>0</v>
      </c>
      <c r="CD1898" s="22">
        <f t="shared" si="7063"/>
        <v>0</v>
      </c>
      <c r="CE1898" s="22">
        <f t="shared" si="7296"/>
        <v>0</v>
      </c>
      <c r="CF1898" s="34">
        <f t="shared" si="7298"/>
        <v>0</v>
      </c>
      <c r="CG1898" s="22">
        <f t="shared" si="7064"/>
        <v>8990</v>
      </c>
      <c r="CH1898" s="22">
        <f t="shared" si="7297"/>
        <v>0</v>
      </c>
      <c r="CI1898" s="22">
        <f t="shared" si="7299"/>
        <v>8990</v>
      </c>
      <c r="CJ1898" s="22">
        <f t="shared" si="7065"/>
        <v>0</v>
      </c>
      <c r="CK1898" s="22">
        <f t="shared" si="7297"/>
        <v>0</v>
      </c>
      <c r="CL1898" s="22">
        <f t="shared" si="7300"/>
        <v>0</v>
      </c>
      <c r="CM1898" s="22">
        <f t="shared" si="7297"/>
        <v>0</v>
      </c>
      <c r="CN1898" s="15"/>
      <c r="CO1898" s="35"/>
      <c r="CS1898" s="5" t="s">
        <v>29</v>
      </c>
    </row>
    <row r="1899" spans="1:99" x14ac:dyDescent="0.3">
      <c r="A1899" s="32" t="s">
        <v>1087</v>
      </c>
      <c r="B1899" s="16">
        <v>410</v>
      </c>
      <c r="C1899" s="32"/>
      <c r="D1899" s="32"/>
      <c r="E1899" s="33" t="s">
        <v>85</v>
      </c>
      <c r="F1899" s="22">
        <f t="shared" si="7256"/>
        <v>6293</v>
      </c>
      <c r="G1899" s="22">
        <f t="shared" si="7257"/>
        <v>0</v>
      </c>
      <c r="H1899" s="22">
        <f t="shared" si="7258"/>
        <v>0</v>
      </c>
      <c r="I1899" s="22">
        <f t="shared" si="7259"/>
        <v>0</v>
      </c>
      <c r="J1899" s="22">
        <f t="shared" si="7260"/>
        <v>0</v>
      </c>
      <c r="K1899" s="22">
        <f t="shared" si="7261"/>
        <v>0</v>
      </c>
      <c r="L1899" s="22">
        <f t="shared" si="7214"/>
        <v>6293</v>
      </c>
      <c r="M1899" s="22">
        <f t="shared" si="7215"/>
        <v>0</v>
      </c>
      <c r="N1899" s="22">
        <f t="shared" si="7216"/>
        <v>0</v>
      </c>
      <c r="O1899" s="22">
        <f t="shared" si="7262"/>
        <v>2697</v>
      </c>
      <c r="P1899" s="22">
        <f t="shared" si="7263"/>
        <v>0</v>
      </c>
      <c r="Q1899" s="22">
        <f t="shared" si="7264"/>
        <v>0</v>
      </c>
      <c r="R1899" s="22">
        <f t="shared" si="7217"/>
        <v>8990</v>
      </c>
      <c r="S1899" s="22">
        <f t="shared" si="7218"/>
        <v>0</v>
      </c>
      <c r="T1899" s="22">
        <f t="shared" si="7219"/>
        <v>0</v>
      </c>
      <c r="U1899" s="22">
        <f t="shared" si="7265"/>
        <v>0</v>
      </c>
      <c r="V1899" s="22">
        <f t="shared" si="7266"/>
        <v>0</v>
      </c>
      <c r="W1899" s="22">
        <f t="shared" si="7267"/>
        <v>0</v>
      </c>
      <c r="X1899" s="22">
        <f t="shared" si="7220"/>
        <v>8990</v>
      </c>
      <c r="Y1899" s="22">
        <f t="shared" si="7221"/>
        <v>0</v>
      </c>
      <c r="Z1899" s="22">
        <f t="shared" si="7222"/>
        <v>0</v>
      </c>
      <c r="AA1899" s="22">
        <f t="shared" si="7268"/>
        <v>0</v>
      </c>
      <c r="AB1899" s="22">
        <f t="shared" si="7269"/>
        <v>0</v>
      </c>
      <c r="AC1899" s="22">
        <f t="shared" si="7270"/>
        <v>0</v>
      </c>
      <c r="AD1899" s="22">
        <f t="shared" si="7223"/>
        <v>8990</v>
      </c>
      <c r="AE1899" s="22">
        <f t="shared" si="7224"/>
        <v>0</v>
      </c>
      <c r="AF1899" s="22">
        <f t="shared" si="7225"/>
        <v>0</v>
      </c>
      <c r="AG1899" s="22">
        <f t="shared" si="7271"/>
        <v>0</v>
      </c>
      <c r="AH1899" s="22">
        <f t="shared" si="7272"/>
        <v>0</v>
      </c>
      <c r="AI1899" s="22">
        <f t="shared" si="7273"/>
        <v>0</v>
      </c>
      <c r="AJ1899" s="22">
        <f t="shared" si="7226"/>
        <v>8990</v>
      </c>
      <c r="AK1899" s="22">
        <f t="shared" si="7227"/>
        <v>0</v>
      </c>
      <c r="AL1899" s="22">
        <f t="shared" si="7228"/>
        <v>0</v>
      </c>
      <c r="AM1899" s="22">
        <f t="shared" si="7274"/>
        <v>-8990</v>
      </c>
      <c r="AN1899" s="22">
        <f t="shared" si="7275"/>
        <v>8990</v>
      </c>
      <c r="AO1899" s="22">
        <f t="shared" si="7276"/>
        <v>0</v>
      </c>
      <c r="AP1899" s="22">
        <f t="shared" si="7229"/>
        <v>0</v>
      </c>
      <c r="AQ1899" s="22">
        <f t="shared" si="7230"/>
        <v>8990</v>
      </c>
      <c r="AR1899" s="22">
        <f t="shared" si="7231"/>
        <v>0</v>
      </c>
      <c r="AS1899" s="22">
        <f t="shared" si="7277"/>
        <v>0</v>
      </c>
      <c r="AT1899" s="22">
        <f t="shared" si="7278"/>
        <v>0</v>
      </c>
      <c r="AU1899" s="22">
        <f t="shared" si="7279"/>
        <v>0</v>
      </c>
      <c r="AV1899" s="22">
        <f t="shared" si="7232"/>
        <v>0</v>
      </c>
      <c r="AW1899" s="22">
        <f t="shared" si="7233"/>
        <v>8990</v>
      </c>
      <c r="AX1899" s="22">
        <f t="shared" si="7234"/>
        <v>0</v>
      </c>
      <c r="AY1899" s="22">
        <f t="shared" si="7280"/>
        <v>0</v>
      </c>
      <c r="AZ1899" s="22">
        <f t="shared" si="7281"/>
        <v>0</v>
      </c>
      <c r="BA1899" s="22">
        <f t="shared" si="7282"/>
        <v>0</v>
      </c>
      <c r="BB1899" s="22">
        <f t="shared" si="7235"/>
        <v>0</v>
      </c>
      <c r="BC1899" s="22">
        <f t="shared" si="7236"/>
        <v>8990</v>
      </c>
      <c r="BD1899" s="22">
        <f t="shared" si="7237"/>
        <v>0</v>
      </c>
      <c r="BE1899" s="22">
        <f t="shared" si="7283"/>
        <v>0</v>
      </c>
      <c r="BF1899" s="22">
        <f t="shared" si="7284"/>
        <v>0</v>
      </c>
      <c r="BG1899" s="22">
        <f t="shared" si="7285"/>
        <v>0</v>
      </c>
      <c r="BH1899" s="22">
        <f t="shared" si="7238"/>
        <v>0</v>
      </c>
      <c r="BI1899" s="22">
        <f t="shared" si="7239"/>
        <v>8990</v>
      </c>
      <c r="BJ1899" s="22">
        <f t="shared" si="7240"/>
        <v>0</v>
      </c>
      <c r="BK1899" s="22">
        <f t="shared" si="7286"/>
        <v>0</v>
      </c>
      <c r="BL1899" s="22">
        <f t="shared" si="7287"/>
        <v>0</v>
      </c>
      <c r="BM1899" s="22">
        <f t="shared" si="7288"/>
        <v>0</v>
      </c>
      <c r="BN1899" s="22">
        <f t="shared" si="7241"/>
        <v>0</v>
      </c>
      <c r="BO1899" s="22">
        <f t="shared" si="7242"/>
        <v>8990</v>
      </c>
      <c r="BP1899" s="22">
        <f t="shared" si="7243"/>
        <v>0</v>
      </c>
      <c r="BQ1899" s="22">
        <f t="shared" si="7289"/>
        <v>0</v>
      </c>
      <c r="BR1899" s="22">
        <f t="shared" si="7290"/>
        <v>0</v>
      </c>
      <c r="BS1899" s="22">
        <f t="shared" si="7244"/>
        <v>0</v>
      </c>
      <c r="BT1899" s="22">
        <f t="shared" si="7245"/>
        <v>8990</v>
      </c>
      <c r="BU1899" s="22">
        <f t="shared" si="7246"/>
        <v>0</v>
      </c>
      <c r="BV1899" s="22">
        <f t="shared" si="7291"/>
        <v>0</v>
      </c>
      <c r="BW1899" s="22">
        <f t="shared" si="7292"/>
        <v>0</v>
      </c>
      <c r="BX1899" s="22">
        <f t="shared" si="7247"/>
        <v>0</v>
      </c>
      <c r="BY1899" s="22">
        <f t="shared" si="7248"/>
        <v>8990</v>
      </c>
      <c r="BZ1899" s="22">
        <f t="shared" si="7249"/>
        <v>0</v>
      </c>
      <c r="CA1899" s="22">
        <f t="shared" si="7293"/>
        <v>0</v>
      </c>
      <c r="CB1899" s="22">
        <f t="shared" si="7294"/>
        <v>0</v>
      </c>
      <c r="CC1899" s="22">
        <f t="shared" si="7295"/>
        <v>0</v>
      </c>
      <c r="CD1899" s="22">
        <f t="shared" si="7063"/>
        <v>0</v>
      </c>
      <c r="CE1899" s="22">
        <f t="shared" si="7296"/>
        <v>0</v>
      </c>
      <c r="CF1899" s="34">
        <f t="shared" si="7298"/>
        <v>0</v>
      </c>
      <c r="CG1899" s="22">
        <f t="shared" si="7064"/>
        <v>8990</v>
      </c>
      <c r="CH1899" s="22">
        <f t="shared" si="7297"/>
        <v>0</v>
      </c>
      <c r="CI1899" s="22">
        <f t="shared" si="7299"/>
        <v>8990</v>
      </c>
      <c r="CJ1899" s="22">
        <f t="shared" si="7065"/>
        <v>0</v>
      </c>
      <c r="CK1899" s="22">
        <f t="shared" si="7297"/>
        <v>0</v>
      </c>
      <c r="CL1899" s="22">
        <f t="shared" si="7300"/>
        <v>0</v>
      </c>
      <c r="CM1899" s="22">
        <f t="shared" si="7297"/>
        <v>0</v>
      </c>
      <c r="CN1899" s="15"/>
      <c r="CO1899" s="35"/>
      <c r="CT1899" s="5" t="s">
        <v>30</v>
      </c>
    </row>
    <row r="1900" spans="1:99" x14ac:dyDescent="0.3">
      <c r="A1900" s="32" t="s">
        <v>1087</v>
      </c>
      <c r="B1900" s="16">
        <v>410</v>
      </c>
      <c r="C1900" s="32" t="s">
        <v>66</v>
      </c>
      <c r="D1900" s="32" t="s">
        <v>313</v>
      </c>
      <c r="E1900" s="33" t="s">
        <v>1082</v>
      </c>
      <c r="F1900" s="22">
        <v>6293</v>
      </c>
      <c r="G1900" s="22"/>
      <c r="H1900" s="22"/>
      <c r="I1900" s="22"/>
      <c r="J1900" s="22"/>
      <c r="K1900" s="22"/>
      <c r="L1900" s="22">
        <f t="shared" si="7214"/>
        <v>6293</v>
      </c>
      <c r="M1900" s="22">
        <f t="shared" si="7215"/>
        <v>0</v>
      </c>
      <c r="N1900" s="22">
        <f t="shared" si="7216"/>
        <v>0</v>
      </c>
      <c r="O1900" s="22">
        <v>2697</v>
      </c>
      <c r="P1900" s="22"/>
      <c r="Q1900" s="22"/>
      <c r="R1900" s="22">
        <f t="shared" si="7217"/>
        <v>8990</v>
      </c>
      <c r="S1900" s="22">
        <f t="shared" si="7218"/>
        <v>0</v>
      </c>
      <c r="T1900" s="22">
        <f t="shared" si="7219"/>
        <v>0</v>
      </c>
      <c r="U1900" s="22"/>
      <c r="V1900" s="22"/>
      <c r="W1900" s="22"/>
      <c r="X1900" s="22">
        <f t="shared" si="7220"/>
        <v>8990</v>
      </c>
      <c r="Y1900" s="22">
        <f t="shared" si="7221"/>
        <v>0</v>
      </c>
      <c r="Z1900" s="22">
        <f t="shared" si="7222"/>
        <v>0</v>
      </c>
      <c r="AA1900" s="22"/>
      <c r="AB1900" s="22"/>
      <c r="AC1900" s="22"/>
      <c r="AD1900" s="22">
        <f t="shared" si="7223"/>
        <v>8990</v>
      </c>
      <c r="AE1900" s="22">
        <f t="shared" si="7224"/>
        <v>0</v>
      </c>
      <c r="AF1900" s="22">
        <f t="shared" si="7225"/>
        <v>0</v>
      </c>
      <c r="AG1900" s="22"/>
      <c r="AH1900" s="22"/>
      <c r="AI1900" s="22"/>
      <c r="AJ1900" s="22">
        <f t="shared" si="7226"/>
        <v>8990</v>
      </c>
      <c r="AK1900" s="22">
        <f t="shared" si="7227"/>
        <v>0</v>
      </c>
      <c r="AL1900" s="22">
        <f t="shared" si="7228"/>
        <v>0</v>
      </c>
      <c r="AM1900" s="22">
        <v>-8990</v>
      </c>
      <c r="AN1900" s="22">
        <v>8990</v>
      </c>
      <c r="AO1900" s="22"/>
      <c r="AP1900" s="22">
        <f t="shared" si="7229"/>
        <v>0</v>
      </c>
      <c r="AQ1900" s="22">
        <f t="shared" si="7230"/>
        <v>8990</v>
      </c>
      <c r="AR1900" s="22">
        <f t="shared" si="7231"/>
        <v>0</v>
      </c>
      <c r="AS1900" s="22"/>
      <c r="AT1900" s="22"/>
      <c r="AU1900" s="22"/>
      <c r="AV1900" s="22">
        <f t="shared" si="7232"/>
        <v>0</v>
      </c>
      <c r="AW1900" s="22">
        <f t="shared" si="7233"/>
        <v>8990</v>
      </c>
      <c r="AX1900" s="22">
        <f t="shared" si="7234"/>
        <v>0</v>
      </c>
      <c r="AY1900" s="22"/>
      <c r="AZ1900" s="22"/>
      <c r="BA1900" s="22"/>
      <c r="BB1900" s="22">
        <f t="shared" si="7235"/>
        <v>0</v>
      </c>
      <c r="BC1900" s="22">
        <f t="shared" si="7236"/>
        <v>8990</v>
      </c>
      <c r="BD1900" s="22">
        <f t="shared" si="7237"/>
        <v>0</v>
      </c>
      <c r="BE1900" s="22"/>
      <c r="BF1900" s="22"/>
      <c r="BG1900" s="22"/>
      <c r="BH1900" s="22">
        <f t="shared" si="7238"/>
        <v>0</v>
      </c>
      <c r="BI1900" s="22">
        <f t="shared" si="7239"/>
        <v>8990</v>
      </c>
      <c r="BJ1900" s="22">
        <f t="shared" si="7240"/>
        <v>0</v>
      </c>
      <c r="BK1900" s="22"/>
      <c r="BL1900" s="22"/>
      <c r="BM1900" s="22"/>
      <c r="BN1900" s="22">
        <f t="shared" si="7241"/>
        <v>0</v>
      </c>
      <c r="BO1900" s="22">
        <f t="shared" si="7242"/>
        <v>8990</v>
      </c>
      <c r="BP1900" s="22">
        <f t="shared" si="7243"/>
        <v>0</v>
      </c>
      <c r="BQ1900" s="22"/>
      <c r="BR1900" s="22"/>
      <c r="BS1900" s="22">
        <f t="shared" si="7244"/>
        <v>0</v>
      </c>
      <c r="BT1900" s="22">
        <f t="shared" si="7245"/>
        <v>8990</v>
      </c>
      <c r="BU1900" s="22">
        <f t="shared" si="7246"/>
        <v>0</v>
      </c>
      <c r="BV1900" s="22"/>
      <c r="BW1900" s="22"/>
      <c r="BX1900" s="22">
        <f t="shared" si="7247"/>
        <v>0</v>
      </c>
      <c r="BY1900" s="22">
        <f t="shared" si="7248"/>
        <v>8990</v>
      </c>
      <c r="BZ1900" s="22">
        <f t="shared" si="7249"/>
        <v>0</v>
      </c>
      <c r="CA1900" s="22"/>
      <c r="CB1900" s="22"/>
      <c r="CC1900" s="22"/>
      <c r="CD1900" s="22">
        <f t="shared" si="7063"/>
        <v>0</v>
      </c>
      <c r="CE1900" s="22"/>
      <c r="CF1900" s="34">
        <f t="shared" si="7298"/>
        <v>0</v>
      </c>
      <c r="CG1900" s="22">
        <f t="shared" si="7064"/>
        <v>8990</v>
      </c>
      <c r="CH1900" s="22"/>
      <c r="CI1900" s="22">
        <f t="shared" si="7299"/>
        <v>8990</v>
      </c>
      <c r="CJ1900" s="22">
        <f t="shared" si="7065"/>
        <v>0</v>
      </c>
      <c r="CK1900" s="22"/>
      <c r="CL1900" s="22">
        <f t="shared" si="7300"/>
        <v>0</v>
      </c>
      <c r="CM1900" s="22"/>
      <c r="CN1900" s="15"/>
      <c r="CO1900" s="35"/>
    </row>
    <row r="1901" spans="1:99" ht="46.8" x14ac:dyDescent="0.3">
      <c r="A1901" s="32" t="s">
        <v>1089</v>
      </c>
      <c r="B1901" s="16"/>
      <c r="C1901" s="32"/>
      <c r="D1901" s="32"/>
      <c r="E1901" s="33" t="s">
        <v>1090</v>
      </c>
      <c r="F1901" s="22">
        <f t="shared" si="7256"/>
        <v>3696</v>
      </c>
      <c r="G1901" s="22">
        <f t="shared" si="7257"/>
        <v>0</v>
      </c>
      <c r="H1901" s="22">
        <f t="shared" si="7258"/>
        <v>0</v>
      </c>
      <c r="I1901" s="22"/>
      <c r="J1901" s="22"/>
      <c r="K1901" s="22"/>
      <c r="L1901" s="22">
        <f t="shared" si="7214"/>
        <v>3696</v>
      </c>
      <c r="M1901" s="22">
        <f t="shared" si="7215"/>
        <v>0</v>
      </c>
      <c r="N1901" s="22">
        <f t="shared" si="7216"/>
        <v>0</v>
      </c>
      <c r="O1901" s="22"/>
      <c r="P1901" s="22"/>
      <c r="Q1901" s="22"/>
      <c r="R1901" s="22">
        <f t="shared" si="7217"/>
        <v>3696</v>
      </c>
      <c r="S1901" s="22">
        <f t="shared" si="7218"/>
        <v>0</v>
      </c>
      <c r="T1901" s="22">
        <f t="shared" si="7219"/>
        <v>0</v>
      </c>
      <c r="U1901" s="22"/>
      <c r="V1901" s="22"/>
      <c r="W1901" s="22"/>
      <c r="X1901" s="22">
        <f t="shared" si="7220"/>
        <v>3696</v>
      </c>
      <c r="Y1901" s="22">
        <f t="shared" si="7221"/>
        <v>0</v>
      </c>
      <c r="Z1901" s="22">
        <f t="shared" si="7222"/>
        <v>0</v>
      </c>
      <c r="AA1901" s="22"/>
      <c r="AB1901" s="22"/>
      <c r="AC1901" s="22"/>
      <c r="AD1901" s="22">
        <f t="shared" si="7223"/>
        <v>3696</v>
      </c>
      <c r="AE1901" s="22">
        <f t="shared" si="7224"/>
        <v>0</v>
      </c>
      <c r="AF1901" s="22">
        <f t="shared" si="7225"/>
        <v>0</v>
      </c>
      <c r="AG1901" s="22"/>
      <c r="AH1901" s="22"/>
      <c r="AI1901" s="22"/>
      <c r="AJ1901" s="22">
        <f t="shared" si="7226"/>
        <v>3696</v>
      </c>
      <c r="AK1901" s="22">
        <f t="shared" si="7227"/>
        <v>0</v>
      </c>
      <c r="AL1901" s="22">
        <f t="shared" si="7228"/>
        <v>0</v>
      </c>
      <c r="AM1901" s="22">
        <f t="shared" si="7274"/>
        <v>0</v>
      </c>
      <c r="AN1901" s="22">
        <f t="shared" si="7275"/>
        <v>0</v>
      </c>
      <c r="AO1901" s="22">
        <f t="shared" si="7276"/>
        <v>0</v>
      </c>
      <c r="AP1901" s="22">
        <f t="shared" si="7229"/>
        <v>3696</v>
      </c>
      <c r="AQ1901" s="22">
        <f t="shared" si="7230"/>
        <v>0</v>
      </c>
      <c r="AR1901" s="22">
        <f t="shared" si="7231"/>
        <v>0</v>
      </c>
      <c r="AS1901" s="22">
        <f t="shared" si="7277"/>
        <v>0</v>
      </c>
      <c r="AT1901" s="22">
        <f t="shared" si="7278"/>
        <v>0</v>
      </c>
      <c r="AU1901" s="22">
        <f t="shared" si="7279"/>
        <v>0</v>
      </c>
      <c r="AV1901" s="22">
        <f t="shared" si="7232"/>
        <v>3696</v>
      </c>
      <c r="AW1901" s="22">
        <f t="shared" si="7233"/>
        <v>0</v>
      </c>
      <c r="AX1901" s="22">
        <f t="shared" si="7234"/>
        <v>0</v>
      </c>
      <c r="AY1901" s="22">
        <f t="shared" si="7280"/>
        <v>0</v>
      </c>
      <c r="AZ1901" s="22">
        <f t="shared" si="7281"/>
        <v>0</v>
      </c>
      <c r="BA1901" s="22">
        <f t="shared" si="7282"/>
        <v>0</v>
      </c>
      <c r="BB1901" s="22">
        <f t="shared" si="7235"/>
        <v>3696</v>
      </c>
      <c r="BC1901" s="22">
        <f t="shared" si="7236"/>
        <v>0</v>
      </c>
      <c r="BD1901" s="22">
        <f t="shared" si="7237"/>
        <v>0</v>
      </c>
      <c r="BE1901" s="22">
        <f t="shared" si="7283"/>
        <v>0</v>
      </c>
      <c r="BF1901" s="22">
        <f t="shared" si="7284"/>
        <v>0</v>
      </c>
      <c r="BG1901" s="22">
        <f t="shared" si="7285"/>
        <v>0</v>
      </c>
      <c r="BH1901" s="22">
        <f t="shared" si="7238"/>
        <v>3696</v>
      </c>
      <c r="BI1901" s="22">
        <f t="shared" si="7239"/>
        <v>0</v>
      </c>
      <c r="BJ1901" s="22">
        <f t="shared" si="7240"/>
        <v>0</v>
      </c>
      <c r="BK1901" s="22">
        <f t="shared" si="7286"/>
        <v>0</v>
      </c>
      <c r="BL1901" s="22">
        <f t="shared" si="7287"/>
        <v>0</v>
      </c>
      <c r="BM1901" s="22">
        <f t="shared" si="7288"/>
        <v>0</v>
      </c>
      <c r="BN1901" s="22">
        <f t="shared" si="7241"/>
        <v>3696</v>
      </c>
      <c r="BO1901" s="22">
        <f t="shared" si="7242"/>
        <v>0</v>
      </c>
      <c r="BP1901" s="22">
        <f t="shared" si="7243"/>
        <v>0</v>
      </c>
      <c r="BQ1901" s="22">
        <f t="shared" si="7289"/>
        <v>0</v>
      </c>
      <c r="BR1901" s="22">
        <f t="shared" si="7290"/>
        <v>0</v>
      </c>
      <c r="BS1901" s="22">
        <f t="shared" si="7244"/>
        <v>3696</v>
      </c>
      <c r="BT1901" s="22">
        <f t="shared" si="7245"/>
        <v>0</v>
      </c>
      <c r="BU1901" s="22">
        <f t="shared" si="7246"/>
        <v>0</v>
      </c>
      <c r="BV1901" s="22">
        <f t="shared" si="7291"/>
        <v>0</v>
      </c>
      <c r="BW1901" s="22">
        <f t="shared" si="7292"/>
        <v>0</v>
      </c>
      <c r="BX1901" s="22">
        <f t="shared" si="7247"/>
        <v>3696</v>
      </c>
      <c r="BY1901" s="22">
        <f t="shared" si="7248"/>
        <v>0</v>
      </c>
      <c r="BZ1901" s="22">
        <f t="shared" si="7249"/>
        <v>0</v>
      </c>
      <c r="CA1901" s="22">
        <f t="shared" si="7293"/>
        <v>0</v>
      </c>
      <c r="CB1901" s="22">
        <f t="shared" si="7294"/>
        <v>0</v>
      </c>
      <c r="CC1901" s="22">
        <f t="shared" si="7295"/>
        <v>0</v>
      </c>
      <c r="CD1901" s="22">
        <f t="shared" si="7063"/>
        <v>3696</v>
      </c>
      <c r="CE1901" s="22">
        <f t="shared" si="7296"/>
        <v>0</v>
      </c>
      <c r="CF1901" s="34">
        <f t="shared" si="7298"/>
        <v>3696</v>
      </c>
      <c r="CG1901" s="22">
        <f t="shared" si="7064"/>
        <v>0</v>
      </c>
      <c r="CH1901" s="22">
        <f t="shared" si="7297"/>
        <v>0</v>
      </c>
      <c r="CI1901" s="22">
        <f t="shared" si="7299"/>
        <v>0</v>
      </c>
      <c r="CJ1901" s="22">
        <f t="shared" si="7065"/>
        <v>0</v>
      </c>
      <c r="CK1901" s="22">
        <f t="shared" si="7297"/>
        <v>0</v>
      </c>
      <c r="CL1901" s="22">
        <f t="shared" si="7300"/>
        <v>0</v>
      </c>
      <c r="CM1901" s="22">
        <f t="shared" si="7297"/>
        <v>0</v>
      </c>
      <c r="CN1901" s="15"/>
      <c r="CO1901" s="35"/>
      <c r="CU1901" s="5" t="s">
        <v>31</v>
      </c>
    </row>
    <row r="1902" spans="1:99" ht="46.8" x14ac:dyDescent="0.3">
      <c r="A1902" s="32" t="s">
        <v>1089</v>
      </c>
      <c r="B1902" s="16">
        <v>400</v>
      </c>
      <c r="C1902" s="32"/>
      <c r="D1902" s="32"/>
      <c r="E1902" s="33" t="s">
        <v>84</v>
      </c>
      <c r="F1902" s="22">
        <f t="shared" si="7256"/>
        <v>3696</v>
      </c>
      <c r="G1902" s="22">
        <f t="shared" si="7257"/>
        <v>0</v>
      </c>
      <c r="H1902" s="22">
        <f t="shared" si="7258"/>
        <v>0</v>
      </c>
      <c r="I1902" s="22"/>
      <c r="J1902" s="22"/>
      <c r="K1902" s="22"/>
      <c r="L1902" s="22">
        <f t="shared" si="7214"/>
        <v>3696</v>
      </c>
      <c r="M1902" s="22">
        <f t="shared" si="7215"/>
        <v>0</v>
      </c>
      <c r="N1902" s="22">
        <f t="shared" si="7216"/>
        <v>0</v>
      </c>
      <c r="O1902" s="22"/>
      <c r="P1902" s="22"/>
      <c r="Q1902" s="22"/>
      <c r="R1902" s="22">
        <f t="shared" si="7217"/>
        <v>3696</v>
      </c>
      <c r="S1902" s="22">
        <f t="shared" si="7218"/>
        <v>0</v>
      </c>
      <c r="T1902" s="22">
        <f t="shared" si="7219"/>
        <v>0</v>
      </c>
      <c r="U1902" s="22"/>
      <c r="V1902" s="22"/>
      <c r="W1902" s="22"/>
      <c r="X1902" s="22">
        <f t="shared" si="7220"/>
        <v>3696</v>
      </c>
      <c r="Y1902" s="22">
        <f t="shared" si="7221"/>
        <v>0</v>
      </c>
      <c r="Z1902" s="22">
        <f t="shared" si="7222"/>
        <v>0</v>
      </c>
      <c r="AA1902" s="22"/>
      <c r="AB1902" s="22"/>
      <c r="AC1902" s="22"/>
      <c r="AD1902" s="22">
        <f t="shared" si="7223"/>
        <v>3696</v>
      </c>
      <c r="AE1902" s="22">
        <f t="shared" si="7224"/>
        <v>0</v>
      </c>
      <c r="AF1902" s="22">
        <f t="shared" si="7225"/>
        <v>0</v>
      </c>
      <c r="AG1902" s="22"/>
      <c r="AH1902" s="22"/>
      <c r="AI1902" s="22"/>
      <c r="AJ1902" s="22">
        <f t="shared" si="7226"/>
        <v>3696</v>
      </c>
      <c r="AK1902" s="22">
        <f t="shared" si="7227"/>
        <v>0</v>
      </c>
      <c r="AL1902" s="22">
        <f t="shared" si="7228"/>
        <v>0</v>
      </c>
      <c r="AM1902" s="22">
        <f t="shared" si="7274"/>
        <v>0</v>
      </c>
      <c r="AN1902" s="22">
        <f t="shared" si="7275"/>
        <v>0</v>
      </c>
      <c r="AO1902" s="22">
        <f t="shared" si="7276"/>
        <v>0</v>
      </c>
      <c r="AP1902" s="22">
        <f t="shared" si="7229"/>
        <v>3696</v>
      </c>
      <c r="AQ1902" s="22">
        <f t="shared" si="7230"/>
        <v>0</v>
      </c>
      <c r="AR1902" s="22">
        <f t="shared" si="7231"/>
        <v>0</v>
      </c>
      <c r="AS1902" s="22">
        <f t="shared" si="7277"/>
        <v>0</v>
      </c>
      <c r="AT1902" s="22">
        <f t="shared" si="7278"/>
        <v>0</v>
      </c>
      <c r="AU1902" s="22">
        <f t="shared" si="7279"/>
        <v>0</v>
      </c>
      <c r="AV1902" s="22">
        <f t="shared" si="7232"/>
        <v>3696</v>
      </c>
      <c r="AW1902" s="22">
        <f t="shared" si="7233"/>
        <v>0</v>
      </c>
      <c r="AX1902" s="22">
        <f t="shared" si="7234"/>
        <v>0</v>
      </c>
      <c r="AY1902" s="22">
        <f t="shared" si="7280"/>
        <v>0</v>
      </c>
      <c r="AZ1902" s="22">
        <f t="shared" si="7281"/>
        <v>0</v>
      </c>
      <c r="BA1902" s="22">
        <f t="shared" si="7282"/>
        <v>0</v>
      </c>
      <c r="BB1902" s="22">
        <f t="shared" si="7235"/>
        <v>3696</v>
      </c>
      <c r="BC1902" s="22">
        <f t="shared" si="7236"/>
        <v>0</v>
      </c>
      <c r="BD1902" s="22">
        <f t="shared" si="7237"/>
        <v>0</v>
      </c>
      <c r="BE1902" s="22">
        <f t="shared" si="7283"/>
        <v>0</v>
      </c>
      <c r="BF1902" s="22">
        <f t="shared" si="7284"/>
        <v>0</v>
      </c>
      <c r="BG1902" s="22">
        <f t="shared" si="7285"/>
        <v>0</v>
      </c>
      <c r="BH1902" s="22">
        <f t="shared" si="7238"/>
        <v>3696</v>
      </c>
      <c r="BI1902" s="22">
        <f t="shared" si="7239"/>
        <v>0</v>
      </c>
      <c r="BJ1902" s="22">
        <f t="shared" si="7240"/>
        <v>0</v>
      </c>
      <c r="BK1902" s="22">
        <f t="shared" si="7286"/>
        <v>0</v>
      </c>
      <c r="BL1902" s="22">
        <f t="shared" si="7287"/>
        <v>0</v>
      </c>
      <c r="BM1902" s="22">
        <f t="shared" si="7288"/>
        <v>0</v>
      </c>
      <c r="BN1902" s="22">
        <f t="shared" si="7241"/>
        <v>3696</v>
      </c>
      <c r="BO1902" s="22">
        <f t="shared" si="7242"/>
        <v>0</v>
      </c>
      <c r="BP1902" s="22">
        <f t="shared" si="7243"/>
        <v>0</v>
      </c>
      <c r="BQ1902" s="22">
        <f t="shared" si="7289"/>
        <v>0</v>
      </c>
      <c r="BR1902" s="22">
        <f t="shared" si="7290"/>
        <v>0</v>
      </c>
      <c r="BS1902" s="22">
        <f t="shared" si="7244"/>
        <v>3696</v>
      </c>
      <c r="BT1902" s="22">
        <f t="shared" si="7245"/>
        <v>0</v>
      </c>
      <c r="BU1902" s="22">
        <f t="shared" si="7246"/>
        <v>0</v>
      </c>
      <c r="BV1902" s="22">
        <f t="shared" si="7291"/>
        <v>0</v>
      </c>
      <c r="BW1902" s="22">
        <f t="shared" si="7292"/>
        <v>0</v>
      </c>
      <c r="BX1902" s="22">
        <f t="shared" si="7247"/>
        <v>3696</v>
      </c>
      <c r="BY1902" s="22">
        <f t="shared" si="7248"/>
        <v>0</v>
      </c>
      <c r="BZ1902" s="22">
        <f t="shared" si="7249"/>
        <v>0</v>
      </c>
      <c r="CA1902" s="22">
        <f t="shared" si="7293"/>
        <v>0</v>
      </c>
      <c r="CB1902" s="22">
        <f t="shared" si="7294"/>
        <v>0</v>
      </c>
      <c r="CC1902" s="22">
        <f t="shared" si="7295"/>
        <v>0</v>
      </c>
      <c r="CD1902" s="22">
        <f t="shared" si="7063"/>
        <v>3696</v>
      </c>
      <c r="CE1902" s="22">
        <f t="shared" si="7296"/>
        <v>0</v>
      </c>
      <c r="CF1902" s="34">
        <f t="shared" si="7298"/>
        <v>3696</v>
      </c>
      <c r="CG1902" s="22">
        <f t="shared" si="7064"/>
        <v>0</v>
      </c>
      <c r="CH1902" s="22">
        <f t="shared" si="7297"/>
        <v>0</v>
      </c>
      <c r="CI1902" s="22">
        <f t="shared" si="7299"/>
        <v>0</v>
      </c>
      <c r="CJ1902" s="22">
        <f t="shared" si="7065"/>
        <v>0</v>
      </c>
      <c r="CK1902" s="22">
        <f t="shared" si="7297"/>
        <v>0</v>
      </c>
      <c r="CL1902" s="22">
        <f t="shared" si="7300"/>
        <v>0</v>
      </c>
      <c r="CM1902" s="22">
        <f t="shared" si="7297"/>
        <v>0</v>
      </c>
      <c r="CN1902" s="15"/>
      <c r="CO1902" s="35"/>
      <c r="CS1902" s="5" t="s">
        <v>29</v>
      </c>
    </row>
    <row r="1903" spans="1:99" x14ac:dyDescent="0.3">
      <c r="A1903" s="32" t="s">
        <v>1089</v>
      </c>
      <c r="B1903" s="16">
        <v>410</v>
      </c>
      <c r="C1903" s="32"/>
      <c r="D1903" s="32"/>
      <c r="E1903" s="33" t="s">
        <v>85</v>
      </c>
      <c r="F1903" s="22">
        <f t="shared" si="7256"/>
        <v>3696</v>
      </c>
      <c r="G1903" s="22">
        <f t="shared" si="7257"/>
        <v>0</v>
      </c>
      <c r="H1903" s="22">
        <f t="shared" si="7258"/>
        <v>0</v>
      </c>
      <c r="I1903" s="22"/>
      <c r="J1903" s="22"/>
      <c r="K1903" s="22"/>
      <c r="L1903" s="22">
        <f t="shared" si="7214"/>
        <v>3696</v>
      </c>
      <c r="M1903" s="22">
        <f t="shared" si="7215"/>
        <v>0</v>
      </c>
      <c r="N1903" s="22">
        <f t="shared" si="7216"/>
        <v>0</v>
      </c>
      <c r="O1903" s="22"/>
      <c r="P1903" s="22"/>
      <c r="Q1903" s="22"/>
      <c r="R1903" s="22">
        <f t="shared" si="7217"/>
        <v>3696</v>
      </c>
      <c r="S1903" s="22">
        <f t="shared" si="7218"/>
        <v>0</v>
      </c>
      <c r="T1903" s="22">
        <f t="shared" si="7219"/>
        <v>0</v>
      </c>
      <c r="U1903" s="22"/>
      <c r="V1903" s="22"/>
      <c r="W1903" s="22"/>
      <c r="X1903" s="22">
        <f t="shared" si="7220"/>
        <v>3696</v>
      </c>
      <c r="Y1903" s="22">
        <f t="shared" si="7221"/>
        <v>0</v>
      </c>
      <c r="Z1903" s="22">
        <f t="shared" si="7222"/>
        <v>0</v>
      </c>
      <c r="AA1903" s="22"/>
      <c r="AB1903" s="22"/>
      <c r="AC1903" s="22"/>
      <c r="AD1903" s="22">
        <f t="shared" si="7223"/>
        <v>3696</v>
      </c>
      <c r="AE1903" s="22">
        <f t="shared" si="7224"/>
        <v>0</v>
      </c>
      <c r="AF1903" s="22">
        <f t="shared" si="7225"/>
        <v>0</v>
      </c>
      <c r="AG1903" s="22"/>
      <c r="AH1903" s="22"/>
      <c r="AI1903" s="22"/>
      <c r="AJ1903" s="22">
        <f t="shared" si="7226"/>
        <v>3696</v>
      </c>
      <c r="AK1903" s="22">
        <f t="shared" si="7227"/>
        <v>0</v>
      </c>
      <c r="AL1903" s="22">
        <f t="shared" si="7228"/>
        <v>0</v>
      </c>
      <c r="AM1903" s="22">
        <f t="shared" si="7274"/>
        <v>0</v>
      </c>
      <c r="AN1903" s="22">
        <f t="shared" si="7275"/>
        <v>0</v>
      </c>
      <c r="AO1903" s="22">
        <f t="shared" si="7276"/>
        <v>0</v>
      </c>
      <c r="AP1903" s="22">
        <f t="shared" si="7229"/>
        <v>3696</v>
      </c>
      <c r="AQ1903" s="22">
        <f t="shared" si="7230"/>
        <v>0</v>
      </c>
      <c r="AR1903" s="22">
        <f t="shared" si="7231"/>
        <v>0</v>
      </c>
      <c r="AS1903" s="22">
        <f t="shared" si="7277"/>
        <v>0</v>
      </c>
      <c r="AT1903" s="22">
        <f t="shared" si="7278"/>
        <v>0</v>
      </c>
      <c r="AU1903" s="22">
        <f t="shared" si="7279"/>
        <v>0</v>
      </c>
      <c r="AV1903" s="22">
        <f t="shared" si="7232"/>
        <v>3696</v>
      </c>
      <c r="AW1903" s="22">
        <f t="shared" si="7233"/>
        <v>0</v>
      </c>
      <c r="AX1903" s="22">
        <f t="shared" si="7234"/>
        <v>0</v>
      </c>
      <c r="AY1903" s="22">
        <f t="shared" si="7280"/>
        <v>0</v>
      </c>
      <c r="AZ1903" s="22">
        <f t="shared" si="7281"/>
        <v>0</v>
      </c>
      <c r="BA1903" s="22">
        <f t="shared" si="7282"/>
        <v>0</v>
      </c>
      <c r="BB1903" s="22">
        <f t="shared" si="7235"/>
        <v>3696</v>
      </c>
      <c r="BC1903" s="22">
        <f t="shared" si="7236"/>
        <v>0</v>
      </c>
      <c r="BD1903" s="22">
        <f t="shared" si="7237"/>
        <v>0</v>
      </c>
      <c r="BE1903" s="22">
        <f t="shared" si="7283"/>
        <v>0</v>
      </c>
      <c r="BF1903" s="22">
        <f t="shared" si="7284"/>
        <v>0</v>
      </c>
      <c r="BG1903" s="22">
        <f t="shared" si="7285"/>
        <v>0</v>
      </c>
      <c r="BH1903" s="22">
        <f t="shared" si="7238"/>
        <v>3696</v>
      </c>
      <c r="BI1903" s="22">
        <f t="shared" si="7239"/>
        <v>0</v>
      </c>
      <c r="BJ1903" s="22">
        <f t="shared" si="7240"/>
        <v>0</v>
      </c>
      <c r="BK1903" s="22">
        <f t="shared" si="7286"/>
        <v>0</v>
      </c>
      <c r="BL1903" s="22">
        <f t="shared" si="7287"/>
        <v>0</v>
      </c>
      <c r="BM1903" s="22">
        <f t="shared" si="7288"/>
        <v>0</v>
      </c>
      <c r="BN1903" s="22">
        <f t="shared" si="7241"/>
        <v>3696</v>
      </c>
      <c r="BO1903" s="22">
        <f t="shared" si="7242"/>
        <v>0</v>
      </c>
      <c r="BP1903" s="22">
        <f t="shared" si="7243"/>
        <v>0</v>
      </c>
      <c r="BQ1903" s="22">
        <f t="shared" si="7289"/>
        <v>0</v>
      </c>
      <c r="BR1903" s="22">
        <f t="shared" si="7290"/>
        <v>0</v>
      </c>
      <c r="BS1903" s="22">
        <f t="shared" si="7244"/>
        <v>3696</v>
      </c>
      <c r="BT1903" s="22">
        <f t="shared" si="7245"/>
        <v>0</v>
      </c>
      <c r="BU1903" s="22">
        <f t="shared" si="7246"/>
        <v>0</v>
      </c>
      <c r="BV1903" s="22">
        <f t="shared" si="7291"/>
        <v>0</v>
      </c>
      <c r="BW1903" s="22">
        <f t="shared" si="7292"/>
        <v>0</v>
      </c>
      <c r="BX1903" s="22">
        <f t="shared" si="7247"/>
        <v>3696</v>
      </c>
      <c r="BY1903" s="22">
        <f t="shared" si="7248"/>
        <v>0</v>
      </c>
      <c r="BZ1903" s="22">
        <f t="shared" si="7249"/>
        <v>0</v>
      </c>
      <c r="CA1903" s="22">
        <f t="shared" si="7293"/>
        <v>0</v>
      </c>
      <c r="CB1903" s="22">
        <f t="shared" si="7294"/>
        <v>0</v>
      </c>
      <c r="CC1903" s="22">
        <f t="shared" si="7295"/>
        <v>0</v>
      </c>
      <c r="CD1903" s="22">
        <f t="shared" si="7063"/>
        <v>3696</v>
      </c>
      <c r="CE1903" s="22">
        <f t="shared" si="7296"/>
        <v>0</v>
      </c>
      <c r="CF1903" s="34">
        <f t="shared" si="7298"/>
        <v>3696</v>
      </c>
      <c r="CG1903" s="22">
        <f t="shared" si="7064"/>
        <v>0</v>
      </c>
      <c r="CH1903" s="22">
        <f t="shared" si="7297"/>
        <v>0</v>
      </c>
      <c r="CI1903" s="22">
        <f t="shared" si="7299"/>
        <v>0</v>
      </c>
      <c r="CJ1903" s="22">
        <f t="shared" si="7065"/>
        <v>0</v>
      </c>
      <c r="CK1903" s="22">
        <f t="shared" si="7297"/>
        <v>0</v>
      </c>
      <c r="CL1903" s="22">
        <f t="shared" si="7300"/>
        <v>0</v>
      </c>
      <c r="CM1903" s="22">
        <f t="shared" si="7297"/>
        <v>0</v>
      </c>
      <c r="CN1903" s="15"/>
      <c r="CO1903" s="35"/>
      <c r="CT1903" s="5" t="s">
        <v>30</v>
      </c>
    </row>
    <row r="1904" spans="1:99" x14ac:dyDescent="0.3">
      <c r="A1904" s="32" t="s">
        <v>1089</v>
      </c>
      <c r="B1904" s="16">
        <v>410</v>
      </c>
      <c r="C1904" s="32" t="s">
        <v>66</v>
      </c>
      <c r="D1904" s="32" t="s">
        <v>313</v>
      </c>
      <c r="E1904" s="33" t="s">
        <v>1082</v>
      </c>
      <c r="F1904" s="22">
        <v>3696</v>
      </c>
      <c r="G1904" s="22"/>
      <c r="H1904" s="22"/>
      <c r="I1904" s="22"/>
      <c r="J1904" s="22"/>
      <c r="K1904" s="22"/>
      <c r="L1904" s="22">
        <f t="shared" si="7214"/>
        <v>3696</v>
      </c>
      <c r="M1904" s="22">
        <f t="shared" si="7215"/>
        <v>0</v>
      </c>
      <c r="N1904" s="22">
        <f t="shared" si="7216"/>
        <v>0</v>
      </c>
      <c r="O1904" s="22"/>
      <c r="P1904" s="22"/>
      <c r="Q1904" s="22"/>
      <c r="R1904" s="22">
        <f t="shared" si="7217"/>
        <v>3696</v>
      </c>
      <c r="S1904" s="22">
        <f t="shared" si="7218"/>
        <v>0</v>
      </c>
      <c r="T1904" s="22">
        <f t="shared" si="7219"/>
        <v>0</v>
      </c>
      <c r="U1904" s="22"/>
      <c r="V1904" s="22"/>
      <c r="W1904" s="22"/>
      <c r="X1904" s="22">
        <f t="shared" si="7220"/>
        <v>3696</v>
      </c>
      <c r="Y1904" s="22">
        <f t="shared" si="7221"/>
        <v>0</v>
      </c>
      <c r="Z1904" s="22">
        <f t="shared" si="7222"/>
        <v>0</v>
      </c>
      <c r="AA1904" s="22"/>
      <c r="AB1904" s="22"/>
      <c r="AC1904" s="22"/>
      <c r="AD1904" s="22">
        <f t="shared" si="7223"/>
        <v>3696</v>
      </c>
      <c r="AE1904" s="22">
        <f t="shared" si="7224"/>
        <v>0</v>
      </c>
      <c r="AF1904" s="22">
        <f t="shared" si="7225"/>
        <v>0</v>
      </c>
      <c r="AG1904" s="22"/>
      <c r="AH1904" s="22"/>
      <c r="AI1904" s="22"/>
      <c r="AJ1904" s="22">
        <f t="shared" si="7226"/>
        <v>3696</v>
      </c>
      <c r="AK1904" s="22">
        <f t="shared" si="7227"/>
        <v>0</v>
      </c>
      <c r="AL1904" s="22">
        <f t="shared" si="7228"/>
        <v>0</v>
      </c>
      <c r="AM1904" s="22"/>
      <c r="AN1904" s="22"/>
      <c r="AO1904" s="22"/>
      <c r="AP1904" s="22">
        <f t="shared" si="7229"/>
        <v>3696</v>
      </c>
      <c r="AQ1904" s="22">
        <f t="shared" si="7230"/>
        <v>0</v>
      </c>
      <c r="AR1904" s="22">
        <f t="shared" si="7231"/>
        <v>0</v>
      </c>
      <c r="AS1904" s="22"/>
      <c r="AT1904" s="22"/>
      <c r="AU1904" s="22"/>
      <c r="AV1904" s="22">
        <f t="shared" si="7232"/>
        <v>3696</v>
      </c>
      <c r="AW1904" s="22">
        <f t="shared" si="7233"/>
        <v>0</v>
      </c>
      <c r="AX1904" s="22">
        <f t="shared" si="7234"/>
        <v>0</v>
      </c>
      <c r="AY1904" s="22"/>
      <c r="AZ1904" s="22"/>
      <c r="BA1904" s="22"/>
      <c r="BB1904" s="22">
        <f t="shared" si="7235"/>
        <v>3696</v>
      </c>
      <c r="BC1904" s="22">
        <f t="shared" si="7236"/>
        <v>0</v>
      </c>
      <c r="BD1904" s="22">
        <f t="shared" si="7237"/>
        <v>0</v>
      </c>
      <c r="BE1904" s="22"/>
      <c r="BF1904" s="22"/>
      <c r="BG1904" s="22"/>
      <c r="BH1904" s="22">
        <f t="shared" si="7238"/>
        <v>3696</v>
      </c>
      <c r="BI1904" s="22">
        <f t="shared" si="7239"/>
        <v>0</v>
      </c>
      <c r="BJ1904" s="22">
        <f t="shared" si="7240"/>
        <v>0</v>
      </c>
      <c r="BK1904" s="22"/>
      <c r="BL1904" s="22"/>
      <c r="BM1904" s="22"/>
      <c r="BN1904" s="22">
        <f t="shared" si="7241"/>
        <v>3696</v>
      </c>
      <c r="BO1904" s="22">
        <f t="shared" si="7242"/>
        <v>0</v>
      </c>
      <c r="BP1904" s="22">
        <f t="shared" si="7243"/>
        <v>0</v>
      </c>
      <c r="BQ1904" s="22"/>
      <c r="BR1904" s="22"/>
      <c r="BS1904" s="22">
        <f t="shared" si="7244"/>
        <v>3696</v>
      </c>
      <c r="BT1904" s="22">
        <f t="shared" si="7245"/>
        <v>0</v>
      </c>
      <c r="BU1904" s="22">
        <f t="shared" si="7246"/>
        <v>0</v>
      </c>
      <c r="BV1904" s="22"/>
      <c r="BW1904" s="22"/>
      <c r="BX1904" s="22">
        <f t="shared" si="7247"/>
        <v>3696</v>
      </c>
      <c r="BY1904" s="22">
        <f t="shared" si="7248"/>
        <v>0</v>
      </c>
      <c r="BZ1904" s="22">
        <f t="shared" si="7249"/>
        <v>0</v>
      </c>
      <c r="CA1904" s="22"/>
      <c r="CB1904" s="22"/>
      <c r="CC1904" s="22"/>
      <c r="CD1904" s="22">
        <f t="shared" si="7063"/>
        <v>3696</v>
      </c>
      <c r="CE1904" s="22"/>
      <c r="CF1904" s="34">
        <f t="shared" si="7298"/>
        <v>3696</v>
      </c>
      <c r="CG1904" s="22">
        <f t="shared" si="7064"/>
        <v>0</v>
      </c>
      <c r="CH1904" s="22"/>
      <c r="CI1904" s="22">
        <f t="shared" si="7299"/>
        <v>0</v>
      </c>
      <c r="CJ1904" s="22">
        <f t="shared" si="7065"/>
        <v>0</v>
      </c>
      <c r="CK1904" s="22"/>
      <c r="CL1904" s="22">
        <f t="shared" si="7300"/>
        <v>0</v>
      </c>
      <c r="CM1904" s="22"/>
      <c r="CN1904" s="15"/>
      <c r="CO1904" s="35"/>
    </row>
    <row r="1905" spans="1:99" ht="31.2" x14ac:dyDescent="0.3">
      <c r="A1905" s="32" t="s">
        <v>1091</v>
      </c>
      <c r="B1905" s="16"/>
      <c r="C1905" s="32"/>
      <c r="D1905" s="32"/>
      <c r="E1905" s="33" t="s">
        <v>1092</v>
      </c>
      <c r="F1905" s="22">
        <f t="shared" si="7256"/>
        <v>279</v>
      </c>
      <c r="G1905" s="22">
        <f t="shared" si="7257"/>
        <v>0</v>
      </c>
      <c r="H1905" s="22">
        <f t="shared" si="7258"/>
        <v>0</v>
      </c>
      <c r="I1905" s="22"/>
      <c r="J1905" s="22"/>
      <c r="K1905" s="22"/>
      <c r="L1905" s="22">
        <f t="shared" si="7214"/>
        <v>279</v>
      </c>
      <c r="M1905" s="22">
        <f t="shared" si="7215"/>
        <v>0</v>
      </c>
      <c r="N1905" s="22">
        <f t="shared" si="7216"/>
        <v>0</v>
      </c>
      <c r="O1905" s="22"/>
      <c r="P1905" s="22"/>
      <c r="Q1905" s="22"/>
      <c r="R1905" s="22">
        <f t="shared" si="7217"/>
        <v>279</v>
      </c>
      <c r="S1905" s="22">
        <f t="shared" si="7218"/>
        <v>0</v>
      </c>
      <c r="T1905" s="22">
        <f t="shared" si="7219"/>
        <v>0</v>
      </c>
      <c r="U1905" s="22"/>
      <c r="V1905" s="22"/>
      <c r="W1905" s="22"/>
      <c r="X1905" s="22">
        <f t="shared" si="7220"/>
        <v>279</v>
      </c>
      <c r="Y1905" s="22">
        <f t="shared" si="7221"/>
        <v>0</v>
      </c>
      <c r="Z1905" s="22">
        <f t="shared" si="7222"/>
        <v>0</v>
      </c>
      <c r="AA1905" s="22"/>
      <c r="AB1905" s="22"/>
      <c r="AC1905" s="22"/>
      <c r="AD1905" s="22">
        <f t="shared" si="7223"/>
        <v>279</v>
      </c>
      <c r="AE1905" s="22">
        <f t="shared" si="7224"/>
        <v>0</v>
      </c>
      <c r="AF1905" s="22">
        <f t="shared" si="7225"/>
        <v>0</v>
      </c>
      <c r="AG1905" s="22"/>
      <c r="AH1905" s="22"/>
      <c r="AI1905" s="22"/>
      <c r="AJ1905" s="22">
        <f t="shared" si="7226"/>
        <v>279</v>
      </c>
      <c r="AK1905" s="22">
        <f t="shared" si="7227"/>
        <v>0</v>
      </c>
      <c r="AL1905" s="22">
        <f t="shared" si="7228"/>
        <v>0</v>
      </c>
      <c r="AM1905" s="22">
        <f t="shared" si="7274"/>
        <v>0</v>
      </c>
      <c r="AN1905" s="22">
        <f t="shared" si="7275"/>
        <v>0</v>
      </c>
      <c r="AO1905" s="22">
        <f t="shared" si="7276"/>
        <v>0</v>
      </c>
      <c r="AP1905" s="22">
        <f t="shared" si="7229"/>
        <v>279</v>
      </c>
      <c r="AQ1905" s="22">
        <f t="shared" si="7230"/>
        <v>0</v>
      </c>
      <c r="AR1905" s="22">
        <f t="shared" si="7231"/>
        <v>0</v>
      </c>
      <c r="AS1905" s="22">
        <f t="shared" si="7277"/>
        <v>0</v>
      </c>
      <c r="AT1905" s="22">
        <f t="shared" si="7278"/>
        <v>0</v>
      </c>
      <c r="AU1905" s="22">
        <f t="shared" si="7279"/>
        <v>0</v>
      </c>
      <c r="AV1905" s="22">
        <f t="shared" si="7232"/>
        <v>279</v>
      </c>
      <c r="AW1905" s="22">
        <f t="shared" si="7233"/>
        <v>0</v>
      </c>
      <c r="AX1905" s="22">
        <f t="shared" si="7234"/>
        <v>0</v>
      </c>
      <c r="AY1905" s="22">
        <f t="shared" si="7280"/>
        <v>0</v>
      </c>
      <c r="AZ1905" s="22">
        <f t="shared" si="7281"/>
        <v>0</v>
      </c>
      <c r="BA1905" s="22">
        <f t="shared" si="7282"/>
        <v>0</v>
      </c>
      <c r="BB1905" s="22">
        <f t="shared" si="7235"/>
        <v>279</v>
      </c>
      <c r="BC1905" s="22">
        <f t="shared" si="7236"/>
        <v>0</v>
      </c>
      <c r="BD1905" s="22">
        <f t="shared" si="7237"/>
        <v>0</v>
      </c>
      <c r="BE1905" s="22">
        <f t="shared" si="7283"/>
        <v>0</v>
      </c>
      <c r="BF1905" s="22">
        <f t="shared" si="7284"/>
        <v>0</v>
      </c>
      <c r="BG1905" s="22">
        <f t="shared" si="7285"/>
        <v>0</v>
      </c>
      <c r="BH1905" s="22">
        <f t="shared" si="7238"/>
        <v>279</v>
      </c>
      <c r="BI1905" s="22">
        <f t="shared" si="7239"/>
        <v>0</v>
      </c>
      <c r="BJ1905" s="22">
        <f t="shared" si="7240"/>
        <v>0</v>
      </c>
      <c r="BK1905" s="22">
        <f t="shared" si="7286"/>
        <v>0</v>
      </c>
      <c r="BL1905" s="22">
        <f t="shared" si="7287"/>
        <v>0</v>
      </c>
      <c r="BM1905" s="22">
        <f t="shared" si="7288"/>
        <v>0</v>
      </c>
      <c r="BN1905" s="22">
        <f t="shared" si="7241"/>
        <v>279</v>
      </c>
      <c r="BO1905" s="22">
        <f t="shared" si="7242"/>
        <v>0</v>
      </c>
      <c r="BP1905" s="22">
        <f t="shared" si="7243"/>
        <v>0</v>
      </c>
      <c r="BQ1905" s="22">
        <f t="shared" si="7289"/>
        <v>0</v>
      </c>
      <c r="BR1905" s="22">
        <f t="shared" si="7290"/>
        <v>0</v>
      </c>
      <c r="BS1905" s="22">
        <f t="shared" si="7244"/>
        <v>279</v>
      </c>
      <c r="BT1905" s="22">
        <f t="shared" si="7245"/>
        <v>0</v>
      </c>
      <c r="BU1905" s="22">
        <f t="shared" si="7246"/>
        <v>0</v>
      </c>
      <c r="BV1905" s="22">
        <f t="shared" si="7291"/>
        <v>0</v>
      </c>
      <c r="BW1905" s="22">
        <f t="shared" si="7292"/>
        <v>0</v>
      </c>
      <c r="BX1905" s="22">
        <f t="shared" si="7247"/>
        <v>279</v>
      </c>
      <c r="BY1905" s="22">
        <f t="shared" si="7248"/>
        <v>0</v>
      </c>
      <c r="BZ1905" s="22">
        <f t="shared" si="7249"/>
        <v>0</v>
      </c>
      <c r="CA1905" s="22">
        <f t="shared" si="7293"/>
        <v>0</v>
      </c>
      <c r="CB1905" s="22">
        <f t="shared" si="7294"/>
        <v>0</v>
      </c>
      <c r="CC1905" s="22">
        <f t="shared" si="7295"/>
        <v>0</v>
      </c>
      <c r="CD1905" s="22">
        <f t="shared" ref="CD1905:CD1968" si="7301">BX1905+CA1905</f>
        <v>279</v>
      </c>
      <c r="CE1905" s="22">
        <f t="shared" si="7296"/>
        <v>0</v>
      </c>
      <c r="CF1905" s="34">
        <f t="shared" si="7298"/>
        <v>279</v>
      </c>
      <c r="CG1905" s="22">
        <f t="shared" ref="CG1905:CG1968" si="7302">BY1905+CB1905</f>
        <v>0</v>
      </c>
      <c r="CH1905" s="22">
        <f t="shared" si="7297"/>
        <v>0</v>
      </c>
      <c r="CI1905" s="22">
        <f t="shared" si="7299"/>
        <v>0</v>
      </c>
      <c r="CJ1905" s="22">
        <f t="shared" ref="CJ1905:CJ1968" si="7303">BZ1905+CC1905</f>
        <v>0</v>
      </c>
      <c r="CK1905" s="22">
        <f t="shared" si="7297"/>
        <v>0</v>
      </c>
      <c r="CL1905" s="22">
        <f t="shared" si="7300"/>
        <v>0</v>
      </c>
      <c r="CM1905" s="22">
        <f t="shared" si="7297"/>
        <v>0</v>
      </c>
      <c r="CN1905" s="15"/>
      <c r="CO1905" s="35"/>
      <c r="CU1905" s="5" t="s">
        <v>31</v>
      </c>
    </row>
    <row r="1906" spans="1:99" ht="46.8" x14ac:dyDescent="0.3">
      <c r="A1906" s="32" t="s">
        <v>1091</v>
      </c>
      <c r="B1906" s="16">
        <v>400</v>
      </c>
      <c r="C1906" s="32"/>
      <c r="D1906" s="32"/>
      <c r="E1906" s="33" t="s">
        <v>84</v>
      </c>
      <c r="F1906" s="22">
        <f t="shared" si="7256"/>
        <v>279</v>
      </c>
      <c r="G1906" s="22">
        <f t="shared" si="7257"/>
        <v>0</v>
      </c>
      <c r="H1906" s="22">
        <f t="shared" si="7258"/>
        <v>0</v>
      </c>
      <c r="I1906" s="22"/>
      <c r="J1906" s="22"/>
      <c r="K1906" s="22"/>
      <c r="L1906" s="22">
        <f t="shared" si="7214"/>
        <v>279</v>
      </c>
      <c r="M1906" s="22">
        <f t="shared" si="7215"/>
        <v>0</v>
      </c>
      <c r="N1906" s="22">
        <f t="shared" si="7216"/>
        <v>0</v>
      </c>
      <c r="O1906" s="22"/>
      <c r="P1906" s="22"/>
      <c r="Q1906" s="22"/>
      <c r="R1906" s="22">
        <f t="shared" si="7217"/>
        <v>279</v>
      </c>
      <c r="S1906" s="22">
        <f t="shared" si="7218"/>
        <v>0</v>
      </c>
      <c r="T1906" s="22">
        <f t="shared" si="7219"/>
        <v>0</v>
      </c>
      <c r="U1906" s="22"/>
      <c r="V1906" s="22"/>
      <c r="W1906" s="22"/>
      <c r="X1906" s="22">
        <f t="shared" si="7220"/>
        <v>279</v>
      </c>
      <c r="Y1906" s="22">
        <f t="shared" si="7221"/>
        <v>0</v>
      </c>
      <c r="Z1906" s="22">
        <f t="shared" si="7222"/>
        <v>0</v>
      </c>
      <c r="AA1906" s="22"/>
      <c r="AB1906" s="22"/>
      <c r="AC1906" s="22"/>
      <c r="AD1906" s="22">
        <f t="shared" si="7223"/>
        <v>279</v>
      </c>
      <c r="AE1906" s="22">
        <f t="shared" si="7224"/>
        <v>0</v>
      </c>
      <c r="AF1906" s="22">
        <f t="shared" si="7225"/>
        <v>0</v>
      </c>
      <c r="AG1906" s="22"/>
      <c r="AH1906" s="22"/>
      <c r="AI1906" s="22"/>
      <c r="AJ1906" s="22">
        <f t="shared" si="7226"/>
        <v>279</v>
      </c>
      <c r="AK1906" s="22">
        <f t="shared" si="7227"/>
        <v>0</v>
      </c>
      <c r="AL1906" s="22">
        <f t="shared" si="7228"/>
        <v>0</v>
      </c>
      <c r="AM1906" s="22">
        <f t="shared" si="7274"/>
        <v>0</v>
      </c>
      <c r="AN1906" s="22">
        <f t="shared" si="7275"/>
        <v>0</v>
      </c>
      <c r="AO1906" s="22">
        <f t="shared" si="7276"/>
        <v>0</v>
      </c>
      <c r="AP1906" s="22">
        <f t="shared" si="7229"/>
        <v>279</v>
      </c>
      <c r="AQ1906" s="22">
        <f t="shared" si="7230"/>
        <v>0</v>
      </c>
      <c r="AR1906" s="22">
        <f t="shared" si="7231"/>
        <v>0</v>
      </c>
      <c r="AS1906" s="22">
        <f t="shared" si="7277"/>
        <v>0</v>
      </c>
      <c r="AT1906" s="22">
        <f t="shared" si="7278"/>
        <v>0</v>
      </c>
      <c r="AU1906" s="22">
        <f t="shared" si="7279"/>
        <v>0</v>
      </c>
      <c r="AV1906" s="22">
        <f t="shared" si="7232"/>
        <v>279</v>
      </c>
      <c r="AW1906" s="22">
        <f t="shared" si="7233"/>
        <v>0</v>
      </c>
      <c r="AX1906" s="22">
        <f t="shared" si="7234"/>
        <v>0</v>
      </c>
      <c r="AY1906" s="22">
        <f t="shared" si="7280"/>
        <v>0</v>
      </c>
      <c r="AZ1906" s="22">
        <f t="shared" si="7281"/>
        <v>0</v>
      </c>
      <c r="BA1906" s="22">
        <f t="shared" si="7282"/>
        <v>0</v>
      </c>
      <c r="BB1906" s="22">
        <f t="shared" si="7235"/>
        <v>279</v>
      </c>
      <c r="BC1906" s="22">
        <f t="shared" si="7236"/>
        <v>0</v>
      </c>
      <c r="BD1906" s="22">
        <f t="shared" si="7237"/>
        <v>0</v>
      </c>
      <c r="BE1906" s="22">
        <f t="shared" si="7283"/>
        <v>0</v>
      </c>
      <c r="BF1906" s="22">
        <f t="shared" si="7284"/>
        <v>0</v>
      </c>
      <c r="BG1906" s="22">
        <f t="shared" si="7285"/>
        <v>0</v>
      </c>
      <c r="BH1906" s="22">
        <f t="shared" si="7238"/>
        <v>279</v>
      </c>
      <c r="BI1906" s="22">
        <f t="shared" si="7239"/>
        <v>0</v>
      </c>
      <c r="BJ1906" s="22">
        <f t="shared" si="7240"/>
        <v>0</v>
      </c>
      <c r="BK1906" s="22">
        <f t="shared" si="7286"/>
        <v>0</v>
      </c>
      <c r="BL1906" s="22">
        <f t="shared" si="7287"/>
        <v>0</v>
      </c>
      <c r="BM1906" s="22">
        <f t="shared" si="7288"/>
        <v>0</v>
      </c>
      <c r="BN1906" s="22">
        <f t="shared" si="7241"/>
        <v>279</v>
      </c>
      <c r="BO1906" s="22">
        <f t="shared" si="7242"/>
        <v>0</v>
      </c>
      <c r="BP1906" s="22">
        <f t="shared" si="7243"/>
        <v>0</v>
      </c>
      <c r="BQ1906" s="22">
        <f t="shared" si="7289"/>
        <v>0</v>
      </c>
      <c r="BR1906" s="22">
        <f t="shared" si="7290"/>
        <v>0</v>
      </c>
      <c r="BS1906" s="22">
        <f t="shared" si="7244"/>
        <v>279</v>
      </c>
      <c r="BT1906" s="22">
        <f t="shared" si="7245"/>
        <v>0</v>
      </c>
      <c r="BU1906" s="22">
        <f t="shared" si="7246"/>
        <v>0</v>
      </c>
      <c r="BV1906" s="22">
        <f t="shared" si="7291"/>
        <v>0</v>
      </c>
      <c r="BW1906" s="22">
        <f t="shared" si="7292"/>
        <v>0</v>
      </c>
      <c r="BX1906" s="22">
        <f t="shared" si="7247"/>
        <v>279</v>
      </c>
      <c r="BY1906" s="22">
        <f t="shared" si="7248"/>
        <v>0</v>
      </c>
      <c r="BZ1906" s="22">
        <f t="shared" si="7249"/>
        <v>0</v>
      </c>
      <c r="CA1906" s="22">
        <f t="shared" si="7293"/>
        <v>0</v>
      </c>
      <c r="CB1906" s="22">
        <f t="shared" si="7294"/>
        <v>0</v>
      </c>
      <c r="CC1906" s="22">
        <f t="shared" si="7295"/>
        <v>0</v>
      </c>
      <c r="CD1906" s="22">
        <f t="shared" si="7301"/>
        <v>279</v>
      </c>
      <c r="CE1906" s="22">
        <f t="shared" si="7296"/>
        <v>0</v>
      </c>
      <c r="CF1906" s="34">
        <f t="shared" si="7298"/>
        <v>279</v>
      </c>
      <c r="CG1906" s="22">
        <f t="shared" si="7302"/>
        <v>0</v>
      </c>
      <c r="CH1906" s="22">
        <f t="shared" si="7297"/>
        <v>0</v>
      </c>
      <c r="CI1906" s="22">
        <f t="shared" si="7299"/>
        <v>0</v>
      </c>
      <c r="CJ1906" s="22">
        <f t="shared" si="7303"/>
        <v>0</v>
      </c>
      <c r="CK1906" s="22">
        <f t="shared" si="7297"/>
        <v>0</v>
      </c>
      <c r="CL1906" s="22">
        <f t="shared" si="7300"/>
        <v>0</v>
      </c>
      <c r="CM1906" s="22">
        <f t="shared" si="7297"/>
        <v>0</v>
      </c>
      <c r="CN1906" s="15"/>
      <c r="CO1906" s="35"/>
      <c r="CS1906" s="5" t="s">
        <v>29</v>
      </c>
    </row>
    <row r="1907" spans="1:99" x14ac:dyDescent="0.3">
      <c r="A1907" s="32" t="s">
        <v>1091</v>
      </c>
      <c r="B1907" s="16">
        <v>410</v>
      </c>
      <c r="C1907" s="32"/>
      <c r="D1907" s="32"/>
      <c r="E1907" s="33" t="s">
        <v>85</v>
      </c>
      <c r="F1907" s="22">
        <f t="shared" si="7256"/>
        <v>279</v>
      </c>
      <c r="G1907" s="22">
        <f t="shared" si="7257"/>
        <v>0</v>
      </c>
      <c r="H1907" s="22">
        <f t="shared" si="7258"/>
        <v>0</v>
      </c>
      <c r="I1907" s="22"/>
      <c r="J1907" s="22"/>
      <c r="K1907" s="22"/>
      <c r="L1907" s="22">
        <f t="shared" si="7214"/>
        <v>279</v>
      </c>
      <c r="M1907" s="22">
        <f t="shared" si="7215"/>
        <v>0</v>
      </c>
      <c r="N1907" s="22">
        <f t="shared" si="7216"/>
        <v>0</v>
      </c>
      <c r="O1907" s="22"/>
      <c r="P1907" s="22"/>
      <c r="Q1907" s="22"/>
      <c r="R1907" s="22">
        <f t="shared" si="7217"/>
        <v>279</v>
      </c>
      <c r="S1907" s="22">
        <f t="shared" si="7218"/>
        <v>0</v>
      </c>
      <c r="T1907" s="22">
        <f t="shared" si="7219"/>
        <v>0</v>
      </c>
      <c r="U1907" s="22"/>
      <c r="V1907" s="22"/>
      <c r="W1907" s="22"/>
      <c r="X1907" s="22">
        <f t="shared" si="7220"/>
        <v>279</v>
      </c>
      <c r="Y1907" s="22">
        <f t="shared" si="7221"/>
        <v>0</v>
      </c>
      <c r="Z1907" s="22">
        <f t="shared" si="7222"/>
        <v>0</v>
      </c>
      <c r="AA1907" s="22"/>
      <c r="AB1907" s="22"/>
      <c r="AC1907" s="22"/>
      <c r="AD1907" s="22">
        <f t="shared" si="7223"/>
        <v>279</v>
      </c>
      <c r="AE1907" s="22">
        <f t="shared" si="7224"/>
        <v>0</v>
      </c>
      <c r="AF1907" s="22">
        <f t="shared" si="7225"/>
        <v>0</v>
      </c>
      <c r="AG1907" s="22"/>
      <c r="AH1907" s="22"/>
      <c r="AI1907" s="22"/>
      <c r="AJ1907" s="22">
        <f t="shared" si="7226"/>
        <v>279</v>
      </c>
      <c r="AK1907" s="22">
        <f t="shared" si="7227"/>
        <v>0</v>
      </c>
      <c r="AL1907" s="22">
        <f t="shared" si="7228"/>
        <v>0</v>
      </c>
      <c r="AM1907" s="22">
        <f t="shared" si="7274"/>
        <v>0</v>
      </c>
      <c r="AN1907" s="22">
        <f t="shared" si="7275"/>
        <v>0</v>
      </c>
      <c r="AO1907" s="22">
        <f t="shared" si="7276"/>
        <v>0</v>
      </c>
      <c r="AP1907" s="22">
        <f t="shared" si="7229"/>
        <v>279</v>
      </c>
      <c r="AQ1907" s="22">
        <f t="shared" si="7230"/>
        <v>0</v>
      </c>
      <c r="AR1907" s="22">
        <f t="shared" si="7231"/>
        <v>0</v>
      </c>
      <c r="AS1907" s="22">
        <f t="shared" si="7277"/>
        <v>0</v>
      </c>
      <c r="AT1907" s="22">
        <f t="shared" si="7278"/>
        <v>0</v>
      </c>
      <c r="AU1907" s="22">
        <f t="shared" si="7279"/>
        <v>0</v>
      </c>
      <c r="AV1907" s="22">
        <f t="shared" si="7232"/>
        <v>279</v>
      </c>
      <c r="AW1907" s="22">
        <f t="shared" si="7233"/>
        <v>0</v>
      </c>
      <c r="AX1907" s="22">
        <f t="shared" si="7234"/>
        <v>0</v>
      </c>
      <c r="AY1907" s="22">
        <f t="shared" si="7280"/>
        <v>0</v>
      </c>
      <c r="AZ1907" s="22">
        <f t="shared" si="7281"/>
        <v>0</v>
      </c>
      <c r="BA1907" s="22">
        <f t="shared" si="7282"/>
        <v>0</v>
      </c>
      <c r="BB1907" s="22">
        <f t="shared" si="7235"/>
        <v>279</v>
      </c>
      <c r="BC1907" s="22">
        <f t="shared" si="7236"/>
        <v>0</v>
      </c>
      <c r="BD1907" s="22">
        <f t="shared" si="7237"/>
        <v>0</v>
      </c>
      <c r="BE1907" s="22">
        <f t="shared" si="7283"/>
        <v>0</v>
      </c>
      <c r="BF1907" s="22">
        <f t="shared" si="7284"/>
        <v>0</v>
      </c>
      <c r="BG1907" s="22">
        <f t="shared" si="7285"/>
        <v>0</v>
      </c>
      <c r="BH1907" s="22">
        <f t="shared" si="7238"/>
        <v>279</v>
      </c>
      <c r="BI1907" s="22">
        <f t="shared" si="7239"/>
        <v>0</v>
      </c>
      <c r="BJ1907" s="22">
        <f t="shared" si="7240"/>
        <v>0</v>
      </c>
      <c r="BK1907" s="22">
        <f t="shared" si="7286"/>
        <v>0</v>
      </c>
      <c r="BL1907" s="22">
        <f t="shared" si="7287"/>
        <v>0</v>
      </c>
      <c r="BM1907" s="22">
        <f t="shared" si="7288"/>
        <v>0</v>
      </c>
      <c r="BN1907" s="22">
        <f t="shared" si="7241"/>
        <v>279</v>
      </c>
      <c r="BO1907" s="22">
        <f t="shared" si="7242"/>
        <v>0</v>
      </c>
      <c r="BP1907" s="22">
        <f t="shared" si="7243"/>
        <v>0</v>
      </c>
      <c r="BQ1907" s="22">
        <f t="shared" si="7289"/>
        <v>0</v>
      </c>
      <c r="BR1907" s="22">
        <f t="shared" si="7290"/>
        <v>0</v>
      </c>
      <c r="BS1907" s="22">
        <f t="shared" si="7244"/>
        <v>279</v>
      </c>
      <c r="BT1907" s="22">
        <f t="shared" si="7245"/>
        <v>0</v>
      </c>
      <c r="BU1907" s="22">
        <f t="shared" si="7246"/>
        <v>0</v>
      </c>
      <c r="BV1907" s="22">
        <f t="shared" si="7291"/>
        <v>0</v>
      </c>
      <c r="BW1907" s="22">
        <f t="shared" si="7292"/>
        <v>0</v>
      </c>
      <c r="BX1907" s="22">
        <f t="shared" si="7247"/>
        <v>279</v>
      </c>
      <c r="BY1907" s="22">
        <f t="shared" si="7248"/>
        <v>0</v>
      </c>
      <c r="BZ1907" s="22">
        <f t="shared" si="7249"/>
        <v>0</v>
      </c>
      <c r="CA1907" s="22">
        <f t="shared" si="7293"/>
        <v>0</v>
      </c>
      <c r="CB1907" s="22">
        <f t="shared" si="7294"/>
        <v>0</v>
      </c>
      <c r="CC1907" s="22">
        <f t="shared" si="7295"/>
        <v>0</v>
      </c>
      <c r="CD1907" s="22">
        <f t="shared" si="7301"/>
        <v>279</v>
      </c>
      <c r="CE1907" s="22">
        <f t="shared" si="7296"/>
        <v>0</v>
      </c>
      <c r="CF1907" s="34">
        <f t="shared" si="7298"/>
        <v>279</v>
      </c>
      <c r="CG1907" s="22">
        <f t="shared" si="7302"/>
        <v>0</v>
      </c>
      <c r="CH1907" s="22">
        <f t="shared" si="7297"/>
        <v>0</v>
      </c>
      <c r="CI1907" s="22">
        <f t="shared" si="7299"/>
        <v>0</v>
      </c>
      <c r="CJ1907" s="22">
        <f t="shared" si="7303"/>
        <v>0</v>
      </c>
      <c r="CK1907" s="22">
        <f t="shared" si="7297"/>
        <v>0</v>
      </c>
      <c r="CL1907" s="22">
        <f t="shared" si="7300"/>
        <v>0</v>
      </c>
      <c r="CM1907" s="22">
        <f t="shared" si="7297"/>
        <v>0</v>
      </c>
      <c r="CN1907" s="15"/>
      <c r="CO1907" s="35"/>
      <c r="CT1907" s="5" t="s">
        <v>30</v>
      </c>
    </row>
    <row r="1908" spans="1:99" x14ac:dyDescent="0.3">
      <c r="A1908" s="32" t="s">
        <v>1091</v>
      </c>
      <c r="B1908" s="16">
        <v>410</v>
      </c>
      <c r="C1908" s="32" t="s">
        <v>66</v>
      </c>
      <c r="D1908" s="32" t="s">
        <v>313</v>
      </c>
      <c r="E1908" s="33" t="s">
        <v>1082</v>
      </c>
      <c r="F1908" s="22">
        <v>279</v>
      </c>
      <c r="G1908" s="22"/>
      <c r="H1908" s="22"/>
      <c r="I1908" s="22"/>
      <c r="J1908" s="22"/>
      <c r="K1908" s="22"/>
      <c r="L1908" s="22">
        <f t="shared" si="7214"/>
        <v>279</v>
      </c>
      <c r="M1908" s="22">
        <f t="shared" si="7215"/>
        <v>0</v>
      </c>
      <c r="N1908" s="22">
        <f t="shared" si="7216"/>
        <v>0</v>
      </c>
      <c r="O1908" s="22"/>
      <c r="P1908" s="22"/>
      <c r="Q1908" s="22"/>
      <c r="R1908" s="22">
        <f t="shared" si="7217"/>
        <v>279</v>
      </c>
      <c r="S1908" s="22">
        <f t="shared" si="7218"/>
        <v>0</v>
      </c>
      <c r="T1908" s="22">
        <f t="shared" si="7219"/>
        <v>0</v>
      </c>
      <c r="U1908" s="22"/>
      <c r="V1908" s="22"/>
      <c r="W1908" s="22"/>
      <c r="X1908" s="22">
        <f t="shared" si="7220"/>
        <v>279</v>
      </c>
      <c r="Y1908" s="22">
        <f t="shared" si="7221"/>
        <v>0</v>
      </c>
      <c r="Z1908" s="22">
        <f t="shared" si="7222"/>
        <v>0</v>
      </c>
      <c r="AA1908" s="22"/>
      <c r="AB1908" s="22"/>
      <c r="AC1908" s="22"/>
      <c r="AD1908" s="22">
        <f t="shared" si="7223"/>
        <v>279</v>
      </c>
      <c r="AE1908" s="22">
        <f t="shared" si="7224"/>
        <v>0</v>
      </c>
      <c r="AF1908" s="22">
        <f t="shared" si="7225"/>
        <v>0</v>
      </c>
      <c r="AG1908" s="22"/>
      <c r="AH1908" s="22"/>
      <c r="AI1908" s="22"/>
      <c r="AJ1908" s="22">
        <f t="shared" si="7226"/>
        <v>279</v>
      </c>
      <c r="AK1908" s="22">
        <f t="shared" si="7227"/>
        <v>0</v>
      </c>
      <c r="AL1908" s="22">
        <f t="shared" si="7228"/>
        <v>0</v>
      </c>
      <c r="AM1908" s="22"/>
      <c r="AN1908" s="22"/>
      <c r="AO1908" s="22"/>
      <c r="AP1908" s="22">
        <f t="shared" si="7229"/>
        <v>279</v>
      </c>
      <c r="AQ1908" s="22">
        <f t="shared" si="7230"/>
        <v>0</v>
      </c>
      <c r="AR1908" s="22">
        <f t="shared" si="7231"/>
        <v>0</v>
      </c>
      <c r="AS1908" s="22"/>
      <c r="AT1908" s="22"/>
      <c r="AU1908" s="22"/>
      <c r="AV1908" s="22">
        <f t="shared" si="7232"/>
        <v>279</v>
      </c>
      <c r="AW1908" s="22">
        <f t="shared" si="7233"/>
        <v>0</v>
      </c>
      <c r="AX1908" s="22">
        <f t="shared" si="7234"/>
        <v>0</v>
      </c>
      <c r="AY1908" s="22"/>
      <c r="AZ1908" s="22"/>
      <c r="BA1908" s="22"/>
      <c r="BB1908" s="22">
        <f t="shared" si="7235"/>
        <v>279</v>
      </c>
      <c r="BC1908" s="22">
        <f t="shared" si="7236"/>
        <v>0</v>
      </c>
      <c r="BD1908" s="22">
        <f t="shared" si="7237"/>
        <v>0</v>
      </c>
      <c r="BE1908" s="22"/>
      <c r="BF1908" s="22"/>
      <c r="BG1908" s="22"/>
      <c r="BH1908" s="22">
        <f t="shared" si="7238"/>
        <v>279</v>
      </c>
      <c r="BI1908" s="22">
        <f t="shared" si="7239"/>
        <v>0</v>
      </c>
      <c r="BJ1908" s="22">
        <f t="shared" si="7240"/>
        <v>0</v>
      </c>
      <c r="BK1908" s="22"/>
      <c r="BL1908" s="22"/>
      <c r="BM1908" s="22"/>
      <c r="BN1908" s="22">
        <f t="shared" si="7241"/>
        <v>279</v>
      </c>
      <c r="BO1908" s="22">
        <f t="shared" si="7242"/>
        <v>0</v>
      </c>
      <c r="BP1908" s="22">
        <f t="shared" si="7243"/>
        <v>0</v>
      </c>
      <c r="BQ1908" s="22"/>
      <c r="BR1908" s="22"/>
      <c r="BS1908" s="22">
        <f t="shared" si="7244"/>
        <v>279</v>
      </c>
      <c r="BT1908" s="22">
        <f t="shared" si="7245"/>
        <v>0</v>
      </c>
      <c r="BU1908" s="22">
        <f t="shared" si="7246"/>
        <v>0</v>
      </c>
      <c r="BV1908" s="22"/>
      <c r="BW1908" s="22"/>
      <c r="BX1908" s="22">
        <f t="shared" si="7247"/>
        <v>279</v>
      </c>
      <c r="BY1908" s="22">
        <f t="shared" si="7248"/>
        <v>0</v>
      </c>
      <c r="BZ1908" s="22">
        <f t="shared" si="7249"/>
        <v>0</v>
      </c>
      <c r="CA1908" s="22"/>
      <c r="CB1908" s="22"/>
      <c r="CC1908" s="22"/>
      <c r="CD1908" s="22">
        <f t="shared" si="7301"/>
        <v>279</v>
      </c>
      <c r="CE1908" s="22"/>
      <c r="CF1908" s="34">
        <f t="shared" si="7298"/>
        <v>279</v>
      </c>
      <c r="CG1908" s="22">
        <f t="shared" si="7302"/>
        <v>0</v>
      </c>
      <c r="CH1908" s="22"/>
      <c r="CI1908" s="22">
        <f t="shared" si="7299"/>
        <v>0</v>
      </c>
      <c r="CJ1908" s="22">
        <f t="shared" si="7303"/>
        <v>0</v>
      </c>
      <c r="CK1908" s="22"/>
      <c r="CL1908" s="22">
        <f t="shared" si="7300"/>
        <v>0</v>
      </c>
      <c r="CM1908" s="22"/>
      <c r="CN1908" s="15"/>
      <c r="CO1908" s="35"/>
    </row>
    <row r="1909" spans="1:99" ht="31.2" x14ac:dyDescent="0.3">
      <c r="A1909" s="36" t="s">
        <v>1093</v>
      </c>
      <c r="B1909" s="16"/>
      <c r="C1909" s="32"/>
      <c r="D1909" s="32"/>
      <c r="E1909" s="33" t="s">
        <v>1094</v>
      </c>
      <c r="F1909" s="22"/>
      <c r="G1909" s="22"/>
      <c r="H1909" s="22"/>
      <c r="I1909" s="22"/>
      <c r="J1909" s="22"/>
      <c r="K1909" s="22"/>
      <c r="L1909" s="22"/>
      <c r="M1909" s="22"/>
      <c r="N1909" s="22"/>
      <c r="O1909" s="22"/>
      <c r="P1909" s="22"/>
      <c r="Q1909" s="22"/>
      <c r="R1909" s="22"/>
      <c r="S1909" s="22"/>
      <c r="T1909" s="22"/>
      <c r="U1909" s="22"/>
      <c r="V1909" s="22"/>
      <c r="W1909" s="22"/>
      <c r="X1909" s="22"/>
      <c r="Y1909" s="22"/>
      <c r="Z1909" s="22"/>
      <c r="AA1909" s="22"/>
      <c r="AB1909" s="22"/>
      <c r="AC1909" s="22"/>
      <c r="AD1909" s="22"/>
      <c r="AE1909" s="22"/>
      <c r="AF1909" s="22"/>
      <c r="AG1909" s="22"/>
      <c r="AH1909" s="22"/>
      <c r="AI1909" s="22"/>
      <c r="AJ1909" s="22"/>
      <c r="AK1909" s="22"/>
      <c r="AL1909" s="22"/>
      <c r="AM1909" s="22">
        <f t="shared" si="7274"/>
        <v>0</v>
      </c>
      <c r="AN1909" s="22">
        <f t="shared" si="7275"/>
        <v>5231.8329999999996</v>
      </c>
      <c r="AO1909" s="22">
        <f t="shared" si="7276"/>
        <v>0</v>
      </c>
      <c r="AP1909" s="22">
        <f t="shared" si="7229"/>
        <v>0</v>
      </c>
      <c r="AQ1909" s="22">
        <f t="shared" si="7230"/>
        <v>5231.8329999999996</v>
      </c>
      <c r="AR1909" s="22">
        <f t="shared" si="7231"/>
        <v>0</v>
      </c>
      <c r="AS1909" s="22">
        <f t="shared" si="7277"/>
        <v>0</v>
      </c>
      <c r="AT1909" s="22">
        <f t="shared" si="7278"/>
        <v>-2864.2629999999999</v>
      </c>
      <c r="AU1909" s="22">
        <f t="shared" si="7279"/>
        <v>0</v>
      </c>
      <c r="AV1909" s="22">
        <f t="shared" si="7232"/>
        <v>0</v>
      </c>
      <c r="AW1909" s="22">
        <f t="shared" si="7233"/>
        <v>2367.5699999999997</v>
      </c>
      <c r="AX1909" s="22">
        <f t="shared" si="7234"/>
        <v>0</v>
      </c>
      <c r="AY1909" s="22">
        <f t="shared" si="7280"/>
        <v>0</v>
      </c>
      <c r="AZ1909" s="22">
        <f t="shared" si="7281"/>
        <v>0</v>
      </c>
      <c r="BA1909" s="22">
        <f t="shared" si="7282"/>
        <v>0</v>
      </c>
      <c r="BB1909" s="22">
        <f t="shared" si="7235"/>
        <v>0</v>
      </c>
      <c r="BC1909" s="22">
        <f t="shared" si="7236"/>
        <v>2367.5699999999997</v>
      </c>
      <c r="BD1909" s="22">
        <f t="shared" si="7237"/>
        <v>0</v>
      </c>
      <c r="BE1909" s="22">
        <f t="shared" si="7283"/>
        <v>0</v>
      </c>
      <c r="BF1909" s="22">
        <f t="shared" si="7284"/>
        <v>0</v>
      </c>
      <c r="BG1909" s="22">
        <f t="shared" si="7285"/>
        <v>0</v>
      </c>
      <c r="BH1909" s="22">
        <f t="shared" si="7238"/>
        <v>0</v>
      </c>
      <c r="BI1909" s="22">
        <f t="shared" si="7239"/>
        <v>2367.5699999999997</v>
      </c>
      <c r="BJ1909" s="22">
        <f t="shared" si="7240"/>
        <v>0</v>
      </c>
      <c r="BK1909" s="22">
        <f t="shared" si="7286"/>
        <v>0</v>
      </c>
      <c r="BL1909" s="22">
        <f t="shared" si="7287"/>
        <v>0</v>
      </c>
      <c r="BM1909" s="22">
        <f t="shared" si="7288"/>
        <v>0</v>
      </c>
      <c r="BN1909" s="22">
        <f t="shared" si="7241"/>
        <v>0</v>
      </c>
      <c r="BO1909" s="22">
        <f t="shared" si="7242"/>
        <v>2367.5699999999997</v>
      </c>
      <c r="BP1909" s="22">
        <f t="shared" si="7243"/>
        <v>0</v>
      </c>
      <c r="BQ1909" s="22">
        <f t="shared" si="7289"/>
        <v>0</v>
      </c>
      <c r="BR1909" s="22">
        <f t="shared" si="7290"/>
        <v>0</v>
      </c>
      <c r="BS1909" s="22">
        <f t="shared" si="7244"/>
        <v>0</v>
      </c>
      <c r="BT1909" s="22">
        <f t="shared" si="7245"/>
        <v>2367.5699999999997</v>
      </c>
      <c r="BU1909" s="22">
        <f t="shared" si="7246"/>
        <v>0</v>
      </c>
      <c r="BV1909" s="22">
        <f t="shared" si="7291"/>
        <v>0</v>
      </c>
      <c r="BW1909" s="22">
        <f t="shared" si="7292"/>
        <v>0</v>
      </c>
      <c r="BX1909" s="22">
        <f t="shared" si="7247"/>
        <v>0</v>
      </c>
      <c r="BY1909" s="22">
        <f t="shared" si="7248"/>
        <v>2367.5699999999997</v>
      </c>
      <c r="BZ1909" s="22">
        <f t="shared" si="7249"/>
        <v>0</v>
      </c>
      <c r="CA1909" s="22">
        <f t="shared" si="7293"/>
        <v>0</v>
      </c>
      <c r="CB1909" s="22">
        <f t="shared" si="7294"/>
        <v>0</v>
      </c>
      <c r="CC1909" s="22">
        <f t="shared" si="7295"/>
        <v>0</v>
      </c>
      <c r="CD1909" s="22">
        <f t="shared" si="7301"/>
        <v>0</v>
      </c>
      <c r="CE1909" s="22">
        <f t="shared" si="7296"/>
        <v>0</v>
      </c>
      <c r="CF1909" s="34">
        <f t="shared" si="7298"/>
        <v>0</v>
      </c>
      <c r="CG1909" s="22">
        <f t="shared" si="7302"/>
        <v>2367.5699999999997</v>
      </c>
      <c r="CH1909" s="22">
        <f t="shared" si="7297"/>
        <v>0</v>
      </c>
      <c r="CI1909" s="22">
        <f t="shared" si="7299"/>
        <v>2367.5699999999997</v>
      </c>
      <c r="CJ1909" s="22">
        <f t="shared" si="7303"/>
        <v>0</v>
      </c>
      <c r="CK1909" s="22">
        <f t="shared" si="7297"/>
        <v>0</v>
      </c>
      <c r="CL1909" s="22">
        <f t="shared" si="7300"/>
        <v>0</v>
      </c>
      <c r="CM1909" s="22">
        <f t="shared" si="7297"/>
        <v>0</v>
      </c>
      <c r="CN1909" s="15"/>
      <c r="CO1909" s="35"/>
    </row>
    <row r="1910" spans="1:99" ht="46.8" x14ac:dyDescent="0.3">
      <c r="A1910" s="36" t="s">
        <v>1093</v>
      </c>
      <c r="B1910" s="16">
        <v>400</v>
      </c>
      <c r="C1910" s="32"/>
      <c r="D1910" s="32"/>
      <c r="E1910" s="33" t="s">
        <v>84</v>
      </c>
      <c r="F1910" s="22"/>
      <c r="G1910" s="22"/>
      <c r="H1910" s="22"/>
      <c r="I1910" s="22"/>
      <c r="J1910" s="22"/>
      <c r="K1910" s="22"/>
      <c r="L1910" s="22"/>
      <c r="M1910" s="22"/>
      <c r="N1910" s="22"/>
      <c r="O1910" s="22"/>
      <c r="P1910" s="22"/>
      <c r="Q1910" s="22"/>
      <c r="R1910" s="22"/>
      <c r="S1910" s="22"/>
      <c r="T1910" s="22"/>
      <c r="U1910" s="22"/>
      <c r="V1910" s="22"/>
      <c r="W1910" s="22"/>
      <c r="X1910" s="22"/>
      <c r="Y1910" s="22"/>
      <c r="Z1910" s="22"/>
      <c r="AA1910" s="22"/>
      <c r="AB1910" s="22"/>
      <c r="AC1910" s="22"/>
      <c r="AD1910" s="22"/>
      <c r="AE1910" s="22"/>
      <c r="AF1910" s="22"/>
      <c r="AG1910" s="22"/>
      <c r="AH1910" s="22"/>
      <c r="AI1910" s="22"/>
      <c r="AJ1910" s="22"/>
      <c r="AK1910" s="22"/>
      <c r="AL1910" s="22"/>
      <c r="AM1910" s="22">
        <f t="shared" si="7274"/>
        <v>0</v>
      </c>
      <c r="AN1910" s="22">
        <f t="shared" si="7275"/>
        <v>5231.8329999999996</v>
      </c>
      <c r="AO1910" s="22">
        <f t="shared" si="7276"/>
        <v>0</v>
      </c>
      <c r="AP1910" s="22">
        <f t="shared" si="7229"/>
        <v>0</v>
      </c>
      <c r="AQ1910" s="22">
        <f t="shared" si="7230"/>
        <v>5231.8329999999996</v>
      </c>
      <c r="AR1910" s="22">
        <f t="shared" si="7231"/>
        <v>0</v>
      </c>
      <c r="AS1910" s="22">
        <f t="shared" si="7277"/>
        <v>0</v>
      </c>
      <c r="AT1910" s="22">
        <f t="shared" si="7278"/>
        <v>-2864.2629999999999</v>
      </c>
      <c r="AU1910" s="22">
        <f t="shared" si="7279"/>
        <v>0</v>
      </c>
      <c r="AV1910" s="22">
        <f t="shared" si="7232"/>
        <v>0</v>
      </c>
      <c r="AW1910" s="22">
        <f t="shared" si="7233"/>
        <v>2367.5699999999997</v>
      </c>
      <c r="AX1910" s="22">
        <f t="shared" si="7234"/>
        <v>0</v>
      </c>
      <c r="AY1910" s="22">
        <f t="shared" si="7280"/>
        <v>0</v>
      </c>
      <c r="AZ1910" s="22">
        <f t="shared" si="7281"/>
        <v>0</v>
      </c>
      <c r="BA1910" s="22">
        <f t="shared" si="7282"/>
        <v>0</v>
      </c>
      <c r="BB1910" s="22">
        <f t="shared" si="7235"/>
        <v>0</v>
      </c>
      <c r="BC1910" s="22">
        <f t="shared" si="7236"/>
        <v>2367.5699999999997</v>
      </c>
      <c r="BD1910" s="22">
        <f t="shared" si="7237"/>
        <v>0</v>
      </c>
      <c r="BE1910" s="22">
        <f t="shared" si="7283"/>
        <v>0</v>
      </c>
      <c r="BF1910" s="22">
        <f t="shared" si="7284"/>
        <v>0</v>
      </c>
      <c r="BG1910" s="22">
        <f t="shared" si="7285"/>
        <v>0</v>
      </c>
      <c r="BH1910" s="22">
        <f t="shared" si="7238"/>
        <v>0</v>
      </c>
      <c r="BI1910" s="22">
        <f t="shared" si="7239"/>
        <v>2367.5699999999997</v>
      </c>
      <c r="BJ1910" s="22">
        <f t="shared" si="7240"/>
        <v>0</v>
      </c>
      <c r="BK1910" s="22">
        <f t="shared" si="7286"/>
        <v>0</v>
      </c>
      <c r="BL1910" s="22">
        <f t="shared" si="7287"/>
        <v>0</v>
      </c>
      <c r="BM1910" s="22">
        <f t="shared" si="7288"/>
        <v>0</v>
      </c>
      <c r="BN1910" s="22">
        <f t="shared" si="7241"/>
        <v>0</v>
      </c>
      <c r="BO1910" s="22">
        <f t="shared" si="7242"/>
        <v>2367.5699999999997</v>
      </c>
      <c r="BP1910" s="22">
        <f t="shared" si="7243"/>
        <v>0</v>
      </c>
      <c r="BQ1910" s="22">
        <f t="shared" si="7289"/>
        <v>0</v>
      </c>
      <c r="BR1910" s="22">
        <f t="shared" si="7290"/>
        <v>0</v>
      </c>
      <c r="BS1910" s="22">
        <f t="shared" si="7244"/>
        <v>0</v>
      </c>
      <c r="BT1910" s="22">
        <f t="shared" si="7245"/>
        <v>2367.5699999999997</v>
      </c>
      <c r="BU1910" s="22">
        <f t="shared" si="7246"/>
        <v>0</v>
      </c>
      <c r="BV1910" s="22">
        <f t="shared" si="7291"/>
        <v>0</v>
      </c>
      <c r="BW1910" s="22">
        <f t="shared" si="7292"/>
        <v>0</v>
      </c>
      <c r="BX1910" s="22">
        <f t="shared" si="7247"/>
        <v>0</v>
      </c>
      <c r="BY1910" s="22">
        <f t="shared" si="7248"/>
        <v>2367.5699999999997</v>
      </c>
      <c r="BZ1910" s="22">
        <f t="shared" si="7249"/>
        <v>0</v>
      </c>
      <c r="CA1910" s="22">
        <f t="shared" si="7293"/>
        <v>0</v>
      </c>
      <c r="CB1910" s="22">
        <f t="shared" si="7294"/>
        <v>0</v>
      </c>
      <c r="CC1910" s="22">
        <f t="shared" si="7295"/>
        <v>0</v>
      </c>
      <c r="CD1910" s="22">
        <f t="shared" si="7301"/>
        <v>0</v>
      </c>
      <c r="CE1910" s="22">
        <f t="shared" si="7296"/>
        <v>0</v>
      </c>
      <c r="CF1910" s="34">
        <f t="shared" si="7298"/>
        <v>0</v>
      </c>
      <c r="CG1910" s="22">
        <f t="shared" si="7302"/>
        <v>2367.5699999999997</v>
      </c>
      <c r="CH1910" s="22">
        <f t="shared" si="7297"/>
        <v>0</v>
      </c>
      <c r="CI1910" s="22">
        <f t="shared" si="7299"/>
        <v>2367.5699999999997</v>
      </c>
      <c r="CJ1910" s="22">
        <f t="shared" si="7303"/>
        <v>0</v>
      </c>
      <c r="CK1910" s="22">
        <f t="shared" si="7297"/>
        <v>0</v>
      </c>
      <c r="CL1910" s="22">
        <f t="shared" si="7300"/>
        <v>0</v>
      </c>
      <c r="CM1910" s="22">
        <f t="shared" si="7297"/>
        <v>0</v>
      </c>
      <c r="CN1910" s="15"/>
      <c r="CO1910" s="35"/>
    </row>
    <row r="1911" spans="1:99" x14ac:dyDescent="0.3">
      <c r="A1911" s="36" t="s">
        <v>1093</v>
      </c>
      <c r="B1911" s="16">
        <v>410</v>
      </c>
      <c r="C1911" s="32"/>
      <c r="D1911" s="32"/>
      <c r="E1911" s="33" t="s">
        <v>85</v>
      </c>
      <c r="F1911" s="22"/>
      <c r="G1911" s="22"/>
      <c r="H1911" s="22"/>
      <c r="I1911" s="22"/>
      <c r="J1911" s="22"/>
      <c r="K1911" s="22"/>
      <c r="L1911" s="22"/>
      <c r="M1911" s="22"/>
      <c r="N1911" s="22"/>
      <c r="O1911" s="22"/>
      <c r="P1911" s="22"/>
      <c r="Q1911" s="22"/>
      <c r="R1911" s="22"/>
      <c r="S1911" s="22"/>
      <c r="T1911" s="22"/>
      <c r="U1911" s="22"/>
      <c r="V1911" s="22"/>
      <c r="W1911" s="22"/>
      <c r="X1911" s="22"/>
      <c r="Y1911" s="22"/>
      <c r="Z1911" s="22"/>
      <c r="AA1911" s="22"/>
      <c r="AB1911" s="22"/>
      <c r="AC1911" s="22"/>
      <c r="AD1911" s="22"/>
      <c r="AE1911" s="22"/>
      <c r="AF1911" s="22"/>
      <c r="AG1911" s="22"/>
      <c r="AH1911" s="22"/>
      <c r="AI1911" s="22"/>
      <c r="AJ1911" s="22"/>
      <c r="AK1911" s="22"/>
      <c r="AL1911" s="22"/>
      <c r="AM1911" s="22">
        <f t="shared" si="7274"/>
        <v>0</v>
      </c>
      <c r="AN1911" s="22">
        <f t="shared" si="7275"/>
        <v>5231.8329999999996</v>
      </c>
      <c r="AO1911" s="22">
        <f t="shared" si="7276"/>
        <v>0</v>
      </c>
      <c r="AP1911" s="22">
        <f t="shared" si="7229"/>
        <v>0</v>
      </c>
      <c r="AQ1911" s="22">
        <f t="shared" si="7230"/>
        <v>5231.8329999999996</v>
      </c>
      <c r="AR1911" s="22">
        <f t="shared" si="7231"/>
        <v>0</v>
      </c>
      <c r="AS1911" s="22">
        <f t="shared" si="7277"/>
        <v>0</v>
      </c>
      <c r="AT1911" s="22">
        <f t="shared" si="7278"/>
        <v>-2864.2629999999999</v>
      </c>
      <c r="AU1911" s="22">
        <f t="shared" si="7279"/>
        <v>0</v>
      </c>
      <c r="AV1911" s="22">
        <f t="shared" si="7232"/>
        <v>0</v>
      </c>
      <c r="AW1911" s="22">
        <f t="shared" si="7233"/>
        <v>2367.5699999999997</v>
      </c>
      <c r="AX1911" s="22">
        <f t="shared" si="7234"/>
        <v>0</v>
      </c>
      <c r="AY1911" s="22">
        <f t="shared" si="7280"/>
        <v>0</v>
      </c>
      <c r="AZ1911" s="22">
        <f t="shared" si="7281"/>
        <v>0</v>
      </c>
      <c r="BA1911" s="22">
        <f t="shared" si="7282"/>
        <v>0</v>
      </c>
      <c r="BB1911" s="22">
        <f t="shared" si="7235"/>
        <v>0</v>
      </c>
      <c r="BC1911" s="22">
        <f t="shared" si="7236"/>
        <v>2367.5699999999997</v>
      </c>
      <c r="BD1911" s="22">
        <f t="shared" si="7237"/>
        <v>0</v>
      </c>
      <c r="BE1911" s="22">
        <f t="shared" si="7283"/>
        <v>0</v>
      </c>
      <c r="BF1911" s="22">
        <f t="shared" si="7284"/>
        <v>0</v>
      </c>
      <c r="BG1911" s="22">
        <f t="shared" si="7285"/>
        <v>0</v>
      </c>
      <c r="BH1911" s="22">
        <f t="shared" si="7238"/>
        <v>0</v>
      </c>
      <c r="BI1911" s="22">
        <f t="shared" si="7239"/>
        <v>2367.5699999999997</v>
      </c>
      <c r="BJ1911" s="22">
        <f t="shared" si="7240"/>
        <v>0</v>
      </c>
      <c r="BK1911" s="22">
        <f t="shared" si="7286"/>
        <v>0</v>
      </c>
      <c r="BL1911" s="22">
        <f t="shared" si="7287"/>
        <v>0</v>
      </c>
      <c r="BM1911" s="22">
        <f t="shared" si="7288"/>
        <v>0</v>
      </c>
      <c r="BN1911" s="22">
        <f t="shared" si="7241"/>
        <v>0</v>
      </c>
      <c r="BO1911" s="22">
        <f t="shared" si="7242"/>
        <v>2367.5699999999997</v>
      </c>
      <c r="BP1911" s="22">
        <f t="shared" si="7243"/>
        <v>0</v>
      </c>
      <c r="BQ1911" s="22">
        <f t="shared" si="7289"/>
        <v>0</v>
      </c>
      <c r="BR1911" s="22">
        <f t="shared" si="7290"/>
        <v>0</v>
      </c>
      <c r="BS1911" s="22">
        <f t="shared" si="7244"/>
        <v>0</v>
      </c>
      <c r="BT1911" s="22">
        <f t="shared" si="7245"/>
        <v>2367.5699999999997</v>
      </c>
      <c r="BU1911" s="22">
        <f t="shared" si="7246"/>
        <v>0</v>
      </c>
      <c r="BV1911" s="22">
        <f t="shared" si="7291"/>
        <v>0</v>
      </c>
      <c r="BW1911" s="22">
        <f t="shared" si="7292"/>
        <v>0</v>
      </c>
      <c r="BX1911" s="22">
        <f t="shared" si="7247"/>
        <v>0</v>
      </c>
      <c r="BY1911" s="22">
        <f t="shared" si="7248"/>
        <v>2367.5699999999997</v>
      </c>
      <c r="BZ1911" s="22">
        <f t="shared" si="7249"/>
        <v>0</v>
      </c>
      <c r="CA1911" s="22">
        <f t="shared" si="7293"/>
        <v>0</v>
      </c>
      <c r="CB1911" s="22">
        <f t="shared" si="7294"/>
        <v>0</v>
      </c>
      <c r="CC1911" s="22">
        <f t="shared" si="7295"/>
        <v>0</v>
      </c>
      <c r="CD1911" s="22">
        <f t="shared" si="7301"/>
        <v>0</v>
      </c>
      <c r="CE1911" s="22">
        <f t="shared" si="7296"/>
        <v>0</v>
      </c>
      <c r="CF1911" s="34">
        <f t="shared" si="7298"/>
        <v>0</v>
      </c>
      <c r="CG1911" s="22">
        <f t="shared" si="7302"/>
        <v>2367.5699999999997</v>
      </c>
      <c r="CH1911" s="22">
        <f t="shared" si="7297"/>
        <v>0</v>
      </c>
      <c r="CI1911" s="22">
        <f t="shared" si="7299"/>
        <v>2367.5699999999997</v>
      </c>
      <c r="CJ1911" s="22">
        <f t="shared" si="7303"/>
        <v>0</v>
      </c>
      <c r="CK1911" s="22">
        <f t="shared" si="7297"/>
        <v>0</v>
      </c>
      <c r="CL1911" s="22">
        <f t="shared" si="7300"/>
        <v>0</v>
      </c>
      <c r="CM1911" s="22">
        <f t="shared" si="7297"/>
        <v>0</v>
      </c>
      <c r="CN1911" s="15"/>
      <c r="CO1911" s="35"/>
    </row>
    <row r="1912" spans="1:99" x14ac:dyDescent="0.3">
      <c r="A1912" s="36" t="s">
        <v>1093</v>
      </c>
      <c r="B1912" s="16">
        <v>410</v>
      </c>
      <c r="C1912" s="32" t="s">
        <v>66</v>
      </c>
      <c r="D1912" s="32" t="s">
        <v>313</v>
      </c>
      <c r="E1912" s="33" t="s">
        <v>1082</v>
      </c>
      <c r="F1912" s="22"/>
      <c r="G1912" s="22"/>
      <c r="H1912" s="22"/>
      <c r="I1912" s="22"/>
      <c r="J1912" s="22"/>
      <c r="K1912" s="22"/>
      <c r="L1912" s="22"/>
      <c r="M1912" s="22"/>
      <c r="N1912" s="22"/>
      <c r="O1912" s="22"/>
      <c r="P1912" s="22"/>
      <c r="Q1912" s="22"/>
      <c r="R1912" s="22"/>
      <c r="S1912" s="22"/>
      <c r="T1912" s="22"/>
      <c r="U1912" s="22"/>
      <c r="V1912" s="22"/>
      <c r="W1912" s="22"/>
      <c r="X1912" s="22"/>
      <c r="Y1912" s="22"/>
      <c r="Z1912" s="22"/>
      <c r="AA1912" s="22"/>
      <c r="AB1912" s="22"/>
      <c r="AC1912" s="22"/>
      <c r="AD1912" s="22"/>
      <c r="AE1912" s="22"/>
      <c r="AF1912" s="22"/>
      <c r="AG1912" s="22"/>
      <c r="AH1912" s="22"/>
      <c r="AI1912" s="22"/>
      <c r="AJ1912" s="22"/>
      <c r="AK1912" s="22"/>
      <c r="AL1912" s="22"/>
      <c r="AM1912" s="22"/>
      <c r="AN1912" s="22">
        <v>5231.8329999999996</v>
      </c>
      <c r="AO1912" s="22"/>
      <c r="AP1912" s="22">
        <f t="shared" si="7229"/>
        <v>0</v>
      </c>
      <c r="AQ1912" s="22">
        <f t="shared" si="7230"/>
        <v>5231.8329999999996</v>
      </c>
      <c r="AR1912" s="22">
        <f t="shared" si="7231"/>
        <v>0</v>
      </c>
      <c r="AS1912" s="22"/>
      <c r="AT1912" s="22">
        <v>-2864.2629999999999</v>
      </c>
      <c r="AU1912" s="22"/>
      <c r="AV1912" s="22">
        <f t="shared" si="7232"/>
        <v>0</v>
      </c>
      <c r="AW1912" s="22">
        <f t="shared" si="7233"/>
        <v>2367.5699999999997</v>
      </c>
      <c r="AX1912" s="22">
        <f t="shared" si="7234"/>
        <v>0</v>
      </c>
      <c r="AY1912" s="22"/>
      <c r="AZ1912" s="22"/>
      <c r="BA1912" s="22"/>
      <c r="BB1912" s="22">
        <f t="shared" si="7235"/>
        <v>0</v>
      </c>
      <c r="BC1912" s="22">
        <f t="shared" si="7236"/>
        <v>2367.5699999999997</v>
      </c>
      <c r="BD1912" s="22">
        <f t="shared" si="7237"/>
        <v>0</v>
      </c>
      <c r="BE1912" s="22"/>
      <c r="BF1912" s="22"/>
      <c r="BG1912" s="22"/>
      <c r="BH1912" s="22">
        <f t="shared" si="7238"/>
        <v>0</v>
      </c>
      <c r="BI1912" s="22">
        <f t="shared" si="7239"/>
        <v>2367.5699999999997</v>
      </c>
      <c r="BJ1912" s="22">
        <f t="shared" si="7240"/>
        <v>0</v>
      </c>
      <c r="BK1912" s="22"/>
      <c r="BL1912" s="22"/>
      <c r="BM1912" s="22"/>
      <c r="BN1912" s="22">
        <f t="shared" si="7241"/>
        <v>0</v>
      </c>
      <c r="BO1912" s="22">
        <f t="shared" si="7242"/>
        <v>2367.5699999999997</v>
      </c>
      <c r="BP1912" s="22">
        <f t="shared" si="7243"/>
        <v>0</v>
      </c>
      <c r="BQ1912" s="22"/>
      <c r="BR1912" s="22"/>
      <c r="BS1912" s="22">
        <f t="shared" si="7244"/>
        <v>0</v>
      </c>
      <c r="BT1912" s="22">
        <f t="shared" si="7245"/>
        <v>2367.5699999999997</v>
      </c>
      <c r="BU1912" s="22">
        <f t="shared" si="7246"/>
        <v>0</v>
      </c>
      <c r="BV1912" s="22"/>
      <c r="BW1912" s="22"/>
      <c r="BX1912" s="22">
        <f t="shared" si="7247"/>
        <v>0</v>
      </c>
      <c r="BY1912" s="22">
        <f t="shared" si="7248"/>
        <v>2367.5699999999997</v>
      </c>
      <c r="BZ1912" s="22">
        <f t="shared" si="7249"/>
        <v>0</v>
      </c>
      <c r="CA1912" s="22"/>
      <c r="CB1912" s="22"/>
      <c r="CC1912" s="22"/>
      <c r="CD1912" s="22">
        <f t="shared" si="7301"/>
        <v>0</v>
      </c>
      <c r="CE1912" s="22"/>
      <c r="CF1912" s="34">
        <f t="shared" si="7298"/>
        <v>0</v>
      </c>
      <c r="CG1912" s="22">
        <f t="shared" si="7302"/>
        <v>2367.5699999999997</v>
      </c>
      <c r="CH1912" s="22"/>
      <c r="CI1912" s="22">
        <f t="shared" si="7299"/>
        <v>2367.5699999999997</v>
      </c>
      <c r="CJ1912" s="22">
        <f t="shared" si="7303"/>
        <v>0</v>
      </c>
      <c r="CK1912" s="22"/>
      <c r="CL1912" s="22">
        <f t="shared" si="7300"/>
        <v>0</v>
      </c>
      <c r="CM1912" s="22"/>
      <c r="CN1912" s="15"/>
      <c r="CO1912" s="35"/>
    </row>
    <row r="1913" spans="1:99" ht="31.2" x14ac:dyDescent="0.3">
      <c r="A1913" s="36" t="s">
        <v>1095</v>
      </c>
      <c r="B1913" s="16"/>
      <c r="C1913" s="32"/>
      <c r="D1913" s="32"/>
      <c r="E1913" s="33" t="s">
        <v>1096</v>
      </c>
      <c r="F1913" s="22"/>
      <c r="G1913" s="22"/>
      <c r="H1913" s="22"/>
      <c r="I1913" s="22"/>
      <c r="J1913" s="22"/>
      <c r="K1913" s="22"/>
      <c r="L1913" s="22"/>
      <c r="M1913" s="22"/>
      <c r="N1913" s="22"/>
      <c r="O1913" s="22"/>
      <c r="P1913" s="22"/>
      <c r="Q1913" s="22"/>
      <c r="R1913" s="22"/>
      <c r="S1913" s="22"/>
      <c r="T1913" s="22"/>
      <c r="U1913" s="22"/>
      <c r="V1913" s="22"/>
      <c r="W1913" s="22"/>
      <c r="X1913" s="22"/>
      <c r="Y1913" s="22"/>
      <c r="Z1913" s="22"/>
      <c r="AA1913" s="22"/>
      <c r="AB1913" s="22"/>
      <c r="AC1913" s="22"/>
      <c r="AD1913" s="22"/>
      <c r="AE1913" s="22"/>
      <c r="AF1913" s="22"/>
      <c r="AG1913" s="22"/>
      <c r="AH1913" s="22"/>
      <c r="AI1913" s="22"/>
      <c r="AJ1913" s="22"/>
      <c r="AK1913" s="22"/>
      <c r="AL1913" s="22"/>
      <c r="AM1913" s="22">
        <f t="shared" si="7274"/>
        <v>0</v>
      </c>
      <c r="AN1913" s="22">
        <f t="shared" si="7275"/>
        <v>2627.7739999999999</v>
      </c>
      <c r="AO1913" s="22">
        <f t="shared" si="7276"/>
        <v>0</v>
      </c>
      <c r="AP1913" s="22">
        <f t="shared" si="7229"/>
        <v>0</v>
      </c>
      <c r="AQ1913" s="22">
        <f t="shared" si="7230"/>
        <v>2627.7739999999999</v>
      </c>
      <c r="AR1913" s="22">
        <f t="shared" si="7231"/>
        <v>0</v>
      </c>
      <c r="AS1913" s="22">
        <f t="shared" si="7277"/>
        <v>0</v>
      </c>
      <c r="AT1913" s="22">
        <f t="shared" si="7278"/>
        <v>-2134.1729999999998</v>
      </c>
      <c r="AU1913" s="22">
        <f t="shared" si="7279"/>
        <v>0</v>
      </c>
      <c r="AV1913" s="22">
        <f t="shared" si="7232"/>
        <v>0</v>
      </c>
      <c r="AW1913" s="22">
        <f t="shared" si="7233"/>
        <v>493.60100000000011</v>
      </c>
      <c r="AX1913" s="22">
        <f t="shared" si="7234"/>
        <v>0</v>
      </c>
      <c r="AY1913" s="22">
        <f t="shared" si="7280"/>
        <v>0</v>
      </c>
      <c r="AZ1913" s="22">
        <f t="shared" si="7281"/>
        <v>0</v>
      </c>
      <c r="BA1913" s="22">
        <f t="shared" si="7282"/>
        <v>0</v>
      </c>
      <c r="BB1913" s="22">
        <f t="shared" si="7235"/>
        <v>0</v>
      </c>
      <c r="BC1913" s="22">
        <f t="shared" si="7236"/>
        <v>493.60100000000011</v>
      </c>
      <c r="BD1913" s="22">
        <f t="shared" si="7237"/>
        <v>0</v>
      </c>
      <c r="BE1913" s="22">
        <f t="shared" si="7283"/>
        <v>0</v>
      </c>
      <c r="BF1913" s="22">
        <f t="shared" si="7284"/>
        <v>0</v>
      </c>
      <c r="BG1913" s="22">
        <f t="shared" si="7285"/>
        <v>0</v>
      </c>
      <c r="BH1913" s="22">
        <f t="shared" si="7238"/>
        <v>0</v>
      </c>
      <c r="BI1913" s="22">
        <f t="shared" si="7239"/>
        <v>493.60100000000011</v>
      </c>
      <c r="BJ1913" s="22">
        <f t="shared" si="7240"/>
        <v>0</v>
      </c>
      <c r="BK1913" s="22">
        <f t="shared" si="7286"/>
        <v>0</v>
      </c>
      <c r="BL1913" s="22">
        <f t="shared" si="7287"/>
        <v>0</v>
      </c>
      <c r="BM1913" s="22">
        <f t="shared" si="7288"/>
        <v>0</v>
      </c>
      <c r="BN1913" s="22">
        <f t="shared" si="7241"/>
        <v>0</v>
      </c>
      <c r="BO1913" s="22">
        <f t="shared" si="7242"/>
        <v>493.60100000000011</v>
      </c>
      <c r="BP1913" s="22">
        <f t="shared" si="7243"/>
        <v>0</v>
      </c>
      <c r="BQ1913" s="22">
        <f t="shared" si="7289"/>
        <v>0</v>
      </c>
      <c r="BR1913" s="22">
        <f t="shared" si="7290"/>
        <v>0</v>
      </c>
      <c r="BS1913" s="22">
        <f t="shared" si="7244"/>
        <v>0</v>
      </c>
      <c r="BT1913" s="22">
        <f t="shared" si="7245"/>
        <v>493.60100000000011</v>
      </c>
      <c r="BU1913" s="22">
        <f t="shared" si="7246"/>
        <v>0</v>
      </c>
      <c r="BV1913" s="22">
        <f t="shared" si="7291"/>
        <v>0</v>
      </c>
      <c r="BW1913" s="22">
        <f t="shared" si="7292"/>
        <v>0</v>
      </c>
      <c r="BX1913" s="22">
        <f t="shared" si="7247"/>
        <v>0</v>
      </c>
      <c r="BY1913" s="22">
        <f t="shared" si="7248"/>
        <v>493.60100000000011</v>
      </c>
      <c r="BZ1913" s="22">
        <f t="shared" si="7249"/>
        <v>0</v>
      </c>
      <c r="CA1913" s="22">
        <f t="shared" si="7293"/>
        <v>0</v>
      </c>
      <c r="CB1913" s="22">
        <f t="shared" si="7294"/>
        <v>0</v>
      </c>
      <c r="CC1913" s="22">
        <f t="shared" si="7295"/>
        <v>0</v>
      </c>
      <c r="CD1913" s="22">
        <f t="shared" si="7301"/>
        <v>0</v>
      </c>
      <c r="CE1913" s="22">
        <f t="shared" si="7296"/>
        <v>0</v>
      </c>
      <c r="CF1913" s="34">
        <f t="shared" si="7298"/>
        <v>0</v>
      </c>
      <c r="CG1913" s="22">
        <f t="shared" si="7302"/>
        <v>493.60100000000011</v>
      </c>
      <c r="CH1913" s="22">
        <f t="shared" si="7297"/>
        <v>0</v>
      </c>
      <c r="CI1913" s="22">
        <f t="shared" si="7299"/>
        <v>493.60100000000011</v>
      </c>
      <c r="CJ1913" s="22">
        <f t="shared" si="7303"/>
        <v>0</v>
      </c>
      <c r="CK1913" s="22">
        <f t="shared" si="7297"/>
        <v>0</v>
      </c>
      <c r="CL1913" s="22">
        <f t="shared" si="7300"/>
        <v>0</v>
      </c>
      <c r="CM1913" s="22">
        <f t="shared" si="7297"/>
        <v>0</v>
      </c>
      <c r="CN1913" s="15"/>
      <c r="CO1913" s="35"/>
    </row>
    <row r="1914" spans="1:99" ht="46.8" x14ac:dyDescent="0.3">
      <c r="A1914" s="36" t="s">
        <v>1095</v>
      </c>
      <c r="B1914" s="16">
        <v>400</v>
      </c>
      <c r="C1914" s="32"/>
      <c r="D1914" s="32"/>
      <c r="E1914" s="33" t="s">
        <v>84</v>
      </c>
      <c r="F1914" s="22"/>
      <c r="G1914" s="22"/>
      <c r="H1914" s="22"/>
      <c r="I1914" s="22"/>
      <c r="J1914" s="22"/>
      <c r="K1914" s="22"/>
      <c r="L1914" s="22"/>
      <c r="M1914" s="22"/>
      <c r="N1914" s="22"/>
      <c r="O1914" s="22"/>
      <c r="P1914" s="22"/>
      <c r="Q1914" s="22"/>
      <c r="R1914" s="22"/>
      <c r="S1914" s="22"/>
      <c r="T1914" s="22"/>
      <c r="U1914" s="22"/>
      <c r="V1914" s="22"/>
      <c r="W1914" s="22"/>
      <c r="X1914" s="22"/>
      <c r="Y1914" s="22"/>
      <c r="Z1914" s="22"/>
      <c r="AA1914" s="22"/>
      <c r="AB1914" s="22"/>
      <c r="AC1914" s="22"/>
      <c r="AD1914" s="22"/>
      <c r="AE1914" s="22"/>
      <c r="AF1914" s="22"/>
      <c r="AG1914" s="22"/>
      <c r="AH1914" s="22"/>
      <c r="AI1914" s="22"/>
      <c r="AJ1914" s="22"/>
      <c r="AK1914" s="22"/>
      <c r="AL1914" s="22"/>
      <c r="AM1914" s="22">
        <f t="shared" si="7274"/>
        <v>0</v>
      </c>
      <c r="AN1914" s="22">
        <f t="shared" si="7275"/>
        <v>2627.7739999999999</v>
      </c>
      <c r="AO1914" s="22">
        <f t="shared" si="7276"/>
        <v>0</v>
      </c>
      <c r="AP1914" s="22">
        <f t="shared" si="7229"/>
        <v>0</v>
      </c>
      <c r="AQ1914" s="22">
        <f t="shared" si="7230"/>
        <v>2627.7739999999999</v>
      </c>
      <c r="AR1914" s="22">
        <f t="shared" si="7231"/>
        <v>0</v>
      </c>
      <c r="AS1914" s="22">
        <f t="shared" si="7277"/>
        <v>0</v>
      </c>
      <c r="AT1914" s="22">
        <f t="shared" si="7278"/>
        <v>-2134.1729999999998</v>
      </c>
      <c r="AU1914" s="22">
        <f t="shared" si="7279"/>
        <v>0</v>
      </c>
      <c r="AV1914" s="22">
        <f t="shared" si="7232"/>
        <v>0</v>
      </c>
      <c r="AW1914" s="22">
        <f t="shared" si="7233"/>
        <v>493.60100000000011</v>
      </c>
      <c r="AX1914" s="22">
        <f t="shared" si="7234"/>
        <v>0</v>
      </c>
      <c r="AY1914" s="22">
        <f t="shared" si="7280"/>
        <v>0</v>
      </c>
      <c r="AZ1914" s="22">
        <f t="shared" si="7281"/>
        <v>0</v>
      </c>
      <c r="BA1914" s="22">
        <f t="shared" si="7282"/>
        <v>0</v>
      </c>
      <c r="BB1914" s="22">
        <f t="shared" si="7235"/>
        <v>0</v>
      </c>
      <c r="BC1914" s="22">
        <f t="shared" si="7236"/>
        <v>493.60100000000011</v>
      </c>
      <c r="BD1914" s="22">
        <f t="shared" si="7237"/>
        <v>0</v>
      </c>
      <c r="BE1914" s="22">
        <f t="shared" si="7283"/>
        <v>0</v>
      </c>
      <c r="BF1914" s="22">
        <f t="shared" si="7284"/>
        <v>0</v>
      </c>
      <c r="BG1914" s="22">
        <f t="shared" si="7285"/>
        <v>0</v>
      </c>
      <c r="BH1914" s="22">
        <f t="shared" si="7238"/>
        <v>0</v>
      </c>
      <c r="BI1914" s="22">
        <f t="shared" si="7239"/>
        <v>493.60100000000011</v>
      </c>
      <c r="BJ1914" s="22">
        <f t="shared" si="7240"/>
        <v>0</v>
      </c>
      <c r="BK1914" s="22">
        <f t="shared" si="7286"/>
        <v>0</v>
      </c>
      <c r="BL1914" s="22">
        <f t="shared" si="7287"/>
        <v>0</v>
      </c>
      <c r="BM1914" s="22">
        <f t="shared" si="7288"/>
        <v>0</v>
      </c>
      <c r="BN1914" s="22">
        <f t="shared" si="7241"/>
        <v>0</v>
      </c>
      <c r="BO1914" s="22">
        <f t="shared" si="7242"/>
        <v>493.60100000000011</v>
      </c>
      <c r="BP1914" s="22">
        <f t="shared" si="7243"/>
        <v>0</v>
      </c>
      <c r="BQ1914" s="22">
        <f t="shared" si="7289"/>
        <v>0</v>
      </c>
      <c r="BR1914" s="22">
        <f t="shared" si="7290"/>
        <v>0</v>
      </c>
      <c r="BS1914" s="22">
        <f t="shared" si="7244"/>
        <v>0</v>
      </c>
      <c r="BT1914" s="22">
        <f t="shared" si="7245"/>
        <v>493.60100000000011</v>
      </c>
      <c r="BU1914" s="22">
        <f t="shared" si="7246"/>
        <v>0</v>
      </c>
      <c r="BV1914" s="22">
        <f t="shared" si="7291"/>
        <v>0</v>
      </c>
      <c r="BW1914" s="22">
        <f t="shared" si="7292"/>
        <v>0</v>
      </c>
      <c r="BX1914" s="22">
        <f t="shared" si="7247"/>
        <v>0</v>
      </c>
      <c r="BY1914" s="22">
        <f t="shared" si="7248"/>
        <v>493.60100000000011</v>
      </c>
      <c r="BZ1914" s="22">
        <f t="shared" si="7249"/>
        <v>0</v>
      </c>
      <c r="CA1914" s="22">
        <f t="shared" si="7293"/>
        <v>0</v>
      </c>
      <c r="CB1914" s="22">
        <f t="shared" si="7294"/>
        <v>0</v>
      </c>
      <c r="CC1914" s="22">
        <f t="shared" si="7295"/>
        <v>0</v>
      </c>
      <c r="CD1914" s="22">
        <f t="shared" si="7301"/>
        <v>0</v>
      </c>
      <c r="CE1914" s="22">
        <f t="shared" si="7296"/>
        <v>0</v>
      </c>
      <c r="CF1914" s="34">
        <f t="shared" si="7298"/>
        <v>0</v>
      </c>
      <c r="CG1914" s="22">
        <f t="shared" si="7302"/>
        <v>493.60100000000011</v>
      </c>
      <c r="CH1914" s="22">
        <f t="shared" si="7297"/>
        <v>0</v>
      </c>
      <c r="CI1914" s="22">
        <f t="shared" si="7299"/>
        <v>493.60100000000011</v>
      </c>
      <c r="CJ1914" s="22">
        <f t="shared" si="7303"/>
        <v>0</v>
      </c>
      <c r="CK1914" s="22">
        <f t="shared" si="7297"/>
        <v>0</v>
      </c>
      <c r="CL1914" s="22">
        <f t="shared" si="7300"/>
        <v>0</v>
      </c>
      <c r="CM1914" s="22">
        <f t="shared" si="7297"/>
        <v>0</v>
      </c>
      <c r="CN1914" s="15"/>
      <c r="CO1914" s="35"/>
    </row>
    <row r="1915" spans="1:99" x14ac:dyDescent="0.3">
      <c r="A1915" s="36" t="s">
        <v>1095</v>
      </c>
      <c r="B1915" s="16">
        <v>410</v>
      </c>
      <c r="C1915" s="32"/>
      <c r="D1915" s="32"/>
      <c r="E1915" s="33" t="s">
        <v>85</v>
      </c>
      <c r="F1915" s="22"/>
      <c r="G1915" s="22"/>
      <c r="H1915" s="22"/>
      <c r="I1915" s="22"/>
      <c r="J1915" s="22"/>
      <c r="K1915" s="22"/>
      <c r="L1915" s="22"/>
      <c r="M1915" s="22"/>
      <c r="N1915" s="22"/>
      <c r="O1915" s="22"/>
      <c r="P1915" s="22"/>
      <c r="Q1915" s="22"/>
      <c r="R1915" s="22"/>
      <c r="S1915" s="22"/>
      <c r="T1915" s="22"/>
      <c r="U1915" s="22"/>
      <c r="V1915" s="22"/>
      <c r="W1915" s="22"/>
      <c r="X1915" s="22"/>
      <c r="Y1915" s="22"/>
      <c r="Z1915" s="22"/>
      <c r="AA1915" s="22"/>
      <c r="AB1915" s="22"/>
      <c r="AC1915" s="22"/>
      <c r="AD1915" s="22"/>
      <c r="AE1915" s="22"/>
      <c r="AF1915" s="22"/>
      <c r="AG1915" s="22"/>
      <c r="AH1915" s="22"/>
      <c r="AI1915" s="22"/>
      <c r="AJ1915" s="22"/>
      <c r="AK1915" s="22"/>
      <c r="AL1915" s="22"/>
      <c r="AM1915" s="22">
        <f t="shared" si="7274"/>
        <v>0</v>
      </c>
      <c r="AN1915" s="22">
        <f t="shared" si="7275"/>
        <v>2627.7739999999999</v>
      </c>
      <c r="AO1915" s="22">
        <f t="shared" si="7276"/>
        <v>0</v>
      </c>
      <c r="AP1915" s="22">
        <f t="shared" si="7229"/>
        <v>0</v>
      </c>
      <c r="AQ1915" s="22">
        <f t="shared" si="7230"/>
        <v>2627.7739999999999</v>
      </c>
      <c r="AR1915" s="22">
        <f t="shared" si="7231"/>
        <v>0</v>
      </c>
      <c r="AS1915" s="22">
        <f t="shared" si="7277"/>
        <v>0</v>
      </c>
      <c r="AT1915" s="22">
        <f t="shared" si="7278"/>
        <v>-2134.1729999999998</v>
      </c>
      <c r="AU1915" s="22">
        <f t="shared" si="7279"/>
        <v>0</v>
      </c>
      <c r="AV1915" s="22">
        <f t="shared" si="7232"/>
        <v>0</v>
      </c>
      <c r="AW1915" s="22">
        <f t="shared" si="7233"/>
        <v>493.60100000000011</v>
      </c>
      <c r="AX1915" s="22">
        <f t="shared" si="7234"/>
        <v>0</v>
      </c>
      <c r="AY1915" s="22">
        <f t="shared" si="7280"/>
        <v>0</v>
      </c>
      <c r="AZ1915" s="22">
        <f t="shared" si="7281"/>
        <v>0</v>
      </c>
      <c r="BA1915" s="22">
        <f t="shared" si="7282"/>
        <v>0</v>
      </c>
      <c r="BB1915" s="22">
        <f t="shared" si="7235"/>
        <v>0</v>
      </c>
      <c r="BC1915" s="22">
        <f t="shared" si="7236"/>
        <v>493.60100000000011</v>
      </c>
      <c r="BD1915" s="22">
        <f t="shared" si="7237"/>
        <v>0</v>
      </c>
      <c r="BE1915" s="22">
        <f t="shared" si="7283"/>
        <v>0</v>
      </c>
      <c r="BF1915" s="22">
        <f t="shared" si="7284"/>
        <v>0</v>
      </c>
      <c r="BG1915" s="22">
        <f t="shared" si="7285"/>
        <v>0</v>
      </c>
      <c r="BH1915" s="22">
        <f t="shared" si="7238"/>
        <v>0</v>
      </c>
      <c r="BI1915" s="22">
        <f t="shared" si="7239"/>
        <v>493.60100000000011</v>
      </c>
      <c r="BJ1915" s="22">
        <f t="shared" si="7240"/>
        <v>0</v>
      </c>
      <c r="BK1915" s="22">
        <f t="shared" si="7286"/>
        <v>0</v>
      </c>
      <c r="BL1915" s="22">
        <f t="shared" si="7287"/>
        <v>0</v>
      </c>
      <c r="BM1915" s="22">
        <f t="shared" si="7288"/>
        <v>0</v>
      </c>
      <c r="BN1915" s="22">
        <f t="shared" si="7241"/>
        <v>0</v>
      </c>
      <c r="BO1915" s="22">
        <f t="shared" si="7242"/>
        <v>493.60100000000011</v>
      </c>
      <c r="BP1915" s="22">
        <f t="shared" si="7243"/>
        <v>0</v>
      </c>
      <c r="BQ1915" s="22">
        <f t="shared" si="7289"/>
        <v>0</v>
      </c>
      <c r="BR1915" s="22">
        <f t="shared" si="7290"/>
        <v>0</v>
      </c>
      <c r="BS1915" s="22">
        <f t="shared" si="7244"/>
        <v>0</v>
      </c>
      <c r="BT1915" s="22">
        <f t="shared" si="7245"/>
        <v>493.60100000000011</v>
      </c>
      <c r="BU1915" s="22">
        <f t="shared" si="7246"/>
        <v>0</v>
      </c>
      <c r="BV1915" s="22">
        <f t="shared" si="7291"/>
        <v>0</v>
      </c>
      <c r="BW1915" s="22">
        <f t="shared" si="7292"/>
        <v>0</v>
      </c>
      <c r="BX1915" s="22">
        <f t="shared" si="7247"/>
        <v>0</v>
      </c>
      <c r="BY1915" s="22">
        <f t="shared" si="7248"/>
        <v>493.60100000000011</v>
      </c>
      <c r="BZ1915" s="22">
        <f t="shared" si="7249"/>
        <v>0</v>
      </c>
      <c r="CA1915" s="22">
        <f t="shared" si="7293"/>
        <v>0</v>
      </c>
      <c r="CB1915" s="22">
        <f t="shared" si="7294"/>
        <v>0</v>
      </c>
      <c r="CC1915" s="22">
        <f t="shared" si="7295"/>
        <v>0</v>
      </c>
      <c r="CD1915" s="22">
        <f t="shared" si="7301"/>
        <v>0</v>
      </c>
      <c r="CE1915" s="22">
        <f t="shared" si="7296"/>
        <v>0</v>
      </c>
      <c r="CF1915" s="34">
        <f t="shared" si="7298"/>
        <v>0</v>
      </c>
      <c r="CG1915" s="22">
        <f t="shared" si="7302"/>
        <v>493.60100000000011</v>
      </c>
      <c r="CH1915" s="22">
        <f t="shared" si="7297"/>
        <v>0</v>
      </c>
      <c r="CI1915" s="22">
        <f t="shared" si="7299"/>
        <v>493.60100000000011</v>
      </c>
      <c r="CJ1915" s="22">
        <f t="shared" si="7303"/>
        <v>0</v>
      </c>
      <c r="CK1915" s="22">
        <f t="shared" si="7297"/>
        <v>0</v>
      </c>
      <c r="CL1915" s="22">
        <f t="shared" si="7300"/>
        <v>0</v>
      </c>
      <c r="CM1915" s="22">
        <f t="shared" si="7297"/>
        <v>0</v>
      </c>
      <c r="CN1915" s="15"/>
      <c r="CO1915" s="35"/>
    </row>
    <row r="1916" spans="1:99" x14ac:dyDescent="0.3">
      <c r="A1916" s="36" t="s">
        <v>1095</v>
      </c>
      <c r="B1916" s="16">
        <v>410</v>
      </c>
      <c r="C1916" s="32" t="s">
        <v>66</v>
      </c>
      <c r="D1916" s="32" t="s">
        <v>313</v>
      </c>
      <c r="E1916" s="33" t="s">
        <v>1082</v>
      </c>
      <c r="F1916" s="22"/>
      <c r="G1916" s="22"/>
      <c r="H1916" s="22"/>
      <c r="I1916" s="22"/>
      <c r="J1916" s="22"/>
      <c r="K1916" s="22"/>
      <c r="L1916" s="22"/>
      <c r="M1916" s="22"/>
      <c r="N1916" s="22"/>
      <c r="O1916" s="22"/>
      <c r="P1916" s="22"/>
      <c r="Q1916" s="22"/>
      <c r="R1916" s="22"/>
      <c r="S1916" s="22"/>
      <c r="T1916" s="22"/>
      <c r="U1916" s="22"/>
      <c r="V1916" s="22"/>
      <c r="W1916" s="22"/>
      <c r="X1916" s="22"/>
      <c r="Y1916" s="22"/>
      <c r="Z1916" s="22"/>
      <c r="AA1916" s="22"/>
      <c r="AB1916" s="22"/>
      <c r="AC1916" s="22"/>
      <c r="AD1916" s="22"/>
      <c r="AE1916" s="22"/>
      <c r="AF1916" s="22"/>
      <c r="AG1916" s="22"/>
      <c r="AH1916" s="22"/>
      <c r="AI1916" s="22"/>
      <c r="AJ1916" s="22"/>
      <c r="AK1916" s="22"/>
      <c r="AL1916" s="22"/>
      <c r="AM1916" s="22"/>
      <c r="AN1916" s="22">
        <v>2627.7739999999999</v>
      </c>
      <c r="AO1916" s="22"/>
      <c r="AP1916" s="22">
        <f t="shared" si="7229"/>
        <v>0</v>
      </c>
      <c r="AQ1916" s="22">
        <f t="shared" si="7230"/>
        <v>2627.7739999999999</v>
      </c>
      <c r="AR1916" s="22">
        <f t="shared" si="7231"/>
        <v>0</v>
      </c>
      <c r="AS1916" s="22"/>
      <c r="AT1916" s="22">
        <v>-2134.1729999999998</v>
      </c>
      <c r="AU1916" s="22"/>
      <c r="AV1916" s="22">
        <f t="shared" si="7232"/>
        <v>0</v>
      </c>
      <c r="AW1916" s="22">
        <f t="shared" si="7233"/>
        <v>493.60100000000011</v>
      </c>
      <c r="AX1916" s="22">
        <f t="shared" si="7234"/>
        <v>0</v>
      </c>
      <c r="AY1916" s="22"/>
      <c r="AZ1916" s="22"/>
      <c r="BA1916" s="22"/>
      <c r="BB1916" s="22">
        <f t="shared" si="7235"/>
        <v>0</v>
      </c>
      <c r="BC1916" s="22">
        <f t="shared" si="7236"/>
        <v>493.60100000000011</v>
      </c>
      <c r="BD1916" s="22">
        <f t="shared" si="7237"/>
        <v>0</v>
      </c>
      <c r="BE1916" s="22"/>
      <c r="BF1916" s="22"/>
      <c r="BG1916" s="22"/>
      <c r="BH1916" s="22">
        <f t="shared" si="7238"/>
        <v>0</v>
      </c>
      <c r="BI1916" s="22">
        <f t="shared" si="7239"/>
        <v>493.60100000000011</v>
      </c>
      <c r="BJ1916" s="22">
        <f t="shared" si="7240"/>
        <v>0</v>
      </c>
      <c r="BK1916" s="22"/>
      <c r="BL1916" s="22"/>
      <c r="BM1916" s="22"/>
      <c r="BN1916" s="22">
        <f t="shared" si="7241"/>
        <v>0</v>
      </c>
      <c r="BO1916" s="22">
        <f t="shared" si="7242"/>
        <v>493.60100000000011</v>
      </c>
      <c r="BP1916" s="22">
        <f t="shared" si="7243"/>
        <v>0</v>
      </c>
      <c r="BQ1916" s="22"/>
      <c r="BR1916" s="22"/>
      <c r="BS1916" s="22">
        <f t="shared" si="7244"/>
        <v>0</v>
      </c>
      <c r="BT1916" s="22">
        <f t="shared" si="7245"/>
        <v>493.60100000000011</v>
      </c>
      <c r="BU1916" s="22">
        <f t="shared" si="7246"/>
        <v>0</v>
      </c>
      <c r="BV1916" s="22"/>
      <c r="BW1916" s="22"/>
      <c r="BX1916" s="22">
        <f t="shared" si="7247"/>
        <v>0</v>
      </c>
      <c r="BY1916" s="22">
        <f t="shared" si="7248"/>
        <v>493.60100000000011</v>
      </c>
      <c r="BZ1916" s="22">
        <f t="shared" si="7249"/>
        <v>0</v>
      </c>
      <c r="CA1916" s="22"/>
      <c r="CB1916" s="22"/>
      <c r="CC1916" s="22"/>
      <c r="CD1916" s="22">
        <f t="shared" si="7301"/>
        <v>0</v>
      </c>
      <c r="CE1916" s="22"/>
      <c r="CF1916" s="34">
        <f t="shared" si="7298"/>
        <v>0</v>
      </c>
      <c r="CG1916" s="22">
        <f t="shared" si="7302"/>
        <v>493.60100000000011</v>
      </c>
      <c r="CH1916" s="22"/>
      <c r="CI1916" s="22">
        <f t="shared" si="7299"/>
        <v>493.60100000000011</v>
      </c>
      <c r="CJ1916" s="22">
        <f t="shared" si="7303"/>
        <v>0</v>
      </c>
      <c r="CK1916" s="22"/>
      <c r="CL1916" s="22">
        <f t="shared" si="7300"/>
        <v>0</v>
      </c>
      <c r="CM1916" s="22"/>
      <c r="CN1916" s="15"/>
      <c r="CO1916" s="35"/>
    </row>
    <row r="1917" spans="1:99" ht="31.2" x14ac:dyDescent="0.3">
      <c r="A1917" s="36" t="s">
        <v>1097</v>
      </c>
      <c r="B1917" s="16"/>
      <c r="C1917" s="32"/>
      <c r="D1917" s="32"/>
      <c r="E1917" s="33" t="s">
        <v>1098</v>
      </c>
      <c r="F1917" s="22">
        <f t="shared" ref="F1917:K1917" si="7304">F1921+F1918</f>
        <v>3164.2999999999997</v>
      </c>
      <c r="G1917" s="22">
        <f t="shared" si="7304"/>
        <v>0</v>
      </c>
      <c r="H1917" s="22">
        <f t="shared" si="7304"/>
        <v>0</v>
      </c>
      <c r="I1917" s="22">
        <f t="shared" si="7304"/>
        <v>0</v>
      </c>
      <c r="J1917" s="22">
        <f t="shared" si="7304"/>
        <v>0</v>
      </c>
      <c r="K1917" s="22">
        <f t="shared" si="7304"/>
        <v>0</v>
      </c>
      <c r="L1917" s="22">
        <f t="shared" si="7214"/>
        <v>3164.2999999999997</v>
      </c>
      <c r="M1917" s="22">
        <f t="shared" si="7215"/>
        <v>0</v>
      </c>
      <c r="N1917" s="22">
        <f t="shared" si="7216"/>
        <v>0</v>
      </c>
      <c r="O1917" s="22">
        <f>O1921+O1918</f>
        <v>108.48699999999999</v>
      </c>
      <c r="P1917" s="22">
        <f>P1921+P1918</f>
        <v>0</v>
      </c>
      <c r="Q1917" s="22">
        <f>Q1921+Q1918</f>
        <v>0</v>
      </c>
      <c r="R1917" s="22">
        <f t="shared" si="7217"/>
        <v>3272.7869999999998</v>
      </c>
      <c r="S1917" s="22">
        <f t="shared" si="7218"/>
        <v>0</v>
      </c>
      <c r="T1917" s="22">
        <f t="shared" si="7219"/>
        <v>0</v>
      </c>
      <c r="U1917" s="22">
        <f>U1921+U1918</f>
        <v>0</v>
      </c>
      <c r="V1917" s="22">
        <f>V1921+V1918</f>
        <v>0</v>
      </c>
      <c r="W1917" s="22">
        <f>W1921+W1918</f>
        <v>0</v>
      </c>
      <c r="X1917" s="22">
        <f t="shared" si="7220"/>
        <v>3272.7869999999998</v>
      </c>
      <c r="Y1917" s="22">
        <f t="shared" si="7221"/>
        <v>0</v>
      </c>
      <c r="Z1917" s="22">
        <f t="shared" si="7222"/>
        <v>0</v>
      </c>
      <c r="AA1917" s="22">
        <f>AA1921+AA1918</f>
        <v>0</v>
      </c>
      <c r="AB1917" s="22">
        <f>AB1921+AB1918</f>
        <v>0</v>
      </c>
      <c r="AC1917" s="22">
        <f>AC1921+AC1918</f>
        <v>0</v>
      </c>
      <c r="AD1917" s="22">
        <f t="shared" si="7223"/>
        <v>3272.7869999999998</v>
      </c>
      <c r="AE1917" s="22">
        <f t="shared" si="7224"/>
        <v>0</v>
      </c>
      <c r="AF1917" s="22">
        <f t="shared" si="7225"/>
        <v>0</v>
      </c>
      <c r="AG1917" s="22">
        <f>AG1921+AG1918</f>
        <v>0</v>
      </c>
      <c r="AH1917" s="22">
        <f>AH1921+AH1918</f>
        <v>0</v>
      </c>
      <c r="AI1917" s="22">
        <f>AI1921+AI1918</f>
        <v>0</v>
      </c>
      <c r="AJ1917" s="22">
        <f t="shared" si="7226"/>
        <v>3272.7869999999998</v>
      </c>
      <c r="AK1917" s="22">
        <f t="shared" si="7227"/>
        <v>0</v>
      </c>
      <c r="AL1917" s="22">
        <f t="shared" si="7228"/>
        <v>0</v>
      </c>
      <c r="AM1917" s="22">
        <f>AM1921+AM1918</f>
        <v>0</v>
      </c>
      <c r="AN1917" s="22">
        <f>AN1921+AN1918</f>
        <v>0</v>
      </c>
      <c r="AO1917" s="22">
        <f>AO1921+AO1918</f>
        <v>0</v>
      </c>
      <c r="AP1917" s="22">
        <f t="shared" si="7229"/>
        <v>3272.7869999999998</v>
      </c>
      <c r="AQ1917" s="22">
        <f t="shared" si="7230"/>
        <v>0</v>
      </c>
      <c r="AR1917" s="22">
        <f t="shared" si="7231"/>
        <v>0</v>
      </c>
      <c r="AS1917" s="22">
        <f>AS1921+AS1918</f>
        <v>0</v>
      </c>
      <c r="AT1917" s="22">
        <f>AT1921+AT1918</f>
        <v>0</v>
      </c>
      <c r="AU1917" s="22">
        <f>AU1921+AU1918</f>
        <v>0</v>
      </c>
      <c r="AV1917" s="22">
        <f t="shared" si="7232"/>
        <v>3272.7869999999998</v>
      </c>
      <c r="AW1917" s="22">
        <f t="shared" si="7233"/>
        <v>0</v>
      </c>
      <c r="AX1917" s="22">
        <f t="shared" si="7234"/>
        <v>0</v>
      </c>
      <c r="AY1917" s="22">
        <f>AY1921+AY1918</f>
        <v>0</v>
      </c>
      <c r="AZ1917" s="22">
        <f>AZ1921+AZ1918</f>
        <v>0</v>
      </c>
      <c r="BA1917" s="22">
        <f>BA1921+BA1918</f>
        <v>0</v>
      </c>
      <c r="BB1917" s="22">
        <f t="shared" si="7235"/>
        <v>3272.7869999999998</v>
      </c>
      <c r="BC1917" s="22">
        <f t="shared" si="7236"/>
        <v>0</v>
      </c>
      <c r="BD1917" s="22">
        <f t="shared" si="7237"/>
        <v>0</v>
      </c>
      <c r="BE1917" s="22">
        <f>BE1921+BE1918</f>
        <v>0</v>
      </c>
      <c r="BF1917" s="22">
        <f>BF1921+BF1918</f>
        <v>0</v>
      </c>
      <c r="BG1917" s="22">
        <f>BG1921+BG1918</f>
        <v>0</v>
      </c>
      <c r="BH1917" s="22">
        <f t="shared" si="7238"/>
        <v>3272.7869999999998</v>
      </c>
      <c r="BI1917" s="22">
        <f t="shared" si="7239"/>
        <v>0</v>
      </c>
      <c r="BJ1917" s="22">
        <f t="shared" si="7240"/>
        <v>0</v>
      </c>
      <c r="BK1917" s="22">
        <f>BK1921+BK1918</f>
        <v>0</v>
      </c>
      <c r="BL1917" s="22">
        <f>BL1921+BL1918</f>
        <v>0</v>
      </c>
      <c r="BM1917" s="22">
        <f>BM1921+BM1918</f>
        <v>0</v>
      </c>
      <c r="BN1917" s="22">
        <f t="shared" si="7241"/>
        <v>3272.7869999999998</v>
      </c>
      <c r="BO1917" s="22">
        <f t="shared" si="7242"/>
        <v>0</v>
      </c>
      <c r="BP1917" s="22">
        <f t="shared" si="7243"/>
        <v>0</v>
      </c>
      <c r="BQ1917" s="22">
        <f>BQ1921+BQ1918</f>
        <v>0</v>
      </c>
      <c r="BR1917" s="22">
        <f>BR1921+BR1918</f>
        <v>0</v>
      </c>
      <c r="BS1917" s="22">
        <f t="shared" si="7244"/>
        <v>3272.7869999999998</v>
      </c>
      <c r="BT1917" s="22">
        <f t="shared" si="7245"/>
        <v>0</v>
      </c>
      <c r="BU1917" s="22">
        <f t="shared" si="7246"/>
        <v>0</v>
      </c>
      <c r="BV1917" s="22">
        <f>BV1921+BV1918</f>
        <v>0</v>
      </c>
      <c r="BW1917" s="22">
        <f>BW1921+BW1918</f>
        <v>0</v>
      </c>
      <c r="BX1917" s="22">
        <f t="shared" si="7247"/>
        <v>3272.7869999999998</v>
      </c>
      <c r="BY1917" s="22">
        <f t="shared" si="7248"/>
        <v>0</v>
      </c>
      <c r="BZ1917" s="22">
        <f t="shared" si="7249"/>
        <v>0</v>
      </c>
      <c r="CA1917" s="22">
        <f>CA1921+CA1918</f>
        <v>21814.598000000002</v>
      </c>
      <c r="CB1917" s="22">
        <f>CB1921+CB1918</f>
        <v>0</v>
      </c>
      <c r="CC1917" s="22">
        <f>CC1921+CC1918</f>
        <v>0</v>
      </c>
      <c r="CD1917" s="22">
        <f t="shared" si="7301"/>
        <v>25087.385000000002</v>
      </c>
      <c r="CE1917" s="22">
        <f>CE1921+CE1918</f>
        <v>0</v>
      </c>
      <c r="CF1917" s="34">
        <f t="shared" si="7298"/>
        <v>25087.385000000002</v>
      </c>
      <c r="CG1917" s="22">
        <f t="shared" si="7302"/>
        <v>0</v>
      </c>
      <c r="CH1917" s="22">
        <f>CH1921+CH1918</f>
        <v>0</v>
      </c>
      <c r="CI1917" s="22">
        <f t="shared" si="7299"/>
        <v>0</v>
      </c>
      <c r="CJ1917" s="22">
        <f t="shared" si="7303"/>
        <v>0</v>
      </c>
      <c r="CK1917" s="22">
        <f>CK1921+CK1918</f>
        <v>0</v>
      </c>
      <c r="CL1917" s="22">
        <f t="shared" si="7300"/>
        <v>0</v>
      </c>
      <c r="CM1917" s="22">
        <f>CM1921+CM1918</f>
        <v>0</v>
      </c>
      <c r="CN1917" s="15"/>
      <c r="CO1917" s="35"/>
      <c r="CU1917" s="5" t="s">
        <v>31</v>
      </c>
    </row>
    <row r="1918" spans="1:99" ht="31.2" x14ac:dyDescent="0.3">
      <c r="A1918" s="36" t="s">
        <v>1097</v>
      </c>
      <c r="B1918" s="16">
        <v>200</v>
      </c>
      <c r="C1918" s="32"/>
      <c r="D1918" s="32"/>
      <c r="E1918" s="33" t="s">
        <v>40</v>
      </c>
      <c r="F1918" s="22">
        <f t="shared" ref="F1918:F1922" si="7305">F1919</f>
        <v>0</v>
      </c>
      <c r="G1918" s="22">
        <f t="shared" ref="G1918:G1954" si="7306">G1919</f>
        <v>0</v>
      </c>
      <c r="H1918" s="22">
        <f t="shared" ref="H1918:H1954" si="7307">H1919</f>
        <v>0</v>
      </c>
      <c r="I1918" s="22">
        <f t="shared" ref="I1918:I1954" si="7308">I1919</f>
        <v>0</v>
      </c>
      <c r="J1918" s="22">
        <f t="shared" ref="J1918:J1954" si="7309">J1919</f>
        <v>0</v>
      </c>
      <c r="K1918" s="22">
        <f t="shared" ref="K1918:K1954" si="7310">K1919</f>
        <v>0</v>
      </c>
      <c r="L1918" s="22">
        <f t="shared" si="7214"/>
        <v>0</v>
      </c>
      <c r="M1918" s="22">
        <f t="shared" si="7215"/>
        <v>0</v>
      </c>
      <c r="N1918" s="22">
        <f t="shared" si="7216"/>
        <v>0</v>
      </c>
      <c r="O1918" s="22">
        <f t="shared" ref="O1918:O1954" si="7311">O1919</f>
        <v>6.83</v>
      </c>
      <c r="P1918" s="22">
        <f t="shared" ref="P1918:P1954" si="7312">P1919</f>
        <v>0</v>
      </c>
      <c r="Q1918" s="22">
        <f t="shared" ref="Q1918:Q1954" si="7313">Q1919</f>
        <v>0</v>
      </c>
      <c r="R1918" s="22">
        <f t="shared" si="7217"/>
        <v>6.83</v>
      </c>
      <c r="S1918" s="22">
        <f t="shared" si="7218"/>
        <v>0</v>
      </c>
      <c r="T1918" s="22">
        <f t="shared" si="7219"/>
        <v>0</v>
      </c>
      <c r="U1918" s="22">
        <f t="shared" ref="U1918:U1954" si="7314">U1919</f>
        <v>0</v>
      </c>
      <c r="V1918" s="22">
        <f t="shared" ref="V1918:V1954" si="7315">V1919</f>
        <v>0</v>
      </c>
      <c r="W1918" s="22">
        <f t="shared" ref="W1918:W1954" si="7316">W1919</f>
        <v>0</v>
      </c>
      <c r="X1918" s="22">
        <f t="shared" si="7220"/>
        <v>6.83</v>
      </c>
      <c r="Y1918" s="22">
        <f t="shared" si="7221"/>
        <v>0</v>
      </c>
      <c r="Z1918" s="22">
        <f t="shared" si="7222"/>
        <v>0</v>
      </c>
      <c r="AA1918" s="22">
        <f t="shared" ref="AA1918:AA1954" si="7317">AA1919</f>
        <v>0</v>
      </c>
      <c r="AB1918" s="22">
        <f t="shared" ref="AB1918:AB1954" si="7318">AB1919</f>
        <v>0</v>
      </c>
      <c r="AC1918" s="22">
        <f t="shared" ref="AC1918:AC1954" si="7319">AC1919</f>
        <v>0</v>
      </c>
      <c r="AD1918" s="22">
        <f t="shared" si="7223"/>
        <v>6.83</v>
      </c>
      <c r="AE1918" s="22">
        <f t="shared" si="7224"/>
        <v>0</v>
      </c>
      <c r="AF1918" s="22">
        <f t="shared" si="7225"/>
        <v>0</v>
      </c>
      <c r="AG1918" s="22">
        <f t="shared" ref="AG1918:AG1954" si="7320">AG1919</f>
        <v>0</v>
      </c>
      <c r="AH1918" s="22">
        <f t="shared" ref="AH1918:AH1954" si="7321">AH1919</f>
        <v>0</v>
      </c>
      <c r="AI1918" s="22">
        <f t="shared" ref="AI1918:AI1954" si="7322">AI1919</f>
        <v>0</v>
      </c>
      <c r="AJ1918" s="22">
        <f t="shared" si="7226"/>
        <v>6.83</v>
      </c>
      <c r="AK1918" s="22">
        <f t="shared" si="7227"/>
        <v>0</v>
      </c>
      <c r="AL1918" s="22">
        <f t="shared" si="7228"/>
        <v>0</v>
      </c>
      <c r="AM1918" s="22">
        <f t="shared" ref="AM1918:AM1954" si="7323">AM1919</f>
        <v>0</v>
      </c>
      <c r="AN1918" s="22">
        <f t="shared" ref="AN1918:AN1954" si="7324">AN1919</f>
        <v>0</v>
      </c>
      <c r="AO1918" s="22">
        <f t="shared" ref="AO1918:AO1954" si="7325">AO1919</f>
        <v>0</v>
      </c>
      <c r="AP1918" s="22">
        <f t="shared" si="7229"/>
        <v>6.83</v>
      </c>
      <c r="AQ1918" s="22">
        <f t="shared" si="7230"/>
        <v>0</v>
      </c>
      <c r="AR1918" s="22">
        <f t="shared" si="7231"/>
        <v>0</v>
      </c>
      <c r="AS1918" s="22">
        <f t="shared" ref="AS1918:AS1954" si="7326">AS1919</f>
        <v>0</v>
      </c>
      <c r="AT1918" s="22">
        <f t="shared" ref="AT1918:AT1954" si="7327">AT1919</f>
        <v>0</v>
      </c>
      <c r="AU1918" s="22">
        <f t="shared" ref="AU1918:AU1954" si="7328">AU1919</f>
        <v>0</v>
      </c>
      <c r="AV1918" s="22">
        <f t="shared" si="7232"/>
        <v>6.83</v>
      </c>
      <c r="AW1918" s="22">
        <f t="shared" si="7233"/>
        <v>0</v>
      </c>
      <c r="AX1918" s="22">
        <f t="shared" si="7234"/>
        <v>0</v>
      </c>
      <c r="AY1918" s="22">
        <f t="shared" ref="AY1918:AY1954" si="7329">AY1919</f>
        <v>0</v>
      </c>
      <c r="AZ1918" s="22">
        <f t="shared" ref="AZ1918:AZ1954" si="7330">AZ1919</f>
        <v>0</v>
      </c>
      <c r="BA1918" s="22">
        <f t="shared" ref="BA1918:BA1954" si="7331">BA1919</f>
        <v>0</v>
      </c>
      <c r="BB1918" s="22">
        <f t="shared" si="7235"/>
        <v>6.83</v>
      </c>
      <c r="BC1918" s="22">
        <f t="shared" si="7236"/>
        <v>0</v>
      </c>
      <c r="BD1918" s="22">
        <f t="shared" si="7237"/>
        <v>0</v>
      </c>
      <c r="BE1918" s="22">
        <f t="shared" ref="BE1918:BE1954" si="7332">BE1919</f>
        <v>0</v>
      </c>
      <c r="BF1918" s="22">
        <f t="shared" ref="BF1918:BF1954" si="7333">BF1919</f>
        <v>0</v>
      </c>
      <c r="BG1918" s="22">
        <f t="shared" ref="BG1918:BG1954" si="7334">BG1919</f>
        <v>0</v>
      </c>
      <c r="BH1918" s="22">
        <f t="shared" si="7238"/>
        <v>6.83</v>
      </c>
      <c r="BI1918" s="22">
        <f t="shared" si="7239"/>
        <v>0</v>
      </c>
      <c r="BJ1918" s="22">
        <f t="shared" si="7240"/>
        <v>0</v>
      </c>
      <c r="BK1918" s="22">
        <f t="shared" ref="BK1918:BK1954" si="7335">BK1919</f>
        <v>0</v>
      </c>
      <c r="BL1918" s="22">
        <f t="shared" ref="BL1918:BL1954" si="7336">BL1919</f>
        <v>0</v>
      </c>
      <c r="BM1918" s="22">
        <f t="shared" ref="BM1918:BM1954" si="7337">BM1919</f>
        <v>0</v>
      </c>
      <c r="BN1918" s="22">
        <f t="shared" si="7241"/>
        <v>6.83</v>
      </c>
      <c r="BO1918" s="22">
        <f t="shared" si="7242"/>
        <v>0</v>
      </c>
      <c r="BP1918" s="22">
        <f t="shared" si="7243"/>
        <v>0</v>
      </c>
      <c r="BQ1918" s="22">
        <f t="shared" ref="BQ1918:BQ1954" si="7338">BQ1919</f>
        <v>0</v>
      </c>
      <c r="BR1918" s="22">
        <f t="shared" ref="BR1918:BR1954" si="7339">BR1919</f>
        <v>0</v>
      </c>
      <c r="BS1918" s="22">
        <f t="shared" si="7244"/>
        <v>6.83</v>
      </c>
      <c r="BT1918" s="22">
        <f t="shared" si="7245"/>
        <v>0</v>
      </c>
      <c r="BU1918" s="22">
        <f t="shared" si="7246"/>
        <v>0</v>
      </c>
      <c r="BV1918" s="22">
        <f t="shared" ref="BV1918:BV1954" si="7340">BV1919</f>
        <v>0</v>
      </c>
      <c r="BW1918" s="22">
        <f t="shared" ref="BW1918:BW1954" si="7341">BW1919</f>
        <v>0</v>
      </c>
      <c r="BX1918" s="22">
        <f t="shared" si="7247"/>
        <v>6.83</v>
      </c>
      <c r="BY1918" s="22">
        <f t="shared" si="7248"/>
        <v>0</v>
      </c>
      <c r="BZ1918" s="22">
        <f t="shared" si="7249"/>
        <v>0</v>
      </c>
      <c r="CA1918" s="22">
        <f t="shared" ref="CA1918:CA1954" si="7342">CA1919</f>
        <v>0</v>
      </c>
      <c r="CB1918" s="22">
        <f t="shared" ref="CB1918:CB1954" si="7343">CB1919</f>
        <v>0</v>
      </c>
      <c r="CC1918" s="22">
        <f t="shared" ref="CC1918:CC1954" si="7344">CC1919</f>
        <v>0</v>
      </c>
      <c r="CD1918" s="22">
        <f t="shared" si="7301"/>
        <v>6.83</v>
      </c>
      <c r="CE1918" s="22">
        <f t="shared" ref="CE1918:CE1954" si="7345">CE1919</f>
        <v>0</v>
      </c>
      <c r="CF1918" s="34">
        <f t="shared" si="7298"/>
        <v>6.83</v>
      </c>
      <c r="CG1918" s="22">
        <f t="shared" si="7302"/>
        <v>0</v>
      </c>
      <c r="CH1918" s="22">
        <f t="shared" ref="CH1918:CM1954" si="7346">CH1919</f>
        <v>0</v>
      </c>
      <c r="CI1918" s="22">
        <f t="shared" si="7299"/>
        <v>0</v>
      </c>
      <c r="CJ1918" s="22">
        <f t="shared" si="7303"/>
        <v>0</v>
      </c>
      <c r="CK1918" s="22">
        <f t="shared" si="7346"/>
        <v>0</v>
      </c>
      <c r="CL1918" s="22">
        <f t="shared" si="7300"/>
        <v>0</v>
      </c>
      <c r="CM1918" s="22">
        <f t="shared" si="7346"/>
        <v>0</v>
      </c>
      <c r="CN1918" s="15"/>
      <c r="CO1918" s="35"/>
      <c r="CS1918" s="5" t="s">
        <v>29</v>
      </c>
    </row>
    <row r="1919" spans="1:99" ht="46.8" x14ac:dyDescent="0.3">
      <c r="A1919" s="36" t="s">
        <v>1097</v>
      </c>
      <c r="B1919" s="16">
        <v>240</v>
      </c>
      <c r="C1919" s="32"/>
      <c r="D1919" s="32"/>
      <c r="E1919" s="33" t="s">
        <v>41</v>
      </c>
      <c r="F1919" s="22">
        <f t="shared" si="7305"/>
        <v>0</v>
      </c>
      <c r="G1919" s="22">
        <f t="shared" si="7306"/>
        <v>0</v>
      </c>
      <c r="H1919" s="22">
        <f t="shared" si="7307"/>
        <v>0</v>
      </c>
      <c r="I1919" s="22">
        <f t="shared" si="7308"/>
        <v>0</v>
      </c>
      <c r="J1919" s="22">
        <f t="shared" si="7309"/>
        <v>0</v>
      </c>
      <c r="K1919" s="22">
        <f t="shared" si="7310"/>
        <v>0</v>
      </c>
      <c r="L1919" s="22">
        <f t="shared" si="7214"/>
        <v>0</v>
      </c>
      <c r="M1919" s="22">
        <f t="shared" si="7215"/>
        <v>0</v>
      </c>
      <c r="N1919" s="22">
        <f t="shared" si="7216"/>
        <v>0</v>
      </c>
      <c r="O1919" s="22">
        <f t="shared" si="7311"/>
        <v>6.83</v>
      </c>
      <c r="P1919" s="22">
        <f t="shared" si="7312"/>
        <v>0</v>
      </c>
      <c r="Q1919" s="22">
        <f t="shared" si="7313"/>
        <v>0</v>
      </c>
      <c r="R1919" s="22">
        <f t="shared" si="7217"/>
        <v>6.83</v>
      </c>
      <c r="S1919" s="22">
        <f t="shared" si="7218"/>
        <v>0</v>
      </c>
      <c r="T1919" s="22">
        <f t="shared" si="7219"/>
        <v>0</v>
      </c>
      <c r="U1919" s="22">
        <f t="shared" si="7314"/>
        <v>0</v>
      </c>
      <c r="V1919" s="22">
        <f t="shared" si="7315"/>
        <v>0</v>
      </c>
      <c r="W1919" s="22">
        <f t="shared" si="7316"/>
        <v>0</v>
      </c>
      <c r="X1919" s="22">
        <f t="shared" si="7220"/>
        <v>6.83</v>
      </c>
      <c r="Y1919" s="22">
        <f t="shared" si="7221"/>
        <v>0</v>
      </c>
      <c r="Z1919" s="22">
        <f t="shared" si="7222"/>
        <v>0</v>
      </c>
      <c r="AA1919" s="22">
        <f t="shared" si="7317"/>
        <v>0</v>
      </c>
      <c r="AB1919" s="22">
        <f t="shared" si="7318"/>
        <v>0</v>
      </c>
      <c r="AC1919" s="22">
        <f t="shared" si="7319"/>
        <v>0</v>
      </c>
      <c r="AD1919" s="22">
        <f t="shared" si="7223"/>
        <v>6.83</v>
      </c>
      <c r="AE1919" s="22">
        <f t="shared" si="7224"/>
        <v>0</v>
      </c>
      <c r="AF1919" s="22">
        <f t="shared" si="7225"/>
        <v>0</v>
      </c>
      <c r="AG1919" s="22">
        <f t="shared" si="7320"/>
        <v>0</v>
      </c>
      <c r="AH1919" s="22">
        <f t="shared" si="7321"/>
        <v>0</v>
      </c>
      <c r="AI1919" s="22">
        <f t="shared" si="7322"/>
        <v>0</v>
      </c>
      <c r="AJ1919" s="22">
        <f t="shared" si="7226"/>
        <v>6.83</v>
      </c>
      <c r="AK1919" s="22">
        <f t="shared" si="7227"/>
        <v>0</v>
      </c>
      <c r="AL1919" s="22">
        <f t="shared" si="7228"/>
        <v>0</v>
      </c>
      <c r="AM1919" s="22">
        <f t="shared" si="7323"/>
        <v>0</v>
      </c>
      <c r="AN1919" s="22">
        <f t="shared" si="7324"/>
        <v>0</v>
      </c>
      <c r="AO1919" s="22">
        <f t="shared" si="7325"/>
        <v>0</v>
      </c>
      <c r="AP1919" s="22">
        <f t="shared" si="7229"/>
        <v>6.83</v>
      </c>
      <c r="AQ1919" s="22">
        <f t="shared" si="7230"/>
        <v>0</v>
      </c>
      <c r="AR1919" s="22">
        <f t="shared" si="7231"/>
        <v>0</v>
      </c>
      <c r="AS1919" s="22">
        <f t="shared" si="7326"/>
        <v>0</v>
      </c>
      <c r="AT1919" s="22">
        <f t="shared" si="7327"/>
        <v>0</v>
      </c>
      <c r="AU1919" s="22">
        <f t="shared" si="7328"/>
        <v>0</v>
      </c>
      <c r="AV1919" s="22">
        <f t="shared" si="7232"/>
        <v>6.83</v>
      </c>
      <c r="AW1919" s="22">
        <f t="shared" si="7233"/>
        <v>0</v>
      </c>
      <c r="AX1919" s="22">
        <f t="shared" si="7234"/>
        <v>0</v>
      </c>
      <c r="AY1919" s="22">
        <f t="shared" si="7329"/>
        <v>0</v>
      </c>
      <c r="AZ1919" s="22">
        <f t="shared" si="7330"/>
        <v>0</v>
      </c>
      <c r="BA1919" s="22">
        <f t="shared" si="7331"/>
        <v>0</v>
      </c>
      <c r="BB1919" s="22">
        <f t="shared" si="7235"/>
        <v>6.83</v>
      </c>
      <c r="BC1919" s="22">
        <f t="shared" si="7236"/>
        <v>0</v>
      </c>
      <c r="BD1919" s="22">
        <f t="shared" si="7237"/>
        <v>0</v>
      </c>
      <c r="BE1919" s="22">
        <f t="shared" si="7332"/>
        <v>0</v>
      </c>
      <c r="BF1919" s="22">
        <f t="shared" si="7333"/>
        <v>0</v>
      </c>
      <c r="BG1919" s="22">
        <f t="shared" si="7334"/>
        <v>0</v>
      </c>
      <c r="BH1919" s="22">
        <f t="shared" si="7238"/>
        <v>6.83</v>
      </c>
      <c r="BI1919" s="22">
        <f t="shared" si="7239"/>
        <v>0</v>
      </c>
      <c r="BJ1919" s="22">
        <f t="shared" si="7240"/>
        <v>0</v>
      </c>
      <c r="BK1919" s="22">
        <f t="shared" si="7335"/>
        <v>0</v>
      </c>
      <c r="BL1919" s="22">
        <f t="shared" si="7336"/>
        <v>0</v>
      </c>
      <c r="BM1919" s="22">
        <f t="shared" si="7337"/>
        <v>0</v>
      </c>
      <c r="BN1919" s="22">
        <f t="shared" si="7241"/>
        <v>6.83</v>
      </c>
      <c r="BO1919" s="22">
        <f t="shared" si="7242"/>
        <v>0</v>
      </c>
      <c r="BP1919" s="22">
        <f t="shared" si="7243"/>
        <v>0</v>
      </c>
      <c r="BQ1919" s="22">
        <f t="shared" si="7338"/>
        <v>0</v>
      </c>
      <c r="BR1919" s="22">
        <f t="shared" si="7339"/>
        <v>0</v>
      </c>
      <c r="BS1919" s="22">
        <f t="shared" si="7244"/>
        <v>6.83</v>
      </c>
      <c r="BT1919" s="22">
        <f t="shared" si="7245"/>
        <v>0</v>
      </c>
      <c r="BU1919" s="22">
        <f t="shared" si="7246"/>
        <v>0</v>
      </c>
      <c r="BV1919" s="22">
        <f t="shared" si="7340"/>
        <v>0</v>
      </c>
      <c r="BW1919" s="22">
        <f t="shared" si="7341"/>
        <v>0</v>
      </c>
      <c r="BX1919" s="22">
        <f t="shared" si="7247"/>
        <v>6.83</v>
      </c>
      <c r="BY1919" s="22">
        <f t="shared" si="7248"/>
        <v>0</v>
      </c>
      <c r="BZ1919" s="22">
        <f t="shared" si="7249"/>
        <v>0</v>
      </c>
      <c r="CA1919" s="22">
        <f t="shared" si="7342"/>
        <v>0</v>
      </c>
      <c r="CB1919" s="22">
        <f t="shared" si="7343"/>
        <v>0</v>
      </c>
      <c r="CC1919" s="22">
        <f t="shared" si="7344"/>
        <v>0</v>
      </c>
      <c r="CD1919" s="22">
        <f t="shared" si="7301"/>
        <v>6.83</v>
      </c>
      <c r="CE1919" s="22">
        <f t="shared" si="7345"/>
        <v>0</v>
      </c>
      <c r="CF1919" s="34">
        <f t="shared" si="7298"/>
        <v>6.83</v>
      </c>
      <c r="CG1919" s="22">
        <f t="shared" si="7302"/>
        <v>0</v>
      </c>
      <c r="CH1919" s="22">
        <f t="shared" si="7346"/>
        <v>0</v>
      </c>
      <c r="CI1919" s="22">
        <f t="shared" si="7299"/>
        <v>0</v>
      </c>
      <c r="CJ1919" s="22">
        <f t="shared" si="7303"/>
        <v>0</v>
      </c>
      <c r="CK1919" s="22">
        <f t="shared" si="7346"/>
        <v>0</v>
      </c>
      <c r="CL1919" s="22">
        <f t="shared" si="7300"/>
        <v>0</v>
      </c>
      <c r="CM1919" s="22">
        <f t="shared" si="7346"/>
        <v>0</v>
      </c>
      <c r="CN1919" s="15"/>
      <c r="CO1919" s="35"/>
      <c r="CT1919" s="5" t="s">
        <v>30</v>
      </c>
    </row>
    <row r="1920" spans="1:99" x14ac:dyDescent="0.3">
      <c r="A1920" s="36" t="s">
        <v>1097</v>
      </c>
      <c r="B1920" s="16">
        <v>240</v>
      </c>
      <c r="C1920" s="32" t="s">
        <v>66</v>
      </c>
      <c r="D1920" s="32" t="s">
        <v>313</v>
      </c>
      <c r="E1920" s="33" t="s">
        <v>1082</v>
      </c>
      <c r="F1920" s="22"/>
      <c r="G1920" s="22"/>
      <c r="H1920" s="22"/>
      <c r="I1920" s="22"/>
      <c r="J1920" s="22"/>
      <c r="K1920" s="22"/>
      <c r="L1920" s="22">
        <f t="shared" si="7214"/>
        <v>0</v>
      </c>
      <c r="M1920" s="22">
        <f t="shared" si="7215"/>
        <v>0</v>
      </c>
      <c r="N1920" s="22">
        <f t="shared" si="7216"/>
        <v>0</v>
      </c>
      <c r="O1920" s="22">
        <v>6.83</v>
      </c>
      <c r="P1920" s="22"/>
      <c r="Q1920" s="22"/>
      <c r="R1920" s="22">
        <f t="shared" si="7217"/>
        <v>6.83</v>
      </c>
      <c r="S1920" s="22">
        <f t="shared" si="7218"/>
        <v>0</v>
      </c>
      <c r="T1920" s="22">
        <f t="shared" si="7219"/>
        <v>0</v>
      </c>
      <c r="U1920" s="22"/>
      <c r="V1920" s="22"/>
      <c r="W1920" s="22"/>
      <c r="X1920" s="22">
        <f t="shared" si="7220"/>
        <v>6.83</v>
      </c>
      <c r="Y1920" s="22">
        <f t="shared" si="7221"/>
        <v>0</v>
      </c>
      <c r="Z1920" s="22">
        <f t="shared" si="7222"/>
        <v>0</v>
      </c>
      <c r="AA1920" s="22"/>
      <c r="AB1920" s="22"/>
      <c r="AC1920" s="22"/>
      <c r="AD1920" s="22">
        <f t="shared" si="7223"/>
        <v>6.83</v>
      </c>
      <c r="AE1920" s="22">
        <f t="shared" si="7224"/>
        <v>0</v>
      </c>
      <c r="AF1920" s="22">
        <f t="shared" si="7225"/>
        <v>0</v>
      </c>
      <c r="AG1920" s="22"/>
      <c r="AH1920" s="22"/>
      <c r="AI1920" s="22"/>
      <c r="AJ1920" s="22">
        <f t="shared" si="7226"/>
        <v>6.83</v>
      </c>
      <c r="AK1920" s="22">
        <f t="shared" si="7227"/>
        <v>0</v>
      </c>
      <c r="AL1920" s="22">
        <f t="shared" si="7228"/>
        <v>0</v>
      </c>
      <c r="AM1920" s="22"/>
      <c r="AN1920" s="22"/>
      <c r="AO1920" s="22"/>
      <c r="AP1920" s="22">
        <f t="shared" si="7229"/>
        <v>6.83</v>
      </c>
      <c r="AQ1920" s="22">
        <f t="shared" si="7230"/>
        <v>0</v>
      </c>
      <c r="AR1920" s="22">
        <f t="shared" si="7231"/>
        <v>0</v>
      </c>
      <c r="AS1920" s="22"/>
      <c r="AT1920" s="22"/>
      <c r="AU1920" s="22"/>
      <c r="AV1920" s="22">
        <f t="shared" si="7232"/>
        <v>6.83</v>
      </c>
      <c r="AW1920" s="22">
        <f t="shared" si="7233"/>
        <v>0</v>
      </c>
      <c r="AX1920" s="22">
        <f t="shared" si="7234"/>
        <v>0</v>
      </c>
      <c r="AY1920" s="22"/>
      <c r="AZ1920" s="22"/>
      <c r="BA1920" s="22"/>
      <c r="BB1920" s="22">
        <f t="shared" si="7235"/>
        <v>6.83</v>
      </c>
      <c r="BC1920" s="22">
        <f t="shared" si="7236"/>
        <v>0</v>
      </c>
      <c r="BD1920" s="22">
        <f t="shared" si="7237"/>
        <v>0</v>
      </c>
      <c r="BE1920" s="22"/>
      <c r="BF1920" s="22"/>
      <c r="BG1920" s="22"/>
      <c r="BH1920" s="22">
        <f t="shared" si="7238"/>
        <v>6.83</v>
      </c>
      <c r="BI1920" s="22">
        <f t="shared" si="7239"/>
        <v>0</v>
      </c>
      <c r="BJ1920" s="22">
        <f t="shared" si="7240"/>
        <v>0</v>
      </c>
      <c r="BK1920" s="22"/>
      <c r="BL1920" s="22"/>
      <c r="BM1920" s="22"/>
      <c r="BN1920" s="22">
        <f t="shared" si="7241"/>
        <v>6.83</v>
      </c>
      <c r="BO1920" s="22">
        <f t="shared" si="7242"/>
        <v>0</v>
      </c>
      <c r="BP1920" s="22">
        <f t="shared" si="7243"/>
        <v>0</v>
      </c>
      <c r="BQ1920" s="22"/>
      <c r="BR1920" s="22"/>
      <c r="BS1920" s="22">
        <f t="shared" si="7244"/>
        <v>6.83</v>
      </c>
      <c r="BT1920" s="22">
        <f t="shared" si="7245"/>
        <v>0</v>
      </c>
      <c r="BU1920" s="22">
        <f t="shared" si="7246"/>
        <v>0</v>
      </c>
      <c r="BV1920" s="22"/>
      <c r="BW1920" s="22"/>
      <c r="BX1920" s="22">
        <f t="shared" si="7247"/>
        <v>6.83</v>
      </c>
      <c r="BY1920" s="22">
        <f t="shared" si="7248"/>
        <v>0</v>
      </c>
      <c r="BZ1920" s="22">
        <f t="shared" si="7249"/>
        <v>0</v>
      </c>
      <c r="CA1920" s="22"/>
      <c r="CB1920" s="22"/>
      <c r="CC1920" s="22"/>
      <c r="CD1920" s="22">
        <f t="shared" si="7301"/>
        <v>6.83</v>
      </c>
      <c r="CE1920" s="22"/>
      <c r="CF1920" s="34">
        <f t="shared" si="7298"/>
        <v>6.83</v>
      </c>
      <c r="CG1920" s="22">
        <f t="shared" si="7302"/>
        <v>0</v>
      </c>
      <c r="CH1920" s="22"/>
      <c r="CI1920" s="22">
        <f t="shared" si="7299"/>
        <v>0</v>
      </c>
      <c r="CJ1920" s="22">
        <f t="shared" si="7303"/>
        <v>0</v>
      </c>
      <c r="CK1920" s="22"/>
      <c r="CL1920" s="22">
        <f t="shared" si="7300"/>
        <v>0</v>
      </c>
      <c r="CM1920" s="22"/>
      <c r="CN1920" s="15"/>
      <c r="CO1920" s="35"/>
    </row>
    <row r="1921" spans="1:99" ht="46.8" x14ac:dyDescent="0.3">
      <c r="A1921" s="36" t="s">
        <v>1097</v>
      </c>
      <c r="B1921" s="16">
        <v>400</v>
      </c>
      <c r="C1921" s="32"/>
      <c r="D1921" s="32"/>
      <c r="E1921" s="33" t="s">
        <v>84</v>
      </c>
      <c r="F1921" s="22">
        <f t="shared" si="7305"/>
        <v>3164.2999999999997</v>
      </c>
      <c r="G1921" s="22">
        <f t="shared" si="7306"/>
        <v>0</v>
      </c>
      <c r="H1921" s="22">
        <f t="shared" si="7307"/>
        <v>0</v>
      </c>
      <c r="I1921" s="22">
        <f t="shared" si="7308"/>
        <v>0</v>
      </c>
      <c r="J1921" s="22">
        <f t="shared" si="7309"/>
        <v>0</v>
      </c>
      <c r="K1921" s="22">
        <f t="shared" si="7310"/>
        <v>0</v>
      </c>
      <c r="L1921" s="22">
        <f t="shared" si="7214"/>
        <v>3164.2999999999997</v>
      </c>
      <c r="M1921" s="22">
        <f t="shared" si="7215"/>
        <v>0</v>
      </c>
      <c r="N1921" s="22">
        <f t="shared" si="7216"/>
        <v>0</v>
      </c>
      <c r="O1921" s="22">
        <f t="shared" si="7311"/>
        <v>101.657</v>
      </c>
      <c r="P1921" s="22">
        <f t="shared" si="7312"/>
        <v>0</v>
      </c>
      <c r="Q1921" s="22">
        <f t="shared" si="7313"/>
        <v>0</v>
      </c>
      <c r="R1921" s="22">
        <f t="shared" si="7217"/>
        <v>3265.9569999999999</v>
      </c>
      <c r="S1921" s="22">
        <f t="shared" si="7218"/>
        <v>0</v>
      </c>
      <c r="T1921" s="22">
        <f t="shared" si="7219"/>
        <v>0</v>
      </c>
      <c r="U1921" s="22">
        <f t="shared" si="7314"/>
        <v>0</v>
      </c>
      <c r="V1921" s="22">
        <f t="shared" si="7315"/>
        <v>0</v>
      </c>
      <c r="W1921" s="22">
        <f t="shared" si="7316"/>
        <v>0</v>
      </c>
      <c r="X1921" s="22">
        <f t="shared" si="7220"/>
        <v>3265.9569999999999</v>
      </c>
      <c r="Y1921" s="22">
        <f t="shared" si="7221"/>
        <v>0</v>
      </c>
      <c r="Z1921" s="22">
        <f t="shared" si="7222"/>
        <v>0</v>
      </c>
      <c r="AA1921" s="22">
        <f t="shared" si="7317"/>
        <v>0</v>
      </c>
      <c r="AB1921" s="22">
        <f t="shared" si="7318"/>
        <v>0</v>
      </c>
      <c r="AC1921" s="22">
        <f t="shared" si="7319"/>
        <v>0</v>
      </c>
      <c r="AD1921" s="22">
        <f t="shared" si="7223"/>
        <v>3265.9569999999999</v>
      </c>
      <c r="AE1921" s="22">
        <f t="shared" si="7224"/>
        <v>0</v>
      </c>
      <c r="AF1921" s="22">
        <f t="shared" si="7225"/>
        <v>0</v>
      </c>
      <c r="AG1921" s="22">
        <f t="shared" si="7320"/>
        <v>0</v>
      </c>
      <c r="AH1921" s="22">
        <f t="shared" si="7321"/>
        <v>0</v>
      </c>
      <c r="AI1921" s="22">
        <f t="shared" si="7322"/>
        <v>0</v>
      </c>
      <c r="AJ1921" s="22">
        <f t="shared" si="7226"/>
        <v>3265.9569999999999</v>
      </c>
      <c r="AK1921" s="22">
        <f t="shared" si="7227"/>
        <v>0</v>
      </c>
      <c r="AL1921" s="22">
        <f t="shared" si="7228"/>
        <v>0</v>
      </c>
      <c r="AM1921" s="22">
        <f t="shared" si="7323"/>
        <v>0</v>
      </c>
      <c r="AN1921" s="22">
        <f t="shared" si="7324"/>
        <v>0</v>
      </c>
      <c r="AO1921" s="22">
        <f t="shared" si="7325"/>
        <v>0</v>
      </c>
      <c r="AP1921" s="22">
        <f t="shared" si="7229"/>
        <v>3265.9569999999999</v>
      </c>
      <c r="AQ1921" s="22">
        <f t="shared" si="7230"/>
        <v>0</v>
      </c>
      <c r="AR1921" s="22">
        <f t="shared" si="7231"/>
        <v>0</v>
      </c>
      <c r="AS1921" s="22">
        <f t="shared" si="7326"/>
        <v>0</v>
      </c>
      <c r="AT1921" s="22">
        <f t="shared" si="7327"/>
        <v>0</v>
      </c>
      <c r="AU1921" s="22">
        <f t="shared" si="7328"/>
        <v>0</v>
      </c>
      <c r="AV1921" s="22">
        <f t="shared" si="7232"/>
        <v>3265.9569999999999</v>
      </c>
      <c r="AW1921" s="22">
        <f t="shared" si="7233"/>
        <v>0</v>
      </c>
      <c r="AX1921" s="22">
        <f t="shared" si="7234"/>
        <v>0</v>
      </c>
      <c r="AY1921" s="22">
        <f t="shared" si="7329"/>
        <v>0</v>
      </c>
      <c r="AZ1921" s="22">
        <f t="shared" si="7330"/>
        <v>0</v>
      </c>
      <c r="BA1921" s="22">
        <f t="shared" si="7331"/>
        <v>0</v>
      </c>
      <c r="BB1921" s="22">
        <f t="shared" si="7235"/>
        <v>3265.9569999999999</v>
      </c>
      <c r="BC1921" s="22">
        <f t="shared" si="7236"/>
        <v>0</v>
      </c>
      <c r="BD1921" s="22">
        <f t="shared" si="7237"/>
        <v>0</v>
      </c>
      <c r="BE1921" s="22">
        <f t="shared" si="7332"/>
        <v>0</v>
      </c>
      <c r="BF1921" s="22">
        <f t="shared" si="7333"/>
        <v>0</v>
      </c>
      <c r="BG1921" s="22">
        <f t="shared" si="7334"/>
        <v>0</v>
      </c>
      <c r="BH1921" s="22">
        <f t="shared" si="7238"/>
        <v>3265.9569999999999</v>
      </c>
      <c r="BI1921" s="22">
        <f t="shared" si="7239"/>
        <v>0</v>
      </c>
      <c r="BJ1921" s="22">
        <f t="shared" si="7240"/>
        <v>0</v>
      </c>
      <c r="BK1921" s="22">
        <f t="shared" si="7335"/>
        <v>0</v>
      </c>
      <c r="BL1921" s="22">
        <f t="shared" si="7336"/>
        <v>0</v>
      </c>
      <c r="BM1921" s="22">
        <f t="shared" si="7337"/>
        <v>0</v>
      </c>
      <c r="BN1921" s="22">
        <f t="shared" si="7241"/>
        <v>3265.9569999999999</v>
      </c>
      <c r="BO1921" s="22">
        <f t="shared" si="7242"/>
        <v>0</v>
      </c>
      <c r="BP1921" s="22">
        <f t="shared" si="7243"/>
        <v>0</v>
      </c>
      <c r="BQ1921" s="22">
        <f t="shared" si="7338"/>
        <v>0</v>
      </c>
      <c r="BR1921" s="22">
        <f t="shared" si="7339"/>
        <v>0</v>
      </c>
      <c r="BS1921" s="22">
        <f t="shared" si="7244"/>
        <v>3265.9569999999999</v>
      </c>
      <c r="BT1921" s="22">
        <f t="shared" si="7245"/>
        <v>0</v>
      </c>
      <c r="BU1921" s="22">
        <f t="shared" si="7246"/>
        <v>0</v>
      </c>
      <c r="BV1921" s="22">
        <f t="shared" si="7340"/>
        <v>0</v>
      </c>
      <c r="BW1921" s="22">
        <f t="shared" si="7341"/>
        <v>0</v>
      </c>
      <c r="BX1921" s="22">
        <f t="shared" si="7247"/>
        <v>3265.9569999999999</v>
      </c>
      <c r="BY1921" s="22">
        <f t="shared" si="7248"/>
        <v>0</v>
      </c>
      <c r="BZ1921" s="22">
        <f t="shared" si="7249"/>
        <v>0</v>
      </c>
      <c r="CA1921" s="22">
        <f t="shared" si="7342"/>
        <v>21814.598000000002</v>
      </c>
      <c r="CB1921" s="22">
        <f t="shared" si="7343"/>
        <v>0</v>
      </c>
      <c r="CC1921" s="22">
        <f t="shared" si="7344"/>
        <v>0</v>
      </c>
      <c r="CD1921" s="22">
        <f t="shared" si="7301"/>
        <v>25080.555</v>
      </c>
      <c r="CE1921" s="22">
        <f t="shared" si="7345"/>
        <v>0</v>
      </c>
      <c r="CF1921" s="34">
        <f t="shared" si="7298"/>
        <v>25080.555</v>
      </c>
      <c r="CG1921" s="22">
        <f t="shared" si="7302"/>
        <v>0</v>
      </c>
      <c r="CH1921" s="22">
        <f t="shared" si="7346"/>
        <v>0</v>
      </c>
      <c r="CI1921" s="22">
        <f t="shared" si="7299"/>
        <v>0</v>
      </c>
      <c r="CJ1921" s="22">
        <f t="shared" si="7303"/>
        <v>0</v>
      </c>
      <c r="CK1921" s="22">
        <f t="shared" si="7346"/>
        <v>0</v>
      </c>
      <c r="CL1921" s="22">
        <f t="shared" si="7300"/>
        <v>0</v>
      </c>
      <c r="CM1921" s="22">
        <f t="shared" si="7346"/>
        <v>0</v>
      </c>
      <c r="CN1921" s="15"/>
      <c r="CO1921" s="35"/>
      <c r="CS1921" s="5" t="s">
        <v>29</v>
      </c>
    </row>
    <row r="1922" spans="1:99" x14ac:dyDescent="0.3">
      <c r="A1922" s="36" t="s">
        <v>1097</v>
      </c>
      <c r="B1922" s="16">
        <v>410</v>
      </c>
      <c r="C1922" s="32"/>
      <c r="D1922" s="32"/>
      <c r="E1922" s="33" t="s">
        <v>85</v>
      </c>
      <c r="F1922" s="22">
        <f t="shared" si="7305"/>
        <v>3164.2999999999997</v>
      </c>
      <c r="G1922" s="22">
        <f t="shared" si="7306"/>
        <v>0</v>
      </c>
      <c r="H1922" s="22">
        <f t="shared" si="7307"/>
        <v>0</v>
      </c>
      <c r="I1922" s="22">
        <f t="shared" si="7308"/>
        <v>0</v>
      </c>
      <c r="J1922" s="22">
        <f t="shared" si="7309"/>
        <v>0</v>
      </c>
      <c r="K1922" s="22">
        <f t="shared" si="7310"/>
        <v>0</v>
      </c>
      <c r="L1922" s="22">
        <f t="shared" si="7214"/>
        <v>3164.2999999999997</v>
      </c>
      <c r="M1922" s="22">
        <f t="shared" si="7215"/>
        <v>0</v>
      </c>
      <c r="N1922" s="22">
        <f t="shared" si="7216"/>
        <v>0</v>
      </c>
      <c r="O1922" s="22">
        <f t="shared" si="7311"/>
        <v>101.657</v>
      </c>
      <c r="P1922" s="22">
        <f t="shared" si="7312"/>
        <v>0</v>
      </c>
      <c r="Q1922" s="22">
        <f t="shared" si="7313"/>
        <v>0</v>
      </c>
      <c r="R1922" s="22">
        <f t="shared" si="7217"/>
        <v>3265.9569999999999</v>
      </c>
      <c r="S1922" s="22">
        <f t="shared" si="7218"/>
        <v>0</v>
      </c>
      <c r="T1922" s="22">
        <f t="shared" si="7219"/>
        <v>0</v>
      </c>
      <c r="U1922" s="22">
        <f t="shared" si="7314"/>
        <v>0</v>
      </c>
      <c r="V1922" s="22">
        <f t="shared" si="7315"/>
        <v>0</v>
      </c>
      <c r="W1922" s="22">
        <f t="shared" si="7316"/>
        <v>0</v>
      </c>
      <c r="X1922" s="22">
        <f t="shared" si="7220"/>
        <v>3265.9569999999999</v>
      </c>
      <c r="Y1922" s="22">
        <f t="shared" si="7221"/>
        <v>0</v>
      </c>
      <c r="Z1922" s="22">
        <f t="shared" si="7222"/>
        <v>0</v>
      </c>
      <c r="AA1922" s="22">
        <f t="shared" si="7317"/>
        <v>0</v>
      </c>
      <c r="AB1922" s="22">
        <f t="shared" si="7318"/>
        <v>0</v>
      </c>
      <c r="AC1922" s="22">
        <f t="shared" si="7319"/>
        <v>0</v>
      </c>
      <c r="AD1922" s="22">
        <f t="shared" si="7223"/>
        <v>3265.9569999999999</v>
      </c>
      <c r="AE1922" s="22">
        <f t="shared" si="7224"/>
        <v>0</v>
      </c>
      <c r="AF1922" s="22">
        <f t="shared" si="7225"/>
        <v>0</v>
      </c>
      <c r="AG1922" s="22">
        <f t="shared" si="7320"/>
        <v>0</v>
      </c>
      <c r="AH1922" s="22">
        <f t="shared" si="7321"/>
        <v>0</v>
      </c>
      <c r="AI1922" s="22">
        <f t="shared" si="7322"/>
        <v>0</v>
      </c>
      <c r="AJ1922" s="22">
        <f t="shared" si="7226"/>
        <v>3265.9569999999999</v>
      </c>
      <c r="AK1922" s="22">
        <f t="shared" si="7227"/>
        <v>0</v>
      </c>
      <c r="AL1922" s="22">
        <f t="shared" si="7228"/>
        <v>0</v>
      </c>
      <c r="AM1922" s="22">
        <f t="shared" si="7323"/>
        <v>0</v>
      </c>
      <c r="AN1922" s="22">
        <f t="shared" si="7324"/>
        <v>0</v>
      </c>
      <c r="AO1922" s="22">
        <f t="shared" si="7325"/>
        <v>0</v>
      </c>
      <c r="AP1922" s="22">
        <f t="shared" si="7229"/>
        <v>3265.9569999999999</v>
      </c>
      <c r="AQ1922" s="22">
        <f t="shared" si="7230"/>
        <v>0</v>
      </c>
      <c r="AR1922" s="22">
        <f t="shared" si="7231"/>
        <v>0</v>
      </c>
      <c r="AS1922" s="22">
        <f t="shared" si="7326"/>
        <v>0</v>
      </c>
      <c r="AT1922" s="22">
        <f t="shared" si="7327"/>
        <v>0</v>
      </c>
      <c r="AU1922" s="22">
        <f t="shared" si="7328"/>
        <v>0</v>
      </c>
      <c r="AV1922" s="22">
        <f t="shared" si="7232"/>
        <v>3265.9569999999999</v>
      </c>
      <c r="AW1922" s="22">
        <f t="shared" si="7233"/>
        <v>0</v>
      </c>
      <c r="AX1922" s="22">
        <f t="shared" si="7234"/>
        <v>0</v>
      </c>
      <c r="AY1922" s="22">
        <f t="shared" si="7329"/>
        <v>0</v>
      </c>
      <c r="AZ1922" s="22">
        <f t="shared" si="7330"/>
        <v>0</v>
      </c>
      <c r="BA1922" s="22">
        <f t="shared" si="7331"/>
        <v>0</v>
      </c>
      <c r="BB1922" s="22">
        <f t="shared" si="7235"/>
        <v>3265.9569999999999</v>
      </c>
      <c r="BC1922" s="22">
        <f t="shared" si="7236"/>
        <v>0</v>
      </c>
      <c r="BD1922" s="22">
        <f t="shared" si="7237"/>
        <v>0</v>
      </c>
      <c r="BE1922" s="22">
        <f t="shared" si="7332"/>
        <v>0</v>
      </c>
      <c r="BF1922" s="22">
        <f t="shared" si="7333"/>
        <v>0</v>
      </c>
      <c r="BG1922" s="22">
        <f t="shared" si="7334"/>
        <v>0</v>
      </c>
      <c r="BH1922" s="22">
        <f t="shared" si="7238"/>
        <v>3265.9569999999999</v>
      </c>
      <c r="BI1922" s="22">
        <f t="shared" si="7239"/>
        <v>0</v>
      </c>
      <c r="BJ1922" s="22">
        <f t="shared" si="7240"/>
        <v>0</v>
      </c>
      <c r="BK1922" s="22">
        <f t="shared" si="7335"/>
        <v>0</v>
      </c>
      <c r="BL1922" s="22">
        <f t="shared" si="7336"/>
        <v>0</v>
      </c>
      <c r="BM1922" s="22">
        <f t="shared" si="7337"/>
        <v>0</v>
      </c>
      <c r="BN1922" s="22">
        <f t="shared" si="7241"/>
        <v>3265.9569999999999</v>
      </c>
      <c r="BO1922" s="22">
        <f t="shared" si="7242"/>
        <v>0</v>
      </c>
      <c r="BP1922" s="22">
        <f t="shared" si="7243"/>
        <v>0</v>
      </c>
      <c r="BQ1922" s="22">
        <f t="shared" si="7338"/>
        <v>0</v>
      </c>
      <c r="BR1922" s="22">
        <f t="shared" si="7339"/>
        <v>0</v>
      </c>
      <c r="BS1922" s="22">
        <f t="shared" si="7244"/>
        <v>3265.9569999999999</v>
      </c>
      <c r="BT1922" s="22">
        <f t="shared" si="7245"/>
        <v>0</v>
      </c>
      <c r="BU1922" s="22">
        <f t="shared" si="7246"/>
        <v>0</v>
      </c>
      <c r="BV1922" s="22">
        <f t="shared" si="7340"/>
        <v>0</v>
      </c>
      <c r="BW1922" s="22">
        <f t="shared" si="7341"/>
        <v>0</v>
      </c>
      <c r="BX1922" s="22">
        <f t="shared" si="7247"/>
        <v>3265.9569999999999</v>
      </c>
      <c r="BY1922" s="22">
        <f t="shared" si="7248"/>
        <v>0</v>
      </c>
      <c r="BZ1922" s="22">
        <f t="shared" si="7249"/>
        <v>0</v>
      </c>
      <c r="CA1922" s="22">
        <f t="shared" si="7342"/>
        <v>21814.598000000002</v>
      </c>
      <c r="CB1922" s="22">
        <f t="shared" si="7343"/>
        <v>0</v>
      </c>
      <c r="CC1922" s="22">
        <f t="shared" si="7344"/>
        <v>0</v>
      </c>
      <c r="CD1922" s="22">
        <f t="shared" si="7301"/>
        <v>25080.555</v>
      </c>
      <c r="CE1922" s="22">
        <f t="shared" si="7345"/>
        <v>0</v>
      </c>
      <c r="CF1922" s="34">
        <f t="shared" si="7298"/>
        <v>25080.555</v>
      </c>
      <c r="CG1922" s="22">
        <f t="shared" si="7302"/>
        <v>0</v>
      </c>
      <c r="CH1922" s="22">
        <f t="shared" si="7346"/>
        <v>0</v>
      </c>
      <c r="CI1922" s="22">
        <f t="shared" si="7299"/>
        <v>0</v>
      </c>
      <c r="CJ1922" s="22">
        <f t="shared" si="7303"/>
        <v>0</v>
      </c>
      <c r="CK1922" s="22">
        <f t="shared" si="7346"/>
        <v>0</v>
      </c>
      <c r="CL1922" s="22">
        <f t="shared" si="7300"/>
        <v>0</v>
      </c>
      <c r="CM1922" s="22">
        <f t="shared" si="7346"/>
        <v>0</v>
      </c>
      <c r="CN1922" s="15"/>
      <c r="CO1922" s="35"/>
      <c r="CT1922" s="5" t="s">
        <v>30</v>
      </c>
    </row>
    <row r="1923" spans="1:99" x14ac:dyDescent="0.3">
      <c r="A1923" s="36" t="s">
        <v>1097</v>
      </c>
      <c r="B1923" s="16">
        <v>410</v>
      </c>
      <c r="C1923" s="32" t="s">
        <v>66</v>
      </c>
      <c r="D1923" s="32" t="s">
        <v>313</v>
      </c>
      <c r="E1923" s="33" t="s">
        <v>1082</v>
      </c>
      <c r="F1923" s="22">
        <f>3235.7-71.4</f>
        <v>3164.2999999999997</v>
      </c>
      <c r="G1923" s="22"/>
      <c r="H1923" s="22"/>
      <c r="I1923" s="22"/>
      <c r="J1923" s="22"/>
      <c r="K1923" s="22"/>
      <c r="L1923" s="22">
        <f t="shared" si="7214"/>
        <v>3164.2999999999997</v>
      </c>
      <c r="M1923" s="22">
        <f t="shared" si="7215"/>
        <v>0</v>
      </c>
      <c r="N1923" s="22">
        <f t="shared" si="7216"/>
        <v>0</v>
      </c>
      <c r="O1923" s="22">
        <v>101.657</v>
      </c>
      <c r="P1923" s="22"/>
      <c r="Q1923" s="22"/>
      <c r="R1923" s="22">
        <f t="shared" si="7217"/>
        <v>3265.9569999999999</v>
      </c>
      <c r="S1923" s="22">
        <f t="shared" si="7218"/>
        <v>0</v>
      </c>
      <c r="T1923" s="22">
        <f t="shared" si="7219"/>
        <v>0</v>
      </c>
      <c r="U1923" s="22"/>
      <c r="V1923" s="22"/>
      <c r="W1923" s="22"/>
      <c r="X1923" s="22">
        <f t="shared" si="7220"/>
        <v>3265.9569999999999</v>
      </c>
      <c r="Y1923" s="22">
        <f t="shared" si="7221"/>
        <v>0</v>
      </c>
      <c r="Z1923" s="22">
        <f t="shared" si="7222"/>
        <v>0</v>
      </c>
      <c r="AA1923" s="22"/>
      <c r="AB1923" s="22"/>
      <c r="AC1923" s="22"/>
      <c r="AD1923" s="22">
        <f t="shared" si="7223"/>
        <v>3265.9569999999999</v>
      </c>
      <c r="AE1923" s="22">
        <f t="shared" si="7224"/>
        <v>0</v>
      </c>
      <c r="AF1923" s="22">
        <f t="shared" si="7225"/>
        <v>0</v>
      </c>
      <c r="AG1923" s="22"/>
      <c r="AH1923" s="22"/>
      <c r="AI1923" s="22"/>
      <c r="AJ1923" s="22">
        <f t="shared" si="7226"/>
        <v>3265.9569999999999</v>
      </c>
      <c r="AK1923" s="22">
        <f t="shared" si="7227"/>
        <v>0</v>
      </c>
      <c r="AL1923" s="22">
        <f t="shared" si="7228"/>
        <v>0</v>
      </c>
      <c r="AM1923" s="22"/>
      <c r="AN1923" s="22"/>
      <c r="AO1923" s="22"/>
      <c r="AP1923" s="22">
        <f t="shared" si="7229"/>
        <v>3265.9569999999999</v>
      </c>
      <c r="AQ1923" s="22">
        <f t="shared" si="7230"/>
        <v>0</v>
      </c>
      <c r="AR1923" s="22">
        <f t="shared" si="7231"/>
        <v>0</v>
      </c>
      <c r="AS1923" s="22"/>
      <c r="AT1923" s="22"/>
      <c r="AU1923" s="22"/>
      <c r="AV1923" s="22">
        <f t="shared" si="7232"/>
        <v>3265.9569999999999</v>
      </c>
      <c r="AW1923" s="22">
        <f t="shared" si="7233"/>
        <v>0</v>
      </c>
      <c r="AX1923" s="22">
        <f t="shared" si="7234"/>
        <v>0</v>
      </c>
      <c r="AY1923" s="22"/>
      <c r="AZ1923" s="22"/>
      <c r="BA1923" s="22"/>
      <c r="BB1923" s="22">
        <f t="shared" si="7235"/>
        <v>3265.9569999999999</v>
      </c>
      <c r="BC1923" s="22">
        <f t="shared" si="7236"/>
        <v>0</v>
      </c>
      <c r="BD1923" s="22">
        <f t="shared" si="7237"/>
        <v>0</v>
      </c>
      <c r="BE1923" s="22"/>
      <c r="BF1923" s="22"/>
      <c r="BG1923" s="22"/>
      <c r="BH1923" s="22">
        <f t="shared" si="7238"/>
        <v>3265.9569999999999</v>
      </c>
      <c r="BI1923" s="22">
        <f t="shared" si="7239"/>
        <v>0</v>
      </c>
      <c r="BJ1923" s="22">
        <f t="shared" si="7240"/>
        <v>0</v>
      </c>
      <c r="BK1923" s="22"/>
      <c r="BL1923" s="22"/>
      <c r="BM1923" s="22"/>
      <c r="BN1923" s="22">
        <f t="shared" si="7241"/>
        <v>3265.9569999999999</v>
      </c>
      <c r="BO1923" s="22">
        <f t="shared" si="7242"/>
        <v>0</v>
      </c>
      <c r="BP1923" s="22">
        <f t="shared" si="7243"/>
        <v>0</v>
      </c>
      <c r="BQ1923" s="22"/>
      <c r="BR1923" s="22"/>
      <c r="BS1923" s="22">
        <f t="shared" si="7244"/>
        <v>3265.9569999999999</v>
      </c>
      <c r="BT1923" s="22">
        <f t="shared" si="7245"/>
        <v>0</v>
      </c>
      <c r="BU1923" s="22">
        <f t="shared" si="7246"/>
        <v>0</v>
      </c>
      <c r="BV1923" s="22"/>
      <c r="BW1923" s="22"/>
      <c r="BX1923" s="22">
        <f t="shared" si="7247"/>
        <v>3265.9569999999999</v>
      </c>
      <c r="BY1923" s="22">
        <f t="shared" si="7248"/>
        <v>0</v>
      </c>
      <c r="BZ1923" s="22">
        <f t="shared" si="7249"/>
        <v>0</v>
      </c>
      <c r="CA1923" s="22">
        <v>21814.598000000002</v>
      </c>
      <c r="CB1923" s="22"/>
      <c r="CC1923" s="22"/>
      <c r="CD1923" s="22">
        <f t="shared" si="7301"/>
        <v>25080.555</v>
      </c>
      <c r="CE1923" s="22"/>
      <c r="CF1923" s="34">
        <f t="shared" si="7298"/>
        <v>25080.555</v>
      </c>
      <c r="CG1923" s="22">
        <f t="shared" si="7302"/>
        <v>0</v>
      </c>
      <c r="CH1923" s="22"/>
      <c r="CI1923" s="22">
        <f t="shared" si="7299"/>
        <v>0</v>
      </c>
      <c r="CJ1923" s="22">
        <f t="shared" si="7303"/>
        <v>0</v>
      </c>
      <c r="CK1923" s="22"/>
      <c r="CL1923" s="22">
        <f t="shared" si="7300"/>
        <v>0</v>
      </c>
      <c r="CM1923" s="22"/>
      <c r="CN1923" s="15"/>
      <c r="CO1923" s="35"/>
    </row>
    <row r="1924" spans="1:99" ht="46.8" x14ac:dyDescent="0.3">
      <c r="A1924" s="36" t="s">
        <v>1099</v>
      </c>
      <c r="B1924" s="16"/>
      <c r="C1924" s="32"/>
      <c r="D1924" s="32"/>
      <c r="E1924" s="33" t="s">
        <v>1100</v>
      </c>
      <c r="F1924" s="22">
        <f t="shared" ref="F1924:F1926" si="7347">F1925</f>
        <v>43764.3</v>
      </c>
      <c r="G1924" s="22">
        <f t="shared" si="7306"/>
        <v>0</v>
      </c>
      <c r="H1924" s="22">
        <f t="shared" si="7307"/>
        <v>0</v>
      </c>
      <c r="I1924" s="22">
        <f t="shared" si="7308"/>
        <v>0</v>
      </c>
      <c r="J1924" s="22">
        <f t="shared" si="7309"/>
        <v>0</v>
      </c>
      <c r="K1924" s="22">
        <f t="shared" si="7310"/>
        <v>0</v>
      </c>
      <c r="L1924" s="22">
        <f t="shared" si="7214"/>
        <v>43764.3</v>
      </c>
      <c r="M1924" s="22">
        <f t="shared" si="7215"/>
        <v>0</v>
      </c>
      <c r="N1924" s="22">
        <f t="shared" si="7216"/>
        <v>0</v>
      </c>
      <c r="O1924" s="22">
        <f t="shared" si="7311"/>
        <v>0</v>
      </c>
      <c r="P1924" s="22">
        <f t="shared" si="7312"/>
        <v>0</v>
      </c>
      <c r="Q1924" s="22">
        <f t="shared" si="7313"/>
        <v>0</v>
      </c>
      <c r="R1924" s="22">
        <f t="shared" si="7217"/>
        <v>43764.3</v>
      </c>
      <c r="S1924" s="22">
        <f t="shared" si="7218"/>
        <v>0</v>
      </c>
      <c r="T1924" s="22">
        <f t="shared" si="7219"/>
        <v>0</v>
      </c>
      <c r="U1924" s="22">
        <f t="shared" si="7314"/>
        <v>0</v>
      </c>
      <c r="V1924" s="22">
        <f t="shared" si="7315"/>
        <v>0</v>
      </c>
      <c r="W1924" s="22">
        <f t="shared" si="7316"/>
        <v>0</v>
      </c>
      <c r="X1924" s="22">
        <f t="shared" si="7220"/>
        <v>43764.3</v>
      </c>
      <c r="Y1924" s="22">
        <f t="shared" si="7221"/>
        <v>0</v>
      </c>
      <c r="Z1924" s="22">
        <f t="shared" si="7222"/>
        <v>0</v>
      </c>
      <c r="AA1924" s="22">
        <f t="shared" si="7317"/>
        <v>0</v>
      </c>
      <c r="AB1924" s="22">
        <f t="shared" si="7318"/>
        <v>0</v>
      </c>
      <c r="AC1924" s="22">
        <f t="shared" si="7319"/>
        <v>0</v>
      </c>
      <c r="AD1924" s="22">
        <f t="shared" si="7223"/>
        <v>43764.3</v>
      </c>
      <c r="AE1924" s="22">
        <f t="shared" si="7224"/>
        <v>0</v>
      </c>
      <c r="AF1924" s="22">
        <f t="shared" si="7225"/>
        <v>0</v>
      </c>
      <c r="AG1924" s="22">
        <f t="shared" si="7320"/>
        <v>0</v>
      </c>
      <c r="AH1924" s="22">
        <f t="shared" si="7321"/>
        <v>0</v>
      </c>
      <c r="AI1924" s="22">
        <f t="shared" si="7322"/>
        <v>0</v>
      </c>
      <c r="AJ1924" s="22">
        <f t="shared" si="7226"/>
        <v>43764.3</v>
      </c>
      <c r="AK1924" s="22">
        <f t="shared" si="7227"/>
        <v>0</v>
      </c>
      <c r="AL1924" s="22">
        <f t="shared" si="7228"/>
        <v>0</v>
      </c>
      <c r="AM1924" s="22">
        <f t="shared" si="7323"/>
        <v>-43764.3</v>
      </c>
      <c r="AN1924" s="22">
        <f t="shared" si="7324"/>
        <v>43764.3</v>
      </c>
      <c r="AO1924" s="22">
        <f t="shared" si="7325"/>
        <v>0</v>
      </c>
      <c r="AP1924" s="22">
        <f t="shared" si="7229"/>
        <v>0</v>
      </c>
      <c r="AQ1924" s="22">
        <f t="shared" si="7230"/>
        <v>43764.3</v>
      </c>
      <c r="AR1924" s="22">
        <f t="shared" si="7231"/>
        <v>0</v>
      </c>
      <c r="AS1924" s="22">
        <f t="shared" si="7326"/>
        <v>0</v>
      </c>
      <c r="AT1924" s="22">
        <f t="shared" si="7327"/>
        <v>0</v>
      </c>
      <c r="AU1924" s="22">
        <f t="shared" si="7328"/>
        <v>0</v>
      </c>
      <c r="AV1924" s="22">
        <f t="shared" si="7232"/>
        <v>0</v>
      </c>
      <c r="AW1924" s="22">
        <f t="shared" si="7233"/>
        <v>43764.3</v>
      </c>
      <c r="AX1924" s="22">
        <f t="shared" si="7234"/>
        <v>0</v>
      </c>
      <c r="AY1924" s="22">
        <f t="shared" si="7329"/>
        <v>0</v>
      </c>
      <c r="AZ1924" s="22">
        <f t="shared" si="7330"/>
        <v>0</v>
      </c>
      <c r="BA1924" s="22">
        <f t="shared" si="7331"/>
        <v>0</v>
      </c>
      <c r="BB1924" s="22">
        <f t="shared" si="7235"/>
        <v>0</v>
      </c>
      <c r="BC1924" s="22">
        <f t="shared" si="7236"/>
        <v>43764.3</v>
      </c>
      <c r="BD1924" s="22">
        <f t="shared" si="7237"/>
        <v>0</v>
      </c>
      <c r="BE1924" s="22">
        <f t="shared" si="7332"/>
        <v>0</v>
      </c>
      <c r="BF1924" s="22">
        <f t="shared" si="7333"/>
        <v>0</v>
      </c>
      <c r="BG1924" s="22">
        <f t="shared" si="7334"/>
        <v>0</v>
      </c>
      <c r="BH1924" s="22">
        <f t="shared" si="7238"/>
        <v>0</v>
      </c>
      <c r="BI1924" s="22">
        <f t="shared" si="7239"/>
        <v>43764.3</v>
      </c>
      <c r="BJ1924" s="22">
        <f t="shared" si="7240"/>
        <v>0</v>
      </c>
      <c r="BK1924" s="22">
        <f t="shared" si="7335"/>
        <v>0</v>
      </c>
      <c r="BL1924" s="22">
        <f t="shared" si="7336"/>
        <v>0</v>
      </c>
      <c r="BM1924" s="22">
        <f t="shared" si="7337"/>
        <v>0</v>
      </c>
      <c r="BN1924" s="22">
        <f t="shared" si="7241"/>
        <v>0</v>
      </c>
      <c r="BO1924" s="22">
        <f t="shared" si="7242"/>
        <v>43764.3</v>
      </c>
      <c r="BP1924" s="22">
        <f t="shared" si="7243"/>
        <v>0</v>
      </c>
      <c r="BQ1924" s="22">
        <f t="shared" si="7338"/>
        <v>0</v>
      </c>
      <c r="BR1924" s="22">
        <f t="shared" si="7339"/>
        <v>0</v>
      </c>
      <c r="BS1924" s="22">
        <f t="shared" si="7244"/>
        <v>0</v>
      </c>
      <c r="BT1924" s="22">
        <f t="shared" si="7245"/>
        <v>43764.3</v>
      </c>
      <c r="BU1924" s="22">
        <f t="shared" si="7246"/>
        <v>0</v>
      </c>
      <c r="BV1924" s="22">
        <f t="shared" si="7340"/>
        <v>0</v>
      </c>
      <c r="BW1924" s="22">
        <f t="shared" si="7341"/>
        <v>0</v>
      </c>
      <c r="BX1924" s="22">
        <f t="shared" si="7247"/>
        <v>0</v>
      </c>
      <c r="BY1924" s="22">
        <f t="shared" si="7248"/>
        <v>43764.3</v>
      </c>
      <c r="BZ1924" s="22">
        <f t="shared" si="7249"/>
        <v>0</v>
      </c>
      <c r="CA1924" s="22">
        <f t="shared" si="7342"/>
        <v>0</v>
      </c>
      <c r="CB1924" s="22">
        <f t="shared" si="7343"/>
        <v>0</v>
      </c>
      <c r="CC1924" s="22">
        <f t="shared" si="7344"/>
        <v>0</v>
      </c>
      <c r="CD1924" s="22">
        <f t="shared" si="7301"/>
        <v>0</v>
      </c>
      <c r="CE1924" s="22">
        <f t="shared" si="7345"/>
        <v>0</v>
      </c>
      <c r="CF1924" s="34">
        <f t="shared" si="7298"/>
        <v>0</v>
      </c>
      <c r="CG1924" s="22">
        <f t="shared" si="7302"/>
        <v>43764.3</v>
      </c>
      <c r="CH1924" s="22">
        <f t="shared" si="7346"/>
        <v>0</v>
      </c>
      <c r="CI1924" s="22">
        <f t="shared" si="7299"/>
        <v>43764.3</v>
      </c>
      <c r="CJ1924" s="22">
        <f t="shared" si="7303"/>
        <v>0</v>
      </c>
      <c r="CK1924" s="22">
        <f t="shared" si="7346"/>
        <v>0</v>
      </c>
      <c r="CL1924" s="22">
        <f t="shared" si="7300"/>
        <v>0</v>
      </c>
      <c r="CM1924" s="22">
        <f t="shared" si="7346"/>
        <v>0</v>
      </c>
      <c r="CN1924" s="15"/>
      <c r="CO1924" s="35"/>
      <c r="CU1924" s="5" t="s">
        <v>31</v>
      </c>
    </row>
    <row r="1925" spans="1:99" ht="46.8" x14ac:dyDescent="0.3">
      <c r="A1925" s="36" t="s">
        <v>1099</v>
      </c>
      <c r="B1925" s="16">
        <v>400</v>
      </c>
      <c r="C1925" s="32"/>
      <c r="D1925" s="32"/>
      <c r="E1925" s="33" t="s">
        <v>84</v>
      </c>
      <c r="F1925" s="22">
        <f t="shared" si="7347"/>
        <v>43764.3</v>
      </c>
      <c r="G1925" s="22">
        <f t="shared" si="7306"/>
        <v>0</v>
      </c>
      <c r="H1925" s="22">
        <f t="shared" si="7307"/>
        <v>0</v>
      </c>
      <c r="I1925" s="22">
        <f t="shared" si="7308"/>
        <v>0</v>
      </c>
      <c r="J1925" s="22">
        <f t="shared" si="7309"/>
        <v>0</v>
      </c>
      <c r="K1925" s="22">
        <f t="shared" si="7310"/>
        <v>0</v>
      </c>
      <c r="L1925" s="22">
        <f t="shared" si="7214"/>
        <v>43764.3</v>
      </c>
      <c r="M1925" s="22">
        <f t="shared" si="7215"/>
        <v>0</v>
      </c>
      <c r="N1925" s="22">
        <f t="shared" si="7216"/>
        <v>0</v>
      </c>
      <c r="O1925" s="22">
        <f t="shared" si="7311"/>
        <v>0</v>
      </c>
      <c r="P1925" s="22">
        <f t="shared" si="7312"/>
        <v>0</v>
      </c>
      <c r="Q1925" s="22">
        <f t="shared" si="7313"/>
        <v>0</v>
      </c>
      <c r="R1925" s="22">
        <f t="shared" si="7217"/>
        <v>43764.3</v>
      </c>
      <c r="S1925" s="22">
        <f t="shared" si="7218"/>
        <v>0</v>
      </c>
      <c r="T1925" s="22">
        <f t="shared" si="7219"/>
        <v>0</v>
      </c>
      <c r="U1925" s="22">
        <f t="shared" si="7314"/>
        <v>0</v>
      </c>
      <c r="V1925" s="22">
        <f t="shared" si="7315"/>
        <v>0</v>
      </c>
      <c r="W1925" s="22">
        <f t="shared" si="7316"/>
        <v>0</v>
      </c>
      <c r="X1925" s="22">
        <f t="shared" si="7220"/>
        <v>43764.3</v>
      </c>
      <c r="Y1925" s="22">
        <f t="shared" si="7221"/>
        <v>0</v>
      </c>
      <c r="Z1925" s="22">
        <f t="shared" si="7222"/>
        <v>0</v>
      </c>
      <c r="AA1925" s="22">
        <f t="shared" si="7317"/>
        <v>0</v>
      </c>
      <c r="AB1925" s="22">
        <f t="shared" si="7318"/>
        <v>0</v>
      </c>
      <c r="AC1925" s="22">
        <f t="shared" si="7319"/>
        <v>0</v>
      </c>
      <c r="AD1925" s="22">
        <f t="shared" si="7223"/>
        <v>43764.3</v>
      </c>
      <c r="AE1925" s="22">
        <f t="shared" si="7224"/>
        <v>0</v>
      </c>
      <c r="AF1925" s="22">
        <f t="shared" si="7225"/>
        <v>0</v>
      </c>
      <c r="AG1925" s="22">
        <f t="shared" si="7320"/>
        <v>0</v>
      </c>
      <c r="AH1925" s="22">
        <f t="shared" si="7321"/>
        <v>0</v>
      </c>
      <c r="AI1925" s="22">
        <f t="shared" si="7322"/>
        <v>0</v>
      </c>
      <c r="AJ1925" s="22">
        <f t="shared" si="7226"/>
        <v>43764.3</v>
      </c>
      <c r="AK1925" s="22">
        <f t="shared" si="7227"/>
        <v>0</v>
      </c>
      <c r="AL1925" s="22">
        <f t="shared" si="7228"/>
        <v>0</v>
      </c>
      <c r="AM1925" s="22">
        <f t="shared" si="7323"/>
        <v>-43764.3</v>
      </c>
      <c r="AN1925" s="22">
        <f t="shared" si="7324"/>
        <v>43764.3</v>
      </c>
      <c r="AO1925" s="22">
        <f t="shared" si="7325"/>
        <v>0</v>
      </c>
      <c r="AP1925" s="22">
        <f t="shared" si="7229"/>
        <v>0</v>
      </c>
      <c r="AQ1925" s="22">
        <f t="shared" si="7230"/>
        <v>43764.3</v>
      </c>
      <c r="AR1925" s="22">
        <f t="shared" si="7231"/>
        <v>0</v>
      </c>
      <c r="AS1925" s="22">
        <f t="shared" si="7326"/>
        <v>0</v>
      </c>
      <c r="AT1925" s="22">
        <f t="shared" si="7327"/>
        <v>0</v>
      </c>
      <c r="AU1925" s="22">
        <f t="shared" si="7328"/>
        <v>0</v>
      </c>
      <c r="AV1925" s="22">
        <f t="shared" si="7232"/>
        <v>0</v>
      </c>
      <c r="AW1925" s="22">
        <f t="shared" si="7233"/>
        <v>43764.3</v>
      </c>
      <c r="AX1925" s="22">
        <f t="shared" si="7234"/>
        <v>0</v>
      </c>
      <c r="AY1925" s="22">
        <f t="shared" si="7329"/>
        <v>0</v>
      </c>
      <c r="AZ1925" s="22">
        <f t="shared" si="7330"/>
        <v>0</v>
      </c>
      <c r="BA1925" s="22">
        <f t="shared" si="7331"/>
        <v>0</v>
      </c>
      <c r="BB1925" s="22">
        <f t="shared" si="7235"/>
        <v>0</v>
      </c>
      <c r="BC1925" s="22">
        <f t="shared" si="7236"/>
        <v>43764.3</v>
      </c>
      <c r="BD1925" s="22">
        <f t="shared" si="7237"/>
        <v>0</v>
      </c>
      <c r="BE1925" s="22">
        <f t="shared" si="7332"/>
        <v>0</v>
      </c>
      <c r="BF1925" s="22">
        <f t="shared" si="7333"/>
        <v>0</v>
      </c>
      <c r="BG1925" s="22">
        <f t="shared" si="7334"/>
        <v>0</v>
      </c>
      <c r="BH1925" s="22">
        <f t="shared" si="7238"/>
        <v>0</v>
      </c>
      <c r="BI1925" s="22">
        <f t="shared" si="7239"/>
        <v>43764.3</v>
      </c>
      <c r="BJ1925" s="22">
        <f t="shared" si="7240"/>
        <v>0</v>
      </c>
      <c r="BK1925" s="22">
        <f t="shared" si="7335"/>
        <v>0</v>
      </c>
      <c r="BL1925" s="22">
        <f t="shared" si="7336"/>
        <v>0</v>
      </c>
      <c r="BM1925" s="22">
        <f t="shared" si="7337"/>
        <v>0</v>
      </c>
      <c r="BN1925" s="22">
        <f t="shared" si="7241"/>
        <v>0</v>
      </c>
      <c r="BO1925" s="22">
        <f t="shared" si="7242"/>
        <v>43764.3</v>
      </c>
      <c r="BP1925" s="22">
        <f t="shared" si="7243"/>
        <v>0</v>
      </c>
      <c r="BQ1925" s="22">
        <f t="shared" si="7338"/>
        <v>0</v>
      </c>
      <c r="BR1925" s="22">
        <f t="shared" si="7339"/>
        <v>0</v>
      </c>
      <c r="BS1925" s="22">
        <f t="shared" si="7244"/>
        <v>0</v>
      </c>
      <c r="BT1925" s="22">
        <f t="shared" si="7245"/>
        <v>43764.3</v>
      </c>
      <c r="BU1925" s="22">
        <f t="shared" si="7246"/>
        <v>0</v>
      </c>
      <c r="BV1925" s="22">
        <f t="shared" si="7340"/>
        <v>0</v>
      </c>
      <c r="BW1925" s="22">
        <f t="shared" si="7341"/>
        <v>0</v>
      </c>
      <c r="BX1925" s="22">
        <f t="shared" si="7247"/>
        <v>0</v>
      </c>
      <c r="BY1925" s="22">
        <f t="shared" si="7248"/>
        <v>43764.3</v>
      </c>
      <c r="BZ1925" s="22">
        <f t="shared" si="7249"/>
        <v>0</v>
      </c>
      <c r="CA1925" s="22">
        <f t="shared" si="7342"/>
        <v>0</v>
      </c>
      <c r="CB1925" s="22">
        <f t="shared" si="7343"/>
        <v>0</v>
      </c>
      <c r="CC1925" s="22">
        <f t="shared" si="7344"/>
        <v>0</v>
      </c>
      <c r="CD1925" s="22">
        <f t="shared" si="7301"/>
        <v>0</v>
      </c>
      <c r="CE1925" s="22">
        <f t="shared" si="7345"/>
        <v>0</v>
      </c>
      <c r="CF1925" s="34">
        <f t="shared" si="7298"/>
        <v>0</v>
      </c>
      <c r="CG1925" s="22">
        <f t="shared" si="7302"/>
        <v>43764.3</v>
      </c>
      <c r="CH1925" s="22">
        <f t="shared" si="7346"/>
        <v>0</v>
      </c>
      <c r="CI1925" s="22">
        <f t="shared" si="7299"/>
        <v>43764.3</v>
      </c>
      <c r="CJ1925" s="22">
        <f t="shared" si="7303"/>
        <v>0</v>
      </c>
      <c r="CK1925" s="22">
        <f t="shared" si="7346"/>
        <v>0</v>
      </c>
      <c r="CL1925" s="22">
        <f t="shared" si="7300"/>
        <v>0</v>
      </c>
      <c r="CM1925" s="22">
        <f t="shared" si="7346"/>
        <v>0</v>
      </c>
      <c r="CN1925" s="15"/>
      <c r="CO1925" s="35"/>
      <c r="CS1925" s="5" t="s">
        <v>29</v>
      </c>
    </row>
    <row r="1926" spans="1:99" x14ac:dyDescent="0.3">
      <c r="A1926" s="36" t="s">
        <v>1099</v>
      </c>
      <c r="B1926" s="16">
        <v>410</v>
      </c>
      <c r="C1926" s="32"/>
      <c r="D1926" s="32"/>
      <c r="E1926" s="33" t="s">
        <v>85</v>
      </c>
      <c r="F1926" s="22">
        <f t="shared" si="7347"/>
        <v>43764.3</v>
      </c>
      <c r="G1926" s="22">
        <f t="shared" si="7306"/>
        <v>0</v>
      </c>
      <c r="H1926" s="22">
        <f t="shared" si="7307"/>
        <v>0</v>
      </c>
      <c r="I1926" s="22">
        <f t="shared" si="7308"/>
        <v>0</v>
      </c>
      <c r="J1926" s="22">
        <f t="shared" si="7309"/>
        <v>0</v>
      </c>
      <c r="K1926" s="22">
        <f t="shared" si="7310"/>
        <v>0</v>
      </c>
      <c r="L1926" s="22">
        <f t="shared" si="7214"/>
        <v>43764.3</v>
      </c>
      <c r="M1926" s="22">
        <f t="shared" si="7215"/>
        <v>0</v>
      </c>
      <c r="N1926" s="22">
        <f t="shared" si="7216"/>
        <v>0</v>
      </c>
      <c r="O1926" s="22">
        <f t="shared" si="7311"/>
        <v>0</v>
      </c>
      <c r="P1926" s="22">
        <f t="shared" si="7312"/>
        <v>0</v>
      </c>
      <c r="Q1926" s="22">
        <f t="shared" si="7313"/>
        <v>0</v>
      </c>
      <c r="R1926" s="22">
        <f t="shared" si="7217"/>
        <v>43764.3</v>
      </c>
      <c r="S1926" s="22">
        <f t="shared" si="7218"/>
        <v>0</v>
      </c>
      <c r="T1926" s="22">
        <f t="shared" si="7219"/>
        <v>0</v>
      </c>
      <c r="U1926" s="22">
        <f t="shared" si="7314"/>
        <v>0</v>
      </c>
      <c r="V1926" s="22">
        <f t="shared" si="7315"/>
        <v>0</v>
      </c>
      <c r="W1926" s="22">
        <f t="shared" si="7316"/>
        <v>0</v>
      </c>
      <c r="X1926" s="22">
        <f t="shared" si="7220"/>
        <v>43764.3</v>
      </c>
      <c r="Y1926" s="22">
        <f t="shared" si="7221"/>
        <v>0</v>
      </c>
      <c r="Z1926" s="22">
        <f t="shared" si="7222"/>
        <v>0</v>
      </c>
      <c r="AA1926" s="22">
        <f t="shared" si="7317"/>
        <v>0</v>
      </c>
      <c r="AB1926" s="22">
        <f t="shared" si="7318"/>
        <v>0</v>
      </c>
      <c r="AC1926" s="22">
        <f t="shared" si="7319"/>
        <v>0</v>
      </c>
      <c r="AD1926" s="22">
        <f t="shared" si="7223"/>
        <v>43764.3</v>
      </c>
      <c r="AE1926" s="22">
        <f t="shared" si="7224"/>
        <v>0</v>
      </c>
      <c r="AF1926" s="22">
        <f t="shared" si="7225"/>
        <v>0</v>
      </c>
      <c r="AG1926" s="22">
        <f t="shared" si="7320"/>
        <v>0</v>
      </c>
      <c r="AH1926" s="22">
        <f t="shared" si="7321"/>
        <v>0</v>
      </c>
      <c r="AI1926" s="22">
        <f t="shared" si="7322"/>
        <v>0</v>
      </c>
      <c r="AJ1926" s="22">
        <f t="shared" si="7226"/>
        <v>43764.3</v>
      </c>
      <c r="AK1926" s="22">
        <f t="shared" si="7227"/>
        <v>0</v>
      </c>
      <c r="AL1926" s="22">
        <f t="shared" si="7228"/>
        <v>0</v>
      </c>
      <c r="AM1926" s="22">
        <f t="shared" si="7323"/>
        <v>-43764.3</v>
      </c>
      <c r="AN1926" s="22">
        <f t="shared" si="7324"/>
        <v>43764.3</v>
      </c>
      <c r="AO1926" s="22">
        <f t="shared" si="7325"/>
        <v>0</v>
      </c>
      <c r="AP1926" s="22">
        <f t="shared" si="7229"/>
        <v>0</v>
      </c>
      <c r="AQ1926" s="22">
        <f t="shared" si="7230"/>
        <v>43764.3</v>
      </c>
      <c r="AR1926" s="22">
        <f t="shared" si="7231"/>
        <v>0</v>
      </c>
      <c r="AS1926" s="22">
        <f t="shared" si="7326"/>
        <v>0</v>
      </c>
      <c r="AT1926" s="22">
        <f t="shared" si="7327"/>
        <v>0</v>
      </c>
      <c r="AU1926" s="22">
        <f t="shared" si="7328"/>
        <v>0</v>
      </c>
      <c r="AV1926" s="22">
        <f t="shared" si="7232"/>
        <v>0</v>
      </c>
      <c r="AW1926" s="22">
        <f t="shared" si="7233"/>
        <v>43764.3</v>
      </c>
      <c r="AX1926" s="22">
        <f t="shared" si="7234"/>
        <v>0</v>
      </c>
      <c r="AY1926" s="22">
        <f t="shared" si="7329"/>
        <v>0</v>
      </c>
      <c r="AZ1926" s="22">
        <f t="shared" si="7330"/>
        <v>0</v>
      </c>
      <c r="BA1926" s="22">
        <f t="shared" si="7331"/>
        <v>0</v>
      </c>
      <c r="BB1926" s="22">
        <f t="shared" si="7235"/>
        <v>0</v>
      </c>
      <c r="BC1926" s="22">
        <f t="shared" si="7236"/>
        <v>43764.3</v>
      </c>
      <c r="BD1926" s="22">
        <f t="shared" si="7237"/>
        <v>0</v>
      </c>
      <c r="BE1926" s="22">
        <f t="shared" si="7332"/>
        <v>0</v>
      </c>
      <c r="BF1926" s="22">
        <f t="shared" si="7333"/>
        <v>0</v>
      </c>
      <c r="BG1926" s="22">
        <f t="shared" si="7334"/>
        <v>0</v>
      </c>
      <c r="BH1926" s="22">
        <f t="shared" si="7238"/>
        <v>0</v>
      </c>
      <c r="BI1926" s="22">
        <f t="shared" si="7239"/>
        <v>43764.3</v>
      </c>
      <c r="BJ1926" s="22">
        <f t="shared" si="7240"/>
        <v>0</v>
      </c>
      <c r="BK1926" s="22">
        <f t="shared" si="7335"/>
        <v>0</v>
      </c>
      <c r="BL1926" s="22">
        <f t="shared" si="7336"/>
        <v>0</v>
      </c>
      <c r="BM1926" s="22">
        <f t="shared" si="7337"/>
        <v>0</v>
      </c>
      <c r="BN1926" s="22">
        <f t="shared" si="7241"/>
        <v>0</v>
      </c>
      <c r="BO1926" s="22">
        <f t="shared" si="7242"/>
        <v>43764.3</v>
      </c>
      <c r="BP1926" s="22">
        <f t="shared" si="7243"/>
        <v>0</v>
      </c>
      <c r="BQ1926" s="22">
        <f t="shared" si="7338"/>
        <v>0</v>
      </c>
      <c r="BR1926" s="22">
        <f t="shared" si="7339"/>
        <v>0</v>
      </c>
      <c r="BS1926" s="22">
        <f t="shared" si="7244"/>
        <v>0</v>
      </c>
      <c r="BT1926" s="22">
        <f t="shared" si="7245"/>
        <v>43764.3</v>
      </c>
      <c r="BU1926" s="22">
        <f t="shared" si="7246"/>
        <v>0</v>
      </c>
      <c r="BV1926" s="22">
        <f t="shared" si="7340"/>
        <v>0</v>
      </c>
      <c r="BW1926" s="22">
        <f t="shared" si="7341"/>
        <v>0</v>
      </c>
      <c r="BX1926" s="22">
        <f t="shared" si="7247"/>
        <v>0</v>
      </c>
      <c r="BY1926" s="22">
        <f t="shared" si="7248"/>
        <v>43764.3</v>
      </c>
      <c r="BZ1926" s="22">
        <f t="shared" si="7249"/>
        <v>0</v>
      </c>
      <c r="CA1926" s="22">
        <f t="shared" si="7342"/>
        <v>0</v>
      </c>
      <c r="CB1926" s="22">
        <f t="shared" si="7343"/>
        <v>0</v>
      </c>
      <c r="CC1926" s="22">
        <f t="shared" si="7344"/>
        <v>0</v>
      </c>
      <c r="CD1926" s="22">
        <f t="shared" si="7301"/>
        <v>0</v>
      </c>
      <c r="CE1926" s="22">
        <f t="shared" si="7345"/>
        <v>0</v>
      </c>
      <c r="CF1926" s="34">
        <f t="shared" si="7298"/>
        <v>0</v>
      </c>
      <c r="CG1926" s="22">
        <f t="shared" si="7302"/>
        <v>43764.3</v>
      </c>
      <c r="CH1926" s="22">
        <f t="shared" si="7346"/>
        <v>0</v>
      </c>
      <c r="CI1926" s="22">
        <f t="shared" si="7299"/>
        <v>43764.3</v>
      </c>
      <c r="CJ1926" s="22">
        <f t="shared" si="7303"/>
        <v>0</v>
      </c>
      <c r="CK1926" s="22">
        <f t="shared" si="7346"/>
        <v>0</v>
      </c>
      <c r="CL1926" s="22">
        <f t="shared" si="7300"/>
        <v>0</v>
      </c>
      <c r="CM1926" s="22">
        <f t="shared" si="7346"/>
        <v>0</v>
      </c>
      <c r="CN1926" s="15"/>
      <c r="CO1926" s="35"/>
      <c r="CT1926" s="5" t="s">
        <v>30</v>
      </c>
    </row>
    <row r="1927" spans="1:99" x14ac:dyDescent="0.3">
      <c r="A1927" s="36" t="s">
        <v>1099</v>
      </c>
      <c r="B1927" s="16">
        <v>410</v>
      </c>
      <c r="C1927" s="32" t="s">
        <v>66</v>
      </c>
      <c r="D1927" s="32" t="s">
        <v>313</v>
      </c>
      <c r="E1927" s="33" t="s">
        <v>1082</v>
      </c>
      <c r="F1927" s="22">
        <f>52292-8527.7</f>
        <v>43764.3</v>
      </c>
      <c r="G1927" s="22"/>
      <c r="H1927" s="22"/>
      <c r="I1927" s="22"/>
      <c r="J1927" s="22"/>
      <c r="K1927" s="22"/>
      <c r="L1927" s="22">
        <f t="shared" si="7214"/>
        <v>43764.3</v>
      </c>
      <c r="M1927" s="22">
        <f t="shared" si="7215"/>
        <v>0</v>
      </c>
      <c r="N1927" s="22">
        <f t="shared" si="7216"/>
        <v>0</v>
      </c>
      <c r="O1927" s="22"/>
      <c r="P1927" s="22"/>
      <c r="Q1927" s="22"/>
      <c r="R1927" s="22">
        <f t="shared" si="7217"/>
        <v>43764.3</v>
      </c>
      <c r="S1927" s="22">
        <f t="shared" si="7218"/>
        <v>0</v>
      </c>
      <c r="T1927" s="22">
        <f t="shared" si="7219"/>
        <v>0</v>
      </c>
      <c r="U1927" s="22"/>
      <c r="V1927" s="22"/>
      <c r="W1927" s="22"/>
      <c r="X1927" s="22">
        <f t="shared" si="7220"/>
        <v>43764.3</v>
      </c>
      <c r="Y1927" s="22">
        <f t="shared" si="7221"/>
        <v>0</v>
      </c>
      <c r="Z1927" s="22">
        <f t="shared" si="7222"/>
        <v>0</v>
      </c>
      <c r="AA1927" s="22"/>
      <c r="AB1927" s="22"/>
      <c r="AC1927" s="22"/>
      <c r="AD1927" s="22">
        <f t="shared" si="7223"/>
        <v>43764.3</v>
      </c>
      <c r="AE1927" s="22">
        <f t="shared" si="7224"/>
        <v>0</v>
      </c>
      <c r="AF1927" s="22">
        <f t="shared" si="7225"/>
        <v>0</v>
      </c>
      <c r="AG1927" s="22"/>
      <c r="AH1927" s="22"/>
      <c r="AI1927" s="22"/>
      <c r="AJ1927" s="22">
        <f t="shared" si="7226"/>
        <v>43764.3</v>
      </c>
      <c r="AK1927" s="22">
        <f t="shared" si="7227"/>
        <v>0</v>
      </c>
      <c r="AL1927" s="22">
        <f t="shared" si="7228"/>
        <v>0</v>
      </c>
      <c r="AM1927" s="22">
        <v>-43764.3</v>
      </c>
      <c r="AN1927" s="22">
        <v>43764.3</v>
      </c>
      <c r="AO1927" s="22"/>
      <c r="AP1927" s="22">
        <f t="shared" si="7229"/>
        <v>0</v>
      </c>
      <c r="AQ1927" s="22">
        <f t="shared" si="7230"/>
        <v>43764.3</v>
      </c>
      <c r="AR1927" s="22">
        <f t="shared" si="7231"/>
        <v>0</v>
      </c>
      <c r="AS1927" s="22"/>
      <c r="AT1927" s="22"/>
      <c r="AU1927" s="22"/>
      <c r="AV1927" s="22">
        <f t="shared" si="7232"/>
        <v>0</v>
      </c>
      <c r="AW1927" s="22">
        <f t="shared" si="7233"/>
        <v>43764.3</v>
      </c>
      <c r="AX1927" s="22">
        <f t="shared" si="7234"/>
        <v>0</v>
      </c>
      <c r="AY1927" s="22"/>
      <c r="AZ1927" s="22"/>
      <c r="BA1927" s="22"/>
      <c r="BB1927" s="22">
        <f t="shared" si="7235"/>
        <v>0</v>
      </c>
      <c r="BC1927" s="22">
        <f t="shared" si="7236"/>
        <v>43764.3</v>
      </c>
      <c r="BD1927" s="22">
        <f t="shared" si="7237"/>
        <v>0</v>
      </c>
      <c r="BE1927" s="22"/>
      <c r="BF1927" s="22"/>
      <c r="BG1927" s="22"/>
      <c r="BH1927" s="22">
        <f t="shared" si="7238"/>
        <v>0</v>
      </c>
      <c r="BI1927" s="22">
        <f t="shared" si="7239"/>
        <v>43764.3</v>
      </c>
      <c r="BJ1927" s="22">
        <f t="shared" si="7240"/>
        <v>0</v>
      </c>
      <c r="BK1927" s="22"/>
      <c r="BL1927" s="22"/>
      <c r="BM1927" s="22"/>
      <c r="BN1927" s="22">
        <f t="shared" si="7241"/>
        <v>0</v>
      </c>
      <c r="BO1927" s="22">
        <f t="shared" si="7242"/>
        <v>43764.3</v>
      </c>
      <c r="BP1927" s="22">
        <f t="shared" si="7243"/>
        <v>0</v>
      </c>
      <c r="BQ1927" s="22"/>
      <c r="BR1927" s="22"/>
      <c r="BS1927" s="22">
        <f t="shared" si="7244"/>
        <v>0</v>
      </c>
      <c r="BT1927" s="22">
        <f t="shared" si="7245"/>
        <v>43764.3</v>
      </c>
      <c r="BU1927" s="22">
        <f t="shared" si="7246"/>
        <v>0</v>
      </c>
      <c r="BV1927" s="22"/>
      <c r="BW1927" s="22"/>
      <c r="BX1927" s="22">
        <f t="shared" si="7247"/>
        <v>0</v>
      </c>
      <c r="BY1927" s="22">
        <f t="shared" si="7248"/>
        <v>43764.3</v>
      </c>
      <c r="BZ1927" s="22">
        <f t="shared" si="7249"/>
        <v>0</v>
      </c>
      <c r="CA1927" s="22"/>
      <c r="CB1927" s="22"/>
      <c r="CC1927" s="22"/>
      <c r="CD1927" s="22">
        <f t="shared" si="7301"/>
        <v>0</v>
      </c>
      <c r="CE1927" s="22"/>
      <c r="CF1927" s="34">
        <f t="shared" si="7298"/>
        <v>0</v>
      </c>
      <c r="CG1927" s="22">
        <f t="shared" si="7302"/>
        <v>43764.3</v>
      </c>
      <c r="CH1927" s="22"/>
      <c r="CI1927" s="22">
        <f t="shared" si="7299"/>
        <v>43764.3</v>
      </c>
      <c r="CJ1927" s="22">
        <f t="shared" si="7303"/>
        <v>0</v>
      </c>
      <c r="CK1927" s="22"/>
      <c r="CL1927" s="22">
        <f t="shared" si="7300"/>
        <v>0</v>
      </c>
      <c r="CM1927" s="22"/>
      <c r="CN1927" s="15"/>
      <c r="CO1927" s="35"/>
    </row>
    <row r="1928" spans="1:99" ht="46.8" hidden="1" x14ac:dyDescent="0.3">
      <c r="A1928" s="32" t="s">
        <v>1101</v>
      </c>
      <c r="B1928" s="16"/>
      <c r="C1928" s="32"/>
      <c r="D1928" s="32"/>
      <c r="E1928" s="33" t="s">
        <v>1102</v>
      </c>
      <c r="F1928" s="22">
        <f t="shared" ref="F1928:F1954" si="7348">F1929</f>
        <v>0</v>
      </c>
      <c r="G1928" s="22">
        <f t="shared" si="7306"/>
        <v>0</v>
      </c>
      <c r="H1928" s="22">
        <f t="shared" si="7307"/>
        <v>0</v>
      </c>
      <c r="I1928" s="22">
        <f t="shared" si="7308"/>
        <v>0</v>
      </c>
      <c r="J1928" s="22">
        <f t="shared" si="7309"/>
        <v>0</v>
      </c>
      <c r="K1928" s="22">
        <f t="shared" si="7310"/>
        <v>0</v>
      </c>
      <c r="L1928" s="22">
        <f t="shared" si="7214"/>
        <v>0</v>
      </c>
      <c r="M1928" s="22">
        <f t="shared" si="7215"/>
        <v>0</v>
      </c>
      <c r="N1928" s="22">
        <f t="shared" si="7216"/>
        <v>0</v>
      </c>
      <c r="O1928" s="22">
        <f t="shared" si="7311"/>
        <v>0</v>
      </c>
      <c r="P1928" s="22">
        <f t="shared" si="7312"/>
        <v>0</v>
      </c>
      <c r="Q1928" s="22">
        <f t="shared" si="7313"/>
        <v>0</v>
      </c>
      <c r="R1928" s="22">
        <f t="shared" si="7217"/>
        <v>0</v>
      </c>
      <c r="S1928" s="22">
        <f t="shared" si="7218"/>
        <v>0</v>
      </c>
      <c r="T1928" s="22">
        <f t="shared" si="7219"/>
        <v>0</v>
      </c>
      <c r="U1928" s="22">
        <f t="shared" si="7314"/>
        <v>0</v>
      </c>
      <c r="V1928" s="22">
        <f t="shared" si="7315"/>
        <v>0</v>
      </c>
      <c r="W1928" s="22">
        <f t="shared" si="7316"/>
        <v>0</v>
      </c>
      <c r="X1928" s="22">
        <f t="shared" si="7220"/>
        <v>0</v>
      </c>
      <c r="Y1928" s="22">
        <f t="shared" si="7221"/>
        <v>0</v>
      </c>
      <c r="Z1928" s="22">
        <f t="shared" si="7222"/>
        <v>0</v>
      </c>
      <c r="AA1928" s="22">
        <f t="shared" si="7317"/>
        <v>0</v>
      </c>
      <c r="AB1928" s="22">
        <f t="shared" si="7318"/>
        <v>0</v>
      </c>
      <c r="AC1928" s="22">
        <f t="shared" si="7319"/>
        <v>0</v>
      </c>
      <c r="AD1928" s="22">
        <f t="shared" si="7223"/>
        <v>0</v>
      </c>
      <c r="AE1928" s="22">
        <f t="shared" si="7224"/>
        <v>0</v>
      </c>
      <c r="AF1928" s="22">
        <f t="shared" si="7225"/>
        <v>0</v>
      </c>
      <c r="AG1928" s="22">
        <f t="shared" si="7320"/>
        <v>0</v>
      </c>
      <c r="AH1928" s="22">
        <f t="shared" si="7321"/>
        <v>0</v>
      </c>
      <c r="AI1928" s="22">
        <f t="shared" si="7322"/>
        <v>0</v>
      </c>
      <c r="AJ1928" s="22">
        <f t="shared" si="7226"/>
        <v>0</v>
      </c>
      <c r="AK1928" s="22">
        <f t="shared" si="7227"/>
        <v>0</v>
      </c>
      <c r="AL1928" s="22">
        <f t="shared" si="7228"/>
        <v>0</v>
      </c>
      <c r="AM1928" s="22">
        <f t="shared" si="7323"/>
        <v>0</v>
      </c>
      <c r="AN1928" s="22">
        <f t="shared" si="7324"/>
        <v>0</v>
      </c>
      <c r="AO1928" s="22">
        <f t="shared" si="7325"/>
        <v>0</v>
      </c>
      <c r="AP1928" s="22">
        <f t="shared" si="7229"/>
        <v>0</v>
      </c>
      <c r="AQ1928" s="22">
        <f t="shared" si="7230"/>
        <v>0</v>
      </c>
      <c r="AR1928" s="22">
        <f t="shared" si="7231"/>
        <v>0</v>
      </c>
      <c r="AS1928" s="22">
        <f t="shared" si="7326"/>
        <v>0</v>
      </c>
      <c r="AT1928" s="22">
        <f t="shared" si="7327"/>
        <v>0</v>
      </c>
      <c r="AU1928" s="22">
        <f t="shared" si="7328"/>
        <v>0</v>
      </c>
      <c r="AV1928" s="22">
        <f t="shared" si="7232"/>
        <v>0</v>
      </c>
      <c r="AW1928" s="22">
        <f t="shared" si="7233"/>
        <v>0</v>
      </c>
      <c r="AX1928" s="22">
        <f t="shared" si="7234"/>
        <v>0</v>
      </c>
      <c r="AY1928" s="22">
        <f t="shared" si="7329"/>
        <v>0</v>
      </c>
      <c r="AZ1928" s="22">
        <f t="shared" si="7330"/>
        <v>0</v>
      </c>
      <c r="BA1928" s="22">
        <f t="shared" si="7331"/>
        <v>0</v>
      </c>
      <c r="BB1928" s="22">
        <f t="shared" si="7235"/>
        <v>0</v>
      </c>
      <c r="BC1928" s="22">
        <f t="shared" si="7236"/>
        <v>0</v>
      </c>
      <c r="BD1928" s="22">
        <f t="shared" si="7237"/>
        <v>0</v>
      </c>
      <c r="BE1928" s="22">
        <f t="shared" si="7332"/>
        <v>0</v>
      </c>
      <c r="BF1928" s="22">
        <f t="shared" si="7333"/>
        <v>0</v>
      </c>
      <c r="BG1928" s="22">
        <f t="shared" si="7334"/>
        <v>0</v>
      </c>
      <c r="BH1928" s="22">
        <f t="shared" si="7238"/>
        <v>0</v>
      </c>
      <c r="BI1928" s="22">
        <f t="shared" si="7239"/>
        <v>0</v>
      </c>
      <c r="BJ1928" s="22">
        <f t="shared" si="7240"/>
        <v>0</v>
      </c>
      <c r="BK1928" s="22">
        <f t="shared" si="7335"/>
        <v>0</v>
      </c>
      <c r="BL1928" s="22">
        <f t="shared" si="7336"/>
        <v>0</v>
      </c>
      <c r="BM1928" s="22">
        <f t="shared" si="7337"/>
        <v>0</v>
      </c>
      <c r="BN1928" s="22">
        <f t="shared" si="7241"/>
        <v>0</v>
      </c>
      <c r="BO1928" s="22">
        <f t="shared" si="7242"/>
        <v>0</v>
      </c>
      <c r="BP1928" s="22">
        <f t="shared" si="7243"/>
        <v>0</v>
      </c>
      <c r="BQ1928" s="22">
        <f t="shared" si="7338"/>
        <v>0</v>
      </c>
      <c r="BR1928" s="22">
        <f t="shared" si="7339"/>
        <v>0</v>
      </c>
      <c r="BS1928" s="22">
        <f t="shared" si="7244"/>
        <v>0</v>
      </c>
      <c r="BT1928" s="22">
        <f t="shared" si="7245"/>
        <v>0</v>
      </c>
      <c r="BU1928" s="22">
        <f t="shared" si="7246"/>
        <v>0</v>
      </c>
      <c r="BV1928" s="22">
        <f t="shared" si="7340"/>
        <v>0</v>
      </c>
      <c r="BW1928" s="22">
        <f t="shared" si="7341"/>
        <v>0</v>
      </c>
      <c r="BX1928" s="22">
        <f t="shared" si="7247"/>
        <v>0</v>
      </c>
      <c r="BY1928" s="22">
        <f t="shared" si="7248"/>
        <v>0</v>
      </c>
      <c r="BZ1928" s="22">
        <f t="shared" si="7249"/>
        <v>0</v>
      </c>
      <c r="CA1928" s="22">
        <f t="shared" si="7342"/>
        <v>0</v>
      </c>
      <c r="CB1928" s="22">
        <f t="shared" si="7343"/>
        <v>0</v>
      </c>
      <c r="CC1928" s="22">
        <f t="shared" si="7344"/>
        <v>0</v>
      </c>
      <c r="CD1928" s="22">
        <f t="shared" si="7301"/>
        <v>0</v>
      </c>
      <c r="CE1928" s="22">
        <f t="shared" si="7345"/>
        <v>0</v>
      </c>
      <c r="CF1928" s="22"/>
      <c r="CG1928" s="22">
        <f t="shared" si="7302"/>
        <v>0</v>
      </c>
      <c r="CH1928" s="22">
        <f t="shared" si="7346"/>
        <v>0</v>
      </c>
      <c r="CI1928" s="22"/>
      <c r="CJ1928" s="22">
        <f t="shared" si="7303"/>
        <v>0</v>
      </c>
      <c r="CK1928" s="22">
        <f t="shared" si="7346"/>
        <v>0</v>
      </c>
      <c r="CL1928" s="22"/>
      <c r="CM1928" s="22">
        <f t="shared" si="7346"/>
        <v>0</v>
      </c>
      <c r="CN1928" s="15">
        <v>0</v>
      </c>
      <c r="CO1928" s="35"/>
      <c r="CU1928" s="5" t="s">
        <v>31</v>
      </c>
    </row>
    <row r="1929" spans="1:99" ht="46.8" hidden="1" x14ac:dyDescent="0.3">
      <c r="A1929" s="32" t="s">
        <v>1101</v>
      </c>
      <c r="B1929" s="16">
        <v>400</v>
      </c>
      <c r="C1929" s="32"/>
      <c r="D1929" s="32"/>
      <c r="E1929" s="33" t="s">
        <v>84</v>
      </c>
      <c r="F1929" s="22">
        <f t="shared" si="7348"/>
        <v>0</v>
      </c>
      <c r="G1929" s="22">
        <f t="shared" si="7306"/>
        <v>0</v>
      </c>
      <c r="H1929" s="22">
        <f t="shared" si="7307"/>
        <v>0</v>
      </c>
      <c r="I1929" s="22">
        <f t="shared" si="7308"/>
        <v>0</v>
      </c>
      <c r="J1929" s="22">
        <f t="shared" si="7309"/>
        <v>0</v>
      </c>
      <c r="K1929" s="22">
        <f t="shared" si="7310"/>
        <v>0</v>
      </c>
      <c r="L1929" s="22">
        <f t="shared" si="7214"/>
        <v>0</v>
      </c>
      <c r="M1929" s="22">
        <f t="shared" si="7215"/>
        <v>0</v>
      </c>
      <c r="N1929" s="22">
        <f t="shared" si="7216"/>
        <v>0</v>
      </c>
      <c r="O1929" s="22">
        <f t="shared" si="7311"/>
        <v>0</v>
      </c>
      <c r="P1929" s="22">
        <f t="shared" si="7312"/>
        <v>0</v>
      </c>
      <c r="Q1929" s="22">
        <f t="shared" si="7313"/>
        <v>0</v>
      </c>
      <c r="R1929" s="22">
        <f t="shared" si="7217"/>
        <v>0</v>
      </c>
      <c r="S1929" s="22">
        <f t="shared" si="7218"/>
        <v>0</v>
      </c>
      <c r="T1929" s="22">
        <f t="shared" si="7219"/>
        <v>0</v>
      </c>
      <c r="U1929" s="22">
        <f t="shared" si="7314"/>
        <v>0</v>
      </c>
      <c r="V1929" s="22">
        <f t="shared" si="7315"/>
        <v>0</v>
      </c>
      <c r="W1929" s="22">
        <f t="shared" si="7316"/>
        <v>0</v>
      </c>
      <c r="X1929" s="22">
        <f t="shared" si="7220"/>
        <v>0</v>
      </c>
      <c r="Y1929" s="22">
        <f t="shared" si="7221"/>
        <v>0</v>
      </c>
      <c r="Z1929" s="22">
        <f t="shared" si="7222"/>
        <v>0</v>
      </c>
      <c r="AA1929" s="22">
        <f t="shared" si="7317"/>
        <v>0</v>
      </c>
      <c r="AB1929" s="22">
        <f t="shared" si="7318"/>
        <v>0</v>
      </c>
      <c r="AC1929" s="22">
        <f t="shared" si="7319"/>
        <v>0</v>
      </c>
      <c r="AD1929" s="22">
        <f t="shared" si="7223"/>
        <v>0</v>
      </c>
      <c r="AE1929" s="22">
        <f t="shared" si="7224"/>
        <v>0</v>
      </c>
      <c r="AF1929" s="22">
        <f t="shared" si="7225"/>
        <v>0</v>
      </c>
      <c r="AG1929" s="22">
        <f t="shared" si="7320"/>
        <v>0</v>
      </c>
      <c r="AH1929" s="22">
        <f t="shared" si="7321"/>
        <v>0</v>
      </c>
      <c r="AI1929" s="22">
        <f t="shared" si="7322"/>
        <v>0</v>
      </c>
      <c r="AJ1929" s="22">
        <f t="shared" si="7226"/>
        <v>0</v>
      </c>
      <c r="AK1929" s="22">
        <f t="shared" si="7227"/>
        <v>0</v>
      </c>
      <c r="AL1929" s="22">
        <f t="shared" si="7228"/>
        <v>0</v>
      </c>
      <c r="AM1929" s="22">
        <f t="shared" si="7323"/>
        <v>0</v>
      </c>
      <c r="AN1929" s="22">
        <f t="shared" si="7324"/>
        <v>0</v>
      </c>
      <c r="AO1929" s="22">
        <f t="shared" si="7325"/>
        <v>0</v>
      </c>
      <c r="AP1929" s="22">
        <f t="shared" si="7229"/>
        <v>0</v>
      </c>
      <c r="AQ1929" s="22">
        <f t="shared" si="7230"/>
        <v>0</v>
      </c>
      <c r="AR1929" s="22">
        <f t="shared" si="7231"/>
        <v>0</v>
      </c>
      <c r="AS1929" s="22">
        <f t="shared" si="7326"/>
        <v>0</v>
      </c>
      <c r="AT1929" s="22">
        <f t="shared" si="7327"/>
        <v>0</v>
      </c>
      <c r="AU1929" s="22">
        <f t="shared" si="7328"/>
        <v>0</v>
      </c>
      <c r="AV1929" s="22">
        <f t="shared" si="7232"/>
        <v>0</v>
      </c>
      <c r="AW1929" s="22">
        <f t="shared" si="7233"/>
        <v>0</v>
      </c>
      <c r="AX1929" s="22">
        <f t="shared" si="7234"/>
        <v>0</v>
      </c>
      <c r="AY1929" s="22">
        <f t="shared" si="7329"/>
        <v>0</v>
      </c>
      <c r="AZ1929" s="22">
        <f t="shared" si="7330"/>
        <v>0</v>
      </c>
      <c r="BA1929" s="22">
        <f t="shared" si="7331"/>
        <v>0</v>
      </c>
      <c r="BB1929" s="22">
        <f t="shared" si="7235"/>
        <v>0</v>
      </c>
      <c r="BC1929" s="22">
        <f t="shared" si="7236"/>
        <v>0</v>
      </c>
      <c r="BD1929" s="22">
        <f t="shared" si="7237"/>
        <v>0</v>
      </c>
      <c r="BE1929" s="22">
        <f t="shared" si="7332"/>
        <v>0</v>
      </c>
      <c r="BF1929" s="22">
        <f t="shared" si="7333"/>
        <v>0</v>
      </c>
      <c r="BG1929" s="22">
        <f t="shared" si="7334"/>
        <v>0</v>
      </c>
      <c r="BH1929" s="22">
        <f t="shared" si="7238"/>
        <v>0</v>
      </c>
      <c r="BI1929" s="22">
        <f t="shared" si="7239"/>
        <v>0</v>
      </c>
      <c r="BJ1929" s="22">
        <f t="shared" si="7240"/>
        <v>0</v>
      </c>
      <c r="BK1929" s="22">
        <f t="shared" si="7335"/>
        <v>0</v>
      </c>
      <c r="BL1929" s="22">
        <f t="shared" si="7336"/>
        <v>0</v>
      </c>
      <c r="BM1929" s="22">
        <f t="shared" si="7337"/>
        <v>0</v>
      </c>
      <c r="BN1929" s="22">
        <f t="shared" si="7241"/>
        <v>0</v>
      </c>
      <c r="BO1929" s="22">
        <f t="shared" si="7242"/>
        <v>0</v>
      </c>
      <c r="BP1929" s="22">
        <f t="shared" si="7243"/>
        <v>0</v>
      </c>
      <c r="BQ1929" s="22">
        <f t="shared" si="7338"/>
        <v>0</v>
      </c>
      <c r="BR1929" s="22">
        <f t="shared" si="7339"/>
        <v>0</v>
      </c>
      <c r="BS1929" s="22">
        <f t="shared" si="7244"/>
        <v>0</v>
      </c>
      <c r="BT1929" s="22">
        <f t="shared" si="7245"/>
        <v>0</v>
      </c>
      <c r="BU1929" s="22">
        <f t="shared" si="7246"/>
        <v>0</v>
      </c>
      <c r="BV1929" s="22">
        <f t="shared" si="7340"/>
        <v>0</v>
      </c>
      <c r="BW1929" s="22">
        <f t="shared" si="7341"/>
        <v>0</v>
      </c>
      <c r="BX1929" s="22">
        <f t="shared" si="7247"/>
        <v>0</v>
      </c>
      <c r="BY1929" s="22">
        <f t="shared" si="7248"/>
        <v>0</v>
      </c>
      <c r="BZ1929" s="22">
        <f t="shared" si="7249"/>
        <v>0</v>
      </c>
      <c r="CA1929" s="22">
        <f t="shared" si="7342"/>
        <v>0</v>
      </c>
      <c r="CB1929" s="22">
        <f t="shared" si="7343"/>
        <v>0</v>
      </c>
      <c r="CC1929" s="22">
        <f t="shared" si="7344"/>
        <v>0</v>
      </c>
      <c r="CD1929" s="22">
        <f t="shared" si="7301"/>
        <v>0</v>
      </c>
      <c r="CE1929" s="22">
        <f t="shared" si="7345"/>
        <v>0</v>
      </c>
      <c r="CF1929" s="22"/>
      <c r="CG1929" s="22">
        <f t="shared" si="7302"/>
        <v>0</v>
      </c>
      <c r="CH1929" s="22">
        <f t="shared" si="7346"/>
        <v>0</v>
      </c>
      <c r="CI1929" s="22"/>
      <c r="CJ1929" s="22">
        <f t="shared" si="7303"/>
        <v>0</v>
      </c>
      <c r="CK1929" s="22">
        <f t="shared" si="7346"/>
        <v>0</v>
      </c>
      <c r="CL1929" s="22"/>
      <c r="CM1929" s="22">
        <f t="shared" si="7346"/>
        <v>0</v>
      </c>
      <c r="CN1929" s="15">
        <v>0</v>
      </c>
      <c r="CO1929" s="35"/>
      <c r="CS1929" s="5" t="s">
        <v>29</v>
      </c>
    </row>
    <row r="1930" spans="1:99" ht="140.4" hidden="1" x14ac:dyDescent="0.3">
      <c r="A1930" s="32" t="s">
        <v>1101</v>
      </c>
      <c r="B1930" s="16">
        <v>460</v>
      </c>
      <c r="C1930" s="32"/>
      <c r="D1930" s="32"/>
      <c r="E1930" s="33" t="s">
        <v>286</v>
      </c>
      <c r="F1930" s="22">
        <f t="shared" si="7348"/>
        <v>0</v>
      </c>
      <c r="G1930" s="22">
        <f t="shared" si="7306"/>
        <v>0</v>
      </c>
      <c r="H1930" s="22">
        <f t="shared" si="7307"/>
        <v>0</v>
      </c>
      <c r="I1930" s="22">
        <f t="shared" si="7308"/>
        <v>0</v>
      </c>
      <c r="J1930" s="22">
        <f t="shared" si="7309"/>
        <v>0</v>
      </c>
      <c r="K1930" s="22">
        <f t="shared" si="7310"/>
        <v>0</v>
      </c>
      <c r="L1930" s="22">
        <f t="shared" si="7214"/>
        <v>0</v>
      </c>
      <c r="M1930" s="22">
        <f t="shared" si="7215"/>
        <v>0</v>
      </c>
      <c r="N1930" s="22">
        <f t="shared" si="7216"/>
        <v>0</v>
      </c>
      <c r="O1930" s="22">
        <f t="shared" si="7311"/>
        <v>0</v>
      </c>
      <c r="P1930" s="22">
        <f t="shared" si="7312"/>
        <v>0</v>
      </c>
      <c r="Q1930" s="22">
        <f t="shared" si="7313"/>
        <v>0</v>
      </c>
      <c r="R1930" s="22">
        <f t="shared" si="7217"/>
        <v>0</v>
      </c>
      <c r="S1930" s="22">
        <f t="shared" si="7218"/>
        <v>0</v>
      </c>
      <c r="T1930" s="22">
        <f t="shared" si="7219"/>
        <v>0</v>
      </c>
      <c r="U1930" s="22">
        <f t="shared" si="7314"/>
        <v>0</v>
      </c>
      <c r="V1930" s="22">
        <f t="shared" si="7315"/>
        <v>0</v>
      </c>
      <c r="W1930" s="22">
        <f t="shared" si="7316"/>
        <v>0</v>
      </c>
      <c r="X1930" s="22">
        <f t="shared" si="7220"/>
        <v>0</v>
      </c>
      <c r="Y1930" s="22">
        <f t="shared" si="7221"/>
        <v>0</v>
      </c>
      <c r="Z1930" s="22">
        <f t="shared" si="7222"/>
        <v>0</v>
      </c>
      <c r="AA1930" s="22">
        <f t="shared" si="7317"/>
        <v>0</v>
      </c>
      <c r="AB1930" s="22">
        <f t="shared" si="7318"/>
        <v>0</v>
      </c>
      <c r="AC1930" s="22">
        <f t="shared" si="7319"/>
        <v>0</v>
      </c>
      <c r="AD1930" s="22">
        <f t="shared" si="7223"/>
        <v>0</v>
      </c>
      <c r="AE1930" s="22">
        <f t="shared" si="7224"/>
        <v>0</v>
      </c>
      <c r="AF1930" s="22">
        <f t="shared" si="7225"/>
        <v>0</v>
      </c>
      <c r="AG1930" s="22">
        <f t="shared" si="7320"/>
        <v>0</v>
      </c>
      <c r="AH1930" s="22">
        <f t="shared" si="7321"/>
        <v>0</v>
      </c>
      <c r="AI1930" s="22">
        <f t="shared" si="7322"/>
        <v>0</v>
      </c>
      <c r="AJ1930" s="22">
        <f t="shared" si="7226"/>
        <v>0</v>
      </c>
      <c r="AK1930" s="22">
        <f t="shared" si="7227"/>
        <v>0</v>
      </c>
      <c r="AL1930" s="22">
        <f t="shared" si="7228"/>
        <v>0</v>
      </c>
      <c r="AM1930" s="22">
        <f t="shared" si="7323"/>
        <v>0</v>
      </c>
      <c r="AN1930" s="22">
        <f t="shared" si="7324"/>
        <v>0</v>
      </c>
      <c r="AO1930" s="22">
        <f t="shared" si="7325"/>
        <v>0</v>
      </c>
      <c r="AP1930" s="22">
        <f t="shared" si="7229"/>
        <v>0</v>
      </c>
      <c r="AQ1930" s="22">
        <f t="shared" si="7230"/>
        <v>0</v>
      </c>
      <c r="AR1930" s="22">
        <f t="shared" si="7231"/>
        <v>0</v>
      </c>
      <c r="AS1930" s="22">
        <f t="shared" si="7326"/>
        <v>0</v>
      </c>
      <c r="AT1930" s="22">
        <f t="shared" si="7327"/>
        <v>0</v>
      </c>
      <c r="AU1930" s="22">
        <f t="shared" si="7328"/>
        <v>0</v>
      </c>
      <c r="AV1930" s="22">
        <f t="shared" si="7232"/>
        <v>0</v>
      </c>
      <c r="AW1930" s="22">
        <f t="shared" si="7233"/>
        <v>0</v>
      </c>
      <c r="AX1930" s="22">
        <f t="shared" si="7234"/>
        <v>0</v>
      </c>
      <c r="AY1930" s="22">
        <f t="shared" si="7329"/>
        <v>0</v>
      </c>
      <c r="AZ1930" s="22">
        <f t="shared" si="7330"/>
        <v>0</v>
      </c>
      <c r="BA1930" s="22">
        <f t="shared" si="7331"/>
        <v>0</v>
      </c>
      <c r="BB1930" s="22">
        <f t="shared" si="7235"/>
        <v>0</v>
      </c>
      <c r="BC1930" s="22">
        <f t="shared" si="7236"/>
        <v>0</v>
      </c>
      <c r="BD1930" s="22">
        <f t="shared" si="7237"/>
        <v>0</v>
      </c>
      <c r="BE1930" s="22">
        <f t="shared" si="7332"/>
        <v>0</v>
      </c>
      <c r="BF1930" s="22">
        <f t="shared" si="7333"/>
        <v>0</v>
      </c>
      <c r="BG1930" s="22">
        <f t="shared" si="7334"/>
        <v>0</v>
      </c>
      <c r="BH1930" s="22">
        <f t="shared" si="7238"/>
        <v>0</v>
      </c>
      <c r="BI1930" s="22">
        <f t="shared" si="7239"/>
        <v>0</v>
      </c>
      <c r="BJ1930" s="22">
        <f t="shared" si="7240"/>
        <v>0</v>
      </c>
      <c r="BK1930" s="22">
        <f t="shared" si="7335"/>
        <v>0</v>
      </c>
      <c r="BL1930" s="22">
        <f t="shared" si="7336"/>
        <v>0</v>
      </c>
      <c r="BM1930" s="22">
        <f t="shared" si="7337"/>
        <v>0</v>
      </c>
      <c r="BN1930" s="22">
        <f t="shared" si="7241"/>
        <v>0</v>
      </c>
      <c r="BO1930" s="22">
        <f t="shared" si="7242"/>
        <v>0</v>
      </c>
      <c r="BP1930" s="22">
        <f t="shared" si="7243"/>
        <v>0</v>
      </c>
      <c r="BQ1930" s="22">
        <f t="shared" si="7338"/>
        <v>0</v>
      </c>
      <c r="BR1930" s="22">
        <f t="shared" si="7339"/>
        <v>0</v>
      </c>
      <c r="BS1930" s="22">
        <f t="shared" si="7244"/>
        <v>0</v>
      </c>
      <c r="BT1930" s="22">
        <f t="shared" si="7245"/>
        <v>0</v>
      </c>
      <c r="BU1930" s="22">
        <f t="shared" si="7246"/>
        <v>0</v>
      </c>
      <c r="BV1930" s="22">
        <f t="shared" si="7340"/>
        <v>0</v>
      </c>
      <c r="BW1930" s="22">
        <f t="shared" si="7341"/>
        <v>0</v>
      </c>
      <c r="BX1930" s="22">
        <f t="shared" si="7247"/>
        <v>0</v>
      </c>
      <c r="BY1930" s="22">
        <f t="shared" si="7248"/>
        <v>0</v>
      </c>
      <c r="BZ1930" s="22">
        <f t="shared" si="7249"/>
        <v>0</v>
      </c>
      <c r="CA1930" s="22">
        <f t="shared" si="7342"/>
        <v>0</v>
      </c>
      <c r="CB1930" s="22">
        <f t="shared" si="7343"/>
        <v>0</v>
      </c>
      <c r="CC1930" s="22">
        <f t="shared" si="7344"/>
        <v>0</v>
      </c>
      <c r="CD1930" s="22">
        <f t="shared" si="7301"/>
        <v>0</v>
      </c>
      <c r="CE1930" s="22">
        <f t="shared" si="7345"/>
        <v>0</v>
      </c>
      <c r="CF1930" s="22"/>
      <c r="CG1930" s="22">
        <f t="shared" si="7302"/>
        <v>0</v>
      </c>
      <c r="CH1930" s="22">
        <f t="shared" si="7346"/>
        <v>0</v>
      </c>
      <c r="CI1930" s="22"/>
      <c r="CJ1930" s="22">
        <f t="shared" si="7303"/>
        <v>0</v>
      </c>
      <c r="CK1930" s="22">
        <f t="shared" si="7346"/>
        <v>0</v>
      </c>
      <c r="CL1930" s="22"/>
      <c r="CM1930" s="22">
        <f t="shared" si="7346"/>
        <v>0</v>
      </c>
      <c r="CN1930" s="15">
        <v>0</v>
      </c>
      <c r="CO1930" s="35"/>
      <c r="CT1930" s="5" t="s">
        <v>30</v>
      </c>
    </row>
    <row r="1931" spans="1:99" hidden="1" x14ac:dyDescent="0.3">
      <c r="A1931" s="32" t="s">
        <v>1101</v>
      </c>
      <c r="B1931" s="16">
        <v>460</v>
      </c>
      <c r="C1931" s="32" t="s">
        <v>66</v>
      </c>
      <c r="D1931" s="32" t="s">
        <v>313</v>
      </c>
      <c r="E1931" s="33" t="s">
        <v>1082</v>
      </c>
      <c r="F1931" s="22"/>
      <c r="G1931" s="22"/>
      <c r="H1931" s="22"/>
      <c r="I1931" s="22"/>
      <c r="J1931" s="22"/>
      <c r="K1931" s="22"/>
      <c r="L1931" s="22">
        <f t="shared" si="7214"/>
        <v>0</v>
      </c>
      <c r="M1931" s="22">
        <f t="shared" si="7215"/>
        <v>0</v>
      </c>
      <c r="N1931" s="22">
        <f t="shared" si="7216"/>
        <v>0</v>
      </c>
      <c r="O1931" s="22"/>
      <c r="P1931" s="22"/>
      <c r="Q1931" s="22"/>
      <c r="R1931" s="22">
        <f t="shared" si="7217"/>
        <v>0</v>
      </c>
      <c r="S1931" s="22">
        <f t="shared" si="7218"/>
        <v>0</v>
      </c>
      <c r="T1931" s="22">
        <f t="shared" si="7219"/>
        <v>0</v>
      </c>
      <c r="U1931" s="22"/>
      <c r="V1931" s="22"/>
      <c r="W1931" s="22"/>
      <c r="X1931" s="22">
        <f t="shared" si="7220"/>
        <v>0</v>
      </c>
      <c r="Y1931" s="22">
        <f t="shared" si="7221"/>
        <v>0</v>
      </c>
      <c r="Z1931" s="22">
        <f t="shared" si="7222"/>
        <v>0</v>
      </c>
      <c r="AA1931" s="22"/>
      <c r="AB1931" s="22"/>
      <c r="AC1931" s="22"/>
      <c r="AD1931" s="22">
        <f t="shared" si="7223"/>
        <v>0</v>
      </c>
      <c r="AE1931" s="22">
        <f t="shared" si="7224"/>
        <v>0</v>
      </c>
      <c r="AF1931" s="22">
        <f t="shared" si="7225"/>
        <v>0</v>
      </c>
      <c r="AG1931" s="22"/>
      <c r="AH1931" s="22"/>
      <c r="AI1931" s="22"/>
      <c r="AJ1931" s="22">
        <f t="shared" si="7226"/>
        <v>0</v>
      </c>
      <c r="AK1931" s="22">
        <f t="shared" si="7227"/>
        <v>0</v>
      </c>
      <c r="AL1931" s="22">
        <f t="shared" si="7228"/>
        <v>0</v>
      </c>
      <c r="AM1931" s="22"/>
      <c r="AN1931" s="22"/>
      <c r="AO1931" s="22"/>
      <c r="AP1931" s="22">
        <f t="shared" si="7229"/>
        <v>0</v>
      </c>
      <c r="AQ1931" s="22">
        <f t="shared" si="7230"/>
        <v>0</v>
      </c>
      <c r="AR1931" s="22">
        <f t="shared" si="7231"/>
        <v>0</v>
      </c>
      <c r="AS1931" s="22"/>
      <c r="AT1931" s="22"/>
      <c r="AU1931" s="22"/>
      <c r="AV1931" s="22">
        <f t="shared" si="7232"/>
        <v>0</v>
      </c>
      <c r="AW1931" s="22">
        <f t="shared" si="7233"/>
        <v>0</v>
      </c>
      <c r="AX1931" s="22">
        <f t="shared" si="7234"/>
        <v>0</v>
      </c>
      <c r="AY1931" s="22"/>
      <c r="AZ1931" s="22"/>
      <c r="BA1931" s="22"/>
      <c r="BB1931" s="22">
        <f t="shared" si="7235"/>
        <v>0</v>
      </c>
      <c r="BC1931" s="22">
        <f t="shared" si="7236"/>
        <v>0</v>
      </c>
      <c r="BD1931" s="22">
        <f t="shared" si="7237"/>
        <v>0</v>
      </c>
      <c r="BE1931" s="22"/>
      <c r="BF1931" s="22"/>
      <c r="BG1931" s="22"/>
      <c r="BH1931" s="22">
        <f t="shared" si="7238"/>
        <v>0</v>
      </c>
      <c r="BI1931" s="22">
        <f t="shared" si="7239"/>
        <v>0</v>
      </c>
      <c r="BJ1931" s="22">
        <f t="shared" si="7240"/>
        <v>0</v>
      </c>
      <c r="BK1931" s="22"/>
      <c r="BL1931" s="22"/>
      <c r="BM1931" s="22"/>
      <c r="BN1931" s="22">
        <f t="shared" si="7241"/>
        <v>0</v>
      </c>
      <c r="BO1931" s="22">
        <f t="shared" si="7242"/>
        <v>0</v>
      </c>
      <c r="BP1931" s="22">
        <f t="shared" si="7243"/>
        <v>0</v>
      </c>
      <c r="BQ1931" s="22"/>
      <c r="BR1931" s="22"/>
      <c r="BS1931" s="22">
        <f t="shared" si="7244"/>
        <v>0</v>
      </c>
      <c r="BT1931" s="22">
        <f t="shared" si="7245"/>
        <v>0</v>
      </c>
      <c r="BU1931" s="22">
        <f t="shared" si="7246"/>
        <v>0</v>
      </c>
      <c r="BV1931" s="22"/>
      <c r="BW1931" s="22"/>
      <c r="BX1931" s="22">
        <f t="shared" si="7247"/>
        <v>0</v>
      </c>
      <c r="BY1931" s="22">
        <f t="shared" si="7248"/>
        <v>0</v>
      </c>
      <c r="BZ1931" s="22">
        <f t="shared" si="7249"/>
        <v>0</v>
      </c>
      <c r="CA1931" s="22"/>
      <c r="CB1931" s="22"/>
      <c r="CC1931" s="22"/>
      <c r="CD1931" s="22">
        <f t="shared" si="7301"/>
        <v>0</v>
      </c>
      <c r="CE1931" s="22"/>
      <c r="CF1931" s="22"/>
      <c r="CG1931" s="22">
        <f t="shared" si="7302"/>
        <v>0</v>
      </c>
      <c r="CH1931" s="22"/>
      <c r="CI1931" s="22"/>
      <c r="CJ1931" s="22">
        <f t="shared" si="7303"/>
        <v>0</v>
      </c>
      <c r="CK1931" s="22"/>
      <c r="CL1931" s="22"/>
      <c r="CM1931" s="22"/>
      <c r="CN1931" s="15">
        <v>0</v>
      </c>
      <c r="CO1931" s="35"/>
    </row>
    <row r="1932" spans="1:99" ht="46.8" hidden="1" x14ac:dyDescent="0.3">
      <c r="A1932" s="36" t="s">
        <v>1103</v>
      </c>
      <c r="B1932" s="36"/>
      <c r="C1932" s="33"/>
      <c r="D1932" s="32"/>
      <c r="E1932" s="33" t="s">
        <v>1104</v>
      </c>
      <c r="F1932" s="22">
        <f t="shared" si="7348"/>
        <v>0</v>
      </c>
      <c r="G1932" s="22">
        <f t="shared" si="7306"/>
        <v>0</v>
      </c>
      <c r="H1932" s="22">
        <f t="shared" si="7307"/>
        <v>0</v>
      </c>
      <c r="I1932" s="22">
        <f t="shared" si="7308"/>
        <v>0</v>
      </c>
      <c r="J1932" s="22">
        <f t="shared" si="7309"/>
        <v>0</v>
      </c>
      <c r="K1932" s="22">
        <f t="shared" si="7310"/>
        <v>0</v>
      </c>
      <c r="L1932" s="22">
        <f t="shared" si="7214"/>
        <v>0</v>
      </c>
      <c r="M1932" s="22">
        <f t="shared" si="7215"/>
        <v>0</v>
      </c>
      <c r="N1932" s="22">
        <f t="shared" si="7216"/>
        <v>0</v>
      </c>
      <c r="O1932" s="22">
        <f t="shared" si="7311"/>
        <v>0</v>
      </c>
      <c r="P1932" s="22">
        <f t="shared" si="7312"/>
        <v>0</v>
      </c>
      <c r="Q1932" s="22">
        <f t="shared" si="7313"/>
        <v>0</v>
      </c>
      <c r="R1932" s="22">
        <f t="shared" si="7217"/>
        <v>0</v>
      </c>
      <c r="S1932" s="22">
        <f t="shared" si="7218"/>
        <v>0</v>
      </c>
      <c r="T1932" s="22">
        <f t="shared" si="7219"/>
        <v>0</v>
      </c>
      <c r="U1932" s="22">
        <f t="shared" si="7314"/>
        <v>0</v>
      </c>
      <c r="V1932" s="22">
        <f t="shared" si="7315"/>
        <v>0</v>
      </c>
      <c r="W1932" s="22">
        <f t="shared" si="7316"/>
        <v>0</v>
      </c>
      <c r="X1932" s="22">
        <f t="shared" si="7220"/>
        <v>0</v>
      </c>
      <c r="Y1932" s="22">
        <f t="shared" si="7221"/>
        <v>0</v>
      </c>
      <c r="Z1932" s="22">
        <f t="shared" si="7222"/>
        <v>0</v>
      </c>
      <c r="AA1932" s="22">
        <f t="shared" si="7317"/>
        <v>0</v>
      </c>
      <c r="AB1932" s="22">
        <f t="shared" si="7318"/>
        <v>0</v>
      </c>
      <c r="AC1932" s="22">
        <f t="shared" si="7319"/>
        <v>0</v>
      </c>
      <c r="AD1932" s="22">
        <f t="shared" si="7223"/>
        <v>0</v>
      </c>
      <c r="AE1932" s="22">
        <f t="shared" si="7224"/>
        <v>0</v>
      </c>
      <c r="AF1932" s="22">
        <f t="shared" si="7225"/>
        <v>0</v>
      </c>
      <c r="AG1932" s="22">
        <f t="shared" si="7320"/>
        <v>0</v>
      </c>
      <c r="AH1932" s="22">
        <f t="shared" si="7321"/>
        <v>0</v>
      </c>
      <c r="AI1932" s="22">
        <f t="shared" si="7322"/>
        <v>0</v>
      </c>
      <c r="AJ1932" s="22">
        <f t="shared" si="7226"/>
        <v>0</v>
      </c>
      <c r="AK1932" s="22">
        <f t="shared" si="7227"/>
        <v>0</v>
      </c>
      <c r="AL1932" s="22">
        <f t="shared" si="7228"/>
        <v>0</v>
      </c>
      <c r="AM1932" s="22">
        <f t="shared" si="7323"/>
        <v>0</v>
      </c>
      <c r="AN1932" s="22">
        <f t="shared" si="7324"/>
        <v>0</v>
      </c>
      <c r="AO1932" s="22">
        <f t="shared" si="7325"/>
        <v>0</v>
      </c>
      <c r="AP1932" s="22">
        <f t="shared" si="7229"/>
        <v>0</v>
      </c>
      <c r="AQ1932" s="22">
        <f t="shared" si="7230"/>
        <v>0</v>
      </c>
      <c r="AR1932" s="22">
        <f t="shared" si="7231"/>
        <v>0</v>
      </c>
      <c r="AS1932" s="22">
        <f t="shared" si="7326"/>
        <v>0</v>
      </c>
      <c r="AT1932" s="22">
        <f t="shared" si="7327"/>
        <v>0</v>
      </c>
      <c r="AU1932" s="22">
        <f t="shared" si="7328"/>
        <v>0</v>
      </c>
      <c r="AV1932" s="22">
        <f t="shared" si="7232"/>
        <v>0</v>
      </c>
      <c r="AW1932" s="22">
        <f t="shared" si="7233"/>
        <v>0</v>
      </c>
      <c r="AX1932" s="22">
        <f t="shared" si="7234"/>
        <v>0</v>
      </c>
      <c r="AY1932" s="22">
        <f t="shared" si="7329"/>
        <v>0</v>
      </c>
      <c r="AZ1932" s="22">
        <f t="shared" si="7330"/>
        <v>0</v>
      </c>
      <c r="BA1932" s="22">
        <f t="shared" si="7331"/>
        <v>0</v>
      </c>
      <c r="BB1932" s="22">
        <f t="shared" si="7235"/>
        <v>0</v>
      </c>
      <c r="BC1932" s="22">
        <f t="shared" si="7236"/>
        <v>0</v>
      </c>
      <c r="BD1932" s="22">
        <f t="shared" si="7237"/>
        <v>0</v>
      </c>
      <c r="BE1932" s="22">
        <f t="shared" si="7332"/>
        <v>0</v>
      </c>
      <c r="BF1932" s="22">
        <f t="shared" si="7333"/>
        <v>0</v>
      </c>
      <c r="BG1932" s="22">
        <f t="shared" si="7334"/>
        <v>0</v>
      </c>
      <c r="BH1932" s="22">
        <f t="shared" si="7238"/>
        <v>0</v>
      </c>
      <c r="BI1932" s="22">
        <f t="shared" si="7239"/>
        <v>0</v>
      </c>
      <c r="BJ1932" s="22">
        <f t="shared" si="7240"/>
        <v>0</v>
      </c>
      <c r="BK1932" s="22">
        <f t="shared" si="7335"/>
        <v>0</v>
      </c>
      <c r="BL1932" s="22">
        <f t="shared" si="7336"/>
        <v>0</v>
      </c>
      <c r="BM1932" s="22">
        <f t="shared" si="7337"/>
        <v>0</v>
      </c>
      <c r="BN1932" s="22">
        <f t="shared" si="7241"/>
        <v>0</v>
      </c>
      <c r="BO1932" s="22">
        <f t="shared" si="7242"/>
        <v>0</v>
      </c>
      <c r="BP1932" s="22">
        <f t="shared" si="7243"/>
        <v>0</v>
      </c>
      <c r="BQ1932" s="22">
        <f t="shared" si="7338"/>
        <v>0</v>
      </c>
      <c r="BR1932" s="22">
        <f t="shared" si="7339"/>
        <v>0</v>
      </c>
      <c r="BS1932" s="22">
        <f t="shared" si="7244"/>
        <v>0</v>
      </c>
      <c r="BT1932" s="22">
        <f t="shared" si="7245"/>
        <v>0</v>
      </c>
      <c r="BU1932" s="22">
        <f t="shared" si="7246"/>
        <v>0</v>
      </c>
      <c r="BV1932" s="22">
        <f t="shared" si="7340"/>
        <v>0</v>
      </c>
      <c r="BW1932" s="22">
        <f t="shared" si="7341"/>
        <v>0</v>
      </c>
      <c r="BX1932" s="22">
        <f t="shared" si="7247"/>
        <v>0</v>
      </c>
      <c r="BY1932" s="22">
        <f t="shared" si="7248"/>
        <v>0</v>
      </c>
      <c r="BZ1932" s="22">
        <f t="shared" si="7249"/>
        <v>0</v>
      </c>
      <c r="CA1932" s="22">
        <f t="shared" si="7342"/>
        <v>0</v>
      </c>
      <c r="CB1932" s="22">
        <f t="shared" si="7343"/>
        <v>0</v>
      </c>
      <c r="CC1932" s="22">
        <f t="shared" si="7344"/>
        <v>0</v>
      </c>
      <c r="CD1932" s="22">
        <f t="shared" si="7301"/>
        <v>0</v>
      </c>
      <c r="CE1932" s="22">
        <f t="shared" si="7345"/>
        <v>0</v>
      </c>
      <c r="CF1932" s="22"/>
      <c r="CG1932" s="22">
        <f t="shared" si="7302"/>
        <v>0</v>
      </c>
      <c r="CH1932" s="22">
        <f t="shared" si="7346"/>
        <v>0</v>
      </c>
      <c r="CI1932" s="22"/>
      <c r="CJ1932" s="22">
        <f t="shared" si="7303"/>
        <v>0</v>
      </c>
      <c r="CK1932" s="22">
        <f t="shared" si="7346"/>
        <v>0</v>
      </c>
      <c r="CL1932" s="22"/>
      <c r="CM1932" s="22">
        <f t="shared" si="7346"/>
        <v>0</v>
      </c>
      <c r="CN1932" s="15">
        <v>0</v>
      </c>
      <c r="CO1932" s="35"/>
      <c r="CU1932" s="5" t="s">
        <v>31</v>
      </c>
    </row>
    <row r="1933" spans="1:99" ht="46.8" hidden="1" x14ac:dyDescent="0.3">
      <c r="A1933" s="36" t="s">
        <v>1103</v>
      </c>
      <c r="B1933" s="16">
        <v>400</v>
      </c>
      <c r="C1933" s="32"/>
      <c r="D1933" s="32"/>
      <c r="E1933" s="33" t="s">
        <v>84</v>
      </c>
      <c r="F1933" s="22">
        <f t="shared" si="7348"/>
        <v>0</v>
      </c>
      <c r="G1933" s="22">
        <f t="shared" si="7306"/>
        <v>0</v>
      </c>
      <c r="H1933" s="22">
        <f t="shared" si="7307"/>
        <v>0</v>
      </c>
      <c r="I1933" s="22">
        <f t="shared" si="7308"/>
        <v>0</v>
      </c>
      <c r="J1933" s="22">
        <f t="shared" si="7309"/>
        <v>0</v>
      </c>
      <c r="K1933" s="22">
        <f t="shared" si="7310"/>
        <v>0</v>
      </c>
      <c r="L1933" s="22">
        <f t="shared" si="7214"/>
        <v>0</v>
      </c>
      <c r="M1933" s="22">
        <f t="shared" si="7215"/>
        <v>0</v>
      </c>
      <c r="N1933" s="22">
        <f t="shared" si="7216"/>
        <v>0</v>
      </c>
      <c r="O1933" s="22">
        <f t="shared" si="7311"/>
        <v>0</v>
      </c>
      <c r="P1933" s="22">
        <f t="shared" si="7312"/>
        <v>0</v>
      </c>
      <c r="Q1933" s="22">
        <f t="shared" si="7313"/>
        <v>0</v>
      </c>
      <c r="R1933" s="22">
        <f t="shared" si="7217"/>
        <v>0</v>
      </c>
      <c r="S1933" s="22">
        <f t="shared" si="7218"/>
        <v>0</v>
      </c>
      <c r="T1933" s="22">
        <f t="shared" si="7219"/>
        <v>0</v>
      </c>
      <c r="U1933" s="22">
        <f t="shared" si="7314"/>
        <v>0</v>
      </c>
      <c r="V1933" s="22">
        <f t="shared" si="7315"/>
        <v>0</v>
      </c>
      <c r="W1933" s="22">
        <f t="shared" si="7316"/>
        <v>0</v>
      </c>
      <c r="X1933" s="22">
        <f t="shared" si="7220"/>
        <v>0</v>
      </c>
      <c r="Y1933" s="22">
        <f t="shared" si="7221"/>
        <v>0</v>
      </c>
      <c r="Z1933" s="22">
        <f t="shared" si="7222"/>
        <v>0</v>
      </c>
      <c r="AA1933" s="22">
        <f t="shared" si="7317"/>
        <v>0</v>
      </c>
      <c r="AB1933" s="22">
        <f t="shared" si="7318"/>
        <v>0</v>
      </c>
      <c r="AC1933" s="22">
        <f t="shared" si="7319"/>
        <v>0</v>
      </c>
      <c r="AD1933" s="22">
        <f t="shared" si="7223"/>
        <v>0</v>
      </c>
      <c r="AE1933" s="22">
        <f t="shared" si="7224"/>
        <v>0</v>
      </c>
      <c r="AF1933" s="22">
        <f t="shared" si="7225"/>
        <v>0</v>
      </c>
      <c r="AG1933" s="22">
        <f t="shared" si="7320"/>
        <v>0</v>
      </c>
      <c r="AH1933" s="22">
        <f t="shared" si="7321"/>
        <v>0</v>
      </c>
      <c r="AI1933" s="22">
        <f t="shared" si="7322"/>
        <v>0</v>
      </c>
      <c r="AJ1933" s="22">
        <f t="shared" si="7226"/>
        <v>0</v>
      </c>
      <c r="AK1933" s="22">
        <f t="shared" si="7227"/>
        <v>0</v>
      </c>
      <c r="AL1933" s="22">
        <f t="shared" si="7228"/>
        <v>0</v>
      </c>
      <c r="AM1933" s="22">
        <f t="shared" si="7323"/>
        <v>0</v>
      </c>
      <c r="AN1933" s="22">
        <f t="shared" si="7324"/>
        <v>0</v>
      </c>
      <c r="AO1933" s="22">
        <f t="shared" si="7325"/>
        <v>0</v>
      </c>
      <c r="AP1933" s="22">
        <f t="shared" si="7229"/>
        <v>0</v>
      </c>
      <c r="AQ1933" s="22">
        <f t="shared" si="7230"/>
        <v>0</v>
      </c>
      <c r="AR1933" s="22">
        <f t="shared" si="7231"/>
        <v>0</v>
      </c>
      <c r="AS1933" s="22">
        <f t="shared" si="7326"/>
        <v>0</v>
      </c>
      <c r="AT1933" s="22">
        <f t="shared" si="7327"/>
        <v>0</v>
      </c>
      <c r="AU1933" s="22">
        <f t="shared" si="7328"/>
        <v>0</v>
      </c>
      <c r="AV1933" s="22">
        <f t="shared" si="7232"/>
        <v>0</v>
      </c>
      <c r="AW1933" s="22">
        <f t="shared" si="7233"/>
        <v>0</v>
      </c>
      <c r="AX1933" s="22">
        <f t="shared" si="7234"/>
        <v>0</v>
      </c>
      <c r="AY1933" s="22">
        <f t="shared" si="7329"/>
        <v>0</v>
      </c>
      <c r="AZ1933" s="22">
        <f t="shared" si="7330"/>
        <v>0</v>
      </c>
      <c r="BA1933" s="22">
        <f t="shared" si="7331"/>
        <v>0</v>
      </c>
      <c r="BB1933" s="22">
        <f t="shared" si="7235"/>
        <v>0</v>
      </c>
      <c r="BC1933" s="22">
        <f t="shared" si="7236"/>
        <v>0</v>
      </c>
      <c r="BD1933" s="22">
        <f t="shared" si="7237"/>
        <v>0</v>
      </c>
      <c r="BE1933" s="22">
        <f t="shared" si="7332"/>
        <v>0</v>
      </c>
      <c r="BF1933" s="22">
        <f t="shared" si="7333"/>
        <v>0</v>
      </c>
      <c r="BG1933" s="22">
        <f t="shared" si="7334"/>
        <v>0</v>
      </c>
      <c r="BH1933" s="22">
        <f t="shared" si="7238"/>
        <v>0</v>
      </c>
      <c r="BI1933" s="22">
        <f t="shared" si="7239"/>
        <v>0</v>
      </c>
      <c r="BJ1933" s="22">
        <f t="shared" si="7240"/>
        <v>0</v>
      </c>
      <c r="BK1933" s="22">
        <f t="shared" si="7335"/>
        <v>0</v>
      </c>
      <c r="BL1933" s="22">
        <f t="shared" si="7336"/>
        <v>0</v>
      </c>
      <c r="BM1933" s="22">
        <f t="shared" si="7337"/>
        <v>0</v>
      </c>
      <c r="BN1933" s="22">
        <f t="shared" si="7241"/>
        <v>0</v>
      </c>
      <c r="BO1933" s="22">
        <f t="shared" si="7242"/>
        <v>0</v>
      </c>
      <c r="BP1933" s="22">
        <f t="shared" si="7243"/>
        <v>0</v>
      </c>
      <c r="BQ1933" s="22">
        <f t="shared" si="7338"/>
        <v>0</v>
      </c>
      <c r="BR1933" s="22">
        <f t="shared" si="7339"/>
        <v>0</v>
      </c>
      <c r="BS1933" s="22">
        <f t="shared" si="7244"/>
        <v>0</v>
      </c>
      <c r="BT1933" s="22">
        <f t="shared" si="7245"/>
        <v>0</v>
      </c>
      <c r="BU1933" s="22">
        <f t="shared" si="7246"/>
        <v>0</v>
      </c>
      <c r="BV1933" s="22">
        <f t="shared" si="7340"/>
        <v>0</v>
      </c>
      <c r="BW1933" s="22">
        <f t="shared" si="7341"/>
        <v>0</v>
      </c>
      <c r="BX1933" s="22">
        <f t="shared" si="7247"/>
        <v>0</v>
      </c>
      <c r="BY1933" s="22">
        <f t="shared" si="7248"/>
        <v>0</v>
      </c>
      <c r="BZ1933" s="22">
        <f t="shared" si="7249"/>
        <v>0</v>
      </c>
      <c r="CA1933" s="22">
        <f t="shared" si="7342"/>
        <v>0</v>
      </c>
      <c r="CB1933" s="22">
        <f t="shared" si="7343"/>
        <v>0</v>
      </c>
      <c r="CC1933" s="22">
        <f t="shared" si="7344"/>
        <v>0</v>
      </c>
      <c r="CD1933" s="22">
        <f t="shared" si="7301"/>
        <v>0</v>
      </c>
      <c r="CE1933" s="22">
        <f t="shared" si="7345"/>
        <v>0</v>
      </c>
      <c r="CF1933" s="22"/>
      <c r="CG1933" s="22">
        <f t="shared" si="7302"/>
        <v>0</v>
      </c>
      <c r="CH1933" s="22">
        <f t="shared" si="7346"/>
        <v>0</v>
      </c>
      <c r="CI1933" s="22"/>
      <c r="CJ1933" s="22">
        <f t="shared" si="7303"/>
        <v>0</v>
      </c>
      <c r="CK1933" s="22">
        <f t="shared" si="7346"/>
        <v>0</v>
      </c>
      <c r="CL1933" s="22"/>
      <c r="CM1933" s="22">
        <f t="shared" si="7346"/>
        <v>0</v>
      </c>
      <c r="CN1933" s="15">
        <v>0</v>
      </c>
      <c r="CO1933" s="35"/>
      <c r="CS1933" s="5" t="s">
        <v>29</v>
      </c>
    </row>
    <row r="1934" spans="1:99" ht="140.4" hidden="1" x14ac:dyDescent="0.3">
      <c r="A1934" s="36" t="s">
        <v>1103</v>
      </c>
      <c r="B1934" s="16">
        <v>460</v>
      </c>
      <c r="C1934" s="32"/>
      <c r="D1934" s="32"/>
      <c r="E1934" s="33" t="s">
        <v>286</v>
      </c>
      <c r="F1934" s="22">
        <f t="shared" si="7348"/>
        <v>0</v>
      </c>
      <c r="G1934" s="22">
        <f t="shared" si="7306"/>
        <v>0</v>
      </c>
      <c r="H1934" s="22">
        <f t="shared" si="7307"/>
        <v>0</v>
      </c>
      <c r="I1934" s="22">
        <f t="shared" si="7308"/>
        <v>0</v>
      </c>
      <c r="J1934" s="22">
        <f t="shared" si="7309"/>
        <v>0</v>
      </c>
      <c r="K1934" s="22">
        <f t="shared" si="7310"/>
        <v>0</v>
      </c>
      <c r="L1934" s="22">
        <f t="shared" si="7214"/>
        <v>0</v>
      </c>
      <c r="M1934" s="22">
        <f t="shared" si="7215"/>
        <v>0</v>
      </c>
      <c r="N1934" s="22">
        <f t="shared" si="7216"/>
        <v>0</v>
      </c>
      <c r="O1934" s="22">
        <f t="shared" si="7311"/>
        <v>0</v>
      </c>
      <c r="P1934" s="22">
        <f t="shared" si="7312"/>
        <v>0</v>
      </c>
      <c r="Q1934" s="22">
        <f t="shared" si="7313"/>
        <v>0</v>
      </c>
      <c r="R1934" s="22">
        <f t="shared" si="7217"/>
        <v>0</v>
      </c>
      <c r="S1934" s="22">
        <f t="shared" si="7218"/>
        <v>0</v>
      </c>
      <c r="T1934" s="22">
        <f t="shared" si="7219"/>
        <v>0</v>
      </c>
      <c r="U1934" s="22">
        <f t="shared" si="7314"/>
        <v>0</v>
      </c>
      <c r="V1934" s="22">
        <f t="shared" si="7315"/>
        <v>0</v>
      </c>
      <c r="W1934" s="22">
        <f t="shared" si="7316"/>
        <v>0</v>
      </c>
      <c r="X1934" s="22">
        <f t="shared" si="7220"/>
        <v>0</v>
      </c>
      <c r="Y1934" s="22">
        <f t="shared" si="7221"/>
        <v>0</v>
      </c>
      <c r="Z1934" s="22">
        <f t="shared" si="7222"/>
        <v>0</v>
      </c>
      <c r="AA1934" s="22">
        <f t="shared" si="7317"/>
        <v>0</v>
      </c>
      <c r="AB1934" s="22">
        <f t="shared" si="7318"/>
        <v>0</v>
      </c>
      <c r="AC1934" s="22">
        <f t="shared" si="7319"/>
        <v>0</v>
      </c>
      <c r="AD1934" s="22">
        <f t="shared" si="7223"/>
        <v>0</v>
      </c>
      <c r="AE1934" s="22">
        <f t="shared" si="7224"/>
        <v>0</v>
      </c>
      <c r="AF1934" s="22">
        <f t="shared" si="7225"/>
        <v>0</v>
      </c>
      <c r="AG1934" s="22">
        <f t="shared" si="7320"/>
        <v>0</v>
      </c>
      <c r="AH1934" s="22">
        <f t="shared" si="7321"/>
        <v>0</v>
      </c>
      <c r="AI1934" s="22">
        <f t="shared" si="7322"/>
        <v>0</v>
      </c>
      <c r="AJ1934" s="22">
        <f t="shared" si="7226"/>
        <v>0</v>
      </c>
      <c r="AK1934" s="22">
        <f t="shared" si="7227"/>
        <v>0</v>
      </c>
      <c r="AL1934" s="22">
        <f t="shared" si="7228"/>
        <v>0</v>
      </c>
      <c r="AM1934" s="22">
        <f t="shared" si="7323"/>
        <v>0</v>
      </c>
      <c r="AN1934" s="22">
        <f t="shared" si="7324"/>
        <v>0</v>
      </c>
      <c r="AO1934" s="22">
        <f t="shared" si="7325"/>
        <v>0</v>
      </c>
      <c r="AP1934" s="22">
        <f t="shared" si="7229"/>
        <v>0</v>
      </c>
      <c r="AQ1934" s="22">
        <f t="shared" si="7230"/>
        <v>0</v>
      </c>
      <c r="AR1934" s="22">
        <f t="shared" si="7231"/>
        <v>0</v>
      </c>
      <c r="AS1934" s="22">
        <f t="shared" si="7326"/>
        <v>0</v>
      </c>
      <c r="AT1934" s="22">
        <f t="shared" si="7327"/>
        <v>0</v>
      </c>
      <c r="AU1934" s="22">
        <f t="shared" si="7328"/>
        <v>0</v>
      </c>
      <c r="AV1934" s="22">
        <f t="shared" si="7232"/>
        <v>0</v>
      </c>
      <c r="AW1934" s="22">
        <f t="shared" si="7233"/>
        <v>0</v>
      </c>
      <c r="AX1934" s="22">
        <f t="shared" si="7234"/>
        <v>0</v>
      </c>
      <c r="AY1934" s="22">
        <f t="shared" si="7329"/>
        <v>0</v>
      </c>
      <c r="AZ1934" s="22">
        <f t="shared" si="7330"/>
        <v>0</v>
      </c>
      <c r="BA1934" s="22">
        <f t="shared" si="7331"/>
        <v>0</v>
      </c>
      <c r="BB1934" s="22">
        <f t="shared" si="7235"/>
        <v>0</v>
      </c>
      <c r="BC1934" s="22">
        <f t="shared" si="7236"/>
        <v>0</v>
      </c>
      <c r="BD1934" s="22">
        <f t="shared" si="7237"/>
        <v>0</v>
      </c>
      <c r="BE1934" s="22">
        <f t="shared" si="7332"/>
        <v>0</v>
      </c>
      <c r="BF1934" s="22">
        <f t="shared" si="7333"/>
        <v>0</v>
      </c>
      <c r="BG1934" s="22">
        <f t="shared" si="7334"/>
        <v>0</v>
      </c>
      <c r="BH1934" s="22">
        <f t="shared" si="7238"/>
        <v>0</v>
      </c>
      <c r="BI1934" s="22">
        <f t="shared" si="7239"/>
        <v>0</v>
      </c>
      <c r="BJ1934" s="22">
        <f t="shared" si="7240"/>
        <v>0</v>
      </c>
      <c r="BK1934" s="22">
        <f t="shared" si="7335"/>
        <v>0</v>
      </c>
      <c r="BL1934" s="22">
        <f t="shared" si="7336"/>
        <v>0</v>
      </c>
      <c r="BM1934" s="22">
        <f t="shared" si="7337"/>
        <v>0</v>
      </c>
      <c r="BN1934" s="22">
        <f t="shared" si="7241"/>
        <v>0</v>
      </c>
      <c r="BO1934" s="22">
        <f t="shared" si="7242"/>
        <v>0</v>
      </c>
      <c r="BP1934" s="22">
        <f t="shared" si="7243"/>
        <v>0</v>
      </c>
      <c r="BQ1934" s="22">
        <f t="shared" si="7338"/>
        <v>0</v>
      </c>
      <c r="BR1934" s="22">
        <f t="shared" si="7339"/>
        <v>0</v>
      </c>
      <c r="BS1934" s="22">
        <f t="shared" si="7244"/>
        <v>0</v>
      </c>
      <c r="BT1934" s="22">
        <f t="shared" si="7245"/>
        <v>0</v>
      </c>
      <c r="BU1934" s="22">
        <f t="shared" si="7246"/>
        <v>0</v>
      </c>
      <c r="BV1934" s="22">
        <f t="shared" si="7340"/>
        <v>0</v>
      </c>
      <c r="BW1934" s="22">
        <f t="shared" si="7341"/>
        <v>0</v>
      </c>
      <c r="BX1934" s="22">
        <f t="shared" si="7247"/>
        <v>0</v>
      </c>
      <c r="BY1934" s="22">
        <f t="shared" si="7248"/>
        <v>0</v>
      </c>
      <c r="BZ1934" s="22">
        <f t="shared" si="7249"/>
        <v>0</v>
      </c>
      <c r="CA1934" s="22">
        <f t="shared" si="7342"/>
        <v>0</v>
      </c>
      <c r="CB1934" s="22">
        <f t="shared" si="7343"/>
        <v>0</v>
      </c>
      <c r="CC1934" s="22">
        <f t="shared" si="7344"/>
        <v>0</v>
      </c>
      <c r="CD1934" s="22">
        <f t="shared" si="7301"/>
        <v>0</v>
      </c>
      <c r="CE1934" s="22">
        <f t="shared" si="7345"/>
        <v>0</v>
      </c>
      <c r="CF1934" s="22"/>
      <c r="CG1934" s="22">
        <f t="shared" si="7302"/>
        <v>0</v>
      </c>
      <c r="CH1934" s="22">
        <f t="shared" si="7346"/>
        <v>0</v>
      </c>
      <c r="CI1934" s="22"/>
      <c r="CJ1934" s="22">
        <f t="shared" si="7303"/>
        <v>0</v>
      </c>
      <c r="CK1934" s="22">
        <f t="shared" si="7346"/>
        <v>0</v>
      </c>
      <c r="CL1934" s="22"/>
      <c r="CM1934" s="22">
        <f t="shared" si="7346"/>
        <v>0</v>
      </c>
      <c r="CN1934" s="15">
        <v>0</v>
      </c>
      <c r="CO1934" s="35"/>
      <c r="CT1934" s="5" t="s">
        <v>30</v>
      </c>
    </row>
    <row r="1935" spans="1:99" hidden="1" x14ac:dyDescent="0.3">
      <c r="A1935" s="36" t="s">
        <v>1103</v>
      </c>
      <c r="B1935" s="16">
        <v>460</v>
      </c>
      <c r="C1935" s="32" t="s">
        <v>66</v>
      </c>
      <c r="D1935" s="32" t="s">
        <v>313</v>
      </c>
      <c r="E1935" s="33" t="s">
        <v>1082</v>
      </c>
      <c r="F1935" s="22"/>
      <c r="G1935" s="22"/>
      <c r="H1935" s="22"/>
      <c r="I1935" s="22"/>
      <c r="J1935" s="22"/>
      <c r="K1935" s="22"/>
      <c r="L1935" s="22">
        <f t="shared" si="7214"/>
        <v>0</v>
      </c>
      <c r="M1935" s="22">
        <f t="shared" si="7215"/>
        <v>0</v>
      </c>
      <c r="N1935" s="22">
        <f t="shared" si="7216"/>
        <v>0</v>
      </c>
      <c r="O1935" s="22"/>
      <c r="P1935" s="22"/>
      <c r="Q1935" s="22"/>
      <c r="R1935" s="22">
        <f t="shared" si="7217"/>
        <v>0</v>
      </c>
      <c r="S1935" s="22">
        <f t="shared" si="7218"/>
        <v>0</v>
      </c>
      <c r="T1935" s="22">
        <f t="shared" si="7219"/>
        <v>0</v>
      </c>
      <c r="U1935" s="22"/>
      <c r="V1935" s="22"/>
      <c r="W1935" s="22"/>
      <c r="X1935" s="22">
        <f t="shared" si="7220"/>
        <v>0</v>
      </c>
      <c r="Y1935" s="22">
        <f t="shared" si="7221"/>
        <v>0</v>
      </c>
      <c r="Z1935" s="22">
        <f t="shared" si="7222"/>
        <v>0</v>
      </c>
      <c r="AA1935" s="22"/>
      <c r="AB1935" s="22"/>
      <c r="AC1935" s="22"/>
      <c r="AD1935" s="22">
        <f t="shared" si="7223"/>
        <v>0</v>
      </c>
      <c r="AE1935" s="22">
        <f t="shared" si="7224"/>
        <v>0</v>
      </c>
      <c r="AF1935" s="22">
        <f t="shared" si="7225"/>
        <v>0</v>
      </c>
      <c r="AG1935" s="22"/>
      <c r="AH1935" s="22"/>
      <c r="AI1935" s="22"/>
      <c r="AJ1935" s="22">
        <f t="shared" si="7226"/>
        <v>0</v>
      </c>
      <c r="AK1935" s="22">
        <f t="shared" si="7227"/>
        <v>0</v>
      </c>
      <c r="AL1935" s="22">
        <f t="shared" si="7228"/>
        <v>0</v>
      </c>
      <c r="AM1935" s="22"/>
      <c r="AN1935" s="22"/>
      <c r="AO1935" s="22"/>
      <c r="AP1935" s="22">
        <f t="shared" si="7229"/>
        <v>0</v>
      </c>
      <c r="AQ1935" s="22">
        <f t="shared" si="7230"/>
        <v>0</v>
      </c>
      <c r="AR1935" s="22">
        <f t="shared" si="7231"/>
        <v>0</v>
      </c>
      <c r="AS1935" s="22"/>
      <c r="AT1935" s="22"/>
      <c r="AU1935" s="22"/>
      <c r="AV1935" s="22">
        <f t="shared" si="7232"/>
        <v>0</v>
      </c>
      <c r="AW1935" s="22">
        <f t="shared" si="7233"/>
        <v>0</v>
      </c>
      <c r="AX1935" s="22">
        <f t="shared" si="7234"/>
        <v>0</v>
      </c>
      <c r="AY1935" s="22"/>
      <c r="AZ1935" s="22"/>
      <c r="BA1935" s="22"/>
      <c r="BB1935" s="22">
        <f t="shared" si="7235"/>
        <v>0</v>
      </c>
      <c r="BC1935" s="22">
        <f t="shared" si="7236"/>
        <v>0</v>
      </c>
      <c r="BD1935" s="22">
        <f t="shared" si="7237"/>
        <v>0</v>
      </c>
      <c r="BE1935" s="22"/>
      <c r="BF1935" s="22"/>
      <c r="BG1935" s="22"/>
      <c r="BH1935" s="22">
        <f t="shared" si="7238"/>
        <v>0</v>
      </c>
      <c r="BI1935" s="22">
        <f t="shared" si="7239"/>
        <v>0</v>
      </c>
      <c r="BJ1935" s="22">
        <f t="shared" si="7240"/>
        <v>0</v>
      </c>
      <c r="BK1935" s="22"/>
      <c r="BL1935" s="22"/>
      <c r="BM1935" s="22"/>
      <c r="BN1935" s="22">
        <f t="shared" si="7241"/>
        <v>0</v>
      </c>
      <c r="BO1935" s="22">
        <f t="shared" si="7242"/>
        <v>0</v>
      </c>
      <c r="BP1935" s="22">
        <f t="shared" si="7243"/>
        <v>0</v>
      </c>
      <c r="BQ1935" s="22"/>
      <c r="BR1935" s="22"/>
      <c r="BS1935" s="22">
        <f t="shared" si="7244"/>
        <v>0</v>
      </c>
      <c r="BT1935" s="22">
        <f t="shared" si="7245"/>
        <v>0</v>
      </c>
      <c r="BU1935" s="22">
        <f t="shared" si="7246"/>
        <v>0</v>
      </c>
      <c r="BV1935" s="22"/>
      <c r="BW1935" s="22"/>
      <c r="BX1935" s="22">
        <f t="shared" si="7247"/>
        <v>0</v>
      </c>
      <c r="BY1935" s="22">
        <f t="shared" si="7248"/>
        <v>0</v>
      </c>
      <c r="BZ1935" s="22">
        <f t="shared" si="7249"/>
        <v>0</v>
      </c>
      <c r="CA1935" s="22"/>
      <c r="CB1935" s="22"/>
      <c r="CC1935" s="22"/>
      <c r="CD1935" s="22">
        <f t="shared" si="7301"/>
        <v>0</v>
      </c>
      <c r="CE1935" s="22"/>
      <c r="CF1935" s="22"/>
      <c r="CG1935" s="22">
        <f t="shared" si="7302"/>
        <v>0</v>
      </c>
      <c r="CH1935" s="22"/>
      <c r="CI1935" s="22"/>
      <c r="CJ1935" s="22">
        <f t="shared" si="7303"/>
        <v>0</v>
      </c>
      <c r="CK1935" s="22"/>
      <c r="CL1935" s="22"/>
      <c r="CM1935" s="22"/>
      <c r="CN1935" s="15">
        <v>0</v>
      </c>
      <c r="CO1935" s="35"/>
    </row>
    <row r="1936" spans="1:99" ht="46.8" hidden="1" x14ac:dyDescent="0.3">
      <c r="A1936" s="36" t="s">
        <v>1105</v>
      </c>
      <c r="B1936" s="36"/>
      <c r="C1936" s="33"/>
      <c r="D1936" s="32"/>
      <c r="E1936" s="33" t="s">
        <v>1106</v>
      </c>
      <c r="F1936" s="22">
        <f t="shared" si="7348"/>
        <v>0</v>
      </c>
      <c r="G1936" s="22">
        <f t="shared" si="7306"/>
        <v>0</v>
      </c>
      <c r="H1936" s="22">
        <f t="shared" si="7307"/>
        <v>0</v>
      </c>
      <c r="I1936" s="22">
        <f t="shared" si="7308"/>
        <v>0</v>
      </c>
      <c r="J1936" s="22">
        <f t="shared" si="7309"/>
        <v>0</v>
      </c>
      <c r="K1936" s="22">
        <f t="shared" si="7310"/>
        <v>0</v>
      </c>
      <c r="L1936" s="22">
        <f t="shared" ref="L1936:L1999" si="7349">F1936+I1936</f>
        <v>0</v>
      </c>
      <c r="M1936" s="22">
        <f t="shared" ref="M1936:M1999" si="7350">G1936+J1936</f>
        <v>0</v>
      </c>
      <c r="N1936" s="22">
        <f t="shared" ref="N1936:N1999" si="7351">H1936+K1936</f>
        <v>0</v>
      </c>
      <c r="O1936" s="22">
        <f t="shared" si="7311"/>
        <v>0</v>
      </c>
      <c r="P1936" s="22">
        <f t="shared" si="7312"/>
        <v>0</v>
      </c>
      <c r="Q1936" s="22">
        <f t="shared" si="7313"/>
        <v>0</v>
      </c>
      <c r="R1936" s="22">
        <f t="shared" ref="R1936:R1999" si="7352">L1936+O1936</f>
        <v>0</v>
      </c>
      <c r="S1936" s="22">
        <f t="shared" ref="S1936:S1999" si="7353">M1936+P1936</f>
        <v>0</v>
      </c>
      <c r="T1936" s="22">
        <f t="shared" ref="T1936:T1999" si="7354">N1936+Q1936</f>
        <v>0</v>
      </c>
      <c r="U1936" s="22">
        <f t="shared" si="7314"/>
        <v>0</v>
      </c>
      <c r="V1936" s="22">
        <f t="shared" si="7315"/>
        <v>0</v>
      </c>
      <c r="W1936" s="22">
        <f t="shared" si="7316"/>
        <v>0</v>
      </c>
      <c r="X1936" s="22">
        <f t="shared" ref="X1936:X1999" si="7355">R1936+U1936</f>
        <v>0</v>
      </c>
      <c r="Y1936" s="22">
        <f t="shared" ref="Y1936:Y1999" si="7356">S1936+V1936</f>
        <v>0</v>
      </c>
      <c r="Z1936" s="22">
        <f t="shared" ref="Z1936:Z1999" si="7357">T1936+W1936</f>
        <v>0</v>
      </c>
      <c r="AA1936" s="22">
        <f t="shared" si="7317"/>
        <v>0</v>
      </c>
      <c r="AB1936" s="22">
        <f t="shared" si="7318"/>
        <v>0</v>
      </c>
      <c r="AC1936" s="22">
        <f t="shared" si="7319"/>
        <v>0</v>
      </c>
      <c r="AD1936" s="22">
        <f t="shared" ref="AD1936:AD1999" si="7358">X1936+AA1936</f>
        <v>0</v>
      </c>
      <c r="AE1936" s="22">
        <f t="shared" ref="AE1936:AE1999" si="7359">Y1936+AB1936</f>
        <v>0</v>
      </c>
      <c r="AF1936" s="22">
        <f t="shared" ref="AF1936:AF1999" si="7360">Z1936+AC1936</f>
        <v>0</v>
      </c>
      <c r="AG1936" s="22">
        <f t="shared" si="7320"/>
        <v>0</v>
      </c>
      <c r="AH1936" s="22">
        <f t="shared" si="7321"/>
        <v>0</v>
      </c>
      <c r="AI1936" s="22">
        <f t="shared" si="7322"/>
        <v>0</v>
      </c>
      <c r="AJ1936" s="22">
        <f t="shared" ref="AJ1936:AJ1999" si="7361">AD1936+AG1936</f>
        <v>0</v>
      </c>
      <c r="AK1936" s="22">
        <f t="shared" ref="AK1936:AK1999" si="7362">AE1936+AH1936</f>
        <v>0</v>
      </c>
      <c r="AL1936" s="22">
        <f t="shared" ref="AL1936:AL1999" si="7363">AF1936+AI1936</f>
        <v>0</v>
      </c>
      <c r="AM1936" s="22">
        <f t="shared" si="7323"/>
        <v>0</v>
      </c>
      <c r="AN1936" s="22">
        <f t="shared" si="7324"/>
        <v>0</v>
      </c>
      <c r="AO1936" s="22">
        <f t="shared" si="7325"/>
        <v>0</v>
      </c>
      <c r="AP1936" s="22">
        <f t="shared" ref="AP1936:AP1999" si="7364">AJ1936+AM1936</f>
        <v>0</v>
      </c>
      <c r="AQ1936" s="22">
        <f t="shared" ref="AQ1936:AQ1999" si="7365">AK1936+AN1936</f>
        <v>0</v>
      </c>
      <c r="AR1936" s="22">
        <f t="shared" ref="AR1936:AR1999" si="7366">AL1936+AO1936</f>
        <v>0</v>
      </c>
      <c r="AS1936" s="22">
        <f t="shared" si="7326"/>
        <v>0</v>
      </c>
      <c r="AT1936" s="22">
        <f t="shared" si="7327"/>
        <v>0</v>
      </c>
      <c r="AU1936" s="22">
        <f t="shared" si="7328"/>
        <v>0</v>
      </c>
      <c r="AV1936" s="22">
        <f t="shared" ref="AV1936:AV1999" si="7367">AP1936+AS1936</f>
        <v>0</v>
      </c>
      <c r="AW1936" s="22">
        <f t="shared" ref="AW1936:AW1999" si="7368">AQ1936+AT1936</f>
        <v>0</v>
      </c>
      <c r="AX1936" s="22">
        <f t="shared" ref="AX1936:AX1999" si="7369">AR1936+AU1936</f>
        <v>0</v>
      </c>
      <c r="AY1936" s="22">
        <f t="shared" si="7329"/>
        <v>0</v>
      </c>
      <c r="AZ1936" s="22">
        <f t="shared" si="7330"/>
        <v>0</v>
      </c>
      <c r="BA1936" s="22">
        <f t="shared" si="7331"/>
        <v>0</v>
      </c>
      <c r="BB1936" s="22">
        <f t="shared" ref="BB1936:BB1999" si="7370">AV1936+AY1936</f>
        <v>0</v>
      </c>
      <c r="BC1936" s="22">
        <f t="shared" ref="BC1936:BC1999" si="7371">AW1936+AZ1936</f>
        <v>0</v>
      </c>
      <c r="BD1936" s="22">
        <f t="shared" ref="BD1936:BD1999" si="7372">AX1936+BA1936</f>
        <v>0</v>
      </c>
      <c r="BE1936" s="22">
        <f t="shared" si="7332"/>
        <v>0</v>
      </c>
      <c r="BF1936" s="22">
        <f t="shared" si="7333"/>
        <v>0</v>
      </c>
      <c r="BG1936" s="22">
        <f t="shared" si="7334"/>
        <v>0</v>
      </c>
      <c r="BH1936" s="22">
        <f t="shared" ref="BH1936:BH1999" si="7373">BB1936+BE1936</f>
        <v>0</v>
      </c>
      <c r="BI1936" s="22">
        <f t="shared" ref="BI1936:BI1999" si="7374">BC1936+BF1936</f>
        <v>0</v>
      </c>
      <c r="BJ1936" s="22">
        <f t="shared" ref="BJ1936:BJ1999" si="7375">BD1936+BG1936</f>
        <v>0</v>
      </c>
      <c r="BK1936" s="22">
        <f t="shared" si="7335"/>
        <v>0</v>
      </c>
      <c r="BL1936" s="22">
        <f t="shared" si="7336"/>
        <v>0</v>
      </c>
      <c r="BM1936" s="22">
        <f t="shared" si="7337"/>
        <v>0</v>
      </c>
      <c r="BN1936" s="22">
        <f t="shared" ref="BN1936:BN1999" si="7376">BH1936+BK1936</f>
        <v>0</v>
      </c>
      <c r="BO1936" s="22">
        <f t="shared" ref="BO1936:BO1999" si="7377">BI1936+BL1936</f>
        <v>0</v>
      </c>
      <c r="BP1936" s="22">
        <f t="shared" ref="BP1936:BP1999" si="7378">BJ1936+BM1936</f>
        <v>0</v>
      </c>
      <c r="BQ1936" s="22">
        <f t="shared" si="7338"/>
        <v>0</v>
      </c>
      <c r="BR1936" s="22">
        <f t="shared" si="7339"/>
        <v>0</v>
      </c>
      <c r="BS1936" s="22">
        <f t="shared" ref="BS1936:BS1999" si="7379">BQ1936+BN1936</f>
        <v>0</v>
      </c>
      <c r="BT1936" s="22">
        <f t="shared" ref="BT1936:BT1999" si="7380">BR1936+BO1936</f>
        <v>0</v>
      </c>
      <c r="BU1936" s="22">
        <f t="shared" ref="BU1936:BU1999" si="7381">BP1936</f>
        <v>0</v>
      </c>
      <c r="BV1936" s="22">
        <f t="shared" si="7340"/>
        <v>0</v>
      </c>
      <c r="BW1936" s="22">
        <f t="shared" si="7341"/>
        <v>0</v>
      </c>
      <c r="BX1936" s="22">
        <f t="shared" ref="BX1936:BX1999" si="7382">BS1936</f>
        <v>0</v>
      </c>
      <c r="BY1936" s="22">
        <f t="shared" ref="BY1936:BY1999" si="7383">BT1936+BV1936</f>
        <v>0</v>
      </c>
      <c r="BZ1936" s="22">
        <f t="shared" ref="BZ1936:BZ1999" si="7384">BU1936+BW1936</f>
        <v>0</v>
      </c>
      <c r="CA1936" s="22">
        <f t="shared" si="7342"/>
        <v>0</v>
      </c>
      <c r="CB1936" s="22">
        <f t="shared" si="7343"/>
        <v>0</v>
      </c>
      <c r="CC1936" s="22">
        <f t="shared" si="7344"/>
        <v>0</v>
      </c>
      <c r="CD1936" s="22">
        <f t="shared" si="7301"/>
        <v>0</v>
      </c>
      <c r="CE1936" s="22">
        <f t="shared" si="7345"/>
        <v>0</v>
      </c>
      <c r="CF1936" s="22"/>
      <c r="CG1936" s="22">
        <f t="shared" si="7302"/>
        <v>0</v>
      </c>
      <c r="CH1936" s="22">
        <f t="shared" si="7346"/>
        <v>0</v>
      </c>
      <c r="CI1936" s="22"/>
      <c r="CJ1936" s="22">
        <f t="shared" si="7303"/>
        <v>0</v>
      </c>
      <c r="CK1936" s="22">
        <f t="shared" si="7346"/>
        <v>0</v>
      </c>
      <c r="CL1936" s="22"/>
      <c r="CM1936" s="22">
        <f t="shared" si="7346"/>
        <v>0</v>
      </c>
      <c r="CN1936" s="15">
        <v>0</v>
      </c>
      <c r="CO1936" s="35"/>
      <c r="CU1936" s="5" t="s">
        <v>31</v>
      </c>
    </row>
    <row r="1937" spans="1:99" ht="46.8" hidden="1" x14ac:dyDescent="0.3">
      <c r="A1937" s="36" t="s">
        <v>1105</v>
      </c>
      <c r="B1937" s="16">
        <v>400</v>
      </c>
      <c r="C1937" s="32"/>
      <c r="D1937" s="32"/>
      <c r="E1937" s="33" t="s">
        <v>84</v>
      </c>
      <c r="F1937" s="22">
        <f t="shared" si="7348"/>
        <v>0</v>
      </c>
      <c r="G1937" s="22">
        <f t="shared" si="7306"/>
        <v>0</v>
      </c>
      <c r="H1937" s="22">
        <f t="shared" si="7307"/>
        <v>0</v>
      </c>
      <c r="I1937" s="22">
        <f t="shared" si="7308"/>
        <v>0</v>
      </c>
      <c r="J1937" s="22">
        <f t="shared" si="7309"/>
        <v>0</v>
      </c>
      <c r="K1937" s="22">
        <f t="shared" si="7310"/>
        <v>0</v>
      </c>
      <c r="L1937" s="22">
        <f t="shared" si="7349"/>
        <v>0</v>
      </c>
      <c r="M1937" s="22">
        <f t="shared" si="7350"/>
        <v>0</v>
      </c>
      <c r="N1937" s="22">
        <f t="shared" si="7351"/>
        <v>0</v>
      </c>
      <c r="O1937" s="22">
        <f t="shared" si="7311"/>
        <v>0</v>
      </c>
      <c r="P1937" s="22">
        <f t="shared" si="7312"/>
        <v>0</v>
      </c>
      <c r="Q1937" s="22">
        <f t="shared" si="7313"/>
        <v>0</v>
      </c>
      <c r="R1937" s="22">
        <f t="shared" si="7352"/>
        <v>0</v>
      </c>
      <c r="S1937" s="22">
        <f t="shared" si="7353"/>
        <v>0</v>
      </c>
      <c r="T1937" s="22">
        <f t="shared" si="7354"/>
        <v>0</v>
      </c>
      <c r="U1937" s="22">
        <f t="shared" si="7314"/>
        <v>0</v>
      </c>
      <c r="V1937" s="22">
        <f t="shared" si="7315"/>
        <v>0</v>
      </c>
      <c r="W1937" s="22">
        <f t="shared" si="7316"/>
        <v>0</v>
      </c>
      <c r="X1937" s="22">
        <f t="shared" si="7355"/>
        <v>0</v>
      </c>
      <c r="Y1937" s="22">
        <f t="shared" si="7356"/>
        <v>0</v>
      </c>
      <c r="Z1937" s="22">
        <f t="shared" si="7357"/>
        <v>0</v>
      </c>
      <c r="AA1937" s="22">
        <f t="shared" si="7317"/>
        <v>0</v>
      </c>
      <c r="AB1937" s="22">
        <f t="shared" si="7318"/>
        <v>0</v>
      </c>
      <c r="AC1937" s="22">
        <f t="shared" si="7319"/>
        <v>0</v>
      </c>
      <c r="AD1937" s="22">
        <f t="shared" si="7358"/>
        <v>0</v>
      </c>
      <c r="AE1937" s="22">
        <f t="shared" si="7359"/>
        <v>0</v>
      </c>
      <c r="AF1937" s="22">
        <f t="shared" si="7360"/>
        <v>0</v>
      </c>
      <c r="AG1937" s="22">
        <f t="shared" si="7320"/>
        <v>0</v>
      </c>
      <c r="AH1937" s="22">
        <f t="shared" si="7321"/>
        <v>0</v>
      </c>
      <c r="AI1937" s="22">
        <f t="shared" si="7322"/>
        <v>0</v>
      </c>
      <c r="AJ1937" s="22">
        <f t="shared" si="7361"/>
        <v>0</v>
      </c>
      <c r="AK1937" s="22">
        <f t="shared" si="7362"/>
        <v>0</v>
      </c>
      <c r="AL1937" s="22">
        <f t="shared" si="7363"/>
        <v>0</v>
      </c>
      <c r="AM1937" s="22">
        <f t="shared" si="7323"/>
        <v>0</v>
      </c>
      <c r="AN1937" s="22">
        <f t="shared" si="7324"/>
        <v>0</v>
      </c>
      <c r="AO1937" s="22">
        <f t="shared" si="7325"/>
        <v>0</v>
      </c>
      <c r="AP1937" s="22">
        <f t="shared" si="7364"/>
        <v>0</v>
      </c>
      <c r="AQ1937" s="22">
        <f t="shared" si="7365"/>
        <v>0</v>
      </c>
      <c r="AR1937" s="22">
        <f t="shared" si="7366"/>
        <v>0</v>
      </c>
      <c r="AS1937" s="22">
        <f t="shared" si="7326"/>
        <v>0</v>
      </c>
      <c r="AT1937" s="22">
        <f t="shared" si="7327"/>
        <v>0</v>
      </c>
      <c r="AU1937" s="22">
        <f t="shared" si="7328"/>
        <v>0</v>
      </c>
      <c r="AV1937" s="22">
        <f t="shared" si="7367"/>
        <v>0</v>
      </c>
      <c r="AW1937" s="22">
        <f t="shared" si="7368"/>
        <v>0</v>
      </c>
      <c r="AX1937" s="22">
        <f t="shared" si="7369"/>
        <v>0</v>
      </c>
      <c r="AY1937" s="22">
        <f t="shared" si="7329"/>
        <v>0</v>
      </c>
      <c r="AZ1937" s="22">
        <f t="shared" si="7330"/>
        <v>0</v>
      </c>
      <c r="BA1937" s="22">
        <f t="shared" si="7331"/>
        <v>0</v>
      </c>
      <c r="BB1937" s="22">
        <f t="shared" si="7370"/>
        <v>0</v>
      </c>
      <c r="BC1937" s="22">
        <f t="shared" si="7371"/>
        <v>0</v>
      </c>
      <c r="BD1937" s="22">
        <f t="shared" si="7372"/>
        <v>0</v>
      </c>
      <c r="BE1937" s="22">
        <f t="shared" si="7332"/>
        <v>0</v>
      </c>
      <c r="BF1937" s="22">
        <f t="shared" si="7333"/>
        <v>0</v>
      </c>
      <c r="BG1937" s="22">
        <f t="shared" si="7334"/>
        <v>0</v>
      </c>
      <c r="BH1937" s="22">
        <f t="shared" si="7373"/>
        <v>0</v>
      </c>
      <c r="BI1937" s="22">
        <f t="shared" si="7374"/>
        <v>0</v>
      </c>
      <c r="BJ1937" s="22">
        <f t="shared" si="7375"/>
        <v>0</v>
      </c>
      <c r="BK1937" s="22">
        <f t="shared" si="7335"/>
        <v>0</v>
      </c>
      <c r="BL1937" s="22">
        <f t="shared" si="7336"/>
        <v>0</v>
      </c>
      <c r="BM1937" s="22">
        <f t="shared" si="7337"/>
        <v>0</v>
      </c>
      <c r="BN1937" s="22">
        <f t="shared" si="7376"/>
        <v>0</v>
      </c>
      <c r="BO1937" s="22">
        <f t="shared" si="7377"/>
        <v>0</v>
      </c>
      <c r="BP1937" s="22">
        <f t="shared" si="7378"/>
        <v>0</v>
      </c>
      <c r="BQ1937" s="22">
        <f t="shared" si="7338"/>
        <v>0</v>
      </c>
      <c r="BR1937" s="22">
        <f t="shared" si="7339"/>
        <v>0</v>
      </c>
      <c r="BS1937" s="22">
        <f t="shared" si="7379"/>
        <v>0</v>
      </c>
      <c r="BT1937" s="22">
        <f t="shared" si="7380"/>
        <v>0</v>
      </c>
      <c r="BU1937" s="22">
        <f t="shared" si="7381"/>
        <v>0</v>
      </c>
      <c r="BV1937" s="22">
        <f t="shared" si="7340"/>
        <v>0</v>
      </c>
      <c r="BW1937" s="22">
        <f t="shared" si="7341"/>
        <v>0</v>
      </c>
      <c r="BX1937" s="22">
        <f t="shared" si="7382"/>
        <v>0</v>
      </c>
      <c r="BY1937" s="22">
        <f t="shared" si="7383"/>
        <v>0</v>
      </c>
      <c r="BZ1937" s="22">
        <f t="shared" si="7384"/>
        <v>0</v>
      </c>
      <c r="CA1937" s="22">
        <f t="shared" si="7342"/>
        <v>0</v>
      </c>
      <c r="CB1937" s="22">
        <f t="shared" si="7343"/>
        <v>0</v>
      </c>
      <c r="CC1937" s="22">
        <f t="shared" si="7344"/>
        <v>0</v>
      </c>
      <c r="CD1937" s="22">
        <f t="shared" si="7301"/>
        <v>0</v>
      </c>
      <c r="CE1937" s="22">
        <f t="shared" si="7345"/>
        <v>0</v>
      </c>
      <c r="CF1937" s="22"/>
      <c r="CG1937" s="22">
        <f t="shared" si="7302"/>
        <v>0</v>
      </c>
      <c r="CH1937" s="22">
        <f t="shared" si="7346"/>
        <v>0</v>
      </c>
      <c r="CI1937" s="22"/>
      <c r="CJ1937" s="22">
        <f t="shared" si="7303"/>
        <v>0</v>
      </c>
      <c r="CK1937" s="22">
        <f t="shared" si="7346"/>
        <v>0</v>
      </c>
      <c r="CL1937" s="22"/>
      <c r="CM1937" s="22">
        <f t="shared" si="7346"/>
        <v>0</v>
      </c>
      <c r="CN1937" s="15">
        <v>0</v>
      </c>
      <c r="CO1937" s="35"/>
      <c r="CS1937" s="5" t="s">
        <v>29</v>
      </c>
    </row>
    <row r="1938" spans="1:99" hidden="1" x14ac:dyDescent="0.3">
      <c r="A1938" s="36" t="s">
        <v>1105</v>
      </c>
      <c r="B1938" s="16">
        <v>410</v>
      </c>
      <c r="C1938" s="32"/>
      <c r="D1938" s="32"/>
      <c r="E1938" s="33" t="s">
        <v>85</v>
      </c>
      <c r="F1938" s="22">
        <f t="shared" si="7348"/>
        <v>0</v>
      </c>
      <c r="G1938" s="22">
        <f t="shared" si="7306"/>
        <v>0</v>
      </c>
      <c r="H1938" s="22">
        <f t="shared" si="7307"/>
        <v>0</v>
      </c>
      <c r="I1938" s="22">
        <f t="shared" si="7308"/>
        <v>0</v>
      </c>
      <c r="J1938" s="22">
        <f t="shared" si="7309"/>
        <v>0</v>
      </c>
      <c r="K1938" s="22">
        <f t="shared" si="7310"/>
        <v>0</v>
      </c>
      <c r="L1938" s="22">
        <f t="shared" si="7349"/>
        <v>0</v>
      </c>
      <c r="M1938" s="22">
        <f t="shared" si="7350"/>
        <v>0</v>
      </c>
      <c r="N1938" s="22">
        <f t="shared" si="7351"/>
        <v>0</v>
      </c>
      <c r="O1938" s="22">
        <f t="shared" si="7311"/>
        <v>0</v>
      </c>
      <c r="P1938" s="22">
        <f t="shared" si="7312"/>
        <v>0</v>
      </c>
      <c r="Q1938" s="22">
        <f t="shared" si="7313"/>
        <v>0</v>
      </c>
      <c r="R1938" s="22">
        <f t="shared" si="7352"/>
        <v>0</v>
      </c>
      <c r="S1938" s="22">
        <f t="shared" si="7353"/>
        <v>0</v>
      </c>
      <c r="T1938" s="22">
        <f t="shared" si="7354"/>
        <v>0</v>
      </c>
      <c r="U1938" s="22">
        <f t="shared" si="7314"/>
        <v>0</v>
      </c>
      <c r="V1938" s="22">
        <f t="shared" si="7315"/>
        <v>0</v>
      </c>
      <c r="W1938" s="22">
        <f t="shared" si="7316"/>
        <v>0</v>
      </c>
      <c r="X1938" s="22">
        <f t="shared" si="7355"/>
        <v>0</v>
      </c>
      <c r="Y1938" s="22">
        <f t="shared" si="7356"/>
        <v>0</v>
      </c>
      <c r="Z1938" s="22">
        <f t="shared" si="7357"/>
        <v>0</v>
      </c>
      <c r="AA1938" s="22">
        <f t="shared" si="7317"/>
        <v>0</v>
      </c>
      <c r="AB1938" s="22">
        <f t="shared" si="7318"/>
        <v>0</v>
      </c>
      <c r="AC1938" s="22">
        <f t="shared" si="7319"/>
        <v>0</v>
      </c>
      <c r="AD1938" s="22">
        <f t="shared" si="7358"/>
        <v>0</v>
      </c>
      <c r="AE1938" s="22">
        <f t="shared" si="7359"/>
        <v>0</v>
      </c>
      <c r="AF1938" s="22">
        <f t="shared" si="7360"/>
        <v>0</v>
      </c>
      <c r="AG1938" s="22">
        <f t="shared" si="7320"/>
        <v>0</v>
      </c>
      <c r="AH1938" s="22">
        <f t="shared" si="7321"/>
        <v>0</v>
      </c>
      <c r="AI1938" s="22">
        <f t="shared" si="7322"/>
        <v>0</v>
      </c>
      <c r="AJ1938" s="22">
        <f t="shared" si="7361"/>
        <v>0</v>
      </c>
      <c r="AK1938" s="22">
        <f t="shared" si="7362"/>
        <v>0</v>
      </c>
      <c r="AL1938" s="22">
        <f t="shared" si="7363"/>
        <v>0</v>
      </c>
      <c r="AM1938" s="22">
        <f t="shared" si="7323"/>
        <v>0</v>
      </c>
      <c r="AN1938" s="22">
        <f t="shared" si="7324"/>
        <v>0</v>
      </c>
      <c r="AO1938" s="22">
        <f t="shared" si="7325"/>
        <v>0</v>
      </c>
      <c r="AP1938" s="22">
        <f t="shared" si="7364"/>
        <v>0</v>
      </c>
      <c r="AQ1938" s="22">
        <f t="shared" si="7365"/>
        <v>0</v>
      </c>
      <c r="AR1938" s="22">
        <f t="shared" si="7366"/>
        <v>0</v>
      </c>
      <c r="AS1938" s="22">
        <f t="shared" si="7326"/>
        <v>0</v>
      </c>
      <c r="AT1938" s="22">
        <f t="shared" si="7327"/>
        <v>0</v>
      </c>
      <c r="AU1938" s="22">
        <f t="shared" si="7328"/>
        <v>0</v>
      </c>
      <c r="AV1938" s="22">
        <f t="shared" si="7367"/>
        <v>0</v>
      </c>
      <c r="AW1938" s="22">
        <f t="shared" si="7368"/>
        <v>0</v>
      </c>
      <c r="AX1938" s="22">
        <f t="shared" si="7369"/>
        <v>0</v>
      </c>
      <c r="AY1938" s="22">
        <f t="shared" si="7329"/>
        <v>0</v>
      </c>
      <c r="AZ1938" s="22">
        <f t="shared" si="7330"/>
        <v>0</v>
      </c>
      <c r="BA1938" s="22">
        <f t="shared" si="7331"/>
        <v>0</v>
      </c>
      <c r="BB1938" s="22">
        <f t="shared" si="7370"/>
        <v>0</v>
      </c>
      <c r="BC1938" s="22">
        <f t="shared" si="7371"/>
        <v>0</v>
      </c>
      <c r="BD1938" s="22">
        <f t="shared" si="7372"/>
        <v>0</v>
      </c>
      <c r="BE1938" s="22">
        <f t="shared" si="7332"/>
        <v>0</v>
      </c>
      <c r="BF1938" s="22">
        <f t="shared" si="7333"/>
        <v>0</v>
      </c>
      <c r="BG1938" s="22">
        <f t="shared" si="7334"/>
        <v>0</v>
      </c>
      <c r="BH1938" s="22">
        <f t="shared" si="7373"/>
        <v>0</v>
      </c>
      <c r="BI1938" s="22">
        <f t="shared" si="7374"/>
        <v>0</v>
      </c>
      <c r="BJ1938" s="22">
        <f t="shared" si="7375"/>
        <v>0</v>
      </c>
      <c r="BK1938" s="22">
        <f t="shared" si="7335"/>
        <v>0</v>
      </c>
      <c r="BL1938" s="22">
        <f t="shared" si="7336"/>
        <v>0</v>
      </c>
      <c r="BM1938" s="22">
        <f t="shared" si="7337"/>
        <v>0</v>
      </c>
      <c r="BN1938" s="22">
        <f t="shared" si="7376"/>
        <v>0</v>
      </c>
      <c r="BO1938" s="22">
        <f t="shared" si="7377"/>
        <v>0</v>
      </c>
      <c r="BP1938" s="22">
        <f t="shared" si="7378"/>
        <v>0</v>
      </c>
      <c r="BQ1938" s="22">
        <f t="shared" si="7338"/>
        <v>0</v>
      </c>
      <c r="BR1938" s="22">
        <f t="shared" si="7339"/>
        <v>0</v>
      </c>
      <c r="BS1938" s="22">
        <f t="shared" si="7379"/>
        <v>0</v>
      </c>
      <c r="BT1938" s="22">
        <f t="shared" si="7380"/>
        <v>0</v>
      </c>
      <c r="BU1938" s="22">
        <f t="shared" si="7381"/>
        <v>0</v>
      </c>
      <c r="BV1938" s="22">
        <f t="shared" si="7340"/>
        <v>0</v>
      </c>
      <c r="BW1938" s="22">
        <f t="shared" si="7341"/>
        <v>0</v>
      </c>
      <c r="BX1938" s="22">
        <f t="shared" si="7382"/>
        <v>0</v>
      </c>
      <c r="BY1938" s="22">
        <f t="shared" si="7383"/>
        <v>0</v>
      </c>
      <c r="BZ1938" s="22">
        <f t="shared" si="7384"/>
        <v>0</v>
      </c>
      <c r="CA1938" s="22">
        <f t="shared" si="7342"/>
        <v>0</v>
      </c>
      <c r="CB1938" s="22">
        <f t="shared" si="7343"/>
        <v>0</v>
      </c>
      <c r="CC1938" s="22">
        <f t="shared" si="7344"/>
        <v>0</v>
      </c>
      <c r="CD1938" s="22">
        <f t="shared" si="7301"/>
        <v>0</v>
      </c>
      <c r="CE1938" s="22">
        <f t="shared" si="7345"/>
        <v>0</v>
      </c>
      <c r="CF1938" s="22"/>
      <c r="CG1938" s="22">
        <f t="shared" si="7302"/>
        <v>0</v>
      </c>
      <c r="CH1938" s="22">
        <f t="shared" si="7346"/>
        <v>0</v>
      </c>
      <c r="CI1938" s="22"/>
      <c r="CJ1938" s="22">
        <f t="shared" si="7303"/>
        <v>0</v>
      </c>
      <c r="CK1938" s="22">
        <f t="shared" si="7346"/>
        <v>0</v>
      </c>
      <c r="CL1938" s="22"/>
      <c r="CM1938" s="22">
        <f t="shared" si="7346"/>
        <v>0</v>
      </c>
      <c r="CN1938" s="15">
        <v>0</v>
      </c>
      <c r="CO1938" s="35"/>
      <c r="CT1938" s="5" t="s">
        <v>30</v>
      </c>
    </row>
    <row r="1939" spans="1:99" hidden="1" x14ac:dyDescent="0.3">
      <c r="A1939" s="36" t="s">
        <v>1105</v>
      </c>
      <c r="B1939" s="16">
        <v>410</v>
      </c>
      <c r="C1939" s="32" t="s">
        <v>66</v>
      </c>
      <c r="D1939" s="32" t="s">
        <v>313</v>
      </c>
      <c r="E1939" s="33" t="s">
        <v>1082</v>
      </c>
      <c r="F1939" s="22"/>
      <c r="G1939" s="22"/>
      <c r="H1939" s="22"/>
      <c r="I1939" s="22"/>
      <c r="J1939" s="22"/>
      <c r="K1939" s="22"/>
      <c r="L1939" s="22">
        <f t="shared" si="7349"/>
        <v>0</v>
      </c>
      <c r="M1939" s="22">
        <f t="shared" si="7350"/>
        <v>0</v>
      </c>
      <c r="N1939" s="22">
        <f t="shared" si="7351"/>
        <v>0</v>
      </c>
      <c r="O1939" s="22"/>
      <c r="P1939" s="22"/>
      <c r="Q1939" s="22"/>
      <c r="R1939" s="22">
        <f t="shared" si="7352"/>
        <v>0</v>
      </c>
      <c r="S1939" s="22">
        <f t="shared" si="7353"/>
        <v>0</v>
      </c>
      <c r="T1939" s="22">
        <f t="shared" si="7354"/>
        <v>0</v>
      </c>
      <c r="U1939" s="22"/>
      <c r="V1939" s="22"/>
      <c r="W1939" s="22"/>
      <c r="X1939" s="22">
        <f t="shared" si="7355"/>
        <v>0</v>
      </c>
      <c r="Y1939" s="22">
        <f t="shared" si="7356"/>
        <v>0</v>
      </c>
      <c r="Z1939" s="22">
        <f t="shared" si="7357"/>
        <v>0</v>
      </c>
      <c r="AA1939" s="22"/>
      <c r="AB1939" s="22"/>
      <c r="AC1939" s="22"/>
      <c r="AD1939" s="22">
        <f t="shared" si="7358"/>
        <v>0</v>
      </c>
      <c r="AE1939" s="22">
        <f t="shared" si="7359"/>
        <v>0</v>
      </c>
      <c r="AF1939" s="22">
        <f t="shared" si="7360"/>
        <v>0</v>
      </c>
      <c r="AG1939" s="22"/>
      <c r="AH1939" s="22"/>
      <c r="AI1939" s="22"/>
      <c r="AJ1939" s="22">
        <f t="shared" si="7361"/>
        <v>0</v>
      </c>
      <c r="AK1939" s="22">
        <f t="shared" si="7362"/>
        <v>0</v>
      </c>
      <c r="AL1939" s="22">
        <f t="shared" si="7363"/>
        <v>0</v>
      </c>
      <c r="AM1939" s="22"/>
      <c r="AN1939" s="22"/>
      <c r="AO1939" s="22"/>
      <c r="AP1939" s="22">
        <f t="shared" si="7364"/>
        <v>0</v>
      </c>
      <c r="AQ1939" s="22">
        <f t="shared" si="7365"/>
        <v>0</v>
      </c>
      <c r="AR1939" s="22">
        <f t="shared" si="7366"/>
        <v>0</v>
      </c>
      <c r="AS1939" s="22"/>
      <c r="AT1939" s="22"/>
      <c r="AU1939" s="22"/>
      <c r="AV1939" s="22">
        <f t="shared" si="7367"/>
        <v>0</v>
      </c>
      <c r="AW1939" s="22">
        <f t="shared" si="7368"/>
        <v>0</v>
      </c>
      <c r="AX1939" s="22">
        <f t="shared" si="7369"/>
        <v>0</v>
      </c>
      <c r="AY1939" s="22"/>
      <c r="AZ1939" s="22"/>
      <c r="BA1939" s="22"/>
      <c r="BB1939" s="22">
        <f t="shared" si="7370"/>
        <v>0</v>
      </c>
      <c r="BC1939" s="22">
        <f t="shared" si="7371"/>
        <v>0</v>
      </c>
      <c r="BD1939" s="22">
        <f t="shared" si="7372"/>
        <v>0</v>
      </c>
      <c r="BE1939" s="22"/>
      <c r="BF1939" s="22"/>
      <c r="BG1939" s="22"/>
      <c r="BH1939" s="22">
        <f t="shared" si="7373"/>
        <v>0</v>
      </c>
      <c r="BI1939" s="22">
        <f t="shared" si="7374"/>
        <v>0</v>
      </c>
      <c r="BJ1939" s="22">
        <f t="shared" si="7375"/>
        <v>0</v>
      </c>
      <c r="BK1939" s="22"/>
      <c r="BL1939" s="22"/>
      <c r="BM1939" s="22"/>
      <c r="BN1939" s="22">
        <f t="shared" si="7376"/>
        <v>0</v>
      </c>
      <c r="BO1939" s="22">
        <f t="shared" si="7377"/>
        <v>0</v>
      </c>
      <c r="BP1939" s="22">
        <f t="shared" si="7378"/>
        <v>0</v>
      </c>
      <c r="BQ1939" s="22"/>
      <c r="BR1939" s="22"/>
      <c r="BS1939" s="22">
        <f t="shared" si="7379"/>
        <v>0</v>
      </c>
      <c r="BT1939" s="22">
        <f t="shared" si="7380"/>
        <v>0</v>
      </c>
      <c r="BU1939" s="22">
        <f t="shared" si="7381"/>
        <v>0</v>
      </c>
      <c r="BV1939" s="22"/>
      <c r="BW1939" s="22"/>
      <c r="BX1939" s="22">
        <f t="shared" si="7382"/>
        <v>0</v>
      </c>
      <c r="BY1939" s="22">
        <f t="shared" si="7383"/>
        <v>0</v>
      </c>
      <c r="BZ1939" s="22">
        <f t="shared" si="7384"/>
        <v>0</v>
      </c>
      <c r="CA1939" s="22"/>
      <c r="CB1939" s="22"/>
      <c r="CC1939" s="22"/>
      <c r="CD1939" s="22">
        <f t="shared" si="7301"/>
        <v>0</v>
      </c>
      <c r="CE1939" s="22"/>
      <c r="CF1939" s="22"/>
      <c r="CG1939" s="22">
        <f t="shared" si="7302"/>
        <v>0</v>
      </c>
      <c r="CH1939" s="22"/>
      <c r="CI1939" s="22"/>
      <c r="CJ1939" s="22">
        <f t="shared" si="7303"/>
        <v>0</v>
      </c>
      <c r="CK1939" s="22"/>
      <c r="CL1939" s="22"/>
      <c r="CM1939" s="22"/>
      <c r="CN1939" s="15">
        <v>0</v>
      </c>
      <c r="CO1939" s="35"/>
    </row>
    <row r="1940" spans="1:99" ht="46.8" x14ac:dyDescent="0.3">
      <c r="A1940" s="36" t="s">
        <v>1107</v>
      </c>
      <c r="B1940" s="36"/>
      <c r="C1940" s="33"/>
      <c r="D1940" s="32"/>
      <c r="E1940" s="33" t="s">
        <v>1108</v>
      </c>
      <c r="F1940" s="22">
        <f t="shared" si="7348"/>
        <v>0</v>
      </c>
      <c r="G1940" s="22">
        <f t="shared" si="7306"/>
        <v>80000</v>
      </c>
      <c r="H1940" s="22">
        <f t="shared" si="7307"/>
        <v>100530.1</v>
      </c>
      <c r="I1940" s="22">
        <f t="shared" si="7308"/>
        <v>0</v>
      </c>
      <c r="J1940" s="22">
        <f t="shared" si="7309"/>
        <v>0</v>
      </c>
      <c r="K1940" s="22">
        <f t="shared" si="7310"/>
        <v>0</v>
      </c>
      <c r="L1940" s="22">
        <f t="shared" si="7349"/>
        <v>0</v>
      </c>
      <c r="M1940" s="22">
        <f t="shared" si="7350"/>
        <v>80000</v>
      </c>
      <c r="N1940" s="22">
        <f t="shared" si="7351"/>
        <v>100530.1</v>
      </c>
      <c r="O1940" s="22">
        <f t="shared" si="7311"/>
        <v>0</v>
      </c>
      <c r="P1940" s="22">
        <f t="shared" si="7312"/>
        <v>0</v>
      </c>
      <c r="Q1940" s="22">
        <f t="shared" si="7313"/>
        <v>0</v>
      </c>
      <c r="R1940" s="22">
        <f t="shared" si="7352"/>
        <v>0</v>
      </c>
      <c r="S1940" s="22">
        <f t="shared" si="7353"/>
        <v>80000</v>
      </c>
      <c r="T1940" s="22">
        <f t="shared" si="7354"/>
        <v>100530.1</v>
      </c>
      <c r="U1940" s="22">
        <f t="shared" si="7314"/>
        <v>0</v>
      </c>
      <c r="V1940" s="22">
        <f t="shared" si="7315"/>
        <v>0</v>
      </c>
      <c r="W1940" s="22">
        <f t="shared" si="7316"/>
        <v>0</v>
      </c>
      <c r="X1940" s="22">
        <f t="shared" si="7355"/>
        <v>0</v>
      </c>
      <c r="Y1940" s="22">
        <f t="shared" si="7356"/>
        <v>80000</v>
      </c>
      <c r="Z1940" s="22">
        <f t="shared" si="7357"/>
        <v>100530.1</v>
      </c>
      <c r="AA1940" s="22">
        <f t="shared" si="7317"/>
        <v>0</v>
      </c>
      <c r="AB1940" s="22">
        <f t="shared" si="7318"/>
        <v>0</v>
      </c>
      <c r="AC1940" s="22">
        <f t="shared" si="7319"/>
        <v>0</v>
      </c>
      <c r="AD1940" s="22">
        <f t="shared" si="7358"/>
        <v>0</v>
      </c>
      <c r="AE1940" s="22">
        <f t="shared" si="7359"/>
        <v>80000</v>
      </c>
      <c r="AF1940" s="22">
        <f t="shared" si="7360"/>
        <v>100530.1</v>
      </c>
      <c r="AG1940" s="22">
        <f t="shared" si="7320"/>
        <v>0</v>
      </c>
      <c r="AH1940" s="22">
        <f t="shared" si="7321"/>
        <v>0</v>
      </c>
      <c r="AI1940" s="22">
        <f t="shared" si="7322"/>
        <v>0</v>
      </c>
      <c r="AJ1940" s="22">
        <f t="shared" si="7361"/>
        <v>0</v>
      </c>
      <c r="AK1940" s="22">
        <f t="shared" si="7362"/>
        <v>80000</v>
      </c>
      <c r="AL1940" s="22">
        <f t="shared" si="7363"/>
        <v>100530.1</v>
      </c>
      <c r="AM1940" s="22">
        <f t="shared" si="7323"/>
        <v>0</v>
      </c>
      <c r="AN1940" s="22">
        <f t="shared" si="7324"/>
        <v>0</v>
      </c>
      <c r="AO1940" s="22">
        <f t="shared" si="7325"/>
        <v>0</v>
      </c>
      <c r="AP1940" s="22">
        <f t="shared" si="7364"/>
        <v>0</v>
      </c>
      <c r="AQ1940" s="22">
        <f t="shared" si="7365"/>
        <v>80000</v>
      </c>
      <c r="AR1940" s="22">
        <f t="shared" si="7366"/>
        <v>100530.1</v>
      </c>
      <c r="AS1940" s="22">
        <f t="shared" si="7326"/>
        <v>0</v>
      </c>
      <c r="AT1940" s="22">
        <f t="shared" si="7327"/>
        <v>0</v>
      </c>
      <c r="AU1940" s="22">
        <f t="shared" si="7328"/>
        <v>0</v>
      </c>
      <c r="AV1940" s="22">
        <f t="shared" si="7367"/>
        <v>0</v>
      </c>
      <c r="AW1940" s="22">
        <f t="shared" si="7368"/>
        <v>80000</v>
      </c>
      <c r="AX1940" s="22">
        <f t="shared" si="7369"/>
        <v>100530.1</v>
      </c>
      <c r="AY1940" s="22">
        <f t="shared" si="7329"/>
        <v>0</v>
      </c>
      <c r="AZ1940" s="22">
        <f t="shared" si="7330"/>
        <v>0</v>
      </c>
      <c r="BA1940" s="22">
        <f t="shared" si="7331"/>
        <v>0</v>
      </c>
      <c r="BB1940" s="22">
        <f t="shared" si="7370"/>
        <v>0</v>
      </c>
      <c r="BC1940" s="22">
        <f t="shared" si="7371"/>
        <v>80000</v>
      </c>
      <c r="BD1940" s="22">
        <f t="shared" si="7372"/>
        <v>100530.1</v>
      </c>
      <c r="BE1940" s="22">
        <f t="shared" si="7332"/>
        <v>0</v>
      </c>
      <c r="BF1940" s="22">
        <f t="shared" si="7333"/>
        <v>0</v>
      </c>
      <c r="BG1940" s="22">
        <f t="shared" si="7334"/>
        <v>0</v>
      </c>
      <c r="BH1940" s="22">
        <f t="shared" si="7373"/>
        <v>0</v>
      </c>
      <c r="BI1940" s="22">
        <f t="shared" si="7374"/>
        <v>80000</v>
      </c>
      <c r="BJ1940" s="22">
        <f t="shared" si="7375"/>
        <v>100530.1</v>
      </c>
      <c r="BK1940" s="22">
        <f t="shared" si="7335"/>
        <v>0</v>
      </c>
      <c r="BL1940" s="22">
        <f t="shared" si="7336"/>
        <v>0</v>
      </c>
      <c r="BM1940" s="22">
        <f t="shared" si="7337"/>
        <v>0</v>
      </c>
      <c r="BN1940" s="22">
        <f t="shared" si="7376"/>
        <v>0</v>
      </c>
      <c r="BO1940" s="22">
        <f t="shared" si="7377"/>
        <v>80000</v>
      </c>
      <c r="BP1940" s="22">
        <f t="shared" si="7378"/>
        <v>100530.1</v>
      </c>
      <c r="BQ1940" s="22">
        <f t="shared" si="7338"/>
        <v>0</v>
      </c>
      <c r="BR1940" s="22">
        <f t="shared" si="7339"/>
        <v>0</v>
      </c>
      <c r="BS1940" s="22">
        <f t="shared" si="7379"/>
        <v>0</v>
      </c>
      <c r="BT1940" s="22">
        <f t="shared" si="7380"/>
        <v>80000</v>
      </c>
      <c r="BU1940" s="22">
        <f t="shared" si="7381"/>
        <v>100530.1</v>
      </c>
      <c r="BV1940" s="22">
        <f t="shared" si="7340"/>
        <v>0</v>
      </c>
      <c r="BW1940" s="22">
        <f t="shared" si="7341"/>
        <v>0</v>
      </c>
      <c r="BX1940" s="22">
        <f t="shared" si="7382"/>
        <v>0</v>
      </c>
      <c r="BY1940" s="22">
        <f t="shared" si="7383"/>
        <v>80000</v>
      </c>
      <c r="BZ1940" s="22">
        <f t="shared" si="7384"/>
        <v>100530.1</v>
      </c>
      <c r="CA1940" s="22">
        <f t="shared" si="7342"/>
        <v>0</v>
      </c>
      <c r="CB1940" s="22">
        <f t="shared" si="7343"/>
        <v>0</v>
      </c>
      <c r="CC1940" s="22">
        <f t="shared" si="7344"/>
        <v>0</v>
      </c>
      <c r="CD1940" s="22">
        <f t="shared" si="7301"/>
        <v>0</v>
      </c>
      <c r="CE1940" s="22">
        <f t="shared" si="7345"/>
        <v>0</v>
      </c>
      <c r="CF1940" s="34">
        <f t="shared" ref="CF1940:CF1943" si="7385">CD1940+CE1940</f>
        <v>0</v>
      </c>
      <c r="CG1940" s="22">
        <f t="shared" si="7302"/>
        <v>80000</v>
      </c>
      <c r="CH1940" s="22">
        <f t="shared" si="7346"/>
        <v>0</v>
      </c>
      <c r="CI1940" s="22">
        <f t="shared" ref="CI1940:CI1943" si="7386">CG1940+CH1940</f>
        <v>80000</v>
      </c>
      <c r="CJ1940" s="22">
        <f t="shared" si="7303"/>
        <v>100530.1</v>
      </c>
      <c r="CK1940" s="22">
        <f t="shared" si="7346"/>
        <v>0</v>
      </c>
      <c r="CL1940" s="22">
        <f t="shared" ref="CL1940:CL1943" si="7387">CJ1940+CK1940</f>
        <v>100530.1</v>
      </c>
      <c r="CM1940" s="22">
        <f t="shared" si="7346"/>
        <v>0</v>
      </c>
      <c r="CN1940" s="15"/>
      <c r="CO1940" s="35"/>
      <c r="CU1940" s="5" t="s">
        <v>31</v>
      </c>
    </row>
    <row r="1941" spans="1:99" ht="46.8" x14ac:dyDescent="0.3">
      <c r="A1941" s="36" t="s">
        <v>1107</v>
      </c>
      <c r="B1941" s="16">
        <v>400</v>
      </c>
      <c r="C1941" s="32"/>
      <c r="D1941" s="32"/>
      <c r="E1941" s="33" t="s">
        <v>84</v>
      </c>
      <c r="F1941" s="22">
        <f t="shared" si="7348"/>
        <v>0</v>
      </c>
      <c r="G1941" s="22">
        <f t="shared" si="7306"/>
        <v>80000</v>
      </c>
      <c r="H1941" s="22">
        <f t="shared" si="7307"/>
        <v>100530.1</v>
      </c>
      <c r="I1941" s="22">
        <f t="shared" si="7308"/>
        <v>0</v>
      </c>
      <c r="J1941" s="22">
        <f t="shared" si="7309"/>
        <v>0</v>
      </c>
      <c r="K1941" s="22">
        <f t="shared" si="7310"/>
        <v>0</v>
      </c>
      <c r="L1941" s="22">
        <f t="shared" si="7349"/>
        <v>0</v>
      </c>
      <c r="M1941" s="22">
        <f t="shared" si="7350"/>
        <v>80000</v>
      </c>
      <c r="N1941" s="22">
        <f t="shared" si="7351"/>
        <v>100530.1</v>
      </c>
      <c r="O1941" s="22">
        <f t="shared" si="7311"/>
        <v>0</v>
      </c>
      <c r="P1941" s="22">
        <f t="shared" si="7312"/>
        <v>0</v>
      </c>
      <c r="Q1941" s="22">
        <f t="shared" si="7313"/>
        <v>0</v>
      </c>
      <c r="R1941" s="22">
        <f t="shared" si="7352"/>
        <v>0</v>
      </c>
      <c r="S1941" s="22">
        <f t="shared" si="7353"/>
        <v>80000</v>
      </c>
      <c r="T1941" s="22">
        <f t="shared" si="7354"/>
        <v>100530.1</v>
      </c>
      <c r="U1941" s="22">
        <f t="shared" si="7314"/>
        <v>0</v>
      </c>
      <c r="V1941" s="22">
        <f t="shared" si="7315"/>
        <v>0</v>
      </c>
      <c r="W1941" s="22">
        <f t="shared" si="7316"/>
        <v>0</v>
      </c>
      <c r="X1941" s="22">
        <f t="shared" si="7355"/>
        <v>0</v>
      </c>
      <c r="Y1941" s="22">
        <f t="shared" si="7356"/>
        <v>80000</v>
      </c>
      <c r="Z1941" s="22">
        <f t="shared" si="7357"/>
        <v>100530.1</v>
      </c>
      <c r="AA1941" s="22">
        <f t="shared" si="7317"/>
        <v>0</v>
      </c>
      <c r="AB1941" s="22">
        <f t="shared" si="7318"/>
        <v>0</v>
      </c>
      <c r="AC1941" s="22">
        <f t="shared" si="7319"/>
        <v>0</v>
      </c>
      <c r="AD1941" s="22">
        <f t="shared" si="7358"/>
        <v>0</v>
      </c>
      <c r="AE1941" s="22">
        <f t="shared" si="7359"/>
        <v>80000</v>
      </c>
      <c r="AF1941" s="22">
        <f t="shared" si="7360"/>
        <v>100530.1</v>
      </c>
      <c r="AG1941" s="22">
        <f t="shared" si="7320"/>
        <v>0</v>
      </c>
      <c r="AH1941" s="22">
        <f t="shared" si="7321"/>
        <v>0</v>
      </c>
      <c r="AI1941" s="22">
        <f t="shared" si="7322"/>
        <v>0</v>
      </c>
      <c r="AJ1941" s="22">
        <f t="shared" si="7361"/>
        <v>0</v>
      </c>
      <c r="AK1941" s="22">
        <f t="shared" si="7362"/>
        <v>80000</v>
      </c>
      <c r="AL1941" s="22">
        <f t="shared" si="7363"/>
        <v>100530.1</v>
      </c>
      <c r="AM1941" s="22">
        <f t="shared" si="7323"/>
        <v>0</v>
      </c>
      <c r="AN1941" s="22">
        <f t="shared" si="7324"/>
        <v>0</v>
      </c>
      <c r="AO1941" s="22">
        <f t="shared" si="7325"/>
        <v>0</v>
      </c>
      <c r="AP1941" s="22">
        <f t="shared" si="7364"/>
        <v>0</v>
      </c>
      <c r="AQ1941" s="22">
        <f t="shared" si="7365"/>
        <v>80000</v>
      </c>
      <c r="AR1941" s="22">
        <f t="shared" si="7366"/>
        <v>100530.1</v>
      </c>
      <c r="AS1941" s="22">
        <f t="shared" si="7326"/>
        <v>0</v>
      </c>
      <c r="AT1941" s="22">
        <f t="shared" si="7327"/>
        <v>0</v>
      </c>
      <c r="AU1941" s="22">
        <f t="shared" si="7328"/>
        <v>0</v>
      </c>
      <c r="AV1941" s="22">
        <f t="shared" si="7367"/>
        <v>0</v>
      </c>
      <c r="AW1941" s="22">
        <f t="shared" si="7368"/>
        <v>80000</v>
      </c>
      <c r="AX1941" s="22">
        <f t="shared" si="7369"/>
        <v>100530.1</v>
      </c>
      <c r="AY1941" s="22">
        <f t="shared" si="7329"/>
        <v>0</v>
      </c>
      <c r="AZ1941" s="22">
        <f t="shared" si="7330"/>
        <v>0</v>
      </c>
      <c r="BA1941" s="22">
        <f t="shared" si="7331"/>
        <v>0</v>
      </c>
      <c r="BB1941" s="22">
        <f t="shared" si="7370"/>
        <v>0</v>
      </c>
      <c r="BC1941" s="22">
        <f t="shared" si="7371"/>
        <v>80000</v>
      </c>
      <c r="BD1941" s="22">
        <f t="shared" si="7372"/>
        <v>100530.1</v>
      </c>
      <c r="BE1941" s="22">
        <f t="shared" si="7332"/>
        <v>0</v>
      </c>
      <c r="BF1941" s="22">
        <f t="shared" si="7333"/>
        <v>0</v>
      </c>
      <c r="BG1941" s="22">
        <f t="shared" si="7334"/>
        <v>0</v>
      </c>
      <c r="BH1941" s="22">
        <f t="shared" si="7373"/>
        <v>0</v>
      </c>
      <c r="BI1941" s="22">
        <f t="shared" si="7374"/>
        <v>80000</v>
      </c>
      <c r="BJ1941" s="22">
        <f t="shared" si="7375"/>
        <v>100530.1</v>
      </c>
      <c r="BK1941" s="22">
        <f t="shared" si="7335"/>
        <v>0</v>
      </c>
      <c r="BL1941" s="22">
        <f t="shared" si="7336"/>
        <v>0</v>
      </c>
      <c r="BM1941" s="22">
        <f t="shared" si="7337"/>
        <v>0</v>
      </c>
      <c r="BN1941" s="22">
        <f t="shared" si="7376"/>
        <v>0</v>
      </c>
      <c r="BO1941" s="22">
        <f t="shared" si="7377"/>
        <v>80000</v>
      </c>
      <c r="BP1941" s="22">
        <f t="shared" si="7378"/>
        <v>100530.1</v>
      </c>
      <c r="BQ1941" s="22">
        <f t="shared" si="7338"/>
        <v>0</v>
      </c>
      <c r="BR1941" s="22">
        <f t="shared" si="7339"/>
        <v>0</v>
      </c>
      <c r="BS1941" s="22">
        <f t="shared" si="7379"/>
        <v>0</v>
      </c>
      <c r="BT1941" s="22">
        <f t="shared" si="7380"/>
        <v>80000</v>
      </c>
      <c r="BU1941" s="22">
        <f t="shared" si="7381"/>
        <v>100530.1</v>
      </c>
      <c r="BV1941" s="22">
        <f t="shared" si="7340"/>
        <v>0</v>
      </c>
      <c r="BW1941" s="22">
        <f t="shared" si="7341"/>
        <v>0</v>
      </c>
      <c r="BX1941" s="22">
        <f t="shared" si="7382"/>
        <v>0</v>
      </c>
      <c r="BY1941" s="22">
        <f t="shared" si="7383"/>
        <v>80000</v>
      </c>
      <c r="BZ1941" s="22">
        <f t="shared" si="7384"/>
        <v>100530.1</v>
      </c>
      <c r="CA1941" s="22">
        <f t="shared" si="7342"/>
        <v>0</v>
      </c>
      <c r="CB1941" s="22">
        <f t="shared" si="7343"/>
        <v>0</v>
      </c>
      <c r="CC1941" s="22">
        <f t="shared" si="7344"/>
        <v>0</v>
      </c>
      <c r="CD1941" s="22">
        <f t="shared" si="7301"/>
        <v>0</v>
      </c>
      <c r="CE1941" s="22">
        <f t="shared" si="7345"/>
        <v>0</v>
      </c>
      <c r="CF1941" s="34">
        <f t="shared" si="7385"/>
        <v>0</v>
      </c>
      <c r="CG1941" s="22">
        <f t="shared" si="7302"/>
        <v>80000</v>
      </c>
      <c r="CH1941" s="22">
        <f t="shared" si="7346"/>
        <v>0</v>
      </c>
      <c r="CI1941" s="22">
        <f t="shared" si="7386"/>
        <v>80000</v>
      </c>
      <c r="CJ1941" s="22">
        <f t="shared" si="7303"/>
        <v>100530.1</v>
      </c>
      <c r="CK1941" s="22">
        <f t="shared" si="7346"/>
        <v>0</v>
      </c>
      <c r="CL1941" s="22">
        <f t="shared" si="7387"/>
        <v>100530.1</v>
      </c>
      <c r="CM1941" s="22">
        <f t="shared" si="7346"/>
        <v>0</v>
      </c>
      <c r="CN1941" s="15"/>
      <c r="CO1941" s="35"/>
      <c r="CS1941" s="5" t="s">
        <v>29</v>
      </c>
    </row>
    <row r="1942" spans="1:99" x14ac:dyDescent="0.3">
      <c r="A1942" s="36" t="s">
        <v>1107</v>
      </c>
      <c r="B1942" s="16">
        <v>410</v>
      </c>
      <c r="C1942" s="32"/>
      <c r="D1942" s="32"/>
      <c r="E1942" s="33" t="s">
        <v>85</v>
      </c>
      <c r="F1942" s="22">
        <f t="shared" si="7348"/>
        <v>0</v>
      </c>
      <c r="G1942" s="22">
        <f t="shared" si="7306"/>
        <v>80000</v>
      </c>
      <c r="H1942" s="22">
        <f t="shared" si="7307"/>
        <v>100530.1</v>
      </c>
      <c r="I1942" s="22">
        <f t="shared" si="7308"/>
        <v>0</v>
      </c>
      <c r="J1942" s="22">
        <f t="shared" si="7309"/>
        <v>0</v>
      </c>
      <c r="K1942" s="22">
        <f t="shared" si="7310"/>
        <v>0</v>
      </c>
      <c r="L1942" s="22">
        <f t="shared" si="7349"/>
        <v>0</v>
      </c>
      <c r="M1942" s="22">
        <f t="shared" si="7350"/>
        <v>80000</v>
      </c>
      <c r="N1942" s="22">
        <f t="shared" si="7351"/>
        <v>100530.1</v>
      </c>
      <c r="O1942" s="22">
        <f t="shared" si="7311"/>
        <v>0</v>
      </c>
      <c r="P1942" s="22">
        <f t="shared" si="7312"/>
        <v>0</v>
      </c>
      <c r="Q1942" s="22">
        <f t="shared" si="7313"/>
        <v>0</v>
      </c>
      <c r="R1942" s="22">
        <f t="shared" si="7352"/>
        <v>0</v>
      </c>
      <c r="S1942" s="22">
        <f t="shared" si="7353"/>
        <v>80000</v>
      </c>
      <c r="T1942" s="22">
        <f t="shared" si="7354"/>
        <v>100530.1</v>
      </c>
      <c r="U1942" s="22">
        <f t="shared" si="7314"/>
        <v>0</v>
      </c>
      <c r="V1942" s="22">
        <f t="shared" si="7315"/>
        <v>0</v>
      </c>
      <c r="W1942" s="22">
        <f t="shared" si="7316"/>
        <v>0</v>
      </c>
      <c r="X1942" s="22">
        <f t="shared" si="7355"/>
        <v>0</v>
      </c>
      <c r="Y1942" s="22">
        <f t="shared" si="7356"/>
        <v>80000</v>
      </c>
      <c r="Z1942" s="22">
        <f t="shared" si="7357"/>
        <v>100530.1</v>
      </c>
      <c r="AA1942" s="22">
        <f t="shared" si="7317"/>
        <v>0</v>
      </c>
      <c r="AB1942" s="22">
        <f t="shared" si="7318"/>
        <v>0</v>
      </c>
      <c r="AC1942" s="22">
        <f t="shared" si="7319"/>
        <v>0</v>
      </c>
      <c r="AD1942" s="22">
        <f t="shared" si="7358"/>
        <v>0</v>
      </c>
      <c r="AE1942" s="22">
        <f t="shared" si="7359"/>
        <v>80000</v>
      </c>
      <c r="AF1942" s="22">
        <f t="shared" si="7360"/>
        <v>100530.1</v>
      </c>
      <c r="AG1942" s="22">
        <f t="shared" si="7320"/>
        <v>0</v>
      </c>
      <c r="AH1942" s="22">
        <f t="shared" si="7321"/>
        <v>0</v>
      </c>
      <c r="AI1942" s="22">
        <f t="shared" si="7322"/>
        <v>0</v>
      </c>
      <c r="AJ1942" s="22">
        <f t="shared" si="7361"/>
        <v>0</v>
      </c>
      <c r="AK1942" s="22">
        <f t="shared" si="7362"/>
        <v>80000</v>
      </c>
      <c r="AL1942" s="22">
        <f t="shared" si="7363"/>
        <v>100530.1</v>
      </c>
      <c r="AM1942" s="22">
        <f t="shared" si="7323"/>
        <v>0</v>
      </c>
      <c r="AN1942" s="22">
        <f t="shared" si="7324"/>
        <v>0</v>
      </c>
      <c r="AO1942" s="22">
        <f t="shared" si="7325"/>
        <v>0</v>
      </c>
      <c r="AP1942" s="22">
        <f t="shared" si="7364"/>
        <v>0</v>
      </c>
      <c r="AQ1942" s="22">
        <f t="shared" si="7365"/>
        <v>80000</v>
      </c>
      <c r="AR1942" s="22">
        <f t="shared" si="7366"/>
        <v>100530.1</v>
      </c>
      <c r="AS1942" s="22">
        <f t="shared" si="7326"/>
        <v>0</v>
      </c>
      <c r="AT1942" s="22">
        <f t="shared" si="7327"/>
        <v>0</v>
      </c>
      <c r="AU1942" s="22">
        <f t="shared" si="7328"/>
        <v>0</v>
      </c>
      <c r="AV1942" s="22">
        <f t="shared" si="7367"/>
        <v>0</v>
      </c>
      <c r="AW1942" s="22">
        <f t="shared" si="7368"/>
        <v>80000</v>
      </c>
      <c r="AX1942" s="22">
        <f t="shared" si="7369"/>
        <v>100530.1</v>
      </c>
      <c r="AY1942" s="22">
        <f t="shared" si="7329"/>
        <v>0</v>
      </c>
      <c r="AZ1942" s="22">
        <f t="shared" si="7330"/>
        <v>0</v>
      </c>
      <c r="BA1942" s="22">
        <f t="shared" si="7331"/>
        <v>0</v>
      </c>
      <c r="BB1942" s="22">
        <f t="shared" si="7370"/>
        <v>0</v>
      </c>
      <c r="BC1942" s="22">
        <f t="shared" si="7371"/>
        <v>80000</v>
      </c>
      <c r="BD1942" s="22">
        <f t="shared" si="7372"/>
        <v>100530.1</v>
      </c>
      <c r="BE1942" s="22">
        <f t="shared" si="7332"/>
        <v>0</v>
      </c>
      <c r="BF1942" s="22">
        <f t="shared" si="7333"/>
        <v>0</v>
      </c>
      <c r="BG1942" s="22">
        <f t="shared" si="7334"/>
        <v>0</v>
      </c>
      <c r="BH1942" s="22">
        <f t="shared" si="7373"/>
        <v>0</v>
      </c>
      <c r="BI1942" s="22">
        <f t="shared" si="7374"/>
        <v>80000</v>
      </c>
      <c r="BJ1942" s="22">
        <f t="shared" si="7375"/>
        <v>100530.1</v>
      </c>
      <c r="BK1942" s="22">
        <f t="shared" si="7335"/>
        <v>0</v>
      </c>
      <c r="BL1942" s="22">
        <f t="shared" si="7336"/>
        <v>0</v>
      </c>
      <c r="BM1942" s="22">
        <f t="shared" si="7337"/>
        <v>0</v>
      </c>
      <c r="BN1942" s="22">
        <f t="shared" si="7376"/>
        <v>0</v>
      </c>
      <c r="BO1942" s="22">
        <f t="shared" si="7377"/>
        <v>80000</v>
      </c>
      <c r="BP1942" s="22">
        <f t="shared" si="7378"/>
        <v>100530.1</v>
      </c>
      <c r="BQ1942" s="22">
        <f t="shared" si="7338"/>
        <v>0</v>
      </c>
      <c r="BR1942" s="22">
        <f t="shared" si="7339"/>
        <v>0</v>
      </c>
      <c r="BS1942" s="22">
        <f t="shared" si="7379"/>
        <v>0</v>
      </c>
      <c r="BT1942" s="22">
        <f t="shared" si="7380"/>
        <v>80000</v>
      </c>
      <c r="BU1942" s="22">
        <f t="shared" si="7381"/>
        <v>100530.1</v>
      </c>
      <c r="BV1942" s="22">
        <f t="shared" si="7340"/>
        <v>0</v>
      </c>
      <c r="BW1942" s="22">
        <f t="shared" si="7341"/>
        <v>0</v>
      </c>
      <c r="BX1942" s="22">
        <f t="shared" si="7382"/>
        <v>0</v>
      </c>
      <c r="BY1942" s="22">
        <f t="shared" si="7383"/>
        <v>80000</v>
      </c>
      <c r="BZ1942" s="22">
        <f t="shared" si="7384"/>
        <v>100530.1</v>
      </c>
      <c r="CA1942" s="22">
        <f t="shared" si="7342"/>
        <v>0</v>
      </c>
      <c r="CB1942" s="22">
        <f t="shared" si="7343"/>
        <v>0</v>
      </c>
      <c r="CC1942" s="22">
        <f t="shared" si="7344"/>
        <v>0</v>
      </c>
      <c r="CD1942" s="22">
        <f t="shared" si="7301"/>
        <v>0</v>
      </c>
      <c r="CE1942" s="22">
        <f t="shared" si="7345"/>
        <v>0</v>
      </c>
      <c r="CF1942" s="34">
        <f t="shared" si="7385"/>
        <v>0</v>
      </c>
      <c r="CG1942" s="22">
        <f t="shared" si="7302"/>
        <v>80000</v>
      </c>
      <c r="CH1942" s="22">
        <f t="shared" si="7346"/>
        <v>0</v>
      </c>
      <c r="CI1942" s="22">
        <f t="shared" si="7386"/>
        <v>80000</v>
      </c>
      <c r="CJ1942" s="22">
        <f t="shared" si="7303"/>
        <v>100530.1</v>
      </c>
      <c r="CK1942" s="22">
        <f t="shared" si="7346"/>
        <v>0</v>
      </c>
      <c r="CL1942" s="22">
        <f t="shared" si="7387"/>
        <v>100530.1</v>
      </c>
      <c r="CM1942" s="22">
        <f t="shared" si="7346"/>
        <v>0</v>
      </c>
      <c r="CN1942" s="15"/>
      <c r="CO1942" s="35"/>
      <c r="CT1942" s="5" t="s">
        <v>30</v>
      </c>
    </row>
    <row r="1943" spans="1:99" x14ac:dyDescent="0.3">
      <c r="A1943" s="36" t="s">
        <v>1107</v>
      </c>
      <c r="B1943" s="16">
        <v>410</v>
      </c>
      <c r="C1943" s="32" t="s">
        <v>66</v>
      </c>
      <c r="D1943" s="32" t="s">
        <v>313</v>
      </c>
      <c r="E1943" s="33" t="s">
        <v>1082</v>
      </c>
      <c r="F1943" s="22"/>
      <c r="G1943" s="22">
        <v>80000</v>
      </c>
      <c r="H1943" s="22">
        <v>100530.1</v>
      </c>
      <c r="I1943" s="22"/>
      <c r="J1943" s="22"/>
      <c r="K1943" s="22"/>
      <c r="L1943" s="22">
        <f t="shared" si="7349"/>
        <v>0</v>
      </c>
      <c r="M1943" s="22">
        <f t="shared" si="7350"/>
        <v>80000</v>
      </c>
      <c r="N1943" s="22">
        <f t="shared" si="7351"/>
        <v>100530.1</v>
      </c>
      <c r="O1943" s="22"/>
      <c r="P1943" s="22"/>
      <c r="Q1943" s="22"/>
      <c r="R1943" s="22">
        <f t="shared" si="7352"/>
        <v>0</v>
      </c>
      <c r="S1943" s="22">
        <f t="shared" si="7353"/>
        <v>80000</v>
      </c>
      <c r="T1943" s="22">
        <f t="shared" si="7354"/>
        <v>100530.1</v>
      </c>
      <c r="U1943" s="22"/>
      <c r="V1943" s="22"/>
      <c r="W1943" s="22"/>
      <c r="X1943" s="22">
        <f t="shared" si="7355"/>
        <v>0</v>
      </c>
      <c r="Y1943" s="22">
        <f t="shared" si="7356"/>
        <v>80000</v>
      </c>
      <c r="Z1943" s="22">
        <f t="shared" si="7357"/>
        <v>100530.1</v>
      </c>
      <c r="AA1943" s="22"/>
      <c r="AB1943" s="22"/>
      <c r="AC1943" s="22"/>
      <c r="AD1943" s="22">
        <f t="shared" si="7358"/>
        <v>0</v>
      </c>
      <c r="AE1943" s="22">
        <f t="shared" si="7359"/>
        <v>80000</v>
      </c>
      <c r="AF1943" s="22">
        <f t="shared" si="7360"/>
        <v>100530.1</v>
      </c>
      <c r="AG1943" s="22"/>
      <c r="AH1943" s="22"/>
      <c r="AI1943" s="22"/>
      <c r="AJ1943" s="22">
        <f t="shared" si="7361"/>
        <v>0</v>
      </c>
      <c r="AK1943" s="22">
        <f t="shared" si="7362"/>
        <v>80000</v>
      </c>
      <c r="AL1943" s="22">
        <f t="shared" si="7363"/>
        <v>100530.1</v>
      </c>
      <c r="AM1943" s="22"/>
      <c r="AN1943" s="22"/>
      <c r="AO1943" s="22"/>
      <c r="AP1943" s="22">
        <f t="shared" si="7364"/>
        <v>0</v>
      </c>
      <c r="AQ1943" s="22">
        <f t="shared" si="7365"/>
        <v>80000</v>
      </c>
      <c r="AR1943" s="22">
        <f t="shared" si="7366"/>
        <v>100530.1</v>
      </c>
      <c r="AS1943" s="22"/>
      <c r="AT1943" s="22"/>
      <c r="AU1943" s="22"/>
      <c r="AV1943" s="22">
        <f t="shared" si="7367"/>
        <v>0</v>
      </c>
      <c r="AW1943" s="22">
        <f t="shared" si="7368"/>
        <v>80000</v>
      </c>
      <c r="AX1943" s="22">
        <f t="shared" si="7369"/>
        <v>100530.1</v>
      </c>
      <c r="AY1943" s="22"/>
      <c r="AZ1943" s="22"/>
      <c r="BA1943" s="22"/>
      <c r="BB1943" s="22">
        <f t="shared" si="7370"/>
        <v>0</v>
      </c>
      <c r="BC1943" s="22">
        <f t="shared" si="7371"/>
        <v>80000</v>
      </c>
      <c r="BD1943" s="22">
        <f t="shared" si="7372"/>
        <v>100530.1</v>
      </c>
      <c r="BE1943" s="22"/>
      <c r="BF1943" s="22"/>
      <c r="BG1943" s="22"/>
      <c r="BH1943" s="22">
        <f t="shared" si="7373"/>
        <v>0</v>
      </c>
      <c r="BI1943" s="22">
        <f t="shared" si="7374"/>
        <v>80000</v>
      </c>
      <c r="BJ1943" s="22">
        <f t="shared" si="7375"/>
        <v>100530.1</v>
      </c>
      <c r="BK1943" s="22"/>
      <c r="BL1943" s="22"/>
      <c r="BM1943" s="22"/>
      <c r="BN1943" s="22">
        <f t="shared" si="7376"/>
        <v>0</v>
      </c>
      <c r="BO1943" s="22">
        <f t="shared" si="7377"/>
        <v>80000</v>
      </c>
      <c r="BP1943" s="22">
        <f t="shared" si="7378"/>
        <v>100530.1</v>
      </c>
      <c r="BQ1943" s="22"/>
      <c r="BR1943" s="22"/>
      <c r="BS1943" s="22">
        <f t="shared" si="7379"/>
        <v>0</v>
      </c>
      <c r="BT1943" s="22">
        <f t="shared" si="7380"/>
        <v>80000</v>
      </c>
      <c r="BU1943" s="22">
        <f t="shared" si="7381"/>
        <v>100530.1</v>
      </c>
      <c r="BV1943" s="22"/>
      <c r="BW1943" s="22"/>
      <c r="BX1943" s="22">
        <f t="shared" si="7382"/>
        <v>0</v>
      </c>
      <c r="BY1943" s="22">
        <f t="shared" si="7383"/>
        <v>80000</v>
      </c>
      <c r="BZ1943" s="22">
        <f t="shared" si="7384"/>
        <v>100530.1</v>
      </c>
      <c r="CA1943" s="22"/>
      <c r="CB1943" s="22"/>
      <c r="CC1943" s="22"/>
      <c r="CD1943" s="22">
        <f t="shared" si="7301"/>
        <v>0</v>
      </c>
      <c r="CE1943" s="22"/>
      <c r="CF1943" s="34">
        <f t="shared" si="7385"/>
        <v>0</v>
      </c>
      <c r="CG1943" s="22">
        <f t="shared" si="7302"/>
        <v>80000</v>
      </c>
      <c r="CH1943" s="22"/>
      <c r="CI1943" s="22">
        <f t="shared" si="7386"/>
        <v>80000</v>
      </c>
      <c r="CJ1943" s="22">
        <f t="shared" si="7303"/>
        <v>100530.1</v>
      </c>
      <c r="CK1943" s="22"/>
      <c r="CL1943" s="22">
        <f t="shared" si="7387"/>
        <v>100530.1</v>
      </c>
      <c r="CM1943" s="22"/>
      <c r="CN1943" s="15"/>
      <c r="CO1943" s="35"/>
    </row>
    <row r="1944" spans="1:99" ht="46.8" hidden="1" x14ac:dyDescent="0.3">
      <c r="A1944" s="32" t="s">
        <v>1109</v>
      </c>
      <c r="B1944" s="16"/>
      <c r="C1944" s="32"/>
      <c r="D1944" s="32"/>
      <c r="E1944" s="33" t="s">
        <v>1110</v>
      </c>
      <c r="F1944" s="22">
        <f t="shared" si="7348"/>
        <v>0</v>
      </c>
      <c r="G1944" s="22">
        <f t="shared" si="7306"/>
        <v>0</v>
      </c>
      <c r="H1944" s="22">
        <f t="shared" si="7307"/>
        <v>0</v>
      </c>
      <c r="I1944" s="22">
        <f t="shared" si="7308"/>
        <v>0</v>
      </c>
      <c r="J1944" s="22">
        <f t="shared" si="7309"/>
        <v>0</v>
      </c>
      <c r="K1944" s="22">
        <f t="shared" si="7310"/>
        <v>0</v>
      </c>
      <c r="L1944" s="22">
        <f t="shared" si="7349"/>
        <v>0</v>
      </c>
      <c r="M1944" s="22">
        <f t="shared" si="7350"/>
        <v>0</v>
      </c>
      <c r="N1944" s="22">
        <f t="shared" si="7351"/>
        <v>0</v>
      </c>
      <c r="O1944" s="22">
        <f t="shared" si="7311"/>
        <v>0</v>
      </c>
      <c r="P1944" s="22">
        <f t="shared" si="7312"/>
        <v>0</v>
      </c>
      <c r="Q1944" s="22">
        <f t="shared" si="7313"/>
        <v>0</v>
      </c>
      <c r="R1944" s="22">
        <f t="shared" si="7352"/>
        <v>0</v>
      </c>
      <c r="S1944" s="22">
        <f t="shared" si="7353"/>
        <v>0</v>
      </c>
      <c r="T1944" s="22">
        <f t="shared" si="7354"/>
        <v>0</v>
      </c>
      <c r="U1944" s="22">
        <f t="shared" si="7314"/>
        <v>0</v>
      </c>
      <c r="V1944" s="22">
        <f t="shared" si="7315"/>
        <v>0</v>
      </c>
      <c r="W1944" s="22">
        <f t="shared" si="7316"/>
        <v>0</v>
      </c>
      <c r="X1944" s="22">
        <f t="shared" si="7355"/>
        <v>0</v>
      </c>
      <c r="Y1944" s="22">
        <f t="shared" si="7356"/>
        <v>0</v>
      </c>
      <c r="Z1944" s="22">
        <f t="shared" si="7357"/>
        <v>0</v>
      </c>
      <c r="AA1944" s="22">
        <f t="shared" si="7317"/>
        <v>0</v>
      </c>
      <c r="AB1944" s="22">
        <f t="shared" si="7318"/>
        <v>0</v>
      </c>
      <c r="AC1944" s="22">
        <f t="shared" si="7319"/>
        <v>0</v>
      </c>
      <c r="AD1944" s="22">
        <f t="shared" si="7358"/>
        <v>0</v>
      </c>
      <c r="AE1944" s="22">
        <f t="shared" si="7359"/>
        <v>0</v>
      </c>
      <c r="AF1944" s="22">
        <f t="shared" si="7360"/>
        <v>0</v>
      </c>
      <c r="AG1944" s="22">
        <f t="shared" si="7320"/>
        <v>0</v>
      </c>
      <c r="AH1944" s="22">
        <f t="shared" si="7321"/>
        <v>0</v>
      </c>
      <c r="AI1944" s="22">
        <f t="shared" si="7322"/>
        <v>0</v>
      </c>
      <c r="AJ1944" s="22">
        <f t="shared" si="7361"/>
        <v>0</v>
      </c>
      <c r="AK1944" s="22">
        <f t="shared" si="7362"/>
        <v>0</v>
      </c>
      <c r="AL1944" s="22">
        <f t="shared" si="7363"/>
        <v>0</v>
      </c>
      <c r="AM1944" s="22">
        <f t="shared" si="7323"/>
        <v>0</v>
      </c>
      <c r="AN1944" s="22">
        <f t="shared" si="7324"/>
        <v>0</v>
      </c>
      <c r="AO1944" s="22">
        <f t="shared" si="7325"/>
        <v>0</v>
      </c>
      <c r="AP1944" s="22">
        <f t="shared" si="7364"/>
        <v>0</v>
      </c>
      <c r="AQ1944" s="22">
        <f t="shared" si="7365"/>
        <v>0</v>
      </c>
      <c r="AR1944" s="22">
        <f t="shared" si="7366"/>
        <v>0</v>
      </c>
      <c r="AS1944" s="22">
        <f t="shared" si="7326"/>
        <v>0</v>
      </c>
      <c r="AT1944" s="22">
        <f t="shared" si="7327"/>
        <v>0</v>
      </c>
      <c r="AU1944" s="22">
        <f t="shared" si="7328"/>
        <v>0</v>
      </c>
      <c r="AV1944" s="22">
        <f t="shared" si="7367"/>
        <v>0</v>
      </c>
      <c r="AW1944" s="22">
        <f t="shared" si="7368"/>
        <v>0</v>
      </c>
      <c r="AX1944" s="22">
        <f t="shared" si="7369"/>
        <v>0</v>
      </c>
      <c r="AY1944" s="22">
        <f t="shared" si="7329"/>
        <v>0</v>
      </c>
      <c r="AZ1944" s="22">
        <f t="shared" si="7330"/>
        <v>0</v>
      </c>
      <c r="BA1944" s="22">
        <f t="shared" si="7331"/>
        <v>0</v>
      </c>
      <c r="BB1944" s="22">
        <f t="shared" si="7370"/>
        <v>0</v>
      </c>
      <c r="BC1944" s="22">
        <f t="shared" si="7371"/>
        <v>0</v>
      </c>
      <c r="BD1944" s="22">
        <f t="shared" si="7372"/>
        <v>0</v>
      </c>
      <c r="BE1944" s="22">
        <f t="shared" si="7332"/>
        <v>0</v>
      </c>
      <c r="BF1944" s="22">
        <f t="shared" si="7333"/>
        <v>0</v>
      </c>
      <c r="BG1944" s="22">
        <f t="shared" si="7334"/>
        <v>0</v>
      </c>
      <c r="BH1944" s="22">
        <f t="shared" si="7373"/>
        <v>0</v>
      </c>
      <c r="BI1944" s="22">
        <f t="shared" si="7374"/>
        <v>0</v>
      </c>
      <c r="BJ1944" s="22">
        <f t="shared" si="7375"/>
        <v>0</v>
      </c>
      <c r="BK1944" s="22">
        <f t="shared" si="7335"/>
        <v>0</v>
      </c>
      <c r="BL1944" s="22">
        <f t="shared" si="7336"/>
        <v>0</v>
      </c>
      <c r="BM1944" s="22">
        <f t="shared" si="7337"/>
        <v>0</v>
      </c>
      <c r="BN1944" s="22">
        <f t="shared" si="7376"/>
        <v>0</v>
      </c>
      <c r="BO1944" s="22">
        <f t="shared" si="7377"/>
        <v>0</v>
      </c>
      <c r="BP1944" s="22">
        <f t="shared" si="7378"/>
        <v>0</v>
      </c>
      <c r="BQ1944" s="22">
        <f t="shared" si="7338"/>
        <v>0</v>
      </c>
      <c r="BR1944" s="22">
        <f t="shared" si="7339"/>
        <v>0</v>
      </c>
      <c r="BS1944" s="22">
        <f t="shared" si="7379"/>
        <v>0</v>
      </c>
      <c r="BT1944" s="22">
        <f t="shared" si="7380"/>
        <v>0</v>
      </c>
      <c r="BU1944" s="22">
        <f t="shared" si="7381"/>
        <v>0</v>
      </c>
      <c r="BV1944" s="22">
        <f t="shared" si="7340"/>
        <v>0</v>
      </c>
      <c r="BW1944" s="22">
        <f t="shared" si="7341"/>
        <v>0</v>
      </c>
      <c r="BX1944" s="22">
        <f t="shared" si="7382"/>
        <v>0</v>
      </c>
      <c r="BY1944" s="22">
        <f t="shared" si="7383"/>
        <v>0</v>
      </c>
      <c r="BZ1944" s="22">
        <f t="shared" si="7384"/>
        <v>0</v>
      </c>
      <c r="CA1944" s="22">
        <f t="shared" si="7342"/>
        <v>0</v>
      </c>
      <c r="CB1944" s="22">
        <f t="shared" si="7343"/>
        <v>0</v>
      </c>
      <c r="CC1944" s="22">
        <f t="shared" si="7344"/>
        <v>0</v>
      </c>
      <c r="CD1944" s="22">
        <f t="shared" si="7301"/>
        <v>0</v>
      </c>
      <c r="CE1944" s="22">
        <f t="shared" si="7345"/>
        <v>0</v>
      </c>
      <c r="CF1944" s="22"/>
      <c r="CG1944" s="22">
        <f t="shared" si="7302"/>
        <v>0</v>
      </c>
      <c r="CH1944" s="22">
        <f t="shared" si="7346"/>
        <v>0</v>
      </c>
      <c r="CI1944" s="22"/>
      <c r="CJ1944" s="22">
        <f t="shared" si="7303"/>
        <v>0</v>
      </c>
      <c r="CK1944" s="22">
        <f t="shared" si="7346"/>
        <v>0</v>
      </c>
      <c r="CL1944" s="22"/>
      <c r="CM1944" s="22">
        <f t="shared" si="7346"/>
        <v>0</v>
      </c>
      <c r="CN1944" s="15">
        <v>0</v>
      </c>
      <c r="CO1944" s="35"/>
      <c r="CR1944" s="5" t="s">
        <v>28</v>
      </c>
    </row>
    <row r="1945" spans="1:99" ht="31.2" hidden="1" x14ac:dyDescent="0.3">
      <c r="A1945" s="32" t="s">
        <v>1111</v>
      </c>
      <c r="B1945" s="16"/>
      <c r="C1945" s="32"/>
      <c r="D1945" s="32"/>
      <c r="E1945" s="33" t="s">
        <v>1112</v>
      </c>
      <c r="F1945" s="22">
        <f t="shared" si="7348"/>
        <v>0</v>
      </c>
      <c r="G1945" s="22">
        <f t="shared" si="7306"/>
        <v>0</v>
      </c>
      <c r="H1945" s="22">
        <f t="shared" si="7307"/>
        <v>0</v>
      </c>
      <c r="I1945" s="22">
        <f t="shared" si="7308"/>
        <v>0</v>
      </c>
      <c r="J1945" s="22">
        <f t="shared" si="7309"/>
        <v>0</v>
      </c>
      <c r="K1945" s="22">
        <f t="shared" si="7310"/>
        <v>0</v>
      </c>
      <c r="L1945" s="22">
        <f t="shared" si="7349"/>
        <v>0</v>
      </c>
      <c r="M1945" s="22">
        <f t="shared" si="7350"/>
        <v>0</v>
      </c>
      <c r="N1945" s="22">
        <f t="shared" si="7351"/>
        <v>0</v>
      </c>
      <c r="O1945" s="22">
        <f t="shared" si="7311"/>
        <v>0</v>
      </c>
      <c r="P1945" s="22">
        <f t="shared" si="7312"/>
        <v>0</v>
      </c>
      <c r="Q1945" s="22">
        <f t="shared" si="7313"/>
        <v>0</v>
      </c>
      <c r="R1945" s="22">
        <f t="shared" si="7352"/>
        <v>0</v>
      </c>
      <c r="S1945" s="22">
        <f t="shared" si="7353"/>
        <v>0</v>
      </c>
      <c r="T1945" s="22">
        <f t="shared" si="7354"/>
        <v>0</v>
      </c>
      <c r="U1945" s="22">
        <f t="shared" si="7314"/>
        <v>0</v>
      </c>
      <c r="V1945" s="22">
        <f t="shared" si="7315"/>
        <v>0</v>
      </c>
      <c r="W1945" s="22">
        <f t="shared" si="7316"/>
        <v>0</v>
      </c>
      <c r="X1945" s="22">
        <f t="shared" si="7355"/>
        <v>0</v>
      </c>
      <c r="Y1945" s="22">
        <f t="shared" si="7356"/>
        <v>0</v>
      </c>
      <c r="Z1945" s="22">
        <f t="shared" si="7357"/>
        <v>0</v>
      </c>
      <c r="AA1945" s="22">
        <f t="shared" si="7317"/>
        <v>0</v>
      </c>
      <c r="AB1945" s="22">
        <f t="shared" si="7318"/>
        <v>0</v>
      </c>
      <c r="AC1945" s="22">
        <f t="shared" si="7319"/>
        <v>0</v>
      </c>
      <c r="AD1945" s="22">
        <f t="shared" si="7358"/>
        <v>0</v>
      </c>
      <c r="AE1945" s="22">
        <f t="shared" si="7359"/>
        <v>0</v>
      </c>
      <c r="AF1945" s="22">
        <f t="shared" si="7360"/>
        <v>0</v>
      </c>
      <c r="AG1945" s="22">
        <f t="shared" si="7320"/>
        <v>0</v>
      </c>
      <c r="AH1945" s="22">
        <f t="shared" si="7321"/>
        <v>0</v>
      </c>
      <c r="AI1945" s="22">
        <f t="shared" si="7322"/>
        <v>0</v>
      </c>
      <c r="AJ1945" s="22">
        <f t="shared" si="7361"/>
        <v>0</v>
      </c>
      <c r="AK1945" s="22">
        <f t="shared" si="7362"/>
        <v>0</v>
      </c>
      <c r="AL1945" s="22">
        <f t="shared" si="7363"/>
        <v>0</v>
      </c>
      <c r="AM1945" s="22">
        <f t="shared" si="7323"/>
        <v>0</v>
      </c>
      <c r="AN1945" s="22">
        <f t="shared" si="7324"/>
        <v>0</v>
      </c>
      <c r="AO1945" s="22">
        <f t="shared" si="7325"/>
        <v>0</v>
      </c>
      <c r="AP1945" s="22">
        <f t="shared" si="7364"/>
        <v>0</v>
      </c>
      <c r="AQ1945" s="22">
        <f t="shared" si="7365"/>
        <v>0</v>
      </c>
      <c r="AR1945" s="22">
        <f t="shared" si="7366"/>
        <v>0</v>
      </c>
      <c r="AS1945" s="22">
        <f t="shared" si="7326"/>
        <v>0</v>
      </c>
      <c r="AT1945" s="22">
        <f t="shared" si="7327"/>
        <v>0</v>
      </c>
      <c r="AU1945" s="22">
        <f t="shared" si="7328"/>
        <v>0</v>
      </c>
      <c r="AV1945" s="22">
        <f t="shared" si="7367"/>
        <v>0</v>
      </c>
      <c r="AW1945" s="22">
        <f t="shared" si="7368"/>
        <v>0</v>
      </c>
      <c r="AX1945" s="22">
        <f t="shared" si="7369"/>
        <v>0</v>
      </c>
      <c r="AY1945" s="22">
        <f t="shared" si="7329"/>
        <v>0</v>
      </c>
      <c r="AZ1945" s="22">
        <f t="shared" si="7330"/>
        <v>0</v>
      </c>
      <c r="BA1945" s="22">
        <f t="shared" si="7331"/>
        <v>0</v>
      </c>
      <c r="BB1945" s="22">
        <f t="shared" si="7370"/>
        <v>0</v>
      </c>
      <c r="BC1945" s="22">
        <f t="shared" si="7371"/>
        <v>0</v>
      </c>
      <c r="BD1945" s="22">
        <f t="shared" si="7372"/>
        <v>0</v>
      </c>
      <c r="BE1945" s="22">
        <f t="shared" si="7332"/>
        <v>0</v>
      </c>
      <c r="BF1945" s="22">
        <f t="shared" si="7333"/>
        <v>0</v>
      </c>
      <c r="BG1945" s="22">
        <f t="shared" si="7334"/>
        <v>0</v>
      </c>
      <c r="BH1945" s="22">
        <f t="shared" si="7373"/>
        <v>0</v>
      </c>
      <c r="BI1945" s="22">
        <f t="shared" si="7374"/>
        <v>0</v>
      </c>
      <c r="BJ1945" s="22">
        <f t="shared" si="7375"/>
        <v>0</v>
      </c>
      <c r="BK1945" s="22">
        <f t="shared" si="7335"/>
        <v>0</v>
      </c>
      <c r="BL1945" s="22">
        <f t="shared" si="7336"/>
        <v>0</v>
      </c>
      <c r="BM1945" s="22">
        <f t="shared" si="7337"/>
        <v>0</v>
      </c>
      <c r="BN1945" s="22">
        <f t="shared" si="7376"/>
        <v>0</v>
      </c>
      <c r="BO1945" s="22">
        <f t="shared" si="7377"/>
        <v>0</v>
      </c>
      <c r="BP1945" s="22">
        <f t="shared" si="7378"/>
        <v>0</v>
      </c>
      <c r="BQ1945" s="22">
        <f t="shared" si="7338"/>
        <v>0</v>
      </c>
      <c r="BR1945" s="22">
        <f t="shared" si="7339"/>
        <v>0</v>
      </c>
      <c r="BS1945" s="22">
        <f t="shared" si="7379"/>
        <v>0</v>
      </c>
      <c r="BT1945" s="22">
        <f t="shared" si="7380"/>
        <v>0</v>
      </c>
      <c r="BU1945" s="22">
        <f t="shared" si="7381"/>
        <v>0</v>
      </c>
      <c r="BV1945" s="22">
        <f t="shared" si="7340"/>
        <v>0</v>
      </c>
      <c r="BW1945" s="22">
        <f t="shared" si="7341"/>
        <v>0</v>
      </c>
      <c r="BX1945" s="22">
        <f t="shared" si="7382"/>
        <v>0</v>
      </c>
      <c r="BY1945" s="22">
        <f t="shared" si="7383"/>
        <v>0</v>
      </c>
      <c r="BZ1945" s="22">
        <f t="shared" si="7384"/>
        <v>0</v>
      </c>
      <c r="CA1945" s="22">
        <f t="shared" si="7342"/>
        <v>0</v>
      </c>
      <c r="CB1945" s="22">
        <f t="shared" si="7343"/>
        <v>0</v>
      </c>
      <c r="CC1945" s="22">
        <f t="shared" si="7344"/>
        <v>0</v>
      </c>
      <c r="CD1945" s="22">
        <f t="shared" si="7301"/>
        <v>0</v>
      </c>
      <c r="CE1945" s="22">
        <f t="shared" si="7345"/>
        <v>0</v>
      </c>
      <c r="CF1945" s="22"/>
      <c r="CG1945" s="22">
        <f t="shared" si="7302"/>
        <v>0</v>
      </c>
      <c r="CH1945" s="22">
        <f t="shared" si="7346"/>
        <v>0</v>
      </c>
      <c r="CI1945" s="22"/>
      <c r="CJ1945" s="22">
        <f t="shared" si="7303"/>
        <v>0</v>
      </c>
      <c r="CK1945" s="22">
        <f t="shared" si="7346"/>
        <v>0</v>
      </c>
      <c r="CL1945" s="22"/>
      <c r="CM1945" s="22">
        <f t="shared" si="7346"/>
        <v>0</v>
      </c>
      <c r="CN1945" s="15">
        <v>0</v>
      </c>
      <c r="CO1945" s="35"/>
      <c r="CU1945" s="5" t="s">
        <v>31</v>
      </c>
    </row>
    <row r="1946" spans="1:99" ht="46.8" hidden="1" x14ac:dyDescent="0.3">
      <c r="A1946" s="32" t="s">
        <v>1111</v>
      </c>
      <c r="B1946" s="16">
        <v>400</v>
      </c>
      <c r="C1946" s="32"/>
      <c r="D1946" s="32"/>
      <c r="E1946" s="33" t="s">
        <v>84</v>
      </c>
      <c r="F1946" s="22">
        <f t="shared" si="7348"/>
        <v>0</v>
      </c>
      <c r="G1946" s="22">
        <f t="shared" si="7306"/>
        <v>0</v>
      </c>
      <c r="H1946" s="22">
        <f t="shared" si="7307"/>
        <v>0</v>
      </c>
      <c r="I1946" s="22">
        <f t="shared" si="7308"/>
        <v>0</v>
      </c>
      <c r="J1946" s="22">
        <f t="shared" si="7309"/>
        <v>0</v>
      </c>
      <c r="K1946" s="22">
        <f t="shared" si="7310"/>
        <v>0</v>
      </c>
      <c r="L1946" s="22">
        <f t="shared" si="7349"/>
        <v>0</v>
      </c>
      <c r="M1946" s="22">
        <f t="shared" si="7350"/>
        <v>0</v>
      </c>
      <c r="N1946" s="22">
        <f t="shared" si="7351"/>
        <v>0</v>
      </c>
      <c r="O1946" s="22">
        <f t="shared" si="7311"/>
        <v>0</v>
      </c>
      <c r="P1946" s="22">
        <f t="shared" si="7312"/>
        <v>0</v>
      </c>
      <c r="Q1946" s="22">
        <f t="shared" si="7313"/>
        <v>0</v>
      </c>
      <c r="R1946" s="22">
        <f t="shared" si="7352"/>
        <v>0</v>
      </c>
      <c r="S1946" s="22">
        <f t="shared" si="7353"/>
        <v>0</v>
      </c>
      <c r="T1946" s="22">
        <f t="shared" si="7354"/>
        <v>0</v>
      </c>
      <c r="U1946" s="22">
        <f t="shared" si="7314"/>
        <v>0</v>
      </c>
      <c r="V1946" s="22">
        <f t="shared" si="7315"/>
        <v>0</v>
      </c>
      <c r="W1946" s="22">
        <f t="shared" si="7316"/>
        <v>0</v>
      </c>
      <c r="X1946" s="22">
        <f t="shared" si="7355"/>
        <v>0</v>
      </c>
      <c r="Y1946" s="22">
        <f t="shared" si="7356"/>
        <v>0</v>
      </c>
      <c r="Z1946" s="22">
        <f t="shared" si="7357"/>
        <v>0</v>
      </c>
      <c r="AA1946" s="22">
        <f t="shared" si="7317"/>
        <v>0</v>
      </c>
      <c r="AB1946" s="22">
        <f t="shared" si="7318"/>
        <v>0</v>
      </c>
      <c r="AC1946" s="22">
        <f t="shared" si="7319"/>
        <v>0</v>
      </c>
      <c r="AD1946" s="22">
        <f t="shared" si="7358"/>
        <v>0</v>
      </c>
      <c r="AE1946" s="22">
        <f t="shared" si="7359"/>
        <v>0</v>
      </c>
      <c r="AF1946" s="22">
        <f t="shared" si="7360"/>
        <v>0</v>
      </c>
      <c r="AG1946" s="22">
        <f t="shared" si="7320"/>
        <v>0</v>
      </c>
      <c r="AH1946" s="22">
        <f t="shared" si="7321"/>
        <v>0</v>
      </c>
      <c r="AI1946" s="22">
        <f t="shared" si="7322"/>
        <v>0</v>
      </c>
      <c r="AJ1946" s="22">
        <f t="shared" si="7361"/>
        <v>0</v>
      </c>
      <c r="AK1946" s="22">
        <f t="shared" si="7362"/>
        <v>0</v>
      </c>
      <c r="AL1946" s="22">
        <f t="shared" si="7363"/>
        <v>0</v>
      </c>
      <c r="AM1946" s="22">
        <f t="shared" si="7323"/>
        <v>0</v>
      </c>
      <c r="AN1946" s="22">
        <f t="shared" si="7324"/>
        <v>0</v>
      </c>
      <c r="AO1946" s="22">
        <f t="shared" si="7325"/>
        <v>0</v>
      </c>
      <c r="AP1946" s="22">
        <f t="shared" si="7364"/>
        <v>0</v>
      </c>
      <c r="AQ1946" s="22">
        <f t="shared" si="7365"/>
        <v>0</v>
      </c>
      <c r="AR1946" s="22">
        <f t="shared" si="7366"/>
        <v>0</v>
      </c>
      <c r="AS1946" s="22">
        <f t="shared" si="7326"/>
        <v>0</v>
      </c>
      <c r="AT1946" s="22">
        <f t="shared" si="7327"/>
        <v>0</v>
      </c>
      <c r="AU1946" s="22">
        <f t="shared" si="7328"/>
        <v>0</v>
      </c>
      <c r="AV1946" s="22">
        <f t="shared" si="7367"/>
        <v>0</v>
      </c>
      <c r="AW1946" s="22">
        <f t="shared" si="7368"/>
        <v>0</v>
      </c>
      <c r="AX1946" s="22">
        <f t="shared" si="7369"/>
        <v>0</v>
      </c>
      <c r="AY1946" s="22">
        <f t="shared" si="7329"/>
        <v>0</v>
      </c>
      <c r="AZ1946" s="22">
        <f t="shared" si="7330"/>
        <v>0</v>
      </c>
      <c r="BA1946" s="22">
        <f t="shared" si="7331"/>
        <v>0</v>
      </c>
      <c r="BB1946" s="22">
        <f t="shared" si="7370"/>
        <v>0</v>
      </c>
      <c r="BC1946" s="22">
        <f t="shared" si="7371"/>
        <v>0</v>
      </c>
      <c r="BD1946" s="22">
        <f t="shared" si="7372"/>
        <v>0</v>
      </c>
      <c r="BE1946" s="22">
        <f t="shared" si="7332"/>
        <v>0</v>
      </c>
      <c r="BF1946" s="22">
        <f t="shared" si="7333"/>
        <v>0</v>
      </c>
      <c r="BG1946" s="22">
        <f t="shared" si="7334"/>
        <v>0</v>
      </c>
      <c r="BH1946" s="22">
        <f t="shared" si="7373"/>
        <v>0</v>
      </c>
      <c r="BI1946" s="22">
        <f t="shared" si="7374"/>
        <v>0</v>
      </c>
      <c r="BJ1946" s="22">
        <f t="shared" si="7375"/>
        <v>0</v>
      </c>
      <c r="BK1946" s="22">
        <f t="shared" si="7335"/>
        <v>0</v>
      </c>
      <c r="BL1946" s="22">
        <f t="shared" si="7336"/>
        <v>0</v>
      </c>
      <c r="BM1946" s="22">
        <f t="shared" si="7337"/>
        <v>0</v>
      </c>
      <c r="BN1946" s="22">
        <f t="shared" si="7376"/>
        <v>0</v>
      </c>
      <c r="BO1946" s="22">
        <f t="shared" si="7377"/>
        <v>0</v>
      </c>
      <c r="BP1946" s="22">
        <f t="shared" si="7378"/>
        <v>0</v>
      </c>
      <c r="BQ1946" s="22">
        <f t="shared" si="7338"/>
        <v>0</v>
      </c>
      <c r="BR1946" s="22">
        <f t="shared" si="7339"/>
        <v>0</v>
      </c>
      <c r="BS1946" s="22">
        <f t="shared" si="7379"/>
        <v>0</v>
      </c>
      <c r="BT1946" s="22">
        <f t="shared" si="7380"/>
        <v>0</v>
      </c>
      <c r="BU1946" s="22">
        <f t="shared" si="7381"/>
        <v>0</v>
      </c>
      <c r="BV1946" s="22">
        <f t="shared" si="7340"/>
        <v>0</v>
      </c>
      <c r="BW1946" s="22">
        <f t="shared" si="7341"/>
        <v>0</v>
      </c>
      <c r="BX1946" s="22">
        <f t="shared" si="7382"/>
        <v>0</v>
      </c>
      <c r="BY1946" s="22">
        <f t="shared" si="7383"/>
        <v>0</v>
      </c>
      <c r="BZ1946" s="22">
        <f t="shared" si="7384"/>
        <v>0</v>
      </c>
      <c r="CA1946" s="22">
        <f t="shared" si="7342"/>
        <v>0</v>
      </c>
      <c r="CB1946" s="22">
        <f t="shared" si="7343"/>
        <v>0</v>
      </c>
      <c r="CC1946" s="22">
        <f t="shared" si="7344"/>
        <v>0</v>
      </c>
      <c r="CD1946" s="22">
        <f t="shared" si="7301"/>
        <v>0</v>
      </c>
      <c r="CE1946" s="22">
        <f t="shared" si="7345"/>
        <v>0</v>
      </c>
      <c r="CF1946" s="22"/>
      <c r="CG1946" s="22">
        <f t="shared" si="7302"/>
        <v>0</v>
      </c>
      <c r="CH1946" s="22">
        <f t="shared" si="7346"/>
        <v>0</v>
      </c>
      <c r="CI1946" s="22"/>
      <c r="CJ1946" s="22">
        <f t="shared" si="7303"/>
        <v>0</v>
      </c>
      <c r="CK1946" s="22">
        <f t="shared" si="7346"/>
        <v>0</v>
      </c>
      <c r="CL1946" s="22"/>
      <c r="CM1946" s="22">
        <f t="shared" si="7346"/>
        <v>0</v>
      </c>
      <c r="CN1946" s="15">
        <v>0</v>
      </c>
      <c r="CO1946" s="35"/>
      <c r="CS1946" s="5" t="s">
        <v>29</v>
      </c>
    </row>
    <row r="1947" spans="1:99" hidden="1" x14ac:dyDescent="0.3">
      <c r="A1947" s="32" t="s">
        <v>1111</v>
      </c>
      <c r="B1947" s="16">
        <v>410</v>
      </c>
      <c r="C1947" s="32"/>
      <c r="D1947" s="32"/>
      <c r="E1947" s="33" t="s">
        <v>85</v>
      </c>
      <c r="F1947" s="22">
        <f t="shared" si="7348"/>
        <v>0</v>
      </c>
      <c r="G1947" s="22">
        <f t="shared" si="7306"/>
        <v>0</v>
      </c>
      <c r="H1947" s="22">
        <f t="shared" si="7307"/>
        <v>0</v>
      </c>
      <c r="I1947" s="22">
        <f t="shared" si="7308"/>
        <v>0</v>
      </c>
      <c r="J1947" s="22">
        <f t="shared" si="7309"/>
        <v>0</v>
      </c>
      <c r="K1947" s="22">
        <f t="shared" si="7310"/>
        <v>0</v>
      </c>
      <c r="L1947" s="22">
        <f t="shared" si="7349"/>
        <v>0</v>
      </c>
      <c r="M1947" s="22">
        <f t="shared" si="7350"/>
        <v>0</v>
      </c>
      <c r="N1947" s="22">
        <f t="shared" si="7351"/>
        <v>0</v>
      </c>
      <c r="O1947" s="22">
        <f t="shared" si="7311"/>
        <v>0</v>
      </c>
      <c r="P1947" s="22">
        <f t="shared" si="7312"/>
        <v>0</v>
      </c>
      <c r="Q1947" s="22">
        <f t="shared" si="7313"/>
        <v>0</v>
      </c>
      <c r="R1947" s="22">
        <f t="shared" si="7352"/>
        <v>0</v>
      </c>
      <c r="S1947" s="22">
        <f t="shared" si="7353"/>
        <v>0</v>
      </c>
      <c r="T1947" s="22">
        <f t="shared" si="7354"/>
        <v>0</v>
      </c>
      <c r="U1947" s="22">
        <f t="shared" si="7314"/>
        <v>0</v>
      </c>
      <c r="V1947" s="22">
        <f t="shared" si="7315"/>
        <v>0</v>
      </c>
      <c r="W1947" s="22">
        <f t="shared" si="7316"/>
        <v>0</v>
      </c>
      <c r="X1947" s="22">
        <f t="shared" si="7355"/>
        <v>0</v>
      </c>
      <c r="Y1947" s="22">
        <f t="shared" si="7356"/>
        <v>0</v>
      </c>
      <c r="Z1947" s="22">
        <f t="shared" si="7357"/>
        <v>0</v>
      </c>
      <c r="AA1947" s="22">
        <f t="shared" si="7317"/>
        <v>0</v>
      </c>
      <c r="AB1947" s="22">
        <f t="shared" si="7318"/>
        <v>0</v>
      </c>
      <c r="AC1947" s="22">
        <f t="shared" si="7319"/>
        <v>0</v>
      </c>
      <c r="AD1947" s="22">
        <f t="shared" si="7358"/>
        <v>0</v>
      </c>
      <c r="AE1947" s="22">
        <f t="shared" si="7359"/>
        <v>0</v>
      </c>
      <c r="AF1947" s="22">
        <f t="shared" si="7360"/>
        <v>0</v>
      </c>
      <c r="AG1947" s="22">
        <f t="shared" si="7320"/>
        <v>0</v>
      </c>
      <c r="AH1947" s="22">
        <f t="shared" si="7321"/>
        <v>0</v>
      </c>
      <c r="AI1947" s="22">
        <f t="shared" si="7322"/>
        <v>0</v>
      </c>
      <c r="AJ1947" s="22">
        <f t="shared" si="7361"/>
        <v>0</v>
      </c>
      <c r="AK1947" s="22">
        <f t="shared" si="7362"/>
        <v>0</v>
      </c>
      <c r="AL1947" s="22">
        <f t="shared" si="7363"/>
        <v>0</v>
      </c>
      <c r="AM1947" s="22">
        <f t="shared" si="7323"/>
        <v>0</v>
      </c>
      <c r="AN1947" s="22">
        <f t="shared" si="7324"/>
        <v>0</v>
      </c>
      <c r="AO1947" s="22">
        <f t="shared" si="7325"/>
        <v>0</v>
      </c>
      <c r="AP1947" s="22">
        <f t="shared" si="7364"/>
        <v>0</v>
      </c>
      <c r="AQ1947" s="22">
        <f t="shared" si="7365"/>
        <v>0</v>
      </c>
      <c r="AR1947" s="22">
        <f t="shared" si="7366"/>
        <v>0</v>
      </c>
      <c r="AS1947" s="22">
        <f t="shared" si="7326"/>
        <v>0</v>
      </c>
      <c r="AT1947" s="22">
        <f t="shared" si="7327"/>
        <v>0</v>
      </c>
      <c r="AU1947" s="22">
        <f t="shared" si="7328"/>
        <v>0</v>
      </c>
      <c r="AV1947" s="22">
        <f t="shared" si="7367"/>
        <v>0</v>
      </c>
      <c r="AW1947" s="22">
        <f t="shared" si="7368"/>
        <v>0</v>
      </c>
      <c r="AX1947" s="22">
        <f t="shared" si="7369"/>
        <v>0</v>
      </c>
      <c r="AY1947" s="22">
        <f t="shared" si="7329"/>
        <v>0</v>
      </c>
      <c r="AZ1947" s="22">
        <f t="shared" si="7330"/>
        <v>0</v>
      </c>
      <c r="BA1947" s="22">
        <f t="shared" si="7331"/>
        <v>0</v>
      </c>
      <c r="BB1947" s="22">
        <f t="shared" si="7370"/>
        <v>0</v>
      </c>
      <c r="BC1947" s="22">
        <f t="shared" si="7371"/>
        <v>0</v>
      </c>
      <c r="BD1947" s="22">
        <f t="shared" si="7372"/>
        <v>0</v>
      </c>
      <c r="BE1947" s="22">
        <f t="shared" si="7332"/>
        <v>0</v>
      </c>
      <c r="BF1947" s="22">
        <f t="shared" si="7333"/>
        <v>0</v>
      </c>
      <c r="BG1947" s="22">
        <f t="shared" si="7334"/>
        <v>0</v>
      </c>
      <c r="BH1947" s="22">
        <f t="shared" si="7373"/>
        <v>0</v>
      </c>
      <c r="BI1947" s="22">
        <f t="shared" si="7374"/>
        <v>0</v>
      </c>
      <c r="BJ1947" s="22">
        <f t="shared" si="7375"/>
        <v>0</v>
      </c>
      <c r="BK1947" s="22">
        <f t="shared" si="7335"/>
        <v>0</v>
      </c>
      <c r="BL1947" s="22">
        <f t="shared" si="7336"/>
        <v>0</v>
      </c>
      <c r="BM1947" s="22">
        <f t="shared" si="7337"/>
        <v>0</v>
      </c>
      <c r="BN1947" s="22">
        <f t="shared" si="7376"/>
        <v>0</v>
      </c>
      <c r="BO1947" s="22">
        <f t="shared" si="7377"/>
        <v>0</v>
      </c>
      <c r="BP1947" s="22">
        <f t="shared" si="7378"/>
        <v>0</v>
      </c>
      <c r="BQ1947" s="22">
        <f t="shared" si="7338"/>
        <v>0</v>
      </c>
      <c r="BR1947" s="22">
        <f t="shared" si="7339"/>
        <v>0</v>
      </c>
      <c r="BS1947" s="22">
        <f t="shared" si="7379"/>
        <v>0</v>
      </c>
      <c r="BT1947" s="22">
        <f t="shared" si="7380"/>
        <v>0</v>
      </c>
      <c r="BU1947" s="22">
        <f t="shared" si="7381"/>
        <v>0</v>
      </c>
      <c r="BV1947" s="22">
        <f t="shared" si="7340"/>
        <v>0</v>
      </c>
      <c r="BW1947" s="22">
        <f t="shared" si="7341"/>
        <v>0</v>
      </c>
      <c r="BX1947" s="22">
        <f t="shared" si="7382"/>
        <v>0</v>
      </c>
      <c r="BY1947" s="22">
        <f t="shared" si="7383"/>
        <v>0</v>
      </c>
      <c r="BZ1947" s="22">
        <f t="shared" si="7384"/>
        <v>0</v>
      </c>
      <c r="CA1947" s="22">
        <f t="shared" si="7342"/>
        <v>0</v>
      </c>
      <c r="CB1947" s="22">
        <f t="shared" si="7343"/>
        <v>0</v>
      </c>
      <c r="CC1947" s="22">
        <f t="shared" si="7344"/>
        <v>0</v>
      </c>
      <c r="CD1947" s="22">
        <f t="shared" si="7301"/>
        <v>0</v>
      </c>
      <c r="CE1947" s="22">
        <f t="shared" si="7345"/>
        <v>0</v>
      </c>
      <c r="CF1947" s="22"/>
      <c r="CG1947" s="22">
        <f t="shared" si="7302"/>
        <v>0</v>
      </c>
      <c r="CH1947" s="22">
        <f t="shared" si="7346"/>
        <v>0</v>
      </c>
      <c r="CI1947" s="22"/>
      <c r="CJ1947" s="22">
        <f t="shared" si="7303"/>
        <v>0</v>
      </c>
      <c r="CK1947" s="22">
        <f t="shared" si="7346"/>
        <v>0</v>
      </c>
      <c r="CL1947" s="22"/>
      <c r="CM1947" s="22">
        <f t="shared" si="7346"/>
        <v>0</v>
      </c>
      <c r="CN1947" s="15">
        <v>0</v>
      </c>
      <c r="CO1947" s="35"/>
      <c r="CT1947" s="5" t="s">
        <v>30</v>
      </c>
    </row>
    <row r="1948" spans="1:99" hidden="1" x14ac:dyDescent="0.3">
      <c r="A1948" s="32" t="s">
        <v>1111</v>
      </c>
      <c r="B1948" s="16">
        <v>410</v>
      </c>
      <c r="C1948" s="32" t="s">
        <v>66</v>
      </c>
      <c r="D1948" s="32" t="s">
        <v>313</v>
      </c>
      <c r="E1948" s="33" t="s">
        <v>1082</v>
      </c>
      <c r="F1948" s="22"/>
      <c r="G1948" s="22"/>
      <c r="H1948" s="22"/>
      <c r="I1948" s="22"/>
      <c r="J1948" s="22"/>
      <c r="K1948" s="22"/>
      <c r="L1948" s="22">
        <f t="shared" si="7349"/>
        <v>0</v>
      </c>
      <c r="M1948" s="22">
        <f t="shared" si="7350"/>
        <v>0</v>
      </c>
      <c r="N1948" s="22">
        <f t="shared" si="7351"/>
        <v>0</v>
      </c>
      <c r="O1948" s="22"/>
      <c r="P1948" s="22"/>
      <c r="Q1948" s="22"/>
      <c r="R1948" s="22">
        <f t="shared" si="7352"/>
        <v>0</v>
      </c>
      <c r="S1948" s="22">
        <f t="shared" si="7353"/>
        <v>0</v>
      </c>
      <c r="T1948" s="22">
        <f t="shared" si="7354"/>
        <v>0</v>
      </c>
      <c r="U1948" s="22"/>
      <c r="V1948" s="22"/>
      <c r="W1948" s="22"/>
      <c r="X1948" s="22">
        <f t="shared" si="7355"/>
        <v>0</v>
      </c>
      <c r="Y1948" s="22">
        <f t="shared" si="7356"/>
        <v>0</v>
      </c>
      <c r="Z1948" s="22">
        <f t="shared" si="7357"/>
        <v>0</v>
      </c>
      <c r="AA1948" s="22"/>
      <c r="AB1948" s="22"/>
      <c r="AC1948" s="22"/>
      <c r="AD1948" s="22">
        <f t="shared" si="7358"/>
        <v>0</v>
      </c>
      <c r="AE1948" s="22">
        <f t="shared" si="7359"/>
        <v>0</v>
      </c>
      <c r="AF1948" s="22">
        <f t="shared" si="7360"/>
        <v>0</v>
      </c>
      <c r="AG1948" s="22"/>
      <c r="AH1948" s="22"/>
      <c r="AI1948" s="22"/>
      <c r="AJ1948" s="22">
        <f t="shared" si="7361"/>
        <v>0</v>
      </c>
      <c r="AK1948" s="22">
        <f t="shared" si="7362"/>
        <v>0</v>
      </c>
      <c r="AL1948" s="22">
        <f t="shared" si="7363"/>
        <v>0</v>
      </c>
      <c r="AM1948" s="22"/>
      <c r="AN1948" s="22"/>
      <c r="AO1948" s="22"/>
      <c r="AP1948" s="22">
        <f t="shared" si="7364"/>
        <v>0</v>
      </c>
      <c r="AQ1948" s="22">
        <f t="shared" si="7365"/>
        <v>0</v>
      </c>
      <c r="AR1948" s="22">
        <f t="shared" si="7366"/>
        <v>0</v>
      </c>
      <c r="AS1948" s="22"/>
      <c r="AT1948" s="22"/>
      <c r="AU1948" s="22"/>
      <c r="AV1948" s="22">
        <f t="shared" si="7367"/>
        <v>0</v>
      </c>
      <c r="AW1948" s="22">
        <f t="shared" si="7368"/>
        <v>0</v>
      </c>
      <c r="AX1948" s="22">
        <f t="shared" si="7369"/>
        <v>0</v>
      </c>
      <c r="AY1948" s="22"/>
      <c r="AZ1948" s="22"/>
      <c r="BA1948" s="22"/>
      <c r="BB1948" s="22">
        <f t="shared" si="7370"/>
        <v>0</v>
      </c>
      <c r="BC1948" s="22">
        <f t="shared" si="7371"/>
        <v>0</v>
      </c>
      <c r="BD1948" s="22">
        <f t="shared" si="7372"/>
        <v>0</v>
      </c>
      <c r="BE1948" s="22"/>
      <c r="BF1948" s="22"/>
      <c r="BG1948" s="22"/>
      <c r="BH1948" s="22">
        <f t="shared" si="7373"/>
        <v>0</v>
      </c>
      <c r="BI1948" s="22">
        <f t="shared" si="7374"/>
        <v>0</v>
      </c>
      <c r="BJ1948" s="22">
        <f t="shared" si="7375"/>
        <v>0</v>
      </c>
      <c r="BK1948" s="22"/>
      <c r="BL1948" s="22"/>
      <c r="BM1948" s="22"/>
      <c r="BN1948" s="22">
        <f t="shared" si="7376"/>
        <v>0</v>
      </c>
      <c r="BO1948" s="22">
        <f t="shared" si="7377"/>
        <v>0</v>
      </c>
      <c r="BP1948" s="22">
        <f t="shared" si="7378"/>
        <v>0</v>
      </c>
      <c r="BQ1948" s="22"/>
      <c r="BR1948" s="22"/>
      <c r="BS1948" s="22">
        <f t="shared" si="7379"/>
        <v>0</v>
      </c>
      <c r="BT1948" s="22">
        <f t="shared" si="7380"/>
        <v>0</v>
      </c>
      <c r="BU1948" s="22">
        <f t="shared" si="7381"/>
        <v>0</v>
      </c>
      <c r="BV1948" s="22"/>
      <c r="BW1948" s="22"/>
      <c r="BX1948" s="22">
        <f t="shared" si="7382"/>
        <v>0</v>
      </c>
      <c r="BY1948" s="22">
        <f t="shared" si="7383"/>
        <v>0</v>
      </c>
      <c r="BZ1948" s="22">
        <f t="shared" si="7384"/>
        <v>0</v>
      </c>
      <c r="CA1948" s="22"/>
      <c r="CB1948" s="22"/>
      <c r="CC1948" s="22"/>
      <c r="CD1948" s="22">
        <f t="shared" si="7301"/>
        <v>0</v>
      </c>
      <c r="CE1948" s="22"/>
      <c r="CF1948" s="22"/>
      <c r="CG1948" s="22">
        <f t="shared" si="7302"/>
        <v>0</v>
      </c>
      <c r="CH1948" s="22"/>
      <c r="CI1948" s="22"/>
      <c r="CJ1948" s="22">
        <f t="shared" si="7303"/>
        <v>0</v>
      </c>
      <c r="CK1948" s="22"/>
      <c r="CL1948" s="22"/>
      <c r="CM1948" s="22"/>
      <c r="CN1948" s="15">
        <v>0</v>
      </c>
      <c r="CO1948" s="35"/>
    </row>
    <row r="1949" spans="1:99" ht="93.6" x14ac:dyDescent="0.3">
      <c r="A1949" s="32" t="s">
        <v>1113</v>
      </c>
      <c r="B1949" s="16"/>
      <c r="C1949" s="32"/>
      <c r="D1949" s="32"/>
      <c r="E1949" s="33" t="s">
        <v>1114</v>
      </c>
      <c r="F1949" s="22">
        <f t="shared" si="7348"/>
        <v>1552.4</v>
      </c>
      <c r="G1949" s="22">
        <f t="shared" si="7306"/>
        <v>1551.4</v>
      </c>
      <c r="H1949" s="22">
        <f t="shared" si="7307"/>
        <v>1551.4</v>
      </c>
      <c r="I1949" s="22">
        <f t="shared" si="7308"/>
        <v>0</v>
      </c>
      <c r="J1949" s="22">
        <f t="shared" si="7309"/>
        <v>0</v>
      </c>
      <c r="K1949" s="22">
        <f t="shared" si="7310"/>
        <v>0</v>
      </c>
      <c r="L1949" s="22">
        <f t="shared" si="7349"/>
        <v>1552.4</v>
      </c>
      <c r="M1949" s="22">
        <f t="shared" si="7350"/>
        <v>1551.4</v>
      </c>
      <c r="N1949" s="22">
        <f t="shared" si="7351"/>
        <v>1551.4</v>
      </c>
      <c r="O1949" s="22">
        <f t="shared" si="7311"/>
        <v>0</v>
      </c>
      <c r="P1949" s="22">
        <f t="shared" si="7312"/>
        <v>0</v>
      </c>
      <c r="Q1949" s="22">
        <f t="shared" si="7313"/>
        <v>0</v>
      </c>
      <c r="R1949" s="22">
        <f t="shared" si="7352"/>
        <v>1552.4</v>
      </c>
      <c r="S1949" s="22">
        <f t="shared" si="7353"/>
        <v>1551.4</v>
      </c>
      <c r="T1949" s="22">
        <f t="shared" si="7354"/>
        <v>1551.4</v>
      </c>
      <c r="U1949" s="22">
        <f t="shared" si="7314"/>
        <v>0</v>
      </c>
      <c r="V1949" s="22">
        <f t="shared" si="7315"/>
        <v>0</v>
      </c>
      <c r="W1949" s="22">
        <f t="shared" si="7316"/>
        <v>0</v>
      </c>
      <c r="X1949" s="22">
        <f t="shared" si="7355"/>
        <v>1552.4</v>
      </c>
      <c r="Y1949" s="22">
        <f t="shared" si="7356"/>
        <v>1551.4</v>
      </c>
      <c r="Z1949" s="22">
        <f t="shared" si="7357"/>
        <v>1551.4</v>
      </c>
      <c r="AA1949" s="22">
        <f t="shared" si="7317"/>
        <v>0</v>
      </c>
      <c r="AB1949" s="22">
        <f t="shared" si="7318"/>
        <v>0</v>
      </c>
      <c r="AC1949" s="22">
        <f t="shared" si="7319"/>
        <v>0</v>
      </c>
      <c r="AD1949" s="22">
        <f t="shared" si="7358"/>
        <v>1552.4</v>
      </c>
      <c r="AE1949" s="22">
        <f t="shared" si="7359"/>
        <v>1551.4</v>
      </c>
      <c r="AF1949" s="22">
        <f t="shared" si="7360"/>
        <v>1551.4</v>
      </c>
      <c r="AG1949" s="22">
        <f t="shared" si="7320"/>
        <v>0</v>
      </c>
      <c r="AH1949" s="22">
        <f t="shared" si="7321"/>
        <v>0</v>
      </c>
      <c r="AI1949" s="22">
        <f t="shared" si="7322"/>
        <v>0</v>
      </c>
      <c r="AJ1949" s="22">
        <f t="shared" si="7361"/>
        <v>1552.4</v>
      </c>
      <c r="AK1949" s="22">
        <f t="shared" si="7362"/>
        <v>1551.4</v>
      </c>
      <c r="AL1949" s="22">
        <f t="shared" si="7363"/>
        <v>1551.4</v>
      </c>
      <c r="AM1949" s="22">
        <f t="shared" si="7323"/>
        <v>0</v>
      </c>
      <c r="AN1949" s="22">
        <f t="shared" si="7324"/>
        <v>0</v>
      </c>
      <c r="AO1949" s="22">
        <f t="shared" si="7325"/>
        <v>0</v>
      </c>
      <c r="AP1949" s="22">
        <f t="shared" si="7364"/>
        <v>1552.4</v>
      </c>
      <c r="AQ1949" s="22">
        <f t="shared" si="7365"/>
        <v>1551.4</v>
      </c>
      <c r="AR1949" s="22">
        <f t="shared" si="7366"/>
        <v>1551.4</v>
      </c>
      <c r="AS1949" s="22">
        <f t="shared" si="7326"/>
        <v>0</v>
      </c>
      <c r="AT1949" s="22">
        <f t="shared" si="7327"/>
        <v>0</v>
      </c>
      <c r="AU1949" s="22">
        <f t="shared" si="7328"/>
        <v>0</v>
      </c>
      <c r="AV1949" s="22">
        <f t="shared" si="7367"/>
        <v>1552.4</v>
      </c>
      <c r="AW1949" s="22">
        <f t="shared" si="7368"/>
        <v>1551.4</v>
      </c>
      <c r="AX1949" s="22">
        <f t="shared" si="7369"/>
        <v>1551.4</v>
      </c>
      <c r="AY1949" s="22">
        <f t="shared" si="7329"/>
        <v>0</v>
      </c>
      <c r="AZ1949" s="22">
        <f t="shared" si="7330"/>
        <v>0</v>
      </c>
      <c r="BA1949" s="22">
        <f t="shared" si="7331"/>
        <v>0</v>
      </c>
      <c r="BB1949" s="22">
        <f t="shared" si="7370"/>
        <v>1552.4</v>
      </c>
      <c r="BC1949" s="22">
        <f t="shared" si="7371"/>
        <v>1551.4</v>
      </c>
      <c r="BD1949" s="22">
        <f t="shared" si="7372"/>
        <v>1551.4</v>
      </c>
      <c r="BE1949" s="22">
        <f t="shared" si="7332"/>
        <v>0</v>
      </c>
      <c r="BF1949" s="22">
        <f t="shared" si="7333"/>
        <v>0</v>
      </c>
      <c r="BG1949" s="22">
        <f t="shared" si="7334"/>
        <v>0</v>
      </c>
      <c r="BH1949" s="22">
        <f t="shared" si="7373"/>
        <v>1552.4</v>
      </c>
      <c r="BI1949" s="22">
        <f t="shared" si="7374"/>
        <v>1551.4</v>
      </c>
      <c r="BJ1949" s="22">
        <f t="shared" si="7375"/>
        <v>1551.4</v>
      </c>
      <c r="BK1949" s="22">
        <f t="shared" si="7335"/>
        <v>0</v>
      </c>
      <c r="BL1949" s="22">
        <f t="shared" si="7336"/>
        <v>0</v>
      </c>
      <c r="BM1949" s="22">
        <f t="shared" si="7337"/>
        <v>0</v>
      </c>
      <c r="BN1949" s="22">
        <f t="shared" si="7376"/>
        <v>1552.4</v>
      </c>
      <c r="BO1949" s="22">
        <f t="shared" si="7377"/>
        <v>1551.4</v>
      </c>
      <c r="BP1949" s="22">
        <f t="shared" si="7378"/>
        <v>1551.4</v>
      </c>
      <c r="BQ1949" s="22">
        <f t="shared" si="7338"/>
        <v>0</v>
      </c>
      <c r="BR1949" s="22">
        <f t="shared" si="7339"/>
        <v>0</v>
      </c>
      <c r="BS1949" s="22">
        <f t="shared" si="7379"/>
        <v>1552.4</v>
      </c>
      <c r="BT1949" s="22">
        <f t="shared" si="7380"/>
        <v>1551.4</v>
      </c>
      <c r="BU1949" s="22">
        <f t="shared" si="7381"/>
        <v>1551.4</v>
      </c>
      <c r="BV1949" s="22">
        <f t="shared" si="7340"/>
        <v>0</v>
      </c>
      <c r="BW1949" s="22">
        <f t="shared" si="7341"/>
        <v>0</v>
      </c>
      <c r="BX1949" s="22">
        <f t="shared" si="7382"/>
        <v>1552.4</v>
      </c>
      <c r="BY1949" s="22">
        <f t="shared" si="7383"/>
        <v>1551.4</v>
      </c>
      <c r="BZ1949" s="22">
        <f t="shared" si="7384"/>
        <v>1551.4</v>
      </c>
      <c r="CA1949" s="22">
        <f t="shared" si="7342"/>
        <v>0</v>
      </c>
      <c r="CB1949" s="22">
        <f t="shared" si="7343"/>
        <v>0</v>
      </c>
      <c r="CC1949" s="22">
        <f t="shared" si="7344"/>
        <v>0</v>
      </c>
      <c r="CD1949" s="22">
        <f t="shared" si="7301"/>
        <v>1552.4</v>
      </c>
      <c r="CE1949" s="22">
        <f t="shared" si="7345"/>
        <v>0</v>
      </c>
      <c r="CF1949" s="34">
        <f t="shared" ref="CF1949:CF1955" si="7388">CD1949+CE1949</f>
        <v>1552.4</v>
      </c>
      <c r="CG1949" s="22">
        <f t="shared" si="7302"/>
        <v>1551.4</v>
      </c>
      <c r="CH1949" s="22">
        <f t="shared" si="7346"/>
        <v>0</v>
      </c>
      <c r="CI1949" s="22">
        <f t="shared" ref="CI1949:CI1955" si="7389">CG1949+CH1949</f>
        <v>1551.4</v>
      </c>
      <c r="CJ1949" s="22">
        <f t="shared" si="7303"/>
        <v>1551.4</v>
      </c>
      <c r="CK1949" s="22">
        <f t="shared" si="7346"/>
        <v>0</v>
      </c>
      <c r="CL1949" s="22">
        <f t="shared" ref="CL1949:CL1955" si="7390">CJ1949+CK1949</f>
        <v>1551.4</v>
      </c>
      <c r="CM1949" s="22">
        <f t="shared" si="7346"/>
        <v>0</v>
      </c>
      <c r="CN1949" s="15"/>
      <c r="CO1949" s="35"/>
      <c r="CR1949" s="5" t="s">
        <v>28</v>
      </c>
    </row>
    <row r="1950" spans="1:99" ht="46.8" x14ac:dyDescent="0.3">
      <c r="A1950" s="32" t="s">
        <v>1115</v>
      </c>
      <c r="B1950" s="16"/>
      <c r="C1950" s="32"/>
      <c r="D1950" s="32"/>
      <c r="E1950" s="33" t="s">
        <v>1116</v>
      </c>
      <c r="F1950" s="22">
        <f t="shared" si="7348"/>
        <v>1552.4</v>
      </c>
      <c r="G1950" s="22">
        <f t="shared" si="7306"/>
        <v>1551.4</v>
      </c>
      <c r="H1950" s="22">
        <f t="shared" si="7307"/>
        <v>1551.4</v>
      </c>
      <c r="I1950" s="22">
        <f t="shared" si="7308"/>
        <v>0</v>
      </c>
      <c r="J1950" s="22">
        <f t="shared" si="7309"/>
        <v>0</v>
      </c>
      <c r="K1950" s="22">
        <f t="shared" si="7310"/>
        <v>0</v>
      </c>
      <c r="L1950" s="22">
        <f t="shared" si="7349"/>
        <v>1552.4</v>
      </c>
      <c r="M1950" s="22">
        <f t="shared" si="7350"/>
        <v>1551.4</v>
      </c>
      <c r="N1950" s="22">
        <f t="shared" si="7351"/>
        <v>1551.4</v>
      </c>
      <c r="O1950" s="22">
        <f t="shared" si="7311"/>
        <v>0</v>
      </c>
      <c r="P1950" s="22">
        <f t="shared" si="7312"/>
        <v>0</v>
      </c>
      <c r="Q1950" s="22">
        <f t="shared" si="7313"/>
        <v>0</v>
      </c>
      <c r="R1950" s="22">
        <f t="shared" si="7352"/>
        <v>1552.4</v>
      </c>
      <c r="S1950" s="22">
        <f t="shared" si="7353"/>
        <v>1551.4</v>
      </c>
      <c r="T1950" s="22">
        <f t="shared" si="7354"/>
        <v>1551.4</v>
      </c>
      <c r="U1950" s="22">
        <f t="shared" si="7314"/>
        <v>0</v>
      </c>
      <c r="V1950" s="22">
        <f t="shared" si="7315"/>
        <v>0</v>
      </c>
      <c r="W1950" s="22">
        <f t="shared" si="7316"/>
        <v>0</v>
      </c>
      <c r="X1950" s="22">
        <f t="shared" si="7355"/>
        <v>1552.4</v>
      </c>
      <c r="Y1950" s="22">
        <f t="shared" si="7356"/>
        <v>1551.4</v>
      </c>
      <c r="Z1950" s="22">
        <f t="shared" si="7357"/>
        <v>1551.4</v>
      </c>
      <c r="AA1950" s="22">
        <f t="shared" si="7317"/>
        <v>0</v>
      </c>
      <c r="AB1950" s="22">
        <f t="shared" si="7318"/>
        <v>0</v>
      </c>
      <c r="AC1950" s="22">
        <f t="shared" si="7319"/>
        <v>0</v>
      </c>
      <c r="AD1950" s="22">
        <f t="shared" si="7358"/>
        <v>1552.4</v>
      </c>
      <c r="AE1950" s="22">
        <f t="shared" si="7359"/>
        <v>1551.4</v>
      </c>
      <c r="AF1950" s="22">
        <f t="shared" si="7360"/>
        <v>1551.4</v>
      </c>
      <c r="AG1950" s="22">
        <f t="shared" si="7320"/>
        <v>0</v>
      </c>
      <c r="AH1950" s="22">
        <f t="shared" si="7321"/>
        <v>0</v>
      </c>
      <c r="AI1950" s="22">
        <f t="shared" si="7322"/>
        <v>0</v>
      </c>
      <c r="AJ1950" s="22">
        <f t="shared" si="7361"/>
        <v>1552.4</v>
      </c>
      <c r="AK1950" s="22">
        <f t="shared" si="7362"/>
        <v>1551.4</v>
      </c>
      <c r="AL1950" s="22">
        <f t="shared" si="7363"/>
        <v>1551.4</v>
      </c>
      <c r="AM1950" s="22">
        <f t="shared" si="7323"/>
        <v>0</v>
      </c>
      <c r="AN1950" s="22">
        <f t="shared" si="7324"/>
        <v>0</v>
      </c>
      <c r="AO1950" s="22">
        <f t="shared" si="7325"/>
        <v>0</v>
      </c>
      <c r="AP1950" s="22">
        <f t="shared" si="7364"/>
        <v>1552.4</v>
      </c>
      <c r="AQ1950" s="22">
        <f t="shared" si="7365"/>
        <v>1551.4</v>
      </c>
      <c r="AR1950" s="22">
        <f t="shared" si="7366"/>
        <v>1551.4</v>
      </c>
      <c r="AS1950" s="22">
        <f t="shared" si="7326"/>
        <v>0</v>
      </c>
      <c r="AT1950" s="22">
        <f t="shared" si="7327"/>
        <v>0</v>
      </c>
      <c r="AU1950" s="22">
        <f t="shared" si="7328"/>
        <v>0</v>
      </c>
      <c r="AV1950" s="22">
        <f t="shared" si="7367"/>
        <v>1552.4</v>
      </c>
      <c r="AW1950" s="22">
        <f t="shared" si="7368"/>
        <v>1551.4</v>
      </c>
      <c r="AX1950" s="22">
        <f t="shared" si="7369"/>
        <v>1551.4</v>
      </c>
      <c r="AY1950" s="22">
        <f t="shared" si="7329"/>
        <v>0</v>
      </c>
      <c r="AZ1950" s="22">
        <f t="shared" si="7330"/>
        <v>0</v>
      </c>
      <c r="BA1950" s="22">
        <f t="shared" si="7331"/>
        <v>0</v>
      </c>
      <c r="BB1950" s="22">
        <f t="shared" si="7370"/>
        <v>1552.4</v>
      </c>
      <c r="BC1950" s="22">
        <f t="shared" si="7371"/>
        <v>1551.4</v>
      </c>
      <c r="BD1950" s="22">
        <f t="shared" si="7372"/>
        <v>1551.4</v>
      </c>
      <c r="BE1950" s="22">
        <f t="shared" si="7332"/>
        <v>0</v>
      </c>
      <c r="BF1950" s="22">
        <f t="shared" si="7333"/>
        <v>0</v>
      </c>
      <c r="BG1950" s="22">
        <f t="shared" si="7334"/>
        <v>0</v>
      </c>
      <c r="BH1950" s="22">
        <f t="shared" si="7373"/>
        <v>1552.4</v>
      </c>
      <c r="BI1950" s="22">
        <f t="shared" si="7374"/>
        <v>1551.4</v>
      </c>
      <c r="BJ1950" s="22">
        <f t="shared" si="7375"/>
        <v>1551.4</v>
      </c>
      <c r="BK1950" s="22">
        <f t="shared" si="7335"/>
        <v>0</v>
      </c>
      <c r="BL1950" s="22">
        <f t="shared" si="7336"/>
        <v>0</v>
      </c>
      <c r="BM1950" s="22">
        <f t="shared" si="7337"/>
        <v>0</v>
      </c>
      <c r="BN1950" s="22">
        <f t="shared" si="7376"/>
        <v>1552.4</v>
      </c>
      <c r="BO1950" s="22">
        <f t="shared" si="7377"/>
        <v>1551.4</v>
      </c>
      <c r="BP1950" s="22">
        <f t="shared" si="7378"/>
        <v>1551.4</v>
      </c>
      <c r="BQ1950" s="22">
        <f t="shared" si="7338"/>
        <v>0</v>
      </c>
      <c r="BR1950" s="22">
        <f t="shared" si="7339"/>
        <v>0</v>
      </c>
      <c r="BS1950" s="22">
        <f t="shared" si="7379"/>
        <v>1552.4</v>
      </c>
      <c r="BT1950" s="22">
        <f t="shared" si="7380"/>
        <v>1551.4</v>
      </c>
      <c r="BU1950" s="22">
        <f t="shared" si="7381"/>
        <v>1551.4</v>
      </c>
      <c r="BV1950" s="22">
        <f t="shared" si="7340"/>
        <v>0</v>
      </c>
      <c r="BW1950" s="22">
        <f t="shared" si="7341"/>
        <v>0</v>
      </c>
      <c r="BX1950" s="22">
        <f t="shared" si="7382"/>
        <v>1552.4</v>
      </c>
      <c r="BY1950" s="22">
        <f t="shared" si="7383"/>
        <v>1551.4</v>
      </c>
      <c r="BZ1950" s="22">
        <f t="shared" si="7384"/>
        <v>1551.4</v>
      </c>
      <c r="CA1950" s="22">
        <f t="shared" si="7342"/>
        <v>0</v>
      </c>
      <c r="CB1950" s="22">
        <f t="shared" si="7343"/>
        <v>0</v>
      </c>
      <c r="CC1950" s="22">
        <f t="shared" si="7344"/>
        <v>0</v>
      </c>
      <c r="CD1950" s="22">
        <f t="shared" si="7301"/>
        <v>1552.4</v>
      </c>
      <c r="CE1950" s="22">
        <f t="shared" si="7345"/>
        <v>0</v>
      </c>
      <c r="CF1950" s="34">
        <f t="shared" si="7388"/>
        <v>1552.4</v>
      </c>
      <c r="CG1950" s="22">
        <f t="shared" si="7302"/>
        <v>1551.4</v>
      </c>
      <c r="CH1950" s="22">
        <f t="shared" si="7346"/>
        <v>0</v>
      </c>
      <c r="CI1950" s="22">
        <f t="shared" si="7389"/>
        <v>1551.4</v>
      </c>
      <c r="CJ1950" s="22">
        <f t="shared" si="7303"/>
        <v>1551.4</v>
      </c>
      <c r="CK1950" s="22">
        <f t="shared" si="7346"/>
        <v>0</v>
      </c>
      <c r="CL1950" s="22">
        <f t="shared" si="7390"/>
        <v>1551.4</v>
      </c>
      <c r="CM1950" s="22">
        <f t="shared" si="7346"/>
        <v>0</v>
      </c>
      <c r="CN1950" s="15"/>
      <c r="CO1950" s="35"/>
      <c r="CU1950" s="5" t="s">
        <v>31</v>
      </c>
    </row>
    <row r="1951" spans="1:99" x14ac:dyDescent="0.3">
      <c r="A1951" s="32" t="s">
        <v>1115</v>
      </c>
      <c r="B1951" s="16">
        <v>800</v>
      </c>
      <c r="C1951" s="32"/>
      <c r="D1951" s="32"/>
      <c r="E1951" s="33" t="s">
        <v>54</v>
      </c>
      <c r="F1951" s="22">
        <f t="shared" si="7348"/>
        <v>1552.4</v>
      </c>
      <c r="G1951" s="22">
        <f t="shared" si="7306"/>
        <v>1551.4</v>
      </c>
      <c r="H1951" s="22">
        <f t="shared" si="7307"/>
        <v>1551.4</v>
      </c>
      <c r="I1951" s="22">
        <f t="shared" si="7308"/>
        <v>0</v>
      </c>
      <c r="J1951" s="22">
        <f t="shared" si="7309"/>
        <v>0</v>
      </c>
      <c r="K1951" s="22">
        <f t="shared" si="7310"/>
        <v>0</v>
      </c>
      <c r="L1951" s="22">
        <f t="shared" si="7349"/>
        <v>1552.4</v>
      </c>
      <c r="M1951" s="22">
        <f t="shared" si="7350"/>
        <v>1551.4</v>
      </c>
      <c r="N1951" s="22">
        <f t="shared" si="7351"/>
        <v>1551.4</v>
      </c>
      <c r="O1951" s="22">
        <f t="shared" si="7311"/>
        <v>0</v>
      </c>
      <c r="P1951" s="22">
        <f t="shared" si="7312"/>
        <v>0</v>
      </c>
      <c r="Q1951" s="22">
        <f t="shared" si="7313"/>
        <v>0</v>
      </c>
      <c r="R1951" s="22">
        <f t="shared" si="7352"/>
        <v>1552.4</v>
      </c>
      <c r="S1951" s="22">
        <f t="shared" si="7353"/>
        <v>1551.4</v>
      </c>
      <c r="T1951" s="22">
        <f t="shared" si="7354"/>
        <v>1551.4</v>
      </c>
      <c r="U1951" s="22">
        <f t="shared" si="7314"/>
        <v>0</v>
      </c>
      <c r="V1951" s="22">
        <f t="shared" si="7315"/>
        <v>0</v>
      </c>
      <c r="W1951" s="22">
        <f t="shared" si="7316"/>
        <v>0</v>
      </c>
      <c r="X1951" s="22">
        <f t="shared" si="7355"/>
        <v>1552.4</v>
      </c>
      <c r="Y1951" s="22">
        <f t="shared" si="7356"/>
        <v>1551.4</v>
      </c>
      <c r="Z1951" s="22">
        <f t="shared" si="7357"/>
        <v>1551.4</v>
      </c>
      <c r="AA1951" s="22">
        <f t="shared" si="7317"/>
        <v>0</v>
      </c>
      <c r="AB1951" s="22">
        <f t="shared" si="7318"/>
        <v>0</v>
      </c>
      <c r="AC1951" s="22">
        <f t="shared" si="7319"/>
        <v>0</v>
      </c>
      <c r="AD1951" s="22">
        <f t="shared" si="7358"/>
        <v>1552.4</v>
      </c>
      <c r="AE1951" s="22">
        <f t="shared" si="7359"/>
        <v>1551.4</v>
      </c>
      <c r="AF1951" s="22">
        <f t="shared" si="7360"/>
        <v>1551.4</v>
      </c>
      <c r="AG1951" s="22">
        <f t="shared" si="7320"/>
        <v>0</v>
      </c>
      <c r="AH1951" s="22">
        <f t="shared" si="7321"/>
        <v>0</v>
      </c>
      <c r="AI1951" s="22">
        <f t="shared" si="7322"/>
        <v>0</v>
      </c>
      <c r="AJ1951" s="22">
        <f t="shared" si="7361"/>
        <v>1552.4</v>
      </c>
      <c r="AK1951" s="22">
        <f t="shared" si="7362"/>
        <v>1551.4</v>
      </c>
      <c r="AL1951" s="22">
        <f t="shared" si="7363"/>
        <v>1551.4</v>
      </c>
      <c r="AM1951" s="22">
        <f t="shared" si="7323"/>
        <v>0</v>
      </c>
      <c r="AN1951" s="22">
        <f t="shared" si="7324"/>
        <v>0</v>
      </c>
      <c r="AO1951" s="22">
        <f t="shared" si="7325"/>
        <v>0</v>
      </c>
      <c r="AP1951" s="22">
        <f t="shared" si="7364"/>
        <v>1552.4</v>
      </c>
      <c r="AQ1951" s="22">
        <f t="shared" si="7365"/>
        <v>1551.4</v>
      </c>
      <c r="AR1951" s="22">
        <f t="shared" si="7366"/>
        <v>1551.4</v>
      </c>
      <c r="AS1951" s="22">
        <f t="shared" si="7326"/>
        <v>0</v>
      </c>
      <c r="AT1951" s="22">
        <f t="shared" si="7327"/>
        <v>0</v>
      </c>
      <c r="AU1951" s="22">
        <f t="shared" si="7328"/>
        <v>0</v>
      </c>
      <c r="AV1951" s="22">
        <f t="shared" si="7367"/>
        <v>1552.4</v>
      </c>
      <c r="AW1951" s="22">
        <f t="shared" si="7368"/>
        <v>1551.4</v>
      </c>
      <c r="AX1951" s="22">
        <f t="shared" si="7369"/>
        <v>1551.4</v>
      </c>
      <c r="AY1951" s="22">
        <f t="shared" si="7329"/>
        <v>0</v>
      </c>
      <c r="AZ1951" s="22">
        <f t="shared" si="7330"/>
        <v>0</v>
      </c>
      <c r="BA1951" s="22">
        <f t="shared" si="7331"/>
        <v>0</v>
      </c>
      <c r="BB1951" s="22">
        <f t="shared" si="7370"/>
        <v>1552.4</v>
      </c>
      <c r="BC1951" s="22">
        <f t="shared" si="7371"/>
        <v>1551.4</v>
      </c>
      <c r="BD1951" s="22">
        <f t="shared" si="7372"/>
        <v>1551.4</v>
      </c>
      <c r="BE1951" s="22">
        <f t="shared" si="7332"/>
        <v>0</v>
      </c>
      <c r="BF1951" s="22">
        <f t="shared" si="7333"/>
        <v>0</v>
      </c>
      <c r="BG1951" s="22">
        <f t="shared" si="7334"/>
        <v>0</v>
      </c>
      <c r="BH1951" s="22">
        <f t="shared" si="7373"/>
        <v>1552.4</v>
      </c>
      <c r="BI1951" s="22">
        <f t="shared" si="7374"/>
        <v>1551.4</v>
      </c>
      <c r="BJ1951" s="22">
        <f t="shared" si="7375"/>
        <v>1551.4</v>
      </c>
      <c r="BK1951" s="22">
        <f t="shared" si="7335"/>
        <v>0</v>
      </c>
      <c r="BL1951" s="22">
        <f t="shared" si="7336"/>
        <v>0</v>
      </c>
      <c r="BM1951" s="22">
        <f t="shared" si="7337"/>
        <v>0</v>
      </c>
      <c r="BN1951" s="22">
        <f t="shared" si="7376"/>
        <v>1552.4</v>
      </c>
      <c r="BO1951" s="22">
        <f t="shared" si="7377"/>
        <v>1551.4</v>
      </c>
      <c r="BP1951" s="22">
        <f t="shared" si="7378"/>
        <v>1551.4</v>
      </c>
      <c r="BQ1951" s="22">
        <f t="shared" si="7338"/>
        <v>0</v>
      </c>
      <c r="BR1951" s="22">
        <f t="shared" si="7339"/>
        <v>0</v>
      </c>
      <c r="BS1951" s="22">
        <f t="shared" si="7379"/>
        <v>1552.4</v>
      </c>
      <c r="BT1951" s="22">
        <f t="shared" si="7380"/>
        <v>1551.4</v>
      </c>
      <c r="BU1951" s="22">
        <f t="shared" si="7381"/>
        <v>1551.4</v>
      </c>
      <c r="BV1951" s="22">
        <f t="shared" si="7340"/>
        <v>0</v>
      </c>
      <c r="BW1951" s="22">
        <f t="shared" si="7341"/>
        <v>0</v>
      </c>
      <c r="BX1951" s="22">
        <f t="shared" si="7382"/>
        <v>1552.4</v>
      </c>
      <c r="BY1951" s="22">
        <f t="shared" si="7383"/>
        <v>1551.4</v>
      </c>
      <c r="BZ1951" s="22">
        <f t="shared" si="7384"/>
        <v>1551.4</v>
      </c>
      <c r="CA1951" s="22">
        <f t="shared" si="7342"/>
        <v>0</v>
      </c>
      <c r="CB1951" s="22">
        <f t="shared" si="7343"/>
        <v>0</v>
      </c>
      <c r="CC1951" s="22">
        <f t="shared" si="7344"/>
        <v>0</v>
      </c>
      <c r="CD1951" s="22">
        <f t="shared" si="7301"/>
        <v>1552.4</v>
      </c>
      <c r="CE1951" s="22">
        <f t="shared" si="7345"/>
        <v>0</v>
      </c>
      <c r="CF1951" s="34">
        <f t="shared" si="7388"/>
        <v>1552.4</v>
      </c>
      <c r="CG1951" s="22">
        <f t="shared" si="7302"/>
        <v>1551.4</v>
      </c>
      <c r="CH1951" s="22">
        <f t="shared" si="7346"/>
        <v>0</v>
      </c>
      <c r="CI1951" s="22">
        <f t="shared" si="7389"/>
        <v>1551.4</v>
      </c>
      <c r="CJ1951" s="22">
        <f t="shared" si="7303"/>
        <v>1551.4</v>
      </c>
      <c r="CK1951" s="22">
        <f t="shared" si="7346"/>
        <v>0</v>
      </c>
      <c r="CL1951" s="22">
        <f t="shared" si="7390"/>
        <v>1551.4</v>
      </c>
      <c r="CM1951" s="22">
        <f t="shared" si="7346"/>
        <v>0</v>
      </c>
      <c r="CN1951" s="15"/>
      <c r="CO1951" s="35"/>
      <c r="CS1951" s="5" t="s">
        <v>29</v>
      </c>
    </row>
    <row r="1952" spans="1:99" x14ac:dyDescent="0.3">
      <c r="A1952" s="32" t="s">
        <v>1115</v>
      </c>
      <c r="B1952" s="16">
        <v>850</v>
      </c>
      <c r="C1952" s="32"/>
      <c r="D1952" s="32"/>
      <c r="E1952" s="33" t="s">
        <v>79</v>
      </c>
      <c r="F1952" s="22">
        <f t="shared" si="7348"/>
        <v>1552.4</v>
      </c>
      <c r="G1952" s="22">
        <f t="shared" si="7306"/>
        <v>1551.4</v>
      </c>
      <c r="H1952" s="22">
        <f t="shared" si="7307"/>
        <v>1551.4</v>
      </c>
      <c r="I1952" s="22">
        <f t="shared" si="7308"/>
        <v>0</v>
      </c>
      <c r="J1952" s="22">
        <f t="shared" si="7309"/>
        <v>0</v>
      </c>
      <c r="K1952" s="22">
        <f t="shared" si="7310"/>
        <v>0</v>
      </c>
      <c r="L1952" s="22">
        <f t="shared" si="7349"/>
        <v>1552.4</v>
      </c>
      <c r="M1952" s="22">
        <f t="shared" si="7350"/>
        <v>1551.4</v>
      </c>
      <c r="N1952" s="22">
        <f t="shared" si="7351"/>
        <v>1551.4</v>
      </c>
      <c r="O1952" s="22">
        <f t="shared" si="7311"/>
        <v>0</v>
      </c>
      <c r="P1952" s="22">
        <f t="shared" si="7312"/>
        <v>0</v>
      </c>
      <c r="Q1952" s="22">
        <f t="shared" si="7313"/>
        <v>0</v>
      </c>
      <c r="R1952" s="22">
        <f t="shared" si="7352"/>
        <v>1552.4</v>
      </c>
      <c r="S1952" s="22">
        <f t="shared" si="7353"/>
        <v>1551.4</v>
      </c>
      <c r="T1952" s="22">
        <f t="shared" si="7354"/>
        <v>1551.4</v>
      </c>
      <c r="U1952" s="22">
        <f t="shared" si="7314"/>
        <v>0</v>
      </c>
      <c r="V1952" s="22">
        <f t="shared" si="7315"/>
        <v>0</v>
      </c>
      <c r="W1952" s="22">
        <f t="shared" si="7316"/>
        <v>0</v>
      </c>
      <c r="X1952" s="22">
        <f t="shared" si="7355"/>
        <v>1552.4</v>
      </c>
      <c r="Y1952" s="22">
        <f t="shared" si="7356"/>
        <v>1551.4</v>
      </c>
      <c r="Z1952" s="22">
        <f t="shared" si="7357"/>
        <v>1551.4</v>
      </c>
      <c r="AA1952" s="22">
        <f t="shared" si="7317"/>
        <v>0</v>
      </c>
      <c r="AB1952" s="22">
        <f t="shared" si="7318"/>
        <v>0</v>
      </c>
      <c r="AC1952" s="22">
        <f t="shared" si="7319"/>
        <v>0</v>
      </c>
      <c r="AD1952" s="22">
        <f t="shared" si="7358"/>
        <v>1552.4</v>
      </c>
      <c r="AE1952" s="22">
        <f t="shared" si="7359"/>
        <v>1551.4</v>
      </c>
      <c r="AF1952" s="22">
        <f t="shared" si="7360"/>
        <v>1551.4</v>
      </c>
      <c r="AG1952" s="22">
        <f t="shared" si="7320"/>
        <v>0</v>
      </c>
      <c r="AH1952" s="22">
        <f t="shared" si="7321"/>
        <v>0</v>
      </c>
      <c r="AI1952" s="22">
        <f t="shared" si="7322"/>
        <v>0</v>
      </c>
      <c r="AJ1952" s="22">
        <f t="shared" si="7361"/>
        <v>1552.4</v>
      </c>
      <c r="AK1952" s="22">
        <f t="shared" si="7362"/>
        <v>1551.4</v>
      </c>
      <c r="AL1952" s="22">
        <f t="shared" si="7363"/>
        <v>1551.4</v>
      </c>
      <c r="AM1952" s="22">
        <f t="shared" si="7323"/>
        <v>0</v>
      </c>
      <c r="AN1952" s="22">
        <f t="shared" si="7324"/>
        <v>0</v>
      </c>
      <c r="AO1952" s="22">
        <f t="shared" si="7325"/>
        <v>0</v>
      </c>
      <c r="AP1952" s="22">
        <f t="shared" si="7364"/>
        <v>1552.4</v>
      </c>
      <c r="AQ1952" s="22">
        <f t="shared" si="7365"/>
        <v>1551.4</v>
      </c>
      <c r="AR1952" s="22">
        <f t="shared" si="7366"/>
        <v>1551.4</v>
      </c>
      <c r="AS1952" s="22">
        <f t="shared" si="7326"/>
        <v>0</v>
      </c>
      <c r="AT1952" s="22">
        <f t="shared" si="7327"/>
        <v>0</v>
      </c>
      <c r="AU1952" s="22">
        <f t="shared" si="7328"/>
        <v>0</v>
      </c>
      <c r="AV1952" s="22">
        <f t="shared" si="7367"/>
        <v>1552.4</v>
      </c>
      <c r="AW1952" s="22">
        <f t="shared" si="7368"/>
        <v>1551.4</v>
      </c>
      <c r="AX1952" s="22">
        <f t="shared" si="7369"/>
        <v>1551.4</v>
      </c>
      <c r="AY1952" s="22">
        <f t="shared" si="7329"/>
        <v>0</v>
      </c>
      <c r="AZ1952" s="22">
        <f t="shared" si="7330"/>
        <v>0</v>
      </c>
      <c r="BA1952" s="22">
        <f t="shared" si="7331"/>
        <v>0</v>
      </c>
      <c r="BB1952" s="22">
        <f t="shared" si="7370"/>
        <v>1552.4</v>
      </c>
      <c r="BC1952" s="22">
        <f t="shared" si="7371"/>
        <v>1551.4</v>
      </c>
      <c r="BD1952" s="22">
        <f t="shared" si="7372"/>
        <v>1551.4</v>
      </c>
      <c r="BE1952" s="22">
        <f t="shared" si="7332"/>
        <v>0</v>
      </c>
      <c r="BF1952" s="22">
        <f t="shared" si="7333"/>
        <v>0</v>
      </c>
      <c r="BG1952" s="22">
        <f t="shared" si="7334"/>
        <v>0</v>
      </c>
      <c r="BH1952" s="22">
        <f t="shared" si="7373"/>
        <v>1552.4</v>
      </c>
      <c r="BI1952" s="22">
        <f t="shared" si="7374"/>
        <v>1551.4</v>
      </c>
      <c r="BJ1952" s="22">
        <f t="shared" si="7375"/>
        <v>1551.4</v>
      </c>
      <c r="BK1952" s="22">
        <f t="shared" si="7335"/>
        <v>0</v>
      </c>
      <c r="BL1952" s="22">
        <f t="shared" si="7336"/>
        <v>0</v>
      </c>
      <c r="BM1952" s="22">
        <f t="shared" si="7337"/>
        <v>0</v>
      </c>
      <c r="BN1952" s="22">
        <f t="shared" si="7376"/>
        <v>1552.4</v>
      </c>
      <c r="BO1952" s="22">
        <f t="shared" si="7377"/>
        <v>1551.4</v>
      </c>
      <c r="BP1952" s="22">
        <f t="shared" si="7378"/>
        <v>1551.4</v>
      </c>
      <c r="BQ1952" s="22">
        <f t="shared" si="7338"/>
        <v>0</v>
      </c>
      <c r="BR1952" s="22">
        <f t="shared" si="7339"/>
        <v>0</v>
      </c>
      <c r="BS1952" s="22">
        <f t="shared" si="7379"/>
        <v>1552.4</v>
      </c>
      <c r="BT1952" s="22">
        <f t="shared" si="7380"/>
        <v>1551.4</v>
      </c>
      <c r="BU1952" s="22">
        <f t="shared" si="7381"/>
        <v>1551.4</v>
      </c>
      <c r="BV1952" s="22">
        <f t="shared" si="7340"/>
        <v>0</v>
      </c>
      <c r="BW1952" s="22">
        <f t="shared" si="7341"/>
        <v>0</v>
      </c>
      <c r="BX1952" s="22">
        <f t="shared" si="7382"/>
        <v>1552.4</v>
      </c>
      <c r="BY1952" s="22">
        <f t="shared" si="7383"/>
        <v>1551.4</v>
      </c>
      <c r="BZ1952" s="22">
        <f t="shared" si="7384"/>
        <v>1551.4</v>
      </c>
      <c r="CA1952" s="22">
        <f t="shared" si="7342"/>
        <v>0</v>
      </c>
      <c r="CB1952" s="22">
        <f t="shared" si="7343"/>
        <v>0</v>
      </c>
      <c r="CC1952" s="22">
        <f t="shared" si="7344"/>
        <v>0</v>
      </c>
      <c r="CD1952" s="22">
        <f t="shared" si="7301"/>
        <v>1552.4</v>
      </c>
      <c r="CE1952" s="22">
        <f t="shared" si="7345"/>
        <v>0</v>
      </c>
      <c r="CF1952" s="34">
        <f t="shared" si="7388"/>
        <v>1552.4</v>
      </c>
      <c r="CG1952" s="22">
        <f t="shared" si="7302"/>
        <v>1551.4</v>
      </c>
      <c r="CH1952" s="22">
        <f t="shared" si="7346"/>
        <v>0</v>
      </c>
      <c r="CI1952" s="22">
        <f t="shared" si="7389"/>
        <v>1551.4</v>
      </c>
      <c r="CJ1952" s="22">
        <f t="shared" si="7303"/>
        <v>1551.4</v>
      </c>
      <c r="CK1952" s="22">
        <f t="shared" si="7346"/>
        <v>0</v>
      </c>
      <c r="CL1952" s="22">
        <f t="shared" si="7390"/>
        <v>1551.4</v>
      </c>
      <c r="CM1952" s="22">
        <f t="shared" si="7346"/>
        <v>0</v>
      </c>
      <c r="CN1952" s="15"/>
      <c r="CO1952" s="35"/>
      <c r="CT1952" s="5" t="s">
        <v>30</v>
      </c>
    </row>
    <row r="1953" spans="1:99" x14ac:dyDescent="0.3">
      <c r="A1953" s="32" t="s">
        <v>1115</v>
      </c>
      <c r="B1953" s="16">
        <v>850</v>
      </c>
      <c r="C1953" s="32" t="s">
        <v>66</v>
      </c>
      <c r="D1953" s="32" t="s">
        <v>313</v>
      </c>
      <c r="E1953" s="33" t="s">
        <v>1082</v>
      </c>
      <c r="F1953" s="22">
        <v>1552.4</v>
      </c>
      <c r="G1953" s="22">
        <v>1551.4</v>
      </c>
      <c r="H1953" s="22">
        <v>1551.4</v>
      </c>
      <c r="I1953" s="22"/>
      <c r="J1953" s="22"/>
      <c r="K1953" s="22"/>
      <c r="L1953" s="22">
        <f t="shared" si="7349"/>
        <v>1552.4</v>
      </c>
      <c r="M1953" s="22">
        <f t="shared" si="7350"/>
        <v>1551.4</v>
      </c>
      <c r="N1953" s="22">
        <f t="shared" si="7351"/>
        <v>1551.4</v>
      </c>
      <c r="O1953" s="22"/>
      <c r="P1953" s="22"/>
      <c r="Q1953" s="22"/>
      <c r="R1953" s="22">
        <f t="shared" si="7352"/>
        <v>1552.4</v>
      </c>
      <c r="S1953" s="22">
        <f t="shared" si="7353"/>
        <v>1551.4</v>
      </c>
      <c r="T1953" s="22">
        <f t="shared" si="7354"/>
        <v>1551.4</v>
      </c>
      <c r="U1953" s="22"/>
      <c r="V1953" s="22"/>
      <c r="W1953" s="22"/>
      <c r="X1953" s="22">
        <f t="shared" si="7355"/>
        <v>1552.4</v>
      </c>
      <c r="Y1953" s="22">
        <f t="shared" si="7356"/>
        <v>1551.4</v>
      </c>
      <c r="Z1953" s="22">
        <f t="shared" si="7357"/>
        <v>1551.4</v>
      </c>
      <c r="AA1953" s="22"/>
      <c r="AB1953" s="22"/>
      <c r="AC1953" s="22"/>
      <c r="AD1953" s="22">
        <f t="shared" si="7358"/>
        <v>1552.4</v>
      </c>
      <c r="AE1953" s="22">
        <f t="shared" si="7359"/>
        <v>1551.4</v>
      </c>
      <c r="AF1953" s="22">
        <f t="shared" si="7360"/>
        <v>1551.4</v>
      </c>
      <c r="AG1953" s="22"/>
      <c r="AH1953" s="22"/>
      <c r="AI1953" s="22"/>
      <c r="AJ1953" s="22">
        <f t="shared" si="7361"/>
        <v>1552.4</v>
      </c>
      <c r="AK1953" s="22">
        <f t="shared" si="7362"/>
        <v>1551.4</v>
      </c>
      <c r="AL1953" s="22">
        <f t="shared" si="7363"/>
        <v>1551.4</v>
      </c>
      <c r="AM1953" s="22"/>
      <c r="AN1953" s="22"/>
      <c r="AO1953" s="22"/>
      <c r="AP1953" s="22">
        <f t="shared" si="7364"/>
        <v>1552.4</v>
      </c>
      <c r="AQ1953" s="22">
        <f t="shared" si="7365"/>
        <v>1551.4</v>
      </c>
      <c r="AR1953" s="22">
        <f t="shared" si="7366"/>
        <v>1551.4</v>
      </c>
      <c r="AS1953" s="22"/>
      <c r="AT1953" s="22"/>
      <c r="AU1953" s="22"/>
      <c r="AV1953" s="22">
        <f t="shared" si="7367"/>
        <v>1552.4</v>
      </c>
      <c r="AW1953" s="22">
        <f t="shared" si="7368"/>
        <v>1551.4</v>
      </c>
      <c r="AX1953" s="22">
        <f t="shared" si="7369"/>
        <v>1551.4</v>
      </c>
      <c r="AY1953" s="22"/>
      <c r="AZ1953" s="22"/>
      <c r="BA1953" s="22"/>
      <c r="BB1953" s="22">
        <f t="shared" si="7370"/>
        <v>1552.4</v>
      </c>
      <c r="BC1953" s="22">
        <f t="shared" si="7371"/>
        <v>1551.4</v>
      </c>
      <c r="BD1953" s="22">
        <f t="shared" si="7372"/>
        <v>1551.4</v>
      </c>
      <c r="BE1953" s="22"/>
      <c r="BF1953" s="22"/>
      <c r="BG1953" s="22"/>
      <c r="BH1953" s="22">
        <f t="shared" si="7373"/>
        <v>1552.4</v>
      </c>
      <c r="BI1953" s="22">
        <f t="shared" si="7374"/>
        <v>1551.4</v>
      </c>
      <c r="BJ1953" s="22">
        <f t="shared" si="7375"/>
        <v>1551.4</v>
      </c>
      <c r="BK1953" s="22"/>
      <c r="BL1953" s="22"/>
      <c r="BM1953" s="22"/>
      <c r="BN1953" s="22">
        <f t="shared" si="7376"/>
        <v>1552.4</v>
      </c>
      <c r="BO1953" s="22">
        <f t="shared" si="7377"/>
        <v>1551.4</v>
      </c>
      <c r="BP1953" s="22">
        <f t="shared" si="7378"/>
        <v>1551.4</v>
      </c>
      <c r="BQ1953" s="22"/>
      <c r="BR1953" s="22"/>
      <c r="BS1953" s="22">
        <f t="shared" si="7379"/>
        <v>1552.4</v>
      </c>
      <c r="BT1953" s="22">
        <f t="shared" si="7380"/>
        <v>1551.4</v>
      </c>
      <c r="BU1953" s="22">
        <f t="shared" si="7381"/>
        <v>1551.4</v>
      </c>
      <c r="BV1953" s="22"/>
      <c r="BW1953" s="22"/>
      <c r="BX1953" s="22">
        <f t="shared" si="7382"/>
        <v>1552.4</v>
      </c>
      <c r="BY1953" s="22">
        <f t="shared" si="7383"/>
        <v>1551.4</v>
      </c>
      <c r="BZ1953" s="22">
        <f t="shared" si="7384"/>
        <v>1551.4</v>
      </c>
      <c r="CA1953" s="22"/>
      <c r="CB1953" s="22"/>
      <c r="CC1953" s="22"/>
      <c r="CD1953" s="22">
        <f t="shared" si="7301"/>
        <v>1552.4</v>
      </c>
      <c r="CE1953" s="22"/>
      <c r="CF1953" s="34">
        <f t="shared" si="7388"/>
        <v>1552.4</v>
      </c>
      <c r="CG1953" s="22">
        <f t="shared" si="7302"/>
        <v>1551.4</v>
      </c>
      <c r="CH1953" s="22"/>
      <c r="CI1953" s="22">
        <f t="shared" si="7389"/>
        <v>1551.4</v>
      </c>
      <c r="CJ1953" s="22">
        <f t="shared" si="7303"/>
        <v>1551.4</v>
      </c>
      <c r="CK1953" s="22"/>
      <c r="CL1953" s="22">
        <f t="shared" si="7390"/>
        <v>1551.4</v>
      </c>
      <c r="CM1953" s="22"/>
      <c r="CN1953" s="15"/>
      <c r="CO1953" s="35"/>
    </row>
    <row r="1954" spans="1:99" ht="46.8" x14ac:dyDescent="0.3">
      <c r="A1954" s="36" t="s">
        <v>1117</v>
      </c>
      <c r="B1954" s="16"/>
      <c r="C1954" s="32"/>
      <c r="D1954" s="32"/>
      <c r="E1954" s="33" t="s">
        <v>1118</v>
      </c>
      <c r="F1954" s="22">
        <f t="shared" si="7348"/>
        <v>1600</v>
      </c>
      <c r="G1954" s="22">
        <f t="shared" si="7306"/>
        <v>0</v>
      </c>
      <c r="H1954" s="22">
        <f t="shared" si="7307"/>
        <v>0</v>
      </c>
      <c r="I1954" s="22">
        <f t="shared" si="7308"/>
        <v>0</v>
      </c>
      <c r="J1954" s="22">
        <f t="shared" si="7309"/>
        <v>0</v>
      </c>
      <c r="K1954" s="22">
        <f t="shared" si="7310"/>
        <v>0</v>
      </c>
      <c r="L1954" s="22">
        <f t="shared" si="7349"/>
        <v>1600</v>
      </c>
      <c r="M1954" s="22">
        <f t="shared" si="7350"/>
        <v>0</v>
      </c>
      <c r="N1954" s="22">
        <f t="shared" si="7351"/>
        <v>0</v>
      </c>
      <c r="O1954" s="22">
        <f t="shared" si="7311"/>
        <v>80</v>
      </c>
      <c r="P1954" s="22">
        <f t="shared" si="7312"/>
        <v>0</v>
      </c>
      <c r="Q1954" s="22">
        <f t="shared" si="7313"/>
        <v>0</v>
      </c>
      <c r="R1954" s="22">
        <f t="shared" si="7352"/>
        <v>1680</v>
      </c>
      <c r="S1954" s="22">
        <f t="shared" si="7353"/>
        <v>0</v>
      </c>
      <c r="T1954" s="22">
        <f t="shared" si="7354"/>
        <v>0</v>
      </c>
      <c r="U1954" s="22">
        <f t="shared" si="7314"/>
        <v>0</v>
      </c>
      <c r="V1954" s="22">
        <f t="shared" si="7315"/>
        <v>0</v>
      </c>
      <c r="W1954" s="22">
        <f t="shared" si="7316"/>
        <v>0</v>
      </c>
      <c r="X1954" s="22">
        <f t="shared" si="7355"/>
        <v>1680</v>
      </c>
      <c r="Y1954" s="22">
        <f t="shared" si="7356"/>
        <v>0</v>
      </c>
      <c r="Z1954" s="22">
        <f t="shared" si="7357"/>
        <v>0</v>
      </c>
      <c r="AA1954" s="22">
        <f t="shared" si="7317"/>
        <v>0</v>
      </c>
      <c r="AB1954" s="22">
        <f t="shared" si="7318"/>
        <v>0</v>
      </c>
      <c r="AC1954" s="22">
        <f t="shared" si="7319"/>
        <v>0</v>
      </c>
      <c r="AD1954" s="22">
        <f t="shared" si="7358"/>
        <v>1680</v>
      </c>
      <c r="AE1954" s="22">
        <f t="shared" si="7359"/>
        <v>0</v>
      </c>
      <c r="AF1954" s="22">
        <f t="shared" si="7360"/>
        <v>0</v>
      </c>
      <c r="AG1954" s="22">
        <f t="shared" si="7320"/>
        <v>0</v>
      </c>
      <c r="AH1954" s="22">
        <f t="shared" si="7321"/>
        <v>0</v>
      </c>
      <c r="AI1954" s="22">
        <f t="shared" si="7322"/>
        <v>0</v>
      </c>
      <c r="AJ1954" s="22">
        <f t="shared" si="7361"/>
        <v>1680</v>
      </c>
      <c r="AK1954" s="22">
        <f t="shared" si="7362"/>
        <v>0</v>
      </c>
      <c r="AL1954" s="22">
        <f t="shared" si="7363"/>
        <v>0</v>
      </c>
      <c r="AM1954" s="22">
        <f t="shared" si="7323"/>
        <v>0</v>
      </c>
      <c r="AN1954" s="22">
        <f t="shared" si="7324"/>
        <v>0</v>
      </c>
      <c r="AO1954" s="22">
        <f t="shared" si="7325"/>
        <v>0</v>
      </c>
      <c r="AP1954" s="22">
        <f t="shared" si="7364"/>
        <v>1680</v>
      </c>
      <c r="AQ1954" s="22">
        <f t="shared" si="7365"/>
        <v>0</v>
      </c>
      <c r="AR1954" s="22">
        <f t="shared" si="7366"/>
        <v>0</v>
      </c>
      <c r="AS1954" s="22">
        <f t="shared" si="7326"/>
        <v>0</v>
      </c>
      <c r="AT1954" s="22">
        <f t="shared" si="7327"/>
        <v>0</v>
      </c>
      <c r="AU1954" s="22">
        <f t="shared" si="7328"/>
        <v>0</v>
      </c>
      <c r="AV1954" s="22">
        <f t="shared" si="7367"/>
        <v>1680</v>
      </c>
      <c r="AW1954" s="22">
        <f t="shared" si="7368"/>
        <v>0</v>
      </c>
      <c r="AX1954" s="22">
        <f t="shared" si="7369"/>
        <v>0</v>
      </c>
      <c r="AY1954" s="22">
        <f t="shared" si="7329"/>
        <v>0</v>
      </c>
      <c r="AZ1954" s="22">
        <f t="shared" si="7330"/>
        <v>0</v>
      </c>
      <c r="BA1954" s="22">
        <f t="shared" si="7331"/>
        <v>0</v>
      </c>
      <c r="BB1954" s="22">
        <f t="shared" si="7370"/>
        <v>1680</v>
      </c>
      <c r="BC1954" s="22">
        <f t="shared" si="7371"/>
        <v>0</v>
      </c>
      <c r="BD1954" s="22">
        <f t="shared" si="7372"/>
        <v>0</v>
      </c>
      <c r="BE1954" s="22">
        <f t="shared" si="7332"/>
        <v>0</v>
      </c>
      <c r="BF1954" s="22">
        <f t="shared" si="7333"/>
        <v>0</v>
      </c>
      <c r="BG1954" s="22">
        <f t="shared" si="7334"/>
        <v>0</v>
      </c>
      <c r="BH1954" s="22">
        <f t="shared" si="7373"/>
        <v>1680</v>
      </c>
      <c r="BI1954" s="22">
        <f t="shared" si="7374"/>
        <v>0</v>
      </c>
      <c r="BJ1954" s="22">
        <f t="shared" si="7375"/>
        <v>0</v>
      </c>
      <c r="BK1954" s="22">
        <f t="shared" si="7335"/>
        <v>0</v>
      </c>
      <c r="BL1954" s="22">
        <f t="shared" si="7336"/>
        <v>0</v>
      </c>
      <c r="BM1954" s="22">
        <f t="shared" si="7337"/>
        <v>0</v>
      </c>
      <c r="BN1954" s="22">
        <f t="shared" si="7376"/>
        <v>1680</v>
      </c>
      <c r="BO1954" s="22">
        <f t="shared" si="7377"/>
        <v>0</v>
      </c>
      <c r="BP1954" s="22">
        <f t="shared" si="7378"/>
        <v>0</v>
      </c>
      <c r="BQ1954" s="22">
        <f t="shared" si="7338"/>
        <v>0</v>
      </c>
      <c r="BR1954" s="22">
        <f t="shared" si="7339"/>
        <v>0</v>
      </c>
      <c r="BS1954" s="22">
        <f t="shared" si="7379"/>
        <v>1680</v>
      </c>
      <c r="BT1954" s="22">
        <f t="shared" si="7380"/>
        <v>0</v>
      </c>
      <c r="BU1954" s="22">
        <f t="shared" si="7381"/>
        <v>0</v>
      </c>
      <c r="BV1954" s="22">
        <f t="shared" si="7340"/>
        <v>0</v>
      </c>
      <c r="BW1954" s="22">
        <f t="shared" si="7341"/>
        <v>0</v>
      </c>
      <c r="BX1954" s="22">
        <f t="shared" si="7382"/>
        <v>1680</v>
      </c>
      <c r="BY1954" s="22">
        <f t="shared" si="7383"/>
        <v>0</v>
      </c>
      <c r="BZ1954" s="22">
        <f t="shared" si="7384"/>
        <v>0</v>
      </c>
      <c r="CA1954" s="22">
        <f t="shared" si="7342"/>
        <v>-856.45799999999997</v>
      </c>
      <c r="CB1954" s="22">
        <f t="shared" si="7343"/>
        <v>0</v>
      </c>
      <c r="CC1954" s="22">
        <f t="shared" si="7344"/>
        <v>0</v>
      </c>
      <c r="CD1954" s="22">
        <f t="shared" si="7301"/>
        <v>823.54200000000003</v>
      </c>
      <c r="CE1954" s="22">
        <f t="shared" si="7345"/>
        <v>0</v>
      </c>
      <c r="CF1954" s="34">
        <f t="shared" si="7388"/>
        <v>823.54200000000003</v>
      </c>
      <c r="CG1954" s="22">
        <f t="shared" si="7302"/>
        <v>0</v>
      </c>
      <c r="CH1954" s="22">
        <f t="shared" si="7346"/>
        <v>0</v>
      </c>
      <c r="CI1954" s="22">
        <f t="shared" si="7389"/>
        <v>0</v>
      </c>
      <c r="CJ1954" s="22">
        <f t="shared" si="7303"/>
        <v>0</v>
      </c>
      <c r="CK1954" s="22">
        <f t="shared" si="7346"/>
        <v>0</v>
      </c>
      <c r="CL1954" s="22">
        <f t="shared" si="7390"/>
        <v>0</v>
      </c>
      <c r="CM1954" s="22">
        <f t="shared" si="7346"/>
        <v>0</v>
      </c>
      <c r="CN1954" s="15"/>
      <c r="CO1954" s="35"/>
      <c r="CR1954" s="5" t="s">
        <v>28</v>
      </c>
    </row>
    <row r="1955" spans="1:99" ht="46.8" x14ac:dyDescent="0.3">
      <c r="A1955" s="36" t="s">
        <v>1119</v>
      </c>
      <c r="B1955" s="16"/>
      <c r="C1955" s="32"/>
      <c r="D1955" s="32"/>
      <c r="E1955" s="33" t="s">
        <v>1120</v>
      </c>
      <c r="F1955" s="22">
        <f t="shared" ref="F1955:K1955" si="7391">F1956+F1959</f>
        <v>1600</v>
      </c>
      <c r="G1955" s="22">
        <f t="shared" si="7391"/>
        <v>0</v>
      </c>
      <c r="H1955" s="22">
        <f t="shared" si="7391"/>
        <v>0</v>
      </c>
      <c r="I1955" s="22">
        <f t="shared" si="7391"/>
        <v>0</v>
      </c>
      <c r="J1955" s="22">
        <f t="shared" si="7391"/>
        <v>0</v>
      </c>
      <c r="K1955" s="22">
        <f t="shared" si="7391"/>
        <v>0</v>
      </c>
      <c r="L1955" s="22">
        <f t="shared" si="7349"/>
        <v>1600</v>
      </c>
      <c r="M1955" s="22">
        <f t="shared" si="7350"/>
        <v>0</v>
      </c>
      <c r="N1955" s="22">
        <f t="shared" si="7351"/>
        <v>0</v>
      </c>
      <c r="O1955" s="22">
        <f>O1956+O1959</f>
        <v>80</v>
      </c>
      <c r="P1955" s="22">
        <f>P1956+P1959</f>
        <v>0</v>
      </c>
      <c r="Q1955" s="22">
        <f>Q1956+Q1959</f>
        <v>0</v>
      </c>
      <c r="R1955" s="22">
        <f t="shared" si="7352"/>
        <v>1680</v>
      </c>
      <c r="S1955" s="22">
        <f t="shared" si="7353"/>
        <v>0</v>
      </c>
      <c r="T1955" s="22">
        <f t="shared" si="7354"/>
        <v>0</v>
      </c>
      <c r="U1955" s="22">
        <f>U1956+U1959</f>
        <v>0</v>
      </c>
      <c r="V1955" s="22">
        <f>V1956+V1959</f>
        <v>0</v>
      </c>
      <c r="W1955" s="22">
        <f>W1956+W1959</f>
        <v>0</v>
      </c>
      <c r="X1955" s="22">
        <f t="shared" si="7355"/>
        <v>1680</v>
      </c>
      <c r="Y1955" s="22">
        <f t="shared" si="7356"/>
        <v>0</v>
      </c>
      <c r="Z1955" s="22">
        <f t="shared" si="7357"/>
        <v>0</v>
      </c>
      <c r="AA1955" s="22">
        <f>AA1956+AA1959</f>
        <v>0</v>
      </c>
      <c r="AB1955" s="22">
        <f>AB1956+AB1959</f>
        <v>0</v>
      </c>
      <c r="AC1955" s="22">
        <f>AC1956+AC1959</f>
        <v>0</v>
      </c>
      <c r="AD1955" s="22">
        <f t="shared" si="7358"/>
        <v>1680</v>
      </c>
      <c r="AE1955" s="22">
        <f t="shared" si="7359"/>
        <v>0</v>
      </c>
      <c r="AF1955" s="22">
        <f t="shared" si="7360"/>
        <v>0</v>
      </c>
      <c r="AG1955" s="22">
        <f>AG1956+AG1959</f>
        <v>0</v>
      </c>
      <c r="AH1955" s="22">
        <f>AH1956+AH1959</f>
        <v>0</v>
      </c>
      <c r="AI1955" s="22">
        <f>AI1956+AI1959</f>
        <v>0</v>
      </c>
      <c r="AJ1955" s="22">
        <f t="shared" si="7361"/>
        <v>1680</v>
      </c>
      <c r="AK1955" s="22">
        <f t="shared" si="7362"/>
        <v>0</v>
      </c>
      <c r="AL1955" s="22">
        <f t="shared" si="7363"/>
        <v>0</v>
      </c>
      <c r="AM1955" s="22">
        <f>AM1956+AM1959</f>
        <v>0</v>
      </c>
      <c r="AN1955" s="22">
        <f>AN1956+AN1959</f>
        <v>0</v>
      </c>
      <c r="AO1955" s="22">
        <f>AO1956+AO1959</f>
        <v>0</v>
      </c>
      <c r="AP1955" s="22">
        <f t="shared" si="7364"/>
        <v>1680</v>
      </c>
      <c r="AQ1955" s="22">
        <f t="shared" si="7365"/>
        <v>0</v>
      </c>
      <c r="AR1955" s="22">
        <f t="shared" si="7366"/>
        <v>0</v>
      </c>
      <c r="AS1955" s="22">
        <f>AS1956+AS1959</f>
        <v>0</v>
      </c>
      <c r="AT1955" s="22">
        <f>AT1956+AT1959</f>
        <v>0</v>
      </c>
      <c r="AU1955" s="22">
        <f>AU1956+AU1959</f>
        <v>0</v>
      </c>
      <c r="AV1955" s="22">
        <f t="shared" si="7367"/>
        <v>1680</v>
      </c>
      <c r="AW1955" s="22">
        <f t="shared" si="7368"/>
        <v>0</v>
      </c>
      <c r="AX1955" s="22">
        <f t="shared" si="7369"/>
        <v>0</v>
      </c>
      <c r="AY1955" s="22">
        <f>AY1956+AY1959</f>
        <v>0</v>
      </c>
      <c r="AZ1955" s="22">
        <f>AZ1956+AZ1959</f>
        <v>0</v>
      </c>
      <c r="BA1955" s="22">
        <f>BA1956+BA1959</f>
        <v>0</v>
      </c>
      <c r="BB1955" s="22">
        <f t="shared" si="7370"/>
        <v>1680</v>
      </c>
      <c r="BC1955" s="22">
        <f t="shared" si="7371"/>
        <v>0</v>
      </c>
      <c r="BD1955" s="22">
        <f t="shared" si="7372"/>
        <v>0</v>
      </c>
      <c r="BE1955" s="22">
        <f>BE1956+BE1959</f>
        <v>0</v>
      </c>
      <c r="BF1955" s="22">
        <f>BF1956+BF1959</f>
        <v>0</v>
      </c>
      <c r="BG1955" s="22">
        <f>BG1956+BG1959</f>
        <v>0</v>
      </c>
      <c r="BH1955" s="22">
        <f t="shared" si="7373"/>
        <v>1680</v>
      </c>
      <c r="BI1955" s="22">
        <f t="shared" si="7374"/>
        <v>0</v>
      </c>
      <c r="BJ1955" s="22">
        <f t="shared" si="7375"/>
        <v>0</v>
      </c>
      <c r="BK1955" s="22">
        <f>BK1956+BK1959</f>
        <v>0</v>
      </c>
      <c r="BL1955" s="22">
        <f>BL1956+BL1959</f>
        <v>0</v>
      </c>
      <c r="BM1955" s="22">
        <f>BM1956+BM1959</f>
        <v>0</v>
      </c>
      <c r="BN1955" s="22">
        <f t="shared" si="7376"/>
        <v>1680</v>
      </c>
      <c r="BO1955" s="22">
        <f t="shared" si="7377"/>
        <v>0</v>
      </c>
      <c r="BP1955" s="22">
        <f t="shared" si="7378"/>
        <v>0</v>
      </c>
      <c r="BQ1955" s="22">
        <f>BQ1956+BQ1959</f>
        <v>0</v>
      </c>
      <c r="BR1955" s="22">
        <f>BR1956+BR1959</f>
        <v>0</v>
      </c>
      <c r="BS1955" s="22">
        <f t="shared" si="7379"/>
        <v>1680</v>
      </c>
      <c r="BT1955" s="22">
        <f t="shared" si="7380"/>
        <v>0</v>
      </c>
      <c r="BU1955" s="22">
        <f t="shared" si="7381"/>
        <v>0</v>
      </c>
      <c r="BV1955" s="22">
        <f>BV1956+BV1959</f>
        <v>0</v>
      </c>
      <c r="BW1955" s="22">
        <f>BW1956+BW1959</f>
        <v>0</v>
      </c>
      <c r="BX1955" s="22">
        <f t="shared" si="7382"/>
        <v>1680</v>
      </c>
      <c r="BY1955" s="22">
        <f t="shared" si="7383"/>
        <v>0</v>
      </c>
      <c r="BZ1955" s="22">
        <f t="shared" si="7384"/>
        <v>0</v>
      </c>
      <c r="CA1955" s="22">
        <f>CA1956+CA1959</f>
        <v>-856.45799999999997</v>
      </c>
      <c r="CB1955" s="22">
        <f>CB1956+CB1959</f>
        <v>0</v>
      </c>
      <c r="CC1955" s="22">
        <f>CC1956+CC1959</f>
        <v>0</v>
      </c>
      <c r="CD1955" s="22">
        <f t="shared" si="7301"/>
        <v>823.54200000000003</v>
      </c>
      <c r="CE1955" s="22">
        <f>CE1956+CE1959</f>
        <v>0</v>
      </c>
      <c r="CF1955" s="34">
        <f t="shared" si="7388"/>
        <v>823.54200000000003</v>
      </c>
      <c r="CG1955" s="22">
        <f t="shared" si="7302"/>
        <v>0</v>
      </c>
      <c r="CH1955" s="22">
        <f>CH1956+CH1959</f>
        <v>0</v>
      </c>
      <c r="CI1955" s="22">
        <f t="shared" si="7389"/>
        <v>0</v>
      </c>
      <c r="CJ1955" s="22">
        <f t="shared" si="7303"/>
        <v>0</v>
      </c>
      <c r="CK1955" s="22">
        <f>CK1956+CK1959</f>
        <v>0</v>
      </c>
      <c r="CL1955" s="22">
        <f t="shared" si="7390"/>
        <v>0</v>
      </c>
      <c r="CM1955" s="22">
        <f>CM1956+CM1959</f>
        <v>0</v>
      </c>
      <c r="CN1955" s="15"/>
      <c r="CO1955" s="35"/>
      <c r="CU1955" s="5" t="s">
        <v>31</v>
      </c>
    </row>
    <row r="1956" spans="1:99" ht="31.2" hidden="1" x14ac:dyDescent="0.3">
      <c r="A1956" s="36" t="s">
        <v>1119</v>
      </c>
      <c r="B1956" s="16">
        <v>300</v>
      </c>
      <c r="C1956" s="32"/>
      <c r="D1956" s="32"/>
      <c r="E1956" s="33" t="s">
        <v>194</v>
      </c>
      <c r="F1956" s="22">
        <f t="shared" ref="F1956:F1980" si="7392">F1957</f>
        <v>0</v>
      </c>
      <c r="G1956" s="22">
        <f t="shared" ref="G1956:G1980" si="7393">G1957</f>
        <v>0</v>
      </c>
      <c r="H1956" s="22">
        <f t="shared" ref="H1956:H1980" si="7394">H1957</f>
        <v>0</v>
      </c>
      <c r="I1956" s="22">
        <f t="shared" ref="I1956:I1980" si="7395">I1957</f>
        <v>0</v>
      </c>
      <c r="J1956" s="22">
        <f t="shared" ref="J1956:J1980" si="7396">J1957</f>
        <v>0</v>
      </c>
      <c r="K1956" s="22">
        <f t="shared" ref="K1956:K1980" si="7397">K1957</f>
        <v>0</v>
      </c>
      <c r="L1956" s="22">
        <f t="shared" si="7349"/>
        <v>0</v>
      </c>
      <c r="M1956" s="22">
        <f t="shared" si="7350"/>
        <v>0</v>
      </c>
      <c r="N1956" s="22">
        <f t="shared" si="7351"/>
        <v>0</v>
      </c>
      <c r="O1956" s="22">
        <f t="shared" ref="O1956:O1980" si="7398">O1957</f>
        <v>0</v>
      </c>
      <c r="P1956" s="22">
        <f t="shared" ref="P1956:P1980" si="7399">P1957</f>
        <v>0</v>
      </c>
      <c r="Q1956" s="22">
        <f t="shared" ref="Q1956:Q1980" si="7400">Q1957</f>
        <v>0</v>
      </c>
      <c r="R1956" s="22">
        <f t="shared" si="7352"/>
        <v>0</v>
      </c>
      <c r="S1956" s="22">
        <f t="shared" si="7353"/>
        <v>0</v>
      </c>
      <c r="T1956" s="22">
        <f t="shared" si="7354"/>
        <v>0</v>
      </c>
      <c r="U1956" s="22">
        <f t="shared" ref="U1956:U1980" si="7401">U1957</f>
        <v>0</v>
      </c>
      <c r="V1956" s="22">
        <f t="shared" ref="V1956:V1980" si="7402">V1957</f>
        <v>0</v>
      </c>
      <c r="W1956" s="22">
        <f t="shared" ref="W1956:W1980" si="7403">W1957</f>
        <v>0</v>
      </c>
      <c r="X1956" s="22">
        <f t="shared" si="7355"/>
        <v>0</v>
      </c>
      <c r="Y1956" s="22">
        <f t="shared" si="7356"/>
        <v>0</v>
      </c>
      <c r="Z1956" s="22">
        <f t="shared" si="7357"/>
        <v>0</v>
      </c>
      <c r="AA1956" s="22">
        <f t="shared" ref="AA1956:AA1980" si="7404">AA1957</f>
        <v>0</v>
      </c>
      <c r="AB1956" s="22">
        <f t="shared" ref="AB1956:AB1980" si="7405">AB1957</f>
        <v>0</v>
      </c>
      <c r="AC1956" s="22">
        <f t="shared" ref="AC1956:AC1980" si="7406">AC1957</f>
        <v>0</v>
      </c>
      <c r="AD1956" s="22">
        <f t="shared" si="7358"/>
        <v>0</v>
      </c>
      <c r="AE1956" s="22">
        <f t="shared" si="7359"/>
        <v>0</v>
      </c>
      <c r="AF1956" s="22">
        <f t="shared" si="7360"/>
        <v>0</v>
      </c>
      <c r="AG1956" s="22">
        <f t="shared" ref="AG1956:AG1980" si="7407">AG1957</f>
        <v>0</v>
      </c>
      <c r="AH1956" s="22">
        <f t="shared" ref="AH1956:AH1980" si="7408">AH1957</f>
        <v>0</v>
      </c>
      <c r="AI1956" s="22">
        <f t="shared" ref="AI1956:AI1980" si="7409">AI1957</f>
        <v>0</v>
      </c>
      <c r="AJ1956" s="22">
        <f t="shared" si="7361"/>
        <v>0</v>
      </c>
      <c r="AK1956" s="22">
        <f t="shared" si="7362"/>
        <v>0</v>
      </c>
      <c r="AL1956" s="22">
        <f t="shared" si="7363"/>
        <v>0</v>
      </c>
      <c r="AM1956" s="22">
        <f t="shared" ref="AM1956:AM1980" si="7410">AM1957</f>
        <v>0</v>
      </c>
      <c r="AN1956" s="22">
        <f t="shared" ref="AN1956:AN1980" si="7411">AN1957</f>
        <v>0</v>
      </c>
      <c r="AO1956" s="22">
        <f t="shared" ref="AO1956:AO1980" si="7412">AO1957</f>
        <v>0</v>
      </c>
      <c r="AP1956" s="22">
        <f t="shared" si="7364"/>
        <v>0</v>
      </c>
      <c r="AQ1956" s="22">
        <f t="shared" si="7365"/>
        <v>0</v>
      </c>
      <c r="AR1956" s="22">
        <f t="shared" si="7366"/>
        <v>0</v>
      </c>
      <c r="AS1956" s="22">
        <f t="shared" ref="AS1956:AS1980" si="7413">AS1957</f>
        <v>0</v>
      </c>
      <c r="AT1956" s="22">
        <f t="shared" ref="AT1956:AT1980" si="7414">AT1957</f>
        <v>0</v>
      </c>
      <c r="AU1956" s="22">
        <f t="shared" ref="AU1956:AU1980" si="7415">AU1957</f>
        <v>0</v>
      </c>
      <c r="AV1956" s="22">
        <f t="shared" si="7367"/>
        <v>0</v>
      </c>
      <c r="AW1956" s="22">
        <f t="shared" si="7368"/>
        <v>0</v>
      </c>
      <c r="AX1956" s="22">
        <f t="shared" si="7369"/>
        <v>0</v>
      </c>
      <c r="AY1956" s="22">
        <f t="shared" ref="AY1956:AY1980" si="7416">AY1957</f>
        <v>0</v>
      </c>
      <c r="AZ1956" s="22">
        <f t="shared" ref="AZ1956:AZ1980" si="7417">AZ1957</f>
        <v>0</v>
      </c>
      <c r="BA1956" s="22">
        <f t="shared" ref="BA1956:BA1980" si="7418">BA1957</f>
        <v>0</v>
      </c>
      <c r="BB1956" s="22">
        <f t="shared" si="7370"/>
        <v>0</v>
      </c>
      <c r="BC1956" s="22">
        <f t="shared" si="7371"/>
        <v>0</v>
      </c>
      <c r="BD1956" s="22">
        <f t="shared" si="7372"/>
        <v>0</v>
      </c>
      <c r="BE1956" s="22">
        <f t="shared" ref="BE1956:BE1980" si="7419">BE1957</f>
        <v>0</v>
      </c>
      <c r="BF1956" s="22">
        <f t="shared" ref="BF1956:BF1980" si="7420">BF1957</f>
        <v>0</v>
      </c>
      <c r="BG1956" s="22">
        <f t="shared" ref="BG1956:BG1980" si="7421">BG1957</f>
        <v>0</v>
      </c>
      <c r="BH1956" s="22">
        <f t="shared" si="7373"/>
        <v>0</v>
      </c>
      <c r="BI1956" s="22">
        <f t="shared" si="7374"/>
        <v>0</v>
      </c>
      <c r="BJ1956" s="22">
        <f t="shared" si="7375"/>
        <v>0</v>
      </c>
      <c r="BK1956" s="22">
        <f t="shared" ref="BK1956:BK1980" si="7422">BK1957</f>
        <v>0</v>
      </c>
      <c r="BL1956" s="22">
        <f t="shared" ref="BL1956:BL1980" si="7423">BL1957</f>
        <v>0</v>
      </c>
      <c r="BM1956" s="22">
        <f t="shared" ref="BM1956:BM1980" si="7424">BM1957</f>
        <v>0</v>
      </c>
      <c r="BN1956" s="22">
        <f t="shared" si="7376"/>
        <v>0</v>
      </c>
      <c r="BO1956" s="22">
        <f t="shared" si="7377"/>
        <v>0</v>
      </c>
      <c r="BP1956" s="22">
        <f t="shared" si="7378"/>
        <v>0</v>
      </c>
      <c r="BQ1956" s="22">
        <f t="shared" ref="BQ1956:BQ1980" si="7425">BQ1957</f>
        <v>0</v>
      </c>
      <c r="BR1956" s="22">
        <f t="shared" ref="BR1956:BR1980" si="7426">BR1957</f>
        <v>0</v>
      </c>
      <c r="BS1956" s="22">
        <f t="shared" si="7379"/>
        <v>0</v>
      </c>
      <c r="BT1956" s="22">
        <f t="shared" si="7380"/>
        <v>0</v>
      </c>
      <c r="BU1956" s="22">
        <f t="shared" si="7381"/>
        <v>0</v>
      </c>
      <c r="BV1956" s="22">
        <f t="shared" ref="BV1956:BV1980" si="7427">BV1957</f>
        <v>0</v>
      </c>
      <c r="BW1956" s="22">
        <f t="shared" ref="BW1956:BW1980" si="7428">BW1957</f>
        <v>0</v>
      </c>
      <c r="BX1956" s="22">
        <f t="shared" si="7382"/>
        <v>0</v>
      </c>
      <c r="BY1956" s="22">
        <f t="shared" si="7383"/>
        <v>0</v>
      </c>
      <c r="BZ1956" s="22">
        <f t="shared" si="7384"/>
        <v>0</v>
      </c>
      <c r="CA1956" s="22">
        <f t="shared" ref="CA1956:CA1980" si="7429">CA1957</f>
        <v>0</v>
      </c>
      <c r="CB1956" s="22">
        <f t="shared" ref="CB1956:CB1980" si="7430">CB1957</f>
        <v>0</v>
      </c>
      <c r="CC1956" s="22">
        <f t="shared" ref="CC1956:CC1980" si="7431">CC1957</f>
        <v>0</v>
      </c>
      <c r="CD1956" s="22">
        <f t="shared" si="7301"/>
        <v>0</v>
      </c>
      <c r="CE1956" s="22">
        <f t="shared" ref="CE1956:CE1980" si="7432">CE1957</f>
        <v>0</v>
      </c>
      <c r="CF1956" s="22"/>
      <c r="CG1956" s="22">
        <f t="shared" si="7302"/>
        <v>0</v>
      </c>
      <c r="CH1956" s="22">
        <f t="shared" ref="CH1956:CM1980" si="7433">CH1957</f>
        <v>0</v>
      </c>
      <c r="CI1956" s="22"/>
      <c r="CJ1956" s="22">
        <f t="shared" si="7303"/>
        <v>0</v>
      </c>
      <c r="CK1956" s="22">
        <f t="shared" si="7433"/>
        <v>0</v>
      </c>
      <c r="CL1956" s="22"/>
      <c r="CM1956" s="22">
        <f t="shared" si="7433"/>
        <v>0</v>
      </c>
      <c r="CN1956" s="15">
        <v>0</v>
      </c>
      <c r="CO1956" s="35"/>
      <c r="CS1956" s="5" t="s">
        <v>29</v>
      </c>
    </row>
    <row r="1957" spans="1:99" ht="31.2" hidden="1" x14ac:dyDescent="0.3">
      <c r="A1957" s="36" t="s">
        <v>1119</v>
      </c>
      <c r="B1957" s="16">
        <v>320</v>
      </c>
      <c r="C1957" s="32"/>
      <c r="D1957" s="32"/>
      <c r="E1957" s="33" t="s">
        <v>365</v>
      </c>
      <c r="F1957" s="22">
        <f t="shared" si="7392"/>
        <v>0</v>
      </c>
      <c r="G1957" s="22">
        <f t="shared" si="7393"/>
        <v>0</v>
      </c>
      <c r="H1957" s="22">
        <f t="shared" si="7394"/>
        <v>0</v>
      </c>
      <c r="I1957" s="22">
        <f t="shared" si="7395"/>
        <v>0</v>
      </c>
      <c r="J1957" s="22">
        <f t="shared" si="7396"/>
        <v>0</v>
      </c>
      <c r="K1957" s="22">
        <f t="shared" si="7397"/>
        <v>0</v>
      </c>
      <c r="L1957" s="22">
        <f t="shared" si="7349"/>
        <v>0</v>
      </c>
      <c r="M1957" s="22">
        <f t="shared" si="7350"/>
        <v>0</v>
      </c>
      <c r="N1957" s="22">
        <f t="shared" si="7351"/>
        <v>0</v>
      </c>
      <c r="O1957" s="22">
        <f t="shared" si="7398"/>
        <v>0</v>
      </c>
      <c r="P1957" s="22">
        <f t="shared" si="7399"/>
        <v>0</v>
      </c>
      <c r="Q1957" s="22">
        <f t="shared" si="7400"/>
        <v>0</v>
      </c>
      <c r="R1957" s="22">
        <f t="shared" si="7352"/>
        <v>0</v>
      </c>
      <c r="S1957" s="22">
        <f t="shared" si="7353"/>
        <v>0</v>
      </c>
      <c r="T1957" s="22">
        <f t="shared" si="7354"/>
        <v>0</v>
      </c>
      <c r="U1957" s="22">
        <f t="shared" si="7401"/>
        <v>0</v>
      </c>
      <c r="V1957" s="22">
        <f t="shared" si="7402"/>
        <v>0</v>
      </c>
      <c r="W1957" s="22">
        <f t="shared" si="7403"/>
        <v>0</v>
      </c>
      <c r="X1957" s="22">
        <f t="shared" si="7355"/>
        <v>0</v>
      </c>
      <c r="Y1957" s="22">
        <f t="shared" si="7356"/>
        <v>0</v>
      </c>
      <c r="Z1957" s="22">
        <f t="shared" si="7357"/>
        <v>0</v>
      </c>
      <c r="AA1957" s="22">
        <f t="shared" si="7404"/>
        <v>0</v>
      </c>
      <c r="AB1957" s="22">
        <f t="shared" si="7405"/>
        <v>0</v>
      </c>
      <c r="AC1957" s="22">
        <f t="shared" si="7406"/>
        <v>0</v>
      </c>
      <c r="AD1957" s="22">
        <f t="shared" si="7358"/>
        <v>0</v>
      </c>
      <c r="AE1957" s="22">
        <f t="shared" si="7359"/>
        <v>0</v>
      </c>
      <c r="AF1957" s="22">
        <f t="shared" si="7360"/>
        <v>0</v>
      </c>
      <c r="AG1957" s="22">
        <f t="shared" si="7407"/>
        <v>0</v>
      </c>
      <c r="AH1957" s="22">
        <f t="shared" si="7408"/>
        <v>0</v>
      </c>
      <c r="AI1957" s="22">
        <f t="shared" si="7409"/>
        <v>0</v>
      </c>
      <c r="AJ1957" s="22">
        <f t="shared" si="7361"/>
        <v>0</v>
      </c>
      <c r="AK1957" s="22">
        <f t="shared" si="7362"/>
        <v>0</v>
      </c>
      <c r="AL1957" s="22">
        <f t="shared" si="7363"/>
        <v>0</v>
      </c>
      <c r="AM1957" s="22">
        <f t="shared" si="7410"/>
        <v>0</v>
      </c>
      <c r="AN1957" s="22">
        <f t="shared" si="7411"/>
        <v>0</v>
      </c>
      <c r="AO1957" s="22">
        <f t="shared" si="7412"/>
        <v>0</v>
      </c>
      <c r="AP1957" s="22">
        <f t="shared" si="7364"/>
        <v>0</v>
      </c>
      <c r="AQ1957" s="22">
        <f t="shared" si="7365"/>
        <v>0</v>
      </c>
      <c r="AR1957" s="22">
        <f t="shared" si="7366"/>
        <v>0</v>
      </c>
      <c r="AS1957" s="22">
        <f t="shared" si="7413"/>
        <v>0</v>
      </c>
      <c r="AT1957" s="22">
        <f t="shared" si="7414"/>
        <v>0</v>
      </c>
      <c r="AU1957" s="22">
        <f t="shared" si="7415"/>
        <v>0</v>
      </c>
      <c r="AV1957" s="22">
        <f t="shared" si="7367"/>
        <v>0</v>
      </c>
      <c r="AW1957" s="22">
        <f t="shared" si="7368"/>
        <v>0</v>
      </c>
      <c r="AX1957" s="22">
        <f t="shared" si="7369"/>
        <v>0</v>
      </c>
      <c r="AY1957" s="22">
        <f t="shared" si="7416"/>
        <v>0</v>
      </c>
      <c r="AZ1957" s="22">
        <f t="shared" si="7417"/>
        <v>0</v>
      </c>
      <c r="BA1957" s="22">
        <f t="shared" si="7418"/>
        <v>0</v>
      </c>
      <c r="BB1957" s="22">
        <f t="shared" si="7370"/>
        <v>0</v>
      </c>
      <c r="BC1957" s="22">
        <f t="shared" si="7371"/>
        <v>0</v>
      </c>
      <c r="BD1957" s="22">
        <f t="shared" si="7372"/>
        <v>0</v>
      </c>
      <c r="BE1957" s="22">
        <f t="shared" si="7419"/>
        <v>0</v>
      </c>
      <c r="BF1957" s="22">
        <f t="shared" si="7420"/>
        <v>0</v>
      </c>
      <c r="BG1957" s="22">
        <f t="shared" si="7421"/>
        <v>0</v>
      </c>
      <c r="BH1957" s="22">
        <f t="shared" si="7373"/>
        <v>0</v>
      </c>
      <c r="BI1957" s="22">
        <f t="shared" si="7374"/>
        <v>0</v>
      </c>
      <c r="BJ1957" s="22">
        <f t="shared" si="7375"/>
        <v>0</v>
      </c>
      <c r="BK1957" s="22">
        <f t="shared" si="7422"/>
        <v>0</v>
      </c>
      <c r="BL1957" s="22">
        <f t="shared" si="7423"/>
        <v>0</v>
      </c>
      <c r="BM1957" s="22">
        <f t="shared" si="7424"/>
        <v>0</v>
      </c>
      <c r="BN1957" s="22">
        <f t="shared" si="7376"/>
        <v>0</v>
      </c>
      <c r="BO1957" s="22">
        <f t="shared" si="7377"/>
        <v>0</v>
      </c>
      <c r="BP1957" s="22">
        <f t="shared" si="7378"/>
        <v>0</v>
      </c>
      <c r="BQ1957" s="22">
        <f t="shared" si="7425"/>
        <v>0</v>
      </c>
      <c r="BR1957" s="22">
        <f t="shared" si="7426"/>
        <v>0</v>
      </c>
      <c r="BS1957" s="22">
        <f t="shared" si="7379"/>
        <v>0</v>
      </c>
      <c r="BT1957" s="22">
        <f t="shared" si="7380"/>
        <v>0</v>
      </c>
      <c r="BU1957" s="22">
        <f t="shared" si="7381"/>
        <v>0</v>
      </c>
      <c r="BV1957" s="22">
        <f t="shared" si="7427"/>
        <v>0</v>
      </c>
      <c r="BW1957" s="22">
        <f t="shared" si="7428"/>
        <v>0</v>
      </c>
      <c r="BX1957" s="22">
        <f t="shared" si="7382"/>
        <v>0</v>
      </c>
      <c r="BY1957" s="22">
        <f t="shared" si="7383"/>
        <v>0</v>
      </c>
      <c r="BZ1957" s="22">
        <f t="shared" si="7384"/>
        <v>0</v>
      </c>
      <c r="CA1957" s="22">
        <f t="shared" si="7429"/>
        <v>0</v>
      </c>
      <c r="CB1957" s="22">
        <f t="shared" si="7430"/>
        <v>0</v>
      </c>
      <c r="CC1957" s="22">
        <f t="shared" si="7431"/>
        <v>0</v>
      </c>
      <c r="CD1957" s="22">
        <f t="shared" si="7301"/>
        <v>0</v>
      </c>
      <c r="CE1957" s="22">
        <f t="shared" si="7432"/>
        <v>0</v>
      </c>
      <c r="CF1957" s="22"/>
      <c r="CG1957" s="22">
        <f t="shared" si="7302"/>
        <v>0</v>
      </c>
      <c r="CH1957" s="22">
        <f t="shared" si="7433"/>
        <v>0</v>
      </c>
      <c r="CI1957" s="22"/>
      <c r="CJ1957" s="22">
        <f t="shared" si="7303"/>
        <v>0</v>
      </c>
      <c r="CK1957" s="22">
        <f t="shared" si="7433"/>
        <v>0</v>
      </c>
      <c r="CL1957" s="22"/>
      <c r="CM1957" s="22">
        <f t="shared" si="7433"/>
        <v>0</v>
      </c>
      <c r="CN1957" s="15">
        <v>0</v>
      </c>
      <c r="CO1957" s="35"/>
      <c r="CT1957" s="5" t="s">
        <v>30</v>
      </c>
    </row>
    <row r="1958" spans="1:99" ht="31.2" hidden="1" x14ac:dyDescent="0.3">
      <c r="A1958" s="36" t="s">
        <v>1119</v>
      </c>
      <c r="B1958" s="16">
        <v>320</v>
      </c>
      <c r="C1958" s="32" t="s">
        <v>134</v>
      </c>
      <c r="D1958" s="32" t="s">
        <v>354</v>
      </c>
      <c r="E1958" s="33" t="s">
        <v>355</v>
      </c>
      <c r="F1958" s="22"/>
      <c r="G1958" s="22"/>
      <c r="H1958" s="22"/>
      <c r="I1958" s="22"/>
      <c r="J1958" s="22"/>
      <c r="K1958" s="22"/>
      <c r="L1958" s="22">
        <f t="shared" si="7349"/>
        <v>0</v>
      </c>
      <c r="M1958" s="22">
        <f t="shared" si="7350"/>
        <v>0</v>
      </c>
      <c r="N1958" s="22">
        <f t="shared" si="7351"/>
        <v>0</v>
      </c>
      <c r="O1958" s="22"/>
      <c r="P1958" s="22"/>
      <c r="Q1958" s="22"/>
      <c r="R1958" s="22">
        <f t="shared" si="7352"/>
        <v>0</v>
      </c>
      <c r="S1958" s="22">
        <f t="shared" si="7353"/>
        <v>0</v>
      </c>
      <c r="T1958" s="22">
        <f t="shared" si="7354"/>
        <v>0</v>
      </c>
      <c r="U1958" s="22"/>
      <c r="V1958" s="22"/>
      <c r="W1958" s="22"/>
      <c r="X1958" s="22">
        <f t="shared" si="7355"/>
        <v>0</v>
      </c>
      <c r="Y1958" s="22">
        <f t="shared" si="7356"/>
        <v>0</v>
      </c>
      <c r="Z1958" s="22">
        <f t="shared" si="7357"/>
        <v>0</v>
      </c>
      <c r="AA1958" s="22"/>
      <c r="AB1958" s="22"/>
      <c r="AC1958" s="22"/>
      <c r="AD1958" s="22">
        <f t="shared" si="7358"/>
        <v>0</v>
      </c>
      <c r="AE1958" s="22">
        <f t="shared" si="7359"/>
        <v>0</v>
      </c>
      <c r="AF1958" s="22">
        <f t="shared" si="7360"/>
        <v>0</v>
      </c>
      <c r="AG1958" s="22"/>
      <c r="AH1958" s="22"/>
      <c r="AI1958" s="22"/>
      <c r="AJ1958" s="22">
        <f t="shared" si="7361"/>
        <v>0</v>
      </c>
      <c r="AK1958" s="22">
        <f t="shared" si="7362"/>
        <v>0</v>
      </c>
      <c r="AL1958" s="22">
        <f t="shared" si="7363"/>
        <v>0</v>
      </c>
      <c r="AM1958" s="22"/>
      <c r="AN1958" s="22"/>
      <c r="AO1958" s="22"/>
      <c r="AP1958" s="22">
        <f t="shared" si="7364"/>
        <v>0</v>
      </c>
      <c r="AQ1958" s="22">
        <f t="shared" si="7365"/>
        <v>0</v>
      </c>
      <c r="AR1958" s="22">
        <f t="shared" si="7366"/>
        <v>0</v>
      </c>
      <c r="AS1958" s="22"/>
      <c r="AT1958" s="22"/>
      <c r="AU1958" s="22"/>
      <c r="AV1958" s="22">
        <f t="shared" si="7367"/>
        <v>0</v>
      </c>
      <c r="AW1958" s="22">
        <f t="shared" si="7368"/>
        <v>0</v>
      </c>
      <c r="AX1958" s="22">
        <f t="shared" si="7369"/>
        <v>0</v>
      </c>
      <c r="AY1958" s="22"/>
      <c r="AZ1958" s="22"/>
      <c r="BA1958" s="22"/>
      <c r="BB1958" s="22">
        <f t="shared" si="7370"/>
        <v>0</v>
      </c>
      <c r="BC1958" s="22">
        <f t="shared" si="7371"/>
        <v>0</v>
      </c>
      <c r="BD1958" s="22">
        <f t="shared" si="7372"/>
        <v>0</v>
      </c>
      <c r="BE1958" s="22"/>
      <c r="BF1958" s="22"/>
      <c r="BG1958" s="22"/>
      <c r="BH1958" s="22">
        <f t="shared" si="7373"/>
        <v>0</v>
      </c>
      <c r="BI1958" s="22">
        <f t="shared" si="7374"/>
        <v>0</v>
      </c>
      <c r="BJ1958" s="22">
        <f t="shared" si="7375"/>
        <v>0</v>
      </c>
      <c r="BK1958" s="22"/>
      <c r="BL1958" s="22"/>
      <c r="BM1958" s="22"/>
      <c r="BN1958" s="22">
        <f t="shared" si="7376"/>
        <v>0</v>
      </c>
      <c r="BO1958" s="22">
        <f t="shared" si="7377"/>
        <v>0</v>
      </c>
      <c r="BP1958" s="22">
        <f t="shared" si="7378"/>
        <v>0</v>
      </c>
      <c r="BQ1958" s="22"/>
      <c r="BR1958" s="22"/>
      <c r="BS1958" s="22">
        <f t="shared" si="7379"/>
        <v>0</v>
      </c>
      <c r="BT1958" s="22">
        <f t="shared" si="7380"/>
        <v>0</v>
      </c>
      <c r="BU1958" s="22">
        <f t="shared" si="7381"/>
        <v>0</v>
      </c>
      <c r="BV1958" s="22"/>
      <c r="BW1958" s="22"/>
      <c r="BX1958" s="22">
        <f t="shared" si="7382"/>
        <v>0</v>
      </c>
      <c r="BY1958" s="22">
        <f t="shared" si="7383"/>
        <v>0</v>
      </c>
      <c r="BZ1958" s="22">
        <f t="shared" si="7384"/>
        <v>0</v>
      </c>
      <c r="CA1958" s="22"/>
      <c r="CB1958" s="22"/>
      <c r="CC1958" s="22"/>
      <c r="CD1958" s="22">
        <f t="shared" si="7301"/>
        <v>0</v>
      </c>
      <c r="CE1958" s="22"/>
      <c r="CF1958" s="22"/>
      <c r="CG1958" s="22">
        <f t="shared" si="7302"/>
        <v>0</v>
      </c>
      <c r="CH1958" s="22"/>
      <c r="CI1958" s="22"/>
      <c r="CJ1958" s="22">
        <f t="shared" si="7303"/>
        <v>0</v>
      </c>
      <c r="CK1958" s="22"/>
      <c r="CL1958" s="22"/>
      <c r="CM1958" s="22"/>
      <c r="CN1958" s="15">
        <v>0</v>
      </c>
      <c r="CO1958" s="35"/>
    </row>
    <row r="1959" spans="1:99" x14ac:dyDescent="0.3">
      <c r="A1959" s="36" t="s">
        <v>1119</v>
      </c>
      <c r="B1959" s="36" t="s">
        <v>642</v>
      </c>
      <c r="C1959" s="32"/>
      <c r="D1959" s="32"/>
      <c r="E1959" s="33" t="s">
        <v>54</v>
      </c>
      <c r="F1959" s="22">
        <f t="shared" si="7392"/>
        <v>1600</v>
      </c>
      <c r="G1959" s="22">
        <f t="shared" si="7393"/>
        <v>0</v>
      </c>
      <c r="H1959" s="22">
        <f t="shared" si="7394"/>
        <v>0</v>
      </c>
      <c r="I1959" s="22">
        <f t="shared" si="7395"/>
        <v>0</v>
      </c>
      <c r="J1959" s="22">
        <f t="shared" si="7396"/>
        <v>0</v>
      </c>
      <c r="K1959" s="22">
        <f t="shared" si="7397"/>
        <v>0</v>
      </c>
      <c r="L1959" s="22">
        <f t="shared" si="7349"/>
        <v>1600</v>
      </c>
      <c r="M1959" s="22">
        <f t="shared" si="7350"/>
        <v>0</v>
      </c>
      <c r="N1959" s="22">
        <f t="shared" si="7351"/>
        <v>0</v>
      </c>
      <c r="O1959" s="22">
        <f t="shared" si="7398"/>
        <v>80</v>
      </c>
      <c r="P1959" s="22">
        <f t="shared" si="7399"/>
        <v>0</v>
      </c>
      <c r="Q1959" s="22">
        <f t="shared" si="7400"/>
        <v>0</v>
      </c>
      <c r="R1959" s="22">
        <f t="shared" si="7352"/>
        <v>1680</v>
      </c>
      <c r="S1959" s="22">
        <f t="shared" si="7353"/>
        <v>0</v>
      </c>
      <c r="T1959" s="22">
        <f t="shared" si="7354"/>
        <v>0</v>
      </c>
      <c r="U1959" s="22">
        <f t="shared" si="7401"/>
        <v>0</v>
      </c>
      <c r="V1959" s="22">
        <f t="shared" si="7402"/>
        <v>0</v>
      </c>
      <c r="W1959" s="22">
        <f t="shared" si="7403"/>
        <v>0</v>
      </c>
      <c r="X1959" s="22">
        <f t="shared" si="7355"/>
        <v>1680</v>
      </c>
      <c r="Y1959" s="22">
        <f t="shared" si="7356"/>
        <v>0</v>
      </c>
      <c r="Z1959" s="22">
        <f t="shared" si="7357"/>
        <v>0</v>
      </c>
      <c r="AA1959" s="22">
        <f t="shared" si="7404"/>
        <v>0</v>
      </c>
      <c r="AB1959" s="22">
        <f t="shared" si="7405"/>
        <v>0</v>
      </c>
      <c r="AC1959" s="22">
        <f t="shared" si="7406"/>
        <v>0</v>
      </c>
      <c r="AD1959" s="22">
        <f t="shared" si="7358"/>
        <v>1680</v>
      </c>
      <c r="AE1959" s="22">
        <f t="shared" si="7359"/>
        <v>0</v>
      </c>
      <c r="AF1959" s="22">
        <f t="shared" si="7360"/>
        <v>0</v>
      </c>
      <c r="AG1959" s="22">
        <f t="shared" si="7407"/>
        <v>0</v>
      </c>
      <c r="AH1959" s="22">
        <f t="shared" si="7408"/>
        <v>0</v>
      </c>
      <c r="AI1959" s="22">
        <f t="shared" si="7409"/>
        <v>0</v>
      </c>
      <c r="AJ1959" s="22">
        <f t="shared" si="7361"/>
        <v>1680</v>
      </c>
      <c r="AK1959" s="22">
        <f t="shared" si="7362"/>
        <v>0</v>
      </c>
      <c r="AL1959" s="22">
        <f t="shared" si="7363"/>
        <v>0</v>
      </c>
      <c r="AM1959" s="22">
        <f t="shared" si="7410"/>
        <v>0</v>
      </c>
      <c r="AN1959" s="22">
        <f t="shared" si="7411"/>
        <v>0</v>
      </c>
      <c r="AO1959" s="22">
        <f t="shared" si="7412"/>
        <v>0</v>
      </c>
      <c r="AP1959" s="22">
        <f t="shared" si="7364"/>
        <v>1680</v>
      </c>
      <c r="AQ1959" s="22">
        <f t="shared" si="7365"/>
        <v>0</v>
      </c>
      <c r="AR1959" s="22">
        <f t="shared" si="7366"/>
        <v>0</v>
      </c>
      <c r="AS1959" s="22">
        <f t="shared" si="7413"/>
        <v>0</v>
      </c>
      <c r="AT1959" s="22">
        <f t="shared" si="7414"/>
        <v>0</v>
      </c>
      <c r="AU1959" s="22">
        <f t="shared" si="7415"/>
        <v>0</v>
      </c>
      <c r="AV1959" s="22">
        <f t="shared" si="7367"/>
        <v>1680</v>
      </c>
      <c r="AW1959" s="22">
        <f t="shared" si="7368"/>
        <v>0</v>
      </c>
      <c r="AX1959" s="22">
        <f t="shared" si="7369"/>
        <v>0</v>
      </c>
      <c r="AY1959" s="22">
        <f t="shared" si="7416"/>
        <v>0</v>
      </c>
      <c r="AZ1959" s="22">
        <f t="shared" si="7417"/>
        <v>0</v>
      </c>
      <c r="BA1959" s="22">
        <f t="shared" si="7418"/>
        <v>0</v>
      </c>
      <c r="BB1959" s="22">
        <f t="shared" si="7370"/>
        <v>1680</v>
      </c>
      <c r="BC1959" s="22">
        <f t="shared" si="7371"/>
        <v>0</v>
      </c>
      <c r="BD1959" s="22">
        <f t="shared" si="7372"/>
        <v>0</v>
      </c>
      <c r="BE1959" s="22">
        <f t="shared" si="7419"/>
        <v>0</v>
      </c>
      <c r="BF1959" s="22">
        <f t="shared" si="7420"/>
        <v>0</v>
      </c>
      <c r="BG1959" s="22">
        <f t="shared" si="7421"/>
        <v>0</v>
      </c>
      <c r="BH1959" s="22">
        <f t="shared" si="7373"/>
        <v>1680</v>
      </c>
      <c r="BI1959" s="22">
        <f t="shared" si="7374"/>
        <v>0</v>
      </c>
      <c r="BJ1959" s="22">
        <f t="shared" si="7375"/>
        <v>0</v>
      </c>
      <c r="BK1959" s="22">
        <f t="shared" si="7422"/>
        <v>0</v>
      </c>
      <c r="BL1959" s="22">
        <f t="shared" si="7423"/>
        <v>0</v>
      </c>
      <c r="BM1959" s="22">
        <f t="shared" si="7424"/>
        <v>0</v>
      </c>
      <c r="BN1959" s="22">
        <f t="shared" si="7376"/>
        <v>1680</v>
      </c>
      <c r="BO1959" s="22">
        <f t="shared" si="7377"/>
        <v>0</v>
      </c>
      <c r="BP1959" s="22">
        <f t="shared" si="7378"/>
        <v>0</v>
      </c>
      <c r="BQ1959" s="22">
        <f t="shared" si="7425"/>
        <v>0</v>
      </c>
      <c r="BR1959" s="22">
        <f t="shared" si="7426"/>
        <v>0</v>
      </c>
      <c r="BS1959" s="22">
        <f t="shared" si="7379"/>
        <v>1680</v>
      </c>
      <c r="BT1959" s="22">
        <f t="shared" si="7380"/>
        <v>0</v>
      </c>
      <c r="BU1959" s="22">
        <f t="shared" si="7381"/>
        <v>0</v>
      </c>
      <c r="BV1959" s="22">
        <f t="shared" si="7427"/>
        <v>0</v>
      </c>
      <c r="BW1959" s="22">
        <f t="shared" si="7428"/>
        <v>0</v>
      </c>
      <c r="BX1959" s="22">
        <f t="shared" si="7382"/>
        <v>1680</v>
      </c>
      <c r="BY1959" s="22">
        <f t="shared" si="7383"/>
        <v>0</v>
      </c>
      <c r="BZ1959" s="22">
        <f t="shared" si="7384"/>
        <v>0</v>
      </c>
      <c r="CA1959" s="22">
        <f t="shared" si="7429"/>
        <v>-856.45799999999997</v>
      </c>
      <c r="CB1959" s="22">
        <f t="shared" si="7430"/>
        <v>0</v>
      </c>
      <c r="CC1959" s="22">
        <f t="shared" si="7431"/>
        <v>0</v>
      </c>
      <c r="CD1959" s="22">
        <f t="shared" si="7301"/>
        <v>823.54200000000003</v>
      </c>
      <c r="CE1959" s="22">
        <f t="shared" si="7432"/>
        <v>0</v>
      </c>
      <c r="CF1959" s="34">
        <f t="shared" ref="CF1959:CF2001" si="7434">CD1959+CE1959</f>
        <v>823.54200000000003</v>
      </c>
      <c r="CG1959" s="22">
        <f t="shared" si="7302"/>
        <v>0</v>
      </c>
      <c r="CH1959" s="22">
        <f t="shared" si="7433"/>
        <v>0</v>
      </c>
      <c r="CI1959" s="22">
        <f t="shared" ref="CI1959:CI2001" si="7435">CG1959+CH1959</f>
        <v>0</v>
      </c>
      <c r="CJ1959" s="22">
        <f t="shared" si="7303"/>
        <v>0</v>
      </c>
      <c r="CK1959" s="22">
        <f t="shared" si="7433"/>
        <v>0</v>
      </c>
      <c r="CL1959" s="22">
        <f t="shared" ref="CL1959:CL2001" si="7436">CJ1959+CK1959</f>
        <v>0</v>
      </c>
      <c r="CM1959" s="22">
        <f t="shared" si="7433"/>
        <v>0</v>
      </c>
      <c r="CN1959" s="15"/>
      <c r="CO1959" s="35"/>
      <c r="CS1959" s="5" t="s">
        <v>29</v>
      </c>
    </row>
    <row r="1960" spans="1:99" ht="78" x14ac:dyDescent="0.3">
      <c r="A1960" s="36" t="s">
        <v>1119</v>
      </c>
      <c r="B1960" s="16">
        <v>810</v>
      </c>
      <c r="C1960" s="32"/>
      <c r="D1960" s="32"/>
      <c r="E1960" s="33" t="s">
        <v>413</v>
      </c>
      <c r="F1960" s="22">
        <f t="shared" si="7392"/>
        <v>1600</v>
      </c>
      <c r="G1960" s="22">
        <f t="shared" si="7393"/>
        <v>0</v>
      </c>
      <c r="H1960" s="22">
        <f t="shared" si="7394"/>
        <v>0</v>
      </c>
      <c r="I1960" s="22">
        <f t="shared" si="7395"/>
        <v>0</v>
      </c>
      <c r="J1960" s="22">
        <f t="shared" si="7396"/>
        <v>0</v>
      </c>
      <c r="K1960" s="22">
        <f t="shared" si="7397"/>
        <v>0</v>
      </c>
      <c r="L1960" s="22">
        <f t="shared" si="7349"/>
        <v>1600</v>
      </c>
      <c r="M1960" s="22">
        <f t="shared" si="7350"/>
        <v>0</v>
      </c>
      <c r="N1960" s="22">
        <f t="shared" si="7351"/>
        <v>0</v>
      </c>
      <c r="O1960" s="22">
        <f t="shared" si="7398"/>
        <v>80</v>
      </c>
      <c r="P1960" s="22">
        <f t="shared" si="7399"/>
        <v>0</v>
      </c>
      <c r="Q1960" s="22">
        <f t="shared" si="7400"/>
        <v>0</v>
      </c>
      <c r="R1960" s="22">
        <f t="shared" si="7352"/>
        <v>1680</v>
      </c>
      <c r="S1960" s="22">
        <f t="shared" si="7353"/>
        <v>0</v>
      </c>
      <c r="T1960" s="22">
        <f t="shared" si="7354"/>
        <v>0</v>
      </c>
      <c r="U1960" s="22">
        <f t="shared" si="7401"/>
        <v>0</v>
      </c>
      <c r="V1960" s="22">
        <f t="shared" si="7402"/>
        <v>0</v>
      </c>
      <c r="W1960" s="22">
        <f t="shared" si="7403"/>
        <v>0</v>
      </c>
      <c r="X1960" s="22">
        <f t="shared" si="7355"/>
        <v>1680</v>
      </c>
      <c r="Y1960" s="22">
        <f t="shared" si="7356"/>
        <v>0</v>
      </c>
      <c r="Z1960" s="22">
        <f t="shared" si="7357"/>
        <v>0</v>
      </c>
      <c r="AA1960" s="22">
        <f t="shared" si="7404"/>
        <v>0</v>
      </c>
      <c r="AB1960" s="22">
        <f t="shared" si="7405"/>
        <v>0</v>
      </c>
      <c r="AC1960" s="22">
        <f t="shared" si="7406"/>
        <v>0</v>
      </c>
      <c r="AD1960" s="22">
        <f t="shared" si="7358"/>
        <v>1680</v>
      </c>
      <c r="AE1960" s="22">
        <f t="shared" si="7359"/>
        <v>0</v>
      </c>
      <c r="AF1960" s="22">
        <f t="shared" si="7360"/>
        <v>0</v>
      </c>
      <c r="AG1960" s="22">
        <f t="shared" si="7407"/>
        <v>0</v>
      </c>
      <c r="AH1960" s="22">
        <f t="shared" si="7408"/>
        <v>0</v>
      </c>
      <c r="AI1960" s="22">
        <f t="shared" si="7409"/>
        <v>0</v>
      </c>
      <c r="AJ1960" s="22">
        <f t="shared" si="7361"/>
        <v>1680</v>
      </c>
      <c r="AK1960" s="22">
        <f t="shared" si="7362"/>
        <v>0</v>
      </c>
      <c r="AL1960" s="22">
        <f t="shared" si="7363"/>
        <v>0</v>
      </c>
      <c r="AM1960" s="22">
        <f t="shared" si="7410"/>
        <v>0</v>
      </c>
      <c r="AN1960" s="22">
        <f t="shared" si="7411"/>
        <v>0</v>
      </c>
      <c r="AO1960" s="22">
        <f t="shared" si="7412"/>
        <v>0</v>
      </c>
      <c r="AP1960" s="22">
        <f t="shared" si="7364"/>
        <v>1680</v>
      </c>
      <c r="AQ1960" s="22">
        <f t="shared" si="7365"/>
        <v>0</v>
      </c>
      <c r="AR1960" s="22">
        <f t="shared" si="7366"/>
        <v>0</v>
      </c>
      <c r="AS1960" s="22">
        <f t="shared" si="7413"/>
        <v>0</v>
      </c>
      <c r="AT1960" s="22">
        <f t="shared" si="7414"/>
        <v>0</v>
      </c>
      <c r="AU1960" s="22">
        <f t="shared" si="7415"/>
        <v>0</v>
      </c>
      <c r="AV1960" s="22">
        <f t="shared" si="7367"/>
        <v>1680</v>
      </c>
      <c r="AW1960" s="22">
        <f t="shared" si="7368"/>
        <v>0</v>
      </c>
      <c r="AX1960" s="22">
        <f t="shared" si="7369"/>
        <v>0</v>
      </c>
      <c r="AY1960" s="22">
        <f t="shared" si="7416"/>
        <v>0</v>
      </c>
      <c r="AZ1960" s="22">
        <f t="shared" si="7417"/>
        <v>0</v>
      </c>
      <c r="BA1960" s="22">
        <f t="shared" si="7418"/>
        <v>0</v>
      </c>
      <c r="BB1960" s="22">
        <f t="shared" si="7370"/>
        <v>1680</v>
      </c>
      <c r="BC1960" s="22">
        <f t="shared" si="7371"/>
        <v>0</v>
      </c>
      <c r="BD1960" s="22">
        <f t="shared" si="7372"/>
        <v>0</v>
      </c>
      <c r="BE1960" s="22">
        <f t="shared" si="7419"/>
        <v>0</v>
      </c>
      <c r="BF1960" s="22">
        <f t="shared" si="7420"/>
        <v>0</v>
      </c>
      <c r="BG1960" s="22">
        <f t="shared" si="7421"/>
        <v>0</v>
      </c>
      <c r="BH1960" s="22">
        <f t="shared" si="7373"/>
        <v>1680</v>
      </c>
      <c r="BI1960" s="22">
        <f t="shared" si="7374"/>
        <v>0</v>
      </c>
      <c r="BJ1960" s="22">
        <f t="shared" si="7375"/>
        <v>0</v>
      </c>
      <c r="BK1960" s="22">
        <f t="shared" si="7422"/>
        <v>0</v>
      </c>
      <c r="BL1960" s="22">
        <f t="shared" si="7423"/>
        <v>0</v>
      </c>
      <c r="BM1960" s="22">
        <f t="shared" si="7424"/>
        <v>0</v>
      </c>
      <c r="BN1960" s="22">
        <f t="shared" si="7376"/>
        <v>1680</v>
      </c>
      <c r="BO1960" s="22">
        <f t="shared" si="7377"/>
        <v>0</v>
      </c>
      <c r="BP1960" s="22">
        <f t="shared" si="7378"/>
        <v>0</v>
      </c>
      <c r="BQ1960" s="22">
        <f t="shared" si="7425"/>
        <v>0</v>
      </c>
      <c r="BR1960" s="22">
        <f t="shared" si="7426"/>
        <v>0</v>
      </c>
      <c r="BS1960" s="22">
        <f t="shared" si="7379"/>
        <v>1680</v>
      </c>
      <c r="BT1960" s="22">
        <f t="shared" si="7380"/>
        <v>0</v>
      </c>
      <c r="BU1960" s="22">
        <f t="shared" si="7381"/>
        <v>0</v>
      </c>
      <c r="BV1960" s="22">
        <f t="shared" si="7427"/>
        <v>0</v>
      </c>
      <c r="BW1960" s="22">
        <f t="shared" si="7428"/>
        <v>0</v>
      </c>
      <c r="BX1960" s="22">
        <f t="shared" si="7382"/>
        <v>1680</v>
      </c>
      <c r="BY1960" s="22">
        <f t="shared" si="7383"/>
        <v>0</v>
      </c>
      <c r="BZ1960" s="22">
        <f t="shared" si="7384"/>
        <v>0</v>
      </c>
      <c r="CA1960" s="22">
        <f t="shared" si="7429"/>
        <v>-856.45799999999997</v>
      </c>
      <c r="CB1960" s="22">
        <f t="shared" si="7430"/>
        <v>0</v>
      </c>
      <c r="CC1960" s="22">
        <f t="shared" si="7431"/>
        <v>0</v>
      </c>
      <c r="CD1960" s="22">
        <f t="shared" si="7301"/>
        <v>823.54200000000003</v>
      </c>
      <c r="CE1960" s="22">
        <f t="shared" si="7432"/>
        <v>0</v>
      </c>
      <c r="CF1960" s="34">
        <f t="shared" si="7434"/>
        <v>823.54200000000003</v>
      </c>
      <c r="CG1960" s="22">
        <f t="shared" si="7302"/>
        <v>0</v>
      </c>
      <c r="CH1960" s="22">
        <f t="shared" si="7433"/>
        <v>0</v>
      </c>
      <c r="CI1960" s="22">
        <f t="shared" si="7435"/>
        <v>0</v>
      </c>
      <c r="CJ1960" s="22">
        <f t="shared" si="7303"/>
        <v>0</v>
      </c>
      <c r="CK1960" s="22">
        <f t="shared" si="7433"/>
        <v>0</v>
      </c>
      <c r="CL1960" s="22">
        <f t="shared" si="7436"/>
        <v>0</v>
      </c>
      <c r="CM1960" s="22">
        <f t="shared" si="7433"/>
        <v>0</v>
      </c>
      <c r="CN1960" s="15"/>
      <c r="CO1960" s="35"/>
      <c r="CT1960" s="5" t="s">
        <v>30</v>
      </c>
    </row>
    <row r="1961" spans="1:99" x14ac:dyDescent="0.3">
      <c r="A1961" s="36" t="s">
        <v>1119</v>
      </c>
      <c r="B1961" s="16">
        <v>810</v>
      </c>
      <c r="C1961" s="32" t="s">
        <v>66</v>
      </c>
      <c r="D1961" s="32" t="s">
        <v>313</v>
      </c>
      <c r="E1961" s="33" t="s">
        <v>1082</v>
      </c>
      <c r="F1961" s="22">
        <v>1600</v>
      </c>
      <c r="G1961" s="22"/>
      <c r="H1961" s="22"/>
      <c r="I1961" s="22"/>
      <c r="J1961" s="22"/>
      <c r="K1961" s="22"/>
      <c r="L1961" s="22">
        <f t="shared" si="7349"/>
        <v>1600</v>
      </c>
      <c r="M1961" s="22">
        <f t="shared" si="7350"/>
        <v>0</v>
      </c>
      <c r="N1961" s="22">
        <f t="shared" si="7351"/>
        <v>0</v>
      </c>
      <c r="O1961" s="22">
        <v>80</v>
      </c>
      <c r="P1961" s="22"/>
      <c r="Q1961" s="22"/>
      <c r="R1961" s="22">
        <f t="shared" si="7352"/>
        <v>1680</v>
      </c>
      <c r="S1961" s="22">
        <f t="shared" si="7353"/>
        <v>0</v>
      </c>
      <c r="T1961" s="22">
        <f t="shared" si="7354"/>
        <v>0</v>
      </c>
      <c r="U1961" s="22"/>
      <c r="V1961" s="22"/>
      <c r="W1961" s="22"/>
      <c r="X1961" s="22">
        <f t="shared" si="7355"/>
        <v>1680</v>
      </c>
      <c r="Y1961" s="22">
        <f t="shared" si="7356"/>
        <v>0</v>
      </c>
      <c r="Z1961" s="22">
        <f t="shared" si="7357"/>
        <v>0</v>
      </c>
      <c r="AA1961" s="22"/>
      <c r="AB1961" s="22"/>
      <c r="AC1961" s="22"/>
      <c r="AD1961" s="22">
        <f t="shared" si="7358"/>
        <v>1680</v>
      </c>
      <c r="AE1961" s="22">
        <f t="shared" si="7359"/>
        <v>0</v>
      </c>
      <c r="AF1961" s="22">
        <f t="shared" si="7360"/>
        <v>0</v>
      </c>
      <c r="AG1961" s="22"/>
      <c r="AH1961" s="22"/>
      <c r="AI1961" s="22"/>
      <c r="AJ1961" s="22">
        <f t="shared" si="7361"/>
        <v>1680</v>
      </c>
      <c r="AK1961" s="22">
        <f t="shared" si="7362"/>
        <v>0</v>
      </c>
      <c r="AL1961" s="22">
        <f t="shared" si="7363"/>
        <v>0</v>
      </c>
      <c r="AM1961" s="22"/>
      <c r="AN1961" s="22"/>
      <c r="AO1961" s="22"/>
      <c r="AP1961" s="22">
        <f t="shared" si="7364"/>
        <v>1680</v>
      </c>
      <c r="AQ1961" s="22">
        <f t="shared" si="7365"/>
        <v>0</v>
      </c>
      <c r="AR1961" s="22">
        <f t="shared" si="7366"/>
        <v>0</v>
      </c>
      <c r="AS1961" s="22"/>
      <c r="AT1961" s="22"/>
      <c r="AU1961" s="22"/>
      <c r="AV1961" s="22">
        <f t="shared" si="7367"/>
        <v>1680</v>
      </c>
      <c r="AW1961" s="22">
        <f t="shared" si="7368"/>
        <v>0</v>
      </c>
      <c r="AX1961" s="22">
        <f t="shared" si="7369"/>
        <v>0</v>
      </c>
      <c r="AY1961" s="22"/>
      <c r="AZ1961" s="22"/>
      <c r="BA1961" s="22"/>
      <c r="BB1961" s="22">
        <f t="shared" si="7370"/>
        <v>1680</v>
      </c>
      <c r="BC1961" s="22">
        <f t="shared" si="7371"/>
        <v>0</v>
      </c>
      <c r="BD1961" s="22">
        <f t="shared" si="7372"/>
        <v>0</v>
      </c>
      <c r="BE1961" s="22"/>
      <c r="BF1961" s="22"/>
      <c r="BG1961" s="22"/>
      <c r="BH1961" s="22">
        <f t="shared" si="7373"/>
        <v>1680</v>
      </c>
      <c r="BI1961" s="22">
        <f t="shared" si="7374"/>
        <v>0</v>
      </c>
      <c r="BJ1961" s="22">
        <f t="shared" si="7375"/>
        <v>0</v>
      </c>
      <c r="BK1961" s="22"/>
      <c r="BL1961" s="22"/>
      <c r="BM1961" s="22"/>
      <c r="BN1961" s="22">
        <f t="shared" si="7376"/>
        <v>1680</v>
      </c>
      <c r="BO1961" s="22">
        <f t="shared" si="7377"/>
        <v>0</v>
      </c>
      <c r="BP1961" s="22">
        <f t="shared" si="7378"/>
        <v>0</v>
      </c>
      <c r="BQ1961" s="22"/>
      <c r="BR1961" s="22"/>
      <c r="BS1961" s="22">
        <f t="shared" si="7379"/>
        <v>1680</v>
      </c>
      <c r="BT1961" s="22">
        <f t="shared" si="7380"/>
        <v>0</v>
      </c>
      <c r="BU1961" s="22">
        <f t="shared" si="7381"/>
        <v>0</v>
      </c>
      <c r="BV1961" s="22"/>
      <c r="BW1961" s="22"/>
      <c r="BX1961" s="22">
        <f t="shared" si="7382"/>
        <v>1680</v>
      </c>
      <c r="BY1961" s="22">
        <f t="shared" si="7383"/>
        <v>0</v>
      </c>
      <c r="BZ1961" s="22">
        <f t="shared" si="7384"/>
        <v>0</v>
      </c>
      <c r="CA1961" s="22">
        <v>-856.45799999999997</v>
      </c>
      <c r="CB1961" s="22"/>
      <c r="CC1961" s="22"/>
      <c r="CD1961" s="22">
        <f t="shared" si="7301"/>
        <v>823.54200000000003</v>
      </c>
      <c r="CE1961" s="22"/>
      <c r="CF1961" s="34">
        <f t="shared" si="7434"/>
        <v>823.54200000000003</v>
      </c>
      <c r="CG1961" s="22">
        <f t="shared" si="7302"/>
        <v>0</v>
      </c>
      <c r="CH1961" s="22"/>
      <c r="CI1961" s="22">
        <f t="shared" si="7435"/>
        <v>0</v>
      </c>
      <c r="CJ1961" s="22">
        <f t="shared" si="7303"/>
        <v>0</v>
      </c>
      <c r="CK1961" s="22"/>
      <c r="CL1961" s="22">
        <f t="shared" si="7436"/>
        <v>0</v>
      </c>
      <c r="CM1961" s="22"/>
      <c r="CN1961" s="15"/>
      <c r="CO1961" s="35"/>
    </row>
    <row r="1962" spans="1:99" ht="46.8" x14ac:dyDescent="0.3">
      <c r="A1962" s="36" t="s">
        <v>1121</v>
      </c>
      <c r="B1962" s="16"/>
      <c r="C1962" s="32"/>
      <c r="D1962" s="32"/>
      <c r="E1962" s="33" t="s">
        <v>1122</v>
      </c>
      <c r="F1962" s="22">
        <f t="shared" si="7392"/>
        <v>16900</v>
      </c>
      <c r="G1962" s="22">
        <f t="shared" si="7393"/>
        <v>0</v>
      </c>
      <c r="H1962" s="22">
        <f t="shared" si="7394"/>
        <v>0</v>
      </c>
      <c r="I1962" s="22">
        <f t="shared" si="7395"/>
        <v>-500</v>
      </c>
      <c r="J1962" s="22">
        <f t="shared" si="7396"/>
        <v>0</v>
      </c>
      <c r="K1962" s="22">
        <f t="shared" si="7397"/>
        <v>0</v>
      </c>
      <c r="L1962" s="22">
        <f t="shared" si="7349"/>
        <v>16400</v>
      </c>
      <c r="M1962" s="22">
        <f t="shared" si="7350"/>
        <v>0</v>
      </c>
      <c r="N1962" s="22">
        <f t="shared" si="7351"/>
        <v>0</v>
      </c>
      <c r="O1962" s="22">
        <f t="shared" si="7398"/>
        <v>0</v>
      </c>
      <c r="P1962" s="22">
        <f t="shared" si="7399"/>
        <v>0</v>
      </c>
      <c r="Q1962" s="22">
        <f t="shared" si="7400"/>
        <v>0</v>
      </c>
      <c r="R1962" s="22">
        <f t="shared" si="7352"/>
        <v>16400</v>
      </c>
      <c r="S1962" s="22">
        <f t="shared" si="7353"/>
        <v>0</v>
      </c>
      <c r="T1962" s="22">
        <f t="shared" si="7354"/>
        <v>0</v>
      </c>
      <c r="U1962" s="22">
        <f t="shared" si="7401"/>
        <v>0</v>
      </c>
      <c r="V1962" s="22">
        <f t="shared" si="7402"/>
        <v>0</v>
      </c>
      <c r="W1962" s="22">
        <f t="shared" si="7403"/>
        <v>0</v>
      </c>
      <c r="X1962" s="22">
        <f t="shared" si="7355"/>
        <v>16400</v>
      </c>
      <c r="Y1962" s="22">
        <f t="shared" si="7356"/>
        <v>0</v>
      </c>
      <c r="Z1962" s="22">
        <f t="shared" si="7357"/>
        <v>0</v>
      </c>
      <c r="AA1962" s="22">
        <f t="shared" si="7404"/>
        <v>0</v>
      </c>
      <c r="AB1962" s="22">
        <f t="shared" si="7405"/>
        <v>0</v>
      </c>
      <c r="AC1962" s="22">
        <f t="shared" si="7406"/>
        <v>0</v>
      </c>
      <c r="AD1962" s="22">
        <f t="shared" si="7358"/>
        <v>16400</v>
      </c>
      <c r="AE1962" s="22">
        <f t="shared" si="7359"/>
        <v>0</v>
      </c>
      <c r="AF1962" s="22">
        <f t="shared" si="7360"/>
        <v>0</v>
      </c>
      <c r="AG1962" s="22">
        <f t="shared" si="7407"/>
        <v>0</v>
      </c>
      <c r="AH1962" s="22">
        <f t="shared" si="7408"/>
        <v>0</v>
      </c>
      <c r="AI1962" s="22">
        <f t="shared" si="7409"/>
        <v>0</v>
      </c>
      <c r="AJ1962" s="22">
        <f t="shared" si="7361"/>
        <v>16400</v>
      </c>
      <c r="AK1962" s="22">
        <f t="shared" si="7362"/>
        <v>0</v>
      </c>
      <c r="AL1962" s="22">
        <f t="shared" si="7363"/>
        <v>0</v>
      </c>
      <c r="AM1962" s="22">
        <f t="shared" si="7410"/>
        <v>0</v>
      </c>
      <c r="AN1962" s="22">
        <f t="shared" si="7411"/>
        <v>0</v>
      </c>
      <c r="AO1962" s="22">
        <f t="shared" si="7412"/>
        <v>0</v>
      </c>
      <c r="AP1962" s="22">
        <f t="shared" si="7364"/>
        <v>16400</v>
      </c>
      <c r="AQ1962" s="22">
        <f t="shared" si="7365"/>
        <v>0</v>
      </c>
      <c r="AR1962" s="22">
        <f t="shared" si="7366"/>
        <v>0</v>
      </c>
      <c r="AS1962" s="22">
        <f t="shared" si="7413"/>
        <v>0</v>
      </c>
      <c r="AT1962" s="22">
        <f t="shared" si="7414"/>
        <v>0</v>
      </c>
      <c r="AU1962" s="22">
        <f t="shared" si="7415"/>
        <v>0</v>
      </c>
      <c r="AV1962" s="22">
        <f t="shared" si="7367"/>
        <v>16400</v>
      </c>
      <c r="AW1962" s="22">
        <f t="shared" si="7368"/>
        <v>0</v>
      </c>
      <c r="AX1962" s="22">
        <f t="shared" si="7369"/>
        <v>0</v>
      </c>
      <c r="AY1962" s="22">
        <f t="shared" si="7416"/>
        <v>0</v>
      </c>
      <c r="AZ1962" s="22">
        <f t="shared" si="7417"/>
        <v>0</v>
      </c>
      <c r="BA1962" s="22">
        <f t="shared" si="7418"/>
        <v>0</v>
      </c>
      <c r="BB1962" s="22">
        <f t="shared" si="7370"/>
        <v>16400</v>
      </c>
      <c r="BC1962" s="22">
        <f t="shared" si="7371"/>
        <v>0</v>
      </c>
      <c r="BD1962" s="22">
        <f t="shared" si="7372"/>
        <v>0</v>
      </c>
      <c r="BE1962" s="22">
        <f t="shared" si="7419"/>
        <v>0</v>
      </c>
      <c r="BF1962" s="22">
        <f t="shared" si="7420"/>
        <v>0</v>
      </c>
      <c r="BG1962" s="22">
        <f t="shared" si="7421"/>
        <v>0</v>
      </c>
      <c r="BH1962" s="22">
        <f t="shared" si="7373"/>
        <v>16400</v>
      </c>
      <c r="BI1962" s="22">
        <f t="shared" si="7374"/>
        <v>0</v>
      </c>
      <c r="BJ1962" s="22">
        <f t="shared" si="7375"/>
        <v>0</v>
      </c>
      <c r="BK1962" s="22">
        <f t="shared" si="7422"/>
        <v>0</v>
      </c>
      <c r="BL1962" s="22">
        <f t="shared" si="7423"/>
        <v>0</v>
      </c>
      <c r="BM1962" s="22">
        <f t="shared" si="7424"/>
        <v>0</v>
      </c>
      <c r="BN1962" s="22">
        <f t="shared" si="7376"/>
        <v>16400</v>
      </c>
      <c r="BO1962" s="22">
        <f t="shared" si="7377"/>
        <v>0</v>
      </c>
      <c r="BP1962" s="22">
        <f t="shared" si="7378"/>
        <v>0</v>
      </c>
      <c r="BQ1962" s="22">
        <f t="shared" si="7425"/>
        <v>0</v>
      </c>
      <c r="BR1962" s="22">
        <f t="shared" si="7426"/>
        <v>0</v>
      </c>
      <c r="BS1962" s="22">
        <f t="shared" si="7379"/>
        <v>16400</v>
      </c>
      <c r="BT1962" s="22">
        <f t="shared" si="7380"/>
        <v>0</v>
      </c>
      <c r="BU1962" s="22">
        <f t="shared" si="7381"/>
        <v>0</v>
      </c>
      <c r="BV1962" s="22">
        <f t="shared" si="7427"/>
        <v>0</v>
      </c>
      <c r="BW1962" s="22">
        <f t="shared" si="7428"/>
        <v>0</v>
      </c>
      <c r="BX1962" s="22">
        <f t="shared" si="7382"/>
        <v>16400</v>
      </c>
      <c r="BY1962" s="22">
        <f t="shared" si="7383"/>
        <v>0</v>
      </c>
      <c r="BZ1962" s="22">
        <f t="shared" si="7384"/>
        <v>0</v>
      </c>
      <c r="CA1962" s="22">
        <f t="shared" si="7429"/>
        <v>0</v>
      </c>
      <c r="CB1962" s="22">
        <f t="shared" si="7430"/>
        <v>0</v>
      </c>
      <c r="CC1962" s="22">
        <f t="shared" si="7431"/>
        <v>0</v>
      </c>
      <c r="CD1962" s="22">
        <f t="shared" si="7301"/>
        <v>16400</v>
      </c>
      <c r="CE1962" s="22">
        <f t="shared" si="7432"/>
        <v>0</v>
      </c>
      <c r="CF1962" s="34">
        <f t="shared" si="7434"/>
        <v>16400</v>
      </c>
      <c r="CG1962" s="22">
        <f t="shared" si="7302"/>
        <v>0</v>
      </c>
      <c r="CH1962" s="22">
        <f t="shared" si="7433"/>
        <v>0</v>
      </c>
      <c r="CI1962" s="22">
        <f t="shared" si="7435"/>
        <v>0</v>
      </c>
      <c r="CJ1962" s="22">
        <f t="shared" si="7303"/>
        <v>0</v>
      </c>
      <c r="CK1962" s="22">
        <f t="shared" si="7433"/>
        <v>0</v>
      </c>
      <c r="CL1962" s="22">
        <f t="shared" si="7436"/>
        <v>0</v>
      </c>
      <c r="CM1962" s="22">
        <f t="shared" si="7433"/>
        <v>0</v>
      </c>
      <c r="CN1962" s="15"/>
      <c r="CO1962" s="35"/>
      <c r="CR1962" s="5" t="s">
        <v>28</v>
      </c>
    </row>
    <row r="1963" spans="1:99" ht="46.8" x14ac:dyDescent="0.3">
      <c r="A1963" s="36" t="s">
        <v>1123</v>
      </c>
      <c r="B1963" s="16"/>
      <c r="C1963" s="32"/>
      <c r="D1963" s="32"/>
      <c r="E1963" s="33" t="s">
        <v>1124</v>
      </c>
      <c r="F1963" s="22">
        <f t="shared" si="7392"/>
        <v>16900</v>
      </c>
      <c r="G1963" s="22">
        <f t="shared" si="7393"/>
        <v>0</v>
      </c>
      <c r="H1963" s="22">
        <f t="shared" si="7394"/>
        <v>0</v>
      </c>
      <c r="I1963" s="22">
        <f t="shared" si="7395"/>
        <v>-500</v>
      </c>
      <c r="J1963" s="22">
        <f t="shared" si="7396"/>
        <v>0</v>
      </c>
      <c r="K1963" s="22">
        <f t="shared" si="7397"/>
        <v>0</v>
      </c>
      <c r="L1963" s="22">
        <f t="shared" si="7349"/>
        <v>16400</v>
      </c>
      <c r="M1963" s="22">
        <f t="shared" si="7350"/>
        <v>0</v>
      </c>
      <c r="N1963" s="22">
        <f t="shared" si="7351"/>
        <v>0</v>
      </c>
      <c r="O1963" s="22">
        <f t="shared" si="7398"/>
        <v>0</v>
      </c>
      <c r="P1963" s="22">
        <f t="shared" si="7399"/>
        <v>0</v>
      </c>
      <c r="Q1963" s="22">
        <f t="shared" si="7400"/>
        <v>0</v>
      </c>
      <c r="R1963" s="22">
        <f t="shared" si="7352"/>
        <v>16400</v>
      </c>
      <c r="S1963" s="22">
        <f t="shared" si="7353"/>
        <v>0</v>
      </c>
      <c r="T1963" s="22">
        <f t="shared" si="7354"/>
        <v>0</v>
      </c>
      <c r="U1963" s="22">
        <f t="shared" si="7401"/>
        <v>0</v>
      </c>
      <c r="V1963" s="22">
        <f t="shared" si="7402"/>
        <v>0</v>
      </c>
      <c r="W1963" s="22">
        <f t="shared" si="7403"/>
        <v>0</v>
      </c>
      <c r="X1963" s="22">
        <f t="shared" si="7355"/>
        <v>16400</v>
      </c>
      <c r="Y1963" s="22">
        <f t="shared" si="7356"/>
        <v>0</v>
      </c>
      <c r="Z1963" s="22">
        <f t="shared" si="7357"/>
        <v>0</v>
      </c>
      <c r="AA1963" s="22">
        <f t="shared" si="7404"/>
        <v>0</v>
      </c>
      <c r="AB1963" s="22">
        <f t="shared" si="7405"/>
        <v>0</v>
      </c>
      <c r="AC1963" s="22">
        <f t="shared" si="7406"/>
        <v>0</v>
      </c>
      <c r="AD1963" s="22">
        <f t="shared" si="7358"/>
        <v>16400</v>
      </c>
      <c r="AE1963" s="22">
        <f t="shared" si="7359"/>
        <v>0</v>
      </c>
      <c r="AF1963" s="22">
        <f t="shared" si="7360"/>
        <v>0</v>
      </c>
      <c r="AG1963" s="22">
        <f t="shared" si="7407"/>
        <v>0</v>
      </c>
      <c r="AH1963" s="22">
        <f t="shared" si="7408"/>
        <v>0</v>
      </c>
      <c r="AI1963" s="22">
        <f t="shared" si="7409"/>
        <v>0</v>
      </c>
      <c r="AJ1963" s="22">
        <f t="shared" si="7361"/>
        <v>16400</v>
      </c>
      <c r="AK1963" s="22">
        <f t="shared" si="7362"/>
        <v>0</v>
      </c>
      <c r="AL1963" s="22">
        <f t="shared" si="7363"/>
        <v>0</v>
      </c>
      <c r="AM1963" s="22">
        <f t="shared" si="7410"/>
        <v>0</v>
      </c>
      <c r="AN1963" s="22">
        <f t="shared" si="7411"/>
        <v>0</v>
      </c>
      <c r="AO1963" s="22">
        <f t="shared" si="7412"/>
        <v>0</v>
      </c>
      <c r="AP1963" s="22">
        <f t="shared" si="7364"/>
        <v>16400</v>
      </c>
      <c r="AQ1963" s="22">
        <f t="shared" si="7365"/>
        <v>0</v>
      </c>
      <c r="AR1963" s="22">
        <f t="shared" si="7366"/>
        <v>0</v>
      </c>
      <c r="AS1963" s="22">
        <f t="shared" si="7413"/>
        <v>0</v>
      </c>
      <c r="AT1963" s="22">
        <f t="shared" si="7414"/>
        <v>0</v>
      </c>
      <c r="AU1963" s="22">
        <f t="shared" si="7415"/>
        <v>0</v>
      </c>
      <c r="AV1963" s="22">
        <f t="shared" si="7367"/>
        <v>16400</v>
      </c>
      <c r="AW1963" s="22">
        <f t="shared" si="7368"/>
        <v>0</v>
      </c>
      <c r="AX1963" s="22">
        <f t="shared" si="7369"/>
        <v>0</v>
      </c>
      <c r="AY1963" s="22">
        <f t="shared" si="7416"/>
        <v>0</v>
      </c>
      <c r="AZ1963" s="22">
        <f t="shared" si="7417"/>
        <v>0</v>
      </c>
      <c r="BA1963" s="22">
        <f t="shared" si="7418"/>
        <v>0</v>
      </c>
      <c r="BB1963" s="22">
        <f t="shared" si="7370"/>
        <v>16400</v>
      </c>
      <c r="BC1963" s="22">
        <f t="shared" si="7371"/>
        <v>0</v>
      </c>
      <c r="BD1963" s="22">
        <f t="shared" si="7372"/>
        <v>0</v>
      </c>
      <c r="BE1963" s="22">
        <f t="shared" si="7419"/>
        <v>0</v>
      </c>
      <c r="BF1963" s="22">
        <f t="shared" si="7420"/>
        <v>0</v>
      </c>
      <c r="BG1963" s="22">
        <f t="shared" si="7421"/>
        <v>0</v>
      </c>
      <c r="BH1963" s="22">
        <f t="shared" si="7373"/>
        <v>16400</v>
      </c>
      <c r="BI1963" s="22">
        <f t="shared" si="7374"/>
        <v>0</v>
      </c>
      <c r="BJ1963" s="22">
        <f t="shared" si="7375"/>
        <v>0</v>
      </c>
      <c r="BK1963" s="22">
        <f t="shared" si="7422"/>
        <v>0</v>
      </c>
      <c r="BL1963" s="22">
        <f t="shared" si="7423"/>
        <v>0</v>
      </c>
      <c r="BM1963" s="22">
        <f t="shared" si="7424"/>
        <v>0</v>
      </c>
      <c r="BN1963" s="22">
        <f t="shared" si="7376"/>
        <v>16400</v>
      </c>
      <c r="BO1963" s="22">
        <f t="shared" si="7377"/>
        <v>0</v>
      </c>
      <c r="BP1963" s="22">
        <f t="shared" si="7378"/>
        <v>0</v>
      </c>
      <c r="BQ1963" s="22">
        <f t="shared" si="7425"/>
        <v>0</v>
      </c>
      <c r="BR1963" s="22">
        <f t="shared" si="7426"/>
        <v>0</v>
      </c>
      <c r="BS1963" s="22">
        <f t="shared" si="7379"/>
        <v>16400</v>
      </c>
      <c r="BT1963" s="22">
        <f t="shared" si="7380"/>
        <v>0</v>
      </c>
      <c r="BU1963" s="22">
        <f t="shared" si="7381"/>
        <v>0</v>
      </c>
      <c r="BV1963" s="22">
        <f t="shared" si="7427"/>
        <v>0</v>
      </c>
      <c r="BW1963" s="22">
        <f t="shared" si="7428"/>
        <v>0</v>
      </c>
      <c r="BX1963" s="22">
        <f t="shared" si="7382"/>
        <v>16400</v>
      </c>
      <c r="BY1963" s="22">
        <f t="shared" si="7383"/>
        <v>0</v>
      </c>
      <c r="BZ1963" s="22">
        <f t="shared" si="7384"/>
        <v>0</v>
      </c>
      <c r="CA1963" s="22">
        <f t="shared" si="7429"/>
        <v>0</v>
      </c>
      <c r="CB1963" s="22">
        <f t="shared" si="7430"/>
        <v>0</v>
      </c>
      <c r="CC1963" s="22">
        <f t="shared" si="7431"/>
        <v>0</v>
      </c>
      <c r="CD1963" s="22">
        <f t="shared" si="7301"/>
        <v>16400</v>
      </c>
      <c r="CE1963" s="22">
        <f t="shared" si="7432"/>
        <v>0</v>
      </c>
      <c r="CF1963" s="34">
        <f t="shared" si="7434"/>
        <v>16400</v>
      </c>
      <c r="CG1963" s="22">
        <f t="shared" si="7302"/>
        <v>0</v>
      </c>
      <c r="CH1963" s="22">
        <f t="shared" si="7433"/>
        <v>0</v>
      </c>
      <c r="CI1963" s="22">
        <f t="shared" si="7435"/>
        <v>0</v>
      </c>
      <c r="CJ1963" s="22">
        <f t="shared" si="7303"/>
        <v>0</v>
      </c>
      <c r="CK1963" s="22">
        <f t="shared" si="7433"/>
        <v>0</v>
      </c>
      <c r="CL1963" s="22">
        <f t="shared" si="7436"/>
        <v>0</v>
      </c>
      <c r="CM1963" s="22">
        <f t="shared" si="7433"/>
        <v>0</v>
      </c>
      <c r="CN1963" s="15"/>
      <c r="CO1963" s="35"/>
      <c r="CU1963" s="5" t="s">
        <v>31</v>
      </c>
    </row>
    <row r="1964" spans="1:99" ht="31.2" x14ac:dyDescent="0.3">
      <c r="A1964" s="36" t="s">
        <v>1123</v>
      </c>
      <c r="B1964" s="16">
        <v>200</v>
      </c>
      <c r="C1964" s="32"/>
      <c r="D1964" s="32"/>
      <c r="E1964" s="33" t="s">
        <v>40</v>
      </c>
      <c r="F1964" s="22">
        <f t="shared" si="7392"/>
        <v>16900</v>
      </c>
      <c r="G1964" s="22">
        <f t="shared" si="7393"/>
        <v>0</v>
      </c>
      <c r="H1964" s="22">
        <f t="shared" si="7394"/>
        <v>0</v>
      </c>
      <c r="I1964" s="22">
        <f t="shared" si="7395"/>
        <v>-500</v>
      </c>
      <c r="J1964" s="22">
        <f t="shared" si="7396"/>
        <v>0</v>
      </c>
      <c r="K1964" s="22">
        <f t="shared" si="7397"/>
        <v>0</v>
      </c>
      <c r="L1964" s="22">
        <f t="shared" si="7349"/>
        <v>16400</v>
      </c>
      <c r="M1964" s="22">
        <f t="shared" si="7350"/>
        <v>0</v>
      </c>
      <c r="N1964" s="22">
        <f t="shared" si="7351"/>
        <v>0</v>
      </c>
      <c r="O1964" s="22">
        <f t="shared" si="7398"/>
        <v>0</v>
      </c>
      <c r="P1964" s="22">
        <f t="shared" si="7399"/>
        <v>0</v>
      </c>
      <c r="Q1964" s="22">
        <f t="shared" si="7400"/>
        <v>0</v>
      </c>
      <c r="R1964" s="22">
        <f t="shared" si="7352"/>
        <v>16400</v>
      </c>
      <c r="S1964" s="22">
        <f t="shared" si="7353"/>
        <v>0</v>
      </c>
      <c r="T1964" s="22">
        <f t="shared" si="7354"/>
        <v>0</v>
      </c>
      <c r="U1964" s="22">
        <f t="shared" si="7401"/>
        <v>0</v>
      </c>
      <c r="V1964" s="22">
        <f t="shared" si="7402"/>
        <v>0</v>
      </c>
      <c r="W1964" s="22">
        <f t="shared" si="7403"/>
        <v>0</v>
      </c>
      <c r="X1964" s="22">
        <f t="shared" si="7355"/>
        <v>16400</v>
      </c>
      <c r="Y1964" s="22">
        <f t="shared" si="7356"/>
        <v>0</v>
      </c>
      <c r="Z1964" s="22">
        <f t="shared" si="7357"/>
        <v>0</v>
      </c>
      <c r="AA1964" s="22">
        <f t="shared" si="7404"/>
        <v>0</v>
      </c>
      <c r="AB1964" s="22">
        <f t="shared" si="7405"/>
        <v>0</v>
      </c>
      <c r="AC1964" s="22">
        <f t="shared" si="7406"/>
        <v>0</v>
      </c>
      <c r="AD1964" s="22">
        <f t="shared" si="7358"/>
        <v>16400</v>
      </c>
      <c r="AE1964" s="22">
        <f t="shared" si="7359"/>
        <v>0</v>
      </c>
      <c r="AF1964" s="22">
        <f t="shared" si="7360"/>
        <v>0</v>
      </c>
      <c r="AG1964" s="22">
        <f t="shared" si="7407"/>
        <v>0</v>
      </c>
      <c r="AH1964" s="22">
        <f t="shared" si="7408"/>
        <v>0</v>
      </c>
      <c r="AI1964" s="22">
        <f t="shared" si="7409"/>
        <v>0</v>
      </c>
      <c r="AJ1964" s="22">
        <f t="shared" si="7361"/>
        <v>16400</v>
      </c>
      <c r="AK1964" s="22">
        <f t="shared" si="7362"/>
        <v>0</v>
      </c>
      <c r="AL1964" s="22">
        <f t="shared" si="7363"/>
        <v>0</v>
      </c>
      <c r="AM1964" s="22">
        <f t="shared" si="7410"/>
        <v>0</v>
      </c>
      <c r="AN1964" s="22">
        <f t="shared" si="7411"/>
        <v>0</v>
      </c>
      <c r="AO1964" s="22">
        <f t="shared" si="7412"/>
        <v>0</v>
      </c>
      <c r="AP1964" s="22">
        <f t="shared" si="7364"/>
        <v>16400</v>
      </c>
      <c r="AQ1964" s="22">
        <f t="shared" si="7365"/>
        <v>0</v>
      </c>
      <c r="AR1964" s="22">
        <f t="shared" si="7366"/>
        <v>0</v>
      </c>
      <c r="AS1964" s="22">
        <f t="shared" si="7413"/>
        <v>0</v>
      </c>
      <c r="AT1964" s="22">
        <f t="shared" si="7414"/>
        <v>0</v>
      </c>
      <c r="AU1964" s="22">
        <f t="shared" si="7415"/>
        <v>0</v>
      </c>
      <c r="AV1964" s="22">
        <f t="shared" si="7367"/>
        <v>16400</v>
      </c>
      <c r="AW1964" s="22">
        <f t="shared" si="7368"/>
        <v>0</v>
      </c>
      <c r="AX1964" s="22">
        <f t="shared" si="7369"/>
        <v>0</v>
      </c>
      <c r="AY1964" s="22">
        <f t="shared" si="7416"/>
        <v>0</v>
      </c>
      <c r="AZ1964" s="22">
        <f t="shared" si="7417"/>
        <v>0</v>
      </c>
      <c r="BA1964" s="22">
        <f t="shared" si="7418"/>
        <v>0</v>
      </c>
      <c r="BB1964" s="22">
        <f t="shared" si="7370"/>
        <v>16400</v>
      </c>
      <c r="BC1964" s="22">
        <f t="shared" si="7371"/>
        <v>0</v>
      </c>
      <c r="BD1964" s="22">
        <f t="shared" si="7372"/>
        <v>0</v>
      </c>
      <c r="BE1964" s="22">
        <f t="shared" si="7419"/>
        <v>0</v>
      </c>
      <c r="BF1964" s="22">
        <f t="shared" si="7420"/>
        <v>0</v>
      </c>
      <c r="BG1964" s="22">
        <f t="shared" si="7421"/>
        <v>0</v>
      </c>
      <c r="BH1964" s="22">
        <f t="shared" si="7373"/>
        <v>16400</v>
      </c>
      <c r="BI1964" s="22">
        <f t="shared" si="7374"/>
        <v>0</v>
      </c>
      <c r="BJ1964" s="22">
        <f t="shared" si="7375"/>
        <v>0</v>
      </c>
      <c r="BK1964" s="22">
        <f t="shared" si="7422"/>
        <v>0</v>
      </c>
      <c r="BL1964" s="22">
        <f t="shared" si="7423"/>
        <v>0</v>
      </c>
      <c r="BM1964" s="22">
        <f t="shared" si="7424"/>
        <v>0</v>
      </c>
      <c r="BN1964" s="22">
        <f t="shared" si="7376"/>
        <v>16400</v>
      </c>
      <c r="BO1964" s="22">
        <f t="shared" si="7377"/>
        <v>0</v>
      </c>
      <c r="BP1964" s="22">
        <f t="shared" si="7378"/>
        <v>0</v>
      </c>
      <c r="BQ1964" s="22">
        <f t="shared" si="7425"/>
        <v>0</v>
      </c>
      <c r="BR1964" s="22">
        <f t="shared" si="7426"/>
        <v>0</v>
      </c>
      <c r="BS1964" s="22">
        <f t="shared" si="7379"/>
        <v>16400</v>
      </c>
      <c r="BT1964" s="22">
        <f t="shared" si="7380"/>
        <v>0</v>
      </c>
      <c r="BU1964" s="22">
        <f t="shared" si="7381"/>
        <v>0</v>
      </c>
      <c r="BV1964" s="22">
        <f t="shared" si="7427"/>
        <v>0</v>
      </c>
      <c r="BW1964" s="22">
        <f t="shared" si="7428"/>
        <v>0</v>
      </c>
      <c r="BX1964" s="22">
        <f t="shared" si="7382"/>
        <v>16400</v>
      </c>
      <c r="BY1964" s="22">
        <f t="shared" si="7383"/>
        <v>0</v>
      </c>
      <c r="BZ1964" s="22">
        <f t="shared" si="7384"/>
        <v>0</v>
      </c>
      <c r="CA1964" s="22">
        <f t="shared" si="7429"/>
        <v>0</v>
      </c>
      <c r="CB1964" s="22">
        <f t="shared" si="7430"/>
        <v>0</v>
      </c>
      <c r="CC1964" s="22">
        <f t="shared" si="7431"/>
        <v>0</v>
      </c>
      <c r="CD1964" s="22">
        <f t="shared" si="7301"/>
        <v>16400</v>
      </c>
      <c r="CE1964" s="22">
        <f t="shared" si="7432"/>
        <v>0</v>
      </c>
      <c r="CF1964" s="34">
        <f t="shared" si="7434"/>
        <v>16400</v>
      </c>
      <c r="CG1964" s="22">
        <f t="shared" si="7302"/>
        <v>0</v>
      </c>
      <c r="CH1964" s="22">
        <f t="shared" si="7433"/>
        <v>0</v>
      </c>
      <c r="CI1964" s="22">
        <f t="shared" si="7435"/>
        <v>0</v>
      </c>
      <c r="CJ1964" s="22">
        <f t="shared" si="7303"/>
        <v>0</v>
      </c>
      <c r="CK1964" s="22">
        <f t="shared" si="7433"/>
        <v>0</v>
      </c>
      <c r="CL1964" s="22">
        <f t="shared" si="7436"/>
        <v>0</v>
      </c>
      <c r="CM1964" s="22">
        <f t="shared" si="7433"/>
        <v>0</v>
      </c>
      <c r="CN1964" s="15"/>
      <c r="CO1964" s="35"/>
      <c r="CS1964" s="5" t="s">
        <v>29</v>
      </c>
    </row>
    <row r="1965" spans="1:99" ht="46.8" x14ac:dyDescent="0.3">
      <c r="A1965" s="36" t="s">
        <v>1123</v>
      </c>
      <c r="B1965" s="16">
        <v>240</v>
      </c>
      <c r="C1965" s="32"/>
      <c r="D1965" s="32"/>
      <c r="E1965" s="33" t="s">
        <v>41</v>
      </c>
      <c r="F1965" s="22">
        <f t="shared" si="7392"/>
        <v>16900</v>
      </c>
      <c r="G1965" s="22">
        <f t="shared" si="7393"/>
        <v>0</v>
      </c>
      <c r="H1965" s="22">
        <f t="shared" si="7394"/>
        <v>0</v>
      </c>
      <c r="I1965" s="22">
        <f t="shared" si="7395"/>
        <v>-500</v>
      </c>
      <c r="J1965" s="22">
        <f t="shared" si="7396"/>
        <v>0</v>
      </c>
      <c r="K1965" s="22">
        <f t="shared" si="7397"/>
        <v>0</v>
      </c>
      <c r="L1965" s="22">
        <f t="shared" si="7349"/>
        <v>16400</v>
      </c>
      <c r="M1965" s="22">
        <f t="shared" si="7350"/>
        <v>0</v>
      </c>
      <c r="N1965" s="22">
        <f t="shared" si="7351"/>
        <v>0</v>
      </c>
      <c r="O1965" s="22">
        <f t="shared" si="7398"/>
        <v>0</v>
      </c>
      <c r="P1965" s="22">
        <f t="shared" si="7399"/>
        <v>0</v>
      </c>
      <c r="Q1965" s="22">
        <f t="shared" si="7400"/>
        <v>0</v>
      </c>
      <c r="R1965" s="22">
        <f t="shared" si="7352"/>
        <v>16400</v>
      </c>
      <c r="S1965" s="22">
        <f t="shared" si="7353"/>
        <v>0</v>
      </c>
      <c r="T1965" s="22">
        <f t="shared" si="7354"/>
        <v>0</v>
      </c>
      <c r="U1965" s="22">
        <f t="shared" si="7401"/>
        <v>0</v>
      </c>
      <c r="V1965" s="22">
        <f t="shared" si="7402"/>
        <v>0</v>
      </c>
      <c r="W1965" s="22">
        <f t="shared" si="7403"/>
        <v>0</v>
      </c>
      <c r="X1965" s="22">
        <f t="shared" si="7355"/>
        <v>16400</v>
      </c>
      <c r="Y1965" s="22">
        <f t="shared" si="7356"/>
        <v>0</v>
      </c>
      <c r="Z1965" s="22">
        <f t="shared" si="7357"/>
        <v>0</v>
      </c>
      <c r="AA1965" s="22">
        <f t="shared" si="7404"/>
        <v>0</v>
      </c>
      <c r="AB1965" s="22">
        <f t="shared" si="7405"/>
        <v>0</v>
      </c>
      <c r="AC1965" s="22">
        <f t="shared" si="7406"/>
        <v>0</v>
      </c>
      <c r="AD1965" s="22">
        <f t="shared" si="7358"/>
        <v>16400</v>
      </c>
      <c r="AE1965" s="22">
        <f t="shared" si="7359"/>
        <v>0</v>
      </c>
      <c r="AF1965" s="22">
        <f t="shared" si="7360"/>
        <v>0</v>
      </c>
      <c r="AG1965" s="22">
        <f t="shared" si="7407"/>
        <v>0</v>
      </c>
      <c r="AH1965" s="22">
        <f t="shared" si="7408"/>
        <v>0</v>
      </c>
      <c r="AI1965" s="22">
        <f t="shared" si="7409"/>
        <v>0</v>
      </c>
      <c r="AJ1965" s="22">
        <f t="shared" si="7361"/>
        <v>16400</v>
      </c>
      <c r="AK1965" s="22">
        <f t="shared" si="7362"/>
        <v>0</v>
      </c>
      <c r="AL1965" s="22">
        <f t="shared" si="7363"/>
        <v>0</v>
      </c>
      <c r="AM1965" s="22">
        <f t="shared" si="7410"/>
        <v>0</v>
      </c>
      <c r="AN1965" s="22">
        <f t="shared" si="7411"/>
        <v>0</v>
      </c>
      <c r="AO1965" s="22">
        <f t="shared" si="7412"/>
        <v>0</v>
      </c>
      <c r="AP1965" s="22">
        <f t="shared" si="7364"/>
        <v>16400</v>
      </c>
      <c r="AQ1965" s="22">
        <f t="shared" si="7365"/>
        <v>0</v>
      </c>
      <c r="AR1965" s="22">
        <f t="shared" si="7366"/>
        <v>0</v>
      </c>
      <c r="AS1965" s="22">
        <f t="shared" si="7413"/>
        <v>0</v>
      </c>
      <c r="AT1965" s="22">
        <f t="shared" si="7414"/>
        <v>0</v>
      </c>
      <c r="AU1965" s="22">
        <f t="shared" si="7415"/>
        <v>0</v>
      </c>
      <c r="AV1965" s="22">
        <f t="shared" si="7367"/>
        <v>16400</v>
      </c>
      <c r="AW1965" s="22">
        <f t="shared" si="7368"/>
        <v>0</v>
      </c>
      <c r="AX1965" s="22">
        <f t="shared" si="7369"/>
        <v>0</v>
      </c>
      <c r="AY1965" s="22">
        <f t="shared" si="7416"/>
        <v>0</v>
      </c>
      <c r="AZ1965" s="22">
        <f t="shared" si="7417"/>
        <v>0</v>
      </c>
      <c r="BA1965" s="22">
        <f t="shared" si="7418"/>
        <v>0</v>
      </c>
      <c r="BB1965" s="22">
        <f t="shared" si="7370"/>
        <v>16400</v>
      </c>
      <c r="BC1965" s="22">
        <f t="shared" si="7371"/>
        <v>0</v>
      </c>
      <c r="BD1965" s="22">
        <f t="shared" si="7372"/>
        <v>0</v>
      </c>
      <c r="BE1965" s="22">
        <f t="shared" si="7419"/>
        <v>0</v>
      </c>
      <c r="BF1965" s="22">
        <f t="shared" si="7420"/>
        <v>0</v>
      </c>
      <c r="BG1965" s="22">
        <f t="shared" si="7421"/>
        <v>0</v>
      </c>
      <c r="BH1965" s="22">
        <f t="shared" si="7373"/>
        <v>16400</v>
      </c>
      <c r="BI1965" s="22">
        <f t="shared" si="7374"/>
        <v>0</v>
      </c>
      <c r="BJ1965" s="22">
        <f t="shared" si="7375"/>
        <v>0</v>
      </c>
      <c r="BK1965" s="22">
        <f t="shared" si="7422"/>
        <v>0</v>
      </c>
      <c r="BL1965" s="22">
        <f t="shared" si="7423"/>
        <v>0</v>
      </c>
      <c r="BM1965" s="22">
        <f t="shared" si="7424"/>
        <v>0</v>
      </c>
      <c r="BN1965" s="22">
        <f t="shared" si="7376"/>
        <v>16400</v>
      </c>
      <c r="BO1965" s="22">
        <f t="shared" si="7377"/>
        <v>0</v>
      </c>
      <c r="BP1965" s="22">
        <f t="shared" si="7378"/>
        <v>0</v>
      </c>
      <c r="BQ1965" s="22">
        <f t="shared" si="7425"/>
        <v>0</v>
      </c>
      <c r="BR1965" s="22">
        <f t="shared" si="7426"/>
        <v>0</v>
      </c>
      <c r="BS1965" s="22">
        <f t="shared" si="7379"/>
        <v>16400</v>
      </c>
      <c r="BT1965" s="22">
        <f t="shared" si="7380"/>
        <v>0</v>
      </c>
      <c r="BU1965" s="22">
        <f t="shared" si="7381"/>
        <v>0</v>
      </c>
      <c r="BV1965" s="22">
        <f t="shared" si="7427"/>
        <v>0</v>
      </c>
      <c r="BW1965" s="22">
        <f t="shared" si="7428"/>
        <v>0</v>
      </c>
      <c r="BX1965" s="22">
        <f t="shared" si="7382"/>
        <v>16400</v>
      </c>
      <c r="BY1965" s="22">
        <f t="shared" si="7383"/>
        <v>0</v>
      </c>
      <c r="BZ1965" s="22">
        <f t="shared" si="7384"/>
        <v>0</v>
      </c>
      <c r="CA1965" s="22">
        <f t="shared" si="7429"/>
        <v>0</v>
      </c>
      <c r="CB1965" s="22">
        <f t="shared" si="7430"/>
        <v>0</v>
      </c>
      <c r="CC1965" s="22">
        <f t="shared" si="7431"/>
        <v>0</v>
      </c>
      <c r="CD1965" s="22">
        <f t="shared" si="7301"/>
        <v>16400</v>
      </c>
      <c r="CE1965" s="22">
        <f t="shared" si="7432"/>
        <v>0</v>
      </c>
      <c r="CF1965" s="34">
        <f t="shared" si="7434"/>
        <v>16400</v>
      </c>
      <c r="CG1965" s="22">
        <f t="shared" si="7302"/>
        <v>0</v>
      </c>
      <c r="CH1965" s="22">
        <f t="shared" si="7433"/>
        <v>0</v>
      </c>
      <c r="CI1965" s="22">
        <f t="shared" si="7435"/>
        <v>0</v>
      </c>
      <c r="CJ1965" s="22">
        <f t="shared" si="7303"/>
        <v>0</v>
      </c>
      <c r="CK1965" s="22">
        <f t="shared" si="7433"/>
        <v>0</v>
      </c>
      <c r="CL1965" s="22">
        <f t="shared" si="7436"/>
        <v>0</v>
      </c>
      <c r="CM1965" s="22">
        <f t="shared" si="7433"/>
        <v>0</v>
      </c>
      <c r="CN1965" s="15"/>
      <c r="CO1965" s="35"/>
      <c r="CT1965" s="5" t="s">
        <v>30</v>
      </c>
    </row>
    <row r="1966" spans="1:99" ht="31.2" x14ac:dyDescent="0.3">
      <c r="A1966" s="36" t="s">
        <v>1123</v>
      </c>
      <c r="B1966" s="16">
        <v>240</v>
      </c>
      <c r="C1966" s="32" t="s">
        <v>66</v>
      </c>
      <c r="D1966" s="32" t="s">
        <v>395</v>
      </c>
      <c r="E1966" s="33" t="s">
        <v>1125</v>
      </c>
      <c r="F1966" s="22">
        <v>16900</v>
      </c>
      <c r="G1966" s="22"/>
      <c r="H1966" s="22"/>
      <c r="I1966" s="22">
        <v>-500</v>
      </c>
      <c r="J1966" s="22"/>
      <c r="K1966" s="22"/>
      <c r="L1966" s="22">
        <f t="shared" si="7349"/>
        <v>16400</v>
      </c>
      <c r="M1966" s="22">
        <f t="shared" si="7350"/>
        <v>0</v>
      </c>
      <c r="N1966" s="22">
        <f t="shared" si="7351"/>
        <v>0</v>
      </c>
      <c r="O1966" s="22"/>
      <c r="P1966" s="22"/>
      <c r="Q1966" s="22"/>
      <c r="R1966" s="22">
        <f t="shared" si="7352"/>
        <v>16400</v>
      </c>
      <c r="S1966" s="22">
        <f t="shared" si="7353"/>
        <v>0</v>
      </c>
      <c r="T1966" s="22">
        <f t="shared" si="7354"/>
        <v>0</v>
      </c>
      <c r="U1966" s="22"/>
      <c r="V1966" s="22"/>
      <c r="W1966" s="22"/>
      <c r="X1966" s="22">
        <f t="shared" si="7355"/>
        <v>16400</v>
      </c>
      <c r="Y1966" s="22">
        <f t="shared" si="7356"/>
        <v>0</v>
      </c>
      <c r="Z1966" s="22">
        <f t="shared" si="7357"/>
        <v>0</v>
      </c>
      <c r="AA1966" s="22"/>
      <c r="AB1966" s="22"/>
      <c r="AC1966" s="22"/>
      <c r="AD1966" s="22">
        <f t="shared" si="7358"/>
        <v>16400</v>
      </c>
      <c r="AE1966" s="22">
        <f t="shared" si="7359"/>
        <v>0</v>
      </c>
      <c r="AF1966" s="22">
        <f t="shared" si="7360"/>
        <v>0</v>
      </c>
      <c r="AG1966" s="22"/>
      <c r="AH1966" s="22"/>
      <c r="AI1966" s="22"/>
      <c r="AJ1966" s="22">
        <f t="shared" si="7361"/>
        <v>16400</v>
      </c>
      <c r="AK1966" s="22">
        <f t="shared" si="7362"/>
        <v>0</v>
      </c>
      <c r="AL1966" s="22">
        <f t="shared" si="7363"/>
        <v>0</v>
      </c>
      <c r="AM1966" s="22"/>
      <c r="AN1966" s="22"/>
      <c r="AO1966" s="22"/>
      <c r="AP1966" s="22">
        <f t="shared" si="7364"/>
        <v>16400</v>
      </c>
      <c r="AQ1966" s="22">
        <f t="shared" si="7365"/>
        <v>0</v>
      </c>
      <c r="AR1966" s="22">
        <f t="shared" si="7366"/>
        <v>0</v>
      </c>
      <c r="AS1966" s="22"/>
      <c r="AT1966" s="22"/>
      <c r="AU1966" s="22"/>
      <c r="AV1966" s="22">
        <f t="shared" si="7367"/>
        <v>16400</v>
      </c>
      <c r="AW1966" s="22">
        <f t="shared" si="7368"/>
        <v>0</v>
      </c>
      <c r="AX1966" s="22">
        <f t="shared" si="7369"/>
        <v>0</v>
      </c>
      <c r="AY1966" s="22"/>
      <c r="AZ1966" s="22"/>
      <c r="BA1966" s="22"/>
      <c r="BB1966" s="22">
        <f t="shared" si="7370"/>
        <v>16400</v>
      </c>
      <c r="BC1966" s="22">
        <f t="shared" si="7371"/>
        <v>0</v>
      </c>
      <c r="BD1966" s="22">
        <f t="shared" si="7372"/>
        <v>0</v>
      </c>
      <c r="BE1966" s="22"/>
      <c r="BF1966" s="22"/>
      <c r="BG1966" s="22"/>
      <c r="BH1966" s="22">
        <f t="shared" si="7373"/>
        <v>16400</v>
      </c>
      <c r="BI1966" s="22">
        <f t="shared" si="7374"/>
        <v>0</v>
      </c>
      <c r="BJ1966" s="22">
        <f t="shared" si="7375"/>
        <v>0</v>
      </c>
      <c r="BK1966" s="22"/>
      <c r="BL1966" s="22"/>
      <c r="BM1966" s="22"/>
      <c r="BN1966" s="22">
        <f t="shared" si="7376"/>
        <v>16400</v>
      </c>
      <c r="BO1966" s="22">
        <f t="shared" si="7377"/>
        <v>0</v>
      </c>
      <c r="BP1966" s="22">
        <f t="shared" si="7378"/>
        <v>0</v>
      </c>
      <c r="BQ1966" s="22"/>
      <c r="BR1966" s="22"/>
      <c r="BS1966" s="22">
        <f t="shared" si="7379"/>
        <v>16400</v>
      </c>
      <c r="BT1966" s="22">
        <f t="shared" si="7380"/>
        <v>0</v>
      </c>
      <c r="BU1966" s="22">
        <f t="shared" si="7381"/>
        <v>0</v>
      </c>
      <c r="BV1966" s="22"/>
      <c r="BW1966" s="22"/>
      <c r="BX1966" s="22">
        <f t="shared" si="7382"/>
        <v>16400</v>
      </c>
      <c r="BY1966" s="22">
        <f t="shared" si="7383"/>
        <v>0</v>
      </c>
      <c r="BZ1966" s="22">
        <f t="shared" si="7384"/>
        <v>0</v>
      </c>
      <c r="CA1966" s="22"/>
      <c r="CB1966" s="22"/>
      <c r="CC1966" s="22"/>
      <c r="CD1966" s="22">
        <f t="shared" si="7301"/>
        <v>16400</v>
      </c>
      <c r="CE1966" s="22"/>
      <c r="CF1966" s="34">
        <f t="shared" si="7434"/>
        <v>16400</v>
      </c>
      <c r="CG1966" s="22">
        <f t="shared" si="7302"/>
        <v>0</v>
      </c>
      <c r="CH1966" s="22"/>
      <c r="CI1966" s="22">
        <f t="shared" si="7435"/>
        <v>0</v>
      </c>
      <c r="CJ1966" s="22">
        <f t="shared" si="7303"/>
        <v>0</v>
      </c>
      <c r="CK1966" s="22"/>
      <c r="CL1966" s="22">
        <f t="shared" si="7436"/>
        <v>0</v>
      </c>
      <c r="CM1966" s="22"/>
      <c r="CN1966" s="15"/>
      <c r="CO1966" s="35">
        <v>65</v>
      </c>
    </row>
    <row r="1967" spans="1:99" ht="46.8" x14ac:dyDescent="0.3">
      <c r="A1967" s="36" t="s">
        <v>1126</v>
      </c>
      <c r="B1967" s="16"/>
      <c r="C1967" s="32"/>
      <c r="D1967" s="32"/>
      <c r="E1967" s="33" t="s">
        <v>1127</v>
      </c>
      <c r="F1967" s="22"/>
      <c r="G1967" s="22"/>
      <c r="H1967" s="22"/>
      <c r="I1967" s="22"/>
      <c r="J1967" s="22"/>
      <c r="K1967" s="22"/>
      <c r="L1967" s="22"/>
      <c r="M1967" s="22"/>
      <c r="N1967" s="22"/>
      <c r="O1967" s="22">
        <f t="shared" si="7398"/>
        <v>13660</v>
      </c>
      <c r="P1967" s="22">
        <f t="shared" si="7399"/>
        <v>0</v>
      </c>
      <c r="Q1967" s="22">
        <f t="shared" si="7400"/>
        <v>0</v>
      </c>
      <c r="R1967" s="22">
        <f t="shared" si="7352"/>
        <v>13660</v>
      </c>
      <c r="S1967" s="22">
        <f t="shared" si="7353"/>
        <v>0</v>
      </c>
      <c r="T1967" s="22">
        <f t="shared" si="7354"/>
        <v>0</v>
      </c>
      <c r="U1967" s="22">
        <f t="shared" si="7401"/>
        <v>0</v>
      </c>
      <c r="V1967" s="22">
        <f t="shared" si="7402"/>
        <v>0</v>
      </c>
      <c r="W1967" s="22">
        <f t="shared" si="7403"/>
        <v>0</v>
      </c>
      <c r="X1967" s="22">
        <f t="shared" si="7355"/>
        <v>13660</v>
      </c>
      <c r="Y1967" s="22">
        <f t="shared" si="7356"/>
        <v>0</v>
      </c>
      <c r="Z1967" s="22">
        <f t="shared" si="7357"/>
        <v>0</v>
      </c>
      <c r="AA1967" s="22">
        <f t="shared" si="7404"/>
        <v>0</v>
      </c>
      <c r="AB1967" s="22">
        <f t="shared" si="7405"/>
        <v>0</v>
      </c>
      <c r="AC1967" s="22">
        <f t="shared" si="7406"/>
        <v>0</v>
      </c>
      <c r="AD1967" s="22">
        <f t="shared" si="7358"/>
        <v>13660</v>
      </c>
      <c r="AE1967" s="22">
        <f t="shared" si="7359"/>
        <v>0</v>
      </c>
      <c r="AF1967" s="22">
        <f t="shared" si="7360"/>
        <v>0</v>
      </c>
      <c r="AG1967" s="22">
        <f t="shared" si="7407"/>
        <v>0</v>
      </c>
      <c r="AH1967" s="22">
        <f t="shared" si="7408"/>
        <v>0</v>
      </c>
      <c r="AI1967" s="22">
        <f t="shared" si="7409"/>
        <v>0</v>
      </c>
      <c r="AJ1967" s="22">
        <f t="shared" si="7361"/>
        <v>13660</v>
      </c>
      <c r="AK1967" s="22">
        <f t="shared" si="7362"/>
        <v>0</v>
      </c>
      <c r="AL1967" s="22">
        <f t="shared" si="7363"/>
        <v>0</v>
      </c>
      <c r="AM1967" s="22">
        <f t="shared" si="7410"/>
        <v>0</v>
      </c>
      <c r="AN1967" s="22">
        <f t="shared" si="7411"/>
        <v>0</v>
      </c>
      <c r="AO1967" s="22">
        <f t="shared" si="7412"/>
        <v>0</v>
      </c>
      <c r="AP1967" s="22">
        <f t="shared" si="7364"/>
        <v>13660</v>
      </c>
      <c r="AQ1967" s="22">
        <f t="shared" si="7365"/>
        <v>0</v>
      </c>
      <c r="AR1967" s="22">
        <f t="shared" si="7366"/>
        <v>0</v>
      </c>
      <c r="AS1967" s="22">
        <f t="shared" si="7413"/>
        <v>0</v>
      </c>
      <c r="AT1967" s="22">
        <f t="shared" si="7414"/>
        <v>0</v>
      </c>
      <c r="AU1967" s="22">
        <f t="shared" si="7415"/>
        <v>0</v>
      </c>
      <c r="AV1967" s="22">
        <f t="shared" si="7367"/>
        <v>13660</v>
      </c>
      <c r="AW1967" s="22">
        <f t="shared" si="7368"/>
        <v>0</v>
      </c>
      <c r="AX1967" s="22">
        <f t="shared" si="7369"/>
        <v>0</v>
      </c>
      <c r="AY1967" s="22">
        <f t="shared" si="7416"/>
        <v>0</v>
      </c>
      <c r="AZ1967" s="22">
        <f t="shared" si="7417"/>
        <v>0</v>
      </c>
      <c r="BA1967" s="22">
        <f t="shared" si="7418"/>
        <v>0</v>
      </c>
      <c r="BB1967" s="22">
        <f t="shared" si="7370"/>
        <v>13660</v>
      </c>
      <c r="BC1967" s="22">
        <f t="shared" si="7371"/>
        <v>0</v>
      </c>
      <c r="BD1967" s="22">
        <f t="shared" si="7372"/>
        <v>0</v>
      </c>
      <c r="BE1967" s="22">
        <f t="shared" si="7419"/>
        <v>0</v>
      </c>
      <c r="BF1967" s="22">
        <f t="shared" si="7420"/>
        <v>0</v>
      </c>
      <c r="BG1967" s="22">
        <f t="shared" si="7421"/>
        <v>0</v>
      </c>
      <c r="BH1967" s="22">
        <f t="shared" si="7373"/>
        <v>13660</v>
      </c>
      <c r="BI1967" s="22">
        <f t="shared" si="7374"/>
        <v>0</v>
      </c>
      <c r="BJ1967" s="22">
        <f t="shared" si="7375"/>
        <v>0</v>
      </c>
      <c r="BK1967" s="22">
        <f t="shared" si="7422"/>
        <v>0</v>
      </c>
      <c r="BL1967" s="22">
        <f t="shared" si="7423"/>
        <v>0</v>
      </c>
      <c r="BM1967" s="22">
        <f t="shared" si="7424"/>
        <v>0</v>
      </c>
      <c r="BN1967" s="22">
        <f t="shared" si="7376"/>
        <v>13660</v>
      </c>
      <c r="BO1967" s="22">
        <f t="shared" si="7377"/>
        <v>0</v>
      </c>
      <c r="BP1967" s="22">
        <f t="shared" si="7378"/>
        <v>0</v>
      </c>
      <c r="BQ1967" s="22">
        <f t="shared" si="7425"/>
        <v>0</v>
      </c>
      <c r="BR1967" s="22">
        <f t="shared" si="7426"/>
        <v>0</v>
      </c>
      <c r="BS1967" s="22">
        <f t="shared" si="7379"/>
        <v>13660</v>
      </c>
      <c r="BT1967" s="22">
        <f t="shared" si="7380"/>
        <v>0</v>
      </c>
      <c r="BU1967" s="22">
        <f t="shared" si="7381"/>
        <v>0</v>
      </c>
      <c r="BV1967" s="22">
        <f t="shared" si="7427"/>
        <v>0</v>
      </c>
      <c r="BW1967" s="22">
        <f t="shared" si="7428"/>
        <v>0</v>
      </c>
      <c r="BX1967" s="22">
        <f t="shared" si="7382"/>
        <v>13660</v>
      </c>
      <c r="BY1967" s="22">
        <f t="shared" si="7383"/>
        <v>0</v>
      </c>
      <c r="BZ1967" s="22">
        <f t="shared" si="7384"/>
        <v>0</v>
      </c>
      <c r="CA1967" s="22">
        <f t="shared" si="7429"/>
        <v>0</v>
      </c>
      <c r="CB1967" s="22">
        <f t="shared" si="7430"/>
        <v>0</v>
      </c>
      <c r="CC1967" s="22">
        <f t="shared" si="7431"/>
        <v>0</v>
      </c>
      <c r="CD1967" s="22">
        <f t="shared" si="7301"/>
        <v>13660</v>
      </c>
      <c r="CE1967" s="22">
        <f t="shared" si="7432"/>
        <v>0</v>
      </c>
      <c r="CF1967" s="34">
        <f t="shared" si="7434"/>
        <v>13660</v>
      </c>
      <c r="CG1967" s="22">
        <f t="shared" si="7302"/>
        <v>0</v>
      </c>
      <c r="CH1967" s="22">
        <f t="shared" si="7433"/>
        <v>0</v>
      </c>
      <c r="CI1967" s="22">
        <f t="shared" si="7435"/>
        <v>0</v>
      </c>
      <c r="CJ1967" s="22">
        <f t="shared" si="7303"/>
        <v>0</v>
      </c>
      <c r="CK1967" s="22">
        <f t="shared" si="7433"/>
        <v>0</v>
      </c>
      <c r="CL1967" s="22">
        <f t="shared" si="7436"/>
        <v>0</v>
      </c>
      <c r="CM1967" s="22">
        <f t="shared" si="7433"/>
        <v>0</v>
      </c>
      <c r="CN1967" s="15"/>
      <c r="CO1967" s="35"/>
    </row>
    <row r="1968" spans="1:99" ht="31.2" x14ac:dyDescent="0.3">
      <c r="A1968" s="36" t="s">
        <v>1128</v>
      </c>
      <c r="B1968" s="16"/>
      <c r="C1968" s="32"/>
      <c r="D1968" s="32"/>
      <c r="E1968" s="33" t="s">
        <v>1129</v>
      </c>
      <c r="F1968" s="22"/>
      <c r="G1968" s="22"/>
      <c r="H1968" s="22"/>
      <c r="I1968" s="22"/>
      <c r="J1968" s="22"/>
      <c r="K1968" s="22"/>
      <c r="L1968" s="22"/>
      <c r="M1968" s="22"/>
      <c r="N1968" s="22"/>
      <c r="O1968" s="22">
        <f t="shared" si="7398"/>
        <v>13660</v>
      </c>
      <c r="P1968" s="22">
        <f t="shared" si="7399"/>
        <v>0</v>
      </c>
      <c r="Q1968" s="22">
        <f t="shared" si="7400"/>
        <v>0</v>
      </c>
      <c r="R1968" s="22">
        <f t="shared" si="7352"/>
        <v>13660</v>
      </c>
      <c r="S1968" s="22">
        <f t="shared" si="7353"/>
        <v>0</v>
      </c>
      <c r="T1968" s="22">
        <f t="shared" si="7354"/>
        <v>0</v>
      </c>
      <c r="U1968" s="22">
        <f t="shared" si="7401"/>
        <v>0</v>
      </c>
      <c r="V1968" s="22">
        <f t="shared" si="7402"/>
        <v>0</v>
      </c>
      <c r="W1968" s="22">
        <f t="shared" si="7403"/>
        <v>0</v>
      </c>
      <c r="X1968" s="22">
        <f t="shared" si="7355"/>
        <v>13660</v>
      </c>
      <c r="Y1968" s="22">
        <f t="shared" si="7356"/>
        <v>0</v>
      </c>
      <c r="Z1968" s="22">
        <f t="shared" si="7357"/>
        <v>0</v>
      </c>
      <c r="AA1968" s="22">
        <f t="shared" si="7404"/>
        <v>0</v>
      </c>
      <c r="AB1968" s="22">
        <f t="shared" si="7405"/>
        <v>0</v>
      </c>
      <c r="AC1968" s="22">
        <f t="shared" si="7406"/>
        <v>0</v>
      </c>
      <c r="AD1968" s="22">
        <f t="shared" si="7358"/>
        <v>13660</v>
      </c>
      <c r="AE1968" s="22">
        <f t="shared" si="7359"/>
        <v>0</v>
      </c>
      <c r="AF1968" s="22">
        <f t="shared" si="7360"/>
        <v>0</v>
      </c>
      <c r="AG1968" s="22">
        <f t="shared" si="7407"/>
        <v>0</v>
      </c>
      <c r="AH1968" s="22">
        <f t="shared" si="7408"/>
        <v>0</v>
      </c>
      <c r="AI1968" s="22">
        <f t="shared" si="7409"/>
        <v>0</v>
      </c>
      <c r="AJ1968" s="22">
        <f t="shared" si="7361"/>
        <v>13660</v>
      </c>
      <c r="AK1968" s="22">
        <f t="shared" si="7362"/>
        <v>0</v>
      </c>
      <c r="AL1968" s="22">
        <f t="shared" si="7363"/>
        <v>0</v>
      </c>
      <c r="AM1968" s="22">
        <f t="shared" si="7410"/>
        <v>0</v>
      </c>
      <c r="AN1968" s="22">
        <f t="shared" si="7411"/>
        <v>0</v>
      </c>
      <c r="AO1968" s="22">
        <f t="shared" si="7412"/>
        <v>0</v>
      </c>
      <c r="AP1968" s="22">
        <f t="shared" si="7364"/>
        <v>13660</v>
      </c>
      <c r="AQ1968" s="22">
        <f t="shared" si="7365"/>
        <v>0</v>
      </c>
      <c r="AR1968" s="22">
        <f t="shared" si="7366"/>
        <v>0</v>
      </c>
      <c r="AS1968" s="22">
        <f t="shared" si="7413"/>
        <v>0</v>
      </c>
      <c r="AT1968" s="22">
        <f t="shared" si="7414"/>
        <v>0</v>
      </c>
      <c r="AU1968" s="22">
        <f t="shared" si="7415"/>
        <v>0</v>
      </c>
      <c r="AV1968" s="22">
        <f t="shared" si="7367"/>
        <v>13660</v>
      </c>
      <c r="AW1968" s="22">
        <f t="shared" si="7368"/>
        <v>0</v>
      </c>
      <c r="AX1968" s="22">
        <f t="shared" si="7369"/>
        <v>0</v>
      </c>
      <c r="AY1968" s="22">
        <f t="shared" si="7416"/>
        <v>0</v>
      </c>
      <c r="AZ1968" s="22">
        <f t="shared" si="7417"/>
        <v>0</v>
      </c>
      <c r="BA1968" s="22">
        <f t="shared" si="7418"/>
        <v>0</v>
      </c>
      <c r="BB1968" s="22">
        <f t="shared" si="7370"/>
        <v>13660</v>
      </c>
      <c r="BC1968" s="22">
        <f t="shared" si="7371"/>
        <v>0</v>
      </c>
      <c r="BD1968" s="22">
        <f t="shared" si="7372"/>
        <v>0</v>
      </c>
      <c r="BE1968" s="22">
        <f t="shared" si="7419"/>
        <v>0</v>
      </c>
      <c r="BF1968" s="22">
        <f t="shared" si="7420"/>
        <v>0</v>
      </c>
      <c r="BG1968" s="22">
        <f t="shared" si="7421"/>
        <v>0</v>
      </c>
      <c r="BH1968" s="22">
        <f t="shared" si="7373"/>
        <v>13660</v>
      </c>
      <c r="BI1968" s="22">
        <f t="shared" si="7374"/>
        <v>0</v>
      </c>
      <c r="BJ1968" s="22">
        <f t="shared" si="7375"/>
        <v>0</v>
      </c>
      <c r="BK1968" s="22">
        <f t="shared" si="7422"/>
        <v>0</v>
      </c>
      <c r="BL1968" s="22">
        <f t="shared" si="7423"/>
        <v>0</v>
      </c>
      <c r="BM1968" s="22">
        <f t="shared" si="7424"/>
        <v>0</v>
      </c>
      <c r="BN1968" s="22">
        <f t="shared" si="7376"/>
        <v>13660</v>
      </c>
      <c r="BO1968" s="22">
        <f t="shared" si="7377"/>
        <v>0</v>
      </c>
      <c r="BP1968" s="22">
        <f t="shared" si="7378"/>
        <v>0</v>
      </c>
      <c r="BQ1968" s="22">
        <f t="shared" si="7425"/>
        <v>0</v>
      </c>
      <c r="BR1968" s="22">
        <f t="shared" si="7426"/>
        <v>0</v>
      </c>
      <c r="BS1968" s="22">
        <f t="shared" si="7379"/>
        <v>13660</v>
      </c>
      <c r="BT1968" s="22">
        <f t="shared" si="7380"/>
        <v>0</v>
      </c>
      <c r="BU1968" s="22">
        <f t="shared" si="7381"/>
        <v>0</v>
      </c>
      <c r="BV1968" s="22">
        <f t="shared" si="7427"/>
        <v>0</v>
      </c>
      <c r="BW1968" s="22">
        <f t="shared" si="7428"/>
        <v>0</v>
      </c>
      <c r="BX1968" s="22">
        <f t="shared" si="7382"/>
        <v>13660</v>
      </c>
      <c r="BY1968" s="22">
        <f t="shared" si="7383"/>
        <v>0</v>
      </c>
      <c r="BZ1968" s="22">
        <f t="shared" si="7384"/>
        <v>0</v>
      </c>
      <c r="CA1968" s="22">
        <f t="shared" si="7429"/>
        <v>0</v>
      </c>
      <c r="CB1968" s="22">
        <f t="shared" si="7430"/>
        <v>0</v>
      </c>
      <c r="CC1968" s="22">
        <f t="shared" si="7431"/>
        <v>0</v>
      </c>
      <c r="CD1968" s="22">
        <f t="shared" si="7301"/>
        <v>13660</v>
      </c>
      <c r="CE1968" s="22">
        <f t="shared" si="7432"/>
        <v>0</v>
      </c>
      <c r="CF1968" s="34">
        <f t="shared" si="7434"/>
        <v>13660</v>
      </c>
      <c r="CG1968" s="22">
        <f t="shared" si="7302"/>
        <v>0</v>
      </c>
      <c r="CH1968" s="22">
        <f t="shared" si="7433"/>
        <v>0</v>
      </c>
      <c r="CI1968" s="22">
        <f t="shared" si="7435"/>
        <v>0</v>
      </c>
      <c r="CJ1968" s="22">
        <f t="shared" si="7303"/>
        <v>0</v>
      </c>
      <c r="CK1968" s="22">
        <f t="shared" si="7433"/>
        <v>0</v>
      </c>
      <c r="CL1968" s="22">
        <f t="shared" si="7436"/>
        <v>0</v>
      </c>
      <c r="CM1968" s="22">
        <f t="shared" si="7433"/>
        <v>0</v>
      </c>
      <c r="CN1968" s="15"/>
      <c r="CO1968" s="35"/>
    </row>
    <row r="1969" spans="1:99" ht="46.8" x14ac:dyDescent="0.3">
      <c r="A1969" s="36" t="s">
        <v>1128</v>
      </c>
      <c r="B1969" s="16">
        <v>400</v>
      </c>
      <c r="C1969" s="32"/>
      <c r="D1969" s="32"/>
      <c r="E1969" s="33" t="s">
        <v>84</v>
      </c>
      <c r="F1969" s="22"/>
      <c r="G1969" s="22"/>
      <c r="H1969" s="22"/>
      <c r="I1969" s="22"/>
      <c r="J1969" s="22"/>
      <c r="K1969" s="22"/>
      <c r="L1969" s="22"/>
      <c r="M1969" s="22"/>
      <c r="N1969" s="22"/>
      <c r="O1969" s="22">
        <f t="shared" si="7398"/>
        <v>13660</v>
      </c>
      <c r="P1969" s="22">
        <f t="shared" si="7399"/>
        <v>0</v>
      </c>
      <c r="Q1969" s="22">
        <f t="shared" si="7400"/>
        <v>0</v>
      </c>
      <c r="R1969" s="22">
        <f t="shared" si="7352"/>
        <v>13660</v>
      </c>
      <c r="S1969" s="22">
        <f t="shared" si="7353"/>
        <v>0</v>
      </c>
      <c r="T1969" s="22">
        <f t="shared" si="7354"/>
        <v>0</v>
      </c>
      <c r="U1969" s="22">
        <f t="shared" si="7401"/>
        <v>0</v>
      </c>
      <c r="V1969" s="22">
        <f t="shared" si="7402"/>
        <v>0</v>
      </c>
      <c r="W1969" s="22">
        <f t="shared" si="7403"/>
        <v>0</v>
      </c>
      <c r="X1969" s="22">
        <f t="shared" si="7355"/>
        <v>13660</v>
      </c>
      <c r="Y1969" s="22">
        <f t="shared" si="7356"/>
        <v>0</v>
      </c>
      <c r="Z1969" s="22">
        <f t="shared" si="7357"/>
        <v>0</v>
      </c>
      <c r="AA1969" s="22">
        <f t="shared" si="7404"/>
        <v>0</v>
      </c>
      <c r="AB1969" s="22">
        <f t="shared" si="7405"/>
        <v>0</v>
      </c>
      <c r="AC1969" s="22">
        <f t="shared" si="7406"/>
        <v>0</v>
      </c>
      <c r="AD1969" s="22">
        <f t="shared" si="7358"/>
        <v>13660</v>
      </c>
      <c r="AE1969" s="22">
        <f t="shared" si="7359"/>
        <v>0</v>
      </c>
      <c r="AF1969" s="22">
        <f t="shared" si="7360"/>
        <v>0</v>
      </c>
      <c r="AG1969" s="22">
        <f t="shared" si="7407"/>
        <v>0</v>
      </c>
      <c r="AH1969" s="22">
        <f t="shared" si="7408"/>
        <v>0</v>
      </c>
      <c r="AI1969" s="22">
        <f t="shared" si="7409"/>
        <v>0</v>
      </c>
      <c r="AJ1969" s="22">
        <f t="shared" si="7361"/>
        <v>13660</v>
      </c>
      <c r="AK1969" s="22">
        <f t="shared" si="7362"/>
        <v>0</v>
      </c>
      <c r="AL1969" s="22">
        <f t="shared" si="7363"/>
        <v>0</v>
      </c>
      <c r="AM1969" s="22">
        <f t="shared" si="7410"/>
        <v>0</v>
      </c>
      <c r="AN1969" s="22">
        <f t="shared" si="7411"/>
        <v>0</v>
      </c>
      <c r="AO1969" s="22">
        <f t="shared" si="7412"/>
        <v>0</v>
      </c>
      <c r="AP1969" s="22">
        <f t="shared" si="7364"/>
        <v>13660</v>
      </c>
      <c r="AQ1969" s="22">
        <f t="shared" si="7365"/>
        <v>0</v>
      </c>
      <c r="AR1969" s="22">
        <f t="shared" si="7366"/>
        <v>0</v>
      </c>
      <c r="AS1969" s="22">
        <f t="shared" si="7413"/>
        <v>0</v>
      </c>
      <c r="AT1969" s="22">
        <f t="shared" si="7414"/>
        <v>0</v>
      </c>
      <c r="AU1969" s="22">
        <f t="shared" si="7415"/>
        <v>0</v>
      </c>
      <c r="AV1969" s="22">
        <f t="shared" si="7367"/>
        <v>13660</v>
      </c>
      <c r="AW1969" s="22">
        <f t="shared" si="7368"/>
        <v>0</v>
      </c>
      <c r="AX1969" s="22">
        <f t="shared" si="7369"/>
        <v>0</v>
      </c>
      <c r="AY1969" s="22">
        <f t="shared" si="7416"/>
        <v>0</v>
      </c>
      <c r="AZ1969" s="22">
        <f t="shared" si="7417"/>
        <v>0</v>
      </c>
      <c r="BA1969" s="22">
        <f t="shared" si="7418"/>
        <v>0</v>
      </c>
      <c r="BB1969" s="22">
        <f t="shared" si="7370"/>
        <v>13660</v>
      </c>
      <c r="BC1969" s="22">
        <f t="shared" si="7371"/>
        <v>0</v>
      </c>
      <c r="BD1969" s="22">
        <f t="shared" si="7372"/>
        <v>0</v>
      </c>
      <c r="BE1969" s="22">
        <f t="shared" si="7419"/>
        <v>0</v>
      </c>
      <c r="BF1969" s="22">
        <f t="shared" si="7420"/>
        <v>0</v>
      </c>
      <c r="BG1969" s="22">
        <f t="shared" si="7421"/>
        <v>0</v>
      </c>
      <c r="BH1969" s="22">
        <f t="shared" si="7373"/>
        <v>13660</v>
      </c>
      <c r="BI1969" s="22">
        <f t="shared" si="7374"/>
        <v>0</v>
      </c>
      <c r="BJ1969" s="22">
        <f t="shared" si="7375"/>
        <v>0</v>
      </c>
      <c r="BK1969" s="22">
        <f t="shared" si="7422"/>
        <v>0</v>
      </c>
      <c r="BL1969" s="22">
        <f t="shared" si="7423"/>
        <v>0</v>
      </c>
      <c r="BM1969" s="22">
        <f t="shared" si="7424"/>
        <v>0</v>
      </c>
      <c r="BN1969" s="22">
        <f t="shared" si="7376"/>
        <v>13660</v>
      </c>
      <c r="BO1969" s="22">
        <f t="shared" si="7377"/>
        <v>0</v>
      </c>
      <c r="BP1969" s="22">
        <f t="shared" si="7378"/>
        <v>0</v>
      </c>
      <c r="BQ1969" s="22">
        <f t="shared" si="7425"/>
        <v>0</v>
      </c>
      <c r="BR1969" s="22">
        <f t="shared" si="7426"/>
        <v>0</v>
      </c>
      <c r="BS1969" s="22">
        <f t="shared" si="7379"/>
        <v>13660</v>
      </c>
      <c r="BT1969" s="22">
        <f t="shared" si="7380"/>
        <v>0</v>
      </c>
      <c r="BU1969" s="22">
        <f t="shared" si="7381"/>
        <v>0</v>
      </c>
      <c r="BV1969" s="22">
        <f t="shared" si="7427"/>
        <v>0</v>
      </c>
      <c r="BW1969" s="22">
        <f t="shared" si="7428"/>
        <v>0</v>
      </c>
      <c r="BX1969" s="22">
        <f t="shared" si="7382"/>
        <v>13660</v>
      </c>
      <c r="BY1969" s="22">
        <f t="shared" si="7383"/>
        <v>0</v>
      </c>
      <c r="BZ1969" s="22">
        <f t="shared" si="7384"/>
        <v>0</v>
      </c>
      <c r="CA1969" s="22">
        <f t="shared" si="7429"/>
        <v>0</v>
      </c>
      <c r="CB1969" s="22">
        <f t="shared" si="7430"/>
        <v>0</v>
      </c>
      <c r="CC1969" s="22">
        <f t="shared" si="7431"/>
        <v>0</v>
      </c>
      <c r="CD1969" s="22">
        <f t="shared" ref="CD1969:CD2032" si="7437">BX1969+CA1969</f>
        <v>13660</v>
      </c>
      <c r="CE1969" s="22">
        <f t="shared" si="7432"/>
        <v>0</v>
      </c>
      <c r="CF1969" s="34">
        <f t="shared" si="7434"/>
        <v>13660</v>
      </c>
      <c r="CG1969" s="22">
        <f t="shared" ref="CG1969:CG2032" si="7438">BY1969+CB1969</f>
        <v>0</v>
      </c>
      <c r="CH1969" s="22">
        <f t="shared" si="7433"/>
        <v>0</v>
      </c>
      <c r="CI1969" s="22">
        <f t="shared" si="7435"/>
        <v>0</v>
      </c>
      <c r="CJ1969" s="22">
        <f t="shared" ref="CJ1969:CJ2032" si="7439">BZ1969+CC1969</f>
        <v>0</v>
      </c>
      <c r="CK1969" s="22">
        <f t="shared" si="7433"/>
        <v>0</v>
      </c>
      <c r="CL1969" s="22">
        <f t="shared" si="7436"/>
        <v>0</v>
      </c>
      <c r="CM1969" s="22">
        <f t="shared" si="7433"/>
        <v>0</v>
      </c>
      <c r="CN1969" s="15"/>
      <c r="CO1969" s="35"/>
    </row>
    <row r="1970" spans="1:99" ht="140.4" x14ac:dyDescent="0.3">
      <c r="A1970" s="36" t="s">
        <v>1128</v>
      </c>
      <c r="B1970" s="16">
        <v>460</v>
      </c>
      <c r="C1970" s="32"/>
      <c r="D1970" s="32"/>
      <c r="E1970" s="33" t="s">
        <v>286</v>
      </c>
      <c r="F1970" s="22"/>
      <c r="G1970" s="22"/>
      <c r="H1970" s="22"/>
      <c r="I1970" s="22"/>
      <c r="J1970" s="22"/>
      <c r="K1970" s="22"/>
      <c r="L1970" s="22"/>
      <c r="M1970" s="22"/>
      <c r="N1970" s="22"/>
      <c r="O1970" s="22">
        <f t="shared" si="7398"/>
        <v>13660</v>
      </c>
      <c r="P1970" s="22">
        <f t="shared" si="7399"/>
        <v>0</v>
      </c>
      <c r="Q1970" s="22">
        <f t="shared" si="7400"/>
        <v>0</v>
      </c>
      <c r="R1970" s="22">
        <f t="shared" si="7352"/>
        <v>13660</v>
      </c>
      <c r="S1970" s="22">
        <f t="shared" si="7353"/>
        <v>0</v>
      </c>
      <c r="T1970" s="22">
        <f t="shared" si="7354"/>
        <v>0</v>
      </c>
      <c r="U1970" s="22">
        <f t="shared" si="7401"/>
        <v>0</v>
      </c>
      <c r="V1970" s="22">
        <f t="shared" si="7402"/>
        <v>0</v>
      </c>
      <c r="W1970" s="22">
        <f t="shared" si="7403"/>
        <v>0</v>
      </c>
      <c r="X1970" s="22">
        <f t="shared" si="7355"/>
        <v>13660</v>
      </c>
      <c r="Y1970" s="22">
        <f t="shared" si="7356"/>
        <v>0</v>
      </c>
      <c r="Z1970" s="22">
        <f t="shared" si="7357"/>
        <v>0</v>
      </c>
      <c r="AA1970" s="22">
        <f t="shared" si="7404"/>
        <v>0</v>
      </c>
      <c r="AB1970" s="22">
        <f t="shared" si="7405"/>
        <v>0</v>
      </c>
      <c r="AC1970" s="22">
        <f t="shared" si="7406"/>
        <v>0</v>
      </c>
      <c r="AD1970" s="22">
        <f t="shared" si="7358"/>
        <v>13660</v>
      </c>
      <c r="AE1970" s="22">
        <f t="shared" si="7359"/>
        <v>0</v>
      </c>
      <c r="AF1970" s="22">
        <f t="shared" si="7360"/>
        <v>0</v>
      </c>
      <c r="AG1970" s="22">
        <f t="shared" si="7407"/>
        <v>0</v>
      </c>
      <c r="AH1970" s="22">
        <f t="shared" si="7408"/>
        <v>0</v>
      </c>
      <c r="AI1970" s="22">
        <f t="shared" si="7409"/>
        <v>0</v>
      </c>
      <c r="AJ1970" s="22">
        <f t="shared" si="7361"/>
        <v>13660</v>
      </c>
      <c r="AK1970" s="22">
        <f t="shared" si="7362"/>
        <v>0</v>
      </c>
      <c r="AL1970" s="22">
        <f t="shared" si="7363"/>
        <v>0</v>
      </c>
      <c r="AM1970" s="22">
        <f t="shared" si="7410"/>
        <v>0</v>
      </c>
      <c r="AN1970" s="22">
        <f t="shared" si="7411"/>
        <v>0</v>
      </c>
      <c r="AO1970" s="22">
        <f t="shared" si="7412"/>
        <v>0</v>
      </c>
      <c r="AP1970" s="22">
        <f t="shared" si="7364"/>
        <v>13660</v>
      </c>
      <c r="AQ1970" s="22">
        <f t="shared" si="7365"/>
        <v>0</v>
      </c>
      <c r="AR1970" s="22">
        <f t="shared" si="7366"/>
        <v>0</v>
      </c>
      <c r="AS1970" s="22">
        <f t="shared" si="7413"/>
        <v>0</v>
      </c>
      <c r="AT1970" s="22">
        <f t="shared" si="7414"/>
        <v>0</v>
      </c>
      <c r="AU1970" s="22">
        <f t="shared" si="7415"/>
        <v>0</v>
      </c>
      <c r="AV1970" s="22">
        <f t="shared" si="7367"/>
        <v>13660</v>
      </c>
      <c r="AW1970" s="22">
        <f t="shared" si="7368"/>
        <v>0</v>
      </c>
      <c r="AX1970" s="22">
        <f t="shared" si="7369"/>
        <v>0</v>
      </c>
      <c r="AY1970" s="22">
        <f t="shared" si="7416"/>
        <v>0</v>
      </c>
      <c r="AZ1970" s="22">
        <f t="shared" si="7417"/>
        <v>0</v>
      </c>
      <c r="BA1970" s="22">
        <f t="shared" si="7418"/>
        <v>0</v>
      </c>
      <c r="BB1970" s="22">
        <f t="shared" si="7370"/>
        <v>13660</v>
      </c>
      <c r="BC1970" s="22">
        <f t="shared" si="7371"/>
        <v>0</v>
      </c>
      <c r="BD1970" s="22">
        <f t="shared" si="7372"/>
        <v>0</v>
      </c>
      <c r="BE1970" s="22">
        <f t="shared" si="7419"/>
        <v>0</v>
      </c>
      <c r="BF1970" s="22">
        <f t="shared" si="7420"/>
        <v>0</v>
      </c>
      <c r="BG1970" s="22">
        <f t="shared" si="7421"/>
        <v>0</v>
      </c>
      <c r="BH1970" s="22">
        <f t="shared" si="7373"/>
        <v>13660</v>
      </c>
      <c r="BI1970" s="22">
        <f t="shared" si="7374"/>
        <v>0</v>
      </c>
      <c r="BJ1970" s="22">
        <f t="shared" si="7375"/>
        <v>0</v>
      </c>
      <c r="BK1970" s="22">
        <f t="shared" si="7422"/>
        <v>0</v>
      </c>
      <c r="BL1970" s="22">
        <f t="shared" si="7423"/>
        <v>0</v>
      </c>
      <c r="BM1970" s="22">
        <f t="shared" si="7424"/>
        <v>0</v>
      </c>
      <c r="BN1970" s="22">
        <f t="shared" si="7376"/>
        <v>13660</v>
      </c>
      <c r="BO1970" s="22">
        <f t="shared" si="7377"/>
        <v>0</v>
      </c>
      <c r="BP1970" s="22">
        <f t="shared" si="7378"/>
        <v>0</v>
      </c>
      <c r="BQ1970" s="22">
        <f t="shared" si="7425"/>
        <v>0</v>
      </c>
      <c r="BR1970" s="22">
        <f t="shared" si="7426"/>
        <v>0</v>
      </c>
      <c r="BS1970" s="22">
        <f t="shared" si="7379"/>
        <v>13660</v>
      </c>
      <c r="BT1970" s="22">
        <f t="shared" si="7380"/>
        <v>0</v>
      </c>
      <c r="BU1970" s="22">
        <f t="shared" si="7381"/>
        <v>0</v>
      </c>
      <c r="BV1970" s="22">
        <f t="shared" si="7427"/>
        <v>0</v>
      </c>
      <c r="BW1970" s="22">
        <f t="shared" si="7428"/>
        <v>0</v>
      </c>
      <c r="BX1970" s="22">
        <f t="shared" si="7382"/>
        <v>13660</v>
      </c>
      <c r="BY1970" s="22">
        <f t="shared" si="7383"/>
        <v>0</v>
      </c>
      <c r="BZ1970" s="22">
        <f t="shared" si="7384"/>
        <v>0</v>
      </c>
      <c r="CA1970" s="22">
        <f t="shared" si="7429"/>
        <v>0</v>
      </c>
      <c r="CB1970" s="22">
        <f t="shared" si="7430"/>
        <v>0</v>
      </c>
      <c r="CC1970" s="22">
        <f t="shared" si="7431"/>
        <v>0</v>
      </c>
      <c r="CD1970" s="22">
        <f t="shared" si="7437"/>
        <v>13660</v>
      </c>
      <c r="CE1970" s="22">
        <f t="shared" si="7432"/>
        <v>0</v>
      </c>
      <c r="CF1970" s="34">
        <f t="shared" si="7434"/>
        <v>13660</v>
      </c>
      <c r="CG1970" s="22">
        <f t="shared" si="7438"/>
        <v>0</v>
      </c>
      <c r="CH1970" s="22">
        <f t="shared" si="7433"/>
        <v>0</v>
      </c>
      <c r="CI1970" s="22">
        <f t="shared" si="7435"/>
        <v>0</v>
      </c>
      <c r="CJ1970" s="22">
        <f t="shared" si="7439"/>
        <v>0</v>
      </c>
      <c r="CK1970" s="22">
        <f t="shared" si="7433"/>
        <v>0</v>
      </c>
      <c r="CL1970" s="22">
        <f t="shared" si="7436"/>
        <v>0</v>
      </c>
      <c r="CM1970" s="22">
        <f t="shared" si="7433"/>
        <v>0</v>
      </c>
      <c r="CN1970" s="15"/>
      <c r="CO1970" s="35"/>
    </row>
    <row r="1971" spans="1:99" x14ac:dyDescent="0.3">
      <c r="A1971" s="36" t="s">
        <v>1128</v>
      </c>
      <c r="B1971" s="16">
        <v>460</v>
      </c>
      <c r="C1971" s="32" t="s">
        <v>66</v>
      </c>
      <c r="D1971" s="32" t="s">
        <v>67</v>
      </c>
      <c r="E1971" s="33" t="s">
        <v>68</v>
      </c>
      <c r="F1971" s="22"/>
      <c r="G1971" s="22"/>
      <c r="H1971" s="22"/>
      <c r="I1971" s="22"/>
      <c r="J1971" s="22"/>
      <c r="K1971" s="22"/>
      <c r="L1971" s="22"/>
      <c r="M1971" s="22"/>
      <c r="N1971" s="22"/>
      <c r="O1971" s="22">
        <v>13660</v>
      </c>
      <c r="P1971" s="22"/>
      <c r="Q1971" s="22"/>
      <c r="R1971" s="22">
        <f t="shared" si="7352"/>
        <v>13660</v>
      </c>
      <c r="S1971" s="22">
        <f t="shared" si="7353"/>
        <v>0</v>
      </c>
      <c r="T1971" s="22">
        <f t="shared" si="7354"/>
        <v>0</v>
      </c>
      <c r="U1971" s="22"/>
      <c r="V1971" s="22"/>
      <c r="W1971" s="22"/>
      <c r="X1971" s="22">
        <f t="shared" si="7355"/>
        <v>13660</v>
      </c>
      <c r="Y1971" s="22">
        <f t="shared" si="7356"/>
        <v>0</v>
      </c>
      <c r="Z1971" s="22">
        <f t="shared" si="7357"/>
        <v>0</v>
      </c>
      <c r="AA1971" s="22"/>
      <c r="AB1971" s="22"/>
      <c r="AC1971" s="22"/>
      <c r="AD1971" s="22">
        <f t="shared" si="7358"/>
        <v>13660</v>
      </c>
      <c r="AE1971" s="22">
        <f t="shared" si="7359"/>
        <v>0</v>
      </c>
      <c r="AF1971" s="22">
        <f t="shared" si="7360"/>
        <v>0</v>
      </c>
      <c r="AG1971" s="22"/>
      <c r="AH1971" s="22"/>
      <c r="AI1971" s="22"/>
      <c r="AJ1971" s="22">
        <f t="shared" si="7361"/>
        <v>13660</v>
      </c>
      <c r="AK1971" s="22">
        <f t="shared" si="7362"/>
        <v>0</v>
      </c>
      <c r="AL1971" s="22">
        <f t="shared" si="7363"/>
        <v>0</v>
      </c>
      <c r="AM1971" s="22"/>
      <c r="AN1971" s="22"/>
      <c r="AO1971" s="22"/>
      <c r="AP1971" s="22">
        <f t="shared" si="7364"/>
        <v>13660</v>
      </c>
      <c r="AQ1971" s="22">
        <f t="shared" si="7365"/>
        <v>0</v>
      </c>
      <c r="AR1971" s="22">
        <f t="shared" si="7366"/>
        <v>0</v>
      </c>
      <c r="AS1971" s="22"/>
      <c r="AT1971" s="22"/>
      <c r="AU1971" s="22"/>
      <c r="AV1971" s="22">
        <f t="shared" si="7367"/>
        <v>13660</v>
      </c>
      <c r="AW1971" s="22">
        <f t="shared" si="7368"/>
        <v>0</v>
      </c>
      <c r="AX1971" s="22">
        <f t="shared" si="7369"/>
        <v>0</v>
      </c>
      <c r="AY1971" s="22"/>
      <c r="AZ1971" s="22"/>
      <c r="BA1971" s="22"/>
      <c r="BB1971" s="22">
        <f t="shared" si="7370"/>
        <v>13660</v>
      </c>
      <c r="BC1971" s="22">
        <f t="shared" si="7371"/>
        <v>0</v>
      </c>
      <c r="BD1971" s="22">
        <f t="shared" si="7372"/>
        <v>0</v>
      </c>
      <c r="BE1971" s="22"/>
      <c r="BF1971" s="22"/>
      <c r="BG1971" s="22"/>
      <c r="BH1971" s="22">
        <f t="shared" si="7373"/>
        <v>13660</v>
      </c>
      <c r="BI1971" s="22">
        <f t="shared" si="7374"/>
        <v>0</v>
      </c>
      <c r="BJ1971" s="22">
        <f t="shared" si="7375"/>
        <v>0</v>
      </c>
      <c r="BK1971" s="22"/>
      <c r="BL1971" s="22"/>
      <c r="BM1971" s="22"/>
      <c r="BN1971" s="22">
        <f t="shared" si="7376"/>
        <v>13660</v>
      </c>
      <c r="BO1971" s="22">
        <f t="shared" si="7377"/>
        <v>0</v>
      </c>
      <c r="BP1971" s="22">
        <f t="shared" si="7378"/>
        <v>0</v>
      </c>
      <c r="BQ1971" s="22"/>
      <c r="BR1971" s="22"/>
      <c r="BS1971" s="22">
        <f t="shared" si="7379"/>
        <v>13660</v>
      </c>
      <c r="BT1971" s="22">
        <f t="shared" si="7380"/>
        <v>0</v>
      </c>
      <c r="BU1971" s="22">
        <f t="shared" si="7381"/>
        <v>0</v>
      </c>
      <c r="BV1971" s="22"/>
      <c r="BW1971" s="22"/>
      <c r="BX1971" s="22">
        <f t="shared" si="7382"/>
        <v>13660</v>
      </c>
      <c r="BY1971" s="22">
        <f t="shared" si="7383"/>
        <v>0</v>
      </c>
      <c r="BZ1971" s="22">
        <f t="shared" si="7384"/>
        <v>0</v>
      </c>
      <c r="CA1971" s="22"/>
      <c r="CB1971" s="22"/>
      <c r="CC1971" s="22"/>
      <c r="CD1971" s="22">
        <f t="shared" si="7437"/>
        <v>13660</v>
      </c>
      <c r="CE1971" s="22"/>
      <c r="CF1971" s="34">
        <f t="shared" si="7434"/>
        <v>13660</v>
      </c>
      <c r="CG1971" s="22">
        <f t="shared" si="7438"/>
        <v>0</v>
      </c>
      <c r="CH1971" s="22"/>
      <c r="CI1971" s="22">
        <f t="shared" si="7435"/>
        <v>0</v>
      </c>
      <c r="CJ1971" s="22">
        <f t="shared" si="7439"/>
        <v>0</v>
      </c>
      <c r="CK1971" s="22"/>
      <c r="CL1971" s="22">
        <f t="shared" si="7436"/>
        <v>0</v>
      </c>
      <c r="CM1971" s="22"/>
      <c r="CN1971" s="15"/>
      <c r="CO1971" s="35"/>
    </row>
    <row r="1972" spans="1:99" ht="46.8" x14ac:dyDescent="0.3">
      <c r="A1972" s="36" t="s">
        <v>1130</v>
      </c>
      <c r="B1972" s="16"/>
      <c r="C1972" s="32"/>
      <c r="D1972" s="32"/>
      <c r="E1972" s="33" t="s">
        <v>1131</v>
      </c>
      <c r="F1972" s="22"/>
      <c r="G1972" s="22"/>
      <c r="H1972" s="22"/>
      <c r="I1972" s="22"/>
      <c r="J1972" s="22"/>
      <c r="K1972" s="22"/>
      <c r="L1972" s="22"/>
      <c r="M1972" s="22"/>
      <c r="N1972" s="22"/>
      <c r="O1972" s="22"/>
      <c r="P1972" s="22"/>
      <c r="Q1972" s="22"/>
      <c r="R1972" s="22"/>
      <c r="S1972" s="22"/>
      <c r="T1972" s="22"/>
      <c r="U1972" s="22"/>
      <c r="V1972" s="22"/>
      <c r="W1972" s="22"/>
      <c r="X1972" s="22"/>
      <c r="Y1972" s="22"/>
      <c r="Z1972" s="22"/>
      <c r="AA1972" s="22"/>
      <c r="AB1972" s="22"/>
      <c r="AC1972" s="22"/>
      <c r="AD1972" s="22"/>
      <c r="AE1972" s="22"/>
      <c r="AF1972" s="22"/>
      <c r="AG1972" s="22"/>
      <c r="AH1972" s="22"/>
      <c r="AI1972" s="22"/>
      <c r="AJ1972" s="22"/>
      <c r="AK1972" s="22"/>
      <c r="AL1972" s="22"/>
      <c r="AM1972" s="22"/>
      <c r="AN1972" s="22"/>
      <c r="AO1972" s="22"/>
      <c r="AP1972" s="22"/>
      <c r="AQ1972" s="22"/>
      <c r="AR1972" s="22"/>
      <c r="AS1972" s="22"/>
      <c r="AT1972" s="22"/>
      <c r="AU1972" s="22"/>
      <c r="AV1972" s="22"/>
      <c r="AW1972" s="22"/>
      <c r="AX1972" s="22"/>
      <c r="AY1972" s="22"/>
      <c r="AZ1972" s="22"/>
      <c r="BA1972" s="22"/>
      <c r="BB1972" s="22"/>
      <c r="BC1972" s="22"/>
      <c r="BD1972" s="22"/>
      <c r="BE1972" s="22"/>
      <c r="BF1972" s="22"/>
      <c r="BG1972" s="22"/>
      <c r="BH1972" s="22"/>
      <c r="BI1972" s="22"/>
      <c r="BJ1972" s="22"/>
      <c r="BK1972" s="22">
        <f t="shared" si="7422"/>
        <v>23600</v>
      </c>
      <c r="BL1972" s="22">
        <f t="shared" si="7423"/>
        <v>0</v>
      </c>
      <c r="BM1972" s="22">
        <f t="shared" si="7424"/>
        <v>0</v>
      </c>
      <c r="BN1972" s="22">
        <f t="shared" si="7376"/>
        <v>23600</v>
      </c>
      <c r="BO1972" s="22">
        <f t="shared" si="7377"/>
        <v>0</v>
      </c>
      <c r="BP1972" s="22">
        <f t="shared" si="7378"/>
        <v>0</v>
      </c>
      <c r="BQ1972" s="22">
        <f t="shared" si="7425"/>
        <v>0</v>
      </c>
      <c r="BR1972" s="22">
        <f t="shared" si="7426"/>
        <v>0</v>
      </c>
      <c r="BS1972" s="22">
        <f t="shared" si="7379"/>
        <v>23600</v>
      </c>
      <c r="BT1972" s="22">
        <f t="shared" si="7380"/>
        <v>0</v>
      </c>
      <c r="BU1972" s="22">
        <f t="shared" si="7381"/>
        <v>0</v>
      </c>
      <c r="BV1972" s="22">
        <f t="shared" si="7427"/>
        <v>0</v>
      </c>
      <c r="BW1972" s="22">
        <f t="shared" si="7428"/>
        <v>0</v>
      </c>
      <c r="BX1972" s="22">
        <f t="shared" si="7382"/>
        <v>23600</v>
      </c>
      <c r="BY1972" s="22">
        <f t="shared" si="7383"/>
        <v>0</v>
      </c>
      <c r="BZ1972" s="22">
        <f t="shared" si="7384"/>
        <v>0</v>
      </c>
      <c r="CA1972" s="22">
        <f t="shared" si="7429"/>
        <v>0</v>
      </c>
      <c r="CB1972" s="22">
        <f t="shared" si="7430"/>
        <v>0</v>
      </c>
      <c r="CC1972" s="22">
        <f t="shared" si="7431"/>
        <v>0</v>
      </c>
      <c r="CD1972" s="22">
        <f t="shared" si="7437"/>
        <v>23600</v>
      </c>
      <c r="CE1972" s="22">
        <f t="shared" si="7432"/>
        <v>0</v>
      </c>
      <c r="CF1972" s="34">
        <f t="shared" si="7434"/>
        <v>23600</v>
      </c>
      <c r="CG1972" s="22">
        <f t="shared" si="7438"/>
        <v>0</v>
      </c>
      <c r="CH1972" s="22">
        <f t="shared" si="7433"/>
        <v>0</v>
      </c>
      <c r="CI1972" s="22">
        <f t="shared" si="7435"/>
        <v>0</v>
      </c>
      <c r="CJ1972" s="22">
        <f t="shared" si="7439"/>
        <v>0</v>
      </c>
      <c r="CK1972" s="22">
        <f t="shared" si="7433"/>
        <v>0</v>
      </c>
      <c r="CL1972" s="22">
        <f t="shared" si="7436"/>
        <v>0</v>
      </c>
      <c r="CM1972" s="22">
        <f t="shared" si="7433"/>
        <v>0</v>
      </c>
      <c r="CN1972" s="15"/>
      <c r="CO1972" s="35"/>
    </row>
    <row r="1973" spans="1:99" ht="31.2" x14ac:dyDescent="0.3">
      <c r="A1973" s="36" t="s">
        <v>1132</v>
      </c>
      <c r="B1973" s="16"/>
      <c r="C1973" s="32"/>
      <c r="D1973" s="32"/>
      <c r="E1973" s="33" t="s">
        <v>1133</v>
      </c>
      <c r="F1973" s="22"/>
      <c r="G1973" s="22"/>
      <c r="H1973" s="22"/>
      <c r="I1973" s="22"/>
      <c r="J1973" s="22"/>
      <c r="K1973" s="22"/>
      <c r="L1973" s="22"/>
      <c r="M1973" s="22"/>
      <c r="N1973" s="22"/>
      <c r="O1973" s="22"/>
      <c r="P1973" s="22"/>
      <c r="Q1973" s="22"/>
      <c r="R1973" s="22"/>
      <c r="S1973" s="22"/>
      <c r="T1973" s="22"/>
      <c r="U1973" s="22"/>
      <c r="V1973" s="22"/>
      <c r="W1973" s="22"/>
      <c r="X1973" s="22"/>
      <c r="Y1973" s="22"/>
      <c r="Z1973" s="22"/>
      <c r="AA1973" s="22"/>
      <c r="AB1973" s="22"/>
      <c r="AC1973" s="22"/>
      <c r="AD1973" s="22"/>
      <c r="AE1973" s="22"/>
      <c r="AF1973" s="22"/>
      <c r="AG1973" s="22"/>
      <c r="AH1973" s="22"/>
      <c r="AI1973" s="22"/>
      <c r="AJ1973" s="22"/>
      <c r="AK1973" s="22"/>
      <c r="AL1973" s="22"/>
      <c r="AM1973" s="22"/>
      <c r="AN1973" s="22"/>
      <c r="AO1973" s="22"/>
      <c r="AP1973" s="22"/>
      <c r="AQ1973" s="22"/>
      <c r="AR1973" s="22"/>
      <c r="AS1973" s="22"/>
      <c r="AT1973" s="22"/>
      <c r="AU1973" s="22"/>
      <c r="AV1973" s="22"/>
      <c r="AW1973" s="22"/>
      <c r="AX1973" s="22"/>
      <c r="AY1973" s="22"/>
      <c r="AZ1973" s="22"/>
      <c r="BA1973" s="22"/>
      <c r="BB1973" s="22"/>
      <c r="BC1973" s="22"/>
      <c r="BD1973" s="22"/>
      <c r="BE1973" s="22"/>
      <c r="BF1973" s="22"/>
      <c r="BG1973" s="22"/>
      <c r="BH1973" s="22"/>
      <c r="BI1973" s="22"/>
      <c r="BJ1973" s="22"/>
      <c r="BK1973" s="22">
        <f t="shared" si="7422"/>
        <v>23600</v>
      </c>
      <c r="BL1973" s="22">
        <f t="shared" si="7423"/>
        <v>0</v>
      </c>
      <c r="BM1973" s="22">
        <f t="shared" si="7424"/>
        <v>0</v>
      </c>
      <c r="BN1973" s="22">
        <f t="shared" si="7376"/>
        <v>23600</v>
      </c>
      <c r="BO1973" s="22">
        <f t="shared" si="7377"/>
        <v>0</v>
      </c>
      <c r="BP1973" s="22">
        <f t="shared" si="7378"/>
        <v>0</v>
      </c>
      <c r="BQ1973" s="22">
        <f t="shared" si="7425"/>
        <v>0</v>
      </c>
      <c r="BR1973" s="22">
        <f t="shared" si="7426"/>
        <v>0</v>
      </c>
      <c r="BS1973" s="22">
        <f t="shared" si="7379"/>
        <v>23600</v>
      </c>
      <c r="BT1973" s="22">
        <f t="shared" si="7380"/>
        <v>0</v>
      </c>
      <c r="BU1973" s="22">
        <f t="shared" si="7381"/>
        <v>0</v>
      </c>
      <c r="BV1973" s="22">
        <f t="shared" si="7427"/>
        <v>0</v>
      </c>
      <c r="BW1973" s="22">
        <f t="shared" si="7428"/>
        <v>0</v>
      </c>
      <c r="BX1973" s="22">
        <f t="shared" si="7382"/>
        <v>23600</v>
      </c>
      <c r="BY1973" s="22">
        <f t="shared" si="7383"/>
        <v>0</v>
      </c>
      <c r="BZ1973" s="22">
        <f t="shared" si="7384"/>
        <v>0</v>
      </c>
      <c r="CA1973" s="22">
        <f t="shared" si="7429"/>
        <v>0</v>
      </c>
      <c r="CB1973" s="22">
        <f t="shared" si="7430"/>
        <v>0</v>
      </c>
      <c r="CC1973" s="22">
        <f t="shared" si="7431"/>
        <v>0</v>
      </c>
      <c r="CD1973" s="22">
        <f t="shared" si="7437"/>
        <v>23600</v>
      </c>
      <c r="CE1973" s="22">
        <f t="shared" si="7432"/>
        <v>0</v>
      </c>
      <c r="CF1973" s="34">
        <f t="shared" si="7434"/>
        <v>23600</v>
      </c>
      <c r="CG1973" s="22">
        <f t="shared" si="7438"/>
        <v>0</v>
      </c>
      <c r="CH1973" s="22">
        <f t="shared" si="7433"/>
        <v>0</v>
      </c>
      <c r="CI1973" s="22">
        <f t="shared" si="7435"/>
        <v>0</v>
      </c>
      <c r="CJ1973" s="22">
        <f t="shared" si="7439"/>
        <v>0</v>
      </c>
      <c r="CK1973" s="22">
        <f t="shared" si="7433"/>
        <v>0</v>
      </c>
      <c r="CL1973" s="22">
        <f t="shared" si="7436"/>
        <v>0</v>
      </c>
      <c r="CM1973" s="22">
        <f t="shared" si="7433"/>
        <v>0</v>
      </c>
      <c r="CN1973" s="15"/>
      <c r="CO1973" s="35"/>
    </row>
    <row r="1974" spans="1:99" ht="46.8" x14ac:dyDescent="0.3">
      <c r="A1974" s="36" t="s">
        <v>1132</v>
      </c>
      <c r="B1974" s="16">
        <v>400</v>
      </c>
      <c r="C1974" s="32"/>
      <c r="D1974" s="32"/>
      <c r="E1974" s="33" t="s">
        <v>84</v>
      </c>
      <c r="F1974" s="22"/>
      <c r="G1974" s="22"/>
      <c r="H1974" s="22"/>
      <c r="I1974" s="22"/>
      <c r="J1974" s="22"/>
      <c r="K1974" s="22"/>
      <c r="L1974" s="22"/>
      <c r="M1974" s="22"/>
      <c r="N1974" s="22"/>
      <c r="O1974" s="22"/>
      <c r="P1974" s="22"/>
      <c r="Q1974" s="22"/>
      <c r="R1974" s="22"/>
      <c r="S1974" s="22"/>
      <c r="T1974" s="22"/>
      <c r="U1974" s="22"/>
      <c r="V1974" s="22"/>
      <c r="W1974" s="22"/>
      <c r="X1974" s="22"/>
      <c r="Y1974" s="22"/>
      <c r="Z1974" s="22"/>
      <c r="AA1974" s="22"/>
      <c r="AB1974" s="22"/>
      <c r="AC1974" s="22"/>
      <c r="AD1974" s="22"/>
      <c r="AE1974" s="22"/>
      <c r="AF1974" s="22"/>
      <c r="AG1974" s="22"/>
      <c r="AH1974" s="22"/>
      <c r="AI1974" s="22"/>
      <c r="AJ1974" s="22"/>
      <c r="AK1974" s="22"/>
      <c r="AL1974" s="22"/>
      <c r="AM1974" s="22"/>
      <c r="AN1974" s="22"/>
      <c r="AO1974" s="22"/>
      <c r="AP1974" s="22"/>
      <c r="AQ1974" s="22"/>
      <c r="AR1974" s="22"/>
      <c r="AS1974" s="22"/>
      <c r="AT1974" s="22"/>
      <c r="AU1974" s="22"/>
      <c r="AV1974" s="22"/>
      <c r="AW1974" s="22"/>
      <c r="AX1974" s="22"/>
      <c r="AY1974" s="22"/>
      <c r="AZ1974" s="22"/>
      <c r="BA1974" s="22"/>
      <c r="BB1974" s="22"/>
      <c r="BC1974" s="22"/>
      <c r="BD1974" s="22"/>
      <c r="BE1974" s="22"/>
      <c r="BF1974" s="22"/>
      <c r="BG1974" s="22"/>
      <c r="BH1974" s="22"/>
      <c r="BI1974" s="22"/>
      <c r="BJ1974" s="22"/>
      <c r="BK1974" s="22">
        <f t="shared" si="7422"/>
        <v>23600</v>
      </c>
      <c r="BL1974" s="22">
        <f t="shared" si="7423"/>
        <v>0</v>
      </c>
      <c r="BM1974" s="22">
        <f t="shared" si="7424"/>
        <v>0</v>
      </c>
      <c r="BN1974" s="22">
        <f t="shared" si="7376"/>
        <v>23600</v>
      </c>
      <c r="BO1974" s="22">
        <f t="shared" si="7377"/>
        <v>0</v>
      </c>
      <c r="BP1974" s="22">
        <f t="shared" si="7378"/>
        <v>0</v>
      </c>
      <c r="BQ1974" s="22">
        <f t="shared" si="7425"/>
        <v>0</v>
      </c>
      <c r="BR1974" s="22">
        <f t="shared" si="7426"/>
        <v>0</v>
      </c>
      <c r="BS1974" s="22">
        <f t="shared" si="7379"/>
        <v>23600</v>
      </c>
      <c r="BT1974" s="22">
        <f t="shared" si="7380"/>
        <v>0</v>
      </c>
      <c r="BU1974" s="22">
        <f t="shared" si="7381"/>
        <v>0</v>
      </c>
      <c r="BV1974" s="22">
        <f t="shared" si="7427"/>
        <v>0</v>
      </c>
      <c r="BW1974" s="22">
        <f t="shared" si="7428"/>
        <v>0</v>
      </c>
      <c r="BX1974" s="22">
        <f t="shared" si="7382"/>
        <v>23600</v>
      </c>
      <c r="BY1974" s="22">
        <f t="shared" si="7383"/>
        <v>0</v>
      </c>
      <c r="BZ1974" s="22">
        <f t="shared" si="7384"/>
        <v>0</v>
      </c>
      <c r="CA1974" s="22">
        <f t="shared" si="7429"/>
        <v>0</v>
      </c>
      <c r="CB1974" s="22">
        <f t="shared" si="7430"/>
        <v>0</v>
      </c>
      <c r="CC1974" s="22">
        <f t="shared" si="7431"/>
        <v>0</v>
      </c>
      <c r="CD1974" s="22">
        <f t="shared" si="7437"/>
        <v>23600</v>
      </c>
      <c r="CE1974" s="22">
        <f t="shared" si="7432"/>
        <v>0</v>
      </c>
      <c r="CF1974" s="34">
        <f t="shared" si="7434"/>
        <v>23600</v>
      </c>
      <c r="CG1974" s="22">
        <f t="shared" si="7438"/>
        <v>0</v>
      </c>
      <c r="CH1974" s="22">
        <f t="shared" si="7433"/>
        <v>0</v>
      </c>
      <c r="CI1974" s="22">
        <f t="shared" si="7435"/>
        <v>0</v>
      </c>
      <c r="CJ1974" s="22">
        <f t="shared" si="7439"/>
        <v>0</v>
      </c>
      <c r="CK1974" s="22">
        <f t="shared" si="7433"/>
        <v>0</v>
      </c>
      <c r="CL1974" s="22">
        <f t="shared" si="7436"/>
        <v>0</v>
      </c>
      <c r="CM1974" s="22">
        <f t="shared" si="7433"/>
        <v>0</v>
      </c>
      <c r="CN1974" s="15"/>
      <c r="CO1974" s="35"/>
    </row>
    <row r="1975" spans="1:99" x14ac:dyDescent="0.3">
      <c r="A1975" s="36" t="s">
        <v>1132</v>
      </c>
      <c r="B1975" s="16">
        <v>410</v>
      </c>
      <c r="C1975" s="32"/>
      <c r="D1975" s="32"/>
      <c r="E1975" s="33" t="s">
        <v>85</v>
      </c>
      <c r="F1975" s="22"/>
      <c r="G1975" s="22"/>
      <c r="H1975" s="22"/>
      <c r="I1975" s="22"/>
      <c r="J1975" s="22"/>
      <c r="K1975" s="22"/>
      <c r="L1975" s="22"/>
      <c r="M1975" s="22"/>
      <c r="N1975" s="22"/>
      <c r="O1975" s="22"/>
      <c r="P1975" s="22"/>
      <c r="Q1975" s="22"/>
      <c r="R1975" s="22"/>
      <c r="S1975" s="22"/>
      <c r="T1975" s="22"/>
      <c r="U1975" s="22"/>
      <c r="V1975" s="22"/>
      <c r="W1975" s="22"/>
      <c r="X1975" s="22"/>
      <c r="Y1975" s="22"/>
      <c r="Z1975" s="22"/>
      <c r="AA1975" s="22"/>
      <c r="AB1975" s="22"/>
      <c r="AC1975" s="22"/>
      <c r="AD1975" s="22"/>
      <c r="AE1975" s="22"/>
      <c r="AF1975" s="22"/>
      <c r="AG1975" s="22"/>
      <c r="AH1975" s="22"/>
      <c r="AI1975" s="22"/>
      <c r="AJ1975" s="22"/>
      <c r="AK1975" s="22"/>
      <c r="AL1975" s="22"/>
      <c r="AM1975" s="22"/>
      <c r="AN1975" s="22"/>
      <c r="AO1975" s="22"/>
      <c r="AP1975" s="22"/>
      <c r="AQ1975" s="22"/>
      <c r="AR1975" s="22"/>
      <c r="AS1975" s="22"/>
      <c r="AT1975" s="22"/>
      <c r="AU1975" s="22"/>
      <c r="AV1975" s="22"/>
      <c r="AW1975" s="22"/>
      <c r="AX1975" s="22"/>
      <c r="AY1975" s="22"/>
      <c r="AZ1975" s="22"/>
      <c r="BA1975" s="22"/>
      <c r="BB1975" s="22"/>
      <c r="BC1975" s="22"/>
      <c r="BD1975" s="22"/>
      <c r="BE1975" s="22"/>
      <c r="BF1975" s="22"/>
      <c r="BG1975" s="22"/>
      <c r="BH1975" s="22"/>
      <c r="BI1975" s="22"/>
      <c r="BJ1975" s="22"/>
      <c r="BK1975" s="22">
        <f t="shared" si="7422"/>
        <v>23600</v>
      </c>
      <c r="BL1975" s="22">
        <f t="shared" si="7423"/>
        <v>0</v>
      </c>
      <c r="BM1975" s="22">
        <f t="shared" si="7424"/>
        <v>0</v>
      </c>
      <c r="BN1975" s="22">
        <f t="shared" si="7376"/>
        <v>23600</v>
      </c>
      <c r="BO1975" s="22">
        <f t="shared" si="7377"/>
        <v>0</v>
      </c>
      <c r="BP1975" s="22">
        <f t="shared" si="7378"/>
        <v>0</v>
      </c>
      <c r="BQ1975" s="22">
        <f t="shared" si="7425"/>
        <v>0</v>
      </c>
      <c r="BR1975" s="22">
        <f t="shared" si="7426"/>
        <v>0</v>
      </c>
      <c r="BS1975" s="22">
        <f t="shared" si="7379"/>
        <v>23600</v>
      </c>
      <c r="BT1975" s="22">
        <f t="shared" si="7380"/>
        <v>0</v>
      </c>
      <c r="BU1975" s="22">
        <f t="shared" si="7381"/>
        <v>0</v>
      </c>
      <c r="BV1975" s="22">
        <f t="shared" si="7427"/>
        <v>0</v>
      </c>
      <c r="BW1975" s="22">
        <f t="shared" si="7428"/>
        <v>0</v>
      </c>
      <c r="BX1975" s="22">
        <f t="shared" si="7382"/>
        <v>23600</v>
      </c>
      <c r="BY1975" s="22">
        <f t="shared" si="7383"/>
        <v>0</v>
      </c>
      <c r="BZ1975" s="22">
        <f t="shared" si="7384"/>
        <v>0</v>
      </c>
      <c r="CA1975" s="22">
        <f t="shared" si="7429"/>
        <v>0</v>
      </c>
      <c r="CB1975" s="22">
        <f t="shared" si="7430"/>
        <v>0</v>
      </c>
      <c r="CC1975" s="22">
        <f t="shared" si="7431"/>
        <v>0</v>
      </c>
      <c r="CD1975" s="22">
        <f t="shared" si="7437"/>
        <v>23600</v>
      </c>
      <c r="CE1975" s="22">
        <f t="shared" si="7432"/>
        <v>0</v>
      </c>
      <c r="CF1975" s="34">
        <f t="shared" si="7434"/>
        <v>23600</v>
      </c>
      <c r="CG1975" s="22">
        <f t="shared" si="7438"/>
        <v>0</v>
      </c>
      <c r="CH1975" s="22">
        <f t="shared" si="7433"/>
        <v>0</v>
      </c>
      <c r="CI1975" s="22">
        <f t="shared" si="7435"/>
        <v>0</v>
      </c>
      <c r="CJ1975" s="22">
        <f t="shared" si="7439"/>
        <v>0</v>
      </c>
      <c r="CK1975" s="22">
        <f t="shared" si="7433"/>
        <v>0</v>
      </c>
      <c r="CL1975" s="22">
        <f t="shared" si="7436"/>
        <v>0</v>
      </c>
      <c r="CM1975" s="22">
        <f t="shared" si="7433"/>
        <v>0</v>
      </c>
      <c r="CN1975" s="15"/>
      <c r="CO1975" s="35"/>
    </row>
    <row r="1976" spans="1:99" x14ac:dyDescent="0.3">
      <c r="A1976" s="36" t="s">
        <v>1132</v>
      </c>
      <c r="B1976" s="16">
        <v>410</v>
      </c>
      <c r="C1976" s="32" t="s">
        <v>66</v>
      </c>
      <c r="D1976" s="32" t="s">
        <v>313</v>
      </c>
      <c r="E1976" s="33" t="s">
        <v>1082</v>
      </c>
      <c r="F1976" s="22"/>
      <c r="G1976" s="22"/>
      <c r="H1976" s="22"/>
      <c r="I1976" s="22"/>
      <c r="J1976" s="22"/>
      <c r="K1976" s="22"/>
      <c r="L1976" s="22"/>
      <c r="M1976" s="22"/>
      <c r="N1976" s="22"/>
      <c r="O1976" s="22"/>
      <c r="P1976" s="22"/>
      <c r="Q1976" s="22"/>
      <c r="R1976" s="22"/>
      <c r="S1976" s="22"/>
      <c r="T1976" s="22"/>
      <c r="U1976" s="22"/>
      <c r="V1976" s="22"/>
      <c r="W1976" s="22"/>
      <c r="X1976" s="22"/>
      <c r="Y1976" s="22"/>
      <c r="Z1976" s="22"/>
      <c r="AA1976" s="22"/>
      <c r="AB1976" s="22"/>
      <c r="AC1976" s="22"/>
      <c r="AD1976" s="22"/>
      <c r="AE1976" s="22"/>
      <c r="AF1976" s="22"/>
      <c r="AG1976" s="22"/>
      <c r="AH1976" s="22"/>
      <c r="AI1976" s="22"/>
      <c r="AJ1976" s="22"/>
      <c r="AK1976" s="22"/>
      <c r="AL1976" s="22"/>
      <c r="AM1976" s="22"/>
      <c r="AN1976" s="22"/>
      <c r="AO1976" s="22"/>
      <c r="AP1976" s="22"/>
      <c r="AQ1976" s="22"/>
      <c r="AR1976" s="22"/>
      <c r="AS1976" s="22"/>
      <c r="AT1976" s="22"/>
      <c r="AU1976" s="22"/>
      <c r="AV1976" s="22"/>
      <c r="AW1976" s="22"/>
      <c r="AX1976" s="22"/>
      <c r="AY1976" s="22"/>
      <c r="AZ1976" s="22"/>
      <c r="BA1976" s="22"/>
      <c r="BB1976" s="22"/>
      <c r="BC1976" s="22"/>
      <c r="BD1976" s="22"/>
      <c r="BE1976" s="22"/>
      <c r="BF1976" s="22"/>
      <c r="BG1976" s="22"/>
      <c r="BH1976" s="22"/>
      <c r="BI1976" s="22"/>
      <c r="BJ1976" s="22"/>
      <c r="BK1976" s="22">
        <v>23600</v>
      </c>
      <c r="BL1976" s="22"/>
      <c r="BM1976" s="22"/>
      <c r="BN1976" s="22">
        <f t="shared" si="7376"/>
        <v>23600</v>
      </c>
      <c r="BO1976" s="22">
        <f t="shared" si="7377"/>
        <v>0</v>
      </c>
      <c r="BP1976" s="22">
        <f t="shared" si="7378"/>
        <v>0</v>
      </c>
      <c r="BQ1976" s="22"/>
      <c r="BR1976" s="22"/>
      <c r="BS1976" s="22">
        <f t="shared" si="7379"/>
        <v>23600</v>
      </c>
      <c r="BT1976" s="22">
        <f t="shared" si="7380"/>
        <v>0</v>
      </c>
      <c r="BU1976" s="22">
        <f t="shared" si="7381"/>
        <v>0</v>
      </c>
      <c r="BV1976" s="22"/>
      <c r="BW1976" s="22"/>
      <c r="BX1976" s="22">
        <f t="shared" si="7382"/>
        <v>23600</v>
      </c>
      <c r="BY1976" s="22">
        <f t="shared" si="7383"/>
        <v>0</v>
      </c>
      <c r="BZ1976" s="22">
        <f t="shared" si="7384"/>
        <v>0</v>
      </c>
      <c r="CA1976" s="22"/>
      <c r="CB1976" s="22"/>
      <c r="CC1976" s="22"/>
      <c r="CD1976" s="22">
        <f t="shared" si="7437"/>
        <v>23600</v>
      </c>
      <c r="CE1976" s="22"/>
      <c r="CF1976" s="34">
        <f t="shared" si="7434"/>
        <v>23600</v>
      </c>
      <c r="CG1976" s="22">
        <f t="shared" si="7438"/>
        <v>0</v>
      </c>
      <c r="CH1976" s="22"/>
      <c r="CI1976" s="22">
        <f t="shared" si="7435"/>
        <v>0</v>
      </c>
      <c r="CJ1976" s="22">
        <f t="shared" si="7439"/>
        <v>0</v>
      </c>
      <c r="CK1976" s="22"/>
      <c r="CL1976" s="22">
        <f t="shared" si="7436"/>
        <v>0</v>
      </c>
      <c r="CM1976" s="22"/>
      <c r="CN1976" s="15"/>
      <c r="CO1976" s="35"/>
    </row>
    <row r="1977" spans="1:99" ht="31.2" x14ac:dyDescent="0.3">
      <c r="A1977" s="36" t="s">
        <v>1134</v>
      </c>
      <c r="B1977" s="16"/>
      <c r="C1977" s="32"/>
      <c r="D1977" s="32"/>
      <c r="E1977" s="33" t="s">
        <v>1135</v>
      </c>
      <c r="F1977" s="22">
        <f t="shared" si="7392"/>
        <v>71.400000000000006</v>
      </c>
      <c r="G1977" s="22">
        <f t="shared" si="7393"/>
        <v>0</v>
      </c>
      <c r="H1977" s="22">
        <f t="shared" si="7394"/>
        <v>0</v>
      </c>
      <c r="I1977" s="22">
        <f t="shared" si="7395"/>
        <v>0</v>
      </c>
      <c r="J1977" s="22">
        <f t="shared" si="7396"/>
        <v>0</v>
      </c>
      <c r="K1977" s="22">
        <f t="shared" si="7397"/>
        <v>0</v>
      </c>
      <c r="L1977" s="22">
        <f t="shared" si="7349"/>
        <v>71.400000000000006</v>
      </c>
      <c r="M1977" s="22">
        <f t="shared" si="7350"/>
        <v>0</v>
      </c>
      <c r="N1977" s="22">
        <f t="shared" si="7351"/>
        <v>0</v>
      </c>
      <c r="O1977" s="22">
        <f t="shared" si="7398"/>
        <v>71268.842000000004</v>
      </c>
      <c r="P1977" s="22">
        <f t="shared" si="7399"/>
        <v>0</v>
      </c>
      <c r="Q1977" s="22">
        <f t="shared" si="7400"/>
        <v>0</v>
      </c>
      <c r="R1977" s="22">
        <f t="shared" si="7352"/>
        <v>71340.241999999998</v>
      </c>
      <c r="S1977" s="22">
        <f t="shared" si="7353"/>
        <v>0</v>
      </c>
      <c r="T1977" s="22">
        <f t="shared" si="7354"/>
        <v>0</v>
      </c>
      <c r="U1977" s="22">
        <f t="shared" si="7401"/>
        <v>0</v>
      </c>
      <c r="V1977" s="22">
        <f t="shared" si="7402"/>
        <v>0</v>
      </c>
      <c r="W1977" s="22">
        <f t="shared" si="7403"/>
        <v>0</v>
      </c>
      <c r="X1977" s="22">
        <f t="shared" si="7355"/>
        <v>71340.241999999998</v>
      </c>
      <c r="Y1977" s="22">
        <f t="shared" si="7356"/>
        <v>0</v>
      </c>
      <c r="Z1977" s="22">
        <f t="shared" si="7357"/>
        <v>0</v>
      </c>
      <c r="AA1977" s="22">
        <f t="shared" si="7404"/>
        <v>0</v>
      </c>
      <c r="AB1977" s="22">
        <f t="shared" si="7405"/>
        <v>0</v>
      </c>
      <c r="AC1977" s="22">
        <f t="shared" si="7406"/>
        <v>0</v>
      </c>
      <c r="AD1977" s="22">
        <f t="shared" si="7358"/>
        <v>71340.241999999998</v>
      </c>
      <c r="AE1977" s="22">
        <f t="shared" si="7359"/>
        <v>0</v>
      </c>
      <c r="AF1977" s="22">
        <f t="shared" si="7360"/>
        <v>0</v>
      </c>
      <c r="AG1977" s="22">
        <f t="shared" si="7407"/>
        <v>0</v>
      </c>
      <c r="AH1977" s="22">
        <f t="shared" si="7408"/>
        <v>0</v>
      </c>
      <c r="AI1977" s="22">
        <f t="shared" si="7409"/>
        <v>0</v>
      </c>
      <c r="AJ1977" s="22">
        <f t="shared" si="7361"/>
        <v>71340.241999999998</v>
      </c>
      <c r="AK1977" s="22">
        <f t="shared" si="7362"/>
        <v>0</v>
      </c>
      <c r="AL1977" s="22">
        <f t="shared" si="7363"/>
        <v>0</v>
      </c>
      <c r="AM1977" s="22">
        <f t="shared" si="7410"/>
        <v>0</v>
      </c>
      <c r="AN1977" s="22">
        <f t="shared" si="7411"/>
        <v>0</v>
      </c>
      <c r="AO1977" s="22">
        <f t="shared" si="7412"/>
        <v>0</v>
      </c>
      <c r="AP1977" s="22">
        <f t="shared" si="7364"/>
        <v>71340.241999999998</v>
      </c>
      <c r="AQ1977" s="22">
        <f t="shared" si="7365"/>
        <v>0</v>
      </c>
      <c r="AR1977" s="22">
        <f t="shared" si="7366"/>
        <v>0</v>
      </c>
      <c r="AS1977" s="22">
        <f t="shared" si="7413"/>
        <v>0</v>
      </c>
      <c r="AT1977" s="22">
        <f t="shared" si="7414"/>
        <v>0</v>
      </c>
      <c r="AU1977" s="22">
        <f t="shared" si="7415"/>
        <v>0</v>
      </c>
      <c r="AV1977" s="22">
        <f t="shared" si="7367"/>
        <v>71340.241999999998</v>
      </c>
      <c r="AW1977" s="22">
        <f t="shared" si="7368"/>
        <v>0</v>
      </c>
      <c r="AX1977" s="22">
        <f t="shared" si="7369"/>
        <v>0</v>
      </c>
      <c r="AY1977" s="22">
        <f t="shared" si="7416"/>
        <v>0</v>
      </c>
      <c r="AZ1977" s="22">
        <f t="shared" si="7417"/>
        <v>0</v>
      </c>
      <c r="BA1977" s="22">
        <f t="shared" si="7418"/>
        <v>0</v>
      </c>
      <c r="BB1977" s="22">
        <f t="shared" si="7370"/>
        <v>71340.241999999998</v>
      </c>
      <c r="BC1977" s="22">
        <f t="shared" si="7371"/>
        <v>0</v>
      </c>
      <c r="BD1977" s="22">
        <f t="shared" si="7372"/>
        <v>0</v>
      </c>
      <c r="BE1977" s="22">
        <f t="shared" si="7419"/>
        <v>0</v>
      </c>
      <c r="BF1977" s="22">
        <f t="shared" si="7420"/>
        <v>0</v>
      </c>
      <c r="BG1977" s="22">
        <f t="shared" si="7421"/>
        <v>0</v>
      </c>
      <c r="BH1977" s="22">
        <f t="shared" si="7373"/>
        <v>71340.241999999998</v>
      </c>
      <c r="BI1977" s="22">
        <f t="shared" si="7374"/>
        <v>0</v>
      </c>
      <c r="BJ1977" s="22">
        <f t="shared" si="7375"/>
        <v>0</v>
      </c>
      <c r="BK1977" s="22">
        <f t="shared" si="7422"/>
        <v>0</v>
      </c>
      <c r="BL1977" s="22">
        <f t="shared" si="7423"/>
        <v>0</v>
      </c>
      <c r="BM1977" s="22">
        <f t="shared" si="7424"/>
        <v>0</v>
      </c>
      <c r="BN1977" s="22">
        <f t="shared" si="7376"/>
        <v>71340.241999999998</v>
      </c>
      <c r="BO1977" s="22">
        <f t="shared" si="7377"/>
        <v>0</v>
      </c>
      <c r="BP1977" s="22">
        <f t="shared" si="7378"/>
        <v>0</v>
      </c>
      <c r="BQ1977" s="22">
        <f t="shared" si="7425"/>
        <v>0</v>
      </c>
      <c r="BR1977" s="22">
        <f t="shared" si="7426"/>
        <v>0</v>
      </c>
      <c r="BS1977" s="22">
        <f t="shared" si="7379"/>
        <v>71340.241999999998</v>
      </c>
      <c r="BT1977" s="22">
        <f t="shared" si="7380"/>
        <v>0</v>
      </c>
      <c r="BU1977" s="22">
        <f t="shared" si="7381"/>
        <v>0</v>
      </c>
      <c r="BV1977" s="22">
        <f t="shared" si="7427"/>
        <v>0</v>
      </c>
      <c r="BW1977" s="22">
        <f t="shared" si="7428"/>
        <v>0</v>
      </c>
      <c r="BX1977" s="22">
        <f t="shared" si="7382"/>
        <v>71340.241999999998</v>
      </c>
      <c r="BY1977" s="22">
        <f t="shared" si="7383"/>
        <v>0</v>
      </c>
      <c r="BZ1977" s="22">
        <f t="shared" si="7384"/>
        <v>0</v>
      </c>
      <c r="CA1977" s="22">
        <f t="shared" si="7429"/>
        <v>0</v>
      </c>
      <c r="CB1977" s="22">
        <f t="shared" si="7430"/>
        <v>0</v>
      </c>
      <c r="CC1977" s="22">
        <f t="shared" si="7431"/>
        <v>0</v>
      </c>
      <c r="CD1977" s="22">
        <f t="shared" si="7437"/>
        <v>71340.241999999998</v>
      </c>
      <c r="CE1977" s="22">
        <f t="shared" si="7432"/>
        <v>0</v>
      </c>
      <c r="CF1977" s="34">
        <f t="shared" si="7434"/>
        <v>71340.241999999998</v>
      </c>
      <c r="CG1977" s="22">
        <f t="shared" si="7438"/>
        <v>0</v>
      </c>
      <c r="CH1977" s="22">
        <f t="shared" si="7433"/>
        <v>0</v>
      </c>
      <c r="CI1977" s="22">
        <f t="shared" si="7435"/>
        <v>0</v>
      </c>
      <c r="CJ1977" s="22">
        <f t="shared" si="7439"/>
        <v>0</v>
      </c>
      <c r="CK1977" s="22">
        <f t="shared" si="7433"/>
        <v>0</v>
      </c>
      <c r="CL1977" s="22">
        <f t="shared" si="7436"/>
        <v>0</v>
      </c>
      <c r="CM1977" s="22">
        <f t="shared" si="7433"/>
        <v>0</v>
      </c>
      <c r="CN1977" s="15"/>
      <c r="CO1977" s="35"/>
      <c r="CR1977" s="5" t="s">
        <v>28</v>
      </c>
    </row>
    <row r="1978" spans="1:99" ht="46.8" x14ac:dyDescent="0.3">
      <c r="A1978" s="36" t="s">
        <v>1136</v>
      </c>
      <c r="B1978" s="16"/>
      <c r="C1978" s="32"/>
      <c r="D1978" s="32"/>
      <c r="E1978" s="33" t="s">
        <v>1137</v>
      </c>
      <c r="F1978" s="22">
        <f t="shared" si="7392"/>
        <v>71.400000000000006</v>
      </c>
      <c r="G1978" s="22">
        <f t="shared" si="7393"/>
        <v>0</v>
      </c>
      <c r="H1978" s="22">
        <f t="shared" si="7394"/>
        <v>0</v>
      </c>
      <c r="I1978" s="22">
        <f t="shared" si="7395"/>
        <v>0</v>
      </c>
      <c r="J1978" s="22">
        <f t="shared" si="7396"/>
        <v>0</v>
      </c>
      <c r="K1978" s="22">
        <f t="shared" si="7397"/>
        <v>0</v>
      </c>
      <c r="L1978" s="22">
        <f t="shared" si="7349"/>
        <v>71.400000000000006</v>
      </c>
      <c r="M1978" s="22">
        <f t="shared" si="7350"/>
        <v>0</v>
      </c>
      <c r="N1978" s="22">
        <f t="shared" si="7351"/>
        <v>0</v>
      </c>
      <c r="O1978" s="22">
        <f t="shared" si="7398"/>
        <v>71268.842000000004</v>
      </c>
      <c r="P1978" s="22">
        <f t="shared" si="7399"/>
        <v>0</v>
      </c>
      <c r="Q1978" s="22">
        <f t="shared" si="7400"/>
        <v>0</v>
      </c>
      <c r="R1978" s="22">
        <f t="shared" si="7352"/>
        <v>71340.241999999998</v>
      </c>
      <c r="S1978" s="22">
        <f t="shared" si="7353"/>
        <v>0</v>
      </c>
      <c r="T1978" s="22">
        <f t="shared" si="7354"/>
        <v>0</v>
      </c>
      <c r="U1978" s="22">
        <f t="shared" si="7401"/>
        <v>0</v>
      </c>
      <c r="V1978" s="22">
        <f t="shared" si="7402"/>
        <v>0</v>
      </c>
      <c r="W1978" s="22">
        <f t="shared" si="7403"/>
        <v>0</v>
      </c>
      <c r="X1978" s="22">
        <f t="shared" si="7355"/>
        <v>71340.241999999998</v>
      </c>
      <c r="Y1978" s="22">
        <f t="shared" si="7356"/>
        <v>0</v>
      </c>
      <c r="Z1978" s="22">
        <f t="shared" si="7357"/>
        <v>0</v>
      </c>
      <c r="AA1978" s="22">
        <f t="shared" si="7404"/>
        <v>0</v>
      </c>
      <c r="AB1978" s="22">
        <f t="shared" si="7405"/>
        <v>0</v>
      </c>
      <c r="AC1978" s="22">
        <f t="shared" si="7406"/>
        <v>0</v>
      </c>
      <c r="AD1978" s="22">
        <f t="shared" si="7358"/>
        <v>71340.241999999998</v>
      </c>
      <c r="AE1978" s="22">
        <f t="shared" si="7359"/>
        <v>0</v>
      </c>
      <c r="AF1978" s="22">
        <f t="shared" si="7360"/>
        <v>0</v>
      </c>
      <c r="AG1978" s="22">
        <f t="shared" si="7407"/>
        <v>0</v>
      </c>
      <c r="AH1978" s="22">
        <f t="shared" si="7408"/>
        <v>0</v>
      </c>
      <c r="AI1978" s="22">
        <f t="shared" si="7409"/>
        <v>0</v>
      </c>
      <c r="AJ1978" s="22">
        <f t="shared" si="7361"/>
        <v>71340.241999999998</v>
      </c>
      <c r="AK1978" s="22">
        <f t="shared" si="7362"/>
        <v>0</v>
      </c>
      <c r="AL1978" s="22">
        <f t="shared" si="7363"/>
        <v>0</v>
      </c>
      <c r="AM1978" s="22">
        <f t="shared" si="7410"/>
        <v>0</v>
      </c>
      <c r="AN1978" s="22">
        <f t="shared" si="7411"/>
        <v>0</v>
      </c>
      <c r="AO1978" s="22">
        <f t="shared" si="7412"/>
        <v>0</v>
      </c>
      <c r="AP1978" s="22">
        <f t="shared" si="7364"/>
        <v>71340.241999999998</v>
      </c>
      <c r="AQ1978" s="22">
        <f t="shared" si="7365"/>
        <v>0</v>
      </c>
      <c r="AR1978" s="22">
        <f t="shared" si="7366"/>
        <v>0</v>
      </c>
      <c r="AS1978" s="22">
        <f t="shared" si="7413"/>
        <v>0</v>
      </c>
      <c r="AT1978" s="22">
        <f t="shared" si="7414"/>
        <v>0</v>
      </c>
      <c r="AU1978" s="22">
        <f t="shared" si="7415"/>
        <v>0</v>
      </c>
      <c r="AV1978" s="22">
        <f t="shared" si="7367"/>
        <v>71340.241999999998</v>
      </c>
      <c r="AW1978" s="22">
        <f t="shared" si="7368"/>
        <v>0</v>
      </c>
      <c r="AX1978" s="22">
        <f t="shared" si="7369"/>
        <v>0</v>
      </c>
      <c r="AY1978" s="22">
        <f t="shared" si="7416"/>
        <v>0</v>
      </c>
      <c r="AZ1978" s="22">
        <f t="shared" si="7417"/>
        <v>0</v>
      </c>
      <c r="BA1978" s="22">
        <f t="shared" si="7418"/>
        <v>0</v>
      </c>
      <c r="BB1978" s="22">
        <f t="shared" si="7370"/>
        <v>71340.241999999998</v>
      </c>
      <c r="BC1978" s="22">
        <f t="shared" si="7371"/>
        <v>0</v>
      </c>
      <c r="BD1978" s="22">
        <f t="shared" si="7372"/>
        <v>0</v>
      </c>
      <c r="BE1978" s="22">
        <f t="shared" si="7419"/>
        <v>0</v>
      </c>
      <c r="BF1978" s="22">
        <f t="shared" si="7420"/>
        <v>0</v>
      </c>
      <c r="BG1978" s="22">
        <f t="shared" si="7421"/>
        <v>0</v>
      </c>
      <c r="BH1978" s="22">
        <f t="shared" si="7373"/>
        <v>71340.241999999998</v>
      </c>
      <c r="BI1978" s="22">
        <f t="shared" si="7374"/>
        <v>0</v>
      </c>
      <c r="BJ1978" s="22">
        <f t="shared" si="7375"/>
        <v>0</v>
      </c>
      <c r="BK1978" s="22">
        <f t="shared" si="7422"/>
        <v>0</v>
      </c>
      <c r="BL1978" s="22">
        <f t="shared" si="7423"/>
        <v>0</v>
      </c>
      <c r="BM1978" s="22">
        <f t="shared" si="7424"/>
        <v>0</v>
      </c>
      <c r="BN1978" s="22">
        <f t="shared" si="7376"/>
        <v>71340.241999999998</v>
      </c>
      <c r="BO1978" s="22">
        <f t="shared" si="7377"/>
        <v>0</v>
      </c>
      <c r="BP1978" s="22">
        <f t="shared" si="7378"/>
        <v>0</v>
      </c>
      <c r="BQ1978" s="22">
        <f t="shared" si="7425"/>
        <v>0</v>
      </c>
      <c r="BR1978" s="22">
        <f t="shared" si="7426"/>
        <v>0</v>
      </c>
      <c r="BS1978" s="22">
        <f t="shared" si="7379"/>
        <v>71340.241999999998</v>
      </c>
      <c r="BT1978" s="22">
        <f t="shared" si="7380"/>
        <v>0</v>
      </c>
      <c r="BU1978" s="22">
        <f t="shared" si="7381"/>
        <v>0</v>
      </c>
      <c r="BV1978" s="22">
        <f t="shared" si="7427"/>
        <v>0</v>
      </c>
      <c r="BW1978" s="22">
        <f t="shared" si="7428"/>
        <v>0</v>
      </c>
      <c r="BX1978" s="22">
        <f t="shared" si="7382"/>
        <v>71340.241999999998</v>
      </c>
      <c r="BY1978" s="22">
        <f t="shared" si="7383"/>
        <v>0</v>
      </c>
      <c r="BZ1978" s="22">
        <f t="shared" si="7384"/>
        <v>0</v>
      </c>
      <c r="CA1978" s="22">
        <f t="shared" si="7429"/>
        <v>0</v>
      </c>
      <c r="CB1978" s="22">
        <f t="shared" si="7430"/>
        <v>0</v>
      </c>
      <c r="CC1978" s="22">
        <f t="shared" si="7431"/>
        <v>0</v>
      </c>
      <c r="CD1978" s="22">
        <f t="shared" si="7437"/>
        <v>71340.241999999998</v>
      </c>
      <c r="CE1978" s="22">
        <f t="shared" si="7432"/>
        <v>0</v>
      </c>
      <c r="CF1978" s="34">
        <f t="shared" si="7434"/>
        <v>71340.241999999998</v>
      </c>
      <c r="CG1978" s="22">
        <f t="shared" si="7438"/>
        <v>0</v>
      </c>
      <c r="CH1978" s="22">
        <f t="shared" si="7433"/>
        <v>0</v>
      </c>
      <c r="CI1978" s="22">
        <f t="shared" si="7435"/>
        <v>0</v>
      </c>
      <c r="CJ1978" s="22">
        <f t="shared" si="7439"/>
        <v>0</v>
      </c>
      <c r="CK1978" s="22">
        <f t="shared" si="7433"/>
        <v>0</v>
      </c>
      <c r="CL1978" s="22">
        <f t="shared" si="7436"/>
        <v>0</v>
      </c>
      <c r="CM1978" s="22">
        <f t="shared" si="7433"/>
        <v>0</v>
      </c>
      <c r="CN1978" s="15"/>
      <c r="CO1978" s="35"/>
      <c r="CU1978" s="5" t="s">
        <v>31</v>
      </c>
    </row>
    <row r="1979" spans="1:99" ht="46.8" x14ac:dyDescent="0.3">
      <c r="A1979" s="36" t="s">
        <v>1136</v>
      </c>
      <c r="B1979" s="16">
        <v>400</v>
      </c>
      <c r="C1979" s="32"/>
      <c r="D1979" s="32"/>
      <c r="E1979" s="33" t="s">
        <v>84</v>
      </c>
      <c r="F1979" s="22">
        <f t="shared" si="7392"/>
        <v>71.400000000000006</v>
      </c>
      <c r="G1979" s="22">
        <f t="shared" si="7393"/>
        <v>0</v>
      </c>
      <c r="H1979" s="22">
        <f t="shared" si="7394"/>
        <v>0</v>
      </c>
      <c r="I1979" s="22">
        <f t="shared" si="7395"/>
        <v>0</v>
      </c>
      <c r="J1979" s="22">
        <f t="shared" si="7396"/>
        <v>0</v>
      </c>
      <c r="K1979" s="22">
        <f t="shared" si="7397"/>
        <v>0</v>
      </c>
      <c r="L1979" s="22">
        <f t="shared" si="7349"/>
        <v>71.400000000000006</v>
      </c>
      <c r="M1979" s="22">
        <f t="shared" si="7350"/>
        <v>0</v>
      </c>
      <c r="N1979" s="22">
        <f t="shared" si="7351"/>
        <v>0</v>
      </c>
      <c r="O1979" s="22">
        <f t="shared" si="7398"/>
        <v>71268.842000000004</v>
      </c>
      <c r="P1979" s="22">
        <f t="shared" si="7399"/>
        <v>0</v>
      </c>
      <c r="Q1979" s="22">
        <f t="shared" si="7400"/>
        <v>0</v>
      </c>
      <c r="R1979" s="22">
        <f t="shared" si="7352"/>
        <v>71340.241999999998</v>
      </c>
      <c r="S1979" s="22">
        <f t="shared" si="7353"/>
        <v>0</v>
      </c>
      <c r="T1979" s="22">
        <f t="shared" si="7354"/>
        <v>0</v>
      </c>
      <c r="U1979" s="22">
        <f t="shared" si="7401"/>
        <v>0</v>
      </c>
      <c r="V1979" s="22">
        <f t="shared" si="7402"/>
        <v>0</v>
      </c>
      <c r="W1979" s="22">
        <f t="shared" si="7403"/>
        <v>0</v>
      </c>
      <c r="X1979" s="22">
        <f t="shared" si="7355"/>
        <v>71340.241999999998</v>
      </c>
      <c r="Y1979" s="22">
        <f t="shared" si="7356"/>
        <v>0</v>
      </c>
      <c r="Z1979" s="22">
        <f t="shared" si="7357"/>
        <v>0</v>
      </c>
      <c r="AA1979" s="22">
        <f t="shared" si="7404"/>
        <v>0</v>
      </c>
      <c r="AB1979" s="22">
        <f t="shared" si="7405"/>
        <v>0</v>
      </c>
      <c r="AC1979" s="22">
        <f t="shared" si="7406"/>
        <v>0</v>
      </c>
      <c r="AD1979" s="22">
        <f t="shared" si="7358"/>
        <v>71340.241999999998</v>
      </c>
      <c r="AE1979" s="22">
        <f t="shared" si="7359"/>
        <v>0</v>
      </c>
      <c r="AF1979" s="22">
        <f t="shared" si="7360"/>
        <v>0</v>
      </c>
      <c r="AG1979" s="22">
        <f t="shared" si="7407"/>
        <v>0</v>
      </c>
      <c r="AH1979" s="22">
        <f t="shared" si="7408"/>
        <v>0</v>
      </c>
      <c r="AI1979" s="22">
        <f t="shared" si="7409"/>
        <v>0</v>
      </c>
      <c r="AJ1979" s="22">
        <f t="shared" si="7361"/>
        <v>71340.241999999998</v>
      </c>
      <c r="AK1979" s="22">
        <f t="shared" si="7362"/>
        <v>0</v>
      </c>
      <c r="AL1979" s="22">
        <f t="shared" si="7363"/>
        <v>0</v>
      </c>
      <c r="AM1979" s="22">
        <f t="shared" si="7410"/>
        <v>0</v>
      </c>
      <c r="AN1979" s="22">
        <f t="shared" si="7411"/>
        <v>0</v>
      </c>
      <c r="AO1979" s="22">
        <f t="shared" si="7412"/>
        <v>0</v>
      </c>
      <c r="AP1979" s="22">
        <f t="shared" si="7364"/>
        <v>71340.241999999998</v>
      </c>
      <c r="AQ1979" s="22">
        <f t="shared" si="7365"/>
        <v>0</v>
      </c>
      <c r="AR1979" s="22">
        <f t="shared" si="7366"/>
        <v>0</v>
      </c>
      <c r="AS1979" s="22">
        <f t="shared" si="7413"/>
        <v>0</v>
      </c>
      <c r="AT1979" s="22">
        <f t="shared" si="7414"/>
        <v>0</v>
      </c>
      <c r="AU1979" s="22">
        <f t="shared" si="7415"/>
        <v>0</v>
      </c>
      <c r="AV1979" s="22">
        <f t="shared" si="7367"/>
        <v>71340.241999999998</v>
      </c>
      <c r="AW1979" s="22">
        <f t="shared" si="7368"/>
        <v>0</v>
      </c>
      <c r="AX1979" s="22">
        <f t="shared" si="7369"/>
        <v>0</v>
      </c>
      <c r="AY1979" s="22">
        <f t="shared" si="7416"/>
        <v>0</v>
      </c>
      <c r="AZ1979" s="22">
        <f t="shared" si="7417"/>
        <v>0</v>
      </c>
      <c r="BA1979" s="22">
        <f t="shared" si="7418"/>
        <v>0</v>
      </c>
      <c r="BB1979" s="22">
        <f t="shared" si="7370"/>
        <v>71340.241999999998</v>
      </c>
      <c r="BC1979" s="22">
        <f t="shared" si="7371"/>
        <v>0</v>
      </c>
      <c r="BD1979" s="22">
        <f t="shared" si="7372"/>
        <v>0</v>
      </c>
      <c r="BE1979" s="22">
        <f t="shared" si="7419"/>
        <v>0</v>
      </c>
      <c r="BF1979" s="22">
        <f t="shared" si="7420"/>
        <v>0</v>
      </c>
      <c r="BG1979" s="22">
        <f t="shared" si="7421"/>
        <v>0</v>
      </c>
      <c r="BH1979" s="22">
        <f t="shared" si="7373"/>
        <v>71340.241999999998</v>
      </c>
      <c r="BI1979" s="22">
        <f t="shared" si="7374"/>
        <v>0</v>
      </c>
      <c r="BJ1979" s="22">
        <f t="shared" si="7375"/>
        <v>0</v>
      </c>
      <c r="BK1979" s="22">
        <f t="shared" si="7422"/>
        <v>0</v>
      </c>
      <c r="BL1979" s="22">
        <f t="shared" si="7423"/>
        <v>0</v>
      </c>
      <c r="BM1979" s="22">
        <f t="shared" si="7424"/>
        <v>0</v>
      </c>
      <c r="BN1979" s="22">
        <f t="shared" si="7376"/>
        <v>71340.241999999998</v>
      </c>
      <c r="BO1979" s="22">
        <f t="shared" si="7377"/>
        <v>0</v>
      </c>
      <c r="BP1979" s="22">
        <f t="shared" si="7378"/>
        <v>0</v>
      </c>
      <c r="BQ1979" s="22">
        <f t="shared" si="7425"/>
        <v>0</v>
      </c>
      <c r="BR1979" s="22">
        <f t="shared" si="7426"/>
        <v>0</v>
      </c>
      <c r="BS1979" s="22">
        <f t="shared" si="7379"/>
        <v>71340.241999999998</v>
      </c>
      <c r="BT1979" s="22">
        <f t="shared" si="7380"/>
        <v>0</v>
      </c>
      <c r="BU1979" s="22">
        <f t="shared" si="7381"/>
        <v>0</v>
      </c>
      <c r="BV1979" s="22">
        <f t="shared" si="7427"/>
        <v>0</v>
      </c>
      <c r="BW1979" s="22">
        <f t="shared" si="7428"/>
        <v>0</v>
      </c>
      <c r="BX1979" s="22">
        <f t="shared" si="7382"/>
        <v>71340.241999999998</v>
      </c>
      <c r="BY1979" s="22">
        <f t="shared" si="7383"/>
        <v>0</v>
      </c>
      <c r="BZ1979" s="22">
        <f t="shared" si="7384"/>
        <v>0</v>
      </c>
      <c r="CA1979" s="22">
        <f t="shared" si="7429"/>
        <v>0</v>
      </c>
      <c r="CB1979" s="22">
        <f t="shared" si="7430"/>
        <v>0</v>
      </c>
      <c r="CC1979" s="22">
        <f t="shared" si="7431"/>
        <v>0</v>
      </c>
      <c r="CD1979" s="22">
        <f t="shared" si="7437"/>
        <v>71340.241999999998</v>
      </c>
      <c r="CE1979" s="22">
        <f t="shared" si="7432"/>
        <v>0</v>
      </c>
      <c r="CF1979" s="34">
        <f t="shared" si="7434"/>
        <v>71340.241999999998</v>
      </c>
      <c r="CG1979" s="22">
        <f t="shared" si="7438"/>
        <v>0</v>
      </c>
      <c r="CH1979" s="22">
        <f t="shared" si="7433"/>
        <v>0</v>
      </c>
      <c r="CI1979" s="22">
        <f t="shared" si="7435"/>
        <v>0</v>
      </c>
      <c r="CJ1979" s="22">
        <f t="shared" si="7439"/>
        <v>0</v>
      </c>
      <c r="CK1979" s="22">
        <f t="shared" si="7433"/>
        <v>0</v>
      </c>
      <c r="CL1979" s="22">
        <f t="shared" si="7436"/>
        <v>0</v>
      </c>
      <c r="CM1979" s="22">
        <f t="shared" si="7433"/>
        <v>0</v>
      </c>
      <c r="CN1979" s="15"/>
      <c r="CO1979" s="35"/>
      <c r="CS1979" s="5" t="s">
        <v>29</v>
      </c>
    </row>
    <row r="1980" spans="1:99" x14ac:dyDescent="0.3">
      <c r="A1980" s="36" t="s">
        <v>1136</v>
      </c>
      <c r="B1980" s="16">
        <v>410</v>
      </c>
      <c r="C1980" s="32"/>
      <c r="D1980" s="32"/>
      <c r="E1980" s="33" t="s">
        <v>85</v>
      </c>
      <c r="F1980" s="22">
        <f t="shared" si="7392"/>
        <v>71.400000000000006</v>
      </c>
      <c r="G1980" s="22">
        <f t="shared" si="7393"/>
        <v>0</v>
      </c>
      <c r="H1980" s="22">
        <f t="shared" si="7394"/>
        <v>0</v>
      </c>
      <c r="I1980" s="22">
        <f t="shared" si="7395"/>
        <v>0</v>
      </c>
      <c r="J1980" s="22">
        <f t="shared" si="7396"/>
        <v>0</v>
      </c>
      <c r="K1980" s="22">
        <f t="shared" si="7397"/>
        <v>0</v>
      </c>
      <c r="L1980" s="22">
        <f t="shared" si="7349"/>
        <v>71.400000000000006</v>
      </c>
      <c r="M1980" s="22">
        <f t="shared" si="7350"/>
        <v>0</v>
      </c>
      <c r="N1980" s="22">
        <f t="shared" si="7351"/>
        <v>0</v>
      </c>
      <c r="O1980" s="22">
        <f t="shared" si="7398"/>
        <v>71268.842000000004</v>
      </c>
      <c r="P1980" s="22">
        <f t="shared" si="7399"/>
        <v>0</v>
      </c>
      <c r="Q1980" s="22">
        <f t="shared" si="7400"/>
        <v>0</v>
      </c>
      <c r="R1980" s="22">
        <f t="shared" si="7352"/>
        <v>71340.241999999998</v>
      </c>
      <c r="S1980" s="22">
        <f t="shared" si="7353"/>
        <v>0</v>
      </c>
      <c r="T1980" s="22">
        <f t="shared" si="7354"/>
        <v>0</v>
      </c>
      <c r="U1980" s="22">
        <f t="shared" si="7401"/>
        <v>0</v>
      </c>
      <c r="V1980" s="22">
        <f t="shared" si="7402"/>
        <v>0</v>
      </c>
      <c r="W1980" s="22">
        <f t="shared" si="7403"/>
        <v>0</v>
      </c>
      <c r="X1980" s="22">
        <f t="shared" si="7355"/>
        <v>71340.241999999998</v>
      </c>
      <c r="Y1980" s="22">
        <f t="shared" si="7356"/>
        <v>0</v>
      </c>
      <c r="Z1980" s="22">
        <f t="shared" si="7357"/>
        <v>0</v>
      </c>
      <c r="AA1980" s="22">
        <f t="shared" si="7404"/>
        <v>0</v>
      </c>
      <c r="AB1980" s="22">
        <f t="shared" si="7405"/>
        <v>0</v>
      </c>
      <c r="AC1980" s="22">
        <f t="shared" si="7406"/>
        <v>0</v>
      </c>
      <c r="AD1980" s="22">
        <f t="shared" si="7358"/>
        <v>71340.241999999998</v>
      </c>
      <c r="AE1980" s="22">
        <f t="shared" si="7359"/>
        <v>0</v>
      </c>
      <c r="AF1980" s="22">
        <f t="shared" si="7360"/>
        <v>0</v>
      </c>
      <c r="AG1980" s="22">
        <f t="shared" si="7407"/>
        <v>0</v>
      </c>
      <c r="AH1980" s="22">
        <f t="shared" si="7408"/>
        <v>0</v>
      </c>
      <c r="AI1980" s="22">
        <f t="shared" si="7409"/>
        <v>0</v>
      </c>
      <c r="AJ1980" s="22">
        <f t="shared" si="7361"/>
        <v>71340.241999999998</v>
      </c>
      <c r="AK1980" s="22">
        <f t="shared" si="7362"/>
        <v>0</v>
      </c>
      <c r="AL1980" s="22">
        <f t="shared" si="7363"/>
        <v>0</v>
      </c>
      <c r="AM1980" s="22">
        <f t="shared" si="7410"/>
        <v>0</v>
      </c>
      <c r="AN1980" s="22">
        <f t="shared" si="7411"/>
        <v>0</v>
      </c>
      <c r="AO1980" s="22">
        <f t="shared" si="7412"/>
        <v>0</v>
      </c>
      <c r="AP1980" s="22">
        <f t="shared" si="7364"/>
        <v>71340.241999999998</v>
      </c>
      <c r="AQ1980" s="22">
        <f t="shared" si="7365"/>
        <v>0</v>
      </c>
      <c r="AR1980" s="22">
        <f t="shared" si="7366"/>
        <v>0</v>
      </c>
      <c r="AS1980" s="22">
        <f t="shared" si="7413"/>
        <v>0</v>
      </c>
      <c r="AT1980" s="22">
        <f t="shared" si="7414"/>
        <v>0</v>
      </c>
      <c r="AU1980" s="22">
        <f t="shared" si="7415"/>
        <v>0</v>
      </c>
      <c r="AV1980" s="22">
        <f t="shared" si="7367"/>
        <v>71340.241999999998</v>
      </c>
      <c r="AW1980" s="22">
        <f t="shared" si="7368"/>
        <v>0</v>
      </c>
      <c r="AX1980" s="22">
        <f t="shared" si="7369"/>
        <v>0</v>
      </c>
      <c r="AY1980" s="22">
        <f t="shared" si="7416"/>
        <v>0</v>
      </c>
      <c r="AZ1980" s="22">
        <f t="shared" si="7417"/>
        <v>0</v>
      </c>
      <c r="BA1980" s="22">
        <f t="shared" si="7418"/>
        <v>0</v>
      </c>
      <c r="BB1980" s="22">
        <f t="shared" si="7370"/>
        <v>71340.241999999998</v>
      </c>
      <c r="BC1980" s="22">
        <f t="shared" si="7371"/>
        <v>0</v>
      </c>
      <c r="BD1980" s="22">
        <f t="shared" si="7372"/>
        <v>0</v>
      </c>
      <c r="BE1980" s="22">
        <f t="shared" si="7419"/>
        <v>0</v>
      </c>
      <c r="BF1980" s="22">
        <f t="shared" si="7420"/>
        <v>0</v>
      </c>
      <c r="BG1980" s="22">
        <f t="shared" si="7421"/>
        <v>0</v>
      </c>
      <c r="BH1980" s="22">
        <f t="shared" si="7373"/>
        <v>71340.241999999998</v>
      </c>
      <c r="BI1980" s="22">
        <f t="shared" si="7374"/>
        <v>0</v>
      </c>
      <c r="BJ1980" s="22">
        <f t="shared" si="7375"/>
        <v>0</v>
      </c>
      <c r="BK1980" s="22">
        <f t="shared" si="7422"/>
        <v>0</v>
      </c>
      <c r="BL1980" s="22">
        <f t="shared" si="7423"/>
        <v>0</v>
      </c>
      <c r="BM1980" s="22">
        <f t="shared" si="7424"/>
        <v>0</v>
      </c>
      <c r="BN1980" s="22">
        <f t="shared" si="7376"/>
        <v>71340.241999999998</v>
      </c>
      <c r="BO1980" s="22">
        <f t="shared" si="7377"/>
        <v>0</v>
      </c>
      <c r="BP1980" s="22">
        <f t="shared" si="7378"/>
        <v>0</v>
      </c>
      <c r="BQ1980" s="22">
        <f t="shared" si="7425"/>
        <v>0</v>
      </c>
      <c r="BR1980" s="22">
        <f t="shared" si="7426"/>
        <v>0</v>
      </c>
      <c r="BS1980" s="22">
        <f t="shared" si="7379"/>
        <v>71340.241999999998</v>
      </c>
      <c r="BT1980" s="22">
        <f t="shared" si="7380"/>
        <v>0</v>
      </c>
      <c r="BU1980" s="22">
        <f t="shared" si="7381"/>
        <v>0</v>
      </c>
      <c r="BV1980" s="22">
        <f t="shared" si="7427"/>
        <v>0</v>
      </c>
      <c r="BW1980" s="22">
        <f t="shared" si="7428"/>
        <v>0</v>
      </c>
      <c r="BX1980" s="22">
        <f t="shared" si="7382"/>
        <v>71340.241999999998</v>
      </c>
      <c r="BY1980" s="22">
        <f t="shared" si="7383"/>
        <v>0</v>
      </c>
      <c r="BZ1980" s="22">
        <f t="shared" si="7384"/>
        <v>0</v>
      </c>
      <c r="CA1980" s="22">
        <f t="shared" si="7429"/>
        <v>0</v>
      </c>
      <c r="CB1980" s="22">
        <f t="shared" si="7430"/>
        <v>0</v>
      </c>
      <c r="CC1980" s="22">
        <f t="shared" si="7431"/>
        <v>0</v>
      </c>
      <c r="CD1980" s="22">
        <f t="shared" si="7437"/>
        <v>71340.241999999998</v>
      </c>
      <c r="CE1980" s="22">
        <f t="shared" si="7432"/>
        <v>0</v>
      </c>
      <c r="CF1980" s="34">
        <f t="shared" si="7434"/>
        <v>71340.241999999998</v>
      </c>
      <c r="CG1980" s="22">
        <f t="shared" si="7438"/>
        <v>0</v>
      </c>
      <c r="CH1980" s="22">
        <f t="shared" si="7433"/>
        <v>0</v>
      </c>
      <c r="CI1980" s="22">
        <f t="shared" si="7435"/>
        <v>0</v>
      </c>
      <c r="CJ1980" s="22">
        <f t="shared" si="7439"/>
        <v>0</v>
      </c>
      <c r="CK1980" s="22">
        <f t="shared" si="7433"/>
        <v>0</v>
      </c>
      <c r="CL1980" s="22">
        <f t="shared" si="7436"/>
        <v>0</v>
      </c>
      <c r="CM1980" s="22">
        <f t="shared" si="7433"/>
        <v>0</v>
      </c>
      <c r="CN1980" s="15"/>
      <c r="CO1980" s="35"/>
      <c r="CT1980" s="5" t="s">
        <v>30</v>
      </c>
    </row>
    <row r="1981" spans="1:99" x14ac:dyDescent="0.3">
      <c r="A1981" s="36" t="s">
        <v>1136</v>
      </c>
      <c r="B1981" s="16">
        <v>410</v>
      </c>
      <c r="C1981" s="32" t="s">
        <v>66</v>
      </c>
      <c r="D1981" s="32" t="s">
        <v>313</v>
      </c>
      <c r="E1981" s="33" t="s">
        <v>1082</v>
      </c>
      <c r="F1981" s="22">
        <v>71.400000000000006</v>
      </c>
      <c r="G1981" s="22"/>
      <c r="H1981" s="22"/>
      <c r="I1981" s="22"/>
      <c r="J1981" s="22"/>
      <c r="K1981" s="22"/>
      <c r="L1981" s="22">
        <f t="shared" si="7349"/>
        <v>71.400000000000006</v>
      </c>
      <c r="M1981" s="22">
        <f t="shared" si="7350"/>
        <v>0</v>
      </c>
      <c r="N1981" s="22">
        <f t="shared" si="7351"/>
        <v>0</v>
      </c>
      <c r="O1981" s="22">
        <v>71268.842000000004</v>
      </c>
      <c r="P1981" s="22"/>
      <c r="Q1981" s="22"/>
      <c r="R1981" s="22">
        <f t="shared" si="7352"/>
        <v>71340.241999999998</v>
      </c>
      <c r="S1981" s="22">
        <f t="shared" si="7353"/>
        <v>0</v>
      </c>
      <c r="T1981" s="22">
        <f t="shared" si="7354"/>
        <v>0</v>
      </c>
      <c r="U1981" s="22"/>
      <c r="V1981" s="22"/>
      <c r="W1981" s="22"/>
      <c r="X1981" s="22">
        <f t="shared" si="7355"/>
        <v>71340.241999999998</v>
      </c>
      <c r="Y1981" s="22">
        <f t="shared" si="7356"/>
        <v>0</v>
      </c>
      <c r="Z1981" s="22">
        <f t="shared" si="7357"/>
        <v>0</v>
      </c>
      <c r="AA1981" s="22"/>
      <c r="AB1981" s="22"/>
      <c r="AC1981" s="22"/>
      <c r="AD1981" s="22">
        <f t="shared" si="7358"/>
        <v>71340.241999999998</v>
      </c>
      <c r="AE1981" s="22">
        <f t="shared" si="7359"/>
        <v>0</v>
      </c>
      <c r="AF1981" s="22">
        <f t="shared" si="7360"/>
        <v>0</v>
      </c>
      <c r="AG1981" s="22"/>
      <c r="AH1981" s="22"/>
      <c r="AI1981" s="22"/>
      <c r="AJ1981" s="22">
        <f t="shared" si="7361"/>
        <v>71340.241999999998</v>
      </c>
      <c r="AK1981" s="22">
        <f t="shared" si="7362"/>
        <v>0</v>
      </c>
      <c r="AL1981" s="22">
        <f t="shared" si="7363"/>
        <v>0</v>
      </c>
      <c r="AM1981" s="22"/>
      <c r="AN1981" s="22"/>
      <c r="AO1981" s="22"/>
      <c r="AP1981" s="22">
        <f t="shared" si="7364"/>
        <v>71340.241999999998</v>
      </c>
      <c r="AQ1981" s="22">
        <f t="shared" si="7365"/>
        <v>0</v>
      </c>
      <c r="AR1981" s="22">
        <f t="shared" si="7366"/>
        <v>0</v>
      </c>
      <c r="AS1981" s="22"/>
      <c r="AT1981" s="22"/>
      <c r="AU1981" s="22"/>
      <c r="AV1981" s="22">
        <f t="shared" si="7367"/>
        <v>71340.241999999998</v>
      </c>
      <c r="AW1981" s="22">
        <f t="shared" si="7368"/>
        <v>0</v>
      </c>
      <c r="AX1981" s="22">
        <f t="shared" si="7369"/>
        <v>0</v>
      </c>
      <c r="AY1981" s="22"/>
      <c r="AZ1981" s="22"/>
      <c r="BA1981" s="22"/>
      <c r="BB1981" s="22">
        <f t="shared" si="7370"/>
        <v>71340.241999999998</v>
      </c>
      <c r="BC1981" s="22">
        <f t="shared" si="7371"/>
        <v>0</v>
      </c>
      <c r="BD1981" s="22">
        <f t="shared" si="7372"/>
        <v>0</v>
      </c>
      <c r="BE1981" s="22"/>
      <c r="BF1981" s="22"/>
      <c r="BG1981" s="22"/>
      <c r="BH1981" s="22">
        <f t="shared" si="7373"/>
        <v>71340.241999999998</v>
      </c>
      <c r="BI1981" s="22">
        <f t="shared" si="7374"/>
        <v>0</v>
      </c>
      <c r="BJ1981" s="22">
        <f t="shared" si="7375"/>
        <v>0</v>
      </c>
      <c r="BK1981" s="22"/>
      <c r="BL1981" s="22"/>
      <c r="BM1981" s="22"/>
      <c r="BN1981" s="22">
        <f t="shared" si="7376"/>
        <v>71340.241999999998</v>
      </c>
      <c r="BO1981" s="22">
        <f t="shared" si="7377"/>
        <v>0</v>
      </c>
      <c r="BP1981" s="22">
        <f t="shared" si="7378"/>
        <v>0</v>
      </c>
      <c r="BQ1981" s="22"/>
      <c r="BR1981" s="22"/>
      <c r="BS1981" s="22">
        <f t="shared" si="7379"/>
        <v>71340.241999999998</v>
      </c>
      <c r="BT1981" s="22">
        <f t="shared" si="7380"/>
        <v>0</v>
      </c>
      <c r="BU1981" s="22">
        <f t="shared" si="7381"/>
        <v>0</v>
      </c>
      <c r="BV1981" s="22"/>
      <c r="BW1981" s="22"/>
      <c r="BX1981" s="22">
        <f t="shared" si="7382"/>
        <v>71340.241999999998</v>
      </c>
      <c r="BY1981" s="22">
        <f t="shared" si="7383"/>
        <v>0</v>
      </c>
      <c r="BZ1981" s="22">
        <f t="shared" si="7384"/>
        <v>0</v>
      </c>
      <c r="CA1981" s="22"/>
      <c r="CB1981" s="22"/>
      <c r="CC1981" s="22"/>
      <c r="CD1981" s="22">
        <f t="shared" si="7437"/>
        <v>71340.241999999998</v>
      </c>
      <c r="CE1981" s="22"/>
      <c r="CF1981" s="34">
        <f t="shared" si="7434"/>
        <v>71340.241999999998</v>
      </c>
      <c r="CG1981" s="22">
        <f t="shared" si="7438"/>
        <v>0</v>
      </c>
      <c r="CH1981" s="22"/>
      <c r="CI1981" s="22">
        <f t="shared" si="7435"/>
        <v>0</v>
      </c>
      <c r="CJ1981" s="22">
        <f t="shared" si="7439"/>
        <v>0</v>
      </c>
      <c r="CK1981" s="22"/>
      <c r="CL1981" s="22">
        <f t="shared" si="7436"/>
        <v>0</v>
      </c>
      <c r="CM1981" s="22"/>
      <c r="CN1981" s="15"/>
      <c r="CO1981" s="35"/>
    </row>
    <row r="1982" spans="1:99" s="31" customFormat="1" ht="46.8" x14ac:dyDescent="0.3">
      <c r="A1982" s="25" t="s">
        <v>1138</v>
      </c>
      <c r="B1982" s="26"/>
      <c r="C1982" s="25"/>
      <c r="D1982" s="25"/>
      <c r="E1982" s="27" t="s">
        <v>1139</v>
      </c>
      <c r="F1982" s="28">
        <f t="shared" ref="F1982:K1982" si="7440">F1983+F1992+F1997</f>
        <v>88897.9</v>
      </c>
      <c r="G1982" s="28">
        <f t="shared" si="7440"/>
        <v>47645.1</v>
      </c>
      <c r="H1982" s="28">
        <f t="shared" si="7440"/>
        <v>47645.1</v>
      </c>
      <c r="I1982" s="28">
        <f t="shared" si="7440"/>
        <v>16495.5</v>
      </c>
      <c r="J1982" s="28">
        <f t="shared" si="7440"/>
        <v>16147.8</v>
      </c>
      <c r="K1982" s="28">
        <f t="shared" si="7440"/>
        <v>15647.8</v>
      </c>
      <c r="L1982" s="28">
        <f t="shared" si="7349"/>
        <v>105393.4</v>
      </c>
      <c r="M1982" s="28">
        <f t="shared" si="7350"/>
        <v>63792.899999999994</v>
      </c>
      <c r="N1982" s="28">
        <f t="shared" si="7351"/>
        <v>63292.899999999994</v>
      </c>
      <c r="O1982" s="28">
        <f>O1983+O1992+O1997</f>
        <v>0</v>
      </c>
      <c r="P1982" s="28">
        <f>P1983+P1992+P1997</f>
        <v>0</v>
      </c>
      <c r="Q1982" s="28">
        <f>Q1983+Q1992+Q1997</f>
        <v>0</v>
      </c>
      <c r="R1982" s="28">
        <f t="shared" si="7352"/>
        <v>105393.4</v>
      </c>
      <c r="S1982" s="28">
        <f t="shared" si="7353"/>
        <v>63792.899999999994</v>
      </c>
      <c r="T1982" s="28">
        <f t="shared" si="7354"/>
        <v>63292.899999999994</v>
      </c>
      <c r="U1982" s="28">
        <f>U1983+U1992+U1997</f>
        <v>0</v>
      </c>
      <c r="V1982" s="28">
        <f>V1983+V1992+V1997</f>
        <v>0</v>
      </c>
      <c r="W1982" s="28">
        <f>W1983+W1992+W1997</f>
        <v>0</v>
      </c>
      <c r="X1982" s="28">
        <f t="shared" si="7355"/>
        <v>105393.4</v>
      </c>
      <c r="Y1982" s="28">
        <f t="shared" si="7356"/>
        <v>63792.899999999994</v>
      </c>
      <c r="Z1982" s="28">
        <f t="shared" si="7357"/>
        <v>63292.899999999994</v>
      </c>
      <c r="AA1982" s="28">
        <f>AA1983+AA1992+AA1997</f>
        <v>0</v>
      </c>
      <c r="AB1982" s="28">
        <f>AB1983+AB1992+AB1997</f>
        <v>0</v>
      </c>
      <c r="AC1982" s="28">
        <f>AC1983+AC1992+AC1997</f>
        <v>0</v>
      </c>
      <c r="AD1982" s="28">
        <f t="shared" si="7358"/>
        <v>105393.4</v>
      </c>
      <c r="AE1982" s="28">
        <f t="shared" si="7359"/>
        <v>63792.899999999994</v>
      </c>
      <c r="AF1982" s="28">
        <f t="shared" si="7360"/>
        <v>63292.899999999994</v>
      </c>
      <c r="AG1982" s="28">
        <f>AG1983+AG1992+AG1997</f>
        <v>0</v>
      </c>
      <c r="AH1982" s="28">
        <f>AH1983+AH1992+AH1997</f>
        <v>0</v>
      </c>
      <c r="AI1982" s="28">
        <f>AI1983+AI1992+AI1997</f>
        <v>0</v>
      </c>
      <c r="AJ1982" s="28">
        <f t="shared" si="7361"/>
        <v>105393.4</v>
      </c>
      <c r="AK1982" s="28">
        <f t="shared" si="7362"/>
        <v>63792.899999999994</v>
      </c>
      <c r="AL1982" s="28">
        <f t="shared" si="7363"/>
        <v>63292.899999999994</v>
      </c>
      <c r="AM1982" s="28">
        <f>AM1983+AM1992+AM1997</f>
        <v>0</v>
      </c>
      <c r="AN1982" s="28">
        <f>AN1983+AN1992+AN1997</f>
        <v>0</v>
      </c>
      <c r="AO1982" s="28">
        <f>AO1983+AO1992+AO1997</f>
        <v>0</v>
      </c>
      <c r="AP1982" s="28">
        <f t="shared" si="7364"/>
        <v>105393.4</v>
      </c>
      <c r="AQ1982" s="28">
        <f t="shared" si="7365"/>
        <v>63792.899999999994</v>
      </c>
      <c r="AR1982" s="28">
        <f t="shared" si="7366"/>
        <v>63292.899999999994</v>
      </c>
      <c r="AS1982" s="28">
        <f>AS1983+AS1992+AS1997</f>
        <v>0</v>
      </c>
      <c r="AT1982" s="28">
        <f>AT1983+AT1992+AT1997</f>
        <v>0</v>
      </c>
      <c r="AU1982" s="28">
        <f>AU1983+AU1992+AU1997</f>
        <v>0</v>
      </c>
      <c r="AV1982" s="28">
        <f t="shared" si="7367"/>
        <v>105393.4</v>
      </c>
      <c r="AW1982" s="28">
        <f t="shared" si="7368"/>
        <v>63792.899999999994</v>
      </c>
      <c r="AX1982" s="28">
        <f t="shared" si="7369"/>
        <v>63292.899999999994</v>
      </c>
      <c r="AY1982" s="28">
        <f>AY1983+AY1992+AY1997</f>
        <v>6724.8959999999997</v>
      </c>
      <c r="AZ1982" s="28">
        <f>AZ1983+AZ1992+AZ1997</f>
        <v>21662.574000000001</v>
      </c>
      <c r="BA1982" s="28">
        <f>BA1983+BA1992+BA1997</f>
        <v>21662.574000000001</v>
      </c>
      <c r="BB1982" s="28">
        <f t="shared" si="7370"/>
        <v>112118.29599999999</v>
      </c>
      <c r="BC1982" s="28">
        <f t="shared" si="7371"/>
        <v>85455.473999999987</v>
      </c>
      <c r="BD1982" s="28">
        <f t="shared" si="7372"/>
        <v>84955.473999999987</v>
      </c>
      <c r="BE1982" s="28">
        <f>BE1983+BE1992+BE1997</f>
        <v>-4057.8620000000001</v>
      </c>
      <c r="BF1982" s="28">
        <f>BF1983+BF1992+BF1997</f>
        <v>-21662.574000000001</v>
      </c>
      <c r="BG1982" s="28">
        <f>BG1983+BG1992+BG1997</f>
        <v>-21662.574000000001</v>
      </c>
      <c r="BH1982" s="28">
        <f t="shared" si="7373"/>
        <v>108060.43399999999</v>
      </c>
      <c r="BI1982" s="28">
        <f t="shared" si="7374"/>
        <v>63792.899999999987</v>
      </c>
      <c r="BJ1982" s="28">
        <f t="shared" si="7375"/>
        <v>63292.899999999987</v>
      </c>
      <c r="BK1982" s="28">
        <f>BK1983+BK1992+BK1997</f>
        <v>0</v>
      </c>
      <c r="BL1982" s="28">
        <f>BL1983+BL1992+BL1997</f>
        <v>0</v>
      </c>
      <c r="BM1982" s="28">
        <f>BM1983+BM1992+BM1997</f>
        <v>0</v>
      </c>
      <c r="BN1982" s="28">
        <f t="shared" si="7376"/>
        <v>108060.43399999999</v>
      </c>
      <c r="BO1982" s="28">
        <f t="shared" si="7377"/>
        <v>63792.899999999987</v>
      </c>
      <c r="BP1982" s="28">
        <f t="shared" si="7378"/>
        <v>63292.899999999987</v>
      </c>
      <c r="BQ1982" s="28">
        <f>BQ1983+BQ1992+BQ1997</f>
        <v>0</v>
      </c>
      <c r="BR1982" s="28">
        <f>BR1983+BR1992+BR1997</f>
        <v>0</v>
      </c>
      <c r="BS1982" s="22">
        <f t="shared" si="7379"/>
        <v>108060.43399999999</v>
      </c>
      <c r="BT1982" s="22">
        <f t="shared" si="7380"/>
        <v>63792.899999999987</v>
      </c>
      <c r="BU1982" s="22">
        <f t="shared" si="7381"/>
        <v>63292.899999999987</v>
      </c>
      <c r="BV1982" s="28">
        <f>BV1983+BV1992+BV1997</f>
        <v>0</v>
      </c>
      <c r="BW1982" s="28">
        <f>BW1983+BW1992+BW1997</f>
        <v>0</v>
      </c>
      <c r="BX1982" s="28">
        <f t="shared" si="7382"/>
        <v>108060.43399999999</v>
      </c>
      <c r="BY1982" s="28">
        <f t="shared" si="7383"/>
        <v>63792.899999999987</v>
      </c>
      <c r="BZ1982" s="28">
        <f t="shared" si="7384"/>
        <v>63292.899999999987</v>
      </c>
      <c r="CA1982" s="28">
        <f>CA1983+CA1992+CA1997</f>
        <v>0</v>
      </c>
      <c r="CB1982" s="28">
        <f>CB1983+CB1992+CB1997</f>
        <v>0</v>
      </c>
      <c r="CC1982" s="28">
        <f>CC1983+CC1992+CC1997</f>
        <v>0</v>
      </c>
      <c r="CD1982" s="28">
        <f t="shared" si="7437"/>
        <v>108060.43399999999</v>
      </c>
      <c r="CE1982" s="28">
        <f>CE1983+CE1992+CE1997</f>
        <v>0</v>
      </c>
      <c r="CF1982" s="29">
        <f t="shared" si="7434"/>
        <v>108060.43399999999</v>
      </c>
      <c r="CG1982" s="28">
        <f t="shared" si="7438"/>
        <v>63792.899999999987</v>
      </c>
      <c r="CH1982" s="28">
        <f>CH1983+CH1992+CH1997</f>
        <v>0</v>
      </c>
      <c r="CI1982" s="28">
        <f t="shared" si="7435"/>
        <v>63792.899999999987</v>
      </c>
      <c r="CJ1982" s="28">
        <f t="shared" si="7439"/>
        <v>63292.899999999987</v>
      </c>
      <c r="CK1982" s="28">
        <f>CK1983+CK1992+CK1997</f>
        <v>0</v>
      </c>
      <c r="CL1982" s="28">
        <f t="shared" si="7436"/>
        <v>63292.899999999987</v>
      </c>
      <c r="CM1982" s="28">
        <f>CM1983+CM1992+CM1997</f>
        <v>0</v>
      </c>
      <c r="CN1982" s="15"/>
      <c r="CO1982" s="30"/>
      <c r="CQ1982" s="31" t="s">
        <v>27</v>
      </c>
    </row>
    <row r="1983" spans="1:99" ht="62.4" x14ac:dyDescent="0.3">
      <c r="A1983" s="32" t="s">
        <v>1140</v>
      </c>
      <c r="B1983" s="16"/>
      <c r="C1983" s="32"/>
      <c r="D1983" s="32"/>
      <c r="E1983" s="33" t="s">
        <v>1141</v>
      </c>
      <c r="F1983" s="22">
        <f t="shared" ref="F1983:K1983" si="7441">F1984+F1988</f>
        <v>18503.599999999999</v>
      </c>
      <c r="G1983" s="22">
        <f t="shared" si="7441"/>
        <v>18980.599999999999</v>
      </c>
      <c r="H1983" s="22">
        <f t="shared" si="7441"/>
        <v>18980.599999999999</v>
      </c>
      <c r="I1983" s="22">
        <f t="shared" si="7441"/>
        <v>-8504.5</v>
      </c>
      <c r="J1983" s="22">
        <f t="shared" si="7441"/>
        <v>-8852.2000000000007</v>
      </c>
      <c r="K1983" s="22">
        <f t="shared" si="7441"/>
        <v>-8852.2000000000007</v>
      </c>
      <c r="L1983" s="22">
        <f t="shared" si="7349"/>
        <v>9999.0999999999985</v>
      </c>
      <c r="M1983" s="22">
        <f t="shared" si="7350"/>
        <v>10128.399999999998</v>
      </c>
      <c r="N1983" s="22">
        <f t="shared" si="7351"/>
        <v>10128.399999999998</v>
      </c>
      <c r="O1983" s="22">
        <f>O1984+O1988</f>
        <v>0</v>
      </c>
      <c r="P1983" s="22">
        <f>P1984+P1988</f>
        <v>0</v>
      </c>
      <c r="Q1983" s="22">
        <f>Q1984+Q1988</f>
        <v>0</v>
      </c>
      <c r="R1983" s="22">
        <f t="shared" si="7352"/>
        <v>9999.0999999999985</v>
      </c>
      <c r="S1983" s="22">
        <f t="shared" si="7353"/>
        <v>10128.399999999998</v>
      </c>
      <c r="T1983" s="22">
        <f t="shared" si="7354"/>
        <v>10128.399999999998</v>
      </c>
      <c r="U1983" s="22">
        <f>U1984+U1988</f>
        <v>0</v>
      </c>
      <c r="V1983" s="22">
        <f>V1984+V1988</f>
        <v>0</v>
      </c>
      <c r="W1983" s="22">
        <f>W1984+W1988</f>
        <v>0</v>
      </c>
      <c r="X1983" s="22">
        <f t="shared" si="7355"/>
        <v>9999.0999999999985</v>
      </c>
      <c r="Y1983" s="22">
        <f t="shared" si="7356"/>
        <v>10128.399999999998</v>
      </c>
      <c r="Z1983" s="22">
        <f t="shared" si="7357"/>
        <v>10128.399999999998</v>
      </c>
      <c r="AA1983" s="22">
        <f>AA1984+AA1988</f>
        <v>0</v>
      </c>
      <c r="AB1983" s="22">
        <f>AB1984+AB1988</f>
        <v>0</v>
      </c>
      <c r="AC1983" s="22">
        <f>AC1984+AC1988</f>
        <v>0</v>
      </c>
      <c r="AD1983" s="22">
        <f t="shared" si="7358"/>
        <v>9999.0999999999985</v>
      </c>
      <c r="AE1983" s="22">
        <f t="shared" si="7359"/>
        <v>10128.399999999998</v>
      </c>
      <c r="AF1983" s="22">
        <f t="shared" si="7360"/>
        <v>10128.399999999998</v>
      </c>
      <c r="AG1983" s="22">
        <f>AG1984+AG1988</f>
        <v>0</v>
      </c>
      <c r="AH1983" s="22">
        <f>AH1984+AH1988</f>
        <v>0</v>
      </c>
      <c r="AI1983" s="22">
        <f>AI1984+AI1988</f>
        <v>0</v>
      </c>
      <c r="AJ1983" s="22">
        <f t="shared" si="7361"/>
        <v>9999.0999999999985</v>
      </c>
      <c r="AK1983" s="22">
        <f t="shared" si="7362"/>
        <v>10128.399999999998</v>
      </c>
      <c r="AL1983" s="22">
        <f t="shared" si="7363"/>
        <v>10128.399999999998</v>
      </c>
      <c r="AM1983" s="22">
        <f>AM1984+AM1988</f>
        <v>0</v>
      </c>
      <c r="AN1983" s="22">
        <f>AN1984+AN1988</f>
        <v>0</v>
      </c>
      <c r="AO1983" s="22">
        <f>AO1984+AO1988</f>
        <v>0</v>
      </c>
      <c r="AP1983" s="22">
        <f t="shared" si="7364"/>
        <v>9999.0999999999985</v>
      </c>
      <c r="AQ1983" s="22">
        <f t="shared" si="7365"/>
        <v>10128.399999999998</v>
      </c>
      <c r="AR1983" s="22">
        <f t="shared" si="7366"/>
        <v>10128.399999999998</v>
      </c>
      <c r="AS1983" s="22">
        <f>AS1984+AS1988</f>
        <v>0</v>
      </c>
      <c r="AT1983" s="22">
        <f>AT1984+AT1988</f>
        <v>0</v>
      </c>
      <c r="AU1983" s="22">
        <f>AU1984+AU1988</f>
        <v>0</v>
      </c>
      <c r="AV1983" s="22">
        <f t="shared" si="7367"/>
        <v>9999.0999999999985</v>
      </c>
      <c r="AW1983" s="22">
        <f t="shared" si="7368"/>
        <v>10128.399999999998</v>
      </c>
      <c r="AX1983" s="22">
        <f t="shared" si="7369"/>
        <v>10128.399999999998</v>
      </c>
      <c r="AY1983" s="22">
        <f>AY1984+AY1988</f>
        <v>0</v>
      </c>
      <c r="AZ1983" s="22">
        <f>AZ1984+AZ1988</f>
        <v>0</v>
      </c>
      <c r="BA1983" s="22">
        <f>BA1984+BA1988</f>
        <v>0</v>
      </c>
      <c r="BB1983" s="22">
        <f t="shared" si="7370"/>
        <v>9999.0999999999985</v>
      </c>
      <c r="BC1983" s="22">
        <f t="shared" si="7371"/>
        <v>10128.399999999998</v>
      </c>
      <c r="BD1983" s="22">
        <f t="shared" si="7372"/>
        <v>10128.399999999998</v>
      </c>
      <c r="BE1983" s="22">
        <f>BE1984+BE1988</f>
        <v>0</v>
      </c>
      <c r="BF1983" s="22">
        <f>BF1984+BF1988</f>
        <v>0</v>
      </c>
      <c r="BG1983" s="22">
        <f>BG1984+BG1988</f>
        <v>0</v>
      </c>
      <c r="BH1983" s="22">
        <f t="shared" si="7373"/>
        <v>9999.0999999999985</v>
      </c>
      <c r="BI1983" s="22">
        <f t="shared" si="7374"/>
        <v>10128.399999999998</v>
      </c>
      <c r="BJ1983" s="22">
        <f t="shared" si="7375"/>
        <v>10128.399999999998</v>
      </c>
      <c r="BK1983" s="22">
        <f>BK1984+BK1988</f>
        <v>0</v>
      </c>
      <c r="BL1983" s="22">
        <f>BL1984+BL1988</f>
        <v>0</v>
      </c>
      <c r="BM1983" s="22">
        <f>BM1984+BM1988</f>
        <v>0</v>
      </c>
      <c r="BN1983" s="22">
        <f t="shared" si="7376"/>
        <v>9999.0999999999985</v>
      </c>
      <c r="BO1983" s="22">
        <f t="shared" si="7377"/>
        <v>10128.399999999998</v>
      </c>
      <c r="BP1983" s="22">
        <f t="shared" si="7378"/>
        <v>10128.399999999998</v>
      </c>
      <c r="BQ1983" s="22">
        <f>BQ1984+BQ1988</f>
        <v>0</v>
      </c>
      <c r="BR1983" s="22">
        <f>BR1984+BR1988</f>
        <v>0</v>
      </c>
      <c r="BS1983" s="22">
        <f t="shared" si="7379"/>
        <v>9999.0999999999985</v>
      </c>
      <c r="BT1983" s="22">
        <f t="shared" si="7380"/>
        <v>10128.399999999998</v>
      </c>
      <c r="BU1983" s="22">
        <f t="shared" si="7381"/>
        <v>10128.399999999998</v>
      </c>
      <c r="BV1983" s="22">
        <f>BV1984+BV1988</f>
        <v>0</v>
      </c>
      <c r="BW1983" s="22">
        <f>BW1984+BW1988</f>
        <v>0</v>
      </c>
      <c r="BX1983" s="22">
        <f t="shared" si="7382"/>
        <v>9999.0999999999985</v>
      </c>
      <c r="BY1983" s="22">
        <f t="shared" si="7383"/>
        <v>10128.399999999998</v>
      </c>
      <c r="BZ1983" s="22">
        <f t="shared" si="7384"/>
        <v>10128.399999999998</v>
      </c>
      <c r="CA1983" s="22">
        <f>CA1984+CA1988</f>
        <v>0</v>
      </c>
      <c r="CB1983" s="22">
        <f>CB1984+CB1988</f>
        <v>0</v>
      </c>
      <c r="CC1983" s="22">
        <f>CC1984+CC1988</f>
        <v>0</v>
      </c>
      <c r="CD1983" s="22">
        <f t="shared" si="7437"/>
        <v>9999.0999999999985</v>
      </c>
      <c r="CE1983" s="22">
        <f>CE1984+CE1988</f>
        <v>0</v>
      </c>
      <c r="CF1983" s="34">
        <f t="shared" si="7434"/>
        <v>9999.0999999999985</v>
      </c>
      <c r="CG1983" s="22">
        <f t="shared" si="7438"/>
        <v>10128.399999999998</v>
      </c>
      <c r="CH1983" s="22">
        <f>CH1984+CH1988</f>
        <v>0</v>
      </c>
      <c r="CI1983" s="22">
        <f t="shared" si="7435"/>
        <v>10128.399999999998</v>
      </c>
      <c r="CJ1983" s="22">
        <f t="shared" si="7439"/>
        <v>10128.399999999998</v>
      </c>
      <c r="CK1983" s="22">
        <f>CK1984+CK1988</f>
        <v>0</v>
      </c>
      <c r="CL1983" s="22">
        <f t="shared" si="7436"/>
        <v>10128.399999999998</v>
      </c>
      <c r="CM1983" s="22">
        <f>CM1984+CM1988</f>
        <v>0</v>
      </c>
      <c r="CN1983" s="15"/>
      <c r="CO1983" s="35"/>
      <c r="CR1983" s="5" t="s">
        <v>28</v>
      </c>
    </row>
    <row r="1984" spans="1:99" ht="46.8" x14ac:dyDescent="0.3">
      <c r="A1984" s="32" t="s">
        <v>1142</v>
      </c>
      <c r="B1984" s="16"/>
      <c r="C1984" s="32"/>
      <c r="D1984" s="32"/>
      <c r="E1984" s="33" t="s">
        <v>130</v>
      </c>
      <c r="F1984" s="22">
        <f t="shared" ref="F1984:F1995" si="7442">F1985</f>
        <v>18429</v>
      </c>
      <c r="G1984" s="22">
        <f t="shared" ref="G1984:G1995" si="7443">G1985</f>
        <v>18980.599999999999</v>
      </c>
      <c r="H1984" s="22">
        <f t="shared" ref="H1984:H1995" si="7444">H1985</f>
        <v>18980.599999999999</v>
      </c>
      <c r="I1984" s="22">
        <f t="shared" ref="I1984:I1995" si="7445">I1985</f>
        <v>-8504.5</v>
      </c>
      <c r="J1984" s="22">
        <f t="shared" ref="J1984:J1995" si="7446">J1985</f>
        <v>-8852.2000000000007</v>
      </c>
      <c r="K1984" s="22">
        <f t="shared" ref="K1984:K1995" si="7447">K1985</f>
        <v>-8852.2000000000007</v>
      </c>
      <c r="L1984" s="22">
        <f t="shared" si="7349"/>
        <v>9924.5</v>
      </c>
      <c r="M1984" s="22">
        <f t="shared" si="7350"/>
        <v>10128.399999999998</v>
      </c>
      <c r="N1984" s="22">
        <f t="shared" si="7351"/>
        <v>10128.399999999998</v>
      </c>
      <c r="O1984" s="22">
        <f t="shared" ref="O1984:O1995" si="7448">O1985</f>
        <v>0</v>
      </c>
      <c r="P1984" s="22">
        <f t="shared" ref="P1984:P1995" si="7449">P1985</f>
        <v>0</v>
      </c>
      <c r="Q1984" s="22">
        <f t="shared" ref="Q1984:Q1995" si="7450">Q1985</f>
        <v>0</v>
      </c>
      <c r="R1984" s="22">
        <f t="shared" si="7352"/>
        <v>9924.5</v>
      </c>
      <c r="S1984" s="22">
        <f t="shared" si="7353"/>
        <v>10128.399999999998</v>
      </c>
      <c r="T1984" s="22">
        <f t="shared" si="7354"/>
        <v>10128.399999999998</v>
      </c>
      <c r="U1984" s="22">
        <f t="shared" ref="U1984:U1995" si="7451">U1985</f>
        <v>0</v>
      </c>
      <c r="V1984" s="22">
        <f t="shared" ref="V1984:V1995" si="7452">V1985</f>
        <v>0</v>
      </c>
      <c r="W1984" s="22">
        <f t="shared" ref="W1984:W1995" si="7453">W1985</f>
        <v>0</v>
      </c>
      <c r="X1984" s="22">
        <f t="shared" si="7355"/>
        <v>9924.5</v>
      </c>
      <c r="Y1984" s="22">
        <f t="shared" si="7356"/>
        <v>10128.399999999998</v>
      </c>
      <c r="Z1984" s="22">
        <f t="shared" si="7357"/>
        <v>10128.399999999998</v>
      </c>
      <c r="AA1984" s="22">
        <f t="shared" ref="AA1984:AA1995" si="7454">AA1985</f>
        <v>0</v>
      </c>
      <c r="AB1984" s="22">
        <f t="shared" ref="AB1984:AB1995" si="7455">AB1985</f>
        <v>0</v>
      </c>
      <c r="AC1984" s="22">
        <f t="shared" ref="AC1984:AC1995" si="7456">AC1985</f>
        <v>0</v>
      </c>
      <c r="AD1984" s="22">
        <f t="shared" si="7358"/>
        <v>9924.5</v>
      </c>
      <c r="AE1984" s="22">
        <f t="shared" si="7359"/>
        <v>10128.399999999998</v>
      </c>
      <c r="AF1984" s="22">
        <f t="shared" si="7360"/>
        <v>10128.399999999998</v>
      </c>
      <c r="AG1984" s="22">
        <f t="shared" ref="AG1984:AG1995" si="7457">AG1985</f>
        <v>0</v>
      </c>
      <c r="AH1984" s="22">
        <f t="shared" ref="AH1984:AH1995" si="7458">AH1985</f>
        <v>0</v>
      </c>
      <c r="AI1984" s="22">
        <f t="shared" ref="AI1984:AI1995" si="7459">AI1985</f>
        <v>0</v>
      </c>
      <c r="AJ1984" s="22">
        <f t="shared" si="7361"/>
        <v>9924.5</v>
      </c>
      <c r="AK1984" s="22">
        <f t="shared" si="7362"/>
        <v>10128.399999999998</v>
      </c>
      <c r="AL1984" s="22">
        <f t="shared" si="7363"/>
        <v>10128.399999999998</v>
      </c>
      <c r="AM1984" s="22">
        <f t="shared" ref="AM1984:AM1995" si="7460">AM1985</f>
        <v>0</v>
      </c>
      <c r="AN1984" s="22">
        <f t="shared" ref="AN1984:AN1995" si="7461">AN1985</f>
        <v>0</v>
      </c>
      <c r="AO1984" s="22">
        <f t="shared" ref="AO1984:AO1995" si="7462">AO1985</f>
        <v>0</v>
      </c>
      <c r="AP1984" s="22">
        <f t="shared" si="7364"/>
        <v>9924.5</v>
      </c>
      <c r="AQ1984" s="22">
        <f t="shared" si="7365"/>
        <v>10128.399999999998</v>
      </c>
      <c r="AR1984" s="22">
        <f t="shared" si="7366"/>
        <v>10128.399999999998</v>
      </c>
      <c r="AS1984" s="22">
        <f t="shared" ref="AS1984:AS1995" si="7463">AS1985</f>
        <v>0</v>
      </c>
      <c r="AT1984" s="22">
        <f t="shared" ref="AT1984:AT1995" si="7464">AT1985</f>
        <v>0</v>
      </c>
      <c r="AU1984" s="22">
        <f t="shared" ref="AU1984:AU1995" si="7465">AU1985</f>
        <v>0</v>
      </c>
      <c r="AV1984" s="22">
        <f t="shared" si="7367"/>
        <v>9924.5</v>
      </c>
      <c r="AW1984" s="22">
        <f t="shared" si="7368"/>
        <v>10128.399999999998</v>
      </c>
      <c r="AX1984" s="22">
        <f t="shared" si="7369"/>
        <v>10128.399999999998</v>
      </c>
      <c r="AY1984" s="22">
        <f t="shared" ref="AY1984:AY1995" si="7466">AY1985</f>
        <v>0</v>
      </c>
      <c r="AZ1984" s="22">
        <f t="shared" ref="AZ1984:AZ1995" si="7467">AZ1985</f>
        <v>0</v>
      </c>
      <c r="BA1984" s="22">
        <f t="shared" ref="BA1984:BA1995" si="7468">BA1985</f>
        <v>0</v>
      </c>
      <c r="BB1984" s="22">
        <f t="shared" si="7370"/>
        <v>9924.5</v>
      </c>
      <c r="BC1984" s="22">
        <f t="shared" si="7371"/>
        <v>10128.399999999998</v>
      </c>
      <c r="BD1984" s="22">
        <f t="shared" si="7372"/>
        <v>10128.399999999998</v>
      </c>
      <c r="BE1984" s="22">
        <f t="shared" ref="BE1984:BE1995" si="7469">BE1985</f>
        <v>0</v>
      </c>
      <c r="BF1984" s="22">
        <f t="shared" ref="BF1984:BF1995" si="7470">BF1985</f>
        <v>0</v>
      </c>
      <c r="BG1984" s="22">
        <f t="shared" ref="BG1984:BG1995" si="7471">BG1985</f>
        <v>0</v>
      </c>
      <c r="BH1984" s="22">
        <f t="shared" si="7373"/>
        <v>9924.5</v>
      </c>
      <c r="BI1984" s="22">
        <f t="shared" si="7374"/>
        <v>10128.399999999998</v>
      </c>
      <c r="BJ1984" s="22">
        <f t="shared" si="7375"/>
        <v>10128.399999999998</v>
      </c>
      <c r="BK1984" s="22">
        <f t="shared" ref="BK1984:BK1995" si="7472">BK1985</f>
        <v>0</v>
      </c>
      <c r="BL1984" s="22">
        <f t="shared" ref="BL1984:BL1995" si="7473">BL1985</f>
        <v>0</v>
      </c>
      <c r="BM1984" s="22">
        <f t="shared" ref="BM1984:BM1995" si="7474">BM1985</f>
        <v>0</v>
      </c>
      <c r="BN1984" s="22">
        <f t="shared" si="7376"/>
        <v>9924.5</v>
      </c>
      <c r="BO1984" s="22">
        <f t="shared" si="7377"/>
        <v>10128.399999999998</v>
      </c>
      <c r="BP1984" s="22">
        <f t="shared" si="7378"/>
        <v>10128.399999999998</v>
      </c>
      <c r="BQ1984" s="22">
        <f t="shared" ref="BQ1984:BQ1995" si="7475">BQ1985</f>
        <v>0</v>
      </c>
      <c r="BR1984" s="22">
        <f t="shared" ref="BR1984:BR1995" si="7476">BR1985</f>
        <v>0</v>
      </c>
      <c r="BS1984" s="22">
        <f t="shared" si="7379"/>
        <v>9924.5</v>
      </c>
      <c r="BT1984" s="22">
        <f t="shared" si="7380"/>
        <v>10128.399999999998</v>
      </c>
      <c r="BU1984" s="22">
        <f t="shared" si="7381"/>
        <v>10128.399999999998</v>
      </c>
      <c r="BV1984" s="22">
        <f t="shared" ref="BV1984:BV1995" si="7477">BV1985</f>
        <v>0</v>
      </c>
      <c r="BW1984" s="22">
        <f t="shared" ref="BW1984:BW1995" si="7478">BW1985</f>
        <v>0</v>
      </c>
      <c r="BX1984" s="22">
        <f t="shared" si="7382"/>
        <v>9924.5</v>
      </c>
      <c r="BY1984" s="22">
        <f t="shared" si="7383"/>
        <v>10128.399999999998</v>
      </c>
      <c r="BZ1984" s="22">
        <f t="shared" si="7384"/>
        <v>10128.399999999998</v>
      </c>
      <c r="CA1984" s="22">
        <f t="shared" ref="CA1984:CA1995" si="7479">CA1985</f>
        <v>0</v>
      </c>
      <c r="CB1984" s="22">
        <f t="shared" ref="CB1984:CB1995" si="7480">CB1985</f>
        <v>0</v>
      </c>
      <c r="CC1984" s="22">
        <f t="shared" ref="CC1984:CC1995" si="7481">CC1985</f>
        <v>0</v>
      </c>
      <c r="CD1984" s="22">
        <f t="shared" si="7437"/>
        <v>9924.5</v>
      </c>
      <c r="CE1984" s="22">
        <f t="shared" ref="CE1984:CE1995" si="7482">CE1985</f>
        <v>0</v>
      </c>
      <c r="CF1984" s="34">
        <f t="shared" si="7434"/>
        <v>9924.5</v>
      </c>
      <c r="CG1984" s="22">
        <f t="shared" si="7438"/>
        <v>10128.399999999998</v>
      </c>
      <c r="CH1984" s="22">
        <f t="shared" ref="CH1984:CM1995" si="7483">CH1985</f>
        <v>0</v>
      </c>
      <c r="CI1984" s="22">
        <f t="shared" si="7435"/>
        <v>10128.399999999998</v>
      </c>
      <c r="CJ1984" s="22">
        <f t="shared" si="7439"/>
        <v>10128.399999999998</v>
      </c>
      <c r="CK1984" s="22">
        <f t="shared" si="7483"/>
        <v>0</v>
      </c>
      <c r="CL1984" s="22">
        <f t="shared" si="7436"/>
        <v>10128.399999999998</v>
      </c>
      <c r="CM1984" s="22">
        <f t="shared" si="7483"/>
        <v>0</v>
      </c>
      <c r="CN1984" s="15"/>
      <c r="CO1984" s="35"/>
      <c r="CU1984" s="5" t="s">
        <v>31</v>
      </c>
    </row>
    <row r="1985" spans="1:99" ht="46.8" x14ac:dyDescent="0.3">
      <c r="A1985" s="32" t="s">
        <v>1142</v>
      </c>
      <c r="B1985" s="16">
        <v>600</v>
      </c>
      <c r="C1985" s="32"/>
      <c r="D1985" s="32"/>
      <c r="E1985" s="33" t="s">
        <v>45</v>
      </c>
      <c r="F1985" s="22">
        <f t="shared" si="7442"/>
        <v>18429</v>
      </c>
      <c r="G1985" s="22">
        <f t="shared" si="7443"/>
        <v>18980.599999999999</v>
      </c>
      <c r="H1985" s="22">
        <f t="shared" si="7444"/>
        <v>18980.599999999999</v>
      </c>
      <c r="I1985" s="22">
        <f t="shared" si="7445"/>
        <v>-8504.5</v>
      </c>
      <c r="J1985" s="22">
        <f t="shared" si="7446"/>
        <v>-8852.2000000000007</v>
      </c>
      <c r="K1985" s="22">
        <f t="shared" si="7447"/>
        <v>-8852.2000000000007</v>
      </c>
      <c r="L1985" s="22">
        <f t="shared" si="7349"/>
        <v>9924.5</v>
      </c>
      <c r="M1985" s="22">
        <f t="shared" si="7350"/>
        <v>10128.399999999998</v>
      </c>
      <c r="N1985" s="22">
        <f t="shared" si="7351"/>
        <v>10128.399999999998</v>
      </c>
      <c r="O1985" s="22">
        <f t="shared" si="7448"/>
        <v>0</v>
      </c>
      <c r="P1985" s="22">
        <f t="shared" si="7449"/>
        <v>0</v>
      </c>
      <c r="Q1985" s="22">
        <f t="shared" si="7450"/>
        <v>0</v>
      </c>
      <c r="R1985" s="22">
        <f t="shared" si="7352"/>
        <v>9924.5</v>
      </c>
      <c r="S1985" s="22">
        <f t="shared" si="7353"/>
        <v>10128.399999999998</v>
      </c>
      <c r="T1985" s="22">
        <f t="shared" si="7354"/>
        <v>10128.399999999998</v>
      </c>
      <c r="U1985" s="22">
        <f t="shared" si="7451"/>
        <v>0</v>
      </c>
      <c r="V1985" s="22">
        <f t="shared" si="7452"/>
        <v>0</v>
      </c>
      <c r="W1985" s="22">
        <f t="shared" si="7453"/>
        <v>0</v>
      </c>
      <c r="X1985" s="22">
        <f t="shared" si="7355"/>
        <v>9924.5</v>
      </c>
      <c r="Y1985" s="22">
        <f t="shared" si="7356"/>
        <v>10128.399999999998</v>
      </c>
      <c r="Z1985" s="22">
        <f t="shared" si="7357"/>
        <v>10128.399999999998</v>
      </c>
      <c r="AA1985" s="22">
        <f t="shared" si="7454"/>
        <v>0</v>
      </c>
      <c r="AB1985" s="22">
        <f t="shared" si="7455"/>
        <v>0</v>
      </c>
      <c r="AC1985" s="22">
        <f t="shared" si="7456"/>
        <v>0</v>
      </c>
      <c r="AD1985" s="22">
        <f t="shared" si="7358"/>
        <v>9924.5</v>
      </c>
      <c r="AE1985" s="22">
        <f t="shared" si="7359"/>
        <v>10128.399999999998</v>
      </c>
      <c r="AF1985" s="22">
        <f t="shared" si="7360"/>
        <v>10128.399999999998</v>
      </c>
      <c r="AG1985" s="22">
        <f t="shared" si="7457"/>
        <v>0</v>
      </c>
      <c r="AH1985" s="22">
        <f t="shared" si="7458"/>
        <v>0</v>
      </c>
      <c r="AI1985" s="22">
        <f t="shared" si="7459"/>
        <v>0</v>
      </c>
      <c r="AJ1985" s="22">
        <f t="shared" si="7361"/>
        <v>9924.5</v>
      </c>
      <c r="AK1985" s="22">
        <f t="shared" si="7362"/>
        <v>10128.399999999998</v>
      </c>
      <c r="AL1985" s="22">
        <f t="shared" si="7363"/>
        <v>10128.399999999998</v>
      </c>
      <c r="AM1985" s="22">
        <f t="shared" si="7460"/>
        <v>0</v>
      </c>
      <c r="AN1985" s="22">
        <f t="shared" si="7461"/>
        <v>0</v>
      </c>
      <c r="AO1985" s="22">
        <f t="shared" si="7462"/>
        <v>0</v>
      </c>
      <c r="AP1985" s="22">
        <f t="shared" si="7364"/>
        <v>9924.5</v>
      </c>
      <c r="AQ1985" s="22">
        <f t="shared" si="7365"/>
        <v>10128.399999999998</v>
      </c>
      <c r="AR1985" s="22">
        <f t="shared" si="7366"/>
        <v>10128.399999999998</v>
      </c>
      <c r="AS1985" s="22">
        <f t="shared" si="7463"/>
        <v>0</v>
      </c>
      <c r="AT1985" s="22">
        <f t="shared" si="7464"/>
        <v>0</v>
      </c>
      <c r="AU1985" s="22">
        <f t="shared" si="7465"/>
        <v>0</v>
      </c>
      <c r="AV1985" s="22">
        <f t="shared" si="7367"/>
        <v>9924.5</v>
      </c>
      <c r="AW1985" s="22">
        <f t="shared" si="7368"/>
        <v>10128.399999999998</v>
      </c>
      <c r="AX1985" s="22">
        <f t="shared" si="7369"/>
        <v>10128.399999999998</v>
      </c>
      <c r="AY1985" s="22">
        <f t="shared" si="7466"/>
        <v>0</v>
      </c>
      <c r="AZ1985" s="22">
        <f t="shared" si="7467"/>
        <v>0</v>
      </c>
      <c r="BA1985" s="22">
        <f t="shared" si="7468"/>
        <v>0</v>
      </c>
      <c r="BB1985" s="22">
        <f t="shared" si="7370"/>
        <v>9924.5</v>
      </c>
      <c r="BC1985" s="22">
        <f t="shared" si="7371"/>
        <v>10128.399999999998</v>
      </c>
      <c r="BD1985" s="22">
        <f t="shared" si="7372"/>
        <v>10128.399999999998</v>
      </c>
      <c r="BE1985" s="22">
        <f t="shared" si="7469"/>
        <v>0</v>
      </c>
      <c r="BF1985" s="22">
        <f t="shared" si="7470"/>
        <v>0</v>
      </c>
      <c r="BG1985" s="22">
        <f t="shared" si="7471"/>
        <v>0</v>
      </c>
      <c r="BH1985" s="22">
        <f t="shared" si="7373"/>
        <v>9924.5</v>
      </c>
      <c r="BI1985" s="22">
        <f t="shared" si="7374"/>
        <v>10128.399999999998</v>
      </c>
      <c r="BJ1985" s="22">
        <f t="shared" si="7375"/>
        <v>10128.399999999998</v>
      </c>
      <c r="BK1985" s="22">
        <f t="shared" si="7472"/>
        <v>0</v>
      </c>
      <c r="BL1985" s="22">
        <f t="shared" si="7473"/>
        <v>0</v>
      </c>
      <c r="BM1985" s="22">
        <f t="shared" si="7474"/>
        <v>0</v>
      </c>
      <c r="BN1985" s="22">
        <f t="shared" si="7376"/>
        <v>9924.5</v>
      </c>
      <c r="BO1985" s="22">
        <f t="shared" si="7377"/>
        <v>10128.399999999998</v>
      </c>
      <c r="BP1985" s="22">
        <f t="shared" si="7378"/>
        <v>10128.399999999998</v>
      </c>
      <c r="BQ1985" s="22">
        <f t="shared" si="7475"/>
        <v>0</v>
      </c>
      <c r="BR1985" s="22">
        <f t="shared" si="7476"/>
        <v>0</v>
      </c>
      <c r="BS1985" s="22">
        <f t="shared" si="7379"/>
        <v>9924.5</v>
      </c>
      <c r="BT1985" s="22">
        <f t="shared" si="7380"/>
        <v>10128.399999999998</v>
      </c>
      <c r="BU1985" s="22">
        <f t="shared" si="7381"/>
        <v>10128.399999999998</v>
      </c>
      <c r="BV1985" s="22">
        <f t="shared" si="7477"/>
        <v>0</v>
      </c>
      <c r="BW1985" s="22">
        <f t="shared" si="7478"/>
        <v>0</v>
      </c>
      <c r="BX1985" s="22">
        <f t="shared" si="7382"/>
        <v>9924.5</v>
      </c>
      <c r="BY1985" s="22">
        <f t="shared" si="7383"/>
        <v>10128.399999999998</v>
      </c>
      <c r="BZ1985" s="22">
        <f t="shared" si="7384"/>
        <v>10128.399999999998</v>
      </c>
      <c r="CA1985" s="22">
        <f t="shared" si="7479"/>
        <v>0</v>
      </c>
      <c r="CB1985" s="22">
        <f t="shared" si="7480"/>
        <v>0</v>
      </c>
      <c r="CC1985" s="22">
        <f t="shared" si="7481"/>
        <v>0</v>
      </c>
      <c r="CD1985" s="22">
        <f t="shared" si="7437"/>
        <v>9924.5</v>
      </c>
      <c r="CE1985" s="22">
        <f t="shared" si="7482"/>
        <v>0</v>
      </c>
      <c r="CF1985" s="34">
        <f t="shared" si="7434"/>
        <v>9924.5</v>
      </c>
      <c r="CG1985" s="22">
        <f t="shared" si="7438"/>
        <v>10128.399999999998</v>
      </c>
      <c r="CH1985" s="22">
        <f t="shared" si="7483"/>
        <v>0</v>
      </c>
      <c r="CI1985" s="22">
        <f t="shared" si="7435"/>
        <v>10128.399999999998</v>
      </c>
      <c r="CJ1985" s="22">
        <f t="shared" si="7439"/>
        <v>10128.399999999998</v>
      </c>
      <c r="CK1985" s="22">
        <f t="shared" si="7483"/>
        <v>0</v>
      </c>
      <c r="CL1985" s="22">
        <f t="shared" si="7436"/>
        <v>10128.399999999998</v>
      </c>
      <c r="CM1985" s="22">
        <f t="shared" si="7483"/>
        <v>0</v>
      </c>
      <c r="CN1985" s="15"/>
      <c r="CO1985" s="35"/>
      <c r="CS1985" s="5" t="s">
        <v>29</v>
      </c>
    </row>
    <row r="1986" spans="1:99" x14ac:dyDescent="0.3">
      <c r="A1986" s="32" t="s">
        <v>1142</v>
      </c>
      <c r="B1986" s="16">
        <v>610</v>
      </c>
      <c r="C1986" s="32"/>
      <c r="D1986" s="32"/>
      <c r="E1986" s="33" t="s">
        <v>104</v>
      </c>
      <c r="F1986" s="22">
        <f t="shared" si="7442"/>
        <v>18429</v>
      </c>
      <c r="G1986" s="22">
        <f t="shared" si="7443"/>
        <v>18980.599999999999</v>
      </c>
      <c r="H1986" s="22">
        <f t="shared" si="7444"/>
        <v>18980.599999999999</v>
      </c>
      <c r="I1986" s="22">
        <f t="shared" si="7445"/>
        <v>-8504.5</v>
      </c>
      <c r="J1986" s="22">
        <f t="shared" si="7446"/>
        <v>-8852.2000000000007</v>
      </c>
      <c r="K1986" s="22">
        <f t="shared" si="7447"/>
        <v>-8852.2000000000007</v>
      </c>
      <c r="L1986" s="22">
        <f t="shared" si="7349"/>
        <v>9924.5</v>
      </c>
      <c r="M1986" s="22">
        <f t="shared" si="7350"/>
        <v>10128.399999999998</v>
      </c>
      <c r="N1986" s="22">
        <f t="shared" si="7351"/>
        <v>10128.399999999998</v>
      </c>
      <c r="O1986" s="22">
        <f t="shared" si="7448"/>
        <v>0</v>
      </c>
      <c r="P1986" s="22">
        <f t="shared" si="7449"/>
        <v>0</v>
      </c>
      <c r="Q1986" s="22">
        <f t="shared" si="7450"/>
        <v>0</v>
      </c>
      <c r="R1986" s="22">
        <f t="shared" si="7352"/>
        <v>9924.5</v>
      </c>
      <c r="S1986" s="22">
        <f t="shared" si="7353"/>
        <v>10128.399999999998</v>
      </c>
      <c r="T1986" s="22">
        <f t="shared" si="7354"/>
        <v>10128.399999999998</v>
      </c>
      <c r="U1986" s="22">
        <f t="shared" si="7451"/>
        <v>0</v>
      </c>
      <c r="V1986" s="22">
        <f t="shared" si="7452"/>
        <v>0</v>
      </c>
      <c r="W1986" s="22">
        <f t="shared" si="7453"/>
        <v>0</v>
      </c>
      <c r="X1986" s="22">
        <f t="shared" si="7355"/>
        <v>9924.5</v>
      </c>
      <c r="Y1986" s="22">
        <f t="shared" si="7356"/>
        <v>10128.399999999998</v>
      </c>
      <c r="Z1986" s="22">
        <f t="shared" si="7357"/>
        <v>10128.399999999998</v>
      </c>
      <c r="AA1986" s="22">
        <f t="shared" si="7454"/>
        <v>0</v>
      </c>
      <c r="AB1986" s="22">
        <f t="shared" si="7455"/>
        <v>0</v>
      </c>
      <c r="AC1986" s="22">
        <f t="shared" si="7456"/>
        <v>0</v>
      </c>
      <c r="AD1986" s="22">
        <f t="shared" si="7358"/>
        <v>9924.5</v>
      </c>
      <c r="AE1986" s="22">
        <f t="shared" si="7359"/>
        <v>10128.399999999998</v>
      </c>
      <c r="AF1986" s="22">
        <f t="shared" si="7360"/>
        <v>10128.399999999998</v>
      </c>
      <c r="AG1986" s="22">
        <f t="shared" si="7457"/>
        <v>0</v>
      </c>
      <c r="AH1986" s="22">
        <f t="shared" si="7458"/>
        <v>0</v>
      </c>
      <c r="AI1986" s="22">
        <f t="shared" si="7459"/>
        <v>0</v>
      </c>
      <c r="AJ1986" s="22">
        <f t="shared" si="7361"/>
        <v>9924.5</v>
      </c>
      <c r="AK1986" s="22">
        <f t="shared" si="7362"/>
        <v>10128.399999999998</v>
      </c>
      <c r="AL1986" s="22">
        <f t="shared" si="7363"/>
        <v>10128.399999999998</v>
      </c>
      <c r="AM1986" s="22">
        <f t="shared" si="7460"/>
        <v>0</v>
      </c>
      <c r="AN1986" s="22">
        <f t="shared" si="7461"/>
        <v>0</v>
      </c>
      <c r="AO1986" s="22">
        <f t="shared" si="7462"/>
        <v>0</v>
      </c>
      <c r="AP1986" s="22">
        <f t="shared" si="7364"/>
        <v>9924.5</v>
      </c>
      <c r="AQ1986" s="22">
        <f t="shared" si="7365"/>
        <v>10128.399999999998</v>
      </c>
      <c r="AR1986" s="22">
        <f t="shared" si="7366"/>
        <v>10128.399999999998</v>
      </c>
      <c r="AS1986" s="22">
        <f t="shared" si="7463"/>
        <v>0</v>
      </c>
      <c r="AT1986" s="22">
        <f t="shared" si="7464"/>
        <v>0</v>
      </c>
      <c r="AU1986" s="22">
        <f t="shared" si="7465"/>
        <v>0</v>
      </c>
      <c r="AV1986" s="22">
        <f t="shared" si="7367"/>
        <v>9924.5</v>
      </c>
      <c r="AW1986" s="22">
        <f t="shared" si="7368"/>
        <v>10128.399999999998</v>
      </c>
      <c r="AX1986" s="22">
        <f t="shared" si="7369"/>
        <v>10128.399999999998</v>
      </c>
      <c r="AY1986" s="22">
        <f t="shared" si="7466"/>
        <v>0</v>
      </c>
      <c r="AZ1986" s="22">
        <f t="shared" si="7467"/>
        <v>0</v>
      </c>
      <c r="BA1986" s="22">
        <f t="shared" si="7468"/>
        <v>0</v>
      </c>
      <c r="BB1986" s="22">
        <f t="shared" si="7370"/>
        <v>9924.5</v>
      </c>
      <c r="BC1986" s="22">
        <f t="shared" si="7371"/>
        <v>10128.399999999998</v>
      </c>
      <c r="BD1986" s="22">
        <f t="shared" si="7372"/>
        <v>10128.399999999998</v>
      </c>
      <c r="BE1986" s="22">
        <f t="shared" si="7469"/>
        <v>0</v>
      </c>
      <c r="BF1986" s="22">
        <f t="shared" si="7470"/>
        <v>0</v>
      </c>
      <c r="BG1986" s="22">
        <f t="shared" si="7471"/>
        <v>0</v>
      </c>
      <c r="BH1986" s="22">
        <f t="shared" si="7373"/>
        <v>9924.5</v>
      </c>
      <c r="BI1986" s="22">
        <f t="shared" si="7374"/>
        <v>10128.399999999998</v>
      </c>
      <c r="BJ1986" s="22">
        <f t="shared" si="7375"/>
        <v>10128.399999999998</v>
      </c>
      <c r="BK1986" s="22">
        <f t="shared" si="7472"/>
        <v>0</v>
      </c>
      <c r="BL1986" s="22">
        <f t="shared" si="7473"/>
        <v>0</v>
      </c>
      <c r="BM1986" s="22">
        <f t="shared" si="7474"/>
        <v>0</v>
      </c>
      <c r="BN1986" s="22">
        <f t="shared" si="7376"/>
        <v>9924.5</v>
      </c>
      <c r="BO1986" s="22">
        <f t="shared" si="7377"/>
        <v>10128.399999999998</v>
      </c>
      <c r="BP1986" s="22">
        <f t="shared" si="7378"/>
        <v>10128.399999999998</v>
      </c>
      <c r="BQ1986" s="22">
        <f t="shared" si="7475"/>
        <v>0</v>
      </c>
      <c r="BR1986" s="22">
        <f t="shared" si="7476"/>
        <v>0</v>
      </c>
      <c r="BS1986" s="22">
        <f t="shared" si="7379"/>
        <v>9924.5</v>
      </c>
      <c r="BT1986" s="22">
        <f t="shared" si="7380"/>
        <v>10128.399999999998</v>
      </c>
      <c r="BU1986" s="22">
        <f t="shared" si="7381"/>
        <v>10128.399999999998</v>
      </c>
      <c r="BV1986" s="22">
        <f t="shared" si="7477"/>
        <v>0</v>
      </c>
      <c r="BW1986" s="22">
        <f t="shared" si="7478"/>
        <v>0</v>
      </c>
      <c r="BX1986" s="22">
        <f t="shared" si="7382"/>
        <v>9924.5</v>
      </c>
      <c r="BY1986" s="22">
        <f t="shared" si="7383"/>
        <v>10128.399999999998</v>
      </c>
      <c r="BZ1986" s="22">
        <f t="shared" si="7384"/>
        <v>10128.399999999998</v>
      </c>
      <c r="CA1986" s="22">
        <f t="shared" si="7479"/>
        <v>0</v>
      </c>
      <c r="CB1986" s="22">
        <f t="shared" si="7480"/>
        <v>0</v>
      </c>
      <c r="CC1986" s="22">
        <f t="shared" si="7481"/>
        <v>0</v>
      </c>
      <c r="CD1986" s="22">
        <f t="shared" si="7437"/>
        <v>9924.5</v>
      </c>
      <c r="CE1986" s="22">
        <f t="shared" si="7482"/>
        <v>0</v>
      </c>
      <c r="CF1986" s="34">
        <f t="shared" si="7434"/>
        <v>9924.5</v>
      </c>
      <c r="CG1986" s="22">
        <f t="shared" si="7438"/>
        <v>10128.399999999998</v>
      </c>
      <c r="CH1986" s="22">
        <f t="shared" si="7483"/>
        <v>0</v>
      </c>
      <c r="CI1986" s="22">
        <f t="shared" si="7435"/>
        <v>10128.399999999998</v>
      </c>
      <c r="CJ1986" s="22">
        <f t="shared" si="7439"/>
        <v>10128.399999999998</v>
      </c>
      <c r="CK1986" s="22">
        <f t="shared" si="7483"/>
        <v>0</v>
      </c>
      <c r="CL1986" s="22">
        <f t="shared" si="7436"/>
        <v>10128.399999999998</v>
      </c>
      <c r="CM1986" s="22">
        <f t="shared" si="7483"/>
        <v>0</v>
      </c>
      <c r="CN1986" s="15"/>
      <c r="CO1986" s="35"/>
      <c r="CT1986" s="5" t="s">
        <v>30</v>
      </c>
    </row>
    <row r="1987" spans="1:99" x14ac:dyDescent="0.3">
      <c r="A1987" s="32" t="s">
        <v>1142</v>
      </c>
      <c r="B1987" s="16">
        <v>610</v>
      </c>
      <c r="C1987" s="32" t="s">
        <v>66</v>
      </c>
      <c r="D1987" s="32" t="s">
        <v>67</v>
      </c>
      <c r="E1987" s="33" t="s">
        <v>68</v>
      </c>
      <c r="F1987" s="22">
        <v>18429</v>
      </c>
      <c r="G1987" s="22">
        <v>18980.599999999999</v>
      </c>
      <c r="H1987" s="22">
        <v>18980.599999999999</v>
      </c>
      <c r="I1987" s="22">
        <v>-8504.5</v>
      </c>
      <c r="J1987" s="22">
        <v>-8852.2000000000007</v>
      </c>
      <c r="K1987" s="22">
        <v>-8852.2000000000007</v>
      </c>
      <c r="L1987" s="22">
        <f t="shared" si="7349"/>
        <v>9924.5</v>
      </c>
      <c r="M1987" s="22">
        <f t="shared" si="7350"/>
        <v>10128.399999999998</v>
      </c>
      <c r="N1987" s="22">
        <f t="shared" si="7351"/>
        <v>10128.399999999998</v>
      </c>
      <c r="O1987" s="22"/>
      <c r="P1987" s="22"/>
      <c r="Q1987" s="22"/>
      <c r="R1987" s="22">
        <f t="shared" si="7352"/>
        <v>9924.5</v>
      </c>
      <c r="S1987" s="22">
        <f t="shared" si="7353"/>
        <v>10128.399999999998</v>
      </c>
      <c r="T1987" s="22">
        <f t="shared" si="7354"/>
        <v>10128.399999999998</v>
      </c>
      <c r="U1987" s="22"/>
      <c r="V1987" s="22"/>
      <c r="W1987" s="22"/>
      <c r="X1987" s="22">
        <f t="shared" si="7355"/>
        <v>9924.5</v>
      </c>
      <c r="Y1987" s="22">
        <f t="shared" si="7356"/>
        <v>10128.399999999998</v>
      </c>
      <c r="Z1987" s="22">
        <f t="shared" si="7357"/>
        <v>10128.399999999998</v>
      </c>
      <c r="AA1987" s="22"/>
      <c r="AB1987" s="22"/>
      <c r="AC1987" s="22"/>
      <c r="AD1987" s="22">
        <f t="shared" si="7358"/>
        <v>9924.5</v>
      </c>
      <c r="AE1987" s="22">
        <f t="shared" si="7359"/>
        <v>10128.399999999998</v>
      </c>
      <c r="AF1987" s="22">
        <f t="shared" si="7360"/>
        <v>10128.399999999998</v>
      </c>
      <c r="AG1987" s="22"/>
      <c r="AH1987" s="22"/>
      <c r="AI1987" s="22"/>
      <c r="AJ1987" s="22">
        <f t="shared" si="7361"/>
        <v>9924.5</v>
      </c>
      <c r="AK1987" s="22">
        <f t="shared" si="7362"/>
        <v>10128.399999999998</v>
      </c>
      <c r="AL1987" s="22">
        <f t="shared" si="7363"/>
        <v>10128.399999999998</v>
      </c>
      <c r="AM1987" s="22"/>
      <c r="AN1987" s="22"/>
      <c r="AO1987" s="22"/>
      <c r="AP1987" s="22">
        <f t="shared" si="7364"/>
        <v>9924.5</v>
      </c>
      <c r="AQ1987" s="22">
        <f t="shared" si="7365"/>
        <v>10128.399999999998</v>
      </c>
      <c r="AR1987" s="22">
        <f t="shared" si="7366"/>
        <v>10128.399999999998</v>
      </c>
      <c r="AS1987" s="22"/>
      <c r="AT1987" s="22"/>
      <c r="AU1987" s="22"/>
      <c r="AV1987" s="22">
        <f t="shared" si="7367"/>
        <v>9924.5</v>
      </c>
      <c r="AW1987" s="22">
        <f t="shared" si="7368"/>
        <v>10128.399999999998</v>
      </c>
      <c r="AX1987" s="22">
        <f t="shared" si="7369"/>
        <v>10128.399999999998</v>
      </c>
      <c r="AY1987" s="22"/>
      <c r="AZ1987" s="22"/>
      <c r="BA1987" s="22"/>
      <c r="BB1987" s="22">
        <f t="shared" si="7370"/>
        <v>9924.5</v>
      </c>
      <c r="BC1987" s="22">
        <f t="shared" si="7371"/>
        <v>10128.399999999998</v>
      </c>
      <c r="BD1987" s="22">
        <f t="shared" si="7372"/>
        <v>10128.399999999998</v>
      </c>
      <c r="BE1987" s="22"/>
      <c r="BF1987" s="22"/>
      <c r="BG1987" s="22"/>
      <c r="BH1987" s="22">
        <f t="shared" si="7373"/>
        <v>9924.5</v>
      </c>
      <c r="BI1987" s="22">
        <f t="shared" si="7374"/>
        <v>10128.399999999998</v>
      </c>
      <c r="BJ1987" s="22">
        <f t="shared" si="7375"/>
        <v>10128.399999999998</v>
      </c>
      <c r="BK1987" s="22"/>
      <c r="BL1987" s="22"/>
      <c r="BM1987" s="22"/>
      <c r="BN1987" s="22">
        <f t="shared" si="7376"/>
        <v>9924.5</v>
      </c>
      <c r="BO1987" s="22">
        <f t="shared" si="7377"/>
        <v>10128.399999999998</v>
      </c>
      <c r="BP1987" s="22">
        <f t="shared" si="7378"/>
        <v>10128.399999999998</v>
      </c>
      <c r="BQ1987" s="22"/>
      <c r="BR1987" s="22"/>
      <c r="BS1987" s="22">
        <f t="shared" si="7379"/>
        <v>9924.5</v>
      </c>
      <c r="BT1987" s="22">
        <f t="shared" si="7380"/>
        <v>10128.399999999998</v>
      </c>
      <c r="BU1987" s="22">
        <f t="shared" si="7381"/>
        <v>10128.399999999998</v>
      </c>
      <c r="BV1987" s="22"/>
      <c r="BW1987" s="22"/>
      <c r="BX1987" s="22">
        <f t="shared" si="7382"/>
        <v>9924.5</v>
      </c>
      <c r="BY1987" s="22">
        <f t="shared" si="7383"/>
        <v>10128.399999999998</v>
      </c>
      <c r="BZ1987" s="22">
        <f t="shared" si="7384"/>
        <v>10128.399999999998</v>
      </c>
      <c r="CA1987" s="22"/>
      <c r="CB1987" s="22"/>
      <c r="CC1987" s="22"/>
      <c r="CD1987" s="22">
        <f t="shared" si="7437"/>
        <v>9924.5</v>
      </c>
      <c r="CE1987" s="22"/>
      <c r="CF1987" s="34">
        <f t="shared" si="7434"/>
        <v>9924.5</v>
      </c>
      <c r="CG1987" s="22">
        <f t="shared" si="7438"/>
        <v>10128.399999999998</v>
      </c>
      <c r="CH1987" s="22"/>
      <c r="CI1987" s="22">
        <f t="shared" si="7435"/>
        <v>10128.399999999998</v>
      </c>
      <c r="CJ1987" s="22">
        <f t="shared" si="7439"/>
        <v>10128.399999999998</v>
      </c>
      <c r="CK1987" s="22"/>
      <c r="CL1987" s="22">
        <f t="shared" si="7436"/>
        <v>10128.399999999998</v>
      </c>
      <c r="CM1987" s="22"/>
      <c r="CN1987" s="15"/>
      <c r="CO1987" s="35">
        <v>41</v>
      </c>
    </row>
    <row r="1988" spans="1:99" ht="31.2" x14ac:dyDescent="0.3">
      <c r="A1988" s="32" t="s">
        <v>1143</v>
      </c>
      <c r="B1988" s="16"/>
      <c r="C1988" s="32"/>
      <c r="D1988" s="32"/>
      <c r="E1988" s="33" t="s">
        <v>206</v>
      </c>
      <c r="F1988" s="22">
        <f t="shared" si="7442"/>
        <v>74.599999999999994</v>
      </c>
      <c r="G1988" s="22">
        <f t="shared" si="7443"/>
        <v>0</v>
      </c>
      <c r="H1988" s="22">
        <f t="shared" si="7444"/>
        <v>0</v>
      </c>
      <c r="I1988" s="22">
        <f t="shared" si="7445"/>
        <v>0</v>
      </c>
      <c r="J1988" s="22">
        <f t="shared" si="7446"/>
        <v>0</v>
      </c>
      <c r="K1988" s="22">
        <f t="shared" si="7447"/>
        <v>0</v>
      </c>
      <c r="L1988" s="22">
        <f t="shared" si="7349"/>
        <v>74.599999999999994</v>
      </c>
      <c r="M1988" s="22">
        <f t="shared" si="7350"/>
        <v>0</v>
      </c>
      <c r="N1988" s="22">
        <f t="shared" si="7351"/>
        <v>0</v>
      </c>
      <c r="O1988" s="22">
        <f t="shared" si="7448"/>
        <v>0</v>
      </c>
      <c r="P1988" s="22">
        <f t="shared" si="7449"/>
        <v>0</v>
      </c>
      <c r="Q1988" s="22">
        <f t="shared" si="7450"/>
        <v>0</v>
      </c>
      <c r="R1988" s="22">
        <f t="shared" si="7352"/>
        <v>74.599999999999994</v>
      </c>
      <c r="S1988" s="22">
        <f t="shared" si="7353"/>
        <v>0</v>
      </c>
      <c r="T1988" s="22">
        <f t="shared" si="7354"/>
        <v>0</v>
      </c>
      <c r="U1988" s="22">
        <f t="shared" si="7451"/>
        <v>0</v>
      </c>
      <c r="V1988" s="22">
        <f t="shared" si="7452"/>
        <v>0</v>
      </c>
      <c r="W1988" s="22">
        <f t="shared" si="7453"/>
        <v>0</v>
      </c>
      <c r="X1988" s="22">
        <f t="shared" si="7355"/>
        <v>74.599999999999994</v>
      </c>
      <c r="Y1988" s="22">
        <f t="shared" si="7356"/>
        <v>0</v>
      </c>
      <c r="Z1988" s="22">
        <f t="shared" si="7357"/>
        <v>0</v>
      </c>
      <c r="AA1988" s="22">
        <f t="shared" si="7454"/>
        <v>0</v>
      </c>
      <c r="AB1988" s="22">
        <f t="shared" si="7455"/>
        <v>0</v>
      </c>
      <c r="AC1988" s="22">
        <f t="shared" si="7456"/>
        <v>0</v>
      </c>
      <c r="AD1988" s="22">
        <f t="shared" si="7358"/>
        <v>74.599999999999994</v>
      </c>
      <c r="AE1988" s="22">
        <f t="shared" si="7359"/>
        <v>0</v>
      </c>
      <c r="AF1988" s="22">
        <f t="shared" si="7360"/>
        <v>0</v>
      </c>
      <c r="AG1988" s="22">
        <f t="shared" si="7457"/>
        <v>0</v>
      </c>
      <c r="AH1988" s="22">
        <f t="shared" si="7458"/>
        <v>0</v>
      </c>
      <c r="AI1988" s="22">
        <f t="shared" si="7459"/>
        <v>0</v>
      </c>
      <c r="AJ1988" s="22">
        <f t="shared" si="7361"/>
        <v>74.599999999999994</v>
      </c>
      <c r="AK1988" s="22">
        <f t="shared" si="7362"/>
        <v>0</v>
      </c>
      <c r="AL1988" s="22">
        <f t="shared" si="7363"/>
        <v>0</v>
      </c>
      <c r="AM1988" s="22">
        <f t="shared" si="7460"/>
        <v>0</v>
      </c>
      <c r="AN1988" s="22">
        <f t="shared" si="7461"/>
        <v>0</v>
      </c>
      <c r="AO1988" s="22">
        <f t="shared" si="7462"/>
        <v>0</v>
      </c>
      <c r="AP1988" s="22">
        <f t="shared" si="7364"/>
        <v>74.599999999999994</v>
      </c>
      <c r="AQ1988" s="22">
        <f t="shared" si="7365"/>
        <v>0</v>
      </c>
      <c r="AR1988" s="22">
        <f t="shared" si="7366"/>
        <v>0</v>
      </c>
      <c r="AS1988" s="22">
        <f t="shared" si="7463"/>
        <v>0</v>
      </c>
      <c r="AT1988" s="22">
        <f t="shared" si="7464"/>
        <v>0</v>
      </c>
      <c r="AU1988" s="22">
        <f t="shared" si="7465"/>
        <v>0</v>
      </c>
      <c r="AV1988" s="22">
        <f t="shared" si="7367"/>
        <v>74.599999999999994</v>
      </c>
      <c r="AW1988" s="22">
        <f t="shared" si="7368"/>
        <v>0</v>
      </c>
      <c r="AX1988" s="22">
        <f t="shared" si="7369"/>
        <v>0</v>
      </c>
      <c r="AY1988" s="22">
        <f t="shared" si="7466"/>
        <v>0</v>
      </c>
      <c r="AZ1988" s="22">
        <f t="shared" si="7467"/>
        <v>0</v>
      </c>
      <c r="BA1988" s="22">
        <f t="shared" si="7468"/>
        <v>0</v>
      </c>
      <c r="BB1988" s="22">
        <f t="shared" si="7370"/>
        <v>74.599999999999994</v>
      </c>
      <c r="BC1988" s="22">
        <f t="shared" si="7371"/>
        <v>0</v>
      </c>
      <c r="BD1988" s="22">
        <f t="shared" si="7372"/>
        <v>0</v>
      </c>
      <c r="BE1988" s="22">
        <f t="shared" si="7469"/>
        <v>0</v>
      </c>
      <c r="BF1988" s="22">
        <f t="shared" si="7470"/>
        <v>0</v>
      </c>
      <c r="BG1988" s="22">
        <f t="shared" si="7471"/>
        <v>0</v>
      </c>
      <c r="BH1988" s="22">
        <f t="shared" si="7373"/>
        <v>74.599999999999994</v>
      </c>
      <c r="BI1988" s="22">
        <f t="shared" si="7374"/>
        <v>0</v>
      </c>
      <c r="BJ1988" s="22">
        <f t="shared" si="7375"/>
        <v>0</v>
      </c>
      <c r="BK1988" s="22">
        <f t="shared" si="7472"/>
        <v>0</v>
      </c>
      <c r="BL1988" s="22">
        <f t="shared" si="7473"/>
        <v>0</v>
      </c>
      <c r="BM1988" s="22">
        <f t="shared" si="7474"/>
        <v>0</v>
      </c>
      <c r="BN1988" s="22">
        <f t="shared" si="7376"/>
        <v>74.599999999999994</v>
      </c>
      <c r="BO1988" s="22">
        <f t="shared" si="7377"/>
        <v>0</v>
      </c>
      <c r="BP1988" s="22">
        <f t="shared" si="7378"/>
        <v>0</v>
      </c>
      <c r="BQ1988" s="22">
        <f t="shared" si="7475"/>
        <v>0</v>
      </c>
      <c r="BR1988" s="22">
        <f t="shared" si="7476"/>
        <v>0</v>
      </c>
      <c r="BS1988" s="22">
        <f t="shared" si="7379"/>
        <v>74.599999999999994</v>
      </c>
      <c r="BT1988" s="22">
        <f t="shared" si="7380"/>
        <v>0</v>
      </c>
      <c r="BU1988" s="22">
        <f t="shared" si="7381"/>
        <v>0</v>
      </c>
      <c r="BV1988" s="22">
        <f t="shared" si="7477"/>
        <v>0</v>
      </c>
      <c r="BW1988" s="22">
        <f t="shared" si="7478"/>
        <v>0</v>
      </c>
      <c r="BX1988" s="22">
        <f t="shared" si="7382"/>
        <v>74.599999999999994</v>
      </c>
      <c r="BY1988" s="22">
        <f t="shared" si="7383"/>
        <v>0</v>
      </c>
      <c r="BZ1988" s="22">
        <f t="shared" si="7384"/>
        <v>0</v>
      </c>
      <c r="CA1988" s="22">
        <f t="shared" si="7479"/>
        <v>0</v>
      </c>
      <c r="CB1988" s="22">
        <f t="shared" si="7480"/>
        <v>0</v>
      </c>
      <c r="CC1988" s="22">
        <f t="shared" si="7481"/>
        <v>0</v>
      </c>
      <c r="CD1988" s="22">
        <f t="shared" si="7437"/>
        <v>74.599999999999994</v>
      </c>
      <c r="CE1988" s="22">
        <f t="shared" si="7482"/>
        <v>0</v>
      </c>
      <c r="CF1988" s="34">
        <f t="shared" si="7434"/>
        <v>74.599999999999994</v>
      </c>
      <c r="CG1988" s="22">
        <f t="shared" si="7438"/>
        <v>0</v>
      </c>
      <c r="CH1988" s="22">
        <f t="shared" si="7483"/>
        <v>0</v>
      </c>
      <c r="CI1988" s="22">
        <f t="shared" si="7435"/>
        <v>0</v>
      </c>
      <c r="CJ1988" s="22">
        <f t="shared" si="7439"/>
        <v>0</v>
      </c>
      <c r="CK1988" s="22">
        <f t="shared" si="7483"/>
        <v>0</v>
      </c>
      <c r="CL1988" s="22">
        <f t="shared" si="7436"/>
        <v>0</v>
      </c>
      <c r="CM1988" s="22">
        <f t="shared" si="7483"/>
        <v>0</v>
      </c>
      <c r="CN1988" s="15"/>
      <c r="CO1988" s="35"/>
      <c r="CU1988" s="5" t="s">
        <v>31</v>
      </c>
    </row>
    <row r="1989" spans="1:99" ht="46.8" x14ac:dyDescent="0.3">
      <c r="A1989" s="32" t="s">
        <v>1143</v>
      </c>
      <c r="B1989" s="16">
        <v>600</v>
      </c>
      <c r="C1989" s="32"/>
      <c r="D1989" s="32"/>
      <c r="E1989" s="33" t="s">
        <v>45</v>
      </c>
      <c r="F1989" s="22">
        <f t="shared" si="7442"/>
        <v>74.599999999999994</v>
      </c>
      <c r="G1989" s="22">
        <f t="shared" si="7443"/>
        <v>0</v>
      </c>
      <c r="H1989" s="22">
        <f t="shared" si="7444"/>
        <v>0</v>
      </c>
      <c r="I1989" s="22">
        <f t="shared" si="7445"/>
        <v>0</v>
      </c>
      <c r="J1989" s="22">
        <f t="shared" si="7446"/>
        <v>0</v>
      </c>
      <c r="K1989" s="22">
        <f t="shared" si="7447"/>
        <v>0</v>
      </c>
      <c r="L1989" s="22">
        <f t="shared" si="7349"/>
        <v>74.599999999999994</v>
      </c>
      <c r="M1989" s="22">
        <f t="shared" si="7350"/>
        <v>0</v>
      </c>
      <c r="N1989" s="22">
        <f t="shared" si="7351"/>
        <v>0</v>
      </c>
      <c r="O1989" s="22">
        <f t="shared" si="7448"/>
        <v>0</v>
      </c>
      <c r="P1989" s="22">
        <f t="shared" si="7449"/>
        <v>0</v>
      </c>
      <c r="Q1989" s="22">
        <f t="shared" si="7450"/>
        <v>0</v>
      </c>
      <c r="R1989" s="22">
        <f t="shared" si="7352"/>
        <v>74.599999999999994</v>
      </c>
      <c r="S1989" s="22">
        <f t="shared" si="7353"/>
        <v>0</v>
      </c>
      <c r="T1989" s="22">
        <f t="shared" si="7354"/>
        <v>0</v>
      </c>
      <c r="U1989" s="22">
        <f t="shared" si="7451"/>
        <v>0</v>
      </c>
      <c r="V1989" s="22">
        <f t="shared" si="7452"/>
        <v>0</v>
      </c>
      <c r="W1989" s="22">
        <f t="shared" si="7453"/>
        <v>0</v>
      </c>
      <c r="X1989" s="22">
        <f t="shared" si="7355"/>
        <v>74.599999999999994</v>
      </c>
      <c r="Y1989" s="22">
        <f t="shared" si="7356"/>
        <v>0</v>
      </c>
      <c r="Z1989" s="22">
        <f t="shared" si="7357"/>
        <v>0</v>
      </c>
      <c r="AA1989" s="22">
        <f t="shared" si="7454"/>
        <v>0</v>
      </c>
      <c r="AB1989" s="22">
        <f t="shared" si="7455"/>
        <v>0</v>
      </c>
      <c r="AC1989" s="22">
        <f t="shared" si="7456"/>
        <v>0</v>
      </c>
      <c r="AD1989" s="22">
        <f t="shared" si="7358"/>
        <v>74.599999999999994</v>
      </c>
      <c r="AE1989" s="22">
        <f t="shared" si="7359"/>
        <v>0</v>
      </c>
      <c r="AF1989" s="22">
        <f t="shared" si="7360"/>
        <v>0</v>
      </c>
      <c r="AG1989" s="22">
        <f t="shared" si="7457"/>
        <v>0</v>
      </c>
      <c r="AH1989" s="22">
        <f t="shared" si="7458"/>
        <v>0</v>
      </c>
      <c r="AI1989" s="22">
        <f t="shared" si="7459"/>
        <v>0</v>
      </c>
      <c r="AJ1989" s="22">
        <f t="shared" si="7361"/>
        <v>74.599999999999994</v>
      </c>
      <c r="AK1989" s="22">
        <f t="shared" si="7362"/>
        <v>0</v>
      </c>
      <c r="AL1989" s="22">
        <f t="shared" si="7363"/>
        <v>0</v>
      </c>
      <c r="AM1989" s="22">
        <f t="shared" si="7460"/>
        <v>0</v>
      </c>
      <c r="AN1989" s="22">
        <f t="shared" si="7461"/>
        <v>0</v>
      </c>
      <c r="AO1989" s="22">
        <f t="shared" si="7462"/>
        <v>0</v>
      </c>
      <c r="AP1989" s="22">
        <f t="shared" si="7364"/>
        <v>74.599999999999994</v>
      </c>
      <c r="AQ1989" s="22">
        <f t="shared" si="7365"/>
        <v>0</v>
      </c>
      <c r="AR1989" s="22">
        <f t="shared" si="7366"/>
        <v>0</v>
      </c>
      <c r="AS1989" s="22">
        <f t="shared" si="7463"/>
        <v>0</v>
      </c>
      <c r="AT1989" s="22">
        <f t="shared" si="7464"/>
        <v>0</v>
      </c>
      <c r="AU1989" s="22">
        <f t="shared" si="7465"/>
        <v>0</v>
      </c>
      <c r="AV1989" s="22">
        <f t="shared" si="7367"/>
        <v>74.599999999999994</v>
      </c>
      <c r="AW1989" s="22">
        <f t="shared" si="7368"/>
        <v>0</v>
      </c>
      <c r="AX1989" s="22">
        <f t="shared" si="7369"/>
        <v>0</v>
      </c>
      <c r="AY1989" s="22">
        <f t="shared" si="7466"/>
        <v>0</v>
      </c>
      <c r="AZ1989" s="22">
        <f t="shared" si="7467"/>
        <v>0</v>
      </c>
      <c r="BA1989" s="22">
        <f t="shared" si="7468"/>
        <v>0</v>
      </c>
      <c r="BB1989" s="22">
        <f t="shared" si="7370"/>
        <v>74.599999999999994</v>
      </c>
      <c r="BC1989" s="22">
        <f t="shared" si="7371"/>
        <v>0</v>
      </c>
      <c r="BD1989" s="22">
        <f t="shared" si="7372"/>
        <v>0</v>
      </c>
      <c r="BE1989" s="22">
        <f t="shared" si="7469"/>
        <v>0</v>
      </c>
      <c r="BF1989" s="22">
        <f t="shared" si="7470"/>
        <v>0</v>
      </c>
      <c r="BG1989" s="22">
        <f t="shared" si="7471"/>
        <v>0</v>
      </c>
      <c r="BH1989" s="22">
        <f t="shared" si="7373"/>
        <v>74.599999999999994</v>
      </c>
      <c r="BI1989" s="22">
        <f t="shared" si="7374"/>
        <v>0</v>
      </c>
      <c r="BJ1989" s="22">
        <f t="shared" si="7375"/>
        <v>0</v>
      </c>
      <c r="BK1989" s="22">
        <f t="shared" si="7472"/>
        <v>0</v>
      </c>
      <c r="BL1989" s="22">
        <f t="shared" si="7473"/>
        <v>0</v>
      </c>
      <c r="BM1989" s="22">
        <f t="shared" si="7474"/>
        <v>0</v>
      </c>
      <c r="BN1989" s="22">
        <f t="shared" si="7376"/>
        <v>74.599999999999994</v>
      </c>
      <c r="BO1989" s="22">
        <f t="shared" si="7377"/>
        <v>0</v>
      </c>
      <c r="BP1989" s="22">
        <f t="shared" si="7378"/>
        <v>0</v>
      </c>
      <c r="BQ1989" s="22">
        <f t="shared" si="7475"/>
        <v>0</v>
      </c>
      <c r="BR1989" s="22">
        <f t="shared" si="7476"/>
        <v>0</v>
      </c>
      <c r="BS1989" s="22">
        <f t="shared" si="7379"/>
        <v>74.599999999999994</v>
      </c>
      <c r="BT1989" s="22">
        <f t="shared" si="7380"/>
        <v>0</v>
      </c>
      <c r="BU1989" s="22">
        <f t="shared" si="7381"/>
        <v>0</v>
      </c>
      <c r="BV1989" s="22">
        <f t="shared" si="7477"/>
        <v>0</v>
      </c>
      <c r="BW1989" s="22">
        <f t="shared" si="7478"/>
        <v>0</v>
      </c>
      <c r="BX1989" s="22">
        <f t="shared" si="7382"/>
        <v>74.599999999999994</v>
      </c>
      <c r="BY1989" s="22">
        <f t="shared" si="7383"/>
        <v>0</v>
      </c>
      <c r="BZ1989" s="22">
        <f t="shared" si="7384"/>
        <v>0</v>
      </c>
      <c r="CA1989" s="22">
        <f t="shared" si="7479"/>
        <v>0</v>
      </c>
      <c r="CB1989" s="22">
        <f t="shared" si="7480"/>
        <v>0</v>
      </c>
      <c r="CC1989" s="22">
        <f t="shared" si="7481"/>
        <v>0</v>
      </c>
      <c r="CD1989" s="22">
        <f t="shared" si="7437"/>
        <v>74.599999999999994</v>
      </c>
      <c r="CE1989" s="22">
        <f t="shared" si="7482"/>
        <v>0</v>
      </c>
      <c r="CF1989" s="34">
        <f t="shared" si="7434"/>
        <v>74.599999999999994</v>
      </c>
      <c r="CG1989" s="22">
        <f t="shared" si="7438"/>
        <v>0</v>
      </c>
      <c r="CH1989" s="22">
        <f t="shared" si="7483"/>
        <v>0</v>
      </c>
      <c r="CI1989" s="22">
        <f t="shared" si="7435"/>
        <v>0</v>
      </c>
      <c r="CJ1989" s="22">
        <f t="shared" si="7439"/>
        <v>0</v>
      </c>
      <c r="CK1989" s="22">
        <f t="shared" si="7483"/>
        <v>0</v>
      </c>
      <c r="CL1989" s="22">
        <f t="shared" si="7436"/>
        <v>0</v>
      </c>
      <c r="CM1989" s="22">
        <f t="shared" si="7483"/>
        <v>0</v>
      </c>
      <c r="CN1989" s="15"/>
      <c r="CO1989" s="35"/>
      <c r="CS1989" s="5" t="s">
        <v>29</v>
      </c>
    </row>
    <row r="1990" spans="1:99" x14ac:dyDescent="0.3">
      <c r="A1990" s="32" t="s">
        <v>1143</v>
      </c>
      <c r="B1990" s="16">
        <v>610</v>
      </c>
      <c r="C1990" s="32"/>
      <c r="D1990" s="32"/>
      <c r="E1990" s="33" t="s">
        <v>104</v>
      </c>
      <c r="F1990" s="22">
        <f t="shared" si="7442"/>
        <v>74.599999999999994</v>
      </c>
      <c r="G1990" s="22">
        <f t="shared" si="7443"/>
        <v>0</v>
      </c>
      <c r="H1990" s="22">
        <f t="shared" si="7444"/>
        <v>0</v>
      </c>
      <c r="I1990" s="22">
        <f t="shared" si="7445"/>
        <v>0</v>
      </c>
      <c r="J1990" s="22">
        <f t="shared" si="7446"/>
        <v>0</v>
      </c>
      <c r="K1990" s="22">
        <f t="shared" si="7447"/>
        <v>0</v>
      </c>
      <c r="L1990" s="22">
        <f t="shared" si="7349"/>
        <v>74.599999999999994</v>
      </c>
      <c r="M1990" s="22">
        <f t="shared" si="7350"/>
        <v>0</v>
      </c>
      <c r="N1990" s="22">
        <f t="shared" si="7351"/>
        <v>0</v>
      </c>
      <c r="O1990" s="22">
        <f t="shared" si="7448"/>
        <v>0</v>
      </c>
      <c r="P1990" s="22">
        <f t="shared" si="7449"/>
        <v>0</v>
      </c>
      <c r="Q1990" s="22">
        <f t="shared" si="7450"/>
        <v>0</v>
      </c>
      <c r="R1990" s="22">
        <f t="shared" si="7352"/>
        <v>74.599999999999994</v>
      </c>
      <c r="S1990" s="22">
        <f t="shared" si="7353"/>
        <v>0</v>
      </c>
      <c r="T1990" s="22">
        <f t="shared" si="7354"/>
        <v>0</v>
      </c>
      <c r="U1990" s="22">
        <f t="shared" si="7451"/>
        <v>0</v>
      </c>
      <c r="V1990" s="22">
        <f t="shared" si="7452"/>
        <v>0</v>
      </c>
      <c r="W1990" s="22">
        <f t="shared" si="7453"/>
        <v>0</v>
      </c>
      <c r="X1990" s="22">
        <f t="shared" si="7355"/>
        <v>74.599999999999994</v>
      </c>
      <c r="Y1990" s="22">
        <f t="shared" si="7356"/>
        <v>0</v>
      </c>
      <c r="Z1990" s="22">
        <f t="shared" si="7357"/>
        <v>0</v>
      </c>
      <c r="AA1990" s="22">
        <f t="shared" si="7454"/>
        <v>0</v>
      </c>
      <c r="AB1990" s="22">
        <f t="shared" si="7455"/>
        <v>0</v>
      </c>
      <c r="AC1990" s="22">
        <f t="shared" si="7456"/>
        <v>0</v>
      </c>
      <c r="AD1990" s="22">
        <f t="shared" si="7358"/>
        <v>74.599999999999994</v>
      </c>
      <c r="AE1990" s="22">
        <f t="shared" si="7359"/>
        <v>0</v>
      </c>
      <c r="AF1990" s="22">
        <f t="shared" si="7360"/>
        <v>0</v>
      </c>
      <c r="AG1990" s="22">
        <f t="shared" si="7457"/>
        <v>0</v>
      </c>
      <c r="AH1990" s="22">
        <f t="shared" si="7458"/>
        <v>0</v>
      </c>
      <c r="AI1990" s="22">
        <f t="shared" si="7459"/>
        <v>0</v>
      </c>
      <c r="AJ1990" s="22">
        <f t="shared" si="7361"/>
        <v>74.599999999999994</v>
      </c>
      <c r="AK1990" s="22">
        <f t="shared" si="7362"/>
        <v>0</v>
      </c>
      <c r="AL1990" s="22">
        <f t="shared" si="7363"/>
        <v>0</v>
      </c>
      <c r="AM1990" s="22">
        <f t="shared" si="7460"/>
        <v>0</v>
      </c>
      <c r="AN1990" s="22">
        <f t="shared" si="7461"/>
        <v>0</v>
      </c>
      <c r="AO1990" s="22">
        <f t="shared" si="7462"/>
        <v>0</v>
      </c>
      <c r="AP1990" s="22">
        <f t="shared" si="7364"/>
        <v>74.599999999999994</v>
      </c>
      <c r="AQ1990" s="22">
        <f t="shared" si="7365"/>
        <v>0</v>
      </c>
      <c r="AR1990" s="22">
        <f t="shared" si="7366"/>
        <v>0</v>
      </c>
      <c r="AS1990" s="22">
        <f t="shared" si="7463"/>
        <v>0</v>
      </c>
      <c r="AT1990" s="22">
        <f t="shared" si="7464"/>
        <v>0</v>
      </c>
      <c r="AU1990" s="22">
        <f t="shared" si="7465"/>
        <v>0</v>
      </c>
      <c r="AV1990" s="22">
        <f t="shared" si="7367"/>
        <v>74.599999999999994</v>
      </c>
      <c r="AW1990" s="22">
        <f t="shared" si="7368"/>
        <v>0</v>
      </c>
      <c r="AX1990" s="22">
        <f t="shared" si="7369"/>
        <v>0</v>
      </c>
      <c r="AY1990" s="22">
        <f t="shared" si="7466"/>
        <v>0</v>
      </c>
      <c r="AZ1990" s="22">
        <f t="shared" si="7467"/>
        <v>0</v>
      </c>
      <c r="BA1990" s="22">
        <f t="shared" si="7468"/>
        <v>0</v>
      </c>
      <c r="BB1990" s="22">
        <f t="shared" si="7370"/>
        <v>74.599999999999994</v>
      </c>
      <c r="BC1990" s="22">
        <f t="shared" si="7371"/>
        <v>0</v>
      </c>
      <c r="BD1990" s="22">
        <f t="shared" si="7372"/>
        <v>0</v>
      </c>
      <c r="BE1990" s="22">
        <f t="shared" si="7469"/>
        <v>0</v>
      </c>
      <c r="BF1990" s="22">
        <f t="shared" si="7470"/>
        <v>0</v>
      </c>
      <c r="BG1990" s="22">
        <f t="shared" si="7471"/>
        <v>0</v>
      </c>
      <c r="BH1990" s="22">
        <f t="shared" si="7373"/>
        <v>74.599999999999994</v>
      </c>
      <c r="BI1990" s="22">
        <f t="shared" si="7374"/>
        <v>0</v>
      </c>
      <c r="BJ1990" s="22">
        <f t="shared" si="7375"/>
        <v>0</v>
      </c>
      <c r="BK1990" s="22">
        <f t="shared" si="7472"/>
        <v>0</v>
      </c>
      <c r="BL1990" s="22">
        <f t="shared" si="7473"/>
        <v>0</v>
      </c>
      <c r="BM1990" s="22">
        <f t="shared" si="7474"/>
        <v>0</v>
      </c>
      <c r="BN1990" s="22">
        <f t="shared" si="7376"/>
        <v>74.599999999999994</v>
      </c>
      <c r="BO1990" s="22">
        <f t="shared" si="7377"/>
        <v>0</v>
      </c>
      <c r="BP1990" s="22">
        <f t="shared" si="7378"/>
        <v>0</v>
      </c>
      <c r="BQ1990" s="22">
        <f t="shared" si="7475"/>
        <v>0</v>
      </c>
      <c r="BR1990" s="22">
        <f t="shared" si="7476"/>
        <v>0</v>
      </c>
      <c r="BS1990" s="22">
        <f t="shared" si="7379"/>
        <v>74.599999999999994</v>
      </c>
      <c r="BT1990" s="22">
        <f t="shared" si="7380"/>
        <v>0</v>
      </c>
      <c r="BU1990" s="22">
        <f t="shared" si="7381"/>
        <v>0</v>
      </c>
      <c r="BV1990" s="22">
        <f t="shared" si="7477"/>
        <v>0</v>
      </c>
      <c r="BW1990" s="22">
        <f t="shared" si="7478"/>
        <v>0</v>
      </c>
      <c r="BX1990" s="22">
        <f t="shared" si="7382"/>
        <v>74.599999999999994</v>
      </c>
      <c r="BY1990" s="22">
        <f t="shared" si="7383"/>
        <v>0</v>
      </c>
      <c r="BZ1990" s="22">
        <f t="shared" si="7384"/>
        <v>0</v>
      </c>
      <c r="CA1990" s="22">
        <f t="shared" si="7479"/>
        <v>0</v>
      </c>
      <c r="CB1990" s="22">
        <f t="shared" si="7480"/>
        <v>0</v>
      </c>
      <c r="CC1990" s="22">
        <f t="shared" si="7481"/>
        <v>0</v>
      </c>
      <c r="CD1990" s="22">
        <f t="shared" si="7437"/>
        <v>74.599999999999994</v>
      </c>
      <c r="CE1990" s="22">
        <f t="shared" si="7482"/>
        <v>0</v>
      </c>
      <c r="CF1990" s="34">
        <f t="shared" si="7434"/>
        <v>74.599999999999994</v>
      </c>
      <c r="CG1990" s="22">
        <f t="shared" si="7438"/>
        <v>0</v>
      </c>
      <c r="CH1990" s="22">
        <f t="shared" si="7483"/>
        <v>0</v>
      </c>
      <c r="CI1990" s="22">
        <f t="shared" si="7435"/>
        <v>0</v>
      </c>
      <c r="CJ1990" s="22">
        <f t="shared" si="7439"/>
        <v>0</v>
      </c>
      <c r="CK1990" s="22">
        <f t="shared" si="7483"/>
        <v>0</v>
      </c>
      <c r="CL1990" s="22">
        <f t="shared" si="7436"/>
        <v>0</v>
      </c>
      <c r="CM1990" s="22">
        <f t="shared" si="7483"/>
        <v>0</v>
      </c>
      <c r="CN1990" s="15"/>
      <c r="CO1990" s="35"/>
      <c r="CT1990" s="5" t="s">
        <v>30</v>
      </c>
    </row>
    <row r="1991" spans="1:99" x14ac:dyDescent="0.3">
      <c r="A1991" s="32" t="s">
        <v>1143</v>
      </c>
      <c r="B1991" s="16">
        <v>610</v>
      </c>
      <c r="C1991" s="32" t="s">
        <v>66</v>
      </c>
      <c r="D1991" s="32" t="s">
        <v>67</v>
      </c>
      <c r="E1991" s="33" t="s">
        <v>68</v>
      </c>
      <c r="F1991" s="22">
        <v>74.599999999999994</v>
      </c>
      <c r="G1991" s="22"/>
      <c r="H1991" s="22"/>
      <c r="I1991" s="22"/>
      <c r="J1991" s="22"/>
      <c r="K1991" s="22"/>
      <c r="L1991" s="22">
        <f t="shared" si="7349"/>
        <v>74.599999999999994</v>
      </c>
      <c r="M1991" s="22">
        <f t="shared" si="7350"/>
        <v>0</v>
      </c>
      <c r="N1991" s="22">
        <f t="shared" si="7351"/>
        <v>0</v>
      </c>
      <c r="O1991" s="22"/>
      <c r="P1991" s="22"/>
      <c r="Q1991" s="22"/>
      <c r="R1991" s="22">
        <f t="shared" si="7352"/>
        <v>74.599999999999994</v>
      </c>
      <c r="S1991" s="22">
        <f t="shared" si="7353"/>
        <v>0</v>
      </c>
      <c r="T1991" s="22">
        <f t="shared" si="7354"/>
        <v>0</v>
      </c>
      <c r="U1991" s="22"/>
      <c r="V1991" s="22"/>
      <c r="W1991" s="22"/>
      <c r="X1991" s="22">
        <f t="shared" si="7355"/>
        <v>74.599999999999994</v>
      </c>
      <c r="Y1991" s="22">
        <f t="shared" si="7356"/>
        <v>0</v>
      </c>
      <c r="Z1991" s="22">
        <f t="shared" si="7357"/>
        <v>0</v>
      </c>
      <c r="AA1991" s="22"/>
      <c r="AB1991" s="22"/>
      <c r="AC1991" s="22"/>
      <c r="AD1991" s="22">
        <f t="shared" si="7358"/>
        <v>74.599999999999994</v>
      </c>
      <c r="AE1991" s="22">
        <f t="shared" si="7359"/>
        <v>0</v>
      </c>
      <c r="AF1991" s="22">
        <f t="shared" si="7360"/>
        <v>0</v>
      </c>
      <c r="AG1991" s="22"/>
      <c r="AH1991" s="22"/>
      <c r="AI1991" s="22"/>
      <c r="AJ1991" s="22">
        <f t="shared" si="7361"/>
        <v>74.599999999999994</v>
      </c>
      <c r="AK1991" s="22">
        <f t="shared" si="7362"/>
        <v>0</v>
      </c>
      <c r="AL1991" s="22">
        <f t="shared" si="7363"/>
        <v>0</v>
      </c>
      <c r="AM1991" s="22"/>
      <c r="AN1991" s="22"/>
      <c r="AO1991" s="22"/>
      <c r="AP1991" s="22">
        <f t="shared" si="7364"/>
        <v>74.599999999999994</v>
      </c>
      <c r="AQ1991" s="22">
        <f t="shared" si="7365"/>
        <v>0</v>
      </c>
      <c r="AR1991" s="22">
        <f t="shared" si="7366"/>
        <v>0</v>
      </c>
      <c r="AS1991" s="22"/>
      <c r="AT1991" s="22"/>
      <c r="AU1991" s="22"/>
      <c r="AV1991" s="22">
        <f t="shared" si="7367"/>
        <v>74.599999999999994</v>
      </c>
      <c r="AW1991" s="22">
        <f t="shared" si="7368"/>
        <v>0</v>
      </c>
      <c r="AX1991" s="22">
        <f t="shared" si="7369"/>
        <v>0</v>
      </c>
      <c r="AY1991" s="22"/>
      <c r="AZ1991" s="22"/>
      <c r="BA1991" s="22"/>
      <c r="BB1991" s="22">
        <f t="shared" si="7370"/>
        <v>74.599999999999994</v>
      </c>
      <c r="BC1991" s="22">
        <f t="shared" si="7371"/>
        <v>0</v>
      </c>
      <c r="BD1991" s="22">
        <f t="shared" si="7372"/>
        <v>0</v>
      </c>
      <c r="BE1991" s="22"/>
      <c r="BF1991" s="22"/>
      <c r="BG1991" s="22"/>
      <c r="BH1991" s="22">
        <f t="shared" si="7373"/>
        <v>74.599999999999994</v>
      </c>
      <c r="BI1991" s="22">
        <f t="shared" si="7374"/>
        <v>0</v>
      </c>
      <c r="BJ1991" s="22">
        <f t="shared" si="7375"/>
        <v>0</v>
      </c>
      <c r="BK1991" s="22"/>
      <c r="BL1991" s="22"/>
      <c r="BM1991" s="22"/>
      <c r="BN1991" s="22">
        <f t="shared" si="7376"/>
        <v>74.599999999999994</v>
      </c>
      <c r="BO1991" s="22">
        <f t="shared" si="7377"/>
        <v>0</v>
      </c>
      <c r="BP1991" s="22">
        <f t="shared" si="7378"/>
        <v>0</v>
      </c>
      <c r="BQ1991" s="22"/>
      <c r="BR1991" s="22"/>
      <c r="BS1991" s="22">
        <f t="shared" si="7379"/>
        <v>74.599999999999994</v>
      </c>
      <c r="BT1991" s="22">
        <f t="shared" si="7380"/>
        <v>0</v>
      </c>
      <c r="BU1991" s="22">
        <f t="shared" si="7381"/>
        <v>0</v>
      </c>
      <c r="BV1991" s="22"/>
      <c r="BW1991" s="22"/>
      <c r="BX1991" s="22">
        <f t="shared" si="7382"/>
        <v>74.599999999999994</v>
      </c>
      <c r="BY1991" s="22">
        <f t="shared" si="7383"/>
        <v>0</v>
      </c>
      <c r="BZ1991" s="22">
        <f t="shared" si="7384"/>
        <v>0</v>
      </c>
      <c r="CA1991" s="22"/>
      <c r="CB1991" s="22"/>
      <c r="CC1991" s="22"/>
      <c r="CD1991" s="22">
        <f t="shared" si="7437"/>
        <v>74.599999999999994</v>
      </c>
      <c r="CE1991" s="22"/>
      <c r="CF1991" s="34">
        <f t="shared" si="7434"/>
        <v>74.599999999999994</v>
      </c>
      <c r="CG1991" s="22">
        <f t="shared" si="7438"/>
        <v>0</v>
      </c>
      <c r="CH1991" s="22"/>
      <c r="CI1991" s="22">
        <f t="shared" si="7435"/>
        <v>0</v>
      </c>
      <c r="CJ1991" s="22">
        <f t="shared" si="7439"/>
        <v>0</v>
      </c>
      <c r="CK1991" s="22"/>
      <c r="CL1991" s="22">
        <f t="shared" si="7436"/>
        <v>0</v>
      </c>
      <c r="CM1991" s="22"/>
      <c r="CN1991" s="15"/>
      <c r="CO1991" s="35"/>
    </row>
    <row r="1992" spans="1:99" ht="46.8" x14ac:dyDescent="0.3">
      <c r="A1992" s="32" t="s">
        <v>1144</v>
      </c>
      <c r="B1992" s="16"/>
      <c r="C1992" s="32"/>
      <c r="D1992" s="32"/>
      <c r="E1992" s="33" t="s">
        <v>1145</v>
      </c>
      <c r="F1992" s="22">
        <f t="shared" si="7442"/>
        <v>38394.300000000003</v>
      </c>
      <c r="G1992" s="22">
        <f t="shared" si="7443"/>
        <v>28664.5</v>
      </c>
      <c r="H1992" s="22">
        <f t="shared" si="7444"/>
        <v>28664.5</v>
      </c>
      <c r="I1992" s="22">
        <f t="shared" si="7445"/>
        <v>0</v>
      </c>
      <c r="J1992" s="22">
        <f t="shared" si="7446"/>
        <v>0</v>
      </c>
      <c r="K1992" s="22">
        <f t="shared" si="7447"/>
        <v>0</v>
      </c>
      <c r="L1992" s="22">
        <f t="shared" si="7349"/>
        <v>38394.300000000003</v>
      </c>
      <c r="M1992" s="22">
        <f t="shared" si="7350"/>
        <v>28664.5</v>
      </c>
      <c r="N1992" s="22">
        <f t="shared" si="7351"/>
        <v>28664.5</v>
      </c>
      <c r="O1992" s="22">
        <f t="shared" si="7448"/>
        <v>0</v>
      </c>
      <c r="P1992" s="22">
        <f t="shared" si="7449"/>
        <v>0</v>
      </c>
      <c r="Q1992" s="22">
        <f t="shared" si="7450"/>
        <v>0</v>
      </c>
      <c r="R1992" s="22">
        <f t="shared" si="7352"/>
        <v>38394.300000000003</v>
      </c>
      <c r="S1992" s="22">
        <f t="shared" si="7353"/>
        <v>28664.5</v>
      </c>
      <c r="T1992" s="22">
        <f t="shared" si="7354"/>
        <v>28664.5</v>
      </c>
      <c r="U1992" s="22">
        <f t="shared" si="7451"/>
        <v>0</v>
      </c>
      <c r="V1992" s="22">
        <f t="shared" si="7452"/>
        <v>0</v>
      </c>
      <c r="W1992" s="22">
        <f t="shared" si="7453"/>
        <v>0</v>
      </c>
      <c r="X1992" s="22">
        <f t="shared" si="7355"/>
        <v>38394.300000000003</v>
      </c>
      <c r="Y1992" s="22">
        <f t="shared" si="7356"/>
        <v>28664.5</v>
      </c>
      <c r="Z1992" s="22">
        <f t="shared" si="7357"/>
        <v>28664.5</v>
      </c>
      <c r="AA1992" s="22">
        <f t="shared" si="7454"/>
        <v>0</v>
      </c>
      <c r="AB1992" s="22">
        <f t="shared" si="7455"/>
        <v>0</v>
      </c>
      <c r="AC1992" s="22">
        <f t="shared" si="7456"/>
        <v>0</v>
      </c>
      <c r="AD1992" s="22">
        <f t="shared" si="7358"/>
        <v>38394.300000000003</v>
      </c>
      <c r="AE1992" s="22">
        <f t="shared" si="7359"/>
        <v>28664.5</v>
      </c>
      <c r="AF1992" s="22">
        <f t="shared" si="7360"/>
        <v>28664.5</v>
      </c>
      <c r="AG1992" s="22">
        <f t="shared" si="7457"/>
        <v>0</v>
      </c>
      <c r="AH1992" s="22">
        <f t="shared" si="7458"/>
        <v>0</v>
      </c>
      <c r="AI1992" s="22">
        <f t="shared" si="7459"/>
        <v>0</v>
      </c>
      <c r="AJ1992" s="22">
        <f t="shared" si="7361"/>
        <v>38394.300000000003</v>
      </c>
      <c r="AK1992" s="22">
        <f t="shared" si="7362"/>
        <v>28664.5</v>
      </c>
      <c r="AL1992" s="22">
        <f t="shared" si="7363"/>
        <v>28664.5</v>
      </c>
      <c r="AM1992" s="22">
        <f t="shared" si="7460"/>
        <v>0</v>
      </c>
      <c r="AN1992" s="22">
        <f t="shared" si="7461"/>
        <v>0</v>
      </c>
      <c r="AO1992" s="22">
        <f t="shared" si="7462"/>
        <v>0</v>
      </c>
      <c r="AP1992" s="22">
        <f t="shared" si="7364"/>
        <v>38394.300000000003</v>
      </c>
      <c r="AQ1992" s="22">
        <f t="shared" si="7365"/>
        <v>28664.5</v>
      </c>
      <c r="AR1992" s="22">
        <f t="shared" si="7366"/>
        <v>28664.5</v>
      </c>
      <c r="AS1992" s="22">
        <f t="shared" si="7463"/>
        <v>0</v>
      </c>
      <c r="AT1992" s="22">
        <f t="shared" si="7464"/>
        <v>0</v>
      </c>
      <c r="AU1992" s="22">
        <f t="shared" si="7465"/>
        <v>0</v>
      </c>
      <c r="AV1992" s="22">
        <f t="shared" si="7367"/>
        <v>38394.300000000003</v>
      </c>
      <c r="AW1992" s="22">
        <f t="shared" si="7368"/>
        <v>28664.5</v>
      </c>
      <c r="AX1992" s="22">
        <f t="shared" si="7369"/>
        <v>28664.5</v>
      </c>
      <c r="AY1992" s="22">
        <f t="shared" si="7466"/>
        <v>6724.8959999999997</v>
      </c>
      <c r="AZ1992" s="22">
        <f t="shared" si="7467"/>
        <v>21662.574000000001</v>
      </c>
      <c r="BA1992" s="22">
        <f t="shared" si="7468"/>
        <v>21662.574000000001</v>
      </c>
      <c r="BB1992" s="22">
        <f t="shared" si="7370"/>
        <v>45119.196000000004</v>
      </c>
      <c r="BC1992" s="22">
        <f t="shared" si="7371"/>
        <v>50327.074000000001</v>
      </c>
      <c r="BD1992" s="22">
        <f t="shared" si="7372"/>
        <v>50327.074000000001</v>
      </c>
      <c r="BE1992" s="22">
        <f t="shared" si="7469"/>
        <v>-4057.8620000000001</v>
      </c>
      <c r="BF1992" s="22">
        <f t="shared" si="7470"/>
        <v>-21662.574000000001</v>
      </c>
      <c r="BG1992" s="22">
        <f t="shared" si="7471"/>
        <v>-21662.574000000001</v>
      </c>
      <c r="BH1992" s="22">
        <f t="shared" si="7373"/>
        <v>41061.334000000003</v>
      </c>
      <c r="BI1992" s="22">
        <f t="shared" si="7374"/>
        <v>28664.5</v>
      </c>
      <c r="BJ1992" s="22">
        <f t="shared" si="7375"/>
        <v>28664.5</v>
      </c>
      <c r="BK1992" s="22">
        <f t="shared" si="7472"/>
        <v>0</v>
      </c>
      <c r="BL1992" s="22">
        <f t="shared" si="7473"/>
        <v>0</v>
      </c>
      <c r="BM1992" s="22">
        <f t="shared" si="7474"/>
        <v>0</v>
      </c>
      <c r="BN1992" s="22">
        <f t="shared" si="7376"/>
        <v>41061.334000000003</v>
      </c>
      <c r="BO1992" s="22">
        <f t="shared" si="7377"/>
        <v>28664.5</v>
      </c>
      <c r="BP1992" s="22">
        <f t="shared" si="7378"/>
        <v>28664.5</v>
      </c>
      <c r="BQ1992" s="22">
        <f t="shared" si="7475"/>
        <v>0</v>
      </c>
      <c r="BR1992" s="22">
        <f t="shared" si="7476"/>
        <v>0</v>
      </c>
      <c r="BS1992" s="22">
        <f t="shared" si="7379"/>
        <v>41061.334000000003</v>
      </c>
      <c r="BT1992" s="22">
        <f t="shared" si="7380"/>
        <v>28664.5</v>
      </c>
      <c r="BU1992" s="22">
        <f t="shared" si="7381"/>
        <v>28664.5</v>
      </c>
      <c r="BV1992" s="22">
        <f t="shared" si="7477"/>
        <v>0</v>
      </c>
      <c r="BW1992" s="22">
        <f t="shared" si="7478"/>
        <v>0</v>
      </c>
      <c r="BX1992" s="22">
        <f t="shared" si="7382"/>
        <v>41061.334000000003</v>
      </c>
      <c r="BY1992" s="22">
        <f t="shared" si="7383"/>
        <v>28664.5</v>
      </c>
      <c r="BZ1992" s="22">
        <f t="shared" si="7384"/>
        <v>28664.5</v>
      </c>
      <c r="CA1992" s="22">
        <f t="shared" si="7479"/>
        <v>0</v>
      </c>
      <c r="CB1992" s="22">
        <f t="shared" si="7480"/>
        <v>0</v>
      </c>
      <c r="CC1992" s="22">
        <f t="shared" si="7481"/>
        <v>0</v>
      </c>
      <c r="CD1992" s="22">
        <f t="shared" si="7437"/>
        <v>41061.334000000003</v>
      </c>
      <c r="CE1992" s="22">
        <f t="shared" si="7482"/>
        <v>0</v>
      </c>
      <c r="CF1992" s="34">
        <f t="shared" si="7434"/>
        <v>41061.334000000003</v>
      </c>
      <c r="CG1992" s="22">
        <f t="shared" si="7438"/>
        <v>28664.5</v>
      </c>
      <c r="CH1992" s="22">
        <f t="shared" si="7483"/>
        <v>0</v>
      </c>
      <c r="CI1992" s="22">
        <f t="shared" si="7435"/>
        <v>28664.5</v>
      </c>
      <c r="CJ1992" s="22">
        <f t="shared" si="7439"/>
        <v>28664.5</v>
      </c>
      <c r="CK1992" s="22">
        <f t="shared" si="7483"/>
        <v>0</v>
      </c>
      <c r="CL1992" s="22">
        <f t="shared" si="7436"/>
        <v>28664.5</v>
      </c>
      <c r="CM1992" s="22">
        <f t="shared" si="7483"/>
        <v>0</v>
      </c>
      <c r="CN1992" s="15"/>
      <c r="CO1992" s="35"/>
      <c r="CR1992" s="5" t="s">
        <v>28</v>
      </c>
    </row>
    <row r="1993" spans="1:99" ht="31.2" x14ac:dyDescent="0.3">
      <c r="A1993" s="36" t="s">
        <v>1146</v>
      </c>
      <c r="B1993" s="16"/>
      <c r="C1993" s="32"/>
      <c r="D1993" s="32"/>
      <c r="E1993" s="33" t="s">
        <v>1147</v>
      </c>
      <c r="F1993" s="22">
        <f t="shared" si="7442"/>
        <v>38394.300000000003</v>
      </c>
      <c r="G1993" s="22">
        <f t="shared" si="7443"/>
        <v>28664.5</v>
      </c>
      <c r="H1993" s="22">
        <f t="shared" si="7444"/>
        <v>28664.5</v>
      </c>
      <c r="I1993" s="22">
        <f t="shared" si="7445"/>
        <v>0</v>
      </c>
      <c r="J1993" s="22">
        <f t="shared" si="7446"/>
        <v>0</v>
      </c>
      <c r="K1993" s="22">
        <f t="shared" si="7447"/>
        <v>0</v>
      </c>
      <c r="L1993" s="22">
        <f t="shared" si="7349"/>
        <v>38394.300000000003</v>
      </c>
      <c r="M1993" s="22">
        <f t="shared" si="7350"/>
        <v>28664.5</v>
      </c>
      <c r="N1993" s="22">
        <f t="shared" si="7351"/>
        <v>28664.5</v>
      </c>
      <c r="O1993" s="22">
        <f t="shared" si="7448"/>
        <v>0</v>
      </c>
      <c r="P1993" s="22">
        <f t="shared" si="7449"/>
        <v>0</v>
      </c>
      <c r="Q1993" s="22">
        <f t="shared" si="7450"/>
        <v>0</v>
      </c>
      <c r="R1993" s="22">
        <f t="shared" si="7352"/>
        <v>38394.300000000003</v>
      </c>
      <c r="S1993" s="22">
        <f t="shared" si="7353"/>
        <v>28664.5</v>
      </c>
      <c r="T1993" s="22">
        <f t="shared" si="7354"/>
        <v>28664.5</v>
      </c>
      <c r="U1993" s="22">
        <f t="shared" si="7451"/>
        <v>0</v>
      </c>
      <c r="V1993" s="22">
        <f t="shared" si="7452"/>
        <v>0</v>
      </c>
      <c r="W1993" s="22">
        <f t="shared" si="7453"/>
        <v>0</v>
      </c>
      <c r="X1993" s="22">
        <f t="shared" si="7355"/>
        <v>38394.300000000003</v>
      </c>
      <c r="Y1993" s="22">
        <f t="shared" si="7356"/>
        <v>28664.5</v>
      </c>
      <c r="Z1993" s="22">
        <f t="shared" si="7357"/>
        <v>28664.5</v>
      </c>
      <c r="AA1993" s="22">
        <f t="shared" si="7454"/>
        <v>0</v>
      </c>
      <c r="AB1993" s="22">
        <f t="shared" si="7455"/>
        <v>0</v>
      </c>
      <c r="AC1993" s="22">
        <f t="shared" si="7456"/>
        <v>0</v>
      </c>
      <c r="AD1993" s="22">
        <f t="shared" si="7358"/>
        <v>38394.300000000003</v>
      </c>
      <c r="AE1993" s="22">
        <f t="shared" si="7359"/>
        <v>28664.5</v>
      </c>
      <c r="AF1993" s="22">
        <f t="shared" si="7360"/>
        <v>28664.5</v>
      </c>
      <c r="AG1993" s="22">
        <f t="shared" si="7457"/>
        <v>0</v>
      </c>
      <c r="AH1993" s="22">
        <f t="shared" si="7458"/>
        <v>0</v>
      </c>
      <c r="AI1993" s="22">
        <f t="shared" si="7459"/>
        <v>0</v>
      </c>
      <c r="AJ1993" s="22">
        <f t="shared" si="7361"/>
        <v>38394.300000000003</v>
      </c>
      <c r="AK1993" s="22">
        <f t="shared" si="7362"/>
        <v>28664.5</v>
      </c>
      <c r="AL1993" s="22">
        <f t="shared" si="7363"/>
        <v>28664.5</v>
      </c>
      <c r="AM1993" s="22">
        <f t="shared" si="7460"/>
        <v>0</v>
      </c>
      <c r="AN1993" s="22">
        <f t="shared" si="7461"/>
        <v>0</v>
      </c>
      <c r="AO1993" s="22">
        <f t="shared" si="7462"/>
        <v>0</v>
      </c>
      <c r="AP1993" s="22">
        <f t="shared" si="7364"/>
        <v>38394.300000000003</v>
      </c>
      <c r="AQ1993" s="22">
        <f t="shared" si="7365"/>
        <v>28664.5</v>
      </c>
      <c r="AR1993" s="22">
        <f t="shared" si="7366"/>
        <v>28664.5</v>
      </c>
      <c r="AS1993" s="22">
        <f t="shared" si="7463"/>
        <v>0</v>
      </c>
      <c r="AT1993" s="22">
        <f t="shared" si="7464"/>
        <v>0</v>
      </c>
      <c r="AU1993" s="22">
        <f t="shared" si="7465"/>
        <v>0</v>
      </c>
      <c r="AV1993" s="22">
        <f t="shared" si="7367"/>
        <v>38394.300000000003</v>
      </c>
      <c r="AW1993" s="22">
        <f t="shared" si="7368"/>
        <v>28664.5</v>
      </c>
      <c r="AX1993" s="22">
        <f t="shared" si="7369"/>
        <v>28664.5</v>
      </c>
      <c r="AY1993" s="22">
        <f t="shared" si="7466"/>
        <v>6724.8959999999997</v>
      </c>
      <c r="AZ1993" s="22">
        <f t="shared" si="7467"/>
        <v>21662.574000000001</v>
      </c>
      <c r="BA1993" s="22">
        <f t="shared" si="7468"/>
        <v>21662.574000000001</v>
      </c>
      <c r="BB1993" s="22">
        <f t="shared" si="7370"/>
        <v>45119.196000000004</v>
      </c>
      <c r="BC1993" s="22">
        <f t="shared" si="7371"/>
        <v>50327.074000000001</v>
      </c>
      <c r="BD1993" s="22">
        <f t="shared" si="7372"/>
        <v>50327.074000000001</v>
      </c>
      <c r="BE1993" s="22">
        <f t="shared" si="7469"/>
        <v>-4057.8620000000001</v>
      </c>
      <c r="BF1993" s="22">
        <f t="shared" si="7470"/>
        <v>-21662.574000000001</v>
      </c>
      <c r="BG1993" s="22">
        <f t="shared" si="7471"/>
        <v>-21662.574000000001</v>
      </c>
      <c r="BH1993" s="22">
        <f t="shared" si="7373"/>
        <v>41061.334000000003</v>
      </c>
      <c r="BI1993" s="22">
        <f t="shared" si="7374"/>
        <v>28664.5</v>
      </c>
      <c r="BJ1993" s="22">
        <f t="shared" si="7375"/>
        <v>28664.5</v>
      </c>
      <c r="BK1993" s="22">
        <f t="shared" si="7472"/>
        <v>0</v>
      </c>
      <c r="BL1993" s="22">
        <f t="shared" si="7473"/>
        <v>0</v>
      </c>
      <c r="BM1993" s="22">
        <f t="shared" si="7474"/>
        <v>0</v>
      </c>
      <c r="BN1993" s="22">
        <f t="shared" si="7376"/>
        <v>41061.334000000003</v>
      </c>
      <c r="BO1993" s="22">
        <f t="shared" si="7377"/>
        <v>28664.5</v>
      </c>
      <c r="BP1993" s="22">
        <f t="shared" si="7378"/>
        <v>28664.5</v>
      </c>
      <c r="BQ1993" s="22">
        <f t="shared" si="7475"/>
        <v>0</v>
      </c>
      <c r="BR1993" s="22">
        <f t="shared" si="7476"/>
        <v>0</v>
      </c>
      <c r="BS1993" s="22">
        <f t="shared" si="7379"/>
        <v>41061.334000000003</v>
      </c>
      <c r="BT1993" s="22">
        <f t="shared" si="7380"/>
        <v>28664.5</v>
      </c>
      <c r="BU1993" s="22">
        <f t="shared" si="7381"/>
        <v>28664.5</v>
      </c>
      <c r="BV1993" s="22">
        <f t="shared" si="7477"/>
        <v>0</v>
      </c>
      <c r="BW1993" s="22">
        <f t="shared" si="7478"/>
        <v>0</v>
      </c>
      <c r="BX1993" s="22">
        <f t="shared" si="7382"/>
        <v>41061.334000000003</v>
      </c>
      <c r="BY1993" s="22">
        <f t="shared" si="7383"/>
        <v>28664.5</v>
      </c>
      <c r="BZ1993" s="22">
        <f t="shared" si="7384"/>
        <v>28664.5</v>
      </c>
      <c r="CA1993" s="22">
        <f t="shared" si="7479"/>
        <v>0</v>
      </c>
      <c r="CB1993" s="22">
        <f t="shared" si="7480"/>
        <v>0</v>
      </c>
      <c r="CC1993" s="22">
        <f t="shared" si="7481"/>
        <v>0</v>
      </c>
      <c r="CD1993" s="22">
        <f t="shared" si="7437"/>
        <v>41061.334000000003</v>
      </c>
      <c r="CE1993" s="22">
        <f t="shared" si="7482"/>
        <v>0</v>
      </c>
      <c r="CF1993" s="34">
        <f t="shared" si="7434"/>
        <v>41061.334000000003</v>
      </c>
      <c r="CG1993" s="22">
        <f t="shared" si="7438"/>
        <v>28664.5</v>
      </c>
      <c r="CH1993" s="22">
        <f t="shared" si="7483"/>
        <v>0</v>
      </c>
      <c r="CI1993" s="22">
        <f t="shared" si="7435"/>
        <v>28664.5</v>
      </c>
      <c r="CJ1993" s="22">
        <f t="shared" si="7439"/>
        <v>28664.5</v>
      </c>
      <c r="CK1993" s="22">
        <f t="shared" si="7483"/>
        <v>0</v>
      </c>
      <c r="CL1993" s="22">
        <f t="shared" si="7436"/>
        <v>28664.5</v>
      </c>
      <c r="CM1993" s="22">
        <f t="shared" si="7483"/>
        <v>0</v>
      </c>
      <c r="CN1993" s="15"/>
      <c r="CO1993" s="35"/>
      <c r="CU1993" s="5" t="s">
        <v>31</v>
      </c>
    </row>
    <row r="1994" spans="1:99" ht="31.2" x14ac:dyDescent="0.3">
      <c r="A1994" s="36" t="s">
        <v>1146</v>
      </c>
      <c r="B1994" s="16">
        <v>200</v>
      </c>
      <c r="C1994" s="32"/>
      <c r="D1994" s="32"/>
      <c r="E1994" s="33" t="s">
        <v>40</v>
      </c>
      <c r="F1994" s="22">
        <f t="shared" si="7442"/>
        <v>38394.300000000003</v>
      </c>
      <c r="G1994" s="22">
        <f t="shared" si="7443"/>
        <v>28664.5</v>
      </c>
      <c r="H1994" s="22">
        <f t="shared" si="7444"/>
        <v>28664.5</v>
      </c>
      <c r="I1994" s="22">
        <f t="shared" si="7445"/>
        <v>0</v>
      </c>
      <c r="J1994" s="22">
        <f t="shared" si="7446"/>
        <v>0</v>
      </c>
      <c r="K1994" s="22">
        <f t="shared" si="7447"/>
        <v>0</v>
      </c>
      <c r="L1994" s="22">
        <f t="shared" si="7349"/>
        <v>38394.300000000003</v>
      </c>
      <c r="M1994" s="22">
        <f t="shared" si="7350"/>
        <v>28664.5</v>
      </c>
      <c r="N1994" s="22">
        <f t="shared" si="7351"/>
        <v>28664.5</v>
      </c>
      <c r="O1994" s="22">
        <f t="shared" si="7448"/>
        <v>0</v>
      </c>
      <c r="P1994" s="22">
        <f t="shared" si="7449"/>
        <v>0</v>
      </c>
      <c r="Q1994" s="22">
        <f t="shared" si="7450"/>
        <v>0</v>
      </c>
      <c r="R1994" s="22">
        <f t="shared" si="7352"/>
        <v>38394.300000000003</v>
      </c>
      <c r="S1994" s="22">
        <f t="shared" si="7353"/>
        <v>28664.5</v>
      </c>
      <c r="T1994" s="22">
        <f t="shared" si="7354"/>
        <v>28664.5</v>
      </c>
      <c r="U1994" s="22">
        <f t="shared" si="7451"/>
        <v>0</v>
      </c>
      <c r="V1994" s="22">
        <f t="shared" si="7452"/>
        <v>0</v>
      </c>
      <c r="W1994" s="22">
        <f t="shared" si="7453"/>
        <v>0</v>
      </c>
      <c r="X1994" s="22">
        <f t="shared" si="7355"/>
        <v>38394.300000000003</v>
      </c>
      <c r="Y1994" s="22">
        <f t="shared" si="7356"/>
        <v>28664.5</v>
      </c>
      <c r="Z1994" s="22">
        <f t="shared" si="7357"/>
        <v>28664.5</v>
      </c>
      <c r="AA1994" s="22">
        <f t="shared" si="7454"/>
        <v>0</v>
      </c>
      <c r="AB1994" s="22">
        <f t="shared" si="7455"/>
        <v>0</v>
      </c>
      <c r="AC1994" s="22">
        <f t="shared" si="7456"/>
        <v>0</v>
      </c>
      <c r="AD1994" s="22">
        <f t="shared" si="7358"/>
        <v>38394.300000000003</v>
      </c>
      <c r="AE1994" s="22">
        <f t="shared" si="7359"/>
        <v>28664.5</v>
      </c>
      <c r="AF1994" s="22">
        <f t="shared" si="7360"/>
        <v>28664.5</v>
      </c>
      <c r="AG1994" s="22">
        <f t="shared" si="7457"/>
        <v>0</v>
      </c>
      <c r="AH1994" s="22">
        <f t="shared" si="7458"/>
        <v>0</v>
      </c>
      <c r="AI1994" s="22">
        <f t="shared" si="7459"/>
        <v>0</v>
      </c>
      <c r="AJ1994" s="22">
        <f t="shared" si="7361"/>
        <v>38394.300000000003</v>
      </c>
      <c r="AK1994" s="22">
        <f t="shared" si="7362"/>
        <v>28664.5</v>
      </c>
      <c r="AL1994" s="22">
        <f t="shared" si="7363"/>
        <v>28664.5</v>
      </c>
      <c r="AM1994" s="22">
        <f t="shared" si="7460"/>
        <v>0</v>
      </c>
      <c r="AN1994" s="22">
        <f t="shared" si="7461"/>
        <v>0</v>
      </c>
      <c r="AO1994" s="22">
        <f t="shared" si="7462"/>
        <v>0</v>
      </c>
      <c r="AP1994" s="22">
        <f t="shared" si="7364"/>
        <v>38394.300000000003</v>
      </c>
      <c r="AQ1994" s="22">
        <f t="shared" si="7365"/>
        <v>28664.5</v>
      </c>
      <c r="AR1994" s="22">
        <f t="shared" si="7366"/>
        <v>28664.5</v>
      </c>
      <c r="AS1994" s="22">
        <f t="shared" si="7463"/>
        <v>0</v>
      </c>
      <c r="AT1994" s="22">
        <f t="shared" si="7464"/>
        <v>0</v>
      </c>
      <c r="AU1994" s="22">
        <f t="shared" si="7465"/>
        <v>0</v>
      </c>
      <c r="AV1994" s="22">
        <f t="shared" si="7367"/>
        <v>38394.300000000003</v>
      </c>
      <c r="AW1994" s="22">
        <f t="shared" si="7368"/>
        <v>28664.5</v>
      </c>
      <c r="AX1994" s="22">
        <f t="shared" si="7369"/>
        <v>28664.5</v>
      </c>
      <c r="AY1994" s="22">
        <f t="shared" si="7466"/>
        <v>6724.8959999999997</v>
      </c>
      <c r="AZ1994" s="22">
        <f t="shared" si="7467"/>
        <v>21662.574000000001</v>
      </c>
      <c r="BA1994" s="22">
        <f t="shared" si="7468"/>
        <v>21662.574000000001</v>
      </c>
      <c r="BB1994" s="22">
        <f t="shared" si="7370"/>
        <v>45119.196000000004</v>
      </c>
      <c r="BC1994" s="22">
        <f t="shared" si="7371"/>
        <v>50327.074000000001</v>
      </c>
      <c r="BD1994" s="22">
        <f t="shared" si="7372"/>
        <v>50327.074000000001</v>
      </c>
      <c r="BE1994" s="22">
        <f t="shared" si="7469"/>
        <v>-4057.8620000000001</v>
      </c>
      <c r="BF1994" s="22">
        <f t="shared" si="7470"/>
        <v>-21662.574000000001</v>
      </c>
      <c r="BG1994" s="22">
        <f t="shared" si="7471"/>
        <v>-21662.574000000001</v>
      </c>
      <c r="BH1994" s="22">
        <f t="shared" si="7373"/>
        <v>41061.334000000003</v>
      </c>
      <c r="BI1994" s="22">
        <f t="shared" si="7374"/>
        <v>28664.5</v>
      </c>
      <c r="BJ1994" s="22">
        <f t="shared" si="7375"/>
        <v>28664.5</v>
      </c>
      <c r="BK1994" s="22">
        <f t="shared" si="7472"/>
        <v>0</v>
      </c>
      <c r="BL1994" s="22">
        <f t="shared" si="7473"/>
        <v>0</v>
      </c>
      <c r="BM1994" s="22">
        <f t="shared" si="7474"/>
        <v>0</v>
      </c>
      <c r="BN1994" s="22">
        <f t="shared" si="7376"/>
        <v>41061.334000000003</v>
      </c>
      <c r="BO1994" s="22">
        <f t="shared" si="7377"/>
        <v>28664.5</v>
      </c>
      <c r="BP1994" s="22">
        <f t="shared" si="7378"/>
        <v>28664.5</v>
      </c>
      <c r="BQ1994" s="22">
        <f t="shared" si="7475"/>
        <v>0</v>
      </c>
      <c r="BR1994" s="22">
        <f t="shared" si="7476"/>
        <v>0</v>
      </c>
      <c r="BS1994" s="22">
        <f t="shared" si="7379"/>
        <v>41061.334000000003</v>
      </c>
      <c r="BT1994" s="22">
        <f t="shared" si="7380"/>
        <v>28664.5</v>
      </c>
      <c r="BU1994" s="22">
        <f t="shared" si="7381"/>
        <v>28664.5</v>
      </c>
      <c r="BV1994" s="22">
        <f t="shared" si="7477"/>
        <v>0</v>
      </c>
      <c r="BW1994" s="22">
        <f t="shared" si="7478"/>
        <v>0</v>
      </c>
      <c r="BX1994" s="22">
        <f t="shared" si="7382"/>
        <v>41061.334000000003</v>
      </c>
      <c r="BY1994" s="22">
        <f t="shared" si="7383"/>
        <v>28664.5</v>
      </c>
      <c r="BZ1994" s="22">
        <f t="shared" si="7384"/>
        <v>28664.5</v>
      </c>
      <c r="CA1994" s="22">
        <f t="shared" si="7479"/>
        <v>0</v>
      </c>
      <c r="CB1994" s="22">
        <f t="shared" si="7480"/>
        <v>0</v>
      </c>
      <c r="CC1994" s="22">
        <f t="shared" si="7481"/>
        <v>0</v>
      </c>
      <c r="CD1994" s="22">
        <f t="shared" si="7437"/>
        <v>41061.334000000003</v>
      </c>
      <c r="CE1994" s="22">
        <f t="shared" si="7482"/>
        <v>0</v>
      </c>
      <c r="CF1994" s="34">
        <f t="shared" si="7434"/>
        <v>41061.334000000003</v>
      </c>
      <c r="CG1994" s="22">
        <f t="shared" si="7438"/>
        <v>28664.5</v>
      </c>
      <c r="CH1994" s="22">
        <f t="shared" si="7483"/>
        <v>0</v>
      </c>
      <c r="CI1994" s="22">
        <f t="shared" si="7435"/>
        <v>28664.5</v>
      </c>
      <c r="CJ1994" s="22">
        <f t="shared" si="7439"/>
        <v>28664.5</v>
      </c>
      <c r="CK1994" s="22">
        <f t="shared" si="7483"/>
        <v>0</v>
      </c>
      <c r="CL1994" s="22">
        <f t="shared" si="7436"/>
        <v>28664.5</v>
      </c>
      <c r="CM1994" s="22">
        <f t="shared" si="7483"/>
        <v>0</v>
      </c>
      <c r="CN1994" s="15"/>
      <c r="CO1994" s="35"/>
      <c r="CS1994" s="5" t="s">
        <v>29</v>
      </c>
    </row>
    <row r="1995" spans="1:99" ht="46.8" x14ac:dyDescent="0.3">
      <c r="A1995" s="36" t="s">
        <v>1146</v>
      </c>
      <c r="B1995" s="16">
        <v>240</v>
      </c>
      <c r="C1995" s="32"/>
      <c r="D1995" s="32"/>
      <c r="E1995" s="33" t="s">
        <v>41</v>
      </c>
      <c r="F1995" s="22">
        <f t="shared" si="7442"/>
        <v>38394.300000000003</v>
      </c>
      <c r="G1995" s="22">
        <f t="shared" si="7443"/>
        <v>28664.5</v>
      </c>
      <c r="H1995" s="22">
        <f t="shared" si="7444"/>
        <v>28664.5</v>
      </c>
      <c r="I1995" s="22">
        <f t="shared" si="7445"/>
        <v>0</v>
      </c>
      <c r="J1995" s="22">
        <f t="shared" si="7446"/>
        <v>0</v>
      </c>
      <c r="K1995" s="22">
        <f t="shared" si="7447"/>
        <v>0</v>
      </c>
      <c r="L1995" s="22">
        <f t="shared" si="7349"/>
        <v>38394.300000000003</v>
      </c>
      <c r="M1995" s="22">
        <f t="shared" si="7350"/>
        <v>28664.5</v>
      </c>
      <c r="N1995" s="22">
        <f t="shared" si="7351"/>
        <v>28664.5</v>
      </c>
      <c r="O1995" s="22">
        <f t="shared" si="7448"/>
        <v>0</v>
      </c>
      <c r="P1995" s="22">
        <f t="shared" si="7449"/>
        <v>0</v>
      </c>
      <c r="Q1995" s="22">
        <f t="shared" si="7450"/>
        <v>0</v>
      </c>
      <c r="R1995" s="22">
        <f t="shared" si="7352"/>
        <v>38394.300000000003</v>
      </c>
      <c r="S1995" s="22">
        <f t="shared" si="7353"/>
        <v>28664.5</v>
      </c>
      <c r="T1995" s="22">
        <f t="shared" si="7354"/>
        <v>28664.5</v>
      </c>
      <c r="U1995" s="22">
        <f t="shared" si="7451"/>
        <v>0</v>
      </c>
      <c r="V1995" s="22">
        <f t="shared" si="7452"/>
        <v>0</v>
      </c>
      <c r="W1995" s="22">
        <f t="shared" si="7453"/>
        <v>0</v>
      </c>
      <c r="X1995" s="22">
        <f t="shared" si="7355"/>
        <v>38394.300000000003</v>
      </c>
      <c r="Y1995" s="22">
        <f t="shared" si="7356"/>
        <v>28664.5</v>
      </c>
      <c r="Z1995" s="22">
        <f t="shared" si="7357"/>
        <v>28664.5</v>
      </c>
      <c r="AA1995" s="22">
        <f t="shared" si="7454"/>
        <v>0</v>
      </c>
      <c r="AB1995" s="22">
        <f t="shared" si="7455"/>
        <v>0</v>
      </c>
      <c r="AC1995" s="22">
        <f t="shared" si="7456"/>
        <v>0</v>
      </c>
      <c r="AD1995" s="22">
        <f t="shared" si="7358"/>
        <v>38394.300000000003</v>
      </c>
      <c r="AE1995" s="22">
        <f t="shared" si="7359"/>
        <v>28664.5</v>
      </c>
      <c r="AF1995" s="22">
        <f t="shared" si="7360"/>
        <v>28664.5</v>
      </c>
      <c r="AG1995" s="22">
        <f t="shared" si="7457"/>
        <v>0</v>
      </c>
      <c r="AH1995" s="22">
        <f t="shared" si="7458"/>
        <v>0</v>
      </c>
      <c r="AI1995" s="22">
        <f t="shared" si="7459"/>
        <v>0</v>
      </c>
      <c r="AJ1995" s="22">
        <f t="shared" si="7361"/>
        <v>38394.300000000003</v>
      </c>
      <c r="AK1995" s="22">
        <f t="shared" si="7362"/>
        <v>28664.5</v>
      </c>
      <c r="AL1995" s="22">
        <f t="shared" si="7363"/>
        <v>28664.5</v>
      </c>
      <c r="AM1995" s="22">
        <f t="shared" si="7460"/>
        <v>0</v>
      </c>
      <c r="AN1995" s="22">
        <f t="shared" si="7461"/>
        <v>0</v>
      </c>
      <c r="AO1995" s="22">
        <f t="shared" si="7462"/>
        <v>0</v>
      </c>
      <c r="AP1995" s="22">
        <f t="shared" si="7364"/>
        <v>38394.300000000003</v>
      </c>
      <c r="AQ1995" s="22">
        <f t="shared" si="7365"/>
        <v>28664.5</v>
      </c>
      <c r="AR1995" s="22">
        <f t="shared" si="7366"/>
        <v>28664.5</v>
      </c>
      <c r="AS1995" s="22">
        <f t="shared" si="7463"/>
        <v>0</v>
      </c>
      <c r="AT1995" s="22">
        <f t="shared" si="7464"/>
        <v>0</v>
      </c>
      <c r="AU1995" s="22">
        <f t="shared" si="7465"/>
        <v>0</v>
      </c>
      <c r="AV1995" s="22">
        <f t="shared" si="7367"/>
        <v>38394.300000000003</v>
      </c>
      <c r="AW1995" s="22">
        <f t="shared" si="7368"/>
        <v>28664.5</v>
      </c>
      <c r="AX1995" s="22">
        <f t="shared" si="7369"/>
        <v>28664.5</v>
      </c>
      <c r="AY1995" s="22">
        <f t="shared" si="7466"/>
        <v>6724.8959999999997</v>
      </c>
      <c r="AZ1995" s="22">
        <f t="shared" si="7467"/>
        <v>21662.574000000001</v>
      </c>
      <c r="BA1995" s="22">
        <f t="shared" si="7468"/>
        <v>21662.574000000001</v>
      </c>
      <c r="BB1995" s="22">
        <f t="shared" si="7370"/>
        <v>45119.196000000004</v>
      </c>
      <c r="BC1995" s="22">
        <f t="shared" si="7371"/>
        <v>50327.074000000001</v>
      </c>
      <c r="BD1995" s="22">
        <f t="shared" si="7372"/>
        <v>50327.074000000001</v>
      </c>
      <c r="BE1995" s="22">
        <f t="shared" si="7469"/>
        <v>-4057.8620000000001</v>
      </c>
      <c r="BF1995" s="22">
        <f t="shared" si="7470"/>
        <v>-21662.574000000001</v>
      </c>
      <c r="BG1995" s="22">
        <f t="shared" si="7471"/>
        <v>-21662.574000000001</v>
      </c>
      <c r="BH1995" s="22">
        <f t="shared" si="7373"/>
        <v>41061.334000000003</v>
      </c>
      <c r="BI1995" s="22">
        <f t="shared" si="7374"/>
        <v>28664.5</v>
      </c>
      <c r="BJ1995" s="22">
        <f t="shared" si="7375"/>
        <v>28664.5</v>
      </c>
      <c r="BK1995" s="22">
        <f t="shared" si="7472"/>
        <v>0</v>
      </c>
      <c r="BL1995" s="22">
        <f t="shared" si="7473"/>
        <v>0</v>
      </c>
      <c r="BM1995" s="22">
        <f t="shared" si="7474"/>
        <v>0</v>
      </c>
      <c r="BN1995" s="22">
        <f t="shared" si="7376"/>
        <v>41061.334000000003</v>
      </c>
      <c r="BO1995" s="22">
        <f t="shared" si="7377"/>
        <v>28664.5</v>
      </c>
      <c r="BP1995" s="22">
        <f t="shared" si="7378"/>
        <v>28664.5</v>
      </c>
      <c r="BQ1995" s="22">
        <f t="shared" si="7475"/>
        <v>0</v>
      </c>
      <c r="BR1995" s="22">
        <f t="shared" si="7476"/>
        <v>0</v>
      </c>
      <c r="BS1995" s="22">
        <f t="shared" si="7379"/>
        <v>41061.334000000003</v>
      </c>
      <c r="BT1995" s="22">
        <f t="shared" si="7380"/>
        <v>28664.5</v>
      </c>
      <c r="BU1995" s="22">
        <f t="shared" si="7381"/>
        <v>28664.5</v>
      </c>
      <c r="BV1995" s="22">
        <f t="shared" si="7477"/>
        <v>0</v>
      </c>
      <c r="BW1995" s="22">
        <f t="shared" si="7478"/>
        <v>0</v>
      </c>
      <c r="BX1995" s="22">
        <f t="shared" si="7382"/>
        <v>41061.334000000003</v>
      </c>
      <c r="BY1995" s="22">
        <f t="shared" si="7383"/>
        <v>28664.5</v>
      </c>
      <c r="BZ1995" s="22">
        <f t="shared" si="7384"/>
        <v>28664.5</v>
      </c>
      <c r="CA1995" s="22">
        <f t="shared" si="7479"/>
        <v>0</v>
      </c>
      <c r="CB1995" s="22">
        <f t="shared" si="7480"/>
        <v>0</v>
      </c>
      <c r="CC1995" s="22">
        <f t="shared" si="7481"/>
        <v>0</v>
      </c>
      <c r="CD1995" s="22">
        <f t="shared" si="7437"/>
        <v>41061.334000000003</v>
      </c>
      <c r="CE1995" s="22">
        <f t="shared" si="7482"/>
        <v>0</v>
      </c>
      <c r="CF1995" s="34">
        <f t="shared" si="7434"/>
        <v>41061.334000000003</v>
      </c>
      <c r="CG1995" s="22">
        <f t="shared" si="7438"/>
        <v>28664.5</v>
      </c>
      <c r="CH1995" s="22">
        <f t="shared" si="7483"/>
        <v>0</v>
      </c>
      <c r="CI1995" s="22">
        <f t="shared" si="7435"/>
        <v>28664.5</v>
      </c>
      <c r="CJ1995" s="22">
        <f t="shared" si="7439"/>
        <v>28664.5</v>
      </c>
      <c r="CK1995" s="22">
        <f t="shared" si="7483"/>
        <v>0</v>
      </c>
      <c r="CL1995" s="22">
        <f t="shared" si="7436"/>
        <v>28664.5</v>
      </c>
      <c r="CM1995" s="22">
        <f t="shared" si="7483"/>
        <v>0</v>
      </c>
      <c r="CN1995" s="15"/>
      <c r="CO1995" s="35"/>
      <c r="CT1995" s="5" t="s">
        <v>30</v>
      </c>
    </row>
    <row r="1996" spans="1:99" x14ac:dyDescent="0.3">
      <c r="A1996" s="36" t="s">
        <v>1146</v>
      </c>
      <c r="B1996" s="16">
        <v>240</v>
      </c>
      <c r="C1996" s="32" t="s">
        <v>66</v>
      </c>
      <c r="D1996" s="32" t="s">
        <v>67</v>
      </c>
      <c r="E1996" s="33" t="s">
        <v>68</v>
      </c>
      <c r="F1996" s="22">
        <f>9729.8+28664.5</f>
        <v>38394.300000000003</v>
      </c>
      <c r="G1996" s="22">
        <v>28664.5</v>
      </c>
      <c r="H1996" s="22">
        <v>28664.5</v>
      </c>
      <c r="I1996" s="22"/>
      <c r="J1996" s="22"/>
      <c r="K1996" s="22"/>
      <c r="L1996" s="22">
        <f t="shared" si="7349"/>
        <v>38394.300000000003</v>
      </c>
      <c r="M1996" s="22">
        <f t="shared" si="7350"/>
        <v>28664.5</v>
      </c>
      <c r="N1996" s="22">
        <f t="shared" si="7351"/>
        <v>28664.5</v>
      </c>
      <c r="O1996" s="22"/>
      <c r="P1996" s="22"/>
      <c r="Q1996" s="22"/>
      <c r="R1996" s="22">
        <f t="shared" si="7352"/>
        <v>38394.300000000003</v>
      </c>
      <c r="S1996" s="22">
        <f t="shared" si="7353"/>
        <v>28664.5</v>
      </c>
      <c r="T1996" s="22">
        <f t="shared" si="7354"/>
        <v>28664.5</v>
      </c>
      <c r="U1996" s="22"/>
      <c r="V1996" s="22"/>
      <c r="W1996" s="22"/>
      <c r="X1996" s="22">
        <f t="shared" si="7355"/>
        <v>38394.300000000003</v>
      </c>
      <c r="Y1996" s="22">
        <f t="shared" si="7356"/>
        <v>28664.5</v>
      </c>
      <c r="Z1996" s="22">
        <f t="shared" si="7357"/>
        <v>28664.5</v>
      </c>
      <c r="AA1996" s="22"/>
      <c r="AB1996" s="22"/>
      <c r="AC1996" s="22"/>
      <c r="AD1996" s="22">
        <f t="shared" si="7358"/>
        <v>38394.300000000003</v>
      </c>
      <c r="AE1996" s="22">
        <f t="shared" si="7359"/>
        <v>28664.5</v>
      </c>
      <c r="AF1996" s="22">
        <f t="shared" si="7360"/>
        <v>28664.5</v>
      </c>
      <c r="AG1996" s="22"/>
      <c r="AH1996" s="22"/>
      <c r="AI1996" s="22"/>
      <c r="AJ1996" s="22">
        <f t="shared" si="7361"/>
        <v>38394.300000000003</v>
      </c>
      <c r="AK1996" s="22">
        <f t="shared" si="7362"/>
        <v>28664.5</v>
      </c>
      <c r="AL1996" s="22">
        <f t="shared" si="7363"/>
        <v>28664.5</v>
      </c>
      <c r="AM1996" s="22"/>
      <c r="AN1996" s="22"/>
      <c r="AO1996" s="22"/>
      <c r="AP1996" s="22">
        <f t="shared" si="7364"/>
        <v>38394.300000000003</v>
      </c>
      <c r="AQ1996" s="22">
        <f t="shared" si="7365"/>
        <v>28664.5</v>
      </c>
      <c r="AR1996" s="22">
        <f t="shared" si="7366"/>
        <v>28664.5</v>
      </c>
      <c r="AS1996" s="22"/>
      <c r="AT1996" s="22"/>
      <c r="AU1996" s="22"/>
      <c r="AV1996" s="22">
        <f t="shared" si="7367"/>
        <v>38394.300000000003</v>
      </c>
      <c r="AW1996" s="22">
        <f t="shared" si="7368"/>
        <v>28664.5</v>
      </c>
      <c r="AX1996" s="22">
        <f t="shared" si="7369"/>
        <v>28664.5</v>
      </c>
      <c r="AY1996" s="22">
        <v>6724.8959999999997</v>
      </c>
      <c r="AZ1996" s="22">
        <v>21662.574000000001</v>
      </c>
      <c r="BA1996" s="22">
        <v>21662.574000000001</v>
      </c>
      <c r="BB1996" s="22">
        <f t="shared" si="7370"/>
        <v>45119.196000000004</v>
      </c>
      <c r="BC1996" s="22">
        <f t="shared" si="7371"/>
        <v>50327.074000000001</v>
      </c>
      <c r="BD1996" s="22">
        <f t="shared" si="7372"/>
        <v>50327.074000000001</v>
      </c>
      <c r="BE1996" s="22">
        <v>-4057.8620000000001</v>
      </c>
      <c r="BF1996" s="22">
        <v>-21662.574000000001</v>
      </c>
      <c r="BG1996" s="22">
        <v>-21662.574000000001</v>
      </c>
      <c r="BH1996" s="22">
        <f t="shared" si="7373"/>
        <v>41061.334000000003</v>
      </c>
      <c r="BI1996" s="22">
        <f t="shared" si="7374"/>
        <v>28664.5</v>
      </c>
      <c r="BJ1996" s="22">
        <f t="shared" si="7375"/>
        <v>28664.5</v>
      </c>
      <c r="BK1996" s="22"/>
      <c r="BL1996" s="22"/>
      <c r="BM1996" s="22"/>
      <c r="BN1996" s="22">
        <f t="shared" si="7376"/>
        <v>41061.334000000003</v>
      </c>
      <c r="BO1996" s="22">
        <f t="shared" si="7377"/>
        <v>28664.5</v>
      </c>
      <c r="BP1996" s="22">
        <f t="shared" si="7378"/>
        <v>28664.5</v>
      </c>
      <c r="BQ1996" s="22"/>
      <c r="BR1996" s="22"/>
      <c r="BS1996" s="22">
        <f t="shared" si="7379"/>
        <v>41061.334000000003</v>
      </c>
      <c r="BT1996" s="22">
        <f t="shared" si="7380"/>
        <v>28664.5</v>
      </c>
      <c r="BU1996" s="22">
        <f t="shared" si="7381"/>
        <v>28664.5</v>
      </c>
      <c r="BV1996" s="22"/>
      <c r="BW1996" s="22"/>
      <c r="BX1996" s="22">
        <f t="shared" si="7382"/>
        <v>41061.334000000003</v>
      </c>
      <c r="BY1996" s="22">
        <f t="shared" si="7383"/>
        <v>28664.5</v>
      </c>
      <c r="BZ1996" s="22">
        <f t="shared" si="7384"/>
        <v>28664.5</v>
      </c>
      <c r="CA1996" s="22"/>
      <c r="CB1996" s="22"/>
      <c r="CC1996" s="22"/>
      <c r="CD1996" s="22">
        <f t="shared" si="7437"/>
        <v>41061.334000000003</v>
      </c>
      <c r="CE1996" s="22"/>
      <c r="CF1996" s="34">
        <f t="shared" si="7434"/>
        <v>41061.334000000003</v>
      </c>
      <c r="CG1996" s="22">
        <f t="shared" si="7438"/>
        <v>28664.5</v>
      </c>
      <c r="CH1996" s="22"/>
      <c r="CI1996" s="22">
        <f t="shared" si="7435"/>
        <v>28664.5</v>
      </c>
      <c r="CJ1996" s="22">
        <f t="shared" si="7439"/>
        <v>28664.5</v>
      </c>
      <c r="CK1996" s="22"/>
      <c r="CL1996" s="22">
        <f t="shared" si="7436"/>
        <v>28664.5</v>
      </c>
      <c r="CM1996" s="22"/>
      <c r="CN1996" s="15"/>
      <c r="CO1996" s="35"/>
    </row>
    <row r="1997" spans="1:99" ht="46.8" x14ac:dyDescent="0.3">
      <c r="A1997" s="36" t="s">
        <v>1148</v>
      </c>
      <c r="B1997" s="16"/>
      <c r="C1997" s="32"/>
      <c r="D1997" s="32"/>
      <c r="E1997" s="33" t="s">
        <v>1149</v>
      </c>
      <c r="F1997" s="22">
        <f t="shared" ref="F1997:K1997" si="7484">F2002+F1998</f>
        <v>32000</v>
      </c>
      <c r="G1997" s="22">
        <f t="shared" si="7484"/>
        <v>0</v>
      </c>
      <c r="H1997" s="22">
        <f t="shared" si="7484"/>
        <v>0</v>
      </c>
      <c r="I1997" s="22">
        <f t="shared" si="7484"/>
        <v>25000</v>
      </c>
      <c r="J1997" s="22">
        <f t="shared" si="7484"/>
        <v>25000</v>
      </c>
      <c r="K1997" s="22">
        <f t="shared" si="7484"/>
        <v>24500</v>
      </c>
      <c r="L1997" s="22">
        <f t="shared" si="7349"/>
        <v>57000</v>
      </c>
      <c r="M1997" s="22">
        <f t="shared" si="7350"/>
        <v>25000</v>
      </c>
      <c r="N1997" s="22">
        <f t="shared" si="7351"/>
        <v>24500</v>
      </c>
      <c r="O1997" s="22">
        <f>O2002+O1998</f>
        <v>0</v>
      </c>
      <c r="P1997" s="22">
        <f>P2002+P1998</f>
        <v>0</v>
      </c>
      <c r="Q1997" s="22">
        <f>Q2002+Q1998</f>
        <v>0</v>
      </c>
      <c r="R1997" s="22">
        <f t="shared" si="7352"/>
        <v>57000</v>
      </c>
      <c r="S1997" s="22">
        <f t="shared" si="7353"/>
        <v>25000</v>
      </c>
      <c r="T1997" s="22">
        <f t="shared" si="7354"/>
        <v>24500</v>
      </c>
      <c r="U1997" s="22">
        <f>U2002+U1998</f>
        <v>0</v>
      </c>
      <c r="V1997" s="22">
        <f>V2002+V1998</f>
        <v>0</v>
      </c>
      <c r="W1997" s="22">
        <f>W2002+W1998</f>
        <v>0</v>
      </c>
      <c r="X1997" s="22">
        <f t="shared" si="7355"/>
        <v>57000</v>
      </c>
      <c r="Y1997" s="22">
        <f t="shared" si="7356"/>
        <v>25000</v>
      </c>
      <c r="Z1997" s="22">
        <f t="shared" si="7357"/>
        <v>24500</v>
      </c>
      <c r="AA1997" s="22">
        <f>AA2002+AA1998</f>
        <v>0</v>
      </c>
      <c r="AB1997" s="22">
        <f>AB2002+AB1998</f>
        <v>0</v>
      </c>
      <c r="AC1997" s="22">
        <f>AC2002+AC1998</f>
        <v>0</v>
      </c>
      <c r="AD1997" s="22">
        <f t="shared" si="7358"/>
        <v>57000</v>
      </c>
      <c r="AE1997" s="22">
        <f t="shared" si="7359"/>
        <v>25000</v>
      </c>
      <c r="AF1997" s="22">
        <f t="shared" si="7360"/>
        <v>24500</v>
      </c>
      <c r="AG1997" s="22">
        <f>AG2002+AG1998</f>
        <v>0</v>
      </c>
      <c r="AH1997" s="22">
        <f>AH2002+AH1998</f>
        <v>0</v>
      </c>
      <c r="AI1997" s="22">
        <f>AI2002+AI1998</f>
        <v>0</v>
      </c>
      <c r="AJ1997" s="22">
        <f t="shared" si="7361"/>
        <v>57000</v>
      </c>
      <c r="AK1997" s="22">
        <f t="shared" si="7362"/>
        <v>25000</v>
      </c>
      <c r="AL1997" s="22">
        <f t="shared" si="7363"/>
        <v>24500</v>
      </c>
      <c r="AM1997" s="22">
        <f>AM2002+AM1998</f>
        <v>0</v>
      </c>
      <c r="AN1997" s="22">
        <f>AN2002+AN1998</f>
        <v>0</v>
      </c>
      <c r="AO1997" s="22">
        <f>AO2002+AO1998</f>
        <v>0</v>
      </c>
      <c r="AP1997" s="22">
        <f t="shared" si="7364"/>
        <v>57000</v>
      </c>
      <c r="AQ1997" s="22">
        <f t="shared" si="7365"/>
        <v>25000</v>
      </c>
      <c r="AR1997" s="22">
        <f t="shared" si="7366"/>
        <v>24500</v>
      </c>
      <c r="AS1997" s="22">
        <f>AS2002+AS1998</f>
        <v>0</v>
      </c>
      <c r="AT1997" s="22">
        <f>AT2002+AT1998</f>
        <v>0</v>
      </c>
      <c r="AU1997" s="22">
        <f>AU2002+AU1998</f>
        <v>0</v>
      </c>
      <c r="AV1997" s="22">
        <f t="shared" si="7367"/>
        <v>57000</v>
      </c>
      <c r="AW1997" s="22">
        <f t="shared" si="7368"/>
        <v>25000</v>
      </c>
      <c r="AX1997" s="22">
        <f t="shared" si="7369"/>
        <v>24500</v>
      </c>
      <c r="AY1997" s="22">
        <f>AY2002+AY1998</f>
        <v>0</v>
      </c>
      <c r="AZ1997" s="22">
        <f>AZ2002+AZ1998</f>
        <v>0</v>
      </c>
      <c r="BA1997" s="22">
        <f>BA2002+BA1998</f>
        <v>0</v>
      </c>
      <c r="BB1997" s="22">
        <f t="shared" si="7370"/>
        <v>57000</v>
      </c>
      <c r="BC1997" s="22">
        <f t="shared" si="7371"/>
        <v>25000</v>
      </c>
      <c r="BD1997" s="22">
        <f t="shared" si="7372"/>
        <v>24500</v>
      </c>
      <c r="BE1997" s="22">
        <f>BE2002+BE1998</f>
        <v>0</v>
      </c>
      <c r="BF1997" s="22">
        <f>BF2002+BF1998</f>
        <v>0</v>
      </c>
      <c r="BG1997" s="22">
        <f>BG2002+BG1998</f>
        <v>0</v>
      </c>
      <c r="BH1997" s="22">
        <f t="shared" si="7373"/>
        <v>57000</v>
      </c>
      <c r="BI1997" s="22">
        <f t="shared" si="7374"/>
        <v>25000</v>
      </c>
      <c r="BJ1997" s="22">
        <f t="shared" si="7375"/>
        <v>24500</v>
      </c>
      <c r="BK1997" s="22">
        <f>BK2002+BK1998</f>
        <v>0</v>
      </c>
      <c r="BL1997" s="22">
        <f>BL2002+BL1998</f>
        <v>0</v>
      </c>
      <c r="BM1997" s="22">
        <f>BM2002+BM1998</f>
        <v>0</v>
      </c>
      <c r="BN1997" s="22">
        <f t="shared" si="7376"/>
        <v>57000</v>
      </c>
      <c r="BO1997" s="22">
        <f t="shared" si="7377"/>
        <v>25000</v>
      </c>
      <c r="BP1997" s="22">
        <f t="shared" si="7378"/>
        <v>24500</v>
      </c>
      <c r="BQ1997" s="22">
        <f>BQ2002+BQ1998</f>
        <v>0</v>
      </c>
      <c r="BR1997" s="22">
        <f>BR2002+BR1998</f>
        <v>0</v>
      </c>
      <c r="BS1997" s="22">
        <f t="shared" si="7379"/>
        <v>57000</v>
      </c>
      <c r="BT1997" s="22">
        <f t="shared" si="7380"/>
        <v>25000</v>
      </c>
      <c r="BU1997" s="22">
        <f t="shared" si="7381"/>
        <v>24500</v>
      </c>
      <c r="BV1997" s="22">
        <f>BV2002+BV1998</f>
        <v>0</v>
      </c>
      <c r="BW1997" s="22">
        <f>BW2002+BW1998</f>
        <v>0</v>
      </c>
      <c r="BX1997" s="22">
        <f t="shared" si="7382"/>
        <v>57000</v>
      </c>
      <c r="BY1997" s="22">
        <f t="shared" si="7383"/>
        <v>25000</v>
      </c>
      <c r="BZ1997" s="22">
        <f t="shared" si="7384"/>
        <v>24500</v>
      </c>
      <c r="CA1997" s="22">
        <f>CA2002+CA1998</f>
        <v>0</v>
      </c>
      <c r="CB1997" s="22">
        <f>CB2002+CB1998</f>
        <v>0</v>
      </c>
      <c r="CC1997" s="22">
        <f>CC2002+CC1998</f>
        <v>0</v>
      </c>
      <c r="CD1997" s="22">
        <f t="shared" si="7437"/>
        <v>57000</v>
      </c>
      <c r="CE1997" s="22">
        <f>CE2002+CE1998</f>
        <v>0</v>
      </c>
      <c r="CF1997" s="34">
        <f t="shared" si="7434"/>
        <v>57000</v>
      </c>
      <c r="CG1997" s="22">
        <f t="shared" si="7438"/>
        <v>25000</v>
      </c>
      <c r="CH1997" s="22">
        <f>CH2002+CH1998</f>
        <v>0</v>
      </c>
      <c r="CI1997" s="22">
        <f t="shared" si="7435"/>
        <v>25000</v>
      </c>
      <c r="CJ1997" s="22">
        <f t="shared" si="7439"/>
        <v>24500</v>
      </c>
      <c r="CK1997" s="22">
        <f>CK2002+CK1998</f>
        <v>0</v>
      </c>
      <c r="CL1997" s="22">
        <f t="shared" si="7436"/>
        <v>24500</v>
      </c>
      <c r="CM1997" s="22">
        <f>CM2002+CM1998</f>
        <v>0</v>
      </c>
      <c r="CN1997" s="15"/>
      <c r="CO1997" s="35"/>
      <c r="CR1997" s="5" t="s">
        <v>28</v>
      </c>
    </row>
    <row r="1998" spans="1:99" ht="31.2" x14ac:dyDescent="0.3">
      <c r="A1998" s="36" t="s">
        <v>1150</v>
      </c>
      <c r="B1998" s="16"/>
      <c r="C1998" s="32"/>
      <c r="D1998" s="32"/>
      <c r="E1998" s="33" t="s">
        <v>1151</v>
      </c>
      <c r="F1998" s="22">
        <f t="shared" ref="F1998:F2004" si="7485">F1999</f>
        <v>32000</v>
      </c>
      <c r="G1998" s="22">
        <f t="shared" ref="G1998:G2004" si="7486">G1999</f>
        <v>0</v>
      </c>
      <c r="H1998" s="22">
        <f t="shared" ref="H1998:H2004" si="7487">H1999</f>
        <v>0</v>
      </c>
      <c r="I1998" s="22">
        <f t="shared" ref="I1998:I2004" si="7488">I1999</f>
        <v>25000</v>
      </c>
      <c r="J1998" s="22">
        <f t="shared" ref="J1998:J2004" si="7489">J1999</f>
        <v>25000</v>
      </c>
      <c r="K1998" s="22">
        <f t="shared" ref="K1998:K2004" si="7490">K1999</f>
        <v>24500</v>
      </c>
      <c r="L1998" s="22">
        <f t="shared" si="7349"/>
        <v>57000</v>
      </c>
      <c r="M1998" s="22">
        <f t="shared" si="7350"/>
        <v>25000</v>
      </c>
      <c r="N1998" s="22">
        <f t="shared" si="7351"/>
        <v>24500</v>
      </c>
      <c r="O1998" s="22">
        <f t="shared" ref="O1998:O2004" si="7491">O1999</f>
        <v>0</v>
      </c>
      <c r="P1998" s="22">
        <f t="shared" ref="P1998:P2004" si="7492">P1999</f>
        <v>0</v>
      </c>
      <c r="Q1998" s="22">
        <f t="shared" ref="Q1998:Q2004" si="7493">Q1999</f>
        <v>0</v>
      </c>
      <c r="R1998" s="22">
        <f t="shared" si="7352"/>
        <v>57000</v>
      </c>
      <c r="S1998" s="22">
        <f t="shared" si="7353"/>
        <v>25000</v>
      </c>
      <c r="T1998" s="22">
        <f t="shared" si="7354"/>
        <v>24500</v>
      </c>
      <c r="U1998" s="22">
        <f t="shared" ref="U1998:U2004" si="7494">U1999</f>
        <v>0</v>
      </c>
      <c r="V1998" s="22">
        <f t="shared" ref="V1998:V2004" si="7495">V1999</f>
        <v>0</v>
      </c>
      <c r="W1998" s="22">
        <f t="shared" ref="W1998:W2004" si="7496">W1999</f>
        <v>0</v>
      </c>
      <c r="X1998" s="22">
        <f t="shared" si="7355"/>
        <v>57000</v>
      </c>
      <c r="Y1998" s="22">
        <f t="shared" si="7356"/>
        <v>25000</v>
      </c>
      <c r="Z1998" s="22">
        <f t="shared" si="7357"/>
        <v>24500</v>
      </c>
      <c r="AA1998" s="22">
        <f t="shared" ref="AA1998:AA2004" si="7497">AA1999</f>
        <v>0</v>
      </c>
      <c r="AB1998" s="22">
        <f t="shared" ref="AB1998:AB2004" si="7498">AB1999</f>
        <v>0</v>
      </c>
      <c r="AC1998" s="22">
        <f t="shared" ref="AC1998:AC2004" si="7499">AC1999</f>
        <v>0</v>
      </c>
      <c r="AD1998" s="22">
        <f t="shared" si="7358"/>
        <v>57000</v>
      </c>
      <c r="AE1998" s="22">
        <f t="shared" si="7359"/>
        <v>25000</v>
      </c>
      <c r="AF1998" s="22">
        <f t="shared" si="7360"/>
        <v>24500</v>
      </c>
      <c r="AG1998" s="22">
        <f t="shared" ref="AG1998:AG2004" si="7500">AG1999</f>
        <v>0</v>
      </c>
      <c r="AH1998" s="22">
        <f t="shared" ref="AH1998:AH2004" si="7501">AH1999</f>
        <v>0</v>
      </c>
      <c r="AI1998" s="22">
        <f t="shared" ref="AI1998:AI2004" si="7502">AI1999</f>
        <v>0</v>
      </c>
      <c r="AJ1998" s="22">
        <f t="shared" si="7361"/>
        <v>57000</v>
      </c>
      <c r="AK1998" s="22">
        <f t="shared" si="7362"/>
        <v>25000</v>
      </c>
      <c r="AL1998" s="22">
        <f t="shared" si="7363"/>
        <v>24500</v>
      </c>
      <c r="AM1998" s="22">
        <f t="shared" ref="AM1998:AM2004" si="7503">AM1999</f>
        <v>0</v>
      </c>
      <c r="AN1998" s="22">
        <f t="shared" ref="AN1998:AN2004" si="7504">AN1999</f>
        <v>0</v>
      </c>
      <c r="AO1998" s="22">
        <f t="shared" ref="AO1998:AO2004" si="7505">AO1999</f>
        <v>0</v>
      </c>
      <c r="AP1998" s="22">
        <f t="shared" si="7364"/>
        <v>57000</v>
      </c>
      <c r="AQ1998" s="22">
        <f t="shared" si="7365"/>
        <v>25000</v>
      </c>
      <c r="AR1998" s="22">
        <f t="shared" si="7366"/>
        <v>24500</v>
      </c>
      <c r="AS1998" s="22">
        <f t="shared" ref="AS1998:AS2004" si="7506">AS1999</f>
        <v>0</v>
      </c>
      <c r="AT1998" s="22">
        <f t="shared" ref="AT1998:AT2004" si="7507">AT1999</f>
        <v>0</v>
      </c>
      <c r="AU1998" s="22">
        <f t="shared" ref="AU1998:AU2004" si="7508">AU1999</f>
        <v>0</v>
      </c>
      <c r="AV1998" s="22">
        <f t="shared" si="7367"/>
        <v>57000</v>
      </c>
      <c r="AW1998" s="22">
        <f t="shared" si="7368"/>
        <v>25000</v>
      </c>
      <c r="AX1998" s="22">
        <f t="shared" si="7369"/>
        <v>24500</v>
      </c>
      <c r="AY1998" s="22">
        <f t="shared" ref="AY1998:AY2004" si="7509">AY1999</f>
        <v>0</v>
      </c>
      <c r="AZ1998" s="22">
        <f t="shared" ref="AZ1998:AZ2004" si="7510">AZ1999</f>
        <v>0</v>
      </c>
      <c r="BA1998" s="22">
        <f t="shared" ref="BA1998:BA2004" si="7511">BA1999</f>
        <v>0</v>
      </c>
      <c r="BB1998" s="22">
        <f t="shared" si="7370"/>
        <v>57000</v>
      </c>
      <c r="BC1998" s="22">
        <f t="shared" si="7371"/>
        <v>25000</v>
      </c>
      <c r="BD1998" s="22">
        <f t="shared" si="7372"/>
        <v>24500</v>
      </c>
      <c r="BE1998" s="22">
        <f t="shared" ref="BE1998:BE2004" si="7512">BE1999</f>
        <v>0</v>
      </c>
      <c r="BF1998" s="22">
        <f t="shared" ref="BF1998:BF2004" si="7513">BF1999</f>
        <v>0</v>
      </c>
      <c r="BG1998" s="22">
        <f t="shared" ref="BG1998:BG2004" si="7514">BG1999</f>
        <v>0</v>
      </c>
      <c r="BH1998" s="22">
        <f t="shared" si="7373"/>
        <v>57000</v>
      </c>
      <c r="BI1998" s="22">
        <f t="shared" si="7374"/>
        <v>25000</v>
      </c>
      <c r="BJ1998" s="22">
        <f t="shared" si="7375"/>
        <v>24500</v>
      </c>
      <c r="BK1998" s="22">
        <f t="shared" ref="BK1998:BK2004" si="7515">BK1999</f>
        <v>0</v>
      </c>
      <c r="BL1998" s="22">
        <f t="shared" ref="BL1998:BL2004" si="7516">BL1999</f>
        <v>0</v>
      </c>
      <c r="BM1998" s="22">
        <f t="shared" ref="BM1998:BM2004" si="7517">BM1999</f>
        <v>0</v>
      </c>
      <c r="BN1998" s="22">
        <f t="shared" si="7376"/>
        <v>57000</v>
      </c>
      <c r="BO1998" s="22">
        <f t="shared" si="7377"/>
        <v>25000</v>
      </c>
      <c r="BP1998" s="22">
        <f t="shared" si="7378"/>
        <v>24500</v>
      </c>
      <c r="BQ1998" s="22">
        <f t="shared" ref="BQ1998:BQ2004" si="7518">BQ1999</f>
        <v>0</v>
      </c>
      <c r="BR1998" s="22">
        <f t="shared" ref="BR1998:BR2004" si="7519">BR1999</f>
        <v>0</v>
      </c>
      <c r="BS1998" s="22">
        <f t="shared" si="7379"/>
        <v>57000</v>
      </c>
      <c r="BT1998" s="22">
        <f t="shared" si="7380"/>
        <v>25000</v>
      </c>
      <c r="BU1998" s="22">
        <f t="shared" si="7381"/>
        <v>24500</v>
      </c>
      <c r="BV1998" s="22">
        <f t="shared" ref="BV1998:BV2004" si="7520">BV1999</f>
        <v>0</v>
      </c>
      <c r="BW1998" s="22">
        <f t="shared" ref="BW1998:BW2004" si="7521">BW1999</f>
        <v>0</v>
      </c>
      <c r="BX1998" s="22">
        <f t="shared" si="7382"/>
        <v>57000</v>
      </c>
      <c r="BY1998" s="22">
        <f t="shared" si="7383"/>
        <v>25000</v>
      </c>
      <c r="BZ1998" s="22">
        <f t="shared" si="7384"/>
        <v>24500</v>
      </c>
      <c r="CA1998" s="22">
        <f t="shared" ref="CA1998:CA2004" si="7522">CA1999</f>
        <v>0</v>
      </c>
      <c r="CB1998" s="22">
        <f t="shared" ref="CB1998:CB2004" si="7523">CB1999</f>
        <v>0</v>
      </c>
      <c r="CC1998" s="22">
        <f t="shared" ref="CC1998:CC2004" si="7524">CC1999</f>
        <v>0</v>
      </c>
      <c r="CD1998" s="22">
        <f t="shared" si="7437"/>
        <v>57000</v>
      </c>
      <c r="CE1998" s="22">
        <f t="shared" ref="CE1998:CE2004" si="7525">CE1999</f>
        <v>0</v>
      </c>
      <c r="CF1998" s="34">
        <f t="shared" si="7434"/>
        <v>57000</v>
      </c>
      <c r="CG1998" s="22">
        <f t="shared" si="7438"/>
        <v>25000</v>
      </c>
      <c r="CH1998" s="22">
        <f t="shared" ref="CH1998:CM2004" si="7526">CH1999</f>
        <v>0</v>
      </c>
      <c r="CI1998" s="22">
        <f t="shared" si="7435"/>
        <v>25000</v>
      </c>
      <c r="CJ1998" s="22">
        <f t="shared" si="7439"/>
        <v>24500</v>
      </c>
      <c r="CK1998" s="22">
        <f t="shared" si="7526"/>
        <v>0</v>
      </c>
      <c r="CL1998" s="22">
        <f t="shared" si="7436"/>
        <v>24500</v>
      </c>
      <c r="CM1998" s="22">
        <f t="shared" si="7526"/>
        <v>0</v>
      </c>
      <c r="CN1998" s="15"/>
      <c r="CO1998" s="35"/>
      <c r="CU1998" s="5" t="s">
        <v>31</v>
      </c>
    </row>
    <row r="1999" spans="1:99" x14ac:dyDescent="0.3">
      <c r="A1999" s="36" t="s">
        <v>1150</v>
      </c>
      <c r="B1999" s="36" t="s">
        <v>642</v>
      </c>
      <c r="C1999" s="32"/>
      <c r="D1999" s="32"/>
      <c r="E1999" s="33" t="s">
        <v>54</v>
      </c>
      <c r="F1999" s="22">
        <f t="shared" si="7485"/>
        <v>32000</v>
      </c>
      <c r="G1999" s="22">
        <f t="shared" si="7486"/>
        <v>0</v>
      </c>
      <c r="H1999" s="22">
        <f t="shared" si="7487"/>
        <v>0</v>
      </c>
      <c r="I1999" s="22">
        <f t="shared" si="7488"/>
        <v>25000</v>
      </c>
      <c r="J1999" s="22">
        <f t="shared" si="7489"/>
        <v>25000</v>
      </c>
      <c r="K1999" s="22">
        <f t="shared" si="7490"/>
        <v>24500</v>
      </c>
      <c r="L1999" s="22">
        <f t="shared" si="7349"/>
        <v>57000</v>
      </c>
      <c r="M1999" s="22">
        <f t="shared" si="7350"/>
        <v>25000</v>
      </c>
      <c r="N1999" s="22">
        <f t="shared" si="7351"/>
        <v>24500</v>
      </c>
      <c r="O1999" s="22">
        <f t="shared" si="7491"/>
        <v>0</v>
      </c>
      <c r="P1999" s="22">
        <f t="shared" si="7492"/>
        <v>0</v>
      </c>
      <c r="Q1999" s="22">
        <f t="shared" si="7493"/>
        <v>0</v>
      </c>
      <c r="R1999" s="22">
        <f t="shared" si="7352"/>
        <v>57000</v>
      </c>
      <c r="S1999" s="22">
        <f t="shared" si="7353"/>
        <v>25000</v>
      </c>
      <c r="T1999" s="22">
        <f t="shared" si="7354"/>
        <v>24500</v>
      </c>
      <c r="U1999" s="22">
        <f t="shared" si="7494"/>
        <v>0</v>
      </c>
      <c r="V1999" s="22">
        <f t="shared" si="7495"/>
        <v>0</v>
      </c>
      <c r="W1999" s="22">
        <f t="shared" si="7496"/>
        <v>0</v>
      </c>
      <c r="X1999" s="22">
        <f t="shared" si="7355"/>
        <v>57000</v>
      </c>
      <c r="Y1999" s="22">
        <f t="shared" si="7356"/>
        <v>25000</v>
      </c>
      <c r="Z1999" s="22">
        <f t="shared" si="7357"/>
        <v>24500</v>
      </c>
      <c r="AA1999" s="22">
        <f t="shared" si="7497"/>
        <v>0</v>
      </c>
      <c r="AB1999" s="22">
        <f t="shared" si="7498"/>
        <v>0</v>
      </c>
      <c r="AC1999" s="22">
        <f t="shared" si="7499"/>
        <v>0</v>
      </c>
      <c r="AD1999" s="22">
        <f t="shared" si="7358"/>
        <v>57000</v>
      </c>
      <c r="AE1999" s="22">
        <f t="shared" si="7359"/>
        <v>25000</v>
      </c>
      <c r="AF1999" s="22">
        <f t="shared" si="7360"/>
        <v>24500</v>
      </c>
      <c r="AG1999" s="22">
        <f t="shared" si="7500"/>
        <v>0</v>
      </c>
      <c r="AH1999" s="22">
        <f t="shared" si="7501"/>
        <v>0</v>
      </c>
      <c r="AI1999" s="22">
        <f t="shared" si="7502"/>
        <v>0</v>
      </c>
      <c r="AJ1999" s="22">
        <f t="shared" si="7361"/>
        <v>57000</v>
      </c>
      <c r="AK1999" s="22">
        <f t="shared" si="7362"/>
        <v>25000</v>
      </c>
      <c r="AL1999" s="22">
        <f t="shared" si="7363"/>
        <v>24500</v>
      </c>
      <c r="AM1999" s="22">
        <f t="shared" si="7503"/>
        <v>0</v>
      </c>
      <c r="AN1999" s="22">
        <f t="shared" si="7504"/>
        <v>0</v>
      </c>
      <c r="AO1999" s="22">
        <f t="shared" si="7505"/>
        <v>0</v>
      </c>
      <c r="AP1999" s="22">
        <f t="shared" si="7364"/>
        <v>57000</v>
      </c>
      <c r="AQ1999" s="22">
        <f t="shared" si="7365"/>
        <v>25000</v>
      </c>
      <c r="AR1999" s="22">
        <f t="shared" si="7366"/>
        <v>24500</v>
      </c>
      <c r="AS1999" s="22">
        <f t="shared" si="7506"/>
        <v>0</v>
      </c>
      <c r="AT1999" s="22">
        <f t="shared" si="7507"/>
        <v>0</v>
      </c>
      <c r="AU1999" s="22">
        <f t="shared" si="7508"/>
        <v>0</v>
      </c>
      <c r="AV1999" s="22">
        <f t="shared" si="7367"/>
        <v>57000</v>
      </c>
      <c r="AW1999" s="22">
        <f t="shared" si="7368"/>
        <v>25000</v>
      </c>
      <c r="AX1999" s="22">
        <f t="shared" si="7369"/>
        <v>24500</v>
      </c>
      <c r="AY1999" s="22">
        <f t="shared" si="7509"/>
        <v>0</v>
      </c>
      <c r="AZ1999" s="22">
        <f t="shared" si="7510"/>
        <v>0</v>
      </c>
      <c r="BA1999" s="22">
        <f t="shared" si="7511"/>
        <v>0</v>
      </c>
      <c r="BB1999" s="22">
        <f t="shared" si="7370"/>
        <v>57000</v>
      </c>
      <c r="BC1999" s="22">
        <f t="shared" si="7371"/>
        <v>25000</v>
      </c>
      <c r="BD1999" s="22">
        <f t="shared" si="7372"/>
        <v>24500</v>
      </c>
      <c r="BE1999" s="22">
        <f t="shared" si="7512"/>
        <v>0</v>
      </c>
      <c r="BF1999" s="22">
        <f t="shared" si="7513"/>
        <v>0</v>
      </c>
      <c r="BG1999" s="22">
        <f t="shared" si="7514"/>
        <v>0</v>
      </c>
      <c r="BH1999" s="22">
        <f t="shared" si="7373"/>
        <v>57000</v>
      </c>
      <c r="BI1999" s="22">
        <f t="shared" si="7374"/>
        <v>25000</v>
      </c>
      <c r="BJ1999" s="22">
        <f t="shared" si="7375"/>
        <v>24500</v>
      </c>
      <c r="BK1999" s="22">
        <f t="shared" si="7515"/>
        <v>0</v>
      </c>
      <c r="BL1999" s="22">
        <f t="shared" si="7516"/>
        <v>0</v>
      </c>
      <c r="BM1999" s="22">
        <f t="shared" si="7517"/>
        <v>0</v>
      </c>
      <c r="BN1999" s="22">
        <f t="shared" si="7376"/>
        <v>57000</v>
      </c>
      <c r="BO1999" s="22">
        <f t="shared" si="7377"/>
        <v>25000</v>
      </c>
      <c r="BP1999" s="22">
        <f t="shared" si="7378"/>
        <v>24500</v>
      </c>
      <c r="BQ1999" s="22">
        <f t="shared" si="7518"/>
        <v>0</v>
      </c>
      <c r="BR1999" s="22">
        <f t="shared" si="7519"/>
        <v>0</v>
      </c>
      <c r="BS1999" s="22">
        <f t="shared" si="7379"/>
        <v>57000</v>
      </c>
      <c r="BT1999" s="22">
        <f t="shared" si="7380"/>
        <v>25000</v>
      </c>
      <c r="BU1999" s="22">
        <f t="shared" si="7381"/>
        <v>24500</v>
      </c>
      <c r="BV1999" s="22">
        <f t="shared" si="7520"/>
        <v>0</v>
      </c>
      <c r="BW1999" s="22">
        <f t="shared" si="7521"/>
        <v>0</v>
      </c>
      <c r="BX1999" s="22">
        <f t="shared" si="7382"/>
        <v>57000</v>
      </c>
      <c r="BY1999" s="22">
        <f t="shared" si="7383"/>
        <v>25000</v>
      </c>
      <c r="BZ1999" s="22">
        <f t="shared" si="7384"/>
        <v>24500</v>
      </c>
      <c r="CA1999" s="22">
        <f t="shared" si="7522"/>
        <v>0</v>
      </c>
      <c r="CB1999" s="22">
        <f t="shared" si="7523"/>
        <v>0</v>
      </c>
      <c r="CC1999" s="22">
        <f t="shared" si="7524"/>
        <v>0</v>
      </c>
      <c r="CD1999" s="22">
        <f t="shared" si="7437"/>
        <v>57000</v>
      </c>
      <c r="CE1999" s="22">
        <f t="shared" si="7525"/>
        <v>0</v>
      </c>
      <c r="CF1999" s="34">
        <f t="shared" si="7434"/>
        <v>57000</v>
      </c>
      <c r="CG1999" s="22">
        <f t="shared" si="7438"/>
        <v>25000</v>
      </c>
      <c r="CH1999" s="22">
        <f t="shared" si="7526"/>
        <v>0</v>
      </c>
      <c r="CI1999" s="22">
        <f t="shared" si="7435"/>
        <v>25000</v>
      </c>
      <c r="CJ1999" s="22">
        <f t="shared" si="7439"/>
        <v>24500</v>
      </c>
      <c r="CK1999" s="22">
        <f t="shared" si="7526"/>
        <v>0</v>
      </c>
      <c r="CL1999" s="22">
        <f t="shared" si="7436"/>
        <v>24500</v>
      </c>
      <c r="CM1999" s="22">
        <f t="shared" si="7526"/>
        <v>0</v>
      </c>
      <c r="CN1999" s="15"/>
      <c r="CO1999" s="35"/>
      <c r="CS1999" s="5" t="s">
        <v>29</v>
      </c>
    </row>
    <row r="2000" spans="1:99" ht="78" x14ac:dyDescent="0.3">
      <c r="A2000" s="36" t="s">
        <v>1150</v>
      </c>
      <c r="B2000" s="16">
        <v>810</v>
      </c>
      <c r="C2000" s="32"/>
      <c r="D2000" s="32"/>
      <c r="E2000" s="33" t="s">
        <v>413</v>
      </c>
      <c r="F2000" s="22">
        <f t="shared" si="7485"/>
        <v>32000</v>
      </c>
      <c r="G2000" s="22">
        <f t="shared" si="7486"/>
        <v>0</v>
      </c>
      <c r="H2000" s="22">
        <f t="shared" si="7487"/>
        <v>0</v>
      </c>
      <c r="I2000" s="22">
        <f t="shared" si="7488"/>
        <v>25000</v>
      </c>
      <c r="J2000" s="22">
        <f t="shared" si="7489"/>
        <v>25000</v>
      </c>
      <c r="K2000" s="22">
        <f t="shared" si="7490"/>
        <v>24500</v>
      </c>
      <c r="L2000" s="22">
        <f t="shared" ref="L2000:L2063" si="7527">F2000+I2000</f>
        <v>57000</v>
      </c>
      <c r="M2000" s="22">
        <f t="shared" ref="M2000:M2063" si="7528">G2000+J2000</f>
        <v>25000</v>
      </c>
      <c r="N2000" s="22">
        <f t="shared" ref="N2000:N2063" si="7529">H2000+K2000</f>
        <v>24500</v>
      </c>
      <c r="O2000" s="22">
        <f t="shared" si="7491"/>
        <v>0</v>
      </c>
      <c r="P2000" s="22">
        <f t="shared" si="7492"/>
        <v>0</v>
      </c>
      <c r="Q2000" s="22">
        <f t="shared" si="7493"/>
        <v>0</v>
      </c>
      <c r="R2000" s="22">
        <f t="shared" ref="R2000:R2063" si="7530">L2000+O2000</f>
        <v>57000</v>
      </c>
      <c r="S2000" s="22">
        <f t="shared" ref="S2000:S2063" si="7531">M2000+P2000</f>
        <v>25000</v>
      </c>
      <c r="T2000" s="22">
        <f t="shared" ref="T2000:T2063" si="7532">N2000+Q2000</f>
        <v>24500</v>
      </c>
      <c r="U2000" s="22">
        <f t="shared" si="7494"/>
        <v>0</v>
      </c>
      <c r="V2000" s="22">
        <f t="shared" si="7495"/>
        <v>0</v>
      </c>
      <c r="W2000" s="22">
        <f t="shared" si="7496"/>
        <v>0</v>
      </c>
      <c r="X2000" s="22">
        <f t="shared" ref="X2000:X2063" si="7533">R2000+U2000</f>
        <v>57000</v>
      </c>
      <c r="Y2000" s="22">
        <f t="shared" ref="Y2000:Y2063" si="7534">S2000+V2000</f>
        <v>25000</v>
      </c>
      <c r="Z2000" s="22">
        <f t="shared" ref="Z2000:Z2063" si="7535">T2000+W2000</f>
        <v>24500</v>
      </c>
      <c r="AA2000" s="22">
        <f t="shared" si="7497"/>
        <v>0</v>
      </c>
      <c r="AB2000" s="22">
        <f t="shared" si="7498"/>
        <v>0</v>
      </c>
      <c r="AC2000" s="22">
        <f t="shared" si="7499"/>
        <v>0</v>
      </c>
      <c r="AD2000" s="22">
        <f t="shared" ref="AD2000:AD2063" si="7536">X2000+AA2000</f>
        <v>57000</v>
      </c>
      <c r="AE2000" s="22">
        <f t="shared" ref="AE2000:AE2063" si="7537">Y2000+AB2000</f>
        <v>25000</v>
      </c>
      <c r="AF2000" s="22">
        <f t="shared" ref="AF2000:AF2063" si="7538">Z2000+AC2000</f>
        <v>24500</v>
      </c>
      <c r="AG2000" s="22">
        <f t="shared" si="7500"/>
        <v>0</v>
      </c>
      <c r="AH2000" s="22">
        <f t="shared" si="7501"/>
        <v>0</v>
      </c>
      <c r="AI2000" s="22">
        <f t="shared" si="7502"/>
        <v>0</v>
      </c>
      <c r="AJ2000" s="22">
        <f t="shared" ref="AJ2000:AJ2063" si="7539">AD2000+AG2000</f>
        <v>57000</v>
      </c>
      <c r="AK2000" s="22">
        <f t="shared" ref="AK2000:AK2063" si="7540">AE2000+AH2000</f>
        <v>25000</v>
      </c>
      <c r="AL2000" s="22">
        <f t="shared" ref="AL2000:AL2063" si="7541">AF2000+AI2000</f>
        <v>24500</v>
      </c>
      <c r="AM2000" s="22">
        <f t="shared" si="7503"/>
        <v>0</v>
      </c>
      <c r="AN2000" s="22">
        <f t="shared" si="7504"/>
        <v>0</v>
      </c>
      <c r="AO2000" s="22">
        <f t="shared" si="7505"/>
        <v>0</v>
      </c>
      <c r="AP2000" s="22">
        <f t="shared" ref="AP2000:AP2063" si="7542">AJ2000+AM2000</f>
        <v>57000</v>
      </c>
      <c r="AQ2000" s="22">
        <f t="shared" ref="AQ2000:AQ2063" si="7543">AK2000+AN2000</f>
        <v>25000</v>
      </c>
      <c r="AR2000" s="22">
        <f t="shared" ref="AR2000:AR2063" si="7544">AL2000+AO2000</f>
        <v>24500</v>
      </c>
      <c r="AS2000" s="22">
        <f t="shared" si="7506"/>
        <v>0</v>
      </c>
      <c r="AT2000" s="22">
        <f t="shared" si="7507"/>
        <v>0</v>
      </c>
      <c r="AU2000" s="22">
        <f t="shared" si="7508"/>
        <v>0</v>
      </c>
      <c r="AV2000" s="22">
        <f t="shared" ref="AV2000:AV2063" si="7545">AP2000+AS2000</f>
        <v>57000</v>
      </c>
      <c r="AW2000" s="22">
        <f t="shared" ref="AW2000:AW2063" si="7546">AQ2000+AT2000</f>
        <v>25000</v>
      </c>
      <c r="AX2000" s="22">
        <f t="shared" ref="AX2000:AX2063" si="7547">AR2000+AU2000</f>
        <v>24500</v>
      </c>
      <c r="AY2000" s="22">
        <f t="shared" si="7509"/>
        <v>0</v>
      </c>
      <c r="AZ2000" s="22">
        <f t="shared" si="7510"/>
        <v>0</v>
      </c>
      <c r="BA2000" s="22">
        <f t="shared" si="7511"/>
        <v>0</v>
      </c>
      <c r="BB2000" s="22">
        <f t="shared" ref="BB2000:BB2063" si="7548">AV2000+AY2000</f>
        <v>57000</v>
      </c>
      <c r="BC2000" s="22">
        <f t="shared" ref="BC2000:BC2063" si="7549">AW2000+AZ2000</f>
        <v>25000</v>
      </c>
      <c r="BD2000" s="22">
        <f t="shared" ref="BD2000:BD2063" si="7550">AX2000+BA2000</f>
        <v>24500</v>
      </c>
      <c r="BE2000" s="22">
        <f t="shared" si="7512"/>
        <v>0</v>
      </c>
      <c r="BF2000" s="22">
        <f t="shared" si="7513"/>
        <v>0</v>
      </c>
      <c r="BG2000" s="22">
        <f t="shared" si="7514"/>
        <v>0</v>
      </c>
      <c r="BH2000" s="22">
        <f t="shared" ref="BH2000:BH2063" si="7551">BB2000+BE2000</f>
        <v>57000</v>
      </c>
      <c r="BI2000" s="22">
        <f t="shared" ref="BI2000:BI2063" si="7552">BC2000+BF2000</f>
        <v>25000</v>
      </c>
      <c r="BJ2000" s="22">
        <f t="shared" ref="BJ2000:BJ2063" si="7553">BD2000+BG2000</f>
        <v>24500</v>
      </c>
      <c r="BK2000" s="22">
        <f t="shared" si="7515"/>
        <v>0</v>
      </c>
      <c r="BL2000" s="22">
        <f t="shared" si="7516"/>
        <v>0</v>
      </c>
      <c r="BM2000" s="22">
        <f t="shared" si="7517"/>
        <v>0</v>
      </c>
      <c r="BN2000" s="22">
        <f t="shared" ref="BN2000:BN2063" si="7554">BH2000+BK2000</f>
        <v>57000</v>
      </c>
      <c r="BO2000" s="22">
        <f t="shared" ref="BO2000:BO2063" si="7555">BI2000+BL2000</f>
        <v>25000</v>
      </c>
      <c r="BP2000" s="22">
        <f t="shared" ref="BP2000:BP2063" si="7556">BJ2000+BM2000</f>
        <v>24500</v>
      </c>
      <c r="BQ2000" s="22">
        <f t="shared" si="7518"/>
        <v>0</v>
      </c>
      <c r="BR2000" s="22">
        <f t="shared" si="7519"/>
        <v>0</v>
      </c>
      <c r="BS2000" s="22">
        <f t="shared" ref="BS2000:BS2063" si="7557">BQ2000+BN2000</f>
        <v>57000</v>
      </c>
      <c r="BT2000" s="22">
        <f t="shared" ref="BT2000:BT2063" si="7558">BR2000+BO2000</f>
        <v>25000</v>
      </c>
      <c r="BU2000" s="22">
        <f t="shared" ref="BU2000:BU2063" si="7559">BP2000</f>
        <v>24500</v>
      </c>
      <c r="BV2000" s="22">
        <f t="shared" si="7520"/>
        <v>0</v>
      </c>
      <c r="BW2000" s="22">
        <f t="shared" si="7521"/>
        <v>0</v>
      </c>
      <c r="BX2000" s="22">
        <f t="shared" ref="BX2000:BX2063" si="7560">BS2000</f>
        <v>57000</v>
      </c>
      <c r="BY2000" s="22">
        <f t="shared" ref="BY2000:BY2063" si="7561">BT2000+BV2000</f>
        <v>25000</v>
      </c>
      <c r="BZ2000" s="22">
        <f t="shared" ref="BZ2000:BZ2063" si="7562">BU2000+BW2000</f>
        <v>24500</v>
      </c>
      <c r="CA2000" s="22">
        <f t="shared" si="7522"/>
        <v>0</v>
      </c>
      <c r="CB2000" s="22">
        <f t="shared" si="7523"/>
        <v>0</v>
      </c>
      <c r="CC2000" s="22">
        <f t="shared" si="7524"/>
        <v>0</v>
      </c>
      <c r="CD2000" s="22">
        <f t="shared" si="7437"/>
        <v>57000</v>
      </c>
      <c r="CE2000" s="22">
        <f t="shared" si="7525"/>
        <v>0</v>
      </c>
      <c r="CF2000" s="34">
        <f t="shared" si="7434"/>
        <v>57000</v>
      </c>
      <c r="CG2000" s="22">
        <f t="shared" si="7438"/>
        <v>25000</v>
      </c>
      <c r="CH2000" s="22">
        <f t="shared" si="7526"/>
        <v>0</v>
      </c>
      <c r="CI2000" s="22">
        <f t="shared" si="7435"/>
        <v>25000</v>
      </c>
      <c r="CJ2000" s="22">
        <f t="shared" si="7439"/>
        <v>24500</v>
      </c>
      <c r="CK2000" s="22">
        <f t="shared" si="7526"/>
        <v>0</v>
      </c>
      <c r="CL2000" s="22">
        <f t="shared" si="7436"/>
        <v>24500</v>
      </c>
      <c r="CM2000" s="22">
        <f t="shared" si="7526"/>
        <v>0</v>
      </c>
      <c r="CN2000" s="15"/>
      <c r="CO2000" s="35"/>
      <c r="CT2000" s="5" t="s">
        <v>30</v>
      </c>
    </row>
    <row r="2001" spans="1:99" x14ac:dyDescent="0.3">
      <c r="A2001" s="36" t="s">
        <v>1150</v>
      </c>
      <c r="B2001" s="16">
        <v>810</v>
      </c>
      <c r="C2001" s="32" t="s">
        <v>66</v>
      </c>
      <c r="D2001" s="32" t="s">
        <v>67</v>
      </c>
      <c r="E2001" s="33" t="s">
        <v>68</v>
      </c>
      <c r="F2001" s="22">
        <v>32000</v>
      </c>
      <c r="G2001" s="22"/>
      <c r="H2001" s="22"/>
      <c r="I2001" s="22">
        <v>25000</v>
      </c>
      <c r="J2001" s="22">
        <v>25000</v>
      </c>
      <c r="K2001" s="22">
        <v>24500</v>
      </c>
      <c r="L2001" s="22">
        <f t="shared" si="7527"/>
        <v>57000</v>
      </c>
      <c r="M2001" s="22">
        <f t="shared" si="7528"/>
        <v>25000</v>
      </c>
      <c r="N2001" s="22">
        <f t="shared" si="7529"/>
        <v>24500</v>
      </c>
      <c r="O2001" s="22"/>
      <c r="P2001" s="22"/>
      <c r="Q2001" s="22"/>
      <c r="R2001" s="22">
        <f t="shared" si="7530"/>
        <v>57000</v>
      </c>
      <c r="S2001" s="22">
        <f t="shared" si="7531"/>
        <v>25000</v>
      </c>
      <c r="T2001" s="22">
        <f t="shared" si="7532"/>
        <v>24500</v>
      </c>
      <c r="U2001" s="22"/>
      <c r="V2001" s="22"/>
      <c r="W2001" s="22"/>
      <c r="X2001" s="22">
        <f t="shared" si="7533"/>
        <v>57000</v>
      </c>
      <c r="Y2001" s="22">
        <f t="shared" si="7534"/>
        <v>25000</v>
      </c>
      <c r="Z2001" s="22">
        <f t="shared" si="7535"/>
        <v>24500</v>
      </c>
      <c r="AA2001" s="22"/>
      <c r="AB2001" s="22"/>
      <c r="AC2001" s="22"/>
      <c r="AD2001" s="22">
        <f t="shared" si="7536"/>
        <v>57000</v>
      </c>
      <c r="AE2001" s="22">
        <f t="shared" si="7537"/>
        <v>25000</v>
      </c>
      <c r="AF2001" s="22">
        <f t="shared" si="7538"/>
        <v>24500</v>
      </c>
      <c r="AG2001" s="22"/>
      <c r="AH2001" s="22"/>
      <c r="AI2001" s="22"/>
      <c r="AJ2001" s="22">
        <f t="shared" si="7539"/>
        <v>57000</v>
      </c>
      <c r="AK2001" s="22">
        <f t="shared" si="7540"/>
        <v>25000</v>
      </c>
      <c r="AL2001" s="22">
        <f t="shared" si="7541"/>
        <v>24500</v>
      </c>
      <c r="AM2001" s="22"/>
      <c r="AN2001" s="22"/>
      <c r="AO2001" s="22"/>
      <c r="AP2001" s="22">
        <f t="shared" si="7542"/>
        <v>57000</v>
      </c>
      <c r="AQ2001" s="22">
        <f t="shared" si="7543"/>
        <v>25000</v>
      </c>
      <c r="AR2001" s="22">
        <f t="shared" si="7544"/>
        <v>24500</v>
      </c>
      <c r="AS2001" s="22"/>
      <c r="AT2001" s="22"/>
      <c r="AU2001" s="22"/>
      <c r="AV2001" s="22">
        <f t="shared" si="7545"/>
        <v>57000</v>
      </c>
      <c r="AW2001" s="22">
        <f t="shared" si="7546"/>
        <v>25000</v>
      </c>
      <c r="AX2001" s="22">
        <f t="shared" si="7547"/>
        <v>24500</v>
      </c>
      <c r="AY2001" s="22"/>
      <c r="AZ2001" s="22"/>
      <c r="BA2001" s="22"/>
      <c r="BB2001" s="22">
        <f t="shared" si="7548"/>
        <v>57000</v>
      </c>
      <c r="BC2001" s="22">
        <f t="shared" si="7549"/>
        <v>25000</v>
      </c>
      <c r="BD2001" s="22">
        <f t="shared" si="7550"/>
        <v>24500</v>
      </c>
      <c r="BE2001" s="22"/>
      <c r="BF2001" s="22"/>
      <c r="BG2001" s="22"/>
      <c r="BH2001" s="22">
        <f t="shared" si="7551"/>
        <v>57000</v>
      </c>
      <c r="BI2001" s="22">
        <f t="shared" si="7552"/>
        <v>25000</v>
      </c>
      <c r="BJ2001" s="22">
        <f t="shared" si="7553"/>
        <v>24500</v>
      </c>
      <c r="BK2001" s="22"/>
      <c r="BL2001" s="22"/>
      <c r="BM2001" s="22"/>
      <c r="BN2001" s="22">
        <f t="shared" si="7554"/>
        <v>57000</v>
      </c>
      <c r="BO2001" s="22">
        <f t="shared" si="7555"/>
        <v>25000</v>
      </c>
      <c r="BP2001" s="22">
        <f t="shared" si="7556"/>
        <v>24500</v>
      </c>
      <c r="BQ2001" s="22"/>
      <c r="BR2001" s="22"/>
      <c r="BS2001" s="22">
        <f t="shared" si="7557"/>
        <v>57000</v>
      </c>
      <c r="BT2001" s="22">
        <f t="shared" si="7558"/>
        <v>25000</v>
      </c>
      <c r="BU2001" s="22">
        <f t="shared" si="7559"/>
        <v>24500</v>
      </c>
      <c r="BV2001" s="22"/>
      <c r="BW2001" s="22"/>
      <c r="BX2001" s="22">
        <f t="shared" si="7560"/>
        <v>57000</v>
      </c>
      <c r="BY2001" s="22">
        <f t="shared" si="7561"/>
        <v>25000</v>
      </c>
      <c r="BZ2001" s="22">
        <f t="shared" si="7562"/>
        <v>24500</v>
      </c>
      <c r="CA2001" s="22"/>
      <c r="CB2001" s="22"/>
      <c r="CC2001" s="22"/>
      <c r="CD2001" s="22">
        <f t="shared" si="7437"/>
        <v>57000</v>
      </c>
      <c r="CE2001" s="22"/>
      <c r="CF2001" s="34">
        <f t="shared" si="7434"/>
        <v>57000</v>
      </c>
      <c r="CG2001" s="22">
        <f t="shared" si="7438"/>
        <v>25000</v>
      </c>
      <c r="CH2001" s="22"/>
      <c r="CI2001" s="22">
        <f t="shared" si="7435"/>
        <v>25000</v>
      </c>
      <c r="CJ2001" s="22">
        <f t="shared" si="7439"/>
        <v>24500</v>
      </c>
      <c r="CK2001" s="22"/>
      <c r="CL2001" s="22">
        <f t="shared" si="7436"/>
        <v>24500</v>
      </c>
      <c r="CM2001" s="22"/>
      <c r="CN2001" s="15"/>
      <c r="CO2001" s="35" t="s">
        <v>1152</v>
      </c>
    </row>
    <row r="2002" spans="1:99" hidden="1" x14ac:dyDescent="0.3">
      <c r="A2002" s="36" t="s">
        <v>1153</v>
      </c>
      <c r="B2002" s="16"/>
      <c r="C2002" s="32"/>
      <c r="D2002" s="32"/>
      <c r="E2002" s="33" t="s">
        <v>711</v>
      </c>
      <c r="F2002" s="22">
        <f t="shared" si="7485"/>
        <v>0</v>
      </c>
      <c r="G2002" s="22">
        <f t="shared" si="7486"/>
        <v>0</v>
      </c>
      <c r="H2002" s="22">
        <f t="shared" si="7487"/>
        <v>0</v>
      </c>
      <c r="I2002" s="22">
        <f t="shared" si="7488"/>
        <v>0</v>
      </c>
      <c r="J2002" s="22">
        <f t="shared" si="7489"/>
        <v>0</v>
      </c>
      <c r="K2002" s="22">
        <f t="shared" si="7490"/>
        <v>0</v>
      </c>
      <c r="L2002" s="22">
        <f t="shared" si="7527"/>
        <v>0</v>
      </c>
      <c r="M2002" s="22">
        <f t="shared" si="7528"/>
        <v>0</v>
      </c>
      <c r="N2002" s="22">
        <f t="shared" si="7529"/>
        <v>0</v>
      </c>
      <c r="O2002" s="22">
        <f t="shared" si="7491"/>
        <v>0</v>
      </c>
      <c r="P2002" s="22">
        <f t="shared" si="7492"/>
        <v>0</v>
      </c>
      <c r="Q2002" s="22">
        <f t="shared" si="7493"/>
        <v>0</v>
      </c>
      <c r="R2002" s="22">
        <f t="shared" si="7530"/>
        <v>0</v>
      </c>
      <c r="S2002" s="22">
        <f t="shared" si="7531"/>
        <v>0</v>
      </c>
      <c r="T2002" s="22">
        <f t="shared" si="7532"/>
        <v>0</v>
      </c>
      <c r="U2002" s="22">
        <f t="shared" si="7494"/>
        <v>0</v>
      </c>
      <c r="V2002" s="22">
        <f t="shared" si="7495"/>
        <v>0</v>
      </c>
      <c r="W2002" s="22">
        <f t="shared" si="7496"/>
        <v>0</v>
      </c>
      <c r="X2002" s="22">
        <f t="shared" si="7533"/>
        <v>0</v>
      </c>
      <c r="Y2002" s="22">
        <f t="shared" si="7534"/>
        <v>0</v>
      </c>
      <c r="Z2002" s="22">
        <f t="shared" si="7535"/>
        <v>0</v>
      </c>
      <c r="AA2002" s="22">
        <f t="shared" si="7497"/>
        <v>0</v>
      </c>
      <c r="AB2002" s="22">
        <f t="shared" si="7498"/>
        <v>0</v>
      </c>
      <c r="AC2002" s="22">
        <f t="shared" si="7499"/>
        <v>0</v>
      </c>
      <c r="AD2002" s="22">
        <f t="shared" si="7536"/>
        <v>0</v>
      </c>
      <c r="AE2002" s="22">
        <f t="shared" si="7537"/>
        <v>0</v>
      </c>
      <c r="AF2002" s="22">
        <f t="shared" si="7538"/>
        <v>0</v>
      </c>
      <c r="AG2002" s="22">
        <f t="shared" si="7500"/>
        <v>0</v>
      </c>
      <c r="AH2002" s="22">
        <f t="shared" si="7501"/>
        <v>0</v>
      </c>
      <c r="AI2002" s="22">
        <f t="shared" si="7502"/>
        <v>0</v>
      </c>
      <c r="AJ2002" s="22">
        <f t="shared" si="7539"/>
        <v>0</v>
      </c>
      <c r="AK2002" s="22">
        <f t="shared" si="7540"/>
        <v>0</v>
      </c>
      <c r="AL2002" s="22">
        <f t="shared" si="7541"/>
        <v>0</v>
      </c>
      <c r="AM2002" s="22">
        <f t="shared" si="7503"/>
        <v>0</v>
      </c>
      <c r="AN2002" s="22">
        <f t="shared" si="7504"/>
        <v>0</v>
      </c>
      <c r="AO2002" s="22">
        <f t="shared" si="7505"/>
        <v>0</v>
      </c>
      <c r="AP2002" s="22">
        <f t="shared" si="7542"/>
        <v>0</v>
      </c>
      <c r="AQ2002" s="22">
        <f t="shared" si="7543"/>
        <v>0</v>
      </c>
      <c r="AR2002" s="22">
        <f t="shared" si="7544"/>
        <v>0</v>
      </c>
      <c r="AS2002" s="22">
        <f t="shared" si="7506"/>
        <v>0</v>
      </c>
      <c r="AT2002" s="22">
        <f t="shared" si="7507"/>
        <v>0</v>
      </c>
      <c r="AU2002" s="22">
        <f t="shared" si="7508"/>
        <v>0</v>
      </c>
      <c r="AV2002" s="22">
        <f t="shared" si="7545"/>
        <v>0</v>
      </c>
      <c r="AW2002" s="22">
        <f t="shared" si="7546"/>
        <v>0</v>
      </c>
      <c r="AX2002" s="22">
        <f t="shared" si="7547"/>
        <v>0</v>
      </c>
      <c r="AY2002" s="22">
        <f t="shared" si="7509"/>
        <v>0</v>
      </c>
      <c r="AZ2002" s="22">
        <f t="shared" si="7510"/>
        <v>0</v>
      </c>
      <c r="BA2002" s="22">
        <f t="shared" si="7511"/>
        <v>0</v>
      </c>
      <c r="BB2002" s="22">
        <f t="shared" si="7548"/>
        <v>0</v>
      </c>
      <c r="BC2002" s="22">
        <f t="shared" si="7549"/>
        <v>0</v>
      </c>
      <c r="BD2002" s="22">
        <f t="shared" si="7550"/>
        <v>0</v>
      </c>
      <c r="BE2002" s="22">
        <f t="shared" si="7512"/>
        <v>0</v>
      </c>
      <c r="BF2002" s="22">
        <f t="shared" si="7513"/>
        <v>0</v>
      </c>
      <c r="BG2002" s="22">
        <f t="shared" si="7514"/>
        <v>0</v>
      </c>
      <c r="BH2002" s="22">
        <f t="shared" si="7551"/>
        <v>0</v>
      </c>
      <c r="BI2002" s="22">
        <f t="shared" si="7552"/>
        <v>0</v>
      </c>
      <c r="BJ2002" s="22">
        <f t="shared" si="7553"/>
        <v>0</v>
      </c>
      <c r="BK2002" s="22">
        <f t="shared" si="7515"/>
        <v>0</v>
      </c>
      <c r="BL2002" s="22">
        <f t="shared" si="7516"/>
        <v>0</v>
      </c>
      <c r="BM2002" s="22">
        <f t="shared" si="7517"/>
        <v>0</v>
      </c>
      <c r="BN2002" s="22">
        <f t="shared" si="7554"/>
        <v>0</v>
      </c>
      <c r="BO2002" s="22">
        <f t="shared" si="7555"/>
        <v>0</v>
      </c>
      <c r="BP2002" s="22">
        <f t="shared" si="7556"/>
        <v>0</v>
      </c>
      <c r="BQ2002" s="22">
        <f t="shared" si="7518"/>
        <v>0</v>
      </c>
      <c r="BR2002" s="22">
        <f t="shared" si="7519"/>
        <v>0</v>
      </c>
      <c r="BS2002" s="22">
        <f t="shared" si="7557"/>
        <v>0</v>
      </c>
      <c r="BT2002" s="22">
        <f t="shared" si="7558"/>
        <v>0</v>
      </c>
      <c r="BU2002" s="22">
        <f t="shared" si="7559"/>
        <v>0</v>
      </c>
      <c r="BV2002" s="22">
        <f t="shared" si="7520"/>
        <v>0</v>
      </c>
      <c r="BW2002" s="22">
        <f t="shared" si="7521"/>
        <v>0</v>
      </c>
      <c r="BX2002" s="22">
        <f t="shared" si="7560"/>
        <v>0</v>
      </c>
      <c r="BY2002" s="22">
        <f t="shared" si="7561"/>
        <v>0</v>
      </c>
      <c r="BZ2002" s="22">
        <f t="shared" si="7562"/>
        <v>0</v>
      </c>
      <c r="CA2002" s="22">
        <f t="shared" si="7522"/>
        <v>0</v>
      </c>
      <c r="CB2002" s="22">
        <f t="shared" si="7523"/>
        <v>0</v>
      </c>
      <c r="CC2002" s="22">
        <f t="shared" si="7524"/>
        <v>0</v>
      </c>
      <c r="CD2002" s="22">
        <f t="shared" si="7437"/>
        <v>0</v>
      </c>
      <c r="CE2002" s="22">
        <f t="shared" si="7525"/>
        <v>0</v>
      </c>
      <c r="CF2002" s="22"/>
      <c r="CG2002" s="22">
        <f t="shared" si="7438"/>
        <v>0</v>
      </c>
      <c r="CH2002" s="22">
        <f t="shared" si="7526"/>
        <v>0</v>
      </c>
      <c r="CI2002" s="22"/>
      <c r="CJ2002" s="22">
        <f t="shared" si="7439"/>
        <v>0</v>
      </c>
      <c r="CK2002" s="22">
        <f t="shared" si="7526"/>
        <v>0</v>
      </c>
      <c r="CL2002" s="22"/>
      <c r="CM2002" s="22">
        <f t="shared" si="7526"/>
        <v>0</v>
      </c>
      <c r="CN2002" s="15">
        <v>0</v>
      </c>
      <c r="CO2002" s="35"/>
      <c r="CU2002" s="5" t="s">
        <v>31</v>
      </c>
    </row>
    <row r="2003" spans="1:99" hidden="1" x14ac:dyDescent="0.3">
      <c r="A2003" s="36" t="s">
        <v>1153</v>
      </c>
      <c r="B2003" s="36" t="s">
        <v>642</v>
      </c>
      <c r="C2003" s="32"/>
      <c r="D2003" s="32"/>
      <c r="E2003" s="33" t="s">
        <v>54</v>
      </c>
      <c r="F2003" s="22">
        <f t="shared" si="7485"/>
        <v>0</v>
      </c>
      <c r="G2003" s="22">
        <f t="shared" si="7486"/>
        <v>0</v>
      </c>
      <c r="H2003" s="22">
        <f t="shared" si="7487"/>
        <v>0</v>
      </c>
      <c r="I2003" s="22">
        <f t="shared" si="7488"/>
        <v>0</v>
      </c>
      <c r="J2003" s="22">
        <f t="shared" si="7489"/>
        <v>0</v>
      </c>
      <c r="K2003" s="22">
        <f t="shared" si="7490"/>
        <v>0</v>
      </c>
      <c r="L2003" s="22">
        <f t="shared" si="7527"/>
        <v>0</v>
      </c>
      <c r="M2003" s="22">
        <f t="shared" si="7528"/>
        <v>0</v>
      </c>
      <c r="N2003" s="22">
        <f t="shared" si="7529"/>
        <v>0</v>
      </c>
      <c r="O2003" s="22">
        <f t="shared" si="7491"/>
        <v>0</v>
      </c>
      <c r="P2003" s="22">
        <f t="shared" si="7492"/>
        <v>0</v>
      </c>
      <c r="Q2003" s="22">
        <f t="shared" si="7493"/>
        <v>0</v>
      </c>
      <c r="R2003" s="22">
        <f t="shared" si="7530"/>
        <v>0</v>
      </c>
      <c r="S2003" s="22">
        <f t="shared" si="7531"/>
        <v>0</v>
      </c>
      <c r="T2003" s="22">
        <f t="shared" si="7532"/>
        <v>0</v>
      </c>
      <c r="U2003" s="22">
        <f t="shared" si="7494"/>
        <v>0</v>
      </c>
      <c r="V2003" s="22">
        <f t="shared" si="7495"/>
        <v>0</v>
      </c>
      <c r="W2003" s="22">
        <f t="shared" si="7496"/>
        <v>0</v>
      </c>
      <c r="X2003" s="22">
        <f t="shared" si="7533"/>
        <v>0</v>
      </c>
      <c r="Y2003" s="22">
        <f t="shared" si="7534"/>
        <v>0</v>
      </c>
      <c r="Z2003" s="22">
        <f t="shared" si="7535"/>
        <v>0</v>
      </c>
      <c r="AA2003" s="22">
        <f t="shared" si="7497"/>
        <v>0</v>
      </c>
      <c r="AB2003" s="22">
        <f t="shared" si="7498"/>
        <v>0</v>
      </c>
      <c r="AC2003" s="22">
        <f t="shared" si="7499"/>
        <v>0</v>
      </c>
      <c r="AD2003" s="22">
        <f t="shared" si="7536"/>
        <v>0</v>
      </c>
      <c r="AE2003" s="22">
        <f t="shared" si="7537"/>
        <v>0</v>
      </c>
      <c r="AF2003" s="22">
        <f t="shared" si="7538"/>
        <v>0</v>
      </c>
      <c r="AG2003" s="22">
        <f t="shared" si="7500"/>
        <v>0</v>
      </c>
      <c r="AH2003" s="22">
        <f t="shared" si="7501"/>
        <v>0</v>
      </c>
      <c r="AI2003" s="22">
        <f t="shared" si="7502"/>
        <v>0</v>
      </c>
      <c r="AJ2003" s="22">
        <f t="shared" si="7539"/>
        <v>0</v>
      </c>
      <c r="AK2003" s="22">
        <f t="shared" si="7540"/>
        <v>0</v>
      </c>
      <c r="AL2003" s="22">
        <f t="shared" si="7541"/>
        <v>0</v>
      </c>
      <c r="AM2003" s="22">
        <f t="shared" si="7503"/>
        <v>0</v>
      </c>
      <c r="AN2003" s="22">
        <f t="shared" si="7504"/>
        <v>0</v>
      </c>
      <c r="AO2003" s="22">
        <f t="shared" si="7505"/>
        <v>0</v>
      </c>
      <c r="AP2003" s="22">
        <f t="shared" si="7542"/>
        <v>0</v>
      </c>
      <c r="AQ2003" s="22">
        <f t="shared" si="7543"/>
        <v>0</v>
      </c>
      <c r="AR2003" s="22">
        <f t="shared" si="7544"/>
        <v>0</v>
      </c>
      <c r="AS2003" s="22">
        <f t="shared" si="7506"/>
        <v>0</v>
      </c>
      <c r="AT2003" s="22">
        <f t="shared" si="7507"/>
        <v>0</v>
      </c>
      <c r="AU2003" s="22">
        <f t="shared" si="7508"/>
        <v>0</v>
      </c>
      <c r="AV2003" s="22">
        <f t="shared" si="7545"/>
        <v>0</v>
      </c>
      <c r="AW2003" s="22">
        <f t="shared" si="7546"/>
        <v>0</v>
      </c>
      <c r="AX2003" s="22">
        <f t="shared" si="7547"/>
        <v>0</v>
      </c>
      <c r="AY2003" s="22">
        <f t="shared" si="7509"/>
        <v>0</v>
      </c>
      <c r="AZ2003" s="22">
        <f t="shared" si="7510"/>
        <v>0</v>
      </c>
      <c r="BA2003" s="22">
        <f t="shared" si="7511"/>
        <v>0</v>
      </c>
      <c r="BB2003" s="22">
        <f t="shared" si="7548"/>
        <v>0</v>
      </c>
      <c r="BC2003" s="22">
        <f t="shared" si="7549"/>
        <v>0</v>
      </c>
      <c r="BD2003" s="22">
        <f t="shared" si="7550"/>
        <v>0</v>
      </c>
      <c r="BE2003" s="22">
        <f t="shared" si="7512"/>
        <v>0</v>
      </c>
      <c r="BF2003" s="22">
        <f t="shared" si="7513"/>
        <v>0</v>
      </c>
      <c r="BG2003" s="22">
        <f t="shared" si="7514"/>
        <v>0</v>
      </c>
      <c r="BH2003" s="22">
        <f t="shared" si="7551"/>
        <v>0</v>
      </c>
      <c r="BI2003" s="22">
        <f t="shared" si="7552"/>
        <v>0</v>
      </c>
      <c r="BJ2003" s="22">
        <f t="shared" si="7553"/>
        <v>0</v>
      </c>
      <c r="BK2003" s="22">
        <f t="shared" si="7515"/>
        <v>0</v>
      </c>
      <c r="BL2003" s="22">
        <f t="shared" si="7516"/>
        <v>0</v>
      </c>
      <c r="BM2003" s="22">
        <f t="shared" si="7517"/>
        <v>0</v>
      </c>
      <c r="BN2003" s="22">
        <f t="shared" si="7554"/>
        <v>0</v>
      </c>
      <c r="BO2003" s="22">
        <f t="shared" si="7555"/>
        <v>0</v>
      </c>
      <c r="BP2003" s="22">
        <f t="shared" si="7556"/>
        <v>0</v>
      </c>
      <c r="BQ2003" s="22">
        <f t="shared" si="7518"/>
        <v>0</v>
      </c>
      <c r="BR2003" s="22">
        <f t="shared" si="7519"/>
        <v>0</v>
      </c>
      <c r="BS2003" s="22">
        <f t="shared" si="7557"/>
        <v>0</v>
      </c>
      <c r="BT2003" s="22">
        <f t="shared" si="7558"/>
        <v>0</v>
      </c>
      <c r="BU2003" s="22">
        <f t="shared" si="7559"/>
        <v>0</v>
      </c>
      <c r="BV2003" s="22">
        <f t="shared" si="7520"/>
        <v>0</v>
      </c>
      <c r="BW2003" s="22">
        <f t="shared" si="7521"/>
        <v>0</v>
      </c>
      <c r="BX2003" s="22">
        <f t="shared" si="7560"/>
        <v>0</v>
      </c>
      <c r="BY2003" s="22">
        <f t="shared" si="7561"/>
        <v>0</v>
      </c>
      <c r="BZ2003" s="22">
        <f t="shared" si="7562"/>
        <v>0</v>
      </c>
      <c r="CA2003" s="22">
        <f t="shared" si="7522"/>
        <v>0</v>
      </c>
      <c r="CB2003" s="22">
        <f t="shared" si="7523"/>
        <v>0</v>
      </c>
      <c r="CC2003" s="22">
        <f t="shared" si="7524"/>
        <v>0</v>
      </c>
      <c r="CD2003" s="22">
        <f t="shared" si="7437"/>
        <v>0</v>
      </c>
      <c r="CE2003" s="22">
        <f t="shared" si="7525"/>
        <v>0</v>
      </c>
      <c r="CF2003" s="22"/>
      <c r="CG2003" s="22">
        <f t="shared" si="7438"/>
        <v>0</v>
      </c>
      <c r="CH2003" s="22">
        <f t="shared" si="7526"/>
        <v>0</v>
      </c>
      <c r="CI2003" s="22"/>
      <c r="CJ2003" s="22">
        <f t="shared" si="7439"/>
        <v>0</v>
      </c>
      <c r="CK2003" s="22">
        <f t="shared" si="7526"/>
        <v>0</v>
      </c>
      <c r="CL2003" s="22"/>
      <c r="CM2003" s="22">
        <f t="shared" si="7526"/>
        <v>0</v>
      </c>
      <c r="CN2003" s="15">
        <v>0</v>
      </c>
      <c r="CO2003" s="35"/>
      <c r="CS2003" s="5" t="s">
        <v>29</v>
      </c>
    </row>
    <row r="2004" spans="1:99" ht="78" hidden="1" x14ac:dyDescent="0.3">
      <c r="A2004" s="36" t="s">
        <v>1153</v>
      </c>
      <c r="B2004" s="16">
        <v>810</v>
      </c>
      <c r="C2004" s="32"/>
      <c r="D2004" s="32"/>
      <c r="E2004" s="33" t="s">
        <v>413</v>
      </c>
      <c r="F2004" s="22">
        <f t="shared" si="7485"/>
        <v>0</v>
      </c>
      <c r="G2004" s="22">
        <f t="shared" si="7486"/>
        <v>0</v>
      </c>
      <c r="H2004" s="22">
        <f t="shared" si="7487"/>
        <v>0</v>
      </c>
      <c r="I2004" s="22">
        <f t="shared" si="7488"/>
        <v>0</v>
      </c>
      <c r="J2004" s="22">
        <f t="shared" si="7489"/>
        <v>0</v>
      </c>
      <c r="K2004" s="22">
        <f t="shared" si="7490"/>
        <v>0</v>
      </c>
      <c r="L2004" s="22">
        <f t="shared" si="7527"/>
        <v>0</v>
      </c>
      <c r="M2004" s="22">
        <f t="shared" si="7528"/>
        <v>0</v>
      </c>
      <c r="N2004" s="22">
        <f t="shared" si="7529"/>
        <v>0</v>
      </c>
      <c r="O2004" s="22">
        <f t="shared" si="7491"/>
        <v>0</v>
      </c>
      <c r="P2004" s="22">
        <f t="shared" si="7492"/>
        <v>0</v>
      </c>
      <c r="Q2004" s="22">
        <f t="shared" si="7493"/>
        <v>0</v>
      </c>
      <c r="R2004" s="22">
        <f t="shared" si="7530"/>
        <v>0</v>
      </c>
      <c r="S2004" s="22">
        <f t="shared" si="7531"/>
        <v>0</v>
      </c>
      <c r="T2004" s="22">
        <f t="shared" si="7532"/>
        <v>0</v>
      </c>
      <c r="U2004" s="22">
        <f t="shared" si="7494"/>
        <v>0</v>
      </c>
      <c r="V2004" s="22">
        <f t="shared" si="7495"/>
        <v>0</v>
      </c>
      <c r="W2004" s="22">
        <f t="shared" si="7496"/>
        <v>0</v>
      </c>
      <c r="X2004" s="22">
        <f t="shared" si="7533"/>
        <v>0</v>
      </c>
      <c r="Y2004" s="22">
        <f t="shared" si="7534"/>
        <v>0</v>
      </c>
      <c r="Z2004" s="22">
        <f t="shared" si="7535"/>
        <v>0</v>
      </c>
      <c r="AA2004" s="22">
        <f t="shared" si="7497"/>
        <v>0</v>
      </c>
      <c r="AB2004" s="22">
        <f t="shared" si="7498"/>
        <v>0</v>
      </c>
      <c r="AC2004" s="22">
        <f t="shared" si="7499"/>
        <v>0</v>
      </c>
      <c r="AD2004" s="22">
        <f t="shared" si="7536"/>
        <v>0</v>
      </c>
      <c r="AE2004" s="22">
        <f t="shared" si="7537"/>
        <v>0</v>
      </c>
      <c r="AF2004" s="22">
        <f t="shared" si="7538"/>
        <v>0</v>
      </c>
      <c r="AG2004" s="22">
        <f t="shared" si="7500"/>
        <v>0</v>
      </c>
      <c r="AH2004" s="22">
        <f t="shared" si="7501"/>
        <v>0</v>
      </c>
      <c r="AI2004" s="22">
        <f t="shared" si="7502"/>
        <v>0</v>
      </c>
      <c r="AJ2004" s="22">
        <f t="shared" si="7539"/>
        <v>0</v>
      </c>
      <c r="AK2004" s="22">
        <f t="shared" si="7540"/>
        <v>0</v>
      </c>
      <c r="AL2004" s="22">
        <f t="shared" si="7541"/>
        <v>0</v>
      </c>
      <c r="AM2004" s="22">
        <f t="shared" si="7503"/>
        <v>0</v>
      </c>
      <c r="AN2004" s="22">
        <f t="shared" si="7504"/>
        <v>0</v>
      </c>
      <c r="AO2004" s="22">
        <f t="shared" si="7505"/>
        <v>0</v>
      </c>
      <c r="AP2004" s="22">
        <f t="shared" si="7542"/>
        <v>0</v>
      </c>
      <c r="AQ2004" s="22">
        <f t="shared" si="7543"/>
        <v>0</v>
      </c>
      <c r="AR2004" s="22">
        <f t="shared" si="7544"/>
        <v>0</v>
      </c>
      <c r="AS2004" s="22">
        <f t="shared" si="7506"/>
        <v>0</v>
      </c>
      <c r="AT2004" s="22">
        <f t="shared" si="7507"/>
        <v>0</v>
      </c>
      <c r="AU2004" s="22">
        <f t="shared" si="7508"/>
        <v>0</v>
      </c>
      <c r="AV2004" s="22">
        <f t="shared" si="7545"/>
        <v>0</v>
      </c>
      <c r="AW2004" s="22">
        <f t="shared" si="7546"/>
        <v>0</v>
      </c>
      <c r="AX2004" s="22">
        <f t="shared" si="7547"/>
        <v>0</v>
      </c>
      <c r="AY2004" s="22">
        <f t="shared" si="7509"/>
        <v>0</v>
      </c>
      <c r="AZ2004" s="22">
        <f t="shared" si="7510"/>
        <v>0</v>
      </c>
      <c r="BA2004" s="22">
        <f t="shared" si="7511"/>
        <v>0</v>
      </c>
      <c r="BB2004" s="22">
        <f t="shared" si="7548"/>
        <v>0</v>
      </c>
      <c r="BC2004" s="22">
        <f t="shared" si="7549"/>
        <v>0</v>
      </c>
      <c r="BD2004" s="22">
        <f t="shared" si="7550"/>
        <v>0</v>
      </c>
      <c r="BE2004" s="22">
        <f t="shared" si="7512"/>
        <v>0</v>
      </c>
      <c r="BF2004" s="22">
        <f t="shared" si="7513"/>
        <v>0</v>
      </c>
      <c r="BG2004" s="22">
        <f t="shared" si="7514"/>
        <v>0</v>
      </c>
      <c r="BH2004" s="22">
        <f t="shared" si="7551"/>
        <v>0</v>
      </c>
      <c r="BI2004" s="22">
        <f t="shared" si="7552"/>
        <v>0</v>
      </c>
      <c r="BJ2004" s="22">
        <f t="shared" si="7553"/>
        <v>0</v>
      </c>
      <c r="BK2004" s="22">
        <f t="shared" si="7515"/>
        <v>0</v>
      </c>
      <c r="BL2004" s="22">
        <f t="shared" si="7516"/>
        <v>0</v>
      </c>
      <c r="BM2004" s="22">
        <f t="shared" si="7517"/>
        <v>0</v>
      </c>
      <c r="BN2004" s="22">
        <f t="shared" si="7554"/>
        <v>0</v>
      </c>
      <c r="BO2004" s="22">
        <f t="shared" si="7555"/>
        <v>0</v>
      </c>
      <c r="BP2004" s="22">
        <f t="shared" si="7556"/>
        <v>0</v>
      </c>
      <c r="BQ2004" s="22">
        <f t="shared" si="7518"/>
        <v>0</v>
      </c>
      <c r="BR2004" s="22">
        <f t="shared" si="7519"/>
        <v>0</v>
      </c>
      <c r="BS2004" s="22">
        <f t="shared" si="7557"/>
        <v>0</v>
      </c>
      <c r="BT2004" s="22">
        <f t="shared" si="7558"/>
        <v>0</v>
      </c>
      <c r="BU2004" s="22">
        <f t="shared" si="7559"/>
        <v>0</v>
      </c>
      <c r="BV2004" s="22">
        <f t="shared" si="7520"/>
        <v>0</v>
      </c>
      <c r="BW2004" s="22">
        <f t="shared" si="7521"/>
        <v>0</v>
      </c>
      <c r="BX2004" s="22">
        <f t="shared" si="7560"/>
        <v>0</v>
      </c>
      <c r="BY2004" s="22">
        <f t="shared" si="7561"/>
        <v>0</v>
      </c>
      <c r="BZ2004" s="22">
        <f t="shared" si="7562"/>
        <v>0</v>
      </c>
      <c r="CA2004" s="22">
        <f t="shared" si="7522"/>
        <v>0</v>
      </c>
      <c r="CB2004" s="22">
        <f t="shared" si="7523"/>
        <v>0</v>
      </c>
      <c r="CC2004" s="22">
        <f t="shared" si="7524"/>
        <v>0</v>
      </c>
      <c r="CD2004" s="22">
        <f t="shared" si="7437"/>
        <v>0</v>
      </c>
      <c r="CE2004" s="22">
        <f t="shared" si="7525"/>
        <v>0</v>
      </c>
      <c r="CF2004" s="22"/>
      <c r="CG2004" s="22">
        <f t="shared" si="7438"/>
        <v>0</v>
      </c>
      <c r="CH2004" s="22">
        <f t="shared" si="7526"/>
        <v>0</v>
      </c>
      <c r="CI2004" s="22"/>
      <c r="CJ2004" s="22">
        <f t="shared" si="7439"/>
        <v>0</v>
      </c>
      <c r="CK2004" s="22">
        <f t="shared" si="7526"/>
        <v>0</v>
      </c>
      <c r="CL2004" s="22"/>
      <c r="CM2004" s="22">
        <f t="shared" si="7526"/>
        <v>0</v>
      </c>
      <c r="CN2004" s="15">
        <v>0</v>
      </c>
      <c r="CO2004" s="35"/>
      <c r="CT2004" s="5" t="s">
        <v>30</v>
      </c>
    </row>
    <row r="2005" spans="1:99" hidden="1" x14ac:dyDescent="0.3">
      <c r="A2005" s="36" t="s">
        <v>1153</v>
      </c>
      <c r="B2005" s="16">
        <v>810</v>
      </c>
      <c r="C2005" s="32" t="s">
        <v>66</v>
      </c>
      <c r="D2005" s="32" t="s">
        <v>67</v>
      </c>
      <c r="E2005" s="33" t="s">
        <v>68</v>
      </c>
      <c r="F2005" s="22"/>
      <c r="G2005" s="22"/>
      <c r="H2005" s="22"/>
      <c r="I2005" s="22"/>
      <c r="J2005" s="22"/>
      <c r="K2005" s="22"/>
      <c r="L2005" s="22">
        <f t="shared" si="7527"/>
        <v>0</v>
      </c>
      <c r="M2005" s="22">
        <f t="shared" si="7528"/>
        <v>0</v>
      </c>
      <c r="N2005" s="22">
        <f t="shared" si="7529"/>
        <v>0</v>
      </c>
      <c r="O2005" s="22"/>
      <c r="P2005" s="22"/>
      <c r="Q2005" s="22"/>
      <c r="R2005" s="22">
        <f t="shared" si="7530"/>
        <v>0</v>
      </c>
      <c r="S2005" s="22">
        <f t="shared" si="7531"/>
        <v>0</v>
      </c>
      <c r="T2005" s="22">
        <f t="shared" si="7532"/>
        <v>0</v>
      </c>
      <c r="U2005" s="22"/>
      <c r="V2005" s="22"/>
      <c r="W2005" s="22"/>
      <c r="X2005" s="22">
        <f t="shared" si="7533"/>
        <v>0</v>
      </c>
      <c r="Y2005" s="22">
        <f t="shared" si="7534"/>
        <v>0</v>
      </c>
      <c r="Z2005" s="22">
        <f t="shared" si="7535"/>
        <v>0</v>
      </c>
      <c r="AA2005" s="22"/>
      <c r="AB2005" s="22"/>
      <c r="AC2005" s="22"/>
      <c r="AD2005" s="22">
        <f t="shared" si="7536"/>
        <v>0</v>
      </c>
      <c r="AE2005" s="22">
        <f t="shared" si="7537"/>
        <v>0</v>
      </c>
      <c r="AF2005" s="22">
        <f t="shared" si="7538"/>
        <v>0</v>
      </c>
      <c r="AG2005" s="22"/>
      <c r="AH2005" s="22"/>
      <c r="AI2005" s="22"/>
      <c r="AJ2005" s="22">
        <f t="shared" si="7539"/>
        <v>0</v>
      </c>
      <c r="AK2005" s="22">
        <f t="shared" si="7540"/>
        <v>0</v>
      </c>
      <c r="AL2005" s="22">
        <f t="shared" si="7541"/>
        <v>0</v>
      </c>
      <c r="AM2005" s="22"/>
      <c r="AN2005" s="22"/>
      <c r="AO2005" s="22"/>
      <c r="AP2005" s="22">
        <f t="shared" si="7542"/>
        <v>0</v>
      </c>
      <c r="AQ2005" s="22">
        <f t="shared" si="7543"/>
        <v>0</v>
      </c>
      <c r="AR2005" s="22">
        <f t="shared" si="7544"/>
        <v>0</v>
      </c>
      <c r="AS2005" s="22"/>
      <c r="AT2005" s="22"/>
      <c r="AU2005" s="22"/>
      <c r="AV2005" s="22">
        <f t="shared" si="7545"/>
        <v>0</v>
      </c>
      <c r="AW2005" s="22">
        <f t="shared" si="7546"/>
        <v>0</v>
      </c>
      <c r="AX2005" s="22">
        <f t="shared" si="7547"/>
        <v>0</v>
      </c>
      <c r="AY2005" s="22"/>
      <c r="AZ2005" s="22"/>
      <c r="BA2005" s="22"/>
      <c r="BB2005" s="22">
        <f t="shared" si="7548"/>
        <v>0</v>
      </c>
      <c r="BC2005" s="22">
        <f t="shared" si="7549"/>
        <v>0</v>
      </c>
      <c r="BD2005" s="22">
        <f t="shared" si="7550"/>
        <v>0</v>
      </c>
      <c r="BE2005" s="22"/>
      <c r="BF2005" s="22"/>
      <c r="BG2005" s="22"/>
      <c r="BH2005" s="22">
        <f t="shared" si="7551"/>
        <v>0</v>
      </c>
      <c r="BI2005" s="22">
        <f t="shared" si="7552"/>
        <v>0</v>
      </c>
      <c r="BJ2005" s="22">
        <f t="shared" si="7553"/>
        <v>0</v>
      </c>
      <c r="BK2005" s="22"/>
      <c r="BL2005" s="22"/>
      <c r="BM2005" s="22"/>
      <c r="BN2005" s="22">
        <f t="shared" si="7554"/>
        <v>0</v>
      </c>
      <c r="BO2005" s="22">
        <f t="shared" si="7555"/>
        <v>0</v>
      </c>
      <c r="BP2005" s="22">
        <f t="shared" si="7556"/>
        <v>0</v>
      </c>
      <c r="BQ2005" s="22"/>
      <c r="BR2005" s="22"/>
      <c r="BS2005" s="22">
        <f t="shared" si="7557"/>
        <v>0</v>
      </c>
      <c r="BT2005" s="22">
        <f t="shared" si="7558"/>
        <v>0</v>
      </c>
      <c r="BU2005" s="22">
        <f t="shared" si="7559"/>
        <v>0</v>
      </c>
      <c r="BV2005" s="22"/>
      <c r="BW2005" s="22"/>
      <c r="BX2005" s="22">
        <f t="shared" si="7560"/>
        <v>0</v>
      </c>
      <c r="BY2005" s="22">
        <f t="shared" si="7561"/>
        <v>0</v>
      </c>
      <c r="BZ2005" s="22">
        <f t="shared" si="7562"/>
        <v>0</v>
      </c>
      <c r="CA2005" s="22"/>
      <c r="CB2005" s="22"/>
      <c r="CC2005" s="22"/>
      <c r="CD2005" s="22">
        <f t="shared" si="7437"/>
        <v>0</v>
      </c>
      <c r="CE2005" s="22"/>
      <c r="CF2005" s="22"/>
      <c r="CG2005" s="22">
        <f t="shared" si="7438"/>
        <v>0</v>
      </c>
      <c r="CH2005" s="22"/>
      <c r="CI2005" s="22"/>
      <c r="CJ2005" s="22">
        <f t="shared" si="7439"/>
        <v>0</v>
      </c>
      <c r="CK2005" s="22"/>
      <c r="CL2005" s="22"/>
      <c r="CM2005" s="22"/>
      <c r="CN2005" s="15">
        <v>0</v>
      </c>
      <c r="CO2005" s="35"/>
    </row>
    <row r="2006" spans="1:99" s="31" customFormat="1" ht="46.8" x14ac:dyDescent="0.3">
      <c r="A2006" s="25" t="s">
        <v>1154</v>
      </c>
      <c r="B2006" s="26"/>
      <c r="C2006" s="25"/>
      <c r="D2006" s="25"/>
      <c r="E2006" s="27" t="s">
        <v>1155</v>
      </c>
      <c r="F2006" s="28">
        <f t="shared" ref="F2006:K2006" si="7563">F2007+F2012+F2019+F2027</f>
        <v>165359.20000000001</v>
      </c>
      <c r="G2006" s="28">
        <f t="shared" si="7563"/>
        <v>165359.20000000001</v>
      </c>
      <c r="H2006" s="28">
        <f t="shared" si="7563"/>
        <v>165359.20000000001</v>
      </c>
      <c r="I2006" s="28">
        <f t="shared" si="7563"/>
        <v>-735</v>
      </c>
      <c r="J2006" s="28">
        <f t="shared" si="7563"/>
        <v>-735</v>
      </c>
      <c r="K2006" s="28">
        <f t="shared" si="7563"/>
        <v>-735</v>
      </c>
      <c r="L2006" s="28">
        <f t="shared" si="7527"/>
        <v>164624.20000000001</v>
      </c>
      <c r="M2006" s="28">
        <f t="shared" si="7528"/>
        <v>164624.20000000001</v>
      </c>
      <c r="N2006" s="28">
        <f t="shared" si="7529"/>
        <v>164624.20000000001</v>
      </c>
      <c r="O2006" s="28">
        <f>O2007+O2012+O2019+O2027</f>
        <v>50000</v>
      </c>
      <c r="P2006" s="28">
        <f>P2007+P2012+P2019+P2027</f>
        <v>0</v>
      </c>
      <c r="Q2006" s="28">
        <f>Q2007+Q2012+Q2019+Q2027</f>
        <v>0</v>
      </c>
      <c r="R2006" s="28">
        <f t="shared" si="7530"/>
        <v>214624.2</v>
      </c>
      <c r="S2006" s="28">
        <f t="shared" si="7531"/>
        <v>164624.20000000001</v>
      </c>
      <c r="T2006" s="28">
        <f t="shared" si="7532"/>
        <v>164624.20000000001</v>
      </c>
      <c r="U2006" s="28">
        <f>U2007+U2012+U2019+U2027</f>
        <v>0</v>
      </c>
      <c r="V2006" s="28">
        <f>V2007+V2012+V2019+V2027</f>
        <v>0</v>
      </c>
      <c r="W2006" s="28">
        <f>W2007+W2012+W2019+W2027</f>
        <v>0</v>
      </c>
      <c r="X2006" s="28">
        <f t="shared" si="7533"/>
        <v>214624.2</v>
      </c>
      <c r="Y2006" s="28">
        <f t="shared" si="7534"/>
        <v>164624.20000000001</v>
      </c>
      <c r="Z2006" s="28">
        <f t="shared" si="7535"/>
        <v>164624.20000000001</v>
      </c>
      <c r="AA2006" s="28">
        <f>AA2007+AA2012+AA2019+AA2027</f>
        <v>0</v>
      </c>
      <c r="AB2006" s="28">
        <f>AB2007+AB2012+AB2019+AB2027</f>
        <v>0</v>
      </c>
      <c r="AC2006" s="28">
        <f>AC2007+AC2012+AC2019+AC2027</f>
        <v>0</v>
      </c>
      <c r="AD2006" s="28">
        <f t="shared" si="7536"/>
        <v>214624.2</v>
      </c>
      <c r="AE2006" s="28">
        <f t="shared" si="7537"/>
        <v>164624.20000000001</v>
      </c>
      <c r="AF2006" s="28">
        <f t="shared" si="7538"/>
        <v>164624.20000000001</v>
      </c>
      <c r="AG2006" s="28">
        <f>AG2007+AG2012+AG2019+AG2027</f>
        <v>0</v>
      </c>
      <c r="AH2006" s="28">
        <f>AH2007+AH2012+AH2019+AH2027</f>
        <v>0</v>
      </c>
      <c r="AI2006" s="28">
        <f>AI2007+AI2012+AI2019+AI2027</f>
        <v>0</v>
      </c>
      <c r="AJ2006" s="28">
        <f t="shared" si="7539"/>
        <v>214624.2</v>
      </c>
      <c r="AK2006" s="28">
        <f t="shared" si="7540"/>
        <v>164624.20000000001</v>
      </c>
      <c r="AL2006" s="28">
        <f t="shared" si="7541"/>
        <v>164624.20000000001</v>
      </c>
      <c r="AM2006" s="28">
        <f>AM2007+AM2012+AM2019+AM2027</f>
        <v>0</v>
      </c>
      <c r="AN2006" s="28">
        <f>AN2007+AN2012+AN2019+AN2027</f>
        <v>0</v>
      </c>
      <c r="AO2006" s="28">
        <f>AO2007+AO2012+AO2019+AO2027</f>
        <v>0</v>
      </c>
      <c r="AP2006" s="28">
        <f t="shared" si="7542"/>
        <v>214624.2</v>
      </c>
      <c r="AQ2006" s="28">
        <f t="shared" si="7543"/>
        <v>164624.20000000001</v>
      </c>
      <c r="AR2006" s="28">
        <f t="shared" si="7544"/>
        <v>164624.20000000001</v>
      </c>
      <c r="AS2006" s="28">
        <f>AS2007+AS2012+AS2019+AS2027</f>
        <v>0</v>
      </c>
      <c r="AT2006" s="28">
        <f>AT2007+AT2012+AT2019+AT2027</f>
        <v>0</v>
      </c>
      <c r="AU2006" s="28">
        <f>AU2007+AU2012+AU2019+AU2027</f>
        <v>0</v>
      </c>
      <c r="AV2006" s="28">
        <f t="shared" si="7545"/>
        <v>214624.2</v>
      </c>
      <c r="AW2006" s="28">
        <f t="shared" si="7546"/>
        <v>164624.20000000001</v>
      </c>
      <c r="AX2006" s="28">
        <f t="shared" si="7547"/>
        <v>164624.20000000001</v>
      </c>
      <c r="AY2006" s="28">
        <f>AY2007+AY2012+AY2019+AY2027</f>
        <v>104.556</v>
      </c>
      <c r="AZ2006" s="28">
        <f>AZ2007+AZ2012+AZ2019+AZ2027</f>
        <v>0</v>
      </c>
      <c r="BA2006" s="28">
        <f>BA2007+BA2012+BA2019+BA2027</f>
        <v>0</v>
      </c>
      <c r="BB2006" s="28">
        <f t="shared" si="7548"/>
        <v>214728.75600000002</v>
      </c>
      <c r="BC2006" s="28">
        <f t="shared" si="7549"/>
        <v>164624.20000000001</v>
      </c>
      <c r="BD2006" s="28">
        <f t="shared" si="7550"/>
        <v>164624.20000000001</v>
      </c>
      <c r="BE2006" s="28">
        <f>BE2007+BE2012+BE2019+BE2027</f>
        <v>0</v>
      </c>
      <c r="BF2006" s="28">
        <f>BF2007+BF2012+BF2019+BF2027</f>
        <v>0</v>
      </c>
      <c r="BG2006" s="28">
        <f>BG2007+BG2012+BG2019+BG2027</f>
        <v>0</v>
      </c>
      <c r="BH2006" s="28">
        <f t="shared" si="7551"/>
        <v>214728.75600000002</v>
      </c>
      <c r="BI2006" s="28">
        <f t="shared" si="7552"/>
        <v>164624.20000000001</v>
      </c>
      <c r="BJ2006" s="28">
        <f t="shared" si="7553"/>
        <v>164624.20000000001</v>
      </c>
      <c r="BK2006" s="28">
        <f>BK2007+BK2012+BK2019+BK2027</f>
        <v>0</v>
      </c>
      <c r="BL2006" s="28">
        <f>BL2007+BL2012+BL2019+BL2027</f>
        <v>0</v>
      </c>
      <c r="BM2006" s="28">
        <f>BM2007+BM2012+BM2019+BM2027</f>
        <v>0</v>
      </c>
      <c r="BN2006" s="28">
        <f t="shared" si="7554"/>
        <v>214728.75600000002</v>
      </c>
      <c r="BO2006" s="28">
        <f t="shared" si="7555"/>
        <v>164624.20000000001</v>
      </c>
      <c r="BP2006" s="28">
        <f t="shared" si="7556"/>
        <v>164624.20000000001</v>
      </c>
      <c r="BQ2006" s="28">
        <f>BQ2007+BQ2012+BQ2019+BQ2027</f>
        <v>0</v>
      </c>
      <c r="BR2006" s="28">
        <f>BR2007+BR2012+BR2019+BR2027</f>
        <v>0</v>
      </c>
      <c r="BS2006" s="22">
        <f t="shared" si="7557"/>
        <v>214728.75600000002</v>
      </c>
      <c r="BT2006" s="22">
        <f t="shared" si="7558"/>
        <v>164624.20000000001</v>
      </c>
      <c r="BU2006" s="22">
        <f t="shared" si="7559"/>
        <v>164624.20000000001</v>
      </c>
      <c r="BV2006" s="28">
        <f>BV2007+BV2012+BV2019+BV2027</f>
        <v>0</v>
      </c>
      <c r="BW2006" s="28">
        <f>BW2007+BW2012+BW2019+BW2027</f>
        <v>0</v>
      </c>
      <c r="BX2006" s="28">
        <f t="shared" si="7560"/>
        <v>214728.75600000002</v>
      </c>
      <c r="BY2006" s="28">
        <f t="shared" si="7561"/>
        <v>164624.20000000001</v>
      </c>
      <c r="BZ2006" s="28">
        <f t="shared" si="7562"/>
        <v>164624.20000000001</v>
      </c>
      <c r="CA2006" s="28">
        <f>CA2007+CA2012+CA2019+CA2027</f>
        <v>7225.9989999999998</v>
      </c>
      <c r="CB2006" s="28">
        <f>CB2007+CB2012+CB2019+CB2027</f>
        <v>0</v>
      </c>
      <c r="CC2006" s="28">
        <f>CC2007+CC2012+CC2019+CC2027</f>
        <v>0</v>
      </c>
      <c r="CD2006" s="28">
        <f t="shared" si="7437"/>
        <v>221954.75500000003</v>
      </c>
      <c r="CE2006" s="28">
        <f>CE2007+CE2012+CE2019+CE2027</f>
        <v>0</v>
      </c>
      <c r="CF2006" s="29">
        <f>CD2006+CE2006</f>
        <v>221954.75500000003</v>
      </c>
      <c r="CG2006" s="28">
        <f t="shared" si="7438"/>
        <v>164624.20000000001</v>
      </c>
      <c r="CH2006" s="28">
        <f>CH2007+CH2012+CH2019+CH2027</f>
        <v>0</v>
      </c>
      <c r="CI2006" s="28">
        <f>CG2006+CH2006</f>
        <v>164624.20000000001</v>
      </c>
      <c r="CJ2006" s="28">
        <f t="shared" si="7439"/>
        <v>164624.20000000001</v>
      </c>
      <c r="CK2006" s="28">
        <f>CK2007+CK2012+CK2019+CK2027</f>
        <v>0</v>
      </c>
      <c r="CL2006" s="28">
        <f>CJ2006+CK2006</f>
        <v>164624.20000000001</v>
      </c>
      <c r="CM2006" s="28">
        <f>CM2007+CM2012+CM2019+CM2027</f>
        <v>0</v>
      </c>
      <c r="CN2006" s="15"/>
      <c r="CO2006" s="30"/>
      <c r="CQ2006" s="31" t="s">
        <v>27</v>
      </c>
    </row>
    <row r="2007" spans="1:99" ht="62.4" hidden="1" x14ac:dyDescent="0.3">
      <c r="A2007" s="32" t="s">
        <v>1156</v>
      </c>
      <c r="B2007" s="16"/>
      <c r="C2007" s="32"/>
      <c r="D2007" s="32"/>
      <c r="E2007" s="33" t="s">
        <v>1157</v>
      </c>
      <c r="F2007" s="22">
        <f t="shared" ref="F2007:F2013" si="7564">F2008</f>
        <v>735</v>
      </c>
      <c r="G2007" s="22">
        <f t="shared" ref="G2007:G2013" si="7565">G2008</f>
        <v>735</v>
      </c>
      <c r="H2007" s="22">
        <f t="shared" ref="H2007:H2013" si="7566">H2008</f>
        <v>735</v>
      </c>
      <c r="I2007" s="22">
        <f t="shared" ref="I2007:I2013" si="7567">I2008</f>
        <v>-735</v>
      </c>
      <c r="J2007" s="22">
        <f t="shared" ref="J2007:J2013" si="7568">J2008</f>
        <v>-735</v>
      </c>
      <c r="K2007" s="22">
        <f t="shared" ref="K2007:K2013" si="7569">K2008</f>
        <v>-735</v>
      </c>
      <c r="L2007" s="22">
        <f t="shared" si="7527"/>
        <v>0</v>
      </c>
      <c r="M2007" s="22">
        <f t="shared" si="7528"/>
        <v>0</v>
      </c>
      <c r="N2007" s="22">
        <f t="shared" si="7529"/>
        <v>0</v>
      </c>
      <c r="O2007" s="22">
        <f t="shared" ref="O2007:O2013" si="7570">O2008</f>
        <v>0</v>
      </c>
      <c r="P2007" s="22">
        <f t="shared" ref="P2007:P2013" si="7571">P2008</f>
        <v>0</v>
      </c>
      <c r="Q2007" s="22">
        <f t="shared" ref="Q2007:Q2013" si="7572">Q2008</f>
        <v>0</v>
      </c>
      <c r="R2007" s="22">
        <f t="shared" si="7530"/>
        <v>0</v>
      </c>
      <c r="S2007" s="22">
        <f t="shared" si="7531"/>
        <v>0</v>
      </c>
      <c r="T2007" s="22">
        <f t="shared" si="7532"/>
        <v>0</v>
      </c>
      <c r="U2007" s="22">
        <f t="shared" ref="U2007:U2013" si="7573">U2008</f>
        <v>0</v>
      </c>
      <c r="V2007" s="22">
        <f t="shared" ref="V2007:V2013" si="7574">V2008</f>
        <v>0</v>
      </c>
      <c r="W2007" s="22">
        <f t="shared" ref="W2007:W2013" si="7575">W2008</f>
        <v>0</v>
      </c>
      <c r="X2007" s="22">
        <f t="shared" si="7533"/>
        <v>0</v>
      </c>
      <c r="Y2007" s="22">
        <f t="shared" si="7534"/>
        <v>0</v>
      </c>
      <c r="Z2007" s="22">
        <f t="shared" si="7535"/>
        <v>0</v>
      </c>
      <c r="AA2007" s="22">
        <f t="shared" ref="AA2007:AA2013" si="7576">AA2008</f>
        <v>0</v>
      </c>
      <c r="AB2007" s="22">
        <f t="shared" ref="AB2007:AB2013" si="7577">AB2008</f>
        <v>0</v>
      </c>
      <c r="AC2007" s="22">
        <f t="shared" ref="AC2007:AC2013" si="7578">AC2008</f>
        <v>0</v>
      </c>
      <c r="AD2007" s="22">
        <f t="shared" si="7536"/>
        <v>0</v>
      </c>
      <c r="AE2007" s="22">
        <f t="shared" si="7537"/>
        <v>0</v>
      </c>
      <c r="AF2007" s="22">
        <f t="shared" si="7538"/>
        <v>0</v>
      </c>
      <c r="AG2007" s="22">
        <f t="shared" ref="AG2007:AG2013" si="7579">AG2008</f>
        <v>0</v>
      </c>
      <c r="AH2007" s="22">
        <f t="shared" ref="AH2007:AH2013" si="7580">AH2008</f>
        <v>0</v>
      </c>
      <c r="AI2007" s="22">
        <f t="shared" ref="AI2007:AI2013" si="7581">AI2008</f>
        <v>0</v>
      </c>
      <c r="AJ2007" s="22">
        <f t="shared" si="7539"/>
        <v>0</v>
      </c>
      <c r="AK2007" s="22">
        <f t="shared" si="7540"/>
        <v>0</v>
      </c>
      <c r="AL2007" s="22">
        <f t="shared" si="7541"/>
        <v>0</v>
      </c>
      <c r="AM2007" s="22">
        <f t="shared" ref="AM2007:AM2013" si="7582">AM2008</f>
        <v>0</v>
      </c>
      <c r="AN2007" s="22">
        <f t="shared" ref="AN2007:AN2013" si="7583">AN2008</f>
        <v>0</v>
      </c>
      <c r="AO2007" s="22">
        <f t="shared" ref="AO2007:AO2013" si="7584">AO2008</f>
        <v>0</v>
      </c>
      <c r="AP2007" s="22">
        <f t="shared" si="7542"/>
        <v>0</v>
      </c>
      <c r="AQ2007" s="22">
        <f t="shared" si="7543"/>
        <v>0</v>
      </c>
      <c r="AR2007" s="22">
        <f t="shared" si="7544"/>
        <v>0</v>
      </c>
      <c r="AS2007" s="22">
        <f t="shared" ref="AS2007:AS2013" si="7585">AS2008</f>
        <v>0</v>
      </c>
      <c r="AT2007" s="22">
        <f t="shared" ref="AT2007:AT2013" si="7586">AT2008</f>
        <v>0</v>
      </c>
      <c r="AU2007" s="22">
        <f t="shared" ref="AU2007:AU2013" si="7587">AU2008</f>
        <v>0</v>
      </c>
      <c r="AV2007" s="22">
        <f t="shared" si="7545"/>
        <v>0</v>
      </c>
      <c r="AW2007" s="22">
        <f t="shared" si="7546"/>
        <v>0</v>
      </c>
      <c r="AX2007" s="22">
        <f t="shared" si="7547"/>
        <v>0</v>
      </c>
      <c r="AY2007" s="22">
        <f t="shared" ref="AY2007:AY2013" si="7588">AY2008</f>
        <v>0</v>
      </c>
      <c r="AZ2007" s="22">
        <f t="shared" ref="AZ2007:AZ2013" si="7589">AZ2008</f>
        <v>0</v>
      </c>
      <c r="BA2007" s="22">
        <f t="shared" ref="BA2007:BA2013" si="7590">BA2008</f>
        <v>0</v>
      </c>
      <c r="BB2007" s="22">
        <f t="shared" si="7548"/>
        <v>0</v>
      </c>
      <c r="BC2007" s="22">
        <f t="shared" si="7549"/>
        <v>0</v>
      </c>
      <c r="BD2007" s="22">
        <f t="shared" si="7550"/>
        <v>0</v>
      </c>
      <c r="BE2007" s="22">
        <f t="shared" ref="BE2007:BE2013" si="7591">BE2008</f>
        <v>0</v>
      </c>
      <c r="BF2007" s="22">
        <f t="shared" ref="BF2007:BF2013" si="7592">BF2008</f>
        <v>0</v>
      </c>
      <c r="BG2007" s="22">
        <f t="shared" ref="BG2007:BG2013" si="7593">BG2008</f>
        <v>0</v>
      </c>
      <c r="BH2007" s="22">
        <f t="shared" si="7551"/>
        <v>0</v>
      </c>
      <c r="BI2007" s="22">
        <f t="shared" si="7552"/>
        <v>0</v>
      </c>
      <c r="BJ2007" s="22">
        <f t="shared" si="7553"/>
        <v>0</v>
      </c>
      <c r="BK2007" s="22">
        <f t="shared" ref="BK2007:BK2013" si="7594">BK2008</f>
        <v>0</v>
      </c>
      <c r="BL2007" s="22">
        <f t="shared" ref="BL2007:BL2013" si="7595">BL2008</f>
        <v>0</v>
      </c>
      <c r="BM2007" s="22">
        <f t="shared" ref="BM2007:BM2013" si="7596">BM2008</f>
        <v>0</v>
      </c>
      <c r="BN2007" s="22">
        <f t="shared" si="7554"/>
        <v>0</v>
      </c>
      <c r="BO2007" s="22">
        <f t="shared" si="7555"/>
        <v>0</v>
      </c>
      <c r="BP2007" s="22">
        <f t="shared" si="7556"/>
        <v>0</v>
      </c>
      <c r="BQ2007" s="22">
        <f t="shared" ref="BQ2007:BQ2013" si="7597">BQ2008</f>
        <v>0</v>
      </c>
      <c r="BR2007" s="22">
        <f t="shared" ref="BR2007:BR2013" si="7598">BR2008</f>
        <v>0</v>
      </c>
      <c r="BS2007" s="22">
        <f t="shared" si="7557"/>
        <v>0</v>
      </c>
      <c r="BT2007" s="22">
        <f t="shared" si="7558"/>
        <v>0</v>
      </c>
      <c r="BU2007" s="22">
        <f t="shared" si="7559"/>
        <v>0</v>
      </c>
      <c r="BV2007" s="22">
        <f t="shared" ref="BV2007:BV2013" si="7599">BV2008</f>
        <v>0</v>
      </c>
      <c r="BW2007" s="22">
        <f t="shared" ref="BW2007:BW2013" si="7600">BW2008</f>
        <v>0</v>
      </c>
      <c r="BX2007" s="22">
        <f t="shared" si="7560"/>
        <v>0</v>
      </c>
      <c r="BY2007" s="22">
        <f t="shared" si="7561"/>
        <v>0</v>
      </c>
      <c r="BZ2007" s="22">
        <f t="shared" si="7562"/>
        <v>0</v>
      </c>
      <c r="CA2007" s="22">
        <f t="shared" ref="CA2007:CA2013" si="7601">CA2008</f>
        <v>0</v>
      </c>
      <c r="CB2007" s="22">
        <f t="shared" ref="CB2007:CB2013" si="7602">CB2008</f>
        <v>0</v>
      </c>
      <c r="CC2007" s="22">
        <f t="shared" ref="CC2007:CC2013" si="7603">CC2008</f>
        <v>0</v>
      </c>
      <c r="CD2007" s="22">
        <f t="shared" si="7437"/>
        <v>0</v>
      </c>
      <c r="CE2007" s="22">
        <f t="shared" ref="CE2007:CE2013" si="7604">CE2008</f>
        <v>0</v>
      </c>
      <c r="CF2007" s="22"/>
      <c r="CG2007" s="22">
        <f t="shared" si="7438"/>
        <v>0</v>
      </c>
      <c r="CH2007" s="22">
        <f t="shared" ref="CH2007:CM2013" si="7605">CH2008</f>
        <v>0</v>
      </c>
      <c r="CI2007" s="22"/>
      <c r="CJ2007" s="22">
        <f t="shared" si="7439"/>
        <v>0</v>
      </c>
      <c r="CK2007" s="22">
        <f t="shared" si="7605"/>
        <v>0</v>
      </c>
      <c r="CL2007" s="22"/>
      <c r="CM2007" s="22">
        <f t="shared" si="7605"/>
        <v>0</v>
      </c>
      <c r="CN2007" s="15">
        <v>0</v>
      </c>
      <c r="CO2007" s="35"/>
      <c r="CR2007" s="5" t="s">
        <v>28</v>
      </c>
    </row>
    <row r="2008" spans="1:99" ht="46.8" hidden="1" x14ac:dyDescent="0.3">
      <c r="A2008" s="32" t="s">
        <v>1158</v>
      </c>
      <c r="B2008" s="16"/>
      <c r="C2008" s="32"/>
      <c r="D2008" s="32"/>
      <c r="E2008" s="33" t="s">
        <v>1159</v>
      </c>
      <c r="F2008" s="22">
        <f t="shared" si="7564"/>
        <v>735</v>
      </c>
      <c r="G2008" s="22">
        <f t="shared" si="7565"/>
        <v>735</v>
      </c>
      <c r="H2008" s="22">
        <f t="shared" si="7566"/>
        <v>735</v>
      </c>
      <c r="I2008" s="22">
        <f t="shared" si="7567"/>
        <v>-735</v>
      </c>
      <c r="J2008" s="22">
        <f t="shared" si="7568"/>
        <v>-735</v>
      </c>
      <c r="K2008" s="22">
        <f t="shared" si="7569"/>
        <v>-735</v>
      </c>
      <c r="L2008" s="22">
        <f t="shared" si="7527"/>
        <v>0</v>
      </c>
      <c r="M2008" s="22">
        <f t="shared" si="7528"/>
        <v>0</v>
      </c>
      <c r="N2008" s="22">
        <f t="shared" si="7529"/>
        <v>0</v>
      </c>
      <c r="O2008" s="22">
        <f t="shared" si="7570"/>
        <v>0</v>
      </c>
      <c r="P2008" s="22">
        <f t="shared" si="7571"/>
        <v>0</v>
      </c>
      <c r="Q2008" s="22">
        <f t="shared" si="7572"/>
        <v>0</v>
      </c>
      <c r="R2008" s="22">
        <f t="shared" si="7530"/>
        <v>0</v>
      </c>
      <c r="S2008" s="22">
        <f t="shared" si="7531"/>
        <v>0</v>
      </c>
      <c r="T2008" s="22">
        <f t="shared" si="7532"/>
        <v>0</v>
      </c>
      <c r="U2008" s="22">
        <f t="shared" si="7573"/>
        <v>0</v>
      </c>
      <c r="V2008" s="22">
        <f t="shared" si="7574"/>
        <v>0</v>
      </c>
      <c r="W2008" s="22">
        <f t="shared" si="7575"/>
        <v>0</v>
      </c>
      <c r="X2008" s="22">
        <f t="shared" si="7533"/>
        <v>0</v>
      </c>
      <c r="Y2008" s="22">
        <f t="shared" si="7534"/>
        <v>0</v>
      </c>
      <c r="Z2008" s="22">
        <f t="shared" si="7535"/>
        <v>0</v>
      </c>
      <c r="AA2008" s="22">
        <f t="shared" si="7576"/>
        <v>0</v>
      </c>
      <c r="AB2008" s="22">
        <f t="shared" si="7577"/>
        <v>0</v>
      </c>
      <c r="AC2008" s="22">
        <f t="shared" si="7578"/>
        <v>0</v>
      </c>
      <c r="AD2008" s="22">
        <f t="shared" si="7536"/>
        <v>0</v>
      </c>
      <c r="AE2008" s="22">
        <f t="shared" si="7537"/>
        <v>0</v>
      </c>
      <c r="AF2008" s="22">
        <f t="shared" si="7538"/>
        <v>0</v>
      </c>
      <c r="AG2008" s="22">
        <f t="shared" si="7579"/>
        <v>0</v>
      </c>
      <c r="AH2008" s="22">
        <f t="shared" si="7580"/>
        <v>0</v>
      </c>
      <c r="AI2008" s="22">
        <f t="shared" si="7581"/>
        <v>0</v>
      </c>
      <c r="AJ2008" s="22">
        <f t="shared" si="7539"/>
        <v>0</v>
      </c>
      <c r="AK2008" s="22">
        <f t="shared" si="7540"/>
        <v>0</v>
      </c>
      <c r="AL2008" s="22">
        <f t="shared" si="7541"/>
        <v>0</v>
      </c>
      <c r="AM2008" s="22">
        <f t="shared" si="7582"/>
        <v>0</v>
      </c>
      <c r="AN2008" s="22">
        <f t="shared" si="7583"/>
        <v>0</v>
      </c>
      <c r="AO2008" s="22">
        <f t="shared" si="7584"/>
        <v>0</v>
      </c>
      <c r="AP2008" s="22">
        <f t="shared" si="7542"/>
        <v>0</v>
      </c>
      <c r="AQ2008" s="22">
        <f t="shared" si="7543"/>
        <v>0</v>
      </c>
      <c r="AR2008" s="22">
        <f t="shared" si="7544"/>
        <v>0</v>
      </c>
      <c r="AS2008" s="22">
        <f t="shared" si="7585"/>
        <v>0</v>
      </c>
      <c r="AT2008" s="22">
        <f t="shared" si="7586"/>
        <v>0</v>
      </c>
      <c r="AU2008" s="22">
        <f t="shared" si="7587"/>
        <v>0</v>
      </c>
      <c r="AV2008" s="22">
        <f t="shared" si="7545"/>
        <v>0</v>
      </c>
      <c r="AW2008" s="22">
        <f t="shared" si="7546"/>
        <v>0</v>
      </c>
      <c r="AX2008" s="22">
        <f t="shared" si="7547"/>
        <v>0</v>
      </c>
      <c r="AY2008" s="22">
        <f t="shared" si="7588"/>
        <v>0</v>
      </c>
      <c r="AZ2008" s="22">
        <f t="shared" si="7589"/>
        <v>0</v>
      </c>
      <c r="BA2008" s="22">
        <f t="shared" si="7590"/>
        <v>0</v>
      </c>
      <c r="BB2008" s="22">
        <f t="shared" si="7548"/>
        <v>0</v>
      </c>
      <c r="BC2008" s="22">
        <f t="shared" si="7549"/>
        <v>0</v>
      </c>
      <c r="BD2008" s="22">
        <f t="shared" si="7550"/>
        <v>0</v>
      </c>
      <c r="BE2008" s="22">
        <f t="shared" si="7591"/>
        <v>0</v>
      </c>
      <c r="BF2008" s="22">
        <f t="shared" si="7592"/>
        <v>0</v>
      </c>
      <c r="BG2008" s="22">
        <f t="shared" si="7593"/>
        <v>0</v>
      </c>
      <c r="BH2008" s="22">
        <f t="shared" si="7551"/>
        <v>0</v>
      </c>
      <c r="BI2008" s="22">
        <f t="shared" si="7552"/>
        <v>0</v>
      </c>
      <c r="BJ2008" s="22">
        <f t="shared" si="7553"/>
        <v>0</v>
      </c>
      <c r="BK2008" s="22">
        <f t="shared" si="7594"/>
        <v>0</v>
      </c>
      <c r="BL2008" s="22">
        <f t="shared" si="7595"/>
        <v>0</v>
      </c>
      <c r="BM2008" s="22">
        <f t="shared" si="7596"/>
        <v>0</v>
      </c>
      <c r="BN2008" s="22">
        <f t="shared" si="7554"/>
        <v>0</v>
      </c>
      <c r="BO2008" s="22">
        <f t="shared" si="7555"/>
        <v>0</v>
      </c>
      <c r="BP2008" s="22">
        <f t="shared" si="7556"/>
        <v>0</v>
      </c>
      <c r="BQ2008" s="22">
        <f t="shared" si="7597"/>
        <v>0</v>
      </c>
      <c r="BR2008" s="22">
        <f t="shared" si="7598"/>
        <v>0</v>
      </c>
      <c r="BS2008" s="22">
        <f t="shared" si="7557"/>
        <v>0</v>
      </c>
      <c r="BT2008" s="22">
        <f t="shared" si="7558"/>
        <v>0</v>
      </c>
      <c r="BU2008" s="22">
        <f t="shared" si="7559"/>
        <v>0</v>
      </c>
      <c r="BV2008" s="22">
        <f t="shared" si="7599"/>
        <v>0</v>
      </c>
      <c r="BW2008" s="22">
        <f t="shared" si="7600"/>
        <v>0</v>
      </c>
      <c r="BX2008" s="22">
        <f t="shared" si="7560"/>
        <v>0</v>
      </c>
      <c r="BY2008" s="22">
        <f t="shared" si="7561"/>
        <v>0</v>
      </c>
      <c r="BZ2008" s="22">
        <f t="shared" si="7562"/>
        <v>0</v>
      </c>
      <c r="CA2008" s="22">
        <f t="shared" si="7601"/>
        <v>0</v>
      </c>
      <c r="CB2008" s="22">
        <f t="shared" si="7602"/>
        <v>0</v>
      </c>
      <c r="CC2008" s="22">
        <f t="shared" si="7603"/>
        <v>0</v>
      </c>
      <c r="CD2008" s="22">
        <f t="shared" si="7437"/>
        <v>0</v>
      </c>
      <c r="CE2008" s="22">
        <f t="shared" si="7604"/>
        <v>0</v>
      </c>
      <c r="CF2008" s="22"/>
      <c r="CG2008" s="22">
        <f t="shared" si="7438"/>
        <v>0</v>
      </c>
      <c r="CH2008" s="22">
        <f t="shared" si="7605"/>
        <v>0</v>
      </c>
      <c r="CI2008" s="22"/>
      <c r="CJ2008" s="22">
        <f t="shared" si="7439"/>
        <v>0</v>
      </c>
      <c r="CK2008" s="22">
        <f t="shared" si="7605"/>
        <v>0</v>
      </c>
      <c r="CL2008" s="22"/>
      <c r="CM2008" s="22">
        <f t="shared" si="7605"/>
        <v>0</v>
      </c>
      <c r="CN2008" s="15">
        <v>0</v>
      </c>
      <c r="CO2008" s="35"/>
      <c r="CU2008" s="5" t="s">
        <v>31</v>
      </c>
    </row>
    <row r="2009" spans="1:99" ht="31.2" hidden="1" x14ac:dyDescent="0.3">
      <c r="A2009" s="32" t="s">
        <v>1158</v>
      </c>
      <c r="B2009" s="16">
        <v>200</v>
      </c>
      <c r="C2009" s="32"/>
      <c r="D2009" s="32"/>
      <c r="E2009" s="33" t="s">
        <v>40</v>
      </c>
      <c r="F2009" s="22">
        <f t="shared" si="7564"/>
        <v>735</v>
      </c>
      <c r="G2009" s="22">
        <f t="shared" si="7565"/>
        <v>735</v>
      </c>
      <c r="H2009" s="22">
        <f t="shared" si="7566"/>
        <v>735</v>
      </c>
      <c r="I2009" s="22">
        <f t="shared" si="7567"/>
        <v>-735</v>
      </c>
      <c r="J2009" s="22">
        <f t="shared" si="7568"/>
        <v>-735</v>
      </c>
      <c r="K2009" s="22">
        <f t="shared" si="7569"/>
        <v>-735</v>
      </c>
      <c r="L2009" s="22">
        <f t="shared" si="7527"/>
        <v>0</v>
      </c>
      <c r="M2009" s="22">
        <f t="shared" si="7528"/>
        <v>0</v>
      </c>
      <c r="N2009" s="22">
        <f t="shared" si="7529"/>
        <v>0</v>
      </c>
      <c r="O2009" s="22">
        <f t="shared" si="7570"/>
        <v>0</v>
      </c>
      <c r="P2009" s="22">
        <f t="shared" si="7571"/>
        <v>0</v>
      </c>
      <c r="Q2009" s="22">
        <f t="shared" si="7572"/>
        <v>0</v>
      </c>
      <c r="R2009" s="22">
        <f t="shared" si="7530"/>
        <v>0</v>
      </c>
      <c r="S2009" s="22">
        <f t="shared" si="7531"/>
        <v>0</v>
      </c>
      <c r="T2009" s="22">
        <f t="shared" si="7532"/>
        <v>0</v>
      </c>
      <c r="U2009" s="22">
        <f t="shared" si="7573"/>
        <v>0</v>
      </c>
      <c r="V2009" s="22">
        <f t="shared" si="7574"/>
        <v>0</v>
      </c>
      <c r="W2009" s="22">
        <f t="shared" si="7575"/>
        <v>0</v>
      </c>
      <c r="X2009" s="22">
        <f t="shared" si="7533"/>
        <v>0</v>
      </c>
      <c r="Y2009" s="22">
        <f t="shared" si="7534"/>
        <v>0</v>
      </c>
      <c r="Z2009" s="22">
        <f t="shared" si="7535"/>
        <v>0</v>
      </c>
      <c r="AA2009" s="22">
        <f t="shared" si="7576"/>
        <v>0</v>
      </c>
      <c r="AB2009" s="22">
        <f t="shared" si="7577"/>
        <v>0</v>
      </c>
      <c r="AC2009" s="22">
        <f t="shared" si="7578"/>
        <v>0</v>
      </c>
      <c r="AD2009" s="22">
        <f t="shared" si="7536"/>
        <v>0</v>
      </c>
      <c r="AE2009" s="22">
        <f t="shared" si="7537"/>
        <v>0</v>
      </c>
      <c r="AF2009" s="22">
        <f t="shared" si="7538"/>
        <v>0</v>
      </c>
      <c r="AG2009" s="22">
        <f t="shared" si="7579"/>
        <v>0</v>
      </c>
      <c r="AH2009" s="22">
        <f t="shared" si="7580"/>
        <v>0</v>
      </c>
      <c r="AI2009" s="22">
        <f t="shared" si="7581"/>
        <v>0</v>
      </c>
      <c r="AJ2009" s="22">
        <f t="shared" si="7539"/>
        <v>0</v>
      </c>
      <c r="AK2009" s="22">
        <f t="shared" si="7540"/>
        <v>0</v>
      </c>
      <c r="AL2009" s="22">
        <f t="shared" si="7541"/>
        <v>0</v>
      </c>
      <c r="AM2009" s="22">
        <f t="shared" si="7582"/>
        <v>0</v>
      </c>
      <c r="AN2009" s="22">
        <f t="shared" si="7583"/>
        <v>0</v>
      </c>
      <c r="AO2009" s="22">
        <f t="shared" si="7584"/>
        <v>0</v>
      </c>
      <c r="AP2009" s="22">
        <f t="shared" si="7542"/>
        <v>0</v>
      </c>
      <c r="AQ2009" s="22">
        <f t="shared" si="7543"/>
        <v>0</v>
      </c>
      <c r="AR2009" s="22">
        <f t="shared" si="7544"/>
        <v>0</v>
      </c>
      <c r="AS2009" s="22">
        <f t="shared" si="7585"/>
        <v>0</v>
      </c>
      <c r="AT2009" s="22">
        <f t="shared" si="7586"/>
        <v>0</v>
      </c>
      <c r="AU2009" s="22">
        <f t="shared" si="7587"/>
        <v>0</v>
      </c>
      <c r="AV2009" s="22">
        <f t="shared" si="7545"/>
        <v>0</v>
      </c>
      <c r="AW2009" s="22">
        <f t="shared" si="7546"/>
        <v>0</v>
      </c>
      <c r="AX2009" s="22">
        <f t="shared" si="7547"/>
        <v>0</v>
      </c>
      <c r="AY2009" s="22">
        <f t="shared" si="7588"/>
        <v>0</v>
      </c>
      <c r="AZ2009" s="22">
        <f t="shared" si="7589"/>
        <v>0</v>
      </c>
      <c r="BA2009" s="22">
        <f t="shared" si="7590"/>
        <v>0</v>
      </c>
      <c r="BB2009" s="22">
        <f t="shared" si="7548"/>
        <v>0</v>
      </c>
      <c r="BC2009" s="22">
        <f t="shared" si="7549"/>
        <v>0</v>
      </c>
      <c r="BD2009" s="22">
        <f t="shared" si="7550"/>
        <v>0</v>
      </c>
      <c r="BE2009" s="22">
        <f t="shared" si="7591"/>
        <v>0</v>
      </c>
      <c r="BF2009" s="22">
        <f t="shared" si="7592"/>
        <v>0</v>
      </c>
      <c r="BG2009" s="22">
        <f t="shared" si="7593"/>
        <v>0</v>
      </c>
      <c r="BH2009" s="22">
        <f t="shared" si="7551"/>
        <v>0</v>
      </c>
      <c r="BI2009" s="22">
        <f t="shared" si="7552"/>
        <v>0</v>
      </c>
      <c r="BJ2009" s="22">
        <f t="shared" si="7553"/>
        <v>0</v>
      </c>
      <c r="BK2009" s="22">
        <f t="shared" si="7594"/>
        <v>0</v>
      </c>
      <c r="BL2009" s="22">
        <f t="shared" si="7595"/>
        <v>0</v>
      </c>
      <c r="BM2009" s="22">
        <f t="shared" si="7596"/>
        <v>0</v>
      </c>
      <c r="BN2009" s="22">
        <f t="shared" si="7554"/>
        <v>0</v>
      </c>
      <c r="BO2009" s="22">
        <f t="shared" si="7555"/>
        <v>0</v>
      </c>
      <c r="BP2009" s="22">
        <f t="shared" si="7556"/>
        <v>0</v>
      </c>
      <c r="BQ2009" s="22">
        <f t="shared" si="7597"/>
        <v>0</v>
      </c>
      <c r="BR2009" s="22">
        <f t="shared" si="7598"/>
        <v>0</v>
      </c>
      <c r="BS2009" s="22">
        <f t="shared" si="7557"/>
        <v>0</v>
      </c>
      <c r="BT2009" s="22">
        <f t="shared" si="7558"/>
        <v>0</v>
      </c>
      <c r="BU2009" s="22">
        <f t="shared" si="7559"/>
        <v>0</v>
      </c>
      <c r="BV2009" s="22">
        <f t="shared" si="7599"/>
        <v>0</v>
      </c>
      <c r="BW2009" s="22">
        <f t="shared" si="7600"/>
        <v>0</v>
      </c>
      <c r="BX2009" s="22">
        <f t="shared" si="7560"/>
        <v>0</v>
      </c>
      <c r="BY2009" s="22">
        <f t="shared" si="7561"/>
        <v>0</v>
      </c>
      <c r="BZ2009" s="22">
        <f t="shared" si="7562"/>
        <v>0</v>
      </c>
      <c r="CA2009" s="22">
        <f t="shared" si="7601"/>
        <v>0</v>
      </c>
      <c r="CB2009" s="22">
        <f t="shared" si="7602"/>
        <v>0</v>
      </c>
      <c r="CC2009" s="22">
        <f t="shared" si="7603"/>
        <v>0</v>
      </c>
      <c r="CD2009" s="22">
        <f t="shared" si="7437"/>
        <v>0</v>
      </c>
      <c r="CE2009" s="22">
        <f t="shared" si="7604"/>
        <v>0</v>
      </c>
      <c r="CF2009" s="22"/>
      <c r="CG2009" s="22">
        <f t="shared" si="7438"/>
        <v>0</v>
      </c>
      <c r="CH2009" s="22">
        <f t="shared" si="7605"/>
        <v>0</v>
      </c>
      <c r="CI2009" s="22"/>
      <c r="CJ2009" s="22">
        <f t="shared" si="7439"/>
        <v>0</v>
      </c>
      <c r="CK2009" s="22">
        <f t="shared" si="7605"/>
        <v>0</v>
      </c>
      <c r="CL2009" s="22"/>
      <c r="CM2009" s="22">
        <f t="shared" si="7605"/>
        <v>0</v>
      </c>
      <c r="CN2009" s="15">
        <v>0</v>
      </c>
      <c r="CO2009" s="35"/>
      <c r="CS2009" s="5" t="s">
        <v>29</v>
      </c>
    </row>
    <row r="2010" spans="1:99" ht="46.8" hidden="1" x14ac:dyDescent="0.3">
      <c r="A2010" s="32" t="s">
        <v>1158</v>
      </c>
      <c r="B2010" s="16">
        <v>240</v>
      </c>
      <c r="C2010" s="32"/>
      <c r="D2010" s="32"/>
      <c r="E2010" s="33" t="s">
        <v>41</v>
      </c>
      <c r="F2010" s="22">
        <f t="shared" si="7564"/>
        <v>735</v>
      </c>
      <c r="G2010" s="22">
        <f t="shared" si="7565"/>
        <v>735</v>
      </c>
      <c r="H2010" s="22">
        <f t="shared" si="7566"/>
        <v>735</v>
      </c>
      <c r="I2010" s="22">
        <f t="shared" si="7567"/>
        <v>-735</v>
      </c>
      <c r="J2010" s="22">
        <f t="shared" si="7568"/>
        <v>-735</v>
      </c>
      <c r="K2010" s="22">
        <f t="shared" si="7569"/>
        <v>-735</v>
      </c>
      <c r="L2010" s="22">
        <f t="shared" si="7527"/>
        <v>0</v>
      </c>
      <c r="M2010" s="22">
        <f t="shared" si="7528"/>
        <v>0</v>
      </c>
      <c r="N2010" s="22">
        <f t="shared" si="7529"/>
        <v>0</v>
      </c>
      <c r="O2010" s="22">
        <f t="shared" si="7570"/>
        <v>0</v>
      </c>
      <c r="P2010" s="22">
        <f t="shared" si="7571"/>
        <v>0</v>
      </c>
      <c r="Q2010" s="22">
        <f t="shared" si="7572"/>
        <v>0</v>
      </c>
      <c r="R2010" s="22">
        <f t="shared" si="7530"/>
        <v>0</v>
      </c>
      <c r="S2010" s="22">
        <f t="shared" si="7531"/>
        <v>0</v>
      </c>
      <c r="T2010" s="22">
        <f t="shared" si="7532"/>
        <v>0</v>
      </c>
      <c r="U2010" s="22">
        <f t="shared" si="7573"/>
        <v>0</v>
      </c>
      <c r="V2010" s="22">
        <f t="shared" si="7574"/>
        <v>0</v>
      </c>
      <c r="W2010" s="22">
        <f t="shared" si="7575"/>
        <v>0</v>
      </c>
      <c r="X2010" s="22">
        <f t="shared" si="7533"/>
        <v>0</v>
      </c>
      <c r="Y2010" s="22">
        <f t="shared" si="7534"/>
        <v>0</v>
      </c>
      <c r="Z2010" s="22">
        <f t="shared" si="7535"/>
        <v>0</v>
      </c>
      <c r="AA2010" s="22">
        <f t="shared" si="7576"/>
        <v>0</v>
      </c>
      <c r="AB2010" s="22">
        <f t="shared" si="7577"/>
        <v>0</v>
      </c>
      <c r="AC2010" s="22">
        <f t="shared" si="7578"/>
        <v>0</v>
      </c>
      <c r="AD2010" s="22">
        <f t="shared" si="7536"/>
        <v>0</v>
      </c>
      <c r="AE2010" s="22">
        <f t="shared" si="7537"/>
        <v>0</v>
      </c>
      <c r="AF2010" s="22">
        <f t="shared" si="7538"/>
        <v>0</v>
      </c>
      <c r="AG2010" s="22">
        <f t="shared" si="7579"/>
        <v>0</v>
      </c>
      <c r="AH2010" s="22">
        <f t="shared" si="7580"/>
        <v>0</v>
      </c>
      <c r="AI2010" s="22">
        <f t="shared" si="7581"/>
        <v>0</v>
      </c>
      <c r="AJ2010" s="22">
        <f t="shared" si="7539"/>
        <v>0</v>
      </c>
      <c r="AK2010" s="22">
        <f t="shared" si="7540"/>
        <v>0</v>
      </c>
      <c r="AL2010" s="22">
        <f t="shared" si="7541"/>
        <v>0</v>
      </c>
      <c r="AM2010" s="22">
        <f t="shared" si="7582"/>
        <v>0</v>
      </c>
      <c r="AN2010" s="22">
        <f t="shared" si="7583"/>
        <v>0</v>
      </c>
      <c r="AO2010" s="22">
        <f t="shared" si="7584"/>
        <v>0</v>
      </c>
      <c r="AP2010" s="22">
        <f t="shared" si="7542"/>
        <v>0</v>
      </c>
      <c r="AQ2010" s="22">
        <f t="shared" si="7543"/>
        <v>0</v>
      </c>
      <c r="AR2010" s="22">
        <f t="shared" si="7544"/>
        <v>0</v>
      </c>
      <c r="AS2010" s="22">
        <f t="shared" si="7585"/>
        <v>0</v>
      </c>
      <c r="AT2010" s="22">
        <f t="shared" si="7586"/>
        <v>0</v>
      </c>
      <c r="AU2010" s="22">
        <f t="shared" si="7587"/>
        <v>0</v>
      </c>
      <c r="AV2010" s="22">
        <f t="shared" si="7545"/>
        <v>0</v>
      </c>
      <c r="AW2010" s="22">
        <f t="shared" si="7546"/>
        <v>0</v>
      </c>
      <c r="AX2010" s="22">
        <f t="shared" si="7547"/>
        <v>0</v>
      </c>
      <c r="AY2010" s="22">
        <f t="shared" si="7588"/>
        <v>0</v>
      </c>
      <c r="AZ2010" s="22">
        <f t="shared" si="7589"/>
        <v>0</v>
      </c>
      <c r="BA2010" s="22">
        <f t="shared" si="7590"/>
        <v>0</v>
      </c>
      <c r="BB2010" s="22">
        <f t="shared" si="7548"/>
        <v>0</v>
      </c>
      <c r="BC2010" s="22">
        <f t="shared" si="7549"/>
        <v>0</v>
      </c>
      <c r="BD2010" s="22">
        <f t="shared" si="7550"/>
        <v>0</v>
      </c>
      <c r="BE2010" s="22">
        <f t="shared" si="7591"/>
        <v>0</v>
      </c>
      <c r="BF2010" s="22">
        <f t="shared" si="7592"/>
        <v>0</v>
      </c>
      <c r="BG2010" s="22">
        <f t="shared" si="7593"/>
        <v>0</v>
      </c>
      <c r="BH2010" s="22">
        <f t="shared" si="7551"/>
        <v>0</v>
      </c>
      <c r="BI2010" s="22">
        <f t="shared" si="7552"/>
        <v>0</v>
      </c>
      <c r="BJ2010" s="22">
        <f t="shared" si="7553"/>
        <v>0</v>
      </c>
      <c r="BK2010" s="22">
        <f t="shared" si="7594"/>
        <v>0</v>
      </c>
      <c r="BL2010" s="22">
        <f t="shared" si="7595"/>
        <v>0</v>
      </c>
      <c r="BM2010" s="22">
        <f t="shared" si="7596"/>
        <v>0</v>
      </c>
      <c r="BN2010" s="22">
        <f t="shared" si="7554"/>
        <v>0</v>
      </c>
      <c r="BO2010" s="22">
        <f t="shared" si="7555"/>
        <v>0</v>
      </c>
      <c r="BP2010" s="22">
        <f t="shared" si="7556"/>
        <v>0</v>
      </c>
      <c r="BQ2010" s="22">
        <f t="shared" si="7597"/>
        <v>0</v>
      </c>
      <c r="BR2010" s="22">
        <f t="shared" si="7598"/>
        <v>0</v>
      </c>
      <c r="BS2010" s="22">
        <f t="shared" si="7557"/>
        <v>0</v>
      </c>
      <c r="BT2010" s="22">
        <f t="shared" si="7558"/>
        <v>0</v>
      </c>
      <c r="BU2010" s="22">
        <f t="shared" si="7559"/>
        <v>0</v>
      </c>
      <c r="BV2010" s="22">
        <f t="shared" si="7599"/>
        <v>0</v>
      </c>
      <c r="BW2010" s="22">
        <f t="shared" si="7600"/>
        <v>0</v>
      </c>
      <c r="BX2010" s="22">
        <f t="shared" si="7560"/>
        <v>0</v>
      </c>
      <c r="BY2010" s="22">
        <f t="shared" si="7561"/>
        <v>0</v>
      </c>
      <c r="BZ2010" s="22">
        <f t="shared" si="7562"/>
        <v>0</v>
      </c>
      <c r="CA2010" s="22">
        <f t="shared" si="7601"/>
        <v>0</v>
      </c>
      <c r="CB2010" s="22">
        <f t="shared" si="7602"/>
        <v>0</v>
      </c>
      <c r="CC2010" s="22">
        <f t="shared" si="7603"/>
        <v>0</v>
      </c>
      <c r="CD2010" s="22">
        <f t="shared" si="7437"/>
        <v>0</v>
      </c>
      <c r="CE2010" s="22">
        <f t="shared" si="7604"/>
        <v>0</v>
      </c>
      <c r="CF2010" s="22"/>
      <c r="CG2010" s="22">
        <f t="shared" si="7438"/>
        <v>0</v>
      </c>
      <c r="CH2010" s="22">
        <f t="shared" si="7605"/>
        <v>0</v>
      </c>
      <c r="CI2010" s="22"/>
      <c r="CJ2010" s="22">
        <f t="shared" si="7439"/>
        <v>0</v>
      </c>
      <c r="CK2010" s="22">
        <f t="shared" si="7605"/>
        <v>0</v>
      </c>
      <c r="CL2010" s="22"/>
      <c r="CM2010" s="22">
        <f t="shared" si="7605"/>
        <v>0</v>
      </c>
      <c r="CN2010" s="15">
        <v>0</v>
      </c>
      <c r="CO2010" s="35"/>
      <c r="CT2010" s="5" t="s">
        <v>30</v>
      </c>
    </row>
    <row r="2011" spans="1:99" ht="31.2" hidden="1" x14ac:dyDescent="0.3">
      <c r="A2011" s="32" t="s">
        <v>1158</v>
      </c>
      <c r="B2011" s="16">
        <v>240</v>
      </c>
      <c r="C2011" s="32" t="s">
        <v>66</v>
      </c>
      <c r="D2011" s="32" t="s">
        <v>66</v>
      </c>
      <c r="E2011" s="33" t="s">
        <v>728</v>
      </c>
      <c r="F2011" s="37">
        <v>735</v>
      </c>
      <c r="G2011" s="37">
        <v>735</v>
      </c>
      <c r="H2011" s="37">
        <v>735</v>
      </c>
      <c r="I2011" s="37">
        <v>-735</v>
      </c>
      <c r="J2011" s="37">
        <v>-735</v>
      </c>
      <c r="K2011" s="37">
        <v>-735</v>
      </c>
      <c r="L2011" s="37">
        <f t="shared" si="7527"/>
        <v>0</v>
      </c>
      <c r="M2011" s="37">
        <f t="shared" si="7528"/>
        <v>0</v>
      </c>
      <c r="N2011" s="37">
        <f t="shared" si="7529"/>
        <v>0</v>
      </c>
      <c r="O2011" s="37"/>
      <c r="P2011" s="37"/>
      <c r="Q2011" s="37"/>
      <c r="R2011" s="37">
        <f t="shared" si="7530"/>
        <v>0</v>
      </c>
      <c r="S2011" s="37">
        <f t="shared" si="7531"/>
        <v>0</v>
      </c>
      <c r="T2011" s="37">
        <f t="shared" si="7532"/>
        <v>0</v>
      </c>
      <c r="U2011" s="37"/>
      <c r="V2011" s="37"/>
      <c r="W2011" s="37"/>
      <c r="X2011" s="37">
        <f t="shared" si="7533"/>
        <v>0</v>
      </c>
      <c r="Y2011" s="37">
        <f t="shared" si="7534"/>
        <v>0</v>
      </c>
      <c r="Z2011" s="37">
        <f t="shared" si="7535"/>
        <v>0</v>
      </c>
      <c r="AA2011" s="37"/>
      <c r="AB2011" s="37"/>
      <c r="AC2011" s="37"/>
      <c r="AD2011" s="37">
        <f t="shared" si="7536"/>
        <v>0</v>
      </c>
      <c r="AE2011" s="37">
        <f t="shared" si="7537"/>
        <v>0</v>
      </c>
      <c r="AF2011" s="37">
        <f t="shared" si="7538"/>
        <v>0</v>
      </c>
      <c r="AG2011" s="37"/>
      <c r="AH2011" s="37"/>
      <c r="AI2011" s="37"/>
      <c r="AJ2011" s="37">
        <f t="shared" si="7539"/>
        <v>0</v>
      </c>
      <c r="AK2011" s="37">
        <f t="shared" si="7540"/>
        <v>0</v>
      </c>
      <c r="AL2011" s="37">
        <f t="shared" si="7541"/>
        <v>0</v>
      </c>
      <c r="AM2011" s="37"/>
      <c r="AN2011" s="37"/>
      <c r="AO2011" s="37"/>
      <c r="AP2011" s="37">
        <f t="shared" si="7542"/>
        <v>0</v>
      </c>
      <c r="AQ2011" s="37">
        <f t="shared" si="7543"/>
        <v>0</v>
      </c>
      <c r="AR2011" s="37">
        <f t="shared" si="7544"/>
        <v>0</v>
      </c>
      <c r="AS2011" s="37"/>
      <c r="AT2011" s="37"/>
      <c r="AU2011" s="37"/>
      <c r="AV2011" s="37">
        <f t="shared" si="7545"/>
        <v>0</v>
      </c>
      <c r="AW2011" s="37">
        <f t="shared" si="7546"/>
        <v>0</v>
      </c>
      <c r="AX2011" s="37">
        <f t="shared" si="7547"/>
        <v>0</v>
      </c>
      <c r="AY2011" s="37"/>
      <c r="AZ2011" s="37"/>
      <c r="BA2011" s="37"/>
      <c r="BB2011" s="37">
        <f t="shared" si="7548"/>
        <v>0</v>
      </c>
      <c r="BC2011" s="37">
        <f t="shared" si="7549"/>
        <v>0</v>
      </c>
      <c r="BD2011" s="37">
        <f t="shared" si="7550"/>
        <v>0</v>
      </c>
      <c r="BE2011" s="37"/>
      <c r="BF2011" s="37"/>
      <c r="BG2011" s="37"/>
      <c r="BH2011" s="37">
        <f t="shared" si="7551"/>
        <v>0</v>
      </c>
      <c r="BI2011" s="37">
        <f t="shared" si="7552"/>
        <v>0</v>
      </c>
      <c r="BJ2011" s="37">
        <f t="shared" si="7553"/>
        <v>0</v>
      </c>
      <c r="BK2011" s="37"/>
      <c r="BL2011" s="37"/>
      <c r="BM2011" s="37"/>
      <c r="BN2011" s="37">
        <f t="shared" si="7554"/>
        <v>0</v>
      </c>
      <c r="BO2011" s="37">
        <f t="shared" si="7555"/>
        <v>0</v>
      </c>
      <c r="BP2011" s="37">
        <f t="shared" si="7556"/>
        <v>0</v>
      </c>
      <c r="BQ2011" s="37"/>
      <c r="BR2011" s="37"/>
      <c r="BS2011" s="22">
        <f t="shared" si="7557"/>
        <v>0</v>
      </c>
      <c r="BT2011" s="22">
        <f t="shared" si="7558"/>
        <v>0</v>
      </c>
      <c r="BU2011" s="22">
        <f t="shared" si="7559"/>
        <v>0</v>
      </c>
      <c r="BV2011" s="37"/>
      <c r="BW2011" s="37"/>
      <c r="BX2011" s="37">
        <f t="shared" si="7560"/>
        <v>0</v>
      </c>
      <c r="BY2011" s="37">
        <f t="shared" si="7561"/>
        <v>0</v>
      </c>
      <c r="BZ2011" s="37">
        <f t="shared" si="7562"/>
        <v>0</v>
      </c>
      <c r="CA2011" s="37"/>
      <c r="CB2011" s="37"/>
      <c r="CC2011" s="37"/>
      <c r="CD2011" s="37">
        <f t="shared" si="7437"/>
        <v>0</v>
      </c>
      <c r="CE2011" s="37"/>
      <c r="CF2011" s="37"/>
      <c r="CG2011" s="37">
        <f t="shared" si="7438"/>
        <v>0</v>
      </c>
      <c r="CH2011" s="37"/>
      <c r="CI2011" s="37"/>
      <c r="CJ2011" s="37">
        <f t="shared" si="7439"/>
        <v>0</v>
      </c>
      <c r="CK2011" s="37"/>
      <c r="CL2011" s="37"/>
      <c r="CM2011" s="37"/>
      <c r="CN2011" s="15">
        <v>0</v>
      </c>
      <c r="CO2011" s="2">
        <v>59</v>
      </c>
    </row>
    <row r="2012" spans="1:99" ht="46.8" x14ac:dyDescent="0.3">
      <c r="A2012" s="32" t="s">
        <v>1160</v>
      </c>
      <c r="B2012" s="16"/>
      <c r="C2012" s="32"/>
      <c r="D2012" s="32"/>
      <c r="E2012" s="33" t="s">
        <v>1161</v>
      </c>
      <c r="F2012" s="22">
        <f t="shared" si="7564"/>
        <v>38810.6</v>
      </c>
      <c r="G2012" s="22">
        <f t="shared" si="7565"/>
        <v>38810.6</v>
      </c>
      <c r="H2012" s="22">
        <f t="shared" si="7566"/>
        <v>38810.6</v>
      </c>
      <c r="I2012" s="22">
        <f t="shared" si="7567"/>
        <v>0</v>
      </c>
      <c r="J2012" s="22">
        <f t="shared" si="7568"/>
        <v>0</v>
      </c>
      <c r="K2012" s="22">
        <f t="shared" si="7569"/>
        <v>0</v>
      </c>
      <c r="L2012" s="22">
        <f t="shared" si="7527"/>
        <v>38810.6</v>
      </c>
      <c r="M2012" s="22">
        <f t="shared" si="7528"/>
        <v>38810.6</v>
      </c>
      <c r="N2012" s="22">
        <f t="shared" si="7529"/>
        <v>38810.6</v>
      </c>
      <c r="O2012" s="22">
        <f t="shared" si="7570"/>
        <v>0</v>
      </c>
      <c r="P2012" s="22">
        <f t="shared" si="7571"/>
        <v>0</v>
      </c>
      <c r="Q2012" s="22">
        <f t="shared" si="7572"/>
        <v>0</v>
      </c>
      <c r="R2012" s="22">
        <f t="shared" si="7530"/>
        <v>38810.6</v>
      </c>
      <c r="S2012" s="22">
        <f t="shared" si="7531"/>
        <v>38810.6</v>
      </c>
      <c r="T2012" s="22">
        <f t="shared" si="7532"/>
        <v>38810.6</v>
      </c>
      <c r="U2012" s="22">
        <f t="shared" si="7573"/>
        <v>0</v>
      </c>
      <c r="V2012" s="22">
        <f t="shared" si="7574"/>
        <v>0</v>
      </c>
      <c r="W2012" s="22">
        <f t="shared" si="7575"/>
        <v>0</v>
      </c>
      <c r="X2012" s="22">
        <f t="shared" si="7533"/>
        <v>38810.6</v>
      </c>
      <c r="Y2012" s="22">
        <f t="shared" si="7534"/>
        <v>38810.6</v>
      </c>
      <c r="Z2012" s="22">
        <f t="shared" si="7535"/>
        <v>38810.6</v>
      </c>
      <c r="AA2012" s="22">
        <f t="shared" si="7576"/>
        <v>0</v>
      </c>
      <c r="AB2012" s="22">
        <f t="shared" si="7577"/>
        <v>0</v>
      </c>
      <c r="AC2012" s="22">
        <f t="shared" si="7578"/>
        <v>0</v>
      </c>
      <c r="AD2012" s="22">
        <f t="shared" si="7536"/>
        <v>38810.6</v>
      </c>
      <c r="AE2012" s="22">
        <f t="shared" si="7537"/>
        <v>38810.6</v>
      </c>
      <c r="AF2012" s="22">
        <f t="shared" si="7538"/>
        <v>38810.6</v>
      </c>
      <c r="AG2012" s="22">
        <f t="shared" si="7579"/>
        <v>0</v>
      </c>
      <c r="AH2012" s="22">
        <f t="shared" si="7580"/>
        <v>0</v>
      </c>
      <c r="AI2012" s="22">
        <f t="shared" si="7581"/>
        <v>0</v>
      </c>
      <c r="AJ2012" s="22">
        <f t="shared" si="7539"/>
        <v>38810.6</v>
      </c>
      <c r="AK2012" s="22">
        <f t="shared" si="7540"/>
        <v>38810.6</v>
      </c>
      <c r="AL2012" s="22">
        <f t="shared" si="7541"/>
        <v>38810.6</v>
      </c>
      <c r="AM2012" s="22">
        <f t="shared" si="7582"/>
        <v>0</v>
      </c>
      <c r="AN2012" s="22">
        <f t="shared" si="7583"/>
        <v>0</v>
      </c>
      <c r="AO2012" s="22">
        <f t="shared" si="7584"/>
        <v>0</v>
      </c>
      <c r="AP2012" s="22">
        <f t="shared" si="7542"/>
        <v>38810.6</v>
      </c>
      <c r="AQ2012" s="22">
        <f t="shared" si="7543"/>
        <v>38810.6</v>
      </c>
      <c r="AR2012" s="22">
        <f t="shared" si="7544"/>
        <v>38810.6</v>
      </c>
      <c r="AS2012" s="22">
        <f t="shared" si="7585"/>
        <v>0</v>
      </c>
      <c r="AT2012" s="22">
        <f t="shared" si="7586"/>
        <v>0</v>
      </c>
      <c r="AU2012" s="22">
        <f t="shared" si="7587"/>
        <v>0</v>
      </c>
      <c r="AV2012" s="22">
        <f t="shared" si="7545"/>
        <v>38810.6</v>
      </c>
      <c r="AW2012" s="22">
        <f t="shared" si="7546"/>
        <v>38810.6</v>
      </c>
      <c r="AX2012" s="22">
        <f t="shared" si="7547"/>
        <v>38810.6</v>
      </c>
      <c r="AY2012" s="22">
        <f t="shared" si="7588"/>
        <v>104.556</v>
      </c>
      <c r="AZ2012" s="22">
        <f t="shared" si="7589"/>
        <v>0</v>
      </c>
      <c r="BA2012" s="22">
        <f t="shared" si="7590"/>
        <v>0</v>
      </c>
      <c r="BB2012" s="22">
        <f t="shared" si="7548"/>
        <v>38915.155999999995</v>
      </c>
      <c r="BC2012" s="22">
        <f t="shared" si="7549"/>
        <v>38810.6</v>
      </c>
      <c r="BD2012" s="22">
        <f t="shared" si="7550"/>
        <v>38810.6</v>
      </c>
      <c r="BE2012" s="22">
        <f t="shared" si="7591"/>
        <v>0</v>
      </c>
      <c r="BF2012" s="22">
        <f t="shared" si="7592"/>
        <v>0</v>
      </c>
      <c r="BG2012" s="22">
        <f t="shared" si="7593"/>
        <v>0</v>
      </c>
      <c r="BH2012" s="22">
        <f t="shared" si="7551"/>
        <v>38915.155999999995</v>
      </c>
      <c r="BI2012" s="22">
        <f t="shared" si="7552"/>
        <v>38810.6</v>
      </c>
      <c r="BJ2012" s="22">
        <f t="shared" si="7553"/>
        <v>38810.6</v>
      </c>
      <c r="BK2012" s="22">
        <f t="shared" si="7594"/>
        <v>0</v>
      </c>
      <c r="BL2012" s="22">
        <f t="shared" si="7595"/>
        <v>0</v>
      </c>
      <c r="BM2012" s="22">
        <f t="shared" si="7596"/>
        <v>0</v>
      </c>
      <c r="BN2012" s="22">
        <f t="shared" si="7554"/>
        <v>38915.155999999995</v>
      </c>
      <c r="BO2012" s="22">
        <f t="shared" si="7555"/>
        <v>38810.6</v>
      </c>
      <c r="BP2012" s="22">
        <f t="shared" si="7556"/>
        <v>38810.6</v>
      </c>
      <c r="BQ2012" s="22">
        <f t="shared" si="7597"/>
        <v>0</v>
      </c>
      <c r="BR2012" s="22">
        <f t="shared" si="7598"/>
        <v>0</v>
      </c>
      <c r="BS2012" s="22">
        <f t="shared" si="7557"/>
        <v>38915.155999999995</v>
      </c>
      <c r="BT2012" s="22">
        <f t="shared" si="7558"/>
        <v>38810.6</v>
      </c>
      <c r="BU2012" s="22">
        <f t="shared" si="7559"/>
        <v>38810.6</v>
      </c>
      <c r="BV2012" s="22">
        <f t="shared" si="7599"/>
        <v>0</v>
      </c>
      <c r="BW2012" s="22">
        <f t="shared" si="7600"/>
        <v>0</v>
      </c>
      <c r="BX2012" s="22">
        <f t="shared" si="7560"/>
        <v>38915.155999999995</v>
      </c>
      <c r="BY2012" s="22">
        <f t="shared" si="7561"/>
        <v>38810.6</v>
      </c>
      <c r="BZ2012" s="22">
        <f t="shared" si="7562"/>
        <v>38810.6</v>
      </c>
      <c r="CA2012" s="22">
        <f t="shared" si="7601"/>
        <v>7225.9989999999998</v>
      </c>
      <c r="CB2012" s="22">
        <f t="shared" si="7602"/>
        <v>0</v>
      </c>
      <c r="CC2012" s="22">
        <f t="shared" si="7603"/>
        <v>0</v>
      </c>
      <c r="CD2012" s="22">
        <f t="shared" si="7437"/>
        <v>46141.154999999999</v>
      </c>
      <c r="CE2012" s="22">
        <f t="shared" si="7604"/>
        <v>0</v>
      </c>
      <c r="CF2012" s="34">
        <f t="shared" ref="CF2012:CF2054" si="7606">CD2012+CE2012</f>
        <v>46141.154999999999</v>
      </c>
      <c r="CG2012" s="22">
        <f t="shared" si="7438"/>
        <v>38810.6</v>
      </c>
      <c r="CH2012" s="22">
        <f t="shared" si="7605"/>
        <v>0</v>
      </c>
      <c r="CI2012" s="22">
        <f t="shared" ref="CI2012:CI2054" si="7607">CG2012+CH2012</f>
        <v>38810.6</v>
      </c>
      <c r="CJ2012" s="22">
        <f t="shared" si="7439"/>
        <v>38810.6</v>
      </c>
      <c r="CK2012" s="22">
        <f t="shared" si="7605"/>
        <v>0</v>
      </c>
      <c r="CL2012" s="22">
        <f t="shared" ref="CL2012:CL2054" si="7608">CJ2012+CK2012</f>
        <v>38810.6</v>
      </c>
      <c r="CM2012" s="22">
        <f t="shared" si="7605"/>
        <v>0</v>
      </c>
      <c r="CN2012" s="15"/>
      <c r="CO2012" s="35"/>
      <c r="CR2012" s="5" t="s">
        <v>28</v>
      </c>
    </row>
    <row r="2013" spans="1:99" ht="46.8" x14ac:dyDescent="0.3">
      <c r="A2013" s="32" t="s">
        <v>1162</v>
      </c>
      <c r="B2013" s="16"/>
      <c r="C2013" s="32"/>
      <c r="D2013" s="32"/>
      <c r="E2013" s="33" t="s">
        <v>1163</v>
      </c>
      <c r="F2013" s="22">
        <f t="shared" si="7564"/>
        <v>38810.6</v>
      </c>
      <c r="G2013" s="22">
        <f t="shared" si="7565"/>
        <v>38810.6</v>
      </c>
      <c r="H2013" s="22">
        <f t="shared" si="7566"/>
        <v>38810.6</v>
      </c>
      <c r="I2013" s="22">
        <f t="shared" si="7567"/>
        <v>0</v>
      </c>
      <c r="J2013" s="22">
        <f t="shared" si="7568"/>
        <v>0</v>
      </c>
      <c r="K2013" s="22">
        <f t="shared" si="7569"/>
        <v>0</v>
      </c>
      <c r="L2013" s="22">
        <f t="shared" si="7527"/>
        <v>38810.6</v>
      </c>
      <c r="M2013" s="22">
        <f t="shared" si="7528"/>
        <v>38810.6</v>
      </c>
      <c r="N2013" s="22">
        <f t="shared" si="7529"/>
        <v>38810.6</v>
      </c>
      <c r="O2013" s="22">
        <f t="shared" si="7570"/>
        <v>0</v>
      </c>
      <c r="P2013" s="22">
        <f t="shared" si="7571"/>
        <v>0</v>
      </c>
      <c r="Q2013" s="22">
        <f t="shared" si="7572"/>
        <v>0</v>
      </c>
      <c r="R2013" s="22">
        <f t="shared" si="7530"/>
        <v>38810.6</v>
      </c>
      <c r="S2013" s="22">
        <f t="shared" si="7531"/>
        <v>38810.6</v>
      </c>
      <c r="T2013" s="22">
        <f t="shared" si="7532"/>
        <v>38810.6</v>
      </c>
      <c r="U2013" s="22">
        <f t="shared" si="7573"/>
        <v>0</v>
      </c>
      <c r="V2013" s="22">
        <f t="shared" si="7574"/>
        <v>0</v>
      </c>
      <c r="W2013" s="22">
        <f t="shared" si="7575"/>
        <v>0</v>
      </c>
      <c r="X2013" s="22">
        <f t="shared" si="7533"/>
        <v>38810.6</v>
      </c>
      <c r="Y2013" s="22">
        <f t="shared" si="7534"/>
        <v>38810.6</v>
      </c>
      <c r="Z2013" s="22">
        <f t="shared" si="7535"/>
        <v>38810.6</v>
      </c>
      <c r="AA2013" s="22">
        <f t="shared" si="7576"/>
        <v>0</v>
      </c>
      <c r="AB2013" s="22">
        <f t="shared" si="7577"/>
        <v>0</v>
      </c>
      <c r="AC2013" s="22">
        <f t="shared" si="7578"/>
        <v>0</v>
      </c>
      <c r="AD2013" s="22">
        <f t="shared" si="7536"/>
        <v>38810.6</v>
      </c>
      <c r="AE2013" s="22">
        <f t="shared" si="7537"/>
        <v>38810.6</v>
      </c>
      <c r="AF2013" s="22">
        <f t="shared" si="7538"/>
        <v>38810.6</v>
      </c>
      <c r="AG2013" s="22">
        <f t="shared" si="7579"/>
        <v>0</v>
      </c>
      <c r="AH2013" s="22">
        <f t="shared" si="7580"/>
        <v>0</v>
      </c>
      <c r="AI2013" s="22">
        <f t="shared" si="7581"/>
        <v>0</v>
      </c>
      <c r="AJ2013" s="22">
        <f t="shared" si="7539"/>
        <v>38810.6</v>
      </c>
      <c r="AK2013" s="22">
        <f t="shared" si="7540"/>
        <v>38810.6</v>
      </c>
      <c r="AL2013" s="22">
        <f t="shared" si="7541"/>
        <v>38810.6</v>
      </c>
      <c r="AM2013" s="22">
        <f t="shared" si="7582"/>
        <v>0</v>
      </c>
      <c r="AN2013" s="22">
        <f t="shared" si="7583"/>
        <v>0</v>
      </c>
      <c r="AO2013" s="22">
        <f t="shared" si="7584"/>
        <v>0</v>
      </c>
      <c r="AP2013" s="22">
        <f t="shared" si="7542"/>
        <v>38810.6</v>
      </c>
      <c r="AQ2013" s="22">
        <f t="shared" si="7543"/>
        <v>38810.6</v>
      </c>
      <c r="AR2013" s="22">
        <f t="shared" si="7544"/>
        <v>38810.6</v>
      </c>
      <c r="AS2013" s="22">
        <f t="shared" si="7585"/>
        <v>0</v>
      </c>
      <c r="AT2013" s="22">
        <f t="shared" si="7586"/>
        <v>0</v>
      </c>
      <c r="AU2013" s="22">
        <f t="shared" si="7587"/>
        <v>0</v>
      </c>
      <c r="AV2013" s="22">
        <f t="shared" si="7545"/>
        <v>38810.6</v>
      </c>
      <c r="AW2013" s="22">
        <f t="shared" si="7546"/>
        <v>38810.6</v>
      </c>
      <c r="AX2013" s="22">
        <f t="shared" si="7547"/>
        <v>38810.6</v>
      </c>
      <c r="AY2013" s="22">
        <f t="shared" si="7588"/>
        <v>104.556</v>
      </c>
      <c r="AZ2013" s="22">
        <f t="shared" si="7589"/>
        <v>0</v>
      </c>
      <c r="BA2013" s="22">
        <f t="shared" si="7590"/>
        <v>0</v>
      </c>
      <c r="BB2013" s="22">
        <f t="shared" si="7548"/>
        <v>38915.155999999995</v>
      </c>
      <c r="BC2013" s="22">
        <f t="shared" si="7549"/>
        <v>38810.6</v>
      </c>
      <c r="BD2013" s="22">
        <f t="shared" si="7550"/>
        <v>38810.6</v>
      </c>
      <c r="BE2013" s="22">
        <f t="shared" si="7591"/>
        <v>0</v>
      </c>
      <c r="BF2013" s="22">
        <f t="shared" si="7592"/>
        <v>0</v>
      </c>
      <c r="BG2013" s="22">
        <f t="shared" si="7593"/>
        <v>0</v>
      </c>
      <c r="BH2013" s="22">
        <f t="shared" si="7551"/>
        <v>38915.155999999995</v>
      </c>
      <c r="BI2013" s="22">
        <f t="shared" si="7552"/>
        <v>38810.6</v>
      </c>
      <c r="BJ2013" s="22">
        <f t="shared" si="7553"/>
        <v>38810.6</v>
      </c>
      <c r="BK2013" s="22">
        <f t="shared" si="7594"/>
        <v>0</v>
      </c>
      <c r="BL2013" s="22">
        <f t="shared" si="7595"/>
        <v>0</v>
      </c>
      <c r="BM2013" s="22">
        <f t="shared" si="7596"/>
        <v>0</v>
      </c>
      <c r="BN2013" s="22">
        <f t="shared" si="7554"/>
        <v>38915.155999999995</v>
      </c>
      <c r="BO2013" s="22">
        <f t="shared" si="7555"/>
        <v>38810.6</v>
      </c>
      <c r="BP2013" s="22">
        <f t="shared" si="7556"/>
        <v>38810.6</v>
      </c>
      <c r="BQ2013" s="22">
        <f t="shared" si="7597"/>
        <v>0</v>
      </c>
      <c r="BR2013" s="22">
        <f t="shared" si="7598"/>
        <v>0</v>
      </c>
      <c r="BS2013" s="22">
        <f t="shared" si="7557"/>
        <v>38915.155999999995</v>
      </c>
      <c r="BT2013" s="22">
        <f t="shared" si="7558"/>
        <v>38810.6</v>
      </c>
      <c r="BU2013" s="22">
        <f t="shared" si="7559"/>
        <v>38810.6</v>
      </c>
      <c r="BV2013" s="22">
        <f t="shared" si="7599"/>
        <v>0</v>
      </c>
      <c r="BW2013" s="22">
        <f t="shared" si="7600"/>
        <v>0</v>
      </c>
      <c r="BX2013" s="22">
        <f t="shared" si="7560"/>
        <v>38915.155999999995</v>
      </c>
      <c r="BY2013" s="22">
        <f t="shared" si="7561"/>
        <v>38810.6</v>
      </c>
      <c r="BZ2013" s="22">
        <f t="shared" si="7562"/>
        <v>38810.6</v>
      </c>
      <c r="CA2013" s="22">
        <f t="shared" si="7601"/>
        <v>7225.9989999999998</v>
      </c>
      <c r="CB2013" s="22">
        <f t="shared" si="7602"/>
        <v>0</v>
      </c>
      <c r="CC2013" s="22">
        <f t="shared" si="7603"/>
        <v>0</v>
      </c>
      <c r="CD2013" s="22">
        <f t="shared" si="7437"/>
        <v>46141.154999999999</v>
      </c>
      <c r="CE2013" s="22">
        <f t="shared" si="7604"/>
        <v>0</v>
      </c>
      <c r="CF2013" s="34">
        <f t="shared" si="7606"/>
        <v>46141.154999999999</v>
      </c>
      <c r="CG2013" s="22">
        <f t="shared" si="7438"/>
        <v>38810.6</v>
      </c>
      <c r="CH2013" s="22">
        <f t="shared" si="7605"/>
        <v>0</v>
      </c>
      <c r="CI2013" s="22">
        <f t="shared" si="7607"/>
        <v>38810.6</v>
      </c>
      <c r="CJ2013" s="22">
        <f t="shared" si="7439"/>
        <v>38810.6</v>
      </c>
      <c r="CK2013" s="22">
        <f t="shared" si="7605"/>
        <v>0</v>
      </c>
      <c r="CL2013" s="22">
        <f t="shared" si="7608"/>
        <v>38810.6</v>
      </c>
      <c r="CM2013" s="22">
        <f t="shared" si="7605"/>
        <v>0</v>
      </c>
      <c r="CN2013" s="15"/>
      <c r="CO2013" s="35"/>
      <c r="CU2013" s="5" t="s">
        <v>31</v>
      </c>
    </row>
    <row r="2014" spans="1:99" x14ac:dyDescent="0.3">
      <c r="A2014" s="32" t="s">
        <v>1162</v>
      </c>
      <c r="B2014" s="16">
        <v>800</v>
      </c>
      <c r="C2014" s="32"/>
      <c r="D2014" s="32"/>
      <c r="E2014" s="33" t="s">
        <v>54</v>
      </c>
      <c r="F2014" s="22">
        <f t="shared" ref="F2014:K2014" si="7609">F2015+F2017</f>
        <v>38810.6</v>
      </c>
      <c r="G2014" s="22">
        <f t="shared" si="7609"/>
        <v>38810.6</v>
      </c>
      <c r="H2014" s="22">
        <f t="shared" si="7609"/>
        <v>38810.6</v>
      </c>
      <c r="I2014" s="22">
        <f t="shared" si="7609"/>
        <v>0</v>
      </c>
      <c r="J2014" s="22">
        <f t="shared" si="7609"/>
        <v>0</v>
      </c>
      <c r="K2014" s="22">
        <f t="shared" si="7609"/>
        <v>0</v>
      </c>
      <c r="L2014" s="22">
        <f t="shared" si="7527"/>
        <v>38810.6</v>
      </c>
      <c r="M2014" s="22">
        <f t="shared" si="7528"/>
        <v>38810.6</v>
      </c>
      <c r="N2014" s="22">
        <f t="shared" si="7529"/>
        <v>38810.6</v>
      </c>
      <c r="O2014" s="22">
        <f>O2015+O2017</f>
        <v>0</v>
      </c>
      <c r="P2014" s="22">
        <f>P2015+P2017</f>
        <v>0</v>
      </c>
      <c r="Q2014" s="22">
        <f>Q2015+Q2017</f>
        <v>0</v>
      </c>
      <c r="R2014" s="22">
        <f t="shared" si="7530"/>
        <v>38810.6</v>
      </c>
      <c r="S2014" s="22">
        <f t="shared" si="7531"/>
        <v>38810.6</v>
      </c>
      <c r="T2014" s="22">
        <f t="shared" si="7532"/>
        <v>38810.6</v>
      </c>
      <c r="U2014" s="22">
        <f>U2015+U2017</f>
        <v>0</v>
      </c>
      <c r="V2014" s="22">
        <f>V2015+V2017</f>
        <v>0</v>
      </c>
      <c r="W2014" s="22">
        <f>W2015+W2017</f>
        <v>0</v>
      </c>
      <c r="X2014" s="22">
        <f t="shared" si="7533"/>
        <v>38810.6</v>
      </c>
      <c r="Y2014" s="22">
        <f t="shared" si="7534"/>
        <v>38810.6</v>
      </c>
      <c r="Z2014" s="22">
        <f t="shared" si="7535"/>
        <v>38810.6</v>
      </c>
      <c r="AA2014" s="22">
        <f>AA2015+AA2017</f>
        <v>0</v>
      </c>
      <c r="AB2014" s="22">
        <f>AB2015+AB2017</f>
        <v>0</v>
      </c>
      <c r="AC2014" s="22">
        <f>AC2015+AC2017</f>
        <v>0</v>
      </c>
      <c r="AD2014" s="22">
        <f t="shared" si="7536"/>
        <v>38810.6</v>
      </c>
      <c r="AE2014" s="22">
        <f t="shared" si="7537"/>
        <v>38810.6</v>
      </c>
      <c r="AF2014" s="22">
        <f t="shared" si="7538"/>
        <v>38810.6</v>
      </c>
      <c r="AG2014" s="22">
        <f>AG2015+AG2017</f>
        <v>0</v>
      </c>
      <c r="AH2014" s="22">
        <f>AH2015+AH2017</f>
        <v>0</v>
      </c>
      <c r="AI2014" s="22">
        <f>AI2015+AI2017</f>
        <v>0</v>
      </c>
      <c r="AJ2014" s="22">
        <f t="shared" si="7539"/>
        <v>38810.6</v>
      </c>
      <c r="AK2014" s="22">
        <f t="shared" si="7540"/>
        <v>38810.6</v>
      </c>
      <c r="AL2014" s="22">
        <f t="shared" si="7541"/>
        <v>38810.6</v>
      </c>
      <c r="AM2014" s="22">
        <f>AM2015+AM2017</f>
        <v>0</v>
      </c>
      <c r="AN2014" s="22">
        <f>AN2015+AN2017</f>
        <v>0</v>
      </c>
      <c r="AO2014" s="22">
        <f>AO2015+AO2017</f>
        <v>0</v>
      </c>
      <c r="AP2014" s="22">
        <f t="shared" si="7542"/>
        <v>38810.6</v>
      </c>
      <c r="AQ2014" s="22">
        <f t="shared" si="7543"/>
        <v>38810.6</v>
      </c>
      <c r="AR2014" s="22">
        <f t="shared" si="7544"/>
        <v>38810.6</v>
      </c>
      <c r="AS2014" s="22">
        <f>AS2015+AS2017</f>
        <v>0</v>
      </c>
      <c r="AT2014" s="22">
        <f>AT2015+AT2017</f>
        <v>0</v>
      </c>
      <c r="AU2014" s="22">
        <f>AU2015+AU2017</f>
        <v>0</v>
      </c>
      <c r="AV2014" s="22">
        <f t="shared" si="7545"/>
        <v>38810.6</v>
      </c>
      <c r="AW2014" s="22">
        <f t="shared" si="7546"/>
        <v>38810.6</v>
      </c>
      <c r="AX2014" s="22">
        <f t="shared" si="7547"/>
        <v>38810.6</v>
      </c>
      <c r="AY2014" s="22">
        <f>AY2015+AY2017</f>
        <v>104.556</v>
      </c>
      <c r="AZ2014" s="22">
        <f>AZ2015+AZ2017</f>
        <v>0</v>
      </c>
      <c r="BA2014" s="22">
        <f>BA2015+BA2017</f>
        <v>0</v>
      </c>
      <c r="BB2014" s="22">
        <f t="shared" si="7548"/>
        <v>38915.155999999995</v>
      </c>
      <c r="BC2014" s="22">
        <f t="shared" si="7549"/>
        <v>38810.6</v>
      </c>
      <c r="BD2014" s="22">
        <f t="shared" si="7550"/>
        <v>38810.6</v>
      </c>
      <c r="BE2014" s="22">
        <f>BE2015+BE2017</f>
        <v>0</v>
      </c>
      <c r="BF2014" s="22">
        <f>BF2015+BF2017</f>
        <v>0</v>
      </c>
      <c r="BG2014" s="22">
        <f>BG2015+BG2017</f>
        <v>0</v>
      </c>
      <c r="BH2014" s="22">
        <f t="shared" si="7551"/>
        <v>38915.155999999995</v>
      </c>
      <c r="BI2014" s="22">
        <f t="shared" si="7552"/>
        <v>38810.6</v>
      </c>
      <c r="BJ2014" s="22">
        <f t="shared" si="7553"/>
        <v>38810.6</v>
      </c>
      <c r="BK2014" s="22">
        <f>BK2015+BK2017</f>
        <v>0</v>
      </c>
      <c r="BL2014" s="22">
        <f>BL2015+BL2017</f>
        <v>0</v>
      </c>
      <c r="BM2014" s="22">
        <f>BM2015+BM2017</f>
        <v>0</v>
      </c>
      <c r="BN2014" s="22">
        <f t="shared" si="7554"/>
        <v>38915.155999999995</v>
      </c>
      <c r="BO2014" s="22">
        <f t="shared" si="7555"/>
        <v>38810.6</v>
      </c>
      <c r="BP2014" s="22">
        <f t="shared" si="7556"/>
        <v>38810.6</v>
      </c>
      <c r="BQ2014" s="22">
        <f>BQ2015+BQ2017</f>
        <v>0</v>
      </c>
      <c r="BR2014" s="22">
        <f>BR2015+BR2017</f>
        <v>0</v>
      </c>
      <c r="BS2014" s="22">
        <f t="shared" si="7557"/>
        <v>38915.155999999995</v>
      </c>
      <c r="BT2014" s="22">
        <f t="shared" si="7558"/>
        <v>38810.6</v>
      </c>
      <c r="BU2014" s="22">
        <f t="shared" si="7559"/>
        <v>38810.6</v>
      </c>
      <c r="BV2014" s="22">
        <f>BV2015+BV2017</f>
        <v>0</v>
      </c>
      <c r="BW2014" s="22">
        <f>BW2015+BW2017</f>
        <v>0</v>
      </c>
      <c r="BX2014" s="22">
        <f t="shared" si="7560"/>
        <v>38915.155999999995</v>
      </c>
      <c r="BY2014" s="22">
        <f t="shared" si="7561"/>
        <v>38810.6</v>
      </c>
      <c r="BZ2014" s="22">
        <f t="shared" si="7562"/>
        <v>38810.6</v>
      </c>
      <c r="CA2014" s="22">
        <f>CA2015+CA2017</f>
        <v>7225.9989999999998</v>
      </c>
      <c r="CB2014" s="22">
        <f>CB2015+CB2017</f>
        <v>0</v>
      </c>
      <c r="CC2014" s="22">
        <f>CC2015+CC2017</f>
        <v>0</v>
      </c>
      <c r="CD2014" s="22">
        <f t="shared" si="7437"/>
        <v>46141.154999999999</v>
      </c>
      <c r="CE2014" s="22">
        <f>CE2015+CE2017</f>
        <v>0</v>
      </c>
      <c r="CF2014" s="34">
        <f t="shared" si="7606"/>
        <v>46141.154999999999</v>
      </c>
      <c r="CG2014" s="22">
        <f t="shared" si="7438"/>
        <v>38810.6</v>
      </c>
      <c r="CH2014" s="22">
        <f>CH2015+CH2017</f>
        <v>0</v>
      </c>
      <c r="CI2014" s="22">
        <f t="shared" si="7607"/>
        <v>38810.6</v>
      </c>
      <c r="CJ2014" s="22">
        <f t="shared" si="7439"/>
        <v>38810.6</v>
      </c>
      <c r="CK2014" s="22">
        <f>CK2015+CK2017</f>
        <v>0</v>
      </c>
      <c r="CL2014" s="22">
        <f t="shared" si="7608"/>
        <v>38810.6</v>
      </c>
      <c r="CM2014" s="22">
        <f>CM2015+CM2017</f>
        <v>0</v>
      </c>
      <c r="CN2014" s="15"/>
      <c r="CO2014" s="35"/>
      <c r="CS2014" s="5" t="s">
        <v>29</v>
      </c>
    </row>
    <row r="2015" spans="1:99" ht="78" x14ac:dyDescent="0.3">
      <c r="A2015" s="32" t="s">
        <v>1162</v>
      </c>
      <c r="B2015" s="16">
        <v>810</v>
      </c>
      <c r="C2015" s="32"/>
      <c r="D2015" s="32"/>
      <c r="E2015" s="33" t="s">
        <v>413</v>
      </c>
      <c r="F2015" s="22">
        <f t="shared" ref="F2015:K2015" si="7610">F2016</f>
        <v>38810.6</v>
      </c>
      <c r="G2015" s="22">
        <f t="shared" si="7610"/>
        <v>38810.6</v>
      </c>
      <c r="H2015" s="22">
        <f t="shared" si="7610"/>
        <v>38810.6</v>
      </c>
      <c r="I2015" s="22">
        <f t="shared" si="7610"/>
        <v>0</v>
      </c>
      <c r="J2015" s="22">
        <f t="shared" si="7610"/>
        <v>0</v>
      </c>
      <c r="K2015" s="22">
        <f t="shared" si="7610"/>
        <v>0</v>
      </c>
      <c r="L2015" s="22">
        <f t="shared" si="7527"/>
        <v>38810.6</v>
      </c>
      <c r="M2015" s="22">
        <f t="shared" si="7528"/>
        <v>38810.6</v>
      </c>
      <c r="N2015" s="22">
        <f t="shared" si="7529"/>
        <v>38810.6</v>
      </c>
      <c r="O2015" s="22">
        <f>O2016</f>
        <v>0</v>
      </c>
      <c r="P2015" s="22">
        <f>P2016</f>
        <v>0</v>
      </c>
      <c r="Q2015" s="22">
        <f>Q2016</f>
        <v>0</v>
      </c>
      <c r="R2015" s="22">
        <f t="shared" si="7530"/>
        <v>38810.6</v>
      </c>
      <c r="S2015" s="22">
        <f t="shared" si="7531"/>
        <v>38810.6</v>
      </c>
      <c r="T2015" s="22">
        <f t="shared" si="7532"/>
        <v>38810.6</v>
      </c>
      <c r="U2015" s="22">
        <f>U2016</f>
        <v>0</v>
      </c>
      <c r="V2015" s="22">
        <f>V2016</f>
        <v>0</v>
      </c>
      <c r="W2015" s="22">
        <f>W2016</f>
        <v>0</v>
      </c>
      <c r="X2015" s="22">
        <f t="shared" si="7533"/>
        <v>38810.6</v>
      </c>
      <c r="Y2015" s="22">
        <f t="shared" si="7534"/>
        <v>38810.6</v>
      </c>
      <c r="Z2015" s="22">
        <f t="shared" si="7535"/>
        <v>38810.6</v>
      </c>
      <c r="AA2015" s="22">
        <f>AA2016</f>
        <v>0</v>
      </c>
      <c r="AB2015" s="22">
        <f>AB2016</f>
        <v>0</v>
      </c>
      <c r="AC2015" s="22">
        <f>AC2016</f>
        <v>0</v>
      </c>
      <c r="AD2015" s="22">
        <f t="shared" si="7536"/>
        <v>38810.6</v>
      </c>
      <c r="AE2015" s="22">
        <f t="shared" si="7537"/>
        <v>38810.6</v>
      </c>
      <c r="AF2015" s="22">
        <f t="shared" si="7538"/>
        <v>38810.6</v>
      </c>
      <c r="AG2015" s="22">
        <f>AG2016</f>
        <v>0</v>
      </c>
      <c r="AH2015" s="22">
        <f>AH2016</f>
        <v>0</v>
      </c>
      <c r="AI2015" s="22">
        <f>AI2016</f>
        <v>0</v>
      </c>
      <c r="AJ2015" s="22">
        <f t="shared" si="7539"/>
        <v>38810.6</v>
      </c>
      <c r="AK2015" s="22">
        <f t="shared" si="7540"/>
        <v>38810.6</v>
      </c>
      <c r="AL2015" s="22">
        <f t="shared" si="7541"/>
        <v>38810.6</v>
      </c>
      <c r="AM2015" s="22">
        <f>AM2016</f>
        <v>0</v>
      </c>
      <c r="AN2015" s="22">
        <f>AN2016</f>
        <v>0</v>
      </c>
      <c r="AO2015" s="22">
        <f>AO2016</f>
        <v>0</v>
      </c>
      <c r="AP2015" s="22">
        <f t="shared" si="7542"/>
        <v>38810.6</v>
      </c>
      <c r="AQ2015" s="22">
        <f t="shared" si="7543"/>
        <v>38810.6</v>
      </c>
      <c r="AR2015" s="22">
        <f t="shared" si="7544"/>
        <v>38810.6</v>
      </c>
      <c r="AS2015" s="22">
        <f>AS2016</f>
        <v>0</v>
      </c>
      <c r="AT2015" s="22">
        <f>AT2016</f>
        <v>0</v>
      </c>
      <c r="AU2015" s="22">
        <f>AU2016</f>
        <v>0</v>
      </c>
      <c r="AV2015" s="22">
        <f t="shared" si="7545"/>
        <v>38810.6</v>
      </c>
      <c r="AW2015" s="22">
        <f t="shared" si="7546"/>
        <v>38810.6</v>
      </c>
      <c r="AX2015" s="22">
        <f t="shared" si="7547"/>
        <v>38810.6</v>
      </c>
      <c r="AY2015" s="22">
        <f>AY2016</f>
        <v>0</v>
      </c>
      <c r="AZ2015" s="22">
        <f>AZ2016</f>
        <v>0</v>
      </c>
      <c r="BA2015" s="22">
        <f>BA2016</f>
        <v>0</v>
      </c>
      <c r="BB2015" s="22">
        <f t="shared" si="7548"/>
        <v>38810.6</v>
      </c>
      <c r="BC2015" s="22">
        <f t="shared" si="7549"/>
        <v>38810.6</v>
      </c>
      <c r="BD2015" s="22">
        <f t="shared" si="7550"/>
        <v>38810.6</v>
      </c>
      <c r="BE2015" s="22">
        <f>BE2016</f>
        <v>0</v>
      </c>
      <c r="BF2015" s="22">
        <f>BF2016</f>
        <v>0</v>
      </c>
      <c r="BG2015" s="22">
        <f>BG2016</f>
        <v>0</v>
      </c>
      <c r="BH2015" s="22">
        <f t="shared" si="7551"/>
        <v>38810.6</v>
      </c>
      <c r="BI2015" s="22">
        <f t="shared" si="7552"/>
        <v>38810.6</v>
      </c>
      <c r="BJ2015" s="22">
        <f t="shared" si="7553"/>
        <v>38810.6</v>
      </c>
      <c r="BK2015" s="22">
        <f>BK2016</f>
        <v>0</v>
      </c>
      <c r="BL2015" s="22">
        <f>BL2016</f>
        <v>0</v>
      </c>
      <c r="BM2015" s="22">
        <f>BM2016</f>
        <v>0</v>
      </c>
      <c r="BN2015" s="22">
        <f t="shared" si="7554"/>
        <v>38810.6</v>
      </c>
      <c r="BO2015" s="22">
        <f t="shared" si="7555"/>
        <v>38810.6</v>
      </c>
      <c r="BP2015" s="22">
        <f t="shared" si="7556"/>
        <v>38810.6</v>
      </c>
      <c r="BQ2015" s="22">
        <f>BQ2016</f>
        <v>0</v>
      </c>
      <c r="BR2015" s="22">
        <f>BR2016</f>
        <v>0</v>
      </c>
      <c r="BS2015" s="22">
        <f t="shared" si="7557"/>
        <v>38810.6</v>
      </c>
      <c r="BT2015" s="22">
        <f t="shared" si="7558"/>
        <v>38810.6</v>
      </c>
      <c r="BU2015" s="22">
        <f t="shared" si="7559"/>
        <v>38810.6</v>
      </c>
      <c r="BV2015" s="22">
        <f>BV2016</f>
        <v>0</v>
      </c>
      <c r="BW2015" s="22">
        <f>BW2016</f>
        <v>0</v>
      </c>
      <c r="BX2015" s="22">
        <f t="shared" si="7560"/>
        <v>38810.6</v>
      </c>
      <c r="BY2015" s="22">
        <f t="shared" si="7561"/>
        <v>38810.6</v>
      </c>
      <c r="BZ2015" s="22">
        <f t="shared" si="7562"/>
        <v>38810.6</v>
      </c>
      <c r="CA2015" s="22">
        <f>CA2016</f>
        <v>0</v>
      </c>
      <c r="CB2015" s="22">
        <f>CB2016</f>
        <v>0</v>
      </c>
      <c r="CC2015" s="22">
        <f>CC2016</f>
        <v>0</v>
      </c>
      <c r="CD2015" s="22">
        <f t="shared" si="7437"/>
        <v>38810.6</v>
      </c>
      <c r="CE2015" s="22">
        <f>CE2016</f>
        <v>0</v>
      </c>
      <c r="CF2015" s="34">
        <f t="shared" si="7606"/>
        <v>38810.6</v>
      </c>
      <c r="CG2015" s="22">
        <f t="shared" si="7438"/>
        <v>38810.6</v>
      </c>
      <c r="CH2015" s="22">
        <f>CH2016</f>
        <v>0</v>
      </c>
      <c r="CI2015" s="22">
        <f t="shared" si="7607"/>
        <v>38810.6</v>
      </c>
      <c r="CJ2015" s="22">
        <f t="shared" si="7439"/>
        <v>38810.6</v>
      </c>
      <c r="CK2015" s="22">
        <f>CK2016</f>
        <v>0</v>
      </c>
      <c r="CL2015" s="22">
        <f t="shared" si="7608"/>
        <v>38810.6</v>
      </c>
      <c r="CM2015" s="22">
        <f>CM2016</f>
        <v>0</v>
      </c>
      <c r="CN2015" s="15"/>
      <c r="CO2015" s="35"/>
      <c r="CT2015" s="5" t="s">
        <v>30</v>
      </c>
    </row>
    <row r="2016" spans="1:99" ht="31.2" x14ac:dyDescent="0.3">
      <c r="A2016" s="32" t="s">
        <v>1162</v>
      </c>
      <c r="B2016" s="16">
        <v>810</v>
      </c>
      <c r="C2016" s="32" t="s">
        <v>134</v>
      </c>
      <c r="D2016" s="32" t="s">
        <v>354</v>
      </c>
      <c r="E2016" s="33" t="s">
        <v>355</v>
      </c>
      <c r="F2016" s="22">
        <v>38810.6</v>
      </c>
      <c r="G2016" s="22">
        <v>38810.6</v>
      </c>
      <c r="H2016" s="22">
        <v>38810.6</v>
      </c>
      <c r="I2016" s="22"/>
      <c r="J2016" s="22"/>
      <c r="K2016" s="22"/>
      <c r="L2016" s="22">
        <f t="shared" si="7527"/>
        <v>38810.6</v>
      </c>
      <c r="M2016" s="22">
        <f t="shared" si="7528"/>
        <v>38810.6</v>
      </c>
      <c r="N2016" s="22">
        <f t="shared" si="7529"/>
        <v>38810.6</v>
      </c>
      <c r="O2016" s="22"/>
      <c r="P2016" s="22"/>
      <c r="Q2016" s="22"/>
      <c r="R2016" s="22">
        <f t="shared" si="7530"/>
        <v>38810.6</v>
      </c>
      <c r="S2016" s="22">
        <f t="shared" si="7531"/>
        <v>38810.6</v>
      </c>
      <c r="T2016" s="22">
        <f t="shared" si="7532"/>
        <v>38810.6</v>
      </c>
      <c r="U2016" s="22"/>
      <c r="V2016" s="22"/>
      <c r="W2016" s="22"/>
      <c r="X2016" s="22">
        <f t="shared" si="7533"/>
        <v>38810.6</v>
      </c>
      <c r="Y2016" s="22">
        <f t="shared" si="7534"/>
        <v>38810.6</v>
      </c>
      <c r="Z2016" s="22">
        <f t="shared" si="7535"/>
        <v>38810.6</v>
      </c>
      <c r="AA2016" s="22"/>
      <c r="AB2016" s="22"/>
      <c r="AC2016" s="22"/>
      <c r="AD2016" s="22">
        <f t="shared" si="7536"/>
        <v>38810.6</v>
      </c>
      <c r="AE2016" s="22">
        <f t="shared" si="7537"/>
        <v>38810.6</v>
      </c>
      <c r="AF2016" s="22">
        <f t="shared" si="7538"/>
        <v>38810.6</v>
      </c>
      <c r="AG2016" s="22"/>
      <c r="AH2016" s="22"/>
      <c r="AI2016" s="22"/>
      <c r="AJ2016" s="22">
        <f t="shared" si="7539"/>
        <v>38810.6</v>
      </c>
      <c r="AK2016" s="22">
        <f t="shared" si="7540"/>
        <v>38810.6</v>
      </c>
      <c r="AL2016" s="22">
        <f t="shared" si="7541"/>
        <v>38810.6</v>
      </c>
      <c r="AM2016" s="22"/>
      <c r="AN2016" s="22"/>
      <c r="AO2016" s="22"/>
      <c r="AP2016" s="22">
        <f t="shared" si="7542"/>
        <v>38810.6</v>
      </c>
      <c r="AQ2016" s="22">
        <f t="shared" si="7543"/>
        <v>38810.6</v>
      </c>
      <c r="AR2016" s="22">
        <f t="shared" si="7544"/>
        <v>38810.6</v>
      </c>
      <c r="AS2016" s="22"/>
      <c r="AT2016" s="22"/>
      <c r="AU2016" s="22"/>
      <c r="AV2016" s="22">
        <f t="shared" si="7545"/>
        <v>38810.6</v>
      </c>
      <c r="AW2016" s="22">
        <f t="shared" si="7546"/>
        <v>38810.6</v>
      </c>
      <c r="AX2016" s="22">
        <f t="shared" si="7547"/>
        <v>38810.6</v>
      </c>
      <c r="AY2016" s="22"/>
      <c r="AZ2016" s="22"/>
      <c r="BA2016" s="22"/>
      <c r="BB2016" s="22">
        <f t="shared" si="7548"/>
        <v>38810.6</v>
      </c>
      <c r="BC2016" s="22">
        <f t="shared" si="7549"/>
        <v>38810.6</v>
      </c>
      <c r="BD2016" s="22">
        <f t="shared" si="7550"/>
        <v>38810.6</v>
      </c>
      <c r="BE2016" s="22"/>
      <c r="BF2016" s="22"/>
      <c r="BG2016" s="22"/>
      <c r="BH2016" s="22">
        <f t="shared" si="7551"/>
        <v>38810.6</v>
      </c>
      <c r="BI2016" s="22">
        <f t="shared" si="7552"/>
        <v>38810.6</v>
      </c>
      <c r="BJ2016" s="22">
        <f t="shared" si="7553"/>
        <v>38810.6</v>
      </c>
      <c r="BK2016" s="22"/>
      <c r="BL2016" s="22"/>
      <c r="BM2016" s="22"/>
      <c r="BN2016" s="22">
        <f t="shared" si="7554"/>
        <v>38810.6</v>
      </c>
      <c r="BO2016" s="22">
        <f t="shared" si="7555"/>
        <v>38810.6</v>
      </c>
      <c r="BP2016" s="22">
        <f t="shared" si="7556"/>
        <v>38810.6</v>
      </c>
      <c r="BQ2016" s="22"/>
      <c r="BR2016" s="22"/>
      <c r="BS2016" s="22">
        <f t="shared" si="7557"/>
        <v>38810.6</v>
      </c>
      <c r="BT2016" s="22">
        <f t="shared" si="7558"/>
        <v>38810.6</v>
      </c>
      <c r="BU2016" s="22">
        <f t="shared" si="7559"/>
        <v>38810.6</v>
      </c>
      <c r="BV2016" s="22"/>
      <c r="BW2016" s="22"/>
      <c r="BX2016" s="22">
        <f t="shared" si="7560"/>
        <v>38810.6</v>
      </c>
      <c r="BY2016" s="22">
        <f t="shared" si="7561"/>
        <v>38810.6</v>
      </c>
      <c r="BZ2016" s="22">
        <f t="shared" si="7562"/>
        <v>38810.6</v>
      </c>
      <c r="CA2016" s="22"/>
      <c r="CB2016" s="22"/>
      <c r="CC2016" s="22"/>
      <c r="CD2016" s="22">
        <f t="shared" si="7437"/>
        <v>38810.6</v>
      </c>
      <c r="CE2016" s="22"/>
      <c r="CF2016" s="34">
        <f t="shared" si="7606"/>
        <v>38810.6</v>
      </c>
      <c r="CG2016" s="22">
        <f t="shared" si="7438"/>
        <v>38810.6</v>
      </c>
      <c r="CH2016" s="22"/>
      <c r="CI2016" s="22">
        <f t="shared" si="7607"/>
        <v>38810.6</v>
      </c>
      <c r="CJ2016" s="22">
        <f t="shared" si="7439"/>
        <v>38810.6</v>
      </c>
      <c r="CK2016" s="22"/>
      <c r="CL2016" s="22">
        <f t="shared" si="7608"/>
        <v>38810.6</v>
      </c>
      <c r="CM2016" s="22"/>
      <c r="CN2016" s="15"/>
      <c r="CO2016" s="35"/>
    </row>
    <row r="2017" spans="1:99" x14ac:dyDescent="0.3">
      <c r="A2017" s="32" t="s">
        <v>1162</v>
      </c>
      <c r="B2017" s="16">
        <v>830</v>
      </c>
      <c r="C2017" s="32"/>
      <c r="D2017" s="32"/>
      <c r="E2017" s="33" t="s">
        <v>1018</v>
      </c>
      <c r="F2017" s="22">
        <f t="shared" ref="F2017:K2017" si="7611">F2018</f>
        <v>0</v>
      </c>
      <c r="G2017" s="22">
        <f t="shared" si="7611"/>
        <v>0</v>
      </c>
      <c r="H2017" s="22">
        <f t="shared" si="7611"/>
        <v>0</v>
      </c>
      <c r="I2017" s="22">
        <f t="shared" si="7611"/>
        <v>0</v>
      </c>
      <c r="J2017" s="22">
        <f t="shared" si="7611"/>
        <v>0</v>
      </c>
      <c r="K2017" s="22">
        <f t="shared" si="7611"/>
        <v>0</v>
      </c>
      <c r="L2017" s="22">
        <f t="shared" si="7527"/>
        <v>0</v>
      </c>
      <c r="M2017" s="22">
        <f t="shared" si="7528"/>
        <v>0</v>
      </c>
      <c r="N2017" s="22">
        <f t="shared" si="7529"/>
        <v>0</v>
      </c>
      <c r="O2017" s="22">
        <f>O2018</f>
        <v>0</v>
      </c>
      <c r="P2017" s="22">
        <f>P2018</f>
        <v>0</v>
      </c>
      <c r="Q2017" s="22">
        <f>Q2018</f>
        <v>0</v>
      </c>
      <c r="R2017" s="22">
        <f t="shared" si="7530"/>
        <v>0</v>
      </c>
      <c r="S2017" s="22">
        <f t="shared" si="7531"/>
        <v>0</v>
      </c>
      <c r="T2017" s="22">
        <f t="shared" si="7532"/>
        <v>0</v>
      </c>
      <c r="U2017" s="22">
        <f>U2018</f>
        <v>0</v>
      </c>
      <c r="V2017" s="22">
        <f>V2018</f>
        <v>0</v>
      </c>
      <c r="W2017" s="22">
        <f>W2018</f>
        <v>0</v>
      </c>
      <c r="X2017" s="22">
        <f t="shared" si="7533"/>
        <v>0</v>
      </c>
      <c r="Y2017" s="22">
        <f t="shared" si="7534"/>
        <v>0</v>
      </c>
      <c r="Z2017" s="22">
        <f t="shared" si="7535"/>
        <v>0</v>
      </c>
      <c r="AA2017" s="22">
        <f>AA2018</f>
        <v>0</v>
      </c>
      <c r="AB2017" s="22">
        <f>AB2018</f>
        <v>0</v>
      </c>
      <c r="AC2017" s="22">
        <f>AC2018</f>
        <v>0</v>
      </c>
      <c r="AD2017" s="22">
        <f t="shared" si="7536"/>
        <v>0</v>
      </c>
      <c r="AE2017" s="22">
        <f t="shared" si="7537"/>
        <v>0</v>
      </c>
      <c r="AF2017" s="22">
        <f t="shared" si="7538"/>
        <v>0</v>
      </c>
      <c r="AG2017" s="22">
        <f>AG2018</f>
        <v>0</v>
      </c>
      <c r="AH2017" s="22">
        <f>AH2018</f>
        <v>0</v>
      </c>
      <c r="AI2017" s="22">
        <f>AI2018</f>
        <v>0</v>
      </c>
      <c r="AJ2017" s="22">
        <f t="shared" si="7539"/>
        <v>0</v>
      </c>
      <c r="AK2017" s="22">
        <f t="shared" si="7540"/>
        <v>0</v>
      </c>
      <c r="AL2017" s="22">
        <f t="shared" si="7541"/>
        <v>0</v>
      </c>
      <c r="AM2017" s="22">
        <f>AM2018</f>
        <v>0</v>
      </c>
      <c r="AN2017" s="22">
        <f>AN2018</f>
        <v>0</v>
      </c>
      <c r="AO2017" s="22">
        <f>AO2018</f>
        <v>0</v>
      </c>
      <c r="AP2017" s="22">
        <f t="shared" si="7542"/>
        <v>0</v>
      </c>
      <c r="AQ2017" s="22">
        <f t="shared" si="7543"/>
        <v>0</v>
      </c>
      <c r="AR2017" s="22">
        <f t="shared" si="7544"/>
        <v>0</v>
      </c>
      <c r="AS2017" s="22">
        <f>AS2018</f>
        <v>0</v>
      </c>
      <c r="AT2017" s="22">
        <f>AT2018</f>
        <v>0</v>
      </c>
      <c r="AU2017" s="22">
        <f>AU2018</f>
        <v>0</v>
      </c>
      <c r="AV2017" s="22">
        <f t="shared" si="7545"/>
        <v>0</v>
      </c>
      <c r="AW2017" s="22">
        <f t="shared" si="7546"/>
        <v>0</v>
      </c>
      <c r="AX2017" s="22">
        <f t="shared" si="7547"/>
        <v>0</v>
      </c>
      <c r="AY2017" s="22">
        <f>AY2018</f>
        <v>104.556</v>
      </c>
      <c r="AZ2017" s="22">
        <f>AZ2018</f>
        <v>0</v>
      </c>
      <c r="BA2017" s="22">
        <f>BA2018</f>
        <v>0</v>
      </c>
      <c r="BB2017" s="22">
        <f t="shared" si="7548"/>
        <v>104.556</v>
      </c>
      <c r="BC2017" s="22">
        <f t="shared" si="7549"/>
        <v>0</v>
      </c>
      <c r="BD2017" s="22">
        <f t="shared" si="7550"/>
        <v>0</v>
      </c>
      <c r="BE2017" s="22">
        <f>BE2018</f>
        <v>0</v>
      </c>
      <c r="BF2017" s="22">
        <f>BF2018</f>
        <v>0</v>
      </c>
      <c r="BG2017" s="22">
        <f>BG2018</f>
        <v>0</v>
      </c>
      <c r="BH2017" s="22">
        <f t="shared" si="7551"/>
        <v>104.556</v>
      </c>
      <c r="BI2017" s="22">
        <f t="shared" si="7552"/>
        <v>0</v>
      </c>
      <c r="BJ2017" s="22">
        <f t="shared" si="7553"/>
        <v>0</v>
      </c>
      <c r="BK2017" s="22">
        <f>BK2018</f>
        <v>0</v>
      </c>
      <c r="BL2017" s="22">
        <f>BL2018</f>
        <v>0</v>
      </c>
      <c r="BM2017" s="22">
        <f>BM2018</f>
        <v>0</v>
      </c>
      <c r="BN2017" s="22">
        <f t="shared" si="7554"/>
        <v>104.556</v>
      </c>
      <c r="BO2017" s="22">
        <f t="shared" si="7555"/>
        <v>0</v>
      </c>
      <c r="BP2017" s="22">
        <f t="shared" si="7556"/>
        <v>0</v>
      </c>
      <c r="BQ2017" s="22">
        <f>BQ2018</f>
        <v>0</v>
      </c>
      <c r="BR2017" s="22">
        <f>BR2018</f>
        <v>0</v>
      </c>
      <c r="BS2017" s="22">
        <f t="shared" si="7557"/>
        <v>104.556</v>
      </c>
      <c r="BT2017" s="22">
        <f t="shared" si="7558"/>
        <v>0</v>
      </c>
      <c r="BU2017" s="22">
        <f t="shared" si="7559"/>
        <v>0</v>
      </c>
      <c r="BV2017" s="22">
        <f>BV2018</f>
        <v>0</v>
      </c>
      <c r="BW2017" s="22">
        <f>BW2018</f>
        <v>0</v>
      </c>
      <c r="BX2017" s="22">
        <f t="shared" si="7560"/>
        <v>104.556</v>
      </c>
      <c r="BY2017" s="22">
        <f t="shared" si="7561"/>
        <v>0</v>
      </c>
      <c r="BZ2017" s="22">
        <f t="shared" si="7562"/>
        <v>0</v>
      </c>
      <c r="CA2017" s="22">
        <f>CA2018</f>
        <v>7225.9989999999998</v>
      </c>
      <c r="CB2017" s="22">
        <f>CB2018</f>
        <v>0</v>
      </c>
      <c r="CC2017" s="22">
        <f>CC2018</f>
        <v>0</v>
      </c>
      <c r="CD2017" s="22">
        <f t="shared" si="7437"/>
        <v>7330.5549999999994</v>
      </c>
      <c r="CE2017" s="22">
        <f>CE2018</f>
        <v>0</v>
      </c>
      <c r="CF2017" s="34">
        <f t="shared" si="7606"/>
        <v>7330.5549999999994</v>
      </c>
      <c r="CG2017" s="22">
        <f t="shared" si="7438"/>
        <v>0</v>
      </c>
      <c r="CH2017" s="22">
        <f>CH2018</f>
        <v>0</v>
      </c>
      <c r="CI2017" s="22">
        <f t="shared" si="7607"/>
        <v>0</v>
      </c>
      <c r="CJ2017" s="22">
        <f t="shared" si="7439"/>
        <v>0</v>
      </c>
      <c r="CK2017" s="22">
        <f>CK2018</f>
        <v>0</v>
      </c>
      <c r="CL2017" s="22">
        <f t="shared" si="7608"/>
        <v>0</v>
      </c>
      <c r="CM2017" s="22">
        <f>CM2018</f>
        <v>0</v>
      </c>
      <c r="CN2017" s="15"/>
      <c r="CO2017" s="35"/>
      <c r="CT2017" s="5" t="s">
        <v>30</v>
      </c>
    </row>
    <row r="2018" spans="1:99" ht="31.2" x14ac:dyDescent="0.3">
      <c r="A2018" s="32" t="s">
        <v>1162</v>
      </c>
      <c r="B2018" s="16">
        <v>830</v>
      </c>
      <c r="C2018" s="32" t="s">
        <v>134</v>
      </c>
      <c r="D2018" s="32" t="s">
        <v>354</v>
      </c>
      <c r="E2018" s="33" t="s">
        <v>355</v>
      </c>
      <c r="F2018" s="22"/>
      <c r="G2018" s="22"/>
      <c r="H2018" s="22"/>
      <c r="I2018" s="22"/>
      <c r="J2018" s="22"/>
      <c r="K2018" s="22"/>
      <c r="L2018" s="22">
        <f t="shared" si="7527"/>
        <v>0</v>
      </c>
      <c r="M2018" s="22">
        <f t="shared" si="7528"/>
        <v>0</v>
      </c>
      <c r="N2018" s="22">
        <f t="shared" si="7529"/>
        <v>0</v>
      </c>
      <c r="O2018" s="22"/>
      <c r="P2018" s="22"/>
      <c r="Q2018" s="22"/>
      <c r="R2018" s="22">
        <f t="shared" si="7530"/>
        <v>0</v>
      </c>
      <c r="S2018" s="22">
        <f t="shared" si="7531"/>
        <v>0</v>
      </c>
      <c r="T2018" s="22">
        <f t="shared" si="7532"/>
        <v>0</v>
      </c>
      <c r="U2018" s="22"/>
      <c r="V2018" s="22"/>
      <c r="W2018" s="22"/>
      <c r="X2018" s="22">
        <f t="shared" si="7533"/>
        <v>0</v>
      </c>
      <c r="Y2018" s="22">
        <f t="shared" si="7534"/>
        <v>0</v>
      </c>
      <c r="Z2018" s="22">
        <f t="shared" si="7535"/>
        <v>0</v>
      </c>
      <c r="AA2018" s="22"/>
      <c r="AB2018" s="22"/>
      <c r="AC2018" s="22"/>
      <c r="AD2018" s="22">
        <f t="shared" si="7536"/>
        <v>0</v>
      </c>
      <c r="AE2018" s="22">
        <f t="shared" si="7537"/>
        <v>0</v>
      </c>
      <c r="AF2018" s="22">
        <f t="shared" si="7538"/>
        <v>0</v>
      </c>
      <c r="AG2018" s="22"/>
      <c r="AH2018" s="22"/>
      <c r="AI2018" s="22"/>
      <c r="AJ2018" s="22">
        <f t="shared" si="7539"/>
        <v>0</v>
      </c>
      <c r="AK2018" s="22">
        <f t="shared" si="7540"/>
        <v>0</v>
      </c>
      <c r="AL2018" s="22">
        <f t="shared" si="7541"/>
        <v>0</v>
      </c>
      <c r="AM2018" s="22"/>
      <c r="AN2018" s="22"/>
      <c r="AO2018" s="22"/>
      <c r="AP2018" s="22">
        <f t="shared" si="7542"/>
        <v>0</v>
      </c>
      <c r="AQ2018" s="22">
        <f t="shared" si="7543"/>
        <v>0</v>
      </c>
      <c r="AR2018" s="22">
        <f t="shared" si="7544"/>
        <v>0</v>
      </c>
      <c r="AS2018" s="22"/>
      <c r="AT2018" s="22"/>
      <c r="AU2018" s="22"/>
      <c r="AV2018" s="22">
        <f t="shared" si="7545"/>
        <v>0</v>
      </c>
      <c r="AW2018" s="22">
        <f t="shared" si="7546"/>
        <v>0</v>
      </c>
      <c r="AX2018" s="22">
        <f t="shared" si="7547"/>
        <v>0</v>
      </c>
      <c r="AY2018" s="22">
        <v>104.556</v>
      </c>
      <c r="AZ2018" s="22"/>
      <c r="BA2018" s="22"/>
      <c r="BB2018" s="22">
        <f t="shared" si="7548"/>
        <v>104.556</v>
      </c>
      <c r="BC2018" s="22">
        <f t="shared" si="7549"/>
        <v>0</v>
      </c>
      <c r="BD2018" s="22">
        <f t="shared" si="7550"/>
        <v>0</v>
      </c>
      <c r="BE2018" s="22"/>
      <c r="BF2018" s="22"/>
      <c r="BG2018" s="22"/>
      <c r="BH2018" s="22">
        <f t="shared" si="7551"/>
        <v>104.556</v>
      </c>
      <c r="BI2018" s="22">
        <f t="shared" si="7552"/>
        <v>0</v>
      </c>
      <c r="BJ2018" s="22">
        <f t="shared" si="7553"/>
        <v>0</v>
      </c>
      <c r="BK2018" s="22"/>
      <c r="BL2018" s="22"/>
      <c r="BM2018" s="22"/>
      <c r="BN2018" s="22">
        <f t="shared" si="7554"/>
        <v>104.556</v>
      </c>
      <c r="BO2018" s="22">
        <f t="shared" si="7555"/>
        <v>0</v>
      </c>
      <c r="BP2018" s="22">
        <f t="shared" si="7556"/>
        <v>0</v>
      </c>
      <c r="BQ2018" s="22"/>
      <c r="BR2018" s="22"/>
      <c r="BS2018" s="22">
        <f t="shared" si="7557"/>
        <v>104.556</v>
      </c>
      <c r="BT2018" s="22">
        <f t="shared" si="7558"/>
        <v>0</v>
      </c>
      <c r="BU2018" s="22">
        <f t="shared" si="7559"/>
        <v>0</v>
      </c>
      <c r="BV2018" s="22"/>
      <c r="BW2018" s="22"/>
      <c r="BX2018" s="22">
        <f t="shared" si="7560"/>
        <v>104.556</v>
      </c>
      <c r="BY2018" s="22">
        <f t="shared" si="7561"/>
        <v>0</v>
      </c>
      <c r="BZ2018" s="22">
        <f t="shared" si="7562"/>
        <v>0</v>
      </c>
      <c r="CA2018" s="22">
        <v>7225.9989999999998</v>
      </c>
      <c r="CB2018" s="22"/>
      <c r="CC2018" s="22"/>
      <c r="CD2018" s="22">
        <f t="shared" si="7437"/>
        <v>7330.5549999999994</v>
      </c>
      <c r="CE2018" s="22"/>
      <c r="CF2018" s="34">
        <f t="shared" si="7606"/>
        <v>7330.5549999999994</v>
      </c>
      <c r="CG2018" s="22">
        <f t="shared" si="7438"/>
        <v>0</v>
      </c>
      <c r="CH2018" s="22"/>
      <c r="CI2018" s="22">
        <f t="shared" si="7607"/>
        <v>0</v>
      </c>
      <c r="CJ2018" s="22">
        <f t="shared" si="7439"/>
        <v>0</v>
      </c>
      <c r="CK2018" s="22"/>
      <c r="CL2018" s="22">
        <f t="shared" si="7608"/>
        <v>0</v>
      </c>
      <c r="CM2018" s="22"/>
      <c r="CN2018" s="15"/>
      <c r="CO2018" s="35"/>
    </row>
    <row r="2019" spans="1:99" ht="62.4" x14ac:dyDescent="0.3">
      <c r="A2019" s="32" t="s">
        <v>1164</v>
      </c>
      <c r="B2019" s="16"/>
      <c r="C2019" s="32"/>
      <c r="D2019" s="32"/>
      <c r="E2019" s="33" t="s">
        <v>1165</v>
      </c>
      <c r="F2019" s="22">
        <f t="shared" ref="F2019:K2019" si="7612">F2020</f>
        <v>97000</v>
      </c>
      <c r="G2019" s="22">
        <f t="shared" si="7612"/>
        <v>97000</v>
      </c>
      <c r="H2019" s="22">
        <f t="shared" si="7612"/>
        <v>97000</v>
      </c>
      <c r="I2019" s="22">
        <f t="shared" si="7612"/>
        <v>0</v>
      </c>
      <c r="J2019" s="22">
        <f t="shared" si="7612"/>
        <v>0</v>
      </c>
      <c r="K2019" s="22">
        <f t="shared" si="7612"/>
        <v>0</v>
      </c>
      <c r="L2019" s="22">
        <f t="shared" si="7527"/>
        <v>97000</v>
      </c>
      <c r="M2019" s="22">
        <f t="shared" si="7528"/>
        <v>97000</v>
      </c>
      <c r="N2019" s="22">
        <f t="shared" si="7529"/>
        <v>97000</v>
      </c>
      <c r="O2019" s="22">
        <f>O2020</f>
        <v>0</v>
      </c>
      <c r="P2019" s="22">
        <f>P2020</f>
        <v>0</v>
      </c>
      <c r="Q2019" s="22">
        <f>Q2020</f>
        <v>0</v>
      </c>
      <c r="R2019" s="22">
        <f t="shared" si="7530"/>
        <v>97000</v>
      </c>
      <c r="S2019" s="22">
        <f t="shared" si="7531"/>
        <v>97000</v>
      </c>
      <c r="T2019" s="22">
        <f t="shared" si="7532"/>
        <v>97000</v>
      </c>
      <c r="U2019" s="22">
        <f>U2020</f>
        <v>0</v>
      </c>
      <c r="V2019" s="22">
        <f>V2020</f>
        <v>0</v>
      </c>
      <c r="W2019" s="22">
        <f>W2020</f>
        <v>0</v>
      </c>
      <c r="X2019" s="22">
        <f t="shared" si="7533"/>
        <v>97000</v>
      </c>
      <c r="Y2019" s="22">
        <f t="shared" si="7534"/>
        <v>97000</v>
      </c>
      <c r="Z2019" s="22">
        <f t="shared" si="7535"/>
        <v>97000</v>
      </c>
      <c r="AA2019" s="22">
        <f>AA2020</f>
        <v>0</v>
      </c>
      <c r="AB2019" s="22">
        <f>AB2020</f>
        <v>0</v>
      </c>
      <c r="AC2019" s="22">
        <f>AC2020</f>
        <v>0</v>
      </c>
      <c r="AD2019" s="22">
        <f t="shared" si="7536"/>
        <v>97000</v>
      </c>
      <c r="AE2019" s="22">
        <f t="shared" si="7537"/>
        <v>97000</v>
      </c>
      <c r="AF2019" s="22">
        <f t="shared" si="7538"/>
        <v>97000</v>
      </c>
      <c r="AG2019" s="22">
        <f>AG2020</f>
        <v>0</v>
      </c>
      <c r="AH2019" s="22">
        <f>AH2020</f>
        <v>0</v>
      </c>
      <c r="AI2019" s="22">
        <f>AI2020</f>
        <v>0</v>
      </c>
      <c r="AJ2019" s="22">
        <f t="shared" si="7539"/>
        <v>97000</v>
      </c>
      <c r="AK2019" s="22">
        <f t="shared" si="7540"/>
        <v>97000</v>
      </c>
      <c r="AL2019" s="22">
        <f t="shared" si="7541"/>
        <v>97000</v>
      </c>
      <c r="AM2019" s="22">
        <f>AM2020</f>
        <v>0</v>
      </c>
      <c r="AN2019" s="22">
        <f>AN2020</f>
        <v>0</v>
      </c>
      <c r="AO2019" s="22">
        <f>AO2020</f>
        <v>0</v>
      </c>
      <c r="AP2019" s="22">
        <f t="shared" si="7542"/>
        <v>97000</v>
      </c>
      <c r="AQ2019" s="22">
        <f t="shared" si="7543"/>
        <v>97000</v>
      </c>
      <c r="AR2019" s="22">
        <f t="shared" si="7544"/>
        <v>97000</v>
      </c>
      <c r="AS2019" s="22">
        <f>AS2020</f>
        <v>0</v>
      </c>
      <c r="AT2019" s="22">
        <f>AT2020</f>
        <v>0</v>
      </c>
      <c r="AU2019" s="22">
        <f>AU2020</f>
        <v>0</v>
      </c>
      <c r="AV2019" s="22">
        <f t="shared" si="7545"/>
        <v>97000</v>
      </c>
      <c r="AW2019" s="22">
        <f t="shared" si="7546"/>
        <v>97000</v>
      </c>
      <c r="AX2019" s="22">
        <f t="shared" si="7547"/>
        <v>97000</v>
      </c>
      <c r="AY2019" s="22">
        <f>AY2020</f>
        <v>0</v>
      </c>
      <c r="AZ2019" s="22">
        <f>AZ2020</f>
        <v>0</v>
      </c>
      <c r="BA2019" s="22">
        <f>BA2020</f>
        <v>0</v>
      </c>
      <c r="BB2019" s="22">
        <f t="shared" si="7548"/>
        <v>97000</v>
      </c>
      <c r="BC2019" s="22">
        <f t="shared" si="7549"/>
        <v>97000</v>
      </c>
      <c r="BD2019" s="22">
        <f t="shared" si="7550"/>
        <v>97000</v>
      </c>
      <c r="BE2019" s="22">
        <f>BE2020</f>
        <v>0</v>
      </c>
      <c r="BF2019" s="22">
        <f>BF2020</f>
        <v>0</v>
      </c>
      <c r="BG2019" s="22">
        <f>BG2020</f>
        <v>0</v>
      </c>
      <c r="BH2019" s="22">
        <f t="shared" si="7551"/>
        <v>97000</v>
      </c>
      <c r="BI2019" s="22">
        <f t="shared" si="7552"/>
        <v>97000</v>
      </c>
      <c r="BJ2019" s="22">
        <f t="shared" si="7553"/>
        <v>97000</v>
      </c>
      <c r="BK2019" s="22">
        <f>BK2020</f>
        <v>0</v>
      </c>
      <c r="BL2019" s="22">
        <f>BL2020</f>
        <v>0</v>
      </c>
      <c r="BM2019" s="22">
        <f>BM2020</f>
        <v>0</v>
      </c>
      <c r="BN2019" s="22">
        <f t="shared" si="7554"/>
        <v>97000</v>
      </c>
      <c r="BO2019" s="22">
        <f t="shared" si="7555"/>
        <v>97000</v>
      </c>
      <c r="BP2019" s="22">
        <f t="shared" si="7556"/>
        <v>97000</v>
      </c>
      <c r="BQ2019" s="22">
        <f>BQ2020</f>
        <v>0</v>
      </c>
      <c r="BR2019" s="22">
        <f>BR2020</f>
        <v>0</v>
      </c>
      <c r="BS2019" s="22">
        <f t="shared" si="7557"/>
        <v>97000</v>
      </c>
      <c r="BT2019" s="22">
        <f t="shared" si="7558"/>
        <v>97000</v>
      </c>
      <c r="BU2019" s="22">
        <f t="shared" si="7559"/>
        <v>97000</v>
      </c>
      <c r="BV2019" s="22">
        <f>BV2020</f>
        <v>0</v>
      </c>
      <c r="BW2019" s="22">
        <f>BW2020</f>
        <v>0</v>
      </c>
      <c r="BX2019" s="22">
        <f t="shared" si="7560"/>
        <v>97000</v>
      </c>
      <c r="BY2019" s="22">
        <f t="shared" si="7561"/>
        <v>97000</v>
      </c>
      <c r="BZ2019" s="22">
        <f t="shared" si="7562"/>
        <v>97000</v>
      </c>
      <c r="CA2019" s="22">
        <f>CA2020</f>
        <v>0</v>
      </c>
      <c r="CB2019" s="22">
        <f>CB2020</f>
        <v>0</v>
      </c>
      <c r="CC2019" s="22">
        <f>CC2020</f>
        <v>0</v>
      </c>
      <c r="CD2019" s="22">
        <f t="shared" si="7437"/>
        <v>97000</v>
      </c>
      <c r="CE2019" s="22">
        <f>CE2020</f>
        <v>0</v>
      </c>
      <c r="CF2019" s="34">
        <f t="shared" si="7606"/>
        <v>97000</v>
      </c>
      <c r="CG2019" s="22">
        <f t="shared" si="7438"/>
        <v>97000</v>
      </c>
      <c r="CH2019" s="22">
        <f>CH2020</f>
        <v>0</v>
      </c>
      <c r="CI2019" s="22">
        <f t="shared" si="7607"/>
        <v>97000</v>
      </c>
      <c r="CJ2019" s="22">
        <f t="shared" si="7439"/>
        <v>97000</v>
      </c>
      <c r="CK2019" s="22">
        <f>CK2020</f>
        <v>0</v>
      </c>
      <c r="CL2019" s="22">
        <f t="shared" si="7608"/>
        <v>97000</v>
      </c>
      <c r="CM2019" s="22">
        <f>CM2020</f>
        <v>0</v>
      </c>
      <c r="CN2019" s="15"/>
      <c r="CO2019" s="35"/>
      <c r="CR2019" s="5" t="s">
        <v>28</v>
      </c>
    </row>
    <row r="2020" spans="1:99" ht="46.8" x14ac:dyDescent="0.3">
      <c r="A2020" s="32" t="s">
        <v>1166</v>
      </c>
      <c r="B2020" s="16"/>
      <c r="C2020" s="32"/>
      <c r="D2020" s="32"/>
      <c r="E2020" s="33" t="s">
        <v>1167</v>
      </c>
      <c r="F2020" s="22">
        <f t="shared" ref="F2020:K2020" si="7613">F2024+F2021</f>
        <v>97000</v>
      </c>
      <c r="G2020" s="22">
        <f t="shared" si="7613"/>
        <v>97000</v>
      </c>
      <c r="H2020" s="22">
        <f t="shared" si="7613"/>
        <v>97000</v>
      </c>
      <c r="I2020" s="22">
        <f t="shared" si="7613"/>
        <v>0</v>
      </c>
      <c r="J2020" s="22">
        <f t="shared" si="7613"/>
        <v>0</v>
      </c>
      <c r="K2020" s="22">
        <f t="shared" si="7613"/>
        <v>0</v>
      </c>
      <c r="L2020" s="22">
        <f t="shared" si="7527"/>
        <v>97000</v>
      </c>
      <c r="M2020" s="22">
        <f t="shared" si="7528"/>
        <v>97000</v>
      </c>
      <c r="N2020" s="22">
        <f t="shared" si="7529"/>
        <v>97000</v>
      </c>
      <c r="O2020" s="22">
        <f>O2024+O2021</f>
        <v>0</v>
      </c>
      <c r="P2020" s="22">
        <f>P2024+P2021</f>
        <v>0</v>
      </c>
      <c r="Q2020" s="22">
        <f>Q2024+Q2021</f>
        <v>0</v>
      </c>
      <c r="R2020" s="22">
        <f t="shared" si="7530"/>
        <v>97000</v>
      </c>
      <c r="S2020" s="22">
        <f t="shared" si="7531"/>
        <v>97000</v>
      </c>
      <c r="T2020" s="22">
        <f t="shared" si="7532"/>
        <v>97000</v>
      </c>
      <c r="U2020" s="22">
        <f>U2024+U2021</f>
        <v>0</v>
      </c>
      <c r="V2020" s="22">
        <f>V2024+V2021</f>
        <v>0</v>
      </c>
      <c r="W2020" s="22">
        <f>W2024+W2021</f>
        <v>0</v>
      </c>
      <c r="X2020" s="22">
        <f t="shared" si="7533"/>
        <v>97000</v>
      </c>
      <c r="Y2020" s="22">
        <f t="shared" si="7534"/>
        <v>97000</v>
      </c>
      <c r="Z2020" s="22">
        <f t="shared" si="7535"/>
        <v>97000</v>
      </c>
      <c r="AA2020" s="22">
        <f>AA2024+AA2021</f>
        <v>0</v>
      </c>
      <c r="AB2020" s="22">
        <f>AB2024+AB2021</f>
        <v>0</v>
      </c>
      <c r="AC2020" s="22">
        <f>AC2024+AC2021</f>
        <v>0</v>
      </c>
      <c r="AD2020" s="22">
        <f t="shared" si="7536"/>
        <v>97000</v>
      </c>
      <c r="AE2020" s="22">
        <f t="shared" si="7537"/>
        <v>97000</v>
      </c>
      <c r="AF2020" s="22">
        <f t="shared" si="7538"/>
        <v>97000</v>
      </c>
      <c r="AG2020" s="22">
        <f>AG2024+AG2021</f>
        <v>0</v>
      </c>
      <c r="AH2020" s="22">
        <f>AH2024+AH2021</f>
        <v>0</v>
      </c>
      <c r="AI2020" s="22">
        <f>AI2024+AI2021</f>
        <v>0</v>
      </c>
      <c r="AJ2020" s="22">
        <f t="shared" si="7539"/>
        <v>97000</v>
      </c>
      <c r="AK2020" s="22">
        <f t="shared" si="7540"/>
        <v>97000</v>
      </c>
      <c r="AL2020" s="22">
        <f t="shared" si="7541"/>
        <v>97000</v>
      </c>
      <c r="AM2020" s="22">
        <f>AM2024+AM2021</f>
        <v>0</v>
      </c>
      <c r="AN2020" s="22">
        <f>AN2024+AN2021</f>
        <v>0</v>
      </c>
      <c r="AO2020" s="22">
        <f>AO2024+AO2021</f>
        <v>0</v>
      </c>
      <c r="AP2020" s="22">
        <f t="shared" si="7542"/>
        <v>97000</v>
      </c>
      <c r="AQ2020" s="22">
        <f t="shared" si="7543"/>
        <v>97000</v>
      </c>
      <c r="AR2020" s="22">
        <f t="shared" si="7544"/>
        <v>97000</v>
      </c>
      <c r="AS2020" s="22">
        <f>AS2024+AS2021</f>
        <v>0</v>
      </c>
      <c r="AT2020" s="22">
        <f>AT2024+AT2021</f>
        <v>0</v>
      </c>
      <c r="AU2020" s="22">
        <f>AU2024+AU2021</f>
        <v>0</v>
      </c>
      <c r="AV2020" s="22">
        <f t="shared" si="7545"/>
        <v>97000</v>
      </c>
      <c r="AW2020" s="22">
        <f t="shared" si="7546"/>
        <v>97000</v>
      </c>
      <c r="AX2020" s="22">
        <f t="shared" si="7547"/>
        <v>97000</v>
      </c>
      <c r="AY2020" s="22">
        <f>AY2024+AY2021</f>
        <v>0</v>
      </c>
      <c r="AZ2020" s="22">
        <f>AZ2024+AZ2021</f>
        <v>0</v>
      </c>
      <c r="BA2020" s="22">
        <f>BA2024+BA2021</f>
        <v>0</v>
      </c>
      <c r="BB2020" s="22">
        <f t="shared" si="7548"/>
        <v>97000</v>
      </c>
      <c r="BC2020" s="22">
        <f t="shared" si="7549"/>
        <v>97000</v>
      </c>
      <c r="BD2020" s="22">
        <f t="shared" si="7550"/>
        <v>97000</v>
      </c>
      <c r="BE2020" s="22">
        <f>BE2024+BE2021</f>
        <v>0</v>
      </c>
      <c r="BF2020" s="22">
        <f>BF2024+BF2021</f>
        <v>0</v>
      </c>
      <c r="BG2020" s="22">
        <f>BG2024+BG2021</f>
        <v>0</v>
      </c>
      <c r="BH2020" s="22">
        <f t="shared" si="7551"/>
        <v>97000</v>
      </c>
      <c r="BI2020" s="22">
        <f t="shared" si="7552"/>
        <v>97000</v>
      </c>
      <c r="BJ2020" s="22">
        <f t="shared" si="7553"/>
        <v>97000</v>
      </c>
      <c r="BK2020" s="22">
        <f>BK2024+BK2021</f>
        <v>0</v>
      </c>
      <c r="BL2020" s="22">
        <f>BL2024+BL2021</f>
        <v>0</v>
      </c>
      <c r="BM2020" s="22">
        <f>BM2024+BM2021</f>
        <v>0</v>
      </c>
      <c r="BN2020" s="22">
        <f t="shared" si="7554"/>
        <v>97000</v>
      </c>
      <c r="BO2020" s="22">
        <f t="shared" si="7555"/>
        <v>97000</v>
      </c>
      <c r="BP2020" s="22">
        <f t="shared" si="7556"/>
        <v>97000</v>
      </c>
      <c r="BQ2020" s="22">
        <f>BQ2024+BQ2021</f>
        <v>0</v>
      </c>
      <c r="BR2020" s="22">
        <f>BR2024+BR2021</f>
        <v>0</v>
      </c>
      <c r="BS2020" s="22">
        <f t="shared" si="7557"/>
        <v>97000</v>
      </c>
      <c r="BT2020" s="22">
        <f t="shared" si="7558"/>
        <v>97000</v>
      </c>
      <c r="BU2020" s="22">
        <f t="shared" si="7559"/>
        <v>97000</v>
      </c>
      <c r="BV2020" s="22">
        <f>BV2024+BV2021</f>
        <v>0</v>
      </c>
      <c r="BW2020" s="22">
        <f>BW2024+BW2021</f>
        <v>0</v>
      </c>
      <c r="BX2020" s="22">
        <f t="shared" si="7560"/>
        <v>97000</v>
      </c>
      <c r="BY2020" s="22">
        <f t="shared" si="7561"/>
        <v>97000</v>
      </c>
      <c r="BZ2020" s="22">
        <f t="shared" si="7562"/>
        <v>97000</v>
      </c>
      <c r="CA2020" s="22">
        <f>CA2024+CA2021</f>
        <v>0</v>
      </c>
      <c r="CB2020" s="22">
        <f>CB2024+CB2021</f>
        <v>0</v>
      </c>
      <c r="CC2020" s="22">
        <f>CC2024+CC2021</f>
        <v>0</v>
      </c>
      <c r="CD2020" s="22">
        <f t="shared" si="7437"/>
        <v>97000</v>
      </c>
      <c r="CE2020" s="22">
        <f>CE2024+CE2021</f>
        <v>0</v>
      </c>
      <c r="CF2020" s="34">
        <f t="shared" si="7606"/>
        <v>97000</v>
      </c>
      <c r="CG2020" s="22">
        <f t="shared" si="7438"/>
        <v>97000</v>
      </c>
      <c r="CH2020" s="22">
        <f>CH2024+CH2021</f>
        <v>0</v>
      </c>
      <c r="CI2020" s="22">
        <f t="shared" si="7607"/>
        <v>97000</v>
      </c>
      <c r="CJ2020" s="22">
        <f t="shared" si="7439"/>
        <v>97000</v>
      </c>
      <c r="CK2020" s="22">
        <f>CK2024+CK2021</f>
        <v>0</v>
      </c>
      <c r="CL2020" s="22">
        <f t="shared" si="7608"/>
        <v>97000</v>
      </c>
      <c r="CM2020" s="22">
        <f>CM2024+CM2021</f>
        <v>0</v>
      </c>
      <c r="CN2020" s="15"/>
      <c r="CO2020" s="35"/>
      <c r="CU2020" s="5" t="s">
        <v>31</v>
      </c>
    </row>
    <row r="2021" spans="1:99" ht="46.8" x14ac:dyDescent="0.3">
      <c r="A2021" s="32" t="s">
        <v>1166</v>
      </c>
      <c r="B2021" s="16">
        <v>600</v>
      </c>
      <c r="C2021" s="32"/>
      <c r="D2021" s="32"/>
      <c r="E2021" s="33" t="s">
        <v>45</v>
      </c>
      <c r="F2021" s="22">
        <f t="shared" ref="F2021:F2025" si="7614">F2022</f>
        <v>3490.1</v>
      </c>
      <c r="G2021" s="22">
        <f t="shared" ref="G2021:G2025" si="7615">G2022</f>
        <v>3490.1</v>
      </c>
      <c r="H2021" s="22">
        <f t="shared" ref="H2021:H2025" si="7616">H2022</f>
        <v>3490.1</v>
      </c>
      <c r="I2021" s="22">
        <f t="shared" ref="I2021:I2025" si="7617">I2022</f>
        <v>0</v>
      </c>
      <c r="J2021" s="22">
        <f t="shared" ref="J2021:J2025" si="7618">J2022</f>
        <v>0</v>
      </c>
      <c r="K2021" s="22">
        <f t="shared" ref="K2021:K2025" si="7619">K2022</f>
        <v>0</v>
      </c>
      <c r="L2021" s="22">
        <f t="shared" si="7527"/>
        <v>3490.1</v>
      </c>
      <c r="M2021" s="22">
        <f t="shared" si="7528"/>
        <v>3490.1</v>
      </c>
      <c r="N2021" s="22">
        <f t="shared" si="7529"/>
        <v>3490.1</v>
      </c>
      <c r="O2021" s="22">
        <f t="shared" ref="O2021:O2025" si="7620">O2022</f>
        <v>0</v>
      </c>
      <c r="P2021" s="22">
        <f t="shared" ref="P2021:P2025" si="7621">P2022</f>
        <v>0</v>
      </c>
      <c r="Q2021" s="22">
        <f t="shared" ref="Q2021:Q2025" si="7622">Q2022</f>
        <v>0</v>
      </c>
      <c r="R2021" s="22">
        <f t="shared" si="7530"/>
        <v>3490.1</v>
      </c>
      <c r="S2021" s="22">
        <f t="shared" si="7531"/>
        <v>3490.1</v>
      </c>
      <c r="T2021" s="22">
        <f t="shared" si="7532"/>
        <v>3490.1</v>
      </c>
      <c r="U2021" s="22">
        <f t="shared" ref="U2021:U2025" si="7623">U2022</f>
        <v>0</v>
      </c>
      <c r="V2021" s="22">
        <f t="shared" ref="V2021:V2025" si="7624">V2022</f>
        <v>0</v>
      </c>
      <c r="W2021" s="22">
        <f t="shared" ref="W2021:W2025" si="7625">W2022</f>
        <v>0</v>
      </c>
      <c r="X2021" s="22">
        <f t="shared" si="7533"/>
        <v>3490.1</v>
      </c>
      <c r="Y2021" s="22">
        <f t="shared" si="7534"/>
        <v>3490.1</v>
      </c>
      <c r="Z2021" s="22">
        <f t="shared" si="7535"/>
        <v>3490.1</v>
      </c>
      <c r="AA2021" s="22">
        <f t="shared" ref="AA2021:AA2025" si="7626">AA2022</f>
        <v>0</v>
      </c>
      <c r="AB2021" s="22">
        <f t="shared" ref="AB2021:AB2025" si="7627">AB2022</f>
        <v>0</v>
      </c>
      <c r="AC2021" s="22">
        <f t="shared" ref="AC2021:AC2025" si="7628">AC2022</f>
        <v>0</v>
      </c>
      <c r="AD2021" s="22">
        <f t="shared" si="7536"/>
        <v>3490.1</v>
      </c>
      <c r="AE2021" s="22">
        <f t="shared" si="7537"/>
        <v>3490.1</v>
      </c>
      <c r="AF2021" s="22">
        <f t="shared" si="7538"/>
        <v>3490.1</v>
      </c>
      <c r="AG2021" s="22">
        <f t="shared" ref="AG2021:AG2025" si="7629">AG2022</f>
        <v>0</v>
      </c>
      <c r="AH2021" s="22">
        <f t="shared" ref="AH2021:AH2025" si="7630">AH2022</f>
        <v>0</v>
      </c>
      <c r="AI2021" s="22">
        <f t="shared" ref="AI2021:AI2025" si="7631">AI2022</f>
        <v>0</v>
      </c>
      <c r="AJ2021" s="22">
        <f t="shared" si="7539"/>
        <v>3490.1</v>
      </c>
      <c r="AK2021" s="22">
        <f t="shared" si="7540"/>
        <v>3490.1</v>
      </c>
      <c r="AL2021" s="22">
        <f t="shared" si="7541"/>
        <v>3490.1</v>
      </c>
      <c r="AM2021" s="22">
        <f t="shared" ref="AM2021:AM2025" si="7632">AM2022</f>
        <v>0</v>
      </c>
      <c r="AN2021" s="22">
        <f t="shared" ref="AN2021:AN2025" si="7633">AN2022</f>
        <v>0</v>
      </c>
      <c r="AO2021" s="22">
        <f t="shared" ref="AO2021:AO2025" si="7634">AO2022</f>
        <v>0</v>
      </c>
      <c r="AP2021" s="22">
        <f t="shared" si="7542"/>
        <v>3490.1</v>
      </c>
      <c r="AQ2021" s="22">
        <f t="shared" si="7543"/>
        <v>3490.1</v>
      </c>
      <c r="AR2021" s="22">
        <f t="shared" si="7544"/>
        <v>3490.1</v>
      </c>
      <c r="AS2021" s="22">
        <f t="shared" ref="AS2021:AS2025" si="7635">AS2022</f>
        <v>0</v>
      </c>
      <c r="AT2021" s="22">
        <f t="shared" ref="AT2021:AT2025" si="7636">AT2022</f>
        <v>0</v>
      </c>
      <c r="AU2021" s="22">
        <f t="shared" ref="AU2021:AU2025" si="7637">AU2022</f>
        <v>0</v>
      </c>
      <c r="AV2021" s="22">
        <f t="shared" si="7545"/>
        <v>3490.1</v>
      </c>
      <c r="AW2021" s="22">
        <f t="shared" si="7546"/>
        <v>3490.1</v>
      </c>
      <c r="AX2021" s="22">
        <f t="shared" si="7547"/>
        <v>3490.1</v>
      </c>
      <c r="AY2021" s="22">
        <f t="shared" ref="AY2021:AY2025" si="7638">AY2022</f>
        <v>0</v>
      </c>
      <c r="AZ2021" s="22">
        <f t="shared" ref="AZ2021:AZ2025" si="7639">AZ2022</f>
        <v>0</v>
      </c>
      <c r="BA2021" s="22">
        <f t="shared" ref="BA2021:BA2025" si="7640">BA2022</f>
        <v>0</v>
      </c>
      <c r="BB2021" s="22">
        <f t="shared" si="7548"/>
        <v>3490.1</v>
      </c>
      <c r="BC2021" s="22">
        <f t="shared" si="7549"/>
        <v>3490.1</v>
      </c>
      <c r="BD2021" s="22">
        <f t="shared" si="7550"/>
        <v>3490.1</v>
      </c>
      <c r="BE2021" s="22">
        <f t="shared" ref="BE2021:BE2025" si="7641">BE2022</f>
        <v>0</v>
      </c>
      <c r="BF2021" s="22">
        <f t="shared" ref="BF2021:BF2025" si="7642">BF2022</f>
        <v>0</v>
      </c>
      <c r="BG2021" s="22">
        <f t="shared" ref="BG2021:BG2025" si="7643">BG2022</f>
        <v>0</v>
      </c>
      <c r="BH2021" s="22">
        <f t="shared" si="7551"/>
        <v>3490.1</v>
      </c>
      <c r="BI2021" s="22">
        <f t="shared" si="7552"/>
        <v>3490.1</v>
      </c>
      <c r="BJ2021" s="22">
        <f t="shared" si="7553"/>
        <v>3490.1</v>
      </c>
      <c r="BK2021" s="22">
        <f t="shared" ref="BK2021:BK2025" si="7644">BK2022</f>
        <v>0</v>
      </c>
      <c r="BL2021" s="22">
        <f t="shared" ref="BL2021:BL2025" si="7645">BL2022</f>
        <v>0</v>
      </c>
      <c r="BM2021" s="22">
        <f t="shared" ref="BM2021:BM2025" si="7646">BM2022</f>
        <v>0</v>
      </c>
      <c r="BN2021" s="22">
        <f t="shared" si="7554"/>
        <v>3490.1</v>
      </c>
      <c r="BO2021" s="22">
        <f t="shared" si="7555"/>
        <v>3490.1</v>
      </c>
      <c r="BP2021" s="22">
        <f t="shared" si="7556"/>
        <v>3490.1</v>
      </c>
      <c r="BQ2021" s="22">
        <f t="shared" ref="BQ2021:BQ2025" si="7647">BQ2022</f>
        <v>0</v>
      </c>
      <c r="BR2021" s="22">
        <f t="shared" ref="BR2021:BR2025" si="7648">BR2022</f>
        <v>0</v>
      </c>
      <c r="BS2021" s="22">
        <f t="shared" si="7557"/>
        <v>3490.1</v>
      </c>
      <c r="BT2021" s="22">
        <f t="shared" si="7558"/>
        <v>3490.1</v>
      </c>
      <c r="BU2021" s="22">
        <f t="shared" si="7559"/>
        <v>3490.1</v>
      </c>
      <c r="BV2021" s="22">
        <f t="shared" ref="BV2021:BV2025" si="7649">BV2022</f>
        <v>0</v>
      </c>
      <c r="BW2021" s="22">
        <f t="shared" ref="BW2021:BW2025" si="7650">BW2022</f>
        <v>0</v>
      </c>
      <c r="BX2021" s="22">
        <f t="shared" si="7560"/>
        <v>3490.1</v>
      </c>
      <c r="BY2021" s="22">
        <f t="shared" si="7561"/>
        <v>3490.1</v>
      </c>
      <c r="BZ2021" s="22">
        <f t="shared" si="7562"/>
        <v>3490.1</v>
      </c>
      <c r="CA2021" s="22">
        <f t="shared" ref="CA2021:CA2025" si="7651">CA2022</f>
        <v>0</v>
      </c>
      <c r="CB2021" s="22">
        <f t="shared" ref="CB2021:CB2025" si="7652">CB2022</f>
        <v>0</v>
      </c>
      <c r="CC2021" s="22">
        <f t="shared" ref="CC2021:CC2025" si="7653">CC2022</f>
        <v>0</v>
      </c>
      <c r="CD2021" s="22">
        <f t="shared" si="7437"/>
        <v>3490.1</v>
      </c>
      <c r="CE2021" s="22">
        <f t="shared" ref="CE2021:CE2025" si="7654">CE2022</f>
        <v>0</v>
      </c>
      <c r="CF2021" s="34">
        <f t="shared" si="7606"/>
        <v>3490.1</v>
      </c>
      <c r="CG2021" s="22">
        <f t="shared" si="7438"/>
        <v>3490.1</v>
      </c>
      <c r="CH2021" s="22">
        <f t="shared" ref="CH2021:CM2025" si="7655">CH2022</f>
        <v>0</v>
      </c>
      <c r="CI2021" s="22">
        <f t="shared" si="7607"/>
        <v>3490.1</v>
      </c>
      <c r="CJ2021" s="22">
        <f t="shared" si="7439"/>
        <v>3490.1</v>
      </c>
      <c r="CK2021" s="22">
        <f t="shared" si="7655"/>
        <v>0</v>
      </c>
      <c r="CL2021" s="22">
        <f t="shared" si="7608"/>
        <v>3490.1</v>
      </c>
      <c r="CM2021" s="22">
        <f t="shared" si="7655"/>
        <v>0</v>
      </c>
      <c r="CN2021" s="15"/>
      <c r="CO2021" s="35"/>
      <c r="CS2021" s="5" t="s">
        <v>29</v>
      </c>
    </row>
    <row r="2022" spans="1:99" ht="78" x14ac:dyDescent="0.3">
      <c r="A2022" s="32" t="s">
        <v>1166</v>
      </c>
      <c r="B2022" s="16">
        <v>630</v>
      </c>
      <c r="C2022" s="32"/>
      <c r="D2022" s="32"/>
      <c r="E2022" s="33" t="s">
        <v>51</v>
      </c>
      <c r="F2022" s="22">
        <f t="shared" si="7614"/>
        <v>3490.1</v>
      </c>
      <c r="G2022" s="22">
        <f t="shared" si="7615"/>
        <v>3490.1</v>
      </c>
      <c r="H2022" s="22">
        <f t="shared" si="7616"/>
        <v>3490.1</v>
      </c>
      <c r="I2022" s="22">
        <f t="shared" si="7617"/>
        <v>0</v>
      </c>
      <c r="J2022" s="22">
        <f t="shared" si="7618"/>
        <v>0</v>
      </c>
      <c r="K2022" s="22">
        <f t="shared" si="7619"/>
        <v>0</v>
      </c>
      <c r="L2022" s="22">
        <f t="shared" si="7527"/>
        <v>3490.1</v>
      </c>
      <c r="M2022" s="22">
        <f t="shared" si="7528"/>
        <v>3490.1</v>
      </c>
      <c r="N2022" s="22">
        <f t="shared" si="7529"/>
        <v>3490.1</v>
      </c>
      <c r="O2022" s="22">
        <f t="shared" si="7620"/>
        <v>0</v>
      </c>
      <c r="P2022" s="22">
        <f t="shared" si="7621"/>
        <v>0</v>
      </c>
      <c r="Q2022" s="22">
        <f t="shared" si="7622"/>
        <v>0</v>
      </c>
      <c r="R2022" s="22">
        <f t="shared" si="7530"/>
        <v>3490.1</v>
      </c>
      <c r="S2022" s="22">
        <f t="shared" si="7531"/>
        <v>3490.1</v>
      </c>
      <c r="T2022" s="22">
        <f t="shared" si="7532"/>
        <v>3490.1</v>
      </c>
      <c r="U2022" s="22">
        <f t="shared" si="7623"/>
        <v>0</v>
      </c>
      <c r="V2022" s="22">
        <f t="shared" si="7624"/>
        <v>0</v>
      </c>
      <c r="W2022" s="22">
        <f t="shared" si="7625"/>
        <v>0</v>
      </c>
      <c r="X2022" s="22">
        <f t="shared" si="7533"/>
        <v>3490.1</v>
      </c>
      <c r="Y2022" s="22">
        <f t="shared" si="7534"/>
        <v>3490.1</v>
      </c>
      <c r="Z2022" s="22">
        <f t="shared" si="7535"/>
        <v>3490.1</v>
      </c>
      <c r="AA2022" s="22">
        <f t="shared" si="7626"/>
        <v>0</v>
      </c>
      <c r="AB2022" s="22">
        <f t="shared" si="7627"/>
        <v>0</v>
      </c>
      <c r="AC2022" s="22">
        <f t="shared" si="7628"/>
        <v>0</v>
      </c>
      <c r="AD2022" s="22">
        <f t="shared" si="7536"/>
        <v>3490.1</v>
      </c>
      <c r="AE2022" s="22">
        <f t="shared" si="7537"/>
        <v>3490.1</v>
      </c>
      <c r="AF2022" s="22">
        <f t="shared" si="7538"/>
        <v>3490.1</v>
      </c>
      <c r="AG2022" s="22">
        <f t="shared" si="7629"/>
        <v>0</v>
      </c>
      <c r="AH2022" s="22">
        <f t="shared" si="7630"/>
        <v>0</v>
      </c>
      <c r="AI2022" s="22">
        <f t="shared" si="7631"/>
        <v>0</v>
      </c>
      <c r="AJ2022" s="22">
        <f t="shared" si="7539"/>
        <v>3490.1</v>
      </c>
      <c r="AK2022" s="22">
        <f t="shared" si="7540"/>
        <v>3490.1</v>
      </c>
      <c r="AL2022" s="22">
        <f t="shared" si="7541"/>
        <v>3490.1</v>
      </c>
      <c r="AM2022" s="22">
        <f t="shared" si="7632"/>
        <v>0</v>
      </c>
      <c r="AN2022" s="22">
        <f t="shared" si="7633"/>
        <v>0</v>
      </c>
      <c r="AO2022" s="22">
        <f t="shared" si="7634"/>
        <v>0</v>
      </c>
      <c r="AP2022" s="22">
        <f t="shared" si="7542"/>
        <v>3490.1</v>
      </c>
      <c r="AQ2022" s="22">
        <f t="shared" si="7543"/>
        <v>3490.1</v>
      </c>
      <c r="AR2022" s="22">
        <f t="shared" si="7544"/>
        <v>3490.1</v>
      </c>
      <c r="AS2022" s="22">
        <f t="shared" si="7635"/>
        <v>0</v>
      </c>
      <c r="AT2022" s="22">
        <f t="shared" si="7636"/>
        <v>0</v>
      </c>
      <c r="AU2022" s="22">
        <f t="shared" si="7637"/>
        <v>0</v>
      </c>
      <c r="AV2022" s="22">
        <f t="shared" si="7545"/>
        <v>3490.1</v>
      </c>
      <c r="AW2022" s="22">
        <f t="shared" si="7546"/>
        <v>3490.1</v>
      </c>
      <c r="AX2022" s="22">
        <f t="shared" si="7547"/>
        <v>3490.1</v>
      </c>
      <c r="AY2022" s="22">
        <f t="shared" si="7638"/>
        <v>0</v>
      </c>
      <c r="AZ2022" s="22">
        <f t="shared" si="7639"/>
        <v>0</v>
      </c>
      <c r="BA2022" s="22">
        <f t="shared" si="7640"/>
        <v>0</v>
      </c>
      <c r="BB2022" s="22">
        <f t="shared" si="7548"/>
        <v>3490.1</v>
      </c>
      <c r="BC2022" s="22">
        <f t="shared" si="7549"/>
        <v>3490.1</v>
      </c>
      <c r="BD2022" s="22">
        <f t="shared" si="7550"/>
        <v>3490.1</v>
      </c>
      <c r="BE2022" s="22">
        <f t="shared" si="7641"/>
        <v>0</v>
      </c>
      <c r="BF2022" s="22">
        <f t="shared" si="7642"/>
        <v>0</v>
      </c>
      <c r="BG2022" s="22">
        <f t="shared" si="7643"/>
        <v>0</v>
      </c>
      <c r="BH2022" s="22">
        <f t="shared" si="7551"/>
        <v>3490.1</v>
      </c>
      <c r="BI2022" s="22">
        <f t="shared" si="7552"/>
        <v>3490.1</v>
      </c>
      <c r="BJ2022" s="22">
        <f t="shared" si="7553"/>
        <v>3490.1</v>
      </c>
      <c r="BK2022" s="22">
        <f t="shared" si="7644"/>
        <v>0</v>
      </c>
      <c r="BL2022" s="22">
        <f t="shared" si="7645"/>
        <v>0</v>
      </c>
      <c r="BM2022" s="22">
        <f t="shared" si="7646"/>
        <v>0</v>
      </c>
      <c r="BN2022" s="22">
        <f t="shared" si="7554"/>
        <v>3490.1</v>
      </c>
      <c r="BO2022" s="22">
        <f t="shared" si="7555"/>
        <v>3490.1</v>
      </c>
      <c r="BP2022" s="22">
        <f t="shared" si="7556"/>
        <v>3490.1</v>
      </c>
      <c r="BQ2022" s="22">
        <f t="shared" si="7647"/>
        <v>0</v>
      </c>
      <c r="BR2022" s="22">
        <f t="shared" si="7648"/>
        <v>0</v>
      </c>
      <c r="BS2022" s="22">
        <f t="shared" si="7557"/>
        <v>3490.1</v>
      </c>
      <c r="BT2022" s="22">
        <f t="shared" si="7558"/>
        <v>3490.1</v>
      </c>
      <c r="BU2022" s="22">
        <f t="shared" si="7559"/>
        <v>3490.1</v>
      </c>
      <c r="BV2022" s="22">
        <f t="shared" si="7649"/>
        <v>0</v>
      </c>
      <c r="BW2022" s="22">
        <f t="shared" si="7650"/>
        <v>0</v>
      </c>
      <c r="BX2022" s="22">
        <f t="shared" si="7560"/>
        <v>3490.1</v>
      </c>
      <c r="BY2022" s="22">
        <f t="shared" si="7561"/>
        <v>3490.1</v>
      </c>
      <c r="BZ2022" s="22">
        <f t="shared" si="7562"/>
        <v>3490.1</v>
      </c>
      <c r="CA2022" s="22">
        <f t="shared" si="7651"/>
        <v>0</v>
      </c>
      <c r="CB2022" s="22">
        <f t="shared" si="7652"/>
        <v>0</v>
      </c>
      <c r="CC2022" s="22">
        <f t="shared" si="7653"/>
        <v>0</v>
      </c>
      <c r="CD2022" s="22">
        <f t="shared" si="7437"/>
        <v>3490.1</v>
      </c>
      <c r="CE2022" s="22">
        <f t="shared" si="7654"/>
        <v>0</v>
      </c>
      <c r="CF2022" s="34">
        <f t="shared" si="7606"/>
        <v>3490.1</v>
      </c>
      <c r="CG2022" s="22">
        <f t="shared" si="7438"/>
        <v>3490.1</v>
      </c>
      <c r="CH2022" s="22">
        <f t="shared" si="7655"/>
        <v>0</v>
      </c>
      <c r="CI2022" s="22">
        <f t="shared" si="7607"/>
        <v>3490.1</v>
      </c>
      <c r="CJ2022" s="22">
        <f t="shared" si="7439"/>
        <v>3490.1</v>
      </c>
      <c r="CK2022" s="22">
        <f t="shared" si="7655"/>
        <v>0</v>
      </c>
      <c r="CL2022" s="22">
        <f t="shared" si="7608"/>
        <v>3490.1</v>
      </c>
      <c r="CM2022" s="22">
        <f t="shared" si="7655"/>
        <v>0</v>
      </c>
      <c r="CN2022" s="15"/>
      <c r="CO2022" s="35"/>
      <c r="CT2022" s="5" t="s">
        <v>30</v>
      </c>
    </row>
    <row r="2023" spans="1:99" x14ac:dyDescent="0.3">
      <c r="A2023" s="32" t="s">
        <v>1166</v>
      </c>
      <c r="B2023" s="16">
        <v>630</v>
      </c>
      <c r="C2023" s="32" t="s">
        <v>395</v>
      </c>
      <c r="D2023" s="32" t="s">
        <v>105</v>
      </c>
      <c r="E2023" s="33" t="s">
        <v>681</v>
      </c>
      <c r="F2023" s="22">
        <v>3490.1</v>
      </c>
      <c r="G2023" s="22">
        <v>3490.1</v>
      </c>
      <c r="H2023" s="22">
        <v>3490.1</v>
      </c>
      <c r="I2023" s="22"/>
      <c r="J2023" s="22"/>
      <c r="K2023" s="22"/>
      <c r="L2023" s="22">
        <f t="shared" si="7527"/>
        <v>3490.1</v>
      </c>
      <c r="M2023" s="22">
        <f t="shared" si="7528"/>
        <v>3490.1</v>
      </c>
      <c r="N2023" s="22">
        <f t="shared" si="7529"/>
        <v>3490.1</v>
      </c>
      <c r="O2023" s="22"/>
      <c r="P2023" s="22"/>
      <c r="Q2023" s="22"/>
      <c r="R2023" s="22">
        <f t="shared" si="7530"/>
        <v>3490.1</v>
      </c>
      <c r="S2023" s="22">
        <f t="shared" si="7531"/>
        <v>3490.1</v>
      </c>
      <c r="T2023" s="22">
        <f t="shared" si="7532"/>
        <v>3490.1</v>
      </c>
      <c r="U2023" s="22"/>
      <c r="V2023" s="22"/>
      <c r="W2023" s="22"/>
      <c r="X2023" s="22">
        <f t="shared" si="7533"/>
        <v>3490.1</v>
      </c>
      <c r="Y2023" s="22">
        <f t="shared" si="7534"/>
        <v>3490.1</v>
      </c>
      <c r="Z2023" s="22">
        <f t="shared" si="7535"/>
        <v>3490.1</v>
      </c>
      <c r="AA2023" s="22"/>
      <c r="AB2023" s="22"/>
      <c r="AC2023" s="22"/>
      <c r="AD2023" s="22">
        <f t="shared" si="7536"/>
        <v>3490.1</v>
      </c>
      <c r="AE2023" s="22">
        <f t="shared" si="7537"/>
        <v>3490.1</v>
      </c>
      <c r="AF2023" s="22">
        <f t="shared" si="7538"/>
        <v>3490.1</v>
      </c>
      <c r="AG2023" s="22"/>
      <c r="AH2023" s="22"/>
      <c r="AI2023" s="22"/>
      <c r="AJ2023" s="22">
        <f t="shared" si="7539"/>
        <v>3490.1</v>
      </c>
      <c r="AK2023" s="22">
        <f t="shared" si="7540"/>
        <v>3490.1</v>
      </c>
      <c r="AL2023" s="22">
        <f t="shared" si="7541"/>
        <v>3490.1</v>
      </c>
      <c r="AM2023" s="22"/>
      <c r="AN2023" s="22"/>
      <c r="AO2023" s="22"/>
      <c r="AP2023" s="22">
        <f t="shared" si="7542"/>
        <v>3490.1</v>
      </c>
      <c r="AQ2023" s="22">
        <f t="shared" si="7543"/>
        <v>3490.1</v>
      </c>
      <c r="AR2023" s="22">
        <f t="shared" si="7544"/>
        <v>3490.1</v>
      </c>
      <c r="AS2023" s="22"/>
      <c r="AT2023" s="22"/>
      <c r="AU2023" s="22"/>
      <c r="AV2023" s="22">
        <f t="shared" si="7545"/>
        <v>3490.1</v>
      </c>
      <c r="AW2023" s="22">
        <f t="shared" si="7546"/>
        <v>3490.1</v>
      </c>
      <c r="AX2023" s="22">
        <f t="shared" si="7547"/>
        <v>3490.1</v>
      </c>
      <c r="AY2023" s="22"/>
      <c r="AZ2023" s="22"/>
      <c r="BA2023" s="22"/>
      <c r="BB2023" s="22">
        <f t="shared" si="7548"/>
        <v>3490.1</v>
      </c>
      <c r="BC2023" s="22">
        <f t="shared" si="7549"/>
        <v>3490.1</v>
      </c>
      <c r="BD2023" s="22">
        <f t="shared" si="7550"/>
        <v>3490.1</v>
      </c>
      <c r="BE2023" s="22"/>
      <c r="BF2023" s="22"/>
      <c r="BG2023" s="22"/>
      <c r="BH2023" s="22">
        <f t="shared" si="7551"/>
        <v>3490.1</v>
      </c>
      <c r="BI2023" s="22">
        <f t="shared" si="7552"/>
        <v>3490.1</v>
      </c>
      <c r="BJ2023" s="22">
        <f t="shared" si="7553"/>
        <v>3490.1</v>
      </c>
      <c r="BK2023" s="22"/>
      <c r="BL2023" s="22"/>
      <c r="BM2023" s="22"/>
      <c r="BN2023" s="22">
        <f t="shared" si="7554"/>
        <v>3490.1</v>
      </c>
      <c r="BO2023" s="22">
        <f t="shared" si="7555"/>
        <v>3490.1</v>
      </c>
      <c r="BP2023" s="22">
        <f t="shared" si="7556"/>
        <v>3490.1</v>
      </c>
      <c r="BQ2023" s="22"/>
      <c r="BR2023" s="22"/>
      <c r="BS2023" s="22">
        <f t="shared" si="7557"/>
        <v>3490.1</v>
      </c>
      <c r="BT2023" s="22">
        <f t="shared" si="7558"/>
        <v>3490.1</v>
      </c>
      <c r="BU2023" s="22">
        <f t="shared" si="7559"/>
        <v>3490.1</v>
      </c>
      <c r="BV2023" s="22"/>
      <c r="BW2023" s="22"/>
      <c r="BX2023" s="22">
        <f t="shared" si="7560"/>
        <v>3490.1</v>
      </c>
      <c r="BY2023" s="22">
        <f t="shared" si="7561"/>
        <v>3490.1</v>
      </c>
      <c r="BZ2023" s="22">
        <f t="shared" si="7562"/>
        <v>3490.1</v>
      </c>
      <c r="CA2023" s="22"/>
      <c r="CB2023" s="22"/>
      <c r="CC2023" s="22"/>
      <c r="CD2023" s="22">
        <f t="shared" si="7437"/>
        <v>3490.1</v>
      </c>
      <c r="CE2023" s="22"/>
      <c r="CF2023" s="34">
        <f t="shared" si="7606"/>
        <v>3490.1</v>
      </c>
      <c r="CG2023" s="22">
        <f t="shared" si="7438"/>
        <v>3490.1</v>
      </c>
      <c r="CH2023" s="22"/>
      <c r="CI2023" s="22">
        <f t="shared" si="7607"/>
        <v>3490.1</v>
      </c>
      <c r="CJ2023" s="22">
        <f t="shared" si="7439"/>
        <v>3490.1</v>
      </c>
      <c r="CK2023" s="22"/>
      <c r="CL2023" s="22">
        <f t="shared" si="7608"/>
        <v>3490.1</v>
      </c>
      <c r="CM2023" s="22"/>
      <c r="CN2023" s="15"/>
      <c r="CO2023" s="35"/>
    </row>
    <row r="2024" spans="1:99" x14ac:dyDescent="0.3">
      <c r="A2024" s="32" t="s">
        <v>1166</v>
      </c>
      <c r="B2024" s="16">
        <v>800</v>
      </c>
      <c r="C2024" s="32"/>
      <c r="D2024" s="32"/>
      <c r="E2024" s="33" t="s">
        <v>54</v>
      </c>
      <c r="F2024" s="22">
        <f t="shared" si="7614"/>
        <v>93509.9</v>
      </c>
      <c r="G2024" s="22">
        <f t="shared" si="7615"/>
        <v>93509.9</v>
      </c>
      <c r="H2024" s="22">
        <f t="shared" si="7616"/>
        <v>93509.9</v>
      </c>
      <c r="I2024" s="22">
        <f t="shared" si="7617"/>
        <v>0</v>
      </c>
      <c r="J2024" s="22">
        <f t="shared" si="7618"/>
        <v>0</v>
      </c>
      <c r="K2024" s="22">
        <f t="shared" si="7619"/>
        <v>0</v>
      </c>
      <c r="L2024" s="22">
        <f t="shared" si="7527"/>
        <v>93509.9</v>
      </c>
      <c r="M2024" s="22">
        <f t="shared" si="7528"/>
        <v>93509.9</v>
      </c>
      <c r="N2024" s="22">
        <f t="shared" si="7529"/>
        <v>93509.9</v>
      </c>
      <c r="O2024" s="22">
        <f t="shared" si="7620"/>
        <v>0</v>
      </c>
      <c r="P2024" s="22">
        <f t="shared" si="7621"/>
        <v>0</v>
      </c>
      <c r="Q2024" s="22">
        <f t="shared" si="7622"/>
        <v>0</v>
      </c>
      <c r="R2024" s="22">
        <f t="shared" si="7530"/>
        <v>93509.9</v>
      </c>
      <c r="S2024" s="22">
        <f t="shared" si="7531"/>
        <v>93509.9</v>
      </c>
      <c r="T2024" s="22">
        <f t="shared" si="7532"/>
        <v>93509.9</v>
      </c>
      <c r="U2024" s="22">
        <f t="shared" si="7623"/>
        <v>0</v>
      </c>
      <c r="V2024" s="22">
        <f t="shared" si="7624"/>
        <v>0</v>
      </c>
      <c r="W2024" s="22">
        <f t="shared" si="7625"/>
        <v>0</v>
      </c>
      <c r="X2024" s="22">
        <f t="shared" si="7533"/>
        <v>93509.9</v>
      </c>
      <c r="Y2024" s="22">
        <f t="shared" si="7534"/>
        <v>93509.9</v>
      </c>
      <c r="Z2024" s="22">
        <f t="shared" si="7535"/>
        <v>93509.9</v>
      </c>
      <c r="AA2024" s="22">
        <f t="shared" si="7626"/>
        <v>0</v>
      </c>
      <c r="AB2024" s="22">
        <f t="shared" si="7627"/>
        <v>0</v>
      </c>
      <c r="AC2024" s="22">
        <f t="shared" si="7628"/>
        <v>0</v>
      </c>
      <c r="AD2024" s="22">
        <f t="shared" si="7536"/>
        <v>93509.9</v>
      </c>
      <c r="AE2024" s="22">
        <f t="shared" si="7537"/>
        <v>93509.9</v>
      </c>
      <c r="AF2024" s="22">
        <f t="shared" si="7538"/>
        <v>93509.9</v>
      </c>
      <c r="AG2024" s="22">
        <f t="shared" si="7629"/>
        <v>0</v>
      </c>
      <c r="AH2024" s="22">
        <f t="shared" si="7630"/>
        <v>0</v>
      </c>
      <c r="AI2024" s="22">
        <f t="shared" si="7631"/>
        <v>0</v>
      </c>
      <c r="AJ2024" s="22">
        <f t="shared" si="7539"/>
        <v>93509.9</v>
      </c>
      <c r="AK2024" s="22">
        <f t="shared" si="7540"/>
        <v>93509.9</v>
      </c>
      <c r="AL2024" s="22">
        <f t="shared" si="7541"/>
        <v>93509.9</v>
      </c>
      <c r="AM2024" s="22">
        <f t="shared" si="7632"/>
        <v>0</v>
      </c>
      <c r="AN2024" s="22">
        <f t="shared" si="7633"/>
        <v>0</v>
      </c>
      <c r="AO2024" s="22">
        <f t="shared" si="7634"/>
        <v>0</v>
      </c>
      <c r="AP2024" s="22">
        <f t="shared" si="7542"/>
        <v>93509.9</v>
      </c>
      <c r="AQ2024" s="22">
        <f t="shared" si="7543"/>
        <v>93509.9</v>
      </c>
      <c r="AR2024" s="22">
        <f t="shared" si="7544"/>
        <v>93509.9</v>
      </c>
      <c r="AS2024" s="22">
        <f t="shared" si="7635"/>
        <v>0</v>
      </c>
      <c r="AT2024" s="22">
        <f t="shared" si="7636"/>
        <v>0</v>
      </c>
      <c r="AU2024" s="22">
        <f t="shared" si="7637"/>
        <v>0</v>
      </c>
      <c r="AV2024" s="22">
        <f t="shared" si="7545"/>
        <v>93509.9</v>
      </c>
      <c r="AW2024" s="22">
        <f t="shared" si="7546"/>
        <v>93509.9</v>
      </c>
      <c r="AX2024" s="22">
        <f t="shared" si="7547"/>
        <v>93509.9</v>
      </c>
      <c r="AY2024" s="22">
        <f t="shared" si="7638"/>
        <v>0</v>
      </c>
      <c r="AZ2024" s="22">
        <f t="shared" si="7639"/>
        <v>0</v>
      </c>
      <c r="BA2024" s="22">
        <f t="shared" si="7640"/>
        <v>0</v>
      </c>
      <c r="BB2024" s="22">
        <f t="shared" si="7548"/>
        <v>93509.9</v>
      </c>
      <c r="BC2024" s="22">
        <f t="shared" si="7549"/>
        <v>93509.9</v>
      </c>
      <c r="BD2024" s="22">
        <f t="shared" si="7550"/>
        <v>93509.9</v>
      </c>
      <c r="BE2024" s="22">
        <f t="shared" si="7641"/>
        <v>0</v>
      </c>
      <c r="BF2024" s="22">
        <f t="shared" si="7642"/>
        <v>0</v>
      </c>
      <c r="BG2024" s="22">
        <f t="shared" si="7643"/>
        <v>0</v>
      </c>
      <c r="BH2024" s="22">
        <f t="shared" si="7551"/>
        <v>93509.9</v>
      </c>
      <c r="BI2024" s="22">
        <f t="shared" si="7552"/>
        <v>93509.9</v>
      </c>
      <c r="BJ2024" s="22">
        <f t="shared" si="7553"/>
        <v>93509.9</v>
      </c>
      <c r="BK2024" s="22">
        <f t="shared" si="7644"/>
        <v>0</v>
      </c>
      <c r="BL2024" s="22">
        <f t="shared" si="7645"/>
        <v>0</v>
      </c>
      <c r="BM2024" s="22">
        <f t="shared" si="7646"/>
        <v>0</v>
      </c>
      <c r="BN2024" s="22">
        <f t="shared" si="7554"/>
        <v>93509.9</v>
      </c>
      <c r="BO2024" s="22">
        <f t="shared" si="7555"/>
        <v>93509.9</v>
      </c>
      <c r="BP2024" s="22">
        <f t="shared" si="7556"/>
        <v>93509.9</v>
      </c>
      <c r="BQ2024" s="22">
        <f t="shared" si="7647"/>
        <v>0</v>
      </c>
      <c r="BR2024" s="22">
        <f t="shared" si="7648"/>
        <v>0</v>
      </c>
      <c r="BS2024" s="22">
        <f t="shared" si="7557"/>
        <v>93509.9</v>
      </c>
      <c r="BT2024" s="22">
        <f t="shared" si="7558"/>
        <v>93509.9</v>
      </c>
      <c r="BU2024" s="22">
        <f t="shared" si="7559"/>
        <v>93509.9</v>
      </c>
      <c r="BV2024" s="22">
        <f t="shared" si="7649"/>
        <v>0</v>
      </c>
      <c r="BW2024" s="22">
        <f t="shared" si="7650"/>
        <v>0</v>
      </c>
      <c r="BX2024" s="22">
        <f t="shared" si="7560"/>
        <v>93509.9</v>
      </c>
      <c r="BY2024" s="22">
        <f t="shared" si="7561"/>
        <v>93509.9</v>
      </c>
      <c r="BZ2024" s="22">
        <f t="shared" si="7562"/>
        <v>93509.9</v>
      </c>
      <c r="CA2024" s="22">
        <f t="shared" si="7651"/>
        <v>0</v>
      </c>
      <c r="CB2024" s="22">
        <f t="shared" si="7652"/>
        <v>0</v>
      </c>
      <c r="CC2024" s="22">
        <f t="shared" si="7653"/>
        <v>0</v>
      </c>
      <c r="CD2024" s="22">
        <f t="shared" si="7437"/>
        <v>93509.9</v>
      </c>
      <c r="CE2024" s="22">
        <f t="shared" si="7654"/>
        <v>0</v>
      </c>
      <c r="CF2024" s="34">
        <f t="shared" si="7606"/>
        <v>93509.9</v>
      </c>
      <c r="CG2024" s="22">
        <f t="shared" si="7438"/>
        <v>93509.9</v>
      </c>
      <c r="CH2024" s="22">
        <f t="shared" si="7655"/>
        <v>0</v>
      </c>
      <c r="CI2024" s="22">
        <f t="shared" si="7607"/>
        <v>93509.9</v>
      </c>
      <c r="CJ2024" s="22">
        <f t="shared" si="7439"/>
        <v>93509.9</v>
      </c>
      <c r="CK2024" s="22">
        <f t="shared" si="7655"/>
        <v>0</v>
      </c>
      <c r="CL2024" s="22">
        <f t="shared" si="7608"/>
        <v>93509.9</v>
      </c>
      <c r="CM2024" s="22">
        <f t="shared" si="7655"/>
        <v>0</v>
      </c>
      <c r="CN2024" s="15"/>
      <c r="CO2024" s="35"/>
      <c r="CS2024" s="5" t="s">
        <v>29</v>
      </c>
    </row>
    <row r="2025" spans="1:99" ht="78" x14ac:dyDescent="0.3">
      <c r="A2025" s="32" t="s">
        <v>1166</v>
      </c>
      <c r="B2025" s="16">
        <v>810</v>
      </c>
      <c r="C2025" s="32"/>
      <c r="D2025" s="32"/>
      <c r="E2025" s="33" t="s">
        <v>413</v>
      </c>
      <c r="F2025" s="22">
        <f t="shared" si="7614"/>
        <v>93509.9</v>
      </c>
      <c r="G2025" s="22">
        <f t="shared" si="7615"/>
        <v>93509.9</v>
      </c>
      <c r="H2025" s="22">
        <f t="shared" si="7616"/>
        <v>93509.9</v>
      </c>
      <c r="I2025" s="22">
        <f t="shared" si="7617"/>
        <v>0</v>
      </c>
      <c r="J2025" s="22">
        <f t="shared" si="7618"/>
        <v>0</v>
      </c>
      <c r="K2025" s="22">
        <f t="shared" si="7619"/>
        <v>0</v>
      </c>
      <c r="L2025" s="22">
        <f t="shared" si="7527"/>
        <v>93509.9</v>
      </c>
      <c r="M2025" s="22">
        <f t="shared" si="7528"/>
        <v>93509.9</v>
      </c>
      <c r="N2025" s="22">
        <f t="shared" si="7529"/>
        <v>93509.9</v>
      </c>
      <c r="O2025" s="22">
        <f t="shared" si="7620"/>
        <v>0</v>
      </c>
      <c r="P2025" s="22">
        <f t="shared" si="7621"/>
        <v>0</v>
      </c>
      <c r="Q2025" s="22">
        <f t="shared" si="7622"/>
        <v>0</v>
      </c>
      <c r="R2025" s="22">
        <f t="shared" si="7530"/>
        <v>93509.9</v>
      </c>
      <c r="S2025" s="22">
        <f t="shared" si="7531"/>
        <v>93509.9</v>
      </c>
      <c r="T2025" s="22">
        <f t="shared" si="7532"/>
        <v>93509.9</v>
      </c>
      <c r="U2025" s="22">
        <f t="shared" si="7623"/>
        <v>0</v>
      </c>
      <c r="V2025" s="22">
        <f t="shared" si="7624"/>
        <v>0</v>
      </c>
      <c r="W2025" s="22">
        <f t="shared" si="7625"/>
        <v>0</v>
      </c>
      <c r="X2025" s="22">
        <f t="shared" si="7533"/>
        <v>93509.9</v>
      </c>
      <c r="Y2025" s="22">
        <f t="shared" si="7534"/>
        <v>93509.9</v>
      </c>
      <c r="Z2025" s="22">
        <f t="shared" si="7535"/>
        <v>93509.9</v>
      </c>
      <c r="AA2025" s="22">
        <f t="shared" si="7626"/>
        <v>0</v>
      </c>
      <c r="AB2025" s="22">
        <f t="shared" si="7627"/>
        <v>0</v>
      </c>
      <c r="AC2025" s="22">
        <f t="shared" si="7628"/>
        <v>0</v>
      </c>
      <c r="AD2025" s="22">
        <f t="shared" si="7536"/>
        <v>93509.9</v>
      </c>
      <c r="AE2025" s="22">
        <f t="shared" si="7537"/>
        <v>93509.9</v>
      </c>
      <c r="AF2025" s="22">
        <f t="shared" si="7538"/>
        <v>93509.9</v>
      </c>
      <c r="AG2025" s="22">
        <f t="shared" si="7629"/>
        <v>0</v>
      </c>
      <c r="AH2025" s="22">
        <f t="shared" si="7630"/>
        <v>0</v>
      </c>
      <c r="AI2025" s="22">
        <f t="shared" si="7631"/>
        <v>0</v>
      </c>
      <c r="AJ2025" s="22">
        <f t="shared" si="7539"/>
        <v>93509.9</v>
      </c>
      <c r="AK2025" s="22">
        <f t="shared" si="7540"/>
        <v>93509.9</v>
      </c>
      <c r="AL2025" s="22">
        <f t="shared" si="7541"/>
        <v>93509.9</v>
      </c>
      <c r="AM2025" s="22">
        <f t="shared" si="7632"/>
        <v>0</v>
      </c>
      <c r="AN2025" s="22">
        <f t="shared" si="7633"/>
        <v>0</v>
      </c>
      <c r="AO2025" s="22">
        <f t="shared" si="7634"/>
        <v>0</v>
      </c>
      <c r="AP2025" s="22">
        <f t="shared" si="7542"/>
        <v>93509.9</v>
      </c>
      <c r="AQ2025" s="22">
        <f t="shared" si="7543"/>
        <v>93509.9</v>
      </c>
      <c r="AR2025" s="22">
        <f t="shared" si="7544"/>
        <v>93509.9</v>
      </c>
      <c r="AS2025" s="22">
        <f t="shared" si="7635"/>
        <v>0</v>
      </c>
      <c r="AT2025" s="22">
        <f t="shared" si="7636"/>
        <v>0</v>
      </c>
      <c r="AU2025" s="22">
        <f t="shared" si="7637"/>
        <v>0</v>
      </c>
      <c r="AV2025" s="22">
        <f t="shared" si="7545"/>
        <v>93509.9</v>
      </c>
      <c r="AW2025" s="22">
        <f t="shared" si="7546"/>
        <v>93509.9</v>
      </c>
      <c r="AX2025" s="22">
        <f t="shared" si="7547"/>
        <v>93509.9</v>
      </c>
      <c r="AY2025" s="22">
        <f t="shared" si="7638"/>
        <v>0</v>
      </c>
      <c r="AZ2025" s="22">
        <f t="shared" si="7639"/>
        <v>0</v>
      </c>
      <c r="BA2025" s="22">
        <f t="shared" si="7640"/>
        <v>0</v>
      </c>
      <c r="BB2025" s="22">
        <f t="shared" si="7548"/>
        <v>93509.9</v>
      </c>
      <c r="BC2025" s="22">
        <f t="shared" si="7549"/>
        <v>93509.9</v>
      </c>
      <c r="BD2025" s="22">
        <f t="shared" si="7550"/>
        <v>93509.9</v>
      </c>
      <c r="BE2025" s="22">
        <f t="shared" si="7641"/>
        <v>0</v>
      </c>
      <c r="BF2025" s="22">
        <f t="shared" si="7642"/>
        <v>0</v>
      </c>
      <c r="BG2025" s="22">
        <f t="shared" si="7643"/>
        <v>0</v>
      </c>
      <c r="BH2025" s="22">
        <f t="shared" si="7551"/>
        <v>93509.9</v>
      </c>
      <c r="BI2025" s="22">
        <f t="shared" si="7552"/>
        <v>93509.9</v>
      </c>
      <c r="BJ2025" s="22">
        <f t="shared" si="7553"/>
        <v>93509.9</v>
      </c>
      <c r="BK2025" s="22">
        <f t="shared" si="7644"/>
        <v>0</v>
      </c>
      <c r="BL2025" s="22">
        <f t="shared" si="7645"/>
        <v>0</v>
      </c>
      <c r="BM2025" s="22">
        <f t="shared" si="7646"/>
        <v>0</v>
      </c>
      <c r="BN2025" s="22">
        <f t="shared" si="7554"/>
        <v>93509.9</v>
      </c>
      <c r="BO2025" s="22">
        <f t="shared" si="7555"/>
        <v>93509.9</v>
      </c>
      <c r="BP2025" s="22">
        <f t="shared" si="7556"/>
        <v>93509.9</v>
      </c>
      <c r="BQ2025" s="22">
        <f t="shared" si="7647"/>
        <v>0</v>
      </c>
      <c r="BR2025" s="22">
        <f t="shared" si="7648"/>
        <v>0</v>
      </c>
      <c r="BS2025" s="22">
        <f t="shared" si="7557"/>
        <v>93509.9</v>
      </c>
      <c r="BT2025" s="22">
        <f t="shared" si="7558"/>
        <v>93509.9</v>
      </c>
      <c r="BU2025" s="22">
        <f t="shared" si="7559"/>
        <v>93509.9</v>
      </c>
      <c r="BV2025" s="22">
        <f t="shared" si="7649"/>
        <v>0</v>
      </c>
      <c r="BW2025" s="22">
        <f t="shared" si="7650"/>
        <v>0</v>
      </c>
      <c r="BX2025" s="22">
        <f t="shared" si="7560"/>
        <v>93509.9</v>
      </c>
      <c r="BY2025" s="22">
        <f t="shared" si="7561"/>
        <v>93509.9</v>
      </c>
      <c r="BZ2025" s="22">
        <f t="shared" si="7562"/>
        <v>93509.9</v>
      </c>
      <c r="CA2025" s="22">
        <f t="shared" si="7651"/>
        <v>0</v>
      </c>
      <c r="CB2025" s="22">
        <f t="shared" si="7652"/>
        <v>0</v>
      </c>
      <c r="CC2025" s="22">
        <f t="shared" si="7653"/>
        <v>0</v>
      </c>
      <c r="CD2025" s="22">
        <f t="shared" si="7437"/>
        <v>93509.9</v>
      </c>
      <c r="CE2025" s="22">
        <f t="shared" si="7654"/>
        <v>0</v>
      </c>
      <c r="CF2025" s="34">
        <f t="shared" si="7606"/>
        <v>93509.9</v>
      </c>
      <c r="CG2025" s="22">
        <f t="shared" si="7438"/>
        <v>93509.9</v>
      </c>
      <c r="CH2025" s="22">
        <f t="shared" si="7655"/>
        <v>0</v>
      </c>
      <c r="CI2025" s="22">
        <f t="shared" si="7607"/>
        <v>93509.9</v>
      </c>
      <c r="CJ2025" s="22">
        <f t="shared" si="7439"/>
        <v>93509.9</v>
      </c>
      <c r="CK2025" s="22">
        <f t="shared" si="7655"/>
        <v>0</v>
      </c>
      <c r="CL2025" s="22">
        <f t="shared" si="7608"/>
        <v>93509.9</v>
      </c>
      <c r="CM2025" s="22">
        <f t="shared" si="7655"/>
        <v>0</v>
      </c>
      <c r="CN2025" s="15"/>
      <c r="CO2025" s="35"/>
      <c r="CT2025" s="5" t="s">
        <v>30</v>
      </c>
    </row>
    <row r="2026" spans="1:99" x14ac:dyDescent="0.3">
      <c r="A2026" s="32" t="s">
        <v>1166</v>
      </c>
      <c r="B2026" s="16">
        <v>810</v>
      </c>
      <c r="C2026" s="32" t="s">
        <v>395</v>
      </c>
      <c r="D2026" s="32" t="s">
        <v>105</v>
      </c>
      <c r="E2026" s="33" t="s">
        <v>681</v>
      </c>
      <c r="F2026" s="22">
        <v>93509.9</v>
      </c>
      <c r="G2026" s="22">
        <v>93509.9</v>
      </c>
      <c r="H2026" s="22">
        <v>93509.9</v>
      </c>
      <c r="I2026" s="22"/>
      <c r="J2026" s="22"/>
      <c r="K2026" s="22"/>
      <c r="L2026" s="22">
        <f t="shared" si="7527"/>
        <v>93509.9</v>
      </c>
      <c r="M2026" s="22">
        <f t="shared" si="7528"/>
        <v>93509.9</v>
      </c>
      <c r="N2026" s="22">
        <f t="shared" si="7529"/>
        <v>93509.9</v>
      </c>
      <c r="O2026" s="22"/>
      <c r="P2026" s="22"/>
      <c r="Q2026" s="22"/>
      <c r="R2026" s="22">
        <f t="shared" si="7530"/>
        <v>93509.9</v>
      </c>
      <c r="S2026" s="22">
        <f t="shared" si="7531"/>
        <v>93509.9</v>
      </c>
      <c r="T2026" s="22">
        <f t="shared" si="7532"/>
        <v>93509.9</v>
      </c>
      <c r="U2026" s="22"/>
      <c r="V2026" s="22"/>
      <c r="W2026" s="22"/>
      <c r="X2026" s="22">
        <f t="shared" si="7533"/>
        <v>93509.9</v>
      </c>
      <c r="Y2026" s="22">
        <f t="shared" si="7534"/>
        <v>93509.9</v>
      </c>
      <c r="Z2026" s="22">
        <f t="shared" si="7535"/>
        <v>93509.9</v>
      </c>
      <c r="AA2026" s="22"/>
      <c r="AB2026" s="22"/>
      <c r="AC2026" s="22"/>
      <c r="AD2026" s="22">
        <f t="shared" si="7536"/>
        <v>93509.9</v>
      </c>
      <c r="AE2026" s="22">
        <f t="shared" si="7537"/>
        <v>93509.9</v>
      </c>
      <c r="AF2026" s="22">
        <f t="shared" si="7538"/>
        <v>93509.9</v>
      </c>
      <c r="AG2026" s="22"/>
      <c r="AH2026" s="22"/>
      <c r="AI2026" s="22"/>
      <c r="AJ2026" s="22">
        <f t="shared" si="7539"/>
        <v>93509.9</v>
      </c>
      <c r="AK2026" s="22">
        <f t="shared" si="7540"/>
        <v>93509.9</v>
      </c>
      <c r="AL2026" s="22">
        <f t="shared" si="7541"/>
        <v>93509.9</v>
      </c>
      <c r="AM2026" s="22"/>
      <c r="AN2026" s="22"/>
      <c r="AO2026" s="22"/>
      <c r="AP2026" s="22">
        <f t="shared" si="7542"/>
        <v>93509.9</v>
      </c>
      <c r="AQ2026" s="22">
        <f t="shared" si="7543"/>
        <v>93509.9</v>
      </c>
      <c r="AR2026" s="22">
        <f t="shared" si="7544"/>
        <v>93509.9</v>
      </c>
      <c r="AS2026" s="22"/>
      <c r="AT2026" s="22"/>
      <c r="AU2026" s="22"/>
      <c r="AV2026" s="22">
        <f t="shared" si="7545"/>
        <v>93509.9</v>
      </c>
      <c r="AW2026" s="22">
        <f t="shared" si="7546"/>
        <v>93509.9</v>
      </c>
      <c r="AX2026" s="22">
        <f t="shared" si="7547"/>
        <v>93509.9</v>
      </c>
      <c r="AY2026" s="22"/>
      <c r="AZ2026" s="22"/>
      <c r="BA2026" s="22"/>
      <c r="BB2026" s="22">
        <f t="shared" si="7548"/>
        <v>93509.9</v>
      </c>
      <c r="BC2026" s="22">
        <f t="shared" si="7549"/>
        <v>93509.9</v>
      </c>
      <c r="BD2026" s="22">
        <f t="shared" si="7550"/>
        <v>93509.9</v>
      </c>
      <c r="BE2026" s="22"/>
      <c r="BF2026" s="22"/>
      <c r="BG2026" s="22"/>
      <c r="BH2026" s="22">
        <f t="shared" si="7551"/>
        <v>93509.9</v>
      </c>
      <c r="BI2026" s="22">
        <f t="shared" si="7552"/>
        <v>93509.9</v>
      </c>
      <c r="BJ2026" s="22">
        <f t="shared" si="7553"/>
        <v>93509.9</v>
      </c>
      <c r="BK2026" s="22"/>
      <c r="BL2026" s="22"/>
      <c r="BM2026" s="22"/>
      <c r="BN2026" s="22">
        <f t="shared" si="7554"/>
        <v>93509.9</v>
      </c>
      <c r="BO2026" s="22">
        <f t="shared" si="7555"/>
        <v>93509.9</v>
      </c>
      <c r="BP2026" s="22">
        <f t="shared" si="7556"/>
        <v>93509.9</v>
      </c>
      <c r="BQ2026" s="22"/>
      <c r="BR2026" s="22"/>
      <c r="BS2026" s="22">
        <f t="shared" si="7557"/>
        <v>93509.9</v>
      </c>
      <c r="BT2026" s="22">
        <f t="shared" si="7558"/>
        <v>93509.9</v>
      </c>
      <c r="BU2026" s="22">
        <f t="shared" si="7559"/>
        <v>93509.9</v>
      </c>
      <c r="BV2026" s="22"/>
      <c r="BW2026" s="22"/>
      <c r="BX2026" s="22">
        <f t="shared" si="7560"/>
        <v>93509.9</v>
      </c>
      <c r="BY2026" s="22">
        <f t="shared" si="7561"/>
        <v>93509.9</v>
      </c>
      <c r="BZ2026" s="22">
        <f t="shared" si="7562"/>
        <v>93509.9</v>
      </c>
      <c r="CA2026" s="22"/>
      <c r="CB2026" s="22"/>
      <c r="CC2026" s="22"/>
      <c r="CD2026" s="22">
        <f t="shared" si="7437"/>
        <v>93509.9</v>
      </c>
      <c r="CE2026" s="22"/>
      <c r="CF2026" s="34">
        <f t="shared" si="7606"/>
        <v>93509.9</v>
      </c>
      <c r="CG2026" s="22">
        <f t="shared" si="7438"/>
        <v>93509.9</v>
      </c>
      <c r="CH2026" s="22"/>
      <c r="CI2026" s="22">
        <f t="shared" si="7607"/>
        <v>93509.9</v>
      </c>
      <c r="CJ2026" s="22">
        <f t="shared" si="7439"/>
        <v>93509.9</v>
      </c>
      <c r="CK2026" s="22"/>
      <c r="CL2026" s="22">
        <f t="shared" si="7608"/>
        <v>93509.9</v>
      </c>
      <c r="CM2026" s="22"/>
      <c r="CN2026" s="15"/>
      <c r="CO2026" s="35"/>
    </row>
    <row r="2027" spans="1:99" ht="31.2" x14ac:dyDescent="0.3">
      <c r="A2027" s="32" t="s">
        <v>1168</v>
      </c>
      <c r="B2027" s="16"/>
      <c r="C2027" s="32"/>
      <c r="D2027" s="32"/>
      <c r="E2027" s="33" t="s">
        <v>1169</v>
      </c>
      <c r="F2027" s="22">
        <f t="shared" ref="F2027:K2027" si="7656">F2028+F2032</f>
        <v>28813.599999999999</v>
      </c>
      <c r="G2027" s="22">
        <f t="shared" si="7656"/>
        <v>28813.599999999999</v>
      </c>
      <c r="H2027" s="22">
        <f t="shared" si="7656"/>
        <v>28813.599999999999</v>
      </c>
      <c r="I2027" s="22">
        <f t="shared" si="7656"/>
        <v>0</v>
      </c>
      <c r="J2027" s="22">
        <f t="shared" si="7656"/>
        <v>0</v>
      </c>
      <c r="K2027" s="22">
        <f t="shared" si="7656"/>
        <v>0</v>
      </c>
      <c r="L2027" s="22">
        <f t="shared" si="7527"/>
        <v>28813.599999999999</v>
      </c>
      <c r="M2027" s="22">
        <f t="shared" si="7528"/>
        <v>28813.599999999999</v>
      </c>
      <c r="N2027" s="22">
        <f t="shared" si="7529"/>
        <v>28813.599999999999</v>
      </c>
      <c r="O2027" s="22">
        <f>O2028+O2032</f>
        <v>50000</v>
      </c>
      <c r="P2027" s="22">
        <f>P2028+P2032</f>
        <v>0</v>
      </c>
      <c r="Q2027" s="22">
        <f>Q2028+Q2032</f>
        <v>0</v>
      </c>
      <c r="R2027" s="22">
        <f t="shared" si="7530"/>
        <v>78813.600000000006</v>
      </c>
      <c r="S2027" s="22">
        <f t="shared" si="7531"/>
        <v>28813.599999999999</v>
      </c>
      <c r="T2027" s="22">
        <f t="shared" si="7532"/>
        <v>28813.599999999999</v>
      </c>
      <c r="U2027" s="22">
        <f>U2028+U2032</f>
        <v>0</v>
      </c>
      <c r="V2027" s="22">
        <f>V2028+V2032</f>
        <v>0</v>
      </c>
      <c r="W2027" s="22">
        <f>W2028+W2032</f>
        <v>0</v>
      </c>
      <c r="X2027" s="22">
        <f t="shared" si="7533"/>
        <v>78813.600000000006</v>
      </c>
      <c r="Y2027" s="22">
        <f t="shared" si="7534"/>
        <v>28813.599999999999</v>
      </c>
      <c r="Z2027" s="22">
        <f t="shared" si="7535"/>
        <v>28813.599999999999</v>
      </c>
      <c r="AA2027" s="22">
        <f>AA2028+AA2032</f>
        <v>0</v>
      </c>
      <c r="AB2027" s="22">
        <f>AB2028+AB2032</f>
        <v>0</v>
      </c>
      <c r="AC2027" s="22">
        <f>AC2028+AC2032</f>
        <v>0</v>
      </c>
      <c r="AD2027" s="22">
        <f t="shared" si="7536"/>
        <v>78813.600000000006</v>
      </c>
      <c r="AE2027" s="22">
        <f t="shared" si="7537"/>
        <v>28813.599999999999</v>
      </c>
      <c r="AF2027" s="22">
        <f t="shared" si="7538"/>
        <v>28813.599999999999</v>
      </c>
      <c r="AG2027" s="22">
        <f>AG2028+AG2032</f>
        <v>0</v>
      </c>
      <c r="AH2027" s="22">
        <f>AH2028+AH2032</f>
        <v>0</v>
      </c>
      <c r="AI2027" s="22">
        <f>AI2028+AI2032</f>
        <v>0</v>
      </c>
      <c r="AJ2027" s="22">
        <f t="shared" si="7539"/>
        <v>78813.600000000006</v>
      </c>
      <c r="AK2027" s="22">
        <f t="shared" si="7540"/>
        <v>28813.599999999999</v>
      </c>
      <c r="AL2027" s="22">
        <f t="shared" si="7541"/>
        <v>28813.599999999999</v>
      </c>
      <c r="AM2027" s="22">
        <f>AM2028+AM2032</f>
        <v>0</v>
      </c>
      <c r="AN2027" s="22">
        <f>AN2028+AN2032</f>
        <v>0</v>
      </c>
      <c r="AO2027" s="22">
        <f>AO2028+AO2032</f>
        <v>0</v>
      </c>
      <c r="AP2027" s="22">
        <f t="shared" si="7542"/>
        <v>78813.600000000006</v>
      </c>
      <c r="AQ2027" s="22">
        <f t="shared" si="7543"/>
        <v>28813.599999999999</v>
      </c>
      <c r="AR2027" s="22">
        <f t="shared" si="7544"/>
        <v>28813.599999999999</v>
      </c>
      <c r="AS2027" s="22">
        <f>AS2028+AS2032</f>
        <v>0</v>
      </c>
      <c r="AT2027" s="22">
        <f>AT2028+AT2032</f>
        <v>0</v>
      </c>
      <c r="AU2027" s="22">
        <f>AU2028+AU2032</f>
        <v>0</v>
      </c>
      <c r="AV2027" s="22">
        <f t="shared" si="7545"/>
        <v>78813.600000000006</v>
      </c>
      <c r="AW2027" s="22">
        <f t="shared" si="7546"/>
        <v>28813.599999999999</v>
      </c>
      <c r="AX2027" s="22">
        <f t="shared" si="7547"/>
        <v>28813.599999999999</v>
      </c>
      <c r="AY2027" s="22">
        <f>AY2028+AY2032</f>
        <v>0</v>
      </c>
      <c r="AZ2027" s="22">
        <f>AZ2028+AZ2032</f>
        <v>0</v>
      </c>
      <c r="BA2027" s="22">
        <f>BA2028+BA2032</f>
        <v>0</v>
      </c>
      <c r="BB2027" s="22">
        <f t="shared" si="7548"/>
        <v>78813.600000000006</v>
      </c>
      <c r="BC2027" s="22">
        <f t="shared" si="7549"/>
        <v>28813.599999999999</v>
      </c>
      <c r="BD2027" s="22">
        <f t="shared" si="7550"/>
        <v>28813.599999999999</v>
      </c>
      <c r="BE2027" s="22">
        <f>BE2028+BE2032</f>
        <v>0</v>
      </c>
      <c r="BF2027" s="22">
        <f>BF2028+BF2032</f>
        <v>0</v>
      </c>
      <c r="BG2027" s="22">
        <f>BG2028+BG2032</f>
        <v>0</v>
      </c>
      <c r="BH2027" s="22">
        <f t="shared" si="7551"/>
        <v>78813.600000000006</v>
      </c>
      <c r="BI2027" s="22">
        <f t="shared" si="7552"/>
        <v>28813.599999999999</v>
      </c>
      <c r="BJ2027" s="22">
        <f t="shared" si="7553"/>
        <v>28813.599999999999</v>
      </c>
      <c r="BK2027" s="22">
        <f>BK2028+BK2032</f>
        <v>0</v>
      </c>
      <c r="BL2027" s="22">
        <f>BL2028+BL2032</f>
        <v>0</v>
      </c>
      <c r="BM2027" s="22">
        <f>BM2028+BM2032</f>
        <v>0</v>
      </c>
      <c r="BN2027" s="22">
        <f t="shared" si="7554"/>
        <v>78813.600000000006</v>
      </c>
      <c r="BO2027" s="22">
        <f t="shared" si="7555"/>
        <v>28813.599999999999</v>
      </c>
      <c r="BP2027" s="22">
        <f t="shared" si="7556"/>
        <v>28813.599999999999</v>
      </c>
      <c r="BQ2027" s="22">
        <f>BQ2028+BQ2032</f>
        <v>0</v>
      </c>
      <c r="BR2027" s="22">
        <f>BR2028+BR2032</f>
        <v>0</v>
      </c>
      <c r="BS2027" s="22">
        <f t="shared" si="7557"/>
        <v>78813.600000000006</v>
      </c>
      <c r="BT2027" s="22">
        <f t="shared" si="7558"/>
        <v>28813.599999999999</v>
      </c>
      <c r="BU2027" s="22">
        <f t="shared" si="7559"/>
        <v>28813.599999999999</v>
      </c>
      <c r="BV2027" s="22">
        <f>BV2028+BV2032</f>
        <v>0</v>
      </c>
      <c r="BW2027" s="22">
        <f>BW2028+BW2032</f>
        <v>0</v>
      </c>
      <c r="BX2027" s="22">
        <f t="shared" si="7560"/>
        <v>78813.600000000006</v>
      </c>
      <c r="BY2027" s="22">
        <f t="shared" si="7561"/>
        <v>28813.599999999999</v>
      </c>
      <c r="BZ2027" s="22">
        <f t="shared" si="7562"/>
        <v>28813.599999999999</v>
      </c>
      <c r="CA2027" s="22">
        <f>CA2028+CA2032</f>
        <v>0</v>
      </c>
      <c r="CB2027" s="22">
        <f>CB2028+CB2032</f>
        <v>0</v>
      </c>
      <c r="CC2027" s="22">
        <f>CC2028+CC2032</f>
        <v>0</v>
      </c>
      <c r="CD2027" s="22">
        <f t="shared" si="7437"/>
        <v>78813.600000000006</v>
      </c>
      <c r="CE2027" s="22">
        <f>CE2028+CE2032</f>
        <v>0</v>
      </c>
      <c r="CF2027" s="34">
        <f t="shared" si="7606"/>
        <v>78813.600000000006</v>
      </c>
      <c r="CG2027" s="22">
        <f t="shared" si="7438"/>
        <v>28813.599999999999</v>
      </c>
      <c r="CH2027" s="22">
        <f>CH2028+CH2032</f>
        <v>0</v>
      </c>
      <c r="CI2027" s="22">
        <f t="shared" si="7607"/>
        <v>28813.599999999999</v>
      </c>
      <c r="CJ2027" s="22">
        <f t="shared" si="7439"/>
        <v>28813.599999999999</v>
      </c>
      <c r="CK2027" s="22">
        <f>CK2028+CK2032</f>
        <v>0</v>
      </c>
      <c r="CL2027" s="22">
        <f t="shared" si="7608"/>
        <v>28813.599999999999</v>
      </c>
      <c r="CM2027" s="22">
        <f>CM2028+CM2032</f>
        <v>0</v>
      </c>
      <c r="CN2027" s="15"/>
      <c r="CO2027" s="35"/>
      <c r="CR2027" s="5" t="s">
        <v>28</v>
      </c>
    </row>
    <row r="2028" spans="1:99" ht="46.8" x14ac:dyDescent="0.3">
      <c r="A2028" s="32" t="s">
        <v>1170</v>
      </c>
      <c r="B2028" s="16"/>
      <c r="C2028" s="32"/>
      <c r="D2028" s="32"/>
      <c r="E2028" s="33" t="s">
        <v>130</v>
      </c>
      <c r="F2028" s="22">
        <f t="shared" ref="F2028:F2034" si="7657">F2029</f>
        <v>28667</v>
      </c>
      <c r="G2028" s="22">
        <f t="shared" ref="G2028:G2034" si="7658">G2029</f>
        <v>28813.599999999999</v>
      </c>
      <c r="H2028" s="22">
        <f t="shared" ref="H2028:H2034" si="7659">H2029</f>
        <v>28813.599999999999</v>
      </c>
      <c r="I2028" s="22">
        <f t="shared" ref="I2028:I2034" si="7660">I2029</f>
        <v>0</v>
      </c>
      <c r="J2028" s="22">
        <f t="shared" ref="J2028:J2034" si="7661">J2029</f>
        <v>0</v>
      </c>
      <c r="K2028" s="22">
        <f t="shared" ref="K2028:K2034" si="7662">K2029</f>
        <v>0</v>
      </c>
      <c r="L2028" s="22">
        <f t="shared" si="7527"/>
        <v>28667</v>
      </c>
      <c r="M2028" s="22">
        <f t="shared" si="7528"/>
        <v>28813.599999999999</v>
      </c>
      <c r="N2028" s="22">
        <f t="shared" si="7529"/>
        <v>28813.599999999999</v>
      </c>
      <c r="O2028" s="22">
        <f t="shared" ref="O2028:O2034" si="7663">O2029</f>
        <v>50000</v>
      </c>
      <c r="P2028" s="22">
        <f t="shared" ref="P2028:P2034" si="7664">P2029</f>
        <v>0</v>
      </c>
      <c r="Q2028" s="22">
        <f t="shared" ref="Q2028:Q2034" si="7665">Q2029</f>
        <v>0</v>
      </c>
      <c r="R2028" s="22">
        <f t="shared" si="7530"/>
        <v>78667</v>
      </c>
      <c r="S2028" s="22">
        <f t="shared" si="7531"/>
        <v>28813.599999999999</v>
      </c>
      <c r="T2028" s="22">
        <f t="shared" si="7532"/>
        <v>28813.599999999999</v>
      </c>
      <c r="U2028" s="22">
        <f t="shared" ref="U2028:U2034" si="7666">U2029</f>
        <v>0</v>
      </c>
      <c r="V2028" s="22">
        <f t="shared" ref="V2028:V2034" si="7667">V2029</f>
        <v>0</v>
      </c>
      <c r="W2028" s="22">
        <f t="shared" ref="W2028:W2034" si="7668">W2029</f>
        <v>0</v>
      </c>
      <c r="X2028" s="22">
        <f t="shared" si="7533"/>
        <v>78667</v>
      </c>
      <c r="Y2028" s="22">
        <f t="shared" si="7534"/>
        <v>28813.599999999999</v>
      </c>
      <c r="Z2028" s="22">
        <f t="shared" si="7535"/>
        <v>28813.599999999999</v>
      </c>
      <c r="AA2028" s="22">
        <f t="shared" ref="AA2028:AA2034" si="7669">AA2029</f>
        <v>0</v>
      </c>
      <c r="AB2028" s="22">
        <f t="shared" ref="AB2028:AB2034" si="7670">AB2029</f>
        <v>0</v>
      </c>
      <c r="AC2028" s="22">
        <f t="shared" ref="AC2028:AC2034" si="7671">AC2029</f>
        <v>0</v>
      </c>
      <c r="AD2028" s="22">
        <f t="shared" si="7536"/>
        <v>78667</v>
      </c>
      <c r="AE2028" s="22">
        <f t="shared" si="7537"/>
        <v>28813.599999999999</v>
      </c>
      <c r="AF2028" s="22">
        <f t="shared" si="7538"/>
        <v>28813.599999999999</v>
      </c>
      <c r="AG2028" s="22">
        <f t="shared" ref="AG2028:AG2034" si="7672">AG2029</f>
        <v>0</v>
      </c>
      <c r="AH2028" s="22">
        <f t="shared" ref="AH2028:AH2034" si="7673">AH2029</f>
        <v>0</v>
      </c>
      <c r="AI2028" s="22">
        <f t="shared" ref="AI2028:AI2034" si="7674">AI2029</f>
        <v>0</v>
      </c>
      <c r="AJ2028" s="22">
        <f t="shared" si="7539"/>
        <v>78667</v>
      </c>
      <c r="AK2028" s="22">
        <f t="shared" si="7540"/>
        <v>28813.599999999999</v>
      </c>
      <c r="AL2028" s="22">
        <f t="shared" si="7541"/>
        <v>28813.599999999999</v>
      </c>
      <c r="AM2028" s="22">
        <f t="shared" ref="AM2028:AM2034" si="7675">AM2029</f>
        <v>0</v>
      </c>
      <c r="AN2028" s="22">
        <f t="shared" ref="AN2028:AN2034" si="7676">AN2029</f>
        <v>0</v>
      </c>
      <c r="AO2028" s="22">
        <f t="shared" ref="AO2028:AO2034" si="7677">AO2029</f>
        <v>0</v>
      </c>
      <c r="AP2028" s="22">
        <f t="shared" si="7542"/>
        <v>78667</v>
      </c>
      <c r="AQ2028" s="22">
        <f t="shared" si="7543"/>
        <v>28813.599999999999</v>
      </c>
      <c r="AR2028" s="22">
        <f t="shared" si="7544"/>
        <v>28813.599999999999</v>
      </c>
      <c r="AS2028" s="22">
        <f t="shared" ref="AS2028:AS2034" si="7678">AS2029</f>
        <v>0</v>
      </c>
      <c r="AT2028" s="22">
        <f t="shared" ref="AT2028:AT2034" si="7679">AT2029</f>
        <v>0</v>
      </c>
      <c r="AU2028" s="22">
        <f t="shared" ref="AU2028:AU2034" si="7680">AU2029</f>
        <v>0</v>
      </c>
      <c r="AV2028" s="22">
        <f t="shared" si="7545"/>
        <v>78667</v>
      </c>
      <c r="AW2028" s="22">
        <f t="shared" si="7546"/>
        <v>28813.599999999999</v>
      </c>
      <c r="AX2028" s="22">
        <f t="shared" si="7547"/>
        <v>28813.599999999999</v>
      </c>
      <c r="AY2028" s="22">
        <f t="shared" ref="AY2028:AY2034" si="7681">AY2029</f>
        <v>0</v>
      </c>
      <c r="AZ2028" s="22">
        <f t="shared" ref="AZ2028:AZ2034" si="7682">AZ2029</f>
        <v>0</v>
      </c>
      <c r="BA2028" s="22">
        <f t="shared" ref="BA2028:BA2034" si="7683">BA2029</f>
        <v>0</v>
      </c>
      <c r="BB2028" s="22">
        <f t="shared" si="7548"/>
        <v>78667</v>
      </c>
      <c r="BC2028" s="22">
        <f t="shared" si="7549"/>
        <v>28813.599999999999</v>
      </c>
      <c r="BD2028" s="22">
        <f t="shared" si="7550"/>
        <v>28813.599999999999</v>
      </c>
      <c r="BE2028" s="22">
        <f t="shared" ref="BE2028:BE2034" si="7684">BE2029</f>
        <v>0</v>
      </c>
      <c r="BF2028" s="22">
        <f t="shared" ref="BF2028:BF2034" si="7685">BF2029</f>
        <v>0</v>
      </c>
      <c r="BG2028" s="22">
        <f t="shared" ref="BG2028:BG2034" si="7686">BG2029</f>
        <v>0</v>
      </c>
      <c r="BH2028" s="22">
        <f t="shared" si="7551"/>
        <v>78667</v>
      </c>
      <c r="BI2028" s="22">
        <f t="shared" si="7552"/>
        <v>28813.599999999999</v>
      </c>
      <c r="BJ2028" s="22">
        <f t="shared" si="7553"/>
        <v>28813.599999999999</v>
      </c>
      <c r="BK2028" s="22">
        <f t="shared" ref="BK2028:BK2034" si="7687">BK2029</f>
        <v>0</v>
      </c>
      <c r="BL2028" s="22">
        <f t="shared" ref="BL2028:BL2034" si="7688">BL2029</f>
        <v>0</v>
      </c>
      <c r="BM2028" s="22">
        <f t="shared" ref="BM2028:BM2034" si="7689">BM2029</f>
        <v>0</v>
      </c>
      <c r="BN2028" s="22">
        <f t="shared" si="7554"/>
        <v>78667</v>
      </c>
      <c r="BO2028" s="22">
        <f t="shared" si="7555"/>
        <v>28813.599999999999</v>
      </c>
      <c r="BP2028" s="22">
        <f t="shared" si="7556"/>
        <v>28813.599999999999</v>
      </c>
      <c r="BQ2028" s="22">
        <f t="shared" ref="BQ2028:BQ2034" si="7690">BQ2029</f>
        <v>0</v>
      </c>
      <c r="BR2028" s="22">
        <f t="shared" ref="BR2028:BR2034" si="7691">BR2029</f>
        <v>0</v>
      </c>
      <c r="BS2028" s="22">
        <f t="shared" si="7557"/>
        <v>78667</v>
      </c>
      <c r="BT2028" s="22">
        <f t="shared" si="7558"/>
        <v>28813.599999999999</v>
      </c>
      <c r="BU2028" s="22">
        <f t="shared" si="7559"/>
        <v>28813.599999999999</v>
      </c>
      <c r="BV2028" s="22">
        <f t="shared" ref="BV2028:BV2034" si="7692">BV2029</f>
        <v>0</v>
      </c>
      <c r="BW2028" s="22">
        <f t="shared" ref="BW2028:BW2034" si="7693">BW2029</f>
        <v>0</v>
      </c>
      <c r="BX2028" s="22">
        <f t="shared" si="7560"/>
        <v>78667</v>
      </c>
      <c r="BY2028" s="22">
        <f t="shared" si="7561"/>
        <v>28813.599999999999</v>
      </c>
      <c r="BZ2028" s="22">
        <f t="shared" si="7562"/>
        <v>28813.599999999999</v>
      </c>
      <c r="CA2028" s="22">
        <f t="shared" ref="CA2028:CA2034" si="7694">CA2029</f>
        <v>0</v>
      </c>
      <c r="CB2028" s="22">
        <f t="shared" ref="CB2028:CB2034" si="7695">CB2029</f>
        <v>0</v>
      </c>
      <c r="CC2028" s="22">
        <f t="shared" ref="CC2028:CC2034" si="7696">CC2029</f>
        <v>0</v>
      </c>
      <c r="CD2028" s="22">
        <f t="shared" si="7437"/>
        <v>78667</v>
      </c>
      <c r="CE2028" s="22">
        <f t="shared" ref="CE2028:CE2034" si="7697">CE2029</f>
        <v>0</v>
      </c>
      <c r="CF2028" s="34">
        <f t="shared" si="7606"/>
        <v>78667</v>
      </c>
      <c r="CG2028" s="22">
        <f t="shared" si="7438"/>
        <v>28813.599999999999</v>
      </c>
      <c r="CH2028" s="22">
        <f t="shared" ref="CH2028:CM2034" si="7698">CH2029</f>
        <v>0</v>
      </c>
      <c r="CI2028" s="22">
        <f t="shared" si="7607"/>
        <v>28813.599999999999</v>
      </c>
      <c r="CJ2028" s="22">
        <f t="shared" si="7439"/>
        <v>28813.599999999999</v>
      </c>
      <c r="CK2028" s="22">
        <f t="shared" si="7698"/>
        <v>0</v>
      </c>
      <c r="CL2028" s="22">
        <f t="shared" si="7608"/>
        <v>28813.599999999999</v>
      </c>
      <c r="CM2028" s="22">
        <f t="shared" si="7698"/>
        <v>0</v>
      </c>
      <c r="CN2028" s="15"/>
      <c r="CO2028" s="35"/>
      <c r="CU2028" s="5" t="s">
        <v>31</v>
      </c>
    </row>
    <row r="2029" spans="1:99" ht="46.8" x14ac:dyDescent="0.3">
      <c r="A2029" s="32" t="s">
        <v>1170</v>
      </c>
      <c r="B2029" s="16">
        <v>600</v>
      </c>
      <c r="C2029" s="32"/>
      <c r="D2029" s="32"/>
      <c r="E2029" s="33" t="s">
        <v>45</v>
      </c>
      <c r="F2029" s="22">
        <f t="shared" si="7657"/>
        <v>28667</v>
      </c>
      <c r="G2029" s="22">
        <f t="shared" si="7658"/>
        <v>28813.599999999999</v>
      </c>
      <c r="H2029" s="22">
        <f t="shared" si="7659"/>
        <v>28813.599999999999</v>
      </c>
      <c r="I2029" s="22">
        <f t="shared" si="7660"/>
        <v>0</v>
      </c>
      <c r="J2029" s="22">
        <f t="shared" si="7661"/>
        <v>0</v>
      </c>
      <c r="K2029" s="22">
        <f t="shared" si="7662"/>
        <v>0</v>
      </c>
      <c r="L2029" s="22">
        <f t="shared" si="7527"/>
        <v>28667</v>
      </c>
      <c r="M2029" s="22">
        <f t="shared" si="7528"/>
        <v>28813.599999999999</v>
      </c>
      <c r="N2029" s="22">
        <f t="shared" si="7529"/>
        <v>28813.599999999999</v>
      </c>
      <c r="O2029" s="22">
        <f t="shared" si="7663"/>
        <v>50000</v>
      </c>
      <c r="P2029" s="22">
        <f t="shared" si="7664"/>
        <v>0</v>
      </c>
      <c r="Q2029" s="22">
        <f t="shared" si="7665"/>
        <v>0</v>
      </c>
      <c r="R2029" s="22">
        <f t="shared" si="7530"/>
        <v>78667</v>
      </c>
      <c r="S2029" s="22">
        <f t="shared" si="7531"/>
        <v>28813.599999999999</v>
      </c>
      <c r="T2029" s="22">
        <f t="shared" si="7532"/>
        <v>28813.599999999999</v>
      </c>
      <c r="U2029" s="22">
        <f t="shared" si="7666"/>
        <v>0</v>
      </c>
      <c r="V2029" s="22">
        <f t="shared" si="7667"/>
        <v>0</v>
      </c>
      <c r="W2029" s="22">
        <f t="shared" si="7668"/>
        <v>0</v>
      </c>
      <c r="X2029" s="22">
        <f t="shared" si="7533"/>
        <v>78667</v>
      </c>
      <c r="Y2029" s="22">
        <f t="shared" si="7534"/>
        <v>28813.599999999999</v>
      </c>
      <c r="Z2029" s="22">
        <f t="shared" si="7535"/>
        <v>28813.599999999999</v>
      </c>
      <c r="AA2029" s="22">
        <f t="shared" si="7669"/>
        <v>0</v>
      </c>
      <c r="AB2029" s="22">
        <f t="shared" si="7670"/>
        <v>0</v>
      </c>
      <c r="AC2029" s="22">
        <f t="shared" si="7671"/>
        <v>0</v>
      </c>
      <c r="AD2029" s="22">
        <f t="shared" si="7536"/>
        <v>78667</v>
      </c>
      <c r="AE2029" s="22">
        <f t="shared" si="7537"/>
        <v>28813.599999999999</v>
      </c>
      <c r="AF2029" s="22">
        <f t="shared" si="7538"/>
        <v>28813.599999999999</v>
      </c>
      <c r="AG2029" s="22">
        <f t="shared" si="7672"/>
        <v>0</v>
      </c>
      <c r="AH2029" s="22">
        <f t="shared" si="7673"/>
        <v>0</v>
      </c>
      <c r="AI2029" s="22">
        <f t="shared" si="7674"/>
        <v>0</v>
      </c>
      <c r="AJ2029" s="22">
        <f t="shared" si="7539"/>
        <v>78667</v>
      </c>
      <c r="AK2029" s="22">
        <f t="shared" si="7540"/>
        <v>28813.599999999999</v>
      </c>
      <c r="AL2029" s="22">
        <f t="shared" si="7541"/>
        <v>28813.599999999999</v>
      </c>
      <c r="AM2029" s="22">
        <f t="shared" si="7675"/>
        <v>0</v>
      </c>
      <c r="AN2029" s="22">
        <f t="shared" si="7676"/>
        <v>0</v>
      </c>
      <c r="AO2029" s="22">
        <f t="shared" si="7677"/>
        <v>0</v>
      </c>
      <c r="AP2029" s="22">
        <f t="shared" si="7542"/>
        <v>78667</v>
      </c>
      <c r="AQ2029" s="22">
        <f t="shared" si="7543"/>
        <v>28813.599999999999</v>
      </c>
      <c r="AR2029" s="22">
        <f t="shared" si="7544"/>
        <v>28813.599999999999</v>
      </c>
      <c r="AS2029" s="22">
        <f t="shared" si="7678"/>
        <v>0</v>
      </c>
      <c r="AT2029" s="22">
        <f t="shared" si="7679"/>
        <v>0</v>
      </c>
      <c r="AU2029" s="22">
        <f t="shared" si="7680"/>
        <v>0</v>
      </c>
      <c r="AV2029" s="22">
        <f t="shared" si="7545"/>
        <v>78667</v>
      </c>
      <c r="AW2029" s="22">
        <f t="shared" si="7546"/>
        <v>28813.599999999999</v>
      </c>
      <c r="AX2029" s="22">
        <f t="shared" si="7547"/>
        <v>28813.599999999999</v>
      </c>
      <c r="AY2029" s="22">
        <f t="shared" si="7681"/>
        <v>0</v>
      </c>
      <c r="AZ2029" s="22">
        <f t="shared" si="7682"/>
        <v>0</v>
      </c>
      <c r="BA2029" s="22">
        <f t="shared" si="7683"/>
        <v>0</v>
      </c>
      <c r="BB2029" s="22">
        <f t="shared" si="7548"/>
        <v>78667</v>
      </c>
      <c r="BC2029" s="22">
        <f t="shared" si="7549"/>
        <v>28813.599999999999</v>
      </c>
      <c r="BD2029" s="22">
        <f t="shared" si="7550"/>
        <v>28813.599999999999</v>
      </c>
      <c r="BE2029" s="22">
        <f t="shared" si="7684"/>
        <v>0</v>
      </c>
      <c r="BF2029" s="22">
        <f t="shared" si="7685"/>
        <v>0</v>
      </c>
      <c r="BG2029" s="22">
        <f t="shared" si="7686"/>
        <v>0</v>
      </c>
      <c r="BH2029" s="22">
        <f t="shared" si="7551"/>
        <v>78667</v>
      </c>
      <c r="BI2029" s="22">
        <f t="shared" si="7552"/>
        <v>28813.599999999999</v>
      </c>
      <c r="BJ2029" s="22">
        <f t="shared" si="7553"/>
        <v>28813.599999999999</v>
      </c>
      <c r="BK2029" s="22">
        <f t="shared" si="7687"/>
        <v>0</v>
      </c>
      <c r="BL2029" s="22">
        <f t="shared" si="7688"/>
        <v>0</v>
      </c>
      <c r="BM2029" s="22">
        <f t="shared" si="7689"/>
        <v>0</v>
      </c>
      <c r="BN2029" s="22">
        <f t="shared" si="7554"/>
        <v>78667</v>
      </c>
      <c r="BO2029" s="22">
        <f t="shared" si="7555"/>
        <v>28813.599999999999</v>
      </c>
      <c r="BP2029" s="22">
        <f t="shared" si="7556"/>
        <v>28813.599999999999</v>
      </c>
      <c r="BQ2029" s="22">
        <f t="shared" si="7690"/>
        <v>0</v>
      </c>
      <c r="BR2029" s="22">
        <f t="shared" si="7691"/>
        <v>0</v>
      </c>
      <c r="BS2029" s="22">
        <f t="shared" si="7557"/>
        <v>78667</v>
      </c>
      <c r="BT2029" s="22">
        <f t="shared" si="7558"/>
        <v>28813.599999999999</v>
      </c>
      <c r="BU2029" s="22">
        <f t="shared" si="7559"/>
        <v>28813.599999999999</v>
      </c>
      <c r="BV2029" s="22">
        <f t="shared" si="7692"/>
        <v>0</v>
      </c>
      <c r="BW2029" s="22">
        <f t="shared" si="7693"/>
        <v>0</v>
      </c>
      <c r="BX2029" s="22">
        <f t="shared" si="7560"/>
        <v>78667</v>
      </c>
      <c r="BY2029" s="22">
        <f t="shared" si="7561"/>
        <v>28813.599999999999</v>
      </c>
      <c r="BZ2029" s="22">
        <f t="shared" si="7562"/>
        <v>28813.599999999999</v>
      </c>
      <c r="CA2029" s="22">
        <f t="shared" si="7694"/>
        <v>0</v>
      </c>
      <c r="CB2029" s="22">
        <f t="shared" si="7695"/>
        <v>0</v>
      </c>
      <c r="CC2029" s="22">
        <f t="shared" si="7696"/>
        <v>0</v>
      </c>
      <c r="CD2029" s="22">
        <f t="shared" si="7437"/>
        <v>78667</v>
      </c>
      <c r="CE2029" s="22">
        <f t="shared" si="7697"/>
        <v>0</v>
      </c>
      <c r="CF2029" s="34">
        <f t="shared" si="7606"/>
        <v>78667</v>
      </c>
      <c r="CG2029" s="22">
        <f t="shared" si="7438"/>
        <v>28813.599999999999</v>
      </c>
      <c r="CH2029" s="22">
        <f t="shared" si="7698"/>
        <v>0</v>
      </c>
      <c r="CI2029" s="22">
        <f t="shared" si="7607"/>
        <v>28813.599999999999</v>
      </c>
      <c r="CJ2029" s="22">
        <f t="shared" si="7439"/>
        <v>28813.599999999999</v>
      </c>
      <c r="CK2029" s="22">
        <f t="shared" si="7698"/>
        <v>0</v>
      </c>
      <c r="CL2029" s="22">
        <f t="shared" si="7608"/>
        <v>28813.599999999999</v>
      </c>
      <c r="CM2029" s="22">
        <f t="shared" si="7698"/>
        <v>0</v>
      </c>
      <c r="CN2029" s="15"/>
      <c r="CO2029" s="35"/>
      <c r="CS2029" s="5" t="s">
        <v>29</v>
      </c>
    </row>
    <row r="2030" spans="1:99" x14ac:dyDescent="0.3">
      <c r="A2030" s="32" t="s">
        <v>1170</v>
      </c>
      <c r="B2030" s="16">
        <v>610</v>
      </c>
      <c r="C2030" s="32"/>
      <c r="D2030" s="32"/>
      <c r="E2030" s="33" t="s">
        <v>104</v>
      </c>
      <c r="F2030" s="22">
        <f t="shared" si="7657"/>
        <v>28667</v>
      </c>
      <c r="G2030" s="22">
        <f t="shared" si="7658"/>
        <v>28813.599999999999</v>
      </c>
      <c r="H2030" s="22">
        <f t="shared" si="7659"/>
        <v>28813.599999999999</v>
      </c>
      <c r="I2030" s="22">
        <f t="shared" si="7660"/>
        <v>0</v>
      </c>
      <c r="J2030" s="22">
        <f t="shared" si="7661"/>
        <v>0</v>
      </c>
      <c r="K2030" s="22">
        <f t="shared" si="7662"/>
        <v>0</v>
      </c>
      <c r="L2030" s="22">
        <f t="shared" si="7527"/>
        <v>28667</v>
      </c>
      <c r="M2030" s="22">
        <f t="shared" si="7528"/>
        <v>28813.599999999999</v>
      </c>
      <c r="N2030" s="22">
        <f t="shared" si="7529"/>
        <v>28813.599999999999</v>
      </c>
      <c r="O2030" s="22">
        <f t="shared" si="7663"/>
        <v>50000</v>
      </c>
      <c r="P2030" s="22">
        <f t="shared" si="7664"/>
        <v>0</v>
      </c>
      <c r="Q2030" s="22">
        <f t="shared" si="7665"/>
        <v>0</v>
      </c>
      <c r="R2030" s="22">
        <f t="shared" si="7530"/>
        <v>78667</v>
      </c>
      <c r="S2030" s="22">
        <f t="shared" si="7531"/>
        <v>28813.599999999999</v>
      </c>
      <c r="T2030" s="22">
        <f t="shared" si="7532"/>
        <v>28813.599999999999</v>
      </c>
      <c r="U2030" s="22">
        <f t="shared" si="7666"/>
        <v>0</v>
      </c>
      <c r="V2030" s="22">
        <f t="shared" si="7667"/>
        <v>0</v>
      </c>
      <c r="W2030" s="22">
        <f t="shared" si="7668"/>
        <v>0</v>
      </c>
      <c r="X2030" s="22">
        <f t="shared" si="7533"/>
        <v>78667</v>
      </c>
      <c r="Y2030" s="22">
        <f t="shared" si="7534"/>
        <v>28813.599999999999</v>
      </c>
      <c r="Z2030" s="22">
        <f t="shared" si="7535"/>
        <v>28813.599999999999</v>
      </c>
      <c r="AA2030" s="22">
        <f t="shared" si="7669"/>
        <v>0</v>
      </c>
      <c r="AB2030" s="22">
        <f t="shared" si="7670"/>
        <v>0</v>
      </c>
      <c r="AC2030" s="22">
        <f t="shared" si="7671"/>
        <v>0</v>
      </c>
      <c r="AD2030" s="22">
        <f t="shared" si="7536"/>
        <v>78667</v>
      </c>
      <c r="AE2030" s="22">
        <f t="shared" si="7537"/>
        <v>28813.599999999999</v>
      </c>
      <c r="AF2030" s="22">
        <f t="shared" si="7538"/>
        <v>28813.599999999999</v>
      </c>
      <c r="AG2030" s="22">
        <f t="shared" si="7672"/>
        <v>0</v>
      </c>
      <c r="AH2030" s="22">
        <f t="shared" si="7673"/>
        <v>0</v>
      </c>
      <c r="AI2030" s="22">
        <f t="shared" si="7674"/>
        <v>0</v>
      </c>
      <c r="AJ2030" s="22">
        <f t="shared" si="7539"/>
        <v>78667</v>
      </c>
      <c r="AK2030" s="22">
        <f t="shared" si="7540"/>
        <v>28813.599999999999</v>
      </c>
      <c r="AL2030" s="22">
        <f t="shared" si="7541"/>
        <v>28813.599999999999</v>
      </c>
      <c r="AM2030" s="22">
        <f t="shared" si="7675"/>
        <v>0</v>
      </c>
      <c r="AN2030" s="22">
        <f t="shared" si="7676"/>
        <v>0</v>
      </c>
      <c r="AO2030" s="22">
        <f t="shared" si="7677"/>
        <v>0</v>
      </c>
      <c r="AP2030" s="22">
        <f t="shared" si="7542"/>
        <v>78667</v>
      </c>
      <c r="AQ2030" s="22">
        <f t="shared" si="7543"/>
        <v>28813.599999999999</v>
      </c>
      <c r="AR2030" s="22">
        <f t="shared" si="7544"/>
        <v>28813.599999999999</v>
      </c>
      <c r="AS2030" s="22">
        <f t="shared" si="7678"/>
        <v>0</v>
      </c>
      <c r="AT2030" s="22">
        <f t="shared" si="7679"/>
        <v>0</v>
      </c>
      <c r="AU2030" s="22">
        <f t="shared" si="7680"/>
        <v>0</v>
      </c>
      <c r="AV2030" s="22">
        <f t="shared" si="7545"/>
        <v>78667</v>
      </c>
      <c r="AW2030" s="22">
        <f t="shared" si="7546"/>
        <v>28813.599999999999</v>
      </c>
      <c r="AX2030" s="22">
        <f t="shared" si="7547"/>
        <v>28813.599999999999</v>
      </c>
      <c r="AY2030" s="22">
        <f t="shared" si="7681"/>
        <v>0</v>
      </c>
      <c r="AZ2030" s="22">
        <f t="shared" si="7682"/>
        <v>0</v>
      </c>
      <c r="BA2030" s="22">
        <f t="shared" si="7683"/>
        <v>0</v>
      </c>
      <c r="BB2030" s="22">
        <f t="shared" si="7548"/>
        <v>78667</v>
      </c>
      <c r="BC2030" s="22">
        <f t="shared" si="7549"/>
        <v>28813.599999999999</v>
      </c>
      <c r="BD2030" s="22">
        <f t="shared" si="7550"/>
        <v>28813.599999999999</v>
      </c>
      <c r="BE2030" s="22">
        <f t="shared" si="7684"/>
        <v>0</v>
      </c>
      <c r="BF2030" s="22">
        <f t="shared" si="7685"/>
        <v>0</v>
      </c>
      <c r="BG2030" s="22">
        <f t="shared" si="7686"/>
        <v>0</v>
      </c>
      <c r="BH2030" s="22">
        <f t="shared" si="7551"/>
        <v>78667</v>
      </c>
      <c r="BI2030" s="22">
        <f t="shared" si="7552"/>
        <v>28813.599999999999</v>
      </c>
      <c r="BJ2030" s="22">
        <f t="shared" si="7553"/>
        <v>28813.599999999999</v>
      </c>
      <c r="BK2030" s="22">
        <f t="shared" si="7687"/>
        <v>0</v>
      </c>
      <c r="BL2030" s="22">
        <f t="shared" si="7688"/>
        <v>0</v>
      </c>
      <c r="BM2030" s="22">
        <f t="shared" si="7689"/>
        <v>0</v>
      </c>
      <c r="BN2030" s="22">
        <f t="shared" si="7554"/>
        <v>78667</v>
      </c>
      <c r="BO2030" s="22">
        <f t="shared" si="7555"/>
        <v>28813.599999999999</v>
      </c>
      <c r="BP2030" s="22">
        <f t="shared" si="7556"/>
        <v>28813.599999999999</v>
      </c>
      <c r="BQ2030" s="22">
        <f t="shared" si="7690"/>
        <v>0</v>
      </c>
      <c r="BR2030" s="22">
        <f t="shared" si="7691"/>
        <v>0</v>
      </c>
      <c r="BS2030" s="22">
        <f t="shared" si="7557"/>
        <v>78667</v>
      </c>
      <c r="BT2030" s="22">
        <f t="shared" si="7558"/>
        <v>28813.599999999999</v>
      </c>
      <c r="BU2030" s="22">
        <f t="shared" si="7559"/>
        <v>28813.599999999999</v>
      </c>
      <c r="BV2030" s="22">
        <f t="shared" si="7692"/>
        <v>0</v>
      </c>
      <c r="BW2030" s="22">
        <f t="shared" si="7693"/>
        <v>0</v>
      </c>
      <c r="BX2030" s="22">
        <f t="shared" si="7560"/>
        <v>78667</v>
      </c>
      <c r="BY2030" s="22">
        <f t="shared" si="7561"/>
        <v>28813.599999999999</v>
      </c>
      <c r="BZ2030" s="22">
        <f t="shared" si="7562"/>
        <v>28813.599999999999</v>
      </c>
      <c r="CA2030" s="22">
        <f t="shared" si="7694"/>
        <v>0</v>
      </c>
      <c r="CB2030" s="22">
        <f t="shared" si="7695"/>
        <v>0</v>
      </c>
      <c r="CC2030" s="22">
        <f t="shared" si="7696"/>
        <v>0</v>
      </c>
      <c r="CD2030" s="22">
        <f t="shared" si="7437"/>
        <v>78667</v>
      </c>
      <c r="CE2030" s="22">
        <f t="shared" si="7697"/>
        <v>0</v>
      </c>
      <c r="CF2030" s="34">
        <f t="shared" si="7606"/>
        <v>78667</v>
      </c>
      <c r="CG2030" s="22">
        <f t="shared" si="7438"/>
        <v>28813.599999999999</v>
      </c>
      <c r="CH2030" s="22">
        <f t="shared" si="7698"/>
        <v>0</v>
      </c>
      <c r="CI2030" s="22">
        <f t="shared" si="7607"/>
        <v>28813.599999999999</v>
      </c>
      <c r="CJ2030" s="22">
        <f t="shared" si="7439"/>
        <v>28813.599999999999</v>
      </c>
      <c r="CK2030" s="22">
        <f t="shared" si="7698"/>
        <v>0</v>
      </c>
      <c r="CL2030" s="22">
        <f t="shared" si="7608"/>
        <v>28813.599999999999</v>
      </c>
      <c r="CM2030" s="22">
        <f t="shared" si="7698"/>
        <v>0</v>
      </c>
      <c r="CN2030" s="15"/>
      <c r="CO2030" s="35"/>
      <c r="CT2030" s="5" t="s">
        <v>30</v>
      </c>
    </row>
    <row r="2031" spans="1:99" x14ac:dyDescent="0.3">
      <c r="A2031" s="32" t="s">
        <v>1170</v>
      </c>
      <c r="B2031" s="16">
        <v>610</v>
      </c>
      <c r="C2031" s="32" t="s">
        <v>66</v>
      </c>
      <c r="D2031" s="32" t="s">
        <v>42</v>
      </c>
      <c r="E2031" s="33" t="s">
        <v>1001</v>
      </c>
      <c r="F2031" s="22">
        <v>28667</v>
      </c>
      <c r="G2031" s="22">
        <v>28813.599999999999</v>
      </c>
      <c r="H2031" s="22">
        <v>28813.599999999999</v>
      </c>
      <c r="I2031" s="22"/>
      <c r="J2031" s="22"/>
      <c r="K2031" s="22"/>
      <c r="L2031" s="22">
        <f t="shared" si="7527"/>
        <v>28667</v>
      </c>
      <c r="M2031" s="22">
        <f t="shared" si="7528"/>
        <v>28813.599999999999</v>
      </c>
      <c r="N2031" s="22">
        <f t="shared" si="7529"/>
        <v>28813.599999999999</v>
      </c>
      <c r="O2031" s="22">
        <v>50000</v>
      </c>
      <c r="P2031" s="22"/>
      <c r="Q2031" s="22"/>
      <c r="R2031" s="22">
        <f t="shared" si="7530"/>
        <v>78667</v>
      </c>
      <c r="S2031" s="22">
        <f t="shared" si="7531"/>
        <v>28813.599999999999</v>
      </c>
      <c r="T2031" s="22">
        <f t="shared" si="7532"/>
        <v>28813.599999999999</v>
      </c>
      <c r="U2031" s="22"/>
      <c r="V2031" s="22"/>
      <c r="W2031" s="22"/>
      <c r="X2031" s="22">
        <f t="shared" si="7533"/>
        <v>78667</v>
      </c>
      <c r="Y2031" s="22">
        <f t="shared" si="7534"/>
        <v>28813.599999999999</v>
      </c>
      <c r="Z2031" s="22">
        <f t="shared" si="7535"/>
        <v>28813.599999999999</v>
      </c>
      <c r="AA2031" s="22"/>
      <c r="AB2031" s="22"/>
      <c r="AC2031" s="22"/>
      <c r="AD2031" s="22">
        <f t="shared" si="7536"/>
        <v>78667</v>
      </c>
      <c r="AE2031" s="22">
        <f t="shared" si="7537"/>
        <v>28813.599999999999</v>
      </c>
      <c r="AF2031" s="22">
        <f t="shared" si="7538"/>
        <v>28813.599999999999</v>
      </c>
      <c r="AG2031" s="22"/>
      <c r="AH2031" s="22"/>
      <c r="AI2031" s="22"/>
      <c r="AJ2031" s="22">
        <f t="shared" si="7539"/>
        <v>78667</v>
      </c>
      <c r="AK2031" s="22">
        <f t="shared" si="7540"/>
        <v>28813.599999999999</v>
      </c>
      <c r="AL2031" s="22">
        <f t="shared" si="7541"/>
        <v>28813.599999999999</v>
      </c>
      <c r="AM2031" s="22"/>
      <c r="AN2031" s="22"/>
      <c r="AO2031" s="22"/>
      <c r="AP2031" s="22">
        <f t="shared" si="7542"/>
        <v>78667</v>
      </c>
      <c r="AQ2031" s="22">
        <f t="shared" si="7543"/>
        <v>28813.599999999999</v>
      </c>
      <c r="AR2031" s="22">
        <f t="shared" si="7544"/>
        <v>28813.599999999999</v>
      </c>
      <c r="AS2031" s="22"/>
      <c r="AT2031" s="22"/>
      <c r="AU2031" s="22"/>
      <c r="AV2031" s="22">
        <f t="shared" si="7545"/>
        <v>78667</v>
      </c>
      <c r="AW2031" s="22">
        <f t="shared" si="7546"/>
        <v>28813.599999999999</v>
      </c>
      <c r="AX2031" s="22">
        <f t="shared" si="7547"/>
        <v>28813.599999999999</v>
      </c>
      <c r="AY2031" s="22"/>
      <c r="AZ2031" s="22"/>
      <c r="BA2031" s="22"/>
      <c r="BB2031" s="22">
        <f t="shared" si="7548"/>
        <v>78667</v>
      </c>
      <c r="BC2031" s="22">
        <f t="shared" si="7549"/>
        <v>28813.599999999999</v>
      </c>
      <c r="BD2031" s="22">
        <f t="shared" si="7550"/>
        <v>28813.599999999999</v>
      </c>
      <c r="BE2031" s="22"/>
      <c r="BF2031" s="22"/>
      <c r="BG2031" s="22"/>
      <c r="BH2031" s="22">
        <f t="shared" si="7551"/>
        <v>78667</v>
      </c>
      <c r="BI2031" s="22">
        <f t="shared" si="7552"/>
        <v>28813.599999999999</v>
      </c>
      <c r="BJ2031" s="22">
        <f t="shared" si="7553"/>
        <v>28813.599999999999</v>
      </c>
      <c r="BK2031" s="22"/>
      <c r="BL2031" s="22"/>
      <c r="BM2031" s="22"/>
      <c r="BN2031" s="22">
        <f t="shared" si="7554"/>
        <v>78667</v>
      </c>
      <c r="BO2031" s="22">
        <f t="shared" si="7555"/>
        <v>28813.599999999999</v>
      </c>
      <c r="BP2031" s="22">
        <f t="shared" si="7556"/>
        <v>28813.599999999999</v>
      </c>
      <c r="BQ2031" s="22"/>
      <c r="BR2031" s="22"/>
      <c r="BS2031" s="22">
        <f t="shared" si="7557"/>
        <v>78667</v>
      </c>
      <c r="BT2031" s="22">
        <f t="shared" si="7558"/>
        <v>28813.599999999999</v>
      </c>
      <c r="BU2031" s="22">
        <f t="shared" si="7559"/>
        <v>28813.599999999999</v>
      </c>
      <c r="BV2031" s="22"/>
      <c r="BW2031" s="22"/>
      <c r="BX2031" s="22">
        <f t="shared" si="7560"/>
        <v>78667</v>
      </c>
      <c r="BY2031" s="22">
        <f t="shared" si="7561"/>
        <v>28813.599999999999</v>
      </c>
      <c r="BZ2031" s="22">
        <f t="shared" si="7562"/>
        <v>28813.599999999999</v>
      </c>
      <c r="CA2031" s="22"/>
      <c r="CB2031" s="22"/>
      <c r="CC2031" s="22"/>
      <c r="CD2031" s="22">
        <f t="shared" si="7437"/>
        <v>78667</v>
      </c>
      <c r="CE2031" s="22"/>
      <c r="CF2031" s="34">
        <f t="shared" si="7606"/>
        <v>78667</v>
      </c>
      <c r="CG2031" s="22">
        <f t="shared" si="7438"/>
        <v>28813.599999999999</v>
      </c>
      <c r="CH2031" s="22"/>
      <c r="CI2031" s="22">
        <f t="shared" si="7607"/>
        <v>28813.599999999999</v>
      </c>
      <c r="CJ2031" s="22">
        <f t="shared" si="7439"/>
        <v>28813.599999999999</v>
      </c>
      <c r="CK2031" s="22"/>
      <c r="CL2031" s="22">
        <f t="shared" si="7608"/>
        <v>28813.599999999999</v>
      </c>
      <c r="CM2031" s="22"/>
      <c r="CN2031" s="15"/>
      <c r="CO2031" s="35"/>
    </row>
    <row r="2032" spans="1:99" ht="31.2" x14ac:dyDescent="0.3">
      <c r="A2032" s="32" t="s">
        <v>1171</v>
      </c>
      <c r="B2032" s="16"/>
      <c r="C2032" s="32"/>
      <c r="D2032" s="32"/>
      <c r="E2032" s="33" t="s">
        <v>206</v>
      </c>
      <c r="F2032" s="22">
        <f t="shared" si="7657"/>
        <v>146.6</v>
      </c>
      <c r="G2032" s="22">
        <f t="shared" si="7658"/>
        <v>0</v>
      </c>
      <c r="H2032" s="22">
        <f t="shared" si="7659"/>
        <v>0</v>
      </c>
      <c r="I2032" s="22">
        <f t="shared" si="7660"/>
        <v>0</v>
      </c>
      <c r="J2032" s="22">
        <f t="shared" si="7661"/>
        <v>0</v>
      </c>
      <c r="K2032" s="22">
        <f t="shared" si="7662"/>
        <v>0</v>
      </c>
      <c r="L2032" s="22">
        <f t="shared" si="7527"/>
        <v>146.6</v>
      </c>
      <c r="M2032" s="22">
        <f t="shared" si="7528"/>
        <v>0</v>
      </c>
      <c r="N2032" s="22">
        <f t="shared" si="7529"/>
        <v>0</v>
      </c>
      <c r="O2032" s="22">
        <f t="shared" si="7663"/>
        <v>0</v>
      </c>
      <c r="P2032" s="22">
        <f t="shared" si="7664"/>
        <v>0</v>
      </c>
      <c r="Q2032" s="22">
        <f t="shared" si="7665"/>
        <v>0</v>
      </c>
      <c r="R2032" s="22">
        <f t="shared" si="7530"/>
        <v>146.6</v>
      </c>
      <c r="S2032" s="22">
        <f t="shared" si="7531"/>
        <v>0</v>
      </c>
      <c r="T2032" s="22">
        <f t="shared" si="7532"/>
        <v>0</v>
      </c>
      <c r="U2032" s="22">
        <f t="shared" si="7666"/>
        <v>0</v>
      </c>
      <c r="V2032" s="22">
        <f t="shared" si="7667"/>
        <v>0</v>
      </c>
      <c r="W2032" s="22">
        <f t="shared" si="7668"/>
        <v>0</v>
      </c>
      <c r="X2032" s="22">
        <f t="shared" si="7533"/>
        <v>146.6</v>
      </c>
      <c r="Y2032" s="22">
        <f t="shared" si="7534"/>
        <v>0</v>
      </c>
      <c r="Z2032" s="22">
        <f t="shared" si="7535"/>
        <v>0</v>
      </c>
      <c r="AA2032" s="22">
        <f t="shared" si="7669"/>
        <v>0</v>
      </c>
      <c r="AB2032" s="22">
        <f t="shared" si="7670"/>
        <v>0</v>
      </c>
      <c r="AC2032" s="22">
        <f t="shared" si="7671"/>
        <v>0</v>
      </c>
      <c r="AD2032" s="22">
        <f t="shared" si="7536"/>
        <v>146.6</v>
      </c>
      <c r="AE2032" s="22">
        <f t="shared" si="7537"/>
        <v>0</v>
      </c>
      <c r="AF2032" s="22">
        <f t="shared" si="7538"/>
        <v>0</v>
      </c>
      <c r="AG2032" s="22">
        <f t="shared" si="7672"/>
        <v>0</v>
      </c>
      <c r="AH2032" s="22">
        <f t="shared" si="7673"/>
        <v>0</v>
      </c>
      <c r="AI2032" s="22">
        <f t="shared" si="7674"/>
        <v>0</v>
      </c>
      <c r="AJ2032" s="22">
        <f t="shared" si="7539"/>
        <v>146.6</v>
      </c>
      <c r="AK2032" s="22">
        <f t="shared" si="7540"/>
        <v>0</v>
      </c>
      <c r="AL2032" s="22">
        <f t="shared" si="7541"/>
        <v>0</v>
      </c>
      <c r="AM2032" s="22">
        <f t="shared" si="7675"/>
        <v>0</v>
      </c>
      <c r="AN2032" s="22">
        <f t="shared" si="7676"/>
        <v>0</v>
      </c>
      <c r="AO2032" s="22">
        <f t="shared" si="7677"/>
        <v>0</v>
      </c>
      <c r="AP2032" s="22">
        <f t="shared" si="7542"/>
        <v>146.6</v>
      </c>
      <c r="AQ2032" s="22">
        <f t="shared" si="7543"/>
        <v>0</v>
      </c>
      <c r="AR2032" s="22">
        <f t="shared" si="7544"/>
        <v>0</v>
      </c>
      <c r="AS2032" s="22">
        <f t="shared" si="7678"/>
        <v>0</v>
      </c>
      <c r="AT2032" s="22">
        <f t="shared" si="7679"/>
        <v>0</v>
      </c>
      <c r="AU2032" s="22">
        <f t="shared" si="7680"/>
        <v>0</v>
      </c>
      <c r="AV2032" s="22">
        <f t="shared" si="7545"/>
        <v>146.6</v>
      </c>
      <c r="AW2032" s="22">
        <f t="shared" si="7546"/>
        <v>0</v>
      </c>
      <c r="AX2032" s="22">
        <f t="shared" si="7547"/>
        <v>0</v>
      </c>
      <c r="AY2032" s="22">
        <f t="shared" si="7681"/>
        <v>0</v>
      </c>
      <c r="AZ2032" s="22">
        <f t="shared" si="7682"/>
        <v>0</v>
      </c>
      <c r="BA2032" s="22">
        <f t="shared" si="7683"/>
        <v>0</v>
      </c>
      <c r="BB2032" s="22">
        <f t="shared" si="7548"/>
        <v>146.6</v>
      </c>
      <c r="BC2032" s="22">
        <f t="shared" si="7549"/>
        <v>0</v>
      </c>
      <c r="BD2032" s="22">
        <f t="shared" si="7550"/>
        <v>0</v>
      </c>
      <c r="BE2032" s="22">
        <f t="shared" si="7684"/>
        <v>0</v>
      </c>
      <c r="BF2032" s="22">
        <f t="shared" si="7685"/>
        <v>0</v>
      </c>
      <c r="BG2032" s="22">
        <f t="shared" si="7686"/>
        <v>0</v>
      </c>
      <c r="BH2032" s="22">
        <f t="shared" si="7551"/>
        <v>146.6</v>
      </c>
      <c r="BI2032" s="22">
        <f t="shared" si="7552"/>
        <v>0</v>
      </c>
      <c r="BJ2032" s="22">
        <f t="shared" si="7553"/>
        <v>0</v>
      </c>
      <c r="BK2032" s="22">
        <f t="shared" si="7687"/>
        <v>0</v>
      </c>
      <c r="BL2032" s="22">
        <f t="shared" si="7688"/>
        <v>0</v>
      </c>
      <c r="BM2032" s="22">
        <f t="shared" si="7689"/>
        <v>0</v>
      </c>
      <c r="BN2032" s="22">
        <f t="shared" si="7554"/>
        <v>146.6</v>
      </c>
      <c r="BO2032" s="22">
        <f t="shared" si="7555"/>
        <v>0</v>
      </c>
      <c r="BP2032" s="22">
        <f t="shared" si="7556"/>
        <v>0</v>
      </c>
      <c r="BQ2032" s="22">
        <f t="shared" si="7690"/>
        <v>0</v>
      </c>
      <c r="BR2032" s="22">
        <f t="shared" si="7691"/>
        <v>0</v>
      </c>
      <c r="BS2032" s="22">
        <f t="shared" si="7557"/>
        <v>146.6</v>
      </c>
      <c r="BT2032" s="22">
        <f t="shared" si="7558"/>
        <v>0</v>
      </c>
      <c r="BU2032" s="22">
        <f t="shared" si="7559"/>
        <v>0</v>
      </c>
      <c r="BV2032" s="22">
        <f t="shared" si="7692"/>
        <v>0</v>
      </c>
      <c r="BW2032" s="22">
        <f t="shared" si="7693"/>
        <v>0</v>
      </c>
      <c r="BX2032" s="22">
        <f t="shared" si="7560"/>
        <v>146.6</v>
      </c>
      <c r="BY2032" s="22">
        <f t="shared" si="7561"/>
        <v>0</v>
      </c>
      <c r="BZ2032" s="22">
        <f t="shared" si="7562"/>
        <v>0</v>
      </c>
      <c r="CA2032" s="22">
        <f t="shared" si="7694"/>
        <v>0</v>
      </c>
      <c r="CB2032" s="22">
        <f t="shared" si="7695"/>
        <v>0</v>
      </c>
      <c r="CC2032" s="22">
        <f t="shared" si="7696"/>
        <v>0</v>
      </c>
      <c r="CD2032" s="22">
        <f t="shared" si="7437"/>
        <v>146.6</v>
      </c>
      <c r="CE2032" s="22">
        <f t="shared" si="7697"/>
        <v>0</v>
      </c>
      <c r="CF2032" s="34">
        <f t="shared" si="7606"/>
        <v>146.6</v>
      </c>
      <c r="CG2032" s="22">
        <f t="shared" si="7438"/>
        <v>0</v>
      </c>
      <c r="CH2032" s="22">
        <f t="shared" si="7698"/>
        <v>0</v>
      </c>
      <c r="CI2032" s="22">
        <f t="shared" si="7607"/>
        <v>0</v>
      </c>
      <c r="CJ2032" s="22">
        <f t="shared" si="7439"/>
        <v>0</v>
      </c>
      <c r="CK2032" s="22">
        <f t="shared" si="7698"/>
        <v>0</v>
      </c>
      <c r="CL2032" s="22">
        <f t="shared" si="7608"/>
        <v>0</v>
      </c>
      <c r="CM2032" s="22">
        <f t="shared" si="7698"/>
        <v>0</v>
      </c>
      <c r="CN2032" s="15"/>
      <c r="CO2032" s="35"/>
      <c r="CU2032" s="5" t="s">
        <v>31</v>
      </c>
    </row>
    <row r="2033" spans="1:99" ht="46.8" x14ac:dyDescent="0.3">
      <c r="A2033" s="32" t="s">
        <v>1171</v>
      </c>
      <c r="B2033" s="16">
        <v>600</v>
      </c>
      <c r="C2033" s="32"/>
      <c r="D2033" s="32"/>
      <c r="E2033" s="33" t="s">
        <v>45</v>
      </c>
      <c r="F2033" s="22">
        <f t="shared" si="7657"/>
        <v>146.6</v>
      </c>
      <c r="G2033" s="22">
        <f t="shared" si="7658"/>
        <v>0</v>
      </c>
      <c r="H2033" s="22">
        <f t="shared" si="7659"/>
        <v>0</v>
      </c>
      <c r="I2033" s="22">
        <f t="shared" si="7660"/>
        <v>0</v>
      </c>
      <c r="J2033" s="22">
        <f t="shared" si="7661"/>
        <v>0</v>
      </c>
      <c r="K2033" s="22">
        <f t="shared" si="7662"/>
        <v>0</v>
      </c>
      <c r="L2033" s="22">
        <f t="shared" si="7527"/>
        <v>146.6</v>
      </c>
      <c r="M2033" s="22">
        <f t="shared" si="7528"/>
        <v>0</v>
      </c>
      <c r="N2033" s="22">
        <f t="shared" si="7529"/>
        <v>0</v>
      </c>
      <c r="O2033" s="22">
        <f t="shared" si="7663"/>
        <v>0</v>
      </c>
      <c r="P2033" s="22">
        <f t="shared" si="7664"/>
        <v>0</v>
      </c>
      <c r="Q2033" s="22">
        <f t="shared" si="7665"/>
        <v>0</v>
      </c>
      <c r="R2033" s="22">
        <f t="shared" si="7530"/>
        <v>146.6</v>
      </c>
      <c r="S2033" s="22">
        <f t="shared" si="7531"/>
        <v>0</v>
      </c>
      <c r="T2033" s="22">
        <f t="shared" si="7532"/>
        <v>0</v>
      </c>
      <c r="U2033" s="22">
        <f t="shared" si="7666"/>
        <v>0</v>
      </c>
      <c r="V2033" s="22">
        <f t="shared" si="7667"/>
        <v>0</v>
      </c>
      <c r="W2033" s="22">
        <f t="shared" si="7668"/>
        <v>0</v>
      </c>
      <c r="X2033" s="22">
        <f t="shared" si="7533"/>
        <v>146.6</v>
      </c>
      <c r="Y2033" s="22">
        <f t="shared" si="7534"/>
        <v>0</v>
      </c>
      <c r="Z2033" s="22">
        <f t="shared" si="7535"/>
        <v>0</v>
      </c>
      <c r="AA2033" s="22">
        <f t="shared" si="7669"/>
        <v>0</v>
      </c>
      <c r="AB2033" s="22">
        <f t="shared" si="7670"/>
        <v>0</v>
      </c>
      <c r="AC2033" s="22">
        <f t="shared" si="7671"/>
        <v>0</v>
      </c>
      <c r="AD2033" s="22">
        <f t="shared" si="7536"/>
        <v>146.6</v>
      </c>
      <c r="AE2033" s="22">
        <f t="shared" si="7537"/>
        <v>0</v>
      </c>
      <c r="AF2033" s="22">
        <f t="shared" si="7538"/>
        <v>0</v>
      </c>
      <c r="AG2033" s="22">
        <f t="shared" si="7672"/>
        <v>0</v>
      </c>
      <c r="AH2033" s="22">
        <f t="shared" si="7673"/>
        <v>0</v>
      </c>
      <c r="AI2033" s="22">
        <f t="shared" si="7674"/>
        <v>0</v>
      </c>
      <c r="AJ2033" s="22">
        <f t="shared" si="7539"/>
        <v>146.6</v>
      </c>
      <c r="AK2033" s="22">
        <f t="shared" si="7540"/>
        <v>0</v>
      </c>
      <c r="AL2033" s="22">
        <f t="shared" si="7541"/>
        <v>0</v>
      </c>
      <c r="AM2033" s="22">
        <f t="shared" si="7675"/>
        <v>0</v>
      </c>
      <c r="AN2033" s="22">
        <f t="shared" si="7676"/>
        <v>0</v>
      </c>
      <c r="AO2033" s="22">
        <f t="shared" si="7677"/>
        <v>0</v>
      </c>
      <c r="AP2033" s="22">
        <f t="shared" si="7542"/>
        <v>146.6</v>
      </c>
      <c r="AQ2033" s="22">
        <f t="shared" si="7543"/>
        <v>0</v>
      </c>
      <c r="AR2033" s="22">
        <f t="shared" si="7544"/>
        <v>0</v>
      </c>
      <c r="AS2033" s="22">
        <f t="shared" si="7678"/>
        <v>0</v>
      </c>
      <c r="AT2033" s="22">
        <f t="shared" si="7679"/>
        <v>0</v>
      </c>
      <c r="AU2033" s="22">
        <f t="shared" si="7680"/>
        <v>0</v>
      </c>
      <c r="AV2033" s="22">
        <f t="shared" si="7545"/>
        <v>146.6</v>
      </c>
      <c r="AW2033" s="22">
        <f t="shared" si="7546"/>
        <v>0</v>
      </c>
      <c r="AX2033" s="22">
        <f t="shared" si="7547"/>
        <v>0</v>
      </c>
      <c r="AY2033" s="22">
        <f t="shared" si="7681"/>
        <v>0</v>
      </c>
      <c r="AZ2033" s="22">
        <f t="shared" si="7682"/>
        <v>0</v>
      </c>
      <c r="BA2033" s="22">
        <f t="shared" si="7683"/>
        <v>0</v>
      </c>
      <c r="BB2033" s="22">
        <f t="shared" si="7548"/>
        <v>146.6</v>
      </c>
      <c r="BC2033" s="22">
        <f t="shared" si="7549"/>
        <v>0</v>
      </c>
      <c r="BD2033" s="22">
        <f t="shared" si="7550"/>
        <v>0</v>
      </c>
      <c r="BE2033" s="22">
        <f t="shared" si="7684"/>
        <v>0</v>
      </c>
      <c r="BF2033" s="22">
        <f t="shared" si="7685"/>
        <v>0</v>
      </c>
      <c r="BG2033" s="22">
        <f t="shared" si="7686"/>
        <v>0</v>
      </c>
      <c r="BH2033" s="22">
        <f t="shared" si="7551"/>
        <v>146.6</v>
      </c>
      <c r="BI2033" s="22">
        <f t="shared" si="7552"/>
        <v>0</v>
      </c>
      <c r="BJ2033" s="22">
        <f t="shared" si="7553"/>
        <v>0</v>
      </c>
      <c r="BK2033" s="22">
        <f t="shared" si="7687"/>
        <v>0</v>
      </c>
      <c r="BL2033" s="22">
        <f t="shared" si="7688"/>
        <v>0</v>
      </c>
      <c r="BM2033" s="22">
        <f t="shared" si="7689"/>
        <v>0</v>
      </c>
      <c r="BN2033" s="22">
        <f t="shared" si="7554"/>
        <v>146.6</v>
      </c>
      <c r="BO2033" s="22">
        <f t="shared" si="7555"/>
        <v>0</v>
      </c>
      <c r="BP2033" s="22">
        <f t="shared" si="7556"/>
        <v>0</v>
      </c>
      <c r="BQ2033" s="22">
        <f t="shared" si="7690"/>
        <v>0</v>
      </c>
      <c r="BR2033" s="22">
        <f t="shared" si="7691"/>
        <v>0</v>
      </c>
      <c r="BS2033" s="22">
        <f t="shared" si="7557"/>
        <v>146.6</v>
      </c>
      <c r="BT2033" s="22">
        <f t="shared" si="7558"/>
        <v>0</v>
      </c>
      <c r="BU2033" s="22">
        <f t="shared" si="7559"/>
        <v>0</v>
      </c>
      <c r="BV2033" s="22">
        <f t="shared" si="7692"/>
        <v>0</v>
      </c>
      <c r="BW2033" s="22">
        <f t="shared" si="7693"/>
        <v>0</v>
      </c>
      <c r="BX2033" s="22">
        <f t="shared" si="7560"/>
        <v>146.6</v>
      </c>
      <c r="BY2033" s="22">
        <f t="shared" si="7561"/>
        <v>0</v>
      </c>
      <c r="BZ2033" s="22">
        <f t="shared" si="7562"/>
        <v>0</v>
      </c>
      <c r="CA2033" s="22">
        <f t="shared" si="7694"/>
        <v>0</v>
      </c>
      <c r="CB2033" s="22">
        <f t="shared" si="7695"/>
        <v>0</v>
      </c>
      <c r="CC2033" s="22">
        <f t="shared" si="7696"/>
        <v>0</v>
      </c>
      <c r="CD2033" s="22">
        <f t="shared" ref="CD2033:CD2096" si="7699">BX2033+CA2033</f>
        <v>146.6</v>
      </c>
      <c r="CE2033" s="22">
        <f t="shared" si="7697"/>
        <v>0</v>
      </c>
      <c r="CF2033" s="34">
        <f t="shared" si="7606"/>
        <v>146.6</v>
      </c>
      <c r="CG2033" s="22">
        <f t="shared" ref="CG2033:CG2096" si="7700">BY2033+CB2033</f>
        <v>0</v>
      </c>
      <c r="CH2033" s="22">
        <f t="shared" si="7698"/>
        <v>0</v>
      </c>
      <c r="CI2033" s="22">
        <f t="shared" si="7607"/>
        <v>0</v>
      </c>
      <c r="CJ2033" s="22">
        <f t="shared" ref="CJ2033:CJ2096" si="7701">BZ2033+CC2033</f>
        <v>0</v>
      </c>
      <c r="CK2033" s="22">
        <f t="shared" si="7698"/>
        <v>0</v>
      </c>
      <c r="CL2033" s="22">
        <f t="shared" si="7608"/>
        <v>0</v>
      </c>
      <c r="CM2033" s="22">
        <f t="shared" si="7698"/>
        <v>0</v>
      </c>
      <c r="CN2033" s="15"/>
      <c r="CO2033" s="35"/>
      <c r="CS2033" s="5" t="s">
        <v>29</v>
      </c>
    </row>
    <row r="2034" spans="1:99" x14ac:dyDescent="0.3">
      <c r="A2034" s="32" t="s">
        <v>1171</v>
      </c>
      <c r="B2034" s="16">
        <v>610</v>
      </c>
      <c r="C2034" s="32"/>
      <c r="D2034" s="32"/>
      <c r="E2034" s="33" t="s">
        <v>104</v>
      </c>
      <c r="F2034" s="22">
        <f t="shared" si="7657"/>
        <v>146.6</v>
      </c>
      <c r="G2034" s="22">
        <f t="shared" si="7658"/>
        <v>0</v>
      </c>
      <c r="H2034" s="22">
        <f t="shared" si="7659"/>
        <v>0</v>
      </c>
      <c r="I2034" s="22">
        <f t="shared" si="7660"/>
        <v>0</v>
      </c>
      <c r="J2034" s="22">
        <f t="shared" si="7661"/>
        <v>0</v>
      </c>
      <c r="K2034" s="22">
        <f t="shared" si="7662"/>
        <v>0</v>
      </c>
      <c r="L2034" s="22">
        <f t="shared" si="7527"/>
        <v>146.6</v>
      </c>
      <c r="M2034" s="22">
        <f t="shared" si="7528"/>
        <v>0</v>
      </c>
      <c r="N2034" s="22">
        <f t="shared" si="7529"/>
        <v>0</v>
      </c>
      <c r="O2034" s="22">
        <f t="shared" si="7663"/>
        <v>0</v>
      </c>
      <c r="P2034" s="22">
        <f t="shared" si="7664"/>
        <v>0</v>
      </c>
      <c r="Q2034" s="22">
        <f t="shared" si="7665"/>
        <v>0</v>
      </c>
      <c r="R2034" s="22">
        <f t="shared" si="7530"/>
        <v>146.6</v>
      </c>
      <c r="S2034" s="22">
        <f t="shared" si="7531"/>
        <v>0</v>
      </c>
      <c r="T2034" s="22">
        <f t="shared" si="7532"/>
        <v>0</v>
      </c>
      <c r="U2034" s="22">
        <f t="shared" si="7666"/>
        <v>0</v>
      </c>
      <c r="V2034" s="22">
        <f t="shared" si="7667"/>
        <v>0</v>
      </c>
      <c r="W2034" s="22">
        <f t="shared" si="7668"/>
        <v>0</v>
      </c>
      <c r="X2034" s="22">
        <f t="shared" si="7533"/>
        <v>146.6</v>
      </c>
      <c r="Y2034" s="22">
        <f t="shared" si="7534"/>
        <v>0</v>
      </c>
      <c r="Z2034" s="22">
        <f t="shared" si="7535"/>
        <v>0</v>
      </c>
      <c r="AA2034" s="22">
        <f t="shared" si="7669"/>
        <v>0</v>
      </c>
      <c r="AB2034" s="22">
        <f t="shared" si="7670"/>
        <v>0</v>
      </c>
      <c r="AC2034" s="22">
        <f t="shared" si="7671"/>
        <v>0</v>
      </c>
      <c r="AD2034" s="22">
        <f t="shared" si="7536"/>
        <v>146.6</v>
      </c>
      <c r="AE2034" s="22">
        <f t="shared" si="7537"/>
        <v>0</v>
      </c>
      <c r="AF2034" s="22">
        <f t="shared" si="7538"/>
        <v>0</v>
      </c>
      <c r="AG2034" s="22">
        <f t="shared" si="7672"/>
        <v>0</v>
      </c>
      <c r="AH2034" s="22">
        <f t="shared" si="7673"/>
        <v>0</v>
      </c>
      <c r="AI2034" s="22">
        <f t="shared" si="7674"/>
        <v>0</v>
      </c>
      <c r="AJ2034" s="22">
        <f t="shared" si="7539"/>
        <v>146.6</v>
      </c>
      <c r="AK2034" s="22">
        <f t="shared" si="7540"/>
        <v>0</v>
      </c>
      <c r="AL2034" s="22">
        <f t="shared" si="7541"/>
        <v>0</v>
      </c>
      <c r="AM2034" s="22">
        <f t="shared" si="7675"/>
        <v>0</v>
      </c>
      <c r="AN2034" s="22">
        <f t="shared" si="7676"/>
        <v>0</v>
      </c>
      <c r="AO2034" s="22">
        <f t="shared" si="7677"/>
        <v>0</v>
      </c>
      <c r="AP2034" s="22">
        <f t="shared" si="7542"/>
        <v>146.6</v>
      </c>
      <c r="AQ2034" s="22">
        <f t="shared" si="7543"/>
        <v>0</v>
      </c>
      <c r="AR2034" s="22">
        <f t="shared" si="7544"/>
        <v>0</v>
      </c>
      <c r="AS2034" s="22">
        <f t="shared" si="7678"/>
        <v>0</v>
      </c>
      <c r="AT2034" s="22">
        <f t="shared" si="7679"/>
        <v>0</v>
      </c>
      <c r="AU2034" s="22">
        <f t="shared" si="7680"/>
        <v>0</v>
      </c>
      <c r="AV2034" s="22">
        <f t="shared" si="7545"/>
        <v>146.6</v>
      </c>
      <c r="AW2034" s="22">
        <f t="shared" si="7546"/>
        <v>0</v>
      </c>
      <c r="AX2034" s="22">
        <f t="shared" si="7547"/>
        <v>0</v>
      </c>
      <c r="AY2034" s="22">
        <f t="shared" si="7681"/>
        <v>0</v>
      </c>
      <c r="AZ2034" s="22">
        <f t="shared" si="7682"/>
        <v>0</v>
      </c>
      <c r="BA2034" s="22">
        <f t="shared" si="7683"/>
        <v>0</v>
      </c>
      <c r="BB2034" s="22">
        <f t="shared" si="7548"/>
        <v>146.6</v>
      </c>
      <c r="BC2034" s="22">
        <f t="shared" si="7549"/>
        <v>0</v>
      </c>
      <c r="BD2034" s="22">
        <f t="shared" si="7550"/>
        <v>0</v>
      </c>
      <c r="BE2034" s="22">
        <f t="shared" si="7684"/>
        <v>0</v>
      </c>
      <c r="BF2034" s="22">
        <f t="shared" si="7685"/>
        <v>0</v>
      </c>
      <c r="BG2034" s="22">
        <f t="shared" si="7686"/>
        <v>0</v>
      </c>
      <c r="BH2034" s="22">
        <f t="shared" si="7551"/>
        <v>146.6</v>
      </c>
      <c r="BI2034" s="22">
        <f t="shared" si="7552"/>
        <v>0</v>
      </c>
      <c r="BJ2034" s="22">
        <f t="shared" si="7553"/>
        <v>0</v>
      </c>
      <c r="BK2034" s="22">
        <f t="shared" si="7687"/>
        <v>0</v>
      </c>
      <c r="BL2034" s="22">
        <f t="shared" si="7688"/>
        <v>0</v>
      </c>
      <c r="BM2034" s="22">
        <f t="shared" si="7689"/>
        <v>0</v>
      </c>
      <c r="BN2034" s="22">
        <f t="shared" si="7554"/>
        <v>146.6</v>
      </c>
      <c r="BO2034" s="22">
        <f t="shared" si="7555"/>
        <v>0</v>
      </c>
      <c r="BP2034" s="22">
        <f t="shared" si="7556"/>
        <v>0</v>
      </c>
      <c r="BQ2034" s="22">
        <f t="shared" si="7690"/>
        <v>0</v>
      </c>
      <c r="BR2034" s="22">
        <f t="shared" si="7691"/>
        <v>0</v>
      </c>
      <c r="BS2034" s="22">
        <f t="shared" si="7557"/>
        <v>146.6</v>
      </c>
      <c r="BT2034" s="22">
        <f t="shared" si="7558"/>
        <v>0</v>
      </c>
      <c r="BU2034" s="22">
        <f t="shared" si="7559"/>
        <v>0</v>
      </c>
      <c r="BV2034" s="22">
        <f t="shared" si="7692"/>
        <v>0</v>
      </c>
      <c r="BW2034" s="22">
        <f t="shared" si="7693"/>
        <v>0</v>
      </c>
      <c r="BX2034" s="22">
        <f t="shared" si="7560"/>
        <v>146.6</v>
      </c>
      <c r="BY2034" s="22">
        <f t="shared" si="7561"/>
        <v>0</v>
      </c>
      <c r="BZ2034" s="22">
        <f t="shared" si="7562"/>
        <v>0</v>
      </c>
      <c r="CA2034" s="22">
        <f t="shared" si="7694"/>
        <v>0</v>
      </c>
      <c r="CB2034" s="22">
        <f t="shared" si="7695"/>
        <v>0</v>
      </c>
      <c r="CC2034" s="22">
        <f t="shared" si="7696"/>
        <v>0</v>
      </c>
      <c r="CD2034" s="22">
        <f t="shared" si="7699"/>
        <v>146.6</v>
      </c>
      <c r="CE2034" s="22">
        <f t="shared" si="7697"/>
        <v>0</v>
      </c>
      <c r="CF2034" s="34">
        <f t="shared" si="7606"/>
        <v>146.6</v>
      </c>
      <c r="CG2034" s="22">
        <f t="shared" si="7700"/>
        <v>0</v>
      </c>
      <c r="CH2034" s="22">
        <f t="shared" si="7698"/>
        <v>0</v>
      </c>
      <c r="CI2034" s="22">
        <f t="shared" si="7607"/>
        <v>0</v>
      </c>
      <c r="CJ2034" s="22">
        <f t="shared" si="7701"/>
        <v>0</v>
      </c>
      <c r="CK2034" s="22">
        <f t="shared" si="7698"/>
        <v>0</v>
      </c>
      <c r="CL2034" s="22">
        <f t="shared" si="7608"/>
        <v>0</v>
      </c>
      <c r="CM2034" s="22">
        <f t="shared" si="7698"/>
        <v>0</v>
      </c>
      <c r="CN2034" s="15"/>
      <c r="CO2034" s="35"/>
      <c r="CT2034" s="5" t="s">
        <v>30</v>
      </c>
    </row>
    <row r="2035" spans="1:99" x14ac:dyDescent="0.3">
      <c r="A2035" s="32" t="s">
        <v>1171</v>
      </c>
      <c r="B2035" s="16">
        <v>610</v>
      </c>
      <c r="C2035" s="32" t="s">
        <v>66</v>
      </c>
      <c r="D2035" s="32" t="s">
        <v>42</v>
      </c>
      <c r="E2035" s="33" t="s">
        <v>1001</v>
      </c>
      <c r="F2035" s="22">
        <v>146.6</v>
      </c>
      <c r="G2035" s="22"/>
      <c r="H2035" s="22"/>
      <c r="I2035" s="22"/>
      <c r="J2035" s="22"/>
      <c r="K2035" s="22"/>
      <c r="L2035" s="22">
        <f t="shared" si="7527"/>
        <v>146.6</v>
      </c>
      <c r="M2035" s="22">
        <f t="shared" si="7528"/>
        <v>0</v>
      </c>
      <c r="N2035" s="22">
        <f t="shared" si="7529"/>
        <v>0</v>
      </c>
      <c r="O2035" s="22"/>
      <c r="P2035" s="22"/>
      <c r="Q2035" s="22"/>
      <c r="R2035" s="22">
        <f t="shared" si="7530"/>
        <v>146.6</v>
      </c>
      <c r="S2035" s="22">
        <f t="shared" si="7531"/>
        <v>0</v>
      </c>
      <c r="T2035" s="22">
        <f t="shared" si="7532"/>
        <v>0</v>
      </c>
      <c r="U2035" s="22"/>
      <c r="V2035" s="22"/>
      <c r="W2035" s="22"/>
      <c r="X2035" s="22">
        <f t="shared" si="7533"/>
        <v>146.6</v>
      </c>
      <c r="Y2035" s="22">
        <f t="shared" si="7534"/>
        <v>0</v>
      </c>
      <c r="Z2035" s="22">
        <f t="shared" si="7535"/>
        <v>0</v>
      </c>
      <c r="AA2035" s="22"/>
      <c r="AB2035" s="22"/>
      <c r="AC2035" s="22"/>
      <c r="AD2035" s="22">
        <f t="shared" si="7536"/>
        <v>146.6</v>
      </c>
      <c r="AE2035" s="22">
        <f t="shared" si="7537"/>
        <v>0</v>
      </c>
      <c r="AF2035" s="22">
        <f t="shared" si="7538"/>
        <v>0</v>
      </c>
      <c r="AG2035" s="22"/>
      <c r="AH2035" s="22"/>
      <c r="AI2035" s="22"/>
      <c r="AJ2035" s="22">
        <f t="shared" si="7539"/>
        <v>146.6</v>
      </c>
      <c r="AK2035" s="22">
        <f t="shared" si="7540"/>
        <v>0</v>
      </c>
      <c r="AL2035" s="22">
        <f t="shared" si="7541"/>
        <v>0</v>
      </c>
      <c r="AM2035" s="22"/>
      <c r="AN2035" s="22"/>
      <c r="AO2035" s="22"/>
      <c r="AP2035" s="22">
        <f t="shared" si="7542"/>
        <v>146.6</v>
      </c>
      <c r="AQ2035" s="22">
        <f t="shared" si="7543"/>
        <v>0</v>
      </c>
      <c r="AR2035" s="22">
        <f t="shared" si="7544"/>
        <v>0</v>
      </c>
      <c r="AS2035" s="22"/>
      <c r="AT2035" s="22"/>
      <c r="AU2035" s="22"/>
      <c r="AV2035" s="22">
        <f t="shared" si="7545"/>
        <v>146.6</v>
      </c>
      <c r="AW2035" s="22">
        <f t="shared" si="7546"/>
        <v>0</v>
      </c>
      <c r="AX2035" s="22">
        <f t="shared" si="7547"/>
        <v>0</v>
      </c>
      <c r="AY2035" s="22"/>
      <c r="AZ2035" s="22"/>
      <c r="BA2035" s="22"/>
      <c r="BB2035" s="22">
        <f t="shared" si="7548"/>
        <v>146.6</v>
      </c>
      <c r="BC2035" s="22">
        <f t="shared" si="7549"/>
        <v>0</v>
      </c>
      <c r="BD2035" s="22">
        <f t="shared" si="7550"/>
        <v>0</v>
      </c>
      <c r="BE2035" s="22"/>
      <c r="BF2035" s="22"/>
      <c r="BG2035" s="22"/>
      <c r="BH2035" s="22">
        <f t="shared" si="7551"/>
        <v>146.6</v>
      </c>
      <c r="BI2035" s="22">
        <f t="shared" si="7552"/>
        <v>0</v>
      </c>
      <c r="BJ2035" s="22">
        <f t="shared" si="7553"/>
        <v>0</v>
      </c>
      <c r="BK2035" s="22"/>
      <c r="BL2035" s="22"/>
      <c r="BM2035" s="22"/>
      <c r="BN2035" s="22">
        <f t="shared" si="7554"/>
        <v>146.6</v>
      </c>
      <c r="BO2035" s="22">
        <f t="shared" si="7555"/>
        <v>0</v>
      </c>
      <c r="BP2035" s="22">
        <f t="shared" si="7556"/>
        <v>0</v>
      </c>
      <c r="BQ2035" s="22"/>
      <c r="BR2035" s="22"/>
      <c r="BS2035" s="22">
        <f t="shared" si="7557"/>
        <v>146.6</v>
      </c>
      <c r="BT2035" s="22">
        <f t="shared" si="7558"/>
        <v>0</v>
      </c>
      <c r="BU2035" s="22">
        <f t="shared" si="7559"/>
        <v>0</v>
      </c>
      <c r="BV2035" s="22"/>
      <c r="BW2035" s="22"/>
      <c r="BX2035" s="22">
        <f t="shared" si="7560"/>
        <v>146.6</v>
      </c>
      <c r="BY2035" s="22">
        <f t="shared" si="7561"/>
        <v>0</v>
      </c>
      <c r="BZ2035" s="22">
        <f t="shared" si="7562"/>
        <v>0</v>
      </c>
      <c r="CA2035" s="22"/>
      <c r="CB2035" s="22"/>
      <c r="CC2035" s="22"/>
      <c r="CD2035" s="22">
        <f t="shared" si="7699"/>
        <v>146.6</v>
      </c>
      <c r="CE2035" s="22"/>
      <c r="CF2035" s="34">
        <f t="shared" si="7606"/>
        <v>146.6</v>
      </c>
      <c r="CG2035" s="22">
        <f t="shared" si="7700"/>
        <v>0</v>
      </c>
      <c r="CH2035" s="22"/>
      <c r="CI2035" s="22">
        <f t="shared" si="7607"/>
        <v>0</v>
      </c>
      <c r="CJ2035" s="22">
        <f t="shared" si="7701"/>
        <v>0</v>
      </c>
      <c r="CK2035" s="22"/>
      <c r="CL2035" s="22">
        <f t="shared" si="7608"/>
        <v>0</v>
      </c>
      <c r="CM2035" s="22"/>
      <c r="CN2035" s="15"/>
      <c r="CO2035" s="35"/>
    </row>
    <row r="2036" spans="1:99" s="31" customFormat="1" ht="31.2" x14ac:dyDescent="0.3">
      <c r="A2036" s="25" t="s">
        <v>1172</v>
      </c>
      <c r="B2036" s="26"/>
      <c r="C2036" s="25"/>
      <c r="D2036" s="25"/>
      <c r="E2036" s="27" t="s">
        <v>1173</v>
      </c>
      <c r="F2036" s="28">
        <f t="shared" ref="F2036:K2036" si="7702">F2037+F2071+F2076+F2081</f>
        <v>145666.59999999998</v>
      </c>
      <c r="G2036" s="28">
        <f t="shared" si="7702"/>
        <v>120128.7</v>
      </c>
      <c r="H2036" s="28">
        <f t="shared" si="7702"/>
        <v>120778.5</v>
      </c>
      <c r="I2036" s="28">
        <f t="shared" si="7702"/>
        <v>0</v>
      </c>
      <c r="J2036" s="28">
        <f t="shared" si="7702"/>
        <v>0</v>
      </c>
      <c r="K2036" s="28">
        <f t="shared" si="7702"/>
        <v>0</v>
      </c>
      <c r="L2036" s="28">
        <f t="shared" si="7527"/>
        <v>145666.59999999998</v>
      </c>
      <c r="M2036" s="28">
        <f t="shared" si="7528"/>
        <v>120128.7</v>
      </c>
      <c r="N2036" s="28">
        <f t="shared" si="7529"/>
        <v>120778.5</v>
      </c>
      <c r="O2036" s="28">
        <f>O2037+O2071+O2076+O2081</f>
        <v>19240.599999999999</v>
      </c>
      <c r="P2036" s="28">
        <f>P2037+P2071+P2076+P2081</f>
        <v>25460</v>
      </c>
      <c r="Q2036" s="28">
        <f>Q2037+Q2071+Q2076+Q2081</f>
        <v>25460</v>
      </c>
      <c r="R2036" s="28">
        <f t="shared" si="7530"/>
        <v>164907.19999999998</v>
      </c>
      <c r="S2036" s="28">
        <f t="shared" si="7531"/>
        <v>145588.70000000001</v>
      </c>
      <c r="T2036" s="28">
        <f t="shared" si="7532"/>
        <v>146238.5</v>
      </c>
      <c r="U2036" s="28">
        <f>U2037+U2071+U2076+U2081</f>
        <v>6614.6500000000005</v>
      </c>
      <c r="V2036" s="28">
        <f>V2037+V2071+V2076+V2081</f>
        <v>0</v>
      </c>
      <c r="W2036" s="28">
        <f>W2037+W2071+W2076+W2081</f>
        <v>0</v>
      </c>
      <c r="X2036" s="28">
        <f t="shared" si="7533"/>
        <v>171521.84999999998</v>
      </c>
      <c r="Y2036" s="28">
        <f t="shared" si="7534"/>
        <v>145588.70000000001</v>
      </c>
      <c r="Z2036" s="28">
        <f t="shared" si="7535"/>
        <v>146238.5</v>
      </c>
      <c r="AA2036" s="28">
        <f>AA2037+AA2071+AA2076+AA2081</f>
        <v>0</v>
      </c>
      <c r="AB2036" s="28">
        <f>AB2037+AB2071+AB2076+AB2081</f>
        <v>0</v>
      </c>
      <c r="AC2036" s="28">
        <f>AC2037+AC2071+AC2076+AC2081</f>
        <v>0</v>
      </c>
      <c r="AD2036" s="28">
        <f t="shared" si="7536"/>
        <v>171521.84999999998</v>
      </c>
      <c r="AE2036" s="28">
        <f t="shared" si="7537"/>
        <v>145588.70000000001</v>
      </c>
      <c r="AF2036" s="28">
        <f t="shared" si="7538"/>
        <v>146238.5</v>
      </c>
      <c r="AG2036" s="28">
        <f>AG2037+AG2071+AG2076+AG2081</f>
        <v>0</v>
      </c>
      <c r="AH2036" s="28">
        <f>AH2037+AH2071+AH2076+AH2081</f>
        <v>0</v>
      </c>
      <c r="AI2036" s="28">
        <f>AI2037+AI2071+AI2076+AI2081</f>
        <v>0</v>
      </c>
      <c r="AJ2036" s="28">
        <f t="shared" si="7539"/>
        <v>171521.84999999998</v>
      </c>
      <c r="AK2036" s="28">
        <f t="shared" si="7540"/>
        <v>145588.70000000001</v>
      </c>
      <c r="AL2036" s="28">
        <f t="shared" si="7541"/>
        <v>146238.5</v>
      </c>
      <c r="AM2036" s="28">
        <f>AM2037+AM2071+AM2076+AM2081</f>
        <v>0</v>
      </c>
      <c r="AN2036" s="28">
        <f>AN2037+AN2071+AN2076+AN2081</f>
        <v>0</v>
      </c>
      <c r="AO2036" s="28">
        <f>AO2037+AO2071+AO2076+AO2081</f>
        <v>0</v>
      </c>
      <c r="AP2036" s="28">
        <f t="shared" si="7542"/>
        <v>171521.84999999998</v>
      </c>
      <c r="AQ2036" s="28">
        <f t="shared" si="7543"/>
        <v>145588.70000000001</v>
      </c>
      <c r="AR2036" s="28">
        <f t="shared" si="7544"/>
        <v>146238.5</v>
      </c>
      <c r="AS2036" s="28">
        <f>AS2037+AS2071+AS2076+AS2081</f>
        <v>0</v>
      </c>
      <c r="AT2036" s="28">
        <f>AT2037+AT2071+AT2076+AT2081</f>
        <v>0</v>
      </c>
      <c r="AU2036" s="28">
        <f>AU2037+AU2071+AU2076+AU2081</f>
        <v>0</v>
      </c>
      <c r="AV2036" s="28">
        <f t="shared" si="7545"/>
        <v>171521.84999999998</v>
      </c>
      <c r="AW2036" s="28">
        <f t="shared" si="7546"/>
        <v>145588.70000000001</v>
      </c>
      <c r="AX2036" s="28">
        <f t="shared" si="7547"/>
        <v>146238.5</v>
      </c>
      <c r="AY2036" s="28">
        <f>AY2037+AY2071+AY2076+AY2081</f>
        <v>5673.8359999999993</v>
      </c>
      <c r="AZ2036" s="28">
        <f>AZ2037+AZ2071+AZ2076+AZ2081</f>
        <v>5994.1</v>
      </c>
      <c r="BA2036" s="28">
        <f>BA2037+BA2071+BA2076+BA2081</f>
        <v>5994.1</v>
      </c>
      <c r="BB2036" s="28">
        <f t="shared" si="7548"/>
        <v>177195.68599999999</v>
      </c>
      <c r="BC2036" s="28">
        <f t="shared" si="7549"/>
        <v>151582.80000000002</v>
      </c>
      <c r="BD2036" s="28">
        <f t="shared" si="7550"/>
        <v>152232.6</v>
      </c>
      <c r="BE2036" s="28">
        <f>BE2037+BE2071+BE2076+BE2081</f>
        <v>9763.4959999999992</v>
      </c>
      <c r="BF2036" s="28">
        <f>BF2037+BF2071+BF2076+BF2081</f>
        <v>0</v>
      </c>
      <c r="BG2036" s="28">
        <f>BG2037+BG2071+BG2076+BG2081</f>
        <v>0</v>
      </c>
      <c r="BH2036" s="28">
        <f t="shared" si="7551"/>
        <v>186959.18199999997</v>
      </c>
      <c r="BI2036" s="28">
        <f t="shared" si="7552"/>
        <v>151582.80000000002</v>
      </c>
      <c r="BJ2036" s="28">
        <f t="shared" si="7553"/>
        <v>152232.6</v>
      </c>
      <c r="BK2036" s="28">
        <f>BK2037+BK2071+BK2076+BK2081</f>
        <v>19930.879000000001</v>
      </c>
      <c r="BL2036" s="28">
        <f>BL2037+BL2071+BL2076+BL2081</f>
        <v>0</v>
      </c>
      <c r="BM2036" s="28">
        <f>BM2037+BM2071+BM2076+BM2081</f>
        <v>0</v>
      </c>
      <c r="BN2036" s="28">
        <f t="shared" si="7554"/>
        <v>206890.06099999999</v>
      </c>
      <c r="BO2036" s="28">
        <f t="shared" si="7555"/>
        <v>151582.80000000002</v>
      </c>
      <c r="BP2036" s="28">
        <f t="shared" si="7556"/>
        <v>152232.6</v>
      </c>
      <c r="BQ2036" s="28">
        <f>BQ2037+BQ2071+BQ2076+BQ2081</f>
        <v>0</v>
      </c>
      <c r="BR2036" s="28">
        <f>BR2037+BR2071+BR2076+BR2081</f>
        <v>0</v>
      </c>
      <c r="BS2036" s="22">
        <f t="shared" si="7557"/>
        <v>206890.06099999999</v>
      </c>
      <c r="BT2036" s="22">
        <f t="shared" si="7558"/>
        <v>151582.80000000002</v>
      </c>
      <c r="BU2036" s="22">
        <f t="shared" si="7559"/>
        <v>152232.6</v>
      </c>
      <c r="BV2036" s="28">
        <f>BV2037+BV2071+BV2076+BV2081</f>
        <v>0</v>
      </c>
      <c r="BW2036" s="28">
        <f>BW2037+BW2071+BW2076+BW2081</f>
        <v>0</v>
      </c>
      <c r="BX2036" s="28">
        <f t="shared" si="7560"/>
        <v>206890.06099999999</v>
      </c>
      <c r="BY2036" s="28">
        <f t="shared" si="7561"/>
        <v>151582.80000000002</v>
      </c>
      <c r="BZ2036" s="28">
        <f t="shared" si="7562"/>
        <v>152232.6</v>
      </c>
      <c r="CA2036" s="28">
        <f>CA2037+CA2071+CA2076+CA2081</f>
        <v>856.45799999999997</v>
      </c>
      <c r="CB2036" s="28">
        <f>CB2037+CB2071+CB2076+CB2081</f>
        <v>0</v>
      </c>
      <c r="CC2036" s="28">
        <f>CC2037+CC2071+CC2076+CC2081</f>
        <v>0</v>
      </c>
      <c r="CD2036" s="28">
        <f t="shared" si="7699"/>
        <v>207746.519</v>
      </c>
      <c r="CE2036" s="28">
        <f>CE2037+CE2071+CE2076+CE2081</f>
        <v>0</v>
      </c>
      <c r="CF2036" s="29">
        <f t="shared" si="7606"/>
        <v>207746.519</v>
      </c>
      <c r="CG2036" s="28">
        <f t="shared" si="7700"/>
        <v>151582.80000000002</v>
      </c>
      <c r="CH2036" s="28">
        <f>CH2037+CH2071+CH2076+CH2081</f>
        <v>0</v>
      </c>
      <c r="CI2036" s="28">
        <f t="shared" si="7607"/>
        <v>151582.80000000002</v>
      </c>
      <c r="CJ2036" s="28">
        <f t="shared" si="7701"/>
        <v>152232.6</v>
      </c>
      <c r="CK2036" s="28">
        <f>CK2037+CK2071+CK2076+CK2081</f>
        <v>0</v>
      </c>
      <c r="CL2036" s="28">
        <f t="shared" si="7608"/>
        <v>152232.6</v>
      </c>
      <c r="CM2036" s="28">
        <f>CM2037+CM2071+CM2076+CM2081</f>
        <v>0</v>
      </c>
      <c r="CN2036" s="15"/>
      <c r="CO2036" s="30"/>
      <c r="CQ2036" s="31" t="s">
        <v>27</v>
      </c>
    </row>
    <row r="2037" spans="1:99" ht="78" x14ac:dyDescent="0.3">
      <c r="A2037" s="32" t="s">
        <v>1174</v>
      </c>
      <c r="B2037" s="16"/>
      <c r="C2037" s="32"/>
      <c r="D2037" s="32"/>
      <c r="E2037" s="33" t="s">
        <v>1175</v>
      </c>
      <c r="F2037" s="22">
        <f t="shared" ref="F2037:K2037" si="7703">F2038+F2063+F2067+F2051+F2059</f>
        <v>126600.69999999998</v>
      </c>
      <c r="G2037" s="22">
        <f t="shared" si="7703"/>
        <v>100934.5</v>
      </c>
      <c r="H2037" s="22">
        <f t="shared" si="7703"/>
        <v>100934.5</v>
      </c>
      <c r="I2037" s="22">
        <f t="shared" si="7703"/>
        <v>0</v>
      </c>
      <c r="J2037" s="22">
        <f t="shared" si="7703"/>
        <v>0</v>
      </c>
      <c r="K2037" s="22">
        <f t="shared" si="7703"/>
        <v>0</v>
      </c>
      <c r="L2037" s="22">
        <f t="shared" si="7527"/>
        <v>126600.69999999998</v>
      </c>
      <c r="M2037" s="22">
        <f t="shared" si="7528"/>
        <v>100934.5</v>
      </c>
      <c r="N2037" s="22">
        <f t="shared" si="7529"/>
        <v>100934.5</v>
      </c>
      <c r="O2037" s="22">
        <f>O2038+O2063+O2067+O2051+O2059+O2055</f>
        <v>19240.599999999999</v>
      </c>
      <c r="P2037" s="22">
        <f>P2038+P2063+P2067+P2051+P2059+P2055</f>
        <v>25460</v>
      </c>
      <c r="Q2037" s="22">
        <f>Q2038+Q2063+Q2067+Q2051+Q2059+Q2055</f>
        <v>25460</v>
      </c>
      <c r="R2037" s="22">
        <f t="shared" si="7530"/>
        <v>145841.29999999999</v>
      </c>
      <c r="S2037" s="22">
        <f t="shared" si="7531"/>
        <v>126394.5</v>
      </c>
      <c r="T2037" s="22">
        <f t="shared" si="7532"/>
        <v>126394.5</v>
      </c>
      <c r="U2037" s="22">
        <f>U2038+U2063+U2067+U2051+U2059+U2055</f>
        <v>6614.6500000000005</v>
      </c>
      <c r="V2037" s="22">
        <f>V2038+V2063+V2067+V2051+V2059+V2055</f>
        <v>0</v>
      </c>
      <c r="W2037" s="22">
        <f>W2038+W2063+W2067+W2051+W2059+W2055</f>
        <v>0</v>
      </c>
      <c r="X2037" s="22">
        <f t="shared" si="7533"/>
        <v>152455.94999999998</v>
      </c>
      <c r="Y2037" s="22">
        <f t="shared" si="7534"/>
        <v>126394.5</v>
      </c>
      <c r="Z2037" s="22">
        <f t="shared" si="7535"/>
        <v>126394.5</v>
      </c>
      <c r="AA2037" s="22">
        <f>AA2038+AA2063+AA2067+AA2051+AA2059+AA2055</f>
        <v>0</v>
      </c>
      <c r="AB2037" s="22">
        <f>AB2038+AB2063+AB2067+AB2051+AB2059+AB2055</f>
        <v>0</v>
      </c>
      <c r="AC2037" s="22">
        <f>AC2038+AC2063+AC2067+AC2051+AC2059+AC2055</f>
        <v>0</v>
      </c>
      <c r="AD2037" s="22">
        <f t="shared" si="7536"/>
        <v>152455.94999999998</v>
      </c>
      <c r="AE2037" s="22">
        <f t="shared" si="7537"/>
        <v>126394.5</v>
      </c>
      <c r="AF2037" s="22">
        <f t="shared" si="7538"/>
        <v>126394.5</v>
      </c>
      <c r="AG2037" s="22">
        <f>AG2038+AG2063+AG2067+AG2051+AG2059+AG2055</f>
        <v>0</v>
      </c>
      <c r="AH2037" s="22">
        <f>AH2038+AH2063+AH2067+AH2051+AH2059+AH2055</f>
        <v>0</v>
      </c>
      <c r="AI2037" s="22">
        <f>AI2038+AI2063+AI2067+AI2051+AI2059+AI2055</f>
        <v>0</v>
      </c>
      <c r="AJ2037" s="22">
        <f t="shared" si="7539"/>
        <v>152455.94999999998</v>
      </c>
      <c r="AK2037" s="22">
        <f t="shared" si="7540"/>
        <v>126394.5</v>
      </c>
      <c r="AL2037" s="22">
        <f t="shared" si="7541"/>
        <v>126394.5</v>
      </c>
      <c r="AM2037" s="22">
        <f>AM2038+AM2063+AM2067+AM2051+AM2059+AM2055</f>
        <v>0</v>
      </c>
      <c r="AN2037" s="22">
        <f>AN2038+AN2063+AN2067+AN2051+AN2059+AN2055</f>
        <v>0</v>
      </c>
      <c r="AO2037" s="22">
        <f>AO2038+AO2063+AO2067+AO2051+AO2059+AO2055</f>
        <v>0</v>
      </c>
      <c r="AP2037" s="22">
        <f t="shared" si="7542"/>
        <v>152455.94999999998</v>
      </c>
      <c r="AQ2037" s="22">
        <f t="shared" si="7543"/>
        <v>126394.5</v>
      </c>
      <c r="AR2037" s="22">
        <f t="shared" si="7544"/>
        <v>126394.5</v>
      </c>
      <c r="AS2037" s="22">
        <f>AS2038+AS2063+AS2067+AS2051+AS2059+AS2055</f>
        <v>0</v>
      </c>
      <c r="AT2037" s="22">
        <f>AT2038+AT2063+AT2067+AT2051+AT2059+AT2055</f>
        <v>0</v>
      </c>
      <c r="AU2037" s="22">
        <f>AU2038+AU2063+AU2067+AU2051+AU2059+AU2055</f>
        <v>0</v>
      </c>
      <c r="AV2037" s="22">
        <f t="shared" si="7545"/>
        <v>152455.94999999998</v>
      </c>
      <c r="AW2037" s="22">
        <f t="shared" si="7546"/>
        <v>126394.5</v>
      </c>
      <c r="AX2037" s="22">
        <f t="shared" si="7547"/>
        <v>126394.5</v>
      </c>
      <c r="AY2037" s="22">
        <f>AY2038+AY2063+AY2067+AY2051+AY2059+AY2055</f>
        <v>5673.8359999999993</v>
      </c>
      <c r="AZ2037" s="22">
        <f>AZ2038+AZ2063+AZ2067+AZ2051+AZ2059+AZ2055</f>
        <v>5994.1</v>
      </c>
      <c r="BA2037" s="22">
        <f>BA2038+BA2063+BA2067+BA2051+BA2059+BA2055</f>
        <v>5994.1</v>
      </c>
      <c r="BB2037" s="22">
        <f t="shared" si="7548"/>
        <v>158129.78599999999</v>
      </c>
      <c r="BC2037" s="22">
        <f t="shared" si="7549"/>
        <v>132388.6</v>
      </c>
      <c r="BD2037" s="22">
        <f t="shared" si="7550"/>
        <v>132388.6</v>
      </c>
      <c r="BE2037" s="22">
        <f>BE2038+BE2063+BE2067+BE2051+BE2059+BE2055</f>
        <v>9763.4959999999992</v>
      </c>
      <c r="BF2037" s="22">
        <f>BF2038+BF2063+BF2067+BF2051+BF2059+BF2055</f>
        <v>0</v>
      </c>
      <c r="BG2037" s="22">
        <f>BG2038+BG2063+BG2067+BG2051+BG2059+BG2055</f>
        <v>0</v>
      </c>
      <c r="BH2037" s="22">
        <f t="shared" si="7551"/>
        <v>167893.28200000001</v>
      </c>
      <c r="BI2037" s="22">
        <f t="shared" si="7552"/>
        <v>132388.6</v>
      </c>
      <c r="BJ2037" s="22">
        <f t="shared" si="7553"/>
        <v>132388.6</v>
      </c>
      <c r="BK2037" s="22">
        <f>BK2038+BK2063+BK2067+BK2051+BK2059+BK2055</f>
        <v>19930.879000000001</v>
      </c>
      <c r="BL2037" s="22">
        <f>BL2038+BL2063+BL2067+BL2051+BL2059+BL2055</f>
        <v>0</v>
      </c>
      <c r="BM2037" s="22">
        <f>BM2038+BM2063+BM2067+BM2051+BM2059+BM2055</f>
        <v>0</v>
      </c>
      <c r="BN2037" s="22">
        <f t="shared" si="7554"/>
        <v>187824.16100000002</v>
      </c>
      <c r="BO2037" s="22">
        <f t="shared" si="7555"/>
        <v>132388.6</v>
      </c>
      <c r="BP2037" s="22">
        <f t="shared" si="7556"/>
        <v>132388.6</v>
      </c>
      <c r="BQ2037" s="22">
        <f>BQ2038+BQ2063+BQ2067+BQ2051+BQ2059+BQ2055</f>
        <v>0</v>
      </c>
      <c r="BR2037" s="22">
        <f>BR2038+BR2063+BR2067+BR2051+BR2059+BR2055</f>
        <v>0</v>
      </c>
      <c r="BS2037" s="22">
        <f t="shared" si="7557"/>
        <v>187824.16100000002</v>
      </c>
      <c r="BT2037" s="22">
        <f t="shared" si="7558"/>
        <v>132388.6</v>
      </c>
      <c r="BU2037" s="22">
        <f t="shared" si="7559"/>
        <v>132388.6</v>
      </c>
      <c r="BV2037" s="22">
        <f>BV2038+BV2063+BV2067+BV2051+BV2059+BV2055</f>
        <v>0</v>
      </c>
      <c r="BW2037" s="22">
        <f>BW2038+BW2063+BW2067+BW2051+BW2059+BW2055</f>
        <v>0</v>
      </c>
      <c r="BX2037" s="22">
        <f t="shared" si="7560"/>
        <v>187824.16100000002</v>
      </c>
      <c r="BY2037" s="22">
        <f t="shared" si="7561"/>
        <v>132388.6</v>
      </c>
      <c r="BZ2037" s="22">
        <f t="shared" si="7562"/>
        <v>132388.6</v>
      </c>
      <c r="CA2037" s="22">
        <f>CA2038+CA2063+CA2067+CA2051+CA2059+CA2055</f>
        <v>856.45799999999997</v>
      </c>
      <c r="CB2037" s="22">
        <f>CB2038+CB2063+CB2067+CB2051+CB2059+CB2055</f>
        <v>0</v>
      </c>
      <c r="CC2037" s="22">
        <f>CC2038+CC2063+CC2067+CC2051+CC2059+CC2055</f>
        <v>0</v>
      </c>
      <c r="CD2037" s="22">
        <f t="shared" si="7699"/>
        <v>188680.61900000004</v>
      </c>
      <c r="CE2037" s="22">
        <f>CE2038+CE2063+CE2067+CE2051+CE2059+CE2055</f>
        <v>0</v>
      </c>
      <c r="CF2037" s="34">
        <f t="shared" si="7606"/>
        <v>188680.61900000004</v>
      </c>
      <c r="CG2037" s="22">
        <f t="shared" si="7700"/>
        <v>132388.6</v>
      </c>
      <c r="CH2037" s="22">
        <f>CH2038+CH2063+CH2067+CH2051+CH2059+CH2055</f>
        <v>0</v>
      </c>
      <c r="CI2037" s="22">
        <f t="shared" si="7607"/>
        <v>132388.6</v>
      </c>
      <c r="CJ2037" s="22">
        <f t="shared" si="7701"/>
        <v>132388.6</v>
      </c>
      <c r="CK2037" s="22">
        <f>CK2038+CK2063+CK2067+CK2051+CK2059+CK2055</f>
        <v>0</v>
      </c>
      <c r="CL2037" s="22">
        <f t="shared" si="7608"/>
        <v>132388.6</v>
      </c>
      <c r="CM2037" s="22">
        <f>CM2038+CM2063+CM2067+CM2051+CM2059+CM2055</f>
        <v>0</v>
      </c>
      <c r="CN2037" s="15"/>
      <c r="CO2037" s="35"/>
      <c r="CR2037" s="5" t="s">
        <v>28</v>
      </c>
    </row>
    <row r="2038" spans="1:99" ht="46.8" x14ac:dyDescent="0.3">
      <c r="A2038" s="32" t="s">
        <v>1176</v>
      </c>
      <c r="B2038" s="16"/>
      <c r="C2038" s="32"/>
      <c r="D2038" s="32"/>
      <c r="E2038" s="33" t="s">
        <v>130</v>
      </c>
      <c r="F2038" s="22">
        <f t="shared" ref="F2038:K2038" si="7704">F2039+F2042+F2048+F2045</f>
        <v>89194.4</v>
      </c>
      <c r="G2038" s="22">
        <f t="shared" si="7704"/>
        <v>89772.9</v>
      </c>
      <c r="H2038" s="22">
        <f t="shared" si="7704"/>
        <v>89772.9</v>
      </c>
      <c r="I2038" s="22">
        <f t="shared" si="7704"/>
        <v>0</v>
      </c>
      <c r="J2038" s="22">
        <f t="shared" si="7704"/>
        <v>0</v>
      </c>
      <c r="K2038" s="22">
        <f t="shared" si="7704"/>
        <v>0</v>
      </c>
      <c r="L2038" s="22">
        <f t="shared" si="7527"/>
        <v>89194.4</v>
      </c>
      <c r="M2038" s="22">
        <f t="shared" si="7528"/>
        <v>89772.9</v>
      </c>
      <c r="N2038" s="22">
        <f t="shared" si="7529"/>
        <v>89772.9</v>
      </c>
      <c r="O2038" s="22">
        <f>O2039+O2042+O2048+O2045</f>
        <v>25460</v>
      </c>
      <c r="P2038" s="22">
        <f>P2039+P2042+P2048+P2045</f>
        <v>25460</v>
      </c>
      <c r="Q2038" s="22">
        <f>Q2039+Q2042+Q2048+Q2045</f>
        <v>25460</v>
      </c>
      <c r="R2038" s="22">
        <f t="shared" si="7530"/>
        <v>114654.39999999999</v>
      </c>
      <c r="S2038" s="22">
        <f t="shared" si="7531"/>
        <v>115232.9</v>
      </c>
      <c r="T2038" s="22">
        <f t="shared" si="7532"/>
        <v>115232.9</v>
      </c>
      <c r="U2038" s="22">
        <f>U2039+U2042+U2048+U2045</f>
        <v>0</v>
      </c>
      <c r="V2038" s="22">
        <f>V2039+V2042+V2048+V2045</f>
        <v>0</v>
      </c>
      <c r="W2038" s="22">
        <f>W2039+W2042+W2048+W2045</f>
        <v>0</v>
      </c>
      <c r="X2038" s="22">
        <f t="shared" si="7533"/>
        <v>114654.39999999999</v>
      </c>
      <c r="Y2038" s="22">
        <f t="shared" si="7534"/>
        <v>115232.9</v>
      </c>
      <c r="Z2038" s="22">
        <f t="shared" si="7535"/>
        <v>115232.9</v>
      </c>
      <c r="AA2038" s="22">
        <f>AA2039+AA2042+AA2048+AA2045</f>
        <v>0</v>
      </c>
      <c r="AB2038" s="22">
        <f>AB2039+AB2042+AB2048+AB2045</f>
        <v>0</v>
      </c>
      <c r="AC2038" s="22">
        <f>AC2039+AC2042+AC2048+AC2045</f>
        <v>0</v>
      </c>
      <c r="AD2038" s="22">
        <f t="shared" si="7536"/>
        <v>114654.39999999999</v>
      </c>
      <c r="AE2038" s="22">
        <f t="shared" si="7537"/>
        <v>115232.9</v>
      </c>
      <c r="AF2038" s="22">
        <f t="shared" si="7538"/>
        <v>115232.9</v>
      </c>
      <c r="AG2038" s="22">
        <f>AG2039+AG2042+AG2048+AG2045</f>
        <v>0</v>
      </c>
      <c r="AH2038" s="22">
        <f>AH2039+AH2042+AH2048+AH2045</f>
        <v>0</v>
      </c>
      <c r="AI2038" s="22">
        <f>AI2039+AI2042+AI2048+AI2045</f>
        <v>0</v>
      </c>
      <c r="AJ2038" s="22">
        <f t="shared" si="7539"/>
        <v>114654.39999999999</v>
      </c>
      <c r="AK2038" s="22">
        <f t="shared" si="7540"/>
        <v>115232.9</v>
      </c>
      <c r="AL2038" s="22">
        <f t="shared" si="7541"/>
        <v>115232.9</v>
      </c>
      <c r="AM2038" s="22">
        <f>AM2039+AM2042+AM2048+AM2045</f>
        <v>0</v>
      </c>
      <c r="AN2038" s="22">
        <f>AN2039+AN2042+AN2048+AN2045</f>
        <v>0</v>
      </c>
      <c r="AO2038" s="22">
        <f>AO2039+AO2042+AO2048+AO2045</f>
        <v>0</v>
      </c>
      <c r="AP2038" s="22">
        <f t="shared" si="7542"/>
        <v>114654.39999999999</v>
      </c>
      <c r="AQ2038" s="22">
        <f t="shared" si="7543"/>
        <v>115232.9</v>
      </c>
      <c r="AR2038" s="22">
        <f t="shared" si="7544"/>
        <v>115232.9</v>
      </c>
      <c r="AS2038" s="22">
        <f>AS2039+AS2042+AS2048+AS2045</f>
        <v>0</v>
      </c>
      <c r="AT2038" s="22">
        <f>AT2039+AT2042+AT2048+AT2045</f>
        <v>0</v>
      </c>
      <c r="AU2038" s="22">
        <f>AU2039+AU2042+AU2048+AU2045</f>
        <v>0</v>
      </c>
      <c r="AV2038" s="22">
        <f t="shared" si="7545"/>
        <v>114654.39999999999</v>
      </c>
      <c r="AW2038" s="22">
        <f t="shared" si="7546"/>
        <v>115232.9</v>
      </c>
      <c r="AX2038" s="22">
        <f t="shared" si="7547"/>
        <v>115232.9</v>
      </c>
      <c r="AY2038" s="22">
        <f>AY2039+AY2042+AY2048+AY2045</f>
        <v>2927.1</v>
      </c>
      <c r="AZ2038" s="22">
        <f>AZ2039+AZ2042+AZ2048+AZ2045</f>
        <v>5994.1</v>
      </c>
      <c r="BA2038" s="22">
        <f>BA2039+BA2042+BA2048+BA2045</f>
        <v>5994.1</v>
      </c>
      <c r="BB2038" s="22">
        <f t="shared" si="7548"/>
        <v>117581.5</v>
      </c>
      <c r="BC2038" s="22">
        <f t="shared" si="7549"/>
        <v>121227</v>
      </c>
      <c r="BD2038" s="22">
        <f t="shared" si="7550"/>
        <v>121227</v>
      </c>
      <c r="BE2038" s="22">
        <f>BE2039+BE2042+BE2048+BE2045</f>
        <v>0</v>
      </c>
      <c r="BF2038" s="22">
        <f>BF2039+BF2042+BF2048+BF2045</f>
        <v>0</v>
      </c>
      <c r="BG2038" s="22">
        <f>BG2039+BG2042+BG2048+BG2045</f>
        <v>0</v>
      </c>
      <c r="BH2038" s="22">
        <f t="shared" si="7551"/>
        <v>117581.5</v>
      </c>
      <c r="BI2038" s="22">
        <f t="shared" si="7552"/>
        <v>121227</v>
      </c>
      <c r="BJ2038" s="22">
        <f t="shared" si="7553"/>
        <v>121227</v>
      </c>
      <c r="BK2038" s="22">
        <f>BK2039+BK2042+BK2048+BK2045</f>
        <v>0</v>
      </c>
      <c r="BL2038" s="22">
        <f>BL2039+BL2042+BL2048+BL2045</f>
        <v>0</v>
      </c>
      <c r="BM2038" s="22">
        <f>BM2039+BM2042+BM2048+BM2045</f>
        <v>0</v>
      </c>
      <c r="BN2038" s="22">
        <f t="shared" si="7554"/>
        <v>117581.5</v>
      </c>
      <c r="BO2038" s="22">
        <f t="shared" si="7555"/>
        <v>121227</v>
      </c>
      <c r="BP2038" s="22">
        <f t="shared" si="7556"/>
        <v>121227</v>
      </c>
      <c r="BQ2038" s="22">
        <f>BQ2039+BQ2042+BQ2048+BQ2045</f>
        <v>0</v>
      </c>
      <c r="BR2038" s="22">
        <f>BR2039+BR2042+BR2048+BR2045</f>
        <v>0</v>
      </c>
      <c r="BS2038" s="22">
        <f t="shared" si="7557"/>
        <v>117581.5</v>
      </c>
      <c r="BT2038" s="22">
        <f t="shared" si="7558"/>
        <v>121227</v>
      </c>
      <c r="BU2038" s="22">
        <f t="shared" si="7559"/>
        <v>121227</v>
      </c>
      <c r="BV2038" s="22">
        <f>BV2039+BV2042+BV2048+BV2045</f>
        <v>0</v>
      </c>
      <c r="BW2038" s="22">
        <f>BW2039+BW2042+BW2048+BW2045</f>
        <v>0</v>
      </c>
      <c r="BX2038" s="22">
        <f t="shared" si="7560"/>
        <v>117581.5</v>
      </c>
      <c r="BY2038" s="22">
        <f t="shared" si="7561"/>
        <v>121227</v>
      </c>
      <c r="BZ2038" s="22">
        <f t="shared" si="7562"/>
        <v>121227</v>
      </c>
      <c r="CA2038" s="22">
        <f>CA2039+CA2042+CA2048+CA2045</f>
        <v>0</v>
      </c>
      <c r="CB2038" s="22">
        <f>CB2039+CB2042+CB2048+CB2045</f>
        <v>0</v>
      </c>
      <c r="CC2038" s="22">
        <f>CC2039+CC2042+CC2048+CC2045</f>
        <v>0</v>
      </c>
      <c r="CD2038" s="22">
        <f t="shared" si="7699"/>
        <v>117581.5</v>
      </c>
      <c r="CE2038" s="22">
        <f>CE2039+CE2042+CE2048+CE2045</f>
        <v>0</v>
      </c>
      <c r="CF2038" s="34">
        <f t="shared" si="7606"/>
        <v>117581.5</v>
      </c>
      <c r="CG2038" s="22">
        <f t="shared" si="7700"/>
        <v>121227</v>
      </c>
      <c r="CH2038" s="22">
        <f>CH2039+CH2042+CH2048+CH2045</f>
        <v>0</v>
      </c>
      <c r="CI2038" s="22">
        <f t="shared" si="7607"/>
        <v>121227</v>
      </c>
      <c r="CJ2038" s="22">
        <f t="shared" si="7701"/>
        <v>121227</v>
      </c>
      <c r="CK2038" s="22">
        <f>CK2039+CK2042+CK2048+CK2045</f>
        <v>0</v>
      </c>
      <c r="CL2038" s="22">
        <f t="shared" si="7608"/>
        <v>121227</v>
      </c>
      <c r="CM2038" s="22">
        <f>CM2039+CM2042+CM2048+CM2045</f>
        <v>0</v>
      </c>
      <c r="CN2038" s="15"/>
      <c r="CO2038" s="35"/>
      <c r="CU2038" s="5" t="s">
        <v>31</v>
      </c>
    </row>
    <row r="2039" spans="1:99" ht="93.6" x14ac:dyDescent="0.3">
      <c r="A2039" s="32" t="s">
        <v>1176</v>
      </c>
      <c r="B2039" s="16">
        <v>100</v>
      </c>
      <c r="C2039" s="32"/>
      <c r="D2039" s="32"/>
      <c r="E2039" s="33" t="s">
        <v>131</v>
      </c>
      <c r="F2039" s="22">
        <f t="shared" ref="F2039:F2065" si="7705">F2040</f>
        <v>16974.099999999999</v>
      </c>
      <c r="G2039" s="22">
        <f t="shared" ref="G2039:G2079" si="7706">G2040</f>
        <v>17590.400000000001</v>
      </c>
      <c r="H2039" s="22">
        <f t="shared" ref="H2039:H2079" si="7707">H2040</f>
        <v>17590.400000000001</v>
      </c>
      <c r="I2039" s="22">
        <f t="shared" ref="I2039:I2079" si="7708">I2040</f>
        <v>0</v>
      </c>
      <c r="J2039" s="22">
        <f t="shared" ref="J2039:J2079" si="7709">J2040</f>
        <v>0</v>
      </c>
      <c r="K2039" s="22">
        <f t="shared" ref="K2039:K2079" si="7710">K2040</f>
        <v>0</v>
      </c>
      <c r="L2039" s="22">
        <f t="shared" si="7527"/>
        <v>16974.099999999999</v>
      </c>
      <c r="M2039" s="22">
        <f t="shared" si="7528"/>
        <v>17590.400000000001</v>
      </c>
      <c r="N2039" s="22">
        <f t="shared" si="7529"/>
        <v>17590.400000000001</v>
      </c>
      <c r="O2039" s="22">
        <f t="shared" ref="O2039:O2065" si="7711">O2040</f>
        <v>0</v>
      </c>
      <c r="P2039" s="22">
        <f t="shared" ref="P2039:P2079" si="7712">P2040</f>
        <v>0</v>
      </c>
      <c r="Q2039" s="22">
        <f t="shared" ref="Q2039:Q2079" si="7713">Q2040</f>
        <v>0</v>
      </c>
      <c r="R2039" s="22">
        <f t="shared" si="7530"/>
        <v>16974.099999999999</v>
      </c>
      <c r="S2039" s="22">
        <f t="shared" si="7531"/>
        <v>17590.400000000001</v>
      </c>
      <c r="T2039" s="22">
        <f t="shared" si="7532"/>
        <v>17590.400000000001</v>
      </c>
      <c r="U2039" s="22">
        <f t="shared" ref="U2039:U2065" si="7714">U2040</f>
        <v>0</v>
      </c>
      <c r="V2039" s="22">
        <f t="shared" ref="V2039:V2079" si="7715">V2040</f>
        <v>0</v>
      </c>
      <c r="W2039" s="22">
        <f t="shared" ref="W2039:W2079" si="7716">W2040</f>
        <v>0</v>
      </c>
      <c r="X2039" s="22">
        <f t="shared" si="7533"/>
        <v>16974.099999999999</v>
      </c>
      <c r="Y2039" s="22">
        <f t="shared" si="7534"/>
        <v>17590.400000000001</v>
      </c>
      <c r="Z2039" s="22">
        <f t="shared" si="7535"/>
        <v>17590.400000000001</v>
      </c>
      <c r="AA2039" s="22">
        <f t="shared" ref="AA2039:AA2079" si="7717">AA2040</f>
        <v>0</v>
      </c>
      <c r="AB2039" s="22">
        <f t="shared" ref="AB2039:AB2079" si="7718">AB2040</f>
        <v>0</v>
      </c>
      <c r="AC2039" s="22">
        <f t="shared" ref="AC2039:AC2079" si="7719">AC2040</f>
        <v>0</v>
      </c>
      <c r="AD2039" s="22">
        <f t="shared" si="7536"/>
        <v>16974.099999999999</v>
      </c>
      <c r="AE2039" s="22">
        <f t="shared" si="7537"/>
        <v>17590.400000000001</v>
      </c>
      <c r="AF2039" s="22">
        <f t="shared" si="7538"/>
        <v>17590.400000000001</v>
      </c>
      <c r="AG2039" s="22">
        <f t="shared" ref="AG2039:AG2079" si="7720">AG2040</f>
        <v>0</v>
      </c>
      <c r="AH2039" s="22">
        <f t="shared" ref="AH2039:AH2079" si="7721">AH2040</f>
        <v>0</v>
      </c>
      <c r="AI2039" s="22">
        <f t="shared" ref="AI2039:AI2079" si="7722">AI2040</f>
        <v>0</v>
      </c>
      <c r="AJ2039" s="22">
        <f t="shared" si="7539"/>
        <v>16974.099999999999</v>
      </c>
      <c r="AK2039" s="22">
        <f t="shared" si="7540"/>
        <v>17590.400000000001</v>
      </c>
      <c r="AL2039" s="22">
        <f t="shared" si="7541"/>
        <v>17590.400000000001</v>
      </c>
      <c r="AM2039" s="22">
        <f t="shared" ref="AM2039:AM2079" si="7723">AM2040</f>
        <v>0</v>
      </c>
      <c r="AN2039" s="22">
        <f t="shared" ref="AN2039:AN2079" si="7724">AN2040</f>
        <v>0</v>
      </c>
      <c r="AO2039" s="22">
        <f t="shared" ref="AO2039:AO2079" si="7725">AO2040</f>
        <v>0</v>
      </c>
      <c r="AP2039" s="22">
        <f t="shared" si="7542"/>
        <v>16974.099999999999</v>
      </c>
      <c r="AQ2039" s="22">
        <f t="shared" si="7543"/>
        <v>17590.400000000001</v>
      </c>
      <c r="AR2039" s="22">
        <f t="shared" si="7544"/>
        <v>17590.400000000001</v>
      </c>
      <c r="AS2039" s="22">
        <f t="shared" ref="AS2039:AS2079" si="7726">AS2040</f>
        <v>0</v>
      </c>
      <c r="AT2039" s="22">
        <f t="shared" ref="AT2039:AT2079" si="7727">AT2040</f>
        <v>0</v>
      </c>
      <c r="AU2039" s="22">
        <f t="shared" ref="AU2039:AU2079" si="7728">AU2040</f>
        <v>0</v>
      </c>
      <c r="AV2039" s="22">
        <f t="shared" si="7545"/>
        <v>16974.099999999999</v>
      </c>
      <c r="AW2039" s="22">
        <f t="shared" si="7546"/>
        <v>17590.400000000001</v>
      </c>
      <c r="AX2039" s="22">
        <f t="shared" si="7547"/>
        <v>17590.400000000001</v>
      </c>
      <c r="AY2039" s="22">
        <f t="shared" ref="AY2039:AY2079" si="7729">AY2040</f>
        <v>2927.1</v>
      </c>
      <c r="AZ2039" s="22">
        <f t="shared" ref="AZ2039:AZ2079" si="7730">AZ2040</f>
        <v>5994.1</v>
      </c>
      <c r="BA2039" s="22">
        <f t="shared" ref="BA2039:BA2079" si="7731">BA2040</f>
        <v>5994.1</v>
      </c>
      <c r="BB2039" s="22">
        <f t="shared" si="7548"/>
        <v>19901.199999999997</v>
      </c>
      <c r="BC2039" s="22">
        <f t="shared" si="7549"/>
        <v>23584.5</v>
      </c>
      <c r="BD2039" s="22">
        <f t="shared" si="7550"/>
        <v>23584.5</v>
      </c>
      <c r="BE2039" s="22">
        <f t="shared" ref="BE2039:BE2079" si="7732">BE2040</f>
        <v>0</v>
      </c>
      <c r="BF2039" s="22">
        <f t="shared" ref="BF2039:BF2079" si="7733">BF2040</f>
        <v>0</v>
      </c>
      <c r="BG2039" s="22">
        <f t="shared" ref="BG2039:BG2079" si="7734">BG2040</f>
        <v>0</v>
      </c>
      <c r="BH2039" s="22">
        <f t="shared" si="7551"/>
        <v>19901.199999999997</v>
      </c>
      <c r="BI2039" s="22">
        <f t="shared" si="7552"/>
        <v>23584.5</v>
      </c>
      <c r="BJ2039" s="22">
        <f t="shared" si="7553"/>
        <v>23584.5</v>
      </c>
      <c r="BK2039" s="22">
        <f t="shared" ref="BK2039:BK2065" si="7735">BK2040</f>
        <v>0</v>
      </c>
      <c r="BL2039" s="22">
        <f t="shared" ref="BL2039:BL2079" si="7736">BL2040</f>
        <v>0</v>
      </c>
      <c r="BM2039" s="22">
        <f t="shared" ref="BM2039:BM2079" si="7737">BM2040</f>
        <v>0</v>
      </c>
      <c r="BN2039" s="22">
        <f t="shared" si="7554"/>
        <v>19901.199999999997</v>
      </c>
      <c r="BO2039" s="22">
        <f t="shared" si="7555"/>
        <v>23584.5</v>
      </c>
      <c r="BP2039" s="22">
        <f t="shared" si="7556"/>
        <v>23584.5</v>
      </c>
      <c r="BQ2039" s="22">
        <f t="shared" ref="BQ2039:BQ2079" si="7738">BQ2040</f>
        <v>0</v>
      </c>
      <c r="BR2039" s="22">
        <f t="shared" ref="BR2039:BR2079" si="7739">BR2040</f>
        <v>0</v>
      </c>
      <c r="BS2039" s="22">
        <f t="shared" si="7557"/>
        <v>19901.199999999997</v>
      </c>
      <c r="BT2039" s="22">
        <f t="shared" si="7558"/>
        <v>23584.5</v>
      </c>
      <c r="BU2039" s="22">
        <f t="shared" si="7559"/>
        <v>23584.5</v>
      </c>
      <c r="BV2039" s="22">
        <f t="shared" ref="BV2039:BV2079" si="7740">BV2040</f>
        <v>0</v>
      </c>
      <c r="BW2039" s="22">
        <f t="shared" ref="BW2039:BW2079" si="7741">BW2040</f>
        <v>0</v>
      </c>
      <c r="BX2039" s="22">
        <f t="shared" si="7560"/>
        <v>19901.199999999997</v>
      </c>
      <c r="BY2039" s="22">
        <f t="shared" si="7561"/>
        <v>23584.5</v>
      </c>
      <c r="BZ2039" s="22">
        <f t="shared" si="7562"/>
        <v>23584.5</v>
      </c>
      <c r="CA2039" s="22">
        <f t="shared" ref="CA2039:CA2079" si="7742">CA2040</f>
        <v>0</v>
      </c>
      <c r="CB2039" s="22">
        <f t="shared" ref="CB2039:CB2079" si="7743">CB2040</f>
        <v>0</v>
      </c>
      <c r="CC2039" s="22">
        <f t="shared" ref="CC2039:CC2079" si="7744">CC2040</f>
        <v>0</v>
      </c>
      <c r="CD2039" s="22">
        <f t="shared" si="7699"/>
        <v>19901.199999999997</v>
      </c>
      <c r="CE2039" s="22">
        <f t="shared" ref="CE2039:CE2079" si="7745">CE2040</f>
        <v>0</v>
      </c>
      <c r="CF2039" s="34">
        <f t="shared" si="7606"/>
        <v>19901.199999999997</v>
      </c>
      <c r="CG2039" s="22">
        <f t="shared" si="7700"/>
        <v>23584.5</v>
      </c>
      <c r="CH2039" s="22">
        <f t="shared" ref="CH2039:CM2079" si="7746">CH2040</f>
        <v>0</v>
      </c>
      <c r="CI2039" s="22">
        <f t="shared" si="7607"/>
        <v>23584.5</v>
      </c>
      <c r="CJ2039" s="22">
        <f t="shared" si="7701"/>
        <v>23584.5</v>
      </c>
      <c r="CK2039" s="22">
        <f t="shared" si="7746"/>
        <v>0</v>
      </c>
      <c r="CL2039" s="22">
        <f t="shared" si="7608"/>
        <v>23584.5</v>
      </c>
      <c r="CM2039" s="22">
        <f t="shared" si="7746"/>
        <v>0</v>
      </c>
      <c r="CN2039" s="15"/>
      <c r="CO2039" s="35"/>
      <c r="CS2039" s="5" t="s">
        <v>29</v>
      </c>
    </row>
    <row r="2040" spans="1:99" ht="31.2" x14ac:dyDescent="0.3">
      <c r="A2040" s="32" t="s">
        <v>1176</v>
      </c>
      <c r="B2040" s="16">
        <v>110</v>
      </c>
      <c r="C2040" s="32"/>
      <c r="D2040" s="32"/>
      <c r="E2040" s="33" t="s">
        <v>132</v>
      </c>
      <c r="F2040" s="22">
        <f t="shared" si="7705"/>
        <v>16974.099999999999</v>
      </c>
      <c r="G2040" s="22">
        <f t="shared" si="7706"/>
        <v>17590.400000000001</v>
      </c>
      <c r="H2040" s="22">
        <f t="shared" si="7707"/>
        <v>17590.400000000001</v>
      </c>
      <c r="I2040" s="22">
        <f t="shared" si="7708"/>
        <v>0</v>
      </c>
      <c r="J2040" s="22">
        <f t="shared" si="7709"/>
        <v>0</v>
      </c>
      <c r="K2040" s="22">
        <f t="shared" si="7710"/>
        <v>0</v>
      </c>
      <c r="L2040" s="22">
        <f t="shared" si="7527"/>
        <v>16974.099999999999</v>
      </c>
      <c r="M2040" s="22">
        <f t="shared" si="7528"/>
        <v>17590.400000000001</v>
      </c>
      <c r="N2040" s="22">
        <f t="shared" si="7529"/>
        <v>17590.400000000001</v>
      </c>
      <c r="O2040" s="22">
        <f t="shared" si="7711"/>
        <v>0</v>
      </c>
      <c r="P2040" s="22">
        <f t="shared" si="7712"/>
        <v>0</v>
      </c>
      <c r="Q2040" s="22">
        <f t="shared" si="7713"/>
        <v>0</v>
      </c>
      <c r="R2040" s="22">
        <f t="shared" si="7530"/>
        <v>16974.099999999999</v>
      </c>
      <c r="S2040" s="22">
        <f t="shared" si="7531"/>
        <v>17590.400000000001</v>
      </c>
      <c r="T2040" s="22">
        <f t="shared" si="7532"/>
        <v>17590.400000000001</v>
      </c>
      <c r="U2040" s="22">
        <f t="shared" si="7714"/>
        <v>0</v>
      </c>
      <c r="V2040" s="22">
        <f t="shared" si="7715"/>
        <v>0</v>
      </c>
      <c r="W2040" s="22">
        <f t="shared" si="7716"/>
        <v>0</v>
      </c>
      <c r="X2040" s="22">
        <f t="shared" si="7533"/>
        <v>16974.099999999999</v>
      </c>
      <c r="Y2040" s="22">
        <f t="shared" si="7534"/>
        <v>17590.400000000001</v>
      </c>
      <c r="Z2040" s="22">
        <f t="shared" si="7535"/>
        <v>17590.400000000001</v>
      </c>
      <c r="AA2040" s="22">
        <f t="shared" si="7717"/>
        <v>0</v>
      </c>
      <c r="AB2040" s="22">
        <f t="shared" si="7718"/>
        <v>0</v>
      </c>
      <c r="AC2040" s="22">
        <f t="shared" si="7719"/>
        <v>0</v>
      </c>
      <c r="AD2040" s="22">
        <f t="shared" si="7536"/>
        <v>16974.099999999999</v>
      </c>
      <c r="AE2040" s="22">
        <f t="shared" si="7537"/>
        <v>17590.400000000001</v>
      </c>
      <c r="AF2040" s="22">
        <f t="shared" si="7538"/>
        <v>17590.400000000001</v>
      </c>
      <c r="AG2040" s="22">
        <f t="shared" si="7720"/>
        <v>0</v>
      </c>
      <c r="AH2040" s="22">
        <f t="shared" si="7721"/>
        <v>0</v>
      </c>
      <c r="AI2040" s="22">
        <f t="shared" si="7722"/>
        <v>0</v>
      </c>
      <c r="AJ2040" s="22">
        <f t="shared" si="7539"/>
        <v>16974.099999999999</v>
      </c>
      <c r="AK2040" s="22">
        <f t="shared" si="7540"/>
        <v>17590.400000000001</v>
      </c>
      <c r="AL2040" s="22">
        <f t="shared" si="7541"/>
        <v>17590.400000000001</v>
      </c>
      <c r="AM2040" s="22">
        <f t="shared" si="7723"/>
        <v>0</v>
      </c>
      <c r="AN2040" s="22">
        <f t="shared" si="7724"/>
        <v>0</v>
      </c>
      <c r="AO2040" s="22">
        <f t="shared" si="7725"/>
        <v>0</v>
      </c>
      <c r="AP2040" s="22">
        <f t="shared" si="7542"/>
        <v>16974.099999999999</v>
      </c>
      <c r="AQ2040" s="22">
        <f t="shared" si="7543"/>
        <v>17590.400000000001</v>
      </c>
      <c r="AR2040" s="22">
        <f t="shared" si="7544"/>
        <v>17590.400000000001</v>
      </c>
      <c r="AS2040" s="22">
        <f t="shared" si="7726"/>
        <v>0</v>
      </c>
      <c r="AT2040" s="22">
        <f t="shared" si="7727"/>
        <v>0</v>
      </c>
      <c r="AU2040" s="22">
        <f t="shared" si="7728"/>
        <v>0</v>
      </c>
      <c r="AV2040" s="22">
        <f t="shared" si="7545"/>
        <v>16974.099999999999</v>
      </c>
      <c r="AW2040" s="22">
        <f t="shared" si="7546"/>
        <v>17590.400000000001</v>
      </c>
      <c r="AX2040" s="22">
        <f t="shared" si="7547"/>
        <v>17590.400000000001</v>
      </c>
      <c r="AY2040" s="22">
        <f t="shared" si="7729"/>
        <v>2927.1</v>
      </c>
      <c r="AZ2040" s="22">
        <f t="shared" si="7730"/>
        <v>5994.1</v>
      </c>
      <c r="BA2040" s="22">
        <f t="shared" si="7731"/>
        <v>5994.1</v>
      </c>
      <c r="BB2040" s="22">
        <f t="shared" si="7548"/>
        <v>19901.199999999997</v>
      </c>
      <c r="BC2040" s="22">
        <f t="shared" si="7549"/>
        <v>23584.5</v>
      </c>
      <c r="BD2040" s="22">
        <f t="shared" si="7550"/>
        <v>23584.5</v>
      </c>
      <c r="BE2040" s="22">
        <f t="shared" si="7732"/>
        <v>0</v>
      </c>
      <c r="BF2040" s="22">
        <f t="shared" si="7733"/>
        <v>0</v>
      </c>
      <c r="BG2040" s="22">
        <f t="shared" si="7734"/>
        <v>0</v>
      </c>
      <c r="BH2040" s="22">
        <f t="shared" si="7551"/>
        <v>19901.199999999997</v>
      </c>
      <c r="BI2040" s="22">
        <f t="shared" si="7552"/>
        <v>23584.5</v>
      </c>
      <c r="BJ2040" s="22">
        <f t="shared" si="7553"/>
        <v>23584.5</v>
      </c>
      <c r="BK2040" s="22">
        <f t="shared" si="7735"/>
        <v>0</v>
      </c>
      <c r="BL2040" s="22">
        <f t="shared" si="7736"/>
        <v>0</v>
      </c>
      <c r="BM2040" s="22">
        <f t="shared" si="7737"/>
        <v>0</v>
      </c>
      <c r="BN2040" s="22">
        <f t="shared" si="7554"/>
        <v>19901.199999999997</v>
      </c>
      <c r="BO2040" s="22">
        <f t="shared" si="7555"/>
        <v>23584.5</v>
      </c>
      <c r="BP2040" s="22">
        <f t="shared" si="7556"/>
        <v>23584.5</v>
      </c>
      <c r="BQ2040" s="22">
        <f t="shared" si="7738"/>
        <v>0</v>
      </c>
      <c r="BR2040" s="22">
        <f t="shared" si="7739"/>
        <v>0</v>
      </c>
      <c r="BS2040" s="22">
        <f t="shared" si="7557"/>
        <v>19901.199999999997</v>
      </c>
      <c r="BT2040" s="22">
        <f t="shared" si="7558"/>
        <v>23584.5</v>
      </c>
      <c r="BU2040" s="22">
        <f t="shared" si="7559"/>
        <v>23584.5</v>
      </c>
      <c r="BV2040" s="22">
        <f t="shared" si="7740"/>
        <v>0</v>
      </c>
      <c r="BW2040" s="22">
        <f t="shared" si="7741"/>
        <v>0</v>
      </c>
      <c r="BX2040" s="22">
        <f t="shared" si="7560"/>
        <v>19901.199999999997</v>
      </c>
      <c r="BY2040" s="22">
        <f t="shared" si="7561"/>
        <v>23584.5</v>
      </c>
      <c r="BZ2040" s="22">
        <f t="shared" si="7562"/>
        <v>23584.5</v>
      </c>
      <c r="CA2040" s="22">
        <f t="shared" si="7742"/>
        <v>0</v>
      </c>
      <c r="CB2040" s="22">
        <f t="shared" si="7743"/>
        <v>0</v>
      </c>
      <c r="CC2040" s="22">
        <f t="shared" si="7744"/>
        <v>0</v>
      </c>
      <c r="CD2040" s="22">
        <f t="shared" si="7699"/>
        <v>19901.199999999997</v>
      </c>
      <c r="CE2040" s="22">
        <f t="shared" si="7745"/>
        <v>0</v>
      </c>
      <c r="CF2040" s="34">
        <f t="shared" si="7606"/>
        <v>19901.199999999997</v>
      </c>
      <c r="CG2040" s="22">
        <f t="shared" si="7700"/>
        <v>23584.5</v>
      </c>
      <c r="CH2040" s="22">
        <f t="shared" si="7746"/>
        <v>0</v>
      </c>
      <c r="CI2040" s="22">
        <f t="shared" si="7607"/>
        <v>23584.5</v>
      </c>
      <c r="CJ2040" s="22">
        <f t="shared" si="7701"/>
        <v>23584.5</v>
      </c>
      <c r="CK2040" s="22">
        <f t="shared" si="7746"/>
        <v>0</v>
      </c>
      <c r="CL2040" s="22">
        <f t="shared" si="7608"/>
        <v>23584.5</v>
      </c>
      <c r="CM2040" s="22">
        <f t="shared" si="7746"/>
        <v>0</v>
      </c>
      <c r="CN2040" s="15"/>
      <c r="CO2040" s="35"/>
      <c r="CT2040" s="5" t="s">
        <v>30</v>
      </c>
    </row>
    <row r="2041" spans="1:99" ht="31.2" x14ac:dyDescent="0.3">
      <c r="A2041" s="32" t="s">
        <v>1176</v>
      </c>
      <c r="B2041" s="16">
        <v>110</v>
      </c>
      <c r="C2041" s="32" t="s">
        <v>66</v>
      </c>
      <c r="D2041" s="32" t="s">
        <v>66</v>
      </c>
      <c r="E2041" s="33" t="s">
        <v>728</v>
      </c>
      <c r="F2041" s="22">
        <v>16974.099999999999</v>
      </c>
      <c r="G2041" s="22">
        <v>17590.400000000001</v>
      </c>
      <c r="H2041" s="22">
        <v>17590.400000000001</v>
      </c>
      <c r="I2041" s="22"/>
      <c r="J2041" s="22"/>
      <c r="K2041" s="22"/>
      <c r="L2041" s="22">
        <f t="shared" si="7527"/>
        <v>16974.099999999999</v>
      </c>
      <c r="M2041" s="22">
        <f t="shared" si="7528"/>
        <v>17590.400000000001</v>
      </c>
      <c r="N2041" s="22">
        <f t="shared" si="7529"/>
        <v>17590.400000000001</v>
      </c>
      <c r="O2041" s="22"/>
      <c r="P2041" s="22"/>
      <c r="Q2041" s="22"/>
      <c r="R2041" s="22">
        <f t="shared" si="7530"/>
        <v>16974.099999999999</v>
      </c>
      <c r="S2041" s="22">
        <f t="shared" si="7531"/>
        <v>17590.400000000001</v>
      </c>
      <c r="T2041" s="22">
        <f t="shared" si="7532"/>
        <v>17590.400000000001</v>
      </c>
      <c r="U2041" s="22"/>
      <c r="V2041" s="22"/>
      <c r="W2041" s="22"/>
      <c r="X2041" s="22">
        <f t="shared" si="7533"/>
        <v>16974.099999999999</v>
      </c>
      <c r="Y2041" s="22">
        <f t="shared" si="7534"/>
        <v>17590.400000000001</v>
      </c>
      <c r="Z2041" s="22">
        <f t="shared" si="7535"/>
        <v>17590.400000000001</v>
      </c>
      <c r="AA2041" s="22"/>
      <c r="AB2041" s="22"/>
      <c r="AC2041" s="22"/>
      <c r="AD2041" s="22">
        <f t="shared" si="7536"/>
        <v>16974.099999999999</v>
      </c>
      <c r="AE2041" s="22">
        <f t="shared" si="7537"/>
        <v>17590.400000000001</v>
      </c>
      <c r="AF2041" s="22">
        <f t="shared" si="7538"/>
        <v>17590.400000000001</v>
      </c>
      <c r="AG2041" s="22"/>
      <c r="AH2041" s="22"/>
      <c r="AI2041" s="22"/>
      <c r="AJ2041" s="22">
        <f t="shared" si="7539"/>
        <v>16974.099999999999</v>
      </c>
      <c r="AK2041" s="22">
        <f t="shared" si="7540"/>
        <v>17590.400000000001</v>
      </c>
      <c r="AL2041" s="22">
        <f t="shared" si="7541"/>
        <v>17590.400000000001</v>
      </c>
      <c r="AM2041" s="22"/>
      <c r="AN2041" s="22"/>
      <c r="AO2041" s="22"/>
      <c r="AP2041" s="22">
        <f t="shared" si="7542"/>
        <v>16974.099999999999</v>
      </c>
      <c r="AQ2041" s="22">
        <f t="shared" si="7543"/>
        <v>17590.400000000001</v>
      </c>
      <c r="AR2041" s="22">
        <f t="shared" si="7544"/>
        <v>17590.400000000001</v>
      </c>
      <c r="AS2041" s="22"/>
      <c r="AT2041" s="22"/>
      <c r="AU2041" s="22"/>
      <c r="AV2041" s="22">
        <f t="shared" si="7545"/>
        <v>16974.099999999999</v>
      </c>
      <c r="AW2041" s="22">
        <f t="shared" si="7546"/>
        <v>17590.400000000001</v>
      </c>
      <c r="AX2041" s="22">
        <f t="shared" si="7547"/>
        <v>17590.400000000001</v>
      </c>
      <c r="AY2041" s="22">
        <v>2927.1</v>
      </c>
      <c r="AZ2041" s="22">
        <v>5994.1</v>
      </c>
      <c r="BA2041" s="22">
        <v>5994.1</v>
      </c>
      <c r="BB2041" s="22">
        <f t="shared" si="7548"/>
        <v>19901.199999999997</v>
      </c>
      <c r="BC2041" s="22">
        <f t="shared" si="7549"/>
        <v>23584.5</v>
      </c>
      <c r="BD2041" s="22">
        <f t="shared" si="7550"/>
        <v>23584.5</v>
      </c>
      <c r="BE2041" s="22"/>
      <c r="BF2041" s="22"/>
      <c r="BG2041" s="22"/>
      <c r="BH2041" s="22">
        <f t="shared" si="7551"/>
        <v>19901.199999999997</v>
      </c>
      <c r="BI2041" s="22">
        <f t="shared" si="7552"/>
        <v>23584.5</v>
      </c>
      <c r="BJ2041" s="22">
        <f t="shared" si="7553"/>
        <v>23584.5</v>
      </c>
      <c r="BK2041" s="22"/>
      <c r="BL2041" s="22"/>
      <c r="BM2041" s="22"/>
      <c r="BN2041" s="22">
        <f t="shared" si="7554"/>
        <v>19901.199999999997</v>
      </c>
      <c r="BO2041" s="22">
        <f t="shared" si="7555"/>
        <v>23584.5</v>
      </c>
      <c r="BP2041" s="22">
        <f t="shared" si="7556"/>
        <v>23584.5</v>
      </c>
      <c r="BQ2041" s="22"/>
      <c r="BR2041" s="22"/>
      <c r="BS2041" s="22">
        <f t="shared" si="7557"/>
        <v>19901.199999999997</v>
      </c>
      <c r="BT2041" s="22">
        <f t="shared" si="7558"/>
        <v>23584.5</v>
      </c>
      <c r="BU2041" s="22">
        <f t="shared" si="7559"/>
        <v>23584.5</v>
      </c>
      <c r="BV2041" s="22"/>
      <c r="BW2041" s="22"/>
      <c r="BX2041" s="22">
        <f t="shared" si="7560"/>
        <v>19901.199999999997</v>
      </c>
      <c r="BY2041" s="22">
        <f t="shared" si="7561"/>
        <v>23584.5</v>
      </c>
      <c r="BZ2041" s="22">
        <f t="shared" si="7562"/>
        <v>23584.5</v>
      </c>
      <c r="CA2041" s="22"/>
      <c r="CB2041" s="22"/>
      <c r="CC2041" s="22"/>
      <c r="CD2041" s="22">
        <f t="shared" si="7699"/>
        <v>19901.199999999997</v>
      </c>
      <c r="CE2041" s="22"/>
      <c r="CF2041" s="34">
        <f t="shared" si="7606"/>
        <v>19901.199999999997</v>
      </c>
      <c r="CG2041" s="22">
        <f t="shared" si="7700"/>
        <v>23584.5</v>
      </c>
      <c r="CH2041" s="22"/>
      <c r="CI2041" s="22">
        <f t="shared" si="7607"/>
        <v>23584.5</v>
      </c>
      <c r="CJ2041" s="22">
        <f t="shared" si="7701"/>
        <v>23584.5</v>
      </c>
      <c r="CK2041" s="22"/>
      <c r="CL2041" s="22">
        <f t="shared" si="7608"/>
        <v>23584.5</v>
      </c>
      <c r="CM2041" s="22"/>
      <c r="CN2041" s="15"/>
      <c r="CO2041" s="35"/>
    </row>
    <row r="2042" spans="1:99" ht="31.2" x14ac:dyDescent="0.3">
      <c r="A2042" s="32" t="s">
        <v>1176</v>
      </c>
      <c r="B2042" s="16">
        <v>200</v>
      </c>
      <c r="C2042" s="32"/>
      <c r="D2042" s="32"/>
      <c r="E2042" s="33" t="s">
        <v>40</v>
      </c>
      <c r="F2042" s="22">
        <f t="shared" si="7705"/>
        <v>3422.5</v>
      </c>
      <c r="G2042" s="22">
        <f t="shared" si="7706"/>
        <v>3422.7</v>
      </c>
      <c r="H2042" s="22">
        <f t="shared" si="7707"/>
        <v>3422.8</v>
      </c>
      <c r="I2042" s="22">
        <f t="shared" si="7708"/>
        <v>0</v>
      </c>
      <c r="J2042" s="22">
        <f t="shared" si="7709"/>
        <v>0</v>
      </c>
      <c r="K2042" s="22">
        <f t="shared" si="7710"/>
        <v>0</v>
      </c>
      <c r="L2042" s="22">
        <f t="shared" si="7527"/>
        <v>3422.5</v>
      </c>
      <c r="M2042" s="22">
        <f t="shared" si="7528"/>
        <v>3422.7</v>
      </c>
      <c r="N2042" s="22">
        <f t="shared" si="7529"/>
        <v>3422.8</v>
      </c>
      <c r="O2042" s="22">
        <f t="shared" si="7711"/>
        <v>0</v>
      </c>
      <c r="P2042" s="22">
        <f t="shared" si="7712"/>
        <v>0</v>
      </c>
      <c r="Q2042" s="22">
        <f t="shared" si="7713"/>
        <v>0</v>
      </c>
      <c r="R2042" s="22">
        <f t="shared" si="7530"/>
        <v>3422.5</v>
      </c>
      <c r="S2042" s="22">
        <f t="shared" si="7531"/>
        <v>3422.7</v>
      </c>
      <c r="T2042" s="22">
        <f t="shared" si="7532"/>
        <v>3422.8</v>
      </c>
      <c r="U2042" s="22">
        <f t="shared" si="7714"/>
        <v>0</v>
      </c>
      <c r="V2042" s="22">
        <f t="shared" si="7715"/>
        <v>0</v>
      </c>
      <c r="W2042" s="22">
        <f t="shared" si="7716"/>
        <v>0</v>
      </c>
      <c r="X2042" s="22">
        <f t="shared" si="7533"/>
        <v>3422.5</v>
      </c>
      <c r="Y2042" s="22">
        <f t="shared" si="7534"/>
        <v>3422.7</v>
      </c>
      <c r="Z2042" s="22">
        <f t="shared" si="7535"/>
        <v>3422.8</v>
      </c>
      <c r="AA2042" s="22">
        <f t="shared" si="7717"/>
        <v>0</v>
      </c>
      <c r="AB2042" s="22">
        <f t="shared" si="7718"/>
        <v>0</v>
      </c>
      <c r="AC2042" s="22">
        <f t="shared" si="7719"/>
        <v>0</v>
      </c>
      <c r="AD2042" s="22">
        <f t="shared" si="7536"/>
        <v>3422.5</v>
      </c>
      <c r="AE2042" s="22">
        <f t="shared" si="7537"/>
        <v>3422.7</v>
      </c>
      <c r="AF2042" s="22">
        <f t="shared" si="7538"/>
        <v>3422.8</v>
      </c>
      <c r="AG2042" s="22">
        <f t="shared" si="7720"/>
        <v>0</v>
      </c>
      <c r="AH2042" s="22">
        <f t="shared" si="7721"/>
        <v>0</v>
      </c>
      <c r="AI2042" s="22">
        <f t="shared" si="7722"/>
        <v>0</v>
      </c>
      <c r="AJ2042" s="22">
        <f t="shared" si="7539"/>
        <v>3422.5</v>
      </c>
      <c r="AK2042" s="22">
        <f t="shared" si="7540"/>
        <v>3422.7</v>
      </c>
      <c r="AL2042" s="22">
        <f t="shared" si="7541"/>
        <v>3422.8</v>
      </c>
      <c r="AM2042" s="22">
        <f t="shared" si="7723"/>
        <v>0</v>
      </c>
      <c r="AN2042" s="22">
        <f t="shared" si="7724"/>
        <v>0</v>
      </c>
      <c r="AO2042" s="22">
        <f t="shared" si="7725"/>
        <v>0</v>
      </c>
      <c r="AP2042" s="22">
        <f t="shared" si="7542"/>
        <v>3422.5</v>
      </c>
      <c r="AQ2042" s="22">
        <f t="shared" si="7543"/>
        <v>3422.7</v>
      </c>
      <c r="AR2042" s="22">
        <f t="shared" si="7544"/>
        <v>3422.8</v>
      </c>
      <c r="AS2042" s="22">
        <f t="shared" si="7726"/>
        <v>0</v>
      </c>
      <c r="AT2042" s="22">
        <f t="shared" si="7727"/>
        <v>0</v>
      </c>
      <c r="AU2042" s="22">
        <f t="shared" si="7728"/>
        <v>0</v>
      </c>
      <c r="AV2042" s="22">
        <f t="shared" si="7545"/>
        <v>3422.5</v>
      </c>
      <c r="AW2042" s="22">
        <f t="shared" si="7546"/>
        <v>3422.7</v>
      </c>
      <c r="AX2042" s="22">
        <f t="shared" si="7547"/>
        <v>3422.8</v>
      </c>
      <c r="AY2042" s="22">
        <f t="shared" si="7729"/>
        <v>0</v>
      </c>
      <c r="AZ2042" s="22">
        <f t="shared" si="7730"/>
        <v>0</v>
      </c>
      <c r="BA2042" s="22">
        <f t="shared" si="7731"/>
        <v>0</v>
      </c>
      <c r="BB2042" s="22">
        <f t="shared" si="7548"/>
        <v>3422.5</v>
      </c>
      <c r="BC2042" s="22">
        <f t="shared" si="7549"/>
        <v>3422.7</v>
      </c>
      <c r="BD2042" s="22">
        <f t="shared" si="7550"/>
        <v>3422.8</v>
      </c>
      <c r="BE2042" s="22">
        <f t="shared" si="7732"/>
        <v>0</v>
      </c>
      <c r="BF2042" s="22">
        <f t="shared" si="7733"/>
        <v>0</v>
      </c>
      <c r="BG2042" s="22">
        <f t="shared" si="7734"/>
        <v>0</v>
      </c>
      <c r="BH2042" s="22">
        <f t="shared" si="7551"/>
        <v>3422.5</v>
      </c>
      <c r="BI2042" s="22">
        <f t="shared" si="7552"/>
        <v>3422.7</v>
      </c>
      <c r="BJ2042" s="22">
        <f t="shared" si="7553"/>
        <v>3422.8</v>
      </c>
      <c r="BK2042" s="22">
        <f t="shared" si="7735"/>
        <v>0</v>
      </c>
      <c r="BL2042" s="22">
        <f t="shared" si="7736"/>
        <v>0</v>
      </c>
      <c r="BM2042" s="22">
        <f t="shared" si="7737"/>
        <v>0</v>
      </c>
      <c r="BN2042" s="22">
        <f t="shared" si="7554"/>
        <v>3422.5</v>
      </c>
      <c r="BO2042" s="22">
        <f t="shared" si="7555"/>
        <v>3422.7</v>
      </c>
      <c r="BP2042" s="22">
        <f t="shared" si="7556"/>
        <v>3422.8</v>
      </c>
      <c r="BQ2042" s="22">
        <f t="shared" si="7738"/>
        <v>0</v>
      </c>
      <c r="BR2042" s="22">
        <f t="shared" si="7739"/>
        <v>0</v>
      </c>
      <c r="BS2042" s="22">
        <f t="shared" si="7557"/>
        <v>3422.5</v>
      </c>
      <c r="BT2042" s="22">
        <f t="shared" si="7558"/>
        <v>3422.7</v>
      </c>
      <c r="BU2042" s="22">
        <f t="shared" si="7559"/>
        <v>3422.8</v>
      </c>
      <c r="BV2042" s="22">
        <f t="shared" si="7740"/>
        <v>0</v>
      </c>
      <c r="BW2042" s="22">
        <f t="shared" si="7741"/>
        <v>0</v>
      </c>
      <c r="BX2042" s="22">
        <f t="shared" si="7560"/>
        <v>3422.5</v>
      </c>
      <c r="BY2042" s="22">
        <f t="shared" si="7561"/>
        <v>3422.7</v>
      </c>
      <c r="BZ2042" s="22">
        <f t="shared" si="7562"/>
        <v>3422.8</v>
      </c>
      <c r="CA2042" s="22">
        <f t="shared" si="7742"/>
        <v>0</v>
      </c>
      <c r="CB2042" s="22">
        <f t="shared" si="7743"/>
        <v>0</v>
      </c>
      <c r="CC2042" s="22">
        <f t="shared" si="7744"/>
        <v>0</v>
      </c>
      <c r="CD2042" s="22">
        <f t="shared" si="7699"/>
        <v>3422.5</v>
      </c>
      <c r="CE2042" s="22">
        <f t="shared" si="7745"/>
        <v>0</v>
      </c>
      <c r="CF2042" s="34">
        <f t="shared" si="7606"/>
        <v>3422.5</v>
      </c>
      <c r="CG2042" s="22">
        <f t="shared" si="7700"/>
        <v>3422.7</v>
      </c>
      <c r="CH2042" s="22">
        <f t="shared" si="7746"/>
        <v>0</v>
      </c>
      <c r="CI2042" s="22">
        <f t="shared" si="7607"/>
        <v>3422.7</v>
      </c>
      <c r="CJ2042" s="22">
        <f t="shared" si="7701"/>
        <v>3422.8</v>
      </c>
      <c r="CK2042" s="22">
        <f t="shared" si="7746"/>
        <v>0</v>
      </c>
      <c r="CL2042" s="22">
        <f t="shared" si="7608"/>
        <v>3422.8</v>
      </c>
      <c r="CM2042" s="22">
        <f t="shared" si="7746"/>
        <v>0</v>
      </c>
      <c r="CN2042" s="15"/>
      <c r="CO2042" s="35"/>
      <c r="CS2042" s="5" t="s">
        <v>29</v>
      </c>
    </row>
    <row r="2043" spans="1:99" ht="46.8" x14ac:dyDescent="0.3">
      <c r="A2043" s="32" t="s">
        <v>1176</v>
      </c>
      <c r="B2043" s="16">
        <v>240</v>
      </c>
      <c r="C2043" s="32"/>
      <c r="D2043" s="32"/>
      <c r="E2043" s="33" t="s">
        <v>41</v>
      </c>
      <c r="F2043" s="22">
        <f t="shared" si="7705"/>
        <v>3422.5</v>
      </c>
      <c r="G2043" s="22">
        <f t="shared" si="7706"/>
        <v>3422.7</v>
      </c>
      <c r="H2043" s="22">
        <f t="shared" si="7707"/>
        <v>3422.8</v>
      </c>
      <c r="I2043" s="22">
        <f t="shared" si="7708"/>
        <v>0</v>
      </c>
      <c r="J2043" s="22">
        <f t="shared" si="7709"/>
        <v>0</v>
      </c>
      <c r="K2043" s="22">
        <f t="shared" si="7710"/>
        <v>0</v>
      </c>
      <c r="L2043" s="22">
        <f t="shared" si="7527"/>
        <v>3422.5</v>
      </c>
      <c r="M2043" s="22">
        <f t="shared" si="7528"/>
        <v>3422.7</v>
      </c>
      <c r="N2043" s="22">
        <f t="shared" si="7529"/>
        <v>3422.8</v>
      </c>
      <c r="O2043" s="22">
        <f t="shared" si="7711"/>
        <v>0</v>
      </c>
      <c r="P2043" s="22">
        <f t="shared" si="7712"/>
        <v>0</v>
      </c>
      <c r="Q2043" s="22">
        <f t="shared" si="7713"/>
        <v>0</v>
      </c>
      <c r="R2043" s="22">
        <f t="shared" si="7530"/>
        <v>3422.5</v>
      </c>
      <c r="S2043" s="22">
        <f t="shared" si="7531"/>
        <v>3422.7</v>
      </c>
      <c r="T2043" s="22">
        <f t="shared" si="7532"/>
        <v>3422.8</v>
      </c>
      <c r="U2043" s="22">
        <f t="shared" si="7714"/>
        <v>0</v>
      </c>
      <c r="V2043" s="22">
        <f t="shared" si="7715"/>
        <v>0</v>
      </c>
      <c r="W2043" s="22">
        <f t="shared" si="7716"/>
        <v>0</v>
      </c>
      <c r="X2043" s="22">
        <f t="shared" si="7533"/>
        <v>3422.5</v>
      </c>
      <c r="Y2043" s="22">
        <f t="shared" si="7534"/>
        <v>3422.7</v>
      </c>
      <c r="Z2043" s="22">
        <f t="shared" si="7535"/>
        <v>3422.8</v>
      </c>
      <c r="AA2043" s="22">
        <f t="shared" si="7717"/>
        <v>0</v>
      </c>
      <c r="AB2043" s="22">
        <f t="shared" si="7718"/>
        <v>0</v>
      </c>
      <c r="AC2043" s="22">
        <f t="shared" si="7719"/>
        <v>0</v>
      </c>
      <c r="AD2043" s="22">
        <f t="shared" si="7536"/>
        <v>3422.5</v>
      </c>
      <c r="AE2043" s="22">
        <f t="shared" si="7537"/>
        <v>3422.7</v>
      </c>
      <c r="AF2043" s="22">
        <f t="shared" si="7538"/>
        <v>3422.8</v>
      </c>
      <c r="AG2043" s="22">
        <f t="shared" si="7720"/>
        <v>0</v>
      </c>
      <c r="AH2043" s="22">
        <f t="shared" si="7721"/>
        <v>0</v>
      </c>
      <c r="AI2043" s="22">
        <f t="shared" si="7722"/>
        <v>0</v>
      </c>
      <c r="AJ2043" s="22">
        <f t="shared" si="7539"/>
        <v>3422.5</v>
      </c>
      <c r="AK2043" s="22">
        <f t="shared" si="7540"/>
        <v>3422.7</v>
      </c>
      <c r="AL2043" s="22">
        <f t="shared" si="7541"/>
        <v>3422.8</v>
      </c>
      <c r="AM2043" s="22">
        <f t="shared" si="7723"/>
        <v>0</v>
      </c>
      <c r="AN2043" s="22">
        <f t="shared" si="7724"/>
        <v>0</v>
      </c>
      <c r="AO2043" s="22">
        <f t="shared" si="7725"/>
        <v>0</v>
      </c>
      <c r="AP2043" s="22">
        <f t="shared" si="7542"/>
        <v>3422.5</v>
      </c>
      <c r="AQ2043" s="22">
        <f t="shared" si="7543"/>
        <v>3422.7</v>
      </c>
      <c r="AR2043" s="22">
        <f t="shared" si="7544"/>
        <v>3422.8</v>
      </c>
      <c r="AS2043" s="22">
        <f t="shared" si="7726"/>
        <v>0</v>
      </c>
      <c r="AT2043" s="22">
        <f t="shared" si="7727"/>
        <v>0</v>
      </c>
      <c r="AU2043" s="22">
        <f t="shared" si="7728"/>
        <v>0</v>
      </c>
      <c r="AV2043" s="22">
        <f t="shared" si="7545"/>
        <v>3422.5</v>
      </c>
      <c r="AW2043" s="22">
        <f t="shared" si="7546"/>
        <v>3422.7</v>
      </c>
      <c r="AX2043" s="22">
        <f t="shared" si="7547"/>
        <v>3422.8</v>
      </c>
      <c r="AY2043" s="22">
        <f t="shared" si="7729"/>
        <v>0</v>
      </c>
      <c r="AZ2043" s="22">
        <f t="shared" si="7730"/>
        <v>0</v>
      </c>
      <c r="BA2043" s="22">
        <f t="shared" si="7731"/>
        <v>0</v>
      </c>
      <c r="BB2043" s="22">
        <f t="shared" si="7548"/>
        <v>3422.5</v>
      </c>
      <c r="BC2043" s="22">
        <f t="shared" si="7549"/>
        <v>3422.7</v>
      </c>
      <c r="BD2043" s="22">
        <f t="shared" si="7550"/>
        <v>3422.8</v>
      </c>
      <c r="BE2043" s="22">
        <f t="shared" si="7732"/>
        <v>0</v>
      </c>
      <c r="BF2043" s="22">
        <f t="shared" si="7733"/>
        <v>0</v>
      </c>
      <c r="BG2043" s="22">
        <f t="shared" si="7734"/>
        <v>0</v>
      </c>
      <c r="BH2043" s="22">
        <f t="shared" si="7551"/>
        <v>3422.5</v>
      </c>
      <c r="BI2043" s="22">
        <f t="shared" si="7552"/>
        <v>3422.7</v>
      </c>
      <c r="BJ2043" s="22">
        <f t="shared" si="7553"/>
        <v>3422.8</v>
      </c>
      <c r="BK2043" s="22">
        <f t="shared" si="7735"/>
        <v>0</v>
      </c>
      <c r="BL2043" s="22">
        <f t="shared" si="7736"/>
        <v>0</v>
      </c>
      <c r="BM2043" s="22">
        <f t="shared" si="7737"/>
        <v>0</v>
      </c>
      <c r="BN2043" s="22">
        <f t="shared" si="7554"/>
        <v>3422.5</v>
      </c>
      <c r="BO2043" s="22">
        <f t="shared" si="7555"/>
        <v>3422.7</v>
      </c>
      <c r="BP2043" s="22">
        <f t="shared" si="7556"/>
        <v>3422.8</v>
      </c>
      <c r="BQ2043" s="22">
        <f t="shared" si="7738"/>
        <v>0</v>
      </c>
      <c r="BR2043" s="22">
        <f t="shared" si="7739"/>
        <v>0</v>
      </c>
      <c r="BS2043" s="22">
        <f t="shared" si="7557"/>
        <v>3422.5</v>
      </c>
      <c r="BT2043" s="22">
        <f t="shared" si="7558"/>
        <v>3422.7</v>
      </c>
      <c r="BU2043" s="22">
        <f t="shared" si="7559"/>
        <v>3422.8</v>
      </c>
      <c r="BV2043" s="22">
        <f t="shared" si="7740"/>
        <v>0</v>
      </c>
      <c r="BW2043" s="22">
        <f t="shared" si="7741"/>
        <v>0</v>
      </c>
      <c r="BX2043" s="22">
        <f t="shared" si="7560"/>
        <v>3422.5</v>
      </c>
      <c r="BY2043" s="22">
        <f t="shared" si="7561"/>
        <v>3422.7</v>
      </c>
      <c r="BZ2043" s="22">
        <f t="shared" si="7562"/>
        <v>3422.8</v>
      </c>
      <c r="CA2043" s="22">
        <f t="shared" si="7742"/>
        <v>0</v>
      </c>
      <c r="CB2043" s="22">
        <f t="shared" si="7743"/>
        <v>0</v>
      </c>
      <c r="CC2043" s="22">
        <f t="shared" si="7744"/>
        <v>0</v>
      </c>
      <c r="CD2043" s="22">
        <f t="shared" si="7699"/>
        <v>3422.5</v>
      </c>
      <c r="CE2043" s="22">
        <f t="shared" si="7745"/>
        <v>0</v>
      </c>
      <c r="CF2043" s="34">
        <f t="shared" si="7606"/>
        <v>3422.5</v>
      </c>
      <c r="CG2043" s="22">
        <f t="shared" si="7700"/>
        <v>3422.7</v>
      </c>
      <c r="CH2043" s="22">
        <f t="shared" si="7746"/>
        <v>0</v>
      </c>
      <c r="CI2043" s="22">
        <f t="shared" si="7607"/>
        <v>3422.7</v>
      </c>
      <c r="CJ2043" s="22">
        <f t="shared" si="7701"/>
        <v>3422.8</v>
      </c>
      <c r="CK2043" s="22">
        <f t="shared" si="7746"/>
        <v>0</v>
      </c>
      <c r="CL2043" s="22">
        <f t="shared" si="7608"/>
        <v>3422.8</v>
      </c>
      <c r="CM2043" s="22">
        <f t="shared" si="7746"/>
        <v>0</v>
      </c>
      <c r="CN2043" s="15"/>
      <c r="CO2043" s="35"/>
      <c r="CT2043" s="5" t="s">
        <v>30</v>
      </c>
    </row>
    <row r="2044" spans="1:99" ht="31.2" x14ac:dyDescent="0.3">
      <c r="A2044" s="32" t="s">
        <v>1176</v>
      </c>
      <c r="B2044" s="16">
        <v>240</v>
      </c>
      <c r="C2044" s="32" t="s">
        <v>66</v>
      </c>
      <c r="D2044" s="32" t="s">
        <v>66</v>
      </c>
      <c r="E2044" s="33" t="s">
        <v>728</v>
      </c>
      <c r="F2044" s="22">
        <v>3422.5</v>
      </c>
      <c r="G2044" s="22">
        <v>3422.7</v>
      </c>
      <c r="H2044" s="22">
        <v>3422.8</v>
      </c>
      <c r="I2044" s="22"/>
      <c r="J2044" s="22"/>
      <c r="K2044" s="22"/>
      <c r="L2044" s="22">
        <f t="shared" si="7527"/>
        <v>3422.5</v>
      </c>
      <c r="M2044" s="22">
        <f t="shared" si="7528"/>
        <v>3422.7</v>
      </c>
      <c r="N2044" s="22">
        <f t="shared" si="7529"/>
        <v>3422.8</v>
      </c>
      <c r="O2044" s="22"/>
      <c r="P2044" s="22"/>
      <c r="Q2044" s="22"/>
      <c r="R2044" s="22">
        <f t="shared" si="7530"/>
        <v>3422.5</v>
      </c>
      <c r="S2044" s="22">
        <f t="shared" si="7531"/>
        <v>3422.7</v>
      </c>
      <c r="T2044" s="22">
        <f t="shared" si="7532"/>
        <v>3422.8</v>
      </c>
      <c r="U2044" s="22"/>
      <c r="V2044" s="22"/>
      <c r="W2044" s="22"/>
      <c r="X2044" s="22">
        <f t="shared" si="7533"/>
        <v>3422.5</v>
      </c>
      <c r="Y2044" s="22">
        <f t="shared" si="7534"/>
        <v>3422.7</v>
      </c>
      <c r="Z2044" s="22">
        <f t="shared" si="7535"/>
        <v>3422.8</v>
      </c>
      <c r="AA2044" s="22"/>
      <c r="AB2044" s="22"/>
      <c r="AC2044" s="22"/>
      <c r="AD2044" s="22">
        <f t="shared" si="7536"/>
        <v>3422.5</v>
      </c>
      <c r="AE2044" s="22">
        <f t="shared" si="7537"/>
        <v>3422.7</v>
      </c>
      <c r="AF2044" s="22">
        <f t="shared" si="7538"/>
        <v>3422.8</v>
      </c>
      <c r="AG2044" s="22"/>
      <c r="AH2044" s="22"/>
      <c r="AI2044" s="22"/>
      <c r="AJ2044" s="22">
        <f t="shared" si="7539"/>
        <v>3422.5</v>
      </c>
      <c r="AK2044" s="22">
        <f t="shared" si="7540"/>
        <v>3422.7</v>
      </c>
      <c r="AL2044" s="22">
        <f t="shared" si="7541"/>
        <v>3422.8</v>
      </c>
      <c r="AM2044" s="22"/>
      <c r="AN2044" s="22"/>
      <c r="AO2044" s="22"/>
      <c r="AP2044" s="22">
        <f t="shared" si="7542"/>
        <v>3422.5</v>
      </c>
      <c r="AQ2044" s="22">
        <f t="shared" si="7543"/>
        <v>3422.7</v>
      </c>
      <c r="AR2044" s="22">
        <f t="shared" si="7544"/>
        <v>3422.8</v>
      </c>
      <c r="AS2044" s="22"/>
      <c r="AT2044" s="22"/>
      <c r="AU2044" s="22"/>
      <c r="AV2044" s="22">
        <f t="shared" si="7545"/>
        <v>3422.5</v>
      </c>
      <c r="AW2044" s="22">
        <f t="shared" si="7546"/>
        <v>3422.7</v>
      </c>
      <c r="AX2044" s="22">
        <f t="shared" si="7547"/>
        <v>3422.8</v>
      </c>
      <c r="AY2044" s="22"/>
      <c r="AZ2044" s="22"/>
      <c r="BA2044" s="22"/>
      <c r="BB2044" s="22">
        <f t="shared" si="7548"/>
        <v>3422.5</v>
      </c>
      <c r="BC2044" s="22">
        <f t="shared" si="7549"/>
        <v>3422.7</v>
      </c>
      <c r="BD2044" s="22">
        <f t="shared" si="7550"/>
        <v>3422.8</v>
      </c>
      <c r="BE2044" s="22"/>
      <c r="BF2044" s="22"/>
      <c r="BG2044" s="22"/>
      <c r="BH2044" s="22">
        <f t="shared" si="7551"/>
        <v>3422.5</v>
      </c>
      <c r="BI2044" s="22">
        <f t="shared" si="7552"/>
        <v>3422.7</v>
      </c>
      <c r="BJ2044" s="22">
        <f t="shared" si="7553"/>
        <v>3422.8</v>
      </c>
      <c r="BK2044" s="22"/>
      <c r="BL2044" s="22"/>
      <c r="BM2044" s="22"/>
      <c r="BN2044" s="22">
        <f t="shared" si="7554"/>
        <v>3422.5</v>
      </c>
      <c r="BO2044" s="22">
        <f t="shared" si="7555"/>
        <v>3422.7</v>
      </c>
      <c r="BP2044" s="22">
        <f t="shared" si="7556"/>
        <v>3422.8</v>
      </c>
      <c r="BQ2044" s="22"/>
      <c r="BR2044" s="22"/>
      <c r="BS2044" s="22">
        <f t="shared" si="7557"/>
        <v>3422.5</v>
      </c>
      <c r="BT2044" s="22">
        <f t="shared" si="7558"/>
        <v>3422.7</v>
      </c>
      <c r="BU2044" s="22">
        <f t="shared" si="7559"/>
        <v>3422.8</v>
      </c>
      <c r="BV2044" s="22"/>
      <c r="BW2044" s="22"/>
      <c r="BX2044" s="22">
        <f t="shared" si="7560"/>
        <v>3422.5</v>
      </c>
      <c r="BY2044" s="22">
        <f t="shared" si="7561"/>
        <v>3422.7</v>
      </c>
      <c r="BZ2044" s="22">
        <f t="shared" si="7562"/>
        <v>3422.8</v>
      </c>
      <c r="CA2044" s="22"/>
      <c r="CB2044" s="22"/>
      <c r="CC2044" s="22"/>
      <c r="CD2044" s="22">
        <f t="shared" si="7699"/>
        <v>3422.5</v>
      </c>
      <c r="CE2044" s="22"/>
      <c r="CF2044" s="34">
        <f t="shared" si="7606"/>
        <v>3422.5</v>
      </c>
      <c r="CG2044" s="22">
        <f t="shared" si="7700"/>
        <v>3422.7</v>
      </c>
      <c r="CH2044" s="22"/>
      <c r="CI2044" s="22">
        <f t="shared" si="7607"/>
        <v>3422.7</v>
      </c>
      <c r="CJ2044" s="22">
        <f t="shared" si="7701"/>
        <v>3422.8</v>
      </c>
      <c r="CK2044" s="22"/>
      <c r="CL2044" s="22">
        <f t="shared" si="7608"/>
        <v>3422.8</v>
      </c>
      <c r="CM2044" s="22"/>
      <c r="CN2044" s="15"/>
      <c r="CO2044" s="35"/>
    </row>
    <row r="2045" spans="1:99" ht="46.8" x14ac:dyDescent="0.3">
      <c r="A2045" s="32" t="s">
        <v>1176</v>
      </c>
      <c r="B2045" s="16">
        <v>600</v>
      </c>
      <c r="C2045" s="32"/>
      <c r="D2045" s="32"/>
      <c r="E2045" s="33" t="s">
        <v>45</v>
      </c>
      <c r="F2045" s="22">
        <f t="shared" si="7705"/>
        <v>68783.7</v>
      </c>
      <c r="G2045" s="22">
        <f t="shared" si="7706"/>
        <v>68745.899999999994</v>
      </c>
      <c r="H2045" s="22">
        <f t="shared" si="7707"/>
        <v>68745.899999999994</v>
      </c>
      <c r="I2045" s="22">
        <f t="shared" si="7708"/>
        <v>0</v>
      </c>
      <c r="J2045" s="22">
        <f t="shared" si="7709"/>
        <v>0</v>
      </c>
      <c r="K2045" s="22">
        <f t="shared" si="7710"/>
        <v>0</v>
      </c>
      <c r="L2045" s="22">
        <f t="shared" si="7527"/>
        <v>68783.7</v>
      </c>
      <c r="M2045" s="22">
        <f t="shared" si="7528"/>
        <v>68745.899999999994</v>
      </c>
      <c r="N2045" s="22">
        <f t="shared" si="7529"/>
        <v>68745.899999999994</v>
      </c>
      <c r="O2045" s="22">
        <f t="shared" si="7711"/>
        <v>25460</v>
      </c>
      <c r="P2045" s="22">
        <f t="shared" si="7712"/>
        <v>25460</v>
      </c>
      <c r="Q2045" s="22">
        <f t="shared" si="7713"/>
        <v>25460</v>
      </c>
      <c r="R2045" s="22">
        <f t="shared" si="7530"/>
        <v>94243.7</v>
      </c>
      <c r="S2045" s="22">
        <f t="shared" si="7531"/>
        <v>94205.9</v>
      </c>
      <c r="T2045" s="22">
        <f t="shared" si="7532"/>
        <v>94205.9</v>
      </c>
      <c r="U2045" s="22">
        <f t="shared" si="7714"/>
        <v>0</v>
      </c>
      <c r="V2045" s="22">
        <f t="shared" si="7715"/>
        <v>0</v>
      </c>
      <c r="W2045" s="22">
        <f t="shared" si="7716"/>
        <v>0</v>
      </c>
      <c r="X2045" s="22">
        <f t="shared" si="7533"/>
        <v>94243.7</v>
      </c>
      <c r="Y2045" s="22">
        <f t="shared" si="7534"/>
        <v>94205.9</v>
      </c>
      <c r="Z2045" s="22">
        <f t="shared" si="7535"/>
        <v>94205.9</v>
      </c>
      <c r="AA2045" s="22">
        <f t="shared" si="7717"/>
        <v>0</v>
      </c>
      <c r="AB2045" s="22">
        <f t="shared" si="7718"/>
        <v>0</v>
      </c>
      <c r="AC2045" s="22">
        <f t="shared" si="7719"/>
        <v>0</v>
      </c>
      <c r="AD2045" s="22">
        <f t="shared" si="7536"/>
        <v>94243.7</v>
      </c>
      <c r="AE2045" s="22">
        <f t="shared" si="7537"/>
        <v>94205.9</v>
      </c>
      <c r="AF2045" s="22">
        <f t="shared" si="7538"/>
        <v>94205.9</v>
      </c>
      <c r="AG2045" s="22">
        <f t="shared" si="7720"/>
        <v>0</v>
      </c>
      <c r="AH2045" s="22">
        <f t="shared" si="7721"/>
        <v>0</v>
      </c>
      <c r="AI2045" s="22">
        <f t="shared" si="7722"/>
        <v>0</v>
      </c>
      <c r="AJ2045" s="22">
        <f t="shared" si="7539"/>
        <v>94243.7</v>
      </c>
      <c r="AK2045" s="22">
        <f t="shared" si="7540"/>
        <v>94205.9</v>
      </c>
      <c r="AL2045" s="22">
        <f t="shared" si="7541"/>
        <v>94205.9</v>
      </c>
      <c r="AM2045" s="22">
        <f t="shared" si="7723"/>
        <v>0</v>
      </c>
      <c r="AN2045" s="22">
        <f t="shared" si="7724"/>
        <v>0</v>
      </c>
      <c r="AO2045" s="22">
        <f t="shared" si="7725"/>
        <v>0</v>
      </c>
      <c r="AP2045" s="22">
        <f t="shared" si="7542"/>
        <v>94243.7</v>
      </c>
      <c r="AQ2045" s="22">
        <f t="shared" si="7543"/>
        <v>94205.9</v>
      </c>
      <c r="AR2045" s="22">
        <f t="shared" si="7544"/>
        <v>94205.9</v>
      </c>
      <c r="AS2045" s="22">
        <f t="shared" si="7726"/>
        <v>0</v>
      </c>
      <c r="AT2045" s="22">
        <f t="shared" si="7727"/>
        <v>0</v>
      </c>
      <c r="AU2045" s="22">
        <f t="shared" si="7728"/>
        <v>0</v>
      </c>
      <c r="AV2045" s="22">
        <f t="shared" si="7545"/>
        <v>94243.7</v>
      </c>
      <c r="AW2045" s="22">
        <f t="shared" si="7546"/>
        <v>94205.9</v>
      </c>
      <c r="AX2045" s="22">
        <f t="shared" si="7547"/>
        <v>94205.9</v>
      </c>
      <c r="AY2045" s="22">
        <f t="shared" si="7729"/>
        <v>0</v>
      </c>
      <c r="AZ2045" s="22">
        <f t="shared" si="7730"/>
        <v>0</v>
      </c>
      <c r="BA2045" s="22">
        <f t="shared" si="7731"/>
        <v>0</v>
      </c>
      <c r="BB2045" s="22">
        <f t="shared" si="7548"/>
        <v>94243.7</v>
      </c>
      <c r="BC2045" s="22">
        <f t="shared" si="7549"/>
        <v>94205.9</v>
      </c>
      <c r="BD2045" s="22">
        <f t="shared" si="7550"/>
        <v>94205.9</v>
      </c>
      <c r="BE2045" s="22">
        <f t="shared" si="7732"/>
        <v>0</v>
      </c>
      <c r="BF2045" s="22">
        <f t="shared" si="7733"/>
        <v>0</v>
      </c>
      <c r="BG2045" s="22">
        <f t="shared" si="7734"/>
        <v>0</v>
      </c>
      <c r="BH2045" s="22">
        <f t="shared" si="7551"/>
        <v>94243.7</v>
      </c>
      <c r="BI2045" s="22">
        <f t="shared" si="7552"/>
        <v>94205.9</v>
      </c>
      <c r="BJ2045" s="22">
        <f t="shared" si="7553"/>
        <v>94205.9</v>
      </c>
      <c r="BK2045" s="22">
        <f t="shared" si="7735"/>
        <v>0</v>
      </c>
      <c r="BL2045" s="22">
        <f t="shared" si="7736"/>
        <v>0</v>
      </c>
      <c r="BM2045" s="22">
        <f t="shared" si="7737"/>
        <v>0</v>
      </c>
      <c r="BN2045" s="22">
        <f t="shared" si="7554"/>
        <v>94243.7</v>
      </c>
      <c r="BO2045" s="22">
        <f t="shared" si="7555"/>
        <v>94205.9</v>
      </c>
      <c r="BP2045" s="22">
        <f t="shared" si="7556"/>
        <v>94205.9</v>
      </c>
      <c r="BQ2045" s="22">
        <f t="shared" si="7738"/>
        <v>0</v>
      </c>
      <c r="BR2045" s="22">
        <f t="shared" si="7739"/>
        <v>0</v>
      </c>
      <c r="BS2045" s="22">
        <f t="shared" si="7557"/>
        <v>94243.7</v>
      </c>
      <c r="BT2045" s="22">
        <f t="shared" si="7558"/>
        <v>94205.9</v>
      </c>
      <c r="BU2045" s="22">
        <f t="shared" si="7559"/>
        <v>94205.9</v>
      </c>
      <c r="BV2045" s="22">
        <f t="shared" si="7740"/>
        <v>0</v>
      </c>
      <c r="BW2045" s="22">
        <f t="shared" si="7741"/>
        <v>0</v>
      </c>
      <c r="BX2045" s="22">
        <f t="shared" si="7560"/>
        <v>94243.7</v>
      </c>
      <c r="BY2045" s="22">
        <f t="shared" si="7561"/>
        <v>94205.9</v>
      </c>
      <c r="BZ2045" s="22">
        <f t="shared" si="7562"/>
        <v>94205.9</v>
      </c>
      <c r="CA2045" s="22">
        <f t="shared" si="7742"/>
        <v>0</v>
      </c>
      <c r="CB2045" s="22">
        <f t="shared" si="7743"/>
        <v>0</v>
      </c>
      <c r="CC2045" s="22">
        <f t="shared" si="7744"/>
        <v>0</v>
      </c>
      <c r="CD2045" s="22">
        <f t="shared" si="7699"/>
        <v>94243.7</v>
      </c>
      <c r="CE2045" s="22">
        <f t="shared" si="7745"/>
        <v>0</v>
      </c>
      <c r="CF2045" s="34">
        <f t="shared" si="7606"/>
        <v>94243.7</v>
      </c>
      <c r="CG2045" s="22">
        <f t="shared" si="7700"/>
        <v>94205.9</v>
      </c>
      <c r="CH2045" s="22">
        <f t="shared" si="7746"/>
        <v>0</v>
      </c>
      <c r="CI2045" s="22">
        <f t="shared" si="7607"/>
        <v>94205.9</v>
      </c>
      <c r="CJ2045" s="22">
        <f t="shared" si="7701"/>
        <v>94205.9</v>
      </c>
      <c r="CK2045" s="22">
        <f t="shared" si="7746"/>
        <v>0</v>
      </c>
      <c r="CL2045" s="22">
        <f t="shared" si="7608"/>
        <v>94205.9</v>
      </c>
      <c r="CM2045" s="22">
        <f t="shared" si="7746"/>
        <v>0</v>
      </c>
      <c r="CN2045" s="15"/>
      <c r="CO2045" s="35"/>
      <c r="CS2045" s="5" t="s">
        <v>29</v>
      </c>
    </row>
    <row r="2046" spans="1:99" x14ac:dyDescent="0.3">
      <c r="A2046" s="32" t="s">
        <v>1176</v>
      </c>
      <c r="B2046" s="16">
        <v>610</v>
      </c>
      <c r="C2046" s="32"/>
      <c r="D2046" s="32"/>
      <c r="E2046" s="33" t="s">
        <v>104</v>
      </c>
      <c r="F2046" s="22">
        <f t="shared" si="7705"/>
        <v>68783.7</v>
      </c>
      <c r="G2046" s="22">
        <f t="shared" si="7706"/>
        <v>68745.899999999994</v>
      </c>
      <c r="H2046" s="22">
        <f t="shared" si="7707"/>
        <v>68745.899999999994</v>
      </c>
      <c r="I2046" s="22">
        <f t="shared" si="7708"/>
        <v>0</v>
      </c>
      <c r="J2046" s="22">
        <f t="shared" si="7709"/>
        <v>0</v>
      </c>
      <c r="K2046" s="22">
        <f t="shared" si="7710"/>
        <v>0</v>
      </c>
      <c r="L2046" s="22">
        <f t="shared" si="7527"/>
        <v>68783.7</v>
      </c>
      <c r="M2046" s="22">
        <f t="shared" si="7528"/>
        <v>68745.899999999994</v>
      </c>
      <c r="N2046" s="22">
        <f t="shared" si="7529"/>
        <v>68745.899999999994</v>
      </c>
      <c r="O2046" s="22">
        <f t="shared" si="7711"/>
        <v>25460</v>
      </c>
      <c r="P2046" s="22">
        <f t="shared" si="7712"/>
        <v>25460</v>
      </c>
      <c r="Q2046" s="22">
        <f t="shared" si="7713"/>
        <v>25460</v>
      </c>
      <c r="R2046" s="22">
        <f t="shared" si="7530"/>
        <v>94243.7</v>
      </c>
      <c r="S2046" s="22">
        <f t="shared" si="7531"/>
        <v>94205.9</v>
      </c>
      <c r="T2046" s="22">
        <f t="shared" si="7532"/>
        <v>94205.9</v>
      </c>
      <c r="U2046" s="22">
        <f t="shared" si="7714"/>
        <v>0</v>
      </c>
      <c r="V2046" s="22">
        <f t="shared" si="7715"/>
        <v>0</v>
      </c>
      <c r="W2046" s="22">
        <f t="shared" si="7716"/>
        <v>0</v>
      </c>
      <c r="X2046" s="22">
        <f t="shared" si="7533"/>
        <v>94243.7</v>
      </c>
      <c r="Y2046" s="22">
        <f t="shared" si="7534"/>
        <v>94205.9</v>
      </c>
      <c r="Z2046" s="22">
        <f t="shared" si="7535"/>
        <v>94205.9</v>
      </c>
      <c r="AA2046" s="22">
        <f t="shared" si="7717"/>
        <v>0</v>
      </c>
      <c r="AB2046" s="22">
        <f t="shared" si="7718"/>
        <v>0</v>
      </c>
      <c r="AC2046" s="22">
        <f t="shared" si="7719"/>
        <v>0</v>
      </c>
      <c r="AD2046" s="22">
        <f t="shared" si="7536"/>
        <v>94243.7</v>
      </c>
      <c r="AE2046" s="22">
        <f t="shared" si="7537"/>
        <v>94205.9</v>
      </c>
      <c r="AF2046" s="22">
        <f t="shared" si="7538"/>
        <v>94205.9</v>
      </c>
      <c r="AG2046" s="22">
        <f t="shared" si="7720"/>
        <v>0</v>
      </c>
      <c r="AH2046" s="22">
        <f t="shared" si="7721"/>
        <v>0</v>
      </c>
      <c r="AI2046" s="22">
        <f t="shared" si="7722"/>
        <v>0</v>
      </c>
      <c r="AJ2046" s="22">
        <f t="shared" si="7539"/>
        <v>94243.7</v>
      </c>
      <c r="AK2046" s="22">
        <f t="shared" si="7540"/>
        <v>94205.9</v>
      </c>
      <c r="AL2046" s="22">
        <f t="shared" si="7541"/>
        <v>94205.9</v>
      </c>
      <c r="AM2046" s="22">
        <f t="shared" si="7723"/>
        <v>0</v>
      </c>
      <c r="AN2046" s="22">
        <f t="shared" si="7724"/>
        <v>0</v>
      </c>
      <c r="AO2046" s="22">
        <f t="shared" si="7725"/>
        <v>0</v>
      </c>
      <c r="AP2046" s="22">
        <f t="shared" si="7542"/>
        <v>94243.7</v>
      </c>
      <c r="AQ2046" s="22">
        <f t="shared" si="7543"/>
        <v>94205.9</v>
      </c>
      <c r="AR2046" s="22">
        <f t="shared" si="7544"/>
        <v>94205.9</v>
      </c>
      <c r="AS2046" s="22">
        <f t="shared" si="7726"/>
        <v>0</v>
      </c>
      <c r="AT2046" s="22">
        <f t="shared" si="7727"/>
        <v>0</v>
      </c>
      <c r="AU2046" s="22">
        <f t="shared" si="7728"/>
        <v>0</v>
      </c>
      <c r="AV2046" s="22">
        <f t="shared" si="7545"/>
        <v>94243.7</v>
      </c>
      <c r="AW2046" s="22">
        <f t="shared" si="7546"/>
        <v>94205.9</v>
      </c>
      <c r="AX2046" s="22">
        <f t="shared" si="7547"/>
        <v>94205.9</v>
      </c>
      <c r="AY2046" s="22">
        <f t="shared" si="7729"/>
        <v>0</v>
      </c>
      <c r="AZ2046" s="22">
        <f t="shared" si="7730"/>
        <v>0</v>
      </c>
      <c r="BA2046" s="22">
        <f t="shared" si="7731"/>
        <v>0</v>
      </c>
      <c r="BB2046" s="22">
        <f t="shared" si="7548"/>
        <v>94243.7</v>
      </c>
      <c r="BC2046" s="22">
        <f t="shared" si="7549"/>
        <v>94205.9</v>
      </c>
      <c r="BD2046" s="22">
        <f t="shared" si="7550"/>
        <v>94205.9</v>
      </c>
      <c r="BE2046" s="22">
        <f t="shared" si="7732"/>
        <v>0</v>
      </c>
      <c r="BF2046" s="22">
        <f t="shared" si="7733"/>
        <v>0</v>
      </c>
      <c r="BG2046" s="22">
        <f t="shared" si="7734"/>
        <v>0</v>
      </c>
      <c r="BH2046" s="22">
        <f t="shared" si="7551"/>
        <v>94243.7</v>
      </c>
      <c r="BI2046" s="22">
        <f t="shared" si="7552"/>
        <v>94205.9</v>
      </c>
      <c r="BJ2046" s="22">
        <f t="shared" si="7553"/>
        <v>94205.9</v>
      </c>
      <c r="BK2046" s="22">
        <f t="shared" si="7735"/>
        <v>0</v>
      </c>
      <c r="BL2046" s="22">
        <f t="shared" si="7736"/>
        <v>0</v>
      </c>
      <c r="BM2046" s="22">
        <f t="shared" si="7737"/>
        <v>0</v>
      </c>
      <c r="BN2046" s="22">
        <f t="shared" si="7554"/>
        <v>94243.7</v>
      </c>
      <c r="BO2046" s="22">
        <f t="shared" si="7555"/>
        <v>94205.9</v>
      </c>
      <c r="BP2046" s="22">
        <f t="shared" si="7556"/>
        <v>94205.9</v>
      </c>
      <c r="BQ2046" s="22">
        <f t="shared" si="7738"/>
        <v>0</v>
      </c>
      <c r="BR2046" s="22">
        <f t="shared" si="7739"/>
        <v>0</v>
      </c>
      <c r="BS2046" s="22">
        <f t="shared" si="7557"/>
        <v>94243.7</v>
      </c>
      <c r="BT2046" s="22">
        <f t="shared" si="7558"/>
        <v>94205.9</v>
      </c>
      <c r="BU2046" s="22">
        <f t="shared" si="7559"/>
        <v>94205.9</v>
      </c>
      <c r="BV2046" s="22">
        <f t="shared" si="7740"/>
        <v>0</v>
      </c>
      <c r="BW2046" s="22">
        <f t="shared" si="7741"/>
        <v>0</v>
      </c>
      <c r="BX2046" s="22">
        <f t="shared" si="7560"/>
        <v>94243.7</v>
      </c>
      <c r="BY2046" s="22">
        <f t="shared" si="7561"/>
        <v>94205.9</v>
      </c>
      <c r="BZ2046" s="22">
        <f t="shared" si="7562"/>
        <v>94205.9</v>
      </c>
      <c r="CA2046" s="22">
        <f t="shared" si="7742"/>
        <v>0</v>
      </c>
      <c r="CB2046" s="22">
        <f t="shared" si="7743"/>
        <v>0</v>
      </c>
      <c r="CC2046" s="22">
        <f t="shared" si="7744"/>
        <v>0</v>
      </c>
      <c r="CD2046" s="22">
        <f t="shared" si="7699"/>
        <v>94243.7</v>
      </c>
      <c r="CE2046" s="22">
        <f t="shared" si="7745"/>
        <v>0</v>
      </c>
      <c r="CF2046" s="34">
        <f t="shared" si="7606"/>
        <v>94243.7</v>
      </c>
      <c r="CG2046" s="22">
        <f t="shared" si="7700"/>
        <v>94205.9</v>
      </c>
      <c r="CH2046" s="22">
        <f t="shared" si="7746"/>
        <v>0</v>
      </c>
      <c r="CI2046" s="22">
        <f t="shared" si="7607"/>
        <v>94205.9</v>
      </c>
      <c r="CJ2046" s="22">
        <f t="shared" si="7701"/>
        <v>94205.9</v>
      </c>
      <c r="CK2046" s="22">
        <f t="shared" si="7746"/>
        <v>0</v>
      </c>
      <c r="CL2046" s="22">
        <f t="shared" si="7608"/>
        <v>94205.9</v>
      </c>
      <c r="CM2046" s="22">
        <f t="shared" si="7746"/>
        <v>0</v>
      </c>
      <c r="CN2046" s="15"/>
      <c r="CO2046" s="35"/>
      <c r="CT2046" s="5" t="s">
        <v>30</v>
      </c>
    </row>
    <row r="2047" spans="1:99" x14ac:dyDescent="0.3">
      <c r="A2047" s="32" t="s">
        <v>1176</v>
      </c>
      <c r="B2047" s="16">
        <v>610</v>
      </c>
      <c r="C2047" s="32" t="s">
        <v>395</v>
      </c>
      <c r="D2047" s="32" t="s">
        <v>105</v>
      </c>
      <c r="E2047" s="33" t="s">
        <v>681</v>
      </c>
      <c r="F2047" s="22">
        <v>68783.7</v>
      </c>
      <c r="G2047" s="22">
        <v>68745.899999999994</v>
      </c>
      <c r="H2047" s="22">
        <v>68745.899999999994</v>
      </c>
      <c r="I2047" s="22"/>
      <c r="J2047" s="22"/>
      <c r="K2047" s="22"/>
      <c r="L2047" s="22">
        <f t="shared" si="7527"/>
        <v>68783.7</v>
      </c>
      <c r="M2047" s="22">
        <f t="shared" si="7528"/>
        <v>68745.899999999994</v>
      </c>
      <c r="N2047" s="22">
        <f t="shared" si="7529"/>
        <v>68745.899999999994</v>
      </c>
      <c r="O2047" s="22">
        <v>25460</v>
      </c>
      <c r="P2047" s="22">
        <v>25460</v>
      </c>
      <c r="Q2047" s="22">
        <v>25460</v>
      </c>
      <c r="R2047" s="22">
        <f t="shared" si="7530"/>
        <v>94243.7</v>
      </c>
      <c r="S2047" s="22">
        <f t="shared" si="7531"/>
        <v>94205.9</v>
      </c>
      <c r="T2047" s="22">
        <f t="shared" si="7532"/>
        <v>94205.9</v>
      </c>
      <c r="U2047" s="22"/>
      <c r="V2047" s="22"/>
      <c r="W2047" s="22"/>
      <c r="X2047" s="22">
        <f t="shared" si="7533"/>
        <v>94243.7</v>
      </c>
      <c r="Y2047" s="22">
        <f t="shared" si="7534"/>
        <v>94205.9</v>
      </c>
      <c r="Z2047" s="22">
        <f t="shared" si="7535"/>
        <v>94205.9</v>
      </c>
      <c r="AA2047" s="22"/>
      <c r="AB2047" s="22"/>
      <c r="AC2047" s="22"/>
      <c r="AD2047" s="22">
        <f t="shared" si="7536"/>
        <v>94243.7</v>
      </c>
      <c r="AE2047" s="22">
        <f t="shared" si="7537"/>
        <v>94205.9</v>
      </c>
      <c r="AF2047" s="22">
        <f t="shared" si="7538"/>
        <v>94205.9</v>
      </c>
      <c r="AG2047" s="22"/>
      <c r="AH2047" s="22"/>
      <c r="AI2047" s="22"/>
      <c r="AJ2047" s="22">
        <f t="shared" si="7539"/>
        <v>94243.7</v>
      </c>
      <c r="AK2047" s="22">
        <f t="shared" si="7540"/>
        <v>94205.9</v>
      </c>
      <c r="AL2047" s="22">
        <f t="shared" si="7541"/>
        <v>94205.9</v>
      </c>
      <c r="AM2047" s="22"/>
      <c r="AN2047" s="22"/>
      <c r="AO2047" s="22"/>
      <c r="AP2047" s="22">
        <f t="shared" si="7542"/>
        <v>94243.7</v>
      </c>
      <c r="AQ2047" s="22">
        <f t="shared" si="7543"/>
        <v>94205.9</v>
      </c>
      <c r="AR2047" s="22">
        <f t="shared" si="7544"/>
        <v>94205.9</v>
      </c>
      <c r="AS2047" s="22"/>
      <c r="AT2047" s="22"/>
      <c r="AU2047" s="22"/>
      <c r="AV2047" s="22">
        <f t="shared" si="7545"/>
        <v>94243.7</v>
      </c>
      <c r="AW2047" s="22">
        <f t="shared" si="7546"/>
        <v>94205.9</v>
      </c>
      <c r="AX2047" s="22">
        <f t="shared" si="7547"/>
        <v>94205.9</v>
      </c>
      <c r="AY2047" s="22"/>
      <c r="AZ2047" s="22"/>
      <c r="BA2047" s="22"/>
      <c r="BB2047" s="22">
        <f t="shared" si="7548"/>
        <v>94243.7</v>
      </c>
      <c r="BC2047" s="22">
        <f t="shared" si="7549"/>
        <v>94205.9</v>
      </c>
      <c r="BD2047" s="22">
        <f t="shared" si="7550"/>
        <v>94205.9</v>
      </c>
      <c r="BE2047" s="22"/>
      <c r="BF2047" s="22"/>
      <c r="BG2047" s="22"/>
      <c r="BH2047" s="22">
        <f t="shared" si="7551"/>
        <v>94243.7</v>
      </c>
      <c r="BI2047" s="22">
        <f t="shared" si="7552"/>
        <v>94205.9</v>
      </c>
      <c r="BJ2047" s="22">
        <f t="shared" si="7553"/>
        <v>94205.9</v>
      </c>
      <c r="BK2047" s="22"/>
      <c r="BL2047" s="22"/>
      <c r="BM2047" s="22"/>
      <c r="BN2047" s="22">
        <f t="shared" si="7554"/>
        <v>94243.7</v>
      </c>
      <c r="BO2047" s="22">
        <f t="shared" si="7555"/>
        <v>94205.9</v>
      </c>
      <c r="BP2047" s="22">
        <f t="shared" si="7556"/>
        <v>94205.9</v>
      </c>
      <c r="BQ2047" s="22"/>
      <c r="BR2047" s="22"/>
      <c r="BS2047" s="22">
        <f t="shared" si="7557"/>
        <v>94243.7</v>
      </c>
      <c r="BT2047" s="22">
        <f t="shared" si="7558"/>
        <v>94205.9</v>
      </c>
      <c r="BU2047" s="22">
        <f t="shared" si="7559"/>
        <v>94205.9</v>
      </c>
      <c r="BV2047" s="22"/>
      <c r="BW2047" s="22"/>
      <c r="BX2047" s="22">
        <f t="shared" si="7560"/>
        <v>94243.7</v>
      </c>
      <c r="BY2047" s="22">
        <f t="shared" si="7561"/>
        <v>94205.9</v>
      </c>
      <c r="BZ2047" s="22">
        <f t="shared" si="7562"/>
        <v>94205.9</v>
      </c>
      <c r="CA2047" s="22"/>
      <c r="CB2047" s="22"/>
      <c r="CC2047" s="22"/>
      <c r="CD2047" s="22">
        <f t="shared" si="7699"/>
        <v>94243.7</v>
      </c>
      <c r="CE2047" s="22"/>
      <c r="CF2047" s="34">
        <f t="shared" si="7606"/>
        <v>94243.7</v>
      </c>
      <c r="CG2047" s="22">
        <f t="shared" si="7700"/>
        <v>94205.9</v>
      </c>
      <c r="CH2047" s="22"/>
      <c r="CI2047" s="22">
        <f t="shared" si="7607"/>
        <v>94205.9</v>
      </c>
      <c r="CJ2047" s="22">
        <f t="shared" si="7701"/>
        <v>94205.9</v>
      </c>
      <c r="CK2047" s="22"/>
      <c r="CL2047" s="22">
        <f t="shared" si="7608"/>
        <v>94205.9</v>
      </c>
      <c r="CM2047" s="22"/>
      <c r="CN2047" s="15"/>
      <c r="CO2047" s="35"/>
    </row>
    <row r="2048" spans="1:99" x14ac:dyDescent="0.3">
      <c r="A2048" s="32" t="s">
        <v>1176</v>
      </c>
      <c r="B2048" s="16">
        <v>800</v>
      </c>
      <c r="C2048" s="32"/>
      <c r="D2048" s="32"/>
      <c r="E2048" s="33" t="s">
        <v>54</v>
      </c>
      <c r="F2048" s="22">
        <f t="shared" si="7705"/>
        <v>14.1</v>
      </c>
      <c r="G2048" s="22">
        <f t="shared" si="7706"/>
        <v>13.9</v>
      </c>
      <c r="H2048" s="22">
        <f t="shared" si="7707"/>
        <v>13.8</v>
      </c>
      <c r="I2048" s="22">
        <f t="shared" si="7708"/>
        <v>0</v>
      </c>
      <c r="J2048" s="22">
        <f t="shared" si="7709"/>
        <v>0</v>
      </c>
      <c r="K2048" s="22">
        <f t="shared" si="7710"/>
        <v>0</v>
      </c>
      <c r="L2048" s="22">
        <f t="shared" si="7527"/>
        <v>14.1</v>
      </c>
      <c r="M2048" s="22">
        <f t="shared" si="7528"/>
        <v>13.9</v>
      </c>
      <c r="N2048" s="22">
        <f t="shared" si="7529"/>
        <v>13.8</v>
      </c>
      <c r="O2048" s="22">
        <f t="shared" si="7711"/>
        <v>0</v>
      </c>
      <c r="P2048" s="22">
        <f t="shared" si="7712"/>
        <v>0</v>
      </c>
      <c r="Q2048" s="22">
        <f t="shared" si="7713"/>
        <v>0</v>
      </c>
      <c r="R2048" s="22">
        <f t="shared" si="7530"/>
        <v>14.1</v>
      </c>
      <c r="S2048" s="22">
        <f t="shared" si="7531"/>
        <v>13.9</v>
      </c>
      <c r="T2048" s="22">
        <f t="shared" si="7532"/>
        <v>13.8</v>
      </c>
      <c r="U2048" s="22">
        <f t="shared" si="7714"/>
        <v>0</v>
      </c>
      <c r="V2048" s="22">
        <f t="shared" si="7715"/>
        <v>0</v>
      </c>
      <c r="W2048" s="22">
        <f t="shared" si="7716"/>
        <v>0</v>
      </c>
      <c r="X2048" s="22">
        <f t="shared" si="7533"/>
        <v>14.1</v>
      </c>
      <c r="Y2048" s="22">
        <f t="shared" si="7534"/>
        <v>13.9</v>
      </c>
      <c r="Z2048" s="22">
        <f t="shared" si="7535"/>
        <v>13.8</v>
      </c>
      <c r="AA2048" s="22">
        <f t="shared" si="7717"/>
        <v>0</v>
      </c>
      <c r="AB2048" s="22">
        <f t="shared" si="7718"/>
        <v>0</v>
      </c>
      <c r="AC2048" s="22">
        <f t="shared" si="7719"/>
        <v>0</v>
      </c>
      <c r="AD2048" s="22">
        <f t="shared" si="7536"/>
        <v>14.1</v>
      </c>
      <c r="AE2048" s="22">
        <f t="shared" si="7537"/>
        <v>13.9</v>
      </c>
      <c r="AF2048" s="22">
        <f t="shared" si="7538"/>
        <v>13.8</v>
      </c>
      <c r="AG2048" s="22">
        <f t="shared" si="7720"/>
        <v>0</v>
      </c>
      <c r="AH2048" s="22">
        <f t="shared" si="7721"/>
        <v>0</v>
      </c>
      <c r="AI2048" s="22">
        <f t="shared" si="7722"/>
        <v>0</v>
      </c>
      <c r="AJ2048" s="22">
        <f t="shared" si="7539"/>
        <v>14.1</v>
      </c>
      <c r="AK2048" s="22">
        <f t="shared" si="7540"/>
        <v>13.9</v>
      </c>
      <c r="AL2048" s="22">
        <f t="shared" si="7541"/>
        <v>13.8</v>
      </c>
      <c r="AM2048" s="22">
        <f t="shared" si="7723"/>
        <v>0</v>
      </c>
      <c r="AN2048" s="22">
        <f t="shared" si="7724"/>
        <v>0</v>
      </c>
      <c r="AO2048" s="22">
        <f t="shared" si="7725"/>
        <v>0</v>
      </c>
      <c r="AP2048" s="22">
        <f t="shared" si="7542"/>
        <v>14.1</v>
      </c>
      <c r="AQ2048" s="22">
        <f t="shared" si="7543"/>
        <v>13.9</v>
      </c>
      <c r="AR2048" s="22">
        <f t="shared" si="7544"/>
        <v>13.8</v>
      </c>
      <c r="AS2048" s="22">
        <f t="shared" si="7726"/>
        <v>0</v>
      </c>
      <c r="AT2048" s="22">
        <f t="shared" si="7727"/>
        <v>0</v>
      </c>
      <c r="AU2048" s="22">
        <f t="shared" si="7728"/>
        <v>0</v>
      </c>
      <c r="AV2048" s="22">
        <f t="shared" si="7545"/>
        <v>14.1</v>
      </c>
      <c r="AW2048" s="22">
        <f t="shared" si="7546"/>
        <v>13.9</v>
      </c>
      <c r="AX2048" s="22">
        <f t="shared" si="7547"/>
        <v>13.8</v>
      </c>
      <c r="AY2048" s="22">
        <f t="shared" si="7729"/>
        <v>0</v>
      </c>
      <c r="AZ2048" s="22">
        <f t="shared" si="7730"/>
        <v>0</v>
      </c>
      <c r="BA2048" s="22">
        <f t="shared" si="7731"/>
        <v>0</v>
      </c>
      <c r="BB2048" s="22">
        <f t="shared" si="7548"/>
        <v>14.1</v>
      </c>
      <c r="BC2048" s="22">
        <f t="shared" si="7549"/>
        <v>13.9</v>
      </c>
      <c r="BD2048" s="22">
        <f t="shared" si="7550"/>
        <v>13.8</v>
      </c>
      <c r="BE2048" s="22">
        <f t="shared" si="7732"/>
        <v>0</v>
      </c>
      <c r="BF2048" s="22">
        <f t="shared" si="7733"/>
        <v>0</v>
      </c>
      <c r="BG2048" s="22">
        <f t="shared" si="7734"/>
        <v>0</v>
      </c>
      <c r="BH2048" s="22">
        <f t="shared" si="7551"/>
        <v>14.1</v>
      </c>
      <c r="BI2048" s="22">
        <f t="shared" si="7552"/>
        <v>13.9</v>
      </c>
      <c r="BJ2048" s="22">
        <f t="shared" si="7553"/>
        <v>13.8</v>
      </c>
      <c r="BK2048" s="22">
        <f t="shared" si="7735"/>
        <v>0</v>
      </c>
      <c r="BL2048" s="22">
        <f t="shared" si="7736"/>
        <v>0</v>
      </c>
      <c r="BM2048" s="22">
        <f t="shared" si="7737"/>
        <v>0</v>
      </c>
      <c r="BN2048" s="22">
        <f t="shared" si="7554"/>
        <v>14.1</v>
      </c>
      <c r="BO2048" s="22">
        <f t="shared" si="7555"/>
        <v>13.9</v>
      </c>
      <c r="BP2048" s="22">
        <f t="shared" si="7556"/>
        <v>13.8</v>
      </c>
      <c r="BQ2048" s="22">
        <f t="shared" si="7738"/>
        <v>0</v>
      </c>
      <c r="BR2048" s="22">
        <f t="shared" si="7739"/>
        <v>0</v>
      </c>
      <c r="BS2048" s="22">
        <f t="shared" si="7557"/>
        <v>14.1</v>
      </c>
      <c r="BT2048" s="22">
        <f t="shared" si="7558"/>
        <v>13.9</v>
      </c>
      <c r="BU2048" s="22">
        <f t="shared" si="7559"/>
        <v>13.8</v>
      </c>
      <c r="BV2048" s="22">
        <f t="shared" si="7740"/>
        <v>0</v>
      </c>
      <c r="BW2048" s="22">
        <f t="shared" si="7741"/>
        <v>0</v>
      </c>
      <c r="BX2048" s="22">
        <f t="shared" si="7560"/>
        <v>14.1</v>
      </c>
      <c r="BY2048" s="22">
        <f t="shared" si="7561"/>
        <v>13.9</v>
      </c>
      <c r="BZ2048" s="22">
        <f t="shared" si="7562"/>
        <v>13.8</v>
      </c>
      <c r="CA2048" s="22">
        <f t="shared" si="7742"/>
        <v>0</v>
      </c>
      <c r="CB2048" s="22">
        <f t="shared" si="7743"/>
        <v>0</v>
      </c>
      <c r="CC2048" s="22">
        <f t="shared" si="7744"/>
        <v>0</v>
      </c>
      <c r="CD2048" s="22">
        <f t="shared" si="7699"/>
        <v>14.1</v>
      </c>
      <c r="CE2048" s="22">
        <f t="shared" si="7745"/>
        <v>0</v>
      </c>
      <c r="CF2048" s="34">
        <f t="shared" si="7606"/>
        <v>14.1</v>
      </c>
      <c r="CG2048" s="22">
        <f t="shared" si="7700"/>
        <v>13.9</v>
      </c>
      <c r="CH2048" s="22">
        <f t="shared" si="7746"/>
        <v>0</v>
      </c>
      <c r="CI2048" s="22">
        <f t="shared" si="7607"/>
        <v>13.9</v>
      </c>
      <c r="CJ2048" s="22">
        <f t="shared" si="7701"/>
        <v>13.8</v>
      </c>
      <c r="CK2048" s="22">
        <f t="shared" si="7746"/>
        <v>0</v>
      </c>
      <c r="CL2048" s="22">
        <f t="shared" si="7608"/>
        <v>13.8</v>
      </c>
      <c r="CM2048" s="22">
        <f t="shared" si="7746"/>
        <v>0</v>
      </c>
      <c r="CN2048" s="15"/>
      <c r="CO2048" s="35"/>
      <c r="CS2048" s="5" t="s">
        <v>29</v>
      </c>
    </row>
    <row r="2049" spans="1:99" x14ac:dyDescent="0.3">
      <c r="A2049" s="32" t="s">
        <v>1176</v>
      </c>
      <c r="B2049" s="16">
        <v>850</v>
      </c>
      <c r="C2049" s="32"/>
      <c r="D2049" s="32"/>
      <c r="E2049" s="33" t="s">
        <v>79</v>
      </c>
      <c r="F2049" s="22">
        <f t="shared" si="7705"/>
        <v>14.1</v>
      </c>
      <c r="G2049" s="22">
        <f t="shared" si="7706"/>
        <v>13.9</v>
      </c>
      <c r="H2049" s="22">
        <f t="shared" si="7707"/>
        <v>13.8</v>
      </c>
      <c r="I2049" s="22">
        <f t="shared" si="7708"/>
        <v>0</v>
      </c>
      <c r="J2049" s="22">
        <f t="shared" si="7709"/>
        <v>0</v>
      </c>
      <c r="K2049" s="22">
        <f t="shared" si="7710"/>
        <v>0</v>
      </c>
      <c r="L2049" s="22">
        <f t="shared" si="7527"/>
        <v>14.1</v>
      </c>
      <c r="M2049" s="22">
        <f t="shared" si="7528"/>
        <v>13.9</v>
      </c>
      <c r="N2049" s="22">
        <f t="shared" si="7529"/>
        <v>13.8</v>
      </c>
      <c r="O2049" s="22">
        <f t="shared" si="7711"/>
        <v>0</v>
      </c>
      <c r="P2049" s="22">
        <f t="shared" si="7712"/>
        <v>0</v>
      </c>
      <c r="Q2049" s="22">
        <f t="shared" si="7713"/>
        <v>0</v>
      </c>
      <c r="R2049" s="22">
        <f t="shared" si="7530"/>
        <v>14.1</v>
      </c>
      <c r="S2049" s="22">
        <f t="shared" si="7531"/>
        <v>13.9</v>
      </c>
      <c r="T2049" s="22">
        <f t="shared" si="7532"/>
        <v>13.8</v>
      </c>
      <c r="U2049" s="22">
        <f t="shared" si="7714"/>
        <v>0</v>
      </c>
      <c r="V2049" s="22">
        <f t="shared" si="7715"/>
        <v>0</v>
      </c>
      <c r="W2049" s="22">
        <f t="shared" si="7716"/>
        <v>0</v>
      </c>
      <c r="X2049" s="22">
        <f t="shared" si="7533"/>
        <v>14.1</v>
      </c>
      <c r="Y2049" s="22">
        <f t="shared" si="7534"/>
        <v>13.9</v>
      </c>
      <c r="Z2049" s="22">
        <f t="shared" si="7535"/>
        <v>13.8</v>
      </c>
      <c r="AA2049" s="22">
        <f t="shared" si="7717"/>
        <v>0</v>
      </c>
      <c r="AB2049" s="22">
        <f t="shared" si="7718"/>
        <v>0</v>
      </c>
      <c r="AC2049" s="22">
        <f t="shared" si="7719"/>
        <v>0</v>
      </c>
      <c r="AD2049" s="22">
        <f t="shared" si="7536"/>
        <v>14.1</v>
      </c>
      <c r="AE2049" s="22">
        <f t="shared" si="7537"/>
        <v>13.9</v>
      </c>
      <c r="AF2049" s="22">
        <f t="shared" si="7538"/>
        <v>13.8</v>
      </c>
      <c r="AG2049" s="22">
        <f t="shared" si="7720"/>
        <v>0</v>
      </c>
      <c r="AH2049" s="22">
        <f t="shared" si="7721"/>
        <v>0</v>
      </c>
      <c r="AI2049" s="22">
        <f t="shared" si="7722"/>
        <v>0</v>
      </c>
      <c r="AJ2049" s="22">
        <f t="shared" si="7539"/>
        <v>14.1</v>
      </c>
      <c r="AK2049" s="22">
        <f t="shared" si="7540"/>
        <v>13.9</v>
      </c>
      <c r="AL2049" s="22">
        <f t="shared" si="7541"/>
        <v>13.8</v>
      </c>
      <c r="AM2049" s="22">
        <f t="shared" si="7723"/>
        <v>0</v>
      </c>
      <c r="AN2049" s="22">
        <f t="shared" si="7724"/>
        <v>0</v>
      </c>
      <c r="AO2049" s="22">
        <f t="shared" si="7725"/>
        <v>0</v>
      </c>
      <c r="AP2049" s="22">
        <f t="shared" si="7542"/>
        <v>14.1</v>
      </c>
      <c r="AQ2049" s="22">
        <f t="shared" si="7543"/>
        <v>13.9</v>
      </c>
      <c r="AR2049" s="22">
        <f t="shared" si="7544"/>
        <v>13.8</v>
      </c>
      <c r="AS2049" s="22">
        <f t="shared" si="7726"/>
        <v>0</v>
      </c>
      <c r="AT2049" s="22">
        <f t="shared" si="7727"/>
        <v>0</v>
      </c>
      <c r="AU2049" s="22">
        <f t="shared" si="7728"/>
        <v>0</v>
      </c>
      <c r="AV2049" s="22">
        <f t="shared" si="7545"/>
        <v>14.1</v>
      </c>
      <c r="AW2049" s="22">
        <f t="shared" si="7546"/>
        <v>13.9</v>
      </c>
      <c r="AX2049" s="22">
        <f t="shared" si="7547"/>
        <v>13.8</v>
      </c>
      <c r="AY2049" s="22">
        <f t="shared" si="7729"/>
        <v>0</v>
      </c>
      <c r="AZ2049" s="22">
        <f t="shared" si="7730"/>
        <v>0</v>
      </c>
      <c r="BA2049" s="22">
        <f t="shared" si="7731"/>
        <v>0</v>
      </c>
      <c r="BB2049" s="22">
        <f t="shared" si="7548"/>
        <v>14.1</v>
      </c>
      <c r="BC2049" s="22">
        <f t="shared" si="7549"/>
        <v>13.9</v>
      </c>
      <c r="BD2049" s="22">
        <f t="shared" si="7550"/>
        <v>13.8</v>
      </c>
      <c r="BE2049" s="22">
        <f t="shared" si="7732"/>
        <v>0</v>
      </c>
      <c r="BF2049" s="22">
        <f t="shared" si="7733"/>
        <v>0</v>
      </c>
      <c r="BG2049" s="22">
        <f t="shared" si="7734"/>
        <v>0</v>
      </c>
      <c r="BH2049" s="22">
        <f t="shared" si="7551"/>
        <v>14.1</v>
      </c>
      <c r="BI2049" s="22">
        <f t="shared" si="7552"/>
        <v>13.9</v>
      </c>
      <c r="BJ2049" s="22">
        <f t="shared" si="7553"/>
        <v>13.8</v>
      </c>
      <c r="BK2049" s="22">
        <f t="shared" si="7735"/>
        <v>0</v>
      </c>
      <c r="BL2049" s="22">
        <f t="shared" si="7736"/>
        <v>0</v>
      </c>
      <c r="BM2049" s="22">
        <f t="shared" si="7737"/>
        <v>0</v>
      </c>
      <c r="BN2049" s="22">
        <f t="shared" si="7554"/>
        <v>14.1</v>
      </c>
      <c r="BO2049" s="22">
        <f t="shared" si="7555"/>
        <v>13.9</v>
      </c>
      <c r="BP2049" s="22">
        <f t="shared" si="7556"/>
        <v>13.8</v>
      </c>
      <c r="BQ2049" s="22">
        <f t="shared" si="7738"/>
        <v>0</v>
      </c>
      <c r="BR2049" s="22">
        <f t="shared" si="7739"/>
        <v>0</v>
      </c>
      <c r="BS2049" s="22">
        <f t="shared" si="7557"/>
        <v>14.1</v>
      </c>
      <c r="BT2049" s="22">
        <f t="shared" si="7558"/>
        <v>13.9</v>
      </c>
      <c r="BU2049" s="22">
        <f t="shared" si="7559"/>
        <v>13.8</v>
      </c>
      <c r="BV2049" s="22">
        <f t="shared" si="7740"/>
        <v>0</v>
      </c>
      <c r="BW2049" s="22">
        <f t="shared" si="7741"/>
        <v>0</v>
      </c>
      <c r="BX2049" s="22">
        <f t="shared" si="7560"/>
        <v>14.1</v>
      </c>
      <c r="BY2049" s="22">
        <f t="shared" si="7561"/>
        <v>13.9</v>
      </c>
      <c r="BZ2049" s="22">
        <f t="shared" si="7562"/>
        <v>13.8</v>
      </c>
      <c r="CA2049" s="22">
        <f t="shared" si="7742"/>
        <v>0</v>
      </c>
      <c r="CB2049" s="22">
        <f t="shared" si="7743"/>
        <v>0</v>
      </c>
      <c r="CC2049" s="22">
        <f t="shared" si="7744"/>
        <v>0</v>
      </c>
      <c r="CD2049" s="22">
        <f t="shared" si="7699"/>
        <v>14.1</v>
      </c>
      <c r="CE2049" s="22">
        <f t="shared" si="7745"/>
        <v>0</v>
      </c>
      <c r="CF2049" s="34">
        <f t="shared" si="7606"/>
        <v>14.1</v>
      </c>
      <c r="CG2049" s="22">
        <f t="shared" si="7700"/>
        <v>13.9</v>
      </c>
      <c r="CH2049" s="22">
        <f t="shared" si="7746"/>
        <v>0</v>
      </c>
      <c r="CI2049" s="22">
        <f t="shared" si="7607"/>
        <v>13.9</v>
      </c>
      <c r="CJ2049" s="22">
        <f t="shared" si="7701"/>
        <v>13.8</v>
      </c>
      <c r="CK2049" s="22">
        <f t="shared" si="7746"/>
        <v>0</v>
      </c>
      <c r="CL2049" s="22">
        <f t="shared" si="7608"/>
        <v>13.8</v>
      </c>
      <c r="CM2049" s="22">
        <f t="shared" si="7746"/>
        <v>0</v>
      </c>
      <c r="CN2049" s="15"/>
      <c r="CO2049" s="35"/>
      <c r="CT2049" s="5" t="s">
        <v>30</v>
      </c>
    </row>
    <row r="2050" spans="1:99" ht="31.2" x14ac:dyDescent="0.3">
      <c r="A2050" s="32" t="s">
        <v>1176</v>
      </c>
      <c r="B2050" s="16">
        <v>850</v>
      </c>
      <c r="C2050" s="32" t="s">
        <v>66</v>
      </c>
      <c r="D2050" s="32" t="s">
        <v>66</v>
      </c>
      <c r="E2050" s="33" t="s">
        <v>728</v>
      </c>
      <c r="F2050" s="22">
        <v>14.1</v>
      </c>
      <c r="G2050" s="22">
        <v>13.9</v>
      </c>
      <c r="H2050" s="22">
        <v>13.8</v>
      </c>
      <c r="I2050" s="22"/>
      <c r="J2050" s="22"/>
      <c r="K2050" s="22"/>
      <c r="L2050" s="22">
        <f t="shared" si="7527"/>
        <v>14.1</v>
      </c>
      <c r="M2050" s="22">
        <f t="shared" si="7528"/>
        <v>13.9</v>
      </c>
      <c r="N2050" s="22">
        <f t="shared" si="7529"/>
        <v>13.8</v>
      </c>
      <c r="O2050" s="22"/>
      <c r="P2050" s="22"/>
      <c r="Q2050" s="22"/>
      <c r="R2050" s="22">
        <f t="shared" si="7530"/>
        <v>14.1</v>
      </c>
      <c r="S2050" s="22">
        <f t="shared" si="7531"/>
        <v>13.9</v>
      </c>
      <c r="T2050" s="22">
        <f t="shared" si="7532"/>
        <v>13.8</v>
      </c>
      <c r="U2050" s="22"/>
      <c r="V2050" s="22"/>
      <c r="W2050" s="22"/>
      <c r="X2050" s="22">
        <f t="shared" si="7533"/>
        <v>14.1</v>
      </c>
      <c r="Y2050" s="22">
        <f t="shared" si="7534"/>
        <v>13.9</v>
      </c>
      <c r="Z2050" s="22">
        <f t="shared" si="7535"/>
        <v>13.8</v>
      </c>
      <c r="AA2050" s="22"/>
      <c r="AB2050" s="22"/>
      <c r="AC2050" s="22"/>
      <c r="AD2050" s="22">
        <f t="shared" si="7536"/>
        <v>14.1</v>
      </c>
      <c r="AE2050" s="22">
        <f t="shared" si="7537"/>
        <v>13.9</v>
      </c>
      <c r="AF2050" s="22">
        <f t="shared" si="7538"/>
        <v>13.8</v>
      </c>
      <c r="AG2050" s="22"/>
      <c r="AH2050" s="22"/>
      <c r="AI2050" s="22"/>
      <c r="AJ2050" s="22">
        <f t="shared" si="7539"/>
        <v>14.1</v>
      </c>
      <c r="AK2050" s="22">
        <f t="shared" si="7540"/>
        <v>13.9</v>
      </c>
      <c r="AL2050" s="22">
        <f t="shared" si="7541"/>
        <v>13.8</v>
      </c>
      <c r="AM2050" s="22"/>
      <c r="AN2050" s="22"/>
      <c r="AO2050" s="22"/>
      <c r="AP2050" s="22">
        <f t="shared" si="7542"/>
        <v>14.1</v>
      </c>
      <c r="AQ2050" s="22">
        <f t="shared" si="7543"/>
        <v>13.9</v>
      </c>
      <c r="AR2050" s="22">
        <f t="shared" si="7544"/>
        <v>13.8</v>
      </c>
      <c r="AS2050" s="22"/>
      <c r="AT2050" s="22"/>
      <c r="AU2050" s="22"/>
      <c r="AV2050" s="22">
        <f t="shared" si="7545"/>
        <v>14.1</v>
      </c>
      <c r="AW2050" s="22">
        <f t="shared" si="7546"/>
        <v>13.9</v>
      </c>
      <c r="AX2050" s="22">
        <f t="shared" si="7547"/>
        <v>13.8</v>
      </c>
      <c r="AY2050" s="22"/>
      <c r="AZ2050" s="22"/>
      <c r="BA2050" s="22"/>
      <c r="BB2050" s="22">
        <f t="shared" si="7548"/>
        <v>14.1</v>
      </c>
      <c r="BC2050" s="22">
        <f t="shared" si="7549"/>
        <v>13.9</v>
      </c>
      <c r="BD2050" s="22">
        <f t="shared" si="7550"/>
        <v>13.8</v>
      </c>
      <c r="BE2050" s="22"/>
      <c r="BF2050" s="22"/>
      <c r="BG2050" s="22"/>
      <c r="BH2050" s="22">
        <f t="shared" si="7551"/>
        <v>14.1</v>
      </c>
      <c r="BI2050" s="22">
        <f t="shared" si="7552"/>
        <v>13.9</v>
      </c>
      <c r="BJ2050" s="22">
        <f t="shared" si="7553"/>
        <v>13.8</v>
      </c>
      <c r="BK2050" s="22"/>
      <c r="BL2050" s="22"/>
      <c r="BM2050" s="22"/>
      <c r="BN2050" s="22">
        <f t="shared" si="7554"/>
        <v>14.1</v>
      </c>
      <c r="BO2050" s="22">
        <f t="shared" si="7555"/>
        <v>13.9</v>
      </c>
      <c r="BP2050" s="22">
        <f t="shared" si="7556"/>
        <v>13.8</v>
      </c>
      <c r="BQ2050" s="22"/>
      <c r="BR2050" s="22"/>
      <c r="BS2050" s="22">
        <f t="shared" si="7557"/>
        <v>14.1</v>
      </c>
      <c r="BT2050" s="22">
        <f t="shared" si="7558"/>
        <v>13.9</v>
      </c>
      <c r="BU2050" s="22">
        <f t="shared" si="7559"/>
        <v>13.8</v>
      </c>
      <c r="BV2050" s="22"/>
      <c r="BW2050" s="22"/>
      <c r="BX2050" s="22">
        <f t="shared" si="7560"/>
        <v>14.1</v>
      </c>
      <c r="BY2050" s="22">
        <f t="shared" si="7561"/>
        <v>13.9</v>
      </c>
      <c r="BZ2050" s="22">
        <f t="shared" si="7562"/>
        <v>13.8</v>
      </c>
      <c r="CA2050" s="22"/>
      <c r="CB2050" s="22"/>
      <c r="CC2050" s="22"/>
      <c r="CD2050" s="22">
        <f t="shared" si="7699"/>
        <v>14.1</v>
      </c>
      <c r="CE2050" s="22"/>
      <c r="CF2050" s="34">
        <f t="shared" si="7606"/>
        <v>14.1</v>
      </c>
      <c r="CG2050" s="22">
        <f t="shared" si="7700"/>
        <v>13.9</v>
      </c>
      <c r="CH2050" s="22"/>
      <c r="CI2050" s="22">
        <f t="shared" si="7607"/>
        <v>13.9</v>
      </c>
      <c r="CJ2050" s="22">
        <f t="shared" si="7701"/>
        <v>13.8</v>
      </c>
      <c r="CK2050" s="22"/>
      <c r="CL2050" s="22">
        <f t="shared" si="7608"/>
        <v>13.8</v>
      </c>
      <c r="CM2050" s="22"/>
      <c r="CN2050" s="15"/>
      <c r="CO2050" s="35"/>
    </row>
    <row r="2051" spans="1:99" ht="62.4" x14ac:dyDescent="0.3">
      <c r="A2051" s="32" t="s">
        <v>1177</v>
      </c>
      <c r="B2051" s="16"/>
      <c r="C2051" s="32"/>
      <c r="D2051" s="32"/>
      <c r="E2051" s="33" t="s">
        <v>1178</v>
      </c>
      <c r="F2051" s="22">
        <f t="shared" si="7705"/>
        <v>949.9</v>
      </c>
      <c r="G2051" s="22">
        <f t="shared" si="7706"/>
        <v>988</v>
      </c>
      <c r="H2051" s="22">
        <f t="shared" si="7707"/>
        <v>988</v>
      </c>
      <c r="I2051" s="22">
        <f t="shared" si="7708"/>
        <v>0</v>
      </c>
      <c r="J2051" s="22">
        <f t="shared" si="7709"/>
        <v>0</v>
      </c>
      <c r="K2051" s="22">
        <f t="shared" si="7710"/>
        <v>0</v>
      </c>
      <c r="L2051" s="22">
        <f t="shared" si="7527"/>
        <v>949.9</v>
      </c>
      <c r="M2051" s="22">
        <f t="shared" si="7528"/>
        <v>988</v>
      </c>
      <c r="N2051" s="22">
        <f t="shared" si="7529"/>
        <v>988</v>
      </c>
      <c r="O2051" s="22">
        <f t="shared" si="7711"/>
        <v>0</v>
      </c>
      <c r="P2051" s="22">
        <f t="shared" si="7712"/>
        <v>0</v>
      </c>
      <c r="Q2051" s="22">
        <f t="shared" si="7713"/>
        <v>0</v>
      </c>
      <c r="R2051" s="22">
        <f t="shared" si="7530"/>
        <v>949.9</v>
      </c>
      <c r="S2051" s="22">
        <f t="shared" si="7531"/>
        <v>988</v>
      </c>
      <c r="T2051" s="22">
        <f t="shared" si="7532"/>
        <v>988</v>
      </c>
      <c r="U2051" s="22">
        <f t="shared" si="7714"/>
        <v>0</v>
      </c>
      <c r="V2051" s="22">
        <f t="shared" si="7715"/>
        <v>0</v>
      </c>
      <c r="W2051" s="22">
        <f t="shared" si="7716"/>
        <v>0</v>
      </c>
      <c r="X2051" s="22">
        <f t="shared" si="7533"/>
        <v>949.9</v>
      </c>
      <c r="Y2051" s="22">
        <f t="shared" si="7534"/>
        <v>988</v>
      </c>
      <c r="Z2051" s="22">
        <f t="shared" si="7535"/>
        <v>988</v>
      </c>
      <c r="AA2051" s="22">
        <f t="shared" si="7717"/>
        <v>0</v>
      </c>
      <c r="AB2051" s="22">
        <f t="shared" si="7718"/>
        <v>0</v>
      </c>
      <c r="AC2051" s="22">
        <f t="shared" si="7719"/>
        <v>0</v>
      </c>
      <c r="AD2051" s="22">
        <f t="shared" si="7536"/>
        <v>949.9</v>
      </c>
      <c r="AE2051" s="22">
        <f t="shared" si="7537"/>
        <v>988</v>
      </c>
      <c r="AF2051" s="22">
        <f t="shared" si="7538"/>
        <v>988</v>
      </c>
      <c r="AG2051" s="22">
        <f t="shared" si="7720"/>
        <v>0</v>
      </c>
      <c r="AH2051" s="22">
        <f t="shared" si="7721"/>
        <v>0</v>
      </c>
      <c r="AI2051" s="22">
        <f t="shared" si="7722"/>
        <v>0</v>
      </c>
      <c r="AJ2051" s="22">
        <f t="shared" si="7539"/>
        <v>949.9</v>
      </c>
      <c r="AK2051" s="22">
        <f t="shared" si="7540"/>
        <v>988</v>
      </c>
      <c r="AL2051" s="22">
        <f t="shared" si="7541"/>
        <v>988</v>
      </c>
      <c r="AM2051" s="22">
        <f t="shared" si="7723"/>
        <v>0</v>
      </c>
      <c r="AN2051" s="22">
        <f t="shared" si="7724"/>
        <v>0</v>
      </c>
      <c r="AO2051" s="22">
        <f t="shared" si="7725"/>
        <v>0</v>
      </c>
      <c r="AP2051" s="22">
        <f t="shared" si="7542"/>
        <v>949.9</v>
      </c>
      <c r="AQ2051" s="22">
        <f t="shared" si="7543"/>
        <v>988</v>
      </c>
      <c r="AR2051" s="22">
        <f t="shared" si="7544"/>
        <v>988</v>
      </c>
      <c r="AS2051" s="22">
        <f t="shared" si="7726"/>
        <v>0</v>
      </c>
      <c r="AT2051" s="22">
        <f t="shared" si="7727"/>
        <v>0</v>
      </c>
      <c r="AU2051" s="22">
        <f t="shared" si="7728"/>
        <v>0</v>
      </c>
      <c r="AV2051" s="22">
        <f t="shared" si="7545"/>
        <v>949.9</v>
      </c>
      <c r="AW2051" s="22">
        <f t="shared" si="7546"/>
        <v>988</v>
      </c>
      <c r="AX2051" s="22">
        <f t="shared" si="7547"/>
        <v>988</v>
      </c>
      <c r="AY2051" s="22">
        <f t="shared" si="7729"/>
        <v>0</v>
      </c>
      <c r="AZ2051" s="22">
        <f t="shared" si="7730"/>
        <v>0</v>
      </c>
      <c r="BA2051" s="22">
        <f t="shared" si="7731"/>
        <v>0</v>
      </c>
      <c r="BB2051" s="22">
        <f t="shared" si="7548"/>
        <v>949.9</v>
      </c>
      <c r="BC2051" s="22">
        <f t="shared" si="7549"/>
        <v>988</v>
      </c>
      <c r="BD2051" s="22">
        <f t="shared" si="7550"/>
        <v>988</v>
      </c>
      <c r="BE2051" s="22">
        <f t="shared" si="7732"/>
        <v>0</v>
      </c>
      <c r="BF2051" s="22">
        <f t="shared" si="7733"/>
        <v>0</v>
      </c>
      <c r="BG2051" s="22">
        <f t="shared" si="7734"/>
        <v>0</v>
      </c>
      <c r="BH2051" s="22">
        <f t="shared" si="7551"/>
        <v>949.9</v>
      </c>
      <c r="BI2051" s="22">
        <f t="shared" si="7552"/>
        <v>988</v>
      </c>
      <c r="BJ2051" s="22">
        <f t="shared" si="7553"/>
        <v>988</v>
      </c>
      <c r="BK2051" s="22">
        <f t="shared" si="7735"/>
        <v>0</v>
      </c>
      <c r="BL2051" s="22">
        <f t="shared" si="7736"/>
        <v>0</v>
      </c>
      <c r="BM2051" s="22">
        <f t="shared" si="7737"/>
        <v>0</v>
      </c>
      <c r="BN2051" s="22">
        <f t="shared" si="7554"/>
        <v>949.9</v>
      </c>
      <c r="BO2051" s="22">
        <f t="shared" si="7555"/>
        <v>988</v>
      </c>
      <c r="BP2051" s="22">
        <f t="shared" si="7556"/>
        <v>988</v>
      </c>
      <c r="BQ2051" s="22">
        <f t="shared" si="7738"/>
        <v>0</v>
      </c>
      <c r="BR2051" s="22">
        <f t="shared" si="7739"/>
        <v>0</v>
      </c>
      <c r="BS2051" s="22">
        <f t="shared" si="7557"/>
        <v>949.9</v>
      </c>
      <c r="BT2051" s="22">
        <f t="shared" si="7558"/>
        <v>988</v>
      </c>
      <c r="BU2051" s="22">
        <f t="shared" si="7559"/>
        <v>988</v>
      </c>
      <c r="BV2051" s="22">
        <f t="shared" si="7740"/>
        <v>0</v>
      </c>
      <c r="BW2051" s="22">
        <f t="shared" si="7741"/>
        <v>0</v>
      </c>
      <c r="BX2051" s="22">
        <f t="shared" si="7560"/>
        <v>949.9</v>
      </c>
      <c r="BY2051" s="22">
        <f t="shared" si="7561"/>
        <v>988</v>
      </c>
      <c r="BZ2051" s="22">
        <f t="shared" si="7562"/>
        <v>988</v>
      </c>
      <c r="CA2051" s="22">
        <f t="shared" si="7742"/>
        <v>0</v>
      </c>
      <c r="CB2051" s="22">
        <f t="shared" si="7743"/>
        <v>0</v>
      </c>
      <c r="CC2051" s="22">
        <f t="shared" si="7744"/>
        <v>0</v>
      </c>
      <c r="CD2051" s="22">
        <f t="shared" si="7699"/>
        <v>949.9</v>
      </c>
      <c r="CE2051" s="22">
        <f t="shared" si="7745"/>
        <v>0</v>
      </c>
      <c r="CF2051" s="34">
        <f t="shared" si="7606"/>
        <v>949.9</v>
      </c>
      <c r="CG2051" s="22">
        <f t="shared" si="7700"/>
        <v>988</v>
      </c>
      <c r="CH2051" s="22">
        <f t="shared" si="7746"/>
        <v>0</v>
      </c>
      <c r="CI2051" s="22">
        <f t="shared" si="7607"/>
        <v>988</v>
      </c>
      <c r="CJ2051" s="22">
        <f t="shared" si="7701"/>
        <v>988</v>
      </c>
      <c r="CK2051" s="22">
        <f t="shared" si="7746"/>
        <v>0</v>
      </c>
      <c r="CL2051" s="22">
        <f t="shared" si="7608"/>
        <v>988</v>
      </c>
      <c r="CM2051" s="22">
        <f t="shared" si="7746"/>
        <v>0</v>
      </c>
      <c r="CN2051" s="15"/>
      <c r="CO2051" s="35"/>
      <c r="CU2051" s="5" t="s">
        <v>31</v>
      </c>
    </row>
    <row r="2052" spans="1:99" ht="46.8" x14ac:dyDescent="0.3">
      <c r="A2052" s="32" t="s">
        <v>1177</v>
      </c>
      <c r="B2052" s="16">
        <v>600</v>
      </c>
      <c r="C2052" s="32"/>
      <c r="D2052" s="32"/>
      <c r="E2052" s="33" t="s">
        <v>45</v>
      </c>
      <c r="F2052" s="22">
        <f t="shared" si="7705"/>
        <v>949.9</v>
      </c>
      <c r="G2052" s="22">
        <f t="shared" si="7706"/>
        <v>988</v>
      </c>
      <c r="H2052" s="22">
        <f t="shared" si="7707"/>
        <v>988</v>
      </c>
      <c r="I2052" s="22">
        <f t="shared" si="7708"/>
        <v>0</v>
      </c>
      <c r="J2052" s="22">
        <f t="shared" si="7709"/>
        <v>0</v>
      </c>
      <c r="K2052" s="22">
        <f t="shared" si="7710"/>
        <v>0</v>
      </c>
      <c r="L2052" s="22">
        <f t="shared" si="7527"/>
        <v>949.9</v>
      </c>
      <c r="M2052" s="22">
        <f t="shared" si="7528"/>
        <v>988</v>
      </c>
      <c r="N2052" s="22">
        <f t="shared" si="7529"/>
        <v>988</v>
      </c>
      <c r="O2052" s="22">
        <f t="shared" si="7711"/>
        <v>0</v>
      </c>
      <c r="P2052" s="22">
        <f t="shared" si="7712"/>
        <v>0</v>
      </c>
      <c r="Q2052" s="22">
        <f t="shared" si="7713"/>
        <v>0</v>
      </c>
      <c r="R2052" s="22">
        <f t="shared" si="7530"/>
        <v>949.9</v>
      </c>
      <c r="S2052" s="22">
        <f t="shared" si="7531"/>
        <v>988</v>
      </c>
      <c r="T2052" s="22">
        <f t="shared" si="7532"/>
        <v>988</v>
      </c>
      <c r="U2052" s="22">
        <f t="shared" si="7714"/>
        <v>0</v>
      </c>
      <c r="V2052" s="22">
        <f t="shared" si="7715"/>
        <v>0</v>
      </c>
      <c r="W2052" s="22">
        <f t="shared" si="7716"/>
        <v>0</v>
      </c>
      <c r="X2052" s="22">
        <f t="shared" si="7533"/>
        <v>949.9</v>
      </c>
      <c r="Y2052" s="22">
        <f t="shared" si="7534"/>
        <v>988</v>
      </c>
      <c r="Z2052" s="22">
        <f t="shared" si="7535"/>
        <v>988</v>
      </c>
      <c r="AA2052" s="22">
        <f t="shared" si="7717"/>
        <v>0</v>
      </c>
      <c r="AB2052" s="22">
        <f t="shared" si="7718"/>
        <v>0</v>
      </c>
      <c r="AC2052" s="22">
        <f t="shared" si="7719"/>
        <v>0</v>
      </c>
      <c r="AD2052" s="22">
        <f t="shared" si="7536"/>
        <v>949.9</v>
      </c>
      <c r="AE2052" s="22">
        <f t="shared" si="7537"/>
        <v>988</v>
      </c>
      <c r="AF2052" s="22">
        <f t="shared" si="7538"/>
        <v>988</v>
      </c>
      <c r="AG2052" s="22">
        <f t="shared" si="7720"/>
        <v>0</v>
      </c>
      <c r="AH2052" s="22">
        <f t="shared" si="7721"/>
        <v>0</v>
      </c>
      <c r="AI2052" s="22">
        <f t="shared" si="7722"/>
        <v>0</v>
      </c>
      <c r="AJ2052" s="22">
        <f t="shared" si="7539"/>
        <v>949.9</v>
      </c>
      <c r="AK2052" s="22">
        <f t="shared" si="7540"/>
        <v>988</v>
      </c>
      <c r="AL2052" s="22">
        <f t="shared" si="7541"/>
        <v>988</v>
      </c>
      <c r="AM2052" s="22">
        <f t="shared" si="7723"/>
        <v>0</v>
      </c>
      <c r="AN2052" s="22">
        <f t="shared" si="7724"/>
        <v>0</v>
      </c>
      <c r="AO2052" s="22">
        <f t="shared" si="7725"/>
        <v>0</v>
      </c>
      <c r="AP2052" s="22">
        <f t="shared" si="7542"/>
        <v>949.9</v>
      </c>
      <c r="AQ2052" s="22">
        <f t="shared" si="7543"/>
        <v>988</v>
      </c>
      <c r="AR2052" s="22">
        <f t="shared" si="7544"/>
        <v>988</v>
      </c>
      <c r="AS2052" s="22">
        <f t="shared" si="7726"/>
        <v>0</v>
      </c>
      <c r="AT2052" s="22">
        <f t="shared" si="7727"/>
        <v>0</v>
      </c>
      <c r="AU2052" s="22">
        <f t="shared" si="7728"/>
        <v>0</v>
      </c>
      <c r="AV2052" s="22">
        <f t="shared" si="7545"/>
        <v>949.9</v>
      </c>
      <c r="AW2052" s="22">
        <f t="shared" si="7546"/>
        <v>988</v>
      </c>
      <c r="AX2052" s="22">
        <f t="shared" si="7547"/>
        <v>988</v>
      </c>
      <c r="AY2052" s="22">
        <f t="shared" si="7729"/>
        <v>0</v>
      </c>
      <c r="AZ2052" s="22">
        <f t="shared" si="7730"/>
        <v>0</v>
      </c>
      <c r="BA2052" s="22">
        <f t="shared" si="7731"/>
        <v>0</v>
      </c>
      <c r="BB2052" s="22">
        <f t="shared" si="7548"/>
        <v>949.9</v>
      </c>
      <c r="BC2052" s="22">
        <f t="shared" si="7549"/>
        <v>988</v>
      </c>
      <c r="BD2052" s="22">
        <f t="shared" si="7550"/>
        <v>988</v>
      </c>
      <c r="BE2052" s="22">
        <f t="shared" si="7732"/>
        <v>0</v>
      </c>
      <c r="BF2052" s="22">
        <f t="shared" si="7733"/>
        <v>0</v>
      </c>
      <c r="BG2052" s="22">
        <f t="shared" si="7734"/>
        <v>0</v>
      </c>
      <c r="BH2052" s="22">
        <f t="shared" si="7551"/>
        <v>949.9</v>
      </c>
      <c r="BI2052" s="22">
        <f t="shared" si="7552"/>
        <v>988</v>
      </c>
      <c r="BJ2052" s="22">
        <f t="shared" si="7553"/>
        <v>988</v>
      </c>
      <c r="BK2052" s="22">
        <f t="shared" si="7735"/>
        <v>0</v>
      </c>
      <c r="BL2052" s="22">
        <f t="shared" si="7736"/>
        <v>0</v>
      </c>
      <c r="BM2052" s="22">
        <f t="shared" si="7737"/>
        <v>0</v>
      </c>
      <c r="BN2052" s="22">
        <f t="shared" si="7554"/>
        <v>949.9</v>
      </c>
      <c r="BO2052" s="22">
        <f t="shared" si="7555"/>
        <v>988</v>
      </c>
      <c r="BP2052" s="22">
        <f t="shared" si="7556"/>
        <v>988</v>
      </c>
      <c r="BQ2052" s="22">
        <f t="shared" si="7738"/>
        <v>0</v>
      </c>
      <c r="BR2052" s="22">
        <f t="shared" si="7739"/>
        <v>0</v>
      </c>
      <c r="BS2052" s="22">
        <f t="shared" si="7557"/>
        <v>949.9</v>
      </c>
      <c r="BT2052" s="22">
        <f t="shared" si="7558"/>
        <v>988</v>
      </c>
      <c r="BU2052" s="22">
        <f t="shared" si="7559"/>
        <v>988</v>
      </c>
      <c r="BV2052" s="22">
        <f t="shared" si="7740"/>
        <v>0</v>
      </c>
      <c r="BW2052" s="22">
        <f t="shared" si="7741"/>
        <v>0</v>
      </c>
      <c r="BX2052" s="22">
        <f t="shared" si="7560"/>
        <v>949.9</v>
      </c>
      <c r="BY2052" s="22">
        <f t="shared" si="7561"/>
        <v>988</v>
      </c>
      <c r="BZ2052" s="22">
        <f t="shared" si="7562"/>
        <v>988</v>
      </c>
      <c r="CA2052" s="22">
        <f t="shared" si="7742"/>
        <v>0</v>
      </c>
      <c r="CB2052" s="22">
        <f t="shared" si="7743"/>
        <v>0</v>
      </c>
      <c r="CC2052" s="22">
        <f t="shared" si="7744"/>
        <v>0</v>
      </c>
      <c r="CD2052" s="22">
        <f t="shared" si="7699"/>
        <v>949.9</v>
      </c>
      <c r="CE2052" s="22">
        <f t="shared" si="7745"/>
        <v>0</v>
      </c>
      <c r="CF2052" s="34">
        <f t="shared" si="7606"/>
        <v>949.9</v>
      </c>
      <c r="CG2052" s="22">
        <f t="shared" si="7700"/>
        <v>988</v>
      </c>
      <c r="CH2052" s="22">
        <f t="shared" si="7746"/>
        <v>0</v>
      </c>
      <c r="CI2052" s="22">
        <f t="shared" si="7607"/>
        <v>988</v>
      </c>
      <c r="CJ2052" s="22">
        <f t="shared" si="7701"/>
        <v>988</v>
      </c>
      <c r="CK2052" s="22">
        <f t="shared" si="7746"/>
        <v>0</v>
      </c>
      <c r="CL2052" s="22">
        <f t="shared" si="7608"/>
        <v>988</v>
      </c>
      <c r="CM2052" s="22">
        <f t="shared" si="7746"/>
        <v>0</v>
      </c>
      <c r="CN2052" s="15"/>
      <c r="CO2052" s="35"/>
      <c r="CS2052" s="5" t="s">
        <v>29</v>
      </c>
    </row>
    <row r="2053" spans="1:99" x14ac:dyDescent="0.3">
      <c r="A2053" s="32" t="s">
        <v>1177</v>
      </c>
      <c r="B2053" s="16">
        <v>610</v>
      </c>
      <c r="C2053" s="32"/>
      <c r="D2053" s="32"/>
      <c r="E2053" s="33" t="s">
        <v>104</v>
      </c>
      <c r="F2053" s="22">
        <f t="shared" si="7705"/>
        <v>949.9</v>
      </c>
      <c r="G2053" s="22">
        <f t="shared" si="7706"/>
        <v>988</v>
      </c>
      <c r="H2053" s="22">
        <f t="shared" si="7707"/>
        <v>988</v>
      </c>
      <c r="I2053" s="22">
        <f t="shared" si="7708"/>
        <v>0</v>
      </c>
      <c r="J2053" s="22">
        <f t="shared" si="7709"/>
        <v>0</v>
      </c>
      <c r="K2053" s="22">
        <f t="shared" si="7710"/>
        <v>0</v>
      </c>
      <c r="L2053" s="22">
        <f t="shared" si="7527"/>
        <v>949.9</v>
      </c>
      <c r="M2053" s="22">
        <f t="shared" si="7528"/>
        <v>988</v>
      </c>
      <c r="N2053" s="22">
        <f t="shared" si="7529"/>
        <v>988</v>
      </c>
      <c r="O2053" s="22">
        <f t="shared" si="7711"/>
        <v>0</v>
      </c>
      <c r="P2053" s="22">
        <f t="shared" si="7712"/>
        <v>0</v>
      </c>
      <c r="Q2053" s="22">
        <f t="shared" si="7713"/>
        <v>0</v>
      </c>
      <c r="R2053" s="22">
        <f t="shared" si="7530"/>
        <v>949.9</v>
      </c>
      <c r="S2053" s="22">
        <f t="shared" si="7531"/>
        <v>988</v>
      </c>
      <c r="T2053" s="22">
        <f t="shared" si="7532"/>
        <v>988</v>
      </c>
      <c r="U2053" s="22">
        <f t="shared" si="7714"/>
        <v>0</v>
      </c>
      <c r="V2053" s="22">
        <f t="shared" si="7715"/>
        <v>0</v>
      </c>
      <c r="W2053" s="22">
        <f t="shared" si="7716"/>
        <v>0</v>
      </c>
      <c r="X2053" s="22">
        <f t="shared" si="7533"/>
        <v>949.9</v>
      </c>
      <c r="Y2053" s="22">
        <f t="shared" si="7534"/>
        <v>988</v>
      </c>
      <c r="Z2053" s="22">
        <f t="shared" si="7535"/>
        <v>988</v>
      </c>
      <c r="AA2053" s="22">
        <f t="shared" si="7717"/>
        <v>0</v>
      </c>
      <c r="AB2053" s="22">
        <f t="shared" si="7718"/>
        <v>0</v>
      </c>
      <c r="AC2053" s="22">
        <f t="shared" si="7719"/>
        <v>0</v>
      </c>
      <c r="AD2053" s="22">
        <f t="shared" si="7536"/>
        <v>949.9</v>
      </c>
      <c r="AE2053" s="22">
        <f t="shared" si="7537"/>
        <v>988</v>
      </c>
      <c r="AF2053" s="22">
        <f t="shared" si="7538"/>
        <v>988</v>
      </c>
      <c r="AG2053" s="22">
        <f t="shared" si="7720"/>
        <v>0</v>
      </c>
      <c r="AH2053" s="22">
        <f t="shared" si="7721"/>
        <v>0</v>
      </c>
      <c r="AI2053" s="22">
        <f t="shared" si="7722"/>
        <v>0</v>
      </c>
      <c r="AJ2053" s="22">
        <f t="shared" si="7539"/>
        <v>949.9</v>
      </c>
      <c r="AK2053" s="22">
        <f t="shared" si="7540"/>
        <v>988</v>
      </c>
      <c r="AL2053" s="22">
        <f t="shared" si="7541"/>
        <v>988</v>
      </c>
      <c r="AM2053" s="22">
        <f t="shared" si="7723"/>
        <v>0</v>
      </c>
      <c r="AN2053" s="22">
        <f t="shared" si="7724"/>
        <v>0</v>
      </c>
      <c r="AO2053" s="22">
        <f t="shared" si="7725"/>
        <v>0</v>
      </c>
      <c r="AP2053" s="22">
        <f t="shared" si="7542"/>
        <v>949.9</v>
      </c>
      <c r="AQ2053" s="22">
        <f t="shared" si="7543"/>
        <v>988</v>
      </c>
      <c r="AR2053" s="22">
        <f t="shared" si="7544"/>
        <v>988</v>
      </c>
      <c r="AS2053" s="22">
        <f t="shared" si="7726"/>
        <v>0</v>
      </c>
      <c r="AT2053" s="22">
        <f t="shared" si="7727"/>
        <v>0</v>
      </c>
      <c r="AU2053" s="22">
        <f t="shared" si="7728"/>
        <v>0</v>
      </c>
      <c r="AV2053" s="22">
        <f t="shared" si="7545"/>
        <v>949.9</v>
      </c>
      <c r="AW2053" s="22">
        <f t="shared" si="7546"/>
        <v>988</v>
      </c>
      <c r="AX2053" s="22">
        <f t="shared" si="7547"/>
        <v>988</v>
      </c>
      <c r="AY2053" s="22">
        <f t="shared" si="7729"/>
        <v>0</v>
      </c>
      <c r="AZ2053" s="22">
        <f t="shared" si="7730"/>
        <v>0</v>
      </c>
      <c r="BA2053" s="22">
        <f t="shared" si="7731"/>
        <v>0</v>
      </c>
      <c r="BB2053" s="22">
        <f t="shared" si="7548"/>
        <v>949.9</v>
      </c>
      <c r="BC2053" s="22">
        <f t="shared" si="7549"/>
        <v>988</v>
      </c>
      <c r="BD2053" s="22">
        <f t="shared" si="7550"/>
        <v>988</v>
      </c>
      <c r="BE2053" s="22">
        <f t="shared" si="7732"/>
        <v>0</v>
      </c>
      <c r="BF2053" s="22">
        <f t="shared" si="7733"/>
        <v>0</v>
      </c>
      <c r="BG2053" s="22">
        <f t="shared" si="7734"/>
        <v>0</v>
      </c>
      <c r="BH2053" s="22">
        <f t="shared" si="7551"/>
        <v>949.9</v>
      </c>
      <c r="BI2053" s="22">
        <f t="shared" si="7552"/>
        <v>988</v>
      </c>
      <c r="BJ2053" s="22">
        <f t="shared" si="7553"/>
        <v>988</v>
      </c>
      <c r="BK2053" s="22">
        <f t="shared" si="7735"/>
        <v>0</v>
      </c>
      <c r="BL2053" s="22">
        <f t="shared" si="7736"/>
        <v>0</v>
      </c>
      <c r="BM2053" s="22">
        <f t="shared" si="7737"/>
        <v>0</v>
      </c>
      <c r="BN2053" s="22">
        <f t="shared" si="7554"/>
        <v>949.9</v>
      </c>
      <c r="BO2053" s="22">
        <f t="shared" si="7555"/>
        <v>988</v>
      </c>
      <c r="BP2053" s="22">
        <f t="shared" si="7556"/>
        <v>988</v>
      </c>
      <c r="BQ2053" s="22">
        <f t="shared" si="7738"/>
        <v>0</v>
      </c>
      <c r="BR2053" s="22">
        <f t="shared" si="7739"/>
        <v>0</v>
      </c>
      <c r="BS2053" s="22">
        <f t="shared" si="7557"/>
        <v>949.9</v>
      </c>
      <c r="BT2053" s="22">
        <f t="shared" si="7558"/>
        <v>988</v>
      </c>
      <c r="BU2053" s="22">
        <f t="shared" si="7559"/>
        <v>988</v>
      </c>
      <c r="BV2053" s="22">
        <f t="shared" si="7740"/>
        <v>0</v>
      </c>
      <c r="BW2053" s="22">
        <f t="shared" si="7741"/>
        <v>0</v>
      </c>
      <c r="BX2053" s="22">
        <f t="shared" si="7560"/>
        <v>949.9</v>
      </c>
      <c r="BY2053" s="22">
        <f t="shared" si="7561"/>
        <v>988</v>
      </c>
      <c r="BZ2053" s="22">
        <f t="shared" si="7562"/>
        <v>988</v>
      </c>
      <c r="CA2053" s="22">
        <f t="shared" si="7742"/>
        <v>0</v>
      </c>
      <c r="CB2053" s="22">
        <f t="shared" si="7743"/>
        <v>0</v>
      </c>
      <c r="CC2053" s="22">
        <f t="shared" si="7744"/>
        <v>0</v>
      </c>
      <c r="CD2053" s="22">
        <f t="shared" si="7699"/>
        <v>949.9</v>
      </c>
      <c r="CE2053" s="22">
        <f t="shared" si="7745"/>
        <v>0</v>
      </c>
      <c r="CF2053" s="34">
        <f t="shared" si="7606"/>
        <v>949.9</v>
      </c>
      <c r="CG2053" s="22">
        <f t="shared" si="7700"/>
        <v>988</v>
      </c>
      <c r="CH2053" s="22">
        <f t="shared" si="7746"/>
        <v>0</v>
      </c>
      <c r="CI2053" s="22">
        <f t="shared" si="7607"/>
        <v>988</v>
      </c>
      <c r="CJ2053" s="22">
        <f t="shared" si="7701"/>
        <v>988</v>
      </c>
      <c r="CK2053" s="22">
        <f t="shared" si="7746"/>
        <v>0</v>
      </c>
      <c r="CL2053" s="22">
        <f t="shared" si="7608"/>
        <v>988</v>
      </c>
      <c r="CM2053" s="22">
        <f t="shared" si="7746"/>
        <v>0</v>
      </c>
      <c r="CN2053" s="15"/>
      <c r="CO2053" s="35"/>
      <c r="CT2053" s="5" t="s">
        <v>30</v>
      </c>
    </row>
    <row r="2054" spans="1:99" x14ac:dyDescent="0.3">
      <c r="A2054" s="32" t="s">
        <v>1177</v>
      </c>
      <c r="B2054" s="16">
        <v>610</v>
      </c>
      <c r="C2054" s="32" t="s">
        <v>395</v>
      </c>
      <c r="D2054" s="32" t="s">
        <v>105</v>
      </c>
      <c r="E2054" s="33" t="s">
        <v>681</v>
      </c>
      <c r="F2054" s="22">
        <v>949.9</v>
      </c>
      <c r="G2054" s="22">
        <v>988</v>
      </c>
      <c r="H2054" s="22">
        <v>988</v>
      </c>
      <c r="I2054" s="22"/>
      <c r="J2054" s="22"/>
      <c r="K2054" s="22"/>
      <c r="L2054" s="22">
        <f t="shared" si="7527"/>
        <v>949.9</v>
      </c>
      <c r="M2054" s="22">
        <f t="shared" si="7528"/>
        <v>988</v>
      </c>
      <c r="N2054" s="22">
        <f t="shared" si="7529"/>
        <v>988</v>
      </c>
      <c r="O2054" s="22"/>
      <c r="P2054" s="22"/>
      <c r="Q2054" s="22"/>
      <c r="R2054" s="22">
        <f t="shared" si="7530"/>
        <v>949.9</v>
      </c>
      <c r="S2054" s="22">
        <f t="shared" si="7531"/>
        <v>988</v>
      </c>
      <c r="T2054" s="22">
        <f t="shared" si="7532"/>
        <v>988</v>
      </c>
      <c r="U2054" s="22"/>
      <c r="V2054" s="22"/>
      <c r="W2054" s="22"/>
      <c r="X2054" s="22">
        <f t="shared" si="7533"/>
        <v>949.9</v>
      </c>
      <c r="Y2054" s="22">
        <f t="shared" si="7534"/>
        <v>988</v>
      </c>
      <c r="Z2054" s="22">
        <f t="shared" si="7535"/>
        <v>988</v>
      </c>
      <c r="AA2054" s="22"/>
      <c r="AB2054" s="22"/>
      <c r="AC2054" s="22"/>
      <c r="AD2054" s="22">
        <f t="shared" si="7536"/>
        <v>949.9</v>
      </c>
      <c r="AE2054" s="22">
        <f t="shared" si="7537"/>
        <v>988</v>
      </c>
      <c r="AF2054" s="22">
        <f t="shared" si="7538"/>
        <v>988</v>
      </c>
      <c r="AG2054" s="22"/>
      <c r="AH2054" s="22"/>
      <c r="AI2054" s="22"/>
      <c r="AJ2054" s="22">
        <f t="shared" si="7539"/>
        <v>949.9</v>
      </c>
      <c r="AK2054" s="22">
        <f t="shared" si="7540"/>
        <v>988</v>
      </c>
      <c r="AL2054" s="22">
        <f t="shared" si="7541"/>
        <v>988</v>
      </c>
      <c r="AM2054" s="22"/>
      <c r="AN2054" s="22"/>
      <c r="AO2054" s="22"/>
      <c r="AP2054" s="22">
        <f t="shared" si="7542"/>
        <v>949.9</v>
      </c>
      <c r="AQ2054" s="22">
        <f t="shared" si="7543"/>
        <v>988</v>
      </c>
      <c r="AR2054" s="22">
        <f t="shared" si="7544"/>
        <v>988</v>
      </c>
      <c r="AS2054" s="22"/>
      <c r="AT2054" s="22"/>
      <c r="AU2054" s="22"/>
      <c r="AV2054" s="22">
        <f t="shared" si="7545"/>
        <v>949.9</v>
      </c>
      <c r="AW2054" s="22">
        <f t="shared" si="7546"/>
        <v>988</v>
      </c>
      <c r="AX2054" s="22">
        <f t="shared" si="7547"/>
        <v>988</v>
      </c>
      <c r="AY2054" s="22"/>
      <c r="AZ2054" s="22"/>
      <c r="BA2054" s="22"/>
      <c r="BB2054" s="22">
        <f t="shared" si="7548"/>
        <v>949.9</v>
      </c>
      <c r="BC2054" s="22">
        <f t="shared" si="7549"/>
        <v>988</v>
      </c>
      <c r="BD2054" s="22">
        <f t="shared" si="7550"/>
        <v>988</v>
      </c>
      <c r="BE2054" s="22"/>
      <c r="BF2054" s="22"/>
      <c r="BG2054" s="22"/>
      <c r="BH2054" s="22">
        <f t="shared" si="7551"/>
        <v>949.9</v>
      </c>
      <c r="BI2054" s="22">
        <f t="shared" si="7552"/>
        <v>988</v>
      </c>
      <c r="BJ2054" s="22">
        <f t="shared" si="7553"/>
        <v>988</v>
      </c>
      <c r="BK2054" s="22"/>
      <c r="BL2054" s="22"/>
      <c r="BM2054" s="22"/>
      <c r="BN2054" s="22">
        <f t="shared" si="7554"/>
        <v>949.9</v>
      </c>
      <c r="BO2054" s="22">
        <f t="shared" si="7555"/>
        <v>988</v>
      </c>
      <c r="BP2054" s="22">
        <f t="shared" si="7556"/>
        <v>988</v>
      </c>
      <c r="BQ2054" s="22"/>
      <c r="BR2054" s="22"/>
      <c r="BS2054" s="22">
        <f t="shared" si="7557"/>
        <v>949.9</v>
      </c>
      <c r="BT2054" s="22">
        <f t="shared" si="7558"/>
        <v>988</v>
      </c>
      <c r="BU2054" s="22">
        <f t="shared" si="7559"/>
        <v>988</v>
      </c>
      <c r="BV2054" s="22"/>
      <c r="BW2054" s="22"/>
      <c r="BX2054" s="22">
        <f t="shared" si="7560"/>
        <v>949.9</v>
      </c>
      <c r="BY2054" s="22">
        <f t="shared" si="7561"/>
        <v>988</v>
      </c>
      <c r="BZ2054" s="22">
        <f t="shared" si="7562"/>
        <v>988</v>
      </c>
      <c r="CA2054" s="22"/>
      <c r="CB2054" s="22"/>
      <c r="CC2054" s="22"/>
      <c r="CD2054" s="22">
        <f t="shared" si="7699"/>
        <v>949.9</v>
      </c>
      <c r="CE2054" s="22"/>
      <c r="CF2054" s="34">
        <f t="shared" si="7606"/>
        <v>949.9</v>
      </c>
      <c r="CG2054" s="22">
        <f t="shared" si="7700"/>
        <v>988</v>
      </c>
      <c r="CH2054" s="22"/>
      <c r="CI2054" s="22">
        <f t="shared" si="7607"/>
        <v>988</v>
      </c>
      <c r="CJ2054" s="22">
        <f t="shared" si="7701"/>
        <v>988</v>
      </c>
      <c r="CK2054" s="22"/>
      <c r="CL2054" s="22">
        <f t="shared" si="7608"/>
        <v>988</v>
      </c>
      <c r="CM2054" s="22"/>
      <c r="CN2054" s="15"/>
      <c r="CO2054" s="35"/>
    </row>
    <row r="2055" spans="1:99" ht="62.4" hidden="1" x14ac:dyDescent="0.3">
      <c r="A2055" s="36" t="s">
        <v>1179</v>
      </c>
      <c r="B2055" s="16"/>
      <c r="C2055" s="32"/>
      <c r="D2055" s="32"/>
      <c r="E2055" s="33" t="s">
        <v>1180</v>
      </c>
      <c r="F2055" s="22"/>
      <c r="G2055" s="22"/>
      <c r="H2055" s="22"/>
      <c r="I2055" s="22"/>
      <c r="J2055" s="22"/>
      <c r="K2055" s="22"/>
      <c r="L2055" s="22"/>
      <c r="M2055" s="22"/>
      <c r="N2055" s="22"/>
      <c r="O2055" s="22">
        <f t="shared" si="7711"/>
        <v>0</v>
      </c>
      <c r="P2055" s="22">
        <f t="shared" si="7712"/>
        <v>0</v>
      </c>
      <c r="Q2055" s="22">
        <f t="shared" si="7713"/>
        <v>0</v>
      </c>
      <c r="R2055" s="22">
        <f t="shared" si="7530"/>
        <v>0</v>
      </c>
      <c r="S2055" s="22">
        <f t="shared" si="7531"/>
        <v>0</v>
      </c>
      <c r="T2055" s="22">
        <f t="shared" si="7532"/>
        <v>0</v>
      </c>
      <c r="U2055" s="22">
        <f t="shared" si="7714"/>
        <v>0</v>
      </c>
      <c r="V2055" s="22">
        <f t="shared" si="7715"/>
        <v>0</v>
      </c>
      <c r="W2055" s="22">
        <f t="shared" si="7716"/>
        <v>0</v>
      </c>
      <c r="X2055" s="22">
        <f t="shared" si="7533"/>
        <v>0</v>
      </c>
      <c r="Y2055" s="22">
        <f t="shared" si="7534"/>
        <v>0</v>
      </c>
      <c r="Z2055" s="22">
        <f t="shared" si="7535"/>
        <v>0</v>
      </c>
      <c r="AA2055" s="22">
        <f t="shared" si="7717"/>
        <v>0</v>
      </c>
      <c r="AB2055" s="22">
        <f t="shared" si="7718"/>
        <v>0</v>
      </c>
      <c r="AC2055" s="22">
        <f t="shared" si="7719"/>
        <v>0</v>
      </c>
      <c r="AD2055" s="22">
        <f t="shared" si="7536"/>
        <v>0</v>
      </c>
      <c r="AE2055" s="22">
        <f t="shared" si="7537"/>
        <v>0</v>
      </c>
      <c r="AF2055" s="22">
        <f t="shared" si="7538"/>
        <v>0</v>
      </c>
      <c r="AG2055" s="22">
        <f t="shared" si="7720"/>
        <v>0</v>
      </c>
      <c r="AH2055" s="22">
        <f t="shared" si="7721"/>
        <v>0</v>
      </c>
      <c r="AI2055" s="22">
        <f t="shared" si="7722"/>
        <v>0</v>
      </c>
      <c r="AJ2055" s="22">
        <f t="shared" si="7539"/>
        <v>0</v>
      </c>
      <c r="AK2055" s="22">
        <f t="shared" si="7540"/>
        <v>0</v>
      </c>
      <c r="AL2055" s="22">
        <f t="shared" si="7541"/>
        <v>0</v>
      </c>
      <c r="AM2055" s="22">
        <f t="shared" si="7723"/>
        <v>0</v>
      </c>
      <c r="AN2055" s="22">
        <f t="shared" si="7724"/>
        <v>0</v>
      </c>
      <c r="AO2055" s="22">
        <f t="shared" si="7725"/>
        <v>0</v>
      </c>
      <c r="AP2055" s="22">
        <f t="shared" si="7542"/>
        <v>0</v>
      </c>
      <c r="AQ2055" s="22">
        <f t="shared" si="7543"/>
        <v>0</v>
      </c>
      <c r="AR2055" s="22">
        <f t="shared" si="7544"/>
        <v>0</v>
      </c>
      <c r="AS2055" s="22">
        <f t="shared" si="7726"/>
        <v>0</v>
      </c>
      <c r="AT2055" s="22">
        <f t="shared" si="7727"/>
        <v>0</v>
      </c>
      <c r="AU2055" s="22">
        <f t="shared" si="7728"/>
        <v>0</v>
      </c>
      <c r="AV2055" s="22">
        <f t="shared" si="7545"/>
        <v>0</v>
      </c>
      <c r="AW2055" s="22">
        <f t="shared" si="7546"/>
        <v>0</v>
      </c>
      <c r="AX2055" s="22">
        <f t="shared" si="7547"/>
        <v>0</v>
      </c>
      <c r="AY2055" s="22">
        <f t="shared" si="7729"/>
        <v>0</v>
      </c>
      <c r="AZ2055" s="22">
        <f t="shared" si="7730"/>
        <v>0</v>
      </c>
      <c r="BA2055" s="22">
        <f t="shared" si="7731"/>
        <v>0</v>
      </c>
      <c r="BB2055" s="22">
        <f t="shared" si="7548"/>
        <v>0</v>
      </c>
      <c r="BC2055" s="22">
        <f t="shared" si="7549"/>
        <v>0</v>
      </c>
      <c r="BD2055" s="22">
        <f t="shared" si="7550"/>
        <v>0</v>
      </c>
      <c r="BE2055" s="22">
        <f t="shared" si="7732"/>
        <v>0</v>
      </c>
      <c r="BF2055" s="22">
        <f t="shared" si="7733"/>
        <v>0</v>
      </c>
      <c r="BG2055" s="22">
        <f t="shared" si="7734"/>
        <v>0</v>
      </c>
      <c r="BH2055" s="22">
        <f t="shared" si="7551"/>
        <v>0</v>
      </c>
      <c r="BI2055" s="22">
        <f t="shared" si="7552"/>
        <v>0</v>
      </c>
      <c r="BJ2055" s="22">
        <f t="shared" si="7553"/>
        <v>0</v>
      </c>
      <c r="BK2055" s="22">
        <f t="shared" si="7735"/>
        <v>0</v>
      </c>
      <c r="BL2055" s="22">
        <f t="shared" si="7736"/>
        <v>0</v>
      </c>
      <c r="BM2055" s="22">
        <f t="shared" si="7737"/>
        <v>0</v>
      </c>
      <c r="BN2055" s="22">
        <f t="shared" si="7554"/>
        <v>0</v>
      </c>
      <c r="BO2055" s="22">
        <f t="shared" si="7555"/>
        <v>0</v>
      </c>
      <c r="BP2055" s="22">
        <f t="shared" si="7556"/>
        <v>0</v>
      </c>
      <c r="BQ2055" s="22">
        <f t="shared" si="7738"/>
        <v>0</v>
      </c>
      <c r="BR2055" s="22">
        <f t="shared" si="7739"/>
        <v>0</v>
      </c>
      <c r="BS2055" s="22">
        <f t="shared" si="7557"/>
        <v>0</v>
      </c>
      <c r="BT2055" s="22">
        <f t="shared" si="7558"/>
        <v>0</v>
      </c>
      <c r="BU2055" s="22">
        <f t="shared" si="7559"/>
        <v>0</v>
      </c>
      <c r="BV2055" s="22">
        <f t="shared" si="7740"/>
        <v>0</v>
      </c>
      <c r="BW2055" s="22">
        <f t="shared" si="7741"/>
        <v>0</v>
      </c>
      <c r="BX2055" s="22">
        <f t="shared" si="7560"/>
        <v>0</v>
      </c>
      <c r="BY2055" s="22">
        <f t="shared" si="7561"/>
        <v>0</v>
      </c>
      <c r="BZ2055" s="22">
        <f t="shared" si="7562"/>
        <v>0</v>
      </c>
      <c r="CA2055" s="22">
        <f t="shared" si="7742"/>
        <v>0</v>
      </c>
      <c r="CB2055" s="22">
        <f t="shared" si="7743"/>
        <v>0</v>
      </c>
      <c r="CC2055" s="22">
        <f t="shared" si="7744"/>
        <v>0</v>
      </c>
      <c r="CD2055" s="22">
        <f t="shared" si="7699"/>
        <v>0</v>
      </c>
      <c r="CE2055" s="22">
        <f t="shared" si="7745"/>
        <v>0</v>
      </c>
      <c r="CF2055" s="22"/>
      <c r="CG2055" s="22">
        <f t="shared" si="7700"/>
        <v>0</v>
      </c>
      <c r="CH2055" s="22">
        <f t="shared" si="7746"/>
        <v>0</v>
      </c>
      <c r="CI2055" s="22"/>
      <c r="CJ2055" s="22">
        <f t="shared" si="7701"/>
        <v>0</v>
      </c>
      <c r="CK2055" s="22">
        <f t="shared" si="7746"/>
        <v>0</v>
      </c>
      <c r="CL2055" s="22"/>
      <c r="CM2055" s="22">
        <f t="shared" si="7746"/>
        <v>0</v>
      </c>
      <c r="CN2055" s="15">
        <v>0</v>
      </c>
      <c r="CO2055" s="35"/>
    </row>
    <row r="2056" spans="1:99" ht="46.8" hidden="1" x14ac:dyDescent="0.3">
      <c r="A2056" s="36" t="s">
        <v>1179</v>
      </c>
      <c r="B2056" s="16">
        <v>600</v>
      </c>
      <c r="C2056" s="32"/>
      <c r="D2056" s="32"/>
      <c r="E2056" s="33" t="s">
        <v>45</v>
      </c>
      <c r="F2056" s="22"/>
      <c r="G2056" s="22"/>
      <c r="H2056" s="22"/>
      <c r="I2056" s="22"/>
      <c r="J2056" s="22"/>
      <c r="K2056" s="22"/>
      <c r="L2056" s="22"/>
      <c r="M2056" s="22"/>
      <c r="N2056" s="22"/>
      <c r="O2056" s="22">
        <f t="shared" si="7711"/>
        <v>0</v>
      </c>
      <c r="P2056" s="22">
        <f t="shared" si="7712"/>
        <v>0</v>
      </c>
      <c r="Q2056" s="22">
        <f t="shared" si="7713"/>
        <v>0</v>
      </c>
      <c r="R2056" s="22">
        <f t="shared" si="7530"/>
        <v>0</v>
      </c>
      <c r="S2056" s="22">
        <f t="shared" si="7531"/>
        <v>0</v>
      </c>
      <c r="T2056" s="22">
        <f t="shared" si="7532"/>
        <v>0</v>
      </c>
      <c r="U2056" s="22">
        <f t="shared" si="7714"/>
        <v>0</v>
      </c>
      <c r="V2056" s="22">
        <f t="shared" si="7715"/>
        <v>0</v>
      </c>
      <c r="W2056" s="22">
        <f t="shared" si="7716"/>
        <v>0</v>
      </c>
      <c r="X2056" s="22">
        <f t="shared" si="7533"/>
        <v>0</v>
      </c>
      <c r="Y2056" s="22">
        <f t="shared" si="7534"/>
        <v>0</v>
      </c>
      <c r="Z2056" s="22">
        <f t="shared" si="7535"/>
        <v>0</v>
      </c>
      <c r="AA2056" s="22">
        <f t="shared" si="7717"/>
        <v>0</v>
      </c>
      <c r="AB2056" s="22">
        <f t="shared" si="7718"/>
        <v>0</v>
      </c>
      <c r="AC2056" s="22">
        <f t="shared" si="7719"/>
        <v>0</v>
      </c>
      <c r="AD2056" s="22">
        <f t="shared" si="7536"/>
        <v>0</v>
      </c>
      <c r="AE2056" s="22">
        <f t="shared" si="7537"/>
        <v>0</v>
      </c>
      <c r="AF2056" s="22">
        <f t="shared" si="7538"/>
        <v>0</v>
      </c>
      <c r="AG2056" s="22">
        <f t="shared" si="7720"/>
        <v>0</v>
      </c>
      <c r="AH2056" s="22">
        <f t="shared" si="7721"/>
        <v>0</v>
      </c>
      <c r="AI2056" s="22">
        <f t="shared" si="7722"/>
        <v>0</v>
      </c>
      <c r="AJ2056" s="22">
        <f t="shared" si="7539"/>
        <v>0</v>
      </c>
      <c r="AK2056" s="22">
        <f t="shared" si="7540"/>
        <v>0</v>
      </c>
      <c r="AL2056" s="22">
        <f t="shared" si="7541"/>
        <v>0</v>
      </c>
      <c r="AM2056" s="22">
        <f t="shared" si="7723"/>
        <v>0</v>
      </c>
      <c r="AN2056" s="22">
        <f t="shared" si="7724"/>
        <v>0</v>
      </c>
      <c r="AO2056" s="22">
        <f t="shared" si="7725"/>
        <v>0</v>
      </c>
      <c r="AP2056" s="22">
        <f t="shared" si="7542"/>
        <v>0</v>
      </c>
      <c r="AQ2056" s="22">
        <f t="shared" si="7543"/>
        <v>0</v>
      </c>
      <c r="AR2056" s="22">
        <f t="shared" si="7544"/>
        <v>0</v>
      </c>
      <c r="AS2056" s="22">
        <f t="shared" si="7726"/>
        <v>0</v>
      </c>
      <c r="AT2056" s="22">
        <f t="shared" si="7727"/>
        <v>0</v>
      </c>
      <c r="AU2056" s="22">
        <f t="shared" si="7728"/>
        <v>0</v>
      </c>
      <c r="AV2056" s="22">
        <f t="shared" si="7545"/>
        <v>0</v>
      </c>
      <c r="AW2056" s="22">
        <f t="shared" si="7546"/>
        <v>0</v>
      </c>
      <c r="AX2056" s="22">
        <f t="shared" si="7547"/>
        <v>0</v>
      </c>
      <c r="AY2056" s="22">
        <f t="shared" si="7729"/>
        <v>0</v>
      </c>
      <c r="AZ2056" s="22">
        <f t="shared" si="7730"/>
        <v>0</v>
      </c>
      <c r="BA2056" s="22">
        <f t="shared" si="7731"/>
        <v>0</v>
      </c>
      <c r="BB2056" s="22">
        <f t="shared" si="7548"/>
        <v>0</v>
      </c>
      <c r="BC2056" s="22">
        <f t="shared" si="7549"/>
        <v>0</v>
      </c>
      <c r="BD2056" s="22">
        <f t="shared" si="7550"/>
        <v>0</v>
      </c>
      <c r="BE2056" s="22">
        <f t="shared" si="7732"/>
        <v>0</v>
      </c>
      <c r="BF2056" s="22">
        <f t="shared" si="7733"/>
        <v>0</v>
      </c>
      <c r="BG2056" s="22">
        <f t="shared" si="7734"/>
        <v>0</v>
      </c>
      <c r="BH2056" s="22">
        <f t="shared" si="7551"/>
        <v>0</v>
      </c>
      <c r="BI2056" s="22">
        <f t="shared" si="7552"/>
        <v>0</v>
      </c>
      <c r="BJ2056" s="22">
        <f t="shared" si="7553"/>
        <v>0</v>
      </c>
      <c r="BK2056" s="22">
        <f t="shared" si="7735"/>
        <v>0</v>
      </c>
      <c r="BL2056" s="22">
        <f t="shared" si="7736"/>
        <v>0</v>
      </c>
      <c r="BM2056" s="22">
        <f t="shared" si="7737"/>
        <v>0</v>
      </c>
      <c r="BN2056" s="22">
        <f t="shared" si="7554"/>
        <v>0</v>
      </c>
      <c r="BO2056" s="22">
        <f t="shared" si="7555"/>
        <v>0</v>
      </c>
      <c r="BP2056" s="22">
        <f t="shared" si="7556"/>
        <v>0</v>
      </c>
      <c r="BQ2056" s="22">
        <f t="shared" si="7738"/>
        <v>0</v>
      </c>
      <c r="BR2056" s="22">
        <f t="shared" si="7739"/>
        <v>0</v>
      </c>
      <c r="BS2056" s="22">
        <f t="shared" si="7557"/>
        <v>0</v>
      </c>
      <c r="BT2056" s="22">
        <f t="shared" si="7558"/>
        <v>0</v>
      </c>
      <c r="BU2056" s="22">
        <f t="shared" si="7559"/>
        <v>0</v>
      </c>
      <c r="BV2056" s="22">
        <f t="shared" si="7740"/>
        <v>0</v>
      </c>
      <c r="BW2056" s="22">
        <f t="shared" si="7741"/>
        <v>0</v>
      </c>
      <c r="BX2056" s="22">
        <f t="shared" si="7560"/>
        <v>0</v>
      </c>
      <c r="BY2056" s="22">
        <f t="shared" si="7561"/>
        <v>0</v>
      </c>
      <c r="BZ2056" s="22">
        <f t="shared" si="7562"/>
        <v>0</v>
      </c>
      <c r="CA2056" s="22">
        <f t="shared" si="7742"/>
        <v>0</v>
      </c>
      <c r="CB2056" s="22">
        <f t="shared" si="7743"/>
        <v>0</v>
      </c>
      <c r="CC2056" s="22">
        <f t="shared" si="7744"/>
        <v>0</v>
      </c>
      <c r="CD2056" s="22">
        <f t="shared" si="7699"/>
        <v>0</v>
      </c>
      <c r="CE2056" s="22">
        <f t="shared" si="7745"/>
        <v>0</v>
      </c>
      <c r="CF2056" s="22"/>
      <c r="CG2056" s="22">
        <f t="shared" si="7700"/>
        <v>0</v>
      </c>
      <c r="CH2056" s="22">
        <f t="shared" si="7746"/>
        <v>0</v>
      </c>
      <c r="CI2056" s="22"/>
      <c r="CJ2056" s="22">
        <f t="shared" si="7701"/>
        <v>0</v>
      </c>
      <c r="CK2056" s="22">
        <f t="shared" si="7746"/>
        <v>0</v>
      </c>
      <c r="CL2056" s="22"/>
      <c r="CM2056" s="22">
        <f t="shared" si="7746"/>
        <v>0</v>
      </c>
      <c r="CN2056" s="15">
        <v>0</v>
      </c>
      <c r="CO2056" s="35"/>
    </row>
    <row r="2057" spans="1:99" hidden="1" x14ac:dyDescent="0.3">
      <c r="A2057" s="36" t="s">
        <v>1179</v>
      </c>
      <c r="B2057" s="16">
        <v>610</v>
      </c>
      <c r="C2057" s="32"/>
      <c r="D2057" s="32"/>
      <c r="E2057" s="33" t="s">
        <v>104</v>
      </c>
      <c r="F2057" s="22"/>
      <c r="G2057" s="22"/>
      <c r="H2057" s="22"/>
      <c r="I2057" s="22"/>
      <c r="J2057" s="22"/>
      <c r="K2057" s="22"/>
      <c r="L2057" s="22"/>
      <c r="M2057" s="22"/>
      <c r="N2057" s="22"/>
      <c r="O2057" s="22">
        <f t="shared" si="7711"/>
        <v>0</v>
      </c>
      <c r="P2057" s="22">
        <f t="shared" si="7712"/>
        <v>0</v>
      </c>
      <c r="Q2057" s="22">
        <f t="shared" si="7713"/>
        <v>0</v>
      </c>
      <c r="R2057" s="22">
        <f t="shared" si="7530"/>
        <v>0</v>
      </c>
      <c r="S2057" s="22">
        <f t="shared" si="7531"/>
        <v>0</v>
      </c>
      <c r="T2057" s="22">
        <f t="shared" si="7532"/>
        <v>0</v>
      </c>
      <c r="U2057" s="22">
        <f t="shared" si="7714"/>
        <v>0</v>
      </c>
      <c r="V2057" s="22">
        <f t="shared" si="7715"/>
        <v>0</v>
      </c>
      <c r="W2057" s="22">
        <f t="shared" si="7716"/>
        <v>0</v>
      </c>
      <c r="X2057" s="22">
        <f t="shared" si="7533"/>
        <v>0</v>
      </c>
      <c r="Y2057" s="22">
        <f t="shared" si="7534"/>
        <v>0</v>
      </c>
      <c r="Z2057" s="22">
        <f t="shared" si="7535"/>
        <v>0</v>
      </c>
      <c r="AA2057" s="22">
        <f t="shared" si="7717"/>
        <v>0</v>
      </c>
      <c r="AB2057" s="22">
        <f t="shared" si="7718"/>
        <v>0</v>
      </c>
      <c r="AC2057" s="22">
        <f t="shared" si="7719"/>
        <v>0</v>
      </c>
      <c r="AD2057" s="22">
        <f t="shared" si="7536"/>
        <v>0</v>
      </c>
      <c r="AE2057" s="22">
        <f t="shared" si="7537"/>
        <v>0</v>
      </c>
      <c r="AF2057" s="22">
        <f t="shared" si="7538"/>
        <v>0</v>
      </c>
      <c r="AG2057" s="22">
        <f t="shared" si="7720"/>
        <v>0</v>
      </c>
      <c r="AH2057" s="22">
        <f t="shared" si="7721"/>
        <v>0</v>
      </c>
      <c r="AI2057" s="22">
        <f t="shared" si="7722"/>
        <v>0</v>
      </c>
      <c r="AJ2057" s="22">
        <f t="shared" si="7539"/>
        <v>0</v>
      </c>
      <c r="AK2057" s="22">
        <f t="shared" si="7540"/>
        <v>0</v>
      </c>
      <c r="AL2057" s="22">
        <f t="shared" si="7541"/>
        <v>0</v>
      </c>
      <c r="AM2057" s="22">
        <f t="shared" si="7723"/>
        <v>0</v>
      </c>
      <c r="AN2057" s="22">
        <f t="shared" si="7724"/>
        <v>0</v>
      </c>
      <c r="AO2057" s="22">
        <f t="shared" si="7725"/>
        <v>0</v>
      </c>
      <c r="AP2057" s="22">
        <f t="shared" si="7542"/>
        <v>0</v>
      </c>
      <c r="AQ2057" s="22">
        <f t="shared" si="7543"/>
        <v>0</v>
      </c>
      <c r="AR2057" s="22">
        <f t="shared" si="7544"/>
        <v>0</v>
      </c>
      <c r="AS2057" s="22">
        <f t="shared" si="7726"/>
        <v>0</v>
      </c>
      <c r="AT2057" s="22">
        <f t="shared" si="7727"/>
        <v>0</v>
      </c>
      <c r="AU2057" s="22">
        <f t="shared" si="7728"/>
        <v>0</v>
      </c>
      <c r="AV2057" s="22">
        <f t="shared" si="7545"/>
        <v>0</v>
      </c>
      <c r="AW2057" s="22">
        <f t="shared" si="7546"/>
        <v>0</v>
      </c>
      <c r="AX2057" s="22">
        <f t="shared" si="7547"/>
        <v>0</v>
      </c>
      <c r="AY2057" s="22">
        <f t="shared" si="7729"/>
        <v>0</v>
      </c>
      <c r="AZ2057" s="22">
        <f t="shared" si="7730"/>
        <v>0</v>
      </c>
      <c r="BA2057" s="22">
        <f t="shared" si="7731"/>
        <v>0</v>
      </c>
      <c r="BB2057" s="22">
        <f t="shared" si="7548"/>
        <v>0</v>
      </c>
      <c r="BC2057" s="22">
        <f t="shared" si="7549"/>
        <v>0</v>
      </c>
      <c r="BD2057" s="22">
        <f t="shared" si="7550"/>
        <v>0</v>
      </c>
      <c r="BE2057" s="22">
        <f t="shared" si="7732"/>
        <v>0</v>
      </c>
      <c r="BF2057" s="22">
        <f t="shared" si="7733"/>
        <v>0</v>
      </c>
      <c r="BG2057" s="22">
        <f t="shared" si="7734"/>
        <v>0</v>
      </c>
      <c r="BH2057" s="22">
        <f t="shared" si="7551"/>
        <v>0</v>
      </c>
      <c r="BI2057" s="22">
        <f t="shared" si="7552"/>
        <v>0</v>
      </c>
      <c r="BJ2057" s="22">
        <f t="shared" si="7553"/>
        <v>0</v>
      </c>
      <c r="BK2057" s="22">
        <f t="shared" si="7735"/>
        <v>0</v>
      </c>
      <c r="BL2057" s="22">
        <f t="shared" si="7736"/>
        <v>0</v>
      </c>
      <c r="BM2057" s="22">
        <f t="shared" si="7737"/>
        <v>0</v>
      </c>
      <c r="BN2057" s="22">
        <f t="shared" si="7554"/>
        <v>0</v>
      </c>
      <c r="BO2057" s="22">
        <f t="shared" si="7555"/>
        <v>0</v>
      </c>
      <c r="BP2057" s="22">
        <f t="shared" si="7556"/>
        <v>0</v>
      </c>
      <c r="BQ2057" s="22">
        <f t="shared" si="7738"/>
        <v>0</v>
      </c>
      <c r="BR2057" s="22">
        <f t="shared" si="7739"/>
        <v>0</v>
      </c>
      <c r="BS2057" s="22">
        <f t="shared" si="7557"/>
        <v>0</v>
      </c>
      <c r="BT2057" s="22">
        <f t="shared" si="7558"/>
        <v>0</v>
      </c>
      <c r="BU2057" s="22">
        <f t="shared" si="7559"/>
        <v>0</v>
      </c>
      <c r="BV2057" s="22">
        <f t="shared" si="7740"/>
        <v>0</v>
      </c>
      <c r="BW2057" s="22">
        <f t="shared" si="7741"/>
        <v>0</v>
      </c>
      <c r="BX2057" s="22">
        <f t="shared" si="7560"/>
        <v>0</v>
      </c>
      <c r="BY2057" s="22">
        <f t="shared" si="7561"/>
        <v>0</v>
      </c>
      <c r="BZ2057" s="22">
        <f t="shared" si="7562"/>
        <v>0</v>
      </c>
      <c r="CA2057" s="22">
        <f t="shared" si="7742"/>
        <v>0</v>
      </c>
      <c r="CB2057" s="22">
        <f t="shared" si="7743"/>
        <v>0</v>
      </c>
      <c r="CC2057" s="22">
        <f t="shared" si="7744"/>
        <v>0</v>
      </c>
      <c r="CD2057" s="22">
        <f t="shared" si="7699"/>
        <v>0</v>
      </c>
      <c r="CE2057" s="22">
        <f t="shared" si="7745"/>
        <v>0</v>
      </c>
      <c r="CF2057" s="22"/>
      <c r="CG2057" s="22">
        <f t="shared" si="7700"/>
        <v>0</v>
      </c>
      <c r="CH2057" s="22">
        <f t="shared" si="7746"/>
        <v>0</v>
      </c>
      <c r="CI2057" s="22"/>
      <c r="CJ2057" s="22">
        <f t="shared" si="7701"/>
        <v>0</v>
      </c>
      <c r="CK2057" s="22">
        <f t="shared" si="7746"/>
        <v>0</v>
      </c>
      <c r="CL2057" s="22"/>
      <c r="CM2057" s="22">
        <f t="shared" si="7746"/>
        <v>0</v>
      </c>
      <c r="CN2057" s="15">
        <v>0</v>
      </c>
      <c r="CO2057" s="35"/>
    </row>
    <row r="2058" spans="1:99" hidden="1" x14ac:dyDescent="0.3">
      <c r="A2058" s="36" t="s">
        <v>1179</v>
      </c>
      <c r="B2058" s="16">
        <v>610</v>
      </c>
      <c r="C2058" s="32" t="s">
        <v>395</v>
      </c>
      <c r="D2058" s="32" t="s">
        <v>105</v>
      </c>
      <c r="E2058" s="33" t="s">
        <v>681</v>
      </c>
      <c r="F2058" s="22"/>
      <c r="G2058" s="22"/>
      <c r="H2058" s="22"/>
      <c r="I2058" s="22"/>
      <c r="J2058" s="22"/>
      <c r="K2058" s="22"/>
      <c r="L2058" s="22"/>
      <c r="M2058" s="22"/>
      <c r="N2058" s="22"/>
      <c r="O2058" s="22"/>
      <c r="P2058" s="22"/>
      <c r="Q2058" s="22"/>
      <c r="R2058" s="22">
        <f t="shared" si="7530"/>
        <v>0</v>
      </c>
      <c r="S2058" s="22">
        <f t="shared" si="7531"/>
        <v>0</v>
      </c>
      <c r="T2058" s="22">
        <f t="shared" si="7532"/>
        <v>0</v>
      </c>
      <c r="U2058" s="22"/>
      <c r="V2058" s="22"/>
      <c r="W2058" s="22"/>
      <c r="X2058" s="22">
        <f t="shared" si="7533"/>
        <v>0</v>
      </c>
      <c r="Y2058" s="22">
        <f t="shared" si="7534"/>
        <v>0</v>
      </c>
      <c r="Z2058" s="22">
        <f t="shared" si="7535"/>
        <v>0</v>
      </c>
      <c r="AA2058" s="22"/>
      <c r="AB2058" s="22"/>
      <c r="AC2058" s="22"/>
      <c r="AD2058" s="22">
        <f t="shared" si="7536"/>
        <v>0</v>
      </c>
      <c r="AE2058" s="22">
        <f t="shared" si="7537"/>
        <v>0</v>
      </c>
      <c r="AF2058" s="22">
        <f t="shared" si="7538"/>
        <v>0</v>
      </c>
      <c r="AG2058" s="22"/>
      <c r="AH2058" s="22"/>
      <c r="AI2058" s="22"/>
      <c r="AJ2058" s="22">
        <f t="shared" si="7539"/>
        <v>0</v>
      </c>
      <c r="AK2058" s="22">
        <f t="shared" si="7540"/>
        <v>0</v>
      </c>
      <c r="AL2058" s="22">
        <f t="shared" si="7541"/>
        <v>0</v>
      </c>
      <c r="AM2058" s="22"/>
      <c r="AN2058" s="22"/>
      <c r="AO2058" s="22"/>
      <c r="AP2058" s="22">
        <f t="shared" si="7542"/>
        <v>0</v>
      </c>
      <c r="AQ2058" s="22">
        <f t="shared" si="7543"/>
        <v>0</v>
      </c>
      <c r="AR2058" s="22">
        <f t="shared" si="7544"/>
        <v>0</v>
      </c>
      <c r="AS2058" s="22"/>
      <c r="AT2058" s="22"/>
      <c r="AU2058" s="22"/>
      <c r="AV2058" s="22">
        <f t="shared" si="7545"/>
        <v>0</v>
      </c>
      <c r="AW2058" s="22">
        <f t="shared" si="7546"/>
        <v>0</v>
      </c>
      <c r="AX2058" s="22">
        <f t="shared" si="7547"/>
        <v>0</v>
      </c>
      <c r="AY2058" s="22"/>
      <c r="AZ2058" s="22"/>
      <c r="BA2058" s="22"/>
      <c r="BB2058" s="22">
        <f t="shared" si="7548"/>
        <v>0</v>
      </c>
      <c r="BC2058" s="22">
        <f t="shared" si="7549"/>
        <v>0</v>
      </c>
      <c r="BD2058" s="22">
        <f t="shared" si="7550"/>
        <v>0</v>
      </c>
      <c r="BE2058" s="22"/>
      <c r="BF2058" s="22"/>
      <c r="BG2058" s="22"/>
      <c r="BH2058" s="22">
        <f t="shared" si="7551"/>
        <v>0</v>
      </c>
      <c r="BI2058" s="22">
        <f t="shared" si="7552"/>
        <v>0</v>
      </c>
      <c r="BJ2058" s="22">
        <f t="shared" si="7553"/>
        <v>0</v>
      </c>
      <c r="BK2058" s="22"/>
      <c r="BL2058" s="22"/>
      <c r="BM2058" s="22"/>
      <c r="BN2058" s="22">
        <f t="shared" si="7554"/>
        <v>0</v>
      </c>
      <c r="BO2058" s="22">
        <f t="shared" si="7555"/>
        <v>0</v>
      </c>
      <c r="BP2058" s="22">
        <f t="shared" si="7556"/>
        <v>0</v>
      </c>
      <c r="BQ2058" s="22"/>
      <c r="BR2058" s="22"/>
      <c r="BS2058" s="22">
        <f t="shared" si="7557"/>
        <v>0</v>
      </c>
      <c r="BT2058" s="22">
        <f t="shared" si="7558"/>
        <v>0</v>
      </c>
      <c r="BU2058" s="22">
        <f t="shared" si="7559"/>
        <v>0</v>
      </c>
      <c r="BV2058" s="22"/>
      <c r="BW2058" s="22"/>
      <c r="BX2058" s="22">
        <f t="shared" si="7560"/>
        <v>0</v>
      </c>
      <c r="BY2058" s="22">
        <f t="shared" si="7561"/>
        <v>0</v>
      </c>
      <c r="BZ2058" s="22">
        <f t="shared" si="7562"/>
        <v>0</v>
      </c>
      <c r="CA2058" s="22"/>
      <c r="CB2058" s="22"/>
      <c r="CC2058" s="22"/>
      <c r="CD2058" s="22">
        <f t="shared" si="7699"/>
        <v>0</v>
      </c>
      <c r="CE2058" s="22"/>
      <c r="CF2058" s="22"/>
      <c r="CG2058" s="22">
        <f t="shared" si="7700"/>
        <v>0</v>
      </c>
      <c r="CH2058" s="22"/>
      <c r="CI2058" s="22"/>
      <c r="CJ2058" s="22">
        <f t="shared" si="7701"/>
        <v>0</v>
      </c>
      <c r="CK2058" s="22"/>
      <c r="CL2058" s="22"/>
      <c r="CM2058" s="22"/>
      <c r="CN2058" s="15">
        <v>0</v>
      </c>
      <c r="CO2058" s="35"/>
    </row>
    <row r="2059" spans="1:99" ht="31.2" x14ac:dyDescent="0.3">
      <c r="A2059" s="32" t="s">
        <v>1181</v>
      </c>
      <c r="B2059" s="16"/>
      <c r="C2059" s="32"/>
      <c r="D2059" s="32"/>
      <c r="E2059" s="33" t="s">
        <v>206</v>
      </c>
      <c r="F2059" s="22">
        <f t="shared" si="7705"/>
        <v>63.4</v>
      </c>
      <c r="G2059" s="22">
        <f t="shared" si="7706"/>
        <v>0</v>
      </c>
      <c r="H2059" s="22">
        <f t="shared" si="7707"/>
        <v>0</v>
      </c>
      <c r="I2059" s="22">
        <f t="shared" si="7708"/>
        <v>0</v>
      </c>
      <c r="J2059" s="22">
        <f t="shared" si="7709"/>
        <v>0</v>
      </c>
      <c r="K2059" s="22">
        <f t="shared" si="7710"/>
        <v>0</v>
      </c>
      <c r="L2059" s="22">
        <f t="shared" si="7527"/>
        <v>63.4</v>
      </c>
      <c r="M2059" s="22">
        <f t="shared" si="7528"/>
        <v>0</v>
      </c>
      <c r="N2059" s="22">
        <f t="shared" si="7529"/>
        <v>0</v>
      </c>
      <c r="O2059" s="22">
        <f t="shared" si="7711"/>
        <v>0</v>
      </c>
      <c r="P2059" s="22">
        <f t="shared" si="7712"/>
        <v>0</v>
      </c>
      <c r="Q2059" s="22">
        <f t="shared" si="7713"/>
        <v>0</v>
      </c>
      <c r="R2059" s="22">
        <f t="shared" si="7530"/>
        <v>63.4</v>
      </c>
      <c r="S2059" s="22">
        <f t="shared" si="7531"/>
        <v>0</v>
      </c>
      <c r="T2059" s="22">
        <f t="shared" si="7532"/>
        <v>0</v>
      </c>
      <c r="U2059" s="22">
        <f t="shared" si="7714"/>
        <v>0</v>
      </c>
      <c r="V2059" s="22">
        <f t="shared" si="7715"/>
        <v>0</v>
      </c>
      <c r="W2059" s="22">
        <f t="shared" si="7716"/>
        <v>0</v>
      </c>
      <c r="X2059" s="22">
        <f t="shared" si="7533"/>
        <v>63.4</v>
      </c>
      <c r="Y2059" s="22">
        <f t="shared" si="7534"/>
        <v>0</v>
      </c>
      <c r="Z2059" s="22">
        <f t="shared" si="7535"/>
        <v>0</v>
      </c>
      <c r="AA2059" s="22">
        <f t="shared" si="7717"/>
        <v>0</v>
      </c>
      <c r="AB2059" s="22">
        <f t="shared" si="7718"/>
        <v>0</v>
      </c>
      <c r="AC2059" s="22">
        <f t="shared" si="7719"/>
        <v>0</v>
      </c>
      <c r="AD2059" s="22">
        <f t="shared" si="7536"/>
        <v>63.4</v>
      </c>
      <c r="AE2059" s="22">
        <f t="shared" si="7537"/>
        <v>0</v>
      </c>
      <c r="AF2059" s="22">
        <f t="shared" si="7538"/>
        <v>0</v>
      </c>
      <c r="AG2059" s="22">
        <f t="shared" si="7720"/>
        <v>0</v>
      </c>
      <c r="AH2059" s="22">
        <f t="shared" si="7721"/>
        <v>0</v>
      </c>
      <c r="AI2059" s="22">
        <f t="shared" si="7722"/>
        <v>0</v>
      </c>
      <c r="AJ2059" s="22">
        <f t="shared" si="7539"/>
        <v>63.4</v>
      </c>
      <c r="AK2059" s="22">
        <f t="shared" si="7540"/>
        <v>0</v>
      </c>
      <c r="AL2059" s="22">
        <f t="shared" si="7541"/>
        <v>0</v>
      </c>
      <c r="AM2059" s="22">
        <f t="shared" si="7723"/>
        <v>0</v>
      </c>
      <c r="AN2059" s="22">
        <f t="shared" si="7724"/>
        <v>0</v>
      </c>
      <c r="AO2059" s="22">
        <f t="shared" si="7725"/>
        <v>0</v>
      </c>
      <c r="AP2059" s="22">
        <f t="shared" si="7542"/>
        <v>63.4</v>
      </c>
      <c r="AQ2059" s="22">
        <f t="shared" si="7543"/>
        <v>0</v>
      </c>
      <c r="AR2059" s="22">
        <f t="shared" si="7544"/>
        <v>0</v>
      </c>
      <c r="AS2059" s="22">
        <f t="shared" si="7726"/>
        <v>0</v>
      </c>
      <c r="AT2059" s="22">
        <f t="shared" si="7727"/>
        <v>0</v>
      </c>
      <c r="AU2059" s="22">
        <f t="shared" si="7728"/>
        <v>0</v>
      </c>
      <c r="AV2059" s="22">
        <f t="shared" si="7545"/>
        <v>63.4</v>
      </c>
      <c r="AW2059" s="22">
        <f t="shared" si="7546"/>
        <v>0</v>
      </c>
      <c r="AX2059" s="22">
        <f t="shared" si="7547"/>
        <v>0</v>
      </c>
      <c r="AY2059" s="22">
        <f t="shared" si="7729"/>
        <v>0</v>
      </c>
      <c r="AZ2059" s="22">
        <f t="shared" si="7730"/>
        <v>0</v>
      </c>
      <c r="BA2059" s="22">
        <f t="shared" si="7731"/>
        <v>0</v>
      </c>
      <c r="BB2059" s="22">
        <f t="shared" si="7548"/>
        <v>63.4</v>
      </c>
      <c r="BC2059" s="22">
        <f t="shared" si="7549"/>
        <v>0</v>
      </c>
      <c r="BD2059" s="22">
        <f t="shared" si="7550"/>
        <v>0</v>
      </c>
      <c r="BE2059" s="22">
        <f t="shared" si="7732"/>
        <v>0</v>
      </c>
      <c r="BF2059" s="22">
        <f t="shared" si="7733"/>
        <v>0</v>
      </c>
      <c r="BG2059" s="22">
        <f t="shared" si="7734"/>
        <v>0</v>
      </c>
      <c r="BH2059" s="22">
        <f t="shared" si="7551"/>
        <v>63.4</v>
      </c>
      <c r="BI2059" s="22">
        <f t="shared" si="7552"/>
        <v>0</v>
      </c>
      <c r="BJ2059" s="22">
        <f t="shared" si="7553"/>
        <v>0</v>
      </c>
      <c r="BK2059" s="22">
        <f t="shared" si="7735"/>
        <v>0</v>
      </c>
      <c r="BL2059" s="22">
        <f t="shared" si="7736"/>
        <v>0</v>
      </c>
      <c r="BM2059" s="22">
        <f t="shared" si="7737"/>
        <v>0</v>
      </c>
      <c r="BN2059" s="22">
        <f t="shared" si="7554"/>
        <v>63.4</v>
      </c>
      <c r="BO2059" s="22">
        <f t="shared" si="7555"/>
        <v>0</v>
      </c>
      <c r="BP2059" s="22">
        <f t="shared" si="7556"/>
        <v>0</v>
      </c>
      <c r="BQ2059" s="22">
        <f t="shared" si="7738"/>
        <v>0</v>
      </c>
      <c r="BR2059" s="22">
        <f t="shared" si="7739"/>
        <v>0</v>
      </c>
      <c r="BS2059" s="22">
        <f t="shared" si="7557"/>
        <v>63.4</v>
      </c>
      <c r="BT2059" s="22">
        <f t="shared" si="7558"/>
        <v>0</v>
      </c>
      <c r="BU2059" s="22">
        <f t="shared" si="7559"/>
        <v>0</v>
      </c>
      <c r="BV2059" s="22">
        <f t="shared" si="7740"/>
        <v>0</v>
      </c>
      <c r="BW2059" s="22">
        <f t="shared" si="7741"/>
        <v>0</v>
      </c>
      <c r="BX2059" s="22">
        <f t="shared" si="7560"/>
        <v>63.4</v>
      </c>
      <c r="BY2059" s="22">
        <f t="shared" si="7561"/>
        <v>0</v>
      </c>
      <c r="BZ2059" s="22">
        <f t="shared" si="7562"/>
        <v>0</v>
      </c>
      <c r="CA2059" s="22">
        <f t="shared" si="7742"/>
        <v>0</v>
      </c>
      <c r="CB2059" s="22">
        <f t="shared" si="7743"/>
        <v>0</v>
      </c>
      <c r="CC2059" s="22">
        <f t="shared" si="7744"/>
        <v>0</v>
      </c>
      <c r="CD2059" s="22">
        <f t="shared" si="7699"/>
        <v>63.4</v>
      </c>
      <c r="CE2059" s="22">
        <f t="shared" si="7745"/>
        <v>0</v>
      </c>
      <c r="CF2059" s="34">
        <f t="shared" ref="CF2059:CF2066" si="7747">CD2059+CE2059</f>
        <v>63.4</v>
      </c>
      <c r="CG2059" s="22">
        <f t="shared" si="7700"/>
        <v>0</v>
      </c>
      <c r="CH2059" s="22">
        <f t="shared" si="7746"/>
        <v>0</v>
      </c>
      <c r="CI2059" s="22">
        <f t="shared" ref="CI2059:CI2066" si="7748">CG2059+CH2059</f>
        <v>0</v>
      </c>
      <c r="CJ2059" s="22">
        <f t="shared" si="7701"/>
        <v>0</v>
      </c>
      <c r="CK2059" s="22">
        <f t="shared" si="7746"/>
        <v>0</v>
      </c>
      <c r="CL2059" s="22">
        <f t="shared" ref="CL2059:CL2066" si="7749">CJ2059+CK2059</f>
        <v>0</v>
      </c>
      <c r="CM2059" s="22">
        <f t="shared" si="7746"/>
        <v>0</v>
      </c>
      <c r="CN2059" s="15"/>
      <c r="CO2059" s="35"/>
      <c r="CU2059" s="5" t="s">
        <v>31</v>
      </c>
    </row>
    <row r="2060" spans="1:99" ht="46.8" x14ac:dyDescent="0.3">
      <c r="A2060" s="32" t="s">
        <v>1181</v>
      </c>
      <c r="B2060" s="16">
        <v>600</v>
      </c>
      <c r="C2060" s="32"/>
      <c r="D2060" s="32"/>
      <c r="E2060" s="33" t="s">
        <v>45</v>
      </c>
      <c r="F2060" s="22">
        <f t="shared" si="7705"/>
        <v>63.4</v>
      </c>
      <c r="G2060" s="22">
        <f t="shared" si="7706"/>
        <v>0</v>
      </c>
      <c r="H2060" s="22">
        <f t="shared" si="7707"/>
        <v>0</v>
      </c>
      <c r="I2060" s="22">
        <f t="shared" si="7708"/>
        <v>0</v>
      </c>
      <c r="J2060" s="22">
        <f t="shared" si="7709"/>
        <v>0</v>
      </c>
      <c r="K2060" s="22">
        <f t="shared" si="7710"/>
        <v>0</v>
      </c>
      <c r="L2060" s="22">
        <f t="shared" si="7527"/>
        <v>63.4</v>
      </c>
      <c r="M2060" s="22">
        <f t="shared" si="7528"/>
        <v>0</v>
      </c>
      <c r="N2060" s="22">
        <f t="shared" si="7529"/>
        <v>0</v>
      </c>
      <c r="O2060" s="22">
        <f t="shared" si="7711"/>
        <v>0</v>
      </c>
      <c r="P2060" s="22">
        <f t="shared" si="7712"/>
        <v>0</v>
      </c>
      <c r="Q2060" s="22">
        <f t="shared" si="7713"/>
        <v>0</v>
      </c>
      <c r="R2060" s="22">
        <f t="shared" si="7530"/>
        <v>63.4</v>
      </c>
      <c r="S2060" s="22">
        <f t="shared" si="7531"/>
        <v>0</v>
      </c>
      <c r="T2060" s="22">
        <f t="shared" si="7532"/>
        <v>0</v>
      </c>
      <c r="U2060" s="22">
        <f t="shared" si="7714"/>
        <v>0</v>
      </c>
      <c r="V2060" s="22">
        <f t="shared" si="7715"/>
        <v>0</v>
      </c>
      <c r="W2060" s="22">
        <f t="shared" si="7716"/>
        <v>0</v>
      </c>
      <c r="X2060" s="22">
        <f t="shared" si="7533"/>
        <v>63.4</v>
      </c>
      <c r="Y2060" s="22">
        <f t="shared" si="7534"/>
        <v>0</v>
      </c>
      <c r="Z2060" s="22">
        <f t="shared" si="7535"/>
        <v>0</v>
      </c>
      <c r="AA2060" s="22">
        <f t="shared" si="7717"/>
        <v>0</v>
      </c>
      <c r="AB2060" s="22">
        <f t="shared" si="7718"/>
        <v>0</v>
      </c>
      <c r="AC2060" s="22">
        <f t="shared" si="7719"/>
        <v>0</v>
      </c>
      <c r="AD2060" s="22">
        <f t="shared" si="7536"/>
        <v>63.4</v>
      </c>
      <c r="AE2060" s="22">
        <f t="shared" si="7537"/>
        <v>0</v>
      </c>
      <c r="AF2060" s="22">
        <f t="shared" si="7538"/>
        <v>0</v>
      </c>
      <c r="AG2060" s="22">
        <f t="shared" si="7720"/>
        <v>0</v>
      </c>
      <c r="AH2060" s="22">
        <f t="shared" si="7721"/>
        <v>0</v>
      </c>
      <c r="AI2060" s="22">
        <f t="shared" si="7722"/>
        <v>0</v>
      </c>
      <c r="AJ2060" s="22">
        <f t="shared" si="7539"/>
        <v>63.4</v>
      </c>
      <c r="AK2060" s="22">
        <f t="shared" si="7540"/>
        <v>0</v>
      </c>
      <c r="AL2060" s="22">
        <f t="shared" si="7541"/>
        <v>0</v>
      </c>
      <c r="AM2060" s="22">
        <f t="shared" si="7723"/>
        <v>0</v>
      </c>
      <c r="AN2060" s="22">
        <f t="shared" si="7724"/>
        <v>0</v>
      </c>
      <c r="AO2060" s="22">
        <f t="shared" si="7725"/>
        <v>0</v>
      </c>
      <c r="AP2060" s="22">
        <f t="shared" si="7542"/>
        <v>63.4</v>
      </c>
      <c r="AQ2060" s="22">
        <f t="shared" si="7543"/>
        <v>0</v>
      </c>
      <c r="AR2060" s="22">
        <f t="shared" si="7544"/>
        <v>0</v>
      </c>
      <c r="AS2060" s="22">
        <f t="shared" si="7726"/>
        <v>0</v>
      </c>
      <c r="AT2060" s="22">
        <f t="shared" si="7727"/>
        <v>0</v>
      </c>
      <c r="AU2060" s="22">
        <f t="shared" si="7728"/>
        <v>0</v>
      </c>
      <c r="AV2060" s="22">
        <f t="shared" si="7545"/>
        <v>63.4</v>
      </c>
      <c r="AW2060" s="22">
        <f t="shared" si="7546"/>
        <v>0</v>
      </c>
      <c r="AX2060" s="22">
        <f t="shared" si="7547"/>
        <v>0</v>
      </c>
      <c r="AY2060" s="22">
        <f t="shared" si="7729"/>
        <v>0</v>
      </c>
      <c r="AZ2060" s="22">
        <f t="shared" si="7730"/>
        <v>0</v>
      </c>
      <c r="BA2060" s="22">
        <f t="shared" si="7731"/>
        <v>0</v>
      </c>
      <c r="BB2060" s="22">
        <f t="shared" si="7548"/>
        <v>63.4</v>
      </c>
      <c r="BC2060" s="22">
        <f t="shared" si="7549"/>
        <v>0</v>
      </c>
      <c r="BD2060" s="22">
        <f t="shared" si="7550"/>
        <v>0</v>
      </c>
      <c r="BE2060" s="22">
        <f t="shared" si="7732"/>
        <v>0</v>
      </c>
      <c r="BF2060" s="22">
        <f t="shared" si="7733"/>
        <v>0</v>
      </c>
      <c r="BG2060" s="22">
        <f t="shared" si="7734"/>
        <v>0</v>
      </c>
      <c r="BH2060" s="22">
        <f t="shared" si="7551"/>
        <v>63.4</v>
      </c>
      <c r="BI2060" s="22">
        <f t="shared" si="7552"/>
        <v>0</v>
      </c>
      <c r="BJ2060" s="22">
        <f t="shared" si="7553"/>
        <v>0</v>
      </c>
      <c r="BK2060" s="22">
        <f t="shared" si="7735"/>
        <v>0</v>
      </c>
      <c r="BL2060" s="22">
        <f t="shared" si="7736"/>
        <v>0</v>
      </c>
      <c r="BM2060" s="22">
        <f t="shared" si="7737"/>
        <v>0</v>
      </c>
      <c r="BN2060" s="22">
        <f t="shared" si="7554"/>
        <v>63.4</v>
      </c>
      <c r="BO2060" s="22">
        <f t="shared" si="7555"/>
        <v>0</v>
      </c>
      <c r="BP2060" s="22">
        <f t="shared" si="7556"/>
        <v>0</v>
      </c>
      <c r="BQ2060" s="22">
        <f t="shared" si="7738"/>
        <v>0</v>
      </c>
      <c r="BR2060" s="22">
        <f t="shared" si="7739"/>
        <v>0</v>
      </c>
      <c r="BS2060" s="22">
        <f t="shared" si="7557"/>
        <v>63.4</v>
      </c>
      <c r="BT2060" s="22">
        <f t="shared" si="7558"/>
        <v>0</v>
      </c>
      <c r="BU2060" s="22">
        <f t="shared" si="7559"/>
        <v>0</v>
      </c>
      <c r="BV2060" s="22">
        <f t="shared" si="7740"/>
        <v>0</v>
      </c>
      <c r="BW2060" s="22">
        <f t="shared" si="7741"/>
        <v>0</v>
      </c>
      <c r="BX2060" s="22">
        <f t="shared" si="7560"/>
        <v>63.4</v>
      </c>
      <c r="BY2060" s="22">
        <f t="shared" si="7561"/>
        <v>0</v>
      </c>
      <c r="BZ2060" s="22">
        <f t="shared" si="7562"/>
        <v>0</v>
      </c>
      <c r="CA2060" s="22">
        <f t="shared" si="7742"/>
        <v>0</v>
      </c>
      <c r="CB2060" s="22">
        <f t="shared" si="7743"/>
        <v>0</v>
      </c>
      <c r="CC2060" s="22">
        <f t="shared" si="7744"/>
        <v>0</v>
      </c>
      <c r="CD2060" s="22">
        <f t="shared" si="7699"/>
        <v>63.4</v>
      </c>
      <c r="CE2060" s="22">
        <f t="shared" si="7745"/>
        <v>0</v>
      </c>
      <c r="CF2060" s="34">
        <f t="shared" si="7747"/>
        <v>63.4</v>
      </c>
      <c r="CG2060" s="22">
        <f t="shared" si="7700"/>
        <v>0</v>
      </c>
      <c r="CH2060" s="22">
        <f t="shared" si="7746"/>
        <v>0</v>
      </c>
      <c r="CI2060" s="22">
        <f t="shared" si="7748"/>
        <v>0</v>
      </c>
      <c r="CJ2060" s="22">
        <f t="shared" si="7701"/>
        <v>0</v>
      </c>
      <c r="CK2060" s="22">
        <f t="shared" si="7746"/>
        <v>0</v>
      </c>
      <c r="CL2060" s="22">
        <f t="shared" si="7749"/>
        <v>0</v>
      </c>
      <c r="CM2060" s="22">
        <f t="shared" si="7746"/>
        <v>0</v>
      </c>
      <c r="CN2060" s="15"/>
      <c r="CO2060" s="35"/>
      <c r="CS2060" s="5" t="s">
        <v>29</v>
      </c>
    </row>
    <row r="2061" spans="1:99" x14ac:dyDescent="0.3">
      <c r="A2061" s="32" t="s">
        <v>1181</v>
      </c>
      <c r="B2061" s="16">
        <v>610</v>
      </c>
      <c r="C2061" s="32"/>
      <c r="D2061" s="32"/>
      <c r="E2061" s="33" t="s">
        <v>104</v>
      </c>
      <c r="F2061" s="22">
        <f t="shared" si="7705"/>
        <v>63.4</v>
      </c>
      <c r="G2061" s="22">
        <f t="shared" si="7706"/>
        <v>0</v>
      </c>
      <c r="H2061" s="22">
        <f t="shared" si="7707"/>
        <v>0</v>
      </c>
      <c r="I2061" s="22">
        <f t="shared" si="7708"/>
        <v>0</v>
      </c>
      <c r="J2061" s="22">
        <f t="shared" si="7709"/>
        <v>0</v>
      </c>
      <c r="K2061" s="22">
        <f t="shared" si="7710"/>
        <v>0</v>
      </c>
      <c r="L2061" s="22">
        <f t="shared" si="7527"/>
        <v>63.4</v>
      </c>
      <c r="M2061" s="22">
        <f t="shared" si="7528"/>
        <v>0</v>
      </c>
      <c r="N2061" s="22">
        <f t="shared" si="7529"/>
        <v>0</v>
      </c>
      <c r="O2061" s="22">
        <f t="shared" si="7711"/>
        <v>0</v>
      </c>
      <c r="P2061" s="22">
        <f t="shared" si="7712"/>
        <v>0</v>
      </c>
      <c r="Q2061" s="22">
        <f t="shared" si="7713"/>
        <v>0</v>
      </c>
      <c r="R2061" s="22">
        <f t="shared" si="7530"/>
        <v>63.4</v>
      </c>
      <c r="S2061" s="22">
        <f t="shared" si="7531"/>
        <v>0</v>
      </c>
      <c r="T2061" s="22">
        <f t="shared" si="7532"/>
        <v>0</v>
      </c>
      <c r="U2061" s="22">
        <f t="shared" si="7714"/>
        <v>0</v>
      </c>
      <c r="V2061" s="22">
        <f t="shared" si="7715"/>
        <v>0</v>
      </c>
      <c r="W2061" s="22">
        <f t="shared" si="7716"/>
        <v>0</v>
      </c>
      <c r="X2061" s="22">
        <f t="shared" si="7533"/>
        <v>63.4</v>
      </c>
      <c r="Y2061" s="22">
        <f t="shared" si="7534"/>
        <v>0</v>
      </c>
      <c r="Z2061" s="22">
        <f t="shared" si="7535"/>
        <v>0</v>
      </c>
      <c r="AA2061" s="22">
        <f t="shared" si="7717"/>
        <v>0</v>
      </c>
      <c r="AB2061" s="22">
        <f t="shared" si="7718"/>
        <v>0</v>
      </c>
      <c r="AC2061" s="22">
        <f t="shared" si="7719"/>
        <v>0</v>
      </c>
      <c r="AD2061" s="22">
        <f t="shared" si="7536"/>
        <v>63.4</v>
      </c>
      <c r="AE2061" s="22">
        <f t="shared" si="7537"/>
        <v>0</v>
      </c>
      <c r="AF2061" s="22">
        <f t="shared" si="7538"/>
        <v>0</v>
      </c>
      <c r="AG2061" s="22">
        <f t="shared" si="7720"/>
        <v>0</v>
      </c>
      <c r="AH2061" s="22">
        <f t="shared" si="7721"/>
        <v>0</v>
      </c>
      <c r="AI2061" s="22">
        <f t="shared" si="7722"/>
        <v>0</v>
      </c>
      <c r="AJ2061" s="22">
        <f t="shared" si="7539"/>
        <v>63.4</v>
      </c>
      <c r="AK2061" s="22">
        <f t="shared" si="7540"/>
        <v>0</v>
      </c>
      <c r="AL2061" s="22">
        <f t="shared" si="7541"/>
        <v>0</v>
      </c>
      <c r="AM2061" s="22">
        <f t="shared" si="7723"/>
        <v>0</v>
      </c>
      <c r="AN2061" s="22">
        <f t="shared" si="7724"/>
        <v>0</v>
      </c>
      <c r="AO2061" s="22">
        <f t="shared" si="7725"/>
        <v>0</v>
      </c>
      <c r="AP2061" s="22">
        <f t="shared" si="7542"/>
        <v>63.4</v>
      </c>
      <c r="AQ2061" s="22">
        <f t="shared" si="7543"/>
        <v>0</v>
      </c>
      <c r="AR2061" s="22">
        <f t="shared" si="7544"/>
        <v>0</v>
      </c>
      <c r="AS2061" s="22">
        <f t="shared" si="7726"/>
        <v>0</v>
      </c>
      <c r="AT2061" s="22">
        <f t="shared" si="7727"/>
        <v>0</v>
      </c>
      <c r="AU2061" s="22">
        <f t="shared" si="7728"/>
        <v>0</v>
      </c>
      <c r="AV2061" s="22">
        <f t="shared" si="7545"/>
        <v>63.4</v>
      </c>
      <c r="AW2061" s="22">
        <f t="shared" si="7546"/>
        <v>0</v>
      </c>
      <c r="AX2061" s="22">
        <f t="shared" si="7547"/>
        <v>0</v>
      </c>
      <c r="AY2061" s="22">
        <f t="shared" si="7729"/>
        <v>0</v>
      </c>
      <c r="AZ2061" s="22">
        <f t="shared" si="7730"/>
        <v>0</v>
      </c>
      <c r="BA2061" s="22">
        <f t="shared" si="7731"/>
        <v>0</v>
      </c>
      <c r="BB2061" s="22">
        <f t="shared" si="7548"/>
        <v>63.4</v>
      </c>
      <c r="BC2061" s="22">
        <f t="shared" si="7549"/>
        <v>0</v>
      </c>
      <c r="BD2061" s="22">
        <f t="shared" si="7550"/>
        <v>0</v>
      </c>
      <c r="BE2061" s="22">
        <f t="shared" si="7732"/>
        <v>0</v>
      </c>
      <c r="BF2061" s="22">
        <f t="shared" si="7733"/>
        <v>0</v>
      </c>
      <c r="BG2061" s="22">
        <f t="shared" si="7734"/>
        <v>0</v>
      </c>
      <c r="BH2061" s="22">
        <f t="shared" si="7551"/>
        <v>63.4</v>
      </c>
      <c r="BI2061" s="22">
        <f t="shared" si="7552"/>
        <v>0</v>
      </c>
      <c r="BJ2061" s="22">
        <f t="shared" si="7553"/>
        <v>0</v>
      </c>
      <c r="BK2061" s="22">
        <f t="shared" si="7735"/>
        <v>0</v>
      </c>
      <c r="BL2061" s="22">
        <f t="shared" si="7736"/>
        <v>0</v>
      </c>
      <c r="BM2061" s="22">
        <f t="shared" si="7737"/>
        <v>0</v>
      </c>
      <c r="BN2061" s="22">
        <f t="shared" si="7554"/>
        <v>63.4</v>
      </c>
      <c r="BO2061" s="22">
        <f t="shared" si="7555"/>
        <v>0</v>
      </c>
      <c r="BP2061" s="22">
        <f t="shared" si="7556"/>
        <v>0</v>
      </c>
      <c r="BQ2061" s="22">
        <f t="shared" si="7738"/>
        <v>0</v>
      </c>
      <c r="BR2061" s="22">
        <f t="shared" si="7739"/>
        <v>0</v>
      </c>
      <c r="BS2061" s="22">
        <f t="shared" si="7557"/>
        <v>63.4</v>
      </c>
      <c r="BT2061" s="22">
        <f t="shared" si="7558"/>
        <v>0</v>
      </c>
      <c r="BU2061" s="22">
        <f t="shared" si="7559"/>
        <v>0</v>
      </c>
      <c r="BV2061" s="22">
        <f t="shared" si="7740"/>
        <v>0</v>
      </c>
      <c r="BW2061" s="22">
        <f t="shared" si="7741"/>
        <v>0</v>
      </c>
      <c r="BX2061" s="22">
        <f t="shared" si="7560"/>
        <v>63.4</v>
      </c>
      <c r="BY2061" s="22">
        <f t="shared" si="7561"/>
        <v>0</v>
      </c>
      <c r="BZ2061" s="22">
        <f t="shared" si="7562"/>
        <v>0</v>
      </c>
      <c r="CA2061" s="22">
        <f t="shared" si="7742"/>
        <v>0</v>
      </c>
      <c r="CB2061" s="22">
        <f t="shared" si="7743"/>
        <v>0</v>
      </c>
      <c r="CC2061" s="22">
        <f t="shared" si="7744"/>
        <v>0</v>
      </c>
      <c r="CD2061" s="22">
        <f t="shared" si="7699"/>
        <v>63.4</v>
      </c>
      <c r="CE2061" s="22">
        <f t="shared" si="7745"/>
        <v>0</v>
      </c>
      <c r="CF2061" s="34">
        <f t="shared" si="7747"/>
        <v>63.4</v>
      </c>
      <c r="CG2061" s="22">
        <f t="shared" si="7700"/>
        <v>0</v>
      </c>
      <c r="CH2061" s="22">
        <f t="shared" si="7746"/>
        <v>0</v>
      </c>
      <c r="CI2061" s="22">
        <f t="shared" si="7748"/>
        <v>0</v>
      </c>
      <c r="CJ2061" s="22">
        <f t="shared" si="7701"/>
        <v>0</v>
      </c>
      <c r="CK2061" s="22">
        <f t="shared" si="7746"/>
        <v>0</v>
      </c>
      <c r="CL2061" s="22">
        <f t="shared" si="7749"/>
        <v>0</v>
      </c>
      <c r="CM2061" s="22">
        <f t="shared" si="7746"/>
        <v>0</v>
      </c>
      <c r="CN2061" s="15"/>
      <c r="CO2061" s="35"/>
      <c r="CT2061" s="5" t="s">
        <v>30</v>
      </c>
    </row>
    <row r="2062" spans="1:99" x14ac:dyDescent="0.3">
      <c r="A2062" s="32" t="s">
        <v>1181</v>
      </c>
      <c r="B2062" s="16">
        <v>610</v>
      </c>
      <c r="C2062" s="32" t="s">
        <v>395</v>
      </c>
      <c r="D2062" s="32" t="s">
        <v>105</v>
      </c>
      <c r="E2062" s="33" t="s">
        <v>681</v>
      </c>
      <c r="F2062" s="22">
        <v>63.4</v>
      </c>
      <c r="G2062" s="22"/>
      <c r="H2062" s="22"/>
      <c r="I2062" s="22"/>
      <c r="J2062" s="22"/>
      <c r="K2062" s="22"/>
      <c r="L2062" s="22">
        <f t="shared" si="7527"/>
        <v>63.4</v>
      </c>
      <c r="M2062" s="22">
        <f t="shared" si="7528"/>
        <v>0</v>
      </c>
      <c r="N2062" s="22">
        <f t="shared" si="7529"/>
        <v>0</v>
      </c>
      <c r="O2062" s="22"/>
      <c r="P2062" s="22"/>
      <c r="Q2062" s="22"/>
      <c r="R2062" s="22">
        <f t="shared" si="7530"/>
        <v>63.4</v>
      </c>
      <c r="S2062" s="22">
        <f t="shared" si="7531"/>
        <v>0</v>
      </c>
      <c r="T2062" s="22">
        <f t="shared" si="7532"/>
        <v>0</v>
      </c>
      <c r="U2062" s="22"/>
      <c r="V2062" s="22"/>
      <c r="W2062" s="22"/>
      <c r="X2062" s="22">
        <f t="shared" si="7533"/>
        <v>63.4</v>
      </c>
      <c r="Y2062" s="22">
        <f t="shared" si="7534"/>
        <v>0</v>
      </c>
      <c r="Z2062" s="22">
        <f t="shared" si="7535"/>
        <v>0</v>
      </c>
      <c r="AA2062" s="22"/>
      <c r="AB2062" s="22"/>
      <c r="AC2062" s="22"/>
      <c r="AD2062" s="22">
        <f t="shared" si="7536"/>
        <v>63.4</v>
      </c>
      <c r="AE2062" s="22">
        <f t="shared" si="7537"/>
        <v>0</v>
      </c>
      <c r="AF2062" s="22">
        <f t="shared" si="7538"/>
        <v>0</v>
      </c>
      <c r="AG2062" s="22"/>
      <c r="AH2062" s="22"/>
      <c r="AI2062" s="22"/>
      <c r="AJ2062" s="22">
        <f t="shared" si="7539"/>
        <v>63.4</v>
      </c>
      <c r="AK2062" s="22">
        <f t="shared" si="7540"/>
        <v>0</v>
      </c>
      <c r="AL2062" s="22">
        <f t="shared" si="7541"/>
        <v>0</v>
      </c>
      <c r="AM2062" s="22"/>
      <c r="AN2062" s="22"/>
      <c r="AO2062" s="22"/>
      <c r="AP2062" s="22">
        <f t="shared" si="7542"/>
        <v>63.4</v>
      </c>
      <c r="AQ2062" s="22">
        <f t="shared" si="7543"/>
        <v>0</v>
      </c>
      <c r="AR2062" s="22">
        <f t="shared" si="7544"/>
        <v>0</v>
      </c>
      <c r="AS2062" s="22"/>
      <c r="AT2062" s="22"/>
      <c r="AU2062" s="22"/>
      <c r="AV2062" s="22">
        <f t="shared" si="7545"/>
        <v>63.4</v>
      </c>
      <c r="AW2062" s="22">
        <f t="shared" si="7546"/>
        <v>0</v>
      </c>
      <c r="AX2062" s="22">
        <f t="shared" si="7547"/>
        <v>0</v>
      </c>
      <c r="AY2062" s="22"/>
      <c r="AZ2062" s="22"/>
      <c r="BA2062" s="22"/>
      <c r="BB2062" s="22">
        <f t="shared" si="7548"/>
        <v>63.4</v>
      </c>
      <c r="BC2062" s="22">
        <f t="shared" si="7549"/>
        <v>0</v>
      </c>
      <c r="BD2062" s="22">
        <f t="shared" si="7550"/>
        <v>0</v>
      </c>
      <c r="BE2062" s="22"/>
      <c r="BF2062" s="22"/>
      <c r="BG2062" s="22"/>
      <c r="BH2062" s="22">
        <f t="shared" si="7551"/>
        <v>63.4</v>
      </c>
      <c r="BI2062" s="22">
        <f t="shared" si="7552"/>
        <v>0</v>
      </c>
      <c r="BJ2062" s="22">
        <f t="shared" si="7553"/>
        <v>0</v>
      </c>
      <c r="BK2062" s="22"/>
      <c r="BL2062" s="22"/>
      <c r="BM2062" s="22"/>
      <c r="BN2062" s="22">
        <f t="shared" si="7554"/>
        <v>63.4</v>
      </c>
      <c r="BO2062" s="22">
        <f t="shared" si="7555"/>
        <v>0</v>
      </c>
      <c r="BP2062" s="22">
        <f t="shared" si="7556"/>
        <v>0</v>
      </c>
      <c r="BQ2062" s="22"/>
      <c r="BR2062" s="22"/>
      <c r="BS2062" s="22">
        <f t="shared" si="7557"/>
        <v>63.4</v>
      </c>
      <c r="BT2062" s="22">
        <f t="shared" si="7558"/>
        <v>0</v>
      </c>
      <c r="BU2062" s="22">
        <f t="shared" si="7559"/>
        <v>0</v>
      </c>
      <c r="BV2062" s="22"/>
      <c r="BW2062" s="22"/>
      <c r="BX2062" s="22">
        <f t="shared" si="7560"/>
        <v>63.4</v>
      </c>
      <c r="BY2062" s="22">
        <f t="shared" si="7561"/>
        <v>0</v>
      </c>
      <c r="BZ2062" s="22">
        <f t="shared" si="7562"/>
        <v>0</v>
      </c>
      <c r="CA2062" s="22"/>
      <c r="CB2062" s="22"/>
      <c r="CC2062" s="22"/>
      <c r="CD2062" s="22">
        <f t="shared" si="7699"/>
        <v>63.4</v>
      </c>
      <c r="CE2062" s="22"/>
      <c r="CF2062" s="34">
        <f t="shared" si="7747"/>
        <v>63.4</v>
      </c>
      <c r="CG2062" s="22">
        <f t="shared" si="7700"/>
        <v>0</v>
      </c>
      <c r="CH2062" s="22"/>
      <c r="CI2062" s="22">
        <f t="shared" si="7748"/>
        <v>0</v>
      </c>
      <c r="CJ2062" s="22">
        <f t="shared" si="7701"/>
        <v>0</v>
      </c>
      <c r="CK2062" s="22"/>
      <c r="CL2062" s="22">
        <f t="shared" si="7749"/>
        <v>0</v>
      </c>
      <c r="CM2062" s="22"/>
      <c r="CN2062" s="15"/>
      <c r="CO2062" s="35"/>
    </row>
    <row r="2063" spans="1:99" ht="31.2" x14ac:dyDescent="0.3">
      <c r="A2063" s="32" t="s">
        <v>1182</v>
      </c>
      <c r="B2063" s="16"/>
      <c r="C2063" s="32"/>
      <c r="D2063" s="32"/>
      <c r="E2063" s="33" t="s">
        <v>1183</v>
      </c>
      <c r="F2063" s="22">
        <f t="shared" si="7705"/>
        <v>36393</v>
      </c>
      <c r="G2063" s="22">
        <f t="shared" si="7706"/>
        <v>10173.6</v>
      </c>
      <c r="H2063" s="22">
        <f t="shared" si="7707"/>
        <v>10173.6</v>
      </c>
      <c r="I2063" s="22">
        <f t="shared" si="7708"/>
        <v>0</v>
      </c>
      <c r="J2063" s="22">
        <f t="shared" si="7709"/>
        <v>0</v>
      </c>
      <c r="K2063" s="22">
        <f t="shared" si="7710"/>
        <v>0</v>
      </c>
      <c r="L2063" s="22">
        <f t="shared" si="7527"/>
        <v>36393</v>
      </c>
      <c r="M2063" s="22">
        <f t="shared" si="7528"/>
        <v>10173.6</v>
      </c>
      <c r="N2063" s="22">
        <f t="shared" si="7529"/>
        <v>10173.6</v>
      </c>
      <c r="O2063" s="22">
        <f t="shared" si="7711"/>
        <v>-6219.4000000000005</v>
      </c>
      <c r="P2063" s="22">
        <f t="shared" si="7712"/>
        <v>0</v>
      </c>
      <c r="Q2063" s="22">
        <f t="shared" si="7713"/>
        <v>0</v>
      </c>
      <c r="R2063" s="22">
        <f t="shared" si="7530"/>
        <v>30173.599999999999</v>
      </c>
      <c r="S2063" s="22">
        <f t="shared" si="7531"/>
        <v>10173.6</v>
      </c>
      <c r="T2063" s="22">
        <f t="shared" si="7532"/>
        <v>10173.6</v>
      </c>
      <c r="U2063" s="22">
        <f t="shared" si="7714"/>
        <v>6614.6500000000005</v>
      </c>
      <c r="V2063" s="22">
        <f t="shared" si="7715"/>
        <v>0</v>
      </c>
      <c r="W2063" s="22">
        <f t="shared" si="7716"/>
        <v>0</v>
      </c>
      <c r="X2063" s="22">
        <f t="shared" si="7533"/>
        <v>36788.25</v>
      </c>
      <c r="Y2063" s="22">
        <f t="shared" si="7534"/>
        <v>10173.6</v>
      </c>
      <c r="Z2063" s="22">
        <f t="shared" si="7535"/>
        <v>10173.6</v>
      </c>
      <c r="AA2063" s="22">
        <f t="shared" si="7717"/>
        <v>0</v>
      </c>
      <c r="AB2063" s="22">
        <f t="shared" si="7718"/>
        <v>0</v>
      </c>
      <c r="AC2063" s="22">
        <f t="shared" si="7719"/>
        <v>0</v>
      </c>
      <c r="AD2063" s="22">
        <f t="shared" si="7536"/>
        <v>36788.25</v>
      </c>
      <c r="AE2063" s="22">
        <f t="shared" si="7537"/>
        <v>10173.6</v>
      </c>
      <c r="AF2063" s="22">
        <f t="shared" si="7538"/>
        <v>10173.6</v>
      </c>
      <c r="AG2063" s="22">
        <f t="shared" si="7720"/>
        <v>0</v>
      </c>
      <c r="AH2063" s="22">
        <f t="shared" si="7721"/>
        <v>0</v>
      </c>
      <c r="AI2063" s="22">
        <f t="shared" si="7722"/>
        <v>0</v>
      </c>
      <c r="AJ2063" s="22">
        <f t="shared" si="7539"/>
        <v>36788.25</v>
      </c>
      <c r="AK2063" s="22">
        <f t="shared" si="7540"/>
        <v>10173.6</v>
      </c>
      <c r="AL2063" s="22">
        <f t="shared" si="7541"/>
        <v>10173.6</v>
      </c>
      <c r="AM2063" s="22">
        <f t="shared" si="7723"/>
        <v>0</v>
      </c>
      <c r="AN2063" s="22">
        <f t="shared" si="7724"/>
        <v>0</v>
      </c>
      <c r="AO2063" s="22">
        <f t="shared" si="7725"/>
        <v>0</v>
      </c>
      <c r="AP2063" s="22">
        <f t="shared" si="7542"/>
        <v>36788.25</v>
      </c>
      <c r="AQ2063" s="22">
        <f t="shared" si="7543"/>
        <v>10173.6</v>
      </c>
      <c r="AR2063" s="22">
        <f t="shared" si="7544"/>
        <v>10173.6</v>
      </c>
      <c r="AS2063" s="22">
        <f t="shared" si="7726"/>
        <v>0</v>
      </c>
      <c r="AT2063" s="22">
        <f t="shared" si="7727"/>
        <v>0</v>
      </c>
      <c r="AU2063" s="22">
        <f t="shared" si="7728"/>
        <v>0</v>
      </c>
      <c r="AV2063" s="22">
        <f t="shared" si="7545"/>
        <v>36788.25</v>
      </c>
      <c r="AW2063" s="22">
        <f t="shared" si="7546"/>
        <v>10173.6</v>
      </c>
      <c r="AX2063" s="22">
        <f t="shared" si="7547"/>
        <v>10173.6</v>
      </c>
      <c r="AY2063" s="22">
        <f t="shared" si="7729"/>
        <v>2746.7359999999999</v>
      </c>
      <c r="AZ2063" s="22">
        <f t="shared" si="7730"/>
        <v>0</v>
      </c>
      <c r="BA2063" s="22">
        <f t="shared" si="7731"/>
        <v>0</v>
      </c>
      <c r="BB2063" s="22">
        <f t="shared" si="7548"/>
        <v>39534.985999999997</v>
      </c>
      <c r="BC2063" s="22">
        <f t="shared" si="7549"/>
        <v>10173.6</v>
      </c>
      <c r="BD2063" s="22">
        <f t="shared" si="7550"/>
        <v>10173.6</v>
      </c>
      <c r="BE2063" s="22">
        <f t="shared" si="7732"/>
        <v>9763.4959999999992</v>
      </c>
      <c r="BF2063" s="22">
        <f t="shared" si="7733"/>
        <v>0</v>
      </c>
      <c r="BG2063" s="22">
        <f t="shared" si="7734"/>
        <v>0</v>
      </c>
      <c r="BH2063" s="22">
        <f t="shared" si="7551"/>
        <v>49298.481999999996</v>
      </c>
      <c r="BI2063" s="22">
        <f t="shared" si="7552"/>
        <v>10173.6</v>
      </c>
      <c r="BJ2063" s="22">
        <f t="shared" si="7553"/>
        <v>10173.6</v>
      </c>
      <c r="BK2063" s="22">
        <f t="shared" si="7735"/>
        <v>19930.879000000001</v>
      </c>
      <c r="BL2063" s="22">
        <f t="shared" si="7736"/>
        <v>0</v>
      </c>
      <c r="BM2063" s="22">
        <f t="shared" si="7737"/>
        <v>0</v>
      </c>
      <c r="BN2063" s="22">
        <f t="shared" si="7554"/>
        <v>69229.361000000004</v>
      </c>
      <c r="BO2063" s="22">
        <f t="shared" si="7555"/>
        <v>10173.6</v>
      </c>
      <c r="BP2063" s="22">
        <f t="shared" si="7556"/>
        <v>10173.6</v>
      </c>
      <c r="BQ2063" s="22">
        <f t="shared" si="7738"/>
        <v>0</v>
      </c>
      <c r="BR2063" s="22">
        <f t="shared" si="7739"/>
        <v>0</v>
      </c>
      <c r="BS2063" s="22">
        <f t="shared" si="7557"/>
        <v>69229.361000000004</v>
      </c>
      <c r="BT2063" s="22">
        <f t="shared" si="7558"/>
        <v>10173.6</v>
      </c>
      <c r="BU2063" s="22">
        <f t="shared" si="7559"/>
        <v>10173.6</v>
      </c>
      <c r="BV2063" s="22">
        <f t="shared" si="7740"/>
        <v>0</v>
      </c>
      <c r="BW2063" s="22">
        <f t="shared" si="7741"/>
        <v>0</v>
      </c>
      <c r="BX2063" s="22">
        <f t="shared" si="7560"/>
        <v>69229.361000000004</v>
      </c>
      <c r="BY2063" s="22">
        <f t="shared" si="7561"/>
        <v>10173.6</v>
      </c>
      <c r="BZ2063" s="22">
        <f t="shared" si="7562"/>
        <v>10173.6</v>
      </c>
      <c r="CA2063" s="22">
        <f t="shared" si="7742"/>
        <v>856.45799999999997</v>
      </c>
      <c r="CB2063" s="22">
        <f t="shared" si="7743"/>
        <v>0</v>
      </c>
      <c r="CC2063" s="22">
        <f t="shared" si="7744"/>
        <v>0</v>
      </c>
      <c r="CD2063" s="22">
        <f t="shared" si="7699"/>
        <v>70085.819000000003</v>
      </c>
      <c r="CE2063" s="22">
        <f t="shared" si="7745"/>
        <v>0</v>
      </c>
      <c r="CF2063" s="34">
        <f t="shared" si="7747"/>
        <v>70085.819000000003</v>
      </c>
      <c r="CG2063" s="22">
        <f t="shared" si="7700"/>
        <v>10173.6</v>
      </c>
      <c r="CH2063" s="22">
        <f t="shared" si="7746"/>
        <v>0</v>
      </c>
      <c r="CI2063" s="22">
        <f t="shared" si="7748"/>
        <v>10173.6</v>
      </c>
      <c r="CJ2063" s="22">
        <f t="shared" si="7701"/>
        <v>10173.6</v>
      </c>
      <c r="CK2063" s="22">
        <f t="shared" si="7746"/>
        <v>0</v>
      </c>
      <c r="CL2063" s="22">
        <f t="shared" si="7749"/>
        <v>10173.6</v>
      </c>
      <c r="CM2063" s="22">
        <f t="shared" si="7746"/>
        <v>0</v>
      </c>
      <c r="CN2063" s="15"/>
      <c r="CO2063" s="35"/>
      <c r="CU2063" s="5" t="s">
        <v>31</v>
      </c>
    </row>
    <row r="2064" spans="1:99" ht="31.2" x14ac:dyDescent="0.3">
      <c r="A2064" s="32" t="s">
        <v>1182</v>
      </c>
      <c r="B2064" s="16">
        <v>200</v>
      </c>
      <c r="C2064" s="32"/>
      <c r="D2064" s="32"/>
      <c r="E2064" s="33" t="s">
        <v>40</v>
      </c>
      <c r="F2064" s="22">
        <f t="shared" si="7705"/>
        <v>36393</v>
      </c>
      <c r="G2064" s="22">
        <f t="shared" si="7706"/>
        <v>10173.6</v>
      </c>
      <c r="H2064" s="22">
        <f t="shared" si="7707"/>
        <v>10173.6</v>
      </c>
      <c r="I2064" s="22">
        <f t="shared" si="7708"/>
        <v>0</v>
      </c>
      <c r="J2064" s="22">
        <f t="shared" si="7709"/>
        <v>0</v>
      </c>
      <c r="K2064" s="22">
        <f t="shared" si="7710"/>
        <v>0</v>
      </c>
      <c r="L2064" s="22">
        <f t="shared" ref="L2064:L2127" si="7750">F2064+I2064</f>
        <v>36393</v>
      </c>
      <c r="M2064" s="22">
        <f t="shared" ref="M2064:M2127" si="7751">G2064+J2064</f>
        <v>10173.6</v>
      </c>
      <c r="N2064" s="22">
        <f t="shared" ref="N2064:N2127" si="7752">H2064+K2064</f>
        <v>10173.6</v>
      </c>
      <c r="O2064" s="22">
        <f t="shared" si="7711"/>
        <v>-6219.4000000000005</v>
      </c>
      <c r="P2064" s="22">
        <f t="shared" si="7712"/>
        <v>0</v>
      </c>
      <c r="Q2064" s="22">
        <f t="shared" si="7713"/>
        <v>0</v>
      </c>
      <c r="R2064" s="22">
        <f t="shared" ref="R2064:R2127" si="7753">L2064+O2064</f>
        <v>30173.599999999999</v>
      </c>
      <c r="S2064" s="22">
        <f t="shared" ref="S2064:S2127" si="7754">M2064+P2064</f>
        <v>10173.6</v>
      </c>
      <c r="T2064" s="22">
        <f t="shared" ref="T2064:T2127" si="7755">N2064+Q2064</f>
        <v>10173.6</v>
      </c>
      <c r="U2064" s="22">
        <f t="shared" si="7714"/>
        <v>6614.6500000000005</v>
      </c>
      <c r="V2064" s="22">
        <f t="shared" si="7715"/>
        <v>0</v>
      </c>
      <c r="W2064" s="22">
        <f t="shared" si="7716"/>
        <v>0</v>
      </c>
      <c r="X2064" s="22">
        <f t="shared" ref="X2064:X2127" si="7756">R2064+U2064</f>
        <v>36788.25</v>
      </c>
      <c r="Y2064" s="22">
        <f t="shared" ref="Y2064:Y2127" si="7757">S2064+V2064</f>
        <v>10173.6</v>
      </c>
      <c r="Z2064" s="22">
        <f t="shared" ref="Z2064:Z2127" si="7758">T2064+W2064</f>
        <v>10173.6</v>
      </c>
      <c r="AA2064" s="22">
        <f t="shared" si="7717"/>
        <v>0</v>
      </c>
      <c r="AB2064" s="22">
        <f t="shared" si="7718"/>
        <v>0</v>
      </c>
      <c r="AC2064" s="22">
        <f t="shared" si="7719"/>
        <v>0</v>
      </c>
      <c r="AD2064" s="22">
        <f t="shared" ref="AD2064:AD2127" si="7759">X2064+AA2064</f>
        <v>36788.25</v>
      </c>
      <c r="AE2064" s="22">
        <f t="shared" ref="AE2064:AE2127" si="7760">Y2064+AB2064</f>
        <v>10173.6</v>
      </c>
      <c r="AF2064" s="22">
        <f t="shared" ref="AF2064:AF2127" si="7761">Z2064+AC2064</f>
        <v>10173.6</v>
      </c>
      <c r="AG2064" s="22">
        <f t="shared" si="7720"/>
        <v>0</v>
      </c>
      <c r="AH2064" s="22">
        <f t="shared" si="7721"/>
        <v>0</v>
      </c>
      <c r="AI2064" s="22">
        <f t="shared" si="7722"/>
        <v>0</v>
      </c>
      <c r="AJ2064" s="22">
        <f t="shared" ref="AJ2064:AJ2127" si="7762">AD2064+AG2064</f>
        <v>36788.25</v>
      </c>
      <c r="AK2064" s="22">
        <f t="shared" ref="AK2064:AK2127" si="7763">AE2064+AH2064</f>
        <v>10173.6</v>
      </c>
      <c r="AL2064" s="22">
        <f t="shared" ref="AL2064:AL2127" si="7764">AF2064+AI2064</f>
        <v>10173.6</v>
      </c>
      <c r="AM2064" s="22">
        <f t="shared" si="7723"/>
        <v>0</v>
      </c>
      <c r="AN2064" s="22">
        <f t="shared" si="7724"/>
        <v>0</v>
      </c>
      <c r="AO2064" s="22">
        <f t="shared" si="7725"/>
        <v>0</v>
      </c>
      <c r="AP2064" s="22">
        <f t="shared" ref="AP2064:AP2127" si="7765">AJ2064+AM2064</f>
        <v>36788.25</v>
      </c>
      <c r="AQ2064" s="22">
        <f t="shared" ref="AQ2064:AQ2127" si="7766">AK2064+AN2064</f>
        <v>10173.6</v>
      </c>
      <c r="AR2064" s="22">
        <f t="shared" ref="AR2064:AR2127" si="7767">AL2064+AO2064</f>
        <v>10173.6</v>
      </c>
      <c r="AS2064" s="22">
        <f t="shared" si="7726"/>
        <v>0</v>
      </c>
      <c r="AT2064" s="22">
        <f t="shared" si="7727"/>
        <v>0</v>
      </c>
      <c r="AU2064" s="22">
        <f t="shared" si="7728"/>
        <v>0</v>
      </c>
      <c r="AV2064" s="22">
        <f t="shared" ref="AV2064:AV2127" si="7768">AP2064+AS2064</f>
        <v>36788.25</v>
      </c>
      <c r="AW2064" s="22">
        <f t="shared" ref="AW2064:AW2127" si="7769">AQ2064+AT2064</f>
        <v>10173.6</v>
      </c>
      <c r="AX2064" s="22">
        <f t="shared" ref="AX2064:AX2127" si="7770">AR2064+AU2064</f>
        <v>10173.6</v>
      </c>
      <c r="AY2064" s="22">
        <f t="shared" si="7729"/>
        <v>2746.7359999999999</v>
      </c>
      <c r="AZ2064" s="22">
        <f t="shared" si="7730"/>
        <v>0</v>
      </c>
      <c r="BA2064" s="22">
        <f t="shared" si="7731"/>
        <v>0</v>
      </c>
      <c r="BB2064" s="22">
        <f t="shared" ref="BB2064:BB2127" si="7771">AV2064+AY2064</f>
        <v>39534.985999999997</v>
      </c>
      <c r="BC2064" s="22">
        <f t="shared" ref="BC2064:BC2127" si="7772">AW2064+AZ2064</f>
        <v>10173.6</v>
      </c>
      <c r="BD2064" s="22">
        <f t="shared" ref="BD2064:BD2127" si="7773">AX2064+BA2064</f>
        <v>10173.6</v>
      </c>
      <c r="BE2064" s="22">
        <f t="shared" si="7732"/>
        <v>9763.4959999999992</v>
      </c>
      <c r="BF2064" s="22">
        <f t="shared" si="7733"/>
        <v>0</v>
      </c>
      <c r="BG2064" s="22">
        <f t="shared" si="7734"/>
        <v>0</v>
      </c>
      <c r="BH2064" s="22">
        <f t="shared" ref="BH2064:BH2127" si="7774">BB2064+BE2064</f>
        <v>49298.481999999996</v>
      </c>
      <c r="BI2064" s="22">
        <f t="shared" ref="BI2064:BI2127" si="7775">BC2064+BF2064</f>
        <v>10173.6</v>
      </c>
      <c r="BJ2064" s="22">
        <f t="shared" ref="BJ2064:BJ2127" si="7776">BD2064+BG2064</f>
        <v>10173.6</v>
      </c>
      <c r="BK2064" s="22">
        <f t="shared" si="7735"/>
        <v>19930.879000000001</v>
      </c>
      <c r="BL2064" s="22">
        <f t="shared" si="7736"/>
        <v>0</v>
      </c>
      <c r="BM2064" s="22">
        <f t="shared" si="7737"/>
        <v>0</v>
      </c>
      <c r="BN2064" s="22">
        <f t="shared" ref="BN2064:BN2127" si="7777">BH2064+BK2064</f>
        <v>69229.361000000004</v>
      </c>
      <c r="BO2064" s="22">
        <f t="shared" ref="BO2064:BO2127" si="7778">BI2064+BL2064</f>
        <v>10173.6</v>
      </c>
      <c r="BP2064" s="22">
        <f t="shared" ref="BP2064:BP2127" si="7779">BJ2064+BM2064</f>
        <v>10173.6</v>
      </c>
      <c r="BQ2064" s="22">
        <f t="shared" si="7738"/>
        <v>0</v>
      </c>
      <c r="BR2064" s="22">
        <f t="shared" si="7739"/>
        <v>0</v>
      </c>
      <c r="BS2064" s="22">
        <f t="shared" ref="BS2064:BS2127" si="7780">BQ2064+BN2064</f>
        <v>69229.361000000004</v>
      </c>
      <c r="BT2064" s="22">
        <f t="shared" ref="BT2064:BT2127" si="7781">BR2064+BO2064</f>
        <v>10173.6</v>
      </c>
      <c r="BU2064" s="22">
        <f t="shared" ref="BU2064:BU2127" si="7782">BP2064</f>
        <v>10173.6</v>
      </c>
      <c r="BV2064" s="22">
        <f t="shared" si="7740"/>
        <v>0</v>
      </c>
      <c r="BW2064" s="22">
        <f t="shared" si="7741"/>
        <v>0</v>
      </c>
      <c r="BX2064" s="22">
        <f t="shared" ref="BX2064:BX2127" si="7783">BS2064</f>
        <v>69229.361000000004</v>
      </c>
      <c r="BY2064" s="22">
        <f t="shared" ref="BY2064:BY2127" si="7784">BT2064+BV2064</f>
        <v>10173.6</v>
      </c>
      <c r="BZ2064" s="22">
        <f t="shared" ref="BZ2064:BZ2127" si="7785">BU2064+BW2064</f>
        <v>10173.6</v>
      </c>
      <c r="CA2064" s="22">
        <f t="shared" si="7742"/>
        <v>856.45799999999997</v>
      </c>
      <c r="CB2064" s="22">
        <f t="shared" si="7743"/>
        <v>0</v>
      </c>
      <c r="CC2064" s="22">
        <f t="shared" si="7744"/>
        <v>0</v>
      </c>
      <c r="CD2064" s="22">
        <f t="shared" si="7699"/>
        <v>70085.819000000003</v>
      </c>
      <c r="CE2064" s="22">
        <f t="shared" si="7745"/>
        <v>0</v>
      </c>
      <c r="CF2064" s="34">
        <f t="shared" si="7747"/>
        <v>70085.819000000003</v>
      </c>
      <c r="CG2064" s="22">
        <f t="shared" si="7700"/>
        <v>10173.6</v>
      </c>
      <c r="CH2064" s="22">
        <f t="shared" si="7746"/>
        <v>0</v>
      </c>
      <c r="CI2064" s="22">
        <f t="shared" si="7748"/>
        <v>10173.6</v>
      </c>
      <c r="CJ2064" s="22">
        <f t="shared" si="7701"/>
        <v>10173.6</v>
      </c>
      <c r="CK2064" s="22">
        <f t="shared" si="7746"/>
        <v>0</v>
      </c>
      <c r="CL2064" s="22">
        <f t="shared" si="7749"/>
        <v>10173.6</v>
      </c>
      <c r="CM2064" s="22">
        <f t="shared" si="7746"/>
        <v>0</v>
      </c>
      <c r="CN2064" s="15"/>
      <c r="CO2064" s="35"/>
      <c r="CS2064" s="5" t="s">
        <v>29</v>
      </c>
    </row>
    <row r="2065" spans="1:99" ht="46.8" x14ac:dyDescent="0.3">
      <c r="A2065" s="32" t="s">
        <v>1182</v>
      </c>
      <c r="B2065" s="16">
        <v>240</v>
      </c>
      <c r="C2065" s="32"/>
      <c r="D2065" s="32"/>
      <c r="E2065" s="33" t="s">
        <v>41</v>
      </c>
      <c r="F2065" s="22">
        <f t="shared" si="7705"/>
        <v>36393</v>
      </c>
      <c r="G2065" s="22">
        <f t="shared" si="7706"/>
        <v>10173.6</v>
      </c>
      <c r="H2065" s="22">
        <f t="shared" si="7707"/>
        <v>10173.6</v>
      </c>
      <c r="I2065" s="22">
        <f t="shared" si="7708"/>
        <v>0</v>
      </c>
      <c r="J2065" s="22">
        <f t="shared" si="7709"/>
        <v>0</v>
      </c>
      <c r="K2065" s="22">
        <f t="shared" si="7710"/>
        <v>0</v>
      </c>
      <c r="L2065" s="22">
        <f t="shared" si="7750"/>
        <v>36393</v>
      </c>
      <c r="M2065" s="22">
        <f t="shared" si="7751"/>
        <v>10173.6</v>
      </c>
      <c r="N2065" s="22">
        <f t="shared" si="7752"/>
        <v>10173.6</v>
      </c>
      <c r="O2065" s="22">
        <f t="shared" si="7711"/>
        <v>-6219.4000000000005</v>
      </c>
      <c r="P2065" s="22">
        <f t="shared" si="7712"/>
        <v>0</v>
      </c>
      <c r="Q2065" s="22">
        <f t="shared" si="7713"/>
        <v>0</v>
      </c>
      <c r="R2065" s="22">
        <f t="shared" si="7753"/>
        <v>30173.599999999999</v>
      </c>
      <c r="S2065" s="22">
        <f t="shared" si="7754"/>
        <v>10173.6</v>
      </c>
      <c r="T2065" s="22">
        <f t="shared" si="7755"/>
        <v>10173.6</v>
      </c>
      <c r="U2065" s="22">
        <f t="shared" si="7714"/>
        <v>6614.6500000000005</v>
      </c>
      <c r="V2065" s="22">
        <f t="shared" si="7715"/>
        <v>0</v>
      </c>
      <c r="W2065" s="22">
        <f t="shared" si="7716"/>
        <v>0</v>
      </c>
      <c r="X2065" s="22">
        <f t="shared" si="7756"/>
        <v>36788.25</v>
      </c>
      <c r="Y2065" s="22">
        <f t="shared" si="7757"/>
        <v>10173.6</v>
      </c>
      <c r="Z2065" s="22">
        <f t="shared" si="7758"/>
        <v>10173.6</v>
      </c>
      <c r="AA2065" s="22">
        <f t="shared" si="7717"/>
        <v>0</v>
      </c>
      <c r="AB2065" s="22">
        <f t="shared" si="7718"/>
        <v>0</v>
      </c>
      <c r="AC2065" s="22">
        <f t="shared" si="7719"/>
        <v>0</v>
      </c>
      <c r="AD2065" s="22">
        <f t="shared" si="7759"/>
        <v>36788.25</v>
      </c>
      <c r="AE2065" s="22">
        <f t="shared" si="7760"/>
        <v>10173.6</v>
      </c>
      <c r="AF2065" s="22">
        <f t="shared" si="7761"/>
        <v>10173.6</v>
      </c>
      <c r="AG2065" s="22">
        <f t="shared" si="7720"/>
        <v>0</v>
      </c>
      <c r="AH2065" s="22">
        <f t="shared" si="7721"/>
        <v>0</v>
      </c>
      <c r="AI2065" s="22">
        <f t="shared" si="7722"/>
        <v>0</v>
      </c>
      <c r="AJ2065" s="22">
        <f t="shared" si="7762"/>
        <v>36788.25</v>
      </c>
      <c r="AK2065" s="22">
        <f t="shared" si="7763"/>
        <v>10173.6</v>
      </c>
      <c r="AL2065" s="22">
        <f t="shared" si="7764"/>
        <v>10173.6</v>
      </c>
      <c r="AM2065" s="22">
        <f t="shared" si="7723"/>
        <v>0</v>
      </c>
      <c r="AN2065" s="22">
        <f t="shared" si="7724"/>
        <v>0</v>
      </c>
      <c r="AO2065" s="22">
        <f t="shared" si="7725"/>
        <v>0</v>
      </c>
      <c r="AP2065" s="22">
        <f t="shared" si="7765"/>
        <v>36788.25</v>
      </c>
      <c r="AQ2065" s="22">
        <f t="shared" si="7766"/>
        <v>10173.6</v>
      </c>
      <c r="AR2065" s="22">
        <f t="shared" si="7767"/>
        <v>10173.6</v>
      </c>
      <c r="AS2065" s="22">
        <f t="shared" si="7726"/>
        <v>0</v>
      </c>
      <c r="AT2065" s="22">
        <f t="shared" si="7727"/>
        <v>0</v>
      </c>
      <c r="AU2065" s="22">
        <f t="shared" si="7728"/>
        <v>0</v>
      </c>
      <c r="AV2065" s="22">
        <f t="shared" si="7768"/>
        <v>36788.25</v>
      </c>
      <c r="AW2065" s="22">
        <f t="shared" si="7769"/>
        <v>10173.6</v>
      </c>
      <c r="AX2065" s="22">
        <f t="shared" si="7770"/>
        <v>10173.6</v>
      </c>
      <c r="AY2065" s="22">
        <f t="shared" si="7729"/>
        <v>2746.7359999999999</v>
      </c>
      <c r="AZ2065" s="22">
        <f t="shared" si="7730"/>
        <v>0</v>
      </c>
      <c r="BA2065" s="22">
        <f t="shared" si="7731"/>
        <v>0</v>
      </c>
      <c r="BB2065" s="22">
        <f t="shared" si="7771"/>
        <v>39534.985999999997</v>
      </c>
      <c r="BC2065" s="22">
        <f t="shared" si="7772"/>
        <v>10173.6</v>
      </c>
      <c r="BD2065" s="22">
        <f t="shared" si="7773"/>
        <v>10173.6</v>
      </c>
      <c r="BE2065" s="22">
        <f t="shared" si="7732"/>
        <v>9763.4959999999992</v>
      </c>
      <c r="BF2065" s="22">
        <f t="shared" si="7733"/>
        <v>0</v>
      </c>
      <c r="BG2065" s="22">
        <f t="shared" si="7734"/>
        <v>0</v>
      </c>
      <c r="BH2065" s="22">
        <f t="shared" si="7774"/>
        <v>49298.481999999996</v>
      </c>
      <c r="BI2065" s="22">
        <f t="shared" si="7775"/>
        <v>10173.6</v>
      </c>
      <c r="BJ2065" s="22">
        <f t="shared" si="7776"/>
        <v>10173.6</v>
      </c>
      <c r="BK2065" s="22">
        <f t="shared" si="7735"/>
        <v>19930.879000000001</v>
      </c>
      <c r="BL2065" s="22">
        <f t="shared" si="7736"/>
        <v>0</v>
      </c>
      <c r="BM2065" s="22">
        <f t="shared" si="7737"/>
        <v>0</v>
      </c>
      <c r="BN2065" s="22">
        <f t="shared" si="7777"/>
        <v>69229.361000000004</v>
      </c>
      <c r="BO2065" s="22">
        <f t="shared" si="7778"/>
        <v>10173.6</v>
      </c>
      <c r="BP2065" s="22">
        <f t="shared" si="7779"/>
        <v>10173.6</v>
      </c>
      <c r="BQ2065" s="22">
        <f t="shared" si="7738"/>
        <v>0</v>
      </c>
      <c r="BR2065" s="22">
        <f t="shared" si="7739"/>
        <v>0</v>
      </c>
      <c r="BS2065" s="22">
        <f t="shared" si="7780"/>
        <v>69229.361000000004</v>
      </c>
      <c r="BT2065" s="22">
        <f t="shared" si="7781"/>
        <v>10173.6</v>
      </c>
      <c r="BU2065" s="22">
        <f t="shared" si="7782"/>
        <v>10173.6</v>
      </c>
      <c r="BV2065" s="22">
        <f t="shared" si="7740"/>
        <v>0</v>
      </c>
      <c r="BW2065" s="22">
        <f t="shared" si="7741"/>
        <v>0</v>
      </c>
      <c r="BX2065" s="22">
        <f t="shared" si="7783"/>
        <v>69229.361000000004</v>
      </c>
      <c r="BY2065" s="22">
        <f t="shared" si="7784"/>
        <v>10173.6</v>
      </c>
      <c r="BZ2065" s="22">
        <f t="shared" si="7785"/>
        <v>10173.6</v>
      </c>
      <c r="CA2065" s="22">
        <f t="shared" si="7742"/>
        <v>856.45799999999997</v>
      </c>
      <c r="CB2065" s="22">
        <f t="shared" si="7743"/>
        <v>0</v>
      </c>
      <c r="CC2065" s="22">
        <f t="shared" si="7744"/>
        <v>0</v>
      </c>
      <c r="CD2065" s="22">
        <f t="shared" si="7699"/>
        <v>70085.819000000003</v>
      </c>
      <c r="CE2065" s="22">
        <f t="shared" si="7745"/>
        <v>0</v>
      </c>
      <c r="CF2065" s="34">
        <f t="shared" si="7747"/>
        <v>70085.819000000003</v>
      </c>
      <c r="CG2065" s="22">
        <f t="shared" si="7700"/>
        <v>10173.6</v>
      </c>
      <c r="CH2065" s="22">
        <f t="shared" si="7746"/>
        <v>0</v>
      </c>
      <c r="CI2065" s="22">
        <f t="shared" si="7748"/>
        <v>10173.6</v>
      </c>
      <c r="CJ2065" s="22">
        <f t="shared" si="7701"/>
        <v>10173.6</v>
      </c>
      <c r="CK2065" s="22">
        <f t="shared" si="7746"/>
        <v>0</v>
      </c>
      <c r="CL2065" s="22">
        <f t="shared" si="7749"/>
        <v>10173.6</v>
      </c>
      <c r="CM2065" s="22">
        <f t="shared" si="7746"/>
        <v>0</v>
      </c>
      <c r="CN2065" s="15"/>
      <c r="CO2065" s="35"/>
      <c r="CT2065" s="5" t="s">
        <v>30</v>
      </c>
    </row>
    <row r="2066" spans="1:99" x14ac:dyDescent="0.3">
      <c r="A2066" s="32" t="s">
        <v>1182</v>
      </c>
      <c r="B2066" s="16">
        <v>240</v>
      </c>
      <c r="C2066" s="32" t="s">
        <v>66</v>
      </c>
      <c r="D2066" s="32" t="s">
        <v>313</v>
      </c>
      <c r="E2066" s="33" t="s">
        <v>1082</v>
      </c>
      <c r="F2066" s="22">
        <f>30173.6+6219.4</f>
        <v>36393</v>
      </c>
      <c r="G2066" s="22">
        <v>10173.6</v>
      </c>
      <c r="H2066" s="22">
        <v>10173.6</v>
      </c>
      <c r="I2066" s="22"/>
      <c r="J2066" s="22"/>
      <c r="K2066" s="22"/>
      <c r="L2066" s="22">
        <f t="shared" si="7750"/>
        <v>36393</v>
      </c>
      <c r="M2066" s="22">
        <f t="shared" si="7751"/>
        <v>10173.6</v>
      </c>
      <c r="N2066" s="22">
        <f t="shared" si="7752"/>
        <v>10173.6</v>
      </c>
      <c r="O2066" s="22">
        <f>-894-1976.8-604.4-1157.8-805.8-780.6</f>
        <v>-6219.4000000000005</v>
      </c>
      <c r="P2066" s="22"/>
      <c r="Q2066" s="22"/>
      <c r="R2066" s="22">
        <f t="shared" si="7753"/>
        <v>30173.599999999999</v>
      </c>
      <c r="S2066" s="22">
        <f t="shared" si="7754"/>
        <v>10173.6</v>
      </c>
      <c r="T2066" s="22">
        <f t="shared" si="7755"/>
        <v>10173.6</v>
      </c>
      <c r="U2066" s="22">
        <f>894+1976.8+604.4+1157.8+805.8+780.6+395.25</f>
        <v>6614.6500000000005</v>
      </c>
      <c r="V2066" s="22"/>
      <c r="W2066" s="22"/>
      <c r="X2066" s="22">
        <f t="shared" si="7756"/>
        <v>36788.25</v>
      </c>
      <c r="Y2066" s="22">
        <f t="shared" si="7757"/>
        <v>10173.6</v>
      </c>
      <c r="Z2066" s="22">
        <f t="shared" si="7758"/>
        <v>10173.6</v>
      </c>
      <c r="AA2066" s="22"/>
      <c r="AB2066" s="22"/>
      <c r="AC2066" s="22"/>
      <c r="AD2066" s="22">
        <f t="shared" si="7759"/>
        <v>36788.25</v>
      </c>
      <c r="AE2066" s="22">
        <f t="shared" si="7760"/>
        <v>10173.6</v>
      </c>
      <c r="AF2066" s="22">
        <f t="shared" si="7761"/>
        <v>10173.6</v>
      </c>
      <c r="AG2066" s="22"/>
      <c r="AH2066" s="22"/>
      <c r="AI2066" s="22"/>
      <c r="AJ2066" s="22">
        <f t="shared" si="7762"/>
        <v>36788.25</v>
      </c>
      <c r="AK2066" s="22">
        <f t="shared" si="7763"/>
        <v>10173.6</v>
      </c>
      <c r="AL2066" s="22">
        <f t="shared" si="7764"/>
        <v>10173.6</v>
      </c>
      <c r="AM2066" s="22"/>
      <c r="AN2066" s="22"/>
      <c r="AO2066" s="22"/>
      <c r="AP2066" s="22">
        <f t="shared" si="7765"/>
        <v>36788.25</v>
      </c>
      <c r="AQ2066" s="22">
        <f t="shared" si="7766"/>
        <v>10173.6</v>
      </c>
      <c r="AR2066" s="22">
        <f t="shared" si="7767"/>
        <v>10173.6</v>
      </c>
      <c r="AS2066" s="22"/>
      <c r="AT2066" s="22"/>
      <c r="AU2066" s="22"/>
      <c r="AV2066" s="22">
        <f t="shared" si="7768"/>
        <v>36788.25</v>
      </c>
      <c r="AW2066" s="22">
        <f t="shared" si="7769"/>
        <v>10173.6</v>
      </c>
      <c r="AX2066" s="22">
        <f t="shared" si="7770"/>
        <v>10173.6</v>
      </c>
      <c r="AY2066" s="22">
        <v>2746.7359999999999</v>
      </c>
      <c r="AZ2066" s="22"/>
      <c r="BA2066" s="22"/>
      <c r="BB2066" s="22">
        <f t="shared" si="7771"/>
        <v>39534.985999999997</v>
      </c>
      <c r="BC2066" s="22">
        <f t="shared" si="7772"/>
        <v>10173.6</v>
      </c>
      <c r="BD2066" s="22">
        <f t="shared" si="7773"/>
        <v>10173.6</v>
      </c>
      <c r="BE2066" s="22">
        <v>9763.4959999999992</v>
      </c>
      <c r="BF2066" s="22"/>
      <c r="BG2066" s="22"/>
      <c r="BH2066" s="22">
        <f t="shared" si="7774"/>
        <v>49298.481999999996</v>
      </c>
      <c r="BI2066" s="22">
        <f t="shared" si="7775"/>
        <v>10173.6</v>
      </c>
      <c r="BJ2066" s="22">
        <f t="shared" si="7776"/>
        <v>10173.6</v>
      </c>
      <c r="BK2066" s="22">
        <f>13932.587+5998.292</f>
        <v>19930.879000000001</v>
      </c>
      <c r="BL2066" s="22"/>
      <c r="BM2066" s="22"/>
      <c r="BN2066" s="22">
        <f t="shared" si="7777"/>
        <v>69229.361000000004</v>
      </c>
      <c r="BO2066" s="22">
        <f t="shared" si="7778"/>
        <v>10173.6</v>
      </c>
      <c r="BP2066" s="22">
        <f t="shared" si="7779"/>
        <v>10173.6</v>
      </c>
      <c r="BQ2066" s="22"/>
      <c r="BR2066" s="22"/>
      <c r="BS2066" s="22">
        <f t="shared" si="7780"/>
        <v>69229.361000000004</v>
      </c>
      <c r="BT2066" s="22">
        <f t="shared" si="7781"/>
        <v>10173.6</v>
      </c>
      <c r="BU2066" s="22">
        <f t="shared" si="7782"/>
        <v>10173.6</v>
      </c>
      <c r="BV2066" s="22"/>
      <c r="BW2066" s="22"/>
      <c r="BX2066" s="22">
        <f t="shared" si="7783"/>
        <v>69229.361000000004</v>
      </c>
      <c r="BY2066" s="22">
        <f t="shared" si="7784"/>
        <v>10173.6</v>
      </c>
      <c r="BZ2066" s="22">
        <f t="shared" si="7785"/>
        <v>10173.6</v>
      </c>
      <c r="CA2066" s="22">
        <v>856.45799999999997</v>
      </c>
      <c r="CB2066" s="22"/>
      <c r="CC2066" s="22"/>
      <c r="CD2066" s="22">
        <f t="shared" si="7699"/>
        <v>70085.819000000003</v>
      </c>
      <c r="CE2066" s="22"/>
      <c r="CF2066" s="34">
        <f t="shared" si="7747"/>
        <v>70085.819000000003</v>
      </c>
      <c r="CG2066" s="22">
        <f t="shared" si="7700"/>
        <v>10173.6</v>
      </c>
      <c r="CH2066" s="22"/>
      <c r="CI2066" s="22">
        <f t="shared" si="7748"/>
        <v>10173.6</v>
      </c>
      <c r="CJ2066" s="22">
        <f t="shared" si="7701"/>
        <v>10173.6</v>
      </c>
      <c r="CK2066" s="22"/>
      <c r="CL2066" s="22">
        <f t="shared" si="7749"/>
        <v>10173.6</v>
      </c>
      <c r="CM2066" s="22"/>
      <c r="CN2066" s="15"/>
      <c r="CO2066" s="35"/>
    </row>
    <row r="2067" spans="1:99" ht="93.6" hidden="1" x14ac:dyDescent="0.3">
      <c r="A2067" s="36" t="s">
        <v>1184</v>
      </c>
      <c r="B2067" s="16"/>
      <c r="C2067" s="32"/>
      <c r="D2067" s="32"/>
      <c r="E2067" s="33" t="s">
        <v>1185</v>
      </c>
      <c r="F2067" s="22">
        <f t="shared" ref="F2067:F2079" si="7786">F2068</f>
        <v>0</v>
      </c>
      <c r="G2067" s="22">
        <f t="shared" si="7706"/>
        <v>0</v>
      </c>
      <c r="H2067" s="22">
        <f t="shared" si="7707"/>
        <v>0</v>
      </c>
      <c r="I2067" s="22">
        <f t="shared" si="7708"/>
        <v>0</v>
      </c>
      <c r="J2067" s="22">
        <f t="shared" si="7709"/>
        <v>0</v>
      </c>
      <c r="K2067" s="22">
        <f t="shared" si="7710"/>
        <v>0</v>
      </c>
      <c r="L2067" s="22">
        <f t="shared" si="7750"/>
        <v>0</v>
      </c>
      <c r="M2067" s="22">
        <f t="shared" si="7751"/>
        <v>0</v>
      </c>
      <c r="N2067" s="22">
        <f t="shared" si="7752"/>
        <v>0</v>
      </c>
      <c r="O2067" s="22">
        <f t="shared" ref="O2067:O2079" si="7787">O2068</f>
        <v>0</v>
      </c>
      <c r="P2067" s="22">
        <f t="shared" si="7712"/>
        <v>0</v>
      </c>
      <c r="Q2067" s="22">
        <f t="shared" si="7713"/>
        <v>0</v>
      </c>
      <c r="R2067" s="22">
        <f t="shared" si="7753"/>
        <v>0</v>
      </c>
      <c r="S2067" s="22">
        <f t="shared" si="7754"/>
        <v>0</v>
      </c>
      <c r="T2067" s="22">
        <f t="shared" si="7755"/>
        <v>0</v>
      </c>
      <c r="U2067" s="22">
        <f t="shared" ref="U2067:U2079" si="7788">U2068</f>
        <v>0</v>
      </c>
      <c r="V2067" s="22">
        <f t="shared" si="7715"/>
        <v>0</v>
      </c>
      <c r="W2067" s="22">
        <f t="shared" si="7716"/>
        <v>0</v>
      </c>
      <c r="X2067" s="22">
        <f t="shared" si="7756"/>
        <v>0</v>
      </c>
      <c r="Y2067" s="22">
        <f t="shared" si="7757"/>
        <v>0</v>
      </c>
      <c r="Z2067" s="22">
        <f t="shared" si="7758"/>
        <v>0</v>
      </c>
      <c r="AA2067" s="22">
        <f t="shared" si="7717"/>
        <v>0</v>
      </c>
      <c r="AB2067" s="22">
        <f t="shared" si="7718"/>
        <v>0</v>
      </c>
      <c r="AC2067" s="22">
        <f t="shared" si="7719"/>
        <v>0</v>
      </c>
      <c r="AD2067" s="22">
        <f t="shared" si="7759"/>
        <v>0</v>
      </c>
      <c r="AE2067" s="22">
        <f t="shared" si="7760"/>
        <v>0</v>
      </c>
      <c r="AF2067" s="22">
        <f t="shared" si="7761"/>
        <v>0</v>
      </c>
      <c r="AG2067" s="22">
        <f t="shared" si="7720"/>
        <v>0</v>
      </c>
      <c r="AH2067" s="22">
        <f t="shared" si="7721"/>
        <v>0</v>
      </c>
      <c r="AI2067" s="22">
        <f t="shared" si="7722"/>
        <v>0</v>
      </c>
      <c r="AJ2067" s="22">
        <f t="shared" si="7762"/>
        <v>0</v>
      </c>
      <c r="AK2067" s="22">
        <f t="shared" si="7763"/>
        <v>0</v>
      </c>
      <c r="AL2067" s="22">
        <f t="shared" si="7764"/>
        <v>0</v>
      </c>
      <c r="AM2067" s="22">
        <f t="shared" si="7723"/>
        <v>0</v>
      </c>
      <c r="AN2067" s="22">
        <f t="shared" si="7724"/>
        <v>0</v>
      </c>
      <c r="AO2067" s="22">
        <f t="shared" si="7725"/>
        <v>0</v>
      </c>
      <c r="AP2067" s="22">
        <f t="shared" si="7765"/>
        <v>0</v>
      </c>
      <c r="AQ2067" s="22">
        <f t="shared" si="7766"/>
        <v>0</v>
      </c>
      <c r="AR2067" s="22">
        <f t="shared" si="7767"/>
        <v>0</v>
      </c>
      <c r="AS2067" s="22">
        <f t="shared" si="7726"/>
        <v>0</v>
      </c>
      <c r="AT2067" s="22">
        <f t="shared" si="7727"/>
        <v>0</v>
      </c>
      <c r="AU2067" s="22">
        <f t="shared" si="7728"/>
        <v>0</v>
      </c>
      <c r="AV2067" s="22">
        <f t="shared" si="7768"/>
        <v>0</v>
      </c>
      <c r="AW2067" s="22">
        <f t="shared" si="7769"/>
        <v>0</v>
      </c>
      <c r="AX2067" s="22">
        <f t="shared" si="7770"/>
        <v>0</v>
      </c>
      <c r="AY2067" s="22">
        <f t="shared" si="7729"/>
        <v>0</v>
      </c>
      <c r="AZ2067" s="22">
        <f t="shared" si="7730"/>
        <v>0</v>
      </c>
      <c r="BA2067" s="22">
        <f t="shared" si="7731"/>
        <v>0</v>
      </c>
      <c r="BB2067" s="22">
        <f t="shared" si="7771"/>
        <v>0</v>
      </c>
      <c r="BC2067" s="22">
        <f t="shared" si="7772"/>
        <v>0</v>
      </c>
      <c r="BD2067" s="22">
        <f t="shared" si="7773"/>
        <v>0</v>
      </c>
      <c r="BE2067" s="22">
        <f t="shared" si="7732"/>
        <v>0</v>
      </c>
      <c r="BF2067" s="22">
        <f t="shared" si="7733"/>
        <v>0</v>
      </c>
      <c r="BG2067" s="22">
        <f t="shared" si="7734"/>
        <v>0</v>
      </c>
      <c r="BH2067" s="22">
        <f t="shared" si="7774"/>
        <v>0</v>
      </c>
      <c r="BI2067" s="22">
        <f t="shared" si="7775"/>
        <v>0</v>
      </c>
      <c r="BJ2067" s="22">
        <f t="shared" si="7776"/>
        <v>0</v>
      </c>
      <c r="BK2067" s="22">
        <f t="shared" ref="BK2067:BK2079" si="7789">BK2068</f>
        <v>0</v>
      </c>
      <c r="BL2067" s="22">
        <f t="shared" si="7736"/>
        <v>0</v>
      </c>
      <c r="BM2067" s="22">
        <f t="shared" si="7737"/>
        <v>0</v>
      </c>
      <c r="BN2067" s="22">
        <f t="shared" si="7777"/>
        <v>0</v>
      </c>
      <c r="BO2067" s="22">
        <f t="shared" si="7778"/>
        <v>0</v>
      </c>
      <c r="BP2067" s="22">
        <f t="shared" si="7779"/>
        <v>0</v>
      </c>
      <c r="BQ2067" s="22">
        <f t="shared" si="7738"/>
        <v>0</v>
      </c>
      <c r="BR2067" s="22">
        <f t="shared" si="7739"/>
        <v>0</v>
      </c>
      <c r="BS2067" s="22">
        <f t="shared" si="7780"/>
        <v>0</v>
      </c>
      <c r="BT2067" s="22">
        <f t="shared" si="7781"/>
        <v>0</v>
      </c>
      <c r="BU2067" s="22">
        <f t="shared" si="7782"/>
        <v>0</v>
      </c>
      <c r="BV2067" s="22">
        <f t="shared" si="7740"/>
        <v>0</v>
      </c>
      <c r="BW2067" s="22">
        <f t="shared" si="7741"/>
        <v>0</v>
      </c>
      <c r="BX2067" s="22">
        <f t="shared" si="7783"/>
        <v>0</v>
      </c>
      <c r="BY2067" s="22">
        <f t="shared" si="7784"/>
        <v>0</v>
      </c>
      <c r="BZ2067" s="22">
        <f t="shared" si="7785"/>
        <v>0</v>
      </c>
      <c r="CA2067" s="22">
        <f t="shared" si="7742"/>
        <v>0</v>
      </c>
      <c r="CB2067" s="22">
        <f t="shared" si="7743"/>
        <v>0</v>
      </c>
      <c r="CC2067" s="22">
        <f t="shared" si="7744"/>
        <v>0</v>
      </c>
      <c r="CD2067" s="22">
        <f t="shared" si="7699"/>
        <v>0</v>
      </c>
      <c r="CE2067" s="22">
        <f t="shared" si="7745"/>
        <v>0</v>
      </c>
      <c r="CF2067" s="22"/>
      <c r="CG2067" s="22">
        <f t="shared" si="7700"/>
        <v>0</v>
      </c>
      <c r="CH2067" s="22">
        <f t="shared" si="7746"/>
        <v>0</v>
      </c>
      <c r="CI2067" s="22"/>
      <c r="CJ2067" s="22">
        <f t="shared" si="7701"/>
        <v>0</v>
      </c>
      <c r="CK2067" s="22">
        <f t="shared" si="7746"/>
        <v>0</v>
      </c>
      <c r="CL2067" s="22"/>
      <c r="CM2067" s="22">
        <f t="shared" si="7746"/>
        <v>0</v>
      </c>
      <c r="CN2067" s="15">
        <v>0</v>
      </c>
      <c r="CO2067" s="35"/>
      <c r="CU2067" s="5" t="s">
        <v>31</v>
      </c>
    </row>
    <row r="2068" spans="1:99" ht="31.2" hidden="1" x14ac:dyDescent="0.3">
      <c r="A2068" s="36" t="s">
        <v>1184</v>
      </c>
      <c r="B2068" s="16">
        <v>200</v>
      </c>
      <c r="C2068" s="32"/>
      <c r="D2068" s="32"/>
      <c r="E2068" s="33" t="s">
        <v>40</v>
      </c>
      <c r="F2068" s="22">
        <f t="shared" si="7786"/>
        <v>0</v>
      </c>
      <c r="G2068" s="22">
        <f t="shared" si="7706"/>
        <v>0</v>
      </c>
      <c r="H2068" s="22">
        <f t="shared" si="7707"/>
        <v>0</v>
      </c>
      <c r="I2068" s="22">
        <f t="shared" si="7708"/>
        <v>0</v>
      </c>
      <c r="J2068" s="22">
        <f t="shared" si="7709"/>
        <v>0</v>
      </c>
      <c r="K2068" s="22">
        <f t="shared" si="7710"/>
        <v>0</v>
      </c>
      <c r="L2068" s="22">
        <f t="shared" si="7750"/>
        <v>0</v>
      </c>
      <c r="M2068" s="22">
        <f t="shared" si="7751"/>
        <v>0</v>
      </c>
      <c r="N2068" s="22">
        <f t="shared" si="7752"/>
        <v>0</v>
      </c>
      <c r="O2068" s="22">
        <f t="shared" si="7787"/>
        <v>0</v>
      </c>
      <c r="P2068" s="22">
        <f t="shared" si="7712"/>
        <v>0</v>
      </c>
      <c r="Q2068" s="22">
        <f t="shared" si="7713"/>
        <v>0</v>
      </c>
      <c r="R2068" s="22">
        <f t="shared" si="7753"/>
        <v>0</v>
      </c>
      <c r="S2068" s="22">
        <f t="shared" si="7754"/>
        <v>0</v>
      </c>
      <c r="T2068" s="22">
        <f t="shared" si="7755"/>
        <v>0</v>
      </c>
      <c r="U2068" s="22">
        <f t="shared" si="7788"/>
        <v>0</v>
      </c>
      <c r="V2068" s="22">
        <f t="shared" si="7715"/>
        <v>0</v>
      </c>
      <c r="W2068" s="22">
        <f t="shared" si="7716"/>
        <v>0</v>
      </c>
      <c r="X2068" s="22">
        <f t="shared" si="7756"/>
        <v>0</v>
      </c>
      <c r="Y2068" s="22">
        <f t="shared" si="7757"/>
        <v>0</v>
      </c>
      <c r="Z2068" s="22">
        <f t="shared" si="7758"/>
        <v>0</v>
      </c>
      <c r="AA2068" s="22">
        <f t="shared" si="7717"/>
        <v>0</v>
      </c>
      <c r="AB2068" s="22">
        <f t="shared" si="7718"/>
        <v>0</v>
      </c>
      <c r="AC2068" s="22">
        <f t="shared" si="7719"/>
        <v>0</v>
      </c>
      <c r="AD2068" s="22">
        <f t="shared" si="7759"/>
        <v>0</v>
      </c>
      <c r="AE2068" s="22">
        <f t="shared" si="7760"/>
        <v>0</v>
      </c>
      <c r="AF2068" s="22">
        <f t="shared" si="7761"/>
        <v>0</v>
      </c>
      <c r="AG2068" s="22">
        <f t="shared" si="7720"/>
        <v>0</v>
      </c>
      <c r="AH2068" s="22">
        <f t="shared" si="7721"/>
        <v>0</v>
      </c>
      <c r="AI2068" s="22">
        <f t="shared" si="7722"/>
        <v>0</v>
      </c>
      <c r="AJ2068" s="22">
        <f t="shared" si="7762"/>
        <v>0</v>
      </c>
      <c r="AK2068" s="22">
        <f t="shared" si="7763"/>
        <v>0</v>
      </c>
      <c r="AL2068" s="22">
        <f t="shared" si="7764"/>
        <v>0</v>
      </c>
      <c r="AM2068" s="22">
        <f t="shared" si="7723"/>
        <v>0</v>
      </c>
      <c r="AN2068" s="22">
        <f t="shared" si="7724"/>
        <v>0</v>
      </c>
      <c r="AO2068" s="22">
        <f t="shared" si="7725"/>
        <v>0</v>
      </c>
      <c r="AP2068" s="22">
        <f t="shared" si="7765"/>
        <v>0</v>
      </c>
      <c r="AQ2068" s="22">
        <f t="shared" si="7766"/>
        <v>0</v>
      </c>
      <c r="AR2068" s="22">
        <f t="shared" si="7767"/>
        <v>0</v>
      </c>
      <c r="AS2068" s="22">
        <f t="shared" si="7726"/>
        <v>0</v>
      </c>
      <c r="AT2068" s="22">
        <f t="shared" si="7727"/>
        <v>0</v>
      </c>
      <c r="AU2068" s="22">
        <f t="shared" si="7728"/>
        <v>0</v>
      </c>
      <c r="AV2068" s="22">
        <f t="shared" si="7768"/>
        <v>0</v>
      </c>
      <c r="AW2068" s="22">
        <f t="shared" si="7769"/>
        <v>0</v>
      </c>
      <c r="AX2068" s="22">
        <f t="shared" si="7770"/>
        <v>0</v>
      </c>
      <c r="AY2068" s="22">
        <f t="shared" si="7729"/>
        <v>0</v>
      </c>
      <c r="AZ2068" s="22">
        <f t="shared" si="7730"/>
        <v>0</v>
      </c>
      <c r="BA2068" s="22">
        <f t="shared" si="7731"/>
        <v>0</v>
      </c>
      <c r="BB2068" s="22">
        <f t="shared" si="7771"/>
        <v>0</v>
      </c>
      <c r="BC2068" s="22">
        <f t="shared" si="7772"/>
        <v>0</v>
      </c>
      <c r="BD2068" s="22">
        <f t="shared" si="7773"/>
        <v>0</v>
      </c>
      <c r="BE2068" s="22">
        <f t="shared" si="7732"/>
        <v>0</v>
      </c>
      <c r="BF2068" s="22">
        <f t="shared" si="7733"/>
        <v>0</v>
      </c>
      <c r="BG2068" s="22">
        <f t="shared" si="7734"/>
        <v>0</v>
      </c>
      <c r="BH2068" s="22">
        <f t="shared" si="7774"/>
        <v>0</v>
      </c>
      <c r="BI2068" s="22">
        <f t="shared" si="7775"/>
        <v>0</v>
      </c>
      <c r="BJ2068" s="22">
        <f t="shared" si="7776"/>
        <v>0</v>
      </c>
      <c r="BK2068" s="22">
        <f t="shared" si="7789"/>
        <v>0</v>
      </c>
      <c r="BL2068" s="22">
        <f t="shared" si="7736"/>
        <v>0</v>
      </c>
      <c r="BM2068" s="22">
        <f t="shared" si="7737"/>
        <v>0</v>
      </c>
      <c r="BN2068" s="22">
        <f t="shared" si="7777"/>
        <v>0</v>
      </c>
      <c r="BO2068" s="22">
        <f t="shared" si="7778"/>
        <v>0</v>
      </c>
      <c r="BP2068" s="22">
        <f t="shared" si="7779"/>
        <v>0</v>
      </c>
      <c r="BQ2068" s="22">
        <f t="shared" si="7738"/>
        <v>0</v>
      </c>
      <c r="BR2068" s="22">
        <f t="shared" si="7739"/>
        <v>0</v>
      </c>
      <c r="BS2068" s="22">
        <f t="shared" si="7780"/>
        <v>0</v>
      </c>
      <c r="BT2068" s="22">
        <f t="shared" si="7781"/>
        <v>0</v>
      </c>
      <c r="BU2068" s="22">
        <f t="shared" si="7782"/>
        <v>0</v>
      </c>
      <c r="BV2068" s="22">
        <f t="shared" si="7740"/>
        <v>0</v>
      </c>
      <c r="BW2068" s="22">
        <f t="shared" si="7741"/>
        <v>0</v>
      </c>
      <c r="BX2068" s="22">
        <f t="shared" si="7783"/>
        <v>0</v>
      </c>
      <c r="BY2068" s="22">
        <f t="shared" si="7784"/>
        <v>0</v>
      </c>
      <c r="BZ2068" s="22">
        <f t="shared" si="7785"/>
        <v>0</v>
      </c>
      <c r="CA2068" s="22">
        <f t="shared" si="7742"/>
        <v>0</v>
      </c>
      <c r="CB2068" s="22">
        <f t="shared" si="7743"/>
        <v>0</v>
      </c>
      <c r="CC2068" s="22">
        <f t="shared" si="7744"/>
        <v>0</v>
      </c>
      <c r="CD2068" s="22">
        <f t="shared" si="7699"/>
        <v>0</v>
      </c>
      <c r="CE2068" s="22">
        <f t="shared" si="7745"/>
        <v>0</v>
      </c>
      <c r="CF2068" s="22"/>
      <c r="CG2068" s="22">
        <f t="shared" si="7700"/>
        <v>0</v>
      </c>
      <c r="CH2068" s="22">
        <f t="shared" si="7746"/>
        <v>0</v>
      </c>
      <c r="CI2068" s="22"/>
      <c r="CJ2068" s="22">
        <f t="shared" si="7701"/>
        <v>0</v>
      </c>
      <c r="CK2068" s="22">
        <f t="shared" si="7746"/>
        <v>0</v>
      </c>
      <c r="CL2068" s="22"/>
      <c r="CM2068" s="22">
        <f t="shared" si="7746"/>
        <v>0</v>
      </c>
      <c r="CN2068" s="15">
        <v>0</v>
      </c>
      <c r="CO2068" s="35"/>
      <c r="CS2068" s="5" t="s">
        <v>29</v>
      </c>
    </row>
    <row r="2069" spans="1:99" ht="46.8" hidden="1" x14ac:dyDescent="0.3">
      <c r="A2069" s="36" t="s">
        <v>1184</v>
      </c>
      <c r="B2069" s="16">
        <v>240</v>
      </c>
      <c r="C2069" s="32"/>
      <c r="D2069" s="32"/>
      <c r="E2069" s="33" t="s">
        <v>41</v>
      </c>
      <c r="F2069" s="22">
        <f t="shared" si="7786"/>
        <v>0</v>
      </c>
      <c r="G2069" s="22">
        <f t="shared" si="7706"/>
        <v>0</v>
      </c>
      <c r="H2069" s="22">
        <f t="shared" si="7707"/>
        <v>0</v>
      </c>
      <c r="I2069" s="22">
        <f t="shared" si="7708"/>
        <v>0</v>
      </c>
      <c r="J2069" s="22">
        <f t="shared" si="7709"/>
        <v>0</v>
      </c>
      <c r="K2069" s="22">
        <f t="shared" si="7710"/>
        <v>0</v>
      </c>
      <c r="L2069" s="22">
        <f t="shared" si="7750"/>
        <v>0</v>
      </c>
      <c r="M2069" s="22">
        <f t="shared" si="7751"/>
        <v>0</v>
      </c>
      <c r="N2069" s="22">
        <f t="shared" si="7752"/>
        <v>0</v>
      </c>
      <c r="O2069" s="22">
        <f t="shared" si="7787"/>
        <v>0</v>
      </c>
      <c r="P2069" s="22">
        <f t="shared" si="7712"/>
        <v>0</v>
      </c>
      <c r="Q2069" s="22">
        <f t="shared" si="7713"/>
        <v>0</v>
      </c>
      <c r="R2069" s="22">
        <f t="shared" si="7753"/>
        <v>0</v>
      </c>
      <c r="S2069" s="22">
        <f t="shared" si="7754"/>
        <v>0</v>
      </c>
      <c r="T2069" s="22">
        <f t="shared" si="7755"/>
        <v>0</v>
      </c>
      <c r="U2069" s="22">
        <f t="shared" si="7788"/>
        <v>0</v>
      </c>
      <c r="V2069" s="22">
        <f t="shared" si="7715"/>
        <v>0</v>
      </c>
      <c r="W2069" s="22">
        <f t="shared" si="7716"/>
        <v>0</v>
      </c>
      <c r="X2069" s="22">
        <f t="shared" si="7756"/>
        <v>0</v>
      </c>
      <c r="Y2069" s="22">
        <f t="shared" si="7757"/>
        <v>0</v>
      </c>
      <c r="Z2069" s="22">
        <f t="shared" si="7758"/>
        <v>0</v>
      </c>
      <c r="AA2069" s="22">
        <f t="shared" si="7717"/>
        <v>0</v>
      </c>
      <c r="AB2069" s="22">
        <f t="shared" si="7718"/>
        <v>0</v>
      </c>
      <c r="AC2069" s="22">
        <f t="shared" si="7719"/>
        <v>0</v>
      </c>
      <c r="AD2069" s="22">
        <f t="shared" si="7759"/>
        <v>0</v>
      </c>
      <c r="AE2069" s="22">
        <f t="shared" si="7760"/>
        <v>0</v>
      </c>
      <c r="AF2069" s="22">
        <f t="shared" si="7761"/>
        <v>0</v>
      </c>
      <c r="AG2069" s="22">
        <f t="shared" si="7720"/>
        <v>0</v>
      </c>
      <c r="AH2069" s="22">
        <f t="shared" si="7721"/>
        <v>0</v>
      </c>
      <c r="AI2069" s="22">
        <f t="shared" si="7722"/>
        <v>0</v>
      </c>
      <c r="AJ2069" s="22">
        <f t="shared" si="7762"/>
        <v>0</v>
      </c>
      <c r="AK2069" s="22">
        <f t="shared" si="7763"/>
        <v>0</v>
      </c>
      <c r="AL2069" s="22">
        <f t="shared" si="7764"/>
        <v>0</v>
      </c>
      <c r="AM2069" s="22">
        <f t="shared" si="7723"/>
        <v>0</v>
      </c>
      <c r="AN2069" s="22">
        <f t="shared" si="7724"/>
        <v>0</v>
      </c>
      <c r="AO2069" s="22">
        <f t="shared" si="7725"/>
        <v>0</v>
      </c>
      <c r="AP2069" s="22">
        <f t="shared" si="7765"/>
        <v>0</v>
      </c>
      <c r="AQ2069" s="22">
        <f t="shared" si="7766"/>
        <v>0</v>
      </c>
      <c r="AR2069" s="22">
        <f t="shared" si="7767"/>
        <v>0</v>
      </c>
      <c r="AS2069" s="22">
        <f t="shared" si="7726"/>
        <v>0</v>
      </c>
      <c r="AT2069" s="22">
        <f t="shared" si="7727"/>
        <v>0</v>
      </c>
      <c r="AU2069" s="22">
        <f t="shared" si="7728"/>
        <v>0</v>
      </c>
      <c r="AV2069" s="22">
        <f t="shared" si="7768"/>
        <v>0</v>
      </c>
      <c r="AW2069" s="22">
        <f t="shared" si="7769"/>
        <v>0</v>
      </c>
      <c r="AX2069" s="22">
        <f t="shared" si="7770"/>
        <v>0</v>
      </c>
      <c r="AY2069" s="22">
        <f t="shared" si="7729"/>
        <v>0</v>
      </c>
      <c r="AZ2069" s="22">
        <f t="shared" si="7730"/>
        <v>0</v>
      </c>
      <c r="BA2069" s="22">
        <f t="shared" si="7731"/>
        <v>0</v>
      </c>
      <c r="BB2069" s="22">
        <f t="shared" si="7771"/>
        <v>0</v>
      </c>
      <c r="BC2069" s="22">
        <f t="shared" si="7772"/>
        <v>0</v>
      </c>
      <c r="BD2069" s="22">
        <f t="shared" si="7773"/>
        <v>0</v>
      </c>
      <c r="BE2069" s="22">
        <f t="shared" si="7732"/>
        <v>0</v>
      </c>
      <c r="BF2069" s="22">
        <f t="shared" si="7733"/>
        <v>0</v>
      </c>
      <c r="BG2069" s="22">
        <f t="shared" si="7734"/>
        <v>0</v>
      </c>
      <c r="BH2069" s="22">
        <f t="shared" si="7774"/>
        <v>0</v>
      </c>
      <c r="BI2069" s="22">
        <f t="shared" si="7775"/>
        <v>0</v>
      </c>
      <c r="BJ2069" s="22">
        <f t="shared" si="7776"/>
        <v>0</v>
      </c>
      <c r="BK2069" s="22">
        <f t="shared" si="7789"/>
        <v>0</v>
      </c>
      <c r="BL2069" s="22">
        <f t="shared" si="7736"/>
        <v>0</v>
      </c>
      <c r="BM2069" s="22">
        <f t="shared" si="7737"/>
        <v>0</v>
      </c>
      <c r="BN2069" s="22">
        <f t="shared" si="7777"/>
        <v>0</v>
      </c>
      <c r="BO2069" s="22">
        <f t="shared" si="7778"/>
        <v>0</v>
      </c>
      <c r="BP2069" s="22">
        <f t="shared" si="7779"/>
        <v>0</v>
      </c>
      <c r="BQ2069" s="22">
        <f t="shared" si="7738"/>
        <v>0</v>
      </c>
      <c r="BR2069" s="22">
        <f t="shared" si="7739"/>
        <v>0</v>
      </c>
      <c r="BS2069" s="22">
        <f t="shared" si="7780"/>
        <v>0</v>
      </c>
      <c r="BT2069" s="22">
        <f t="shared" si="7781"/>
        <v>0</v>
      </c>
      <c r="BU2069" s="22">
        <f t="shared" si="7782"/>
        <v>0</v>
      </c>
      <c r="BV2069" s="22">
        <f t="shared" si="7740"/>
        <v>0</v>
      </c>
      <c r="BW2069" s="22">
        <f t="shared" si="7741"/>
        <v>0</v>
      </c>
      <c r="BX2069" s="22">
        <f t="shared" si="7783"/>
        <v>0</v>
      </c>
      <c r="BY2069" s="22">
        <f t="shared" si="7784"/>
        <v>0</v>
      </c>
      <c r="BZ2069" s="22">
        <f t="shared" si="7785"/>
        <v>0</v>
      </c>
      <c r="CA2069" s="22">
        <f t="shared" si="7742"/>
        <v>0</v>
      </c>
      <c r="CB2069" s="22">
        <f t="shared" si="7743"/>
        <v>0</v>
      </c>
      <c r="CC2069" s="22">
        <f t="shared" si="7744"/>
        <v>0</v>
      </c>
      <c r="CD2069" s="22">
        <f t="shared" si="7699"/>
        <v>0</v>
      </c>
      <c r="CE2069" s="22">
        <f t="shared" si="7745"/>
        <v>0</v>
      </c>
      <c r="CF2069" s="22"/>
      <c r="CG2069" s="22">
        <f t="shared" si="7700"/>
        <v>0</v>
      </c>
      <c r="CH2069" s="22">
        <f t="shared" si="7746"/>
        <v>0</v>
      </c>
      <c r="CI2069" s="22"/>
      <c r="CJ2069" s="22">
        <f t="shared" si="7701"/>
        <v>0</v>
      </c>
      <c r="CK2069" s="22">
        <f t="shared" si="7746"/>
        <v>0</v>
      </c>
      <c r="CL2069" s="22"/>
      <c r="CM2069" s="22">
        <f t="shared" si="7746"/>
        <v>0</v>
      </c>
      <c r="CN2069" s="15">
        <v>0</v>
      </c>
      <c r="CO2069" s="35"/>
      <c r="CT2069" s="5" t="s">
        <v>30</v>
      </c>
    </row>
    <row r="2070" spans="1:99" hidden="1" x14ac:dyDescent="0.3">
      <c r="A2070" s="36" t="s">
        <v>1184</v>
      </c>
      <c r="B2070" s="16">
        <v>240</v>
      </c>
      <c r="C2070" s="32" t="s">
        <v>66</v>
      </c>
      <c r="D2070" s="32" t="s">
        <v>313</v>
      </c>
      <c r="E2070" s="33" t="s">
        <v>1082</v>
      </c>
      <c r="F2070" s="22"/>
      <c r="G2070" s="22"/>
      <c r="H2070" s="22"/>
      <c r="I2070" s="22"/>
      <c r="J2070" s="22"/>
      <c r="K2070" s="22"/>
      <c r="L2070" s="22">
        <f t="shared" si="7750"/>
        <v>0</v>
      </c>
      <c r="M2070" s="22">
        <f t="shared" si="7751"/>
        <v>0</v>
      </c>
      <c r="N2070" s="22">
        <f t="shared" si="7752"/>
        <v>0</v>
      </c>
      <c r="O2070" s="22"/>
      <c r="P2070" s="22"/>
      <c r="Q2070" s="22"/>
      <c r="R2070" s="22">
        <f t="shared" si="7753"/>
        <v>0</v>
      </c>
      <c r="S2070" s="22">
        <f t="shared" si="7754"/>
        <v>0</v>
      </c>
      <c r="T2070" s="22">
        <f t="shared" si="7755"/>
        <v>0</v>
      </c>
      <c r="U2070" s="22"/>
      <c r="V2070" s="22"/>
      <c r="W2070" s="22"/>
      <c r="X2070" s="22">
        <f t="shared" si="7756"/>
        <v>0</v>
      </c>
      <c r="Y2070" s="22">
        <f t="shared" si="7757"/>
        <v>0</v>
      </c>
      <c r="Z2070" s="22">
        <f t="shared" si="7758"/>
        <v>0</v>
      </c>
      <c r="AA2070" s="22"/>
      <c r="AB2070" s="22"/>
      <c r="AC2070" s="22"/>
      <c r="AD2070" s="22">
        <f t="shared" si="7759"/>
        <v>0</v>
      </c>
      <c r="AE2070" s="22">
        <f t="shared" si="7760"/>
        <v>0</v>
      </c>
      <c r="AF2070" s="22">
        <f t="shared" si="7761"/>
        <v>0</v>
      </c>
      <c r="AG2070" s="22"/>
      <c r="AH2070" s="22"/>
      <c r="AI2070" s="22"/>
      <c r="AJ2070" s="22">
        <f t="shared" si="7762"/>
        <v>0</v>
      </c>
      <c r="AK2070" s="22">
        <f t="shared" si="7763"/>
        <v>0</v>
      </c>
      <c r="AL2070" s="22">
        <f t="shared" si="7764"/>
        <v>0</v>
      </c>
      <c r="AM2070" s="22"/>
      <c r="AN2070" s="22"/>
      <c r="AO2070" s="22"/>
      <c r="AP2070" s="22">
        <f t="shared" si="7765"/>
        <v>0</v>
      </c>
      <c r="AQ2070" s="22">
        <f t="shared" si="7766"/>
        <v>0</v>
      </c>
      <c r="AR2070" s="22">
        <f t="shared" si="7767"/>
        <v>0</v>
      </c>
      <c r="AS2070" s="22"/>
      <c r="AT2070" s="22"/>
      <c r="AU2070" s="22"/>
      <c r="AV2070" s="22">
        <f t="shared" si="7768"/>
        <v>0</v>
      </c>
      <c r="AW2070" s="22">
        <f t="shared" si="7769"/>
        <v>0</v>
      </c>
      <c r="AX2070" s="22">
        <f t="shared" si="7770"/>
        <v>0</v>
      </c>
      <c r="AY2070" s="22"/>
      <c r="AZ2070" s="22"/>
      <c r="BA2070" s="22"/>
      <c r="BB2070" s="22">
        <f t="shared" si="7771"/>
        <v>0</v>
      </c>
      <c r="BC2070" s="22">
        <f t="shared" si="7772"/>
        <v>0</v>
      </c>
      <c r="BD2070" s="22">
        <f t="shared" si="7773"/>
        <v>0</v>
      </c>
      <c r="BE2070" s="22"/>
      <c r="BF2070" s="22"/>
      <c r="BG2070" s="22"/>
      <c r="BH2070" s="22">
        <f t="shared" si="7774"/>
        <v>0</v>
      </c>
      <c r="BI2070" s="22">
        <f t="shared" si="7775"/>
        <v>0</v>
      </c>
      <c r="BJ2070" s="22">
        <f t="shared" si="7776"/>
        <v>0</v>
      </c>
      <c r="BK2070" s="22"/>
      <c r="BL2070" s="22"/>
      <c r="BM2070" s="22"/>
      <c r="BN2070" s="22">
        <f t="shared" si="7777"/>
        <v>0</v>
      </c>
      <c r="BO2070" s="22">
        <f t="shared" si="7778"/>
        <v>0</v>
      </c>
      <c r="BP2070" s="22">
        <f t="shared" si="7779"/>
        <v>0</v>
      </c>
      <c r="BQ2070" s="22"/>
      <c r="BR2070" s="22"/>
      <c r="BS2070" s="22">
        <f t="shared" si="7780"/>
        <v>0</v>
      </c>
      <c r="BT2070" s="22">
        <f t="shared" si="7781"/>
        <v>0</v>
      </c>
      <c r="BU2070" s="22">
        <f t="shared" si="7782"/>
        <v>0</v>
      </c>
      <c r="BV2070" s="22"/>
      <c r="BW2070" s="22"/>
      <c r="BX2070" s="22">
        <f t="shared" si="7783"/>
        <v>0</v>
      </c>
      <c r="BY2070" s="22">
        <f t="shared" si="7784"/>
        <v>0</v>
      </c>
      <c r="BZ2070" s="22">
        <f t="shared" si="7785"/>
        <v>0</v>
      </c>
      <c r="CA2070" s="22"/>
      <c r="CB2070" s="22"/>
      <c r="CC2070" s="22"/>
      <c r="CD2070" s="22">
        <f t="shared" si="7699"/>
        <v>0</v>
      </c>
      <c r="CE2070" s="22"/>
      <c r="CF2070" s="22"/>
      <c r="CG2070" s="22">
        <f t="shared" si="7700"/>
        <v>0</v>
      </c>
      <c r="CH2070" s="22"/>
      <c r="CI2070" s="22"/>
      <c r="CJ2070" s="22">
        <f t="shared" si="7701"/>
        <v>0</v>
      </c>
      <c r="CK2070" s="22"/>
      <c r="CL2070" s="22"/>
      <c r="CM2070" s="22"/>
      <c r="CN2070" s="15">
        <v>0</v>
      </c>
      <c r="CO2070" s="35"/>
    </row>
    <row r="2071" spans="1:99" ht="46.8" x14ac:dyDescent="0.3">
      <c r="A2071" s="36" t="s">
        <v>1186</v>
      </c>
      <c r="B2071" s="16"/>
      <c r="C2071" s="32"/>
      <c r="D2071" s="32"/>
      <c r="E2071" s="33" t="s">
        <v>1187</v>
      </c>
      <c r="F2071" s="22">
        <f t="shared" si="7786"/>
        <v>19065.900000000001</v>
      </c>
      <c r="G2071" s="22">
        <f t="shared" si="7706"/>
        <v>19194.2</v>
      </c>
      <c r="H2071" s="22">
        <f t="shared" si="7707"/>
        <v>19844</v>
      </c>
      <c r="I2071" s="22">
        <f t="shared" si="7708"/>
        <v>0</v>
      </c>
      <c r="J2071" s="22">
        <f t="shared" si="7709"/>
        <v>0</v>
      </c>
      <c r="K2071" s="22">
        <f t="shared" si="7710"/>
        <v>0</v>
      </c>
      <c r="L2071" s="22">
        <f t="shared" si="7750"/>
        <v>19065.900000000001</v>
      </c>
      <c r="M2071" s="22">
        <f t="shared" si="7751"/>
        <v>19194.2</v>
      </c>
      <c r="N2071" s="22">
        <f t="shared" si="7752"/>
        <v>19844</v>
      </c>
      <c r="O2071" s="22">
        <f t="shared" si="7787"/>
        <v>0</v>
      </c>
      <c r="P2071" s="22">
        <f t="shared" si="7712"/>
        <v>0</v>
      </c>
      <c r="Q2071" s="22">
        <f t="shared" si="7713"/>
        <v>0</v>
      </c>
      <c r="R2071" s="22">
        <f t="shared" si="7753"/>
        <v>19065.900000000001</v>
      </c>
      <c r="S2071" s="22">
        <f t="shared" si="7754"/>
        <v>19194.2</v>
      </c>
      <c r="T2071" s="22">
        <f t="shared" si="7755"/>
        <v>19844</v>
      </c>
      <c r="U2071" s="22">
        <f t="shared" si="7788"/>
        <v>0</v>
      </c>
      <c r="V2071" s="22">
        <f t="shared" si="7715"/>
        <v>0</v>
      </c>
      <c r="W2071" s="22">
        <f t="shared" si="7716"/>
        <v>0</v>
      </c>
      <c r="X2071" s="22">
        <f t="shared" si="7756"/>
        <v>19065.900000000001</v>
      </c>
      <c r="Y2071" s="22">
        <f t="shared" si="7757"/>
        <v>19194.2</v>
      </c>
      <c r="Z2071" s="22">
        <f t="shared" si="7758"/>
        <v>19844</v>
      </c>
      <c r="AA2071" s="22">
        <f t="shared" si="7717"/>
        <v>0</v>
      </c>
      <c r="AB2071" s="22">
        <f t="shared" si="7718"/>
        <v>0</v>
      </c>
      <c r="AC2071" s="22">
        <f t="shared" si="7719"/>
        <v>0</v>
      </c>
      <c r="AD2071" s="22">
        <f t="shared" si="7759"/>
        <v>19065.900000000001</v>
      </c>
      <c r="AE2071" s="22">
        <f t="shared" si="7760"/>
        <v>19194.2</v>
      </c>
      <c r="AF2071" s="22">
        <f t="shared" si="7761"/>
        <v>19844</v>
      </c>
      <c r="AG2071" s="22">
        <f t="shared" si="7720"/>
        <v>0</v>
      </c>
      <c r="AH2071" s="22">
        <f t="shared" si="7721"/>
        <v>0</v>
      </c>
      <c r="AI2071" s="22">
        <f t="shared" si="7722"/>
        <v>0</v>
      </c>
      <c r="AJ2071" s="22">
        <f t="shared" si="7762"/>
        <v>19065.900000000001</v>
      </c>
      <c r="AK2071" s="22">
        <f t="shared" si="7763"/>
        <v>19194.2</v>
      </c>
      <c r="AL2071" s="22">
        <f t="shared" si="7764"/>
        <v>19844</v>
      </c>
      <c r="AM2071" s="22">
        <f t="shared" si="7723"/>
        <v>0</v>
      </c>
      <c r="AN2071" s="22">
        <f t="shared" si="7724"/>
        <v>0</v>
      </c>
      <c r="AO2071" s="22">
        <f t="shared" si="7725"/>
        <v>0</v>
      </c>
      <c r="AP2071" s="22">
        <f t="shared" si="7765"/>
        <v>19065.900000000001</v>
      </c>
      <c r="AQ2071" s="22">
        <f t="shared" si="7766"/>
        <v>19194.2</v>
      </c>
      <c r="AR2071" s="22">
        <f t="shared" si="7767"/>
        <v>19844</v>
      </c>
      <c r="AS2071" s="22">
        <f t="shared" si="7726"/>
        <v>0</v>
      </c>
      <c r="AT2071" s="22">
        <f t="shared" si="7727"/>
        <v>0</v>
      </c>
      <c r="AU2071" s="22">
        <f t="shared" si="7728"/>
        <v>0</v>
      </c>
      <c r="AV2071" s="22">
        <f t="shared" si="7768"/>
        <v>19065.900000000001</v>
      </c>
      <c r="AW2071" s="22">
        <f t="shared" si="7769"/>
        <v>19194.2</v>
      </c>
      <c r="AX2071" s="22">
        <f t="shared" si="7770"/>
        <v>19844</v>
      </c>
      <c r="AY2071" s="22">
        <f t="shared" si="7729"/>
        <v>0</v>
      </c>
      <c r="AZ2071" s="22">
        <f t="shared" si="7730"/>
        <v>0</v>
      </c>
      <c r="BA2071" s="22">
        <f t="shared" si="7731"/>
        <v>0</v>
      </c>
      <c r="BB2071" s="22">
        <f t="shared" si="7771"/>
        <v>19065.900000000001</v>
      </c>
      <c r="BC2071" s="22">
        <f t="shared" si="7772"/>
        <v>19194.2</v>
      </c>
      <c r="BD2071" s="22">
        <f t="shared" si="7773"/>
        <v>19844</v>
      </c>
      <c r="BE2071" s="22">
        <f t="shared" si="7732"/>
        <v>0</v>
      </c>
      <c r="BF2071" s="22">
        <f t="shared" si="7733"/>
        <v>0</v>
      </c>
      <c r="BG2071" s="22">
        <f t="shared" si="7734"/>
        <v>0</v>
      </c>
      <c r="BH2071" s="22">
        <f t="shared" si="7774"/>
        <v>19065.900000000001</v>
      </c>
      <c r="BI2071" s="22">
        <f t="shared" si="7775"/>
        <v>19194.2</v>
      </c>
      <c r="BJ2071" s="22">
        <f t="shared" si="7776"/>
        <v>19844</v>
      </c>
      <c r="BK2071" s="22">
        <f t="shared" si="7789"/>
        <v>0</v>
      </c>
      <c r="BL2071" s="22">
        <f t="shared" si="7736"/>
        <v>0</v>
      </c>
      <c r="BM2071" s="22">
        <f t="shared" si="7737"/>
        <v>0</v>
      </c>
      <c r="BN2071" s="22">
        <f t="shared" si="7777"/>
        <v>19065.900000000001</v>
      </c>
      <c r="BO2071" s="22">
        <f t="shared" si="7778"/>
        <v>19194.2</v>
      </c>
      <c r="BP2071" s="22">
        <f t="shared" si="7779"/>
        <v>19844</v>
      </c>
      <c r="BQ2071" s="22">
        <f t="shared" si="7738"/>
        <v>0</v>
      </c>
      <c r="BR2071" s="22">
        <f t="shared" si="7739"/>
        <v>0</v>
      </c>
      <c r="BS2071" s="22">
        <f t="shared" si="7780"/>
        <v>19065.900000000001</v>
      </c>
      <c r="BT2071" s="22">
        <f t="shared" si="7781"/>
        <v>19194.2</v>
      </c>
      <c r="BU2071" s="22">
        <f t="shared" si="7782"/>
        <v>19844</v>
      </c>
      <c r="BV2071" s="22">
        <f t="shared" si="7740"/>
        <v>0</v>
      </c>
      <c r="BW2071" s="22">
        <f t="shared" si="7741"/>
        <v>0</v>
      </c>
      <c r="BX2071" s="22">
        <f t="shared" si="7783"/>
        <v>19065.900000000001</v>
      </c>
      <c r="BY2071" s="22">
        <f t="shared" si="7784"/>
        <v>19194.2</v>
      </c>
      <c r="BZ2071" s="22">
        <f t="shared" si="7785"/>
        <v>19844</v>
      </c>
      <c r="CA2071" s="22">
        <f t="shared" si="7742"/>
        <v>0</v>
      </c>
      <c r="CB2071" s="22">
        <f t="shared" si="7743"/>
        <v>0</v>
      </c>
      <c r="CC2071" s="22">
        <f t="shared" si="7744"/>
        <v>0</v>
      </c>
      <c r="CD2071" s="22">
        <f t="shared" si="7699"/>
        <v>19065.900000000001</v>
      </c>
      <c r="CE2071" s="22">
        <f t="shared" si="7745"/>
        <v>0</v>
      </c>
      <c r="CF2071" s="34">
        <f t="shared" ref="CF2071:CF2075" si="7790">CD2071+CE2071</f>
        <v>19065.900000000001</v>
      </c>
      <c r="CG2071" s="22">
        <f t="shared" si="7700"/>
        <v>19194.2</v>
      </c>
      <c r="CH2071" s="22">
        <f t="shared" si="7746"/>
        <v>0</v>
      </c>
      <c r="CI2071" s="22">
        <f t="shared" ref="CI2071:CI2075" si="7791">CG2071+CH2071</f>
        <v>19194.2</v>
      </c>
      <c r="CJ2071" s="22">
        <f t="shared" si="7701"/>
        <v>19844</v>
      </c>
      <c r="CK2071" s="22">
        <f t="shared" si="7746"/>
        <v>0</v>
      </c>
      <c r="CL2071" s="22">
        <f t="shared" ref="CL2071:CL2075" si="7792">CJ2071+CK2071</f>
        <v>19844</v>
      </c>
      <c r="CM2071" s="22">
        <f t="shared" si="7746"/>
        <v>0</v>
      </c>
      <c r="CN2071" s="15"/>
      <c r="CO2071" s="35"/>
      <c r="CR2071" s="5" t="s">
        <v>28</v>
      </c>
    </row>
    <row r="2072" spans="1:99" ht="62.4" x14ac:dyDescent="0.3">
      <c r="A2072" s="36" t="s">
        <v>1188</v>
      </c>
      <c r="B2072" s="16"/>
      <c r="C2072" s="32"/>
      <c r="D2072" s="32"/>
      <c r="E2072" s="33" t="s">
        <v>1189</v>
      </c>
      <c r="F2072" s="22">
        <f t="shared" si="7786"/>
        <v>19065.900000000001</v>
      </c>
      <c r="G2072" s="22">
        <f t="shared" si="7706"/>
        <v>19194.2</v>
      </c>
      <c r="H2072" s="22">
        <f t="shared" si="7707"/>
        <v>19844</v>
      </c>
      <c r="I2072" s="22">
        <f t="shared" si="7708"/>
        <v>0</v>
      </c>
      <c r="J2072" s="22">
        <f t="shared" si="7709"/>
        <v>0</v>
      </c>
      <c r="K2072" s="22">
        <f t="shared" si="7710"/>
        <v>0</v>
      </c>
      <c r="L2072" s="22">
        <f t="shared" si="7750"/>
        <v>19065.900000000001</v>
      </c>
      <c r="M2072" s="22">
        <f t="shared" si="7751"/>
        <v>19194.2</v>
      </c>
      <c r="N2072" s="22">
        <f t="shared" si="7752"/>
        <v>19844</v>
      </c>
      <c r="O2072" s="22">
        <f t="shared" si="7787"/>
        <v>0</v>
      </c>
      <c r="P2072" s="22">
        <f t="shared" si="7712"/>
        <v>0</v>
      </c>
      <c r="Q2072" s="22">
        <f t="shared" si="7713"/>
        <v>0</v>
      </c>
      <c r="R2072" s="22">
        <f t="shared" si="7753"/>
        <v>19065.900000000001</v>
      </c>
      <c r="S2072" s="22">
        <f t="shared" si="7754"/>
        <v>19194.2</v>
      </c>
      <c r="T2072" s="22">
        <f t="shared" si="7755"/>
        <v>19844</v>
      </c>
      <c r="U2072" s="22">
        <f t="shared" si="7788"/>
        <v>0</v>
      </c>
      <c r="V2072" s="22">
        <f t="shared" si="7715"/>
        <v>0</v>
      </c>
      <c r="W2072" s="22">
        <f t="shared" si="7716"/>
        <v>0</v>
      </c>
      <c r="X2072" s="22">
        <f t="shared" si="7756"/>
        <v>19065.900000000001</v>
      </c>
      <c r="Y2072" s="22">
        <f t="shared" si="7757"/>
        <v>19194.2</v>
      </c>
      <c r="Z2072" s="22">
        <f t="shared" si="7758"/>
        <v>19844</v>
      </c>
      <c r="AA2072" s="22">
        <f t="shared" si="7717"/>
        <v>0</v>
      </c>
      <c r="AB2072" s="22">
        <f t="shared" si="7718"/>
        <v>0</v>
      </c>
      <c r="AC2072" s="22">
        <f t="shared" si="7719"/>
        <v>0</v>
      </c>
      <c r="AD2072" s="22">
        <f t="shared" si="7759"/>
        <v>19065.900000000001</v>
      </c>
      <c r="AE2072" s="22">
        <f t="shared" si="7760"/>
        <v>19194.2</v>
      </c>
      <c r="AF2072" s="22">
        <f t="shared" si="7761"/>
        <v>19844</v>
      </c>
      <c r="AG2072" s="22">
        <f t="shared" si="7720"/>
        <v>0</v>
      </c>
      <c r="AH2072" s="22">
        <f t="shared" si="7721"/>
        <v>0</v>
      </c>
      <c r="AI2072" s="22">
        <f t="shared" si="7722"/>
        <v>0</v>
      </c>
      <c r="AJ2072" s="22">
        <f t="shared" si="7762"/>
        <v>19065.900000000001</v>
      </c>
      <c r="AK2072" s="22">
        <f t="shared" si="7763"/>
        <v>19194.2</v>
      </c>
      <c r="AL2072" s="22">
        <f t="shared" si="7764"/>
        <v>19844</v>
      </c>
      <c r="AM2072" s="22">
        <f t="shared" si="7723"/>
        <v>0</v>
      </c>
      <c r="AN2072" s="22">
        <f t="shared" si="7724"/>
        <v>0</v>
      </c>
      <c r="AO2072" s="22">
        <f t="shared" si="7725"/>
        <v>0</v>
      </c>
      <c r="AP2072" s="22">
        <f t="shared" si="7765"/>
        <v>19065.900000000001</v>
      </c>
      <c r="AQ2072" s="22">
        <f t="shared" si="7766"/>
        <v>19194.2</v>
      </c>
      <c r="AR2072" s="22">
        <f t="shared" si="7767"/>
        <v>19844</v>
      </c>
      <c r="AS2072" s="22">
        <f t="shared" si="7726"/>
        <v>0</v>
      </c>
      <c r="AT2072" s="22">
        <f t="shared" si="7727"/>
        <v>0</v>
      </c>
      <c r="AU2072" s="22">
        <f t="shared" si="7728"/>
        <v>0</v>
      </c>
      <c r="AV2072" s="22">
        <f t="shared" si="7768"/>
        <v>19065.900000000001</v>
      </c>
      <c r="AW2072" s="22">
        <f t="shared" si="7769"/>
        <v>19194.2</v>
      </c>
      <c r="AX2072" s="22">
        <f t="shared" si="7770"/>
        <v>19844</v>
      </c>
      <c r="AY2072" s="22">
        <f t="shared" si="7729"/>
        <v>0</v>
      </c>
      <c r="AZ2072" s="22">
        <f t="shared" si="7730"/>
        <v>0</v>
      </c>
      <c r="BA2072" s="22">
        <f t="shared" si="7731"/>
        <v>0</v>
      </c>
      <c r="BB2072" s="22">
        <f t="shared" si="7771"/>
        <v>19065.900000000001</v>
      </c>
      <c r="BC2072" s="22">
        <f t="shared" si="7772"/>
        <v>19194.2</v>
      </c>
      <c r="BD2072" s="22">
        <f t="shared" si="7773"/>
        <v>19844</v>
      </c>
      <c r="BE2072" s="22">
        <f t="shared" si="7732"/>
        <v>0</v>
      </c>
      <c r="BF2072" s="22">
        <f t="shared" si="7733"/>
        <v>0</v>
      </c>
      <c r="BG2072" s="22">
        <f t="shared" si="7734"/>
        <v>0</v>
      </c>
      <c r="BH2072" s="22">
        <f t="shared" si="7774"/>
        <v>19065.900000000001</v>
      </c>
      <c r="BI2072" s="22">
        <f t="shared" si="7775"/>
        <v>19194.2</v>
      </c>
      <c r="BJ2072" s="22">
        <f t="shared" si="7776"/>
        <v>19844</v>
      </c>
      <c r="BK2072" s="22">
        <f t="shared" si="7789"/>
        <v>0</v>
      </c>
      <c r="BL2072" s="22">
        <f t="shared" si="7736"/>
        <v>0</v>
      </c>
      <c r="BM2072" s="22">
        <f t="shared" si="7737"/>
        <v>0</v>
      </c>
      <c r="BN2072" s="22">
        <f t="shared" si="7777"/>
        <v>19065.900000000001</v>
      </c>
      <c r="BO2072" s="22">
        <f t="shared" si="7778"/>
        <v>19194.2</v>
      </c>
      <c r="BP2072" s="22">
        <f t="shared" si="7779"/>
        <v>19844</v>
      </c>
      <c r="BQ2072" s="22">
        <f t="shared" si="7738"/>
        <v>0</v>
      </c>
      <c r="BR2072" s="22">
        <f t="shared" si="7739"/>
        <v>0</v>
      </c>
      <c r="BS2072" s="22">
        <f t="shared" si="7780"/>
        <v>19065.900000000001</v>
      </c>
      <c r="BT2072" s="22">
        <f t="shared" si="7781"/>
        <v>19194.2</v>
      </c>
      <c r="BU2072" s="22">
        <f t="shared" si="7782"/>
        <v>19844</v>
      </c>
      <c r="BV2072" s="22">
        <f t="shared" si="7740"/>
        <v>0</v>
      </c>
      <c r="BW2072" s="22">
        <f t="shared" si="7741"/>
        <v>0</v>
      </c>
      <c r="BX2072" s="22">
        <f t="shared" si="7783"/>
        <v>19065.900000000001</v>
      </c>
      <c r="BY2072" s="22">
        <f t="shared" si="7784"/>
        <v>19194.2</v>
      </c>
      <c r="BZ2072" s="22">
        <f t="shared" si="7785"/>
        <v>19844</v>
      </c>
      <c r="CA2072" s="22">
        <f t="shared" si="7742"/>
        <v>0</v>
      </c>
      <c r="CB2072" s="22">
        <f t="shared" si="7743"/>
        <v>0</v>
      </c>
      <c r="CC2072" s="22">
        <f t="shared" si="7744"/>
        <v>0</v>
      </c>
      <c r="CD2072" s="22">
        <f t="shared" si="7699"/>
        <v>19065.900000000001</v>
      </c>
      <c r="CE2072" s="22">
        <f t="shared" si="7745"/>
        <v>0</v>
      </c>
      <c r="CF2072" s="34">
        <f t="shared" si="7790"/>
        <v>19065.900000000001</v>
      </c>
      <c r="CG2072" s="22">
        <f t="shared" si="7700"/>
        <v>19194.2</v>
      </c>
      <c r="CH2072" s="22">
        <f t="shared" si="7746"/>
        <v>0</v>
      </c>
      <c r="CI2072" s="22">
        <f t="shared" si="7791"/>
        <v>19194.2</v>
      </c>
      <c r="CJ2072" s="22">
        <f t="shared" si="7701"/>
        <v>19844</v>
      </c>
      <c r="CK2072" s="22">
        <f t="shared" si="7746"/>
        <v>0</v>
      </c>
      <c r="CL2072" s="22">
        <f t="shared" si="7792"/>
        <v>19844</v>
      </c>
      <c r="CM2072" s="22">
        <f t="shared" si="7746"/>
        <v>0</v>
      </c>
      <c r="CN2072" s="15"/>
      <c r="CO2072" s="35"/>
      <c r="CU2072" s="5" t="s">
        <v>31</v>
      </c>
    </row>
    <row r="2073" spans="1:99" x14ac:dyDescent="0.3">
      <c r="A2073" s="36" t="s">
        <v>1188</v>
      </c>
      <c r="B2073" s="36" t="s">
        <v>642</v>
      </c>
      <c r="C2073" s="32"/>
      <c r="D2073" s="32"/>
      <c r="E2073" s="33" t="s">
        <v>54</v>
      </c>
      <c r="F2073" s="22">
        <f t="shared" si="7786"/>
        <v>19065.900000000001</v>
      </c>
      <c r="G2073" s="22">
        <f t="shared" si="7706"/>
        <v>19194.2</v>
      </c>
      <c r="H2073" s="22">
        <f t="shared" si="7707"/>
        <v>19844</v>
      </c>
      <c r="I2073" s="22">
        <f t="shared" si="7708"/>
        <v>0</v>
      </c>
      <c r="J2073" s="22">
        <f t="shared" si="7709"/>
        <v>0</v>
      </c>
      <c r="K2073" s="22">
        <f t="shared" si="7710"/>
        <v>0</v>
      </c>
      <c r="L2073" s="22">
        <f t="shared" si="7750"/>
        <v>19065.900000000001</v>
      </c>
      <c r="M2073" s="22">
        <f t="shared" si="7751"/>
        <v>19194.2</v>
      </c>
      <c r="N2073" s="22">
        <f t="shared" si="7752"/>
        <v>19844</v>
      </c>
      <c r="O2073" s="22">
        <f t="shared" si="7787"/>
        <v>0</v>
      </c>
      <c r="P2073" s="22">
        <f t="shared" si="7712"/>
        <v>0</v>
      </c>
      <c r="Q2073" s="22">
        <f t="shared" si="7713"/>
        <v>0</v>
      </c>
      <c r="R2073" s="22">
        <f t="shared" si="7753"/>
        <v>19065.900000000001</v>
      </c>
      <c r="S2073" s="22">
        <f t="shared" si="7754"/>
        <v>19194.2</v>
      </c>
      <c r="T2073" s="22">
        <f t="shared" si="7755"/>
        <v>19844</v>
      </c>
      <c r="U2073" s="22">
        <f t="shared" si="7788"/>
        <v>0</v>
      </c>
      <c r="V2073" s="22">
        <f t="shared" si="7715"/>
        <v>0</v>
      </c>
      <c r="W2073" s="22">
        <f t="shared" si="7716"/>
        <v>0</v>
      </c>
      <c r="X2073" s="22">
        <f t="shared" si="7756"/>
        <v>19065.900000000001</v>
      </c>
      <c r="Y2073" s="22">
        <f t="shared" si="7757"/>
        <v>19194.2</v>
      </c>
      <c r="Z2073" s="22">
        <f t="shared" si="7758"/>
        <v>19844</v>
      </c>
      <c r="AA2073" s="22">
        <f t="shared" si="7717"/>
        <v>0</v>
      </c>
      <c r="AB2073" s="22">
        <f t="shared" si="7718"/>
        <v>0</v>
      </c>
      <c r="AC2073" s="22">
        <f t="shared" si="7719"/>
        <v>0</v>
      </c>
      <c r="AD2073" s="22">
        <f t="shared" si="7759"/>
        <v>19065.900000000001</v>
      </c>
      <c r="AE2073" s="22">
        <f t="shared" si="7760"/>
        <v>19194.2</v>
      </c>
      <c r="AF2073" s="22">
        <f t="shared" si="7761"/>
        <v>19844</v>
      </c>
      <c r="AG2073" s="22">
        <f t="shared" si="7720"/>
        <v>0</v>
      </c>
      <c r="AH2073" s="22">
        <f t="shared" si="7721"/>
        <v>0</v>
      </c>
      <c r="AI2073" s="22">
        <f t="shared" si="7722"/>
        <v>0</v>
      </c>
      <c r="AJ2073" s="22">
        <f t="shared" si="7762"/>
        <v>19065.900000000001</v>
      </c>
      <c r="AK2073" s="22">
        <f t="shared" si="7763"/>
        <v>19194.2</v>
      </c>
      <c r="AL2073" s="22">
        <f t="shared" si="7764"/>
        <v>19844</v>
      </c>
      <c r="AM2073" s="22">
        <f t="shared" si="7723"/>
        <v>0</v>
      </c>
      <c r="AN2073" s="22">
        <f t="shared" si="7724"/>
        <v>0</v>
      </c>
      <c r="AO2073" s="22">
        <f t="shared" si="7725"/>
        <v>0</v>
      </c>
      <c r="AP2073" s="22">
        <f t="shared" si="7765"/>
        <v>19065.900000000001</v>
      </c>
      <c r="AQ2073" s="22">
        <f t="shared" si="7766"/>
        <v>19194.2</v>
      </c>
      <c r="AR2073" s="22">
        <f t="shared" si="7767"/>
        <v>19844</v>
      </c>
      <c r="AS2073" s="22">
        <f t="shared" si="7726"/>
        <v>0</v>
      </c>
      <c r="AT2073" s="22">
        <f t="shared" si="7727"/>
        <v>0</v>
      </c>
      <c r="AU2073" s="22">
        <f t="shared" si="7728"/>
        <v>0</v>
      </c>
      <c r="AV2073" s="22">
        <f t="shared" si="7768"/>
        <v>19065.900000000001</v>
      </c>
      <c r="AW2073" s="22">
        <f t="shared" si="7769"/>
        <v>19194.2</v>
      </c>
      <c r="AX2073" s="22">
        <f t="shared" si="7770"/>
        <v>19844</v>
      </c>
      <c r="AY2073" s="22">
        <f t="shared" si="7729"/>
        <v>0</v>
      </c>
      <c r="AZ2073" s="22">
        <f t="shared" si="7730"/>
        <v>0</v>
      </c>
      <c r="BA2073" s="22">
        <f t="shared" si="7731"/>
        <v>0</v>
      </c>
      <c r="BB2073" s="22">
        <f t="shared" si="7771"/>
        <v>19065.900000000001</v>
      </c>
      <c r="BC2073" s="22">
        <f t="shared" si="7772"/>
        <v>19194.2</v>
      </c>
      <c r="BD2073" s="22">
        <f t="shared" si="7773"/>
        <v>19844</v>
      </c>
      <c r="BE2073" s="22">
        <f t="shared" si="7732"/>
        <v>0</v>
      </c>
      <c r="BF2073" s="22">
        <f t="shared" si="7733"/>
        <v>0</v>
      </c>
      <c r="BG2073" s="22">
        <f t="shared" si="7734"/>
        <v>0</v>
      </c>
      <c r="BH2073" s="22">
        <f t="shared" si="7774"/>
        <v>19065.900000000001</v>
      </c>
      <c r="BI2073" s="22">
        <f t="shared" si="7775"/>
        <v>19194.2</v>
      </c>
      <c r="BJ2073" s="22">
        <f t="shared" si="7776"/>
        <v>19844</v>
      </c>
      <c r="BK2073" s="22">
        <f t="shared" si="7789"/>
        <v>0</v>
      </c>
      <c r="BL2073" s="22">
        <f t="shared" si="7736"/>
        <v>0</v>
      </c>
      <c r="BM2073" s="22">
        <f t="shared" si="7737"/>
        <v>0</v>
      </c>
      <c r="BN2073" s="22">
        <f t="shared" si="7777"/>
        <v>19065.900000000001</v>
      </c>
      <c r="BO2073" s="22">
        <f t="shared" si="7778"/>
        <v>19194.2</v>
      </c>
      <c r="BP2073" s="22">
        <f t="shared" si="7779"/>
        <v>19844</v>
      </c>
      <c r="BQ2073" s="22">
        <f t="shared" si="7738"/>
        <v>0</v>
      </c>
      <c r="BR2073" s="22">
        <f t="shared" si="7739"/>
        <v>0</v>
      </c>
      <c r="BS2073" s="22">
        <f t="shared" si="7780"/>
        <v>19065.900000000001</v>
      </c>
      <c r="BT2073" s="22">
        <f t="shared" si="7781"/>
        <v>19194.2</v>
      </c>
      <c r="BU2073" s="22">
        <f t="shared" si="7782"/>
        <v>19844</v>
      </c>
      <c r="BV2073" s="22">
        <f t="shared" si="7740"/>
        <v>0</v>
      </c>
      <c r="BW2073" s="22">
        <f t="shared" si="7741"/>
        <v>0</v>
      </c>
      <c r="BX2073" s="22">
        <f t="shared" si="7783"/>
        <v>19065.900000000001</v>
      </c>
      <c r="BY2073" s="22">
        <f t="shared" si="7784"/>
        <v>19194.2</v>
      </c>
      <c r="BZ2073" s="22">
        <f t="shared" si="7785"/>
        <v>19844</v>
      </c>
      <c r="CA2073" s="22">
        <f t="shared" si="7742"/>
        <v>0</v>
      </c>
      <c r="CB2073" s="22">
        <f t="shared" si="7743"/>
        <v>0</v>
      </c>
      <c r="CC2073" s="22">
        <f t="shared" si="7744"/>
        <v>0</v>
      </c>
      <c r="CD2073" s="22">
        <f t="shared" si="7699"/>
        <v>19065.900000000001</v>
      </c>
      <c r="CE2073" s="22">
        <f t="shared" si="7745"/>
        <v>0</v>
      </c>
      <c r="CF2073" s="34">
        <f t="shared" si="7790"/>
        <v>19065.900000000001</v>
      </c>
      <c r="CG2073" s="22">
        <f t="shared" si="7700"/>
        <v>19194.2</v>
      </c>
      <c r="CH2073" s="22">
        <f t="shared" si="7746"/>
        <v>0</v>
      </c>
      <c r="CI2073" s="22">
        <f t="shared" si="7791"/>
        <v>19194.2</v>
      </c>
      <c r="CJ2073" s="22">
        <f t="shared" si="7701"/>
        <v>19844</v>
      </c>
      <c r="CK2073" s="22">
        <f t="shared" si="7746"/>
        <v>0</v>
      </c>
      <c r="CL2073" s="22">
        <f t="shared" si="7792"/>
        <v>19844</v>
      </c>
      <c r="CM2073" s="22">
        <f t="shared" si="7746"/>
        <v>0</v>
      </c>
      <c r="CN2073" s="15"/>
      <c r="CO2073" s="35"/>
      <c r="CS2073" s="5" t="s">
        <v>29</v>
      </c>
    </row>
    <row r="2074" spans="1:99" ht="78" x14ac:dyDescent="0.3">
      <c r="A2074" s="36" t="s">
        <v>1188</v>
      </c>
      <c r="B2074" s="16">
        <v>810</v>
      </c>
      <c r="C2074" s="32"/>
      <c r="D2074" s="32"/>
      <c r="E2074" s="33" t="s">
        <v>413</v>
      </c>
      <c r="F2074" s="22">
        <f t="shared" si="7786"/>
        <v>19065.900000000001</v>
      </c>
      <c r="G2074" s="22">
        <f t="shared" si="7706"/>
        <v>19194.2</v>
      </c>
      <c r="H2074" s="22">
        <f t="shared" si="7707"/>
        <v>19844</v>
      </c>
      <c r="I2074" s="22">
        <f t="shared" si="7708"/>
        <v>0</v>
      </c>
      <c r="J2074" s="22">
        <f t="shared" si="7709"/>
        <v>0</v>
      </c>
      <c r="K2074" s="22">
        <f t="shared" si="7710"/>
        <v>0</v>
      </c>
      <c r="L2074" s="22">
        <f t="shared" si="7750"/>
        <v>19065.900000000001</v>
      </c>
      <c r="M2074" s="22">
        <f t="shared" si="7751"/>
        <v>19194.2</v>
      </c>
      <c r="N2074" s="22">
        <f t="shared" si="7752"/>
        <v>19844</v>
      </c>
      <c r="O2074" s="22">
        <f t="shared" si="7787"/>
        <v>0</v>
      </c>
      <c r="P2074" s="22">
        <f t="shared" si="7712"/>
        <v>0</v>
      </c>
      <c r="Q2074" s="22">
        <f t="shared" si="7713"/>
        <v>0</v>
      </c>
      <c r="R2074" s="22">
        <f t="shared" si="7753"/>
        <v>19065.900000000001</v>
      </c>
      <c r="S2074" s="22">
        <f t="shared" si="7754"/>
        <v>19194.2</v>
      </c>
      <c r="T2074" s="22">
        <f t="shared" si="7755"/>
        <v>19844</v>
      </c>
      <c r="U2074" s="22">
        <f t="shared" si="7788"/>
        <v>0</v>
      </c>
      <c r="V2074" s="22">
        <f t="shared" si="7715"/>
        <v>0</v>
      </c>
      <c r="W2074" s="22">
        <f t="shared" si="7716"/>
        <v>0</v>
      </c>
      <c r="X2074" s="22">
        <f t="shared" si="7756"/>
        <v>19065.900000000001</v>
      </c>
      <c r="Y2074" s="22">
        <f t="shared" si="7757"/>
        <v>19194.2</v>
      </c>
      <c r="Z2074" s="22">
        <f t="shared" si="7758"/>
        <v>19844</v>
      </c>
      <c r="AA2074" s="22">
        <f t="shared" si="7717"/>
        <v>0</v>
      </c>
      <c r="AB2074" s="22">
        <f t="shared" si="7718"/>
        <v>0</v>
      </c>
      <c r="AC2074" s="22">
        <f t="shared" si="7719"/>
        <v>0</v>
      </c>
      <c r="AD2074" s="22">
        <f t="shared" si="7759"/>
        <v>19065.900000000001</v>
      </c>
      <c r="AE2074" s="22">
        <f t="shared" si="7760"/>
        <v>19194.2</v>
      </c>
      <c r="AF2074" s="22">
        <f t="shared" si="7761"/>
        <v>19844</v>
      </c>
      <c r="AG2074" s="22">
        <f t="shared" si="7720"/>
        <v>0</v>
      </c>
      <c r="AH2074" s="22">
        <f t="shared" si="7721"/>
        <v>0</v>
      </c>
      <c r="AI2074" s="22">
        <f t="shared" si="7722"/>
        <v>0</v>
      </c>
      <c r="AJ2074" s="22">
        <f t="shared" si="7762"/>
        <v>19065.900000000001</v>
      </c>
      <c r="AK2074" s="22">
        <f t="shared" si="7763"/>
        <v>19194.2</v>
      </c>
      <c r="AL2074" s="22">
        <f t="shared" si="7764"/>
        <v>19844</v>
      </c>
      <c r="AM2074" s="22">
        <f t="shared" si="7723"/>
        <v>0</v>
      </c>
      <c r="AN2074" s="22">
        <f t="shared" si="7724"/>
        <v>0</v>
      </c>
      <c r="AO2074" s="22">
        <f t="shared" si="7725"/>
        <v>0</v>
      </c>
      <c r="AP2074" s="22">
        <f t="shared" si="7765"/>
        <v>19065.900000000001</v>
      </c>
      <c r="AQ2074" s="22">
        <f t="shared" si="7766"/>
        <v>19194.2</v>
      </c>
      <c r="AR2074" s="22">
        <f t="shared" si="7767"/>
        <v>19844</v>
      </c>
      <c r="AS2074" s="22">
        <f t="shared" si="7726"/>
        <v>0</v>
      </c>
      <c r="AT2074" s="22">
        <f t="shared" si="7727"/>
        <v>0</v>
      </c>
      <c r="AU2074" s="22">
        <f t="shared" si="7728"/>
        <v>0</v>
      </c>
      <c r="AV2074" s="22">
        <f t="shared" si="7768"/>
        <v>19065.900000000001</v>
      </c>
      <c r="AW2074" s="22">
        <f t="shared" si="7769"/>
        <v>19194.2</v>
      </c>
      <c r="AX2074" s="22">
        <f t="shared" si="7770"/>
        <v>19844</v>
      </c>
      <c r="AY2074" s="22">
        <f t="shared" si="7729"/>
        <v>0</v>
      </c>
      <c r="AZ2074" s="22">
        <f t="shared" si="7730"/>
        <v>0</v>
      </c>
      <c r="BA2074" s="22">
        <f t="shared" si="7731"/>
        <v>0</v>
      </c>
      <c r="BB2074" s="22">
        <f t="shared" si="7771"/>
        <v>19065.900000000001</v>
      </c>
      <c r="BC2074" s="22">
        <f t="shared" si="7772"/>
        <v>19194.2</v>
      </c>
      <c r="BD2074" s="22">
        <f t="shared" si="7773"/>
        <v>19844</v>
      </c>
      <c r="BE2074" s="22">
        <f t="shared" si="7732"/>
        <v>0</v>
      </c>
      <c r="BF2074" s="22">
        <f t="shared" si="7733"/>
        <v>0</v>
      </c>
      <c r="BG2074" s="22">
        <f t="shared" si="7734"/>
        <v>0</v>
      </c>
      <c r="BH2074" s="22">
        <f t="shared" si="7774"/>
        <v>19065.900000000001</v>
      </c>
      <c r="BI2074" s="22">
        <f t="shared" si="7775"/>
        <v>19194.2</v>
      </c>
      <c r="BJ2074" s="22">
        <f t="shared" si="7776"/>
        <v>19844</v>
      </c>
      <c r="BK2074" s="22">
        <f t="shared" si="7789"/>
        <v>0</v>
      </c>
      <c r="BL2074" s="22">
        <f t="shared" si="7736"/>
        <v>0</v>
      </c>
      <c r="BM2074" s="22">
        <f t="shared" si="7737"/>
        <v>0</v>
      </c>
      <c r="BN2074" s="22">
        <f t="shared" si="7777"/>
        <v>19065.900000000001</v>
      </c>
      <c r="BO2074" s="22">
        <f t="shared" si="7778"/>
        <v>19194.2</v>
      </c>
      <c r="BP2074" s="22">
        <f t="shared" si="7779"/>
        <v>19844</v>
      </c>
      <c r="BQ2074" s="22">
        <f t="shared" si="7738"/>
        <v>0</v>
      </c>
      <c r="BR2074" s="22">
        <f t="shared" si="7739"/>
        <v>0</v>
      </c>
      <c r="BS2074" s="22">
        <f t="shared" si="7780"/>
        <v>19065.900000000001</v>
      </c>
      <c r="BT2074" s="22">
        <f t="shared" si="7781"/>
        <v>19194.2</v>
      </c>
      <c r="BU2074" s="22">
        <f t="shared" si="7782"/>
        <v>19844</v>
      </c>
      <c r="BV2074" s="22">
        <f t="shared" si="7740"/>
        <v>0</v>
      </c>
      <c r="BW2074" s="22">
        <f t="shared" si="7741"/>
        <v>0</v>
      </c>
      <c r="BX2074" s="22">
        <f t="shared" si="7783"/>
        <v>19065.900000000001</v>
      </c>
      <c r="BY2074" s="22">
        <f t="shared" si="7784"/>
        <v>19194.2</v>
      </c>
      <c r="BZ2074" s="22">
        <f t="shared" si="7785"/>
        <v>19844</v>
      </c>
      <c r="CA2074" s="22">
        <f t="shared" si="7742"/>
        <v>0</v>
      </c>
      <c r="CB2074" s="22">
        <f t="shared" si="7743"/>
        <v>0</v>
      </c>
      <c r="CC2074" s="22">
        <f t="shared" si="7744"/>
        <v>0</v>
      </c>
      <c r="CD2074" s="22">
        <f t="shared" si="7699"/>
        <v>19065.900000000001</v>
      </c>
      <c r="CE2074" s="22">
        <f t="shared" si="7745"/>
        <v>0</v>
      </c>
      <c r="CF2074" s="34">
        <f t="shared" si="7790"/>
        <v>19065.900000000001</v>
      </c>
      <c r="CG2074" s="22">
        <f t="shared" si="7700"/>
        <v>19194.2</v>
      </c>
      <c r="CH2074" s="22">
        <f t="shared" si="7746"/>
        <v>0</v>
      </c>
      <c r="CI2074" s="22">
        <f t="shared" si="7791"/>
        <v>19194.2</v>
      </c>
      <c r="CJ2074" s="22">
        <f t="shared" si="7701"/>
        <v>19844</v>
      </c>
      <c r="CK2074" s="22">
        <f t="shared" si="7746"/>
        <v>0</v>
      </c>
      <c r="CL2074" s="22">
        <f t="shared" si="7792"/>
        <v>19844</v>
      </c>
      <c r="CM2074" s="22">
        <f t="shared" si="7746"/>
        <v>0</v>
      </c>
      <c r="CN2074" s="15"/>
      <c r="CO2074" s="35"/>
      <c r="CT2074" s="5" t="s">
        <v>30</v>
      </c>
    </row>
    <row r="2075" spans="1:99" x14ac:dyDescent="0.3">
      <c r="A2075" s="36" t="s">
        <v>1188</v>
      </c>
      <c r="B2075" s="16">
        <v>810</v>
      </c>
      <c r="C2075" s="32" t="s">
        <v>66</v>
      </c>
      <c r="D2075" s="32" t="s">
        <v>313</v>
      </c>
      <c r="E2075" s="33" t="s">
        <v>1082</v>
      </c>
      <c r="F2075" s="22">
        <v>19065.900000000001</v>
      </c>
      <c r="G2075" s="22">
        <v>19194.2</v>
      </c>
      <c r="H2075" s="22">
        <v>19844</v>
      </c>
      <c r="I2075" s="22"/>
      <c r="J2075" s="22"/>
      <c r="K2075" s="22"/>
      <c r="L2075" s="22">
        <f t="shared" si="7750"/>
        <v>19065.900000000001</v>
      </c>
      <c r="M2075" s="22">
        <f t="shared" si="7751"/>
        <v>19194.2</v>
      </c>
      <c r="N2075" s="22">
        <f t="shared" si="7752"/>
        <v>19844</v>
      </c>
      <c r="O2075" s="22"/>
      <c r="P2075" s="22"/>
      <c r="Q2075" s="22"/>
      <c r="R2075" s="22">
        <f t="shared" si="7753"/>
        <v>19065.900000000001</v>
      </c>
      <c r="S2075" s="22">
        <f t="shared" si="7754"/>
        <v>19194.2</v>
      </c>
      <c r="T2075" s="22">
        <f t="shared" si="7755"/>
        <v>19844</v>
      </c>
      <c r="U2075" s="22"/>
      <c r="V2075" s="22"/>
      <c r="W2075" s="22"/>
      <c r="X2075" s="22">
        <f t="shared" si="7756"/>
        <v>19065.900000000001</v>
      </c>
      <c r="Y2075" s="22">
        <f t="shared" si="7757"/>
        <v>19194.2</v>
      </c>
      <c r="Z2075" s="22">
        <f t="shared" si="7758"/>
        <v>19844</v>
      </c>
      <c r="AA2075" s="22"/>
      <c r="AB2075" s="22"/>
      <c r="AC2075" s="22"/>
      <c r="AD2075" s="22">
        <f t="shared" si="7759"/>
        <v>19065.900000000001</v>
      </c>
      <c r="AE2075" s="22">
        <f t="shared" si="7760"/>
        <v>19194.2</v>
      </c>
      <c r="AF2075" s="22">
        <f t="shared" si="7761"/>
        <v>19844</v>
      </c>
      <c r="AG2075" s="22"/>
      <c r="AH2075" s="22"/>
      <c r="AI2075" s="22"/>
      <c r="AJ2075" s="22">
        <f t="shared" si="7762"/>
        <v>19065.900000000001</v>
      </c>
      <c r="AK2075" s="22">
        <f t="shared" si="7763"/>
        <v>19194.2</v>
      </c>
      <c r="AL2075" s="22">
        <f t="shared" si="7764"/>
        <v>19844</v>
      </c>
      <c r="AM2075" s="22"/>
      <c r="AN2075" s="22"/>
      <c r="AO2075" s="22"/>
      <c r="AP2075" s="22">
        <f t="shared" si="7765"/>
        <v>19065.900000000001</v>
      </c>
      <c r="AQ2075" s="22">
        <f t="shared" si="7766"/>
        <v>19194.2</v>
      </c>
      <c r="AR2075" s="22">
        <f t="shared" si="7767"/>
        <v>19844</v>
      </c>
      <c r="AS2075" s="22"/>
      <c r="AT2075" s="22"/>
      <c r="AU2075" s="22"/>
      <c r="AV2075" s="22">
        <f t="shared" si="7768"/>
        <v>19065.900000000001</v>
      </c>
      <c r="AW2075" s="22">
        <f t="shared" si="7769"/>
        <v>19194.2</v>
      </c>
      <c r="AX2075" s="22">
        <f t="shared" si="7770"/>
        <v>19844</v>
      </c>
      <c r="AY2075" s="22"/>
      <c r="AZ2075" s="22"/>
      <c r="BA2075" s="22"/>
      <c r="BB2075" s="22">
        <f t="shared" si="7771"/>
        <v>19065.900000000001</v>
      </c>
      <c r="BC2075" s="22">
        <f t="shared" si="7772"/>
        <v>19194.2</v>
      </c>
      <c r="BD2075" s="22">
        <f t="shared" si="7773"/>
        <v>19844</v>
      </c>
      <c r="BE2075" s="22"/>
      <c r="BF2075" s="22"/>
      <c r="BG2075" s="22"/>
      <c r="BH2075" s="22">
        <f t="shared" si="7774"/>
        <v>19065.900000000001</v>
      </c>
      <c r="BI2075" s="22">
        <f t="shared" si="7775"/>
        <v>19194.2</v>
      </c>
      <c r="BJ2075" s="22">
        <f t="shared" si="7776"/>
        <v>19844</v>
      </c>
      <c r="BK2075" s="22"/>
      <c r="BL2075" s="22"/>
      <c r="BM2075" s="22"/>
      <c r="BN2075" s="22">
        <f t="shared" si="7777"/>
        <v>19065.900000000001</v>
      </c>
      <c r="BO2075" s="22">
        <f t="shared" si="7778"/>
        <v>19194.2</v>
      </c>
      <c r="BP2075" s="22">
        <f t="shared" si="7779"/>
        <v>19844</v>
      </c>
      <c r="BQ2075" s="22"/>
      <c r="BR2075" s="22"/>
      <c r="BS2075" s="22">
        <f t="shared" si="7780"/>
        <v>19065.900000000001</v>
      </c>
      <c r="BT2075" s="22">
        <f t="shared" si="7781"/>
        <v>19194.2</v>
      </c>
      <c r="BU2075" s="22">
        <f t="shared" si="7782"/>
        <v>19844</v>
      </c>
      <c r="BV2075" s="22"/>
      <c r="BW2075" s="22"/>
      <c r="BX2075" s="22">
        <f t="shared" si="7783"/>
        <v>19065.900000000001</v>
      </c>
      <c r="BY2075" s="22">
        <f t="shared" si="7784"/>
        <v>19194.2</v>
      </c>
      <c r="BZ2075" s="22">
        <f t="shared" si="7785"/>
        <v>19844</v>
      </c>
      <c r="CA2075" s="22"/>
      <c r="CB2075" s="22"/>
      <c r="CC2075" s="22"/>
      <c r="CD2075" s="22">
        <f t="shared" si="7699"/>
        <v>19065.900000000001</v>
      </c>
      <c r="CE2075" s="22"/>
      <c r="CF2075" s="34">
        <f t="shared" si="7790"/>
        <v>19065.900000000001</v>
      </c>
      <c r="CG2075" s="22">
        <f t="shared" si="7700"/>
        <v>19194.2</v>
      </c>
      <c r="CH2075" s="22"/>
      <c r="CI2075" s="22">
        <f t="shared" si="7791"/>
        <v>19194.2</v>
      </c>
      <c r="CJ2075" s="22">
        <f t="shared" si="7701"/>
        <v>19844</v>
      </c>
      <c r="CK2075" s="22"/>
      <c r="CL2075" s="22">
        <f t="shared" si="7792"/>
        <v>19844</v>
      </c>
      <c r="CM2075" s="22"/>
      <c r="CN2075" s="15"/>
      <c r="CO2075" s="35"/>
    </row>
    <row r="2076" spans="1:99" ht="62.4" hidden="1" x14ac:dyDescent="0.3">
      <c r="A2076" s="36" t="s">
        <v>1190</v>
      </c>
      <c r="B2076" s="16"/>
      <c r="C2076" s="32"/>
      <c r="D2076" s="32"/>
      <c r="E2076" s="33" t="s">
        <v>1191</v>
      </c>
      <c r="F2076" s="22">
        <f t="shared" si="7786"/>
        <v>0</v>
      </c>
      <c r="G2076" s="22">
        <f t="shared" si="7706"/>
        <v>0</v>
      </c>
      <c r="H2076" s="22">
        <f t="shared" si="7707"/>
        <v>0</v>
      </c>
      <c r="I2076" s="22">
        <f t="shared" si="7708"/>
        <v>0</v>
      </c>
      <c r="J2076" s="22">
        <f t="shared" si="7709"/>
        <v>0</v>
      </c>
      <c r="K2076" s="22">
        <f t="shared" si="7710"/>
        <v>0</v>
      </c>
      <c r="L2076" s="22">
        <f t="shared" si="7750"/>
        <v>0</v>
      </c>
      <c r="M2076" s="22">
        <f t="shared" si="7751"/>
        <v>0</v>
      </c>
      <c r="N2076" s="22">
        <f t="shared" si="7752"/>
        <v>0</v>
      </c>
      <c r="O2076" s="22">
        <f t="shared" si="7787"/>
        <v>0</v>
      </c>
      <c r="P2076" s="22">
        <f t="shared" si="7712"/>
        <v>0</v>
      </c>
      <c r="Q2076" s="22">
        <f t="shared" si="7713"/>
        <v>0</v>
      </c>
      <c r="R2076" s="22">
        <f t="shared" si="7753"/>
        <v>0</v>
      </c>
      <c r="S2076" s="22">
        <f t="shared" si="7754"/>
        <v>0</v>
      </c>
      <c r="T2076" s="22">
        <f t="shared" si="7755"/>
        <v>0</v>
      </c>
      <c r="U2076" s="22">
        <f t="shared" si="7788"/>
        <v>0</v>
      </c>
      <c r="V2076" s="22">
        <f t="shared" si="7715"/>
        <v>0</v>
      </c>
      <c r="W2076" s="22">
        <f t="shared" si="7716"/>
        <v>0</v>
      </c>
      <c r="X2076" s="22">
        <f t="shared" si="7756"/>
        <v>0</v>
      </c>
      <c r="Y2076" s="22">
        <f t="shared" si="7757"/>
        <v>0</v>
      </c>
      <c r="Z2076" s="22">
        <f t="shared" si="7758"/>
        <v>0</v>
      </c>
      <c r="AA2076" s="22">
        <f t="shared" si="7717"/>
        <v>0</v>
      </c>
      <c r="AB2076" s="22">
        <f t="shared" si="7718"/>
        <v>0</v>
      </c>
      <c r="AC2076" s="22">
        <f t="shared" si="7719"/>
        <v>0</v>
      </c>
      <c r="AD2076" s="22">
        <f t="shared" si="7759"/>
        <v>0</v>
      </c>
      <c r="AE2076" s="22">
        <f t="shared" si="7760"/>
        <v>0</v>
      </c>
      <c r="AF2076" s="22">
        <f t="shared" si="7761"/>
        <v>0</v>
      </c>
      <c r="AG2076" s="22">
        <f t="shared" si="7720"/>
        <v>0</v>
      </c>
      <c r="AH2076" s="22">
        <f t="shared" si="7721"/>
        <v>0</v>
      </c>
      <c r="AI2076" s="22">
        <f t="shared" si="7722"/>
        <v>0</v>
      </c>
      <c r="AJ2076" s="22">
        <f t="shared" si="7762"/>
        <v>0</v>
      </c>
      <c r="AK2076" s="22">
        <f t="shared" si="7763"/>
        <v>0</v>
      </c>
      <c r="AL2076" s="22">
        <f t="shared" si="7764"/>
        <v>0</v>
      </c>
      <c r="AM2076" s="22">
        <f t="shared" si="7723"/>
        <v>0</v>
      </c>
      <c r="AN2076" s="22">
        <f t="shared" si="7724"/>
        <v>0</v>
      </c>
      <c r="AO2076" s="22">
        <f t="shared" si="7725"/>
        <v>0</v>
      </c>
      <c r="AP2076" s="22">
        <f t="shared" si="7765"/>
        <v>0</v>
      </c>
      <c r="AQ2076" s="22">
        <f t="shared" si="7766"/>
        <v>0</v>
      </c>
      <c r="AR2076" s="22">
        <f t="shared" si="7767"/>
        <v>0</v>
      </c>
      <c r="AS2076" s="22">
        <f t="shared" si="7726"/>
        <v>0</v>
      </c>
      <c r="AT2076" s="22">
        <f t="shared" si="7727"/>
        <v>0</v>
      </c>
      <c r="AU2076" s="22">
        <f t="shared" si="7728"/>
        <v>0</v>
      </c>
      <c r="AV2076" s="22">
        <f t="shared" si="7768"/>
        <v>0</v>
      </c>
      <c r="AW2076" s="22">
        <f t="shared" si="7769"/>
        <v>0</v>
      </c>
      <c r="AX2076" s="22">
        <f t="shared" si="7770"/>
        <v>0</v>
      </c>
      <c r="AY2076" s="22">
        <f t="shared" si="7729"/>
        <v>0</v>
      </c>
      <c r="AZ2076" s="22">
        <f t="shared" si="7730"/>
        <v>0</v>
      </c>
      <c r="BA2076" s="22">
        <f t="shared" si="7731"/>
        <v>0</v>
      </c>
      <c r="BB2076" s="22">
        <f t="shared" si="7771"/>
        <v>0</v>
      </c>
      <c r="BC2076" s="22">
        <f t="shared" si="7772"/>
        <v>0</v>
      </c>
      <c r="BD2076" s="22">
        <f t="shared" si="7773"/>
        <v>0</v>
      </c>
      <c r="BE2076" s="22">
        <f t="shared" si="7732"/>
        <v>0</v>
      </c>
      <c r="BF2076" s="22">
        <f t="shared" si="7733"/>
        <v>0</v>
      </c>
      <c r="BG2076" s="22">
        <f t="shared" si="7734"/>
        <v>0</v>
      </c>
      <c r="BH2076" s="22">
        <f t="shared" si="7774"/>
        <v>0</v>
      </c>
      <c r="BI2076" s="22">
        <f t="shared" si="7775"/>
        <v>0</v>
      </c>
      <c r="BJ2076" s="22">
        <f t="shared" si="7776"/>
        <v>0</v>
      </c>
      <c r="BK2076" s="22">
        <f t="shared" si="7789"/>
        <v>0</v>
      </c>
      <c r="BL2076" s="22">
        <f t="shared" si="7736"/>
        <v>0</v>
      </c>
      <c r="BM2076" s="22">
        <f t="shared" si="7737"/>
        <v>0</v>
      </c>
      <c r="BN2076" s="22">
        <f t="shared" si="7777"/>
        <v>0</v>
      </c>
      <c r="BO2076" s="22">
        <f t="shared" si="7778"/>
        <v>0</v>
      </c>
      <c r="BP2076" s="22">
        <f t="shared" si="7779"/>
        <v>0</v>
      </c>
      <c r="BQ2076" s="22">
        <f t="shared" si="7738"/>
        <v>0</v>
      </c>
      <c r="BR2076" s="22">
        <f t="shared" si="7739"/>
        <v>0</v>
      </c>
      <c r="BS2076" s="22">
        <f t="shared" si="7780"/>
        <v>0</v>
      </c>
      <c r="BT2076" s="22">
        <f t="shared" si="7781"/>
        <v>0</v>
      </c>
      <c r="BU2076" s="22">
        <f t="shared" si="7782"/>
        <v>0</v>
      </c>
      <c r="BV2076" s="22">
        <f t="shared" si="7740"/>
        <v>0</v>
      </c>
      <c r="BW2076" s="22">
        <f t="shared" si="7741"/>
        <v>0</v>
      </c>
      <c r="BX2076" s="22">
        <f t="shared" si="7783"/>
        <v>0</v>
      </c>
      <c r="BY2076" s="22">
        <f t="shared" si="7784"/>
        <v>0</v>
      </c>
      <c r="BZ2076" s="22">
        <f t="shared" si="7785"/>
        <v>0</v>
      </c>
      <c r="CA2076" s="22">
        <f t="shared" si="7742"/>
        <v>0</v>
      </c>
      <c r="CB2076" s="22">
        <f t="shared" si="7743"/>
        <v>0</v>
      </c>
      <c r="CC2076" s="22">
        <f t="shared" si="7744"/>
        <v>0</v>
      </c>
      <c r="CD2076" s="22">
        <f t="shared" si="7699"/>
        <v>0</v>
      </c>
      <c r="CE2076" s="22">
        <f t="shared" si="7745"/>
        <v>0</v>
      </c>
      <c r="CF2076" s="22"/>
      <c r="CG2076" s="22">
        <f t="shared" si="7700"/>
        <v>0</v>
      </c>
      <c r="CH2076" s="22">
        <f t="shared" si="7746"/>
        <v>0</v>
      </c>
      <c r="CI2076" s="22"/>
      <c r="CJ2076" s="22">
        <f t="shared" si="7701"/>
        <v>0</v>
      </c>
      <c r="CK2076" s="22">
        <f t="shared" si="7746"/>
        <v>0</v>
      </c>
      <c r="CL2076" s="22"/>
      <c r="CM2076" s="22">
        <f t="shared" si="7746"/>
        <v>0</v>
      </c>
      <c r="CN2076" s="15">
        <v>0</v>
      </c>
      <c r="CO2076" s="35"/>
      <c r="CR2076" s="5" t="s">
        <v>28</v>
      </c>
    </row>
    <row r="2077" spans="1:99" ht="31.2" hidden="1" x14ac:dyDescent="0.3">
      <c r="A2077" s="36" t="s">
        <v>1192</v>
      </c>
      <c r="B2077" s="16"/>
      <c r="C2077" s="32"/>
      <c r="D2077" s="32"/>
      <c r="E2077" s="33" t="s">
        <v>1193</v>
      </c>
      <c r="F2077" s="22">
        <f t="shared" si="7786"/>
        <v>0</v>
      </c>
      <c r="G2077" s="22">
        <f t="shared" si="7706"/>
        <v>0</v>
      </c>
      <c r="H2077" s="22">
        <f t="shared" si="7707"/>
        <v>0</v>
      </c>
      <c r="I2077" s="22">
        <f t="shared" si="7708"/>
        <v>0</v>
      </c>
      <c r="J2077" s="22">
        <f t="shared" si="7709"/>
        <v>0</v>
      </c>
      <c r="K2077" s="22">
        <f t="shared" si="7710"/>
        <v>0</v>
      </c>
      <c r="L2077" s="22">
        <f t="shared" si="7750"/>
        <v>0</v>
      </c>
      <c r="M2077" s="22">
        <f t="shared" si="7751"/>
        <v>0</v>
      </c>
      <c r="N2077" s="22">
        <f t="shared" si="7752"/>
        <v>0</v>
      </c>
      <c r="O2077" s="22">
        <f t="shared" si="7787"/>
        <v>0</v>
      </c>
      <c r="P2077" s="22">
        <f t="shared" si="7712"/>
        <v>0</v>
      </c>
      <c r="Q2077" s="22">
        <f t="shared" si="7713"/>
        <v>0</v>
      </c>
      <c r="R2077" s="22">
        <f t="shared" si="7753"/>
        <v>0</v>
      </c>
      <c r="S2077" s="22">
        <f t="shared" si="7754"/>
        <v>0</v>
      </c>
      <c r="T2077" s="22">
        <f t="shared" si="7755"/>
        <v>0</v>
      </c>
      <c r="U2077" s="22">
        <f t="shared" si="7788"/>
        <v>0</v>
      </c>
      <c r="V2077" s="22">
        <f t="shared" si="7715"/>
        <v>0</v>
      </c>
      <c r="W2077" s="22">
        <f t="shared" si="7716"/>
        <v>0</v>
      </c>
      <c r="X2077" s="22">
        <f t="shared" si="7756"/>
        <v>0</v>
      </c>
      <c r="Y2077" s="22">
        <f t="shared" si="7757"/>
        <v>0</v>
      </c>
      <c r="Z2077" s="22">
        <f t="shared" si="7758"/>
        <v>0</v>
      </c>
      <c r="AA2077" s="22">
        <f t="shared" si="7717"/>
        <v>0</v>
      </c>
      <c r="AB2077" s="22">
        <f t="shared" si="7718"/>
        <v>0</v>
      </c>
      <c r="AC2077" s="22">
        <f t="shared" si="7719"/>
        <v>0</v>
      </c>
      <c r="AD2077" s="22">
        <f t="shared" si="7759"/>
        <v>0</v>
      </c>
      <c r="AE2077" s="22">
        <f t="shared" si="7760"/>
        <v>0</v>
      </c>
      <c r="AF2077" s="22">
        <f t="shared" si="7761"/>
        <v>0</v>
      </c>
      <c r="AG2077" s="22">
        <f t="shared" si="7720"/>
        <v>0</v>
      </c>
      <c r="AH2077" s="22">
        <f t="shared" si="7721"/>
        <v>0</v>
      </c>
      <c r="AI2077" s="22">
        <f t="shared" si="7722"/>
        <v>0</v>
      </c>
      <c r="AJ2077" s="22">
        <f t="shared" si="7762"/>
        <v>0</v>
      </c>
      <c r="AK2077" s="22">
        <f t="shared" si="7763"/>
        <v>0</v>
      </c>
      <c r="AL2077" s="22">
        <f t="shared" si="7764"/>
        <v>0</v>
      </c>
      <c r="AM2077" s="22">
        <f t="shared" si="7723"/>
        <v>0</v>
      </c>
      <c r="AN2077" s="22">
        <f t="shared" si="7724"/>
        <v>0</v>
      </c>
      <c r="AO2077" s="22">
        <f t="shared" si="7725"/>
        <v>0</v>
      </c>
      <c r="AP2077" s="22">
        <f t="shared" si="7765"/>
        <v>0</v>
      </c>
      <c r="AQ2077" s="22">
        <f t="shared" si="7766"/>
        <v>0</v>
      </c>
      <c r="AR2077" s="22">
        <f t="shared" si="7767"/>
        <v>0</v>
      </c>
      <c r="AS2077" s="22">
        <f t="shared" si="7726"/>
        <v>0</v>
      </c>
      <c r="AT2077" s="22">
        <f t="shared" si="7727"/>
        <v>0</v>
      </c>
      <c r="AU2077" s="22">
        <f t="shared" si="7728"/>
        <v>0</v>
      </c>
      <c r="AV2077" s="22">
        <f t="shared" si="7768"/>
        <v>0</v>
      </c>
      <c r="AW2077" s="22">
        <f t="shared" si="7769"/>
        <v>0</v>
      </c>
      <c r="AX2077" s="22">
        <f t="shared" si="7770"/>
        <v>0</v>
      </c>
      <c r="AY2077" s="22">
        <f t="shared" si="7729"/>
        <v>0</v>
      </c>
      <c r="AZ2077" s="22">
        <f t="shared" si="7730"/>
        <v>0</v>
      </c>
      <c r="BA2077" s="22">
        <f t="shared" si="7731"/>
        <v>0</v>
      </c>
      <c r="BB2077" s="22">
        <f t="shared" si="7771"/>
        <v>0</v>
      </c>
      <c r="BC2077" s="22">
        <f t="shared" si="7772"/>
        <v>0</v>
      </c>
      <c r="BD2077" s="22">
        <f t="shared" si="7773"/>
        <v>0</v>
      </c>
      <c r="BE2077" s="22">
        <f t="shared" si="7732"/>
        <v>0</v>
      </c>
      <c r="BF2077" s="22">
        <f t="shared" si="7733"/>
        <v>0</v>
      </c>
      <c r="BG2077" s="22">
        <f t="shared" si="7734"/>
        <v>0</v>
      </c>
      <c r="BH2077" s="22">
        <f t="shared" si="7774"/>
        <v>0</v>
      </c>
      <c r="BI2077" s="22">
        <f t="shared" si="7775"/>
        <v>0</v>
      </c>
      <c r="BJ2077" s="22">
        <f t="shared" si="7776"/>
        <v>0</v>
      </c>
      <c r="BK2077" s="22">
        <f t="shared" si="7789"/>
        <v>0</v>
      </c>
      <c r="BL2077" s="22">
        <f t="shared" si="7736"/>
        <v>0</v>
      </c>
      <c r="BM2077" s="22">
        <f t="shared" si="7737"/>
        <v>0</v>
      </c>
      <c r="BN2077" s="22">
        <f t="shared" si="7777"/>
        <v>0</v>
      </c>
      <c r="BO2077" s="22">
        <f t="shared" si="7778"/>
        <v>0</v>
      </c>
      <c r="BP2077" s="22">
        <f t="shared" si="7779"/>
        <v>0</v>
      </c>
      <c r="BQ2077" s="22">
        <f t="shared" si="7738"/>
        <v>0</v>
      </c>
      <c r="BR2077" s="22">
        <f t="shared" si="7739"/>
        <v>0</v>
      </c>
      <c r="BS2077" s="22">
        <f t="shared" si="7780"/>
        <v>0</v>
      </c>
      <c r="BT2077" s="22">
        <f t="shared" si="7781"/>
        <v>0</v>
      </c>
      <c r="BU2077" s="22">
        <f t="shared" si="7782"/>
        <v>0</v>
      </c>
      <c r="BV2077" s="22">
        <f t="shared" si="7740"/>
        <v>0</v>
      </c>
      <c r="BW2077" s="22">
        <f t="shared" si="7741"/>
        <v>0</v>
      </c>
      <c r="BX2077" s="22">
        <f t="shared" si="7783"/>
        <v>0</v>
      </c>
      <c r="BY2077" s="22">
        <f t="shared" si="7784"/>
        <v>0</v>
      </c>
      <c r="BZ2077" s="22">
        <f t="shared" si="7785"/>
        <v>0</v>
      </c>
      <c r="CA2077" s="22">
        <f t="shared" si="7742"/>
        <v>0</v>
      </c>
      <c r="CB2077" s="22">
        <f t="shared" si="7743"/>
        <v>0</v>
      </c>
      <c r="CC2077" s="22">
        <f t="shared" si="7744"/>
        <v>0</v>
      </c>
      <c r="CD2077" s="22">
        <f t="shared" si="7699"/>
        <v>0</v>
      </c>
      <c r="CE2077" s="22">
        <f t="shared" si="7745"/>
        <v>0</v>
      </c>
      <c r="CF2077" s="22"/>
      <c r="CG2077" s="22">
        <f t="shared" si="7700"/>
        <v>0</v>
      </c>
      <c r="CH2077" s="22">
        <f t="shared" si="7746"/>
        <v>0</v>
      </c>
      <c r="CI2077" s="22"/>
      <c r="CJ2077" s="22">
        <f t="shared" si="7701"/>
        <v>0</v>
      </c>
      <c r="CK2077" s="22">
        <f t="shared" si="7746"/>
        <v>0</v>
      </c>
      <c r="CL2077" s="22"/>
      <c r="CM2077" s="22">
        <f t="shared" si="7746"/>
        <v>0</v>
      </c>
      <c r="CN2077" s="15">
        <v>0</v>
      </c>
      <c r="CO2077" s="35"/>
      <c r="CU2077" s="5" t="s">
        <v>31</v>
      </c>
    </row>
    <row r="2078" spans="1:99" ht="31.2" hidden="1" x14ac:dyDescent="0.3">
      <c r="A2078" s="36" t="s">
        <v>1192</v>
      </c>
      <c r="B2078" s="16">
        <v>200</v>
      </c>
      <c r="C2078" s="32"/>
      <c r="D2078" s="32"/>
      <c r="E2078" s="33" t="s">
        <v>40</v>
      </c>
      <c r="F2078" s="22">
        <f t="shared" si="7786"/>
        <v>0</v>
      </c>
      <c r="G2078" s="22">
        <f t="shared" si="7706"/>
        <v>0</v>
      </c>
      <c r="H2078" s="22">
        <f t="shared" si="7707"/>
        <v>0</v>
      </c>
      <c r="I2078" s="22">
        <f t="shared" si="7708"/>
        <v>0</v>
      </c>
      <c r="J2078" s="22">
        <f t="shared" si="7709"/>
        <v>0</v>
      </c>
      <c r="K2078" s="22">
        <f t="shared" si="7710"/>
        <v>0</v>
      </c>
      <c r="L2078" s="22">
        <f t="shared" si="7750"/>
        <v>0</v>
      </c>
      <c r="M2078" s="22">
        <f t="shared" si="7751"/>
        <v>0</v>
      </c>
      <c r="N2078" s="22">
        <f t="shared" si="7752"/>
        <v>0</v>
      </c>
      <c r="O2078" s="22">
        <f t="shared" si="7787"/>
        <v>0</v>
      </c>
      <c r="P2078" s="22">
        <f t="shared" si="7712"/>
        <v>0</v>
      </c>
      <c r="Q2078" s="22">
        <f t="shared" si="7713"/>
        <v>0</v>
      </c>
      <c r="R2078" s="22">
        <f t="shared" si="7753"/>
        <v>0</v>
      </c>
      <c r="S2078" s="22">
        <f t="shared" si="7754"/>
        <v>0</v>
      </c>
      <c r="T2078" s="22">
        <f t="shared" si="7755"/>
        <v>0</v>
      </c>
      <c r="U2078" s="22">
        <f t="shared" si="7788"/>
        <v>0</v>
      </c>
      <c r="V2078" s="22">
        <f t="shared" si="7715"/>
        <v>0</v>
      </c>
      <c r="W2078" s="22">
        <f t="shared" si="7716"/>
        <v>0</v>
      </c>
      <c r="X2078" s="22">
        <f t="shared" si="7756"/>
        <v>0</v>
      </c>
      <c r="Y2078" s="22">
        <f t="shared" si="7757"/>
        <v>0</v>
      </c>
      <c r="Z2078" s="22">
        <f t="shared" si="7758"/>
        <v>0</v>
      </c>
      <c r="AA2078" s="22">
        <f t="shared" si="7717"/>
        <v>0</v>
      </c>
      <c r="AB2078" s="22">
        <f t="shared" si="7718"/>
        <v>0</v>
      </c>
      <c r="AC2078" s="22">
        <f t="shared" si="7719"/>
        <v>0</v>
      </c>
      <c r="AD2078" s="22">
        <f t="shared" si="7759"/>
        <v>0</v>
      </c>
      <c r="AE2078" s="22">
        <f t="shared" si="7760"/>
        <v>0</v>
      </c>
      <c r="AF2078" s="22">
        <f t="shared" si="7761"/>
        <v>0</v>
      </c>
      <c r="AG2078" s="22">
        <f t="shared" si="7720"/>
        <v>0</v>
      </c>
      <c r="AH2078" s="22">
        <f t="shared" si="7721"/>
        <v>0</v>
      </c>
      <c r="AI2078" s="22">
        <f t="shared" si="7722"/>
        <v>0</v>
      </c>
      <c r="AJ2078" s="22">
        <f t="shared" si="7762"/>
        <v>0</v>
      </c>
      <c r="AK2078" s="22">
        <f t="shared" si="7763"/>
        <v>0</v>
      </c>
      <c r="AL2078" s="22">
        <f t="shared" si="7764"/>
        <v>0</v>
      </c>
      <c r="AM2078" s="22">
        <f t="shared" si="7723"/>
        <v>0</v>
      </c>
      <c r="AN2078" s="22">
        <f t="shared" si="7724"/>
        <v>0</v>
      </c>
      <c r="AO2078" s="22">
        <f t="shared" si="7725"/>
        <v>0</v>
      </c>
      <c r="AP2078" s="22">
        <f t="shared" si="7765"/>
        <v>0</v>
      </c>
      <c r="AQ2078" s="22">
        <f t="shared" si="7766"/>
        <v>0</v>
      </c>
      <c r="AR2078" s="22">
        <f t="shared" si="7767"/>
        <v>0</v>
      </c>
      <c r="AS2078" s="22">
        <f t="shared" si="7726"/>
        <v>0</v>
      </c>
      <c r="AT2078" s="22">
        <f t="shared" si="7727"/>
        <v>0</v>
      </c>
      <c r="AU2078" s="22">
        <f t="shared" si="7728"/>
        <v>0</v>
      </c>
      <c r="AV2078" s="22">
        <f t="shared" si="7768"/>
        <v>0</v>
      </c>
      <c r="AW2078" s="22">
        <f t="shared" si="7769"/>
        <v>0</v>
      </c>
      <c r="AX2078" s="22">
        <f t="shared" si="7770"/>
        <v>0</v>
      </c>
      <c r="AY2078" s="22">
        <f t="shared" si="7729"/>
        <v>0</v>
      </c>
      <c r="AZ2078" s="22">
        <f t="shared" si="7730"/>
        <v>0</v>
      </c>
      <c r="BA2078" s="22">
        <f t="shared" si="7731"/>
        <v>0</v>
      </c>
      <c r="BB2078" s="22">
        <f t="shared" si="7771"/>
        <v>0</v>
      </c>
      <c r="BC2078" s="22">
        <f t="shared" si="7772"/>
        <v>0</v>
      </c>
      <c r="BD2078" s="22">
        <f t="shared" si="7773"/>
        <v>0</v>
      </c>
      <c r="BE2078" s="22">
        <f t="shared" si="7732"/>
        <v>0</v>
      </c>
      <c r="BF2078" s="22">
        <f t="shared" si="7733"/>
        <v>0</v>
      </c>
      <c r="BG2078" s="22">
        <f t="shared" si="7734"/>
        <v>0</v>
      </c>
      <c r="BH2078" s="22">
        <f t="shared" si="7774"/>
        <v>0</v>
      </c>
      <c r="BI2078" s="22">
        <f t="shared" si="7775"/>
        <v>0</v>
      </c>
      <c r="BJ2078" s="22">
        <f t="shared" si="7776"/>
        <v>0</v>
      </c>
      <c r="BK2078" s="22">
        <f t="shared" si="7789"/>
        <v>0</v>
      </c>
      <c r="BL2078" s="22">
        <f t="shared" si="7736"/>
        <v>0</v>
      </c>
      <c r="BM2078" s="22">
        <f t="shared" si="7737"/>
        <v>0</v>
      </c>
      <c r="BN2078" s="22">
        <f t="shared" si="7777"/>
        <v>0</v>
      </c>
      <c r="BO2078" s="22">
        <f t="shared" si="7778"/>
        <v>0</v>
      </c>
      <c r="BP2078" s="22">
        <f t="shared" si="7779"/>
        <v>0</v>
      </c>
      <c r="BQ2078" s="22">
        <f t="shared" si="7738"/>
        <v>0</v>
      </c>
      <c r="BR2078" s="22">
        <f t="shared" si="7739"/>
        <v>0</v>
      </c>
      <c r="BS2078" s="22">
        <f t="shared" si="7780"/>
        <v>0</v>
      </c>
      <c r="BT2078" s="22">
        <f t="shared" si="7781"/>
        <v>0</v>
      </c>
      <c r="BU2078" s="22">
        <f t="shared" si="7782"/>
        <v>0</v>
      </c>
      <c r="BV2078" s="22">
        <f t="shared" si="7740"/>
        <v>0</v>
      </c>
      <c r="BW2078" s="22">
        <f t="shared" si="7741"/>
        <v>0</v>
      </c>
      <c r="BX2078" s="22">
        <f t="shared" si="7783"/>
        <v>0</v>
      </c>
      <c r="BY2078" s="22">
        <f t="shared" si="7784"/>
        <v>0</v>
      </c>
      <c r="BZ2078" s="22">
        <f t="shared" si="7785"/>
        <v>0</v>
      </c>
      <c r="CA2078" s="22">
        <f t="shared" si="7742"/>
        <v>0</v>
      </c>
      <c r="CB2078" s="22">
        <f t="shared" si="7743"/>
        <v>0</v>
      </c>
      <c r="CC2078" s="22">
        <f t="shared" si="7744"/>
        <v>0</v>
      </c>
      <c r="CD2078" s="22">
        <f t="shared" si="7699"/>
        <v>0</v>
      </c>
      <c r="CE2078" s="22">
        <f t="shared" si="7745"/>
        <v>0</v>
      </c>
      <c r="CF2078" s="22"/>
      <c r="CG2078" s="22">
        <f t="shared" si="7700"/>
        <v>0</v>
      </c>
      <c r="CH2078" s="22">
        <f t="shared" si="7746"/>
        <v>0</v>
      </c>
      <c r="CI2078" s="22"/>
      <c r="CJ2078" s="22">
        <f t="shared" si="7701"/>
        <v>0</v>
      </c>
      <c r="CK2078" s="22">
        <f t="shared" si="7746"/>
        <v>0</v>
      </c>
      <c r="CL2078" s="22"/>
      <c r="CM2078" s="22">
        <f t="shared" si="7746"/>
        <v>0</v>
      </c>
      <c r="CN2078" s="15">
        <v>0</v>
      </c>
      <c r="CO2078" s="35"/>
      <c r="CS2078" s="5" t="s">
        <v>29</v>
      </c>
    </row>
    <row r="2079" spans="1:99" ht="46.8" hidden="1" x14ac:dyDescent="0.3">
      <c r="A2079" s="36" t="s">
        <v>1192</v>
      </c>
      <c r="B2079" s="16">
        <v>240</v>
      </c>
      <c r="C2079" s="32"/>
      <c r="D2079" s="32"/>
      <c r="E2079" s="33" t="s">
        <v>41</v>
      </c>
      <c r="F2079" s="22">
        <f t="shared" si="7786"/>
        <v>0</v>
      </c>
      <c r="G2079" s="22">
        <f t="shared" si="7706"/>
        <v>0</v>
      </c>
      <c r="H2079" s="22">
        <f t="shared" si="7707"/>
        <v>0</v>
      </c>
      <c r="I2079" s="22">
        <f t="shared" si="7708"/>
        <v>0</v>
      </c>
      <c r="J2079" s="22">
        <f t="shared" si="7709"/>
        <v>0</v>
      </c>
      <c r="K2079" s="22">
        <f t="shared" si="7710"/>
        <v>0</v>
      </c>
      <c r="L2079" s="22">
        <f t="shared" si="7750"/>
        <v>0</v>
      </c>
      <c r="M2079" s="22">
        <f t="shared" si="7751"/>
        <v>0</v>
      </c>
      <c r="N2079" s="22">
        <f t="shared" si="7752"/>
        <v>0</v>
      </c>
      <c r="O2079" s="22">
        <f t="shared" si="7787"/>
        <v>0</v>
      </c>
      <c r="P2079" s="22">
        <f t="shared" si="7712"/>
        <v>0</v>
      </c>
      <c r="Q2079" s="22">
        <f t="shared" si="7713"/>
        <v>0</v>
      </c>
      <c r="R2079" s="22">
        <f t="shared" si="7753"/>
        <v>0</v>
      </c>
      <c r="S2079" s="22">
        <f t="shared" si="7754"/>
        <v>0</v>
      </c>
      <c r="T2079" s="22">
        <f t="shared" si="7755"/>
        <v>0</v>
      </c>
      <c r="U2079" s="22">
        <f t="shared" si="7788"/>
        <v>0</v>
      </c>
      <c r="V2079" s="22">
        <f t="shared" si="7715"/>
        <v>0</v>
      </c>
      <c r="W2079" s="22">
        <f t="shared" si="7716"/>
        <v>0</v>
      </c>
      <c r="X2079" s="22">
        <f t="shared" si="7756"/>
        <v>0</v>
      </c>
      <c r="Y2079" s="22">
        <f t="shared" si="7757"/>
        <v>0</v>
      </c>
      <c r="Z2079" s="22">
        <f t="shared" si="7758"/>
        <v>0</v>
      </c>
      <c r="AA2079" s="22">
        <f t="shared" si="7717"/>
        <v>0</v>
      </c>
      <c r="AB2079" s="22">
        <f t="shared" si="7718"/>
        <v>0</v>
      </c>
      <c r="AC2079" s="22">
        <f t="shared" si="7719"/>
        <v>0</v>
      </c>
      <c r="AD2079" s="22">
        <f t="shared" si="7759"/>
        <v>0</v>
      </c>
      <c r="AE2079" s="22">
        <f t="shared" si="7760"/>
        <v>0</v>
      </c>
      <c r="AF2079" s="22">
        <f t="shared" si="7761"/>
        <v>0</v>
      </c>
      <c r="AG2079" s="22">
        <f t="shared" si="7720"/>
        <v>0</v>
      </c>
      <c r="AH2079" s="22">
        <f t="shared" si="7721"/>
        <v>0</v>
      </c>
      <c r="AI2079" s="22">
        <f t="shared" si="7722"/>
        <v>0</v>
      </c>
      <c r="AJ2079" s="22">
        <f t="shared" si="7762"/>
        <v>0</v>
      </c>
      <c r="AK2079" s="22">
        <f t="shared" si="7763"/>
        <v>0</v>
      </c>
      <c r="AL2079" s="22">
        <f t="shared" si="7764"/>
        <v>0</v>
      </c>
      <c r="AM2079" s="22">
        <f t="shared" si="7723"/>
        <v>0</v>
      </c>
      <c r="AN2079" s="22">
        <f t="shared" si="7724"/>
        <v>0</v>
      </c>
      <c r="AO2079" s="22">
        <f t="shared" si="7725"/>
        <v>0</v>
      </c>
      <c r="AP2079" s="22">
        <f t="shared" si="7765"/>
        <v>0</v>
      </c>
      <c r="AQ2079" s="22">
        <f t="shared" si="7766"/>
        <v>0</v>
      </c>
      <c r="AR2079" s="22">
        <f t="shared" si="7767"/>
        <v>0</v>
      </c>
      <c r="AS2079" s="22">
        <f t="shared" si="7726"/>
        <v>0</v>
      </c>
      <c r="AT2079" s="22">
        <f t="shared" si="7727"/>
        <v>0</v>
      </c>
      <c r="AU2079" s="22">
        <f t="shared" si="7728"/>
        <v>0</v>
      </c>
      <c r="AV2079" s="22">
        <f t="shared" si="7768"/>
        <v>0</v>
      </c>
      <c r="AW2079" s="22">
        <f t="shared" si="7769"/>
        <v>0</v>
      </c>
      <c r="AX2079" s="22">
        <f t="shared" si="7770"/>
        <v>0</v>
      </c>
      <c r="AY2079" s="22">
        <f t="shared" si="7729"/>
        <v>0</v>
      </c>
      <c r="AZ2079" s="22">
        <f t="shared" si="7730"/>
        <v>0</v>
      </c>
      <c r="BA2079" s="22">
        <f t="shared" si="7731"/>
        <v>0</v>
      </c>
      <c r="BB2079" s="22">
        <f t="shared" si="7771"/>
        <v>0</v>
      </c>
      <c r="BC2079" s="22">
        <f t="shared" si="7772"/>
        <v>0</v>
      </c>
      <c r="BD2079" s="22">
        <f t="shared" si="7773"/>
        <v>0</v>
      </c>
      <c r="BE2079" s="22">
        <f t="shared" si="7732"/>
        <v>0</v>
      </c>
      <c r="BF2079" s="22">
        <f t="shared" si="7733"/>
        <v>0</v>
      </c>
      <c r="BG2079" s="22">
        <f t="shared" si="7734"/>
        <v>0</v>
      </c>
      <c r="BH2079" s="22">
        <f t="shared" si="7774"/>
        <v>0</v>
      </c>
      <c r="BI2079" s="22">
        <f t="shared" si="7775"/>
        <v>0</v>
      </c>
      <c r="BJ2079" s="22">
        <f t="shared" si="7776"/>
        <v>0</v>
      </c>
      <c r="BK2079" s="22">
        <f t="shared" si="7789"/>
        <v>0</v>
      </c>
      <c r="BL2079" s="22">
        <f t="shared" si="7736"/>
        <v>0</v>
      </c>
      <c r="BM2079" s="22">
        <f t="shared" si="7737"/>
        <v>0</v>
      </c>
      <c r="BN2079" s="22">
        <f t="shared" si="7777"/>
        <v>0</v>
      </c>
      <c r="BO2079" s="22">
        <f t="shared" si="7778"/>
        <v>0</v>
      </c>
      <c r="BP2079" s="22">
        <f t="shared" si="7779"/>
        <v>0</v>
      </c>
      <c r="BQ2079" s="22">
        <f t="shared" si="7738"/>
        <v>0</v>
      </c>
      <c r="BR2079" s="22">
        <f t="shared" si="7739"/>
        <v>0</v>
      </c>
      <c r="BS2079" s="22">
        <f t="shared" si="7780"/>
        <v>0</v>
      </c>
      <c r="BT2079" s="22">
        <f t="shared" si="7781"/>
        <v>0</v>
      </c>
      <c r="BU2079" s="22">
        <f t="shared" si="7782"/>
        <v>0</v>
      </c>
      <c r="BV2079" s="22">
        <f t="shared" si="7740"/>
        <v>0</v>
      </c>
      <c r="BW2079" s="22">
        <f t="shared" si="7741"/>
        <v>0</v>
      </c>
      <c r="BX2079" s="22">
        <f t="shared" si="7783"/>
        <v>0</v>
      </c>
      <c r="BY2079" s="22">
        <f t="shared" si="7784"/>
        <v>0</v>
      </c>
      <c r="BZ2079" s="22">
        <f t="shared" si="7785"/>
        <v>0</v>
      </c>
      <c r="CA2079" s="22">
        <f t="shared" si="7742"/>
        <v>0</v>
      </c>
      <c r="CB2079" s="22">
        <f t="shared" si="7743"/>
        <v>0</v>
      </c>
      <c r="CC2079" s="22">
        <f t="shared" si="7744"/>
        <v>0</v>
      </c>
      <c r="CD2079" s="22">
        <f t="shared" si="7699"/>
        <v>0</v>
      </c>
      <c r="CE2079" s="22">
        <f t="shared" si="7745"/>
        <v>0</v>
      </c>
      <c r="CF2079" s="22"/>
      <c r="CG2079" s="22">
        <f t="shared" si="7700"/>
        <v>0</v>
      </c>
      <c r="CH2079" s="22">
        <f t="shared" si="7746"/>
        <v>0</v>
      </c>
      <c r="CI2079" s="22"/>
      <c r="CJ2079" s="22">
        <f t="shared" si="7701"/>
        <v>0</v>
      </c>
      <c r="CK2079" s="22">
        <f t="shared" si="7746"/>
        <v>0</v>
      </c>
      <c r="CL2079" s="22"/>
      <c r="CM2079" s="22">
        <f t="shared" si="7746"/>
        <v>0</v>
      </c>
      <c r="CN2079" s="15">
        <v>0</v>
      </c>
      <c r="CO2079" s="35"/>
      <c r="CT2079" s="5" t="s">
        <v>30</v>
      </c>
    </row>
    <row r="2080" spans="1:99" ht="31.2" hidden="1" x14ac:dyDescent="0.3">
      <c r="A2080" s="36" t="s">
        <v>1192</v>
      </c>
      <c r="B2080" s="16">
        <v>240</v>
      </c>
      <c r="C2080" s="32" t="s">
        <v>66</v>
      </c>
      <c r="D2080" s="32" t="s">
        <v>395</v>
      </c>
      <c r="E2080" s="33" t="s">
        <v>1125</v>
      </c>
      <c r="F2080" s="22"/>
      <c r="G2080" s="22"/>
      <c r="H2080" s="22"/>
      <c r="I2080" s="22"/>
      <c r="J2080" s="22"/>
      <c r="K2080" s="22"/>
      <c r="L2080" s="22">
        <f t="shared" si="7750"/>
        <v>0</v>
      </c>
      <c r="M2080" s="22">
        <f t="shared" si="7751"/>
        <v>0</v>
      </c>
      <c r="N2080" s="22">
        <f t="shared" si="7752"/>
        <v>0</v>
      </c>
      <c r="O2080" s="22"/>
      <c r="P2080" s="22"/>
      <c r="Q2080" s="22"/>
      <c r="R2080" s="22">
        <f t="shared" si="7753"/>
        <v>0</v>
      </c>
      <c r="S2080" s="22">
        <f t="shared" si="7754"/>
        <v>0</v>
      </c>
      <c r="T2080" s="22">
        <f t="shared" si="7755"/>
        <v>0</v>
      </c>
      <c r="U2080" s="22"/>
      <c r="V2080" s="22"/>
      <c r="W2080" s="22"/>
      <c r="X2080" s="22">
        <f t="shared" si="7756"/>
        <v>0</v>
      </c>
      <c r="Y2080" s="22">
        <f t="shared" si="7757"/>
        <v>0</v>
      </c>
      <c r="Z2080" s="22">
        <f t="shared" si="7758"/>
        <v>0</v>
      </c>
      <c r="AA2080" s="22"/>
      <c r="AB2080" s="22"/>
      <c r="AC2080" s="22"/>
      <c r="AD2080" s="22">
        <f t="shared" si="7759"/>
        <v>0</v>
      </c>
      <c r="AE2080" s="22">
        <f t="shared" si="7760"/>
        <v>0</v>
      </c>
      <c r="AF2080" s="22">
        <f t="shared" si="7761"/>
        <v>0</v>
      </c>
      <c r="AG2080" s="22"/>
      <c r="AH2080" s="22"/>
      <c r="AI2080" s="22"/>
      <c r="AJ2080" s="22">
        <f t="shared" si="7762"/>
        <v>0</v>
      </c>
      <c r="AK2080" s="22">
        <f t="shared" si="7763"/>
        <v>0</v>
      </c>
      <c r="AL2080" s="22">
        <f t="shared" si="7764"/>
        <v>0</v>
      </c>
      <c r="AM2080" s="22"/>
      <c r="AN2080" s="22"/>
      <c r="AO2080" s="22"/>
      <c r="AP2080" s="22">
        <f t="shared" si="7765"/>
        <v>0</v>
      </c>
      <c r="AQ2080" s="22">
        <f t="shared" si="7766"/>
        <v>0</v>
      </c>
      <c r="AR2080" s="22">
        <f t="shared" si="7767"/>
        <v>0</v>
      </c>
      <c r="AS2080" s="22"/>
      <c r="AT2080" s="22"/>
      <c r="AU2080" s="22"/>
      <c r="AV2080" s="22">
        <f t="shared" si="7768"/>
        <v>0</v>
      </c>
      <c r="AW2080" s="22">
        <f t="shared" si="7769"/>
        <v>0</v>
      </c>
      <c r="AX2080" s="22">
        <f t="shared" si="7770"/>
        <v>0</v>
      </c>
      <c r="AY2080" s="22"/>
      <c r="AZ2080" s="22"/>
      <c r="BA2080" s="22"/>
      <c r="BB2080" s="22">
        <f t="shared" si="7771"/>
        <v>0</v>
      </c>
      <c r="BC2080" s="22">
        <f t="shared" si="7772"/>
        <v>0</v>
      </c>
      <c r="BD2080" s="22">
        <f t="shared" si="7773"/>
        <v>0</v>
      </c>
      <c r="BE2080" s="22"/>
      <c r="BF2080" s="22"/>
      <c r="BG2080" s="22"/>
      <c r="BH2080" s="22">
        <f t="shared" si="7774"/>
        <v>0</v>
      </c>
      <c r="BI2080" s="22">
        <f t="shared" si="7775"/>
        <v>0</v>
      </c>
      <c r="BJ2080" s="22">
        <f t="shared" si="7776"/>
        <v>0</v>
      </c>
      <c r="BK2080" s="22"/>
      <c r="BL2080" s="22"/>
      <c r="BM2080" s="22"/>
      <c r="BN2080" s="22">
        <f t="shared" si="7777"/>
        <v>0</v>
      </c>
      <c r="BO2080" s="22">
        <f t="shared" si="7778"/>
        <v>0</v>
      </c>
      <c r="BP2080" s="22">
        <f t="shared" si="7779"/>
        <v>0</v>
      </c>
      <c r="BQ2080" s="22"/>
      <c r="BR2080" s="22"/>
      <c r="BS2080" s="22">
        <f t="shared" si="7780"/>
        <v>0</v>
      </c>
      <c r="BT2080" s="22">
        <f t="shared" si="7781"/>
        <v>0</v>
      </c>
      <c r="BU2080" s="22">
        <f t="shared" si="7782"/>
        <v>0</v>
      </c>
      <c r="BV2080" s="22"/>
      <c r="BW2080" s="22"/>
      <c r="BX2080" s="22">
        <f t="shared" si="7783"/>
        <v>0</v>
      </c>
      <c r="BY2080" s="22">
        <f t="shared" si="7784"/>
        <v>0</v>
      </c>
      <c r="BZ2080" s="22">
        <f t="shared" si="7785"/>
        <v>0</v>
      </c>
      <c r="CA2080" s="22"/>
      <c r="CB2080" s="22"/>
      <c r="CC2080" s="22"/>
      <c r="CD2080" s="22">
        <f t="shared" si="7699"/>
        <v>0</v>
      </c>
      <c r="CE2080" s="22"/>
      <c r="CF2080" s="22"/>
      <c r="CG2080" s="22">
        <f t="shared" si="7700"/>
        <v>0</v>
      </c>
      <c r="CH2080" s="22"/>
      <c r="CI2080" s="22"/>
      <c r="CJ2080" s="22">
        <f t="shared" si="7701"/>
        <v>0</v>
      </c>
      <c r="CK2080" s="22"/>
      <c r="CL2080" s="22"/>
      <c r="CM2080" s="22"/>
      <c r="CN2080" s="15">
        <v>0</v>
      </c>
      <c r="CO2080" s="35"/>
    </row>
    <row r="2081" spans="1:99" ht="62.4" hidden="1" x14ac:dyDescent="0.3">
      <c r="A2081" s="36" t="s">
        <v>1194</v>
      </c>
      <c r="B2081" s="36"/>
      <c r="C2081" s="33"/>
      <c r="D2081" s="32"/>
      <c r="E2081" s="33" t="s">
        <v>1195</v>
      </c>
      <c r="F2081" s="22">
        <f t="shared" ref="F2081:K2081" si="7793">F2082+F2092+F2088</f>
        <v>0</v>
      </c>
      <c r="G2081" s="22">
        <f t="shared" si="7793"/>
        <v>0</v>
      </c>
      <c r="H2081" s="22">
        <f t="shared" si="7793"/>
        <v>0</v>
      </c>
      <c r="I2081" s="22">
        <f t="shared" si="7793"/>
        <v>0</v>
      </c>
      <c r="J2081" s="22">
        <f t="shared" si="7793"/>
        <v>0</v>
      </c>
      <c r="K2081" s="22">
        <f t="shared" si="7793"/>
        <v>0</v>
      </c>
      <c r="L2081" s="22">
        <f t="shared" si="7750"/>
        <v>0</v>
      </c>
      <c r="M2081" s="22">
        <f t="shared" si="7751"/>
        <v>0</v>
      </c>
      <c r="N2081" s="22">
        <f t="shared" si="7752"/>
        <v>0</v>
      </c>
      <c r="O2081" s="22">
        <f>O2082+O2092+O2088</f>
        <v>0</v>
      </c>
      <c r="P2081" s="22">
        <f>P2082+P2092+P2088</f>
        <v>0</v>
      </c>
      <c r="Q2081" s="22">
        <f>Q2082+Q2092+Q2088</f>
        <v>0</v>
      </c>
      <c r="R2081" s="22">
        <f t="shared" si="7753"/>
        <v>0</v>
      </c>
      <c r="S2081" s="22">
        <f t="shared" si="7754"/>
        <v>0</v>
      </c>
      <c r="T2081" s="22">
        <f t="shared" si="7755"/>
        <v>0</v>
      </c>
      <c r="U2081" s="22">
        <f>U2082+U2092+U2088</f>
        <v>0</v>
      </c>
      <c r="V2081" s="22">
        <f>V2082+V2092+V2088</f>
        <v>0</v>
      </c>
      <c r="W2081" s="22">
        <f>W2082+W2092+W2088</f>
        <v>0</v>
      </c>
      <c r="X2081" s="22">
        <f t="shared" si="7756"/>
        <v>0</v>
      </c>
      <c r="Y2081" s="22">
        <f t="shared" si="7757"/>
        <v>0</v>
      </c>
      <c r="Z2081" s="22">
        <f t="shared" si="7758"/>
        <v>0</v>
      </c>
      <c r="AA2081" s="22">
        <f>AA2082+AA2092+AA2088</f>
        <v>0</v>
      </c>
      <c r="AB2081" s="22">
        <f>AB2082+AB2092+AB2088</f>
        <v>0</v>
      </c>
      <c r="AC2081" s="22">
        <f>AC2082+AC2092+AC2088</f>
        <v>0</v>
      </c>
      <c r="AD2081" s="22">
        <f t="shared" si="7759"/>
        <v>0</v>
      </c>
      <c r="AE2081" s="22">
        <f t="shared" si="7760"/>
        <v>0</v>
      </c>
      <c r="AF2081" s="22">
        <f t="shared" si="7761"/>
        <v>0</v>
      </c>
      <c r="AG2081" s="22">
        <f>AG2082+AG2092+AG2088</f>
        <v>0</v>
      </c>
      <c r="AH2081" s="22">
        <f>AH2082+AH2092+AH2088</f>
        <v>0</v>
      </c>
      <c r="AI2081" s="22">
        <f>AI2082+AI2092+AI2088</f>
        <v>0</v>
      </c>
      <c r="AJ2081" s="22">
        <f t="shared" si="7762"/>
        <v>0</v>
      </c>
      <c r="AK2081" s="22">
        <f t="shared" si="7763"/>
        <v>0</v>
      </c>
      <c r="AL2081" s="22">
        <f t="shared" si="7764"/>
        <v>0</v>
      </c>
      <c r="AM2081" s="22">
        <f>AM2082+AM2092+AM2088</f>
        <v>0</v>
      </c>
      <c r="AN2081" s="22">
        <f>AN2082+AN2092+AN2088</f>
        <v>0</v>
      </c>
      <c r="AO2081" s="22">
        <f>AO2082+AO2092+AO2088</f>
        <v>0</v>
      </c>
      <c r="AP2081" s="22">
        <f t="shared" si="7765"/>
        <v>0</v>
      </c>
      <c r="AQ2081" s="22">
        <f t="shared" si="7766"/>
        <v>0</v>
      </c>
      <c r="AR2081" s="22">
        <f t="shared" si="7767"/>
        <v>0</v>
      </c>
      <c r="AS2081" s="22">
        <f>AS2082+AS2092+AS2088</f>
        <v>0</v>
      </c>
      <c r="AT2081" s="22">
        <f>AT2082+AT2092+AT2088</f>
        <v>0</v>
      </c>
      <c r="AU2081" s="22">
        <f>AU2082+AU2092+AU2088</f>
        <v>0</v>
      </c>
      <c r="AV2081" s="22">
        <f t="shared" si="7768"/>
        <v>0</v>
      </c>
      <c r="AW2081" s="22">
        <f t="shared" si="7769"/>
        <v>0</v>
      </c>
      <c r="AX2081" s="22">
        <f t="shared" si="7770"/>
        <v>0</v>
      </c>
      <c r="AY2081" s="22">
        <f>AY2082+AY2092+AY2088</f>
        <v>0</v>
      </c>
      <c r="AZ2081" s="22">
        <f>AZ2082+AZ2092+AZ2088</f>
        <v>0</v>
      </c>
      <c r="BA2081" s="22">
        <f>BA2082+BA2092+BA2088</f>
        <v>0</v>
      </c>
      <c r="BB2081" s="22">
        <f t="shared" si="7771"/>
        <v>0</v>
      </c>
      <c r="BC2081" s="22">
        <f t="shared" si="7772"/>
        <v>0</v>
      </c>
      <c r="BD2081" s="22">
        <f t="shared" si="7773"/>
        <v>0</v>
      </c>
      <c r="BE2081" s="22">
        <f>BE2082+BE2092+BE2088</f>
        <v>0</v>
      </c>
      <c r="BF2081" s="22">
        <f>BF2082+BF2092+BF2088</f>
        <v>0</v>
      </c>
      <c r="BG2081" s="22">
        <f>BG2082+BG2092+BG2088</f>
        <v>0</v>
      </c>
      <c r="BH2081" s="22">
        <f t="shared" si="7774"/>
        <v>0</v>
      </c>
      <c r="BI2081" s="22">
        <f t="shared" si="7775"/>
        <v>0</v>
      </c>
      <c r="BJ2081" s="22">
        <f t="shared" si="7776"/>
        <v>0</v>
      </c>
      <c r="BK2081" s="22">
        <f>BK2082+BK2092+BK2088</f>
        <v>0</v>
      </c>
      <c r="BL2081" s="22">
        <f>BL2082+BL2092+BL2088</f>
        <v>0</v>
      </c>
      <c r="BM2081" s="22">
        <f>BM2082+BM2092+BM2088</f>
        <v>0</v>
      </c>
      <c r="BN2081" s="22">
        <f t="shared" si="7777"/>
        <v>0</v>
      </c>
      <c r="BO2081" s="22">
        <f t="shared" si="7778"/>
        <v>0</v>
      </c>
      <c r="BP2081" s="22">
        <f t="shared" si="7779"/>
        <v>0</v>
      </c>
      <c r="BQ2081" s="22">
        <f>BQ2082+BQ2092+BQ2088</f>
        <v>0</v>
      </c>
      <c r="BR2081" s="22">
        <f>BR2082+BR2092+BR2088</f>
        <v>0</v>
      </c>
      <c r="BS2081" s="22">
        <f t="shared" si="7780"/>
        <v>0</v>
      </c>
      <c r="BT2081" s="22">
        <f t="shared" si="7781"/>
        <v>0</v>
      </c>
      <c r="BU2081" s="22">
        <f t="shared" si="7782"/>
        <v>0</v>
      </c>
      <c r="BV2081" s="22">
        <f>BV2082+BV2092+BV2088</f>
        <v>0</v>
      </c>
      <c r="BW2081" s="22">
        <f>BW2082+BW2092+BW2088</f>
        <v>0</v>
      </c>
      <c r="BX2081" s="22">
        <f t="shared" si="7783"/>
        <v>0</v>
      </c>
      <c r="BY2081" s="22">
        <f t="shared" si="7784"/>
        <v>0</v>
      </c>
      <c r="BZ2081" s="22">
        <f t="shared" si="7785"/>
        <v>0</v>
      </c>
      <c r="CA2081" s="22">
        <f>CA2082+CA2092+CA2088</f>
        <v>0</v>
      </c>
      <c r="CB2081" s="22">
        <f>CB2082+CB2092+CB2088</f>
        <v>0</v>
      </c>
      <c r="CC2081" s="22">
        <f>CC2082+CC2092+CC2088</f>
        <v>0</v>
      </c>
      <c r="CD2081" s="22">
        <f t="shared" si="7699"/>
        <v>0</v>
      </c>
      <c r="CE2081" s="22">
        <f>CE2082+CE2092+CE2088</f>
        <v>0</v>
      </c>
      <c r="CF2081" s="22"/>
      <c r="CG2081" s="22">
        <f t="shared" si="7700"/>
        <v>0</v>
      </c>
      <c r="CH2081" s="22">
        <f>CH2082+CH2092+CH2088</f>
        <v>0</v>
      </c>
      <c r="CI2081" s="22"/>
      <c r="CJ2081" s="22">
        <f t="shared" si="7701"/>
        <v>0</v>
      </c>
      <c r="CK2081" s="22">
        <f>CK2082+CK2092+CK2088</f>
        <v>0</v>
      </c>
      <c r="CL2081" s="22"/>
      <c r="CM2081" s="22">
        <f>CM2082+CM2092+CM2088</f>
        <v>0</v>
      </c>
      <c r="CN2081" s="15">
        <v>0</v>
      </c>
      <c r="CO2081" s="35"/>
      <c r="CR2081" s="5" t="s">
        <v>28</v>
      </c>
    </row>
    <row r="2082" spans="1:99" ht="46.8" hidden="1" x14ac:dyDescent="0.3">
      <c r="A2082" s="36" t="s">
        <v>1196</v>
      </c>
      <c r="B2082" s="36"/>
      <c r="C2082" s="33"/>
      <c r="D2082" s="32"/>
      <c r="E2082" s="33" t="s">
        <v>130</v>
      </c>
      <c r="F2082" s="22">
        <f t="shared" ref="F2082:F2083" si="7794">F2083</f>
        <v>0</v>
      </c>
      <c r="G2082" s="22">
        <f t="shared" ref="G2082:G2083" si="7795">G2083</f>
        <v>0</v>
      </c>
      <c r="H2082" s="22">
        <f t="shared" ref="H2082:H2083" si="7796">H2083</f>
        <v>0</v>
      </c>
      <c r="I2082" s="22">
        <f t="shared" ref="I2082:I2083" si="7797">I2083</f>
        <v>0</v>
      </c>
      <c r="J2082" s="22">
        <f t="shared" ref="J2082:J2083" si="7798">J2083</f>
        <v>0</v>
      </c>
      <c r="K2082" s="22">
        <f t="shared" ref="K2082:K2083" si="7799">K2083</f>
        <v>0</v>
      </c>
      <c r="L2082" s="22">
        <f t="shared" si="7750"/>
        <v>0</v>
      </c>
      <c r="M2082" s="22">
        <f t="shared" si="7751"/>
        <v>0</v>
      </c>
      <c r="N2082" s="22">
        <f t="shared" si="7752"/>
        <v>0</v>
      </c>
      <c r="O2082" s="22">
        <f t="shared" ref="O2082:O2083" si="7800">O2083</f>
        <v>0</v>
      </c>
      <c r="P2082" s="22">
        <f t="shared" ref="P2082:P2083" si="7801">P2083</f>
        <v>0</v>
      </c>
      <c r="Q2082" s="22">
        <f t="shared" ref="Q2082:Q2083" si="7802">Q2083</f>
        <v>0</v>
      </c>
      <c r="R2082" s="22">
        <f t="shared" si="7753"/>
        <v>0</v>
      </c>
      <c r="S2082" s="22">
        <f t="shared" si="7754"/>
        <v>0</v>
      </c>
      <c r="T2082" s="22">
        <f t="shared" si="7755"/>
        <v>0</v>
      </c>
      <c r="U2082" s="22">
        <f t="shared" ref="U2082:U2083" si="7803">U2083</f>
        <v>0</v>
      </c>
      <c r="V2082" s="22">
        <f t="shared" ref="V2082:V2083" si="7804">V2083</f>
        <v>0</v>
      </c>
      <c r="W2082" s="22">
        <f t="shared" ref="W2082:W2083" si="7805">W2083</f>
        <v>0</v>
      </c>
      <c r="X2082" s="22">
        <f t="shared" si="7756"/>
        <v>0</v>
      </c>
      <c r="Y2082" s="22">
        <f t="shared" si="7757"/>
        <v>0</v>
      </c>
      <c r="Z2082" s="22">
        <f t="shared" si="7758"/>
        <v>0</v>
      </c>
      <c r="AA2082" s="22">
        <f t="shared" ref="AA2082:AA2083" si="7806">AA2083</f>
        <v>0</v>
      </c>
      <c r="AB2082" s="22">
        <f t="shared" ref="AB2082:AB2083" si="7807">AB2083</f>
        <v>0</v>
      </c>
      <c r="AC2082" s="22">
        <f t="shared" ref="AC2082:AC2083" si="7808">AC2083</f>
        <v>0</v>
      </c>
      <c r="AD2082" s="22">
        <f t="shared" si="7759"/>
        <v>0</v>
      </c>
      <c r="AE2082" s="22">
        <f t="shared" si="7760"/>
        <v>0</v>
      </c>
      <c r="AF2082" s="22">
        <f t="shared" si="7761"/>
        <v>0</v>
      </c>
      <c r="AG2082" s="22">
        <f t="shared" ref="AG2082:AG2083" si="7809">AG2083</f>
        <v>0</v>
      </c>
      <c r="AH2082" s="22">
        <f t="shared" ref="AH2082:AH2083" si="7810">AH2083</f>
        <v>0</v>
      </c>
      <c r="AI2082" s="22">
        <f t="shared" ref="AI2082:AI2083" si="7811">AI2083</f>
        <v>0</v>
      </c>
      <c r="AJ2082" s="22">
        <f t="shared" si="7762"/>
        <v>0</v>
      </c>
      <c r="AK2082" s="22">
        <f t="shared" si="7763"/>
        <v>0</v>
      </c>
      <c r="AL2082" s="22">
        <f t="shared" si="7764"/>
        <v>0</v>
      </c>
      <c r="AM2082" s="22">
        <f t="shared" ref="AM2082:AM2083" si="7812">AM2083</f>
        <v>0</v>
      </c>
      <c r="AN2082" s="22">
        <f t="shared" ref="AN2082:AN2083" si="7813">AN2083</f>
        <v>0</v>
      </c>
      <c r="AO2082" s="22">
        <f t="shared" ref="AO2082:AO2083" si="7814">AO2083</f>
        <v>0</v>
      </c>
      <c r="AP2082" s="22">
        <f t="shared" si="7765"/>
        <v>0</v>
      </c>
      <c r="AQ2082" s="22">
        <f t="shared" si="7766"/>
        <v>0</v>
      </c>
      <c r="AR2082" s="22">
        <f t="shared" si="7767"/>
        <v>0</v>
      </c>
      <c r="AS2082" s="22">
        <f t="shared" ref="AS2082:AS2083" si="7815">AS2083</f>
        <v>0</v>
      </c>
      <c r="AT2082" s="22">
        <f t="shared" ref="AT2082:AT2083" si="7816">AT2083</f>
        <v>0</v>
      </c>
      <c r="AU2082" s="22">
        <f t="shared" ref="AU2082:AU2083" si="7817">AU2083</f>
        <v>0</v>
      </c>
      <c r="AV2082" s="22">
        <f t="shared" si="7768"/>
        <v>0</v>
      </c>
      <c r="AW2082" s="22">
        <f t="shared" si="7769"/>
        <v>0</v>
      </c>
      <c r="AX2082" s="22">
        <f t="shared" si="7770"/>
        <v>0</v>
      </c>
      <c r="AY2082" s="22">
        <f t="shared" ref="AY2082:AY2083" si="7818">AY2083</f>
        <v>0</v>
      </c>
      <c r="AZ2082" s="22">
        <f t="shared" ref="AZ2082:AZ2083" si="7819">AZ2083</f>
        <v>0</v>
      </c>
      <c r="BA2082" s="22">
        <f t="shared" ref="BA2082:BA2083" si="7820">BA2083</f>
        <v>0</v>
      </c>
      <c r="BB2082" s="22">
        <f t="shared" si="7771"/>
        <v>0</v>
      </c>
      <c r="BC2082" s="22">
        <f t="shared" si="7772"/>
        <v>0</v>
      </c>
      <c r="BD2082" s="22">
        <f t="shared" si="7773"/>
        <v>0</v>
      </c>
      <c r="BE2082" s="22">
        <f t="shared" ref="BE2082:BE2083" si="7821">BE2083</f>
        <v>0</v>
      </c>
      <c r="BF2082" s="22">
        <f t="shared" ref="BF2082:BF2083" si="7822">BF2083</f>
        <v>0</v>
      </c>
      <c r="BG2082" s="22">
        <f t="shared" ref="BG2082:BG2083" si="7823">BG2083</f>
        <v>0</v>
      </c>
      <c r="BH2082" s="22">
        <f t="shared" si="7774"/>
        <v>0</v>
      </c>
      <c r="BI2082" s="22">
        <f t="shared" si="7775"/>
        <v>0</v>
      </c>
      <c r="BJ2082" s="22">
        <f t="shared" si="7776"/>
        <v>0</v>
      </c>
      <c r="BK2082" s="22">
        <f t="shared" ref="BK2082:BK2083" si="7824">BK2083</f>
        <v>0</v>
      </c>
      <c r="BL2082" s="22">
        <f t="shared" ref="BL2082:BL2083" si="7825">BL2083</f>
        <v>0</v>
      </c>
      <c r="BM2082" s="22">
        <f t="shared" ref="BM2082:BM2083" si="7826">BM2083</f>
        <v>0</v>
      </c>
      <c r="BN2082" s="22">
        <f t="shared" si="7777"/>
        <v>0</v>
      </c>
      <c r="BO2082" s="22">
        <f t="shared" si="7778"/>
        <v>0</v>
      </c>
      <c r="BP2082" s="22">
        <f t="shared" si="7779"/>
        <v>0</v>
      </c>
      <c r="BQ2082" s="22">
        <f t="shared" ref="BQ2082:BQ2083" si="7827">BQ2083</f>
        <v>0</v>
      </c>
      <c r="BR2082" s="22">
        <f t="shared" ref="BR2082:BR2083" si="7828">BR2083</f>
        <v>0</v>
      </c>
      <c r="BS2082" s="22">
        <f t="shared" si="7780"/>
        <v>0</v>
      </c>
      <c r="BT2082" s="22">
        <f t="shared" si="7781"/>
        <v>0</v>
      </c>
      <c r="BU2082" s="22">
        <f t="shared" si="7782"/>
        <v>0</v>
      </c>
      <c r="BV2082" s="22">
        <f t="shared" ref="BV2082:BV2083" si="7829">BV2083</f>
        <v>0</v>
      </c>
      <c r="BW2082" s="22">
        <f t="shared" ref="BW2082:BW2083" si="7830">BW2083</f>
        <v>0</v>
      </c>
      <c r="BX2082" s="22">
        <f t="shared" si="7783"/>
        <v>0</v>
      </c>
      <c r="BY2082" s="22">
        <f t="shared" si="7784"/>
        <v>0</v>
      </c>
      <c r="BZ2082" s="22">
        <f t="shared" si="7785"/>
        <v>0</v>
      </c>
      <c r="CA2082" s="22">
        <f t="shared" ref="CA2082:CA2083" si="7831">CA2083</f>
        <v>0</v>
      </c>
      <c r="CB2082" s="22">
        <f t="shared" ref="CB2082:CB2083" si="7832">CB2083</f>
        <v>0</v>
      </c>
      <c r="CC2082" s="22">
        <f t="shared" ref="CC2082:CC2083" si="7833">CC2083</f>
        <v>0</v>
      </c>
      <c r="CD2082" s="22">
        <f t="shared" si="7699"/>
        <v>0</v>
      </c>
      <c r="CE2082" s="22">
        <f t="shared" ref="CE2082:CE2083" si="7834">CE2083</f>
        <v>0</v>
      </c>
      <c r="CF2082" s="22"/>
      <c r="CG2082" s="22">
        <f t="shared" si="7700"/>
        <v>0</v>
      </c>
      <c r="CH2082" s="22">
        <f t="shared" ref="CH2082:CM2083" si="7835">CH2083</f>
        <v>0</v>
      </c>
      <c r="CI2082" s="22"/>
      <c r="CJ2082" s="22">
        <f t="shared" si="7701"/>
        <v>0</v>
      </c>
      <c r="CK2082" s="22">
        <f t="shared" si="7835"/>
        <v>0</v>
      </c>
      <c r="CL2082" s="22"/>
      <c r="CM2082" s="22">
        <f t="shared" si="7835"/>
        <v>0</v>
      </c>
      <c r="CN2082" s="15">
        <v>0</v>
      </c>
      <c r="CO2082" s="35"/>
      <c r="CU2082" s="5" t="s">
        <v>31</v>
      </c>
    </row>
    <row r="2083" spans="1:99" ht="46.8" hidden="1" x14ac:dyDescent="0.3">
      <c r="A2083" s="36" t="s">
        <v>1196</v>
      </c>
      <c r="B2083" s="16">
        <v>600</v>
      </c>
      <c r="C2083" s="32"/>
      <c r="D2083" s="32"/>
      <c r="E2083" s="33" t="s">
        <v>45</v>
      </c>
      <c r="F2083" s="22">
        <f t="shared" si="7794"/>
        <v>0</v>
      </c>
      <c r="G2083" s="22">
        <f t="shared" si="7795"/>
        <v>0</v>
      </c>
      <c r="H2083" s="22">
        <f t="shared" si="7796"/>
        <v>0</v>
      </c>
      <c r="I2083" s="22">
        <f t="shared" si="7797"/>
        <v>0</v>
      </c>
      <c r="J2083" s="22">
        <f t="shared" si="7798"/>
        <v>0</v>
      </c>
      <c r="K2083" s="22">
        <f t="shared" si="7799"/>
        <v>0</v>
      </c>
      <c r="L2083" s="22">
        <f t="shared" si="7750"/>
        <v>0</v>
      </c>
      <c r="M2083" s="22">
        <f t="shared" si="7751"/>
        <v>0</v>
      </c>
      <c r="N2083" s="22">
        <f t="shared" si="7752"/>
        <v>0</v>
      </c>
      <c r="O2083" s="22">
        <f t="shared" si="7800"/>
        <v>0</v>
      </c>
      <c r="P2083" s="22">
        <f t="shared" si="7801"/>
        <v>0</v>
      </c>
      <c r="Q2083" s="22">
        <f t="shared" si="7802"/>
        <v>0</v>
      </c>
      <c r="R2083" s="22">
        <f t="shared" si="7753"/>
        <v>0</v>
      </c>
      <c r="S2083" s="22">
        <f t="shared" si="7754"/>
        <v>0</v>
      </c>
      <c r="T2083" s="22">
        <f t="shared" si="7755"/>
        <v>0</v>
      </c>
      <c r="U2083" s="22">
        <f t="shared" si="7803"/>
        <v>0</v>
      </c>
      <c r="V2083" s="22">
        <f t="shared" si="7804"/>
        <v>0</v>
      </c>
      <c r="W2083" s="22">
        <f t="shared" si="7805"/>
        <v>0</v>
      </c>
      <c r="X2083" s="22">
        <f t="shared" si="7756"/>
        <v>0</v>
      </c>
      <c r="Y2083" s="22">
        <f t="shared" si="7757"/>
        <v>0</v>
      </c>
      <c r="Z2083" s="22">
        <f t="shared" si="7758"/>
        <v>0</v>
      </c>
      <c r="AA2083" s="22">
        <f t="shared" si="7806"/>
        <v>0</v>
      </c>
      <c r="AB2083" s="22">
        <f t="shared" si="7807"/>
        <v>0</v>
      </c>
      <c r="AC2083" s="22">
        <f t="shared" si="7808"/>
        <v>0</v>
      </c>
      <c r="AD2083" s="22">
        <f t="shared" si="7759"/>
        <v>0</v>
      </c>
      <c r="AE2083" s="22">
        <f t="shared" si="7760"/>
        <v>0</v>
      </c>
      <c r="AF2083" s="22">
        <f t="shared" si="7761"/>
        <v>0</v>
      </c>
      <c r="AG2083" s="22">
        <f t="shared" si="7809"/>
        <v>0</v>
      </c>
      <c r="AH2083" s="22">
        <f t="shared" si="7810"/>
        <v>0</v>
      </c>
      <c r="AI2083" s="22">
        <f t="shared" si="7811"/>
        <v>0</v>
      </c>
      <c r="AJ2083" s="22">
        <f t="shared" si="7762"/>
        <v>0</v>
      </c>
      <c r="AK2083" s="22">
        <f t="shared" si="7763"/>
        <v>0</v>
      </c>
      <c r="AL2083" s="22">
        <f t="shared" si="7764"/>
        <v>0</v>
      </c>
      <c r="AM2083" s="22">
        <f t="shared" si="7812"/>
        <v>0</v>
      </c>
      <c r="AN2083" s="22">
        <f t="shared" si="7813"/>
        <v>0</v>
      </c>
      <c r="AO2083" s="22">
        <f t="shared" si="7814"/>
        <v>0</v>
      </c>
      <c r="AP2083" s="22">
        <f t="shared" si="7765"/>
        <v>0</v>
      </c>
      <c r="AQ2083" s="22">
        <f t="shared" si="7766"/>
        <v>0</v>
      </c>
      <c r="AR2083" s="22">
        <f t="shared" si="7767"/>
        <v>0</v>
      </c>
      <c r="AS2083" s="22">
        <f t="shared" si="7815"/>
        <v>0</v>
      </c>
      <c r="AT2083" s="22">
        <f t="shared" si="7816"/>
        <v>0</v>
      </c>
      <c r="AU2083" s="22">
        <f t="shared" si="7817"/>
        <v>0</v>
      </c>
      <c r="AV2083" s="22">
        <f t="shared" si="7768"/>
        <v>0</v>
      </c>
      <c r="AW2083" s="22">
        <f t="shared" si="7769"/>
        <v>0</v>
      </c>
      <c r="AX2083" s="22">
        <f t="shared" si="7770"/>
        <v>0</v>
      </c>
      <c r="AY2083" s="22">
        <f t="shared" si="7818"/>
        <v>0</v>
      </c>
      <c r="AZ2083" s="22">
        <f t="shared" si="7819"/>
        <v>0</v>
      </c>
      <c r="BA2083" s="22">
        <f t="shared" si="7820"/>
        <v>0</v>
      </c>
      <c r="BB2083" s="22">
        <f t="shared" si="7771"/>
        <v>0</v>
      </c>
      <c r="BC2083" s="22">
        <f t="shared" si="7772"/>
        <v>0</v>
      </c>
      <c r="BD2083" s="22">
        <f t="shared" si="7773"/>
        <v>0</v>
      </c>
      <c r="BE2083" s="22">
        <f t="shared" si="7821"/>
        <v>0</v>
      </c>
      <c r="BF2083" s="22">
        <f t="shared" si="7822"/>
        <v>0</v>
      </c>
      <c r="BG2083" s="22">
        <f t="shared" si="7823"/>
        <v>0</v>
      </c>
      <c r="BH2083" s="22">
        <f t="shared" si="7774"/>
        <v>0</v>
      </c>
      <c r="BI2083" s="22">
        <f t="shared" si="7775"/>
        <v>0</v>
      </c>
      <c r="BJ2083" s="22">
        <f t="shared" si="7776"/>
        <v>0</v>
      </c>
      <c r="BK2083" s="22">
        <f t="shared" si="7824"/>
        <v>0</v>
      </c>
      <c r="BL2083" s="22">
        <f t="shared" si="7825"/>
        <v>0</v>
      </c>
      <c r="BM2083" s="22">
        <f t="shared" si="7826"/>
        <v>0</v>
      </c>
      <c r="BN2083" s="22">
        <f t="shared" si="7777"/>
        <v>0</v>
      </c>
      <c r="BO2083" s="22">
        <f t="shared" si="7778"/>
        <v>0</v>
      </c>
      <c r="BP2083" s="22">
        <f t="shared" si="7779"/>
        <v>0</v>
      </c>
      <c r="BQ2083" s="22">
        <f t="shared" si="7827"/>
        <v>0</v>
      </c>
      <c r="BR2083" s="22">
        <f t="shared" si="7828"/>
        <v>0</v>
      </c>
      <c r="BS2083" s="22">
        <f t="shared" si="7780"/>
        <v>0</v>
      </c>
      <c r="BT2083" s="22">
        <f t="shared" si="7781"/>
        <v>0</v>
      </c>
      <c r="BU2083" s="22">
        <f t="shared" si="7782"/>
        <v>0</v>
      </c>
      <c r="BV2083" s="22">
        <f t="shared" si="7829"/>
        <v>0</v>
      </c>
      <c r="BW2083" s="22">
        <f t="shared" si="7830"/>
        <v>0</v>
      </c>
      <c r="BX2083" s="22">
        <f t="shared" si="7783"/>
        <v>0</v>
      </c>
      <c r="BY2083" s="22">
        <f t="shared" si="7784"/>
        <v>0</v>
      </c>
      <c r="BZ2083" s="22">
        <f t="shared" si="7785"/>
        <v>0</v>
      </c>
      <c r="CA2083" s="22">
        <f t="shared" si="7831"/>
        <v>0</v>
      </c>
      <c r="CB2083" s="22">
        <f t="shared" si="7832"/>
        <v>0</v>
      </c>
      <c r="CC2083" s="22">
        <f t="shared" si="7833"/>
        <v>0</v>
      </c>
      <c r="CD2083" s="22">
        <f t="shared" si="7699"/>
        <v>0</v>
      </c>
      <c r="CE2083" s="22">
        <f t="shared" si="7834"/>
        <v>0</v>
      </c>
      <c r="CF2083" s="22"/>
      <c r="CG2083" s="22">
        <f t="shared" si="7700"/>
        <v>0</v>
      </c>
      <c r="CH2083" s="22">
        <f t="shared" si="7835"/>
        <v>0</v>
      </c>
      <c r="CI2083" s="22"/>
      <c r="CJ2083" s="22">
        <f t="shared" si="7701"/>
        <v>0</v>
      </c>
      <c r="CK2083" s="22">
        <f t="shared" si="7835"/>
        <v>0</v>
      </c>
      <c r="CL2083" s="22"/>
      <c r="CM2083" s="22">
        <f t="shared" si="7835"/>
        <v>0</v>
      </c>
      <c r="CN2083" s="15">
        <v>0</v>
      </c>
      <c r="CO2083" s="35"/>
      <c r="CS2083" s="5" t="s">
        <v>29</v>
      </c>
    </row>
    <row r="2084" spans="1:99" hidden="1" x14ac:dyDescent="0.3">
      <c r="A2084" s="36" t="s">
        <v>1196</v>
      </c>
      <c r="B2084" s="16">
        <v>610</v>
      </c>
      <c r="C2084" s="32"/>
      <c r="D2084" s="32"/>
      <c r="E2084" s="33" t="s">
        <v>104</v>
      </c>
      <c r="F2084" s="22">
        <f t="shared" ref="F2084:K2084" si="7836">F2087+F2085+F2086</f>
        <v>0</v>
      </c>
      <c r="G2084" s="22">
        <f t="shared" si="7836"/>
        <v>0</v>
      </c>
      <c r="H2084" s="22">
        <f t="shared" si="7836"/>
        <v>0</v>
      </c>
      <c r="I2084" s="22">
        <f t="shared" si="7836"/>
        <v>0</v>
      </c>
      <c r="J2084" s="22">
        <f t="shared" si="7836"/>
        <v>0</v>
      </c>
      <c r="K2084" s="22">
        <f t="shared" si="7836"/>
        <v>0</v>
      </c>
      <c r="L2084" s="22">
        <f t="shared" si="7750"/>
        <v>0</v>
      </c>
      <c r="M2084" s="22">
        <f t="shared" si="7751"/>
        <v>0</v>
      </c>
      <c r="N2084" s="22">
        <f t="shared" si="7752"/>
        <v>0</v>
      </c>
      <c r="O2084" s="22">
        <f>O2087+O2085+O2086</f>
        <v>0</v>
      </c>
      <c r="P2084" s="22">
        <f>P2087+P2085+P2086</f>
        <v>0</v>
      </c>
      <c r="Q2084" s="22">
        <f>Q2087+Q2085+Q2086</f>
        <v>0</v>
      </c>
      <c r="R2084" s="22">
        <f t="shared" si="7753"/>
        <v>0</v>
      </c>
      <c r="S2084" s="22">
        <f t="shared" si="7754"/>
        <v>0</v>
      </c>
      <c r="T2084" s="22">
        <f t="shared" si="7755"/>
        <v>0</v>
      </c>
      <c r="U2084" s="22">
        <f>U2087+U2085+U2086</f>
        <v>0</v>
      </c>
      <c r="V2084" s="22">
        <f>V2087+V2085+V2086</f>
        <v>0</v>
      </c>
      <c r="W2084" s="22">
        <f>W2087+W2085+W2086</f>
        <v>0</v>
      </c>
      <c r="X2084" s="22">
        <f t="shared" si="7756"/>
        <v>0</v>
      </c>
      <c r="Y2084" s="22">
        <f t="shared" si="7757"/>
        <v>0</v>
      </c>
      <c r="Z2084" s="22">
        <f t="shared" si="7758"/>
        <v>0</v>
      </c>
      <c r="AA2084" s="22">
        <f>AA2087+AA2085+AA2086</f>
        <v>0</v>
      </c>
      <c r="AB2084" s="22">
        <f>AB2087+AB2085+AB2086</f>
        <v>0</v>
      </c>
      <c r="AC2084" s="22">
        <f>AC2087+AC2085+AC2086</f>
        <v>0</v>
      </c>
      <c r="AD2084" s="22">
        <f t="shared" si="7759"/>
        <v>0</v>
      </c>
      <c r="AE2084" s="22">
        <f t="shared" si="7760"/>
        <v>0</v>
      </c>
      <c r="AF2084" s="22">
        <f t="shared" si="7761"/>
        <v>0</v>
      </c>
      <c r="AG2084" s="22">
        <f>AG2087+AG2085+AG2086</f>
        <v>0</v>
      </c>
      <c r="AH2084" s="22">
        <f>AH2087+AH2085+AH2086</f>
        <v>0</v>
      </c>
      <c r="AI2084" s="22">
        <f>AI2087+AI2085+AI2086</f>
        <v>0</v>
      </c>
      <c r="AJ2084" s="22">
        <f t="shared" si="7762"/>
        <v>0</v>
      </c>
      <c r="AK2084" s="22">
        <f t="shared" si="7763"/>
        <v>0</v>
      </c>
      <c r="AL2084" s="22">
        <f t="shared" si="7764"/>
        <v>0</v>
      </c>
      <c r="AM2084" s="22">
        <f>AM2087+AM2085+AM2086</f>
        <v>0</v>
      </c>
      <c r="AN2084" s="22">
        <f>AN2087+AN2085+AN2086</f>
        <v>0</v>
      </c>
      <c r="AO2084" s="22">
        <f>AO2087+AO2085+AO2086</f>
        <v>0</v>
      </c>
      <c r="AP2084" s="22">
        <f t="shared" si="7765"/>
        <v>0</v>
      </c>
      <c r="AQ2084" s="22">
        <f t="shared" si="7766"/>
        <v>0</v>
      </c>
      <c r="AR2084" s="22">
        <f t="shared" si="7767"/>
        <v>0</v>
      </c>
      <c r="AS2084" s="22">
        <f>AS2087+AS2085+AS2086</f>
        <v>0</v>
      </c>
      <c r="AT2084" s="22">
        <f>AT2087+AT2085+AT2086</f>
        <v>0</v>
      </c>
      <c r="AU2084" s="22">
        <f>AU2087+AU2085+AU2086</f>
        <v>0</v>
      </c>
      <c r="AV2084" s="22">
        <f t="shared" si="7768"/>
        <v>0</v>
      </c>
      <c r="AW2084" s="22">
        <f t="shared" si="7769"/>
        <v>0</v>
      </c>
      <c r="AX2084" s="22">
        <f t="shared" si="7770"/>
        <v>0</v>
      </c>
      <c r="AY2084" s="22">
        <f>AY2087+AY2085+AY2086</f>
        <v>0</v>
      </c>
      <c r="AZ2084" s="22">
        <f>AZ2087+AZ2085+AZ2086</f>
        <v>0</v>
      </c>
      <c r="BA2084" s="22">
        <f>BA2087+BA2085+BA2086</f>
        <v>0</v>
      </c>
      <c r="BB2084" s="22">
        <f t="shared" si="7771"/>
        <v>0</v>
      </c>
      <c r="BC2084" s="22">
        <f t="shared" si="7772"/>
        <v>0</v>
      </c>
      <c r="BD2084" s="22">
        <f t="shared" si="7773"/>
        <v>0</v>
      </c>
      <c r="BE2084" s="22">
        <f>BE2087+BE2085+BE2086</f>
        <v>0</v>
      </c>
      <c r="BF2084" s="22">
        <f>BF2087+BF2085+BF2086</f>
        <v>0</v>
      </c>
      <c r="BG2084" s="22">
        <f>BG2087+BG2085+BG2086</f>
        <v>0</v>
      </c>
      <c r="BH2084" s="22">
        <f t="shared" si="7774"/>
        <v>0</v>
      </c>
      <c r="BI2084" s="22">
        <f t="shared" si="7775"/>
        <v>0</v>
      </c>
      <c r="BJ2084" s="22">
        <f t="shared" si="7776"/>
        <v>0</v>
      </c>
      <c r="BK2084" s="22">
        <f>BK2087+BK2085+BK2086</f>
        <v>0</v>
      </c>
      <c r="BL2084" s="22">
        <f>BL2087+BL2085+BL2086</f>
        <v>0</v>
      </c>
      <c r="BM2084" s="22">
        <f>BM2087+BM2085+BM2086</f>
        <v>0</v>
      </c>
      <c r="BN2084" s="22">
        <f t="shared" si="7777"/>
        <v>0</v>
      </c>
      <c r="BO2084" s="22">
        <f t="shared" si="7778"/>
        <v>0</v>
      </c>
      <c r="BP2084" s="22">
        <f t="shared" si="7779"/>
        <v>0</v>
      </c>
      <c r="BQ2084" s="22">
        <f>BQ2087+BQ2085+BQ2086</f>
        <v>0</v>
      </c>
      <c r="BR2084" s="22">
        <f>BR2087+BR2085+BR2086</f>
        <v>0</v>
      </c>
      <c r="BS2084" s="22">
        <f t="shared" si="7780"/>
        <v>0</v>
      </c>
      <c r="BT2084" s="22">
        <f t="shared" si="7781"/>
        <v>0</v>
      </c>
      <c r="BU2084" s="22">
        <f t="shared" si="7782"/>
        <v>0</v>
      </c>
      <c r="BV2084" s="22">
        <f>BV2087+BV2085+BV2086</f>
        <v>0</v>
      </c>
      <c r="BW2084" s="22">
        <f>BW2087+BW2085+BW2086</f>
        <v>0</v>
      </c>
      <c r="BX2084" s="22">
        <f t="shared" si="7783"/>
        <v>0</v>
      </c>
      <c r="BY2084" s="22">
        <f t="shared" si="7784"/>
        <v>0</v>
      </c>
      <c r="BZ2084" s="22">
        <f t="shared" si="7785"/>
        <v>0</v>
      </c>
      <c r="CA2084" s="22">
        <f>CA2087+CA2085+CA2086</f>
        <v>0</v>
      </c>
      <c r="CB2084" s="22">
        <f>CB2087+CB2085+CB2086</f>
        <v>0</v>
      </c>
      <c r="CC2084" s="22">
        <f>CC2087+CC2085+CC2086</f>
        <v>0</v>
      </c>
      <c r="CD2084" s="22">
        <f t="shared" si="7699"/>
        <v>0</v>
      </c>
      <c r="CE2084" s="22">
        <f>CE2087+CE2085+CE2086</f>
        <v>0</v>
      </c>
      <c r="CF2084" s="22"/>
      <c r="CG2084" s="22">
        <f t="shared" si="7700"/>
        <v>0</v>
      </c>
      <c r="CH2084" s="22">
        <f>CH2087+CH2085+CH2086</f>
        <v>0</v>
      </c>
      <c r="CI2084" s="22"/>
      <c r="CJ2084" s="22">
        <f t="shared" si="7701"/>
        <v>0</v>
      </c>
      <c r="CK2084" s="22">
        <f>CK2087+CK2085+CK2086</f>
        <v>0</v>
      </c>
      <c r="CL2084" s="22"/>
      <c r="CM2084" s="22">
        <f>CM2087+CM2085+CM2086</f>
        <v>0</v>
      </c>
      <c r="CN2084" s="15">
        <v>0</v>
      </c>
      <c r="CO2084" s="35"/>
      <c r="CT2084" s="5" t="s">
        <v>30</v>
      </c>
    </row>
    <row r="2085" spans="1:99" hidden="1" x14ac:dyDescent="0.3">
      <c r="A2085" s="36" t="s">
        <v>1196</v>
      </c>
      <c r="B2085" s="16">
        <v>610</v>
      </c>
      <c r="C2085" s="32" t="s">
        <v>395</v>
      </c>
      <c r="D2085" s="32" t="s">
        <v>105</v>
      </c>
      <c r="E2085" s="33" t="s">
        <v>681</v>
      </c>
      <c r="F2085" s="22"/>
      <c r="G2085" s="22"/>
      <c r="H2085" s="22"/>
      <c r="I2085" s="22"/>
      <c r="J2085" s="22"/>
      <c r="K2085" s="22"/>
      <c r="L2085" s="22">
        <f t="shared" si="7750"/>
        <v>0</v>
      </c>
      <c r="M2085" s="22">
        <f t="shared" si="7751"/>
        <v>0</v>
      </c>
      <c r="N2085" s="22">
        <f t="shared" si="7752"/>
        <v>0</v>
      </c>
      <c r="O2085" s="22"/>
      <c r="P2085" s="22"/>
      <c r="Q2085" s="22"/>
      <c r="R2085" s="22">
        <f t="shared" si="7753"/>
        <v>0</v>
      </c>
      <c r="S2085" s="22">
        <f t="shared" si="7754"/>
        <v>0</v>
      </c>
      <c r="T2085" s="22">
        <f t="shared" si="7755"/>
        <v>0</v>
      </c>
      <c r="U2085" s="22"/>
      <c r="V2085" s="22"/>
      <c r="W2085" s="22"/>
      <c r="X2085" s="22">
        <f t="shared" si="7756"/>
        <v>0</v>
      </c>
      <c r="Y2085" s="22">
        <f t="shared" si="7757"/>
        <v>0</v>
      </c>
      <c r="Z2085" s="22">
        <f t="shared" si="7758"/>
        <v>0</v>
      </c>
      <c r="AA2085" s="22"/>
      <c r="AB2085" s="22"/>
      <c r="AC2085" s="22"/>
      <c r="AD2085" s="22">
        <f t="shared" si="7759"/>
        <v>0</v>
      </c>
      <c r="AE2085" s="22">
        <f t="shared" si="7760"/>
        <v>0</v>
      </c>
      <c r="AF2085" s="22">
        <f t="shared" si="7761"/>
        <v>0</v>
      </c>
      <c r="AG2085" s="22"/>
      <c r="AH2085" s="22"/>
      <c r="AI2085" s="22"/>
      <c r="AJ2085" s="22">
        <f t="shared" si="7762"/>
        <v>0</v>
      </c>
      <c r="AK2085" s="22">
        <f t="shared" si="7763"/>
        <v>0</v>
      </c>
      <c r="AL2085" s="22">
        <f t="shared" si="7764"/>
        <v>0</v>
      </c>
      <c r="AM2085" s="22"/>
      <c r="AN2085" s="22"/>
      <c r="AO2085" s="22"/>
      <c r="AP2085" s="22">
        <f t="shared" si="7765"/>
        <v>0</v>
      </c>
      <c r="AQ2085" s="22">
        <f t="shared" si="7766"/>
        <v>0</v>
      </c>
      <c r="AR2085" s="22">
        <f t="shared" si="7767"/>
        <v>0</v>
      </c>
      <c r="AS2085" s="22"/>
      <c r="AT2085" s="22"/>
      <c r="AU2085" s="22"/>
      <c r="AV2085" s="22">
        <f t="shared" si="7768"/>
        <v>0</v>
      </c>
      <c r="AW2085" s="22">
        <f t="shared" si="7769"/>
        <v>0</v>
      </c>
      <c r="AX2085" s="22">
        <f t="shared" si="7770"/>
        <v>0</v>
      </c>
      <c r="AY2085" s="22"/>
      <c r="AZ2085" s="22"/>
      <c r="BA2085" s="22"/>
      <c r="BB2085" s="22">
        <f t="shared" si="7771"/>
        <v>0</v>
      </c>
      <c r="BC2085" s="22">
        <f t="shared" si="7772"/>
        <v>0</v>
      </c>
      <c r="BD2085" s="22">
        <f t="shared" si="7773"/>
        <v>0</v>
      </c>
      <c r="BE2085" s="22"/>
      <c r="BF2085" s="22"/>
      <c r="BG2085" s="22"/>
      <c r="BH2085" s="22">
        <f t="shared" si="7774"/>
        <v>0</v>
      </c>
      <c r="BI2085" s="22">
        <f t="shared" si="7775"/>
        <v>0</v>
      </c>
      <c r="BJ2085" s="22">
        <f t="shared" si="7776"/>
        <v>0</v>
      </c>
      <c r="BK2085" s="22"/>
      <c r="BL2085" s="22"/>
      <c r="BM2085" s="22"/>
      <c r="BN2085" s="22">
        <f t="shared" si="7777"/>
        <v>0</v>
      </c>
      <c r="BO2085" s="22">
        <f t="shared" si="7778"/>
        <v>0</v>
      </c>
      <c r="BP2085" s="22">
        <f t="shared" si="7779"/>
        <v>0</v>
      </c>
      <c r="BQ2085" s="22"/>
      <c r="BR2085" s="22"/>
      <c r="BS2085" s="22">
        <f t="shared" si="7780"/>
        <v>0</v>
      </c>
      <c r="BT2085" s="22">
        <f t="shared" si="7781"/>
        <v>0</v>
      </c>
      <c r="BU2085" s="22">
        <f t="shared" si="7782"/>
        <v>0</v>
      </c>
      <c r="BV2085" s="22"/>
      <c r="BW2085" s="22"/>
      <c r="BX2085" s="22">
        <f t="shared" si="7783"/>
        <v>0</v>
      </c>
      <c r="BY2085" s="22">
        <f t="shared" si="7784"/>
        <v>0</v>
      </c>
      <c r="BZ2085" s="22">
        <f t="shared" si="7785"/>
        <v>0</v>
      </c>
      <c r="CA2085" s="22"/>
      <c r="CB2085" s="22"/>
      <c r="CC2085" s="22"/>
      <c r="CD2085" s="22">
        <f t="shared" si="7699"/>
        <v>0</v>
      </c>
      <c r="CE2085" s="22"/>
      <c r="CF2085" s="22"/>
      <c r="CG2085" s="22">
        <f t="shared" si="7700"/>
        <v>0</v>
      </c>
      <c r="CH2085" s="22"/>
      <c r="CI2085" s="22"/>
      <c r="CJ2085" s="22">
        <f t="shared" si="7701"/>
        <v>0</v>
      </c>
      <c r="CK2085" s="22"/>
      <c r="CL2085" s="22"/>
      <c r="CM2085" s="22"/>
      <c r="CN2085" s="15">
        <v>0</v>
      </c>
      <c r="CO2085" s="35"/>
    </row>
    <row r="2086" spans="1:99" hidden="1" x14ac:dyDescent="0.3">
      <c r="A2086" s="36" t="s">
        <v>1196</v>
      </c>
      <c r="B2086" s="16">
        <v>610</v>
      </c>
      <c r="C2086" s="32" t="s">
        <v>66</v>
      </c>
      <c r="D2086" s="32" t="s">
        <v>42</v>
      </c>
      <c r="E2086" s="33" t="s">
        <v>1001</v>
      </c>
      <c r="F2086" s="22"/>
      <c r="G2086" s="22"/>
      <c r="H2086" s="22"/>
      <c r="I2086" s="22"/>
      <c r="J2086" s="22"/>
      <c r="K2086" s="22"/>
      <c r="L2086" s="22">
        <f t="shared" si="7750"/>
        <v>0</v>
      </c>
      <c r="M2086" s="22">
        <f t="shared" si="7751"/>
        <v>0</v>
      </c>
      <c r="N2086" s="22">
        <f t="shared" si="7752"/>
        <v>0</v>
      </c>
      <c r="O2086" s="22"/>
      <c r="P2086" s="22"/>
      <c r="Q2086" s="22"/>
      <c r="R2086" s="22">
        <f t="shared" si="7753"/>
        <v>0</v>
      </c>
      <c r="S2086" s="22">
        <f t="shared" si="7754"/>
        <v>0</v>
      </c>
      <c r="T2086" s="22">
        <f t="shared" si="7755"/>
        <v>0</v>
      </c>
      <c r="U2086" s="22"/>
      <c r="V2086" s="22"/>
      <c r="W2086" s="22"/>
      <c r="X2086" s="22">
        <f t="shared" si="7756"/>
        <v>0</v>
      </c>
      <c r="Y2086" s="22">
        <f t="shared" si="7757"/>
        <v>0</v>
      </c>
      <c r="Z2086" s="22">
        <f t="shared" si="7758"/>
        <v>0</v>
      </c>
      <c r="AA2086" s="22"/>
      <c r="AB2086" s="22"/>
      <c r="AC2086" s="22"/>
      <c r="AD2086" s="22">
        <f t="shared" si="7759"/>
        <v>0</v>
      </c>
      <c r="AE2086" s="22">
        <f t="shared" si="7760"/>
        <v>0</v>
      </c>
      <c r="AF2086" s="22">
        <f t="shared" si="7761"/>
        <v>0</v>
      </c>
      <c r="AG2086" s="22"/>
      <c r="AH2086" s="22"/>
      <c r="AI2086" s="22"/>
      <c r="AJ2086" s="22">
        <f t="shared" si="7762"/>
        <v>0</v>
      </c>
      <c r="AK2086" s="22">
        <f t="shared" si="7763"/>
        <v>0</v>
      </c>
      <c r="AL2086" s="22">
        <f t="shared" si="7764"/>
        <v>0</v>
      </c>
      <c r="AM2086" s="22"/>
      <c r="AN2086" s="22"/>
      <c r="AO2086" s="22"/>
      <c r="AP2086" s="22">
        <f t="shared" si="7765"/>
        <v>0</v>
      </c>
      <c r="AQ2086" s="22">
        <f t="shared" si="7766"/>
        <v>0</v>
      </c>
      <c r="AR2086" s="22">
        <f t="shared" si="7767"/>
        <v>0</v>
      </c>
      <c r="AS2086" s="22"/>
      <c r="AT2086" s="22"/>
      <c r="AU2086" s="22"/>
      <c r="AV2086" s="22">
        <f t="shared" si="7768"/>
        <v>0</v>
      </c>
      <c r="AW2086" s="22">
        <f t="shared" si="7769"/>
        <v>0</v>
      </c>
      <c r="AX2086" s="22">
        <f t="shared" si="7770"/>
        <v>0</v>
      </c>
      <c r="AY2086" s="22"/>
      <c r="AZ2086" s="22"/>
      <c r="BA2086" s="22"/>
      <c r="BB2086" s="22">
        <f t="shared" si="7771"/>
        <v>0</v>
      </c>
      <c r="BC2086" s="22">
        <f t="shared" si="7772"/>
        <v>0</v>
      </c>
      <c r="BD2086" s="22">
        <f t="shared" si="7773"/>
        <v>0</v>
      </c>
      <c r="BE2086" s="22"/>
      <c r="BF2086" s="22"/>
      <c r="BG2086" s="22"/>
      <c r="BH2086" s="22">
        <f t="shared" si="7774"/>
        <v>0</v>
      </c>
      <c r="BI2086" s="22">
        <f t="shared" si="7775"/>
        <v>0</v>
      </c>
      <c r="BJ2086" s="22">
        <f t="shared" si="7776"/>
        <v>0</v>
      </c>
      <c r="BK2086" s="22"/>
      <c r="BL2086" s="22"/>
      <c r="BM2086" s="22"/>
      <c r="BN2086" s="22">
        <f t="shared" si="7777"/>
        <v>0</v>
      </c>
      <c r="BO2086" s="22">
        <f t="shared" si="7778"/>
        <v>0</v>
      </c>
      <c r="BP2086" s="22">
        <f t="shared" si="7779"/>
        <v>0</v>
      </c>
      <c r="BQ2086" s="22"/>
      <c r="BR2086" s="22"/>
      <c r="BS2086" s="22">
        <f t="shared" si="7780"/>
        <v>0</v>
      </c>
      <c r="BT2086" s="22">
        <f t="shared" si="7781"/>
        <v>0</v>
      </c>
      <c r="BU2086" s="22">
        <f t="shared" si="7782"/>
        <v>0</v>
      </c>
      <c r="BV2086" s="22"/>
      <c r="BW2086" s="22"/>
      <c r="BX2086" s="22">
        <f t="shared" si="7783"/>
        <v>0</v>
      </c>
      <c r="BY2086" s="22">
        <f t="shared" si="7784"/>
        <v>0</v>
      </c>
      <c r="BZ2086" s="22">
        <f t="shared" si="7785"/>
        <v>0</v>
      </c>
      <c r="CA2086" s="22"/>
      <c r="CB2086" s="22"/>
      <c r="CC2086" s="22"/>
      <c r="CD2086" s="22">
        <f t="shared" si="7699"/>
        <v>0</v>
      </c>
      <c r="CE2086" s="22"/>
      <c r="CF2086" s="22"/>
      <c r="CG2086" s="22">
        <f t="shared" si="7700"/>
        <v>0</v>
      </c>
      <c r="CH2086" s="22"/>
      <c r="CI2086" s="22"/>
      <c r="CJ2086" s="22">
        <f t="shared" si="7701"/>
        <v>0</v>
      </c>
      <c r="CK2086" s="22"/>
      <c r="CL2086" s="22"/>
      <c r="CM2086" s="22"/>
      <c r="CN2086" s="15">
        <v>0</v>
      </c>
      <c r="CO2086" s="35"/>
    </row>
    <row r="2087" spans="1:99" hidden="1" x14ac:dyDescent="0.3">
      <c r="A2087" s="36" t="s">
        <v>1196</v>
      </c>
      <c r="B2087" s="16">
        <v>610</v>
      </c>
      <c r="C2087" s="32" t="s">
        <v>66</v>
      </c>
      <c r="D2087" s="32" t="s">
        <v>67</v>
      </c>
      <c r="E2087" s="33" t="s">
        <v>68</v>
      </c>
      <c r="F2087" s="22"/>
      <c r="G2087" s="22"/>
      <c r="H2087" s="22"/>
      <c r="I2087" s="22"/>
      <c r="J2087" s="22"/>
      <c r="K2087" s="22"/>
      <c r="L2087" s="22">
        <f t="shared" si="7750"/>
        <v>0</v>
      </c>
      <c r="M2087" s="22">
        <f t="shared" si="7751"/>
        <v>0</v>
      </c>
      <c r="N2087" s="22">
        <f t="shared" si="7752"/>
        <v>0</v>
      </c>
      <c r="O2087" s="22"/>
      <c r="P2087" s="22"/>
      <c r="Q2087" s="22"/>
      <c r="R2087" s="22">
        <f t="shared" si="7753"/>
        <v>0</v>
      </c>
      <c r="S2087" s="22">
        <f t="shared" si="7754"/>
        <v>0</v>
      </c>
      <c r="T2087" s="22">
        <f t="shared" si="7755"/>
        <v>0</v>
      </c>
      <c r="U2087" s="22"/>
      <c r="V2087" s="22"/>
      <c r="W2087" s="22"/>
      <c r="X2087" s="22">
        <f t="shared" si="7756"/>
        <v>0</v>
      </c>
      <c r="Y2087" s="22">
        <f t="shared" si="7757"/>
        <v>0</v>
      </c>
      <c r="Z2087" s="22">
        <f t="shared" si="7758"/>
        <v>0</v>
      </c>
      <c r="AA2087" s="22"/>
      <c r="AB2087" s="22"/>
      <c r="AC2087" s="22"/>
      <c r="AD2087" s="22">
        <f t="shared" si="7759"/>
        <v>0</v>
      </c>
      <c r="AE2087" s="22">
        <f t="shared" si="7760"/>
        <v>0</v>
      </c>
      <c r="AF2087" s="22">
        <f t="shared" si="7761"/>
        <v>0</v>
      </c>
      <c r="AG2087" s="22"/>
      <c r="AH2087" s="22"/>
      <c r="AI2087" s="22"/>
      <c r="AJ2087" s="22">
        <f t="shared" si="7762"/>
        <v>0</v>
      </c>
      <c r="AK2087" s="22">
        <f t="shared" si="7763"/>
        <v>0</v>
      </c>
      <c r="AL2087" s="22">
        <f t="shared" si="7764"/>
        <v>0</v>
      </c>
      <c r="AM2087" s="22"/>
      <c r="AN2087" s="22"/>
      <c r="AO2087" s="22"/>
      <c r="AP2087" s="22">
        <f t="shared" si="7765"/>
        <v>0</v>
      </c>
      <c r="AQ2087" s="22">
        <f t="shared" si="7766"/>
        <v>0</v>
      </c>
      <c r="AR2087" s="22">
        <f t="shared" si="7767"/>
        <v>0</v>
      </c>
      <c r="AS2087" s="22"/>
      <c r="AT2087" s="22"/>
      <c r="AU2087" s="22"/>
      <c r="AV2087" s="22">
        <f t="shared" si="7768"/>
        <v>0</v>
      </c>
      <c r="AW2087" s="22">
        <f t="shared" si="7769"/>
        <v>0</v>
      </c>
      <c r="AX2087" s="22">
        <f t="shared" si="7770"/>
        <v>0</v>
      </c>
      <c r="AY2087" s="22"/>
      <c r="AZ2087" s="22"/>
      <c r="BA2087" s="22"/>
      <c r="BB2087" s="22">
        <f t="shared" si="7771"/>
        <v>0</v>
      </c>
      <c r="BC2087" s="22">
        <f t="shared" si="7772"/>
        <v>0</v>
      </c>
      <c r="BD2087" s="22">
        <f t="shared" si="7773"/>
        <v>0</v>
      </c>
      <c r="BE2087" s="22"/>
      <c r="BF2087" s="22"/>
      <c r="BG2087" s="22"/>
      <c r="BH2087" s="22">
        <f t="shared" si="7774"/>
        <v>0</v>
      </c>
      <c r="BI2087" s="22">
        <f t="shared" si="7775"/>
        <v>0</v>
      </c>
      <c r="BJ2087" s="22">
        <f t="shared" si="7776"/>
        <v>0</v>
      </c>
      <c r="BK2087" s="22"/>
      <c r="BL2087" s="22"/>
      <c r="BM2087" s="22"/>
      <c r="BN2087" s="22">
        <f t="shared" si="7777"/>
        <v>0</v>
      </c>
      <c r="BO2087" s="22">
        <f t="shared" si="7778"/>
        <v>0</v>
      </c>
      <c r="BP2087" s="22">
        <f t="shared" si="7779"/>
        <v>0</v>
      </c>
      <c r="BQ2087" s="22"/>
      <c r="BR2087" s="22"/>
      <c r="BS2087" s="22">
        <f t="shared" si="7780"/>
        <v>0</v>
      </c>
      <c r="BT2087" s="22">
        <f t="shared" si="7781"/>
        <v>0</v>
      </c>
      <c r="BU2087" s="22">
        <f t="shared" si="7782"/>
        <v>0</v>
      </c>
      <c r="BV2087" s="22"/>
      <c r="BW2087" s="22"/>
      <c r="BX2087" s="22">
        <f t="shared" si="7783"/>
        <v>0</v>
      </c>
      <c r="BY2087" s="22">
        <f t="shared" si="7784"/>
        <v>0</v>
      </c>
      <c r="BZ2087" s="22">
        <f t="shared" si="7785"/>
        <v>0</v>
      </c>
      <c r="CA2087" s="22"/>
      <c r="CB2087" s="22"/>
      <c r="CC2087" s="22"/>
      <c r="CD2087" s="22">
        <f t="shared" si="7699"/>
        <v>0</v>
      </c>
      <c r="CE2087" s="22"/>
      <c r="CF2087" s="22"/>
      <c r="CG2087" s="22">
        <f t="shared" si="7700"/>
        <v>0</v>
      </c>
      <c r="CH2087" s="22"/>
      <c r="CI2087" s="22"/>
      <c r="CJ2087" s="22">
        <f t="shared" si="7701"/>
        <v>0</v>
      </c>
      <c r="CK2087" s="22"/>
      <c r="CL2087" s="22"/>
      <c r="CM2087" s="22"/>
      <c r="CN2087" s="15">
        <v>0</v>
      </c>
      <c r="CO2087" s="35"/>
    </row>
    <row r="2088" spans="1:99" ht="62.4" hidden="1" x14ac:dyDescent="0.3">
      <c r="A2088" s="36" t="s">
        <v>1197</v>
      </c>
      <c r="B2088" s="16"/>
      <c r="C2088" s="32"/>
      <c r="D2088" s="32"/>
      <c r="E2088" s="33" t="s">
        <v>1178</v>
      </c>
      <c r="F2088" s="22">
        <f t="shared" ref="F2088:F2093" si="7837">F2089</f>
        <v>0</v>
      </c>
      <c r="G2088" s="22">
        <f t="shared" ref="G2088:G2093" si="7838">G2089</f>
        <v>0</v>
      </c>
      <c r="H2088" s="22">
        <f t="shared" ref="H2088:H2093" si="7839">H2089</f>
        <v>0</v>
      </c>
      <c r="I2088" s="22">
        <f t="shared" ref="I2088:I2093" si="7840">I2089</f>
        <v>0</v>
      </c>
      <c r="J2088" s="22">
        <f t="shared" ref="J2088:J2093" si="7841">J2089</f>
        <v>0</v>
      </c>
      <c r="K2088" s="22">
        <f t="shared" ref="K2088:K2093" si="7842">K2089</f>
        <v>0</v>
      </c>
      <c r="L2088" s="22">
        <f t="shared" si="7750"/>
        <v>0</v>
      </c>
      <c r="M2088" s="22">
        <f t="shared" si="7751"/>
        <v>0</v>
      </c>
      <c r="N2088" s="22">
        <f t="shared" si="7752"/>
        <v>0</v>
      </c>
      <c r="O2088" s="22">
        <f t="shared" ref="O2088:O2093" si="7843">O2089</f>
        <v>0</v>
      </c>
      <c r="P2088" s="22">
        <f t="shared" ref="P2088:P2093" si="7844">P2089</f>
        <v>0</v>
      </c>
      <c r="Q2088" s="22">
        <f t="shared" ref="Q2088:Q2093" si="7845">Q2089</f>
        <v>0</v>
      </c>
      <c r="R2088" s="22">
        <f t="shared" si="7753"/>
        <v>0</v>
      </c>
      <c r="S2088" s="22">
        <f t="shared" si="7754"/>
        <v>0</v>
      </c>
      <c r="T2088" s="22">
        <f t="shared" si="7755"/>
        <v>0</v>
      </c>
      <c r="U2088" s="22">
        <f t="shared" ref="U2088:U2093" si="7846">U2089</f>
        <v>0</v>
      </c>
      <c r="V2088" s="22">
        <f t="shared" ref="V2088:V2093" si="7847">V2089</f>
        <v>0</v>
      </c>
      <c r="W2088" s="22">
        <f t="shared" ref="W2088:W2093" si="7848">W2089</f>
        <v>0</v>
      </c>
      <c r="X2088" s="22">
        <f t="shared" si="7756"/>
        <v>0</v>
      </c>
      <c r="Y2088" s="22">
        <f t="shared" si="7757"/>
        <v>0</v>
      </c>
      <c r="Z2088" s="22">
        <f t="shared" si="7758"/>
        <v>0</v>
      </c>
      <c r="AA2088" s="22">
        <f t="shared" ref="AA2088:AA2093" si="7849">AA2089</f>
        <v>0</v>
      </c>
      <c r="AB2088" s="22">
        <f t="shared" ref="AB2088:AB2093" si="7850">AB2089</f>
        <v>0</v>
      </c>
      <c r="AC2088" s="22">
        <f t="shared" ref="AC2088:AC2093" si="7851">AC2089</f>
        <v>0</v>
      </c>
      <c r="AD2088" s="22">
        <f t="shared" si="7759"/>
        <v>0</v>
      </c>
      <c r="AE2088" s="22">
        <f t="shared" si="7760"/>
        <v>0</v>
      </c>
      <c r="AF2088" s="22">
        <f t="shared" si="7761"/>
        <v>0</v>
      </c>
      <c r="AG2088" s="22">
        <f t="shared" ref="AG2088:AG2093" si="7852">AG2089</f>
        <v>0</v>
      </c>
      <c r="AH2088" s="22">
        <f t="shared" ref="AH2088:AH2093" si="7853">AH2089</f>
        <v>0</v>
      </c>
      <c r="AI2088" s="22">
        <f t="shared" ref="AI2088:AI2093" si="7854">AI2089</f>
        <v>0</v>
      </c>
      <c r="AJ2088" s="22">
        <f t="shared" si="7762"/>
        <v>0</v>
      </c>
      <c r="AK2088" s="22">
        <f t="shared" si="7763"/>
        <v>0</v>
      </c>
      <c r="AL2088" s="22">
        <f t="shared" si="7764"/>
        <v>0</v>
      </c>
      <c r="AM2088" s="22">
        <f t="shared" ref="AM2088:AM2093" si="7855">AM2089</f>
        <v>0</v>
      </c>
      <c r="AN2088" s="22">
        <f t="shared" ref="AN2088:AN2093" si="7856">AN2089</f>
        <v>0</v>
      </c>
      <c r="AO2088" s="22">
        <f t="shared" ref="AO2088:AO2093" si="7857">AO2089</f>
        <v>0</v>
      </c>
      <c r="AP2088" s="22">
        <f t="shared" si="7765"/>
        <v>0</v>
      </c>
      <c r="AQ2088" s="22">
        <f t="shared" si="7766"/>
        <v>0</v>
      </c>
      <c r="AR2088" s="22">
        <f t="shared" si="7767"/>
        <v>0</v>
      </c>
      <c r="AS2088" s="22">
        <f t="shared" ref="AS2088:AS2093" si="7858">AS2089</f>
        <v>0</v>
      </c>
      <c r="AT2088" s="22">
        <f t="shared" ref="AT2088:AT2093" si="7859">AT2089</f>
        <v>0</v>
      </c>
      <c r="AU2088" s="22">
        <f t="shared" ref="AU2088:AU2093" si="7860">AU2089</f>
        <v>0</v>
      </c>
      <c r="AV2088" s="22">
        <f t="shared" si="7768"/>
        <v>0</v>
      </c>
      <c r="AW2088" s="22">
        <f t="shared" si="7769"/>
        <v>0</v>
      </c>
      <c r="AX2088" s="22">
        <f t="shared" si="7770"/>
        <v>0</v>
      </c>
      <c r="AY2088" s="22">
        <f t="shared" ref="AY2088:AY2093" si="7861">AY2089</f>
        <v>0</v>
      </c>
      <c r="AZ2088" s="22">
        <f t="shared" ref="AZ2088:AZ2093" si="7862">AZ2089</f>
        <v>0</v>
      </c>
      <c r="BA2088" s="22">
        <f t="shared" ref="BA2088:BA2093" si="7863">BA2089</f>
        <v>0</v>
      </c>
      <c r="BB2088" s="22">
        <f t="shared" si="7771"/>
        <v>0</v>
      </c>
      <c r="BC2088" s="22">
        <f t="shared" si="7772"/>
        <v>0</v>
      </c>
      <c r="BD2088" s="22">
        <f t="shared" si="7773"/>
        <v>0</v>
      </c>
      <c r="BE2088" s="22">
        <f t="shared" ref="BE2088:BE2093" si="7864">BE2089</f>
        <v>0</v>
      </c>
      <c r="BF2088" s="22">
        <f t="shared" ref="BF2088:BF2093" si="7865">BF2089</f>
        <v>0</v>
      </c>
      <c r="BG2088" s="22">
        <f t="shared" ref="BG2088:BG2093" si="7866">BG2089</f>
        <v>0</v>
      </c>
      <c r="BH2088" s="22">
        <f t="shared" si="7774"/>
        <v>0</v>
      </c>
      <c r="BI2088" s="22">
        <f t="shared" si="7775"/>
        <v>0</v>
      </c>
      <c r="BJ2088" s="22">
        <f t="shared" si="7776"/>
        <v>0</v>
      </c>
      <c r="BK2088" s="22">
        <f t="shared" ref="BK2088:BK2093" si="7867">BK2089</f>
        <v>0</v>
      </c>
      <c r="BL2088" s="22">
        <f t="shared" ref="BL2088:BL2093" si="7868">BL2089</f>
        <v>0</v>
      </c>
      <c r="BM2088" s="22">
        <f t="shared" ref="BM2088:BM2093" si="7869">BM2089</f>
        <v>0</v>
      </c>
      <c r="BN2088" s="22">
        <f t="shared" si="7777"/>
        <v>0</v>
      </c>
      <c r="BO2088" s="22">
        <f t="shared" si="7778"/>
        <v>0</v>
      </c>
      <c r="BP2088" s="22">
        <f t="shared" si="7779"/>
        <v>0</v>
      </c>
      <c r="BQ2088" s="22">
        <f t="shared" ref="BQ2088:BQ2093" si="7870">BQ2089</f>
        <v>0</v>
      </c>
      <c r="BR2088" s="22">
        <f t="shared" ref="BR2088:BR2093" si="7871">BR2089</f>
        <v>0</v>
      </c>
      <c r="BS2088" s="22">
        <f t="shared" si="7780"/>
        <v>0</v>
      </c>
      <c r="BT2088" s="22">
        <f t="shared" si="7781"/>
        <v>0</v>
      </c>
      <c r="BU2088" s="22">
        <f t="shared" si="7782"/>
        <v>0</v>
      </c>
      <c r="BV2088" s="22">
        <f t="shared" ref="BV2088:BV2093" si="7872">BV2089</f>
        <v>0</v>
      </c>
      <c r="BW2088" s="22">
        <f t="shared" ref="BW2088:BW2093" si="7873">BW2089</f>
        <v>0</v>
      </c>
      <c r="BX2088" s="22">
        <f t="shared" si="7783"/>
        <v>0</v>
      </c>
      <c r="BY2088" s="22">
        <f t="shared" si="7784"/>
        <v>0</v>
      </c>
      <c r="BZ2088" s="22">
        <f t="shared" si="7785"/>
        <v>0</v>
      </c>
      <c r="CA2088" s="22">
        <f t="shared" ref="CA2088:CA2093" si="7874">CA2089</f>
        <v>0</v>
      </c>
      <c r="CB2088" s="22">
        <f t="shared" ref="CB2088:CB2093" si="7875">CB2089</f>
        <v>0</v>
      </c>
      <c r="CC2088" s="22">
        <f t="shared" ref="CC2088:CC2093" si="7876">CC2089</f>
        <v>0</v>
      </c>
      <c r="CD2088" s="22">
        <f t="shared" si="7699"/>
        <v>0</v>
      </c>
      <c r="CE2088" s="22">
        <f t="shared" ref="CE2088:CE2093" si="7877">CE2089</f>
        <v>0</v>
      </c>
      <c r="CF2088" s="22"/>
      <c r="CG2088" s="22">
        <f t="shared" si="7700"/>
        <v>0</v>
      </c>
      <c r="CH2088" s="22">
        <f t="shared" ref="CH2088:CM2093" si="7878">CH2089</f>
        <v>0</v>
      </c>
      <c r="CI2088" s="22"/>
      <c r="CJ2088" s="22">
        <f t="shared" si="7701"/>
        <v>0</v>
      </c>
      <c r="CK2088" s="22">
        <f t="shared" si="7878"/>
        <v>0</v>
      </c>
      <c r="CL2088" s="22"/>
      <c r="CM2088" s="22">
        <f t="shared" si="7878"/>
        <v>0</v>
      </c>
      <c r="CN2088" s="15">
        <v>0</v>
      </c>
      <c r="CO2088" s="35"/>
      <c r="CU2088" s="5" t="s">
        <v>31</v>
      </c>
    </row>
    <row r="2089" spans="1:99" ht="46.8" hidden="1" x14ac:dyDescent="0.3">
      <c r="A2089" s="36" t="s">
        <v>1197</v>
      </c>
      <c r="B2089" s="16">
        <v>600</v>
      </c>
      <c r="C2089" s="32"/>
      <c r="D2089" s="32"/>
      <c r="E2089" s="33" t="s">
        <v>45</v>
      </c>
      <c r="F2089" s="22">
        <f t="shared" si="7837"/>
        <v>0</v>
      </c>
      <c r="G2089" s="22">
        <f t="shared" si="7838"/>
        <v>0</v>
      </c>
      <c r="H2089" s="22">
        <f t="shared" si="7839"/>
        <v>0</v>
      </c>
      <c r="I2089" s="22">
        <f t="shared" si="7840"/>
        <v>0</v>
      </c>
      <c r="J2089" s="22">
        <f t="shared" si="7841"/>
        <v>0</v>
      </c>
      <c r="K2089" s="22">
        <f t="shared" si="7842"/>
        <v>0</v>
      </c>
      <c r="L2089" s="22">
        <f t="shared" si="7750"/>
        <v>0</v>
      </c>
      <c r="M2089" s="22">
        <f t="shared" si="7751"/>
        <v>0</v>
      </c>
      <c r="N2089" s="22">
        <f t="shared" si="7752"/>
        <v>0</v>
      </c>
      <c r="O2089" s="22">
        <f t="shared" si="7843"/>
        <v>0</v>
      </c>
      <c r="P2089" s="22">
        <f t="shared" si="7844"/>
        <v>0</v>
      </c>
      <c r="Q2089" s="22">
        <f t="shared" si="7845"/>
        <v>0</v>
      </c>
      <c r="R2089" s="22">
        <f t="shared" si="7753"/>
        <v>0</v>
      </c>
      <c r="S2089" s="22">
        <f t="shared" si="7754"/>
        <v>0</v>
      </c>
      <c r="T2089" s="22">
        <f t="shared" si="7755"/>
        <v>0</v>
      </c>
      <c r="U2089" s="22">
        <f t="shared" si="7846"/>
        <v>0</v>
      </c>
      <c r="V2089" s="22">
        <f t="shared" si="7847"/>
        <v>0</v>
      </c>
      <c r="W2089" s="22">
        <f t="shared" si="7848"/>
        <v>0</v>
      </c>
      <c r="X2089" s="22">
        <f t="shared" si="7756"/>
        <v>0</v>
      </c>
      <c r="Y2089" s="22">
        <f t="shared" si="7757"/>
        <v>0</v>
      </c>
      <c r="Z2089" s="22">
        <f t="shared" si="7758"/>
        <v>0</v>
      </c>
      <c r="AA2089" s="22">
        <f t="shared" si="7849"/>
        <v>0</v>
      </c>
      <c r="AB2089" s="22">
        <f t="shared" si="7850"/>
        <v>0</v>
      </c>
      <c r="AC2089" s="22">
        <f t="shared" si="7851"/>
        <v>0</v>
      </c>
      <c r="AD2089" s="22">
        <f t="shared" si="7759"/>
        <v>0</v>
      </c>
      <c r="AE2089" s="22">
        <f t="shared" si="7760"/>
        <v>0</v>
      </c>
      <c r="AF2089" s="22">
        <f t="shared" si="7761"/>
        <v>0</v>
      </c>
      <c r="AG2089" s="22">
        <f t="shared" si="7852"/>
        <v>0</v>
      </c>
      <c r="AH2089" s="22">
        <f t="shared" si="7853"/>
        <v>0</v>
      </c>
      <c r="AI2089" s="22">
        <f t="shared" si="7854"/>
        <v>0</v>
      </c>
      <c r="AJ2089" s="22">
        <f t="shared" si="7762"/>
        <v>0</v>
      </c>
      <c r="AK2089" s="22">
        <f t="shared" si="7763"/>
        <v>0</v>
      </c>
      <c r="AL2089" s="22">
        <f t="shared" si="7764"/>
        <v>0</v>
      </c>
      <c r="AM2089" s="22">
        <f t="shared" si="7855"/>
        <v>0</v>
      </c>
      <c r="AN2089" s="22">
        <f t="shared" si="7856"/>
        <v>0</v>
      </c>
      <c r="AO2089" s="22">
        <f t="shared" si="7857"/>
        <v>0</v>
      </c>
      <c r="AP2089" s="22">
        <f t="shared" si="7765"/>
        <v>0</v>
      </c>
      <c r="AQ2089" s="22">
        <f t="shared" si="7766"/>
        <v>0</v>
      </c>
      <c r="AR2089" s="22">
        <f t="shared" si="7767"/>
        <v>0</v>
      </c>
      <c r="AS2089" s="22">
        <f t="shared" si="7858"/>
        <v>0</v>
      </c>
      <c r="AT2089" s="22">
        <f t="shared" si="7859"/>
        <v>0</v>
      </c>
      <c r="AU2089" s="22">
        <f t="shared" si="7860"/>
        <v>0</v>
      </c>
      <c r="AV2089" s="22">
        <f t="shared" si="7768"/>
        <v>0</v>
      </c>
      <c r="AW2089" s="22">
        <f t="shared" si="7769"/>
        <v>0</v>
      </c>
      <c r="AX2089" s="22">
        <f t="shared" si="7770"/>
        <v>0</v>
      </c>
      <c r="AY2089" s="22">
        <f t="shared" si="7861"/>
        <v>0</v>
      </c>
      <c r="AZ2089" s="22">
        <f t="shared" si="7862"/>
        <v>0</v>
      </c>
      <c r="BA2089" s="22">
        <f t="shared" si="7863"/>
        <v>0</v>
      </c>
      <c r="BB2089" s="22">
        <f t="shared" si="7771"/>
        <v>0</v>
      </c>
      <c r="BC2089" s="22">
        <f t="shared" si="7772"/>
        <v>0</v>
      </c>
      <c r="BD2089" s="22">
        <f t="shared" si="7773"/>
        <v>0</v>
      </c>
      <c r="BE2089" s="22">
        <f t="shared" si="7864"/>
        <v>0</v>
      </c>
      <c r="BF2089" s="22">
        <f t="shared" si="7865"/>
        <v>0</v>
      </c>
      <c r="BG2089" s="22">
        <f t="shared" si="7866"/>
        <v>0</v>
      </c>
      <c r="BH2089" s="22">
        <f t="shared" si="7774"/>
        <v>0</v>
      </c>
      <c r="BI2089" s="22">
        <f t="shared" si="7775"/>
        <v>0</v>
      </c>
      <c r="BJ2089" s="22">
        <f t="shared" si="7776"/>
        <v>0</v>
      </c>
      <c r="BK2089" s="22">
        <f t="shared" si="7867"/>
        <v>0</v>
      </c>
      <c r="BL2089" s="22">
        <f t="shared" si="7868"/>
        <v>0</v>
      </c>
      <c r="BM2089" s="22">
        <f t="shared" si="7869"/>
        <v>0</v>
      </c>
      <c r="BN2089" s="22">
        <f t="shared" si="7777"/>
        <v>0</v>
      </c>
      <c r="BO2089" s="22">
        <f t="shared" si="7778"/>
        <v>0</v>
      </c>
      <c r="BP2089" s="22">
        <f t="shared" si="7779"/>
        <v>0</v>
      </c>
      <c r="BQ2089" s="22">
        <f t="shared" si="7870"/>
        <v>0</v>
      </c>
      <c r="BR2089" s="22">
        <f t="shared" si="7871"/>
        <v>0</v>
      </c>
      <c r="BS2089" s="22">
        <f t="shared" si="7780"/>
        <v>0</v>
      </c>
      <c r="BT2089" s="22">
        <f t="shared" si="7781"/>
        <v>0</v>
      </c>
      <c r="BU2089" s="22">
        <f t="shared" si="7782"/>
        <v>0</v>
      </c>
      <c r="BV2089" s="22">
        <f t="shared" si="7872"/>
        <v>0</v>
      </c>
      <c r="BW2089" s="22">
        <f t="shared" si="7873"/>
        <v>0</v>
      </c>
      <c r="BX2089" s="22">
        <f t="shared" si="7783"/>
        <v>0</v>
      </c>
      <c r="BY2089" s="22">
        <f t="shared" si="7784"/>
        <v>0</v>
      </c>
      <c r="BZ2089" s="22">
        <f t="shared" si="7785"/>
        <v>0</v>
      </c>
      <c r="CA2089" s="22">
        <f t="shared" si="7874"/>
        <v>0</v>
      </c>
      <c r="CB2089" s="22">
        <f t="shared" si="7875"/>
        <v>0</v>
      </c>
      <c r="CC2089" s="22">
        <f t="shared" si="7876"/>
        <v>0</v>
      </c>
      <c r="CD2089" s="22">
        <f t="shared" si="7699"/>
        <v>0</v>
      </c>
      <c r="CE2089" s="22">
        <f t="shared" si="7877"/>
        <v>0</v>
      </c>
      <c r="CF2089" s="22"/>
      <c r="CG2089" s="22">
        <f t="shared" si="7700"/>
        <v>0</v>
      </c>
      <c r="CH2089" s="22">
        <f t="shared" si="7878"/>
        <v>0</v>
      </c>
      <c r="CI2089" s="22"/>
      <c r="CJ2089" s="22">
        <f t="shared" si="7701"/>
        <v>0</v>
      </c>
      <c r="CK2089" s="22">
        <f t="shared" si="7878"/>
        <v>0</v>
      </c>
      <c r="CL2089" s="22"/>
      <c r="CM2089" s="22">
        <f t="shared" si="7878"/>
        <v>0</v>
      </c>
      <c r="CN2089" s="15">
        <v>0</v>
      </c>
      <c r="CO2089" s="35"/>
      <c r="CS2089" s="5" t="s">
        <v>29</v>
      </c>
    </row>
    <row r="2090" spans="1:99" hidden="1" x14ac:dyDescent="0.3">
      <c r="A2090" s="36" t="s">
        <v>1197</v>
      </c>
      <c r="B2090" s="16">
        <v>610</v>
      </c>
      <c r="C2090" s="32"/>
      <c r="D2090" s="32"/>
      <c r="E2090" s="33" t="s">
        <v>104</v>
      </c>
      <c r="F2090" s="22">
        <f t="shared" si="7837"/>
        <v>0</v>
      </c>
      <c r="G2090" s="22">
        <f t="shared" si="7838"/>
        <v>0</v>
      </c>
      <c r="H2090" s="22">
        <f t="shared" si="7839"/>
        <v>0</v>
      </c>
      <c r="I2090" s="22">
        <f t="shared" si="7840"/>
        <v>0</v>
      </c>
      <c r="J2090" s="22">
        <f t="shared" si="7841"/>
        <v>0</v>
      </c>
      <c r="K2090" s="22">
        <f t="shared" si="7842"/>
        <v>0</v>
      </c>
      <c r="L2090" s="22">
        <f t="shared" si="7750"/>
        <v>0</v>
      </c>
      <c r="M2090" s="22">
        <f t="shared" si="7751"/>
        <v>0</v>
      </c>
      <c r="N2090" s="22">
        <f t="shared" si="7752"/>
        <v>0</v>
      </c>
      <c r="O2090" s="22">
        <f t="shared" si="7843"/>
        <v>0</v>
      </c>
      <c r="P2090" s="22">
        <f t="shared" si="7844"/>
        <v>0</v>
      </c>
      <c r="Q2090" s="22">
        <f t="shared" si="7845"/>
        <v>0</v>
      </c>
      <c r="R2090" s="22">
        <f t="shared" si="7753"/>
        <v>0</v>
      </c>
      <c r="S2090" s="22">
        <f t="shared" si="7754"/>
        <v>0</v>
      </c>
      <c r="T2090" s="22">
        <f t="shared" si="7755"/>
        <v>0</v>
      </c>
      <c r="U2090" s="22">
        <f t="shared" si="7846"/>
        <v>0</v>
      </c>
      <c r="V2090" s="22">
        <f t="shared" si="7847"/>
        <v>0</v>
      </c>
      <c r="W2090" s="22">
        <f t="shared" si="7848"/>
        <v>0</v>
      </c>
      <c r="X2090" s="22">
        <f t="shared" si="7756"/>
        <v>0</v>
      </c>
      <c r="Y2090" s="22">
        <f t="shared" si="7757"/>
        <v>0</v>
      </c>
      <c r="Z2090" s="22">
        <f t="shared" si="7758"/>
        <v>0</v>
      </c>
      <c r="AA2090" s="22">
        <f t="shared" si="7849"/>
        <v>0</v>
      </c>
      <c r="AB2090" s="22">
        <f t="shared" si="7850"/>
        <v>0</v>
      </c>
      <c r="AC2090" s="22">
        <f t="shared" si="7851"/>
        <v>0</v>
      </c>
      <c r="AD2090" s="22">
        <f t="shared" si="7759"/>
        <v>0</v>
      </c>
      <c r="AE2090" s="22">
        <f t="shared" si="7760"/>
        <v>0</v>
      </c>
      <c r="AF2090" s="22">
        <f t="shared" si="7761"/>
        <v>0</v>
      </c>
      <c r="AG2090" s="22">
        <f t="shared" si="7852"/>
        <v>0</v>
      </c>
      <c r="AH2090" s="22">
        <f t="shared" si="7853"/>
        <v>0</v>
      </c>
      <c r="AI2090" s="22">
        <f t="shared" si="7854"/>
        <v>0</v>
      </c>
      <c r="AJ2090" s="22">
        <f t="shared" si="7762"/>
        <v>0</v>
      </c>
      <c r="AK2090" s="22">
        <f t="shared" si="7763"/>
        <v>0</v>
      </c>
      <c r="AL2090" s="22">
        <f t="shared" si="7764"/>
        <v>0</v>
      </c>
      <c r="AM2090" s="22">
        <f t="shared" si="7855"/>
        <v>0</v>
      </c>
      <c r="AN2090" s="22">
        <f t="shared" si="7856"/>
        <v>0</v>
      </c>
      <c r="AO2090" s="22">
        <f t="shared" si="7857"/>
        <v>0</v>
      </c>
      <c r="AP2090" s="22">
        <f t="shared" si="7765"/>
        <v>0</v>
      </c>
      <c r="AQ2090" s="22">
        <f t="shared" si="7766"/>
        <v>0</v>
      </c>
      <c r="AR2090" s="22">
        <f t="shared" si="7767"/>
        <v>0</v>
      </c>
      <c r="AS2090" s="22">
        <f t="shared" si="7858"/>
        <v>0</v>
      </c>
      <c r="AT2090" s="22">
        <f t="shared" si="7859"/>
        <v>0</v>
      </c>
      <c r="AU2090" s="22">
        <f t="shared" si="7860"/>
        <v>0</v>
      </c>
      <c r="AV2090" s="22">
        <f t="shared" si="7768"/>
        <v>0</v>
      </c>
      <c r="AW2090" s="22">
        <f t="shared" si="7769"/>
        <v>0</v>
      </c>
      <c r="AX2090" s="22">
        <f t="shared" si="7770"/>
        <v>0</v>
      </c>
      <c r="AY2090" s="22">
        <f t="shared" si="7861"/>
        <v>0</v>
      </c>
      <c r="AZ2090" s="22">
        <f t="shared" si="7862"/>
        <v>0</v>
      </c>
      <c r="BA2090" s="22">
        <f t="shared" si="7863"/>
        <v>0</v>
      </c>
      <c r="BB2090" s="22">
        <f t="shared" si="7771"/>
        <v>0</v>
      </c>
      <c r="BC2090" s="22">
        <f t="shared" si="7772"/>
        <v>0</v>
      </c>
      <c r="BD2090" s="22">
        <f t="shared" si="7773"/>
        <v>0</v>
      </c>
      <c r="BE2090" s="22">
        <f t="shared" si="7864"/>
        <v>0</v>
      </c>
      <c r="BF2090" s="22">
        <f t="shared" si="7865"/>
        <v>0</v>
      </c>
      <c r="BG2090" s="22">
        <f t="shared" si="7866"/>
        <v>0</v>
      </c>
      <c r="BH2090" s="22">
        <f t="shared" si="7774"/>
        <v>0</v>
      </c>
      <c r="BI2090" s="22">
        <f t="shared" si="7775"/>
        <v>0</v>
      </c>
      <c r="BJ2090" s="22">
        <f t="shared" si="7776"/>
        <v>0</v>
      </c>
      <c r="BK2090" s="22">
        <f t="shared" si="7867"/>
        <v>0</v>
      </c>
      <c r="BL2090" s="22">
        <f t="shared" si="7868"/>
        <v>0</v>
      </c>
      <c r="BM2090" s="22">
        <f t="shared" si="7869"/>
        <v>0</v>
      </c>
      <c r="BN2090" s="22">
        <f t="shared" si="7777"/>
        <v>0</v>
      </c>
      <c r="BO2090" s="22">
        <f t="shared" si="7778"/>
        <v>0</v>
      </c>
      <c r="BP2090" s="22">
        <f t="shared" si="7779"/>
        <v>0</v>
      </c>
      <c r="BQ2090" s="22">
        <f t="shared" si="7870"/>
        <v>0</v>
      </c>
      <c r="BR2090" s="22">
        <f t="shared" si="7871"/>
        <v>0</v>
      </c>
      <c r="BS2090" s="22">
        <f t="shared" si="7780"/>
        <v>0</v>
      </c>
      <c r="BT2090" s="22">
        <f t="shared" si="7781"/>
        <v>0</v>
      </c>
      <c r="BU2090" s="22">
        <f t="shared" si="7782"/>
        <v>0</v>
      </c>
      <c r="BV2090" s="22">
        <f t="shared" si="7872"/>
        <v>0</v>
      </c>
      <c r="BW2090" s="22">
        <f t="shared" si="7873"/>
        <v>0</v>
      </c>
      <c r="BX2090" s="22">
        <f t="shared" si="7783"/>
        <v>0</v>
      </c>
      <c r="BY2090" s="22">
        <f t="shared" si="7784"/>
        <v>0</v>
      </c>
      <c r="BZ2090" s="22">
        <f t="shared" si="7785"/>
        <v>0</v>
      </c>
      <c r="CA2090" s="22">
        <f t="shared" si="7874"/>
        <v>0</v>
      </c>
      <c r="CB2090" s="22">
        <f t="shared" si="7875"/>
        <v>0</v>
      </c>
      <c r="CC2090" s="22">
        <f t="shared" si="7876"/>
        <v>0</v>
      </c>
      <c r="CD2090" s="22">
        <f t="shared" si="7699"/>
        <v>0</v>
      </c>
      <c r="CE2090" s="22">
        <f t="shared" si="7877"/>
        <v>0</v>
      </c>
      <c r="CF2090" s="22"/>
      <c r="CG2090" s="22">
        <f t="shared" si="7700"/>
        <v>0</v>
      </c>
      <c r="CH2090" s="22">
        <f t="shared" si="7878"/>
        <v>0</v>
      </c>
      <c r="CI2090" s="22"/>
      <c r="CJ2090" s="22">
        <f t="shared" si="7701"/>
        <v>0</v>
      </c>
      <c r="CK2090" s="22">
        <f t="shared" si="7878"/>
        <v>0</v>
      </c>
      <c r="CL2090" s="22"/>
      <c r="CM2090" s="22">
        <f t="shared" si="7878"/>
        <v>0</v>
      </c>
      <c r="CN2090" s="15">
        <v>0</v>
      </c>
      <c r="CO2090" s="35"/>
      <c r="CT2090" s="5" t="s">
        <v>30</v>
      </c>
    </row>
    <row r="2091" spans="1:99" hidden="1" x14ac:dyDescent="0.3">
      <c r="A2091" s="36" t="s">
        <v>1197</v>
      </c>
      <c r="B2091" s="16">
        <v>610</v>
      </c>
      <c r="C2091" s="32" t="s">
        <v>395</v>
      </c>
      <c r="D2091" s="32" t="s">
        <v>105</v>
      </c>
      <c r="E2091" s="33" t="s">
        <v>681</v>
      </c>
      <c r="F2091" s="22"/>
      <c r="G2091" s="22"/>
      <c r="H2091" s="22"/>
      <c r="I2091" s="22"/>
      <c r="J2091" s="22"/>
      <c r="K2091" s="22"/>
      <c r="L2091" s="22">
        <f t="shared" si="7750"/>
        <v>0</v>
      </c>
      <c r="M2091" s="22">
        <f t="shared" si="7751"/>
        <v>0</v>
      </c>
      <c r="N2091" s="22">
        <f t="shared" si="7752"/>
        <v>0</v>
      </c>
      <c r="O2091" s="22"/>
      <c r="P2091" s="22"/>
      <c r="Q2091" s="22"/>
      <c r="R2091" s="22">
        <f t="shared" si="7753"/>
        <v>0</v>
      </c>
      <c r="S2091" s="22">
        <f t="shared" si="7754"/>
        <v>0</v>
      </c>
      <c r="T2091" s="22">
        <f t="shared" si="7755"/>
        <v>0</v>
      </c>
      <c r="U2091" s="22"/>
      <c r="V2091" s="22"/>
      <c r="W2091" s="22"/>
      <c r="X2091" s="22">
        <f t="shared" si="7756"/>
        <v>0</v>
      </c>
      <c r="Y2091" s="22">
        <f t="shared" si="7757"/>
        <v>0</v>
      </c>
      <c r="Z2091" s="22">
        <f t="shared" si="7758"/>
        <v>0</v>
      </c>
      <c r="AA2091" s="22"/>
      <c r="AB2091" s="22"/>
      <c r="AC2091" s="22"/>
      <c r="AD2091" s="22">
        <f t="shared" si="7759"/>
        <v>0</v>
      </c>
      <c r="AE2091" s="22">
        <f t="shared" si="7760"/>
        <v>0</v>
      </c>
      <c r="AF2091" s="22">
        <f t="shared" si="7761"/>
        <v>0</v>
      </c>
      <c r="AG2091" s="22"/>
      <c r="AH2091" s="22"/>
      <c r="AI2091" s="22"/>
      <c r="AJ2091" s="22">
        <f t="shared" si="7762"/>
        <v>0</v>
      </c>
      <c r="AK2091" s="22">
        <f t="shared" si="7763"/>
        <v>0</v>
      </c>
      <c r="AL2091" s="22">
        <f t="shared" si="7764"/>
        <v>0</v>
      </c>
      <c r="AM2091" s="22"/>
      <c r="AN2091" s="22"/>
      <c r="AO2091" s="22"/>
      <c r="AP2091" s="22">
        <f t="shared" si="7765"/>
        <v>0</v>
      </c>
      <c r="AQ2091" s="22">
        <f t="shared" si="7766"/>
        <v>0</v>
      </c>
      <c r="AR2091" s="22">
        <f t="shared" si="7767"/>
        <v>0</v>
      </c>
      <c r="AS2091" s="22"/>
      <c r="AT2091" s="22"/>
      <c r="AU2091" s="22"/>
      <c r="AV2091" s="22">
        <f t="shared" si="7768"/>
        <v>0</v>
      </c>
      <c r="AW2091" s="22">
        <f t="shared" si="7769"/>
        <v>0</v>
      </c>
      <c r="AX2091" s="22">
        <f t="shared" si="7770"/>
        <v>0</v>
      </c>
      <c r="AY2091" s="22"/>
      <c r="AZ2091" s="22"/>
      <c r="BA2091" s="22"/>
      <c r="BB2091" s="22">
        <f t="shared" si="7771"/>
        <v>0</v>
      </c>
      <c r="BC2091" s="22">
        <f t="shared" si="7772"/>
        <v>0</v>
      </c>
      <c r="BD2091" s="22">
        <f t="shared" si="7773"/>
        <v>0</v>
      </c>
      <c r="BE2091" s="22"/>
      <c r="BF2091" s="22"/>
      <c r="BG2091" s="22"/>
      <c r="BH2091" s="22">
        <f t="shared" si="7774"/>
        <v>0</v>
      </c>
      <c r="BI2091" s="22">
        <f t="shared" si="7775"/>
        <v>0</v>
      </c>
      <c r="BJ2091" s="22">
        <f t="shared" si="7776"/>
        <v>0</v>
      </c>
      <c r="BK2091" s="22"/>
      <c r="BL2091" s="22"/>
      <c r="BM2091" s="22"/>
      <c r="BN2091" s="22">
        <f t="shared" si="7777"/>
        <v>0</v>
      </c>
      <c r="BO2091" s="22">
        <f t="shared" si="7778"/>
        <v>0</v>
      </c>
      <c r="BP2091" s="22">
        <f t="shared" si="7779"/>
        <v>0</v>
      </c>
      <c r="BQ2091" s="22"/>
      <c r="BR2091" s="22"/>
      <c r="BS2091" s="22">
        <f t="shared" si="7780"/>
        <v>0</v>
      </c>
      <c r="BT2091" s="22">
        <f t="shared" si="7781"/>
        <v>0</v>
      </c>
      <c r="BU2091" s="22">
        <f t="shared" si="7782"/>
        <v>0</v>
      </c>
      <c r="BV2091" s="22"/>
      <c r="BW2091" s="22"/>
      <c r="BX2091" s="22">
        <f t="shared" si="7783"/>
        <v>0</v>
      </c>
      <c r="BY2091" s="22">
        <f t="shared" si="7784"/>
        <v>0</v>
      </c>
      <c r="BZ2091" s="22">
        <f t="shared" si="7785"/>
        <v>0</v>
      </c>
      <c r="CA2091" s="22"/>
      <c r="CB2091" s="22"/>
      <c r="CC2091" s="22"/>
      <c r="CD2091" s="22">
        <f t="shared" si="7699"/>
        <v>0</v>
      </c>
      <c r="CE2091" s="22"/>
      <c r="CF2091" s="22"/>
      <c r="CG2091" s="22">
        <f t="shared" si="7700"/>
        <v>0</v>
      </c>
      <c r="CH2091" s="22"/>
      <c r="CI2091" s="22"/>
      <c r="CJ2091" s="22">
        <f t="shared" si="7701"/>
        <v>0</v>
      </c>
      <c r="CK2091" s="22"/>
      <c r="CL2091" s="22"/>
      <c r="CM2091" s="22"/>
      <c r="CN2091" s="15">
        <v>0</v>
      </c>
      <c r="CO2091" s="35"/>
    </row>
    <row r="2092" spans="1:99" ht="31.2" hidden="1" x14ac:dyDescent="0.3">
      <c r="A2092" s="36" t="s">
        <v>1198</v>
      </c>
      <c r="B2092" s="36"/>
      <c r="C2092" s="33"/>
      <c r="D2092" s="32"/>
      <c r="E2092" s="33" t="s">
        <v>206</v>
      </c>
      <c r="F2092" s="22">
        <f t="shared" si="7837"/>
        <v>0</v>
      </c>
      <c r="G2092" s="22">
        <f t="shared" si="7838"/>
        <v>0</v>
      </c>
      <c r="H2092" s="22">
        <f t="shared" si="7839"/>
        <v>0</v>
      </c>
      <c r="I2092" s="22">
        <f t="shared" si="7840"/>
        <v>0</v>
      </c>
      <c r="J2092" s="22">
        <f t="shared" si="7841"/>
        <v>0</v>
      </c>
      <c r="K2092" s="22">
        <f t="shared" si="7842"/>
        <v>0</v>
      </c>
      <c r="L2092" s="22">
        <f t="shared" si="7750"/>
        <v>0</v>
      </c>
      <c r="M2092" s="22">
        <f t="shared" si="7751"/>
        <v>0</v>
      </c>
      <c r="N2092" s="22">
        <f t="shared" si="7752"/>
        <v>0</v>
      </c>
      <c r="O2092" s="22">
        <f t="shared" si="7843"/>
        <v>0</v>
      </c>
      <c r="P2092" s="22">
        <f t="shared" si="7844"/>
        <v>0</v>
      </c>
      <c r="Q2092" s="22">
        <f t="shared" si="7845"/>
        <v>0</v>
      </c>
      <c r="R2092" s="22">
        <f t="shared" si="7753"/>
        <v>0</v>
      </c>
      <c r="S2092" s="22">
        <f t="shared" si="7754"/>
        <v>0</v>
      </c>
      <c r="T2092" s="22">
        <f t="shared" si="7755"/>
        <v>0</v>
      </c>
      <c r="U2092" s="22">
        <f t="shared" si="7846"/>
        <v>0</v>
      </c>
      <c r="V2092" s="22">
        <f t="shared" si="7847"/>
        <v>0</v>
      </c>
      <c r="W2092" s="22">
        <f t="shared" si="7848"/>
        <v>0</v>
      </c>
      <c r="X2092" s="22">
        <f t="shared" si="7756"/>
        <v>0</v>
      </c>
      <c r="Y2092" s="22">
        <f t="shared" si="7757"/>
        <v>0</v>
      </c>
      <c r="Z2092" s="22">
        <f t="shared" si="7758"/>
        <v>0</v>
      </c>
      <c r="AA2092" s="22">
        <f t="shared" si="7849"/>
        <v>0</v>
      </c>
      <c r="AB2092" s="22">
        <f t="shared" si="7850"/>
        <v>0</v>
      </c>
      <c r="AC2092" s="22">
        <f t="shared" si="7851"/>
        <v>0</v>
      </c>
      <c r="AD2092" s="22">
        <f t="shared" si="7759"/>
        <v>0</v>
      </c>
      <c r="AE2092" s="22">
        <f t="shared" si="7760"/>
        <v>0</v>
      </c>
      <c r="AF2092" s="22">
        <f t="shared" si="7761"/>
        <v>0</v>
      </c>
      <c r="AG2092" s="22">
        <f t="shared" si="7852"/>
        <v>0</v>
      </c>
      <c r="AH2092" s="22">
        <f t="shared" si="7853"/>
        <v>0</v>
      </c>
      <c r="AI2092" s="22">
        <f t="shared" si="7854"/>
        <v>0</v>
      </c>
      <c r="AJ2092" s="22">
        <f t="shared" si="7762"/>
        <v>0</v>
      </c>
      <c r="AK2092" s="22">
        <f t="shared" si="7763"/>
        <v>0</v>
      </c>
      <c r="AL2092" s="22">
        <f t="shared" si="7764"/>
        <v>0</v>
      </c>
      <c r="AM2092" s="22">
        <f t="shared" si="7855"/>
        <v>0</v>
      </c>
      <c r="AN2092" s="22">
        <f t="shared" si="7856"/>
        <v>0</v>
      </c>
      <c r="AO2092" s="22">
        <f t="shared" si="7857"/>
        <v>0</v>
      </c>
      <c r="AP2092" s="22">
        <f t="shared" si="7765"/>
        <v>0</v>
      </c>
      <c r="AQ2092" s="22">
        <f t="shared" si="7766"/>
        <v>0</v>
      </c>
      <c r="AR2092" s="22">
        <f t="shared" si="7767"/>
        <v>0</v>
      </c>
      <c r="AS2092" s="22">
        <f t="shared" si="7858"/>
        <v>0</v>
      </c>
      <c r="AT2092" s="22">
        <f t="shared" si="7859"/>
        <v>0</v>
      </c>
      <c r="AU2092" s="22">
        <f t="shared" si="7860"/>
        <v>0</v>
      </c>
      <c r="AV2092" s="22">
        <f t="shared" si="7768"/>
        <v>0</v>
      </c>
      <c r="AW2092" s="22">
        <f t="shared" si="7769"/>
        <v>0</v>
      </c>
      <c r="AX2092" s="22">
        <f t="shared" si="7770"/>
        <v>0</v>
      </c>
      <c r="AY2092" s="22">
        <f t="shared" si="7861"/>
        <v>0</v>
      </c>
      <c r="AZ2092" s="22">
        <f t="shared" si="7862"/>
        <v>0</v>
      </c>
      <c r="BA2092" s="22">
        <f t="shared" si="7863"/>
        <v>0</v>
      </c>
      <c r="BB2092" s="22">
        <f t="shared" si="7771"/>
        <v>0</v>
      </c>
      <c r="BC2092" s="22">
        <f t="shared" si="7772"/>
        <v>0</v>
      </c>
      <c r="BD2092" s="22">
        <f t="shared" si="7773"/>
        <v>0</v>
      </c>
      <c r="BE2092" s="22">
        <f t="shared" si="7864"/>
        <v>0</v>
      </c>
      <c r="BF2092" s="22">
        <f t="shared" si="7865"/>
        <v>0</v>
      </c>
      <c r="BG2092" s="22">
        <f t="shared" si="7866"/>
        <v>0</v>
      </c>
      <c r="BH2092" s="22">
        <f t="shared" si="7774"/>
        <v>0</v>
      </c>
      <c r="BI2092" s="22">
        <f t="shared" si="7775"/>
        <v>0</v>
      </c>
      <c r="BJ2092" s="22">
        <f t="shared" si="7776"/>
        <v>0</v>
      </c>
      <c r="BK2092" s="22">
        <f t="shared" si="7867"/>
        <v>0</v>
      </c>
      <c r="BL2092" s="22">
        <f t="shared" si="7868"/>
        <v>0</v>
      </c>
      <c r="BM2092" s="22">
        <f t="shared" si="7869"/>
        <v>0</v>
      </c>
      <c r="BN2092" s="22">
        <f t="shared" si="7777"/>
        <v>0</v>
      </c>
      <c r="BO2092" s="22">
        <f t="shared" si="7778"/>
        <v>0</v>
      </c>
      <c r="BP2092" s="22">
        <f t="shared" si="7779"/>
        <v>0</v>
      </c>
      <c r="BQ2092" s="22">
        <f t="shared" si="7870"/>
        <v>0</v>
      </c>
      <c r="BR2092" s="22">
        <f t="shared" si="7871"/>
        <v>0</v>
      </c>
      <c r="BS2092" s="22">
        <f t="shared" si="7780"/>
        <v>0</v>
      </c>
      <c r="BT2092" s="22">
        <f t="shared" si="7781"/>
        <v>0</v>
      </c>
      <c r="BU2092" s="22">
        <f t="shared" si="7782"/>
        <v>0</v>
      </c>
      <c r="BV2092" s="22">
        <f t="shared" si="7872"/>
        <v>0</v>
      </c>
      <c r="BW2092" s="22">
        <f t="shared" si="7873"/>
        <v>0</v>
      </c>
      <c r="BX2092" s="22">
        <f t="shared" si="7783"/>
        <v>0</v>
      </c>
      <c r="BY2092" s="22">
        <f t="shared" si="7784"/>
        <v>0</v>
      </c>
      <c r="BZ2092" s="22">
        <f t="shared" si="7785"/>
        <v>0</v>
      </c>
      <c r="CA2092" s="22">
        <f t="shared" si="7874"/>
        <v>0</v>
      </c>
      <c r="CB2092" s="22">
        <f t="shared" si="7875"/>
        <v>0</v>
      </c>
      <c r="CC2092" s="22">
        <f t="shared" si="7876"/>
        <v>0</v>
      </c>
      <c r="CD2092" s="22">
        <f t="shared" si="7699"/>
        <v>0</v>
      </c>
      <c r="CE2092" s="22">
        <f t="shared" si="7877"/>
        <v>0</v>
      </c>
      <c r="CF2092" s="22"/>
      <c r="CG2092" s="22">
        <f t="shared" si="7700"/>
        <v>0</v>
      </c>
      <c r="CH2092" s="22">
        <f t="shared" si="7878"/>
        <v>0</v>
      </c>
      <c r="CI2092" s="22"/>
      <c r="CJ2092" s="22">
        <f t="shared" si="7701"/>
        <v>0</v>
      </c>
      <c r="CK2092" s="22">
        <f t="shared" si="7878"/>
        <v>0</v>
      </c>
      <c r="CL2092" s="22"/>
      <c r="CM2092" s="22">
        <f t="shared" si="7878"/>
        <v>0</v>
      </c>
      <c r="CN2092" s="15">
        <v>0</v>
      </c>
      <c r="CO2092" s="35"/>
      <c r="CU2092" s="5" t="s">
        <v>31</v>
      </c>
    </row>
    <row r="2093" spans="1:99" ht="46.8" hidden="1" x14ac:dyDescent="0.3">
      <c r="A2093" s="36" t="s">
        <v>1198</v>
      </c>
      <c r="B2093" s="16">
        <v>600</v>
      </c>
      <c r="C2093" s="32"/>
      <c r="D2093" s="32"/>
      <c r="E2093" s="33" t="s">
        <v>45</v>
      </c>
      <c r="F2093" s="22">
        <f t="shared" si="7837"/>
        <v>0</v>
      </c>
      <c r="G2093" s="22">
        <f t="shared" si="7838"/>
        <v>0</v>
      </c>
      <c r="H2093" s="22">
        <f t="shared" si="7839"/>
        <v>0</v>
      </c>
      <c r="I2093" s="22">
        <f t="shared" si="7840"/>
        <v>0</v>
      </c>
      <c r="J2093" s="22">
        <f t="shared" si="7841"/>
        <v>0</v>
      </c>
      <c r="K2093" s="22">
        <f t="shared" si="7842"/>
        <v>0</v>
      </c>
      <c r="L2093" s="22">
        <f t="shared" si="7750"/>
        <v>0</v>
      </c>
      <c r="M2093" s="22">
        <f t="shared" si="7751"/>
        <v>0</v>
      </c>
      <c r="N2093" s="22">
        <f t="shared" si="7752"/>
        <v>0</v>
      </c>
      <c r="O2093" s="22">
        <f t="shared" si="7843"/>
        <v>0</v>
      </c>
      <c r="P2093" s="22">
        <f t="shared" si="7844"/>
        <v>0</v>
      </c>
      <c r="Q2093" s="22">
        <f t="shared" si="7845"/>
        <v>0</v>
      </c>
      <c r="R2093" s="22">
        <f t="shared" si="7753"/>
        <v>0</v>
      </c>
      <c r="S2093" s="22">
        <f t="shared" si="7754"/>
        <v>0</v>
      </c>
      <c r="T2093" s="22">
        <f t="shared" si="7755"/>
        <v>0</v>
      </c>
      <c r="U2093" s="22">
        <f t="shared" si="7846"/>
        <v>0</v>
      </c>
      <c r="V2093" s="22">
        <f t="shared" si="7847"/>
        <v>0</v>
      </c>
      <c r="W2093" s="22">
        <f t="shared" si="7848"/>
        <v>0</v>
      </c>
      <c r="X2093" s="22">
        <f t="shared" si="7756"/>
        <v>0</v>
      </c>
      <c r="Y2093" s="22">
        <f t="shared" si="7757"/>
        <v>0</v>
      </c>
      <c r="Z2093" s="22">
        <f t="shared" si="7758"/>
        <v>0</v>
      </c>
      <c r="AA2093" s="22">
        <f t="shared" si="7849"/>
        <v>0</v>
      </c>
      <c r="AB2093" s="22">
        <f t="shared" si="7850"/>
        <v>0</v>
      </c>
      <c r="AC2093" s="22">
        <f t="shared" si="7851"/>
        <v>0</v>
      </c>
      <c r="AD2093" s="22">
        <f t="shared" si="7759"/>
        <v>0</v>
      </c>
      <c r="AE2093" s="22">
        <f t="shared" si="7760"/>
        <v>0</v>
      </c>
      <c r="AF2093" s="22">
        <f t="shared" si="7761"/>
        <v>0</v>
      </c>
      <c r="AG2093" s="22">
        <f t="shared" si="7852"/>
        <v>0</v>
      </c>
      <c r="AH2093" s="22">
        <f t="shared" si="7853"/>
        <v>0</v>
      </c>
      <c r="AI2093" s="22">
        <f t="shared" si="7854"/>
        <v>0</v>
      </c>
      <c r="AJ2093" s="22">
        <f t="shared" si="7762"/>
        <v>0</v>
      </c>
      <c r="AK2093" s="22">
        <f t="shared" si="7763"/>
        <v>0</v>
      </c>
      <c r="AL2093" s="22">
        <f t="shared" si="7764"/>
        <v>0</v>
      </c>
      <c r="AM2093" s="22">
        <f t="shared" si="7855"/>
        <v>0</v>
      </c>
      <c r="AN2093" s="22">
        <f t="shared" si="7856"/>
        <v>0</v>
      </c>
      <c r="AO2093" s="22">
        <f t="shared" si="7857"/>
        <v>0</v>
      </c>
      <c r="AP2093" s="22">
        <f t="shared" si="7765"/>
        <v>0</v>
      </c>
      <c r="AQ2093" s="22">
        <f t="shared" si="7766"/>
        <v>0</v>
      </c>
      <c r="AR2093" s="22">
        <f t="shared" si="7767"/>
        <v>0</v>
      </c>
      <c r="AS2093" s="22">
        <f t="shared" si="7858"/>
        <v>0</v>
      </c>
      <c r="AT2093" s="22">
        <f t="shared" si="7859"/>
        <v>0</v>
      </c>
      <c r="AU2093" s="22">
        <f t="shared" si="7860"/>
        <v>0</v>
      </c>
      <c r="AV2093" s="22">
        <f t="shared" si="7768"/>
        <v>0</v>
      </c>
      <c r="AW2093" s="22">
        <f t="shared" si="7769"/>
        <v>0</v>
      </c>
      <c r="AX2093" s="22">
        <f t="shared" si="7770"/>
        <v>0</v>
      </c>
      <c r="AY2093" s="22">
        <f t="shared" si="7861"/>
        <v>0</v>
      </c>
      <c r="AZ2093" s="22">
        <f t="shared" si="7862"/>
        <v>0</v>
      </c>
      <c r="BA2093" s="22">
        <f t="shared" si="7863"/>
        <v>0</v>
      </c>
      <c r="BB2093" s="22">
        <f t="shared" si="7771"/>
        <v>0</v>
      </c>
      <c r="BC2093" s="22">
        <f t="shared" si="7772"/>
        <v>0</v>
      </c>
      <c r="BD2093" s="22">
        <f t="shared" si="7773"/>
        <v>0</v>
      </c>
      <c r="BE2093" s="22">
        <f t="shared" si="7864"/>
        <v>0</v>
      </c>
      <c r="BF2093" s="22">
        <f t="shared" si="7865"/>
        <v>0</v>
      </c>
      <c r="BG2093" s="22">
        <f t="shared" si="7866"/>
        <v>0</v>
      </c>
      <c r="BH2093" s="22">
        <f t="shared" si="7774"/>
        <v>0</v>
      </c>
      <c r="BI2093" s="22">
        <f t="shared" si="7775"/>
        <v>0</v>
      </c>
      <c r="BJ2093" s="22">
        <f t="shared" si="7776"/>
        <v>0</v>
      </c>
      <c r="BK2093" s="22">
        <f t="shared" si="7867"/>
        <v>0</v>
      </c>
      <c r="BL2093" s="22">
        <f t="shared" si="7868"/>
        <v>0</v>
      </c>
      <c r="BM2093" s="22">
        <f t="shared" si="7869"/>
        <v>0</v>
      </c>
      <c r="BN2093" s="22">
        <f t="shared" si="7777"/>
        <v>0</v>
      </c>
      <c r="BO2093" s="22">
        <f t="shared" si="7778"/>
        <v>0</v>
      </c>
      <c r="BP2093" s="22">
        <f t="shared" si="7779"/>
        <v>0</v>
      </c>
      <c r="BQ2093" s="22">
        <f t="shared" si="7870"/>
        <v>0</v>
      </c>
      <c r="BR2093" s="22">
        <f t="shared" si="7871"/>
        <v>0</v>
      </c>
      <c r="BS2093" s="22">
        <f t="shared" si="7780"/>
        <v>0</v>
      </c>
      <c r="BT2093" s="22">
        <f t="shared" si="7781"/>
        <v>0</v>
      </c>
      <c r="BU2093" s="22">
        <f t="shared" si="7782"/>
        <v>0</v>
      </c>
      <c r="BV2093" s="22">
        <f t="shared" si="7872"/>
        <v>0</v>
      </c>
      <c r="BW2093" s="22">
        <f t="shared" si="7873"/>
        <v>0</v>
      </c>
      <c r="BX2093" s="22">
        <f t="shared" si="7783"/>
        <v>0</v>
      </c>
      <c r="BY2093" s="22">
        <f t="shared" si="7784"/>
        <v>0</v>
      </c>
      <c r="BZ2093" s="22">
        <f t="shared" si="7785"/>
        <v>0</v>
      </c>
      <c r="CA2093" s="22">
        <f t="shared" si="7874"/>
        <v>0</v>
      </c>
      <c r="CB2093" s="22">
        <f t="shared" si="7875"/>
        <v>0</v>
      </c>
      <c r="CC2093" s="22">
        <f t="shared" si="7876"/>
        <v>0</v>
      </c>
      <c r="CD2093" s="22">
        <f t="shared" si="7699"/>
        <v>0</v>
      </c>
      <c r="CE2093" s="22">
        <f t="shared" si="7877"/>
        <v>0</v>
      </c>
      <c r="CF2093" s="22"/>
      <c r="CG2093" s="22">
        <f t="shared" si="7700"/>
        <v>0</v>
      </c>
      <c r="CH2093" s="22">
        <f t="shared" si="7878"/>
        <v>0</v>
      </c>
      <c r="CI2093" s="22"/>
      <c r="CJ2093" s="22">
        <f t="shared" si="7701"/>
        <v>0</v>
      </c>
      <c r="CK2093" s="22">
        <f t="shared" si="7878"/>
        <v>0</v>
      </c>
      <c r="CL2093" s="22"/>
      <c r="CM2093" s="22">
        <f t="shared" si="7878"/>
        <v>0</v>
      </c>
      <c r="CN2093" s="15">
        <v>0</v>
      </c>
      <c r="CO2093" s="35"/>
      <c r="CS2093" s="5" t="s">
        <v>29</v>
      </c>
    </row>
    <row r="2094" spans="1:99" hidden="1" x14ac:dyDescent="0.3">
      <c r="A2094" s="36" t="s">
        <v>1198</v>
      </c>
      <c r="B2094" s="16">
        <v>610</v>
      </c>
      <c r="C2094" s="32"/>
      <c r="D2094" s="32"/>
      <c r="E2094" s="33" t="s">
        <v>104</v>
      </c>
      <c r="F2094" s="22">
        <f t="shared" ref="F2094:K2094" si="7879">F2095+F2097+F2096</f>
        <v>0</v>
      </c>
      <c r="G2094" s="22">
        <f t="shared" si="7879"/>
        <v>0</v>
      </c>
      <c r="H2094" s="22">
        <f t="shared" si="7879"/>
        <v>0</v>
      </c>
      <c r="I2094" s="22">
        <f t="shared" si="7879"/>
        <v>0</v>
      </c>
      <c r="J2094" s="22">
        <f t="shared" si="7879"/>
        <v>0</v>
      </c>
      <c r="K2094" s="22">
        <f t="shared" si="7879"/>
        <v>0</v>
      </c>
      <c r="L2094" s="22">
        <f t="shared" si="7750"/>
        <v>0</v>
      </c>
      <c r="M2094" s="22">
        <f t="shared" si="7751"/>
        <v>0</v>
      </c>
      <c r="N2094" s="22">
        <f t="shared" si="7752"/>
        <v>0</v>
      </c>
      <c r="O2094" s="22">
        <f>O2095+O2097+O2096</f>
        <v>0</v>
      </c>
      <c r="P2094" s="22">
        <f>P2095+P2097+P2096</f>
        <v>0</v>
      </c>
      <c r="Q2094" s="22">
        <f>Q2095+Q2097+Q2096</f>
        <v>0</v>
      </c>
      <c r="R2094" s="22">
        <f t="shared" si="7753"/>
        <v>0</v>
      </c>
      <c r="S2094" s="22">
        <f t="shared" si="7754"/>
        <v>0</v>
      </c>
      <c r="T2094" s="22">
        <f t="shared" si="7755"/>
        <v>0</v>
      </c>
      <c r="U2094" s="22">
        <f>U2095+U2097+U2096</f>
        <v>0</v>
      </c>
      <c r="V2094" s="22">
        <f>V2095+V2097+V2096</f>
        <v>0</v>
      </c>
      <c r="W2094" s="22">
        <f>W2095+W2097+W2096</f>
        <v>0</v>
      </c>
      <c r="X2094" s="22">
        <f t="shared" si="7756"/>
        <v>0</v>
      </c>
      <c r="Y2094" s="22">
        <f t="shared" si="7757"/>
        <v>0</v>
      </c>
      <c r="Z2094" s="22">
        <f t="shared" si="7758"/>
        <v>0</v>
      </c>
      <c r="AA2094" s="22">
        <f>AA2095+AA2097+AA2096</f>
        <v>0</v>
      </c>
      <c r="AB2094" s="22">
        <f>AB2095+AB2097+AB2096</f>
        <v>0</v>
      </c>
      <c r="AC2094" s="22">
        <f>AC2095+AC2097+AC2096</f>
        <v>0</v>
      </c>
      <c r="AD2094" s="22">
        <f t="shared" si="7759"/>
        <v>0</v>
      </c>
      <c r="AE2094" s="22">
        <f t="shared" si="7760"/>
        <v>0</v>
      </c>
      <c r="AF2094" s="22">
        <f t="shared" si="7761"/>
        <v>0</v>
      </c>
      <c r="AG2094" s="22">
        <f>AG2095+AG2097+AG2096</f>
        <v>0</v>
      </c>
      <c r="AH2094" s="22">
        <f>AH2095+AH2097+AH2096</f>
        <v>0</v>
      </c>
      <c r="AI2094" s="22">
        <f>AI2095+AI2097+AI2096</f>
        <v>0</v>
      </c>
      <c r="AJ2094" s="22">
        <f t="shared" si="7762"/>
        <v>0</v>
      </c>
      <c r="AK2094" s="22">
        <f t="shared" si="7763"/>
        <v>0</v>
      </c>
      <c r="AL2094" s="22">
        <f t="shared" si="7764"/>
        <v>0</v>
      </c>
      <c r="AM2094" s="22">
        <f>AM2095+AM2097+AM2096</f>
        <v>0</v>
      </c>
      <c r="AN2094" s="22">
        <f>AN2095+AN2097+AN2096</f>
        <v>0</v>
      </c>
      <c r="AO2094" s="22">
        <f>AO2095+AO2097+AO2096</f>
        <v>0</v>
      </c>
      <c r="AP2094" s="22">
        <f t="shared" si="7765"/>
        <v>0</v>
      </c>
      <c r="AQ2094" s="22">
        <f t="shared" si="7766"/>
        <v>0</v>
      </c>
      <c r="AR2094" s="22">
        <f t="shared" si="7767"/>
        <v>0</v>
      </c>
      <c r="AS2094" s="22">
        <f>AS2095+AS2097+AS2096</f>
        <v>0</v>
      </c>
      <c r="AT2094" s="22">
        <f>AT2095+AT2097+AT2096</f>
        <v>0</v>
      </c>
      <c r="AU2094" s="22">
        <f>AU2095+AU2097+AU2096</f>
        <v>0</v>
      </c>
      <c r="AV2094" s="22">
        <f t="shared" si="7768"/>
        <v>0</v>
      </c>
      <c r="AW2094" s="22">
        <f t="shared" si="7769"/>
        <v>0</v>
      </c>
      <c r="AX2094" s="22">
        <f t="shared" si="7770"/>
        <v>0</v>
      </c>
      <c r="AY2094" s="22">
        <f>AY2095+AY2097+AY2096</f>
        <v>0</v>
      </c>
      <c r="AZ2094" s="22">
        <f>AZ2095+AZ2097+AZ2096</f>
        <v>0</v>
      </c>
      <c r="BA2094" s="22">
        <f>BA2095+BA2097+BA2096</f>
        <v>0</v>
      </c>
      <c r="BB2094" s="22">
        <f t="shared" si="7771"/>
        <v>0</v>
      </c>
      <c r="BC2094" s="22">
        <f t="shared" si="7772"/>
        <v>0</v>
      </c>
      <c r="BD2094" s="22">
        <f t="shared" si="7773"/>
        <v>0</v>
      </c>
      <c r="BE2094" s="22">
        <f>BE2095+BE2097+BE2096</f>
        <v>0</v>
      </c>
      <c r="BF2094" s="22">
        <f>BF2095+BF2097+BF2096</f>
        <v>0</v>
      </c>
      <c r="BG2094" s="22">
        <f>BG2095+BG2097+BG2096</f>
        <v>0</v>
      </c>
      <c r="BH2094" s="22">
        <f t="shared" si="7774"/>
        <v>0</v>
      </c>
      <c r="BI2094" s="22">
        <f t="shared" si="7775"/>
        <v>0</v>
      </c>
      <c r="BJ2094" s="22">
        <f t="shared" si="7776"/>
        <v>0</v>
      </c>
      <c r="BK2094" s="22">
        <f>BK2095+BK2097+BK2096</f>
        <v>0</v>
      </c>
      <c r="BL2094" s="22">
        <f>BL2095+BL2097+BL2096</f>
        <v>0</v>
      </c>
      <c r="BM2094" s="22">
        <f>BM2095+BM2097+BM2096</f>
        <v>0</v>
      </c>
      <c r="BN2094" s="22">
        <f t="shared" si="7777"/>
        <v>0</v>
      </c>
      <c r="BO2094" s="22">
        <f t="shared" si="7778"/>
        <v>0</v>
      </c>
      <c r="BP2094" s="22">
        <f t="shared" si="7779"/>
        <v>0</v>
      </c>
      <c r="BQ2094" s="22">
        <f>BQ2095+BQ2097+BQ2096</f>
        <v>0</v>
      </c>
      <c r="BR2094" s="22">
        <f>BR2095+BR2097+BR2096</f>
        <v>0</v>
      </c>
      <c r="BS2094" s="22">
        <f t="shared" si="7780"/>
        <v>0</v>
      </c>
      <c r="BT2094" s="22">
        <f t="shared" si="7781"/>
        <v>0</v>
      </c>
      <c r="BU2094" s="22">
        <f t="shared" si="7782"/>
        <v>0</v>
      </c>
      <c r="BV2094" s="22">
        <f>BV2095+BV2097+BV2096</f>
        <v>0</v>
      </c>
      <c r="BW2094" s="22">
        <f>BW2095+BW2097+BW2096</f>
        <v>0</v>
      </c>
      <c r="BX2094" s="22">
        <f t="shared" si="7783"/>
        <v>0</v>
      </c>
      <c r="BY2094" s="22">
        <f t="shared" si="7784"/>
        <v>0</v>
      </c>
      <c r="BZ2094" s="22">
        <f t="shared" si="7785"/>
        <v>0</v>
      </c>
      <c r="CA2094" s="22">
        <f>CA2095+CA2097+CA2096</f>
        <v>0</v>
      </c>
      <c r="CB2094" s="22">
        <f>CB2095+CB2097+CB2096</f>
        <v>0</v>
      </c>
      <c r="CC2094" s="22">
        <f>CC2095+CC2097+CC2096</f>
        <v>0</v>
      </c>
      <c r="CD2094" s="22">
        <f t="shared" si="7699"/>
        <v>0</v>
      </c>
      <c r="CE2094" s="22">
        <f>CE2095+CE2097+CE2096</f>
        <v>0</v>
      </c>
      <c r="CF2094" s="22"/>
      <c r="CG2094" s="22">
        <f t="shared" si="7700"/>
        <v>0</v>
      </c>
      <c r="CH2094" s="22">
        <f>CH2095+CH2097+CH2096</f>
        <v>0</v>
      </c>
      <c r="CI2094" s="22"/>
      <c r="CJ2094" s="22">
        <f t="shared" si="7701"/>
        <v>0</v>
      </c>
      <c r="CK2094" s="22">
        <f>CK2095+CK2097+CK2096</f>
        <v>0</v>
      </c>
      <c r="CL2094" s="22"/>
      <c r="CM2094" s="22">
        <f>CM2095+CM2097+CM2096</f>
        <v>0</v>
      </c>
      <c r="CN2094" s="15">
        <v>0</v>
      </c>
      <c r="CO2094" s="35"/>
      <c r="CT2094" s="5" t="s">
        <v>30</v>
      </c>
    </row>
    <row r="2095" spans="1:99" hidden="1" x14ac:dyDescent="0.3">
      <c r="A2095" s="36" t="s">
        <v>1198</v>
      </c>
      <c r="B2095" s="16">
        <v>610</v>
      </c>
      <c r="C2095" s="32" t="s">
        <v>395</v>
      </c>
      <c r="D2095" s="32" t="s">
        <v>105</v>
      </c>
      <c r="E2095" s="33" t="s">
        <v>681</v>
      </c>
      <c r="F2095" s="22"/>
      <c r="G2095" s="22"/>
      <c r="H2095" s="22"/>
      <c r="I2095" s="22"/>
      <c r="J2095" s="22"/>
      <c r="K2095" s="22"/>
      <c r="L2095" s="22">
        <f t="shared" si="7750"/>
        <v>0</v>
      </c>
      <c r="M2095" s="22">
        <f t="shared" si="7751"/>
        <v>0</v>
      </c>
      <c r="N2095" s="22">
        <f t="shared" si="7752"/>
        <v>0</v>
      </c>
      <c r="O2095" s="22"/>
      <c r="P2095" s="22"/>
      <c r="Q2095" s="22"/>
      <c r="R2095" s="22">
        <f t="shared" si="7753"/>
        <v>0</v>
      </c>
      <c r="S2095" s="22">
        <f t="shared" si="7754"/>
        <v>0</v>
      </c>
      <c r="T2095" s="22">
        <f t="shared" si="7755"/>
        <v>0</v>
      </c>
      <c r="U2095" s="22"/>
      <c r="V2095" s="22"/>
      <c r="W2095" s="22"/>
      <c r="X2095" s="22">
        <f t="shared" si="7756"/>
        <v>0</v>
      </c>
      <c r="Y2095" s="22">
        <f t="shared" si="7757"/>
        <v>0</v>
      </c>
      <c r="Z2095" s="22">
        <f t="shared" si="7758"/>
        <v>0</v>
      </c>
      <c r="AA2095" s="22"/>
      <c r="AB2095" s="22"/>
      <c r="AC2095" s="22"/>
      <c r="AD2095" s="22">
        <f t="shared" si="7759"/>
        <v>0</v>
      </c>
      <c r="AE2095" s="22">
        <f t="shared" si="7760"/>
        <v>0</v>
      </c>
      <c r="AF2095" s="22">
        <f t="shared" si="7761"/>
        <v>0</v>
      </c>
      <c r="AG2095" s="22"/>
      <c r="AH2095" s="22"/>
      <c r="AI2095" s="22"/>
      <c r="AJ2095" s="22">
        <f t="shared" si="7762"/>
        <v>0</v>
      </c>
      <c r="AK2095" s="22">
        <f t="shared" si="7763"/>
        <v>0</v>
      </c>
      <c r="AL2095" s="22">
        <f t="shared" si="7764"/>
        <v>0</v>
      </c>
      <c r="AM2095" s="22"/>
      <c r="AN2095" s="22"/>
      <c r="AO2095" s="22"/>
      <c r="AP2095" s="22">
        <f t="shared" si="7765"/>
        <v>0</v>
      </c>
      <c r="AQ2095" s="22">
        <f t="shared" si="7766"/>
        <v>0</v>
      </c>
      <c r="AR2095" s="22">
        <f t="shared" si="7767"/>
        <v>0</v>
      </c>
      <c r="AS2095" s="22"/>
      <c r="AT2095" s="22"/>
      <c r="AU2095" s="22"/>
      <c r="AV2095" s="22">
        <f t="shared" si="7768"/>
        <v>0</v>
      </c>
      <c r="AW2095" s="22">
        <f t="shared" si="7769"/>
        <v>0</v>
      </c>
      <c r="AX2095" s="22">
        <f t="shared" si="7770"/>
        <v>0</v>
      </c>
      <c r="AY2095" s="22"/>
      <c r="AZ2095" s="22"/>
      <c r="BA2095" s="22"/>
      <c r="BB2095" s="22">
        <f t="shared" si="7771"/>
        <v>0</v>
      </c>
      <c r="BC2095" s="22">
        <f t="shared" si="7772"/>
        <v>0</v>
      </c>
      <c r="BD2095" s="22">
        <f t="shared" si="7773"/>
        <v>0</v>
      </c>
      <c r="BE2095" s="22"/>
      <c r="BF2095" s="22"/>
      <c r="BG2095" s="22"/>
      <c r="BH2095" s="22">
        <f t="shared" si="7774"/>
        <v>0</v>
      </c>
      <c r="BI2095" s="22">
        <f t="shared" si="7775"/>
        <v>0</v>
      </c>
      <c r="BJ2095" s="22">
        <f t="shared" si="7776"/>
        <v>0</v>
      </c>
      <c r="BK2095" s="22"/>
      <c r="BL2095" s="22"/>
      <c r="BM2095" s="22"/>
      <c r="BN2095" s="22">
        <f t="shared" si="7777"/>
        <v>0</v>
      </c>
      <c r="BO2095" s="22">
        <f t="shared" si="7778"/>
        <v>0</v>
      </c>
      <c r="BP2095" s="22">
        <f t="shared" si="7779"/>
        <v>0</v>
      </c>
      <c r="BQ2095" s="22"/>
      <c r="BR2095" s="22"/>
      <c r="BS2095" s="22">
        <f t="shared" si="7780"/>
        <v>0</v>
      </c>
      <c r="BT2095" s="22">
        <f t="shared" si="7781"/>
        <v>0</v>
      </c>
      <c r="BU2095" s="22">
        <f t="shared" si="7782"/>
        <v>0</v>
      </c>
      <c r="BV2095" s="22"/>
      <c r="BW2095" s="22"/>
      <c r="BX2095" s="22">
        <f t="shared" si="7783"/>
        <v>0</v>
      </c>
      <c r="BY2095" s="22">
        <f t="shared" si="7784"/>
        <v>0</v>
      </c>
      <c r="BZ2095" s="22">
        <f t="shared" si="7785"/>
        <v>0</v>
      </c>
      <c r="CA2095" s="22"/>
      <c r="CB2095" s="22"/>
      <c r="CC2095" s="22"/>
      <c r="CD2095" s="22">
        <f t="shared" si="7699"/>
        <v>0</v>
      </c>
      <c r="CE2095" s="22"/>
      <c r="CF2095" s="22"/>
      <c r="CG2095" s="22">
        <f t="shared" si="7700"/>
        <v>0</v>
      </c>
      <c r="CH2095" s="22"/>
      <c r="CI2095" s="22"/>
      <c r="CJ2095" s="22">
        <f t="shared" si="7701"/>
        <v>0</v>
      </c>
      <c r="CK2095" s="22"/>
      <c r="CL2095" s="22"/>
      <c r="CM2095" s="22"/>
      <c r="CN2095" s="15">
        <v>0</v>
      </c>
      <c r="CO2095" s="35"/>
    </row>
    <row r="2096" spans="1:99" hidden="1" x14ac:dyDescent="0.3">
      <c r="A2096" s="36" t="s">
        <v>1198</v>
      </c>
      <c r="B2096" s="16">
        <v>610</v>
      </c>
      <c r="C2096" s="32" t="s">
        <v>66</v>
      </c>
      <c r="D2096" s="32" t="s">
        <v>42</v>
      </c>
      <c r="E2096" s="33" t="s">
        <v>1001</v>
      </c>
      <c r="F2096" s="22"/>
      <c r="G2096" s="22"/>
      <c r="H2096" s="22"/>
      <c r="I2096" s="22"/>
      <c r="J2096" s="22"/>
      <c r="K2096" s="22"/>
      <c r="L2096" s="22">
        <f t="shared" si="7750"/>
        <v>0</v>
      </c>
      <c r="M2096" s="22">
        <f t="shared" si="7751"/>
        <v>0</v>
      </c>
      <c r="N2096" s="22">
        <f t="shared" si="7752"/>
        <v>0</v>
      </c>
      <c r="O2096" s="22"/>
      <c r="P2096" s="22"/>
      <c r="Q2096" s="22"/>
      <c r="R2096" s="22">
        <f t="shared" si="7753"/>
        <v>0</v>
      </c>
      <c r="S2096" s="22">
        <f t="shared" si="7754"/>
        <v>0</v>
      </c>
      <c r="T2096" s="22">
        <f t="shared" si="7755"/>
        <v>0</v>
      </c>
      <c r="U2096" s="22"/>
      <c r="V2096" s="22"/>
      <c r="W2096" s="22"/>
      <c r="X2096" s="22">
        <f t="shared" si="7756"/>
        <v>0</v>
      </c>
      <c r="Y2096" s="22">
        <f t="shared" si="7757"/>
        <v>0</v>
      </c>
      <c r="Z2096" s="22">
        <f t="shared" si="7758"/>
        <v>0</v>
      </c>
      <c r="AA2096" s="22"/>
      <c r="AB2096" s="22"/>
      <c r="AC2096" s="22"/>
      <c r="AD2096" s="22">
        <f t="shared" si="7759"/>
        <v>0</v>
      </c>
      <c r="AE2096" s="22">
        <f t="shared" si="7760"/>
        <v>0</v>
      </c>
      <c r="AF2096" s="22">
        <f t="shared" si="7761"/>
        <v>0</v>
      </c>
      <c r="AG2096" s="22"/>
      <c r="AH2096" s="22"/>
      <c r="AI2096" s="22"/>
      <c r="AJ2096" s="22">
        <f t="shared" si="7762"/>
        <v>0</v>
      </c>
      <c r="AK2096" s="22">
        <f t="shared" si="7763"/>
        <v>0</v>
      </c>
      <c r="AL2096" s="22">
        <f t="shared" si="7764"/>
        <v>0</v>
      </c>
      <c r="AM2096" s="22"/>
      <c r="AN2096" s="22"/>
      <c r="AO2096" s="22"/>
      <c r="AP2096" s="22">
        <f t="shared" si="7765"/>
        <v>0</v>
      </c>
      <c r="AQ2096" s="22">
        <f t="shared" si="7766"/>
        <v>0</v>
      </c>
      <c r="AR2096" s="22">
        <f t="shared" si="7767"/>
        <v>0</v>
      </c>
      <c r="AS2096" s="22"/>
      <c r="AT2096" s="22"/>
      <c r="AU2096" s="22"/>
      <c r="AV2096" s="22">
        <f t="shared" si="7768"/>
        <v>0</v>
      </c>
      <c r="AW2096" s="22">
        <f t="shared" si="7769"/>
        <v>0</v>
      </c>
      <c r="AX2096" s="22">
        <f t="shared" si="7770"/>
        <v>0</v>
      </c>
      <c r="AY2096" s="22"/>
      <c r="AZ2096" s="22"/>
      <c r="BA2096" s="22"/>
      <c r="BB2096" s="22">
        <f t="shared" si="7771"/>
        <v>0</v>
      </c>
      <c r="BC2096" s="22">
        <f t="shared" si="7772"/>
        <v>0</v>
      </c>
      <c r="BD2096" s="22">
        <f t="shared" si="7773"/>
        <v>0</v>
      </c>
      <c r="BE2096" s="22"/>
      <c r="BF2096" s="22"/>
      <c r="BG2096" s="22"/>
      <c r="BH2096" s="22">
        <f t="shared" si="7774"/>
        <v>0</v>
      </c>
      <c r="BI2096" s="22">
        <f t="shared" si="7775"/>
        <v>0</v>
      </c>
      <c r="BJ2096" s="22">
        <f t="shared" si="7776"/>
        <v>0</v>
      </c>
      <c r="BK2096" s="22"/>
      <c r="BL2096" s="22"/>
      <c r="BM2096" s="22"/>
      <c r="BN2096" s="22">
        <f t="shared" si="7777"/>
        <v>0</v>
      </c>
      <c r="BO2096" s="22">
        <f t="shared" si="7778"/>
        <v>0</v>
      </c>
      <c r="BP2096" s="22">
        <f t="shared" si="7779"/>
        <v>0</v>
      </c>
      <c r="BQ2096" s="22"/>
      <c r="BR2096" s="22"/>
      <c r="BS2096" s="22">
        <f t="shared" si="7780"/>
        <v>0</v>
      </c>
      <c r="BT2096" s="22">
        <f t="shared" si="7781"/>
        <v>0</v>
      </c>
      <c r="BU2096" s="22">
        <f t="shared" si="7782"/>
        <v>0</v>
      </c>
      <c r="BV2096" s="22"/>
      <c r="BW2096" s="22"/>
      <c r="BX2096" s="22">
        <f t="shared" si="7783"/>
        <v>0</v>
      </c>
      <c r="BY2096" s="22">
        <f t="shared" si="7784"/>
        <v>0</v>
      </c>
      <c r="BZ2096" s="22">
        <f t="shared" si="7785"/>
        <v>0</v>
      </c>
      <c r="CA2096" s="22"/>
      <c r="CB2096" s="22"/>
      <c r="CC2096" s="22"/>
      <c r="CD2096" s="22">
        <f t="shared" si="7699"/>
        <v>0</v>
      </c>
      <c r="CE2096" s="22"/>
      <c r="CF2096" s="22"/>
      <c r="CG2096" s="22">
        <f t="shared" si="7700"/>
        <v>0</v>
      </c>
      <c r="CH2096" s="22"/>
      <c r="CI2096" s="22"/>
      <c r="CJ2096" s="22">
        <f t="shared" si="7701"/>
        <v>0</v>
      </c>
      <c r="CK2096" s="22"/>
      <c r="CL2096" s="22"/>
      <c r="CM2096" s="22"/>
      <c r="CN2096" s="15">
        <v>0</v>
      </c>
      <c r="CO2096" s="35"/>
    </row>
    <row r="2097" spans="1:99" hidden="1" x14ac:dyDescent="0.3">
      <c r="A2097" s="36" t="s">
        <v>1198</v>
      </c>
      <c r="B2097" s="16">
        <v>610</v>
      </c>
      <c r="C2097" s="32" t="s">
        <v>66</v>
      </c>
      <c r="D2097" s="32" t="s">
        <v>67</v>
      </c>
      <c r="E2097" s="33" t="s">
        <v>68</v>
      </c>
      <c r="F2097" s="22"/>
      <c r="G2097" s="22"/>
      <c r="H2097" s="22"/>
      <c r="I2097" s="22"/>
      <c r="J2097" s="22"/>
      <c r="K2097" s="22"/>
      <c r="L2097" s="22">
        <f t="shared" si="7750"/>
        <v>0</v>
      </c>
      <c r="M2097" s="22">
        <f t="shared" si="7751"/>
        <v>0</v>
      </c>
      <c r="N2097" s="22">
        <f t="shared" si="7752"/>
        <v>0</v>
      </c>
      <c r="O2097" s="22"/>
      <c r="P2097" s="22"/>
      <c r="Q2097" s="22"/>
      <c r="R2097" s="22">
        <f t="shared" si="7753"/>
        <v>0</v>
      </c>
      <c r="S2097" s="22">
        <f t="shared" si="7754"/>
        <v>0</v>
      </c>
      <c r="T2097" s="22">
        <f t="shared" si="7755"/>
        <v>0</v>
      </c>
      <c r="U2097" s="22"/>
      <c r="V2097" s="22"/>
      <c r="W2097" s="22"/>
      <c r="X2097" s="22">
        <f t="shared" si="7756"/>
        <v>0</v>
      </c>
      <c r="Y2097" s="22">
        <f t="shared" si="7757"/>
        <v>0</v>
      </c>
      <c r="Z2097" s="22">
        <f t="shared" si="7758"/>
        <v>0</v>
      </c>
      <c r="AA2097" s="22"/>
      <c r="AB2097" s="22"/>
      <c r="AC2097" s="22"/>
      <c r="AD2097" s="22">
        <f t="shared" si="7759"/>
        <v>0</v>
      </c>
      <c r="AE2097" s="22">
        <f t="shared" si="7760"/>
        <v>0</v>
      </c>
      <c r="AF2097" s="22">
        <f t="shared" si="7761"/>
        <v>0</v>
      </c>
      <c r="AG2097" s="22"/>
      <c r="AH2097" s="22"/>
      <c r="AI2097" s="22"/>
      <c r="AJ2097" s="22">
        <f t="shared" si="7762"/>
        <v>0</v>
      </c>
      <c r="AK2097" s="22">
        <f t="shared" si="7763"/>
        <v>0</v>
      </c>
      <c r="AL2097" s="22">
        <f t="shared" si="7764"/>
        <v>0</v>
      </c>
      <c r="AM2097" s="22"/>
      <c r="AN2097" s="22"/>
      <c r="AO2097" s="22"/>
      <c r="AP2097" s="22">
        <f t="shared" si="7765"/>
        <v>0</v>
      </c>
      <c r="AQ2097" s="22">
        <f t="shared" si="7766"/>
        <v>0</v>
      </c>
      <c r="AR2097" s="22">
        <f t="shared" si="7767"/>
        <v>0</v>
      </c>
      <c r="AS2097" s="22"/>
      <c r="AT2097" s="22"/>
      <c r="AU2097" s="22"/>
      <c r="AV2097" s="22">
        <f t="shared" si="7768"/>
        <v>0</v>
      </c>
      <c r="AW2097" s="22">
        <f t="shared" si="7769"/>
        <v>0</v>
      </c>
      <c r="AX2097" s="22">
        <f t="shared" si="7770"/>
        <v>0</v>
      </c>
      <c r="AY2097" s="22"/>
      <c r="AZ2097" s="22"/>
      <c r="BA2097" s="22"/>
      <c r="BB2097" s="22">
        <f t="shared" si="7771"/>
        <v>0</v>
      </c>
      <c r="BC2097" s="22">
        <f t="shared" si="7772"/>
        <v>0</v>
      </c>
      <c r="BD2097" s="22">
        <f t="shared" si="7773"/>
        <v>0</v>
      </c>
      <c r="BE2097" s="22"/>
      <c r="BF2097" s="22"/>
      <c r="BG2097" s="22"/>
      <c r="BH2097" s="22">
        <f t="shared" si="7774"/>
        <v>0</v>
      </c>
      <c r="BI2097" s="22">
        <f t="shared" si="7775"/>
        <v>0</v>
      </c>
      <c r="BJ2097" s="22">
        <f t="shared" si="7776"/>
        <v>0</v>
      </c>
      <c r="BK2097" s="22"/>
      <c r="BL2097" s="22"/>
      <c r="BM2097" s="22"/>
      <c r="BN2097" s="22">
        <f t="shared" si="7777"/>
        <v>0</v>
      </c>
      <c r="BO2097" s="22">
        <f t="shared" si="7778"/>
        <v>0</v>
      </c>
      <c r="BP2097" s="22">
        <f t="shared" si="7779"/>
        <v>0</v>
      </c>
      <c r="BQ2097" s="22"/>
      <c r="BR2097" s="22"/>
      <c r="BS2097" s="22">
        <f t="shared" si="7780"/>
        <v>0</v>
      </c>
      <c r="BT2097" s="22">
        <f t="shared" si="7781"/>
        <v>0</v>
      </c>
      <c r="BU2097" s="22">
        <f t="shared" si="7782"/>
        <v>0</v>
      </c>
      <c r="BV2097" s="22"/>
      <c r="BW2097" s="22"/>
      <c r="BX2097" s="22">
        <f t="shared" si="7783"/>
        <v>0</v>
      </c>
      <c r="BY2097" s="22">
        <f t="shared" si="7784"/>
        <v>0</v>
      </c>
      <c r="BZ2097" s="22">
        <f t="shared" si="7785"/>
        <v>0</v>
      </c>
      <c r="CA2097" s="22"/>
      <c r="CB2097" s="22"/>
      <c r="CC2097" s="22"/>
      <c r="CD2097" s="22">
        <f t="shared" ref="CD2097:CD2160" si="7880">BX2097+CA2097</f>
        <v>0</v>
      </c>
      <c r="CE2097" s="22"/>
      <c r="CF2097" s="22"/>
      <c r="CG2097" s="22">
        <f t="shared" ref="CG2097:CG2160" si="7881">BY2097+CB2097</f>
        <v>0</v>
      </c>
      <c r="CH2097" s="22"/>
      <c r="CI2097" s="22"/>
      <c r="CJ2097" s="22">
        <f t="shared" ref="CJ2097:CJ2160" si="7882">BZ2097+CC2097</f>
        <v>0</v>
      </c>
      <c r="CK2097" s="22"/>
      <c r="CL2097" s="22"/>
      <c r="CM2097" s="22"/>
      <c r="CN2097" s="15">
        <v>0</v>
      </c>
      <c r="CO2097" s="35"/>
    </row>
    <row r="2098" spans="1:99" s="31" customFormat="1" ht="62.4" x14ac:dyDescent="0.3">
      <c r="A2098" s="25" t="s">
        <v>1199</v>
      </c>
      <c r="B2098" s="26"/>
      <c r="C2098" s="25"/>
      <c r="D2098" s="25"/>
      <c r="E2098" s="27" t="s">
        <v>1200</v>
      </c>
      <c r="F2098" s="28">
        <f t="shared" ref="F2098:K2098" si="7883">F2099+F2104+F2124+F2132</f>
        <v>796622.79999999993</v>
      </c>
      <c r="G2098" s="28">
        <f t="shared" si="7883"/>
        <v>471485</v>
      </c>
      <c r="H2098" s="28">
        <f t="shared" si="7883"/>
        <v>787765</v>
      </c>
      <c r="I2098" s="28">
        <f t="shared" si="7883"/>
        <v>0</v>
      </c>
      <c r="J2098" s="28">
        <f t="shared" si="7883"/>
        <v>0</v>
      </c>
      <c r="K2098" s="28">
        <f t="shared" si="7883"/>
        <v>0</v>
      </c>
      <c r="L2098" s="28">
        <f t="shared" si="7750"/>
        <v>796622.79999999993</v>
      </c>
      <c r="M2098" s="28">
        <f t="shared" si="7751"/>
        <v>471485</v>
      </c>
      <c r="N2098" s="28">
        <f t="shared" si="7752"/>
        <v>787765</v>
      </c>
      <c r="O2098" s="28">
        <f>O2099+O2104+O2124+O2132</f>
        <v>86115.934999999998</v>
      </c>
      <c r="P2098" s="28">
        <f>P2099+P2104+P2124+P2132</f>
        <v>27201.609</v>
      </c>
      <c r="Q2098" s="28">
        <f>Q2099+Q2104+Q2124+Q2132</f>
        <v>0</v>
      </c>
      <c r="R2098" s="28">
        <f t="shared" si="7753"/>
        <v>882738.73499999987</v>
      </c>
      <c r="S2098" s="28">
        <f t="shared" si="7754"/>
        <v>498686.609</v>
      </c>
      <c r="T2098" s="28">
        <f t="shared" si="7755"/>
        <v>787765</v>
      </c>
      <c r="U2098" s="28">
        <f>U2099+U2104+U2124+U2132</f>
        <v>0</v>
      </c>
      <c r="V2098" s="28">
        <f>V2099+V2104+V2124+V2132</f>
        <v>0</v>
      </c>
      <c r="W2098" s="28">
        <f>W2099+W2104+W2124+W2132</f>
        <v>0</v>
      </c>
      <c r="X2098" s="28">
        <f t="shared" si="7756"/>
        <v>882738.73499999987</v>
      </c>
      <c r="Y2098" s="28">
        <f t="shared" si="7757"/>
        <v>498686.609</v>
      </c>
      <c r="Z2098" s="28">
        <f t="shared" si="7758"/>
        <v>787765</v>
      </c>
      <c r="AA2098" s="28">
        <f>AA2099+AA2104+AA2124+AA2132</f>
        <v>0</v>
      </c>
      <c r="AB2098" s="28">
        <f>AB2099+AB2104+AB2124+AB2132</f>
        <v>0</v>
      </c>
      <c r="AC2098" s="28">
        <f>AC2099+AC2104+AC2124+AC2132</f>
        <v>0</v>
      </c>
      <c r="AD2098" s="28">
        <f t="shared" si="7759"/>
        <v>882738.73499999987</v>
      </c>
      <c r="AE2098" s="28">
        <f t="shared" si="7760"/>
        <v>498686.609</v>
      </c>
      <c r="AF2098" s="28">
        <f t="shared" si="7761"/>
        <v>787765</v>
      </c>
      <c r="AG2098" s="28">
        <f>AG2099+AG2104+AG2124+AG2132</f>
        <v>0</v>
      </c>
      <c r="AH2098" s="28">
        <f>AH2099+AH2104+AH2124+AH2132</f>
        <v>0</v>
      </c>
      <c r="AI2098" s="28">
        <f>AI2099+AI2104+AI2124+AI2132</f>
        <v>0</v>
      </c>
      <c r="AJ2098" s="28">
        <f t="shared" si="7762"/>
        <v>882738.73499999987</v>
      </c>
      <c r="AK2098" s="28">
        <f t="shared" si="7763"/>
        <v>498686.609</v>
      </c>
      <c r="AL2098" s="28">
        <f t="shared" si="7764"/>
        <v>787765</v>
      </c>
      <c r="AM2098" s="28">
        <f>AM2099+AM2104+AM2124+AM2132</f>
        <v>-50000</v>
      </c>
      <c r="AN2098" s="28">
        <f>AN2099+AN2104+AN2124+AN2132</f>
        <v>50000</v>
      </c>
      <c r="AO2098" s="28">
        <f>AO2099+AO2104+AO2124+AO2132</f>
        <v>0</v>
      </c>
      <c r="AP2098" s="28">
        <f t="shared" si="7765"/>
        <v>832738.73499999987</v>
      </c>
      <c r="AQ2098" s="28">
        <f t="shared" si="7766"/>
        <v>548686.60899999994</v>
      </c>
      <c r="AR2098" s="28">
        <f t="shared" si="7767"/>
        <v>787765</v>
      </c>
      <c r="AS2098" s="28">
        <f>AS2099+AS2104+AS2124+AS2132</f>
        <v>0</v>
      </c>
      <c r="AT2098" s="28">
        <f>AT2099+AT2104+AT2124+AT2132</f>
        <v>0</v>
      </c>
      <c r="AU2098" s="28">
        <f>AU2099+AU2104+AU2124+AU2132</f>
        <v>0</v>
      </c>
      <c r="AV2098" s="28">
        <f t="shared" si="7768"/>
        <v>832738.73499999987</v>
      </c>
      <c r="AW2098" s="28">
        <f t="shared" si="7769"/>
        <v>548686.60899999994</v>
      </c>
      <c r="AX2098" s="28">
        <f t="shared" si="7770"/>
        <v>787765</v>
      </c>
      <c r="AY2098" s="28">
        <f>AY2099+AY2104+AY2124+AY2132</f>
        <v>0</v>
      </c>
      <c r="AZ2098" s="28">
        <f>AZ2099+AZ2104+AZ2124+AZ2132</f>
        <v>0</v>
      </c>
      <c r="BA2098" s="28">
        <f>BA2099+BA2104+BA2124+BA2132</f>
        <v>0</v>
      </c>
      <c r="BB2098" s="28">
        <f t="shared" si="7771"/>
        <v>832738.73499999987</v>
      </c>
      <c r="BC2098" s="28">
        <f t="shared" si="7772"/>
        <v>548686.60899999994</v>
      </c>
      <c r="BD2098" s="28">
        <f t="shared" si="7773"/>
        <v>787765</v>
      </c>
      <c r="BE2098" s="28">
        <f>BE2099+BE2104+BE2124+BE2132</f>
        <v>0</v>
      </c>
      <c r="BF2098" s="28">
        <f>BF2099+BF2104+BF2124+BF2132</f>
        <v>0</v>
      </c>
      <c r="BG2098" s="28">
        <f>BG2099+BG2104+BG2124+BG2132</f>
        <v>0</v>
      </c>
      <c r="BH2098" s="28">
        <f t="shared" si="7774"/>
        <v>832738.73499999987</v>
      </c>
      <c r="BI2098" s="28">
        <f t="shared" si="7775"/>
        <v>548686.60899999994</v>
      </c>
      <c r="BJ2098" s="28">
        <f t="shared" si="7776"/>
        <v>787765</v>
      </c>
      <c r="BK2098" s="28">
        <f>BK2099+BK2104+BK2124+BK2132</f>
        <v>-23069.859</v>
      </c>
      <c r="BL2098" s="28">
        <f>BL2099+BL2104+BL2124+BL2132</f>
        <v>0</v>
      </c>
      <c r="BM2098" s="28">
        <f>BM2099+BM2104+BM2124+BM2132</f>
        <v>0</v>
      </c>
      <c r="BN2098" s="28">
        <f t="shared" si="7777"/>
        <v>809668.87599999981</v>
      </c>
      <c r="BO2098" s="28">
        <f t="shared" si="7778"/>
        <v>548686.60899999994</v>
      </c>
      <c r="BP2098" s="28">
        <f t="shared" si="7779"/>
        <v>787765</v>
      </c>
      <c r="BQ2098" s="28">
        <f>BQ2099+BQ2104+BQ2124+BQ2132</f>
        <v>0</v>
      </c>
      <c r="BR2098" s="28">
        <f>BR2099+BR2104+BR2124+BR2132</f>
        <v>0</v>
      </c>
      <c r="BS2098" s="22">
        <f t="shared" si="7780"/>
        <v>809668.87599999981</v>
      </c>
      <c r="BT2098" s="22">
        <f t="shared" si="7781"/>
        <v>548686.60899999994</v>
      </c>
      <c r="BU2098" s="22">
        <f t="shared" si="7782"/>
        <v>787765</v>
      </c>
      <c r="BV2098" s="28">
        <f>BV2099+BV2104+BV2124+BV2132</f>
        <v>0</v>
      </c>
      <c r="BW2098" s="28">
        <f>BW2099+BW2104+BW2124+BW2132</f>
        <v>0</v>
      </c>
      <c r="BX2098" s="28">
        <f t="shared" si="7783"/>
        <v>809668.87599999981</v>
      </c>
      <c r="BY2098" s="28">
        <f t="shared" si="7784"/>
        <v>548686.60899999994</v>
      </c>
      <c r="BZ2098" s="28">
        <f t="shared" si="7785"/>
        <v>787765</v>
      </c>
      <c r="CA2098" s="28">
        <f>CA2099+CA2104+CA2124+CA2132</f>
        <v>0</v>
      </c>
      <c r="CB2098" s="28">
        <f>CB2099+CB2104+CB2124+CB2132</f>
        <v>0</v>
      </c>
      <c r="CC2098" s="28">
        <f>CC2099+CC2104+CC2124+CC2132</f>
        <v>0</v>
      </c>
      <c r="CD2098" s="28">
        <f t="shared" si="7880"/>
        <v>809668.87599999981</v>
      </c>
      <c r="CE2098" s="28">
        <f>CE2099+CE2104+CE2124+CE2132</f>
        <v>0</v>
      </c>
      <c r="CF2098" s="29">
        <f t="shared" ref="CF2098:CF2161" si="7884">CD2098+CE2098</f>
        <v>809668.87599999981</v>
      </c>
      <c r="CG2098" s="28">
        <f t="shared" si="7881"/>
        <v>548686.60899999994</v>
      </c>
      <c r="CH2098" s="28">
        <f>CH2099+CH2104+CH2124+CH2132</f>
        <v>0</v>
      </c>
      <c r="CI2098" s="28">
        <f t="shared" ref="CI2098:CI2161" si="7885">CG2098+CH2098</f>
        <v>548686.60899999994</v>
      </c>
      <c r="CJ2098" s="28">
        <f t="shared" si="7882"/>
        <v>787765</v>
      </c>
      <c r="CK2098" s="28">
        <f>CK2099+CK2104+CK2124+CK2132</f>
        <v>0</v>
      </c>
      <c r="CL2098" s="28">
        <f t="shared" ref="CL2098:CL2161" si="7886">CJ2098+CK2098</f>
        <v>787765</v>
      </c>
      <c r="CM2098" s="28">
        <f>CM2099+CM2104+CM2124+CM2132</f>
        <v>0</v>
      </c>
      <c r="CN2098" s="15"/>
      <c r="CO2098" s="30"/>
      <c r="CQ2098" s="31" t="s">
        <v>27</v>
      </c>
    </row>
    <row r="2099" spans="1:99" ht="78" x14ac:dyDescent="0.3">
      <c r="A2099" s="32" t="s">
        <v>1201</v>
      </c>
      <c r="B2099" s="16"/>
      <c r="C2099" s="32"/>
      <c r="D2099" s="32"/>
      <c r="E2099" s="33" t="s">
        <v>1202</v>
      </c>
      <c r="F2099" s="22">
        <f t="shared" ref="F2099:F2102" si="7887">F2100</f>
        <v>53584.6</v>
      </c>
      <c r="G2099" s="22">
        <f t="shared" ref="G2099:G2102" si="7888">G2100</f>
        <v>16833.000000000004</v>
      </c>
      <c r="H2099" s="22">
        <f t="shared" ref="H2099:H2102" si="7889">H2100</f>
        <v>14863.199999999999</v>
      </c>
      <c r="I2099" s="22">
        <f t="shared" ref="I2099:I2102" si="7890">I2100</f>
        <v>0</v>
      </c>
      <c r="J2099" s="22">
        <f t="shared" ref="J2099:J2102" si="7891">J2100</f>
        <v>0</v>
      </c>
      <c r="K2099" s="22">
        <f t="shared" ref="K2099:K2102" si="7892">K2100</f>
        <v>0</v>
      </c>
      <c r="L2099" s="22">
        <f t="shared" si="7750"/>
        <v>53584.6</v>
      </c>
      <c r="M2099" s="22">
        <f t="shared" si="7751"/>
        <v>16833.000000000004</v>
      </c>
      <c r="N2099" s="22">
        <f t="shared" si="7752"/>
        <v>14863.199999999999</v>
      </c>
      <c r="O2099" s="22">
        <f t="shared" ref="O2099:O2102" si="7893">O2100</f>
        <v>0</v>
      </c>
      <c r="P2099" s="22">
        <f t="shared" ref="P2099:P2102" si="7894">P2100</f>
        <v>0</v>
      </c>
      <c r="Q2099" s="22">
        <f t="shared" ref="Q2099:Q2102" si="7895">Q2100</f>
        <v>0</v>
      </c>
      <c r="R2099" s="22">
        <f t="shared" si="7753"/>
        <v>53584.6</v>
      </c>
      <c r="S2099" s="22">
        <f t="shared" si="7754"/>
        <v>16833.000000000004</v>
      </c>
      <c r="T2099" s="22">
        <f t="shared" si="7755"/>
        <v>14863.199999999999</v>
      </c>
      <c r="U2099" s="22">
        <f t="shared" ref="U2099:U2102" si="7896">U2100</f>
        <v>0</v>
      </c>
      <c r="V2099" s="22">
        <f t="shared" ref="V2099:V2102" si="7897">V2100</f>
        <v>0</v>
      </c>
      <c r="W2099" s="22">
        <f t="shared" ref="W2099:W2102" si="7898">W2100</f>
        <v>0</v>
      </c>
      <c r="X2099" s="22">
        <f t="shared" si="7756"/>
        <v>53584.6</v>
      </c>
      <c r="Y2099" s="22">
        <f t="shared" si="7757"/>
        <v>16833.000000000004</v>
      </c>
      <c r="Z2099" s="22">
        <f t="shared" si="7758"/>
        <v>14863.199999999999</v>
      </c>
      <c r="AA2099" s="22">
        <f t="shared" ref="AA2099:AA2102" si="7899">AA2100</f>
        <v>0</v>
      </c>
      <c r="AB2099" s="22">
        <f t="shared" ref="AB2099:AB2102" si="7900">AB2100</f>
        <v>0</v>
      </c>
      <c r="AC2099" s="22">
        <f t="shared" ref="AC2099:AC2102" si="7901">AC2100</f>
        <v>0</v>
      </c>
      <c r="AD2099" s="22">
        <f t="shared" si="7759"/>
        <v>53584.6</v>
      </c>
      <c r="AE2099" s="22">
        <f t="shared" si="7760"/>
        <v>16833.000000000004</v>
      </c>
      <c r="AF2099" s="22">
        <f t="shared" si="7761"/>
        <v>14863.199999999999</v>
      </c>
      <c r="AG2099" s="22">
        <f t="shared" ref="AG2099:AG2102" si="7902">AG2100</f>
        <v>0</v>
      </c>
      <c r="AH2099" s="22">
        <f t="shared" ref="AH2099:AH2102" si="7903">AH2100</f>
        <v>0</v>
      </c>
      <c r="AI2099" s="22">
        <f t="shared" ref="AI2099:AI2102" si="7904">AI2100</f>
        <v>0</v>
      </c>
      <c r="AJ2099" s="22">
        <f t="shared" si="7762"/>
        <v>53584.6</v>
      </c>
      <c r="AK2099" s="22">
        <f t="shared" si="7763"/>
        <v>16833.000000000004</v>
      </c>
      <c r="AL2099" s="22">
        <f t="shared" si="7764"/>
        <v>14863.199999999999</v>
      </c>
      <c r="AM2099" s="22">
        <f t="shared" ref="AM2099:AM2102" si="7905">AM2100</f>
        <v>0</v>
      </c>
      <c r="AN2099" s="22">
        <f t="shared" ref="AN2099:AN2102" si="7906">AN2100</f>
        <v>0</v>
      </c>
      <c r="AO2099" s="22">
        <f t="shared" ref="AO2099:AO2102" si="7907">AO2100</f>
        <v>0</v>
      </c>
      <c r="AP2099" s="22">
        <f t="shared" si="7765"/>
        <v>53584.6</v>
      </c>
      <c r="AQ2099" s="22">
        <f t="shared" si="7766"/>
        <v>16833.000000000004</v>
      </c>
      <c r="AR2099" s="22">
        <f t="shared" si="7767"/>
        <v>14863.199999999999</v>
      </c>
      <c r="AS2099" s="22">
        <f t="shared" ref="AS2099:AS2102" si="7908">AS2100</f>
        <v>0</v>
      </c>
      <c r="AT2099" s="22">
        <f t="shared" ref="AT2099:AT2102" si="7909">AT2100</f>
        <v>0</v>
      </c>
      <c r="AU2099" s="22">
        <f t="shared" ref="AU2099:AU2102" si="7910">AU2100</f>
        <v>0</v>
      </c>
      <c r="AV2099" s="22">
        <f t="shared" si="7768"/>
        <v>53584.6</v>
      </c>
      <c r="AW2099" s="22">
        <f t="shared" si="7769"/>
        <v>16833.000000000004</v>
      </c>
      <c r="AX2099" s="22">
        <f t="shared" si="7770"/>
        <v>14863.199999999999</v>
      </c>
      <c r="AY2099" s="22">
        <f t="shared" ref="AY2099:AY2102" si="7911">AY2100</f>
        <v>0</v>
      </c>
      <c r="AZ2099" s="22">
        <f t="shared" ref="AZ2099:AZ2102" si="7912">AZ2100</f>
        <v>0</v>
      </c>
      <c r="BA2099" s="22">
        <f t="shared" ref="BA2099:BA2102" si="7913">BA2100</f>
        <v>0</v>
      </c>
      <c r="BB2099" s="22">
        <f t="shared" si="7771"/>
        <v>53584.6</v>
      </c>
      <c r="BC2099" s="22">
        <f t="shared" si="7772"/>
        <v>16833.000000000004</v>
      </c>
      <c r="BD2099" s="22">
        <f t="shared" si="7773"/>
        <v>14863.199999999999</v>
      </c>
      <c r="BE2099" s="22">
        <f t="shared" ref="BE2099:BE2102" si="7914">BE2100</f>
        <v>0</v>
      </c>
      <c r="BF2099" s="22">
        <f t="shared" ref="BF2099:BF2102" si="7915">BF2100</f>
        <v>0</v>
      </c>
      <c r="BG2099" s="22">
        <f t="shared" ref="BG2099:BG2102" si="7916">BG2100</f>
        <v>0</v>
      </c>
      <c r="BH2099" s="22">
        <f t="shared" si="7774"/>
        <v>53584.6</v>
      </c>
      <c r="BI2099" s="22">
        <f t="shared" si="7775"/>
        <v>16833.000000000004</v>
      </c>
      <c r="BJ2099" s="22">
        <f t="shared" si="7776"/>
        <v>14863.199999999999</v>
      </c>
      <c r="BK2099" s="22">
        <f t="shared" ref="BK2099:BK2102" si="7917">BK2100</f>
        <v>0</v>
      </c>
      <c r="BL2099" s="22">
        <f t="shared" ref="BL2099:BL2102" si="7918">BL2100</f>
        <v>0</v>
      </c>
      <c r="BM2099" s="22">
        <f t="shared" ref="BM2099:BM2102" si="7919">BM2100</f>
        <v>0</v>
      </c>
      <c r="BN2099" s="22">
        <f t="shared" si="7777"/>
        <v>53584.6</v>
      </c>
      <c r="BO2099" s="22">
        <f t="shared" si="7778"/>
        <v>16833.000000000004</v>
      </c>
      <c r="BP2099" s="22">
        <f t="shared" si="7779"/>
        <v>14863.199999999999</v>
      </c>
      <c r="BQ2099" s="22">
        <f t="shared" ref="BQ2099:BQ2102" si="7920">BQ2100</f>
        <v>0</v>
      </c>
      <c r="BR2099" s="22">
        <f t="shared" ref="BR2099:BR2102" si="7921">BR2100</f>
        <v>0</v>
      </c>
      <c r="BS2099" s="22">
        <f t="shared" si="7780"/>
        <v>53584.6</v>
      </c>
      <c r="BT2099" s="22">
        <f t="shared" si="7781"/>
        <v>16833.000000000004</v>
      </c>
      <c r="BU2099" s="22">
        <f t="shared" si="7782"/>
        <v>14863.199999999999</v>
      </c>
      <c r="BV2099" s="22">
        <f t="shared" ref="BV2099:BV2102" si="7922">BV2100</f>
        <v>0</v>
      </c>
      <c r="BW2099" s="22">
        <f t="shared" ref="BW2099:BW2102" si="7923">BW2100</f>
        <v>0</v>
      </c>
      <c r="BX2099" s="22">
        <f t="shared" si="7783"/>
        <v>53584.6</v>
      </c>
      <c r="BY2099" s="22">
        <f t="shared" si="7784"/>
        <v>16833.000000000004</v>
      </c>
      <c r="BZ2099" s="22">
        <f t="shared" si="7785"/>
        <v>14863.199999999999</v>
      </c>
      <c r="CA2099" s="22">
        <f t="shared" ref="CA2099:CA2102" si="7924">CA2100</f>
        <v>0</v>
      </c>
      <c r="CB2099" s="22">
        <f t="shared" ref="CB2099:CB2102" si="7925">CB2100</f>
        <v>0</v>
      </c>
      <c r="CC2099" s="22">
        <f t="shared" ref="CC2099:CC2102" si="7926">CC2100</f>
        <v>0</v>
      </c>
      <c r="CD2099" s="22">
        <f t="shared" si="7880"/>
        <v>53584.6</v>
      </c>
      <c r="CE2099" s="22">
        <f t="shared" ref="CE2099:CE2102" si="7927">CE2100</f>
        <v>0</v>
      </c>
      <c r="CF2099" s="34">
        <f t="shared" si="7884"/>
        <v>53584.6</v>
      </c>
      <c r="CG2099" s="22">
        <f t="shared" si="7881"/>
        <v>16833.000000000004</v>
      </c>
      <c r="CH2099" s="22">
        <f t="shared" ref="CH2099:CM2102" si="7928">CH2100</f>
        <v>0</v>
      </c>
      <c r="CI2099" s="22">
        <f t="shared" si="7885"/>
        <v>16833.000000000004</v>
      </c>
      <c r="CJ2099" s="22">
        <f t="shared" si="7882"/>
        <v>14863.199999999999</v>
      </c>
      <c r="CK2099" s="22">
        <f t="shared" si="7928"/>
        <v>0</v>
      </c>
      <c r="CL2099" s="22">
        <f t="shared" si="7886"/>
        <v>14863.199999999999</v>
      </c>
      <c r="CM2099" s="22">
        <f t="shared" si="7928"/>
        <v>0</v>
      </c>
      <c r="CN2099" s="15"/>
      <c r="CO2099" s="35"/>
      <c r="CR2099" s="5" t="s">
        <v>28</v>
      </c>
    </row>
    <row r="2100" spans="1:99" ht="46.8" x14ac:dyDescent="0.3">
      <c r="A2100" s="32" t="s">
        <v>1203</v>
      </c>
      <c r="B2100" s="16"/>
      <c r="C2100" s="32"/>
      <c r="D2100" s="32"/>
      <c r="E2100" s="33" t="s">
        <v>1204</v>
      </c>
      <c r="F2100" s="22">
        <f t="shared" si="7887"/>
        <v>53584.6</v>
      </c>
      <c r="G2100" s="22">
        <f t="shared" si="7888"/>
        <v>16833.000000000004</v>
      </c>
      <c r="H2100" s="22">
        <f t="shared" si="7889"/>
        <v>14863.199999999999</v>
      </c>
      <c r="I2100" s="22">
        <f t="shared" si="7890"/>
        <v>0</v>
      </c>
      <c r="J2100" s="22">
        <f t="shared" si="7891"/>
        <v>0</v>
      </c>
      <c r="K2100" s="22">
        <f t="shared" si="7892"/>
        <v>0</v>
      </c>
      <c r="L2100" s="22">
        <f t="shared" si="7750"/>
        <v>53584.6</v>
      </c>
      <c r="M2100" s="22">
        <f t="shared" si="7751"/>
        <v>16833.000000000004</v>
      </c>
      <c r="N2100" s="22">
        <f t="shared" si="7752"/>
        <v>14863.199999999999</v>
      </c>
      <c r="O2100" s="22">
        <f t="shared" si="7893"/>
        <v>0</v>
      </c>
      <c r="P2100" s="22">
        <f t="shared" si="7894"/>
        <v>0</v>
      </c>
      <c r="Q2100" s="22">
        <f t="shared" si="7895"/>
        <v>0</v>
      </c>
      <c r="R2100" s="22">
        <f t="shared" si="7753"/>
        <v>53584.6</v>
      </c>
      <c r="S2100" s="22">
        <f t="shared" si="7754"/>
        <v>16833.000000000004</v>
      </c>
      <c r="T2100" s="22">
        <f t="shared" si="7755"/>
        <v>14863.199999999999</v>
      </c>
      <c r="U2100" s="22">
        <f t="shared" si="7896"/>
        <v>0</v>
      </c>
      <c r="V2100" s="22">
        <f t="shared" si="7897"/>
        <v>0</v>
      </c>
      <c r="W2100" s="22">
        <f t="shared" si="7898"/>
        <v>0</v>
      </c>
      <c r="X2100" s="22">
        <f t="shared" si="7756"/>
        <v>53584.6</v>
      </c>
      <c r="Y2100" s="22">
        <f t="shared" si="7757"/>
        <v>16833.000000000004</v>
      </c>
      <c r="Z2100" s="22">
        <f t="shared" si="7758"/>
        <v>14863.199999999999</v>
      </c>
      <c r="AA2100" s="22">
        <f t="shared" si="7899"/>
        <v>0</v>
      </c>
      <c r="AB2100" s="22">
        <f t="shared" si="7900"/>
        <v>0</v>
      </c>
      <c r="AC2100" s="22">
        <f t="shared" si="7901"/>
        <v>0</v>
      </c>
      <c r="AD2100" s="22">
        <f t="shared" si="7759"/>
        <v>53584.6</v>
      </c>
      <c r="AE2100" s="22">
        <f t="shared" si="7760"/>
        <v>16833.000000000004</v>
      </c>
      <c r="AF2100" s="22">
        <f t="shared" si="7761"/>
        <v>14863.199999999999</v>
      </c>
      <c r="AG2100" s="22">
        <f t="shared" si="7902"/>
        <v>0</v>
      </c>
      <c r="AH2100" s="22">
        <f t="shared" si="7903"/>
        <v>0</v>
      </c>
      <c r="AI2100" s="22">
        <f t="shared" si="7904"/>
        <v>0</v>
      </c>
      <c r="AJ2100" s="22">
        <f t="shared" si="7762"/>
        <v>53584.6</v>
      </c>
      <c r="AK2100" s="22">
        <f t="shared" si="7763"/>
        <v>16833.000000000004</v>
      </c>
      <c r="AL2100" s="22">
        <f t="shared" si="7764"/>
        <v>14863.199999999999</v>
      </c>
      <c r="AM2100" s="22">
        <f t="shared" si="7905"/>
        <v>0</v>
      </c>
      <c r="AN2100" s="22">
        <f t="shared" si="7906"/>
        <v>0</v>
      </c>
      <c r="AO2100" s="22">
        <f t="shared" si="7907"/>
        <v>0</v>
      </c>
      <c r="AP2100" s="22">
        <f t="shared" si="7765"/>
        <v>53584.6</v>
      </c>
      <c r="AQ2100" s="22">
        <f t="shared" si="7766"/>
        <v>16833.000000000004</v>
      </c>
      <c r="AR2100" s="22">
        <f t="shared" si="7767"/>
        <v>14863.199999999999</v>
      </c>
      <c r="AS2100" s="22">
        <f t="shared" si="7908"/>
        <v>0</v>
      </c>
      <c r="AT2100" s="22">
        <f t="shared" si="7909"/>
        <v>0</v>
      </c>
      <c r="AU2100" s="22">
        <f t="shared" si="7910"/>
        <v>0</v>
      </c>
      <c r="AV2100" s="22">
        <f t="shared" si="7768"/>
        <v>53584.6</v>
      </c>
      <c r="AW2100" s="22">
        <f t="shared" si="7769"/>
        <v>16833.000000000004</v>
      </c>
      <c r="AX2100" s="22">
        <f t="shared" si="7770"/>
        <v>14863.199999999999</v>
      </c>
      <c r="AY2100" s="22">
        <f t="shared" si="7911"/>
        <v>0</v>
      </c>
      <c r="AZ2100" s="22">
        <f t="shared" si="7912"/>
        <v>0</v>
      </c>
      <c r="BA2100" s="22">
        <f t="shared" si="7913"/>
        <v>0</v>
      </c>
      <c r="BB2100" s="22">
        <f t="shared" si="7771"/>
        <v>53584.6</v>
      </c>
      <c r="BC2100" s="22">
        <f t="shared" si="7772"/>
        <v>16833.000000000004</v>
      </c>
      <c r="BD2100" s="22">
        <f t="shared" si="7773"/>
        <v>14863.199999999999</v>
      </c>
      <c r="BE2100" s="22">
        <f t="shared" si="7914"/>
        <v>0</v>
      </c>
      <c r="BF2100" s="22">
        <f t="shared" si="7915"/>
        <v>0</v>
      </c>
      <c r="BG2100" s="22">
        <f t="shared" si="7916"/>
        <v>0</v>
      </c>
      <c r="BH2100" s="22">
        <f t="shared" si="7774"/>
        <v>53584.6</v>
      </c>
      <c r="BI2100" s="22">
        <f t="shared" si="7775"/>
        <v>16833.000000000004</v>
      </c>
      <c r="BJ2100" s="22">
        <f t="shared" si="7776"/>
        <v>14863.199999999999</v>
      </c>
      <c r="BK2100" s="22">
        <f t="shared" si="7917"/>
        <v>0</v>
      </c>
      <c r="BL2100" s="22">
        <f t="shared" si="7918"/>
        <v>0</v>
      </c>
      <c r="BM2100" s="22">
        <f t="shared" si="7919"/>
        <v>0</v>
      </c>
      <c r="BN2100" s="22">
        <f t="shared" si="7777"/>
        <v>53584.6</v>
      </c>
      <c r="BO2100" s="22">
        <f t="shared" si="7778"/>
        <v>16833.000000000004</v>
      </c>
      <c r="BP2100" s="22">
        <f t="shared" si="7779"/>
        <v>14863.199999999999</v>
      </c>
      <c r="BQ2100" s="22">
        <f t="shared" si="7920"/>
        <v>0</v>
      </c>
      <c r="BR2100" s="22">
        <f t="shared" si="7921"/>
        <v>0</v>
      </c>
      <c r="BS2100" s="22">
        <f t="shared" si="7780"/>
        <v>53584.6</v>
      </c>
      <c r="BT2100" s="22">
        <f t="shared" si="7781"/>
        <v>16833.000000000004</v>
      </c>
      <c r="BU2100" s="22">
        <f t="shared" si="7782"/>
        <v>14863.199999999999</v>
      </c>
      <c r="BV2100" s="22">
        <f t="shared" si="7922"/>
        <v>0</v>
      </c>
      <c r="BW2100" s="22">
        <f t="shared" si="7923"/>
        <v>0</v>
      </c>
      <c r="BX2100" s="22">
        <f t="shared" si="7783"/>
        <v>53584.6</v>
      </c>
      <c r="BY2100" s="22">
        <f t="shared" si="7784"/>
        <v>16833.000000000004</v>
      </c>
      <c r="BZ2100" s="22">
        <f t="shared" si="7785"/>
        <v>14863.199999999999</v>
      </c>
      <c r="CA2100" s="22">
        <f t="shared" si="7924"/>
        <v>0</v>
      </c>
      <c r="CB2100" s="22">
        <f t="shared" si="7925"/>
        <v>0</v>
      </c>
      <c r="CC2100" s="22">
        <f t="shared" si="7926"/>
        <v>0</v>
      </c>
      <c r="CD2100" s="22">
        <f t="shared" si="7880"/>
        <v>53584.6</v>
      </c>
      <c r="CE2100" s="22">
        <f t="shared" si="7927"/>
        <v>0</v>
      </c>
      <c r="CF2100" s="34">
        <f t="shared" si="7884"/>
        <v>53584.6</v>
      </c>
      <c r="CG2100" s="22">
        <f t="shared" si="7881"/>
        <v>16833.000000000004</v>
      </c>
      <c r="CH2100" s="22">
        <f t="shared" si="7928"/>
        <v>0</v>
      </c>
      <c r="CI2100" s="22">
        <f t="shared" si="7885"/>
        <v>16833.000000000004</v>
      </c>
      <c r="CJ2100" s="22">
        <f t="shared" si="7882"/>
        <v>14863.199999999999</v>
      </c>
      <c r="CK2100" s="22">
        <f t="shared" si="7928"/>
        <v>0</v>
      </c>
      <c r="CL2100" s="22">
        <f t="shared" si="7886"/>
        <v>14863.199999999999</v>
      </c>
      <c r="CM2100" s="22">
        <f t="shared" si="7928"/>
        <v>0</v>
      </c>
      <c r="CN2100" s="15"/>
      <c r="CO2100" s="35"/>
      <c r="CU2100" s="5" t="s">
        <v>31</v>
      </c>
    </row>
    <row r="2101" spans="1:99" ht="31.2" x14ac:dyDescent="0.3">
      <c r="A2101" s="32" t="s">
        <v>1203</v>
      </c>
      <c r="B2101" s="16">
        <v>200</v>
      </c>
      <c r="C2101" s="32"/>
      <c r="D2101" s="32"/>
      <c r="E2101" s="33" t="s">
        <v>40</v>
      </c>
      <c r="F2101" s="22">
        <f t="shared" si="7887"/>
        <v>53584.6</v>
      </c>
      <c r="G2101" s="22">
        <f t="shared" si="7888"/>
        <v>16833.000000000004</v>
      </c>
      <c r="H2101" s="22">
        <f t="shared" si="7889"/>
        <v>14863.199999999999</v>
      </c>
      <c r="I2101" s="22">
        <f t="shared" si="7890"/>
        <v>0</v>
      </c>
      <c r="J2101" s="22">
        <f t="shared" si="7891"/>
        <v>0</v>
      </c>
      <c r="K2101" s="22">
        <f t="shared" si="7892"/>
        <v>0</v>
      </c>
      <c r="L2101" s="22">
        <f t="shared" si="7750"/>
        <v>53584.6</v>
      </c>
      <c r="M2101" s="22">
        <f t="shared" si="7751"/>
        <v>16833.000000000004</v>
      </c>
      <c r="N2101" s="22">
        <f t="shared" si="7752"/>
        <v>14863.199999999999</v>
      </c>
      <c r="O2101" s="22">
        <f t="shared" si="7893"/>
        <v>0</v>
      </c>
      <c r="P2101" s="22">
        <f t="shared" si="7894"/>
        <v>0</v>
      </c>
      <c r="Q2101" s="22">
        <f t="shared" si="7895"/>
        <v>0</v>
      </c>
      <c r="R2101" s="22">
        <f t="shared" si="7753"/>
        <v>53584.6</v>
      </c>
      <c r="S2101" s="22">
        <f t="shared" si="7754"/>
        <v>16833.000000000004</v>
      </c>
      <c r="T2101" s="22">
        <f t="shared" si="7755"/>
        <v>14863.199999999999</v>
      </c>
      <c r="U2101" s="22">
        <f t="shared" si="7896"/>
        <v>0</v>
      </c>
      <c r="V2101" s="22">
        <f t="shared" si="7897"/>
        <v>0</v>
      </c>
      <c r="W2101" s="22">
        <f t="shared" si="7898"/>
        <v>0</v>
      </c>
      <c r="X2101" s="22">
        <f t="shared" si="7756"/>
        <v>53584.6</v>
      </c>
      <c r="Y2101" s="22">
        <f t="shared" si="7757"/>
        <v>16833.000000000004</v>
      </c>
      <c r="Z2101" s="22">
        <f t="shared" si="7758"/>
        <v>14863.199999999999</v>
      </c>
      <c r="AA2101" s="22">
        <f t="shared" si="7899"/>
        <v>0</v>
      </c>
      <c r="AB2101" s="22">
        <f t="shared" si="7900"/>
        <v>0</v>
      </c>
      <c r="AC2101" s="22">
        <f t="shared" si="7901"/>
        <v>0</v>
      </c>
      <c r="AD2101" s="22">
        <f t="shared" si="7759"/>
        <v>53584.6</v>
      </c>
      <c r="AE2101" s="22">
        <f t="shared" si="7760"/>
        <v>16833.000000000004</v>
      </c>
      <c r="AF2101" s="22">
        <f t="shared" si="7761"/>
        <v>14863.199999999999</v>
      </c>
      <c r="AG2101" s="22">
        <f t="shared" si="7902"/>
        <v>0</v>
      </c>
      <c r="AH2101" s="22">
        <f t="shared" si="7903"/>
        <v>0</v>
      </c>
      <c r="AI2101" s="22">
        <f t="shared" si="7904"/>
        <v>0</v>
      </c>
      <c r="AJ2101" s="22">
        <f t="shared" si="7762"/>
        <v>53584.6</v>
      </c>
      <c r="AK2101" s="22">
        <f t="shared" si="7763"/>
        <v>16833.000000000004</v>
      </c>
      <c r="AL2101" s="22">
        <f t="shared" si="7764"/>
        <v>14863.199999999999</v>
      </c>
      <c r="AM2101" s="22">
        <f t="shared" si="7905"/>
        <v>0</v>
      </c>
      <c r="AN2101" s="22">
        <f t="shared" si="7906"/>
        <v>0</v>
      </c>
      <c r="AO2101" s="22">
        <f t="shared" si="7907"/>
        <v>0</v>
      </c>
      <c r="AP2101" s="22">
        <f t="shared" si="7765"/>
        <v>53584.6</v>
      </c>
      <c r="AQ2101" s="22">
        <f t="shared" si="7766"/>
        <v>16833.000000000004</v>
      </c>
      <c r="AR2101" s="22">
        <f t="shared" si="7767"/>
        <v>14863.199999999999</v>
      </c>
      <c r="AS2101" s="22">
        <f t="shared" si="7908"/>
        <v>0</v>
      </c>
      <c r="AT2101" s="22">
        <f t="shared" si="7909"/>
        <v>0</v>
      </c>
      <c r="AU2101" s="22">
        <f t="shared" si="7910"/>
        <v>0</v>
      </c>
      <c r="AV2101" s="22">
        <f t="shared" si="7768"/>
        <v>53584.6</v>
      </c>
      <c r="AW2101" s="22">
        <f t="shared" si="7769"/>
        <v>16833.000000000004</v>
      </c>
      <c r="AX2101" s="22">
        <f t="shared" si="7770"/>
        <v>14863.199999999999</v>
      </c>
      <c r="AY2101" s="22">
        <f t="shared" si="7911"/>
        <v>0</v>
      </c>
      <c r="AZ2101" s="22">
        <f t="shared" si="7912"/>
        <v>0</v>
      </c>
      <c r="BA2101" s="22">
        <f t="shared" si="7913"/>
        <v>0</v>
      </c>
      <c r="BB2101" s="22">
        <f t="shared" si="7771"/>
        <v>53584.6</v>
      </c>
      <c r="BC2101" s="22">
        <f t="shared" si="7772"/>
        <v>16833.000000000004</v>
      </c>
      <c r="BD2101" s="22">
        <f t="shared" si="7773"/>
        <v>14863.199999999999</v>
      </c>
      <c r="BE2101" s="22">
        <f t="shared" si="7914"/>
        <v>0</v>
      </c>
      <c r="BF2101" s="22">
        <f t="shared" si="7915"/>
        <v>0</v>
      </c>
      <c r="BG2101" s="22">
        <f t="shared" si="7916"/>
        <v>0</v>
      </c>
      <c r="BH2101" s="22">
        <f t="shared" si="7774"/>
        <v>53584.6</v>
      </c>
      <c r="BI2101" s="22">
        <f t="shared" si="7775"/>
        <v>16833.000000000004</v>
      </c>
      <c r="BJ2101" s="22">
        <f t="shared" si="7776"/>
        <v>14863.199999999999</v>
      </c>
      <c r="BK2101" s="22">
        <f t="shared" si="7917"/>
        <v>0</v>
      </c>
      <c r="BL2101" s="22">
        <f t="shared" si="7918"/>
        <v>0</v>
      </c>
      <c r="BM2101" s="22">
        <f t="shared" si="7919"/>
        <v>0</v>
      </c>
      <c r="BN2101" s="22">
        <f t="shared" si="7777"/>
        <v>53584.6</v>
      </c>
      <c r="BO2101" s="22">
        <f t="shared" si="7778"/>
        <v>16833.000000000004</v>
      </c>
      <c r="BP2101" s="22">
        <f t="shared" si="7779"/>
        <v>14863.199999999999</v>
      </c>
      <c r="BQ2101" s="22">
        <f t="shared" si="7920"/>
        <v>0</v>
      </c>
      <c r="BR2101" s="22">
        <f t="shared" si="7921"/>
        <v>0</v>
      </c>
      <c r="BS2101" s="22">
        <f t="shared" si="7780"/>
        <v>53584.6</v>
      </c>
      <c r="BT2101" s="22">
        <f t="shared" si="7781"/>
        <v>16833.000000000004</v>
      </c>
      <c r="BU2101" s="22">
        <f t="shared" si="7782"/>
        <v>14863.199999999999</v>
      </c>
      <c r="BV2101" s="22">
        <f t="shared" si="7922"/>
        <v>0</v>
      </c>
      <c r="BW2101" s="22">
        <f t="shared" si="7923"/>
        <v>0</v>
      </c>
      <c r="BX2101" s="22">
        <f t="shared" si="7783"/>
        <v>53584.6</v>
      </c>
      <c r="BY2101" s="22">
        <f t="shared" si="7784"/>
        <v>16833.000000000004</v>
      </c>
      <c r="BZ2101" s="22">
        <f t="shared" si="7785"/>
        <v>14863.199999999999</v>
      </c>
      <c r="CA2101" s="22">
        <f t="shared" si="7924"/>
        <v>0</v>
      </c>
      <c r="CB2101" s="22">
        <f t="shared" si="7925"/>
        <v>0</v>
      </c>
      <c r="CC2101" s="22">
        <f t="shared" si="7926"/>
        <v>0</v>
      </c>
      <c r="CD2101" s="22">
        <f t="shared" si="7880"/>
        <v>53584.6</v>
      </c>
      <c r="CE2101" s="22">
        <f t="shared" si="7927"/>
        <v>0</v>
      </c>
      <c r="CF2101" s="34">
        <f t="shared" si="7884"/>
        <v>53584.6</v>
      </c>
      <c r="CG2101" s="22">
        <f t="shared" si="7881"/>
        <v>16833.000000000004</v>
      </c>
      <c r="CH2101" s="22">
        <f t="shared" si="7928"/>
        <v>0</v>
      </c>
      <c r="CI2101" s="22">
        <f t="shared" si="7885"/>
        <v>16833.000000000004</v>
      </c>
      <c r="CJ2101" s="22">
        <f t="shared" si="7882"/>
        <v>14863.199999999999</v>
      </c>
      <c r="CK2101" s="22">
        <f t="shared" si="7928"/>
        <v>0</v>
      </c>
      <c r="CL2101" s="22">
        <f t="shared" si="7886"/>
        <v>14863.199999999999</v>
      </c>
      <c r="CM2101" s="22">
        <f t="shared" si="7928"/>
        <v>0</v>
      </c>
      <c r="CN2101" s="15"/>
      <c r="CO2101" s="35"/>
      <c r="CS2101" s="5" t="s">
        <v>29</v>
      </c>
    </row>
    <row r="2102" spans="1:99" ht="46.8" x14ac:dyDescent="0.3">
      <c r="A2102" s="32" t="s">
        <v>1203</v>
      </c>
      <c r="B2102" s="16">
        <v>240</v>
      </c>
      <c r="C2102" s="32"/>
      <c r="D2102" s="32"/>
      <c r="E2102" s="33" t="s">
        <v>41</v>
      </c>
      <c r="F2102" s="22">
        <f t="shared" si="7887"/>
        <v>53584.6</v>
      </c>
      <c r="G2102" s="22">
        <f t="shared" si="7888"/>
        <v>16833.000000000004</v>
      </c>
      <c r="H2102" s="22">
        <f t="shared" si="7889"/>
        <v>14863.199999999999</v>
      </c>
      <c r="I2102" s="22">
        <f t="shared" si="7890"/>
        <v>0</v>
      </c>
      <c r="J2102" s="22">
        <f t="shared" si="7891"/>
        <v>0</v>
      </c>
      <c r="K2102" s="22">
        <f t="shared" si="7892"/>
        <v>0</v>
      </c>
      <c r="L2102" s="22">
        <f t="shared" si="7750"/>
        <v>53584.6</v>
      </c>
      <c r="M2102" s="22">
        <f t="shared" si="7751"/>
        <v>16833.000000000004</v>
      </c>
      <c r="N2102" s="22">
        <f t="shared" si="7752"/>
        <v>14863.199999999999</v>
      </c>
      <c r="O2102" s="22">
        <f t="shared" si="7893"/>
        <v>0</v>
      </c>
      <c r="P2102" s="22">
        <f t="shared" si="7894"/>
        <v>0</v>
      </c>
      <c r="Q2102" s="22">
        <f t="shared" si="7895"/>
        <v>0</v>
      </c>
      <c r="R2102" s="22">
        <f t="shared" si="7753"/>
        <v>53584.6</v>
      </c>
      <c r="S2102" s="22">
        <f t="shared" si="7754"/>
        <v>16833.000000000004</v>
      </c>
      <c r="T2102" s="22">
        <f t="shared" si="7755"/>
        <v>14863.199999999999</v>
      </c>
      <c r="U2102" s="22">
        <f t="shared" si="7896"/>
        <v>0</v>
      </c>
      <c r="V2102" s="22">
        <f t="shared" si="7897"/>
        <v>0</v>
      </c>
      <c r="W2102" s="22">
        <f t="shared" si="7898"/>
        <v>0</v>
      </c>
      <c r="X2102" s="22">
        <f t="shared" si="7756"/>
        <v>53584.6</v>
      </c>
      <c r="Y2102" s="22">
        <f t="shared" si="7757"/>
        <v>16833.000000000004</v>
      </c>
      <c r="Z2102" s="22">
        <f t="shared" si="7758"/>
        <v>14863.199999999999</v>
      </c>
      <c r="AA2102" s="22">
        <f t="shared" si="7899"/>
        <v>0</v>
      </c>
      <c r="AB2102" s="22">
        <f t="shared" si="7900"/>
        <v>0</v>
      </c>
      <c r="AC2102" s="22">
        <f t="shared" si="7901"/>
        <v>0</v>
      </c>
      <c r="AD2102" s="22">
        <f t="shared" si="7759"/>
        <v>53584.6</v>
      </c>
      <c r="AE2102" s="22">
        <f t="shared" si="7760"/>
        <v>16833.000000000004</v>
      </c>
      <c r="AF2102" s="22">
        <f t="shared" si="7761"/>
        <v>14863.199999999999</v>
      </c>
      <c r="AG2102" s="22">
        <f t="shared" si="7902"/>
        <v>0</v>
      </c>
      <c r="AH2102" s="22">
        <f t="shared" si="7903"/>
        <v>0</v>
      </c>
      <c r="AI2102" s="22">
        <f t="shared" si="7904"/>
        <v>0</v>
      </c>
      <c r="AJ2102" s="22">
        <f t="shared" si="7762"/>
        <v>53584.6</v>
      </c>
      <c r="AK2102" s="22">
        <f t="shared" si="7763"/>
        <v>16833.000000000004</v>
      </c>
      <c r="AL2102" s="22">
        <f t="shared" si="7764"/>
        <v>14863.199999999999</v>
      </c>
      <c r="AM2102" s="22">
        <f t="shared" si="7905"/>
        <v>0</v>
      </c>
      <c r="AN2102" s="22">
        <f t="shared" si="7906"/>
        <v>0</v>
      </c>
      <c r="AO2102" s="22">
        <f t="shared" si="7907"/>
        <v>0</v>
      </c>
      <c r="AP2102" s="22">
        <f t="shared" si="7765"/>
        <v>53584.6</v>
      </c>
      <c r="AQ2102" s="22">
        <f t="shared" si="7766"/>
        <v>16833.000000000004</v>
      </c>
      <c r="AR2102" s="22">
        <f t="shared" si="7767"/>
        <v>14863.199999999999</v>
      </c>
      <c r="AS2102" s="22">
        <f t="shared" si="7908"/>
        <v>0</v>
      </c>
      <c r="AT2102" s="22">
        <f t="shared" si="7909"/>
        <v>0</v>
      </c>
      <c r="AU2102" s="22">
        <f t="shared" si="7910"/>
        <v>0</v>
      </c>
      <c r="AV2102" s="22">
        <f t="shared" si="7768"/>
        <v>53584.6</v>
      </c>
      <c r="AW2102" s="22">
        <f t="shared" si="7769"/>
        <v>16833.000000000004</v>
      </c>
      <c r="AX2102" s="22">
        <f t="shared" si="7770"/>
        <v>14863.199999999999</v>
      </c>
      <c r="AY2102" s="22">
        <f t="shared" si="7911"/>
        <v>0</v>
      </c>
      <c r="AZ2102" s="22">
        <f t="shared" si="7912"/>
        <v>0</v>
      </c>
      <c r="BA2102" s="22">
        <f t="shared" si="7913"/>
        <v>0</v>
      </c>
      <c r="BB2102" s="22">
        <f t="shared" si="7771"/>
        <v>53584.6</v>
      </c>
      <c r="BC2102" s="22">
        <f t="shared" si="7772"/>
        <v>16833.000000000004</v>
      </c>
      <c r="BD2102" s="22">
        <f t="shared" si="7773"/>
        <v>14863.199999999999</v>
      </c>
      <c r="BE2102" s="22">
        <f t="shared" si="7914"/>
        <v>0</v>
      </c>
      <c r="BF2102" s="22">
        <f t="shared" si="7915"/>
        <v>0</v>
      </c>
      <c r="BG2102" s="22">
        <f t="shared" si="7916"/>
        <v>0</v>
      </c>
      <c r="BH2102" s="22">
        <f t="shared" si="7774"/>
        <v>53584.6</v>
      </c>
      <c r="BI2102" s="22">
        <f t="shared" si="7775"/>
        <v>16833.000000000004</v>
      </c>
      <c r="BJ2102" s="22">
        <f t="shared" si="7776"/>
        <v>14863.199999999999</v>
      </c>
      <c r="BK2102" s="22">
        <f t="shared" si="7917"/>
        <v>0</v>
      </c>
      <c r="BL2102" s="22">
        <f t="shared" si="7918"/>
        <v>0</v>
      </c>
      <c r="BM2102" s="22">
        <f t="shared" si="7919"/>
        <v>0</v>
      </c>
      <c r="BN2102" s="22">
        <f t="shared" si="7777"/>
        <v>53584.6</v>
      </c>
      <c r="BO2102" s="22">
        <f t="shared" si="7778"/>
        <v>16833.000000000004</v>
      </c>
      <c r="BP2102" s="22">
        <f t="shared" si="7779"/>
        <v>14863.199999999999</v>
      </c>
      <c r="BQ2102" s="22">
        <f t="shared" si="7920"/>
        <v>0</v>
      </c>
      <c r="BR2102" s="22">
        <f t="shared" si="7921"/>
        <v>0</v>
      </c>
      <c r="BS2102" s="22">
        <f t="shared" si="7780"/>
        <v>53584.6</v>
      </c>
      <c r="BT2102" s="22">
        <f t="shared" si="7781"/>
        <v>16833.000000000004</v>
      </c>
      <c r="BU2102" s="22">
        <f t="shared" si="7782"/>
        <v>14863.199999999999</v>
      </c>
      <c r="BV2102" s="22">
        <f t="shared" si="7922"/>
        <v>0</v>
      </c>
      <c r="BW2102" s="22">
        <f t="shared" si="7923"/>
        <v>0</v>
      </c>
      <c r="BX2102" s="22">
        <f t="shared" si="7783"/>
        <v>53584.6</v>
      </c>
      <c r="BY2102" s="22">
        <f t="shared" si="7784"/>
        <v>16833.000000000004</v>
      </c>
      <c r="BZ2102" s="22">
        <f t="shared" si="7785"/>
        <v>14863.199999999999</v>
      </c>
      <c r="CA2102" s="22">
        <f t="shared" si="7924"/>
        <v>0</v>
      </c>
      <c r="CB2102" s="22">
        <f t="shared" si="7925"/>
        <v>0</v>
      </c>
      <c r="CC2102" s="22">
        <f t="shared" si="7926"/>
        <v>0</v>
      </c>
      <c r="CD2102" s="22">
        <f t="shared" si="7880"/>
        <v>53584.6</v>
      </c>
      <c r="CE2102" s="22">
        <f t="shared" si="7927"/>
        <v>0</v>
      </c>
      <c r="CF2102" s="34">
        <f t="shared" si="7884"/>
        <v>53584.6</v>
      </c>
      <c r="CG2102" s="22">
        <f t="shared" si="7881"/>
        <v>16833.000000000004</v>
      </c>
      <c r="CH2102" s="22">
        <f t="shared" si="7928"/>
        <v>0</v>
      </c>
      <c r="CI2102" s="22">
        <f t="shared" si="7885"/>
        <v>16833.000000000004</v>
      </c>
      <c r="CJ2102" s="22">
        <f t="shared" si="7882"/>
        <v>14863.199999999999</v>
      </c>
      <c r="CK2102" s="22">
        <f t="shared" si="7928"/>
        <v>0</v>
      </c>
      <c r="CL2102" s="22">
        <f t="shared" si="7886"/>
        <v>14863.199999999999</v>
      </c>
      <c r="CM2102" s="22">
        <f t="shared" si="7928"/>
        <v>0</v>
      </c>
      <c r="CN2102" s="15"/>
      <c r="CO2102" s="35"/>
      <c r="CT2102" s="5" t="s">
        <v>30</v>
      </c>
    </row>
    <row r="2103" spans="1:99" x14ac:dyDescent="0.3">
      <c r="A2103" s="32" t="s">
        <v>1203</v>
      </c>
      <c r="B2103" s="16">
        <v>240</v>
      </c>
      <c r="C2103" s="32" t="s">
        <v>66</v>
      </c>
      <c r="D2103" s="32" t="s">
        <v>42</v>
      </c>
      <c r="E2103" s="33" t="s">
        <v>1001</v>
      </c>
      <c r="F2103" s="22">
        <v>53584.6</v>
      </c>
      <c r="G2103" s="22">
        <f>53584.6-33482.7-1599.8-1669.1</f>
        <v>16833.000000000004</v>
      </c>
      <c r="H2103" s="22">
        <f>53584.6-35452.5-1599.8-1669.1</f>
        <v>14863.199999999999</v>
      </c>
      <c r="I2103" s="22"/>
      <c r="J2103" s="22"/>
      <c r="K2103" s="22"/>
      <c r="L2103" s="22">
        <f t="shared" si="7750"/>
        <v>53584.6</v>
      </c>
      <c r="M2103" s="22">
        <f t="shared" si="7751"/>
        <v>16833.000000000004</v>
      </c>
      <c r="N2103" s="22">
        <f t="shared" si="7752"/>
        <v>14863.199999999999</v>
      </c>
      <c r="O2103" s="22"/>
      <c r="P2103" s="22"/>
      <c r="Q2103" s="22"/>
      <c r="R2103" s="22">
        <f t="shared" si="7753"/>
        <v>53584.6</v>
      </c>
      <c r="S2103" s="22">
        <f t="shared" si="7754"/>
        <v>16833.000000000004</v>
      </c>
      <c r="T2103" s="22">
        <f t="shared" si="7755"/>
        <v>14863.199999999999</v>
      </c>
      <c r="U2103" s="22"/>
      <c r="V2103" s="22"/>
      <c r="W2103" s="22"/>
      <c r="X2103" s="22">
        <f t="shared" si="7756"/>
        <v>53584.6</v>
      </c>
      <c r="Y2103" s="22">
        <f t="shared" si="7757"/>
        <v>16833.000000000004</v>
      </c>
      <c r="Z2103" s="22">
        <f t="shared" si="7758"/>
        <v>14863.199999999999</v>
      </c>
      <c r="AA2103" s="22"/>
      <c r="AB2103" s="22"/>
      <c r="AC2103" s="22"/>
      <c r="AD2103" s="22">
        <f t="shared" si="7759"/>
        <v>53584.6</v>
      </c>
      <c r="AE2103" s="22">
        <f t="shared" si="7760"/>
        <v>16833.000000000004</v>
      </c>
      <c r="AF2103" s="22">
        <f t="shared" si="7761"/>
        <v>14863.199999999999</v>
      </c>
      <c r="AG2103" s="22"/>
      <c r="AH2103" s="22"/>
      <c r="AI2103" s="22"/>
      <c r="AJ2103" s="22">
        <f t="shared" si="7762"/>
        <v>53584.6</v>
      </c>
      <c r="AK2103" s="22">
        <f t="shared" si="7763"/>
        <v>16833.000000000004</v>
      </c>
      <c r="AL2103" s="22">
        <f t="shared" si="7764"/>
        <v>14863.199999999999</v>
      </c>
      <c r="AM2103" s="22"/>
      <c r="AN2103" s="22"/>
      <c r="AO2103" s="22"/>
      <c r="AP2103" s="22">
        <f t="shared" si="7765"/>
        <v>53584.6</v>
      </c>
      <c r="AQ2103" s="22">
        <f t="shared" si="7766"/>
        <v>16833.000000000004</v>
      </c>
      <c r="AR2103" s="22">
        <f t="shared" si="7767"/>
        <v>14863.199999999999</v>
      </c>
      <c r="AS2103" s="22"/>
      <c r="AT2103" s="22"/>
      <c r="AU2103" s="22"/>
      <c r="AV2103" s="22">
        <f t="shared" si="7768"/>
        <v>53584.6</v>
      </c>
      <c r="AW2103" s="22">
        <f t="shared" si="7769"/>
        <v>16833.000000000004</v>
      </c>
      <c r="AX2103" s="22">
        <f t="shared" si="7770"/>
        <v>14863.199999999999</v>
      </c>
      <c r="AY2103" s="22"/>
      <c r="AZ2103" s="22"/>
      <c r="BA2103" s="22"/>
      <c r="BB2103" s="22">
        <f t="shared" si="7771"/>
        <v>53584.6</v>
      </c>
      <c r="BC2103" s="22">
        <f t="shared" si="7772"/>
        <v>16833.000000000004</v>
      </c>
      <c r="BD2103" s="22">
        <f t="shared" si="7773"/>
        <v>14863.199999999999</v>
      </c>
      <c r="BE2103" s="22"/>
      <c r="BF2103" s="22"/>
      <c r="BG2103" s="22"/>
      <c r="BH2103" s="22">
        <f t="shared" si="7774"/>
        <v>53584.6</v>
      </c>
      <c r="BI2103" s="22">
        <f t="shared" si="7775"/>
        <v>16833.000000000004</v>
      </c>
      <c r="BJ2103" s="22">
        <f t="shared" si="7776"/>
        <v>14863.199999999999</v>
      </c>
      <c r="BK2103" s="22"/>
      <c r="BL2103" s="22"/>
      <c r="BM2103" s="22"/>
      <c r="BN2103" s="22">
        <f t="shared" si="7777"/>
        <v>53584.6</v>
      </c>
      <c r="BO2103" s="22">
        <f t="shared" si="7778"/>
        <v>16833.000000000004</v>
      </c>
      <c r="BP2103" s="22">
        <f t="shared" si="7779"/>
        <v>14863.199999999999</v>
      </c>
      <c r="BQ2103" s="22"/>
      <c r="BR2103" s="22"/>
      <c r="BS2103" s="22">
        <f t="shared" si="7780"/>
        <v>53584.6</v>
      </c>
      <c r="BT2103" s="22">
        <f t="shared" si="7781"/>
        <v>16833.000000000004</v>
      </c>
      <c r="BU2103" s="22">
        <f t="shared" si="7782"/>
        <v>14863.199999999999</v>
      </c>
      <c r="BV2103" s="22"/>
      <c r="BW2103" s="22"/>
      <c r="BX2103" s="22">
        <f t="shared" si="7783"/>
        <v>53584.6</v>
      </c>
      <c r="BY2103" s="22">
        <f t="shared" si="7784"/>
        <v>16833.000000000004</v>
      </c>
      <c r="BZ2103" s="22">
        <f t="shared" si="7785"/>
        <v>14863.199999999999</v>
      </c>
      <c r="CA2103" s="22"/>
      <c r="CB2103" s="22"/>
      <c r="CC2103" s="22"/>
      <c r="CD2103" s="22">
        <f t="shared" si="7880"/>
        <v>53584.6</v>
      </c>
      <c r="CE2103" s="22"/>
      <c r="CF2103" s="34">
        <f t="shared" si="7884"/>
        <v>53584.6</v>
      </c>
      <c r="CG2103" s="22">
        <f t="shared" si="7881"/>
        <v>16833.000000000004</v>
      </c>
      <c r="CH2103" s="22"/>
      <c r="CI2103" s="22">
        <f t="shared" si="7885"/>
        <v>16833.000000000004</v>
      </c>
      <c r="CJ2103" s="22">
        <f t="shared" si="7882"/>
        <v>14863.199999999999</v>
      </c>
      <c r="CK2103" s="22"/>
      <c r="CL2103" s="22">
        <f t="shared" si="7886"/>
        <v>14863.199999999999</v>
      </c>
      <c r="CM2103" s="22"/>
      <c r="CN2103" s="15"/>
      <c r="CO2103" s="35"/>
    </row>
    <row r="2104" spans="1:99" ht="46.8" x14ac:dyDescent="0.3">
      <c r="A2104" s="32" t="s">
        <v>1205</v>
      </c>
      <c r="B2104" s="16"/>
      <c r="C2104" s="32"/>
      <c r="D2104" s="32"/>
      <c r="E2104" s="33" t="s">
        <v>1206</v>
      </c>
      <c r="F2104" s="22">
        <f t="shared" ref="F2104:K2104" si="7929">F2113+F2120+F2109+F2105</f>
        <v>582232.5</v>
      </c>
      <c r="G2104" s="22">
        <f t="shared" si="7929"/>
        <v>200000</v>
      </c>
      <c r="H2104" s="22">
        <f t="shared" si="7929"/>
        <v>200000</v>
      </c>
      <c r="I2104" s="22">
        <f t="shared" si="7929"/>
        <v>0</v>
      </c>
      <c r="J2104" s="22">
        <f t="shared" si="7929"/>
        <v>0</v>
      </c>
      <c r="K2104" s="22">
        <f t="shared" si="7929"/>
        <v>0</v>
      </c>
      <c r="L2104" s="22">
        <f t="shared" si="7750"/>
        <v>582232.5</v>
      </c>
      <c r="M2104" s="22">
        <f t="shared" si="7751"/>
        <v>200000</v>
      </c>
      <c r="N2104" s="22">
        <f t="shared" si="7752"/>
        <v>200000</v>
      </c>
      <c r="O2104" s="22">
        <f>O2113+O2120+O2109+O2105</f>
        <v>29534.228000000003</v>
      </c>
      <c r="P2104" s="22">
        <f>P2113+P2120+P2109+P2105</f>
        <v>0</v>
      </c>
      <c r="Q2104" s="22">
        <f>Q2113+Q2120+Q2109+Q2105</f>
        <v>0</v>
      </c>
      <c r="R2104" s="22">
        <f t="shared" si="7753"/>
        <v>611766.728</v>
      </c>
      <c r="S2104" s="22">
        <f t="shared" si="7754"/>
        <v>200000</v>
      </c>
      <c r="T2104" s="22">
        <f t="shared" si="7755"/>
        <v>200000</v>
      </c>
      <c r="U2104" s="22">
        <f>U2113+U2120+U2109+U2105</f>
        <v>0</v>
      </c>
      <c r="V2104" s="22">
        <f>V2113+V2120+V2109+V2105</f>
        <v>0</v>
      </c>
      <c r="W2104" s="22">
        <f>W2113+W2120+W2109+W2105</f>
        <v>0</v>
      </c>
      <c r="X2104" s="22">
        <f t="shared" si="7756"/>
        <v>611766.728</v>
      </c>
      <c r="Y2104" s="22">
        <f t="shared" si="7757"/>
        <v>200000</v>
      </c>
      <c r="Z2104" s="22">
        <f t="shared" si="7758"/>
        <v>200000</v>
      </c>
      <c r="AA2104" s="22">
        <f>AA2113+AA2120+AA2109+AA2105</f>
        <v>0</v>
      </c>
      <c r="AB2104" s="22">
        <f>AB2113+AB2120+AB2109+AB2105</f>
        <v>0</v>
      </c>
      <c r="AC2104" s="22">
        <f>AC2113+AC2120+AC2109+AC2105</f>
        <v>0</v>
      </c>
      <c r="AD2104" s="22">
        <f t="shared" si="7759"/>
        <v>611766.728</v>
      </c>
      <c r="AE2104" s="22">
        <f t="shared" si="7760"/>
        <v>200000</v>
      </c>
      <c r="AF2104" s="22">
        <f t="shared" si="7761"/>
        <v>200000</v>
      </c>
      <c r="AG2104" s="22">
        <f>AG2113+AG2120+AG2109+AG2105</f>
        <v>0</v>
      </c>
      <c r="AH2104" s="22">
        <f>AH2113+AH2120+AH2109+AH2105</f>
        <v>0</v>
      </c>
      <c r="AI2104" s="22">
        <f>AI2113+AI2120+AI2109+AI2105</f>
        <v>0</v>
      </c>
      <c r="AJ2104" s="22">
        <f t="shared" si="7762"/>
        <v>611766.728</v>
      </c>
      <c r="AK2104" s="22">
        <f t="shared" si="7763"/>
        <v>200000</v>
      </c>
      <c r="AL2104" s="22">
        <f t="shared" si="7764"/>
        <v>200000</v>
      </c>
      <c r="AM2104" s="22">
        <f>AM2113+AM2120+AM2109+AM2105</f>
        <v>-50000</v>
      </c>
      <c r="AN2104" s="22">
        <f>AN2113+AN2120+AN2109+AN2105</f>
        <v>50000</v>
      </c>
      <c r="AO2104" s="22">
        <f>AO2113+AO2120+AO2109+AO2105</f>
        <v>0</v>
      </c>
      <c r="AP2104" s="22">
        <f t="shared" si="7765"/>
        <v>561766.728</v>
      </c>
      <c r="AQ2104" s="22">
        <f t="shared" si="7766"/>
        <v>250000</v>
      </c>
      <c r="AR2104" s="22">
        <f t="shared" si="7767"/>
        <v>200000</v>
      </c>
      <c r="AS2104" s="22">
        <f>AS2113+AS2120+AS2109+AS2105</f>
        <v>0</v>
      </c>
      <c r="AT2104" s="22">
        <f>AT2113+AT2120+AT2109+AT2105</f>
        <v>0</v>
      </c>
      <c r="AU2104" s="22">
        <f>AU2113+AU2120+AU2109+AU2105</f>
        <v>0</v>
      </c>
      <c r="AV2104" s="22">
        <f t="shared" si="7768"/>
        <v>561766.728</v>
      </c>
      <c r="AW2104" s="22">
        <f t="shared" si="7769"/>
        <v>250000</v>
      </c>
      <c r="AX2104" s="22">
        <f t="shared" si="7770"/>
        <v>200000</v>
      </c>
      <c r="AY2104" s="22">
        <f>AY2113+AY2120+AY2109+AY2105</f>
        <v>0</v>
      </c>
      <c r="AZ2104" s="22">
        <f>AZ2113+AZ2120+AZ2109+AZ2105</f>
        <v>0</v>
      </c>
      <c r="BA2104" s="22">
        <f>BA2113+BA2120+BA2109+BA2105</f>
        <v>0</v>
      </c>
      <c r="BB2104" s="22">
        <f t="shared" si="7771"/>
        <v>561766.728</v>
      </c>
      <c r="BC2104" s="22">
        <f t="shared" si="7772"/>
        <v>250000</v>
      </c>
      <c r="BD2104" s="22">
        <f t="shared" si="7773"/>
        <v>200000</v>
      </c>
      <c r="BE2104" s="22">
        <f>BE2113+BE2120+BE2109+BE2105</f>
        <v>0</v>
      </c>
      <c r="BF2104" s="22">
        <f>BF2113+BF2120+BF2109+BF2105</f>
        <v>0</v>
      </c>
      <c r="BG2104" s="22">
        <f>BG2113+BG2120+BG2109+BG2105</f>
        <v>0</v>
      </c>
      <c r="BH2104" s="22">
        <f t="shared" si="7774"/>
        <v>561766.728</v>
      </c>
      <c r="BI2104" s="22">
        <f t="shared" si="7775"/>
        <v>250000</v>
      </c>
      <c r="BJ2104" s="22">
        <f t="shared" si="7776"/>
        <v>200000</v>
      </c>
      <c r="BK2104" s="22">
        <f>BK2113+BK2120+BK2109+BK2105</f>
        <v>0</v>
      </c>
      <c r="BL2104" s="22">
        <f>BL2113+BL2120+BL2109+BL2105</f>
        <v>0</v>
      </c>
      <c r="BM2104" s="22">
        <f>BM2113+BM2120+BM2109+BM2105</f>
        <v>0</v>
      </c>
      <c r="BN2104" s="22">
        <f t="shared" si="7777"/>
        <v>561766.728</v>
      </c>
      <c r="BO2104" s="22">
        <f t="shared" si="7778"/>
        <v>250000</v>
      </c>
      <c r="BP2104" s="22">
        <f t="shared" si="7779"/>
        <v>200000</v>
      </c>
      <c r="BQ2104" s="22">
        <f>BQ2113+BQ2120+BQ2109+BQ2105</f>
        <v>0</v>
      </c>
      <c r="BR2104" s="22">
        <f>BR2113+BR2120+BR2109+BR2105</f>
        <v>0</v>
      </c>
      <c r="BS2104" s="22">
        <f t="shared" si="7780"/>
        <v>561766.728</v>
      </c>
      <c r="BT2104" s="22">
        <f t="shared" si="7781"/>
        <v>250000</v>
      </c>
      <c r="BU2104" s="22">
        <f t="shared" si="7782"/>
        <v>200000</v>
      </c>
      <c r="BV2104" s="22">
        <f>BV2113+BV2120+BV2109+BV2105</f>
        <v>0</v>
      </c>
      <c r="BW2104" s="22">
        <f>BW2113+BW2120+BW2109+BW2105</f>
        <v>0</v>
      </c>
      <c r="BX2104" s="22">
        <f t="shared" si="7783"/>
        <v>561766.728</v>
      </c>
      <c r="BY2104" s="22">
        <f t="shared" si="7784"/>
        <v>250000</v>
      </c>
      <c r="BZ2104" s="22">
        <f t="shared" si="7785"/>
        <v>200000</v>
      </c>
      <c r="CA2104" s="22">
        <f>CA2113+CA2120+CA2109+CA2105</f>
        <v>0</v>
      </c>
      <c r="CB2104" s="22">
        <f>CB2113+CB2120+CB2109+CB2105</f>
        <v>0</v>
      </c>
      <c r="CC2104" s="22">
        <f>CC2113+CC2120+CC2109+CC2105</f>
        <v>0</v>
      </c>
      <c r="CD2104" s="22">
        <f t="shared" si="7880"/>
        <v>561766.728</v>
      </c>
      <c r="CE2104" s="22">
        <f>CE2113+CE2120+CE2109+CE2105</f>
        <v>0</v>
      </c>
      <c r="CF2104" s="34">
        <f t="shared" si="7884"/>
        <v>561766.728</v>
      </c>
      <c r="CG2104" s="22">
        <f t="shared" si="7881"/>
        <v>250000</v>
      </c>
      <c r="CH2104" s="22">
        <f>CH2113+CH2120+CH2109+CH2105</f>
        <v>0</v>
      </c>
      <c r="CI2104" s="22">
        <f t="shared" si="7885"/>
        <v>250000</v>
      </c>
      <c r="CJ2104" s="22">
        <f t="shared" si="7882"/>
        <v>200000</v>
      </c>
      <c r="CK2104" s="22">
        <f>CK2113+CK2120+CK2109+CK2105</f>
        <v>0</v>
      </c>
      <c r="CL2104" s="22">
        <f t="shared" si="7886"/>
        <v>200000</v>
      </c>
      <c r="CM2104" s="22">
        <f>CM2113+CM2120+CM2109+CM2105</f>
        <v>0</v>
      </c>
      <c r="CN2104" s="15"/>
      <c r="CO2104" s="35"/>
      <c r="CR2104" s="5" t="s">
        <v>28</v>
      </c>
    </row>
    <row r="2105" spans="1:99" ht="46.8" x14ac:dyDescent="0.3">
      <c r="A2105" s="32" t="s">
        <v>1207</v>
      </c>
      <c r="B2105" s="16"/>
      <c r="C2105" s="32"/>
      <c r="D2105" s="32"/>
      <c r="E2105" s="33" t="s">
        <v>1208</v>
      </c>
      <c r="F2105" s="22">
        <f t="shared" ref="F2105:F2111" si="7930">F2106</f>
        <v>200000</v>
      </c>
      <c r="G2105" s="22">
        <f t="shared" ref="G2105:G2111" si="7931">G2106</f>
        <v>200000</v>
      </c>
      <c r="H2105" s="22">
        <f t="shared" ref="H2105:H2111" si="7932">H2106</f>
        <v>200000</v>
      </c>
      <c r="I2105" s="22">
        <f t="shared" ref="I2105:I2111" si="7933">I2106</f>
        <v>0</v>
      </c>
      <c r="J2105" s="22">
        <f t="shared" ref="J2105:J2111" si="7934">J2106</f>
        <v>0</v>
      </c>
      <c r="K2105" s="22">
        <f t="shared" ref="K2105:K2111" si="7935">K2106</f>
        <v>0</v>
      </c>
      <c r="L2105" s="22">
        <f t="shared" si="7750"/>
        <v>200000</v>
      </c>
      <c r="M2105" s="22">
        <f t="shared" si="7751"/>
        <v>200000</v>
      </c>
      <c r="N2105" s="22">
        <f t="shared" si="7752"/>
        <v>200000</v>
      </c>
      <c r="O2105" s="22">
        <f t="shared" ref="O2105:O2111" si="7936">O2106</f>
        <v>0</v>
      </c>
      <c r="P2105" s="22">
        <f t="shared" ref="P2105:P2111" si="7937">P2106</f>
        <v>0</v>
      </c>
      <c r="Q2105" s="22">
        <f t="shared" ref="Q2105:Q2111" si="7938">Q2106</f>
        <v>0</v>
      </c>
      <c r="R2105" s="22">
        <f t="shared" si="7753"/>
        <v>200000</v>
      </c>
      <c r="S2105" s="22">
        <f t="shared" si="7754"/>
        <v>200000</v>
      </c>
      <c r="T2105" s="22">
        <f t="shared" si="7755"/>
        <v>200000</v>
      </c>
      <c r="U2105" s="22">
        <f t="shared" ref="U2105:U2111" si="7939">U2106</f>
        <v>0</v>
      </c>
      <c r="V2105" s="22">
        <f t="shared" ref="V2105:V2111" si="7940">V2106</f>
        <v>0</v>
      </c>
      <c r="W2105" s="22">
        <f t="shared" ref="W2105:W2111" si="7941">W2106</f>
        <v>0</v>
      </c>
      <c r="X2105" s="22">
        <f t="shared" si="7756"/>
        <v>200000</v>
      </c>
      <c r="Y2105" s="22">
        <f t="shared" si="7757"/>
        <v>200000</v>
      </c>
      <c r="Z2105" s="22">
        <f t="shared" si="7758"/>
        <v>200000</v>
      </c>
      <c r="AA2105" s="22">
        <f t="shared" ref="AA2105:AA2111" si="7942">AA2106</f>
        <v>0</v>
      </c>
      <c r="AB2105" s="22">
        <f t="shared" ref="AB2105:AB2111" si="7943">AB2106</f>
        <v>0</v>
      </c>
      <c r="AC2105" s="22">
        <f t="shared" ref="AC2105:AC2111" si="7944">AC2106</f>
        <v>0</v>
      </c>
      <c r="AD2105" s="22">
        <f t="shared" si="7759"/>
        <v>200000</v>
      </c>
      <c r="AE2105" s="22">
        <f t="shared" si="7760"/>
        <v>200000</v>
      </c>
      <c r="AF2105" s="22">
        <f t="shared" si="7761"/>
        <v>200000</v>
      </c>
      <c r="AG2105" s="22">
        <f t="shared" ref="AG2105:AG2111" si="7945">AG2106</f>
        <v>0</v>
      </c>
      <c r="AH2105" s="22">
        <f t="shared" ref="AH2105:AH2111" si="7946">AH2106</f>
        <v>0</v>
      </c>
      <c r="AI2105" s="22">
        <f t="shared" ref="AI2105:AI2111" si="7947">AI2106</f>
        <v>0</v>
      </c>
      <c r="AJ2105" s="22">
        <f t="shared" si="7762"/>
        <v>200000</v>
      </c>
      <c r="AK2105" s="22">
        <f t="shared" si="7763"/>
        <v>200000</v>
      </c>
      <c r="AL2105" s="22">
        <f t="shared" si="7764"/>
        <v>200000</v>
      </c>
      <c r="AM2105" s="22">
        <f t="shared" ref="AM2105:AM2111" si="7948">AM2106</f>
        <v>-50000</v>
      </c>
      <c r="AN2105" s="22">
        <f t="shared" ref="AN2105:AN2111" si="7949">AN2106</f>
        <v>50000</v>
      </c>
      <c r="AO2105" s="22">
        <f t="shared" ref="AO2105:AO2111" si="7950">AO2106</f>
        <v>0</v>
      </c>
      <c r="AP2105" s="22">
        <f t="shared" si="7765"/>
        <v>150000</v>
      </c>
      <c r="AQ2105" s="22">
        <f t="shared" si="7766"/>
        <v>250000</v>
      </c>
      <c r="AR2105" s="22">
        <f t="shared" si="7767"/>
        <v>200000</v>
      </c>
      <c r="AS2105" s="22">
        <f t="shared" ref="AS2105:AS2111" si="7951">AS2106</f>
        <v>0</v>
      </c>
      <c r="AT2105" s="22">
        <f t="shared" ref="AT2105:AT2111" si="7952">AT2106</f>
        <v>0</v>
      </c>
      <c r="AU2105" s="22">
        <f t="shared" ref="AU2105:AU2111" si="7953">AU2106</f>
        <v>0</v>
      </c>
      <c r="AV2105" s="22">
        <f t="shared" si="7768"/>
        <v>150000</v>
      </c>
      <c r="AW2105" s="22">
        <f t="shared" si="7769"/>
        <v>250000</v>
      </c>
      <c r="AX2105" s="22">
        <f t="shared" si="7770"/>
        <v>200000</v>
      </c>
      <c r="AY2105" s="22">
        <f t="shared" ref="AY2105:AY2111" si="7954">AY2106</f>
        <v>0</v>
      </c>
      <c r="AZ2105" s="22">
        <f t="shared" ref="AZ2105:AZ2111" si="7955">AZ2106</f>
        <v>0</v>
      </c>
      <c r="BA2105" s="22">
        <f t="shared" ref="BA2105:BA2111" si="7956">BA2106</f>
        <v>0</v>
      </c>
      <c r="BB2105" s="22">
        <f t="shared" si="7771"/>
        <v>150000</v>
      </c>
      <c r="BC2105" s="22">
        <f t="shared" si="7772"/>
        <v>250000</v>
      </c>
      <c r="BD2105" s="22">
        <f t="shared" si="7773"/>
        <v>200000</v>
      </c>
      <c r="BE2105" s="22">
        <f t="shared" ref="BE2105:BE2111" si="7957">BE2106</f>
        <v>0</v>
      </c>
      <c r="BF2105" s="22">
        <f t="shared" ref="BF2105:BF2111" si="7958">BF2106</f>
        <v>0</v>
      </c>
      <c r="BG2105" s="22">
        <f t="shared" ref="BG2105:BG2111" si="7959">BG2106</f>
        <v>0</v>
      </c>
      <c r="BH2105" s="22">
        <f t="shared" si="7774"/>
        <v>150000</v>
      </c>
      <c r="BI2105" s="22">
        <f t="shared" si="7775"/>
        <v>250000</v>
      </c>
      <c r="BJ2105" s="22">
        <f t="shared" si="7776"/>
        <v>200000</v>
      </c>
      <c r="BK2105" s="22">
        <f t="shared" ref="BK2105:BK2111" si="7960">BK2106</f>
        <v>0</v>
      </c>
      <c r="BL2105" s="22">
        <f t="shared" ref="BL2105:BL2111" si="7961">BL2106</f>
        <v>0</v>
      </c>
      <c r="BM2105" s="22">
        <f t="shared" ref="BM2105:BM2111" si="7962">BM2106</f>
        <v>0</v>
      </c>
      <c r="BN2105" s="22">
        <f t="shared" si="7777"/>
        <v>150000</v>
      </c>
      <c r="BO2105" s="22">
        <f t="shared" si="7778"/>
        <v>250000</v>
      </c>
      <c r="BP2105" s="22">
        <f t="shared" si="7779"/>
        <v>200000</v>
      </c>
      <c r="BQ2105" s="22">
        <f t="shared" ref="BQ2105:BQ2111" si="7963">BQ2106</f>
        <v>0</v>
      </c>
      <c r="BR2105" s="22">
        <f t="shared" ref="BR2105:BR2111" si="7964">BR2106</f>
        <v>0</v>
      </c>
      <c r="BS2105" s="22">
        <f t="shared" si="7780"/>
        <v>150000</v>
      </c>
      <c r="BT2105" s="22">
        <f t="shared" si="7781"/>
        <v>250000</v>
      </c>
      <c r="BU2105" s="22">
        <f t="shared" si="7782"/>
        <v>200000</v>
      </c>
      <c r="BV2105" s="22">
        <f t="shared" ref="BV2105:BV2111" si="7965">BV2106</f>
        <v>0</v>
      </c>
      <c r="BW2105" s="22">
        <f t="shared" ref="BW2105:BW2111" si="7966">BW2106</f>
        <v>0</v>
      </c>
      <c r="BX2105" s="22">
        <f t="shared" si="7783"/>
        <v>150000</v>
      </c>
      <c r="BY2105" s="22">
        <f t="shared" si="7784"/>
        <v>250000</v>
      </c>
      <c r="BZ2105" s="22">
        <f t="shared" si="7785"/>
        <v>200000</v>
      </c>
      <c r="CA2105" s="22">
        <f t="shared" ref="CA2105:CA2111" si="7967">CA2106</f>
        <v>0</v>
      </c>
      <c r="CB2105" s="22">
        <f t="shared" ref="CB2105:CB2111" si="7968">CB2106</f>
        <v>0</v>
      </c>
      <c r="CC2105" s="22">
        <f t="shared" ref="CC2105:CC2111" si="7969">CC2106</f>
        <v>0</v>
      </c>
      <c r="CD2105" s="22">
        <f t="shared" si="7880"/>
        <v>150000</v>
      </c>
      <c r="CE2105" s="22">
        <f t="shared" ref="CE2105:CE2111" si="7970">CE2106</f>
        <v>0</v>
      </c>
      <c r="CF2105" s="34">
        <f t="shared" si="7884"/>
        <v>150000</v>
      </c>
      <c r="CG2105" s="22">
        <f t="shared" si="7881"/>
        <v>250000</v>
      </c>
      <c r="CH2105" s="22">
        <f t="shared" ref="CH2105:CM2111" si="7971">CH2106</f>
        <v>0</v>
      </c>
      <c r="CI2105" s="22">
        <f t="shared" si="7885"/>
        <v>250000</v>
      </c>
      <c r="CJ2105" s="22">
        <f t="shared" si="7882"/>
        <v>200000</v>
      </c>
      <c r="CK2105" s="22">
        <f t="shared" si="7971"/>
        <v>0</v>
      </c>
      <c r="CL2105" s="22">
        <f t="shared" si="7886"/>
        <v>200000</v>
      </c>
      <c r="CM2105" s="22">
        <f t="shared" si="7971"/>
        <v>0</v>
      </c>
      <c r="CN2105" s="15"/>
      <c r="CO2105" s="35"/>
      <c r="CU2105" s="5" t="s">
        <v>31</v>
      </c>
    </row>
    <row r="2106" spans="1:99" ht="46.8" x14ac:dyDescent="0.3">
      <c r="A2106" s="32" t="s">
        <v>1207</v>
      </c>
      <c r="B2106" s="16">
        <v>600</v>
      </c>
      <c r="C2106" s="32"/>
      <c r="D2106" s="32"/>
      <c r="E2106" s="33" t="s">
        <v>45</v>
      </c>
      <c r="F2106" s="22">
        <f t="shared" si="7930"/>
        <v>200000</v>
      </c>
      <c r="G2106" s="22">
        <f t="shared" si="7931"/>
        <v>200000</v>
      </c>
      <c r="H2106" s="22">
        <f t="shared" si="7932"/>
        <v>200000</v>
      </c>
      <c r="I2106" s="22">
        <f t="shared" si="7933"/>
        <v>0</v>
      </c>
      <c r="J2106" s="22">
        <f t="shared" si="7934"/>
        <v>0</v>
      </c>
      <c r="K2106" s="22">
        <f t="shared" si="7935"/>
        <v>0</v>
      </c>
      <c r="L2106" s="22">
        <f t="shared" si="7750"/>
        <v>200000</v>
      </c>
      <c r="M2106" s="22">
        <f t="shared" si="7751"/>
        <v>200000</v>
      </c>
      <c r="N2106" s="22">
        <f t="shared" si="7752"/>
        <v>200000</v>
      </c>
      <c r="O2106" s="22">
        <f t="shared" si="7936"/>
        <v>0</v>
      </c>
      <c r="P2106" s="22">
        <f t="shared" si="7937"/>
        <v>0</v>
      </c>
      <c r="Q2106" s="22">
        <f t="shared" si="7938"/>
        <v>0</v>
      </c>
      <c r="R2106" s="22">
        <f t="shared" si="7753"/>
        <v>200000</v>
      </c>
      <c r="S2106" s="22">
        <f t="shared" si="7754"/>
        <v>200000</v>
      </c>
      <c r="T2106" s="22">
        <f t="shared" si="7755"/>
        <v>200000</v>
      </c>
      <c r="U2106" s="22">
        <f t="shared" si="7939"/>
        <v>0</v>
      </c>
      <c r="V2106" s="22">
        <f t="shared" si="7940"/>
        <v>0</v>
      </c>
      <c r="W2106" s="22">
        <f t="shared" si="7941"/>
        <v>0</v>
      </c>
      <c r="X2106" s="22">
        <f t="shared" si="7756"/>
        <v>200000</v>
      </c>
      <c r="Y2106" s="22">
        <f t="shared" si="7757"/>
        <v>200000</v>
      </c>
      <c r="Z2106" s="22">
        <f t="shared" si="7758"/>
        <v>200000</v>
      </c>
      <c r="AA2106" s="22">
        <f t="shared" si="7942"/>
        <v>0</v>
      </c>
      <c r="AB2106" s="22">
        <f t="shared" si="7943"/>
        <v>0</v>
      </c>
      <c r="AC2106" s="22">
        <f t="shared" si="7944"/>
        <v>0</v>
      </c>
      <c r="AD2106" s="22">
        <f t="shared" si="7759"/>
        <v>200000</v>
      </c>
      <c r="AE2106" s="22">
        <f t="shared" si="7760"/>
        <v>200000</v>
      </c>
      <c r="AF2106" s="22">
        <f t="shared" si="7761"/>
        <v>200000</v>
      </c>
      <c r="AG2106" s="22">
        <f t="shared" si="7945"/>
        <v>0</v>
      </c>
      <c r="AH2106" s="22">
        <f t="shared" si="7946"/>
        <v>0</v>
      </c>
      <c r="AI2106" s="22">
        <f t="shared" si="7947"/>
        <v>0</v>
      </c>
      <c r="AJ2106" s="22">
        <f t="shared" si="7762"/>
        <v>200000</v>
      </c>
      <c r="AK2106" s="22">
        <f t="shared" si="7763"/>
        <v>200000</v>
      </c>
      <c r="AL2106" s="22">
        <f t="shared" si="7764"/>
        <v>200000</v>
      </c>
      <c r="AM2106" s="22">
        <f t="shared" si="7948"/>
        <v>-50000</v>
      </c>
      <c r="AN2106" s="22">
        <f t="shared" si="7949"/>
        <v>50000</v>
      </c>
      <c r="AO2106" s="22">
        <f t="shared" si="7950"/>
        <v>0</v>
      </c>
      <c r="AP2106" s="22">
        <f t="shared" si="7765"/>
        <v>150000</v>
      </c>
      <c r="AQ2106" s="22">
        <f t="shared" si="7766"/>
        <v>250000</v>
      </c>
      <c r="AR2106" s="22">
        <f t="shared" si="7767"/>
        <v>200000</v>
      </c>
      <c r="AS2106" s="22">
        <f t="shared" si="7951"/>
        <v>0</v>
      </c>
      <c r="AT2106" s="22">
        <f t="shared" si="7952"/>
        <v>0</v>
      </c>
      <c r="AU2106" s="22">
        <f t="shared" si="7953"/>
        <v>0</v>
      </c>
      <c r="AV2106" s="22">
        <f t="shared" si="7768"/>
        <v>150000</v>
      </c>
      <c r="AW2106" s="22">
        <f t="shared" si="7769"/>
        <v>250000</v>
      </c>
      <c r="AX2106" s="22">
        <f t="shared" si="7770"/>
        <v>200000</v>
      </c>
      <c r="AY2106" s="22">
        <f t="shared" si="7954"/>
        <v>0</v>
      </c>
      <c r="AZ2106" s="22">
        <f t="shared" si="7955"/>
        <v>0</v>
      </c>
      <c r="BA2106" s="22">
        <f t="shared" si="7956"/>
        <v>0</v>
      </c>
      <c r="BB2106" s="22">
        <f t="shared" si="7771"/>
        <v>150000</v>
      </c>
      <c r="BC2106" s="22">
        <f t="shared" si="7772"/>
        <v>250000</v>
      </c>
      <c r="BD2106" s="22">
        <f t="shared" si="7773"/>
        <v>200000</v>
      </c>
      <c r="BE2106" s="22">
        <f t="shared" si="7957"/>
        <v>0</v>
      </c>
      <c r="BF2106" s="22">
        <f t="shared" si="7958"/>
        <v>0</v>
      </c>
      <c r="BG2106" s="22">
        <f t="shared" si="7959"/>
        <v>0</v>
      </c>
      <c r="BH2106" s="22">
        <f t="shared" si="7774"/>
        <v>150000</v>
      </c>
      <c r="BI2106" s="22">
        <f t="shared" si="7775"/>
        <v>250000</v>
      </c>
      <c r="BJ2106" s="22">
        <f t="shared" si="7776"/>
        <v>200000</v>
      </c>
      <c r="BK2106" s="22">
        <f t="shared" si="7960"/>
        <v>0</v>
      </c>
      <c r="BL2106" s="22">
        <f t="shared" si="7961"/>
        <v>0</v>
      </c>
      <c r="BM2106" s="22">
        <f t="shared" si="7962"/>
        <v>0</v>
      </c>
      <c r="BN2106" s="22">
        <f t="shared" si="7777"/>
        <v>150000</v>
      </c>
      <c r="BO2106" s="22">
        <f t="shared" si="7778"/>
        <v>250000</v>
      </c>
      <c r="BP2106" s="22">
        <f t="shared" si="7779"/>
        <v>200000</v>
      </c>
      <c r="BQ2106" s="22">
        <f t="shared" si="7963"/>
        <v>0</v>
      </c>
      <c r="BR2106" s="22">
        <f t="shared" si="7964"/>
        <v>0</v>
      </c>
      <c r="BS2106" s="22">
        <f t="shared" si="7780"/>
        <v>150000</v>
      </c>
      <c r="BT2106" s="22">
        <f t="shared" si="7781"/>
        <v>250000</v>
      </c>
      <c r="BU2106" s="22">
        <f t="shared" si="7782"/>
        <v>200000</v>
      </c>
      <c r="BV2106" s="22">
        <f t="shared" si="7965"/>
        <v>0</v>
      </c>
      <c r="BW2106" s="22">
        <f t="shared" si="7966"/>
        <v>0</v>
      </c>
      <c r="BX2106" s="22">
        <f t="shared" si="7783"/>
        <v>150000</v>
      </c>
      <c r="BY2106" s="22">
        <f t="shared" si="7784"/>
        <v>250000</v>
      </c>
      <c r="BZ2106" s="22">
        <f t="shared" si="7785"/>
        <v>200000</v>
      </c>
      <c r="CA2106" s="22">
        <f t="shared" si="7967"/>
        <v>0</v>
      </c>
      <c r="CB2106" s="22">
        <f t="shared" si="7968"/>
        <v>0</v>
      </c>
      <c r="CC2106" s="22">
        <f t="shared" si="7969"/>
        <v>0</v>
      </c>
      <c r="CD2106" s="22">
        <f t="shared" si="7880"/>
        <v>150000</v>
      </c>
      <c r="CE2106" s="22">
        <f t="shared" si="7970"/>
        <v>0</v>
      </c>
      <c r="CF2106" s="34">
        <f t="shared" si="7884"/>
        <v>150000</v>
      </c>
      <c r="CG2106" s="22">
        <f t="shared" si="7881"/>
        <v>250000</v>
      </c>
      <c r="CH2106" s="22">
        <f t="shared" si="7971"/>
        <v>0</v>
      </c>
      <c r="CI2106" s="22">
        <f t="shared" si="7885"/>
        <v>250000</v>
      </c>
      <c r="CJ2106" s="22">
        <f t="shared" si="7882"/>
        <v>200000</v>
      </c>
      <c r="CK2106" s="22">
        <f t="shared" si="7971"/>
        <v>0</v>
      </c>
      <c r="CL2106" s="22">
        <f t="shared" si="7886"/>
        <v>200000</v>
      </c>
      <c r="CM2106" s="22">
        <f t="shared" si="7971"/>
        <v>0</v>
      </c>
      <c r="CN2106" s="15"/>
      <c r="CO2106" s="35"/>
      <c r="CS2106" s="5" t="s">
        <v>29</v>
      </c>
    </row>
    <row r="2107" spans="1:99" ht="78" x14ac:dyDescent="0.3">
      <c r="A2107" s="32" t="s">
        <v>1207</v>
      </c>
      <c r="B2107" s="16">
        <v>630</v>
      </c>
      <c r="C2107" s="32"/>
      <c r="D2107" s="32"/>
      <c r="E2107" s="33" t="s">
        <v>51</v>
      </c>
      <c r="F2107" s="22">
        <f t="shared" si="7930"/>
        <v>200000</v>
      </c>
      <c r="G2107" s="22">
        <f t="shared" si="7931"/>
        <v>200000</v>
      </c>
      <c r="H2107" s="22">
        <f t="shared" si="7932"/>
        <v>200000</v>
      </c>
      <c r="I2107" s="22">
        <f t="shared" si="7933"/>
        <v>0</v>
      </c>
      <c r="J2107" s="22">
        <f t="shared" si="7934"/>
        <v>0</v>
      </c>
      <c r="K2107" s="22">
        <f t="shared" si="7935"/>
        <v>0</v>
      </c>
      <c r="L2107" s="22">
        <f t="shared" si="7750"/>
        <v>200000</v>
      </c>
      <c r="M2107" s="22">
        <f t="shared" si="7751"/>
        <v>200000</v>
      </c>
      <c r="N2107" s="22">
        <f t="shared" si="7752"/>
        <v>200000</v>
      </c>
      <c r="O2107" s="22">
        <f t="shared" si="7936"/>
        <v>0</v>
      </c>
      <c r="P2107" s="22">
        <f t="shared" si="7937"/>
        <v>0</v>
      </c>
      <c r="Q2107" s="22">
        <f t="shared" si="7938"/>
        <v>0</v>
      </c>
      <c r="R2107" s="22">
        <f t="shared" si="7753"/>
        <v>200000</v>
      </c>
      <c r="S2107" s="22">
        <f t="shared" si="7754"/>
        <v>200000</v>
      </c>
      <c r="T2107" s="22">
        <f t="shared" si="7755"/>
        <v>200000</v>
      </c>
      <c r="U2107" s="22">
        <f t="shared" si="7939"/>
        <v>0</v>
      </c>
      <c r="V2107" s="22">
        <f t="shared" si="7940"/>
        <v>0</v>
      </c>
      <c r="W2107" s="22">
        <f t="shared" si="7941"/>
        <v>0</v>
      </c>
      <c r="X2107" s="22">
        <f t="shared" si="7756"/>
        <v>200000</v>
      </c>
      <c r="Y2107" s="22">
        <f t="shared" si="7757"/>
        <v>200000</v>
      </c>
      <c r="Z2107" s="22">
        <f t="shared" si="7758"/>
        <v>200000</v>
      </c>
      <c r="AA2107" s="22">
        <f t="shared" si="7942"/>
        <v>0</v>
      </c>
      <c r="AB2107" s="22">
        <f t="shared" si="7943"/>
        <v>0</v>
      </c>
      <c r="AC2107" s="22">
        <f t="shared" si="7944"/>
        <v>0</v>
      </c>
      <c r="AD2107" s="22">
        <f t="shared" si="7759"/>
        <v>200000</v>
      </c>
      <c r="AE2107" s="22">
        <f t="shared" si="7760"/>
        <v>200000</v>
      </c>
      <c r="AF2107" s="22">
        <f t="shared" si="7761"/>
        <v>200000</v>
      </c>
      <c r="AG2107" s="22">
        <f t="shared" si="7945"/>
        <v>0</v>
      </c>
      <c r="AH2107" s="22">
        <f t="shared" si="7946"/>
        <v>0</v>
      </c>
      <c r="AI2107" s="22">
        <f t="shared" si="7947"/>
        <v>0</v>
      </c>
      <c r="AJ2107" s="22">
        <f t="shared" si="7762"/>
        <v>200000</v>
      </c>
      <c r="AK2107" s="22">
        <f t="shared" si="7763"/>
        <v>200000</v>
      </c>
      <c r="AL2107" s="22">
        <f t="shared" si="7764"/>
        <v>200000</v>
      </c>
      <c r="AM2107" s="22">
        <f t="shared" si="7948"/>
        <v>-50000</v>
      </c>
      <c r="AN2107" s="22">
        <f t="shared" si="7949"/>
        <v>50000</v>
      </c>
      <c r="AO2107" s="22">
        <f t="shared" si="7950"/>
        <v>0</v>
      </c>
      <c r="AP2107" s="22">
        <f t="shared" si="7765"/>
        <v>150000</v>
      </c>
      <c r="AQ2107" s="22">
        <f t="shared" si="7766"/>
        <v>250000</v>
      </c>
      <c r="AR2107" s="22">
        <f t="shared" si="7767"/>
        <v>200000</v>
      </c>
      <c r="AS2107" s="22">
        <f t="shared" si="7951"/>
        <v>0</v>
      </c>
      <c r="AT2107" s="22">
        <f t="shared" si="7952"/>
        <v>0</v>
      </c>
      <c r="AU2107" s="22">
        <f t="shared" si="7953"/>
        <v>0</v>
      </c>
      <c r="AV2107" s="22">
        <f t="shared" si="7768"/>
        <v>150000</v>
      </c>
      <c r="AW2107" s="22">
        <f t="shared" si="7769"/>
        <v>250000</v>
      </c>
      <c r="AX2107" s="22">
        <f t="shared" si="7770"/>
        <v>200000</v>
      </c>
      <c r="AY2107" s="22">
        <f t="shared" si="7954"/>
        <v>0</v>
      </c>
      <c r="AZ2107" s="22">
        <f t="shared" si="7955"/>
        <v>0</v>
      </c>
      <c r="BA2107" s="22">
        <f t="shared" si="7956"/>
        <v>0</v>
      </c>
      <c r="BB2107" s="22">
        <f t="shared" si="7771"/>
        <v>150000</v>
      </c>
      <c r="BC2107" s="22">
        <f t="shared" si="7772"/>
        <v>250000</v>
      </c>
      <c r="BD2107" s="22">
        <f t="shared" si="7773"/>
        <v>200000</v>
      </c>
      <c r="BE2107" s="22">
        <f t="shared" si="7957"/>
        <v>0</v>
      </c>
      <c r="BF2107" s="22">
        <f t="shared" si="7958"/>
        <v>0</v>
      </c>
      <c r="BG2107" s="22">
        <f t="shared" si="7959"/>
        <v>0</v>
      </c>
      <c r="BH2107" s="22">
        <f t="shared" si="7774"/>
        <v>150000</v>
      </c>
      <c r="BI2107" s="22">
        <f t="shared" si="7775"/>
        <v>250000</v>
      </c>
      <c r="BJ2107" s="22">
        <f t="shared" si="7776"/>
        <v>200000</v>
      </c>
      <c r="BK2107" s="22">
        <f t="shared" si="7960"/>
        <v>0</v>
      </c>
      <c r="BL2107" s="22">
        <f t="shared" si="7961"/>
        <v>0</v>
      </c>
      <c r="BM2107" s="22">
        <f t="shared" si="7962"/>
        <v>0</v>
      </c>
      <c r="BN2107" s="22">
        <f t="shared" si="7777"/>
        <v>150000</v>
      </c>
      <c r="BO2107" s="22">
        <f t="shared" si="7778"/>
        <v>250000</v>
      </c>
      <c r="BP2107" s="22">
        <f t="shared" si="7779"/>
        <v>200000</v>
      </c>
      <c r="BQ2107" s="22">
        <f t="shared" si="7963"/>
        <v>0</v>
      </c>
      <c r="BR2107" s="22">
        <f t="shared" si="7964"/>
        <v>0</v>
      </c>
      <c r="BS2107" s="22">
        <f t="shared" si="7780"/>
        <v>150000</v>
      </c>
      <c r="BT2107" s="22">
        <f t="shared" si="7781"/>
        <v>250000</v>
      </c>
      <c r="BU2107" s="22">
        <f t="shared" si="7782"/>
        <v>200000</v>
      </c>
      <c r="BV2107" s="22">
        <f t="shared" si="7965"/>
        <v>0</v>
      </c>
      <c r="BW2107" s="22">
        <f t="shared" si="7966"/>
        <v>0</v>
      </c>
      <c r="BX2107" s="22">
        <f t="shared" si="7783"/>
        <v>150000</v>
      </c>
      <c r="BY2107" s="22">
        <f t="shared" si="7784"/>
        <v>250000</v>
      </c>
      <c r="BZ2107" s="22">
        <f t="shared" si="7785"/>
        <v>200000</v>
      </c>
      <c r="CA2107" s="22">
        <f t="shared" si="7967"/>
        <v>0</v>
      </c>
      <c r="CB2107" s="22">
        <f t="shared" si="7968"/>
        <v>0</v>
      </c>
      <c r="CC2107" s="22">
        <f t="shared" si="7969"/>
        <v>0</v>
      </c>
      <c r="CD2107" s="22">
        <f t="shared" si="7880"/>
        <v>150000</v>
      </c>
      <c r="CE2107" s="22">
        <f t="shared" si="7970"/>
        <v>0</v>
      </c>
      <c r="CF2107" s="34">
        <f t="shared" si="7884"/>
        <v>150000</v>
      </c>
      <c r="CG2107" s="22">
        <f t="shared" si="7881"/>
        <v>250000</v>
      </c>
      <c r="CH2107" s="22">
        <f t="shared" si="7971"/>
        <v>0</v>
      </c>
      <c r="CI2107" s="22">
        <f t="shared" si="7885"/>
        <v>250000</v>
      </c>
      <c r="CJ2107" s="22">
        <f t="shared" si="7882"/>
        <v>200000</v>
      </c>
      <c r="CK2107" s="22">
        <f t="shared" si="7971"/>
        <v>0</v>
      </c>
      <c r="CL2107" s="22">
        <f t="shared" si="7886"/>
        <v>200000</v>
      </c>
      <c r="CM2107" s="22">
        <f t="shared" si="7971"/>
        <v>0</v>
      </c>
      <c r="CN2107" s="15"/>
      <c r="CO2107" s="35"/>
      <c r="CT2107" s="5" t="s">
        <v>30</v>
      </c>
    </row>
    <row r="2108" spans="1:99" x14ac:dyDescent="0.3">
      <c r="A2108" s="32" t="s">
        <v>1207</v>
      </c>
      <c r="B2108" s="16">
        <v>630</v>
      </c>
      <c r="C2108" s="32" t="s">
        <v>66</v>
      </c>
      <c r="D2108" s="32" t="s">
        <v>42</v>
      </c>
      <c r="E2108" s="33" t="s">
        <v>1001</v>
      </c>
      <c r="F2108" s="22">
        <v>200000</v>
      </c>
      <c r="G2108" s="22">
        <v>200000</v>
      </c>
      <c r="H2108" s="22">
        <v>200000</v>
      </c>
      <c r="I2108" s="22"/>
      <c r="J2108" s="22"/>
      <c r="K2108" s="22"/>
      <c r="L2108" s="22">
        <f t="shared" si="7750"/>
        <v>200000</v>
      </c>
      <c r="M2108" s="22">
        <f t="shared" si="7751"/>
        <v>200000</v>
      </c>
      <c r="N2108" s="22">
        <f t="shared" si="7752"/>
        <v>200000</v>
      </c>
      <c r="O2108" s="22"/>
      <c r="P2108" s="22"/>
      <c r="Q2108" s="22"/>
      <c r="R2108" s="22">
        <f t="shared" si="7753"/>
        <v>200000</v>
      </c>
      <c r="S2108" s="22">
        <f t="shared" si="7754"/>
        <v>200000</v>
      </c>
      <c r="T2108" s="22">
        <f t="shared" si="7755"/>
        <v>200000</v>
      </c>
      <c r="U2108" s="22"/>
      <c r="V2108" s="22"/>
      <c r="W2108" s="22"/>
      <c r="X2108" s="22">
        <f t="shared" si="7756"/>
        <v>200000</v>
      </c>
      <c r="Y2108" s="22">
        <f t="shared" si="7757"/>
        <v>200000</v>
      </c>
      <c r="Z2108" s="22">
        <f t="shared" si="7758"/>
        <v>200000</v>
      </c>
      <c r="AA2108" s="22"/>
      <c r="AB2108" s="22"/>
      <c r="AC2108" s="22"/>
      <c r="AD2108" s="22">
        <f t="shared" si="7759"/>
        <v>200000</v>
      </c>
      <c r="AE2108" s="22">
        <f t="shared" si="7760"/>
        <v>200000</v>
      </c>
      <c r="AF2108" s="22">
        <f t="shared" si="7761"/>
        <v>200000</v>
      </c>
      <c r="AG2108" s="22"/>
      <c r="AH2108" s="22"/>
      <c r="AI2108" s="22"/>
      <c r="AJ2108" s="22">
        <f t="shared" si="7762"/>
        <v>200000</v>
      </c>
      <c r="AK2108" s="22">
        <f t="shared" si="7763"/>
        <v>200000</v>
      </c>
      <c r="AL2108" s="22">
        <f t="shared" si="7764"/>
        <v>200000</v>
      </c>
      <c r="AM2108" s="22">
        <v>-50000</v>
      </c>
      <c r="AN2108" s="22">
        <v>50000</v>
      </c>
      <c r="AO2108" s="22"/>
      <c r="AP2108" s="22">
        <f t="shared" si="7765"/>
        <v>150000</v>
      </c>
      <c r="AQ2108" s="22">
        <f t="shared" si="7766"/>
        <v>250000</v>
      </c>
      <c r="AR2108" s="22">
        <f t="shared" si="7767"/>
        <v>200000</v>
      </c>
      <c r="AS2108" s="22"/>
      <c r="AT2108" s="22"/>
      <c r="AU2108" s="22"/>
      <c r="AV2108" s="22">
        <f t="shared" si="7768"/>
        <v>150000</v>
      </c>
      <c r="AW2108" s="22">
        <f t="shared" si="7769"/>
        <v>250000</v>
      </c>
      <c r="AX2108" s="22">
        <f t="shared" si="7770"/>
        <v>200000</v>
      </c>
      <c r="AY2108" s="22"/>
      <c r="AZ2108" s="22"/>
      <c r="BA2108" s="22"/>
      <c r="BB2108" s="22">
        <f t="shared" si="7771"/>
        <v>150000</v>
      </c>
      <c r="BC2108" s="22">
        <f t="shared" si="7772"/>
        <v>250000</v>
      </c>
      <c r="BD2108" s="22">
        <f t="shared" si="7773"/>
        <v>200000</v>
      </c>
      <c r="BE2108" s="22"/>
      <c r="BF2108" s="22"/>
      <c r="BG2108" s="22"/>
      <c r="BH2108" s="22">
        <f t="shared" si="7774"/>
        <v>150000</v>
      </c>
      <c r="BI2108" s="22">
        <f t="shared" si="7775"/>
        <v>250000</v>
      </c>
      <c r="BJ2108" s="22">
        <f t="shared" si="7776"/>
        <v>200000</v>
      </c>
      <c r="BK2108" s="22"/>
      <c r="BL2108" s="22"/>
      <c r="BM2108" s="22"/>
      <c r="BN2108" s="22">
        <f t="shared" si="7777"/>
        <v>150000</v>
      </c>
      <c r="BO2108" s="22">
        <f t="shared" si="7778"/>
        <v>250000</v>
      </c>
      <c r="BP2108" s="22">
        <f t="shared" si="7779"/>
        <v>200000</v>
      </c>
      <c r="BQ2108" s="22"/>
      <c r="BR2108" s="22"/>
      <c r="BS2108" s="22">
        <f t="shared" si="7780"/>
        <v>150000</v>
      </c>
      <c r="BT2108" s="22">
        <f t="shared" si="7781"/>
        <v>250000</v>
      </c>
      <c r="BU2108" s="22">
        <f t="shared" si="7782"/>
        <v>200000</v>
      </c>
      <c r="BV2108" s="22"/>
      <c r="BW2108" s="22"/>
      <c r="BX2108" s="22">
        <f t="shared" si="7783"/>
        <v>150000</v>
      </c>
      <c r="BY2108" s="22">
        <f t="shared" si="7784"/>
        <v>250000</v>
      </c>
      <c r="BZ2108" s="22">
        <f t="shared" si="7785"/>
        <v>200000</v>
      </c>
      <c r="CA2108" s="22"/>
      <c r="CB2108" s="22"/>
      <c r="CC2108" s="22"/>
      <c r="CD2108" s="22">
        <f t="shared" si="7880"/>
        <v>150000</v>
      </c>
      <c r="CE2108" s="22"/>
      <c r="CF2108" s="34">
        <f t="shared" si="7884"/>
        <v>150000</v>
      </c>
      <c r="CG2108" s="22">
        <f t="shared" si="7881"/>
        <v>250000</v>
      </c>
      <c r="CH2108" s="22"/>
      <c r="CI2108" s="22">
        <f t="shared" si="7885"/>
        <v>250000</v>
      </c>
      <c r="CJ2108" s="22">
        <f t="shared" si="7882"/>
        <v>200000</v>
      </c>
      <c r="CK2108" s="22"/>
      <c r="CL2108" s="22">
        <f t="shared" si="7886"/>
        <v>200000</v>
      </c>
      <c r="CM2108" s="22"/>
      <c r="CN2108" s="15"/>
      <c r="CO2108" s="35"/>
    </row>
    <row r="2109" spans="1:99" ht="93.6" x14ac:dyDescent="0.3">
      <c r="A2109" s="36" t="s">
        <v>1209</v>
      </c>
      <c r="B2109" s="36"/>
      <c r="C2109" s="33"/>
      <c r="D2109" s="32"/>
      <c r="E2109" s="33" t="s">
        <v>1210</v>
      </c>
      <c r="F2109" s="22">
        <f t="shared" si="7930"/>
        <v>31539.1</v>
      </c>
      <c r="G2109" s="22">
        <f t="shared" si="7931"/>
        <v>0</v>
      </c>
      <c r="H2109" s="22">
        <f t="shared" si="7932"/>
        <v>0</v>
      </c>
      <c r="I2109" s="22">
        <f t="shared" si="7933"/>
        <v>0</v>
      </c>
      <c r="J2109" s="22">
        <f t="shared" si="7934"/>
        <v>0</v>
      </c>
      <c r="K2109" s="22">
        <f t="shared" si="7935"/>
        <v>0</v>
      </c>
      <c r="L2109" s="22">
        <f t="shared" si="7750"/>
        <v>31539.1</v>
      </c>
      <c r="M2109" s="22">
        <f t="shared" si="7751"/>
        <v>0</v>
      </c>
      <c r="N2109" s="22">
        <f t="shared" si="7752"/>
        <v>0</v>
      </c>
      <c r="O2109" s="22">
        <f t="shared" si="7936"/>
        <v>0</v>
      </c>
      <c r="P2109" s="22">
        <f t="shared" si="7937"/>
        <v>0</v>
      </c>
      <c r="Q2109" s="22">
        <f t="shared" si="7938"/>
        <v>0</v>
      </c>
      <c r="R2109" s="22">
        <f t="shared" si="7753"/>
        <v>31539.1</v>
      </c>
      <c r="S2109" s="22">
        <f t="shared" si="7754"/>
        <v>0</v>
      </c>
      <c r="T2109" s="22">
        <f t="shared" si="7755"/>
        <v>0</v>
      </c>
      <c r="U2109" s="22">
        <f t="shared" si="7939"/>
        <v>0</v>
      </c>
      <c r="V2109" s="22">
        <f t="shared" si="7940"/>
        <v>0</v>
      </c>
      <c r="W2109" s="22">
        <f t="shared" si="7941"/>
        <v>0</v>
      </c>
      <c r="X2109" s="22">
        <f t="shared" si="7756"/>
        <v>31539.1</v>
      </c>
      <c r="Y2109" s="22">
        <f t="shared" si="7757"/>
        <v>0</v>
      </c>
      <c r="Z2109" s="22">
        <f t="shared" si="7758"/>
        <v>0</v>
      </c>
      <c r="AA2109" s="22">
        <f t="shared" si="7942"/>
        <v>0</v>
      </c>
      <c r="AB2109" s="22">
        <f t="shared" si="7943"/>
        <v>0</v>
      </c>
      <c r="AC2109" s="22">
        <f t="shared" si="7944"/>
        <v>0</v>
      </c>
      <c r="AD2109" s="22">
        <f t="shared" si="7759"/>
        <v>31539.1</v>
      </c>
      <c r="AE2109" s="22">
        <f t="shared" si="7760"/>
        <v>0</v>
      </c>
      <c r="AF2109" s="22">
        <f t="shared" si="7761"/>
        <v>0</v>
      </c>
      <c r="AG2109" s="22">
        <f t="shared" si="7945"/>
        <v>0</v>
      </c>
      <c r="AH2109" s="22">
        <f t="shared" si="7946"/>
        <v>0</v>
      </c>
      <c r="AI2109" s="22">
        <f t="shared" si="7947"/>
        <v>0</v>
      </c>
      <c r="AJ2109" s="22">
        <f t="shared" si="7762"/>
        <v>31539.1</v>
      </c>
      <c r="AK2109" s="22">
        <f t="shared" si="7763"/>
        <v>0</v>
      </c>
      <c r="AL2109" s="22">
        <f t="shared" si="7764"/>
        <v>0</v>
      </c>
      <c r="AM2109" s="22">
        <f t="shared" si="7948"/>
        <v>0</v>
      </c>
      <c r="AN2109" s="22">
        <f t="shared" si="7949"/>
        <v>0</v>
      </c>
      <c r="AO2109" s="22">
        <f t="shared" si="7950"/>
        <v>0</v>
      </c>
      <c r="AP2109" s="22">
        <f t="shared" si="7765"/>
        <v>31539.1</v>
      </c>
      <c r="AQ2109" s="22">
        <f t="shared" si="7766"/>
        <v>0</v>
      </c>
      <c r="AR2109" s="22">
        <f t="shared" si="7767"/>
        <v>0</v>
      </c>
      <c r="AS2109" s="22">
        <f t="shared" si="7951"/>
        <v>0</v>
      </c>
      <c r="AT2109" s="22">
        <f t="shared" si="7952"/>
        <v>0</v>
      </c>
      <c r="AU2109" s="22">
        <f t="shared" si="7953"/>
        <v>0</v>
      </c>
      <c r="AV2109" s="22">
        <f t="shared" si="7768"/>
        <v>31539.1</v>
      </c>
      <c r="AW2109" s="22">
        <f t="shared" si="7769"/>
        <v>0</v>
      </c>
      <c r="AX2109" s="22">
        <f t="shared" si="7770"/>
        <v>0</v>
      </c>
      <c r="AY2109" s="22">
        <f t="shared" si="7954"/>
        <v>0</v>
      </c>
      <c r="AZ2109" s="22">
        <f t="shared" si="7955"/>
        <v>0</v>
      </c>
      <c r="BA2109" s="22">
        <f t="shared" si="7956"/>
        <v>0</v>
      </c>
      <c r="BB2109" s="22">
        <f t="shared" si="7771"/>
        <v>31539.1</v>
      </c>
      <c r="BC2109" s="22">
        <f t="shared" si="7772"/>
        <v>0</v>
      </c>
      <c r="BD2109" s="22">
        <f t="shared" si="7773"/>
        <v>0</v>
      </c>
      <c r="BE2109" s="22">
        <f t="shared" si="7957"/>
        <v>0</v>
      </c>
      <c r="BF2109" s="22">
        <f t="shared" si="7958"/>
        <v>0</v>
      </c>
      <c r="BG2109" s="22">
        <f t="shared" si="7959"/>
        <v>0</v>
      </c>
      <c r="BH2109" s="22">
        <f t="shared" si="7774"/>
        <v>31539.1</v>
      </c>
      <c r="BI2109" s="22">
        <f t="shared" si="7775"/>
        <v>0</v>
      </c>
      <c r="BJ2109" s="22">
        <f t="shared" si="7776"/>
        <v>0</v>
      </c>
      <c r="BK2109" s="22">
        <f t="shared" si="7960"/>
        <v>0</v>
      </c>
      <c r="BL2109" s="22">
        <f t="shared" si="7961"/>
        <v>0</v>
      </c>
      <c r="BM2109" s="22">
        <f t="shared" si="7962"/>
        <v>0</v>
      </c>
      <c r="BN2109" s="22">
        <f t="shared" si="7777"/>
        <v>31539.1</v>
      </c>
      <c r="BO2109" s="22">
        <f t="shared" si="7778"/>
        <v>0</v>
      </c>
      <c r="BP2109" s="22">
        <f t="shared" si="7779"/>
        <v>0</v>
      </c>
      <c r="BQ2109" s="22">
        <f t="shared" si="7963"/>
        <v>0</v>
      </c>
      <c r="BR2109" s="22">
        <f t="shared" si="7964"/>
        <v>0</v>
      </c>
      <c r="BS2109" s="22">
        <f t="shared" si="7780"/>
        <v>31539.1</v>
      </c>
      <c r="BT2109" s="22">
        <f t="shared" si="7781"/>
        <v>0</v>
      </c>
      <c r="BU2109" s="22">
        <f t="shared" si="7782"/>
        <v>0</v>
      </c>
      <c r="BV2109" s="22">
        <f t="shared" si="7965"/>
        <v>0</v>
      </c>
      <c r="BW2109" s="22">
        <f t="shared" si="7966"/>
        <v>0</v>
      </c>
      <c r="BX2109" s="22">
        <f t="shared" si="7783"/>
        <v>31539.1</v>
      </c>
      <c r="BY2109" s="22">
        <f t="shared" si="7784"/>
        <v>0</v>
      </c>
      <c r="BZ2109" s="22">
        <f t="shared" si="7785"/>
        <v>0</v>
      </c>
      <c r="CA2109" s="22">
        <f t="shared" si="7967"/>
        <v>0</v>
      </c>
      <c r="CB2109" s="22">
        <f t="shared" si="7968"/>
        <v>0</v>
      </c>
      <c r="CC2109" s="22">
        <f t="shared" si="7969"/>
        <v>0</v>
      </c>
      <c r="CD2109" s="22">
        <f t="shared" si="7880"/>
        <v>31539.1</v>
      </c>
      <c r="CE2109" s="22">
        <f t="shared" si="7970"/>
        <v>0</v>
      </c>
      <c r="CF2109" s="34">
        <f t="shared" si="7884"/>
        <v>31539.1</v>
      </c>
      <c r="CG2109" s="22">
        <f t="shared" si="7881"/>
        <v>0</v>
      </c>
      <c r="CH2109" s="22">
        <f t="shared" si="7971"/>
        <v>0</v>
      </c>
      <c r="CI2109" s="22">
        <f t="shared" si="7885"/>
        <v>0</v>
      </c>
      <c r="CJ2109" s="22">
        <f t="shared" si="7882"/>
        <v>0</v>
      </c>
      <c r="CK2109" s="22">
        <f t="shared" si="7971"/>
        <v>0</v>
      </c>
      <c r="CL2109" s="22">
        <f t="shared" si="7886"/>
        <v>0</v>
      </c>
      <c r="CM2109" s="22">
        <f t="shared" si="7971"/>
        <v>0</v>
      </c>
      <c r="CN2109" s="15"/>
      <c r="CO2109" s="35"/>
      <c r="CU2109" s="5" t="s">
        <v>31</v>
      </c>
    </row>
    <row r="2110" spans="1:99" ht="46.8" x14ac:dyDescent="0.3">
      <c r="A2110" s="36" t="s">
        <v>1209</v>
      </c>
      <c r="B2110" s="16">
        <v>600</v>
      </c>
      <c r="C2110" s="32"/>
      <c r="D2110" s="32"/>
      <c r="E2110" s="33" t="s">
        <v>45</v>
      </c>
      <c r="F2110" s="22">
        <f t="shared" si="7930"/>
        <v>31539.1</v>
      </c>
      <c r="G2110" s="22">
        <f t="shared" si="7931"/>
        <v>0</v>
      </c>
      <c r="H2110" s="22">
        <f t="shared" si="7932"/>
        <v>0</v>
      </c>
      <c r="I2110" s="22">
        <f t="shared" si="7933"/>
        <v>0</v>
      </c>
      <c r="J2110" s="22">
        <f t="shared" si="7934"/>
        <v>0</v>
      </c>
      <c r="K2110" s="22">
        <f t="shared" si="7935"/>
        <v>0</v>
      </c>
      <c r="L2110" s="22">
        <f t="shared" si="7750"/>
        <v>31539.1</v>
      </c>
      <c r="M2110" s="22">
        <f t="shared" si="7751"/>
        <v>0</v>
      </c>
      <c r="N2110" s="22">
        <f t="shared" si="7752"/>
        <v>0</v>
      </c>
      <c r="O2110" s="22">
        <f t="shared" si="7936"/>
        <v>0</v>
      </c>
      <c r="P2110" s="22">
        <f t="shared" si="7937"/>
        <v>0</v>
      </c>
      <c r="Q2110" s="22">
        <f t="shared" si="7938"/>
        <v>0</v>
      </c>
      <c r="R2110" s="22">
        <f t="shared" si="7753"/>
        <v>31539.1</v>
      </c>
      <c r="S2110" s="22">
        <f t="shared" si="7754"/>
        <v>0</v>
      </c>
      <c r="T2110" s="22">
        <f t="shared" si="7755"/>
        <v>0</v>
      </c>
      <c r="U2110" s="22">
        <f t="shared" si="7939"/>
        <v>0</v>
      </c>
      <c r="V2110" s="22">
        <f t="shared" si="7940"/>
        <v>0</v>
      </c>
      <c r="W2110" s="22">
        <f t="shared" si="7941"/>
        <v>0</v>
      </c>
      <c r="X2110" s="22">
        <f t="shared" si="7756"/>
        <v>31539.1</v>
      </c>
      <c r="Y2110" s="22">
        <f t="shared" si="7757"/>
        <v>0</v>
      </c>
      <c r="Z2110" s="22">
        <f t="shared" si="7758"/>
        <v>0</v>
      </c>
      <c r="AA2110" s="22">
        <f t="shared" si="7942"/>
        <v>0</v>
      </c>
      <c r="AB2110" s="22">
        <f t="shared" si="7943"/>
        <v>0</v>
      </c>
      <c r="AC2110" s="22">
        <f t="shared" si="7944"/>
        <v>0</v>
      </c>
      <c r="AD2110" s="22">
        <f t="shared" si="7759"/>
        <v>31539.1</v>
      </c>
      <c r="AE2110" s="22">
        <f t="shared" si="7760"/>
        <v>0</v>
      </c>
      <c r="AF2110" s="22">
        <f t="shared" si="7761"/>
        <v>0</v>
      </c>
      <c r="AG2110" s="22">
        <f t="shared" si="7945"/>
        <v>0</v>
      </c>
      <c r="AH2110" s="22">
        <f t="shared" si="7946"/>
        <v>0</v>
      </c>
      <c r="AI2110" s="22">
        <f t="shared" si="7947"/>
        <v>0</v>
      </c>
      <c r="AJ2110" s="22">
        <f t="shared" si="7762"/>
        <v>31539.1</v>
      </c>
      <c r="AK2110" s="22">
        <f t="shared" si="7763"/>
        <v>0</v>
      </c>
      <c r="AL2110" s="22">
        <f t="shared" si="7764"/>
        <v>0</v>
      </c>
      <c r="AM2110" s="22">
        <f t="shared" si="7948"/>
        <v>0</v>
      </c>
      <c r="AN2110" s="22">
        <f t="shared" si="7949"/>
        <v>0</v>
      </c>
      <c r="AO2110" s="22">
        <f t="shared" si="7950"/>
        <v>0</v>
      </c>
      <c r="AP2110" s="22">
        <f t="shared" si="7765"/>
        <v>31539.1</v>
      </c>
      <c r="AQ2110" s="22">
        <f t="shared" si="7766"/>
        <v>0</v>
      </c>
      <c r="AR2110" s="22">
        <f t="shared" si="7767"/>
        <v>0</v>
      </c>
      <c r="AS2110" s="22">
        <f t="shared" si="7951"/>
        <v>0</v>
      </c>
      <c r="AT2110" s="22">
        <f t="shared" si="7952"/>
        <v>0</v>
      </c>
      <c r="AU2110" s="22">
        <f t="shared" si="7953"/>
        <v>0</v>
      </c>
      <c r="AV2110" s="22">
        <f t="shared" si="7768"/>
        <v>31539.1</v>
      </c>
      <c r="AW2110" s="22">
        <f t="shared" si="7769"/>
        <v>0</v>
      </c>
      <c r="AX2110" s="22">
        <f t="shared" si="7770"/>
        <v>0</v>
      </c>
      <c r="AY2110" s="22">
        <f t="shared" si="7954"/>
        <v>0</v>
      </c>
      <c r="AZ2110" s="22">
        <f t="shared" si="7955"/>
        <v>0</v>
      </c>
      <c r="BA2110" s="22">
        <f t="shared" si="7956"/>
        <v>0</v>
      </c>
      <c r="BB2110" s="22">
        <f t="shared" si="7771"/>
        <v>31539.1</v>
      </c>
      <c r="BC2110" s="22">
        <f t="shared" si="7772"/>
        <v>0</v>
      </c>
      <c r="BD2110" s="22">
        <f t="shared" si="7773"/>
        <v>0</v>
      </c>
      <c r="BE2110" s="22">
        <f t="shared" si="7957"/>
        <v>0</v>
      </c>
      <c r="BF2110" s="22">
        <f t="shared" si="7958"/>
        <v>0</v>
      </c>
      <c r="BG2110" s="22">
        <f t="shared" si="7959"/>
        <v>0</v>
      </c>
      <c r="BH2110" s="22">
        <f t="shared" si="7774"/>
        <v>31539.1</v>
      </c>
      <c r="BI2110" s="22">
        <f t="shared" si="7775"/>
        <v>0</v>
      </c>
      <c r="BJ2110" s="22">
        <f t="shared" si="7776"/>
        <v>0</v>
      </c>
      <c r="BK2110" s="22">
        <f t="shared" si="7960"/>
        <v>0</v>
      </c>
      <c r="BL2110" s="22">
        <f t="shared" si="7961"/>
        <v>0</v>
      </c>
      <c r="BM2110" s="22">
        <f t="shared" si="7962"/>
        <v>0</v>
      </c>
      <c r="BN2110" s="22">
        <f t="shared" si="7777"/>
        <v>31539.1</v>
      </c>
      <c r="BO2110" s="22">
        <f t="shared" si="7778"/>
        <v>0</v>
      </c>
      <c r="BP2110" s="22">
        <f t="shared" si="7779"/>
        <v>0</v>
      </c>
      <c r="BQ2110" s="22">
        <f t="shared" si="7963"/>
        <v>0</v>
      </c>
      <c r="BR2110" s="22">
        <f t="shared" si="7964"/>
        <v>0</v>
      </c>
      <c r="BS2110" s="22">
        <f t="shared" si="7780"/>
        <v>31539.1</v>
      </c>
      <c r="BT2110" s="22">
        <f t="shared" si="7781"/>
        <v>0</v>
      </c>
      <c r="BU2110" s="22">
        <f t="shared" si="7782"/>
        <v>0</v>
      </c>
      <c r="BV2110" s="22">
        <f t="shared" si="7965"/>
        <v>0</v>
      </c>
      <c r="BW2110" s="22">
        <f t="shared" si="7966"/>
        <v>0</v>
      </c>
      <c r="BX2110" s="22">
        <f t="shared" si="7783"/>
        <v>31539.1</v>
      </c>
      <c r="BY2110" s="22">
        <f t="shared" si="7784"/>
        <v>0</v>
      </c>
      <c r="BZ2110" s="22">
        <f t="shared" si="7785"/>
        <v>0</v>
      </c>
      <c r="CA2110" s="22">
        <f t="shared" si="7967"/>
        <v>0</v>
      </c>
      <c r="CB2110" s="22">
        <f t="shared" si="7968"/>
        <v>0</v>
      </c>
      <c r="CC2110" s="22">
        <f t="shared" si="7969"/>
        <v>0</v>
      </c>
      <c r="CD2110" s="22">
        <f t="shared" si="7880"/>
        <v>31539.1</v>
      </c>
      <c r="CE2110" s="22">
        <f t="shared" si="7970"/>
        <v>0</v>
      </c>
      <c r="CF2110" s="34">
        <f t="shared" si="7884"/>
        <v>31539.1</v>
      </c>
      <c r="CG2110" s="22">
        <f t="shared" si="7881"/>
        <v>0</v>
      </c>
      <c r="CH2110" s="22">
        <f t="shared" si="7971"/>
        <v>0</v>
      </c>
      <c r="CI2110" s="22">
        <f t="shared" si="7885"/>
        <v>0</v>
      </c>
      <c r="CJ2110" s="22">
        <f t="shared" si="7882"/>
        <v>0</v>
      </c>
      <c r="CK2110" s="22">
        <f t="shared" si="7971"/>
        <v>0</v>
      </c>
      <c r="CL2110" s="22">
        <f t="shared" si="7886"/>
        <v>0</v>
      </c>
      <c r="CM2110" s="22">
        <f t="shared" si="7971"/>
        <v>0</v>
      </c>
      <c r="CN2110" s="15"/>
      <c r="CO2110" s="35"/>
      <c r="CS2110" s="5" t="s">
        <v>29</v>
      </c>
    </row>
    <row r="2111" spans="1:99" ht="78" x14ac:dyDescent="0.3">
      <c r="A2111" s="36" t="s">
        <v>1209</v>
      </c>
      <c r="B2111" s="16">
        <v>630</v>
      </c>
      <c r="C2111" s="32"/>
      <c r="D2111" s="32"/>
      <c r="E2111" s="33" t="s">
        <v>51</v>
      </c>
      <c r="F2111" s="22">
        <f t="shared" si="7930"/>
        <v>31539.1</v>
      </c>
      <c r="G2111" s="22">
        <f t="shared" si="7931"/>
        <v>0</v>
      </c>
      <c r="H2111" s="22">
        <f t="shared" si="7932"/>
        <v>0</v>
      </c>
      <c r="I2111" s="22">
        <f t="shared" si="7933"/>
        <v>0</v>
      </c>
      <c r="J2111" s="22">
        <f t="shared" si="7934"/>
        <v>0</v>
      </c>
      <c r="K2111" s="22">
        <f t="shared" si="7935"/>
        <v>0</v>
      </c>
      <c r="L2111" s="22">
        <f t="shared" si="7750"/>
        <v>31539.1</v>
      </c>
      <c r="M2111" s="22">
        <f t="shared" si="7751"/>
        <v>0</v>
      </c>
      <c r="N2111" s="22">
        <f t="shared" si="7752"/>
        <v>0</v>
      </c>
      <c r="O2111" s="22">
        <f t="shared" si="7936"/>
        <v>0</v>
      </c>
      <c r="P2111" s="22">
        <f t="shared" si="7937"/>
        <v>0</v>
      </c>
      <c r="Q2111" s="22">
        <f t="shared" si="7938"/>
        <v>0</v>
      </c>
      <c r="R2111" s="22">
        <f t="shared" si="7753"/>
        <v>31539.1</v>
      </c>
      <c r="S2111" s="22">
        <f t="shared" si="7754"/>
        <v>0</v>
      </c>
      <c r="T2111" s="22">
        <f t="shared" si="7755"/>
        <v>0</v>
      </c>
      <c r="U2111" s="22">
        <f t="shared" si="7939"/>
        <v>0</v>
      </c>
      <c r="V2111" s="22">
        <f t="shared" si="7940"/>
        <v>0</v>
      </c>
      <c r="W2111" s="22">
        <f t="shared" si="7941"/>
        <v>0</v>
      </c>
      <c r="X2111" s="22">
        <f t="shared" si="7756"/>
        <v>31539.1</v>
      </c>
      <c r="Y2111" s="22">
        <f t="shared" si="7757"/>
        <v>0</v>
      </c>
      <c r="Z2111" s="22">
        <f t="shared" si="7758"/>
        <v>0</v>
      </c>
      <c r="AA2111" s="22">
        <f t="shared" si="7942"/>
        <v>0</v>
      </c>
      <c r="AB2111" s="22">
        <f t="shared" si="7943"/>
        <v>0</v>
      </c>
      <c r="AC2111" s="22">
        <f t="shared" si="7944"/>
        <v>0</v>
      </c>
      <c r="AD2111" s="22">
        <f t="shared" si="7759"/>
        <v>31539.1</v>
      </c>
      <c r="AE2111" s="22">
        <f t="shared" si="7760"/>
        <v>0</v>
      </c>
      <c r="AF2111" s="22">
        <f t="shared" si="7761"/>
        <v>0</v>
      </c>
      <c r="AG2111" s="22">
        <f t="shared" si="7945"/>
        <v>0</v>
      </c>
      <c r="AH2111" s="22">
        <f t="shared" si="7946"/>
        <v>0</v>
      </c>
      <c r="AI2111" s="22">
        <f t="shared" si="7947"/>
        <v>0</v>
      </c>
      <c r="AJ2111" s="22">
        <f t="shared" si="7762"/>
        <v>31539.1</v>
      </c>
      <c r="AK2111" s="22">
        <f t="shared" si="7763"/>
        <v>0</v>
      </c>
      <c r="AL2111" s="22">
        <f t="shared" si="7764"/>
        <v>0</v>
      </c>
      <c r="AM2111" s="22">
        <f t="shared" si="7948"/>
        <v>0</v>
      </c>
      <c r="AN2111" s="22">
        <f t="shared" si="7949"/>
        <v>0</v>
      </c>
      <c r="AO2111" s="22">
        <f t="shared" si="7950"/>
        <v>0</v>
      </c>
      <c r="AP2111" s="22">
        <f t="shared" si="7765"/>
        <v>31539.1</v>
      </c>
      <c r="AQ2111" s="22">
        <f t="shared" si="7766"/>
        <v>0</v>
      </c>
      <c r="AR2111" s="22">
        <f t="shared" si="7767"/>
        <v>0</v>
      </c>
      <c r="AS2111" s="22">
        <f t="shared" si="7951"/>
        <v>0</v>
      </c>
      <c r="AT2111" s="22">
        <f t="shared" si="7952"/>
        <v>0</v>
      </c>
      <c r="AU2111" s="22">
        <f t="shared" si="7953"/>
        <v>0</v>
      </c>
      <c r="AV2111" s="22">
        <f t="shared" si="7768"/>
        <v>31539.1</v>
      </c>
      <c r="AW2111" s="22">
        <f t="shared" si="7769"/>
        <v>0</v>
      </c>
      <c r="AX2111" s="22">
        <f t="shared" si="7770"/>
        <v>0</v>
      </c>
      <c r="AY2111" s="22">
        <f t="shared" si="7954"/>
        <v>0</v>
      </c>
      <c r="AZ2111" s="22">
        <f t="shared" si="7955"/>
        <v>0</v>
      </c>
      <c r="BA2111" s="22">
        <f t="shared" si="7956"/>
        <v>0</v>
      </c>
      <c r="BB2111" s="22">
        <f t="shared" si="7771"/>
        <v>31539.1</v>
      </c>
      <c r="BC2111" s="22">
        <f t="shared" si="7772"/>
        <v>0</v>
      </c>
      <c r="BD2111" s="22">
        <f t="shared" si="7773"/>
        <v>0</v>
      </c>
      <c r="BE2111" s="22">
        <f t="shared" si="7957"/>
        <v>0</v>
      </c>
      <c r="BF2111" s="22">
        <f t="shared" si="7958"/>
        <v>0</v>
      </c>
      <c r="BG2111" s="22">
        <f t="shared" si="7959"/>
        <v>0</v>
      </c>
      <c r="BH2111" s="22">
        <f t="shared" si="7774"/>
        <v>31539.1</v>
      </c>
      <c r="BI2111" s="22">
        <f t="shared" si="7775"/>
        <v>0</v>
      </c>
      <c r="BJ2111" s="22">
        <f t="shared" si="7776"/>
        <v>0</v>
      </c>
      <c r="BK2111" s="22">
        <f t="shared" si="7960"/>
        <v>0</v>
      </c>
      <c r="BL2111" s="22">
        <f t="shared" si="7961"/>
        <v>0</v>
      </c>
      <c r="BM2111" s="22">
        <f t="shared" si="7962"/>
        <v>0</v>
      </c>
      <c r="BN2111" s="22">
        <f t="shared" si="7777"/>
        <v>31539.1</v>
      </c>
      <c r="BO2111" s="22">
        <f t="shared" si="7778"/>
        <v>0</v>
      </c>
      <c r="BP2111" s="22">
        <f t="shared" si="7779"/>
        <v>0</v>
      </c>
      <c r="BQ2111" s="22">
        <f t="shared" si="7963"/>
        <v>0</v>
      </c>
      <c r="BR2111" s="22">
        <f t="shared" si="7964"/>
        <v>0</v>
      </c>
      <c r="BS2111" s="22">
        <f t="shared" si="7780"/>
        <v>31539.1</v>
      </c>
      <c r="BT2111" s="22">
        <f t="shared" si="7781"/>
        <v>0</v>
      </c>
      <c r="BU2111" s="22">
        <f t="shared" si="7782"/>
        <v>0</v>
      </c>
      <c r="BV2111" s="22">
        <f t="shared" si="7965"/>
        <v>0</v>
      </c>
      <c r="BW2111" s="22">
        <f t="shared" si="7966"/>
        <v>0</v>
      </c>
      <c r="BX2111" s="22">
        <f t="shared" si="7783"/>
        <v>31539.1</v>
      </c>
      <c r="BY2111" s="22">
        <f t="shared" si="7784"/>
        <v>0</v>
      </c>
      <c r="BZ2111" s="22">
        <f t="shared" si="7785"/>
        <v>0</v>
      </c>
      <c r="CA2111" s="22">
        <f t="shared" si="7967"/>
        <v>0</v>
      </c>
      <c r="CB2111" s="22">
        <f t="shared" si="7968"/>
        <v>0</v>
      </c>
      <c r="CC2111" s="22">
        <f t="shared" si="7969"/>
        <v>0</v>
      </c>
      <c r="CD2111" s="22">
        <f t="shared" si="7880"/>
        <v>31539.1</v>
      </c>
      <c r="CE2111" s="22">
        <f t="shared" si="7970"/>
        <v>0</v>
      </c>
      <c r="CF2111" s="34">
        <f t="shared" si="7884"/>
        <v>31539.1</v>
      </c>
      <c r="CG2111" s="22">
        <f t="shared" si="7881"/>
        <v>0</v>
      </c>
      <c r="CH2111" s="22">
        <f t="shared" si="7971"/>
        <v>0</v>
      </c>
      <c r="CI2111" s="22">
        <f t="shared" si="7885"/>
        <v>0</v>
      </c>
      <c r="CJ2111" s="22">
        <f t="shared" si="7882"/>
        <v>0</v>
      </c>
      <c r="CK2111" s="22">
        <f t="shared" si="7971"/>
        <v>0</v>
      </c>
      <c r="CL2111" s="22">
        <f t="shared" si="7886"/>
        <v>0</v>
      </c>
      <c r="CM2111" s="22">
        <f t="shared" si="7971"/>
        <v>0</v>
      </c>
      <c r="CN2111" s="15"/>
      <c r="CO2111" s="35"/>
      <c r="CT2111" s="5" t="s">
        <v>30</v>
      </c>
    </row>
    <row r="2112" spans="1:99" x14ac:dyDescent="0.3">
      <c r="A2112" s="36" t="s">
        <v>1209</v>
      </c>
      <c r="B2112" s="16">
        <v>630</v>
      </c>
      <c r="C2112" s="32" t="s">
        <v>66</v>
      </c>
      <c r="D2112" s="32" t="s">
        <v>42</v>
      </c>
      <c r="E2112" s="33" t="s">
        <v>1001</v>
      </c>
      <c r="F2112" s="22">
        <v>31539.1</v>
      </c>
      <c r="G2112" s="22"/>
      <c r="H2112" s="22"/>
      <c r="I2112" s="22"/>
      <c r="J2112" s="22"/>
      <c r="K2112" s="22"/>
      <c r="L2112" s="22">
        <f t="shared" si="7750"/>
        <v>31539.1</v>
      </c>
      <c r="M2112" s="22">
        <f t="shared" si="7751"/>
        <v>0</v>
      </c>
      <c r="N2112" s="22">
        <f t="shared" si="7752"/>
        <v>0</v>
      </c>
      <c r="O2112" s="22"/>
      <c r="P2112" s="22"/>
      <c r="Q2112" s="22"/>
      <c r="R2112" s="22">
        <f t="shared" si="7753"/>
        <v>31539.1</v>
      </c>
      <c r="S2112" s="22">
        <f t="shared" si="7754"/>
        <v>0</v>
      </c>
      <c r="T2112" s="22">
        <f t="shared" si="7755"/>
        <v>0</v>
      </c>
      <c r="U2112" s="22"/>
      <c r="V2112" s="22"/>
      <c r="W2112" s="22"/>
      <c r="X2112" s="22">
        <f t="shared" si="7756"/>
        <v>31539.1</v>
      </c>
      <c r="Y2112" s="22">
        <f t="shared" si="7757"/>
        <v>0</v>
      </c>
      <c r="Z2112" s="22">
        <f t="shared" si="7758"/>
        <v>0</v>
      </c>
      <c r="AA2112" s="22"/>
      <c r="AB2112" s="22"/>
      <c r="AC2112" s="22"/>
      <c r="AD2112" s="22">
        <f t="shared" si="7759"/>
        <v>31539.1</v>
      </c>
      <c r="AE2112" s="22">
        <f t="shared" si="7760"/>
        <v>0</v>
      </c>
      <c r="AF2112" s="22">
        <f t="shared" si="7761"/>
        <v>0</v>
      </c>
      <c r="AG2112" s="22"/>
      <c r="AH2112" s="22"/>
      <c r="AI2112" s="22"/>
      <c r="AJ2112" s="22">
        <f t="shared" si="7762"/>
        <v>31539.1</v>
      </c>
      <c r="AK2112" s="22">
        <f t="shared" si="7763"/>
        <v>0</v>
      </c>
      <c r="AL2112" s="22">
        <f t="shared" si="7764"/>
        <v>0</v>
      </c>
      <c r="AM2112" s="22"/>
      <c r="AN2112" s="22"/>
      <c r="AO2112" s="22"/>
      <c r="AP2112" s="22">
        <f t="shared" si="7765"/>
        <v>31539.1</v>
      </c>
      <c r="AQ2112" s="22">
        <f t="shared" si="7766"/>
        <v>0</v>
      </c>
      <c r="AR2112" s="22">
        <f t="shared" si="7767"/>
        <v>0</v>
      </c>
      <c r="AS2112" s="22"/>
      <c r="AT2112" s="22"/>
      <c r="AU2112" s="22"/>
      <c r="AV2112" s="22">
        <f t="shared" si="7768"/>
        <v>31539.1</v>
      </c>
      <c r="AW2112" s="22">
        <f t="shared" si="7769"/>
        <v>0</v>
      </c>
      <c r="AX2112" s="22">
        <f t="shared" si="7770"/>
        <v>0</v>
      </c>
      <c r="AY2112" s="22"/>
      <c r="AZ2112" s="22"/>
      <c r="BA2112" s="22"/>
      <c r="BB2112" s="22">
        <f t="shared" si="7771"/>
        <v>31539.1</v>
      </c>
      <c r="BC2112" s="22">
        <f t="shared" si="7772"/>
        <v>0</v>
      </c>
      <c r="BD2112" s="22">
        <f t="shared" si="7773"/>
        <v>0</v>
      </c>
      <c r="BE2112" s="22"/>
      <c r="BF2112" s="22"/>
      <c r="BG2112" s="22"/>
      <c r="BH2112" s="22">
        <f t="shared" si="7774"/>
        <v>31539.1</v>
      </c>
      <c r="BI2112" s="22">
        <f t="shared" si="7775"/>
        <v>0</v>
      </c>
      <c r="BJ2112" s="22">
        <f t="shared" si="7776"/>
        <v>0</v>
      </c>
      <c r="BK2112" s="22"/>
      <c r="BL2112" s="22"/>
      <c r="BM2112" s="22"/>
      <c r="BN2112" s="22">
        <f t="shared" si="7777"/>
        <v>31539.1</v>
      </c>
      <c r="BO2112" s="22">
        <f t="shared" si="7778"/>
        <v>0</v>
      </c>
      <c r="BP2112" s="22">
        <f t="shared" si="7779"/>
        <v>0</v>
      </c>
      <c r="BQ2112" s="22"/>
      <c r="BR2112" s="22"/>
      <c r="BS2112" s="22">
        <f t="shared" si="7780"/>
        <v>31539.1</v>
      </c>
      <c r="BT2112" s="22">
        <f t="shared" si="7781"/>
        <v>0</v>
      </c>
      <c r="BU2112" s="22">
        <f t="shared" si="7782"/>
        <v>0</v>
      </c>
      <c r="BV2112" s="22"/>
      <c r="BW2112" s="22"/>
      <c r="BX2112" s="22">
        <f t="shared" si="7783"/>
        <v>31539.1</v>
      </c>
      <c r="BY2112" s="22">
        <f t="shared" si="7784"/>
        <v>0</v>
      </c>
      <c r="BZ2112" s="22">
        <f t="shared" si="7785"/>
        <v>0</v>
      </c>
      <c r="CA2112" s="22"/>
      <c r="CB2112" s="22"/>
      <c r="CC2112" s="22"/>
      <c r="CD2112" s="22">
        <f t="shared" si="7880"/>
        <v>31539.1</v>
      </c>
      <c r="CE2112" s="22"/>
      <c r="CF2112" s="34">
        <f t="shared" si="7884"/>
        <v>31539.1</v>
      </c>
      <c r="CG2112" s="22">
        <f t="shared" si="7881"/>
        <v>0</v>
      </c>
      <c r="CH2112" s="22"/>
      <c r="CI2112" s="22">
        <f t="shared" si="7885"/>
        <v>0</v>
      </c>
      <c r="CJ2112" s="22">
        <f t="shared" si="7882"/>
        <v>0</v>
      </c>
      <c r="CK2112" s="22"/>
      <c r="CL2112" s="22">
        <f t="shared" si="7886"/>
        <v>0</v>
      </c>
      <c r="CM2112" s="22"/>
      <c r="CN2112" s="15"/>
      <c r="CO2112" s="35"/>
    </row>
    <row r="2113" spans="1:99" x14ac:dyDescent="0.3">
      <c r="A2113" s="36" t="s">
        <v>1211</v>
      </c>
      <c r="B2113" s="36"/>
      <c r="C2113" s="33"/>
      <c r="D2113" s="32"/>
      <c r="E2113" s="33" t="s">
        <v>711</v>
      </c>
      <c r="F2113" s="22">
        <f t="shared" ref="F2113:K2113" si="7972">F2114+F2117</f>
        <v>350693.4</v>
      </c>
      <c r="G2113" s="22">
        <f t="shared" si="7972"/>
        <v>0</v>
      </c>
      <c r="H2113" s="22">
        <f t="shared" si="7972"/>
        <v>0</v>
      </c>
      <c r="I2113" s="22">
        <f t="shared" si="7972"/>
        <v>0</v>
      </c>
      <c r="J2113" s="22">
        <f t="shared" si="7972"/>
        <v>0</v>
      </c>
      <c r="K2113" s="22">
        <f t="shared" si="7972"/>
        <v>0</v>
      </c>
      <c r="L2113" s="22">
        <f t="shared" si="7750"/>
        <v>350693.4</v>
      </c>
      <c r="M2113" s="22">
        <f t="shared" si="7751"/>
        <v>0</v>
      </c>
      <c r="N2113" s="22">
        <f t="shared" si="7752"/>
        <v>0</v>
      </c>
      <c r="O2113" s="22">
        <f>O2114+O2117</f>
        <v>9707.2960000000003</v>
      </c>
      <c r="P2113" s="22">
        <f>P2114+P2117</f>
        <v>0</v>
      </c>
      <c r="Q2113" s="22">
        <f>Q2114+Q2117</f>
        <v>0</v>
      </c>
      <c r="R2113" s="22">
        <f t="shared" si="7753"/>
        <v>360400.696</v>
      </c>
      <c r="S2113" s="22">
        <f t="shared" si="7754"/>
        <v>0</v>
      </c>
      <c r="T2113" s="22">
        <f t="shared" si="7755"/>
        <v>0</v>
      </c>
      <c r="U2113" s="22">
        <f>U2114+U2117</f>
        <v>0</v>
      </c>
      <c r="V2113" s="22">
        <f>V2114+V2117</f>
        <v>0</v>
      </c>
      <c r="W2113" s="22">
        <f>W2114+W2117</f>
        <v>0</v>
      </c>
      <c r="X2113" s="22">
        <f t="shared" si="7756"/>
        <v>360400.696</v>
      </c>
      <c r="Y2113" s="22">
        <f t="shared" si="7757"/>
        <v>0</v>
      </c>
      <c r="Z2113" s="22">
        <f t="shared" si="7758"/>
        <v>0</v>
      </c>
      <c r="AA2113" s="22">
        <f>AA2114+AA2117</f>
        <v>0</v>
      </c>
      <c r="AB2113" s="22">
        <f>AB2114+AB2117</f>
        <v>0</v>
      </c>
      <c r="AC2113" s="22">
        <f>AC2114+AC2117</f>
        <v>0</v>
      </c>
      <c r="AD2113" s="22">
        <f t="shared" si="7759"/>
        <v>360400.696</v>
      </c>
      <c r="AE2113" s="22">
        <f t="shared" si="7760"/>
        <v>0</v>
      </c>
      <c r="AF2113" s="22">
        <f t="shared" si="7761"/>
        <v>0</v>
      </c>
      <c r="AG2113" s="22">
        <f>AG2114+AG2117</f>
        <v>0</v>
      </c>
      <c r="AH2113" s="22">
        <f>AH2114+AH2117</f>
        <v>0</v>
      </c>
      <c r="AI2113" s="22">
        <f>AI2114+AI2117</f>
        <v>0</v>
      </c>
      <c r="AJ2113" s="22">
        <f t="shared" si="7762"/>
        <v>360400.696</v>
      </c>
      <c r="AK2113" s="22">
        <f t="shared" si="7763"/>
        <v>0</v>
      </c>
      <c r="AL2113" s="22">
        <f t="shared" si="7764"/>
        <v>0</v>
      </c>
      <c r="AM2113" s="22">
        <f>AM2114+AM2117</f>
        <v>0</v>
      </c>
      <c r="AN2113" s="22">
        <f>AN2114+AN2117</f>
        <v>0</v>
      </c>
      <c r="AO2113" s="22">
        <f>AO2114+AO2117</f>
        <v>0</v>
      </c>
      <c r="AP2113" s="22">
        <f t="shared" si="7765"/>
        <v>360400.696</v>
      </c>
      <c r="AQ2113" s="22">
        <f t="shared" si="7766"/>
        <v>0</v>
      </c>
      <c r="AR2113" s="22">
        <f t="shared" si="7767"/>
        <v>0</v>
      </c>
      <c r="AS2113" s="22">
        <f>AS2114+AS2117</f>
        <v>0</v>
      </c>
      <c r="AT2113" s="22">
        <f>AT2114+AT2117</f>
        <v>0</v>
      </c>
      <c r="AU2113" s="22">
        <f>AU2114+AU2117</f>
        <v>0</v>
      </c>
      <c r="AV2113" s="22">
        <f t="shared" si="7768"/>
        <v>360400.696</v>
      </c>
      <c r="AW2113" s="22">
        <f t="shared" si="7769"/>
        <v>0</v>
      </c>
      <c r="AX2113" s="22">
        <f t="shared" si="7770"/>
        <v>0</v>
      </c>
      <c r="AY2113" s="22">
        <f>AY2114+AY2117</f>
        <v>0</v>
      </c>
      <c r="AZ2113" s="22">
        <f>AZ2114+AZ2117</f>
        <v>0</v>
      </c>
      <c r="BA2113" s="22">
        <f>BA2114+BA2117</f>
        <v>0</v>
      </c>
      <c r="BB2113" s="22">
        <f t="shared" si="7771"/>
        <v>360400.696</v>
      </c>
      <c r="BC2113" s="22">
        <f t="shared" si="7772"/>
        <v>0</v>
      </c>
      <c r="BD2113" s="22">
        <f t="shared" si="7773"/>
        <v>0</v>
      </c>
      <c r="BE2113" s="22">
        <f>BE2114+BE2117</f>
        <v>0</v>
      </c>
      <c r="BF2113" s="22">
        <f>BF2114+BF2117</f>
        <v>0</v>
      </c>
      <c r="BG2113" s="22">
        <f>BG2114+BG2117</f>
        <v>0</v>
      </c>
      <c r="BH2113" s="22">
        <f t="shared" si="7774"/>
        <v>360400.696</v>
      </c>
      <c r="BI2113" s="22">
        <f t="shared" si="7775"/>
        <v>0</v>
      </c>
      <c r="BJ2113" s="22">
        <f t="shared" si="7776"/>
        <v>0</v>
      </c>
      <c r="BK2113" s="22">
        <f>BK2114+BK2117</f>
        <v>0</v>
      </c>
      <c r="BL2113" s="22">
        <f>BL2114+BL2117</f>
        <v>0</v>
      </c>
      <c r="BM2113" s="22">
        <f>BM2114+BM2117</f>
        <v>0</v>
      </c>
      <c r="BN2113" s="22">
        <f t="shared" si="7777"/>
        <v>360400.696</v>
      </c>
      <c r="BO2113" s="22">
        <f t="shared" si="7778"/>
        <v>0</v>
      </c>
      <c r="BP2113" s="22">
        <f t="shared" si="7779"/>
        <v>0</v>
      </c>
      <c r="BQ2113" s="22">
        <f>BQ2114+BQ2117</f>
        <v>0</v>
      </c>
      <c r="BR2113" s="22">
        <f>BR2114+BR2117</f>
        <v>0</v>
      </c>
      <c r="BS2113" s="22">
        <f t="shared" si="7780"/>
        <v>360400.696</v>
      </c>
      <c r="BT2113" s="22">
        <f t="shared" si="7781"/>
        <v>0</v>
      </c>
      <c r="BU2113" s="22">
        <f t="shared" si="7782"/>
        <v>0</v>
      </c>
      <c r="BV2113" s="22">
        <f>BV2114+BV2117</f>
        <v>0</v>
      </c>
      <c r="BW2113" s="22">
        <f>BW2114+BW2117</f>
        <v>0</v>
      </c>
      <c r="BX2113" s="22">
        <f t="shared" si="7783"/>
        <v>360400.696</v>
      </c>
      <c r="BY2113" s="22">
        <f t="shared" si="7784"/>
        <v>0</v>
      </c>
      <c r="BZ2113" s="22">
        <f t="shared" si="7785"/>
        <v>0</v>
      </c>
      <c r="CA2113" s="22">
        <f>CA2114+CA2117</f>
        <v>0</v>
      </c>
      <c r="CB2113" s="22">
        <f>CB2114+CB2117</f>
        <v>0</v>
      </c>
      <c r="CC2113" s="22">
        <f>CC2114+CC2117</f>
        <v>0</v>
      </c>
      <c r="CD2113" s="22">
        <f t="shared" si="7880"/>
        <v>360400.696</v>
      </c>
      <c r="CE2113" s="22">
        <f>CE2114+CE2117</f>
        <v>0</v>
      </c>
      <c r="CF2113" s="34">
        <f t="shared" si="7884"/>
        <v>360400.696</v>
      </c>
      <c r="CG2113" s="22">
        <f t="shared" si="7881"/>
        <v>0</v>
      </c>
      <c r="CH2113" s="22">
        <f>CH2114+CH2117</f>
        <v>0</v>
      </c>
      <c r="CI2113" s="22">
        <f t="shared" si="7885"/>
        <v>0</v>
      </c>
      <c r="CJ2113" s="22">
        <f t="shared" si="7882"/>
        <v>0</v>
      </c>
      <c r="CK2113" s="22">
        <f>CK2114+CK2117</f>
        <v>0</v>
      </c>
      <c r="CL2113" s="22">
        <f t="shared" si="7886"/>
        <v>0</v>
      </c>
      <c r="CM2113" s="22">
        <f>CM2114+CM2117</f>
        <v>0</v>
      </c>
      <c r="CN2113" s="15"/>
      <c r="CO2113" s="35"/>
      <c r="CU2113" s="5" t="s">
        <v>31</v>
      </c>
    </row>
    <row r="2114" spans="1:99" ht="46.8" x14ac:dyDescent="0.3">
      <c r="A2114" s="36" t="s">
        <v>1211</v>
      </c>
      <c r="B2114" s="16">
        <v>600</v>
      </c>
      <c r="C2114" s="32"/>
      <c r="D2114" s="32"/>
      <c r="E2114" s="33" t="s">
        <v>45</v>
      </c>
      <c r="F2114" s="22">
        <f t="shared" ref="F2114:F2115" si="7973">F2115</f>
        <v>350693.4</v>
      </c>
      <c r="G2114" s="22">
        <f t="shared" ref="G2114:G2124" si="7974">G2115</f>
        <v>0</v>
      </c>
      <c r="H2114" s="22">
        <f t="shared" ref="H2114:H2124" si="7975">H2115</f>
        <v>0</v>
      </c>
      <c r="I2114" s="22">
        <f t="shared" ref="I2114:I2124" si="7976">I2115</f>
        <v>0</v>
      </c>
      <c r="J2114" s="22">
        <f t="shared" ref="J2114:J2124" si="7977">J2115</f>
        <v>0</v>
      </c>
      <c r="K2114" s="22">
        <f t="shared" ref="K2114:K2124" si="7978">K2115</f>
        <v>0</v>
      </c>
      <c r="L2114" s="22">
        <f t="shared" si="7750"/>
        <v>350693.4</v>
      </c>
      <c r="M2114" s="22">
        <f t="shared" si="7751"/>
        <v>0</v>
      </c>
      <c r="N2114" s="22">
        <f t="shared" si="7752"/>
        <v>0</v>
      </c>
      <c r="O2114" s="22">
        <f t="shared" ref="O2114:O2122" si="7979">O2115</f>
        <v>8779.3549999999996</v>
      </c>
      <c r="P2114" s="22">
        <f t="shared" ref="P2114:P2124" si="7980">P2115</f>
        <v>0</v>
      </c>
      <c r="Q2114" s="22">
        <f t="shared" ref="Q2114:Q2124" si="7981">Q2115</f>
        <v>0</v>
      </c>
      <c r="R2114" s="22">
        <f t="shared" si="7753"/>
        <v>359472.755</v>
      </c>
      <c r="S2114" s="22">
        <f t="shared" si="7754"/>
        <v>0</v>
      </c>
      <c r="T2114" s="22">
        <f t="shared" si="7755"/>
        <v>0</v>
      </c>
      <c r="U2114" s="22">
        <f t="shared" ref="U2114:U2124" si="7982">U2115</f>
        <v>0</v>
      </c>
      <c r="V2114" s="22">
        <f t="shared" ref="V2114:V2124" si="7983">V2115</f>
        <v>0</v>
      </c>
      <c r="W2114" s="22">
        <f t="shared" ref="W2114:W2124" si="7984">W2115</f>
        <v>0</v>
      </c>
      <c r="X2114" s="22">
        <f t="shared" si="7756"/>
        <v>359472.755</v>
      </c>
      <c r="Y2114" s="22">
        <f t="shared" si="7757"/>
        <v>0</v>
      </c>
      <c r="Z2114" s="22">
        <f t="shared" si="7758"/>
        <v>0</v>
      </c>
      <c r="AA2114" s="22">
        <f t="shared" ref="AA2114:AA2124" si="7985">AA2115</f>
        <v>0</v>
      </c>
      <c r="AB2114" s="22">
        <f t="shared" ref="AB2114:AB2124" si="7986">AB2115</f>
        <v>0</v>
      </c>
      <c r="AC2114" s="22">
        <f t="shared" ref="AC2114:AC2124" si="7987">AC2115</f>
        <v>0</v>
      </c>
      <c r="AD2114" s="22">
        <f t="shared" si="7759"/>
        <v>359472.755</v>
      </c>
      <c r="AE2114" s="22">
        <f t="shared" si="7760"/>
        <v>0</v>
      </c>
      <c r="AF2114" s="22">
        <f t="shared" si="7761"/>
        <v>0</v>
      </c>
      <c r="AG2114" s="22">
        <f t="shared" ref="AG2114:AG2124" si="7988">AG2115</f>
        <v>0</v>
      </c>
      <c r="AH2114" s="22">
        <f t="shared" ref="AH2114:AH2124" si="7989">AH2115</f>
        <v>0</v>
      </c>
      <c r="AI2114" s="22">
        <f t="shared" ref="AI2114:AI2124" si="7990">AI2115</f>
        <v>0</v>
      </c>
      <c r="AJ2114" s="22">
        <f t="shared" si="7762"/>
        <v>359472.755</v>
      </c>
      <c r="AK2114" s="22">
        <f t="shared" si="7763"/>
        <v>0</v>
      </c>
      <c r="AL2114" s="22">
        <f t="shared" si="7764"/>
        <v>0</v>
      </c>
      <c r="AM2114" s="22">
        <f t="shared" ref="AM2114:AM2124" si="7991">AM2115</f>
        <v>0</v>
      </c>
      <c r="AN2114" s="22">
        <f t="shared" ref="AN2114:AN2124" si="7992">AN2115</f>
        <v>0</v>
      </c>
      <c r="AO2114" s="22">
        <f t="shared" ref="AO2114:AO2124" si="7993">AO2115</f>
        <v>0</v>
      </c>
      <c r="AP2114" s="22">
        <f t="shared" si="7765"/>
        <v>359472.755</v>
      </c>
      <c r="AQ2114" s="22">
        <f t="shared" si="7766"/>
        <v>0</v>
      </c>
      <c r="AR2114" s="22">
        <f t="shared" si="7767"/>
        <v>0</v>
      </c>
      <c r="AS2114" s="22">
        <f t="shared" ref="AS2114:AS2124" si="7994">AS2115</f>
        <v>0</v>
      </c>
      <c r="AT2114" s="22">
        <f t="shared" ref="AT2114:AT2124" si="7995">AT2115</f>
        <v>0</v>
      </c>
      <c r="AU2114" s="22">
        <f t="shared" ref="AU2114:AU2124" si="7996">AU2115</f>
        <v>0</v>
      </c>
      <c r="AV2114" s="22">
        <f t="shared" si="7768"/>
        <v>359472.755</v>
      </c>
      <c r="AW2114" s="22">
        <f t="shared" si="7769"/>
        <v>0</v>
      </c>
      <c r="AX2114" s="22">
        <f t="shared" si="7770"/>
        <v>0</v>
      </c>
      <c r="AY2114" s="22">
        <f t="shared" ref="AY2114:AY2124" si="7997">AY2115</f>
        <v>0</v>
      </c>
      <c r="AZ2114" s="22">
        <f t="shared" ref="AZ2114:AZ2124" si="7998">AZ2115</f>
        <v>0</v>
      </c>
      <c r="BA2114" s="22">
        <f t="shared" ref="BA2114:BA2124" si="7999">BA2115</f>
        <v>0</v>
      </c>
      <c r="BB2114" s="22">
        <f t="shared" si="7771"/>
        <v>359472.755</v>
      </c>
      <c r="BC2114" s="22">
        <f t="shared" si="7772"/>
        <v>0</v>
      </c>
      <c r="BD2114" s="22">
        <f t="shared" si="7773"/>
        <v>0</v>
      </c>
      <c r="BE2114" s="22">
        <f t="shared" ref="BE2114:BE2124" si="8000">BE2115</f>
        <v>0</v>
      </c>
      <c r="BF2114" s="22">
        <f t="shared" ref="BF2114:BF2124" si="8001">BF2115</f>
        <v>0</v>
      </c>
      <c r="BG2114" s="22">
        <f t="shared" ref="BG2114:BG2124" si="8002">BG2115</f>
        <v>0</v>
      </c>
      <c r="BH2114" s="22">
        <f t="shared" si="7774"/>
        <v>359472.755</v>
      </c>
      <c r="BI2114" s="22">
        <f t="shared" si="7775"/>
        <v>0</v>
      </c>
      <c r="BJ2114" s="22">
        <f t="shared" si="7776"/>
        <v>0</v>
      </c>
      <c r="BK2114" s="22">
        <f t="shared" ref="BK2114:BK2124" si="8003">BK2115</f>
        <v>0</v>
      </c>
      <c r="BL2114" s="22">
        <f t="shared" ref="BL2114:BL2124" si="8004">BL2115</f>
        <v>0</v>
      </c>
      <c r="BM2114" s="22">
        <f t="shared" ref="BM2114:BM2124" si="8005">BM2115</f>
        <v>0</v>
      </c>
      <c r="BN2114" s="22">
        <f t="shared" si="7777"/>
        <v>359472.755</v>
      </c>
      <c r="BO2114" s="22">
        <f t="shared" si="7778"/>
        <v>0</v>
      </c>
      <c r="BP2114" s="22">
        <f t="shared" si="7779"/>
        <v>0</v>
      </c>
      <c r="BQ2114" s="22">
        <f t="shared" ref="BQ2114:BQ2124" si="8006">BQ2115</f>
        <v>0</v>
      </c>
      <c r="BR2114" s="22">
        <f t="shared" ref="BR2114:BR2124" si="8007">BR2115</f>
        <v>0</v>
      </c>
      <c r="BS2114" s="22">
        <f t="shared" si="7780"/>
        <v>359472.755</v>
      </c>
      <c r="BT2114" s="22">
        <f t="shared" si="7781"/>
        <v>0</v>
      </c>
      <c r="BU2114" s="22">
        <f t="shared" si="7782"/>
        <v>0</v>
      </c>
      <c r="BV2114" s="22">
        <f t="shared" ref="BV2114:BV2124" si="8008">BV2115</f>
        <v>0</v>
      </c>
      <c r="BW2114" s="22">
        <f t="shared" ref="BW2114:BW2124" si="8009">BW2115</f>
        <v>0</v>
      </c>
      <c r="BX2114" s="22">
        <f t="shared" si="7783"/>
        <v>359472.755</v>
      </c>
      <c r="BY2114" s="22">
        <f t="shared" si="7784"/>
        <v>0</v>
      </c>
      <c r="BZ2114" s="22">
        <f t="shared" si="7785"/>
        <v>0</v>
      </c>
      <c r="CA2114" s="22">
        <f t="shared" ref="CA2114:CA2124" si="8010">CA2115</f>
        <v>0</v>
      </c>
      <c r="CB2114" s="22">
        <f t="shared" ref="CB2114:CB2124" si="8011">CB2115</f>
        <v>0</v>
      </c>
      <c r="CC2114" s="22">
        <f t="shared" ref="CC2114:CC2124" si="8012">CC2115</f>
        <v>0</v>
      </c>
      <c r="CD2114" s="22">
        <f t="shared" si="7880"/>
        <v>359472.755</v>
      </c>
      <c r="CE2114" s="22">
        <f t="shared" ref="CE2114:CE2124" si="8013">CE2115</f>
        <v>0</v>
      </c>
      <c r="CF2114" s="34">
        <f t="shared" si="7884"/>
        <v>359472.755</v>
      </c>
      <c r="CG2114" s="22">
        <f t="shared" si="7881"/>
        <v>0</v>
      </c>
      <c r="CH2114" s="22">
        <f t="shared" ref="CH2114:CM2124" si="8014">CH2115</f>
        <v>0</v>
      </c>
      <c r="CI2114" s="22">
        <f t="shared" si="7885"/>
        <v>0</v>
      </c>
      <c r="CJ2114" s="22">
        <f t="shared" si="7882"/>
        <v>0</v>
      </c>
      <c r="CK2114" s="22">
        <f t="shared" si="8014"/>
        <v>0</v>
      </c>
      <c r="CL2114" s="22">
        <f t="shared" si="7886"/>
        <v>0</v>
      </c>
      <c r="CM2114" s="22">
        <f t="shared" si="8014"/>
        <v>0</v>
      </c>
      <c r="CN2114" s="15"/>
      <c r="CO2114" s="35"/>
      <c r="CS2114" s="5" t="s">
        <v>29</v>
      </c>
    </row>
    <row r="2115" spans="1:99" ht="78" x14ac:dyDescent="0.3">
      <c r="A2115" s="36" t="s">
        <v>1211</v>
      </c>
      <c r="B2115" s="16">
        <v>630</v>
      </c>
      <c r="C2115" s="32"/>
      <c r="D2115" s="32"/>
      <c r="E2115" s="33" t="s">
        <v>51</v>
      </c>
      <c r="F2115" s="22">
        <f t="shared" si="7973"/>
        <v>350693.4</v>
      </c>
      <c r="G2115" s="22">
        <f t="shared" si="7974"/>
        <v>0</v>
      </c>
      <c r="H2115" s="22">
        <f t="shared" si="7975"/>
        <v>0</v>
      </c>
      <c r="I2115" s="22">
        <f t="shared" si="7976"/>
        <v>0</v>
      </c>
      <c r="J2115" s="22">
        <f t="shared" si="7977"/>
        <v>0</v>
      </c>
      <c r="K2115" s="22">
        <f t="shared" si="7978"/>
        <v>0</v>
      </c>
      <c r="L2115" s="22">
        <f t="shared" si="7750"/>
        <v>350693.4</v>
      </c>
      <c r="M2115" s="22">
        <f t="shared" si="7751"/>
        <v>0</v>
      </c>
      <c r="N2115" s="22">
        <f t="shared" si="7752"/>
        <v>0</v>
      </c>
      <c r="O2115" s="22">
        <f t="shared" si="7979"/>
        <v>8779.3549999999996</v>
      </c>
      <c r="P2115" s="22">
        <f t="shared" si="7980"/>
        <v>0</v>
      </c>
      <c r="Q2115" s="22">
        <f t="shared" si="7981"/>
        <v>0</v>
      </c>
      <c r="R2115" s="22">
        <f t="shared" si="7753"/>
        <v>359472.755</v>
      </c>
      <c r="S2115" s="22">
        <f t="shared" si="7754"/>
        <v>0</v>
      </c>
      <c r="T2115" s="22">
        <f t="shared" si="7755"/>
        <v>0</v>
      </c>
      <c r="U2115" s="22">
        <f t="shared" si="7982"/>
        <v>0</v>
      </c>
      <c r="V2115" s="22">
        <f t="shared" si="7983"/>
        <v>0</v>
      </c>
      <c r="W2115" s="22">
        <f t="shared" si="7984"/>
        <v>0</v>
      </c>
      <c r="X2115" s="22">
        <f t="shared" si="7756"/>
        <v>359472.755</v>
      </c>
      <c r="Y2115" s="22">
        <f t="shared" si="7757"/>
        <v>0</v>
      </c>
      <c r="Z2115" s="22">
        <f t="shared" si="7758"/>
        <v>0</v>
      </c>
      <c r="AA2115" s="22">
        <f t="shared" si="7985"/>
        <v>0</v>
      </c>
      <c r="AB2115" s="22">
        <f t="shared" si="7986"/>
        <v>0</v>
      </c>
      <c r="AC2115" s="22">
        <f t="shared" si="7987"/>
        <v>0</v>
      </c>
      <c r="AD2115" s="22">
        <f t="shared" si="7759"/>
        <v>359472.755</v>
      </c>
      <c r="AE2115" s="22">
        <f t="shared" si="7760"/>
        <v>0</v>
      </c>
      <c r="AF2115" s="22">
        <f t="shared" si="7761"/>
        <v>0</v>
      </c>
      <c r="AG2115" s="22">
        <f t="shared" si="7988"/>
        <v>0</v>
      </c>
      <c r="AH2115" s="22">
        <f t="shared" si="7989"/>
        <v>0</v>
      </c>
      <c r="AI2115" s="22">
        <f t="shared" si="7990"/>
        <v>0</v>
      </c>
      <c r="AJ2115" s="22">
        <f t="shared" si="7762"/>
        <v>359472.755</v>
      </c>
      <c r="AK2115" s="22">
        <f t="shared" si="7763"/>
        <v>0</v>
      </c>
      <c r="AL2115" s="22">
        <f t="shared" si="7764"/>
        <v>0</v>
      </c>
      <c r="AM2115" s="22">
        <f t="shared" si="7991"/>
        <v>0</v>
      </c>
      <c r="AN2115" s="22">
        <f t="shared" si="7992"/>
        <v>0</v>
      </c>
      <c r="AO2115" s="22">
        <f t="shared" si="7993"/>
        <v>0</v>
      </c>
      <c r="AP2115" s="22">
        <f t="shared" si="7765"/>
        <v>359472.755</v>
      </c>
      <c r="AQ2115" s="22">
        <f t="shared" si="7766"/>
        <v>0</v>
      </c>
      <c r="AR2115" s="22">
        <f t="shared" si="7767"/>
        <v>0</v>
      </c>
      <c r="AS2115" s="22">
        <f t="shared" si="7994"/>
        <v>0</v>
      </c>
      <c r="AT2115" s="22">
        <f t="shared" si="7995"/>
        <v>0</v>
      </c>
      <c r="AU2115" s="22">
        <f t="shared" si="7996"/>
        <v>0</v>
      </c>
      <c r="AV2115" s="22">
        <f t="shared" si="7768"/>
        <v>359472.755</v>
      </c>
      <c r="AW2115" s="22">
        <f t="shared" si="7769"/>
        <v>0</v>
      </c>
      <c r="AX2115" s="22">
        <f t="shared" si="7770"/>
        <v>0</v>
      </c>
      <c r="AY2115" s="22">
        <f t="shared" si="7997"/>
        <v>0</v>
      </c>
      <c r="AZ2115" s="22">
        <f t="shared" si="7998"/>
        <v>0</v>
      </c>
      <c r="BA2115" s="22">
        <f t="shared" si="7999"/>
        <v>0</v>
      </c>
      <c r="BB2115" s="22">
        <f t="shared" si="7771"/>
        <v>359472.755</v>
      </c>
      <c r="BC2115" s="22">
        <f t="shared" si="7772"/>
        <v>0</v>
      </c>
      <c r="BD2115" s="22">
        <f t="shared" si="7773"/>
        <v>0</v>
      </c>
      <c r="BE2115" s="22">
        <f t="shared" si="8000"/>
        <v>0</v>
      </c>
      <c r="BF2115" s="22">
        <f t="shared" si="8001"/>
        <v>0</v>
      </c>
      <c r="BG2115" s="22">
        <f t="shared" si="8002"/>
        <v>0</v>
      </c>
      <c r="BH2115" s="22">
        <f t="shared" si="7774"/>
        <v>359472.755</v>
      </c>
      <c r="BI2115" s="22">
        <f t="shared" si="7775"/>
        <v>0</v>
      </c>
      <c r="BJ2115" s="22">
        <f t="shared" si="7776"/>
        <v>0</v>
      </c>
      <c r="BK2115" s="22">
        <f t="shared" si="8003"/>
        <v>0</v>
      </c>
      <c r="BL2115" s="22">
        <f t="shared" si="8004"/>
        <v>0</v>
      </c>
      <c r="BM2115" s="22">
        <f t="shared" si="8005"/>
        <v>0</v>
      </c>
      <c r="BN2115" s="22">
        <f t="shared" si="7777"/>
        <v>359472.755</v>
      </c>
      <c r="BO2115" s="22">
        <f t="shared" si="7778"/>
        <v>0</v>
      </c>
      <c r="BP2115" s="22">
        <f t="shared" si="7779"/>
        <v>0</v>
      </c>
      <c r="BQ2115" s="22">
        <f t="shared" si="8006"/>
        <v>0</v>
      </c>
      <c r="BR2115" s="22">
        <f t="shared" si="8007"/>
        <v>0</v>
      </c>
      <c r="BS2115" s="22">
        <f t="shared" si="7780"/>
        <v>359472.755</v>
      </c>
      <c r="BT2115" s="22">
        <f t="shared" si="7781"/>
        <v>0</v>
      </c>
      <c r="BU2115" s="22">
        <f t="shared" si="7782"/>
        <v>0</v>
      </c>
      <c r="BV2115" s="22">
        <f t="shared" si="8008"/>
        <v>0</v>
      </c>
      <c r="BW2115" s="22">
        <f t="shared" si="8009"/>
        <v>0</v>
      </c>
      <c r="BX2115" s="22">
        <f t="shared" si="7783"/>
        <v>359472.755</v>
      </c>
      <c r="BY2115" s="22">
        <f t="shared" si="7784"/>
        <v>0</v>
      </c>
      <c r="BZ2115" s="22">
        <f t="shared" si="7785"/>
        <v>0</v>
      </c>
      <c r="CA2115" s="22">
        <f t="shared" si="8010"/>
        <v>0</v>
      </c>
      <c r="CB2115" s="22">
        <f t="shared" si="8011"/>
        <v>0</v>
      </c>
      <c r="CC2115" s="22">
        <f t="shared" si="8012"/>
        <v>0</v>
      </c>
      <c r="CD2115" s="22">
        <f t="shared" si="7880"/>
        <v>359472.755</v>
      </c>
      <c r="CE2115" s="22">
        <f t="shared" si="8013"/>
        <v>0</v>
      </c>
      <c r="CF2115" s="34">
        <f t="shared" si="7884"/>
        <v>359472.755</v>
      </c>
      <c r="CG2115" s="22">
        <f t="shared" si="7881"/>
        <v>0</v>
      </c>
      <c r="CH2115" s="22">
        <f t="shared" si="8014"/>
        <v>0</v>
      </c>
      <c r="CI2115" s="22">
        <f t="shared" si="7885"/>
        <v>0</v>
      </c>
      <c r="CJ2115" s="22">
        <f t="shared" si="7882"/>
        <v>0</v>
      </c>
      <c r="CK2115" s="22">
        <f t="shared" si="8014"/>
        <v>0</v>
      </c>
      <c r="CL2115" s="22">
        <f t="shared" si="7886"/>
        <v>0</v>
      </c>
      <c r="CM2115" s="22">
        <f t="shared" si="8014"/>
        <v>0</v>
      </c>
      <c r="CN2115" s="15"/>
      <c r="CO2115" s="35"/>
      <c r="CT2115" s="5" t="s">
        <v>30</v>
      </c>
    </row>
    <row r="2116" spans="1:99" x14ac:dyDescent="0.3">
      <c r="A2116" s="36" t="s">
        <v>1211</v>
      </c>
      <c r="B2116" s="16">
        <v>630</v>
      </c>
      <c r="C2116" s="32" t="s">
        <v>66</v>
      </c>
      <c r="D2116" s="32" t="s">
        <v>42</v>
      </c>
      <c r="E2116" s="33" t="s">
        <v>1001</v>
      </c>
      <c r="F2116" s="22">
        <f>550693.4-200000</f>
        <v>350693.4</v>
      </c>
      <c r="G2116" s="22"/>
      <c r="H2116" s="22"/>
      <c r="I2116" s="22"/>
      <c r="J2116" s="22"/>
      <c r="K2116" s="22"/>
      <c r="L2116" s="22">
        <f t="shared" si="7750"/>
        <v>350693.4</v>
      </c>
      <c r="M2116" s="22">
        <f t="shared" si="7751"/>
        <v>0</v>
      </c>
      <c r="N2116" s="22">
        <f t="shared" si="7752"/>
        <v>0</v>
      </c>
      <c r="O2116" s="22">
        <v>8779.3549999999996</v>
      </c>
      <c r="P2116" s="22"/>
      <c r="Q2116" s="22"/>
      <c r="R2116" s="22">
        <f t="shared" si="7753"/>
        <v>359472.755</v>
      </c>
      <c r="S2116" s="22">
        <f t="shared" si="7754"/>
        <v>0</v>
      </c>
      <c r="T2116" s="22">
        <f t="shared" si="7755"/>
        <v>0</v>
      </c>
      <c r="U2116" s="22"/>
      <c r="V2116" s="22"/>
      <c r="W2116" s="22"/>
      <c r="X2116" s="22">
        <f t="shared" si="7756"/>
        <v>359472.755</v>
      </c>
      <c r="Y2116" s="22">
        <f t="shared" si="7757"/>
        <v>0</v>
      </c>
      <c r="Z2116" s="22">
        <f t="shared" si="7758"/>
        <v>0</v>
      </c>
      <c r="AA2116" s="22"/>
      <c r="AB2116" s="22"/>
      <c r="AC2116" s="22"/>
      <c r="AD2116" s="22">
        <f t="shared" si="7759"/>
        <v>359472.755</v>
      </c>
      <c r="AE2116" s="22">
        <f t="shared" si="7760"/>
        <v>0</v>
      </c>
      <c r="AF2116" s="22">
        <f t="shared" si="7761"/>
        <v>0</v>
      </c>
      <c r="AG2116" s="22"/>
      <c r="AH2116" s="22"/>
      <c r="AI2116" s="22"/>
      <c r="AJ2116" s="22">
        <f t="shared" si="7762"/>
        <v>359472.755</v>
      </c>
      <c r="AK2116" s="22">
        <f t="shared" si="7763"/>
        <v>0</v>
      </c>
      <c r="AL2116" s="22">
        <f t="shared" si="7764"/>
        <v>0</v>
      </c>
      <c r="AM2116" s="22"/>
      <c r="AN2116" s="22"/>
      <c r="AO2116" s="22"/>
      <c r="AP2116" s="22">
        <f t="shared" si="7765"/>
        <v>359472.755</v>
      </c>
      <c r="AQ2116" s="22">
        <f t="shared" si="7766"/>
        <v>0</v>
      </c>
      <c r="AR2116" s="22">
        <f t="shared" si="7767"/>
        <v>0</v>
      </c>
      <c r="AS2116" s="22"/>
      <c r="AT2116" s="22"/>
      <c r="AU2116" s="22"/>
      <c r="AV2116" s="22">
        <f t="shared" si="7768"/>
        <v>359472.755</v>
      </c>
      <c r="AW2116" s="22">
        <f t="shared" si="7769"/>
        <v>0</v>
      </c>
      <c r="AX2116" s="22">
        <f t="shared" si="7770"/>
        <v>0</v>
      </c>
      <c r="AY2116" s="22"/>
      <c r="AZ2116" s="22"/>
      <c r="BA2116" s="22"/>
      <c r="BB2116" s="22">
        <f t="shared" si="7771"/>
        <v>359472.755</v>
      </c>
      <c r="BC2116" s="22">
        <f t="shared" si="7772"/>
        <v>0</v>
      </c>
      <c r="BD2116" s="22">
        <f t="shared" si="7773"/>
        <v>0</v>
      </c>
      <c r="BE2116" s="22"/>
      <c r="BF2116" s="22"/>
      <c r="BG2116" s="22"/>
      <c r="BH2116" s="22">
        <f t="shared" si="7774"/>
        <v>359472.755</v>
      </c>
      <c r="BI2116" s="22">
        <f t="shared" si="7775"/>
        <v>0</v>
      </c>
      <c r="BJ2116" s="22">
        <f t="shared" si="7776"/>
        <v>0</v>
      </c>
      <c r="BK2116" s="22"/>
      <c r="BL2116" s="22"/>
      <c r="BM2116" s="22"/>
      <c r="BN2116" s="22">
        <f t="shared" si="7777"/>
        <v>359472.755</v>
      </c>
      <c r="BO2116" s="22">
        <f t="shared" si="7778"/>
        <v>0</v>
      </c>
      <c r="BP2116" s="22">
        <f t="shared" si="7779"/>
        <v>0</v>
      </c>
      <c r="BQ2116" s="22"/>
      <c r="BR2116" s="22"/>
      <c r="BS2116" s="22">
        <f t="shared" si="7780"/>
        <v>359472.755</v>
      </c>
      <c r="BT2116" s="22">
        <f t="shared" si="7781"/>
        <v>0</v>
      </c>
      <c r="BU2116" s="22">
        <f t="shared" si="7782"/>
        <v>0</v>
      </c>
      <c r="BV2116" s="22"/>
      <c r="BW2116" s="22"/>
      <c r="BX2116" s="22">
        <f t="shared" si="7783"/>
        <v>359472.755</v>
      </c>
      <c r="BY2116" s="22">
        <f t="shared" si="7784"/>
        <v>0</v>
      </c>
      <c r="BZ2116" s="22">
        <f t="shared" si="7785"/>
        <v>0</v>
      </c>
      <c r="CA2116" s="22"/>
      <c r="CB2116" s="22"/>
      <c r="CC2116" s="22"/>
      <c r="CD2116" s="22">
        <f t="shared" si="7880"/>
        <v>359472.755</v>
      </c>
      <c r="CE2116" s="22"/>
      <c r="CF2116" s="34">
        <f t="shared" si="7884"/>
        <v>359472.755</v>
      </c>
      <c r="CG2116" s="22">
        <f t="shared" si="7881"/>
        <v>0</v>
      </c>
      <c r="CH2116" s="22"/>
      <c r="CI2116" s="22">
        <f t="shared" si="7885"/>
        <v>0</v>
      </c>
      <c r="CJ2116" s="22">
        <f t="shared" si="7882"/>
        <v>0</v>
      </c>
      <c r="CK2116" s="22"/>
      <c r="CL2116" s="22">
        <f t="shared" si="7886"/>
        <v>0</v>
      </c>
      <c r="CM2116" s="22"/>
      <c r="CN2116" s="15"/>
      <c r="CO2116" s="35"/>
    </row>
    <row r="2117" spans="1:99" x14ac:dyDescent="0.3">
      <c r="A2117" s="36" t="s">
        <v>1211</v>
      </c>
      <c r="B2117" s="16">
        <v>800</v>
      </c>
      <c r="C2117" s="32"/>
      <c r="D2117" s="32"/>
      <c r="E2117" s="33" t="s">
        <v>54</v>
      </c>
      <c r="F2117" s="22">
        <f t="shared" ref="F2117:F2124" si="8015">F2118</f>
        <v>0</v>
      </c>
      <c r="G2117" s="22">
        <f t="shared" si="7974"/>
        <v>0</v>
      </c>
      <c r="H2117" s="22">
        <f t="shared" si="7975"/>
        <v>0</v>
      </c>
      <c r="I2117" s="22">
        <f t="shared" si="7976"/>
        <v>0</v>
      </c>
      <c r="J2117" s="22">
        <f t="shared" si="7977"/>
        <v>0</v>
      </c>
      <c r="K2117" s="22">
        <f t="shared" si="7978"/>
        <v>0</v>
      </c>
      <c r="L2117" s="22">
        <f t="shared" si="7750"/>
        <v>0</v>
      </c>
      <c r="M2117" s="22">
        <f t="shared" si="7751"/>
        <v>0</v>
      </c>
      <c r="N2117" s="22">
        <f t="shared" si="7752"/>
        <v>0</v>
      </c>
      <c r="O2117" s="22">
        <f t="shared" si="7979"/>
        <v>927.94100000000003</v>
      </c>
      <c r="P2117" s="22">
        <f t="shared" si="7980"/>
        <v>0</v>
      </c>
      <c r="Q2117" s="22">
        <f t="shared" si="7981"/>
        <v>0</v>
      </c>
      <c r="R2117" s="22">
        <f t="shared" si="7753"/>
        <v>927.94100000000003</v>
      </c>
      <c r="S2117" s="22">
        <f t="shared" si="7754"/>
        <v>0</v>
      </c>
      <c r="T2117" s="22">
        <f t="shared" si="7755"/>
        <v>0</v>
      </c>
      <c r="U2117" s="22">
        <f t="shared" si="7982"/>
        <v>0</v>
      </c>
      <c r="V2117" s="22">
        <f t="shared" si="7983"/>
        <v>0</v>
      </c>
      <c r="W2117" s="22">
        <f t="shared" si="7984"/>
        <v>0</v>
      </c>
      <c r="X2117" s="22">
        <f t="shared" si="7756"/>
        <v>927.94100000000003</v>
      </c>
      <c r="Y2117" s="22">
        <f t="shared" si="7757"/>
        <v>0</v>
      </c>
      <c r="Z2117" s="22">
        <f t="shared" si="7758"/>
        <v>0</v>
      </c>
      <c r="AA2117" s="22">
        <f t="shared" si="7985"/>
        <v>0</v>
      </c>
      <c r="AB2117" s="22">
        <f t="shared" si="7986"/>
        <v>0</v>
      </c>
      <c r="AC2117" s="22">
        <f t="shared" si="7987"/>
        <v>0</v>
      </c>
      <c r="AD2117" s="22">
        <f t="shared" si="7759"/>
        <v>927.94100000000003</v>
      </c>
      <c r="AE2117" s="22">
        <f t="shared" si="7760"/>
        <v>0</v>
      </c>
      <c r="AF2117" s="22">
        <f t="shared" si="7761"/>
        <v>0</v>
      </c>
      <c r="AG2117" s="22">
        <f t="shared" si="7988"/>
        <v>0</v>
      </c>
      <c r="AH2117" s="22">
        <f t="shared" si="7989"/>
        <v>0</v>
      </c>
      <c r="AI2117" s="22">
        <f t="shared" si="7990"/>
        <v>0</v>
      </c>
      <c r="AJ2117" s="22">
        <f t="shared" si="7762"/>
        <v>927.94100000000003</v>
      </c>
      <c r="AK2117" s="22">
        <f t="shared" si="7763"/>
        <v>0</v>
      </c>
      <c r="AL2117" s="22">
        <f t="shared" si="7764"/>
        <v>0</v>
      </c>
      <c r="AM2117" s="22">
        <f t="shared" si="7991"/>
        <v>0</v>
      </c>
      <c r="AN2117" s="22">
        <f t="shared" si="7992"/>
        <v>0</v>
      </c>
      <c r="AO2117" s="22">
        <f t="shared" si="7993"/>
        <v>0</v>
      </c>
      <c r="AP2117" s="22">
        <f t="shared" si="7765"/>
        <v>927.94100000000003</v>
      </c>
      <c r="AQ2117" s="22">
        <f t="shared" si="7766"/>
        <v>0</v>
      </c>
      <c r="AR2117" s="22">
        <f t="shared" si="7767"/>
        <v>0</v>
      </c>
      <c r="AS2117" s="22">
        <f t="shared" si="7994"/>
        <v>0</v>
      </c>
      <c r="AT2117" s="22">
        <f t="shared" si="7995"/>
        <v>0</v>
      </c>
      <c r="AU2117" s="22">
        <f t="shared" si="7996"/>
        <v>0</v>
      </c>
      <c r="AV2117" s="22">
        <f t="shared" si="7768"/>
        <v>927.94100000000003</v>
      </c>
      <c r="AW2117" s="22">
        <f t="shared" si="7769"/>
        <v>0</v>
      </c>
      <c r="AX2117" s="22">
        <f t="shared" si="7770"/>
        <v>0</v>
      </c>
      <c r="AY2117" s="22">
        <f t="shared" si="7997"/>
        <v>0</v>
      </c>
      <c r="AZ2117" s="22">
        <f t="shared" si="7998"/>
        <v>0</v>
      </c>
      <c r="BA2117" s="22">
        <f t="shared" si="7999"/>
        <v>0</v>
      </c>
      <c r="BB2117" s="22">
        <f t="shared" si="7771"/>
        <v>927.94100000000003</v>
      </c>
      <c r="BC2117" s="22">
        <f t="shared" si="7772"/>
        <v>0</v>
      </c>
      <c r="BD2117" s="22">
        <f t="shared" si="7773"/>
        <v>0</v>
      </c>
      <c r="BE2117" s="22">
        <f t="shared" si="8000"/>
        <v>0</v>
      </c>
      <c r="BF2117" s="22">
        <f t="shared" si="8001"/>
        <v>0</v>
      </c>
      <c r="BG2117" s="22">
        <f t="shared" si="8002"/>
        <v>0</v>
      </c>
      <c r="BH2117" s="22">
        <f t="shared" si="7774"/>
        <v>927.94100000000003</v>
      </c>
      <c r="BI2117" s="22">
        <f t="shared" si="7775"/>
        <v>0</v>
      </c>
      <c r="BJ2117" s="22">
        <f t="shared" si="7776"/>
        <v>0</v>
      </c>
      <c r="BK2117" s="22">
        <f t="shared" si="8003"/>
        <v>0</v>
      </c>
      <c r="BL2117" s="22">
        <f t="shared" si="8004"/>
        <v>0</v>
      </c>
      <c r="BM2117" s="22">
        <f t="shared" si="8005"/>
        <v>0</v>
      </c>
      <c r="BN2117" s="22">
        <f t="shared" si="7777"/>
        <v>927.94100000000003</v>
      </c>
      <c r="BO2117" s="22">
        <f t="shared" si="7778"/>
        <v>0</v>
      </c>
      <c r="BP2117" s="22">
        <f t="shared" si="7779"/>
        <v>0</v>
      </c>
      <c r="BQ2117" s="22">
        <f t="shared" si="8006"/>
        <v>0</v>
      </c>
      <c r="BR2117" s="22">
        <f t="shared" si="8007"/>
        <v>0</v>
      </c>
      <c r="BS2117" s="22">
        <f t="shared" si="7780"/>
        <v>927.94100000000003</v>
      </c>
      <c r="BT2117" s="22">
        <f t="shared" si="7781"/>
        <v>0</v>
      </c>
      <c r="BU2117" s="22">
        <f t="shared" si="7782"/>
        <v>0</v>
      </c>
      <c r="BV2117" s="22">
        <f t="shared" si="8008"/>
        <v>0</v>
      </c>
      <c r="BW2117" s="22">
        <f t="shared" si="8009"/>
        <v>0</v>
      </c>
      <c r="BX2117" s="22">
        <f t="shared" si="7783"/>
        <v>927.94100000000003</v>
      </c>
      <c r="BY2117" s="22">
        <f t="shared" si="7784"/>
        <v>0</v>
      </c>
      <c r="BZ2117" s="22">
        <f t="shared" si="7785"/>
        <v>0</v>
      </c>
      <c r="CA2117" s="22">
        <f t="shared" si="8010"/>
        <v>0</v>
      </c>
      <c r="CB2117" s="22">
        <f t="shared" si="8011"/>
        <v>0</v>
      </c>
      <c r="CC2117" s="22">
        <f t="shared" si="8012"/>
        <v>0</v>
      </c>
      <c r="CD2117" s="22">
        <f t="shared" si="7880"/>
        <v>927.94100000000003</v>
      </c>
      <c r="CE2117" s="22">
        <f t="shared" si="8013"/>
        <v>0</v>
      </c>
      <c r="CF2117" s="34">
        <f t="shared" si="7884"/>
        <v>927.94100000000003</v>
      </c>
      <c r="CG2117" s="22">
        <f t="shared" si="7881"/>
        <v>0</v>
      </c>
      <c r="CH2117" s="22">
        <f t="shared" si="8014"/>
        <v>0</v>
      </c>
      <c r="CI2117" s="22">
        <f t="shared" si="7885"/>
        <v>0</v>
      </c>
      <c r="CJ2117" s="22">
        <f t="shared" si="7882"/>
        <v>0</v>
      </c>
      <c r="CK2117" s="22">
        <f t="shared" si="8014"/>
        <v>0</v>
      </c>
      <c r="CL2117" s="22">
        <f t="shared" si="7886"/>
        <v>0</v>
      </c>
      <c r="CM2117" s="22">
        <f t="shared" si="8014"/>
        <v>0</v>
      </c>
      <c r="CN2117" s="15"/>
      <c r="CO2117" s="35"/>
      <c r="CS2117" s="5" t="s">
        <v>29</v>
      </c>
    </row>
    <row r="2118" spans="1:99" ht="78" x14ac:dyDescent="0.3">
      <c r="A2118" s="36" t="s">
        <v>1211</v>
      </c>
      <c r="B2118" s="16">
        <v>810</v>
      </c>
      <c r="C2118" s="32"/>
      <c r="D2118" s="32"/>
      <c r="E2118" s="33" t="s">
        <v>413</v>
      </c>
      <c r="F2118" s="22">
        <f t="shared" si="8015"/>
        <v>0</v>
      </c>
      <c r="G2118" s="22">
        <f t="shared" si="7974"/>
        <v>0</v>
      </c>
      <c r="H2118" s="22">
        <f t="shared" si="7975"/>
        <v>0</v>
      </c>
      <c r="I2118" s="22">
        <f t="shared" si="7976"/>
        <v>0</v>
      </c>
      <c r="J2118" s="22">
        <f t="shared" si="7977"/>
        <v>0</v>
      </c>
      <c r="K2118" s="22">
        <f t="shared" si="7978"/>
        <v>0</v>
      </c>
      <c r="L2118" s="22">
        <f t="shared" si="7750"/>
        <v>0</v>
      </c>
      <c r="M2118" s="22">
        <f t="shared" si="7751"/>
        <v>0</v>
      </c>
      <c r="N2118" s="22">
        <f t="shared" si="7752"/>
        <v>0</v>
      </c>
      <c r="O2118" s="22">
        <f t="shared" si="7979"/>
        <v>927.94100000000003</v>
      </c>
      <c r="P2118" s="22">
        <f t="shared" si="7980"/>
        <v>0</v>
      </c>
      <c r="Q2118" s="22">
        <f t="shared" si="7981"/>
        <v>0</v>
      </c>
      <c r="R2118" s="22">
        <f t="shared" si="7753"/>
        <v>927.94100000000003</v>
      </c>
      <c r="S2118" s="22">
        <f t="shared" si="7754"/>
        <v>0</v>
      </c>
      <c r="T2118" s="22">
        <f t="shared" si="7755"/>
        <v>0</v>
      </c>
      <c r="U2118" s="22">
        <f t="shared" si="7982"/>
        <v>0</v>
      </c>
      <c r="V2118" s="22">
        <f t="shared" si="7983"/>
        <v>0</v>
      </c>
      <c r="W2118" s="22">
        <f t="shared" si="7984"/>
        <v>0</v>
      </c>
      <c r="X2118" s="22">
        <f t="shared" si="7756"/>
        <v>927.94100000000003</v>
      </c>
      <c r="Y2118" s="22">
        <f t="shared" si="7757"/>
        <v>0</v>
      </c>
      <c r="Z2118" s="22">
        <f t="shared" si="7758"/>
        <v>0</v>
      </c>
      <c r="AA2118" s="22">
        <f t="shared" si="7985"/>
        <v>0</v>
      </c>
      <c r="AB2118" s="22">
        <f t="shared" si="7986"/>
        <v>0</v>
      </c>
      <c r="AC2118" s="22">
        <f t="shared" si="7987"/>
        <v>0</v>
      </c>
      <c r="AD2118" s="22">
        <f t="shared" si="7759"/>
        <v>927.94100000000003</v>
      </c>
      <c r="AE2118" s="22">
        <f t="shared" si="7760"/>
        <v>0</v>
      </c>
      <c r="AF2118" s="22">
        <f t="shared" si="7761"/>
        <v>0</v>
      </c>
      <c r="AG2118" s="22">
        <f t="shared" si="7988"/>
        <v>0</v>
      </c>
      <c r="AH2118" s="22">
        <f t="shared" si="7989"/>
        <v>0</v>
      </c>
      <c r="AI2118" s="22">
        <f t="shared" si="7990"/>
        <v>0</v>
      </c>
      <c r="AJ2118" s="22">
        <f t="shared" si="7762"/>
        <v>927.94100000000003</v>
      </c>
      <c r="AK2118" s="22">
        <f t="shared" si="7763"/>
        <v>0</v>
      </c>
      <c r="AL2118" s="22">
        <f t="shared" si="7764"/>
        <v>0</v>
      </c>
      <c r="AM2118" s="22">
        <f t="shared" si="7991"/>
        <v>0</v>
      </c>
      <c r="AN2118" s="22">
        <f t="shared" si="7992"/>
        <v>0</v>
      </c>
      <c r="AO2118" s="22">
        <f t="shared" si="7993"/>
        <v>0</v>
      </c>
      <c r="AP2118" s="22">
        <f t="shared" si="7765"/>
        <v>927.94100000000003</v>
      </c>
      <c r="AQ2118" s="22">
        <f t="shared" si="7766"/>
        <v>0</v>
      </c>
      <c r="AR2118" s="22">
        <f t="shared" si="7767"/>
        <v>0</v>
      </c>
      <c r="AS2118" s="22">
        <f t="shared" si="7994"/>
        <v>0</v>
      </c>
      <c r="AT2118" s="22">
        <f t="shared" si="7995"/>
        <v>0</v>
      </c>
      <c r="AU2118" s="22">
        <f t="shared" si="7996"/>
        <v>0</v>
      </c>
      <c r="AV2118" s="22">
        <f t="shared" si="7768"/>
        <v>927.94100000000003</v>
      </c>
      <c r="AW2118" s="22">
        <f t="shared" si="7769"/>
        <v>0</v>
      </c>
      <c r="AX2118" s="22">
        <f t="shared" si="7770"/>
        <v>0</v>
      </c>
      <c r="AY2118" s="22">
        <f t="shared" si="7997"/>
        <v>0</v>
      </c>
      <c r="AZ2118" s="22">
        <f t="shared" si="7998"/>
        <v>0</v>
      </c>
      <c r="BA2118" s="22">
        <f t="shared" si="7999"/>
        <v>0</v>
      </c>
      <c r="BB2118" s="22">
        <f t="shared" si="7771"/>
        <v>927.94100000000003</v>
      </c>
      <c r="BC2118" s="22">
        <f t="shared" si="7772"/>
        <v>0</v>
      </c>
      <c r="BD2118" s="22">
        <f t="shared" si="7773"/>
        <v>0</v>
      </c>
      <c r="BE2118" s="22">
        <f t="shared" si="8000"/>
        <v>0</v>
      </c>
      <c r="BF2118" s="22">
        <f t="shared" si="8001"/>
        <v>0</v>
      </c>
      <c r="BG2118" s="22">
        <f t="shared" si="8002"/>
        <v>0</v>
      </c>
      <c r="BH2118" s="22">
        <f t="shared" si="7774"/>
        <v>927.94100000000003</v>
      </c>
      <c r="BI2118" s="22">
        <f t="shared" si="7775"/>
        <v>0</v>
      </c>
      <c r="BJ2118" s="22">
        <f t="shared" si="7776"/>
        <v>0</v>
      </c>
      <c r="BK2118" s="22">
        <f t="shared" si="8003"/>
        <v>0</v>
      </c>
      <c r="BL2118" s="22">
        <f t="shared" si="8004"/>
        <v>0</v>
      </c>
      <c r="BM2118" s="22">
        <f t="shared" si="8005"/>
        <v>0</v>
      </c>
      <c r="BN2118" s="22">
        <f t="shared" si="7777"/>
        <v>927.94100000000003</v>
      </c>
      <c r="BO2118" s="22">
        <f t="shared" si="7778"/>
        <v>0</v>
      </c>
      <c r="BP2118" s="22">
        <f t="shared" si="7779"/>
        <v>0</v>
      </c>
      <c r="BQ2118" s="22">
        <f t="shared" si="8006"/>
        <v>0</v>
      </c>
      <c r="BR2118" s="22">
        <f t="shared" si="8007"/>
        <v>0</v>
      </c>
      <c r="BS2118" s="22">
        <f t="shared" si="7780"/>
        <v>927.94100000000003</v>
      </c>
      <c r="BT2118" s="22">
        <f t="shared" si="7781"/>
        <v>0</v>
      </c>
      <c r="BU2118" s="22">
        <f t="shared" si="7782"/>
        <v>0</v>
      </c>
      <c r="BV2118" s="22">
        <f t="shared" si="8008"/>
        <v>0</v>
      </c>
      <c r="BW2118" s="22">
        <f t="shared" si="8009"/>
        <v>0</v>
      </c>
      <c r="BX2118" s="22">
        <f t="shared" si="7783"/>
        <v>927.94100000000003</v>
      </c>
      <c r="BY2118" s="22">
        <f t="shared" si="7784"/>
        <v>0</v>
      </c>
      <c r="BZ2118" s="22">
        <f t="shared" si="7785"/>
        <v>0</v>
      </c>
      <c r="CA2118" s="22">
        <f t="shared" si="8010"/>
        <v>0</v>
      </c>
      <c r="CB2118" s="22">
        <f t="shared" si="8011"/>
        <v>0</v>
      </c>
      <c r="CC2118" s="22">
        <f t="shared" si="8012"/>
        <v>0</v>
      </c>
      <c r="CD2118" s="22">
        <f t="shared" si="7880"/>
        <v>927.94100000000003</v>
      </c>
      <c r="CE2118" s="22">
        <f t="shared" si="8013"/>
        <v>0</v>
      </c>
      <c r="CF2118" s="34">
        <f t="shared" si="7884"/>
        <v>927.94100000000003</v>
      </c>
      <c r="CG2118" s="22">
        <f t="shared" si="7881"/>
        <v>0</v>
      </c>
      <c r="CH2118" s="22">
        <f t="shared" si="8014"/>
        <v>0</v>
      </c>
      <c r="CI2118" s="22">
        <f t="shared" si="7885"/>
        <v>0</v>
      </c>
      <c r="CJ2118" s="22">
        <f t="shared" si="7882"/>
        <v>0</v>
      </c>
      <c r="CK2118" s="22">
        <f t="shared" si="8014"/>
        <v>0</v>
      </c>
      <c r="CL2118" s="22">
        <f t="shared" si="7886"/>
        <v>0</v>
      </c>
      <c r="CM2118" s="22">
        <f t="shared" si="8014"/>
        <v>0</v>
      </c>
      <c r="CN2118" s="15"/>
      <c r="CO2118" s="35"/>
      <c r="CT2118" s="5" t="s">
        <v>30</v>
      </c>
    </row>
    <row r="2119" spans="1:99" x14ac:dyDescent="0.3">
      <c r="A2119" s="36" t="s">
        <v>1211</v>
      </c>
      <c r="B2119" s="16">
        <v>810</v>
      </c>
      <c r="C2119" s="32" t="s">
        <v>66</v>
      </c>
      <c r="D2119" s="32" t="s">
        <v>42</v>
      </c>
      <c r="E2119" s="33" t="s">
        <v>1001</v>
      </c>
      <c r="F2119" s="22"/>
      <c r="G2119" s="22"/>
      <c r="H2119" s="22"/>
      <c r="I2119" s="22"/>
      <c r="J2119" s="22"/>
      <c r="K2119" s="22"/>
      <c r="L2119" s="22">
        <f t="shared" si="7750"/>
        <v>0</v>
      </c>
      <c r="M2119" s="22">
        <f t="shared" si="7751"/>
        <v>0</v>
      </c>
      <c r="N2119" s="22">
        <f t="shared" si="7752"/>
        <v>0</v>
      </c>
      <c r="O2119" s="22">
        <v>927.94100000000003</v>
      </c>
      <c r="P2119" s="22"/>
      <c r="Q2119" s="22"/>
      <c r="R2119" s="22">
        <f t="shared" si="7753"/>
        <v>927.94100000000003</v>
      </c>
      <c r="S2119" s="22">
        <f t="shared" si="7754"/>
        <v>0</v>
      </c>
      <c r="T2119" s="22">
        <f t="shared" si="7755"/>
        <v>0</v>
      </c>
      <c r="U2119" s="22"/>
      <c r="V2119" s="22"/>
      <c r="W2119" s="22"/>
      <c r="X2119" s="22">
        <f t="shared" si="7756"/>
        <v>927.94100000000003</v>
      </c>
      <c r="Y2119" s="22">
        <f t="shared" si="7757"/>
        <v>0</v>
      </c>
      <c r="Z2119" s="22">
        <f t="shared" si="7758"/>
        <v>0</v>
      </c>
      <c r="AA2119" s="22"/>
      <c r="AB2119" s="22"/>
      <c r="AC2119" s="22"/>
      <c r="AD2119" s="22">
        <f t="shared" si="7759"/>
        <v>927.94100000000003</v>
      </c>
      <c r="AE2119" s="22">
        <f t="shared" si="7760"/>
        <v>0</v>
      </c>
      <c r="AF2119" s="22">
        <f t="shared" si="7761"/>
        <v>0</v>
      </c>
      <c r="AG2119" s="22"/>
      <c r="AH2119" s="22"/>
      <c r="AI2119" s="22"/>
      <c r="AJ2119" s="22">
        <f t="shared" si="7762"/>
        <v>927.94100000000003</v>
      </c>
      <c r="AK2119" s="22">
        <f t="shared" si="7763"/>
        <v>0</v>
      </c>
      <c r="AL2119" s="22">
        <f t="shared" si="7764"/>
        <v>0</v>
      </c>
      <c r="AM2119" s="22"/>
      <c r="AN2119" s="22"/>
      <c r="AO2119" s="22"/>
      <c r="AP2119" s="22">
        <f t="shared" si="7765"/>
        <v>927.94100000000003</v>
      </c>
      <c r="AQ2119" s="22">
        <f t="shared" si="7766"/>
        <v>0</v>
      </c>
      <c r="AR2119" s="22">
        <f t="shared" si="7767"/>
        <v>0</v>
      </c>
      <c r="AS2119" s="22"/>
      <c r="AT2119" s="22"/>
      <c r="AU2119" s="22"/>
      <c r="AV2119" s="22">
        <f t="shared" si="7768"/>
        <v>927.94100000000003</v>
      </c>
      <c r="AW2119" s="22">
        <f t="shared" si="7769"/>
        <v>0</v>
      </c>
      <c r="AX2119" s="22">
        <f t="shared" si="7770"/>
        <v>0</v>
      </c>
      <c r="AY2119" s="22"/>
      <c r="AZ2119" s="22"/>
      <c r="BA2119" s="22"/>
      <c r="BB2119" s="22">
        <f t="shared" si="7771"/>
        <v>927.94100000000003</v>
      </c>
      <c r="BC2119" s="22">
        <f t="shared" si="7772"/>
        <v>0</v>
      </c>
      <c r="BD2119" s="22">
        <f t="shared" si="7773"/>
        <v>0</v>
      </c>
      <c r="BE2119" s="22"/>
      <c r="BF2119" s="22"/>
      <c r="BG2119" s="22"/>
      <c r="BH2119" s="22">
        <f t="shared" si="7774"/>
        <v>927.94100000000003</v>
      </c>
      <c r="BI2119" s="22">
        <f t="shared" si="7775"/>
        <v>0</v>
      </c>
      <c r="BJ2119" s="22">
        <f t="shared" si="7776"/>
        <v>0</v>
      </c>
      <c r="BK2119" s="22"/>
      <c r="BL2119" s="22"/>
      <c r="BM2119" s="22"/>
      <c r="BN2119" s="22">
        <f t="shared" si="7777"/>
        <v>927.94100000000003</v>
      </c>
      <c r="BO2119" s="22">
        <f t="shared" si="7778"/>
        <v>0</v>
      </c>
      <c r="BP2119" s="22">
        <f t="shared" si="7779"/>
        <v>0</v>
      </c>
      <c r="BQ2119" s="22"/>
      <c r="BR2119" s="22"/>
      <c r="BS2119" s="22">
        <f t="shared" si="7780"/>
        <v>927.94100000000003</v>
      </c>
      <c r="BT2119" s="22">
        <f t="shared" si="7781"/>
        <v>0</v>
      </c>
      <c r="BU2119" s="22">
        <f t="shared" si="7782"/>
        <v>0</v>
      </c>
      <c r="BV2119" s="22"/>
      <c r="BW2119" s="22"/>
      <c r="BX2119" s="22">
        <f t="shared" si="7783"/>
        <v>927.94100000000003</v>
      </c>
      <c r="BY2119" s="22">
        <f t="shared" si="7784"/>
        <v>0</v>
      </c>
      <c r="BZ2119" s="22">
        <f t="shared" si="7785"/>
        <v>0</v>
      </c>
      <c r="CA2119" s="22"/>
      <c r="CB2119" s="22"/>
      <c r="CC2119" s="22"/>
      <c r="CD2119" s="22">
        <f t="shared" si="7880"/>
        <v>927.94100000000003</v>
      </c>
      <c r="CE2119" s="22"/>
      <c r="CF2119" s="34">
        <f t="shared" si="7884"/>
        <v>927.94100000000003</v>
      </c>
      <c r="CG2119" s="22">
        <f t="shared" si="7881"/>
        <v>0</v>
      </c>
      <c r="CH2119" s="22"/>
      <c r="CI2119" s="22">
        <f t="shared" si="7885"/>
        <v>0</v>
      </c>
      <c r="CJ2119" s="22">
        <f t="shared" si="7882"/>
        <v>0</v>
      </c>
      <c r="CK2119" s="22"/>
      <c r="CL2119" s="22">
        <f t="shared" si="7886"/>
        <v>0</v>
      </c>
      <c r="CM2119" s="22"/>
      <c r="CN2119" s="15"/>
      <c r="CO2119" s="35"/>
    </row>
    <row r="2120" spans="1:99" ht="46.8" x14ac:dyDescent="0.3">
      <c r="A2120" s="36" t="s">
        <v>1212</v>
      </c>
      <c r="B2120" s="16"/>
      <c r="C2120" s="32"/>
      <c r="D2120" s="32"/>
      <c r="E2120" s="33" t="s">
        <v>1213</v>
      </c>
      <c r="F2120" s="22">
        <f t="shared" si="8015"/>
        <v>0</v>
      </c>
      <c r="G2120" s="22">
        <f t="shared" si="7974"/>
        <v>0</v>
      </c>
      <c r="H2120" s="22">
        <f t="shared" si="7975"/>
        <v>0</v>
      </c>
      <c r="I2120" s="22">
        <f t="shared" si="7976"/>
        <v>0</v>
      </c>
      <c r="J2120" s="22">
        <f t="shared" si="7977"/>
        <v>0</v>
      </c>
      <c r="K2120" s="22">
        <f t="shared" si="7978"/>
        <v>0</v>
      </c>
      <c r="L2120" s="22">
        <f t="shared" si="7750"/>
        <v>0</v>
      </c>
      <c r="M2120" s="22">
        <f t="shared" si="7751"/>
        <v>0</v>
      </c>
      <c r="N2120" s="22">
        <f t="shared" si="7752"/>
        <v>0</v>
      </c>
      <c r="O2120" s="22">
        <f t="shared" si="7979"/>
        <v>19826.932000000001</v>
      </c>
      <c r="P2120" s="22">
        <f t="shared" si="7980"/>
        <v>0</v>
      </c>
      <c r="Q2120" s="22">
        <f t="shared" si="7981"/>
        <v>0</v>
      </c>
      <c r="R2120" s="22">
        <f t="shared" si="7753"/>
        <v>19826.932000000001</v>
      </c>
      <c r="S2120" s="22">
        <f t="shared" si="7754"/>
        <v>0</v>
      </c>
      <c r="T2120" s="22">
        <f t="shared" si="7755"/>
        <v>0</v>
      </c>
      <c r="U2120" s="22">
        <f t="shared" si="7982"/>
        <v>0</v>
      </c>
      <c r="V2120" s="22">
        <f t="shared" si="7983"/>
        <v>0</v>
      </c>
      <c r="W2120" s="22">
        <f t="shared" si="7984"/>
        <v>0</v>
      </c>
      <c r="X2120" s="22">
        <f t="shared" si="7756"/>
        <v>19826.932000000001</v>
      </c>
      <c r="Y2120" s="22">
        <f t="shared" si="7757"/>
        <v>0</v>
      </c>
      <c r="Z2120" s="22">
        <f t="shared" si="7758"/>
        <v>0</v>
      </c>
      <c r="AA2120" s="22">
        <f t="shared" si="7985"/>
        <v>0</v>
      </c>
      <c r="AB2120" s="22">
        <f t="shared" si="7986"/>
        <v>0</v>
      </c>
      <c r="AC2120" s="22">
        <f t="shared" si="7987"/>
        <v>0</v>
      </c>
      <c r="AD2120" s="22">
        <f t="shared" si="7759"/>
        <v>19826.932000000001</v>
      </c>
      <c r="AE2120" s="22">
        <f t="shared" si="7760"/>
        <v>0</v>
      </c>
      <c r="AF2120" s="22">
        <f t="shared" si="7761"/>
        <v>0</v>
      </c>
      <c r="AG2120" s="22">
        <f t="shared" si="7988"/>
        <v>0</v>
      </c>
      <c r="AH2120" s="22">
        <f t="shared" si="7989"/>
        <v>0</v>
      </c>
      <c r="AI2120" s="22">
        <f t="shared" si="7990"/>
        <v>0</v>
      </c>
      <c r="AJ2120" s="22">
        <f t="shared" si="7762"/>
        <v>19826.932000000001</v>
      </c>
      <c r="AK2120" s="22">
        <f t="shared" si="7763"/>
        <v>0</v>
      </c>
      <c r="AL2120" s="22">
        <f t="shared" si="7764"/>
        <v>0</v>
      </c>
      <c r="AM2120" s="22">
        <f t="shared" si="7991"/>
        <v>0</v>
      </c>
      <c r="AN2120" s="22">
        <f t="shared" si="7992"/>
        <v>0</v>
      </c>
      <c r="AO2120" s="22">
        <f t="shared" si="7993"/>
        <v>0</v>
      </c>
      <c r="AP2120" s="22">
        <f t="shared" si="7765"/>
        <v>19826.932000000001</v>
      </c>
      <c r="AQ2120" s="22">
        <f t="shared" si="7766"/>
        <v>0</v>
      </c>
      <c r="AR2120" s="22">
        <f t="shared" si="7767"/>
        <v>0</v>
      </c>
      <c r="AS2120" s="22">
        <f t="shared" si="7994"/>
        <v>0</v>
      </c>
      <c r="AT2120" s="22">
        <f t="shared" si="7995"/>
        <v>0</v>
      </c>
      <c r="AU2120" s="22">
        <f t="shared" si="7996"/>
        <v>0</v>
      </c>
      <c r="AV2120" s="22">
        <f t="shared" si="7768"/>
        <v>19826.932000000001</v>
      </c>
      <c r="AW2120" s="22">
        <f t="shared" si="7769"/>
        <v>0</v>
      </c>
      <c r="AX2120" s="22">
        <f t="shared" si="7770"/>
        <v>0</v>
      </c>
      <c r="AY2120" s="22">
        <f t="shared" si="7997"/>
        <v>0</v>
      </c>
      <c r="AZ2120" s="22">
        <f t="shared" si="7998"/>
        <v>0</v>
      </c>
      <c r="BA2120" s="22">
        <f t="shared" si="7999"/>
        <v>0</v>
      </c>
      <c r="BB2120" s="22">
        <f t="shared" si="7771"/>
        <v>19826.932000000001</v>
      </c>
      <c r="BC2120" s="22">
        <f t="shared" si="7772"/>
        <v>0</v>
      </c>
      <c r="BD2120" s="22">
        <f t="shared" si="7773"/>
        <v>0</v>
      </c>
      <c r="BE2120" s="22">
        <f t="shared" si="8000"/>
        <v>0</v>
      </c>
      <c r="BF2120" s="22">
        <f t="shared" si="8001"/>
        <v>0</v>
      </c>
      <c r="BG2120" s="22">
        <f t="shared" si="8002"/>
        <v>0</v>
      </c>
      <c r="BH2120" s="22">
        <f t="shared" si="7774"/>
        <v>19826.932000000001</v>
      </c>
      <c r="BI2120" s="22">
        <f t="shared" si="7775"/>
        <v>0</v>
      </c>
      <c r="BJ2120" s="22">
        <f t="shared" si="7776"/>
        <v>0</v>
      </c>
      <c r="BK2120" s="22">
        <f t="shared" si="8003"/>
        <v>0</v>
      </c>
      <c r="BL2120" s="22">
        <f t="shared" si="8004"/>
        <v>0</v>
      </c>
      <c r="BM2120" s="22">
        <f t="shared" si="8005"/>
        <v>0</v>
      </c>
      <c r="BN2120" s="22">
        <f t="shared" si="7777"/>
        <v>19826.932000000001</v>
      </c>
      <c r="BO2120" s="22">
        <f t="shared" si="7778"/>
        <v>0</v>
      </c>
      <c r="BP2120" s="22">
        <f t="shared" si="7779"/>
        <v>0</v>
      </c>
      <c r="BQ2120" s="22">
        <f t="shared" si="8006"/>
        <v>0</v>
      </c>
      <c r="BR2120" s="22">
        <f t="shared" si="8007"/>
        <v>0</v>
      </c>
      <c r="BS2120" s="22">
        <f t="shared" si="7780"/>
        <v>19826.932000000001</v>
      </c>
      <c r="BT2120" s="22">
        <f t="shared" si="7781"/>
        <v>0</v>
      </c>
      <c r="BU2120" s="22">
        <f t="shared" si="7782"/>
        <v>0</v>
      </c>
      <c r="BV2120" s="22">
        <f t="shared" si="8008"/>
        <v>0</v>
      </c>
      <c r="BW2120" s="22">
        <f t="shared" si="8009"/>
        <v>0</v>
      </c>
      <c r="BX2120" s="22">
        <f t="shared" si="7783"/>
        <v>19826.932000000001</v>
      </c>
      <c r="BY2120" s="22">
        <f t="shared" si="7784"/>
        <v>0</v>
      </c>
      <c r="BZ2120" s="22">
        <f t="shared" si="7785"/>
        <v>0</v>
      </c>
      <c r="CA2120" s="22">
        <f t="shared" si="8010"/>
        <v>0</v>
      </c>
      <c r="CB2120" s="22">
        <f t="shared" si="8011"/>
        <v>0</v>
      </c>
      <c r="CC2120" s="22">
        <f t="shared" si="8012"/>
        <v>0</v>
      </c>
      <c r="CD2120" s="22">
        <f t="shared" si="7880"/>
        <v>19826.932000000001</v>
      </c>
      <c r="CE2120" s="22">
        <f t="shared" si="8013"/>
        <v>0</v>
      </c>
      <c r="CF2120" s="34">
        <f t="shared" si="7884"/>
        <v>19826.932000000001</v>
      </c>
      <c r="CG2120" s="22">
        <f t="shared" si="7881"/>
        <v>0</v>
      </c>
      <c r="CH2120" s="22">
        <f t="shared" si="8014"/>
        <v>0</v>
      </c>
      <c r="CI2120" s="22">
        <f t="shared" si="7885"/>
        <v>0</v>
      </c>
      <c r="CJ2120" s="22">
        <f t="shared" si="7882"/>
        <v>0</v>
      </c>
      <c r="CK2120" s="22">
        <f t="shared" si="8014"/>
        <v>0</v>
      </c>
      <c r="CL2120" s="22">
        <f t="shared" si="7886"/>
        <v>0</v>
      </c>
      <c r="CM2120" s="22">
        <f t="shared" si="8014"/>
        <v>0</v>
      </c>
      <c r="CN2120" s="15"/>
      <c r="CO2120" s="35"/>
      <c r="CU2120" s="5" t="s">
        <v>31</v>
      </c>
    </row>
    <row r="2121" spans="1:99" x14ac:dyDescent="0.3">
      <c r="A2121" s="36" t="s">
        <v>1212</v>
      </c>
      <c r="B2121" s="16">
        <v>800</v>
      </c>
      <c r="C2121" s="32"/>
      <c r="D2121" s="32"/>
      <c r="E2121" s="33" t="s">
        <v>54</v>
      </c>
      <c r="F2121" s="22">
        <f t="shared" si="8015"/>
        <v>0</v>
      </c>
      <c r="G2121" s="22">
        <f t="shared" si="7974"/>
        <v>0</v>
      </c>
      <c r="H2121" s="22">
        <f t="shared" si="7975"/>
        <v>0</v>
      </c>
      <c r="I2121" s="22">
        <f t="shared" si="7976"/>
        <v>0</v>
      </c>
      <c r="J2121" s="22">
        <f t="shared" si="7977"/>
        <v>0</v>
      </c>
      <c r="K2121" s="22">
        <f t="shared" si="7978"/>
        <v>0</v>
      </c>
      <c r="L2121" s="22">
        <f t="shared" si="7750"/>
        <v>0</v>
      </c>
      <c r="M2121" s="22">
        <f t="shared" si="7751"/>
        <v>0</v>
      </c>
      <c r="N2121" s="22">
        <f t="shared" si="7752"/>
        <v>0</v>
      </c>
      <c r="O2121" s="22">
        <f t="shared" si="7979"/>
        <v>19826.932000000001</v>
      </c>
      <c r="P2121" s="22">
        <f t="shared" si="7980"/>
        <v>0</v>
      </c>
      <c r="Q2121" s="22">
        <f t="shared" si="7981"/>
        <v>0</v>
      </c>
      <c r="R2121" s="22">
        <f t="shared" si="7753"/>
        <v>19826.932000000001</v>
      </c>
      <c r="S2121" s="22">
        <f t="shared" si="7754"/>
        <v>0</v>
      </c>
      <c r="T2121" s="22">
        <f t="shared" si="7755"/>
        <v>0</v>
      </c>
      <c r="U2121" s="22">
        <f t="shared" si="7982"/>
        <v>0</v>
      </c>
      <c r="V2121" s="22">
        <f t="shared" si="7983"/>
        <v>0</v>
      </c>
      <c r="W2121" s="22">
        <f t="shared" si="7984"/>
        <v>0</v>
      </c>
      <c r="X2121" s="22">
        <f t="shared" si="7756"/>
        <v>19826.932000000001</v>
      </c>
      <c r="Y2121" s="22">
        <f t="shared" si="7757"/>
        <v>0</v>
      </c>
      <c r="Z2121" s="22">
        <f t="shared" si="7758"/>
        <v>0</v>
      </c>
      <c r="AA2121" s="22">
        <f t="shared" si="7985"/>
        <v>0</v>
      </c>
      <c r="AB2121" s="22">
        <f t="shared" si="7986"/>
        <v>0</v>
      </c>
      <c r="AC2121" s="22">
        <f t="shared" si="7987"/>
        <v>0</v>
      </c>
      <c r="AD2121" s="22">
        <f t="shared" si="7759"/>
        <v>19826.932000000001</v>
      </c>
      <c r="AE2121" s="22">
        <f t="shared" si="7760"/>
        <v>0</v>
      </c>
      <c r="AF2121" s="22">
        <f t="shared" si="7761"/>
        <v>0</v>
      </c>
      <c r="AG2121" s="22">
        <f t="shared" si="7988"/>
        <v>0</v>
      </c>
      <c r="AH2121" s="22">
        <f t="shared" si="7989"/>
        <v>0</v>
      </c>
      <c r="AI2121" s="22">
        <f t="shared" si="7990"/>
        <v>0</v>
      </c>
      <c r="AJ2121" s="22">
        <f t="shared" si="7762"/>
        <v>19826.932000000001</v>
      </c>
      <c r="AK2121" s="22">
        <f t="shared" si="7763"/>
        <v>0</v>
      </c>
      <c r="AL2121" s="22">
        <f t="shared" si="7764"/>
        <v>0</v>
      </c>
      <c r="AM2121" s="22">
        <f t="shared" si="7991"/>
        <v>0</v>
      </c>
      <c r="AN2121" s="22">
        <f t="shared" si="7992"/>
        <v>0</v>
      </c>
      <c r="AO2121" s="22">
        <f t="shared" si="7993"/>
        <v>0</v>
      </c>
      <c r="AP2121" s="22">
        <f t="shared" si="7765"/>
        <v>19826.932000000001</v>
      </c>
      <c r="AQ2121" s="22">
        <f t="shared" si="7766"/>
        <v>0</v>
      </c>
      <c r="AR2121" s="22">
        <f t="shared" si="7767"/>
        <v>0</v>
      </c>
      <c r="AS2121" s="22">
        <f t="shared" si="7994"/>
        <v>0</v>
      </c>
      <c r="AT2121" s="22">
        <f t="shared" si="7995"/>
        <v>0</v>
      </c>
      <c r="AU2121" s="22">
        <f t="shared" si="7996"/>
        <v>0</v>
      </c>
      <c r="AV2121" s="22">
        <f t="shared" si="7768"/>
        <v>19826.932000000001</v>
      </c>
      <c r="AW2121" s="22">
        <f t="shared" si="7769"/>
        <v>0</v>
      </c>
      <c r="AX2121" s="22">
        <f t="shared" si="7770"/>
        <v>0</v>
      </c>
      <c r="AY2121" s="22">
        <f t="shared" si="7997"/>
        <v>0</v>
      </c>
      <c r="AZ2121" s="22">
        <f t="shared" si="7998"/>
        <v>0</v>
      </c>
      <c r="BA2121" s="22">
        <f t="shared" si="7999"/>
        <v>0</v>
      </c>
      <c r="BB2121" s="22">
        <f t="shared" si="7771"/>
        <v>19826.932000000001</v>
      </c>
      <c r="BC2121" s="22">
        <f t="shared" si="7772"/>
        <v>0</v>
      </c>
      <c r="BD2121" s="22">
        <f t="shared" si="7773"/>
        <v>0</v>
      </c>
      <c r="BE2121" s="22">
        <f t="shared" si="8000"/>
        <v>0</v>
      </c>
      <c r="BF2121" s="22">
        <f t="shared" si="8001"/>
        <v>0</v>
      </c>
      <c r="BG2121" s="22">
        <f t="shared" si="8002"/>
        <v>0</v>
      </c>
      <c r="BH2121" s="22">
        <f t="shared" si="7774"/>
        <v>19826.932000000001</v>
      </c>
      <c r="BI2121" s="22">
        <f t="shared" si="7775"/>
        <v>0</v>
      </c>
      <c r="BJ2121" s="22">
        <f t="shared" si="7776"/>
        <v>0</v>
      </c>
      <c r="BK2121" s="22">
        <f t="shared" si="8003"/>
        <v>0</v>
      </c>
      <c r="BL2121" s="22">
        <f t="shared" si="8004"/>
        <v>0</v>
      </c>
      <c r="BM2121" s="22">
        <f t="shared" si="8005"/>
        <v>0</v>
      </c>
      <c r="BN2121" s="22">
        <f t="shared" si="7777"/>
        <v>19826.932000000001</v>
      </c>
      <c r="BO2121" s="22">
        <f t="shared" si="7778"/>
        <v>0</v>
      </c>
      <c r="BP2121" s="22">
        <f t="shared" si="7779"/>
        <v>0</v>
      </c>
      <c r="BQ2121" s="22">
        <f t="shared" si="8006"/>
        <v>0</v>
      </c>
      <c r="BR2121" s="22">
        <f t="shared" si="8007"/>
        <v>0</v>
      </c>
      <c r="BS2121" s="22">
        <f t="shared" si="7780"/>
        <v>19826.932000000001</v>
      </c>
      <c r="BT2121" s="22">
        <f t="shared" si="7781"/>
        <v>0</v>
      </c>
      <c r="BU2121" s="22">
        <f t="shared" si="7782"/>
        <v>0</v>
      </c>
      <c r="BV2121" s="22">
        <f t="shared" si="8008"/>
        <v>0</v>
      </c>
      <c r="BW2121" s="22">
        <f t="shared" si="8009"/>
        <v>0</v>
      </c>
      <c r="BX2121" s="22">
        <f t="shared" si="7783"/>
        <v>19826.932000000001</v>
      </c>
      <c r="BY2121" s="22">
        <f t="shared" si="7784"/>
        <v>0</v>
      </c>
      <c r="BZ2121" s="22">
        <f t="shared" si="7785"/>
        <v>0</v>
      </c>
      <c r="CA2121" s="22">
        <f t="shared" si="8010"/>
        <v>0</v>
      </c>
      <c r="CB2121" s="22">
        <f t="shared" si="8011"/>
        <v>0</v>
      </c>
      <c r="CC2121" s="22">
        <f t="shared" si="8012"/>
        <v>0</v>
      </c>
      <c r="CD2121" s="22">
        <f t="shared" si="7880"/>
        <v>19826.932000000001</v>
      </c>
      <c r="CE2121" s="22">
        <f t="shared" si="8013"/>
        <v>0</v>
      </c>
      <c r="CF2121" s="34">
        <f t="shared" si="7884"/>
        <v>19826.932000000001</v>
      </c>
      <c r="CG2121" s="22">
        <f t="shared" si="7881"/>
        <v>0</v>
      </c>
      <c r="CH2121" s="22">
        <f t="shared" si="8014"/>
        <v>0</v>
      </c>
      <c r="CI2121" s="22">
        <f t="shared" si="7885"/>
        <v>0</v>
      </c>
      <c r="CJ2121" s="22">
        <f t="shared" si="7882"/>
        <v>0</v>
      </c>
      <c r="CK2121" s="22">
        <f t="shared" si="8014"/>
        <v>0</v>
      </c>
      <c r="CL2121" s="22">
        <f t="shared" si="7886"/>
        <v>0</v>
      </c>
      <c r="CM2121" s="22">
        <f t="shared" si="8014"/>
        <v>0</v>
      </c>
      <c r="CN2121" s="15"/>
      <c r="CO2121" s="35"/>
      <c r="CS2121" s="5" t="s">
        <v>29</v>
      </c>
    </row>
    <row r="2122" spans="1:99" ht="78" x14ac:dyDescent="0.3">
      <c r="A2122" s="36" t="s">
        <v>1212</v>
      </c>
      <c r="B2122" s="16">
        <v>810</v>
      </c>
      <c r="C2122" s="32"/>
      <c r="D2122" s="32"/>
      <c r="E2122" s="33" t="s">
        <v>413</v>
      </c>
      <c r="F2122" s="22">
        <f t="shared" si="8015"/>
        <v>0</v>
      </c>
      <c r="G2122" s="22">
        <f t="shared" si="7974"/>
        <v>0</v>
      </c>
      <c r="H2122" s="22">
        <f t="shared" si="7975"/>
        <v>0</v>
      </c>
      <c r="I2122" s="22">
        <f t="shared" si="7976"/>
        <v>0</v>
      </c>
      <c r="J2122" s="22">
        <f t="shared" si="7977"/>
        <v>0</v>
      </c>
      <c r="K2122" s="22">
        <f t="shared" si="7978"/>
        <v>0</v>
      </c>
      <c r="L2122" s="22">
        <f t="shared" si="7750"/>
        <v>0</v>
      </c>
      <c r="M2122" s="22">
        <f t="shared" si="7751"/>
        <v>0</v>
      </c>
      <c r="N2122" s="22">
        <f t="shared" si="7752"/>
        <v>0</v>
      </c>
      <c r="O2122" s="22">
        <f t="shared" si="7979"/>
        <v>19826.932000000001</v>
      </c>
      <c r="P2122" s="22">
        <f t="shared" si="7980"/>
        <v>0</v>
      </c>
      <c r="Q2122" s="22">
        <f t="shared" si="7981"/>
        <v>0</v>
      </c>
      <c r="R2122" s="22">
        <f t="shared" si="7753"/>
        <v>19826.932000000001</v>
      </c>
      <c r="S2122" s="22">
        <f t="shared" si="7754"/>
        <v>0</v>
      </c>
      <c r="T2122" s="22">
        <f t="shared" si="7755"/>
        <v>0</v>
      </c>
      <c r="U2122" s="22">
        <f t="shared" si="7982"/>
        <v>0</v>
      </c>
      <c r="V2122" s="22">
        <f t="shared" si="7983"/>
        <v>0</v>
      </c>
      <c r="W2122" s="22">
        <f t="shared" si="7984"/>
        <v>0</v>
      </c>
      <c r="X2122" s="22">
        <f t="shared" si="7756"/>
        <v>19826.932000000001</v>
      </c>
      <c r="Y2122" s="22">
        <f t="shared" si="7757"/>
        <v>0</v>
      </c>
      <c r="Z2122" s="22">
        <f t="shared" si="7758"/>
        <v>0</v>
      </c>
      <c r="AA2122" s="22">
        <f t="shared" si="7985"/>
        <v>0</v>
      </c>
      <c r="AB2122" s="22">
        <f t="shared" si="7986"/>
        <v>0</v>
      </c>
      <c r="AC2122" s="22">
        <f t="shared" si="7987"/>
        <v>0</v>
      </c>
      <c r="AD2122" s="22">
        <f t="shared" si="7759"/>
        <v>19826.932000000001</v>
      </c>
      <c r="AE2122" s="22">
        <f t="shared" si="7760"/>
        <v>0</v>
      </c>
      <c r="AF2122" s="22">
        <f t="shared" si="7761"/>
        <v>0</v>
      </c>
      <c r="AG2122" s="22">
        <f t="shared" si="7988"/>
        <v>0</v>
      </c>
      <c r="AH2122" s="22">
        <f t="shared" si="7989"/>
        <v>0</v>
      </c>
      <c r="AI2122" s="22">
        <f t="shared" si="7990"/>
        <v>0</v>
      </c>
      <c r="AJ2122" s="22">
        <f t="shared" si="7762"/>
        <v>19826.932000000001</v>
      </c>
      <c r="AK2122" s="22">
        <f t="shared" si="7763"/>
        <v>0</v>
      </c>
      <c r="AL2122" s="22">
        <f t="shared" si="7764"/>
        <v>0</v>
      </c>
      <c r="AM2122" s="22">
        <f t="shared" si="7991"/>
        <v>0</v>
      </c>
      <c r="AN2122" s="22">
        <f t="shared" si="7992"/>
        <v>0</v>
      </c>
      <c r="AO2122" s="22">
        <f t="shared" si="7993"/>
        <v>0</v>
      </c>
      <c r="AP2122" s="22">
        <f t="shared" si="7765"/>
        <v>19826.932000000001</v>
      </c>
      <c r="AQ2122" s="22">
        <f t="shared" si="7766"/>
        <v>0</v>
      </c>
      <c r="AR2122" s="22">
        <f t="shared" si="7767"/>
        <v>0</v>
      </c>
      <c r="AS2122" s="22">
        <f t="shared" si="7994"/>
        <v>0</v>
      </c>
      <c r="AT2122" s="22">
        <f t="shared" si="7995"/>
        <v>0</v>
      </c>
      <c r="AU2122" s="22">
        <f t="shared" si="7996"/>
        <v>0</v>
      </c>
      <c r="AV2122" s="22">
        <f t="shared" si="7768"/>
        <v>19826.932000000001</v>
      </c>
      <c r="AW2122" s="22">
        <f t="shared" si="7769"/>
        <v>0</v>
      </c>
      <c r="AX2122" s="22">
        <f t="shared" si="7770"/>
        <v>0</v>
      </c>
      <c r="AY2122" s="22">
        <f t="shared" si="7997"/>
        <v>0</v>
      </c>
      <c r="AZ2122" s="22">
        <f t="shared" si="7998"/>
        <v>0</v>
      </c>
      <c r="BA2122" s="22">
        <f t="shared" si="7999"/>
        <v>0</v>
      </c>
      <c r="BB2122" s="22">
        <f t="shared" si="7771"/>
        <v>19826.932000000001</v>
      </c>
      <c r="BC2122" s="22">
        <f t="shared" si="7772"/>
        <v>0</v>
      </c>
      <c r="BD2122" s="22">
        <f t="shared" si="7773"/>
        <v>0</v>
      </c>
      <c r="BE2122" s="22">
        <f t="shared" si="8000"/>
        <v>0</v>
      </c>
      <c r="BF2122" s="22">
        <f t="shared" si="8001"/>
        <v>0</v>
      </c>
      <c r="BG2122" s="22">
        <f t="shared" si="8002"/>
        <v>0</v>
      </c>
      <c r="BH2122" s="22">
        <f t="shared" si="7774"/>
        <v>19826.932000000001</v>
      </c>
      <c r="BI2122" s="22">
        <f t="shared" si="7775"/>
        <v>0</v>
      </c>
      <c r="BJ2122" s="22">
        <f t="shared" si="7776"/>
        <v>0</v>
      </c>
      <c r="BK2122" s="22">
        <f t="shared" si="8003"/>
        <v>0</v>
      </c>
      <c r="BL2122" s="22">
        <f t="shared" si="8004"/>
        <v>0</v>
      </c>
      <c r="BM2122" s="22">
        <f t="shared" si="8005"/>
        <v>0</v>
      </c>
      <c r="BN2122" s="22">
        <f t="shared" si="7777"/>
        <v>19826.932000000001</v>
      </c>
      <c r="BO2122" s="22">
        <f t="shared" si="7778"/>
        <v>0</v>
      </c>
      <c r="BP2122" s="22">
        <f t="shared" si="7779"/>
        <v>0</v>
      </c>
      <c r="BQ2122" s="22">
        <f t="shared" si="8006"/>
        <v>0</v>
      </c>
      <c r="BR2122" s="22">
        <f t="shared" si="8007"/>
        <v>0</v>
      </c>
      <c r="BS2122" s="22">
        <f t="shared" si="7780"/>
        <v>19826.932000000001</v>
      </c>
      <c r="BT2122" s="22">
        <f t="shared" si="7781"/>
        <v>0</v>
      </c>
      <c r="BU2122" s="22">
        <f t="shared" si="7782"/>
        <v>0</v>
      </c>
      <c r="BV2122" s="22">
        <f t="shared" si="8008"/>
        <v>0</v>
      </c>
      <c r="BW2122" s="22">
        <f t="shared" si="8009"/>
        <v>0</v>
      </c>
      <c r="BX2122" s="22">
        <f t="shared" si="7783"/>
        <v>19826.932000000001</v>
      </c>
      <c r="BY2122" s="22">
        <f t="shared" si="7784"/>
        <v>0</v>
      </c>
      <c r="BZ2122" s="22">
        <f t="shared" si="7785"/>
        <v>0</v>
      </c>
      <c r="CA2122" s="22">
        <f t="shared" si="8010"/>
        <v>0</v>
      </c>
      <c r="CB2122" s="22">
        <f t="shared" si="8011"/>
        <v>0</v>
      </c>
      <c r="CC2122" s="22">
        <f t="shared" si="8012"/>
        <v>0</v>
      </c>
      <c r="CD2122" s="22">
        <f t="shared" si="7880"/>
        <v>19826.932000000001</v>
      </c>
      <c r="CE2122" s="22">
        <f t="shared" si="8013"/>
        <v>0</v>
      </c>
      <c r="CF2122" s="34">
        <f t="shared" si="7884"/>
        <v>19826.932000000001</v>
      </c>
      <c r="CG2122" s="22">
        <f t="shared" si="7881"/>
        <v>0</v>
      </c>
      <c r="CH2122" s="22">
        <f t="shared" si="8014"/>
        <v>0</v>
      </c>
      <c r="CI2122" s="22">
        <f t="shared" si="7885"/>
        <v>0</v>
      </c>
      <c r="CJ2122" s="22">
        <f t="shared" si="7882"/>
        <v>0</v>
      </c>
      <c r="CK2122" s="22">
        <f t="shared" si="8014"/>
        <v>0</v>
      </c>
      <c r="CL2122" s="22">
        <f t="shared" si="7886"/>
        <v>0</v>
      </c>
      <c r="CM2122" s="22">
        <f t="shared" si="8014"/>
        <v>0</v>
      </c>
      <c r="CN2122" s="15"/>
      <c r="CO2122" s="35"/>
      <c r="CT2122" s="5" t="s">
        <v>30</v>
      </c>
    </row>
    <row r="2123" spans="1:99" x14ac:dyDescent="0.3">
      <c r="A2123" s="36" t="s">
        <v>1212</v>
      </c>
      <c r="B2123" s="16">
        <v>810</v>
      </c>
      <c r="C2123" s="32" t="s">
        <v>66</v>
      </c>
      <c r="D2123" s="32" t="s">
        <v>42</v>
      </c>
      <c r="E2123" s="33" t="s">
        <v>1001</v>
      </c>
      <c r="F2123" s="22"/>
      <c r="G2123" s="22"/>
      <c r="H2123" s="22"/>
      <c r="I2123" s="22"/>
      <c r="J2123" s="22"/>
      <c r="K2123" s="22"/>
      <c r="L2123" s="22">
        <f t="shared" si="7750"/>
        <v>0</v>
      </c>
      <c r="M2123" s="22">
        <f t="shared" si="7751"/>
        <v>0</v>
      </c>
      <c r="N2123" s="22">
        <f t="shared" si="7752"/>
        <v>0</v>
      </c>
      <c r="O2123" s="22">
        <f>26.615+19800.317</f>
        <v>19826.932000000001</v>
      </c>
      <c r="P2123" s="22"/>
      <c r="Q2123" s="22"/>
      <c r="R2123" s="22">
        <f t="shared" si="7753"/>
        <v>19826.932000000001</v>
      </c>
      <c r="S2123" s="22">
        <f t="shared" si="7754"/>
        <v>0</v>
      </c>
      <c r="T2123" s="22">
        <f t="shared" si="7755"/>
        <v>0</v>
      </c>
      <c r="U2123" s="22"/>
      <c r="V2123" s="22"/>
      <c r="W2123" s="22"/>
      <c r="X2123" s="22">
        <f t="shared" si="7756"/>
        <v>19826.932000000001</v>
      </c>
      <c r="Y2123" s="22">
        <f t="shared" si="7757"/>
        <v>0</v>
      </c>
      <c r="Z2123" s="22">
        <f t="shared" si="7758"/>
        <v>0</v>
      </c>
      <c r="AA2123" s="22"/>
      <c r="AB2123" s="22"/>
      <c r="AC2123" s="22"/>
      <c r="AD2123" s="22">
        <f t="shared" si="7759"/>
        <v>19826.932000000001</v>
      </c>
      <c r="AE2123" s="22">
        <f t="shared" si="7760"/>
        <v>0</v>
      </c>
      <c r="AF2123" s="22">
        <f t="shared" si="7761"/>
        <v>0</v>
      </c>
      <c r="AG2123" s="22"/>
      <c r="AH2123" s="22"/>
      <c r="AI2123" s="22"/>
      <c r="AJ2123" s="22">
        <f t="shared" si="7762"/>
        <v>19826.932000000001</v>
      </c>
      <c r="AK2123" s="22">
        <f t="shared" si="7763"/>
        <v>0</v>
      </c>
      <c r="AL2123" s="22">
        <f t="shared" si="7764"/>
        <v>0</v>
      </c>
      <c r="AM2123" s="22"/>
      <c r="AN2123" s="22"/>
      <c r="AO2123" s="22"/>
      <c r="AP2123" s="22">
        <f t="shared" si="7765"/>
        <v>19826.932000000001</v>
      </c>
      <c r="AQ2123" s="22">
        <f t="shared" si="7766"/>
        <v>0</v>
      </c>
      <c r="AR2123" s="22">
        <f t="shared" si="7767"/>
        <v>0</v>
      </c>
      <c r="AS2123" s="22"/>
      <c r="AT2123" s="22"/>
      <c r="AU2123" s="22"/>
      <c r="AV2123" s="22">
        <f t="shared" si="7768"/>
        <v>19826.932000000001</v>
      </c>
      <c r="AW2123" s="22">
        <f t="shared" si="7769"/>
        <v>0</v>
      </c>
      <c r="AX2123" s="22">
        <f t="shared" si="7770"/>
        <v>0</v>
      </c>
      <c r="AY2123" s="22"/>
      <c r="AZ2123" s="22"/>
      <c r="BA2123" s="22"/>
      <c r="BB2123" s="22">
        <f t="shared" si="7771"/>
        <v>19826.932000000001</v>
      </c>
      <c r="BC2123" s="22">
        <f t="shared" si="7772"/>
        <v>0</v>
      </c>
      <c r="BD2123" s="22">
        <f t="shared" si="7773"/>
        <v>0</v>
      </c>
      <c r="BE2123" s="22"/>
      <c r="BF2123" s="22"/>
      <c r="BG2123" s="22"/>
      <c r="BH2123" s="22">
        <f t="shared" si="7774"/>
        <v>19826.932000000001</v>
      </c>
      <c r="BI2123" s="22">
        <f t="shared" si="7775"/>
        <v>0</v>
      </c>
      <c r="BJ2123" s="22">
        <f t="shared" si="7776"/>
        <v>0</v>
      </c>
      <c r="BK2123" s="22"/>
      <c r="BL2123" s="22"/>
      <c r="BM2123" s="22"/>
      <c r="BN2123" s="22">
        <f t="shared" si="7777"/>
        <v>19826.932000000001</v>
      </c>
      <c r="BO2123" s="22">
        <f t="shared" si="7778"/>
        <v>0</v>
      </c>
      <c r="BP2123" s="22">
        <f t="shared" si="7779"/>
        <v>0</v>
      </c>
      <c r="BQ2123" s="22"/>
      <c r="BR2123" s="22"/>
      <c r="BS2123" s="22">
        <f t="shared" si="7780"/>
        <v>19826.932000000001</v>
      </c>
      <c r="BT2123" s="22">
        <f t="shared" si="7781"/>
        <v>0</v>
      </c>
      <c r="BU2123" s="22">
        <f t="shared" si="7782"/>
        <v>0</v>
      </c>
      <c r="BV2123" s="22"/>
      <c r="BW2123" s="22"/>
      <c r="BX2123" s="22">
        <f t="shared" si="7783"/>
        <v>19826.932000000001</v>
      </c>
      <c r="BY2123" s="22">
        <f t="shared" si="7784"/>
        <v>0</v>
      </c>
      <c r="BZ2123" s="22">
        <f t="shared" si="7785"/>
        <v>0</v>
      </c>
      <c r="CA2123" s="22"/>
      <c r="CB2123" s="22"/>
      <c r="CC2123" s="22"/>
      <c r="CD2123" s="22">
        <f t="shared" si="7880"/>
        <v>19826.932000000001</v>
      </c>
      <c r="CE2123" s="22"/>
      <c r="CF2123" s="34">
        <f t="shared" si="7884"/>
        <v>19826.932000000001</v>
      </c>
      <c r="CG2123" s="22">
        <f t="shared" si="7881"/>
        <v>0</v>
      </c>
      <c r="CH2123" s="22"/>
      <c r="CI2123" s="22">
        <f t="shared" si="7885"/>
        <v>0</v>
      </c>
      <c r="CJ2123" s="22">
        <f t="shared" si="7882"/>
        <v>0</v>
      </c>
      <c r="CK2123" s="22"/>
      <c r="CL2123" s="22">
        <f t="shared" si="7886"/>
        <v>0</v>
      </c>
      <c r="CM2123" s="22"/>
      <c r="CN2123" s="15"/>
      <c r="CO2123" s="35"/>
    </row>
    <row r="2124" spans="1:99" ht="46.8" x14ac:dyDescent="0.3">
      <c r="A2124" s="32" t="s">
        <v>1214</v>
      </c>
      <c r="B2124" s="16"/>
      <c r="C2124" s="32"/>
      <c r="D2124" s="32"/>
      <c r="E2124" s="33" t="s">
        <v>1215</v>
      </c>
      <c r="F2124" s="22">
        <f t="shared" si="8015"/>
        <v>160000</v>
      </c>
      <c r="G2124" s="22">
        <f t="shared" si="7974"/>
        <v>253846.3</v>
      </c>
      <c r="H2124" s="22">
        <f t="shared" si="7975"/>
        <v>572096.1</v>
      </c>
      <c r="I2124" s="22">
        <f t="shared" si="7976"/>
        <v>0</v>
      </c>
      <c r="J2124" s="22">
        <f t="shared" si="7977"/>
        <v>0</v>
      </c>
      <c r="K2124" s="22">
        <f t="shared" si="7978"/>
        <v>0</v>
      </c>
      <c r="L2124" s="22">
        <f t="shared" si="7750"/>
        <v>160000</v>
      </c>
      <c r="M2124" s="22">
        <f t="shared" si="7751"/>
        <v>253846.3</v>
      </c>
      <c r="N2124" s="22">
        <f t="shared" si="7752"/>
        <v>572096.1</v>
      </c>
      <c r="O2124" s="22">
        <f>O2125</f>
        <v>56581.707000000002</v>
      </c>
      <c r="P2124" s="22">
        <f t="shared" si="7980"/>
        <v>27201.609</v>
      </c>
      <c r="Q2124" s="22">
        <f t="shared" si="7981"/>
        <v>0</v>
      </c>
      <c r="R2124" s="22">
        <f t="shared" si="7753"/>
        <v>216581.70699999999</v>
      </c>
      <c r="S2124" s="22">
        <f t="shared" si="7754"/>
        <v>281047.90899999999</v>
      </c>
      <c r="T2124" s="22">
        <f t="shared" si="7755"/>
        <v>572096.1</v>
      </c>
      <c r="U2124" s="22">
        <f t="shared" si="7982"/>
        <v>0</v>
      </c>
      <c r="V2124" s="22">
        <f t="shared" si="7983"/>
        <v>0</v>
      </c>
      <c r="W2124" s="22">
        <f t="shared" si="7984"/>
        <v>0</v>
      </c>
      <c r="X2124" s="22">
        <f t="shared" si="7756"/>
        <v>216581.70699999999</v>
      </c>
      <c r="Y2124" s="22">
        <f t="shared" si="7757"/>
        <v>281047.90899999999</v>
      </c>
      <c r="Z2124" s="22">
        <f t="shared" si="7758"/>
        <v>572096.1</v>
      </c>
      <c r="AA2124" s="22">
        <f t="shared" si="7985"/>
        <v>0</v>
      </c>
      <c r="AB2124" s="22">
        <f t="shared" si="7986"/>
        <v>0</v>
      </c>
      <c r="AC2124" s="22">
        <f t="shared" si="7987"/>
        <v>0</v>
      </c>
      <c r="AD2124" s="22">
        <f t="shared" si="7759"/>
        <v>216581.70699999999</v>
      </c>
      <c r="AE2124" s="22">
        <f t="shared" si="7760"/>
        <v>281047.90899999999</v>
      </c>
      <c r="AF2124" s="22">
        <f t="shared" si="7761"/>
        <v>572096.1</v>
      </c>
      <c r="AG2124" s="22">
        <f t="shared" si="7988"/>
        <v>0</v>
      </c>
      <c r="AH2124" s="22">
        <f t="shared" si="7989"/>
        <v>0</v>
      </c>
      <c r="AI2124" s="22">
        <f t="shared" si="7990"/>
        <v>0</v>
      </c>
      <c r="AJ2124" s="22">
        <f t="shared" si="7762"/>
        <v>216581.70699999999</v>
      </c>
      <c r="AK2124" s="22">
        <f t="shared" si="7763"/>
        <v>281047.90899999999</v>
      </c>
      <c r="AL2124" s="22">
        <f t="shared" si="7764"/>
        <v>572096.1</v>
      </c>
      <c r="AM2124" s="22">
        <f t="shared" si="7991"/>
        <v>0</v>
      </c>
      <c r="AN2124" s="22">
        <f t="shared" si="7992"/>
        <v>0</v>
      </c>
      <c r="AO2124" s="22">
        <f t="shared" si="7993"/>
        <v>0</v>
      </c>
      <c r="AP2124" s="22">
        <f t="shared" si="7765"/>
        <v>216581.70699999999</v>
      </c>
      <c r="AQ2124" s="22">
        <f t="shared" si="7766"/>
        <v>281047.90899999999</v>
      </c>
      <c r="AR2124" s="22">
        <f t="shared" si="7767"/>
        <v>572096.1</v>
      </c>
      <c r="AS2124" s="22">
        <f t="shared" si="7994"/>
        <v>0</v>
      </c>
      <c r="AT2124" s="22">
        <f t="shared" si="7995"/>
        <v>0</v>
      </c>
      <c r="AU2124" s="22">
        <f t="shared" si="7996"/>
        <v>0</v>
      </c>
      <c r="AV2124" s="22">
        <f t="shared" si="7768"/>
        <v>216581.70699999999</v>
      </c>
      <c r="AW2124" s="22">
        <f t="shared" si="7769"/>
        <v>281047.90899999999</v>
      </c>
      <c r="AX2124" s="22">
        <f t="shared" si="7770"/>
        <v>572096.1</v>
      </c>
      <c r="AY2124" s="22">
        <f t="shared" si="7997"/>
        <v>0</v>
      </c>
      <c r="AZ2124" s="22">
        <f t="shared" si="7998"/>
        <v>0</v>
      </c>
      <c r="BA2124" s="22">
        <f t="shared" si="7999"/>
        <v>0</v>
      </c>
      <c r="BB2124" s="22">
        <f t="shared" si="7771"/>
        <v>216581.70699999999</v>
      </c>
      <c r="BC2124" s="22">
        <f t="shared" si="7772"/>
        <v>281047.90899999999</v>
      </c>
      <c r="BD2124" s="22">
        <f t="shared" si="7773"/>
        <v>572096.1</v>
      </c>
      <c r="BE2124" s="22">
        <f t="shared" si="8000"/>
        <v>0</v>
      </c>
      <c r="BF2124" s="22">
        <f t="shared" si="8001"/>
        <v>0</v>
      </c>
      <c r="BG2124" s="22">
        <f t="shared" si="8002"/>
        <v>0</v>
      </c>
      <c r="BH2124" s="22">
        <f t="shared" si="7774"/>
        <v>216581.70699999999</v>
      </c>
      <c r="BI2124" s="22">
        <f t="shared" si="7775"/>
        <v>281047.90899999999</v>
      </c>
      <c r="BJ2124" s="22">
        <f t="shared" si="7776"/>
        <v>572096.1</v>
      </c>
      <c r="BK2124" s="22">
        <f t="shared" si="8003"/>
        <v>-23600</v>
      </c>
      <c r="BL2124" s="22">
        <f t="shared" si="8004"/>
        <v>0</v>
      </c>
      <c r="BM2124" s="22">
        <f t="shared" si="8005"/>
        <v>0</v>
      </c>
      <c r="BN2124" s="22">
        <f t="shared" si="7777"/>
        <v>192981.70699999999</v>
      </c>
      <c r="BO2124" s="22">
        <f t="shared" si="7778"/>
        <v>281047.90899999999</v>
      </c>
      <c r="BP2124" s="22">
        <f t="shared" si="7779"/>
        <v>572096.1</v>
      </c>
      <c r="BQ2124" s="22">
        <f t="shared" si="8006"/>
        <v>0</v>
      </c>
      <c r="BR2124" s="22">
        <f t="shared" si="8007"/>
        <v>0</v>
      </c>
      <c r="BS2124" s="22">
        <f t="shared" si="7780"/>
        <v>192981.70699999999</v>
      </c>
      <c r="BT2124" s="22">
        <f t="shared" si="7781"/>
        <v>281047.90899999999</v>
      </c>
      <c r="BU2124" s="22">
        <f t="shared" si="7782"/>
        <v>572096.1</v>
      </c>
      <c r="BV2124" s="22">
        <f t="shared" si="8008"/>
        <v>0</v>
      </c>
      <c r="BW2124" s="22">
        <f t="shared" si="8009"/>
        <v>0</v>
      </c>
      <c r="BX2124" s="22">
        <f t="shared" si="7783"/>
        <v>192981.70699999999</v>
      </c>
      <c r="BY2124" s="22">
        <f t="shared" si="7784"/>
        <v>281047.90899999999</v>
      </c>
      <c r="BZ2124" s="22">
        <f t="shared" si="7785"/>
        <v>572096.1</v>
      </c>
      <c r="CA2124" s="22">
        <f t="shared" si="8010"/>
        <v>0</v>
      </c>
      <c r="CB2124" s="22">
        <f t="shared" si="8011"/>
        <v>0</v>
      </c>
      <c r="CC2124" s="22">
        <f t="shared" si="8012"/>
        <v>0</v>
      </c>
      <c r="CD2124" s="22">
        <f t="shared" si="7880"/>
        <v>192981.70699999999</v>
      </c>
      <c r="CE2124" s="22">
        <f t="shared" si="8013"/>
        <v>0</v>
      </c>
      <c r="CF2124" s="34">
        <f t="shared" si="7884"/>
        <v>192981.70699999999</v>
      </c>
      <c r="CG2124" s="22">
        <f t="shared" si="7881"/>
        <v>281047.90899999999</v>
      </c>
      <c r="CH2124" s="22">
        <f t="shared" si="8014"/>
        <v>0</v>
      </c>
      <c r="CI2124" s="22">
        <f t="shared" si="7885"/>
        <v>281047.90899999999</v>
      </c>
      <c r="CJ2124" s="22">
        <f t="shared" si="7882"/>
        <v>572096.1</v>
      </c>
      <c r="CK2124" s="22">
        <f t="shared" si="8014"/>
        <v>0</v>
      </c>
      <c r="CL2124" s="22">
        <f t="shared" si="7886"/>
        <v>572096.1</v>
      </c>
      <c r="CM2124" s="22">
        <f t="shared" si="8014"/>
        <v>0</v>
      </c>
      <c r="CN2124" s="15"/>
      <c r="CO2124" s="35"/>
      <c r="CR2124" s="5" t="s">
        <v>28</v>
      </c>
    </row>
    <row r="2125" spans="1:99" ht="46.8" x14ac:dyDescent="0.3">
      <c r="A2125" s="32" t="s">
        <v>1216</v>
      </c>
      <c r="B2125" s="16"/>
      <c r="C2125" s="32"/>
      <c r="D2125" s="32"/>
      <c r="E2125" s="33" t="s">
        <v>1217</v>
      </c>
      <c r="F2125" s="22">
        <f t="shared" ref="F2125:K2125" si="8016">F2126+F2129</f>
        <v>160000</v>
      </c>
      <c r="G2125" s="22">
        <f t="shared" si="8016"/>
        <v>253846.3</v>
      </c>
      <c r="H2125" s="22">
        <f t="shared" si="8016"/>
        <v>572096.1</v>
      </c>
      <c r="I2125" s="22">
        <f t="shared" si="8016"/>
        <v>0</v>
      </c>
      <c r="J2125" s="22">
        <f t="shared" si="8016"/>
        <v>0</v>
      </c>
      <c r="K2125" s="22">
        <f t="shared" si="8016"/>
        <v>0</v>
      </c>
      <c r="L2125" s="22">
        <f t="shared" si="7750"/>
        <v>160000</v>
      </c>
      <c r="M2125" s="22">
        <f t="shared" si="7751"/>
        <v>253846.3</v>
      </c>
      <c r="N2125" s="22">
        <f t="shared" si="7752"/>
        <v>572096.1</v>
      </c>
      <c r="O2125" s="22">
        <f>O2126+O2129</f>
        <v>56581.707000000002</v>
      </c>
      <c r="P2125" s="22">
        <f>P2126+P2129</f>
        <v>27201.609</v>
      </c>
      <c r="Q2125" s="22">
        <f>Q2126+Q2129</f>
        <v>0</v>
      </c>
      <c r="R2125" s="22">
        <f t="shared" si="7753"/>
        <v>216581.70699999999</v>
      </c>
      <c r="S2125" s="22">
        <f t="shared" si="7754"/>
        <v>281047.90899999999</v>
      </c>
      <c r="T2125" s="22">
        <f t="shared" si="7755"/>
        <v>572096.1</v>
      </c>
      <c r="U2125" s="22">
        <f>U2126+U2129</f>
        <v>0</v>
      </c>
      <c r="V2125" s="22">
        <f>V2126+V2129</f>
        <v>0</v>
      </c>
      <c r="W2125" s="22">
        <f>W2126+W2129</f>
        <v>0</v>
      </c>
      <c r="X2125" s="22">
        <f t="shared" si="7756"/>
        <v>216581.70699999999</v>
      </c>
      <c r="Y2125" s="22">
        <f t="shared" si="7757"/>
        <v>281047.90899999999</v>
      </c>
      <c r="Z2125" s="22">
        <f t="shared" si="7758"/>
        <v>572096.1</v>
      </c>
      <c r="AA2125" s="22">
        <f>AA2126+AA2129</f>
        <v>0</v>
      </c>
      <c r="AB2125" s="22">
        <f>AB2126+AB2129</f>
        <v>0</v>
      </c>
      <c r="AC2125" s="22">
        <f>AC2126+AC2129</f>
        <v>0</v>
      </c>
      <c r="AD2125" s="22">
        <f t="shared" si="7759"/>
        <v>216581.70699999999</v>
      </c>
      <c r="AE2125" s="22">
        <f t="shared" si="7760"/>
        <v>281047.90899999999</v>
      </c>
      <c r="AF2125" s="22">
        <f t="shared" si="7761"/>
        <v>572096.1</v>
      </c>
      <c r="AG2125" s="22">
        <f>AG2126+AG2129</f>
        <v>0</v>
      </c>
      <c r="AH2125" s="22">
        <f>AH2126+AH2129</f>
        <v>0</v>
      </c>
      <c r="AI2125" s="22">
        <f>AI2126+AI2129</f>
        <v>0</v>
      </c>
      <c r="AJ2125" s="22">
        <f t="shared" si="7762"/>
        <v>216581.70699999999</v>
      </c>
      <c r="AK2125" s="22">
        <f t="shared" si="7763"/>
        <v>281047.90899999999</v>
      </c>
      <c r="AL2125" s="22">
        <f t="shared" si="7764"/>
        <v>572096.1</v>
      </c>
      <c r="AM2125" s="22">
        <f>AM2126+AM2129</f>
        <v>0</v>
      </c>
      <c r="AN2125" s="22">
        <f>AN2126+AN2129</f>
        <v>0</v>
      </c>
      <c r="AO2125" s="22">
        <f>AO2126+AO2129</f>
        <v>0</v>
      </c>
      <c r="AP2125" s="22">
        <f t="shared" si="7765"/>
        <v>216581.70699999999</v>
      </c>
      <c r="AQ2125" s="22">
        <f t="shared" si="7766"/>
        <v>281047.90899999999</v>
      </c>
      <c r="AR2125" s="22">
        <f t="shared" si="7767"/>
        <v>572096.1</v>
      </c>
      <c r="AS2125" s="22">
        <f>AS2126+AS2129</f>
        <v>0</v>
      </c>
      <c r="AT2125" s="22">
        <f>AT2126+AT2129</f>
        <v>0</v>
      </c>
      <c r="AU2125" s="22">
        <f>AU2126+AU2129</f>
        <v>0</v>
      </c>
      <c r="AV2125" s="22">
        <f t="shared" si="7768"/>
        <v>216581.70699999999</v>
      </c>
      <c r="AW2125" s="22">
        <f t="shared" si="7769"/>
        <v>281047.90899999999</v>
      </c>
      <c r="AX2125" s="22">
        <f t="shared" si="7770"/>
        <v>572096.1</v>
      </c>
      <c r="AY2125" s="22">
        <f>AY2126+AY2129</f>
        <v>0</v>
      </c>
      <c r="AZ2125" s="22">
        <f>AZ2126+AZ2129</f>
        <v>0</v>
      </c>
      <c r="BA2125" s="22">
        <f>BA2126+BA2129</f>
        <v>0</v>
      </c>
      <c r="BB2125" s="22">
        <f t="shared" si="7771"/>
        <v>216581.70699999999</v>
      </c>
      <c r="BC2125" s="22">
        <f t="shared" si="7772"/>
        <v>281047.90899999999</v>
      </c>
      <c r="BD2125" s="22">
        <f t="shared" si="7773"/>
        <v>572096.1</v>
      </c>
      <c r="BE2125" s="22">
        <f>BE2126+BE2129</f>
        <v>0</v>
      </c>
      <c r="BF2125" s="22">
        <f>BF2126+BF2129</f>
        <v>0</v>
      </c>
      <c r="BG2125" s="22">
        <f>BG2126+BG2129</f>
        <v>0</v>
      </c>
      <c r="BH2125" s="22">
        <f t="shared" si="7774"/>
        <v>216581.70699999999</v>
      </c>
      <c r="BI2125" s="22">
        <f t="shared" si="7775"/>
        <v>281047.90899999999</v>
      </c>
      <c r="BJ2125" s="22">
        <f t="shared" si="7776"/>
        <v>572096.1</v>
      </c>
      <c r="BK2125" s="22">
        <f>BK2126+BK2129</f>
        <v>-23600</v>
      </c>
      <c r="BL2125" s="22">
        <f>BL2126+BL2129</f>
        <v>0</v>
      </c>
      <c r="BM2125" s="22">
        <f>BM2126+BM2129</f>
        <v>0</v>
      </c>
      <c r="BN2125" s="22">
        <f t="shared" si="7777"/>
        <v>192981.70699999999</v>
      </c>
      <c r="BO2125" s="22">
        <f t="shared" si="7778"/>
        <v>281047.90899999999</v>
      </c>
      <c r="BP2125" s="22">
        <f t="shared" si="7779"/>
        <v>572096.1</v>
      </c>
      <c r="BQ2125" s="22">
        <f>BQ2126+BQ2129</f>
        <v>0</v>
      </c>
      <c r="BR2125" s="22">
        <f>BR2126+BR2129</f>
        <v>0</v>
      </c>
      <c r="BS2125" s="22">
        <f t="shared" si="7780"/>
        <v>192981.70699999999</v>
      </c>
      <c r="BT2125" s="22">
        <f t="shared" si="7781"/>
        <v>281047.90899999999</v>
      </c>
      <c r="BU2125" s="22">
        <f t="shared" si="7782"/>
        <v>572096.1</v>
      </c>
      <c r="BV2125" s="22">
        <f>BV2126+BV2129</f>
        <v>0</v>
      </c>
      <c r="BW2125" s="22">
        <f>BW2126+BW2129</f>
        <v>0</v>
      </c>
      <c r="BX2125" s="22">
        <f t="shared" si="7783"/>
        <v>192981.70699999999</v>
      </c>
      <c r="BY2125" s="22">
        <f t="shared" si="7784"/>
        <v>281047.90899999999</v>
      </c>
      <c r="BZ2125" s="22">
        <f t="shared" si="7785"/>
        <v>572096.1</v>
      </c>
      <c r="CA2125" s="22">
        <f>CA2126+CA2129</f>
        <v>0</v>
      </c>
      <c r="CB2125" s="22">
        <f>CB2126+CB2129</f>
        <v>0</v>
      </c>
      <c r="CC2125" s="22">
        <f>CC2126+CC2129</f>
        <v>0</v>
      </c>
      <c r="CD2125" s="22">
        <f t="shared" si="7880"/>
        <v>192981.70699999999</v>
      </c>
      <c r="CE2125" s="22">
        <f>CE2126+CE2129</f>
        <v>0</v>
      </c>
      <c r="CF2125" s="34">
        <f t="shared" si="7884"/>
        <v>192981.70699999999</v>
      </c>
      <c r="CG2125" s="22">
        <f t="shared" si="7881"/>
        <v>281047.90899999999</v>
      </c>
      <c r="CH2125" s="22">
        <f>CH2126+CH2129</f>
        <v>0</v>
      </c>
      <c r="CI2125" s="22">
        <f t="shared" si="7885"/>
        <v>281047.90899999999</v>
      </c>
      <c r="CJ2125" s="22">
        <f t="shared" si="7882"/>
        <v>572096.1</v>
      </c>
      <c r="CK2125" s="22">
        <f>CK2126+CK2129</f>
        <v>0</v>
      </c>
      <c r="CL2125" s="22">
        <f t="shared" si="7886"/>
        <v>572096.1</v>
      </c>
      <c r="CM2125" s="22">
        <f>CM2126+CM2129</f>
        <v>0</v>
      </c>
      <c r="CN2125" s="15"/>
      <c r="CO2125" s="35"/>
      <c r="CU2125" s="5" t="s">
        <v>31</v>
      </c>
    </row>
    <row r="2126" spans="1:99" ht="31.2" x14ac:dyDescent="0.3">
      <c r="A2126" s="32" t="s">
        <v>1216</v>
      </c>
      <c r="B2126" s="16">
        <v>200</v>
      </c>
      <c r="C2126" s="32"/>
      <c r="D2126" s="32"/>
      <c r="E2126" s="33" t="s">
        <v>40</v>
      </c>
      <c r="F2126" s="22">
        <f t="shared" ref="F2126:F2135" si="8017">F2127</f>
        <v>160000</v>
      </c>
      <c r="G2126" s="22">
        <f t="shared" ref="G2126:G2135" si="8018">G2127</f>
        <v>253846.3</v>
      </c>
      <c r="H2126" s="22">
        <f t="shared" ref="H2126:H2135" si="8019">H2127</f>
        <v>572096.1</v>
      </c>
      <c r="I2126" s="22">
        <f t="shared" ref="I2126:I2135" si="8020">I2127</f>
        <v>0</v>
      </c>
      <c r="J2126" s="22">
        <f t="shared" ref="J2126:J2135" si="8021">J2127</f>
        <v>0</v>
      </c>
      <c r="K2126" s="22">
        <f t="shared" ref="K2126:K2135" si="8022">K2127</f>
        <v>0</v>
      </c>
      <c r="L2126" s="22">
        <f t="shared" si="7750"/>
        <v>160000</v>
      </c>
      <c r="M2126" s="22">
        <f t="shared" si="7751"/>
        <v>253846.3</v>
      </c>
      <c r="N2126" s="22">
        <f t="shared" si="7752"/>
        <v>572096.1</v>
      </c>
      <c r="O2126" s="22">
        <f t="shared" ref="O2126:O2135" si="8023">O2127</f>
        <v>0</v>
      </c>
      <c r="P2126" s="22">
        <f t="shared" ref="P2126:P2135" si="8024">P2127</f>
        <v>26609.212</v>
      </c>
      <c r="Q2126" s="22">
        <f t="shared" ref="Q2126:Q2135" si="8025">Q2127</f>
        <v>0</v>
      </c>
      <c r="R2126" s="22">
        <f t="shared" si="7753"/>
        <v>160000</v>
      </c>
      <c r="S2126" s="22">
        <f t="shared" si="7754"/>
        <v>280455.51199999999</v>
      </c>
      <c r="T2126" s="22">
        <f t="shared" si="7755"/>
        <v>572096.1</v>
      </c>
      <c r="U2126" s="22">
        <f t="shared" ref="U2126:U2135" si="8026">U2127</f>
        <v>0</v>
      </c>
      <c r="V2126" s="22">
        <f t="shared" ref="V2126:V2135" si="8027">V2127</f>
        <v>0</v>
      </c>
      <c r="W2126" s="22">
        <f t="shared" ref="W2126:W2135" si="8028">W2127</f>
        <v>0</v>
      </c>
      <c r="X2126" s="22">
        <f t="shared" si="7756"/>
        <v>160000</v>
      </c>
      <c r="Y2126" s="22">
        <f t="shared" si="7757"/>
        <v>280455.51199999999</v>
      </c>
      <c r="Z2126" s="22">
        <f t="shared" si="7758"/>
        <v>572096.1</v>
      </c>
      <c r="AA2126" s="22">
        <f t="shared" ref="AA2126:AA2135" si="8029">AA2127</f>
        <v>0</v>
      </c>
      <c r="AB2126" s="22">
        <f t="shared" ref="AB2126:AB2135" si="8030">AB2127</f>
        <v>0</v>
      </c>
      <c r="AC2126" s="22">
        <f t="shared" ref="AC2126:AC2135" si="8031">AC2127</f>
        <v>0</v>
      </c>
      <c r="AD2126" s="22">
        <f t="shared" si="7759"/>
        <v>160000</v>
      </c>
      <c r="AE2126" s="22">
        <f t="shared" si="7760"/>
        <v>280455.51199999999</v>
      </c>
      <c r="AF2126" s="22">
        <f t="shared" si="7761"/>
        <v>572096.1</v>
      </c>
      <c r="AG2126" s="22">
        <f t="shared" ref="AG2126:AG2135" si="8032">AG2127</f>
        <v>0</v>
      </c>
      <c r="AH2126" s="22">
        <f t="shared" ref="AH2126:AH2135" si="8033">AH2127</f>
        <v>0</v>
      </c>
      <c r="AI2126" s="22">
        <f t="shared" ref="AI2126:AI2135" si="8034">AI2127</f>
        <v>0</v>
      </c>
      <c r="AJ2126" s="22">
        <f t="shared" si="7762"/>
        <v>160000</v>
      </c>
      <c r="AK2126" s="22">
        <f t="shared" si="7763"/>
        <v>280455.51199999999</v>
      </c>
      <c r="AL2126" s="22">
        <f t="shared" si="7764"/>
        <v>572096.1</v>
      </c>
      <c r="AM2126" s="22">
        <f t="shared" ref="AM2126:AM2135" si="8035">AM2127</f>
        <v>0</v>
      </c>
      <c r="AN2126" s="22">
        <f t="shared" ref="AN2126:AN2135" si="8036">AN2127</f>
        <v>0</v>
      </c>
      <c r="AO2126" s="22">
        <f t="shared" ref="AO2126:AO2135" si="8037">AO2127</f>
        <v>0</v>
      </c>
      <c r="AP2126" s="22">
        <f t="shared" si="7765"/>
        <v>160000</v>
      </c>
      <c r="AQ2126" s="22">
        <f t="shared" si="7766"/>
        <v>280455.51199999999</v>
      </c>
      <c r="AR2126" s="22">
        <f t="shared" si="7767"/>
        <v>572096.1</v>
      </c>
      <c r="AS2126" s="22">
        <f t="shared" ref="AS2126:AS2135" si="8038">AS2127</f>
        <v>0</v>
      </c>
      <c r="AT2126" s="22">
        <f t="shared" ref="AT2126:AT2135" si="8039">AT2127</f>
        <v>0</v>
      </c>
      <c r="AU2126" s="22">
        <f t="shared" ref="AU2126:AU2135" si="8040">AU2127</f>
        <v>0</v>
      </c>
      <c r="AV2126" s="22">
        <f t="shared" si="7768"/>
        <v>160000</v>
      </c>
      <c r="AW2126" s="22">
        <f t="shared" si="7769"/>
        <v>280455.51199999999</v>
      </c>
      <c r="AX2126" s="22">
        <f t="shared" si="7770"/>
        <v>572096.1</v>
      </c>
      <c r="AY2126" s="22">
        <f t="shared" ref="AY2126:AY2135" si="8041">AY2127</f>
        <v>0</v>
      </c>
      <c r="AZ2126" s="22">
        <f t="shared" ref="AZ2126:AZ2135" si="8042">AZ2127</f>
        <v>0</v>
      </c>
      <c r="BA2126" s="22">
        <f t="shared" ref="BA2126:BA2135" si="8043">BA2127</f>
        <v>0</v>
      </c>
      <c r="BB2126" s="22">
        <f t="shared" si="7771"/>
        <v>160000</v>
      </c>
      <c r="BC2126" s="22">
        <f t="shared" si="7772"/>
        <v>280455.51199999999</v>
      </c>
      <c r="BD2126" s="22">
        <f t="shared" si="7773"/>
        <v>572096.1</v>
      </c>
      <c r="BE2126" s="22">
        <f t="shared" ref="BE2126:BE2135" si="8044">BE2127</f>
        <v>0</v>
      </c>
      <c r="BF2126" s="22">
        <f t="shared" ref="BF2126:BF2135" si="8045">BF2127</f>
        <v>0</v>
      </c>
      <c r="BG2126" s="22">
        <f t="shared" ref="BG2126:BG2135" si="8046">BG2127</f>
        <v>0</v>
      </c>
      <c r="BH2126" s="22">
        <f t="shared" si="7774"/>
        <v>160000</v>
      </c>
      <c r="BI2126" s="22">
        <f t="shared" si="7775"/>
        <v>280455.51199999999</v>
      </c>
      <c r="BJ2126" s="22">
        <f t="shared" si="7776"/>
        <v>572096.1</v>
      </c>
      <c r="BK2126" s="22">
        <f t="shared" ref="BK2126:BK2135" si="8047">BK2127</f>
        <v>-23600</v>
      </c>
      <c r="BL2126" s="22">
        <f t="shared" ref="BL2126:BL2135" si="8048">BL2127</f>
        <v>0</v>
      </c>
      <c r="BM2126" s="22">
        <f t="shared" ref="BM2126:BM2135" si="8049">BM2127</f>
        <v>0</v>
      </c>
      <c r="BN2126" s="22">
        <f t="shared" si="7777"/>
        <v>136400</v>
      </c>
      <c r="BO2126" s="22">
        <f t="shared" si="7778"/>
        <v>280455.51199999999</v>
      </c>
      <c r="BP2126" s="22">
        <f t="shared" si="7779"/>
        <v>572096.1</v>
      </c>
      <c r="BQ2126" s="22">
        <f t="shared" ref="BQ2126:BQ2135" si="8050">BQ2127</f>
        <v>0</v>
      </c>
      <c r="BR2126" s="22">
        <f t="shared" ref="BR2126:BR2135" si="8051">BR2127</f>
        <v>0</v>
      </c>
      <c r="BS2126" s="22">
        <f t="shared" si="7780"/>
        <v>136400</v>
      </c>
      <c r="BT2126" s="22">
        <f t="shared" si="7781"/>
        <v>280455.51199999999</v>
      </c>
      <c r="BU2126" s="22">
        <f t="shared" si="7782"/>
        <v>572096.1</v>
      </c>
      <c r="BV2126" s="22">
        <f t="shared" ref="BV2126:BV2135" si="8052">BV2127</f>
        <v>0</v>
      </c>
      <c r="BW2126" s="22">
        <f t="shared" ref="BW2126:BW2135" si="8053">BW2127</f>
        <v>0</v>
      </c>
      <c r="BX2126" s="22">
        <f t="shared" si="7783"/>
        <v>136400</v>
      </c>
      <c r="BY2126" s="22">
        <f t="shared" si="7784"/>
        <v>280455.51199999999</v>
      </c>
      <c r="BZ2126" s="22">
        <f t="shared" si="7785"/>
        <v>572096.1</v>
      </c>
      <c r="CA2126" s="22">
        <f t="shared" ref="CA2126:CA2135" si="8054">CA2127</f>
        <v>0</v>
      </c>
      <c r="CB2126" s="22">
        <f t="shared" ref="CB2126:CB2135" si="8055">CB2127</f>
        <v>0</v>
      </c>
      <c r="CC2126" s="22">
        <f t="shared" ref="CC2126:CC2135" si="8056">CC2127</f>
        <v>0</v>
      </c>
      <c r="CD2126" s="22">
        <f t="shared" si="7880"/>
        <v>136400</v>
      </c>
      <c r="CE2126" s="22">
        <f t="shared" ref="CE2126:CE2135" si="8057">CE2127</f>
        <v>0</v>
      </c>
      <c r="CF2126" s="34">
        <f t="shared" si="7884"/>
        <v>136400</v>
      </c>
      <c r="CG2126" s="22">
        <f t="shared" si="7881"/>
        <v>280455.51199999999</v>
      </c>
      <c r="CH2126" s="22">
        <f t="shared" ref="CH2126:CM2135" si="8058">CH2127</f>
        <v>0</v>
      </c>
      <c r="CI2126" s="22">
        <f t="shared" si="7885"/>
        <v>280455.51199999999</v>
      </c>
      <c r="CJ2126" s="22">
        <f t="shared" si="7882"/>
        <v>572096.1</v>
      </c>
      <c r="CK2126" s="22">
        <f t="shared" si="8058"/>
        <v>0</v>
      </c>
      <c r="CL2126" s="22">
        <f t="shared" si="7886"/>
        <v>572096.1</v>
      </c>
      <c r="CM2126" s="22">
        <f t="shared" si="8058"/>
        <v>0</v>
      </c>
      <c r="CN2126" s="15"/>
      <c r="CO2126" s="35"/>
      <c r="CS2126" s="5" t="s">
        <v>29</v>
      </c>
    </row>
    <row r="2127" spans="1:99" ht="46.8" x14ac:dyDescent="0.3">
      <c r="A2127" s="32" t="s">
        <v>1216</v>
      </c>
      <c r="B2127" s="16">
        <v>240</v>
      </c>
      <c r="C2127" s="32"/>
      <c r="D2127" s="32"/>
      <c r="E2127" s="33" t="s">
        <v>41</v>
      </c>
      <c r="F2127" s="22">
        <f t="shared" si="8017"/>
        <v>160000</v>
      </c>
      <c r="G2127" s="22">
        <f t="shared" si="8018"/>
        <v>253846.3</v>
      </c>
      <c r="H2127" s="22">
        <f t="shared" si="8019"/>
        <v>572096.1</v>
      </c>
      <c r="I2127" s="22">
        <f t="shared" si="8020"/>
        <v>0</v>
      </c>
      <c r="J2127" s="22">
        <f t="shared" si="8021"/>
        <v>0</v>
      </c>
      <c r="K2127" s="22">
        <f t="shared" si="8022"/>
        <v>0</v>
      </c>
      <c r="L2127" s="22">
        <f t="shared" si="7750"/>
        <v>160000</v>
      </c>
      <c r="M2127" s="22">
        <f t="shared" si="7751"/>
        <v>253846.3</v>
      </c>
      <c r="N2127" s="22">
        <f t="shared" si="7752"/>
        <v>572096.1</v>
      </c>
      <c r="O2127" s="22">
        <f t="shared" si="8023"/>
        <v>0</v>
      </c>
      <c r="P2127" s="22">
        <f t="shared" si="8024"/>
        <v>26609.212</v>
      </c>
      <c r="Q2127" s="22">
        <f t="shared" si="8025"/>
        <v>0</v>
      </c>
      <c r="R2127" s="22">
        <f t="shared" si="7753"/>
        <v>160000</v>
      </c>
      <c r="S2127" s="22">
        <f t="shared" si="7754"/>
        <v>280455.51199999999</v>
      </c>
      <c r="T2127" s="22">
        <f t="shared" si="7755"/>
        <v>572096.1</v>
      </c>
      <c r="U2127" s="22">
        <f t="shared" si="8026"/>
        <v>0</v>
      </c>
      <c r="V2127" s="22">
        <f t="shared" si="8027"/>
        <v>0</v>
      </c>
      <c r="W2127" s="22">
        <f t="shared" si="8028"/>
        <v>0</v>
      </c>
      <c r="X2127" s="22">
        <f t="shared" si="7756"/>
        <v>160000</v>
      </c>
      <c r="Y2127" s="22">
        <f t="shared" si="7757"/>
        <v>280455.51199999999</v>
      </c>
      <c r="Z2127" s="22">
        <f t="shared" si="7758"/>
        <v>572096.1</v>
      </c>
      <c r="AA2127" s="22">
        <f t="shared" si="8029"/>
        <v>0</v>
      </c>
      <c r="AB2127" s="22">
        <f t="shared" si="8030"/>
        <v>0</v>
      </c>
      <c r="AC2127" s="22">
        <f t="shared" si="8031"/>
        <v>0</v>
      </c>
      <c r="AD2127" s="22">
        <f t="shared" si="7759"/>
        <v>160000</v>
      </c>
      <c r="AE2127" s="22">
        <f t="shared" si="7760"/>
        <v>280455.51199999999</v>
      </c>
      <c r="AF2127" s="22">
        <f t="shared" si="7761"/>
        <v>572096.1</v>
      </c>
      <c r="AG2127" s="22">
        <f t="shared" si="8032"/>
        <v>0</v>
      </c>
      <c r="AH2127" s="22">
        <f t="shared" si="8033"/>
        <v>0</v>
      </c>
      <c r="AI2127" s="22">
        <f t="shared" si="8034"/>
        <v>0</v>
      </c>
      <c r="AJ2127" s="22">
        <f t="shared" si="7762"/>
        <v>160000</v>
      </c>
      <c r="AK2127" s="22">
        <f t="shared" si="7763"/>
        <v>280455.51199999999</v>
      </c>
      <c r="AL2127" s="22">
        <f t="shared" si="7764"/>
        <v>572096.1</v>
      </c>
      <c r="AM2127" s="22">
        <f t="shared" si="8035"/>
        <v>0</v>
      </c>
      <c r="AN2127" s="22">
        <f t="shared" si="8036"/>
        <v>0</v>
      </c>
      <c r="AO2127" s="22">
        <f t="shared" si="8037"/>
        <v>0</v>
      </c>
      <c r="AP2127" s="22">
        <f t="shared" si="7765"/>
        <v>160000</v>
      </c>
      <c r="AQ2127" s="22">
        <f t="shared" si="7766"/>
        <v>280455.51199999999</v>
      </c>
      <c r="AR2127" s="22">
        <f t="shared" si="7767"/>
        <v>572096.1</v>
      </c>
      <c r="AS2127" s="22">
        <f t="shared" si="8038"/>
        <v>0</v>
      </c>
      <c r="AT2127" s="22">
        <f t="shared" si="8039"/>
        <v>0</v>
      </c>
      <c r="AU2127" s="22">
        <f t="shared" si="8040"/>
        <v>0</v>
      </c>
      <c r="AV2127" s="22">
        <f t="shared" si="7768"/>
        <v>160000</v>
      </c>
      <c r="AW2127" s="22">
        <f t="shared" si="7769"/>
        <v>280455.51199999999</v>
      </c>
      <c r="AX2127" s="22">
        <f t="shared" si="7770"/>
        <v>572096.1</v>
      </c>
      <c r="AY2127" s="22">
        <f t="shared" si="8041"/>
        <v>0</v>
      </c>
      <c r="AZ2127" s="22">
        <f t="shared" si="8042"/>
        <v>0</v>
      </c>
      <c r="BA2127" s="22">
        <f t="shared" si="8043"/>
        <v>0</v>
      </c>
      <c r="BB2127" s="22">
        <f t="shared" si="7771"/>
        <v>160000</v>
      </c>
      <c r="BC2127" s="22">
        <f t="shared" si="7772"/>
        <v>280455.51199999999</v>
      </c>
      <c r="BD2127" s="22">
        <f t="shared" si="7773"/>
        <v>572096.1</v>
      </c>
      <c r="BE2127" s="22">
        <f t="shared" si="8044"/>
        <v>0</v>
      </c>
      <c r="BF2127" s="22">
        <f t="shared" si="8045"/>
        <v>0</v>
      </c>
      <c r="BG2127" s="22">
        <f t="shared" si="8046"/>
        <v>0</v>
      </c>
      <c r="BH2127" s="22">
        <f t="shared" si="7774"/>
        <v>160000</v>
      </c>
      <c r="BI2127" s="22">
        <f t="shared" si="7775"/>
        <v>280455.51199999999</v>
      </c>
      <c r="BJ2127" s="22">
        <f t="shared" si="7776"/>
        <v>572096.1</v>
      </c>
      <c r="BK2127" s="22">
        <f t="shared" si="8047"/>
        <v>-23600</v>
      </c>
      <c r="BL2127" s="22">
        <f t="shared" si="8048"/>
        <v>0</v>
      </c>
      <c r="BM2127" s="22">
        <f t="shared" si="8049"/>
        <v>0</v>
      </c>
      <c r="BN2127" s="22">
        <f t="shared" si="7777"/>
        <v>136400</v>
      </c>
      <c r="BO2127" s="22">
        <f t="shared" si="7778"/>
        <v>280455.51199999999</v>
      </c>
      <c r="BP2127" s="22">
        <f t="shared" si="7779"/>
        <v>572096.1</v>
      </c>
      <c r="BQ2127" s="22">
        <f t="shared" si="8050"/>
        <v>0</v>
      </c>
      <c r="BR2127" s="22">
        <f t="shared" si="8051"/>
        <v>0</v>
      </c>
      <c r="BS2127" s="22">
        <f t="shared" si="7780"/>
        <v>136400</v>
      </c>
      <c r="BT2127" s="22">
        <f t="shared" si="7781"/>
        <v>280455.51199999999</v>
      </c>
      <c r="BU2127" s="22">
        <f t="shared" si="7782"/>
        <v>572096.1</v>
      </c>
      <c r="BV2127" s="22">
        <f t="shared" si="8052"/>
        <v>0</v>
      </c>
      <c r="BW2127" s="22">
        <f t="shared" si="8053"/>
        <v>0</v>
      </c>
      <c r="BX2127" s="22">
        <f t="shared" si="7783"/>
        <v>136400</v>
      </c>
      <c r="BY2127" s="22">
        <f t="shared" si="7784"/>
        <v>280455.51199999999</v>
      </c>
      <c r="BZ2127" s="22">
        <f t="shared" si="7785"/>
        <v>572096.1</v>
      </c>
      <c r="CA2127" s="22">
        <f t="shared" si="8054"/>
        <v>0</v>
      </c>
      <c r="CB2127" s="22">
        <f t="shared" si="8055"/>
        <v>0</v>
      </c>
      <c r="CC2127" s="22">
        <f t="shared" si="8056"/>
        <v>0</v>
      </c>
      <c r="CD2127" s="22">
        <f t="shared" si="7880"/>
        <v>136400</v>
      </c>
      <c r="CE2127" s="22">
        <f t="shared" si="8057"/>
        <v>0</v>
      </c>
      <c r="CF2127" s="34">
        <f t="shared" si="7884"/>
        <v>136400</v>
      </c>
      <c r="CG2127" s="22">
        <f t="shared" si="7881"/>
        <v>280455.51199999999</v>
      </c>
      <c r="CH2127" s="22">
        <f t="shared" si="8058"/>
        <v>0</v>
      </c>
      <c r="CI2127" s="22">
        <f t="shared" si="7885"/>
        <v>280455.51199999999</v>
      </c>
      <c r="CJ2127" s="22">
        <f t="shared" si="7882"/>
        <v>572096.1</v>
      </c>
      <c r="CK2127" s="22">
        <f t="shared" si="8058"/>
        <v>0</v>
      </c>
      <c r="CL2127" s="22">
        <f t="shared" si="7886"/>
        <v>572096.1</v>
      </c>
      <c r="CM2127" s="22">
        <f t="shared" si="8058"/>
        <v>0</v>
      </c>
      <c r="CN2127" s="15"/>
      <c r="CO2127" s="35"/>
      <c r="CT2127" s="5" t="s">
        <v>30</v>
      </c>
    </row>
    <row r="2128" spans="1:99" x14ac:dyDescent="0.3">
      <c r="A2128" s="32" t="s">
        <v>1216</v>
      </c>
      <c r="B2128" s="16">
        <v>240</v>
      </c>
      <c r="C2128" s="32" t="s">
        <v>66</v>
      </c>
      <c r="D2128" s="32" t="s">
        <v>42</v>
      </c>
      <c r="E2128" s="33" t="s">
        <v>1001</v>
      </c>
      <c r="F2128" s="22">
        <v>160000</v>
      </c>
      <c r="G2128" s="22">
        <v>253846.3</v>
      </c>
      <c r="H2128" s="22">
        <v>572096.1</v>
      </c>
      <c r="I2128" s="22"/>
      <c r="J2128" s="22"/>
      <c r="K2128" s="22"/>
      <c r="L2128" s="22">
        <f t="shared" ref="L2128:L2191" si="8059">F2128+I2128</f>
        <v>160000</v>
      </c>
      <c r="M2128" s="22">
        <f t="shared" ref="M2128:M2191" si="8060">G2128+J2128</f>
        <v>253846.3</v>
      </c>
      <c r="N2128" s="22">
        <f t="shared" ref="N2128:N2191" si="8061">H2128+K2128</f>
        <v>572096.1</v>
      </c>
      <c r="O2128" s="22"/>
      <c r="P2128" s="22">
        <v>26609.212</v>
      </c>
      <c r="Q2128" s="22"/>
      <c r="R2128" s="22">
        <f t="shared" ref="R2128:R2191" si="8062">L2128+O2128</f>
        <v>160000</v>
      </c>
      <c r="S2128" s="22">
        <f t="shared" ref="S2128:S2191" si="8063">M2128+P2128</f>
        <v>280455.51199999999</v>
      </c>
      <c r="T2128" s="22">
        <f t="shared" ref="T2128:T2191" si="8064">N2128+Q2128</f>
        <v>572096.1</v>
      </c>
      <c r="U2128" s="22"/>
      <c r="V2128" s="22"/>
      <c r="W2128" s="22"/>
      <c r="X2128" s="22">
        <f t="shared" ref="X2128:X2191" si="8065">R2128+U2128</f>
        <v>160000</v>
      </c>
      <c r="Y2128" s="22">
        <f t="shared" ref="Y2128:Y2191" si="8066">S2128+V2128</f>
        <v>280455.51199999999</v>
      </c>
      <c r="Z2128" s="22">
        <f t="shared" ref="Z2128:Z2191" si="8067">T2128+W2128</f>
        <v>572096.1</v>
      </c>
      <c r="AA2128" s="22"/>
      <c r="AB2128" s="22"/>
      <c r="AC2128" s="22"/>
      <c r="AD2128" s="22">
        <f t="shared" ref="AD2128:AD2191" si="8068">X2128+AA2128</f>
        <v>160000</v>
      </c>
      <c r="AE2128" s="22">
        <f t="shared" ref="AE2128:AE2191" si="8069">Y2128+AB2128</f>
        <v>280455.51199999999</v>
      </c>
      <c r="AF2128" s="22">
        <f t="shared" ref="AF2128:AF2191" si="8070">Z2128+AC2128</f>
        <v>572096.1</v>
      </c>
      <c r="AG2128" s="22"/>
      <c r="AH2128" s="22"/>
      <c r="AI2128" s="22"/>
      <c r="AJ2128" s="22">
        <f t="shared" ref="AJ2128:AJ2191" si="8071">AD2128+AG2128</f>
        <v>160000</v>
      </c>
      <c r="AK2128" s="22">
        <f t="shared" ref="AK2128:AK2191" si="8072">AE2128+AH2128</f>
        <v>280455.51199999999</v>
      </c>
      <c r="AL2128" s="22">
        <f t="shared" ref="AL2128:AL2191" si="8073">AF2128+AI2128</f>
        <v>572096.1</v>
      </c>
      <c r="AM2128" s="22"/>
      <c r="AN2128" s="22"/>
      <c r="AO2128" s="22"/>
      <c r="AP2128" s="22">
        <f t="shared" ref="AP2128:AP2191" si="8074">AJ2128+AM2128</f>
        <v>160000</v>
      </c>
      <c r="AQ2128" s="22">
        <f t="shared" ref="AQ2128:AQ2191" si="8075">AK2128+AN2128</f>
        <v>280455.51199999999</v>
      </c>
      <c r="AR2128" s="22">
        <f t="shared" ref="AR2128:AR2191" si="8076">AL2128+AO2128</f>
        <v>572096.1</v>
      </c>
      <c r="AS2128" s="22"/>
      <c r="AT2128" s="22"/>
      <c r="AU2128" s="22"/>
      <c r="AV2128" s="22">
        <f t="shared" ref="AV2128:AV2191" si="8077">AP2128+AS2128</f>
        <v>160000</v>
      </c>
      <c r="AW2128" s="22">
        <f t="shared" ref="AW2128:AW2191" si="8078">AQ2128+AT2128</f>
        <v>280455.51199999999</v>
      </c>
      <c r="AX2128" s="22">
        <f t="shared" ref="AX2128:AX2191" si="8079">AR2128+AU2128</f>
        <v>572096.1</v>
      </c>
      <c r="AY2128" s="22"/>
      <c r="AZ2128" s="22"/>
      <c r="BA2128" s="22"/>
      <c r="BB2128" s="22">
        <f t="shared" ref="BB2128:BB2191" si="8080">AV2128+AY2128</f>
        <v>160000</v>
      </c>
      <c r="BC2128" s="22">
        <f t="shared" ref="BC2128:BC2191" si="8081">AW2128+AZ2128</f>
        <v>280455.51199999999</v>
      </c>
      <c r="BD2128" s="22">
        <f t="shared" ref="BD2128:BD2191" si="8082">AX2128+BA2128</f>
        <v>572096.1</v>
      </c>
      <c r="BE2128" s="22"/>
      <c r="BF2128" s="22"/>
      <c r="BG2128" s="22"/>
      <c r="BH2128" s="22">
        <f t="shared" ref="BH2128:BH2191" si="8083">BB2128+BE2128</f>
        <v>160000</v>
      </c>
      <c r="BI2128" s="22">
        <f t="shared" ref="BI2128:BI2191" si="8084">BC2128+BF2128</f>
        <v>280455.51199999999</v>
      </c>
      <c r="BJ2128" s="22">
        <f t="shared" ref="BJ2128:BJ2191" si="8085">BD2128+BG2128</f>
        <v>572096.1</v>
      </c>
      <c r="BK2128" s="22">
        <v>-23600</v>
      </c>
      <c r="BL2128" s="22"/>
      <c r="BM2128" s="22"/>
      <c r="BN2128" s="22">
        <f t="shared" ref="BN2128:BN2191" si="8086">BH2128+BK2128</f>
        <v>136400</v>
      </c>
      <c r="BO2128" s="22">
        <f t="shared" ref="BO2128:BO2191" si="8087">BI2128+BL2128</f>
        <v>280455.51199999999</v>
      </c>
      <c r="BP2128" s="22">
        <f t="shared" ref="BP2128:BP2191" si="8088">BJ2128+BM2128</f>
        <v>572096.1</v>
      </c>
      <c r="BQ2128" s="22"/>
      <c r="BR2128" s="22"/>
      <c r="BS2128" s="22">
        <f t="shared" ref="BS2128:BS2191" si="8089">BQ2128+BN2128</f>
        <v>136400</v>
      </c>
      <c r="BT2128" s="22">
        <f t="shared" ref="BT2128:BT2191" si="8090">BR2128+BO2128</f>
        <v>280455.51199999999</v>
      </c>
      <c r="BU2128" s="22">
        <f t="shared" ref="BU2128:BU2191" si="8091">BP2128</f>
        <v>572096.1</v>
      </c>
      <c r="BV2128" s="22"/>
      <c r="BW2128" s="22"/>
      <c r="BX2128" s="22">
        <f t="shared" ref="BX2128:BX2191" si="8092">BS2128</f>
        <v>136400</v>
      </c>
      <c r="BY2128" s="22">
        <f t="shared" ref="BY2128:BY2191" si="8093">BT2128+BV2128</f>
        <v>280455.51199999999</v>
      </c>
      <c r="BZ2128" s="22">
        <f t="shared" ref="BZ2128:BZ2191" si="8094">BU2128+BW2128</f>
        <v>572096.1</v>
      </c>
      <c r="CA2128" s="22"/>
      <c r="CB2128" s="22"/>
      <c r="CC2128" s="22"/>
      <c r="CD2128" s="22">
        <f t="shared" si="7880"/>
        <v>136400</v>
      </c>
      <c r="CE2128" s="22"/>
      <c r="CF2128" s="34">
        <f t="shared" si="7884"/>
        <v>136400</v>
      </c>
      <c r="CG2128" s="22">
        <f t="shared" si="7881"/>
        <v>280455.51199999999</v>
      </c>
      <c r="CH2128" s="22"/>
      <c r="CI2128" s="22">
        <f t="shared" si="7885"/>
        <v>280455.51199999999</v>
      </c>
      <c r="CJ2128" s="22">
        <f t="shared" si="7882"/>
        <v>572096.1</v>
      </c>
      <c r="CK2128" s="22"/>
      <c r="CL2128" s="22">
        <f t="shared" si="7886"/>
        <v>572096.1</v>
      </c>
      <c r="CM2128" s="22"/>
      <c r="CN2128" s="15"/>
      <c r="CO2128" s="35"/>
    </row>
    <row r="2129" spans="1:99" x14ac:dyDescent="0.3">
      <c r="A2129" s="32" t="s">
        <v>1216</v>
      </c>
      <c r="B2129" s="16">
        <v>800</v>
      </c>
      <c r="C2129" s="32"/>
      <c r="D2129" s="32"/>
      <c r="E2129" s="33" t="s">
        <v>54</v>
      </c>
      <c r="F2129" s="22">
        <f t="shared" si="8017"/>
        <v>0</v>
      </c>
      <c r="G2129" s="22">
        <f t="shared" si="8018"/>
        <v>0</v>
      </c>
      <c r="H2129" s="22">
        <f t="shared" si="8019"/>
        <v>0</v>
      </c>
      <c r="I2129" s="22">
        <f t="shared" si="8020"/>
        <v>0</v>
      </c>
      <c r="J2129" s="22">
        <f t="shared" si="8021"/>
        <v>0</v>
      </c>
      <c r="K2129" s="22">
        <f t="shared" si="8022"/>
        <v>0</v>
      </c>
      <c r="L2129" s="22">
        <f t="shared" si="8059"/>
        <v>0</v>
      </c>
      <c r="M2129" s="22">
        <f t="shared" si="8060"/>
        <v>0</v>
      </c>
      <c r="N2129" s="22">
        <f t="shared" si="8061"/>
        <v>0</v>
      </c>
      <c r="O2129" s="22">
        <f t="shared" si="8023"/>
        <v>56581.707000000002</v>
      </c>
      <c r="P2129" s="22">
        <f t="shared" si="8024"/>
        <v>592.39700000000005</v>
      </c>
      <c r="Q2129" s="22">
        <f t="shared" si="8025"/>
        <v>0</v>
      </c>
      <c r="R2129" s="22">
        <f t="shared" si="8062"/>
        <v>56581.707000000002</v>
      </c>
      <c r="S2129" s="22">
        <f t="shared" si="8063"/>
        <v>592.39700000000005</v>
      </c>
      <c r="T2129" s="22">
        <f t="shared" si="8064"/>
        <v>0</v>
      </c>
      <c r="U2129" s="22">
        <f t="shared" si="8026"/>
        <v>0</v>
      </c>
      <c r="V2129" s="22">
        <f t="shared" si="8027"/>
        <v>0</v>
      </c>
      <c r="W2129" s="22">
        <f t="shared" si="8028"/>
        <v>0</v>
      </c>
      <c r="X2129" s="22">
        <f t="shared" si="8065"/>
        <v>56581.707000000002</v>
      </c>
      <c r="Y2129" s="22">
        <f t="shared" si="8066"/>
        <v>592.39700000000005</v>
      </c>
      <c r="Z2129" s="22">
        <f t="shared" si="8067"/>
        <v>0</v>
      </c>
      <c r="AA2129" s="22">
        <f t="shared" si="8029"/>
        <v>0</v>
      </c>
      <c r="AB2129" s="22">
        <f t="shared" si="8030"/>
        <v>0</v>
      </c>
      <c r="AC2129" s="22">
        <f t="shared" si="8031"/>
        <v>0</v>
      </c>
      <c r="AD2129" s="22">
        <f t="shared" si="8068"/>
        <v>56581.707000000002</v>
      </c>
      <c r="AE2129" s="22">
        <f t="shared" si="8069"/>
        <v>592.39700000000005</v>
      </c>
      <c r="AF2129" s="22">
        <f t="shared" si="8070"/>
        <v>0</v>
      </c>
      <c r="AG2129" s="22">
        <f t="shared" si="8032"/>
        <v>0</v>
      </c>
      <c r="AH2129" s="22">
        <f t="shared" si="8033"/>
        <v>0</v>
      </c>
      <c r="AI2129" s="22">
        <f t="shared" si="8034"/>
        <v>0</v>
      </c>
      <c r="AJ2129" s="22">
        <f t="shared" si="8071"/>
        <v>56581.707000000002</v>
      </c>
      <c r="AK2129" s="22">
        <f t="shared" si="8072"/>
        <v>592.39700000000005</v>
      </c>
      <c r="AL2129" s="22">
        <f t="shared" si="8073"/>
        <v>0</v>
      </c>
      <c r="AM2129" s="22">
        <f t="shared" si="8035"/>
        <v>0</v>
      </c>
      <c r="AN2129" s="22">
        <f t="shared" si="8036"/>
        <v>0</v>
      </c>
      <c r="AO2129" s="22">
        <f t="shared" si="8037"/>
        <v>0</v>
      </c>
      <c r="AP2129" s="22">
        <f t="shared" si="8074"/>
        <v>56581.707000000002</v>
      </c>
      <c r="AQ2129" s="22">
        <f t="shared" si="8075"/>
        <v>592.39700000000005</v>
      </c>
      <c r="AR2129" s="22">
        <f t="shared" si="8076"/>
        <v>0</v>
      </c>
      <c r="AS2129" s="22">
        <f t="shared" si="8038"/>
        <v>0</v>
      </c>
      <c r="AT2129" s="22">
        <f t="shared" si="8039"/>
        <v>0</v>
      </c>
      <c r="AU2129" s="22">
        <f t="shared" si="8040"/>
        <v>0</v>
      </c>
      <c r="AV2129" s="22">
        <f t="shared" si="8077"/>
        <v>56581.707000000002</v>
      </c>
      <c r="AW2129" s="22">
        <f t="shared" si="8078"/>
        <v>592.39700000000005</v>
      </c>
      <c r="AX2129" s="22">
        <f t="shared" si="8079"/>
        <v>0</v>
      </c>
      <c r="AY2129" s="22">
        <f t="shared" si="8041"/>
        <v>0</v>
      </c>
      <c r="AZ2129" s="22">
        <f t="shared" si="8042"/>
        <v>0</v>
      </c>
      <c r="BA2129" s="22">
        <f t="shared" si="8043"/>
        <v>0</v>
      </c>
      <c r="BB2129" s="22">
        <f t="shared" si="8080"/>
        <v>56581.707000000002</v>
      </c>
      <c r="BC2129" s="22">
        <f t="shared" si="8081"/>
        <v>592.39700000000005</v>
      </c>
      <c r="BD2129" s="22">
        <f t="shared" si="8082"/>
        <v>0</v>
      </c>
      <c r="BE2129" s="22">
        <f t="shared" si="8044"/>
        <v>0</v>
      </c>
      <c r="BF2129" s="22">
        <f t="shared" si="8045"/>
        <v>0</v>
      </c>
      <c r="BG2129" s="22">
        <f t="shared" si="8046"/>
        <v>0</v>
      </c>
      <c r="BH2129" s="22">
        <f t="shared" si="8083"/>
        <v>56581.707000000002</v>
      </c>
      <c r="BI2129" s="22">
        <f t="shared" si="8084"/>
        <v>592.39700000000005</v>
      </c>
      <c r="BJ2129" s="22">
        <f t="shared" si="8085"/>
        <v>0</v>
      </c>
      <c r="BK2129" s="22">
        <f t="shared" si="8047"/>
        <v>0</v>
      </c>
      <c r="BL2129" s="22">
        <f t="shared" si="8048"/>
        <v>0</v>
      </c>
      <c r="BM2129" s="22">
        <f t="shared" si="8049"/>
        <v>0</v>
      </c>
      <c r="BN2129" s="22">
        <f t="shared" si="8086"/>
        <v>56581.707000000002</v>
      </c>
      <c r="BO2129" s="22">
        <f t="shared" si="8087"/>
        <v>592.39700000000005</v>
      </c>
      <c r="BP2129" s="22">
        <f t="shared" si="8088"/>
        <v>0</v>
      </c>
      <c r="BQ2129" s="22">
        <f t="shared" si="8050"/>
        <v>0</v>
      </c>
      <c r="BR2129" s="22">
        <f t="shared" si="8051"/>
        <v>0</v>
      </c>
      <c r="BS2129" s="22">
        <f t="shared" si="8089"/>
        <v>56581.707000000002</v>
      </c>
      <c r="BT2129" s="22">
        <f t="shared" si="8090"/>
        <v>592.39700000000005</v>
      </c>
      <c r="BU2129" s="22">
        <f t="shared" si="8091"/>
        <v>0</v>
      </c>
      <c r="BV2129" s="22">
        <f t="shared" si="8052"/>
        <v>0</v>
      </c>
      <c r="BW2129" s="22">
        <f t="shared" si="8053"/>
        <v>0</v>
      </c>
      <c r="BX2129" s="22">
        <f t="shared" si="8092"/>
        <v>56581.707000000002</v>
      </c>
      <c r="BY2129" s="22">
        <f t="shared" si="8093"/>
        <v>592.39700000000005</v>
      </c>
      <c r="BZ2129" s="22">
        <f t="shared" si="8094"/>
        <v>0</v>
      </c>
      <c r="CA2129" s="22">
        <f t="shared" si="8054"/>
        <v>0</v>
      </c>
      <c r="CB2129" s="22">
        <f t="shared" si="8055"/>
        <v>0</v>
      </c>
      <c r="CC2129" s="22">
        <f t="shared" si="8056"/>
        <v>0</v>
      </c>
      <c r="CD2129" s="22">
        <f t="shared" si="7880"/>
        <v>56581.707000000002</v>
      </c>
      <c r="CE2129" s="22">
        <f t="shared" si="8057"/>
        <v>0</v>
      </c>
      <c r="CF2129" s="34">
        <f t="shared" si="7884"/>
        <v>56581.707000000002</v>
      </c>
      <c r="CG2129" s="22">
        <f t="shared" si="7881"/>
        <v>592.39700000000005</v>
      </c>
      <c r="CH2129" s="22">
        <f t="shared" si="8058"/>
        <v>0</v>
      </c>
      <c r="CI2129" s="22">
        <f t="shared" si="7885"/>
        <v>592.39700000000005</v>
      </c>
      <c r="CJ2129" s="22">
        <f t="shared" si="7882"/>
        <v>0</v>
      </c>
      <c r="CK2129" s="22">
        <f t="shared" si="8058"/>
        <v>0</v>
      </c>
      <c r="CL2129" s="22">
        <f t="shared" si="7886"/>
        <v>0</v>
      </c>
      <c r="CM2129" s="22">
        <f t="shared" si="8058"/>
        <v>0</v>
      </c>
      <c r="CN2129" s="15"/>
      <c r="CO2129" s="35"/>
      <c r="CS2129" s="5" t="s">
        <v>29</v>
      </c>
    </row>
    <row r="2130" spans="1:99" x14ac:dyDescent="0.3">
      <c r="A2130" s="32" t="s">
        <v>1216</v>
      </c>
      <c r="B2130" s="16">
        <v>830</v>
      </c>
      <c r="C2130" s="32"/>
      <c r="D2130" s="32"/>
      <c r="E2130" s="33" t="s">
        <v>1018</v>
      </c>
      <c r="F2130" s="22">
        <f t="shared" si="8017"/>
        <v>0</v>
      </c>
      <c r="G2130" s="22">
        <f t="shared" si="8018"/>
        <v>0</v>
      </c>
      <c r="H2130" s="22">
        <f t="shared" si="8019"/>
        <v>0</v>
      </c>
      <c r="I2130" s="22">
        <f t="shared" si="8020"/>
        <v>0</v>
      </c>
      <c r="J2130" s="22">
        <f t="shared" si="8021"/>
        <v>0</v>
      </c>
      <c r="K2130" s="22">
        <f t="shared" si="8022"/>
        <v>0</v>
      </c>
      <c r="L2130" s="22">
        <f t="shared" si="8059"/>
        <v>0</v>
      </c>
      <c r="M2130" s="22">
        <f t="shared" si="8060"/>
        <v>0</v>
      </c>
      <c r="N2130" s="22">
        <f t="shared" si="8061"/>
        <v>0</v>
      </c>
      <c r="O2130" s="22">
        <f t="shared" si="8023"/>
        <v>56581.707000000002</v>
      </c>
      <c r="P2130" s="22">
        <f t="shared" si="8024"/>
        <v>592.39700000000005</v>
      </c>
      <c r="Q2130" s="22">
        <f t="shared" si="8025"/>
        <v>0</v>
      </c>
      <c r="R2130" s="22">
        <f t="shared" si="8062"/>
        <v>56581.707000000002</v>
      </c>
      <c r="S2130" s="22">
        <f t="shared" si="8063"/>
        <v>592.39700000000005</v>
      </c>
      <c r="T2130" s="22">
        <f t="shared" si="8064"/>
        <v>0</v>
      </c>
      <c r="U2130" s="22">
        <f t="shared" si="8026"/>
        <v>0</v>
      </c>
      <c r="V2130" s="22">
        <f t="shared" si="8027"/>
        <v>0</v>
      </c>
      <c r="W2130" s="22">
        <f t="shared" si="8028"/>
        <v>0</v>
      </c>
      <c r="X2130" s="22">
        <f t="shared" si="8065"/>
        <v>56581.707000000002</v>
      </c>
      <c r="Y2130" s="22">
        <f t="shared" si="8066"/>
        <v>592.39700000000005</v>
      </c>
      <c r="Z2130" s="22">
        <f t="shared" si="8067"/>
        <v>0</v>
      </c>
      <c r="AA2130" s="22">
        <f t="shared" si="8029"/>
        <v>0</v>
      </c>
      <c r="AB2130" s="22">
        <f t="shared" si="8030"/>
        <v>0</v>
      </c>
      <c r="AC2130" s="22">
        <f t="shared" si="8031"/>
        <v>0</v>
      </c>
      <c r="AD2130" s="22">
        <f t="shared" si="8068"/>
        <v>56581.707000000002</v>
      </c>
      <c r="AE2130" s="22">
        <f t="shared" si="8069"/>
        <v>592.39700000000005</v>
      </c>
      <c r="AF2130" s="22">
        <f t="shared" si="8070"/>
        <v>0</v>
      </c>
      <c r="AG2130" s="22">
        <f t="shared" si="8032"/>
        <v>0</v>
      </c>
      <c r="AH2130" s="22">
        <f t="shared" si="8033"/>
        <v>0</v>
      </c>
      <c r="AI2130" s="22">
        <f t="shared" si="8034"/>
        <v>0</v>
      </c>
      <c r="AJ2130" s="22">
        <f t="shared" si="8071"/>
        <v>56581.707000000002</v>
      </c>
      <c r="AK2130" s="22">
        <f t="shared" si="8072"/>
        <v>592.39700000000005</v>
      </c>
      <c r="AL2130" s="22">
        <f t="shared" si="8073"/>
        <v>0</v>
      </c>
      <c r="AM2130" s="22">
        <f t="shared" si="8035"/>
        <v>0</v>
      </c>
      <c r="AN2130" s="22">
        <f t="shared" si="8036"/>
        <v>0</v>
      </c>
      <c r="AO2130" s="22">
        <f t="shared" si="8037"/>
        <v>0</v>
      </c>
      <c r="AP2130" s="22">
        <f t="shared" si="8074"/>
        <v>56581.707000000002</v>
      </c>
      <c r="AQ2130" s="22">
        <f t="shared" si="8075"/>
        <v>592.39700000000005</v>
      </c>
      <c r="AR2130" s="22">
        <f t="shared" si="8076"/>
        <v>0</v>
      </c>
      <c r="AS2130" s="22">
        <f t="shared" si="8038"/>
        <v>0</v>
      </c>
      <c r="AT2130" s="22">
        <f t="shared" si="8039"/>
        <v>0</v>
      </c>
      <c r="AU2130" s="22">
        <f t="shared" si="8040"/>
        <v>0</v>
      </c>
      <c r="AV2130" s="22">
        <f t="shared" si="8077"/>
        <v>56581.707000000002</v>
      </c>
      <c r="AW2130" s="22">
        <f t="shared" si="8078"/>
        <v>592.39700000000005</v>
      </c>
      <c r="AX2130" s="22">
        <f t="shared" si="8079"/>
        <v>0</v>
      </c>
      <c r="AY2130" s="22">
        <f t="shared" si="8041"/>
        <v>0</v>
      </c>
      <c r="AZ2130" s="22">
        <f t="shared" si="8042"/>
        <v>0</v>
      </c>
      <c r="BA2130" s="22">
        <f t="shared" si="8043"/>
        <v>0</v>
      </c>
      <c r="BB2130" s="22">
        <f t="shared" si="8080"/>
        <v>56581.707000000002</v>
      </c>
      <c r="BC2130" s="22">
        <f t="shared" si="8081"/>
        <v>592.39700000000005</v>
      </c>
      <c r="BD2130" s="22">
        <f t="shared" si="8082"/>
        <v>0</v>
      </c>
      <c r="BE2130" s="22">
        <f t="shared" si="8044"/>
        <v>0</v>
      </c>
      <c r="BF2130" s="22">
        <f t="shared" si="8045"/>
        <v>0</v>
      </c>
      <c r="BG2130" s="22">
        <f t="shared" si="8046"/>
        <v>0</v>
      </c>
      <c r="BH2130" s="22">
        <f t="shared" si="8083"/>
        <v>56581.707000000002</v>
      </c>
      <c r="BI2130" s="22">
        <f t="shared" si="8084"/>
        <v>592.39700000000005</v>
      </c>
      <c r="BJ2130" s="22">
        <f t="shared" si="8085"/>
        <v>0</v>
      </c>
      <c r="BK2130" s="22">
        <f t="shared" si="8047"/>
        <v>0</v>
      </c>
      <c r="BL2130" s="22">
        <f t="shared" si="8048"/>
        <v>0</v>
      </c>
      <c r="BM2130" s="22">
        <f t="shared" si="8049"/>
        <v>0</v>
      </c>
      <c r="BN2130" s="22">
        <f t="shared" si="8086"/>
        <v>56581.707000000002</v>
      </c>
      <c r="BO2130" s="22">
        <f t="shared" si="8087"/>
        <v>592.39700000000005</v>
      </c>
      <c r="BP2130" s="22">
        <f t="shared" si="8088"/>
        <v>0</v>
      </c>
      <c r="BQ2130" s="22">
        <f t="shared" si="8050"/>
        <v>0</v>
      </c>
      <c r="BR2130" s="22">
        <f t="shared" si="8051"/>
        <v>0</v>
      </c>
      <c r="BS2130" s="22">
        <f t="shared" si="8089"/>
        <v>56581.707000000002</v>
      </c>
      <c r="BT2130" s="22">
        <f t="shared" si="8090"/>
        <v>592.39700000000005</v>
      </c>
      <c r="BU2130" s="22">
        <f t="shared" si="8091"/>
        <v>0</v>
      </c>
      <c r="BV2130" s="22">
        <f t="shared" si="8052"/>
        <v>0</v>
      </c>
      <c r="BW2130" s="22">
        <f t="shared" si="8053"/>
        <v>0</v>
      </c>
      <c r="BX2130" s="22">
        <f t="shared" si="8092"/>
        <v>56581.707000000002</v>
      </c>
      <c r="BY2130" s="22">
        <f t="shared" si="8093"/>
        <v>592.39700000000005</v>
      </c>
      <c r="BZ2130" s="22">
        <f t="shared" si="8094"/>
        <v>0</v>
      </c>
      <c r="CA2130" s="22">
        <f t="shared" si="8054"/>
        <v>0</v>
      </c>
      <c r="CB2130" s="22">
        <f t="shared" si="8055"/>
        <v>0</v>
      </c>
      <c r="CC2130" s="22">
        <f t="shared" si="8056"/>
        <v>0</v>
      </c>
      <c r="CD2130" s="22">
        <f t="shared" si="7880"/>
        <v>56581.707000000002</v>
      </c>
      <c r="CE2130" s="22">
        <f t="shared" si="8057"/>
        <v>0</v>
      </c>
      <c r="CF2130" s="34">
        <f t="shared" si="7884"/>
        <v>56581.707000000002</v>
      </c>
      <c r="CG2130" s="22">
        <f t="shared" si="7881"/>
        <v>592.39700000000005</v>
      </c>
      <c r="CH2130" s="22">
        <f t="shared" si="8058"/>
        <v>0</v>
      </c>
      <c r="CI2130" s="22">
        <f t="shared" si="7885"/>
        <v>592.39700000000005</v>
      </c>
      <c r="CJ2130" s="22">
        <f t="shared" si="7882"/>
        <v>0</v>
      </c>
      <c r="CK2130" s="22">
        <f t="shared" si="8058"/>
        <v>0</v>
      </c>
      <c r="CL2130" s="22">
        <f t="shared" si="7886"/>
        <v>0</v>
      </c>
      <c r="CM2130" s="22">
        <f t="shared" si="8058"/>
        <v>0</v>
      </c>
      <c r="CN2130" s="15"/>
      <c r="CO2130" s="35"/>
      <c r="CT2130" s="5" t="s">
        <v>30</v>
      </c>
    </row>
    <row r="2131" spans="1:99" x14ac:dyDescent="0.3">
      <c r="A2131" s="32" t="s">
        <v>1216</v>
      </c>
      <c r="B2131" s="16">
        <v>830</v>
      </c>
      <c r="C2131" s="32" t="s">
        <v>66</v>
      </c>
      <c r="D2131" s="32" t="s">
        <v>42</v>
      </c>
      <c r="E2131" s="33" t="s">
        <v>1001</v>
      </c>
      <c r="F2131" s="22"/>
      <c r="G2131" s="22"/>
      <c r="H2131" s="22"/>
      <c r="I2131" s="22"/>
      <c r="J2131" s="22"/>
      <c r="K2131" s="22"/>
      <c r="L2131" s="22">
        <f t="shared" si="8059"/>
        <v>0</v>
      </c>
      <c r="M2131" s="22">
        <f t="shared" si="8060"/>
        <v>0</v>
      </c>
      <c r="N2131" s="22">
        <f t="shared" si="8061"/>
        <v>0</v>
      </c>
      <c r="O2131" s="22">
        <v>56581.707000000002</v>
      </c>
      <c r="P2131" s="22">
        <v>592.39700000000005</v>
      </c>
      <c r="Q2131" s="22"/>
      <c r="R2131" s="22">
        <f t="shared" si="8062"/>
        <v>56581.707000000002</v>
      </c>
      <c r="S2131" s="22">
        <f t="shared" si="8063"/>
        <v>592.39700000000005</v>
      </c>
      <c r="T2131" s="22">
        <f t="shared" si="8064"/>
        <v>0</v>
      </c>
      <c r="U2131" s="22"/>
      <c r="V2131" s="22"/>
      <c r="W2131" s="22"/>
      <c r="X2131" s="22">
        <f t="shared" si="8065"/>
        <v>56581.707000000002</v>
      </c>
      <c r="Y2131" s="22">
        <f t="shared" si="8066"/>
        <v>592.39700000000005</v>
      </c>
      <c r="Z2131" s="22">
        <f t="shared" si="8067"/>
        <v>0</v>
      </c>
      <c r="AA2131" s="22"/>
      <c r="AB2131" s="22"/>
      <c r="AC2131" s="22"/>
      <c r="AD2131" s="22">
        <f t="shared" si="8068"/>
        <v>56581.707000000002</v>
      </c>
      <c r="AE2131" s="22">
        <f t="shared" si="8069"/>
        <v>592.39700000000005</v>
      </c>
      <c r="AF2131" s="22">
        <f t="shared" si="8070"/>
        <v>0</v>
      </c>
      <c r="AG2131" s="22"/>
      <c r="AH2131" s="22"/>
      <c r="AI2131" s="22"/>
      <c r="AJ2131" s="22">
        <f t="shared" si="8071"/>
        <v>56581.707000000002</v>
      </c>
      <c r="AK2131" s="22">
        <f t="shared" si="8072"/>
        <v>592.39700000000005</v>
      </c>
      <c r="AL2131" s="22">
        <f t="shared" si="8073"/>
        <v>0</v>
      </c>
      <c r="AM2131" s="22"/>
      <c r="AN2131" s="22"/>
      <c r="AO2131" s="22"/>
      <c r="AP2131" s="22">
        <f t="shared" si="8074"/>
        <v>56581.707000000002</v>
      </c>
      <c r="AQ2131" s="22">
        <f t="shared" si="8075"/>
        <v>592.39700000000005</v>
      </c>
      <c r="AR2131" s="22">
        <f t="shared" si="8076"/>
        <v>0</v>
      </c>
      <c r="AS2131" s="22"/>
      <c r="AT2131" s="22"/>
      <c r="AU2131" s="22"/>
      <c r="AV2131" s="22">
        <f t="shared" si="8077"/>
        <v>56581.707000000002</v>
      </c>
      <c r="AW2131" s="22">
        <f t="shared" si="8078"/>
        <v>592.39700000000005</v>
      </c>
      <c r="AX2131" s="22">
        <f t="shared" si="8079"/>
        <v>0</v>
      </c>
      <c r="AY2131" s="22"/>
      <c r="AZ2131" s="22"/>
      <c r="BA2131" s="22"/>
      <c r="BB2131" s="22">
        <f t="shared" si="8080"/>
        <v>56581.707000000002</v>
      </c>
      <c r="BC2131" s="22">
        <f t="shared" si="8081"/>
        <v>592.39700000000005</v>
      </c>
      <c r="BD2131" s="22">
        <f t="shared" si="8082"/>
        <v>0</v>
      </c>
      <c r="BE2131" s="22"/>
      <c r="BF2131" s="22"/>
      <c r="BG2131" s="22"/>
      <c r="BH2131" s="22">
        <f t="shared" si="8083"/>
        <v>56581.707000000002</v>
      </c>
      <c r="BI2131" s="22">
        <f t="shared" si="8084"/>
        <v>592.39700000000005</v>
      </c>
      <c r="BJ2131" s="22">
        <f t="shared" si="8085"/>
        <v>0</v>
      </c>
      <c r="BK2131" s="22"/>
      <c r="BL2131" s="22"/>
      <c r="BM2131" s="22"/>
      <c r="BN2131" s="22">
        <f t="shared" si="8086"/>
        <v>56581.707000000002</v>
      </c>
      <c r="BO2131" s="22">
        <f t="shared" si="8087"/>
        <v>592.39700000000005</v>
      </c>
      <c r="BP2131" s="22">
        <f t="shared" si="8088"/>
        <v>0</v>
      </c>
      <c r="BQ2131" s="22"/>
      <c r="BR2131" s="22"/>
      <c r="BS2131" s="22">
        <f t="shared" si="8089"/>
        <v>56581.707000000002</v>
      </c>
      <c r="BT2131" s="22">
        <f t="shared" si="8090"/>
        <v>592.39700000000005</v>
      </c>
      <c r="BU2131" s="22">
        <f t="shared" si="8091"/>
        <v>0</v>
      </c>
      <c r="BV2131" s="22"/>
      <c r="BW2131" s="22"/>
      <c r="BX2131" s="22">
        <f t="shared" si="8092"/>
        <v>56581.707000000002</v>
      </c>
      <c r="BY2131" s="22">
        <f t="shared" si="8093"/>
        <v>592.39700000000005</v>
      </c>
      <c r="BZ2131" s="22">
        <f t="shared" si="8094"/>
        <v>0</v>
      </c>
      <c r="CA2131" s="22"/>
      <c r="CB2131" s="22"/>
      <c r="CC2131" s="22"/>
      <c r="CD2131" s="22">
        <f t="shared" si="7880"/>
        <v>56581.707000000002</v>
      </c>
      <c r="CE2131" s="22"/>
      <c r="CF2131" s="34">
        <f t="shared" si="7884"/>
        <v>56581.707000000002</v>
      </c>
      <c r="CG2131" s="22">
        <f t="shared" si="7881"/>
        <v>592.39700000000005</v>
      </c>
      <c r="CH2131" s="22"/>
      <c r="CI2131" s="22">
        <f t="shared" si="7885"/>
        <v>592.39700000000005</v>
      </c>
      <c r="CJ2131" s="22">
        <f t="shared" si="7882"/>
        <v>0</v>
      </c>
      <c r="CK2131" s="22"/>
      <c r="CL2131" s="22">
        <f t="shared" si="7886"/>
        <v>0</v>
      </c>
      <c r="CM2131" s="22"/>
      <c r="CN2131" s="15"/>
      <c r="CO2131" s="35"/>
    </row>
    <row r="2132" spans="1:99" ht="46.8" x14ac:dyDescent="0.3">
      <c r="A2132" s="36" t="s">
        <v>1218</v>
      </c>
      <c r="B2132" s="16"/>
      <c r="C2132" s="32"/>
      <c r="D2132" s="32"/>
      <c r="E2132" s="33" t="s">
        <v>1219</v>
      </c>
      <c r="F2132" s="22">
        <f t="shared" si="8017"/>
        <v>805.7</v>
      </c>
      <c r="G2132" s="22">
        <f t="shared" si="8018"/>
        <v>805.7</v>
      </c>
      <c r="H2132" s="22">
        <f t="shared" si="8019"/>
        <v>805.7</v>
      </c>
      <c r="I2132" s="22">
        <f t="shared" si="8020"/>
        <v>0</v>
      </c>
      <c r="J2132" s="22">
        <f t="shared" si="8021"/>
        <v>0</v>
      </c>
      <c r="K2132" s="22">
        <f t="shared" si="8022"/>
        <v>0</v>
      </c>
      <c r="L2132" s="22">
        <f t="shared" si="8059"/>
        <v>805.7</v>
      </c>
      <c r="M2132" s="22">
        <f t="shared" si="8060"/>
        <v>805.7</v>
      </c>
      <c r="N2132" s="22">
        <f t="shared" si="8061"/>
        <v>805.7</v>
      </c>
      <c r="O2132" s="22">
        <f t="shared" si="8023"/>
        <v>0</v>
      </c>
      <c r="P2132" s="22">
        <f t="shared" si="8024"/>
        <v>0</v>
      </c>
      <c r="Q2132" s="22">
        <f t="shared" si="8025"/>
        <v>0</v>
      </c>
      <c r="R2132" s="22">
        <f t="shared" si="8062"/>
        <v>805.7</v>
      </c>
      <c r="S2132" s="22">
        <f t="shared" si="8063"/>
        <v>805.7</v>
      </c>
      <c r="T2132" s="22">
        <f t="shared" si="8064"/>
        <v>805.7</v>
      </c>
      <c r="U2132" s="22">
        <f t="shared" si="8026"/>
        <v>0</v>
      </c>
      <c r="V2132" s="22">
        <f t="shared" si="8027"/>
        <v>0</v>
      </c>
      <c r="W2132" s="22">
        <f t="shared" si="8028"/>
        <v>0</v>
      </c>
      <c r="X2132" s="22">
        <f t="shared" si="8065"/>
        <v>805.7</v>
      </c>
      <c r="Y2132" s="22">
        <f t="shared" si="8066"/>
        <v>805.7</v>
      </c>
      <c r="Z2132" s="22">
        <f t="shared" si="8067"/>
        <v>805.7</v>
      </c>
      <c r="AA2132" s="22">
        <f t="shared" si="8029"/>
        <v>0</v>
      </c>
      <c r="AB2132" s="22">
        <f t="shared" si="8030"/>
        <v>0</v>
      </c>
      <c r="AC2132" s="22">
        <f t="shared" si="8031"/>
        <v>0</v>
      </c>
      <c r="AD2132" s="22">
        <f t="shared" si="8068"/>
        <v>805.7</v>
      </c>
      <c r="AE2132" s="22">
        <f t="shared" si="8069"/>
        <v>805.7</v>
      </c>
      <c r="AF2132" s="22">
        <f t="shared" si="8070"/>
        <v>805.7</v>
      </c>
      <c r="AG2132" s="22">
        <f t="shared" si="8032"/>
        <v>0</v>
      </c>
      <c r="AH2132" s="22">
        <f t="shared" si="8033"/>
        <v>0</v>
      </c>
      <c r="AI2132" s="22">
        <f t="shared" si="8034"/>
        <v>0</v>
      </c>
      <c r="AJ2132" s="22">
        <f t="shared" si="8071"/>
        <v>805.7</v>
      </c>
      <c r="AK2132" s="22">
        <f t="shared" si="8072"/>
        <v>805.7</v>
      </c>
      <c r="AL2132" s="22">
        <f t="shared" si="8073"/>
        <v>805.7</v>
      </c>
      <c r="AM2132" s="22">
        <f t="shared" si="8035"/>
        <v>0</v>
      </c>
      <c r="AN2132" s="22">
        <f t="shared" si="8036"/>
        <v>0</v>
      </c>
      <c r="AO2132" s="22">
        <f t="shared" si="8037"/>
        <v>0</v>
      </c>
      <c r="AP2132" s="22">
        <f t="shared" si="8074"/>
        <v>805.7</v>
      </c>
      <c r="AQ2132" s="22">
        <f t="shared" si="8075"/>
        <v>805.7</v>
      </c>
      <c r="AR2132" s="22">
        <f t="shared" si="8076"/>
        <v>805.7</v>
      </c>
      <c r="AS2132" s="22">
        <f t="shared" si="8038"/>
        <v>0</v>
      </c>
      <c r="AT2132" s="22">
        <f t="shared" si="8039"/>
        <v>0</v>
      </c>
      <c r="AU2132" s="22">
        <f t="shared" si="8040"/>
        <v>0</v>
      </c>
      <c r="AV2132" s="22">
        <f t="shared" si="8077"/>
        <v>805.7</v>
      </c>
      <c r="AW2132" s="22">
        <f t="shared" si="8078"/>
        <v>805.7</v>
      </c>
      <c r="AX2132" s="22">
        <f t="shared" si="8079"/>
        <v>805.7</v>
      </c>
      <c r="AY2132" s="22">
        <f t="shared" si="8041"/>
        <v>0</v>
      </c>
      <c r="AZ2132" s="22">
        <f t="shared" si="8042"/>
        <v>0</v>
      </c>
      <c r="BA2132" s="22">
        <f t="shared" si="8043"/>
        <v>0</v>
      </c>
      <c r="BB2132" s="22">
        <f t="shared" si="8080"/>
        <v>805.7</v>
      </c>
      <c r="BC2132" s="22">
        <f t="shared" si="8081"/>
        <v>805.7</v>
      </c>
      <c r="BD2132" s="22">
        <f t="shared" si="8082"/>
        <v>805.7</v>
      </c>
      <c r="BE2132" s="22">
        <f t="shared" si="8044"/>
        <v>0</v>
      </c>
      <c r="BF2132" s="22">
        <f t="shared" si="8045"/>
        <v>0</v>
      </c>
      <c r="BG2132" s="22">
        <f t="shared" si="8046"/>
        <v>0</v>
      </c>
      <c r="BH2132" s="22">
        <f t="shared" si="8083"/>
        <v>805.7</v>
      </c>
      <c r="BI2132" s="22">
        <f t="shared" si="8084"/>
        <v>805.7</v>
      </c>
      <c r="BJ2132" s="22">
        <f t="shared" si="8085"/>
        <v>805.7</v>
      </c>
      <c r="BK2132" s="22">
        <f t="shared" si="8047"/>
        <v>530.14099999999996</v>
      </c>
      <c r="BL2132" s="22">
        <f t="shared" si="8048"/>
        <v>0</v>
      </c>
      <c r="BM2132" s="22">
        <f t="shared" si="8049"/>
        <v>0</v>
      </c>
      <c r="BN2132" s="22">
        <f t="shared" si="8086"/>
        <v>1335.8409999999999</v>
      </c>
      <c r="BO2132" s="22">
        <f t="shared" si="8087"/>
        <v>805.7</v>
      </c>
      <c r="BP2132" s="22">
        <f t="shared" si="8088"/>
        <v>805.7</v>
      </c>
      <c r="BQ2132" s="22">
        <f t="shared" si="8050"/>
        <v>0</v>
      </c>
      <c r="BR2132" s="22">
        <f t="shared" si="8051"/>
        <v>0</v>
      </c>
      <c r="BS2132" s="22">
        <f t="shared" si="8089"/>
        <v>1335.8409999999999</v>
      </c>
      <c r="BT2132" s="22">
        <f t="shared" si="8090"/>
        <v>805.7</v>
      </c>
      <c r="BU2132" s="22">
        <f t="shared" si="8091"/>
        <v>805.7</v>
      </c>
      <c r="BV2132" s="22">
        <f t="shared" si="8052"/>
        <v>0</v>
      </c>
      <c r="BW2132" s="22">
        <f t="shared" si="8053"/>
        <v>0</v>
      </c>
      <c r="BX2132" s="22">
        <f t="shared" si="8092"/>
        <v>1335.8409999999999</v>
      </c>
      <c r="BY2132" s="22">
        <f t="shared" si="8093"/>
        <v>805.7</v>
      </c>
      <c r="BZ2132" s="22">
        <f t="shared" si="8094"/>
        <v>805.7</v>
      </c>
      <c r="CA2132" s="22">
        <f t="shared" si="8054"/>
        <v>0</v>
      </c>
      <c r="CB2132" s="22">
        <f t="shared" si="8055"/>
        <v>0</v>
      </c>
      <c r="CC2132" s="22">
        <f t="shared" si="8056"/>
        <v>0</v>
      </c>
      <c r="CD2132" s="22">
        <f t="shared" si="7880"/>
        <v>1335.8409999999999</v>
      </c>
      <c r="CE2132" s="22">
        <f t="shared" si="8057"/>
        <v>0</v>
      </c>
      <c r="CF2132" s="34">
        <f t="shared" si="7884"/>
        <v>1335.8409999999999</v>
      </c>
      <c r="CG2132" s="22">
        <f t="shared" si="7881"/>
        <v>805.7</v>
      </c>
      <c r="CH2132" s="22">
        <f t="shared" si="8058"/>
        <v>0</v>
      </c>
      <c r="CI2132" s="22">
        <f t="shared" si="7885"/>
        <v>805.7</v>
      </c>
      <c r="CJ2132" s="22">
        <f t="shared" si="7882"/>
        <v>805.7</v>
      </c>
      <c r="CK2132" s="22">
        <f t="shared" si="8058"/>
        <v>0</v>
      </c>
      <c r="CL2132" s="22">
        <f t="shared" si="7886"/>
        <v>805.7</v>
      </c>
      <c r="CM2132" s="22">
        <f t="shared" si="8058"/>
        <v>0</v>
      </c>
      <c r="CN2132" s="15"/>
      <c r="CO2132" s="35"/>
      <c r="CR2132" s="5" t="s">
        <v>28</v>
      </c>
    </row>
    <row r="2133" spans="1:99" ht="46.8" x14ac:dyDescent="0.3">
      <c r="A2133" s="36" t="s">
        <v>1220</v>
      </c>
      <c r="B2133" s="16"/>
      <c r="C2133" s="32"/>
      <c r="D2133" s="32"/>
      <c r="E2133" s="33" t="s">
        <v>1221</v>
      </c>
      <c r="F2133" s="22">
        <f t="shared" si="8017"/>
        <v>805.7</v>
      </c>
      <c r="G2133" s="22">
        <f t="shared" si="8018"/>
        <v>805.7</v>
      </c>
      <c r="H2133" s="22">
        <f t="shared" si="8019"/>
        <v>805.7</v>
      </c>
      <c r="I2133" s="22">
        <f t="shared" si="8020"/>
        <v>0</v>
      </c>
      <c r="J2133" s="22">
        <f t="shared" si="8021"/>
        <v>0</v>
      </c>
      <c r="K2133" s="22">
        <f t="shared" si="8022"/>
        <v>0</v>
      </c>
      <c r="L2133" s="22">
        <f t="shared" si="8059"/>
        <v>805.7</v>
      </c>
      <c r="M2133" s="22">
        <f t="shared" si="8060"/>
        <v>805.7</v>
      </c>
      <c r="N2133" s="22">
        <f t="shared" si="8061"/>
        <v>805.7</v>
      </c>
      <c r="O2133" s="22">
        <f t="shared" si="8023"/>
        <v>0</v>
      </c>
      <c r="P2133" s="22">
        <f t="shared" si="8024"/>
        <v>0</v>
      </c>
      <c r="Q2133" s="22">
        <f t="shared" si="8025"/>
        <v>0</v>
      </c>
      <c r="R2133" s="22">
        <f t="shared" si="8062"/>
        <v>805.7</v>
      </c>
      <c r="S2133" s="22">
        <f t="shared" si="8063"/>
        <v>805.7</v>
      </c>
      <c r="T2133" s="22">
        <f t="shared" si="8064"/>
        <v>805.7</v>
      </c>
      <c r="U2133" s="22">
        <f t="shared" si="8026"/>
        <v>0</v>
      </c>
      <c r="V2133" s="22">
        <f t="shared" si="8027"/>
        <v>0</v>
      </c>
      <c r="W2133" s="22">
        <f t="shared" si="8028"/>
        <v>0</v>
      </c>
      <c r="X2133" s="22">
        <f t="shared" si="8065"/>
        <v>805.7</v>
      </c>
      <c r="Y2133" s="22">
        <f t="shared" si="8066"/>
        <v>805.7</v>
      </c>
      <c r="Z2133" s="22">
        <f t="shared" si="8067"/>
        <v>805.7</v>
      </c>
      <c r="AA2133" s="22">
        <f t="shared" si="8029"/>
        <v>0</v>
      </c>
      <c r="AB2133" s="22">
        <f t="shared" si="8030"/>
        <v>0</v>
      </c>
      <c r="AC2133" s="22">
        <f t="shared" si="8031"/>
        <v>0</v>
      </c>
      <c r="AD2133" s="22">
        <f t="shared" si="8068"/>
        <v>805.7</v>
      </c>
      <c r="AE2133" s="22">
        <f t="shared" si="8069"/>
        <v>805.7</v>
      </c>
      <c r="AF2133" s="22">
        <f t="shared" si="8070"/>
        <v>805.7</v>
      </c>
      <c r="AG2133" s="22">
        <f t="shared" si="8032"/>
        <v>0</v>
      </c>
      <c r="AH2133" s="22">
        <f t="shared" si="8033"/>
        <v>0</v>
      </c>
      <c r="AI2133" s="22">
        <f t="shared" si="8034"/>
        <v>0</v>
      </c>
      <c r="AJ2133" s="22">
        <f t="shared" si="8071"/>
        <v>805.7</v>
      </c>
      <c r="AK2133" s="22">
        <f t="shared" si="8072"/>
        <v>805.7</v>
      </c>
      <c r="AL2133" s="22">
        <f t="shared" si="8073"/>
        <v>805.7</v>
      </c>
      <c r="AM2133" s="22">
        <f t="shared" si="8035"/>
        <v>0</v>
      </c>
      <c r="AN2133" s="22">
        <f t="shared" si="8036"/>
        <v>0</v>
      </c>
      <c r="AO2133" s="22">
        <f t="shared" si="8037"/>
        <v>0</v>
      </c>
      <c r="AP2133" s="22">
        <f t="shared" si="8074"/>
        <v>805.7</v>
      </c>
      <c r="AQ2133" s="22">
        <f t="shared" si="8075"/>
        <v>805.7</v>
      </c>
      <c r="AR2133" s="22">
        <f t="shared" si="8076"/>
        <v>805.7</v>
      </c>
      <c r="AS2133" s="22">
        <f t="shared" si="8038"/>
        <v>0</v>
      </c>
      <c r="AT2133" s="22">
        <f t="shared" si="8039"/>
        <v>0</v>
      </c>
      <c r="AU2133" s="22">
        <f t="shared" si="8040"/>
        <v>0</v>
      </c>
      <c r="AV2133" s="22">
        <f t="shared" si="8077"/>
        <v>805.7</v>
      </c>
      <c r="AW2133" s="22">
        <f t="shared" si="8078"/>
        <v>805.7</v>
      </c>
      <c r="AX2133" s="22">
        <f t="shared" si="8079"/>
        <v>805.7</v>
      </c>
      <c r="AY2133" s="22">
        <f t="shared" si="8041"/>
        <v>0</v>
      </c>
      <c r="AZ2133" s="22">
        <f t="shared" si="8042"/>
        <v>0</v>
      </c>
      <c r="BA2133" s="22">
        <f t="shared" si="8043"/>
        <v>0</v>
      </c>
      <c r="BB2133" s="22">
        <f t="shared" si="8080"/>
        <v>805.7</v>
      </c>
      <c r="BC2133" s="22">
        <f t="shared" si="8081"/>
        <v>805.7</v>
      </c>
      <c r="BD2133" s="22">
        <f t="shared" si="8082"/>
        <v>805.7</v>
      </c>
      <c r="BE2133" s="22">
        <f t="shared" si="8044"/>
        <v>0</v>
      </c>
      <c r="BF2133" s="22">
        <f t="shared" si="8045"/>
        <v>0</v>
      </c>
      <c r="BG2133" s="22">
        <f t="shared" si="8046"/>
        <v>0</v>
      </c>
      <c r="BH2133" s="22">
        <f t="shared" si="8083"/>
        <v>805.7</v>
      </c>
      <c r="BI2133" s="22">
        <f t="shared" si="8084"/>
        <v>805.7</v>
      </c>
      <c r="BJ2133" s="22">
        <f t="shared" si="8085"/>
        <v>805.7</v>
      </c>
      <c r="BK2133" s="22">
        <f t="shared" si="8047"/>
        <v>530.14099999999996</v>
      </c>
      <c r="BL2133" s="22">
        <f t="shared" si="8048"/>
        <v>0</v>
      </c>
      <c r="BM2133" s="22">
        <f t="shared" si="8049"/>
        <v>0</v>
      </c>
      <c r="BN2133" s="22">
        <f t="shared" si="8086"/>
        <v>1335.8409999999999</v>
      </c>
      <c r="BO2133" s="22">
        <f t="shared" si="8087"/>
        <v>805.7</v>
      </c>
      <c r="BP2133" s="22">
        <f t="shared" si="8088"/>
        <v>805.7</v>
      </c>
      <c r="BQ2133" s="22">
        <f t="shared" si="8050"/>
        <v>0</v>
      </c>
      <c r="BR2133" s="22">
        <f t="shared" si="8051"/>
        <v>0</v>
      </c>
      <c r="BS2133" s="22">
        <f t="shared" si="8089"/>
        <v>1335.8409999999999</v>
      </c>
      <c r="BT2133" s="22">
        <f t="shared" si="8090"/>
        <v>805.7</v>
      </c>
      <c r="BU2133" s="22">
        <f t="shared" si="8091"/>
        <v>805.7</v>
      </c>
      <c r="BV2133" s="22">
        <f t="shared" si="8052"/>
        <v>0</v>
      </c>
      <c r="BW2133" s="22">
        <f t="shared" si="8053"/>
        <v>0</v>
      </c>
      <c r="BX2133" s="22">
        <f t="shared" si="8092"/>
        <v>1335.8409999999999</v>
      </c>
      <c r="BY2133" s="22">
        <f t="shared" si="8093"/>
        <v>805.7</v>
      </c>
      <c r="BZ2133" s="22">
        <f t="shared" si="8094"/>
        <v>805.7</v>
      </c>
      <c r="CA2133" s="22">
        <f t="shared" si="8054"/>
        <v>0</v>
      </c>
      <c r="CB2133" s="22">
        <f t="shared" si="8055"/>
        <v>0</v>
      </c>
      <c r="CC2133" s="22">
        <f t="shared" si="8056"/>
        <v>0</v>
      </c>
      <c r="CD2133" s="22">
        <f t="shared" si="7880"/>
        <v>1335.8409999999999</v>
      </c>
      <c r="CE2133" s="22">
        <f t="shared" si="8057"/>
        <v>0</v>
      </c>
      <c r="CF2133" s="34">
        <f t="shared" si="7884"/>
        <v>1335.8409999999999</v>
      </c>
      <c r="CG2133" s="22">
        <f t="shared" si="7881"/>
        <v>805.7</v>
      </c>
      <c r="CH2133" s="22">
        <f t="shared" si="8058"/>
        <v>0</v>
      </c>
      <c r="CI2133" s="22">
        <f t="shared" si="7885"/>
        <v>805.7</v>
      </c>
      <c r="CJ2133" s="22">
        <f t="shared" si="7882"/>
        <v>805.7</v>
      </c>
      <c r="CK2133" s="22">
        <f t="shared" si="8058"/>
        <v>0</v>
      </c>
      <c r="CL2133" s="22">
        <f t="shared" si="7886"/>
        <v>805.7</v>
      </c>
      <c r="CM2133" s="22">
        <f t="shared" si="8058"/>
        <v>0</v>
      </c>
      <c r="CN2133" s="15"/>
      <c r="CO2133" s="35"/>
      <c r="CU2133" s="5" t="s">
        <v>31</v>
      </c>
    </row>
    <row r="2134" spans="1:99" ht="31.2" x14ac:dyDescent="0.3">
      <c r="A2134" s="36" t="s">
        <v>1220</v>
      </c>
      <c r="B2134" s="16">
        <v>200</v>
      </c>
      <c r="C2134" s="32"/>
      <c r="D2134" s="32"/>
      <c r="E2134" s="33" t="s">
        <v>40</v>
      </c>
      <c r="F2134" s="22">
        <f t="shared" si="8017"/>
        <v>805.7</v>
      </c>
      <c r="G2134" s="22">
        <f t="shared" si="8018"/>
        <v>805.7</v>
      </c>
      <c r="H2134" s="22">
        <f t="shared" si="8019"/>
        <v>805.7</v>
      </c>
      <c r="I2134" s="22">
        <f t="shared" si="8020"/>
        <v>0</v>
      </c>
      <c r="J2134" s="22">
        <f t="shared" si="8021"/>
        <v>0</v>
      </c>
      <c r="K2134" s="22">
        <f t="shared" si="8022"/>
        <v>0</v>
      </c>
      <c r="L2134" s="22">
        <f t="shared" si="8059"/>
        <v>805.7</v>
      </c>
      <c r="M2134" s="22">
        <f t="shared" si="8060"/>
        <v>805.7</v>
      </c>
      <c r="N2134" s="22">
        <f t="shared" si="8061"/>
        <v>805.7</v>
      </c>
      <c r="O2134" s="22">
        <f t="shared" si="8023"/>
        <v>0</v>
      </c>
      <c r="P2134" s="22">
        <f t="shared" si="8024"/>
        <v>0</v>
      </c>
      <c r="Q2134" s="22">
        <f t="shared" si="8025"/>
        <v>0</v>
      </c>
      <c r="R2134" s="22">
        <f t="shared" si="8062"/>
        <v>805.7</v>
      </c>
      <c r="S2134" s="22">
        <f t="shared" si="8063"/>
        <v>805.7</v>
      </c>
      <c r="T2134" s="22">
        <f t="shared" si="8064"/>
        <v>805.7</v>
      </c>
      <c r="U2134" s="22">
        <f t="shared" si="8026"/>
        <v>0</v>
      </c>
      <c r="V2134" s="22">
        <f t="shared" si="8027"/>
        <v>0</v>
      </c>
      <c r="W2134" s="22">
        <f t="shared" si="8028"/>
        <v>0</v>
      </c>
      <c r="X2134" s="22">
        <f t="shared" si="8065"/>
        <v>805.7</v>
      </c>
      <c r="Y2134" s="22">
        <f t="shared" si="8066"/>
        <v>805.7</v>
      </c>
      <c r="Z2134" s="22">
        <f t="shared" si="8067"/>
        <v>805.7</v>
      </c>
      <c r="AA2134" s="22">
        <f t="shared" si="8029"/>
        <v>0</v>
      </c>
      <c r="AB2134" s="22">
        <f t="shared" si="8030"/>
        <v>0</v>
      </c>
      <c r="AC2134" s="22">
        <f t="shared" si="8031"/>
        <v>0</v>
      </c>
      <c r="AD2134" s="22">
        <f t="shared" si="8068"/>
        <v>805.7</v>
      </c>
      <c r="AE2134" s="22">
        <f t="shared" si="8069"/>
        <v>805.7</v>
      </c>
      <c r="AF2134" s="22">
        <f t="shared" si="8070"/>
        <v>805.7</v>
      </c>
      <c r="AG2134" s="22">
        <f t="shared" si="8032"/>
        <v>0</v>
      </c>
      <c r="AH2134" s="22">
        <f t="shared" si="8033"/>
        <v>0</v>
      </c>
      <c r="AI2134" s="22">
        <f t="shared" si="8034"/>
        <v>0</v>
      </c>
      <c r="AJ2134" s="22">
        <f t="shared" si="8071"/>
        <v>805.7</v>
      </c>
      <c r="AK2134" s="22">
        <f t="shared" si="8072"/>
        <v>805.7</v>
      </c>
      <c r="AL2134" s="22">
        <f t="shared" si="8073"/>
        <v>805.7</v>
      </c>
      <c r="AM2134" s="22">
        <f t="shared" si="8035"/>
        <v>0</v>
      </c>
      <c r="AN2134" s="22">
        <f t="shared" si="8036"/>
        <v>0</v>
      </c>
      <c r="AO2134" s="22">
        <f t="shared" si="8037"/>
        <v>0</v>
      </c>
      <c r="AP2134" s="22">
        <f t="shared" si="8074"/>
        <v>805.7</v>
      </c>
      <c r="AQ2134" s="22">
        <f t="shared" si="8075"/>
        <v>805.7</v>
      </c>
      <c r="AR2134" s="22">
        <f t="shared" si="8076"/>
        <v>805.7</v>
      </c>
      <c r="AS2134" s="22">
        <f t="shared" si="8038"/>
        <v>0</v>
      </c>
      <c r="AT2134" s="22">
        <f t="shared" si="8039"/>
        <v>0</v>
      </c>
      <c r="AU2134" s="22">
        <f t="shared" si="8040"/>
        <v>0</v>
      </c>
      <c r="AV2134" s="22">
        <f t="shared" si="8077"/>
        <v>805.7</v>
      </c>
      <c r="AW2134" s="22">
        <f t="shared" si="8078"/>
        <v>805.7</v>
      </c>
      <c r="AX2134" s="22">
        <f t="shared" si="8079"/>
        <v>805.7</v>
      </c>
      <c r="AY2134" s="22">
        <f t="shared" si="8041"/>
        <v>0</v>
      </c>
      <c r="AZ2134" s="22">
        <f t="shared" si="8042"/>
        <v>0</v>
      </c>
      <c r="BA2134" s="22">
        <f t="shared" si="8043"/>
        <v>0</v>
      </c>
      <c r="BB2134" s="22">
        <f t="shared" si="8080"/>
        <v>805.7</v>
      </c>
      <c r="BC2134" s="22">
        <f t="shared" si="8081"/>
        <v>805.7</v>
      </c>
      <c r="BD2134" s="22">
        <f t="shared" si="8082"/>
        <v>805.7</v>
      </c>
      <c r="BE2134" s="22">
        <f t="shared" si="8044"/>
        <v>0</v>
      </c>
      <c r="BF2134" s="22">
        <f t="shared" si="8045"/>
        <v>0</v>
      </c>
      <c r="BG2134" s="22">
        <f t="shared" si="8046"/>
        <v>0</v>
      </c>
      <c r="BH2134" s="22">
        <f t="shared" si="8083"/>
        <v>805.7</v>
      </c>
      <c r="BI2134" s="22">
        <f t="shared" si="8084"/>
        <v>805.7</v>
      </c>
      <c r="BJ2134" s="22">
        <f t="shared" si="8085"/>
        <v>805.7</v>
      </c>
      <c r="BK2134" s="22">
        <f t="shared" si="8047"/>
        <v>530.14099999999996</v>
      </c>
      <c r="BL2134" s="22">
        <f t="shared" si="8048"/>
        <v>0</v>
      </c>
      <c r="BM2134" s="22">
        <f t="shared" si="8049"/>
        <v>0</v>
      </c>
      <c r="BN2134" s="22">
        <f t="shared" si="8086"/>
        <v>1335.8409999999999</v>
      </c>
      <c r="BO2134" s="22">
        <f t="shared" si="8087"/>
        <v>805.7</v>
      </c>
      <c r="BP2134" s="22">
        <f t="shared" si="8088"/>
        <v>805.7</v>
      </c>
      <c r="BQ2134" s="22">
        <f t="shared" si="8050"/>
        <v>0</v>
      </c>
      <c r="BR2134" s="22">
        <f t="shared" si="8051"/>
        <v>0</v>
      </c>
      <c r="BS2134" s="22">
        <f t="shared" si="8089"/>
        <v>1335.8409999999999</v>
      </c>
      <c r="BT2134" s="22">
        <f t="shared" si="8090"/>
        <v>805.7</v>
      </c>
      <c r="BU2134" s="22">
        <f t="shared" si="8091"/>
        <v>805.7</v>
      </c>
      <c r="BV2134" s="22">
        <f t="shared" si="8052"/>
        <v>0</v>
      </c>
      <c r="BW2134" s="22">
        <f t="shared" si="8053"/>
        <v>0</v>
      </c>
      <c r="BX2134" s="22">
        <f t="shared" si="8092"/>
        <v>1335.8409999999999</v>
      </c>
      <c r="BY2134" s="22">
        <f t="shared" si="8093"/>
        <v>805.7</v>
      </c>
      <c r="BZ2134" s="22">
        <f t="shared" si="8094"/>
        <v>805.7</v>
      </c>
      <c r="CA2134" s="22">
        <f t="shared" si="8054"/>
        <v>0</v>
      </c>
      <c r="CB2134" s="22">
        <f t="shared" si="8055"/>
        <v>0</v>
      </c>
      <c r="CC2134" s="22">
        <f t="shared" si="8056"/>
        <v>0</v>
      </c>
      <c r="CD2134" s="22">
        <f t="shared" si="7880"/>
        <v>1335.8409999999999</v>
      </c>
      <c r="CE2134" s="22">
        <f t="shared" si="8057"/>
        <v>0</v>
      </c>
      <c r="CF2134" s="34">
        <f t="shared" si="7884"/>
        <v>1335.8409999999999</v>
      </c>
      <c r="CG2134" s="22">
        <f t="shared" si="7881"/>
        <v>805.7</v>
      </c>
      <c r="CH2134" s="22">
        <f t="shared" si="8058"/>
        <v>0</v>
      </c>
      <c r="CI2134" s="22">
        <f t="shared" si="7885"/>
        <v>805.7</v>
      </c>
      <c r="CJ2134" s="22">
        <f t="shared" si="7882"/>
        <v>805.7</v>
      </c>
      <c r="CK2134" s="22">
        <f t="shared" si="8058"/>
        <v>0</v>
      </c>
      <c r="CL2134" s="22">
        <f t="shared" si="7886"/>
        <v>805.7</v>
      </c>
      <c r="CM2134" s="22">
        <f t="shared" si="8058"/>
        <v>0</v>
      </c>
      <c r="CN2134" s="15"/>
      <c r="CO2134" s="35"/>
      <c r="CS2134" s="5" t="s">
        <v>29</v>
      </c>
    </row>
    <row r="2135" spans="1:99" ht="46.8" x14ac:dyDescent="0.3">
      <c r="A2135" s="36" t="s">
        <v>1220</v>
      </c>
      <c r="B2135" s="16">
        <v>240</v>
      </c>
      <c r="C2135" s="32"/>
      <c r="D2135" s="32"/>
      <c r="E2135" s="33" t="s">
        <v>41</v>
      </c>
      <c r="F2135" s="22">
        <f t="shared" si="8017"/>
        <v>805.7</v>
      </c>
      <c r="G2135" s="22">
        <f t="shared" si="8018"/>
        <v>805.7</v>
      </c>
      <c r="H2135" s="22">
        <f t="shared" si="8019"/>
        <v>805.7</v>
      </c>
      <c r="I2135" s="22">
        <f t="shared" si="8020"/>
        <v>0</v>
      </c>
      <c r="J2135" s="22">
        <f t="shared" si="8021"/>
        <v>0</v>
      </c>
      <c r="K2135" s="22">
        <f t="shared" si="8022"/>
        <v>0</v>
      </c>
      <c r="L2135" s="22">
        <f t="shared" si="8059"/>
        <v>805.7</v>
      </c>
      <c r="M2135" s="22">
        <f t="shared" si="8060"/>
        <v>805.7</v>
      </c>
      <c r="N2135" s="22">
        <f t="shared" si="8061"/>
        <v>805.7</v>
      </c>
      <c r="O2135" s="22">
        <f t="shared" si="8023"/>
        <v>0</v>
      </c>
      <c r="P2135" s="22">
        <f t="shared" si="8024"/>
        <v>0</v>
      </c>
      <c r="Q2135" s="22">
        <f t="shared" si="8025"/>
        <v>0</v>
      </c>
      <c r="R2135" s="22">
        <f t="shared" si="8062"/>
        <v>805.7</v>
      </c>
      <c r="S2135" s="22">
        <f t="shared" si="8063"/>
        <v>805.7</v>
      </c>
      <c r="T2135" s="22">
        <f t="shared" si="8064"/>
        <v>805.7</v>
      </c>
      <c r="U2135" s="22">
        <f t="shared" si="8026"/>
        <v>0</v>
      </c>
      <c r="V2135" s="22">
        <f t="shared" si="8027"/>
        <v>0</v>
      </c>
      <c r="W2135" s="22">
        <f t="shared" si="8028"/>
        <v>0</v>
      </c>
      <c r="X2135" s="22">
        <f t="shared" si="8065"/>
        <v>805.7</v>
      </c>
      <c r="Y2135" s="22">
        <f t="shared" si="8066"/>
        <v>805.7</v>
      </c>
      <c r="Z2135" s="22">
        <f t="shared" si="8067"/>
        <v>805.7</v>
      </c>
      <c r="AA2135" s="22">
        <f t="shared" si="8029"/>
        <v>0</v>
      </c>
      <c r="AB2135" s="22">
        <f t="shared" si="8030"/>
        <v>0</v>
      </c>
      <c r="AC2135" s="22">
        <f t="shared" si="8031"/>
        <v>0</v>
      </c>
      <c r="AD2135" s="22">
        <f t="shared" si="8068"/>
        <v>805.7</v>
      </c>
      <c r="AE2135" s="22">
        <f t="shared" si="8069"/>
        <v>805.7</v>
      </c>
      <c r="AF2135" s="22">
        <f t="shared" si="8070"/>
        <v>805.7</v>
      </c>
      <c r="AG2135" s="22">
        <f t="shared" si="8032"/>
        <v>0</v>
      </c>
      <c r="AH2135" s="22">
        <f t="shared" si="8033"/>
        <v>0</v>
      </c>
      <c r="AI2135" s="22">
        <f t="shared" si="8034"/>
        <v>0</v>
      </c>
      <c r="AJ2135" s="22">
        <f t="shared" si="8071"/>
        <v>805.7</v>
      </c>
      <c r="AK2135" s="22">
        <f t="shared" si="8072"/>
        <v>805.7</v>
      </c>
      <c r="AL2135" s="22">
        <f t="shared" si="8073"/>
        <v>805.7</v>
      </c>
      <c r="AM2135" s="22">
        <f t="shared" si="8035"/>
        <v>0</v>
      </c>
      <c r="AN2135" s="22">
        <f t="shared" si="8036"/>
        <v>0</v>
      </c>
      <c r="AO2135" s="22">
        <f t="shared" si="8037"/>
        <v>0</v>
      </c>
      <c r="AP2135" s="22">
        <f t="shared" si="8074"/>
        <v>805.7</v>
      </c>
      <c r="AQ2135" s="22">
        <f t="shared" si="8075"/>
        <v>805.7</v>
      </c>
      <c r="AR2135" s="22">
        <f t="shared" si="8076"/>
        <v>805.7</v>
      </c>
      <c r="AS2135" s="22">
        <f t="shared" si="8038"/>
        <v>0</v>
      </c>
      <c r="AT2135" s="22">
        <f t="shared" si="8039"/>
        <v>0</v>
      </c>
      <c r="AU2135" s="22">
        <f t="shared" si="8040"/>
        <v>0</v>
      </c>
      <c r="AV2135" s="22">
        <f t="shared" si="8077"/>
        <v>805.7</v>
      </c>
      <c r="AW2135" s="22">
        <f t="shared" si="8078"/>
        <v>805.7</v>
      </c>
      <c r="AX2135" s="22">
        <f t="shared" si="8079"/>
        <v>805.7</v>
      </c>
      <c r="AY2135" s="22">
        <f t="shared" si="8041"/>
        <v>0</v>
      </c>
      <c r="AZ2135" s="22">
        <f t="shared" si="8042"/>
        <v>0</v>
      </c>
      <c r="BA2135" s="22">
        <f t="shared" si="8043"/>
        <v>0</v>
      </c>
      <c r="BB2135" s="22">
        <f t="shared" si="8080"/>
        <v>805.7</v>
      </c>
      <c r="BC2135" s="22">
        <f t="shared" si="8081"/>
        <v>805.7</v>
      </c>
      <c r="BD2135" s="22">
        <f t="shared" si="8082"/>
        <v>805.7</v>
      </c>
      <c r="BE2135" s="22">
        <f t="shared" si="8044"/>
        <v>0</v>
      </c>
      <c r="BF2135" s="22">
        <f t="shared" si="8045"/>
        <v>0</v>
      </c>
      <c r="BG2135" s="22">
        <f t="shared" si="8046"/>
        <v>0</v>
      </c>
      <c r="BH2135" s="22">
        <f t="shared" si="8083"/>
        <v>805.7</v>
      </c>
      <c r="BI2135" s="22">
        <f t="shared" si="8084"/>
        <v>805.7</v>
      </c>
      <c r="BJ2135" s="22">
        <f t="shared" si="8085"/>
        <v>805.7</v>
      </c>
      <c r="BK2135" s="22">
        <f t="shared" si="8047"/>
        <v>530.14099999999996</v>
      </c>
      <c r="BL2135" s="22">
        <f t="shared" si="8048"/>
        <v>0</v>
      </c>
      <c r="BM2135" s="22">
        <f t="shared" si="8049"/>
        <v>0</v>
      </c>
      <c r="BN2135" s="22">
        <f t="shared" si="8086"/>
        <v>1335.8409999999999</v>
      </c>
      <c r="BO2135" s="22">
        <f t="shared" si="8087"/>
        <v>805.7</v>
      </c>
      <c r="BP2135" s="22">
        <f t="shared" si="8088"/>
        <v>805.7</v>
      </c>
      <c r="BQ2135" s="22">
        <f t="shared" si="8050"/>
        <v>0</v>
      </c>
      <c r="BR2135" s="22">
        <f t="shared" si="8051"/>
        <v>0</v>
      </c>
      <c r="BS2135" s="22">
        <f t="shared" si="8089"/>
        <v>1335.8409999999999</v>
      </c>
      <c r="BT2135" s="22">
        <f t="shared" si="8090"/>
        <v>805.7</v>
      </c>
      <c r="BU2135" s="22">
        <f t="shared" si="8091"/>
        <v>805.7</v>
      </c>
      <c r="BV2135" s="22">
        <f t="shared" si="8052"/>
        <v>0</v>
      </c>
      <c r="BW2135" s="22">
        <f t="shared" si="8053"/>
        <v>0</v>
      </c>
      <c r="BX2135" s="22">
        <f t="shared" si="8092"/>
        <v>1335.8409999999999</v>
      </c>
      <c r="BY2135" s="22">
        <f t="shared" si="8093"/>
        <v>805.7</v>
      </c>
      <c r="BZ2135" s="22">
        <f t="shared" si="8094"/>
        <v>805.7</v>
      </c>
      <c r="CA2135" s="22">
        <f t="shared" si="8054"/>
        <v>0</v>
      </c>
      <c r="CB2135" s="22">
        <f t="shared" si="8055"/>
        <v>0</v>
      </c>
      <c r="CC2135" s="22">
        <f t="shared" si="8056"/>
        <v>0</v>
      </c>
      <c r="CD2135" s="22">
        <f t="shared" si="7880"/>
        <v>1335.8409999999999</v>
      </c>
      <c r="CE2135" s="22">
        <f t="shared" si="8057"/>
        <v>0</v>
      </c>
      <c r="CF2135" s="34">
        <f t="shared" si="7884"/>
        <v>1335.8409999999999</v>
      </c>
      <c r="CG2135" s="22">
        <f t="shared" si="7881"/>
        <v>805.7</v>
      </c>
      <c r="CH2135" s="22">
        <f t="shared" si="8058"/>
        <v>0</v>
      </c>
      <c r="CI2135" s="22">
        <f t="shared" si="7885"/>
        <v>805.7</v>
      </c>
      <c r="CJ2135" s="22">
        <f t="shared" si="7882"/>
        <v>805.7</v>
      </c>
      <c r="CK2135" s="22">
        <f t="shared" si="8058"/>
        <v>0</v>
      </c>
      <c r="CL2135" s="22">
        <f t="shared" si="7886"/>
        <v>805.7</v>
      </c>
      <c r="CM2135" s="22">
        <f t="shared" si="8058"/>
        <v>0</v>
      </c>
      <c r="CN2135" s="15"/>
      <c r="CO2135" s="35"/>
      <c r="CT2135" s="5" t="s">
        <v>30</v>
      </c>
    </row>
    <row r="2136" spans="1:99" x14ac:dyDescent="0.3">
      <c r="A2136" s="36" t="s">
        <v>1220</v>
      </c>
      <c r="B2136" s="16">
        <v>240</v>
      </c>
      <c r="C2136" s="32" t="s">
        <v>66</v>
      </c>
      <c r="D2136" s="32" t="s">
        <v>42</v>
      </c>
      <c r="E2136" s="33" t="s">
        <v>1001</v>
      </c>
      <c r="F2136" s="22">
        <v>805.7</v>
      </c>
      <c r="G2136" s="22">
        <v>805.7</v>
      </c>
      <c r="H2136" s="22">
        <v>805.7</v>
      </c>
      <c r="I2136" s="22"/>
      <c r="J2136" s="22"/>
      <c r="K2136" s="22"/>
      <c r="L2136" s="22">
        <f t="shared" si="8059"/>
        <v>805.7</v>
      </c>
      <c r="M2136" s="22">
        <f t="shared" si="8060"/>
        <v>805.7</v>
      </c>
      <c r="N2136" s="22">
        <f t="shared" si="8061"/>
        <v>805.7</v>
      </c>
      <c r="O2136" s="22"/>
      <c r="P2136" s="22"/>
      <c r="Q2136" s="22"/>
      <c r="R2136" s="22">
        <f t="shared" si="8062"/>
        <v>805.7</v>
      </c>
      <c r="S2136" s="22">
        <f t="shared" si="8063"/>
        <v>805.7</v>
      </c>
      <c r="T2136" s="22">
        <f t="shared" si="8064"/>
        <v>805.7</v>
      </c>
      <c r="U2136" s="22"/>
      <c r="V2136" s="22"/>
      <c r="W2136" s="22"/>
      <c r="X2136" s="22">
        <f t="shared" si="8065"/>
        <v>805.7</v>
      </c>
      <c r="Y2136" s="22">
        <f t="shared" si="8066"/>
        <v>805.7</v>
      </c>
      <c r="Z2136" s="22">
        <f t="shared" si="8067"/>
        <v>805.7</v>
      </c>
      <c r="AA2136" s="22"/>
      <c r="AB2136" s="22"/>
      <c r="AC2136" s="22"/>
      <c r="AD2136" s="22">
        <f t="shared" si="8068"/>
        <v>805.7</v>
      </c>
      <c r="AE2136" s="22">
        <f t="shared" si="8069"/>
        <v>805.7</v>
      </c>
      <c r="AF2136" s="22">
        <f t="shared" si="8070"/>
        <v>805.7</v>
      </c>
      <c r="AG2136" s="22"/>
      <c r="AH2136" s="22"/>
      <c r="AI2136" s="22"/>
      <c r="AJ2136" s="22">
        <f t="shared" si="8071"/>
        <v>805.7</v>
      </c>
      <c r="AK2136" s="22">
        <f t="shared" si="8072"/>
        <v>805.7</v>
      </c>
      <c r="AL2136" s="22">
        <f t="shared" si="8073"/>
        <v>805.7</v>
      </c>
      <c r="AM2136" s="22"/>
      <c r="AN2136" s="22"/>
      <c r="AO2136" s="22"/>
      <c r="AP2136" s="22">
        <f t="shared" si="8074"/>
        <v>805.7</v>
      </c>
      <c r="AQ2136" s="22">
        <f t="shared" si="8075"/>
        <v>805.7</v>
      </c>
      <c r="AR2136" s="22">
        <f t="shared" si="8076"/>
        <v>805.7</v>
      </c>
      <c r="AS2136" s="22"/>
      <c r="AT2136" s="22"/>
      <c r="AU2136" s="22"/>
      <c r="AV2136" s="22">
        <f t="shared" si="8077"/>
        <v>805.7</v>
      </c>
      <c r="AW2136" s="22">
        <f t="shared" si="8078"/>
        <v>805.7</v>
      </c>
      <c r="AX2136" s="22">
        <f t="shared" si="8079"/>
        <v>805.7</v>
      </c>
      <c r="AY2136" s="22"/>
      <c r="AZ2136" s="22"/>
      <c r="BA2136" s="22"/>
      <c r="BB2136" s="22">
        <f t="shared" si="8080"/>
        <v>805.7</v>
      </c>
      <c r="BC2136" s="22">
        <f t="shared" si="8081"/>
        <v>805.7</v>
      </c>
      <c r="BD2136" s="22">
        <f t="shared" si="8082"/>
        <v>805.7</v>
      </c>
      <c r="BE2136" s="22"/>
      <c r="BF2136" s="22"/>
      <c r="BG2136" s="22"/>
      <c r="BH2136" s="22">
        <f t="shared" si="8083"/>
        <v>805.7</v>
      </c>
      <c r="BI2136" s="22">
        <f t="shared" si="8084"/>
        <v>805.7</v>
      </c>
      <c r="BJ2136" s="22">
        <f t="shared" si="8085"/>
        <v>805.7</v>
      </c>
      <c r="BK2136" s="22">
        <v>530.14099999999996</v>
      </c>
      <c r="BL2136" s="22"/>
      <c r="BM2136" s="22"/>
      <c r="BN2136" s="22">
        <f t="shared" si="8086"/>
        <v>1335.8409999999999</v>
      </c>
      <c r="BO2136" s="22">
        <f t="shared" si="8087"/>
        <v>805.7</v>
      </c>
      <c r="BP2136" s="22">
        <f t="shared" si="8088"/>
        <v>805.7</v>
      </c>
      <c r="BQ2136" s="22"/>
      <c r="BR2136" s="22"/>
      <c r="BS2136" s="22">
        <f t="shared" si="8089"/>
        <v>1335.8409999999999</v>
      </c>
      <c r="BT2136" s="22">
        <f t="shared" si="8090"/>
        <v>805.7</v>
      </c>
      <c r="BU2136" s="22">
        <f t="shared" si="8091"/>
        <v>805.7</v>
      </c>
      <c r="BV2136" s="22"/>
      <c r="BW2136" s="22"/>
      <c r="BX2136" s="22">
        <f t="shared" si="8092"/>
        <v>1335.8409999999999</v>
      </c>
      <c r="BY2136" s="22">
        <f t="shared" si="8093"/>
        <v>805.7</v>
      </c>
      <c r="BZ2136" s="22">
        <f t="shared" si="8094"/>
        <v>805.7</v>
      </c>
      <c r="CA2136" s="22"/>
      <c r="CB2136" s="22"/>
      <c r="CC2136" s="22"/>
      <c r="CD2136" s="22">
        <f t="shared" si="7880"/>
        <v>1335.8409999999999</v>
      </c>
      <c r="CE2136" s="22"/>
      <c r="CF2136" s="34">
        <f t="shared" si="7884"/>
        <v>1335.8409999999999</v>
      </c>
      <c r="CG2136" s="22">
        <f t="shared" si="7881"/>
        <v>805.7</v>
      </c>
      <c r="CH2136" s="22"/>
      <c r="CI2136" s="22">
        <f t="shared" si="7885"/>
        <v>805.7</v>
      </c>
      <c r="CJ2136" s="22">
        <f t="shared" si="7882"/>
        <v>805.7</v>
      </c>
      <c r="CK2136" s="22"/>
      <c r="CL2136" s="22">
        <f t="shared" si="7886"/>
        <v>805.7</v>
      </c>
      <c r="CM2136" s="22"/>
      <c r="CN2136" s="15"/>
      <c r="CO2136" s="35"/>
    </row>
    <row r="2137" spans="1:99" s="24" customFormat="1" ht="46.8" x14ac:dyDescent="0.3">
      <c r="A2137" s="18" t="s">
        <v>1222</v>
      </c>
      <c r="B2137" s="19"/>
      <c r="C2137" s="18"/>
      <c r="D2137" s="18"/>
      <c r="E2137" s="20" t="s">
        <v>1223</v>
      </c>
      <c r="F2137" s="21">
        <f t="shared" ref="F2137:K2137" si="8095">F2138+F2152+F2175</f>
        <v>53393.4</v>
      </c>
      <c r="G2137" s="21">
        <f t="shared" si="8095"/>
        <v>50634.9</v>
      </c>
      <c r="H2137" s="21">
        <f t="shared" si="8095"/>
        <v>51164.1</v>
      </c>
      <c r="I2137" s="21">
        <f t="shared" si="8095"/>
        <v>0</v>
      </c>
      <c r="J2137" s="21">
        <f t="shared" si="8095"/>
        <v>0</v>
      </c>
      <c r="K2137" s="21">
        <f t="shared" si="8095"/>
        <v>0</v>
      </c>
      <c r="L2137" s="21">
        <f t="shared" si="8059"/>
        <v>53393.4</v>
      </c>
      <c r="M2137" s="21">
        <f t="shared" si="8060"/>
        <v>50634.9</v>
      </c>
      <c r="N2137" s="21">
        <f t="shared" si="8061"/>
        <v>51164.1</v>
      </c>
      <c r="O2137" s="21">
        <f>O2138+O2152+O2175</f>
        <v>2108.79</v>
      </c>
      <c r="P2137" s="21">
        <f>P2138+P2152+P2175</f>
        <v>0</v>
      </c>
      <c r="Q2137" s="21">
        <f>Q2138+Q2152+Q2175</f>
        <v>0</v>
      </c>
      <c r="R2137" s="21">
        <f t="shared" si="8062"/>
        <v>55502.19</v>
      </c>
      <c r="S2137" s="21">
        <f t="shared" si="8063"/>
        <v>50634.9</v>
      </c>
      <c r="T2137" s="21">
        <f t="shared" si="8064"/>
        <v>51164.1</v>
      </c>
      <c r="U2137" s="21">
        <f>U2138+U2152+U2175</f>
        <v>0</v>
      </c>
      <c r="V2137" s="21">
        <f>V2138+V2152+V2175</f>
        <v>0</v>
      </c>
      <c r="W2137" s="21">
        <f>W2138+W2152+W2175</f>
        <v>0</v>
      </c>
      <c r="X2137" s="21">
        <f t="shared" si="8065"/>
        <v>55502.19</v>
      </c>
      <c r="Y2137" s="21">
        <f t="shared" si="8066"/>
        <v>50634.9</v>
      </c>
      <c r="Z2137" s="21">
        <f t="shared" si="8067"/>
        <v>51164.1</v>
      </c>
      <c r="AA2137" s="21">
        <f>AA2138+AA2152+AA2175</f>
        <v>0</v>
      </c>
      <c r="AB2137" s="21">
        <f>AB2138+AB2152+AB2175</f>
        <v>0</v>
      </c>
      <c r="AC2137" s="21">
        <f>AC2138+AC2152+AC2175</f>
        <v>0</v>
      </c>
      <c r="AD2137" s="21">
        <f t="shared" si="8068"/>
        <v>55502.19</v>
      </c>
      <c r="AE2137" s="21">
        <f t="shared" si="8069"/>
        <v>50634.9</v>
      </c>
      <c r="AF2137" s="21">
        <f t="shared" si="8070"/>
        <v>51164.1</v>
      </c>
      <c r="AG2137" s="21">
        <f>AG2138+AG2152+AG2175</f>
        <v>0</v>
      </c>
      <c r="AH2137" s="21">
        <f>AH2138+AH2152+AH2175</f>
        <v>0</v>
      </c>
      <c r="AI2137" s="21">
        <f>AI2138+AI2152+AI2175</f>
        <v>0</v>
      </c>
      <c r="AJ2137" s="21">
        <f t="shared" si="8071"/>
        <v>55502.19</v>
      </c>
      <c r="AK2137" s="21">
        <f t="shared" si="8072"/>
        <v>50634.9</v>
      </c>
      <c r="AL2137" s="21">
        <f t="shared" si="8073"/>
        <v>51164.1</v>
      </c>
      <c r="AM2137" s="21">
        <f>AM2138+AM2152+AM2175</f>
        <v>0</v>
      </c>
      <c r="AN2137" s="21">
        <f>AN2138+AN2152+AN2175</f>
        <v>0</v>
      </c>
      <c r="AO2137" s="21">
        <f>AO2138+AO2152+AO2175</f>
        <v>0</v>
      </c>
      <c r="AP2137" s="21">
        <f t="shared" si="8074"/>
        <v>55502.19</v>
      </c>
      <c r="AQ2137" s="21">
        <f t="shared" si="8075"/>
        <v>50634.9</v>
      </c>
      <c r="AR2137" s="21">
        <f t="shared" si="8076"/>
        <v>51164.1</v>
      </c>
      <c r="AS2137" s="21">
        <f>AS2138+AS2152+AS2175</f>
        <v>0</v>
      </c>
      <c r="AT2137" s="21">
        <f>AT2138+AT2152+AT2175</f>
        <v>0</v>
      </c>
      <c r="AU2137" s="21">
        <f>AU2138+AU2152+AU2175</f>
        <v>0</v>
      </c>
      <c r="AV2137" s="21">
        <f t="shared" si="8077"/>
        <v>55502.19</v>
      </c>
      <c r="AW2137" s="21">
        <f t="shared" si="8078"/>
        <v>50634.9</v>
      </c>
      <c r="AX2137" s="21">
        <f t="shared" si="8079"/>
        <v>51164.1</v>
      </c>
      <c r="AY2137" s="21">
        <f>AY2138+AY2152+AY2175</f>
        <v>6332.4810000000007</v>
      </c>
      <c r="AZ2137" s="21">
        <f>AZ2138+AZ2152+AZ2175</f>
        <v>0</v>
      </c>
      <c r="BA2137" s="21">
        <f>BA2138+BA2152+BA2175</f>
        <v>0</v>
      </c>
      <c r="BB2137" s="21">
        <f t="shared" si="8080"/>
        <v>61834.671000000002</v>
      </c>
      <c r="BC2137" s="21">
        <f t="shared" si="8081"/>
        <v>50634.9</v>
      </c>
      <c r="BD2137" s="21">
        <f t="shared" si="8082"/>
        <v>51164.1</v>
      </c>
      <c r="BE2137" s="21">
        <f>BE2138+BE2152+BE2175</f>
        <v>0</v>
      </c>
      <c r="BF2137" s="21">
        <f>BF2138+BF2152+BF2175</f>
        <v>0</v>
      </c>
      <c r="BG2137" s="21">
        <f>BG2138+BG2152+BG2175</f>
        <v>0</v>
      </c>
      <c r="BH2137" s="21">
        <f t="shared" si="8083"/>
        <v>61834.671000000002</v>
      </c>
      <c r="BI2137" s="21">
        <f t="shared" si="8084"/>
        <v>50634.9</v>
      </c>
      <c r="BJ2137" s="21">
        <f t="shared" si="8085"/>
        <v>51164.1</v>
      </c>
      <c r="BK2137" s="21">
        <f>BK2138+BK2152+BK2175</f>
        <v>0</v>
      </c>
      <c r="BL2137" s="21">
        <f>BL2138+BL2152+BL2175</f>
        <v>0</v>
      </c>
      <c r="BM2137" s="21">
        <f>BM2138+BM2152+BM2175</f>
        <v>0</v>
      </c>
      <c r="BN2137" s="21">
        <f t="shared" si="8086"/>
        <v>61834.671000000002</v>
      </c>
      <c r="BO2137" s="21">
        <f t="shared" si="8087"/>
        <v>50634.9</v>
      </c>
      <c r="BP2137" s="21">
        <f t="shared" si="8088"/>
        <v>51164.1</v>
      </c>
      <c r="BQ2137" s="21">
        <f>BQ2138+BQ2152+BQ2175</f>
        <v>0</v>
      </c>
      <c r="BR2137" s="21">
        <f>BR2138+BR2152+BR2175</f>
        <v>0</v>
      </c>
      <c r="BS2137" s="22">
        <f t="shared" si="8089"/>
        <v>61834.671000000002</v>
      </c>
      <c r="BT2137" s="22">
        <f t="shared" si="8090"/>
        <v>50634.9</v>
      </c>
      <c r="BU2137" s="22">
        <f t="shared" si="8091"/>
        <v>51164.1</v>
      </c>
      <c r="BV2137" s="21">
        <f>BV2138+BV2152+BV2175</f>
        <v>0</v>
      </c>
      <c r="BW2137" s="21">
        <f>BW2138+BW2152+BW2175</f>
        <v>0</v>
      </c>
      <c r="BX2137" s="21">
        <f t="shared" si="8092"/>
        <v>61834.671000000002</v>
      </c>
      <c r="BY2137" s="21">
        <f t="shared" si="8093"/>
        <v>50634.9</v>
      </c>
      <c r="BZ2137" s="21">
        <f t="shared" si="8094"/>
        <v>51164.1</v>
      </c>
      <c r="CA2137" s="21">
        <f>CA2138+CA2152+CA2175</f>
        <v>-487.91199999999998</v>
      </c>
      <c r="CB2137" s="21">
        <f>CB2138+CB2152+CB2175</f>
        <v>0</v>
      </c>
      <c r="CC2137" s="21">
        <f>CC2138+CC2152+CC2175</f>
        <v>0</v>
      </c>
      <c r="CD2137" s="21">
        <f t="shared" si="7880"/>
        <v>61346.759000000005</v>
      </c>
      <c r="CE2137" s="21">
        <f>CE2138+CE2152+CE2175</f>
        <v>0</v>
      </c>
      <c r="CF2137" s="23">
        <f t="shared" si="7884"/>
        <v>61346.759000000005</v>
      </c>
      <c r="CG2137" s="21">
        <f t="shared" si="7881"/>
        <v>50634.9</v>
      </c>
      <c r="CH2137" s="21">
        <f>CH2138+CH2152+CH2175</f>
        <v>0</v>
      </c>
      <c r="CI2137" s="21">
        <f t="shared" si="7885"/>
        <v>50634.9</v>
      </c>
      <c r="CJ2137" s="21">
        <f t="shared" si="7882"/>
        <v>51164.1</v>
      </c>
      <c r="CK2137" s="21">
        <f>CK2138+CK2152+CK2175</f>
        <v>0</v>
      </c>
      <c r="CL2137" s="21">
        <f t="shared" si="7886"/>
        <v>51164.1</v>
      </c>
      <c r="CM2137" s="21">
        <f>CM2138+CM2152+CM2175</f>
        <v>0</v>
      </c>
      <c r="CN2137" s="15"/>
      <c r="CO2137" s="10"/>
      <c r="CP2137" s="24" t="s">
        <v>26</v>
      </c>
    </row>
    <row r="2138" spans="1:99" s="31" customFormat="1" ht="46.8" x14ac:dyDescent="0.3">
      <c r="A2138" s="25" t="s">
        <v>1224</v>
      </c>
      <c r="B2138" s="26"/>
      <c r="C2138" s="25"/>
      <c r="D2138" s="25"/>
      <c r="E2138" s="27" t="s">
        <v>1225</v>
      </c>
      <c r="F2138" s="28">
        <f t="shared" ref="F2138:K2138" si="8096">F2144+F2139</f>
        <v>13828.8</v>
      </c>
      <c r="G2138" s="28">
        <f t="shared" si="8096"/>
        <v>14352.5</v>
      </c>
      <c r="H2138" s="28">
        <f t="shared" si="8096"/>
        <v>14352.5</v>
      </c>
      <c r="I2138" s="28">
        <f t="shared" si="8096"/>
        <v>0</v>
      </c>
      <c r="J2138" s="28">
        <f t="shared" si="8096"/>
        <v>0</v>
      </c>
      <c r="K2138" s="28">
        <f t="shared" si="8096"/>
        <v>0</v>
      </c>
      <c r="L2138" s="28">
        <f t="shared" si="8059"/>
        <v>13828.8</v>
      </c>
      <c r="M2138" s="28">
        <f t="shared" si="8060"/>
        <v>14352.5</v>
      </c>
      <c r="N2138" s="28">
        <f t="shared" si="8061"/>
        <v>14352.5</v>
      </c>
      <c r="O2138" s="28">
        <f>O2144+O2139</f>
        <v>0</v>
      </c>
      <c r="P2138" s="28">
        <f>P2144+P2139</f>
        <v>0</v>
      </c>
      <c r="Q2138" s="28">
        <f>Q2144+Q2139</f>
        <v>0</v>
      </c>
      <c r="R2138" s="28">
        <f t="shared" si="8062"/>
        <v>13828.8</v>
      </c>
      <c r="S2138" s="28">
        <f t="shared" si="8063"/>
        <v>14352.5</v>
      </c>
      <c r="T2138" s="28">
        <f t="shared" si="8064"/>
        <v>14352.5</v>
      </c>
      <c r="U2138" s="28">
        <f>U2144+U2139</f>
        <v>0</v>
      </c>
      <c r="V2138" s="28">
        <f>V2144+V2139</f>
        <v>0</v>
      </c>
      <c r="W2138" s="28">
        <f>W2144+W2139</f>
        <v>0</v>
      </c>
      <c r="X2138" s="28">
        <f t="shared" si="8065"/>
        <v>13828.8</v>
      </c>
      <c r="Y2138" s="28">
        <f t="shared" si="8066"/>
        <v>14352.5</v>
      </c>
      <c r="Z2138" s="28">
        <f t="shared" si="8067"/>
        <v>14352.5</v>
      </c>
      <c r="AA2138" s="28">
        <f>AA2144+AA2139</f>
        <v>0</v>
      </c>
      <c r="AB2138" s="28">
        <f>AB2144+AB2139</f>
        <v>0</v>
      </c>
      <c r="AC2138" s="28">
        <f>AC2144+AC2139</f>
        <v>0</v>
      </c>
      <c r="AD2138" s="28">
        <f t="shared" si="8068"/>
        <v>13828.8</v>
      </c>
      <c r="AE2138" s="28">
        <f t="shared" si="8069"/>
        <v>14352.5</v>
      </c>
      <c r="AF2138" s="28">
        <f t="shared" si="8070"/>
        <v>14352.5</v>
      </c>
      <c r="AG2138" s="28">
        <f>AG2144+AG2139</f>
        <v>0</v>
      </c>
      <c r="AH2138" s="28">
        <f>AH2144+AH2139</f>
        <v>0</v>
      </c>
      <c r="AI2138" s="28">
        <f>AI2144+AI2139</f>
        <v>0</v>
      </c>
      <c r="AJ2138" s="28">
        <f t="shared" si="8071"/>
        <v>13828.8</v>
      </c>
      <c r="AK2138" s="28">
        <f t="shared" si="8072"/>
        <v>14352.5</v>
      </c>
      <c r="AL2138" s="28">
        <f t="shared" si="8073"/>
        <v>14352.5</v>
      </c>
      <c r="AM2138" s="28">
        <f>AM2144+AM2139</f>
        <v>0</v>
      </c>
      <c r="AN2138" s="28">
        <f>AN2144+AN2139</f>
        <v>0</v>
      </c>
      <c r="AO2138" s="28">
        <f>AO2144+AO2139</f>
        <v>0</v>
      </c>
      <c r="AP2138" s="28">
        <f t="shared" si="8074"/>
        <v>13828.8</v>
      </c>
      <c r="AQ2138" s="28">
        <f t="shared" si="8075"/>
        <v>14352.5</v>
      </c>
      <c r="AR2138" s="28">
        <f t="shared" si="8076"/>
        <v>14352.5</v>
      </c>
      <c r="AS2138" s="28">
        <f>AS2144+AS2139</f>
        <v>0</v>
      </c>
      <c r="AT2138" s="28">
        <f>AT2144+AT2139</f>
        <v>0</v>
      </c>
      <c r="AU2138" s="28">
        <f>AU2144+AU2139</f>
        <v>0</v>
      </c>
      <c r="AV2138" s="28">
        <f t="shared" si="8077"/>
        <v>13828.8</v>
      </c>
      <c r="AW2138" s="28">
        <f t="shared" si="8078"/>
        <v>14352.5</v>
      </c>
      <c r="AX2138" s="28">
        <f t="shared" si="8079"/>
        <v>14352.5</v>
      </c>
      <c r="AY2138" s="28">
        <f>AY2144+AY2139</f>
        <v>0</v>
      </c>
      <c r="AZ2138" s="28">
        <f>AZ2144+AZ2139</f>
        <v>0</v>
      </c>
      <c r="BA2138" s="28">
        <f>BA2144+BA2139</f>
        <v>0</v>
      </c>
      <c r="BB2138" s="28">
        <f t="shared" si="8080"/>
        <v>13828.8</v>
      </c>
      <c r="BC2138" s="28">
        <f t="shared" si="8081"/>
        <v>14352.5</v>
      </c>
      <c r="BD2138" s="28">
        <f t="shared" si="8082"/>
        <v>14352.5</v>
      </c>
      <c r="BE2138" s="28">
        <f>BE2144+BE2139</f>
        <v>0</v>
      </c>
      <c r="BF2138" s="28">
        <f>BF2144+BF2139</f>
        <v>0</v>
      </c>
      <c r="BG2138" s="28">
        <f>BG2144+BG2139</f>
        <v>0</v>
      </c>
      <c r="BH2138" s="28">
        <f t="shared" si="8083"/>
        <v>13828.8</v>
      </c>
      <c r="BI2138" s="28">
        <f t="shared" si="8084"/>
        <v>14352.5</v>
      </c>
      <c r="BJ2138" s="28">
        <f t="shared" si="8085"/>
        <v>14352.5</v>
      </c>
      <c r="BK2138" s="28">
        <f>BK2144+BK2139</f>
        <v>0</v>
      </c>
      <c r="BL2138" s="28">
        <f>BL2144+BL2139</f>
        <v>0</v>
      </c>
      <c r="BM2138" s="28">
        <f>BM2144+BM2139</f>
        <v>0</v>
      </c>
      <c r="BN2138" s="28">
        <f t="shared" si="8086"/>
        <v>13828.8</v>
      </c>
      <c r="BO2138" s="28">
        <f t="shared" si="8087"/>
        <v>14352.5</v>
      </c>
      <c r="BP2138" s="28">
        <f t="shared" si="8088"/>
        <v>14352.5</v>
      </c>
      <c r="BQ2138" s="28">
        <f>BQ2144+BQ2139</f>
        <v>0</v>
      </c>
      <c r="BR2138" s="28">
        <f>BR2144+BR2139</f>
        <v>0</v>
      </c>
      <c r="BS2138" s="22">
        <f t="shared" si="8089"/>
        <v>13828.8</v>
      </c>
      <c r="BT2138" s="22">
        <f t="shared" si="8090"/>
        <v>14352.5</v>
      </c>
      <c r="BU2138" s="22">
        <f t="shared" si="8091"/>
        <v>14352.5</v>
      </c>
      <c r="BV2138" s="28">
        <f>BV2144+BV2139</f>
        <v>0</v>
      </c>
      <c r="BW2138" s="28">
        <f>BW2144+BW2139</f>
        <v>0</v>
      </c>
      <c r="BX2138" s="28">
        <f t="shared" si="8092"/>
        <v>13828.8</v>
      </c>
      <c r="BY2138" s="28">
        <f t="shared" si="8093"/>
        <v>14352.5</v>
      </c>
      <c r="BZ2138" s="28">
        <f t="shared" si="8094"/>
        <v>14352.5</v>
      </c>
      <c r="CA2138" s="28">
        <f>CA2144+CA2139</f>
        <v>0</v>
      </c>
      <c r="CB2138" s="28">
        <f>CB2144+CB2139</f>
        <v>0</v>
      </c>
      <c r="CC2138" s="28">
        <f>CC2144+CC2139</f>
        <v>0</v>
      </c>
      <c r="CD2138" s="28">
        <f t="shared" si="7880"/>
        <v>13828.8</v>
      </c>
      <c r="CE2138" s="28">
        <f>CE2144+CE2139</f>
        <v>0</v>
      </c>
      <c r="CF2138" s="29">
        <f t="shared" si="7884"/>
        <v>13828.8</v>
      </c>
      <c r="CG2138" s="28">
        <f t="shared" si="7881"/>
        <v>14352.5</v>
      </c>
      <c r="CH2138" s="28">
        <f>CH2144+CH2139</f>
        <v>0</v>
      </c>
      <c r="CI2138" s="28">
        <f t="shared" si="7885"/>
        <v>14352.5</v>
      </c>
      <c r="CJ2138" s="28">
        <f t="shared" si="7882"/>
        <v>14352.5</v>
      </c>
      <c r="CK2138" s="28">
        <f>CK2144+CK2139</f>
        <v>0</v>
      </c>
      <c r="CL2138" s="28">
        <f t="shared" si="7886"/>
        <v>14352.5</v>
      </c>
      <c r="CM2138" s="28">
        <f>CM2144+CM2139</f>
        <v>0</v>
      </c>
      <c r="CN2138" s="15"/>
      <c r="CO2138" s="30"/>
      <c r="CQ2138" s="31" t="s">
        <v>27</v>
      </c>
    </row>
    <row r="2139" spans="1:99" ht="31.2" x14ac:dyDescent="0.3">
      <c r="A2139" s="36" t="s">
        <v>1226</v>
      </c>
      <c r="B2139" s="16"/>
      <c r="C2139" s="32"/>
      <c r="D2139" s="32"/>
      <c r="E2139" s="33" t="s">
        <v>1227</v>
      </c>
      <c r="F2139" s="22">
        <f t="shared" ref="F2139:F2144" si="8097">F2140</f>
        <v>13249.8</v>
      </c>
      <c r="G2139" s="22">
        <f t="shared" ref="G2139:G2144" si="8098">G2140</f>
        <v>13773.5</v>
      </c>
      <c r="H2139" s="22">
        <f t="shared" ref="H2139:H2144" si="8099">H2140</f>
        <v>13773.5</v>
      </c>
      <c r="I2139" s="22">
        <f t="shared" ref="I2139:I2144" si="8100">I2140</f>
        <v>0</v>
      </c>
      <c r="J2139" s="22">
        <f t="shared" ref="J2139:J2144" si="8101">J2140</f>
        <v>0</v>
      </c>
      <c r="K2139" s="22">
        <f t="shared" ref="K2139:K2144" si="8102">K2140</f>
        <v>0</v>
      </c>
      <c r="L2139" s="22">
        <f t="shared" si="8059"/>
        <v>13249.8</v>
      </c>
      <c r="M2139" s="22">
        <f t="shared" si="8060"/>
        <v>13773.5</v>
      </c>
      <c r="N2139" s="22">
        <f t="shared" si="8061"/>
        <v>13773.5</v>
      </c>
      <c r="O2139" s="22">
        <f t="shared" ref="O2139:O2144" si="8103">O2140</f>
        <v>0</v>
      </c>
      <c r="P2139" s="22">
        <f t="shared" ref="P2139:P2144" si="8104">P2140</f>
        <v>0</v>
      </c>
      <c r="Q2139" s="22">
        <f t="shared" ref="Q2139:Q2144" si="8105">Q2140</f>
        <v>0</v>
      </c>
      <c r="R2139" s="22">
        <f t="shared" si="8062"/>
        <v>13249.8</v>
      </c>
      <c r="S2139" s="22">
        <f t="shared" si="8063"/>
        <v>13773.5</v>
      </c>
      <c r="T2139" s="22">
        <f t="shared" si="8064"/>
        <v>13773.5</v>
      </c>
      <c r="U2139" s="22">
        <f t="shared" ref="U2139:U2144" si="8106">U2140</f>
        <v>0</v>
      </c>
      <c r="V2139" s="22">
        <f t="shared" ref="V2139:V2144" si="8107">V2140</f>
        <v>0</v>
      </c>
      <c r="W2139" s="22">
        <f t="shared" ref="W2139:W2144" si="8108">W2140</f>
        <v>0</v>
      </c>
      <c r="X2139" s="22">
        <f t="shared" si="8065"/>
        <v>13249.8</v>
      </c>
      <c r="Y2139" s="22">
        <f t="shared" si="8066"/>
        <v>13773.5</v>
      </c>
      <c r="Z2139" s="22">
        <f t="shared" si="8067"/>
        <v>13773.5</v>
      </c>
      <c r="AA2139" s="22">
        <f t="shared" ref="AA2139:AA2144" si="8109">AA2140</f>
        <v>0</v>
      </c>
      <c r="AB2139" s="22">
        <f t="shared" ref="AB2139:AB2144" si="8110">AB2140</f>
        <v>0</v>
      </c>
      <c r="AC2139" s="22">
        <f t="shared" ref="AC2139:AC2144" si="8111">AC2140</f>
        <v>0</v>
      </c>
      <c r="AD2139" s="22">
        <f t="shared" si="8068"/>
        <v>13249.8</v>
      </c>
      <c r="AE2139" s="22">
        <f t="shared" si="8069"/>
        <v>13773.5</v>
      </c>
      <c r="AF2139" s="22">
        <f t="shared" si="8070"/>
        <v>13773.5</v>
      </c>
      <c r="AG2139" s="22">
        <f t="shared" ref="AG2139:AG2144" si="8112">AG2140</f>
        <v>0</v>
      </c>
      <c r="AH2139" s="22">
        <f t="shared" ref="AH2139:AH2144" si="8113">AH2140</f>
        <v>0</v>
      </c>
      <c r="AI2139" s="22">
        <f t="shared" ref="AI2139:AI2144" si="8114">AI2140</f>
        <v>0</v>
      </c>
      <c r="AJ2139" s="22">
        <f t="shared" si="8071"/>
        <v>13249.8</v>
      </c>
      <c r="AK2139" s="22">
        <f t="shared" si="8072"/>
        <v>13773.5</v>
      </c>
      <c r="AL2139" s="22">
        <f t="shared" si="8073"/>
        <v>13773.5</v>
      </c>
      <c r="AM2139" s="22">
        <f t="shared" ref="AM2139:AM2144" si="8115">AM2140</f>
        <v>0</v>
      </c>
      <c r="AN2139" s="22">
        <f t="shared" ref="AN2139:AN2144" si="8116">AN2140</f>
        <v>0</v>
      </c>
      <c r="AO2139" s="22">
        <f t="shared" ref="AO2139:AO2144" si="8117">AO2140</f>
        <v>0</v>
      </c>
      <c r="AP2139" s="22">
        <f t="shared" si="8074"/>
        <v>13249.8</v>
      </c>
      <c r="AQ2139" s="22">
        <f t="shared" si="8075"/>
        <v>13773.5</v>
      </c>
      <c r="AR2139" s="22">
        <f t="shared" si="8076"/>
        <v>13773.5</v>
      </c>
      <c r="AS2139" s="22">
        <f t="shared" ref="AS2139:AS2144" si="8118">AS2140</f>
        <v>0</v>
      </c>
      <c r="AT2139" s="22">
        <f t="shared" ref="AT2139:AT2144" si="8119">AT2140</f>
        <v>0</v>
      </c>
      <c r="AU2139" s="22">
        <f t="shared" ref="AU2139:AU2144" si="8120">AU2140</f>
        <v>0</v>
      </c>
      <c r="AV2139" s="22">
        <f t="shared" si="8077"/>
        <v>13249.8</v>
      </c>
      <c r="AW2139" s="22">
        <f t="shared" si="8078"/>
        <v>13773.5</v>
      </c>
      <c r="AX2139" s="22">
        <f t="shared" si="8079"/>
        <v>13773.5</v>
      </c>
      <c r="AY2139" s="22">
        <f t="shared" ref="AY2139:AY2144" si="8121">AY2140</f>
        <v>0</v>
      </c>
      <c r="AZ2139" s="22">
        <f t="shared" ref="AZ2139:AZ2144" si="8122">AZ2140</f>
        <v>0</v>
      </c>
      <c r="BA2139" s="22">
        <f t="shared" ref="BA2139:BA2144" si="8123">BA2140</f>
        <v>0</v>
      </c>
      <c r="BB2139" s="22">
        <f t="shared" si="8080"/>
        <v>13249.8</v>
      </c>
      <c r="BC2139" s="22">
        <f t="shared" si="8081"/>
        <v>13773.5</v>
      </c>
      <c r="BD2139" s="22">
        <f t="shared" si="8082"/>
        <v>13773.5</v>
      </c>
      <c r="BE2139" s="22">
        <f t="shared" ref="BE2139:BE2144" si="8124">BE2140</f>
        <v>0</v>
      </c>
      <c r="BF2139" s="22">
        <f t="shared" ref="BF2139:BF2144" si="8125">BF2140</f>
        <v>0</v>
      </c>
      <c r="BG2139" s="22">
        <f t="shared" ref="BG2139:BG2144" si="8126">BG2140</f>
        <v>0</v>
      </c>
      <c r="BH2139" s="22">
        <f t="shared" si="8083"/>
        <v>13249.8</v>
      </c>
      <c r="BI2139" s="22">
        <f t="shared" si="8084"/>
        <v>13773.5</v>
      </c>
      <c r="BJ2139" s="22">
        <f t="shared" si="8085"/>
        <v>13773.5</v>
      </c>
      <c r="BK2139" s="22">
        <f t="shared" ref="BK2139:BK2144" si="8127">BK2140</f>
        <v>0</v>
      </c>
      <c r="BL2139" s="22">
        <f t="shared" ref="BL2139:BL2144" si="8128">BL2140</f>
        <v>0</v>
      </c>
      <c r="BM2139" s="22">
        <f t="shared" ref="BM2139:BM2144" si="8129">BM2140</f>
        <v>0</v>
      </c>
      <c r="BN2139" s="22">
        <f t="shared" si="8086"/>
        <v>13249.8</v>
      </c>
      <c r="BO2139" s="22">
        <f t="shared" si="8087"/>
        <v>13773.5</v>
      </c>
      <c r="BP2139" s="22">
        <f t="shared" si="8088"/>
        <v>13773.5</v>
      </c>
      <c r="BQ2139" s="22">
        <f t="shared" ref="BQ2139:BQ2144" si="8130">BQ2140</f>
        <v>0</v>
      </c>
      <c r="BR2139" s="22">
        <f t="shared" ref="BR2139:BR2144" si="8131">BR2140</f>
        <v>0</v>
      </c>
      <c r="BS2139" s="22">
        <f t="shared" si="8089"/>
        <v>13249.8</v>
      </c>
      <c r="BT2139" s="22">
        <f t="shared" si="8090"/>
        <v>13773.5</v>
      </c>
      <c r="BU2139" s="22">
        <f t="shared" si="8091"/>
        <v>13773.5</v>
      </c>
      <c r="BV2139" s="22">
        <f t="shared" ref="BV2139:BV2144" si="8132">BV2140</f>
        <v>0</v>
      </c>
      <c r="BW2139" s="22">
        <f t="shared" ref="BW2139:BW2144" si="8133">BW2140</f>
        <v>0</v>
      </c>
      <c r="BX2139" s="22">
        <f t="shared" si="8092"/>
        <v>13249.8</v>
      </c>
      <c r="BY2139" s="22">
        <f t="shared" si="8093"/>
        <v>13773.5</v>
      </c>
      <c r="BZ2139" s="22">
        <f t="shared" si="8094"/>
        <v>13773.5</v>
      </c>
      <c r="CA2139" s="22">
        <f t="shared" ref="CA2139:CA2144" si="8134">CA2140</f>
        <v>0</v>
      </c>
      <c r="CB2139" s="22">
        <f t="shared" ref="CB2139:CB2144" si="8135">CB2140</f>
        <v>0</v>
      </c>
      <c r="CC2139" s="22">
        <f t="shared" ref="CC2139:CC2144" si="8136">CC2140</f>
        <v>0</v>
      </c>
      <c r="CD2139" s="22">
        <f t="shared" si="7880"/>
        <v>13249.8</v>
      </c>
      <c r="CE2139" s="22">
        <f t="shared" ref="CE2139:CE2144" si="8137">CE2140</f>
        <v>0</v>
      </c>
      <c r="CF2139" s="34">
        <f t="shared" si="7884"/>
        <v>13249.8</v>
      </c>
      <c r="CG2139" s="22">
        <f t="shared" si="7881"/>
        <v>13773.5</v>
      </c>
      <c r="CH2139" s="22">
        <f t="shared" ref="CH2139:CM2144" si="8138">CH2140</f>
        <v>0</v>
      </c>
      <c r="CI2139" s="22">
        <f t="shared" si="7885"/>
        <v>13773.5</v>
      </c>
      <c r="CJ2139" s="22">
        <f t="shared" si="7882"/>
        <v>13773.5</v>
      </c>
      <c r="CK2139" s="22">
        <f t="shared" si="8138"/>
        <v>0</v>
      </c>
      <c r="CL2139" s="22">
        <f t="shared" si="7886"/>
        <v>13773.5</v>
      </c>
      <c r="CM2139" s="22">
        <f t="shared" si="8138"/>
        <v>0</v>
      </c>
      <c r="CN2139" s="15"/>
      <c r="CO2139" s="35"/>
      <c r="CR2139" s="5" t="s">
        <v>28</v>
      </c>
    </row>
    <row r="2140" spans="1:99" ht="31.2" x14ac:dyDescent="0.3">
      <c r="A2140" s="36" t="s">
        <v>1228</v>
      </c>
      <c r="B2140" s="16"/>
      <c r="C2140" s="32"/>
      <c r="D2140" s="32"/>
      <c r="E2140" s="33" t="s">
        <v>1229</v>
      </c>
      <c r="F2140" s="22">
        <f t="shared" si="8097"/>
        <v>13249.8</v>
      </c>
      <c r="G2140" s="22">
        <f t="shared" si="8098"/>
        <v>13773.5</v>
      </c>
      <c r="H2140" s="22">
        <f t="shared" si="8099"/>
        <v>13773.5</v>
      </c>
      <c r="I2140" s="22">
        <f t="shared" si="8100"/>
        <v>0</v>
      </c>
      <c r="J2140" s="22">
        <f t="shared" si="8101"/>
        <v>0</v>
      </c>
      <c r="K2140" s="22">
        <f t="shared" si="8102"/>
        <v>0</v>
      </c>
      <c r="L2140" s="22">
        <f t="shared" si="8059"/>
        <v>13249.8</v>
      </c>
      <c r="M2140" s="22">
        <f t="shared" si="8060"/>
        <v>13773.5</v>
      </c>
      <c r="N2140" s="22">
        <f t="shared" si="8061"/>
        <v>13773.5</v>
      </c>
      <c r="O2140" s="22">
        <f t="shared" si="8103"/>
        <v>0</v>
      </c>
      <c r="P2140" s="22">
        <f t="shared" si="8104"/>
        <v>0</v>
      </c>
      <c r="Q2140" s="22">
        <f t="shared" si="8105"/>
        <v>0</v>
      </c>
      <c r="R2140" s="22">
        <f t="shared" si="8062"/>
        <v>13249.8</v>
      </c>
      <c r="S2140" s="22">
        <f t="shared" si="8063"/>
        <v>13773.5</v>
      </c>
      <c r="T2140" s="22">
        <f t="shared" si="8064"/>
        <v>13773.5</v>
      </c>
      <c r="U2140" s="22">
        <f t="shared" si="8106"/>
        <v>0</v>
      </c>
      <c r="V2140" s="22">
        <f t="shared" si="8107"/>
        <v>0</v>
      </c>
      <c r="W2140" s="22">
        <f t="shared" si="8108"/>
        <v>0</v>
      </c>
      <c r="X2140" s="22">
        <f t="shared" si="8065"/>
        <v>13249.8</v>
      </c>
      <c r="Y2140" s="22">
        <f t="shared" si="8066"/>
        <v>13773.5</v>
      </c>
      <c r="Z2140" s="22">
        <f t="shared" si="8067"/>
        <v>13773.5</v>
      </c>
      <c r="AA2140" s="22">
        <f t="shared" si="8109"/>
        <v>0</v>
      </c>
      <c r="AB2140" s="22">
        <f t="shared" si="8110"/>
        <v>0</v>
      </c>
      <c r="AC2140" s="22">
        <f t="shared" si="8111"/>
        <v>0</v>
      </c>
      <c r="AD2140" s="22">
        <f t="shared" si="8068"/>
        <v>13249.8</v>
      </c>
      <c r="AE2140" s="22">
        <f t="shared" si="8069"/>
        <v>13773.5</v>
      </c>
      <c r="AF2140" s="22">
        <f t="shared" si="8070"/>
        <v>13773.5</v>
      </c>
      <c r="AG2140" s="22">
        <f t="shared" si="8112"/>
        <v>0</v>
      </c>
      <c r="AH2140" s="22">
        <f t="shared" si="8113"/>
        <v>0</v>
      </c>
      <c r="AI2140" s="22">
        <f t="shared" si="8114"/>
        <v>0</v>
      </c>
      <c r="AJ2140" s="22">
        <f t="shared" si="8071"/>
        <v>13249.8</v>
      </c>
      <c r="AK2140" s="22">
        <f t="shared" si="8072"/>
        <v>13773.5</v>
      </c>
      <c r="AL2140" s="22">
        <f t="shared" si="8073"/>
        <v>13773.5</v>
      </c>
      <c r="AM2140" s="22">
        <f t="shared" si="8115"/>
        <v>0</v>
      </c>
      <c r="AN2140" s="22">
        <f t="shared" si="8116"/>
        <v>0</v>
      </c>
      <c r="AO2140" s="22">
        <f t="shared" si="8117"/>
        <v>0</v>
      </c>
      <c r="AP2140" s="22">
        <f t="shared" si="8074"/>
        <v>13249.8</v>
      </c>
      <c r="AQ2140" s="22">
        <f t="shared" si="8075"/>
        <v>13773.5</v>
      </c>
      <c r="AR2140" s="22">
        <f t="shared" si="8076"/>
        <v>13773.5</v>
      </c>
      <c r="AS2140" s="22">
        <f t="shared" si="8118"/>
        <v>0</v>
      </c>
      <c r="AT2140" s="22">
        <f t="shared" si="8119"/>
        <v>0</v>
      </c>
      <c r="AU2140" s="22">
        <f t="shared" si="8120"/>
        <v>0</v>
      </c>
      <c r="AV2140" s="22">
        <f t="shared" si="8077"/>
        <v>13249.8</v>
      </c>
      <c r="AW2140" s="22">
        <f t="shared" si="8078"/>
        <v>13773.5</v>
      </c>
      <c r="AX2140" s="22">
        <f t="shared" si="8079"/>
        <v>13773.5</v>
      </c>
      <c r="AY2140" s="22">
        <f t="shared" si="8121"/>
        <v>0</v>
      </c>
      <c r="AZ2140" s="22">
        <f t="shared" si="8122"/>
        <v>0</v>
      </c>
      <c r="BA2140" s="22">
        <f t="shared" si="8123"/>
        <v>0</v>
      </c>
      <c r="BB2140" s="22">
        <f t="shared" si="8080"/>
        <v>13249.8</v>
      </c>
      <c r="BC2140" s="22">
        <f t="shared" si="8081"/>
        <v>13773.5</v>
      </c>
      <c r="BD2140" s="22">
        <f t="shared" si="8082"/>
        <v>13773.5</v>
      </c>
      <c r="BE2140" s="22">
        <f t="shared" si="8124"/>
        <v>0</v>
      </c>
      <c r="BF2140" s="22">
        <f t="shared" si="8125"/>
        <v>0</v>
      </c>
      <c r="BG2140" s="22">
        <f t="shared" si="8126"/>
        <v>0</v>
      </c>
      <c r="BH2140" s="22">
        <f t="shared" si="8083"/>
        <v>13249.8</v>
      </c>
      <c r="BI2140" s="22">
        <f t="shared" si="8084"/>
        <v>13773.5</v>
      </c>
      <c r="BJ2140" s="22">
        <f t="shared" si="8085"/>
        <v>13773.5</v>
      </c>
      <c r="BK2140" s="22">
        <f t="shared" si="8127"/>
        <v>0</v>
      </c>
      <c r="BL2140" s="22">
        <f t="shared" si="8128"/>
        <v>0</v>
      </c>
      <c r="BM2140" s="22">
        <f t="shared" si="8129"/>
        <v>0</v>
      </c>
      <c r="BN2140" s="22">
        <f t="shared" si="8086"/>
        <v>13249.8</v>
      </c>
      <c r="BO2140" s="22">
        <f t="shared" si="8087"/>
        <v>13773.5</v>
      </c>
      <c r="BP2140" s="22">
        <f t="shared" si="8088"/>
        <v>13773.5</v>
      </c>
      <c r="BQ2140" s="22">
        <f t="shared" si="8130"/>
        <v>0</v>
      </c>
      <c r="BR2140" s="22">
        <f t="shared" si="8131"/>
        <v>0</v>
      </c>
      <c r="BS2140" s="22">
        <f t="shared" si="8089"/>
        <v>13249.8</v>
      </c>
      <c r="BT2140" s="22">
        <f t="shared" si="8090"/>
        <v>13773.5</v>
      </c>
      <c r="BU2140" s="22">
        <f t="shared" si="8091"/>
        <v>13773.5</v>
      </c>
      <c r="BV2140" s="22">
        <f t="shared" si="8132"/>
        <v>0</v>
      </c>
      <c r="BW2140" s="22">
        <f t="shared" si="8133"/>
        <v>0</v>
      </c>
      <c r="BX2140" s="22">
        <f t="shared" si="8092"/>
        <v>13249.8</v>
      </c>
      <c r="BY2140" s="22">
        <f t="shared" si="8093"/>
        <v>13773.5</v>
      </c>
      <c r="BZ2140" s="22">
        <f t="shared" si="8094"/>
        <v>13773.5</v>
      </c>
      <c r="CA2140" s="22">
        <f t="shared" si="8134"/>
        <v>0</v>
      </c>
      <c r="CB2140" s="22">
        <f t="shared" si="8135"/>
        <v>0</v>
      </c>
      <c r="CC2140" s="22">
        <f t="shared" si="8136"/>
        <v>0</v>
      </c>
      <c r="CD2140" s="22">
        <f t="shared" si="7880"/>
        <v>13249.8</v>
      </c>
      <c r="CE2140" s="22">
        <f t="shared" si="8137"/>
        <v>0</v>
      </c>
      <c r="CF2140" s="34">
        <f t="shared" si="7884"/>
        <v>13249.8</v>
      </c>
      <c r="CG2140" s="22">
        <f t="shared" si="7881"/>
        <v>13773.5</v>
      </c>
      <c r="CH2140" s="22">
        <f t="shared" si="8138"/>
        <v>0</v>
      </c>
      <c r="CI2140" s="22">
        <f t="shared" si="7885"/>
        <v>13773.5</v>
      </c>
      <c r="CJ2140" s="22">
        <f t="shared" si="7882"/>
        <v>13773.5</v>
      </c>
      <c r="CK2140" s="22">
        <f t="shared" si="8138"/>
        <v>0</v>
      </c>
      <c r="CL2140" s="22">
        <f t="shared" si="7886"/>
        <v>13773.5</v>
      </c>
      <c r="CM2140" s="22">
        <f t="shared" si="8138"/>
        <v>0</v>
      </c>
      <c r="CN2140" s="15"/>
      <c r="CO2140" s="35"/>
      <c r="CU2140" s="5" t="s">
        <v>31</v>
      </c>
    </row>
    <row r="2141" spans="1:99" ht="31.2" x14ac:dyDescent="0.3">
      <c r="A2141" s="36" t="s">
        <v>1228</v>
      </c>
      <c r="B2141" s="16">
        <v>200</v>
      </c>
      <c r="C2141" s="32"/>
      <c r="D2141" s="32"/>
      <c r="E2141" s="33" t="s">
        <v>40</v>
      </c>
      <c r="F2141" s="22">
        <f t="shared" si="8097"/>
        <v>13249.8</v>
      </c>
      <c r="G2141" s="22">
        <f t="shared" si="8098"/>
        <v>13773.5</v>
      </c>
      <c r="H2141" s="22">
        <f t="shared" si="8099"/>
        <v>13773.5</v>
      </c>
      <c r="I2141" s="22">
        <f t="shared" si="8100"/>
        <v>0</v>
      </c>
      <c r="J2141" s="22">
        <f t="shared" si="8101"/>
        <v>0</v>
      </c>
      <c r="K2141" s="22">
        <f t="shared" si="8102"/>
        <v>0</v>
      </c>
      <c r="L2141" s="22">
        <f t="shared" si="8059"/>
        <v>13249.8</v>
      </c>
      <c r="M2141" s="22">
        <f t="shared" si="8060"/>
        <v>13773.5</v>
      </c>
      <c r="N2141" s="22">
        <f t="shared" si="8061"/>
        <v>13773.5</v>
      </c>
      <c r="O2141" s="22">
        <f t="shared" si="8103"/>
        <v>0</v>
      </c>
      <c r="P2141" s="22">
        <f t="shared" si="8104"/>
        <v>0</v>
      </c>
      <c r="Q2141" s="22">
        <f t="shared" si="8105"/>
        <v>0</v>
      </c>
      <c r="R2141" s="22">
        <f t="shared" si="8062"/>
        <v>13249.8</v>
      </c>
      <c r="S2141" s="22">
        <f t="shared" si="8063"/>
        <v>13773.5</v>
      </c>
      <c r="T2141" s="22">
        <f t="shared" si="8064"/>
        <v>13773.5</v>
      </c>
      <c r="U2141" s="22">
        <f t="shared" si="8106"/>
        <v>0</v>
      </c>
      <c r="V2141" s="22">
        <f t="shared" si="8107"/>
        <v>0</v>
      </c>
      <c r="W2141" s="22">
        <f t="shared" si="8108"/>
        <v>0</v>
      </c>
      <c r="X2141" s="22">
        <f t="shared" si="8065"/>
        <v>13249.8</v>
      </c>
      <c r="Y2141" s="22">
        <f t="shared" si="8066"/>
        <v>13773.5</v>
      </c>
      <c r="Z2141" s="22">
        <f t="shared" si="8067"/>
        <v>13773.5</v>
      </c>
      <c r="AA2141" s="22">
        <f t="shared" si="8109"/>
        <v>0</v>
      </c>
      <c r="AB2141" s="22">
        <f t="shared" si="8110"/>
        <v>0</v>
      </c>
      <c r="AC2141" s="22">
        <f t="shared" si="8111"/>
        <v>0</v>
      </c>
      <c r="AD2141" s="22">
        <f t="shared" si="8068"/>
        <v>13249.8</v>
      </c>
      <c r="AE2141" s="22">
        <f t="shared" si="8069"/>
        <v>13773.5</v>
      </c>
      <c r="AF2141" s="22">
        <f t="shared" si="8070"/>
        <v>13773.5</v>
      </c>
      <c r="AG2141" s="22">
        <f t="shared" si="8112"/>
        <v>0</v>
      </c>
      <c r="AH2141" s="22">
        <f t="shared" si="8113"/>
        <v>0</v>
      </c>
      <c r="AI2141" s="22">
        <f t="shared" si="8114"/>
        <v>0</v>
      </c>
      <c r="AJ2141" s="22">
        <f t="shared" si="8071"/>
        <v>13249.8</v>
      </c>
      <c r="AK2141" s="22">
        <f t="shared" si="8072"/>
        <v>13773.5</v>
      </c>
      <c r="AL2141" s="22">
        <f t="shared" si="8073"/>
        <v>13773.5</v>
      </c>
      <c r="AM2141" s="22">
        <f t="shared" si="8115"/>
        <v>0</v>
      </c>
      <c r="AN2141" s="22">
        <f t="shared" si="8116"/>
        <v>0</v>
      </c>
      <c r="AO2141" s="22">
        <f t="shared" si="8117"/>
        <v>0</v>
      </c>
      <c r="AP2141" s="22">
        <f t="shared" si="8074"/>
        <v>13249.8</v>
      </c>
      <c r="AQ2141" s="22">
        <f t="shared" si="8075"/>
        <v>13773.5</v>
      </c>
      <c r="AR2141" s="22">
        <f t="shared" si="8076"/>
        <v>13773.5</v>
      </c>
      <c r="AS2141" s="22">
        <f t="shared" si="8118"/>
        <v>0</v>
      </c>
      <c r="AT2141" s="22">
        <f t="shared" si="8119"/>
        <v>0</v>
      </c>
      <c r="AU2141" s="22">
        <f t="shared" si="8120"/>
        <v>0</v>
      </c>
      <c r="AV2141" s="22">
        <f t="shared" si="8077"/>
        <v>13249.8</v>
      </c>
      <c r="AW2141" s="22">
        <f t="shared" si="8078"/>
        <v>13773.5</v>
      </c>
      <c r="AX2141" s="22">
        <f t="shared" si="8079"/>
        <v>13773.5</v>
      </c>
      <c r="AY2141" s="22">
        <f t="shared" si="8121"/>
        <v>0</v>
      </c>
      <c r="AZ2141" s="22">
        <f t="shared" si="8122"/>
        <v>0</v>
      </c>
      <c r="BA2141" s="22">
        <f t="shared" si="8123"/>
        <v>0</v>
      </c>
      <c r="BB2141" s="22">
        <f t="shared" si="8080"/>
        <v>13249.8</v>
      </c>
      <c r="BC2141" s="22">
        <f t="shared" si="8081"/>
        <v>13773.5</v>
      </c>
      <c r="BD2141" s="22">
        <f t="shared" si="8082"/>
        <v>13773.5</v>
      </c>
      <c r="BE2141" s="22">
        <f t="shared" si="8124"/>
        <v>0</v>
      </c>
      <c r="BF2141" s="22">
        <f t="shared" si="8125"/>
        <v>0</v>
      </c>
      <c r="BG2141" s="22">
        <f t="shared" si="8126"/>
        <v>0</v>
      </c>
      <c r="BH2141" s="22">
        <f t="shared" si="8083"/>
        <v>13249.8</v>
      </c>
      <c r="BI2141" s="22">
        <f t="shared" si="8084"/>
        <v>13773.5</v>
      </c>
      <c r="BJ2141" s="22">
        <f t="shared" si="8085"/>
        <v>13773.5</v>
      </c>
      <c r="BK2141" s="22">
        <f t="shared" si="8127"/>
        <v>0</v>
      </c>
      <c r="BL2141" s="22">
        <f t="shared" si="8128"/>
        <v>0</v>
      </c>
      <c r="BM2141" s="22">
        <f t="shared" si="8129"/>
        <v>0</v>
      </c>
      <c r="BN2141" s="22">
        <f t="shared" si="8086"/>
        <v>13249.8</v>
      </c>
      <c r="BO2141" s="22">
        <f t="shared" si="8087"/>
        <v>13773.5</v>
      </c>
      <c r="BP2141" s="22">
        <f t="shared" si="8088"/>
        <v>13773.5</v>
      </c>
      <c r="BQ2141" s="22">
        <f t="shared" si="8130"/>
        <v>0</v>
      </c>
      <c r="BR2141" s="22">
        <f t="shared" si="8131"/>
        <v>0</v>
      </c>
      <c r="BS2141" s="22">
        <f t="shared" si="8089"/>
        <v>13249.8</v>
      </c>
      <c r="BT2141" s="22">
        <f t="shared" si="8090"/>
        <v>13773.5</v>
      </c>
      <c r="BU2141" s="22">
        <f t="shared" si="8091"/>
        <v>13773.5</v>
      </c>
      <c r="BV2141" s="22">
        <f t="shared" si="8132"/>
        <v>0</v>
      </c>
      <c r="BW2141" s="22">
        <f t="shared" si="8133"/>
        <v>0</v>
      </c>
      <c r="BX2141" s="22">
        <f t="shared" si="8092"/>
        <v>13249.8</v>
      </c>
      <c r="BY2141" s="22">
        <f t="shared" si="8093"/>
        <v>13773.5</v>
      </c>
      <c r="BZ2141" s="22">
        <f t="shared" si="8094"/>
        <v>13773.5</v>
      </c>
      <c r="CA2141" s="22">
        <f t="shared" si="8134"/>
        <v>0</v>
      </c>
      <c r="CB2141" s="22">
        <f t="shared" si="8135"/>
        <v>0</v>
      </c>
      <c r="CC2141" s="22">
        <f t="shared" si="8136"/>
        <v>0</v>
      </c>
      <c r="CD2141" s="22">
        <f t="shared" si="7880"/>
        <v>13249.8</v>
      </c>
      <c r="CE2141" s="22">
        <f t="shared" si="8137"/>
        <v>0</v>
      </c>
      <c r="CF2141" s="34">
        <f t="shared" si="7884"/>
        <v>13249.8</v>
      </c>
      <c r="CG2141" s="22">
        <f t="shared" si="7881"/>
        <v>13773.5</v>
      </c>
      <c r="CH2141" s="22">
        <f t="shared" si="8138"/>
        <v>0</v>
      </c>
      <c r="CI2141" s="22">
        <f t="shared" si="7885"/>
        <v>13773.5</v>
      </c>
      <c r="CJ2141" s="22">
        <f t="shared" si="7882"/>
        <v>13773.5</v>
      </c>
      <c r="CK2141" s="22">
        <f t="shared" si="8138"/>
        <v>0</v>
      </c>
      <c r="CL2141" s="22">
        <f t="shared" si="7886"/>
        <v>13773.5</v>
      </c>
      <c r="CM2141" s="22">
        <f t="shared" si="8138"/>
        <v>0</v>
      </c>
      <c r="CN2141" s="15"/>
      <c r="CO2141" s="35"/>
      <c r="CS2141" s="5" t="s">
        <v>29</v>
      </c>
    </row>
    <row r="2142" spans="1:99" ht="46.8" x14ac:dyDescent="0.3">
      <c r="A2142" s="36" t="s">
        <v>1228</v>
      </c>
      <c r="B2142" s="16">
        <v>240</v>
      </c>
      <c r="C2142" s="32"/>
      <c r="D2142" s="32"/>
      <c r="E2142" s="33" t="s">
        <v>41</v>
      </c>
      <c r="F2142" s="22">
        <f t="shared" si="8097"/>
        <v>13249.8</v>
      </c>
      <c r="G2142" s="22">
        <f t="shared" si="8098"/>
        <v>13773.5</v>
      </c>
      <c r="H2142" s="22">
        <f t="shared" si="8099"/>
        <v>13773.5</v>
      </c>
      <c r="I2142" s="22">
        <f t="shared" si="8100"/>
        <v>0</v>
      </c>
      <c r="J2142" s="22">
        <f t="shared" si="8101"/>
        <v>0</v>
      </c>
      <c r="K2142" s="22">
        <f t="shared" si="8102"/>
        <v>0</v>
      </c>
      <c r="L2142" s="22">
        <f t="shared" si="8059"/>
        <v>13249.8</v>
      </c>
      <c r="M2142" s="22">
        <f t="shared" si="8060"/>
        <v>13773.5</v>
      </c>
      <c r="N2142" s="22">
        <f t="shared" si="8061"/>
        <v>13773.5</v>
      </c>
      <c r="O2142" s="22">
        <f t="shared" si="8103"/>
        <v>0</v>
      </c>
      <c r="P2142" s="22">
        <f t="shared" si="8104"/>
        <v>0</v>
      </c>
      <c r="Q2142" s="22">
        <f t="shared" si="8105"/>
        <v>0</v>
      </c>
      <c r="R2142" s="22">
        <f t="shared" si="8062"/>
        <v>13249.8</v>
      </c>
      <c r="S2142" s="22">
        <f t="shared" si="8063"/>
        <v>13773.5</v>
      </c>
      <c r="T2142" s="22">
        <f t="shared" si="8064"/>
        <v>13773.5</v>
      </c>
      <c r="U2142" s="22">
        <f t="shared" si="8106"/>
        <v>0</v>
      </c>
      <c r="V2142" s="22">
        <f t="shared" si="8107"/>
        <v>0</v>
      </c>
      <c r="W2142" s="22">
        <f t="shared" si="8108"/>
        <v>0</v>
      </c>
      <c r="X2142" s="22">
        <f t="shared" si="8065"/>
        <v>13249.8</v>
      </c>
      <c r="Y2142" s="22">
        <f t="shared" si="8066"/>
        <v>13773.5</v>
      </c>
      <c r="Z2142" s="22">
        <f t="shared" si="8067"/>
        <v>13773.5</v>
      </c>
      <c r="AA2142" s="22">
        <f t="shared" si="8109"/>
        <v>0</v>
      </c>
      <c r="AB2142" s="22">
        <f t="shared" si="8110"/>
        <v>0</v>
      </c>
      <c r="AC2142" s="22">
        <f t="shared" si="8111"/>
        <v>0</v>
      </c>
      <c r="AD2142" s="22">
        <f t="shared" si="8068"/>
        <v>13249.8</v>
      </c>
      <c r="AE2142" s="22">
        <f t="shared" si="8069"/>
        <v>13773.5</v>
      </c>
      <c r="AF2142" s="22">
        <f t="shared" si="8070"/>
        <v>13773.5</v>
      </c>
      <c r="AG2142" s="22">
        <f t="shared" si="8112"/>
        <v>0</v>
      </c>
      <c r="AH2142" s="22">
        <f t="shared" si="8113"/>
        <v>0</v>
      </c>
      <c r="AI2142" s="22">
        <f t="shared" si="8114"/>
        <v>0</v>
      </c>
      <c r="AJ2142" s="22">
        <f t="shared" si="8071"/>
        <v>13249.8</v>
      </c>
      <c r="AK2142" s="22">
        <f t="shared" si="8072"/>
        <v>13773.5</v>
      </c>
      <c r="AL2142" s="22">
        <f t="shared" si="8073"/>
        <v>13773.5</v>
      </c>
      <c r="AM2142" s="22">
        <f t="shared" si="8115"/>
        <v>0</v>
      </c>
      <c r="AN2142" s="22">
        <f t="shared" si="8116"/>
        <v>0</v>
      </c>
      <c r="AO2142" s="22">
        <f t="shared" si="8117"/>
        <v>0</v>
      </c>
      <c r="AP2142" s="22">
        <f t="shared" si="8074"/>
        <v>13249.8</v>
      </c>
      <c r="AQ2142" s="22">
        <f t="shared" si="8075"/>
        <v>13773.5</v>
      </c>
      <c r="AR2142" s="22">
        <f t="shared" si="8076"/>
        <v>13773.5</v>
      </c>
      <c r="AS2142" s="22">
        <f t="shared" si="8118"/>
        <v>0</v>
      </c>
      <c r="AT2142" s="22">
        <f t="shared" si="8119"/>
        <v>0</v>
      </c>
      <c r="AU2142" s="22">
        <f t="shared" si="8120"/>
        <v>0</v>
      </c>
      <c r="AV2142" s="22">
        <f t="shared" si="8077"/>
        <v>13249.8</v>
      </c>
      <c r="AW2142" s="22">
        <f t="shared" si="8078"/>
        <v>13773.5</v>
      </c>
      <c r="AX2142" s="22">
        <f t="shared" si="8079"/>
        <v>13773.5</v>
      </c>
      <c r="AY2142" s="22">
        <f t="shared" si="8121"/>
        <v>0</v>
      </c>
      <c r="AZ2142" s="22">
        <f t="shared" si="8122"/>
        <v>0</v>
      </c>
      <c r="BA2142" s="22">
        <f t="shared" si="8123"/>
        <v>0</v>
      </c>
      <c r="BB2142" s="22">
        <f t="shared" si="8080"/>
        <v>13249.8</v>
      </c>
      <c r="BC2142" s="22">
        <f t="shared" si="8081"/>
        <v>13773.5</v>
      </c>
      <c r="BD2142" s="22">
        <f t="shared" si="8082"/>
        <v>13773.5</v>
      </c>
      <c r="BE2142" s="22">
        <f t="shared" si="8124"/>
        <v>0</v>
      </c>
      <c r="BF2142" s="22">
        <f t="shared" si="8125"/>
        <v>0</v>
      </c>
      <c r="BG2142" s="22">
        <f t="shared" si="8126"/>
        <v>0</v>
      </c>
      <c r="BH2142" s="22">
        <f t="shared" si="8083"/>
        <v>13249.8</v>
      </c>
      <c r="BI2142" s="22">
        <f t="shared" si="8084"/>
        <v>13773.5</v>
      </c>
      <c r="BJ2142" s="22">
        <f t="shared" si="8085"/>
        <v>13773.5</v>
      </c>
      <c r="BK2142" s="22">
        <f t="shared" si="8127"/>
        <v>0</v>
      </c>
      <c r="BL2142" s="22">
        <f t="shared" si="8128"/>
        <v>0</v>
      </c>
      <c r="BM2142" s="22">
        <f t="shared" si="8129"/>
        <v>0</v>
      </c>
      <c r="BN2142" s="22">
        <f t="shared" si="8086"/>
        <v>13249.8</v>
      </c>
      <c r="BO2142" s="22">
        <f t="shared" si="8087"/>
        <v>13773.5</v>
      </c>
      <c r="BP2142" s="22">
        <f t="shared" si="8088"/>
        <v>13773.5</v>
      </c>
      <c r="BQ2142" s="22">
        <f t="shared" si="8130"/>
        <v>0</v>
      </c>
      <c r="BR2142" s="22">
        <f t="shared" si="8131"/>
        <v>0</v>
      </c>
      <c r="BS2142" s="22">
        <f t="shared" si="8089"/>
        <v>13249.8</v>
      </c>
      <c r="BT2142" s="22">
        <f t="shared" si="8090"/>
        <v>13773.5</v>
      </c>
      <c r="BU2142" s="22">
        <f t="shared" si="8091"/>
        <v>13773.5</v>
      </c>
      <c r="BV2142" s="22">
        <f t="shared" si="8132"/>
        <v>0</v>
      </c>
      <c r="BW2142" s="22">
        <f t="shared" si="8133"/>
        <v>0</v>
      </c>
      <c r="BX2142" s="22">
        <f t="shared" si="8092"/>
        <v>13249.8</v>
      </c>
      <c r="BY2142" s="22">
        <f t="shared" si="8093"/>
        <v>13773.5</v>
      </c>
      <c r="BZ2142" s="22">
        <f t="shared" si="8094"/>
        <v>13773.5</v>
      </c>
      <c r="CA2142" s="22">
        <f t="shared" si="8134"/>
        <v>0</v>
      </c>
      <c r="CB2142" s="22">
        <f t="shared" si="8135"/>
        <v>0</v>
      </c>
      <c r="CC2142" s="22">
        <f t="shared" si="8136"/>
        <v>0</v>
      </c>
      <c r="CD2142" s="22">
        <f t="shared" si="7880"/>
        <v>13249.8</v>
      </c>
      <c r="CE2142" s="22">
        <f t="shared" si="8137"/>
        <v>0</v>
      </c>
      <c r="CF2142" s="34">
        <f t="shared" si="7884"/>
        <v>13249.8</v>
      </c>
      <c r="CG2142" s="22">
        <f t="shared" si="7881"/>
        <v>13773.5</v>
      </c>
      <c r="CH2142" s="22">
        <f t="shared" si="8138"/>
        <v>0</v>
      </c>
      <c r="CI2142" s="22">
        <f t="shared" si="7885"/>
        <v>13773.5</v>
      </c>
      <c r="CJ2142" s="22">
        <f t="shared" si="7882"/>
        <v>13773.5</v>
      </c>
      <c r="CK2142" s="22">
        <f t="shared" si="8138"/>
        <v>0</v>
      </c>
      <c r="CL2142" s="22">
        <f t="shared" si="7886"/>
        <v>13773.5</v>
      </c>
      <c r="CM2142" s="22">
        <f t="shared" si="8138"/>
        <v>0</v>
      </c>
      <c r="CN2142" s="15"/>
      <c r="CO2142" s="35"/>
      <c r="CT2142" s="5" t="s">
        <v>30</v>
      </c>
    </row>
    <row r="2143" spans="1:99" ht="31.2" x14ac:dyDescent="0.3">
      <c r="A2143" s="36" t="s">
        <v>1228</v>
      </c>
      <c r="B2143" s="16">
        <v>240</v>
      </c>
      <c r="C2143" s="32" t="s">
        <v>395</v>
      </c>
      <c r="D2143" s="32" t="s">
        <v>625</v>
      </c>
      <c r="E2143" s="33" t="s">
        <v>626</v>
      </c>
      <c r="F2143" s="22">
        <v>13249.8</v>
      </c>
      <c r="G2143" s="22">
        <v>13773.5</v>
      </c>
      <c r="H2143" s="22">
        <v>13773.5</v>
      </c>
      <c r="I2143" s="22"/>
      <c r="J2143" s="22"/>
      <c r="K2143" s="22"/>
      <c r="L2143" s="22">
        <f t="shared" si="8059"/>
        <v>13249.8</v>
      </c>
      <c r="M2143" s="22">
        <f t="shared" si="8060"/>
        <v>13773.5</v>
      </c>
      <c r="N2143" s="22">
        <f t="shared" si="8061"/>
        <v>13773.5</v>
      </c>
      <c r="O2143" s="22"/>
      <c r="P2143" s="22"/>
      <c r="Q2143" s="22"/>
      <c r="R2143" s="22">
        <f t="shared" si="8062"/>
        <v>13249.8</v>
      </c>
      <c r="S2143" s="22">
        <f t="shared" si="8063"/>
        <v>13773.5</v>
      </c>
      <c r="T2143" s="22">
        <f t="shared" si="8064"/>
        <v>13773.5</v>
      </c>
      <c r="U2143" s="22"/>
      <c r="V2143" s="22"/>
      <c r="W2143" s="22"/>
      <c r="X2143" s="22">
        <f t="shared" si="8065"/>
        <v>13249.8</v>
      </c>
      <c r="Y2143" s="22">
        <f t="shared" si="8066"/>
        <v>13773.5</v>
      </c>
      <c r="Z2143" s="22">
        <f t="shared" si="8067"/>
        <v>13773.5</v>
      </c>
      <c r="AA2143" s="22"/>
      <c r="AB2143" s="22"/>
      <c r="AC2143" s="22"/>
      <c r="AD2143" s="22">
        <f t="shared" si="8068"/>
        <v>13249.8</v>
      </c>
      <c r="AE2143" s="22">
        <f t="shared" si="8069"/>
        <v>13773.5</v>
      </c>
      <c r="AF2143" s="22">
        <f t="shared" si="8070"/>
        <v>13773.5</v>
      </c>
      <c r="AG2143" s="22"/>
      <c r="AH2143" s="22"/>
      <c r="AI2143" s="22"/>
      <c r="AJ2143" s="22">
        <f t="shared" si="8071"/>
        <v>13249.8</v>
      </c>
      <c r="AK2143" s="22">
        <f t="shared" si="8072"/>
        <v>13773.5</v>
      </c>
      <c r="AL2143" s="22">
        <f t="shared" si="8073"/>
        <v>13773.5</v>
      </c>
      <c r="AM2143" s="22"/>
      <c r="AN2143" s="22"/>
      <c r="AO2143" s="22"/>
      <c r="AP2143" s="22">
        <f t="shared" si="8074"/>
        <v>13249.8</v>
      </c>
      <c r="AQ2143" s="22">
        <f t="shared" si="8075"/>
        <v>13773.5</v>
      </c>
      <c r="AR2143" s="22">
        <f t="shared" si="8076"/>
        <v>13773.5</v>
      </c>
      <c r="AS2143" s="22"/>
      <c r="AT2143" s="22"/>
      <c r="AU2143" s="22"/>
      <c r="AV2143" s="22">
        <f t="shared" si="8077"/>
        <v>13249.8</v>
      </c>
      <c r="AW2143" s="22">
        <f t="shared" si="8078"/>
        <v>13773.5</v>
      </c>
      <c r="AX2143" s="22">
        <f t="shared" si="8079"/>
        <v>13773.5</v>
      </c>
      <c r="AY2143" s="22"/>
      <c r="AZ2143" s="22"/>
      <c r="BA2143" s="22"/>
      <c r="BB2143" s="22">
        <f t="shared" si="8080"/>
        <v>13249.8</v>
      </c>
      <c r="BC2143" s="22">
        <f t="shared" si="8081"/>
        <v>13773.5</v>
      </c>
      <c r="BD2143" s="22">
        <f t="shared" si="8082"/>
        <v>13773.5</v>
      </c>
      <c r="BE2143" s="22"/>
      <c r="BF2143" s="22"/>
      <c r="BG2143" s="22"/>
      <c r="BH2143" s="22">
        <f t="shared" si="8083"/>
        <v>13249.8</v>
      </c>
      <c r="BI2143" s="22">
        <f t="shared" si="8084"/>
        <v>13773.5</v>
      </c>
      <c r="BJ2143" s="22">
        <f t="shared" si="8085"/>
        <v>13773.5</v>
      </c>
      <c r="BK2143" s="22"/>
      <c r="BL2143" s="22"/>
      <c r="BM2143" s="22"/>
      <c r="BN2143" s="22">
        <f t="shared" si="8086"/>
        <v>13249.8</v>
      </c>
      <c r="BO2143" s="22">
        <f t="shared" si="8087"/>
        <v>13773.5</v>
      </c>
      <c r="BP2143" s="22">
        <f t="shared" si="8088"/>
        <v>13773.5</v>
      </c>
      <c r="BQ2143" s="22"/>
      <c r="BR2143" s="22"/>
      <c r="BS2143" s="22">
        <f t="shared" si="8089"/>
        <v>13249.8</v>
      </c>
      <c r="BT2143" s="22">
        <f t="shared" si="8090"/>
        <v>13773.5</v>
      </c>
      <c r="BU2143" s="22">
        <f t="shared" si="8091"/>
        <v>13773.5</v>
      </c>
      <c r="BV2143" s="22"/>
      <c r="BW2143" s="22"/>
      <c r="BX2143" s="22">
        <f t="shared" si="8092"/>
        <v>13249.8</v>
      </c>
      <c r="BY2143" s="22">
        <f t="shared" si="8093"/>
        <v>13773.5</v>
      </c>
      <c r="BZ2143" s="22">
        <f t="shared" si="8094"/>
        <v>13773.5</v>
      </c>
      <c r="CA2143" s="22"/>
      <c r="CB2143" s="22"/>
      <c r="CC2143" s="22"/>
      <c r="CD2143" s="22">
        <f t="shared" si="7880"/>
        <v>13249.8</v>
      </c>
      <c r="CE2143" s="22"/>
      <c r="CF2143" s="34">
        <f t="shared" si="7884"/>
        <v>13249.8</v>
      </c>
      <c r="CG2143" s="22">
        <f t="shared" si="7881"/>
        <v>13773.5</v>
      </c>
      <c r="CH2143" s="22"/>
      <c r="CI2143" s="22">
        <f t="shared" si="7885"/>
        <v>13773.5</v>
      </c>
      <c r="CJ2143" s="22">
        <f t="shared" si="7882"/>
        <v>13773.5</v>
      </c>
      <c r="CK2143" s="22"/>
      <c r="CL2143" s="22">
        <f t="shared" si="7886"/>
        <v>13773.5</v>
      </c>
      <c r="CM2143" s="22"/>
      <c r="CN2143" s="15"/>
      <c r="CO2143" s="35"/>
    </row>
    <row r="2144" spans="1:99" ht="46.8" x14ac:dyDescent="0.3">
      <c r="A2144" s="36" t="s">
        <v>1230</v>
      </c>
      <c r="B2144" s="36"/>
      <c r="C2144" s="33"/>
      <c r="D2144" s="32"/>
      <c r="E2144" s="33" t="s">
        <v>1231</v>
      </c>
      <c r="F2144" s="22">
        <f t="shared" si="8097"/>
        <v>579</v>
      </c>
      <c r="G2144" s="22">
        <f t="shared" si="8098"/>
        <v>579</v>
      </c>
      <c r="H2144" s="22">
        <f t="shared" si="8099"/>
        <v>579</v>
      </c>
      <c r="I2144" s="22">
        <f t="shared" si="8100"/>
        <v>0</v>
      </c>
      <c r="J2144" s="22">
        <f t="shared" si="8101"/>
        <v>0</v>
      </c>
      <c r="K2144" s="22">
        <f t="shared" si="8102"/>
        <v>0</v>
      </c>
      <c r="L2144" s="22">
        <f t="shared" si="8059"/>
        <v>579</v>
      </c>
      <c r="M2144" s="22">
        <f t="shared" si="8060"/>
        <v>579</v>
      </c>
      <c r="N2144" s="22">
        <f t="shared" si="8061"/>
        <v>579</v>
      </c>
      <c r="O2144" s="22">
        <f t="shared" si="8103"/>
        <v>0</v>
      </c>
      <c r="P2144" s="22">
        <f t="shared" si="8104"/>
        <v>0</v>
      </c>
      <c r="Q2144" s="22">
        <f t="shared" si="8105"/>
        <v>0</v>
      </c>
      <c r="R2144" s="22">
        <f t="shared" si="8062"/>
        <v>579</v>
      </c>
      <c r="S2144" s="22">
        <f t="shared" si="8063"/>
        <v>579</v>
      </c>
      <c r="T2144" s="22">
        <f t="shared" si="8064"/>
        <v>579</v>
      </c>
      <c r="U2144" s="22">
        <f t="shared" si="8106"/>
        <v>0</v>
      </c>
      <c r="V2144" s="22">
        <f t="shared" si="8107"/>
        <v>0</v>
      </c>
      <c r="W2144" s="22">
        <f t="shared" si="8108"/>
        <v>0</v>
      </c>
      <c r="X2144" s="22">
        <f t="shared" si="8065"/>
        <v>579</v>
      </c>
      <c r="Y2144" s="22">
        <f t="shared" si="8066"/>
        <v>579</v>
      </c>
      <c r="Z2144" s="22">
        <f t="shared" si="8067"/>
        <v>579</v>
      </c>
      <c r="AA2144" s="22">
        <f t="shared" si="8109"/>
        <v>0</v>
      </c>
      <c r="AB2144" s="22">
        <f t="shared" si="8110"/>
        <v>0</v>
      </c>
      <c r="AC2144" s="22">
        <f t="shared" si="8111"/>
        <v>0</v>
      </c>
      <c r="AD2144" s="22">
        <f t="shared" si="8068"/>
        <v>579</v>
      </c>
      <c r="AE2144" s="22">
        <f t="shared" si="8069"/>
        <v>579</v>
      </c>
      <c r="AF2144" s="22">
        <f t="shared" si="8070"/>
        <v>579</v>
      </c>
      <c r="AG2144" s="22">
        <f t="shared" si="8112"/>
        <v>0</v>
      </c>
      <c r="AH2144" s="22">
        <f t="shared" si="8113"/>
        <v>0</v>
      </c>
      <c r="AI2144" s="22">
        <f t="shared" si="8114"/>
        <v>0</v>
      </c>
      <c r="AJ2144" s="22">
        <f t="shared" si="8071"/>
        <v>579</v>
      </c>
      <c r="AK2144" s="22">
        <f t="shared" si="8072"/>
        <v>579</v>
      </c>
      <c r="AL2144" s="22">
        <f t="shared" si="8073"/>
        <v>579</v>
      </c>
      <c r="AM2144" s="22">
        <f t="shared" si="8115"/>
        <v>0</v>
      </c>
      <c r="AN2144" s="22">
        <f t="shared" si="8116"/>
        <v>0</v>
      </c>
      <c r="AO2144" s="22">
        <f t="shared" si="8117"/>
        <v>0</v>
      </c>
      <c r="AP2144" s="22">
        <f t="shared" si="8074"/>
        <v>579</v>
      </c>
      <c r="AQ2144" s="22">
        <f t="shared" si="8075"/>
        <v>579</v>
      </c>
      <c r="AR2144" s="22">
        <f t="shared" si="8076"/>
        <v>579</v>
      </c>
      <c r="AS2144" s="22">
        <f t="shared" si="8118"/>
        <v>0</v>
      </c>
      <c r="AT2144" s="22">
        <f t="shared" si="8119"/>
        <v>0</v>
      </c>
      <c r="AU2144" s="22">
        <f t="shared" si="8120"/>
        <v>0</v>
      </c>
      <c r="AV2144" s="22">
        <f t="shared" si="8077"/>
        <v>579</v>
      </c>
      <c r="AW2144" s="22">
        <f t="shared" si="8078"/>
        <v>579</v>
      </c>
      <c r="AX2144" s="22">
        <f t="shared" si="8079"/>
        <v>579</v>
      </c>
      <c r="AY2144" s="22">
        <f t="shared" si="8121"/>
        <v>0</v>
      </c>
      <c r="AZ2144" s="22">
        <f t="shared" si="8122"/>
        <v>0</v>
      </c>
      <c r="BA2144" s="22">
        <f t="shared" si="8123"/>
        <v>0</v>
      </c>
      <c r="BB2144" s="22">
        <f t="shared" si="8080"/>
        <v>579</v>
      </c>
      <c r="BC2144" s="22">
        <f t="shared" si="8081"/>
        <v>579</v>
      </c>
      <c r="BD2144" s="22">
        <f t="shared" si="8082"/>
        <v>579</v>
      </c>
      <c r="BE2144" s="22">
        <f t="shared" si="8124"/>
        <v>0</v>
      </c>
      <c r="BF2144" s="22">
        <f t="shared" si="8125"/>
        <v>0</v>
      </c>
      <c r="BG2144" s="22">
        <f t="shared" si="8126"/>
        <v>0</v>
      </c>
      <c r="BH2144" s="22">
        <f t="shared" si="8083"/>
        <v>579</v>
      </c>
      <c r="BI2144" s="22">
        <f t="shared" si="8084"/>
        <v>579</v>
      </c>
      <c r="BJ2144" s="22">
        <f t="shared" si="8085"/>
        <v>579</v>
      </c>
      <c r="BK2144" s="22">
        <f t="shared" si="8127"/>
        <v>0</v>
      </c>
      <c r="BL2144" s="22">
        <f t="shared" si="8128"/>
        <v>0</v>
      </c>
      <c r="BM2144" s="22">
        <f t="shared" si="8129"/>
        <v>0</v>
      </c>
      <c r="BN2144" s="22">
        <f t="shared" si="8086"/>
        <v>579</v>
      </c>
      <c r="BO2144" s="22">
        <f t="shared" si="8087"/>
        <v>579</v>
      </c>
      <c r="BP2144" s="22">
        <f t="shared" si="8088"/>
        <v>579</v>
      </c>
      <c r="BQ2144" s="22">
        <f t="shared" si="8130"/>
        <v>0</v>
      </c>
      <c r="BR2144" s="22">
        <f t="shared" si="8131"/>
        <v>0</v>
      </c>
      <c r="BS2144" s="22">
        <f t="shared" si="8089"/>
        <v>579</v>
      </c>
      <c r="BT2144" s="22">
        <f t="shared" si="8090"/>
        <v>579</v>
      </c>
      <c r="BU2144" s="22">
        <f t="shared" si="8091"/>
        <v>579</v>
      </c>
      <c r="BV2144" s="22">
        <f t="shared" si="8132"/>
        <v>0</v>
      </c>
      <c r="BW2144" s="22">
        <f t="shared" si="8133"/>
        <v>0</v>
      </c>
      <c r="BX2144" s="22">
        <f t="shared" si="8092"/>
        <v>579</v>
      </c>
      <c r="BY2144" s="22">
        <f t="shared" si="8093"/>
        <v>579</v>
      </c>
      <c r="BZ2144" s="22">
        <f t="shared" si="8094"/>
        <v>579</v>
      </c>
      <c r="CA2144" s="22">
        <f t="shared" si="8134"/>
        <v>0</v>
      </c>
      <c r="CB2144" s="22">
        <f t="shared" si="8135"/>
        <v>0</v>
      </c>
      <c r="CC2144" s="22">
        <f t="shared" si="8136"/>
        <v>0</v>
      </c>
      <c r="CD2144" s="22">
        <f t="shared" si="7880"/>
        <v>579</v>
      </c>
      <c r="CE2144" s="22">
        <f t="shared" si="8137"/>
        <v>0</v>
      </c>
      <c r="CF2144" s="34">
        <f t="shared" si="7884"/>
        <v>579</v>
      </c>
      <c r="CG2144" s="22">
        <f t="shared" si="7881"/>
        <v>579</v>
      </c>
      <c r="CH2144" s="22">
        <f t="shared" si="8138"/>
        <v>0</v>
      </c>
      <c r="CI2144" s="22">
        <f t="shared" si="7885"/>
        <v>579</v>
      </c>
      <c r="CJ2144" s="22">
        <f t="shared" si="7882"/>
        <v>579</v>
      </c>
      <c r="CK2144" s="22">
        <f t="shared" si="8138"/>
        <v>0</v>
      </c>
      <c r="CL2144" s="22">
        <f t="shared" si="7886"/>
        <v>579</v>
      </c>
      <c r="CM2144" s="22">
        <f t="shared" si="8138"/>
        <v>0</v>
      </c>
      <c r="CN2144" s="15"/>
      <c r="CO2144" s="35"/>
      <c r="CR2144" s="5" t="s">
        <v>28</v>
      </c>
    </row>
    <row r="2145" spans="1:99" ht="31.2" x14ac:dyDescent="0.3">
      <c r="A2145" s="36" t="s">
        <v>1232</v>
      </c>
      <c r="B2145" s="36"/>
      <c r="C2145" s="33"/>
      <c r="D2145" s="32"/>
      <c r="E2145" s="33" t="s">
        <v>1233</v>
      </c>
      <c r="F2145" s="22">
        <f t="shared" ref="F2145:K2145" si="8139">F2146+F2149</f>
        <v>579</v>
      </c>
      <c r="G2145" s="22">
        <f t="shared" si="8139"/>
        <v>579</v>
      </c>
      <c r="H2145" s="22">
        <f t="shared" si="8139"/>
        <v>579</v>
      </c>
      <c r="I2145" s="22">
        <f t="shared" si="8139"/>
        <v>0</v>
      </c>
      <c r="J2145" s="22">
        <f t="shared" si="8139"/>
        <v>0</v>
      </c>
      <c r="K2145" s="22">
        <f t="shared" si="8139"/>
        <v>0</v>
      </c>
      <c r="L2145" s="22">
        <f t="shared" si="8059"/>
        <v>579</v>
      </c>
      <c r="M2145" s="22">
        <f t="shared" si="8060"/>
        <v>579</v>
      </c>
      <c r="N2145" s="22">
        <f t="shared" si="8061"/>
        <v>579</v>
      </c>
      <c r="O2145" s="22">
        <f>O2146+O2149</f>
        <v>0</v>
      </c>
      <c r="P2145" s="22">
        <f>P2146+P2149</f>
        <v>0</v>
      </c>
      <c r="Q2145" s="22">
        <f>Q2146+Q2149</f>
        <v>0</v>
      </c>
      <c r="R2145" s="22">
        <f t="shared" si="8062"/>
        <v>579</v>
      </c>
      <c r="S2145" s="22">
        <f t="shared" si="8063"/>
        <v>579</v>
      </c>
      <c r="T2145" s="22">
        <f t="shared" si="8064"/>
        <v>579</v>
      </c>
      <c r="U2145" s="22">
        <f>U2146+U2149</f>
        <v>0</v>
      </c>
      <c r="V2145" s="22">
        <f>V2146+V2149</f>
        <v>0</v>
      </c>
      <c r="W2145" s="22">
        <f>W2146+W2149</f>
        <v>0</v>
      </c>
      <c r="X2145" s="22">
        <f t="shared" si="8065"/>
        <v>579</v>
      </c>
      <c r="Y2145" s="22">
        <f t="shared" si="8066"/>
        <v>579</v>
      </c>
      <c r="Z2145" s="22">
        <f t="shared" si="8067"/>
        <v>579</v>
      </c>
      <c r="AA2145" s="22">
        <f>AA2146+AA2149</f>
        <v>0</v>
      </c>
      <c r="AB2145" s="22">
        <f>AB2146+AB2149</f>
        <v>0</v>
      </c>
      <c r="AC2145" s="22">
        <f>AC2146+AC2149</f>
        <v>0</v>
      </c>
      <c r="AD2145" s="22">
        <f t="shared" si="8068"/>
        <v>579</v>
      </c>
      <c r="AE2145" s="22">
        <f t="shared" si="8069"/>
        <v>579</v>
      </c>
      <c r="AF2145" s="22">
        <f t="shared" si="8070"/>
        <v>579</v>
      </c>
      <c r="AG2145" s="22">
        <f>AG2146+AG2149</f>
        <v>0</v>
      </c>
      <c r="AH2145" s="22">
        <f>AH2146+AH2149</f>
        <v>0</v>
      </c>
      <c r="AI2145" s="22">
        <f>AI2146+AI2149</f>
        <v>0</v>
      </c>
      <c r="AJ2145" s="22">
        <f t="shared" si="8071"/>
        <v>579</v>
      </c>
      <c r="AK2145" s="22">
        <f t="shared" si="8072"/>
        <v>579</v>
      </c>
      <c r="AL2145" s="22">
        <f t="shared" si="8073"/>
        <v>579</v>
      </c>
      <c r="AM2145" s="22">
        <f>AM2146+AM2149</f>
        <v>0</v>
      </c>
      <c r="AN2145" s="22">
        <f>AN2146+AN2149</f>
        <v>0</v>
      </c>
      <c r="AO2145" s="22">
        <f>AO2146+AO2149</f>
        <v>0</v>
      </c>
      <c r="AP2145" s="22">
        <f t="shared" si="8074"/>
        <v>579</v>
      </c>
      <c r="AQ2145" s="22">
        <f t="shared" si="8075"/>
        <v>579</v>
      </c>
      <c r="AR2145" s="22">
        <f t="shared" si="8076"/>
        <v>579</v>
      </c>
      <c r="AS2145" s="22">
        <f>AS2146+AS2149</f>
        <v>0</v>
      </c>
      <c r="AT2145" s="22">
        <f>AT2146+AT2149</f>
        <v>0</v>
      </c>
      <c r="AU2145" s="22">
        <f>AU2146+AU2149</f>
        <v>0</v>
      </c>
      <c r="AV2145" s="22">
        <f t="shared" si="8077"/>
        <v>579</v>
      </c>
      <c r="AW2145" s="22">
        <f t="shared" si="8078"/>
        <v>579</v>
      </c>
      <c r="AX2145" s="22">
        <f t="shared" si="8079"/>
        <v>579</v>
      </c>
      <c r="AY2145" s="22">
        <f>AY2146+AY2149</f>
        <v>0</v>
      </c>
      <c r="AZ2145" s="22">
        <f>AZ2146+AZ2149</f>
        <v>0</v>
      </c>
      <c r="BA2145" s="22">
        <f>BA2146+BA2149</f>
        <v>0</v>
      </c>
      <c r="BB2145" s="22">
        <f t="shared" si="8080"/>
        <v>579</v>
      </c>
      <c r="BC2145" s="22">
        <f t="shared" si="8081"/>
        <v>579</v>
      </c>
      <c r="BD2145" s="22">
        <f t="shared" si="8082"/>
        <v>579</v>
      </c>
      <c r="BE2145" s="22">
        <f>BE2146+BE2149</f>
        <v>0</v>
      </c>
      <c r="BF2145" s="22">
        <f>BF2146+BF2149</f>
        <v>0</v>
      </c>
      <c r="BG2145" s="22">
        <f>BG2146+BG2149</f>
        <v>0</v>
      </c>
      <c r="BH2145" s="22">
        <f t="shared" si="8083"/>
        <v>579</v>
      </c>
      <c r="BI2145" s="22">
        <f t="shared" si="8084"/>
        <v>579</v>
      </c>
      <c r="BJ2145" s="22">
        <f t="shared" si="8085"/>
        <v>579</v>
      </c>
      <c r="BK2145" s="22">
        <f>BK2146+BK2149</f>
        <v>0</v>
      </c>
      <c r="BL2145" s="22">
        <f>BL2146+BL2149</f>
        <v>0</v>
      </c>
      <c r="BM2145" s="22">
        <f>BM2146+BM2149</f>
        <v>0</v>
      </c>
      <c r="BN2145" s="22">
        <f t="shared" si="8086"/>
        <v>579</v>
      </c>
      <c r="BO2145" s="22">
        <f t="shared" si="8087"/>
        <v>579</v>
      </c>
      <c r="BP2145" s="22">
        <f t="shared" si="8088"/>
        <v>579</v>
      </c>
      <c r="BQ2145" s="22">
        <f>BQ2146+BQ2149</f>
        <v>0</v>
      </c>
      <c r="BR2145" s="22">
        <f>BR2146+BR2149</f>
        <v>0</v>
      </c>
      <c r="BS2145" s="22">
        <f t="shared" si="8089"/>
        <v>579</v>
      </c>
      <c r="BT2145" s="22">
        <f t="shared" si="8090"/>
        <v>579</v>
      </c>
      <c r="BU2145" s="22">
        <f t="shared" si="8091"/>
        <v>579</v>
      </c>
      <c r="BV2145" s="22">
        <f>BV2146+BV2149</f>
        <v>0</v>
      </c>
      <c r="BW2145" s="22">
        <f>BW2146+BW2149</f>
        <v>0</v>
      </c>
      <c r="BX2145" s="22">
        <f t="shared" si="8092"/>
        <v>579</v>
      </c>
      <c r="BY2145" s="22">
        <f t="shared" si="8093"/>
        <v>579</v>
      </c>
      <c r="BZ2145" s="22">
        <f t="shared" si="8094"/>
        <v>579</v>
      </c>
      <c r="CA2145" s="22">
        <f>CA2146+CA2149</f>
        <v>0</v>
      </c>
      <c r="CB2145" s="22">
        <f>CB2146+CB2149</f>
        <v>0</v>
      </c>
      <c r="CC2145" s="22">
        <f>CC2146+CC2149</f>
        <v>0</v>
      </c>
      <c r="CD2145" s="22">
        <f t="shared" si="7880"/>
        <v>579</v>
      </c>
      <c r="CE2145" s="22">
        <f>CE2146+CE2149</f>
        <v>0</v>
      </c>
      <c r="CF2145" s="34">
        <f t="shared" si="7884"/>
        <v>579</v>
      </c>
      <c r="CG2145" s="22">
        <f t="shared" si="7881"/>
        <v>579</v>
      </c>
      <c r="CH2145" s="22">
        <f>CH2146+CH2149</f>
        <v>0</v>
      </c>
      <c r="CI2145" s="22">
        <f t="shared" si="7885"/>
        <v>579</v>
      </c>
      <c r="CJ2145" s="22">
        <f t="shared" si="7882"/>
        <v>579</v>
      </c>
      <c r="CK2145" s="22">
        <f>CK2146+CK2149</f>
        <v>0</v>
      </c>
      <c r="CL2145" s="22">
        <f t="shared" si="7886"/>
        <v>579</v>
      </c>
      <c r="CM2145" s="22">
        <f>CM2146+CM2149</f>
        <v>0</v>
      </c>
      <c r="CN2145" s="15"/>
      <c r="CO2145" s="35"/>
      <c r="CU2145" s="5" t="s">
        <v>31</v>
      </c>
    </row>
    <row r="2146" spans="1:99" ht="31.2" x14ac:dyDescent="0.3">
      <c r="A2146" s="36" t="s">
        <v>1232</v>
      </c>
      <c r="B2146" s="16">
        <v>200</v>
      </c>
      <c r="C2146" s="32"/>
      <c r="D2146" s="32"/>
      <c r="E2146" s="33" t="s">
        <v>40</v>
      </c>
      <c r="F2146" s="22">
        <f t="shared" ref="F2146:F2150" si="8140">F2147</f>
        <v>358.8</v>
      </c>
      <c r="G2146" s="22">
        <f t="shared" ref="G2146:G2150" si="8141">G2147</f>
        <v>358.8</v>
      </c>
      <c r="H2146" s="22">
        <f t="shared" ref="H2146:H2150" si="8142">H2147</f>
        <v>358.8</v>
      </c>
      <c r="I2146" s="22">
        <f t="shared" ref="I2146:I2150" si="8143">I2147</f>
        <v>0</v>
      </c>
      <c r="J2146" s="22">
        <f t="shared" ref="J2146:J2150" si="8144">J2147</f>
        <v>0</v>
      </c>
      <c r="K2146" s="22">
        <f t="shared" ref="K2146:K2150" si="8145">K2147</f>
        <v>0</v>
      </c>
      <c r="L2146" s="22">
        <f t="shared" si="8059"/>
        <v>358.8</v>
      </c>
      <c r="M2146" s="22">
        <f t="shared" si="8060"/>
        <v>358.8</v>
      </c>
      <c r="N2146" s="22">
        <f t="shared" si="8061"/>
        <v>358.8</v>
      </c>
      <c r="O2146" s="22">
        <f t="shared" ref="O2146:O2150" si="8146">O2147</f>
        <v>0</v>
      </c>
      <c r="P2146" s="22">
        <f t="shared" ref="P2146:P2150" si="8147">P2147</f>
        <v>0</v>
      </c>
      <c r="Q2146" s="22">
        <f t="shared" ref="Q2146:Q2150" si="8148">Q2147</f>
        <v>0</v>
      </c>
      <c r="R2146" s="22">
        <f t="shared" si="8062"/>
        <v>358.8</v>
      </c>
      <c r="S2146" s="22">
        <f t="shared" si="8063"/>
        <v>358.8</v>
      </c>
      <c r="T2146" s="22">
        <f t="shared" si="8064"/>
        <v>358.8</v>
      </c>
      <c r="U2146" s="22">
        <f t="shared" ref="U2146:U2150" si="8149">U2147</f>
        <v>0</v>
      </c>
      <c r="V2146" s="22">
        <f t="shared" ref="V2146:V2150" si="8150">V2147</f>
        <v>0</v>
      </c>
      <c r="W2146" s="22">
        <f t="shared" ref="W2146:W2150" si="8151">W2147</f>
        <v>0</v>
      </c>
      <c r="X2146" s="22">
        <f t="shared" si="8065"/>
        <v>358.8</v>
      </c>
      <c r="Y2146" s="22">
        <f t="shared" si="8066"/>
        <v>358.8</v>
      </c>
      <c r="Z2146" s="22">
        <f t="shared" si="8067"/>
        <v>358.8</v>
      </c>
      <c r="AA2146" s="22">
        <f t="shared" ref="AA2146:AA2150" si="8152">AA2147</f>
        <v>0</v>
      </c>
      <c r="AB2146" s="22">
        <f t="shared" ref="AB2146:AB2150" si="8153">AB2147</f>
        <v>0</v>
      </c>
      <c r="AC2146" s="22">
        <f t="shared" ref="AC2146:AC2150" si="8154">AC2147</f>
        <v>0</v>
      </c>
      <c r="AD2146" s="22">
        <f t="shared" si="8068"/>
        <v>358.8</v>
      </c>
      <c r="AE2146" s="22">
        <f t="shared" si="8069"/>
        <v>358.8</v>
      </c>
      <c r="AF2146" s="22">
        <f t="shared" si="8070"/>
        <v>358.8</v>
      </c>
      <c r="AG2146" s="22">
        <f t="shared" ref="AG2146:AG2150" si="8155">AG2147</f>
        <v>0</v>
      </c>
      <c r="AH2146" s="22">
        <f t="shared" ref="AH2146:AH2150" si="8156">AH2147</f>
        <v>0</v>
      </c>
      <c r="AI2146" s="22">
        <f t="shared" ref="AI2146:AI2150" si="8157">AI2147</f>
        <v>0</v>
      </c>
      <c r="AJ2146" s="22">
        <f t="shared" si="8071"/>
        <v>358.8</v>
      </c>
      <c r="AK2146" s="22">
        <f t="shared" si="8072"/>
        <v>358.8</v>
      </c>
      <c r="AL2146" s="22">
        <f t="shared" si="8073"/>
        <v>358.8</v>
      </c>
      <c r="AM2146" s="22">
        <f t="shared" ref="AM2146:AM2150" si="8158">AM2147</f>
        <v>0</v>
      </c>
      <c r="AN2146" s="22">
        <f t="shared" ref="AN2146:AN2150" si="8159">AN2147</f>
        <v>0</v>
      </c>
      <c r="AO2146" s="22">
        <f t="shared" ref="AO2146:AO2150" si="8160">AO2147</f>
        <v>0</v>
      </c>
      <c r="AP2146" s="22">
        <f t="shared" si="8074"/>
        <v>358.8</v>
      </c>
      <c r="AQ2146" s="22">
        <f t="shared" si="8075"/>
        <v>358.8</v>
      </c>
      <c r="AR2146" s="22">
        <f t="shared" si="8076"/>
        <v>358.8</v>
      </c>
      <c r="AS2146" s="22">
        <f t="shared" ref="AS2146:AS2150" si="8161">AS2147</f>
        <v>0</v>
      </c>
      <c r="AT2146" s="22">
        <f t="shared" ref="AT2146:AT2150" si="8162">AT2147</f>
        <v>0</v>
      </c>
      <c r="AU2146" s="22">
        <f t="shared" ref="AU2146:AU2150" si="8163">AU2147</f>
        <v>0</v>
      </c>
      <c r="AV2146" s="22">
        <f t="shared" si="8077"/>
        <v>358.8</v>
      </c>
      <c r="AW2146" s="22">
        <f t="shared" si="8078"/>
        <v>358.8</v>
      </c>
      <c r="AX2146" s="22">
        <f t="shared" si="8079"/>
        <v>358.8</v>
      </c>
      <c r="AY2146" s="22">
        <f t="shared" ref="AY2146:AY2150" si="8164">AY2147</f>
        <v>0</v>
      </c>
      <c r="AZ2146" s="22">
        <f t="shared" ref="AZ2146:AZ2150" si="8165">AZ2147</f>
        <v>0</v>
      </c>
      <c r="BA2146" s="22">
        <f t="shared" ref="BA2146:BA2150" si="8166">BA2147</f>
        <v>0</v>
      </c>
      <c r="BB2146" s="22">
        <f t="shared" si="8080"/>
        <v>358.8</v>
      </c>
      <c r="BC2146" s="22">
        <f t="shared" si="8081"/>
        <v>358.8</v>
      </c>
      <c r="BD2146" s="22">
        <f t="shared" si="8082"/>
        <v>358.8</v>
      </c>
      <c r="BE2146" s="22">
        <f t="shared" ref="BE2146:BE2150" si="8167">BE2147</f>
        <v>0</v>
      </c>
      <c r="BF2146" s="22">
        <f t="shared" ref="BF2146:BF2150" si="8168">BF2147</f>
        <v>0</v>
      </c>
      <c r="BG2146" s="22">
        <f t="shared" ref="BG2146:BG2150" si="8169">BG2147</f>
        <v>0</v>
      </c>
      <c r="BH2146" s="22">
        <f t="shared" si="8083"/>
        <v>358.8</v>
      </c>
      <c r="BI2146" s="22">
        <f t="shared" si="8084"/>
        <v>358.8</v>
      </c>
      <c r="BJ2146" s="22">
        <f t="shared" si="8085"/>
        <v>358.8</v>
      </c>
      <c r="BK2146" s="22">
        <f t="shared" ref="BK2146:BK2150" si="8170">BK2147</f>
        <v>0</v>
      </c>
      <c r="BL2146" s="22">
        <f t="shared" ref="BL2146:BL2150" si="8171">BL2147</f>
        <v>0</v>
      </c>
      <c r="BM2146" s="22">
        <f t="shared" ref="BM2146:BM2150" si="8172">BM2147</f>
        <v>0</v>
      </c>
      <c r="BN2146" s="22">
        <f t="shared" si="8086"/>
        <v>358.8</v>
      </c>
      <c r="BO2146" s="22">
        <f t="shared" si="8087"/>
        <v>358.8</v>
      </c>
      <c r="BP2146" s="22">
        <f t="shared" si="8088"/>
        <v>358.8</v>
      </c>
      <c r="BQ2146" s="22">
        <f t="shared" ref="BQ2146:BQ2150" si="8173">BQ2147</f>
        <v>0</v>
      </c>
      <c r="BR2146" s="22">
        <f t="shared" ref="BR2146:BR2150" si="8174">BR2147</f>
        <v>0</v>
      </c>
      <c r="BS2146" s="22">
        <f t="shared" si="8089"/>
        <v>358.8</v>
      </c>
      <c r="BT2146" s="22">
        <f t="shared" si="8090"/>
        <v>358.8</v>
      </c>
      <c r="BU2146" s="22">
        <f t="shared" si="8091"/>
        <v>358.8</v>
      </c>
      <c r="BV2146" s="22">
        <f t="shared" ref="BV2146:BV2150" si="8175">BV2147</f>
        <v>0</v>
      </c>
      <c r="BW2146" s="22">
        <f t="shared" ref="BW2146:BW2150" si="8176">BW2147</f>
        <v>0</v>
      </c>
      <c r="BX2146" s="22">
        <f t="shared" si="8092"/>
        <v>358.8</v>
      </c>
      <c r="BY2146" s="22">
        <f t="shared" si="8093"/>
        <v>358.8</v>
      </c>
      <c r="BZ2146" s="22">
        <f t="shared" si="8094"/>
        <v>358.8</v>
      </c>
      <c r="CA2146" s="22">
        <f t="shared" ref="CA2146:CA2150" si="8177">CA2147</f>
        <v>0</v>
      </c>
      <c r="CB2146" s="22">
        <f t="shared" ref="CB2146:CB2150" si="8178">CB2147</f>
        <v>0</v>
      </c>
      <c r="CC2146" s="22">
        <f t="shared" ref="CC2146:CC2150" si="8179">CC2147</f>
        <v>0</v>
      </c>
      <c r="CD2146" s="22">
        <f t="shared" si="7880"/>
        <v>358.8</v>
      </c>
      <c r="CE2146" s="22">
        <f t="shared" ref="CE2146:CE2150" si="8180">CE2147</f>
        <v>0</v>
      </c>
      <c r="CF2146" s="34">
        <f t="shared" si="7884"/>
        <v>358.8</v>
      </c>
      <c r="CG2146" s="22">
        <f t="shared" si="7881"/>
        <v>358.8</v>
      </c>
      <c r="CH2146" s="22">
        <f t="shared" ref="CH2146:CM2150" si="8181">CH2147</f>
        <v>0</v>
      </c>
      <c r="CI2146" s="22">
        <f t="shared" si="7885"/>
        <v>358.8</v>
      </c>
      <c r="CJ2146" s="22">
        <f t="shared" si="7882"/>
        <v>358.8</v>
      </c>
      <c r="CK2146" s="22">
        <f t="shared" si="8181"/>
        <v>0</v>
      </c>
      <c r="CL2146" s="22">
        <f t="shared" si="7886"/>
        <v>358.8</v>
      </c>
      <c r="CM2146" s="22">
        <f t="shared" si="8181"/>
        <v>0</v>
      </c>
      <c r="CN2146" s="15"/>
      <c r="CO2146" s="35"/>
      <c r="CS2146" s="5" t="s">
        <v>29</v>
      </c>
    </row>
    <row r="2147" spans="1:99" ht="46.8" x14ac:dyDescent="0.3">
      <c r="A2147" s="36" t="s">
        <v>1232</v>
      </c>
      <c r="B2147" s="16">
        <v>240</v>
      </c>
      <c r="C2147" s="32"/>
      <c r="D2147" s="32"/>
      <c r="E2147" s="33" t="s">
        <v>41</v>
      </c>
      <c r="F2147" s="22">
        <f t="shared" si="8140"/>
        <v>358.8</v>
      </c>
      <c r="G2147" s="22">
        <f t="shared" si="8141"/>
        <v>358.8</v>
      </c>
      <c r="H2147" s="22">
        <f t="shared" si="8142"/>
        <v>358.8</v>
      </c>
      <c r="I2147" s="22">
        <f t="shared" si="8143"/>
        <v>0</v>
      </c>
      <c r="J2147" s="22">
        <f t="shared" si="8144"/>
        <v>0</v>
      </c>
      <c r="K2147" s="22">
        <f t="shared" si="8145"/>
        <v>0</v>
      </c>
      <c r="L2147" s="22">
        <f t="shared" si="8059"/>
        <v>358.8</v>
      </c>
      <c r="M2147" s="22">
        <f t="shared" si="8060"/>
        <v>358.8</v>
      </c>
      <c r="N2147" s="22">
        <f t="shared" si="8061"/>
        <v>358.8</v>
      </c>
      <c r="O2147" s="22">
        <f t="shared" si="8146"/>
        <v>0</v>
      </c>
      <c r="P2147" s="22">
        <f t="shared" si="8147"/>
        <v>0</v>
      </c>
      <c r="Q2147" s="22">
        <f t="shared" si="8148"/>
        <v>0</v>
      </c>
      <c r="R2147" s="22">
        <f t="shared" si="8062"/>
        <v>358.8</v>
      </c>
      <c r="S2147" s="22">
        <f t="shared" si="8063"/>
        <v>358.8</v>
      </c>
      <c r="T2147" s="22">
        <f t="shared" si="8064"/>
        <v>358.8</v>
      </c>
      <c r="U2147" s="22">
        <f t="shared" si="8149"/>
        <v>0</v>
      </c>
      <c r="V2147" s="22">
        <f t="shared" si="8150"/>
        <v>0</v>
      </c>
      <c r="W2147" s="22">
        <f t="shared" si="8151"/>
        <v>0</v>
      </c>
      <c r="X2147" s="22">
        <f t="shared" si="8065"/>
        <v>358.8</v>
      </c>
      <c r="Y2147" s="22">
        <f t="shared" si="8066"/>
        <v>358.8</v>
      </c>
      <c r="Z2147" s="22">
        <f t="shared" si="8067"/>
        <v>358.8</v>
      </c>
      <c r="AA2147" s="22">
        <f t="shared" si="8152"/>
        <v>0</v>
      </c>
      <c r="AB2147" s="22">
        <f t="shared" si="8153"/>
        <v>0</v>
      </c>
      <c r="AC2147" s="22">
        <f t="shared" si="8154"/>
        <v>0</v>
      </c>
      <c r="AD2147" s="22">
        <f t="shared" si="8068"/>
        <v>358.8</v>
      </c>
      <c r="AE2147" s="22">
        <f t="shared" si="8069"/>
        <v>358.8</v>
      </c>
      <c r="AF2147" s="22">
        <f t="shared" si="8070"/>
        <v>358.8</v>
      </c>
      <c r="AG2147" s="22">
        <f t="shared" si="8155"/>
        <v>0</v>
      </c>
      <c r="AH2147" s="22">
        <f t="shared" si="8156"/>
        <v>0</v>
      </c>
      <c r="AI2147" s="22">
        <f t="shared" si="8157"/>
        <v>0</v>
      </c>
      <c r="AJ2147" s="22">
        <f t="shared" si="8071"/>
        <v>358.8</v>
      </c>
      <c r="AK2147" s="22">
        <f t="shared" si="8072"/>
        <v>358.8</v>
      </c>
      <c r="AL2147" s="22">
        <f t="shared" si="8073"/>
        <v>358.8</v>
      </c>
      <c r="AM2147" s="22">
        <f t="shared" si="8158"/>
        <v>0</v>
      </c>
      <c r="AN2147" s="22">
        <f t="shared" si="8159"/>
        <v>0</v>
      </c>
      <c r="AO2147" s="22">
        <f t="shared" si="8160"/>
        <v>0</v>
      </c>
      <c r="AP2147" s="22">
        <f t="shared" si="8074"/>
        <v>358.8</v>
      </c>
      <c r="AQ2147" s="22">
        <f t="shared" si="8075"/>
        <v>358.8</v>
      </c>
      <c r="AR2147" s="22">
        <f t="shared" si="8076"/>
        <v>358.8</v>
      </c>
      <c r="AS2147" s="22">
        <f t="shared" si="8161"/>
        <v>0</v>
      </c>
      <c r="AT2147" s="22">
        <f t="shared" si="8162"/>
        <v>0</v>
      </c>
      <c r="AU2147" s="22">
        <f t="shared" si="8163"/>
        <v>0</v>
      </c>
      <c r="AV2147" s="22">
        <f t="shared" si="8077"/>
        <v>358.8</v>
      </c>
      <c r="AW2147" s="22">
        <f t="shared" si="8078"/>
        <v>358.8</v>
      </c>
      <c r="AX2147" s="22">
        <f t="shared" si="8079"/>
        <v>358.8</v>
      </c>
      <c r="AY2147" s="22">
        <f t="shared" si="8164"/>
        <v>0</v>
      </c>
      <c r="AZ2147" s="22">
        <f t="shared" si="8165"/>
        <v>0</v>
      </c>
      <c r="BA2147" s="22">
        <f t="shared" si="8166"/>
        <v>0</v>
      </c>
      <c r="BB2147" s="22">
        <f t="shared" si="8080"/>
        <v>358.8</v>
      </c>
      <c r="BC2147" s="22">
        <f t="shared" si="8081"/>
        <v>358.8</v>
      </c>
      <c r="BD2147" s="22">
        <f t="shared" si="8082"/>
        <v>358.8</v>
      </c>
      <c r="BE2147" s="22">
        <f t="shared" si="8167"/>
        <v>0</v>
      </c>
      <c r="BF2147" s="22">
        <f t="shared" si="8168"/>
        <v>0</v>
      </c>
      <c r="BG2147" s="22">
        <f t="shared" si="8169"/>
        <v>0</v>
      </c>
      <c r="BH2147" s="22">
        <f t="shared" si="8083"/>
        <v>358.8</v>
      </c>
      <c r="BI2147" s="22">
        <f t="shared" si="8084"/>
        <v>358.8</v>
      </c>
      <c r="BJ2147" s="22">
        <f t="shared" si="8085"/>
        <v>358.8</v>
      </c>
      <c r="BK2147" s="22">
        <f t="shared" si="8170"/>
        <v>0</v>
      </c>
      <c r="BL2147" s="22">
        <f t="shared" si="8171"/>
        <v>0</v>
      </c>
      <c r="BM2147" s="22">
        <f t="shared" si="8172"/>
        <v>0</v>
      </c>
      <c r="BN2147" s="22">
        <f t="shared" si="8086"/>
        <v>358.8</v>
      </c>
      <c r="BO2147" s="22">
        <f t="shared" si="8087"/>
        <v>358.8</v>
      </c>
      <c r="BP2147" s="22">
        <f t="shared" si="8088"/>
        <v>358.8</v>
      </c>
      <c r="BQ2147" s="22">
        <f t="shared" si="8173"/>
        <v>0</v>
      </c>
      <c r="BR2147" s="22">
        <f t="shared" si="8174"/>
        <v>0</v>
      </c>
      <c r="BS2147" s="22">
        <f t="shared" si="8089"/>
        <v>358.8</v>
      </c>
      <c r="BT2147" s="22">
        <f t="shared" si="8090"/>
        <v>358.8</v>
      </c>
      <c r="BU2147" s="22">
        <f t="shared" si="8091"/>
        <v>358.8</v>
      </c>
      <c r="BV2147" s="22">
        <f t="shared" si="8175"/>
        <v>0</v>
      </c>
      <c r="BW2147" s="22">
        <f t="shared" si="8176"/>
        <v>0</v>
      </c>
      <c r="BX2147" s="22">
        <f t="shared" si="8092"/>
        <v>358.8</v>
      </c>
      <c r="BY2147" s="22">
        <f t="shared" si="8093"/>
        <v>358.8</v>
      </c>
      <c r="BZ2147" s="22">
        <f t="shared" si="8094"/>
        <v>358.8</v>
      </c>
      <c r="CA2147" s="22">
        <f t="shared" si="8177"/>
        <v>0</v>
      </c>
      <c r="CB2147" s="22">
        <f t="shared" si="8178"/>
        <v>0</v>
      </c>
      <c r="CC2147" s="22">
        <f t="shared" si="8179"/>
        <v>0</v>
      </c>
      <c r="CD2147" s="22">
        <f t="shared" si="7880"/>
        <v>358.8</v>
      </c>
      <c r="CE2147" s="22">
        <f t="shared" si="8180"/>
        <v>0</v>
      </c>
      <c r="CF2147" s="34">
        <f t="shared" si="7884"/>
        <v>358.8</v>
      </c>
      <c r="CG2147" s="22">
        <f t="shared" si="7881"/>
        <v>358.8</v>
      </c>
      <c r="CH2147" s="22">
        <f t="shared" si="8181"/>
        <v>0</v>
      </c>
      <c r="CI2147" s="22">
        <f t="shared" si="7885"/>
        <v>358.8</v>
      </c>
      <c r="CJ2147" s="22">
        <f t="shared" si="7882"/>
        <v>358.8</v>
      </c>
      <c r="CK2147" s="22">
        <f t="shared" si="8181"/>
        <v>0</v>
      </c>
      <c r="CL2147" s="22">
        <f t="shared" si="7886"/>
        <v>358.8</v>
      </c>
      <c r="CM2147" s="22">
        <f t="shared" si="8181"/>
        <v>0</v>
      </c>
      <c r="CN2147" s="15"/>
      <c r="CO2147" s="35"/>
      <c r="CT2147" s="5" t="s">
        <v>30</v>
      </c>
    </row>
    <row r="2148" spans="1:99" ht="31.2" x14ac:dyDescent="0.3">
      <c r="A2148" s="36" t="s">
        <v>1232</v>
      </c>
      <c r="B2148" s="16">
        <v>240</v>
      </c>
      <c r="C2148" s="32" t="s">
        <v>395</v>
      </c>
      <c r="D2148" s="32" t="s">
        <v>625</v>
      </c>
      <c r="E2148" s="33" t="s">
        <v>626</v>
      </c>
      <c r="F2148" s="22">
        <v>358.8</v>
      </c>
      <c r="G2148" s="22">
        <v>358.8</v>
      </c>
      <c r="H2148" s="22">
        <v>358.8</v>
      </c>
      <c r="I2148" s="22"/>
      <c r="J2148" s="22"/>
      <c r="K2148" s="22"/>
      <c r="L2148" s="22">
        <f t="shared" si="8059"/>
        <v>358.8</v>
      </c>
      <c r="M2148" s="22">
        <f t="shared" si="8060"/>
        <v>358.8</v>
      </c>
      <c r="N2148" s="22">
        <f t="shared" si="8061"/>
        <v>358.8</v>
      </c>
      <c r="O2148" s="22"/>
      <c r="P2148" s="22"/>
      <c r="Q2148" s="22"/>
      <c r="R2148" s="22">
        <f t="shared" si="8062"/>
        <v>358.8</v>
      </c>
      <c r="S2148" s="22">
        <f t="shared" si="8063"/>
        <v>358.8</v>
      </c>
      <c r="T2148" s="22">
        <f t="shared" si="8064"/>
        <v>358.8</v>
      </c>
      <c r="U2148" s="22"/>
      <c r="V2148" s="22"/>
      <c r="W2148" s="22"/>
      <c r="X2148" s="22">
        <f t="shared" si="8065"/>
        <v>358.8</v>
      </c>
      <c r="Y2148" s="22">
        <f t="shared" si="8066"/>
        <v>358.8</v>
      </c>
      <c r="Z2148" s="22">
        <f t="shared" si="8067"/>
        <v>358.8</v>
      </c>
      <c r="AA2148" s="22"/>
      <c r="AB2148" s="22"/>
      <c r="AC2148" s="22"/>
      <c r="AD2148" s="22">
        <f t="shared" si="8068"/>
        <v>358.8</v>
      </c>
      <c r="AE2148" s="22">
        <f t="shared" si="8069"/>
        <v>358.8</v>
      </c>
      <c r="AF2148" s="22">
        <f t="shared" si="8070"/>
        <v>358.8</v>
      </c>
      <c r="AG2148" s="22"/>
      <c r="AH2148" s="22"/>
      <c r="AI2148" s="22"/>
      <c r="AJ2148" s="22">
        <f t="shared" si="8071"/>
        <v>358.8</v>
      </c>
      <c r="AK2148" s="22">
        <f t="shared" si="8072"/>
        <v>358.8</v>
      </c>
      <c r="AL2148" s="22">
        <f t="shared" si="8073"/>
        <v>358.8</v>
      </c>
      <c r="AM2148" s="22"/>
      <c r="AN2148" s="22"/>
      <c r="AO2148" s="22"/>
      <c r="AP2148" s="22">
        <f t="shared" si="8074"/>
        <v>358.8</v>
      </c>
      <c r="AQ2148" s="22">
        <f t="shared" si="8075"/>
        <v>358.8</v>
      </c>
      <c r="AR2148" s="22">
        <f t="shared" si="8076"/>
        <v>358.8</v>
      </c>
      <c r="AS2148" s="22"/>
      <c r="AT2148" s="22"/>
      <c r="AU2148" s="22"/>
      <c r="AV2148" s="22">
        <f t="shared" si="8077"/>
        <v>358.8</v>
      </c>
      <c r="AW2148" s="22">
        <f t="shared" si="8078"/>
        <v>358.8</v>
      </c>
      <c r="AX2148" s="22">
        <f t="shared" si="8079"/>
        <v>358.8</v>
      </c>
      <c r="AY2148" s="22"/>
      <c r="AZ2148" s="22"/>
      <c r="BA2148" s="22"/>
      <c r="BB2148" s="22">
        <f t="shared" si="8080"/>
        <v>358.8</v>
      </c>
      <c r="BC2148" s="22">
        <f t="shared" si="8081"/>
        <v>358.8</v>
      </c>
      <c r="BD2148" s="22">
        <f t="shared" si="8082"/>
        <v>358.8</v>
      </c>
      <c r="BE2148" s="22"/>
      <c r="BF2148" s="22"/>
      <c r="BG2148" s="22"/>
      <c r="BH2148" s="22">
        <f t="shared" si="8083"/>
        <v>358.8</v>
      </c>
      <c r="BI2148" s="22">
        <f t="shared" si="8084"/>
        <v>358.8</v>
      </c>
      <c r="BJ2148" s="22">
        <f t="shared" si="8085"/>
        <v>358.8</v>
      </c>
      <c r="BK2148" s="22"/>
      <c r="BL2148" s="22"/>
      <c r="BM2148" s="22"/>
      <c r="BN2148" s="22">
        <f t="shared" si="8086"/>
        <v>358.8</v>
      </c>
      <c r="BO2148" s="22">
        <f t="shared" si="8087"/>
        <v>358.8</v>
      </c>
      <c r="BP2148" s="22">
        <f t="shared" si="8088"/>
        <v>358.8</v>
      </c>
      <c r="BQ2148" s="22"/>
      <c r="BR2148" s="22"/>
      <c r="BS2148" s="22">
        <f t="shared" si="8089"/>
        <v>358.8</v>
      </c>
      <c r="BT2148" s="22">
        <f t="shared" si="8090"/>
        <v>358.8</v>
      </c>
      <c r="BU2148" s="22">
        <f t="shared" si="8091"/>
        <v>358.8</v>
      </c>
      <c r="BV2148" s="22"/>
      <c r="BW2148" s="22"/>
      <c r="BX2148" s="22">
        <f t="shared" si="8092"/>
        <v>358.8</v>
      </c>
      <c r="BY2148" s="22">
        <f t="shared" si="8093"/>
        <v>358.8</v>
      </c>
      <c r="BZ2148" s="22">
        <f t="shared" si="8094"/>
        <v>358.8</v>
      </c>
      <c r="CA2148" s="22"/>
      <c r="CB2148" s="22"/>
      <c r="CC2148" s="22"/>
      <c r="CD2148" s="22">
        <f t="shared" si="7880"/>
        <v>358.8</v>
      </c>
      <c r="CE2148" s="22"/>
      <c r="CF2148" s="34">
        <f t="shared" si="7884"/>
        <v>358.8</v>
      </c>
      <c r="CG2148" s="22">
        <f t="shared" si="7881"/>
        <v>358.8</v>
      </c>
      <c r="CH2148" s="22"/>
      <c r="CI2148" s="22">
        <f t="shared" si="7885"/>
        <v>358.8</v>
      </c>
      <c r="CJ2148" s="22">
        <f t="shared" si="7882"/>
        <v>358.8</v>
      </c>
      <c r="CK2148" s="22"/>
      <c r="CL2148" s="22">
        <f t="shared" si="7886"/>
        <v>358.8</v>
      </c>
      <c r="CM2148" s="22"/>
      <c r="CN2148" s="15"/>
      <c r="CO2148" s="35"/>
    </row>
    <row r="2149" spans="1:99" x14ac:dyDescent="0.3">
      <c r="A2149" s="36" t="s">
        <v>1232</v>
      </c>
      <c r="B2149" s="16">
        <v>800</v>
      </c>
      <c r="C2149" s="32"/>
      <c r="D2149" s="32"/>
      <c r="E2149" s="33" t="s">
        <v>54</v>
      </c>
      <c r="F2149" s="22">
        <f t="shared" si="8140"/>
        <v>220.2</v>
      </c>
      <c r="G2149" s="22">
        <f t="shared" si="8141"/>
        <v>220.2</v>
      </c>
      <c r="H2149" s="22">
        <f t="shared" si="8142"/>
        <v>220.2</v>
      </c>
      <c r="I2149" s="22">
        <f t="shared" si="8143"/>
        <v>0</v>
      </c>
      <c r="J2149" s="22">
        <f t="shared" si="8144"/>
        <v>0</v>
      </c>
      <c r="K2149" s="22">
        <f t="shared" si="8145"/>
        <v>0</v>
      </c>
      <c r="L2149" s="22">
        <f t="shared" si="8059"/>
        <v>220.2</v>
      </c>
      <c r="M2149" s="22">
        <f t="shared" si="8060"/>
        <v>220.2</v>
      </c>
      <c r="N2149" s="22">
        <f t="shared" si="8061"/>
        <v>220.2</v>
      </c>
      <c r="O2149" s="22">
        <f t="shared" si="8146"/>
        <v>0</v>
      </c>
      <c r="P2149" s="22">
        <f t="shared" si="8147"/>
        <v>0</v>
      </c>
      <c r="Q2149" s="22">
        <f t="shared" si="8148"/>
        <v>0</v>
      </c>
      <c r="R2149" s="22">
        <f t="shared" si="8062"/>
        <v>220.2</v>
      </c>
      <c r="S2149" s="22">
        <f t="shared" si="8063"/>
        <v>220.2</v>
      </c>
      <c r="T2149" s="22">
        <f t="shared" si="8064"/>
        <v>220.2</v>
      </c>
      <c r="U2149" s="22">
        <f t="shared" si="8149"/>
        <v>0</v>
      </c>
      <c r="V2149" s="22">
        <f t="shared" si="8150"/>
        <v>0</v>
      </c>
      <c r="W2149" s="22">
        <f t="shared" si="8151"/>
        <v>0</v>
      </c>
      <c r="X2149" s="22">
        <f t="shared" si="8065"/>
        <v>220.2</v>
      </c>
      <c r="Y2149" s="22">
        <f t="shared" si="8066"/>
        <v>220.2</v>
      </c>
      <c r="Z2149" s="22">
        <f t="shared" si="8067"/>
        <v>220.2</v>
      </c>
      <c r="AA2149" s="22">
        <f t="shared" si="8152"/>
        <v>0</v>
      </c>
      <c r="AB2149" s="22">
        <f t="shared" si="8153"/>
        <v>0</v>
      </c>
      <c r="AC2149" s="22">
        <f t="shared" si="8154"/>
        <v>0</v>
      </c>
      <c r="AD2149" s="22">
        <f t="shared" si="8068"/>
        <v>220.2</v>
      </c>
      <c r="AE2149" s="22">
        <f t="shared" si="8069"/>
        <v>220.2</v>
      </c>
      <c r="AF2149" s="22">
        <f t="shared" si="8070"/>
        <v>220.2</v>
      </c>
      <c r="AG2149" s="22">
        <f t="shared" si="8155"/>
        <v>0</v>
      </c>
      <c r="AH2149" s="22">
        <f t="shared" si="8156"/>
        <v>0</v>
      </c>
      <c r="AI2149" s="22">
        <f t="shared" si="8157"/>
        <v>0</v>
      </c>
      <c r="AJ2149" s="22">
        <f t="shared" si="8071"/>
        <v>220.2</v>
      </c>
      <c r="AK2149" s="22">
        <f t="shared" si="8072"/>
        <v>220.2</v>
      </c>
      <c r="AL2149" s="22">
        <f t="shared" si="8073"/>
        <v>220.2</v>
      </c>
      <c r="AM2149" s="22">
        <f t="shared" si="8158"/>
        <v>0</v>
      </c>
      <c r="AN2149" s="22">
        <f t="shared" si="8159"/>
        <v>0</v>
      </c>
      <c r="AO2149" s="22">
        <f t="shared" si="8160"/>
        <v>0</v>
      </c>
      <c r="AP2149" s="22">
        <f t="shared" si="8074"/>
        <v>220.2</v>
      </c>
      <c r="AQ2149" s="22">
        <f t="shared" si="8075"/>
        <v>220.2</v>
      </c>
      <c r="AR2149" s="22">
        <f t="shared" si="8076"/>
        <v>220.2</v>
      </c>
      <c r="AS2149" s="22">
        <f t="shared" si="8161"/>
        <v>0</v>
      </c>
      <c r="AT2149" s="22">
        <f t="shared" si="8162"/>
        <v>0</v>
      </c>
      <c r="AU2149" s="22">
        <f t="shared" si="8163"/>
        <v>0</v>
      </c>
      <c r="AV2149" s="22">
        <f t="shared" si="8077"/>
        <v>220.2</v>
      </c>
      <c r="AW2149" s="22">
        <f t="shared" si="8078"/>
        <v>220.2</v>
      </c>
      <c r="AX2149" s="22">
        <f t="shared" si="8079"/>
        <v>220.2</v>
      </c>
      <c r="AY2149" s="22">
        <f t="shared" si="8164"/>
        <v>0</v>
      </c>
      <c r="AZ2149" s="22">
        <f t="shared" si="8165"/>
        <v>0</v>
      </c>
      <c r="BA2149" s="22">
        <f t="shared" si="8166"/>
        <v>0</v>
      </c>
      <c r="BB2149" s="22">
        <f t="shared" si="8080"/>
        <v>220.2</v>
      </c>
      <c r="BC2149" s="22">
        <f t="shared" si="8081"/>
        <v>220.2</v>
      </c>
      <c r="BD2149" s="22">
        <f t="shared" si="8082"/>
        <v>220.2</v>
      </c>
      <c r="BE2149" s="22">
        <f t="shared" si="8167"/>
        <v>0</v>
      </c>
      <c r="BF2149" s="22">
        <f t="shared" si="8168"/>
        <v>0</v>
      </c>
      <c r="BG2149" s="22">
        <f t="shared" si="8169"/>
        <v>0</v>
      </c>
      <c r="BH2149" s="22">
        <f t="shared" si="8083"/>
        <v>220.2</v>
      </c>
      <c r="BI2149" s="22">
        <f t="shared" si="8084"/>
        <v>220.2</v>
      </c>
      <c r="BJ2149" s="22">
        <f t="shared" si="8085"/>
        <v>220.2</v>
      </c>
      <c r="BK2149" s="22">
        <f t="shared" si="8170"/>
        <v>0</v>
      </c>
      <c r="BL2149" s="22">
        <f t="shared" si="8171"/>
        <v>0</v>
      </c>
      <c r="BM2149" s="22">
        <f t="shared" si="8172"/>
        <v>0</v>
      </c>
      <c r="BN2149" s="22">
        <f t="shared" si="8086"/>
        <v>220.2</v>
      </c>
      <c r="BO2149" s="22">
        <f t="shared" si="8087"/>
        <v>220.2</v>
      </c>
      <c r="BP2149" s="22">
        <f t="shared" si="8088"/>
        <v>220.2</v>
      </c>
      <c r="BQ2149" s="22">
        <f t="shared" si="8173"/>
        <v>0</v>
      </c>
      <c r="BR2149" s="22">
        <f t="shared" si="8174"/>
        <v>0</v>
      </c>
      <c r="BS2149" s="22">
        <f t="shared" si="8089"/>
        <v>220.2</v>
      </c>
      <c r="BT2149" s="22">
        <f t="shared" si="8090"/>
        <v>220.2</v>
      </c>
      <c r="BU2149" s="22">
        <f t="shared" si="8091"/>
        <v>220.2</v>
      </c>
      <c r="BV2149" s="22">
        <f t="shared" si="8175"/>
        <v>0</v>
      </c>
      <c r="BW2149" s="22">
        <f t="shared" si="8176"/>
        <v>0</v>
      </c>
      <c r="BX2149" s="22">
        <f t="shared" si="8092"/>
        <v>220.2</v>
      </c>
      <c r="BY2149" s="22">
        <f t="shared" si="8093"/>
        <v>220.2</v>
      </c>
      <c r="BZ2149" s="22">
        <f t="shared" si="8094"/>
        <v>220.2</v>
      </c>
      <c r="CA2149" s="22">
        <f t="shared" si="8177"/>
        <v>0</v>
      </c>
      <c r="CB2149" s="22">
        <f t="shared" si="8178"/>
        <v>0</v>
      </c>
      <c r="CC2149" s="22">
        <f t="shared" si="8179"/>
        <v>0</v>
      </c>
      <c r="CD2149" s="22">
        <f t="shared" si="7880"/>
        <v>220.2</v>
      </c>
      <c r="CE2149" s="22">
        <f t="shared" si="8180"/>
        <v>0</v>
      </c>
      <c r="CF2149" s="34">
        <f t="shared" si="7884"/>
        <v>220.2</v>
      </c>
      <c r="CG2149" s="22">
        <f t="shared" si="7881"/>
        <v>220.2</v>
      </c>
      <c r="CH2149" s="22">
        <f t="shared" si="8181"/>
        <v>0</v>
      </c>
      <c r="CI2149" s="22">
        <f t="shared" si="7885"/>
        <v>220.2</v>
      </c>
      <c r="CJ2149" s="22">
        <f t="shared" si="7882"/>
        <v>220.2</v>
      </c>
      <c r="CK2149" s="22">
        <f t="shared" si="8181"/>
        <v>0</v>
      </c>
      <c r="CL2149" s="22">
        <f t="shared" si="7886"/>
        <v>220.2</v>
      </c>
      <c r="CM2149" s="22">
        <f t="shared" si="8181"/>
        <v>0</v>
      </c>
      <c r="CN2149" s="15"/>
      <c r="CO2149" s="35"/>
      <c r="CS2149" s="5" t="s">
        <v>29</v>
      </c>
    </row>
    <row r="2150" spans="1:99" x14ac:dyDescent="0.3">
      <c r="A2150" s="36" t="s">
        <v>1232</v>
      </c>
      <c r="B2150" s="16">
        <v>830</v>
      </c>
      <c r="C2150" s="32"/>
      <c r="D2150" s="32"/>
      <c r="E2150" s="33" t="s">
        <v>1018</v>
      </c>
      <c r="F2150" s="22">
        <f t="shared" si="8140"/>
        <v>220.2</v>
      </c>
      <c r="G2150" s="22">
        <f t="shared" si="8141"/>
        <v>220.2</v>
      </c>
      <c r="H2150" s="22">
        <f t="shared" si="8142"/>
        <v>220.2</v>
      </c>
      <c r="I2150" s="22">
        <f t="shared" si="8143"/>
        <v>0</v>
      </c>
      <c r="J2150" s="22">
        <f t="shared" si="8144"/>
        <v>0</v>
      </c>
      <c r="K2150" s="22">
        <f t="shared" si="8145"/>
        <v>0</v>
      </c>
      <c r="L2150" s="22">
        <f t="shared" si="8059"/>
        <v>220.2</v>
      </c>
      <c r="M2150" s="22">
        <f t="shared" si="8060"/>
        <v>220.2</v>
      </c>
      <c r="N2150" s="22">
        <f t="shared" si="8061"/>
        <v>220.2</v>
      </c>
      <c r="O2150" s="22">
        <f t="shared" si="8146"/>
        <v>0</v>
      </c>
      <c r="P2150" s="22">
        <f t="shared" si="8147"/>
        <v>0</v>
      </c>
      <c r="Q2150" s="22">
        <f t="shared" si="8148"/>
        <v>0</v>
      </c>
      <c r="R2150" s="22">
        <f t="shared" si="8062"/>
        <v>220.2</v>
      </c>
      <c r="S2150" s="22">
        <f t="shared" si="8063"/>
        <v>220.2</v>
      </c>
      <c r="T2150" s="22">
        <f t="shared" si="8064"/>
        <v>220.2</v>
      </c>
      <c r="U2150" s="22">
        <f t="shared" si="8149"/>
        <v>0</v>
      </c>
      <c r="V2150" s="22">
        <f t="shared" si="8150"/>
        <v>0</v>
      </c>
      <c r="W2150" s="22">
        <f t="shared" si="8151"/>
        <v>0</v>
      </c>
      <c r="X2150" s="22">
        <f t="shared" si="8065"/>
        <v>220.2</v>
      </c>
      <c r="Y2150" s="22">
        <f t="shared" si="8066"/>
        <v>220.2</v>
      </c>
      <c r="Z2150" s="22">
        <f t="shared" si="8067"/>
        <v>220.2</v>
      </c>
      <c r="AA2150" s="22">
        <f t="shared" si="8152"/>
        <v>0</v>
      </c>
      <c r="AB2150" s="22">
        <f t="shared" si="8153"/>
        <v>0</v>
      </c>
      <c r="AC2150" s="22">
        <f t="shared" si="8154"/>
        <v>0</v>
      </c>
      <c r="AD2150" s="22">
        <f t="shared" si="8068"/>
        <v>220.2</v>
      </c>
      <c r="AE2150" s="22">
        <f t="shared" si="8069"/>
        <v>220.2</v>
      </c>
      <c r="AF2150" s="22">
        <f t="shared" si="8070"/>
        <v>220.2</v>
      </c>
      <c r="AG2150" s="22">
        <f t="shared" si="8155"/>
        <v>0</v>
      </c>
      <c r="AH2150" s="22">
        <f t="shared" si="8156"/>
        <v>0</v>
      </c>
      <c r="AI2150" s="22">
        <f t="shared" si="8157"/>
        <v>0</v>
      </c>
      <c r="AJ2150" s="22">
        <f t="shared" si="8071"/>
        <v>220.2</v>
      </c>
      <c r="AK2150" s="22">
        <f t="shared" si="8072"/>
        <v>220.2</v>
      </c>
      <c r="AL2150" s="22">
        <f t="shared" si="8073"/>
        <v>220.2</v>
      </c>
      <c r="AM2150" s="22">
        <f t="shared" si="8158"/>
        <v>0</v>
      </c>
      <c r="AN2150" s="22">
        <f t="shared" si="8159"/>
        <v>0</v>
      </c>
      <c r="AO2150" s="22">
        <f t="shared" si="8160"/>
        <v>0</v>
      </c>
      <c r="AP2150" s="22">
        <f t="shared" si="8074"/>
        <v>220.2</v>
      </c>
      <c r="AQ2150" s="22">
        <f t="shared" si="8075"/>
        <v>220.2</v>
      </c>
      <c r="AR2150" s="22">
        <f t="shared" si="8076"/>
        <v>220.2</v>
      </c>
      <c r="AS2150" s="22">
        <f t="shared" si="8161"/>
        <v>0</v>
      </c>
      <c r="AT2150" s="22">
        <f t="shared" si="8162"/>
        <v>0</v>
      </c>
      <c r="AU2150" s="22">
        <f t="shared" si="8163"/>
        <v>0</v>
      </c>
      <c r="AV2150" s="22">
        <f t="shared" si="8077"/>
        <v>220.2</v>
      </c>
      <c r="AW2150" s="22">
        <f t="shared" si="8078"/>
        <v>220.2</v>
      </c>
      <c r="AX2150" s="22">
        <f t="shared" si="8079"/>
        <v>220.2</v>
      </c>
      <c r="AY2150" s="22">
        <f t="shared" si="8164"/>
        <v>0</v>
      </c>
      <c r="AZ2150" s="22">
        <f t="shared" si="8165"/>
        <v>0</v>
      </c>
      <c r="BA2150" s="22">
        <f t="shared" si="8166"/>
        <v>0</v>
      </c>
      <c r="BB2150" s="22">
        <f t="shared" si="8080"/>
        <v>220.2</v>
      </c>
      <c r="BC2150" s="22">
        <f t="shared" si="8081"/>
        <v>220.2</v>
      </c>
      <c r="BD2150" s="22">
        <f t="shared" si="8082"/>
        <v>220.2</v>
      </c>
      <c r="BE2150" s="22">
        <f t="shared" si="8167"/>
        <v>0</v>
      </c>
      <c r="BF2150" s="22">
        <f t="shared" si="8168"/>
        <v>0</v>
      </c>
      <c r="BG2150" s="22">
        <f t="shared" si="8169"/>
        <v>0</v>
      </c>
      <c r="BH2150" s="22">
        <f t="shared" si="8083"/>
        <v>220.2</v>
      </c>
      <c r="BI2150" s="22">
        <f t="shared" si="8084"/>
        <v>220.2</v>
      </c>
      <c r="BJ2150" s="22">
        <f t="shared" si="8085"/>
        <v>220.2</v>
      </c>
      <c r="BK2150" s="22">
        <f t="shared" si="8170"/>
        <v>0</v>
      </c>
      <c r="BL2150" s="22">
        <f t="shared" si="8171"/>
        <v>0</v>
      </c>
      <c r="BM2150" s="22">
        <f t="shared" si="8172"/>
        <v>0</v>
      </c>
      <c r="BN2150" s="22">
        <f t="shared" si="8086"/>
        <v>220.2</v>
      </c>
      <c r="BO2150" s="22">
        <f t="shared" si="8087"/>
        <v>220.2</v>
      </c>
      <c r="BP2150" s="22">
        <f t="shared" si="8088"/>
        <v>220.2</v>
      </c>
      <c r="BQ2150" s="22">
        <f t="shared" si="8173"/>
        <v>0</v>
      </c>
      <c r="BR2150" s="22">
        <f t="shared" si="8174"/>
        <v>0</v>
      </c>
      <c r="BS2150" s="22">
        <f t="shared" si="8089"/>
        <v>220.2</v>
      </c>
      <c r="BT2150" s="22">
        <f t="shared" si="8090"/>
        <v>220.2</v>
      </c>
      <c r="BU2150" s="22">
        <f t="shared" si="8091"/>
        <v>220.2</v>
      </c>
      <c r="BV2150" s="22">
        <f t="shared" si="8175"/>
        <v>0</v>
      </c>
      <c r="BW2150" s="22">
        <f t="shared" si="8176"/>
        <v>0</v>
      </c>
      <c r="BX2150" s="22">
        <f t="shared" si="8092"/>
        <v>220.2</v>
      </c>
      <c r="BY2150" s="22">
        <f t="shared" si="8093"/>
        <v>220.2</v>
      </c>
      <c r="BZ2150" s="22">
        <f t="shared" si="8094"/>
        <v>220.2</v>
      </c>
      <c r="CA2150" s="22">
        <f t="shared" si="8177"/>
        <v>0</v>
      </c>
      <c r="CB2150" s="22">
        <f t="shared" si="8178"/>
        <v>0</v>
      </c>
      <c r="CC2150" s="22">
        <f t="shared" si="8179"/>
        <v>0</v>
      </c>
      <c r="CD2150" s="22">
        <f t="shared" si="7880"/>
        <v>220.2</v>
      </c>
      <c r="CE2150" s="22">
        <f t="shared" si="8180"/>
        <v>0</v>
      </c>
      <c r="CF2150" s="34">
        <f t="shared" si="7884"/>
        <v>220.2</v>
      </c>
      <c r="CG2150" s="22">
        <f t="shared" si="7881"/>
        <v>220.2</v>
      </c>
      <c r="CH2150" s="22">
        <f t="shared" si="8181"/>
        <v>0</v>
      </c>
      <c r="CI2150" s="22">
        <f t="shared" si="7885"/>
        <v>220.2</v>
      </c>
      <c r="CJ2150" s="22">
        <f t="shared" si="7882"/>
        <v>220.2</v>
      </c>
      <c r="CK2150" s="22">
        <f t="shared" si="8181"/>
        <v>0</v>
      </c>
      <c r="CL2150" s="22">
        <f t="shared" si="7886"/>
        <v>220.2</v>
      </c>
      <c r="CM2150" s="22">
        <f t="shared" si="8181"/>
        <v>0</v>
      </c>
      <c r="CN2150" s="15"/>
      <c r="CO2150" s="35"/>
      <c r="CT2150" s="5" t="s">
        <v>30</v>
      </c>
    </row>
    <row r="2151" spans="1:99" ht="31.2" x14ac:dyDescent="0.3">
      <c r="A2151" s="36" t="s">
        <v>1232</v>
      </c>
      <c r="B2151" s="16">
        <v>830</v>
      </c>
      <c r="C2151" s="32" t="s">
        <v>395</v>
      </c>
      <c r="D2151" s="32" t="s">
        <v>625</v>
      </c>
      <c r="E2151" s="33" t="s">
        <v>626</v>
      </c>
      <c r="F2151" s="22">
        <v>220.2</v>
      </c>
      <c r="G2151" s="22">
        <v>220.2</v>
      </c>
      <c r="H2151" s="22">
        <v>220.2</v>
      </c>
      <c r="I2151" s="22"/>
      <c r="J2151" s="22"/>
      <c r="K2151" s="22"/>
      <c r="L2151" s="22">
        <f t="shared" si="8059"/>
        <v>220.2</v>
      </c>
      <c r="M2151" s="22">
        <f t="shared" si="8060"/>
        <v>220.2</v>
      </c>
      <c r="N2151" s="22">
        <f t="shared" si="8061"/>
        <v>220.2</v>
      </c>
      <c r="O2151" s="22"/>
      <c r="P2151" s="22"/>
      <c r="Q2151" s="22"/>
      <c r="R2151" s="22">
        <f t="shared" si="8062"/>
        <v>220.2</v>
      </c>
      <c r="S2151" s="22">
        <f t="shared" si="8063"/>
        <v>220.2</v>
      </c>
      <c r="T2151" s="22">
        <f t="shared" si="8064"/>
        <v>220.2</v>
      </c>
      <c r="U2151" s="22"/>
      <c r="V2151" s="22"/>
      <c r="W2151" s="22"/>
      <c r="X2151" s="22">
        <f t="shared" si="8065"/>
        <v>220.2</v>
      </c>
      <c r="Y2151" s="22">
        <f t="shared" si="8066"/>
        <v>220.2</v>
      </c>
      <c r="Z2151" s="22">
        <f t="shared" si="8067"/>
        <v>220.2</v>
      </c>
      <c r="AA2151" s="22"/>
      <c r="AB2151" s="22"/>
      <c r="AC2151" s="22"/>
      <c r="AD2151" s="22">
        <f t="shared" si="8068"/>
        <v>220.2</v>
      </c>
      <c r="AE2151" s="22">
        <f t="shared" si="8069"/>
        <v>220.2</v>
      </c>
      <c r="AF2151" s="22">
        <f t="shared" si="8070"/>
        <v>220.2</v>
      </c>
      <c r="AG2151" s="22"/>
      <c r="AH2151" s="22"/>
      <c r="AI2151" s="22"/>
      <c r="AJ2151" s="22">
        <f t="shared" si="8071"/>
        <v>220.2</v>
      </c>
      <c r="AK2151" s="22">
        <f t="shared" si="8072"/>
        <v>220.2</v>
      </c>
      <c r="AL2151" s="22">
        <f t="shared" si="8073"/>
        <v>220.2</v>
      </c>
      <c r="AM2151" s="22"/>
      <c r="AN2151" s="22"/>
      <c r="AO2151" s="22"/>
      <c r="AP2151" s="22">
        <f t="shared" si="8074"/>
        <v>220.2</v>
      </c>
      <c r="AQ2151" s="22">
        <f t="shared" si="8075"/>
        <v>220.2</v>
      </c>
      <c r="AR2151" s="22">
        <f t="shared" si="8076"/>
        <v>220.2</v>
      </c>
      <c r="AS2151" s="22"/>
      <c r="AT2151" s="22"/>
      <c r="AU2151" s="22"/>
      <c r="AV2151" s="22">
        <f t="shared" si="8077"/>
        <v>220.2</v>
      </c>
      <c r="AW2151" s="22">
        <f t="shared" si="8078"/>
        <v>220.2</v>
      </c>
      <c r="AX2151" s="22">
        <f t="shared" si="8079"/>
        <v>220.2</v>
      </c>
      <c r="AY2151" s="22"/>
      <c r="AZ2151" s="22"/>
      <c r="BA2151" s="22"/>
      <c r="BB2151" s="22">
        <f t="shared" si="8080"/>
        <v>220.2</v>
      </c>
      <c r="BC2151" s="22">
        <f t="shared" si="8081"/>
        <v>220.2</v>
      </c>
      <c r="BD2151" s="22">
        <f t="shared" si="8082"/>
        <v>220.2</v>
      </c>
      <c r="BE2151" s="22"/>
      <c r="BF2151" s="22"/>
      <c r="BG2151" s="22"/>
      <c r="BH2151" s="22">
        <f t="shared" si="8083"/>
        <v>220.2</v>
      </c>
      <c r="BI2151" s="22">
        <f t="shared" si="8084"/>
        <v>220.2</v>
      </c>
      <c r="BJ2151" s="22">
        <f t="shared" si="8085"/>
        <v>220.2</v>
      </c>
      <c r="BK2151" s="22"/>
      <c r="BL2151" s="22"/>
      <c r="BM2151" s="22"/>
      <c r="BN2151" s="22">
        <f t="shared" si="8086"/>
        <v>220.2</v>
      </c>
      <c r="BO2151" s="22">
        <f t="shared" si="8087"/>
        <v>220.2</v>
      </c>
      <c r="BP2151" s="22">
        <f t="shared" si="8088"/>
        <v>220.2</v>
      </c>
      <c r="BQ2151" s="22"/>
      <c r="BR2151" s="22"/>
      <c r="BS2151" s="22">
        <f t="shared" si="8089"/>
        <v>220.2</v>
      </c>
      <c r="BT2151" s="22">
        <f t="shared" si="8090"/>
        <v>220.2</v>
      </c>
      <c r="BU2151" s="22">
        <f t="shared" si="8091"/>
        <v>220.2</v>
      </c>
      <c r="BV2151" s="22"/>
      <c r="BW2151" s="22"/>
      <c r="BX2151" s="22">
        <f t="shared" si="8092"/>
        <v>220.2</v>
      </c>
      <c r="BY2151" s="22">
        <f t="shared" si="8093"/>
        <v>220.2</v>
      </c>
      <c r="BZ2151" s="22">
        <f t="shared" si="8094"/>
        <v>220.2</v>
      </c>
      <c r="CA2151" s="22"/>
      <c r="CB2151" s="22"/>
      <c r="CC2151" s="22"/>
      <c r="CD2151" s="22">
        <f t="shared" si="7880"/>
        <v>220.2</v>
      </c>
      <c r="CE2151" s="22"/>
      <c r="CF2151" s="34">
        <f t="shared" si="7884"/>
        <v>220.2</v>
      </c>
      <c r="CG2151" s="22">
        <f t="shared" si="7881"/>
        <v>220.2</v>
      </c>
      <c r="CH2151" s="22"/>
      <c r="CI2151" s="22">
        <f t="shared" si="7885"/>
        <v>220.2</v>
      </c>
      <c r="CJ2151" s="22">
        <f t="shared" si="7882"/>
        <v>220.2</v>
      </c>
      <c r="CK2151" s="22"/>
      <c r="CL2151" s="22">
        <f t="shared" si="7886"/>
        <v>220.2</v>
      </c>
      <c r="CM2151" s="22"/>
      <c r="CN2151" s="15"/>
      <c r="CO2151" s="35"/>
    </row>
    <row r="2152" spans="1:99" s="31" customFormat="1" ht="31.2" x14ac:dyDescent="0.3">
      <c r="A2152" s="25" t="s">
        <v>1234</v>
      </c>
      <c r="B2152" s="26"/>
      <c r="C2152" s="25"/>
      <c r="D2152" s="25"/>
      <c r="E2152" s="27" t="s">
        <v>1235</v>
      </c>
      <c r="F2152" s="28">
        <f t="shared" ref="F2152:K2152" si="8182">F2153+F2162</f>
        <v>27714.2</v>
      </c>
      <c r="G2152" s="28">
        <f t="shared" si="8182"/>
        <v>24161.300000000003</v>
      </c>
      <c r="H2152" s="28">
        <f t="shared" si="8182"/>
        <v>24690.5</v>
      </c>
      <c r="I2152" s="28">
        <f t="shared" si="8182"/>
        <v>0</v>
      </c>
      <c r="J2152" s="28">
        <f t="shared" si="8182"/>
        <v>0</v>
      </c>
      <c r="K2152" s="28">
        <f t="shared" si="8182"/>
        <v>0</v>
      </c>
      <c r="L2152" s="28">
        <f t="shared" si="8059"/>
        <v>27714.2</v>
      </c>
      <c r="M2152" s="28">
        <f t="shared" si="8060"/>
        <v>24161.300000000003</v>
      </c>
      <c r="N2152" s="28">
        <f t="shared" si="8061"/>
        <v>24690.5</v>
      </c>
      <c r="O2152" s="28">
        <f>O2153+O2162</f>
        <v>2108.79</v>
      </c>
      <c r="P2152" s="28">
        <f>P2153+P2162</f>
        <v>0</v>
      </c>
      <c r="Q2152" s="28">
        <f>Q2153+Q2162</f>
        <v>0</v>
      </c>
      <c r="R2152" s="28">
        <f t="shared" si="8062"/>
        <v>29822.99</v>
      </c>
      <c r="S2152" s="28">
        <f t="shared" si="8063"/>
        <v>24161.300000000003</v>
      </c>
      <c r="T2152" s="28">
        <f t="shared" si="8064"/>
        <v>24690.5</v>
      </c>
      <c r="U2152" s="28">
        <f>U2153+U2162</f>
        <v>0</v>
      </c>
      <c r="V2152" s="28">
        <f>V2153+V2162</f>
        <v>0</v>
      </c>
      <c r="W2152" s="28">
        <f>W2153+W2162</f>
        <v>0</v>
      </c>
      <c r="X2152" s="28">
        <f t="shared" si="8065"/>
        <v>29822.99</v>
      </c>
      <c r="Y2152" s="28">
        <f t="shared" si="8066"/>
        <v>24161.300000000003</v>
      </c>
      <c r="Z2152" s="28">
        <f t="shared" si="8067"/>
        <v>24690.5</v>
      </c>
      <c r="AA2152" s="28">
        <f>AA2153+AA2162</f>
        <v>0</v>
      </c>
      <c r="AB2152" s="28">
        <f>AB2153+AB2162</f>
        <v>0</v>
      </c>
      <c r="AC2152" s="28">
        <f>AC2153+AC2162</f>
        <v>0</v>
      </c>
      <c r="AD2152" s="28">
        <f t="shared" si="8068"/>
        <v>29822.99</v>
      </c>
      <c r="AE2152" s="28">
        <f t="shared" si="8069"/>
        <v>24161.300000000003</v>
      </c>
      <c r="AF2152" s="28">
        <f t="shared" si="8070"/>
        <v>24690.5</v>
      </c>
      <c r="AG2152" s="28">
        <f>AG2153+AG2162</f>
        <v>0</v>
      </c>
      <c r="AH2152" s="28">
        <f>AH2153+AH2162</f>
        <v>0</v>
      </c>
      <c r="AI2152" s="28">
        <f>AI2153+AI2162</f>
        <v>0</v>
      </c>
      <c r="AJ2152" s="28">
        <f t="shared" si="8071"/>
        <v>29822.99</v>
      </c>
      <c r="AK2152" s="28">
        <f t="shared" si="8072"/>
        <v>24161.300000000003</v>
      </c>
      <c r="AL2152" s="28">
        <f t="shared" si="8073"/>
        <v>24690.5</v>
      </c>
      <c r="AM2152" s="28">
        <f>AM2153+AM2162</f>
        <v>0</v>
      </c>
      <c r="AN2152" s="28">
        <f>AN2153+AN2162</f>
        <v>0</v>
      </c>
      <c r="AO2152" s="28">
        <f>AO2153+AO2162</f>
        <v>0</v>
      </c>
      <c r="AP2152" s="28">
        <f t="shared" si="8074"/>
        <v>29822.99</v>
      </c>
      <c r="AQ2152" s="28">
        <f t="shared" si="8075"/>
        <v>24161.300000000003</v>
      </c>
      <c r="AR2152" s="28">
        <f t="shared" si="8076"/>
        <v>24690.5</v>
      </c>
      <c r="AS2152" s="28">
        <f>AS2153+AS2162</f>
        <v>0</v>
      </c>
      <c r="AT2152" s="28">
        <f>AT2153+AT2162</f>
        <v>0</v>
      </c>
      <c r="AU2152" s="28">
        <f>AU2153+AU2162</f>
        <v>0</v>
      </c>
      <c r="AV2152" s="28">
        <f t="shared" si="8077"/>
        <v>29822.99</v>
      </c>
      <c r="AW2152" s="28">
        <f t="shared" si="8078"/>
        <v>24161.300000000003</v>
      </c>
      <c r="AX2152" s="28">
        <f t="shared" si="8079"/>
        <v>24690.5</v>
      </c>
      <c r="AY2152" s="28">
        <f>AY2153+AY2162</f>
        <v>6332.4810000000007</v>
      </c>
      <c r="AZ2152" s="28">
        <f>AZ2153+AZ2162</f>
        <v>0</v>
      </c>
      <c r="BA2152" s="28">
        <f>BA2153+BA2162</f>
        <v>0</v>
      </c>
      <c r="BB2152" s="28">
        <f t="shared" si="8080"/>
        <v>36155.471000000005</v>
      </c>
      <c r="BC2152" s="28">
        <f t="shared" si="8081"/>
        <v>24161.300000000003</v>
      </c>
      <c r="BD2152" s="28">
        <f t="shared" si="8082"/>
        <v>24690.5</v>
      </c>
      <c r="BE2152" s="28">
        <f>BE2153+BE2162</f>
        <v>0</v>
      </c>
      <c r="BF2152" s="28">
        <f>BF2153+BF2162</f>
        <v>0</v>
      </c>
      <c r="BG2152" s="28">
        <f>BG2153+BG2162</f>
        <v>0</v>
      </c>
      <c r="BH2152" s="28">
        <f t="shared" si="8083"/>
        <v>36155.471000000005</v>
      </c>
      <c r="BI2152" s="28">
        <f t="shared" si="8084"/>
        <v>24161.300000000003</v>
      </c>
      <c r="BJ2152" s="28">
        <f t="shared" si="8085"/>
        <v>24690.5</v>
      </c>
      <c r="BK2152" s="28">
        <f>BK2153+BK2162</f>
        <v>0</v>
      </c>
      <c r="BL2152" s="28">
        <f>BL2153+BL2162</f>
        <v>0</v>
      </c>
      <c r="BM2152" s="28">
        <f>BM2153+BM2162</f>
        <v>0</v>
      </c>
      <c r="BN2152" s="28">
        <f t="shared" si="8086"/>
        <v>36155.471000000005</v>
      </c>
      <c r="BO2152" s="28">
        <f t="shared" si="8087"/>
        <v>24161.300000000003</v>
      </c>
      <c r="BP2152" s="28">
        <f t="shared" si="8088"/>
        <v>24690.5</v>
      </c>
      <c r="BQ2152" s="28">
        <f>BQ2153+BQ2162</f>
        <v>0</v>
      </c>
      <c r="BR2152" s="28">
        <f>BR2153+BR2162</f>
        <v>0</v>
      </c>
      <c r="BS2152" s="22">
        <f t="shared" si="8089"/>
        <v>36155.471000000005</v>
      </c>
      <c r="BT2152" s="22">
        <f t="shared" si="8090"/>
        <v>24161.300000000003</v>
      </c>
      <c r="BU2152" s="22">
        <f t="shared" si="8091"/>
        <v>24690.5</v>
      </c>
      <c r="BV2152" s="28">
        <f>BV2153+BV2162</f>
        <v>0</v>
      </c>
      <c r="BW2152" s="28">
        <f>BW2153+BW2162</f>
        <v>0</v>
      </c>
      <c r="BX2152" s="28">
        <f t="shared" si="8092"/>
        <v>36155.471000000005</v>
      </c>
      <c r="BY2152" s="28">
        <f t="shared" si="8093"/>
        <v>24161.300000000003</v>
      </c>
      <c r="BZ2152" s="28">
        <f t="shared" si="8094"/>
        <v>24690.5</v>
      </c>
      <c r="CA2152" s="28">
        <f>CA2153+CA2162+CA2170</f>
        <v>-487.91199999999998</v>
      </c>
      <c r="CB2152" s="28">
        <f>CB2153+CB2162+CB2170</f>
        <v>0</v>
      </c>
      <c r="CC2152" s="28">
        <f>CC2153+CC2162+CC2170</f>
        <v>0</v>
      </c>
      <c r="CD2152" s="28">
        <f t="shared" si="7880"/>
        <v>35667.559000000008</v>
      </c>
      <c r="CE2152" s="28">
        <f>CE2153+CE2162+CE2170</f>
        <v>0</v>
      </c>
      <c r="CF2152" s="29">
        <f t="shared" si="7884"/>
        <v>35667.559000000008</v>
      </c>
      <c r="CG2152" s="28">
        <f t="shared" si="7881"/>
        <v>24161.300000000003</v>
      </c>
      <c r="CH2152" s="28">
        <f>CH2153+CH2162+CH2170</f>
        <v>0</v>
      </c>
      <c r="CI2152" s="28">
        <f t="shared" si="7885"/>
        <v>24161.300000000003</v>
      </c>
      <c r="CJ2152" s="28">
        <f t="shared" si="7882"/>
        <v>24690.5</v>
      </c>
      <c r="CK2152" s="28">
        <f>CK2153+CK2162+CK2170</f>
        <v>0</v>
      </c>
      <c r="CL2152" s="28">
        <f t="shared" si="7886"/>
        <v>24690.5</v>
      </c>
      <c r="CM2152" s="28">
        <f>CM2153+CM2162+CM2170</f>
        <v>0</v>
      </c>
      <c r="CN2152" s="15"/>
      <c r="CO2152" s="30"/>
      <c r="CQ2152" s="31" t="s">
        <v>27</v>
      </c>
    </row>
    <row r="2153" spans="1:99" ht="46.8" x14ac:dyDescent="0.3">
      <c r="A2153" s="32" t="s">
        <v>1236</v>
      </c>
      <c r="B2153" s="16"/>
      <c r="C2153" s="32"/>
      <c r="D2153" s="32"/>
      <c r="E2153" s="33" t="s">
        <v>1237</v>
      </c>
      <c r="F2153" s="22">
        <f t="shared" ref="F2153:K2153" si="8183">F2154+F2158</f>
        <v>22339.9</v>
      </c>
      <c r="G2153" s="22">
        <f t="shared" si="8183"/>
        <v>23370.9</v>
      </c>
      <c r="H2153" s="22">
        <f t="shared" si="8183"/>
        <v>23370.9</v>
      </c>
      <c r="I2153" s="22">
        <f t="shared" si="8183"/>
        <v>0</v>
      </c>
      <c r="J2153" s="22">
        <f t="shared" si="8183"/>
        <v>0</v>
      </c>
      <c r="K2153" s="22">
        <f t="shared" si="8183"/>
        <v>0</v>
      </c>
      <c r="L2153" s="22">
        <f t="shared" si="8059"/>
        <v>22339.9</v>
      </c>
      <c r="M2153" s="22">
        <f t="shared" si="8060"/>
        <v>23370.9</v>
      </c>
      <c r="N2153" s="22">
        <f t="shared" si="8061"/>
        <v>23370.9</v>
      </c>
      <c r="O2153" s="22">
        <f>O2154+O2158</f>
        <v>0</v>
      </c>
      <c r="P2153" s="22">
        <f>P2154+P2158</f>
        <v>0</v>
      </c>
      <c r="Q2153" s="22">
        <f>Q2154+Q2158</f>
        <v>0</v>
      </c>
      <c r="R2153" s="22">
        <f t="shared" si="8062"/>
        <v>22339.9</v>
      </c>
      <c r="S2153" s="22">
        <f t="shared" si="8063"/>
        <v>23370.9</v>
      </c>
      <c r="T2153" s="22">
        <f t="shared" si="8064"/>
        <v>23370.9</v>
      </c>
      <c r="U2153" s="22">
        <f>U2154+U2158</f>
        <v>0</v>
      </c>
      <c r="V2153" s="22">
        <f>V2154+V2158</f>
        <v>0</v>
      </c>
      <c r="W2153" s="22">
        <f>W2154+W2158</f>
        <v>0</v>
      </c>
      <c r="X2153" s="22">
        <f t="shared" si="8065"/>
        <v>22339.9</v>
      </c>
      <c r="Y2153" s="22">
        <f t="shared" si="8066"/>
        <v>23370.9</v>
      </c>
      <c r="Z2153" s="22">
        <f t="shared" si="8067"/>
        <v>23370.9</v>
      </c>
      <c r="AA2153" s="22">
        <f>AA2154+AA2158</f>
        <v>0</v>
      </c>
      <c r="AB2153" s="22">
        <f>AB2154+AB2158</f>
        <v>0</v>
      </c>
      <c r="AC2153" s="22">
        <f>AC2154+AC2158</f>
        <v>0</v>
      </c>
      <c r="AD2153" s="22">
        <f t="shared" si="8068"/>
        <v>22339.9</v>
      </c>
      <c r="AE2153" s="22">
        <f t="shared" si="8069"/>
        <v>23370.9</v>
      </c>
      <c r="AF2153" s="22">
        <f t="shared" si="8070"/>
        <v>23370.9</v>
      </c>
      <c r="AG2153" s="22">
        <f>AG2154+AG2158</f>
        <v>0</v>
      </c>
      <c r="AH2153" s="22">
        <f>AH2154+AH2158</f>
        <v>0</v>
      </c>
      <c r="AI2153" s="22">
        <f>AI2154+AI2158</f>
        <v>0</v>
      </c>
      <c r="AJ2153" s="22">
        <f t="shared" si="8071"/>
        <v>22339.9</v>
      </c>
      <c r="AK2153" s="22">
        <f t="shared" si="8072"/>
        <v>23370.9</v>
      </c>
      <c r="AL2153" s="22">
        <f t="shared" si="8073"/>
        <v>23370.9</v>
      </c>
      <c r="AM2153" s="22">
        <f>AM2154+AM2158</f>
        <v>0</v>
      </c>
      <c r="AN2153" s="22">
        <f>AN2154+AN2158</f>
        <v>0</v>
      </c>
      <c r="AO2153" s="22">
        <f>AO2154+AO2158</f>
        <v>0</v>
      </c>
      <c r="AP2153" s="22">
        <f t="shared" si="8074"/>
        <v>22339.9</v>
      </c>
      <c r="AQ2153" s="22">
        <f t="shared" si="8075"/>
        <v>23370.9</v>
      </c>
      <c r="AR2153" s="22">
        <f t="shared" si="8076"/>
        <v>23370.9</v>
      </c>
      <c r="AS2153" s="22">
        <f>AS2154+AS2158</f>
        <v>0</v>
      </c>
      <c r="AT2153" s="22">
        <f>AT2154+AT2158</f>
        <v>0</v>
      </c>
      <c r="AU2153" s="22">
        <f>AU2154+AU2158</f>
        <v>0</v>
      </c>
      <c r="AV2153" s="22">
        <f t="shared" si="8077"/>
        <v>22339.9</v>
      </c>
      <c r="AW2153" s="22">
        <f t="shared" si="8078"/>
        <v>23370.9</v>
      </c>
      <c r="AX2153" s="22">
        <f t="shared" si="8079"/>
        <v>23370.9</v>
      </c>
      <c r="AY2153" s="22">
        <f>AY2154+AY2158</f>
        <v>0</v>
      </c>
      <c r="AZ2153" s="22">
        <f>AZ2154+AZ2158</f>
        <v>0</v>
      </c>
      <c r="BA2153" s="22">
        <f>BA2154+BA2158</f>
        <v>0</v>
      </c>
      <c r="BB2153" s="22">
        <f t="shared" si="8080"/>
        <v>22339.9</v>
      </c>
      <c r="BC2153" s="22">
        <f t="shared" si="8081"/>
        <v>23370.9</v>
      </c>
      <c r="BD2153" s="22">
        <f t="shared" si="8082"/>
        <v>23370.9</v>
      </c>
      <c r="BE2153" s="22">
        <f>BE2154+BE2158</f>
        <v>0</v>
      </c>
      <c r="BF2153" s="22">
        <f>BF2154+BF2158</f>
        <v>0</v>
      </c>
      <c r="BG2153" s="22">
        <f>BG2154+BG2158</f>
        <v>0</v>
      </c>
      <c r="BH2153" s="22">
        <f t="shared" si="8083"/>
        <v>22339.9</v>
      </c>
      <c r="BI2153" s="22">
        <f t="shared" si="8084"/>
        <v>23370.9</v>
      </c>
      <c r="BJ2153" s="22">
        <f t="shared" si="8085"/>
        <v>23370.9</v>
      </c>
      <c r="BK2153" s="22">
        <f>BK2154+BK2158</f>
        <v>0</v>
      </c>
      <c r="BL2153" s="22">
        <f>BL2154+BL2158</f>
        <v>0</v>
      </c>
      <c r="BM2153" s="22">
        <f>BM2154+BM2158</f>
        <v>0</v>
      </c>
      <c r="BN2153" s="22">
        <f t="shared" si="8086"/>
        <v>22339.9</v>
      </c>
      <c r="BO2153" s="22">
        <f t="shared" si="8087"/>
        <v>23370.9</v>
      </c>
      <c r="BP2153" s="22">
        <f t="shared" si="8088"/>
        <v>23370.9</v>
      </c>
      <c r="BQ2153" s="22">
        <f>BQ2154+BQ2158</f>
        <v>0</v>
      </c>
      <c r="BR2153" s="22">
        <f>BR2154+BR2158</f>
        <v>0</v>
      </c>
      <c r="BS2153" s="22">
        <f t="shared" si="8089"/>
        <v>22339.9</v>
      </c>
      <c r="BT2153" s="22">
        <f t="shared" si="8090"/>
        <v>23370.9</v>
      </c>
      <c r="BU2153" s="22">
        <f t="shared" si="8091"/>
        <v>23370.9</v>
      </c>
      <c r="BV2153" s="22">
        <f>BV2154+BV2158</f>
        <v>0</v>
      </c>
      <c r="BW2153" s="22">
        <f>BW2154+BW2158</f>
        <v>0</v>
      </c>
      <c r="BX2153" s="22">
        <f t="shared" si="8092"/>
        <v>22339.9</v>
      </c>
      <c r="BY2153" s="22">
        <f t="shared" si="8093"/>
        <v>23370.9</v>
      </c>
      <c r="BZ2153" s="22">
        <f t="shared" si="8094"/>
        <v>23370.9</v>
      </c>
      <c r="CA2153" s="22">
        <f>CA2154+CA2158</f>
        <v>0</v>
      </c>
      <c r="CB2153" s="22">
        <f>CB2154+CB2158</f>
        <v>0</v>
      </c>
      <c r="CC2153" s="22">
        <f>CC2154+CC2158</f>
        <v>0</v>
      </c>
      <c r="CD2153" s="22">
        <f t="shared" si="7880"/>
        <v>22339.9</v>
      </c>
      <c r="CE2153" s="22">
        <f>CE2154+CE2158</f>
        <v>0</v>
      </c>
      <c r="CF2153" s="34">
        <f t="shared" si="7884"/>
        <v>22339.9</v>
      </c>
      <c r="CG2153" s="22">
        <f t="shared" si="7881"/>
        <v>23370.9</v>
      </c>
      <c r="CH2153" s="22">
        <f>CH2154+CH2158</f>
        <v>0</v>
      </c>
      <c r="CI2153" s="22">
        <f t="shared" si="7885"/>
        <v>23370.9</v>
      </c>
      <c r="CJ2153" s="22">
        <f t="shared" si="7882"/>
        <v>23370.9</v>
      </c>
      <c r="CK2153" s="22">
        <f>CK2154+CK2158</f>
        <v>0</v>
      </c>
      <c r="CL2153" s="22">
        <f t="shared" si="7886"/>
        <v>23370.9</v>
      </c>
      <c r="CM2153" s="22">
        <f>CM2154+CM2158</f>
        <v>0</v>
      </c>
      <c r="CN2153" s="15"/>
      <c r="CO2153" s="35"/>
      <c r="CR2153" s="5" t="s">
        <v>28</v>
      </c>
    </row>
    <row r="2154" spans="1:99" ht="46.8" x14ac:dyDescent="0.3">
      <c r="A2154" s="32" t="s">
        <v>1238</v>
      </c>
      <c r="B2154" s="16"/>
      <c r="C2154" s="32"/>
      <c r="D2154" s="32"/>
      <c r="E2154" s="33" t="s">
        <v>1239</v>
      </c>
      <c r="F2154" s="22">
        <f t="shared" ref="F2154:F2162" si="8184">F2155</f>
        <v>227.5</v>
      </c>
      <c r="G2154" s="22">
        <f t="shared" ref="G2154:G2162" si="8185">G2155</f>
        <v>227.5</v>
      </c>
      <c r="H2154" s="22">
        <f t="shared" ref="H2154:H2162" si="8186">H2155</f>
        <v>227.5</v>
      </c>
      <c r="I2154" s="22">
        <f t="shared" ref="I2154:I2162" si="8187">I2155</f>
        <v>0</v>
      </c>
      <c r="J2154" s="22">
        <f t="shared" ref="J2154:J2162" si="8188">J2155</f>
        <v>0</v>
      </c>
      <c r="K2154" s="22">
        <f t="shared" ref="K2154:K2162" si="8189">K2155</f>
        <v>0</v>
      </c>
      <c r="L2154" s="22">
        <f t="shared" si="8059"/>
        <v>227.5</v>
      </c>
      <c r="M2154" s="22">
        <f t="shared" si="8060"/>
        <v>227.5</v>
      </c>
      <c r="N2154" s="22">
        <f t="shared" si="8061"/>
        <v>227.5</v>
      </c>
      <c r="O2154" s="22">
        <f t="shared" ref="O2154:O2162" si="8190">O2155</f>
        <v>0</v>
      </c>
      <c r="P2154" s="22">
        <f t="shared" ref="P2154:P2162" si="8191">P2155</f>
        <v>0</v>
      </c>
      <c r="Q2154" s="22">
        <f t="shared" ref="Q2154:Q2162" si="8192">Q2155</f>
        <v>0</v>
      </c>
      <c r="R2154" s="22">
        <f t="shared" si="8062"/>
        <v>227.5</v>
      </c>
      <c r="S2154" s="22">
        <f t="shared" si="8063"/>
        <v>227.5</v>
      </c>
      <c r="T2154" s="22">
        <f t="shared" si="8064"/>
        <v>227.5</v>
      </c>
      <c r="U2154" s="22">
        <f t="shared" ref="U2154:U2162" si="8193">U2155</f>
        <v>0</v>
      </c>
      <c r="V2154" s="22">
        <f t="shared" ref="V2154:V2162" si="8194">V2155</f>
        <v>0</v>
      </c>
      <c r="W2154" s="22">
        <f t="shared" ref="W2154:W2162" si="8195">W2155</f>
        <v>0</v>
      </c>
      <c r="X2154" s="22">
        <f t="shared" si="8065"/>
        <v>227.5</v>
      </c>
      <c r="Y2154" s="22">
        <f t="shared" si="8066"/>
        <v>227.5</v>
      </c>
      <c r="Z2154" s="22">
        <f t="shared" si="8067"/>
        <v>227.5</v>
      </c>
      <c r="AA2154" s="22">
        <f t="shared" ref="AA2154:AA2162" si="8196">AA2155</f>
        <v>0</v>
      </c>
      <c r="AB2154" s="22">
        <f t="shared" ref="AB2154:AB2162" si="8197">AB2155</f>
        <v>0</v>
      </c>
      <c r="AC2154" s="22">
        <f t="shared" ref="AC2154:AC2162" si="8198">AC2155</f>
        <v>0</v>
      </c>
      <c r="AD2154" s="22">
        <f t="shared" si="8068"/>
        <v>227.5</v>
      </c>
      <c r="AE2154" s="22">
        <f t="shared" si="8069"/>
        <v>227.5</v>
      </c>
      <c r="AF2154" s="22">
        <f t="shared" si="8070"/>
        <v>227.5</v>
      </c>
      <c r="AG2154" s="22">
        <f t="shared" ref="AG2154:AG2162" si="8199">AG2155</f>
        <v>0</v>
      </c>
      <c r="AH2154" s="22">
        <f t="shared" ref="AH2154:AH2162" si="8200">AH2155</f>
        <v>0</v>
      </c>
      <c r="AI2154" s="22">
        <f t="shared" ref="AI2154:AI2162" si="8201">AI2155</f>
        <v>0</v>
      </c>
      <c r="AJ2154" s="22">
        <f t="shared" si="8071"/>
        <v>227.5</v>
      </c>
      <c r="AK2154" s="22">
        <f t="shared" si="8072"/>
        <v>227.5</v>
      </c>
      <c r="AL2154" s="22">
        <f t="shared" si="8073"/>
        <v>227.5</v>
      </c>
      <c r="AM2154" s="22">
        <f t="shared" ref="AM2154:AM2162" si="8202">AM2155</f>
        <v>0</v>
      </c>
      <c r="AN2154" s="22">
        <f t="shared" ref="AN2154:AN2162" si="8203">AN2155</f>
        <v>0</v>
      </c>
      <c r="AO2154" s="22">
        <f t="shared" ref="AO2154:AO2162" si="8204">AO2155</f>
        <v>0</v>
      </c>
      <c r="AP2154" s="22">
        <f t="shared" si="8074"/>
        <v>227.5</v>
      </c>
      <c r="AQ2154" s="22">
        <f t="shared" si="8075"/>
        <v>227.5</v>
      </c>
      <c r="AR2154" s="22">
        <f t="shared" si="8076"/>
        <v>227.5</v>
      </c>
      <c r="AS2154" s="22">
        <f t="shared" ref="AS2154:AS2162" si="8205">AS2155</f>
        <v>0</v>
      </c>
      <c r="AT2154" s="22">
        <f t="shared" ref="AT2154:AT2162" si="8206">AT2155</f>
        <v>0</v>
      </c>
      <c r="AU2154" s="22">
        <f t="shared" ref="AU2154:AU2162" si="8207">AU2155</f>
        <v>0</v>
      </c>
      <c r="AV2154" s="22">
        <f t="shared" si="8077"/>
        <v>227.5</v>
      </c>
      <c r="AW2154" s="22">
        <f t="shared" si="8078"/>
        <v>227.5</v>
      </c>
      <c r="AX2154" s="22">
        <f t="shared" si="8079"/>
        <v>227.5</v>
      </c>
      <c r="AY2154" s="22">
        <f t="shared" ref="AY2154:AY2162" si="8208">AY2155</f>
        <v>0</v>
      </c>
      <c r="AZ2154" s="22">
        <f t="shared" ref="AZ2154:AZ2162" si="8209">AZ2155</f>
        <v>0</v>
      </c>
      <c r="BA2154" s="22">
        <f t="shared" ref="BA2154:BA2162" si="8210">BA2155</f>
        <v>0</v>
      </c>
      <c r="BB2154" s="22">
        <f t="shared" si="8080"/>
        <v>227.5</v>
      </c>
      <c r="BC2154" s="22">
        <f t="shared" si="8081"/>
        <v>227.5</v>
      </c>
      <c r="BD2154" s="22">
        <f t="shared" si="8082"/>
        <v>227.5</v>
      </c>
      <c r="BE2154" s="22">
        <f t="shared" ref="BE2154:BE2162" si="8211">BE2155</f>
        <v>0</v>
      </c>
      <c r="BF2154" s="22">
        <f t="shared" ref="BF2154:BF2162" si="8212">BF2155</f>
        <v>0</v>
      </c>
      <c r="BG2154" s="22">
        <f t="shared" ref="BG2154:BG2162" si="8213">BG2155</f>
        <v>0</v>
      </c>
      <c r="BH2154" s="22">
        <f t="shared" si="8083"/>
        <v>227.5</v>
      </c>
      <c r="BI2154" s="22">
        <f t="shared" si="8084"/>
        <v>227.5</v>
      </c>
      <c r="BJ2154" s="22">
        <f t="shared" si="8085"/>
        <v>227.5</v>
      </c>
      <c r="BK2154" s="22">
        <f t="shared" ref="BK2154:BK2162" si="8214">BK2155</f>
        <v>0</v>
      </c>
      <c r="BL2154" s="22">
        <f t="shared" ref="BL2154:BL2162" si="8215">BL2155</f>
        <v>0</v>
      </c>
      <c r="BM2154" s="22">
        <f t="shared" ref="BM2154:BM2162" si="8216">BM2155</f>
        <v>0</v>
      </c>
      <c r="BN2154" s="22">
        <f t="shared" si="8086"/>
        <v>227.5</v>
      </c>
      <c r="BO2154" s="22">
        <f t="shared" si="8087"/>
        <v>227.5</v>
      </c>
      <c r="BP2154" s="22">
        <f t="shared" si="8088"/>
        <v>227.5</v>
      </c>
      <c r="BQ2154" s="22">
        <f t="shared" ref="BQ2154:BQ2162" si="8217">BQ2155</f>
        <v>0</v>
      </c>
      <c r="BR2154" s="22">
        <f t="shared" ref="BR2154:BR2162" si="8218">BR2155</f>
        <v>0</v>
      </c>
      <c r="BS2154" s="22">
        <f t="shared" si="8089"/>
        <v>227.5</v>
      </c>
      <c r="BT2154" s="22">
        <f t="shared" si="8090"/>
        <v>227.5</v>
      </c>
      <c r="BU2154" s="22">
        <f t="shared" si="8091"/>
        <v>227.5</v>
      </c>
      <c r="BV2154" s="22">
        <f t="shared" ref="BV2154:BV2162" si="8219">BV2155</f>
        <v>0</v>
      </c>
      <c r="BW2154" s="22">
        <f t="shared" ref="BW2154:BW2162" si="8220">BW2155</f>
        <v>0</v>
      </c>
      <c r="BX2154" s="22">
        <f t="shared" si="8092"/>
        <v>227.5</v>
      </c>
      <c r="BY2154" s="22">
        <f t="shared" si="8093"/>
        <v>227.5</v>
      </c>
      <c r="BZ2154" s="22">
        <f t="shared" si="8094"/>
        <v>227.5</v>
      </c>
      <c r="CA2154" s="22">
        <f t="shared" ref="CA2154:CA2162" si="8221">CA2155</f>
        <v>0</v>
      </c>
      <c r="CB2154" s="22">
        <f t="shared" ref="CB2154:CB2162" si="8222">CB2155</f>
        <v>0</v>
      </c>
      <c r="CC2154" s="22">
        <f t="shared" ref="CC2154:CC2162" si="8223">CC2155</f>
        <v>0</v>
      </c>
      <c r="CD2154" s="22">
        <f t="shared" si="7880"/>
        <v>227.5</v>
      </c>
      <c r="CE2154" s="22">
        <f t="shared" ref="CE2154:CE2162" si="8224">CE2155</f>
        <v>0</v>
      </c>
      <c r="CF2154" s="34">
        <f t="shared" si="7884"/>
        <v>227.5</v>
      </c>
      <c r="CG2154" s="22">
        <f t="shared" si="7881"/>
        <v>227.5</v>
      </c>
      <c r="CH2154" s="22">
        <f t="shared" ref="CH2154:CM2162" si="8225">CH2155</f>
        <v>0</v>
      </c>
      <c r="CI2154" s="22">
        <f t="shared" si="7885"/>
        <v>227.5</v>
      </c>
      <c r="CJ2154" s="22">
        <f t="shared" si="7882"/>
        <v>227.5</v>
      </c>
      <c r="CK2154" s="22">
        <f t="shared" si="8225"/>
        <v>0</v>
      </c>
      <c r="CL2154" s="22">
        <f t="shared" si="7886"/>
        <v>227.5</v>
      </c>
      <c r="CM2154" s="22">
        <f t="shared" si="8225"/>
        <v>0</v>
      </c>
      <c r="CN2154" s="15"/>
      <c r="CO2154" s="35"/>
      <c r="CU2154" s="5" t="s">
        <v>31</v>
      </c>
    </row>
    <row r="2155" spans="1:99" ht="31.2" x14ac:dyDescent="0.3">
      <c r="A2155" s="32" t="s">
        <v>1238</v>
      </c>
      <c r="B2155" s="16">
        <v>200</v>
      </c>
      <c r="C2155" s="32"/>
      <c r="D2155" s="32"/>
      <c r="E2155" s="33" t="s">
        <v>40</v>
      </c>
      <c r="F2155" s="22">
        <f t="shared" si="8184"/>
        <v>227.5</v>
      </c>
      <c r="G2155" s="22">
        <f t="shared" si="8185"/>
        <v>227.5</v>
      </c>
      <c r="H2155" s="22">
        <f t="shared" si="8186"/>
        <v>227.5</v>
      </c>
      <c r="I2155" s="22">
        <f t="shared" si="8187"/>
        <v>0</v>
      </c>
      <c r="J2155" s="22">
        <f t="shared" si="8188"/>
        <v>0</v>
      </c>
      <c r="K2155" s="22">
        <f t="shared" si="8189"/>
        <v>0</v>
      </c>
      <c r="L2155" s="22">
        <f t="shared" si="8059"/>
        <v>227.5</v>
      </c>
      <c r="M2155" s="22">
        <f t="shared" si="8060"/>
        <v>227.5</v>
      </c>
      <c r="N2155" s="22">
        <f t="shared" si="8061"/>
        <v>227.5</v>
      </c>
      <c r="O2155" s="22">
        <f t="shared" si="8190"/>
        <v>0</v>
      </c>
      <c r="P2155" s="22">
        <f t="shared" si="8191"/>
        <v>0</v>
      </c>
      <c r="Q2155" s="22">
        <f t="shared" si="8192"/>
        <v>0</v>
      </c>
      <c r="R2155" s="22">
        <f t="shared" si="8062"/>
        <v>227.5</v>
      </c>
      <c r="S2155" s="22">
        <f t="shared" si="8063"/>
        <v>227.5</v>
      </c>
      <c r="T2155" s="22">
        <f t="shared" si="8064"/>
        <v>227.5</v>
      </c>
      <c r="U2155" s="22">
        <f t="shared" si="8193"/>
        <v>0</v>
      </c>
      <c r="V2155" s="22">
        <f t="shared" si="8194"/>
        <v>0</v>
      </c>
      <c r="W2155" s="22">
        <f t="shared" si="8195"/>
        <v>0</v>
      </c>
      <c r="X2155" s="22">
        <f t="shared" si="8065"/>
        <v>227.5</v>
      </c>
      <c r="Y2155" s="22">
        <f t="shared" si="8066"/>
        <v>227.5</v>
      </c>
      <c r="Z2155" s="22">
        <f t="shared" si="8067"/>
        <v>227.5</v>
      </c>
      <c r="AA2155" s="22">
        <f t="shared" si="8196"/>
        <v>0</v>
      </c>
      <c r="AB2155" s="22">
        <f t="shared" si="8197"/>
        <v>0</v>
      </c>
      <c r="AC2155" s="22">
        <f t="shared" si="8198"/>
        <v>0</v>
      </c>
      <c r="AD2155" s="22">
        <f t="shared" si="8068"/>
        <v>227.5</v>
      </c>
      <c r="AE2155" s="22">
        <f t="shared" si="8069"/>
        <v>227.5</v>
      </c>
      <c r="AF2155" s="22">
        <f t="shared" si="8070"/>
        <v>227.5</v>
      </c>
      <c r="AG2155" s="22">
        <f t="shared" si="8199"/>
        <v>0</v>
      </c>
      <c r="AH2155" s="22">
        <f t="shared" si="8200"/>
        <v>0</v>
      </c>
      <c r="AI2155" s="22">
        <f t="shared" si="8201"/>
        <v>0</v>
      </c>
      <c r="AJ2155" s="22">
        <f t="shared" si="8071"/>
        <v>227.5</v>
      </c>
      <c r="AK2155" s="22">
        <f t="shared" si="8072"/>
        <v>227.5</v>
      </c>
      <c r="AL2155" s="22">
        <f t="shared" si="8073"/>
        <v>227.5</v>
      </c>
      <c r="AM2155" s="22">
        <f t="shared" si="8202"/>
        <v>0</v>
      </c>
      <c r="AN2155" s="22">
        <f t="shared" si="8203"/>
        <v>0</v>
      </c>
      <c r="AO2155" s="22">
        <f t="shared" si="8204"/>
        <v>0</v>
      </c>
      <c r="AP2155" s="22">
        <f t="shared" si="8074"/>
        <v>227.5</v>
      </c>
      <c r="AQ2155" s="22">
        <f t="shared" si="8075"/>
        <v>227.5</v>
      </c>
      <c r="AR2155" s="22">
        <f t="shared" si="8076"/>
        <v>227.5</v>
      </c>
      <c r="AS2155" s="22">
        <f t="shared" si="8205"/>
        <v>0</v>
      </c>
      <c r="AT2155" s="22">
        <f t="shared" si="8206"/>
        <v>0</v>
      </c>
      <c r="AU2155" s="22">
        <f t="shared" si="8207"/>
        <v>0</v>
      </c>
      <c r="AV2155" s="22">
        <f t="shared" si="8077"/>
        <v>227.5</v>
      </c>
      <c r="AW2155" s="22">
        <f t="shared" si="8078"/>
        <v>227.5</v>
      </c>
      <c r="AX2155" s="22">
        <f t="shared" si="8079"/>
        <v>227.5</v>
      </c>
      <c r="AY2155" s="22">
        <f t="shared" si="8208"/>
        <v>0</v>
      </c>
      <c r="AZ2155" s="22">
        <f t="shared" si="8209"/>
        <v>0</v>
      </c>
      <c r="BA2155" s="22">
        <f t="shared" si="8210"/>
        <v>0</v>
      </c>
      <c r="BB2155" s="22">
        <f t="shared" si="8080"/>
        <v>227.5</v>
      </c>
      <c r="BC2155" s="22">
        <f t="shared" si="8081"/>
        <v>227.5</v>
      </c>
      <c r="BD2155" s="22">
        <f t="shared" si="8082"/>
        <v>227.5</v>
      </c>
      <c r="BE2155" s="22">
        <f t="shared" si="8211"/>
        <v>0</v>
      </c>
      <c r="BF2155" s="22">
        <f t="shared" si="8212"/>
        <v>0</v>
      </c>
      <c r="BG2155" s="22">
        <f t="shared" si="8213"/>
        <v>0</v>
      </c>
      <c r="BH2155" s="22">
        <f t="shared" si="8083"/>
        <v>227.5</v>
      </c>
      <c r="BI2155" s="22">
        <f t="shared" si="8084"/>
        <v>227.5</v>
      </c>
      <c r="BJ2155" s="22">
        <f t="shared" si="8085"/>
        <v>227.5</v>
      </c>
      <c r="BK2155" s="22">
        <f t="shared" si="8214"/>
        <v>0</v>
      </c>
      <c r="BL2155" s="22">
        <f t="shared" si="8215"/>
        <v>0</v>
      </c>
      <c r="BM2155" s="22">
        <f t="shared" si="8216"/>
        <v>0</v>
      </c>
      <c r="BN2155" s="22">
        <f t="shared" si="8086"/>
        <v>227.5</v>
      </c>
      <c r="BO2155" s="22">
        <f t="shared" si="8087"/>
        <v>227.5</v>
      </c>
      <c r="BP2155" s="22">
        <f t="shared" si="8088"/>
        <v>227.5</v>
      </c>
      <c r="BQ2155" s="22">
        <f t="shared" si="8217"/>
        <v>0</v>
      </c>
      <c r="BR2155" s="22">
        <f t="shared" si="8218"/>
        <v>0</v>
      </c>
      <c r="BS2155" s="22">
        <f t="shared" si="8089"/>
        <v>227.5</v>
      </c>
      <c r="BT2155" s="22">
        <f t="shared" si="8090"/>
        <v>227.5</v>
      </c>
      <c r="BU2155" s="22">
        <f t="shared" si="8091"/>
        <v>227.5</v>
      </c>
      <c r="BV2155" s="22">
        <f t="shared" si="8219"/>
        <v>0</v>
      </c>
      <c r="BW2155" s="22">
        <f t="shared" si="8220"/>
        <v>0</v>
      </c>
      <c r="BX2155" s="22">
        <f t="shared" si="8092"/>
        <v>227.5</v>
      </c>
      <c r="BY2155" s="22">
        <f t="shared" si="8093"/>
        <v>227.5</v>
      </c>
      <c r="BZ2155" s="22">
        <f t="shared" si="8094"/>
        <v>227.5</v>
      </c>
      <c r="CA2155" s="22">
        <f t="shared" si="8221"/>
        <v>0</v>
      </c>
      <c r="CB2155" s="22">
        <f t="shared" si="8222"/>
        <v>0</v>
      </c>
      <c r="CC2155" s="22">
        <f t="shared" si="8223"/>
        <v>0</v>
      </c>
      <c r="CD2155" s="22">
        <f t="shared" si="7880"/>
        <v>227.5</v>
      </c>
      <c r="CE2155" s="22">
        <f t="shared" si="8224"/>
        <v>0</v>
      </c>
      <c r="CF2155" s="34">
        <f t="shared" si="7884"/>
        <v>227.5</v>
      </c>
      <c r="CG2155" s="22">
        <f t="shared" si="7881"/>
        <v>227.5</v>
      </c>
      <c r="CH2155" s="22">
        <f t="shared" si="8225"/>
        <v>0</v>
      </c>
      <c r="CI2155" s="22">
        <f t="shared" si="7885"/>
        <v>227.5</v>
      </c>
      <c r="CJ2155" s="22">
        <f t="shared" si="7882"/>
        <v>227.5</v>
      </c>
      <c r="CK2155" s="22">
        <f t="shared" si="8225"/>
        <v>0</v>
      </c>
      <c r="CL2155" s="22">
        <f t="shared" si="7886"/>
        <v>227.5</v>
      </c>
      <c r="CM2155" s="22">
        <f t="shared" si="8225"/>
        <v>0</v>
      </c>
      <c r="CN2155" s="15"/>
      <c r="CO2155" s="35"/>
      <c r="CS2155" s="5" t="s">
        <v>29</v>
      </c>
    </row>
    <row r="2156" spans="1:99" ht="46.8" x14ac:dyDescent="0.3">
      <c r="A2156" s="32" t="s">
        <v>1238</v>
      </c>
      <c r="B2156" s="16">
        <v>240</v>
      </c>
      <c r="C2156" s="32"/>
      <c r="D2156" s="32"/>
      <c r="E2156" s="33" t="s">
        <v>41</v>
      </c>
      <c r="F2156" s="22">
        <f t="shared" si="8184"/>
        <v>227.5</v>
      </c>
      <c r="G2156" s="22">
        <f t="shared" si="8185"/>
        <v>227.5</v>
      </c>
      <c r="H2156" s="22">
        <f t="shared" si="8186"/>
        <v>227.5</v>
      </c>
      <c r="I2156" s="22">
        <f t="shared" si="8187"/>
        <v>0</v>
      </c>
      <c r="J2156" s="22">
        <f t="shared" si="8188"/>
        <v>0</v>
      </c>
      <c r="K2156" s="22">
        <f t="shared" si="8189"/>
        <v>0</v>
      </c>
      <c r="L2156" s="22">
        <f t="shared" si="8059"/>
        <v>227.5</v>
      </c>
      <c r="M2156" s="22">
        <f t="shared" si="8060"/>
        <v>227.5</v>
      </c>
      <c r="N2156" s="22">
        <f t="shared" si="8061"/>
        <v>227.5</v>
      </c>
      <c r="O2156" s="22">
        <f t="shared" si="8190"/>
        <v>0</v>
      </c>
      <c r="P2156" s="22">
        <f t="shared" si="8191"/>
        <v>0</v>
      </c>
      <c r="Q2156" s="22">
        <f t="shared" si="8192"/>
        <v>0</v>
      </c>
      <c r="R2156" s="22">
        <f t="shared" si="8062"/>
        <v>227.5</v>
      </c>
      <c r="S2156" s="22">
        <f t="shared" si="8063"/>
        <v>227.5</v>
      </c>
      <c r="T2156" s="22">
        <f t="shared" si="8064"/>
        <v>227.5</v>
      </c>
      <c r="U2156" s="22">
        <f t="shared" si="8193"/>
        <v>0</v>
      </c>
      <c r="V2156" s="22">
        <f t="shared" si="8194"/>
        <v>0</v>
      </c>
      <c r="W2156" s="22">
        <f t="shared" si="8195"/>
        <v>0</v>
      </c>
      <c r="X2156" s="22">
        <f t="shared" si="8065"/>
        <v>227.5</v>
      </c>
      <c r="Y2156" s="22">
        <f t="shared" si="8066"/>
        <v>227.5</v>
      </c>
      <c r="Z2156" s="22">
        <f t="shared" si="8067"/>
        <v>227.5</v>
      </c>
      <c r="AA2156" s="22">
        <f t="shared" si="8196"/>
        <v>0</v>
      </c>
      <c r="AB2156" s="22">
        <f t="shared" si="8197"/>
        <v>0</v>
      </c>
      <c r="AC2156" s="22">
        <f t="shared" si="8198"/>
        <v>0</v>
      </c>
      <c r="AD2156" s="22">
        <f t="shared" si="8068"/>
        <v>227.5</v>
      </c>
      <c r="AE2156" s="22">
        <f t="shared" si="8069"/>
        <v>227.5</v>
      </c>
      <c r="AF2156" s="22">
        <f t="shared" si="8070"/>
        <v>227.5</v>
      </c>
      <c r="AG2156" s="22">
        <f t="shared" si="8199"/>
        <v>0</v>
      </c>
      <c r="AH2156" s="22">
        <f t="shared" si="8200"/>
        <v>0</v>
      </c>
      <c r="AI2156" s="22">
        <f t="shared" si="8201"/>
        <v>0</v>
      </c>
      <c r="AJ2156" s="22">
        <f t="shared" si="8071"/>
        <v>227.5</v>
      </c>
      <c r="AK2156" s="22">
        <f t="shared" si="8072"/>
        <v>227.5</v>
      </c>
      <c r="AL2156" s="22">
        <f t="shared" si="8073"/>
        <v>227.5</v>
      </c>
      <c r="AM2156" s="22">
        <f t="shared" si="8202"/>
        <v>0</v>
      </c>
      <c r="AN2156" s="22">
        <f t="shared" si="8203"/>
        <v>0</v>
      </c>
      <c r="AO2156" s="22">
        <f t="shared" si="8204"/>
        <v>0</v>
      </c>
      <c r="AP2156" s="22">
        <f t="shared" si="8074"/>
        <v>227.5</v>
      </c>
      <c r="AQ2156" s="22">
        <f t="shared" si="8075"/>
        <v>227.5</v>
      </c>
      <c r="AR2156" s="22">
        <f t="shared" si="8076"/>
        <v>227.5</v>
      </c>
      <c r="AS2156" s="22">
        <f t="shared" si="8205"/>
        <v>0</v>
      </c>
      <c r="AT2156" s="22">
        <f t="shared" si="8206"/>
        <v>0</v>
      </c>
      <c r="AU2156" s="22">
        <f t="shared" si="8207"/>
        <v>0</v>
      </c>
      <c r="AV2156" s="22">
        <f t="shared" si="8077"/>
        <v>227.5</v>
      </c>
      <c r="AW2156" s="22">
        <f t="shared" si="8078"/>
        <v>227.5</v>
      </c>
      <c r="AX2156" s="22">
        <f t="shared" si="8079"/>
        <v>227.5</v>
      </c>
      <c r="AY2156" s="22">
        <f t="shared" si="8208"/>
        <v>0</v>
      </c>
      <c r="AZ2156" s="22">
        <f t="shared" si="8209"/>
        <v>0</v>
      </c>
      <c r="BA2156" s="22">
        <f t="shared" si="8210"/>
        <v>0</v>
      </c>
      <c r="BB2156" s="22">
        <f t="shared" si="8080"/>
        <v>227.5</v>
      </c>
      <c r="BC2156" s="22">
        <f t="shared" si="8081"/>
        <v>227.5</v>
      </c>
      <c r="BD2156" s="22">
        <f t="shared" si="8082"/>
        <v>227.5</v>
      </c>
      <c r="BE2156" s="22">
        <f t="shared" si="8211"/>
        <v>0</v>
      </c>
      <c r="BF2156" s="22">
        <f t="shared" si="8212"/>
        <v>0</v>
      </c>
      <c r="BG2156" s="22">
        <f t="shared" si="8213"/>
        <v>0</v>
      </c>
      <c r="BH2156" s="22">
        <f t="shared" si="8083"/>
        <v>227.5</v>
      </c>
      <c r="BI2156" s="22">
        <f t="shared" si="8084"/>
        <v>227.5</v>
      </c>
      <c r="BJ2156" s="22">
        <f t="shared" si="8085"/>
        <v>227.5</v>
      </c>
      <c r="BK2156" s="22">
        <f t="shared" si="8214"/>
        <v>0</v>
      </c>
      <c r="BL2156" s="22">
        <f t="shared" si="8215"/>
        <v>0</v>
      </c>
      <c r="BM2156" s="22">
        <f t="shared" si="8216"/>
        <v>0</v>
      </c>
      <c r="BN2156" s="22">
        <f t="shared" si="8086"/>
        <v>227.5</v>
      </c>
      <c r="BO2156" s="22">
        <f t="shared" si="8087"/>
        <v>227.5</v>
      </c>
      <c r="BP2156" s="22">
        <f t="shared" si="8088"/>
        <v>227.5</v>
      </c>
      <c r="BQ2156" s="22">
        <f t="shared" si="8217"/>
        <v>0</v>
      </c>
      <c r="BR2156" s="22">
        <f t="shared" si="8218"/>
        <v>0</v>
      </c>
      <c r="BS2156" s="22">
        <f t="shared" si="8089"/>
        <v>227.5</v>
      </c>
      <c r="BT2156" s="22">
        <f t="shared" si="8090"/>
        <v>227.5</v>
      </c>
      <c r="BU2156" s="22">
        <f t="shared" si="8091"/>
        <v>227.5</v>
      </c>
      <c r="BV2156" s="22">
        <f t="shared" si="8219"/>
        <v>0</v>
      </c>
      <c r="BW2156" s="22">
        <f t="shared" si="8220"/>
        <v>0</v>
      </c>
      <c r="BX2156" s="22">
        <f t="shared" si="8092"/>
        <v>227.5</v>
      </c>
      <c r="BY2156" s="22">
        <f t="shared" si="8093"/>
        <v>227.5</v>
      </c>
      <c r="BZ2156" s="22">
        <f t="shared" si="8094"/>
        <v>227.5</v>
      </c>
      <c r="CA2156" s="22">
        <f t="shared" si="8221"/>
        <v>0</v>
      </c>
      <c r="CB2156" s="22">
        <f t="shared" si="8222"/>
        <v>0</v>
      </c>
      <c r="CC2156" s="22">
        <f t="shared" si="8223"/>
        <v>0</v>
      </c>
      <c r="CD2156" s="22">
        <f t="shared" si="7880"/>
        <v>227.5</v>
      </c>
      <c r="CE2156" s="22">
        <f t="shared" si="8224"/>
        <v>0</v>
      </c>
      <c r="CF2156" s="34">
        <f t="shared" si="7884"/>
        <v>227.5</v>
      </c>
      <c r="CG2156" s="22">
        <f t="shared" si="7881"/>
        <v>227.5</v>
      </c>
      <c r="CH2156" s="22">
        <f t="shared" si="8225"/>
        <v>0</v>
      </c>
      <c r="CI2156" s="22">
        <f t="shared" si="7885"/>
        <v>227.5</v>
      </c>
      <c r="CJ2156" s="22">
        <f t="shared" si="7882"/>
        <v>227.5</v>
      </c>
      <c r="CK2156" s="22">
        <f t="shared" si="8225"/>
        <v>0</v>
      </c>
      <c r="CL2156" s="22">
        <f t="shared" si="7886"/>
        <v>227.5</v>
      </c>
      <c r="CM2156" s="22">
        <f t="shared" si="8225"/>
        <v>0</v>
      </c>
      <c r="CN2156" s="15"/>
      <c r="CO2156" s="35"/>
      <c r="CT2156" s="5" t="s">
        <v>30</v>
      </c>
    </row>
    <row r="2157" spans="1:99" ht="31.2" x14ac:dyDescent="0.3">
      <c r="A2157" s="32" t="s">
        <v>1238</v>
      </c>
      <c r="B2157" s="16">
        <v>240</v>
      </c>
      <c r="C2157" s="32" t="s">
        <v>395</v>
      </c>
      <c r="D2157" s="32" t="s">
        <v>625</v>
      </c>
      <c r="E2157" s="33" t="s">
        <v>626</v>
      </c>
      <c r="F2157" s="22">
        <v>227.5</v>
      </c>
      <c r="G2157" s="22">
        <v>227.5</v>
      </c>
      <c r="H2157" s="22">
        <v>227.5</v>
      </c>
      <c r="I2157" s="22"/>
      <c r="J2157" s="22"/>
      <c r="K2157" s="22"/>
      <c r="L2157" s="22">
        <f t="shared" si="8059"/>
        <v>227.5</v>
      </c>
      <c r="M2157" s="22">
        <f t="shared" si="8060"/>
        <v>227.5</v>
      </c>
      <c r="N2157" s="22">
        <f t="shared" si="8061"/>
        <v>227.5</v>
      </c>
      <c r="O2157" s="22"/>
      <c r="P2157" s="22"/>
      <c r="Q2157" s="22"/>
      <c r="R2157" s="22">
        <f t="shared" si="8062"/>
        <v>227.5</v>
      </c>
      <c r="S2157" s="22">
        <f t="shared" si="8063"/>
        <v>227.5</v>
      </c>
      <c r="T2157" s="22">
        <f t="shared" si="8064"/>
        <v>227.5</v>
      </c>
      <c r="U2157" s="22"/>
      <c r="V2157" s="22"/>
      <c r="W2157" s="22"/>
      <c r="X2157" s="22">
        <f t="shared" si="8065"/>
        <v>227.5</v>
      </c>
      <c r="Y2157" s="22">
        <f t="shared" si="8066"/>
        <v>227.5</v>
      </c>
      <c r="Z2157" s="22">
        <f t="shared" si="8067"/>
        <v>227.5</v>
      </c>
      <c r="AA2157" s="22"/>
      <c r="AB2157" s="22"/>
      <c r="AC2157" s="22"/>
      <c r="AD2157" s="22">
        <f t="shared" si="8068"/>
        <v>227.5</v>
      </c>
      <c r="AE2157" s="22">
        <f t="shared" si="8069"/>
        <v>227.5</v>
      </c>
      <c r="AF2157" s="22">
        <f t="shared" si="8070"/>
        <v>227.5</v>
      </c>
      <c r="AG2157" s="22"/>
      <c r="AH2157" s="22"/>
      <c r="AI2157" s="22"/>
      <c r="AJ2157" s="22">
        <f t="shared" si="8071"/>
        <v>227.5</v>
      </c>
      <c r="AK2157" s="22">
        <f t="shared" si="8072"/>
        <v>227.5</v>
      </c>
      <c r="AL2157" s="22">
        <f t="shared" si="8073"/>
        <v>227.5</v>
      </c>
      <c r="AM2157" s="22"/>
      <c r="AN2157" s="22"/>
      <c r="AO2157" s="22"/>
      <c r="AP2157" s="22">
        <f t="shared" si="8074"/>
        <v>227.5</v>
      </c>
      <c r="AQ2157" s="22">
        <f t="shared" si="8075"/>
        <v>227.5</v>
      </c>
      <c r="AR2157" s="22">
        <f t="shared" si="8076"/>
        <v>227.5</v>
      </c>
      <c r="AS2157" s="22"/>
      <c r="AT2157" s="22"/>
      <c r="AU2157" s="22"/>
      <c r="AV2157" s="22">
        <f t="shared" si="8077"/>
        <v>227.5</v>
      </c>
      <c r="AW2157" s="22">
        <f t="shared" si="8078"/>
        <v>227.5</v>
      </c>
      <c r="AX2157" s="22">
        <f t="shared" si="8079"/>
        <v>227.5</v>
      </c>
      <c r="AY2157" s="22"/>
      <c r="AZ2157" s="22"/>
      <c r="BA2157" s="22"/>
      <c r="BB2157" s="22">
        <f t="shared" si="8080"/>
        <v>227.5</v>
      </c>
      <c r="BC2157" s="22">
        <f t="shared" si="8081"/>
        <v>227.5</v>
      </c>
      <c r="BD2157" s="22">
        <f t="shared" si="8082"/>
        <v>227.5</v>
      </c>
      <c r="BE2157" s="22"/>
      <c r="BF2157" s="22"/>
      <c r="BG2157" s="22"/>
      <c r="BH2157" s="22">
        <f t="shared" si="8083"/>
        <v>227.5</v>
      </c>
      <c r="BI2157" s="22">
        <f t="shared" si="8084"/>
        <v>227.5</v>
      </c>
      <c r="BJ2157" s="22">
        <f t="shared" si="8085"/>
        <v>227.5</v>
      </c>
      <c r="BK2157" s="22"/>
      <c r="BL2157" s="22"/>
      <c r="BM2157" s="22"/>
      <c r="BN2157" s="22">
        <f t="shared" si="8086"/>
        <v>227.5</v>
      </c>
      <c r="BO2157" s="22">
        <f t="shared" si="8087"/>
        <v>227.5</v>
      </c>
      <c r="BP2157" s="22">
        <f t="shared" si="8088"/>
        <v>227.5</v>
      </c>
      <c r="BQ2157" s="22"/>
      <c r="BR2157" s="22"/>
      <c r="BS2157" s="22">
        <f t="shared" si="8089"/>
        <v>227.5</v>
      </c>
      <c r="BT2157" s="22">
        <f t="shared" si="8090"/>
        <v>227.5</v>
      </c>
      <c r="BU2157" s="22">
        <f t="shared" si="8091"/>
        <v>227.5</v>
      </c>
      <c r="BV2157" s="22"/>
      <c r="BW2157" s="22"/>
      <c r="BX2157" s="22">
        <f t="shared" si="8092"/>
        <v>227.5</v>
      </c>
      <c r="BY2157" s="22">
        <f t="shared" si="8093"/>
        <v>227.5</v>
      </c>
      <c r="BZ2157" s="22">
        <f t="shared" si="8094"/>
        <v>227.5</v>
      </c>
      <c r="CA2157" s="22"/>
      <c r="CB2157" s="22"/>
      <c r="CC2157" s="22"/>
      <c r="CD2157" s="22">
        <f t="shared" si="7880"/>
        <v>227.5</v>
      </c>
      <c r="CE2157" s="22"/>
      <c r="CF2157" s="34">
        <f t="shared" si="7884"/>
        <v>227.5</v>
      </c>
      <c r="CG2157" s="22">
        <f t="shared" si="7881"/>
        <v>227.5</v>
      </c>
      <c r="CH2157" s="22"/>
      <c r="CI2157" s="22">
        <f t="shared" si="7885"/>
        <v>227.5</v>
      </c>
      <c r="CJ2157" s="22">
        <f t="shared" si="7882"/>
        <v>227.5</v>
      </c>
      <c r="CK2157" s="22"/>
      <c r="CL2157" s="22">
        <f t="shared" si="7886"/>
        <v>227.5</v>
      </c>
      <c r="CM2157" s="22"/>
      <c r="CN2157" s="15"/>
      <c r="CO2157" s="35"/>
    </row>
    <row r="2158" spans="1:99" ht="62.4" x14ac:dyDescent="0.3">
      <c r="A2158" s="32" t="s">
        <v>1240</v>
      </c>
      <c r="B2158" s="16"/>
      <c r="C2158" s="32"/>
      <c r="D2158" s="32"/>
      <c r="E2158" s="33" t="s">
        <v>1241</v>
      </c>
      <c r="F2158" s="22">
        <f t="shared" si="8184"/>
        <v>22112.400000000001</v>
      </c>
      <c r="G2158" s="22">
        <f t="shared" si="8185"/>
        <v>23143.4</v>
      </c>
      <c r="H2158" s="22">
        <f t="shared" si="8186"/>
        <v>23143.4</v>
      </c>
      <c r="I2158" s="22">
        <f t="shared" si="8187"/>
        <v>0</v>
      </c>
      <c r="J2158" s="22">
        <f t="shared" si="8188"/>
        <v>0</v>
      </c>
      <c r="K2158" s="22">
        <f t="shared" si="8189"/>
        <v>0</v>
      </c>
      <c r="L2158" s="22">
        <f t="shared" si="8059"/>
        <v>22112.400000000001</v>
      </c>
      <c r="M2158" s="22">
        <f t="shared" si="8060"/>
        <v>23143.4</v>
      </c>
      <c r="N2158" s="22">
        <f t="shared" si="8061"/>
        <v>23143.4</v>
      </c>
      <c r="O2158" s="22">
        <f t="shared" si="8190"/>
        <v>0</v>
      </c>
      <c r="P2158" s="22">
        <f t="shared" si="8191"/>
        <v>0</v>
      </c>
      <c r="Q2158" s="22">
        <f t="shared" si="8192"/>
        <v>0</v>
      </c>
      <c r="R2158" s="22">
        <f t="shared" si="8062"/>
        <v>22112.400000000001</v>
      </c>
      <c r="S2158" s="22">
        <f t="shared" si="8063"/>
        <v>23143.4</v>
      </c>
      <c r="T2158" s="22">
        <f t="shared" si="8064"/>
        <v>23143.4</v>
      </c>
      <c r="U2158" s="22">
        <f t="shared" si="8193"/>
        <v>0</v>
      </c>
      <c r="V2158" s="22">
        <f t="shared" si="8194"/>
        <v>0</v>
      </c>
      <c r="W2158" s="22">
        <f t="shared" si="8195"/>
        <v>0</v>
      </c>
      <c r="X2158" s="22">
        <f t="shared" si="8065"/>
        <v>22112.400000000001</v>
      </c>
      <c r="Y2158" s="22">
        <f t="shared" si="8066"/>
        <v>23143.4</v>
      </c>
      <c r="Z2158" s="22">
        <f t="shared" si="8067"/>
        <v>23143.4</v>
      </c>
      <c r="AA2158" s="22">
        <f t="shared" si="8196"/>
        <v>0</v>
      </c>
      <c r="AB2158" s="22">
        <f t="shared" si="8197"/>
        <v>0</v>
      </c>
      <c r="AC2158" s="22">
        <f t="shared" si="8198"/>
        <v>0</v>
      </c>
      <c r="AD2158" s="22">
        <f t="shared" si="8068"/>
        <v>22112.400000000001</v>
      </c>
      <c r="AE2158" s="22">
        <f t="shared" si="8069"/>
        <v>23143.4</v>
      </c>
      <c r="AF2158" s="22">
        <f t="shared" si="8070"/>
        <v>23143.4</v>
      </c>
      <c r="AG2158" s="22">
        <f t="shared" si="8199"/>
        <v>0</v>
      </c>
      <c r="AH2158" s="22">
        <f t="shared" si="8200"/>
        <v>0</v>
      </c>
      <c r="AI2158" s="22">
        <f t="shared" si="8201"/>
        <v>0</v>
      </c>
      <c r="AJ2158" s="22">
        <f t="shared" si="8071"/>
        <v>22112.400000000001</v>
      </c>
      <c r="AK2158" s="22">
        <f t="shared" si="8072"/>
        <v>23143.4</v>
      </c>
      <c r="AL2158" s="22">
        <f t="shared" si="8073"/>
        <v>23143.4</v>
      </c>
      <c r="AM2158" s="22">
        <f t="shared" si="8202"/>
        <v>0</v>
      </c>
      <c r="AN2158" s="22">
        <f t="shared" si="8203"/>
        <v>0</v>
      </c>
      <c r="AO2158" s="22">
        <f t="shared" si="8204"/>
        <v>0</v>
      </c>
      <c r="AP2158" s="22">
        <f t="shared" si="8074"/>
        <v>22112.400000000001</v>
      </c>
      <c r="AQ2158" s="22">
        <f t="shared" si="8075"/>
        <v>23143.4</v>
      </c>
      <c r="AR2158" s="22">
        <f t="shared" si="8076"/>
        <v>23143.4</v>
      </c>
      <c r="AS2158" s="22">
        <f t="shared" si="8205"/>
        <v>0</v>
      </c>
      <c r="AT2158" s="22">
        <f t="shared" si="8206"/>
        <v>0</v>
      </c>
      <c r="AU2158" s="22">
        <f t="shared" si="8207"/>
        <v>0</v>
      </c>
      <c r="AV2158" s="22">
        <f t="shared" si="8077"/>
        <v>22112.400000000001</v>
      </c>
      <c r="AW2158" s="22">
        <f t="shared" si="8078"/>
        <v>23143.4</v>
      </c>
      <c r="AX2158" s="22">
        <f t="shared" si="8079"/>
        <v>23143.4</v>
      </c>
      <c r="AY2158" s="22">
        <f t="shared" si="8208"/>
        <v>0</v>
      </c>
      <c r="AZ2158" s="22">
        <f t="shared" si="8209"/>
        <v>0</v>
      </c>
      <c r="BA2158" s="22">
        <f t="shared" si="8210"/>
        <v>0</v>
      </c>
      <c r="BB2158" s="22">
        <f t="shared" si="8080"/>
        <v>22112.400000000001</v>
      </c>
      <c r="BC2158" s="22">
        <f t="shared" si="8081"/>
        <v>23143.4</v>
      </c>
      <c r="BD2158" s="22">
        <f t="shared" si="8082"/>
        <v>23143.4</v>
      </c>
      <c r="BE2158" s="22">
        <f t="shared" si="8211"/>
        <v>0</v>
      </c>
      <c r="BF2158" s="22">
        <f t="shared" si="8212"/>
        <v>0</v>
      </c>
      <c r="BG2158" s="22">
        <f t="shared" si="8213"/>
        <v>0</v>
      </c>
      <c r="BH2158" s="22">
        <f t="shared" si="8083"/>
        <v>22112.400000000001</v>
      </c>
      <c r="BI2158" s="22">
        <f t="shared" si="8084"/>
        <v>23143.4</v>
      </c>
      <c r="BJ2158" s="22">
        <f t="shared" si="8085"/>
        <v>23143.4</v>
      </c>
      <c r="BK2158" s="22">
        <f t="shared" si="8214"/>
        <v>0</v>
      </c>
      <c r="BL2158" s="22">
        <f t="shared" si="8215"/>
        <v>0</v>
      </c>
      <c r="BM2158" s="22">
        <f t="shared" si="8216"/>
        <v>0</v>
      </c>
      <c r="BN2158" s="22">
        <f t="shared" si="8086"/>
        <v>22112.400000000001</v>
      </c>
      <c r="BO2158" s="22">
        <f t="shared" si="8087"/>
        <v>23143.4</v>
      </c>
      <c r="BP2158" s="22">
        <f t="shared" si="8088"/>
        <v>23143.4</v>
      </c>
      <c r="BQ2158" s="22">
        <f t="shared" si="8217"/>
        <v>0</v>
      </c>
      <c r="BR2158" s="22">
        <f t="shared" si="8218"/>
        <v>0</v>
      </c>
      <c r="BS2158" s="22">
        <f t="shared" si="8089"/>
        <v>22112.400000000001</v>
      </c>
      <c r="BT2158" s="22">
        <f t="shared" si="8090"/>
        <v>23143.4</v>
      </c>
      <c r="BU2158" s="22">
        <f t="shared" si="8091"/>
        <v>23143.4</v>
      </c>
      <c r="BV2158" s="22">
        <f t="shared" si="8219"/>
        <v>0</v>
      </c>
      <c r="BW2158" s="22">
        <f t="shared" si="8220"/>
        <v>0</v>
      </c>
      <c r="BX2158" s="22">
        <f t="shared" si="8092"/>
        <v>22112.400000000001</v>
      </c>
      <c r="BY2158" s="22">
        <f t="shared" si="8093"/>
        <v>23143.4</v>
      </c>
      <c r="BZ2158" s="22">
        <f t="shared" si="8094"/>
        <v>23143.4</v>
      </c>
      <c r="CA2158" s="22">
        <f t="shared" si="8221"/>
        <v>0</v>
      </c>
      <c r="CB2158" s="22">
        <f t="shared" si="8222"/>
        <v>0</v>
      </c>
      <c r="CC2158" s="22">
        <f t="shared" si="8223"/>
        <v>0</v>
      </c>
      <c r="CD2158" s="22">
        <f t="shared" si="7880"/>
        <v>22112.400000000001</v>
      </c>
      <c r="CE2158" s="22">
        <f t="shared" si="8224"/>
        <v>0</v>
      </c>
      <c r="CF2158" s="34">
        <f t="shared" si="7884"/>
        <v>22112.400000000001</v>
      </c>
      <c r="CG2158" s="22">
        <f t="shared" si="7881"/>
        <v>23143.4</v>
      </c>
      <c r="CH2158" s="22">
        <f t="shared" si="8225"/>
        <v>0</v>
      </c>
      <c r="CI2158" s="22">
        <f t="shared" si="7885"/>
        <v>23143.4</v>
      </c>
      <c r="CJ2158" s="22">
        <f t="shared" si="7882"/>
        <v>23143.4</v>
      </c>
      <c r="CK2158" s="22">
        <f t="shared" si="8225"/>
        <v>0</v>
      </c>
      <c r="CL2158" s="22">
        <f t="shared" si="7886"/>
        <v>23143.4</v>
      </c>
      <c r="CM2158" s="22">
        <f t="shared" si="8225"/>
        <v>0</v>
      </c>
      <c r="CN2158" s="15"/>
      <c r="CO2158" s="35"/>
      <c r="CU2158" s="5" t="s">
        <v>31</v>
      </c>
    </row>
    <row r="2159" spans="1:99" ht="46.8" x14ac:dyDescent="0.3">
      <c r="A2159" s="32" t="s">
        <v>1240</v>
      </c>
      <c r="B2159" s="16">
        <v>600</v>
      </c>
      <c r="C2159" s="32"/>
      <c r="D2159" s="32"/>
      <c r="E2159" s="33" t="s">
        <v>45</v>
      </c>
      <c r="F2159" s="22">
        <f t="shared" si="8184"/>
        <v>22112.400000000001</v>
      </c>
      <c r="G2159" s="22">
        <f t="shared" si="8185"/>
        <v>23143.4</v>
      </c>
      <c r="H2159" s="22">
        <f t="shared" si="8186"/>
        <v>23143.4</v>
      </c>
      <c r="I2159" s="22">
        <f t="shared" si="8187"/>
        <v>0</v>
      </c>
      <c r="J2159" s="22">
        <f t="shared" si="8188"/>
        <v>0</v>
      </c>
      <c r="K2159" s="22">
        <f t="shared" si="8189"/>
        <v>0</v>
      </c>
      <c r="L2159" s="22">
        <f t="shared" si="8059"/>
        <v>22112.400000000001</v>
      </c>
      <c r="M2159" s="22">
        <f t="shared" si="8060"/>
        <v>23143.4</v>
      </c>
      <c r="N2159" s="22">
        <f t="shared" si="8061"/>
        <v>23143.4</v>
      </c>
      <c r="O2159" s="22">
        <f t="shared" si="8190"/>
        <v>0</v>
      </c>
      <c r="P2159" s="22">
        <f t="shared" si="8191"/>
        <v>0</v>
      </c>
      <c r="Q2159" s="22">
        <f t="shared" si="8192"/>
        <v>0</v>
      </c>
      <c r="R2159" s="22">
        <f t="shared" si="8062"/>
        <v>22112.400000000001</v>
      </c>
      <c r="S2159" s="22">
        <f t="shared" si="8063"/>
        <v>23143.4</v>
      </c>
      <c r="T2159" s="22">
        <f t="shared" si="8064"/>
        <v>23143.4</v>
      </c>
      <c r="U2159" s="22">
        <f t="shared" si="8193"/>
        <v>0</v>
      </c>
      <c r="V2159" s="22">
        <f t="shared" si="8194"/>
        <v>0</v>
      </c>
      <c r="W2159" s="22">
        <f t="shared" si="8195"/>
        <v>0</v>
      </c>
      <c r="X2159" s="22">
        <f t="shared" si="8065"/>
        <v>22112.400000000001</v>
      </c>
      <c r="Y2159" s="22">
        <f t="shared" si="8066"/>
        <v>23143.4</v>
      </c>
      <c r="Z2159" s="22">
        <f t="shared" si="8067"/>
        <v>23143.4</v>
      </c>
      <c r="AA2159" s="22">
        <f t="shared" si="8196"/>
        <v>0</v>
      </c>
      <c r="AB2159" s="22">
        <f t="shared" si="8197"/>
        <v>0</v>
      </c>
      <c r="AC2159" s="22">
        <f t="shared" si="8198"/>
        <v>0</v>
      </c>
      <c r="AD2159" s="22">
        <f t="shared" si="8068"/>
        <v>22112.400000000001</v>
      </c>
      <c r="AE2159" s="22">
        <f t="shared" si="8069"/>
        <v>23143.4</v>
      </c>
      <c r="AF2159" s="22">
        <f t="shared" si="8070"/>
        <v>23143.4</v>
      </c>
      <c r="AG2159" s="22">
        <f t="shared" si="8199"/>
        <v>0</v>
      </c>
      <c r="AH2159" s="22">
        <f t="shared" si="8200"/>
        <v>0</v>
      </c>
      <c r="AI2159" s="22">
        <f t="shared" si="8201"/>
        <v>0</v>
      </c>
      <c r="AJ2159" s="22">
        <f t="shared" si="8071"/>
        <v>22112.400000000001</v>
      </c>
      <c r="AK2159" s="22">
        <f t="shared" si="8072"/>
        <v>23143.4</v>
      </c>
      <c r="AL2159" s="22">
        <f t="shared" si="8073"/>
        <v>23143.4</v>
      </c>
      <c r="AM2159" s="22">
        <f t="shared" si="8202"/>
        <v>0</v>
      </c>
      <c r="AN2159" s="22">
        <f t="shared" si="8203"/>
        <v>0</v>
      </c>
      <c r="AO2159" s="22">
        <f t="shared" si="8204"/>
        <v>0</v>
      </c>
      <c r="AP2159" s="22">
        <f t="shared" si="8074"/>
        <v>22112.400000000001</v>
      </c>
      <c r="AQ2159" s="22">
        <f t="shared" si="8075"/>
        <v>23143.4</v>
      </c>
      <c r="AR2159" s="22">
        <f t="shared" si="8076"/>
        <v>23143.4</v>
      </c>
      <c r="AS2159" s="22">
        <f t="shared" si="8205"/>
        <v>0</v>
      </c>
      <c r="AT2159" s="22">
        <f t="shared" si="8206"/>
        <v>0</v>
      </c>
      <c r="AU2159" s="22">
        <f t="shared" si="8207"/>
        <v>0</v>
      </c>
      <c r="AV2159" s="22">
        <f t="shared" si="8077"/>
        <v>22112.400000000001</v>
      </c>
      <c r="AW2159" s="22">
        <f t="shared" si="8078"/>
        <v>23143.4</v>
      </c>
      <c r="AX2159" s="22">
        <f t="shared" si="8079"/>
        <v>23143.4</v>
      </c>
      <c r="AY2159" s="22">
        <f t="shared" si="8208"/>
        <v>0</v>
      </c>
      <c r="AZ2159" s="22">
        <f t="shared" si="8209"/>
        <v>0</v>
      </c>
      <c r="BA2159" s="22">
        <f t="shared" si="8210"/>
        <v>0</v>
      </c>
      <c r="BB2159" s="22">
        <f t="shared" si="8080"/>
        <v>22112.400000000001</v>
      </c>
      <c r="BC2159" s="22">
        <f t="shared" si="8081"/>
        <v>23143.4</v>
      </c>
      <c r="BD2159" s="22">
        <f t="shared" si="8082"/>
        <v>23143.4</v>
      </c>
      <c r="BE2159" s="22">
        <f t="shared" si="8211"/>
        <v>0</v>
      </c>
      <c r="BF2159" s="22">
        <f t="shared" si="8212"/>
        <v>0</v>
      </c>
      <c r="BG2159" s="22">
        <f t="shared" si="8213"/>
        <v>0</v>
      </c>
      <c r="BH2159" s="22">
        <f t="shared" si="8083"/>
        <v>22112.400000000001</v>
      </c>
      <c r="BI2159" s="22">
        <f t="shared" si="8084"/>
        <v>23143.4</v>
      </c>
      <c r="BJ2159" s="22">
        <f t="shared" si="8085"/>
        <v>23143.4</v>
      </c>
      <c r="BK2159" s="22">
        <f t="shared" si="8214"/>
        <v>0</v>
      </c>
      <c r="BL2159" s="22">
        <f t="shared" si="8215"/>
        <v>0</v>
      </c>
      <c r="BM2159" s="22">
        <f t="shared" si="8216"/>
        <v>0</v>
      </c>
      <c r="BN2159" s="22">
        <f t="shared" si="8086"/>
        <v>22112.400000000001</v>
      </c>
      <c r="BO2159" s="22">
        <f t="shared" si="8087"/>
        <v>23143.4</v>
      </c>
      <c r="BP2159" s="22">
        <f t="shared" si="8088"/>
        <v>23143.4</v>
      </c>
      <c r="BQ2159" s="22">
        <f t="shared" si="8217"/>
        <v>0</v>
      </c>
      <c r="BR2159" s="22">
        <f t="shared" si="8218"/>
        <v>0</v>
      </c>
      <c r="BS2159" s="22">
        <f t="shared" si="8089"/>
        <v>22112.400000000001</v>
      </c>
      <c r="BT2159" s="22">
        <f t="shared" si="8090"/>
        <v>23143.4</v>
      </c>
      <c r="BU2159" s="22">
        <f t="shared" si="8091"/>
        <v>23143.4</v>
      </c>
      <c r="BV2159" s="22">
        <f t="shared" si="8219"/>
        <v>0</v>
      </c>
      <c r="BW2159" s="22">
        <f t="shared" si="8220"/>
        <v>0</v>
      </c>
      <c r="BX2159" s="22">
        <f t="shared" si="8092"/>
        <v>22112.400000000001</v>
      </c>
      <c r="BY2159" s="22">
        <f t="shared" si="8093"/>
        <v>23143.4</v>
      </c>
      <c r="BZ2159" s="22">
        <f t="shared" si="8094"/>
        <v>23143.4</v>
      </c>
      <c r="CA2159" s="22">
        <f t="shared" si="8221"/>
        <v>0</v>
      </c>
      <c r="CB2159" s="22">
        <f t="shared" si="8222"/>
        <v>0</v>
      </c>
      <c r="CC2159" s="22">
        <f t="shared" si="8223"/>
        <v>0</v>
      </c>
      <c r="CD2159" s="22">
        <f t="shared" si="7880"/>
        <v>22112.400000000001</v>
      </c>
      <c r="CE2159" s="22">
        <f t="shared" si="8224"/>
        <v>0</v>
      </c>
      <c r="CF2159" s="34">
        <f t="shared" si="7884"/>
        <v>22112.400000000001</v>
      </c>
      <c r="CG2159" s="22">
        <f t="shared" si="7881"/>
        <v>23143.4</v>
      </c>
      <c r="CH2159" s="22">
        <f t="shared" si="8225"/>
        <v>0</v>
      </c>
      <c r="CI2159" s="22">
        <f t="shared" si="7885"/>
        <v>23143.4</v>
      </c>
      <c r="CJ2159" s="22">
        <f t="shared" si="7882"/>
        <v>23143.4</v>
      </c>
      <c r="CK2159" s="22">
        <f t="shared" si="8225"/>
        <v>0</v>
      </c>
      <c r="CL2159" s="22">
        <f t="shared" si="7886"/>
        <v>23143.4</v>
      </c>
      <c r="CM2159" s="22">
        <f t="shared" si="8225"/>
        <v>0</v>
      </c>
      <c r="CN2159" s="15"/>
      <c r="CO2159" s="35"/>
      <c r="CS2159" s="5" t="s">
        <v>29</v>
      </c>
    </row>
    <row r="2160" spans="1:99" x14ac:dyDescent="0.3">
      <c r="A2160" s="32" t="s">
        <v>1240</v>
      </c>
      <c r="B2160" s="16">
        <v>610</v>
      </c>
      <c r="C2160" s="32"/>
      <c r="D2160" s="32"/>
      <c r="E2160" s="33" t="s">
        <v>104</v>
      </c>
      <c r="F2160" s="22">
        <f t="shared" si="8184"/>
        <v>22112.400000000001</v>
      </c>
      <c r="G2160" s="22">
        <f t="shared" si="8185"/>
        <v>23143.4</v>
      </c>
      <c r="H2160" s="22">
        <f t="shared" si="8186"/>
        <v>23143.4</v>
      </c>
      <c r="I2160" s="22">
        <f t="shared" si="8187"/>
        <v>0</v>
      </c>
      <c r="J2160" s="22">
        <f t="shared" si="8188"/>
        <v>0</v>
      </c>
      <c r="K2160" s="22">
        <f t="shared" si="8189"/>
        <v>0</v>
      </c>
      <c r="L2160" s="22">
        <f t="shared" si="8059"/>
        <v>22112.400000000001</v>
      </c>
      <c r="M2160" s="22">
        <f t="shared" si="8060"/>
        <v>23143.4</v>
      </c>
      <c r="N2160" s="22">
        <f t="shared" si="8061"/>
        <v>23143.4</v>
      </c>
      <c r="O2160" s="22">
        <f t="shared" si="8190"/>
        <v>0</v>
      </c>
      <c r="P2160" s="22">
        <f t="shared" si="8191"/>
        <v>0</v>
      </c>
      <c r="Q2160" s="22">
        <f t="shared" si="8192"/>
        <v>0</v>
      </c>
      <c r="R2160" s="22">
        <f t="shared" si="8062"/>
        <v>22112.400000000001</v>
      </c>
      <c r="S2160" s="22">
        <f t="shared" si="8063"/>
        <v>23143.4</v>
      </c>
      <c r="T2160" s="22">
        <f t="shared" si="8064"/>
        <v>23143.4</v>
      </c>
      <c r="U2160" s="22">
        <f t="shared" si="8193"/>
        <v>0</v>
      </c>
      <c r="V2160" s="22">
        <f t="shared" si="8194"/>
        <v>0</v>
      </c>
      <c r="W2160" s="22">
        <f t="shared" si="8195"/>
        <v>0</v>
      </c>
      <c r="X2160" s="22">
        <f t="shared" si="8065"/>
        <v>22112.400000000001</v>
      </c>
      <c r="Y2160" s="22">
        <f t="shared" si="8066"/>
        <v>23143.4</v>
      </c>
      <c r="Z2160" s="22">
        <f t="shared" si="8067"/>
        <v>23143.4</v>
      </c>
      <c r="AA2160" s="22">
        <f t="shared" si="8196"/>
        <v>0</v>
      </c>
      <c r="AB2160" s="22">
        <f t="shared" si="8197"/>
        <v>0</v>
      </c>
      <c r="AC2160" s="22">
        <f t="shared" si="8198"/>
        <v>0</v>
      </c>
      <c r="AD2160" s="22">
        <f t="shared" si="8068"/>
        <v>22112.400000000001</v>
      </c>
      <c r="AE2160" s="22">
        <f t="shared" si="8069"/>
        <v>23143.4</v>
      </c>
      <c r="AF2160" s="22">
        <f t="shared" si="8070"/>
        <v>23143.4</v>
      </c>
      <c r="AG2160" s="22">
        <f t="shared" si="8199"/>
        <v>0</v>
      </c>
      <c r="AH2160" s="22">
        <f t="shared" si="8200"/>
        <v>0</v>
      </c>
      <c r="AI2160" s="22">
        <f t="shared" si="8201"/>
        <v>0</v>
      </c>
      <c r="AJ2160" s="22">
        <f t="shared" si="8071"/>
        <v>22112.400000000001</v>
      </c>
      <c r="AK2160" s="22">
        <f t="shared" si="8072"/>
        <v>23143.4</v>
      </c>
      <c r="AL2160" s="22">
        <f t="shared" si="8073"/>
        <v>23143.4</v>
      </c>
      <c r="AM2160" s="22">
        <f t="shared" si="8202"/>
        <v>0</v>
      </c>
      <c r="AN2160" s="22">
        <f t="shared" si="8203"/>
        <v>0</v>
      </c>
      <c r="AO2160" s="22">
        <f t="shared" si="8204"/>
        <v>0</v>
      </c>
      <c r="AP2160" s="22">
        <f t="shared" si="8074"/>
        <v>22112.400000000001</v>
      </c>
      <c r="AQ2160" s="22">
        <f t="shared" si="8075"/>
        <v>23143.4</v>
      </c>
      <c r="AR2160" s="22">
        <f t="shared" si="8076"/>
        <v>23143.4</v>
      </c>
      <c r="AS2160" s="22">
        <f t="shared" si="8205"/>
        <v>0</v>
      </c>
      <c r="AT2160" s="22">
        <f t="shared" si="8206"/>
        <v>0</v>
      </c>
      <c r="AU2160" s="22">
        <f t="shared" si="8207"/>
        <v>0</v>
      </c>
      <c r="AV2160" s="22">
        <f t="shared" si="8077"/>
        <v>22112.400000000001</v>
      </c>
      <c r="AW2160" s="22">
        <f t="shared" si="8078"/>
        <v>23143.4</v>
      </c>
      <c r="AX2160" s="22">
        <f t="shared" si="8079"/>
        <v>23143.4</v>
      </c>
      <c r="AY2160" s="22">
        <f t="shared" si="8208"/>
        <v>0</v>
      </c>
      <c r="AZ2160" s="22">
        <f t="shared" si="8209"/>
        <v>0</v>
      </c>
      <c r="BA2160" s="22">
        <f t="shared" si="8210"/>
        <v>0</v>
      </c>
      <c r="BB2160" s="22">
        <f t="shared" si="8080"/>
        <v>22112.400000000001</v>
      </c>
      <c r="BC2160" s="22">
        <f t="shared" si="8081"/>
        <v>23143.4</v>
      </c>
      <c r="BD2160" s="22">
        <f t="shared" si="8082"/>
        <v>23143.4</v>
      </c>
      <c r="BE2160" s="22">
        <f t="shared" si="8211"/>
        <v>0</v>
      </c>
      <c r="BF2160" s="22">
        <f t="shared" si="8212"/>
        <v>0</v>
      </c>
      <c r="BG2160" s="22">
        <f t="shared" si="8213"/>
        <v>0</v>
      </c>
      <c r="BH2160" s="22">
        <f t="shared" si="8083"/>
        <v>22112.400000000001</v>
      </c>
      <c r="BI2160" s="22">
        <f t="shared" si="8084"/>
        <v>23143.4</v>
      </c>
      <c r="BJ2160" s="22">
        <f t="shared" si="8085"/>
        <v>23143.4</v>
      </c>
      <c r="BK2160" s="22">
        <f t="shared" si="8214"/>
        <v>0</v>
      </c>
      <c r="BL2160" s="22">
        <f t="shared" si="8215"/>
        <v>0</v>
      </c>
      <c r="BM2160" s="22">
        <f t="shared" si="8216"/>
        <v>0</v>
      </c>
      <c r="BN2160" s="22">
        <f t="shared" si="8086"/>
        <v>22112.400000000001</v>
      </c>
      <c r="BO2160" s="22">
        <f t="shared" si="8087"/>
        <v>23143.4</v>
      </c>
      <c r="BP2160" s="22">
        <f t="shared" si="8088"/>
        <v>23143.4</v>
      </c>
      <c r="BQ2160" s="22">
        <f t="shared" si="8217"/>
        <v>0</v>
      </c>
      <c r="BR2160" s="22">
        <f t="shared" si="8218"/>
        <v>0</v>
      </c>
      <c r="BS2160" s="22">
        <f t="shared" si="8089"/>
        <v>22112.400000000001</v>
      </c>
      <c r="BT2160" s="22">
        <f t="shared" si="8090"/>
        <v>23143.4</v>
      </c>
      <c r="BU2160" s="22">
        <f t="shared" si="8091"/>
        <v>23143.4</v>
      </c>
      <c r="BV2160" s="22">
        <f t="shared" si="8219"/>
        <v>0</v>
      </c>
      <c r="BW2160" s="22">
        <f t="shared" si="8220"/>
        <v>0</v>
      </c>
      <c r="BX2160" s="22">
        <f t="shared" si="8092"/>
        <v>22112.400000000001</v>
      </c>
      <c r="BY2160" s="22">
        <f t="shared" si="8093"/>
        <v>23143.4</v>
      </c>
      <c r="BZ2160" s="22">
        <f t="shared" si="8094"/>
        <v>23143.4</v>
      </c>
      <c r="CA2160" s="22">
        <f t="shared" si="8221"/>
        <v>0</v>
      </c>
      <c r="CB2160" s="22">
        <f t="shared" si="8222"/>
        <v>0</v>
      </c>
      <c r="CC2160" s="22">
        <f t="shared" si="8223"/>
        <v>0</v>
      </c>
      <c r="CD2160" s="22">
        <f t="shared" si="7880"/>
        <v>22112.400000000001</v>
      </c>
      <c r="CE2160" s="22">
        <f t="shared" si="8224"/>
        <v>0</v>
      </c>
      <c r="CF2160" s="34">
        <f t="shared" si="7884"/>
        <v>22112.400000000001</v>
      </c>
      <c r="CG2160" s="22">
        <f t="shared" si="7881"/>
        <v>23143.4</v>
      </c>
      <c r="CH2160" s="22">
        <f t="shared" si="8225"/>
        <v>0</v>
      </c>
      <c r="CI2160" s="22">
        <f t="shared" si="7885"/>
        <v>23143.4</v>
      </c>
      <c r="CJ2160" s="22">
        <f t="shared" si="7882"/>
        <v>23143.4</v>
      </c>
      <c r="CK2160" s="22">
        <f t="shared" si="8225"/>
        <v>0</v>
      </c>
      <c r="CL2160" s="22">
        <f t="shared" si="7886"/>
        <v>23143.4</v>
      </c>
      <c r="CM2160" s="22">
        <f t="shared" si="8225"/>
        <v>0</v>
      </c>
      <c r="CN2160" s="15"/>
      <c r="CO2160" s="35"/>
      <c r="CT2160" s="5" t="s">
        <v>30</v>
      </c>
    </row>
    <row r="2161" spans="1:99" ht="31.2" x14ac:dyDescent="0.3">
      <c r="A2161" s="32" t="s">
        <v>1240</v>
      </c>
      <c r="B2161" s="16">
        <v>610</v>
      </c>
      <c r="C2161" s="32" t="s">
        <v>395</v>
      </c>
      <c r="D2161" s="32" t="s">
        <v>625</v>
      </c>
      <c r="E2161" s="33" t="s">
        <v>626</v>
      </c>
      <c r="F2161" s="22">
        <v>22112.400000000001</v>
      </c>
      <c r="G2161" s="22">
        <v>23143.4</v>
      </c>
      <c r="H2161" s="22">
        <v>23143.4</v>
      </c>
      <c r="I2161" s="22"/>
      <c r="J2161" s="22"/>
      <c r="K2161" s="22"/>
      <c r="L2161" s="22">
        <f t="shared" si="8059"/>
        <v>22112.400000000001</v>
      </c>
      <c r="M2161" s="22">
        <f t="shared" si="8060"/>
        <v>23143.4</v>
      </c>
      <c r="N2161" s="22">
        <f t="shared" si="8061"/>
        <v>23143.4</v>
      </c>
      <c r="O2161" s="22"/>
      <c r="P2161" s="22"/>
      <c r="Q2161" s="22"/>
      <c r="R2161" s="22">
        <f t="shared" si="8062"/>
        <v>22112.400000000001</v>
      </c>
      <c r="S2161" s="22">
        <f t="shared" si="8063"/>
        <v>23143.4</v>
      </c>
      <c r="T2161" s="22">
        <f t="shared" si="8064"/>
        <v>23143.4</v>
      </c>
      <c r="U2161" s="22"/>
      <c r="V2161" s="22"/>
      <c r="W2161" s="22"/>
      <c r="X2161" s="22">
        <f t="shared" si="8065"/>
        <v>22112.400000000001</v>
      </c>
      <c r="Y2161" s="22">
        <f t="shared" si="8066"/>
        <v>23143.4</v>
      </c>
      <c r="Z2161" s="22">
        <f t="shared" si="8067"/>
        <v>23143.4</v>
      </c>
      <c r="AA2161" s="22"/>
      <c r="AB2161" s="22"/>
      <c r="AC2161" s="22"/>
      <c r="AD2161" s="22">
        <f t="shared" si="8068"/>
        <v>22112.400000000001</v>
      </c>
      <c r="AE2161" s="22">
        <f t="shared" si="8069"/>
        <v>23143.4</v>
      </c>
      <c r="AF2161" s="22">
        <f t="shared" si="8070"/>
        <v>23143.4</v>
      </c>
      <c r="AG2161" s="22"/>
      <c r="AH2161" s="22"/>
      <c r="AI2161" s="22"/>
      <c r="AJ2161" s="22">
        <f t="shared" si="8071"/>
        <v>22112.400000000001</v>
      </c>
      <c r="AK2161" s="22">
        <f t="shared" si="8072"/>
        <v>23143.4</v>
      </c>
      <c r="AL2161" s="22">
        <f t="shared" si="8073"/>
        <v>23143.4</v>
      </c>
      <c r="AM2161" s="22"/>
      <c r="AN2161" s="22"/>
      <c r="AO2161" s="22"/>
      <c r="AP2161" s="22">
        <f t="shared" si="8074"/>
        <v>22112.400000000001</v>
      </c>
      <c r="AQ2161" s="22">
        <f t="shared" si="8075"/>
        <v>23143.4</v>
      </c>
      <c r="AR2161" s="22">
        <f t="shared" si="8076"/>
        <v>23143.4</v>
      </c>
      <c r="AS2161" s="22"/>
      <c r="AT2161" s="22"/>
      <c r="AU2161" s="22"/>
      <c r="AV2161" s="22">
        <f t="shared" si="8077"/>
        <v>22112.400000000001</v>
      </c>
      <c r="AW2161" s="22">
        <f t="shared" si="8078"/>
        <v>23143.4</v>
      </c>
      <c r="AX2161" s="22">
        <f t="shared" si="8079"/>
        <v>23143.4</v>
      </c>
      <c r="AY2161" s="22"/>
      <c r="AZ2161" s="22"/>
      <c r="BA2161" s="22"/>
      <c r="BB2161" s="22">
        <f t="shared" si="8080"/>
        <v>22112.400000000001</v>
      </c>
      <c r="BC2161" s="22">
        <f t="shared" si="8081"/>
        <v>23143.4</v>
      </c>
      <c r="BD2161" s="22">
        <f t="shared" si="8082"/>
        <v>23143.4</v>
      </c>
      <c r="BE2161" s="22"/>
      <c r="BF2161" s="22"/>
      <c r="BG2161" s="22"/>
      <c r="BH2161" s="22">
        <f t="shared" si="8083"/>
        <v>22112.400000000001</v>
      </c>
      <c r="BI2161" s="22">
        <f t="shared" si="8084"/>
        <v>23143.4</v>
      </c>
      <c r="BJ2161" s="22">
        <f t="shared" si="8085"/>
        <v>23143.4</v>
      </c>
      <c r="BK2161" s="22"/>
      <c r="BL2161" s="22"/>
      <c r="BM2161" s="22"/>
      <c r="BN2161" s="22">
        <f t="shared" si="8086"/>
        <v>22112.400000000001</v>
      </c>
      <c r="BO2161" s="22">
        <f t="shared" si="8087"/>
        <v>23143.4</v>
      </c>
      <c r="BP2161" s="22">
        <f t="shared" si="8088"/>
        <v>23143.4</v>
      </c>
      <c r="BQ2161" s="22"/>
      <c r="BR2161" s="22"/>
      <c r="BS2161" s="22">
        <f t="shared" si="8089"/>
        <v>22112.400000000001</v>
      </c>
      <c r="BT2161" s="22">
        <f t="shared" si="8090"/>
        <v>23143.4</v>
      </c>
      <c r="BU2161" s="22">
        <f t="shared" si="8091"/>
        <v>23143.4</v>
      </c>
      <c r="BV2161" s="22"/>
      <c r="BW2161" s="22"/>
      <c r="BX2161" s="22">
        <f t="shared" si="8092"/>
        <v>22112.400000000001</v>
      </c>
      <c r="BY2161" s="22">
        <f t="shared" si="8093"/>
        <v>23143.4</v>
      </c>
      <c r="BZ2161" s="22">
        <f t="shared" si="8094"/>
        <v>23143.4</v>
      </c>
      <c r="CA2161" s="22"/>
      <c r="CB2161" s="22"/>
      <c r="CC2161" s="22"/>
      <c r="CD2161" s="22">
        <f t="shared" ref="CD2161:CD2224" si="8226">BX2161+CA2161</f>
        <v>22112.400000000001</v>
      </c>
      <c r="CE2161" s="22"/>
      <c r="CF2161" s="34">
        <f t="shared" si="7884"/>
        <v>22112.400000000001</v>
      </c>
      <c r="CG2161" s="22">
        <f t="shared" ref="CG2161:CG2224" si="8227">BY2161+CB2161</f>
        <v>23143.4</v>
      </c>
      <c r="CH2161" s="22"/>
      <c r="CI2161" s="22">
        <f t="shared" si="7885"/>
        <v>23143.4</v>
      </c>
      <c r="CJ2161" s="22">
        <f t="shared" ref="CJ2161:CJ2224" si="8228">BZ2161+CC2161</f>
        <v>23143.4</v>
      </c>
      <c r="CK2161" s="22"/>
      <c r="CL2161" s="22">
        <f t="shared" si="7886"/>
        <v>23143.4</v>
      </c>
      <c r="CM2161" s="22"/>
      <c r="CN2161" s="15"/>
      <c r="CO2161" s="35"/>
    </row>
    <row r="2162" spans="1:99" ht="62.4" x14ac:dyDescent="0.3">
      <c r="A2162" s="32" t="s">
        <v>1242</v>
      </c>
      <c r="B2162" s="16"/>
      <c r="C2162" s="32"/>
      <c r="D2162" s="32"/>
      <c r="E2162" s="33" t="s">
        <v>1243</v>
      </c>
      <c r="F2162" s="22">
        <f t="shared" si="8184"/>
        <v>5374.3</v>
      </c>
      <c r="G2162" s="22">
        <f t="shared" si="8185"/>
        <v>790.4</v>
      </c>
      <c r="H2162" s="22">
        <f t="shared" si="8186"/>
        <v>1319.6</v>
      </c>
      <c r="I2162" s="22">
        <f t="shared" si="8187"/>
        <v>0</v>
      </c>
      <c r="J2162" s="22">
        <f t="shared" si="8188"/>
        <v>0</v>
      </c>
      <c r="K2162" s="22">
        <f t="shared" si="8189"/>
        <v>0</v>
      </c>
      <c r="L2162" s="22">
        <f t="shared" si="8059"/>
        <v>5374.3</v>
      </c>
      <c r="M2162" s="22">
        <f t="shared" si="8060"/>
        <v>790.4</v>
      </c>
      <c r="N2162" s="22">
        <f t="shared" si="8061"/>
        <v>1319.6</v>
      </c>
      <c r="O2162" s="22">
        <f t="shared" si="8190"/>
        <v>2108.79</v>
      </c>
      <c r="P2162" s="22">
        <f t="shared" si="8191"/>
        <v>0</v>
      </c>
      <c r="Q2162" s="22">
        <f t="shared" si="8192"/>
        <v>0</v>
      </c>
      <c r="R2162" s="22">
        <f t="shared" si="8062"/>
        <v>7483.09</v>
      </c>
      <c r="S2162" s="22">
        <f t="shared" si="8063"/>
        <v>790.4</v>
      </c>
      <c r="T2162" s="22">
        <f t="shared" si="8064"/>
        <v>1319.6</v>
      </c>
      <c r="U2162" s="22">
        <f t="shared" si="8193"/>
        <v>0</v>
      </c>
      <c r="V2162" s="22">
        <f t="shared" si="8194"/>
        <v>0</v>
      </c>
      <c r="W2162" s="22">
        <f t="shared" si="8195"/>
        <v>0</v>
      </c>
      <c r="X2162" s="22">
        <f t="shared" si="8065"/>
        <v>7483.09</v>
      </c>
      <c r="Y2162" s="22">
        <f t="shared" si="8066"/>
        <v>790.4</v>
      </c>
      <c r="Z2162" s="22">
        <f t="shared" si="8067"/>
        <v>1319.6</v>
      </c>
      <c r="AA2162" s="22">
        <f t="shared" si="8196"/>
        <v>0</v>
      </c>
      <c r="AB2162" s="22">
        <f t="shared" si="8197"/>
        <v>0</v>
      </c>
      <c r="AC2162" s="22">
        <f t="shared" si="8198"/>
        <v>0</v>
      </c>
      <c r="AD2162" s="22">
        <f t="shared" si="8068"/>
        <v>7483.09</v>
      </c>
      <c r="AE2162" s="22">
        <f t="shared" si="8069"/>
        <v>790.4</v>
      </c>
      <c r="AF2162" s="22">
        <f t="shared" si="8070"/>
        <v>1319.6</v>
      </c>
      <c r="AG2162" s="22">
        <f t="shared" si="8199"/>
        <v>0</v>
      </c>
      <c r="AH2162" s="22">
        <f t="shared" si="8200"/>
        <v>0</v>
      </c>
      <c r="AI2162" s="22">
        <f t="shared" si="8201"/>
        <v>0</v>
      </c>
      <c r="AJ2162" s="22">
        <f t="shared" si="8071"/>
        <v>7483.09</v>
      </c>
      <c r="AK2162" s="22">
        <f t="shared" si="8072"/>
        <v>790.4</v>
      </c>
      <c r="AL2162" s="22">
        <f t="shared" si="8073"/>
        <v>1319.6</v>
      </c>
      <c r="AM2162" s="22">
        <f t="shared" si="8202"/>
        <v>0</v>
      </c>
      <c r="AN2162" s="22">
        <f t="shared" si="8203"/>
        <v>0</v>
      </c>
      <c r="AO2162" s="22">
        <f t="shared" si="8204"/>
        <v>0</v>
      </c>
      <c r="AP2162" s="22">
        <f t="shared" si="8074"/>
        <v>7483.09</v>
      </c>
      <c r="AQ2162" s="22">
        <f t="shared" si="8075"/>
        <v>790.4</v>
      </c>
      <c r="AR2162" s="22">
        <f t="shared" si="8076"/>
        <v>1319.6</v>
      </c>
      <c r="AS2162" s="22">
        <f t="shared" si="8205"/>
        <v>0</v>
      </c>
      <c r="AT2162" s="22">
        <f t="shared" si="8206"/>
        <v>0</v>
      </c>
      <c r="AU2162" s="22">
        <f t="shared" si="8207"/>
        <v>0</v>
      </c>
      <c r="AV2162" s="22">
        <f t="shared" si="8077"/>
        <v>7483.09</v>
      </c>
      <c r="AW2162" s="22">
        <f t="shared" si="8078"/>
        <v>790.4</v>
      </c>
      <c r="AX2162" s="22">
        <f t="shared" si="8079"/>
        <v>1319.6</v>
      </c>
      <c r="AY2162" s="22">
        <f t="shared" si="8208"/>
        <v>6332.4810000000007</v>
      </c>
      <c r="AZ2162" s="22">
        <f t="shared" si="8209"/>
        <v>0</v>
      </c>
      <c r="BA2162" s="22">
        <f t="shared" si="8210"/>
        <v>0</v>
      </c>
      <c r="BB2162" s="22">
        <f t="shared" si="8080"/>
        <v>13815.571</v>
      </c>
      <c r="BC2162" s="22">
        <f t="shared" si="8081"/>
        <v>790.4</v>
      </c>
      <c r="BD2162" s="22">
        <f t="shared" si="8082"/>
        <v>1319.6</v>
      </c>
      <c r="BE2162" s="22">
        <f t="shared" si="8211"/>
        <v>0</v>
      </c>
      <c r="BF2162" s="22">
        <f t="shared" si="8212"/>
        <v>0</v>
      </c>
      <c r="BG2162" s="22">
        <f t="shared" si="8213"/>
        <v>0</v>
      </c>
      <c r="BH2162" s="22">
        <f t="shared" si="8083"/>
        <v>13815.571</v>
      </c>
      <c r="BI2162" s="22">
        <f t="shared" si="8084"/>
        <v>790.4</v>
      </c>
      <c r="BJ2162" s="22">
        <f t="shared" si="8085"/>
        <v>1319.6</v>
      </c>
      <c r="BK2162" s="22">
        <f t="shared" si="8214"/>
        <v>0</v>
      </c>
      <c r="BL2162" s="22">
        <f t="shared" si="8215"/>
        <v>0</v>
      </c>
      <c r="BM2162" s="22">
        <f t="shared" si="8216"/>
        <v>0</v>
      </c>
      <c r="BN2162" s="22">
        <f t="shared" si="8086"/>
        <v>13815.571</v>
      </c>
      <c r="BO2162" s="22">
        <f t="shared" si="8087"/>
        <v>790.4</v>
      </c>
      <c r="BP2162" s="22">
        <f t="shared" si="8088"/>
        <v>1319.6</v>
      </c>
      <c r="BQ2162" s="22">
        <f t="shared" si="8217"/>
        <v>0</v>
      </c>
      <c r="BR2162" s="22">
        <f t="shared" si="8218"/>
        <v>0</v>
      </c>
      <c r="BS2162" s="22">
        <f t="shared" si="8089"/>
        <v>13815.571</v>
      </c>
      <c r="BT2162" s="22">
        <f t="shared" si="8090"/>
        <v>790.4</v>
      </c>
      <c r="BU2162" s="22">
        <f t="shared" si="8091"/>
        <v>1319.6</v>
      </c>
      <c r="BV2162" s="22">
        <f t="shared" si="8219"/>
        <v>0</v>
      </c>
      <c r="BW2162" s="22">
        <f t="shared" si="8220"/>
        <v>0</v>
      </c>
      <c r="BX2162" s="22">
        <f t="shared" si="8092"/>
        <v>13815.571</v>
      </c>
      <c r="BY2162" s="22">
        <f t="shared" si="8093"/>
        <v>790.4</v>
      </c>
      <c r="BZ2162" s="22">
        <f t="shared" si="8094"/>
        <v>1319.6</v>
      </c>
      <c r="CA2162" s="22">
        <f t="shared" si="8221"/>
        <v>-990.84799999999996</v>
      </c>
      <c r="CB2162" s="22">
        <f t="shared" si="8222"/>
        <v>0</v>
      </c>
      <c r="CC2162" s="22">
        <f t="shared" si="8223"/>
        <v>0</v>
      </c>
      <c r="CD2162" s="22">
        <f t="shared" si="8226"/>
        <v>12824.723</v>
      </c>
      <c r="CE2162" s="22">
        <f t="shared" si="8224"/>
        <v>0</v>
      </c>
      <c r="CF2162" s="34">
        <f t="shared" ref="CF2162:CF2225" si="8229">CD2162+CE2162</f>
        <v>12824.723</v>
      </c>
      <c r="CG2162" s="22">
        <f t="shared" si="8227"/>
        <v>790.4</v>
      </c>
      <c r="CH2162" s="22">
        <f t="shared" si="8225"/>
        <v>0</v>
      </c>
      <c r="CI2162" s="22">
        <f t="shared" ref="CI2162:CI2225" si="8230">CG2162+CH2162</f>
        <v>790.4</v>
      </c>
      <c r="CJ2162" s="22">
        <f t="shared" si="8228"/>
        <v>1319.6</v>
      </c>
      <c r="CK2162" s="22">
        <f t="shared" si="8225"/>
        <v>0</v>
      </c>
      <c r="CL2162" s="22">
        <f t="shared" ref="CL2162:CL2225" si="8231">CJ2162+CK2162</f>
        <v>1319.6</v>
      </c>
      <c r="CM2162" s="22">
        <f t="shared" si="8225"/>
        <v>0</v>
      </c>
      <c r="CN2162" s="15"/>
      <c r="CO2162" s="35"/>
      <c r="CR2162" s="5" t="s">
        <v>28</v>
      </c>
    </row>
    <row r="2163" spans="1:99" ht="62.4" x14ac:dyDescent="0.3">
      <c r="A2163" s="32" t="s">
        <v>1244</v>
      </c>
      <c r="B2163" s="16"/>
      <c r="C2163" s="32"/>
      <c r="D2163" s="32"/>
      <c r="E2163" s="33" t="s">
        <v>1245</v>
      </c>
      <c r="F2163" s="22">
        <f t="shared" ref="F2163:K2163" si="8232">F2164+F2167</f>
        <v>5374.3</v>
      </c>
      <c r="G2163" s="22">
        <f t="shared" si="8232"/>
        <v>790.4</v>
      </c>
      <c r="H2163" s="22">
        <f t="shared" si="8232"/>
        <v>1319.6</v>
      </c>
      <c r="I2163" s="22">
        <f t="shared" si="8232"/>
        <v>0</v>
      </c>
      <c r="J2163" s="22">
        <f t="shared" si="8232"/>
        <v>0</v>
      </c>
      <c r="K2163" s="22">
        <f t="shared" si="8232"/>
        <v>0</v>
      </c>
      <c r="L2163" s="22">
        <f t="shared" si="8059"/>
        <v>5374.3</v>
      </c>
      <c r="M2163" s="22">
        <f t="shared" si="8060"/>
        <v>790.4</v>
      </c>
      <c r="N2163" s="22">
        <f t="shared" si="8061"/>
        <v>1319.6</v>
      </c>
      <c r="O2163" s="22">
        <f>O2164+O2167</f>
        <v>2108.79</v>
      </c>
      <c r="P2163" s="22">
        <f>P2164+P2167</f>
        <v>0</v>
      </c>
      <c r="Q2163" s="22">
        <f>Q2164+Q2167</f>
        <v>0</v>
      </c>
      <c r="R2163" s="22">
        <f t="shared" si="8062"/>
        <v>7483.09</v>
      </c>
      <c r="S2163" s="22">
        <f t="shared" si="8063"/>
        <v>790.4</v>
      </c>
      <c r="T2163" s="22">
        <f t="shared" si="8064"/>
        <v>1319.6</v>
      </c>
      <c r="U2163" s="22">
        <f>U2164+U2167</f>
        <v>0</v>
      </c>
      <c r="V2163" s="22">
        <f>V2164+V2167</f>
        <v>0</v>
      </c>
      <c r="W2163" s="22">
        <f>W2164+W2167</f>
        <v>0</v>
      </c>
      <c r="X2163" s="22">
        <f t="shared" si="8065"/>
        <v>7483.09</v>
      </c>
      <c r="Y2163" s="22">
        <f t="shared" si="8066"/>
        <v>790.4</v>
      </c>
      <c r="Z2163" s="22">
        <f t="shared" si="8067"/>
        <v>1319.6</v>
      </c>
      <c r="AA2163" s="22">
        <f>AA2164+AA2167</f>
        <v>0</v>
      </c>
      <c r="AB2163" s="22">
        <f>AB2164+AB2167</f>
        <v>0</v>
      </c>
      <c r="AC2163" s="22">
        <f>AC2164+AC2167</f>
        <v>0</v>
      </c>
      <c r="AD2163" s="22">
        <f t="shared" si="8068"/>
        <v>7483.09</v>
      </c>
      <c r="AE2163" s="22">
        <f t="shared" si="8069"/>
        <v>790.4</v>
      </c>
      <c r="AF2163" s="22">
        <f t="shared" si="8070"/>
        <v>1319.6</v>
      </c>
      <c r="AG2163" s="22">
        <f>AG2164+AG2167</f>
        <v>0</v>
      </c>
      <c r="AH2163" s="22">
        <f>AH2164+AH2167</f>
        <v>0</v>
      </c>
      <c r="AI2163" s="22">
        <f>AI2164+AI2167</f>
        <v>0</v>
      </c>
      <c r="AJ2163" s="22">
        <f t="shared" si="8071"/>
        <v>7483.09</v>
      </c>
      <c r="AK2163" s="22">
        <f t="shared" si="8072"/>
        <v>790.4</v>
      </c>
      <c r="AL2163" s="22">
        <f t="shared" si="8073"/>
        <v>1319.6</v>
      </c>
      <c r="AM2163" s="22">
        <f>AM2164+AM2167</f>
        <v>0</v>
      </c>
      <c r="AN2163" s="22">
        <f>AN2164+AN2167</f>
        <v>0</v>
      </c>
      <c r="AO2163" s="22">
        <f>AO2164+AO2167</f>
        <v>0</v>
      </c>
      <c r="AP2163" s="22">
        <f t="shared" si="8074"/>
        <v>7483.09</v>
      </c>
      <c r="AQ2163" s="22">
        <f t="shared" si="8075"/>
        <v>790.4</v>
      </c>
      <c r="AR2163" s="22">
        <f t="shared" si="8076"/>
        <v>1319.6</v>
      </c>
      <c r="AS2163" s="22">
        <f>AS2164+AS2167</f>
        <v>0</v>
      </c>
      <c r="AT2163" s="22">
        <f>AT2164+AT2167</f>
        <v>0</v>
      </c>
      <c r="AU2163" s="22">
        <f>AU2164+AU2167</f>
        <v>0</v>
      </c>
      <c r="AV2163" s="22">
        <f t="shared" si="8077"/>
        <v>7483.09</v>
      </c>
      <c r="AW2163" s="22">
        <f t="shared" si="8078"/>
        <v>790.4</v>
      </c>
      <c r="AX2163" s="22">
        <f t="shared" si="8079"/>
        <v>1319.6</v>
      </c>
      <c r="AY2163" s="22">
        <f>AY2164+AY2167</f>
        <v>6332.4810000000007</v>
      </c>
      <c r="AZ2163" s="22">
        <f>AZ2164+AZ2167</f>
        <v>0</v>
      </c>
      <c r="BA2163" s="22">
        <f>BA2164+BA2167</f>
        <v>0</v>
      </c>
      <c r="BB2163" s="22">
        <f t="shared" si="8080"/>
        <v>13815.571</v>
      </c>
      <c r="BC2163" s="22">
        <f t="shared" si="8081"/>
        <v>790.4</v>
      </c>
      <c r="BD2163" s="22">
        <f t="shared" si="8082"/>
        <v>1319.6</v>
      </c>
      <c r="BE2163" s="22">
        <f>BE2164+BE2167</f>
        <v>0</v>
      </c>
      <c r="BF2163" s="22">
        <f>BF2164+BF2167</f>
        <v>0</v>
      </c>
      <c r="BG2163" s="22">
        <f>BG2164+BG2167</f>
        <v>0</v>
      </c>
      <c r="BH2163" s="22">
        <f t="shared" si="8083"/>
        <v>13815.571</v>
      </c>
      <c r="BI2163" s="22">
        <f t="shared" si="8084"/>
        <v>790.4</v>
      </c>
      <c r="BJ2163" s="22">
        <f t="shared" si="8085"/>
        <v>1319.6</v>
      </c>
      <c r="BK2163" s="22">
        <f>BK2164+BK2167</f>
        <v>0</v>
      </c>
      <c r="BL2163" s="22">
        <f>BL2164+BL2167</f>
        <v>0</v>
      </c>
      <c r="BM2163" s="22">
        <f>BM2164+BM2167</f>
        <v>0</v>
      </c>
      <c r="BN2163" s="22">
        <f t="shared" si="8086"/>
        <v>13815.571</v>
      </c>
      <c r="BO2163" s="22">
        <f t="shared" si="8087"/>
        <v>790.4</v>
      </c>
      <c r="BP2163" s="22">
        <f t="shared" si="8088"/>
        <v>1319.6</v>
      </c>
      <c r="BQ2163" s="22">
        <f>BQ2164+BQ2167</f>
        <v>0</v>
      </c>
      <c r="BR2163" s="22">
        <f>BR2164+BR2167</f>
        <v>0</v>
      </c>
      <c r="BS2163" s="22">
        <f t="shared" si="8089"/>
        <v>13815.571</v>
      </c>
      <c r="BT2163" s="22">
        <f t="shared" si="8090"/>
        <v>790.4</v>
      </c>
      <c r="BU2163" s="22">
        <f t="shared" si="8091"/>
        <v>1319.6</v>
      </c>
      <c r="BV2163" s="22">
        <f>BV2164+BV2167</f>
        <v>0</v>
      </c>
      <c r="BW2163" s="22">
        <f>BW2164+BW2167</f>
        <v>0</v>
      </c>
      <c r="BX2163" s="22">
        <f t="shared" si="8092"/>
        <v>13815.571</v>
      </c>
      <c r="BY2163" s="22">
        <f t="shared" si="8093"/>
        <v>790.4</v>
      </c>
      <c r="BZ2163" s="22">
        <f t="shared" si="8094"/>
        <v>1319.6</v>
      </c>
      <c r="CA2163" s="22">
        <f>CA2164+CA2167</f>
        <v>-990.84799999999996</v>
      </c>
      <c r="CB2163" s="22">
        <f>CB2164+CB2167</f>
        <v>0</v>
      </c>
      <c r="CC2163" s="22">
        <f>CC2164+CC2167</f>
        <v>0</v>
      </c>
      <c r="CD2163" s="22">
        <f t="shared" si="8226"/>
        <v>12824.723</v>
      </c>
      <c r="CE2163" s="22">
        <f>CE2164+CE2167</f>
        <v>0</v>
      </c>
      <c r="CF2163" s="34">
        <f t="shared" si="8229"/>
        <v>12824.723</v>
      </c>
      <c r="CG2163" s="22">
        <f t="shared" si="8227"/>
        <v>790.4</v>
      </c>
      <c r="CH2163" s="22">
        <f>CH2164+CH2167</f>
        <v>0</v>
      </c>
      <c r="CI2163" s="22">
        <f t="shared" si="8230"/>
        <v>790.4</v>
      </c>
      <c r="CJ2163" s="22">
        <f t="shared" si="8228"/>
        <v>1319.6</v>
      </c>
      <c r="CK2163" s="22">
        <f>CK2164+CK2167</f>
        <v>0</v>
      </c>
      <c r="CL2163" s="22">
        <f t="shared" si="8231"/>
        <v>1319.6</v>
      </c>
      <c r="CM2163" s="22">
        <f>CM2164+CM2167</f>
        <v>0</v>
      </c>
      <c r="CN2163" s="15"/>
      <c r="CO2163" s="35"/>
      <c r="CU2163" s="5" t="s">
        <v>31</v>
      </c>
    </row>
    <row r="2164" spans="1:99" ht="31.2" x14ac:dyDescent="0.3">
      <c r="A2164" s="32" t="s">
        <v>1244</v>
      </c>
      <c r="B2164" s="16">
        <v>200</v>
      </c>
      <c r="C2164" s="32"/>
      <c r="D2164" s="32"/>
      <c r="E2164" s="33" t="s">
        <v>40</v>
      </c>
      <c r="F2164" s="22">
        <f t="shared" ref="F2164:F2179" si="8233">F2165</f>
        <v>4604.5</v>
      </c>
      <c r="G2164" s="22">
        <f t="shared" ref="G2164:G2179" si="8234">G2165</f>
        <v>20.6</v>
      </c>
      <c r="H2164" s="22">
        <f t="shared" ref="H2164:H2179" si="8235">H2165</f>
        <v>549.79999999999995</v>
      </c>
      <c r="I2164" s="22">
        <f t="shared" ref="I2164:I2179" si="8236">I2165</f>
        <v>0</v>
      </c>
      <c r="J2164" s="22">
        <f t="shared" ref="J2164:J2179" si="8237">J2165</f>
        <v>0</v>
      </c>
      <c r="K2164" s="22">
        <f t="shared" ref="K2164:K2179" si="8238">K2165</f>
        <v>0</v>
      </c>
      <c r="L2164" s="22">
        <f t="shared" si="8059"/>
        <v>4604.5</v>
      </c>
      <c r="M2164" s="22">
        <f t="shared" si="8060"/>
        <v>20.6</v>
      </c>
      <c r="N2164" s="22">
        <f t="shared" si="8061"/>
        <v>549.79999999999995</v>
      </c>
      <c r="O2164" s="22">
        <f t="shared" ref="O2164:O2165" si="8239">O2165</f>
        <v>2108.79</v>
      </c>
      <c r="P2164" s="22">
        <f t="shared" ref="P2164:P2179" si="8240">P2165</f>
        <v>0</v>
      </c>
      <c r="Q2164" s="22">
        <f t="shared" ref="Q2164:Q2179" si="8241">Q2165</f>
        <v>0</v>
      </c>
      <c r="R2164" s="22">
        <f t="shared" si="8062"/>
        <v>6713.29</v>
      </c>
      <c r="S2164" s="22">
        <f t="shared" si="8063"/>
        <v>20.6</v>
      </c>
      <c r="T2164" s="22">
        <f t="shared" si="8064"/>
        <v>549.79999999999995</v>
      </c>
      <c r="U2164" s="22">
        <f t="shared" ref="U2164:U2179" si="8242">U2165</f>
        <v>0</v>
      </c>
      <c r="V2164" s="22">
        <f t="shared" ref="V2164:V2179" si="8243">V2165</f>
        <v>0</v>
      </c>
      <c r="W2164" s="22">
        <f t="shared" ref="W2164:W2179" si="8244">W2165</f>
        <v>0</v>
      </c>
      <c r="X2164" s="22">
        <f t="shared" si="8065"/>
        <v>6713.29</v>
      </c>
      <c r="Y2164" s="22">
        <f t="shared" si="8066"/>
        <v>20.6</v>
      </c>
      <c r="Z2164" s="22">
        <f t="shared" si="8067"/>
        <v>549.79999999999995</v>
      </c>
      <c r="AA2164" s="22">
        <f t="shared" ref="AA2164:AA2179" si="8245">AA2165</f>
        <v>0</v>
      </c>
      <c r="AB2164" s="22">
        <f t="shared" ref="AB2164:AB2179" si="8246">AB2165</f>
        <v>0</v>
      </c>
      <c r="AC2164" s="22">
        <f t="shared" ref="AC2164:AC2179" si="8247">AC2165</f>
        <v>0</v>
      </c>
      <c r="AD2164" s="22">
        <f t="shared" si="8068"/>
        <v>6713.29</v>
      </c>
      <c r="AE2164" s="22">
        <f t="shared" si="8069"/>
        <v>20.6</v>
      </c>
      <c r="AF2164" s="22">
        <f t="shared" si="8070"/>
        <v>549.79999999999995</v>
      </c>
      <c r="AG2164" s="22">
        <f t="shared" ref="AG2164:AG2179" si="8248">AG2165</f>
        <v>0</v>
      </c>
      <c r="AH2164" s="22">
        <f t="shared" ref="AH2164:AH2179" si="8249">AH2165</f>
        <v>0</v>
      </c>
      <c r="AI2164" s="22">
        <f t="shared" ref="AI2164:AI2179" si="8250">AI2165</f>
        <v>0</v>
      </c>
      <c r="AJ2164" s="22">
        <f t="shared" si="8071"/>
        <v>6713.29</v>
      </c>
      <c r="AK2164" s="22">
        <f t="shared" si="8072"/>
        <v>20.6</v>
      </c>
      <c r="AL2164" s="22">
        <f t="shared" si="8073"/>
        <v>549.79999999999995</v>
      </c>
      <c r="AM2164" s="22">
        <f t="shared" ref="AM2164:AM2179" si="8251">AM2165</f>
        <v>0</v>
      </c>
      <c r="AN2164" s="22">
        <f t="shared" ref="AN2164:AN2179" si="8252">AN2165</f>
        <v>0</v>
      </c>
      <c r="AO2164" s="22">
        <f t="shared" ref="AO2164:AO2179" si="8253">AO2165</f>
        <v>0</v>
      </c>
      <c r="AP2164" s="22">
        <f t="shared" si="8074"/>
        <v>6713.29</v>
      </c>
      <c r="AQ2164" s="22">
        <f t="shared" si="8075"/>
        <v>20.6</v>
      </c>
      <c r="AR2164" s="22">
        <f t="shared" si="8076"/>
        <v>549.79999999999995</v>
      </c>
      <c r="AS2164" s="22">
        <f t="shared" ref="AS2164:AS2179" si="8254">AS2165</f>
        <v>0</v>
      </c>
      <c r="AT2164" s="22">
        <f t="shared" ref="AT2164:AT2179" si="8255">AT2165</f>
        <v>0</v>
      </c>
      <c r="AU2164" s="22">
        <f t="shared" ref="AU2164:AU2179" si="8256">AU2165</f>
        <v>0</v>
      </c>
      <c r="AV2164" s="22">
        <f t="shared" si="8077"/>
        <v>6713.29</v>
      </c>
      <c r="AW2164" s="22">
        <f t="shared" si="8078"/>
        <v>20.6</v>
      </c>
      <c r="AX2164" s="22">
        <f t="shared" si="8079"/>
        <v>549.79999999999995</v>
      </c>
      <c r="AY2164" s="22">
        <f t="shared" ref="AY2164:AY2165" si="8257">AY2165</f>
        <v>5612.3470000000007</v>
      </c>
      <c r="AZ2164" s="22">
        <f t="shared" ref="AZ2164:AZ2179" si="8258">AZ2165</f>
        <v>0</v>
      </c>
      <c r="BA2164" s="22">
        <f t="shared" ref="BA2164:BA2179" si="8259">BA2165</f>
        <v>0</v>
      </c>
      <c r="BB2164" s="22">
        <f t="shared" si="8080"/>
        <v>12325.637000000001</v>
      </c>
      <c r="BC2164" s="22">
        <f t="shared" si="8081"/>
        <v>20.6</v>
      </c>
      <c r="BD2164" s="22">
        <f t="shared" si="8082"/>
        <v>549.79999999999995</v>
      </c>
      <c r="BE2164" s="22">
        <f t="shared" ref="BE2164:BE2179" si="8260">BE2165</f>
        <v>0</v>
      </c>
      <c r="BF2164" s="22">
        <f t="shared" ref="BF2164:BF2179" si="8261">BF2165</f>
        <v>0</v>
      </c>
      <c r="BG2164" s="22">
        <f t="shared" ref="BG2164:BG2179" si="8262">BG2165</f>
        <v>0</v>
      </c>
      <c r="BH2164" s="22">
        <f t="shared" si="8083"/>
        <v>12325.637000000001</v>
      </c>
      <c r="BI2164" s="22">
        <f t="shared" si="8084"/>
        <v>20.6</v>
      </c>
      <c r="BJ2164" s="22">
        <f t="shared" si="8085"/>
        <v>549.79999999999995</v>
      </c>
      <c r="BK2164" s="22">
        <f t="shared" ref="BK2164:BK2179" si="8263">BK2165</f>
        <v>0</v>
      </c>
      <c r="BL2164" s="22">
        <f t="shared" ref="BL2164:BL2179" si="8264">BL2165</f>
        <v>0</v>
      </c>
      <c r="BM2164" s="22">
        <f t="shared" ref="BM2164:BM2179" si="8265">BM2165</f>
        <v>0</v>
      </c>
      <c r="BN2164" s="22">
        <f t="shared" si="8086"/>
        <v>12325.637000000001</v>
      </c>
      <c r="BO2164" s="22">
        <f t="shared" si="8087"/>
        <v>20.6</v>
      </c>
      <c r="BP2164" s="22">
        <f t="shared" si="8088"/>
        <v>549.79999999999995</v>
      </c>
      <c r="BQ2164" s="22">
        <f t="shared" ref="BQ2164:BQ2179" si="8266">BQ2165</f>
        <v>0</v>
      </c>
      <c r="BR2164" s="22">
        <f t="shared" ref="BR2164:BR2179" si="8267">BR2165</f>
        <v>0</v>
      </c>
      <c r="BS2164" s="22">
        <f t="shared" si="8089"/>
        <v>12325.637000000001</v>
      </c>
      <c r="BT2164" s="22">
        <f t="shared" si="8090"/>
        <v>20.6</v>
      </c>
      <c r="BU2164" s="22">
        <f t="shared" si="8091"/>
        <v>549.79999999999995</v>
      </c>
      <c r="BV2164" s="22">
        <f t="shared" ref="BV2164:BV2179" si="8268">BV2165</f>
        <v>0</v>
      </c>
      <c r="BW2164" s="22">
        <f t="shared" ref="BW2164:BW2179" si="8269">BW2165</f>
        <v>0</v>
      </c>
      <c r="BX2164" s="22">
        <f t="shared" si="8092"/>
        <v>12325.637000000001</v>
      </c>
      <c r="BY2164" s="22">
        <f t="shared" si="8093"/>
        <v>20.6</v>
      </c>
      <c r="BZ2164" s="22">
        <f t="shared" si="8094"/>
        <v>549.79999999999995</v>
      </c>
      <c r="CA2164" s="22">
        <f t="shared" ref="CA2164:CA2165" si="8270">CA2165</f>
        <v>-990.84799999999996</v>
      </c>
      <c r="CB2164" s="22">
        <f t="shared" ref="CB2164:CB2179" si="8271">CB2165</f>
        <v>0</v>
      </c>
      <c r="CC2164" s="22">
        <f t="shared" ref="CC2164:CC2179" si="8272">CC2165</f>
        <v>0</v>
      </c>
      <c r="CD2164" s="22">
        <f t="shared" si="8226"/>
        <v>11334.789000000001</v>
      </c>
      <c r="CE2164" s="22">
        <f t="shared" ref="CE2164:CE2179" si="8273">CE2165</f>
        <v>0</v>
      </c>
      <c r="CF2164" s="34">
        <f t="shared" si="8229"/>
        <v>11334.789000000001</v>
      </c>
      <c r="CG2164" s="22">
        <f t="shared" si="8227"/>
        <v>20.6</v>
      </c>
      <c r="CH2164" s="22">
        <f t="shared" ref="CH2164:CM2179" si="8274">CH2165</f>
        <v>0</v>
      </c>
      <c r="CI2164" s="22">
        <f t="shared" si="8230"/>
        <v>20.6</v>
      </c>
      <c r="CJ2164" s="22">
        <f t="shared" si="8228"/>
        <v>549.79999999999995</v>
      </c>
      <c r="CK2164" s="22">
        <f t="shared" si="8274"/>
        <v>0</v>
      </c>
      <c r="CL2164" s="22">
        <f t="shared" si="8231"/>
        <v>549.79999999999995</v>
      </c>
      <c r="CM2164" s="22">
        <f t="shared" si="8274"/>
        <v>0</v>
      </c>
      <c r="CN2164" s="15"/>
      <c r="CO2164" s="35"/>
      <c r="CS2164" s="5" t="s">
        <v>29</v>
      </c>
    </row>
    <row r="2165" spans="1:99" ht="46.8" x14ac:dyDescent="0.3">
      <c r="A2165" s="32" t="s">
        <v>1244</v>
      </c>
      <c r="B2165" s="16">
        <v>240</v>
      </c>
      <c r="C2165" s="32"/>
      <c r="D2165" s="32"/>
      <c r="E2165" s="33" t="s">
        <v>41</v>
      </c>
      <c r="F2165" s="22">
        <f t="shared" si="8233"/>
        <v>4604.5</v>
      </c>
      <c r="G2165" s="22">
        <f t="shared" si="8234"/>
        <v>20.6</v>
      </c>
      <c r="H2165" s="22">
        <f t="shared" si="8235"/>
        <v>549.79999999999995</v>
      </c>
      <c r="I2165" s="22">
        <f t="shared" si="8236"/>
        <v>0</v>
      </c>
      <c r="J2165" s="22">
        <f t="shared" si="8237"/>
        <v>0</v>
      </c>
      <c r="K2165" s="22">
        <f t="shared" si="8238"/>
        <v>0</v>
      </c>
      <c r="L2165" s="22">
        <f t="shared" si="8059"/>
        <v>4604.5</v>
      </c>
      <c r="M2165" s="22">
        <f t="shared" si="8060"/>
        <v>20.6</v>
      </c>
      <c r="N2165" s="22">
        <f t="shared" si="8061"/>
        <v>549.79999999999995</v>
      </c>
      <c r="O2165" s="22">
        <f t="shared" si="8239"/>
        <v>2108.79</v>
      </c>
      <c r="P2165" s="22">
        <f t="shared" si="8240"/>
        <v>0</v>
      </c>
      <c r="Q2165" s="22">
        <f t="shared" si="8241"/>
        <v>0</v>
      </c>
      <c r="R2165" s="22">
        <f t="shared" si="8062"/>
        <v>6713.29</v>
      </c>
      <c r="S2165" s="22">
        <f t="shared" si="8063"/>
        <v>20.6</v>
      </c>
      <c r="T2165" s="22">
        <f t="shared" si="8064"/>
        <v>549.79999999999995</v>
      </c>
      <c r="U2165" s="22">
        <f t="shared" si="8242"/>
        <v>0</v>
      </c>
      <c r="V2165" s="22">
        <f t="shared" si="8243"/>
        <v>0</v>
      </c>
      <c r="W2165" s="22">
        <f t="shared" si="8244"/>
        <v>0</v>
      </c>
      <c r="X2165" s="22">
        <f t="shared" si="8065"/>
        <v>6713.29</v>
      </c>
      <c r="Y2165" s="22">
        <f t="shared" si="8066"/>
        <v>20.6</v>
      </c>
      <c r="Z2165" s="22">
        <f t="shared" si="8067"/>
        <v>549.79999999999995</v>
      </c>
      <c r="AA2165" s="22">
        <f t="shared" si="8245"/>
        <v>0</v>
      </c>
      <c r="AB2165" s="22">
        <f t="shared" si="8246"/>
        <v>0</v>
      </c>
      <c r="AC2165" s="22">
        <f t="shared" si="8247"/>
        <v>0</v>
      </c>
      <c r="AD2165" s="22">
        <f t="shared" si="8068"/>
        <v>6713.29</v>
      </c>
      <c r="AE2165" s="22">
        <f t="shared" si="8069"/>
        <v>20.6</v>
      </c>
      <c r="AF2165" s="22">
        <f t="shared" si="8070"/>
        <v>549.79999999999995</v>
      </c>
      <c r="AG2165" s="22">
        <f t="shared" si="8248"/>
        <v>0</v>
      </c>
      <c r="AH2165" s="22">
        <f t="shared" si="8249"/>
        <v>0</v>
      </c>
      <c r="AI2165" s="22">
        <f t="shared" si="8250"/>
        <v>0</v>
      </c>
      <c r="AJ2165" s="22">
        <f t="shared" si="8071"/>
        <v>6713.29</v>
      </c>
      <c r="AK2165" s="22">
        <f t="shared" si="8072"/>
        <v>20.6</v>
      </c>
      <c r="AL2165" s="22">
        <f t="shared" si="8073"/>
        <v>549.79999999999995</v>
      </c>
      <c r="AM2165" s="22">
        <f t="shared" si="8251"/>
        <v>0</v>
      </c>
      <c r="AN2165" s="22">
        <f t="shared" si="8252"/>
        <v>0</v>
      </c>
      <c r="AO2165" s="22">
        <f t="shared" si="8253"/>
        <v>0</v>
      </c>
      <c r="AP2165" s="22">
        <f t="shared" si="8074"/>
        <v>6713.29</v>
      </c>
      <c r="AQ2165" s="22">
        <f t="shared" si="8075"/>
        <v>20.6</v>
      </c>
      <c r="AR2165" s="22">
        <f t="shared" si="8076"/>
        <v>549.79999999999995</v>
      </c>
      <c r="AS2165" s="22">
        <f t="shared" si="8254"/>
        <v>0</v>
      </c>
      <c r="AT2165" s="22">
        <f t="shared" si="8255"/>
        <v>0</v>
      </c>
      <c r="AU2165" s="22">
        <f t="shared" si="8256"/>
        <v>0</v>
      </c>
      <c r="AV2165" s="22">
        <f t="shared" si="8077"/>
        <v>6713.29</v>
      </c>
      <c r="AW2165" s="22">
        <f t="shared" si="8078"/>
        <v>20.6</v>
      </c>
      <c r="AX2165" s="22">
        <f t="shared" si="8079"/>
        <v>549.79999999999995</v>
      </c>
      <c r="AY2165" s="22">
        <f t="shared" si="8257"/>
        <v>5612.3470000000007</v>
      </c>
      <c r="AZ2165" s="22">
        <f t="shared" si="8258"/>
        <v>0</v>
      </c>
      <c r="BA2165" s="22">
        <f t="shared" si="8259"/>
        <v>0</v>
      </c>
      <c r="BB2165" s="22">
        <f t="shared" si="8080"/>
        <v>12325.637000000001</v>
      </c>
      <c r="BC2165" s="22">
        <f t="shared" si="8081"/>
        <v>20.6</v>
      </c>
      <c r="BD2165" s="22">
        <f t="shared" si="8082"/>
        <v>549.79999999999995</v>
      </c>
      <c r="BE2165" s="22">
        <f t="shared" si="8260"/>
        <v>0</v>
      </c>
      <c r="BF2165" s="22">
        <f t="shared" si="8261"/>
        <v>0</v>
      </c>
      <c r="BG2165" s="22">
        <f t="shared" si="8262"/>
        <v>0</v>
      </c>
      <c r="BH2165" s="22">
        <f t="shared" si="8083"/>
        <v>12325.637000000001</v>
      </c>
      <c r="BI2165" s="22">
        <f t="shared" si="8084"/>
        <v>20.6</v>
      </c>
      <c r="BJ2165" s="22">
        <f t="shared" si="8085"/>
        <v>549.79999999999995</v>
      </c>
      <c r="BK2165" s="22">
        <f t="shared" si="8263"/>
        <v>0</v>
      </c>
      <c r="BL2165" s="22">
        <f t="shared" si="8264"/>
        <v>0</v>
      </c>
      <c r="BM2165" s="22">
        <f t="shared" si="8265"/>
        <v>0</v>
      </c>
      <c r="BN2165" s="22">
        <f t="shared" si="8086"/>
        <v>12325.637000000001</v>
      </c>
      <c r="BO2165" s="22">
        <f t="shared" si="8087"/>
        <v>20.6</v>
      </c>
      <c r="BP2165" s="22">
        <f t="shared" si="8088"/>
        <v>549.79999999999995</v>
      </c>
      <c r="BQ2165" s="22">
        <f t="shared" si="8266"/>
        <v>0</v>
      </c>
      <c r="BR2165" s="22">
        <f t="shared" si="8267"/>
        <v>0</v>
      </c>
      <c r="BS2165" s="22">
        <f t="shared" si="8089"/>
        <v>12325.637000000001</v>
      </c>
      <c r="BT2165" s="22">
        <f t="shared" si="8090"/>
        <v>20.6</v>
      </c>
      <c r="BU2165" s="22">
        <f t="shared" si="8091"/>
        <v>549.79999999999995</v>
      </c>
      <c r="BV2165" s="22">
        <f t="shared" si="8268"/>
        <v>0</v>
      </c>
      <c r="BW2165" s="22">
        <f t="shared" si="8269"/>
        <v>0</v>
      </c>
      <c r="BX2165" s="22">
        <f t="shared" si="8092"/>
        <v>12325.637000000001</v>
      </c>
      <c r="BY2165" s="22">
        <f t="shared" si="8093"/>
        <v>20.6</v>
      </c>
      <c r="BZ2165" s="22">
        <f t="shared" si="8094"/>
        <v>549.79999999999995</v>
      </c>
      <c r="CA2165" s="22">
        <f t="shared" si="8270"/>
        <v>-990.84799999999996</v>
      </c>
      <c r="CB2165" s="22">
        <f t="shared" si="8271"/>
        <v>0</v>
      </c>
      <c r="CC2165" s="22">
        <f t="shared" si="8272"/>
        <v>0</v>
      </c>
      <c r="CD2165" s="22">
        <f t="shared" si="8226"/>
        <v>11334.789000000001</v>
      </c>
      <c r="CE2165" s="22">
        <f t="shared" si="8273"/>
        <v>0</v>
      </c>
      <c r="CF2165" s="34">
        <f t="shared" si="8229"/>
        <v>11334.789000000001</v>
      </c>
      <c r="CG2165" s="22">
        <f t="shared" si="8227"/>
        <v>20.6</v>
      </c>
      <c r="CH2165" s="22">
        <f t="shared" si="8274"/>
        <v>0</v>
      </c>
      <c r="CI2165" s="22">
        <f t="shared" si="8230"/>
        <v>20.6</v>
      </c>
      <c r="CJ2165" s="22">
        <f t="shared" si="8228"/>
        <v>549.79999999999995</v>
      </c>
      <c r="CK2165" s="22">
        <f t="shared" si="8274"/>
        <v>0</v>
      </c>
      <c r="CL2165" s="22">
        <f t="shared" si="8231"/>
        <v>549.79999999999995</v>
      </c>
      <c r="CM2165" s="22">
        <f t="shared" si="8274"/>
        <v>0</v>
      </c>
      <c r="CN2165" s="15"/>
      <c r="CO2165" s="35"/>
      <c r="CT2165" s="5" t="s">
        <v>30</v>
      </c>
    </row>
    <row r="2166" spans="1:99" ht="31.2" x14ac:dyDescent="0.3">
      <c r="A2166" s="32" t="s">
        <v>1244</v>
      </c>
      <c r="B2166" s="16">
        <v>240</v>
      </c>
      <c r="C2166" s="32" t="s">
        <v>395</v>
      </c>
      <c r="D2166" s="32" t="s">
        <v>625</v>
      </c>
      <c r="E2166" s="33" t="s">
        <v>626</v>
      </c>
      <c r="F2166" s="22">
        <v>4604.5</v>
      </c>
      <c r="G2166" s="22">
        <v>20.6</v>
      </c>
      <c r="H2166" s="22">
        <v>549.79999999999995</v>
      </c>
      <c r="I2166" s="22"/>
      <c r="J2166" s="22"/>
      <c r="K2166" s="22"/>
      <c r="L2166" s="22">
        <f t="shared" si="8059"/>
        <v>4604.5</v>
      </c>
      <c r="M2166" s="22">
        <f t="shared" si="8060"/>
        <v>20.6</v>
      </c>
      <c r="N2166" s="22">
        <f t="shared" si="8061"/>
        <v>549.79999999999995</v>
      </c>
      <c r="O2166" s="22">
        <f>1021.547+1087.243</f>
        <v>2108.79</v>
      </c>
      <c r="P2166" s="22"/>
      <c r="Q2166" s="22"/>
      <c r="R2166" s="22">
        <f t="shared" si="8062"/>
        <v>6713.29</v>
      </c>
      <c r="S2166" s="22">
        <f t="shared" si="8063"/>
        <v>20.6</v>
      </c>
      <c r="T2166" s="22">
        <f t="shared" si="8064"/>
        <v>549.79999999999995</v>
      </c>
      <c r="U2166" s="22"/>
      <c r="V2166" s="22"/>
      <c r="W2166" s="22"/>
      <c r="X2166" s="22">
        <f t="shared" si="8065"/>
        <v>6713.29</v>
      </c>
      <c r="Y2166" s="22">
        <f t="shared" si="8066"/>
        <v>20.6</v>
      </c>
      <c r="Z2166" s="22">
        <f t="shared" si="8067"/>
        <v>549.79999999999995</v>
      </c>
      <c r="AA2166" s="22"/>
      <c r="AB2166" s="22"/>
      <c r="AC2166" s="22"/>
      <c r="AD2166" s="22">
        <f t="shared" si="8068"/>
        <v>6713.29</v>
      </c>
      <c r="AE2166" s="22">
        <f t="shared" si="8069"/>
        <v>20.6</v>
      </c>
      <c r="AF2166" s="22">
        <f t="shared" si="8070"/>
        <v>549.79999999999995</v>
      </c>
      <c r="AG2166" s="22"/>
      <c r="AH2166" s="22"/>
      <c r="AI2166" s="22"/>
      <c r="AJ2166" s="22">
        <f t="shared" si="8071"/>
        <v>6713.29</v>
      </c>
      <c r="AK2166" s="22">
        <f t="shared" si="8072"/>
        <v>20.6</v>
      </c>
      <c r="AL2166" s="22">
        <f t="shared" si="8073"/>
        <v>549.79999999999995</v>
      </c>
      <c r="AM2166" s="22"/>
      <c r="AN2166" s="22"/>
      <c r="AO2166" s="22"/>
      <c r="AP2166" s="22">
        <f t="shared" si="8074"/>
        <v>6713.29</v>
      </c>
      <c r="AQ2166" s="22">
        <f t="shared" si="8075"/>
        <v>20.6</v>
      </c>
      <c r="AR2166" s="22">
        <f t="shared" si="8076"/>
        <v>549.79999999999995</v>
      </c>
      <c r="AS2166" s="22"/>
      <c r="AT2166" s="22"/>
      <c r="AU2166" s="22"/>
      <c r="AV2166" s="22">
        <f t="shared" si="8077"/>
        <v>6713.29</v>
      </c>
      <c r="AW2166" s="22">
        <f t="shared" si="8078"/>
        <v>20.6</v>
      </c>
      <c r="AX2166" s="22">
        <f t="shared" si="8079"/>
        <v>549.79999999999995</v>
      </c>
      <c r="AY2166" s="22">
        <f>3036.411+1051.602+1078.667+445.667</f>
        <v>5612.3470000000007</v>
      </c>
      <c r="AZ2166" s="22"/>
      <c r="BA2166" s="22"/>
      <c r="BB2166" s="22">
        <f t="shared" si="8080"/>
        <v>12325.637000000001</v>
      </c>
      <c r="BC2166" s="22">
        <f t="shared" si="8081"/>
        <v>20.6</v>
      </c>
      <c r="BD2166" s="22">
        <f t="shared" si="8082"/>
        <v>549.79999999999995</v>
      </c>
      <c r="BE2166" s="22"/>
      <c r="BF2166" s="22"/>
      <c r="BG2166" s="22"/>
      <c r="BH2166" s="22">
        <f t="shared" si="8083"/>
        <v>12325.637000000001</v>
      </c>
      <c r="BI2166" s="22">
        <f t="shared" si="8084"/>
        <v>20.6</v>
      </c>
      <c r="BJ2166" s="22">
        <f t="shared" si="8085"/>
        <v>549.79999999999995</v>
      </c>
      <c r="BK2166" s="22"/>
      <c r="BL2166" s="22"/>
      <c r="BM2166" s="22"/>
      <c r="BN2166" s="22">
        <f t="shared" si="8086"/>
        <v>12325.637000000001</v>
      </c>
      <c r="BO2166" s="22">
        <f t="shared" si="8087"/>
        <v>20.6</v>
      </c>
      <c r="BP2166" s="22">
        <f t="shared" si="8088"/>
        <v>549.79999999999995</v>
      </c>
      <c r="BQ2166" s="22"/>
      <c r="BR2166" s="22"/>
      <c r="BS2166" s="22">
        <f t="shared" si="8089"/>
        <v>12325.637000000001</v>
      </c>
      <c r="BT2166" s="22">
        <f t="shared" si="8090"/>
        <v>20.6</v>
      </c>
      <c r="BU2166" s="22">
        <f t="shared" si="8091"/>
        <v>549.79999999999995</v>
      </c>
      <c r="BV2166" s="22"/>
      <c r="BW2166" s="22"/>
      <c r="BX2166" s="22">
        <f t="shared" si="8092"/>
        <v>12325.637000000001</v>
      </c>
      <c r="BY2166" s="22">
        <f t="shared" si="8093"/>
        <v>20.6</v>
      </c>
      <c r="BZ2166" s="22">
        <f t="shared" si="8094"/>
        <v>549.79999999999995</v>
      </c>
      <c r="CA2166" s="22">
        <f>-671.544-125.27-194.034</f>
        <v>-990.84799999999996</v>
      </c>
      <c r="CB2166" s="22"/>
      <c r="CC2166" s="22"/>
      <c r="CD2166" s="22">
        <f t="shared" si="8226"/>
        <v>11334.789000000001</v>
      </c>
      <c r="CE2166" s="22"/>
      <c r="CF2166" s="34">
        <f t="shared" si="8229"/>
        <v>11334.789000000001</v>
      </c>
      <c r="CG2166" s="22">
        <f t="shared" si="8227"/>
        <v>20.6</v>
      </c>
      <c r="CH2166" s="22"/>
      <c r="CI2166" s="22">
        <f t="shared" si="8230"/>
        <v>20.6</v>
      </c>
      <c r="CJ2166" s="22">
        <f t="shared" si="8228"/>
        <v>549.79999999999995</v>
      </c>
      <c r="CK2166" s="22"/>
      <c r="CL2166" s="22">
        <f t="shared" si="8231"/>
        <v>549.79999999999995</v>
      </c>
      <c r="CM2166" s="22"/>
      <c r="CN2166" s="15"/>
      <c r="CO2166" s="35"/>
    </row>
    <row r="2167" spans="1:99" x14ac:dyDescent="0.3">
      <c r="A2167" s="32" t="s">
        <v>1244</v>
      </c>
      <c r="B2167" s="16">
        <v>800</v>
      </c>
      <c r="C2167" s="32"/>
      <c r="D2167" s="32"/>
      <c r="E2167" s="33" t="s">
        <v>54</v>
      </c>
      <c r="F2167" s="22">
        <f t="shared" si="8233"/>
        <v>769.8</v>
      </c>
      <c r="G2167" s="22">
        <f t="shared" si="8234"/>
        <v>769.8</v>
      </c>
      <c r="H2167" s="22">
        <f t="shared" si="8235"/>
        <v>769.8</v>
      </c>
      <c r="I2167" s="22">
        <f t="shared" si="8236"/>
        <v>0</v>
      </c>
      <c r="J2167" s="22">
        <f t="shared" si="8237"/>
        <v>0</v>
      </c>
      <c r="K2167" s="22">
        <f t="shared" si="8238"/>
        <v>0</v>
      </c>
      <c r="L2167" s="22">
        <f t="shared" si="8059"/>
        <v>769.8</v>
      </c>
      <c r="M2167" s="22">
        <f t="shared" si="8060"/>
        <v>769.8</v>
      </c>
      <c r="N2167" s="22">
        <f t="shared" si="8061"/>
        <v>769.8</v>
      </c>
      <c r="O2167" s="22">
        <f t="shared" ref="O2167:O2179" si="8275">O2168</f>
        <v>0</v>
      </c>
      <c r="P2167" s="22">
        <f t="shared" si="8240"/>
        <v>0</v>
      </c>
      <c r="Q2167" s="22">
        <f t="shared" si="8241"/>
        <v>0</v>
      </c>
      <c r="R2167" s="22">
        <f t="shared" si="8062"/>
        <v>769.8</v>
      </c>
      <c r="S2167" s="22">
        <f t="shared" si="8063"/>
        <v>769.8</v>
      </c>
      <c r="T2167" s="22">
        <f t="shared" si="8064"/>
        <v>769.8</v>
      </c>
      <c r="U2167" s="22">
        <f t="shared" si="8242"/>
        <v>0</v>
      </c>
      <c r="V2167" s="22">
        <f t="shared" si="8243"/>
        <v>0</v>
      </c>
      <c r="W2167" s="22">
        <f t="shared" si="8244"/>
        <v>0</v>
      </c>
      <c r="X2167" s="22">
        <f t="shared" si="8065"/>
        <v>769.8</v>
      </c>
      <c r="Y2167" s="22">
        <f t="shared" si="8066"/>
        <v>769.8</v>
      </c>
      <c r="Z2167" s="22">
        <f t="shared" si="8067"/>
        <v>769.8</v>
      </c>
      <c r="AA2167" s="22">
        <f t="shared" si="8245"/>
        <v>0</v>
      </c>
      <c r="AB2167" s="22">
        <f t="shared" si="8246"/>
        <v>0</v>
      </c>
      <c r="AC2167" s="22">
        <f t="shared" si="8247"/>
        <v>0</v>
      </c>
      <c r="AD2167" s="22">
        <f t="shared" si="8068"/>
        <v>769.8</v>
      </c>
      <c r="AE2167" s="22">
        <f t="shared" si="8069"/>
        <v>769.8</v>
      </c>
      <c r="AF2167" s="22">
        <f t="shared" si="8070"/>
        <v>769.8</v>
      </c>
      <c r="AG2167" s="22">
        <f t="shared" si="8248"/>
        <v>0</v>
      </c>
      <c r="AH2167" s="22">
        <f t="shared" si="8249"/>
        <v>0</v>
      </c>
      <c r="AI2167" s="22">
        <f t="shared" si="8250"/>
        <v>0</v>
      </c>
      <c r="AJ2167" s="22">
        <f t="shared" si="8071"/>
        <v>769.8</v>
      </c>
      <c r="AK2167" s="22">
        <f t="shared" si="8072"/>
        <v>769.8</v>
      </c>
      <c r="AL2167" s="22">
        <f t="shared" si="8073"/>
        <v>769.8</v>
      </c>
      <c r="AM2167" s="22">
        <f t="shared" si="8251"/>
        <v>0</v>
      </c>
      <c r="AN2167" s="22">
        <f t="shared" si="8252"/>
        <v>0</v>
      </c>
      <c r="AO2167" s="22">
        <f t="shared" si="8253"/>
        <v>0</v>
      </c>
      <c r="AP2167" s="22">
        <f t="shared" si="8074"/>
        <v>769.8</v>
      </c>
      <c r="AQ2167" s="22">
        <f t="shared" si="8075"/>
        <v>769.8</v>
      </c>
      <c r="AR2167" s="22">
        <f t="shared" si="8076"/>
        <v>769.8</v>
      </c>
      <c r="AS2167" s="22">
        <f t="shared" si="8254"/>
        <v>0</v>
      </c>
      <c r="AT2167" s="22">
        <f t="shared" si="8255"/>
        <v>0</v>
      </c>
      <c r="AU2167" s="22">
        <f t="shared" si="8256"/>
        <v>0</v>
      </c>
      <c r="AV2167" s="22">
        <f t="shared" si="8077"/>
        <v>769.8</v>
      </c>
      <c r="AW2167" s="22">
        <f t="shared" si="8078"/>
        <v>769.8</v>
      </c>
      <c r="AX2167" s="22">
        <f t="shared" si="8079"/>
        <v>769.8</v>
      </c>
      <c r="AY2167" s="22">
        <f t="shared" ref="AY2167:AY2179" si="8276">AY2168</f>
        <v>720.13400000000001</v>
      </c>
      <c r="AZ2167" s="22">
        <f t="shared" si="8258"/>
        <v>0</v>
      </c>
      <c r="BA2167" s="22">
        <f t="shared" si="8259"/>
        <v>0</v>
      </c>
      <c r="BB2167" s="22">
        <f t="shared" si="8080"/>
        <v>1489.934</v>
      </c>
      <c r="BC2167" s="22">
        <f t="shared" si="8081"/>
        <v>769.8</v>
      </c>
      <c r="BD2167" s="22">
        <f t="shared" si="8082"/>
        <v>769.8</v>
      </c>
      <c r="BE2167" s="22">
        <f t="shared" si="8260"/>
        <v>0</v>
      </c>
      <c r="BF2167" s="22">
        <f t="shared" si="8261"/>
        <v>0</v>
      </c>
      <c r="BG2167" s="22">
        <f t="shared" si="8262"/>
        <v>0</v>
      </c>
      <c r="BH2167" s="22">
        <f t="shared" si="8083"/>
        <v>1489.934</v>
      </c>
      <c r="BI2167" s="22">
        <f t="shared" si="8084"/>
        <v>769.8</v>
      </c>
      <c r="BJ2167" s="22">
        <f t="shared" si="8085"/>
        <v>769.8</v>
      </c>
      <c r="BK2167" s="22">
        <f t="shared" si="8263"/>
        <v>0</v>
      </c>
      <c r="BL2167" s="22">
        <f t="shared" si="8264"/>
        <v>0</v>
      </c>
      <c r="BM2167" s="22">
        <f t="shared" si="8265"/>
        <v>0</v>
      </c>
      <c r="BN2167" s="22">
        <f t="shared" si="8086"/>
        <v>1489.934</v>
      </c>
      <c r="BO2167" s="22">
        <f t="shared" si="8087"/>
        <v>769.8</v>
      </c>
      <c r="BP2167" s="22">
        <f t="shared" si="8088"/>
        <v>769.8</v>
      </c>
      <c r="BQ2167" s="22">
        <f t="shared" si="8266"/>
        <v>0</v>
      </c>
      <c r="BR2167" s="22">
        <f t="shared" si="8267"/>
        <v>0</v>
      </c>
      <c r="BS2167" s="22">
        <f t="shared" si="8089"/>
        <v>1489.934</v>
      </c>
      <c r="BT2167" s="22">
        <f t="shared" si="8090"/>
        <v>769.8</v>
      </c>
      <c r="BU2167" s="22">
        <f t="shared" si="8091"/>
        <v>769.8</v>
      </c>
      <c r="BV2167" s="22">
        <f t="shared" si="8268"/>
        <v>0</v>
      </c>
      <c r="BW2167" s="22">
        <f t="shared" si="8269"/>
        <v>0</v>
      </c>
      <c r="BX2167" s="22">
        <f t="shared" si="8092"/>
        <v>1489.934</v>
      </c>
      <c r="BY2167" s="22">
        <f t="shared" si="8093"/>
        <v>769.8</v>
      </c>
      <c r="BZ2167" s="22">
        <f t="shared" si="8094"/>
        <v>769.8</v>
      </c>
      <c r="CA2167" s="22">
        <f t="shared" ref="CA2167:CA2179" si="8277">CA2168</f>
        <v>0</v>
      </c>
      <c r="CB2167" s="22">
        <f t="shared" si="8271"/>
        <v>0</v>
      </c>
      <c r="CC2167" s="22">
        <f t="shared" si="8272"/>
        <v>0</v>
      </c>
      <c r="CD2167" s="22">
        <f t="shared" si="8226"/>
        <v>1489.934</v>
      </c>
      <c r="CE2167" s="22">
        <f t="shared" si="8273"/>
        <v>0</v>
      </c>
      <c r="CF2167" s="34">
        <f t="shared" si="8229"/>
        <v>1489.934</v>
      </c>
      <c r="CG2167" s="22">
        <f t="shared" si="8227"/>
        <v>769.8</v>
      </c>
      <c r="CH2167" s="22">
        <f t="shared" si="8274"/>
        <v>0</v>
      </c>
      <c r="CI2167" s="22">
        <f t="shared" si="8230"/>
        <v>769.8</v>
      </c>
      <c r="CJ2167" s="22">
        <f t="shared" si="8228"/>
        <v>769.8</v>
      </c>
      <c r="CK2167" s="22">
        <f t="shared" si="8274"/>
        <v>0</v>
      </c>
      <c r="CL2167" s="22">
        <f t="shared" si="8231"/>
        <v>769.8</v>
      </c>
      <c r="CM2167" s="22">
        <f t="shared" si="8274"/>
        <v>0</v>
      </c>
      <c r="CN2167" s="15"/>
      <c r="CO2167" s="35"/>
      <c r="CS2167" s="5" t="s">
        <v>29</v>
      </c>
    </row>
    <row r="2168" spans="1:99" x14ac:dyDescent="0.3">
      <c r="A2168" s="32" t="s">
        <v>1244</v>
      </c>
      <c r="B2168" s="16">
        <v>830</v>
      </c>
      <c r="C2168" s="32"/>
      <c r="D2168" s="32"/>
      <c r="E2168" s="33" t="s">
        <v>1018</v>
      </c>
      <c r="F2168" s="22">
        <f t="shared" si="8233"/>
        <v>769.8</v>
      </c>
      <c r="G2168" s="22">
        <f t="shared" si="8234"/>
        <v>769.8</v>
      </c>
      <c r="H2168" s="22">
        <f t="shared" si="8235"/>
        <v>769.8</v>
      </c>
      <c r="I2168" s="22">
        <f t="shared" si="8236"/>
        <v>0</v>
      </c>
      <c r="J2168" s="22">
        <f t="shared" si="8237"/>
        <v>0</v>
      </c>
      <c r="K2168" s="22">
        <f t="shared" si="8238"/>
        <v>0</v>
      </c>
      <c r="L2168" s="22">
        <f t="shared" si="8059"/>
        <v>769.8</v>
      </c>
      <c r="M2168" s="22">
        <f t="shared" si="8060"/>
        <v>769.8</v>
      </c>
      <c r="N2168" s="22">
        <f t="shared" si="8061"/>
        <v>769.8</v>
      </c>
      <c r="O2168" s="22">
        <f t="shared" si="8275"/>
        <v>0</v>
      </c>
      <c r="P2168" s="22">
        <f t="shared" si="8240"/>
        <v>0</v>
      </c>
      <c r="Q2168" s="22">
        <f t="shared" si="8241"/>
        <v>0</v>
      </c>
      <c r="R2168" s="22">
        <f t="shared" si="8062"/>
        <v>769.8</v>
      </c>
      <c r="S2168" s="22">
        <f t="shared" si="8063"/>
        <v>769.8</v>
      </c>
      <c r="T2168" s="22">
        <f t="shared" si="8064"/>
        <v>769.8</v>
      </c>
      <c r="U2168" s="22">
        <f t="shared" si="8242"/>
        <v>0</v>
      </c>
      <c r="V2168" s="22">
        <f t="shared" si="8243"/>
        <v>0</v>
      </c>
      <c r="W2168" s="22">
        <f t="shared" si="8244"/>
        <v>0</v>
      </c>
      <c r="X2168" s="22">
        <f t="shared" si="8065"/>
        <v>769.8</v>
      </c>
      <c r="Y2168" s="22">
        <f t="shared" si="8066"/>
        <v>769.8</v>
      </c>
      <c r="Z2168" s="22">
        <f t="shared" si="8067"/>
        <v>769.8</v>
      </c>
      <c r="AA2168" s="22">
        <f t="shared" si="8245"/>
        <v>0</v>
      </c>
      <c r="AB2168" s="22">
        <f t="shared" si="8246"/>
        <v>0</v>
      </c>
      <c r="AC2168" s="22">
        <f t="shared" si="8247"/>
        <v>0</v>
      </c>
      <c r="AD2168" s="22">
        <f t="shared" si="8068"/>
        <v>769.8</v>
      </c>
      <c r="AE2168" s="22">
        <f t="shared" si="8069"/>
        <v>769.8</v>
      </c>
      <c r="AF2168" s="22">
        <f t="shared" si="8070"/>
        <v>769.8</v>
      </c>
      <c r="AG2168" s="22">
        <f t="shared" si="8248"/>
        <v>0</v>
      </c>
      <c r="AH2168" s="22">
        <f t="shared" si="8249"/>
        <v>0</v>
      </c>
      <c r="AI2168" s="22">
        <f t="shared" si="8250"/>
        <v>0</v>
      </c>
      <c r="AJ2168" s="22">
        <f t="shared" si="8071"/>
        <v>769.8</v>
      </c>
      <c r="AK2168" s="22">
        <f t="shared" si="8072"/>
        <v>769.8</v>
      </c>
      <c r="AL2168" s="22">
        <f t="shared" si="8073"/>
        <v>769.8</v>
      </c>
      <c r="AM2168" s="22">
        <f t="shared" si="8251"/>
        <v>0</v>
      </c>
      <c r="AN2168" s="22">
        <f t="shared" si="8252"/>
        <v>0</v>
      </c>
      <c r="AO2168" s="22">
        <f t="shared" si="8253"/>
        <v>0</v>
      </c>
      <c r="AP2168" s="22">
        <f t="shared" si="8074"/>
        <v>769.8</v>
      </c>
      <c r="AQ2168" s="22">
        <f t="shared" si="8075"/>
        <v>769.8</v>
      </c>
      <c r="AR2168" s="22">
        <f t="shared" si="8076"/>
        <v>769.8</v>
      </c>
      <c r="AS2168" s="22">
        <f t="shared" si="8254"/>
        <v>0</v>
      </c>
      <c r="AT2168" s="22">
        <f t="shared" si="8255"/>
        <v>0</v>
      </c>
      <c r="AU2168" s="22">
        <f t="shared" si="8256"/>
        <v>0</v>
      </c>
      <c r="AV2168" s="22">
        <f t="shared" si="8077"/>
        <v>769.8</v>
      </c>
      <c r="AW2168" s="22">
        <f t="shared" si="8078"/>
        <v>769.8</v>
      </c>
      <c r="AX2168" s="22">
        <f t="shared" si="8079"/>
        <v>769.8</v>
      </c>
      <c r="AY2168" s="22">
        <f t="shared" si="8276"/>
        <v>720.13400000000001</v>
      </c>
      <c r="AZ2168" s="22">
        <f t="shared" si="8258"/>
        <v>0</v>
      </c>
      <c r="BA2168" s="22">
        <f t="shared" si="8259"/>
        <v>0</v>
      </c>
      <c r="BB2168" s="22">
        <f t="shared" si="8080"/>
        <v>1489.934</v>
      </c>
      <c r="BC2168" s="22">
        <f t="shared" si="8081"/>
        <v>769.8</v>
      </c>
      <c r="BD2168" s="22">
        <f t="shared" si="8082"/>
        <v>769.8</v>
      </c>
      <c r="BE2168" s="22">
        <f t="shared" si="8260"/>
        <v>0</v>
      </c>
      <c r="BF2168" s="22">
        <f t="shared" si="8261"/>
        <v>0</v>
      </c>
      <c r="BG2168" s="22">
        <f t="shared" si="8262"/>
        <v>0</v>
      </c>
      <c r="BH2168" s="22">
        <f t="shared" si="8083"/>
        <v>1489.934</v>
      </c>
      <c r="BI2168" s="22">
        <f t="shared" si="8084"/>
        <v>769.8</v>
      </c>
      <c r="BJ2168" s="22">
        <f t="shared" si="8085"/>
        <v>769.8</v>
      </c>
      <c r="BK2168" s="22">
        <f t="shared" si="8263"/>
        <v>0</v>
      </c>
      <c r="BL2168" s="22">
        <f t="shared" si="8264"/>
        <v>0</v>
      </c>
      <c r="BM2168" s="22">
        <f t="shared" si="8265"/>
        <v>0</v>
      </c>
      <c r="BN2168" s="22">
        <f t="shared" si="8086"/>
        <v>1489.934</v>
      </c>
      <c r="BO2168" s="22">
        <f t="shared" si="8087"/>
        <v>769.8</v>
      </c>
      <c r="BP2168" s="22">
        <f t="shared" si="8088"/>
        <v>769.8</v>
      </c>
      <c r="BQ2168" s="22">
        <f t="shared" si="8266"/>
        <v>0</v>
      </c>
      <c r="BR2168" s="22">
        <f t="shared" si="8267"/>
        <v>0</v>
      </c>
      <c r="BS2168" s="22">
        <f t="shared" si="8089"/>
        <v>1489.934</v>
      </c>
      <c r="BT2168" s="22">
        <f t="shared" si="8090"/>
        <v>769.8</v>
      </c>
      <c r="BU2168" s="22">
        <f t="shared" si="8091"/>
        <v>769.8</v>
      </c>
      <c r="BV2168" s="22">
        <f t="shared" si="8268"/>
        <v>0</v>
      </c>
      <c r="BW2168" s="22">
        <f t="shared" si="8269"/>
        <v>0</v>
      </c>
      <c r="BX2168" s="22">
        <f t="shared" si="8092"/>
        <v>1489.934</v>
      </c>
      <c r="BY2168" s="22">
        <f t="shared" si="8093"/>
        <v>769.8</v>
      </c>
      <c r="BZ2168" s="22">
        <f t="shared" si="8094"/>
        <v>769.8</v>
      </c>
      <c r="CA2168" s="22">
        <f t="shared" si="8277"/>
        <v>0</v>
      </c>
      <c r="CB2168" s="22">
        <f t="shared" si="8271"/>
        <v>0</v>
      </c>
      <c r="CC2168" s="22">
        <f t="shared" si="8272"/>
        <v>0</v>
      </c>
      <c r="CD2168" s="22">
        <f t="shared" si="8226"/>
        <v>1489.934</v>
      </c>
      <c r="CE2168" s="22">
        <f t="shared" si="8273"/>
        <v>0</v>
      </c>
      <c r="CF2168" s="34">
        <f t="shared" si="8229"/>
        <v>1489.934</v>
      </c>
      <c r="CG2168" s="22">
        <f t="shared" si="8227"/>
        <v>769.8</v>
      </c>
      <c r="CH2168" s="22">
        <f t="shared" si="8274"/>
        <v>0</v>
      </c>
      <c r="CI2168" s="22">
        <f t="shared" si="8230"/>
        <v>769.8</v>
      </c>
      <c r="CJ2168" s="22">
        <f t="shared" si="8228"/>
        <v>769.8</v>
      </c>
      <c r="CK2168" s="22">
        <f t="shared" si="8274"/>
        <v>0</v>
      </c>
      <c r="CL2168" s="22">
        <f t="shared" si="8231"/>
        <v>769.8</v>
      </c>
      <c r="CM2168" s="22">
        <f t="shared" si="8274"/>
        <v>0</v>
      </c>
      <c r="CN2168" s="15"/>
      <c r="CO2168" s="35"/>
      <c r="CT2168" s="5" t="s">
        <v>30</v>
      </c>
    </row>
    <row r="2169" spans="1:99" ht="31.2" x14ac:dyDescent="0.3">
      <c r="A2169" s="32" t="s">
        <v>1244</v>
      </c>
      <c r="B2169" s="16">
        <v>830</v>
      </c>
      <c r="C2169" s="32" t="s">
        <v>395</v>
      </c>
      <c r="D2169" s="32" t="s">
        <v>625</v>
      </c>
      <c r="E2169" s="33" t="s">
        <v>626</v>
      </c>
      <c r="F2169" s="22">
        <v>769.8</v>
      </c>
      <c r="G2169" s="22">
        <v>769.8</v>
      </c>
      <c r="H2169" s="22">
        <v>769.8</v>
      </c>
      <c r="I2169" s="22"/>
      <c r="J2169" s="22"/>
      <c r="K2169" s="22"/>
      <c r="L2169" s="22">
        <f t="shared" si="8059"/>
        <v>769.8</v>
      </c>
      <c r="M2169" s="22">
        <f t="shared" si="8060"/>
        <v>769.8</v>
      </c>
      <c r="N2169" s="22">
        <f t="shared" si="8061"/>
        <v>769.8</v>
      </c>
      <c r="O2169" s="22"/>
      <c r="P2169" s="22"/>
      <c r="Q2169" s="22"/>
      <c r="R2169" s="22">
        <f t="shared" si="8062"/>
        <v>769.8</v>
      </c>
      <c r="S2169" s="22">
        <f t="shared" si="8063"/>
        <v>769.8</v>
      </c>
      <c r="T2169" s="22">
        <f t="shared" si="8064"/>
        <v>769.8</v>
      </c>
      <c r="U2169" s="22"/>
      <c r="V2169" s="22"/>
      <c r="W2169" s="22"/>
      <c r="X2169" s="22">
        <f t="shared" si="8065"/>
        <v>769.8</v>
      </c>
      <c r="Y2169" s="22">
        <f t="shared" si="8066"/>
        <v>769.8</v>
      </c>
      <c r="Z2169" s="22">
        <f t="shared" si="8067"/>
        <v>769.8</v>
      </c>
      <c r="AA2169" s="22"/>
      <c r="AB2169" s="22"/>
      <c r="AC2169" s="22"/>
      <c r="AD2169" s="22">
        <f t="shared" si="8068"/>
        <v>769.8</v>
      </c>
      <c r="AE2169" s="22">
        <f t="shared" si="8069"/>
        <v>769.8</v>
      </c>
      <c r="AF2169" s="22">
        <f t="shared" si="8070"/>
        <v>769.8</v>
      </c>
      <c r="AG2169" s="22"/>
      <c r="AH2169" s="22"/>
      <c r="AI2169" s="22"/>
      <c r="AJ2169" s="22">
        <f t="shared" si="8071"/>
        <v>769.8</v>
      </c>
      <c r="AK2169" s="22">
        <f t="shared" si="8072"/>
        <v>769.8</v>
      </c>
      <c r="AL2169" s="22">
        <f t="shared" si="8073"/>
        <v>769.8</v>
      </c>
      <c r="AM2169" s="22"/>
      <c r="AN2169" s="22"/>
      <c r="AO2169" s="22"/>
      <c r="AP2169" s="22">
        <f t="shared" si="8074"/>
        <v>769.8</v>
      </c>
      <c r="AQ2169" s="22">
        <f t="shared" si="8075"/>
        <v>769.8</v>
      </c>
      <c r="AR2169" s="22">
        <f t="shared" si="8076"/>
        <v>769.8</v>
      </c>
      <c r="AS2169" s="22"/>
      <c r="AT2169" s="22"/>
      <c r="AU2169" s="22"/>
      <c r="AV2169" s="22">
        <f t="shared" si="8077"/>
        <v>769.8</v>
      </c>
      <c r="AW2169" s="22">
        <f t="shared" si="8078"/>
        <v>769.8</v>
      </c>
      <c r="AX2169" s="22">
        <f t="shared" si="8079"/>
        <v>769.8</v>
      </c>
      <c r="AY2169" s="22">
        <v>720.13400000000001</v>
      </c>
      <c r="AZ2169" s="22"/>
      <c r="BA2169" s="22"/>
      <c r="BB2169" s="22">
        <f t="shared" si="8080"/>
        <v>1489.934</v>
      </c>
      <c r="BC2169" s="22">
        <f t="shared" si="8081"/>
        <v>769.8</v>
      </c>
      <c r="BD2169" s="22">
        <f t="shared" si="8082"/>
        <v>769.8</v>
      </c>
      <c r="BE2169" s="22"/>
      <c r="BF2169" s="22"/>
      <c r="BG2169" s="22"/>
      <c r="BH2169" s="22">
        <f t="shared" si="8083"/>
        <v>1489.934</v>
      </c>
      <c r="BI2169" s="22">
        <f t="shared" si="8084"/>
        <v>769.8</v>
      </c>
      <c r="BJ2169" s="22">
        <f t="shared" si="8085"/>
        <v>769.8</v>
      </c>
      <c r="BK2169" s="22"/>
      <c r="BL2169" s="22"/>
      <c r="BM2169" s="22"/>
      <c r="BN2169" s="22">
        <f t="shared" si="8086"/>
        <v>1489.934</v>
      </c>
      <c r="BO2169" s="22">
        <f t="shared" si="8087"/>
        <v>769.8</v>
      </c>
      <c r="BP2169" s="22">
        <f t="shared" si="8088"/>
        <v>769.8</v>
      </c>
      <c r="BQ2169" s="22"/>
      <c r="BR2169" s="22"/>
      <c r="BS2169" s="22">
        <f t="shared" si="8089"/>
        <v>1489.934</v>
      </c>
      <c r="BT2169" s="22">
        <f t="shared" si="8090"/>
        <v>769.8</v>
      </c>
      <c r="BU2169" s="22">
        <f t="shared" si="8091"/>
        <v>769.8</v>
      </c>
      <c r="BV2169" s="22"/>
      <c r="BW2169" s="22"/>
      <c r="BX2169" s="22">
        <f t="shared" si="8092"/>
        <v>1489.934</v>
      </c>
      <c r="BY2169" s="22">
        <f t="shared" si="8093"/>
        <v>769.8</v>
      </c>
      <c r="BZ2169" s="22">
        <f t="shared" si="8094"/>
        <v>769.8</v>
      </c>
      <c r="CA2169" s="22"/>
      <c r="CB2169" s="22"/>
      <c r="CC2169" s="22"/>
      <c r="CD2169" s="22">
        <f t="shared" si="8226"/>
        <v>1489.934</v>
      </c>
      <c r="CE2169" s="22"/>
      <c r="CF2169" s="34">
        <f t="shared" si="8229"/>
        <v>1489.934</v>
      </c>
      <c r="CG2169" s="22">
        <f t="shared" si="8227"/>
        <v>769.8</v>
      </c>
      <c r="CH2169" s="22"/>
      <c r="CI2169" s="22">
        <f t="shared" si="8230"/>
        <v>769.8</v>
      </c>
      <c r="CJ2169" s="22">
        <f t="shared" si="8228"/>
        <v>769.8</v>
      </c>
      <c r="CK2169" s="22"/>
      <c r="CL2169" s="22">
        <f t="shared" si="8231"/>
        <v>769.8</v>
      </c>
      <c r="CM2169" s="22"/>
      <c r="CN2169" s="15"/>
      <c r="CO2169" s="35"/>
    </row>
    <row r="2170" spans="1:99" ht="46.8" x14ac:dyDescent="0.3">
      <c r="A2170" s="32" t="s">
        <v>1246</v>
      </c>
      <c r="B2170" s="16"/>
      <c r="C2170" s="32"/>
      <c r="D2170" s="32"/>
      <c r="E2170" s="33" t="s">
        <v>1247</v>
      </c>
      <c r="F2170" s="22"/>
      <c r="G2170" s="22"/>
      <c r="H2170" s="22"/>
      <c r="I2170" s="22"/>
      <c r="J2170" s="22"/>
      <c r="K2170" s="22"/>
      <c r="L2170" s="22"/>
      <c r="M2170" s="22"/>
      <c r="N2170" s="22"/>
      <c r="O2170" s="22"/>
      <c r="P2170" s="22"/>
      <c r="Q2170" s="22"/>
      <c r="R2170" s="22"/>
      <c r="S2170" s="22"/>
      <c r="T2170" s="22"/>
      <c r="U2170" s="22"/>
      <c r="V2170" s="22"/>
      <c r="W2170" s="22"/>
      <c r="X2170" s="22"/>
      <c r="Y2170" s="22"/>
      <c r="Z2170" s="22"/>
      <c r="AA2170" s="22"/>
      <c r="AB2170" s="22"/>
      <c r="AC2170" s="22"/>
      <c r="AD2170" s="22"/>
      <c r="AE2170" s="22"/>
      <c r="AF2170" s="22"/>
      <c r="AG2170" s="22"/>
      <c r="AH2170" s="22"/>
      <c r="AI2170" s="22"/>
      <c r="AJ2170" s="22"/>
      <c r="AK2170" s="22"/>
      <c r="AL2170" s="22"/>
      <c r="AM2170" s="22"/>
      <c r="AN2170" s="22"/>
      <c r="AO2170" s="22"/>
      <c r="AP2170" s="22"/>
      <c r="AQ2170" s="22"/>
      <c r="AR2170" s="22"/>
      <c r="AS2170" s="22"/>
      <c r="AT2170" s="22"/>
      <c r="AU2170" s="22"/>
      <c r="AV2170" s="22"/>
      <c r="AW2170" s="22"/>
      <c r="AX2170" s="22"/>
      <c r="AY2170" s="22"/>
      <c r="AZ2170" s="22"/>
      <c r="BA2170" s="22"/>
      <c r="BB2170" s="22"/>
      <c r="BC2170" s="22"/>
      <c r="BD2170" s="22"/>
      <c r="BE2170" s="22"/>
      <c r="BF2170" s="22"/>
      <c r="BG2170" s="22"/>
      <c r="BH2170" s="22"/>
      <c r="BI2170" s="22"/>
      <c r="BJ2170" s="22"/>
      <c r="BK2170" s="22"/>
      <c r="BL2170" s="22"/>
      <c r="BM2170" s="22"/>
      <c r="BN2170" s="22"/>
      <c r="BO2170" s="22"/>
      <c r="BP2170" s="22"/>
      <c r="BQ2170" s="22"/>
      <c r="BR2170" s="22"/>
      <c r="BS2170" s="22"/>
      <c r="BT2170" s="22"/>
      <c r="BU2170" s="22"/>
      <c r="BV2170" s="22"/>
      <c r="BW2170" s="22"/>
      <c r="BX2170" s="22"/>
      <c r="BY2170" s="22"/>
      <c r="BZ2170" s="22"/>
      <c r="CA2170" s="22">
        <f t="shared" si="8277"/>
        <v>502.93599999999998</v>
      </c>
      <c r="CB2170" s="22">
        <f t="shared" si="8271"/>
        <v>0</v>
      </c>
      <c r="CC2170" s="22">
        <f t="shared" si="8272"/>
        <v>0</v>
      </c>
      <c r="CD2170" s="22">
        <f t="shared" si="8226"/>
        <v>502.93599999999998</v>
      </c>
      <c r="CE2170" s="22">
        <f t="shared" si="8273"/>
        <v>0</v>
      </c>
      <c r="CF2170" s="34">
        <f t="shared" si="8229"/>
        <v>502.93599999999998</v>
      </c>
      <c r="CG2170" s="22">
        <f t="shared" si="8227"/>
        <v>0</v>
      </c>
      <c r="CH2170" s="22">
        <f t="shared" si="8274"/>
        <v>0</v>
      </c>
      <c r="CI2170" s="22">
        <f t="shared" si="8230"/>
        <v>0</v>
      </c>
      <c r="CJ2170" s="22">
        <f t="shared" si="8228"/>
        <v>0</v>
      </c>
      <c r="CK2170" s="22">
        <f t="shared" si="8274"/>
        <v>0</v>
      </c>
      <c r="CL2170" s="22">
        <f t="shared" si="8231"/>
        <v>0</v>
      </c>
      <c r="CM2170" s="22">
        <f t="shared" si="8274"/>
        <v>0</v>
      </c>
      <c r="CN2170" s="15"/>
      <c r="CO2170" s="35"/>
    </row>
    <row r="2171" spans="1:99" ht="31.2" x14ac:dyDescent="0.3">
      <c r="A2171" s="32" t="s">
        <v>1248</v>
      </c>
      <c r="B2171" s="16"/>
      <c r="C2171" s="32"/>
      <c r="D2171" s="32"/>
      <c r="E2171" s="33" t="s">
        <v>1249</v>
      </c>
      <c r="F2171" s="22"/>
      <c r="G2171" s="22"/>
      <c r="H2171" s="22"/>
      <c r="I2171" s="22"/>
      <c r="J2171" s="22"/>
      <c r="K2171" s="22"/>
      <c r="L2171" s="22"/>
      <c r="M2171" s="22"/>
      <c r="N2171" s="22"/>
      <c r="O2171" s="22"/>
      <c r="P2171" s="22"/>
      <c r="Q2171" s="22"/>
      <c r="R2171" s="22"/>
      <c r="S2171" s="22"/>
      <c r="T2171" s="22"/>
      <c r="U2171" s="22"/>
      <c r="V2171" s="22"/>
      <c r="W2171" s="22"/>
      <c r="X2171" s="22"/>
      <c r="Y2171" s="22"/>
      <c r="Z2171" s="22"/>
      <c r="AA2171" s="22"/>
      <c r="AB2171" s="22"/>
      <c r="AC2171" s="22"/>
      <c r="AD2171" s="22"/>
      <c r="AE2171" s="22"/>
      <c r="AF2171" s="22"/>
      <c r="AG2171" s="22"/>
      <c r="AH2171" s="22"/>
      <c r="AI2171" s="22"/>
      <c r="AJ2171" s="22"/>
      <c r="AK2171" s="22"/>
      <c r="AL2171" s="22"/>
      <c r="AM2171" s="22"/>
      <c r="AN2171" s="22"/>
      <c r="AO2171" s="22"/>
      <c r="AP2171" s="22"/>
      <c r="AQ2171" s="22"/>
      <c r="AR2171" s="22"/>
      <c r="AS2171" s="22"/>
      <c r="AT2171" s="22"/>
      <c r="AU2171" s="22"/>
      <c r="AV2171" s="22"/>
      <c r="AW2171" s="22"/>
      <c r="AX2171" s="22"/>
      <c r="AY2171" s="22"/>
      <c r="AZ2171" s="22"/>
      <c r="BA2171" s="22"/>
      <c r="BB2171" s="22"/>
      <c r="BC2171" s="22"/>
      <c r="BD2171" s="22"/>
      <c r="BE2171" s="22"/>
      <c r="BF2171" s="22"/>
      <c r="BG2171" s="22"/>
      <c r="BH2171" s="22"/>
      <c r="BI2171" s="22"/>
      <c r="BJ2171" s="22"/>
      <c r="BK2171" s="22"/>
      <c r="BL2171" s="22"/>
      <c r="BM2171" s="22"/>
      <c r="BN2171" s="22"/>
      <c r="BO2171" s="22"/>
      <c r="BP2171" s="22"/>
      <c r="BQ2171" s="22"/>
      <c r="BR2171" s="22"/>
      <c r="BS2171" s="22"/>
      <c r="BT2171" s="22"/>
      <c r="BU2171" s="22"/>
      <c r="BV2171" s="22"/>
      <c r="BW2171" s="22"/>
      <c r="BX2171" s="22"/>
      <c r="BY2171" s="22"/>
      <c r="BZ2171" s="22"/>
      <c r="CA2171" s="22">
        <f t="shared" si="8277"/>
        <v>502.93599999999998</v>
      </c>
      <c r="CB2171" s="22">
        <f t="shared" si="8271"/>
        <v>0</v>
      </c>
      <c r="CC2171" s="22">
        <f t="shared" si="8272"/>
        <v>0</v>
      </c>
      <c r="CD2171" s="22">
        <f t="shared" si="8226"/>
        <v>502.93599999999998</v>
      </c>
      <c r="CE2171" s="22">
        <f t="shared" si="8273"/>
        <v>0</v>
      </c>
      <c r="CF2171" s="34">
        <f t="shared" si="8229"/>
        <v>502.93599999999998</v>
      </c>
      <c r="CG2171" s="22">
        <f t="shared" si="8227"/>
        <v>0</v>
      </c>
      <c r="CH2171" s="22">
        <f t="shared" si="8274"/>
        <v>0</v>
      </c>
      <c r="CI2171" s="22">
        <f t="shared" si="8230"/>
        <v>0</v>
      </c>
      <c r="CJ2171" s="22">
        <f t="shared" si="8228"/>
        <v>0</v>
      </c>
      <c r="CK2171" s="22">
        <f t="shared" si="8274"/>
        <v>0</v>
      </c>
      <c r="CL2171" s="22">
        <f t="shared" si="8231"/>
        <v>0</v>
      </c>
      <c r="CM2171" s="22">
        <f t="shared" si="8274"/>
        <v>0</v>
      </c>
      <c r="CN2171" s="15"/>
      <c r="CO2171" s="35"/>
    </row>
    <row r="2172" spans="1:99" ht="31.2" x14ac:dyDescent="0.3">
      <c r="A2172" s="32" t="s">
        <v>1248</v>
      </c>
      <c r="B2172" s="16">
        <v>200</v>
      </c>
      <c r="C2172" s="32"/>
      <c r="D2172" s="32"/>
      <c r="E2172" s="33" t="s">
        <v>40</v>
      </c>
      <c r="F2172" s="22"/>
      <c r="G2172" s="22"/>
      <c r="H2172" s="22"/>
      <c r="I2172" s="22"/>
      <c r="J2172" s="22"/>
      <c r="K2172" s="22"/>
      <c r="L2172" s="22"/>
      <c r="M2172" s="22"/>
      <c r="N2172" s="22"/>
      <c r="O2172" s="22"/>
      <c r="P2172" s="22"/>
      <c r="Q2172" s="22"/>
      <c r="R2172" s="22"/>
      <c r="S2172" s="22"/>
      <c r="T2172" s="22"/>
      <c r="U2172" s="22"/>
      <c r="V2172" s="22"/>
      <c r="W2172" s="22"/>
      <c r="X2172" s="22"/>
      <c r="Y2172" s="22"/>
      <c r="Z2172" s="22"/>
      <c r="AA2172" s="22"/>
      <c r="AB2172" s="22"/>
      <c r="AC2172" s="22"/>
      <c r="AD2172" s="22"/>
      <c r="AE2172" s="22"/>
      <c r="AF2172" s="22"/>
      <c r="AG2172" s="22"/>
      <c r="AH2172" s="22"/>
      <c r="AI2172" s="22"/>
      <c r="AJ2172" s="22"/>
      <c r="AK2172" s="22"/>
      <c r="AL2172" s="22"/>
      <c r="AM2172" s="22"/>
      <c r="AN2172" s="22"/>
      <c r="AO2172" s="22"/>
      <c r="AP2172" s="22"/>
      <c r="AQ2172" s="22"/>
      <c r="AR2172" s="22"/>
      <c r="AS2172" s="22"/>
      <c r="AT2172" s="22"/>
      <c r="AU2172" s="22"/>
      <c r="AV2172" s="22"/>
      <c r="AW2172" s="22"/>
      <c r="AX2172" s="22"/>
      <c r="AY2172" s="22"/>
      <c r="AZ2172" s="22"/>
      <c r="BA2172" s="22"/>
      <c r="BB2172" s="22"/>
      <c r="BC2172" s="22"/>
      <c r="BD2172" s="22"/>
      <c r="BE2172" s="22"/>
      <c r="BF2172" s="22"/>
      <c r="BG2172" s="22"/>
      <c r="BH2172" s="22"/>
      <c r="BI2172" s="22"/>
      <c r="BJ2172" s="22"/>
      <c r="BK2172" s="22"/>
      <c r="BL2172" s="22"/>
      <c r="BM2172" s="22"/>
      <c r="BN2172" s="22"/>
      <c r="BO2172" s="22"/>
      <c r="BP2172" s="22"/>
      <c r="BQ2172" s="22"/>
      <c r="BR2172" s="22"/>
      <c r="BS2172" s="22"/>
      <c r="BT2172" s="22"/>
      <c r="BU2172" s="22"/>
      <c r="BV2172" s="22"/>
      <c r="BW2172" s="22"/>
      <c r="BX2172" s="22"/>
      <c r="BY2172" s="22"/>
      <c r="BZ2172" s="22"/>
      <c r="CA2172" s="22">
        <f t="shared" si="8277"/>
        <v>502.93599999999998</v>
      </c>
      <c r="CB2172" s="22">
        <f t="shared" si="8271"/>
        <v>0</v>
      </c>
      <c r="CC2172" s="22">
        <f t="shared" si="8272"/>
        <v>0</v>
      </c>
      <c r="CD2172" s="22">
        <f t="shared" si="8226"/>
        <v>502.93599999999998</v>
      </c>
      <c r="CE2172" s="22">
        <f t="shared" si="8273"/>
        <v>0</v>
      </c>
      <c r="CF2172" s="34">
        <f t="shared" si="8229"/>
        <v>502.93599999999998</v>
      </c>
      <c r="CG2172" s="22">
        <f t="shared" si="8227"/>
        <v>0</v>
      </c>
      <c r="CH2172" s="22">
        <f t="shared" si="8274"/>
        <v>0</v>
      </c>
      <c r="CI2172" s="22">
        <f t="shared" si="8230"/>
        <v>0</v>
      </c>
      <c r="CJ2172" s="22">
        <f t="shared" si="8228"/>
        <v>0</v>
      </c>
      <c r="CK2172" s="22">
        <f t="shared" si="8274"/>
        <v>0</v>
      </c>
      <c r="CL2172" s="22">
        <f t="shared" si="8231"/>
        <v>0</v>
      </c>
      <c r="CM2172" s="22">
        <f t="shared" si="8274"/>
        <v>0</v>
      </c>
      <c r="CN2172" s="15"/>
      <c r="CO2172" s="35"/>
    </row>
    <row r="2173" spans="1:99" ht="46.8" x14ac:dyDescent="0.3">
      <c r="A2173" s="32" t="s">
        <v>1248</v>
      </c>
      <c r="B2173" s="16">
        <v>240</v>
      </c>
      <c r="C2173" s="32"/>
      <c r="D2173" s="32"/>
      <c r="E2173" s="33" t="s">
        <v>41</v>
      </c>
      <c r="F2173" s="22"/>
      <c r="G2173" s="22"/>
      <c r="H2173" s="22"/>
      <c r="I2173" s="22"/>
      <c r="J2173" s="22"/>
      <c r="K2173" s="22"/>
      <c r="L2173" s="22"/>
      <c r="M2173" s="22"/>
      <c r="N2173" s="22"/>
      <c r="O2173" s="22"/>
      <c r="P2173" s="22"/>
      <c r="Q2173" s="22"/>
      <c r="R2173" s="22"/>
      <c r="S2173" s="22"/>
      <c r="T2173" s="22"/>
      <c r="U2173" s="22"/>
      <c r="V2173" s="22"/>
      <c r="W2173" s="22"/>
      <c r="X2173" s="22"/>
      <c r="Y2173" s="22"/>
      <c r="Z2173" s="22"/>
      <c r="AA2173" s="22"/>
      <c r="AB2173" s="22"/>
      <c r="AC2173" s="22"/>
      <c r="AD2173" s="22"/>
      <c r="AE2173" s="22"/>
      <c r="AF2173" s="22"/>
      <c r="AG2173" s="22"/>
      <c r="AH2173" s="22"/>
      <c r="AI2173" s="22"/>
      <c r="AJ2173" s="22"/>
      <c r="AK2173" s="22"/>
      <c r="AL2173" s="22"/>
      <c r="AM2173" s="22"/>
      <c r="AN2173" s="22"/>
      <c r="AO2173" s="22"/>
      <c r="AP2173" s="22"/>
      <c r="AQ2173" s="22"/>
      <c r="AR2173" s="22"/>
      <c r="AS2173" s="22"/>
      <c r="AT2173" s="22"/>
      <c r="AU2173" s="22"/>
      <c r="AV2173" s="22"/>
      <c r="AW2173" s="22"/>
      <c r="AX2173" s="22"/>
      <c r="AY2173" s="22"/>
      <c r="AZ2173" s="22"/>
      <c r="BA2173" s="22"/>
      <c r="BB2173" s="22"/>
      <c r="BC2173" s="22"/>
      <c r="BD2173" s="22"/>
      <c r="BE2173" s="22"/>
      <c r="BF2173" s="22"/>
      <c r="BG2173" s="22"/>
      <c r="BH2173" s="22"/>
      <c r="BI2173" s="22"/>
      <c r="BJ2173" s="22"/>
      <c r="BK2173" s="22"/>
      <c r="BL2173" s="22"/>
      <c r="BM2173" s="22"/>
      <c r="BN2173" s="22"/>
      <c r="BO2173" s="22"/>
      <c r="BP2173" s="22"/>
      <c r="BQ2173" s="22"/>
      <c r="BR2173" s="22"/>
      <c r="BS2173" s="22"/>
      <c r="BT2173" s="22"/>
      <c r="BU2173" s="22"/>
      <c r="BV2173" s="22"/>
      <c r="BW2173" s="22"/>
      <c r="BX2173" s="22"/>
      <c r="BY2173" s="22"/>
      <c r="BZ2173" s="22"/>
      <c r="CA2173" s="22">
        <f t="shared" si="8277"/>
        <v>502.93599999999998</v>
      </c>
      <c r="CB2173" s="22">
        <f t="shared" si="8271"/>
        <v>0</v>
      </c>
      <c r="CC2173" s="22">
        <f t="shared" si="8272"/>
        <v>0</v>
      </c>
      <c r="CD2173" s="22">
        <f t="shared" si="8226"/>
        <v>502.93599999999998</v>
      </c>
      <c r="CE2173" s="22">
        <f t="shared" si="8273"/>
        <v>0</v>
      </c>
      <c r="CF2173" s="34">
        <f t="shared" si="8229"/>
        <v>502.93599999999998</v>
      </c>
      <c r="CG2173" s="22">
        <f t="shared" si="8227"/>
        <v>0</v>
      </c>
      <c r="CH2173" s="22">
        <f t="shared" si="8274"/>
        <v>0</v>
      </c>
      <c r="CI2173" s="22">
        <f t="shared" si="8230"/>
        <v>0</v>
      </c>
      <c r="CJ2173" s="22">
        <f t="shared" si="8228"/>
        <v>0</v>
      </c>
      <c r="CK2173" s="22">
        <f t="shared" si="8274"/>
        <v>0</v>
      </c>
      <c r="CL2173" s="22">
        <f t="shared" si="8231"/>
        <v>0</v>
      </c>
      <c r="CM2173" s="22">
        <f t="shared" si="8274"/>
        <v>0</v>
      </c>
      <c r="CN2173" s="15"/>
      <c r="CO2173" s="35"/>
    </row>
    <row r="2174" spans="1:99" ht="31.2" x14ac:dyDescent="0.3">
      <c r="A2174" s="32" t="s">
        <v>1248</v>
      </c>
      <c r="B2174" s="16">
        <v>240</v>
      </c>
      <c r="C2174" s="32" t="s">
        <v>395</v>
      </c>
      <c r="D2174" s="32" t="s">
        <v>625</v>
      </c>
      <c r="E2174" s="33" t="s">
        <v>626</v>
      </c>
      <c r="F2174" s="22"/>
      <c r="G2174" s="22"/>
      <c r="H2174" s="22"/>
      <c r="I2174" s="22"/>
      <c r="J2174" s="22"/>
      <c r="K2174" s="22"/>
      <c r="L2174" s="22"/>
      <c r="M2174" s="22"/>
      <c r="N2174" s="22"/>
      <c r="O2174" s="22"/>
      <c r="P2174" s="22"/>
      <c r="Q2174" s="22"/>
      <c r="R2174" s="22"/>
      <c r="S2174" s="22"/>
      <c r="T2174" s="22"/>
      <c r="U2174" s="22"/>
      <c r="V2174" s="22"/>
      <c r="W2174" s="22"/>
      <c r="X2174" s="22"/>
      <c r="Y2174" s="22"/>
      <c r="Z2174" s="22"/>
      <c r="AA2174" s="22"/>
      <c r="AB2174" s="22"/>
      <c r="AC2174" s="22"/>
      <c r="AD2174" s="22"/>
      <c r="AE2174" s="22"/>
      <c r="AF2174" s="22"/>
      <c r="AG2174" s="22"/>
      <c r="AH2174" s="22"/>
      <c r="AI2174" s="22"/>
      <c r="AJ2174" s="22"/>
      <c r="AK2174" s="22"/>
      <c r="AL2174" s="22"/>
      <c r="AM2174" s="22"/>
      <c r="AN2174" s="22"/>
      <c r="AO2174" s="22"/>
      <c r="AP2174" s="22"/>
      <c r="AQ2174" s="22"/>
      <c r="AR2174" s="22"/>
      <c r="AS2174" s="22"/>
      <c r="AT2174" s="22"/>
      <c r="AU2174" s="22"/>
      <c r="AV2174" s="22"/>
      <c r="AW2174" s="22"/>
      <c r="AX2174" s="22"/>
      <c r="AY2174" s="22"/>
      <c r="AZ2174" s="22"/>
      <c r="BA2174" s="22"/>
      <c r="BB2174" s="22"/>
      <c r="BC2174" s="22"/>
      <c r="BD2174" s="22"/>
      <c r="BE2174" s="22"/>
      <c r="BF2174" s="22"/>
      <c r="BG2174" s="22"/>
      <c r="BH2174" s="22"/>
      <c r="BI2174" s="22"/>
      <c r="BJ2174" s="22"/>
      <c r="BK2174" s="22"/>
      <c r="BL2174" s="22"/>
      <c r="BM2174" s="22"/>
      <c r="BN2174" s="22"/>
      <c r="BO2174" s="22"/>
      <c r="BP2174" s="22"/>
      <c r="BQ2174" s="22"/>
      <c r="BR2174" s="22"/>
      <c r="BS2174" s="22"/>
      <c r="BT2174" s="22"/>
      <c r="BU2174" s="22"/>
      <c r="BV2174" s="22"/>
      <c r="BW2174" s="22"/>
      <c r="BX2174" s="22"/>
      <c r="BY2174" s="22"/>
      <c r="BZ2174" s="22"/>
      <c r="CA2174" s="22">
        <v>502.93599999999998</v>
      </c>
      <c r="CB2174" s="22"/>
      <c r="CC2174" s="22"/>
      <c r="CD2174" s="22">
        <f t="shared" si="8226"/>
        <v>502.93599999999998</v>
      </c>
      <c r="CE2174" s="22"/>
      <c r="CF2174" s="34">
        <f t="shared" si="8229"/>
        <v>502.93599999999998</v>
      </c>
      <c r="CG2174" s="22">
        <f t="shared" si="8227"/>
        <v>0</v>
      </c>
      <c r="CH2174" s="22"/>
      <c r="CI2174" s="22">
        <f t="shared" si="8230"/>
        <v>0</v>
      </c>
      <c r="CJ2174" s="22">
        <f t="shared" si="8228"/>
        <v>0</v>
      </c>
      <c r="CK2174" s="22"/>
      <c r="CL2174" s="22">
        <f t="shared" si="8231"/>
        <v>0</v>
      </c>
      <c r="CM2174" s="22"/>
      <c r="CN2174" s="15"/>
      <c r="CO2174" s="35"/>
    </row>
    <row r="2175" spans="1:99" s="31" customFormat="1" ht="62.4" x14ac:dyDescent="0.3">
      <c r="A2175" s="39" t="s">
        <v>1250</v>
      </c>
      <c r="B2175" s="39"/>
      <c r="C2175" s="27"/>
      <c r="D2175" s="25"/>
      <c r="E2175" s="27" t="s">
        <v>1251</v>
      </c>
      <c r="F2175" s="28">
        <f t="shared" si="8233"/>
        <v>11850.4</v>
      </c>
      <c r="G2175" s="28">
        <f t="shared" si="8234"/>
        <v>12121.1</v>
      </c>
      <c r="H2175" s="28">
        <f t="shared" si="8235"/>
        <v>12121.1</v>
      </c>
      <c r="I2175" s="28">
        <f t="shared" si="8236"/>
        <v>0</v>
      </c>
      <c r="J2175" s="28">
        <f t="shared" si="8237"/>
        <v>0</v>
      </c>
      <c r="K2175" s="28">
        <f t="shared" si="8238"/>
        <v>0</v>
      </c>
      <c r="L2175" s="28">
        <f t="shared" si="8059"/>
        <v>11850.4</v>
      </c>
      <c r="M2175" s="28">
        <f t="shared" si="8060"/>
        <v>12121.1</v>
      </c>
      <c r="N2175" s="28">
        <f t="shared" si="8061"/>
        <v>12121.1</v>
      </c>
      <c r="O2175" s="28">
        <f t="shared" si="8275"/>
        <v>0</v>
      </c>
      <c r="P2175" s="28">
        <f t="shared" si="8240"/>
        <v>0</v>
      </c>
      <c r="Q2175" s="28">
        <f t="shared" si="8241"/>
        <v>0</v>
      </c>
      <c r="R2175" s="28">
        <f t="shared" si="8062"/>
        <v>11850.4</v>
      </c>
      <c r="S2175" s="28">
        <f t="shared" si="8063"/>
        <v>12121.1</v>
      </c>
      <c r="T2175" s="28">
        <f t="shared" si="8064"/>
        <v>12121.1</v>
      </c>
      <c r="U2175" s="28">
        <f t="shared" si="8242"/>
        <v>0</v>
      </c>
      <c r="V2175" s="28">
        <f t="shared" si="8243"/>
        <v>0</v>
      </c>
      <c r="W2175" s="28">
        <f t="shared" si="8244"/>
        <v>0</v>
      </c>
      <c r="X2175" s="28">
        <f t="shared" si="8065"/>
        <v>11850.4</v>
      </c>
      <c r="Y2175" s="28">
        <f t="shared" si="8066"/>
        <v>12121.1</v>
      </c>
      <c r="Z2175" s="28">
        <f t="shared" si="8067"/>
        <v>12121.1</v>
      </c>
      <c r="AA2175" s="28">
        <f t="shared" si="8245"/>
        <v>0</v>
      </c>
      <c r="AB2175" s="28">
        <f t="shared" si="8246"/>
        <v>0</v>
      </c>
      <c r="AC2175" s="28">
        <f t="shared" si="8247"/>
        <v>0</v>
      </c>
      <c r="AD2175" s="28">
        <f t="shared" si="8068"/>
        <v>11850.4</v>
      </c>
      <c r="AE2175" s="28">
        <f t="shared" si="8069"/>
        <v>12121.1</v>
      </c>
      <c r="AF2175" s="28">
        <f t="shared" si="8070"/>
        <v>12121.1</v>
      </c>
      <c r="AG2175" s="28">
        <f t="shared" si="8248"/>
        <v>0</v>
      </c>
      <c r="AH2175" s="28">
        <f t="shared" si="8249"/>
        <v>0</v>
      </c>
      <c r="AI2175" s="28">
        <f t="shared" si="8250"/>
        <v>0</v>
      </c>
      <c r="AJ2175" s="28">
        <f t="shared" si="8071"/>
        <v>11850.4</v>
      </c>
      <c r="AK2175" s="28">
        <f t="shared" si="8072"/>
        <v>12121.1</v>
      </c>
      <c r="AL2175" s="28">
        <f t="shared" si="8073"/>
        <v>12121.1</v>
      </c>
      <c r="AM2175" s="28">
        <f t="shared" si="8251"/>
        <v>0</v>
      </c>
      <c r="AN2175" s="28">
        <f t="shared" si="8252"/>
        <v>0</v>
      </c>
      <c r="AO2175" s="28">
        <f t="shared" si="8253"/>
        <v>0</v>
      </c>
      <c r="AP2175" s="28">
        <f t="shared" si="8074"/>
        <v>11850.4</v>
      </c>
      <c r="AQ2175" s="28">
        <f t="shared" si="8075"/>
        <v>12121.1</v>
      </c>
      <c r="AR2175" s="28">
        <f t="shared" si="8076"/>
        <v>12121.1</v>
      </c>
      <c r="AS2175" s="28">
        <f t="shared" si="8254"/>
        <v>0</v>
      </c>
      <c r="AT2175" s="28">
        <f t="shared" si="8255"/>
        <v>0</v>
      </c>
      <c r="AU2175" s="28">
        <f t="shared" si="8256"/>
        <v>0</v>
      </c>
      <c r="AV2175" s="28">
        <f t="shared" si="8077"/>
        <v>11850.4</v>
      </c>
      <c r="AW2175" s="28">
        <f t="shared" si="8078"/>
        <v>12121.1</v>
      </c>
      <c r="AX2175" s="28">
        <f t="shared" si="8079"/>
        <v>12121.1</v>
      </c>
      <c r="AY2175" s="28">
        <f t="shared" si="8276"/>
        <v>0</v>
      </c>
      <c r="AZ2175" s="28">
        <f t="shared" si="8258"/>
        <v>0</v>
      </c>
      <c r="BA2175" s="28">
        <f t="shared" si="8259"/>
        <v>0</v>
      </c>
      <c r="BB2175" s="28">
        <f t="shared" si="8080"/>
        <v>11850.4</v>
      </c>
      <c r="BC2175" s="28">
        <f t="shared" si="8081"/>
        <v>12121.1</v>
      </c>
      <c r="BD2175" s="28">
        <f t="shared" si="8082"/>
        <v>12121.1</v>
      </c>
      <c r="BE2175" s="28">
        <f t="shared" si="8260"/>
        <v>0</v>
      </c>
      <c r="BF2175" s="28">
        <f t="shared" si="8261"/>
        <v>0</v>
      </c>
      <c r="BG2175" s="28">
        <f t="shared" si="8262"/>
        <v>0</v>
      </c>
      <c r="BH2175" s="28">
        <f t="shared" si="8083"/>
        <v>11850.4</v>
      </c>
      <c r="BI2175" s="28">
        <f t="shared" si="8084"/>
        <v>12121.1</v>
      </c>
      <c r="BJ2175" s="28">
        <f t="shared" si="8085"/>
        <v>12121.1</v>
      </c>
      <c r="BK2175" s="28">
        <f t="shared" si="8263"/>
        <v>0</v>
      </c>
      <c r="BL2175" s="28">
        <f t="shared" si="8264"/>
        <v>0</v>
      </c>
      <c r="BM2175" s="28">
        <f t="shared" si="8265"/>
        <v>0</v>
      </c>
      <c r="BN2175" s="28">
        <f t="shared" si="8086"/>
        <v>11850.4</v>
      </c>
      <c r="BO2175" s="28">
        <f t="shared" si="8087"/>
        <v>12121.1</v>
      </c>
      <c r="BP2175" s="28">
        <f t="shared" si="8088"/>
        <v>12121.1</v>
      </c>
      <c r="BQ2175" s="28">
        <f t="shared" si="8266"/>
        <v>0</v>
      </c>
      <c r="BR2175" s="28">
        <f t="shared" si="8267"/>
        <v>0</v>
      </c>
      <c r="BS2175" s="22">
        <f t="shared" si="8089"/>
        <v>11850.4</v>
      </c>
      <c r="BT2175" s="22">
        <f t="shared" si="8090"/>
        <v>12121.1</v>
      </c>
      <c r="BU2175" s="22">
        <f t="shared" si="8091"/>
        <v>12121.1</v>
      </c>
      <c r="BV2175" s="28">
        <f t="shared" si="8268"/>
        <v>0</v>
      </c>
      <c r="BW2175" s="28">
        <f t="shared" si="8269"/>
        <v>0</v>
      </c>
      <c r="BX2175" s="28">
        <f t="shared" si="8092"/>
        <v>11850.4</v>
      </c>
      <c r="BY2175" s="28">
        <f t="shared" si="8093"/>
        <v>12121.1</v>
      </c>
      <c r="BZ2175" s="28">
        <f t="shared" si="8094"/>
        <v>12121.1</v>
      </c>
      <c r="CA2175" s="28">
        <f t="shared" si="8277"/>
        <v>0</v>
      </c>
      <c r="CB2175" s="28">
        <f t="shared" si="8271"/>
        <v>0</v>
      </c>
      <c r="CC2175" s="28">
        <f t="shared" si="8272"/>
        <v>0</v>
      </c>
      <c r="CD2175" s="28">
        <f t="shared" si="8226"/>
        <v>11850.4</v>
      </c>
      <c r="CE2175" s="28">
        <f t="shared" si="8273"/>
        <v>0</v>
      </c>
      <c r="CF2175" s="29">
        <f t="shared" si="8229"/>
        <v>11850.4</v>
      </c>
      <c r="CG2175" s="28">
        <f t="shared" si="8227"/>
        <v>12121.1</v>
      </c>
      <c r="CH2175" s="28">
        <f t="shared" si="8274"/>
        <v>0</v>
      </c>
      <c r="CI2175" s="28">
        <f t="shared" si="8230"/>
        <v>12121.1</v>
      </c>
      <c r="CJ2175" s="28">
        <f t="shared" si="8228"/>
        <v>12121.1</v>
      </c>
      <c r="CK2175" s="28">
        <f t="shared" si="8274"/>
        <v>0</v>
      </c>
      <c r="CL2175" s="28">
        <f t="shared" si="8231"/>
        <v>12121.1</v>
      </c>
      <c r="CM2175" s="28">
        <f t="shared" si="8274"/>
        <v>0</v>
      </c>
      <c r="CN2175" s="15"/>
      <c r="CO2175" s="30"/>
      <c r="CQ2175" s="31" t="s">
        <v>27</v>
      </c>
    </row>
    <row r="2176" spans="1:99" ht="46.8" x14ac:dyDescent="0.3">
      <c r="A2176" s="36" t="s">
        <v>1252</v>
      </c>
      <c r="B2176" s="36"/>
      <c r="C2176" s="33"/>
      <c r="D2176" s="32"/>
      <c r="E2176" s="33" t="s">
        <v>1253</v>
      </c>
      <c r="F2176" s="22">
        <f t="shared" si="8233"/>
        <v>11850.4</v>
      </c>
      <c r="G2176" s="22">
        <f t="shared" si="8234"/>
        <v>12121.1</v>
      </c>
      <c r="H2176" s="22">
        <f t="shared" si="8235"/>
        <v>12121.1</v>
      </c>
      <c r="I2176" s="22">
        <f t="shared" si="8236"/>
        <v>0</v>
      </c>
      <c r="J2176" s="22">
        <f t="shared" si="8237"/>
        <v>0</v>
      </c>
      <c r="K2176" s="22">
        <f t="shared" si="8238"/>
        <v>0</v>
      </c>
      <c r="L2176" s="22">
        <f t="shared" si="8059"/>
        <v>11850.4</v>
      </c>
      <c r="M2176" s="22">
        <f t="shared" si="8060"/>
        <v>12121.1</v>
      </c>
      <c r="N2176" s="22">
        <f t="shared" si="8061"/>
        <v>12121.1</v>
      </c>
      <c r="O2176" s="22">
        <f t="shared" si="8275"/>
        <v>0</v>
      </c>
      <c r="P2176" s="22">
        <f t="shared" si="8240"/>
        <v>0</v>
      </c>
      <c r="Q2176" s="22">
        <f t="shared" si="8241"/>
        <v>0</v>
      </c>
      <c r="R2176" s="22">
        <f t="shared" si="8062"/>
        <v>11850.4</v>
      </c>
      <c r="S2176" s="22">
        <f t="shared" si="8063"/>
        <v>12121.1</v>
      </c>
      <c r="T2176" s="22">
        <f t="shared" si="8064"/>
        <v>12121.1</v>
      </c>
      <c r="U2176" s="22">
        <f t="shared" si="8242"/>
        <v>0</v>
      </c>
      <c r="V2176" s="22">
        <f t="shared" si="8243"/>
        <v>0</v>
      </c>
      <c r="W2176" s="22">
        <f t="shared" si="8244"/>
        <v>0</v>
      </c>
      <c r="X2176" s="22">
        <f t="shared" si="8065"/>
        <v>11850.4</v>
      </c>
      <c r="Y2176" s="22">
        <f t="shared" si="8066"/>
        <v>12121.1</v>
      </c>
      <c r="Z2176" s="22">
        <f t="shared" si="8067"/>
        <v>12121.1</v>
      </c>
      <c r="AA2176" s="22">
        <f t="shared" si="8245"/>
        <v>0</v>
      </c>
      <c r="AB2176" s="22">
        <f t="shared" si="8246"/>
        <v>0</v>
      </c>
      <c r="AC2176" s="22">
        <f t="shared" si="8247"/>
        <v>0</v>
      </c>
      <c r="AD2176" s="22">
        <f t="shared" si="8068"/>
        <v>11850.4</v>
      </c>
      <c r="AE2176" s="22">
        <f t="shared" si="8069"/>
        <v>12121.1</v>
      </c>
      <c r="AF2176" s="22">
        <f t="shared" si="8070"/>
        <v>12121.1</v>
      </c>
      <c r="AG2176" s="22">
        <f t="shared" si="8248"/>
        <v>0</v>
      </c>
      <c r="AH2176" s="22">
        <f t="shared" si="8249"/>
        <v>0</v>
      </c>
      <c r="AI2176" s="22">
        <f t="shared" si="8250"/>
        <v>0</v>
      </c>
      <c r="AJ2176" s="22">
        <f t="shared" si="8071"/>
        <v>11850.4</v>
      </c>
      <c r="AK2176" s="22">
        <f t="shared" si="8072"/>
        <v>12121.1</v>
      </c>
      <c r="AL2176" s="22">
        <f t="shared" si="8073"/>
        <v>12121.1</v>
      </c>
      <c r="AM2176" s="22">
        <f t="shared" si="8251"/>
        <v>0</v>
      </c>
      <c r="AN2176" s="22">
        <f t="shared" si="8252"/>
        <v>0</v>
      </c>
      <c r="AO2176" s="22">
        <f t="shared" si="8253"/>
        <v>0</v>
      </c>
      <c r="AP2176" s="22">
        <f t="shared" si="8074"/>
        <v>11850.4</v>
      </c>
      <c r="AQ2176" s="22">
        <f t="shared" si="8075"/>
        <v>12121.1</v>
      </c>
      <c r="AR2176" s="22">
        <f t="shared" si="8076"/>
        <v>12121.1</v>
      </c>
      <c r="AS2176" s="22">
        <f t="shared" si="8254"/>
        <v>0</v>
      </c>
      <c r="AT2176" s="22">
        <f t="shared" si="8255"/>
        <v>0</v>
      </c>
      <c r="AU2176" s="22">
        <f t="shared" si="8256"/>
        <v>0</v>
      </c>
      <c r="AV2176" s="22">
        <f t="shared" si="8077"/>
        <v>11850.4</v>
      </c>
      <c r="AW2176" s="22">
        <f t="shared" si="8078"/>
        <v>12121.1</v>
      </c>
      <c r="AX2176" s="22">
        <f t="shared" si="8079"/>
        <v>12121.1</v>
      </c>
      <c r="AY2176" s="22">
        <f t="shared" si="8276"/>
        <v>0</v>
      </c>
      <c r="AZ2176" s="22">
        <f t="shared" si="8258"/>
        <v>0</v>
      </c>
      <c r="BA2176" s="22">
        <f t="shared" si="8259"/>
        <v>0</v>
      </c>
      <c r="BB2176" s="22">
        <f t="shared" si="8080"/>
        <v>11850.4</v>
      </c>
      <c r="BC2176" s="22">
        <f t="shared" si="8081"/>
        <v>12121.1</v>
      </c>
      <c r="BD2176" s="22">
        <f t="shared" si="8082"/>
        <v>12121.1</v>
      </c>
      <c r="BE2176" s="22">
        <f t="shared" si="8260"/>
        <v>0</v>
      </c>
      <c r="BF2176" s="22">
        <f t="shared" si="8261"/>
        <v>0</v>
      </c>
      <c r="BG2176" s="22">
        <f t="shared" si="8262"/>
        <v>0</v>
      </c>
      <c r="BH2176" s="22">
        <f t="shared" si="8083"/>
        <v>11850.4</v>
      </c>
      <c r="BI2176" s="22">
        <f t="shared" si="8084"/>
        <v>12121.1</v>
      </c>
      <c r="BJ2176" s="22">
        <f t="shared" si="8085"/>
        <v>12121.1</v>
      </c>
      <c r="BK2176" s="22">
        <f t="shared" si="8263"/>
        <v>0</v>
      </c>
      <c r="BL2176" s="22">
        <f t="shared" si="8264"/>
        <v>0</v>
      </c>
      <c r="BM2176" s="22">
        <f t="shared" si="8265"/>
        <v>0</v>
      </c>
      <c r="BN2176" s="22">
        <f t="shared" si="8086"/>
        <v>11850.4</v>
      </c>
      <c r="BO2176" s="22">
        <f t="shared" si="8087"/>
        <v>12121.1</v>
      </c>
      <c r="BP2176" s="22">
        <f t="shared" si="8088"/>
        <v>12121.1</v>
      </c>
      <c r="BQ2176" s="22">
        <f t="shared" si="8266"/>
        <v>0</v>
      </c>
      <c r="BR2176" s="22">
        <f t="shared" si="8267"/>
        <v>0</v>
      </c>
      <c r="BS2176" s="22">
        <f t="shared" si="8089"/>
        <v>11850.4</v>
      </c>
      <c r="BT2176" s="22">
        <f t="shared" si="8090"/>
        <v>12121.1</v>
      </c>
      <c r="BU2176" s="22">
        <f t="shared" si="8091"/>
        <v>12121.1</v>
      </c>
      <c r="BV2176" s="22">
        <f t="shared" si="8268"/>
        <v>0</v>
      </c>
      <c r="BW2176" s="22">
        <f t="shared" si="8269"/>
        <v>0</v>
      </c>
      <c r="BX2176" s="22">
        <f t="shared" si="8092"/>
        <v>11850.4</v>
      </c>
      <c r="BY2176" s="22">
        <f t="shared" si="8093"/>
        <v>12121.1</v>
      </c>
      <c r="BZ2176" s="22">
        <f t="shared" si="8094"/>
        <v>12121.1</v>
      </c>
      <c r="CA2176" s="22">
        <f t="shared" si="8277"/>
        <v>0</v>
      </c>
      <c r="CB2176" s="22">
        <f t="shared" si="8271"/>
        <v>0</v>
      </c>
      <c r="CC2176" s="22">
        <f t="shared" si="8272"/>
        <v>0</v>
      </c>
      <c r="CD2176" s="22">
        <f t="shared" si="8226"/>
        <v>11850.4</v>
      </c>
      <c r="CE2176" s="22">
        <f t="shared" si="8273"/>
        <v>0</v>
      </c>
      <c r="CF2176" s="34">
        <f t="shared" si="8229"/>
        <v>11850.4</v>
      </c>
      <c r="CG2176" s="22">
        <f t="shared" si="8227"/>
        <v>12121.1</v>
      </c>
      <c r="CH2176" s="22">
        <f t="shared" si="8274"/>
        <v>0</v>
      </c>
      <c r="CI2176" s="22">
        <f t="shared" si="8230"/>
        <v>12121.1</v>
      </c>
      <c r="CJ2176" s="22">
        <f t="shared" si="8228"/>
        <v>12121.1</v>
      </c>
      <c r="CK2176" s="22">
        <f t="shared" si="8274"/>
        <v>0</v>
      </c>
      <c r="CL2176" s="22">
        <f t="shared" si="8231"/>
        <v>12121.1</v>
      </c>
      <c r="CM2176" s="22">
        <f t="shared" si="8274"/>
        <v>0</v>
      </c>
      <c r="CN2176" s="15"/>
      <c r="CO2176" s="35"/>
      <c r="CR2176" s="5" t="s">
        <v>28</v>
      </c>
    </row>
    <row r="2177" spans="1:99" ht="46.8" x14ac:dyDescent="0.3">
      <c r="A2177" s="36" t="s">
        <v>1254</v>
      </c>
      <c r="B2177" s="36"/>
      <c r="C2177" s="33"/>
      <c r="D2177" s="32"/>
      <c r="E2177" s="33" t="s">
        <v>1255</v>
      </c>
      <c r="F2177" s="22">
        <f t="shared" si="8233"/>
        <v>11850.4</v>
      </c>
      <c r="G2177" s="22">
        <f t="shared" si="8234"/>
        <v>12121.1</v>
      </c>
      <c r="H2177" s="22">
        <f t="shared" si="8235"/>
        <v>12121.1</v>
      </c>
      <c r="I2177" s="22">
        <f t="shared" si="8236"/>
        <v>0</v>
      </c>
      <c r="J2177" s="22">
        <f t="shared" si="8237"/>
        <v>0</v>
      </c>
      <c r="K2177" s="22">
        <f t="shared" si="8238"/>
        <v>0</v>
      </c>
      <c r="L2177" s="22">
        <f t="shared" si="8059"/>
        <v>11850.4</v>
      </c>
      <c r="M2177" s="22">
        <f t="shared" si="8060"/>
        <v>12121.1</v>
      </c>
      <c r="N2177" s="22">
        <f t="shared" si="8061"/>
        <v>12121.1</v>
      </c>
      <c r="O2177" s="22">
        <f t="shared" si="8275"/>
        <v>0</v>
      </c>
      <c r="P2177" s="22">
        <f t="shared" si="8240"/>
        <v>0</v>
      </c>
      <c r="Q2177" s="22">
        <f t="shared" si="8241"/>
        <v>0</v>
      </c>
      <c r="R2177" s="22">
        <f t="shared" si="8062"/>
        <v>11850.4</v>
      </c>
      <c r="S2177" s="22">
        <f t="shared" si="8063"/>
        <v>12121.1</v>
      </c>
      <c r="T2177" s="22">
        <f t="shared" si="8064"/>
        <v>12121.1</v>
      </c>
      <c r="U2177" s="22">
        <f t="shared" si="8242"/>
        <v>0</v>
      </c>
      <c r="V2177" s="22">
        <f t="shared" si="8243"/>
        <v>0</v>
      </c>
      <c r="W2177" s="22">
        <f t="shared" si="8244"/>
        <v>0</v>
      </c>
      <c r="X2177" s="22">
        <f t="shared" si="8065"/>
        <v>11850.4</v>
      </c>
      <c r="Y2177" s="22">
        <f t="shared" si="8066"/>
        <v>12121.1</v>
      </c>
      <c r="Z2177" s="22">
        <f t="shared" si="8067"/>
        <v>12121.1</v>
      </c>
      <c r="AA2177" s="22">
        <f t="shared" si="8245"/>
        <v>0</v>
      </c>
      <c r="AB2177" s="22">
        <f t="shared" si="8246"/>
        <v>0</v>
      </c>
      <c r="AC2177" s="22">
        <f t="shared" si="8247"/>
        <v>0</v>
      </c>
      <c r="AD2177" s="22">
        <f t="shared" si="8068"/>
        <v>11850.4</v>
      </c>
      <c r="AE2177" s="22">
        <f t="shared" si="8069"/>
        <v>12121.1</v>
      </c>
      <c r="AF2177" s="22">
        <f t="shared" si="8070"/>
        <v>12121.1</v>
      </c>
      <c r="AG2177" s="22">
        <f t="shared" si="8248"/>
        <v>0</v>
      </c>
      <c r="AH2177" s="22">
        <f t="shared" si="8249"/>
        <v>0</v>
      </c>
      <c r="AI2177" s="22">
        <f t="shared" si="8250"/>
        <v>0</v>
      </c>
      <c r="AJ2177" s="22">
        <f t="shared" si="8071"/>
        <v>11850.4</v>
      </c>
      <c r="AK2177" s="22">
        <f t="shared" si="8072"/>
        <v>12121.1</v>
      </c>
      <c r="AL2177" s="22">
        <f t="shared" si="8073"/>
        <v>12121.1</v>
      </c>
      <c r="AM2177" s="22">
        <f t="shared" si="8251"/>
        <v>0</v>
      </c>
      <c r="AN2177" s="22">
        <f t="shared" si="8252"/>
        <v>0</v>
      </c>
      <c r="AO2177" s="22">
        <f t="shared" si="8253"/>
        <v>0</v>
      </c>
      <c r="AP2177" s="22">
        <f t="shared" si="8074"/>
        <v>11850.4</v>
      </c>
      <c r="AQ2177" s="22">
        <f t="shared" si="8075"/>
        <v>12121.1</v>
      </c>
      <c r="AR2177" s="22">
        <f t="shared" si="8076"/>
        <v>12121.1</v>
      </c>
      <c r="AS2177" s="22">
        <f t="shared" si="8254"/>
        <v>0</v>
      </c>
      <c r="AT2177" s="22">
        <f t="shared" si="8255"/>
        <v>0</v>
      </c>
      <c r="AU2177" s="22">
        <f t="shared" si="8256"/>
        <v>0</v>
      </c>
      <c r="AV2177" s="22">
        <f t="shared" si="8077"/>
        <v>11850.4</v>
      </c>
      <c r="AW2177" s="22">
        <f t="shared" si="8078"/>
        <v>12121.1</v>
      </c>
      <c r="AX2177" s="22">
        <f t="shared" si="8079"/>
        <v>12121.1</v>
      </c>
      <c r="AY2177" s="22">
        <f t="shared" si="8276"/>
        <v>0</v>
      </c>
      <c r="AZ2177" s="22">
        <f t="shared" si="8258"/>
        <v>0</v>
      </c>
      <c r="BA2177" s="22">
        <f t="shared" si="8259"/>
        <v>0</v>
      </c>
      <c r="BB2177" s="22">
        <f t="shared" si="8080"/>
        <v>11850.4</v>
      </c>
      <c r="BC2177" s="22">
        <f t="shared" si="8081"/>
        <v>12121.1</v>
      </c>
      <c r="BD2177" s="22">
        <f t="shared" si="8082"/>
        <v>12121.1</v>
      </c>
      <c r="BE2177" s="22">
        <f t="shared" si="8260"/>
        <v>0</v>
      </c>
      <c r="BF2177" s="22">
        <f t="shared" si="8261"/>
        <v>0</v>
      </c>
      <c r="BG2177" s="22">
        <f t="shared" si="8262"/>
        <v>0</v>
      </c>
      <c r="BH2177" s="22">
        <f t="shared" si="8083"/>
        <v>11850.4</v>
      </c>
      <c r="BI2177" s="22">
        <f t="shared" si="8084"/>
        <v>12121.1</v>
      </c>
      <c r="BJ2177" s="22">
        <f t="shared" si="8085"/>
        <v>12121.1</v>
      </c>
      <c r="BK2177" s="22">
        <f t="shared" si="8263"/>
        <v>0</v>
      </c>
      <c r="BL2177" s="22">
        <f t="shared" si="8264"/>
        <v>0</v>
      </c>
      <c r="BM2177" s="22">
        <f t="shared" si="8265"/>
        <v>0</v>
      </c>
      <c r="BN2177" s="22">
        <f t="shared" si="8086"/>
        <v>11850.4</v>
      </c>
      <c r="BO2177" s="22">
        <f t="shared" si="8087"/>
        <v>12121.1</v>
      </c>
      <c r="BP2177" s="22">
        <f t="shared" si="8088"/>
        <v>12121.1</v>
      </c>
      <c r="BQ2177" s="22">
        <f t="shared" si="8266"/>
        <v>0</v>
      </c>
      <c r="BR2177" s="22">
        <f t="shared" si="8267"/>
        <v>0</v>
      </c>
      <c r="BS2177" s="22">
        <f t="shared" si="8089"/>
        <v>11850.4</v>
      </c>
      <c r="BT2177" s="22">
        <f t="shared" si="8090"/>
        <v>12121.1</v>
      </c>
      <c r="BU2177" s="22">
        <f t="shared" si="8091"/>
        <v>12121.1</v>
      </c>
      <c r="BV2177" s="22">
        <f t="shared" si="8268"/>
        <v>0</v>
      </c>
      <c r="BW2177" s="22">
        <f t="shared" si="8269"/>
        <v>0</v>
      </c>
      <c r="BX2177" s="22">
        <f t="shared" si="8092"/>
        <v>11850.4</v>
      </c>
      <c r="BY2177" s="22">
        <f t="shared" si="8093"/>
        <v>12121.1</v>
      </c>
      <c r="BZ2177" s="22">
        <f t="shared" si="8094"/>
        <v>12121.1</v>
      </c>
      <c r="CA2177" s="22">
        <f t="shared" si="8277"/>
        <v>0</v>
      </c>
      <c r="CB2177" s="22">
        <f t="shared" si="8271"/>
        <v>0</v>
      </c>
      <c r="CC2177" s="22">
        <f t="shared" si="8272"/>
        <v>0</v>
      </c>
      <c r="CD2177" s="22">
        <f t="shared" si="8226"/>
        <v>11850.4</v>
      </c>
      <c r="CE2177" s="22">
        <f t="shared" si="8273"/>
        <v>0</v>
      </c>
      <c r="CF2177" s="34">
        <f t="shared" si="8229"/>
        <v>11850.4</v>
      </c>
      <c r="CG2177" s="22">
        <f t="shared" si="8227"/>
        <v>12121.1</v>
      </c>
      <c r="CH2177" s="22">
        <f t="shared" si="8274"/>
        <v>0</v>
      </c>
      <c r="CI2177" s="22">
        <f t="shared" si="8230"/>
        <v>12121.1</v>
      </c>
      <c r="CJ2177" s="22">
        <f t="shared" si="8228"/>
        <v>12121.1</v>
      </c>
      <c r="CK2177" s="22">
        <f t="shared" si="8274"/>
        <v>0</v>
      </c>
      <c r="CL2177" s="22">
        <f t="shared" si="8231"/>
        <v>12121.1</v>
      </c>
      <c r="CM2177" s="22">
        <f t="shared" si="8274"/>
        <v>0</v>
      </c>
      <c r="CN2177" s="15"/>
      <c r="CO2177" s="35"/>
      <c r="CU2177" s="5" t="s">
        <v>31</v>
      </c>
    </row>
    <row r="2178" spans="1:99" ht="31.2" x14ac:dyDescent="0.3">
      <c r="A2178" s="36" t="s">
        <v>1254</v>
      </c>
      <c r="B2178" s="16">
        <v>200</v>
      </c>
      <c r="C2178" s="32"/>
      <c r="D2178" s="32"/>
      <c r="E2178" s="33" t="s">
        <v>40</v>
      </c>
      <c r="F2178" s="22">
        <f t="shared" si="8233"/>
        <v>11850.4</v>
      </c>
      <c r="G2178" s="22">
        <f t="shared" si="8234"/>
        <v>12121.1</v>
      </c>
      <c r="H2178" s="22">
        <f t="shared" si="8235"/>
        <v>12121.1</v>
      </c>
      <c r="I2178" s="22">
        <f t="shared" si="8236"/>
        <v>0</v>
      </c>
      <c r="J2178" s="22">
        <f t="shared" si="8237"/>
        <v>0</v>
      </c>
      <c r="K2178" s="22">
        <f t="shared" si="8238"/>
        <v>0</v>
      </c>
      <c r="L2178" s="22">
        <f t="shared" si="8059"/>
        <v>11850.4</v>
      </c>
      <c r="M2178" s="22">
        <f t="shared" si="8060"/>
        <v>12121.1</v>
      </c>
      <c r="N2178" s="22">
        <f t="shared" si="8061"/>
        <v>12121.1</v>
      </c>
      <c r="O2178" s="22">
        <f t="shared" si="8275"/>
        <v>0</v>
      </c>
      <c r="P2178" s="22">
        <f t="shared" si="8240"/>
        <v>0</v>
      </c>
      <c r="Q2178" s="22">
        <f t="shared" si="8241"/>
        <v>0</v>
      </c>
      <c r="R2178" s="22">
        <f t="shared" si="8062"/>
        <v>11850.4</v>
      </c>
      <c r="S2178" s="22">
        <f t="shared" si="8063"/>
        <v>12121.1</v>
      </c>
      <c r="T2178" s="22">
        <f t="shared" si="8064"/>
        <v>12121.1</v>
      </c>
      <c r="U2178" s="22">
        <f t="shared" si="8242"/>
        <v>0</v>
      </c>
      <c r="V2178" s="22">
        <f t="shared" si="8243"/>
        <v>0</v>
      </c>
      <c r="W2178" s="22">
        <f t="shared" si="8244"/>
        <v>0</v>
      </c>
      <c r="X2178" s="22">
        <f t="shared" si="8065"/>
        <v>11850.4</v>
      </c>
      <c r="Y2178" s="22">
        <f t="shared" si="8066"/>
        <v>12121.1</v>
      </c>
      <c r="Z2178" s="22">
        <f t="shared" si="8067"/>
        <v>12121.1</v>
      </c>
      <c r="AA2178" s="22">
        <f t="shared" si="8245"/>
        <v>0</v>
      </c>
      <c r="AB2178" s="22">
        <f t="shared" si="8246"/>
        <v>0</v>
      </c>
      <c r="AC2178" s="22">
        <f t="shared" si="8247"/>
        <v>0</v>
      </c>
      <c r="AD2178" s="22">
        <f t="shared" si="8068"/>
        <v>11850.4</v>
      </c>
      <c r="AE2178" s="22">
        <f t="shared" si="8069"/>
        <v>12121.1</v>
      </c>
      <c r="AF2178" s="22">
        <f t="shared" si="8070"/>
        <v>12121.1</v>
      </c>
      <c r="AG2178" s="22">
        <f t="shared" si="8248"/>
        <v>0</v>
      </c>
      <c r="AH2178" s="22">
        <f t="shared" si="8249"/>
        <v>0</v>
      </c>
      <c r="AI2178" s="22">
        <f t="shared" si="8250"/>
        <v>0</v>
      </c>
      <c r="AJ2178" s="22">
        <f t="shared" si="8071"/>
        <v>11850.4</v>
      </c>
      <c r="AK2178" s="22">
        <f t="shared" si="8072"/>
        <v>12121.1</v>
      </c>
      <c r="AL2178" s="22">
        <f t="shared" si="8073"/>
        <v>12121.1</v>
      </c>
      <c r="AM2178" s="22">
        <f t="shared" si="8251"/>
        <v>0</v>
      </c>
      <c r="AN2178" s="22">
        <f t="shared" si="8252"/>
        <v>0</v>
      </c>
      <c r="AO2178" s="22">
        <f t="shared" si="8253"/>
        <v>0</v>
      </c>
      <c r="AP2178" s="22">
        <f t="shared" si="8074"/>
        <v>11850.4</v>
      </c>
      <c r="AQ2178" s="22">
        <f t="shared" si="8075"/>
        <v>12121.1</v>
      </c>
      <c r="AR2178" s="22">
        <f t="shared" si="8076"/>
        <v>12121.1</v>
      </c>
      <c r="AS2178" s="22">
        <f t="shared" si="8254"/>
        <v>0</v>
      </c>
      <c r="AT2178" s="22">
        <f t="shared" si="8255"/>
        <v>0</v>
      </c>
      <c r="AU2178" s="22">
        <f t="shared" si="8256"/>
        <v>0</v>
      </c>
      <c r="AV2178" s="22">
        <f t="shared" si="8077"/>
        <v>11850.4</v>
      </c>
      <c r="AW2178" s="22">
        <f t="shared" si="8078"/>
        <v>12121.1</v>
      </c>
      <c r="AX2178" s="22">
        <f t="shared" si="8079"/>
        <v>12121.1</v>
      </c>
      <c r="AY2178" s="22">
        <f t="shared" si="8276"/>
        <v>0</v>
      </c>
      <c r="AZ2178" s="22">
        <f t="shared" si="8258"/>
        <v>0</v>
      </c>
      <c r="BA2178" s="22">
        <f t="shared" si="8259"/>
        <v>0</v>
      </c>
      <c r="BB2178" s="22">
        <f t="shared" si="8080"/>
        <v>11850.4</v>
      </c>
      <c r="BC2178" s="22">
        <f t="shared" si="8081"/>
        <v>12121.1</v>
      </c>
      <c r="BD2178" s="22">
        <f t="shared" si="8082"/>
        <v>12121.1</v>
      </c>
      <c r="BE2178" s="22">
        <f t="shared" si="8260"/>
        <v>0</v>
      </c>
      <c r="BF2178" s="22">
        <f t="shared" si="8261"/>
        <v>0</v>
      </c>
      <c r="BG2178" s="22">
        <f t="shared" si="8262"/>
        <v>0</v>
      </c>
      <c r="BH2178" s="22">
        <f t="shared" si="8083"/>
        <v>11850.4</v>
      </c>
      <c r="BI2178" s="22">
        <f t="shared" si="8084"/>
        <v>12121.1</v>
      </c>
      <c r="BJ2178" s="22">
        <f t="shared" si="8085"/>
        <v>12121.1</v>
      </c>
      <c r="BK2178" s="22">
        <f t="shared" si="8263"/>
        <v>0</v>
      </c>
      <c r="BL2178" s="22">
        <f t="shared" si="8264"/>
        <v>0</v>
      </c>
      <c r="BM2178" s="22">
        <f t="shared" si="8265"/>
        <v>0</v>
      </c>
      <c r="BN2178" s="22">
        <f t="shared" si="8086"/>
        <v>11850.4</v>
      </c>
      <c r="BO2178" s="22">
        <f t="shared" si="8087"/>
        <v>12121.1</v>
      </c>
      <c r="BP2178" s="22">
        <f t="shared" si="8088"/>
        <v>12121.1</v>
      </c>
      <c r="BQ2178" s="22">
        <f t="shared" si="8266"/>
        <v>0</v>
      </c>
      <c r="BR2178" s="22">
        <f t="shared" si="8267"/>
        <v>0</v>
      </c>
      <c r="BS2178" s="22">
        <f t="shared" si="8089"/>
        <v>11850.4</v>
      </c>
      <c r="BT2178" s="22">
        <f t="shared" si="8090"/>
        <v>12121.1</v>
      </c>
      <c r="BU2178" s="22">
        <f t="shared" si="8091"/>
        <v>12121.1</v>
      </c>
      <c r="BV2178" s="22">
        <f t="shared" si="8268"/>
        <v>0</v>
      </c>
      <c r="BW2178" s="22">
        <f t="shared" si="8269"/>
        <v>0</v>
      </c>
      <c r="BX2178" s="22">
        <f t="shared" si="8092"/>
        <v>11850.4</v>
      </c>
      <c r="BY2178" s="22">
        <f t="shared" si="8093"/>
        <v>12121.1</v>
      </c>
      <c r="BZ2178" s="22">
        <f t="shared" si="8094"/>
        <v>12121.1</v>
      </c>
      <c r="CA2178" s="22">
        <f t="shared" si="8277"/>
        <v>0</v>
      </c>
      <c r="CB2178" s="22">
        <f t="shared" si="8271"/>
        <v>0</v>
      </c>
      <c r="CC2178" s="22">
        <f t="shared" si="8272"/>
        <v>0</v>
      </c>
      <c r="CD2178" s="22">
        <f t="shared" si="8226"/>
        <v>11850.4</v>
      </c>
      <c r="CE2178" s="22">
        <f t="shared" si="8273"/>
        <v>0</v>
      </c>
      <c r="CF2178" s="34">
        <f t="shared" si="8229"/>
        <v>11850.4</v>
      </c>
      <c r="CG2178" s="22">
        <f t="shared" si="8227"/>
        <v>12121.1</v>
      </c>
      <c r="CH2178" s="22">
        <f t="shared" si="8274"/>
        <v>0</v>
      </c>
      <c r="CI2178" s="22">
        <f t="shared" si="8230"/>
        <v>12121.1</v>
      </c>
      <c r="CJ2178" s="22">
        <f t="shared" si="8228"/>
        <v>12121.1</v>
      </c>
      <c r="CK2178" s="22">
        <f t="shared" si="8274"/>
        <v>0</v>
      </c>
      <c r="CL2178" s="22">
        <f t="shared" si="8231"/>
        <v>12121.1</v>
      </c>
      <c r="CM2178" s="22">
        <f t="shared" si="8274"/>
        <v>0</v>
      </c>
      <c r="CN2178" s="15"/>
      <c r="CO2178" s="35"/>
      <c r="CS2178" s="5" t="s">
        <v>29</v>
      </c>
    </row>
    <row r="2179" spans="1:99" ht="46.8" x14ac:dyDescent="0.3">
      <c r="A2179" s="36" t="s">
        <v>1254</v>
      </c>
      <c r="B2179" s="16">
        <v>240</v>
      </c>
      <c r="C2179" s="32"/>
      <c r="D2179" s="32"/>
      <c r="E2179" s="33" t="s">
        <v>41</v>
      </c>
      <c r="F2179" s="22">
        <f t="shared" si="8233"/>
        <v>11850.4</v>
      </c>
      <c r="G2179" s="22">
        <f t="shared" si="8234"/>
        <v>12121.1</v>
      </c>
      <c r="H2179" s="22">
        <f t="shared" si="8235"/>
        <v>12121.1</v>
      </c>
      <c r="I2179" s="22">
        <f t="shared" si="8236"/>
        <v>0</v>
      </c>
      <c r="J2179" s="22">
        <f t="shared" si="8237"/>
        <v>0</v>
      </c>
      <c r="K2179" s="22">
        <f t="shared" si="8238"/>
        <v>0</v>
      </c>
      <c r="L2179" s="22">
        <f t="shared" si="8059"/>
        <v>11850.4</v>
      </c>
      <c r="M2179" s="22">
        <f t="shared" si="8060"/>
        <v>12121.1</v>
      </c>
      <c r="N2179" s="22">
        <f t="shared" si="8061"/>
        <v>12121.1</v>
      </c>
      <c r="O2179" s="22">
        <f t="shared" si="8275"/>
        <v>0</v>
      </c>
      <c r="P2179" s="22">
        <f t="shared" si="8240"/>
        <v>0</v>
      </c>
      <c r="Q2179" s="22">
        <f t="shared" si="8241"/>
        <v>0</v>
      </c>
      <c r="R2179" s="22">
        <f t="shared" si="8062"/>
        <v>11850.4</v>
      </c>
      <c r="S2179" s="22">
        <f t="shared" si="8063"/>
        <v>12121.1</v>
      </c>
      <c r="T2179" s="22">
        <f t="shared" si="8064"/>
        <v>12121.1</v>
      </c>
      <c r="U2179" s="22">
        <f t="shared" si="8242"/>
        <v>0</v>
      </c>
      <c r="V2179" s="22">
        <f t="shared" si="8243"/>
        <v>0</v>
      </c>
      <c r="W2179" s="22">
        <f t="shared" si="8244"/>
        <v>0</v>
      </c>
      <c r="X2179" s="22">
        <f t="shared" si="8065"/>
        <v>11850.4</v>
      </c>
      <c r="Y2179" s="22">
        <f t="shared" si="8066"/>
        <v>12121.1</v>
      </c>
      <c r="Z2179" s="22">
        <f t="shared" si="8067"/>
        <v>12121.1</v>
      </c>
      <c r="AA2179" s="22">
        <f t="shared" si="8245"/>
        <v>0</v>
      </c>
      <c r="AB2179" s="22">
        <f t="shared" si="8246"/>
        <v>0</v>
      </c>
      <c r="AC2179" s="22">
        <f t="shared" si="8247"/>
        <v>0</v>
      </c>
      <c r="AD2179" s="22">
        <f t="shared" si="8068"/>
        <v>11850.4</v>
      </c>
      <c r="AE2179" s="22">
        <f t="shared" si="8069"/>
        <v>12121.1</v>
      </c>
      <c r="AF2179" s="22">
        <f t="shared" si="8070"/>
        <v>12121.1</v>
      </c>
      <c r="AG2179" s="22">
        <f t="shared" si="8248"/>
        <v>0</v>
      </c>
      <c r="AH2179" s="22">
        <f t="shared" si="8249"/>
        <v>0</v>
      </c>
      <c r="AI2179" s="22">
        <f t="shared" si="8250"/>
        <v>0</v>
      </c>
      <c r="AJ2179" s="22">
        <f t="shared" si="8071"/>
        <v>11850.4</v>
      </c>
      <c r="AK2179" s="22">
        <f t="shared" si="8072"/>
        <v>12121.1</v>
      </c>
      <c r="AL2179" s="22">
        <f t="shared" si="8073"/>
        <v>12121.1</v>
      </c>
      <c r="AM2179" s="22">
        <f t="shared" si="8251"/>
        <v>0</v>
      </c>
      <c r="AN2179" s="22">
        <f t="shared" si="8252"/>
        <v>0</v>
      </c>
      <c r="AO2179" s="22">
        <f t="shared" si="8253"/>
        <v>0</v>
      </c>
      <c r="AP2179" s="22">
        <f t="shared" si="8074"/>
        <v>11850.4</v>
      </c>
      <c r="AQ2179" s="22">
        <f t="shared" si="8075"/>
        <v>12121.1</v>
      </c>
      <c r="AR2179" s="22">
        <f t="shared" si="8076"/>
        <v>12121.1</v>
      </c>
      <c r="AS2179" s="22">
        <f t="shared" si="8254"/>
        <v>0</v>
      </c>
      <c r="AT2179" s="22">
        <f t="shared" si="8255"/>
        <v>0</v>
      </c>
      <c r="AU2179" s="22">
        <f t="shared" si="8256"/>
        <v>0</v>
      </c>
      <c r="AV2179" s="22">
        <f t="shared" si="8077"/>
        <v>11850.4</v>
      </c>
      <c r="AW2179" s="22">
        <f t="shared" si="8078"/>
        <v>12121.1</v>
      </c>
      <c r="AX2179" s="22">
        <f t="shared" si="8079"/>
        <v>12121.1</v>
      </c>
      <c r="AY2179" s="22">
        <f t="shared" si="8276"/>
        <v>0</v>
      </c>
      <c r="AZ2179" s="22">
        <f t="shared" si="8258"/>
        <v>0</v>
      </c>
      <c r="BA2179" s="22">
        <f t="shared" si="8259"/>
        <v>0</v>
      </c>
      <c r="BB2179" s="22">
        <f t="shared" si="8080"/>
        <v>11850.4</v>
      </c>
      <c r="BC2179" s="22">
        <f t="shared" si="8081"/>
        <v>12121.1</v>
      </c>
      <c r="BD2179" s="22">
        <f t="shared" si="8082"/>
        <v>12121.1</v>
      </c>
      <c r="BE2179" s="22">
        <f t="shared" si="8260"/>
        <v>0</v>
      </c>
      <c r="BF2179" s="22">
        <f t="shared" si="8261"/>
        <v>0</v>
      </c>
      <c r="BG2179" s="22">
        <f t="shared" si="8262"/>
        <v>0</v>
      </c>
      <c r="BH2179" s="22">
        <f t="shared" si="8083"/>
        <v>11850.4</v>
      </c>
      <c r="BI2179" s="22">
        <f t="shared" si="8084"/>
        <v>12121.1</v>
      </c>
      <c r="BJ2179" s="22">
        <f t="shared" si="8085"/>
        <v>12121.1</v>
      </c>
      <c r="BK2179" s="22">
        <f t="shared" si="8263"/>
        <v>0</v>
      </c>
      <c r="BL2179" s="22">
        <f t="shared" si="8264"/>
        <v>0</v>
      </c>
      <c r="BM2179" s="22">
        <f t="shared" si="8265"/>
        <v>0</v>
      </c>
      <c r="BN2179" s="22">
        <f t="shared" si="8086"/>
        <v>11850.4</v>
      </c>
      <c r="BO2179" s="22">
        <f t="shared" si="8087"/>
        <v>12121.1</v>
      </c>
      <c r="BP2179" s="22">
        <f t="shared" si="8088"/>
        <v>12121.1</v>
      </c>
      <c r="BQ2179" s="22">
        <f t="shared" si="8266"/>
        <v>0</v>
      </c>
      <c r="BR2179" s="22">
        <f t="shared" si="8267"/>
        <v>0</v>
      </c>
      <c r="BS2179" s="22">
        <f t="shared" si="8089"/>
        <v>11850.4</v>
      </c>
      <c r="BT2179" s="22">
        <f t="shared" si="8090"/>
        <v>12121.1</v>
      </c>
      <c r="BU2179" s="22">
        <f t="shared" si="8091"/>
        <v>12121.1</v>
      </c>
      <c r="BV2179" s="22">
        <f t="shared" si="8268"/>
        <v>0</v>
      </c>
      <c r="BW2179" s="22">
        <f t="shared" si="8269"/>
        <v>0</v>
      </c>
      <c r="BX2179" s="22">
        <f t="shared" si="8092"/>
        <v>11850.4</v>
      </c>
      <c r="BY2179" s="22">
        <f t="shared" si="8093"/>
        <v>12121.1</v>
      </c>
      <c r="BZ2179" s="22">
        <f t="shared" si="8094"/>
        <v>12121.1</v>
      </c>
      <c r="CA2179" s="22">
        <f t="shared" si="8277"/>
        <v>0</v>
      </c>
      <c r="CB2179" s="22">
        <f t="shared" si="8271"/>
        <v>0</v>
      </c>
      <c r="CC2179" s="22">
        <f t="shared" si="8272"/>
        <v>0</v>
      </c>
      <c r="CD2179" s="22">
        <f t="shared" si="8226"/>
        <v>11850.4</v>
      </c>
      <c r="CE2179" s="22">
        <f t="shared" si="8273"/>
        <v>0</v>
      </c>
      <c r="CF2179" s="34">
        <f t="shared" si="8229"/>
        <v>11850.4</v>
      </c>
      <c r="CG2179" s="22">
        <f t="shared" si="8227"/>
        <v>12121.1</v>
      </c>
      <c r="CH2179" s="22">
        <f t="shared" si="8274"/>
        <v>0</v>
      </c>
      <c r="CI2179" s="22">
        <f t="shared" si="8230"/>
        <v>12121.1</v>
      </c>
      <c r="CJ2179" s="22">
        <f t="shared" si="8228"/>
        <v>12121.1</v>
      </c>
      <c r="CK2179" s="22">
        <f t="shared" si="8274"/>
        <v>0</v>
      </c>
      <c r="CL2179" s="22">
        <f t="shared" si="8231"/>
        <v>12121.1</v>
      </c>
      <c r="CM2179" s="22">
        <f t="shared" si="8274"/>
        <v>0</v>
      </c>
      <c r="CN2179" s="15"/>
      <c r="CO2179" s="35"/>
      <c r="CT2179" s="5" t="s">
        <v>30</v>
      </c>
    </row>
    <row r="2180" spans="1:99" ht="31.2" x14ac:dyDescent="0.3">
      <c r="A2180" s="36" t="s">
        <v>1254</v>
      </c>
      <c r="B2180" s="16">
        <v>240</v>
      </c>
      <c r="C2180" s="32" t="s">
        <v>395</v>
      </c>
      <c r="D2180" s="32" t="s">
        <v>625</v>
      </c>
      <c r="E2180" s="33" t="s">
        <v>626</v>
      </c>
      <c r="F2180" s="22">
        <v>11850.4</v>
      </c>
      <c r="G2180" s="22">
        <v>12121.1</v>
      </c>
      <c r="H2180" s="22">
        <v>12121.1</v>
      </c>
      <c r="I2180" s="22"/>
      <c r="J2180" s="22"/>
      <c r="K2180" s="22"/>
      <c r="L2180" s="22">
        <f t="shared" si="8059"/>
        <v>11850.4</v>
      </c>
      <c r="M2180" s="22">
        <f t="shared" si="8060"/>
        <v>12121.1</v>
      </c>
      <c r="N2180" s="22">
        <f t="shared" si="8061"/>
        <v>12121.1</v>
      </c>
      <c r="O2180" s="22"/>
      <c r="P2180" s="22"/>
      <c r="Q2180" s="22"/>
      <c r="R2180" s="22">
        <f t="shared" si="8062"/>
        <v>11850.4</v>
      </c>
      <c r="S2180" s="22">
        <f t="shared" si="8063"/>
        <v>12121.1</v>
      </c>
      <c r="T2180" s="22">
        <f t="shared" si="8064"/>
        <v>12121.1</v>
      </c>
      <c r="U2180" s="22"/>
      <c r="V2180" s="22"/>
      <c r="W2180" s="22"/>
      <c r="X2180" s="22">
        <f t="shared" si="8065"/>
        <v>11850.4</v>
      </c>
      <c r="Y2180" s="22">
        <f t="shared" si="8066"/>
        <v>12121.1</v>
      </c>
      <c r="Z2180" s="22">
        <f t="shared" si="8067"/>
        <v>12121.1</v>
      </c>
      <c r="AA2180" s="22"/>
      <c r="AB2180" s="22"/>
      <c r="AC2180" s="22"/>
      <c r="AD2180" s="22">
        <f t="shared" si="8068"/>
        <v>11850.4</v>
      </c>
      <c r="AE2180" s="22">
        <f t="shared" si="8069"/>
        <v>12121.1</v>
      </c>
      <c r="AF2180" s="22">
        <f t="shared" si="8070"/>
        <v>12121.1</v>
      </c>
      <c r="AG2180" s="22"/>
      <c r="AH2180" s="22"/>
      <c r="AI2180" s="22"/>
      <c r="AJ2180" s="22">
        <f t="shared" si="8071"/>
        <v>11850.4</v>
      </c>
      <c r="AK2180" s="22">
        <f t="shared" si="8072"/>
        <v>12121.1</v>
      </c>
      <c r="AL2180" s="22">
        <f t="shared" si="8073"/>
        <v>12121.1</v>
      </c>
      <c r="AM2180" s="22"/>
      <c r="AN2180" s="22"/>
      <c r="AO2180" s="22"/>
      <c r="AP2180" s="22">
        <f t="shared" si="8074"/>
        <v>11850.4</v>
      </c>
      <c r="AQ2180" s="22">
        <f t="shared" si="8075"/>
        <v>12121.1</v>
      </c>
      <c r="AR2180" s="22">
        <f t="shared" si="8076"/>
        <v>12121.1</v>
      </c>
      <c r="AS2180" s="22"/>
      <c r="AT2180" s="22"/>
      <c r="AU2180" s="22"/>
      <c r="AV2180" s="22">
        <f t="shared" si="8077"/>
        <v>11850.4</v>
      </c>
      <c r="AW2180" s="22">
        <f t="shared" si="8078"/>
        <v>12121.1</v>
      </c>
      <c r="AX2180" s="22">
        <f t="shared" si="8079"/>
        <v>12121.1</v>
      </c>
      <c r="AY2180" s="22"/>
      <c r="AZ2180" s="22"/>
      <c r="BA2180" s="22"/>
      <c r="BB2180" s="22">
        <f t="shared" si="8080"/>
        <v>11850.4</v>
      </c>
      <c r="BC2180" s="22">
        <f t="shared" si="8081"/>
        <v>12121.1</v>
      </c>
      <c r="BD2180" s="22">
        <f t="shared" si="8082"/>
        <v>12121.1</v>
      </c>
      <c r="BE2180" s="22"/>
      <c r="BF2180" s="22"/>
      <c r="BG2180" s="22"/>
      <c r="BH2180" s="22">
        <f t="shared" si="8083"/>
        <v>11850.4</v>
      </c>
      <c r="BI2180" s="22">
        <f t="shared" si="8084"/>
        <v>12121.1</v>
      </c>
      <c r="BJ2180" s="22">
        <f t="shared" si="8085"/>
        <v>12121.1</v>
      </c>
      <c r="BK2180" s="22"/>
      <c r="BL2180" s="22"/>
      <c r="BM2180" s="22"/>
      <c r="BN2180" s="22">
        <f t="shared" si="8086"/>
        <v>11850.4</v>
      </c>
      <c r="BO2180" s="22">
        <f t="shared" si="8087"/>
        <v>12121.1</v>
      </c>
      <c r="BP2180" s="22">
        <f t="shared" si="8088"/>
        <v>12121.1</v>
      </c>
      <c r="BQ2180" s="22"/>
      <c r="BR2180" s="22"/>
      <c r="BS2180" s="22">
        <f t="shared" si="8089"/>
        <v>11850.4</v>
      </c>
      <c r="BT2180" s="22">
        <f t="shared" si="8090"/>
        <v>12121.1</v>
      </c>
      <c r="BU2180" s="22">
        <f t="shared" si="8091"/>
        <v>12121.1</v>
      </c>
      <c r="BV2180" s="22"/>
      <c r="BW2180" s="22"/>
      <c r="BX2180" s="22">
        <f t="shared" si="8092"/>
        <v>11850.4</v>
      </c>
      <c r="BY2180" s="22">
        <f t="shared" si="8093"/>
        <v>12121.1</v>
      </c>
      <c r="BZ2180" s="22">
        <f t="shared" si="8094"/>
        <v>12121.1</v>
      </c>
      <c r="CA2180" s="22"/>
      <c r="CB2180" s="22"/>
      <c r="CC2180" s="22"/>
      <c r="CD2180" s="22">
        <f t="shared" si="8226"/>
        <v>11850.4</v>
      </c>
      <c r="CE2180" s="22"/>
      <c r="CF2180" s="34">
        <f t="shared" si="8229"/>
        <v>11850.4</v>
      </c>
      <c r="CG2180" s="22">
        <f t="shared" si="8227"/>
        <v>12121.1</v>
      </c>
      <c r="CH2180" s="22"/>
      <c r="CI2180" s="22">
        <f t="shared" si="8230"/>
        <v>12121.1</v>
      </c>
      <c r="CJ2180" s="22">
        <f t="shared" si="8228"/>
        <v>12121.1</v>
      </c>
      <c r="CK2180" s="22"/>
      <c r="CL2180" s="22">
        <f t="shared" si="8231"/>
        <v>12121.1</v>
      </c>
      <c r="CM2180" s="22"/>
      <c r="CN2180" s="15"/>
      <c r="CO2180" s="35"/>
    </row>
    <row r="2181" spans="1:99" s="24" customFormat="1" ht="31.2" x14ac:dyDescent="0.3">
      <c r="A2181" s="18" t="s">
        <v>1256</v>
      </c>
      <c r="B2181" s="19"/>
      <c r="C2181" s="18"/>
      <c r="D2181" s="18"/>
      <c r="E2181" s="20" t="s">
        <v>1257</v>
      </c>
      <c r="F2181" s="21">
        <f t="shared" ref="F2181:K2181" si="8278">F2182+F2203</f>
        <v>24205.1</v>
      </c>
      <c r="G2181" s="21">
        <f t="shared" si="8278"/>
        <v>21114.7</v>
      </c>
      <c r="H2181" s="21">
        <f t="shared" si="8278"/>
        <v>18200.599999999999</v>
      </c>
      <c r="I2181" s="21">
        <f t="shared" si="8278"/>
        <v>0</v>
      </c>
      <c r="J2181" s="21">
        <f t="shared" si="8278"/>
        <v>0</v>
      </c>
      <c r="K2181" s="21">
        <f t="shared" si="8278"/>
        <v>0</v>
      </c>
      <c r="L2181" s="21">
        <f t="shared" si="8059"/>
        <v>24205.1</v>
      </c>
      <c r="M2181" s="21">
        <f t="shared" si="8060"/>
        <v>21114.7</v>
      </c>
      <c r="N2181" s="21">
        <f t="shared" si="8061"/>
        <v>18200.599999999999</v>
      </c>
      <c r="O2181" s="21">
        <f>O2182+O2203</f>
        <v>0</v>
      </c>
      <c r="P2181" s="21">
        <f>P2182+P2203</f>
        <v>0</v>
      </c>
      <c r="Q2181" s="21">
        <f>Q2182+Q2203</f>
        <v>0</v>
      </c>
      <c r="R2181" s="21">
        <f t="shared" si="8062"/>
        <v>24205.1</v>
      </c>
      <c r="S2181" s="21">
        <f t="shared" si="8063"/>
        <v>21114.7</v>
      </c>
      <c r="T2181" s="21">
        <f t="shared" si="8064"/>
        <v>18200.599999999999</v>
      </c>
      <c r="U2181" s="21">
        <f>U2182+U2203</f>
        <v>0</v>
      </c>
      <c r="V2181" s="21">
        <f>V2182+V2203</f>
        <v>0</v>
      </c>
      <c r="W2181" s="21">
        <f>W2182+W2203</f>
        <v>0</v>
      </c>
      <c r="X2181" s="21">
        <f t="shared" si="8065"/>
        <v>24205.1</v>
      </c>
      <c r="Y2181" s="21">
        <f t="shared" si="8066"/>
        <v>21114.7</v>
      </c>
      <c r="Z2181" s="21">
        <f t="shared" si="8067"/>
        <v>18200.599999999999</v>
      </c>
      <c r="AA2181" s="21">
        <f>AA2182+AA2203</f>
        <v>0</v>
      </c>
      <c r="AB2181" s="21">
        <f>AB2182+AB2203</f>
        <v>0</v>
      </c>
      <c r="AC2181" s="21">
        <f>AC2182+AC2203</f>
        <v>0</v>
      </c>
      <c r="AD2181" s="21">
        <f t="shared" si="8068"/>
        <v>24205.1</v>
      </c>
      <c r="AE2181" s="21">
        <f t="shared" si="8069"/>
        <v>21114.7</v>
      </c>
      <c r="AF2181" s="21">
        <f t="shared" si="8070"/>
        <v>18200.599999999999</v>
      </c>
      <c r="AG2181" s="21">
        <f>AG2182+AG2203</f>
        <v>0</v>
      </c>
      <c r="AH2181" s="21">
        <f>AH2182+AH2203</f>
        <v>0</v>
      </c>
      <c r="AI2181" s="21">
        <f>AI2182+AI2203</f>
        <v>0</v>
      </c>
      <c r="AJ2181" s="21">
        <f t="shared" si="8071"/>
        <v>24205.1</v>
      </c>
      <c r="AK2181" s="21">
        <f t="shared" si="8072"/>
        <v>21114.7</v>
      </c>
      <c r="AL2181" s="21">
        <f t="shared" si="8073"/>
        <v>18200.599999999999</v>
      </c>
      <c r="AM2181" s="21">
        <f>AM2182+AM2203</f>
        <v>0</v>
      </c>
      <c r="AN2181" s="21">
        <f>AN2182+AN2203</f>
        <v>0</v>
      </c>
      <c r="AO2181" s="21">
        <f>AO2182+AO2203</f>
        <v>0</v>
      </c>
      <c r="AP2181" s="21">
        <f t="shared" si="8074"/>
        <v>24205.1</v>
      </c>
      <c r="AQ2181" s="21">
        <f t="shared" si="8075"/>
        <v>21114.7</v>
      </c>
      <c r="AR2181" s="21">
        <f t="shared" si="8076"/>
        <v>18200.599999999999</v>
      </c>
      <c r="AS2181" s="21">
        <f>AS2182+AS2203</f>
        <v>0</v>
      </c>
      <c r="AT2181" s="21">
        <f>AT2182+AT2203</f>
        <v>0</v>
      </c>
      <c r="AU2181" s="21">
        <f>AU2182+AU2203</f>
        <v>0</v>
      </c>
      <c r="AV2181" s="21">
        <f t="shared" si="8077"/>
        <v>24205.1</v>
      </c>
      <c r="AW2181" s="21">
        <f t="shared" si="8078"/>
        <v>21114.7</v>
      </c>
      <c r="AX2181" s="21">
        <f t="shared" si="8079"/>
        <v>18200.599999999999</v>
      </c>
      <c r="AY2181" s="21">
        <f>AY2182+AY2203</f>
        <v>-568.05100000000016</v>
      </c>
      <c r="AZ2181" s="21">
        <f>AZ2182+AZ2203</f>
        <v>0</v>
      </c>
      <c r="BA2181" s="21">
        <f>BA2182+BA2203</f>
        <v>0</v>
      </c>
      <c r="BB2181" s="21">
        <f t="shared" si="8080"/>
        <v>23637.048999999999</v>
      </c>
      <c r="BC2181" s="21">
        <f t="shared" si="8081"/>
        <v>21114.7</v>
      </c>
      <c r="BD2181" s="21">
        <f t="shared" si="8082"/>
        <v>18200.599999999999</v>
      </c>
      <c r="BE2181" s="21">
        <f>BE2182+BE2203</f>
        <v>0</v>
      </c>
      <c r="BF2181" s="21">
        <f>BF2182+BF2203</f>
        <v>0</v>
      </c>
      <c r="BG2181" s="21">
        <f>BG2182+BG2203</f>
        <v>0</v>
      </c>
      <c r="BH2181" s="21">
        <f t="shared" si="8083"/>
        <v>23637.048999999999</v>
      </c>
      <c r="BI2181" s="21">
        <f t="shared" si="8084"/>
        <v>21114.7</v>
      </c>
      <c r="BJ2181" s="21">
        <f t="shared" si="8085"/>
        <v>18200.599999999999</v>
      </c>
      <c r="BK2181" s="21">
        <f>BK2182+BK2203</f>
        <v>0</v>
      </c>
      <c r="BL2181" s="21">
        <f>BL2182+BL2203</f>
        <v>0</v>
      </c>
      <c r="BM2181" s="21">
        <f>BM2182+BM2203</f>
        <v>0</v>
      </c>
      <c r="BN2181" s="21">
        <f t="shared" si="8086"/>
        <v>23637.048999999999</v>
      </c>
      <c r="BO2181" s="21">
        <f t="shared" si="8087"/>
        <v>21114.7</v>
      </c>
      <c r="BP2181" s="21">
        <f t="shared" si="8088"/>
        <v>18200.599999999999</v>
      </c>
      <c r="BQ2181" s="21">
        <f>BQ2182+BQ2203</f>
        <v>0</v>
      </c>
      <c r="BR2181" s="21">
        <f>BR2182+BR2203</f>
        <v>0</v>
      </c>
      <c r="BS2181" s="22">
        <f t="shared" si="8089"/>
        <v>23637.048999999999</v>
      </c>
      <c r="BT2181" s="22">
        <f t="shared" si="8090"/>
        <v>21114.7</v>
      </c>
      <c r="BU2181" s="22">
        <f t="shared" si="8091"/>
        <v>18200.599999999999</v>
      </c>
      <c r="BV2181" s="21">
        <f>BV2182+BV2203</f>
        <v>0</v>
      </c>
      <c r="BW2181" s="21">
        <f>BW2182+BW2203</f>
        <v>0</v>
      </c>
      <c r="BX2181" s="21">
        <f t="shared" si="8092"/>
        <v>23637.048999999999</v>
      </c>
      <c r="BY2181" s="21">
        <f t="shared" si="8093"/>
        <v>21114.7</v>
      </c>
      <c r="BZ2181" s="21">
        <f t="shared" si="8094"/>
        <v>18200.599999999999</v>
      </c>
      <c r="CA2181" s="21">
        <f>CA2182+CA2203</f>
        <v>0</v>
      </c>
      <c r="CB2181" s="21">
        <f>CB2182+CB2203</f>
        <v>0</v>
      </c>
      <c r="CC2181" s="21">
        <f>CC2182+CC2203</f>
        <v>0</v>
      </c>
      <c r="CD2181" s="21">
        <f t="shared" si="8226"/>
        <v>23637.048999999999</v>
      </c>
      <c r="CE2181" s="21">
        <f>CE2182+CE2203</f>
        <v>0</v>
      </c>
      <c r="CF2181" s="23">
        <f t="shared" si="8229"/>
        <v>23637.048999999999</v>
      </c>
      <c r="CG2181" s="21">
        <f t="shared" si="8227"/>
        <v>21114.7</v>
      </c>
      <c r="CH2181" s="21">
        <f>CH2182+CH2203</f>
        <v>0</v>
      </c>
      <c r="CI2181" s="21">
        <f t="shared" si="8230"/>
        <v>21114.7</v>
      </c>
      <c r="CJ2181" s="21">
        <f t="shared" si="8228"/>
        <v>18200.599999999999</v>
      </c>
      <c r="CK2181" s="21">
        <f>CK2182+CK2203</f>
        <v>0</v>
      </c>
      <c r="CL2181" s="21">
        <f t="shared" si="8231"/>
        <v>18200.599999999999</v>
      </c>
      <c r="CM2181" s="21">
        <f>CM2182+CM2203</f>
        <v>0</v>
      </c>
      <c r="CN2181" s="15"/>
      <c r="CO2181" s="10"/>
      <c r="CP2181" s="24" t="s">
        <v>26</v>
      </c>
    </row>
    <row r="2182" spans="1:99" s="31" customFormat="1" ht="62.4" x14ac:dyDescent="0.3">
      <c r="A2182" s="25" t="s">
        <v>1258</v>
      </c>
      <c r="B2182" s="26"/>
      <c r="C2182" s="25"/>
      <c r="D2182" s="25"/>
      <c r="E2182" s="27" t="s">
        <v>1259</v>
      </c>
      <c r="F2182" s="28">
        <f t="shared" ref="F2182:K2182" si="8279">F2183</f>
        <v>7048.3</v>
      </c>
      <c r="G2182" s="28">
        <f t="shared" si="8279"/>
        <v>6135.8</v>
      </c>
      <c r="H2182" s="28">
        <f t="shared" si="8279"/>
        <v>3617.8</v>
      </c>
      <c r="I2182" s="28">
        <f t="shared" si="8279"/>
        <v>0</v>
      </c>
      <c r="J2182" s="28">
        <f t="shared" si="8279"/>
        <v>0</v>
      </c>
      <c r="K2182" s="28">
        <f t="shared" si="8279"/>
        <v>0</v>
      </c>
      <c r="L2182" s="28">
        <f t="shared" si="8059"/>
        <v>7048.3</v>
      </c>
      <c r="M2182" s="28">
        <f t="shared" si="8060"/>
        <v>6135.8</v>
      </c>
      <c r="N2182" s="28">
        <f t="shared" si="8061"/>
        <v>3617.8</v>
      </c>
      <c r="O2182" s="28">
        <f>O2183</f>
        <v>0</v>
      </c>
      <c r="P2182" s="28">
        <f>P2183</f>
        <v>0</v>
      </c>
      <c r="Q2182" s="28">
        <f>Q2183</f>
        <v>0</v>
      </c>
      <c r="R2182" s="28">
        <f t="shared" si="8062"/>
        <v>7048.3</v>
      </c>
      <c r="S2182" s="28">
        <f t="shared" si="8063"/>
        <v>6135.8</v>
      </c>
      <c r="T2182" s="28">
        <f t="shared" si="8064"/>
        <v>3617.8</v>
      </c>
      <c r="U2182" s="28">
        <f>U2183</f>
        <v>0</v>
      </c>
      <c r="V2182" s="28">
        <f>V2183</f>
        <v>0</v>
      </c>
      <c r="W2182" s="28">
        <f>W2183</f>
        <v>0</v>
      </c>
      <c r="X2182" s="28">
        <f t="shared" si="8065"/>
        <v>7048.3</v>
      </c>
      <c r="Y2182" s="28">
        <f t="shared" si="8066"/>
        <v>6135.8</v>
      </c>
      <c r="Z2182" s="28">
        <f t="shared" si="8067"/>
        <v>3617.8</v>
      </c>
      <c r="AA2182" s="28">
        <f>AA2183</f>
        <v>0</v>
      </c>
      <c r="AB2182" s="28">
        <f>AB2183</f>
        <v>0</v>
      </c>
      <c r="AC2182" s="28">
        <f>AC2183</f>
        <v>0</v>
      </c>
      <c r="AD2182" s="28">
        <f t="shared" si="8068"/>
        <v>7048.3</v>
      </c>
      <c r="AE2182" s="28">
        <f t="shared" si="8069"/>
        <v>6135.8</v>
      </c>
      <c r="AF2182" s="28">
        <f t="shared" si="8070"/>
        <v>3617.8</v>
      </c>
      <c r="AG2182" s="28">
        <f>AG2183</f>
        <v>0</v>
      </c>
      <c r="AH2182" s="28">
        <f>AH2183</f>
        <v>0</v>
      </c>
      <c r="AI2182" s="28">
        <f>AI2183</f>
        <v>0</v>
      </c>
      <c r="AJ2182" s="28">
        <f t="shared" si="8071"/>
        <v>7048.3</v>
      </c>
      <c r="AK2182" s="28">
        <f t="shared" si="8072"/>
        <v>6135.8</v>
      </c>
      <c r="AL2182" s="28">
        <f t="shared" si="8073"/>
        <v>3617.8</v>
      </c>
      <c r="AM2182" s="28">
        <f>AM2183</f>
        <v>0</v>
      </c>
      <c r="AN2182" s="28">
        <f>AN2183</f>
        <v>0</v>
      </c>
      <c r="AO2182" s="28">
        <f>AO2183</f>
        <v>0</v>
      </c>
      <c r="AP2182" s="28">
        <f t="shared" si="8074"/>
        <v>7048.3</v>
      </c>
      <c r="AQ2182" s="28">
        <f t="shared" si="8075"/>
        <v>6135.8</v>
      </c>
      <c r="AR2182" s="28">
        <f t="shared" si="8076"/>
        <v>3617.8</v>
      </c>
      <c r="AS2182" s="28">
        <f>AS2183</f>
        <v>0</v>
      </c>
      <c r="AT2182" s="28">
        <f>AT2183</f>
        <v>0</v>
      </c>
      <c r="AU2182" s="28">
        <f>AU2183</f>
        <v>0</v>
      </c>
      <c r="AV2182" s="28">
        <f t="shared" si="8077"/>
        <v>7048.3</v>
      </c>
      <c r="AW2182" s="28">
        <f t="shared" si="8078"/>
        <v>6135.8</v>
      </c>
      <c r="AX2182" s="28">
        <f t="shared" si="8079"/>
        <v>3617.8</v>
      </c>
      <c r="AY2182" s="28">
        <f>AY2183</f>
        <v>-568.05100000000016</v>
      </c>
      <c r="AZ2182" s="28">
        <f>AZ2183</f>
        <v>0</v>
      </c>
      <c r="BA2182" s="28">
        <f>BA2183</f>
        <v>0</v>
      </c>
      <c r="BB2182" s="28">
        <f t="shared" si="8080"/>
        <v>6480.2489999999998</v>
      </c>
      <c r="BC2182" s="28">
        <f t="shared" si="8081"/>
        <v>6135.8</v>
      </c>
      <c r="BD2182" s="28">
        <f t="shared" si="8082"/>
        <v>3617.8</v>
      </c>
      <c r="BE2182" s="28">
        <f>BE2183</f>
        <v>0</v>
      </c>
      <c r="BF2182" s="28">
        <f>BF2183</f>
        <v>0</v>
      </c>
      <c r="BG2182" s="28">
        <f>BG2183</f>
        <v>0</v>
      </c>
      <c r="BH2182" s="28">
        <f t="shared" si="8083"/>
        <v>6480.2489999999998</v>
      </c>
      <c r="BI2182" s="28">
        <f t="shared" si="8084"/>
        <v>6135.8</v>
      </c>
      <c r="BJ2182" s="28">
        <f t="shared" si="8085"/>
        <v>3617.8</v>
      </c>
      <c r="BK2182" s="28">
        <f>BK2183</f>
        <v>0</v>
      </c>
      <c r="BL2182" s="28">
        <f>BL2183</f>
        <v>0</v>
      </c>
      <c r="BM2182" s="28">
        <f>BM2183</f>
        <v>0</v>
      </c>
      <c r="BN2182" s="28">
        <f t="shared" si="8086"/>
        <v>6480.2489999999998</v>
      </c>
      <c r="BO2182" s="28">
        <f t="shared" si="8087"/>
        <v>6135.8</v>
      </c>
      <c r="BP2182" s="28">
        <f t="shared" si="8088"/>
        <v>3617.8</v>
      </c>
      <c r="BQ2182" s="28">
        <f>BQ2183</f>
        <v>0</v>
      </c>
      <c r="BR2182" s="28">
        <f>BR2183</f>
        <v>0</v>
      </c>
      <c r="BS2182" s="22">
        <f t="shared" si="8089"/>
        <v>6480.2489999999998</v>
      </c>
      <c r="BT2182" s="22">
        <f t="shared" si="8090"/>
        <v>6135.8</v>
      </c>
      <c r="BU2182" s="22">
        <f t="shared" si="8091"/>
        <v>3617.8</v>
      </c>
      <c r="BV2182" s="28">
        <f>BV2183</f>
        <v>0</v>
      </c>
      <c r="BW2182" s="28">
        <f>BW2183</f>
        <v>0</v>
      </c>
      <c r="BX2182" s="28">
        <f t="shared" si="8092"/>
        <v>6480.2489999999998</v>
      </c>
      <c r="BY2182" s="28">
        <f t="shared" si="8093"/>
        <v>6135.8</v>
      </c>
      <c r="BZ2182" s="28">
        <f t="shared" si="8094"/>
        <v>3617.8</v>
      </c>
      <c r="CA2182" s="28">
        <f>CA2183</f>
        <v>0</v>
      </c>
      <c r="CB2182" s="28">
        <f>CB2183</f>
        <v>0</v>
      </c>
      <c r="CC2182" s="28">
        <f>CC2183</f>
        <v>0</v>
      </c>
      <c r="CD2182" s="28">
        <f t="shared" si="8226"/>
        <v>6480.2489999999998</v>
      </c>
      <c r="CE2182" s="28">
        <f>CE2183</f>
        <v>0</v>
      </c>
      <c r="CF2182" s="29">
        <f t="shared" si="8229"/>
        <v>6480.2489999999998</v>
      </c>
      <c r="CG2182" s="28">
        <f t="shared" si="8227"/>
        <v>6135.8</v>
      </c>
      <c r="CH2182" s="28">
        <f>CH2183</f>
        <v>0</v>
      </c>
      <c r="CI2182" s="28">
        <f t="shared" si="8230"/>
        <v>6135.8</v>
      </c>
      <c r="CJ2182" s="28">
        <f t="shared" si="8228"/>
        <v>3617.8</v>
      </c>
      <c r="CK2182" s="28">
        <f>CK2183</f>
        <v>0</v>
      </c>
      <c r="CL2182" s="28">
        <f t="shared" si="8231"/>
        <v>3617.8</v>
      </c>
      <c r="CM2182" s="28">
        <f>CM2183</f>
        <v>0</v>
      </c>
      <c r="CN2182" s="15"/>
      <c r="CO2182" s="30"/>
      <c r="CQ2182" s="31" t="s">
        <v>27</v>
      </c>
    </row>
    <row r="2183" spans="1:99" ht="31.2" x14ac:dyDescent="0.3">
      <c r="A2183" s="32" t="s">
        <v>1260</v>
      </c>
      <c r="B2183" s="16"/>
      <c r="C2183" s="32"/>
      <c r="D2183" s="32"/>
      <c r="E2183" s="33" t="s">
        <v>1261</v>
      </c>
      <c r="F2183" s="22">
        <f t="shared" ref="F2183:K2183" si="8280">F2184+F2191+F2195+F2199</f>
        <v>7048.3</v>
      </c>
      <c r="G2183" s="22">
        <f t="shared" si="8280"/>
        <v>6135.8</v>
      </c>
      <c r="H2183" s="22">
        <f t="shared" si="8280"/>
        <v>3617.8</v>
      </c>
      <c r="I2183" s="22">
        <f t="shared" si="8280"/>
        <v>0</v>
      </c>
      <c r="J2183" s="22">
        <f t="shared" si="8280"/>
        <v>0</v>
      </c>
      <c r="K2183" s="22">
        <f t="shared" si="8280"/>
        <v>0</v>
      </c>
      <c r="L2183" s="22">
        <f t="shared" si="8059"/>
        <v>7048.3</v>
      </c>
      <c r="M2183" s="22">
        <f t="shared" si="8060"/>
        <v>6135.8</v>
      </c>
      <c r="N2183" s="22">
        <f t="shared" si="8061"/>
        <v>3617.8</v>
      </c>
      <c r="O2183" s="22">
        <f>O2184+O2191+O2195+O2199</f>
        <v>0</v>
      </c>
      <c r="P2183" s="22">
        <f>P2184+P2191+P2195+P2199</f>
        <v>0</v>
      </c>
      <c r="Q2183" s="22">
        <f>Q2184+Q2191+Q2195+Q2199</f>
        <v>0</v>
      </c>
      <c r="R2183" s="22">
        <f t="shared" si="8062"/>
        <v>7048.3</v>
      </c>
      <c r="S2183" s="22">
        <f t="shared" si="8063"/>
        <v>6135.8</v>
      </c>
      <c r="T2183" s="22">
        <f t="shared" si="8064"/>
        <v>3617.8</v>
      </c>
      <c r="U2183" s="22">
        <f>U2184+U2191+U2195+U2199</f>
        <v>0</v>
      </c>
      <c r="V2183" s="22">
        <f>V2184+V2191+V2195+V2199</f>
        <v>0</v>
      </c>
      <c r="W2183" s="22">
        <f>W2184+W2191+W2195+W2199</f>
        <v>0</v>
      </c>
      <c r="X2183" s="22">
        <f t="shared" si="8065"/>
        <v>7048.3</v>
      </c>
      <c r="Y2183" s="22">
        <f t="shared" si="8066"/>
        <v>6135.8</v>
      </c>
      <c r="Z2183" s="22">
        <f t="shared" si="8067"/>
        <v>3617.8</v>
      </c>
      <c r="AA2183" s="22">
        <f>AA2184+AA2191+AA2195+AA2199</f>
        <v>0</v>
      </c>
      <c r="AB2183" s="22">
        <f>AB2184+AB2191+AB2195+AB2199</f>
        <v>0</v>
      </c>
      <c r="AC2183" s="22">
        <f>AC2184+AC2191+AC2195+AC2199</f>
        <v>0</v>
      </c>
      <c r="AD2183" s="22">
        <f t="shared" si="8068"/>
        <v>7048.3</v>
      </c>
      <c r="AE2183" s="22">
        <f t="shared" si="8069"/>
        <v>6135.8</v>
      </c>
      <c r="AF2183" s="22">
        <f t="shared" si="8070"/>
        <v>3617.8</v>
      </c>
      <c r="AG2183" s="22">
        <f>AG2184+AG2191+AG2195+AG2199</f>
        <v>0</v>
      </c>
      <c r="AH2183" s="22">
        <f>AH2184+AH2191+AH2195+AH2199</f>
        <v>0</v>
      </c>
      <c r="AI2183" s="22">
        <f>AI2184+AI2191+AI2195+AI2199</f>
        <v>0</v>
      </c>
      <c r="AJ2183" s="22">
        <f t="shared" si="8071"/>
        <v>7048.3</v>
      </c>
      <c r="AK2183" s="22">
        <f t="shared" si="8072"/>
        <v>6135.8</v>
      </c>
      <c r="AL2183" s="22">
        <f t="shared" si="8073"/>
        <v>3617.8</v>
      </c>
      <c r="AM2183" s="22">
        <f>AM2184+AM2191+AM2195+AM2199</f>
        <v>0</v>
      </c>
      <c r="AN2183" s="22">
        <f>AN2184+AN2191+AN2195+AN2199</f>
        <v>0</v>
      </c>
      <c r="AO2183" s="22">
        <f>AO2184+AO2191+AO2195+AO2199</f>
        <v>0</v>
      </c>
      <c r="AP2183" s="22">
        <f t="shared" si="8074"/>
        <v>7048.3</v>
      </c>
      <c r="AQ2183" s="22">
        <f t="shared" si="8075"/>
        <v>6135.8</v>
      </c>
      <c r="AR2183" s="22">
        <f t="shared" si="8076"/>
        <v>3617.8</v>
      </c>
      <c r="AS2183" s="22">
        <f>AS2184+AS2191+AS2195+AS2199</f>
        <v>0</v>
      </c>
      <c r="AT2183" s="22">
        <f>AT2184+AT2191+AT2195+AT2199</f>
        <v>0</v>
      </c>
      <c r="AU2183" s="22">
        <f>AU2184+AU2191+AU2195+AU2199</f>
        <v>0</v>
      </c>
      <c r="AV2183" s="22">
        <f t="shared" si="8077"/>
        <v>7048.3</v>
      </c>
      <c r="AW2183" s="22">
        <f t="shared" si="8078"/>
        <v>6135.8</v>
      </c>
      <c r="AX2183" s="22">
        <f t="shared" si="8079"/>
        <v>3617.8</v>
      </c>
      <c r="AY2183" s="22">
        <f>AY2184+AY2191+AY2195+AY2199</f>
        <v>-568.05100000000016</v>
      </c>
      <c r="AZ2183" s="22">
        <f>AZ2184+AZ2191+AZ2195+AZ2199</f>
        <v>0</v>
      </c>
      <c r="BA2183" s="22">
        <f>BA2184+BA2191+BA2195+BA2199</f>
        <v>0</v>
      </c>
      <c r="BB2183" s="22">
        <f t="shared" si="8080"/>
        <v>6480.2489999999998</v>
      </c>
      <c r="BC2183" s="22">
        <f t="shared" si="8081"/>
        <v>6135.8</v>
      </c>
      <c r="BD2183" s="22">
        <f t="shared" si="8082"/>
        <v>3617.8</v>
      </c>
      <c r="BE2183" s="22">
        <f>BE2184+BE2191+BE2195+BE2199</f>
        <v>0</v>
      </c>
      <c r="BF2183" s="22">
        <f>BF2184+BF2191+BF2195+BF2199</f>
        <v>0</v>
      </c>
      <c r="BG2183" s="22">
        <f>BG2184+BG2191+BG2195+BG2199</f>
        <v>0</v>
      </c>
      <c r="BH2183" s="22">
        <f t="shared" si="8083"/>
        <v>6480.2489999999998</v>
      </c>
      <c r="BI2183" s="22">
        <f t="shared" si="8084"/>
        <v>6135.8</v>
      </c>
      <c r="BJ2183" s="22">
        <f t="shared" si="8085"/>
        <v>3617.8</v>
      </c>
      <c r="BK2183" s="22">
        <f>BK2184+BK2191+BK2195+BK2199</f>
        <v>0</v>
      </c>
      <c r="BL2183" s="22">
        <f>BL2184+BL2191+BL2195+BL2199</f>
        <v>0</v>
      </c>
      <c r="BM2183" s="22">
        <f>BM2184+BM2191+BM2195+BM2199</f>
        <v>0</v>
      </c>
      <c r="BN2183" s="22">
        <f t="shared" si="8086"/>
        <v>6480.2489999999998</v>
      </c>
      <c r="BO2183" s="22">
        <f t="shared" si="8087"/>
        <v>6135.8</v>
      </c>
      <c r="BP2183" s="22">
        <f t="shared" si="8088"/>
        <v>3617.8</v>
      </c>
      <c r="BQ2183" s="22">
        <f>BQ2184+BQ2191+BQ2195+BQ2199</f>
        <v>0</v>
      </c>
      <c r="BR2183" s="22">
        <f>BR2184+BR2191+BR2195+BR2199</f>
        <v>0</v>
      </c>
      <c r="BS2183" s="22">
        <f t="shared" si="8089"/>
        <v>6480.2489999999998</v>
      </c>
      <c r="BT2183" s="22">
        <f t="shared" si="8090"/>
        <v>6135.8</v>
      </c>
      <c r="BU2183" s="22">
        <f t="shared" si="8091"/>
        <v>3617.8</v>
      </c>
      <c r="BV2183" s="22">
        <f>BV2184+BV2191+BV2195+BV2199</f>
        <v>0</v>
      </c>
      <c r="BW2183" s="22">
        <f>BW2184+BW2191+BW2195+BW2199</f>
        <v>0</v>
      </c>
      <c r="BX2183" s="22">
        <f t="shared" si="8092"/>
        <v>6480.2489999999998</v>
      </c>
      <c r="BY2183" s="22">
        <f t="shared" si="8093"/>
        <v>6135.8</v>
      </c>
      <c r="BZ2183" s="22">
        <f t="shared" si="8094"/>
        <v>3617.8</v>
      </c>
      <c r="CA2183" s="22">
        <f>CA2184+CA2191+CA2195+CA2199</f>
        <v>0</v>
      </c>
      <c r="CB2183" s="22">
        <f>CB2184+CB2191+CB2195+CB2199</f>
        <v>0</v>
      </c>
      <c r="CC2183" s="22">
        <f>CC2184+CC2191+CC2195+CC2199</f>
        <v>0</v>
      </c>
      <c r="CD2183" s="22">
        <f t="shared" si="8226"/>
        <v>6480.2489999999998</v>
      </c>
      <c r="CE2183" s="22">
        <f>CE2184+CE2191+CE2195+CE2199</f>
        <v>0</v>
      </c>
      <c r="CF2183" s="34">
        <f t="shared" si="8229"/>
        <v>6480.2489999999998</v>
      </c>
      <c r="CG2183" s="22">
        <f t="shared" si="8227"/>
        <v>6135.8</v>
      </c>
      <c r="CH2183" s="22">
        <f>CH2184+CH2191+CH2195+CH2199</f>
        <v>0</v>
      </c>
      <c r="CI2183" s="22">
        <f t="shared" si="8230"/>
        <v>6135.8</v>
      </c>
      <c r="CJ2183" s="22">
        <f t="shared" si="8228"/>
        <v>3617.8</v>
      </c>
      <c r="CK2183" s="22">
        <f>CK2184+CK2191+CK2195+CK2199</f>
        <v>0</v>
      </c>
      <c r="CL2183" s="22">
        <f t="shared" si="8231"/>
        <v>3617.8</v>
      </c>
      <c r="CM2183" s="22">
        <f>CM2184+CM2191+CM2195+CM2199</f>
        <v>0</v>
      </c>
      <c r="CN2183" s="15"/>
      <c r="CO2183" s="35"/>
      <c r="CR2183" s="5" t="s">
        <v>28</v>
      </c>
    </row>
    <row r="2184" spans="1:99" ht="31.2" x14ac:dyDescent="0.3">
      <c r="A2184" s="32" t="s">
        <v>1262</v>
      </c>
      <c r="B2184" s="16"/>
      <c r="C2184" s="32"/>
      <c r="D2184" s="32"/>
      <c r="E2184" s="33" t="s">
        <v>1263</v>
      </c>
      <c r="F2184" s="22">
        <f t="shared" ref="F2184:K2184" si="8281">F2185+F2188</f>
        <v>3678</v>
      </c>
      <c r="G2184" s="22">
        <f t="shared" si="8281"/>
        <v>3548.4</v>
      </c>
      <c r="H2184" s="22">
        <f t="shared" si="8281"/>
        <v>3513.4</v>
      </c>
      <c r="I2184" s="22">
        <f t="shared" si="8281"/>
        <v>0</v>
      </c>
      <c r="J2184" s="22">
        <f t="shared" si="8281"/>
        <v>0</v>
      </c>
      <c r="K2184" s="22">
        <f t="shared" si="8281"/>
        <v>0</v>
      </c>
      <c r="L2184" s="22">
        <f t="shared" si="8059"/>
        <v>3678</v>
      </c>
      <c r="M2184" s="22">
        <f t="shared" si="8060"/>
        <v>3548.4</v>
      </c>
      <c r="N2184" s="22">
        <f t="shared" si="8061"/>
        <v>3513.4</v>
      </c>
      <c r="O2184" s="22">
        <f>O2185+O2188</f>
        <v>0</v>
      </c>
      <c r="P2184" s="22">
        <f>P2185+P2188</f>
        <v>0</v>
      </c>
      <c r="Q2184" s="22">
        <f>Q2185+Q2188</f>
        <v>0</v>
      </c>
      <c r="R2184" s="22">
        <f t="shared" si="8062"/>
        <v>3678</v>
      </c>
      <c r="S2184" s="22">
        <f t="shared" si="8063"/>
        <v>3548.4</v>
      </c>
      <c r="T2184" s="22">
        <f t="shared" si="8064"/>
        <v>3513.4</v>
      </c>
      <c r="U2184" s="22">
        <f>U2185+U2188</f>
        <v>0</v>
      </c>
      <c r="V2184" s="22">
        <f>V2185+V2188</f>
        <v>0</v>
      </c>
      <c r="W2184" s="22">
        <f>W2185+W2188</f>
        <v>0</v>
      </c>
      <c r="X2184" s="22">
        <f t="shared" si="8065"/>
        <v>3678</v>
      </c>
      <c r="Y2184" s="22">
        <f t="shared" si="8066"/>
        <v>3548.4</v>
      </c>
      <c r="Z2184" s="22">
        <f t="shared" si="8067"/>
        <v>3513.4</v>
      </c>
      <c r="AA2184" s="22">
        <f>AA2185+AA2188</f>
        <v>0</v>
      </c>
      <c r="AB2184" s="22">
        <f>AB2185+AB2188</f>
        <v>0</v>
      </c>
      <c r="AC2184" s="22">
        <f>AC2185+AC2188</f>
        <v>0</v>
      </c>
      <c r="AD2184" s="22">
        <f t="shared" si="8068"/>
        <v>3678</v>
      </c>
      <c r="AE2184" s="22">
        <f t="shared" si="8069"/>
        <v>3548.4</v>
      </c>
      <c r="AF2184" s="22">
        <f t="shared" si="8070"/>
        <v>3513.4</v>
      </c>
      <c r="AG2184" s="22">
        <f>AG2185+AG2188</f>
        <v>0</v>
      </c>
      <c r="AH2184" s="22">
        <f>AH2185+AH2188</f>
        <v>0</v>
      </c>
      <c r="AI2184" s="22">
        <f>AI2185+AI2188</f>
        <v>0</v>
      </c>
      <c r="AJ2184" s="22">
        <f t="shared" si="8071"/>
        <v>3678</v>
      </c>
      <c r="AK2184" s="22">
        <f t="shared" si="8072"/>
        <v>3548.4</v>
      </c>
      <c r="AL2184" s="22">
        <f t="shared" si="8073"/>
        <v>3513.4</v>
      </c>
      <c r="AM2184" s="22">
        <f>AM2185+AM2188</f>
        <v>0</v>
      </c>
      <c r="AN2184" s="22">
        <f>AN2185+AN2188</f>
        <v>0</v>
      </c>
      <c r="AO2184" s="22">
        <f>AO2185+AO2188</f>
        <v>0</v>
      </c>
      <c r="AP2184" s="22">
        <f t="shared" si="8074"/>
        <v>3678</v>
      </c>
      <c r="AQ2184" s="22">
        <f t="shared" si="8075"/>
        <v>3548.4</v>
      </c>
      <c r="AR2184" s="22">
        <f t="shared" si="8076"/>
        <v>3513.4</v>
      </c>
      <c r="AS2184" s="22">
        <f>AS2185+AS2188</f>
        <v>0</v>
      </c>
      <c r="AT2184" s="22">
        <f>AT2185+AT2188</f>
        <v>0</v>
      </c>
      <c r="AU2184" s="22">
        <f>AU2185+AU2188</f>
        <v>0</v>
      </c>
      <c r="AV2184" s="22">
        <f t="shared" si="8077"/>
        <v>3678</v>
      </c>
      <c r="AW2184" s="22">
        <f t="shared" si="8078"/>
        <v>3548.4</v>
      </c>
      <c r="AX2184" s="22">
        <f t="shared" si="8079"/>
        <v>3513.4</v>
      </c>
      <c r="AY2184" s="22">
        <f>AY2185+AY2188</f>
        <v>0</v>
      </c>
      <c r="AZ2184" s="22">
        <f>AZ2185+AZ2188</f>
        <v>0</v>
      </c>
      <c r="BA2184" s="22">
        <f>BA2185+BA2188</f>
        <v>0</v>
      </c>
      <c r="BB2184" s="22">
        <f t="shared" si="8080"/>
        <v>3678</v>
      </c>
      <c r="BC2184" s="22">
        <f t="shared" si="8081"/>
        <v>3548.4</v>
      </c>
      <c r="BD2184" s="22">
        <f t="shared" si="8082"/>
        <v>3513.4</v>
      </c>
      <c r="BE2184" s="22">
        <f>BE2185+BE2188</f>
        <v>0</v>
      </c>
      <c r="BF2184" s="22">
        <f>BF2185+BF2188</f>
        <v>0</v>
      </c>
      <c r="BG2184" s="22">
        <f>BG2185+BG2188</f>
        <v>0</v>
      </c>
      <c r="BH2184" s="22">
        <f t="shared" si="8083"/>
        <v>3678</v>
      </c>
      <c r="BI2184" s="22">
        <f t="shared" si="8084"/>
        <v>3548.4</v>
      </c>
      <c r="BJ2184" s="22">
        <f t="shared" si="8085"/>
        <v>3513.4</v>
      </c>
      <c r="BK2184" s="22">
        <f>BK2185+BK2188</f>
        <v>0</v>
      </c>
      <c r="BL2184" s="22">
        <f>BL2185+BL2188</f>
        <v>0</v>
      </c>
      <c r="BM2184" s="22">
        <f>BM2185+BM2188</f>
        <v>0</v>
      </c>
      <c r="BN2184" s="22">
        <f t="shared" si="8086"/>
        <v>3678</v>
      </c>
      <c r="BO2184" s="22">
        <f t="shared" si="8087"/>
        <v>3548.4</v>
      </c>
      <c r="BP2184" s="22">
        <f t="shared" si="8088"/>
        <v>3513.4</v>
      </c>
      <c r="BQ2184" s="22">
        <f>BQ2185+BQ2188</f>
        <v>0</v>
      </c>
      <c r="BR2184" s="22">
        <f>BR2185+BR2188</f>
        <v>0</v>
      </c>
      <c r="BS2184" s="22">
        <f t="shared" si="8089"/>
        <v>3678</v>
      </c>
      <c r="BT2184" s="22">
        <f t="shared" si="8090"/>
        <v>3548.4</v>
      </c>
      <c r="BU2184" s="22">
        <f t="shared" si="8091"/>
        <v>3513.4</v>
      </c>
      <c r="BV2184" s="22">
        <f>BV2185+BV2188</f>
        <v>0</v>
      </c>
      <c r="BW2184" s="22">
        <f>BW2185+BW2188</f>
        <v>0</v>
      </c>
      <c r="BX2184" s="22">
        <f t="shared" si="8092"/>
        <v>3678</v>
      </c>
      <c r="BY2184" s="22">
        <f t="shared" si="8093"/>
        <v>3548.4</v>
      </c>
      <c r="BZ2184" s="22">
        <f t="shared" si="8094"/>
        <v>3513.4</v>
      </c>
      <c r="CA2184" s="22">
        <f>CA2185+CA2188</f>
        <v>0</v>
      </c>
      <c r="CB2184" s="22">
        <f>CB2185+CB2188</f>
        <v>0</v>
      </c>
      <c r="CC2184" s="22">
        <f>CC2185+CC2188</f>
        <v>0</v>
      </c>
      <c r="CD2184" s="22">
        <f t="shared" si="8226"/>
        <v>3678</v>
      </c>
      <c r="CE2184" s="22">
        <f>CE2185+CE2188</f>
        <v>0</v>
      </c>
      <c r="CF2184" s="34">
        <f t="shared" si="8229"/>
        <v>3678</v>
      </c>
      <c r="CG2184" s="22">
        <f t="shared" si="8227"/>
        <v>3548.4</v>
      </c>
      <c r="CH2184" s="22">
        <f>CH2185+CH2188</f>
        <v>0</v>
      </c>
      <c r="CI2184" s="22">
        <f t="shared" si="8230"/>
        <v>3548.4</v>
      </c>
      <c r="CJ2184" s="22">
        <f t="shared" si="8228"/>
        <v>3513.4</v>
      </c>
      <c r="CK2184" s="22">
        <f>CK2185+CK2188</f>
        <v>0</v>
      </c>
      <c r="CL2184" s="22">
        <f t="shared" si="8231"/>
        <v>3513.4</v>
      </c>
      <c r="CM2184" s="22">
        <f>CM2185+CM2188</f>
        <v>0</v>
      </c>
      <c r="CN2184" s="15"/>
      <c r="CO2184" s="35"/>
      <c r="CU2184" s="5" t="s">
        <v>31</v>
      </c>
    </row>
    <row r="2185" spans="1:99" ht="31.2" x14ac:dyDescent="0.3">
      <c r="A2185" s="32" t="s">
        <v>1262</v>
      </c>
      <c r="B2185" s="16">
        <v>200</v>
      </c>
      <c r="C2185" s="32"/>
      <c r="D2185" s="32"/>
      <c r="E2185" s="33" t="s">
        <v>40</v>
      </c>
      <c r="F2185" s="22">
        <f t="shared" ref="F2185:F2203" si="8282">F2186</f>
        <v>2584.4</v>
      </c>
      <c r="G2185" s="22">
        <f t="shared" ref="G2185:G2203" si="8283">G2186</f>
        <v>2570.4</v>
      </c>
      <c r="H2185" s="22">
        <f t="shared" ref="H2185:H2203" si="8284">H2186</f>
        <v>2535.4</v>
      </c>
      <c r="I2185" s="22">
        <f t="shared" ref="I2185:I2203" si="8285">I2186</f>
        <v>0</v>
      </c>
      <c r="J2185" s="22">
        <f t="shared" ref="J2185:J2203" si="8286">J2186</f>
        <v>0</v>
      </c>
      <c r="K2185" s="22">
        <f t="shared" ref="K2185:K2203" si="8287">K2186</f>
        <v>0</v>
      </c>
      <c r="L2185" s="22">
        <f t="shared" si="8059"/>
        <v>2584.4</v>
      </c>
      <c r="M2185" s="22">
        <f t="shared" si="8060"/>
        <v>2570.4</v>
      </c>
      <c r="N2185" s="22">
        <f t="shared" si="8061"/>
        <v>2535.4</v>
      </c>
      <c r="O2185" s="22">
        <f t="shared" ref="O2185:O2203" si="8288">O2186</f>
        <v>0</v>
      </c>
      <c r="P2185" s="22">
        <f t="shared" ref="P2185:P2203" si="8289">P2186</f>
        <v>0</v>
      </c>
      <c r="Q2185" s="22">
        <f t="shared" ref="Q2185:Q2203" si="8290">Q2186</f>
        <v>0</v>
      </c>
      <c r="R2185" s="22">
        <f t="shared" si="8062"/>
        <v>2584.4</v>
      </c>
      <c r="S2185" s="22">
        <f t="shared" si="8063"/>
        <v>2570.4</v>
      </c>
      <c r="T2185" s="22">
        <f t="shared" si="8064"/>
        <v>2535.4</v>
      </c>
      <c r="U2185" s="22">
        <f t="shared" ref="U2185:U2203" si="8291">U2186</f>
        <v>0</v>
      </c>
      <c r="V2185" s="22">
        <f t="shared" ref="V2185:V2203" si="8292">V2186</f>
        <v>0</v>
      </c>
      <c r="W2185" s="22">
        <f t="shared" ref="W2185:W2203" si="8293">W2186</f>
        <v>0</v>
      </c>
      <c r="X2185" s="22">
        <f t="shared" si="8065"/>
        <v>2584.4</v>
      </c>
      <c r="Y2185" s="22">
        <f t="shared" si="8066"/>
        <v>2570.4</v>
      </c>
      <c r="Z2185" s="22">
        <f t="shared" si="8067"/>
        <v>2535.4</v>
      </c>
      <c r="AA2185" s="22">
        <f t="shared" ref="AA2185:AA2203" si="8294">AA2186</f>
        <v>0</v>
      </c>
      <c r="AB2185" s="22">
        <f t="shared" ref="AB2185:AB2203" si="8295">AB2186</f>
        <v>0</v>
      </c>
      <c r="AC2185" s="22">
        <f t="shared" ref="AC2185:AC2203" si="8296">AC2186</f>
        <v>0</v>
      </c>
      <c r="AD2185" s="22">
        <f t="shared" si="8068"/>
        <v>2584.4</v>
      </c>
      <c r="AE2185" s="22">
        <f t="shared" si="8069"/>
        <v>2570.4</v>
      </c>
      <c r="AF2185" s="22">
        <f t="shared" si="8070"/>
        <v>2535.4</v>
      </c>
      <c r="AG2185" s="22">
        <f t="shared" ref="AG2185:AG2203" si="8297">AG2186</f>
        <v>0</v>
      </c>
      <c r="AH2185" s="22">
        <f t="shared" ref="AH2185:AH2203" si="8298">AH2186</f>
        <v>0</v>
      </c>
      <c r="AI2185" s="22">
        <f t="shared" ref="AI2185:AI2203" si="8299">AI2186</f>
        <v>0</v>
      </c>
      <c r="AJ2185" s="22">
        <f t="shared" si="8071"/>
        <v>2584.4</v>
      </c>
      <c r="AK2185" s="22">
        <f t="shared" si="8072"/>
        <v>2570.4</v>
      </c>
      <c r="AL2185" s="22">
        <f t="shared" si="8073"/>
        <v>2535.4</v>
      </c>
      <c r="AM2185" s="22">
        <f t="shared" ref="AM2185:AM2203" si="8300">AM2186</f>
        <v>0</v>
      </c>
      <c r="AN2185" s="22">
        <f t="shared" ref="AN2185:AN2203" si="8301">AN2186</f>
        <v>0</v>
      </c>
      <c r="AO2185" s="22">
        <f t="shared" ref="AO2185:AO2203" si="8302">AO2186</f>
        <v>0</v>
      </c>
      <c r="AP2185" s="22">
        <f t="shared" si="8074"/>
        <v>2584.4</v>
      </c>
      <c r="AQ2185" s="22">
        <f t="shared" si="8075"/>
        <v>2570.4</v>
      </c>
      <c r="AR2185" s="22">
        <f t="shared" si="8076"/>
        <v>2535.4</v>
      </c>
      <c r="AS2185" s="22">
        <f t="shared" ref="AS2185:AS2203" si="8303">AS2186</f>
        <v>0</v>
      </c>
      <c r="AT2185" s="22">
        <f t="shared" ref="AT2185:AT2203" si="8304">AT2186</f>
        <v>0</v>
      </c>
      <c r="AU2185" s="22">
        <f t="shared" ref="AU2185:AU2203" si="8305">AU2186</f>
        <v>0</v>
      </c>
      <c r="AV2185" s="22">
        <f t="shared" si="8077"/>
        <v>2584.4</v>
      </c>
      <c r="AW2185" s="22">
        <f t="shared" si="8078"/>
        <v>2570.4</v>
      </c>
      <c r="AX2185" s="22">
        <f t="shared" si="8079"/>
        <v>2535.4</v>
      </c>
      <c r="AY2185" s="22">
        <f t="shared" ref="AY2185:AY2197" si="8306">AY2186</f>
        <v>0</v>
      </c>
      <c r="AZ2185" s="22">
        <f t="shared" ref="AZ2185:AZ2203" si="8307">AZ2186</f>
        <v>0</v>
      </c>
      <c r="BA2185" s="22">
        <f t="shared" ref="BA2185:BA2203" si="8308">BA2186</f>
        <v>0</v>
      </c>
      <c r="BB2185" s="22">
        <f t="shared" si="8080"/>
        <v>2584.4</v>
      </c>
      <c r="BC2185" s="22">
        <f t="shared" si="8081"/>
        <v>2570.4</v>
      </c>
      <c r="BD2185" s="22">
        <f t="shared" si="8082"/>
        <v>2535.4</v>
      </c>
      <c r="BE2185" s="22">
        <f t="shared" ref="BE2185:BE2203" si="8309">BE2186</f>
        <v>0</v>
      </c>
      <c r="BF2185" s="22">
        <f t="shared" ref="BF2185:BF2203" si="8310">BF2186</f>
        <v>0</v>
      </c>
      <c r="BG2185" s="22">
        <f t="shared" ref="BG2185:BG2203" si="8311">BG2186</f>
        <v>0</v>
      </c>
      <c r="BH2185" s="22">
        <f t="shared" si="8083"/>
        <v>2584.4</v>
      </c>
      <c r="BI2185" s="22">
        <f t="shared" si="8084"/>
        <v>2570.4</v>
      </c>
      <c r="BJ2185" s="22">
        <f t="shared" si="8085"/>
        <v>2535.4</v>
      </c>
      <c r="BK2185" s="22">
        <f t="shared" ref="BK2185:BK2203" si="8312">BK2186</f>
        <v>0</v>
      </c>
      <c r="BL2185" s="22">
        <f t="shared" ref="BL2185:BL2203" si="8313">BL2186</f>
        <v>0</v>
      </c>
      <c r="BM2185" s="22">
        <f t="shared" ref="BM2185:BM2203" si="8314">BM2186</f>
        <v>0</v>
      </c>
      <c r="BN2185" s="22">
        <f t="shared" si="8086"/>
        <v>2584.4</v>
      </c>
      <c r="BO2185" s="22">
        <f t="shared" si="8087"/>
        <v>2570.4</v>
      </c>
      <c r="BP2185" s="22">
        <f t="shared" si="8088"/>
        <v>2535.4</v>
      </c>
      <c r="BQ2185" s="22">
        <f t="shared" ref="BQ2185:BQ2203" si="8315">BQ2186</f>
        <v>0</v>
      </c>
      <c r="BR2185" s="22">
        <f t="shared" ref="BR2185:BR2203" si="8316">BR2186</f>
        <v>0</v>
      </c>
      <c r="BS2185" s="22">
        <f t="shared" si="8089"/>
        <v>2584.4</v>
      </c>
      <c r="BT2185" s="22">
        <f t="shared" si="8090"/>
        <v>2570.4</v>
      </c>
      <c r="BU2185" s="22">
        <f t="shared" si="8091"/>
        <v>2535.4</v>
      </c>
      <c r="BV2185" s="22">
        <f t="shared" ref="BV2185:BV2203" si="8317">BV2186</f>
        <v>0</v>
      </c>
      <c r="BW2185" s="22">
        <f t="shared" ref="BW2185:BW2203" si="8318">BW2186</f>
        <v>0</v>
      </c>
      <c r="BX2185" s="22">
        <f t="shared" si="8092"/>
        <v>2584.4</v>
      </c>
      <c r="BY2185" s="22">
        <f t="shared" si="8093"/>
        <v>2570.4</v>
      </c>
      <c r="BZ2185" s="22">
        <f t="shared" si="8094"/>
        <v>2535.4</v>
      </c>
      <c r="CA2185" s="22">
        <f t="shared" ref="CA2185:CA2203" si="8319">CA2186</f>
        <v>0</v>
      </c>
      <c r="CB2185" s="22">
        <f t="shared" ref="CB2185:CB2203" si="8320">CB2186</f>
        <v>0</v>
      </c>
      <c r="CC2185" s="22">
        <f t="shared" ref="CC2185:CC2203" si="8321">CC2186</f>
        <v>0</v>
      </c>
      <c r="CD2185" s="22">
        <f t="shared" si="8226"/>
        <v>2584.4</v>
      </c>
      <c r="CE2185" s="22">
        <f t="shared" ref="CE2185:CE2203" si="8322">CE2186</f>
        <v>0</v>
      </c>
      <c r="CF2185" s="34">
        <f t="shared" si="8229"/>
        <v>2584.4</v>
      </c>
      <c r="CG2185" s="22">
        <f t="shared" si="8227"/>
        <v>2570.4</v>
      </c>
      <c r="CH2185" s="22">
        <f t="shared" ref="CH2185:CM2203" si="8323">CH2186</f>
        <v>0</v>
      </c>
      <c r="CI2185" s="22">
        <f t="shared" si="8230"/>
        <v>2570.4</v>
      </c>
      <c r="CJ2185" s="22">
        <f t="shared" si="8228"/>
        <v>2535.4</v>
      </c>
      <c r="CK2185" s="22">
        <f t="shared" si="8323"/>
        <v>0</v>
      </c>
      <c r="CL2185" s="22">
        <f t="shared" si="8231"/>
        <v>2535.4</v>
      </c>
      <c r="CM2185" s="22">
        <f t="shared" si="8323"/>
        <v>0</v>
      </c>
      <c r="CN2185" s="15"/>
      <c r="CO2185" s="35"/>
      <c r="CS2185" s="5" t="s">
        <v>29</v>
      </c>
    </row>
    <row r="2186" spans="1:99" ht="46.8" x14ac:dyDescent="0.3">
      <c r="A2186" s="32" t="s">
        <v>1262</v>
      </c>
      <c r="B2186" s="16">
        <v>240</v>
      </c>
      <c r="C2186" s="32"/>
      <c r="D2186" s="32"/>
      <c r="E2186" s="33" t="s">
        <v>41</v>
      </c>
      <c r="F2186" s="22">
        <f t="shared" si="8282"/>
        <v>2584.4</v>
      </c>
      <c r="G2186" s="22">
        <f t="shared" si="8283"/>
        <v>2570.4</v>
      </c>
      <c r="H2186" s="22">
        <f t="shared" si="8284"/>
        <v>2535.4</v>
      </c>
      <c r="I2186" s="22">
        <f t="shared" si="8285"/>
        <v>0</v>
      </c>
      <c r="J2186" s="22">
        <f t="shared" si="8286"/>
        <v>0</v>
      </c>
      <c r="K2186" s="22">
        <f t="shared" si="8287"/>
        <v>0</v>
      </c>
      <c r="L2186" s="22">
        <f t="shared" si="8059"/>
        <v>2584.4</v>
      </c>
      <c r="M2186" s="22">
        <f t="shared" si="8060"/>
        <v>2570.4</v>
      </c>
      <c r="N2186" s="22">
        <f t="shared" si="8061"/>
        <v>2535.4</v>
      </c>
      <c r="O2186" s="22">
        <f t="shared" si="8288"/>
        <v>0</v>
      </c>
      <c r="P2186" s="22">
        <f t="shared" si="8289"/>
        <v>0</v>
      </c>
      <c r="Q2186" s="22">
        <f t="shared" si="8290"/>
        <v>0</v>
      </c>
      <c r="R2186" s="22">
        <f t="shared" si="8062"/>
        <v>2584.4</v>
      </c>
      <c r="S2186" s="22">
        <f t="shared" si="8063"/>
        <v>2570.4</v>
      </c>
      <c r="T2186" s="22">
        <f t="shared" si="8064"/>
        <v>2535.4</v>
      </c>
      <c r="U2186" s="22">
        <f t="shared" si="8291"/>
        <v>0</v>
      </c>
      <c r="V2186" s="22">
        <f t="shared" si="8292"/>
        <v>0</v>
      </c>
      <c r="W2186" s="22">
        <f t="shared" si="8293"/>
        <v>0</v>
      </c>
      <c r="X2186" s="22">
        <f t="shared" si="8065"/>
        <v>2584.4</v>
      </c>
      <c r="Y2186" s="22">
        <f t="shared" si="8066"/>
        <v>2570.4</v>
      </c>
      <c r="Z2186" s="22">
        <f t="shared" si="8067"/>
        <v>2535.4</v>
      </c>
      <c r="AA2186" s="22">
        <f t="shared" si="8294"/>
        <v>0</v>
      </c>
      <c r="AB2186" s="22">
        <f t="shared" si="8295"/>
        <v>0</v>
      </c>
      <c r="AC2186" s="22">
        <f t="shared" si="8296"/>
        <v>0</v>
      </c>
      <c r="AD2186" s="22">
        <f t="shared" si="8068"/>
        <v>2584.4</v>
      </c>
      <c r="AE2186" s="22">
        <f t="shared" si="8069"/>
        <v>2570.4</v>
      </c>
      <c r="AF2186" s="22">
        <f t="shared" si="8070"/>
        <v>2535.4</v>
      </c>
      <c r="AG2186" s="22">
        <f t="shared" si="8297"/>
        <v>0</v>
      </c>
      <c r="AH2186" s="22">
        <f t="shared" si="8298"/>
        <v>0</v>
      </c>
      <c r="AI2186" s="22">
        <f t="shared" si="8299"/>
        <v>0</v>
      </c>
      <c r="AJ2186" s="22">
        <f t="shared" si="8071"/>
        <v>2584.4</v>
      </c>
      <c r="AK2186" s="22">
        <f t="shared" si="8072"/>
        <v>2570.4</v>
      </c>
      <c r="AL2186" s="22">
        <f t="shared" si="8073"/>
        <v>2535.4</v>
      </c>
      <c r="AM2186" s="22">
        <f t="shared" si="8300"/>
        <v>0</v>
      </c>
      <c r="AN2186" s="22">
        <f t="shared" si="8301"/>
        <v>0</v>
      </c>
      <c r="AO2186" s="22">
        <f t="shared" si="8302"/>
        <v>0</v>
      </c>
      <c r="AP2186" s="22">
        <f t="shared" si="8074"/>
        <v>2584.4</v>
      </c>
      <c r="AQ2186" s="22">
        <f t="shared" si="8075"/>
        <v>2570.4</v>
      </c>
      <c r="AR2186" s="22">
        <f t="shared" si="8076"/>
        <v>2535.4</v>
      </c>
      <c r="AS2186" s="22">
        <f t="shared" si="8303"/>
        <v>0</v>
      </c>
      <c r="AT2186" s="22">
        <f t="shared" si="8304"/>
        <v>0</v>
      </c>
      <c r="AU2186" s="22">
        <f t="shared" si="8305"/>
        <v>0</v>
      </c>
      <c r="AV2186" s="22">
        <f t="shared" si="8077"/>
        <v>2584.4</v>
      </c>
      <c r="AW2186" s="22">
        <f t="shared" si="8078"/>
        <v>2570.4</v>
      </c>
      <c r="AX2186" s="22">
        <f t="shared" si="8079"/>
        <v>2535.4</v>
      </c>
      <c r="AY2186" s="22">
        <f t="shared" si="8306"/>
        <v>0</v>
      </c>
      <c r="AZ2186" s="22">
        <f t="shared" si="8307"/>
        <v>0</v>
      </c>
      <c r="BA2186" s="22">
        <f t="shared" si="8308"/>
        <v>0</v>
      </c>
      <c r="BB2186" s="22">
        <f t="shared" si="8080"/>
        <v>2584.4</v>
      </c>
      <c r="BC2186" s="22">
        <f t="shared" si="8081"/>
        <v>2570.4</v>
      </c>
      <c r="BD2186" s="22">
        <f t="shared" si="8082"/>
        <v>2535.4</v>
      </c>
      <c r="BE2186" s="22">
        <f t="shared" si="8309"/>
        <v>0</v>
      </c>
      <c r="BF2186" s="22">
        <f t="shared" si="8310"/>
        <v>0</v>
      </c>
      <c r="BG2186" s="22">
        <f t="shared" si="8311"/>
        <v>0</v>
      </c>
      <c r="BH2186" s="22">
        <f t="shared" si="8083"/>
        <v>2584.4</v>
      </c>
      <c r="BI2186" s="22">
        <f t="shared" si="8084"/>
        <v>2570.4</v>
      </c>
      <c r="BJ2186" s="22">
        <f t="shared" si="8085"/>
        <v>2535.4</v>
      </c>
      <c r="BK2186" s="22">
        <f t="shared" si="8312"/>
        <v>0</v>
      </c>
      <c r="BL2186" s="22">
        <f t="shared" si="8313"/>
        <v>0</v>
      </c>
      <c r="BM2186" s="22">
        <f t="shared" si="8314"/>
        <v>0</v>
      </c>
      <c r="BN2186" s="22">
        <f t="shared" si="8086"/>
        <v>2584.4</v>
      </c>
      <c r="BO2186" s="22">
        <f t="shared" si="8087"/>
        <v>2570.4</v>
      </c>
      <c r="BP2186" s="22">
        <f t="shared" si="8088"/>
        <v>2535.4</v>
      </c>
      <c r="BQ2186" s="22">
        <f t="shared" si="8315"/>
        <v>0</v>
      </c>
      <c r="BR2186" s="22">
        <f t="shared" si="8316"/>
        <v>0</v>
      </c>
      <c r="BS2186" s="22">
        <f t="shared" si="8089"/>
        <v>2584.4</v>
      </c>
      <c r="BT2186" s="22">
        <f t="shared" si="8090"/>
        <v>2570.4</v>
      </c>
      <c r="BU2186" s="22">
        <f t="shared" si="8091"/>
        <v>2535.4</v>
      </c>
      <c r="BV2186" s="22">
        <f t="shared" si="8317"/>
        <v>0</v>
      </c>
      <c r="BW2186" s="22">
        <f t="shared" si="8318"/>
        <v>0</v>
      </c>
      <c r="BX2186" s="22">
        <f t="shared" si="8092"/>
        <v>2584.4</v>
      </c>
      <c r="BY2186" s="22">
        <f t="shared" si="8093"/>
        <v>2570.4</v>
      </c>
      <c r="BZ2186" s="22">
        <f t="shared" si="8094"/>
        <v>2535.4</v>
      </c>
      <c r="CA2186" s="22">
        <f t="shared" si="8319"/>
        <v>0</v>
      </c>
      <c r="CB2186" s="22">
        <f t="shared" si="8320"/>
        <v>0</v>
      </c>
      <c r="CC2186" s="22">
        <f t="shared" si="8321"/>
        <v>0</v>
      </c>
      <c r="CD2186" s="22">
        <f t="shared" si="8226"/>
        <v>2584.4</v>
      </c>
      <c r="CE2186" s="22">
        <f t="shared" si="8322"/>
        <v>0</v>
      </c>
      <c r="CF2186" s="34">
        <f t="shared" si="8229"/>
        <v>2584.4</v>
      </c>
      <c r="CG2186" s="22">
        <f t="shared" si="8227"/>
        <v>2570.4</v>
      </c>
      <c r="CH2186" s="22">
        <f t="shared" si="8323"/>
        <v>0</v>
      </c>
      <c r="CI2186" s="22">
        <f t="shared" si="8230"/>
        <v>2570.4</v>
      </c>
      <c r="CJ2186" s="22">
        <f t="shared" si="8228"/>
        <v>2535.4</v>
      </c>
      <c r="CK2186" s="22">
        <f t="shared" si="8323"/>
        <v>0</v>
      </c>
      <c r="CL2186" s="22">
        <f t="shared" si="8231"/>
        <v>2535.4</v>
      </c>
      <c r="CM2186" s="22">
        <f t="shared" si="8323"/>
        <v>0</v>
      </c>
      <c r="CN2186" s="15"/>
      <c r="CO2186" s="35"/>
      <c r="CT2186" s="5" t="s">
        <v>30</v>
      </c>
    </row>
    <row r="2187" spans="1:99" ht="31.2" x14ac:dyDescent="0.3">
      <c r="A2187" s="32" t="s">
        <v>1262</v>
      </c>
      <c r="B2187" s="16">
        <v>240</v>
      </c>
      <c r="C2187" s="32" t="s">
        <v>395</v>
      </c>
      <c r="D2187" s="32" t="s">
        <v>625</v>
      </c>
      <c r="E2187" s="33" t="s">
        <v>626</v>
      </c>
      <c r="F2187" s="22">
        <v>2584.4</v>
      </c>
      <c r="G2187" s="22">
        <v>2570.4</v>
      </c>
      <c r="H2187" s="22">
        <v>2535.4</v>
      </c>
      <c r="I2187" s="22"/>
      <c r="J2187" s="22"/>
      <c r="K2187" s="22"/>
      <c r="L2187" s="22">
        <f t="shared" si="8059"/>
        <v>2584.4</v>
      </c>
      <c r="M2187" s="22">
        <f t="shared" si="8060"/>
        <v>2570.4</v>
      </c>
      <c r="N2187" s="22">
        <f t="shared" si="8061"/>
        <v>2535.4</v>
      </c>
      <c r="O2187" s="22"/>
      <c r="P2187" s="22"/>
      <c r="Q2187" s="22"/>
      <c r="R2187" s="22">
        <f t="shared" si="8062"/>
        <v>2584.4</v>
      </c>
      <c r="S2187" s="22">
        <f t="shared" si="8063"/>
        <v>2570.4</v>
      </c>
      <c r="T2187" s="22">
        <f t="shared" si="8064"/>
        <v>2535.4</v>
      </c>
      <c r="U2187" s="22"/>
      <c r="V2187" s="22"/>
      <c r="W2187" s="22"/>
      <c r="X2187" s="22">
        <f t="shared" si="8065"/>
        <v>2584.4</v>
      </c>
      <c r="Y2187" s="22">
        <f t="shared" si="8066"/>
        <v>2570.4</v>
      </c>
      <c r="Z2187" s="22">
        <f t="shared" si="8067"/>
        <v>2535.4</v>
      </c>
      <c r="AA2187" s="22"/>
      <c r="AB2187" s="22"/>
      <c r="AC2187" s="22"/>
      <c r="AD2187" s="22">
        <f t="shared" si="8068"/>
        <v>2584.4</v>
      </c>
      <c r="AE2187" s="22">
        <f t="shared" si="8069"/>
        <v>2570.4</v>
      </c>
      <c r="AF2187" s="22">
        <f t="shared" si="8070"/>
        <v>2535.4</v>
      </c>
      <c r="AG2187" s="22"/>
      <c r="AH2187" s="22"/>
      <c r="AI2187" s="22"/>
      <c r="AJ2187" s="22">
        <f t="shared" si="8071"/>
        <v>2584.4</v>
      </c>
      <c r="AK2187" s="22">
        <f t="shared" si="8072"/>
        <v>2570.4</v>
      </c>
      <c r="AL2187" s="22">
        <f t="shared" si="8073"/>
        <v>2535.4</v>
      </c>
      <c r="AM2187" s="22"/>
      <c r="AN2187" s="22"/>
      <c r="AO2187" s="22"/>
      <c r="AP2187" s="22">
        <f t="shared" si="8074"/>
        <v>2584.4</v>
      </c>
      <c r="AQ2187" s="22">
        <f t="shared" si="8075"/>
        <v>2570.4</v>
      </c>
      <c r="AR2187" s="22">
        <f t="shared" si="8076"/>
        <v>2535.4</v>
      </c>
      <c r="AS2187" s="22"/>
      <c r="AT2187" s="22"/>
      <c r="AU2187" s="22"/>
      <c r="AV2187" s="22">
        <f t="shared" si="8077"/>
        <v>2584.4</v>
      </c>
      <c r="AW2187" s="22">
        <f t="shared" si="8078"/>
        <v>2570.4</v>
      </c>
      <c r="AX2187" s="22">
        <f t="shared" si="8079"/>
        <v>2535.4</v>
      </c>
      <c r="AY2187" s="22"/>
      <c r="AZ2187" s="22"/>
      <c r="BA2187" s="22"/>
      <c r="BB2187" s="22">
        <f t="shared" si="8080"/>
        <v>2584.4</v>
      </c>
      <c r="BC2187" s="22">
        <f t="shared" si="8081"/>
        <v>2570.4</v>
      </c>
      <c r="BD2187" s="22">
        <f t="shared" si="8082"/>
        <v>2535.4</v>
      </c>
      <c r="BE2187" s="22"/>
      <c r="BF2187" s="22"/>
      <c r="BG2187" s="22"/>
      <c r="BH2187" s="22">
        <f t="shared" si="8083"/>
        <v>2584.4</v>
      </c>
      <c r="BI2187" s="22">
        <f t="shared" si="8084"/>
        <v>2570.4</v>
      </c>
      <c r="BJ2187" s="22">
        <f t="shared" si="8085"/>
        <v>2535.4</v>
      </c>
      <c r="BK2187" s="22"/>
      <c r="BL2187" s="22"/>
      <c r="BM2187" s="22"/>
      <c r="BN2187" s="22">
        <f t="shared" si="8086"/>
        <v>2584.4</v>
      </c>
      <c r="BO2187" s="22">
        <f t="shared" si="8087"/>
        <v>2570.4</v>
      </c>
      <c r="BP2187" s="22">
        <f t="shared" si="8088"/>
        <v>2535.4</v>
      </c>
      <c r="BQ2187" s="22"/>
      <c r="BR2187" s="22"/>
      <c r="BS2187" s="22">
        <f t="shared" si="8089"/>
        <v>2584.4</v>
      </c>
      <c r="BT2187" s="22">
        <f t="shared" si="8090"/>
        <v>2570.4</v>
      </c>
      <c r="BU2187" s="22">
        <f t="shared" si="8091"/>
        <v>2535.4</v>
      </c>
      <c r="BV2187" s="22"/>
      <c r="BW2187" s="22"/>
      <c r="BX2187" s="22">
        <f t="shared" si="8092"/>
        <v>2584.4</v>
      </c>
      <c r="BY2187" s="22">
        <f t="shared" si="8093"/>
        <v>2570.4</v>
      </c>
      <c r="BZ2187" s="22">
        <f t="shared" si="8094"/>
        <v>2535.4</v>
      </c>
      <c r="CA2187" s="22"/>
      <c r="CB2187" s="22"/>
      <c r="CC2187" s="22"/>
      <c r="CD2187" s="22">
        <f t="shared" si="8226"/>
        <v>2584.4</v>
      </c>
      <c r="CE2187" s="22"/>
      <c r="CF2187" s="34">
        <f t="shared" si="8229"/>
        <v>2584.4</v>
      </c>
      <c r="CG2187" s="22">
        <f t="shared" si="8227"/>
        <v>2570.4</v>
      </c>
      <c r="CH2187" s="22"/>
      <c r="CI2187" s="22">
        <f t="shared" si="8230"/>
        <v>2570.4</v>
      </c>
      <c r="CJ2187" s="22">
        <f t="shared" si="8228"/>
        <v>2535.4</v>
      </c>
      <c r="CK2187" s="22"/>
      <c r="CL2187" s="22">
        <f t="shared" si="8231"/>
        <v>2535.4</v>
      </c>
      <c r="CM2187" s="22"/>
      <c r="CN2187" s="15"/>
      <c r="CO2187" s="35"/>
    </row>
    <row r="2188" spans="1:99" x14ac:dyDescent="0.3">
      <c r="A2188" s="32" t="s">
        <v>1262</v>
      </c>
      <c r="B2188" s="16">
        <v>800</v>
      </c>
      <c r="C2188" s="32"/>
      <c r="D2188" s="32"/>
      <c r="E2188" s="33" t="s">
        <v>54</v>
      </c>
      <c r="F2188" s="22">
        <f t="shared" si="8282"/>
        <v>1093.5999999999999</v>
      </c>
      <c r="G2188" s="22">
        <f t="shared" si="8283"/>
        <v>978</v>
      </c>
      <c r="H2188" s="22">
        <f t="shared" si="8284"/>
        <v>978</v>
      </c>
      <c r="I2188" s="22">
        <f t="shared" si="8285"/>
        <v>0</v>
      </c>
      <c r="J2188" s="22">
        <f t="shared" si="8286"/>
        <v>0</v>
      </c>
      <c r="K2188" s="22">
        <f t="shared" si="8287"/>
        <v>0</v>
      </c>
      <c r="L2188" s="22">
        <f t="shared" si="8059"/>
        <v>1093.5999999999999</v>
      </c>
      <c r="M2188" s="22">
        <f t="shared" si="8060"/>
        <v>978</v>
      </c>
      <c r="N2188" s="22">
        <f t="shared" si="8061"/>
        <v>978</v>
      </c>
      <c r="O2188" s="22">
        <f t="shared" si="8288"/>
        <v>0</v>
      </c>
      <c r="P2188" s="22">
        <f t="shared" si="8289"/>
        <v>0</v>
      </c>
      <c r="Q2188" s="22">
        <f t="shared" si="8290"/>
        <v>0</v>
      </c>
      <c r="R2188" s="22">
        <f t="shared" si="8062"/>
        <v>1093.5999999999999</v>
      </c>
      <c r="S2188" s="22">
        <f t="shared" si="8063"/>
        <v>978</v>
      </c>
      <c r="T2188" s="22">
        <f t="shared" si="8064"/>
        <v>978</v>
      </c>
      <c r="U2188" s="22">
        <f t="shared" si="8291"/>
        <v>0</v>
      </c>
      <c r="V2188" s="22">
        <f t="shared" si="8292"/>
        <v>0</v>
      </c>
      <c r="W2188" s="22">
        <f t="shared" si="8293"/>
        <v>0</v>
      </c>
      <c r="X2188" s="22">
        <f t="shared" si="8065"/>
        <v>1093.5999999999999</v>
      </c>
      <c r="Y2188" s="22">
        <f t="shared" si="8066"/>
        <v>978</v>
      </c>
      <c r="Z2188" s="22">
        <f t="shared" si="8067"/>
        <v>978</v>
      </c>
      <c r="AA2188" s="22">
        <f t="shared" si="8294"/>
        <v>0</v>
      </c>
      <c r="AB2188" s="22">
        <f t="shared" si="8295"/>
        <v>0</v>
      </c>
      <c r="AC2188" s="22">
        <f t="shared" si="8296"/>
        <v>0</v>
      </c>
      <c r="AD2188" s="22">
        <f t="shared" si="8068"/>
        <v>1093.5999999999999</v>
      </c>
      <c r="AE2188" s="22">
        <f t="shared" si="8069"/>
        <v>978</v>
      </c>
      <c r="AF2188" s="22">
        <f t="shared" si="8070"/>
        <v>978</v>
      </c>
      <c r="AG2188" s="22">
        <f t="shared" si="8297"/>
        <v>0</v>
      </c>
      <c r="AH2188" s="22">
        <f t="shared" si="8298"/>
        <v>0</v>
      </c>
      <c r="AI2188" s="22">
        <f t="shared" si="8299"/>
        <v>0</v>
      </c>
      <c r="AJ2188" s="22">
        <f t="shared" si="8071"/>
        <v>1093.5999999999999</v>
      </c>
      <c r="AK2188" s="22">
        <f t="shared" si="8072"/>
        <v>978</v>
      </c>
      <c r="AL2188" s="22">
        <f t="shared" si="8073"/>
        <v>978</v>
      </c>
      <c r="AM2188" s="22">
        <f t="shared" si="8300"/>
        <v>0</v>
      </c>
      <c r="AN2188" s="22">
        <f t="shared" si="8301"/>
        <v>0</v>
      </c>
      <c r="AO2188" s="22">
        <f t="shared" si="8302"/>
        <v>0</v>
      </c>
      <c r="AP2188" s="22">
        <f t="shared" si="8074"/>
        <v>1093.5999999999999</v>
      </c>
      <c r="AQ2188" s="22">
        <f t="shared" si="8075"/>
        <v>978</v>
      </c>
      <c r="AR2188" s="22">
        <f t="shared" si="8076"/>
        <v>978</v>
      </c>
      <c r="AS2188" s="22">
        <f t="shared" si="8303"/>
        <v>0</v>
      </c>
      <c r="AT2188" s="22">
        <f t="shared" si="8304"/>
        <v>0</v>
      </c>
      <c r="AU2188" s="22">
        <f t="shared" si="8305"/>
        <v>0</v>
      </c>
      <c r="AV2188" s="22">
        <f t="shared" si="8077"/>
        <v>1093.5999999999999</v>
      </c>
      <c r="AW2188" s="22">
        <f t="shared" si="8078"/>
        <v>978</v>
      </c>
      <c r="AX2188" s="22">
        <f t="shared" si="8079"/>
        <v>978</v>
      </c>
      <c r="AY2188" s="22">
        <f t="shared" si="8306"/>
        <v>0</v>
      </c>
      <c r="AZ2188" s="22">
        <f t="shared" si="8307"/>
        <v>0</v>
      </c>
      <c r="BA2188" s="22">
        <f t="shared" si="8308"/>
        <v>0</v>
      </c>
      <c r="BB2188" s="22">
        <f t="shared" si="8080"/>
        <v>1093.5999999999999</v>
      </c>
      <c r="BC2188" s="22">
        <f t="shared" si="8081"/>
        <v>978</v>
      </c>
      <c r="BD2188" s="22">
        <f t="shared" si="8082"/>
        <v>978</v>
      </c>
      <c r="BE2188" s="22">
        <f t="shared" si="8309"/>
        <v>0</v>
      </c>
      <c r="BF2188" s="22">
        <f t="shared" si="8310"/>
        <v>0</v>
      </c>
      <c r="BG2188" s="22">
        <f t="shared" si="8311"/>
        <v>0</v>
      </c>
      <c r="BH2188" s="22">
        <f t="shared" si="8083"/>
        <v>1093.5999999999999</v>
      </c>
      <c r="BI2188" s="22">
        <f t="shared" si="8084"/>
        <v>978</v>
      </c>
      <c r="BJ2188" s="22">
        <f t="shared" si="8085"/>
        <v>978</v>
      </c>
      <c r="BK2188" s="22">
        <f t="shared" si="8312"/>
        <v>0</v>
      </c>
      <c r="BL2188" s="22">
        <f t="shared" si="8313"/>
        <v>0</v>
      </c>
      <c r="BM2188" s="22">
        <f t="shared" si="8314"/>
        <v>0</v>
      </c>
      <c r="BN2188" s="22">
        <f t="shared" si="8086"/>
        <v>1093.5999999999999</v>
      </c>
      <c r="BO2188" s="22">
        <f t="shared" si="8087"/>
        <v>978</v>
      </c>
      <c r="BP2188" s="22">
        <f t="shared" si="8088"/>
        <v>978</v>
      </c>
      <c r="BQ2188" s="22">
        <f t="shared" si="8315"/>
        <v>0</v>
      </c>
      <c r="BR2188" s="22">
        <f t="shared" si="8316"/>
        <v>0</v>
      </c>
      <c r="BS2188" s="22">
        <f t="shared" si="8089"/>
        <v>1093.5999999999999</v>
      </c>
      <c r="BT2188" s="22">
        <f t="shared" si="8090"/>
        <v>978</v>
      </c>
      <c r="BU2188" s="22">
        <f t="shared" si="8091"/>
        <v>978</v>
      </c>
      <c r="BV2188" s="22">
        <f t="shared" si="8317"/>
        <v>0</v>
      </c>
      <c r="BW2188" s="22">
        <f t="shared" si="8318"/>
        <v>0</v>
      </c>
      <c r="BX2188" s="22">
        <f t="shared" si="8092"/>
        <v>1093.5999999999999</v>
      </c>
      <c r="BY2188" s="22">
        <f t="shared" si="8093"/>
        <v>978</v>
      </c>
      <c r="BZ2188" s="22">
        <f t="shared" si="8094"/>
        <v>978</v>
      </c>
      <c r="CA2188" s="22">
        <f t="shared" si="8319"/>
        <v>0</v>
      </c>
      <c r="CB2188" s="22">
        <f t="shared" si="8320"/>
        <v>0</v>
      </c>
      <c r="CC2188" s="22">
        <f t="shared" si="8321"/>
        <v>0</v>
      </c>
      <c r="CD2188" s="22">
        <f t="shared" si="8226"/>
        <v>1093.5999999999999</v>
      </c>
      <c r="CE2188" s="22">
        <f t="shared" si="8322"/>
        <v>0</v>
      </c>
      <c r="CF2188" s="34">
        <f t="shared" si="8229"/>
        <v>1093.5999999999999</v>
      </c>
      <c r="CG2188" s="22">
        <f t="shared" si="8227"/>
        <v>978</v>
      </c>
      <c r="CH2188" s="22">
        <f t="shared" si="8323"/>
        <v>0</v>
      </c>
      <c r="CI2188" s="22">
        <f t="shared" si="8230"/>
        <v>978</v>
      </c>
      <c r="CJ2188" s="22">
        <f t="shared" si="8228"/>
        <v>978</v>
      </c>
      <c r="CK2188" s="22">
        <f t="shared" si="8323"/>
        <v>0</v>
      </c>
      <c r="CL2188" s="22">
        <f t="shared" si="8231"/>
        <v>978</v>
      </c>
      <c r="CM2188" s="22">
        <f t="shared" si="8323"/>
        <v>0</v>
      </c>
      <c r="CN2188" s="15"/>
      <c r="CO2188" s="35"/>
      <c r="CS2188" s="5" t="s">
        <v>29</v>
      </c>
    </row>
    <row r="2189" spans="1:99" x14ac:dyDescent="0.3">
      <c r="A2189" s="32" t="s">
        <v>1262</v>
      </c>
      <c r="B2189" s="16">
        <v>830</v>
      </c>
      <c r="C2189" s="32"/>
      <c r="D2189" s="32"/>
      <c r="E2189" s="33" t="s">
        <v>1018</v>
      </c>
      <c r="F2189" s="22">
        <f t="shared" si="8282"/>
        <v>1093.5999999999999</v>
      </c>
      <c r="G2189" s="22">
        <f t="shared" si="8283"/>
        <v>978</v>
      </c>
      <c r="H2189" s="22">
        <f t="shared" si="8284"/>
        <v>978</v>
      </c>
      <c r="I2189" s="22">
        <f t="shared" si="8285"/>
        <v>0</v>
      </c>
      <c r="J2189" s="22">
        <f t="shared" si="8286"/>
        <v>0</v>
      </c>
      <c r="K2189" s="22">
        <f t="shared" si="8287"/>
        <v>0</v>
      </c>
      <c r="L2189" s="22">
        <f t="shared" si="8059"/>
        <v>1093.5999999999999</v>
      </c>
      <c r="M2189" s="22">
        <f t="shared" si="8060"/>
        <v>978</v>
      </c>
      <c r="N2189" s="22">
        <f t="shared" si="8061"/>
        <v>978</v>
      </c>
      <c r="O2189" s="22">
        <f t="shared" si="8288"/>
        <v>0</v>
      </c>
      <c r="P2189" s="22">
        <f t="shared" si="8289"/>
        <v>0</v>
      </c>
      <c r="Q2189" s="22">
        <f t="shared" si="8290"/>
        <v>0</v>
      </c>
      <c r="R2189" s="22">
        <f t="shared" si="8062"/>
        <v>1093.5999999999999</v>
      </c>
      <c r="S2189" s="22">
        <f t="shared" si="8063"/>
        <v>978</v>
      </c>
      <c r="T2189" s="22">
        <f t="shared" si="8064"/>
        <v>978</v>
      </c>
      <c r="U2189" s="22">
        <f t="shared" si="8291"/>
        <v>0</v>
      </c>
      <c r="V2189" s="22">
        <f t="shared" si="8292"/>
        <v>0</v>
      </c>
      <c r="W2189" s="22">
        <f t="shared" si="8293"/>
        <v>0</v>
      </c>
      <c r="X2189" s="22">
        <f t="shared" si="8065"/>
        <v>1093.5999999999999</v>
      </c>
      <c r="Y2189" s="22">
        <f t="shared" si="8066"/>
        <v>978</v>
      </c>
      <c r="Z2189" s="22">
        <f t="shared" si="8067"/>
        <v>978</v>
      </c>
      <c r="AA2189" s="22">
        <f t="shared" si="8294"/>
        <v>0</v>
      </c>
      <c r="AB2189" s="22">
        <f t="shared" si="8295"/>
        <v>0</v>
      </c>
      <c r="AC2189" s="22">
        <f t="shared" si="8296"/>
        <v>0</v>
      </c>
      <c r="AD2189" s="22">
        <f t="shared" si="8068"/>
        <v>1093.5999999999999</v>
      </c>
      <c r="AE2189" s="22">
        <f t="shared" si="8069"/>
        <v>978</v>
      </c>
      <c r="AF2189" s="22">
        <f t="shared" si="8070"/>
        <v>978</v>
      </c>
      <c r="AG2189" s="22">
        <f t="shared" si="8297"/>
        <v>0</v>
      </c>
      <c r="AH2189" s="22">
        <f t="shared" si="8298"/>
        <v>0</v>
      </c>
      <c r="AI2189" s="22">
        <f t="shared" si="8299"/>
        <v>0</v>
      </c>
      <c r="AJ2189" s="22">
        <f t="shared" si="8071"/>
        <v>1093.5999999999999</v>
      </c>
      <c r="AK2189" s="22">
        <f t="shared" si="8072"/>
        <v>978</v>
      </c>
      <c r="AL2189" s="22">
        <f t="shared" si="8073"/>
        <v>978</v>
      </c>
      <c r="AM2189" s="22">
        <f t="shared" si="8300"/>
        <v>0</v>
      </c>
      <c r="AN2189" s="22">
        <f t="shared" si="8301"/>
        <v>0</v>
      </c>
      <c r="AO2189" s="22">
        <f t="shared" si="8302"/>
        <v>0</v>
      </c>
      <c r="AP2189" s="22">
        <f t="shared" si="8074"/>
        <v>1093.5999999999999</v>
      </c>
      <c r="AQ2189" s="22">
        <f t="shared" si="8075"/>
        <v>978</v>
      </c>
      <c r="AR2189" s="22">
        <f t="shared" si="8076"/>
        <v>978</v>
      </c>
      <c r="AS2189" s="22">
        <f t="shared" si="8303"/>
        <v>0</v>
      </c>
      <c r="AT2189" s="22">
        <f t="shared" si="8304"/>
        <v>0</v>
      </c>
      <c r="AU2189" s="22">
        <f t="shared" si="8305"/>
        <v>0</v>
      </c>
      <c r="AV2189" s="22">
        <f t="shared" si="8077"/>
        <v>1093.5999999999999</v>
      </c>
      <c r="AW2189" s="22">
        <f t="shared" si="8078"/>
        <v>978</v>
      </c>
      <c r="AX2189" s="22">
        <f t="shared" si="8079"/>
        <v>978</v>
      </c>
      <c r="AY2189" s="22">
        <f t="shared" si="8306"/>
        <v>0</v>
      </c>
      <c r="AZ2189" s="22">
        <f t="shared" si="8307"/>
        <v>0</v>
      </c>
      <c r="BA2189" s="22">
        <f t="shared" si="8308"/>
        <v>0</v>
      </c>
      <c r="BB2189" s="22">
        <f t="shared" si="8080"/>
        <v>1093.5999999999999</v>
      </c>
      <c r="BC2189" s="22">
        <f t="shared" si="8081"/>
        <v>978</v>
      </c>
      <c r="BD2189" s="22">
        <f t="shared" si="8082"/>
        <v>978</v>
      </c>
      <c r="BE2189" s="22">
        <f t="shared" si="8309"/>
        <v>0</v>
      </c>
      <c r="BF2189" s="22">
        <f t="shared" si="8310"/>
        <v>0</v>
      </c>
      <c r="BG2189" s="22">
        <f t="shared" si="8311"/>
        <v>0</v>
      </c>
      <c r="BH2189" s="22">
        <f t="shared" si="8083"/>
        <v>1093.5999999999999</v>
      </c>
      <c r="BI2189" s="22">
        <f t="shared" si="8084"/>
        <v>978</v>
      </c>
      <c r="BJ2189" s="22">
        <f t="shared" si="8085"/>
        <v>978</v>
      </c>
      <c r="BK2189" s="22">
        <f t="shared" si="8312"/>
        <v>0</v>
      </c>
      <c r="BL2189" s="22">
        <f t="shared" si="8313"/>
        <v>0</v>
      </c>
      <c r="BM2189" s="22">
        <f t="shared" si="8314"/>
        <v>0</v>
      </c>
      <c r="BN2189" s="22">
        <f t="shared" si="8086"/>
        <v>1093.5999999999999</v>
      </c>
      <c r="BO2189" s="22">
        <f t="shared" si="8087"/>
        <v>978</v>
      </c>
      <c r="BP2189" s="22">
        <f t="shared" si="8088"/>
        <v>978</v>
      </c>
      <c r="BQ2189" s="22">
        <f t="shared" si="8315"/>
        <v>0</v>
      </c>
      <c r="BR2189" s="22">
        <f t="shared" si="8316"/>
        <v>0</v>
      </c>
      <c r="BS2189" s="22">
        <f t="shared" si="8089"/>
        <v>1093.5999999999999</v>
      </c>
      <c r="BT2189" s="22">
        <f t="shared" si="8090"/>
        <v>978</v>
      </c>
      <c r="BU2189" s="22">
        <f t="shared" si="8091"/>
        <v>978</v>
      </c>
      <c r="BV2189" s="22">
        <f t="shared" si="8317"/>
        <v>0</v>
      </c>
      <c r="BW2189" s="22">
        <f t="shared" si="8318"/>
        <v>0</v>
      </c>
      <c r="BX2189" s="22">
        <f t="shared" si="8092"/>
        <v>1093.5999999999999</v>
      </c>
      <c r="BY2189" s="22">
        <f t="shared" si="8093"/>
        <v>978</v>
      </c>
      <c r="BZ2189" s="22">
        <f t="shared" si="8094"/>
        <v>978</v>
      </c>
      <c r="CA2189" s="22">
        <f t="shared" si="8319"/>
        <v>0</v>
      </c>
      <c r="CB2189" s="22">
        <f t="shared" si="8320"/>
        <v>0</v>
      </c>
      <c r="CC2189" s="22">
        <f t="shared" si="8321"/>
        <v>0</v>
      </c>
      <c r="CD2189" s="22">
        <f t="shared" si="8226"/>
        <v>1093.5999999999999</v>
      </c>
      <c r="CE2189" s="22">
        <f t="shared" si="8322"/>
        <v>0</v>
      </c>
      <c r="CF2189" s="34">
        <f t="shared" si="8229"/>
        <v>1093.5999999999999</v>
      </c>
      <c r="CG2189" s="22">
        <f t="shared" si="8227"/>
        <v>978</v>
      </c>
      <c r="CH2189" s="22">
        <f t="shared" si="8323"/>
        <v>0</v>
      </c>
      <c r="CI2189" s="22">
        <f t="shared" si="8230"/>
        <v>978</v>
      </c>
      <c r="CJ2189" s="22">
        <f t="shared" si="8228"/>
        <v>978</v>
      </c>
      <c r="CK2189" s="22">
        <f t="shared" si="8323"/>
        <v>0</v>
      </c>
      <c r="CL2189" s="22">
        <f t="shared" si="8231"/>
        <v>978</v>
      </c>
      <c r="CM2189" s="22">
        <f t="shared" si="8323"/>
        <v>0</v>
      </c>
      <c r="CN2189" s="15"/>
      <c r="CO2189" s="35"/>
      <c r="CT2189" s="5" t="s">
        <v>30</v>
      </c>
    </row>
    <row r="2190" spans="1:99" ht="31.2" x14ac:dyDescent="0.3">
      <c r="A2190" s="32" t="s">
        <v>1262</v>
      </c>
      <c r="B2190" s="16">
        <v>830</v>
      </c>
      <c r="C2190" s="32" t="s">
        <v>395</v>
      </c>
      <c r="D2190" s="32" t="s">
        <v>625</v>
      </c>
      <c r="E2190" s="33" t="s">
        <v>626</v>
      </c>
      <c r="F2190" s="22">
        <v>1093.5999999999999</v>
      </c>
      <c r="G2190" s="22">
        <v>978</v>
      </c>
      <c r="H2190" s="22">
        <v>978</v>
      </c>
      <c r="I2190" s="22"/>
      <c r="J2190" s="22"/>
      <c r="K2190" s="22"/>
      <c r="L2190" s="22">
        <f t="shared" si="8059"/>
        <v>1093.5999999999999</v>
      </c>
      <c r="M2190" s="22">
        <f t="shared" si="8060"/>
        <v>978</v>
      </c>
      <c r="N2190" s="22">
        <f t="shared" si="8061"/>
        <v>978</v>
      </c>
      <c r="O2190" s="22"/>
      <c r="P2190" s="22"/>
      <c r="Q2190" s="22"/>
      <c r="R2190" s="22">
        <f t="shared" si="8062"/>
        <v>1093.5999999999999</v>
      </c>
      <c r="S2190" s="22">
        <f t="shared" si="8063"/>
        <v>978</v>
      </c>
      <c r="T2190" s="22">
        <f t="shared" si="8064"/>
        <v>978</v>
      </c>
      <c r="U2190" s="22"/>
      <c r="V2190" s="22"/>
      <c r="W2190" s="22"/>
      <c r="X2190" s="22">
        <f t="shared" si="8065"/>
        <v>1093.5999999999999</v>
      </c>
      <c r="Y2190" s="22">
        <f t="shared" si="8066"/>
        <v>978</v>
      </c>
      <c r="Z2190" s="22">
        <f t="shared" si="8067"/>
        <v>978</v>
      </c>
      <c r="AA2190" s="22"/>
      <c r="AB2190" s="22"/>
      <c r="AC2190" s="22"/>
      <c r="AD2190" s="22">
        <f t="shared" si="8068"/>
        <v>1093.5999999999999</v>
      </c>
      <c r="AE2190" s="22">
        <f t="shared" si="8069"/>
        <v>978</v>
      </c>
      <c r="AF2190" s="22">
        <f t="shared" si="8070"/>
        <v>978</v>
      </c>
      <c r="AG2190" s="22"/>
      <c r="AH2190" s="22"/>
      <c r="AI2190" s="22"/>
      <c r="AJ2190" s="22">
        <f t="shared" si="8071"/>
        <v>1093.5999999999999</v>
      </c>
      <c r="AK2190" s="22">
        <f t="shared" si="8072"/>
        <v>978</v>
      </c>
      <c r="AL2190" s="22">
        <f t="shared" si="8073"/>
        <v>978</v>
      </c>
      <c r="AM2190" s="22"/>
      <c r="AN2190" s="22"/>
      <c r="AO2190" s="22"/>
      <c r="AP2190" s="22">
        <f t="shared" si="8074"/>
        <v>1093.5999999999999</v>
      </c>
      <c r="AQ2190" s="22">
        <f t="shared" si="8075"/>
        <v>978</v>
      </c>
      <c r="AR2190" s="22">
        <f t="shared" si="8076"/>
        <v>978</v>
      </c>
      <c r="AS2190" s="22"/>
      <c r="AT2190" s="22"/>
      <c r="AU2190" s="22"/>
      <c r="AV2190" s="22">
        <f t="shared" si="8077"/>
        <v>1093.5999999999999</v>
      </c>
      <c r="AW2190" s="22">
        <f t="shared" si="8078"/>
        <v>978</v>
      </c>
      <c r="AX2190" s="22">
        <f t="shared" si="8079"/>
        <v>978</v>
      </c>
      <c r="AY2190" s="22"/>
      <c r="AZ2190" s="22"/>
      <c r="BA2190" s="22"/>
      <c r="BB2190" s="22">
        <f t="shared" si="8080"/>
        <v>1093.5999999999999</v>
      </c>
      <c r="BC2190" s="22">
        <f t="shared" si="8081"/>
        <v>978</v>
      </c>
      <c r="BD2190" s="22">
        <f t="shared" si="8082"/>
        <v>978</v>
      </c>
      <c r="BE2190" s="22"/>
      <c r="BF2190" s="22"/>
      <c r="BG2190" s="22"/>
      <c r="BH2190" s="22">
        <f t="shared" si="8083"/>
        <v>1093.5999999999999</v>
      </c>
      <c r="BI2190" s="22">
        <f t="shared" si="8084"/>
        <v>978</v>
      </c>
      <c r="BJ2190" s="22">
        <f t="shared" si="8085"/>
        <v>978</v>
      </c>
      <c r="BK2190" s="22"/>
      <c r="BL2190" s="22"/>
      <c r="BM2190" s="22"/>
      <c r="BN2190" s="22">
        <f t="shared" si="8086"/>
        <v>1093.5999999999999</v>
      </c>
      <c r="BO2190" s="22">
        <f t="shared" si="8087"/>
        <v>978</v>
      </c>
      <c r="BP2190" s="22">
        <f t="shared" si="8088"/>
        <v>978</v>
      </c>
      <c r="BQ2190" s="22"/>
      <c r="BR2190" s="22"/>
      <c r="BS2190" s="22">
        <f t="shared" si="8089"/>
        <v>1093.5999999999999</v>
      </c>
      <c r="BT2190" s="22">
        <f t="shared" si="8090"/>
        <v>978</v>
      </c>
      <c r="BU2190" s="22">
        <f t="shared" si="8091"/>
        <v>978</v>
      </c>
      <c r="BV2190" s="22"/>
      <c r="BW2190" s="22"/>
      <c r="BX2190" s="22">
        <f t="shared" si="8092"/>
        <v>1093.5999999999999</v>
      </c>
      <c r="BY2190" s="22">
        <f t="shared" si="8093"/>
        <v>978</v>
      </c>
      <c r="BZ2190" s="22">
        <f t="shared" si="8094"/>
        <v>978</v>
      </c>
      <c r="CA2190" s="22"/>
      <c r="CB2190" s="22"/>
      <c r="CC2190" s="22"/>
      <c r="CD2190" s="22">
        <f t="shared" si="8226"/>
        <v>1093.5999999999999</v>
      </c>
      <c r="CE2190" s="22"/>
      <c r="CF2190" s="34">
        <f t="shared" si="8229"/>
        <v>1093.5999999999999</v>
      </c>
      <c r="CG2190" s="22">
        <f t="shared" si="8227"/>
        <v>978</v>
      </c>
      <c r="CH2190" s="22"/>
      <c r="CI2190" s="22">
        <f t="shared" si="8230"/>
        <v>978</v>
      </c>
      <c r="CJ2190" s="22">
        <f t="shared" si="8228"/>
        <v>978</v>
      </c>
      <c r="CK2190" s="22"/>
      <c r="CL2190" s="22">
        <f t="shared" si="8231"/>
        <v>978</v>
      </c>
      <c r="CM2190" s="22"/>
      <c r="CN2190" s="15"/>
      <c r="CO2190" s="35"/>
    </row>
    <row r="2191" spans="1:99" ht="31.2" x14ac:dyDescent="0.3">
      <c r="A2191" s="32" t="s">
        <v>1264</v>
      </c>
      <c r="B2191" s="16"/>
      <c r="C2191" s="32"/>
      <c r="D2191" s="32"/>
      <c r="E2191" s="33" t="s">
        <v>1265</v>
      </c>
      <c r="F2191" s="22">
        <f t="shared" si="8282"/>
        <v>104.4</v>
      </c>
      <c r="G2191" s="22">
        <f t="shared" si="8283"/>
        <v>104.4</v>
      </c>
      <c r="H2191" s="22">
        <f t="shared" si="8284"/>
        <v>104.4</v>
      </c>
      <c r="I2191" s="22">
        <f t="shared" si="8285"/>
        <v>0</v>
      </c>
      <c r="J2191" s="22">
        <f t="shared" si="8286"/>
        <v>0</v>
      </c>
      <c r="K2191" s="22">
        <f t="shared" si="8287"/>
        <v>0</v>
      </c>
      <c r="L2191" s="22">
        <f t="shared" si="8059"/>
        <v>104.4</v>
      </c>
      <c r="M2191" s="22">
        <f t="shared" si="8060"/>
        <v>104.4</v>
      </c>
      <c r="N2191" s="22">
        <f t="shared" si="8061"/>
        <v>104.4</v>
      </c>
      <c r="O2191" s="22">
        <f t="shared" si="8288"/>
        <v>0</v>
      </c>
      <c r="P2191" s="22">
        <f t="shared" si="8289"/>
        <v>0</v>
      </c>
      <c r="Q2191" s="22">
        <f t="shared" si="8290"/>
        <v>0</v>
      </c>
      <c r="R2191" s="22">
        <f t="shared" si="8062"/>
        <v>104.4</v>
      </c>
      <c r="S2191" s="22">
        <f t="shared" si="8063"/>
        <v>104.4</v>
      </c>
      <c r="T2191" s="22">
        <f t="shared" si="8064"/>
        <v>104.4</v>
      </c>
      <c r="U2191" s="22">
        <f t="shared" si="8291"/>
        <v>0</v>
      </c>
      <c r="V2191" s="22">
        <f t="shared" si="8292"/>
        <v>0</v>
      </c>
      <c r="W2191" s="22">
        <f t="shared" si="8293"/>
        <v>0</v>
      </c>
      <c r="X2191" s="22">
        <f t="shared" si="8065"/>
        <v>104.4</v>
      </c>
      <c r="Y2191" s="22">
        <f t="shared" si="8066"/>
        <v>104.4</v>
      </c>
      <c r="Z2191" s="22">
        <f t="shared" si="8067"/>
        <v>104.4</v>
      </c>
      <c r="AA2191" s="22">
        <f t="shared" si="8294"/>
        <v>0</v>
      </c>
      <c r="AB2191" s="22">
        <f t="shared" si="8295"/>
        <v>0</v>
      </c>
      <c r="AC2191" s="22">
        <f t="shared" si="8296"/>
        <v>0</v>
      </c>
      <c r="AD2191" s="22">
        <f t="shared" si="8068"/>
        <v>104.4</v>
      </c>
      <c r="AE2191" s="22">
        <f t="shared" si="8069"/>
        <v>104.4</v>
      </c>
      <c r="AF2191" s="22">
        <f t="shared" si="8070"/>
        <v>104.4</v>
      </c>
      <c r="AG2191" s="22">
        <f t="shared" si="8297"/>
        <v>0</v>
      </c>
      <c r="AH2191" s="22">
        <f t="shared" si="8298"/>
        <v>0</v>
      </c>
      <c r="AI2191" s="22">
        <f t="shared" si="8299"/>
        <v>0</v>
      </c>
      <c r="AJ2191" s="22">
        <f t="shared" si="8071"/>
        <v>104.4</v>
      </c>
      <c r="AK2191" s="22">
        <f t="shared" si="8072"/>
        <v>104.4</v>
      </c>
      <c r="AL2191" s="22">
        <f t="shared" si="8073"/>
        <v>104.4</v>
      </c>
      <c r="AM2191" s="22">
        <f t="shared" si="8300"/>
        <v>0</v>
      </c>
      <c r="AN2191" s="22">
        <f t="shared" si="8301"/>
        <v>0</v>
      </c>
      <c r="AO2191" s="22">
        <f t="shared" si="8302"/>
        <v>0</v>
      </c>
      <c r="AP2191" s="22">
        <f t="shared" si="8074"/>
        <v>104.4</v>
      </c>
      <c r="AQ2191" s="22">
        <f t="shared" si="8075"/>
        <v>104.4</v>
      </c>
      <c r="AR2191" s="22">
        <f t="shared" si="8076"/>
        <v>104.4</v>
      </c>
      <c r="AS2191" s="22">
        <f t="shared" si="8303"/>
        <v>0</v>
      </c>
      <c r="AT2191" s="22">
        <f t="shared" si="8304"/>
        <v>0</v>
      </c>
      <c r="AU2191" s="22">
        <f t="shared" si="8305"/>
        <v>0</v>
      </c>
      <c r="AV2191" s="22">
        <f t="shared" si="8077"/>
        <v>104.4</v>
      </c>
      <c r="AW2191" s="22">
        <f t="shared" si="8078"/>
        <v>104.4</v>
      </c>
      <c r="AX2191" s="22">
        <f t="shared" si="8079"/>
        <v>104.4</v>
      </c>
      <c r="AY2191" s="22">
        <f t="shared" si="8306"/>
        <v>761.64599999999996</v>
      </c>
      <c r="AZ2191" s="22">
        <f t="shared" si="8307"/>
        <v>0</v>
      </c>
      <c r="BA2191" s="22">
        <f t="shared" si="8308"/>
        <v>0</v>
      </c>
      <c r="BB2191" s="22">
        <f t="shared" si="8080"/>
        <v>866.04599999999994</v>
      </c>
      <c r="BC2191" s="22">
        <f t="shared" si="8081"/>
        <v>104.4</v>
      </c>
      <c r="BD2191" s="22">
        <f t="shared" si="8082"/>
        <v>104.4</v>
      </c>
      <c r="BE2191" s="22">
        <f t="shared" si="8309"/>
        <v>0</v>
      </c>
      <c r="BF2191" s="22">
        <f t="shared" si="8310"/>
        <v>0</v>
      </c>
      <c r="BG2191" s="22">
        <f t="shared" si="8311"/>
        <v>0</v>
      </c>
      <c r="BH2191" s="22">
        <f t="shared" si="8083"/>
        <v>866.04599999999994</v>
      </c>
      <c r="BI2191" s="22">
        <f t="shared" si="8084"/>
        <v>104.4</v>
      </c>
      <c r="BJ2191" s="22">
        <f t="shared" si="8085"/>
        <v>104.4</v>
      </c>
      <c r="BK2191" s="22">
        <f t="shared" si="8312"/>
        <v>0</v>
      </c>
      <c r="BL2191" s="22">
        <f t="shared" si="8313"/>
        <v>0</v>
      </c>
      <c r="BM2191" s="22">
        <f t="shared" si="8314"/>
        <v>0</v>
      </c>
      <c r="BN2191" s="22">
        <f t="shared" si="8086"/>
        <v>866.04599999999994</v>
      </c>
      <c r="BO2191" s="22">
        <f t="shared" si="8087"/>
        <v>104.4</v>
      </c>
      <c r="BP2191" s="22">
        <f t="shared" si="8088"/>
        <v>104.4</v>
      </c>
      <c r="BQ2191" s="22">
        <f t="shared" si="8315"/>
        <v>0</v>
      </c>
      <c r="BR2191" s="22">
        <f t="shared" si="8316"/>
        <v>0</v>
      </c>
      <c r="BS2191" s="22">
        <f t="shared" si="8089"/>
        <v>866.04599999999994</v>
      </c>
      <c r="BT2191" s="22">
        <f t="shared" si="8090"/>
        <v>104.4</v>
      </c>
      <c r="BU2191" s="22">
        <f t="shared" si="8091"/>
        <v>104.4</v>
      </c>
      <c r="BV2191" s="22">
        <f t="shared" si="8317"/>
        <v>0</v>
      </c>
      <c r="BW2191" s="22">
        <f t="shared" si="8318"/>
        <v>0</v>
      </c>
      <c r="BX2191" s="22">
        <f t="shared" si="8092"/>
        <v>866.04599999999994</v>
      </c>
      <c r="BY2191" s="22">
        <f t="shared" si="8093"/>
        <v>104.4</v>
      </c>
      <c r="BZ2191" s="22">
        <f t="shared" si="8094"/>
        <v>104.4</v>
      </c>
      <c r="CA2191" s="22">
        <f t="shared" si="8319"/>
        <v>0</v>
      </c>
      <c r="CB2191" s="22">
        <f t="shared" si="8320"/>
        <v>0</v>
      </c>
      <c r="CC2191" s="22">
        <f t="shared" si="8321"/>
        <v>0</v>
      </c>
      <c r="CD2191" s="22">
        <f t="shared" si="8226"/>
        <v>866.04599999999994</v>
      </c>
      <c r="CE2191" s="22">
        <f t="shared" si="8322"/>
        <v>0</v>
      </c>
      <c r="CF2191" s="34">
        <f t="shared" si="8229"/>
        <v>866.04599999999994</v>
      </c>
      <c r="CG2191" s="22">
        <f t="shared" si="8227"/>
        <v>104.4</v>
      </c>
      <c r="CH2191" s="22">
        <f t="shared" si="8323"/>
        <v>0</v>
      </c>
      <c r="CI2191" s="22">
        <f t="shared" si="8230"/>
        <v>104.4</v>
      </c>
      <c r="CJ2191" s="22">
        <f t="shared" si="8228"/>
        <v>104.4</v>
      </c>
      <c r="CK2191" s="22">
        <f t="shared" si="8323"/>
        <v>0</v>
      </c>
      <c r="CL2191" s="22">
        <f t="shared" si="8231"/>
        <v>104.4</v>
      </c>
      <c r="CM2191" s="22">
        <f t="shared" si="8323"/>
        <v>0</v>
      </c>
      <c r="CN2191" s="15"/>
      <c r="CO2191" s="35"/>
      <c r="CU2191" s="5" t="s">
        <v>31</v>
      </c>
    </row>
    <row r="2192" spans="1:99" ht="31.2" x14ac:dyDescent="0.3">
      <c r="A2192" s="32" t="s">
        <v>1264</v>
      </c>
      <c r="B2192" s="16">
        <v>200</v>
      </c>
      <c r="C2192" s="32"/>
      <c r="D2192" s="32"/>
      <c r="E2192" s="33" t="s">
        <v>40</v>
      </c>
      <c r="F2192" s="22">
        <f t="shared" si="8282"/>
        <v>104.4</v>
      </c>
      <c r="G2192" s="22">
        <f t="shared" si="8283"/>
        <v>104.4</v>
      </c>
      <c r="H2192" s="22">
        <f t="shared" si="8284"/>
        <v>104.4</v>
      </c>
      <c r="I2192" s="22">
        <f t="shared" si="8285"/>
        <v>0</v>
      </c>
      <c r="J2192" s="22">
        <f t="shared" si="8286"/>
        <v>0</v>
      </c>
      <c r="K2192" s="22">
        <f t="shared" si="8287"/>
        <v>0</v>
      </c>
      <c r="L2192" s="22">
        <f t="shared" ref="L2192:L2255" si="8324">F2192+I2192</f>
        <v>104.4</v>
      </c>
      <c r="M2192" s="22">
        <f t="shared" ref="M2192:M2255" si="8325">G2192+J2192</f>
        <v>104.4</v>
      </c>
      <c r="N2192" s="22">
        <f t="shared" ref="N2192:N2255" si="8326">H2192+K2192</f>
        <v>104.4</v>
      </c>
      <c r="O2192" s="22">
        <f t="shared" si="8288"/>
        <v>0</v>
      </c>
      <c r="P2192" s="22">
        <f t="shared" si="8289"/>
        <v>0</v>
      </c>
      <c r="Q2192" s="22">
        <f t="shared" si="8290"/>
        <v>0</v>
      </c>
      <c r="R2192" s="22">
        <f t="shared" ref="R2192:R2255" si="8327">L2192+O2192</f>
        <v>104.4</v>
      </c>
      <c r="S2192" s="22">
        <f t="shared" ref="S2192:S2255" si="8328">M2192+P2192</f>
        <v>104.4</v>
      </c>
      <c r="T2192" s="22">
        <f t="shared" ref="T2192:T2255" si="8329">N2192+Q2192</f>
        <v>104.4</v>
      </c>
      <c r="U2192" s="22">
        <f t="shared" si="8291"/>
        <v>0</v>
      </c>
      <c r="V2192" s="22">
        <f t="shared" si="8292"/>
        <v>0</v>
      </c>
      <c r="W2192" s="22">
        <f t="shared" si="8293"/>
        <v>0</v>
      </c>
      <c r="X2192" s="22">
        <f t="shared" ref="X2192:X2255" si="8330">R2192+U2192</f>
        <v>104.4</v>
      </c>
      <c r="Y2192" s="22">
        <f t="shared" ref="Y2192:Y2255" si="8331">S2192+V2192</f>
        <v>104.4</v>
      </c>
      <c r="Z2192" s="22">
        <f t="shared" ref="Z2192:Z2255" si="8332">T2192+W2192</f>
        <v>104.4</v>
      </c>
      <c r="AA2192" s="22">
        <f t="shared" si="8294"/>
        <v>0</v>
      </c>
      <c r="AB2192" s="22">
        <f t="shared" si="8295"/>
        <v>0</v>
      </c>
      <c r="AC2192" s="22">
        <f t="shared" si="8296"/>
        <v>0</v>
      </c>
      <c r="AD2192" s="22">
        <f t="shared" ref="AD2192:AD2255" si="8333">X2192+AA2192</f>
        <v>104.4</v>
      </c>
      <c r="AE2192" s="22">
        <f t="shared" ref="AE2192:AE2255" si="8334">Y2192+AB2192</f>
        <v>104.4</v>
      </c>
      <c r="AF2192" s="22">
        <f t="shared" ref="AF2192:AF2255" si="8335">Z2192+AC2192</f>
        <v>104.4</v>
      </c>
      <c r="AG2192" s="22">
        <f t="shared" si="8297"/>
        <v>0</v>
      </c>
      <c r="AH2192" s="22">
        <f t="shared" si="8298"/>
        <v>0</v>
      </c>
      <c r="AI2192" s="22">
        <f t="shared" si="8299"/>
        <v>0</v>
      </c>
      <c r="AJ2192" s="22">
        <f t="shared" ref="AJ2192:AJ2255" si="8336">AD2192+AG2192</f>
        <v>104.4</v>
      </c>
      <c r="AK2192" s="22">
        <f t="shared" ref="AK2192:AK2255" si="8337">AE2192+AH2192</f>
        <v>104.4</v>
      </c>
      <c r="AL2192" s="22">
        <f t="shared" ref="AL2192:AL2255" si="8338">AF2192+AI2192</f>
        <v>104.4</v>
      </c>
      <c r="AM2192" s="22">
        <f t="shared" si="8300"/>
        <v>0</v>
      </c>
      <c r="AN2192" s="22">
        <f t="shared" si="8301"/>
        <v>0</v>
      </c>
      <c r="AO2192" s="22">
        <f t="shared" si="8302"/>
        <v>0</v>
      </c>
      <c r="AP2192" s="22">
        <f t="shared" ref="AP2192:AP2255" si="8339">AJ2192+AM2192</f>
        <v>104.4</v>
      </c>
      <c r="AQ2192" s="22">
        <f t="shared" ref="AQ2192:AQ2255" si="8340">AK2192+AN2192</f>
        <v>104.4</v>
      </c>
      <c r="AR2192" s="22">
        <f t="shared" ref="AR2192:AR2255" si="8341">AL2192+AO2192</f>
        <v>104.4</v>
      </c>
      <c r="AS2192" s="22">
        <f t="shared" si="8303"/>
        <v>0</v>
      </c>
      <c r="AT2192" s="22">
        <f t="shared" si="8304"/>
        <v>0</v>
      </c>
      <c r="AU2192" s="22">
        <f t="shared" si="8305"/>
        <v>0</v>
      </c>
      <c r="AV2192" s="22">
        <f t="shared" ref="AV2192:AV2255" si="8342">AP2192+AS2192</f>
        <v>104.4</v>
      </c>
      <c r="AW2192" s="22">
        <f t="shared" ref="AW2192:AW2255" si="8343">AQ2192+AT2192</f>
        <v>104.4</v>
      </c>
      <c r="AX2192" s="22">
        <f t="shared" ref="AX2192:AX2255" si="8344">AR2192+AU2192</f>
        <v>104.4</v>
      </c>
      <c r="AY2192" s="22">
        <f t="shared" si="8306"/>
        <v>761.64599999999996</v>
      </c>
      <c r="AZ2192" s="22">
        <f t="shared" si="8307"/>
        <v>0</v>
      </c>
      <c r="BA2192" s="22">
        <f t="shared" si="8308"/>
        <v>0</v>
      </c>
      <c r="BB2192" s="22">
        <f t="shared" ref="BB2192:BB2255" si="8345">AV2192+AY2192</f>
        <v>866.04599999999994</v>
      </c>
      <c r="BC2192" s="22">
        <f t="shared" ref="BC2192:BC2255" si="8346">AW2192+AZ2192</f>
        <v>104.4</v>
      </c>
      <c r="BD2192" s="22">
        <f t="shared" ref="BD2192:BD2255" si="8347">AX2192+BA2192</f>
        <v>104.4</v>
      </c>
      <c r="BE2192" s="22">
        <f t="shared" si="8309"/>
        <v>0</v>
      </c>
      <c r="BF2192" s="22">
        <f t="shared" si="8310"/>
        <v>0</v>
      </c>
      <c r="BG2192" s="22">
        <f t="shared" si="8311"/>
        <v>0</v>
      </c>
      <c r="BH2192" s="22">
        <f t="shared" ref="BH2192:BH2255" si="8348">BB2192+BE2192</f>
        <v>866.04599999999994</v>
      </c>
      <c r="BI2192" s="22">
        <f t="shared" ref="BI2192:BI2255" si="8349">BC2192+BF2192</f>
        <v>104.4</v>
      </c>
      <c r="BJ2192" s="22">
        <f t="shared" ref="BJ2192:BJ2255" si="8350">BD2192+BG2192</f>
        <v>104.4</v>
      </c>
      <c r="BK2192" s="22">
        <f t="shared" si="8312"/>
        <v>0</v>
      </c>
      <c r="BL2192" s="22">
        <f t="shared" si="8313"/>
        <v>0</v>
      </c>
      <c r="BM2192" s="22">
        <f t="shared" si="8314"/>
        <v>0</v>
      </c>
      <c r="BN2192" s="22">
        <f t="shared" ref="BN2192:BN2255" si="8351">BH2192+BK2192</f>
        <v>866.04599999999994</v>
      </c>
      <c r="BO2192" s="22">
        <f t="shared" ref="BO2192:BO2255" si="8352">BI2192+BL2192</f>
        <v>104.4</v>
      </c>
      <c r="BP2192" s="22">
        <f t="shared" ref="BP2192:BP2255" si="8353">BJ2192+BM2192</f>
        <v>104.4</v>
      </c>
      <c r="BQ2192" s="22">
        <f t="shared" si="8315"/>
        <v>0</v>
      </c>
      <c r="BR2192" s="22">
        <f t="shared" si="8316"/>
        <v>0</v>
      </c>
      <c r="BS2192" s="22">
        <f t="shared" ref="BS2192:BS2255" si="8354">BQ2192+BN2192</f>
        <v>866.04599999999994</v>
      </c>
      <c r="BT2192" s="22">
        <f t="shared" ref="BT2192:BT2255" si="8355">BR2192+BO2192</f>
        <v>104.4</v>
      </c>
      <c r="BU2192" s="22">
        <f t="shared" ref="BU2192:BU2255" si="8356">BP2192</f>
        <v>104.4</v>
      </c>
      <c r="BV2192" s="22">
        <f t="shared" si="8317"/>
        <v>0</v>
      </c>
      <c r="BW2192" s="22">
        <f t="shared" si="8318"/>
        <v>0</v>
      </c>
      <c r="BX2192" s="22">
        <f t="shared" ref="BX2192:BX2255" si="8357">BS2192</f>
        <v>866.04599999999994</v>
      </c>
      <c r="BY2192" s="22">
        <f t="shared" ref="BY2192:BY2255" si="8358">BT2192+BV2192</f>
        <v>104.4</v>
      </c>
      <c r="BZ2192" s="22">
        <f t="shared" ref="BZ2192:BZ2255" si="8359">BU2192+BW2192</f>
        <v>104.4</v>
      </c>
      <c r="CA2192" s="22">
        <f t="shared" si="8319"/>
        <v>0</v>
      </c>
      <c r="CB2192" s="22">
        <f t="shared" si="8320"/>
        <v>0</v>
      </c>
      <c r="CC2192" s="22">
        <f t="shared" si="8321"/>
        <v>0</v>
      </c>
      <c r="CD2192" s="22">
        <f t="shared" si="8226"/>
        <v>866.04599999999994</v>
      </c>
      <c r="CE2192" s="22">
        <f t="shared" si="8322"/>
        <v>0</v>
      </c>
      <c r="CF2192" s="34">
        <f t="shared" si="8229"/>
        <v>866.04599999999994</v>
      </c>
      <c r="CG2192" s="22">
        <f t="shared" si="8227"/>
        <v>104.4</v>
      </c>
      <c r="CH2192" s="22">
        <f t="shared" si="8323"/>
        <v>0</v>
      </c>
      <c r="CI2192" s="22">
        <f t="shared" si="8230"/>
        <v>104.4</v>
      </c>
      <c r="CJ2192" s="22">
        <f t="shared" si="8228"/>
        <v>104.4</v>
      </c>
      <c r="CK2192" s="22">
        <f t="shared" si="8323"/>
        <v>0</v>
      </c>
      <c r="CL2192" s="22">
        <f t="shared" si="8231"/>
        <v>104.4</v>
      </c>
      <c r="CM2192" s="22">
        <f t="shared" si="8323"/>
        <v>0</v>
      </c>
      <c r="CN2192" s="15"/>
      <c r="CO2192" s="35"/>
      <c r="CS2192" s="5" t="s">
        <v>29</v>
      </c>
    </row>
    <row r="2193" spans="1:99" ht="46.8" x14ac:dyDescent="0.3">
      <c r="A2193" s="32" t="s">
        <v>1264</v>
      </c>
      <c r="B2193" s="16">
        <v>240</v>
      </c>
      <c r="C2193" s="32"/>
      <c r="D2193" s="32"/>
      <c r="E2193" s="33" t="s">
        <v>41</v>
      </c>
      <c r="F2193" s="22">
        <f t="shared" si="8282"/>
        <v>104.4</v>
      </c>
      <c r="G2193" s="22">
        <f t="shared" si="8283"/>
        <v>104.4</v>
      </c>
      <c r="H2193" s="22">
        <f t="shared" si="8284"/>
        <v>104.4</v>
      </c>
      <c r="I2193" s="22">
        <f t="shared" si="8285"/>
        <v>0</v>
      </c>
      <c r="J2193" s="22">
        <f t="shared" si="8286"/>
        <v>0</v>
      </c>
      <c r="K2193" s="22">
        <f t="shared" si="8287"/>
        <v>0</v>
      </c>
      <c r="L2193" s="22">
        <f t="shared" si="8324"/>
        <v>104.4</v>
      </c>
      <c r="M2193" s="22">
        <f t="shared" si="8325"/>
        <v>104.4</v>
      </c>
      <c r="N2193" s="22">
        <f t="shared" si="8326"/>
        <v>104.4</v>
      </c>
      <c r="O2193" s="22">
        <f t="shared" si="8288"/>
        <v>0</v>
      </c>
      <c r="P2193" s="22">
        <f t="shared" si="8289"/>
        <v>0</v>
      </c>
      <c r="Q2193" s="22">
        <f t="shared" si="8290"/>
        <v>0</v>
      </c>
      <c r="R2193" s="22">
        <f t="shared" si="8327"/>
        <v>104.4</v>
      </c>
      <c r="S2193" s="22">
        <f t="shared" si="8328"/>
        <v>104.4</v>
      </c>
      <c r="T2193" s="22">
        <f t="shared" si="8329"/>
        <v>104.4</v>
      </c>
      <c r="U2193" s="22">
        <f t="shared" si="8291"/>
        <v>0</v>
      </c>
      <c r="V2193" s="22">
        <f t="shared" si="8292"/>
        <v>0</v>
      </c>
      <c r="W2193" s="22">
        <f t="shared" si="8293"/>
        <v>0</v>
      </c>
      <c r="X2193" s="22">
        <f t="shared" si="8330"/>
        <v>104.4</v>
      </c>
      <c r="Y2193" s="22">
        <f t="shared" si="8331"/>
        <v>104.4</v>
      </c>
      <c r="Z2193" s="22">
        <f t="shared" si="8332"/>
        <v>104.4</v>
      </c>
      <c r="AA2193" s="22">
        <f t="shared" si="8294"/>
        <v>0</v>
      </c>
      <c r="AB2193" s="22">
        <f t="shared" si="8295"/>
        <v>0</v>
      </c>
      <c r="AC2193" s="22">
        <f t="shared" si="8296"/>
        <v>0</v>
      </c>
      <c r="AD2193" s="22">
        <f t="shared" si="8333"/>
        <v>104.4</v>
      </c>
      <c r="AE2193" s="22">
        <f t="shared" si="8334"/>
        <v>104.4</v>
      </c>
      <c r="AF2193" s="22">
        <f t="shared" si="8335"/>
        <v>104.4</v>
      </c>
      <c r="AG2193" s="22">
        <f t="shared" si="8297"/>
        <v>0</v>
      </c>
      <c r="AH2193" s="22">
        <f t="shared" si="8298"/>
        <v>0</v>
      </c>
      <c r="AI2193" s="22">
        <f t="shared" si="8299"/>
        <v>0</v>
      </c>
      <c r="AJ2193" s="22">
        <f t="shared" si="8336"/>
        <v>104.4</v>
      </c>
      <c r="AK2193" s="22">
        <f t="shared" si="8337"/>
        <v>104.4</v>
      </c>
      <c r="AL2193" s="22">
        <f t="shared" si="8338"/>
        <v>104.4</v>
      </c>
      <c r="AM2193" s="22">
        <f t="shared" si="8300"/>
        <v>0</v>
      </c>
      <c r="AN2193" s="22">
        <f t="shared" si="8301"/>
        <v>0</v>
      </c>
      <c r="AO2193" s="22">
        <f t="shared" si="8302"/>
        <v>0</v>
      </c>
      <c r="AP2193" s="22">
        <f t="shared" si="8339"/>
        <v>104.4</v>
      </c>
      <c r="AQ2193" s="22">
        <f t="shared" si="8340"/>
        <v>104.4</v>
      </c>
      <c r="AR2193" s="22">
        <f t="shared" si="8341"/>
        <v>104.4</v>
      </c>
      <c r="AS2193" s="22">
        <f t="shared" si="8303"/>
        <v>0</v>
      </c>
      <c r="AT2193" s="22">
        <f t="shared" si="8304"/>
        <v>0</v>
      </c>
      <c r="AU2193" s="22">
        <f t="shared" si="8305"/>
        <v>0</v>
      </c>
      <c r="AV2193" s="22">
        <f t="shared" si="8342"/>
        <v>104.4</v>
      </c>
      <c r="AW2193" s="22">
        <f t="shared" si="8343"/>
        <v>104.4</v>
      </c>
      <c r="AX2193" s="22">
        <f t="shared" si="8344"/>
        <v>104.4</v>
      </c>
      <c r="AY2193" s="22">
        <f t="shared" si="8306"/>
        <v>761.64599999999996</v>
      </c>
      <c r="AZ2193" s="22">
        <f t="shared" si="8307"/>
        <v>0</v>
      </c>
      <c r="BA2193" s="22">
        <f t="shared" si="8308"/>
        <v>0</v>
      </c>
      <c r="BB2193" s="22">
        <f t="shared" si="8345"/>
        <v>866.04599999999994</v>
      </c>
      <c r="BC2193" s="22">
        <f t="shared" si="8346"/>
        <v>104.4</v>
      </c>
      <c r="BD2193" s="22">
        <f t="shared" si="8347"/>
        <v>104.4</v>
      </c>
      <c r="BE2193" s="22">
        <f t="shared" si="8309"/>
        <v>0</v>
      </c>
      <c r="BF2193" s="22">
        <f t="shared" si="8310"/>
        <v>0</v>
      </c>
      <c r="BG2193" s="22">
        <f t="shared" si="8311"/>
        <v>0</v>
      </c>
      <c r="BH2193" s="22">
        <f t="shared" si="8348"/>
        <v>866.04599999999994</v>
      </c>
      <c r="BI2193" s="22">
        <f t="shared" si="8349"/>
        <v>104.4</v>
      </c>
      <c r="BJ2193" s="22">
        <f t="shared" si="8350"/>
        <v>104.4</v>
      </c>
      <c r="BK2193" s="22">
        <f t="shared" si="8312"/>
        <v>0</v>
      </c>
      <c r="BL2193" s="22">
        <f t="shared" si="8313"/>
        <v>0</v>
      </c>
      <c r="BM2193" s="22">
        <f t="shared" si="8314"/>
        <v>0</v>
      </c>
      <c r="BN2193" s="22">
        <f t="shared" si="8351"/>
        <v>866.04599999999994</v>
      </c>
      <c r="BO2193" s="22">
        <f t="shared" si="8352"/>
        <v>104.4</v>
      </c>
      <c r="BP2193" s="22">
        <f t="shared" si="8353"/>
        <v>104.4</v>
      </c>
      <c r="BQ2193" s="22">
        <f t="shared" si="8315"/>
        <v>0</v>
      </c>
      <c r="BR2193" s="22">
        <f t="shared" si="8316"/>
        <v>0</v>
      </c>
      <c r="BS2193" s="22">
        <f t="shared" si="8354"/>
        <v>866.04599999999994</v>
      </c>
      <c r="BT2193" s="22">
        <f t="shared" si="8355"/>
        <v>104.4</v>
      </c>
      <c r="BU2193" s="22">
        <f t="shared" si="8356"/>
        <v>104.4</v>
      </c>
      <c r="BV2193" s="22">
        <f t="shared" si="8317"/>
        <v>0</v>
      </c>
      <c r="BW2193" s="22">
        <f t="shared" si="8318"/>
        <v>0</v>
      </c>
      <c r="BX2193" s="22">
        <f t="shared" si="8357"/>
        <v>866.04599999999994</v>
      </c>
      <c r="BY2193" s="22">
        <f t="shared" si="8358"/>
        <v>104.4</v>
      </c>
      <c r="BZ2193" s="22">
        <f t="shared" si="8359"/>
        <v>104.4</v>
      </c>
      <c r="CA2193" s="22">
        <f t="shared" si="8319"/>
        <v>0</v>
      </c>
      <c r="CB2193" s="22">
        <f t="shared" si="8320"/>
        <v>0</v>
      </c>
      <c r="CC2193" s="22">
        <f t="shared" si="8321"/>
        <v>0</v>
      </c>
      <c r="CD2193" s="22">
        <f t="shared" si="8226"/>
        <v>866.04599999999994</v>
      </c>
      <c r="CE2193" s="22">
        <f t="shared" si="8322"/>
        <v>0</v>
      </c>
      <c r="CF2193" s="34">
        <f t="shared" si="8229"/>
        <v>866.04599999999994</v>
      </c>
      <c r="CG2193" s="22">
        <f t="shared" si="8227"/>
        <v>104.4</v>
      </c>
      <c r="CH2193" s="22">
        <f t="shared" si="8323"/>
        <v>0</v>
      </c>
      <c r="CI2193" s="22">
        <f t="shared" si="8230"/>
        <v>104.4</v>
      </c>
      <c r="CJ2193" s="22">
        <f t="shared" si="8228"/>
        <v>104.4</v>
      </c>
      <c r="CK2193" s="22">
        <f t="shared" si="8323"/>
        <v>0</v>
      </c>
      <c r="CL2193" s="22">
        <f t="shared" si="8231"/>
        <v>104.4</v>
      </c>
      <c r="CM2193" s="22">
        <f t="shared" si="8323"/>
        <v>0</v>
      </c>
      <c r="CN2193" s="15"/>
      <c r="CO2193" s="35"/>
      <c r="CT2193" s="5" t="s">
        <v>30</v>
      </c>
    </row>
    <row r="2194" spans="1:99" ht="31.2" x14ac:dyDescent="0.3">
      <c r="A2194" s="32" t="s">
        <v>1264</v>
      </c>
      <c r="B2194" s="16">
        <v>240</v>
      </c>
      <c r="C2194" s="32" t="s">
        <v>395</v>
      </c>
      <c r="D2194" s="32" t="s">
        <v>625</v>
      </c>
      <c r="E2194" s="33" t="s">
        <v>626</v>
      </c>
      <c r="F2194" s="22">
        <v>104.4</v>
      </c>
      <c r="G2194" s="22">
        <v>104.4</v>
      </c>
      <c r="H2194" s="22">
        <v>104.4</v>
      </c>
      <c r="I2194" s="22"/>
      <c r="J2194" s="22"/>
      <c r="K2194" s="22"/>
      <c r="L2194" s="22">
        <f t="shared" si="8324"/>
        <v>104.4</v>
      </c>
      <c r="M2194" s="22">
        <f t="shared" si="8325"/>
        <v>104.4</v>
      </c>
      <c r="N2194" s="22">
        <f t="shared" si="8326"/>
        <v>104.4</v>
      </c>
      <c r="O2194" s="22"/>
      <c r="P2194" s="22"/>
      <c r="Q2194" s="22"/>
      <c r="R2194" s="22">
        <f t="shared" si="8327"/>
        <v>104.4</v>
      </c>
      <c r="S2194" s="22">
        <f t="shared" si="8328"/>
        <v>104.4</v>
      </c>
      <c r="T2194" s="22">
        <f t="shared" si="8329"/>
        <v>104.4</v>
      </c>
      <c r="U2194" s="22"/>
      <c r="V2194" s="22"/>
      <c r="W2194" s="22"/>
      <c r="X2194" s="22">
        <f t="shared" si="8330"/>
        <v>104.4</v>
      </c>
      <c r="Y2194" s="22">
        <f t="shared" si="8331"/>
        <v>104.4</v>
      </c>
      <c r="Z2194" s="22">
        <f t="shared" si="8332"/>
        <v>104.4</v>
      </c>
      <c r="AA2194" s="22"/>
      <c r="AB2194" s="22"/>
      <c r="AC2194" s="22"/>
      <c r="AD2194" s="22">
        <f t="shared" si="8333"/>
        <v>104.4</v>
      </c>
      <c r="AE2194" s="22">
        <f t="shared" si="8334"/>
        <v>104.4</v>
      </c>
      <c r="AF2194" s="22">
        <f t="shared" si="8335"/>
        <v>104.4</v>
      </c>
      <c r="AG2194" s="22"/>
      <c r="AH2194" s="22"/>
      <c r="AI2194" s="22"/>
      <c r="AJ2194" s="22">
        <f t="shared" si="8336"/>
        <v>104.4</v>
      </c>
      <c r="AK2194" s="22">
        <f t="shared" si="8337"/>
        <v>104.4</v>
      </c>
      <c r="AL2194" s="22">
        <f t="shared" si="8338"/>
        <v>104.4</v>
      </c>
      <c r="AM2194" s="22"/>
      <c r="AN2194" s="22"/>
      <c r="AO2194" s="22"/>
      <c r="AP2194" s="22">
        <f t="shared" si="8339"/>
        <v>104.4</v>
      </c>
      <c r="AQ2194" s="22">
        <f t="shared" si="8340"/>
        <v>104.4</v>
      </c>
      <c r="AR2194" s="22">
        <f t="shared" si="8341"/>
        <v>104.4</v>
      </c>
      <c r="AS2194" s="22"/>
      <c r="AT2194" s="22"/>
      <c r="AU2194" s="22"/>
      <c r="AV2194" s="22">
        <f t="shared" si="8342"/>
        <v>104.4</v>
      </c>
      <c r="AW2194" s="22">
        <f t="shared" si="8343"/>
        <v>104.4</v>
      </c>
      <c r="AX2194" s="22">
        <f t="shared" si="8344"/>
        <v>104.4</v>
      </c>
      <c r="AY2194" s="22">
        <v>761.64599999999996</v>
      </c>
      <c r="AZ2194" s="22"/>
      <c r="BA2194" s="22"/>
      <c r="BB2194" s="22">
        <f t="shared" si="8345"/>
        <v>866.04599999999994</v>
      </c>
      <c r="BC2194" s="22">
        <f t="shared" si="8346"/>
        <v>104.4</v>
      </c>
      <c r="BD2194" s="22">
        <f t="shared" si="8347"/>
        <v>104.4</v>
      </c>
      <c r="BE2194" s="22"/>
      <c r="BF2194" s="22"/>
      <c r="BG2194" s="22"/>
      <c r="BH2194" s="22">
        <f t="shared" si="8348"/>
        <v>866.04599999999994</v>
      </c>
      <c r="BI2194" s="22">
        <f t="shared" si="8349"/>
        <v>104.4</v>
      </c>
      <c r="BJ2194" s="22">
        <f t="shared" si="8350"/>
        <v>104.4</v>
      </c>
      <c r="BK2194" s="22"/>
      <c r="BL2194" s="22"/>
      <c r="BM2194" s="22"/>
      <c r="BN2194" s="22">
        <f t="shared" si="8351"/>
        <v>866.04599999999994</v>
      </c>
      <c r="BO2194" s="22">
        <f t="shared" si="8352"/>
        <v>104.4</v>
      </c>
      <c r="BP2194" s="22">
        <f t="shared" si="8353"/>
        <v>104.4</v>
      </c>
      <c r="BQ2194" s="22"/>
      <c r="BR2194" s="22"/>
      <c r="BS2194" s="22">
        <f t="shared" si="8354"/>
        <v>866.04599999999994</v>
      </c>
      <c r="BT2194" s="22">
        <f t="shared" si="8355"/>
        <v>104.4</v>
      </c>
      <c r="BU2194" s="22">
        <f t="shared" si="8356"/>
        <v>104.4</v>
      </c>
      <c r="BV2194" s="22"/>
      <c r="BW2194" s="22"/>
      <c r="BX2194" s="22">
        <f t="shared" si="8357"/>
        <v>866.04599999999994</v>
      </c>
      <c r="BY2194" s="22">
        <f t="shared" si="8358"/>
        <v>104.4</v>
      </c>
      <c r="BZ2194" s="22">
        <f t="shared" si="8359"/>
        <v>104.4</v>
      </c>
      <c r="CA2194" s="22"/>
      <c r="CB2194" s="22"/>
      <c r="CC2194" s="22"/>
      <c r="CD2194" s="22">
        <f t="shared" si="8226"/>
        <v>866.04599999999994</v>
      </c>
      <c r="CE2194" s="22"/>
      <c r="CF2194" s="34">
        <f t="shared" si="8229"/>
        <v>866.04599999999994</v>
      </c>
      <c r="CG2194" s="22">
        <f t="shared" si="8227"/>
        <v>104.4</v>
      </c>
      <c r="CH2194" s="22"/>
      <c r="CI2194" s="22">
        <f t="shared" si="8230"/>
        <v>104.4</v>
      </c>
      <c r="CJ2194" s="22">
        <f t="shared" si="8228"/>
        <v>104.4</v>
      </c>
      <c r="CK2194" s="22"/>
      <c r="CL2194" s="22">
        <f t="shared" si="8231"/>
        <v>104.4</v>
      </c>
      <c r="CM2194" s="22"/>
      <c r="CN2194" s="15"/>
      <c r="CO2194" s="35"/>
    </row>
    <row r="2195" spans="1:99" x14ac:dyDescent="0.3">
      <c r="A2195" s="36" t="s">
        <v>1266</v>
      </c>
      <c r="B2195" s="16"/>
      <c r="C2195" s="32"/>
      <c r="D2195" s="32"/>
      <c r="E2195" s="33" t="s">
        <v>1267</v>
      </c>
      <c r="F2195" s="22">
        <f t="shared" si="8282"/>
        <v>1807.1</v>
      </c>
      <c r="G2195" s="22">
        <f t="shared" si="8283"/>
        <v>2483</v>
      </c>
      <c r="H2195" s="22">
        <f t="shared" si="8284"/>
        <v>0</v>
      </c>
      <c r="I2195" s="22">
        <f t="shared" si="8285"/>
        <v>0</v>
      </c>
      <c r="J2195" s="22">
        <f t="shared" si="8286"/>
        <v>0</v>
      </c>
      <c r="K2195" s="22">
        <f t="shared" si="8287"/>
        <v>0</v>
      </c>
      <c r="L2195" s="22">
        <f t="shared" si="8324"/>
        <v>1807.1</v>
      </c>
      <c r="M2195" s="22">
        <f t="shared" si="8325"/>
        <v>2483</v>
      </c>
      <c r="N2195" s="22">
        <f t="shared" si="8326"/>
        <v>0</v>
      </c>
      <c r="O2195" s="22">
        <f t="shared" si="8288"/>
        <v>0</v>
      </c>
      <c r="P2195" s="22">
        <f t="shared" si="8289"/>
        <v>0</v>
      </c>
      <c r="Q2195" s="22">
        <f t="shared" si="8290"/>
        <v>0</v>
      </c>
      <c r="R2195" s="22">
        <f t="shared" si="8327"/>
        <v>1807.1</v>
      </c>
      <c r="S2195" s="22">
        <f t="shared" si="8328"/>
        <v>2483</v>
      </c>
      <c r="T2195" s="22">
        <f t="shared" si="8329"/>
        <v>0</v>
      </c>
      <c r="U2195" s="22">
        <f t="shared" si="8291"/>
        <v>0</v>
      </c>
      <c r="V2195" s="22">
        <f t="shared" si="8292"/>
        <v>0</v>
      </c>
      <c r="W2195" s="22">
        <f t="shared" si="8293"/>
        <v>0</v>
      </c>
      <c r="X2195" s="22">
        <f t="shared" si="8330"/>
        <v>1807.1</v>
      </c>
      <c r="Y2195" s="22">
        <f t="shared" si="8331"/>
        <v>2483</v>
      </c>
      <c r="Z2195" s="22">
        <f t="shared" si="8332"/>
        <v>0</v>
      </c>
      <c r="AA2195" s="22">
        <f t="shared" si="8294"/>
        <v>0</v>
      </c>
      <c r="AB2195" s="22">
        <f t="shared" si="8295"/>
        <v>0</v>
      </c>
      <c r="AC2195" s="22">
        <f t="shared" si="8296"/>
        <v>0</v>
      </c>
      <c r="AD2195" s="22">
        <f t="shared" si="8333"/>
        <v>1807.1</v>
      </c>
      <c r="AE2195" s="22">
        <f t="shared" si="8334"/>
        <v>2483</v>
      </c>
      <c r="AF2195" s="22">
        <f t="shared" si="8335"/>
        <v>0</v>
      </c>
      <c r="AG2195" s="22">
        <f t="shared" si="8297"/>
        <v>0</v>
      </c>
      <c r="AH2195" s="22">
        <f t="shared" si="8298"/>
        <v>0</v>
      </c>
      <c r="AI2195" s="22">
        <f t="shared" si="8299"/>
        <v>0</v>
      </c>
      <c r="AJ2195" s="22">
        <f t="shared" si="8336"/>
        <v>1807.1</v>
      </c>
      <c r="AK2195" s="22">
        <f t="shared" si="8337"/>
        <v>2483</v>
      </c>
      <c r="AL2195" s="22">
        <f t="shared" si="8338"/>
        <v>0</v>
      </c>
      <c r="AM2195" s="22">
        <f t="shared" si="8300"/>
        <v>0</v>
      </c>
      <c r="AN2195" s="22">
        <f t="shared" si="8301"/>
        <v>0</v>
      </c>
      <c r="AO2195" s="22">
        <f t="shared" si="8302"/>
        <v>0</v>
      </c>
      <c r="AP2195" s="22">
        <f t="shared" si="8339"/>
        <v>1807.1</v>
      </c>
      <c r="AQ2195" s="22">
        <f t="shared" si="8340"/>
        <v>2483</v>
      </c>
      <c r="AR2195" s="22">
        <f t="shared" si="8341"/>
        <v>0</v>
      </c>
      <c r="AS2195" s="22">
        <f t="shared" si="8303"/>
        <v>0</v>
      </c>
      <c r="AT2195" s="22">
        <f t="shared" si="8304"/>
        <v>0</v>
      </c>
      <c r="AU2195" s="22">
        <f t="shared" si="8305"/>
        <v>0</v>
      </c>
      <c r="AV2195" s="22">
        <f t="shared" si="8342"/>
        <v>1807.1</v>
      </c>
      <c r="AW2195" s="22">
        <f t="shared" si="8343"/>
        <v>2483</v>
      </c>
      <c r="AX2195" s="22">
        <f t="shared" si="8344"/>
        <v>0</v>
      </c>
      <c r="AY2195" s="22">
        <f t="shared" si="8306"/>
        <v>-1329.6970000000001</v>
      </c>
      <c r="AZ2195" s="22">
        <f t="shared" si="8307"/>
        <v>0</v>
      </c>
      <c r="BA2195" s="22">
        <f t="shared" si="8308"/>
        <v>0</v>
      </c>
      <c r="BB2195" s="22">
        <f t="shared" si="8345"/>
        <v>477.40299999999979</v>
      </c>
      <c r="BC2195" s="22">
        <f t="shared" si="8346"/>
        <v>2483</v>
      </c>
      <c r="BD2195" s="22">
        <f t="shared" si="8347"/>
        <v>0</v>
      </c>
      <c r="BE2195" s="22">
        <f t="shared" si="8309"/>
        <v>0</v>
      </c>
      <c r="BF2195" s="22">
        <f t="shared" si="8310"/>
        <v>0</v>
      </c>
      <c r="BG2195" s="22">
        <f t="shared" si="8311"/>
        <v>0</v>
      </c>
      <c r="BH2195" s="22">
        <f t="shared" si="8348"/>
        <v>477.40299999999979</v>
      </c>
      <c r="BI2195" s="22">
        <f t="shared" si="8349"/>
        <v>2483</v>
      </c>
      <c r="BJ2195" s="22">
        <f t="shared" si="8350"/>
        <v>0</v>
      </c>
      <c r="BK2195" s="22">
        <f t="shared" si="8312"/>
        <v>0</v>
      </c>
      <c r="BL2195" s="22">
        <f t="shared" si="8313"/>
        <v>0</v>
      </c>
      <c r="BM2195" s="22">
        <f t="shared" si="8314"/>
        <v>0</v>
      </c>
      <c r="BN2195" s="22">
        <f t="shared" si="8351"/>
        <v>477.40299999999979</v>
      </c>
      <c r="BO2195" s="22">
        <f t="shared" si="8352"/>
        <v>2483</v>
      </c>
      <c r="BP2195" s="22">
        <f t="shared" si="8353"/>
        <v>0</v>
      </c>
      <c r="BQ2195" s="22">
        <f t="shared" si="8315"/>
        <v>0</v>
      </c>
      <c r="BR2195" s="22">
        <f t="shared" si="8316"/>
        <v>0</v>
      </c>
      <c r="BS2195" s="22">
        <f t="shared" si="8354"/>
        <v>477.40299999999979</v>
      </c>
      <c r="BT2195" s="22">
        <f t="shared" si="8355"/>
        <v>2483</v>
      </c>
      <c r="BU2195" s="22">
        <f t="shared" si="8356"/>
        <v>0</v>
      </c>
      <c r="BV2195" s="22">
        <f t="shared" si="8317"/>
        <v>0</v>
      </c>
      <c r="BW2195" s="22">
        <f t="shared" si="8318"/>
        <v>0</v>
      </c>
      <c r="BX2195" s="22">
        <f t="shared" si="8357"/>
        <v>477.40299999999979</v>
      </c>
      <c r="BY2195" s="22">
        <f t="shared" si="8358"/>
        <v>2483</v>
      </c>
      <c r="BZ2195" s="22">
        <f t="shared" si="8359"/>
        <v>0</v>
      </c>
      <c r="CA2195" s="22">
        <f t="shared" si="8319"/>
        <v>0</v>
      </c>
      <c r="CB2195" s="22">
        <f t="shared" si="8320"/>
        <v>0</v>
      </c>
      <c r="CC2195" s="22">
        <f t="shared" si="8321"/>
        <v>0</v>
      </c>
      <c r="CD2195" s="22">
        <f t="shared" si="8226"/>
        <v>477.40299999999979</v>
      </c>
      <c r="CE2195" s="22">
        <f t="shared" si="8322"/>
        <v>0</v>
      </c>
      <c r="CF2195" s="34">
        <f t="shared" si="8229"/>
        <v>477.40299999999979</v>
      </c>
      <c r="CG2195" s="22">
        <f t="shared" si="8227"/>
        <v>2483</v>
      </c>
      <c r="CH2195" s="22">
        <f t="shared" si="8323"/>
        <v>0</v>
      </c>
      <c r="CI2195" s="22">
        <f t="shared" si="8230"/>
        <v>2483</v>
      </c>
      <c r="CJ2195" s="22">
        <f t="shared" si="8228"/>
        <v>0</v>
      </c>
      <c r="CK2195" s="22">
        <f t="shared" si="8323"/>
        <v>0</v>
      </c>
      <c r="CL2195" s="22">
        <f t="shared" si="8231"/>
        <v>0</v>
      </c>
      <c r="CM2195" s="22">
        <f t="shared" si="8323"/>
        <v>0</v>
      </c>
      <c r="CN2195" s="15"/>
      <c r="CO2195" s="35"/>
      <c r="CU2195" s="5" t="s">
        <v>31</v>
      </c>
    </row>
    <row r="2196" spans="1:99" ht="31.2" x14ac:dyDescent="0.3">
      <c r="A2196" s="36" t="s">
        <v>1266</v>
      </c>
      <c r="B2196" s="16">
        <v>200</v>
      </c>
      <c r="C2196" s="32"/>
      <c r="D2196" s="32"/>
      <c r="E2196" s="33" t="s">
        <v>40</v>
      </c>
      <c r="F2196" s="22">
        <f t="shared" si="8282"/>
        <v>1807.1</v>
      </c>
      <c r="G2196" s="22">
        <f t="shared" si="8283"/>
        <v>2483</v>
      </c>
      <c r="H2196" s="22">
        <f t="shared" si="8284"/>
        <v>0</v>
      </c>
      <c r="I2196" s="22">
        <f t="shared" si="8285"/>
        <v>0</v>
      </c>
      <c r="J2196" s="22">
        <f t="shared" si="8286"/>
        <v>0</v>
      </c>
      <c r="K2196" s="22">
        <f t="shared" si="8287"/>
        <v>0</v>
      </c>
      <c r="L2196" s="22">
        <f t="shared" si="8324"/>
        <v>1807.1</v>
      </c>
      <c r="M2196" s="22">
        <f t="shared" si="8325"/>
        <v>2483</v>
      </c>
      <c r="N2196" s="22">
        <f t="shared" si="8326"/>
        <v>0</v>
      </c>
      <c r="O2196" s="22">
        <f t="shared" si="8288"/>
        <v>0</v>
      </c>
      <c r="P2196" s="22">
        <f t="shared" si="8289"/>
        <v>0</v>
      </c>
      <c r="Q2196" s="22">
        <f t="shared" si="8290"/>
        <v>0</v>
      </c>
      <c r="R2196" s="22">
        <f t="shared" si="8327"/>
        <v>1807.1</v>
      </c>
      <c r="S2196" s="22">
        <f t="shared" si="8328"/>
        <v>2483</v>
      </c>
      <c r="T2196" s="22">
        <f t="shared" si="8329"/>
        <v>0</v>
      </c>
      <c r="U2196" s="22">
        <f t="shared" si="8291"/>
        <v>0</v>
      </c>
      <c r="V2196" s="22">
        <f t="shared" si="8292"/>
        <v>0</v>
      </c>
      <c r="W2196" s="22">
        <f t="shared" si="8293"/>
        <v>0</v>
      </c>
      <c r="X2196" s="22">
        <f t="shared" si="8330"/>
        <v>1807.1</v>
      </c>
      <c r="Y2196" s="22">
        <f t="shared" si="8331"/>
        <v>2483</v>
      </c>
      <c r="Z2196" s="22">
        <f t="shared" si="8332"/>
        <v>0</v>
      </c>
      <c r="AA2196" s="22">
        <f t="shared" si="8294"/>
        <v>0</v>
      </c>
      <c r="AB2196" s="22">
        <f t="shared" si="8295"/>
        <v>0</v>
      </c>
      <c r="AC2196" s="22">
        <f t="shared" si="8296"/>
        <v>0</v>
      </c>
      <c r="AD2196" s="22">
        <f t="shared" si="8333"/>
        <v>1807.1</v>
      </c>
      <c r="AE2196" s="22">
        <f t="shared" si="8334"/>
        <v>2483</v>
      </c>
      <c r="AF2196" s="22">
        <f t="shared" si="8335"/>
        <v>0</v>
      </c>
      <c r="AG2196" s="22">
        <f t="shared" si="8297"/>
        <v>0</v>
      </c>
      <c r="AH2196" s="22">
        <f t="shared" si="8298"/>
        <v>0</v>
      </c>
      <c r="AI2196" s="22">
        <f t="shared" si="8299"/>
        <v>0</v>
      </c>
      <c r="AJ2196" s="22">
        <f t="shared" si="8336"/>
        <v>1807.1</v>
      </c>
      <c r="AK2196" s="22">
        <f t="shared" si="8337"/>
        <v>2483</v>
      </c>
      <c r="AL2196" s="22">
        <f t="shared" si="8338"/>
        <v>0</v>
      </c>
      <c r="AM2196" s="22">
        <f t="shared" si="8300"/>
        <v>0</v>
      </c>
      <c r="AN2196" s="22">
        <f t="shared" si="8301"/>
        <v>0</v>
      </c>
      <c r="AO2196" s="22">
        <f t="shared" si="8302"/>
        <v>0</v>
      </c>
      <c r="AP2196" s="22">
        <f t="shared" si="8339"/>
        <v>1807.1</v>
      </c>
      <c r="AQ2196" s="22">
        <f t="shared" si="8340"/>
        <v>2483</v>
      </c>
      <c r="AR2196" s="22">
        <f t="shared" si="8341"/>
        <v>0</v>
      </c>
      <c r="AS2196" s="22">
        <f t="shared" si="8303"/>
        <v>0</v>
      </c>
      <c r="AT2196" s="22">
        <f t="shared" si="8304"/>
        <v>0</v>
      </c>
      <c r="AU2196" s="22">
        <f t="shared" si="8305"/>
        <v>0</v>
      </c>
      <c r="AV2196" s="22">
        <f t="shared" si="8342"/>
        <v>1807.1</v>
      </c>
      <c r="AW2196" s="22">
        <f t="shared" si="8343"/>
        <v>2483</v>
      </c>
      <c r="AX2196" s="22">
        <f t="shared" si="8344"/>
        <v>0</v>
      </c>
      <c r="AY2196" s="22">
        <f t="shared" si="8306"/>
        <v>-1329.6970000000001</v>
      </c>
      <c r="AZ2196" s="22">
        <f t="shared" si="8307"/>
        <v>0</v>
      </c>
      <c r="BA2196" s="22">
        <f t="shared" si="8308"/>
        <v>0</v>
      </c>
      <c r="BB2196" s="22">
        <f t="shared" si="8345"/>
        <v>477.40299999999979</v>
      </c>
      <c r="BC2196" s="22">
        <f t="shared" si="8346"/>
        <v>2483</v>
      </c>
      <c r="BD2196" s="22">
        <f t="shared" si="8347"/>
        <v>0</v>
      </c>
      <c r="BE2196" s="22">
        <f t="shared" si="8309"/>
        <v>0</v>
      </c>
      <c r="BF2196" s="22">
        <f t="shared" si="8310"/>
        <v>0</v>
      </c>
      <c r="BG2196" s="22">
        <f t="shared" si="8311"/>
        <v>0</v>
      </c>
      <c r="BH2196" s="22">
        <f t="shared" si="8348"/>
        <v>477.40299999999979</v>
      </c>
      <c r="BI2196" s="22">
        <f t="shared" si="8349"/>
        <v>2483</v>
      </c>
      <c r="BJ2196" s="22">
        <f t="shared" si="8350"/>
        <v>0</v>
      </c>
      <c r="BK2196" s="22">
        <f t="shared" si="8312"/>
        <v>0</v>
      </c>
      <c r="BL2196" s="22">
        <f t="shared" si="8313"/>
        <v>0</v>
      </c>
      <c r="BM2196" s="22">
        <f t="shared" si="8314"/>
        <v>0</v>
      </c>
      <c r="BN2196" s="22">
        <f t="shared" si="8351"/>
        <v>477.40299999999979</v>
      </c>
      <c r="BO2196" s="22">
        <f t="shared" si="8352"/>
        <v>2483</v>
      </c>
      <c r="BP2196" s="22">
        <f t="shared" si="8353"/>
        <v>0</v>
      </c>
      <c r="BQ2196" s="22">
        <f t="shared" si="8315"/>
        <v>0</v>
      </c>
      <c r="BR2196" s="22">
        <f t="shared" si="8316"/>
        <v>0</v>
      </c>
      <c r="BS2196" s="22">
        <f t="shared" si="8354"/>
        <v>477.40299999999979</v>
      </c>
      <c r="BT2196" s="22">
        <f t="shared" si="8355"/>
        <v>2483</v>
      </c>
      <c r="BU2196" s="22">
        <f t="shared" si="8356"/>
        <v>0</v>
      </c>
      <c r="BV2196" s="22">
        <f t="shared" si="8317"/>
        <v>0</v>
      </c>
      <c r="BW2196" s="22">
        <f t="shared" si="8318"/>
        <v>0</v>
      </c>
      <c r="BX2196" s="22">
        <f t="shared" si="8357"/>
        <v>477.40299999999979</v>
      </c>
      <c r="BY2196" s="22">
        <f t="shared" si="8358"/>
        <v>2483</v>
      </c>
      <c r="BZ2196" s="22">
        <f t="shared" si="8359"/>
        <v>0</v>
      </c>
      <c r="CA2196" s="22">
        <f t="shared" si="8319"/>
        <v>0</v>
      </c>
      <c r="CB2196" s="22">
        <f t="shared" si="8320"/>
        <v>0</v>
      </c>
      <c r="CC2196" s="22">
        <f t="shared" si="8321"/>
        <v>0</v>
      </c>
      <c r="CD2196" s="22">
        <f t="shared" si="8226"/>
        <v>477.40299999999979</v>
      </c>
      <c r="CE2196" s="22">
        <f t="shared" si="8322"/>
        <v>0</v>
      </c>
      <c r="CF2196" s="34">
        <f t="shared" si="8229"/>
        <v>477.40299999999979</v>
      </c>
      <c r="CG2196" s="22">
        <f t="shared" si="8227"/>
        <v>2483</v>
      </c>
      <c r="CH2196" s="22">
        <f t="shared" si="8323"/>
        <v>0</v>
      </c>
      <c r="CI2196" s="22">
        <f t="shared" si="8230"/>
        <v>2483</v>
      </c>
      <c r="CJ2196" s="22">
        <f t="shared" si="8228"/>
        <v>0</v>
      </c>
      <c r="CK2196" s="22">
        <f t="shared" si="8323"/>
        <v>0</v>
      </c>
      <c r="CL2196" s="22">
        <f t="shared" si="8231"/>
        <v>0</v>
      </c>
      <c r="CM2196" s="22">
        <f t="shared" si="8323"/>
        <v>0</v>
      </c>
      <c r="CN2196" s="15"/>
      <c r="CO2196" s="35"/>
      <c r="CS2196" s="5" t="s">
        <v>29</v>
      </c>
    </row>
    <row r="2197" spans="1:99" ht="46.8" x14ac:dyDescent="0.3">
      <c r="A2197" s="36" t="s">
        <v>1266</v>
      </c>
      <c r="B2197" s="16">
        <v>240</v>
      </c>
      <c r="C2197" s="32"/>
      <c r="D2197" s="32"/>
      <c r="E2197" s="33" t="s">
        <v>41</v>
      </c>
      <c r="F2197" s="22">
        <f t="shared" si="8282"/>
        <v>1807.1</v>
      </c>
      <c r="G2197" s="22">
        <f t="shared" si="8283"/>
        <v>2483</v>
      </c>
      <c r="H2197" s="22">
        <f t="shared" si="8284"/>
        <v>0</v>
      </c>
      <c r="I2197" s="22">
        <f t="shared" si="8285"/>
        <v>0</v>
      </c>
      <c r="J2197" s="22">
        <f t="shared" si="8286"/>
        <v>0</v>
      </c>
      <c r="K2197" s="22">
        <f t="shared" si="8287"/>
        <v>0</v>
      </c>
      <c r="L2197" s="22">
        <f t="shared" si="8324"/>
        <v>1807.1</v>
      </c>
      <c r="M2197" s="22">
        <f t="shared" si="8325"/>
        <v>2483</v>
      </c>
      <c r="N2197" s="22">
        <f t="shared" si="8326"/>
        <v>0</v>
      </c>
      <c r="O2197" s="22">
        <f t="shared" si="8288"/>
        <v>0</v>
      </c>
      <c r="P2197" s="22">
        <f t="shared" si="8289"/>
        <v>0</v>
      </c>
      <c r="Q2197" s="22">
        <f t="shared" si="8290"/>
        <v>0</v>
      </c>
      <c r="R2197" s="22">
        <f t="shared" si="8327"/>
        <v>1807.1</v>
      </c>
      <c r="S2197" s="22">
        <f t="shared" si="8328"/>
        <v>2483</v>
      </c>
      <c r="T2197" s="22">
        <f t="shared" si="8329"/>
        <v>0</v>
      </c>
      <c r="U2197" s="22">
        <f t="shared" si="8291"/>
        <v>0</v>
      </c>
      <c r="V2197" s="22">
        <f t="shared" si="8292"/>
        <v>0</v>
      </c>
      <c r="W2197" s="22">
        <f t="shared" si="8293"/>
        <v>0</v>
      </c>
      <c r="X2197" s="22">
        <f t="shared" si="8330"/>
        <v>1807.1</v>
      </c>
      <c r="Y2197" s="22">
        <f t="shared" si="8331"/>
        <v>2483</v>
      </c>
      <c r="Z2197" s="22">
        <f t="shared" si="8332"/>
        <v>0</v>
      </c>
      <c r="AA2197" s="22">
        <f t="shared" si="8294"/>
        <v>0</v>
      </c>
      <c r="AB2197" s="22">
        <f t="shared" si="8295"/>
        <v>0</v>
      </c>
      <c r="AC2197" s="22">
        <f t="shared" si="8296"/>
        <v>0</v>
      </c>
      <c r="AD2197" s="22">
        <f t="shared" si="8333"/>
        <v>1807.1</v>
      </c>
      <c r="AE2197" s="22">
        <f t="shared" si="8334"/>
        <v>2483</v>
      </c>
      <c r="AF2197" s="22">
        <f t="shared" si="8335"/>
        <v>0</v>
      </c>
      <c r="AG2197" s="22">
        <f t="shared" si="8297"/>
        <v>0</v>
      </c>
      <c r="AH2197" s="22">
        <f t="shared" si="8298"/>
        <v>0</v>
      </c>
      <c r="AI2197" s="22">
        <f t="shared" si="8299"/>
        <v>0</v>
      </c>
      <c r="AJ2197" s="22">
        <f t="shared" si="8336"/>
        <v>1807.1</v>
      </c>
      <c r="AK2197" s="22">
        <f t="shared" si="8337"/>
        <v>2483</v>
      </c>
      <c r="AL2197" s="22">
        <f t="shared" si="8338"/>
        <v>0</v>
      </c>
      <c r="AM2197" s="22">
        <f t="shared" si="8300"/>
        <v>0</v>
      </c>
      <c r="AN2197" s="22">
        <f t="shared" si="8301"/>
        <v>0</v>
      </c>
      <c r="AO2197" s="22">
        <f t="shared" si="8302"/>
        <v>0</v>
      </c>
      <c r="AP2197" s="22">
        <f t="shared" si="8339"/>
        <v>1807.1</v>
      </c>
      <c r="AQ2197" s="22">
        <f t="shared" si="8340"/>
        <v>2483</v>
      </c>
      <c r="AR2197" s="22">
        <f t="shared" si="8341"/>
        <v>0</v>
      </c>
      <c r="AS2197" s="22">
        <f t="shared" si="8303"/>
        <v>0</v>
      </c>
      <c r="AT2197" s="22">
        <f t="shared" si="8304"/>
        <v>0</v>
      </c>
      <c r="AU2197" s="22">
        <f t="shared" si="8305"/>
        <v>0</v>
      </c>
      <c r="AV2197" s="22">
        <f t="shared" si="8342"/>
        <v>1807.1</v>
      </c>
      <c r="AW2197" s="22">
        <f t="shared" si="8343"/>
        <v>2483</v>
      </c>
      <c r="AX2197" s="22">
        <f t="shared" si="8344"/>
        <v>0</v>
      </c>
      <c r="AY2197" s="22">
        <f t="shared" si="8306"/>
        <v>-1329.6970000000001</v>
      </c>
      <c r="AZ2197" s="22">
        <f t="shared" si="8307"/>
        <v>0</v>
      </c>
      <c r="BA2197" s="22">
        <f t="shared" si="8308"/>
        <v>0</v>
      </c>
      <c r="BB2197" s="22">
        <f t="shared" si="8345"/>
        <v>477.40299999999979</v>
      </c>
      <c r="BC2197" s="22">
        <f t="shared" si="8346"/>
        <v>2483</v>
      </c>
      <c r="BD2197" s="22">
        <f t="shared" si="8347"/>
        <v>0</v>
      </c>
      <c r="BE2197" s="22">
        <f t="shared" si="8309"/>
        <v>0</v>
      </c>
      <c r="BF2197" s="22">
        <f t="shared" si="8310"/>
        <v>0</v>
      </c>
      <c r="BG2197" s="22">
        <f t="shared" si="8311"/>
        <v>0</v>
      </c>
      <c r="BH2197" s="22">
        <f t="shared" si="8348"/>
        <v>477.40299999999979</v>
      </c>
      <c r="BI2197" s="22">
        <f t="shared" si="8349"/>
        <v>2483</v>
      </c>
      <c r="BJ2197" s="22">
        <f t="shared" si="8350"/>
        <v>0</v>
      </c>
      <c r="BK2197" s="22">
        <f t="shared" si="8312"/>
        <v>0</v>
      </c>
      <c r="BL2197" s="22">
        <f t="shared" si="8313"/>
        <v>0</v>
      </c>
      <c r="BM2197" s="22">
        <f t="shared" si="8314"/>
        <v>0</v>
      </c>
      <c r="BN2197" s="22">
        <f t="shared" si="8351"/>
        <v>477.40299999999979</v>
      </c>
      <c r="BO2197" s="22">
        <f t="shared" si="8352"/>
        <v>2483</v>
      </c>
      <c r="BP2197" s="22">
        <f t="shared" si="8353"/>
        <v>0</v>
      </c>
      <c r="BQ2197" s="22">
        <f t="shared" si="8315"/>
        <v>0</v>
      </c>
      <c r="BR2197" s="22">
        <f t="shared" si="8316"/>
        <v>0</v>
      </c>
      <c r="BS2197" s="22">
        <f t="shared" si="8354"/>
        <v>477.40299999999979</v>
      </c>
      <c r="BT2197" s="22">
        <f t="shared" si="8355"/>
        <v>2483</v>
      </c>
      <c r="BU2197" s="22">
        <f t="shared" si="8356"/>
        <v>0</v>
      </c>
      <c r="BV2197" s="22">
        <f t="shared" si="8317"/>
        <v>0</v>
      </c>
      <c r="BW2197" s="22">
        <f t="shared" si="8318"/>
        <v>0</v>
      </c>
      <c r="BX2197" s="22">
        <f t="shared" si="8357"/>
        <v>477.40299999999979</v>
      </c>
      <c r="BY2197" s="22">
        <f t="shared" si="8358"/>
        <v>2483</v>
      </c>
      <c r="BZ2197" s="22">
        <f t="shared" si="8359"/>
        <v>0</v>
      </c>
      <c r="CA2197" s="22">
        <f t="shared" si="8319"/>
        <v>0</v>
      </c>
      <c r="CB2197" s="22">
        <f t="shared" si="8320"/>
        <v>0</v>
      </c>
      <c r="CC2197" s="22">
        <f t="shared" si="8321"/>
        <v>0</v>
      </c>
      <c r="CD2197" s="22">
        <f t="shared" si="8226"/>
        <v>477.40299999999979</v>
      </c>
      <c r="CE2197" s="22">
        <f t="shared" si="8322"/>
        <v>0</v>
      </c>
      <c r="CF2197" s="34">
        <f t="shared" si="8229"/>
        <v>477.40299999999979</v>
      </c>
      <c r="CG2197" s="22">
        <f t="shared" si="8227"/>
        <v>2483</v>
      </c>
      <c r="CH2197" s="22">
        <f t="shared" si="8323"/>
        <v>0</v>
      </c>
      <c r="CI2197" s="22">
        <f t="shared" si="8230"/>
        <v>2483</v>
      </c>
      <c r="CJ2197" s="22">
        <f t="shared" si="8228"/>
        <v>0</v>
      </c>
      <c r="CK2197" s="22">
        <f t="shared" si="8323"/>
        <v>0</v>
      </c>
      <c r="CL2197" s="22">
        <f t="shared" si="8231"/>
        <v>0</v>
      </c>
      <c r="CM2197" s="22">
        <f t="shared" si="8323"/>
        <v>0</v>
      </c>
      <c r="CN2197" s="15"/>
      <c r="CO2197" s="35"/>
      <c r="CT2197" s="5" t="s">
        <v>30</v>
      </c>
    </row>
    <row r="2198" spans="1:99" ht="31.2" x14ac:dyDescent="0.3">
      <c r="A2198" s="36" t="s">
        <v>1266</v>
      </c>
      <c r="B2198" s="16">
        <v>240</v>
      </c>
      <c r="C2198" s="32" t="s">
        <v>395</v>
      </c>
      <c r="D2198" s="32" t="s">
        <v>625</v>
      </c>
      <c r="E2198" s="33" t="s">
        <v>626</v>
      </c>
      <c r="F2198" s="22">
        <v>1807.1</v>
      </c>
      <c r="G2198" s="22">
        <v>2483</v>
      </c>
      <c r="H2198" s="22"/>
      <c r="I2198" s="22"/>
      <c r="J2198" s="22"/>
      <c r="K2198" s="22"/>
      <c r="L2198" s="22">
        <f t="shared" si="8324"/>
        <v>1807.1</v>
      </c>
      <c r="M2198" s="22">
        <f t="shared" si="8325"/>
        <v>2483</v>
      </c>
      <c r="N2198" s="22">
        <f t="shared" si="8326"/>
        <v>0</v>
      </c>
      <c r="O2198" s="22"/>
      <c r="P2198" s="22"/>
      <c r="Q2198" s="22"/>
      <c r="R2198" s="22">
        <f t="shared" si="8327"/>
        <v>1807.1</v>
      </c>
      <c r="S2198" s="22">
        <f t="shared" si="8328"/>
        <v>2483</v>
      </c>
      <c r="T2198" s="22">
        <f t="shared" si="8329"/>
        <v>0</v>
      </c>
      <c r="U2198" s="22"/>
      <c r="V2198" s="22"/>
      <c r="W2198" s="22"/>
      <c r="X2198" s="22">
        <f t="shared" si="8330"/>
        <v>1807.1</v>
      </c>
      <c r="Y2198" s="22">
        <f t="shared" si="8331"/>
        <v>2483</v>
      </c>
      <c r="Z2198" s="22">
        <f t="shared" si="8332"/>
        <v>0</v>
      </c>
      <c r="AA2198" s="22"/>
      <c r="AB2198" s="22"/>
      <c r="AC2198" s="22"/>
      <c r="AD2198" s="22">
        <f t="shared" si="8333"/>
        <v>1807.1</v>
      </c>
      <c r="AE2198" s="22">
        <f t="shared" si="8334"/>
        <v>2483</v>
      </c>
      <c r="AF2198" s="22">
        <f t="shared" si="8335"/>
        <v>0</v>
      </c>
      <c r="AG2198" s="22"/>
      <c r="AH2198" s="22"/>
      <c r="AI2198" s="22"/>
      <c r="AJ2198" s="22">
        <f t="shared" si="8336"/>
        <v>1807.1</v>
      </c>
      <c r="AK2198" s="22">
        <f t="shared" si="8337"/>
        <v>2483</v>
      </c>
      <c r="AL2198" s="22">
        <f t="shared" si="8338"/>
        <v>0</v>
      </c>
      <c r="AM2198" s="22"/>
      <c r="AN2198" s="22"/>
      <c r="AO2198" s="22"/>
      <c r="AP2198" s="22">
        <f t="shared" si="8339"/>
        <v>1807.1</v>
      </c>
      <c r="AQ2198" s="22">
        <f t="shared" si="8340"/>
        <v>2483</v>
      </c>
      <c r="AR2198" s="22">
        <f t="shared" si="8341"/>
        <v>0</v>
      </c>
      <c r="AS2198" s="22"/>
      <c r="AT2198" s="22"/>
      <c r="AU2198" s="22"/>
      <c r="AV2198" s="22">
        <f t="shared" si="8342"/>
        <v>1807.1</v>
      </c>
      <c r="AW2198" s="22">
        <f t="shared" si="8343"/>
        <v>2483</v>
      </c>
      <c r="AX2198" s="22">
        <f t="shared" si="8344"/>
        <v>0</v>
      </c>
      <c r="AY2198" s="22">
        <f>-761.646-568.051</f>
        <v>-1329.6970000000001</v>
      </c>
      <c r="AZ2198" s="22"/>
      <c r="BA2198" s="22"/>
      <c r="BB2198" s="22">
        <f t="shared" si="8345"/>
        <v>477.40299999999979</v>
      </c>
      <c r="BC2198" s="22">
        <f t="shared" si="8346"/>
        <v>2483</v>
      </c>
      <c r="BD2198" s="22">
        <f t="shared" si="8347"/>
        <v>0</v>
      </c>
      <c r="BE2198" s="22"/>
      <c r="BF2198" s="22"/>
      <c r="BG2198" s="22"/>
      <c r="BH2198" s="22">
        <f t="shared" si="8348"/>
        <v>477.40299999999979</v>
      </c>
      <c r="BI2198" s="22">
        <f t="shared" si="8349"/>
        <v>2483</v>
      </c>
      <c r="BJ2198" s="22">
        <f t="shared" si="8350"/>
        <v>0</v>
      </c>
      <c r="BK2198" s="22"/>
      <c r="BL2198" s="22"/>
      <c r="BM2198" s="22"/>
      <c r="BN2198" s="22">
        <f t="shared" si="8351"/>
        <v>477.40299999999979</v>
      </c>
      <c r="BO2198" s="22">
        <f t="shared" si="8352"/>
        <v>2483</v>
      </c>
      <c r="BP2198" s="22">
        <f t="shared" si="8353"/>
        <v>0</v>
      </c>
      <c r="BQ2198" s="22"/>
      <c r="BR2198" s="22"/>
      <c r="BS2198" s="22">
        <f t="shared" si="8354"/>
        <v>477.40299999999979</v>
      </c>
      <c r="BT2198" s="22">
        <f t="shared" si="8355"/>
        <v>2483</v>
      </c>
      <c r="BU2198" s="22">
        <f t="shared" si="8356"/>
        <v>0</v>
      </c>
      <c r="BV2198" s="22"/>
      <c r="BW2198" s="22"/>
      <c r="BX2198" s="22">
        <f t="shared" si="8357"/>
        <v>477.40299999999979</v>
      </c>
      <c r="BY2198" s="22">
        <f t="shared" si="8358"/>
        <v>2483</v>
      </c>
      <c r="BZ2198" s="22">
        <f t="shared" si="8359"/>
        <v>0</v>
      </c>
      <c r="CA2198" s="22"/>
      <c r="CB2198" s="22"/>
      <c r="CC2198" s="22"/>
      <c r="CD2198" s="22">
        <f t="shared" si="8226"/>
        <v>477.40299999999979</v>
      </c>
      <c r="CE2198" s="22"/>
      <c r="CF2198" s="34">
        <f t="shared" si="8229"/>
        <v>477.40299999999979</v>
      </c>
      <c r="CG2198" s="22">
        <f t="shared" si="8227"/>
        <v>2483</v>
      </c>
      <c r="CH2198" s="22"/>
      <c r="CI2198" s="22">
        <f t="shared" si="8230"/>
        <v>2483</v>
      </c>
      <c r="CJ2198" s="22">
        <f t="shared" si="8228"/>
        <v>0</v>
      </c>
      <c r="CK2198" s="22"/>
      <c r="CL2198" s="22">
        <f t="shared" si="8231"/>
        <v>0</v>
      </c>
      <c r="CM2198" s="22"/>
      <c r="CN2198" s="15"/>
      <c r="CO2198" s="35"/>
    </row>
    <row r="2199" spans="1:99" ht="46.8" x14ac:dyDescent="0.3">
      <c r="A2199" s="36" t="s">
        <v>1268</v>
      </c>
      <c r="B2199" s="16"/>
      <c r="C2199" s="32"/>
      <c r="D2199" s="32"/>
      <c r="E2199" s="33" t="s">
        <v>1269</v>
      </c>
      <c r="F2199" s="22">
        <f t="shared" si="8282"/>
        <v>1458.8</v>
      </c>
      <c r="G2199" s="22">
        <f t="shared" si="8283"/>
        <v>0</v>
      </c>
      <c r="H2199" s="22">
        <f t="shared" si="8284"/>
        <v>0</v>
      </c>
      <c r="I2199" s="22">
        <f t="shared" si="8285"/>
        <v>0</v>
      </c>
      <c r="J2199" s="22">
        <f t="shared" si="8286"/>
        <v>0</v>
      </c>
      <c r="K2199" s="22">
        <f t="shared" si="8287"/>
        <v>0</v>
      </c>
      <c r="L2199" s="22">
        <f t="shared" si="8324"/>
        <v>1458.8</v>
      </c>
      <c r="M2199" s="22">
        <f t="shared" si="8325"/>
        <v>0</v>
      </c>
      <c r="N2199" s="22">
        <f t="shared" si="8326"/>
        <v>0</v>
      </c>
      <c r="O2199" s="22">
        <f t="shared" si="8288"/>
        <v>0</v>
      </c>
      <c r="P2199" s="22">
        <f t="shared" si="8289"/>
        <v>0</v>
      </c>
      <c r="Q2199" s="22">
        <f t="shared" si="8290"/>
        <v>0</v>
      </c>
      <c r="R2199" s="22">
        <f t="shared" si="8327"/>
        <v>1458.8</v>
      </c>
      <c r="S2199" s="22">
        <f t="shared" si="8328"/>
        <v>0</v>
      </c>
      <c r="T2199" s="22">
        <f t="shared" si="8329"/>
        <v>0</v>
      </c>
      <c r="U2199" s="22">
        <f t="shared" si="8291"/>
        <v>0</v>
      </c>
      <c r="V2199" s="22">
        <f t="shared" si="8292"/>
        <v>0</v>
      </c>
      <c r="W2199" s="22">
        <f t="shared" si="8293"/>
        <v>0</v>
      </c>
      <c r="X2199" s="22">
        <f t="shared" si="8330"/>
        <v>1458.8</v>
      </c>
      <c r="Y2199" s="22">
        <f t="shared" si="8331"/>
        <v>0</v>
      </c>
      <c r="Z2199" s="22">
        <f t="shared" si="8332"/>
        <v>0</v>
      </c>
      <c r="AA2199" s="22">
        <f t="shared" si="8294"/>
        <v>0</v>
      </c>
      <c r="AB2199" s="22">
        <f t="shared" si="8295"/>
        <v>0</v>
      </c>
      <c r="AC2199" s="22">
        <f t="shared" si="8296"/>
        <v>0</v>
      </c>
      <c r="AD2199" s="22">
        <f t="shared" si="8333"/>
        <v>1458.8</v>
      </c>
      <c r="AE2199" s="22">
        <f t="shared" si="8334"/>
        <v>0</v>
      </c>
      <c r="AF2199" s="22">
        <f t="shared" si="8335"/>
        <v>0</v>
      </c>
      <c r="AG2199" s="22">
        <f t="shared" si="8297"/>
        <v>0</v>
      </c>
      <c r="AH2199" s="22">
        <f t="shared" si="8298"/>
        <v>0</v>
      </c>
      <c r="AI2199" s="22">
        <f t="shared" si="8299"/>
        <v>0</v>
      </c>
      <c r="AJ2199" s="22">
        <f t="shared" si="8336"/>
        <v>1458.8</v>
      </c>
      <c r="AK2199" s="22">
        <f t="shared" si="8337"/>
        <v>0</v>
      </c>
      <c r="AL2199" s="22">
        <f t="shared" si="8338"/>
        <v>0</v>
      </c>
      <c r="AM2199" s="22">
        <f t="shared" si="8300"/>
        <v>0</v>
      </c>
      <c r="AN2199" s="22">
        <f t="shared" si="8301"/>
        <v>0</v>
      </c>
      <c r="AO2199" s="22">
        <f t="shared" si="8302"/>
        <v>0</v>
      </c>
      <c r="AP2199" s="22">
        <f t="shared" si="8339"/>
        <v>1458.8</v>
      </c>
      <c r="AQ2199" s="22">
        <f t="shared" si="8340"/>
        <v>0</v>
      </c>
      <c r="AR2199" s="22">
        <f t="shared" si="8341"/>
        <v>0</v>
      </c>
      <c r="AS2199" s="22">
        <f t="shared" si="8303"/>
        <v>0</v>
      </c>
      <c r="AT2199" s="22">
        <f t="shared" si="8304"/>
        <v>0</v>
      </c>
      <c r="AU2199" s="22">
        <f t="shared" si="8305"/>
        <v>0</v>
      </c>
      <c r="AV2199" s="22">
        <f t="shared" si="8342"/>
        <v>1458.8</v>
      </c>
      <c r="AW2199" s="22">
        <f t="shared" si="8343"/>
        <v>0</v>
      </c>
      <c r="AX2199" s="22">
        <f t="shared" si="8344"/>
        <v>0</v>
      </c>
      <c r="AY2199" s="22">
        <f t="shared" ref="AY2199:AY2203" si="8360">AY2200</f>
        <v>0</v>
      </c>
      <c r="AZ2199" s="22">
        <f t="shared" si="8307"/>
        <v>0</v>
      </c>
      <c r="BA2199" s="22">
        <f t="shared" si="8308"/>
        <v>0</v>
      </c>
      <c r="BB2199" s="22">
        <f t="shared" si="8345"/>
        <v>1458.8</v>
      </c>
      <c r="BC2199" s="22">
        <f t="shared" si="8346"/>
        <v>0</v>
      </c>
      <c r="BD2199" s="22">
        <f t="shared" si="8347"/>
        <v>0</v>
      </c>
      <c r="BE2199" s="22">
        <f t="shared" si="8309"/>
        <v>0</v>
      </c>
      <c r="BF2199" s="22">
        <f t="shared" si="8310"/>
        <v>0</v>
      </c>
      <c r="BG2199" s="22">
        <f t="shared" si="8311"/>
        <v>0</v>
      </c>
      <c r="BH2199" s="22">
        <f t="shared" si="8348"/>
        <v>1458.8</v>
      </c>
      <c r="BI2199" s="22">
        <f t="shared" si="8349"/>
        <v>0</v>
      </c>
      <c r="BJ2199" s="22">
        <f t="shared" si="8350"/>
        <v>0</v>
      </c>
      <c r="BK2199" s="22">
        <f t="shared" si="8312"/>
        <v>0</v>
      </c>
      <c r="BL2199" s="22">
        <f t="shared" si="8313"/>
        <v>0</v>
      </c>
      <c r="BM2199" s="22">
        <f t="shared" si="8314"/>
        <v>0</v>
      </c>
      <c r="BN2199" s="22">
        <f t="shared" si="8351"/>
        <v>1458.8</v>
      </c>
      <c r="BO2199" s="22">
        <f t="shared" si="8352"/>
        <v>0</v>
      </c>
      <c r="BP2199" s="22">
        <f t="shared" si="8353"/>
        <v>0</v>
      </c>
      <c r="BQ2199" s="22">
        <f t="shared" si="8315"/>
        <v>0</v>
      </c>
      <c r="BR2199" s="22">
        <f t="shared" si="8316"/>
        <v>0</v>
      </c>
      <c r="BS2199" s="22">
        <f t="shared" si="8354"/>
        <v>1458.8</v>
      </c>
      <c r="BT2199" s="22">
        <f t="shared" si="8355"/>
        <v>0</v>
      </c>
      <c r="BU2199" s="22">
        <f t="shared" si="8356"/>
        <v>0</v>
      </c>
      <c r="BV2199" s="22">
        <f t="shared" si="8317"/>
        <v>0</v>
      </c>
      <c r="BW2199" s="22">
        <f t="shared" si="8318"/>
        <v>0</v>
      </c>
      <c r="BX2199" s="22">
        <f t="shared" si="8357"/>
        <v>1458.8</v>
      </c>
      <c r="BY2199" s="22">
        <f t="shared" si="8358"/>
        <v>0</v>
      </c>
      <c r="BZ2199" s="22">
        <f t="shared" si="8359"/>
        <v>0</v>
      </c>
      <c r="CA2199" s="22">
        <f t="shared" si="8319"/>
        <v>0</v>
      </c>
      <c r="CB2199" s="22">
        <f t="shared" si="8320"/>
        <v>0</v>
      </c>
      <c r="CC2199" s="22">
        <f t="shared" si="8321"/>
        <v>0</v>
      </c>
      <c r="CD2199" s="22">
        <f t="shared" si="8226"/>
        <v>1458.8</v>
      </c>
      <c r="CE2199" s="22">
        <f t="shared" si="8322"/>
        <v>0</v>
      </c>
      <c r="CF2199" s="34">
        <f t="shared" si="8229"/>
        <v>1458.8</v>
      </c>
      <c r="CG2199" s="22">
        <f t="shared" si="8227"/>
        <v>0</v>
      </c>
      <c r="CH2199" s="22">
        <f t="shared" si="8323"/>
        <v>0</v>
      </c>
      <c r="CI2199" s="22">
        <f t="shared" si="8230"/>
        <v>0</v>
      </c>
      <c r="CJ2199" s="22">
        <f t="shared" si="8228"/>
        <v>0</v>
      </c>
      <c r="CK2199" s="22">
        <f t="shared" si="8323"/>
        <v>0</v>
      </c>
      <c r="CL2199" s="22">
        <f t="shared" si="8231"/>
        <v>0</v>
      </c>
      <c r="CM2199" s="22">
        <f t="shared" si="8323"/>
        <v>0</v>
      </c>
      <c r="CN2199" s="15"/>
      <c r="CO2199" s="35"/>
      <c r="CU2199" s="5" t="s">
        <v>31</v>
      </c>
    </row>
    <row r="2200" spans="1:99" ht="31.2" x14ac:dyDescent="0.3">
      <c r="A2200" s="36" t="s">
        <v>1268</v>
      </c>
      <c r="B2200" s="16">
        <v>200</v>
      </c>
      <c r="C2200" s="32"/>
      <c r="D2200" s="32"/>
      <c r="E2200" s="33" t="s">
        <v>40</v>
      </c>
      <c r="F2200" s="22">
        <f t="shared" si="8282"/>
        <v>1458.8</v>
      </c>
      <c r="G2200" s="22">
        <f t="shared" si="8283"/>
        <v>0</v>
      </c>
      <c r="H2200" s="22">
        <f t="shared" si="8284"/>
        <v>0</v>
      </c>
      <c r="I2200" s="22">
        <f t="shared" si="8285"/>
        <v>0</v>
      </c>
      <c r="J2200" s="22">
        <f t="shared" si="8286"/>
        <v>0</v>
      </c>
      <c r="K2200" s="22">
        <f t="shared" si="8287"/>
        <v>0</v>
      </c>
      <c r="L2200" s="22">
        <f t="shared" si="8324"/>
        <v>1458.8</v>
      </c>
      <c r="M2200" s="22">
        <f t="shared" si="8325"/>
        <v>0</v>
      </c>
      <c r="N2200" s="22">
        <f t="shared" si="8326"/>
        <v>0</v>
      </c>
      <c r="O2200" s="22">
        <f t="shared" si="8288"/>
        <v>0</v>
      </c>
      <c r="P2200" s="22">
        <f t="shared" si="8289"/>
        <v>0</v>
      </c>
      <c r="Q2200" s="22">
        <f t="shared" si="8290"/>
        <v>0</v>
      </c>
      <c r="R2200" s="22">
        <f t="shared" si="8327"/>
        <v>1458.8</v>
      </c>
      <c r="S2200" s="22">
        <f t="shared" si="8328"/>
        <v>0</v>
      </c>
      <c r="T2200" s="22">
        <f t="shared" si="8329"/>
        <v>0</v>
      </c>
      <c r="U2200" s="22">
        <f t="shared" si="8291"/>
        <v>0</v>
      </c>
      <c r="V2200" s="22">
        <f t="shared" si="8292"/>
        <v>0</v>
      </c>
      <c r="W2200" s="22">
        <f t="shared" si="8293"/>
        <v>0</v>
      </c>
      <c r="X2200" s="22">
        <f t="shared" si="8330"/>
        <v>1458.8</v>
      </c>
      <c r="Y2200" s="22">
        <f t="shared" si="8331"/>
        <v>0</v>
      </c>
      <c r="Z2200" s="22">
        <f t="shared" si="8332"/>
        <v>0</v>
      </c>
      <c r="AA2200" s="22">
        <f t="shared" si="8294"/>
        <v>0</v>
      </c>
      <c r="AB2200" s="22">
        <f t="shared" si="8295"/>
        <v>0</v>
      </c>
      <c r="AC2200" s="22">
        <f t="shared" si="8296"/>
        <v>0</v>
      </c>
      <c r="AD2200" s="22">
        <f t="shared" si="8333"/>
        <v>1458.8</v>
      </c>
      <c r="AE2200" s="22">
        <f t="shared" si="8334"/>
        <v>0</v>
      </c>
      <c r="AF2200" s="22">
        <f t="shared" si="8335"/>
        <v>0</v>
      </c>
      <c r="AG2200" s="22">
        <f t="shared" si="8297"/>
        <v>0</v>
      </c>
      <c r="AH2200" s="22">
        <f t="shared" si="8298"/>
        <v>0</v>
      </c>
      <c r="AI2200" s="22">
        <f t="shared" si="8299"/>
        <v>0</v>
      </c>
      <c r="AJ2200" s="22">
        <f t="shared" si="8336"/>
        <v>1458.8</v>
      </c>
      <c r="AK2200" s="22">
        <f t="shared" si="8337"/>
        <v>0</v>
      </c>
      <c r="AL2200" s="22">
        <f t="shared" si="8338"/>
        <v>0</v>
      </c>
      <c r="AM2200" s="22">
        <f t="shared" si="8300"/>
        <v>0</v>
      </c>
      <c r="AN2200" s="22">
        <f t="shared" si="8301"/>
        <v>0</v>
      </c>
      <c r="AO2200" s="22">
        <f t="shared" si="8302"/>
        <v>0</v>
      </c>
      <c r="AP2200" s="22">
        <f t="shared" si="8339"/>
        <v>1458.8</v>
      </c>
      <c r="AQ2200" s="22">
        <f t="shared" si="8340"/>
        <v>0</v>
      </c>
      <c r="AR2200" s="22">
        <f t="shared" si="8341"/>
        <v>0</v>
      </c>
      <c r="AS2200" s="22">
        <f t="shared" si="8303"/>
        <v>0</v>
      </c>
      <c r="AT2200" s="22">
        <f t="shared" si="8304"/>
        <v>0</v>
      </c>
      <c r="AU2200" s="22">
        <f t="shared" si="8305"/>
        <v>0</v>
      </c>
      <c r="AV2200" s="22">
        <f t="shared" si="8342"/>
        <v>1458.8</v>
      </c>
      <c r="AW2200" s="22">
        <f t="shared" si="8343"/>
        <v>0</v>
      </c>
      <c r="AX2200" s="22">
        <f t="shared" si="8344"/>
        <v>0</v>
      </c>
      <c r="AY2200" s="22">
        <f t="shared" si="8360"/>
        <v>0</v>
      </c>
      <c r="AZ2200" s="22">
        <f t="shared" si="8307"/>
        <v>0</v>
      </c>
      <c r="BA2200" s="22">
        <f t="shared" si="8308"/>
        <v>0</v>
      </c>
      <c r="BB2200" s="22">
        <f t="shared" si="8345"/>
        <v>1458.8</v>
      </c>
      <c r="BC2200" s="22">
        <f t="shared" si="8346"/>
        <v>0</v>
      </c>
      <c r="BD2200" s="22">
        <f t="shared" si="8347"/>
        <v>0</v>
      </c>
      <c r="BE2200" s="22">
        <f t="shared" si="8309"/>
        <v>0</v>
      </c>
      <c r="BF2200" s="22">
        <f t="shared" si="8310"/>
        <v>0</v>
      </c>
      <c r="BG2200" s="22">
        <f t="shared" si="8311"/>
        <v>0</v>
      </c>
      <c r="BH2200" s="22">
        <f t="shared" si="8348"/>
        <v>1458.8</v>
      </c>
      <c r="BI2200" s="22">
        <f t="shared" si="8349"/>
        <v>0</v>
      </c>
      <c r="BJ2200" s="22">
        <f t="shared" si="8350"/>
        <v>0</v>
      </c>
      <c r="BK2200" s="22">
        <f t="shared" si="8312"/>
        <v>0</v>
      </c>
      <c r="BL2200" s="22">
        <f t="shared" si="8313"/>
        <v>0</v>
      </c>
      <c r="BM2200" s="22">
        <f t="shared" si="8314"/>
        <v>0</v>
      </c>
      <c r="BN2200" s="22">
        <f t="shared" si="8351"/>
        <v>1458.8</v>
      </c>
      <c r="BO2200" s="22">
        <f t="shared" si="8352"/>
        <v>0</v>
      </c>
      <c r="BP2200" s="22">
        <f t="shared" si="8353"/>
        <v>0</v>
      </c>
      <c r="BQ2200" s="22">
        <f t="shared" si="8315"/>
        <v>0</v>
      </c>
      <c r="BR2200" s="22">
        <f t="shared" si="8316"/>
        <v>0</v>
      </c>
      <c r="BS2200" s="22">
        <f t="shared" si="8354"/>
        <v>1458.8</v>
      </c>
      <c r="BT2200" s="22">
        <f t="shared" si="8355"/>
        <v>0</v>
      </c>
      <c r="BU2200" s="22">
        <f t="shared" si="8356"/>
        <v>0</v>
      </c>
      <c r="BV2200" s="22">
        <f t="shared" si="8317"/>
        <v>0</v>
      </c>
      <c r="BW2200" s="22">
        <f t="shared" si="8318"/>
        <v>0</v>
      </c>
      <c r="BX2200" s="22">
        <f t="shared" si="8357"/>
        <v>1458.8</v>
      </c>
      <c r="BY2200" s="22">
        <f t="shared" si="8358"/>
        <v>0</v>
      </c>
      <c r="BZ2200" s="22">
        <f t="shared" si="8359"/>
        <v>0</v>
      </c>
      <c r="CA2200" s="22">
        <f t="shared" si="8319"/>
        <v>0</v>
      </c>
      <c r="CB2200" s="22">
        <f t="shared" si="8320"/>
        <v>0</v>
      </c>
      <c r="CC2200" s="22">
        <f t="shared" si="8321"/>
        <v>0</v>
      </c>
      <c r="CD2200" s="22">
        <f t="shared" si="8226"/>
        <v>1458.8</v>
      </c>
      <c r="CE2200" s="22">
        <f t="shared" si="8322"/>
        <v>0</v>
      </c>
      <c r="CF2200" s="34">
        <f t="shared" si="8229"/>
        <v>1458.8</v>
      </c>
      <c r="CG2200" s="22">
        <f t="shared" si="8227"/>
        <v>0</v>
      </c>
      <c r="CH2200" s="22">
        <f t="shared" si="8323"/>
        <v>0</v>
      </c>
      <c r="CI2200" s="22">
        <f t="shared" si="8230"/>
        <v>0</v>
      </c>
      <c r="CJ2200" s="22">
        <f t="shared" si="8228"/>
        <v>0</v>
      </c>
      <c r="CK2200" s="22">
        <f t="shared" si="8323"/>
        <v>0</v>
      </c>
      <c r="CL2200" s="22">
        <f t="shared" si="8231"/>
        <v>0</v>
      </c>
      <c r="CM2200" s="22">
        <f t="shared" si="8323"/>
        <v>0</v>
      </c>
      <c r="CN2200" s="15"/>
      <c r="CO2200" s="35"/>
      <c r="CS2200" s="5" t="s">
        <v>29</v>
      </c>
    </row>
    <row r="2201" spans="1:99" ht="46.8" x14ac:dyDescent="0.3">
      <c r="A2201" s="36" t="s">
        <v>1268</v>
      </c>
      <c r="B2201" s="16">
        <v>240</v>
      </c>
      <c r="C2201" s="32"/>
      <c r="D2201" s="32"/>
      <c r="E2201" s="33" t="s">
        <v>41</v>
      </c>
      <c r="F2201" s="22">
        <f t="shared" si="8282"/>
        <v>1458.8</v>
      </c>
      <c r="G2201" s="22">
        <f t="shared" si="8283"/>
        <v>0</v>
      </c>
      <c r="H2201" s="22">
        <f t="shared" si="8284"/>
        <v>0</v>
      </c>
      <c r="I2201" s="22">
        <f t="shared" si="8285"/>
        <v>0</v>
      </c>
      <c r="J2201" s="22">
        <f t="shared" si="8286"/>
        <v>0</v>
      </c>
      <c r="K2201" s="22">
        <f t="shared" si="8287"/>
        <v>0</v>
      </c>
      <c r="L2201" s="22">
        <f t="shared" si="8324"/>
        <v>1458.8</v>
      </c>
      <c r="M2201" s="22">
        <f t="shared" si="8325"/>
        <v>0</v>
      </c>
      <c r="N2201" s="22">
        <f t="shared" si="8326"/>
        <v>0</v>
      </c>
      <c r="O2201" s="22">
        <f t="shared" si="8288"/>
        <v>0</v>
      </c>
      <c r="P2201" s="22">
        <f t="shared" si="8289"/>
        <v>0</v>
      </c>
      <c r="Q2201" s="22">
        <f t="shared" si="8290"/>
        <v>0</v>
      </c>
      <c r="R2201" s="22">
        <f t="shared" si="8327"/>
        <v>1458.8</v>
      </c>
      <c r="S2201" s="22">
        <f t="shared" si="8328"/>
        <v>0</v>
      </c>
      <c r="T2201" s="22">
        <f t="shared" si="8329"/>
        <v>0</v>
      </c>
      <c r="U2201" s="22">
        <f t="shared" si="8291"/>
        <v>0</v>
      </c>
      <c r="V2201" s="22">
        <f t="shared" si="8292"/>
        <v>0</v>
      </c>
      <c r="W2201" s="22">
        <f t="shared" si="8293"/>
        <v>0</v>
      </c>
      <c r="X2201" s="22">
        <f t="shared" si="8330"/>
        <v>1458.8</v>
      </c>
      <c r="Y2201" s="22">
        <f t="shared" si="8331"/>
        <v>0</v>
      </c>
      <c r="Z2201" s="22">
        <f t="shared" si="8332"/>
        <v>0</v>
      </c>
      <c r="AA2201" s="22">
        <f t="shared" si="8294"/>
        <v>0</v>
      </c>
      <c r="AB2201" s="22">
        <f t="shared" si="8295"/>
        <v>0</v>
      </c>
      <c r="AC2201" s="22">
        <f t="shared" si="8296"/>
        <v>0</v>
      </c>
      <c r="AD2201" s="22">
        <f t="shared" si="8333"/>
        <v>1458.8</v>
      </c>
      <c r="AE2201" s="22">
        <f t="shared" si="8334"/>
        <v>0</v>
      </c>
      <c r="AF2201" s="22">
        <f t="shared" si="8335"/>
        <v>0</v>
      </c>
      <c r="AG2201" s="22">
        <f t="shared" si="8297"/>
        <v>0</v>
      </c>
      <c r="AH2201" s="22">
        <f t="shared" si="8298"/>
        <v>0</v>
      </c>
      <c r="AI2201" s="22">
        <f t="shared" si="8299"/>
        <v>0</v>
      </c>
      <c r="AJ2201" s="22">
        <f t="shared" si="8336"/>
        <v>1458.8</v>
      </c>
      <c r="AK2201" s="22">
        <f t="shared" si="8337"/>
        <v>0</v>
      </c>
      <c r="AL2201" s="22">
        <f t="shared" si="8338"/>
        <v>0</v>
      </c>
      <c r="AM2201" s="22">
        <f t="shared" si="8300"/>
        <v>0</v>
      </c>
      <c r="AN2201" s="22">
        <f t="shared" si="8301"/>
        <v>0</v>
      </c>
      <c r="AO2201" s="22">
        <f t="shared" si="8302"/>
        <v>0</v>
      </c>
      <c r="AP2201" s="22">
        <f t="shared" si="8339"/>
        <v>1458.8</v>
      </c>
      <c r="AQ2201" s="22">
        <f t="shared" si="8340"/>
        <v>0</v>
      </c>
      <c r="AR2201" s="22">
        <f t="shared" si="8341"/>
        <v>0</v>
      </c>
      <c r="AS2201" s="22">
        <f t="shared" si="8303"/>
        <v>0</v>
      </c>
      <c r="AT2201" s="22">
        <f t="shared" si="8304"/>
        <v>0</v>
      </c>
      <c r="AU2201" s="22">
        <f t="shared" si="8305"/>
        <v>0</v>
      </c>
      <c r="AV2201" s="22">
        <f t="shared" si="8342"/>
        <v>1458.8</v>
      </c>
      <c r="AW2201" s="22">
        <f t="shared" si="8343"/>
        <v>0</v>
      </c>
      <c r="AX2201" s="22">
        <f t="shared" si="8344"/>
        <v>0</v>
      </c>
      <c r="AY2201" s="22">
        <f t="shared" si="8360"/>
        <v>0</v>
      </c>
      <c r="AZ2201" s="22">
        <f t="shared" si="8307"/>
        <v>0</v>
      </c>
      <c r="BA2201" s="22">
        <f t="shared" si="8308"/>
        <v>0</v>
      </c>
      <c r="BB2201" s="22">
        <f t="shared" si="8345"/>
        <v>1458.8</v>
      </c>
      <c r="BC2201" s="22">
        <f t="shared" si="8346"/>
        <v>0</v>
      </c>
      <c r="BD2201" s="22">
        <f t="shared" si="8347"/>
        <v>0</v>
      </c>
      <c r="BE2201" s="22">
        <f t="shared" si="8309"/>
        <v>0</v>
      </c>
      <c r="BF2201" s="22">
        <f t="shared" si="8310"/>
        <v>0</v>
      </c>
      <c r="BG2201" s="22">
        <f t="shared" si="8311"/>
        <v>0</v>
      </c>
      <c r="BH2201" s="22">
        <f t="shared" si="8348"/>
        <v>1458.8</v>
      </c>
      <c r="BI2201" s="22">
        <f t="shared" si="8349"/>
        <v>0</v>
      </c>
      <c r="BJ2201" s="22">
        <f t="shared" si="8350"/>
        <v>0</v>
      </c>
      <c r="BK2201" s="22">
        <f t="shared" si="8312"/>
        <v>0</v>
      </c>
      <c r="BL2201" s="22">
        <f t="shared" si="8313"/>
        <v>0</v>
      </c>
      <c r="BM2201" s="22">
        <f t="shared" si="8314"/>
        <v>0</v>
      </c>
      <c r="BN2201" s="22">
        <f t="shared" si="8351"/>
        <v>1458.8</v>
      </c>
      <c r="BO2201" s="22">
        <f t="shared" si="8352"/>
        <v>0</v>
      </c>
      <c r="BP2201" s="22">
        <f t="shared" si="8353"/>
        <v>0</v>
      </c>
      <c r="BQ2201" s="22">
        <f t="shared" si="8315"/>
        <v>0</v>
      </c>
      <c r="BR2201" s="22">
        <f t="shared" si="8316"/>
        <v>0</v>
      </c>
      <c r="BS2201" s="22">
        <f t="shared" si="8354"/>
        <v>1458.8</v>
      </c>
      <c r="BT2201" s="22">
        <f t="shared" si="8355"/>
        <v>0</v>
      </c>
      <c r="BU2201" s="22">
        <f t="shared" si="8356"/>
        <v>0</v>
      </c>
      <c r="BV2201" s="22">
        <f t="shared" si="8317"/>
        <v>0</v>
      </c>
      <c r="BW2201" s="22">
        <f t="shared" si="8318"/>
        <v>0</v>
      </c>
      <c r="BX2201" s="22">
        <f t="shared" si="8357"/>
        <v>1458.8</v>
      </c>
      <c r="BY2201" s="22">
        <f t="shared" si="8358"/>
        <v>0</v>
      </c>
      <c r="BZ2201" s="22">
        <f t="shared" si="8359"/>
        <v>0</v>
      </c>
      <c r="CA2201" s="22">
        <f t="shared" si="8319"/>
        <v>0</v>
      </c>
      <c r="CB2201" s="22">
        <f t="shared" si="8320"/>
        <v>0</v>
      </c>
      <c r="CC2201" s="22">
        <f t="shared" si="8321"/>
        <v>0</v>
      </c>
      <c r="CD2201" s="22">
        <f t="shared" si="8226"/>
        <v>1458.8</v>
      </c>
      <c r="CE2201" s="22">
        <f t="shared" si="8322"/>
        <v>0</v>
      </c>
      <c r="CF2201" s="34">
        <f t="shared" si="8229"/>
        <v>1458.8</v>
      </c>
      <c r="CG2201" s="22">
        <f t="shared" si="8227"/>
        <v>0</v>
      </c>
      <c r="CH2201" s="22">
        <f t="shared" si="8323"/>
        <v>0</v>
      </c>
      <c r="CI2201" s="22">
        <f t="shared" si="8230"/>
        <v>0</v>
      </c>
      <c r="CJ2201" s="22">
        <f t="shared" si="8228"/>
        <v>0</v>
      </c>
      <c r="CK2201" s="22">
        <f t="shared" si="8323"/>
        <v>0</v>
      </c>
      <c r="CL2201" s="22">
        <f t="shared" si="8231"/>
        <v>0</v>
      </c>
      <c r="CM2201" s="22">
        <f t="shared" si="8323"/>
        <v>0</v>
      </c>
      <c r="CN2201" s="15"/>
      <c r="CO2201" s="35"/>
      <c r="CT2201" s="5" t="s">
        <v>30</v>
      </c>
    </row>
    <row r="2202" spans="1:99" ht="31.2" x14ac:dyDescent="0.3">
      <c r="A2202" s="36" t="s">
        <v>1268</v>
      </c>
      <c r="B2202" s="16">
        <v>240</v>
      </c>
      <c r="C2202" s="32" t="s">
        <v>395</v>
      </c>
      <c r="D2202" s="32" t="s">
        <v>625</v>
      </c>
      <c r="E2202" s="33" t="s">
        <v>626</v>
      </c>
      <c r="F2202" s="22">
        <v>1458.8</v>
      </c>
      <c r="G2202" s="22"/>
      <c r="H2202" s="22"/>
      <c r="I2202" s="22"/>
      <c r="J2202" s="22"/>
      <c r="K2202" s="22"/>
      <c r="L2202" s="22">
        <f t="shared" si="8324"/>
        <v>1458.8</v>
      </c>
      <c r="M2202" s="22">
        <f t="shared" si="8325"/>
        <v>0</v>
      </c>
      <c r="N2202" s="22">
        <f t="shared" si="8326"/>
        <v>0</v>
      </c>
      <c r="O2202" s="22"/>
      <c r="P2202" s="22"/>
      <c r="Q2202" s="22"/>
      <c r="R2202" s="22">
        <f t="shared" si="8327"/>
        <v>1458.8</v>
      </c>
      <c r="S2202" s="22">
        <f t="shared" si="8328"/>
        <v>0</v>
      </c>
      <c r="T2202" s="22">
        <f t="shared" si="8329"/>
        <v>0</v>
      </c>
      <c r="U2202" s="22"/>
      <c r="V2202" s="22"/>
      <c r="W2202" s="22"/>
      <c r="X2202" s="22">
        <f t="shared" si="8330"/>
        <v>1458.8</v>
      </c>
      <c r="Y2202" s="22">
        <f t="shared" si="8331"/>
        <v>0</v>
      </c>
      <c r="Z2202" s="22">
        <f t="shared" si="8332"/>
        <v>0</v>
      </c>
      <c r="AA2202" s="22"/>
      <c r="AB2202" s="22"/>
      <c r="AC2202" s="22"/>
      <c r="AD2202" s="22">
        <f t="shared" si="8333"/>
        <v>1458.8</v>
      </c>
      <c r="AE2202" s="22">
        <f t="shared" si="8334"/>
        <v>0</v>
      </c>
      <c r="AF2202" s="22">
        <f t="shared" si="8335"/>
        <v>0</v>
      </c>
      <c r="AG2202" s="22"/>
      <c r="AH2202" s="22"/>
      <c r="AI2202" s="22"/>
      <c r="AJ2202" s="22">
        <f t="shared" si="8336"/>
        <v>1458.8</v>
      </c>
      <c r="AK2202" s="22">
        <f t="shared" si="8337"/>
        <v>0</v>
      </c>
      <c r="AL2202" s="22">
        <f t="shared" si="8338"/>
        <v>0</v>
      </c>
      <c r="AM2202" s="22"/>
      <c r="AN2202" s="22"/>
      <c r="AO2202" s="22"/>
      <c r="AP2202" s="22">
        <f t="shared" si="8339"/>
        <v>1458.8</v>
      </c>
      <c r="AQ2202" s="22">
        <f t="shared" si="8340"/>
        <v>0</v>
      </c>
      <c r="AR2202" s="22">
        <f t="shared" si="8341"/>
        <v>0</v>
      </c>
      <c r="AS2202" s="22"/>
      <c r="AT2202" s="22"/>
      <c r="AU2202" s="22"/>
      <c r="AV2202" s="22">
        <f t="shared" si="8342"/>
        <v>1458.8</v>
      </c>
      <c r="AW2202" s="22">
        <f t="shared" si="8343"/>
        <v>0</v>
      </c>
      <c r="AX2202" s="22">
        <f t="shared" si="8344"/>
        <v>0</v>
      </c>
      <c r="AY2202" s="22"/>
      <c r="AZ2202" s="22"/>
      <c r="BA2202" s="22"/>
      <c r="BB2202" s="22">
        <f t="shared" si="8345"/>
        <v>1458.8</v>
      </c>
      <c r="BC2202" s="22">
        <f t="shared" si="8346"/>
        <v>0</v>
      </c>
      <c r="BD2202" s="22">
        <f t="shared" si="8347"/>
        <v>0</v>
      </c>
      <c r="BE2202" s="22"/>
      <c r="BF2202" s="22"/>
      <c r="BG2202" s="22"/>
      <c r="BH2202" s="22">
        <f t="shared" si="8348"/>
        <v>1458.8</v>
      </c>
      <c r="BI2202" s="22">
        <f t="shared" si="8349"/>
        <v>0</v>
      </c>
      <c r="BJ2202" s="22">
        <f t="shared" si="8350"/>
        <v>0</v>
      </c>
      <c r="BK2202" s="22"/>
      <c r="BL2202" s="22"/>
      <c r="BM2202" s="22"/>
      <c r="BN2202" s="22">
        <f t="shared" si="8351"/>
        <v>1458.8</v>
      </c>
      <c r="BO2202" s="22">
        <f t="shared" si="8352"/>
        <v>0</v>
      </c>
      <c r="BP2202" s="22">
        <f t="shared" si="8353"/>
        <v>0</v>
      </c>
      <c r="BQ2202" s="22"/>
      <c r="BR2202" s="22"/>
      <c r="BS2202" s="22">
        <f t="shared" si="8354"/>
        <v>1458.8</v>
      </c>
      <c r="BT2202" s="22">
        <f t="shared" si="8355"/>
        <v>0</v>
      </c>
      <c r="BU2202" s="22">
        <f t="shared" si="8356"/>
        <v>0</v>
      </c>
      <c r="BV2202" s="22"/>
      <c r="BW2202" s="22"/>
      <c r="BX2202" s="22">
        <f t="shared" si="8357"/>
        <v>1458.8</v>
      </c>
      <c r="BY2202" s="22">
        <f t="shared" si="8358"/>
        <v>0</v>
      </c>
      <c r="BZ2202" s="22">
        <f t="shared" si="8359"/>
        <v>0</v>
      </c>
      <c r="CA2202" s="22"/>
      <c r="CB2202" s="22"/>
      <c r="CC2202" s="22"/>
      <c r="CD2202" s="22">
        <f t="shared" si="8226"/>
        <v>1458.8</v>
      </c>
      <c r="CE2202" s="22"/>
      <c r="CF2202" s="34">
        <f t="shared" si="8229"/>
        <v>1458.8</v>
      </c>
      <c r="CG2202" s="22">
        <f t="shared" si="8227"/>
        <v>0</v>
      </c>
      <c r="CH2202" s="22"/>
      <c r="CI2202" s="22">
        <f t="shared" si="8230"/>
        <v>0</v>
      </c>
      <c r="CJ2202" s="22">
        <f t="shared" si="8228"/>
        <v>0</v>
      </c>
      <c r="CK2202" s="22"/>
      <c r="CL2202" s="22">
        <f t="shared" si="8231"/>
        <v>0</v>
      </c>
      <c r="CM2202" s="22"/>
      <c r="CN2202" s="15"/>
      <c r="CO2202" s="35"/>
    </row>
    <row r="2203" spans="1:99" s="31" customFormat="1" ht="62.4" x14ac:dyDescent="0.3">
      <c r="A2203" s="25" t="s">
        <v>1270</v>
      </c>
      <c r="B2203" s="26"/>
      <c r="C2203" s="25"/>
      <c r="D2203" s="25"/>
      <c r="E2203" s="27" t="s">
        <v>1271</v>
      </c>
      <c r="F2203" s="28">
        <f t="shared" si="8282"/>
        <v>17156.8</v>
      </c>
      <c r="G2203" s="28">
        <f t="shared" si="8283"/>
        <v>14978.900000000001</v>
      </c>
      <c r="H2203" s="28">
        <f t="shared" si="8284"/>
        <v>14582.8</v>
      </c>
      <c r="I2203" s="28">
        <f t="shared" si="8285"/>
        <v>0</v>
      </c>
      <c r="J2203" s="28">
        <f t="shared" si="8286"/>
        <v>0</v>
      </c>
      <c r="K2203" s="28">
        <f t="shared" si="8287"/>
        <v>0</v>
      </c>
      <c r="L2203" s="28">
        <f t="shared" si="8324"/>
        <v>17156.8</v>
      </c>
      <c r="M2203" s="28">
        <f t="shared" si="8325"/>
        <v>14978.900000000001</v>
      </c>
      <c r="N2203" s="28">
        <f t="shared" si="8326"/>
        <v>14582.8</v>
      </c>
      <c r="O2203" s="28">
        <f t="shared" si="8288"/>
        <v>0</v>
      </c>
      <c r="P2203" s="28">
        <f t="shared" si="8289"/>
        <v>0</v>
      </c>
      <c r="Q2203" s="28">
        <f t="shared" si="8290"/>
        <v>0</v>
      </c>
      <c r="R2203" s="28">
        <f t="shared" si="8327"/>
        <v>17156.8</v>
      </c>
      <c r="S2203" s="28">
        <f t="shared" si="8328"/>
        <v>14978.900000000001</v>
      </c>
      <c r="T2203" s="28">
        <f t="shared" si="8329"/>
        <v>14582.8</v>
      </c>
      <c r="U2203" s="28">
        <f t="shared" si="8291"/>
        <v>0</v>
      </c>
      <c r="V2203" s="28">
        <f t="shared" si="8292"/>
        <v>0</v>
      </c>
      <c r="W2203" s="28">
        <f t="shared" si="8293"/>
        <v>0</v>
      </c>
      <c r="X2203" s="28">
        <f t="shared" si="8330"/>
        <v>17156.8</v>
      </c>
      <c r="Y2203" s="28">
        <f t="shared" si="8331"/>
        <v>14978.900000000001</v>
      </c>
      <c r="Z2203" s="28">
        <f t="shared" si="8332"/>
        <v>14582.8</v>
      </c>
      <c r="AA2203" s="28">
        <f t="shared" si="8294"/>
        <v>0</v>
      </c>
      <c r="AB2203" s="28">
        <f t="shared" si="8295"/>
        <v>0</v>
      </c>
      <c r="AC2203" s="28">
        <f t="shared" si="8296"/>
        <v>0</v>
      </c>
      <c r="AD2203" s="28">
        <f t="shared" si="8333"/>
        <v>17156.8</v>
      </c>
      <c r="AE2203" s="28">
        <f t="shared" si="8334"/>
        <v>14978.900000000001</v>
      </c>
      <c r="AF2203" s="28">
        <f t="shared" si="8335"/>
        <v>14582.8</v>
      </c>
      <c r="AG2203" s="28">
        <f t="shared" si="8297"/>
        <v>0</v>
      </c>
      <c r="AH2203" s="28">
        <f t="shared" si="8298"/>
        <v>0</v>
      </c>
      <c r="AI2203" s="28">
        <f t="shared" si="8299"/>
        <v>0</v>
      </c>
      <c r="AJ2203" s="28">
        <f t="shared" si="8336"/>
        <v>17156.8</v>
      </c>
      <c r="AK2203" s="28">
        <f t="shared" si="8337"/>
        <v>14978.900000000001</v>
      </c>
      <c r="AL2203" s="28">
        <f t="shared" si="8338"/>
        <v>14582.8</v>
      </c>
      <c r="AM2203" s="28">
        <f t="shared" si="8300"/>
        <v>0</v>
      </c>
      <c r="AN2203" s="28">
        <f t="shared" si="8301"/>
        <v>0</v>
      </c>
      <c r="AO2203" s="28">
        <f t="shared" si="8302"/>
        <v>0</v>
      </c>
      <c r="AP2203" s="28">
        <f t="shared" si="8339"/>
        <v>17156.8</v>
      </c>
      <c r="AQ2203" s="28">
        <f t="shared" si="8340"/>
        <v>14978.900000000001</v>
      </c>
      <c r="AR2203" s="28">
        <f t="shared" si="8341"/>
        <v>14582.8</v>
      </c>
      <c r="AS2203" s="28">
        <f t="shared" si="8303"/>
        <v>0</v>
      </c>
      <c r="AT2203" s="28">
        <f t="shared" si="8304"/>
        <v>0</v>
      </c>
      <c r="AU2203" s="28">
        <f t="shared" si="8305"/>
        <v>0</v>
      </c>
      <c r="AV2203" s="28">
        <f t="shared" si="8342"/>
        <v>17156.8</v>
      </c>
      <c r="AW2203" s="28">
        <f t="shared" si="8343"/>
        <v>14978.900000000001</v>
      </c>
      <c r="AX2203" s="28">
        <f t="shared" si="8344"/>
        <v>14582.8</v>
      </c>
      <c r="AY2203" s="28">
        <f t="shared" si="8360"/>
        <v>0</v>
      </c>
      <c r="AZ2203" s="28">
        <f t="shared" si="8307"/>
        <v>0</v>
      </c>
      <c r="BA2203" s="28">
        <f t="shared" si="8308"/>
        <v>0</v>
      </c>
      <c r="BB2203" s="28">
        <f t="shared" si="8345"/>
        <v>17156.8</v>
      </c>
      <c r="BC2203" s="28">
        <f t="shared" si="8346"/>
        <v>14978.900000000001</v>
      </c>
      <c r="BD2203" s="28">
        <f t="shared" si="8347"/>
        <v>14582.8</v>
      </c>
      <c r="BE2203" s="28">
        <f t="shared" si="8309"/>
        <v>0</v>
      </c>
      <c r="BF2203" s="28">
        <f t="shared" si="8310"/>
        <v>0</v>
      </c>
      <c r="BG2203" s="28">
        <f t="shared" si="8311"/>
        <v>0</v>
      </c>
      <c r="BH2203" s="28">
        <f t="shared" si="8348"/>
        <v>17156.8</v>
      </c>
      <c r="BI2203" s="28">
        <f t="shared" si="8349"/>
        <v>14978.900000000001</v>
      </c>
      <c r="BJ2203" s="28">
        <f t="shared" si="8350"/>
        <v>14582.8</v>
      </c>
      <c r="BK2203" s="28">
        <f t="shared" si="8312"/>
        <v>0</v>
      </c>
      <c r="BL2203" s="28">
        <f t="shared" si="8313"/>
        <v>0</v>
      </c>
      <c r="BM2203" s="28">
        <f t="shared" si="8314"/>
        <v>0</v>
      </c>
      <c r="BN2203" s="28">
        <f t="shared" si="8351"/>
        <v>17156.8</v>
      </c>
      <c r="BO2203" s="28">
        <f t="shared" si="8352"/>
        <v>14978.900000000001</v>
      </c>
      <c r="BP2203" s="28">
        <f t="shared" si="8353"/>
        <v>14582.8</v>
      </c>
      <c r="BQ2203" s="28">
        <f t="shared" si="8315"/>
        <v>0</v>
      </c>
      <c r="BR2203" s="28">
        <f t="shared" si="8316"/>
        <v>0</v>
      </c>
      <c r="BS2203" s="22">
        <f t="shared" si="8354"/>
        <v>17156.8</v>
      </c>
      <c r="BT2203" s="22">
        <f t="shared" si="8355"/>
        <v>14978.900000000001</v>
      </c>
      <c r="BU2203" s="22">
        <f t="shared" si="8356"/>
        <v>14582.8</v>
      </c>
      <c r="BV2203" s="28">
        <f t="shared" si="8317"/>
        <v>0</v>
      </c>
      <c r="BW2203" s="28">
        <f t="shared" si="8318"/>
        <v>0</v>
      </c>
      <c r="BX2203" s="28">
        <f t="shared" si="8357"/>
        <v>17156.8</v>
      </c>
      <c r="BY2203" s="28">
        <f t="shared" si="8358"/>
        <v>14978.900000000001</v>
      </c>
      <c r="BZ2203" s="28">
        <f t="shared" si="8359"/>
        <v>14582.8</v>
      </c>
      <c r="CA2203" s="28">
        <f t="shared" si="8319"/>
        <v>0</v>
      </c>
      <c r="CB2203" s="28">
        <f t="shared" si="8320"/>
        <v>0</v>
      </c>
      <c r="CC2203" s="28">
        <f t="shared" si="8321"/>
        <v>0</v>
      </c>
      <c r="CD2203" s="28">
        <f t="shared" si="8226"/>
        <v>17156.8</v>
      </c>
      <c r="CE2203" s="28">
        <f t="shared" si="8322"/>
        <v>0</v>
      </c>
      <c r="CF2203" s="29">
        <f t="shared" si="8229"/>
        <v>17156.8</v>
      </c>
      <c r="CG2203" s="28">
        <f t="shared" si="8227"/>
        <v>14978.900000000001</v>
      </c>
      <c r="CH2203" s="28">
        <f t="shared" si="8323"/>
        <v>0</v>
      </c>
      <c r="CI2203" s="28">
        <f t="shared" si="8230"/>
        <v>14978.900000000001</v>
      </c>
      <c r="CJ2203" s="28">
        <f t="shared" si="8228"/>
        <v>14582.8</v>
      </c>
      <c r="CK2203" s="28">
        <f t="shared" si="8323"/>
        <v>0</v>
      </c>
      <c r="CL2203" s="28">
        <f t="shared" si="8231"/>
        <v>14582.8</v>
      </c>
      <c r="CM2203" s="28">
        <f t="shared" si="8323"/>
        <v>0</v>
      </c>
      <c r="CN2203" s="15"/>
      <c r="CO2203" s="30"/>
      <c r="CQ2203" s="31" t="s">
        <v>27</v>
      </c>
    </row>
    <row r="2204" spans="1:99" ht="46.8" x14ac:dyDescent="0.3">
      <c r="A2204" s="32" t="s">
        <v>1272</v>
      </c>
      <c r="B2204" s="16"/>
      <c r="C2204" s="32"/>
      <c r="D2204" s="32"/>
      <c r="E2204" s="33" t="s">
        <v>1273</v>
      </c>
      <c r="F2204" s="22">
        <f t="shared" ref="F2204:K2204" si="8361">F2205+F2209</f>
        <v>17156.8</v>
      </c>
      <c r="G2204" s="22">
        <f t="shared" si="8361"/>
        <v>14978.900000000001</v>
      </c>
      <c r="H2204" s="22">
        <f t="shared" si="8361"/>
        <v>14582.8</v>
      </c>
      <c r="I2204" s="22">
        <f t="shared" si="8361"/>
        <v>0</v>
      </c>
      <c r="J2204" s="22">
        <f t="shared" si="8361"/>
        <v>0</v>
      </c>
      <c r="K2204" s="22">
        <f t="shared" si="8361"/>
        <v>0</v>
      </c>
      <c r="L2204" s="22">
        <f t="shared" si="8324"/>
        <v>17156.8</v>
      </c>
      <c r="M2204" s="22">
        <f t="shared" si="8325"/>
        <v>14978.900000000001</v>
      </c>
      <c r="N2204" s="22">
        <f t="shared" si="8326"/>
        <v>14582.8</v>
      </c>
      <c r="O2204" s="22">
        <f>O2205+O2209</f>
        <v>0</v>
      </c>
      <c r="P2204" s="22">
        <f>P2205+P2209</f>
        <v>0</v>
      </c>
      <c r="Q2204" s="22">
        <f>Q2205+Q2209</f>
        <v>0</v>
      </c>
      <c r="R2204" s="22">
        <f t="shared" si="8327"/>
        <v>17156.8</v>
      </c>
      <c r="S2204" s="22">
        <f t="shared" si="8328"/>
        <v>14978.900000000001</v>
      </c>
      <c r="T2204" s="22">
        <f t="shared" si="8329"/>
        <v>14582.8</v>
      </c>
      <c r="U2204" s="22">
        <f>U2205+U2209</f>
        <v>0</v>
      </c>
      <c r="V2204" s="22">
        <f>V2205+V2209</f>
        <v>0</v>
      </c>
      <c r="W2204" s="22">
        <f>W2205+W2209</f>
        <v>0</v>
      </c>
      <c r="X2204" s="22">
        <f t="shared" si="8330"/>
        <v>17156.8</v>
      </c>
      <c r="Y2204" s="22">
        <f t="shared" si="8331"/>
        <v>14978.900000000001</v>
      </c>
      <c r="Z2204" s="22">
        <f t="shared" si="8332"/>
        <v>14582.8</v>
      </c>
      <c r="AA2204" s="22">
        <f>AA2205+AA2209</f>
        <v>0</v>
      </c>
      <c r="AB2204" s="22">
        <f>AB2205+AB2209</f>
        <v>0</v>
      </c>
      <c r="AC2204" s="22">
        <f>AC2205+AC2209</f>
        <v>0</v>
      </c>
      <c r="AD2204" s="22">
        <f t="shared" si="8333"/>
        <v>17156.8</v>
      </c>
      <c r="AE2204" s="22">
        <f t="shared" si="8334"/>
        <v>14978.900000000001</v>
      </c>
      <c r="AF2204" s="22">
        <f t="shared" si="8335"/>
        <v>14582.8</v>
      </c>
      <c r="AG2204" s="22">
        <f>AG2205+AG2209</f>
        <v>0</v>
      </c>
      <c r="AH2204" s="22">
        <f>AH2205+AH2209</f>
        <v>0</v>
      </c>
      <c r="AI2204" s="22">
        <f>AI2205+AI2209</f>
        <v>0</v>
      </c>
      <c r="AJ2204" s="22">
        <f t="shared" si="8336"/>
        <v>17156.8</v>
      </c>
      <c r="AK2204" s="22">
        <f t="shared" si="8337"/>
        <v>14978.900000000001</v>
      </c>
      <c r="AL2204" s="22">
        <f t="shared" si="8338"/>
        <v>14582.8</v>
      </c>
      <c r="AM2204" s="22">
        <f>AM2205+AM2209</f>
        <v>0</v>
      </c>
      <c r="AN2204" s="22">
        <f>AN2205+AN2209</f>
        <v>0</v>
      </c>
      <c r="AO2204" s="22">
        <f>AO2205+AO2209</f>
        <v>0</v>
      </c>
      <c r="AP2204" s="22">
        <f t="shared" si="8339"/>
        <v>17156.8</v>
      </c>
      <c r="AQ2204" s="22">
        <f t="shared" si="8340"/>
        <v>14978.900000000001</v>
      </c>
      <c r="AR2204" s="22">
        <f t="shared" si="8341"/>
        <v>14582.8</v>
      </c>
      <c r="AS2204" s="22">
        <f>AS2205+AS2209</f>
        <v>0</v>
      </c>
      <c r="AT2204" s="22">
        <f>AT2205+AT2209</f>
        <v>0</v>
      </c>
      <c r="AU2204" s="22">
        <f>AU2205+AU2209</f>
        <v>0</v>
      </c>
      <c r="AV2204" s="22">
        <f t="shared" si="8342"/>
        <v>17156.8</v>
      </c>
      <c r="AW2204" s="22">
        <f t="shared" si="8343"/>
        <v>14978.900000000001</v>
      </c>
      <c r="AX2204" s="22">
        <f t="shared" si="8344"/>
        <v>14582.8</v>
      </c>
      <c r="AY2204" s="22">
        <f>AY2205+AY2209</f>
        <v>0</v>
      </c>
      <c r="AZ2204" s="22">
        <f>AZ2205+AZ2209</f>
        <v>0</v>
      </c>
      <c r="BA2204" s="22">
        <f>BA2205+BA2209</f>
        <v>0</v>
      </c>
      <c r="BB2204" s="22">
        <f t="shared" si="8345"/>
        <v>17156.8</v>
      </c>
      <c r="BC2204" s="22">
        <f t="shared" si="8346"/>
        <v>14978.900000000001</v>
      </c>
      <c r="BD2204" s="22">
        <f t="shared" si="8347"/>
        <v>14582.8</v>
      </c>
      <c r="BE2204" s="22">
        <f>BE2205+BE2209</f>
        <v>0</v>
      </c>
      <c r="BF2204" s="22">
        <f>BF2205+BF2209</f>
        <v>0</v>
      </c>
      <c r="BG2204" s="22">
        <f>BG2205+BG2209</f>
        <v>0</v>
      </c>
      <c r="BH2204" s="22">
        <f t="shared" si="8348"/>
        <v>17156.8</v>
      </c>
      <c r="BI2204" s="22">
        <f t="shared" si="8349"/>
        <v>14978.900000000001</v>
      </c>
      <c r="BJ2204" s="22">
        <f t="shared" si="8350"/>
        <v>14582.8</v>
      </c>
      <c r="BK2204" s="22">
        <f>BK2205+BK2209</f>
        <v>0</v>
      </c>
      <c r="BL2204" s="22">
        <f>BL2205+BL2209</f>
        <v>0</v>
      </c>
      <c r="BM2204" s="22">
        <f>BM2205+BM2209</f>
        <v>0</v>
      </c>
      <c r="BN2204" s="22">
        <f t="shared" si="8351"/>
        <v>17156.8</v>
      </c>
      <c r="BO2204" s="22">
        <f t="shared" si="8352"/>
        <v>14978.900000000001</v>
      </c>
      <c r="BP2204" s="22">
        <f t="shared" si="8353"/>
        <v>14582.8</v>
      </c>
      <c r="BQ2204" s="22">
        <f>BQ2205+BQ2209</f>
        <v>0</v>
      </c>
      <c r="BR2204" s="22">
        <f>BR2205+BR2209</f>
        <v>0</v>
      </c>
      <c r="BS2204" s="22">
        <f t="shared" si="8354"/>
        <v>17156.8</v>
      </c>
      <c r="BT2204" s="22">
        <f t="shared" si="8355"/>
        <v>14978.900000000001</v>
      </c>
      <c r="BU2204" s="22">
        <f t="shared" si="8356"/>
        <v>14582.8</v>
      </c>
      <c r="BV2204" s="22">
        <f>BV2205+BV2209</f>
        <v>0</v>
      </c>
      <c r="BW2204" s="22">
        <f>BW2205+BW2209</f>
        <v>0</v>
      </c>
      <c r="BX2204" s="22">
        <f t="shared" si="8357"/>
        <v>17156.8</v>
      </c>
      <c r="BY2204" s="22">
        <f t="shared" si="8358"/>
        <v>14978.900000000001</v>
      </c>
      <c r="BZ2204" s="22">
        <f t="shared" si="8359"/>
        <v>14582.8</v>
      </c>
      <c r="CA2204" s="22">
        <f>CA2205+CA2209</f>
        <v>0</v>
      </c>
      <c r="CB2204" s="22">
        <f>CB2205+CB2209</f>
        <v>0</v>
      </c>
      <c r="CC2204" s="22">
        <f>CC2205+CC2209</f>
        <v>0</v>
      </c>
      <c r="CD2204" s="22">
        <f t="shared" si="8226"/>
        <v>17156.8</v>
      </c>
      <c r="CE2204" s="22">
        <f>CE2205+CE2209</f>
        <v>0</v>
      </c>
      <c r="CF2204" s="34">
        <f t="shared" si="8229"/>
        <v>17156.8</v>
      </c>
      <c r="CG2204" s="22">
        <f t="shared" si="8227"/>
        <v>14978.900000000001</v>
      </c>
      <c r="CH2204" s="22">
        <f>CH2205+CH2209</f>
        <v>0</v>
      </c>
      <c r="CI2204" s="22">
        <f t="shared" si="8230"/>
        <v>14978.900000000001</v>
      </c>
      <c r="CJ2204" s="22">
        <f t="shared" si="8228"/>
        <v>14582.8</v>
      </c>
      <c r="CK2204" s="22">
        <f>CK2205+CK2209</f>
        <v>0</v>
      </c>
      <c r="CL2204" s="22">
        <f t="shared" si="8231"/>
        <v>14582.8</v>
      </c>
      <c r="CM2204" s="22">
        <f>CM2205+CM2209</f>
        <v>0</v>
      </c>
      <c r="CN2204" s="15"/>
      <c r="CO2204" s="35"/>
      <c r="CR2204" s="5" t="s">
        <v>28</v>
      </c>
    </row>
    <row r="2205" spans="1:99" ht="31.2" x14ac:dyDescent="0.3">
      <c r="A2205" s="32" t="s">
        <v>1274</v>
      </c>
      <c r="B2205" s="16"/>
      <c r="C2205" s="32"/>
      <c r="D2205" s="32"/>
      <c r="E2205" s="33" t="s">
        <v>1275</v>
      </c>
      <c r="F2205" s="22">
        <f t="shared" ref="F2205:F2211" si="8362">F2206</f>
        <v>15535.6</v>
      </c>
      <c r="G2205" s="22">
        <f t="shared" ref="G2205:G2211" si="8363">G2206</f>
        <v>13495.2</v>
      </c>
      <c r="H2205" s="22">
        <f t="shared" ref="H2205:H2211" si="8364">H2206</f>
        <v>13508.3</v>
      </c>
      <c r="I2205" s="22">
        <f t="shared" ref="I2205:I2211" si="8365">I2206</f>
        <v>0</v>
      </c>
      <c r="J2205" s="22">
        <f t="shared" ref="J2205:J2211" si="8366">J2206</f>
        <v>0</v>
      </c>
      <c r="K2205" s="22">
        <f t="shared" ref="K2205:K2211" si="8367">K2206</f>
        <v>0</v>
      </c>
      <c r="L2205" s="22">
        <f t="shared" si="8324"/>
        <v>15535.6</v>
      </c>
      <c r="M2205" s="22">
        <f t="shared" si="8325"/>
        <v>13495.2</v>
      </c>
      <c r="N2205" s="22">
        <f t="shared" si="8326"/>
        <v>13508.3</v>
      </c>
      <c r="O2205" s="22">
        <f t="shared" ref="O2205:O2211" si="8368">O2206</f>
        <v>0</v>
      </c>
      <c r="P2205" s="22">
        <f t="shared" ref="P2205:P2211" si="8369">P2206</f>
        <v>0</v>
      </c>
      <c r="Q2205" s="22">
        <f t="shared" ref="Q2205:Q2211" si="8370">Q2206</f>
        <v>0</v>
      </c>
      <c r="R2205" s="22">
        <f t="shared" si="8327"/>
        <v>15535.6</v>
      </c>
      <c r="S2205" s="22">
        <f t="shared" si="8328"/>
        <v>13495.2</v>
      </c>
      <c r="T2205" s="22">
        <f t="shared" si="8329"/>
        <v>13508.3</v>
      </c>
      <c r="U2205" s="22">
        <f t="shared" ref="U2205:U2211" si="8371">U2206</f>
        <v>0</v>
      </c>
      <c r="V2205" s="22">
        <f t="shared" ref="V2205:V2211" si="8372">V2206</f>
        <v>0</v>
      </c>
      <c r="W2205" s="22">
        <f t="shared" ref="W2205:W2211" si="8373">W2206</f>
        <v>0</v>
      </c>
      <c r="X2205" s="22">
        <f t="shared" si="8330"/>
        <v>15535.6</v>
      </c>
      <c r="Y2205" s="22">
        <f t="shared" si="8331"/>
        <v>13495.2</v>
      </c>
      <c r="Z2205" s="22">
        <f t="shared" si="8332"/>
        <v>13508.3</v>
      </c>
      <c r="AA2205" s="22">
        <f t="shared" ref="AA2205:AA2211" si="8374">AA2206</f>
        <v>0</v>
      </c>
      <c r="AB2205" s="22">
        <f t="shared" ref="AB2205:AB2211" si="8375">AB2206</f>
        <v>0</v>
      </c>
      <c r="AC2205" s="22">
        <f t="shared" ref="AC2205:AC2211" si="8376">AC2206</f>
        <v>0</v>
      </c>
      <c r="AD2205" s="22">
        <f t="shared" si="8333"/>
        <v>15535.6</v>
      </c>
      <c r="AE2205" s="22">
        <f t="shared" si="8334"/>
        <v>13495.2</v>
      </c>
      <c r="AF2205" s="22">
        <f t="shared" si="8335"/>
        <v>13508.3</v>
      </c>
      <c r="AG2205" s="22">
        <f t="shared" ref="AG2205:AG2211" si="8377">AG2206</f>
        <v>0</v>
      </c>
      <c r="AH2205" s="22">
        <f t="shared" ref="AH2205:AH2211" si="8378">AH2206</f>
        <v>0</v>
      </c>
      <c r="AI2205" s="22">
        <f t="shared" ref="AI2205:AI2211" si="8379">AI2206</f>
        <v>0</v>
      </c>
      <c r="AJ2205" s="22">
        <f t="shared" si="8336"/>
        <v>15535.6</v>
      </c>
      <c r="AK2205" s="22">
        <f t="shared" si="8337"/>
        <v>13495.2</v>
      </c>
      <c r="AL2205" s="22">
        <f t="shared" si="8338"/>
        <v>13508.3</v>
      </c>
      <c r="AM2205" s="22">
        <f t="shared" ref="AM2205:AM2211" si="8380">AM2206</f>
        <v>0</v>
      </c>
      <c r="AN2205" s="22">
        <f t="shared" ref="AN2205:AN2211" si="8381">AN2206</f>
        <v>0</v>
      </c>
      <c r="AO2205" s="22">
        <f t="shared" ref="AO2205:AO2211" si="8382">AO2206</f>
        <v>0</v>
      </c>
      <c r="AP2205" s="22">
        <f t="shared" si="8339"/>
        <v>15535.6</v>
      </c>
      <c r="AQ2205" s="22">
        <f t="shared" si="8340"/>
        <v>13495.2</v>
      </c>
      <c r="AR2205" s="22">
        <f t="shared" si="8341"/>
        <v>13508.3</v>
      </c>
      <c r="AS2205" s="22">
        <f t="shared" ref="AS2205:AS2211" si="8383">AS2206</f>
        <v>0</v>
      </c>
      <c r="AT2205" s="22">
        <f t="shared" ref="AT2205:AT2211" si="8384">AT2206</f>
        <v>0</v>
      </c>
      <c r="AU2205" s="22">
        <f t="shared" ref="AU2205:AU2211" si="8385">AU2206</f>
        <v>0</v>
      </c>
      <c r="AV2205" s="22">
        <f t="shared" si="8342"/>
        <v>15535.6</v>
      </c>
      <c r="AW2205" s="22">
        <f t="shared" si="8343"/>
        <v>13495.2</v>
      </c>
      <c r="AX2205" s="22">
        <f t="shared" si="8344"/>
        <v>13508.3</v>
      </c>
      <c r="AY2205" s="22">
        <f t="shared" ref="AY2205:AY2211" si="8386">AY2206</f>
        <v>0</v>
      </c>
      <c r="AZ2205" s="22">
        <f t="shared" ref="AZ2205:AZ2211" si="8387">AZ2206</f>
        <v>0</v>
      </c>
      <c r="BA2205" s="22">
        <f t="shared" ref="BA2205:BA2211" si="8388">BA2206</f>
        <v>0</v>
      </c>
      <c r="BB2205" s="22">
        <f t="shared" si="8345"/>
        <v>15535.6</v>
      </c>
      <c r="BC2205" s="22">
        <f t="shared" si="8346"/>
        <v>13495.2</v>
      </c>
      <c r="BD2205" s="22">
        <f t="shared" si="8347"/>
        <v>13508.3</v>
      </c>
      <c r="BE2205" s="22">
        <f t="shared" ref="BE2205:BE2211" si="8389">BE2206</f>
        <v>0</v>
      </c>
      <c r="BF2205" s="22">
        <f t="shared" ref="BF2205:BF2211" si="8390">BF2206</f>
        <v>0</v>
      </c>
      <c r="BG2205" s="22">
        <f t="shared" ref="BG2205:BG2211" si="8391">BG2206</f>
        <v>0</v>
      </c>
      <c r="BH2205" s="22">
        <f t="shared" si="8348"/>
        <v>15535.6</v>
      </c>
      <c r="BI2205" s="22">
        <f t="shared" si="8349"/>
        <v>13495.2</v>
      </c>
      <c r="BJ2205" s="22">
        <f t="shared" si="8350"/>
        <v>13508.3</v>
      </c>
      <c r="BK2205" s="22">
        <f t="shared" ref="BK2205:BK2211" si="8392">BK2206</f>
        <v>0</v>
      </c>
      <c r="BL2205" s="22">
        <f t="shared" ref="BL2205:BL2211" si="8393">BL2206</f>
        <v>0</v>
      </c>
      <c r="BM2205" s="22">
        <f t="shared" ref="BM2205:BM2211" si="8394">BM2206</f>
        <v>0</v>
      </c>
      <c r="BN2205" s="22">
        <f t="shared" si="8351"/>
        <v>15535.6</v>
      </c>
      <c r="BO2205" s="22">
        <f t="shared" si="8352"/>
        <v>13495.2</v>
      </c>
      <c r="BP2205" s="22">
        <f t="shared" si="8353"/>
        <v>13508.3</v>
      </c>
      <c r="BQ2205" s="22">
        <f t="shared" ref="BQ2205:BQ2211" si="8395">BQ2206</f>
        <v>0</v>
      </c>
      <c r="BR2205" s="22">
        <f t="shared" ref="BR2205:BR2211" si="8396">BR2206</f>
        <v>0</v>
      </c>
      <c r="BS2205" s="22">
        <f t="shared" si="8354"/>
        <v>15535.6</v>
      </c>
      <c r="BT2205" s="22">
        <f t="shared" si="8355"/>
        <v>13495.2</v>
      </c>
      <c r="BU2205" s="22">
        <f t="shared" si="8356"/>
        <v>13508.3</v>
      </c>
      <c r="BV2205" s="22">
        <f t="shared" ref="BV2205:BV2211" si="8397">BV2206</f>
        <v>0</v>
      </c>
      <c r="BW2205" s="22">
        <f t="shared" ref="BW2205:BW2211" si="8398">BW2206</f>
        <v>0</v>
      </c>
      <c r="BX2205" s="22">
        <f t="shared" si="8357"/>
        <v>15535.6</v>
      </c>
      <c r="BY2205" s="22">
        <f t="shared" si="8358"/>
        <v>13495.2</v>
      </c>
      <c r="BZ2205" s="22">
        <f t="shared" si="8359"/>
        <v>13508.3</v>
      </c>
      <c r="CA2205" s="22">
        <f t="shared" ref="CA2205:CA2211" si="8399">CA2206</f>
        <v>0</v>
      </c>
      <c r="CB2205" s="22">
        <f t="shared" ref="CB2205:CB2211" si="8400">CB2206</f>
        <v>0</v>
      </c>
      <c r="CC2205" s="22">
        <f t="shared" ref="CC2205:CC2211" si="8401">CC2206</f>
        <v>0</v>
      </c>
      <c r="CD2205" s="22">
        <f t="shared" si="8226"/>
        <v>15535.6</v>
      </c>
      <c r="CE2205" s="22">
        <f t="shared" ref="CE2205:CE2211" si="8402">CE2206</f>
        <v>0</v>
      </c>
      <c r="CF2205" s="34">
        <f t="shared" si="8229"/>
        <v>15535.6</v>
      </c>
      <c r="CG2205" s="22">
        <f t="shared" si="8227"/>
        <v>13495.2</v>
      </c>
      <c r="CH2205" s="22">
        <f t="shared" ref="CH2205:CM2211" si="8403">CH2206</f>
        <v>0</v>
      </c>
      <c r="CI2205" s="22">
        <f t="shared" si="8230"/>
        <v>13495.2</v>
      </c>
      <c r="CJ2205" s="22">
        <f t="shared" si="8228"/>
        <v>13508.3</v>
      </c>
      <c r="CK2205" s="22">
        <f t="shared" si="8403"/>
        <v>0</v>
      </c>
      <c r="CL2205" s="22">
        <f t="shared" si="8231"/>
        <v>13508.3</v>
      </c>
      <c r="CM2205" s="22">
        <f t="shared" si="8403"/>
        <v>0</v>
      </c>
      <c r="CN2205" s="15"/>
      <c r="CO2205" s="35"/>
      <c r="CU2205" s="5" t="s">
        <v>31</v>
      </c>
    </row>
    <row r="2206" spans="1:99" ht="31.2" x14ac:dyDescent="0.3">
      <c r="A2206" s="32" t="s">
        <v>1274</v>
      </c>
      <c r="B2206" s="16">
        <v>200</v>
      </c>
      <c r="C2206" s="32"/>
      <c r="D2206" s="32"/>
      <c r="E2206" s="33" t="s">
        <v>40</v>
      </c>
      <c r="F2206" s="22">
        <f t="shared" si="8362"/>
        <v>15535.6</v>
      </c>
      <c r="G2206" s="22">
        <f t="shared" si="8363"/>
        <v>13495.2</v>
      </c>
      <c r="H2206" s="22">
        <f t="shared" si="8364"/>
        <v>13508.3</v>
      </c>
      <c r="I2206" s="22">
        <f t="shared" si="8365"/>
        <v>0</v>
      </c>
      <c r="J2206" s="22">
        <f t="shared" si="8366"/>
        <v>0</v>
      </c>
      <c r="K2206" s="22">
        <f t="shared" si="8367"/>
        <v>0</v>
      </c>
      <c r="L2206" s="22">
        <f t="shared" si="8324"/>
        <v>15535.6</v>
      </c>
      <c r="M2206" s="22">
        <f t="shared" si="8325"/>
        <v>13495.2</v>
      </c>
      <c r="N2206" s="22">
        <f t="shared" si="8326"/>
        <v>13508.3</v>
      </c>
      <c r="O2206" s="22">
        <f t="shared" si="8368"/>
        <v>0</v>
      </c>
      <c r="P2206" s="22">
        <f t="shared" si="8369"/>
        <v>0</v>
      </c>
      <c r="Q2206" s="22">
        <f t="shared" si="8370"/>
        <v>0</v>
      </c>
      <c r="R2206" s="22">
        <f t="shared" si="8327"/>
        <v>15535.6</v>
      </c>
      <c r="S2206" s="22">
        <f t="shared" si="8328"/>
        <v>13495.2</v>
      </c>
      <c r="T2206" s="22">
        <f t="shared" si="8329"/>
        <v>13508.3</v>
      </c>
      <c r="U2206" s="22">
        <f t="shared" si="8371"/>
        <v>0</v>
      </c>
      <c r="V2206" s="22">
        <f t="shared" si="8372"/>
        <v>0</v>
      </c>
      <c r="W2206" s="22">
        <f t="shared" si="8373"/>
        <v>0</v>
      </c>
      <c r="X2206" s="22">
        <f t="shared" si="8330"/>
        <v>15535.6</v>
      </c>
      <c r="Y2206" s="22">
        <f t="shared" si="8331"/>
        <v>13495.2</v>
      </c>
      <c r="Z2206" s="22">
        <f t="shared" si="8332"/>
        <v>13508.3</v>
      </c>
      <c r="AA2206" s="22">
        <f t="shared" si="8374"/>
        <v>0</v>
      </c>
      <c r="AB2206" s="22">
        <f t="shared" si="8375"/>
        <v>0</v>
      </c>
      <c r="AC2206" s="22">
        <f t="shared" si="8376"/>
        <v>0</v>
      </c>
      <c r="AD2206" s="22">
        <f t="shared" si="8333"/>
        <v>15535.6</v>
      </c>
      <c r="AE2206" s="22">
        <f t="shared" si="8334"/>
        <v>13495.2</v>
      </c>
      <c r="AF2206" s="22">
        <f t="shared" si="8335"/>
        <v>13508.3</v>
      </c>
      <c r="AG2206" s="22">
        <f t="shared" si="8377"/>
        <v>0</v>
      </c>
      <c r="AH2206" s="22">
        <f t="shared" si="8378"/>
        <v>0</v>
      </c>
      <c r="AI2206" s="22">
        <f t="shared" si="8379"/>
        <v>0</v>
      </c>
      <c r="AJ2206" s="22">
        <f t="shared" si="8336"/>
        <v>15535.6</v>
      </c>
      <c r="AK2206" s="22">
        <f t="shared" si="8337"/>
        <v>13495.2</v>
      </c>
      <c r="AL2206" s="22">
        <f t="shared" si="8338"/>
        <v>13508.3</v>
      </c>
      <c r="AM2206" s="22">
        <f t="shared" si="8380"/>
        <v>0</v>
      </c>
      <c r="AN2206" s="22">
        <f t="shared" si="8381"/>
        <v>0</v>
      </c>
      <c r="AO2206" s="22">
        <f t="shared" si="8382"/>
        <v>0</v>
      </c>
      <c r="AP2206" s="22">
        <f t="shared" si="8339"/>
        <v>15535.6</v>
      </c>
      <c r="AQ2206" s="22">
        <f t="shared" si="8340"/>
        <v>13495.2</v>
      </c>
      <c r="AR2206" s="22">
        <f t="shared" si="8341"/>
        <v>13508.3</v>
      </c>
      <c r="AS2206" s="22">
        <f t="shared" si="8383"/>
        <v>0</v>
      </c>
      <c r="AT2206" s="22">
        <f t="shared" si="8384"/>
        <v>0</v>
      </c>
      <c r="AU2206" s="22">
        <f t="shared" si="8385"/>
        <v>0</v>
      </c>
      <c r="AV2206" s="22">
        <f t="shared" si="8342"/>
        <v>15535.6</v>
      </c>
      <c r="AW2206" s="22">
        <f t="shared" si="8343"/>
        <v>13495.2</v>
      </c>
      <c r="AX2206" s="22">
        <f t="shared" si="8344"/>
        <v>13508.3</v>
      </c>
      <c r="AY2206" s="22">
        <f t="shared" si="8386"/>
        <v>0</v>
      </c>
      <c r="AZ2206" s="22">
        <f t="shared" si="8387"/>
        <v>0</v>
      </c>
      <c r="BA2206" s="22">
        <f t="shared" si="8388"/>
        <v>0</v>
      </c>
      <c r="BB2206" s="22">
        <f t="shared" si="8345"/>
        <v>15535.6</v>
      </c>
      <c r="BC2206" s="22">
        <f t="shared" si="8346"/>
        <v>13495.2</v>
      </c>
      <c r="BD2206" s="22">
        <f t="shared" si="8347"/>
        <v>13508.3</v>
      </c>
      <c r="BE2206" s="22">
        <f t="shared" si="8389"/>
        <v>0</v>
      </c>
      <c r="BF2206" s="22">
        <f t="shared" si="8390"/>
        <v>0</v>
      </c>
      <c r="BG2206" s="22">
        <f t="shared" si="8391"/>
        <v>0</v>
      </c>
      <c r="BH2206" s="22">
        <f t="shared" si="8348"/>
        <v>15535.6</v>
      </c>
      <c r="BI2206" s="22">
        <f t="shared" si="8349"/>
        <v>13495.2</v>
      </c>
      <c r="BJ2206" s="22">
        <f t="shared" si="8350"/>
        <v>13508.3</v>
      </c>
      <c r="BK2206" s="22">
        <f t="shared" si="8392"/>
        <v>0</v>
      </c>
      <c r="BL2206" s="22">
        <f t="shared" si="8393"/>
        <v>0</v>
      </c>
      <c r="BM2206" s="22">
        <f t="shared" si="8394"/>
        <v>0</v>
      </c>
      <c r="BN2206" s="22">
        <f t="shared" si="8351"/>
        <v>15535.6</v>
      </c>
      <c r="BO2206" s="22">
        <f t="shared" si="8352"/>
        <v>13495.2</v>
      </c>
      <c r="BP2206" s="22">
        <f t="shared" si="8353"/>
        <v>13508.3</v>
      </c>
      <c r="BQ2206" s="22">
        <f t="shared" si="8395"/>
        <v>0</v>
      </c>
      <c r="BR2206" s="22">
        <f t="shared" si="8396"/>
        <v>0</v>
      </c>
      <c r="BS2206" s="22">
        <f t="shared" si="8354"/>
        <v>15535.6</v>
      </c>
      <c r="BT2206" s="22">
        <f t="shared" si="8355"/>
        <v>13495.2</v>
      </c>
      <c r="BU2206" s="22">
        <f t="shared" si="8356"/>
        <v>13508.3</v>
      </c>
      <c r="BV2206" s="22">
        <f t="shared" si="8397"/>
        <v>0</v>
      </c>
      <c r="BW2206" s="22">
        <f t="shared" si="8398"/>
        <v>0</v>
      </c>
      <c r="BX2206" s="22">
        <f t="shared" si="8357"/>
        <v>15535.6</v>
      </c>
      <c r="BY2206" s="22">
        <f t="shared" si="8358"/>
        <v>13495.2</v>
      </c>
      <c r="BZ2206" s="22">
        <f t="shared" si="8359"/>
        <v>13508.3</v>
      </c>
      <c r="CA2206" s="22">
        <f t="shared" si="8399"/>
        <v>0</v>
      </c>
      <c r="CB2206" s="22">
        <f t="shared" si="8400"/>
        <v>0</v>
      </c>
      <c r="CC2206" s="22">
        <f t="shared" si="8401"/>
        <v>0</v>
      </c>
      <c r="CD2206" s="22">
        <f t="shared" si="8226"/>
        <v>15535.6</v>
      </c>
      <c r="CE2206" s="22">
        <f t="shared" si="8402"/>
        <v>0</v>
      </c>
      <c r="CF2206" s="34">
        <f t="shared" si="8229"/>
        <v>15535.6</v>
      </c>
      <c r="CG2206" s="22">
        <f t="shared" si="8227"/>
        <v>13495.2</v>
      </c>
      <c r="CH2206" s="22">
        <f t="shared" si="8403"/>
        <v>0</v>
      </c>
      <c r="CI2206" s="22">
        <f t="shared" si="8230"/>
        <v>13495.2</v>
      </c>
      <c r="CJ2206" s="22">
        <f t="shared" si="8228"/>
        <v>13508.3</v>
      </c>
      <c r="CK2206" s="22">
        <f t="shared" si="8403"/>
        <v>0</v>
      </c>
      <c r="CL2206" s="22">
        <f t="shared" si="8231"/>
        <v>13508.3</v>
      </c>
      <c r="CM2206" s="22">
        <f t="shared" si="8403"/>
        <v>0</v>
      </c>
      <c r="CN2206" s="15"/>
      <c r="CO2206" s="35"/>
      <c r="CS2206" s="5" t="s">
        <v>29</v>
      </c>
    </row>
    <row r="2207" spans="1:99" ht="46.8" x14ac:dyDescent="0.3">
      <c r="A2207" s="32" t="s">
        <v>1274</v>
      </c>
      <c r="B2207" s="16">
        <v>240</v>
      </c>
      <c r="C2207" s="32"/>
      <c r="D2207" s="32"/>
      <c r="E2207" s="33" t="s">
        <v>41</v>
      </c>
      <c r="F2207" s="22">
        <f t="shared" si="8362"/>
        <v>15535.6</v>
      </c>
      <c r="G2207" s="22">
        <f t="shared" si="8363"/>
        <v>13495.2</v>
      </c>
      <c r="H2207" s="22">
        <f t="shared" si="8364"/>
        <v>13508.3</v>
      </c>
      <c r="I2207" s="22">
        <f t="shared" si="8365"/>
        <v>0</v>
      </c>
      <c r="J2207" s="22">
        <f t="shared" si="8366"/>
        <v>0</v>
      </c>
      <c r="K2207" s="22">
        <f t="shared" si="8367"/>
        <v>0</v>
      </c>
      <c r="L2207" s="22">
        <f t="shared" si="8324"/>
        <v>15535.6</v>
      </c>
      <c r="M2207" s="22">
        <f t="shared" si="8325"/>
        <v>13495.2</v>
      </c>
      <c r="N2207" s="22">
        <f t="shared" si="8326"/>
        <v>13508.3</v>
      </c>
      <c r="O2207" s="22">
        <f t="shared" si="8368"/>
        <v>0</v>
      </c>
      <c r="P2207" s="22">
        <f t="shared" si="8369"/>
        <v>0</v>
      </c>
      <c r="Q2207" s="22">
        <f t="shared" si="8370"/>
        <v>0</v>
      </c>
      <c r="R2207" s="22">
        <f t="shared" si="8327"/>
        <v>15535.6</v>
      </c>
      <c r="S2207" s="22">
        <f t="shared" si="8328"/>
        <v>13495.2</v>
      </c>
      <c r="T2207" s="22">
        <f t="shared" si="8329"/>
        <v>13508.3</v>
      </c>
      <c r="U2207" s="22">
        <f t="shared" si="8371"/>
        <v>0</v>
      </c>
      <c r="V2207" s="22">
        <f t="shared" si="8372"/>
        <v>0</v>
      </c>
      <c r="W2207" s="22">
        <f t="shared" si="8373"/>
        <v>0</v>
      </c>
      <c r="X2207" s="22">
        <f t="shared" si="8330"/>
        <v>15535.6</v>
      </c>
      <c r="Y2207" s="22">
        <f t="shared" si="8331"/>
        <v>13495.2</v>
      </c>
      <c r="Z2207" s="22">
        <f t="shared" si="8332"/>
        <v>13508.3</v>
      </c>
      <c r="AA2207" s="22">
        <f t="shared" si="8374"/>
        <v>0</v>
      </c>
      <c r="AB2207" s="22">
        <f t="shared" si="8375"/>
        <v>0</v>
      </c>
      <c r="AC2207" s="22">
        <f t="shared" si="8376"/>
        <v>0</v>
      </c>
      <c r="AD2207" s="22">
        <f t="shared" si="8333"/>
        <v>15535.6</v>
      </c>
      <c r="AE2207" s="22">
        <f t="shared" si="8334"/>
        <v>13495.2</v>
      </c>
      <c r="AF2207" s="22">
        <f t="shared" si="8335"/>
        <v>13508.3</v>
      </c>
      <c r="AG2207" s="22">
        <f t="shared" si="8377"/>
        <v>0</v>
      </c>
      <c r="AH2207" s="22">
        <f t="shared" si="8378"/>
        <v>0</v>
      </c>
      <c r="AI2207" s="22">
        <f t="shared" si="8379"/>
        <v>0</v>
      </c>
      <c r="AJ2207" s="22">
        <f t="shared" si="8336"/>
        <v>15535.6</v>
      </c>
      <c r="AK2207" s="22">
        <f t="shared" si="8337"/>
        <v>13495.2</v>
      </c>
      <c r="AL2207" s="22">
        <f t="shared" si="8338"/>
        <v>13508.3</v>
      </c>
      <c r="AM2207" s="22">
        <f t="shared" si="8380"/>
        <v>0</v>
      </c>
      <c r="AN2207" s="22">
        <f t="shared" si="8381"/>
        <v>0</v>
      </c>
      <c r="AO2207" s="22">
        <f t="shared" si="8382"/>
        <v>0</v>
      </c>
      <c r="AP2207" s="22">
        <f t="shared" si="8339"/>
        <v>15535.6</v>
      </c>
      <c r="AQ2207" s="22">
        <f t="shared" si="8340"/>
        <v>13495.2</v>
      </c>
      <c r="AR2207" s="22">
        <f t="shared" si="8341"/>
        <v>13508.3</v>
      </c>
      <c r="AS2207" s="22">
        <f t="shared" si="8383"/>
        <v>0</v>
      </c>
      <c r="AT2207" s="22">
        <f t="shared" si="8384"/>
        <v>0</v>
      </c>
      <c r="AU2207" s="22">
        <f t="shared" si="8385"/>
        <v>0</v>
      </c>
      <c r="AV2207" s="22">
        <f t="shared" si="8342"/>
        <v>15535.6</v>
      </c>
      <c r="AW2207" s="22">
        <f t="shared" si="8343"/>
        <v>13495.2</v>
      </c>
      <c r="AX2207" s="22">
        <f t="shared" si="8344"/>
        <v>13508.3</v>
      </c>
      <c r="AY2207" s="22">
        <f t="shared" si="8386"/>
        <v>0</v>
      </c>
      <c r="AZ2207" s="22">
        <f t="shared" si="8387"/>
        <v>0</v>
      </c>
      <c r="BA2207" s="22">
        <f t="shared" si="8388"/>
        <v>0</v>
      </c>
      <c r="BB2207" s="22">
        <f t="shared" si="8345"/>
        <v>15535.6</v>
      </c>
      <c r="BC2207" s="22">
        <f t="shared" si="8346"/>
        <v>13495.2</v>
      </c>
      <c r="BD2207" s="22">
        <f t="shared" si="8347"/>
        <v>13508.3</v>
      </c>
      <c r="BE2207" s="22">
        <f t="shared" si="8389"/>
        <v>0</v>
      </c>
      <c r="BF2207" s="22">
        <f t="shared" si="8390"/>
        <v>0</v>
      </c>
      <c r="BG2207" s="22">
        <f t="shared" si="8391"/>
        <v>0</v>
      </c>
      <c r="BH2207" s="22">
        <f t="shared" si="8348"/>
        <v>15535.6</v>
      </c>
      <c r="BI2207" s="22">
        <f t="shared" si="8349"/>
        <v>13495.2</v>
      </c>
      <c r="BJ2207" s="22">
        <f t="shared" si="8350"/>
        <v>13508.3</v>
      </c>
      <c r="BK2207" s="22">
        <f t="shared" si="8392"/>
        <v>0</v>
      </c>
      <c r="BL2207" s="22">
        <f t="shared" si="8393"/>
        <v>0</v>
      </c>
      <c r="BM2207" s="22">
        <f t="shared" si="8394"/>
        <v>0</v>
      </c>
      <c r="BN2207" s="22">
        <f t="shared" si="8351"/>
        <v>15535.6</v>
      </c>
      <c r="BO2207" s="22">
        <f t="shared" si="8352"/>
        <v>13495.2</v>
      </c>
      <c r="BP2207" s="22">
        <f t="shared" si="8353"/>
        <v>13508.3</v>
      </c>
      <c r="BQ2207" s="22">
        <f t="shared" si="8395"/>
        <v>0</v>
      </c>
      <c r="BR2207" s="22">
        <f t="shared" si="8396"/>
        <v>0</v>
      </c>
      <c r="BS2207" s="22">
        <f t="shared" si="8354"/>
        <v>15535.6</v>
      </c>
      <c r="BT2207" s="22">
        <f t="shared" si="8355"/>
        <v>13495.2</v>
      </c>
      <c r="BU2207" s="22">
        <f t="shared" si="8356"/>
        <v>13508.3</v>
      </c>
      <c r="BV2207" s="22">
        <f t="shared" si="8397"/>
        <v>0</v>
      </c>
      <c r="BW2207" s="22">
        <f t="shared" si="8398"/>
        <v>0</v>
      </c>
      <c r="BX2207" s="22">
        <f t="shared" si="8357"/>
        <v>15535.6</v>
      </c>
      <c r="BY2207" s="22">
        <f t="shared" si="8358"/>
        <v>13495.2</v>
      </c>
      <c r="BZ2207" s="22">
        <f t="shared" si="8359"/>
        <v>13508.3</v>
      </c>
      <c r="CA2207" s="22">
        <f t="shared" si="8399"/>
        <v>0</v>
      </c>
      <c r="CB2207" s="22">
        <f t="shared" si="8400"/>
        <v>0</v>
      </c>
      <c r="CC2207" s="22">
        <f t="shared" si="8401"/>
        <v>0</v>
      </c>
      <c r="CD2207" s="22">
        <f t="shared" si="8226"/>
        <v>15535.6</v>
      </c>
      <c r="CE2207" s="22">
        <f t="shared" si="8402"/>
        <v>0</v>
      </c>
      <c r="CF2207" s="34">
        <f t="shared" si="8229"/>
        <v>15535.6</v>
      </c>
      <c r="CG2207" s="22">
        <f t="shared" si="8227"/>
        <v>13495.2</v>
      </c>
      <c r="CH2207" s="22">
        <f t="shared" si="8403"/>
        <v>0</v>
      </c>
      <c r="CI2207" s="22">
        <f t="shared" si="8230"/>
        <v>13495.2</v>
      </c>
      <c r="CJ2207" s="22">
        <f t="shared" si="8228"/>
        <v>13508.3</v>
      </c>
      <c r="CK2207" s="22">
        <f t="shared" si="8403"/>
        <v>0</v>
      </c>
      <c r="CL2207" s="22">
        <f t="shared" si="8231"/>
        <v>13508.3</v>
      </c>
      <c r="CM2207" s="22">
        <f t="shared" si="8403"/>
        <v>0</v>
      </c>
      <c r="CN2207" s="15"/>
      <c r="CO2207" s="35"/>
      <c r="CT2207" s="5" t="s">
        <v>30</v>
      </c>
    </row>
    <row r="2208" spans="1:99" ht="31.2" x14ac:dyDescent="0.3">
      <c r="A2208" s="32" t="s">
        <v>1274</v>
      </c>
      <c r="B2208" s="16">
        <v>240</v>
      </c>
      <c r="C2208" s="32" t="s">
        <v>395</v>
      </c>
      <c r="D2208" s="32" t="s">
        <v>625</v>
      </c>
      <c r="E2208" s="33" t="s">
        <v>626</v>
      </c>
      <c r="F2208" s="22">
        <v>15535.6</v>
      </c>
      <c r="G2208" s="22">
        <v>13495.2</v>
      </c>
      <c r="H2208" s="22">
        <v>13508.3</v>
      </c>
      <c r="I2208" s="22"/>
      <c r="J2208" s="22"/>
      <c r="K2208" s="22"/>
      <c r="L2208" s="22">
        <f t="shared" si="8324"/>
        <v>15535.6</v>
      </c>
      <c r="M2208" s="22">
        <f t="shared" si="8325"/>
        <v>13495.2</v>
      </c>
      <c r="N2208" s="22">
        <f t="shared" si="8326"/>
        <v>13508.3</v>
      </c>
      <c r="O2208" s="22"/>
      <c r="P2208" s="22"/>
      <c r="Q2208" s="22"/>
      <c r="R2208" s="22">
        <f t="shared" si="8327"/>
        <v>15535.6</v>
      </c>
      <c r="S2208" s="22">
        <f t="shared" si="8328"/>
        <v>13495.2</v>
      </c>
      <c r="T2208" s="22">
        <f t="shared" si="8329"/>
        <v>13508.3</v>
      </c>
      <c r="U2208" s="22"/>
      <c r="V2208" s="22"/>
      <c r="W2208" s="22"/>
      <c r="X2208" s="22">
        <f t="shared" si="8330"/>
        <v>15535.6</v>
      </c>
      <c r="Y2208" s="22">
        <f t="shared" si="8331"/>
        <v>13495.2</v>
      </c>
      <c r="Z2208" s="22">
        <f t="shared" si="8332"/>
        <v>13508.3</v>
      </c>
      <c r="AA2208" s="22"/>
      <c r="AB2208" s="22"/>
      <c r="AC2208" s="22"/>
      <c r="AD2208" s="22">
        <f t="shared" si="8333"/>
        <v>15535.6</v>
      </c>
      <c r="AE2208" s="22">
        <f t="shared" si="8334"/>
        <v>13495.2</v>
      </c>
      <c r="AF2208" s="22">
        <f t="shared" si="8335"/>
        <v>13508.3</v>
      </c>
      <c r="AG2208" s="22"/>
      <c r="AH2208" s="22"/>
      <c r="AI2208" s="22"/>
      <c r="AJ2208" s="22">
        <f t="shared" si="8336"/>
        <v>15535.6</v>
      </c>
      <c r="AK2208" s="22">
        <f t="shared" si="8337"/>
        <v>13495.2</v>
      </c>
      <c r="AL2208" s="22">
        <f t="shared" si="8338"/>
        <v>13508.3</v>
      </c>
      <c r="AM2208" s="22"/>
      <c r="AN2208" s="22"/>
      <c r="AO2208" s="22"/>
      <c r="AP2208" s="22">
        <f t="shared" si="8339"/>
        <v>15535.6</v>
      </c>
      <c r="AQ2208" s="22">
        <f t="shared" si="8340"/>
        <v>13495.2</v>
      </c>
      <c r="AR2208" s="22">
        <f t="shared" si="8341"/>
        <v>13508.3</v>
      </c>
      <c r="AS2208" s="22"/>
      <c r="AT2208" s="22"/>
      <c r="AU2208" s="22"/>
      <c r="AV2208" s="22">
        <f t="shared" si="8342"/>
        <v>15535.6</v>
      </c>
      <c r="AW2208" s="22">
        <f t="shared" si="8343"/>
        <v>13495.2</v>
      </c>
      <c r="AX2208" s="22">
        <f t="shared" si="8344"/>
        <v>13508.3</v>
      </c>
      <c r="AY2208" s="22"/>
      <c r="AZ2208" s="22"/>
      <c r="BA2208" s="22"/>
      <c r="BB2208" s="22">
        <f t="shared" si="8345"/>
        <v>15535.6</v>
      </c>
      <c r="BC2208" s="22">
        <f t="shared" si="8346"/>
        <v>13495.2</v>
      </c>
      <c r="BD2208" s="22">
        <f t="shared" si="8347"/>
        <v>13508.3</v>
      </c>
      <c r="BE2208" s="22"/>
      <c r="BF2208" s="22"/>
      <c r="BG2208" s="22"/>
      <c r="BH2208" s="22">
        <f t="shared" si="8348"/>
        <v>15535.6</v>
      </c>
      <c r="BI2208" s="22">
        <f t="shared" si="8349"/>
        <v>13495.2</v>
      </c>
      <c r="BJ2208" s="22">
        <f t="shared" si="8350"/>
        <v>13508.3</v>
      </c>
      <c r="BK2208" s="22"/>
      <c r="BL2208" s="22"/>
      <c r="BM2208" s="22"/>
      <c r="BN2208" s="22">
        <f t="shared" si="8351"/>
        <v>15535.6</v>
      </c>
      <c r="BO2208" s="22">
        <f t="shared" si="8352"/>
        <v>13495.2</v>
      </c>
      <c r="BP2208" s="22">
        <f t="shared" si="8353"/>
        <v>13508.3</v>
      </c>
      <c r="BQ2208" s="22"/>
      <c r="BR2208" s="22"/>
      <c r="BS2208" s="22">
        <f t="shared" si="8354"/>
        <v>15535.6</v>
      </c>
      <c r="BT2208" s="22">
        <f t="shared" si="8355"/>
        <v>13495.2</v>
      </c>
      <c r="BU2208" s="22">
        <f t="shared" si="8356"/>
        <v>13508.3</v>
      </c>
      <c r="BV2208" s="22"/>
      <c r="BW2208" s="22"/>
      <c r="BX2208" s="22">
        <f t="shared" si="8357"/>
        <v>15535.6</v>
      </c>
      <c r="BY2208" s="22">
        <f t="shared" si="8358"/>
        <v>13495.2</v>
      </c>
      <c r="BZ2208" s="22">
        <f t="shared" si="8359"/>
        <v>13508.3</v>
      </c>
      <c r="CA2208" s="22"/>
      <c r="CB2208" s="22"/>
      <c r="CC2208" s="22"/>
      <c r="CD2208" s="22">
        <f t="shared" si="8226"/>
        <v>15535.6</v>
      </c>
      <c r="CE2208" s="22"/>
      <c r="CF2208" s="34">
        <f t="shared" si="8229"/>
        <v>15535.6</v>
      </c>
      <c r="CG2208" s="22">
        <f t="shared" si="8227"/>
        <v>13495.2</v>
      </c>
      <c r="CH2208" s="22"/>
      <c r="CI2208" s="22">
        <f t="shared" si="8230"/>
        <v>13495.2</v>
      </c>
      <c r="CJ2208" s="22">
        <f t="shared" si="8228"/>
        <v>13508.3</v>
      </c>
      <c r="CK2208" s="22"/>
      <c r="CL2208" s="22">
        <f t="shared" si="8231"/>
        <v>13508.3</v>
      </c>
      <c r="CM2208" s="22"/>
      <c r="CN2208" s="15"/>
      <c r="CO2208" s="35"/>
    </row>
    <row r="2209" spans="1:99" x14ac:dyDescent="0.3">
      <c r="A2209" s="32" t="s">
        <v>1276</v>
      </c>
      <c r="B2209" s="16"/>
      <c r="C2209" s="32"/>
      <c r="D2209" s="32"/>
      <c r="E2209" s="33" t="s">
        <v>1277</v>
      </c>
      <c r="F2209" s="22">
        <f t="shared" si="8362"/>
        <v>1621.2</v>
      </c>
      <c r="G2209" s="22">
        <f t="shared" si="8363"/>
        <v>1483.7</v>
      </c>
      <c r="H2209" s="22">
        <f t="shared" si="8364"/>
        <v>1074.5</v>
      </c>
      <c r="I2209" s="22">
        <f t="shared" si="8365"/>
        <v>0</v>
      </c>
      <c r="J2209" s="22">
        <f t="shared" si="8366"/>
        <v>0</v>
      </c>
      <c r="K2209" s="22">
        <f t="shared" si="8367"/>
        <v>0</v>
      </c>
      <c r="L2209" s="22">
        <f t="shared" si="8324"/>
        <v>1621.2</v>
      </c>
      <c r="M2209" s="22">
        <f t="shared" si="8325"/>
        <v>1483.7</v>
      </c>
      <c r="N2209" s="22">
        <f t="shared" si="8326"/>
        <v>1074.5</v>
      </c>
      <c r="O2209" s="22">
        <f t="shared" si="8368"/>
        <v>0</v>
      </c>
      <c r="P2209" s="22">
        <f t="shared" si="8369"/>
        <v>0</v>
      </c>
      <c r="Q2209" s="22">
        <f t="shared" si="8370"/>
        <v>0</v>
      </c>
      <c r="R2209" s="22">
        <f t="shared" si="8327"/>
        <v>1621.2</v>
      </c>
      <c r="S2209" s="22">
        <f t="shared" si="8328"/>
        <v>1483.7</v>
      </c>
      <c r="T2209" s="22">
        <f t="shared" si="8329"/>
        <v>1074.5</v>
      </c>
      <c r="U2209" s="22">
        <f t="shared" si="8371"/>
        <v>0</v>
      </c>
      <c r="V2209" s="22">
        <f t="shared" si="8372"/>
        <v>0</v>
      </c>
      <c r="W2209" s="22">
        <f t="shared" si="8373"/>
        <v>0</v>
      </c>
      <c r="X2209" s="22">
        <f t="shared" si="8330"/>
        <v>1621.2</v>
      </c>
      <c r="Y2209" s="22">
        <f t="shared" si="8331"/>
        <v>1483.7</v>
      </c>
      <c r="Z2209" s="22">
        <f t="shared" si="8332"/>
        <v>1074.5</v>
      </c>
      <c r="AA2209" s="22">
        <f t="shared" si="8374"/>
        <v>0</v>
      </c>
      <c r="AB2209" s="22">
        <f t="shared" si="8375"/>
        <v>0</v>
      </c>
      <c r="AC2209" s="22">
        <f t="shared" si="8376"/>
        <v>0</v>
      </c>
      <c r="AD2209" s="22">
        <f t="shared" si="8333"/>
        <v>1621.2</v>
      </c>
      <c r="AE2209" s="22">
        <f t="shared" si="8334"/>
        <v>1483.7</v>
      </c>
      <c r="AF2209" s="22">
        <f t="shared" si="8335"/>
        <v>1074.5</v>
      </c>
      <c r="AG2209" s="22">
        <f t="shared" si="8377"/>
        <v>0</v>
      </c>
      <c r="AH2209" s="22">
        <f t="shared" si="8378"/>
        <v>0</v>
      </c>
      <c r="AI2209" s="22">
        <f t="shared" si="8379"/>
        <v>0</v>
      </c>
      <c r="AJ2209" s="22">
        <f t="shared" si="8336"/>
        <v>1621.2</v>
      </c>
      <c r="AK2209" s="22">
        <f t="shared" si="8337"/>
        <v>1483.7</v>
      </c>
      <c r="AL2209" s="22">
        <f t="shared" si="8338"/>
        <v>1074.5</v>
      </c>
      <c r="AM2209" s="22">
        <f t="shared" si="8380"/>
        <v>0</v>
      </c>
      <c r="AN2209" s="22">
        <f t="shared" si="8381"/>
        <v>0</v>
      </c>
      <c r="AO2209" s="22">
        <f t="shared" si="8382"/>
        <v>0</v>
      </c>
      <c r="AP2209" s="22">
        <f t="shared" si="8339"/>
        <v>1621.2</v>
      </c>
      <c r="AQ2209" s="22">
        <f t="shared" si="8340"/>
        <v>1483.7</v>
      </c>
      <c r="AR2209" s="22">
        <f t="shared" si="8341"/>
        <v>1074.5</v>
      </c>
      <c r="AS2209" s="22">
        <f t="shared" si="8383"/>
        <v>0</v>
      </c>
      <c r="AT2209" s="22">
        <f t="shared" si="8384"/>
        <v>0</v>
      </c>
      <c r="AU2209" s="22">
        <f t="shared" si="8385"/>
        <v>0</v>
      </c>
      <c r="AV2209" s="22">
        <f t="shared" si="8342"/>
        <v>1621.2</v>
      </c>
      <c r="AW2209" s="22">
        <f t="shared" si="8343"/>
        <v>1483.7</v>
      </c>
      <c r="AX2209" s="22">
        <f t="shared" si="8344"/>
        <v>1074.5</v>
      </c>
      <c r="AY2209" s="22">
        <f t="shared" si="8386"/>
        <v>0</v>
      </c>
      <c r="AZ2209" s="22">
        <f t="shared" si="8387"/>
        <v>0</v>
      </c>
      <c r="BA2209" s="22">
        <f t="shared" si="8388"/>
        <v>0</v>
      </c>
      <c r="BB2209" s="22">
        <f t="shared" si="8345"/>
        <v>1621.2</v>
      </c>
      <c r="BC2209" s="22">
        <f t="shared" si="8346"/>
        <v>1483.7</v>
      </c>
      <c r="BD2209" s="22">
        <f t="shared" si="8347"/>
        <v>1074.5</v>
      </c>
      <c r="BE2209" s="22">
        <f t="shared" si="8389"/>
        <v>0</v>
      </c>
      <c r="BF2209" s="22">
        <f t="shared" si="8390"/>
        <v>0</v>
      </c>
      <c r="BG2209" s="22">
        <f t="shared" si="8391"/>
        <v>0</v>
      </c>
      <c r="BH2209" s="22">
        <f t="shared" si="8348"/>
        <v>1621.2</v>
      </c>
      <c r="BI2209" s="22">
        <f t="shared" si="8349"/>
        <v>1483.7</v>
      </c>
      <c r="BJ2209" s="22">
        <f t="shared" si="8350"/>
        <v>1074.5</v>
      </c>
      <c r="BK2209" s="22">
        <f t="shared" si="8392"/>
        <v>0</v>
      </c>
      <c r="BL2209" s="22">
        <f t="shared" si="8393"/>
        <v>0</v>
      </c>
      <c r="BM2209" s="22">
        <f t="shared" si="8394"/>
        <v>0</v>
      </c>
      <c r="BN2209" s="22">
        <f t="shared" si="8351"/>
        <v>1621.2</v>
      </c>
      <c r="BO2209" s="22">
        <f t="shared" si="8352"/>
        <v>1483.7</v>
      </c>
      <c r="BP2209" s="22">
        <f t="shared" si="8353"/>
        <v>1074.5</v>
      </c>
      <c r="BQ2209" s="22">
        <f t="shared" si="8395"/>
        <v>0</v>
      </c>
      <c r="BR2209" s="22">
        <f t="shared" si="8396"/>
        <v>0</v>
      </c>
      <c r="BS2209" s="22">
        <f t="shared" si="8354"/>
        <v>1621.2</v>
      </c>
      <c r="BT2209" s="22">
        <f t="shared" si="8355"/>
        <v>1483.7</v>
      </c>
      <c r="BU2209" s="22">
        <f t="shared" si="8356"/>
        <v>1074.5</v>
      </c>
      <c r="BV2209" s="22">
        <f t="shared" si="8397"/>
        <v>0</v>
      </c>
      <c r="BW2209" s="22">
        <f t="shared" si="8398"/>
        <v>0</v>
      </c>
      <c r="BX2209" s="22">
        <f t="shared" si="8357"/>
        <v>1621.2</v>
      </c>
      <c r="BY2209" s="22">
        <f t="shared" si="8358"/>
        <v>1483.7</v>
      </c>
      <c r="BZ2209" s="22">
        <f t="shared" si="8359"/>
        <v>1074.5</v>
      </c>
      <c r="CA2209" s="22">
        <f t="shared" si="8399"/>
        <v>0</v>
      </c>
      <c r="CB2209" s="22">
        <f t="shared" si="8400"/>
        <v>0</v>
      </c>
      <c r="CC2209" s="22">
        <f t="shared" si="8401"/>
        <v>0</v>
      </c>
      <c r="CD2209" s="22">
        <f t="shared" si="8226"/>
        <v>1621.2</v>
      </c>
      <c r="CE2209" s="22">
        <f t="shared" si="8402"/>
        <v>0</v>
      </c>
      <c r="CF2209" s="34">
        <f t="shared" si="8229"/>
        <v>1621.2</v>
      </c>
      <c r="CG2209" s="22">
        <f t="shared" si="8227"/>
        <v>1483.7</v>
      </c>
      <c r="CH2209" s="22">
        <f t="shared" si="8403"/>
        <v>0</v>
      </c>
      <c r="CI2209" s="22">
        <f t="shared" si="8230"/>
        <v>1483.7</v>
      </c>
      <c r="CJ2209" s="22">
        <f t="shared" si="8228"/>
        <v>1074.5</v>
      </c>
      <c r="CK2209" s="22">
        <f t="shared" si="8403"/>
        <v>0</v>
      </c>
      <c r="CL2209" s="22">
        <f t="shared" si="8231"/>
        <v>1074.5</v>
      </c>
      <c r="CM2209" s="22">
        <f t="shared" si="8403"/>
        <v>0</v>
      </c>
      <c r="CN2209" s="15"/>
      <c r="CO2209" s="35"/>
      <c r="CU2209" s="5" t="s">
        <v>31</v>
      </c>
    </row>
    <row r="2210" spans="1:99" ht="31.2" x14ac:dyDescent="0.3">
      <c r="A2210" s="32" t="s">
        <v>1276</v>
      </c>
      <c r="B2210" s="16">
        <v>200</v>
      </c>
      <c r="C2210" s="32"/>
      <c r="D2210" s="32"/>
      <c r="E2210" s="33" t="s">
        <v>40</v>
      </c>
      <c r="F2210" s="22">
        <f t="shared" si="8362"/>
        <v>1621.2</v>
      </c>
      <c r="G2210" s="22">
        <f t="shared" si="8363"/>
        <v>1483.7</v>
      </c>
      <c r="H2210" s="22">
        <f t="shared" si="8364"/>
        <v>1074.5</v>
      </c>
      <c r="I2210" s="22">
        <f t="shared" si="8365"/>
        <v>0</v>
      </c>
      <c r="J2210" s="22">
        <f t="shared" si="8366"/>
        <v>0</v>
      </c>
      <c r="K2210" s="22">
        <f t="shared" si="8367"/>
        <v>0</v>
      </c>
      <c r="L2210" s="22">
        <f t="shared" si="8324"/>
        <v>1621.2</v>
      </c>
      <c r="M2210" s="22">
        <f t="shared" si="8325"/>
        <v>1483.7</v>
      </c>
      <c r="N2210" s="22">
        <f t="shared" si="8326"/>
        <v>1074.5</v>
      </c>
      <c r="O2210" s="22">
        <f t="shared" si="8368"/>
        <v>0</v>
      </c>
      <c r="P2210" s="22">
        <f t="shared" si="8369"/>
        <v>0</v>
      </c>
      <c r="Q2210" s="22">
        <f t="shared" si="8370"/>
        <v>0</v>
      </c>
      <c r="R2210" s="22">
        <f t="shared" si="8327"/>
        <v>1621.2</v>
      </c>
      <c r="S2210" s="22">
        <f t="shared" si="8328"/>
        <v>1483.7</v>
      </c>
      <c r="T2210" s="22">
        <f t="shared" si="8329"/>
        <v>1074.5</v>
      </c>
      <c r="U2210" s="22">
        <f t="shared" si="8371"/>
        <v>0</v>
      </c>
      <c r="V2210" s="22">
        <f t="shared" si="8372"/>
        <v>0</v>
      </c>
      <c r="W2210" s="22">
        <f t="shared" si="8373"/>
        <v>0</v>
      </c>
      <c r="X2210" s="22">
        <f t="shared" si="8330"/>
        <v>1621.2</v>
      </c>
      <c r="Y2210" s="22">
        <f t="shared" si="8331"/>
        <v>1483.7</v>
      </c>
      <c r="Z2210" s="22">
        <f t="shared" si="8332"/>
        <v>1074.5</v>
      </c>
      <c r="AA2210" s="22">
        <f t="shared" si="8374"/>
        <v>0</v>
      </c>
      <c r="AB2210" s="22">
        <f t="shared" si="8375"/>
        <v>0</v>
      </c>
      <c r="AC2210" s="22">
        <f t="shared" si="8376"/>
        <v>0</v>
      </c>
      <c r="AD2210" s="22">
        <f t="shared" si="8333"/>
        <v>1621.2</v>
      </c>
      <c r="AE2210" s="22">
        <f t="shared" si="8334"/>
        <v>1483.7</v>
      </c>
      <c r="AF2210" s="22">
        <f t="shared" si="8335"/>
        <v>1074.5</v>
      </c>
      <c r="AG2210" s="22">
        <f t="shared" si="8377"/>
        <v>0</v>
      </c>
      <c r="AH2210" s="22">
        <f t="shared" si="8378"/>
        <v>0</v>
      </c>
      <c r="AI2210" s="22">
        <f t="shared" si="8379"/>
        <v>0</v>
      </c>
      <c r="AJ2210" s="22">
        <f t="shared" si="8336"/>
        <v>1621.2</v>
      </c>
      <c r="AK2210" s="22">
        <f t="shared" si="8337"/>
        <v>1483.7</v>
      </c>
      <c r="AL2210" s="22">
        <f t="shared" si="8338"/>
        <v>1074.5</v>
      </c>
      <c r="AM2210" s="22">
        <f t="shared" si="8380"/>
        <v>0</v>
      </c>
      <c r="AN2210" s="22">
        <f t="shared" si="8381"/>
        <v>0</v>
      </c>
      <c r="AO2210" s="22">
        <f t="shared" si="8382"/>
        <v>0</v>
      </c>
      <c r="AP2210" s="22">
        <f t="shared" si="8339"/>
        <v>1621.2</v>
      </c>
      <c r="AQ2210" s="22">
        <f t="shared" si="8340"/>
        <v>1483.7</v>
      </c>
      <c r="AR2210" s="22">
        <f t="shared" si="8341"/>
        <v>1074.5</v>
      </c>
      <c r="AS2210" s="22">
        <f t="shared" si="8383"/>
        <v>0</v>
      </c>
      <c r="AT2210" s="22">
        <f t="shared" si="8384"/>
        <v>0</v>
      </c>
      <c r="AU2210" s="22">
        <f t="shared" si="8385"/>
        <v>0</v>
      </c>
      <c r="AV2210" s="22">
        <f t="shared" si="8342"/>
        <v>1621.2</v>
      </c>
      <c r="AW2210" s="22">
        <f t="shared" si="8343"/>
        <v>1483.7</v>
      </c>
      <c r="AX2210" s="22">
        <f t="shared" si="8344"/>
        <v>1074.5</v>
      </c>
      <c r="AY2210" s="22">
        <f t="shared" si="8386"/>
        <v>0</v>
      </c>
      <c r="AZ2210" s="22">
        <f t="shared" si="8387"/>
        <v>0</v>
      </c>
      <c r="BA2210" s="22">
        <f t="shared" si="8388"/>
        <v>0</v>
      </c>
      <c r="BB2210" s="22">
        <f t="shared" si="8345"/>
        <v>1621.2</v>
      </c>
      <c r="BC2210" s="22">
        <f t="shared" si="8346"/>
        <v>1483.7</v>
      </c>
      <c r="BD2210" s="22">
        <f t="shared" si="8347"/>
        <v>1074.5</v>
      </c>
      <c r="BE2210" s="22">
        <f t="shared" si="8389"/>
        <v>0</v>
      </c>
      <c r="BF2210" s="22">
        <f t="shared" si="8390"/>
        <v>0</v>
      </c>
      <c r="BG2210" s="22">
        <f t="shared" si="8391"/>
        <v>0</v>
      </c>
      <c r="BH2210" s="22">
        <f t="shared" si="8348"/>
        <v>1621.2</v>
      </c>
      <c r="BI2210" s="22">
        <f t="shared" si="8349"/>
        <v>1483.7</v>
      </c>
      <c r="BJ2210" s="22">
        <f t="shared" si="8350"/>
        <v>1074.5</v>
      </c>
      <c r="BK2210" s="22">
        <f t="shared" si="8392"/>
        <v>0</v>
      </c>
      <c r="BL2210" s="22">
        <f t="shared" si="8393"/>
        <v>0</v>
      </c>
      <c r="BM2210" s="22">
        <f t="shared" si="8394"/>
        <v>0</v>
      </c>
      <c r="BN2210" s="22">
        <f t="shared" si="8351"/>
        <v>1621.2</v>
      </c>
      <c r="BO2210" s="22">
        <f t="shared" si="8352"/>
        <v>1483.7</v>
      </c>
      <c r="BP2210" s="22">
        <f t="shared" si="8353"/>
        <v>1074.5</v>
      </c>
      <c r="BQ2210" s="22">
        <f t="shared" si="8395"/>
        <v>0</v>
      </c>
      <c r="BR2210" s="22">
        <f t="shared" si="8396"/>
        <v>0</v>
      </c>
      <c r="BS2210" s="22">
        <f t="shared" si="8354"/>
        <v>1621.2</v>
      </c>
      <c r="BT2210" s="22">
        <f t="shared" si="8355"/>
        <v>1483.7</v>
      </c>
      <c r="BU2210" s="22">
        <f t="shared" si="8356"/>
        <v>1074.5</v>
      </c>
      <c r="BV2210" s="22">
        <f t="shared" si="8397"/>
        <v>0</v>
      </c>
      <c r="BW2210" s="22">
        <f t="shared" si="8398"/>
        <v>0</v>
      </c>
      <c r="BX2210" s="22">
        <f t="shared" si="8357"/>
        <v>1621.2</v>
      </c>
      <c r="BY2210" s="22">
        <f t="shared" si="8358"/>
        <v>1483.7</v>
      </c>
      <c r="BZ2210" s="22">
        <f t="shared" si="8359"/>
        <v>1074.5</v>
      </c>
      <c r="CA2210" s="22">
        <f t="shared" si="8399"/>
        <v>0</v>
      </c>
      <c r="CB2210" s="22">
        <f t="shared" si="8400"/>
        <v>0</v>
      </c>
      <c r="CC2210" s="22">
        <f t="shared" si="8401"/>
        <v>0</v>
      </c>
      <c r="CD2210" s="22">
        <f t="shared" si="8226"/>
        <v>1621.2</v>
      </c>
      <c r="CE2210" s="22">
        <f t="shared" si="8402"/>
        <v>0</v>
      </c>
      <c r="CF2210" s="34">
        <f t="shared" si="8229"/>
        <v>1621.2</v>
      </c>
      <c r="CG2210" s="22">
        <f t="shared" si="8227"/>
        <v>1483.7</v>
      </c>
      <c r="CH2210" s="22">
        <f t="shared" si="8403"/>
        <v>0</v>
      </c>
      <c r="CI2210" s="22">
        <f t="shared" si="8230"/>
        <v>1483.7</v>
      </c>
      <c r="CJ2210" s="22">
        <f t="shared" si="8228"/>
        <v>1074.5</v>
      </c>
      <c r="CK2210" s="22">
        <f t="shared" si="8403"/>
        <v>0</v>
      </c>
      <c r="CL2210" s="22">
        <f t="shared" si="8231"/>
        <v>1074.5</v>
      </c>
      <c r="CM2210" s="22">
        <f t="shared" si="8403"/>
        <v>0</v>
      </c>
      <c r="CN2210" s="15"/>
      <c r="CO2210" s="35"/>
      <c r="CS2210" s="5" t="s">
        <v>29</v>
      </c>
    </row>
    <row r="2211" spans="1:99" ht="46.8" x14ac:dyDescent="0.3">
      <c r="A2211" s="32" t="s">
        <v>1276</v>
      </c>
      <c r="B2211" s="16">
        <v>240</v>
      </c>
      <c r="C2211" s="32"/>
      <c r="D2211" s="32"/>
      <c r="E2211" s="33" t="s">
        <v>41</v>
      </c>
      <c r="F2211" s="22">
        <f t="shared" si="8362"/>
        <v>1621.2</v>
      </c>
      <c r="G2211" s="22">
        <f t="shared" si="8363"/>
        <v>1483.7</v>
      </c>
      <c r="H2211" s="22">
        <f t="shared" si="8364"/>
        <v>1074.5</v>
      </c>
      <c r="I2211" s="22">
        <f t="shared" si="8365"/>
        <v>0</v>
      </c>
      <c r="J2211" s="22">
        <f t="shared" si="8366"/>
        <v>0</v>
      </c>
      <c r="K2211" s="22">
        <f t="shared" si="8367"/>
        <v>0</v>
      </c>
      <c r="L2211" s="22">
        <f t="shared" si="8324"/>
        <v>1621.2</v>
      </c>
      <c r="M2211" s="22">
        <f t="shared" si="8325"/>
        <v>1483.7</v>
      </c>
      <c r="N2211" s="22">
        <f t="shared" si="8326"/>
        <v>1074.5</v>
      </c>
      <c r="O2211" s="22">
        <f t="shared" si="8368"/>
        <v>0</v>
      </c>
      <c r="P2211" s="22">
        <f t="shared" si="8369"/>
        <v>0</v>
      </c>
      <c r="Q2211" s="22">
        <f t="shared" si="8370"/>
        <v>0</v>
      </c>
      <c r="R2211" s="22">
        <f t="shared" si="8327"/>
        <v>1621.2</v>
      </c>
      <c r="S2211" s="22">
        <f t="shared" si="8328"/>
        <v>1483.7</v>
      </c>
      <c r="T2211" s="22">
        <f t="shared" si="8329"/>
        <v>1074.5</v>
      </c>
      <c r="U2211" s="22">
        <f t="shared" si="8371"/>
        <v>0</v>
      </c>
      <c r="V2211" s="22">
        <f t="shared" si="8372"/>
        <v>0</v>
      </c>
      <c r="W2211" s="22">
        <f t="shared" si="8373"/>
        <v>0</v>
      </c>
      <c r="X2211" s="22">
        <f t="shared" si="8330"/>
        <v>1621.2</v>
      </c>
      <c r="Y2211" s="22">
        <f t="shared" si="8331"/>
        <v>1483.7</v>
      </c>
      <c r="Z2211" s="22">
        <f t="shared" si="8332"/>
        <v>1074.5</v>
      </c>
      <c r="AA2211" s="22">
        <f t="shared" si="8374"/>
        <v>0</v>
      </c>
      <c r="AB2211" s="22">
        <f t="shared" si="8375"/>
        <v>0</v>
      </c>
      <c r="AC2211" s="22">
        <f t="shared" si="8376"/>
        <v>0</v>
      </c>
      <c r="AD2211" s="22">
        <f t="shared" si="8333"/>
        <v>1621.2</v>
      </c>
      <c r="AE2211" s="22">
        <f t="shared" si="8334"/>
        <v>1483.7</v>
      </c>
      <c r="AF2211" s="22">
        <f t="shared" si="8335"/>
        <v>1074.5</v>
      </c>
      <c r="AG2211" s="22">
        <f t="shared" si="8377"/>
        <v>0</v>
      </c>
      <c r="AH2211" s="22">
        <f t="shared" si="8378"/>
        <v>0</v>
      </c>
      <c r="AI2211" s="22">
        <f t="shared" si="8379"/>
        <v>0</v>
      </c>
      <c r="AJ2211" s="22">
        <f t="shared" si="8336"/>
        <v>1621.2</v>
      </c>
      <c r="AK2211" s="22">
        <f t="shared" si="8337"/>
        <v>1483.7</v>
      </c>
      <c r="AL2211" s="22">
        <f t="shared" si="8338"/>
        <v>1074.5</v>
      </c>
      <c r="AM2211" s="22">
        <f t="shared" si="8380"/>
        <v>0</v>
      </c>
      <c r="AN2211" s="22">
        <f t="shared" si="8381"/>
        <v>0</v>
      </c>
      <c r="AO2211" s="22">
        <f t="shared" si="8382"/>
        <v>0</v>
      </c>
      <c r="AP2211" s="22">
        <f t="shared" si="8339"/>
        <v>1621.2</v>
      </c>
      <c r="AQ2211" s="22">
        <f t="shared" si="8340"/>
        <v>1483.7</v>
      </c>
      <c r="AR2211" s="22">
        <f t="shared" si="8341"/>
        <v>1074.5</v>
      </c>
      <c r="AS2211" s="22">
        <f t="shared" si="8383"/>
        <v>0</v>
      </c>
      <c r="AT2211" s="22">
        <f t="shared" si="8384"/>
        <v>0</v>
      </c>
      <c r="AU2211" s="22">
        <f t="shared" si="8385"/>
        <v>0</v>
      </c>
      <c r="AV2211" s="22">
        <f t="shared" si="8342"/>
        <v>1621.2</v>
      </c>
      <c r="AW2211" s="22">
        <f t="shared" si="8343"/>
        <v>1483.7</v>
      </c>
      <c r="AX2211" s="22">
        <f t="shared" si="8344"/>
        <v>1074.5</v>
      </c>
      <c r="AY2211" s="22">
        <f t="shared" si="8386"/>
        <v>0</v>
      </c>
      <c r="AZ2211" s="22">
        <f t="shared" si="8387"/>
        <v>0</v>
      </c>
      <c r="BA2211" s="22">
        <f t="shared" si="8388"/>
        <v>0</v>
      </c>
      <c r="BB2211" s="22">
        <f t="shared" si="8345"/>
        <v>1621.2</v>
      </c>
      <c r="BC2211" s="22">
        <f t="shared" si="8346"/>
        <v>1483.7</v>
      </c>
      <c r="BD2211" s="22">
        <f t="shared" si="8347"/>
        <v>1074.5</v>
      </c>
      <c r="BE2211" s="22">
        <f t="shared" si="8389"/>
        <v>0</v>
      </c>
      <c r="BF2211" s="22">
        <f t="shared" si="8390"/>
        <v>0</v>
      </c>
      <c r="BG2211" s="22">
        <f t="shared" si="8391"/>
        <v>0</v>
      </c>
      <c r="BH2211" s="22">
        <f t="shared" si="8348"/>
        <v>1621.2</v>
      </c>
      <c r="BI2211" s="22">
        <f t="shared" si="8349"/>
        <v>1483.7</v>
      </c>
      <c r="BJ2211" s="22">
        <f t="shared" si="8350"/>
        <v>1074.5</v>
      </c>
      <c r="BK2211" s="22">
        <f t="shared" si="8392"/>
        <v>0</v>
      </c>
      <c r="BL2211" s="22">
        <f t="shared" si="8393"/>
        <v>0</v>
      </c>
      <c r="BM2211" s="22">
        <f t="shared" si="8394"/>
        <v>0</v>
      </c>
      <c r="BN2211" s="22">
        <f t="shared" si="8351"/>
        <v>1621.2</v>
      </c>
      <c r="BO2211" s="22">
        <f t="shared" si="8352"/>
        <v>1483.7</v>
      </c>
      <c r="BP2211" s="22">
        <f t="shared" si="8353"/>
        <v>1074.5</v>
      </c>
      <c r="BQ2211" s="22">
        <f t="shared" si="8395"/>
        <v>0</v>
      </c>
      <c r="BR2211" s="22">
        <f t="shared" si="8396"/>
        <v>0</v>
      </c>
      <c r="BS2211" s="22">
        <f t="shared" si="8354"/>
        <v>1621.2</v>
      </c>
      <c r="BT2211" s="22">
        <f t="shared" si="8355"/>
        <v>1483.7</v>
      </c>
      <c r="BU2211" s="22">
        <f t="shared" si="8356"/>
        <v>1074.5</v>
      </c>
      <c r="BV2211" s="22">
        <f t="shared" si="8397"/>
        <v>0</v>
      </c>
      <c r="BW2211" s="22">
        <f t="shared" si="8398"/>
        <v>0</v>
      </c>
      <c r="BX2211" s="22">
        <f t="shared" si="8357"/>
        <v>1621.2</v>
      </c>
      <c r="BY2211" s="22">
        <f t="shared" si="8358"/>
        <v>1483.7</v>
      </c>
      <c r="BZ2211" s="22">
        <f t="shared" si="8359"/>
        <v>1074.5</v>
      </c>
      <c r="CA2211" s="22">
        <f t="shared" si="8399"/>
        <v>0</v>
      </c>
      <c r="CB2211" s="22">
        <f t="shared" si="8400"/>
        <v>0</v>
      </c>
      <c r="CC2211" s="22">
        <f t="shared" si="8401"/>
        <v>0</v>
      </c>
      <c r="CD2211" s="22">
        <f t="shared" si="8226"/>
        <v>1621.2</v>
      </c>
      <c r="CE2211" s="22">
        <f t="shared" si="8402"/>
        <v>0</v>
      </c>
      <c r="CF2211" s="34">
        <f t="shared" si="8229"/>
        <v>1621.2</v>
      </c>
      <c r="CG2211" s="22">
        <f t="shared" si="8227"/>
        <v>1483.7</v>
      </c>
      <c r="CH2211" s="22">
        <f t="shared" si="8403"/>
        <v>0</v>
      </c>
      <c r="CI2211" s="22">
        <f t="shared" si="8230"/>
        <v>1483.7</v>
      </c>
      <c r="CJ2211" s="22">
        <f t="shared" si="8228"/>
        <v>1074.5</v>
      </c>
      <c r="CK2211" s="22">
        <f t="shared" si="8403"/>
        <v>0</v>
      </c>
      <c r="CL2211" s="22">
        <f t="shared" si="8231"/>
        <v>1074.5</v>
      </c>
      <c r="CM2211" s="22">
        <f t="shared" si="8403"/>
        <v>0</v>
      </c>
      <c r="CN2211" s="15"/>
      <c r="CO2211" s="35"/>
      <c r="CT2211" s="5" t="s">
        <v>30</v>
      </c>
    </row>
    <row r="2212" spans="1:99" ht="31.2" x14ac:dyDescent="0.3">
      <c r="A2212" s="32" t="s">
        <v>1276</v>
      </c>
      <c r="B2212" s="16">
        <v>240</v>
      </c>
      <c r="C2212" s="32" t="s">
        <v>395</v>
      </c>
      <c r="D2212" s="32" t="s">
        <v>625</v>
      </c>
      <c r="E2212" s="33" t="s">
        <v>626</v>
      </c>
      <c r="F2212" s="22">
        <v>1621.2</v>
      </c>
      <c r="G2212" s="22">
        <v>1483.7</v>
      </c>
      <c r="H2212" s="22">
        <v>1074.5</v>
      </c>
      <c r="I2212" s="22"/>
      <c r="J2212" s="22"/>
      <c r="K2212" s="22"/>
      <c r="L2212" s="22">
        <f t="shared" si="8324"/>
        <v>1621.2</v>
      </c>
      <c r="M2212" s="22">
        <f t="shared" si="8325"/>
        <v>1483.7</v>
      </c>
      <c r="N2212" s="22">
        <f t="shared" si="8326"/>
        <v>1074.5</v>
      </c>
      <c r="O2212" s="22"/>
      <c r="P2212" s="22"/>
      <c r="Q2212" s="22"/>
      <c r="R2212" s="22">
        <f t="shared" si="8327"/>
        <v>1621.2</v>
      </c>
      <c r="S2212" s="22">
        <f t="shared" si="8328"/>
        <v>1483.7</v>
      </c>
      <c r="T2212" s="22">
        <f t="shared" si="8329"/>
        <v>1074.5</v>
      </c>
      <c r="U2212" s="22"/>
      <c r="V2212" s="22"/>
      <c r="W2212" s="22"/>
      <c r="X2212" s="22">
        <f t="shared" si="8330"/>
        <v>1621.2</v>
      </c>
      <c r="Y2212" s="22">
        <f t="shared" si="8331"/>
        <v>1483.7</v>
      </c>
      <c r="Z2212" s="22">
        <f t="shared" si="8332"/>
        <v>1074.5</v>
      </c>
      <c r="AA2212" s="22"/>
      <c r="AB2212" s="22"/>
      <c r="AC2212" s="22"/>
      <c r="AD2212" s="22">
        <f t="shared" si="8333"/>
        <v>1621.2</v>
      </c>
      <c r="AE2212" s="22">
        <f t="shared" si="8334"/>
        <v>1483.7</v>
      </c>
      <c r="AF2212" s="22">
        <f t="shared" si="8335"/>
        <v>1074.5</v>
      </c>
      <c r="AG2212" s="22"/>
      <c r="AH2212" s="22"/>
      <c r="AI2212" s="22"/>
      <c r="AJ2212" s="22">
        <f t="shared" si="8336"/>
        <v>1621.2</v>
      </c>
      <c r="AK2212" s="22">
        <f t="shared" si="8337"/>
        <v>1483.7</v>
      </c>
      <c r="AL2212" s="22">
        <f t="shared" si="8338"/>
        <v>1074.5</v>
      </c>
      <c r="AM2212" s="22"/>
      <c r="AN2212" s="22"/>
      <c r="AO2212" s="22"/>
      <c r="AP2212" s="22">
        <f t="shared" si="8339"/>
        <v>1621.2</v>
      </c>
      <c r="AQ2212" s="22">
        <f t="shared" si="8340"/>
        <v>1483.7</v>
      </c>
      <c r="AR2212" s="22">
        <f t="shared" si="8341"/>
        <v>1074.5</v>
      </c>
      <c r="AS2212" s="22"/>
      <c r="AT2212" s="22"/>
      <c r="AU2212" s="22"/>
      <c r="AV2212" s="22">
        <f t="shared" si="8342"/>
        <v>1621.2</v>
      </c>
      <c r="AW2212" s="22">
        <f t="shared" si="8343"/>
        <v>1483.7</v>
      </c>
      <c r="AX2212" s="22">
        <f t="shared" si="8344"/>
        <v>1074.5</v>
      </c>
      <c r="AY2212" s="22"/>
      <c r="AZ2212" s="22"/>
      <c r="BA2212" s="22"/>
      <c r="BB2212" s="22">
        <f t="shared" si="8345"/>
        <v>1621.2</v>
      </c>
      <c r="BC2212" s="22">
        <f t="shared" si="8346"/>
        <v>1483.7</v>
      </c>
      <c r="BD2212" s="22">
        <f t="shared" si="8347"/>
        <v>1074.5</v>
      </c>
      <c r="BE2212" s="22"/>
      <c r="BF2212" s="22"/>
      <c r="BG2212" s="22"/>
      <c r="BH2212" s="22">
        <f t="shared" si="8348"/>
        <v>1621.2</v>
      </c>
      <c r="BI2212" s="22">
        <f t="shared" si="8349"/>
        <v>1483.7</v>
      </c>
      <c r="BJ2212" s="22">
        <f t="shared" si="8350"/>
        <v>1074.5</v>
      </c>
      <c r="BK2212" s="22"/>
      <c r="BL2212" s="22"/>
      <c r="BM2212" s="22"/>
      <c r="BN2212" s="22">
        <f t="shared" si="8351"/>
        <v>1621.2</v>
      </c>
      <c r="BO2212" s="22">
        <f t="shared" si="8352"/>
        <v>1483.7</v>
      </c>
      <c r="BP2212" s="22">
        <f t="shared" si="8353"/>
        <v>1074.5</v>
      </c>
      <c r="BQ2212" s="22"/>
      <c r="BR2212" s="22"/>
      <c r="BS2212" s="22">
        <f t="shared" si="8354"/>
        <v>1621.2</v>
      </c>
      <c r="BT2212" s="22">
        <f t="shared" si="8355"/>
        <v>1483.7</v>
      </c>
      <c r="BU2212" s="22">
        <f t="shared" si="8356"/>
        <v>1074.5</v>
      </c>
      <c r="BV2212" s="22"/>
      <c r="BW2212" s="22"/>
      <c r="BX2212" s="22">
        <f t="shared" si="8357"/>
        <v>1621.2</v>
      </c>
      <c r="BY2212" s="22">
        <f t="shared" si="8358"/>
        <v>1483.7</v>
      </c>
      <c r="BZ2212" s="22">
        <f t="shared" si="8359"/>
        <v>1074.5</v>
      </c>
      <c r="CA2212" s="22"/>
      <c r="CB2212" s="22"/>
      <c r="CC2212" s="22"/>
      <c r="CD2212" s="22">
        <f t="shared" si="8226"/>
        <v>1621.2</v>
      </c>
      <c r="CE2212" s="22"/>
      <c r="CF2212" s="34">
        <f t="shared" si="8229"/>
        <v>1621.2</v>
      </c>
      <c r="CG2212" s="22">
        <f t="shared" si="8227"/>
        <v>1483.7</v>
      </c>
      <c r="CH2212" s="22"/>
      <c r="CI2212" s="22">
        <f t="shared" si="8230"/>
        <v>1483.7</v>
      </c>
      <c r="CJ2212" s="22">
        <f t="shared" si="8228"/>
        <v>1074.5</v>
      </c>
      <c r="CK2212" s="22"/>
      <c r="CL2212" s="22">
        <f t="shared" si="8231"/>
        <v>1074.5</v>
      </c>
      <c r="CM2212" s="22"/>
      <c r="CN2212" s="15"/>
      <c r="CO2212" s="35"/>
    </row>
    <row r="2213" spans="1:99" s="24" customFormat="1" ht="46.8" x14ac:dyDescent="0.3">
      <c r="A2213" s="18" t="s">
        <v>1278</v>
      </c>
      <c r="B2213" s="19"/>
      <c r="C2213" s="18"/>
      <c r="D2213" s="18"/>
      <c r="E2213" s="20" t="s">
        <v>1279</v>
      </c>
      <c r="F2213" s="21">
        <f t="shared" ref="F2213:K2213" si="8404">F2214+F2311</f>
        <v>1245750.8999999999</v>
      </c>
      <c r="G2213" s="21">
        <f t="shared" si="8404"/>
        <v>913187.59999999986</v>
      </c>
      <c r="H2213" s="21">
        <f t="shared" si="8404"/>
        <v>874715.4</v>
      </c>
      <c r="I2213" s="21">
        <f t="shared" si="8404"/>
        <v>-3468.779</v>
      </c>
      <c r="J2213" s="21">
        <f t="shared" si="8404"/>
        <v>-313979.38899999997</v>
      </c>
      <c r="K2213" s="21">
        <f t="shared" si="8404"/>
        <v>-5881</v>
      </c>
      <c r="L2213" s="21">
        <f t="shared" si="8324"/>
        <v>1242282.1209999998</v>
      </c>
      <c r="M2213" s="21">
        <f t="shared" si="8325"/>
        <v>599208.21099999989</v>
      </c>
      <c r="N2213" s="21">
        <f t="shared" si="8326"/>
        <v>868834.4</v>
      </c>
      <c r="O2213" s="21">
        <f>O2214+O2311</f>
        <v>32218.294999999998</v>
      </c>
      <c r="P2213" s="21">
        <f>P2214+P2311</f>
        <v>0</v>
      </c>
      <c r="Q2213" s="21">
        <f>Q2214+Q2311</f>
        <v>0</v>
      </c>
      <c r="R2213" s="21">
        <f t="shared" si="8327"/>
        <v>1274500.4159999997</v>
      </c>
      <c r="S2213" s="21">
        <f t="shared" si="8328"/>
        <v>599208.21099999989</v>
      </c>
      <c r="T2213" s="21">
        <f t="shared" si="8329"/>
        <v>868834.4</v>
      </c>
      <c r="U2213" s="21">
        <f>U2214+U2311</f>
        <v>0</v>
      </c>
      <c r="V2213" s="21">
        <f>V2214+V2311</f>
        <v>0</v>
      </c>
      <c r="W2213" s="21">
        <f>W2214+W2311</f>
        <v>0</v>
      </c>
      <c r="X2213" s="21">
        <f t="shared" si="8330"/>
        <v>1274500.4159999997</v>
      </c>
      <c r="Y2213" s="21">
        <f t="shared" si="8331"/>
        <v>599208.21099999989</v>
      </c>
      <c r="Z2213" s="21">
        <f t="shared" si="8332"/>
        <v>868834.4</v>
      </c>
      <c r="AA2213" s="21">
        <f>AA2214+AA2311</f>
        <v>0</v>
      </c>
      <c r="AB2213" s="21">
        <f>AB2214+AB2311</f>
        <v>0</v>
      </c>
      <c r="AC2213" s="21">
        <f>AC2214+AC2311</f>
        <v>0</v>
      </c>
      <c r="AD2213" s="21">
        <f t="shared" si="8333"/>
        <v>1274500.4159999997</v>
      </c>
      <c r="AE2213" s="21">
        <f t="shared" si="8334"/>
        <v>599208.21099999989</v>
      </c>
      <c r="AF2213" s="21">
        <f t="shared" si="8335"/>
        <v>868834.4</v>
      </c>
      <c r="AG2213" s="21">
        <f>AG2214+AG2311</f>
        <v>0</v>
      </c>
      <c r="AH2213" s="21">
        <f>AH2214+AH2311</f>
        <v>0</v>
      </c>
      <c r="AI2213" s="21">
        <f>AI2214+AI2311</f>
        <v>0</v>
      </c>
      <c r="AJ2213" s="21">
        <f t="shared" si="8336"/>
        <v>1274500.4159999997</v>
      </c>
      <c r="AK2213" s="21">
        <f t="shared" si="8337"/>
        <v>599208.21099999989</v>
      </c>
      <c r="AL2213" s="21">
        <f t="shared" si="8338"/>
        <v>868834.4</v>
      </c>
      <c r="AM2213" s="21">
        <f>AM2214+AM2311</f>
        <v>22873.127</v>
      </c>
      <c r="AN2213" s="21">
        <f>AN2214+AN2311</f>
        <v>2239.1350000000002</v>
      </c>
      <c r="AO2213" s="21">
        <f>AO2214+AO2311</f>
        <v>26074.239000000001</v>
      </c>
      <c r="AP2213" s="21">
        <f t="shared" si="8339"/>
        <v>1297373.5429999998</v>
      </c>
      <c r="AQ2213" s="21">
        <f t="shared" si="8340"/>
        <v>601447.3459999999</v>
      </c>
      <c r="AR2213" s="21">
        <f t="shared" si="8341"/>
        <v>894908.63899999997</v>
      </c>
      <c r="AS2213" s="21">
        <f>AS2214+AS2311</f>
        <v>0</v>
      </c>
      <c r="AT2213" s="21">
        <f>AT2214+AT2311</f>
        <v>-2239.1350000000002</v>
      </c>
      <c r="AU2213" s="21">
        <f>AU2214+AU2311</f>
        <v>-26074.239000000001</v>
      </c>
      <c r="AV2213" s="21">
        <f t="shared" si="8342"/>
        <v>1297373.5429999998</v>
      </c>
      <c r="AW2213" s="21">
        <f t="shared" si="8343"/>
        <v>599208.21099999989</v>
      </c>
      <c r="AX2213" s="21">
        <f t="shared" si="8344"/>
        <v>868834.39999999991</v>
      </c>
      <c r="AY2213" s="21">
        <f>AY2214+AY2311</f>
        <v>68065.630999999994</v>
      </c>
      <c r="AZ2213" s="21">
        <f>AZ2214+AZ2311</f>
        <v>0</v>
      </c>
      <c r="BA2213" s="21">
        <f>BA2214+BA2311</f>
        <v>0</v>
      </c>
      <c r="BB2213" s="21">
        <f t="shared" si="8345"/>
        <v>1365439.1739999999</v>
      </c>
      <c r="BC2213" s="21">
        <f t="shared" si="8346"/>
        <v>599208.21099999989</v>
      </c>
      <c r="BD2213" s="21">
        <f t="shared" si="8347"/>
        <v>868834.39999999991</v>
      </c>
      <c r="BE2213" s="21">
        <f>BE2214+BE2311</f>
        <v>-12.193</v>
      </c>
      <c r="BF2213" s="21">
        <f>BF2214+BF2311</f>
        <v>0</v>
      </c>
      <c r="BG2213" s="21">
        <f>BG2214+BG2311</f>
        <v>0</v>
      </c>
      <c r="BH2213" s="21">
        <f t="shared" si="8348"/>
        <v>1365426.9809999999</v>
      </c>
      <c r="BI2213" s="21">
        <f t="shared" si="8349"/>
        <v>599208.21099999989</v>
      </c>
      <c r="BJ2213" s="21">
        <f t="shared" si="8350"/>
        <v>868834.39999999991</v>
      </c>
      <c r="BK2213" s="21">
        <f>BK2214+BK2311</f>
        <v>-2.8421709430404007E-14</v>
      </c>
      <c r="BL2213" s="21">
        <f>BL2214+BL2311</f>
        <v>421205.74100000004</v>
      </c>
      <c r="BM2213" s="21">
        <f>BM2214+BM2311</f>
        <v>0</v>
      </c>
      <c r="BN2213" s="21">
        <f t="shared" si="8351"/>
        <v>1365426.9809999999</v>
      </c>
      <c r="BO2213" s="21">
        <f t="shared" si="8352"/>
        <v>1020413.9519999999</v>
      </c>
      <c r="BP2213" s="21">
        <f t="shared" si="8353"/>
        <v>868834.39999999991</v>
      </c>
      <c r="BQ2213" s="21">
        <f>BQ2214+BQ2311</f>
        <v>0</v>
      </c>
      <c r="BR2213" s="21">
        <f>BR2214+BR2311</f>
        <v>-579.1</v>
      </c>
      <c r="BS2213" s="22">
        <f t="shared" si="8354"/>
        <v>1365426.9809999999</v>
      </c>
      <c r="BT2213" s="22">
        <f t="shared" si="8355"/>
        <v>1019834.852</v>
      </c>
      <c r="BU2213" s="22">
        <f t="shared" si="8356"/>
        <v>868834.39999999991</v>
      </c>
      <c r="BV2213" s="21">
        <f>BV2214+BV2311</f>
        <v>0</v>
      </c>
      <c r="BW2213" s="21">
        <f>BW2214+BW2311</f>
        <v>0</v>
      </c>
      <c r="BX2213" s="21">
        <f t="shared" si="8357"/>
        <v>1365426.9809999999</v>
      </c>
      <c r="BY2213" s="21">
        <f t="shared" si="8358"/>
        <v>1019834.852</v>
      </c>
      <c r="BZ2213" s="21">
        <f t="shared" si="8359"/>
        <v>868834.39999999991</v>
      </c>
      <c r="CA2213" s="21">
        <f>CA2214+CA2311</f>
        <v>-76844.249000000011</v>
      </c>
      <c r="CB2213" s="21">
        <f>CB2214+CB2311</f>
        <v>40832.110999999997</v>
      </c>
      <c r="CC2213" s="21">
        <f>CC2214+CC2311</f>
        <v>27554.688999999998</v>
      </c>
      <c r="CD2213" s="21">
        <f t="shared" si="8226"/>
        <v>1288582.7319999998</v>
      </c>
      <c r="CE2213" s="21">
        <f>CE2214+CE2311</f>
        <v>0</v>
      </c>
      <c r="CF2213" s="23">
        <f t="shared" si="8229"/>
        <v>1288582.7319999998</v>
      </c>
      <c r="CG2213" s="21">
        <f t="shared" si="8227"/>
        <v>1060666.963</v>
      </c>
      <c r="CH2213" s="21">
        <f>CH2214+CH2311</f>
        <v>0</v>
      </c>
      <c r="CI2213" s="21">
        <f t="shared" si="8230"/>
        <v>1060666.963</v>
      </c>
      <c r="CJ2213" s="21">
        <f t="shared" si="8228"/>
        <v>896389.08899999992</v>
      </c>
      <c r="CK2213" s="21">
        <f>CK2214+CK2311</f>
        <v>0</v>
      </c>
      <c r="CL2213" s="21">
        <f t="shared" si="8231"/>
        <v>896389.08899999992</v>
      </c>
      <c r="CM2213" s="21">
        <f>CM2214+CM2311</f>
        <v>0</v>
      </c>
      <c r="CN2213" s="15"/>
      <c r="CO2213" s="10"/>
      <c r="CP2213" s="24" t="s">
        <v>26</v>
      </c>
    </row>
    <row r="2214" spans="1:99" s="31" customFormat="1" ht="62.4" x14ac:dyDescent="0.3">
      <c r="A2214" s="25" t="s">
        <v>1280</v>
      </c>
      <c r="B2214" s="26"/>
      <c r="C2214" s="25"/>
      <c r="D2214" s="25"/>
      <c r="E2214" s="27" t="s">
        <v>1281</v>
      </c>
      <c r="F2214" s="28">
        <f t="shared" ref="F2214:K2214" si="8405">F2215+F2297+F2302+F2292</f>
        <v>407706.9</v>
      </c>
      <c r="G2214" s="28">
        <f t="shared" si="8405"/>
        <v>169495.2</v>
      </c>
      <c r="H2214" s="28">
        <f t="shared" si="8405"/>
        <v>140005.6</v>
      </c>
      <c r="I2214" s="28">
        <f t="shared" si="8405"/>
        <v>-1425.779</v>
      </c>
      <c r="J2214" s="28">
        <f t="shared" si="8405"/>
        <v>0</v>
      </c>
      <c r="K2214" s="28">
        <f t="shared" si="8405"/>
        <v>0</v>
      </c>
      <c r="L2214" s="28">
        <f t="shared" si="8324"/>
        <v>406281.12100000004</v>
      </c>
      <c r="M2214" s="28">
        <f t="shared" si="8325"/>
        <v>169495.2</v>
      </c>
      <c r="N2214" s="28">
        <f t="shared" si="8326"/>
        <v>140005.6</v>
      </c>
      <c r="O2214" s="28">
        <f>O2215+O2297+O2302+O2292</f>
        <v>24471.079999999998</v>
      </c>
      <c r="P2214" s="28">
        <f>P2215+P2297+P2302+P2292</f>
        <v>0</v>
      </c>
      <c r="Q2214" s="28">
        <f>Q2215+Q2297+Q2302+Q2292</f>
        <v>0</v>
      </c>
      <c r="R2214" s="28">
        <f t="shared" si="8327"/>
        <v>430752.20100000006</v>
      </c>
      <c r="S2214" s="28">
        <f t="shared" si="8328"/>
        <v>169495.2</v>
      </c>
      <c r="T2214" s="28">
        <f t="shared" si="8329"/>
        <v>140005.6</v>
      </c>
      <c r="U2214" s="28">
        <f>U2215+U2297+U2302+U2292</f>
        <v>0</v>
      </c>
      <c r="V2214" s="28">
        <f>V2215+V2297+V2302+V2292</f>
        <v>0</v>
      </c>
      <c r="W2214" s="28">
        <f>W2215+W2297+W2302+W2292</f>
        <v>0</v>
      </c>
      <c r="X2214" s="28">
        <f t="shared" si="8330"/>
        <v>430752.20100000006</v>
      </c>
      <c r="Y2214" s="28">
        <f t="shared" si="8331"/>
        <v>169495.2</v>
      </c>
      <c r="Z2214" s="28">
        <f t="shared" si="8332"/>
        <v>140005.6</v>
      </c>
      <c r="AA2214" s="28">
        <f>AA2215+AA2297+AA2302+AA2292</f>
        <v>0</v>
      </c>
      <c r="AB2214" s="28">
        <f>AB2215+AB2297+AB2302+AB2292</f>
        <v>0</v>
      </c>
      <c r="AC2214" s="28">
        <f>AC2215+AC2297+AC2302+AC2292</f>
        <v>0</v>
      </c>
      <c r="AD2214" s="28">
        <f t="shared" si="8333"/>
        <v>430752.20100000006</v>
      </c>
      <c r="AE2214" s="28">
        <f t="shared" si="8334"/>
        <v>169495.2</v>
      </c>
      <c r="AF2214" s="28">
        <f t="shared" si="8335"/>
        <v>140005.6</v>
      </c>
      <c r="AG2214" s="28">
        <f>AG2215+AG2297+AG2302+AG2292</f>
        <v>0</v>
      </c>
      <c r="AH2214" s="28">
        <f>AH2215+AH2297+AH2302+AH2292</f>
        <v>0</v>
      </c>
      <c r="AI2214" s="28">
        <f>AI2215+AI2297+AI2302+AI2292</f>
        <v>0</v>
      </c>
      <c r="AJ2214" s="28">
        <f t="shared" si="8336"/>
        <v>430752.20100000006</v>
      </c>
      <c r="AK2214" s="28">
        <f t="shared" si="8337"/>
        <v>169495.2</v>
      </c>
      <c r="AL2214" s="28">
        <f t="shared" si="8338"/>
        <v>140005.6</v>
      </c>
      <c r="AM2214" s="28">
        <f>AM2215+AM2297+AM2302+AM2292</f>
        <v>22873.127</v>
      </c>
      <c r="AN2214" s="28">
        <f>AN2215+AN2297+AN2302+AN2292</f>
        <v>0</v>
      </c>
      <c r="AO2214" s="28">
        <f>AO2215+AO2297+AO2302+AO2292</f>
        <v>0</v>
      </c>
      <c r="AP2214" s="28">
        <f t="shared" si="8339"/>
        <v>453625.32800000004</v>
      </c>
      <c r="AQ2214" s="28">
        <f t="shared" si="8340"/>
        <v>169495.2</v>
      </c>
      <c r="AR2214" s="28">
        <f t="shared" si="8341"/>
        <v>140005.6</v>
      </c>
      <c r="AS2214" s="28">
        <f>AS2215+AS2297+AS2302+AS2292</f>
        <v>0</v>
      </c>
      <c r="AT2214" s="28">
        <f>AT2215+AT2297+AT2302+AT2292</f>
        <v>0</v>
      </c>
      <c r="AU2214" s="28">
        <f>AU2215+AU2297+AU2302+AU2292</f>
        <v>0</v>
      </c>
      <c r="AV2214" s="28">
        <f t="shared" si="8342"/>
        <v>453625.32800000004</v>
      </c>
      <c r="AW2214" s="28">
        <f t="shared" si="8343"/>
        <v>169495.2</v>
      </c>
      <c r="AX2214" s="28">
        <f t="shared" si="8344"/>
        <v>140005.6</v>
      </c>
      <c r="AY2214" s="28">
        <f>AY2215+AY2297+AY2302+AY2292</f>
        <v>106934.181</v>
      </c>
      <c r="AZ2214" s="28">
        <f>AZ2215+AZ2297+AZ2302+AZ2292</f>
        <v>1914</v>
      </c>
      <c r="BA2214" s="28">
        <f>BA2215+BA2297+BA2302+BA2292</f>
        <v>0</v>
      </c>
      <c r="BB2214" s="28">
        <f t="shared" si="8345"/>
        <v>560559.50900000008</v>
      </c>
      <c r="BC2214" s="28">
        <f t="shared" si="8346"/>
        <v>171409.2</v>
      </c>
      <c r="BD2214" s="28">
        <f t="shared" si="8347"/>
        <v>140005.6</v>
      </c>
      <c r="BE2214" s="28">
        <f>BE2215+BE2297+BE2302+BE2292</f>
        <v>-12.193</v>
      </c>
      <c r="BF2214" s="28">
        <f>BF2215+BF2297+BF2302+BF2292</f>
        <v>0</v>
      </c>
      <c r="BG2214" s="28">
        <f>BG2215+BG2297+BG2302+BG2292</f>
        <v>0</v>
      </c>
      <c r="BH2214" s="28">
        <f t="shared" si="8348"/>
        <v>560547.31600000011</v>
      </c>
      <c r="BI2214" s="28">
        <f t="shared" si="8349"/>
        <v>171409.2</v>
      </c>
      <c r="BJ2214" s="28">
        <f t="shared" si="8350"/>
        <v>140005.6</v>
      </c>
      <c r="BK2214" s="28">
        <f>BK2215+BK2297+BK2302+BK2292</f>
        <v>-2.8421709430404007E-14</v>
      </c>
      <c r="BL2214" s="28">
        <f>BL2215+BL2297+BL2302+BL2292</f>
        <v>537636.15800000005</v>
      </c>
      <c r="BM2214" s="28">
        <f>BM2215+BM2297+BM2302+BM2292</f>
        <v>0</v>
      </c>
      <c r="BN2214" s="28">
        <f t="shared" si="8351"/>
        <v>560547.31600000011</v>
      </c>
      <c r="BO2214" s="28">
        <f t="shared" si="8352"/>
        <v>709045.35800000001</v>
      </c>
      <c r="BP2214" s="28">
        <f t="shared" si="8353"/>
        <v>140005.6</v>
      </c>
      <c r="BQ2214" s="28">
        <f>BQ2215+BQ2297+BQ2302+BQ2292</f>
        <v>0</v>
      </c>
      <c r="BR2214" s="28">
        <f>BR2215+BR2297+BR2302+BR2292</f>
        <v>-579.1</v>
      </c>
      <c r="BS2214" s="22">
        <f t="shared" si="8354"/>
        <v>560547.31600000011</v>
      </c>
      <c r="BT2214" s="22">
        <f t="shared" si="8355"/>
        <v>708466.25800000003</v>
      </c>
      <c r="BU2214" s="22">
        <f t="shared" si="8356"/>
        <v>140005.6</v>
      </c>
      <c r="BV2214" s="28">
        <f>BV2215+BV2297+BV2302+BV2292</f>
        <v>0</v>
      </c>
      <c r="BW2214" s="28">
        <f>BW2215+BW2297+BW2302+BW2292</f>
        <v>0</v>
      </c>
      <c r="BX2214" s="28">
        <f t="shared" si="8357"/>
        <v>560547.31600000011</v>
      </c>
      <c r="BY2214" s="28">
        <f t="shared" si="8358"/>
        <v>708466.25800000003</v>
      </c>
      <c r="BZ2214" s="28">
        <f t="shared" si="8359"/>
        <v>140005.6</v>
      </c>
      <c r="CA2214" s="28">
        <f>CA2215+CA2297+CA2302+CA2292</f>
        <v>-68386.8</v>
      </c>
      <c r="CB2214" s="28">
        <f>CB2215+CB2297+CB2302+CB2292</f>
        <v>40832.110999999997</v>
      </c>
      <c r="CC2214" s="28">
        <f>CC2215+CC2297+CC2302+CC2292</f>
        <v>27554.688999999998</v>
      </c>
      <c r="CD2214" s="28">
        <f t="shared" si="8226"/>
        <v>492160.51600000012</v>
      </c>
      <c r="CE2214" s="28">
        <f>CE2215+CE2297+CE2302+CE2292</f>
        <v>0</v>
      </c>
      <c r="CF2214" s="29">
        <f t="shared" si="8229"/>
        <v>492160.51600000012</v>
      </c>
      <c r="CG2214" s="28">
        <f t="shared" si="8227"/>
        <v>749298.36900000006</v>
      </c>
      <c r="CH2214" s="28">
        <f>CH2215+CH2297+CH2302+CH2292</f>
        <v>0</v>
      </c>
      <c r="CI2214" s="28">
        <f t="shared" si="8230"/>
        <v>749298.36900000006</v>
      </c>
      <c r="CJ2214" s="28">
        <f t="shared" si="8228"/>
        <v>167560.28899999999</v>
      </c>
      <c r="CK2214" s="28">
        <f>CK2215+CK2297+CK2302+CK2292</f>
        <v>0</v>
      </c>
      <c r="CL2214" s="28">
        <f t="shared" si="8231"/>
        <v>167560.28899999999</v>
      </c>
      <c r="CM2214" s="28">
        <f>CM2215+CM2297+CM2302+CM2292</f>
        <v>0</v>
      </c>
      <c r="CN2214" s="15"/>
      <c r="CO2214" s="30"/>
      <c r="CQ2214" s="31" t="s">
        <v>27</v>
      </c>
    </row>
    <row r="2215" spans="1:99" ht="46.8" x14ac:dyDescent="0.3">
      <c r="A2215" s="36" t="s">
        <v>1282</v>
      </c>
      <c r="B2215" s="36"/>
      <c r="C2215" s="36"/>
      <c r="D2215" s="36"/>
      <c r="E2215" s="33" t="s">
        <v>1283</v>
      </c>
      <c r="F2215" s="22">
        <f t="shared" ref="F2215:K2215" si="8406">F2256+F2280+F2268+F2244+F2248+F2252+F2276+F2284+F2272++F2288+F2236+F2228+F2264+F2232+F2216+F2220</f>
        <v>129061.20000000001</v>
      </c>
      <c r="G2215" s="22">
        <f t="shared" si="8406"/>
        <v>40592.800000000003</v>
      </c>
      <c r="H2215" s="22">
        <f t="shared" si="8406"/>
        <v>10393.299999999999</v>
      </c>
      <c r="I2215" s="22">
        <f t="shared" si="8406"/>
        <v>-1425.779</v>
      </c>
      <c r="J2215" s="22">
        <f t="shared" si="8406"/>
        <v>0</v>
      </c>
      <c r="K2215" s="22">
        <f t="shared" si="8406"/>
        <v>0</v>
      </c>
      <c r="L2215" s="22">
        <f t="shared" si="8324"/>
        <v>127635.42100000002</v>
      </c>
      <c r="M2215" s="22">
        <f t="shared" si="8325"/>
        <v>40592.800000000003</v>
      </c>
      <c r="N2215" s="22">
        <f t="shared" si="8326"/>
        <v>10393.299999999999</v>
      </c>
      <c r="O2215" s="22">
        <f>O2256+O2280+O2268+O2244+O2248+O2252+O2276+O2284+O2272++O2288+O2236+O2228+O2264+O2232+O2216+O2220+O2224+O2240</f>
        <v>24441.925999999999</v>
      </c>
      <c r="P2215" s="22">
        <f>P2256+P2280+P2268+P2244+P2248+P2252+P2276+P2284+P2272++P2288+P2236+P2228+P2264+P2232+P2216+P2220+P2224+P2240</f>
        <v>0</v>
      </c>
      <c r="Q2215" s="22">
        <f>Q2256+Q2280+Q2268+Q2244+Q2248+Q2252+Q2276+Q2284+Q2272++Q2288+Q2236+Q2228+Q2264+Q2232+Q2216+Q2220+Q2224+Q2240</f>
        <v>0</v>
      </c>
      <c r="R2215" s="22">
        <f t="shared" si="8327"/>
        <v>152077.34700000001</v>
      </c>
      <c r="S2215" s="22">
        <f t="shared" si="8328"/>
        <v>40592.800000000003</v>
      </c>
      <c r="T2215" s="22">
        <f t="shared" si="8329"/>
        <v>10393.299999999999</v>
      </c>
      <c r="U2215" s="22">
        <f>U2256+U2280+U2268+U2244+U2248+U2252+U2276+U2284+U2272++U2288+U2236+U2228+U2264+U2232+U2216+U2220+U2224+U2240</f>
        <v>0</v>
      </c>
      <c r="V2215" s="22">
        <f>V2256+V2280+V2268+V2244+V2248+V2252+V2276+V2284+V2272++V2288+V2236+V2228+V2264+V2232+V2216+V2220+V2224+V2240</f>
        <v>0</v>
      </c>
      <c r="W2215" s="22">
        <f>W2256+W2280+W2268+W2244+W2248+W2252+W2276+W2284+W2272++W2288+W2236+W2228+W2264+W2232+W2216+W2220+W2224+W2240</f>
        <v>0</v>
      </c>
      <c r="X2215" s="22">
        <f t="shared" si="8330"/>
        <v>152077.34700000001</v>
      </c>
      <c r="Y2215" s="22">
        <f t="shared" si="8331"/>
        <v>40592.800000000003</v>
      </c>
      <c r="Z2215" s="22">
        <f t="shared" si="8332"/>
        <v>10393.299999999999</v>
      </c>
      <c r="AA2215" s="22">
        <f>AA2256+AA2280+AA2268+AA2244+AA2248+AA2252+AA2276+AA2284+AA2272++AA2288+AA2236+AA2228+AA2264+AA2232+AA2216+AA2220+AA2224+AA2240</f>
        <v>0</v>
      </c>
      <c r="AB2215" s="22">
        <f>AB2256+AB2280+AB2268+AB2244+AB2248+AB2252+AB2276+AB2284+AB2272++AB2288+AB2236+AB2228+AB2264+AB2232+AB2216+AB2220+AB2224+AB2240</f>
        <v>0</v>
      </c>
      <c r="AC2215" s="22">
        <f>AC2256+AC2280+AC2268+AC2244+AC2248+AC2252+AC2276+AC2284+AC2272++AC2288+AC2236+AC2228+AC2264+AC2232+AC2216+AC2220+AC2224+AC2240</f>
        <v>0</v>
      </c>
      <c r="AD2215" s="22">
        <f t="shared" si="8333"/>
        <v>152077.34700000001</v>
      </c>
      <c r="AE2215" s="22">
        <f t="shared" si="8334"/>
        <v>40592.800000000003</v>
      </c>
      <c r="AF2215" s="22">
        <f t="shared" si="8335"/>
        <v>10393.299999999999</v>
      </c>
      <c r="AG2215" s="22">
        <f>AG2256+AG2280+AG2268+AG2244+AG2248+AG2252+AG2276+AG2284+AG2272++AG2288+AG2236+AG2228+AG2264+AG2232+AG2216+AG2220+AG2224+AG2240</f>
        <v>0</v>
      </c>
      <c r="AH2215" s="22">
        <f>AH2256+AH2280+AH2268+AH2244+AH2248+AH2252+AH2276+AH2284+AH2272++AH2288+AH2236+AH2228+AH2264+AH2232+AH2216+AH2220+AH2224+AH2240</f>
        <v>0</v>
      </c>
      <c r="AI2215" s="22">
        <f>AI2256+AI2280+AI2268+AI2244+AI2248+AI2252+AI2276+AI2284+AI2272++AI2288+AI2236+AI2228+AI2264+AI2232+AI2216+AI2220+AI2224+AI2240</f>
        <v>0</v>
      </c>
      <c r="AJ2215" s="22">
        <f t="shared" si="8336"/>
        <v>152077.34700000001</v>
      </c>
      <c r="AK2215" s="22">
        <f t="shared" si="8337"/>
        <v>40592.800000000003</v>
      </c>
      <c r="AL2215" s="22">
        <f t="shared" si="8338"/>
        <v>10393.299999999999</v>
      </c>
      <c r="AM2215" s="22">
        <f>AM2256+AM2280+AM2268+AM2244+AM2248+AM2252+AM2276+AM2284+AM2272++AM2288+AM2236+AM2228+AM2264+AM2232+AM2216+AM2220+AM2224+AM2240</f>
        <v>22873.127</v>
      </c>
      <c r="AN2215" s="22">
        <f>AN2256+AN2280+AN2268+AN2244+AN2248+AN2252+AN2276+AN2284+AN2272++AN2288+AN2236+AN2228+AN2264+AN2232+AN2216+AN2220+AN2224+AN2240</f>
        <v>0</v>
      </c>
      <c r="AO2215" s="22">
        <f>AO2256+AO2280+AO2268+AO2244+AO2248+AO2252+AO2276+AO2284+AO2272++AO2288+AO2236+AO2228+AO2264+AO2232+AO2216+AO2220+AO2224+AO2240</f>
        <v>0</v>
      </c>
      <c r="AP2215" s="22">
        <f t="shared" si="8339"/>
        <v>174950.47400000002</v>
      </c>
      <c r="AQ2215" s="22">
        <f t="shared" si="8340"/>
        <v>40592.800000000003</v>
      </c>
      <c r="AR2215" s="22">
        <f t="shared" si="8341"/>
        <v>10393.299999999999</v>
      </c>
      <c r="AS2215" s="22">
        <f>AS2256+AS2280+AS2268+AS2244+AS2248+AS2252+AS2276+AS2284+AS2272++AS2288+AS2236+AS2228+AS2264+AS2232+AS2216+AS2220+AS2224+AS2240</f>
        <v>0</v>
      </c>
      <c r="AT2215" s="22">
        <f>AT2256+AT2280+AT2268+AT2244+AT2248+AT2252+AT2276+AT2284+AT2272++AT2288+AT2236+AT2228+AT2264+AT2232+AT2216+AT2220+AT2224+AT2240</f>
        <v>0</v>
      </c>
      <c r="AU2215" s="22">
        <f>AU2256+AU2280+AU2268+AU2244+AU2248+AU2252+AU2276+AU2284+AU2272++AU2288+AU2236+AU2228+AU2264+AU2232+AU2216+AU2220+AU2224+AU2240</f>
        <v>0</v>
      </c>
      <c r="AV2215" s="22">
        <f t="shared" si="8342"/>
        <v>174950.47400000002</v>
      </c>
      <c r="AW2215" s="22">
        <f t="shared" si="8343"/>
        <v>40592.800000000003</v>
      </c>
      <c r="AX2215" s="22">
        <f t="shared" si="8344"/>
        <v>10393.299999999999</v>
      </c>
      <c r="AY2215" s="22">
        <f>AY2256+AY2280+AY2268+AY2244+AY2248+AY2252+AY2276+AY2284+AY2272++AY2288+AY2236+AY2228+AY2264+AY2232+AY2216+AY2220+AY2224+AY2240</f>
        <v>106934.181</v>
      </c>
      <c r="AZ2215" s="22">
        <f>AZ2256+AZ2280+AZ2268+AZ2244+AZ2248+AZ2252+AZ2276+AZ2284+AZ2272++AZ2288+AZ2236+AZ2228+AZ2264+AZ2232+AZ2216+AZ2220+AZ2224+AZ2240</f>
        <v>1914</v>
      </c>
      <c r="BA2215" s="22">
        <f>BA2256+BA2280+BA2268+BA2244+BA2248+BA2252+BA2276+BA2284+BA2272++BA2288+BA2236+BA2228+BA2264+BA2232+BA2216+BA2220+BA2224+BA2240</f>
        <v>0</v>
      </c>
      <c r="BB2215" s="22">
        <f t="shared" si="8345"/>
        <v>281884.65500000003</v>
      </c>
      <c r="BC2215" s="22">
        <f t="shared" si="8346"/>
        <v>42506.8</v>
      </c>
      <c r="BD2215" s="22">
        <f t="shared" si="8347"/>
        <v>10393.299999999999</v>
      </c>
      <c r="BE2215" s="22">
        <f>BE2256+BE2280+BE2268+BE2244+BE2248+BE2252+BE2276+BE2284+BE2272++BE2288+BE2236+BE2228+BE2264+BE2232+BE2216+BE2220+BE2224+BE2240</f>
        <v>-12.193</v>
      </c>
      <c r="BF2215" s="22">
        <f>BF2256+BF2280+BF2268+BF2244+BF2248+BF2252+BF2276+BF2284+BF2272++BF2288+BF2236+BF2228+BF2264+BF2232+BF2216+BF2220+BF2224+BF2240</f>
        <v>0</v>
      </c>
      <c r="BG2215" s="22">
        <f>BG2256+BG2280+BG2268+BG2244+BG2248+BG2252+BG2276+BG2284+BG2272++BG2288+BG2236+BG2228+BG2264+BG2232+BG2216+BG2220+BG2224+BG2240</f>
        <v>0</v>
      </c>
      <c r="BH2215" s="22">
        <f t="shared" si="8348"/>
        <v>281872.462</v>
      </c>
      <c r="BI2215" s="22">
        <f t="shared" si="8349"/>
        <v>42506.8</v>
      </c>
      <c r="BJ2215" s="22">
        <f t="shared" si="8350"/>
        <v>10393.299999999999</v>
      </c>
      <c r="BK2215" s="22">
        <f>BK2256+BK2280+BK2268+BK2244+BK2248+BK2252+BK2276+BK2284+BK2272++BK2288+BK2236+BK2228+BK2264+BK2232+BK2216+BK2220+BK2224+BK2240+BK2260</f>
        <v>-2.8421709430404007E-14</v>
      </c>
      <c r="BL2215" s="22">
        <f>BL2256+BL2280+BL2268+BL2244+BL2248+BL2252+BL2276+BL2284+BL2272++BL2288+BL2236+BL2228+BL2264+BL2232+BL2216+BL2220+BL2224+BL2240+BL2260</f>
        <v>537636.15800000005</v>
      </c>
      <c r="BM2215" s="22">
        <f>BM2256+BM2280+BM2268+BM2244+BM2248+BM2252+BM2276+BM2284+BM2272++BM2288+BM2236+BM2228+BM2264+BM2232+BM2216+BM2220+BM2224+BM2240+BM2260</f>
        <v>0</v>
      </c>
      <c r="BN2215" s="22">
        <f t="shared" si="8351"/>
        <v>281872.462</v>
      </c>
      <c r="BO2215" s="22">
        <f t="shared" si="8352"/>
        <v>580142.9580000001</v>
      </c>
      <c r="BP2215" s="22">
        <f t="shared" si="8353"/>
        <v>10393.299999999999</v>
      </c>
      <c r="BQ2215" s="22">
        <f>BQ2256+BQ2280+BQ2268+BQ2244+BQ2248+BQ2252+BQ2276+BQ2284+BQ2272++BQ2288+BQ2236+BQ2228+BQ2264+BQ2232+BQ2216+BQ2220+BQ2224+BQ2240+BQ2260</f>
        <v>0</v>
      </c>
      <c r="BR2215" s="22">
        <f>BR2256+BR2280+BR2268+BR2244+BR2248+BR2252+BR2276+BR2284+BR2272++BR2288+BR2236+BR2228+BR2264+BR2232+BR2216+BR2220+BR2224+BR2240+BR2260</f>
        <v>-579.1</v>
      </c>
      <c r="BS2215" s="22">
        <f t="shared" si="8354"/>
        <v>281872.462</v>
      </c>
      <c r="BT2215" s="22">
        <f t="shared" si="8355"/>
        <v>579563.85800000012</v>
      </c>
      <c r="BU2215" s="22">
        <f t="shared" si="8356"/>
        <v>10393.299999999999</v>
      </c>
      <c r="BV2215" s="22">
        <f>BV2256+BV2280+BV2268+BV2244+BV2248+BV2252+BV2276+BV2284+BV2272++BV2288+BV2236+BV2228+BV2264+BV2232+BV2216+BV2220+BV2224+BV2240+BV2260</f>
        <v>0</v>
      </c>
      <c r="BW2215" s="22">
        <f>BW2256+BW2280+BW2268+BW2244+BW2248+BW2252+BW2276+BW2284+BW2272++BW2288+BW2236+BW2228+BW2264+BW2232+BW2216+BW2220+BW2224+BW2240+BW2260</f>
        <v>0</v>
      </c>
      <c r="BX2215" s="22">
        <f t="shared" si="8357"/>
        <v>281872.462</v>
      </c>
      <c r="BY2215" s="22">
        <f t="shared" si="8358"/>
        <v>579563.85800000012</v>
      </c>
      <c r="BZ2215" s="22">
        <f t="shared" si="8359"/>
        <v>10393.299999999999</v>
      </c>
      <c r="CA2215" s="22">
        <f>CA2256+CA2280+CA2268+CA2244+CA2248+CA2252+CA2276+CA2284+CA2272++CA2288+CA2236+CA2228+CA2264+CA2232+CA2216+CA2220+CA2224+CA2240+CA2260</f>
        <v>-68386.8</v>
      </c>
      <c r="CB2215" s="22">
        <f>CB2256+CB2280+CB2268+CB2244+CB2248+CB2252+CB2276+CB2284+CB2272++CB2288+CB2236+CB2228+CB2264+CB2232+CB2216+CB2220+CB2224+CB2240+CB2260</f>
        <v>40832.110999999997</v>
      </c>
      <c r="CC2215" s="22">
        <f>CC2256+CC2280+CC2268+CC2244+CC2248+CC2252+CC2276+CC2284+CC2272++CC2288+CC2236+CC2228+CC2264+CC2232+CC2216+CC2220+CC2224+CC2240+CC2260</f>
        <v>27554.688999999998</v>
      </c>
      <c r="CD2215" s="22">
        <f t="shared" si="8226"/>
        <v>213485.66200000001</v>
      </c>
      <c r="CE2215" s="22">
        <f>CE2256+CE2280+CE2268+CE2244+CE2248+CE2252+CE2276+CE2284+CE2272++CE2288+CE2236+CE2228+CE2264+CE2232+CE2216+CE2220+CE2224+CE2240+CE2260</f>
        <v>0</v>
      </c>
      <c r="CF2215" s="34">
        <f t="shared" si="8229"/>
        <v>213485.66200000001</v>
      </c>
      <c r="CG2215" s="22">
        <f t="shared" si="8227"/>
        <v>620395.96900000016</v>
      </c>
      <c r="CH2215" s="22">
        <f>CH2256+CH2280+CH2268+CH2244+CH2248+CH2252+CH2276+CH2284+CH2272++CH2288+CH2236+CH2228+CH2264+CH2232+CH2216+CH2220+CH2224+CH2240+CH2260</f>
        <v>0</v>
      </c>
      <c r="CI2215" s="22">
        <f t="shared" si="8230"/>
        <v>620395.96900000016</v>
      </c>
      <c r="CJ2215" s="22">
        <f t="shared" si="8228"/>
        <v>37947.989000000001</v>
      </c>
      <c r="CK2215" s="22">
        <f>CK2256+CK2280+CK2268+CK2244+CK2248+CK2252+CK2276+CK2284+CK2272++CK2288+CK2236+CK2228+CK2264+CK2232+CK2216+CK2220+CK2224+CK2240+CK2260</f>
        <v>0</v>
      </c>
      <c r="CL2215" s="22">
        <f t="shared" si="8231"/>
        <v>37947.989000000001</v>
      </c>
      <c r="CM2215" s="22">
        <f>CM2256+CM2280+CM2268+CM2244+CM2248+CM2252+CM2276+CM2284+CM2272++CM2288+CM2236+CM2228+CM2264+CM2232+CM2216+CM2220+CM2224+CM2240+CM2260</f>
        <v>0</v>
      </c>
      <c r="CN2215" s="15"/>
      <c r="CO2215" s="35"/>
      <c r="CR2215" s="5" t="s">
        <v>28</v>
      </c>
    </row>
    <row r="2216" spans="1:99" ht="62.4" x14ac:dyDescent="0.3">
      <c r="A2216" s="36" t="s">
        <v>1284</v>
      </c>
      <c r="B2216" s="36"/>
      <c r="C2216" s="33"/>
      <c r="D2216" s="36"/>
      <c r="E2216" s="33" t="s">
        <v>1285</v>
      </c>
      <c r="F2216" s="22">
        <f t="shared" ref="F2216:F2278" si="8407">F2217</f>
        <v>0</v>
      </c>
      <c r="G2216" s="22">
        <f t="shared" ref="G2216:G2278" si="8408">G2217</f>
        <v>0</v>
      </c>
      <c r="H2216" s="22">
        <f t="shared" ref="H2216:H2278" si="8409">H2217</f>
        <v>0</v>
      </c>
      <c r="I2216" s="22">
        <f t="shared" ref="I2216:I2278" si="8410">I2217</f>
        <v>0</v>
      </c>
      <c r="J2216" s="22">
        <f t="shared" ref="J2216:J2278" si="8411">J2217</f>
        <v>0</v>
      </c>
      <c r="K2216" s="22">
        <f t="shared" ref="K2216:K2278" si="8412">K2217</f>
        <v>0</v>
      </c>
      <c r="L2216" s="22">
        <f t="shared" si="8324"/>
        <v>0</v>
      </c>
      <c r="M2216" s="22">
        <f t="shared" si="8325"/>
        <v>0</v>
      </c>
      <c r="N2216" s="22">
        <f t="shared" si="8326"/>
        <v>0</v>
      </c>
      <c r="O2216" s="22">
        <f t="shared" ref="O2216:O2278" si="8413">O2217</f>
        <v>0</v>
      </c>
      <c r="P2216" s="22">
        <f t="shared" ref="P2216:P2278" si="8414">P2217</f>
        <v>0</v>
      </c>
      <c r="Q2216" s="22">
        <f t="shared" ref="Q2216:Q2278" si="8415">Q2217</f>
        <v>0</v>
      </c>
      <c r="R2216" s="22">
        <f t="shared" si="8327"/>
        <v>0</v>
      </c>
      <c r="S2216" s="22">
        <f t="shared" si="8328"/>
        <v>0</v>
      </c>
      <c r="T2216" s="22">
        <f t="shared" si="8329"/>
        <v>0</v>
      </c>
      <c r="U2216" s="22">
        <f t="shared" ref="U2216:U2278" si="8416">U2217</f>
        <v>0</v>
      </c>
      <c r="V2216" s="22">
        <f t="shared" ref="V2216:V2278" si="8417">V2217</f>
        <v>0</v>
      </c>
      <c r="W2216" s="22">
        <f t="shared" ref="W2216:W2278" si="8418">W2217</f>
        <v>0</v>
      </c>
      <c r="X2216" s="22">
        <f t="shared" si="8330"/>
        <v>0</v>
      </c>
      <c r="Y2216" s="22">
        <f t="shared" si="8331"/>
        <v>0</v>
      </c>
      <c r="Z2216" s="22">
        <f t="shared" si="8332"/>
        <v>0</v>
      </c>
      <c r="AA2216" s="22">
        <f t="shared" ref="AA2216:AA2278" si="8419">AA2217</f>
        <v>0</v>
      </c>
      <c r="AB2216" s="22">
        <f t="shared" ref="AB2216:AB2278" si="8420">AB2217</f>
        <v>0</v>
      </c>
      <c r="AC2216" s="22">
        <f t="shared" ref="AC2216:AC2278" si="8421">AC2217</f>
        <v>0</v>
      </c>
      <c r="AD2216" s="22">
        <f t="shared" si="8333"/>
        <v>0</v>
      </c>
      <c r="AE2216" s="22">
        <f t="shared" si="8334"/>
        <v>0</v>
      </c>
      <c r="AF2216" s="22">
        <f t="shared" si="8335"/>
        <v>0</v>
      </c>
      <c r="AG2216" s="22">
        <f t="shared" ref="AG2216:AG2278" si="8422">AG2217</f>
        <v>0</v>
      </c>
      <c r="AH2216" s="22">
        <f t="shared" ref="AH2216:AH2278" si="8423">AH2217</f>
        <v>0</v>
      </c>
      <c r="AI2216" s="22">
        <f t="shared" ref="AI2216:AI2278" si="8424">AI2217</f>
        <v>0</v>
      </c>
      <c r="AJ2216" s="22">
        <f t="shared" si="8336"/>
        <v>0</v>
      </c>
      <c r="AK2216" s="22">
        <f t="shared" si="8337"/>
        <v>0</v>
      </c>
      <c r="AL2216" s="22">
        <f t="shared" si="8338"/>
        <v>0</v>
      </c>
      <c r="AM2216" s="22">
        <f t="shared" ref="AM2216:AM2278" si="8425">AM2217</f>
        <v>22213.5</v>
      </c>
      <c r="AN2216" s="22">
        <f t="shared" ref="AN2216:AN2278" si="8426">AN2217</f>
        <v>0</v>
      </c>
      <c r="AO2216" s="22">
        <f t="shared" ref="AO2216:AO2278" si="8427">AO2217</f>
        <v>0</v>
      </c>
      <c r="AP2216" s="22">
        <f t="shared" si="8339"/>
        <v>22213.5</v>
      </c>
      <c r="AQ2216" s="22">
        <f t="shared" si="8340"/>
        <v>0</v>
      </c>
      <c r="AR2216" s="22">
        <f t="shared" si="8341"/>
        <v>0</v>
      </c>
      <c r="AS2216" s="22">
        <f t="shared" ref="AS2216:AS2278" si="8428">AS2217</f>
        <v>0</v>
      </c>
      <c r="AT2216" s="22">
        <f t="shared" ref="AT2216:AT2278" si="8429">AT2217</f>
        <v>0</v>
      </c>
      <c r="AU2216" s="22">
        <f t="shared" ref="AU2216:AU2278" si="8430">AU2217</f>
        <v>0</v>
      </c>
      <c r="AV2216" s="22">
        <f t="shared" si="8342"/>
        <v>22213.5</v>
      </c>
      <c r="AW2216" s="22">
        <f t="shared" si="8343"/>
        <v>0</v>
      </c>
      <c r="AX2216" s="22">
        <f t="shared" si="8344"/>
        <v>0</v>
      </c>
      <c r="AY2216" s="22">
        <f t="shared" ref="AY2216:AY2242" si="8431">AY2217</f>
        <v>112273</v>
      </c>
      <c r="AZ2216" s="22">
        <f t="shared" ref="AZ2216:AZ2278" si="8432">AZ2217</f>
        <v>0</v>
      </c>
      <c r="BA2216" s="22">
        <f t="shared" ref="BA2216:BA2278" si="8433">BA2217</f>
        <v>0</v>
      </c>
      <c r="BB2216" s="22">
        <f t="shared" si="8345"/>
        <v>134486.5</v>
      </c>
      <c r="BC2216" s="22">
        <f t="shared" si="8346"/>
        <v>0</v>
      </c>
      <c r="BD2216" s="22">
        <f t="shared" si="8347"/>
        <v>0</v>
      </c>
      <c r="BE2216" s="22">
        <f t="shared" ref="BE2216:BE2278" si="8434">BE2217</f>
        <v>0</v>
      </c>
      <c r="BF2216" s="22">
        <f t="shared" ref="BF2216:BF2278" si="8435">BF2217</f>
        <v>0</v>
      </c>
      <c r="BG2216" s="22">
        <f t="shared" ref="BG2216:BG2278" si="8436">BG2217</f>
        <v>0</v>
      </c>
      <c r="BH2216" s="22">
        <f t="shared" si="8348"/>
        <v>134486.5</v>
      </c>
      <c r="BI2216" s="22">
        <f t="shared" si="8349"/>
        <v>0</v>
      </c>
      <c r="BJ2216" s="22">
        <f t="shared" si="8350"/>
        <v>0</v>
      </c>
      <c r="BK2216" s="22">
        <f t="shared" ref="BK2216:BK2278" si="8437">BK2217</f>
        <v>0</v>
      </c>
      <c r="BL2216" s="22">
        <f t="shared" ref="BL2216:BL2258" si="8438">BL2217</f>
        <v>0</v>
      </c>
      <c r="BM2216" s="22">
        <f t="shared" ref="BM2216:BM2278" si="8439">BM2217</f>
        <v>0</v>
      </c>
      <c r="BN2216" s="22">
        <f t="shared" si="8351"/>
        <v>134486.5</v>
      </c>
      <c r="BO2216" s="22">
        <f t="shared" si="8352"/>
        <v>0</v>
      </c>
      <c r="BP2216" s="22">
        <f t="shared" si="8353"/>
        <v>0</v>
      </c>
      <c r="BQ2216" s="22">
        <f t="shared" ref="BQ2216:BQ2278" si="8440">BQ2217</f>
        <v>0</v>
      </c>
      <c r="BR2216" s="22">
        <f t="shared" ref="BR2216:BR2278" si="8441">BR2217</f>
        <v>0</v>
      </c>
      <c r="BS2216" s="22">
        <f t="shared" si="8354"/>
        <v>134486.5</v>
      </c>
      <c r="BT2216" s="22">
        <f t="shared" si="8355"/>
        <v>0</v>
      </c>
      <c r="BU2216" s="22">
        <f t="shared" si="8356"/>
        <v>0</v>
      </c>
      <c r="BV2216" s="22">
        <f t="shared" ref="BV2216:BV2278" si="8442">BV2217</f>
        <v>0</v>
      </c>
      <c r="BW2216" s="22">
        <f t="shared" ref="BW2216:BW2278" si="8443">BW2217</f>
        <v>0</v>
      </c>
      <c r="BX2216" s="22">
        <f t="shared" si="8357"/>
        <v>134486.5</v>
      </c>
      <c r="BY2216" s="22">
        <f t="shared" si="8358"/>
        <v>0</v>
      </c>
      <c r="BZ2216" s="22">
        <f t="shared" si="8359"/>
        <v>0</v>
      </c>
      <c r="CA2216" s="22">
        <f t="shared" ref="CA2216:CA2278" si="8444">CA2217</f>
        <v>0</v>
      </c>
      <c r="CB2216" s="22">
        <f t="shared" ref="CB2216:CB2278" si="8445">CB2217</f>
        <v>0</v>
      </c>
      <c r="CC2216" s="22">
        <f t="shared" ref="CC2216:CC2278" si="8446">CC2217</f>
        <v>0</v>
      </c>
      <c r="CD2216" s="22">
        <f t="shared" si="8226"/>
        <v>134486.5</v>
      </c>
      <c r="CE2216" s="22">
        <f t="shared" ref="CE2216:CE2278" si="8447">CE2217</f>
        <v>0</v>
      </c>
      <c r="CF2216" s="34">
        <f t="shared" si="8229"/>
        <v>134486.5</v>
      </c>
      <c r="CG2216" s="22">
        <f t="shared" si="8227"/>
        <v>0</v>
      </c>
      <c r="CH2216" s="22">
        <f t="shared" ref="CH2216:CM2278" si="8448">CH2217</f>
        <v>0</v>
      </c>
      <c r="CI2216" s="22">
        <f t="shared" si="8230"/>
        <v>0</v>
      </c>
      <c r="CJ2216" s="22">
        <f t="shared" si="8228"/>
        <v>0</v>
      </c>
      <c r="CK2216" s="22">
        <f t="shared" si="8448"/>
        <v>0</v>
      </c>
      <c r="CL2216" s="22">
        <f t="shared" si="8231"/>
        <v>0</v>
      </c>
      <c r="CM2216" s="22">
        <f t="shared" si="8448"/>
        <v>0</v>
      </c>
      <c r="CN2216" s="15"/>
      <c r="CO2216" s="35"/>
      <c r="CU2216" s="5" t="s">
        <v>31</v>
      </c>
    </row>
    <row r="2217" spans="1:99" x14ac:dyDescent="0.3">
      <c r="A2217" s="36" t="s">
        <v>1284</v>
      </c>
      <c r="B2217" s="16">
        <v>800</v>
      </c>
      <c r="C2217" s="32"/>
      <c r="D2217" s="32"/>
      <c r="E2217" s="33" t="s">
        <v>54</v>
      </c>
      <c r="F2217" s="22">
        <f t="shared" si="8407"/>
        <v>0</v>
      </c>
      <c r="G2217" s="22">
        <f t="shared" si="8408"/>
        <v>0</v>
      </c>
      <c r="H2217" s="22">
        <f t="shared" si="8409"/>
        <v>0</v>
      </c>
      <c r="I2217" s="22">
        <f t="shared" si="8410"/>
        <v>0</v>
      </c>
      <c r="J2217" s="22">
        <f t="shared" si="8411"/>
        <v>0</v>
      </c>
      <c r="K2217" s="22">
        <f t="shared" si="8412"/>
        <v>0</v>
      </c>
      <c r="L2217" s="22">
        <f t="shared" si="8324"/>
        <v>0</v>
      </c>
      <c r="M2217" s="22">
        <f t="shared" si="8325"/>
        <v>0</v>
      </c>
      <c r="N2217" s="22">
        <f t="shared" si="8326"/>
        <v>0</v>
      </c>
      <c r="O2217" s="22">
        <f t="shared" si="8413"/>
        <v>0</v>
      </c>
      <c r="P2217" s="22">
        <f t="shared" si="8414"/>
        <v>0</v>
      </c>
      <c r="Q2217" s="22">
        <f t="shared" si="8415"/>
        <v>0</v>
      </c>
      <c r="R2217" s="22">
        <f t="shared" si="8327"/>
        <v>0</v>
      </c>
      <c r="S2217" s="22">
        <f t="shared" si="8328"/>
        <v>0</v>
      </c>
      <c r="T2217" s="22">
        <f t="shared" si="8329"/>
        <v>0</v>
      </c>
      <c r="U2217" s="22">
        <f t="shared" si="8416"/>
        <v>0</v>
      </c>
      <c r="V2217" s="22">
        <f t="shared" si="8417"/>
        <v>0</v>
      </c>
      <c r="W2217" s="22">
        <f t="shared" si="8418"/>
        <v>0</v>
      </c>
      <c r="X2217" s="22">
        <f t="shared" si="8330"/>
        <v>0</v>
      </c>
      <c r="Y2217" s="22">
        <f t="shared" si="8331"/>
        <v>0</v>
      </c>
      <c r="Z2217" s="22">
        <f t="shared" si="8332"/>
        <v>0</v>
      </c>
      <c r="AA2217" s="22">
        <f t="shared" si="8419"/>
        <v>0</v>
      </c>
      <c r="AB2217" s="22">
        <f t="shared" si="8420"/>
        <v>0</v>
      </c>
      <c r="AC2217" s="22">
        <f t="shared" si="8421"/>
        <v>0</v>
      </c>
      <c r="AD2217" s="22">
        <f t="shared" si="8333"/>
        <v>0</v>
      </c>
      <c r="AE2217" s="22">
        <f t="shared" si="8334"/>
        <v>0</v>
      </c>
      <c r="AF2217" s="22">
        <f t="shared" si="8335"/>
        <v>0</v>
      </c>
      <c r="AG2217" s="22">
        <f t="shared" si="8422"/>
        <v>0</v>
      </c>
      <c r="AH2217" s="22">
        <f t="shared" si="8423"/>
        <v>0</v>
      </c>
      <c r="AI2217" s="22">
        <f t="shared" si="8424"/>
        <v>0</v>
      </c>
      <c r="AJ2217" s="22">
        <f t="shared" si="8336"/>
        <v>0</v>
      </c>
      <c r="AK2217" s="22">
        <f t="shared" si="8337"/>
        <v>0</v>
      </c>
      <c r="AL2217" s="22">
        <f t="shared" si="8338"/>
        <v>0</v>
      </c>
      <c r="AM2217" s="22">
        <f t="shared" si="8425"/>
        <v>22213.5</v>
      </c>
      <c r="AN2217" s="22">
        <f t="shared" si="8426"/>
        <v>0</v>
      </c>
      <c r="AO2217" s="22">
        <f t="shared" si="8427"/>
        <v>0</v>
      </c>
      <c r="AP2217" s="22">
        <f t="shared" si="8339"/>
        <v>22213.5</v>
      </c>
      <c r="AQ2217" s="22">
        <f t="shared" si="8340"/>
        <v>0</v>
      </c>
      <c r="AR2217" s="22">
        <f t="shared" si="8341"/>
        <v>0</v>
      </c>
      <c r="AS2217" s="22">
        <f t="shared" si="8428"/>
        <v>0</v>
      </c>
      <c r="AT2217" s="22">
        <f t="shared" si="8429"/>
        <v>0</v>
      </c>
      <c r="AU2217" s="22">
        <f t="shared" si="8430"/>
        <v>0</v>
      </c>
      <c r="AV2217" s="22">
        <f t="shared" si="8342"/>
        <v>22213.5</v>
      </c>
      <c r="AW2217" s="22">
        <f t="shared" si="8343"/>
        <v>0</v>
      </c>
      <c r="AX2217" s="22">
        <f t="shared" si="8344"/>
        <v>0</v>
      </c>
      <c r="AY2217" s="22">
        <f t="shared" si="8431"/>
        <v>112273</v>
      </c>
      <c r="AZ2217" s="22">
        <f t="shared" si="8432"/>
        <v>0</v>
      </c>
      <c r="BA2217" s="22">
        <f t="shared" si="8433"/>
        <v>0</v>
      </c>
      <c r="BB2217" s="22">
        <f t="shared" si="8345"/>
        <v>134486.5</v>
      </c>
      <c r="BC2217" s="22">
        <f t="shared" si="8346"/>
        <v>0</v>
      </c>
      <c r="BD2217" s="22">
        <f t="shared" si="8347"/>
        <v>0</v>
      </c>
      <c r="BE2217" s="22">
        <f t="shared" si="8434"/>
        <v>0</v>
      </c>
      <c r="BF2217" s="22">
        <f t="shared" si="8435"/>
        <v>0</v>
      </c>
      <c r="BG2217" s="22">
        <f t="shared" si="8436"/>
        <v>0</v>
      </c>
      <c r="BH2217" s="22">
        <f t="shared" si="8348"/>
        <v>134486.5</v>
      </c>
      <c r="BI2217" s="22">
        <f t="shared" si="8349"/>
        <v>0</v>
      </c>
      <c r="BJ2217" s="22">
        <f t="shared" si="8350"/>
        <v>0</v>
      </c>
      <c r="BK2217" s="22">
        <f t="shared" si="8437"/>
        <v>0</v>
      </c>
      <c r="BL2217" s="22">
        <f t="shared" si="8438"/>
        <v>0</v>
      </c>
      <c r="BM2217" s="22">
        <f t="shared" si="8439"/>
        <v>0</v>
      </c>
      <c r="BN2217" s="22">
        <f t="shared" si="8351"/>
        <v>134486.5</v>
      </c>
      <c r="BO2217" s="22">
        <f t="shared" si="8352"/>
        <v>0</v>
      </c>
      <c r="BP2217" s="22">
        <f t="shared" si="8353"/>
        <v>0</v>
      </c>
      <c r="BQ2217" s="22">
        <f t="shared" si="8440"/>
        <v>0</v>
      </c>
      <c r="BR2217" s="22">
        <f t="shared" si="8441"/>
        <v>0</v>
      </c>
      <c r="BS2217" s="22">
        <f t="shared" si="8354"/>
        <v>134486.5</v>
      </c>
      <c r="BT2217" s="22">
        <f t="shared" si="8355"/>
        <v>0</v>
      </c>
      <c r="BU2217" s="22">
        <f t="shared" si="8356"/>
        <v>0</v>
      </c>
      <c r="BV2217" s="22">
        <f t="shared" si="8442"/>
        <v>0</v>
      </c>
      <c r="BW2217" s="22">
        <f t="shared" si="8443"/>
        <v>0</v>
      </c>
      <c r="BX2217" s="22">
        <f t="shared" si="8357"/>
        <v>134486.5</v>
      </c>
      <c r="BY2217" s="22">
        <f t="shared" si="8358"/>
        <v>0</v>
      </c>
      <c r="BZ2217" s="22">
        <f t="shared" si="8359"/>
        <v>0</v>
      </c>
      <c r="CA2217" s="22">
        <f t="shared" si="8444"/>
        <v>0</v>
      </c>
      <c r="CB2217" s="22">
        <f t="shared" si="8445"/>
        <v>0</v>
      </c>
      <c r="CC2217" s="22">
        <f t="shared" si="8446"/>
        <v>0</v>
      </c>
      <c r="CD2217" s="22">
        <f t="shared" si="8226"/>
        <v>134486.5</v>
      </c>
      <c r="CE2217" s="22">
        <f t="shared" si="8447"/>
        <v>0</v>
      </c>
      <c r="CF2217" s="34">
        <f t="shared" si="8229"/>
        <v>134486.5</v>
      </c>
      <c r="CG2217" s="22">
        <f t="shared" si="8227"/>
        <v>0</v>
      </c>
      <c r="CH2217" s="22">
        <f t="shared" si="8448"/>
        <v>0</v>
      </c>
      <c r="CI2217" s="22">
        <f t="shared" si="8230"/>
        <v>0</v>
      </c>
      <c r="CJ2217" s="22">
        <f t="shared" si="8228"/>
        <v>0</v>
      </c>
      <c r="CK2217" s="22">
        <f t="shared" si="8448"/>
        <v>0</v>
      </c>
      <c r="CL2217" s="22">
        <f t="shared" si="8231"/>
        <v>0</v>
      </c>
      <c r="CM2217" s="22">
        <f t="shared" si="8448"/>
        <v>0</v>
      </c>
      <c r="CN2217" s="15"/>
      <c r="CO2217" s="35"/>
      <c r="CS2217" s="5" t="s">
        <v>29</v>
      </c>
    </row>
    <row r="2218" spans="1:99" x14ac:dyDescent="0.3">
      <c r="A2218" s="36" t="s">
        <v>1284</v>
      </c>
      <c r="B2218" s="16">
        <v>850</v>
      </c>
      <c r="C2218" s="32"/>
      <c r="D2218" s="32"/>
      <c r="E2218" s="33" t="s">
        <v>79</v>
      </c>
      <c r="F2218" s="22">
        <f t="shared" si="8407"/>
        <v>0</v>
      </c>
      <c r="G2218" s="22">
        <f t="shared" si="8408"/>
        <v>0</v>
      </c>
      <c r="H2218" s="22">
        <f t="shared" si="8409"/>
        <v>0</v>
      </c>
      <c r="I2218" s="22">
        <f t="shared" si="8410"/>
        <v>0</v>
      </c>
      <c r="J2218" s="22">
        <f t="shared" si="8411"/>
        <v>0</v>
      </c>
      <c r="K2218" s="22">
        <f t="shared" si="8412"/>
        <v>0</v>
      </c>
      <c r="L2218" s="22">
        <f t="shared" si="8324"/>
        <v>0</v>
      </c>
      <c r="M2218" s="22">
        <f t="shared" si="8325"/>
        <v>0</v>
      </c>
      <c r="N2218" s="22">
        <f t="shared" si="8326"/>
        <v>0</v>
      </c>
      <c r="O2218" s="22">
        <f t="shared" si="8413"/>
        <v>0</v>
      </c>
      <c r="P2218" s="22">
        <f t="shared" si="8414"/>
        <v>0</v>
      </c>
      <c r="Q2218" s="22">
        <f t="shared" si="8415"/>
        <v>0</v>
      </c>
      <c r="R2218" s="22">
        <f t="shared" si="8327"/>
        <v>0</v>
      </c>
      <c r="S2218" s="22">
        <f t="shared" si="8328"/>
        <v>0</v>
      </c>
      <c r="T2218" s="22">
        <f t="shared" si="8329"/>
        <v>0</v>
      </c>
      <c r="U2218" s="22">
        <f t="shared" si="8416"/>
        <v>0</v>
      </c>
      <c r="V2218" s="22">
        <f t="shared" si="8417"/>
        <v>0</v>
      </c>
      <c r="W2218" s="22">
        <f t="shared" si="8418"/>
        <v>0</v>
      </c>
      <c r="X2218" s="22">
        <f t="shared" si="8330"/>
        <v>0</v>
      </c>
      <c r="Y2218" s="22">
        <f t="shared" si="8331"/>
        <v>0</v>
      </c>
      <c r="Z2218" s="22">
        <f t="shared" si="8332"/>
        <v>0</v>
      </c>
      <c r="AA2218" s="22">
        <f t="shared" si="8419"/>
        <v>0</v>
      </c>
      <c r="AB2218" s="22">
        <f t="shared" si="8420"/>
        <v>0</v>
      </c>
      <c r="AC2218" s="22">
        <f t="shared" si="8421"/>
        <v>0</v>
      </c>
      <c r="AD2218" s="22">
        <f t="shared" si="8333"/>
        <v>0</v>
      </c>
      <c r="AE2218" s="22">
        <f t="shared" si="8334"/>
        <v>0</v>
      </c>
      <c r="AF2218" s="22">
        <f t="shared" si="8335"/>
        <v>0</v>
      </c>
      <c r="AG2218" s="22">
        <f t="shared" si="8422"/>
        <v>0</v>
      </c>
      <c r="AH2218" s="22">
        <f t="shared" si="8423"/>
        <v>0</v>
      </c>
      <c r="AI2218" s="22">
        <f t="shared" si="8424"/>
        <v>0</v>
      </c>
      <c r="AJ2218" s="22">
        <f t="shared" si="8336"/>
        <v>0</v>
      </c>
      <c r="AK2218" s="22">
        <f t="shared" si="8337"/>
        <v>0</v>
      </c>
      <c r="AL2218" s="22">
        <f t="shared" si="8338"/>
        <v>0</v>
      </c>
      <c r="AM2218" s="22">
        <f t="shared" si="8425"/>
        <v>22213.5</v>
      </c>
      <c r="AN2218" s="22">
        <f t="shared" si="8426"/>
        <v>0</v>
      </c>
      <c r="AO2218" s="22">
        <f t="shared" si="8427"/>
        <v>0</v>
      </c>
      <c r="AP2218" s="22">
        <f t="shared" si="8339"/>
        <v>22213.5</v>
      </c>
      <c r="AQ2218" s="22">
        <f t="shared" si="8340"/>
        <v>0</v>
      </c>
      <c r="AR2218" s="22">
        <f t="shared" si="8341"/>
        <v>0</v>
      </c>
      <c r="AS2218" s="22">
        <f t="shared" si="8428"/>
        <v>0</v>
      </c>
      <c r="AT2218" s="22">
        <f t="shared" si="8429"/>
        <v>0</v>
      </c>
      <c r="AU2218" s="22">
        <f t="shared" si="8430"/>
        <v>0</v>
      </c>
      <c r="AV2218" s="22">
        <f t="shared" si="8342"/>
        <v>22213.5</v>
      </c>
      <c r="AW2218" s="22">
        <f t="shared" si="8343"/>
        <v>0</v>
      </c>
      <c r="AX2218" s="22">
        <f t="shared" si="8344"/>
        <v>0</v>
      </c>
      <c r="AY2218" s="22">
        <f t="shared" si="8431"/>
        <v>112273</v>
      </c>
      <c r="AZ2218" s="22">
        <f t="shared" si="8432"/>
        <v>0</v>
      </c>
      <c r="BA2218" s="22">
        <f t="shared" si="8433"/>
        <v>0</v>
      </c>
      <c r="BB2218" s="22">
        <f t="shared" si="8345"/>
        <v>134486.5</v>
      </c>
      <c r="BC2218" s="22">
        <f t="shared" si="8346"/>
        <v>0</v>
      </c>
      <c r="BD2218" s="22">
        <f t="shared" si="8347"/>
        <v>0</v>
      </c>
      <c r="BE2218" s="22">
        <f t="shared" si="8434"/>
        <v>0</v>
      </c>
      <c r="BF2218" s="22">
        <f t="shared" si="8435"/>
        <v>0</v>
      </c>
      <c r="BG2218" s="22">
        <f t="shared" si="8436"/>
        <v>0</v>
      </c>
      <c r="BH2218" s="22">
        <f t="shared" si="8348"/>
        <v>134486.5</v>
      </c>
      <c r="BI2218" s="22">
        <f t="shared" si="8349"/>
        <v>0</v>
      </c>
      <c r="BJ2218" s="22">
        <f t="shared" si="8350"/>
        <v>0</v>
      </c>
      <c r="BK2218" s="22">
        <f t="shared" si="8437"/>
        <v>0</v>
      </c>
      <c r="BL2218" s="22">
        <f t="shared" si="8438"/>
        <v>0</v>
      </c>
      <c r="BM2218" s="22">
        <f t="shared" si="8439"/>
        <v>0</v>
      </c>
      <c r="BN2218" s="22">
        <f t="shared" si="8351"/>
        <v>134486.5</v>
      </c>
      <c r="BO2218" s="22">
        <f t="shared" si="8352"/>
        <v>0</v>
      </c>
      <c r="BP2218" s="22">
        <f t="shared" si="8353"/>
        <v>0</v>
      </c>
      <c r="BQ2218" s="22">
        <f t="shared" si="8440"/>
        <v>0</v>
      </c>
      <c r="BR2218" s="22">
        <f t="shared" si="8441"/>
        <v>0</v>
      </c>
      <c r="BS2218" s="22">
        <f t="shared" si="8354"/>
        <v>134486.5</v>
      </c>
      <c r="BT2218" s="22">
        <f t="shared" si="8355"/>
        <v>0</v>
      </c>
      <c r="BU2218" s="22">
        <f t="shared" si="8356"/>
        <v>0</v>
      </c>
      <c r="BV2218" s="22">
        <f t="shared" si="8442"/>
        <v>0</v>
      </c>
      <c r="BW2218" s="22">
        <f t="shared" si="8443"/>
        <v>0</v>
      </c>
      <c r="BX2218" s="22">
        <f t="shared" si="8357"/>
        <v>134486.5</v>
      </c>
      <c r="BY2218" s="22">
        <f t="shared" si="8358"/>
        <v>0</v>
      </c>
      <c r="BZ2218" s="22">
        <f t="shared" si="8359"/>
        <v>0</v>
      </c>
      <c r="CA2218" s="22">
        <f t="shared" si="8444"/>
        <v>0</v>
      </c>
      <c r="CB2218" s="22">
        <f t="shared" si="8445"/>
        <v>0</v>
      </c>
      <c r="CC2218" s="22">
        <f t="shared" si="8446"/>
        <v>0</v>
      </c>
      <c r="CD2218" s="22">
        <f t="shared" si="8226"/>
        <v>134486.5</v>
      </c>
      <c r="CE2218" s="22">
        <f t="shared" si="8447"/>
        <v>0</v>
      </c>
      <c r="CF2218" s="34">
        <f t="shared" si="8229"/>
        <v>134486.5</v>
      </c>
      <c r="CG2218" s="22">
        <f t="shared" si="8227"/>
        <v>0</v>
      </c>
      <c r="CH2218" s="22">
        <f t="shared" si="8448"/>
        <v>0</v>
      </c>
      <c r="CI2218" s="22">
        <f t="shared" si="8230"/>
        <v>0</v>
      </c>
      <c r="CJ2218" s="22">
        <f t="shared" si="8228"/>
        <v>0</v>
      </c>
      <c r="CK2218" s="22">
        <f t="shared" si="8448"/>
        <v>0</v>
      </c>
      <c r="CL2218" s="22">
        <f t="shared" si="8231"/>
        <v>0</v>
      </c>
      <c r="CM2218" s="22">
        <f t="shared" si="8448"/>
        <v>0</v>
      </c>
      <c r="CN2218" s="15"/>
      <c r="CO2218" s="35"/>
      <c r="CT2218" s="5" t="s">
        <v>30</v>
      </c>
    </row>
    <row r="2219" spans="1:99" x14ac:dyDescent="0.3">
      <c r="A2219" s="36" t="s">
        <v>1284</v>
      </c>
      <c r="B2219" s="16">
        <v>850</v>
      </c>
      <c r="C2219" s="32" t="s">
        <v>395</v>
      </c>
      <c r="D2219" s="32" t="s">
        <v>105</v>
      </c>
      <c r="E2219" s="33" t="s">
        <v>681</v>
      </c>
      <c r="F2219" s="22"/>
      <c r="G2219" s="22"/>
      <c r="H2219" s="22"/>
      <c r="I2219" s="22"/>
      <c r="J2219" s="22"/>
      <c r="K2219" s="22"/>
      <c r="L2219" s="22">
        <f t="shared" si="8324"/>
        <v>0</v>
      </c>
      <c r="M2219" s="22">
        <f t="shared" si="8325"/>
        <v>0</v>
      </c>
      <c r="N2219" s="22">
        <f t="shared" si="8326"/>
        <v>0</v>
      </c>
      <c r="O2219" s="22"/>
      <c r="P2219" s="22"/>
      <c r="Q2219" s="22"/>
      <c r="R2219" s="22">
        <f t="shared" si="8327"/>
        <v>0</v>
      </c>
      <c r="S2219" s="22">
        <f t="shared" si="8328"/>
        <v>0</v>
      </c>
      <c r="T2219" s="22">
        <f t="shared" si="8329"/>
        <v>0</v>
      </c>
      <c r="U2219" s="22"/>
      <c r="V2219" s="22"/>
      <c r="W2219" s="22"/>
      <c r="X2219" s="22">
        <f t="shared" si="8330"/>
        <v>0</v>
      </c>
      <c r="Y2219" s="22">
        <f t="shared" si="8331"/>
        <v>0</v>
      </c>
      <c r="Z2219" s="22">
        <f t="shared" si="8332"/>
        <v>0</v>
      </c>
      <c r="AA2219" s="22"/>
      <c r="AB2219" s="22"/>
      <c r="AC2219" s="22"/>
      <c r="AD2219" s="22">
        <f t="shared" si="8333"/>
        <v>0</v>
      </c>
      <c r="AE2219" s="22">
        <f t="shared" si="8334"/>
        <v>0</v>
      </c>
      <c r="AF2219" s="22">
        <f t="shared" si="8335"/>
        <v>0</v>
      </c>
      <c r="AG2219" s="22"/>
      <c r="AH2219" s="22"/>
      <c r="AI2219" s="22"/>
      <c r="AJ2219" s="22">
        <f t="shared" si="8336"/>
        <v>0</v>
      </c>
      <c r="AK2219" s="22">
        <f t="shared" si="8337"/>
        <v>0</v>
      </c>
      <c r="AL2219" s="22">
        <f t="shared" si="8338"/>
        <v>0</v>
      </c>
      <c r="AM2219" s="22">
        <v>22213.5</v>
      </c>
      <c r="AN2219" s="22"/>
      <c r="AO2219" s="22"/>
      <c r="AP2219" s="22">
        <f t="shared" si="8339"/>
        <v>22213.5</v>
      </c>
      <c r="AQ2219" s="22">
        <f t="shared" si="8340"/>
        <v>0</v>
      </c>
      <c r="AR2219" s="22">
        <f t="shared" si="8341"/>
        <v>0</v>
      </c>
      <c r="AS2219" s="22"/>
      <c r="AT2219" s="22"/>
      <c r="AU2219" s="22"/>
      <c r="AV2219" s="22">
        <f t="shared" si="8342"/>
        <v>22213.5</v>
      </c>
      <c r="AW2219" s="22">
        <f t="shared" si="8343"/>
        <v>0</v>
      </c>
      <c r="AX2219" s="22">
        <f t="shared" si="8344"/>
        <v>0</v>
      </c>
      <c r="AY2219" s="22">
        <v>112273</v>
      </c>
      <c r="AZ2219" s="22"/>
      <c r="BA2219" s="22"/>
      <c r="BB2219" s="22">
        <f t="shared" si="8345"/>
        <v>134486.5</v>
      </c>
      <c r="BC2219" s="22">
        <f t="shared" si="8346"/>
        <v>0</v>
      </c>
      <c r="BD2219" s="22">
        <f t="shared" si="8347"/>
        <v>0</v>
      </c>
      <c r="BE2219" s="22"/>
      <c r="BF2219" s="22"/>
      <c r="BG2219" s="22"/>
      <c r="BH2219" s="22">
        <f t="shared" si="8348"/>
        <v>134486.5</v>
      </c>
      <c r="BI2219" s="22">
        <f t="shared" si="8349"/>
        <v>0</v>
      </c>
      <c r="BJ2219" s="22">
        <f t="shared" si="8350"/>
        <v>0</v>
      </c>
      <c r="BK2219" s="22"/>
      <c r="BL2219" s="22"/>
      <c r="BM2219" s="22"/>
      <c r="BN2219" s="22">
        <f t="shared" si="8351"/>
        <v>134486.5</v>
      </c>
      <c r="BO2219" s="22">
        <f t="shared" si="8352"/>
        <v>0</v>
      </c>
      <c r="BP2219" s="22">
        <f t="shared" si="8353"/>
        <v>0</v>
      </c>
      <c r="BQ2219" s="22"/>
      <c r="BR2219" s="22"/>
      <c r="BS2219" s="22">
        <f t="shared" si="8354"/>
        <v>134486.5</v>
      </c>
      <c r="BT2219" s="22">
        <f t="shared" si="8355"/>
        <v>0</v>
      </c>
      <c r="BU2219" s="22">
        <f t="shared" si="8356"/>
        <v>0</v>
      </c>
      <c r="BV2219" s="22"/>
      <c r="BW2219" s="22"/>
      <c r="BX2219" s="22">
        <f t="shared" si="8357"/>
        <v>134486.5</v>
      </c>
      <c r="BY2219" s="22">
        <f t="shared" si="8358"/>
        <v>0</v>
      </c>
      <c r="BZ2219" s="22">
        <f t="shared" si="8359"/>
        <v>0</v>
      </c>
      <c r="CA2219" s="22"/>
      <c r="CB2219" s="22"/>
      <c r="CC2219" s="22"/>
      <c r="CD2219" s="22">
        <f t="shared" si="8226"/>
        <v>134486.5</v>
      </c>
      <c r="CE2219" s="22"/>
      <c r="CF2219" s="34">
        <f t="shared" si="8229"/>
        <v>134486.5</v>
      </c>
      <c r="CG2219" s="22">
        <f t="shared" si="8227"/>
        <v>0</v>
      </c>
      <c r="CH2219" s="22"/>
      <c r="CI2219" s="22">
        <f t="shared" si="8230"/>
        <v>0</v>
      </c>
      <c r="CJ2219" s="22">
        <f t="shared" si="8228"/>
        <v>0</v>
      </c>
      <c r="CK2219" s="22"/>
      <c r="CL2219" s="22">
        <f t="shared" si="8231"/>
        <v>0</v>
      </c>
      <c r="CM2219" s="22"/>
      <c r="CN2219" s="15"/>
      <c r="CO2219" s="35"/>
    </row>
    <row r="2220" spans="1:99" ht="31.2" x14ac:dyDescent="0.3">
      <c r="A2220" s="36" t="s">
        <v>1286</v>
      </c>
      <c r="B2220" s="36"/>
      <c r="C2220" s="33"/>
      <c r="D2220" s="32"/>
      <c r="E2220" s="33" t="s">
        <v>1287</v>
      </c>
      <c r="F2220" s="22">
        <f t="shared" si="8407"/>
        <v>2753.6</v>
      </c>
      <c r="G2220" s="22">
        <f t="shared" si="8408"/>
        <v>0</v>
      </c>
      <c r="H2220" s="22">
        <f t="shared" si="8409"/>
        <v>0</v>
      </c>
      <c r="I2220" s="22">
        <f t="shared" si="8410"/>
        <v>0</v>
      </c>
      <c r="J2220" s="22">
        <f t="shared" si="8411"/>
        <v>0</v>
      </c>
      <c r="K2220" s="22">
        <f t="shared" si="8412"/>
        <v>0</v>
      </c>
      <c r="L2220" s="22">
        <f t="shared" si="8324"/>
        <v>2753.6</v>
      </c>
      <c r="M2220" s="22">
        <f t="shared" si="8325"/>
        <v>0</v>
      </c>
      <c r="N2220" s="22">
        <f t="shared" si="8326"/>
        <v>0</v>
      </c>
      <c r="O2220" s="22">
        <f t="shared" si="8413"/>
        <v>0</v>
      </c>
      <c r="P2220" s="22">
        <f t="shared" si="8414"/>
        <v>0</v>
      </c>
      <c r="Q2220" s="22">
        <f t="shared" si="8415"/>
        <v>0</v>
      </c>
      <c r="R2220" s="22">
        <f t="shared" si="8327"/>
        <v>2753.6</v>
      </c>
      <c r="S2220" s="22">
        <f t="shared" si="8328"/>
        <v>0</v>
      </c>
      <c r="T2220" s="22">
        <f t="shared" si="8329"/>
        <v>0</v>
      </c>
      <c r="U2220" s="22">
        <f t="shared" si="8416"/>
        <v>0</v>
      </c>
      <c r="V2220" s="22">
        <f t="shared" si="8417"/>
        <v>0</v>
      </c>
      <c r="W2220" s="22">
        <f t="shared" si="8418"/>
        <v>0</v>
      </c>
      <c r="X2220" s="22">
        <f t="shared" si="8330"/>
        <v>2753.6</v>
      </c>
      <c r="Y2220" s="22">
        <f t="shared" si="8331"/>
        <v>0</v>
      </c>
      <c r="Z2220" s="22">
        <f t="shared" si="8332"/>
        <v>0</v>
      </c>
      <c r="AA2220" s="22">
        <f t="shared" si="8419"/>
        <v>0</v>
      </c>
      <c r="AB2220" s="22">
        <f t="shared" si="8420"/>
        <v>0</v>
      </c>
      <c r="AC2220" s="22">
        <f t="shared" si="8421"/>
        <v>0</v>
      </c>
      <c r="AD2220" s="22">
        <f t="shared" si="8333"/>
        <v>2753.6</v>
      </c>
      <c r="AE2220" s="22">
        <f t="shared" si="8334"/>
        <v>0</v>
      </c>
      <c r="AF2220" s="22">
        <f t="shared" si="8335"/>
        <v>0</v>
      </c>
      <c r="AG2220" s="22">
        <f t="shared" si="8422"/>
        <v>0</v>
      </c>
      <c r="AH2220" s="22">
        <f t="shared" si="8423"/>
        <v>0</v>
      </c>
      <c r="AI2220" s="22">
        <f t="shared" si="8424"/>
        <v>0</v>
      </c>
      <c r="AJ2220" s="22">
        <f t="shared" si="8336"/>
        <v>2753.6</v>
      </c>
      <c r="AK2220" s="22">
        <f t="shared" si="8337"/>
        <v>0</v>
      </c>
      <c r="AL2220" s="22">
        <f t="shared" si="8338"/>
        <v>0</v>
      </c>
      <c r="AM2220" s="22">
        <f t="shared" si="8425"/>
        <v>0</v>
      </c>
      <c r="AN2220" s="22">
        <f t="shared" si="8426"/>
        <v>0</v>
      </c>
      <c r="AO2220" s="22">
        <f t="shared" si="8427"/>
        <v>0</v>
      </c>
      <c r="AP2220" s="22">
        <f t="shared" si="8339"/>
        <v>2753.6</v>
      </c>
      <c r="AQ2220" s="22">
        <f t="shared" si="8340"/>
        <v>0</v>
      </c>
      <c r="AR2220" s="22">
        <f t="shared" si="8341"/>
        <v>0</v>
      </c>
      <c r="AS2220" s="22">
        <f t="shared" si="8428"/>
        <v>0</v>
      </c>
      <c r="AT2220" s="22">
        <f t="shared" si="8429"/>
        <v>0</v>
      </c>
      <c r="AU2220" s="22">
        <f t="shared" si="8430"/>
        <v>0</v>
      </c>
      <c r="AV2220" s="22">
        <f t="shared" si="8342"/>
        <v>2753.6</v>
      </c>
      <c r="AW2220" s="22">
        <f t="shared" si="8343"/>
        <v>0</v>
      </c>
      <c r="AX2220" s="22">
        <f t="shared" si="8344"/>
        <v>0</v>
      </c>
      <c r="AY2220" s="22">
        <f t="shared" si="8431"/>
        <v>0</v>
      </c>
      <c r="AZ2220" s="22">
        <f t="shared" si="8432"/>
        <v>0</v>
      </c>
      <c r="BA2220" s="22">
        <f t="shared" si="8433"/>
        <v>0</v>
      </c>
      <c r="BB2220" s="22">
        <f t="shared" si="8345"/>
        <v>2753.6</v>
      </c>
      <c r="BC2220" s="22">
        <f t="shared" si="8346"/>
        <v>0</v>
      </c>
      <c r="BD2220" s="22">
        <f t="shared" si="8347"/>
        <v>0</v>
      </c>
      <c r="BE2220" s="22">
        <f t="shared" si="8434"/>
        <v>0</v>
      </c>
      <c r="BF2220" s="22">
        <f t="shared" si="8435"/>
        <v>0</v>
      </c>
      <c r="BG2220" s="22">
        <f t="shared" si="8436"/>
        <v>0</v>
      </c>
      <c r="BH2220" s="22">
        <f t="shared" si="8348"/>
        <v>2753.6</v>
      </c>
      <c r="BI2220" s="22">
        <f t="shared" si="8349"/>
        <v>0</v>
      </c>
      <c r="BJ2220" s="22">
        <f t="shared" si="8350"/>
        <v>0</v>
      </c>
      <c r="BK2220" s="22">
        <f t="shared" si="8437"/>
        <v>0</v>
      </c>
      <c r="BL2220" s="22">
        <f t="shared" si="8438"/>
        <v>0</v>
      </c>
      <c r="BM2220" s="22">
        <f t="shared" si="8439"/>
        <v>0</v>
      </c>
      <c r="BN2220" s="22">
        <f t="shared" si="8351"/>
        <v>2753.6</v>
      </c>
      <c r="BO2220" s="22">
        <f t="shared" si="8352"/>
        <v>0</v>
      </c>
      <c r="BP2220" s="22">
        <f t="shared" si="8353"/>
        <v>0</v>
      </c>
      <c r="BQ2220" s="22">
        <f t="shared" si="8440"/>
        <v>0</v>
      </c>
      <c r="BR2220" s="22">
        <f t="shared" si="8441"/>
        <v>0</v>
      </c>
      <c r="BS2220" s="22">
        <f t="shared" si="8354"/>
        <v>2753.6</v>
      </c>
      <c r="BT2220" s="22">
        <f t="shared" si="8355"/>
        <v>0</v>
      </c>
      <c r="BU2220" s="22">
        <f t="shared" si="8356"/>
        <v>0</v>
      </c>
      <c r="BV2220" s="22">
        <f t="shared" si="8442"/>
        <v>0</v>
      </c>
      <c r="BW2220" s="22">
        <f t="shared" si="8443"/>
        <v>0</v>
      </c>
      <c r="BX2220" s="22">
        <f t="shared" si="8357"/>
        <v>2753.6</v>
      </c>
      <c r="BY2220" s="22">
        <f t="shared" si="8358"/>
        <v>0</v>
      </c>
      <c r="BZ2220" s="22">
        <f t="shared" si="8359"/>
        <v>0</v>
      </c>
      <c r="CA2220" s="22">
        <f t="shared" si="8444"/>
        <v>0</v>
      </c>
      <c r="CB2220" s="22">
        <f t="shared" si="8445"/>
        <v>0</v>
      </c>
      <c r="CC2220" s="22">
        <f t="shared" si="8446"/>
        <v>0</v>
      </c>
      <c r="CD2220" s="22">
        <f t="shared" si="8226"/>
        <v>2753.6</v>
      </c>
      <c r="CE2220" s="22">
        <f t="shared" si="8447"/>
        <v>0</v>
      </c>
      <c r="CF2220" s="34">
        <f t="shared" si="8229"/>
        <v>2753.6</v>
      </c>
      <c r="CG2220" s="22">
        <f t="shared" si="8227"/>
        <v>0</v>
      </c>
      <c r="CH2220" s="22">
        <f t="shared" si="8448"/>
        <v>0</v>
      </c>
      <c r="CI2220" s="22">
        <f t="shared" si="8230"/>
        <v>0</v>
      </c>
      <c r="CJ2220" s="22">
        <f t="shared" si="8228"/>
        <v>0</v>
      </c>
      <c r="CK2220" s="22">
        <f t="shared" si="8448"/>
        <v>0</v>
      </c>
      <c r="CL2220" s="22">
        <f t="shared" si="8231"/>
        <v>0</v>
      </c>
      <c r="CM2220" s="22">
        <f t="shared" si="8448"/>
        <v>0</v>
      </c>
      <c r="CN2220" s="15"/>
      <c r="CO2220" s="35"/>
      <c r="CU2220" s="5" t="s">
        <v>31</v>
      </c>
    </row>
    <row r="2221" spans="1:99" ht="46.8" x14ac:dyDescent="0.3">
      <c r="A2221" s="36" t="s">
        <v>1286</v>
      </c>
      <c r="B2221" s="36" t="s">
        <v>1288</v>
      </c>
      <c r="C2221" s="33"/>
      <c r="D2221" s="32"/>
      <c r="E2221" s="33" t="s">
        <v>84</v>
      </c>
      <c r="F2221" s="22">
        <f t="shared" si="8407"/>
        <v>2753.6</v>
      </c>
      <c r="G2221" s="22">
        <f t="shared" si="8408"/>
        <v>0</v>
      </c>
      <c r="H2221" s="22">
        <f t="shared" si="8409"/>
        <v>0</v>
      </c>
      <c r="I2221" s="22">
        <f t="shared" si="8410"/>
        <v>0</v>
      </c>
      <c r="J2221" s="22">
        <f t="shared" si="8411"/>
        <v>0</v>
      </c>
      <c r="K2221" s="22">
        <f t="shared" si="8412"/>
        <v>0</v>
      </c>
      <c r="L2221" s="22">
        <f t="shared" si="8324"/>
        <v>2753.6</v>
      </c>
      <c r="M2221" s="22">
        <f t="shared" si="8325"/>
        <v>0</v>
      </c>
      <c r="N2221" s="22">
        <f t="shared" si="8326"/>
        <v>0</v>
      </c>
      <c r="O2221" s="22">
        <f t="shared" si="8413"/>
        <v>0</v>
      </c>
      <c r="P2221" s="22">
        <f t="shared" si="8414"/>
        <v>0</v>
      </c>
      <c r="Q2221" s="22">
        <f t="shared" si="8415"/>
        <v>0</v>
      </c>
      <c r="R2221" s="22">
        <f t="shared" si="8327"/>
        <v>2753.6</v>
      </c>
      <c r="S2221" s="22">
        <f t="shared" si="8328"/>
        <v>0</v>
      </c>
      <c r="T2221" s="22">
        <f t="shared" si="8329"/>
        <v>0</v>
      </c>
      <c r="U2221" s="22">
        <f t="shared" si="8416"/>
        <v>0</v>
      </c>
      <c r="V2221" s="22">
        <f t="shared" si="8417"/>
        <v>0</v>
      </c>
      <c r="W2221" s="22">
        <f t="shared" si="8418"/>
        <v>0</v>
      </c>
      <c r="X2221" s="22">
        <f t="shared" si="8330"/>
        <v>2753.6</v>
      </c>
      <c r="Y2221" s="22">
        <f t="shared" si="8331"/>
        <v>0</v>
      </c>
      <c r="Z2221" s="22">
        <f t="shared" si="8332"/>
        <v>0</v>
      </c>
      <c r="AA2221" s="22">
        <f t="shared" si="8419"/>
        <v>0</v>
      </c>
      <c r="AB2221" s="22">
        <f t="shared" si="8420"/>
        <v>0</v>
      </c>
      <c r="AC2221" s="22">
        <f t="shared" si="8421"/>
        <v>0</v>
      </c>
      <c r="AD2221" s="22">
        <f t="shared" si="8333"/>
        <v>2753.6</v>
      </c>
      <c r="AE2221" s="22">
        <f t="shared" si="8334"/>
        <v>0</v>
      </c>
      <c r="AF2221" s="22">
        <f t="shared" si="8335"/>
        <v>0</v>
      </c>
      <c r="AG2221" s="22">
        <f t="shared" si="8422"/>
        <v>0</v>
      </c>
      <c r="AH2221" s="22">
        <f t="shared" si="8423"/>
        <v>0</v>
      </c>
      <c r="AI2221" s="22">
        <f t="shared" si="8424"/>
        <v>0</v>
      </c>
      <c r="AJ2221" s="22">
        <f t="shared" si="8336"/>
        <v>2753.6</v>
      </c>
      <c r="AK2221" s="22">
        <f t="shared" si="8337"/>
        <v>0</v>
      </c>
      <c r="AL2221" s="22">
        <f t="shared" si="8338"/>
        <v>0</v>
      </c>
      <c r="AM2221" s="22">
        <f t="shared" si="8425"/>
        <v>0</v>
      </c>
      <c r="AN2221" s="22">
        <f t="shared" si="8426"/>
        <v>0</v>
      </c>
      <c r="AO2221" s="22">
        <f t="shared" si="8427"/>
        <v>0</v>
      </c>
      <c r="AP2221" s="22">
        <f t="shared" si="8339"/>
        <v>2753.6</v>
      </c>
      <c r="AQ2221" s="22">
        <f t="shared" si="8340"/>
        <v>0</v>
      </c>
      <c r="AR2221" s="22">
        <f t="shared" si="8341"/>
        <v>0</v>
      </c>
      <c r="AS2221" s="22">
        <f t="shared" si="8428"/>
        <v>0</v>
      </c>
      <c r="AT2221" s="22">
        <f t="shared" si="8429"/>
        <v>0</v>
      </c>
      <c r="AU2221" s="22">
        <f t="shared" si="8430"/>
        <v>0</v>
      </c>
      <c r="AV2221" s="22">
        <f t="shared" si="8342"/>
        <v>2753.6</v>
      </c>
      <c r="AW2221" s="22">
        <f t="shared" si="8343"/>
        <v>0</v>
      </c>
      <c r="AX2221" s="22">
        <f t="shared" si="8344"/>
        <v>0</v>
      </c>
      <c r="AY2221" s="22">
        <f t="shared" si="8431"/>
        <v>0</v>
      </c>
      <c r="AZ2221" s="22">
        <f t="shared" si="8432"/>
        <v>0</v>
      </c>
      <c r="BA2221" s="22">
        <f t="shared" si="8433"/>
        <v>0</v>
      </c>
      <c r="BB2221" s="22">
        <f t="shared" si="8345"/>
        <v>2753.6</v>
      </c>
      <c r="BC2221" s="22">
        <f t="shared" si="8346"/>
        <v>0</v>
      </c>
      <c r="BD2221" s="22">
        <f t="shared" si="8347"/>
        <v>0</v>
      </c>
      <c r="BE2221" s="22">
        <f t="shared" si="8434"/>
        <v>0</v>
      </c>
      <c r="BF2221" s="22">
        <f t="shared" si="8435"/>
        <v>0</v>
      </c>
      <c r="BG2221" s="22">
        <f t="shared" si="8436"/>
        <v>0</v>
      </c>
      <c r="BH2221" s="22">
        <f t="shared" si="8348"/>
        <v>2753.6</v>
      </c>
      <c r="BI2221" s="22">
        <f t="shared" si="8349"/>
        <v>0</v>
      </c>
      <c r="BJ2221" s="22">
        <f t="shared" si="8350"/>
        <v>0</v>
      </c>
      <c r="BK2221" s="22">
        <f t="shared" si="8437"/>
        <v>0</v>
      </c>
      <c r="BL2221" s="22">
        <f t="shared" si="8438"/>
        <v>0</v>
      </c>
      <c r="BM2221" s="22">
        <f t="shared" si="8439"/>
        <v>0</v>
      </c>
      <c r="BN2221" s="22">
        <f t="shared" si="8351"/>
        <v>2753.6</v>
      </c>
      <c r="BO2221" s="22">
        <f t="shared" si="8352"/>
        <v>0</v>
      </c>
      <c r="BP2221" s="22">
        <f t="shared" si="8353"/>
        <v>0</v>
      </c>
      <c r="BQ2221" s="22">
        <f t="shared" si="8440"/>
        <v>0</v>
      </c>
      <c r="BR2221" s="22">
        <f t="shared" si="8441"/>
        <v>0</v>
      </c>
      <c r="BS2221" s="22">
        <f t="shared" si="8354"/>
        <v>2753.6</v>
      </c>
      <c r="BT2221" s="22">
        <f t="shared" si="8355"/>
        <v>0</v>
      </c>
      <c r="BU2221" s="22">
        <f t="shared" si="8356"/>
        <v>0</v>
      </c>
      <c r="BV2221" s="22">
        <f t="shared" si="8442"/>
        <v>0</v>
      </c>
      <c r="BW2221" s="22">
        <f t="shared" si="8443"/>
        <v>0</v>
      </c>
      <c r="BX2221" s="22">
        <f t="shared" si="8357"/>
        <v>2753.6</v>
      </c>
      <c r="BY2221" s="22">
        <f t="shared" si="8358"/>
        <v>0</v>
      </c>
      <c r="BZ2221" s="22">
        <f t="shared" si="8359"/>
        <v>0</v>
      </c>
      <c r="CA2221" s="22">
        <f t="shared" si="8444"/>
        <v>0</v>
      </c>
      <c r="CB2221" s="22">
        <f t="shared" si="8445"/>
        <v>0</v>
      </c>
      <c r="CC2221" s="22">
        <f t="shared" si="8446"/>
        <v>0</v>
      </c>
      <c r="CD2221" s="22">
        <f t="shared" si="8226"/>
        <v>2753.6</v>
      </c>
      <c r="CE2221" s="22">
        <f t="shared" si="8447"/>
        <v>0</v>
      </c>
      <c r="CF2221" s="34">
        <f t="shared" si="8229"/>
        <v>2753.6</v>
      </c>
      <c r="CG2221" s="22">
        <f t="shared" si="8227"/>
        <v>0</v>
      </c>
      <c r="CH2221" s="22">
        <f t="shared" si="8448"/>
        <v>0</v>
      </c>
      <c r="CI2221" s="22">
        <f t="shared" si="8230"/>
        <v>0</v>
      </c>
      <c r="CJ2221" s="22">
        <f t="shared" si="8228"/>
        <v>0</v>
      </c>
      <c r="CK2221" s="22">
        <f t="shared" si="8448"/>
        <v>0</v>
      </c>
      <c r="CL2221" s="22">
        <f t="shared" si="8231"/>
        <v>0</v>
      </c>
      <c r="CM2221" s="22">
        <f t="shared" si="8448"/>
        <v>0</v>
      </c>
      <c r="CN2221" s="15"/>
      <c r="CO2221" s="35"/>
      <c r="CS2221" s="5" t="s">
        <v>29</v>
      </c>
    </row>
    <row r="2222" spans="1:99" x14ac:dyDescent="0.3">
      <c r="A2222" s="36" t="s">
        <v>1286</v>
      </c>
      <c r="B2222" s="16">
        <v>410</v>
      </c>
      <c r="C2222" s="33"/>
      <c r="D2222" s="32"/>
      <c r="E2222" s="33" t="s">
        <v>85</v>
      </c>
      <c r="F2222" s="22">
        <f t="shared" si="8407"/>
        <v>2753.6</v>
      </c>
      <c r="G2222" s="22">
        <f t="shared" si="8408"/>
        <v>0</v>
      </c>
      <c r="H2222" s="22">
        <f t="shared" si="8409"/>
        <v>0</v>
      </c>
      <c r="I2222" s="22">
        <f t="shared" si="8410"/>
        <v>0</v>
      </c>
      <c r="J2222" s="22">
        <f t="shared" si="8411"/>
        <v>0</v>
      </c>
      <c r="K2222" s="22">
        <f t="shared" si="8412"/>
        <v>0</v>
      </c>
      <c r="L2222" s="22">
        <f t="shared" si="8324"/>
        <v>2753.6</v>
      </c>
      <c r="M2222" s="22">
        <f t="shared" si="8325"/>
        <v>0</v>
      </c>
      <c r="N2222" s="22">
        <f t="shared" si="8326"/>
        <v>0</v>
      </c>
      <c r="O2222" s="22">
        <f t="shared" si="8413"/>
        <v>0</v>
      </c>
      <c r="P2222" s="22">
        <f t="shared" si="8414"/>
        <v>0</v>
      </c>
      <c r="Q2222" s="22">
        <f t="shared" si="8415"/>
        <v>0</v>
      </c>
      <c r="R2222" s="22">
        <f t="shared" si="8327"/>
        <v>2753.6</v>
      </c>
      <c r="S2222" s="22">
        <f t="shared" si="8328"/>
        <v>0</v>
      </c>
      <c r="T2222" s="22">
        <f t="shared" si="8329"/>
        <v>0</v>
      </c>
      <c r="U2222" s="22">
        <f t="shared" si="8416"/>
        <v>0</v>
      </c>
      <c r="V2222" s="22">
        <f t="shared" si="8417"/>
        <v>0</v>
      </c>
      <c r="W2222" s="22">
        <f t="shared" si="8418"/>
        <v>0</v>
      </c>
      <c r="X2222" s="22">
        <f t="shared" si="8330"/>
        <v>2753.6</v>
      </c>
      <c r="Y2222" s="22">
        <f t="shared" si="8331"/>
        <v>0</v>
      </c>
      <c r="Z2222" s="22">
        <f t="shared" si="8332"/>
        <v>0</v>
      </c>
      <c r="AA2222" s="22">
        <f t="shared" si="8419"/>
        <v>0</v>
      </c>
      <c r="AB2222" s="22">
        <f t="shared" si="8420"/>
        <v>0</v>
      </c>
      <c r="AC2222" s="22">
        <f t="shared" si="8421"/>
        <v>0</v>
      </c>
      <c r="AD2222" s="22">
        <f t="shared" si="8333"/>
        <v>2753.6</v>
      </c>
      <c r="AE2222" s="22">
        <f t="shared" si="8334"/>
        <v>0</v>
      </c>
      <c r="AF2222" s="22">
        <f t="shared" si="8335"/>
        <v>0</v>
      </c>
      <c r="AG2222" s="22">
        <f t="shared" si="8422"/>
        <v>0</v>
      </c>
      <c r="AH2222" s="22">
        <f t="shared" si="8423"/>
        <v>0</v>
      </c>
      <c r="AI2222" s="22">
        <f t="shared" si="8424"/>
        <v>0</v>
      </c>
      <c r="AJ2222" s="22">
        <f t="shared" si="8336"/>
        <v>2753.6</v>
      </c>
      <c r="AK2222" s="22">
        <f t="shared" si="8337"/>
        <v>0</v>
      </c>
      <c r="AL2222" s="22">
        <f t="shared" si="8338"/>
        <v>0</v>
      </c>
      <c r="AM2222" s="22">
        <f t="shared" si="8425"/>
        <v>0</v>
      </c>
      <c r="AN2222" s="22">
        <f t="shared" si="8426"/>
        <v>0</v>
      </c>
      <c r="AO2222" s="22">
        <f t="shared" si="8427"/>
        <v>0</v>
      </c>
      <c r="AP2222" s="22">
        <f t="shared" si="8339"/>
        <v>2753.6</v>
      </c>
      <c r="AQ2222" s="22">
        <f t="shared" si="8340"/>
        <v>0</v>
      </c>
      <c r="AR2222" s="22">
        <f t="shared" si="8341"/>
        <v>0</v>
      </c>
      <c r="AS2222" s="22">
        <f t="shared" si="8428"/>
        <v>0</v>
      </c>
      <c r="AT2222" s="22">
        <f t="shared" si="8429"/>
        <v>0</v>
      </c>
      <c r="AU2222" s="22">
        <f t="shared" si="8430"/>
        <v>0</v>
      </c>
      <c r="AV2222" s="22">
        <f t="shared" si="8342"/>
        <v>2753.6</v>
      </c>
      <c r="AW2222" s="22">
        <f t="shared" si="8343"/>
        <v>0</v>
      </c>
      <c r="AX2222" s="22">
        <f t="shared" si="8344"/>
        <v>0</v>
      </c>
      <c r="AY2222" s="22">
        <f t="shared" si="8431"/>
        <v>0</v>
      </c>
      <c r="AZ2222" s="22">
        <f t="shared" si="8432"/>
        <v>0</v>
      </c>
      <c r="BA2222" s="22">
        <f t="shared" si="8433"/>
        <v>0</v>
      </c>
      <c r="BB2222" s="22">
        <f t="shared" si="8345"/>
        <v>2753.6</v>
      </c>
      <c r="BC2222" s="22">
        <f t="shared" si="8346"/>
        <v>0</v>
      </c>
      <c r="BD2222" s="22">
        <f t="shared" si="8347"/>
        <v>0</v>
      </c>
      <c r="BE2222" s="22">
        <f t="shared" si="8434"/>
        <v>0</v>
      </c>
      <c r="BF2222" s="22">
        <f t="shared" si="8435"/>
        <v>0</v>
      </c>
      <c r="BG2222" s="22">
        <f t="shared" si="8436"/>
        <v>0</v>
      </c>
      <c r="BH2222" s="22">
        <f t="shared" si="8348"/>
        <v>2753.6</v>
      </c>
      <c r="BI2222" s="22">
        <f t="shared" si="8349"/>
        <v>0</v>
      </c>
      <c r="BJ2222" s="22">
        <f t="shared" si="8350"/>
        <v>0</v>
      </c>
      <c r="BK2222" s="22">
        <f t="shared" si="8437"/>
        <v>0</v>
      </c>
      <c r="BL2222" s="22">
        <f t="shared" si="8438"/>
        <v>0</v>
      </c>
      <c r="BM2222" s="22">
        <f t="shared" si="8439"/>
        <v>0</v>
      </c>
      <c r="BN2222" s="22">
        <f t="shared" si="8351"/>
        <v>2753.6</v>
      </c>
      <c r="BO2222" s="22">
        <f t="shared" si="8352"/>
        <v>0</v>
      </c>
      <c r="BP2222" s="22">
        <f t="shared" si="8353"/>
        <v>0</v>
      </c>
      <c r="BQ2222" s="22">
        <f t="shared" si="8440"/>
        <v>0</v>
      </c>
      <c r="BR2222" s="22">
        <f t="shared" si="8441"/>
        <v>0</v>
      </c>
      <c r="BS2222" s="22">
        <f t="shared" si="8354"/>
        <v>2753.6</v>
      </c>
      <c r="BT2222" s="22">
        <f t="shared" si="8355"/>
        <v>0</v>
      </c>
      <c r="BU2222" s="22">
        <f t="shared" si="8356"/>
        <v>0</v>
      </c>
      <c r="BV2222" s="22">
        <f t="shared" si="8442"/>
        <v>0</v>
      </c>
      <c r="BW2222" s="22">
        <f t="shared" si="8443"/>
        <v>0</v>
      </c>
      <c r="BX2222" s="22">
        <f t="shared" si="8357"/>
        <v>2753.6</v>
      </c>
      <c r="BY2222" s="22">
        <f t="shared" si="8358"/>
        <v>0</v>
      </c>
      <c r="BZ2222" s="22">
        <f t="shared" si="8359"/>
        <v>0</v>
      </c>
      <c r="CA2222" s="22">
        <f t="shared" si="8444"/>
        <v>0</v>
      </c>
      <c r="CB2222" s="22">
        <f t="shared" si="8445"/>
        <v>0</v>
      </c>
      <c r="CC2222" s="22">
        <f t="shared" si="8446"/>
        <v>0</v>
      </c>
      <c r="CD2222" s="22">
        <f t="shared" si="8226"/>
        <v>2753.6</v>
      </c>
      <c r="CE2222" s="22">
        <f t="shared" si="8447"/>
        <v>0</v>
      </c>
      <c r="CF2222" s="34">
        <f t="shared" si="8229"/>
        <v>2753.6</v>
      </c>
      <c r="CG2222" s="22">
        <f t="shared" si="8227"/>
        <v>0</v>
      </c>
      <c r="CH2222" s="22">
        <f t="shared" si="8448"/>
        <v>0</v>
      </c>
      <c r="CI2222" s="22">
        <f t="shared" si="8230"/>
        <v>0</v>
      </c>
      <c r="CJ2222" s="22">
        <f t="shared" si="8228"/>
        <v>0</v>
      </c>
      <c r="CK2222" s="22">
        <f t="shared" si="8448"/>
        <v>0</v>
      </c>
      <c r="CL2222" s="22">
        <f t="shared" si="8231"/>
        <v>0</v>
      </c>
      <c r="CM2222" s="22">
        <f t="shared" si="8448"/>
        <v>0</v>
      </c>
      <c r="CN2222" s="15"/>
      <c r="CO2222" s="35"/>
      <c r="CT2222" s="5" t="s">
        <v>30</v>
      </c>
    </row>
    <row r="2223" spans="1:99" x14ac:dyDescent="0.3">
      <c r="A2223" s="36" t="s">
        <v>1286</v>
      </c>
      <c r="B2223" s="16">
        <v>410</v>
      </c>
      <c r="C2223" s="32" t="s">
        <v>395</v>
      </c>
      <c r="D2223" s="32" t="s">
        <v>105</v>
      </c>
      <c r="E2223" s="33" t="s">
        <v>681</v>
      </c>
      <c r="F2223" s="22">
        <v>2753.6</v>
      </c>
      <c r="G2223" s="22"/>
      <c r="H2223" s="22"/>
      <c r="I2223" s="22"/>
      <c r="J2223" s="22"/>
      <c r="K2223" s="22"/>
      <c r="L2223" s="22">
        <f t="shared" si="8324"/>
        <v>2753.6</v>
      </c>
      <c r="M2223" s="22">
        <f t="shared" si="8325"/>
        <v>0</v>
      </c>
      <c r="N2223" s="22">
        <f t="shared" si="8326"/>
        <v>0</v>
      </c>
      <c r="O2223" s="22"/>
      <c r="P2223" s="22"/>
      <c r="Q2223" s="22"/>
      <c r="R2223" s="22">
        <f t="shared" si="8327"/>
        <v>2753.6</v>
      </c>
      <c r="S2223" s="22">
        <f t="shared" si="8328"/>
        <v>0</v>
      </c>
      <c r="T2223" s="22">
        <f t="shared" si="8329"/>
        <v>0</v>
      </c>
      <c r="U2223" s="22"/>
      <c r="V2223" s="22"/>
      <c r="W2223" s="22"/>
      <c r="X2223" s="22">
        <f t="shared" si="8330"/>
        <v>2753.6</v>
      </c>
      <c r="Y2223" s="22">
        <f t="shared" si="8331"/>
        <v>0</v>
      </c>
      <c r="Z2223" s="22">
        <f t="shared" si="8332"/>
        <v>0</v>
      </c>
      <c r="AA2223" s="22"/>
      <c r="AB2223" s="22"/>
      <c r="AC2223" s="22"/>
      <c r="AD2223" s="22">
        <f t="shared" si="8333"/>
        <v>2753.6</v>
      </c>
      <c r="AE2223" s="22">
        <f t="shared" si="8334"/>
        <v>0</v>
      </c>
      <c r="AF2223" s="22">
        <f t="shared" si="8335"/>
        <v>0</v>
      </c>
      <c r="AG2223" s="22"/>
      <c r="AH2223" s="22"/>
      <c r="AI2223" s="22"/>
      <c r="AJ2223" s="22">
        <f t="shared" si="8336"/>
        <v>2753.6</v>
      </c>
      <c r="AK2223" s="22">
        <f t="shared" si="8337"/>
        <v>0</v>
      </c>
      <c r="AL2223" s="22">
        <f t="shared" si="8338"/>
        <v>0</v>
      </c>
      <c r="AM2223" s="22"/>
      <c r="AN2223" s="22"/>
      <c r="AO2223" s="22"/>
      <c r="AP2223" s="22">
        <f t="shared" si="8339"/>
        <v>2753.6</v>
      </c>
      <c r="AQ2223" s="22">
        <f t="shared" si="8340"/>
        <v>0</v>
      </c>
      <c r="AR2223" s="22">
        <f t="shared" si="8341"/>
        <v>0</v>
      </c>
      <c r="AS2223" s="22"/>
      <c r="AT2223" s="22"/>
      <c r="AU2223" s="22"/>
      <c r="AV2223" s="22">
        <f t="shared" si="8342"/>
        <v>2753.6</v>
      </c>
      <c r="AW2223" s="22">
        <f t="shared" si="8343"/>
        <v>0</v>
      </c>
      <c r="AX2223" s="22">
        <f t="shared" si="8344"/>
        <v>0</v>
      </c>
      <c r="AY2223" s="22"/>
      <c r="AZ2223" s="22"/>
      <c r="BA2223" s="22"/>
      <c r="BB2223" s="22">
        <f t="shared" si="8345"/>
        <v>2753.6</v>
      </c>
      <c r="BC2223" s="22">
        <f t="shared" si="8346"/>
        <v>0</v>
      </c>
      <c r="BD2223" s="22">
        <f t="shared" si="8347"/>
        <v>0</v>
      </c>
      <c r="BE2223" s="22"/>
      <c r="BF2223" s="22"/>
      <c r="BG2223" s="22"/>
      <c r="BH2223" s="22">
        <f t="shared" si="8348"/>
        <v>2753.6</v>
      </c>
      <c r="BI2223" s="22">
        <f t="shared" si="8349"/>
        <v>0</v>
      </c>
      <c r="BJ2223" s="22">
        <f t="shared" si="8350"/>
        <v>0</v>
      </c>
      <c r="BK2223" s="22"/>
      <c r="BL2223" s="22"/>
      <c r="BM2223" s="22"/>
      <c r="BN2223" s="22">
        <f t="shared" si="8351"/>
        <v>2753.6</v>
      </c>
      <c r="BO2223" s="22">
        <f t="shared" si="8352"/>
        <v>0</v>
      </c>
      <c r="BP2223" s="22">
        <f t="shared" si="8353"/>
        <v>0</v>
      </c>
      <c r="BQ2223" s="22"/>
      <c r="BR2223" s="22"/>
      <c r="BS2223" s="22">
        <f t="shared" si="8354"/>
        <v>2753.6</v>
      </c>
      <c r="BT2223" s="22">
        <f t="shared" si="8355"/>
        <v>0</v>
      </c>
      <c r="BU2223" s="22">
        <f t="shared" si="8356"/>
        <v>0</v>
      </c>
      <c r="BV2223" s="22"/>
      <c r="BW2223" s="22"/>
      <c r="BX2223" s="22">
        <f t="shared" si="8357"/>
        <v>2753.6</v>
      </c>
      <c r="BY2223" s="22">
        <f t="shared" si="8358"/>
        <v>0</v>
      </c>
      <c r="BZ2223" s="22">
        <f t="shared" si="8359"/>
        <v>0</v>
      </c>
      <c r="CA2223" s="22"/>
      <c r="CB2223" s="22"/>
      <c r="CC2223" s="22"/>
      <c r="CD2223" s="22">
        <f t="shared" si="8226"/>
        <v>2753.6</v>
      </c>
      <c r="CE2223" s="22"/>
      <c r="CF2223" s="34">
        <f t="shared" si="8229"/>
        <v>2753.6</v>
      </c>
      <c r="CG2223" s="22">
        <f t="shared" si="8227"/>
        <v>0</v>
      </c>
      <c r="CH2223" s="22"/>
      <c r="CI2223" s="22">
        <f t="shared" si="8230"/>
        <v>0</v>
      </c>
      <c r="CJ2223" s="22">
        <f t="shared" si="8228"/>
        <v>0</v>
      </c>
      <c r="CK2223" s="22"/>
      <c r="CL2223" s="22">
        <f t="shared" si="8231"/>
        <v>0</v>
      </c>
      <c r="CM2223" s="22"/>
      <c r="CN2223" s="15"/>
      <c r="CO2223" s="35"/>
    </row>
    <row r="2224" spans="1:99" ht="62.4" x14ac:dyDescent="0.3">
      <c r="A2224" s="36" t="s">
        <v>1289</v>
      </c>
      <c r="B2224" s="16"/>
      <c r="C2224" s="32"/>
      <c r="D2224" s="32"/>
      <c r="E2224" s="33" t="s">
        <v>1290</v>
      </c>
      <c r="F2224" s="22"/>
      <c r="G2224" s="22"/>
      <c r="H2224" s="22"/>
      <c r="I2224" s="22"/>
      <c r="J2224" s="22"/>
      <c r="K2224" s="22"/>
      <c r="L2224" s="22"/>
      <c r="M2224" s="22"/>
      <c r="N2224" s="22"/>
      <c r="O2224" s="22">
        <f t="shared" si="8413"/>
        <v>15199.334000000001</v>
      </c>
      <c r="P2224" s="22">
        <f t="shared" si="8414"/>
        <v>0</v>
      </c>
      <c r="Q2224" s="22">
        <f t="shared" si="8415"/>
        <v>0</v>
      </c>
      <c r="R2224" s="22">
        <f t="shared" si="8327"/>
        <v>15199.334000000001</v>
      </c>
      <c r="S2224" s="22">
        <f t="shared" si="8328"/>
        <v>0</v>
      </c>
      <c r="T2224" s="22">
        <f t="shared" si="8329"/>
        <v>0</v>
      </c>
      <c r="U2224" s="22">
        <f t="shared" si="8416"/>
        <v>0</v>
      </c>
      <c r="V2224" s="22">
        <f t="shared" si="8417"/>
        <v>0</v>
      </c>
      <c r="W2224" s="22">
        <f t="shared" si="8418"/>
        <v>0</v>
      </c>
      <c r="X2224" s="22">
        <f t="shared" si="8330"/>
        <v>15199.334000000001</v>
      </c>
      <c r="Y2224" s="22">
        <f t="shared" si="8331"/>
        <v>0</v>
      </c>
      <c r="Z2224" s="22">
        <f t="shared" si="8332"/>
        <v>0</v>
      </c>
      <c r="AA2224" s="22">
        <f t="shared" si="8419"/>
        <v>0</v>
      </c>
      <c r="AB2224" s="22">
        <f t="shared" si="8420"/>
        <v>0</v>
      </c>
      <c r="AC2224" s="22">
        <f t="shared" si="8421"/>
        <v>0</v>
      </c>
      <c r="AD2224" s="22">
        <f t="shared" si="8333"/>
        <v>15199.334000000001</v>
      </c>
      <c r="AE2224" s="22">
        <f t="shared" si="8334"/>
        <v>0</v>
      </c>
      <c r="AF2224" s="22">
        <f t="shared" si="8335"/>
        <v>0</v>
      </c>
      <c r="AG2224" s="22">
        <f t="shared" si="8422"/>
        <v>0</v>
      </c>
      <c r="AH2224" s="22">
        <f t="shared" si="8423"/>
        <v>0</v>
      </c>
      <c r="AI2224" s="22">
        <f t="shared" si="8424"/>
        <v>0</v>
      </c>
      <c r="AJ2224" s="22">
        <f t="shared" si="8336"/>
        <v>15199.334000000001</v>
      </c>
      <c r="AK2224" s="22">
        <f t="shared" si="8337"/>
        <v>0</v>
      </c>
      <c r="AL2224" s="22">
        <f t="shared" si="8338"/>
        <v>0</v>
      </c>
      <c r="AM2224" s="22">
        <f t="shared" si="8425"/>
        <v>0</v>
      </c>
      <c r="AN2224" s="22">
        <f t="shared" si="8426"/>
        <v>0</v>
      </c>
      <c r="AO2224" s="22">
        <f t="shared" si="8427"/>
        <v>0</v>
      </c>
      <c r="AP2224" s="22">
        <f t="shared" si="8339"/>
        <v>15199.334000000001</v>
      </c>
      <c r="AQ2224" s="22">
        <f t="shared" si="8340"/>
        <v>0</v>
      </c>
      <c r="AR2224" s="22">
        <f t="shared" si="8341"/>
        <v>0</v>
      </c>
      <c r="AS2224" s="22">
        <f t="shared" si="8428"/>
        <v>0</v>
      </c>
      <c r="AT2224" s="22">
        <f t="shared" si="8429"/>
        <v>0</v>
      </c>
      <c r="AU2224" s="22">
        <f t="shared" si="8430"/>
        <v>0</v>
      </c>
      <c r="AV2224" s="22">
        <f t="shared" si="8342"/>
        <v>15199.334000000001</v>
      </c>
      <c r="AW2224" s="22">
        <f t="shared" si="8343"/>
        <v>0</v>
      </c>
      <c r="AX2224" s="22">
        <f t="shared" si="8344"/>
        <v>0</v>
      </c>
      <c r="AY2224" s="22">
        <f t="shared" si="8431"/>
        <v>0</v>
      </c>
      <c r="AZ2224" s="22">
        <f t="shared" si="8432"/>
        <v>0</v>
      </c>
      <c r="BA2224" s="22">
        <f t="shared" si="8433"/>
        <v>0</v>
      </c>
      <c r="BB2224" s="22">
        <f t="shared" si="8345"/>
        <v>15199.334000000001</v>
      </c>
      <c r="BC2224" s="22">
        <f t="shared" si="8346"/>
        <v>0</v>
      </c>
      <c r="BD2224" s="22">
        <f t="shared" si="8347"/>
        <v>0</v>
      </c>
      <c r="BE2224" s="22">
        <f t="shared" si="8434"/>
        <v>0</v>
      </c>
      <c r="BF2224" s="22">
        <f t="shared" si="8435"/>
        <v>0</v>
      </c>
      <c r="BG2224" s="22">
        <f t="shared" si="8436"/>
        <v>0</v>
      </c>
      <c r="BH2224" s="22">
        <f t="shared" si="8348"/>
        <v>15199.334000000001</v>
      </c>
      <c r="BI2224" s="22">
        <f t="shared" si="8349"/>
        <v>0</v>
      </c>
      <c r="BJ2224" s="22">
        <f t="shared" si="8350"/>
        <v>0</v>
      </c>
      <c r="BK2224" s="22">
        <f t="shared" si="8437"/>
        <v>-182.27</v>
      </c>
      <c r="BL2224" s="22">
        <f t="shared" si="8438"/>
        <v>0</v>
      </c>
      <c r="BM2224" s="22">
        <f t="shared" si="8439"/>
        <v>0</v>
      </c>
      <c r="BN2224" s="22">
        <f t="shared" si="8351"/>
        <v>15017.064</v>
      </c>
      <c r="BO2224" s="22">
        <f t="shared" si="8352"/>
        <v>0</v>
      </c>
      <c r="BP2224" s="22">
        <f t="shared" si="8353"/>
        <v>0</v>
      </c>
      <c r="BQ2224" s="22">
        <f t="shared" si="8440"/>
        <v>0</v>
      </c>
      <c r="BR2224" s="22">
        <f t="shared" si="8441"/>
        <v>0</v>
      </c>
      <c r="BS2224" s="22">
        <f t="shared" si="8354"/>
        <v>15017.064</v>
      </c>
      <c r="BT2224" s="22">
        <f t="shared" si="8355"/>
        <v>0</v>
      </c>
      <c r="BU2224" s="22">
        <f t="shared" si="8356"/>
        <v>0</v>
      </c>
      <c r="BV2224" s="22">
        <f t="shared" si="8442"/>
        <v>0</v>
      </c>
      <c r="BW2224" s="22">
        <f t="shared" si="8443"/>
        <v>0</v>
      </c>
      <c r="BX2224" s="22">
        <f t="shared" si="8357"/>
        <v>15017.064</v>
      </c>
      <c r="BY2224" s="22">
        <f t="shared" si="8358"/>
        <v>0</v>
      </c>
      <c r="BZ2224" s="22">
        <f t="shared" si="8359"/>
        <v>0</v>
      </c>
      <c r="CA2224" s="22">
        <f t="shared" si="8444"/>
        <v>0</v>
      </c>
      <c r="CB2224" s="22">
        <f t="shared" si="8445"/>
        <v>0</v>
      </c>
      <c r="CC2224" s="22">
        <f t="shared" si="8446"/>
        <v>0</v>
      </c>
      <c r="CD2224" s="22">
        <f t="shared" si="8226"/>
        <v>15017.064</v>
      </c>
      <c r="CE2224" s="22">
        <f t="shared" si="8447"/>
        <v>0</v>
      </c>
      <c r="CF2224" s="34">
        <f t="shared" si="8229"/>
        <v>15017.064</v>
      </c>
      <c r="CG2224" s="22">
        <f t="shared" si="8227"/>
        <v>0</v>
      </c>
      <c r="CH2224" s="22">
        <f t="shared" si="8448"/>
        <v>0</v>
      </c>
      <c r="CI2224" s="22">
        <f t="shared" si="8230"/>
        <v>0</v>
      </c>
      <c r="CJ2224" s="22">
        <f t="shared" si="8228"/>
        <v>0</v>
      </c>
      <c r="CK2224" s="22">
        <f t="shared" si="8448"/>
        <v>0</v>
      </c>
      <c r="CL2224" s="22">
        <f t="shared" si="8231"/>
        <v>0</v>
      </c>
      <c r="CM2224" s="22">
        <f t="shared" si="8448"/>
        <v>0</v>
      </c>
      <c r="CN2224" s="15"/>
      <c r="CO2224" s="35"/>
    </row>
    <row r="2225" spans="1:99" ht="46.8" x14ac:dyDescent="0.3">
      <c r="A2225" s="36" t="s">
        <v>1289</v>
      </c>
      <c r="B2225" s="36" t="s">
        <v>1288</v>
      </c>
      <c r="C2225" s="33"/>
      <c r="D2225" s="32"/>
      <c r="E2225" s="33" t="s">
        <v>84</v>
      </c>
      <c r="F2225" s="22"/>
      <c r="G2225" s="22"/>
      <c r="H2225" s="22"/>
      <c r="I2225" s="22"/>
      <c r="J2225" s="22"/>
      <c r="K2225" s="22"/>
      <c r="L2225" s="22"/>
      <c r="M2225" s="22"/>
      <c r="N2225" s="22"/>
      <c r="O2225" s="22">
        <f t="shared" si="8413"/>
        <v>15199.334000000001</v>
      </c>
      <c r="P2225" s="22">
        <f t="shared" si="8414"/>
        <v>0</v>
      </c>
      <c r="Q2225" s="22">
        <f t="shared" si="8415"/>
        <v>0</v>
      </c>
      <c r="R2225" s="22">
        <f t="shared" si="8327"/>
        <v>15199.334000000001</v>
      </c>
      <c r="S2225" s="22">
        <f t="shared" si="8328"/>
        <v>0</v>
      </c>
      <c r="T2225" s="22">
        <f t="shared" si="8329"/>
        <v>0</v>
      </c>
      <c r="U2225" s="22">
        <f t="shared" si="8416"/>
        <v>0</v>
      </c>
      <c r="V2225" s="22">
        <f t="shared" si="8417"/>
        <v>0</v>
      </c>
      <c r="W2225" s="22">
        <f t="shared" si="8418"/>
        <v>0</v>
      </c>
      <c r="X2225" s="22">
        <f t="shared" si="8330"/>
        <v>15199.334000000001</v>
      </c>
      <c r="Y2225" s="22">
        <f t="shared" si="8331"/>
        <v>0</v>
      </c>
      <c r="Z2225" s="22">
        <f t="shared" si="8332"/>
        <v>0</v>
      </c>
      <c r="AA2225" s="22">
        <f t="shared" si="8419"/>
        <v>0</v>
      </c>
      <c r="AB2225" s="22">
        <f t="shared" si="8420"/>
        <v>0</v>
      </c>
      <c r="AC2225" s="22">
        <f t="shared" si="8421"/>
        <v>0</v>
      </c>
      <c r="AD2225" s="22">
        <f t="shared" si="8333"/>
        <v>15199.334000000001</v>
      </c>
      <c r="AE2225" s="22">
        <f t="shared" si="8334"/>
        <v>0</v>
      </c>
      <c r="AF2225" s="22">
        <f t="shared" si="8335"/>
        <v>0</v>
      </c>
      <c r="AG2225" s="22">
        <f t="shared" si="8422"/>
        <v>0</v>
      </c>
      <c r="AH2225" s="22">
        <f t="shared" si="8423"/>
        <v>0</v>
      </c>
      <c r="AI2225" s="22">
        <f t="shared" si="8424"/>
        <v>0</v>
      </c>
      <c r="AJ2225" s="22">
        <f t="shared" si="8336"/>
        <v>15199.334000000001</v>
      </c>
      <c r="AK2225" s="22">
        <f t="shared" si="8337"/>
        <v>0</v>
      </c>
      <c r="AL2225" s="22">
        <f t="shared" si="8338"/>
        <v>0</v>
      </c>
      <c r="AM2225" s="22">
        <f t="shared" si="8425"/>
        <v>0</v>
      </c>
      <c r="AN2225" s="22">
        <f t="shared" si="8426"/>
        <v>0</v>
      </c>
      <c r="AO2225" s="22">
        <f t="shared" si="8427"/>
        <v>0</v>
      </c>
      <c r="AP2225" s="22">
        <f t="shared" si="8339"/>
        <v>15199.334000000001</v>
      </c>
      <c r="AQ2225" s="22">
        <f t="shared" si="8340"/>
        <v>0</v>
      </c>
      <c r="AR2225" s="22">
        <f t="shared" si="8341"/>
        <v>0</v>
      </c>
      <c r="AS2225" s="22">
        <f t="shared" si="8428"/>
        <v>0</v>
      </c>
      <c r="AT2225" s="22">
        <f t="shared" si="8429"/>
        <v>0</v>
      </c>
      <c r="AU2225" s="22">
        <f t="shared" si="8430"/>
        <v>0</v>
      </c>
      <c r="AV2225" s="22">
        <f t="shared" si="8342"/>
        <v>15199.334000000001</v>
      </c>
      <c r="AW2225" s="22">
        <f t="shared" si="8343"/>
        <v>0</v>
      </c>
      <c r="AX2225" s="22">
        <f t="shared" si="8344"/>
        <v>0</v>
      </c>
      <c r="AY2225" s="22">
        <f t="shared" si="8431"/>
        <v>0</v>
      </c>
      <c r="AZ2225" s="22">
        <f t="shared" si="8432"/>
        <v>0</v>
      </c>
      <c r="BA2225" s="22">
        <f t="shared" si="8433"/>
        <v>0</v>
      </c>
      <c r="BB2225" s="22">
        <f t="shared" si="8345"/>
        <v>15199.334000000001</v>
      </c>
      <c r="BC2225" s="22">
        <f t="shared" si="8346"/>
        <v>0</v>
      </c>
      <c r="BD2225" s="22">
        <f t="shared" si="8347"/>
        <v>0</v>
      </c>
      <c r="BE2225" s="22">
        <f t="shared" si="8434"/>
        <v>0</v>
      </c>
      <c r="BF2225" s="22">
        <f t="shared" si="8435"/>
        <v>0</v>
      </c>
      <c r="BG2225" s="22">
        <f t="shared" si="8436"/>
        <v>0</v>
      </c>
      <c r="BH2225" s="22">
        <f t="shared" si="8348"/>
        <v>15199.334000000001</v>
      </c>
      <c r="BI2225" s="22">
        <f t="shared" si="8349"/>
        <v>0</v>
      </c>
      <c r="BJ2225" s="22">
        <f t="shared" si="8350"/>
        <v>0</v>
      </c>
      <c r="BK2225" s="22">
        <f t="shared" si="8437"/>
        <v>-182.27</v>
      </c>
      <c r="BL2225" s="22">
        <f t="shared" si="8438"/>
        <v>0</v>
      </c>
      <c r="BM2225" s="22">
        <f t="shared" si="8439"/>
        <v>0</v>
      </c>
      <c r="BN2225" s="22">
        <f t="shared" si="8351"/>
        <v>15017.064</v>
      </c>
      <c r="BO2225" s="22">
        <f t="shared" si="8352"/>
        <v>0</v>
      </c>
      <c r="BP2225" s="22">
        <f t="shared" si="8353"/>
        <v>0</v>
      </c>
      <c r="BQ2225" s="22">
        <f t="shared" si="8440"/>
        <v>0</v>
      </c>
      <c r="BR2225" s="22">
        <f t="shared" si="8441"/>
        <v>0</v>
      </c>
      <c r="BS2225" s="22">
        <f t="shared" si="8354"/>
        <v>15017.064</v>
      </c>
      <c r="BT2225" s="22">
        <f t="shared" si="8355"/>
        <v>0</v>
      </c>
      <c r="BU2225" s="22">
        <f t="shared" si="8356"/>
        <v>0</v>
      </c>
      <c r="BV2225" s="22">
        <f t="shared" si="8442"/>
        <v>0</v>
      </c>
      <c r="BW2225" s="22">
        <f t="shared" si="8443"/>
        <v>0</v>
      </c>
      <c r="BX2225" s="22">
        <f t="shared" si="8357"/>
        <v>15017.064</v>
      </c>
      <c r="BY2225" s="22">
        <f t="shared" si="8358"/>
        <v>0</v>
      </c>
      <c r="BZ2225" s="22">
        <f t="shared" si="8359"/>
        <v>0</v>
      </c>
      <c r="CA2225" s="22">
        <f t="shared" si="8444"/>
        <v>0</v>
      </c>
      <c r="CB2225" s="22">
        <f t="shared" si="8445"/>
        <v>0</v>
      </c>
      <c r="CC2225" s="22">
        <f t="shared" si="8446"/>
        <v>0</v>
      </c>
      <c r="CD2225" s="22">
        <f t="shared" ref="CD2225:CD2288" si="8449">BX2225+CA2225</f>
        <v>15017.064</v>
      </c>
      <c r="CE2225" s="22">
        <f t="shared" si="8447"/>
        <v>0</v>
      </c>
      <c r="CF2225" s="34">
        <f t="shared" si="8229"/>
        <v>15017.064</v>
      </c>
      <c r="CG2225" s="22">
        <f t="shared" ref="CG2225:CG2288" si="8450">BY2225+CB2225</f>
        <v>0</v>
      </c>
      <c r="CH2225" s="22">
        <f t="shared" si="8448"/>
        <v>0</v>
      </c>
      <c r="CI2225" s="22">
        <f t="shared" si="8230"/>
        <v>0</v>
      </c>
      <c r="CJ2225" s="22">
        <f t="shared" ref="CJ2225:CJ2288" si="8451">BZ2225+CC2225</f>
        <v>0</v>
      </c>
      <c r="CK2225" s="22">
        <f t="shared" si="8448"/>
        <v>0</v>
      </c>
      <c r="CL2225" s="22">
        <f t="shared" si="8231"/>
        <v>0</v>
      </c>
      <c r="CM2225" s="22">
        <f t="shared" si="8448"/>
        <v>0</v>
      </c>
      <c r="CN2225" s="15"/>
      <c r="CO2225" s="35"/>
    </row>
    <row r="2226" spans="1:99" x14ac:dyDescent="0.3">
      <c r="A2226" s="36" t="s">
        <v>1289</v>
      </c>
      <c r="B2226" s="16">
        <v>410</v>
      </c>
      <c r="C2226" s="33"/>
      <c r="D2226" s="32"/>
      <c r="E2226" s="33" t="s">
        <v>85</v>
      </c>
      <c r="F2226" s="22"/>
      <c r="G2226" s="22"/>
      <c r="H2226" s="22"/>
      <c r="I2226" s="22"/>
      <c r="J2226" s="22"/>
      <c r="K2226" s="22"/>
      <c r="L2226" s="22"/>
      <c r="M2226" s="22"/>
      <c r="N2226" s="22"/>
      <c r="O2226" s="22">
        <f t="shared" si="8413"/>
        <v>15199.334000000001</v>
      </c>
      <c r="P2226" s="22">
        <f t="shared" si="8414"/>
        <v>0</v>
      </c>
      <c r="Q2226" s="22">
        <f t="shared" si="8415"/>
        <v>0</v>
      </c>
      <c r="R2226" s="22">
        <f t="shared" si="8327"/>
        <v>15199.334000000001</v>
      </c>
      <c r="S2226" s="22">
        <f t="shared" si="8328"/>
        <v>0</v>
      </c>
      <c r="T2226" s="22">
        <f t="shared" si="8329"/>
        <v>0</v>
      </c>
      <c r="U2226" s="22">
        <f t="shared" si="8416"/>
        <v>0</v>
      </c>
      <c r="V2226" s="22">
        <f t="shared" si="8417"/>
        <v>0</v>
      </c>
      <c r="W2226" s="22">
        <f t="shared" si="8418"/>
        <v>0</v>
      </c>
      <c r="X2226" s="22">
        <f t="shared" si="8330"/>
        <v>15199.334000000001</v>
      </c>
      <c r="Y2226" s="22">
        <f t="shared" si="8331"/>
        <v>0</v>
      </c>
      <c r="Z2226" s="22">
        <f t="shared" si="8332"/>
        <v>0</v>
      </c>
      <c r="AA2226" s="22">
        <f t="shared" si="8419"/>
        <v>0</v>
      </c>
      <c r="AB2226" s="22">
        <f t="shared" si="8420"/>
        <v>0</v>
      </c>
      <c r="AC2226" s="22">
        <f t="shared" si="8421"/>
        <v>0</v>
      </c>
      <c r="AD2226" s="22">
        <f t="shared" si="8333"/>
        <v>15199.334000000001</v>
      </c>
      <c r="AE2226" s="22">
        <f t="shared" si="8334"/>
        <v>0</v>
      </c>
      <c r="AF2226" s="22">
        <f t="shared" si="8335"/>
        <v>0</v>
      </c>
      <c r="AG2226" s="22">
        <f t="shared" si="8422"/>
        <v>0</v>
      </c>
      <c r="AH2226" s="22">
        <f t="shared" si="8423"/>
        <v>0</v>
      </c>
      <c r="AI2226" s="22">
        <f t="shared" si="8424"/>
        <v>0</v>
      </c>
      <c r="AJ2226" s="22">
        <f t="shared" si="8336"/>
        <v>15199.334000000001</v>
      </c>
      <c r="AK2226" s="22">
        <f t="shared" si="8337"/>
        <v>0</v>
      </c>
      <c r="AL2226" s="22">
        <f t="shared" si="8338"/>
        <v>0</v>
      </c>
      <c r="AM2226" s="22">
        <f t="shared" si="8425"/>
        <v>0</v>
      </c>
      <c r="AN2226" s="22">
        <f t="shared" si="8426"/>
        <v>0</v>
      </c>
      <c r="AO2226" s="22">
        <f t="shared" si="8427"/>
        <v>0</v>
      </c>
      <c r="AP2226" s="22">
        <f t="shared" si="8339"/>
        <v>15199.334000000001</v>
      </c>
      <c r="AQ2226" s="22">
        <f t="shared" si="8340"/>
        <v>0</v>
      </c>
      <c r="AR2226" s="22">
        <f t="shared" si="8341"/>
        <v>0</v>
      </c>
      <c r="AS2226" s="22">
        <f t="shared" si="8428"/>
        <v>0</v>
      </c>
      <c r="AT2226" s="22">
        <f t="shared" si="8429"/>
        <v>0</v>
      </c>
      <c r="AU2226" s="22">
        <f t="shared" si="8430"/>
        <v>0</v>
      </c>
      <c r="AV2226" s="22">
        <f t="shared" si="8342"/>
        <v>15199.334000000001</v>
      </c>
      <c r="AW2226" s="22">
        <f t="shared" si="8343"/>
        <v>0</v>
      </c>
      <c r="AX2226" s="22">
        <f t="shared" si="8344"/>
        <v>0</v>
      </c>
      <c r="AY2226" s="22">
        <f t="shared" si="8431"/>
        <v>0</v>
      </c>
      <c r="AZ2226" s="22">
        <f t="shared" si="8432"/>
        <v>0</v>
      </c>
      <c r="BA2226" s="22">
        <f t="shared" si="8433"/>
        <v>0</v>
      </c>
      <c r="BB2226" s="22">
        <f t="shared" si="8345"/>
        <v>15199.334000000001</v>
      </c>
      <c r="BC2226" s="22">
        <f t="shared" si="8346"/>
        <v>0</v>
      </c>
      <c r="BD2226" s="22">
        <f t="shared" si="8347"/>
        <v>0</v>
      </c>
      <c r="BE2226" s="22">
        <f t="shared" si="8434"/>
        <v>0</v>
      </c>
      <c r="BF2226" s="22">
        <f t="shared" si="8435"/>
        <v>0</v>
      </c>
      <c r="BG2226" s="22">
        <f t="shared" si="8436"/>
        <v>0</v>
      </c>
      <c r="BH2226" s="22">
        <f t="shared" si="8348"/>
        <v>15199.334000000001</v>
      </c>
      <c r="BI2226" s="22">
        <f t="shared" si="8349"/>
        <v>0</v>
      </c>
      <c r="BJ2226" s="22">
        <f t="shared" si="8350"/>
        <v>0</v>
      </c>
      <c r="BK2226" s="22">
        <f t="shared" si="8437"/>
        <v>-182.27</v>
      </c>
      <c r="BL2226" s="22">
        <f t="shared" si="8438"/>
        <v>0</v>
      </c>
      <c r="BM2226" s="22">
        <f t="shared" si="8439"/>
        <v>0</v>
      </c>
      <c r="BN2226" s="22">
        <f t="shared" si="8351"/>
        <v>15017.064</v>
      </c>
      <c r="BO2226" s="22">
        <f t="shared" si="8352"/>
        <v>0</v>
      </c>
      <c r="BP2226" s="22">
        <f t="shared" si="8353"/>
        <v>0</v>
      </c>
      <c r="BQ2226" s="22">
        <f t="shared" si="8440"/>
        <v>0</v>
      </c>
      <c r="BR2226" s="22">
        <f t="shared" si="8441"/>
        <v>0</v>
      </c>
      <c r="BS2226" s="22">
        <f t="shared" si="8354"/>
        <v>15017.064</v>
      </c>
      <c r="BT2226" s="22">
        <f t="shared" si="8355"/>
        <v>0</v>
      </c>
      <c r="BU2226" s="22">
        <f t="shared" si="8356"/>
        <v>0</v>
      </c>
      <c r="BV2226" s="22">
        <f t="shared" si="8442"/>
        <v>0</v>
      </c>
      <c r="BW2226" s="22">
        <f t="shared" si="8443"/>
        <v>0</v>
      </c>
      <c r="BX2226" s="22">
        <f t="shared" si="8357"/>
        <v>15017.064</v>
      </c>
      <c r="BY2226" s="22">
        <f t="shared" si="8358"/>
        <v>0</v>
      </c>
      <c r="BZ2226" s="22">
        <f t="shared" si="8359"/>
        <v>0</v>
      </c>
      <c r="CA2226" s="22">
        <f t="shared" si="8444"/>
        <v>0</v>
      </c>
      <c r="CB2226" s="22">
        <f t="shared" si="8445"/>
        <v>0</v>
      </c>
      <c r="CC2226" s="22">
        <f t="shared" si="8446"/>
        <v>0</v>
      </c>
      <c r="CD2226" s="22">
        <f t="shared" si="8449"/>
        <v>15017.064</v>
      </c>
      <c r="CE2226" s="22">
        <f t="shared" si="8447"/>
        <v>0</v>
      </c>
      <c r="CF2226" s="34">
        <f t="shared" ref="CF2226:CF2235" si="8452">CD2226+CE2226</f>
        <v>15017.064</v>
      </c>
      <c r="CG2226" s="22">
        <f t="shared" si="8450"/>
        <v>0</v>
      </c>
      <c r="CH2226" s="22">
        <f t="shared" si="8448"/>
        <v>0</v>
      </c>
      <c r="CI2226" s="22">
        <f t="shared" ref="CI2226:CI2235" si="8453">CG2226+CH2226</f>
        <v>0</v>
      </c>
      <c r="CJ2226" s="22">
        <f t="shared" si="8451"/>
        <v>0</v>
      </c>
      <c r="CK2226" s="22">
        <f t="shared" si="8448"/>
        <v>0</v>
      </c>
      <c r="CL2226" s="22">
        <f t="shared" ref="CL2226:CL2235" si="8454">CJ2226+CK2226</f>
        <v>0</v>
      </c>
      <c r="CM2226" s="22">
        <f t="shared" si="8448"/>
        <v>0</v>
      </c>
      <c r="CN2226" s="15"/>
      <c r="CO2226" s="35"/>
    </row>
    <row r="2227" spans="1:99" x14ac:dyDescent="0.3">
      <c r="A2227" s="36" t="s">
        <v>1289</v>
      </c>
      <c r="B2227" s="16">
        <v>410</v>
      </c>
      <c r="C2227" s="32" t="s">
        <v>395</v>
      </c>
      <c r="D2227" s="32" t="s">
        <v>105</v>
      </c>
      <c r="E2227" s="33" t="s">
        <v>681</v>
      </c>
      <c r="F2227" s="22"/>
      <c r="G2227" s="22"/>
      <c r="H2227" s="22"/>
      <c r="I2227" s="22"/>
      <c r="J2227" s="22"/>
      <c r="K2227" s="22"/>
      <c r="L2227" s="22"/>
      <c r="M2227" s="22"/>
      <c r="N2227" s="22"/>
      <c r="O2227" s="22">
        <v>15199.334000000001</v>
      </c>
      <c r="P2227" s="22"/>
      <c r="Q2227" s="22"/>
      <c r="R2227" s="22">
        <f t="shared" si="8327"/>
        <v>15199.334000000001</v>
      </c>
      <c r="S2227" s="22">
        <f t="shared" si="8328"/>
        <v>0</v>
      </c>
      <c r="T2227" s="22">
        <f t="shared" si="8329"/>
        <v>0</v>
      </c>
      <c r="U2227" s="22"/>
      <c r="V2227" s="22"/>
      <c r="W2227" s="22"/>
      <c r="X2227" s="22">
        <f t="shared" si="8330"/>
        <v>15199.334000000001</v>
      </c>
      <c r="Y2227" s="22">
        <f t="shared" si="8331"/>
        <v>0</v>
      </c>
      <c r="Z2227" s="22">
        <f t="shared" si="8332"/>
        <v>0</v>
      </c>
      <c r="AA2227" s="22"/>
      <c r="AB2227" s="22"/>
      <c r="AC2227" s="22"/>
      <c r="AD2227" s="22">
        <f t="shared" si="8333"/>
        <v>15199.334000000001</v>
      </c>
      <c r="AE2227" s="22">
        <f t="shared" si="8334"/>
        <v>0</v>
      </c>
      <c r="AF2227" s="22">
        <f t="shared" si="8335"/>
        <v>0</v>
      </c>
      <c r="AG2227" s="22"/>
      <c r="AH2227" s="22"/>
      <c r="AI2227" s="22"/>
      <c r="AJ2227" s="22">
        <f t="shared" si="8336"/>
        <v>15199.334000000001</v>
      </c>
      <c r="AK2227" s="22">
        <f t="shared" si="8337"/>
        <v>0</v>
      </c>
      <c r="AL2227" s="22">
        <f t="shared" si="8338"/>
        <v>0</v>
      </c>
      <c r="AM2227" s="22"/>
      <c r="AN2227" s="22"/>
      <c r="AO2227" s="22"/>
      <c r="AP2227" s="22">
        <f t="shared" si="8339"/>
        <v>15199.334000000001</v>
      </c>
      <c r="AQ2227" s="22">
        <f t="shared" si="8340"/>
        <v>0</v>
      </c>
      <c r="AR2227" s="22">
        <f t="shared" si="8341"/>
        <v>0</v>
      </c>
      <c r="AS2227" s="22"/>
      <c r="AT2227" s="22"/>
      <c r="AU2227" s="22"/>
      <c r="AV2227" s="22">
        <f t="shared" si="8342"/>
        <v>15199.334000000001</v>
      </c>
      <c r="AW2227" s="22">
        <f t="shared" si="8343"/>
        <v>0</v>
      </c>
      <c r="AX2227" s="22">
        <f t="shared" si="8344"/>
        <v>0</v>
      </c>
      <c r="AY2227" s="22"/>
      <c r="AZ2227" s="22"/>
      <c r="BA2227" s="22"/>
      <c r="BB2227" s="22">
        <f t="shared" si="8345"/>
        <v>15199.334000000001</v>
      </c>
      <c r="BC2227" s="22">
        <f t="shared" si="8346"/>
        <v>0</v>
      </c>
      <c r="BD2227" s="22">
        <f t="shared" si="8347"/>
        <v>0</v>
      </c>
      <c r="BE2227" s="22"/>
      <c r="BF2227" s="22"/>
      <c r="BG2227" s="22"/>
      <c r="BH2227" s="22">
        <f t="shared" si="8348"/>
        <v>15199.334000000001</v>
      </c>
      <c r="BI2227" s="22">
        <f t="shared" si="8349"/>
        <v>0</v>
      </c>
      <c r="BJ2227" s="22">
        <f t="shared" si="8350"/>
        <v>0</v>
      </c>
      <c r="BK2227" s="22">
        <v>-182.27</v>
      </c>
      <c r="BL2227" s="22"/>
      <c r="BM2227" s="22"/>
      <c r="BN2227" s="22">
        <f t="shared" si="8351"/>
        <v>15017.064</v>
      </c>
      <c r="BO2227" s="22">
        <f t="shared" si="8352"/>
        <v>0</v>
      </c>
      <c r="BP2227" s="22">
        <f t="shared" si="8353"/>
        <v>0</v>
      </c>
      <c r="BQ2227" s="22"/>
      <c r="BR2227" s="22"/>
      <c r="BS2227" s="22">
        <f t="shared" si="8354"/>
        <v>15017.064</v>
      </c>
      <c r="BT2227" s="22">
        <f t="shared" si="8355"/>
        <v>0</v>
      </c>
      <c r="BU2227" s="22">
        <f t="shared" si="8356"/>
        <v>0</v>
      </c>
      <c r="BV2227" s="22"/>
      <c r="BW2227" s="22"/>
      <c r="BX2227" s="22">
        <f t="shared" si="8357"/>
        <v>15017.064</v>
      </c>
      <c r="BY2227" s="22">
        <f t="shared" si="8358"/>
        <v>0</v>
      </c>
      <c r="BZ2227" s="22">
        <f t="shared" si="8359"/>
        <v>0</v>
      </c>
      <c r="CA2227" s="22"/>
      <c r="CB2227" s="22"/>
      <c r="CC2227" s="22"/>
      <c r="CD2227" s="22">
        <f t="shared" si="8449"/>
        <v>15017.064</v>
      </c>
      <c r="CE2227" s="22"/>
      <c r="CF2227" s="34">
        <f t="shared" si="8452"/>
        <v>15017.064</v>
      </c>
      <c r="CG2227" s="22">
        <f t="shared" si="8450"/>
        <v>0</v>
      </c>
      <c r="CH2227" s="22"/>
      <c r="CI2227" s="22">
        <f t="shared" si="8453"/>
        <v>0</v>
      </c>
      <c r="CJ2227" s="22">
        <f t="shared" si="8451"/>
        <v>0</v>
      </c>
      <c r="CK2227" s="22"/>
      <c r="CL2227" s="22">
        <f t="shared" si="8454"/>
        <v>0</v>
      </c>
      <c r="CM2227" s="22"/>
      <c r="CN2227" s="15"/>
      <c r="CO2227" s="35"/>
    </row>
    <row r="2228" spans="1:99" ht="62.4" x14ac:dyDescent="0.3">
      <c r="A2228" s="36" t="s">
        <v>1291</v>
      </c>
      <c r="B2228" s="36"/>
      <c r="C2228" s="36"/>
      <c r="D2228" s="36"/>
      <c r="E2228" s="33" t="s">
        <v>1292</v>
      </c>
      <c r="F2228" s="22">
        <f t="shared" si="8407"/>
        <v>11301.9</v>
      </c>
      <c r="G2228" s="22">
        <f t="shared" si="8408"/>
        <v>0</v>
      </c>
      <c r="H2228" s="22">
        <f t="shared" si="8409"/>
        <v>0</v>
      </c>
      <c r="I2228" s="22">
        <f t="shared" si="8410"/>
        <v>-180.65199999999999</v>
      </c>
      <c r="J2228" s="22">
        <f t="shared" si="8411"/>
        <v>0</v>
      </c>
      <c r="K2228" s="22">
        <f t="shared" si="8412"/>
        <v>0</v>
      </c>
      <c r="L2228" s="22">
        <f t="shared" si="8324"/>
        <v>11121.248</v>
      </c>
      <c r="M2228" s="22">
        <f t="shared" si="8325"/>
        <v>0</v>
      </c>
      <c r="N2228" s="22">
        <f t="shared" si="8326"/>
        <v>0</v>
      </c>
      <c r="O2228" s="22">
        <f t="shared" si="8413"/>
        <v>0</v>
      </c>
      <c r="P2228" s="22">
        <f t="shared" si="8414"/>
        <v>0</v>
      </c>
      <c r="Q2228" s="22">
        <f t="shared" si="8415"/>
        <v>0</v>
      </c>
      <c r="R2228" s="22">
        <f t="shared" si="8327"/>
        <v>11121.248</v>
      </c>
      <c r="S2228" s="22">
        <f t="shared" si="8328"/>
        <v>0</v>
      </c>
      <c r="T2228" s="22">
        <f t="shared" si="8329"/>
        <v>0</v>
      </c>
      <c r="U2228" s="22">
        <f t="shared" si="8416"/>
        <v>0</v>
      </c>
      <c r="V2228" s="22">
        <f t="shared" si="8417"/>
        <v>0</v>
      </c>
      <c r="W2228" s="22">
        <f t="shared" si="8418"/>
        <v>0</v>
      </c>
      <c r="X2228" s="22">
        <f t="shared" si="8330"/>
        <v>11121.248</v>
      </c>
      <c r="Y2228" s="22">
        <f t="shared" si="8331"/>
        <v>0</v>
      </c>
      <c r="Z2228" s="22">
        <f t="shared" si="8332"/>
        <v>0</v>
      </c>
      <c r="AA2228" s="22">
        <f t="shared" si="8419"/>
        <v>0</v>
      </c>
      <c r="AB2228" s="22">
        <f t="shared" si="8420"/>
        <v>0</v>
      </c>
      <c r="AC2228" s="22">
        <f t="shared" si="8421"/>
        <v>0</v>
      </c>
      <c r="AD2228" s="22">
        <f t="shared" si="8333"/>
        <v>11121.248</v>
      </c>
      <c r="AE2228" s="22">
        <f t="shared" si="8334"/>
        <v>0</v>
      </c>
      <c r="AF2228" s="22">
        <f t="shared" si="8335"/>
        <v>0</v>
      </c>
      <c r="AG2228" s="22">
        <f t="shared" si="8422"/>
        <v>0</v>
      </c>
      <c r="AH2228" s="22">
        <f t="shared" si="8423"/>
        <v>0</v>
      </c>
      <c r="AI2228" s="22">
        <f t="shared" si="8424"/>
        <v>0</v>
      </c>
      <c r="AJ2228" s="22">
        <f t="shared" si="8336"/>
        <v>11121.248</v>
      </c>
      <c r="AK2228" s="22">
        <f t="shared" si="8337"/>
        <v>0</v>
      </c>
      <c r="AL2228" s="22">
        <f t="shared" si="8338"/>
        <v>0</v>
      </c>
      <c r="AM2228" s="22">
        <f t="shared" si="8425"/>
        <v>0</v>
      </c>
      <c r="AN2228" s="22">
        <f t="shared" si="8426"/>
        <v>0</v>
      </c>
      <c r="AO2228" s="22">
        <f t="shared" si="8427"/>
        <v>0</v>
      </c>
      <c r="AP2228" s="22">
        <f t="shared" si="8339"/>
        <v>11121.248</v>
      </c>
      <c r="AQ2228" s="22">
        <f t="shared" si="8340"/>
        <v>0</v>
      </c>
      <c r="AR2228" s="22">
        <f t="shared" si="8341"/>
        <v>0</v>
      </c>
      <c r="AS2228" s="22">
        <f t="shared" si="8428"/>
        <v>0</v>
      </c>
      <c r="AT2228" s="22">
        <f t="shared" si="8429"/>
        <v>0</v>
      </c>
      <c r="AU2228" s="22">
        <f t="shared" si="8430"/>
        <v>0</v>
      </c>
      <c r="AV2228" s="22">
        <f t="shared" si="8342"/>
        <v>11121.248</v>
      </c>
      <c r="AW2228" s="22">
        <f t="shared" si="8343"/>
        <v>0</v>
      </c>
      <c r="AX2228" s="22">
        <f t="shared" si="8344"/>
        <v>0</v>
      </c>
      <c r="AY2228" s="22">
        <f t="shared" si="8431"/>
        <v>0</v>
      </c>
      <c r="AZ2228" s="22">
        <f t="shared" si="8432"/>
        <v>0</v>
      </c>
      <c r="BA2228" s="22">
        <f t="shared" si="8433"/>
        <v>0</v>
      </c>
      <c r="BB2228" s="22">
        <f t="shared" si="8345"/>
        <v>11121.248</v>
      </c>
      <c r="BC2228" s="22">
        <f t="shared" si="8346"/>
        <v>0</v>
      </c>
      <c r="BD2228" s="22">
        <f t="shared" si="8347"/>
        <v>0</v>
      </c>
      <c r="BE2228" s="22">
        <f t="shared" si="8434"/>
        <v>0</v>
      </c>
      <c r="BF2228" s="22">
        <f t="shared" si="8435"/>
        <v>0</v>
      </c>
      <c r="BG2228" s="22">
        <f t="shared" si="8436"/>
        <v>0</v>
      </c>
      <c r="BH2228" s="22">
        <f t="shared" si="8348"/>
        <v>11121.248</v>
      </c>
      <c r="BI2228" s="22">
        <f t="shared" si="8349"/>
        <v>0</v>
      </c>
      <c r="BJ2228" s="22">
        <f t="shared" si="8350"/>
        <v>0</v>
      </c>
      <c r="BK2228" s="22">
        <f t="shared" si="8437"/>
        <v>-260.40100000000001</v>
      </c>
      <c r="BL2228" s="22">
        <f t="shared" si="8438"/>
        <v>421205.7</v>
      </c>
      <c r="BM2228" s="22">
        <f t="shared" si="8439"/>
        <v>0</v>
      </c>
      <c r="BN2228" s="22">
        <f t="shared" si="8351"/>
        <v>10860.847</v>
      </c>
      <c r="BO2228" s="22">
        <f t="shared" si="8352"/>
        <v>421205.7</v>
      </c>
      <c r="BP2228" s="22">
        <f t="shared" si="8353"/>
        <v>0</v>
      </c>
      <c r="BQ2228" s="22">
        <f t="shared" si="8440"/>
        <v>0</v>
      </c>
      <c r="BR2228" s="22">
        <f t="shared" si="8441"/>
        <v>-579.1</v>
      </c>
      <c r="BS2228" s="22">
        <f t="shared" si="8354"/>
        <v>10860.847</v>
      </c>
      <c r="BT2228" s="22">
        <f t="shared" si="8355"/>
        <v>420626.60000000003</v>
      </c>
      <c r="BU2228" s="22">
        <f t="shared" si="8356"/>
        <v>0</v>
      </c>
      <c r="BV2228" s="22">
        <f t="shared" si="8442"/>
        <v>0</v>
      </c>
      <c r="BW2228" s="22">
        <f t="shared" si="8443"/>
        <v>0</v>
      </c>
      <c r="BX2228" s="22">
        <f t="shared" si="8357"/>
        <v>10860.847</v>
      </c>
      <c r="BY2228" s="22">
        <f t="shared" si="8358"/>
        <v>420626.60000000003</v>
      </c>
      <c r="BZ2228" s="22">
        <f t="shared" si="8359"/>
        <v>0</v>
      </c>
      <c r="CA2228" s="22">
        <f t="shared" si="8444"/>
        <v>0</v>
      </c>
      <c r="CB2228" s="22">
        <f t="shared" si="8445"/>
        <v>0</v>
      </c>
      <c r="CC2228" s="22">
        <f t="shared" si="8446"/>
        <v>0</v>
      </c>
      <c r="CD2228" s="22">
        <f t="shared" si="8449"/>
        <v>10860.847</v>
      </c>
      <c r="CE2228" s="22">
        <f t="shared" si="8447"/>
        <v>0</v>
      </c>
      <c r="CF2228" s="34">
        <f t="shared" si="8452"/>
        <v>10860.847</v>
      </c>
      <c r="CG2228" s="22">
        <f t="shared" si="8450"/>
        <v>420626.60000000003</v>
      </c>
      <c r="CH2228" s="22">
        <f t="shared" si="8448"/>
        <v>0</v>
      </c>
      <c r="CI2228" s="22">
        <f t="shared" si="8453"/>
        <v>420626.60000000003</v>
      </c>
      <c r="CJ2228" s="22">
        <f t="shared" si="8451"/>
        <v>0</v>
      </c>
      <c r="CK2228" s="22">
        <f t="shared" si="8448"/>
        <v>0</v>
      </c>
      <c r="CL2228" s="22">
        <f t="shared" si="8454"/>
        <v>0</v>
      </c>
      <c r="CM2228" s="22">
        <f t="shared" si="8448"/>
        <v>0</v>
      </c>
      <c r="CN2228" s="15"/>
      <c r="CO2228" s="35"/>
      <c r="CU2228" s="5" t="s">
        <v>31</v>
      </c>
    </row>
    <row r="2229" spans="1:99" ht="46.8" x14ac:dyDescent="0.3">
      <c r="A2229" s="36" t="s">
        <v>1291</v>
      </c>
      <c r="B2229" s="36" t="s">
        <v>1288</v>
      </c>
      <c r="C2229" s="33"/>
      <c r="D2229" s="32"/>
      <c r="E2229" s="33" t="s">
        <v>84</v>
      </c>
      <c r="F2229" s="22">
        <f t="shared" si="8407"/>
        <v>11301.9</v>
      </c>
      <c r="G2229" s="22">
        <f t="shared" si="8408"/>
        <v>0</v>
      </c>
      <c r="H2229" s="22">
        <f t="shared" si="8409"/>
        <v>0</v>
      </c>
      <c r="I2229" s="22">
        <f t="shared" si="8410"/>
        <v>-180.65199999999999</v>
      </c>
      <c r="J2229" s="22">
        <f t="shared" si="8411"/>
        <v>0</v>
      </c>
      <c r="K2229" s="22">
        <f t="shared" si="8412"/>
        <v>0</v>
      </c>
      <c r="L2229" s="22">
        <f t="shared" si="8324"/>
        <v>11121.248</v>
      </c>
      <c r="M2229" s="22">
        <f t="shared" si="8325"/>
        <v>0</v>
      </c>
      <c r="N2229" s="22">
        <f t="shared" si="8326"/>
        <v>0</v>
      </c>
      <c r="O2229" s="22">
        <f t="shared" si="8413"/>
        <v>0</v>
      </c>
      <c r="P2229" s="22">
        <f t="shared" si="8414"/>
        <v>0</v>
      </c>
      <c r="Q2229" s="22">
        <f t="shared" si="8415"/>
        <v>0</v>
      </c>
      <c r="R2229" s="22">
        <f t="shared" si="8327"/>
        <v>11121.248</v>
      </c>
      <c r="S2229" s="22">
        <f t="shared" si="8328"/>
        <v>0</v>
      </c>
      <c r="T2229" s="22">
        <f t="shared" si="8329"/>
        <v>0</v>
      </c>
      <c r="U2229" s="22">
        <f t="shared" si="8416"/>
        <v>0</v>
      </c>
      <c r="V2229" s="22">
        <f t="shared" si="8417"/>
        <v>0</v>
      </c>
      <c r="W2229" s="22">
        <f t="shared" si="8418"/>
        <v>0</v>
      </c>
      <c r="X2229" s="22">
        <f t="shared" si="8330"/>
        <v>11121.248</v>
      </c>
      <c r="Y2229" s="22">
        <f t="shared" si="8331"/>
        <v>0</v>
      </c>
      <c r="Z2229" s="22">
        <f t="shared" si="8332"/>
        <v>0</v>
      </c>
      <c r="AA2229" s="22">
        <f t="shared" si="8419"/>
        <v>0</v>
      </c>
      <c r="AB2229" s="22">
        <f t="shared" si="8420"/>
        <v>0</v>
      </c>
      <c r="AC2229" s="22">
        <f t="shared" si="8421"/>
        <v>0</v>
      </c>
      <c r="AD2229" s="22">
        <f t="shared" si="8333"/>
        <v>11121.248</v>
      </c>
      <c r="AE2229" s="22">
        <f t="shared" si="8334"/>
        <v>0</v>
      </c>
      <c r="AF2229" s="22">
        <f t="shared" si="8335"/>
        <v>0</v>
      </c>
      <c r="AG2229" s="22">
        <f t="shared" si="8422"/>
        <v>0</v>
      </c>
      <c r="AH2229" s="22">
        <f t="shared" si="8423"/>
        <v>0</v>
      </c>
      <c r="AI2229" s="22">
        <f t="shared" si="8424"/>
        <v>0</v>
      </c>
      <c r="AJ2229" s="22">
        <f t="shared" si="8336"/>
        <v>11121.248</v>
      </c>
      <c r="AK2229" s="22">
        <f t="shared" si="8337"/>
        <v>0</v>
      </c>
      <c r="AL2229" s="22">
        <f t="shared" si="8338"/>
        <v>0</v>
      </c>
      <c r="AM2229" s="22">
        <f t="shared" si="8425"/>
        <v>0</v>
      </c>
      <c r="AN2229" s="22">
        <f t="shared" si="8426"/>
        <v>0</v>
      </c>
      <c r="AO2229" s="22">
        <f t="shared" si="8427"/>
        <v>0</v>
      </c>
      <c r="AP2229" s="22">
        <f t="shared" si="8339"/>
        <v>11121.248</v>
      </c>
      <c r="AQ2229" s="22">
        <f t="shared" si="8340"/>
        <v>0</v>
      </c>
      <c r="AR2229" s="22">
        <f t="shared" si="8341"/>
        <v>0</v>
      </c>
      <c r="AS2229" s="22">
        <f t="shared" si="8428"/>
        <v>0</v>
      </c>
      <c r="AT2229" s="22">
        <f t="shared" si="8429"/>
        <v>0</v>
      </c>
      <c r="AU2229" s="22">
        <f t="shared" si="8430"/>
        <v>0</v>
      </c>
      <c r="AV2229" s="22">
        <f t="shared" si="8342"/>
        <v>11121.248</v>
      </c>
      <c r="AW2229" s="22">
        <f t="shared" si="8343"/>
        <v>0</v>
      </c>
      <c r="AX2229" s="22">
        <f t="shared" si="8344"/>
        <v>0</v>
      </c>
      <c r="AY2229" s="22">
        <f t="shared" si="8431"/>
        <v>0</v>
      </c>
      <c r="AZ2229" s="22">
        <f t="shared" si="8432"/>
        <v>0</v>
      </c>
      <c r="BA2229" s="22">
        <f t="shared" si="8433"/>
        <v>0</v>
      </c>
      <c r="BB2229" s="22">
        <f t="shared" si="8345"/>
        <v>11121.248</v>
      </c>
      <c r="BC2229" s="22">
        <f t="shared" si="8346"/>
        <v>0</v>
      </c>
      <c r="BD2229" s="22">
        <f t="shared" si="8347"/>
        <v>0</v>
      </c>
      <c r="BE2229" s="22">
        <f t="shared" si="8434"/>
        <v>0</v>
      </c>
      <c r="BF2229" s="22">
        <f t="shared" si="8435"/>
        <v>0</v>
      </c>
      <c r="BG2229" s="22">
        <f t="shared" si="8436"/>
        <v>0</v>
      </c>
      <c r="BH2229" s="22">
        <f t="shared" si="8348"/>
        <v>11121.248</v>
      </c>
      <c r="BI2229" s="22">
        <f t="shared" si="8349"/>
        <v>0</v>
      </c>
      <c r="BJ2229" s="22">
        <f t="shared" si="8350"/>
        <v>0</v>
      </c>
      <c r="BK2229" s="22">
        <f t="shared" si="8437"/>
        <v>-260.40100000000001</v>
      </c>
      <c r="BL2229" s="22">
        <f t="shared" si="8438"/>
        <v>421205.7</v>
      </c>
      <c r="BM2229" s="22">
        <f t="shared" si="8439"/>
        <v>0</v>
      </c>
      <c r="BN2229" s="22">
        <f t="shared" si="8351"/>
        <v>10860.847</v>
      </c>
      <c r="BO2229" s="22">
        <f t="shared" si="8352"/>
        <v>421205.7</v>
      </c>
      <c r="BP2229" s="22">
        <f t="shared" si="8353"/>
        <v>0</v>
      </c>
      <c r="BQ2229" s="22">
        <f t="shared" si="8440"/>
        <v>0</v>
      </c>
      <c r="BR2229" s="22">
        <f t="shared" si="8441"/>
        <v>-579.1</v>
      </c>
      <c r="BS2229" s="22">
        <f t="shared" si="8354"/>
        <v>10860.847</v>
      </c>
      <c r="BT2229" s="22">
        <f t="shared" si="8355"/>
        <v>420626.60000000003</v>
      </c>
      <c r="BU2229" s="22">
        <f t="shared" si="8356"/>
        <v>0</v>
      </c>
      <c r="BV2229" s="22">
        <f t="shared" si="8442"/>
        <v>0</v>
      </c>
      <c r="BW2229" s="22">
        <f t="shared" si="8443"/>
        <v>0</v>
      </c>
      <c r="BX2229" s="22">
        <f t="shared" si="8357"/>
        <v>10860.847</v>
      </c>
      <c r="BY2229" s="22">
        <f t="shared" si="8358"/>
        <v>420626.60000000003</v>
      </c>
      <c r="BZ2229" s="22">
        <f t="shared" si="8359"/>
        <v>0</v>
      </c>
      <c r="CA2229" s="22">
        <f t="shared" si="8444"/>
        <v>0</v>
      </c>
      <c r="CB2229" s="22">
        <f t="shared" si="8445"/>
        <v>0</v>
      </c>
      <c r="CC2229" s="22">
        <f t="shared" si="8446"/>
        <v>0</v>
      </c>
      <c r="CD2229" s="22">
        <f t="shared" si="8449"/>
        <v>10860.847</v>
      </c>
      <c r="CE2229" s="22">
        <f t="shared" si="8447"/>
        <v>0</v>
      </c>
      <c r="CF2229" s="34">
        <f t="shared" si="8452"/>
        <v>10860.847</v>
      </c>
      <c r="CG2229" s="22">
        <f t="shared" si="8450"/>
        <v>420626.60000000003</v>
      </c>
      <c r="CH2229" s="22">
        <f t="shared" si="8448"/>
        <v>0</v>
      </c>
      <c r="CI2229" s="22">
        <f t="shared" si="8453"/>
        <v>420626.60000000003</v>
      </c>
      <c r="CJ2229" s="22">
        <f t="shared" si="8451"/>
        <v>0</v>
      </c>
      <c r="CK2229" s="22">
        <f t="shared" si="8448"/>
        <v>0</v>
      </c>
      <c r="CL2229" s="22">
        <f t="shared" si="8454"/>
        <v>0</v>
      </c>
      <c r="CM2229" s="22">
        <f t="shared" si="8448"/>
        <v>0</v>
      </c>
      <c r="CN2229" s="15"/>
      <c r="CO2229" s="35"/>
      <c r="CS2229" s="5" t="s">
        <v>29</v>
      </c>
    </row>
    <row r="2230" spans="1:99" x14ac:dyDescent="0.3">
      <c r="A2230" s="36" t="s">
        <v>1291</v>
      </c>
      <c r="B2230" s="16">
        <v>410</v>
      </c>
      <c r="C2230" s="33"/>
      <c r="D2230" s="32"/>
      <c r="E2230" s="33" t="s">
        <v>85</v>
      </c>
      <c r="F2230" s="22">
        <f t="shared" si="8407"/>
        <v>11301.9</v>
      </c>
      <c r="G2230" s="22">
        <f t="shared" si="8408"/>
        <v>0</v>
      </c>
      <c r="H2230" s="22">
        <f t="shared" si="8409"/>
        <v>0</v>
      </c>
      <c r="I2230" s="22">
        <f t="shared" si="8410"/>
        <v>-180.65199999999999</v>
      </c>
      <c r="J2230" s="22">
        <f t="shared" si="8411"/>
        <v>0</v>
      </c>
      <c r="K2230" s="22">
        <f t="shared" si="8412"/>
        <v>0</v>
      </c>
      <c r="L2230" s="22">
        <f t="shared" si="8324"/>
        <v>11121.248</v>
      </c>
      <c r="M2230" s="22">
        <f t="shared" si="8325"/>
        <v>0</v>
      </c>
      <c r="N2230" s="22">
        <f t="shared" si="8326"/>
        <v>0</v>
      </c>
      <c r="O2230" s="22">
        <f t="shared" si="8413"/>
        <v>0</v>
      </c>
      <c r="P2230" s="22">
        <f t="shared" si="8414"/>
        <v>0</v>
      </c>
      <c r="Q2230" s="22">
        <f t="shared" si="8415"/>
        <v>0</v>
      </c>
      <c r="R2230" s="22">
        <f t="shared" si="8327"/>
        <v>11121.248</v>
      </c>
      <c r="S2230" s="22">
        <f t="shared" si="8328"/>
        <v>0</v>
      </c>
      <c r="T2230" s="22">
        <f t="shared" si="8329"/>
        <v>0</v>
      </c>
      <c r="U2230" s="22">
        <f t="shared" si="8416"/>
        <v>0</v>
      </c>
      <c r="V2230" s="22">
        <f t="shared" si="8417"/>
        <v>0</v>
      </c>
      <c r="W2230" s="22">
        <f t="shared" si="8418"/>
        <v>0</v>
      </c>
      <c r="X2230" s="22">
        <f t="shared" si="8330"/>
        <v>11121.248</v>
      </c>
      <c r="Y2230" s="22">
        <f t="shared" si="8331"/>
        <v>0</v>
      </c>
      <c r="Z2230" s="22">
        <f t="shared" si="8332"/>
        <v>0</v>
      </c>
      <c r="AA2230" s="22">
        <f t="shared" si="8419"/>
        <v>0</v>
      </c>
      <c r="AB2230" s="22">
        <f t="shared" si="8420"/>
        <v>0</v>
      </c>
      <c r="AC2230" s="22">
        <f t="shared" si="8421"/>
        <v>0</v>
      </c>
      <c r="AD2230" s="22">
        <f t="shared" si="8333"/>
        <v>11121.248</v>
      </c>
      <c r="AE2230" s="22">
        <f t="shared" si="8334"/>
        <v>0</v>
      </c>
      <c r="AF2230" s="22">
        <f t="shared" si="8335"/>
        <v>0</v>
      </c>
      <c r="AG2230" s="22">
        <f t="shared" si="8422"/>
        <v>0</v>
      </c>
      <c r="AH2230" s="22">
        <f t="shared" si="8423"/>
        <v>0</v>
      </c>
      <c r="AI2230" s="22">
        <f t="shared" si="8424"/>
        <v>0</v>
      </c>
      <c r="AJ2230" s="22">
        <f t="shared" si="8336"/>
        <v>11121.248</v>
      </c>
      <c r="AK2230" s="22">
        <f t="shared" si="8337"/>
        <v>0</v>
      </c>
      <c r="AL2230" s="22">
        <f t="shared" si="8338"/>
        <v>0</v>
      </c>
      <c r="AM2230" s="22">
        <f t="shared" si="8425"/>
        <v>0</v>
      </c>
      <c r="AN2230" s="22">
        <f t="shared" si="8426"/>
        <v>0</v>
      </c>
      <c r="AO2230" s="22">
        <f t="shared" si="8427"/>
        <v>0</v>
      </c>
      <c r="AP2230" s="22">
        <f t="shared" si="8339"/>
        <v>11121.248</v>
      </c>
      <c r="AQ2230" s="22">
        <f t="shared" si="8340"/>
        <v>0</v>
      </c>
      <c r="AR2230" s="22">
        <f t="shared" si="8341"/>
        <v>0</v>
      </c>
      <c r="AS2230" s="22">
        <f t="shared" si="8428"/>
        <v>0</v>
      </c>
      <c r="AT2230" s="22">
        <f t="shared" si="8429"/>
        <v>0</v>
      </c>
      <c r="AU2230" s="22">
        <f t="shared" si="8430"/>
        <v>0</v>
      </c>
      <c r="AV2230" s="22">
        <f t="shared" si="8342"/>
        <v>11121.248</v>
      </c>
      <c r="AW2230" s="22">
        <f t="shared" si="8343"/>
        <v>0</v>
      </c>
      <c r="AX2230" s="22">
        <f t="shared" si="8344"/>
        <v>0</v>
      </c>
      <c r="AY2230" s="22">
        <f t="shared" si="8431"/>
        <v>0</v>
      </c>
      <c r="AZ2230" s="22">
        <f t="shared" si="8432"/>
        <v>0</v>
      </c>
      <c r="BA2230" s="22">
        <f t="shared" si="8433"/>
        <v>0</v>
      </c>
      <c r="BB2230" s="22">
        <f t="shared" si="8345"/>
        <v>11121.248</v>
      </c>
      <c r="BC2230" s="22">
        <f t="shared" si="8346"/>
        <v>0</v>
      </c>
      <c r="BD2230" s="22">
        <f t="shared" si="8347"/>
        <v>0</v>
      </c>
      <c r="BE2230" s="22">
        <f t="shared" si="8434"/>
        <v>0</v>
      </c>
      <c r="BF2230" s="22">
        <f t="shared" si="8435"/>
        <v>0</v>
      </c>
      <c r="BG2230" s="22">
        <f t="shared" si="8436"/>
        <v>0</v>
      </c>
      <c r="BH2230" s="22">
        <f t="shared" si="8348"/>
        <v>11121.248</v>
      </c>
      <c r="BI2230" s="22">
        <f t="shared" si="8349"/>
        <v>0</v>
      </c>
      <c r="BJ2230" s="22">
        <f t="shared" si="8350"/>
        <v>0</v>
      </c>
      <c r="BK2230" s="22">
        <f t="shared" si="8437"/>
        <v>-260.40100000000001</v>
      </c>
      <c r="BL2230" s="22">
        <f t="shared" si="8438"/>
        <v>421205.7</v>
      </c>
      <c r="BM2230" s="22">
        <f t="shared" si="8439"/>
        <v>0</v>
      </c>
      <c r="BN2230" s="22">
        <f t="shared" si="8351"/>
        <v>10860.847</v>
      </c>
      <c r="BO2230" s="22">
        <f t="shared" si="8352"/>
        <v>421205.7</v>
      </c>
      <c r="BP2230" s="22">
        <f t="shared" si="8353"/>
        <v>0</v>
      </c>
      <c r="BQ2230" s="22">
        <f t="shared" si="8440"/>
        <v>0</v>
      </c>
      <c r="BR2230" s="22">
        <f t="shared" si="8441"/>
        <v>-579.1</v>
      </c>
      <c r="BS2230" s="22">
        <f t="shared" si="8354"/>
        <v>10860.847</v>
      </c>
      <c r="BT2230" s="22">
        <f t="shared" si="8355"/>
        <v>420626.60000000003</v>
      </c>
      <c r="BU2230" s="22">
        <f t="shared" si="8356"/>
        <v>0</v>
      </c>
      <c r="BV2230" s="22">
        <f t="shared" si="8442"/>
        <v>0</v>
      </c>
      <c r="BW2230" s="22">
        <f t="shared" si="8443"/>
        <v>0</v>
      </c>
      <c r="BX2230" s="22">
        <f t="shared" si="8357"/>
        <v>10860.847</v>
      </c>
      <c r="BY2230" s="22">
        <f t="shared" si="8358"/>
        <v>420626.60000000003</v>
      </c>
      <c r="BZ2230" s="22">
        <f t="shared" si="8359"/>
        <v>0</v>
      </c>
      <c r="CA2230" s="22">
        <f t="shared" si="8444"/>
        <v>0</v>
      </c>
      <c r="CB2230" s="22">
        <f t="shared" si="8445"/>
        <v>0</v>
      </c>
      <c r="CC2230" s="22">
        <f t="shared" si="8446"/>
        <v>0</v>
      </c>
      <c r="CD2230" s="22">
        <f t="shared" si="8449"/>
        <v>10860.847</v>
      </c>
      <c r="CE2230" s="22">
        <f t="shared" si="8447"/>
        <v>0</v>
      </c>
      <c r="CF2230" s="34">
        <f t="shared" si="8452"/>
        <v>10860.847</v>
      </c>
      <c r="CG2230" s="22">
        <f t="shared" si="8450"/>
        <v>420626.60000000003</v>
      </c>
      <c r="CH2230" s="22">
        <f t="shared" si="8448"/>
        <v>0</v>
      </c>
      <c r="CI2230" s="22">
        <f t="shared" si="8453"/>
        <v>420626.60000000003</v>
      </c>
      <c r="CJ2230" s="22">
        <f t="shared" si="8451"/>
        <v>0</v>
      </c>
      <c r="CK2230" s="22">
        <f t="shared" si="8448"/>
        <v>0</v>
      </c>
      <c r="CL2230" s="22">
        <f t="shared" si="8454"/>
        <v>0</v>
      </c>
      <c r="CM2230" s="22">
        <f t="shared" si="8448"/>
        <v>0</v>
      </c>
      <c r="CN2230" s="15"/>
      <c r="CO2230" s="35"/>
      <c r="CT2230" s="5" t="s">
        <v>30</v>
      </c>
    </row>
    <row r="2231" spans="1:99" x14ac:dyDescent="0.3">
      <c r="A2231" s="36" t="s">
        <v>1291</v>
      </c>
      <c r="B2231" s="16">
        <v>410</v>
      </c>
      <c r="C2231" s="32" t="s">
        <v>395</v>
      </c>
      <c r="D2231" s="32" t="s">
        <v>105</v>
      </c>
      <c r="E2231" s="33" t="s">
        <v>681</v>
      </c>
      <c r="F2231" s="22">
        <v>11301.9</v>
      </c>
      <c r="G2231" s="22"/>
      <c r="H2231" s="22"/>
      <c r="I2231" s="22">
        <v>-180.65199999999999</v>
      </c>
      <c r="J2231" s="22"/>
      <c r="K2231" s="22"/>
      <c r="L2231" s="22">
        <f t="shared" si="8324"/>
        <v>11121.248</v>
      </c>
      <c r="M2231" s="22">
        <f t="shared" si="8325"/>
        <v>0</v>
      </c>
      <c r="N2231" s="22">
        <f t="shared" si="8326"/>
        <v>0</v>
      </c>
      <c r="O2231" s="22"/>
      <c r="P2231" s="22"/>
      <c r="Q2231" s="22"/>
      <c r="R2231" s="22">
        <f t="shared" si="8327"/>
        <v>11121.248</v>
      </c>
      <c r="S2231" s="22">
        <f t="shared" si="8328"/>
        <v>0</v>
      </c>
      <c r="T2231" s="22">
        <f t="shared" si="8329"/>
        <v>0</v>
      </c>
      <c r="U2231" s="22"/>
      <c r="V2231" s="22"/>
      <c r="W2231" s="22"/>
      <c r="X2231" s="22">
        <f t="shared" si="8330"/>
        <v>11121.248</v>
      </c>
      <c r="Y2231" s="22">
        <f t="shared" si="8331"/>
        <v>0</v>
      </c>
      <c r="Z2231" s="22">
        <f t="shared" si="8332"/>
        <v>0</v>
      </c>
      <c r="AA2231" s="22"/>
      <c r="AB2231" s="22"/>
      <c r="AC2231" s="22"/>
      <c r="AD2231" s="22">
        <f t="shared" si="8333"/>
        <v>11121.248</v>
      </c>
      <c r="AE2231" s="22">
        <f t="shared" si="8334"/>
        <v>0</v>
      </c>
      <c r="AF2231" s="22">
        <f t="shared" si="8335"/>
        <v>0</v>
      </c>
      <c r="AG2231" s="22"/>
      <c r="AH2231" s="22"/>
      <c r="AI2231" s="22"/>
      <c r="AJ2231" s="22">
        <f t="shared" si="8336"/>
        <v>11121.248</v>
      </c>
      <c r="AK2231" s="22">
        <f t="shared" si="8337"/>
        <v>0</v>
      </c>
      <c r="AL2231" s="22">
        <f t="shared" si="8338"/>
        <v>0</v>
      </c>
      <c r="AM2231" s="22"/>
      <c r="AN2231" s="22"/>
      <c r="AO2231" s="22"/>
      <c r="AP2231" s="22">
        <f t="shared" si="8339"/>
        <v>11121.248</v>
      </c>
      <c r="AQ2231" s="22">
        <f t="shared" si="8340"/>
        <v>0</v>
      </c>
      <c r="AR2231" s="22">
        <f t="shared" si="8341"/>
        <v>0</v>
      </c>
      <c r="AS2231" s="22"/>
      <c r="AT2231" s="22"/>
      <c r="AU2231" s="22"/>
      <c r="AV2231" s="22">
        <f t="shared" si="8342"/>
        <v>11121.248</v>
      </c>
      <c r="AW2231" s="22">
        <f t="shared" si="8343"/>
        <v>0</v>
      </c>
      <c r="AX2231" s="22">
        <f t="shared" si="8344"/>
        <v>0</v>
      </c>
      <c r="AY2231" s="22"/>
      <c r="AZ2231" s="22"/>
      <c r="BA2231" s="22"/>
      <c r="BB2231" s="22">
        <f t="shared" si="8345"/>
        <v>11121.248</v>
      </c>
      <c r="BC2231" s="22">
        <f t="shared" si="8346"/>
        <v>0</v>
      </c>
      <c r="BD2231" s="22">
        <f t="shared" si="8347"/>
        <v>0</v>
      </c>
      <c r="BE2231" s="22"/>
      <c r="BF2231" s="22"/>
      <c r="BG2231" s="22"/>
      <c r="BH2231" s="22">
        <f t="shared" si="8348"/>
        <v>11121.248</v>
      </c>
      <c r="BI2231" s="22">
        <f t="shared" si="8349"/>
        <v>0</v>
      </c>
      <c r="BJ2231" s="22">
        <f t="shared" si="8350"/>
        <v>0</v>
      </c>
      <c r="BK2231" s="22">
        <v>-260.40100000000001</v>
      </c>
      <c r="BL2231" s="22">
        <v>421205.7</v>
      </c>
      <c r="BM2231" s="22"/>
      <c r="BN2231" s="22">
        <f t="shared" si="8351"/>
        <v>10860.847</v>
      </c>
      <c r="BO2231" s="22">
        <f t="shared" si="8352"/>
        <v>421205.7</v>
      </c>
      <c r="BP2231" s="22">
        <f t="shared" si="8353"/>
        <v>0</v>
      </c>
      <c r="BQ2231" s="22"/>
      <c r="BR2231" s="22">
        <v>-579.1</v>
      </c>
      <c r="BS2231" s="22">
        <f t="shared" si="8354"/>
        <v>10860.847</v>
      </c>
      <c r="BT2231" s="22">
        <f t="shared" si="8355"/>
        <v>420626.60000000003</v>
      </c>
      <c r="BU2231" s="22">
        <f t="shared" si="8356"/>
        <v>0</v>
      </c>
      <c r="BV2231" s="22"/>
      <c r="BW2231" s="22"/>
      <c r="BX2231" s="22">
        <f t="shared" si="8357"/>
        <v>10860.847</v>
      </c>
      <c r="BY2231" s="22">
        <f t="shared" si="8358"/>
        <v>420626.60000000003</v>
      </c>
      <c r="BZ2231" s="22">
        <f t="shared" si="8359"/>
        <v>0</v>
      </c>
      <c r="CA2231" s="22"/>
      <c r="CB2231" s="22"/>
      <c r="CC2231" s="22"/>
      <c r="CD2231" s="22">
        <f t="shared" si="8449"/>
        <v>10860.847</v>
      </c>
      <c r="CE2231" s="22"/>
      <c r="CF2231" s="34">
        <f t="shared" si="8452"/>
        <v>10860.847</v>
      </c>
      <c r="CG2231" s="22">
        <f t="shared" si="8450"/>
        <v>420626.60000000003</v>
      </c>
      <c r="CH2231" s="22"/>
      <c r="CI2231" s="22">
        <f t="shared" si="8453"/>
        <v>420626.60000000003</v>
      </c>
      <c r="CJ2231" s="22">
        <f t="shared" si="8451"/>
        <v>0</v>
      </c>
      <c r="CK2231" s="22"/>
      <c r="CL2231" s="22">
        <f t="shared" si="8454"/>
        <v>0</v>
      </c>
      <c r="CM2231" s="22"/>
      <c r="CN2231" s="15"/>
      <c r="CO2231" s="35">
        <v>71</v>
      </c>
    </row>
    <row r="2232" spans="1:99" ht="31.2" x14ac:dyDescent="0.3">
      <c r="A2232" s="36" t="s">
        <v>1293</v>
      </c>
      <c r="B2232" s="36"/>
      <c r="C2232" s="33"/>
      <c r="D2232" s="32"/>
      <c r="E2232" s="33" t="s">
        <v>1294</v>
      </c>
      <c r="F2232" s="22">
        <f t="shared" si="8407"/>
        <v>0</v>
      </c>
      <c r="G2232" s="22">
        <f t="shared" si="8408"/>
        <v>0</v>
      </c>
      <c r="H2232" s="22">
        <f t="shared" si="8409"/>
        <v>0</v>
      </c>
      <c r="I2232" s="22">
        <f t="shared" si="8410"/>
        <v>0</v>
      </c>
      <c r="J2232" s="22">
        <f t="shared" si="8411"/>
        <v>0</v>
      </c>
      <c r="K2232" s="22">
        <f t="shared" si="8412"/>
        <v>0</v>
      </c>
      <c r="L2232" s="22">
        <f t="shared" si="8324"/>
        <v>0</v>
      </c>
      <c r="M2232" s="22">
        <f t="shared" si="8325"/>
        <v>0</v>
      </c>
      <c r="N2232" s="22">
        <f t="shared" si="8326"/>
        <v>0</v>
      </c>
      <c r="O2232" s="22">
        <f t="shared" si="8413"/>
        <v>2699.0189999999998</v>
      </c>
      <c r="P2232" s="22">
        <f t="shared" si="8414"/>
        <v>0</v>
      </c>
      <c r="Q2232" s="22">
        <f t="shared" si="8415"/>
        <v>0</v>
      </c>
      <c r="R2232" s="22">
        <f t="shared" si="8327"/>
        <v>2699.0189999999998</v>
      </c>
      <c r="S2232" s="22">
        <f t="shared" si="8328"/>
        <v>0</v>
      </c>
      <c r="T2232" s="22">
        <f t="shared" si="8329"/>
        <v>0</v>
      </c>
      <c r="U2232" s="22">
        <f t="shared" si="8416"/>
        <v>0</v>
      </c>
      <c r="V2232" s="22">
        <f t="shared" si="8417"/>
        <v>0</v>
      </c>
      <c r="W2232" s="22">
        <f t="shared" si="8418"/>
        <v>0</v>
      </c>
      <c r="X2232" s="22">
        <f t="shared" si="8330"/>
        <v>2699.0189999999998</v>
      </c>
      <c r="Y2232" s="22">
        <f t="shared" si="8331"/>
        <v>0</v>
      </c>
      <c r="Z2232" s="22">
        <f t="shared" si="8332"/>
        <v>0</v>
      </c>
      <c r="AA2232" s="22">
        <f t="shared" si="8419"/>
        <v>0</v>
      </c>
      <c r="AB2232" s="22">
        <f t="shared" si="8420"/>
        <v>0</v>
      </c>
      <c r="AC2232" s="22">
        <f t="shared" si="8421"/>
        <v>0</v>
      </c>
      <c r="AD2232" s="22">
        <f t="shared" si="8333"/>
        <v>2699.0189999999998</v>
      </c>
      <c r="AE2232" s="22">
        <f t="shared" si="8334"/>
        <v>0</v>
      </c>
      <c r="AF2232" s="22">
        <f t="shared" si="8335"/>
        <v>0</v>
      </c>
      <c r="AG2232" s="22">
        <f t="shared" si="8422"/>
        <v>0</v>
      </c>
      <c r="AH2232" s="22">
        <f t="shared" si="8423"/>
        <v>0</v>
      </c>
      <c r="AI2232" s="22">
        <f t="shared" si="8424"/>
        <v>0</v>
      </c>
      <c r="AJ2232" s="22">
        <f t="shared" si="8336"/>
        <v>2699.0189999999998</v>
      </c>
      <c r="AK2232" s="22">
        <f t="shared" si="8337"/>
        <v>0</v>
      </c>
      <c r="AL2232" s="22">
        <f t="shared" si="8338"/>
        <v>0</v>
      </c>
      <c r="AM2232" s="22">
        <f t="shared" si="8425"/>
        <v>0</v>
      </c>
      <c r="AN2232" s="22">
        <f t="shared" si="8426"/>
        <v>0</v>
      </c>
      <c r="AO2232" s="22">
        <f t="shared" si="8427"/>
        <v>0</v>
      </c>
      <c r="AP2232" s="22">
        <f t="shared" si="8339"/>
        <v>2699.0189999999998</v>
      </c>
      <c r="AQ2232" s="22">
        <f t="shared" si="8340"/>
        <v>0</v>
      </c>
      <c r="AR2232" s="22">
        <f t="shared" si="8341"/>
        <v>0</v>
      </c>
      <c r="AS2232" s="22">
        <f t="shared" si="8428"/>
        <v>0</v>
      </c>
      <c r="AT2232" s="22">
        <f t="shared" si="8429"/>
        <v>0</v>
      </c>
      <c r="AU2232" s="22">
        <f t="shared" si="8430"/>
        <v>0</v>
      </c>
      <c r="AV2232" s="22">
        <f t="shared" si="8342"/>
        <v>2699.0189999999998</v>
      </c>
      <c r="AW2232" s="22">
        <f t="shared" si="8343"/>
        <v>0</v>
      </c>
      <c r="AX2232" s="22">
        <f t="shared" si="8344"/>
        <v>0</v>
      </c>
      <c r="AY2232" s="22">
        <f t="shared" si="8431"/>
        <v>0</v>
      </c>
      <c r="AZ2232" s="22">
        <f t="shared" si="8432"/>
        <v>0</v>
      </c>
      <c r="BA2232" s="22">
        <f t="shared" si="8433"/>
        <v>0</v>
      </c>
      <c r="BB2232" s="22">
        <f t="shared" si="8345"/>
        <v>2699.0189999999998</v>
      </c>
      <c r="BC2232" s="22">
        <f t="shared" si="8346"/>
        <v>0</v>
      </c>
      <c r="BD2232" s="22">
        <f t="shared" si="8347"/>
        <v>0</v>
      </c>
      <c r="BE2232" s="22">
        <f t="shared" si="8434"/>
        <v>0</v>
      </c>
      <c r="BF2232" s="22">
        <f t="shared" si="8435"/>
        <v>0</v>
      </c>
      <c r="BG2232" s="22">
        <f t="shared" si="8436"/>
        <v>0</v>
      </c>
      <c r="BH2232" s="22">
        <f t="shared" si="8348"/>
        <v>2699.0189999999998</v>
      </c>
      <c r="BI2232" s="22">
        <f t="shared" si="8349"/>
        <v>0</v>
      </c>
      <c r="BJ2232" s="22">
        <f t="shared" si="8350"/>
        <v>0</v>
      </c>
      <c r="BK2232" s="22">
        <f t="shared" si="8437"/>
        <v>0</v>
      </c>
      <c r="BL2232" s="22">
        <f t="shared" si="8438"/>
        <v>0</v>
      </c>
      <c r="BM2232" s="22">
        <f t="shared" si="8439"/>
        <v>0</v>
      </c>
      <c r="BN2232" s="22">
        <f t="shared" si="8351"/>
        <v>2699.0189999999998</v>
      </c>
      <c r="BO2232" s="22">
        <f t="shared" si="8352"/>
        <v>0</v>
      </c>
      <c r="BP2232" s="22">
        <f t="shared" si="8353"/>
        <v>0</v>
      </c>
      <c r="BQ2232" s="22">
        <f t="shared" si="8440"/>
        <v>0</v>
      </c>
      <c r="BR2232" s="22">
        <f t="shared" si="8441"/>
        <v>0</v>
      </c>
      <c r="BS2232" s="22">
        <f t="shared" si="8354"/>
        <v>2699.0189999999998</v>
      </c>
      <c r="BT2232" s="22">
        <f t="shared" si="8355"/>
        <v>0</v>
      </c>
      <c r="BU2232" s="22">
        <f t="shared" si="8356"/>
        <v>0</v>
      </c>
      <c r="BV2232" s="22">
        <f t="shared" si="8442"/>
        <v>0</v>
      </c>
      <c r="BW2232" s="22">
        <f t="shared" si="8443"/>
        <v>0</v>
      </c>
      <c r="BX2232" s="22">
        <f t="shared" si="8357"/>
        <v>2699.0189999999998</v>
      </c>
      <c r="BY2232" s="22">
        <f t="shared" si="8358"/>
        <v>0</v>
      </c>
      <c r="BZ2232" s="22">
        <f t="shared" si="8359"/>
        <v>0</v>
      </c>
      <c r="CA2232" s="22">
        <f t="shared" si="8444"/>
        <v>0</v>
      </c>
      <c r="CB2232" s="22">
        <f t="shared" si="8445"/>
        <v>0</v>
      </c>
      <c r="CC2232" s="22">
        <f t="shared" si="8446"/>
        <v>0</v>
      </c>
      <c r="CD2232" s="22">
        <f t="shared" si="8449"/>
        <v>2699.0189999999998</v>
      </c>
      <c r="CE2232" s="22">
        <f t="shared" si="8447"/>
        <v>0</v>
      </c>
      <c r="CF2232" s="34">
        <f t="shared" si="8452"/>
        <v>2699.0189999999998</v>
      </c>
      <c r="CG2232" s="22">
        <f t="shared" si="8450"/>
        <v>0</v>
      </c>
      <c r="CH2232" s="22">
        <f t="shared" si="8448"/>
        <v>0</v>
      </c>
      <c r="CI2232" s="22">
        <f t="shared" si="8453"/>
        <v>0</v>
      </c>
      <c r="CJ2232" s="22">
        <f t="shared" si="8451"/>
        <v>0</v>
      </c>
      <c r="CK2232" s="22">
        <f t="shared" si="8448"/>
        <v>0</v>
      </c>
      <c r="CL2232" s="22">
        <f t="shared" si="8454"/>
        <v>0</v>
      </c>
      <c r="CM2232" s="22">
        <f t="shared" si="8448"/>
        <v>0</v>
      </c>
      <c r="CN2232" s="15"/>
      <c r="CO2232" s="35"/>
      <c r="CU2232" s="5" t="s">
        <v>31</v>
      </c>
    </row>
    <row r="2233" spans="1:99" ht="46.8" x14ac:dyDescent="0.3">
      <c r="A2233" s="36" t="s">
        <v>1293</v>
      </c>
      <c r="B2233" s="36" t="s">
        <v>1288</v>
      </c>
      <c r="C2233" s="33"/>
      <c r="D2233" s="32"/>
      <c r="E2233" s="33" t="s">
        <v>84</v>
      </c>
      <c r="F2233" s="22">
        <f t="shared" si="8407"/>
        <v>0</v>
      </c>
      <c r="G2233" s="22">
        <f t="shared" si="8408"/>
        <v>0</v>
      </c>
      <c r="H2233" s="22">
        <f t="shared" si="8409"/>
        <v>0</v>
      </c>
      <c r="I2233" s="22">
        <f t="shared" si="8410"/>
        <v>0</v>
      </c>
      <c r="J2233" s="22">
        <f t="shared" si="8411"/>
        <v>0</v>
      </c>
      <c r="K2233" s="22">
        <f t="shared" si="8412"/>
        <v>0</v>
      </c>
      <c r="L2233" s="22">
        <f t="shared" si="8324"/>
        <v>0</v>
      </c>
      <c r="M2233" s="22">
        <f t="shared" si="8325"/>
        <v>0</v>
      </c>
      <c r="N2233" s="22">
        <f t="shared" si="8326"/>
        <v>0</v>
      </c>
      <c r="O2233" s="22">
        <f t="shared" si="8413"/>
        <v>2699.0189999999998</v>
      </c>
      <c r="P2233" s="22">
        <f t="shared" si="8414"/>
        <v>0</v>
      </c>
      <c r="Q2233" s="22">
        <f t="shared" si="8415"/>
        <v>0</v>
      </c>
      <c r="R2233" s="22">
        <f t="shared" si="8327"/>
        <v>2699.0189999999998</v>
      </c>
      <c r="S2233" s="22">
        <f t="shared" si="8328"/>
        <v>0</v>
      </c>
      <c r="T2233" s="22">
        <f t="shared" si="8329"/>
        <v>0</v>
      </c>
      <c r="U2233" s="22">
        <f t="shared" si="8416"/>
        <v>0</v>
      </c>
      <c r="V2233" s="22">
        <f t="shared" si="8417"/>
        <v>0</v>
      </c>
      <c r="W2233" s="22">
        <f t="shared" si="8418"/>
        <v>0</v>
      </c>
      <c r="X2233" s="22">
        <f t="shared" si="8330"/>
        <v>2699.0189999999998</v>
      </c>
      <c r="Y2233" s="22">
        <f t="shared" si="8331"/>
        <v>0</v>
      </c>
      <c r="Z2233" s="22">
        <f t="shared" si="8332"/>
        <v>0</v>
      </c>
      <c r="AA2233" s="22">
        <f t="shared" si="8419"/>
        <v>0</v>
      </c>
      <c r="AB2233" s="22">
        <f t="shared" si="8420"/>
        <v>0</v>
      </c>
      <c r="AC2233" s="22">
        <f t="shared" si="8421"/>
        <v>0</v>
      </c>
      <c r="AD2233" s="22">
        <f t="shared" si="8333"/>
        <v>2699.0189999999998</v>
      </c>
      <c r="AE2233" s="22">
        <f t="shared" si="8334"/>
        <v>0</v>
      </c>
      <c r="AF2233" s="22">
        <f t="shared" si="8335"/>
        <v>0</v>
      </c>
      <c r="AG2233" s="22">
        <f t="shared" si="8422"/>
        <v>0</v>
      </c>
      <c r="AH2233" s="22">
        <f t="shared" si="8423"/>
        <v>0</v>
      </c>
      <c r="AI2233" s="22">
        <f t="shared" si="8424"/>
        <v>0</v>
      </c>
      <c r="AJ2233" s="22">
        <f t="shared" si="8336"/>
        <v>2699.0189999999998</v>
      </c>
      <c r="AK2233" s="22">
        <f t="shared" si="8337"/>
        <v>0</v>
      </c>
      <c r="AL2233" s="22">
        <f t="shared" si="8338"/>
        <v>0</v>
      </c>
      <c r="AM2233" s="22">
        <f t="shared" si="8425"/>
        <v>0</v>
      </c>
      <c r="AN2233" s="22">
        <f t="shared" si="8426"/>
        <v>0</v>
      </c>
      <c r="AO2233" s="22">
        <f t="shared" si="8427"/>
        <v>0</v>
      </c>
      <c r="AP2233" s="22">
        <f t="shared" si="8339"/>
        <v>2699.0189999999998</v>
      </c>
      <c r="AQ2233" s="22">
        <f t="shared" si="8340"/>
        <v>0</v>
      </c>
      <c r="AR2233" s="22">
        <f t="shared" si="8341"/>
        <v>0</v>
      </c>
      <c r="AS2233" s="22">
        <f t="shared" si="8428"/>
        <v>0</v>
      </c>
      <c r="AT2233" s="22">
        <f t="shared" si="8429"/>
        <v>0</v>
      </c>
      <c r="AU2233" s="22">
        <f t="shared" si="8430"/>
        <v>0</v>
      </c>
      <c r="AV2233" s="22">
        <f t="shared" si="8342"/>
        <v>2699.0189999999998</v>
      </c>
      <c r="AW2233" s="22">
        <f t="shared" si="8343"/>
        <v>0</v>
      </c>
      <c r="AX2233" s="22">
        <f t="shared" si="8344"/>
        <v>0</v>
      </c>
      <c r="AY2233" s="22">
        <f t="shared" si="8431"/>
        <v>0</v>
      </c>
      <c r="AZ2233" s="22">
        <f t="shared" si="8432"/>
        <v>0</v>
      </c>
      <c r="BA2233" s="22">
        <f t="shared" si="8433"/>
        <v>0</v>
      </c>
      <c r="BB2233" s="22">
        <f t="shared" si="8345"/>
        <v>2699.0189999999998</v>
      </c>
      <c r="BC2233" s="22">
        <f t="shared" si="8346"/>
        <v>0</v>
      </c>
      <c r="BD2233" s="22">
        <f t="shared" si="8347"/>
        <v>0</v>
      </c>
      <c r="BE2233" s="22">
        <f t="shared" si="8434"/>
        <v>0</v>
      </c>
      <c r="BF2233" s="22">
        <f t="shared" si="8435"/>
        <v>0</v>
      </c>
      <c r="BG2233" s="22">
        <f t="shared" si="8436"/>
        <v>0</v>
      </c>
      <c r="BH2233" s="22">
        <f t="shared" si="8348"/>
        <v>2699.0189999999998</v>
      </c>
      <c r="BI2233" s="22">
        <f t="shared" si="8349"/>
        <v>0</v>
      </c>
      <c r="BJ2233" s="22">
        <f t="shared" si="8350"/>
        <v>0</v>
      </c>
      <c r="BK2233" s="22">
        <f t="shared" si="8437"/>
        <v>0</v>
      </c>
      <c r="BL2233" s="22">
        <f t="shared" si="8438"/>
        <v>0</v>
      </c>
      <c r="BM2233" s="22">
        <f t="shared" si="8439"/>
        <v>0</v>
      </c>
      <c r="BN2233" s="22">
        <f t="shared" si="8351"/>
        <v>2699.0189999999998</v>
      </c>
      <c r="BO2233" s="22">
        <f t="shared" si="8352"/>
        <v>0</v>
      </c>
      <c r="BP2233" s="22">
        <f t="shared" si="8353"/>
        <v>0</v>
      </c>
      <c r="BQ2233" s="22">
        <f t="shared" si="8440"/>
        <v>0</v>
      </c>
      <c r="BR2233" s="22">
        <f t="shared" si="8441"/>
        <v>0</v>
      </c>
      <c r="BS2233" s="22">
        <f t="shared" si="8354"/>
        <v>2699.0189999999998</v>
      </c>
      <c r="BT2233" s="22">
        <f t="shared" si="8355"/>
        <v>0</v>
      </c>
      <c r="BU2233" s="22">
        <f t="shared" si="8356"/>
        <v>0</v>
      </c>
      <c r="BV2233" s="22">
        <f t="shared" si="8442"/>
        <v>0</v>
      </c>
      <c r="BW2233" s="22">
        <f t="shared" si="8443"/>
        <v>0</v>
      </c>
      <c r="BX2233" s="22">
        <f t="shared" si="8357"/>
        <v>2699.0189999999998</v>
      </c>
      <c r="BY2233" s="22">
        <f t="shared" si="8358"/>
        <v>0</v>
      </c>
      <c r="BZ2233" s="22">
        <f t="shared" si="8359"/>
        <v>0</v>
      </c>
      <c r="CA2233" s="22">
        <f t="shared" si="8444"/>
        <v>0</v>
      </c>
      <c r="CB2233" s="22">
        <f t="shared" si="8445"/>
        <v>0</v>
      </c>
      <c r="CC2233" s="22">
        <f t="shared" si="8446"/>
        <v>0</v>
      </c>
      <c r="CD2233" s="22">
        <f t="shared" si="8449"/>
        <v>2699.0189999999998</v>
      </c>
      <c r="CE2233" s="22">
        <f t="shared" si="8447"/>
        <v>0</v>
      </c>
      <c r="CF2233" s="34">
        <f t="shared" si="8452"/>
        <v>2699.0189999999998</v>
      </c>
      <c r="CG2233" s="22">
        <f t="shared" si="8450"/>
        <v>0</v>
      </c>
      <c r="CH2233" s="22">
        <f t="shared" si="8448"/>
        <v>0</v>
      </c>
      <c r="CI2233" s="22">
        <f t="shared" si="8453"/>
        <v>0</v>
      </c>
      <c r="CJ2233" s="22">
        <f t="shared" si="8451"/>
        <v>0</v>
      </c>
      <c r="CK2233" s="22">
        <f t="shared" si="8448"/>
        <v>0</v>
      </c>
      <c r="CL2233" s="22">
        <f t="shared" si="8454"/>
        <v>0</v>
      </c>
      <c r="CM2233" s="22">
        <f t="shared" si="8448"/>
        <v>0</v>
      </c>
      <c r="CN2233" s="15"/>
      <c r="CO2233" s="35"/>
      <c r="CS2233" s="5" t="s">
        <v>29</v>
      </c>
    </row>
    <row r="2234" spans="1:99" x14ac:dyDescent="0.3">
      <c r="A2234" s="36" t="s">
        <v>1293</v>
      </c>
      <c r="B2234" s="16">
        <v>410</v>
      </c>
      <c r="C2234" s="33"/>
      <c r="D2234" s="32"/>
      <c r="E2234" s="33" t="s">
        <v>85</v>
      </c>
      <c r="F2234" s="22">
        <f t="shared" si="8407"/>
        <v>0</v>
      </c>
      <c r="G2234" s="22">
        <f t="shared" si="8408"/>
        <v>0</v>
      </c>
      <c r="H2234" s="22">
        <f t="shared" si="8409"/>
        <v>0</v>
      </c>
      <c r="I2234" s="22">
        <f t="shared" si="8410"/>
        <v>0</v>
      </c>
      <c r="J2234" s="22">
        <f t="shared" si="8411"/>
        <v>0</v>
      </c>
      <c r="K2234" s="22">
        <f t="shared" si="8412"/>
        <v>0</v>
      </c>
      <c r="L2234" s="22">
        <f t="shared" si="8324"/>
        <v>0</v>
      </c>
      <c r="M2234" s="22">
        <f t="shared" si="8325"/>
        <v>0</v>
      </c>
      <c r="N2234" s="22">
        <f t="shared" si="8326"/>
        <v>0</v>
      </c>
      <c r="O2234" s="22">
        <f t="shared" si="8413"/>
        <v>2699.0189999999998</v>
      </c>
      <c r="P2234" s="22">
        <f t="shared" si="8414"/>
        <v>0</v>
      </c>
      <c r="Q2234" s="22">
        <f t="shared" si="8415"/>
        <v>0</v>
      </c>
      <c r="R2234" s="22">
        <f t="shared" si="8327"/>
        <v>2699.0189999999998</v>
      </c>
      <c r="S2234" s="22">
        <f t="shared" si="8328"/>
        <v>0</v>
      </c>
      <c r="T2234" s="22">
        <f t="shared" si="8329"/>
        <v>0</v>
      </c>
      <c r="U2234" s="22">
        <f t="shared" si="8416"/>
        <v>0</v>
      </c>
      <c r="V2234" s="22">
        <f t="shared" si="8417"/>
        <v>0</v>
      </c>
      <c r="W2234" s="22">
        <f t="shared" si="8418"/>
        <v>0</v>
      </c>
      <c r="X2234" s="22">
        <f t="shared" si="8330"/>
        <v>2699.0189999999998</v>
      </c>
      <c r="Y2234" s="22">
        <f t="shared" si="8331"/>
        <v>0</v>
      </c>
      <c r="Z2234" s="22">
        <f t="shared" si="8332"/>
        <v>0</v>
      </c>
      <c r="AA2234" s="22">
        <f t="shared" si="8419"/>
        <v>0</v>
      </c>
      <c r="AB2234" s="22">
        <f t="shared" si="8420"/>
        <v>0</v>
      </c>
      <c r="AC2234" s="22">
        <f t="shared" si="8421"/>
        <v>0</v>
      </c>
      <c r="AD2234" s="22">
        <f t="shared" si="8333"/>
        <v>2699.0189999999998</v>
      </c>
      <c r="AE2234" s="22">
        <f t="shared" si="8334"/>
        <v>0</v>
      </c>
      <c r="AF2234" s="22">
        <f t="shared" si="8335"/>
        <v>0</v>
      </c>
      <c r="AG2234" s="22">
        <f t="shared" si="8422"/>
        <v>0</v>
      </c>
      <c r="AH2234" s="22">
        <f t="shared" si="8423"/>
        <v>0</v>
      </c>
      <c r="AI2234" s="22">
        <f t="shared" si="8424"/>
        <v>0</v>
      </c>
      <c r="AJ2234" s="22">
        <f t="shared" si="8336"/>
        <v>2699.0189999999998</v>
      </c>
      <c r="AK2234" s="22">
        <f t="shared" si="8337"/>
        <v>0</v>
      </c>
      <c r="AL2234" s="22">
        <f t="shared" si="8338"/>
        <v>0</v>
      </c>
      <c r="AM2234" s="22">
        <f t="shared" si="8425"/>
        <v>0</v>
      </c>
      <c r="AN2234" s="22">
        <f t="shared" si="8426"/>
        <v>0</v>
      </c>
      <c r="AO2234" s="22">
        <f t="shared" si="8427"/>
        <v>0</v>
      </c>
      <c r="AP2234" s="22">
        <f t="shared" si="8339"/>
        <v>2699.0189999999998</v>
      </c>
      <c r="AQ2234" s="22">
        <f t="shared" si="8340"/>
        <v>0</v>
      </c>
      <c r="AR2234" s="22">
        <f t="shared" si="8341"/>
        <v>0</v>
      </c>
      <c r="AS2234" s="22">
        <f t="shared" si="8428"/>
        <v>0</v>
      </c>
      <c r="AT2234" s="22">
        <f t="shared" si="8429"/>
        <v>0</v>
      </c>
      <c r="AU2234" s="22">
        <f t="shared" si="8430"/>
        <v>0</v>
      </c>
      <c r="AV2234" s="22">
        <f t="shared" si="8342"/>
        <v>2699.0189999999998</v>
      </c>
      <c r="AW2234" s="22">
        <f t="shared" si="8343"/>
        <v>0</v>
      </c>
      <c r="AX2234" s="22">
        <f t="shared" si="8344"/>
        <v>0</v>
      </c>
      <c r="AY2234" s="22">
        <f t="shared" si="8431"/>
        <v>0</v>
      </c>
      <c r="AZ2234" s="22">
        <f t="shared" si="8432"/>
        <v>0</v>
      </c>
      <c r="BA2234" s="22">
        <f t="shared" si="8433"/>
        <v>0</v>
      </c>
      <c r="BB2234" s="22">
        <f t="shared" si="8345"/>
        <v>2699.0189999999998</v>
      </c>
      <c r="BC2234" s="22">
        <f t="shared" si="8346"/>
        <v>0</v>
      </c>
      <c r="BD2234" s="22">
        <f t="shared" si="8347"/>
        <v>0</v>
      </c>
      <c r="BE2234" s="22">
        <f t="shared" si="8434"/>
        <v>0</v>
      </c>
      <c r="BF2234" s="22">
        <f t="shared" si="8435"/>
        <v>0</v>
      </c>
      <c r="BG2234" s="22">
        <f t="shared" si="8436"/>
        <v>0</v>
      </c>
      <c r="BH2234" s="22">
        <f t="shared" si="8348"/>
        <v>2699.0189999999998</v>
      </c>
      <c r="BI2234" s="22">
        <f t="shared" si="8349"/>
        <v>0</v>
      </c>
      <c r="BJ2234" s="22">
        <f t="shared" si="8350"/>
        <v>0</v>
      </c>
      <c r="BK2234" s="22">
        <f t="shared" si="8437"/>
        <v>0</v>
      </c>
      <c r="BL2234" s="22">
        <f t="shared" si="8438"/>
        <v>0</v>
      </c>
      <c r="BM2234" s="22">
        <f t="shared" si="8439"/>
        <v>0</v>
      </c>
      <c r="BN2234" s="22">
        <f t="shared" si="8351"/>
        <v>2699.0189999999998</v>
      </c>
      <c r="BO2234" s="22">
        <f t="shared" si="8352"/>
        <v>0</v>
      </c>
      <c r="BP2234" s="22">
        <f t="shared" si="8353"/>
        <v>0</v>
      </c>
      <c r="BQ2234" s="22">
        <f t="shared" si="8440"/>
        <v>0</v>
      </c>
      <c r="BR2234" s="22">
        <f t="shared" si="8441"/>
        <v>0</v>
      </c>
      <c r="BS2234" s="22">
        <f t="shared" si="8354"/>
        <v>2699.0189999999998</v>
      </c>
      <c r="BT2234" s="22">
        <f t="shared" si="8355"/>
        <v>0</v>
      </c>
      <c r="BU2234" s="22">
        <f t="shared" si="8356"/>
        <v>0</v>
      </c>
      <c r="BV2234" s="22">
        <f t="shared" si="8442"/>
        <v>0</v>
      </c>
      <c r="BW2234" s="22">
        <f t="shared" si="8443"/>
        <v>0</v>
      </c>
      <c r="BX2234" s="22">
        <f t="shared" si="8357"/>
        <v>2699.0189999999998</v>
      </c>
      <c r="BY2234" s="22">
        <f t="shared" si="8358"/>
        <v>0</v>
      </c>
      <c r="BZ2234" s="22">
        <f t="shared" si="8359"/>
        <v>0</v>
      </c>
      <c r="CA2234" s="22">
        <f t="shared" si="8444"/>
        <v>0</v>
      </c>
      <c r="CB2234" s="22">
        <f t="shared" si="8445"/>
        <v>0</v>
      </c>
      <c r="CC2234" s="22">
        <f t="shared" si="8446"/>
        <v>0</v>
      </c>
      <c r="CD2234" s="22">
        <f t="shared" si="8449"/>
        <v>2699.0189999999998</v>
      </c>
      <c r="CE2234" s="22">
        <f t="shared" si="8447"/>
        <v>0</v>
      </c>
      <c r="CF2234" s="34">
        <f t="shared" si="8452"/>
        <v>2699.0189999999998</v>
      </c>
      <c r="CG2234" s="22">
        <f t="shared" si="8450"/>
        <v>0</v>
      </c>
      <c r="CH2234" s="22">
        <f t="shared" si="8448"/>
        <v>0</v>
      </c>
      <c r="CI2234" s="22">
        <f t="shared" si="8453"/>
        <v>0</v>
      </c>
      <c r="CJ2234" s="22">
        <f t="shared" si="8451"/>
        <v>0</v>
      </c>
      <c r="CK2234" s="22">
        <f t="shared" si="8448"/>
        <v>0</v>
      </c>
      <c r="CL2234" s="22">
        <f t="shared" si="8454"/>
        <v>0</v>
      </c>
      <c r="CM2234" s="22">
        <f t="shared" si="8448"/>
        <v>0</v>
      </c>
      <c r="CN2234" s="15"/>
      <c r="CO2234" s="35"/>
      <c r="CT2234" s="5" t="s">
        <v>30</v>
      </c>
    </row>
    <row r="2235" spans="1:99" x14ac:dyDescent="0.3">
      <c r="A2235" s="36" t="s">
        <v>1293</v>
      </c>
      <c r="B2235" s="16">
        <v>410</v>
      </c>
      <c r="C2235" s="32" t="s">
        <v>395</v>
      </c>
      <c r="D2235" s="32" t="s">
        <v>105</v>
      </c>
      <c r="E2235" s="33" t="s">
        <v>681</v>
      </c>
      <c r="F2235" s="22"/>
      <c r="G2235" s="22"/>
      <c r="H2235" s="22"/>
      <c r="I2235" s="22"/>
      <c r="J2235" s="22"/>
      <c r="K2235" s="22"/>
      <c r="L2235" s="22">
        <f t="shared" si="8324"/>
        <v>0</v>
      </c>
      <c r="M2235" s="22">
        <f t="shared" si="8325"/>
        <v>0</v>
      </c>
      <c r="N2235" s="22">
        <f t="shared" si="8326"/>
        <v>0</v>
      </c>
      <c r="O2235" s="22">
        <v>2699.0189999999998</v>
      </c>
      <c r="P2235" s="22"/>
      <c r="Q2235" s="22"/>
      <c r="R2235" s="22">
        <f t="shared" si="8327"/>
        <v>2699.0189999999998</v>
      </c>
      <c r="S2235" s="22">
        <f t="shared" si="8328"/>
        <v>0</v>
      </c>
      <c r="T2235" s="22">
        <f t="shared" si="8329"/>
        <v>0</v>
      </c>
      <c r="U2235" s="22"/>
      <c r="V2235" s="22"/>
      <c r="W2235" s="22"/>
      <c r="X2235" s="22">
        <f t="shared" si="8330"/>
        <v>2699.0189999999998</v>
      </c>
      <c r="Y2235" s="22">
        <f t="shared" si="8331"/>
        <v>0</v>
      </c>
      <c r="Z2235" s="22">
        <f t="shared" si="8332"/>
        <v>0</v>
      </c>
      <c r="AA2235" s="22"/>
      <c r="AB2235" s="22"/>
      <c r="AC2235" s="22"/>
      <c r="AD2235" s="22">
        <f t="shared" si="8333"/>
        <v>2699.0189999999998</v>
      </c>
      <c r="AE2235" s="22">
        <f t="shared" si="8334"/>
        <v>0</v>
      </c>
      <c r="AF2235" s="22">
        <f t="shared" si="8335"/>
        <v>0</v>
      </c>
      <c r="AG2235" s="22"/>
      <c r="AH2235" s="22"/>
      <c r="AI2235" s="22"/>
      <c r="AJ2235" s="22">
        <f t="shared" si="8336"/>
        <v>2699.0189999999998</v>
      </c>
      <c r="AK2235" s="22">
        <f t="shared" si="8337"/>
        <v>0</v>
      </c>
      <c r="AL2235" s="22">
        <f t="shared" si="8338"/>
        <v>0</v>
      </c>
      <c r="AM2235" s="22"/>
      <c r="AN2235" s="22"/>
      <c r="AO2235" s="22"/>
      <c r="AP2235" s="22">
        <f t="shared" si="8339"/>
        <v>2699.0189999999998</v>
      </c>
      <c r="AQ2235" s="22">
        <f t="shared" si="8340"/>
        <v>0</v>
      </c>
      <c r="AR2235" s="22">
        <f t="shared" si="8341"/>
        <v>0</v>
      </c>
      <c r="AS2235" s="22"/>
      <c r="AT2235" s="22"/>
      <c r="AU2235" s="22"/>
      <c r="AV2235" s="22">
        <f t="shared" si="8342"/>
        <v>2699.0189999999998</v>
      </c>
      <c r="AW2235" s="22">
        <f t="shared" si="8343"/>
        <v>0</v>
      </c>
      <c r="AX2235" s="22">
        <f t="shared" si="8344"/>
        <v>0</v>
      </c>
      <c r="AY2235" s="22"/>
      <c r="AZ2235" s="22"/>
      <c r="BA2235" s="22"/>
      <c r="BB2235" s="22">
        <f t="shared" si="8345"/>
        <v>2699.0189999999998</v>
      </c>
      <c r="BC2235" s="22">
        <f t="shared" si="8346"/>
        <v>0</v>
      </c>
      <c r="BD2235" s="22">
        <f t="shared" si="8347"/>
        <v>0</v>
      </c>
      <c r="BE2235" s="22"/>
      <c r="BF2235" s="22"/>
      <c r="BG2235" s="22"/>
      <c r="BH2235" s="22">
        <f t="shared" si="8348"/>
        <v>2699.0189999999998</v>
      </c>
      <c r="BI2235" s="22">
        <f t="shared" si="8349"/>
        <v>0</v>
      </c>
      <c r="BJ2235" s="22">
        <f t="shared" si="8350"/>
        <v>0</v>
      </c>
      <c r="BK2235" s="22"/>
      <c r="BL2235" s="22"/>
      <c r="BM2235" s="22"/>
      <c r="BN2235" s="22">
        <f t="shared" si="8351"/>
        <v>2699.0189999999998</v>
      </c>
      <c r="BO2235" s="22">
        <f t="shared" si="8352"/>
        <v>0</v>
      </c>
      <c r="BP2235" s="22">
        <f t="shared" si="8353"/>
        <v>0</v>
      </c>
      <c r="BQ2235" s="22"/>
      <c r="BR2235" s="22"/>
      <c r="BS2235" s="22">
        <f t="shared" si="8354"/>
        <v>2699.0189999999998</v>
      </c>
      <c r="BT2235" s="22">
        <f t="shared" si="8355"/>
        <v>0</v>
      </c>
      <c r="BU2235" s="22">
        <f t="shared" si="8356"/>
        <v>0</v>
      </c>
      <c r="BV2235" s="22"/>
      <c r="BW2235" s="22"/>
      <c r="BX2235" s="22">
        <f t="shared" si="8357"/>
        <v>2699.0189999999998</v>
      </c>
      <c r="BY2235" s="22">
        <f t="shared" si="8358"/>
        <v>0</v>
      </c>
      <c r="BZ2235" s="22">
        <f t="shared" si="8359"/>
        <v>0</v>
      </c>
      <c r="CA2235" s="22"/>
      <c r="CB2235" s="22"/>
      <c r="CC2235" s="22"/>
      <c r="CD2235" s="22">
        <f t="shared" si="8449"/>
        <v>2699.0189999999998</v>
      </c>
      <c r="CE2235" s="22"/>
      <c r="CF2235" s="34">
        <f t="shared" si="8452"/>
        <v>2699.0189999999998</v>
      </c>
      <c r="CG2235" s="22">
        <f t="shared" si="8450"/>
        <v>0</v>
      </c>
      <c r="CH2235" s="22"/>
      <c r="CI2235" s="22">
        <f t="shared" si="8453"/>
        <v>0</v>
      </c>
      <c r="CJ2235" s="22">
        <f t="shared" si="8451"/>
        <v>0</v>
      </c>
      <c r="CK2235" s="22"/>
      <c r="CL2235" s="22">
        <f t="shared" si="8454"/>
        <v>0</v>
      </c>
      <c r="CM2235" s="22"/>
      <c r="CN2235" s="15"/>
      <c r="CO2235" s="35"/>
    </row>
    <row r="2236" spans="1:99" ht="31.2" hidden="1" x14ac:dyDescent="0.3">
      <c r="A2236" s="36" t="s">
        <v>1295</v>
      </c>
      <c r="B2236" s="36"/>
      <c r="C2236" s="36"/>
      <c r="D2236" s="36"/>
      <c r="E2236" s="33" t="s">
        <v>1296</v>
      </c>
      <c r="F2236" s="22">
        <f t="shared" si="8407"/>
        <v>0</v>
      </c>
      <c r="G2236" s="22">
        <f t="shared" si="8408"/>
        <v>0</v>
      </c>
      <c r="H2236" s="22">
        <f t="shared" si="8409"/>
        <v>0</v>
      </c>
      <c r="I2236" s="22">
        <f t="shared" si="8410"/>
        <v>0</v>
      </c>
      <c r="J2236" s="22">
        <f t="shared" si="8411"/>
        <v>0</v>
      </c>
      <c r="K2236" s="22">
        <f t="shared" si="8412"/>
        <v>0</v>
      </c>
      <c r="L2236" s="22">
        <f t="shared" si="8324"/>
        <v>0</v>
      </c>
      <c r="M2236" s="22">
        <f t="shared" si="8325"/>
        <v>0</v>
      </c>
      <c r="N2236" s="22">
        <f t="shared" si="8326"/>
        <v>0</v>
      </c>
      <c r="O2236" s="22">
        <f t="shared" si="8413"/>
        <v>0</v>
      </c>
      <c r="P2236" s="22">
        <f t="shared" si="8414"/>
        <v>0</v>
      </c>
      <c r="Q2236" s="22">
        <f t="shared" si="8415"/>
        <v>0</v>
      </c>
      <c r="R2236" s="22">
        <f t="shared" si="8327"/>
        <v>0</v>
      </c>
      <c r="S2236" s="22">
        <f t="shared" si="8328"/>
        <v>0</v>
      </c>
      <c r="T2236" s="22">
        <f t="shared" si="8329"/>
        <v>0</v>
      </c>
      <c r="U2236" s="22">
        <f t="shared" si="8416"/>
        <v>0</v>
      </c>
      <c r="V2236" s="22">
        <f t="shared" si="8417"/>
        <v>0</v>
      </c>
      <c r="W2236" s="22">
        <f t="shared" si="8418"/>
        <v>0</v>
      </c>
      <c r="X2236" s="22">
        <f t="shared" si="8330"/>
        <v>0</v>
      </c>
      <c r="Y2236" s="22">
        <f t="shared" si="8331"/>
        <v>0</v>
      </c>
      <c r="Z2236" s="22">
        <f t="shared" si="8332"/>
        <v>0</v>
      </c>
      <c r="AA2236" s="22">
        <f t="shared" si="8419"/>
        <v>0</v>
      </c>
      <c r="AB2236" s="22">
        <f t="shared" si="8420"/>
        <v>0</v>
      </c>
      <c r="AC2236" s="22">
        <f t="shared" si="8421"/>
        <v>0</v>
      </c>
      <c r="AD2236" s="22">
        <f t="shared" si="8333"/>
        <v>0</v>
      </c>
      <c r="AE2236" s="22">
        <f t="shared" si="8334"/>
        <v>0</v>
      </c>
      <c r="AF2236" s="22">
        <f t="shared" si="8335"/>
        <v>0</v>
      </c>
      <c r="AG2236" s="22">
        <f t="shared" si="8422"/>
        <v>0</v>
      </c>
      <c r="AH2236" s="22">
        <f t="shared" si="8423"/>
        <v>0</v>
      </c>
      <c r="AI2236" s="22">
        <f t="shared" si="8424"/>
        <v>0</v>
      </c>
      <c r="AJ2236" s="22">
        <f t="shared" si="8336"/>
        <v>0</v>
      </c>
      <c r="AK2236" s="22">
        <f t="shared" si="8337"/>
        <v>0</v>
      </c>
      <c r="AL2236" s="22">
        <f t="shared" si="8338"/>
        <v>0</v>
      </c>
      <c r="AM2236" s="22">
        <f t="shared" si="8425"/>
        <v>0</v>
      </c>
      <c r="AN2236" s="22">
        <f t="shared" si="8426"/>
        <v>0</v>
      </c>
      <c r="AO2236" s="22">
        <f t="shared" si="8427"/>
        <v>0</v>
      </c>
      <c r="AP2236" s="22">
        <f t="shared" si="8339"/>
        <v>0</v>
      </c>
      <c r="AQ2236" s="22">
        <f t="shared" si="8340"/>
        <v>0</v>
      </c>
      <c r="AR2236" s="22">
        <f t="shared" si="8341"/>
        <v>0</v>
      </c>
      <c r="AS2236" s="22">
        <f t="shared" si="8428"/>
        <v>0</v>
      </c>
      <c r="AT2236" s="22">
        <f t="shared" si="8429"/>
        <v>0</v>
      </c>
      <c r="AU2236" s="22">
        <f t="shared" si="8430"/>
        <v>0</v>
      </c>
      <c r="AV2236" s="22">
        <f t="shared" si="8342"/>
        <v>0</v>
      </c>
      <c r="AW2236" s="22">
        <f t="shared" si="8343"/>
        <v>0</v>
      </c>
      <c r="AX2236" s="22">
        <f t="shared" si="8344"/>
        <v>0</v>
      </c>
      <c r="AY2236" s="22">
        <f t="shared" si="8431"/>
        <v>0</v>
      </c>
      <c r="AZ2236" s="22">
        <f t="shared" si="8432"/>
        <v>0</v>
      </c>
      <c r="BA2236" s="22">
        <f t="shared" si="8433"/>
        <v>0</v>
      </c>
      <c r="BB2236" s="22">
        <f t="shared" si="8345"/>
        <v>0</v>
      </c>
      <c r="BC2236" s="22">
        <f t="shared" si="8346"/>
        <v>0</v>
      </c>
      <c r="BD2236" s="22">
        <f t="shared" si="8347"/>
        <v>0</v>
      </c>
      <c r="BE2236" s="22">
        <f t="shared" si="8434"/>
        <v>0</v>
      </c>
      <c r="BF2236" s="22">
        <f t="shared" si="8435"/>
        <v>0</v>
      </c>
      <c r="BG2236" s="22">
        <f t="shared" si="8436"/>
        <v>0</v>
      </c>
      <c r="BH2236" s="22">
        <f t="shared" si="8348"/>
        <v>0</v>
      </c>
      <c r="BI2236" s="22">
        <f t="shared" si="8349"/>
        <v>0</v>
      </c>
      <c r="BJ2236" s="22">
        <f t="shared" si="8350"/>
        <v>0</v>
      </c>
      <c r="BK2236" s="22">
        <f t="shared" si="8437"/>
        <v>0</v>
      </c>
      <c r="BL2236" s="22">
        <f t="shared" si="8438"/>
        <v>0</v>
      </c>
      <c r="BM2236" s="22">
        <f t="shared" si="8439"/>
        <v>0</v>
      </c>
      <c r="BN2236" s="22">
        <f t="shared" si="8351"/>
        <v>0</v>
      </c>
      <c r="BO2236" s="22">
        <f t="shared" si="8352"/>
        <v>0</v>
      </c>
      <c r="BP2236" s="22">
        <f t="shared" si="8353"/>
        <v>0</v>
      </c>
      <c r="BQ2236" s="22">
        <f t="shared" si="8440"/>
        <v>0</v>
      </c>
      <c r="BR2236" s="22">
        <f t="shared" si="8441"/>
        <v>0</v>
      </c>
      <c r="BS2236" s="22">
        <f t="shared" si="8354"/>
        <v>0</v>
      </c>
      <c r="BT2236" s="22">
        <f t="shared" si="8355"/>
        <v>0</v>
      </c>
      <c r="BU2236" s="22">
        <f t="shared" si="8356"/>
        <v>0</v>
      </c>
      <c r="BV2236" s="22">
        <f t="shared" si="8442"/>
        <v>0</v>
      </c>
      <c r="BW2236" s="22">
        <f t="shared" si="8443"/>
        <v>0</v>
      </c>
      <c r="BX2236" s="22">
        <f t="shared" si="8357"/>
        <v>0</v>
      </c>
      <c r="BY2236" s="22">
        <f t="shared" si="8358"/>
        <v>0</v>
      </c>
      <c r="BZ2236" s="22">
        <f t="shared" si="8359"/>
        <v>0</v>
      </c>
      <c r="CA2236" s="22">
        <f t="shared" si="8444"/>
        <v>0</v>
      </c>
      <c r="CB2236" s="22">
        <f t="shared" si="8445"/>
        <v>0</v>
      </c>
      <c r="CC2236" s="22">
        <f t="shared" si="8446"/>
        <v>0</v>
      </c>
      <c r="CD2236" s="22">
        <f t="shared" si="8449"/>
        <v>0</v>
      </c>
      <c r="CE2236" s="22">
        <f t="shared" si="8447"/>
        <v>0</v>
      </c>
      <c r="CF2236" s="22"/>
      <c r="CG2236" s="22">
        <f t="shared" si="8450"/>
        <v>0</v>
      </c>
      <c r="CH2236" s="22">
        <f t="shared" si="8448"/>
        <v>0</v>
      </c>
      <c r="CI2236" s="22"/>
      <c r="CJ2236" s="22">
        <f t="shared" si="8451"/>
        <v>0</v>
      </c>
      <c r="CK2236" s="22">
        <f t="shared" si="8448"/>
        <v>0</v>
      </c>
      <c r="CL2236" s="22"/>
      <c r="CM2236" s="22">
        <f t="shared" si="8448"/>
        <v>0</v>
      </c>
      <c r="CN2236" s="15">
        <v>0</v>
      </c>
      <c r="CO2236" s="35"/>
      <c r="CU2236" s="5" t="s">
        <v>31</v>
      </c>
    </row>
    <row r="2237" spans="1:99" ht="46.8" hidden="1" x14ac:dyDescent="0.3">
      <c r="A2237" s="36" t="s">
        <v>1295</v>
      </c>
      <c r="B2237" s="36" t="s">
        <v>1288</v>
      </c>
      <c r="C2237" s="33"/>
      <c r="D2237" s="32"/>
      <c r="E2237" s="33" t="s">
        <v>84</v>
      </c>
      <c r="F2237" s="22">
        <f t="shared" si="8407"/>
        <v>0</v>
      </c>
      <c r="G2237" s="22">
        <f t="shared" si="8408"/>
        <v>0</v>
      </c>
      <c r="H2237" s="22">
        <f t="shared" si="8409"/>
        <v>0</v>
      </c>
      <c r="I2237" s="22">
        <f t="shared" si="8410"/>
        <v>0</v>
      </c>
      <c r="J2237" s="22">
        <f t="shared" si="8411"/>
        <v>0</v>
      </c>
      <c r="K2237" s="22">
        <f t="shared" si="8412"/>
        <v>0</v>
      </c>
      <c r="L2237" s="22">
        <f t="shared" si="8324"/>
        <v>0</v>
      </c>
      <c r="M2237" s="22">
        <f t="shared" si="8325"/>
        <v>0</v>
      </c>
      <c r="N2237" s="22">
        <f t="shared" si="8326"/>
        <v>0</v>
      </c>
      <c r="O2237" s="22">
        <f t="shared" si="8413"/>
        <v>0</v>
      </c>
      <c r="P2237" s="22">
        <f t="shared" si="8414"/>
        <v>0</v>
      </c>
      <c r="Q2237" s="22">
        <f t="shared" si="8415"/>
        <v>0</v>
      </c>
      <c r="R2237" s="22">
        <f t="shared" si="8327"/>
        <v>0</v>
      </c>
      <c r="S2237" s="22">
        <f t="shared" si="8328"/>
        <v>0</v>
      </c>
      <c r="T2237" s="22">
        <f t="shared" si="8329"/>
        <v>0</v>
      </c>
      <c r="U2237" s="22">
        <f t="shared" si="8416"/>
        <v>0</v>
      </c>
      <c r="V2237" s="22">
        <f t="shared" si="8417"/>
        <v>0</v>
      </c>
      <c r="W2237" s="22">
        <f t="shared" si="8418"/>
        <v>0</v>
      </c>
      <c r="X2237" s="22">
        <f t="shared" si="8330"/>
        <v>0</v>
      </c>
      <c r="Y2237" s="22">
        <f t="shared" si="8331"/>
        <v>0</v>
      </c>
      <c r="Z2237" s="22">
        <f t="shared" si="8332"/>
        <v>0</v>
      </c>
      <c r="AA2237" s="22">
        <f t="shared" si="8419"/>
        <v>0</v>
      </c>
      <c r="AB2237" s="22">
        <f t="shared" si="8420"/>
        <v>0</v>
      </c>
      <c r="AC2237" s="22">
        <f t="shared" si="8421"/>
        <v>0</v>
      </c>
      <c r="AD2237" s="22">
        <f t="shared" si="8333"/>
        <v>0</v>
      </c>
      <c r="AE2237" s="22">
        <f t="shared" si="8334"/>
        <v>0</v>
      </c>
      <c r="AF2237" s="22">
        <f t="shared" si="8335"/>
        <v>0</v>
      </c>
      <c r="AG2237" s="22">
        <f t="shared" si="8422"/>
        <v>0</v>
      </c>
      <c r="AH2237" s="22">
        <f t="shared" si="8423"/>
        <v>0</v>
      </c>
      <c r="AI2237" s="22">
        <f t="shared" si="8424"/>
        <v>0</v>
      </c>
      <c r="AJ2237" s="22">
        <f t="shared" si="8336"/>
        <v>0</v>
      </c>
      <c r="AK2237" s="22">
        <f t="shared" si="8337"/>
        <v>0</v>
      </c>
      <c r="AL2237" s="22">
        <f t="shared" si="8338"/>
        <v>0</v>
      </c>
      <c r="AM2237" s="22">
        <f t="shared" si="8425"/>
        <v>0</v>
      </c>
      <c r="AN2237" s="22">
        <f t="shared" si="8426"/>
        <v>0</v>
      </c>
      <c r="AO2237" s="22">
        <f t="shared" si="8427"/>
        <v>0</v>
      </c>
      <c r="AP2237" s="22">
        <f t="shared" si="8339"/>
        <v>0</v>
      </c>
      <c r="AQ2237" s="22">
        <f t="shared" si="8340"/>
        <v>0</v>
      </c>
      <c r="AR2237" s="22">
        <f t="shared" si="8341"/>
        <v>0</v>
      </c>
      <c r="AS2237" s="22">
        <f t="shared" si="8428"/>
        <v>0</v>
      </c>
      <c r="AT2237" s="22">
        <f t="shared" si="8429"/>
        <v>0</v>
      </c>
      <c r="AU2237" s="22">
        <f t="shared" si="8430"/>
        <v>0</v>
      </c>
      <c r="AV2237" s="22">
        <f t="shared" si="8342"/>
        <v>0</v>
      </c>
      <c r="AW2237" s="22">
        <f t="shared" si="8343"/>
        <v>0</v>
      </c>
      <c r="AX2237" s="22">
        <f t="shared" si="8344"/>
        <v>0</v>
      </c>
      <c r="AY2237" s="22">
        <f t="shared" si="8431"/>
        <v>0</v>
      </c>
      <c r="AZ2237" s="22">
        <f t="shared" si="8432"/>
        <v>0</v>
      </c>
      <c r="BA2237" s="22">
        <f t="shared" si="8433"/>
        <v>0</v>
      </c>
      <c r="BB2237" s="22">
        <f t="shared" si="8345"/>
        <v>0</v>
      </c>
      <c r="BC2237" s="22">
        <f t="shared" si="8346"/>
        <v>0</v>
      </c>
      <c r="BD2237" s="22">
        <f t="shared" si="8347"/>
        <v>0</v>
      </c>
      <c r="BE2237" s="22">
        <f t="shared" si="8434"/>
        <v>0</v>
      </c>
      <c r="BF2237" s="22">
        <f t="shared" si="8435"/>
        <v>0</v>
      </c>
      <c r="BG2237" s="22">
        <f t="shared" si="8436"/>
        <v>0</v>
      </c>
      <c r="BH2237" s="22">
        <f t="shared" si="8348"/>
        <v>0</v>
      </c>
      <c r="BI2237" s="22">
        <f t="shared" si="8349"/>
        <v>0</v>
      </c>
      <c r="BJ2237" s="22">
        <f t="shared" si="8350"/>
        <v>0</v>
      </c>
      <c r="BK2237" s="22">
        <f t="shared" si="8437"/>
        <v>0</v>
      </c>
      <c r="BL2237" s="22">
        <f t="shared" si="8438"/>
        <v>0</v>
      </c>
      <c r="BM2237" s="22">
        <f t="shared" si="8439"/>
        <v>0</v>
      </c>
      <c r="BN2237" s="22">
        <f t="shared" si="8351"/>
        <v>0</v>
      </c>
      <c r="BO2237" s="22">
        <f t="shared" si="8352"/>
        <v>0</v>
      </c>
      <c r="BP2237" s="22">
        <f t="shared" si="8353"/>
        <v>0</v>
      </c>
      <c r="BQ2237" s="22">
        <f t="shared" si="8440"/>
        <v>0</v>
      </c>
      <c r="BR2237" s="22">
        <f t="shared" si="8441"/>
        <v>0</v>
      </c>
      <c r="BS2237" s="22">
        <f t="shared" si="8354"/>
        <v>0</v>
      </c>
      <c r="BT2237" s="22">
        <f t="shared" si="8355"/>
        <v>0</v>
      </c>
      <c r="BU2237" s="22">
        <f t="shared" si="8356"/>
        <v>0</v>
      </c>
      <c r="BV2237" s="22">
        <f t="shared" si="8442"/>
        <v>0</v>
      </c>
      <c r="BW2237" s="22">
        <f t="shared" si="8443"/>
        <v>0</v>
      </c>
      <c r="BX2237" s="22">
        <f t="shared" si="8357"/>
        <v>0</v>
      </c>
      <c r="BY2237" s="22">
        <f t="shared" si="8358"/>
        <v>0</v>
      </c>
      <c r="BZ2237" s="22">
        <f t="shared" si="8359"/>
        <v>0</v>
      </c>
      <c r="CA2237" s="22">
        <f t="shared" si="8444"/>
        <v>0</v>
      </c>
      <c r="CB2237" s="22">
        <f t="shared" si="8445"/>
        <v>0</v>
      </c>
      <c r="CC2237" s="22">
        <f t="shared" si="8446"/>
        <v>0</v>
      </c>
      <c r="CD2237" s="22">
        <f t="shared" si="8449"/>
        <v>0</v>
      </c>
      <c r="CE2237" s="22">
        <f t="shared" si="8447"/>
        <v>0</v>
      </c>
      <c r="CF2237" s="22"/>
      <c r="CG2237" s="22">
        <f t="shared" si="8450"/>
        <v>0</v>
      </c>
      <c r="CH2237" s="22">
        <f t="shared" si="8448"/>
        <v>0</v>
      </c>
      <c r="CI2237" s="22"/>
      <c r="CJ2237" s="22">
        <f t="shared" si="8451"/>
        <v>0</v>
      </c>
      <c r="CK2237" s="22">
        <f t="shared" si="8448"/>
        <v>0</v>
      </c>
      <c r="CL2237" s="22"/>
      <c r="CM2237" s="22">
        <f t="shared" si="8448"/>
        <v>0</v>
      </c>
      <c r="CN2237" s="15">
        <v>0</v>
      </c>
      <c r="CO2237" s="35"/>
      <c r="CS2237" s="5" t="s">
        <v>29</v>
      </c>
    </row>
    <row r="2238" spans="1:99" hidden="1" x14ac:dyDescent="0.3">
      <c r="A2238" s="36" t="s">
        <v>1295</v>
      </c>
      <c r="B2238" s="16">
        <v>410</v>
      </c>
      <c r="C2238" s="33"/>
      <c r="D2238" s="32"/>
      <c r="E2238" s="33" t="s">
        <v>85</v>
      </c>
      <c r="F2238" s="22">
        <f t="shared" si="8407"/>
        <v>0</v>
      </c>
      <c r="G2238" s="22">
        <f t="shared" si="8408"/>
        <v>0</v>
      </c>
      <c r="H2238" s="22">
        <f t="shared" si="8409"/>
        <v>0</v>
      </c>
      <c r="I2238" s="22">
        <f t="shared" si="8410"/>
        <v>0</v>
      </c>
      <c r="J2238" s="22">
        <f t="shared" si="8411"/>
        <v>0</v>
      </c>
      <c r="K2238" s="22">
        <f t="shared" si="8412"/>
        <v>0</v>
      </c>
      <c r="L2238" s="22">
        <f t="shared" si="8324"/>
        <v>0</v>
      </c>
      <c r="M2238" s="22">
        <f t="shared" si="8325"/>
        <v>0</v>
      </c>
      <c r="N2238" s="22">
        <f t="shared" si="8326"/>
        <v>0</v>
      </c>
      <c r="O2238" s="22">
        <f t="shared" si="8413"/>
        <v>0</v>
      </c>
      <c r="P2238" s="22">
        <f t="shared" si="8414"/>
        <v>0</v>
      </c>
      <c r="Q2238" s="22">
        <f t="shared" si="8415"/>
        <v>0</v>
      </c>
      <c r="R2238" s="22">
        <f t="shared" si="8327"/>
        <v>0</v>
      </c>
      <c r="S2238" s="22">
        <f t="shared" si="8328"/>
        <v>0</v>
      </c>
      <c r="T2238" s="22">
        <f t="shared" si="8329"/>
        <v>0</v>
      </c>
      <c r="U2238" s="22">
        <f t="shared" si="8416"/>
        <v>0</v>
      </c>
      <c r="V2238" s="22">
        <f t="shared" si="8417"/>
        <v>0</v>
      </c>
      <c r="W2238" s="22">
        <f t="shared" si="8418"/>
        <v>0</v>
      </c>
      <c r="X2238" s="22">
        <f t="shared" si="8330"/>
        <v>0</v>
      </c>
      <c r="Y2238" s="22">
        <f t="shared" si="8331"/>
        <v>0</v>
      </c>
      <c r="Z2238" s="22">
        <f t="shared" si="8332"/>
        <v>0</v>
      </c>
      <c r="AA2238" s="22">
        <f t="shared" si="8419"/>
        <v>0</v>
      </c>
      <c r="AB2238" s="22">
        <f t="shared" si="8420"/>
        <v>0</v>
      </c>
      <c r="AC2238" s="22">
        <f t="shared" si="8421"/>
        <v>0</v>
      </c>
      <c r="AD2238" s="22">
        <f t="shared" si="8333"/>
        <v>0</v>
      </c>
      <c r="AE2238" s="22">
        <f t="shared" si="8334"/>
        <v>0</v>
      </c>
      <c r="AF2238" s="22">
        <f t="shared" si="8335"/>
        <v>0</v>
      </c>
      <c r="AG2238" s="22">
        <f t="shared" si="8422"/>
        <v>0</v>
      </c>
      <c r="AH2238" s="22">
        <f t="shared" si="8423"/>
        <v>0</v>
      </c>
      <c r="AI2238" s="22">
        <f t="shared" si="8424"/>
        <v>0</v>
      </c>
      <c r="AJ2238" s="22">
        <f t="shared" si="8336"/>
        <v>0</v>
      </c>
      <c r="AK2238" s="22">
        <f t="shared" si="8337"/>
        <v>0</v>
      </c>
      <c r="AL2238" s="22">
        <f t="shared" si="8338"/>
        <v>0</v>
      </c>
      <c r="AM2238" s="22">
        <f t="shared" si="8425"/>
        <v>0</v>
      </c>
      <c r="AN2238" s="22">
        <f t="shared" si="8426"/>
        <v>0</v>
      </c>
      <c r="AO2238" s="22">
        <f t="shared" si="8427"/>
        <v>0</v>
      </c>
      <c r="AP2238" s="22">
        <f t="shared" si="8339"/>
        <v>0</v>
      </c>
      <c r="AQ2238" s="22">
        <f t="shared" si="8340"/>
        <v>0</v>
      </c>
      <c r="AR2238" s="22">
        <f t="shared" si="8341"/>
        <v>0</v>
      </c>
      <c r="AS2238" s="22">
        <f t="shared" si="8428"/>
        <v>0</v>
      </c>
      <c r="AT2238" s="22">
        <f t="shared" si="8429"/>
        <v>0</v>
      </c>
      <c r="AU2238" s="22">
        <f t="shared" si="8430"/>
        <v>0</v>
      </c>
      <c r="AV2238" s="22">
        <f t="shared" si="8342"/>
        <v>0</v>
      </c>
      <c r="AW2238" s="22">
        <f t="shared" si="8343"/>
        <v>0</v>
      </c>
      <c r="AX2238" s="22">
        <f t="shared" si="8344"/>
        <v>0</v>
      </c>
      <c r="AY2238" s="22">
        <f t="shared" si="8431"/>
        <v>0</v>
      </c>
      <c r="AZ2238" s="22">
        <f t="shared" si="8432"/>
        <v>0</v>
      </c>
      <c r="BA2238" s="22">
        <f t="shared" si="8433"/>
        <v>0</v>
      </c>
      <c r="BB2238" s="22">
        <f t="shared" si="8345"/>
        <v>0</v>
      </c>
      <c r="BC2238" s="22">
        <f t="shared" si="8346"/>
        <v>0</v>
      </c>
      <c r="BD2238" s="22">
        <f t="shared" si="8347"/>
        <v>0</v>
      </c>
      <c r="BE2238" s="22">
        <f t="shared" si="8434"/>
        <v>0</v>
      </c>
      <c r="BF2238" s="22">
        <f t="shared" si="8435"/>
        <v>0</v>
      </c>
      <c r="BG2238" s="22">
        <f t="shared" si="8436"/>
        <v>0</v>
      </c>
      <c r="BH2238" s="22">
        <f t="shared" si="8348"/>
        <v>0</v>
      </c>
      <c r="BI2238" s="22">
        <f t="shared" si="8349"/>
        <v>0</v>
      </c>
      <c r="BJ2238" s="22">
        <f t="shared" si="8350"/>
        <v>0</v>
      </c>
      <c r="BK2238" s="22">
        <f t="shared" si="8437"/>
        <v>0</v>
      </c>
      <c r="BL2238" s="22">
        <f t="shared" si="8438"/>
        <v>0</v>
      </c>
      <c r="BM2238" s="22">
        <f t="shared" si="8439"/>
        <v>0</v>
      </c>
      <c r="BN2238" s="22">
        <f t="shared" si="8351"/>
        <v>0</v>
      </c>
      <c r="BO2238" s="22">
        <f t="shared" si="8352"/>
        <v>0</v>
      </c>
      <c r="BP2238" s="22">
        <f t="shared" si="8353"/>
        <v>0</v>
      </c>
      <c r="BQ2238" s="22">
        <f t="shared" si="8440"/>
        <v>0</v>
      </c>
      <c r="BR2238" s="22">
        <f t="shared" si="8441"/>
        <v>0</v>
      </c>
      <c r="BS2238" s="22">
        <f t="shared" si="8354"/>
        <v>0</v>
      </c>
      <c r="BT2238" s="22">
        <f t="shared" si="8355"/>
        <v>0</v>
      </c>
      <c r="BU2238" s="22">
        <f t="shared" si="8356"/>
        <v>0</v>
      </c>
      <c r="BV2238" s="22">
        <f t="shared" si="8442"/>
        <v>0</v>
      </c>
      <c r="BW2238" s="22">
        <f t="shared" si="8443"/>
        <v>0</v>
      </c>
      <c r="BX2238" s="22">
        <f t="shared" si="8357"/>
        <v>0</v>
      </c>
      <c r="BY2238" s="22">
        <f t="shared" si="8358"/>
        <v>0</v>
      </c>
      <c r="BZ2238" s="22">
        <f t="shared" si="8359"/>
        <v>0</v>
      </c>
      <c r="CA2238" s="22">
        <f t="shared" si="8444"/>
        <v>0</v>
      </c>
      <c r="CB2238" s="22">
        <f t="shared" si="8445"/>
        <v>0</v>
      </c>
      <c r="CC2238" s="22">
        <f t="shared" si="8446"/>
        <v>0</v>
      </c>
      <c r="CD2238" s="22">
        <f t="shared" si="8449"/>
        <v>0</v>
      </c>
      <c r="CE2238" s="22">
        <f t="shared" si="8447"/>
        <v>0</v>
      </c>
      <c r="CF2238" s="22"/>
      <c r="CG2238" s="22">
        <f t="shared" si="8450"/>
        <v>0</v>
      </c>
      <c r="CH2238" s="22">
        <f t="shared" si="8448"/>
        <v>0</v>
      </c>
      <c r="CI2238" s="22"/>
      <c r="CJ2238" s="22">
        <f t="shared" si="8451"/>
        <v>0</v>
      </c>
      <c r="CK2238" s="22">
        <f t="shared" si="8448"/>
        <v>0</v>
      </c>
      <c r="CL2238" s="22"/>
      <c r="CM2238" s="22">
        <f t="shared" si="8448"/>
        <v>0</v>
      </c>
      <c r="CN2238" s="15">
        <v>0</v>
      </c>
      <c r="CO2238" s="35"/>
      <c r="CT2238" s="5" t="s">
        <v>30</v>
      </c>
    </row>
    <row r="2239" spans="1:99" hidden="1" x14ac:dyDescent="0.3">
      <c r="A2239" s="36" t="s">
        <v>1295</v>
      </c>
      <c r="B2239" s="16">
        <v>410</v>
      </c>
      <c r="C2239" s="32" t="s">
        <v>395</v>
      </c>
      <c r="D2239" s="32" t="s">
        <v>105</v>
      </c>
      <c r="E2239" s="33" t="s">
        <v>681</v>
      </c>
      <c r="F2239" s="22"/>
      <c r="G2239" s="22"/>
      <c r="H2239" s="22"/>
      <c r="I2239" s="22"/>
      <c r="J2239" s="22"/>
      <c r="K2239" s="22"/>
      <c r="L2239" s="22">
        <f t="shared" si="8324"/>
        <v>0</v>
      </c>
      <c r="M2239" s="22">
        <f t="shared" si="8325"/>
        <v>0</v>
      </c>
      <c r="N2239" s="22">
        <f t="shared" si="8326"/>
        <v>0</v>
      </c>
      <c r="O2239" s="22"/>
      <c r="P2239" s="22"/>
      <c r="Q2239" s="22"/>
      <c r="R2239" s="22">
        <f t="shared" si="8327"/>
        <v>0</v>
      </c>
      <c r="S2239" s="22">
        <f t="shared" si="8328"/>
        <v>0</v>
      </c>
      <c r="T2239" s="22">
        <f t="shared" si="8329"/>
        <v>0</v>
      </c>
      <c r="U2239" s="22"/>
      <c r="V2239" s="22"/>
      <c r="W2239" s="22"/>
      <c r="X2239" s="22">
        <f t="shared" si="8330"/>
        <v>0</v>
      </c>
      <c r="Y2239" s="22">
        <f t="shared" si="8331"/>
        <v>0</v>
      </c>
      <c r="Z2239" s="22">
        <f t="shared" si="8332"/>
        <v>0</v>
      </c>
      <c r="AA2239" s="22"/>
      <c r="AB2239" s="22"/>
      <c r="AC2239" s="22"/>
      <c r="AD2239" s="22">
        <f t="shared" si="8333"/>
        <v>0</v>
      </c>
      <c r="AE2239" s="22">
        <f t="shared" si="8334"/>
        <v>0</v>
      </c>
      <c r="AF2239" s="22">
        <f t="shared" si="8335"/>
        <v>0</v>
      </c>
      <c r="AG2239" s="22"/>
      <c r="AH2239" s="22"/>
      <c r="AI2239" s="22"/>
      <c r="AJ2239" s="22">
        <f t="shared" si="8336"/>
        <v>0</v>
      </c>
      <c r="AK2239" s="22">
        <f t="shared" si="8337"/>
        <v>0</v>
      </c>
      <c r="AL2239" s="22">
        <f t="shared" si="8338"/>
        <v>0</v>
      </c>
      <c r="AM2239" s="22"/>
      <c r="AN2239" s="22"/>
      <c r="AO2239" s="22"/>
      <c r="AP2239" s="22">
        <f t="shared" si="8339"/>
        <v>0</v>
      </c>
      <c r="AQ2239" s="22">
        <f t="shared" si="8340"/>
        <v>0</v>
      </c>
      <c r="AR2239" s="22">
        <f t="shared" si="8341"/>
        <v>0</v>
      </c>
      <c r="AS2239" s="22"/>
      <c r="AT2239" s="22"/>
      <c r="AU2239" s="22"/>
      <c r="AV2239" s="22">
        <f t="shared" si="8342"/>
        <v>0</v>
      </c>
      <c r="AW2239" s="22">
        <f t="shared" si="8343"/>
        <v>0</v>
      </c>
      <c r="AX2239" s="22">
        <f t="shared" si="8344"/>
        <v>0</v>
      </c>
      <c r="AY2239" s="22"/>
      <c r="AZ2239" s="22"/>
      <c r="BA2239" s="22"/>
      <c r="BB2239" s="22">
        <f t="shared" si="8345"/>
        <v>0</v>
      </c>
      <c r="BC2239" s="22">
        <f t="shared" si="8346"/>
        <v>0</v>
      </c>
      <c r="BD2239" s="22">
        <f t="shared" si="8347"/>
        <v>0</v>
      </c>
      <c r="BE2239" s="22"/>
      <c r="BF2239" s="22"/>
      <c r="BG2239" s="22"/>
      <c r="BH2239" s="22">
        <f t="shared" si="8348"/>
        <v>0</v>
      </c>
      <c r="BI2239" s="22">
        <f t="shared" si="8349"/>
        <v>0</v>
      </c>
      <c r="BJ2239" s="22">
        <f t="shared" si="8350"/>
        <v>0</v>
      </c>
      <c r="BK2239" s="22"/>
      <c r="BL2239" s="22"/>
      <c r="BM2239" s="22"/>
      <c r="BN2239" s="22">
        <f t="shared" si="8351"/>
        <v>0</v>
      </c>
      <c r="BO2239" s="22">
        <f t="shared" si="8352"/>
        <v>0</v>
      </c>
      <c r="BP2239" s="22">
        <f t="shared" si="8353"/>
        <v>0</v>
      </c>
      <c r="BQ2239" s="22"/>
      <c r="BR2239" s="22"/>
      <c r="BS2239" s="22">
        <f t="shared" si="8354"/>
        <v>0</v>
      </c>
      <c r="BT2239" s="22">
        <f t="shared" si="8355"/>
        <v>0</v>
      </c>
      <c r="BU2239" s="22">
        <f t="shared" si="8356"/>
        <v>0</v>
      </c>
      <c r="BV2239" s="22"/>
      <c r="BW2239" s="22"/>
      <c r="BX2239" s="22">
        <f t="shared" si="8357"/>
        <v>0</v>
      </c>
      <c r="BY2239" s="22">
        <f t="shared" si="8358"/>
        <v>0</v>
      </c>
      <c r="BZ2239" s="22">
        <f t="shared" si="8359"/>
        <v>0</v>
      </c>
      <c r="CA2239" s="22"/>
      <c r="CB2239" s="22"/>
      <c r="CC2239" s="22"/>
      <c r="CD2239" s="22">
        <f t="shared" si="8449"/>
        <v>0</v>
      </c>
      <c r="CE2239" s="22"/>
      <c r="CF2239" s="22"/>
      <c r="CG2239" s="22">
        <f t="shared" si="8450"/>
        <v>0</v>
      </c>
      <c r="CH2239" s="22"/>
      <c r="CI2239" s="22"/>
      <c r="CJ2239" s="22">
        <f t="shared" si="8451"/>
        <v>0</v>
      </c>
      <c r="CK2239" s="22"/>
      <c r="CL2239" s="22"/>
      <c r="CM2239" s="22"/>
      <c r="CN2239" s="15">
        <v>0</v>
      </c>
      <c r="CO2239" s="35"/>
    </row>
    <row r="2240" spans="1:99" ht="31.2" x14ac:dyDescent="0.3">
      <c r="A2240" s="36" t="s">
        <v>1297</v>
      </c>
      <c r="B2240" s="16"/>
      <c r="C2240" s="32"/>
      <c r="D2240" s="32"/>
      <c r="E2240" s="33" t="s">
        <v>1298</v>
      </c>
      <c r="F2240" s="22"/>
      <c r="G2240" s="22"/>
      <c r="H2240" s="22"/>
      <c r="I2240" s="22"/>
      <c r="J2240" s="22"/>
      <c r="K2240" s="22"/>
      <c r="L2240" s="22"/>
      <c r="M2240" s="22"/>
      <c r="N2240" s="22"/>
      <c r="O2240" s="22">
        <f t="shared" si="8413"/>
        <v>6075.51</v>
      </c>
      <c r="P2240" s="22">
        <f t="shared" si="8414"/>
        <v>0</v>
      </c>
      <c r="Q2240" s="22">
        <f t="shared" si="8415"/>
        <v>0</v>
      </c>
      <c r="R2240" s="22">
        <f t="shared" si="8327"/>
        <v>6075.51</v>
      </c>
      <c r="S2240" s="22">
        <f t="shared" si="8328"/>
        <v>0</v>
      </c>
      <c r="T2240" s="22">
        <f t="shared" si="8329"/>
        <v>0</v>
      </c>
      <c r="U2240" s="22">
        <f t="shared" si="8416"/>
        <v>0</v>
      </c>
      <c r="V2240" s="22">
        <f t="shared" si="8417"/>
        <v>0</v>
      </c>
      <c r="W2240" s="22">
        <f t="shared" si="8418"/>
        <v>0</v>
      </c>
      <c r="X2240" s="22">
        <f t="shared" si="8330"/>
        <v>6075.51</v>
      </c>
      <c r="Y2240" s="22">
        <f t="shared" si="8331"/>
        <v>0</v>
      </c>
      <c r="Z2240" s="22">
        <f t="shared" si="8332"/>
        <v>0</v>
      </c>
      <c r="AA2240" s="22">
        <f t="shared" si="8419"/>
        <v>0</v>
      </c>
      <c r="AB2240" s="22">
        <f t="shared" si="8420"/>
        <v>0</v>
      </c>
      <c r="AC2240" s="22">
        <f t="shared" si="8421"/>
        <v>0</v>
      </c>
      <c r="AD2240" s="22">
        <f t="shared" si="8333"/>
        <v>6075.51</v>
      </c>
      <c r="AE2240" s="22">
        <f t="shared" si="8334"/>
        <v>0</v>
      </c>
      <c r="AF2240" s="22">
        <f t="shared" si="8335"/>
        <v>0</v>
      </c>
      <c r="AG2240" s="22">
        <f t="shared" si="8422"/>
        <v>0</v>
      </c>
      <c r="AH2240" s="22">
        <f t="shared" si="8423"/>
        <v>0</v>
      </c>
      <c r="AI2240" s="22">
        <f t="shared" si="8424"/>
        <v>0</v>
      </c>
      <c r="AJ2240" s="22">
        <f t="shared" si="8336"/>
        <v>6075.51</v>
      </c>
      <c r="AK2240" s="22">
        <f t="shared" si="8337"/>
        <v>0</v>
      </c>
      <c r="AL2240" s="22">
        <f t="shared" si="8338"/>
        <v>0</v>
      </c>
      <c r="AM2240" s="22">
        <f t="shared" si="8425"/>
        <v>0</v>
      </c>
      <c r="AN2240" s="22">
        <f t="shared" si="8426"/>
        <v>0</v>
      </c>
      <c r="AO2240" s="22">
        <f t="shared" si="8427"/>
        <v>0</v>
      </c>
      <c r="AP2240" s="22">
        <f t="shared" si="8339"/>
        <v>6075.51</v>
      </c>
      <c r="AQ2240" s="22">
        <f t="shared" si="8340"/>
        <v>0</v>
      </c>
      <c r="AR2240" s="22">
        <f t="shared" si="8341"/>
        <v>0</v>
      </c>
      <c r="AS2240" s="22">
        <f t="shared" si="8428"/>
        <v>0</v>
      </c>
      <c r="AT2240" s="22">
        <f t="shared" si="8429"/>
        <v>0</v>
      </c>
      <c r="AU2240" s="22">
        <f t="shared" si="8430"/>
        <v>0</v>
      </c>
      <c r="AV2240" s="22">
        <f t="shared" si="8342"/>
        <v>6075.51</v>
      </c>
      <c r="AW2240" s="22">
        <f t="shared" si="8343"/>
        <v>0</v>
      </c>
      <c r="AX2240" s="22">
        <f t="shared" si="8344"/>
        <v>0</v>
      </c>
      <c r="AY2240" s="22">
        <f t="shared" si="8431"/>
        <v>-3424.819</v>
      </c>
      <c r="AZ2240" s="22">
        <f t="shared" si="8432"/>
        <v>0</v>
      </c>
      <c r="BA2240" s="22">
        <f t="shared" si="8433"/>
        <v>0</v>
      </c>
      <c r="BB2240" s="22">
        <f t="shared" si="8345"/>
        <v>2650.6910000000003</v>
      </c>
      <c r="BC2240" s="22">
        <f t="shared" si="8346"/>
        <v>0</v>
      </c>
      <c r="BD2240" s="22">
        <f t="shared" si="8347"/>
        <v>0</v>
      </c>
      <c r="BE2240" s="22">
        <f t="shared" si="8434"/>
        <v>-12.193</v>
      </c>
      <c r="BF2240" s="22">
        <f t="shared" si="8435"/>
        <v>0</v>
      </c>
      <c r="BG2240" s="22">
        <f t="shared" si="8436"/>
        <v>0</v>
      </c>
      <c r="BH2240" s="22">
        <f t="shared" si="8348"/>
        <v>2638.498</v>
      </c>
      <c r="BI2240" s="22">
        <f t="shared" si="8349"/>
        <v>0</v>
      </c>
      <c r="BJ2240" s="22">
        <f t="shared" si="8350"/>
        <v>0</v>
      </c>
      <c r="BK2240" s="22">
        <f t="shared" si="8437"/>
        <v>0</v>
      </c>
      <c r="BL2240" s="22">
        <f t="shared" si="8438"/>
        <v>0</v>
      </c>
      <c r="BM2240" s="22">
        <f t="shared" si="8439"/>
        <v>0</v>
      </c>
      <c r="BN2240" s="22">
        <f t="shared" si="8351"/>
        <v>2638.498</v>
      </c>
      <c r="BO2240" s="22">
        <f t="shared" si="8352"/>
        <v>0</v>
      </c>
      <c r="BP2240" s="22">
        <f t="shared" si="8353"/>
        <v>0</v>
      </c>
      <c r="BQ2240" s="22">
        <f t="shared" si="8440"/>
        <v>0</v>
      </c>
      <c r="BR2240" s="22">
        <f t="shared" si="8441"/>
        <v>0</v>
      </c>
      <c r="BS2240" s="22">
        <f t="shared" si="8354"/>
        <v>2638.498</v>
      </c>
      <c r="BT2240" s="22">
        <f t="shared" si="8355"/>
        <v>0</v>
      </c>
      <c r="BU2240" s="22">
        <f t="shared" si="8356"/>
        <v>0</v>
      </c>
      <c r="BV2240" s="22">
        <f t="shared" si="8442"/>
        <v>0</v>
      </c>
      <c r="BW2240" s="22">
        <f t="shared" si="8443"/>
        <v>0</v>
      </c>
      <c r="BX2240" s="22">
        <f t="shared" si="8357"/>
        <v>2638.498</v>
      </c>
      <c r="BY2240" s="22">
        <f t="shared" si="8358"/>
        <v>0</v>
      </c>
      <c r="BZ2240" s="22">
        <f t="shared" si="8359"/>
        <v>0</v>
      </c>
      <c r="CA2240" s="22">
        <f t="shared" si="8444"/>
        <v>0</v>
      </c>
      <c r="CB2240" s="22">
        <f t="shared" si="8445"/>
        <v>0</v>
      </c>
      <c r="CC2240" s="22">
        <f t="shared" si="8446"/>
        <v>0</v>
      </c>
      <c r="CD2240" s="22">
        <f t="shared" si="8449"/>
        <v>2638.498</v>
      </c>
      <c r="CE2240" s="22">
        <f t="shared" si="8447"/>
        <v>0</v>
      </c>
      <c r="CF2240" s="34">
        <f t="shared" ref="CF2240:CF2271" si="8455">CD2240+CE2240</f>
        <v>2638.498</v>
      </c>
      <c r="CG2240" s="22">
        <f t="shared" si="8450"/>
        <v>0</v>
      </c>
      <c r="CH2240" s="22">
        <f t="shared" si="8448"/>
        <v>0</v>
      </c>
      <c r="CI2240" s="22">
        <f t="shared" ref="CI2240:CI2271" si="8456">CG2240+CH2240</f>
        <v>0</v>
      </c>
      <c r="CJ2240" s="22">
        <f t="shared" si="8451"/>
        <v>0</v>
      </c>
      <c r="CK2240" s="22">
        <f t="shared" si="8448"/>
        <v>0</v>
      </c>
      <c r="CL2240" s="22">
        <f t="shared" ref="CL2240:CL2271" si="8457">CJ2240+CK2240</f>
        <v>0</v>
      </c>
      <c r="CM2240" s="22">
        <f t="shared" si="8448"/>
        <v>0</v>
      </c>
      <c r="CN2240" s="15"/>
      <c r="CO2240" s="35"/>
    </row>
    <row r="2241" spans="1:99" ht="46.8" x14ac:dyDescent="0.3">
      <c r="A2241" s="36" t="s">
        <v>1297</v>
      </c>
      <c r="B2241" s="36" t="s">
        <v>1288</v>
      </c>
      <c r="C2241" s="33"/>
      <c r="D2241" s="32"/>
      <c r="E2241" s="33" t="s">
        <v>84</v>
      </c>
      <c r="F2241" s="22"/>
      <c r="G2241" s="22"/>
      <c r="H2241" s="22"/>
      <c r="I2241" s="22"/>
      <c r="J2241" s="22"/>
      <c r="K2241" s="22"/>
      <c r="L2241" s="22"/>
      <c r="M2241" s="22"/>
      <c r="N2241" s="22"/>
      <c r="O2241" s="22">
        <f t="shared" si="8413"/>
        <v>6075.51</v>
      </c>
      <c r="P2241" s="22">
        <f t="shared" si="8414"/>
        <v>0</v>
      </c>
      <c r="Q2241" s="22">
        <f t="shared" si="8415"/>
        <v>0</v>
      </c>
      <c r="R2241" s="22">
        <f t="shared" si="8327"/>
        <v>6075.51</v>
      </c>
      <c r="S2241" s="22">
        <f t="shared" si="8328"/>
        <v>0</v>
      </c>
      <c r="T2241" s="22">
        <f t="shared" si="8329"/>
        <v>0</v>
      </c>
      <c r="U2241" s="22">
        <f t="shared" si="8416"/>
        <v>0</v>
      </c>
      <c r="V2241" s="22">
        <f t="shared" si="8417"/>
        <v>0</v>
      </c>
      <c r="W2241" s="22">
        <f t="shared" si="8418"/>
        <v>0</v>
      </c>
      <c r="X2241" s="22">
        <f t="shared" si="8330"/>
        <v>6075.51</v>
      </c>
      <c r="Y2241" s="22">
        <f t="shared" si="8331"/>
        <v>0</v>
      </c>
      <c r="Z2241" s="22">
        <f t="shared" si="8332"/>
        <v>0</v>
      </c>
      <c r="AA2241" s="22">
        <f t="shared" si="8419"/>
        <v>0</v>
      </c>
      <c r="AB2241" s="22">
        <f t="shared" si="8420"/>
        <v>0</v>
      </c>
      <c r="AC2241" s="22">
        <f t="shared" si="8421"/>
        <v>0</v>
      </c>
      <c r="AD2241" s="22">
        <f t="shared" si="8333"/>
        <v>6075.51</v>
      </c>
      <c r="AE2241" s="22">
        <f t="shared" si="8334"/>
        <v>0</v>
      </c>
      <c r="AF2241" s="22">
        <f t="shared" si="8335"/>
        <v>0</v>
      </c>
      <c r="AG2241" s="22">
        <f t="shared" si="8422"/>
        <v>0</v>
      </c>
      <c r="AH2241" s="22">
        <f t="shared" si="8423"/>
        <v>0</v>
      </c>
      <c r="AI2241" s="22">
        <f t="shared" si="8424"/>
        <v>0</v>
      </c>
      <c r="AJ2241" s="22">
        <f t="shared" si="8336"/>
        <v>6075.51</v>
      </c>
      <c r="AK2241" s="22">
        <f t="shared" si="8337"/>
        <v>0</v>
      </c>
      <c r="AL2241" s="22">
        <f t="shared" si="8338"/>
        <v>0</v>
      </c>
      <c r="AM2241" s="22">
        <f t="shared" si="8425"/>
        <v>0</v>
      </c>
      <c r="AN2241" s="22">
        <f t="shared" si="8426"/>
        <v>0</v>
      </c>
      <c r="AO2241" s="22">
        <f t="shared" si="8427"/>
        <v>0</v>
      </c>
      <c r="AP2241" s="22">
        <f t="shared" si="8339"/>
        <v>6075.51</v>
      </c>
      <c r="AQ2241" s="22">
        <f t="shared" si="8340"/>
        <v>0</v>
      </c>
      <c r="AR2241" s="22">
        <f t="shared" si="8341"/>
        <v>0</v>
      </c>
      <c r="AS2241" s="22">
        <f t="shared" si="8428"/>
        <v>0</v>
      </c>
      <c r="AT2241" s="22">
        <f t="shared" si="8429"/>
        <v>0</v>
      </c>
      <c r="AU2241" s="22">
        <f t="shared" si="8430"/>
        <v>0</v>
      </c>
      <c r="AV2241" s="22">
        <f t="shared" si="8342"/>
        <v>6075.51</v>
      </c>
      <c r="AW2241" s="22">
        <f t="shared" si="8343"/>
        <v>0</v>
      </c>
      <c r="AX2241" s="22">
        <f t="shared" si="8344"/>
        <v>0</v>
      </c>
      <c r="AY2241" s="22">
        <f t="shared" si="8431"/>
        <v>-3424.819</v>
      </c>
      <c r="AZ2241" s="22">
        <f t="shared" si="8432"/>
        <v>0</v>
      </c>
      <c r="BA2241" s="22">
        <f t="shared" si="8433"/>
        <v>0</v>
      </c>
      <c r="BB2241" s="22">
        <f t="shared" si="8345"/>
        <v>2650.6910000000003</v>
      </c>
      <c r="BC2241" s="22">
        <f t="shared" si="8346"/>
        <v>0</v>
      </c>
      <c r="BD2241" s="22">
        <f t="shared" si="8347"/>
        <v>0</v>
      </c>
      <c r="BE2241" s="22">
        <f t="shared" si="8434"/>
        <v>-12.193</v>
      </c>
      <c r="BF2241" s="22">
        <f t="shared" si="8435"/>
        <v>0</v>
      </c>
      <c r="BG2241" s="22">
        <f t="shared" si="8436"/>
        <v>0</v>
      </c>
      <c r="BH2241" s="22">
        <f t="shared" si="8348"/>
        <v>2638.498</v>
      </c>
      <c r="BI2241" s="22">
        <f t="shared" si="8349"/>
        <v>0</v>
      </c>
      <c r="BJ2241" s="22">
        <f t="shared" si="8350"/>
        <v>0</v>
      </c>
      <c r="BK2241" s="22">
        <f t="shared" si="8437"/>
        <v>0</v>
      </c>
      <c r="BL2241" s="22">
        <f t="shared" si="8438"/>
        <v>0</v>
      </c>
      <c r="BM2241" s="22">
        <f t="shared" si="8439"/>
        <v>0</v>
      </c>
      <c r="BN2241" s="22">
        <f t="shared" si="8351"/>
        <v>2638.498</v>
      </c>
      <c r="BO2241" s="22">
        <f t="shared" si="8352"/>
        <v>0</v>
      </c>
      <c r="BP2241" s="22">
        <f t="shared" si="8353"/>
        <v>0</v>
      </c>
      <c r="BQ2241" s="22">
        <f t="shared" si="8440"/>
        <v>0</v>
      </c>
      <c r="BR2241" s="22">
        <f t="shared" si="8441"/>
        <v>0</v>
      </c>
      <c r="BS2241" s="22">
        <f t="shared" si="8354"/>
        <v>2638.498</v>
      </c>
      <c r="BT2241" s="22">
        <f t="shared" si="8355"/>
        <v>0</v>
      </c>
      <c r="BU2241" s="22">
        <f t="shared" si="8356"/>
        <v>0</v>
      </c>
      <c r="BV2241" s="22">
        <f t="shared" si="8442"/>
        <v>0</v>
      </c>
      <c r="BW2241" s="22">
        <f t="shared" si="8443"/>
        <v>0</v>
      </c>
      <c r="BX2241" s="22">
        <f t="shared" si="8357"/>
        <v>2638.498</v>
      </c>
      <c r="BY2241" s="22">
        <f t="shared" si="8358"/>
        <v>0</v>
      </c>
      <c r="BZ2241" s="22">
        <f t="shared" si="8359"/>
        <v>0</v>
      </c>
      <c r="CA2241" s="22">
        <f t="shared" si="8444"/>
        <v>0</v>
      </c>
      <c r="CB2241" s="22">
        <f t="shared" si="8445"/>
        <v>0</v>
      </c>
      <c r="CC2241" s="22">
        <f t="shared" si="8446"/>
        <v>0</v>
      </c>
      <c r="CD2241" s="22">
        <f t="shared" si="8449"/>
        <v>2638.498</v>
      </c>
      <c r="CE2241" s="22">
        <f t="shared" si="8447"/>
        <v>0</v>
      </c>
      <c r="CF2241" s="34">
        <f t="shared" si="8455"/>
        <v>2638.498</v>
      </c>
      <c r="CG2241" s="22">
        <f t="shared" si="8450"/>
        <v>0</v>
      </c>
      <c r="CH2241" s="22">
        <f t="shared" si="8448"/>
        <v>0</v>
      </c>
      <c r="CI2241" s="22">
        <f t="shared" si="8456"/>
        <v>0</v>
      </c>
      <c r="CJ2241" s="22">
        <f t="shared" si="8451"/>
        <v>0</v>
      </c>
      <c r="CK2241" s="22">
        <f t="shared" si="8448"/>
        <v>0</v>
      </c>
      <c r="CL2241" s="22">
        <f t="shared" si="8457"/>
        <v>0</v>
      </c>
      <c r="CM2241" s="22">
        <f t="shared" si="8448"/>
        <v>0</v>
      </c>
      <c r="CN2241" s="15"/>
      <c r="CO2241" s="35"/>
    </row>
    <row r="2242" spans="1:99" x14ac:dyDescent="0.3">
      <c r="A2242" s="36" t="s">
        <v>1297</v>
      </c>
      <c r="B2242" s="16">
        <v>410</v>
      </c>
      <c r="C2242" s="33"/>
      <c r="D2242" s="32"/>
      <c r="E2242" s="33" t="s">
        <v>85</v>
      </c>
      <c r="F2242" s="22"/>
      <c r="G2242" s="22"/>
      <c r="H2242" s="22"/>
      <c r="I2242" s="22"/>
      <c r="J2242" s="22"/>
      <c r="K2242" s="22"/>
      <c r="L2242" s="22"/>
      <c r="M2242" s="22"/>
      <c r="N2242" s="22"/>
      <c r="O2242" s="22">
        <f t="shared" si="8413"/>
        <v>6075.51</v>
      </c>
      <c r="P2242" s="22">
        <f t="shared" si="8414"/>
        <v>0</v>
      </c>
      <c r="Q2242" s="22">
        <f t="shared" si="8415"/>
        <v>0</v>
      </c>
      <c r="R2242" s="22">
        <f t="shared" si="8327"/>
        <v>6075.51</v>
      </c>
      <c r="S2242" s="22">
        <f t="shared" si="8328"/>
        <v>0</v>
      </c>
      <c r="T2242" s="22">
        <f t="shared" si="8329"/>
        <v>0</v>
      </c>
      <c r="U2242" s="22">
        <f t="shared" si="8416"/>
        <v>0</v>
      </c>
      <c r="V2242" s="22">
        <f t="shared" si="8417"/>
        <v>0</v>
      </c>
      <c r="W2242" s="22">
        <f t="shared" si="8418"/>
        <v>0</v>
      </c>
      <c r="X2242" s="22">
        <f t="shared" si="8330"/>
        <v>6075.51</v>
      </c>
      <c r="Y2242" s="22">
        <f t="shared" si="8331"/>
        <v>0</v>
      </c>
      <c r="Z2242" s="22">
        <f t="shared" si="8332"/>
        <v>0</v>
      </c>
      <c r="AA2242" s="22">
        <f t="shared" si="8419"/>
        <v>0</v>
      </c>
      <c r="AB2242" s="22">
        <f t="shared" si="8420"/>
        <v>0</v>
      </c>
      <c r="AC2242" s="22">
        <f t="shared" si="8421"/>
        <v>0</v>
      </c>
      <c r="AD2242" s="22">
        <f t="shared" si="8333"/>
        <v>6075.51</v>
      </c>
      <c r="AE2242" s="22">
        <f t="shared" si="8334"/>
        <v>0</v>
      </c>
      <c r="AF2242" s="22">
        <f t="shared" si="8335"/>
        <v>0</v>
      </c>
      <c r="AG2242" s="22">
        <f t="shared" si="8422"/>
        <v>0</v>
      </c>
      <c r="AH2242" s="22">
        <f t="shared" si="8423"/>
        <v>0</v>
      </c>
      <c r="AI2242" s="22">
        <f t="shared" si="8424"/>
        <v>0</v>
      </c>
      <c r="AJ2242" s="22">
        <f t="shared" si="8336"/>
        <v>6075.51</v>
      </c>
      <c r="AK2242" s="22">
        <f t="shared" si="8337"/>
        <v>0</v>
      </c>
      <c r="AL2242" s="22">
        <f t="shared" si="8338"/>
        <v>0</v>
      </c>
      <c r="AM2242" s="22">
        <f t="shared" si="8425"/>
        <v>0</v>
      </c>
      <c r="AN2242" s="22">
        <f t="shared" si="8426"/>
        <v>0</v>
      </c>
      <c r="AO2242" s="22">
        <f t="shared" si="8427"/>
        <v>0</v>
      </c>
      <c r="AP2242" s="22">
        <f t="shared" si="8339"/>
        <v>6075.51</v>
      </c>
      <c r="AQ2242" s="22">
        <f t="shared" si="8340"/>
        <v>0</v>
      </c>
      <c r="AR2242" s="22">
        <f t="shared" si="8341"/>
        <v>0</v>
      </c>
      <c r="AS2242" s="22">
        <f t="shared" si="8428"/>
        <v>0</v>
      </c>
      <c r="AT2242" s="22">
        <f t="shared" si="8429"/>
        <v>0</v>
      </c>
      <c r="AU2242" s="22">
        <f t="shared" si="8430"/>
        <v>0</v>
      </c>
      <c r="AV2242" s="22">
        <f t="shared" si="8342"/>
        <v>6075.51</v>
      </c>
      <c r="AW2242" s="22">
        <f t="shared" si="8343"/>
        <v>0</v>
      </c>
      <c r="AX2242" s="22">
        <f t="shared" si="8344"/>
        <v>0</v>
      </c>
      <c r="AY2242" s="22">
        <f t="shared" si="8431"/>
        <v>-3424.819</v>
      </c>
      <c r="AZ2242" s="22">
        <f t="shared" si="8432"/>
        <v>0</v>
      </c>
      <c r="BA2242" s="22">
        <f t="shared" si="8433"/>
        <v>0</v>
      </c>
      <c r="BB2242" s="22">
        <f t="shared" si="8345"/>
        <v>2650.6910000000003</v>
      </c>
      <c r="BC2242" s="22">
        <f t="shared" si="8346"/>
        <v>0</v>
      </c>
      <c r="BD2242" s="22">
        <f t="shared" si="8347"/>
        <v>0</v>
      </c>
      <c r="BE2242" s="22">
        <f t="shared" si="8434"/>
        <v>-12.193</v>
      </c>
      <c r="BF2242" s="22">
        <f t="shared" si="8435"/>
        <v>0</v>
      </c>
      <c r="BG2242" s="22">
        <f t="shared" si="8436"/>
        <v>0</v>
      </c>
      <c r="BH2242" s="22">
        <f t="shared" si="8348"/>
        <v>2638.498</v>
      </c>
      <c r="BI2242" s="22">
        <f t="shared" si="8349"/>
        <v>0</v>
      </c>
      <c r="BJ2242" s="22">
        <f t="shared" si="8350"/>
        <v>0</v>
      </c>
      <c r="BK2242" s="22">
        <f t="shared" si="8437"/>
        <v>0</v>
      </c>
      <c r="BL2242" s="22">
        <f t="shared" si="8438"/>
        <v>0</v>
      </c>
      <c r="BM2242" s="22">
        <f t="shared" si="8439"/>
        <v>0</v>
      </c>
      <c r="BN2242" s="22">
        <f t="shared" si="8351"/>
        <v>2638.498</v>
      </c>
      <c r="BO2242" s="22">
        <f t="shared" si="8352"/>
        <v>0</v>
      </c>
      <c r="BP2242" s="22">
        <f t="shared" si="8353"/>
        <v>0</v>
      </c>
      <c r="BQ2242" s="22">
        <f t="shared" si="8440"/>
        <v>0</v>
      </c>
      <c r="BR2242" s="22">
        <f t="shared" si="8441"/>
        <v>0</v>
      </c>
      <c r="BS2242" s="22">
        <f t="shared" si="8354"/>
        <v>2638.498</v>
      </c>
      <c r="BT2242" s="22">
        <f t="shared" si="8355"/>
        <v>0</v>
      </c>
      <c r="BU2242" s="22">
        <f t="shared" si="8356"/>
        <v>0</v>
      </c>
      <c r="BV2242" s="22">
        <f t="shared" si="8442"/>
        <v>0</v>
      </c>
      <c r="BW2242" s="22">
        <f t="shared" si="8443"/>
        <v>0</v>
      </c>
      <c r="BX2242" s="22">
        <f t="shared" si="8357"/>
        <v>2638.498</v>
      </c>
      <c r="BY2242" s="22">
        <f t="shared" si="8358"/>
        <v>0</v>
      </c>
      <c r="BZ2242" s="22">
        <f t="shared" si="8359"/>
        <v>0</v>
      </c>
      <c r="CA2242" s="22">
        <f t="shared" si="8444"/>
        <v>0</v>
      </c>
      <c r="CB2242" s="22">
        <f t="shared" si="8445"/>
        <v>0</v>
      </c>
      <c r="CC2242" s="22">
        <f t="shared" si="8446"/>
        <v>0</v>
      </c>
      <c r="CD2242" s="22">
        <f t="shared" si="8449"/>
        <v>2638.498</v>
      </c>
      <c r="CE2242" s="22">
        <f t="shared" si="8447"/>
        <v>0</v>
      </c>
      <c r="CF2242" s="34">
        <f t="shared" si="8455"/>
        <v>2638.498</v>
      </c>
      <c r="CG2242" s="22">
        <f t="shared" si="8450"/>
        <v>0</v>
      </c>
      <c r="CH2242" s="22">
        <f t="shared" si="8448"/>
        <v>0</v>
      </c>
      <c r="CI2242" s="22">
        <f t="shared" si="8456"/>
        <v>0</v>
      </c>
      <c r="CJ2242" s="22">
        <f t="shared" si="8451"/>
        <v>0</v>
      </c>
      <c r="CK2242" s="22">
        <f t="shared" si="8448"/>
        <v>0</v>
      </c>
      <c r="CL2242" s="22">
        <f t="shared" si="8457"/>
        <v>0</v>
      </c>
      <c r="CM2242" s="22">
        <f t="shared" si="8448"/>
        <v>0</v>
      </c>
      <c r="CN2242" s="15"/>
      <c r="CO2242" s="35"/>
    </row>
    <row r="2243" spans="1:99" x14ac:dyDescent="0.3">
      <c r="A2243" s="36" t="s">
        <v>1297</v>
      </c>
      <c r="B2243" s="16">
        <v>410</v>
      </c>
      <c r="C2243" s="32" t="s">
        <v>395</v>
      </c>
      <c r="D2243" s="32" t="s">
        <v>105</v>
      </c>
      <c r="E2243" s="33" t="s">
        <v>681</v>
      </c>
      <c r="F2243" s="22"/>
      <c r="G2243" s="22"/>
      <c r="H2243" s="22"/>
      <c r="I2243" s="22"/>
      <c r="J2243" s="22"/>
      <c r="K2243" s="22"/>
      <c r="L2243" s="22"/>
      <c r="M2243" s="22"/>
      <c r="N2243" s="22"/>
      <c r="O2243" s="22">
        <v>6075.51</v>
      </c>
      <c r="P2243" s="22"/>
      <c r="Q2243" s="22"/>
      <c r="R2243" s="22">
        <f t="shared" si="8327"/>
        <v>6075.51</v>
      </c>
      <c r="S2243" s="22">
        <f t="shared" si="8328"/>
        <v>0</v>
      </c>
      <c r="T2243" s="22">
        <f t="shared" si="8329"/>
        <v>0</v>
      </c>
      <c r="U2243" s="22"/>
      <c r="V2243" s="22"/>
      <c r="W2243" s="22"/>
      <c r="X2243" s="22">
        <f t="shared" si="8330"/>
        <v>6075.51</v>
      </c>
      <c r="Y2243" s="22">
        <f t="shared" si="8331"/>
        <v>0</v>
      </c>
      <c r="Z2243" s="22">
        <f t="shared" si="8332"/>
        <v>0</v>
      </c>
      <c r="AA2243" s="22"/>
      <c r="AB2243" s="22"/>
      <c r="AC2243" s="22"/>
      <c r="AD2243" s="22">
        <f t="shared" si="8333"/>
        <v>6075.51</v>
      </c>
      <c r="AE2243" s="22">
        <f t="shared" si="8334"/>
        <v>0</v>
      </c>
      <c r="AF2243" s="22">
        <f t="shared" si="8335"/>
        <v>0</v>
      </c>
      <c r="AG2243" s="22"/>
      <c r="AH2243" s="22"/>
      <c r="AI2243" s="22"/>
      <c r="AJ2243" s="22">
        <f t="shared" si="8336"/>
        <v>6075.51</v>
      </c>
      <c r="AK2243" s="22">
        <f t="shared" si="8337"/>
        <v>0</v>
      </c>
      <c r="AL2243" s="22">
        <f t="shared" si="8338"/>
        <v>0</v>
      </c>
      <c r="AM2243" s="22"/>
      <c r="AN2243" s="22"/>
      <c r="AO2243" s="22"/>
      <c r="AP2243" s="22">
        <f t="shared" si="8339"/>
        <v>6075.51</v>
      </c>
      <c r="AQ2243" s="22">
        <f t="shared" si="8340"/>
        <v>0</v>
      </c>
      <c r="AR2243" s="22">
        <f t="shared" si="8341"/>
        <v>0</v>
      </c>
      <c r="AS2243" s="22"/>
      <c r="AT2243" s="22"/>
      <c r="AU2243" s="22"/>
      <c r="AV2243" s="22">
        <f t="shared" si="8342"/>
        <v>6075.51</v>
      </c>
      <c r="AW2243" s="22">
        <f t="shared" si="8343"/>
        <v>0</v>
      </c>
      <c r="AX2243" s="22">
        <f t="shared" si="8344"/>
        <v>0</v>
      </c>
      <c r="AY2243" s="22">
        <f>-2048-1376.819</f>
        <v>-3424.819</v>
      </c>
      <c r="AZ2243" s="22"/>
      <c r="BA2243" s="22"/>
      <c r="BB2243" s="22">
        <f t="shared" si="8345"/>
        <v>2650.6910000000003</v>
      </c>
      <c r="BC2243" s="22">
        <f t="shared" si="8346"/>
        <v>0</v>
      </c>
      <c r="BD2243" s="22">
        <f t="shared" si="8347"/>
        <v>0</v>
      </c>
      <c r="BE2243" s="22">
        <v>-12.193</v>
      </c>
      <c r="BF2243" s="22"/>
      <c r="BG2243" s="22"/>
      <c r="BH2243" s="22">
        <f t="shared" si="8348"/>
        <v>2638.498</v>
      </c>
      <c r="BI2243" s="22">
        <f t="shared" si="8349"/>
        <v>0</v>
      </c>
      <c r="BJ2243" s="22">
        <f t="shared" si="8350"/>
        <v>0</v>
      </c>
      <c r="BK2243" s="22"/>
      <c r="BL2243" s="22"/>
      <c r="BM2243" s="22"/>
      <c r="BN2243" s="22">
        <f t="shared" si="8351"/>
        <v>2638.498</v>
      </c>
      <c r="BO2243" s="22">
        <f t="shared" si="8352"/>
        <v>0</v>
      </c>
      <c r="BP2243" s="22">
        <f t="shared" si="8353"/>
        <v>0</v>
      </c>
      <c r="BQ2243" s="22"/>
      <c r="BR2243" s="22"/>
      <c r="BS2243" s="22">
        <f t="shared" si="8354"/>
        <v>2638.498</v>
      </c>
      <c r="BT2243" s="22">
        <f t="shared" si="8355"/>
        <v>0</v>
      </c>
      <c r="BU2243" s="22">
        <f t="shared" si="8356"/>
        <v>0</v>
      </c>
      <c r="BV2243" s="22"/>
      <c r="BW2243" s="22"/>
      <c r="BX2243" s="22">
        <f t="shared" si="8357"/>
        <v>2638.498</v>
      </c>
      <c r="BY2243" s="22">
        <f t="shared" si="8358"/>
        <v>0</v>
      </c>
      <c r="BZ2243" s="22">
        <f t="shared" si="8359"/>
        <v>0</v>
      </c>
      <c r="CA2243" s="22"/>
      <c r="CB2243" s="22"/>
      <c r="CC2243" s="22"/>
      <c r="CD2243" s="22">
        <f t="shared" si="8449"/>
        <v>2638.498</v>
      </c>
      <c r="CE2243" s="22"/>
      <c r="CF2243" s="34">
        <f t="shared" si="8455"/>
        <v>2638.498</v>
      </c>
      <c r="CG2243" s="22">
        <f t="shared" si="8450"/>
        <v>0</v>
      </c>
      <c r="CH2243" s="22"/>
      <c r="CI2243" s="22">
        <f t="shared" si="8456"/>
        <v>0</v>
      </c>
      <c r="CJ2243" s="22">
        <f t="shared" si="8451"/>
        <v>0</v>
      </c>
      <c r="CK2243" s="22"/>
      <c r="CL2243" s="22">
        <f t="shared" si="8457"/>
        <v>0</v>
      </c>
      <c r="CM2243" s="22"/>
      <c r="CN2243" s="15"/>
      <c r="CO2243" s="35"/>
    </row>
    <row r="2244" spans="1:99" ht="46.8" x14ac:dyDescent="0.3">
      <c r="A2244" s="36" t="s">
        <v>1299</v>
      </c>
      <c r="B2244" s="36"/>
      <c r="C2244" s="33"/>
      <c r="D2244" s="32"/>
      <c r="E2244" s="33" t="s">
        <v>1300</v>
      </c>
      <c r="F2244" s="22">
        <f t="shared" si="8407"/>
        <v>7202.2</v>
      </c>
      <c r="G2244" s="22">
        <f t="shared" si="8408"/>
        <v>0</v>
      </c>
      <c r="H2244" s="22">
        <f t="shared" si="8409"/>
        <v>0</v>
      </c>
      <c r="I2244" s="22">
        <f t="shared" si="8410"/>
        <v>0</v>
      </c>
      <c r="J2244" s="22">
        <f t="shared" si="8411"/>
        <v>0</v>
      </c>
      <c r="K2244" s="22">
        <f t="shared" si="8412"/>
        <v>0</v>
      </c>
      <c r="L2244" s="22">
        <f t="shared" si="8324"/>
        <v>7202.2</v>
      </c>
      <c r="M2244" s="22">
        <f t="shared" si="8325"/>
        <v>0</v>
      </c>
      <c r="N2244" s="22">
        <f t="shared" si="8326"/>
        <v>0</v>
      </c>
      <c r="O2244" s="22">
        <f t="shared" si="8413"/>
        <v>0</v>
      </c>
      <c r="P2244" s="22">
        <f t="shared" si="8414"/>
        <v>0</v>
      </c>
      <c r="Q2244" s="22">
        <f t="shared" si="8415"/>
        <v>0</v>
      </c>
      <c r="R2244" s="22">
        <f t="shared" si="8327"/>
        <v>7202.2</v>
      </c>
      <c r="S2244" s="22">
        <f t="shared" si="8328"/>
        <v>0</v>
      </c>
      <c r="T2244" s="22">
        <f t="shared" si="8329"/>
        <v>0</v>
      </c>
      <c r="U2244" s="22">
        <f t="shared" si="8416"/>
        <v>0</v>
      </c>
      <c r="V2244" s="22">
        <f t="shared" si="8417"/>
        <v>0</v>
      </c>
      <c r="W2244" s="22">
        <f t="shared" si="8418"/>
        <v>0</v>
      </c>
      <c r="X2244" s="22">
        <f t="shared" si="8330"/>
        <v>7202.2</v>
      </c>
      <c r="Y2244" s="22">
        <f t="shared" si="8331"/>
        <v>0</v>
      </c>
      <c r="Z2244" s="22">
        <f t="shared" si="8332"/>
        <v>0</v>
      </c>
      <c r="AA2244" s="22">
        <f t="shared" si="8419"/>
        <v>0</v>
      </c>
      <c r="AB2244" s="22">
        <f t="shared" si="8420"/>
        <v>0</v>
      </c>
      <c r="AC2244" s="22">
        <f t="shared" si="8421"/>
        <v>0</v>
      </c>
      <c r="AD2244" s="22">
        <f t="shared" si="8333"/>
        <v>7202.2</v>
      </c>
      <c r="AE2244" s="22">
        <f t="shared" si="8334"/>
        <v>0</v>
      </c>
      <c r="AF2244" s="22">
        <f t="shared" si="8335"/>
        <v>0</v>
      </c>
      <c r="AG2244" s="22">
        <f t="shared" si="8422"/>
        <v>0</v>
      </c>
      <c r="AH2244" s="22">
        <f t="shared" si="8423"/>
        <v>0</v>
      </c>
      <c r="AI2244" s="22">
        <f t="shared" si="8424"/>
        <v>0</v>
      </c>
      <c r="AJ2244" s="22">
        <f t="shared" si="8336"/>
        <v>7202.2</v>
      </c>
      <c r="AK2244" s="22">
        <f t="shared" si="8337"/>
        <v>0</v>
      </c>
      <c r="AL2244" s="22">
        <f t="shared" si="8338"/>
        <v>0</v>
      </c>
      <c r="AM2244" s="22">
        <f t="shared" si="8425"/>
        <v>0</v>
      </c>
      <c r="AN2244" s="22">
        <f t="shared" si="8426"/>
        <v>0</v>
      </c>
      <c r="AO2244" s="22">
        <f t="shared" si="8427"/>
        <v>0</v>
      </c>
      <c r="AP2244" s="22">
        <f t="shared" si="8339"/>
        <v>7202.2</v>
      </c>
      <c r="AQ2244" s="22">
        <f t="shared" si="8340"/>
        <v>0</v>
      </c>
      <c r="AR2244" s="22">
        <f t="shared" si="8341"/>
        <v>0</v>
      </c>
      <c r="AS2244" s="22">
        <f t="shared" si="8428"/>
        <v>0</v>
      </c>
      <c r="AT2244" s="22">
        <f t="shared" si="8429"/>
        <v>0</v>
      </c>
      <c r="AU2244" s="22">
        <f t="shared" si="8430"/>
        <v>0</v>
      </c>
      <c r="AV2244" s="22">
        <f t="shared" si="8342"/>
        <v>7202.2</v>
      </c>
      <c r="AW2244" s="22">
        <f t="shared" si="8343"/>
        <v>0</v>
      </c>
      <c r="AX2244" s="22">
        <f t="shared" si="8344"/>
        <v>0</v>
      </c>
      <c r="AY2244" s="22">
        <f t="shared" ref="AY2244:AY2300" si="8458">AY2245</f>
        <v>0</v>
      </c>
      <c r="AZ2244" s="22">
        <f t="shared" si="8432"/>
        <v>0</v>
      </c>
      <c r="BA2244" s="22">
        <f t="shared" si="8433"/>
        <v>0</v>
      </c>
      <c r="BB2244" s="22">
        <f t="shared" si="8345"/>
        <v>7202.2</v>
      </c>
      <c r="BC2244" s="22">
        <f t="shared" si="8346"/>
        <v>0</v>
      </c>
      <c r="BD2244" s="22">
        <f t="shared" si="8347"/>
        <v>0</v>
      </c>
      <c r="BE2244" s="22">
        <f t="shared" si="8434"/>
        <v>0</v>
      </c>
      <c r="BF2244" s="22">
        <f t="shared" si="8435"/>
        <v>0</v>
      </c>
      <c r="BG2244" s="22">
        <f t="shared" si="8436"/>
        <v>0</v>
      </c>
      <c r="BH2244" s="22">
        <f t="shared" si="8348"/>
        <v>7202.2</v>
      </c>
      <c r="BI2244" s="22">
        <f t="shared" si="8349"/>
        <v>0</v>
      </c>
      <c r="BJ2244" s="22">
        <f t="shared" si="8350"/>
        <v>0</v>
      </c>
      <c r="BK2244" s="22">
        <f t="shared" si="8437"/>
        <v>474.964</v>
      </c>
      <c r="BL2244" s="22">
        <f t="shared" si="8438"/>
        <v>0</v>
      </c>
      <c r="BM2244" s="22">
        <f t="shared" si="8439"/>
        <v>0</v>
      </c>
      <c r="BN2244" s="22">
        <f t="shared" si="8351"/>
        <v>7677.1639999999998</v>
      </c>
      <c r="BO2244" s="22">
        <f t="shared" si="8352"/>
        <v>0</v>
      </c>
      <c r="BP2244" s="22">
        <f t="shared" si="8353"/>
        <v>0</v>
      </c>
      <c r="BQ2244" s="22">
        <f t="shared" si="8440"/>
        <v>0</v>
      </c>
      <c r="BR2244" s="22">
        <f t="shared" si="8441"/>
        <v>0</v>
      </c>
      <c r="BS2244" s="22">
        <f t="shared" si="8354"/>
        <v>7677.1639999999998</v>
      </c>
      <c r="BT2244" s="22">
        <f t="shared" si="8355"/>
        <v>0</v>
      </c>
      <c r="BU2244" s="22">
        <f t="shared" si="8356"/>
        <v>0</v>
      </c>
      <c r="BV2244" s="22">
        <f t="shared" si="8442"/>
        <v>0</v>
      </c>
      <c r="BW2244" s="22">
        <f t="shared" si="8443"/>
        <v>0</v>
      </c>
      <c r="BX2244" s="22">
        <f t="shared" si="8357"/>
        <v>7677.1639999999998</v>
      </c>
      <c r="BY2244" s="22">
        <f t="shared" si="8358"/>
        <v>0</v>
      </c>
      <c r="BZ2244" s="22">
        <f t="shared" si="8359"/>
        <v>0</v>
      </c>
      <c r="CA2244" s="22">
        <f t="shared" si="8444"/>
        <v>0</v>
      </c>
      <c r="CB2244" s="22">
        <f t="shared" si="8445"/>
        <v>0</v>
      </c>
      <c r="CC2244" s="22">
        <f t="shared" si="8446"/>
        <v>0</v>
      </c>
      <c r="CD2244" s="22">
        <f t="shared" si="8449"/>
        <v>7677.1639999999998</v>
      </c>
      <c r="CE2244" s="22">
        <f t="shared" si="8447"/>
        <v>0</v>
      </c>
      <c r="CF2244" s="34">
        <f t="shared" si="8455"/>
        <v>7677.1639999999998</v>
      </c>
      <c r="CG2244" s="22">
        <f t="shared" si="8450"/>
        <v>0</v>
      </c>
      <c r="CH2244" s="22">
        <f t="shared" si="8448"/>
        <v>0</v>
      </c>
      <c r="CI2244" s="22">
        <f t="shared" si="8456"/>
        <v>0</v>
      </c>
      <c r="CJ2244" s="22">
        <f t="shared" si="8451"/>
        <v>0</v>
      </c>
      <c r="CK2244" s="22">
        <f t="shared" si="8448"/>
        <v>0</v>
      </c>
      <c r="CL2244" s="22">
        <f t="shared" si="8457"/>
        <v>0</v>
      </c>
      <c r="CM2244" s="22">
        <f t="shared" si="8448"/>
        <v>0</v>
      </c>
      <c r="CN2244" s="15"/>
      <c r="CO2244" s="35"/>
      <c r="CU2244" s="5" t="s">
        <v>31</v>
      </c>
    </row>
    <row r="2245" spans="1:99" ht="46.8" x14ac:dyDescent="0.3">
      <c r="A2245" s="36" t="s">
        <v>1299</v>
      </c>
      <c r="B2245" s="36" t="s">
        <v>1288</v>
      </c>
      <c r="C2245" s="33"/>
      <c r="D2245" s="32"/>
      <c r="E2245" s="33" t="s">
        <v>84</v>
      </c>
      <c r="F2245" s="22">
        <f t="shared" si="8407"/>
        <v>7202.2</v>
      </c>
      <c r="G2245" s="22">
        <f t="shared" si="8408"/>
        <v>0</v>
      </c>
      <c r="H2245" s="22">
        <f t="shared" si="8409"/>
        <v>0</v>
      </c>
      <c r="I2245" s="22">
        <f t="shared" si="8410"/>
        <v>0</v>
      </c>
      <c r="J2245" s="22">
        <f t="shared" si="8411"/>
        <v>0</v>
      </c>
      <c r="K2245" s="22">
        <f t="shared" si="8412"/>
        <v>0</v>
      </c>
      <c r="L2245" s="22">
        <f t="shared" si="8324"/>
        <v>7202.2</v>
      </c>
      <c r="M2245" s="22">
        <f t="shared" si="8325"/>
        <v>0</v>
      </c>
      <c r="N2245" s="22">
        <f t="shared" si="8326"/>
        <v>0</v>
      </c>
      <c r="O2245" s="22">
        <f t="shared" si="8413"/>
        <v>0</v>
      </c>
      <c r="P2245" s="22">
        <f t="shared" si="8414"/>
        <v>0</v>
      </c>
      <c r="Q2245" s="22">
        <f t="shared" si="8415"/>
        <v>0</v>
      </c>
      <c r="R2245" s="22">
        <f t="shared" si="8327"/>
        <v>7202.2</v>
      </c>
      <c r="S2245" s="22">
        <f t="shared" si="8328"/>
        <v>0</v>
      </c>
      <c r="T2245" s="22">
        <f t="shared" si="8329"/>
        <v>0</v>
      </c>
      <c r="U2245" s="22">
        <f t="shared" si="8416"/>
        <v>0</v>
      </c>
      <c r="V2245" s="22">
        <f t="shared" si="8417"/>
        <v>0</v>
      </c>
      <c r="W2245" s="22">
        <f t="shared" si="8418"/>
        <v>0</v>
      </c>
      <c r="X2245" s="22">
        <f t="shared" si="8330"/>
        <v>7202.2</v>
      </c>
      <c r="Y2245" s="22">
        <f t="shared" si="8331"/>
        <v>0</v>
      </c>
      <c r="Z2245" s="22">
        <f t="shared" si="8332"/>
        <v>0</v>
      </c>
      <c r="AA2245" s="22">
        <f t="shared" si="8419"/>
        <v>0</v>
      </c>
      <c r="AB2245" s="22">
        <f t="shared" si="8420"/>
        <v>0</v>
      </c>
      <c r="AC2245" s="22">
        <f t="shared" si="8421"/>
        <v>0</v>
      </c>
      <c r="AD2245" s="22">
        <f t="shared" si="8333"/>
        <v>7202.2</v>
      </c>
      <c r="AE2245" s="22">
        <f t="shared" si="8334"/>
        <v>0</v>
      </c>
      <c r="AF2245" s="22">
        <f t="shared" si="8335"/>
        <v>0</v>
      </c>
      <c r="AG2245" s="22">
        <f t="shared" si="8422"/>
        <v>0</v>
      </c>
      <c r="AH2245" s="22">
        <f t="shared" si="8423"/>
        <v>0</v>
      </c>
      <c r="AI2245" s="22">
        <f t="shared" si="8424"/>
        <v>0</v>
      </c>
      <c r="AJ2245" s="22">
        <f t="shared" si="8336"/>
        <v>7202.2</v>
      </c>
      <c r="AK2245" s="22">
        <f t="shared" si="8337"/>
        <v>0</v>
      </c>
      <c r="AL2245" s="22">
        <f t="shared" si="8338"/>
        <v>0</v>
      </c>
      <c r="AM2245" s="22">
        <f t="shared" si="8425"/>
        <v>0</v>
      </c>
      <c r="AN2245" s="22">
        <f t="shared" si="8426"/>
        <v>0</v>
      </c>
      <c r="AO2245" s="22">
        <f t="shared" si="8427"/>
        <v>0</v>
      </c>
      <c r="AP2245" s="22">
        <f t="shared" si="8339"/>
        <v>7202.2</v>
      </c>
      <c r="AQ2245" s="22">
        <f t="shared" si="8340"/>
        <v>0</v>
      </c>
      <c r="AR2245" s="22">
        <f t="shared" si="8341"/>
        <v>0</v>
      </c>
      <c r="AS2245" s="22">
        <f t="shared" si="8428"/>
        <v>0</v>
      </c>
      <c r="AT2245" s="22">
        <f t="shared" si="8429"/>
        <v>0</v>
      </c>
      <c r="AU2245" s="22">
        <f t="shared" si="8430"/>
        <v>0</v>
      </c>
      <c r="AV2245" s="22">
        <f t="shared" si="8342"/>
        <v>7202.2</v>
      </c>
      <c r="AW2245" s="22">
        <f t="shared" si="8343"/>
        <v>0</v>
      </c>
      <c r="AX2245" s="22">
        <f t="shared" si="8344"/>
        <v>0</v>
      </c>
      <c r="AY2245" s="22">
        <f t="shared" si="8458"/>
        <v>0</v>
      </c>
      <c r="AZ2245" s="22">
        <f t="shared" si="8432"/>
        <v>0</v>
      </c>
      <c r="BA2245" s="22">
        <f t="shared" si="8433"/>
        <v>0</v>
      </c>
      <c r="BB2245" s="22">
        <f t="shared" si="8345"/>
        <v>7202.2</v>
      </c>
      <c r="BC2245" s="22">
        <f t="shared" si="8346"/>
        <v>0</v>
      </c>
      <c r="BD2245" s="22">
        <f t="shared" si="8347"/>
        <v>0</v>
      </c>
      <c r="BE2245" s="22">
        <f t="shared" si="8434"/>
        <v>0</v>
      </c>
      <c r="BF2245" s="22">
        <f t="shared" si="8435"/>
        <v>0</v>
      </c>
      <c r="BG2245" s="22">
        <f t="shared" si="8436"/>
        <v>0</v>
      </c>
      <c r="BH2245" s="22">
        <f t="shared" si="8348"/>
        <v>7202.2</v>
      </c>
      <c r="BI2245" s="22">
        <f t="shared" si="8349"/>
        <v>0</v>
      </c>
      <c r="BJ2245" s="22">
        <f t="shared" si="8350"/>
        <v>0</v>
      </c>
      <c r="BK2245" s="22">
        <f t="shared" si="8437"/>
        <v>474.964</v>
      </c>
      <c r="BL2245" s="22">
        <f t="shared" si="8438"/>
        <v>0</v>
      </c>
      <c r="BM2245" s="22">
        <f t="shared" si="8439"/>
        <v>0</v>
      </c>
      <c r="BN2245" s="22">
        <f t="shared" si="8351"/>
        <v>7677.1639999999998</v>
      </c>
      <c r="BO2245" s="22">
        <f t="shared" si="8352"/>
        <v>0</v>
      </c>
      <c r="BP2245" s="22">
        <f t="shared" si="8353"/>
        <v>0</v>
      </c>
      <c r="BQ2245" s="22">
        <f t="shared" si="8440"/>
        <v>0</v>
      </c>
      <c r="BR2245" s="22">
        <f t="shared" si="8441"/>
        <v>0</v>
      </c>
      <c r="BS2245" s="22">
        <f t="shared" si="8354"/>
        <v>7677.1639999999998</v>
      </c>
      <c r="BT2245" s="22">
        <f t="shared" si="8355"/>
        <v>0</v>
      </c>
      <c r="BU2245" s="22">
        <f t="shared" si="8356"/>
        <v>0</v>
      </c>
      <c r="BV2245" s="22">
        <f t="shared" si="8442"/>
        <v>0</v>
      </c>
      <c r="BW2245" s="22">
        <f t="shared" si="8443"/>
        <v>0</v>
      </c>
      <c r="BX2245" s="22">
        <f t="shared" si="8357"/>
        <v>7677.1639999999998</v>
      </c>
      <c r="BY2245" s="22">
        <f t="shared" si="8358"/>
        <v>0</v>
      </c>
      <c r="BZ2245" s="22">
        <f t="shared" si="8359"/>
        <v>0</v>
      </c>
      <c r="CA2245" s="22">
        <f t="shared" si="8444"/>
        <v>0</v>
      </c>
      <c r="CB2245" s="22">
        <f t="shared" si="8445"/>
        <v>0</v>
      </c>
      <c r="CC2245" s="22">
        <f t="shared" si="8446"/>
        <v>0</v>
      </c>
      <c r="CD2245" s="22">
        <f t="shared" si="8449"/>
        <v>7677.1639999999998</v>
      </c>
      <c r="CE2245" s="22">
        <f t="shared" si="8447"/>
        <v>0</v>
      </c>
      <c r="CF2245" s="34">
        <f t="shared" si="8455"/>
        <v>7677.1639999999998</v>
      </c>
      <c r="CG2245" s="22">
        <f t="shared" si="8450"/>
        <v>0</v>
      </c>
      <c r="CH2245" s="22">
        <f t="shared" si="8448"/>
        <v>0</v>
      </c>
      <c r="CI2245" s="22">
        <f t="shared" si="8456"/>
        <v>0</v>
      </c>
      <c r="CJ2245" s="22">
        <f t="shared" si="8451"/>
        <v>0</v>
      </c>
      <c r="CK2245" s="22">
        <f t="shared" si="8448"/>
        <v>0</v>
      </c>
      <c r="CL2245" s="22">
        <f t="shared" si="8457"/>
        <v>0</v>
      </c>
      <c r="CM2245" s="22">
        <f t="shared" si="8448"/>
        <v>0</v>
      </c>
      <c r="CN2245" s="15"/>
      <c r="CO2245" s="35"/>
      <c r="CS2245" s="5" t="s">
        <v>29</v>
      </c>
    </row>
    <row r="2246" spans="1:99" x14ac:dyDescent="0.3">
      <c r="A2246" s="36" t="s">
        <v>1299</v>
      </c>
      <c r="B2246" s="16">
        <v>410</v>
      </c>
      <c r="C2246" s="33"/>
      <c r="D2246" s="32"/>
      <c r="E2246" s="33" t="s">
        <v>85</v>
      </c>
      <c r="F2246" s="22">
        <f t="shared" si="8407"/>
        <v>7202.2</v>
      </c>
      <c r="G2246" s="22">
        <f t="shared" si="8408"/>
        <v>0</v>
      </c>
      <c r="H2246" s="22">
        <f t="shared" si="8409"/>
        <v>0</v>
      </c>
      <c r="I2246" s="22">
        <f t="shared" si="8410"/>
        <v>0</v>
      </c>
      <c r="J2246" s="22">
        <f t="shared" si="8411"/>
        <v>0</v>
      </c>
      <c r="K2246" s="22">
        <f t="shared" si="8412"/>
        <v>0</v>
      </c>
      <c r="L2246" s="22">
        <f t="shared" si="8324"/>
        <v>7202.2</v>
      </c>
      <c r="M2246" s="22">
        <f t="shared" si="8325"/>
        <v>0</v>
      </c>
      <c r="N2246" s="22">
        <f t="shared" si="8326"/>
        <v>0</v>
      </c>
      <c r="O2246" s="22">
        <f t="shared" si="8413"/>
        <v>0</v>
      </c>
      <c r="P2246" s="22">
        <f t="shared" si="8414"/>
        <v>0</v>
      </c>
      <c r="Q2246" s="22">
        <f t="shared" si="8415"/>
        <v>0</v>
      </c>
      <c r="R2246" s="22">
        <f t="shared" si="8327"/>
        <v>7202.2</v>
      </c>
      <c r="S2246" s="22">
        <f t="shared" si="8328"/>
        <v>0</v>
      </c>
      <c r="T2246" s="22">
        <f t="shared" si="8329"/>
        <v>0</v>
      </c>
      <c r="U2246" s="22">
        <f t="shared" si="8416"/>
        <v>0</v>
      </c>
      <c r="V2246" s="22">
        <f t="shared" si="8417"/>
        <v>0</v>
      </c>
      <c r="W2246" s="22">
        <f t="shared" si="8418"/>
        <v>0</v>
      </c>
      <c r="X2246" s="22">
        <f t="shared" si="8330"/>
        <v>7202.2</v>
      </c>
      <c r="Y2246" s="22">
        <f t="shared" si="8331"/>
        <v>0</v>
      </c>
      <c r="Z2246" s="22">
        <f t="shared" si="8332"/>
        <v>0</v>
      </c>
      <c r="AA2246" s="22">
        <f t="shared" si="8419"/>
        <v>0</v>
      </c>
      <c r="AB2246" s="22">
        <f t="shared" si="8420"/>
        <v>0</v>
      </c>
      <c r="AC2246" s="22">
        <f t="shared" si="8421"/>
        <v>0</v>
      </c>
      <c r="AD2246" s="22">
        <f t="shared" si="8333"/>
        <v>7202.2</v>
      </c>
      <c r="AE2246" s="22">
        <f t="shared" si="8334"/>
        <v>0</v>
      </c>
      <c r="AF2246" s="22">
        <f t="shared" si="8335"/>
        <v>0</v>
      </c>
      <c r="AG2246" s="22">
        <f t="shared" si="8422"/>
        <v>0</v>
      </c>
      <c r="AH2246" s="22">
        <f t="shared" si="8423"/>
        <v>0</v>
      </c>
      <c r="AI2246" s="22">
        <f t="shared" si="8424"/>
        <v>0</v>
      </c>
      <c r="AJ2246" s="22">
        <f t="shared" si="8336"/>
        <v>7202.2</v>
      </c>
      <c r="AK2246" s="22">
        <f t="shared" si="8337"/>
        <v>0</v>
      </c>
      <c r="AL2246" s="22">
        <f t="shared" si="8338"/>
        <v>0</v>
      </c>
      <c r="AM2246" s="22">
        <f t="shared" si="8425"/>
        <v>0</v>
      </c>
      <c r="AN2246" s="22">
        <f t="shared" si="8426"/>
        <v>0</v>
      </c>
      <c r="AO2246" s="22">
        <f t="shared" si="8427"/>
        <v>0</v>
      </c>
      <c r="AP2246" s="22">
        <f t="shared" si="8339"/>
        <v>7202.2</v>
      </c>
      <c r="AQ2246" s="22">
        <f t="shared" si="8340"/>
        <v>0</v>
      </c>
      <c r="AR2246" s="22">
        <f t="shared" si="8341"/>
        <v>0</v>
      </c>
      <c r="AS2246" s="22">
        <f t="shared" si="8428"/>
        <v>0</v>
      </c>
      <c r="AT2246" s="22">
        <f t="shared" si="8429"/>
        <v>0</v>
      </c>
      <c r="AU2246" s="22">
        <f t="shared" si="8430"/>
        <v>0</v>
      </c>
      <c r="AV2246" s="22">
        <f t="shared" si="8342"/>
        <v>7202.2</v>
      </c>
      <c r="AW2246" s="22">
        <f t="shared" si="8343"/>
        <v>0</v>
      </c>
      <c r="AX2246" s="22">
        <f t="shared" si="8344"/>
        <v>0</v>
      </c>
      <c r="AY2246" s="22">
        <f t="shared" si="8458"/>
        <v>0</v>
      </c>
      <c r="AZ2246" s="22">
        <f t="shared" si="8432"/>
        <v>0</v>
      </c>
      <c r="BA2246" s="22">
        <f t="shared" si="8433"/>
        <v>0</v>
      </c>
      <c r="BB2246" s="22">
        <f t="shared" si="8345"/>
        <v>7202.2</v>
      </c>
      <c r="BC2246" s="22">
        <f t="shared" si="8346"/>
        <v>0</v>
      </c>
      <c r="BD2246" s="22">
        <f t="shared" si="8347"/>
        <v>0</v>
      </c>
      <c r="BE2246" s="22">
        <f t="shared" si="8434"/>
        <v>0</v>
      </c>
      <c r="BF2246" s="22">
        <f t="shared" si="8435"/>
        <v>0</v>
      </c>
      <c r="BG2246" s="22">
        <f t="shared" si="8436"/>
        <v>0</v>
      </c>
      <c r="BH2246" s="22">
        <f t="shared" si="8348"/>
        <v>7202.2</v>
      </c>
      <c r="BI2246" s="22">
        <f t="shared" si="8349"/>
        <v>0</v>
      </c>
      <c r="BJ2246" s="22">
        <f t="shared" si="8350"/>
        <v>0</v>
      </c>
      <c r="BK2246" s="22">
        <f t="shared" si="8437"/>
        <v>474.964</v>
      </c>
      <c r="BL2246" s="22">
        <f t="shared" si="8438"/>
        <v>0</v>
      </c>
      <c r="BM2246" s="22">
        <f t="shared" si="8439"/>
        <v>0</v>
      </c>
      <c r="BN2246" s="22">
        <f t="shared" si="8351"/>
        <v>7677.1639999999998</v>
      </c>
      <c r="BO2246" s="22">
        <f t="shared" si="8352"/>
        <v>0</v>
      </c>
      <c r="BP2246" s="22">
        <f t="shared" si="8353"/>
        <v>0</v>
      </c>
      <c r="BQ2246" s="22">
        <f t="shared" si="8440"/>
        <v>0</v>
      </c>
      <c r="BR2246" s="22">
        <f t="shared" si="8441"/>
        <v>0</v>
      </c>
      <c r="BS2246" s="22">
        <f t="shared" si="8354"/>
        <v>7677.1639999999998</v>
      </c>
      <c r="BT2246" s="22">
        <f t="shared" si="8355"/>
        <v>0</v>
      </c>
      <c r="BU2246" s="22">
        <f t="shared" si="8356"/>
        <v>0</v>
      </c>
      <c r="BV2246" s="22">
        <f t="shared" si="8442"/>
        <v>0</v>
      </c>
      <c r="BW2246" s="22">
        <f t="shared" si="8443"/>
        <v>0</v>
      </c>
      <c r="BX2246" s="22">
        <f t="shared" si="8357"/>
        <v>7677.1639999999998</v>
      </c>
      <c r="BY2246" s="22">
        <f t="shared" si="8358"/>
        <v>0</v>
      </c>
      <c r="BZ2246" s="22">
        <f t="shared" si="8359"/>
        <v>0</v>
      </c>
      <c r="CA2246" s="22">
        <f t="shared" si="8444"/>
        <v>0</v>
      </c>
      <c r="CB2246" s="22">
        <f t="shared" si="8445"/>
        <v>0</v>
      </c>
      <c r="CC2246" s="22">
        <f t="shared" si="8446"/>
        <v>0</v>
      </c>
      <c r="CD2246" s="22">
        <f t="shared" si="8449"/>
        <v>7677.1639999999998</v>
      </c>
      <c r="CE2246" s="22">
        <f t="shared" si="8447"/>
        <v>0</v>
      </c>
      <c r="CF2246" s="34">
        <f t="shared" si="8455"/>
        <v>7677.1639999999998</v>
      </c>
      <c r="CG2246" s="22">
        <f t="shared" si="8450"/>
        <v>0</v>
      </c>
      <c r="CH2246" s="22">
        <f t="shared" si="8448"/>
        <v>0</v>
      </c>
      <c r="CI2246" s="22">
        <f t="shared" si="8456"/>
        <v>0</v>
      </c>
      <c r="CJ2246" s="22">
        <f t="shared" si="8451"/>
        <v>0</v>
      </c>
      <c r="CK2246" s="22">
        <f t="shared" si="8448"/>
        <v>0</v>
      </c>
      <c r="CL2246" s="22">
        <f t="shared" si="8457"/>
        <v>0</v>
      </c>
      <c r="CM2246" s="22">
        <f t="shared" si="8448"/>
        <v>0</v>
      </c>
      <c r="CN2246" s="15"/>
      <c r="CO2246" s="35"/>
      <c r="CT2246" s="5" t="s">
        <v>30</v>
      </c>
    </row>
    <row r="2247" spans="1:99" x14ac:dyDescent="0.3">
      <c r="A2247" s="36" t="s">
        <v>1299</v>
      </c>
      <c r="B2247" s="16">
        <v>410</v>
      </c>
      <c r="C2247" s="32" t="s">
        <v>395</v>
      </c>
      <c r="D2247" s="32" t="s">
        <v>105</v>
      </c>
      <c r="E2247" s="33" t="s">
        <v>681</v>
      </c>
      <c r="F2247" s="22">
        <v>7202.2</v>
      </c>
      <c r="G2247" s="22"/>
      <c r="H2247" s="22"/>
      <c r="I2247" s="22"/>
      <c r="J2247" s="22"/>
      <c r="K2247" s="22"/>
      <c r="L2247" s="22">
        <f t="shared" si="8324"/>
        <v>7202.2</v>
      </c>
      <c r="M2247" s="22">
        <f t="shared" si="8325"/>
        <v>0</v>
      </c>
      <c r="N2247" s="22">
        <f t="shared" si="8326"/>
        <v>0</v>
      </c>
      <c r="O2247" s="22"/>
      <c r="P2247" s="22"/>
      <c r="Q2247" s="22"/>
      <c r="R2247" s="22">
        <f t="shared" si="8327"/>
        <v>7202.2</v>
      </c>
      <c r="S2247" s="22">
        <f t="shared" si="8328"/>
        <v>0</v>
      </c>
      <c r="T2247" s="22">
        <f t="shared" si="8329"/>
        <v>0</v>
      </c>
      <c r="U2247" s="22"/>
      <c r="V2247" s="22"/>
      <c r="W2247" s="22"/>
      <c r="X2247" s="22">
        <f t="shared" si="8330"/>
        <v>7202.2</v>
      </c>
      <c r="Y2247" s="22">
        <f t="shared" si="8331"/>
        <v>0</v>
      </c>
      <c r="Z2247" s="22">
        <f t="shared" si="8332"/>
        <v>0</v>
      </c>
      <c r="AA2247" s="22"/>
      <c r="AB2247" s="22"/>
      <c r="AC2247" s="22"/>
      <c r="AD2247" s="22">
        <f t="shared" si="8333"/>
        <v>7202.2</v>
      </c>
      <c r="AE2247" s="22">
        <f t="shared" si="8334"/>
        <v>0</v>
      </c>
      <c r="AF2247" s="22">
        <f t="shared" si="8335"/>
        <v>0</v>
      </c>
      <c r="AG2247" s="22"/>
      <c r="AH2247" s="22"/>
      <c r="AI2247" s="22"/>
      <c r="AJ2247" s="22">
        <f t="shared" si="8336"/>
        <v>7202.2</v>
      </c>
      <c r="AK2247" s="22">
        <f t="shared" si="8337"/>
        <v>0</v>
      </c>
      <c r="AL2247" s="22">
        <f t="shared" si="8338"/>
        <v>0</v>
      </c>
      <c r="AM2247" s="22"/>
      <c r="AN2247" s="22"/>
      <c r="AO2247" s="22"/>
      <c r="AP2247" s="22">
        <f t="shared" si="8339"/>
        <v>7202.2</v>
      </c>
      <c r="AQ2247" s="22">
        <f t="shared" si="8340"/>
        <v>0</v>
      </c>
      <c r="AR2247" s="22">
        <f t="shared" si="8341"/>
        <v>0</v>
      </c>
      <c r="AS2247" s="22"/>
      <c r="AT2247" s="22"/>
      <c r="AU2247" s="22"/>
      <c r="AV2247" s="22">
        <f t="shared" si="8342"/>
        <v>7202.2</v>
      </c>
      <c r="AW2247" s="22">
        <f t="shared" si="8343"/>
        <v>0</v>
      </c>
      <c r="AX2247" s="22">
        <f t="shared" si="8344"/>
        <v>0</v>
      </c>
      <c r="AY2247" s="22"/>
      <c r="AZ2247" s="22"/>
      <c r="BA2247" s="22"/>
      <c r="BB2247" s="22">
        <f t="shared" si="8345"/>
        <v>7202.2</v>
      </c>
      <c r="BC2247" s="22">
        <f t="shared" si="8346"/>
        <v>0</v>
      </c>
      <c r="BD2247" s="22">
        <f t="shared" si="8347"/>
        <v>0</v>
      </c>
      <c r="BE2247" s="22"/>
      <c r="BF2247" s="22"/>
      <c r="BG2247" s="22"/>
      <c r="BH2247" s="22">
        <f t="shared" si="8348"/>
        <v>7202.2</v>
      </c>
      <c r="BI2247" s="22">
        <f t="shared" si="8349"/>
        <v>0</v>
      </c>
      <c r="BJ2247" s="22">
        <f t="shared" si="8350"/>
        <v>0</v>
      </c>
      <c r="BK2247" s="22">
        <v>474.964</v>
      </c>
      <c r="BL2247" s="22"/>
      <c r="BM2247" s="22"/>
      <c r="BN2247" s="22">
        <f t="shared" si="8351"/>
        <v>7677.1639999999998</v>
      </c>
      <c r="BO2247" s="22">
        <f t="shared" si="8352"/>
        <v>0</v>
      </c>
      <c r="BP2247" s="22">
        <f t="shared" si="8353"/>
        <v>0</v>
      </c>
      <c r="BQ2247" s="22"/>
      <c r="BR2247" s="22"/>
      <c r="BS2247" s="22">
        <f t="shared" si="8354"/>
        <v>7677.1639999999998</v>
      </c>
      <c r="BT2247" s="22">
        <f t="shared" si="8355"/>
        <v>0</v>
      </c>
      <c r="BU2247" s="22">
        <f t="shared" si="8356"/>
        <v>0</v>
      </c>
      <c r="BV2247" s="22"/>
      <c r="BW2247" s="22"/>
      <c r="BX2247" s="22">
        <f t="shared" si="8357"/>
        <v>7677.1639999999998</v>
      </c>
      <c r="BY2247" s="22">
        <f t="shared" si="8358"/>
        <v>0</v>
      </c>
      <c r="BZ2247" s="22">
        <f t="shared" si="8359"/>
        <v>0</v>
      </c>
      <c r="CA2247" s="22"/>
      <c r="CB2247" s="22"/>
      <c r="CC2247" s="22"/>
      <c r="CD2247" s="22">
        <f t="shared" si="8449"/>
        <v>7677.1639999999998</v>
      </c>
      <c r="CE2247" s="22"/>
      <c r="CF2247" s="34">
        <f t="shared" si="8455"/>
        <v>7677.1639999999998</v>
      </c>
      <c r="CG2247" s="22">
        <f t="shared" si="8450"/>
        <v>0</v>
      </c>
      <c r="CH2247" s="22"/>
      <c r="CI2247" s="22">
        <f t="shared" si="8456"/>
        <v>0</v>
      </c>
      <c r="CJ2247" s="22">
        <f t="shared" si="8451"/>
        <v>0</v>
      </c>
      <c r="CK2247" s="22"/>
      <c r="CL2247" s="22">
        <f t="shared" si="8457"/>
        <v>0</v>
      </c>
      <c r="CM2247" s="22"/>
      <c r="CN2247" s="15"/>
      <c r="CO2247" s="35"/>
    </row>
    <row r="2248" spans="1:99" ht="46.8" x14ac:dyDescent="0.3">
      <c r="A2248" s="36" t="s">
        <v>1301</v>
      </c>
      <c r="B2248" s="36"/>
      <c r="C2248" s="33"/>
      <c r="D2248" s="32"/>
      <c r="E2248" s="33" t="s">
        <v>1302</v>
      </c>
      <c r="F2248" s="22">
        <f t="shared" si="8407"/>
        <v>9362.9</v>
      </c>
      <c r="G2248" s="22">
        <f t="shared" si="8408"/>
        <v>0</v>
      </c>
      <c r="H2248" s="22">
        <f t="shared" si="8409"/>
        <v>0</v>
      </c>
      <c r="I2248" s="22">
        <f t="shared" si="8410"/>
        <v>0</v>
      </c>
      <c r="J2248" s="22">
        <f t="shared" si="8411"/>
        <v>0</v>
      </c>
      <c r="K2248" s="22">
        <f t="shared" si="8412"/>
        <v>0</v>
      </c>
      <c r="L2248" s="22">
        <f t="shared" si="8324"/>
        <v>9362.9</v>
      </c>
      <c r="M2248" s="22">
        <f t="shared" si="8325"/>
        <v>0</v>
      </c>
      <c r="N2248" s="22">
        <f t="shared" si="8326"/>
        <v>0</v>
      </c>
      <c r="O2248" s="22">
        <f t="shared" si="8413"/>
        <v>0</v>
      </c>
      <c r="P2248" s="22">
        <f t="shared" si="8414"/>
        <v>0</v>
      </c>
      <c r="Q2248" s="22">
        <f t="shared" si="8415"/>
        <v>0</v>
      </c>
      <c r="R2248" s="22">
        <f t="shared" si="8327"/>
        <v>9362.9</v>
      </c>
      <c r="S2248" s="22">
        <f t="shared" si="8328"/>
        <v>0</v>
      </c>
      <c r="T2248" s="22">
        <f t="shared" si="8329"/>
        <v>0</v>
      </c>
      <c r="U2248" s="22">
        <f t="shared" si="8416"/>
        <v>0</v>
      </c>
      <c r="V2248" s="22">
        <f t="shared" si="8417"/>
        <v>0</v>
      </c>
      <c r="W2248" s="22">
        <f t="shared" si="8418"/>
        <v>0</v>
      </c>
      <c r="X2248" s="22">
        <f t="shared" si="8330"/>
        <v>9362.9</v>
      </c>
      <c r="Y2248" s="22">
        <f t="shared" si="8331"/>
        <v>0</v>
      </c>
      <c r="Z2248" s="22">
        <f t="shared" si="8332"/>
        <v>0</v>
      </c>
      <c r="AA2248" s="22">
        <f t="shared" si="8419"/>
        <v>0</v>
      </c>
      <c r="AB2248" s="22">
        <f t="shared" si="8420"/>
        <v>0</v>
      </c>
      <c r="AC2248" s="22">
        <f t="shared" si="8421"/>
        <v>0</v>
      </c>
      <c r="AD2248" s="22">
        <f t="shared" si="8333"/>
        <v>9362.9</v>
      </c>
      <c r="AE2248" s="22">
        <f t="shared" si="8334"/>
        <v>0</v>
      </c>
      <c r="AF2248" s="22">
        <f t="shared" si="8335"/>
        <v>0</v>
      </c>
      <c r="AG2248" s="22">
        <f t="shared" si="8422"/>
        <v>0</v>
      </c>
      <c r="AH2248" s="22">
        <f t="shared" si="8423"/>
        <v>0</v>
      </c>
      <c r="AI2248" s="22">
        <f t="shared" si="8424"/>
        <v>0</v>
      </c>
      <c r="AJ2248" s="22">
        <f t="shared" si="8336"/>
        <v>9362.9</v>
      </c>
      <c r="AK2248" s="22">
        <f t="shared" si="8337"/>
        <v>0</v>
      </c>
      <c r="AL2248" s="22">
        <f t="shared" si="8338"/>
        <v>0</v>
      </c>
      <c r="AM2248" s="22">
        <f t="shared" si="8425"/>
        <v>659.62699999999995</v>
      </c>
      <c r="AN2248" s="22">
        <f t="shared" si="8426"/>
        <v>0</v>
      </c>
      <c r="AO2248" s="22">
        <f t="shared" si="8427"/>
        <v>0</v>
      </c>
      <c r="AP2248" s="22">
        <f t="shared" si="8339"/>
        <v>10022.527</v>
      </c>
      <c r="AQ2248" s="22">
        <f t="shared" si="8340"/>
        <v>0</v>
      </c>
      <c r="AR2248" s="22">
        <f t="shared" si="8341"/>
        <v>0</v>
      </c>
      <c r="AS2248" s="22">
        <f t="shared" si="8428"/>
        <v>0</v>
      </c>
      <c r="AT2248" s="22">
        <f t="shared" si="8429"/>
        <v>0</v>
      </c>
      <c r="AU2248" s="22">
        <f t="shared" si="8430"/>
        <v>0</v>
      </c>
      <c r="AV2248" s="22">
        <f t="shared" si="8342"/>
        <v>10022.527</v>
      </c>
      <c r="AW2248" s="22">
        <f t="shared" si="8343"/>
        <v>0</v>
      </c>
      <c r="AX2248" s="22">
        <f t="shared" si="8344"/>
        <v>0</v>
      </c>
      <c r="AY2248" s="22">
        <f t="shared" si="8458"/>
        <v>0</v>
      </c>
      <c r="AZ2248" s="22">
        <f t="shared" si="8432"/>
        <v>0</v>
      </c>
      <c r="BA2248" s="22">
        <f t="shared" si="8433"/>
        <v>0</v>
      </c>
      <c r="BB2248" s="22">
        <f t="shared" si="8345"/>
        <v>10022.527</v>
      </c>
      <c r="BC2248" s="22">
        <f t="shared" si="8346"/>
        <v>0</v>
      </c>
      <c r="BD2248" s="22">
        <f t="shared" si="8347"/>
        <v>0</v>
      </c>
      <c r="BE2248" s="22">
        <f t="shared" si="8434"/>
        <v>0</v>
      </c>
      <c r="BF2248" s="22">
        <f t="shared" si="8435"/>
        <v>0</v>
      </c>
      <c r="BG2248" s="22">
        <f t="shared" si="8436"/>
        <v>0</v>
      </c>
      <c r="BH2248" s="22">
        <f t="shared" si="8348"/>
        <v>10022.527</v>
      </c>
      <c r="BI2248" s="22">
        <f t="shared" si="8349"/>
        <v>0</v>
      </c>
      <c r="BJ2248" s="22">
        <f t="shared" si="8350"/>
        <v>0</v>
      </c>
      <c r="BK2248" s="22">
        <f t="shared" si="8437"/>
        <v>-27.908000000000001</v>
      </c>
      <c r="BL2248" s="22">
        <f t="shared" si="8438"/>
        <v>0</v>
      </c>
      <c r="BM2248" s="22">
        <f t="shared" si="8439"/>
        <v>0</v>
      </c>
      <c r="BN2248" s="22">
        <f t="shared" si="8351"/>
        <v>9994.6190000000006</v>
      </c>
      <c r="BO2248" s="22">
        <f t="shared" si="8352"/>
        <v>0</v>
      </c>
      <c r="BP2248" s="22">
        <f t="shared" si="8353"/>
        <v>0</v>
      </c>
      <c r="BQ2248" s="22">
        <f t="shared" si="8440"/>
        <v>0</v>
      </c>
      <c r="BR2248" s="22">
        <f t="shared" si="8441"/>
        <v>0</v>
      </c>
      <c r="BS2248" s="22">
        <f t="shared" si="8354"/>
        <v>9994.6190000000006</v>
      </c>
      <c r="BT2248" s="22">
        <f t="shared" si="8355"/>
        <v>0</v>
      </c>
      <c r="BU2248" s="22">
        <f t="shared" si="8356"/>
        <v>0</v>
      </c>
      <c r="BV2248" s="22">
        <f t="shared" si="8442"/>
        <v>0</v>
      </c>
      <c r="BW2248" s="22">
        <f t="shared" si="8443"/>
        <v>0</v>
      </c>
      <c r="BX2248" s="22">
        <f t="shared" si="8357"/>
        <v>9994.6190000000006</v>
      </c>
      <c r="BY2248" s="22">
        <f t="shared" si="8358"/>
        <v>0</v>
      </c>
      <c r="BZ2248" s="22">
        <f t="shared" si="8359"/>
        <v>0</v>
      </c>
      <c r="CA2248" s="22">
        <f t="shared" si="8444"/>
        <v>0</v>
      </c>
      <c r="CB2248" s="22">
        <f t="shared" si="8445"/>
        <v>0</v>
      </c>
      <c r="CC2248" s="22">
        <f t="shared" si="8446"/>
        <v>0</v>
      </c>
      <c r="CD2248" s="22">
        <f t="shared" si="8449"/>
        <v>9994.6190000000006</v>
      </c>
      <c r="CE2248" s="22">
        <f t="shared" si="8447"/>
        <v>0</v>
      </c>
      <c r="CF2248" s="34">
        <f t="shared" si="8455"/>
        <v>9994.6190000000006</v>
      </c>
      <c r="CG2248" s="22">
        <f t="shared" si="8450"/>
        <v>0</v>
      </c>
      <c r="CH2248" s="22">
        <f t="shared" si="8448"/>
        <v>0</v>
      </c>
      <c r="CI2248" s="22">
        <f t="shared" si="8456"/>
        <v>0</v>
      </c>
      <c r="CJ2248" s="22">
        <f t="shared" si="8451"/>
        <v>0</v>
      </c>
      <c r="CK2248" s="22">
        <f t="shared" si="8448"/>
        <v>0</v>
      </c>
      <c r="CL2248" s="22">
        <f t="shared" si="8457"/>
        <v>0</v>
      </c>
      <c r="CM2248" s="22">
        <f t="shared" si="8448"/>
        <v>0</v>
      </c>
      <c r="CN2248" s="15"/>
      <c r="CO2248" s="35"/>
      <c r="CU2248" s="5" t="s">
        <v>31</v>
      </c>
    </row>
    <row r="2249" spans="1:99" ht="46.8" x14ac:dyDescent="0.3">
      <c r="A2249" s="36" t="s">
        <v>1301</v>
      </c>
      <c r="B2249" s="36" t="s">
        <v>1288</v>
      </c>
      <c r="C2249" s="33"/>
      <c r="D2249" s="32"/>
      <c r="E2249" s="33" t="s">
        <v>84</v>
      </c>
      <c r="F2249" s="22">
        <f t="shared" si="8407"/>
        <v>9362.9</v>
      </c>
      <c r="G2249" s="22">
        <f t="shared" si="8408"/>
        <v>0</v>
      </c>
      <c r="H2249" s="22">
        <f t="shared" si="8409"/>
        <v>0</v>
      </c>
      <c r="I2249" s="22">
        <f t="shared" si="8410"/>
        <v>0</v>
      </c>
      <c r="J2249" s="22">
        <f t="shared" si="8411"/>
        <v>0</v>
      </c>
      <c r="K2249" s="22">
        <f t="shared" si="8412"/>
        <v>0</v>
      </c>
      <c r="L2249" s="22">
        <f t="shared" si="8324"/>
        <v>9362.9</v>
      </c>
      <c r="M2249" s="22">
        <f t="shared" si="8325"/>
        <v>0</v>
      </c>
      <c r="N2249" s="22">
        <f t="shared" si="8326"/>
        <v>0</v>
      </c>
      <c r="O2249" s="22">
        <f t="shared" si="8413"/>
        <v>0</v>
      </c>
      <c r="P2249" s="22">
        <f t="shared" si="8414"/>
        <v>0</v>
      </c>
      <c r="Q2249" s="22">
        <f t="shared" si="8415"/>
        <v>0</v>
      </c>
      <c r="R2249" s="22">
        <f t="shared" si="8327"/>
        <v>9362.9</v>
      </c>
      <c r="S2249" s="22">
        <f t="shared" si="8328"/>
        <v>0</v>
      </c>
      <c r="T2249" s="22">
        <f t="shared" si="8329"/>
        <v>0</v>
      </c>
      <c r="U2249" s="22">
        <f t="shared" si="8416"/>
        <v>0</v>
      </c>
      <c r="V2249" s="22">
        <f t="shared" si="8417"/>
        <v>0</v>
      </c>
      <c r="W2249" s="22">
        <f t="shared" si="8418"/>
        <v>0</v>
      </c>
      <c r="X2249" s="22">
        <f t="shared" si="8330"/>
        <v>9362.9</v>
      </c>
      <c r="Y2249" s="22">
        <f t="shared" si="8331"/>
        <v>0</v>
      </c>
      <c r="Z2249" s="22">
        <f t="shared" si="8332"/>
        <v>0</v>
      </c>
      <c r="AA2249" s="22">
        <f t="shared" si="8419"/>
        <v>0</v>
      </c>
      <c r="AB2249" s="22">
        <f t="shared" si="8420"/>
        <v>0</v>
      </c>
      <c r="AC2249" s="22">
        <f t="shared" si="8421"/>
        <v>0</v>
      </c>
      <c r="AD2249" s="22">
        <f t="shared" si="8333"/>
        <v>9362.9</v>
      </c>
      <c r="AE2249" s="22">
        <f t="shared" si="8334"/>
        <v>0</v>
      </c>
      <c r="AF2249" s="22">
        <f t="shared" si="8335"/>
        <v>0</v>
      </c>
      <c r="AG2249" s="22">
        <f t="shared" si="8422"/>
        <v>0</v>
      </c>
      <c r="AH2249" s="22">
        <f t="shared" si="8423"/>
        <v>0</v>
      </c>
      <c r="AI2249" s="22">
        <f t="shared" si="8424"/>
        <v>0</v>
      </c>
      <c r="AJ2249" s="22">
        <f t="shared" si="8336"/>
        <v>9362.9</v>
      </c>
      <c r="AK2249" s="22">
        <f t="shared" si="8337"/>
        <v>0</v>
      </c>
      <c r="AL2249" s="22">
        <f t="shared" si="8338"/>
        <v>0</v>
      </c>
      <c r="AM2249" s="22">
        <f t="shared" si="8425"/>
        <v>659.62699999999995</v>
      </c>
      <c r="AN2249" s="22">
        <f t="shared" si="8426"/>
        <v>0</v>
      </c>
      <c r="AO2249" s="22">
        <f t="shared" si="8427"/>
        <v>0</v>
      </c>
      <c r="AP2249" s="22">
        <f t="shared" si="8339"/>
        <v>10022.527</v>
      </c>
      <c r="AQ2249" s="22">
        <f t="shared" si="8340"/>
        <v>0</v>
      </c>
      <c r="AR2249" s="22">
        <f t="shared" si="8341"/>
        <v>0</v>
      </c>
      <c r="AS2249" s="22">
        <f t="shared" si="8428"/>
        <v>0</v>
      </c>
      <c r="AT2249" s="22">
        <f t="shared" si="8429"/>
        <v>0</v>
      </c>
      <c r="AU2249" s="22">
        <f t="shared" si="8430"/>
        <v>0</v>
      </c>
      <c r="AV2249" s="22">
        <f t="shared" si="8342"/>
        <v>10022.527</v>
      </c>
      <c r="AW2249" s="22">
        <f t="shared" si="8343"/>
        <v>0</v>
      </c>
      <c r="AX2249" s="22">
        <f t="shared" si="8344"/>
        <v>0</v>
      </c>
      <c r="AY2249" s="22">
        <f t="shared" si="8458"/>
        <v>0</v>
      </c>
      <c r="AZ2249" s="22">
        <f t="shared" si="8432"/>
        <v>0</v>
      </c>
      <c r="BA2249" s="22">
        <f t="shared" si="8433"/>
        <v>0</v>
      </c>
      <c r="BB2249" s="22">
        <f t="shared" si="8345"/>
        <v>10022.527</v>
      </c>
      <c r="BC2249" s="22">
        <f t="shared" si="8346"/>
        <v>0</v>
      </c>
      <c r="BD2249" s="22">
        <f t="shared" si="8347"/>
        <v>0</v>
      </c>
      <c r="BE2249" s="22">
        <f t="shared" si="8434"/>
        <v>0</v>
      </c>
      <c r="BF2249" s="22">
        <f t="shared" si="8435"/>
        <v>0</v>
      </c>
      <c r="BG2249" s="22">
        <f t="shared" si="8436"/>
        <v>0</v>
      </c>
      <c r="BH2249" s="22">
        <f t="shared" si="8348"/>
        <v>10022.527</v>
      </c>
      <c r="BI2249" s="22">
        <f t="shared" si="8349"/>
        <v>0</v>
      </c>
      <c r="BJ2249" s="22">
        <f t="shared" si="8350"/>
        <v>0</v>
      </c>
      <c r="BK2249" s="22">
        <f t="shared" si="8437"/>
        <v>-27.908000000000001</v>
      </c>
      <c r="BL2249" s="22">
        <f t="shared" si="8438"/>
        <v>0</v>
      </c>
      <c r="BM2249" s="22">
        <f t="shared" si="8439"/>
        <v>0</v>
      </c>
      <c r="BN2249" s="22">
        <f t="shared" si="8351"/>
        <v>9994.6190000000006</v>
      </c>
      <c r="BO2249" s="22">
        <f t="shared" si="8352"/>
        <v>0</v>
      </c>
      <c r="BP2249" s="22">
        <f t="shared" si="8353"/>
        <v>0</v>
      </c>
      <c r="BQ2249" s="22">
        <f t="shared" si="8440"/>
        <v>0</v>
      </c>
      <c r="BR2249" s="22">
        <f t="shared" si="8441"/>
        <v>0</v>
      </c>
      <c r="BS2249" s="22">
        <f t="shared" si="8354"/>
        <v>9994.6190000000006</v>
      </c>
      <c r="BT2249" s="22">
        <f t="shared" si="8355"/>
        <v>0</v>
      </c>
      <c r="BU2249" s="22">
        <f t="shared" si="8356"/>
        <v>0</v>
      </c>
      <c r="BV2249" s="22">
        <f t="shared" si="8442"/>
        <v>0</v>
      </c>
      <c r="BW2249" s="22">
        <f t="shared" si="8443"/>
        <v>0</v>
      </c>
      <c r="BX2249" s="22">
        <f t="shared" si="8357"/>
        <v>9994.6190000000006</v>
      </c>
      <c r="BY2249" s="22">
        <f t="shared" si="8358"/>
        <v>0</v>
      </c>
      <c r="BZ2249" s="22">
        <f t="shared" si="8359"/>
        <v>0</v>
      </c>
      <c r="CA2249" s="22">
        <f t="shared" si="8444"/>
        <v>0</v>
      </c>
      <c r="CB2249" s="22">
        <f t="shared" si="8445"/>
        <v>0</v>
      </c>
      <c r="CC2249" s="22">
        <f t="shared" si="8446"/>
        <v>0</v>
      </c>
      <c r="CD2249" s="22">
        <f t="shared" si="8449"/>
        <v>9994.6190000000006</v>
      </c>
      <c r="CE2249" s="22">
        <f t="shared" si="8447"/>
        <v>0</v>
      </c>
      <c r="CF2249" s="34">
        <f t="shared" si="8455"/>
        <v>9994.6190000000006</v>
      </c>
      <c r="CG2249" s="22">
        <f t="shared" si="8450"/>
        <v>0</v>
      </c>
      <c r="CH2249" s="22">
        <f t="shared" si="8448"/>
        <v>0</v>
      </c>
      <c r="CI2249" s="22">
        <f t="shared" si="8456"/>
        <v>0</v>
      </c>
      <c r="CJ2249" s="22">
        <f t="shared" si="8451"/>
        <v>0</v>
      </c>
      <c r="CK2249" s="22">
        <f t="shared" si="8448"/>
        <v>0</v>
      </c>
      <c r="CL2249" s="22">
        <f t="shared" si="8457"/>
        <v>0</v>
      </c>
      <c r="CM2249" s="22">
        <f t="shared" si="8448"/>
        <v>0</v>
      </c>
      <c r="CN2249" s="15"/>
      <c r="CO2249" s="35"/>
      <c r="CS2249" s="5" t="s">
        <v>29</v>
      </c>
    </row>
    <row r="2250" spans="1:99" x14ac:dyDescent="0.3">
      <c r="A2250" s="36" t="s">
        <v>1301</v>
      </c>
      <c r="B2250" s="16">
        <v>410</v>
      </c>
      <c r="C2250" s="33"/>
      <c r="D2250" s="32"/>
      <c r="E2250" s="33" t="s">
        <v>85</v>
      </c>
      <c r="F2250" s="22">
        <f t="shared" si="8407"/>
        <v>9362.9</v>
      </c>
      <c r="G2250" s="22">
        <f t="shared" si="8408"/>
        <v>0</v>
      </c>
      <c r="H2250" s="22">
        <f t="shared" si="8409"/>
        <v>0</v>
      </c>
      <c r="I2250" s="22">
        <f t="shared" si="8410"/>
        <v>0</v>
      </c>
      <c r="J2250" s="22">
        <f t="shared" si="8411"/>
        <v>0</v>
      </c>
      <c r="K2250" s="22">
        <f t="shared" si="8412"/>
        <v>0</v>
      </c>
      <c r="L2250" s="22">
        <f t="shared" si="8324"/>
        <v>9362.9</v>
      </c>
      <c r="M2250" s="22">
        <f t="shared" si="8325"/>
        <v>0</v>
      </c>
      <c r="N2250" s="22">
        <f t="shared" si="8326"/>
        <v>0</v>
      </c>
      <c r="O2250" s="22">
        <f t="shared" si="8413"/>
        <v>0</v>
      </c>
      <c r="P2250" s="22">
        <f t="shared" si="8414"/>
        <v>0</v>
      </c>
      <c r="Q2250" s="22">
        <f t="shared" si="8415"/>
        <v>0</v>
      </c>
      <c r="R2250" s="22">
        <f t="shared" si="8327"/>
        <v>9362.9</v>
      </c>
      <c r="S2250" s="22">
        <f t="shared" si="8328"/>
        <v>0</v>
      </c>
      <c r="T2250" s="22">
        <f t="shared" si="8329"/>
        <v>0</v>
      </c>
      <c r="U2250" s="22">
        <f t="shared" si="8416"/>
        <v>0</v>
      </c>
      <c r="V2250" s="22">
        <f t="shared" si="8417"/>
        <v>0</v>
      </c>
      <c r="W2250" s="22">
        <f t="shared" si="8418"/>
        <v>0</v>
      </c>
      <c r="X2250" s="22">
        <f t="shared" si="8330"/>
        <v>9362.9</v>
      </c>
      <c r="Y2250" s="22">
        <f t="shared" si="8331"/>
        <v>0</v>
      </c>
      <c r="Z2250" s="22">
        <f t="shared" si="8332"/>
        <v>0</v>
      </c>
      <c r="AA2250" s="22">
        <f t="shared" si="8419"/>
        <v>0</v>
      </c>
      <c r="AB2250" s="22">
        <f t="shared" si="8420"/>
        <v>0</v>
      </c>
      <c r="AC2250" s="22">
        <f t="shared" si="8421"/>
        <v>0</v>
      </c>
      <c r="AD2250" s="22">
        <f t="shared" si="8333"/>
        <v>9362.9</v>
      </c>
      <c r="AE2250" s="22">
        <f t="shared" si="8334"/>
        <v>0</v>
      </c>
      <c r="AF2250" s="22">
        <f t="shared" si="8335"/>
        <v>0</v>
      </c>
      <c r="AG2250" s="22">
        <f t="shared" si="8422"/>
        <v>0</v>
      </c>
      <c r="AH2250" s="22">
        <f t="shared" si="8423"/>
        <v>0</v>
      </c>
      <c r="AI2250" s="22">
        <f t="shared" si="8424"/>
        <v>0</v>
      </c>
      <c r="AJ2250" s="22">
        <f t="shared" si="8336"/>
        <v>9362.9</v>
      </c>
      <c r="AK2250" s="22">
        <f t="shared" si="8337"/>
        <v>0</v>
      </c>
      <c r="AL2250" s="22">
        <f t="shared" si="8338"/>
        <v>0</v>
      </c>
      <c r="AM2250" s="22">
        <f t="shared" si="8425"/>
        <v>659.62699999999995</v>
      </c>
      <c r="AN2250" s="22">
        <f t="shared" si="8426"/>
        <v>0</v>
      </c>
      <c r="AO2250" s="22">
        <f t="shared" si="8427"/>
        <v>0</v>
      </c>
      <c r="AP2250" s="22">
        <f t="shared" si="8339"/>
        <v>10022.527</v>
      </c>
      <c r="AQ2250" s="22">
        <f t="shared" si="8340"/>
        <v>0</v>
      </c>
      <c r="AR2250" s="22">
        <f t="shared" si="8341"/>
        <v>0</v>
      </c>
      <c r="AS2250" s="22">
        <f t="shared" si="8428"/>
        <v>0</v>
      </c>
      <c r="AT2250" s="22">
        <f t="shared" si="8429"/>
        <v>0</v>
      </c>
      <c r="AU2250" s="22">
        <f t="shared" si="8430"/>
        <v>0</v>
      </c>
      <c r="AV2250" s="22">
        <f t="shared" si="8342"/>
        <v>10022.527</v>
      </c>
      <c r="AW2250" s="22">
        <f t="shared" si="8343"/>
        <v>0</v>
      </c>
      <c r="AX2250" s="22">
        <f t="shared" si="8344"/>
        <v>0</v>
      </c>
      <c r="AY2250" s="22">
        <f t="shared" si="8458"/>
        <v>0</v>
      </c>
      <c r="AZ2250" s="22">
        <f t="shared" si="8432"/>
        <v>0</v>
      </c>
      <c r="BA2250" s="22">
        <f t="shared" si="8433"/>
        <v>0</v>
      </c>
      <c r="BB2250" s="22">
        <f t="shared" si="8345"/>
        <v>10022.527</v>
      </c>
      <c r="BC2250" s="22">
        <f t="shared" si="8346"/>
        <v>0</v>
      </c>
      <c r="BD2250" s="22">
        <f t="shared" si="8347"/>
        <v>0</v>
      </c>
      <c r="BE2250" s="22">
        <f t="shared" si="8434"/>
        <v>0</v>
      </c>
      <c r="BF2250" s="22">
        <f t="shared" si="8435"/>
        <v>0</v>
      </c>
      <c r="BG2250" s="22">
        <f t="shared" si="8436"/>
        <v>0</v>
      </c>
      <c r="BH2250" s="22">
        <f t="shared" si="8348"/>
        <v>10022.527</v>
      </c>
      <c r="BI2250" s="22">
        <f t="shared" si="8349"/>
        <v>0</v>
      </c>
      <c r="BJ2250" s="22">
        <f t="shared" si="8350"/>
        <v>0</v>
      </c>
      <c r="BK2250" s="22">
        <f t="shared" si="8437"/>
        <v>-27.908000000000001</v>
      </c>
      <c r="BL2250" s="22">
        <f t="shared" si="8438"/>
        <v>0</v>
      </c>
      <c r="BM2250" s="22">
        <f t="shared" si="8439"/>
        <v>0</v>
      </c>
      <c r="BN2250" s="22">
        <f t="shared" si="8351"/>
        <v>9994.6190000000006</v>
      </c>
      <c r="BO2250" s="22">
        <f t="shared" si="8352"/>
        <v>0</v>
      </c>
      <c r="BP2250" s="22">
        <f t="shared" si="8353"/>
        <v>0</v>
      </c>
      <c r="BQ2250" s="22">
        <f t="shared" si="8440"/>
        <v>0</v>
      </c>
      <c r="BR2250" s="22">
        <f t="shared" si="8441"/>
        <v>0</v>
      </c>
      <c r="BS2250" s="22">
        <f t="shared" si="8354"/>
        <v>9994.6190000000006</v>
      </c>
      <c r="BT2250" s="22">
        <f t="shared" si="8355"/>
        <v>0</v>
      </c>
      <c r="BU2250" s="22">
        <f t="shared" si="8356"/>
        <v>0</v>
      </c>
      <c r="BV2250" s="22">
        <f t="shared" si="8442"/>
        <v>0</v>
      </c>
      <c r="BW2250" s="22">
        <f t="shared" si="8443"/>
        <v>0</v>
      </c>
      <c r="BX2250" s="22">
        <f t="shared" si="8357"/>
        <v>9994.6190000000006</v>
      </c>
      <c r="BY2250" s="22">
        <f t="shared" si="8358"/>
        <v>0</v>
      </c>
      <c r="BZ2250" s="22">
        <f t="shared" si="8359"/>
        <v>0</v>
      </c>
      <c r="CA2250" s="22">
        <f t="shared" si="8444"/>
        <v>0</v>
      </c>
      <c r="CB2250" s="22">
        <f t="shared" si="8445"/>
        <v>0</v>
      </c>
      <c r="CC2250" s="22">
        <f t="shared" si="8446"/>
        <v>0</v>
      </c>
      <c r="CD2250" s="22">
        <f t="shared" si="8449"/>
        <v>9994.6190000000006</v>
      </c>
      <c r="CE2250" s="22">
        <f t="shared" si="8447"/>
        <v>0</v>
      </c>
      <c r="CF2250" s="34">
        <f t="shared" si="8455"/>
        <v>9994.6190000000006</v>
      </c>
      <c r="CG2250" s="22">
        <f t="shared" si="8450"/>
        <v>0</v>
      </c>
      <c r="CH2250" s="22">
        <f t="shared" si="8448"/>
        <v>0</v>
      </c>
      <c r="CI2250" s="22">
        <f t="shared" si="8456"/>
        <v>0</v>
      </c>
      <c r="CJ2250" s="22">
        <f t="shared" si="8451"/>
        <v>0</v>
      </c>
      <c r="CK2250" s="22">
        <f t="shared" si="8448"/>
        <v>0</v>
      </c>
      <c r="CL2250" s="22">
        <f t="shared" si="8457"/>
        <v>0</v>
      </c>
      <c r="CM2250" s="22">
        <f t="shared" si="8448"/>
        <v>0</v>
      </c>
      <c r="CN2250" s="15"/>
      <c r="CO2250" s="35"/>
      <c r="CT2250" s="5" t="s">
        <v>30</v>
      </c>
    </row>
    <row r="2251" spans="1:99" x14ac:dyDescent="0.3">
      <c r="A2251" s="36" t="s">
        <v>1301</v>
      </c>
      <c r="B2251" s="16">
        <v>410</v>
      </c>
      <c r="C2251" s="32" t="s">
        <v>395</v>
      </c>
      <c r="D2251" s="32" t="s">
        <v>105</v>
      </c>
      <c r="E2251" s="33" t="s">
        <v>681</v>
      </c>
      <c r="F2251" s="22">
        <v>9362.9</v>
      </c>
      <c r="G2251" s="22"/>
      <c r="H2251" s="22"/>
      <c r="I2251" s="22"/>
      <c r="J2251" s="22"/>
      <c r="K2251" s="22"/>
      <c r="L2251" s="22">
        <f t="shared" si="8324"/>
        <v>9362.9</v>
      </c>
      <c r="M2251" s="22">
        <f t="shared" si="8325"/>
        <v>0</v>
      </c>
      <c r="N2251" s="22">
        <f t="shared" si="8326"/>
        <v>0</v>
      </c>
      <c r="O2251" s="22"/>
      <c r="P2251" s="22"/>
      <c r="Q2251" s="22"/>
      <c r="R2251" s="22">
        <f t="shared" si="8327"/>
        <v>9362.9</v>
      </c>
      <c r="S2251" s="22">
        <f t="shared" si="8328"/>
        <v>0</v>
      </c>
      <c r="T2251" s="22">
        <f t="shared" si="8329"/>
        <v>0</v>
      </c>
      <c r="U2251" s="22"/>
      <c r="V2251" s="22"/>
      <c r="W2251" s="22"/>
      <c r="X2251" s="22">
        <f t="shared" si="8330"/>
        <v>9362.9</v>
      </c>
      <c r="Y2251" s="22">
        <f t="shared" si="8331"/>
        <v>0</v>
      </c>
      <c r="Z2251" s="22">
        <f t="shared" si="8332"/>
        <v>0</v>
      </c>
      <c r="AA2251" s="22"/>
      <c r="AB2251" s="22"/>
      <c r="AC2251" s="22"/>
      <c r="AD2251" s="22">
        <f t="shared" si="8333"/>
        <v>9362.9</v>
      </c>
      <c r="AE2251" s="22">
        <f t="shared" si="8334"/>
        <v>0</v>
      </c>
      <c r="AF2251" s="22">
        <f t="shared" si="8335"/>
        <v>0</v>
      </c>
      <c r="AG2251" s="22"/>
      <c r="AH2251" s="22"/>
      <c r="AI2251" s="22"/>
      <c r="AJ2251" s="22">
        <f t="shared" si="8336"/>
        <v>9362.9</v>
      </c>
      <c r="AK2251" s="22">
        <f t="shared" si="8337"/>
        <v>0</v>
      </c>
      <c r="AL2251" s="22">
        <f t="shared" si="8338"/>
        <v>0</v>
      </c>
      <c r="AM2251" s="22">
        <v>659.62699999999995</v>
      </c>
      <c r="AN2251" s="22"/>
      <c r="AO2251" s="22"/>
      <c r="AP2251" s="22">
        <f t="shared" si="8339"/>
        <v>10022.527</v>
      </c>
      <c r="AQ2251" s="22">
        <f t="shared" si="8340"/>
        <v>0</v>
      </c>
      <c r="AR2251" s="22">
        <f t="shared" si="8341"/>
        <v>0</v>
      </c>
      <c r="AS2251" s="22"/>
      <c r="AT2251" s="22"/>
      <c r="AU2251" s="22"/>
      <c r="AV2251" s="22">
        <f t="shared" si="8342"/>
        <v>10022.527</v>
      </c>
      <c r="AW2251" s="22">
        <f t="shared" si="8343"/>
        <v>0</v>
      </c>
      <c r="AX2251" s="22">
        <f t="shared" si="8344"/>
        <v>0</v>
      </c>
      <c r="AY2251" s="22"/>
      <c r="AZ2251" s="22"/>
      <c r="BA2251" s="22"/>
      <c r="BB2251" s="22">
        <f t="shared" si="8345"/>
        <v>10022.527</v>
      </c>
      <c r="BC2251" s="22">
        <f t="shared" si="8346"/>
        <v>0</v>
      </c>
      <c r="BD2251" s="22">
        <f t="shared" si="8347"/>
        <v>0</v>
      </c>
      <c r="BE2251" s="22"/>
      <c r="BF2251" s="22"/>
      <c r="BG2251" s="22"/>
      <c r="BH2251" s="22">
        <f t="shared" si="8348"/>
        <v>10022.527</v>
      </c>
      <c r="BI2251" s="22">
        <f t="shared" si="8349"/>
        <v>0</v>
      </c>
      <c r="BJ2251" s="22">
        <f t="shared" si="8350"/>
        <v>0</v>
      </c>
      <c r="BK2251" s="22">
        <v>-27.908000000000001</v>
      </c>
      <c r="BL2251" s="22"/>
      <c r="BM2251" s="22"/>
      <c r="BN2251" s="22">
        <f t="shared" si="8351"/>
        <v>9994.6190000000006</v>
      </c>
      <c r="BO2251" s="22">
        <f t="shared" si="8352"/>
        <v>0</v>
      </c>
      <c r="BP2251" s="22">
        <f t="shared" si="8353"/>
        <v>0</v>
      </c>
      <c r="BQ2251" s="22"/>
      <c r="BR2251" s="22"/>
      <c r="BS2251" s="22">
        <f t="shared" si="8354"/>
        <v>9994.6190000000006</v>
      </c>
      <c r="BT2251" s="22">
        <f t="shared" si="8355"/>
        <v>0</v>
      </c>
      <c r="BU2251" s="22">
        <f t="shared" si="8356"/>
        <v>0</v>
      </c>
      <c r="BV2251" s="22"/>
      <c r="BW2251" s="22"/>
      <c r="BX2251" s="22">
        <f t="shared" si="8357"/>
        <v>9994.6190000000006</v>
      </c>
      <c r="BY2251" s="22">
        <f t="shared" si="8358"/>
        <v>0</v>
      </c>
      <c r="BZ2251" s="22">
        <f t="shared" si="8359"/>
        <v>0</v>
      </c>
      <c r="CA2251" s="22"/>
      <c r="CB2251" s="22"/>
      <c r="CC2251" s="22"/>
      <c r="CD2251" s="22">
        <f t="shared" si="8449"/>
        <v>9994.6190000000006</v>
      </c>
      <c r="CE2251" s="22"/>
      <c r="CF2251" s="34">
        <f t="shared" si="8455"/>
        <v>9994.6190000000006</v>
      </c>
      <c r="CG2251" s="22">
        <f t="shared" si="8450"/>
        <v>0</v>
      </c>
      <c r="CH2251" s="22"/>
      <c r="CI2251" s="22">
        <f t="shared" si="8456"/>
        <v>0</v>
      </c>
      <c r="CJ2251" s="22">
        <f t="shared" si="8451"/>
        <v>0</v>
      </c>
      <c r="CK2251" s="22"/>
      <c r="CL2251" s="22">
        <f t="shared" si="8457"/>
        <v>0</v>
      </c>
      <c r="CM2251" s="22"/>
      <c r="CN2251" s="15"/>
      <c r="CO2251" s="35"/>
    </row>
    <row r="2252" spans="1:99" ht="46.8" x14ac:dyDescent="0.3">
      <c r="A2252" s="36" t="s">
        <v>1303</v>
      </c>
      <c r="B2252" s="36"/>
      <c r="C2252" s="33"/>
      <c r="D2252" s="32"/>
      <c r="E2252" s="33" t="s">
        <v>1304</v>
      </c>
      <c r="F2252" s="22">
        <f t="shared" si="8407"/>
        <v>8982.4</v>
      </c>
      <c r="G2252" s="22">
        <f t="shared" si="8408"/>
        <v>0</v>
      </c>
      <c r="H2252" s="22">
        <f t="shared" si="8409"/>
        <v>0</v>
      </c>
      <c r="I2252" s="22">
        <f t="shared" si="8410"/>
        <v>-1245.127</v>
      </c>
      <c r="J2252" s="22">
        <f t="shared" si="8411"/>
        <v>0</v>
      </c>
      <c r="K2252" s="22">
        <f t="shared" si="8412"/>
        <v>0</v>
      </c>
      <c r="L2252" s="22">
        <f t="shared" si="8324"/>
        <v>7737.2729999999992</v>
      </c>
      <c r="M2252" s="22">
        <f t="shared" si="8325"/>
        <v>0</v>
      </c>
      <c r="N2252" s="22">
        <f t="shared" si="8326"/>
        <v>0</v>
      </c>
      <c r="O2252" s="22">
        <f t="shared" si="8413"/>
        <v>0</v>
      </c>
      <c r="P2252" s="22">
        <f t="shared" si="8414"/>
        <v>0</v>
      </c>
      <c r="Q2252" s="22">
        <f t="shared" si="8415"/>
        <v>0</v>
      </c>
      <c r="R2252" s="22">
        <f t="shared" si="8327"/>
        <v>7737.2729999999992</v>
      </c>
      <c r="S2252" s="22">
        <f t="shared" si="8328"/>
        <v>0</v>
      </c>
      <c r="T2252" s="22">
        <f t="shared" si="8329"/>
        <v>0</v>
      </c>
      <c r="U2252" s="22">
        <f t="shared" si="8416"/>
        <v>0</v>
      </c>
      <c r="V2252" s="22">
        <f t="shared" si="8417"/>
        <v>0</v>
      </c>
      <c r="W2252" s="22">
        <f t="shared" si="8418"/>
        <v>0</v>
      </c>
      <c r="X2252" s="22">
        <f t="shared" si="8330"/>
        <v>7737.2729999999992</v>
      </c>
      <c r="Y2252" s="22">
        <f t="shared" si="8331"/>
        <v>0</v>
      </c>
      <c r="Z2252" s="22">
        <f t="shared" si="8332"/>
        <v>0</v>
      </c>
      <c r="AA2252" s="22">
        <f t="shared" si="8419"/>
        <v>0</v>
      </c>
      <c r="AB2252" s="22">
        <f t="shared" si="8420"/>
        <v>0</v>
      </c>
      <c r="AC2252" s="22">
        <f t="shared" si="8421"/>
        <v>0</v>
      </c>
      <c r="AD2252" s="22">
        <f t="shared" si="8333"/>
        <v>7737.2729999999992</v>
      </c>
      <c r="AE2252" s="22">
        <f t="shared" si="8334"/>
        <v>0</v>
      </c>
      <c r="AF2252" s="22">
        <f t="shared" si="8335"/>
        <v>0</v>
      </c>
      <c r="AG2252" s="22">
        <f t="shared" si="8422"/>
        <v>0</v>
      </c>
      <c r="AH2252" s="22">
        <f t="shared" si="8423"/>
        <v>0</v>
      </c>
      <c r="AI2252" s="22">
        <f t="shared" si="8424"/>
        <v>0</v>
      </c>
      <c r="AJ2252" s="22">
        <f t="shared" si="8336"/>
        <v>7737.2729999999992</v>
      </c>
      <c r="AK2252" s="22">
        <f t="shared" si="8337"/>
        <v>0</v>
      </c>
      <c r="AL2252" s="22">
        <f t="shared" si="8338"/>
        <v>0</v>
      </c>
      <c r="AM2252" s="22">
        <f t="shared" si="8425"/>
        <v>0</v>
      </c>
      <c r="AN2252" s="22">
        <f t="shared" si="8426"/>
        <v>0</v>
      </c>
      <c r="AO2252" s="22">
        <f t="shared" si="8427"/>
        <v>0</v>
      </c>
      <c r="AP2252" s="22">
        <f t="shared" si="8339"/>
        <v>7737.2729999999992</v>
      </c>
      <c r="AQ2252" s="22">
        <f t="shared" si="8340"/>
        <v>0</v>
      </c>
      <c r="AR2252" s="22">
        <f t="shared" si="8341"/>
        <v>0</v>
      </c>
      <c r="AS2252" s="22">
        <f t="shared" si="8428"/>
        <v>0</v>
      </c>
      <c r="AT2252" s="22">
        <f t="shared" si="8429"/>
        <v>0</v>
      </c>
      <c r="AU2252" s="22">
        <f t="shared" si="8430"/>
        <v>0</v>
      </c>
      <c r="AV2252" s="22">
        <f t="shared" si="8342"/>
        <v>7737.2729999999992</v>
      </c>
      <c r="AW2252" s="22">
        <f t="shared" si="8343"/>
        <v>0</v>
      </c>
      <c r="AX2252" s="22">
        <f t="shared" si="8344"/>
        <v>0</v>
      </c>
      <c r="AY2252" s="22">
        <f t="shared" si="8458"/>
        <v>0</v>
      </c>
      <c r="AZ2252" s="22">
        <f t="shared" si="8432"/>
        <v>0</v>
      </c>
      <c r="BA2252" s="22">
        <f t="shared" si="8433"/>
        <v>0</v>
      </c>
      <c r="BB2252" s="22">
        <f t="shared" si="8345"/>
        <v>7737.2729999999992</v>
      </c>
      <c r="BC2252" s="22">
        <f t="shared" si="8346"/>
        <v>0</v>
      </c>
      <c r="BD2252" s="22">
        <f t="shared" si="8347"/>
        <v>0</v>
      </c>
      <c r="BE2252" s="22">
        <f t="shared" si="8434"/>
        <v>0</v>
      </c>
      <c r="BF2252" s="22">
        <f t="shared" si="8435"/>
        <v>0</v>
      </c>
      <c r="BG2252" s="22">
        <f t="shared" si="8436"/>
        <v>0</v>
      </c>
      <c r="BH2252" s="22">
        <f t="shared" si="8348"/>
        <v>7737.2729999999992</v>
      </c>
      <c r="BI2252" s="22">
        <f t="shared" si="8349"/>
        <v>0</v>
      </c>
      <c r="BJ2252" s="22">
        <f t="shared" si="8350"/>
        <v>0</v>
      </c>
      <c r="BK2252" s="22">
        <f t="shared" si="8437"/>
        <v>-4.3849999999999998</v>
      </c>
      <c r="BL2252" s="22">
        <f t="shared" si="8438"/>
        <v>0</v>
      </c>
      <c r="BM2252" s="22">
        <f t="shared" si="8439"/>
        <v>0</v>
      </c>
      <c r="BN2252" s="22">
        <f t="shared" si="8351"/>
        <v>7732.887999999999</v>
      </c>
      <c r="BO2252" s="22">
        <f t="shared" si="8352"/>
        <v>0</v>
      </c>
      <c r="BP2252" s="22">
        <f t="shared" si="8353"/>
        <v>0</v>
      </c>
      <c r="BQ2252" s="22">
        <f t="shared" si="8440"/>
        <v>0</v>
      </c>
      <c r="BR2252" s="22">
        <f t="shared" si="8441"/>
        <v>0</v>
      </c>
      <c r="BS2252" s="22">
        <f t="shared" si="8354"/>
        <v>7732.887999999999</v>
      </c>
      <c r="BT2252" s="22">
        <f t="shared" si="8355"/>
        <v>0</v>
      </c>
      <c r="BU2252" s="22">
        <f t="shared" si="8356"/>
        <v>0</v>
      </c>
      <c r="BV2252" s="22">
        <f t="shared" si="8442"/>
        <v>0</v>
      </c>
      <c r="BW2252" s="22">
        <f t="shared" si="8443"/>
        <v>0</v>
      </c>
      <c r="BX2252" s="22">
        <f t="shared" si="8357"/>
        <v>7732.887999999999</v>
      </c>
      <c r="BY2252" s="22">
        <f t="shared" si="8358"/>
        <v>0</v>
      </c>
      <c r="BZ2252" s="22">
        <f t="shared" si="8359"/>
        <v>0</v>
      </c>
      <c r="CA2252" s="22">
        <f t="shared" si="8444"/>
        <v>0</v>
      </c>
      <c r="CB2252" s="22">
        <f t="shared" si="8445"/>
        <v>0</v>
      </c>
      <c r="CC2252" s="22">
        <f t="shared" si="8446"/>
        <v>0</v>
      </c>
      <c r="CD2252" s="22">
        <f t="shared" si="8449"/>
        <v>7732.887999999999</v>
      </c>
      <c r="CE2252" s="22">
        <f t="shared" si="8447"/>
        <v>0</v>
      </c>
      <c r="CF2252" s="34">
        <f t="shared" si="8455"/>
        <v>7732.887999999999</v>
      </c>
      <c r="CG2252" s="22">
        <f t="shared" si="8450"/>
        <v>0</v>
      </c>
      <c r="CH2252" s="22">
        <f t="shared" si="8448"/>
        <v>0</v>
      </c>
      <c r="CI2252" s="22">
        <f t="shared" si="8456"/>
        <v>0</v>
      </c>
      <c r="CJ2252" s="22">
        <f t="shared" si="8451"/>
        <v>0</v>
      </c>
      <c r="CK2252" s="22">
        <f t="shared" si="8448"/>
        <v>0</v>
      </c>
      <c r="CL2252" s="22">
        <f t="shared" si="8457"/>
        <v>0</v>
      </c>
      <c r="CM2252" s="22">
        <f t="shared" si="8448"/>
        <v>0</v>
      </c>
      <c r="CN2252" s="15"/>
      <c r="CO2252" s="35"/>
      <c r="CU2252" s="5" t="s">
        <v>31</v>
      </c>
    </row>
    <row r="2253" spans="1:99" ht="46.8" x14ac:dyDescent="0.3">
      <c r="A2253" s="36" t="s">
        <v>1303</v>
      </c>
      <c r="B2253" s="36" t="s">
        <v>1288</v>
      </c>
      <c r="C2253" s="33"/>
      <c r="D2253" s="32"/>
      <c r="E2253" s="33" t="s">
        <v>84</v>
      </c>
      <c r="F2253" s="22">
        <f t="shared" si="8407"/>
        <v>8982.4</v>
      </c>
      <c r="G2253" s="22">
        <f t="shared" si="8408"/>
        <v>0</v>
      </c>
      <c r="H2253" s="22">
        <f t="shared" si="8409"/>
        <v>0</v>
      </c>
      <c r="I2253" s="22">
        <f t="shared" si="8410"/>
        <v>-1245.127</v>
      </c>
      <c r="J2253" s="22">
        <f t="shared" si="8411"/>
        <v>0</v>
      </c>
      <c r="K2253" s="22">
        <f t="shared" si="8412"/>
        <v>0</v>
      </c>
      <c r="L2253" s="22">
        <f t="shared" si="8324"/>
        <v>7737.2729999999992</v>
      </c>
      <c r="M2253" s="22">
        <f t="shared" si="8325"/>
        <v>0</v>
      </c>
      <c r="N2253" s="22">
        <f t="shared" si="8326"/>
        <v>0</v>
      </c>
      <c r="O2253" s="22">
        <f t="shared" si="8413"/>
        <v>0</v>
      </c>
      <c r="P2253" s="22">
        <f t="shared" si="8414"/>
        <v>0</v>
      </c>
      <c r="Q2253" s="22">
        <f t="shared" si="8415"/>
        <v>0</v>
      </c>
      <c r="R2253" s="22">
        <f t="shared" si="8327"/>
        <v>7737.2729999999992</v>
      </c>
      <c r="S2253" s="22">
        <f t="shared" si="8328"/>
        <v>0</v>
      </c>
      <c r="T2253" s="22">
        <f t="shared" si="8329"/>
        <v>0</v>
      </c>
      <c r="U2253" s="22">
        <f t="shared" si="8416"/>
        <v>0</v>
      </c>
      <c r="V2253" s="22">
        <f t="shared" si="8417"/>
        <v>0</v>
      </c>
      <c r="W2253" s="22">
        <f t="shared" si="8418"/>
        <v>0</v>
      </c>
      <c r="X2253" s="22">
        <f t="shared" si="8330"/>
        <v>7737.2729999999992</v>
      </c>
      <c r="Y2253" s="22">
        <f t="shared" si="8331"/>
        <v>0</v>
      </c>
      <c r="Z2253" s="22">
        <f t="shared" si="8332"/>
        <v>0</v>
      </c>
      <c r="AA2253" s="22">
        <f t="shared" si="8419"/>
        <v>0</v>
      </c>
      <c r="AB2253" s="22">
        <f t="shared" si="8420"/>
        <v>0</v>
      </c>
      <c r="AC2253" s="22">
        <f t="shared" si="8421"/>
        <v>0</v>
      </c>
      <c r="AD2253" s="22">
        <f t="shared" si="8333"/>
        <v>7737.2729999999992</v>
      </c>
      <c r="AE2253" s="22">
        <f t="shared" si="8334"/>
        <v>0</v>
      </c>
      <c r="AF2253" s="22">
        <f t="shared" si="8335"/>
        <v>0</v>
      </c>
      <c r="AG2253" s="22">
        <f t="shared" si="8422"/>
        <v>0</v>
      </c>
      <c r="AH2253" s="22">
        <f t="shared" si="8423"/>
        <v>0</v>
      </c>
      <c r="AI2253" s="22">
        <f t="shared" si="8424"/>
        <v>0</v>
      </c>
      <c r="AJ2253" s="22">
        <f t="shared" si="8336"/>
        <v>7737.2729999999992</v>
      </c>
      <c r="AK2253" s="22">
        <f t="shared" si="8337"/>
        <v>0</v>
      </c>
      <c r="AL2253" s="22">
        <f t="shared" si="8338"/>
        <v>0</v>
      </c>
      <c r="AM2253" s="22">
        <f t="shared" si="8425"/>
        <v>0</v>
      </c>
      <c r="AN2253" s="22">
        <f t="shared" si="8426"/>
        <v>0</v>
      </c>
      <c r="AO2253" s="22">
        <f t="shared" si="8427"/>
        <v>0</v>
      </c>
      <c r="AP2253" s="22">
        <f t="shared" si="8339"/>
        <v>7737.2729999999992</v>
      </c>
      <c r="AQ2253" s="22">
        <f t="shared" si="8340"/>
        <v>0</v>
      </c>
      <c r="AR2253" s="22">
        <f t="shared" si="8341"/>
        <v>0</v>
      </c>
      <c r="AS2253" s="22">
        <f t="shared" si="8428"/>
        <v>0</v>
      </c>
      <c r="AT2253" s="22">
        <f t="shared" si="8429"/>
        <v>0</v>
      </c>
      <c r="AU2253" s="22">
        <f t="shared" si="8430"/>
        <v>0</v>
      </c>
      <c r="AV2253" s="22">
        <f t="shared" si="8342"/>
        <v>7737.2729999999992</v>
      </c>
      <c r="AW2253" s="22">
        <f t="shared" si="8343"/>
        <v>0</v>
      </c>
      <c r="AX2253" s="22">
        <f t="shared" si="8344"/>
        <v>0</v>
      </c>
      <c r="AY2253" s="22">
        <f t="shared" si="8458"/>
        <v>0</v>
      </c>
      <c r="AZ2253" s="22">
        <f t="shared" si="8432"/>
        <v>0</v>
      </c>
      <c r="BA2253" s="22">
        <f t="shared" si="8433"/>
        <v>0</v>
      </c>
      <c r="BB2253" s="22">
        <f t="shared" si="8345"/>
        <v>7737.2729999999992</v>
      </c>
      <c r="BC2253" s="22">
        <f t="shared" si="8346"/>
        <v>0</v>
      </c>
      <c r="BD2253" s="22">
        <f t="shared" si="8347"/>
        <v>0</v>
      </c>
      <c r="BE2253" s="22">
        <f t="shared" si="8434"/>
        <v>0</v>
      </c>
      <c r="BF2253" s="22">
        <f t="shared" si="8435"/>
        <v>0</v>
      </c>
      <c r="BG2253" s="22">
        <f t="shared" si="8436"/>
        <v>0</v>
      </c>
      <c r="BH2253" s="22">
        <f t="shared" si="8348"/>
        <v>7737.2729999999992</v>
      </c>
      <c r="BI2253" s="22">
        <f t="shared" si="8349"/>
        <v>0</v>
      </c>
      <c r="BJ2253" s="22">
        <f t="shared" si="8350"/>
        <v>0</v>
      </c>
      <c r="BK2253" s="22">
        <f t="shared" si="8437"/>
        <v>-4.3849999999999998</v>
      </c>
      <c r="BL2253" s="22">
        <f t="shared" si="8438"/>
        <v>0</v>
      </c>
      <c r="BM2253" s="22">
        <f t="shared" si="8439"/>
        <v>0</v>
      </c>
      <c r="BN2253" s="22">
        <f t="shared" si="8351"/>
        <v>7732.887999999999</v>
      </c>
      <c r="BO2253" s="22">
        <f t="shared" si="8352"/>
        <v>0</v>
      </c>
      <c r="BP2253" s="22">
        <f t="shared" si="8353"/>
        <v>0</v>
      </c>
      <c r="BQ2253" s="22">
        <f t="shared" si="8440"/>
        <v>0</v>
      </c>
      <c r="BR2253" s="22">
        <f t="shared" si="8441"/>
        <v>0</v>
      </c>
      <c r="BS2253" s="22">
        <f t="shared" si="8354"/>
        <v>7732.887999999999</v>
      </c>
      <c r="BT2253" s="22">
        <f t="shared" si="8355"/>
        <v>0</v>
      </c>
      <c r="BU2253" s="22">
        <f t="shared" si="8356"/>
        <v>0</v>
      </c>
      <c r="BV2253" s="22">
        <f t="shared" si="8442"/>
        <v>0</v>
      </c>
      <c r="BW2253" s="22">
        <f t="shared" si="8443"/>
        <v>0</v>
      </c>
      <c r="BX2253" s="22">
        <f t="shared" si="8357"/>
        <v>7732.887999999999</v>
      </c>
      <c r="BY2253" s="22">
        <f t="shared" si="8358"/>
        <v>0</v>
      </c>
      <c r="BZ2253" s="22">
        <f t="shared" si="8359"/>
        <v>0</v>
      </c>
      <c r="CA2253" s="22">
        <f t="shared" si="8444"/>
        <v>0</v>
      </c>
      <c r="CB2253" s="22">
        <f t="shared" si="8445"/>
        <v>0</v>
      </c>
      <c r="CC2253" s="22">
        <f t="shared" si="8446"/>
        <v>0</v>
      </c>
      <c r="CD2253" s="22">
        <f t="shared" si="8449"/>
        <v>7732.887999999999</v>
      </c>
      <c r="CE2253" s="22">
        <f t="shared" si="8447"/>
        <v>0</v>
      </c>
      <c r="CF2253" s="34">
        <f t="shared" si="8455"/>
        <v>7732.887999999999</v>
      </c>
      <c r="CG2253" s="22">
        <f t="shared" si="8450"/>
        <v>0</v>
      </c>
      <c r="CH2253" s="22">
        <f t="shared" si="8448"/>
        <v>0</v>
      </c>
      <c r="CI2253" s="22">
        <f t="shared" si="8456"/>
        <v>0</v>
      </c>
      <c r="CJ2253" s="22">
        <f t="shared" si="8451"/>
        <v>0</v>
      </c>
      <c r="CK2253" s="22">
        <f t="shared" si="8448"/>
        <v>0</v>
      </c>
      <c r="CL2253" s="22">
        <f t="shared" si="8457"/>
        <v>0</v>
      </c>
      <c r="CM2253" s="22">
        <f t="shared" si="8448"/>
        <v>0</v>
      </c>
      <c r="CN2253" s="15"/>
      <c r="CO2253" s="35"/>
      <c r="CS2253" s="5" t="s">
        <v>29</v>
      </c>
    </row>
    <row r="2254" spans="1:99" x14ac:dyDescent="0.3">
      <c r="A2254" s="36" t="s">
        <v>1303</v>
      </c>
      <c r="B2254" s="16">
        <v>410</v>
      </c>
      <c r="C2254" s="33"/>
      <c r="D2254" s="32"/>
      <c r="E2254" s="33" t="s">
        <v>85</v>
      </c>
      <c r="F2254" s="22">
        <f t="shared" si="8407"/>
        <v>8982.4</v>
      </c>
      <c r="G2254" s="22">
        <f t="shared" si="8408"/>
        <v>0</v>
      </c>
      <c r="H2254" s="22">
        <f t="shared" si="8409"/>
        <v>0</v>
      </c>
      <c r="I2254" s="22">
        <f t="shared" si="8410"/>
        <v>-1245.127</v>
      </c>
      <c r="J2254" s="22">
        <f t="shared" si="8411"/>
        <v>0</v>
      </c>
      <c r="K2254" s="22">
        <f t="shared" si="8412"/>
        <v>0</v>
      </c>
      <c r="L2254" s="22">
        <f t="shared" si="8324"/>
        <v>7737.2729999999992</v>
      </c>
      <c r="M2254" s="22">
        <f t="shared" si="8325"/>
        <v>0</v>
      </c>
      <c r="N2254" s="22">
        <f t="shared" si="8326"/>
        <v>0</v>
      </c>
      <c r="O2254" s="22">
        <f t="shared" si="8413"/>
        <v>0</v>
      </c>
      <c r="P2254" s="22">
        <f t="shared" si="8414"/>
        <v>0</v>
      </c>
      <c r="Q2254" s="22">
        <f t="shared" si="8415"/>
        <v>0</v>
      </c>
      <c r="R2254" s="22">
        <f t="shared" si="8327"/>
        <v>7737.2729999999992</v>
      </c>
      <c r="S2254" s="22">
        <f t="shared" si="8328"/>
        <v>0</v>
      </c>
      <c r="T2254" s="22">
        <f t="shared" si="8329"/>
        <v>0</v>
      </c>
      <c r="U2254" s="22">
        <f t="shared" si="8416"/>
        <v>0</v>
      </c>
      <c r="V2254" s="22">
        <f t="shared" si="8417"/>
        <v>0</v>
      </c>
      <c r="W2254" s="22">
        <f t="shared" si="8418"/>
        <v>0</v>
      </c>
      <c r="X2254" s="22">
        <f t="shared" si="8330"/>
        <v>7737.2729999999992</v>
      </c>
      <c r="Y2254" s="22">
        <f t="shared" si="8331"/>
        <v>0</v>
      </c>
      <c r="Z2254" s="22">
        <f t="shared" si="8332"/>
        <v>0</v>
      </c>
      <c r="AA2254" s="22">
        <f t="shared" si="8419"/>
        <v>0</v>
      </c>
      <c r="AB2254" s="22">
        <f t="shared" si="8420"/>
        <v>0</v>
      </c>
      <c r="AC2254" s="22">
        <f t="shared" si="8421"/>
        <v>0</v>
      </c>
      <c r="AD2254" s="22">
        <f t="shared" si="8333"/>
        <v>7737.2729999999992</v>
      </c>
      <c r="AE2254" s="22">
        <f t="shared" si="8334"/>
        <v>0</v>
      </c>
      <c r="AF2254" s="22">
        <f t="shared" si="8335"/>
        <v>0</v>
      </c>
      <c r="AG2254" s="22">
        <f t="shared" si="8422"/>
        <v>0</v>
      </c>
      <c r="AH2254" s="22">
        <f t="shared" si="8423"/>
        <v>0</v>
      </c>
      <c r="AI2254" s="22">
        <f t="shared" si="8424"/>
        <v>0</v>
      </c>
      <c r="AJ2254" s="22">
        <f t="shared" si="8336"/>
        <v>7737.2729999999992</v>
      </c>
      <c r="AK2254" s="22">
        <f t="shared" si="8337"/>
        <v>0</v>
      </c>
      <c r="AL2254" s="22">
        <f t="shared" si="8338"/>
        <v>0</v>
      </c>
      <c r="AM2254" s="22">
        <f t="shared" si="8425"/>
        <v>0</v>
      </c>
      <c r="AN2254" s="22">
        <f t="shared" si="8426"/>
        <v>0</v>
      </c>
      <c r="AO2254" s="22">
        <f t="shared" si="8427"/>
        <v>0</v>
      </c>
      <c r="AP2254" s="22">
        <f t="shared" si="8339"/>
        <v>7737.2729999999992</v>
      </c>
      <c r="AQ2254" s="22">
        <f t="shared" si="8340"/>
        <v>0</v>
      </c>
      <c r="AR2254" s="22">
        <f t="shared" si="8341"/>
        <v>0</v>
      </c>
      <c r="AS2254" s="22">
        <f t="shared" si="8428"/>
        <v>0</v>
      </c>
      <c r="AT2254" s="22">
        <f t="shared" si="8429"/>
        <v>0</v>
      </c>
      <c r="AU2254" s="22">
        <f t="shared" si="8430"/>
        <v>0</v>
      </c>
      <c r="AV2254" s="22">
        <f t="shared" si="8342"/>
        <v>7737.2729999999992</v>
      </c>
      <c r="AW2254" s="22">
        <f t="shared" si="8343"/>
        <v>0</v>
      </c>
      <c r="AX2254" s="22">
        <f t="shared" si="8344"/>
        <v>0</v>
      </c>
      <c r="AY2254" s="22">
        <f t="shared" si="8458"/>
        <v>0</v>
      </c>
      <c r="AZ2254" s="22">
        <f t="shared" si="8432"/>
        <v>0</v>
      </c>
      <c r="BA2254" s="22">
        <f t="shared" si="8433"/>
        <v>0</v>
      </c>
      <c r="BB2254" s="22">
        <f t="shared" si="8345"/>
        <v>7737.2729999999992</v>
      </c>
      <c r="BC2254" s="22">
        <f t="shared" si="8346"/>
        <v>0</v>
      </c>
      <c r="BD2254" s="22">
        <f t="shared" si="8347"/>
        <v>0</v>
      </c>
      <c r="BE2254" s="22">
        <f t="shared" si="8434"/>
        <v>0</v>
      </c>
      <c r="BF2254" s="22">
        <f t="shared" si="8435"/>
        <v>0</v>
      </c>
      <c r="BG2254" s="22">
        <f t="shared" si="8436"/>
        <v>0</v>
      </c>
      <c r="BH2254" s="22">
        <f t="shared" si="8348"/>
        <v>7737.2729999999992</v>
      </c>
      <c r="BI2254" s="22">
        <f t="shared" si="8349"/>
        <v>0</v>
      </c>
      <c r="BJ2254" s="22">
        <f t="shared" si="8350"/>
        <v>0</v>
      </c>
      <c r="BK2254" s="22">
        <f t="shared" si="8437"/>
        <v>-4.3849999999999998</v>
      </c>
      <c r="BL2254" s="22">
        <f t="shared" si="8438"/>
        <v>0</v>
      </c>
      <c r="BM2254" s="22">
        <f t="shared" si="8439"/>
        <v>0</v>
      </c>
      <c r="BN2254" s="22">
        <f t="shared" si="8351"/>
        <v>7732.887999999999</v>
      </c>
      <c r="BO2254" s="22">
        <f t="shared" si="8352"/>
        <v>0</v>
      </c>
      <c r="BP2254" s="22">
        <f t="shared" si="8353"/>
        <v>0</v>
      </c>
      <c r="BQ2254" s="22">
        <f t="shared" si="8440"/>
        <v>0</v>
      </c>
      <c r="BR2254" s="22">
        <f t="shared" si="8441"/>
        <v>0</v>
      </c>
      <c r="BS2254" s="22">
        <f t="shared" si="8354"/>
        <v>7732.887999999999</v>
      </c>
      <c r="BT2254" s="22">
        <f t="shared" si="8355"/>
        <v>0</v>
      </c>
      <c r="BU2254" s="22">
        <f t="shared" si="8356"/>
        <v>0</v>
      </c>
      <c r="BV2254" s="22">
        <f t="shared" si="8442"/>
        <v>0</v>
      </c>
      <c r="BW2254" s="22">
        <f t="shared" si="8443"/>
        <v>0</v>
      </c>
      <c r="BX2254" s="22">
        <f t="shared" si="8357"/>
        <v>7732.887999999999</v>
      </c>
      <c r="BY2254" s="22">
        <f t="shared" si="8358"/>
        <v>0</v>
      </c>
      <c r="BZ2254" s="22">
        <f t="shared" si="8359"/>
        <v>0</v>
      </c>
      <c r="CA2254" s="22">
        <f t="shared" si="8444"/>
        <v>0</v>
      </c>
      <c r="CB2254" s="22">
        <f t="shared" si="8445"/>
        <v>0</v>
      </c>
      <c r="CC2254" s="22">
        <f t="shared" si="8446"/>
        <v>0</v>
      </c>
      <c r="CD2254" s="22">
        <f t="shared" si="8449"/>
        <v>7732.887999999999</v>
      </c>
      <c r="CE2254" s="22">
        <f t="shared" si="8447"/>
        <v>0</v>
      </c>
      <c r="CF2254" s="34">
        <f t="shared" si="8455"/>
        <v>7732.887999999999</v>
      </c>
      <c r="CG2254" s="22">
        <f t="shared" si="8450"/>
        <v>0</v>
      </c>
      <c r="CH2254" s="22">
        <f t="shared" si="8448"/>
        <v>0</v>
      </c>
      <c r="CI2254" s="22">
        <f t="shared" si="8456"/>
        <v>0</v>
      </c>
      <c r="CJ2254" s="22">
        <f t="shared" si="8451"/>
        <v>0</v>
      </c>
      <c r="CK2254" s="22">
        <f t="shared" si="8448"/>
        <v>0</v>
      </c>
      <c r="CL2254" s="22">
        <f t="shared" si="8457"/>
        <v>0</v>
      </c>
      <c r="CM2254" s="22">
        <f t="shared" si="8448"/>
        <v>0</v>
      </c>
      <c r="CN2254" s="15"/>
      <c r="CO2254" s="35"/>
      <c r="CT2254" s="5" t="s">
        <v>30</v>
      </c>
    </row>
    <row r="2255" spans="1:99" x14ac:dyDescent="0.3">
      <c r="A2255" s="36" t="s">
        <v>1303</v>
      </c>
      <c r="B2255" s="16">
        <v>410</v>
      </c>
      <c r="C2255" s="32" t="s">
        <v>395</v>
      </c>
      <c r="D2255" s="32" t="s">
        <v>105</v>
      </c>
      <c r="E2255" s="33" t="s">
        <v>681</v>
      </c>
      <c r="F2255" s="22">
        <v>8982.4</v>
      </c>
      <c r="G2255" s="22"/>
      <c r="H2255" s="22"/>
      <c r="I2255" s="22">
        <v>-1245.127</v>
      </c>
      <c r="J2255" s="22"/>
      <c r="K2255" s="22"/>
      <c r="L2255" s="22">
        <f t="shared" si="8324"/>
        <v>7737.2729999999992</v>
      </c>
      <c r="M2255" s="22">
        <f t="shared" si="8325"/>
        <v>0</v>
      </c>
      <c r="N2255" s="22">
        <f t="shared" si="8326"/>
        <v>0</v>
      </c>
      <c r="O2255" s="22"/>
      <c r="P2255" s="22"/>
      <c r="Q2255" s="22"/>
      <c r="R2255" s="22">
        <f t="shared" si="8327"/>
        <v>7737.2729999999992</v>
      </c>
      <c r="S2255" s="22">
        <f t="shared" si="8328"/>
        <v>0</v>
      </c>
      <c r="T2255" s="22">
        <f t="shared" si="8329"/>
        <v>0</v>
      </c>
      <c r="U2255" s="22"/>
      <c r="V2255" s="22"/>
      <c r="W2255" s="22"/>
      <c r="X2255" s="22">
        <f t="shared" si="8330"/>
        <v>7737.2729999999992</v>
      </c>
      <c r="Y2255" s="22">
        <f t="shared" si="8331"/>
        <v>0</v>
      </c>
      <c r="Z2255" s="22">
        <f t="shared" si="8332"/>
        <v>0</v>
      </c>
      <c r="AA2255" s="22"/>
      <c r="AB2255" s="22"/>
      <c r="AC2255" s="22"/>
      <c r="AD2255" s="22">
        <f t="shared" si="8333"/>
        <v>7737.2729999999992</v>
      </c>
      <c r="AE2255" s="22">
        <f t="shared" si="8334"/>
        <v>0</v>
      </c>
      <c r="AF2255" s="22">
        <f t="shared" si="8335"/>
        <v>0</v>
      </c>
      <c r="AG2255" s="22"/>
      <c r="AH2255" s="22"/>
      <c r="AI2255" s="22"/>
      <c r="AJ2255" s="22">
        <f t="shared" si="8336"/>
        <v>7737.2729999999992</v>
      </c>
      <c r="AK2255" s="22">
        <f t="shared" si="8337"/>
        <v>0</v>
      </c>
      <c r="AL2255" s="22">
        <f t="shared" si="8338"/>
        <v>0</v>
      </c>
      <c r="AM2255" s="22"/>
      <c r="AN2255" s="22"/>
      <c r="AO2255" s="22"/>
      <c r="AP2255" s="22">
        <f t="shared" si="8339"/>
        <v>7737.2729999999992</v>
      </c>
      <c r="AQ2255" s="22">
        <f t="shared" si="8340"/>
        <v>0</v>
      </c>
      <c r="AR2255" s="22">
        <f t="shared" si="8341"/>
        <v>0</v>
      </c>
      <c r="AS2255" s="22"/>
      <c r="AT2255" s="22"/>
      <c r="AU2255" s="22"/>
      <c r="AV2255" s="22">
        <f t="shared" si="8342"/>
        <v>7737.2729999999992</v>
      </c>
      <c r="AW2255" s="22">
        <f t="shared" si="8343"/>
        <v>0</v>
      </c>
      <c r="AX2255" s="22">
        <f t="shared" si="8344"/>
        <v>0</v>
      </c>
      <c r="AY2255" s="22"/>
      <c r="AZ2255" s="22"/>
      <c r="BA2255" s="22"/>
      <c r="BB2255" s="22">
        <f t="shared" si="8345"/>
        <v>7737.2729999999992</v>
      </c>
      <c r="BC2255" s="22">
        <f t="shared" si="8346"/>
        <v>0</v>
      </c>
      <c r="BD2255" s="22">
        <f t="shared" si="8347"/>
        <v>0</v>
      </c>
      <c r="BE2255" s="22"/>
      <c r="BF2255" s="22"/>
      <c r="BG2255" s="22"/>
      <c r="BH2255" s="22">
        <f t="shared" si="8348"/>
        <v>7737.2729999999992</v>
      </c>
      <c r="BI2255" s="22">
        <f t="shared" si="8349"/>
        <v>0</v>
      </c>
      <c r="BJ2255" s="22">
        <f t="shared" si="8350"/>
        <v>0</v>
      </c>
      <c r="BK2255" s="22">
        <v>-4.3849999999999998</v>
      </c>
      <c r="BL2255" s="22"/>
      <c r="BM2255" s="22"/>
      <c r="BN2255" s="22">
        <f t="shared" si="8351"/>
        <v>7732.887999999999</v>
      </c>
      <c r="BO2255" s="22">
        <f t="shared" si="8352"/>
        <v>0</v>
      </c>
      <c r="BP2255" s="22">
        <f t="shared" si="8353"/>
        <v>0</v>
      </c>
      <c r="BQ2255" s="22"/>
      <c r="BR2255" s="22"/>
      <c r="BS2255" s="22">
        <f t="shared" si="8354"/>
        <v>7732.887999999999</v>
      </c>
      <c r="BT2255" s="22">
        <f t="shared" si="8355"/>
        <v>0</v>
      </c>
      <c r="BU2255" s="22">
        <f t="shared" si="8356"/>
        <v>0</v>
      </c>
      <c r="BV2255" s="22"/>
      <c r="BW2255" s="22"/>
      <c r="BX2255" s="22">
        <f t="shared" si="8357"/>
        <v>7732.887999999999</v>
      </c>
      <c r="BY2255" s="22">
        <f t="shared" si="8358"/>
        <v>0</v>
      </c>
      <c r="BZ2255" s="22">
        <f t="shared" si="8359"/>
        <v>0</v>
      </c>
      <c r="CA2255" s="22"/>
      <c r="CB2255" s="22"/>
      <c r="CC2255" s="22"/>
      <c r="CD2255" s="22">
        <f t="shared" si="8449"/>
        <v>7732.887999999999</v>
      </c>
      <c r="CE2255" s="22"/>
      <c r="CF2255" s="34">
        <f t="shared" si="8455"/>
        <v>7732.887999999999</v>
      </c>
      <c r="CG2255" s="22">
        <f t="shared" si="8450"/>
        <v>0</v>
      </c>
      <c r="CH2255" s="22"/>
      <c r="CI2255" s="22">
        <f t="shared" si="8456"/>
        <v>0</v>
      </c>
      <c r="CJ2255" s="22">
        <f t="shared" si="8451"/>
        <v>0</v>
      </c>
      <c r="CK2255" s="22"/>
      <c r="CL2255" s="22">
        <f t="shared" si="8457"/>
        <v>0</v>
      </c>
      <c r="CM2255" s="22"/>
      <c r="CN2255" s="15"/>
      <c r="CO2255" s="35">
        <v>70</v>
      </c>
    </row>
    <row r="2256" spans="1:99" ht="78" x14ac:dyDescent="0.3">
      <c r="A2256" s="36" t="s">
        <v>1305</v>
      </c>
      <c r="B2256" s="36"/>
      <c r="C2256" s="36"/>
      <c r="D2256" s="36"/>
      <c r="E2256" s="33" t="s">
        <v>695</v>
      </c>
      <c r="F2256" s="22">
        <f t="shared" si="8407"/>
        <v>14572</v>
      </c>
      <c r="G2256" s="22">
        <f t="shared" si="8408"/>
        <v>40592.800000000003</v>
      </c>
      <c r="H2256" s="22">
        <f t="shared" si="8409"/>
        <v>10393.299999999999</v>
      </c>
      <c r="I2256" s="22">
        <f t="shared" si="8410"/>
        <v>0</v>
      </c>
      <c r="J2256" s="22">
        <f t="shared" si="8411"/>
        <v>0</v>
      </c>
      <c r="K2256" s="22">
        <f t="shared" si="8412"/>
        <v>0</v>
      </c>
      <c r="L2256" s="22">
        <f t="shared" ref="L2256:L2319" si="8459">F2256+I2256</f>
        <v>14572</v>
      </c>
      <c r="M2256" s="22">
        <f t="shared" ref="M2256:M2319" si="8460">G2256+J2256</f>
        <v>40592.800000000003</v>
      </c>
      <c r="N2256" s="22">
        <f t="shared" ref="N2256:N2319" si="8461">H2256+K2256</f>
        <v>10393.299999999999</v>
      </c>
      <c r="O2256" s="22">
        <f t="shared" si="8413"/>
        <v>0</v>
      </c>
      <c r="P2256" s="22">
        <f t="shared" si="8414"/>
        <v>0</v>
      </c>
      <c r="Q2256" s="22">
        <f t="shared" si="8415"/>
        <v>0</v>
      </c>
      <c r="R2256" s="22">
        <f t="shared" ref="R2256:R2319" si="8462">L2256+O2256</f>
        <v>14572</v>
      </c>
      <c r="S2256" s="22">
        <f t="shared" ref="S2256:S2319" si="8463">M2256+P2256</f>
        <v>40592.800000000003</v>
      </c>
      <c r="T2256" s="22">
        <f t="shared" ref="T2256:T2319" si="8464">N2256+Q2256</f>
        <v>10393.299999999999</v>
      </c>
      <c r="U2256" s="22">
        <f t="shared" si="8416"/>
        <v>0</v>
      </c>
      <c r="V2256" s="22">
        <f t="shared" si="8417"/>
        <v>0</v>
      </c>
      <c r="W2256" s="22">
        <f t="shared" si="8418"/>
        <v>0</v>
      </c>
      <c r="X2256" s="22">
        <f t="shared" ref="X2256:X2319" si="8465">R2256+U2256</f>
        <v>14572</v>
      </c>
      <c r="Y2256" s="22">
        <f t="shared" ref="Y2256:Y2319" si="8466">S2256+V2256</f>
        <v>40592.800000000003</v>
      </c>
      <c r="Z2256" s="22">
        <f t="shared" ref="Z2256:Z2319" si="8467">T2256+W2256</f>
        <v>10393.299999999999</v>
      </c>
      <c r="AA2256" s="22">
        <f t="shared" si="8419"/>
        <v>0</v>
      </c>
      <c r="AB2256" s="22">
        <f t="shared" si="8420"/>
        <v>0</v>
      </c>
      <c r="AC2256" s="22">
        <f t="shared" si="8421"/>
        <v>0</v>
      </c>
      <c r="AD2256" s="22">
        <f t="shared" ref="AD2256:AD2319" si="8468">X2256+AA2256</f>
        <v>14572</v>
      </c>
      <c r="AE2256" s="22">
        <f t="shared" ref="AE2256:AE2319" si="8469">Y2256+AB2256</f>
        <v>40592.800000000003</v>
      </c>
      <c r="AF2256" s="22">
        <f t="shared" ref="AF2256:AF2319" si="8470">Z2256+AC2256</f>
        <v>10393.299999999999</v>
      </c>
      <c r="AG2256" s="22">
        <f t="shared" si="8422"/>
        <v>0</v>
      </c>
      <c r="AH2256" s="22">
        <f t="shared" si="8423"/>
        <v>0</v>
      </c>
      <c r="AI2256" s="22">
        <f t="shared" si="8424"/>
        <v>0</v>
      </c>
      <c r="AJ2256" s="22">
        <f t="shared" ref="AJ2256:AJ2319" si="8471">AD2256+AG2256</f>
        <v>14572</v>
      </c>
      <c r="AK2256" s="22">
        <f t="shared" ref="AK2256:AK2319" si="8472">AE2256+AH2256</f>
        <v>40592.800000000003</v>
      </c>
      <c r="AL2256" s="22">
        <f t="shared" ref="AL2256:AL2319" si="8473">AF2256+AI2256</f>
        <v>10393.299999999999</v>
      </c>
      <c r="AM2256" s="22">
        <f t="shared" si="8425"/>
        <v>0</v>
      </c>
      <c r="AN2256" s="22">
        <f t="shared" si="8426"/>
        <v>0</v>
      </c>
      <c r="AO2256" s="22">
        <f t="shared" si="8427"/>
        <v>0</v>
      </c>
      <c r="AP2256" s="22">
        <f t="shared" ref="AP2256:AP2319" si="8474">AJ2256+AM2256</f>
        <v>14572</v>
      </c>
      <c r="AQ2256" s="22">
        <f t="shared" ref="AQ2256:AQ2319" si="8475">AK2256+AN2256</f>
        <v>40592.800000000003</v>
      </c>
      <c r="AR2256" s="22">
        <f t="shared" ref="AR2256:AR2319" si="8476">AL2256+AO2256</f>
        <v>10393.299999999999</v>
      </c>
      <c r="AS2256" s="22">
        <f t="shared" si="8428"/>
        <v>0</v>
      </c>
      <c r="AT2256" s="22">
        <f t="shared" si="8429"/>
        <v>0</v>
      </c>
      <c r="AU2256" s="22">
        <f t="shared" si="8430"/>
        <v>0</v>
      </c>
      <c r="AV2256" s="22">
        <f t="shared" ref="AV2256:AV2319" si="8477">AP2256+AS2256</f>
        <v>14572</v>
      </c>
      <c r="AW2256" s="22">
        <f t="shared" ref="AW2256:AW2319" si="8478">AQ2256+AT2256</f>
        <v>40592.800000000003</v>
      </c>
      <c r="AX2256" s="22">
        <f t="shared" ref="AX2256:AX2319" si="8479">AR2256+AU2256</f>
        <v>10393.299999999999</v>
      </c>
      <c r="AY2256" s="22">
        <f t="shared" si="8458"/>
        <v>0</v>
      </c>
      <c r="AZ2256" s="22">
        <f t="shared" si="8432"/>
        <v>0</v>
      </c>
      <c r="BA2256" s="22">
        <f t="shared" si="8433"/>
        <v>0</v>
      </c>
      <c r="BB2256" s="22">
        <f t="shared" ref="BB2256:BB2319" si="8480">AV2256+AY2256</f>
        <v>14572</v>
      </c>
      <c r="BC2256" s="22">
        <f t="shared" ref="BC2256:BC2319" si="8481">AW2256+AZ2256</f>
        <v>40592.800000000003</v>
      </c>
      <c r="BD2256" s="22">
        <f t="shared" ref="BD2256:BD2319" si="8482">AX2256+BA2256</f>
        <v>10393.299999999999</v>
      </c>
      <c r="BE2256" s="22">
        <f t="shared" si="8434"/>
        <v>0</v>
      </c>
      <c r="BF2256" s="22">
        <f t="shared" si="8435"/>
        <v>0</v>
      </c>
      <c r="BG2256" s="22">
        <f t="shared" si="8436"/>
        <v>0</v>
      </c>
      <c r="BH2256" s="22">
        <f t="shared" ref="BH2256:BH2319" si="8483">BB2256+BE2256</f>
        <v>14572</v>
      </c>
      <c r="BI2256" s="22">
        <f t="shared" ref="BI2256:BI2319" si="8484">BC2256+BF2256</f>
        <v>40592.800000000003</v>
      </c>
      <c r="BJ2256" s="22">
        <f t="shared" ref="BJ2256:BJ2319" si="8485">BD2256+BG2256</f>
        <v>10393.299999999999</v>
      </c>
      <c r="BK2256" s="22">
        <f t="shared" si="8437"/>
        <v>0</v>
      </c>
      <c r="BL2256" s="22">
        <f t="shared" si="8438"/>
        <v>78652.098999999987</v>
      </c>
      <c r="BM2256" s="22">
        <f t="shared" si="8439"/>
        <v>0</v>
      </c>
      <c r="BN2256" s="22">
        <f t="shared" ref="BN2256:BN2319" si="8486">BH2256+BK2256</f>
        <v>14572</v>
      </c>
      <c r="BO2256" s="22">
        <f t="shared" ref="BO2256:BO2319" si="8487">BI2256+BL2256</f>
        <v>119244.89899999999</v>
      </c>
      <c r="BP2256" s="22">
        <f t="shared" ref="BP2256:BP2319" si="8488">BJ2256+BM2256</f>
        <v>10393.299999999999</v>
      </c>
      <c r="BQ2256" s="22">
        <f t="shared" si="8440"/>
        <v>0</v>
      </c>
      <c r="BR2256" s="22">
        <f t="shared" si="8441"/>
        <v>0</v>
      </c>
      <c r="BS2256" s="22">
        <f t="shared" ref="BS2256:BS2319" si="8489">BQ2256+BN2256</f>
        <v>14572</v>
      </c>
      <c r="BT2256" s="22">
        <f t="shared" ref="BT2256:BT2319" si="8490">BR2256+BO2256</f>
        <v>119244.89899999999</v>
      </c>
      <c r="BU2256" s="22">
        <f t="shared" ref="BU2256:BU2319" si="8491">BP2256</f>
        <v>10393.299999999999</v>
      </c>
      <c r="BV2256" s="22">
        <f t="shared" si="8442"/>
        <v>0</v>
      </c>
      <c r="BW2256" s="22">
        <f t="shared" si="8443"/>
        <v>0</v>
      </c>
      <c r="BX2256" s="22">
        <f t="shared" ref="BX2256:BX2319" si="8492">BS2256</f>
        <v>14572</v>
      </c>
      <c r="BY2256" s="22">
        <f t="shared" ref="BY2256:BY2319" si="8493">BT2256+BV2256</f>
        <v>119244.89899999999</v>
      </c>
      <c r="BZ2256" s="22">
        <f t="shared" ref="BZ2256:BZ2319" si="8494">BU2256+BW2256</f>
        <v>10393.299999999999</v>
      </c>
      <c r="CA2256" s="22">
        <f t="shared" si="8444"/>
        <v>0</v>
      </c>
      <c r="CB2256" s="22">
        <f t="shared" si="8445"/>
        <v>0</v>
      </c>
      <c r="CC2256" s="22">
        <f t="shared" si="8446"/>
        <v>0</v>
      </c>
      <c r="CD2256" s="22">
        <f t="shared" si="8449"/>
        <v>14572</v>
      </c>
      <c r="CE2256" s="22">
        <f t="shared" si="8447"/>
        <v>0</v>
      </c>
      <c r="CF2256" s="34">
        <f t="shared" si="8455"/>
        <v>14572</v>
      </c>
      <c r="CG2256" s="22">
        <f t="shared" si="8450"/>
        <v>119244.89899999999</v>
      </c>
      <c r="CH2256" s="22">
        <f t="shared" si="8448"/>
        <v>0</v>
      </c>
      <c r="CI2256" s="22">
        <f t="shared" si="8456"/>
        <v>119244.89899999999</v>
      </c>
      <c r="CJ2256" s="22">
        <f t="shared" si="8451"/>
        <v>10393.299999999999</v>
      </c>
      <c r="CK2256" s="22">
        <f t="shared" si="8448"/>
        <v>0</v>
      </c>
      <c r="CL2256" s="22">
        <f t="shared" si="8457"/>
        <v>10393.299999999999</v>
      </c>
      <c r="CM2256" s="22">
        <f t="shared" si="8448"/>
        <v>0</v>
      </c>
      <c r="CN2256" s="15"/>
      <c r="CO2256" s="35"/>
      <c r="CU2256" s="5" t="s">
        <v>31</v>
      </c>
    </row>
    <row r="2257" spans="1:99" ht="46.8" x14ac:dyDescent="0.3">
      <c r="A2257" s="36" t="s">
        <v>1305</v>
      </c>
      <c r="B2257" s="16">
        <v>400</v>
      </c>
      <c r="C2257" s="32"/>
      <c r="D2257" s="32"/>
      <c r="E2257" s="33" t="s">
        <v>84</v>
      </c>
      <c r="F2257" s="22">
        <f t="shared" si="8407"/>
        <v>14572</v>
      </c>
      <c r="G2257" s="22">
        <f t="shared" si="8408"/>
        <v>40592.800000000003</v>
      </c>
      <c r="H2257" s="22">
        <f t="shared" si="8409"/>
        <v>10393.299999999999</v>
      </c>
      <c r="I2257" s="22">
        <f t="shared" si="8410"/>
        <v>0</v>
      </c>
      <c r="J2257" s="22">
        <f t="shared" si="8411"/>
        <v>0</v>
      </c>
      <c r="K2257" s="22">
        <f t="shared" si="8412"/>
        <v>0</v>
      </c>
      <c r="L2257" s="22">
        <f t="shared" si="8459"/>
        <v>14572</v>
      </c>
      <c r="M2257" s="22">
        <f t="shared" si="8460"/>
        <v>40592.800000000003</v>
      </c>
      <c r="N2257" s="22">
        <f t="shared" si="8461"/>
        <v>10393.299999999999</v>
      </c>
      <c r="O2257" s="22">
        <f t="shared" si="8413"/>
        <v>0</v>
      </c>
      <c r="P2257" s="22">
        <f t="shared" si="8414"/>
        <v>0</v>
      </c>
      <c r="Q2257" s="22">
        <f t="shared" si="8415"/>
        <v>0</v>
      </c>
      <c r="R2257" s="22">
        <f t="shared" si="8462"/>
        <v>14572</v>
      </c>
      <c r="S2257" s="22">
        <f t="shared" si="8463"/>
        <v>40592.800000000003</v>
      </c>
      <c r="T2257" s="22">
        <f t="shared" si="8464"/>
        <v>10393.299999999999</v>
      </c>
      <c r="U2257" s="22">
        <f t="shared" si="8416"/>
        <v>0</v>
      </c>
      <c r="V2257" s="22">
        <f t="shared" si="8417"/>
        <v>0</v>
      </c>
      <c r="W2257" s="22">
        <f t="shared" si="8418"/>
        <v>0</v>
      </c>
      <c r="X2257" s="22">
        <f t="shared" si="8465"/>
        <v>14572</v>
      </c>
      <c r="Y2257" s="22">
        <f t="shared" si="8466"/>
        <v>40592.800000000003</v>
      </c>
      <c r="Z2257" s="22">
        <f t="shared" si="8467"/>
        <v>10393.299999999999</v>
      </c>
      <c r="AA2257" s="22">
        <f t="shared" si="8419"/>
        <v>0</v>
      </c>
      <c r="AB2257" s="22">
        <f t="shared" si="8420"/>
        <v>0</v>
      </c>
      <c r="AC2257" s="22">
        <f t="shared" si="8421"/>
        <v>0</v>
      </c>
      <c r="AD2257" s="22">
        <f t="shared" si="8468"/>
        <v>14572</v>
      </c>
      <c r="AE2257" s="22">
        <f t="shared" si="8469"/>
        <v>40592.800000000003</v>
      </c>
      <c r="AF2257" s="22">
        <f t="shared" si="8470"/>
        <v>10393.299999999999</v>
      </c>
      <c r="AG2257" s="22">
        <f t="shared" si="8422"/>
        <v>0</v>
      </c>
      <c r="AH2257" s="22">
        <f t="shared" si="8423"/>
        <v>0</v>
      </c>
      <c r="AI2257" s="22">
        <f t="shared" si="8424"/>
        <v>0</v>
      </c>
      <c r="AJ2257" s="22">
        <f t="shared" si="8471"/>
        <v>14572</v>
      </c>
      <c r="AK2257" s="22">
        <f t="shared" si="8472"/>
        <v>40592.800000000003</v>
      </c>
      <c r="AL2257" s="22">
        <f t="shared" si="8473"/>
        <v>10393.299999999999</v>
      </c>
      <c r="AM2257" s="22">
        <f t="shared" si="8425"/>
        <v>0</v>
      </c>
      <c r="AN2257" s="22">
        <f t="shared" si="8426"/>
        <v>0</v>
      </c>
      <c r="AO2257" s="22">
        <f t="shared" si="8427"/>
        <v>0</v>
      </c>
      <c r="AP2257" s="22">
        <f t="shared" si="8474"/>
        <v>14572</v>
      </c>
      <c r="AQ2257" s="22">
        <f t="shared" si="8475"/>
        <v>40592.800000000003</v>
      </c>
      <c r="AR2257" s="22">
        <f t="shared" si="8476"/>
        <v>10393.299999999999</v>
      </c>
      <c r="AS2257" s="22">
        <f t="shared" si="8428"/>
        <v>0</v>
      </c>
      <c r="AT2257" s="22">
        <f t="shared" si="8429"/>
        <v>0</v>
      </c>
      <c r="AU2257" s="22">
        <f t="shared" si="8430"/>
        <v>0</v>
      </c>
      <c r="AV2257" s="22">
        <f t="shared" si="8477"/>
        <v>14572</v>
      </c>
      <c r="AW2257" s="22">
        <f t="shared" si="8478"/>
        <v>40592.800000000003</v>
      </c>
      <c r="AX2257" s="22">
        <f t="shared" si="8479"/>
        <v>10393.299999999999</v>
      </c>
      <c r="AY2257" s="22">
        <f t="shared" si="8458"/>
        <v>0</v>
      </c>
      <c r="AZ2257" s="22">
        <f t="shared" si="8432"/>
        <v>0</v>
      </c>
      <c r="BA2257" s="22">
        <f t="shared" si="8433"/>
        <v>0</v>
      </c>
      <c r="BB2257" s="22">
        <f t="shared" si="8480"/>
        <v>14572</v>
      </c>
      <c r="BC2257" s="22">
        <f t="shared" si="8481"/>
        <v>40592.800000000003</v>
      </c>
      <c r="BD2257" s="22">
        <f t="shared" si="8482"/>
        <v>10393.299999999999</v>
      </c>
      <c r="BE2257" s="22">
        <f t="shared" si="8434"/>
        <v>0</v>
      </c>
      <c r="BF2257" s="22">
        <f t="shared" si="8435"/>
        <v>0</v>
      </c>
      <c r="BG2257" s="22">
        <f t="shared" si="8436"/>
        <v>0</v>
      </c>
      <c r="BH2257" s="22">
        <f t="shared" si="8483"/>
        <v>14572</v>
      </c>
      <c r="BI2257" s="22">
        <f t="shared" si="8484"/>
        <v>40592.800000000003</v>
      </c>
      <c r="BJ2257" s="22">
        <f t="shared" si="8485"/>
        <v>10393.299999999999</v>
      </c>
      <c r="BK2257" s="22">
        <f t="shared" si="8437"/>
        <v>0</v>
      </c>
      <c r="BL2257" s="22">
        <f t="shared" si="8438"/>
        <v>78652.098999999987</v>
      </c>
      <c r="BM2257" s="22">
        <f t="shared" si="8439"/>
        <v>0</v>
      </c>
      <c r="BN2257" s="22">
        <f t="shared" si="8486"/>
        <v>14572</v>
      </c>
      <c r="BO2257" s="22">
        <f t="shared" si="8487"/>
        <v>119244.89899999999</v>
      </c>
      <c r="BP2257" s="22">
        <f t="shared" si="8488"/>
        <v>10393.299999999999</v>
      </c>
      <c r="BQ2257" s="22">
        <f t="shared" si="8440"/>
        <v>0</v>
      </c>
      <c r="BR2257" s="22">
        <f t="shared" si="8441"/>
        <v>0</v>
      </c>
      <c r="BS2257" s="22">
        <f t="shared" si="8489"/>
        <v>14572</v>
      </c>
      <c r="BT2257" s="22">
        <f t="shared" si="8490"/>
        <v>119244.89899999999</v>
      </c>
      <c r="BU2257" s="22">
        <f t="shared" si="8491"/>
        <v>10393.299999999999</v>
      </c>
      <c r="BV2257" s="22">
        <f t="shared" si="8442"/>
        <v>0</v>
      </c>
      <c r="BW2257" s="22">
        <f t="shared" si="8443"/>
        <v>0</v>
      </c>
      <c r="BX2257" s="22">
        <f t="shared" si="8492"/>
        <v>14572</v>
      </c>
      <c r="BY2257" s="22">
        <f t="shared" si="8493"/>
        <v>119244.89899999999</v>
      </c>
      <c r="BZ2257" s="22">
        <f t="shared" si="8494"/>
        <v>10393.299999999999</v>
      </c>
      <c r="CA2257" s="22">
        <f t="shared" si="8444"/>
        <v>0</v>
      </c>
      <c r="CB2257" s="22">
        <f t="shared" si="8445"/>
        <v>0</v>
      </c>
      <c r="CC2257" s="22">
        <f t="shared" si="8446"/>
        <v>0</v>
      </c>
      <c r="CD2257" s="22">
        <f t="shared" si="8449"/>
        <v>14572</v>
      </c>
      <c r="CE2257" s="22">
        <f t="shared" si="8447"/>
        <v>0</v>
      </c>
      <c r="CF2257" s="34">
        <f t="shared" si="8455"/>
        <v>14572</v>
      </c>
      <c r="CG2257" s="22">
        <f t="shared" si="8450"/>
        <v>119244.89899999999</v>
      </c>
      <c r="CH2257" s="22">
        <f t="shared" si="8448"/>
        <v>0</v>
      </c>
      <c r="CI2257" s="22">
        <f t="shared" si="8456"/>
        <v>119244.89899999999</v>
      </c>
      <c r="CJ2257" s="22">
        <f t="shared" si="8451"/>
        <v>10393.299999999999</v>
      </c>
      <c r="CK2257" s="22">
        <f t="shared" si="8448"/>
        <v>0</v>
      </c>
      <c r="CL2257" s="22">
        <f t="shared" si="8457"/>
        <v>10393.299999999999</v>
      </c>
      <c r="CM2257" s="22">
        <f t="shared" si="8448"/>
        <v>0</v>
      </c>
      <c r="CN2257" s="15"/>
      <c r="CO2257" s="35"/>
      <c r="CS2257" s="5" t="s">
        <v>29</v>
      </c>
    </row>
    <row r="2258" spans="1:99" x14ac:dyDescent="0.3">
      <c r="A2258" s="36" t="s">
        <v>1305</v>
      </c>
      <c r="B2258" s="16">
        <v>410</v>
      </c>
      <c r="C2258" s="32"/>
      <c r="D2258" s="32"/>
      <c r="E2258" s="33" t="s">
        <v>85</v>
      </c>
      <c r="F2258" s="22">
        <f t="shared" si="8407"/>
        <v>14572</v>
      </c>
      <c r="G2258" s="22">
        <f t="shared" si="8408"/>
        <v>40592.800000000003</v>
      </c>
      <c r="H2258" s="22">
        <f t="shared" si="8409"/>
        <v>10393.299999999999</v>
      </c>
      <c r="I2258" s="22">
        <f t="shared" si="8410"/>
        <v>0</v>
      </c>
      <c r="J2258" s="22">
        <f t="shared" si="8411"/>
        <v>0</v>
      </c>
      <c r="K2258" s="22">
        <f t="shared" si="8412"/>
        <v>0</v>
      </c>
      <c r="L2258" s="22">
        <f t="shared" si="8459"/>
        <v>14572</v>
      </c>
      <c r="M2258" s="22">
        <f t="shared" si="8460"/>
        <v>40592.800000000003</v>
      </c>
      <c r="N2258" s="22">
        <f t="shared" si="8461"/>
        <v>10393.299999999999</v>
      </c>
      <c r="O2258" s="22">
        <f t="shared" si="8413"/>
        <v>0</v>
      </c>
      <c r="P2258" s="22">
        <f t="shared" si="8414"/>
        <v>0</v>
      </c>
      <c r="Q2258" s="22">
        <f t="shared" si="8415"/>
        <v>0</v>
      </c>
      <c r="R2258" s="22">
        <f t="shared" si="8462"/>
        <v>14572</v>
      </c>
      <c r="S2258" s="22">
        <f t="shared" si="8463"/>
        <v>40592.800000000003</v>
      </c>
      <c r="T2258" s="22">
        <f t="shared" si="8464"/>
        <v>10393.299999999999</v>
      </c>
      <c r="U2258" s="22">
        <f t="shared" si="8416"/>
        <v>0</v>
      </c>
      <c r="V2258" s="22">
        <f t="shared" si="8417"/>
        <v>0</v>
      </c>
      <c r="W2258" s="22">
        <f t="shared" si="8418"/>
        <v>0</v>
      </c>
      <c r="X2258" s="22">
        <f t="shared" si="8465"/>
        <v>14572</v>
      </c>
      <c r="Y2258" s="22">
        <f t="shared" si="8466"/>
        <v>40592.800000000003</v>
      </c>
      <c r="Z2258" s="22">
        <f t="shared" si="8467"/>
        <v>10393.299999999999</v>
      </c>
      <c r="AA2258" s="22">
        <f t="shared" si="8419"/>
        <v>0</v>
      </c>
      <c r="AB2258" s="22">
        <f t="shared" si="8420"/>
        <v>0</v>
      </c>
      <c r="AC2258" s="22">
        <f t="shared" si="8421"/>
        <v>0</v>
      </c>
      <c r="AD2258" s="22">
        <f t="shared" si="8468"/>
        <v>14572</v>
      </c>
      <c r="AE2258" s="22">
        <f t="shared" si="8469"/>
        <v>40592.800000000003</v>
      </c>
      <c r="AF2258" s="22">
        <f t="shared" si="8470"/>
        <v>10393.299999999999</v>
      </c>
      <c r="AG2258" s="22">
        <f t="shared" si="8422"/>
        <v>0</v>
      </c>
      <c r="AH2258" s="22">
        <f t="shared" si="8423"/>
        <v>0</v>
      </c>
      <c r="AI2258" s="22">
        <f t="shared" si="8424"/>
        <v>0</v>
      </c>
      <c r="AJ2258" s="22">
        <f t="shared" si="8471"/>
        <v>14572</v>
      </c>
      <c r="AK2258" s="22">
        <f t="shared" si="8472"/>
        <v>40592.800000000003</v>
      </c>
      <c r="AL2258" s="22">
        <f t="shared" si="8473"/>
        <v>10393.299999999999</v>
      </c>
      <c r="AM2258" s="22">
        <f t="shared" si="8425"/>
        <v>0</v>
      </c>
      <c r="AN2258" s="22">
        <f t="shared" si="8426"/>
        <v>0</v>
      </c>
      <c r="AO2258" s="22">
        <f t="shared" si="8427"/>
        <v>0</v>
      </c>
      <c r="AP2258" s="22">
        <f t="shared" si="8474"/>
        <v>14572</v>
      </c>
      <c r="AQ2258" s="22">
        <f t="shared" si="8475"/>
        <v>40592.800000000003</v>
      </c>
      <c r="AR2258" s="22">
        <f t="shared" si="8476"/>
        <v>10393.299999999999</v>
      </c>
      <c r="AS2258" s="22">
        <f t="shared" si="8428"/>
        <v>0</v>
      </c>
      <c r="AT2258" s="22">
        <f t="shared" si="8429"/>
        <v>0</v>
      </c>
      <c r="AU2258" s="22">
        <f t="shared" si="8430"/>
        <v>0</v>
      </c>
      <c r="AV2258" s="22">
        <f t="shared" si="8477"/>
        <v>14572</v>
      </c>
      <c r="AW2258" s="22">
        <f t="shared" si="8478"/>
        <v>40592.800000000003</v>
      </c>
      <c r="AX2258" s="22">
        <f t="shared" si="8479"/>
        <v>10393.299999999999</v>
      </c>
      <c r="AY2258" s="22">
        <f t="shared" si="8458"/>
        <v>0</v>
      </c>
      <c r="AZ2258" s="22">
        <f t="shared" si="8432"/>
        <v>0</v>
      </c>
      <c r="BA2258" s="22">
        <f t="shared" si="8433"/>
        <v>0</v>
      </c>
      <c r="BB2258" s="22">
        <f t="shared" si="8480"/>
        <v>14572</v>
      </c>
      <c r="BC2258" s="22">
        <f t="shared" si="8481"/>
        <v>40592.800000000003</v>
      </c>
      <c r="BD2258" s="22">
        <f t="shared" si="8482"/>
        <v>10393.299999999999</v>
      </c>
      <c r="BE2258" s="22">
        <f t="shared" si="8434"/>
        <v>0</v>
      </c>
      <c r="BF2258" s="22">
        <f t="shared" si="8435"/>
        <v>0</v>
      </c>
      <c r="BG2258" s="22">
        <f t="shared" si="8436"/>
        <v>0</v>
      </c>
      <c r="BH2258" s="22">
        <f t="shared" si="8483"/>
        <v>14572</v>
      </c>
      <c r="BI2258" s="22">
        <f t="shared" si="8484"/>
        <v>40592.800000000003</v>
      </c>
      <c r="BJ2258" s="22">
        <f t="shared" si="8485"/>
        <v>10393.299999999999</v>
      </c>
      <c r="BK2258" s="22">
        <f t="shared" si="8437"/>
        <v>0</v>
      </c>
      <c r="BL2258" s="22">
        <f t="shared" si="8438"/>
        <v>78652.098999999987</v>
      </c>
      <c r="BM2258" s="22">
        <f t="shared" si="8439"/>
        <v>0</v>
      </c>
      <c r="BN2258" s="22">
        <f t="shared" si="8486"/>
        <v>14572</v>
      </c>
      <c r="BO2258" s="22">
        <f t="shared" si="8487"/>
        <v>119244.89899999999</v>
      </c>
      <c r="BP2258" s="22">
        <f t="shared" si="8488"/>
        <v>10393.299999999999</v>
      </c>
      <c r="BQ2258" s="22">
        <f t="shared" si="8440"/>
        <v>0</v>
      </c>
      <c r="BR2258" s="22">
        <f t="shared" si="8441"/>
        <v>0</v>
      </c>
      <c r="BS2258" s="22">
        <f t="shared" si="8489"/>
        <v>14572</v>
      </c>
      <c r="BT2258" s="22">
        <f t="shared" si="8490"/>
        <v>119244.89899999999</v>
      </c>
      <c r="BU2258" s="22">
        <f t="shared" si="8491"/>
        <v>10393.299999999999</v>
      </c>
      <c r="BV2258" s="22">
        <f t="shared" si="8442"/>
        <v>0</v>
      </c>
      <c r="BW2258" s="22">
        <f t="shared" si="8443"/>
        <v>0</v>
      </c>
      <c r="BX2258" s="22">
        <f t="shared" si="8492"/>
        <v>14572</v>
      </c>
      <c r="BY2258" s="22">
        <f t="shared" si="8493"/>
        <v>119244.89899999999</v>
      </c>
      <c r="BZ2258" s="22">
        <f t="shared" si="8494"/>
        <v>10393.299999999999</v>
      </c>
      <c r="CA2258" s="22">
        <f t="shared" si="8444"/>
        <v>0</v>
      </c>
      <c r="CB2258" s="22">
        <f t="shared" si="8445"/>
        <v>0</v>
      </c>
      <c r="CC2258" s="22">
        <f t="shared" si="8446"/>
        <v>0</v>
      </c>
      <c r="CD2258" s="22">
        <f t="shared" si="8449"/>
        <v>14572</v>
      </c>
      <c r="CE2258" s="22">
        <f t="shared" si="8447"/>
        <v>0</v>
      </c>
      <c r="CF2258" s="34">
        <f t="shared" si="8455"/>
        <v>14572</v>
      </c>
      <c r="CG2258" s="22">
        <f t="shared" si="8450"/>
        <v>119244.89899999999</v>
      </c>
      <c r="CH2258" s="22">
        <f t="shared" si="8448"/>
        <v>0</v>
      </c>
      <c r="CI2258" s="22">
        <f t="shared" si="8456"/>
        <v>119244.89899999999</v>
      </c>
      <c r="CJ2258" s="22">
        <f t="shared" si="8451"/>
        <v>10393.299999999999</v>
      </c>
      <c r="CK2258" s="22">
        <f t="shared" si="8448"/>
        <v>0</v>
      </c>
      <c r="CL2258" s="22">
        <f t="shared" si="8457"/>
        <v>10393.299999999999</v>
      </c>
      <c r="CM2258" s="22">
        <f t="shared" si="8448"/>
        <v>0</v>
      </c>
      <c r="CN2258" s="15"/>
      <c r="CO2258" s="35"/>
      <c r="CT2258" s="5" t="s">
        <v>30</v>
      </c>
    </row>
    <row r="2259" spans="1:99" x14ac:dyDescent="0.3">
      <c r="A2259" s="36" t="s">
        <v>1305</v>
      </c>
      <c r="B2259" s="16">
        <v>410</v>
      </c>
      <c r="C2259" s="32" t="s">
        <v>395</v>
      </c>
      <c r="D2259" s="32" t="s">
        <v>105</v>
      </c>
      <c r="E2259" s="33" t="s">
        <v>681</v>
      </c>
      <c r="F2259" s="22">
        <v>14572</v>
      </c>
      <c r="G2259" s="22">
        <v>40592.800000000003</v>
      </c>
      <c r="H2259" s="22">
        <v>10393.299999999999</v>
      </c>
      <c r="I2259" s="22"/>
      <c r="J2259" s="22"/>
      <c r="K2259" s="22"/>
      <c r="L2259" s="22">
        <f t="shared" si="8459"/>
        <v>14572</v>
      </c>
      <c r="M2259" s="22">
        <f t="shared" si="8460"/>
        <v>40592.800000000003</v>
      </c>
      <c r="N2259" s="22">
        <f t="shared" si="8461"/>
        <v>10393.299999999999</v>
      </c>
      <c r="O2259" s="22"/>
      <c r="P2259" s="22"/>
      <c r="Q2259" s="22"/>
      <c r="R2259" s="22">
        <f t="shared" si="8462"/>
        <v>14572</v>
      </c>
      <c r="S2259" s="22">
        <f t="shared" si="8463"/>
        <v>40592.800000000003</v>
      </c>
      <c r="T2259" s="22">
        <f t="shared" si="8464"/>
        <v>10393.299999999999</v>
      </c>
      <c r="U2259" s="22"/>
      <c r="V2259" s="22"/>
      <c r="W2259" s="22"/>
      <c r="X2259" s="22">
        <f t="shared" si="8465"/>
        <v>14572</v>
      </c>
      <c r="Y2259" s="22">
        <f t="shared" si="8466"/>
        <v>40592.800000000003</v>
      </c>
      <c r="Z2259" s="22">
        <f t="shared" si="8467"/>
        <v>10393.299999999999</v>
      </c>
      <c r="AA2259" s="22"/>
      <c r="AB2259" s="22"/>
      <c r="AC2259" s="22"/>
      <c r="AD2259" s="22">
        <f t="shared" si="8468"/>
        <v>14572</v>
      </c>
      <c r="AE2259" s="22">
        <f t="shared" si="8469"/>
        <v>40592.800000000003</v>
      </c>
      <c r="AF2259" s="22">
        <f t="shared" si="8470"/>
        <v>10393.299999999999</v>
      </c>
      <c r="AG2259" s="22"/>
      <c r="AH2259" s="22"/>
      <c r="AI2259" s="22"/>
      <c r="AJ2259" s="22">
        <f t="shared" si="8471"/>
        <v>14572</v>
      </c>
      <c r="AK2259" s="22">
        <f t="shared" si="8472"/>
        <v>40592.800000000003</v>
      </c>
      <c r="AL2259" s="22">
        <f t="shared" si="8473"/>
        <v>10393.299999999999</v>
      </c>
      <c r="AM2259" s="22"/>
      <c r="AN2259" s="22"/>
      <c r="AO2259" s="22"/>
      <c r="AP2259" s="22">
        <f t="shared" si="8474"/>
        <v>14572</v>
      </c>
      <c r="AQ2259" s="22">
        <f t="shared" si="8475"/>
        <v>40592.800000000003</v>
      </c>
      <c r="AR2259" s="22">
        <f t="shared" si="8476"/>
        <v>10393.299999999999</v>
      </c>
      <c r="AS2259" s="22"/>
      <c r="AT2259" s="22"/>
      <c r="AU2259" s="22"/>
      <c r="AV2259" s="22">
        <f t="shared" si="8477"/>
        <v>14572</v>
      </c>
      <c r="AW2259" s="22">
        <f t="shared" si="8478"/>
        <v>40592.800000000003</v>
      </c>
      <c r="AX2259" s="22">
        <f t="shared" si="8479"/>
        <v>10393.299999999999</v>
      </c>
      <c r="AY2259" s="22"/>
      <c r="AZ2259" s="22"/>
      <c r="BA2259" s="22"/>
      <c r="BB2259" s="22">
        <f t="shared" si="8480"/>
        <v>14572</v>
      </c>
      <c r="BC2259" s="22">
        <f t="shared" si="8481"/>
        <v>40592.800000000003</v>
      </c>
      <c r="BD2259" s="22">
        <f t="shared" si="8482"/>
        <v>10393.299999999999</v>
      </c>
      <c r="BE2259" s="22"/>
      <c r="BF2259" s="22"/>
      <c r="BG2259" s="22"/>
      <c r="BH2259" s="22">
        <f t="shared" si="8483"/>
        <v>14572</v>
      </c>
      <c r="BI2259" s="22">
        <f t="shared" si="8484"/>
        <v>40592.800000000003</v>
      </c>
      <c r="BJ2259" s="22">
        <f t="shared" si="8485"/>
        <v>10393.299999999999</v>
      </c>
      <c r="BK2259" s="22"/>
      <c r="BL2259" s="22">
        <f>113335.075-34682.976</f>
        <v>78652.098999999987</v>
      </c>
      <c r="BM2259" s="22"/>
      <c r="BN2259" s="22">
        <f t="shared" si="8486"/>
        <v>14572</v>
      </c>
      <c r="BO2259" s="22">
        <f t="shared" si="8487"/>
        <v>119244.89899999999</v>
      </c>
      <c r="BP2259" s="22">
        <f t="shared" si="8488"/>
        <v>10393.299999999999</v>
      </c>
      <c r="BQ2259" s="22"/>
      <c r="BR2259" s="22"/>
      <c r="BS2259" s="22">
        <f t="shared" si="8489"/>
        <v>14572</v>
      </c>
      <c r="BT2259" s="22">
        <f t="shared" si="8490"/>
        <v>119244.89899999999</v>
      </c>
      <c r="BU2259" s="22">
        <f t="shared" si="8491"/>
        <v>10393.299999999999</v>
      </c>
      <c r="BV2259" s="22"/>
      <c r="BW2259" s="22"/>
      <c r="BX2259" s="22">
        <f t="shared" si="8492"/>
        <v>14572</v>
      </c>
      <c r="BY2259" s="22">
        <f t="shared" si="8493"/>
        <v>119244.89899999999</v>
      </c>
      <c r="BZ2259" s="22">
        <f t="shared" si="8494"/>
        <v>10393.299999999999</v>
      </c>
      <c r="CA2259" s="22"/>
      <c r="CB2259" s="22"/>
      <c r="CC2259" s="22"/>
      <c r="CD2259" s="22">
        <f t="shared" si="8449"/>
        <v>14572</v>
      </c>
      <c r="CE2259" s="22"/>
      <c r="CF2259" s="34">
        <f t="shared" si="8455"/>
        <v>14572</v>
      </c>
      <c r="CG2259" s="22">
        <f t="shared" si="8450"/>
        <v>119244.89899999999</v>
      </c>
      <c r="CH2259" s="22"/>
      <c r="CI2259" s="22">
        <f t="shared" si="8456"/>
        <v>119244.89899999999</v>
      </c>
      <c r="CJ2259" s="22">
        <f t="shared" si="8451"/>
        <v>10393.299999999999</v>
      </c>
      <c r="CK2259" s="22"/>
      <c r="CL2259" s="22">
        <f t="shared" si="8457"/>
        <v>10393.299999999999</v>
      </c>
      <c r="CM2259" s="22"/>
      <c r="CN2259" s="15"/>
      <c r="CO2259" s="35"/>
    </row>
    <row r="2260" spans="1:99" ht="140.4" x14ac:dyDescent="0.3">
      <c r="A2260" s="36" t="s">
        <v>1306</v>
      </c>
      <c r="B2260" s="16"/>
      <c r="C2260" s="32"/>
      <c r="D2260" s="32"/>
      <c r="E2260" s="33" t="s">
        <v>1307</v>
      </c>
      <c r="F2260" s="22"/>
      <c r="G2260" s="22"/>
      <c r="H2260" s="22"/>
      <c r="I2260" s="22"/>
      <c r="J2260" s="22"/>
      <c r="K2260" s="22"/>
      <c r="L2260" s="22"/>
      <c r="M2260" s="22"/>
      <c r="N2260" s="22"/>
      <c r="O2260" s="22"/>
      <c r="P2260" s="22"/>
      <c r="Q2260" s="22"/>
      <c r="R2260" s="22"/>
      <c r="S2260" s="22"/>
      <c r="T2260" s="22"/>
      <c r="U2260" s="22"/>
      <c r="V2260" s="22"/>
      <c r="W2260" s="22"/>
      <c r="X2260" s="22"/>
      <c r="Y2260" s="22"/>
      <c r="Z2260" s="22"/>
      <c r="AA2260" s="22"/>
      <c r="AB2260" s="22"/>
      <c r="AC2260" s="22"/>
      <c r="AD2260" s="22"/>
      <c r="AE2260" s="22"/>
      <c r="AF2260" s="22"/>
      <c r="AG2260" s="22"/>
      <c r="AH2260" s="22"/>
      <c r="AI2260" s="22"/>
      <c r="AJ2260" s="22"/>
      <c r="AK2260" s="22"/>
      <c r="AL2260" s="22"/>
      <c r="AM2260" s="22"/>
      <c r="AN2260" s="22"/>
      <c r="AO2260" s="22"/>
      <c r="AP2260" s="22"/>
      <c r="AQ2260" s="22"/>
      <c r="AR2260" s="22"/>
      <c r="AS2260" s="22"/>
      <c r="AT2260" s="22"/>
      <c r="AU2260" s="22"/>
      <c r="AV2260" s="22"/>
      <c r="AW2260" s="22"/>
      <c r="AX2260" s="22"/>
      <c r="AY2260" s="22"/>
      <c r="AZ2260" s="22"/>
      <c r="BA2260" s="22"/>
      <c r="BB2260" s="22"/>
      <c r="BC2260" s="22"/>
      <c r="BD2260" s="22"/>
      <c r="BE2260" s="22"/>
      <c r="BF2260" s="22"/>
      <c r="BG2260" s="22"/>
      <c r="BH2260" s="22"/>
      <c r="BI2260" s="22"/>
      <c r="BJ2260" s="22"/>
      <c r="BK2260" s="22">
        <f t="shared" si="8437"/>
        <v>0</v>
      </c>
      <c r="BL2260" s="22">
        <f t="shared" ref="BL2260:BL2300" si="8495">BL2261</f>
        <v>37778.358999999997</v>
      </c>
      <c r="BM2260" s="22">
        <f t="shared" si="8439"/>
        <v>0</v>
      </c>
      <c r="BN2260" s="22">
        <f t="shared" si="8486"/>
        <v>0</v>
      </c>
      <c r="BO2260" s="22">
        <f t="shared" si="8487"/>
        <v>37778.358999999997</v>
      </c>
      <c r="BP2260" s="22">
        <f t="shared" si="8488"/>
        <v>0</v>
      </c>
      <c r="BQ2260" s="22">
        <f t="shared" si="8440"/>
        <v>0</v>
      </c>
      <c r="BR2260" s="22">
        <f t="shared" si="8441"/>
        <v>0</v>
      </c>
      <c r="BS2260" s="22">
        <f t="shared" si="8489"/>
        <v>0</v>
      </c>
      <c r="BT2260" s="22">
        <f t="shared" si="8490"/>
        <v>37778.358999999997</v>
      </c>
      <c r="BU2260" s="22">
        <f t="shared" si="8491"/>
        <v>0</v>
      </c>
      <c r="BV2260" s="22">
        <f t="shared" si="8442"/>
        <v>0</v>
      </c>
      <c r="BW2260" s="22">
        <f t="shared" si="8443"/>
        <v>0</v>
      </c>
      <c r="BX2260" s="22">
        <f t="shared" si="8492"/>
        <v>0</v>
      </c>
      <c r="BY2260" s="22">
        <f t="shared" si="8493"/>
        <v>37778.358999999997</v>
      </c>
      <c r="BZ2260" s="22">
        <f t="shared" si="8494"/>
        <v>0</v>
      </c>
      <c r="CA2260" s="22">
        <f t="shared" si="8444"/>
        <v>0</v>
      </c>
      <c r="CB2260" s="22">
        <f t="shared" si="8445"/>
        <v>0</v>
      </c>
      <c r="CC2260" s="22">
        <f t="shared" si="8446"/>
        <v>0</v>
      </c>
      <c r="CD2260" s="22">
        <f t="shared" si="8449"/>
        <v>0</v>
      </c>
      <c r="CE2260" s="22">
        <f t="shared" si="8447"/>
        <v>0</v>
      </c>
      <c r="CF2260" s="34">
        <f t="shared" si="8455"/>
        <v>0</v>
      </c>
      <c r="CG2260" s="22">
        <f t="shared" si="8450"/>
        <v>37778.358999999997</v>
      </c>
      <c r="CH2260" s="22">
        <f t="shared" si="8448"/>
        <v>0</v>
      </c>
      <c r="CI2260" s="22">
        <f t="shared" si="8456"/>
        <v>37778.358999999997</v>
      </c>
      <c r="CJ2260" s="22">
        <f t="shared" si="8451"/>
        <v>0</v>
      </c>
      <c r="CK2260" s="22">
        <f t="shared" si="8448"/>
        <v>0</v>
      </c>
      <c r="CL2260" s="22">
        <f t="shared" si="8457"/>
        <v>0</v>
      </c>
      <c r="CM2260" s="22">
        <f t="shared" si="8448"/>
        <v>0</v>
      </c>
      <c r="CN2260" s="15"/>
      <c r="CO2260" s="35"/>
    </row>
    <row r="2261" spans="1:99" ht="46.8" x14ac:dyDescent="0.3">
      <c r="A2261" s="36" t="s">
        <v>1306</v>
      </c>
      <c r="B2261" s="16">
        <v>400</v>
      </c>
      <c r="C2261" s="32"/>
      <c r="D2261" s="32"/>
      <c r="E2261" s="33" t="s">
        <v>84</v>
      </c>
      <c r="F2261" s="22"/>
      <c r="G2261" s="22"/>
      <c r="H2261" s="22"/>
      <c r="I2261" s="22"/>
      <c r="J2261" s="22"/>
      <c r="K2261" s="22"/>
      <c r="L2261" s="22"/>
      <c r="M2261" s="22"/>
      <c r="N2261" s="22"/>
      <c r="O2261" s="22"/>
      <c r="P2261" s="22"/>
      <c r="Q2261" s="22"/>
      <c r="R2261" s="22"/>
      <c r="S2261" s="22"/>
      <c r="T2261" s="22"/>
      <c r="U2261" s="22"/>
      <c r="V2261" s="22"/>
      <c r="W2261" s="22"/>
      <c r="X2261" s="22"/>
      <c r="Y2261" s="22"/>
      <c r="Z2261" s="22"/>
      <c r="AA2261" s="22"/>
      <c r="AB2261" s="22"/>
      <c r="AC2261" s="22"/>
      <c r="AD2261" s="22"/>
      <c r="AE2261" s="22"/>
      <c r="AF2261" s="22"/>
      <c r="AG2261" s="22"/>
      <c r="AH2261" s="22"/>
      <c r="AI2261" s="22"/>
      <c r="AJ2261" s="22"/>
      <c r="AK2261" s="22"/>
      <c r="AL2261" s="22"/>
      <c r="AM2261" s="22"/>
      <c r="AN2261" s="22"/>
      <c r="AO2261" s="22"/>
      <c r="AP2261" s="22"/>
      <c r="AQ2261" s="22"/>
      <c r="AR2261" s="22"/>
      <c r="AS2261" s="22"/>
      <c r="AT2261" s="22"/>
      <c r="AU2261" s="22"/>
      <c r="AV2261" s="22"/>
      <c r="AW2261" s="22"/>
      <c r="AX2261" s="22"/>
      <c r="AY2261" s="22"/>
      <c r="AZ2261" s="22"/>
      <c r="BA2261" s="22"/>
      <c r="BB2261" s="22"/>
      <c r="BC2261" s="22"/>
      <c r="BD2261" s="22"/>
      <c r="BE2261" s="22"/>
      <c r="BF2261" s="22"/>
      <c r="BG2261" s="22"/>
      <c r="BH2261" s="22"/>
      <c r="BI2261" s="22"/>
      <c r="BJ2261" s="22"/>
      <c r="BK2261" s="22">
        <f t="shared" si="8437"/>
        <v>0</v>
      </c>
      <c r="BL2261" s="22">
        <f t="shared" si="8495"/>
        <v>37778.358999999997</v>
      </c>
      <c r="BM2261" s="22">
        <f t="shared" si="8439"/>
        <v>0</v>
      </c>
      <c r="BN2261" s="22">
        <f t="shared" si="8486"/>
        <v>0</v>
      </c>
      <c r="BO2261" s="22">
        <f t="shared" si="8487"/>
        <v>37778.358999999997</v>
      </c>
      <c r="BP2261" s="22">
        <f t="shared" si="8488"/>
        <v>0</v>
      </c>
      <c r="BQ2261" s="22">
        <f t="shared" si="8440"/>
        <v>0</v>
      </c>
      <c r="BR2261" s="22">
        <f t="shared" si="8441"/>
        <v>0</v>
      </c>
      <c r="BS2261" s="22">
        <f t="shared" si="8489"/>
        <v>0</v>
      </c>
      <c r="BT2261" s="22">
        <f t="shared" si="8490"/>
        <v>37778.358999999997</v>
      </c>
      <c r="BU2261" s="22">
        <f t="shared" si="8491"/>
        <v>0</v>
      </c>
      <c r="BV2261" s="22">
        <f t="shared" si="8442"/>
        <v>0</v>
      </c>
      <c r="BW2261" s="22">
        <f t="shared" si="8443"/>
        <v>0</v>
      </c>
      <c r="BX2261" s="22">
        <f t="shared" si="8492"/>
        <v>0</v>
      </c>
      <c r="BY2261" s="22">
        <f t="shared" si="8493"/>
        <v>37778.358999999997</v>
      </c>
      <c r="BZ2261" s="22">
        <f t="shared" si="8494"/>
        <v>0</v>
      </c>
      <c r="CA2261" s="22">
        <f t="shared" si="8444"/>
        <v>0</v>
      </c>
      <c r="CB2261" s="22">
        <f t="shared" si="8445"/>
        <v>0</v>
      </c>
      <c r="CC2261" s="22">
        <f t="shared" si="8446"/>
        <v>0</v>
      </c>
      <c r="CD2261" s="22">
        <f t="shared" si="8449"/>
        <v>0</v>
      </c>
      <c r="CE2261" s="22">
        <f t="shared" si="8447"/>
        <v>0</v>
      </c>
      <c r="CF2261" s="34">
        <f t="shared" si="8455"/>
        <v>0</v>
      </c>
      <c r="CG2261" s="22">
        <f t="shared" si="8450"/>
        <v>37778.358999999997</v>
      </c>
      <c r="CH2261" s="22">
        <f t="shared" si="8448"/>
        <v>0</v>
      </c>
      <c r="CI2261" s="22">
        <f t="shared" si="8456"/>
        <v>37778.358999999997</v>
      </c>
      <c r="CJ2261" s="22">
        <f t="shared" si="8451"/>
        <v>0</v>
      </c>
      <c r="CK2261" s="22">
        <f t="shared" si="8448"/>
        <v>0</v>
      </c>
      <c r="CL2261" s="22">
        <f t="shared" si="8457"/>
        <v>0</v>
      </c>
      <c r="CM2261" s="22">
        <f t="shared" si="8448"/>
        <v>0</v>
      </c>
      <c r="CN2261" s="15"/>
      <c r="CO2261" s="35"/>
    </row>
    <row r="2262" spans="1:99" x14ac:dyDescent="0.3">
      <c r="A2262" s="36" t="s">
        <v>1306</v>
      </c>
      <c r="B2262" s="16">
        <v>410</v>
      </c>
      <c r="C2262" s="32"/>
      <c r="D2262" s="32"/>
      <c r="E2262" s="33" t="s">
        <v>85</v>
      </c>
      <c r="F2262" s="22"/>
      <c r="G2262" s="22"/>
      <c r="H2262" s="22"/>
      <c r="I2262" s="22"/>
      <c r="J2262" s="22"/>
      <c r="K2262" s="22"/>
      <c r="L2262" s="22"/>
      <c r="M2262" s="22"/>
      <c r="N2262" s="22"/>
      <c r="O2262" s="22"/>
      <c r="P2262" s="22"/>
      <c r="Q2262" s="22"/>
      <c r="R2262" s="22"/>
      <c r="S2262" s="22"/>
      <c r="T2262" s="22"/>
      <c r="U2262" s="22"/>
      <c r="V2262" s="22"/>
      <c r="W2262" s="22"/>
      <c r="X2262" s="22"/>
      <c r="Y2262" s="22"/>
      <c r="Z2262" s="22"/>
      <c r="AA2262" s="22"/>
      <c r="AB2262" s="22"/>
      <c r="AC2262" s="22"/>
      <c r="AD2262" s="22"/>
      <c r="AE2262" s="22"/>
      <c r="AF2262" s="22"/>
      <c r="AG2262" s="22"/>
      <c r="AH2262" s="22"/>
      <c r="AI2262" s="22"/>
      <c r="AJ2262" s="22"/>
      <c r="AK2262" s="22"/>
      <c r="AL2262" s="22"/>
      <c r="AM2262" s="22"/>
      <c r="AN2262" s="22"/>
      <c r="AO2262" s="22"/>
      <c r="AP2262" s="22"/>
      <c r="AQ2262" s="22"/>
      <c r="AR2262" s="22"/>
      <c r="AS2262" s="22"/>
      <c r="AT2262" s="22"/>
      <c r="AU2262" s="22"/>
      <c r="AV2262" s="22"/>
      <c r="AW2262" s="22"/>
      <c r="AX2262" s="22"/>
      <c r="AY2262" s="22"/>
      <c r="AZ2262" s="22"/>
      <c r="BA2262" s="22"/>
      <c r="BB2262" s="22"/>
      <c r="BC2262" s="22"/>
      <c r="BD2262" s="22"/>
      <c r="BE2262" s="22"/>
      <c r="BF2262" s="22"/>
      <c r="BG2262" s="22"/>
      <c r="BH2262" s="22"/>
      <c r="BI2262" s="22"/>
      <c r="BJ2262" s="22"/>
      <c r="BK2262" s="22">
        <f t="shared" si="8437"/>
        <v>0</v>
      </c>
      <c r="BL2262" s="22">
        <f t="shared" si="8495"/>
        <v>37778.358999999997</v>
      </c>
      <c r="BM2262" s="22">
        <f t="shared" si="8439"/>
        <v>0</v>
      </c>
      <c r="BN2262" s="22">
        <f t="shared" si="8486"/>
        <v>0</v>
      </c>
      <c r="BO2262" s="22">
        <f t="shared" si="8487"/>
        <v>37778.358999999997</v>
      </c>
      <c r="BP2262" s="22">
        <f t="shared" si="8488"/>
        <v>0</v>
      </c>
      <c r="BQ2262" s="22">
        <f t="shared" si="8440"/>
        <v>0</v>
      </c>
      <c r="BR2262" s="22">
        <f t="shared" si="8441"/>
        <v>0</v>
      </c>
      <c r="BS2262" s="22">
        <f t="shared" si="8489"/>
        <v>0</v>
      </c>
      <c r="BT2262" s="22">
        <f t="shared" si="8490"/>
        <v>37778.358999999997</v>
      </c>
      <c r="BU2262" s="22">
        <f t="shared" si="8491"/>
        <v>0</v>
      </c>
      <c r="BV2262" s="22">
        <f t="shared" si="8442"/>
        <v>0</v>
      </c>
      <c r="BW2262" s="22">
        <f t="shared" si="8443"/>
        <v>0</v>
      </c>
      <c r="BX2262" s="22">
        <f t="shared" si="8492"/>
        <v>0</v>
      </c>
      <c r="BY2262" s="22">
        <f t="shared" si="8493"/>
        <v>37778.358999999997</v>
      </c>
      <c r="BZ2262" s="22">
        <f t="shared" si="8494"/>
        <v>0</v>
      </c>
      <c r="CA2262" s="22">
        <f t="shared" si="8444"/>
        <v>0</v>
      </c>
      <c r="CB2262" s="22">
        <f t="shared" si="8445"/>
        <v>0</v>
      </c>
      <c r="CC2262" s="22">
        <f t="shared" si="8446"/>
        <v>0</v>
      </c>
      <c r="CD2262" s="22">
        <f t="shared" si="8449"/>
        <v>0</v>
      </c>
      <c r="CE2262" s="22">
        <f t="shared" si="8447"/>
        <v>0</v>
      </c>
      <c r="CF2262" s="34">
        <f t="shared" si="8455"/>
        <v>0</v>
      </c>
      <c r="CG2262" s="22">
        <f t="shared" si="8450"/>
        <v>37778.358999999997</v>
      </c>
      <c r="CH2262" s="22">
        <f t="shared" si="8448"/>
        <v>0</v>
      </c>
      <c r="CI2262" s="22">
        <f t="shared" si="8456"/>
        <v>37778.358999999997</v>
      </c>
      <c r="CJ2262" s="22">
        <f t="shared" si="8451"/>
        <v>0</v>
      </c>
      <c r="CK2262" s="22">
        <f t="shared" si="8448"/>
        <v>0</v>
      </c>
      <c r="CL2262" s="22">
        <f t="shared" si="8457"/>
        <v>0</v>
      </c>
      <c r="CM2262" s="22">
        <f t="shared" si="8448"/>
        <v>0</v>
      </c>
      <c r="CN2262" s="15"/>
      <c r="CO2262" s="35"/>
    </row>
    <row r="2263" spans="1:99" x14ac:dyDescent="0.3">
      <c r="A2263" s="36" t="s">
        <v>1306</v>
      </c>
      <c r="B2263" s="16">
        <v>410</v>
      </c>
      <c r="C2263" s="32" t="s">
        <v>395</v>
      </c>
      <c r="D2263" s="32" t="s">
        <v>105</v>
      </c>
      <c r="E2263" s="33" t="s">
        <v>681</v>
      </c>
      <c r="F2263" s="22"/>
      <c r="G2263" s="22"/>
      <c r="H2263" s="22"/>
      <c r="I2263" s="22"/>
      <c r="J2263" s="22"/>
      <c r="K2263" s="22"/>
      <c r="L2263" s="22"/>
      <c r="M2263" s="22"/>
      <c r="N2263" s="22"/>
      <c r="O2263" s="22"/>
      <c r="P2263" s="22"/>
      <c r="Q2263" s="22"/>
      <c r="R2263" s="22"/>
      <c r="S2263" s="22"/>
      <c r="T2263" s="22"/>
      <c r="U2263" s="22"/>
      <c r="V2263" s="22"/>
      <c r="W2263" s="22"/>
      <c r="X2263" s="22"/>
      <c r="Y2263" s="22"/>
      <c r="Z2263" s="22"/>
      <c r="AA2263" s="22"/>
      <c r="AB2263" s="22"/>
      <c r="AC2263" s="22"/>
      <c r="AD2263" s="22"/>
      <c r="AE2263" s="22"/>
      <c r="AF2263" s="22"/>
      <c r="AG2263" s="22"/>
      <c r="AH2263" s="22"/>
      <c r="AI2263" s="22"/>
      <c r="AJ2263" s="22"/>
      <c r="AK2263" s="22"/>
      <c r="AL2263" s="22"/>
      <c r="AM2263" s="22"/>
      <c r="AN2263" s="22"/>
      <c r="AO2263" s="22"/>
      <c r="AP2263" s="22"/>
      <c r="AQ2263" s="22"/>
      <c r="AR2263" s="22"/>
      <c r="AS2263" s="22"/>
      <c r="AT2263" s="22"/>
      <c r="AU2263" s="22"/>
      <c r="AV2263" s="22"/>
      <c r="AW2263" s="22"/>
      <c r="AX2263" s="22"/>
      <c r="AY2263" s="22"/>
      <c r="AZ2263" s="22"/>
      <c r="BA2263" s="22"/>
      <c r="BB2263" s="22"/>
      <c r="BC2263" s="22"/>
      <c r="BD2263" s="22"/>
      <c r="BE2263" s="22"/>
      <c r="BF2263" s="22"/>
      <c r="BG2263" s="22"/>
      <c r="BH2263" s="22"/>
      <c r="BI2263" s="22"/>
      <c r="BJ2263" s="22"/>
      <c r="BK2263" s="22"/>
      <c r="BL2263" s="22">
        <v>37778.358999999997</v>
      </c>
      <c r="BM2263" s="22"/>
      <c r="BN2263" s="22">
        <f t="shared" si="8486"/>
        <v>0</v>
      </c>
      <c r="BO2263" s="22">
        <f t="shared" si="8487"/>
        <v>37778.358999999997</v>
      </c>
      <c r="BP2263" s="22">
        <f t="shared" si="8488"/>
        <v>0</v>
      </c>
      <c r="BQ2263" s="22"/>
      <c r="BR2263" s="22"/>
      <c r="BS2263" s="22">
        <f t="shared" si="8489"/>
        <v>0</v>
      </c>
      <c r="BT2263" s="22">
        <f t="shared" si="8490"/>
        <v>37778.358999999997</v>
      </c>
      <c r="BU2263" s="22">
        <f t="shared" si="8491"/>
        <v>0</v>
      </c>
      <c r="BV2263" s="22"/>
      <c r="BW2263" s="22"/>
      <c r="BX2263" s="22">
        <f t="shared" si="8492"/>
        <v>0</v>
      </c>
      <c r="BY2263" s="22">
        <f t="shared" si="8493"/>
        <v>37778.358999999997</v>
      </c>
      <c r="BZ2263" s="22">
        <f t="shared" si="8494"/>
        <v>0</v>
      </c>
      <c r="CA2263" s="22"/>
      <c r="CB2263" s="22"/>
      <c r="CC2263" s="22"/>
      <c r="CD2263" s="22">
        <f t="shared" si="8449"/>
        <v>0</v>
      </c>
      <c r="CE2263" s="22"/>
      <c r="CF2263" s="34">
        <f t="shared" si="8455"/>
        <v>0</v>
      </c>
      <c r="CG2263" s="22">
        <f t="shared" si="8450"/>
        <v>37778.358999999997</v>
      </c>
      <c r="CH2263" s="22"/>
      <c r="CI2263" s="22">
        <f t="shared" si="8456"/>
        <v>37778.358999999997</v>
      </c>
      <c r="CJ2263" s="22">
        <f t="shared" si="8451"/>
        <v>0</v>
      </c>
      <c r="CK2263" s="22"/>
      <c r="CL2263" s="22">
        <f t="shared" si="8457"/>
        <v>0</v>
      </c>
      <c r="CM2263" s="22"/>
      <c r="CN2263" s="15"/>
      <c r="CO2263" s="35"/>
    </row>
    <row r="2264" spans="1:99" ht="93.6" x14ac:dyDescent="0.3">
      <c r="A2264" s="36" t="s">
        <v>1308</v>
      </c>
      <c r="B2264" s="16"/>
      <c r="C2264" s="32"/>
      <c r="D2264" s="32"/>
      <c r="E2264" s="33" t="s">
        <v>1309</v>
      </c>
      <c r="F2264" s="22">
        <f t="shared" si="8407"/>
        <v>1914</v>
      </c>
      <c r="G2264" s="22">
        <f t="shared" si="8408"/>
        <v>0</v>
      </c>
      <c r="H2264" s="22">
        <f t="shared" si="8409"/>
        <v>0</v>
      </c>
      <c r="I2264" s="22">
        <f t="shared" si="8410"/>
        <v>0</v>
      </c>
      <c r="J2264" s="22">
        <f t="shared" si="8411"/>
        <v>0</v>
      </c>
      <c r="K2264" s="22">
        <f t="shared" si="8412"/>
        <v>0</v>
      </c>
      <c r="L2264" s="22">
        <f t="shared" si="8459"/>
        <v>1914</v>
      </c>
      <c r="M2264" s="22">
        <f t="shared" si="8460"/>
        <v>0</v>
      </c>
      <c r="N2264" s="22">
        <f t="shared" si="8461"/>
        <v>0</v>
      </c>
      <c r="O2264" s="22">
        <f t="shared" si="8413"/>
        <v>0</v>
      </c>
      <c r="P2264" s="22">
        <f t="shared" si="8414"/>
        <v>0</v>
      </c>
      <c r="Q2264" s="22">
        <f t="shared" si="8415"/>
        <v>0</v>
      </c>
      <c r="R2264" s="22">
        <f t="shared" si="8462"/>
        <v>1914</v>
      </c>
      <c r="S2264" s="22">
        <f t="shared" si="8463"/>
        <v>0</v>
      </c>
      <c r="T2264" s="22">
        <f t="shared" si="8464"/>
        <v>0</v>
      </c>
      <c r="U2264" s="22">
        <f t="shared" si="8416"/>
        <v>0</v>
      </c>
      <c r="V2264" s="22">
        <f t="shared" si="8417"/>
        <v>0</v>
      </c>
      <c r="W2264" s="22">
        <f t="shared" si="8418"/>
        <v>0</v>
      </c>
      <c r="X2264" s="22">
        <f t="shared" si="8465"/>
        <v>1914</v>
      </c>
      <c r="Y2264" s="22">
        <f t="shared" si="8466"/>
        <v>0</v>
      </c>
      <c r="Z2264" s="22">
        <f t="shared" si="8467"/>
        <v>0</v>
      </c>
      <c r="AA2264" s="22">
        <f t="shared" si="8419"/>
        <v>0</v>
      </c>
      <c r="AB2264" s="22">
        <f t="shared" si="8420"/>
        <v>0</v>
      </c>
      <c r="AC2264" s="22">
        <f t="shared" si="8421"/>
        <v>0</v>
      </c>
      <c r="AD2264" s="22">
        <f t="shared" si="8468"/>
        <v>1914</v>
      </c>
      <c r="AE2264" s="22">
        <f t="shared" si="8469"/>
        <v>0</v>
      </c>
      <c r="AF2264" s="22">
        <f t="shared" si="8470"/>
        <v>0</v>
      </c>
      <c r="AG2264" s="22">
        <f t="shared" si="8422"/>
        <v>0</v>
      </c>
      <c r="AH2264" s="22">
        <f t="shared" si="8423"/>
        <v>0</v>
      </c>
      <c r="AI2264" s="22">
        <f t="shared" si="8424"/>
        <v>0</v>
      </c>
      <c r="AJ2264" s="22">
        <f t="shared" si="8471"/>
        <v>1914</v>
      </c>
      <c r="AK2264" s="22">
        <f t="shared" si="8472"/>
        <v>0</v>
      </c>
      <c r="AL2264" s="22">
        <f t="shared" si="8473"/>
        <v>0</v>
      </c>
      <c r="AM2264" s="22">
        <f t="shared" si="8425"/>
        <v>0</v>
      </c>
      <c r="AN2264" s="22">
        <f t="shared" si="8426"/>
        <v>0</v>
      </c>
      <c r="AO2264" s="22">
        <f t="shared" si="8427"/>
        <v>0</v>
      </c>
      <c r="AP2264" s="22">
        <f t="shared" si="8474"/>
        <v>1914</v>
      </c>
      <c r="AQ2264" s="22">
        <f t="shared" si="8475"/>
        <v>0</v>
      </c>
      <c r="AR2264" s="22">
        <f t="shared" si="8476"/>
        <v>0</v>
      </c>
      <c r="AS2264" s="22">
        <f t="shared" si="8428"/>
        <v>0</v>
      </c>
      <c r="AT2264" s="22">
        <f t="shared" si="8429"/>
        <v>0</v>
      </c>
      <c r="AU2264" s="22">
        <f t="shared" si="8430"/>
        <v>0</v>
      </c>
      <c r="AV2264" s="22">
        <f t="shared" si="8477"/>
        <v>1914</v>
      </c>
      <c r="AW2264" s="22">
        <f t="shared" si="8478"/>
        <v>0</v>
      </c>
      <c r="AX2264" s="22">
        <f t="shared" si="8479"/>
        <v>0</v>
      </c>
      <c r="AY2264" s="22">
        <f t="shared" si="8458"/>
        <v>-1914</v>
      </c>
      <c r="AZ2264" s="22">
        <f t="shared" si="8432"/>
        <v>1914</v>
      </c>
      <c r="BA2264" s="22">
        <f t="shared" si="8433"/>
        <v>0</v>
      </c>
      <c r="BB2264" s="22">
        <f t="shared" si="8480"/>
        <v>0</v>
      </c>
      <c r="BC2264" s="22">
        <f t="shared" si="8481"/>
        <v>1914</v>
      </c>
      <c r="BD2264" s="22">
        <f t="shared" si="8482"/>
        <v>0</v>
      </c>
      <c r="BE2264" s="22">
        <f t="shared" si="8434"/>
        <v>0</v>
      </c>
      <c r="BF2264" s="22">
        <f t="shared" si="8435"/>
        <v>0</v>
      </c>
      <c r="BG2264" s="22">
        <f t="shared" si="8436"/>
        <v>0</v>
      </c>
      <c r="BH2264" s="22">
        <f t="shared" si="8483"/>
        <v>0</v>
      </c>
      <c r="BI2264" s="22">
        <f t="shared" si="8484"/>
        <v>1914</v>
      </c>
      <c r="BJ2264" s="22">
        <f t="shared" si="8485"/>
        <v>0</v>
      </c>
      <c r="BK2264" s="22">
        <f t="shared" si="8437"/>
        <v>0</v>
      </c>
      <c r="BL2264" s="22">
        <f t="shared" si="8495"/>
        <v>0</v>
      </c>
      <c r="BM2264" s="22">
        <f t="shared" si="8439"/>
        <v>0</v>
      </c>
      <c r="BN2264" s="22">
        <f t="shared" si="8486"/>
        <v>0</v>
      </c>
      <c r="BO2264" s="22">
        <f t="shared" si="8487"/>
        <v>1914</v>
      </c>
      <c r="BP2264" s="22">
        <f t="shared" si="8488"/>
        <v>0</v>
      </c>
      <c r="BQ2264" s="22">
        <f t="shared" si="8440"/>
        <v>0</v>
      </c>
      <c r="BR2264" s="22">
        <f t="shared" si="8441"/>
        <v>0</v>
      </c>
      <c r="BS2264" s="22">
        <f t="shared" si="8489"/>
        <v>0</v>
      </c>
      <c r="BT2264" s="22">
        <f t="shared" si="8490"/>
        <v>1914</v>
      </c>
      <c r="BU2264" s="22">
        <f t="shared" si="8491"/>
        <v>0</v>
      </c>
      <c r="BV2264" s="22">
        <f t="shared" si="8442"/>
        <v>0</v>
      </c>
      <c r="BW2264" s="22">
        <f t="shared" si="8443"/>
        <v>0</v>
      </c>
      <c r="BX2264" s="22">
        <f t="shared" si="8492"/>
        <v>0</v>
      </c>
      <c r="BY2264" s="22">
        <f t="shared" si="8493"/>
        <v>1914</v>
      </c>
      <c r="BZ2264" s="22">
        <f t="shared" si="8494"/>
        <v>0</v>
      </c>
      <c r="CA2264" s="22">
        <f t="shared" si="8444"/>
        <v>0</v>
      </c>
      <c r="CB2264" s="22">
        <f t="shared" si="8445"/>
        <v>0</v>
      </c>
      <c r="CC2264" s="22">
        <f t="shared" si="8446"/>
        <v>0</v>
      </c>
      <c r="CD2264" s="22">
        <f t="shared" si="8449"/>
        <v>0</v>
      </c>
      <c r="CE2264" s="22">
        <f t="shared" si="8447"/>
        <v>0</v>
      </c>
      <c r="CF2264" s="34">
        <f t="shared" si="8455"/>
        <v>0</v>
      </c>
      <c r="CG2264" s="22">
        <f t="shared" si="8450"/>
        <v>1914</v>
      </c>
      <c r="CH2264" s="22">
        <f t="shared" si="8448"/>
        <v>0</v>
      </c>
      <c r="CI2264" s="22">
        <f t="shared" si="8456"/>
        <v>1914</v>
      </c>
      <c r="CJ2264" s="22">
        <f t="shared" si="8451"/>
        <v>0</v>
      </c>
      <c r="CK2264" s="22">
        <f t="shared" si="8448"/>
        <v>0</v>
      </c>
      <c r="CL2264" s="22">
        <f t="shared" si="8457"/>
        <v>0</v>
      </c>
      <c r="CM2264" s="22">
        <f t="shared" si="8448"/>
        <v>0</v>
      </c>
      <c r="CN2264" s="15"/>
      <c r="CO2264" s="35"/>
      <c r="CU2264" s="5" t="s">
        <v>31</v>
      </c>
    </row>
    <row r="2265" spans="1:99" ht="46.8" x14ac:dyDescent="0.3">
      <c r="A2265" s="36" t="s">
        <v>1308</v>
      </c>
      <c r="B2265" s="16">
        <v>400</v>
      </c>
      <c r="C2265" s="32"/>
      <c r="D2265" s="32"/>
      <c r="E2265" s="33" t="s">
        <v>84</v>
      </c>
      <c r="F2265" s="22">
        <f t="shared" si="8407"/>
        <v>1914</v>
      </c>
      <c r="G2265" s="22">
        <f t="shared" si="8408"/>
        <v>0</v>
      </c>
      <c r="H2265" s="22">
        <f t="shared" si="8409"/>
        <v>0</v>
      </c>
      <c r="I2265" s="22">
        <f t="shared" si="8410"/>
        <v>0</v>
      </c>
      <c r="J2265" s="22">
        <f t="shared" si="8411"/>
        <v>0</v>
      </c>
      <c r="K2265" s="22">
        <f t="shared" si="8412"/>
        <v>0</v>
      </c>
      <c r="L2265" s="22">
        <f t="shared" si="8459"/>
        <v>1914</v>
      </c>
      <c r="M2265" s="22">
        <f t="shared" si="8460"/>
        <v>0</v>
      </c>
      <c r="N2265" s="22">
        <f t="shared" si="8461"/>
        <v>0</v>
      </c>
      <c r="O2265" s="22">
        <f t="shared" si="8413"/>
        <v>0</v>
      </c>
      <c r="P2265" s="22">
        <f t="shared" si="8414"/>
        <v>0</v>
      </c>
      <c r="Q2265" s="22">
        <f t="shared" si="8415"/>
        <v>0</v>
      </c>
      <c r="R2265" s="22">
        <f t="shared" si="8462"/>
        <v>1914</v>
      </c>
      <c r="S2265" s="22">
        <f t="shared" si="8463"/>
        <v>0</v>
      </c>
      <c r="T2265" s="22">
        <f t="shared" si="8464"/>
        <v>0</v>
      </c>
      <c r="U2265" s="22">
        <f t="shared" si="8416"/>
        <v>0</v>
      </c>
      <c r="V2265" s="22">
        <f t="shared" si="8417"/>
        <v>0</v>
      </c>
      <c r="W2265" s="22">
        <f t="shared" si="8418"/>
        <v>0</v>
      </c>
      <c r="X2265" s="22">
        <f t="shared" si="8465"/>
        <v>1914</v>
      </c>
      <c r="Y2265" s="22">
        <f t="shared" si="8466"/>
        <v>0</v>
      </c>
      <c r="Z2265" s="22">
        <f t="shared" si="8467"/>
        <v>0</v>
      </c>
      <c r="AA2265" s="22">
        <f t="shared" si="8419"/>
        <v>0</v>
      </c>
      <c r="AB2265" s="22">
        <f t="shared" si="8420"/>
        <v>0</v>
      </c>
      <c r="AC2265" s="22">
        <f t="shared" si="8421"/>
        <v>0</v>
      </c>
      <c r="AD2265" s="22">
        <f t="shared" si="8468"/>
        <v>1914</v>
      </c>
      <c r="AE2265" s="22">
        <f t="shared" si="8469"/>
        <v>0</v>
      </c>
      <c r="AF2265" s="22">
        <f t="shared" si="8470"/>
        <v>0</v>
      </c>
      <c r="AG2265" s="22">
        <f t="shared" si="8422"/>
        <v>0</v>
      </c>
      <c r="AH2265" s="22">
        <f t="shared" si="8423"/>
        <v>0</v>
      </c>
      <c r="AI2265" s="22">
        <f t="shared" si="8424"/>
        <v>0</v>
      </c>
      <c r="AJ2265" s="22">
        <f t="shared" si="8471"/>
        <v>1914</v>
      </c>
      <c r="AK2265" s="22">
        <f t="shared" si="8472"/>
        <v>0</v>
      </c>
      <c r="AL2265" s="22">
        <f t="shared" si="8473"/>
        <v>0</v>
      </c>
      <c r="AM2265" s="22">
        <f t="shared" si="8425"/>
        <v>0</v>
      </c>
      <c r="AN2265" s="22">
        <f t="shared" si="8426"/>
        <v>0</v>
      </c>
      <c r="AO2265" s="22">
        <f t="shared" si="8427"/>
        <v>0</v>
      </c>
      <c r="AP2265" s="22">
        <f t="shared" si="8474"/>
        <v>1914</v>
      </c>
      <c r="AQ2265" s="22">
        <f t="shared" si="8475"/>
        <v>0</v>
      </c>
      <c r="AR2265" s="22">
        <f t="shared" si="8476"/>
        <v>0</v>
      </c>
      <c r="AS2265" s="22">
        <f t="shared" si="8428"/>
        <v>0</v>
      </c>
      <c r="AT2265" s="22">
        <f t="shared" si="8429"/>
        <v>0</v>
      </c>
      <c r="AU2265" s="22">
        <f t="shared" si="8430"/>
        <v>0</v>
      </c>
      <c r="AV2265" s="22">
        <f t="shared" si="8477"/>
        <v>1914</v>
      </c>
      <c r="AW2265" s="22">
        <f t="shared" si="8478"/>
        <v>0</v>
      </c>
      <c r="AX2265" s="22">
        <f t="shared" si="8479"/>
        <v>0</v>
      </c>
      <c r="AY2265" s="22">
        <f t="shared" si="8458"/>
        <v>-1914</v>
      </c>
      <c r="AZ2265" s="22">
        <f t="shared" si="8432"/>
        <v>1914</v>
      </c>
      <c r="BA2265" s="22">
        <f t="shared" si="8433"/>
        <v>0</v>
      </c>
      <c r="BB2265" s="22">
        <f t="shared" si="8480"/>
        <v>0</v>
      </c>
      <c r="BC2265" s="22">
        <f t="shared" si="8481"/>
        <v>1914</v>
      </c>
      <c r="BD2265" s="22">
        <f t="shared" si="8482"/>
        <v>0</v>
      </c>
      <c r="BE2265" s="22">
        <f t="shared" si="8434"/>
        <v>0</v>
      </c>
      <c r="BF2265" s="22">
        <f t="shared" si="8435"/>
        <v>0</v>
      </c>
      <c r="BG2265" s="22">
        <f t="shared" si="8436"/>
        <v>0</v>
      </c>
      <c r="BH2265" s="22">
        <f t="shared" si="8483"/>
        <v>0</v>
      </c>
      <c r="BI2265" s="22">
        <f t="shared" si="8484"/>
        <v>1914</v>
      </c>
      <c r="BJ2265" s="22">
        <f t="shared" si="8485"/>
        <v>0</v>
      </c>
      <c r="BK2265" s="22">
        <f t="shared" si="8437"/>
        <v>0</v>
      </c>
      <c r="BL2265" s="22">
        <f t="shared" si="8495"/>
        <v>0</v>
      </c>
      <c r="BM2265" s="22">
        <f t="shared" si="8439"/>
        <v>0</v>
      </c>
      <c r="BN2265" s="22">
        <f t="shared" si="8486"/>
        <v>0</v>
      </c>
      <c r="BO2265" s="22">
        <f t="shared" si="8487"/>
        <v>1914</v>
      </c>
      <c r="BP2265" s="22">
        <f t="shared" si="8488"/>
        <v>0</v>
      </c>
      <c r="BQ2265" s="22">
        <f t="shared" si="8440"/>
        <v>0</v>
      </c>
      <c r="BR2265" s="22">
        <f t="shared" si="8441"/>
        <v>0</v>
      </c>
      <c r="BS2265" s="22">
        <f t="shared" si="8489"/>
        <v>0</v>
      </c>
      <c r="BT2265" s="22">
        <f t="shared" si="8490"/>
        <v>1914</v>
      </c>
      <c r="BU2265" s="22">
        <f t="shared" si="8491"/>
        <v>0</v>
      </c>
      <c r="BV2265" s="22">
        <f t="shared" si="8442"/>
        <v>0</v>
      </c>
      <c r="BW2265" s="22">
        <f t="shared" si="8443"/>
        <v>0</v>
      </c>
      <c r="BX2265" s="22">
        <f t="shared" si="8492"/>
        <v>0</v>
      </c>
      <c r="BY2265" s="22">
        <f t="shared" si="8493"/>
        <v>1914</v>
      </c>
      <c r="BZ2265" s="22">
        <f t="shared" si="8494"/>
        <v>0</v>
      </c>
      <c r="CA2265" s="22">
        <f t="shared" si="8444"/>
        <v>0</v>
      </c>
      <c r="CB2265" s="22">
        <f t="shared" si="8445"/>
        <v>0</v>
      </c>
      <c r="CC2265" s="22">
        <f t="shared" si="8446"/>
        <v>0</v>
      </c>
      <c r="CD2265" s="22">
        <f t="shared" si="8449"/>
        <v>0</v>
      </c>
      <c r="CE2265" s="22">
        <f t="shared" si="8447"/>
        <v>0</v>
      </c>
      <c r="CF2265" s="34">
        <f t="shared" si="8455"/>
        <v>0</v>
      </c>
      <c r="CG2265" s="22">
        <f t="shared" si="8450"/>
        <v>1914</v>
      </c>
      <c r="CH2265" s="22">
        <f t="shared" si="8448"/>
        <v>0</v>
      </c>
      <c r="CI2265" s="22">
        <f t="shared" si="8456"/>
        <v>1914</v>
      </c>
      <c r="CJ2265" s="22">
        <f t="shared" si="8451"/>
        <v>0</v>
      </c>
      <c r="CK2265" s="22">
        <f t="shared" si="8448"/>
        <v>0</v>
      </c>
      <c r="CL2265" s="22">
        <f t="shared" si="8457"/>
        <v>0</v>
      </c>
      <c r="CM2265" s="22">
        <f t="shared" si="8448"/>
        <v>0</v>
      </c>
      <c r="CN2265" s="15"/>
      <c r="CO2265" s="35"/>
      <c r="CS2265" s="5" t="s">
        <v>29</v>
      </c>
    </row>
    <row r="2266" spans="1:99" x14ac:dyDescent="0.3">
      <c r="A2266" s="36" t="s">
        <v>1308</v>
      </c>
      <c r="B2266" s="16">
        <v>410</v>
      </c>
      <c r="C2266" s="32"/>
      <c r="D2266" s="32"/>
      <c r="E2266" s="33" t="s">
        <v>85</v>
      </c>
      <c r="F2266" s="22">
        <f t="shared" si="8407"/>
        <v>1914</v>
      </c>
      <c r="G2266" s="22">
        <f t="shared" si="8408"/>
        <v>0</v>
      </c>
      <c r="H2266" s="22">
        <f t="shared" si="8409"/>
        <v>0</v>
      </c>
      <c r="I2266" s="22">
        <f t="shared" si="8410"/>
        <v>0</v>
      </c>
      <c r="J2266" s="22">
        <f t="shared" si="8411"/>
        <v>0</v>
      </c>
      <c r="K2266" s="22">
        <f t="shared" si="8412"/>
        <v>0</v>
      </c>
      <c r="L2266" s="22">
        <f t="shared" si="8459"/>
        <v>1914</v>
      </c>
      <c r="M2266" s="22">
        <f t="shared" si="8460"/>
        <v>0</v>
      </c>
      <c r="N2266" s="22">
        <f t="shared" si="8461"/>
        <v>0</v>
      </c>
      <c r="O2266" s="22">
        <f t="shared" si="8413"/>
        <v>0</v>
      </c>
      <c r="P2266" s="22">
        <f t="shared" si="8414"/>
        <v>0</v>
      </c>
      <c r="Q2266" s="22">
        <f t="shared" si="8415"/>
        <v>0</v>
      </c>
      <c r="R2266" s="22">
        <f t="shared" si="8462"/>
        <v>1914</v>
      </c>
      <c r="S2266" s="22">
        <f t="shared" si="8463"/>
        <v>0</v>
      </c>
      <c r="T2266" s="22">
        <f t="shared" si="8464"/>
        <v>0</v>
      </c>
      <c r="U2266" s="22">
        <f t="shared" si="8416"/>
        <v>0</v>
      </c>
      <c r="V2266" s="22">
        <f t="shared" si="8417"/>
        <v>0</v>
      </c>
      <c r="W2266" s="22">
        <f t="shared" si="8418"/>
        <v>0</v>
      </c>
      <c r="X2266" s="22">
        <f t="shared" si="8465"/>
        <v>1914</v>
      </c>
      <c r="Y2266" s="22">
        <f t="shared" si="8466"/>
        <v>0</v>
      </c>
      <c r="Z2266" s="22">
        <f t="shared" si="8467"/>
        <v>0</v>
      </c>
      <c r="AA2266" s="22">
        <f t="shared" si="8419"/>
        <v>0</v>
      </c>
      <c r="AB2266" s="22">
        <f t="shared" si="8420"/>
        <v>0</v>
      </c>
      <c r="AC2266" s="22">
        <f t="shared" si="8421"/>
        <v>0</v>
      </c>
      <c r="AD2266" s="22">
        <f t="shared" si="8468"/>
        <v>1914</v>
      </c>
      <c r="AE2266" s="22">
        <f t="shared" si="8469"/>
        <v>0</v>
      </c>
      <c r="AF2266" s="22">
        <f t="shared" si="8470"/>
        <v>0</v>
      </c>
      <c r="AG2266" s="22">
        <f t="shared" si="8422"/>
        <v>0</v>
      </c>
      <c r="AH2266" s="22">
        <f t="shared" si="8423"/>
        <v>0</v>
      </c>
      <c r="AI2266" s="22">
        <f t="shared" si="8424"/>
        <v>0</v>
      </c>
      <c r="AJ2266" s="22">
        <f t="shared" si="8471"/>
        <v>1914</v>
      </c>
      <c r="AK2266" s="22">
        <f t="shared" si="8472"/>
        <v>0</v>
      </c>
      <c r="AL2266" s="22">
        <f t="shared" si="8473"/>
        <v>0</v>
      </c>
      <c r="AM2266" s="22">
        <f t="shared" si="8425"/>
        <v>0</v>
      </c>
      <c r="AN2266" s="22">
        <f t="shared" si="8426"/>
        <v>0</v>
      </c>
      <c r="AO2266" s="22">
        <f t="shared" si="8427"/>
        <v>0</v>
      </c>
      <c r="AP2266" s="22">
        <f t="shared" si="8474"/>
        <v>1914</v>
      </c>
      <c r="AQ2266" s="22">
        <f t="shared" si="8475"/>
        <v>0</v>
      </c>
      <c r="AR2266" s="22">
        <f t="shared" si="8476"/>
        <v>0</v>
      </c>
      <c r="AS2266" s="22">
        <f t="shared" si="8428"/>
        <v>0</v>
      </c>
      <c r="AT2266" s="22">
        <f t="shared" si="8429"/>
        <v>0</v>
      </c>
      <c r="AU2266" s="22">
        <f t="shared" si="8430"/>
        <v>0</v>
      </c>
      <c r="AV2266" s="22">
        <f t="shared" si="8477"/>
        <v>1914</v>
      </c>
      <c r="AW2266" s="22">
        <f t="shared" si="8478"/>
        <v>0</v>
      </c>
      <c r="AX2266" s="22">
        <f t="shared" si="8479"/>
        <v>0</v>
      </c>
      <c r="AY2266" s="22">
        <f t="shared" si="8458"/>
        <v>-1914</v>
      </c>
      <c r="AZ2266" s="22">
        <f t="shared" si="8432"/>
        <v>1914</v>
      </c>
      <c r="BA2266" s="22">
        <f t="shared" si="8433"/>
        <v>0</v>
      </c>
      <c r="BB2266" s="22">
        <f t="shared" si="8480"/>
        <v>0</v>
      </c>
      <c r="BC2266" s="22">
        <f t="shared" si="8481"/>
        <v>1914</v>
      </c>
      <c r="BD2266" s="22">
        <f t="shared" si="8482"/>
        <v>0</v>
      </c>
      <c r="BE2266" s="22">
        <f t="shared" si="8434"/>
        <v>0</v>
      </c>
      <c r="BF2266" s="22">
        <f t="shared" si="8435"/>
        <v>0</v>
      </c>
      <c r="BG2266" s="22">
        <f t="shared" si="8436"/>
        <v>0</v>
      </c>
      <c r="BH2266" s="22">
        <f t="shared" si="8483"/>
        <v>0</v>
      </c>
      <c r="BI2266" s="22">
        <f t="shared" si="8484"/>
        <v>1914</v>
      </c>
      <c r="BJ2266" s="22">
        <f t="shared" si="8485"/>
        <v>0</v>
      </c>
      <c r="BK2266" s="22">
        <f t="shared" si="8437"/>
        <v>0</v>
      </c>
      <c r="BL2266" s="22">
        <f t="shared" si="8495"/>
        <v>0</v>
      </c>
      <c r="BM2266" s="22">
        <f t="shared" si="8439"/>
        <v>0</v>
      </c>
      <c r="BN2266" s="22">
        <f t="shared" si="8486"/>
        <v>0</v>
      </c>
      <c r="BO2266" s="22">
        <f t="shared" si="8487"/>
        <v>1914</v>
      </c>
      <c r="BP2266" s="22">
        <f t="shared" si="8488"/>
        <v>0</v>
      </c>
      <c r="BQ2266" s="22">
        <f t="shared" si="8440"/>
        <v>0</v>
      </c>
      <c r="BR2266" s="22">
        <f t="shared" si="8441"/>
        <v>0</v>
      </c>
      <c r="BS2266" s="22">
        <f t="shared" si="8489"/>
        <v>0</v>
      </c>
      <c r="BT2266" s="22">
        <f t="shared" si="8490"/>
        <v>1914</v>
      </c>
      <c r="BU2266" s="22">
        <f t="shared" si="8491"/>
        <v>0</v>
      </c>
      <c r="BV2266" s="22">
        <f t="shared" si="8442"/>
        <v>0</v>
      </c>
      <c r="BW2266" s="22">
        <f t="shared" si="8443"/>
        <v>0</v>
      </c>
      <c r="BX2266" s="22">
        <f t="shared" si="8492"/>
        <v>0</v>
      </c>
      <c r="BY2266" s="22">
        <f t="shared" si="8493"/>
        <v>1914</v>
      </c>
      <c r="BZ2266" s="22">
        <f t="shared" si="8494"/>
        <v>0</v>
      </c>
      <c r="CA2266" s="22">
        <f t="shared" si="8444"/>
        <v>0</v>
      </c>
      <c r="CB2266" s="22">
        <f t="shared" si="8445"/>
        <v>0</v>
      </c>
      <c r="CC2266" s="22">
        <f t="shared" si="8446"/>
        <v>0</v>
      </c>
      <c r="CD2266" s="22">
        <f t="shared" si="8449"/>
        <v>0</v>
      </c>
      <c r="CE2266" s="22">
        <f t="shared" si="8447"/>
        <v>0</v>
      </c>
      <c r="CF2266" s="34">
        <f t="shared" si="8455"/>
        <v>0</v>
      </c>
      <c r="CG2266" s="22">
        <f t="shared" si="8450"/>
        <v>1914</v>
      </c>
      <c r="CH2266" s="22">
        <f t="shared" si="8448"/>
        <v>0</v>
      </c>
      <c r="CI2266" s="22">
        <f t="shared" si="8456"/>
        <v>1914</v>
      </c>
      <c r="CJ2266" s="22">
        <f t="shared" si="8451"/>
        <v>0</v>
      </c>
      <c r="CK2266" s="22">
        <f t="shared" si="8448"/>
        <v>0</v>
      </c>
      <c r="CL2266" s="22">
        <f t="shared" si="8457"/>
        <v>0</v>
      </c>
      <c r="CM2266" s="22">
        <f t="shared" si="8448"/>
        <v>0</v>
      </c>
      <c r="CN2266" s="15"/>
      <c r="CO2266" s="35"/>
      <c r="CT2266" s="5" t="s">
        <v>30</v>
      </c>
    </row>
    <row r="2267" spans="1:99" x14ac:dyDescent="0.3">
      <c r="A2267" s="36" t="s">
        <v>1308</v>
      </c>
      <c r="B2267" s="16">
        <v>410</v>
      </c>
      <c r="C2267" s="32" t="s">
        <v>395</v>
      </c>
      <c r="D2267" s="32" t="s">
        <v>105</v>
      </c>
      <c r="E2267" s="33" t="s">
        <v>681</v>
      </c>
      <c r="F2267" s="22">
        <v>1914</v>
      </c>
      <c r="G2267" s="22"/>
      <c r="H2267" s="22"/>
      <c r="I2267" s="22"/>
      <c r="J2267" s="22"/>
      <c r="K2267" s="22"/>
      <c r="L2267" s="22">
        <f t="shared" si="8459"/>
        <v>1914</v>
      </c>
      <c r="M2267" s="22">
        <f t="shared" si="8460"/>
        <v>0</v>
      </c>
      <c r="N2267" s="22">
        <f t="shared" si="8461"/>
        <v>0</v>
      </c>
      <c r="O2267" s="22"/>
      <c r="P2267" s="22"/>
      <c r="Q2267" s="22"/>
      <c r="R2267" s="22">
        <f t="shared" si="8462"/>
        <v>1914</v>
      </c>
      <c r="S2267" s="22">
        <f t="shared" si="8463"/>
        <v>0</v>
      </c>
      <c r="T2267" s="22">
        <f t="shared" si="8464"/>
        <v>0</v>
      </c>
      <c r="U2267" s="22"/>
      <c r="V2267" s="22"/>
      <c r="W2267" s="22"/>
      <c r="X2267" s="22">
        <f t="shared" si="8465"/>
        <v>1914</v>
      </c>
      <c r="Y2267" s="22">
        <f t="shared" si="8466"/>
        <v>0</v>
      </c>
      <c r="Z2267" s="22">
        <f t="shared" si="8467"/>
        <v>0</v>
      </c>
      <c r="AA2267" s="22"/>
      <c r="AB2267" s="22"/>
      <c r="AC2267" s="22"/>
      <c r="AD2267" s="22">
        <f t="shared" si="8468"/>
        <v>1914</v>
      </c>
      <c r="AE2267" s="22">
        <f t="shared" si="8469"/>
        <v>0</v>
      </c>
      <c r="AF2267" s="22">
        <f t="shared" si="8470"/>
        <v>0</v>
      </c>
      <c r="AG2267" s="22"/>
      <c r="AH2267" s="22"/>
      <c r="AI2267" s="22"/>
      <c r="AJ2267" s="22">
        <f t="shared" si="8471"/>
        <v>1914</v>
      </c>
      <c r="AK2267" s="22">
        <f t="shared" si="8472"/>
        <v>0</v>
      </c>
      <c r="AL2267" s="22">
        <f t="shared" si="8473"/>
        <v>0</v>
      </c>
      <c r="AM2267" s="22"/>
      <c r="AN2267" s="22"/>
      <c r="AO2267" s="22"/>
      <c r="AP2267" s="22">
        <f t="shared" si="8474"/>
        <v>1914</v>
      </c>
      <c r="AQ2267" s="22">
        <f t="shared" si="8475"/>
        <v>0</v>
      </c>
      <c r="AR2267" s="22">
        <f t="shared" si="8476"/>
        <v>0</v>
      </c>
      <c r="AS2267" s="22"/>
      <c r="AT2267" s="22"/>
      <c r="AU2267" s="22"/>
      <c r="AV2267" s="22">
        <f t="shared" si="8477"/>
        <v>1914</v>
      </c>
      <c r="AW2267" s="22">
        <f t="shared" si="8478"/>
        <v>0</v>
      </c>
      <c r="AX2267" s="22">
        <f t="shared" si="8479"/>
        <v>0</v>
      </c>
      <c r="AY2267" s="22">
        <v>-1914</v>
      </c>
      <c r="AZ2267" s="22">
        <v>1914</v>
      </c>
      <c r="BA2267" s="22"/>
      <c r="BB2267" s="22">
        <f t="shared" si="8480"/>
        <v>0</v>
      </c>
      <c r="BC2267" s="22">
        <f t="shared" si="8481"/>
        <v>1914</v>
      </c>
      <c r="BD2267" s="22">
        <f t="shared" si="8482"/>
        <v>0</v>
      </c>
      <c r="BE2267" s="22"/>
      <c r="BF2267" s="22"/>
      <c r="BG2267" s="22"/>
      <c r="BH2267" s="22">
        <f t="shared" si="8483"/>
        <v>0</v>
      </c>
      <c r="BI2267" s="22">
        <f t="shared" si="8484"/>
        <v>1914</v>
      </c>
      <c r="BJ2267" s="22">
        <f t="shared" si="8485"/>
        <v>0</v>
      </c>
      <c r="BK2267" s="22"/>
      <c r="BL2267" s="22"/>
      <c r="BM2267" s="22"/>
      <c r="BN2267" s="22">
        <f t="shared" si="8486"/>
        <v>0</v>
      </c>
      <c r="BO2267" s="22">
        <f t="shared" si="8487"/>
        <v>1914</v>
      </c>
      <c r="BP2267" s="22">
        <f t="shared" si="8488"/>
        <v>0</v>
      </c>
      <c r="BQ2267" s="22"/>
      <c r="BR2267" s="22"/>
      <c r="BS2267" s="22">
        <f t="shared" si="8489"/>
        <v>0</v>
      </c>
      <c r="BT2267" s="22">
        <f t="shared" si="8490"/>
        <v>1914</v>
      </c>
      <c r="BU2267" s="22">
        <f t="shared" si="8491"/>
        <v>0</v>
      </c>
      <c r="BV2267" s="22"/>
      <c r="BW2267" s="22"/>
      <c r="BX2267" s="22">
        <f t="shared" si="8492"/>
        <v>0</v>
      </c>
      <c r="BY2267" s="22">
        <f t="shared" si="8493"/>
        <v>1914</v>
      </c>
      <c r="BZ2267" s="22">
        <f t="shared" si="8494"/>
        <v>0</v>
      </c>
      <c r="CA2267" s="22"/>
      <c r="CB2267" s="22"/>
      <c r="CC2267" s="22"/>
      <c r="CD2267" s="22">
        <f t="shared" si="8449"/>
        <v>0</v>
      </c>
      <c r="CE2267" s="22"/>
      <c r="CF2267" s="34">
        <f t="shared" si="8455"/>
        <v>0</v>
      </c>
      <c r="CG2267" s="22">
        <f t="shared" si="8450"/>
        <v>1914</v>
      </c>
      <c r="CH2267" s="22"/>
      <c r="CI2267" s="22">
        <f t="shared" si="8456"/>
        <v>1914</v>
      </c>
      <c r="CJ2267" s="22">
        <f t="shared" si="8451"/>
        <v>0</v>
      </c>
      <c r="CK2267" s="22"/>
      <c r="CL2267" s="22">
        <f t="shared" si="8457"/>
        <v>0</v>
      </c>
      <c r="CM2267" s="22"/>
      <c r="CN2267" s="15"/>
      <c r="CO2267" s="35"/>
    </row>
    <row r="2268" spans="1:99" ht="109.2" x14ac:dyDescent="0.3">
      <c r="A2268" s="36" t="s">
        <v>1310</v>
      </c>
      <c r="B2268" s="36"/>
      <c r="C2268" s="36"/>
      <c r="D2268" s="36"/>
      <c r="E2268" s="33" t="s">
        <v>1311</v>
      </c>
      <c r="F2268" s="22">
        <f t="shared" si="8407"/>
        <v>2419.1999999999998</v>
      </c>
      <c r="G2268" s="22">
        <f t="shared" si="8408"/>
        <v>0</v>
      </c>
      <c r="H2268" s="22">
        <f t="shared" si="8409"/>
        <v>0</v>
      </c>
      <c r="I2268" s="22">
        <f t="shared" si="8410"/>
        <v>0</v>
      </c>
      <c r="J2268" s="22">
        <f t="shared" si="8411"/>
        <v>0</v>
      </c>
      <c r="K2268" s="22">
        <f t="shared" si="8412"/>
        <v>0</v>
      </c>
      <c r="L2268" s="22">
        <f t="shared" si="8459"/>
        <v>2419.1999999999998</v>
      </c>
      <c r="M2268" s="22">
        <f t="shared" si="8460"/>
        <v>0</v>
      </c>
      <c r="N2268" s="22">
        <f t="shared" si="8461"/>
        <v>0</v>
      </c>
      <c r="O2268" s="22">
        <f t="shared" si="8413"/>
        <v>468.06299999999999</v>
      </c>
      <c r="P2268" s="22">
        <f t="shared" si="8414"/>
        <v>0</v>
      </c>
      <c r="Q2268" s="22">
        <f t="shared" si="8415"/>
        <v>0</v>
      </c>
      <c r="R2268" s="22">
        <f t="shared" si="8462"/>
        <v>2887.2629999999999</v>
      </c>
      <c r="S2268" s="22">
        <f t="shared" si="8463"/>
        <v>0</v>
      </c>
      <c r="T2268" s="22">
        <f t="shared" si="8464"/>
        <v>0</v>
      </c>
      <c r="U2268" s="22">
        <f t="shared" si="8416"/>
        <v>0</v>
      </c>
      <c r="V2268" s="22">
        <f t="shared" si="8417"/>
        <v>0</v>
      </c>
      <c r="W2268" s="22">
        <f t="shared" si="8418"/>
        <v>0</v>
      </c>
      <c r="X2268" s="22">
        <f t="shared" si="8465"/>
        <v>2887.2629999999999</v>
      </c>
      <c r="Y2268" s="22">
        <f t="shared" si="8466"/>
        <v>0</v>
      </c>
      <c r="Z2268" s="22">
        <f t="shared" si="8467"/>
        <v>0</v>
      </c>
      <c r="AA2268" s="22">
        <f t="shared" si="8419"/>
        <v>0</v>
      </c>
      <c r="AB2268" s="22">
        <f t="shared" si="8420"/>
        <v>0</v>
      </c>
      <c r="AC2268" s="22">
        <f t="shared" si="8421"/>
        <v>0</v>
      </c>
      <c r="AD2268" s="22">
        <f t="shared" si="8468"/>
        <v>2887.2629999999999</v>
      </c>
      <c r="AE2268" s="22">
        <f t="shared" si="8469"/>
        <v>0</v>
      </c>
      <c r="AF2268" s="22">
        <f t="shared" si="8470"/>
        <v>0</v>
      </c>
      <c r="AG2268" s="22">
        <f t="shared" si="8422"/>
        <v>0</v>
      </c>
      <c r="AH2268" s="22">
        <f t="shared" si="8423"/>
        <v>0</v>
      </c>
      <c r="AI2268" s="22">
        <f t="shared" si="8424"/>
        <v>0</v>
      </c>
      <c r="AJ2268" s="22">
        <f t="shared" si="8471"/>
        <v>2887.2629999999999</v>
      </c>
      <c r="AK2268" s="22">
        <f t="shared" si="8472"/>
        <v>0</v>
      </c>
      <c r="AL2268" s="22">
        <f t="shared" si="8473"/>
        <v>0</v>
      </c>
      <c r="AM2268" s="22">
        <f t="shared" si="8425"/>
        <v>0</v>
      </c>
      <c r="AN2268" s="22">
        <f t="shared" si="8426"/>
        <v>0</v>
      </c>
      <c r="AO2268" s="22">
        <f t="shared" si="8427"/>
        <v>0</v>
      </c>
      <c r="AP2268" s="22">
        <f t="shared" si="8474"/>
        <v>2887.2629999999999</v>
      </c>
      <c r="AQ2268" s="22">
        <f t="shared" si="8475"/>
        <v>0</v>
      </c>
      <c r="AR2268" s="22">
        <f t="shared" si="8476"/>
        <v>0</v>
      </c>
      <c r="AS2268" s="22">
        <f t="shared" si="8428"/>
        <v>0</v>
      </c>
      <c r="AT2268" s="22">
        <f t="shared" si="8429"/>
        <v>0</v>
      </c>
      <c r="AU2268" s="22">
        <f t="shared" si="8430"/>
        <v>0</v>
      </c>
      <c r="AV2268" s="22">
        <f t="shared" si="8477"/>
        <v>2887.2629999999999</v>
      </c>
      <c r="AW2268" s="22">
        <f t="shared" si="8478"/>
        <v>0</v>
      </c>
      <c r="AX2268" s="22">
        <f t="shared" si="8479"/>
        <v>0</v>
      </c>
      <c r="AY2268" s="22">
        <f t="shared" si="8458"/>
        <v>0</v>
      </c>
      <c r="AZ2268" s="22">
        <f t="shared" si="8432"/>
        <v>0</v>
      </c>
      <c r="BA2268" s="22">
        <f t="shared" si="8433"/>
        <v>0</v>
      </c>
      <c r="BB2268" s="22">
        <f t="shared" si="8480"/>
        <v>2887.2629999999999</v>
      </c>
      <c r="BC2268" s="22">
        <f t="shared" si="8481"/>
        <v>0</v>
      </c>
      <c r="BD2268" s="22">
        <f t="shared" si="8482"/>
        <v>0</v>
      </c>
      <c r="BE2268" s="22">
        <f t="shared" si="8434"/>
        <v>0</v>
      </c>
      <c r="BF2268" s="22">
        <f t="shared" si="8435"/>
        <v>0</v>
      </c>
      <c r="BG2268" s="22">
        <f t="shared" si="8436"/>
        <v>0</v>
      </c>
      <c r="BH2268" s="22">
        <f t="shared" si="8483"/>
        <v>2887.2629999999999</v>
      </c>
      <c r="BI2268" s="22">
        <f t="shared" si="8484"/>
        <v>0</v>
      </c>
      <c r="BJ2268" s="22">
        <f t="shared" si="8485"/>
        <v>0</v>
      </c>
      <c r="BK2268" s="22">
        <f t="shared" si="8437"/>
        <v>0</v>
      </c>
      <c r="BL2268" s="22">
        <f t="shared" si="8495"/>
        <v>0</v>
      </c>
      <c r="BM2268" s="22">
        <f t="shared" si="8439"/>
        <v>0</v>
      </c>
      <c r="BN2268" s="22">
        <f t="shared" si="8486"/>
        <v>2887.2629999999999</v>
      </c>
      <c r="BO2268" s="22">
        <f t="shared" si="8487"/>
        <v>0</v>
      </c>
      <c r="BP2268" s="22">
        <f t="shared" si="8488"/>
        <v>0</v>
      </c>
      <c r="BQ2268" s="22">
        <f t="shared" si="8440"/>
        <v>0</v>
      </c>
      <c r="BR2268" s="22">
        <f t="shared" si="8441"/>
        <v>0</v>
      </c>
      <c r="BS2268" s="22">
        <f t="shared" si="8489"/>
        <v>2887.2629999999999</v>
      </c>
      <c r="BT2268" s="22">
        <f t="shared" si="8490"/>
        <v>0</v>
      </c>
      <c r="BU2268" s="22">
        <f t="shared" si="8491"/>
        <v>0</v>
      </c>
      <c r="BV2268" s="22">
        <f t="shared" si="8442"/>
        <v>0</v>
      </c>
      <c r="BW2268" s="22">
        <f t="shared" si="8443"/>
        <v>0</v>
      </c>
      <c r="BX2268" s="22">
        <f t="shared" si="8492"/>
        <v>2887.2629999999999</v>
      </c>
      <c r="BY2268" s="22">
        <f t="shared" si="8493"/>
        <v>0</v>
      </c>
      <c r="BZ2268" s="22">
        <f t="shared" si="8494"/>
        <v>0</v>
      </c>
      <c r="CA2268" s="22">
        <f t="shared" si="8444"/>
        <v>0</v>
      </c>
      <c r="CB2268" s="22">
        <f t="shared" si="8445"/>
        <v>0</v>
      </c>
      <c r="CC2268" s="22">
        <f t="shared" si="8446"/>
        <v>0</v>
      </c>
      <c r="CD2268" s="22">
        <f t="shared" si="8449"/>
        <v>2887.2629999999999</v>
      </c>
      <c r="CE2268" s="22">
        <f t="shared" si="8447"/>
        <v>0</v>
      </c>
      <c r="CF2268" s="34">
        <f t="shared" si="8455"/>
        <v>2887.2629999999999</v>
      </c>
      <c r="CG2268" s="22">
        <f t="shared" si="8450"/>
        <v>0</v>
      </c>
      <c r="CH2268" s="22">
        <f t="shared" si="8448"/>
        <v>0</v>
      </c>
      <c r="CI2268" s="22">
        <f t="shared" si="8456"/>
        <v>0</v>
      </c>
      <c r="CJ2268" s="22">
        <f t="shared" si="8451"/>
        <v>0</v>
      </c>
      <c r="CK2268" s="22">
        <f t="shared" si="8448"/>
        <v>0</v>
      </c>
      <c r="CL2268" s="22">
        <f t="shared" si="8457"/>
        <v>0</v>
      </c>
      <c r="CM2268" s="22">
        <f t="shared" si="8448"/>
        <v>0</v>
      </c>
      <c r="CN2268" s="15"/>
      <c r="CO2268" s="35"/>
      <c r="CU2268" s="5" t="s">
        <v>31</v>
      </c>
    </row>
    <row r="2269" spans="1:99" ht="46.8" x14ac:dyDescent="0.3">
      <c r="A2269" s="36" t="s">
        <v>1310</v>
      </c>
      <c r="B2269" s="16">
        <v>400</v>
      </c>
      <c r="C2269" s="32"/>
      <c r="D2269" s="32"/>
      <c r="E2269" s="33" t="s">
        <v>84</v>
      </c>
      <c r="F2269" s="22">
        <f t="shared" si="8407"/>
        <v>2419.1999999999998</v>
      </c>
      <c r="G2269" s="22">
        <f t="shared" si="8408"/>
        <v>0</v>
      </c>
      <c r="H2269" s="22">
        <f t="shared" si="8409"/>
        <v>0</v>
      </c>
      <c r="I2269" s="22">
        <f t="shared" si="8410"/>
        <v>0</v>
      </c>
      <c r="J2269" s="22">
        <f t="shared" si="8411"/>
        <v>0</v>
      </c>
      <c r="K2269" s="22">
        <f t="shared" si="8412"/>
        <v>0</v>
      </c>
      <c r="L2269" s="22">
        <f t="shared" si="8459"/>
        <v>2419.1999999999998</v>
      </c>
      <c r="M2269" s="22">
        <f t="shared" si="8460"/>
        <v>0</v>
      </c>
      <c r="N2269" s="22">
        <f t="shared" si="8461"/>
        <v>0</v>
      </c>
      <c r="O2269" s="22">
        <f t="shared" si="8413"/>
        <v>468.06299999999999</v>
      </c>
      <c r="P2269" s="22">
        <f t="shared" si="8414"/>
        <v>0</v>
      </c>
      <c r="Q2269" s="22">
        <f t="shared" si="8415"/>
        <v>0</v>
      </c>
      <c r="R2269" s="22">
        <f t="shared" si="8462"/>
        <v>2887.2629999999999</v>
      </c>
      <c r="S2269" s="22">
        <f t="shared" si="8463"/>
        <v>0</v>
      </c>
      <c r="T2269" s="22">
        <f t="shared" si="8464"/>
        <v>0</v>
      </c>
      <c r="U2269" s="22">
        <f t="shared" si="8416"/>
        <v>0</v>
      </c>
      <c r="V2269" s="22">
        <f t="shared" si="8417"/>
        <v>0</v>
      </c>
      <c r="W2269" s="22">
        <f t="shared" si="8418"/>
        <v>0</v>
      </c>
      <c r="X2269" s="22">
        <f t="shared" si="8465"/>
        <v>2887.2629999999999</v>
      </c>
      <c r="Y2269" s="22">
        <f t="shared" si="8466"/>
        <v>0</v>
      </c>
      <c r="Z2269" s="22">
        <f t="shared" si="8467"/>
        <v>0</v>
      </c>
      <c r="AA2269" s="22">
        <f t="shared" si="8419"/>
        <v>0</v>
      </c>
      <c r="AB2269" s="22">
        <f t="shared" si="8420"/>
        <v>0</v>
      </c>
      <c r="AC2269" s="22">
        <f t="shared" si="8421"/>
        <v>0</v>
      </c>
      <c r="AD2269" s="22">
        <f t="shared" si="8468"/>
        <v>2887.2629999999999</v>
      </c>
      <c r="AE2269" s="22">
        <f t="shared" si="8469"/>
        <v>0</v>
      </c>
      <c r="AF2269" s="22">
        <f t="shared" si="8470"/>
        <v>0</v>
      </c>
      <c r="AG2269" s="22">
        <f t="shared" si="8422"/>
        <v>0</v>
      </c>
      <c r="AH2269" s="22">
        <f t="shared" si="8423"/>
        <v>0</v>
      </c>
      <c r="AI2269" s="22">
        <f t="shared" si="8424"/>
        <v>0</v>
      </c>
      <c r="AJ2269" s="22">
        <f t="shared" si="8471"/>
        <v>2887.2629999999999</v>
      </c>
      <c r="AK2269" s="22">
        <f t="shared" si="8472"/>
        <v>0</v>
      </c>
      <c r="AL2269" s="22">
        <f t="shared" si="8473"/>
        <v>0</v>
      </c>
      <c r="AM2269" s="22">
        <f t="shared" si="8425"/>
        <v>0</v>
      </c>
      <c r="AN2269" s="22">
        <f t="shared" si="8426"/>
        <v>0</v>
      </c>
      <c r="AO2269" s="22">
        <f t="shared" si="8427"/>
        <v>0</v>
      </c>
      <c r="AP2269" s="22">
        <f t="shared" si="8474"/>
        <v>2887.2629999999999</v>
      </c>
      <c r="AQ2269" s="22">
        <f t="shared" si="8475"/>
        <v>0</v>
      </c>
      <c r="AR2269" s="22">
        <f t="shared" si="8476"/>
        <v>0</v>
      </c>
      <c r="AS2269" s="22">
        <f t="shared" si="8428"/>
        <v>0</v>
      </c>
      <c r="AT2269" s="22">
        <f t="shared" si="8429"/>
        <v>0</v>
      </c>
      <c r="AU2269" s="22">
        <f t="shared" si="8430"/>
        <v>0</v>
      </c>
      <c r="AV2269" s="22">
        <f t="shared" si="8477"/>
        <v>2887.2629999999999</v>
      </c>
      <c r="AW2269" s="22">
        <f t="shared" si="8478"/>
        <v>0</v>
      </c>
      <c r="AX2269" s="22">
        <f t="shared" si="8479"/>
        <v>0</v>
      </c>
      <c r="AY2269" s="22">
        <f t="shared" si="8458"/>
        <v>0</v>
      </c>
      <c r="AZ2269" s="22">
        <f t="shared" si="8432"/>
        <v>0</v>
      </c>
      <c r="BA2269" s="22">
        <f t="shared" si="8433"/>
        <v>0</v>
      </c>
      <c r="BB2269" s="22">
        <f t="shared" si="8480"/>
        <v>2887.2629999999999</v>
      </c>
      <c r="BC2269" s="22">
        <f t="shared" si="8481"/>
        <v>0</v>
      </c>
      <c r="BD2269" s="22">
        <f t="shared" si="8482"/>
        <v>0</v>
      </c>
      <c r="BE2269" s="22">
        <f t="shared" si="8434"/>
        <v>0</v>
      </c>
      <c r="BF2269" s="22">
        <f t="shared" si="8435"/>
        <v>0</v>
      </c>
      <c r="BG2269" s="22">
        <f t="shared" si="8436"/>
        <v>0</v>
      </c>
      <c r="BH2269" s="22">
        <f t="shared" si="8483"/>
        <v>2887.2629999999999</v>
      </c>
      <c r="BI2269" s="22">
        <f t="shared" si="8484"/>
        <v>0</v>
      </c>
      <c r="BJ2269" s="22">
        <f t="shared" si="8485"/>
        <v>0</v>
      </c>
      <c r="BK2269" s="22">
        <f t="shared" si="8437"/>
        <v>0</v>
      </c>
      <c r="BL2269" s="22">
        <f t="shared" si="8495"/>
        <v>0</v>
      </c>
      <c r="BM2269" s="22">
        <f t="shared" si="8439"/>
        <v>0</v>
      </c>
      <c r="BN2269" s="22">
        <f t="shared" si="8486"/>
        <v>2887.2629999999999</v>
      </c>
      <c r="BO2269" s="22">
        <f t="shared" si="8487"/>
        <v>0</v>
      </c>
      <c r="BP2269" s="22">
        <f t="shared" si="8488"/>
        <v>0</v>
      </c>
      <c r="BQ2269" s="22">
        <f t="shared" si="8440"/>
        <v>0</v>
      </c>
      <c r="BR2269" s="22">
        <f t="shared" si="8441"/>
        <v>0</v>
      </c>
      <c r="BS2269" s="22">
        <f t="shared" si="8489"/>
        <v>2887.2629999999999</v>
      </c>
      <c r="BT2269" s="22">
        <f t="shared" si="8490"/>
        <v>0</v>
      </c>
      <c r="BU2269" s="22">
        <f t="shared" si="8491"/>
        <v>0</v>
      </c>
      <c r="BV2269" s="22">
        <f t="shared" si="8442"/>
        <v>0</v>
      </c>
      <c r="BW2269" s="22">
        <f t="shared" si="8443"/>
        <v>0</v>
      </c>
      <c r="BX2269" s="22">
        <f t="shared" si="8492"/>
        <v>2887.2629999999999</v>
      </c>
      <c r="BY2269" s="22">
        <f t="shared" si="8493"/>
        <v>0</v>
      </c>
      <c r="BZ2269" s="22">
        <f t="shared" si="8494"/>
        <v>0</v>
      </c>
      <c r="CA2269" s="22">
        <f t="shared" si="8444"/>
        <v>0</v>
      </c>
      <c r="CB2269" s="22">
        <f t="shared" si="8445"/>
        <v>0</v>
      </c>
      <c r="CC2269" s="22">
        <f t="shared" si="8446"/>
        <v>0</v>
      </c>
      <c r="CD2269" s="22">
        <f t="shared" si="8449"/>
        <v>2887.2629999999999</v>
      </c>
      <c r="CE2269" s="22">
        <f t="shared" si="8447"/>
        <v>0</v>
      </c>
      <c r="CF2269" s="34">
        <f t="shared" si="8455"/>
        <v>2887.2629999999999</v>
      </c>
      <c r="CG2269" s="22">
        <f t="shared" si="8450"/>
        <v>0</v>
      </c>
      <c r="CH2269" s="22">
        <f t="shared" si="8448"/>
        <v>0</v>
      </c>
      <c r="CI2269" s="22">
        <f t="shared" si="8456"/>
        <v>0</v>
      </c>
      <c r="CJ2269" s="22">
        <f t="shared" si="8451"/>
        <v>0</v>
      </c>
      <c r="CK2269" s="22">
        <f t="shared" si="8448"/>
        <v>0</v>
      </c>
      <c r="CL2269" s="22">
        <f t="shared" si="8457"/>
        <v>0</v>
      </c>
      <c r="CM2269" s="22">
        <f t="shared" si="8448"/>
        <v>0</v>
      </c>
      <c r="CN2269" s="15"/>
      <c r="CO2269" s="35"/>
      <c r="CS2269" s="5" t="s">
        <v>29</v>
      </c>
    </row>
    <row r="2270" spans="1:99" x14ac:dyDescent="0.3">
      <c r="A2270" s="36" t="s">
        <v>1310</v>
      </c>
      <c r="B2270" s="16">
        <v>410</v>
      </c>
      <c r="C2270" s="32"/>
      <c r="D2270" s="32"/>
      <c r="E2270" s="33" t="s">
        <v>85</v>
      </c>
      <c r="F2270" s="22">
        <f t="shared" si="8407"/>
        <v>2419.1999999999998</v>
      </c>
      <c r="G2270" s="22">
        <f t="shared" si="8408"/>
        <v>0</v>
      </c>
      <c r="H2270" s="22">
        <f t="shared" si="8409"/>
        <v>0</v>
      </c>
      <c r="I2270" s="22">
        <f t="shared" si="8410"/>
        <v>0</v>
      </c>
      <c r="J2270" s="22">
        <f t="shared" si="8411"/>
        <v>0</v>
      </c>
      <c r="K2270" s="22">
        <f t="shared" si="8412"/>
        <v>0</v>
      </c>
      <c r="L2270" s="22">
        <f t="shared" si="8459"/>
        <v>2419.1999999999998</v>
      </c>
      <c r="M2270" s="22">
        <f t="shared" si="8460"/>
        <v>0</v>
      </c>
      <c r="N2270" s="22">
        <f t="shared" si="8461"/>
        <v>0</v>
      </c>
      <c r="O2270" s="22">
        <f t="shared" si="8413"/>
        <v>468.06299999999999</v>
      </c>
      <c r="P2270" s="22">
        <f t="shared" si="8414"/>
        <v>0</v>
      </c>
      <c r="Q2270" s="22">
        <f t="shared" si="8415"/>
        <v>0</v>
      </c>
      <c r="R2270" s="22">
        <f t="shared" si="8462"/>
        <v>2887.2629999999999</v>
      </c>
      <c r="S2270" s="22">
        <f t="shared" si="8463"/>
        <v>0</v>
      </c>
      <c r="T2270" s="22">
        <f t="shared" si="8464"/>
        <v>0</v>
      </c>
      <c r="U2270" s="22">
        <f t="shared" si="8416"/>
        <v>0</v>
      </c>
      <c r="V2270" s="22">
        <f t="shared" si="8417"/>
        <v>0</v>
      </c>
      <c r="W2270" s="22">
        <f t="shared" si="8418"/>
        <v>0</v>
      </c>
      <c r="X2270" s="22">
        <f t="shared" si="8465"/>
        <v>2887.2629999999999</v>
      </c>
      <c r="Y2270" s="22">
        <f t="shared" si="8466"/>
        <v>0</v>
      </c>
      <c r="Z2270" s="22">
        <f t="shared" si="8467"/>
        <v>0</v>
      </c>
      <c r="AA2270" s="22">
        <f t="shared" si="8419"/>
        <v>0</v>
      </c>
      <c r="AB2270" s="22">
        <f t="shared" si="8420"/>
        <v>0</v>
      </c>
      <c r="AC2270" s="22">
        <f t="shared" si="8421"/>
        <v>0</v>
      </c>
      <c r="AD2270" s="22">
        <f t="shared" si="8468"/>
        <v>2887.2629999999999</v>
      </c>
      <c r="AE2270" s="22">
        <f t="shared" si="8469"/>
        <v>0</v>
      </c>
      <c r="AF2270" s="22">
        <f t="shared" si="8470"/>
        <v>0</v>
      </c>
      <c r="AG2270" s="22">
        <f t="shared" si="8422"/>
        <v>0</v>
      </c>
      <c r="AH2270" s="22">
        <f t="shared" si="8423"/>
        <v>0</v>
      </c>
      <c r="AI2270" s="22">
        <f t="shared" si="8424"/>
        <v>0</v>
      </c>
      <c r="AJ2270" s="22">
        <f t="shared" si="8471"/>
        <v>2887.2629999999999</v>
      </c>
      <c r="AK2270" s="22">
        <f t="shared" si="8472"/>
        <v>0</v>
      </c>
      <c r="AL2270" s="22">
        <f t="shared" si="8473"/>
        <v>0</v>
      </c>
      <c r="AM2270" s="22">
        <f t="shared" si="8425"/>
        <v>0</v>
      </c>
      <c r="AN2270" s="22">
        <f t="shared" si="8426"/>
        <v>0</v>
      </c>
      <c r="AO2270" s="22">
        <f t="shared" si="8427"/>
        <v>0</v>
      </c>
      <c r="AP2270" s="22">
        <f t="shared" si="8474"/>
        <v>2887.2629999999999</v>
      </c>
      <c r="AQ2270" s="22">
        <f t="shared" si="8475"/>
        <v>0</v>
      </c>
      <c r="AR2270" s="22">
        <f t="shared" si="8476"/>
        <v>0</v>
      </c>
      <c r="AS2270" s="22">
        <f t="shared" si="8428"/>
        <v>0</v>
      </c>
      <c r="AT2270" s="22">
        <f t="shared" si="8429"/>
        <v>0</v>
      </c>
      <c r="AU2270" s="22">
        <f t="shared" si="8430"/>
        <v>0</v>
      </c>
      <c r="AV2270" s="22">
        <f t="shared" si="8477"/>
        <v>2887.2629999999999</v>
      </c>
      <c r="AW2270" s="22">
        <f t="shared" si="8478"/>
        <v>0</v>
      </c>
      <c r="AX2270" s="22">
        <f t="shared" si="8479"/>
        <v>0</v>
      </c>
      <c r="AY2270" s="22">
        <f t="shared" si="8458"/>
        <v>0</v>
      </c>
      <c r="AZ2270" s="22">
        <f t="shared" si="8432"/>
        <v>0</v>
      </c>
      <c r="BA2270" s="22">
        <f t="shared" si="8433"/>
        <v>0</v>
      </c>
      <c r="BB2270" s="22">
        <f t="shared" si="8480"/>
        <v>2887.2629999999999</v>
      </c>
      <c r="BC2270" s="22">
        <f t="shared" si="8481"/>
        <v>0</v>
      </c>
      <c r="BD2270" s="22">
        <f t="shared" si="8482"/>
        <v>0</v>
      </c>
      <c r="BE2270" s="22">
        <f t="shared" si="8434"/>
        <v>0</v>
      </c>
      <c r="BF2270" s="22">
        <f t="shared" si="8435"/>
        <v>0</v>
      </c>
      <c r="BG2270" s="22">
        <f t="shared" si="8436"/>
        <v>0</v>
      </c>
      <c r="BH2270" s="22">
        <f t="shared" si="8483"/>
        <v>2887.2629999999999</v>
      </c>
      <c r="BI2270" s="22">
        <f t="shared" si="8484"/>
        <v>0</v>
      </c>
      <c r="BJ2270" s="22">
        <f t="shared" si="8485"/>
        <v>0</v>
      </c>
      <c r="BK2270" s="22">
        <f t="shared" si="8437"/>
        <v>0</v>
      </c>
      <c r="BL2270" s="22">
        <f t="shared" si="8495"/>
        <v>0</v>
      </c>
      <c r="BM2270" s="22">
        <f t="shared" si="8439"/>
        <v>0</v>
      </c>
      <c r="BN2270" s="22">
        <f t="shared" si="8486"/>
        <v>2887.2629999999999</v>
      </c>
      <c r="BO2270" s="22">
        <f t="shared" si="8487"/>
        <v>0</v>
      </c>
      <c r="BP2270" s="22">
        <f t="shared" si="8488"/>
        <v>0</v>
      </c>
      <c r="BQ2270" s="22">
        <f t="shared" si="8440"/>
        <v>0</v>
      </c>
      <c r="BR2270" s="22">
        <f t="shared" si="8441"/>
        <v>0</v>
      </c>
      <c r="BS2270" s="22">
        <f t="shared" si="8489"/>
        <v>2887.2629999999999</v>
      </c>
      <c r="BT2270" s="22">
        <f t="shared" si="8490"/>
        <v>0</v>
      </c>
      <c r="BU2270" s="22">
        <f t="shared" si="8491"/>
        <v>0</v>
      </c>
      <c r="BV2270" s="22">
        <f t="shared" si="8442"/>
        <v>0</v>
      </c>
      <c r="BW2270" s="22">
        <f t="shared" si="8443"/>
        <v>0</v>
      </c>
      <c r="BX2270" s="22">
        <f t="shared" si="8492"/>
        <v>2887.2629999999999</v>
      </c>
      <c r="BY2270" s="22">
        <f t="shared" si="8493"/>
        <v>0</v>
      </c>
      <c r="BZ2270" s="22">
        <f t="shared" si="8494"/>
        <v>0</v>
      </c>
      <c r="CA2270" s="22">
        <f t="shared" si="8444"/>
        <v>0</v>
      </c>
      <c r="CB2270" s="22">
        <f t="shared" si="8445"/>
        <v>0</v>
      </c>
      <c r="CC2270" s="22">
        <f t="shared" si="8446"/>
        <v>0</v>
      </c>
      <c r="CD2270" s="22">
        <f t="shared" si="8449"/>
        <v>2887.2629999999999</v>
      </c>
      <c r="CE2270" s="22">
        <f t="shared" si="8447"/>
        <v>0</v>
      </c>
      <c r="CF2270" s="34">
        <f t="shared" si="8455"/>
        <v>2887.2629999999999</v>
      </c>
      <c r="CG2270" s="22">
        <f t="shared" si="8450"/>
        <v>0</v>
      </c>
      <c r="CH2270" s="22">
        <f t="shared" si="8448"/>
        <v>0</v>
      </c>
      <c r="CI2270" s="22">
        <f t="shared" si="8456"/>
        <v>0</v>
      </c>
      <c r="CJ2270" s="22">
        <f t="shared" si="8451"/>
        <v>0</v>
      </c>
      <c r="CK2270" s="22">
        <f t="shared" si="8448"/>
        <v>0</v>
      </c>
      <c r="CL2270" s="22">
        <f t="shared" si="8457"/>
        <v>0</v>
      </c>
      <c r="CM2270" s="22">
        <f t="shared" si="8448"/>
        <v>0</v>
      </c>
      <c r="CN2270" s="15"/>
      <c r="CO2270" s="35"/>
      <c r="CT2270" s="5" t="s">
        <v>30</v>
      </c>
    </row>
    <row r="2271" spans="1:99" x14ac:dyDescent="0.3">
      <c r="A2271" s="36" t="s">
        <v>1310</v>
      </c>
      <c r="B2271" s="16">
        <v>410</v>
      </c>
      <c r="C2271" s="32" t="s">
        <v>395</v>
      </c>
      <c r="D2271" s="32" t="s">
        <v>105</v>
      </c>
      <c r="E2271" s="33" t="s">
        <v>681</v>
      </c>
      <c r="F2271" s="22">
        <v>2419.1999999999998</v>
      </c>
      <c r="G2271" s="22"/>
      <c r="H2271" s="22"/>
      <c r="I2271" s="22"/>
      <c r="J2271" s="22"/>
      <c r="K2271" s="22"/>
      <c r="L2271" s="22">
        <f t="shared" si="8459"/>
        <v>2419.1999999999998</v>
      </c>
      <c r="M2271" s="22">
        <f t="shared" si="8460"/>
        <v>0</v>
      </c>
      <c r="N2271" s="22">
        <f t="shared" si="8461"/>
        <v>0</v>
      </c>
      <c r="O2271" s="22">
        <v>468.06299999999999</v>
      </c>
      <c r="P2271" s="22"/>
      <c r="Q2271" s="22"/>
      <c r="R2271" s="22">
        <f t="shared" si="8462"/>
        <v>2887.2629999999999</v>
      </c>
      <c r="S2271" s="22">
        <f t="shared" si="8463"/>
        <v>0</v>
      </c>
      <c r="T2271" s="22">
        <f t="shared" si="8464"/>
        <v>0</v>
      </c>
      <c r="U2271" s="22"/>
      <c r="V2271" s="22"/>
      <c r="W2271" s="22"/>
      <c r="X2271" s="22">
        <f t="shared" si="8465"/>
        <v>2887.2629999999999</v>
      </c>
      <c r="Y2271" s="22">
        <f t="shared" si="8466"/>
        <v>0</v>
      </c>
      <c r="Z2271" s="22">
        <f t="shared" si="8467"/>
        <v>0</v>
      </c>
      <c r="AA2271" s="22"/>
      <c r="AB2271" s="22"/>
      <c r="AC2271" s="22"/>
      <c r="AD2271" s="22">
        <f t="shared" si="8468"/>
        <v>2887.2629999999999</v>
      </c>
      <c r="AE2271" s="22">
        <f t="shared" si="8469"/>
        <v>0</v>
      </c>
      <c r="AF2271" s="22">
        <f t="shared" si="8470"/>
        <v>0</v>
      </c>
      <c r="AG2271" s="22"/>
      <c r="AH2271" s="22"/>
      <c r="AI2271" s="22"/>
      <c r="AJ2271" s="22">
        <f t="shared" si="8471"/>
        <v>2887.2629999999999</v>
      </c>
      <c r="AK2271" s="22">
        <f t="shared" si="8472"/>
        <v>0</v>
      </c>
      <c r="AL2271" s="22">
        <f t="shared" si="8473"/>
        <v>0</v>
      </c>
      <c r="AM2271" s="22"/>
      <c r="AN2271" s="22"/>
      <c r="AO2271" s="22"/>
      <c r="AP2271" s="22">
        <f t="shared" si="8474"/>
        <v>2887.2629999999999</v>
      </c>
      <c r="AQ2271" s="22">
        <f t="shared" si="8475"/>
        <v>0</v>
      </c>
      <c r="AR2271" s="22">
        <f t="shared" si="8476"/>
        <v>0</v>
      </c>
      <c r="AS2271" s="22"/>
      <c r="AT2271" s="22"/>
      <c r="AU2271" s="22"/>
      <c r="AV2271" s="22">
        <f t="shared" si="8477"/>
        <v>2887.2629999999999</v>
      </c>
      <c r="AW2271" s="22">
        <f t="shared" si="8478"/>
        <v>0</v>
      </c>
      <c r="AX2271" s="22">
        <f t="shared" si="8479"/>
        <v>0</v>
      </c>
      <c r="AY2271" s="22"/>
      <c r="AZ2271" s="22"/>
      <c r="BA2271" s="22"/>
      <c r="BB2271" s="22">
        <f t="shared" si="8480"/>
        <v>2887.2629999999999</v>
      </c>
      <c r="BC2271" s="22">
        <f t="shared" si="8481"/>
        <v>0</v>
      </c>
      <c r="BD2271" s="22">
        <f t="shared" si="8482"/>
        <v>0</v>
      </c>
      <c r="BE2271" s="22"/>
      <c r="BF2271" s="22"/>
      <c r="BG2271" s="22"/>
      <c r="BH2271" s="22">
        <f t="shared" si="8483"/>
        <v>2887.2629999999999</v>
      </c>
      <c r="BI2271" s="22">
        <f t="shared" si="8484"/>
        <v>0</v>
      </c>
      <c r="BJ2271" s="22">
        <f t="shared" si="8485"/>
        <v>0</v>
      </c>
      <c r="BK2271" s="22"/>
      <c r="BL2271" s="22"/>
      <c r="BM2271" s="22"/>
      <c r="BN2271" s="22">
        <f t="shared" si="8486"/>
        <v>2887.2629999999999</v>
      </c>
      <c r="BO2271" s="22">
        <f t="shared" si="8487"/>
        <v>0</v>
      </c>
      <c r="BP2271" s="22">
        <f t="shared" si="8488"/>
        <v>0</v>
      </c>
      <c r="BQ2271" s="22"/>
      <c r="BR2271" s="22"/>
      <c r="BS2271" s="22">
        <f t="shared" si="8489"/>
        <v>2887.2629999999999</v>
      </c>
      <c r="BT2271" s="22">
        <f t="shared" si="8490"/>
        <v>0</v>
      </c>
      <c r="BU2271" s="22">
        <f t="shared" si="8491"/>
        <v>0</v>
      </c>
      <c r="BV2271" s="22"/>
      <c r="BW2271" s="22"/>
      <c r="BX2271" s="22">
        <f t="shared" si="8492"/>
        <v>2887.2629999999999</v>
      </c>
      <c r="BY2271" s="22">
        <f t="shared" si="8493"/>
        <v>0</v>
      </c>
      <c r="BZ2271" s="22">
        <f t="shared" si="8494"/>
        <v>0</v>
      </c>
      <c r="CA2271" s="22"/>
      <c r="CB2271" s="22"/>
      <c r="CC2271" s="22"/>
      <c r="CD2271" s="22">
        <f t="shared" si="8449"/>
        <v>2887.2629999999999</v>
      </c>
      <c r="CE2271" s="22"/>
      <c r="CF2271" s="34">
        <f t="shared" si="8455"/>
        <v>2887.2629999999999</v>
      </c>
      <c r="CG2271" s="22">
        <f t="shared" si="8450"/>
        <v>0</v>
      </c>
      <c r="CH2271" s="22"/>
      <c r="CI2271" s="22">
        <f t="shared" si="8456"/>
        <v>0</v>
      </c>
      <c r="CJ2271" s="22">
        <f t="shared" si="8451"/>
        <v>0</v>
      </c>
      <c r="CK2271" s="22"/>
      <c r="CL2271" s="22">
        <f t="shared" si="8457"/>
        <v>0</v>
      </c>
      <c r="CM2271" s="22"/>
      <c r="CN2271" s="15"/>
      <c r="CO2271" s="35"/>
    </row>
    <row r="2272" spans="1:99" ht="109.2" hidden="1" x14ac:dyDescent="0.3">
      <c r="A2272" s="36" t="s">
        <v>1312</v>
      </c>
      <c r="B2272" s="16"/>
      <c r="C2272" s="32"/>
      <c r="D2272" s="32"/>
      <c r="E2272" s="33" t="s">
        <v>1313</v>
      </c>
      <c r="F2272" s="22">
        <f t="shared" si="8407"/>
        <v>0</v>
      </c>
      <c r="G2272" s="22">
        <f t="shared" si="8408"/>
        <v>0</v>
      </c>
      <c r="H2272" s="22">
        <f t="shared" si="8409"/>
        <v>0</v>
      </c>
      <c r="I2272" s="22">
        <f t="shared" si="8410"/>
        <v>0</v>
      </c>
      <c r="J2272" s="22">
        <f t="shared" si="8411"/>
        <v>0</v>
      </c>
      <c r="K2272" s="22">
        <f t="shared" si="8412"/>
        <v>0</v>
      </c>
      <c r="L2272" s="22">
        <f t="shared" si="8459"/>
        <v>0</v>
      </c>
      <c r="M2272" s="22">
        <f t="shared" si="8460"/>
        <v>0</v>
      </c>
      <c r="N2272" s="22">
        <f t="shared" si="8461"/>
        <v>0</v>
      </c>
      <c r="O2272" s="22">
        <f t="shared" si="8413"/>
        <v>0</v>
      </c>
      <c r="P2272" s="22">
        <f t="shared" si="8414"/>
        <v>0</v>
      </c>
      <c r="Q2272" s="22">
        <f t="shared" si="8415"/>
        <v>0</v>
      </c>
      <c r="R2272" s="22">
        <f t="shared" si="8462"/>
        <v>0</v>
      </c>
      <c r="S2272" s="22">
        <f t="shared" si="8463"/>
        <v>0</v>
      </c>
      <c r="T2272" s="22">
        <f t="shared" si="8464"/>
        <v>0</v>
      </c>
      <c r="U2272" s="22">
        <f t="shared" si="8416"/>
        <v>0</v>
      </c>
      <c r="V2272" s="22">
        <f t="shared" si="8417"/>
        <v>0</v>
      </c>
      <c r="W2272" s="22">
        <f t="shared" si="8418"/>
        <v>0</v>
      </c>
      <c r="X2272" s="22">
        <f t="shared" si="8465"/>
        <v>0</v>
      </c>
      <c r="Y2272" s="22">
        <f t="shared" si="8466"/>
        <v>0</v>
      </c>
      <c r="Z2272" s="22">
        <f t="shared" si="8467"/>
        <v>0</v>
      </c>
      <c r="AA2272" s="22">
        <f t="shared" si="8419"/>
        <v>0</v>
      </c>
      <c r="AB2272" s="22">
        <f t="shared" si="8420"/>
        <v>0</v>
      </c>
      <c r="AC2272" s="22">
        <f t="shared" si="8421"/>
        <v>0</v>
      </c>
      <c r="AD2272" s="22">
        <f t="shared" si="8468"/>
        <v>0</v>
      </c>
      <c r="AE2272" s="22">
        <f t="shared" si="8469"/>
        <v>0</v>
      </c>
      <c r="AF2272" s="22">
        <f t="shared" si="8470"/>
        <v>0</v>
      </c>
      <c r="AG2272" s="22">
        <f t="shared" si="8422"/>
        <v>0</v>
      </c>
      <c r="AH2272" s="22">
        <f t="shared" si="8423"/>
        <v>0</v>
      </c>
      <c r="AI2272" s="22">
        <f t="shared" si="8424"/>
        <v>0</v>
      </c>
      <c r="AJ2272" s="22">
        <f t="shared" si="8471"/>
        <v>0</v>
      </c>
      <c r="AK2272" s="22">
        <f t="shared" si="8472"/>
        <v>0</v>
      </c>
      <c r="AL2272" s="22">
        <f t="shared" si="8473"/>
        <v>0</v>
      </c>
      <c r="AM2272" s="22">
        <f t="shared" si="8425"/>
        <v>0</v>
      </c>
      <c r="AN2272" s="22">
        <f t="shared" si="8426"/>
        <v>0</v>
      </c>
      <c r="AO2272" s="22">
        <f t="shared" si="8427"/>
        <v>0</v>
      </c>
      <c r="AP2272" s="22">
        <f t="shared" si="8474"/>
        <v>0</v>
      </c>
      <c r="AQ2272" s="22">
        <f t="shared" si="8475"/>
        <v>0</v>
      </c>
      <c r="AR2272" s="22">
        <f t="shared" si="8476"/>
        <v>0</v>
      </c>
      <c r="AS2272" s="22">
        <f t="shared" si="8428"/>
        <v>0</v>
      </c>
      <c r="AT2272" s="22">
        <f t="shared" si="8429"/>
        <v>0</v>
      </c>
      <c r="AU2272" s="22">
        <f t="shared" si="8430"/>
        <v>0</v>
      </c>
      <c r="AV2272" s="22">
        <f t="shared" si="8477"/>
        <v>0</v>
      </c>
      <c r="AW2272" s="22">
        <f t="shared" si="8478"/>
        <v>0</v>
      </c>
      <c r="AX2272" s="22">
        <f t="shared" si="8479"/>
        <v>0</v>
      </c>
      <c r="AY2272" s="22">
        <f t="shared" si="8458"/>
        <v>0</v>
      </c>
      <c r="AZ2272" s="22">
        <f t="shared" si="8432"/>
        <v>0</v>
      </c>
      <c r="BA2272" s="22">
        <f t="shared" si="8433"/>
        <v>0</v>
      </c>
      <c r="BB2272" s="22">
        <f t="shared" si="8480"/>
        <v>0</v>
      </c>
      <c r="BC2272" s="22">
        <f t="shared" si="8481"/>
        <v>0</v>
      </c>
      <c r="BD2272" s="22">
        <f t="shared" si="8482"/>
        <v>0</v>
      </c>
      <c r="BE2272" s="22">
        <f t="shared" si="8434"/>
        <v>0</v>
      </c>
      <c r="BF2272" s="22">
        <f t="shared" si="8435"/>
        <v>0</v>
      </c>
      <c r="BG2272" s="22">
        <f t="shared" si="8436"/>
        <v>0</v>
      </c>
      <c r="BH2272" s="22">
        <f t="shared" si="8483"/>
        <v>0</v>
      </c>
      <c r="BI2272" s="22">
        <f t="shared" si="8484"/>
        <v>0</v>
      </c>
      <c r="BJ2272" s="22">
        <f t="shared" si="8485"/>
        <v>0</v>
      </c>
      <c r="BK2272" s="22">
        <f t="shared" si="8437"/>
        <v>0</v>
      </c>
      <c r="BL2272" s="22">
        <f t="shared" si="8495"/>
        <v>0</v>
      </c>
      <c r="BM2272" s="22">
        <f t="shared" si="8439"/>
        <v>0</v>
      </c>
      <c r="BN2272" s="22">
        <f t="shared" si="8486"/>
        <v>0</v>
      </c>
      <c r="BO2272" s="22">
        <f t="shared" si="8487"/>
        <v>0</v>
      </c>
      <c r="BP2272" s="22">
        <f t="shared" si="8488"/>
        <v>0</v>
      </c>
      <c r="BQ2272" s="22">
        <f t="shared" si="8440"/>
        <v>0</v>
      </c>
      <c r="BR2272" s="22">
        <f t="shared" si="8441"/>
        <v>0</v>
      </c>
      <c r="BS2272" s="22">
        <f t="shared" si="8489"/>
        <v>0</v>
      </c>
      <c r="BT2272" s="22">
        <f t="shared" si="8490"/>
        <v>0</v>
      </c>
      <c r="BU2272" s="22">
        <f t="shared" si="8491"/>
        <v>0</v>
      </c>
      <c r="BV2272" s="22">
        <f t="shared" si="8442"/>
        <v>0</v>
      </c>
      <c r="BW2272" s="22">
        <f t="shared" si="8443"/>
        <v>0</v>
      </c>
      <c r="BX2272" s="22">
        <f t="shared" si="8492"/>
        <v>0</v>
      </c>
      <c r="BY2272" s="22">
        <f t="shared" si="8493"/>
        <v>0</v>
      </c>
      <c r="BZ2272" s="22">
        <f t="shared" si="8494"/>
        <v>0</v>
      </c>
      <c r="CA2272" s="22">
        <f t="shared" si="8444"/>
        <v>0</v>
      </c>
      <c r="CB2272" s="22">
        <f t="shared" si="8445"/>
        <v>0</v>
      </c>
      <c r="CC2272" s="22">
        <f t="shared" si="8446"/>
        <v>0</v>
      </c>
      <c r="CD2272" s="22">
        <f t="shared" si="8449"/>
        <v>0</v>
      </c>
      <c r="CE2272" s="22">
        <f t="shared" si="8447"/>
        <v>0</v>
      </c>
      <c r="CF2272" s="22"/>
      <c r="CG2272" s="22">
        <f t="shared" si="8450"/>
        <v>0</v>
      </c>
      <c r="CH2272" s="22">
        <f t="shared" si="8448"/>
        <v>0</v>
      </c>
      <c r="CI2272" s="22"/>
      <c r="CJ2272" s="22">
        <f t="shared" si="8451"/>
        <v>0</v>
      </c>
      <c r="CK2272" s="22">
        <f t="shared" si="8448"/>
        <v>0</v>
      </c>
      <c r="CL2272" s="22"/>
      <c r="CM2272" s="22">
        <f t="shared" si="8448"/>
        <v>0</v>
      </c>
      <c r="CN2272" s="15">
        <v>0</v>
      </c>
      <c r="CO2272" s="35"/>
      <c r="CU2272" s="5" t="s">
        <v>31</v>
      </c>
    </row>
    <row r="2273" spans="1:99" ht="46.8" hidden="1" x14ac:dyDescent="0.3">
      <c r="A2273" s="36" t="s">
        <v>1312</v>
      </c>
      <c r="B2273" s="16">
        <v>400</v>
      </c>
      <c r="C2273" s="32"/>
      <c r="D2273" s="32"/>
      <c r="E2273" s="33" t="s">
        <v>84</v>
      </c>
      <c r="F2273" s="22">
        <f t="shared" si="8407"/>
        <v>0</v>
      </c>
      <c r="G2273" s="22">
        <f t="shared" si="8408"/>
        <v>0</v>
      </c>
      <c r="H2273" s="22">
        <f t="shared" si="8409"/>
        <v>0</v>
      </c>
      <c r="I2273" s="22">
        <f t="shared" si="8410"/>
        <v>0</v>
      </c>
      <c r="J2273" s="22">
        <f t="shared" si="8411"/>
        <v>0</v>
      </c>
      <c r="K2273" s="22">
        <f t="shared" si="8412"/>
        <v>0</v>
      </c>
      <c r="L2273" s="22">
        <f t="shared" si="8459"/>
        <v>0</v>
      </c>
      <c r="M2273" s="22">
        <f t="shared" si="8460"/>
        <v>0</v>
      </c>
      <c r="N2273" s="22">
        <f t="shared" si="8461"/>
        <v>0</v>
      </c>
      <c r="O2273" s="22">
        <f t="shared" si="8413"/>
        <v>0</v>
      </c>
      <c r="P2273" s="22">
        <f t="shared" si="8414"/>
        <v>0</v>
      </c>
      <c r="Q2273" s="22">
        <f t="shared" si="8415"/>
        <v>0</v>
      </c>
      <c r="R2273" s="22">
        <f t="shared" si="8462"/>
        <v>0</v>
      </c>
      <c r="S2273" s="22">
        <f t="shared" si="8463"/>
        <v>0</v>
      </c>
      <c r="T2273" s="22">
        <f t="shared" si="8464"/>
        <v>0</v>
      </c>
      <c r="U2273" s="22">
        <f t="shared" si="8416"/>
        <v>0</v>
      </c>
      <c r="V2273" s="22">
        <f t="shared" si="8417"/>
        <v>0</v>
      </c>
      <c r="W2273" s="22">
        <f t="shared" si="8418"/>
        <v>0</v>
      </c>
      <c r="X2273" s="22">
        <f t="shared" si="8465"/>
        <v>0</v>
      </c>
      <c r="Y2273" s="22">
        <f t="shared" si="8466"/>
        <v>0</v>
      </c>
      <c r="Z2273" s="22">
        <f t="shared" si="8467"/>
        <v>0</v>
      </c>
      <c r="AA2273" s="22">
        <f t="shared" si="8419"/>
        <v>0</v>
      </c>
      <c r="AB2273" s="22">
        <f t="shared" si="8420"/>
        <v>0</v>
      </c>
      <c r="AC2273" s="22">
        <f t="shared" si="8421"/>
        <v>0</v>
      </c>
      <c r="AD2273" s="22">
        <f t="shared" si="8468"/>
        <v>0</v>
      </c>
      <c r="AE2273" s="22">
        <f t="shared" si="8469"/>
        <v>0</v>
      </c>
      <c r="AF2273" s="22">
        <f t="shared" si="8470"/>
        <v>0</v>
      </c>
      <c r="AG2273" s="22">
        <f t="shared" si="8422"/>
        <v>0</v>
      </c>
      <c r="AH2273" s="22">
        <f t="shared" si="8423"/>
        <v>0</v>
      </c>
      <c r="AI2273" s="22">
        <f t="shared" si="8424"/>
        <v>0</v>
      </c>
      <c r="AJ2273" s="22">
        <f t="shared" si="8471"/>
        <v>0</v>
      </c>
      <c r="AK2273" s="22">
        <f t="shared" si="8472"/>
        <v>0</v>
      </c>
      <c r="AL2273" s="22">
        <f t="shared" si="8473"/>
        <v>0</v>
      </c>
      <c r="AM2273" s="22">
        <f t="shared" si="8425"/>
        <v>0</v>
      </c>
      <c r="AN2273" s="22">
        <f t="shared" si="8426"/>
        <v>0</v>
      </c>
      <c r="AO2273" s="22">
        <f t="shared" si="8427"/>
        <v>0</v>
      </c>
      <c r="AP2273" s="22">
        <f t="shared" si="8474"/>
        <v>0</v>
      </c>
      <c r="AQ2273" s="22">
        <f t="shared" si="8475"/>
        <v>0</v>
      </c>
      <c r="AR2273" s="22">
        <f t="shared" si="8476"/>
        <v>0</v>
      </c>
      <c r="AS2273" s="22">
        <f t="shared" si="8428"/>
        <v>0</v>
      </c>
      <c r="AT2273" s="22">
        <f t="shared" si="8429"/>
        <v>0</v>
      </c>
      <c r="AU2273" s="22">
        <f t="shared" si="8430"/>
        <v>0</v>
      </c>
      <c r="AV2273" s="22">
        <f t="shared" si="8477"/>
        <v>0</v>
      </c>
      <c r="AW2273" s="22">
        <f t="shared" si="8478"/>
        <v>0</v>
      </c>
      <c r="AX2273" s="22">
        <f t="shared" si="8479"/>
        <v>0</v>
      </c>
      <c r="AY2273" s="22">
        <f t="shared" si="8458"/>
        <v>0</v>
      </c>
      <c r="AZ2273" s="22">
        <f t="shared" si="8432"/>
        <v>0</v>
      </c>
      <c r="BA2273" s="22">
        <f t="shared" si="8433"/>
        <v>0</v>
      </c>
      <c r="BB2273" s="22">
        <f t="shared" si="8480"/>
        <v>0</v>
      </c>
      <c r="BC2273" s="22">
        <f t="shared" si="8481"/>
        <v>0</v>
      </c>
      <c r="BD2273" s="22">
        <f t="shared" si="8482"/>
        <v>0</v>
      </c>
      <c r="BE2273" s="22">
        <f t="shared" si="8434"/>
        <v>0</v>
      </c>
      <c r="BF2273" s="22">
        <f t="shared" si="8435"/>
        <v>0</v>
      </c>
      <c r="BG2273" s="22">
        <f t="shared" si="8436"/>
        <v>0</v>
      </c>
      <c r="BH2273" s="22">
        <f t="shared" si="8483"/>
        <v>0</v>
      </c>
      <c r="BI2273" s="22">
        <f t="shared" si="8484"/>
        <v>0</v>
      </c>
      <c r="BJ2273" s="22">
        <f t="shared" si="8485"/>
        <v>0</v>
      </c>
      <c r="BK2273" s="22">
        <f t="shared" si="8437"/>
        <v>0</v>
      </c>
      <c r="BL2273" s="22">
        <f t="shared" si="8495"/>
        <v>0</v>
      </c>
      <c r="BM2273" s="22">
        <f t="shared" si="8439"/>
        <v>0</v>
      </c>
      <c r="BN2273" s="22">
        <f t="shared" si="8486"/>
        <v>0</v>
      </c>
      <c r="BO2273" s="22">
        <f t="shared" si="8487"/>
        <v>0</v>
      </c>
      <c r="BP2273" s="22">
        <f t="shared" si="8488"/>
        <v>0</v>
      </c>
      <c r="BQ2273" s="22">
        <f t="shared" si="8440"/>
        <v>0</v>
      </c>
      <c r="BR2273" s="22">
        <f t="shared" si="8441"/>
        <v>0</v>
      </c>
      <c r="BS2273" s="22">
        <f t="shared" si="8489"/>
        <v>0</v>
      </c>
      <c r="BT2273" s="22">
        <f t="shared" si="8490"/>
        <v>0</v>
      </c>
      <c r="BU2273" s="22">
        <f t="shared" si="8491"/>
        <v>0</v>
      </c>
      <c r="BV2273" s="22">
        <f t="shared" si="8442"/>
        <v>0</v>
      </c>
      <c r="BW2273" s="22">
        <f t="shared" si="8443"/>
        <v>0</v>
      </c>
      <c r="BX2273" s="22">
        <f t="shared" si="8492"/>
        <v>0</v>
      </c>
      <c r="BY2273" s="22">
        <f t="shared" si="8493"/>
        <v>0</v>
      </c>
      <c r="BZ2273" s="22">
        <f t="shared" si="8494"/>
        <v>0</v>
      </c>
      <c r="CA2273" s="22">
        <f t="shared" si="8444"/>
        <v>0</v>
      </c>
      <c r="CB2273" s="22">
        <f t="shared" si="8445"/>
        <v>0</v>
      </c>
      <c r="CC2273" s="22">
        <f t="shared" si="8446"/>
        <v>0</v>
      </c>
      <c r="CD2273" s="22">
        <f t="shared" si="8449"/>
        <v>0</v>
      </c>
      <c r="CE2273" s="22">
        <f t="shared" si="8447"/>
        <v>0</v>
      </c>
      <c r="CF2273" s="22"/>
      <c r="CG2273" s="22">
        <f t="shared" si="8450"/>
        <v>0</v>
      </c>
      <c r="CH2273" s="22">
        <f t="shared" si="8448"/>
        <v>0</v>
      </c>
      <c r="CI2273" s="22"/>
      <c r="CJ2273" s="22">
        <f t="shared" si="8451"/>
        <v>0</v>
      </c>
      <c r="CK2273" s="22">
        <f t="shared" si="8448"/>
        <v>0</v>
      </c>
      <c r="CL2273" s="22"/>
      <c r="CM2273" s="22">
        <f t="shared" si="8448"/>
        <v>0</v>
      </c>
      <c r="CN2273" s="15">
        <v>0</v>
      </c>
      <c r="CO2273" s="35"/>
      <c r="CS2273" s="5" t="s">
        <v>29</v>
      </c>
    </row>
    <row r="2274" spans="1:99" hidden="1" x14ac:dyDescent="0.3">
      <c r="A2274" s="36" t="s">
        <v>1312</v>
      </c>
      <c r="B2274" s="16">
        <v>410</v>
      </c>
      <c r="C2274" s="32"/>
      <c r="D2274" s="32"/>
      <c r="E2274" s="33" t="s">
        <v>85</v>
      </c>
      <c r="F2274" s="22">
        <f t="shared" si="8407"/>
        <v>0</v>
      </c>
      <c r="G2274" s="22">
        <f t="shared" si="8408"/>
        <v>0</v>
      </c>
      <c r="H2274" s="22">
        <f t="shared" si="8409"/>
        <v>0</v>
      </c>
      <c r="I2274" s="22">
        <f t="shared" si="8410"/>
        <v>0</v>
      </c>
      <c r="J2274" s="22">
        <f t="shared" si="8411"/>
        <v>0</v>
      </c>
      <c r="K2274" s="22">
        <f t="shared" si="8412"/>
        <v>0</v>
      </c>
      <c r="L2274" s="22">
        <f t="shared" si="8459"/>
        <v>0</v>
      </c>
      <c r="M2274" s="22">
        <f t="shared" si="8460"/>
        <v>0</v>
      </c>
      <c r="N2274" s="22">
        <f t="shared" si="8461"/>
        <v>0</v>
      </c>
      <c r="O2274" s="22">
        <f t="shared" si="8413"/>
        <v>0</v>
      </c>
      <c r="P2274" s="22">
        <f t="shared" si="8414"/>
        <v>0</v>
      </c>
      <c r="Q2274" s="22">
        <f t="shared" si="8415"/>
        <v>0</v>
      </c>
      <c r="R2274" s="22">
        <f t="shared" si="8462"/>
        <v>0</v>
      </c>
      <c r="S2274" s="22">
        <f t="shared" si="8463"/>
        <v>0</v>
      </c>
      <c r="T2274" s="22">
        <f t="shared" si="8464"/>
        <v>0</v>
      </c>
      <c r="U2274" s="22">
        <f t="shared" si="8416"/>
        <v>0</v>
      </c>
      <c r="V2274" s="22">
        <f t="shared" si="8417"/>
        <v>0</v>
      </c>
      <c r="W2274" s="22">
        <f t="shared" si="8418"/>
        <v>0</v>
      </c>
      <c r="X2274" s="22">
        <f t="shared" si="8465"/>
        <v>0</v>
      </c>
      <c r="Y2274" s="22">
        <f t="shared" si="8466"/>
        <v>0</v>
      </c>
      <c r="Z2274" s="22">
        <f t="shared" si="8467"/>
        <v>0</v>
      </c>
      <c r="AA2274" s="22">
        <f t="shared" si="8419"/>
        <v>0</v>
      </c>
      <c r="AB2274" s="22">
        <f t="shared" si="8420"/>
        <v>0</v>
      </c>
      <c r="AC2274" s="22">
        <f t="shared" si="8421"/>
        <v>0</v>
      </c>
      <c r="AD2274" s="22">
        <f t="shared" si="8468"/>
        <v>0</v>
      </c>
      <c r="AE2274" s="22">
        <f t="shared" si="8469"/>
        <v>0</v>
      </c>
      <c r="AF2274" s="22">
        <f t="shared" si="8470"/>
        <v>0</v>
      </c>
      <c r="AG2274" s="22">
        <f t="shared" si="8422"/>
        <v>0</v>
      </c>
      <c r="AH2274" s="22">
        <f t="shared" si="8423"/>
        <v>0</v>
      </c>
      <c r="AI2274" s="22">
        <f t="shared" si="8424"/>
        <v>0</v>
      </c>
      <c r="AJ2274" s="22">
        <f t="shared" si="8471"/>
        <v>0</v>
      </c>
      <c r="AK2274" s="22">
        <f t="shared" si="8472"/>
        <v>0</v>
      </c>
      <c r="AL2274" s="22">
        <f t="shared" si="8473"/>
        <v>0</v>
      </c>
      <c r="AM2274" s="22">
        <f t="shared" si="8425"/>
        <v>0</v>
      </c>
      <c r="AN2274" s="22">
        <f t="shared" si="8426"/>
        <v>0</v>
      </c>
      <c r="AO2274" s="22">
        <f t="shared" si="8427"/>
        <v>0</v>
      </c>
      <c r="AP2274" s="22">
        <f t="shared" si="8474"/>
        <v>0</v>
      </c>
      <c r="AQ2274" s="22">
        <f t="shared" si="8475"/>
        <v>0</v>
      </c>
      <c r="AR2274" s="22">
        <f t="shared" si="8476"/>
        <v>0</v>
      </c>
      <c r="AS2274" s="22">
        <f t="shared" si="8428"/>
        <v>0</v>
      </c>
      <c r="AT2274" s="22">
        <f t="shared" si="8429"/>
        <v>0</v>
      </c>
      <c r="AU2274" s="22">
        <f t="shared" si="8430"/>
        <v>0</v>
      </c>
      <c r="AV2274" s="22">
        <f t="shared" si="8477"/>
        <v>0</v>
      </c>
      <c r="AW2274" s="22">
        <f t="shared" si="8478"/>
        <v>0</v>
      </c>
      <c r="AX2274" s="22">
        <f t="shared" si="8479"/>
        <v>0</v>
      </c>
      <c r="AY2274" s="22">
        <f t="shared" si="8458"/>
        <v>0</v>
      </c>
      <c r="AZ2274" s="22">
        <f t="shared" si="8432"/>
        <v>0</v>
      </c>
      <c r="BA2274" s="22">
        <f t="shared" si="8433"/>
        <v>0</v>
      </c>
      <c r="BB2274" s="22">
        <f t="shared" si="8480"/>
        <v>0</v>
      </c>
      <c r="BC2274" s="22">
        <f t="shared" si="8481"/>
        <v>0</v>
      </c>
      <c r="BD2274" s="22">
        <f t="shared" si="8482"/>
        <v>0</v>
      </c>
      <c r="BE2274" s="22">
        <f t="shared" si="8434"/>
        <v>0</v>
      </c>
      <c r="BF2274" s="22">
        <f t="shared" si="8435"/>
        <v>0</v>
      </c>
      <c r="BG2274" s="22">
        <f t="shared" si="8436"/>
        <v>0</v>
      </c>
      <c r="BH2274" s="22">
        <f t="shared" si="8483"/>
        <v>0</v>
      </c>
      <c r="BI2274" s="22">
        <f t="shared" si="8484"/>
        <v>0</v>
      </c>
      <c r="BJ2274" s="22">
        <f t="shared" si="8485"/>
        <v>0</v>
      </c>
      <c r="BK2274" s="22">
        <f t="shared" si="8437"/>
        <v>0</v>
      </c>
      <c r="BL2274" s="22">
        <f t="shared" si="8495"/>
        <v>0</v>
      </c>
      <c r="BM2274" s="22">
        <f t="shared" si="8439"/>
        <v>0</v>
      </c>
      <c r="BN2274" s="22">
        <f t="shared" si="8486"/>
        <v>0</v>
      </c>
      <c r="BO2274" s="22">
        <f t="shared" si="8487"/>
        <v>0</v>
      </c>
      <c r="BP2274" s="22">
        <f t="shared" si="8488"/>
        <v>0</v>
      </c>
      <c r="BQ2274" s="22">
        <f t="shared" si="8440"/>
        <v>0</v>
      </c>
      <c r="BR2274" s="22">
        <f t="shared" si="8441"/>
        <v>0</v>
      </c>
      <c r="BS2274" s="22">
        <f t="shared" si="8489"/>
        <v>0</v>
      </c>
      <c r="BT2274" s="22">
        <f t="shared" si="8490"/>
        <v>0</v>
      </c>
      <c r="BU2274" s="22">
        <f t="shared" si="8491"/>
        <v>0</v>
      </c>
      <c r="BV2274" s="22">
        <f t="shared" si="8442"/>
        <v>0</v>
      </c>
      <c r="BW2274" s="22">
        <f t="shared" si="8443"/>
        <v>0</v>
      </c>
      <c r="BX2274" s="22">
        <f t="shared" si="8492"/>
        <v>0</v>
      </c>
      <c r="BY2274" s="22">
        <f t="shared" si="8493"/>
        <v>0</v>
      </c>
      <c r="BZ2274" s="22">
        <f t="shared" si="8494"/>
        <v>0</v>
      </c>
      <c r="CA2274" s="22">
        <f t="shared" si="8444"/>
        <v>0</v>
      </c>
      <c r="CB2274" s="22">
        <f t="shared" si="8445"/>
        <v>0</v>
      </c>
      <c r="CC2274" s="22">
        <f t="shared" si="8446"/>
        <v>0</v>
      </c>
      <c r="CD2274" s="22">
        <f t="shared" si="8449"/>
        <v>0</v>
      </c>
      <c r="CE2274" s="22">
        <f t="shared" si="8447"/>
        <v>0</v>
      </c>
      <c r="CF2274" s="22"/>
      <c r="CG2274" s="22">
        <f t="shared" si="8450"/>
        <v>0</v>
      </c>
      <c r="CH2274" s="22">
        <f t="shared" si="8448"/>
        <v>0</v>
      </c>
      <c r="CI2274" s="22"/>
      <c r="CJ2274" s="22">
        <f t="shared" si="8451"/>
        <v>0</v>
      </c>
      <c r="CK2274" s="22">
        <f t="shared" si="8448"/>
        <v>0</v>
      </c>
      <c r="CL2274" s="22"/>
      <c r="CM2274" s="22">
        <f t="shared" si="8448"/>
        <v>0</v>
      </c>
      <c r="CN2274" s="15">
        <v>0</v>
      </c>
      <c r="CO2274" s="35"/>
      <c r="CT2274" s="5" t="s">
        <v>30</v>
      </c>
    </row>
    <row r="2275" spans="1:99" hidden="1" x14ac:dyDescent="0.3">
      <c r="A2275" s="36" t="s">
        <v>1312</v>
      </c>
      <c r="B2275" s="16">
        <v>410</v>
      </c>
      <c r="C2275" s="32" t="s">
        <v>395</v>
      </c>
      <c r="D2275" s="32" t="s">
        <v>105</v>
      </c>
      <c r="E2275" s="33" t="s">
        <v>681</v>
      </c>
      <c r="F2275" s="22"/>
      <c r="G2275" s="22"/>
      <c r="H2275" s="22"/>
      <c r="I2275" s="22"/>
      <c r="J2275" s="22"/>
      <c r="K2275" s="22"/>
      <c r="L2275" s="22">
        <f t="shared" si="8459"/>
        <v>0</v>
      </c>
      <c r="M2275" s="22">
        <f t="shared" si="8460"/>
        <v>0</v>
      </c>
      <c r="N2275" s="22">
        <f t="shared" si="8461"/>
        <v>0</v>
      </c>
      <c r="O2275" s="22"/>
      <c r="P2275" s="22"/>
      <c r="Q2275" s="22"/>
      <c r="R2275" s="22">
        <f t="shared" si="8462"/>
        <v>0</v>
      </c>
      <c r="S2275" s="22">
        <f t="shared" si="8463"/>
        <v>0</v>
      </c>
      <c r="T2275" s="22">
        <f t="shared" si="8464"/>
        <v>0</v>
      </c>
      <c r="U2275" s="22"/>
      <c r="V2275" s="22"/>
      <c r="W2275" s="22"/>
      <c r="X2275" s="22">
        <f t="shared" si="8465"/>
        <v>0</v>
      </c>
      <c r="Y2275" s="22">
        <f t="shared" si="8466"/>
        <v>0</v>
      </c>
      <c r="Z2275" s="22">
        <f t="shared" si="8467"/>
        <v>0</v>
      </c>
      <c r="AA2275" s="22"/>
      <c r="AB2275" s="22"/>
      <c r="AC2275" s="22"/>
      <c r="AD2275" s="22">
        <f t="shared" si="8468"/>
        <v>0</v>
      </c>
      <c r="AE2275" s="22">
        <f t="shared" si="8469"/>
        <v>0</v>
      </c>
      <c r="AF2275" s="22">
        <f t="shared" si="8470"/>
        <v>0</v>
      </c>
      <c r="AG2275" s="22"/>
      <c r="AH2275" s="22"/>
      <c r="AI2275" s="22"/>
      <c r="AJ2275" s="22">
        <f t="shared" si="8471"/>
        <v>0</v>
      </c>
      <c r="AK2275" s="22">
        <f t="shared" si="8472"/>
        <v>0</v>
      </c>
      <c r="AL2275" s="22">
        <f t="shared" si="8473"/>
        <v>0</v>
      </c>
      <c r="AM2275" s="22"/>
      <c r="AN2275" s="22"/>
      <c r="AO2275" s="22"/>
      <c r="AP2275" s="22">
        <f t="shared" si="8474"/>
        <v>0</v>
      </c>
      <c r="AQ2275" s="22">
        <f t="shared" si="8475"/>
        <v>0</v>
      </c>
      <c r="AR2275" s="22">
        <f t="shared" si="8476"/>
        <v>0</v>
      </c>
      <c r="AS2275" s="22"/>
      <c r="AT2275" s="22"/>
      <c r="AU2275" s="22"/>
      <c r="AV2275" s="22">
        <f t="shared" si="8477"/>
        <v>0</v>
      </c>
      <c r="AW2275" s="22">
        <f t="shared" si="8478"/>
        <v>0</v>
      </c>
      <c r="AX2275" s="22">
        <f t="shared" si="8479"/>
        <v>0</v>
      </c>
      <c r="AY2275" s="22"/>
      <c r="AZ2275" s="22"/>
      <c r="BA2275" s="22"/>
      <c r="BB2275" s="22">
        <f t="shared" si="8480"/>
        <v>0</v>
      </c>
      <c r="BC2275" s="22">
        <f t="shared" si="8481"/>
        <v>0</v>
      </c>
      <c r="BD2275" s="22">
        <f t="shared" si="8482"/>
        <v>0</v>
      </c>
      <c r="BE2275" s="22"/>
      <c r="BF2275" s="22"/>
      <c r="BG2275" s="22"/>
      <c r="BH2275" s="22">
        <f t="shared" si="8483"/>
        <v>0</v>
      </c>
      <c r="BI2275" s="22">
        <f t="shared" si="8484"/>
        <v>0</v>
      </c>
      <c r="BJ2275" s="22">
        <f t="shared" si="8485"/>
        <v>0</v>
      </c>
      <c r="BK2275" s="22"/>
      <c r="BL2275" s="22"/>
      <c r="BM2275" s="22"/>
      <c r="BN2275" s="22">
        <f t="shared" si="8486"/>
        <v>0</v>
      </c>
      <c r="BO2275" s="22">
        <f t="shared" si="8487"/>
        <v>0</v>
      </c>
      <c r="BP2275" s="22">
        <f t="shared" si="8488"/>
        <v>0</v>
      </c>
      <c r="BQ2275" s="22"/>
      <c r="BR2275" s="22"/>
      <c r="BS2275" s="22">
        <f t="shared" si="8489"/>
        <v>0</v>
      </c>
      <c r="BT2275" s="22">
        <f t="shared" si="8490"/>
        <v>0</v>
      </c>
      <c r="BU2275" s="22">
        <f t="shared" si="8491"/>
        <v>0</v>
      </c>
      <c r="BV2275" s="22"/>
      <c r="BW2275" s="22"/>
      <c r="BX2275" s="22">
        <f t="shared" si="8492"/>
        <v>0</v>
      </c>
      <c r="BY2275" s="22">
        <f t="shared" si="8493"/>
        <v>0</v>
      </c>
      <c r="BZ2275" s="22">
        <f t="shared" si="8494"/>
        <v>0</v>
      </c>
      <c r="CA2275" s="22"/>
      <c r="CB2275" s="22"/>
      <c r="CC2275" s="22"/>
      <c r="CD2275" s="22">
        <f t="shared" si="8449"/>
        <v>0</v>
      </c>
      <c r="CE2275" s="22"/>
      <c r="CF2275" s="22"/>
      <c r="CG2275" s="22">
        <f t="shared" si="8450"/>
        <v>0</v>
      </c>
      <c r="CH2275" s="22"/>
      <c r="CI2275" s="22"/>
      <c r="CJ2275" s="22">
        <f t="shared" si="8451"/>
        <v>0</v>
      </c>
      <c r="CK2275" s="22"/>
      <c r="CL2275" s="22"/>
      <c r="CM2275" s="22"/>
      <c r="CN2275" s="15">
        <v>0</v>
      </c>
      <c r="CO2275" s="35"/>
    </row>
    <row r="2276" spans="1:99" ht="93.6" x14ac:dyDescent="0.3">
      <c r="A2276" s="36" t="s">
        <v>1314</v>
      </c>
      <c r="B2276" s="36"/>
      <c r="C2276" s="33"/>
      <c r="D2276" s="32"/>
      <c r="E2276" s="33" t="s">
        <v>1315</v>
      </c>
      <c r="F2276" s="22">
        <f t="shared" si="8407"/>
        <v>70553</v>
      </c>
      <c r="G2276" s="22">
        <f t="shared" si="8408"/>
        <v>0</v>
      </c>
      <c r="H2276" s="22">
        <f t="shared" si="8409"/>
        <v>0</v>
      </c>
      <c r="I2276" s="22">
        <f t="shared" si="8410"/>
        <v>0</v>
      </c>
      <c r="J2276" s="22">
        <f t="shared" si="8411"/>
        <v>0</v>
      </c>
      <c r="K2276" s="22">
        <f t="shared" si="8412"/>
        <v>0</v>
      </c>
      <c r="L2276" s="22">
        <f t="shared" si="8459"/>
        <v>70553</v>
      </c>
      <c r="M2276" s="22">
        <f t="shared" si="8460"/>
        <v>0</v>
      </c>
      <c r="N2276" s="22">
        <f t="shared" si="8461"/>
        <v>0</v>
      </c>
      <c r="O2276" s="22">
        <f t="shared" si="8413"/>
        <v>0</v>
      </c>
      <c r="P2276" s="22">
        <f t="shared" si="8414"/>
        <v>0</v>
      </c>
      <c r="Q2276" s="22">
        <f t="shared" si="8415"/>
        <v>0</v>
      </c>
      <c r="R2276" s="22">
        <f t="shared" si="8462"/>
        <v>70553</v>
      </c>
      <c r="S2276" s="22">
        <f t="shared" si="8463"/>
        <v>0</v>
      </c>
      <c r="T2276" s="22">
        <f t="shared" si="8464"/>
        <v>0</v>
      </c>
      <c r="U2276" s="22">
        <f t="shared" si="8416"/>
        <v>0</v>
      </c>
      <c r="V2276" s="22">
        <f t="shared" si="8417"/>
        <v>0</v>
      </c>
      <c r="W2276" s="22">
        <f t="shared" si="8418"/>
        <v>0</v>
      </c>
      <c r="X2276" s="22">
        <f t="shared" si="8465"/>
        <v>70553</v>
      </c>
      <c r="Y2276" s="22">
        <f t="shared" si="8466"/>
        <v>0</v>
      </c>
      <c r="Z2276" s="22">
        <f t="shared" si="8467"/>
        <v>0</v>
      </c>
      <c r="AA2276" s="22">
        <f t="shared" si="8419"/>
        <v>0</v>
      </c>
      <c r="AB2276" s="22">
        <f t="shared" si="8420"/>
        <v>0</v>
      </c>
      <c r="AC2276" s="22">
        <f t="shared" si="8421"/>
        <v>0</v>
      </c>
      <c r="AD2276" s="22">
        <f t="shared" si="8468"/>
        <v>70553</v>
      </c>
      <c r="AE2276" s="22">
        <f t="shared" si="8469"/>
        <v>0</v>
      </c>
      <c r="AF2276" s="22">
        <f t="shared" si="8470"/>
        <v>0</v>
      </c>
      <c r="AG2276" s="22">
        <f t="shared" si="8422"/>
        <v>0</v>
      </c>
      <c r="AH2276" s="22">
        <f t="shared" si="8423"/>
        <v>0</v>
      </c>
      <c r="AI2276" s="22">
        <f t="shared" si="8424"/>
        <v>0</v>
      </c>
      <c r="AJ2276" s="22">
        <f t="shared" si="8471"/>
        <v>70553</v>
      </c>
      <c r="AK2276" s="22">
        <f t="shared" si="8472"/>
        <v>0</v>
      </c>
      <c r="AL2276" s="22">
        <f t="shared" si="8473"/>
        <v>0</v>
      </c>
      <c r="AM2276" s="22">
        <f t="shared" si="8425"/>
        <v>0</v>
      </c>
      <c r="AN2276" s="22">
        <f t="shared" si="8426"/>
        <v>0</v>
      </c>
      <c r="AO2276" s="22">
        <f t="shared" si="8427"/>
        <v>0</v>
      </c>
      <c r="AP2276" s="22">
        <f t="shared" si="8474"/>
        <v>70553</v>
      </c>
      <c r="AQ2276" s="22">
        <f t="shared" si="8475"/>
        <v>0</v>
      </c>
      <c r="AR2276" s="22">
        <f t="shared" si="8476"/>
        <v>0</v>
      </c>
      <c r="AS2276" s="22">
        <f t="shared" si="8428"/>
        <v>0</v>
      </c>
      <c r="AT2276" s="22">
        <f t="shared" si="8429"/>
        <v>0</v>
      </c>
      <c r="AU2276" s="22">
        <f t="shared" si="8430"/>
        <v>0</v>
      </c>
      <c r="AV2276" s="22">
        <f t="shared" si="8477"/>
        <v>70553</v>
      </c>
      <c r="AW2276" s="22">
        <f t="shared" si="8478"/>
        <v>0</v>
      </c>
      <c r="AX2276" s="22">
        <f t="shared" si="8479"/>
        <v>0</v>
      </c>
      <c r="AY2276" s="22">
        <f t="shared" si="8458"/>
        <v>0</v>
      </c>
      <c r="AZ2276" s="22">
        <f t="shared" si="8432"/>
        <v>0</v>
      </c>
      <c r="BA2276" s="22">
        <f t="shared" si="8433"/>
        <v>0</v>
      </c>
      <c r="BB2276" s="22">
        <f t="shared" si="8480"/>
        <v>70553</v>
      </c>
      <c r="BC2276" s="22">
        <f t="shared" si="8481"/>
        <v>0</v>
      </c>
      <c r="BD2276" s="22">
        <f t="shared" si="8482"/>
        <v>0</v>
      </c>
      <c r="BE2276" s="22">
        <f t="shared" si="8434"/>
        <v>0</v>
      </c>
      <c r="BF2276" s="22">
        <f t="shared" si="8435"/>
        <v>0</v>
      </c>
      <c r="BG2276" s="22">
        <f t="shared" si="8436"/>
        <v>0</v>
      </c>
      <c r="BH2276" s="22">
        <f t="shared" si="8483"/>
        <v>70553</v>
      </c>
      <c r="BI2276" s="22">
        <f t="shared" si="8484"/>
        <v>0</v>
      </c>
      <c r="BJ2276" s="22">
        <f t="shared" si="8485"/>
        <v>0</v>
      </c>
      <c r="BK2276" s="22">
        <f t="shared" si="8437"/>
        <v>0</v>
      </c>
      <c r="BL2276" s="22">
        <f t="shared" si="8495"/>
        <v>0</v>
      </c>
      <c r="BM2276" s="22">
        <f t="shared" si="8439"/>
        <v>0</v>
      </c>
      <c r="BN2276" s="22">
        <f t="shared" si="8486"/>
        <v>70553</v>
      </c>
      <c r="BO2276" s="22">
        <f t="shared" si="8487"/>
        <v>0</v>
      </c>
      <c r="BP2276" s="22">
        <f t="shared" si="8488"/>
        <v>0</v>
      </c>
      <c r="BQ2276" s="22">
        <f t="shared" si="8440"/>
        <v>0</v>
      </c>
      <c r="BR2276" s="22">
        <f t="shared" si="8441"/>
        <v>0</v>
      </c>
      <c r="BS2276" s="22">
        <f t="shared" si="8489"/>
        <v>70553</v>
      </c>
      <c r="BT2276" s="22">
        <f t="shared" si="8490"/>
        <v>0</v>
      </c>
      <c r="BU2276" s="22">
        <f t="shared" si="8491"/>
        <v>0</v>
      </c>
      <c r="BV2276" s="22">
        <f t="shared" si="8442"/>
        <v>0</v>
      </c>
      <c r="BW2276" s="22">
        <f t="shared" si="8443"/>
        <v>0</v>
      </c>
      <c r="BX2276" s="22">
        <f t="shared" si="8492"/>
        <v>70553</v>
      </c>
      <c r="BY2276" s="22">
        <f t="shared" si="8493"/>
        <v>0</v>
      </c>
      <c r="BZ2276" s="22">
        <f t="shared" si="8494"/>
        <v>0</v>
      </c>
      <c r="CA2276" s="22">
        <f t="shared" si="8444"/>
        <v>-68386.8</v>
      </c>
      <c r="CB2276" s="22">
        <f t="shared" si="8445"/>
        <v>40832.110999999997</v>
      </c>
      <c r="CC2276" s="22">
        <f t="shared" si="8446"/>
        <v>27554.688999999998</v>
      </c>
      <c r="CD2276" s="22">
        <f t="shared" si="8449"/>
        <v>2166.1999999999971</v>
      </c>
      <c r="CE2276" s="22">
        <f t="shared" si="8447"/>
        <v>0</v>
      </c>
      <c r="CF2276" s="34">
        <f t="shared" ref="CF2276:CF2279" si="8496">CD2276+CE2276</f>
        <v>2166.1999999999971</v>
      </c>
      <c r="CG2276" s="22">
        <f t="shared" si="8450"/>
        <v>40832.110999999997</v>
      </c>
      <c r="CH2276" s="22">
        <f t="shared" si="8448"/>
        <v>0</v>
      </c>
      <c r="CI2276" s="22">
        <f t="shared" ref="CI2276:CI2279" si="8497">CG2276+CH2276</f>
        <v>40832.110999999997</v>
      </c>
      <c r="CJ2276" s="22">
        <f t="shared" si="8451"/>
        <v>27554.688999999998</v>
      </c>
      <c r="CK2276" s="22">
        <f t="shared" si="8448"/>
        <v>0</v>
      </c>
      <c r="CL2276" s="22">
        <f t="shared" ref="CL2276:CL2279" si="8498">CJ2276+CK2276</f>
        <v>27554.688999999998</v>
      </c>
      <c r="CM2276" s="22">
        <f t="shared" si="8448"/>
        <v>0</v>
      </c>
      <c r="CN2276" s="15"/>
      <c r="CO2276" s="35"/>
      <c r="CU2276" s="5" t="s">
        <v>31</v>
      </c>
    </row>
    <row r="2277" spans="1:99" ht="46.8" x14ac:dyDescent="0.3">
      <c r="A2277" s="36" t="s">
        <v>1314</v>
      </c>
      <c r="B2277" s="16">
        <v>400</v>
      </c>
      <c r="C2277" s="32"/>
      <c r="D2277" s="32"/>
      <c r="E2277" s="33" t="s">
        <v>84</v>
      </c>
      <c r="F2277" s="22">
        <f t="shared" si="8407"/>
        <v>70553</v>
      </c>
      <c r="G2277" s="22">
        <f t="shared" si="8408"/>
        <v>0</v>
      </c>
      <c r="H2277" s="22">
        <f t="shared" si="8409"/>
        <v>0</v>
      </c>
      <c r="I2277" s="22">
        <f t="shared" si="8410"/>
        <v>0</v>
      </c>
      <c r="J2277" s="22">
        <f t="shared" si="8411"/>
        <v>0</v>
      </c>
      <c r="K2277" s="22">
        <f t="shared" si="8412"/>
        <v>0</v>
      </c>
      <c r="L2277" s="22">
        <f t="shared" si="8459"/>
        <v>70553</v>
      </c>
      <c r="M2277" s="22">
        <f t="shared" si="8460"/>
        <v>0</v>
      </c>
      <c r="N2277" s="22">
        <f t="shared" si="8461"/>
        <v>0</v>
      </c>
      <c r="O2277" s="22">
        <f t="shared" si="8413"/>
        <v>0</v>
      </c>
      <c r="P2277" s="22">
        <f t="shared" si="8414"/>
        <v>0</v>
      </c>
      <c r="Q2277" s="22">
        <f t="shared" si="8415"/>
        <v>0</v>
      </c>
      <c r="R2277" s="22">
        <f t="shared" si="8462"/>
        <v>70553</v>
      </c>
      <c r="S2277" s="22">
        <f t="shared" si="8463"/>
        <v>0</v>
      </c>
      <c r="T2277" s="22">
        <f t="shared" si="8464"/>
        <v>0</v>
      </c>
      <c r="U2277" s="22">
        <f t="shared" si="8416"/>
        <v>0</v>
      </c>
      <c r="V2277" s="22">
        <f t="shared" si="8417"/>
        <v>0</v>
      </c>
      <c r="W2277" s="22">
        <f t="shared" si="8418"/>
        <v>0</v>
      </c>
      <c r="X2277" s="22">
        <f t="shared" si="8465"/>
        <v>70553</v>
      </c>
      <c r="Y2277" s="22">
        <f t="shared" si="8466"/>
        <v>0</v>
      </c>
      <c r="Z2277" s="22">
        <f t="shared" si="8467"/>
        <v>0</v>
      </c>
      <c r="AA2277" s="22">
        <f t="shared" si="8419"/>
        <v>0</v>
      </c>
      <c r="AB2277" s="22">
        <f t="shared" si="8420"/>
        <v>0</v>
      </c>
      <c r="AC2277" s="22">
        <f t="shared" si="8421"/>
        <v>0</v>
      </c>
      <c r="AD2277" s="22">
        <f t="shared" si="8468"/>
        <v>70553</v>
      </c>
      <c r="AE2277" s="22">
        <f t="shared" si="8469"/>
        <v>0</v>
      </c>
      <c r="AF2277" s="22">
        <f t="shared" si="8470"/>
        <v>0</v>
      </c>
      <c r="AG2277" s="22">
        <f t="shared" si="8422"/>
        <v>0</v>
      </c>
      <c r="AH2277" s="22">
        <f t="shared" si="8423"/>
        <v>0</v>
      </c>
      <c r="AI2277" s="22">
        <f t="shared" si="8424"/>
        <v>0</v>
      </c>
      <c r="AJ2277" s="22">
        <f t="shared" si="8471"/>
        <v>70553</v>
      </c>
      <c r="AK2277" s="22">
        <f t="shared" si="8472"/>
        <v>0</v>
      </c>
      <c r="AL2277" s="22">
        <f t="shared" si="8473"/>
        <v>0</v>
      </c>
      <c r="AM2277" s="22">
        <f t="shared" si="8425"/>
        <v>0</v>
      </c>
      <c r="AN2277" s="22">
        <f t="shared" si="8426"/>
        <v>0</v>
      </c>
      <c r="AO2277" s="22">
        <f t="shared" si="8427"/>
        <v>0</v>
      </c>
      <c r="AP2277" s="22">
        <f t="shared" si="8474"/>
        <v>70553</v>
      </c>
      <c r="AQ2277" s="22">
        <f t="shared" si="8475"/>
        <v>0</v>
      </c>
      <c r="AR2277" s="22">
        <f t="shared" si="8476"/>
        <v>0</v>
      </c>
      <c r="AS2277" s="22">
        <f t="shared" si="8428"/>
        <v>0</v>
      </c>
      <c r="AT2277" s="22">
        <f t="shared" si="8429"/>
        <v>0</v>
      </c>
      <c r="AU2277" s="22">
        <f t="shared" si="8430"/>
        <v>0</v>
      </c>
      <c r="AV2277" s="22">
        <f t="shared" si="8477"/>
        <v>70553</v>
      </c>
      <c r="AW2277" s="22">
        <f t="shared" si="8478"/>
        <v>0</v>
      </c>
      <c r="AX2277" s="22">
        <f t="shared" si="8479"/>
        <v>0</v>
      </c>
      <c r="AY2277" s="22">
        <f t="shared" si="8458"/>
        <v>0</v>
      </c>
      <c r="AZ2277" s="22">
        <f t="shared" si="8432"/>
        <v>0</v>
      </c>
      <c r="BA2277" s="22">
        <f t="shared" si="8433"/>
        <v>0</v>
      </c>
      <c r="BB2277" s="22">
        <f t="shared" si="8480"/>
        <v>70553</v>
      </c>
      <c r="BC2277" s="22">
        <f t="shared" si="8481"/>
        <v>0</v>
      </c>
      <c r="BD2277" s="22">
        <f t="shared" si="8482"/>
        <v>0</v>
      </c>
      <c r="BE2277" s="22">
        <f t="shared" si="8434"/>
        <v>0</v>
      </c>
      <c r="BF2277" s="22">
        <f t="shared" si="8435"/>
        <v>0</v>
      </c>
      <c r="BG2277" s="22">
        <f t="shared" si="8436"/>
        <v>0</v>
      </c>
      <c r="BH2277" s="22">
        <f t="shared" si="8483"/>
        <v>70553</v>
      </c>
      <c r="BI2277" s="22">
        <f t="shared" si="8484"/>
        <v>0</v>
      </c>
      <c r="BJ2277" s="22">
        <f t="shared" si="8485"/>
        <v>0</v>
      </c>
      <c r="BK2277" s="22">
        <f t="shared" si="8437"/>
        <v>0</v>
      </c>
      <c r="BL2277" s="22">
        <f t="shared" si="8495"/>
        <v>0</v>
      </c>
      <c r="BM2277" s="22">
        <f t="shared" si="8439"/>
        <v>0</v>
      </c>
      <c r="BN2277" s="22">
        <f t="shared" si="8486"/>
        <v>70553</v>
      </c>
      <c r="BO2277" s="22">
        <f t="shared" si="8487"/>
        <v>0</v>
      </c>
      <c r="BP2277" s="22">
        <f t="shared" si="8488"/>
        <v>0</v>
      </c>
      <c r="BQ2277" s="22">
        <f t="shared" si="8440"/>
        <v>0</v>
      </c>
      <c r="BR2277" s="22">
        <f t="shared" si="8441"/>
        <v>0</v>
      </c>
      <c r="BS2277" s="22">
        <f t="shared" si="8489"/>
        <v>70553</v>
      </c>
      <c r="BT2277" s="22">
        <f t="shared" si="8490"/>
        <v>0</v>
      </c>
      <c r="BU2277" s="22">
        <f t="shared" si="8491"/>
        <v>0</v>
      </c>
      <c r="BV2277" s="22">
        <f t="shared" si="8442"/>
        <v>0</v>
      </c>
      <c r="BW2277" s="22">
        <f t="shared" si="8443"/>
        <v>0</v>
      </c>
      <c r="BX2277" s="22">
        <f t="shared" si="8492"/>
        <v>70553</v>
      </c>
      <c r="BY2277" s="22">
        <f t="shared" si="8493"/>
        <v>0</v>
      </c>
      <c r="BZ2277" s="22">
        <f t="shared" si="8494"/>
        <v>0</v>
      </c>
      <c r="CA2277" s="22">
        <f t="shared" si="8444"/>
        <v>-68386.8</v>
      </c>
      <c r="CB2277" s="22">
        <f t="shared" si="8445"/>
        <v>40832.110999999997</v>
      </c>
      <c r="CC2277" s="22">
        <f t="shared" si="8446"/>
        <v>27554.688999999998</v>
      </c>
      <c r="CD2277" s="22">
        <f t="shared" si="8449"/>
        <v>2166.1999999999971</v>
      </c>
      <c r="CE2277" s="22">
        <f t="shared" si="8447"/>
        <v>0</v>
      </c>
      <c r="CF2277" s="34">
        <f t="shared" si="8496"/>
        <v>2166.1999999999971</v>
      </c>
      <c r="CG2277" s="22">
        <f t="shared" si="8450"/>
        <v>40832.110999999997</v>
      </c>
      <c r="CH2277" s="22">
        <f t="shared" si="8448"/>
        <v>0</v>
      </c>
      <c r="CI2277" s="22">
        <f t="shared" si="8497"/>
        <v>40832.110999999997</v>
      </c>
      <c r="CJ2277" s="22">
        <f t="shared" si="8451"/>
        <v>27554.688999999998</v>
      </c>
      <c r="CK2277" s="22">
        <f t="shared" si="8448"/>
        <v>0</v>
      </c>
      <c r="CL2277" s="22">
        <f t="shared" si="8498"/>
        <v>27554.688999999998</v>
      </c>
      <c r="CM2277" s="22">
        <f t="shared" si="8448"/>
        <v>0</v>
      </c>
      <c r="CN2277" s="15"/>
      <c r="CO2277" s="35"/>
      <c r="CS2277" s="5" t="s">
        <v>29</v>
      </c>
    </row>
    <row r="2278" spans="1:99" x14ac:dyDescent="0.3">
      <c r="A2278" s="36" t="s">
        <v>1314</v>
      </c>
      <c r="B2278" s="16">
        <v>410</v>
      </c>
      <c r="C2278" s="32"/>
      <c r="D2278" s="32"/>
      <c r="E2278" s="33" t="s">
        <v>85</v>
      </c>
      <c r="F2278" s="22">
        <f t="shared" si="8407"/>
        <v>70553</v>
      </c>
      <c r="G2278" s="22">
        <f t="shared" si="8408"/>
        <v>0</v>
      </c>
      <c r="H2278" s="22">
        <f t="shared" si="8409"/>
        <v>0</v>
      </c>
      <c r="I2278" s="22">
        <f t="shared" si="8410"/>
        <v>0</v>
      </c>
      <c r="J2278" s="22">
        <f t="shared" si="8411"/>
        <v>0</v>
      </c>
      <c r="K2278" s="22">
        <f t="shared" si="8412"/>
        <v>0</v>
      </c>
      <c r="L2278" s="22">
        <f t="shared" si="8459"/>
        <v>70553</v>
      </c>
      <c r="M2278" s="22">
        <f t="shared" si="8460"/>
        <v>0</v>
      </c>
      <c r="N2278" s="22">
        <f t="shared" si="8461"/>
        <v>0</v>
      </c>
      <c r="O2278" s="22">
        <f t="shared" si="8413"/>
        <v>0</v>
      </c>
      <c r="P2278" s="22">
        <f t="shared" si="8414"/>
        <v>0</v>
      </c>
      <c r="Q2278" s="22">
        <f t="shared" si="8415"/>
        <v>0</v>
      </c>
      <c r="R2278" s="22">
        <f t="shared" si="8462"/>
        <v>70553</v>
      </c>
      <c r="S2278" s="22">
        <f t="shared" si="8463"/>
        <v>0</v>
      </c>
      <c r="T2278" s="22">
        <f t="shared" si="8464"/>
        <v>0</v>
      </c>
      <c r="U2278" s="22">
        <f t="shared" si="8416"/>
        <v>0</v>
      </c>
      <c r="V2278" s="22">
        <f t="shared" si="8417"/>
        <v>0</v>
      </c>
      <c r="W2278" s="22">
        <f t="shared" si="8418"/>
        <v>0</v>
      </c>
      <c r="X2278" s="22">
        <f t="shared" si="8465"/>
        <v>70553</v>
      </c>
      <c r="Y2278" s="22">
        <f t="shared" si="8466"/>
        <v>0</v>
      </c>
      <c r="Z2278" s="22">
        <f t="shared" si="8467"/>
        <v>0</v>
      </c>
      <c r="AA2278" s="22">
        <f t="shared" si="8419"/>
        <v>0</v>
      </c>
      <c r="AB2278" s="22">
        <f t="shared" si="8420"/>
        <v>0</v>
      </c>
      <c r="AC2278" s="22">
        <f t="shared" si="8421"/>
        <v>0</v>
      </c>
      <c r="AD2278" s="22">
        <f t="shared" si="8468"/>
        <v>70553</v>
      </c>
      <c r="AE2278" s="22">
        <f t="shared" si="8469"/>
        <v>0</v>
      </c>
      <c r="AF2278" s="22">
        <f t="shared" si="8470"/>
        <v>0</v>
      </c>
      <c r="AG2278" s="22">
        <f t="shared" si="8422"/>
        <v>0</v>
      </c>
      <c r="AH2278" s="22">
        <f t="shared" si="8423"/>
        <v>0</v>
      </c>
      <c r="AI2278" s="22">
        <f t="shared" si="8424"/>
        <v>0</v>
      </c>
      <c r="AJ2278" s="22">
        <f t="shared" si="8471"/>
        <v>70553</v>
      </c>
      <c r="AK2278" s="22">
        <f t="shared" si="8472"/>
        <v>0</v>
      </c>
      <c r="AL2278" s="22">
        <f t="shared" si="8473"/>
        <v>0</v>
      </c>
      <c r="AM2278" s="22">
        <f t="shared" si="8425"/>
        <v>0</v>
      </c>
      <c r="AN2278" s="22">
        <f t="shared" si="8426"/>
        <v>0</v>
      </c>
      <c r="AO2278" s="22">
        <f t="shared" si="8427"/>
        <v>0</v>
      </c>
      <c r="AP2278" s="22">
        <f t="shared" si="8474"/>
        <v>70553</v>
      </c>
      <c r="AQ2278" s="22">
        <f t="shared" si="8475"/>
        <v>0</v>
      </c>
      <c r="AR2278" s="22">
        <f t="shared" si="8476"/>
        <v>0</v>
      </c>
      <c r="AS2278" s="22">
        <f t="shared" si="8428"/>
        <v>0</v>
      </c>
      <c r="AT2278" s="22">
        <f t="shared" si="8429"/>
        <v>0</v>
      </c>
      <c r="AU2278" s="22">
        <f t="shared" si="8430"/>
        <v>0</v>
      </c>
      <c r="AV2278" s="22">
        <f t="shared" si="8477"/>
        <v>70553</v>
      </c>
      <c r="AW2278" s="22">
        <f t="shared" si="8478"/>
        <v>0</v>
      </c>
      <c r="AX2278" s="22">
        <f t="shared" si="8479"/>
        <v>0</v>
      </c>
      <c r="AY2278" s="22">
        <f t="shared" si="8458"/>
        <v>0</v>
      </c>
      <c r="AZ2278" s="22">
        <f t="shared" si="8432"/>
        <v>0</v>
      </c>
      <c r="BA2278" s="22">
        <f t="shared" si="8433"/>
        <v>0</v>
      </c>
      <c r="BB2278" s="22">
        <f t="shared" si="8480"/>
        <v>70553</v>
      </c>
      <c r="BC2278" s="22">
        <f t="shared" si="8481"/>
        <v>0</v>
      </c>
      <c r="BD2278" s="22">
        <f t="shared" si="8482"/>
        <v>0</v>
      </c>
      <c r="BE2278" s="22">
        <f t="shared" si="8434"/>
        <v>0</v>
      </c>
      <c r="BF2278" s="22">
        <f t="shared" si="8435"/>
        <v>0</v>
      </c>
      <c r="BG2278" s="22">
        <f t="shared" si="8436"/>
        <v>0</v>
      </c>
      <c r="BH2278" s="22">
        <f t="shared" si="8483"/>
        <v>70553</v>
      </c>
      <c r="BI2278" s="22">
        <f t="shared" si="8484"/>
        <v>0</v>
      </c>
      <c r="BJ2278" s="22">
        <f t="shared" si="8485"/>
        <v>0</v>
      </c>
      <c r="BK2278" s="22">
        <f t="shared" si="8437"/>
        <v>0</v>
      </c>
      <c r="BL2278" s="22">
        <f t="shared" si="8495"/>
        <v>0</v>
      </c>
      <c r="BM2278" s="22">
        <f t="shared" si="8439"/>
        <v>0</v>
      </c>
      <c r="BN2278" s="22">
        <f t="shared" si="8486"/>
        <v>70553</v>
      </c>
      <c r="BO2278" s="22">
        <f t="shared" si="8487"/>
        <v>0</v>
      </c>
      <c r="BP2278" s="22">
        <f t="shared" si="8488"/>
        <v>0</v>
      </c>
      <c r="BQ2278" s="22">
        <f t="shared" si="8440"/>
        <v>0</v>
      </c>
      <c r="BR2278" s="22">
        <f t="shared" si="8441"/>
        <v>0</v>
      </c>
      <c r="BS2278" s="22">
        <f t="shared" si="8489"/>
        <v>70553</v>
      </c>
      <c r="BT2278" s="22">
        <f t="shared" si="8490"/>
        <v>0</v>
      </c>
      <c r="BU2278" s="22">
        <f t="shared" si="8491"/>
        <v>0</v>
      </c>
      <c r="BV2278" s="22">
        <f t="shared" si="8442"/>
        <v>0</v>
      </c>
      <c r="BW2278" s="22">
        <f t="shared" si="8443"/>
        <v>0</v>
      </c>
      <c r="BX2278" s="22">
        <f t="shared" si="8492"/>
        <v>70553</v>
      </c>
      <c r="BY2278" s="22">
        <f t="shared" si="8493"/>
        <v>0</v>
      </c>
      <c r="BZ2278" s="22">
        <f t="shared" si="8494"/>
        <v>0</v>
      </c>
      <c r="CA2278" s="22">
        <f t="shared" si="8444"/>
        <v>-68386.8</v>
      </c>
      <c r="CB2278" s="22">
        <f t="shared" si="8445"/>
        <v>40832.110999999997</v>
      </c>
      <c r="CC2278" s="22">
        <f t="shared" si="8446"/>
        <v>27554.688999999998</v>
      </c>
      <c r="CD2278" s="22">
        <f t="shared" si="8449"/>
        <v>2166.1999999999971</v>
      </c>
      <c r="CE2278" s="22">
        <f t="shared" si="8447"/>
        <v>0</v>
      </c>
      <c r="CF2278" s="34">
        <f t="shared" si="8496"/>
        <v>2166.1999999999971</v>
      </c>
      <c r="CG2278" s="22">
        <f t="shared" si="8450"/>
        <v>40832.110999999997</v>
      </c>
      <c r="CH2278" s="22">
        <f t="shared" si="8448"/>
        <v>0</v>
      </c>
      <c r="CI2278" s="22">
        <f t="shared" si="8497"/>
        <v>40832.110999999997</v>
      </c>
      <c r="CJ2278" s="22">
        <f t="shared" si="8451"/>
        <v>27554.688999999998</v>
      </c>
      <c r="CK2278" s="22">
        <f t="shared" si="8448"/>
        <v>0</v>
      </c>
      <c r="CL2278" s="22">
        <f t="shared" si="8498"/>
        <v>27554.688999999998</v>
      </c>
      <c r="CM2278" s="22">
        <f t="shared" si="8448"/>
        <v>0</v>
      </c>
      <c r="CN2278" s="15"/>
      <c r="CO2278" s="35"/>
      <c r="CT2278" s="5" t="s">
        <v>30</v>
      </c>
    </row>
    <row r="2279" spans="1:99" x14ac:dyDescent="0.3">
      <c r="A2279" s="36" t="s">
        <v>1314</v>
      </c>
      <c r="B2279" s="16">
        <v>410</v>
      </c>
      <c r="C2279" s="32" t="s">
        <v>395</v>
      </c>
      <c r="D2279" s="32" t="s">
        <v>105</v>
      </c>
      <c r="E2279" s="33" t="s">
        <v>681</v>
      </c>
      <c r="F2279" s="22">
        <v>70553</v>
      </c>
      <c r="G2279" s="22"/>
      <c r="H2279" s="22"/>
      <c r="I2279" s="22"/>
      <c r="J2279" s="22"/>
      <c r="K2279" s="22"/>
      <c r="L2279" s="22">
        <f t="shared" si="8459"/>
        <v>70553</v>
      </c>
      <c r="M2279" s="22">
        <f t="shared" si="8460"/>
        <v>0</v>
      </c>
      <c r="N2279" s="22">
        <f t="shared" si="8461"/>
        <v>0</v>
      </c>
      <c r="O2279" s="22"/>
      <c r="P2279" s="22"/>
      <c r="Q2279" s="22"/>
      <c r="R2279" s="22">
        <f t="shared" si="8462"/>
        <v>70553</v>
      </c>
      <c r="S2279" s="22">
        <f t="shared" si="8463"/>
        <v>0</v>
      </c>
      <c r="T2279" s="22">
        <f t="shared" si="8464"/>
        <v>0</v>
      </c>
      <c r="U2279" s="22"/>
      <c r="V2279" s="22"/>
      <c r="W2279" s="22"/>
      <c r="X2279" s="22">
        <f t="shared" si="8465"/>
        <v>70553</v>
      </c>
      <c r="Y2279" s="22">
        <f t="shared" si="8466"/>
        <v>0</v>
      </c>
      <c r="Z2279" s="22">
        <f t="shared" si="8467"/>
        <v>0</v>
      </c>
      <c r="AA2279" s="22"/>
      <c r="AB2279" s="22"/>
      <c r="AC2279" s="22"/>
      <c r="AD2279" s="22">
        <f t="shared" si="8468"/>
        <v>70553</v>
      </c>
      <c r="AE2279" s="22">
        <f t="shared" si="8469"/>
        <v>0</v>
      </c>
      <c r="AF2279" s="22">
        <f t="shared" si="8470"/>
        <v>0</v>
      </c>
      <c r="AG2279" s="22"/>
      <c r="AH2279" s="22"/>
      <c r="AI2279" s="22"/>
      <c r="AJ2279" s="22">
        <f t="shared" si="8471"/>
        <v>70553</v>
      </c>
      <c r="AK2279" s="22">
        <f t="shared" si="8472"/>
        <v>0</v>
      </c>
      <c r="AL2279" s="22">
        <f t="shared" si="8473"/>
        <v>0</v>
      </c>
      <c r="AM2279" s="22"/>
      <c r="AN2279" s="22"/>
      <c r="AO2279" s="22"/>
      <c r="AP2279" s="22">
        <f t="shared" si="8474"/>
        <v>70553</v>
      </c>
      <c r="AQ2279" s="22">
        <f t="shared" si="8475"/>
        <v>0</v>
      </c>
      <c r="AR2279" s="22">
        <f t="shared" si="8476"/>
        <v>0</v>
      </c>
      <c r="AS2279" s="22"/>
      <c r="AT2279" s="22"/>
      <c r="AU2279" s="22"/>
      <c r="AV2279" s="22">
        <f t="shared" si="8477"/>
        <v>70553</v>
      </c>
      <c r="AW2279" s="22">
        <f t="shared" si="8478"/>
        <v>0</v>
      </c>
      <c r="AX2279" s="22">
        <f t="shared" si="8479"/>
        <v>0</v>
      </c>
      <c r="AY2279" s="22"/>
      <c r="AZ2279" s="22"/>
      <c r="BA2279" s="22"/>
      <c r="BB2279" s="22">
        <f t="shared" si="8480"/>
        <v>70553</v>
      </c>
      <c r="BC2279" s="22">
        <f t="shared" si="8481"/>
        <v>0</v>
      </c>
      <c r="BD2279" s="22">
        <f t="shared" si="8482"/>
        <v>0</v>
      </c>
      <c r="BE2279" s="22"/>
      <c r="BF2279" s="22"/>
      <c r="BG2279" s="22"/>
      <c r="BH2279" s="22">
        <f t="shared" si="8483"/>
        <v>70553</v>
      </c>
      <c r="BI2279" s="22">
        <f t="shared" si="8484"/>
        <v>0</v>
      </c>
      <c r="BJ2279" s="22">
        <f t="shared" si="8485"/>
        <v>0</v>
      </c>
      <c r="BK2279" s="22"/>
      <c r="BL2279" s="22"/>
      <c r="BM2279" s="22"/>
      <c r="BN2279" s="22">
        <f t="shared" si="8486"/>
        <v>70553</v>
      </c>
      <c r="BO2279" s="22">
        <f t="shared" si="8487"/>
        <v>0</v>
      </c>
      <c r="BP2279" s="22">
        <f t="shared" si="8488"/>
        <v>0</v>
      </c>
      <c r="BQ2279" s="22"/>
      <c r="BR2279" s="22"/>
      <c r="BS2279" s="22">
        <f t="shared" si="8489"/>
        <v>70553</v>
      </c>
      <c r="BT2279" s="22">
        <f t="shared" si="8490"/>
        <v>0</v>
      </c>
      <c r="BU2279" s="22">
        <f t="shared" si="8491"/>
        <v>0</v>
      </c>
      <c r="BV2279" s="22"/>
      <c r="BW2279" s="22"/>
      <c r="BX2279" s="22">
        <f t="shared" si="8492"/>
        <v>70553</v>
      </c>
      <c r="BY2279" s="22">
        <f t="shared" si="8493"/>
        <v>0</v>
      </c>
      <c r="BZ2279" s="22">
        <f t="shared" si="8494"/>
        <v>0</v>
      </c>
      <c r="CA2279" s="22">
        <v>-68386.8</v>
      </c>
      <c r="CB2279" s="22">
        <v>40832.110999999997</v>
      </c>
      <c r="CC2279" s="22">
        <v>27554.688999999998</v>
      </c>
      <c r="CD2279" s="22">
        <f t="shared" si="8449"/>
        <v>2166.1999999999971</v>
      </c>
      <c r="CE2279" s="22"/>
      <c r="CF2279" s="34">
        <f t="shared" si="8496"/>
        <v>2166.1999999999971</v>
      </c>
      <c r="CG2279" s="22">
        <f t="shared" si="8450"/>
        <v>40832.110999999997</v>
      </c>
      <c r="CH2279" s="22"/>
      <c r="CI2279" s="22">
        <f t="shared" si="8497"/>
        <v>40832.110999999997</v>
      </c>
      <c r="CJ2279" s="22">
        <f t="shared" si="8451"/>
        <v>27554.688999999998</v>
      </c>
      <c r="CK2279" s="22"/>
      <c r="CL2279" s="22">
        <f t="shared" si="8498"/>
        <v>27554.688999999998</v>
      </c>
      <c r="CM2279" s="22"/>
      <c r="CN2279" s="15"/>
      <c r="CO2279" s="35"/>
    </row>
    <row r="2280" spans="1:99" ht="124.8" hidden="1" x14ac:dyDescent="0.3">
      <c r="A2280" s="36" t="s">
        <v>1316</v>
      </c>
      <c r="B2280" s="36"/>
      <c r="C2280" s="36"/>
      <c r="D2280" s="36"/>
      <c r="E2280" s="33" t="s">
        <v>1317</v>
      </c>
      <c r="F2280" s="22">
        <f t="shared" ref="F2280:F2300" si="8499">F2281</f>
        <v>0</v>
      </c>
      <c r="G2280" s="22">
        <f t="shared" ref="G2280:G2300" si="8500">G2281</f>
        <v>0</v>
      </c>
      <c r="H2280" s="22">
        <f t="shared" ref="H2280:H2300" si="8501">H2281</f>
        <v>0</v>
      </c>
      <c r="I2280" s="22">
        <f t="shared" ref="I2280:I2300" si="8502">I2281</f>
        <v>0</v>
      </c>
      <c r="J2280" s="22">
        <f t="shared" ref="J2280:J2300" si="8503">J2281</f>
        <v>0</v>
      </c>
      <c r="K2280" s="22">
        <f t="shared" ref="K2280:K2300" si="8504">K2281</f>
        <v>0</v>
      </c>
      <c r="L2280" s="22">
        <f t="shared" si="8459"/>
        <v>0</v>
      </c>
      <c r="M2280" s="22">
        <f t="shared" si="8460"/>
        <v>0</v>
      </c>
      <c r="N2280" s="22">
        <f t="shared" si="8461"/>
        <v>0</v>
      </c>
      <c r="O2280" s="22">
        <f t="shared" ref="O2280:O2300" si="8505">O2281</f>
        <v>0</v>
      </c>
      <c r="P2280" s="22">
        <f t="shared" ref="P2280:P2300" si="8506">P2281</f>
        <v>0</v>
      </c>
      <c r="Q2280" s="22">
        <f t="shared" ref="Q2280:Q2300" si="8507">Q2281</f>
        <v>0</v>
      </c>
      <c r="R2280" s="22">
        <f t="shared" si="8462"/>
        <v>0</v>
      </c>
      <c r="S2280" s="22">
        <f t="shared" si="8463"/>
        <v>0</v>
      </c>
      <c r="T2280" s="22">
        <f t="shared" si="8464"/>
        <v>0</v>
      </c>
      <c r="U2280" s="22">
        <f t="shared" ref="U2280:U2300" si="8508">U2281</f>
        <v>0</v>
      </c>
      <c r="V2280" s="22">
        <f t="shared" ref="V2280:V2300" si="8509">V2281</f>
        <v>0</v>
      </c>
      <c r="W2280" s="22">
        <f t="shared" ref="W2280:W2300" si="8510">W2281</f>
        <v>0</v>
      </c>
      <c r="X2280" s="22">
        <f t="shared" si="8465"/>
        <v>0</v>
      </c>
      <c r="Y2280" s="22">
        <f t="shared" si="8466"/>
        <v>0</v>
      </c>
      <c r="Z2280" s="22">
        <f t="shared" si="8467"/>
        <v>0</v>
      </c>
      <c r="AA2280" s="22">
        <f t="shared" ref="AA2280:AA2300" si="8511">AA2281</f>
        <v>0</v>
      </c>
      <c r="AB2280" s="22">
        <f t="shared" ref="AB2280:AB2300" si="8512">AB2281</f>
        <v>0</v>
      </c>
      <c r="AC2280" s="22">
        <f t="shared" ref="AC2280:AC2300" si="8513">AC2281</f>
        <v>0</v>
      </c>
      <c r="AD2280" s="22">
        <f t="shared" si="8468"/>
        <v>0</v>
      </c>
      <c r="AE2280" s="22">
        <f t="shared" si="8469"/>
        <v>0</v>
      </c>
      <c r="AF2280" s="22">
        <f t="shared" si="8470"/>
        <v>0</v>
      </c>
      <c r="AG2280" s="22">
        <f t="shared" ref="AG2280:AG2300" si="8514">AG2281</f>
        <v>0</v>
      </c>
      <c r="AH2280" s="22">
        <f t="shared" ref="AH2280:AH2300" si="8515">AH2281</f>
        <v>0</v>
      </c>
      <c r="AI2280" s="22">
        <f t="shared" ref="AI2280:AI2300" si="8516">AI2281</f>
        <v>0</v>
      </c>
      <c r="AJ2280" s="22">
        <f t="shared" si="8471"/>
        <v>0</v>
      </c>
      <c r="AK2280" s="22">
        <f t="shared" si="8472"/>
        <v>0</v>
      </c>
      <c r="AL2280" s="22">
        <f t="shared" si="8473"/>
        <v>0</v>
      </c>
      <c r="AM2280" s="22">
        <f t="shared" ref="AM2280:AM2300" si="8517">AM2281</f>
        <v>0</v>
      </c>
      <c r="AN2280" s="22">
        <f t="shared" ref="AN2280:AN2300" si="8518">AN2281</f>
        <v>0</v>
      </c>
      <c r="AO2280" s="22">
        <f t="shared" ref="AO2280:AO2300" si="8519">AO2281</f>
        <v>0</v>
      </c>
      <c r="AP2280" s="22">
        <f t="shared" si="8474"/>
        <v>0</v>
      </c>
      <c r="AQ2280" s="22">
        <f t="shared" si="8475"/>
        <v>0</v>
      </c>
      <c r="AR2280" s="22">
        <f t="shared" si="8476"/>
        <v>0</v>
      </c>
      <c r="AS2280" s="22">
        <f t="shared" ref="AS2280:AS2300" si="8520">AS2281</f>
        <v>0</v>
      </c>
      <c r="AT2280" s="22">
        <f t="shared" ref="AT2280:AT2300" si="8521">AT2281</f>
        <v>0</v>
      </c>
      <c r="AU2280" s="22">
        <f t="shared" ref="AU2280:AU2300" si="8522">AU2281</f>
        <v>0</v>
      </c>
      <c r="AV2280" s="22">
        <f t="shared" si="8477"/>
        <v>0</v>
      </c>
      <c r="AW2280" s="22">
        <f t="shared" si="8478"/>
        <v>0</v>
      </c>
      <c r="AX2280" s="22">
        <f t="shared" si="8479"/>
        <v>0</v>
      </c>
      <c r="AY2280" s="22">
        <f t="shared" si="8458"/>
        <v>0</v>
      </c>
      <c r="AZ2280" s="22">
        <f t="shared" ref="AZ2280:AZ2300" si="8523">AZ2281</f>
        <v>0</v>
      </c>
      <c r="BA2280" s="22">
        <f t="shared" ref="BA2280:BA2300" si="8524">BA2281</f>
        <v>0</v>
      </c>
      <c r="BB2280" s="22">
        <f t="shared" si="8480"/>
        <v>0</v>
      </c>
      <c r="BC2280" s="22">
        <f t="shared" si="8481"/>
        <v>0</v>
      </c>
      <c r="BD2280" s="22">
        <f t="shared" si="8482"/>
        <v>0</v>
      </c>
      <c r="BE2280" s="22">
        <f t="shared" ref="BE2280:BE2300" si="8525">BE2281</f>
        <v>0</v>
      </c>
      <c r="BF2280" s="22">
        <f t="shared" ref="BF2280:BF2300" si="8526">BF2281</f>
        <v>0</v>
      </c>
      <c r="BG2280" s="22">
        <f t="shared" ref="BG2280:BG2300" si="8527">BG2281</f>
        <v>0</v>
      </c>
      <c r="BH2280" s="22">
        <f t="shared" si="8483"/>
        <v>0</v>
      </c>
      <c r="BI2280" s="22">
        <f t="shared" si="8484"/>
        <v>0</v>
      </c>
      <c r="BJ2280" s="22">
        <f t="shared" si="8485"/>
        <v>0</v>
      </c>
      <c r="BK2280" s="22">
        <f t="shared" ref="BK2280:BK2300" si="8528">BK2281</f>
        <v>0</v>
      </c>
      <c r="BL2280" s="22">
        <f t="shared" si="8495"/>
        <v>0</v>
      </c>
      <c r="BM2280" s="22">
        <f t="shared" ref="BM2280:BM2300" si="8529">BM2281</f>
        <v>0</v>
      </c>
      <c r="BN2280" s="22">
        <f t="shared" si="8486"/>
        <v>0</v>
      </c>
      <c r="BO2280" s="22">
        <f t="shared" si="8487"/>
        <v>0</v>
      </c>
      <c r="BP2280" s="22">
        <f t="shared" si="8488"/>
        <v>0</v>
      </c>
      <c r="BQ2280" s="22">
        <f t="shared" ref="BQ2280:BQ2300" si="8530">BQ2281</f>
        <v>0</v>
      </c>
      <c r="BR2280" s="22">
        <f t="shared" ref="BR2280:BR2300" si="8531">BR2281</f>
        <v>0</v>
      </c>
      <c r="BS2280" s="22">
        <f t="shared" si="8489"/>
        <v>0</v>
      </c>
      <c r="BT2280" s="22">
        <f t="shared" si="8490"/>
        <v>0</v>
      </c>
      <c r="BU2280" s="22">
        <f t="shared" si="8491"/>
        <v>0</v>
      </c>
      <c r="BV2280" s="22">
        <f t="shared" ref="BV2280:BV2300" si="8532">BV2281</f>
        <v>0</v>
      </c>
      <c r="BW2280" s="22">
        <f t="shared" ref="BW2280:BW2300" si="8533">BW2281</f>
        <v>0</v>
      </c>
      <c r="BX2280" s="22">
        <f t="shared" si="8492"/>
        <v>0</v>
      </c>
      <c r="BY2280" s="22">
        <f t="shared" si="8493"/>
        <v>0</v>
      </c>
      <c r="BZ2280" s="22">
        <f t="shared" si="8494"/>
        <v>0</v>
      </c>
      <c r="CA2280" s="22">
        <f t="shared" ref="CA2280:CA2300" si="8534">CA2281</f>
        <v>0</v>
      </c>
      <c r="CB2280" s="22">
        <f t="shared" ref="CB2280:CB2300" si="8535">CB2281</f>
        <v>0</v>
      </c>
      <c r="CC2280" s="22">
        <f t="shared" ref="CC2280:CC2300" si="8536">CC2281</f>
        <v>0</v>
      </c>
      <c r="CD2280" s="22">
        <f t="shared" si="8449"/>
        <v>0</v>
      </c>
      <c r="CE2280" s="22">
        <f t="shared" ref="CE2280:CE2300" si="8537">CE2281</f>
        <v>0</v>
      </c>
      <c r="CF2280" s="22"/>
      <c r="CG2280" s="22">
        <f t="shared" si="8450"/>
        <v>0</v>
      </c>
      <c r="CH2280" s="22">
        <f t="shared" ref="CH2280:CM2300" si="8538">CH2281</f>
        <v>0</v>
      </c>
      <c r="CI2280" s="22"/>
      <c r="CJ2280" s="22">
        <f t="shared" si="8451"/>
        <v>0</v>
      </c>
      <c r="CK2280" s="22">
        <f t="shared" si="8538"/>
        <v>0</v>
      </c>
      <c r="CL2280" s="22"/>
      <c r="CM2280" s="22">
        <f t="shared" si="8538"/>
        <v>0</v>
      </c>
      <c r="CN2280" s="15">
        <v>0</v>
      </c>
      <c r="CO2280" s="35"/>
      <c r="CU2280" s="5" t="s">
        <v>31</v>
      </c>
    </row>
    <row r="2281" spans="1:99" ht="46.8" hidden="1" x14ac:dyDescent="0.3">
      <c r="A2281" s="36" t="s">
        <v>1316</v>
      </c>
      <c r="B2281" s="16">
        <v>400</v>
      </c>
      <c r="C2281" s="32"/>
      <c r="D2281" s="32"/>
      <c r="E2281" s="33" t="s">
        <v>84</v>
      </c>
      <c r="F2281" s="22">
        <f t="shared" si="8499"/>
        <v>0</v>
      </c>
      <c r="G2281" s="22">
        <f t="shared" si="8500"/>
        <v>0</v>
      </c>
      <c r="H2281" s="22">
        <f t="shared" si="8501"/>
        <v>0</v>
      </c>
      <c r="I2281" s="22">
        <f t="shared" si="8502"/>
        <v>0</v>
      </c>
      <c r="J2281" s="22">
        <f t="shared" si="8503"/>
        <v>0</v>
      </c>
      <c r="K2281" s="22">
        <f t="shared" si="8504"/>
        <v>0</v>
      </c>
      <c r="L2281" s="22">
        <f t="shared" si="8459"/>
        <v>0</v>
      </c>
      <c r="M2281" s="22">
        <f t="shared" si="8460"/>
        <v>0</v>
      </c>
      <c r="N2281" s="22">
        <f t="shared" si="8461"/>
        <v>0</v>
      </c>
      <c r="O2281" s="22">
        <f t="shared" si="8505"/>
        <v>0</v>
      </c>
      <c r="P2281" s="22">
        <f t="shared" si="8506"/>
        <v>0</v>
      </c>
      <c r="Q2281" s="22">
        <f t="shared" si="8507"/>
        <v>0</v>
      </c>
      <c r="R2281" s="22">
        <f t="shared" si="8462"/>
        <v>0</v>
      </c>
      <c r="S2281" s="22">
        <f t="shared" si="8463"/>
        <v>0</v>
      </c>
      <c r="T2281" s="22">
        <f t="shared" si="8464"/>
        <v>0</v>
      </c>
      <c r="U2281" s="22">
        <f t="shared" si="8508"/>
        <v>0</v>
      </c>
      <c r="V2281" s="22">
        <f t="shared" si="8509"/>
        <v>0</v>
      </c>
      <c r="W2281" s="22">
        <f t="shared" si="8510"/>
        <v>0</v>
      </c>
      <c r="X2281" s="22">
        <f t="shared" si="8465"/>
        <v>0</v>
      </c>
      <c r="Y2281" s="22">
        <f t="shared" si="8466"/>
        <v>0</v>
      </c>
      <c r="Z2281" s="22">
        <f t="shared" si="8467"/>
        <v>0</v>
      </c>
      <c r="AA2281" s="22">
        <f t="shared" si="8511"/>
        <v>0</v>
      </c>
      <c r="AB2281" s="22">
        <f t="shared" si="8512"/>
        <v>0</v>
      </c>
      <c r="AC2281" s="22">
        <f t="shared" si="8513"/>
        <v>0</v>
      </c>
      <c r="AD2281" s="22">
        <f t="shared" si="8468"/>
        <v>0</v>
      </c>
      <c r="AE2281" s="22">
        <f t="shared" si="8469"/>
        <v>0</v>
      </c>
      <c r="AF2281" s="22">
        <f t="shared" si="8470"/>
        <v>0</v>
      </c>
      <c r="AG2281" s="22">
        <f t="shared" si="8514"/>
        <v>0</v>
      </c>
      <c r="AH2281" s="22">
        <f t="shared" si="8515"/>
        <v>0</v>
      </c>
      <c r="AI2281" s="22">
        <f t="shared" si="8516"/>
        <v>0</v>
      </c>
      <c r="AJ2281" s="22">
        <f t="shared" si="8471"/>
        <v>0</v>
      </c>
      <c r="AK2281" s="22">
        <f t="shared" si="8472"/>
        <v>0</v>
      </c>
      <c r="AL2281" s="22">
        <f t="shared" si="8473"/>
        <v>0</v>
      </c>
      <c r="AM2281" s="22">
        <f t="shared" si="8517"/>
        <v>0</v>
      </c>
      <c r="AN2281" s="22">
        <f t="shared" si="8518"/>
        <v>0</v>
      </c>
      <c r="AO2281" s="22">
        <f t="shared" si="8519"/>
        <v>0</v>
      </c>
      <c r="AP2281" s="22">
        <f t="shared" si="8474"/>
        <v>0</v>
      </c>
      <c r="AQ2281" s="22">
        <f t="shared" si="8475"/>
        <v>0</v>
      </c>
      <c r="AR2281" s="22">
        <f t="shared" si="8476"/>
        <v>0</v>
      </c>
      <c r="AS2281" s="22">
        <f t="shared" si="8520"/>
        <v>0</v>
      </c>
      <c r="AT2281" s="22">
        <f t="shared" si="8521"/>
        <v>0</v>
      </c>
      <c r="AU2281" s="22">
        <f t="shared" si="8522"/>
        <v>0</v>
      </c>
      <c r="AV2281" s="22">
        <f t="shared" si="8477"/>
        <v>0</v>
      </c>
      <c r="AW2281" s="22">
        <f t="shared" si="8478"/>
        <v>0</v>
      </c>
      <c r="AX2281" s="22">
        <f t="shared" si="8479"/>
        <v>0</v>
      </c>
      <c r="AY2281" s="22">
        <f t="shared" si="8458"/>
        <v>0</v>
      </c>
      <c r="AZ2281" s="22">
        <f t="shared" si="8523"/>
        <v>0</v>
      </c>
      <c r="BA2281" s="22">
        <f t="shared" si="8524"/>
        <v>0</v>
      </c>
      <c r="BB2281" s="22">
        <f t="shared" si="8480"/>
        <v>0</v>
      </c>
      <c r="BC2281" s="22">
        <f t="shared" si="8481"/>
        <v>0</v>
      </c>
      <c r="BD2281" s="22">
        <f t="shared" si="8482"/>
        <v>0</v>
      </c>
      <c r="BE2281" s="22">
        <f t="shared" si="8525"/>
        <v>0</v>
      </c>
      <c r="BF2281" s="22">
        <f t="shared" si="8526"/>
        <v>0</v>
      </c>
      <c r="BG2281" s="22">
        <f t="shared" si="8527"/>
        <v>0</v>
      </c>
      <c r="BH2281" s="22">
        <f t="shared" si="8483"/>
        <v>0</v>
      </c>
      <c r="BI2281" s="22">
        <f t="shared" si="8484"/>
        <v>0</v>
      </c>
      <c r="BJ2281" s="22">
        <f t="shared" si="8485"/>
        <v>0</v>
      </c>
      <c r="BK2281" s="22">
        <f t="shared" si="8528"/>
        <v>0</v>
      </c>
      <c r="BL2281" s="22">
        <f t="shared" si="8495"/>
        <v>0</v>
      </c>
      <c r="BM2281" s="22">
        <f t="shared" si="8529"/>
        <v>0</v>
      </c>
      <c r="BN2281" s="22">
        <f t="shared" si="8486"/>
        <v>0</v>
      </c>
      <c r="BO2281" s="22">
        <f t="shared" si="8487"/>
        <v>0</v>
      </c>
      <c r="BP2281" s="22">
        <f t="shared" si="8488"/>
        <v>0</v>
      </c>
      <c r="BQ2281" s="22">
        <f t="shared" si="8530"/>
        <v>0</v>
      </c>
      <c r="BR2281" s="22">
        <f t="shared" si="8531"/>
        <v>0</v>
      </c>
      <c r="BS2281" s="22">
        <f t="shared" si="8489"/>
        <v>0</v>
      </c>
      <c r="BT2281" s="22">
        <f t="shared" si="8490"/>
        <v>0</v>
      </c>
      <c r="BU2281" s="22">
        <f t="shared" si="8491"/>
        <v>0</v>
      </c>
      <c r="BV2281" s="22">
        <f t="shared" si="8532"/>
        <v>0</v>
      </c>
      <c r="BW2281" s="22">
        <f t="shared" si="8533"/>
        <v>0</v>
      </c>
      <c r="BX2281" s="22">
        <f t="shared" si="8492"/>
        <v>0</v>
      </c>
      <c r="BY2281" s="22">
        <f t="shared" si="8493"/>
        <v>0</v>
      </c>
      <c r="BZ2281" s="22">
        <f t="shared" si="8494"/>
        <v>0</v>
      </c>
      <c r="CA2281" s="22">
        <f t="shared" si="8534"/>
        <v>0</v>
      </c>
      <c r="CB2281" s="22">
        <f t="shared" si="8535"/>
        <v>0</v>
      </c>
      <c r="CC2281" s="22">
        <f t="shared" si="8536"/>
        <v>0</v>
      </c>
      <c r="CD2281" s="22">
        <f t="shared" si="8449"/>
        <v>0</v>
      </c>
      <c r="CE2281" s="22">
        <f t="shared" si="8537"/>
        <v>0</v>
      </c>
      <c r="CF2281" s="22"/>
      <c r="CG2281" s="22">
        <f t="shared" si="8450"/>
        <v>0</v>
      </c>
      <c r="CH2281" s="22">
        <f t="shared" si="8538"/>
        <v>0</v>
      </c>
      <c r="CI2281" s="22"/>
      <c r="CJ2281" s="22">
        <f t="shared" si="8451"/>
        <v>0</v>
      </c>
      <c r="CK2281" s="22">
        <f t="shared" si="8538"/>
        <v>0</v>
      </c>
      <c r="CL2281" s="22"/>
      <c r="CM2281" s="22">
        <f t="shared" si="8538"/>
        <v>0</v>
      </c>
      <c r="CN2281" s="15">
        <v>0</v>
      </c>
      <c r="CO2281" s="35"/>
      <c r="CS2281" s="5" t="s">
        <v>29</v>
      </c>
    </row>
    <row r="2282" spans="1:99" hidden="1" x14ac:dyDescent="0.3">
      <c r="A2282" s="36" t="s">
        <v>1316</v>
      </c>
      <c r="B2282" s="16">
        <v>410</v>
      </c>
      <c r="C2282" s="32"/>
      <c r="D2282" s="32"/>
      <c r="E2282" s="33" t="s">
        <v>85</v>
      </c>
      <c r="F2282" s="22">
        <f t="shared" si="8499"/>
        <v>0</v>
      </c>
      <c r="G2282" s="22">
        <f t="shared" si="8500"/>
        <v>0</v>
      </c>
      <c r="H2282" s="22">
        <f t="shared" si="8501"/>
        <v>0</v>
      </c>
      <c r="I2282" s="22">
        <f t="shared" si="8502"/>
        <v>0</v>
      </c>
      <c r="J2282" s="22">
        <f t="shared" si="8503"/>
        <v>0</v>
      </c>
      <c r="K2282" s="22">
        <f t="shared" si="8504"/>
        <v>0</v>
      </c>
      <c r="L2282" s="22">
        <f t="shared" si="8459"/>
        <v>0</v>
      </c>
      <c r="M2282" s="22">
        <f t="shared" si="8460"/>
        <v>0</v>
      </c>
      <c r="N2282" s="22">
        <f t="shared" si="8461"/>
        <v>0</v>
      </c>
      <c r="O2282" s="22">
        <f t="shared" si="8505"/>
        <v>0</v>
      </c>
      <c r="P2282" s="22">
        <f t="shared" si="8506"/>
        <v>0</v>
      </c>
      <c r="Q2282" s="22">
        <f t="shared" si="8507"/>
        <v>0</v>
      </c>
      <c r="R2282" s="22">
        <f t="shared" si="8462"/>
        <v>0</v>
      </c>
      <c r="S2282" s="22">
        <f t="shared" si="8463"/>
        <v>0</v>
      </c>
      <c r="T2282" s="22">
        <f t="shared" si="8464"/>
        <v>0</v>
      </c>
      <c r="U2282" s="22">
        <f t="shared" si="8508"/>
        <v>0</v>
      </c>
      <c r="V2282" s="22">
        <f t="shared" si="8509"/>
        <v>0</v>
      </c>
      <c r="W2282" s="22">
        <f t="shared" si="8510"/>
        <v>0</v>
      </c>
      <c r="X2282" s="22">
        <f t="shared" si="8465"/>
        <v>0</v>
      </c>
      <c r="Y2282" s="22">
        <f t="shared" si="8466"/>
        <v>0</v>
      </c>
      <c r="Z2282" s="22">
        <f t="shared" si="8467"/>
        <v>0</v>
      </c>
      <c r="AA2282" s="22">
        <f t="shared" si="8511"/>
        <v>0</v>
      </c>
      <c r="AB2282" s="22">
        <f t="shared" si="8512"/>
        <v>0</v>
      </c>
      <c r="AC2282" s="22">
        <f t="shared" si="8513"/>
        <v>0</v>
      </c>
      <c r="AD2282" s="22">
        <f t="shared" si="8468"/>
        <v>0</v>
      </c>
      <c r="AE2282" s="22">
        <f t="shared" si="8469"/>
        <v>0</v>
      </c>
      <c r="AF2282" s="22">
        <f t="shared" si="8470"/>
        <v>0</v>
      </c>
      <c r="AG2282" s="22">
        <f t="shared" si="8514"/>
        <v>0</v>
      </c>
      <c r="AH2282" s="22">
        <f t="shared" si="8515"/>
        <v>0</v>
      </c>
      <c r="AI2282" s="22">
        <f t="shared" si="8516"/>
        <v>0</v>
      </c>
      <c r="AJ2282" s="22">
        <f t="shared" si="8471"/>
        <v>0</v>
      </c>
      <c r="AK2282" s="22">
        <f t="shared" si="8472"/>
        <v>0</v>
      </c>
      <c r="AL2282" s="22">
        <f t="shared" si="8473"/>
        <v>0</v>
      </c>
      <c r="AM2282" s="22">
        <f t="shared" si="8517"/>
        <v>0</v>
      </c>
      <c r="AN2282" s="22">
        <f t="shared" si="8518"/>
        <v>0</v>
      </c>
      <c r="AO2282" s="22">
        <f t="shared" si="8519"/>
        <v>0</v>
      </c>
      <c r="AP2282" s="22">
        <f t="shared" si="8474"/>
        <v>0</v>
      </c>
      <c r="AQ2282" s="22">
        <f t="shared" si="8475"/>
        <v>0</v>
      </c>
      <c r="AR2282" s="22">
        <f t="shared" si="8476"/>
        <v>0</v>
      </c>
      <c r="AS2282" s="22">
        <f t="shared" si="8520"/>
        <v>0</v>
      </c>
      <c r="AT2282" s="22">
        <f t="shared" si="8521"/>
        <v>0</v>
      </c>
      <c r="AU2282" s="22">
        <f t="shared" si="8522"/>
        <v>0</v>
      </c>
      <c r="AV2282" s="22">
        <f t="shared" si="8477"/>
        <v>0</v>
      </c>
      <c r="AW2282" s="22">
        <f t="shared" si="8478"/>
        <v>0</v>
      </c>
      <c r="AX2282" s="22">
        <f t="shared" si="8479"/>
        <v>0</v>
      </c>
      <c r="AY2282" s="22">
        <f t="shared" si="8458"/>
        <v>0</v>
      </c>
      <c r="AZ2282" s="22">
        <f t="shared" si="8523"/>
        <v>0</v>
      </c>
      <c r="BA2282" s="22">
        <f t="shared" si="8524"/>
        <v>0</v>
      </c>
      <c r="BB2282" s="22">
        <f t="shared" si="8480"/>
        <v>0</v>
      </c>
      <c r="BC2282" s="22">
        <f t="shared" si="8481"/>
        <v>0</v>
      </c>
      <c r="BD2282" s="22">
        <f t="shared" si="8482"/>
        <v>0</v>
      </c>
      <c r="BE2282" s="22">
        <f t="shared" si="8525"/>
        <v>0</v>
      </c>
      <c r="BF2282" s="22">
        <f t="shared" si="8526"/>
        <v>0</v>
      </c>
      <c r="BG2282" s="22">
        <f t="shared" si="8527"/>
        <v>0</v>
      </c>
      <c r="BH2282" s="22">
        <f t="shared" si="8483"/>
        <v>0</v>
      </c>
      <c r="BI2282" s="22">
        <f t="shared" si="8484"/>
        <v>0</v>
      </c>
      <c r="BJ2282" s="22">
        <f t="shared" si="8485"/>
        <v>0</v>
      </c>
      <c r="BK2282" s="22">
        <f t="shared" si="8528"/>
        <v>0</v>
      </c>
      <c r="BL2282" s="22">
        <f t="shared" si="8495"/>
        <v>0</v>
      </c>
      <c r="BM2282" s="22">
        <f t="shared" si="8529"/>
        <v>0</v>
      </c>
      <c r="BN2282" s="22">
        <f t="shared" si="8486"/>
        <v>0</v>
      </c>
      <c r="BO2282" s="22">
        <f t="shared" si="8487"/>
        <v>0</v>
      </c>
      <c r="BP2282" s="22">
        <f t="shared" si="8488"/>
        <v>0</v>
      </c>
      <c r="BQ2282" s="22">
        <f t="shared" si="8530"/>
        <v>0</v>
      </c>
      <c r="BR2282" s="22">
        <f t="shared" si="8531"/>
        <v>0</v>
      </c>
      <c r="BS2282" s="22">
        <f t="shared" si="8489"/>
        <v>0</v>
      </c>
      <c r="BT2282" s="22">
        <f t="shared" si="8490"/>
        <v>0</v>
      </c>
      <c r="BU2282" s="22">
        <f t="shared" si="8491"/>
        <v>0</v>
      </c>
      <c r="BV2282" s="22">
        <f t="shared" si="8532"/>
        <v>0</v>
      </c>
      <c r="BW2282" s="22">
        <f t="shared" si="8533"/>
        <v>0</v>
      </c>
      <c r="BX2282" s="22">
        <f t="shared" si="8492"/>
        <v>0</v>
      </c>
      <c r="BY2282" s="22">
        <f t="shared" si="8493"/>
        <v>0</v>
      </c>
      <c r="BZ2282" s="22">
        <f t="shared" si="8494"/>
        <v>0</v>
      </c>
      <c r="CA2282" s="22">
        <f t="shared" si="8534"/>
        <v>0</v>
      </c>
      <c r="CB2282" s="22">
        <f t="shared" si="8535"/>
        <v>0</v>
      </c>
      <c r="CC2282" s="22">
        <f t="shared" si="8536"/>
        <v>0</v>
      </c>
      <c r="CD2282" s="22">
        <f t="shared" si="8449"/>
        <v>0</v>
      </c>
      <c r="CE2282" s="22">
        <f t="shared" si="8537"/>
        <v>0</v>
      </c>
      <c r="CF2282" s="22"/>
      <c r="CG2282" s="22">
        <f t="shared" si="8450"/>
        <v>0</v>
      </c>
      <c r="CH2282" s="22">
        <f t="shared" si="8538"/>
        <v>0</v>
      </c>
      <c r="CI2282" s="22"/>
      <c r="CJ2282" s="22">
        <f t="shared" si="8451"/>
        <v>0</v>
      </c>
      <c r="CK2282" s="22">
        <f t="shared" si="8538"/>
        <v>0</v>
      </c>
      <c r="CL2282" s="22"/>
      <c r="CM2282" s="22">
        <f t="shared" si="8538"/>
        <v>0</v>
      </c>
      <c r="CN2282" s="15">
        <v>0</v>
      </c>
      <c r="CO2282" s="35"/>
      <c r="CT2282" s="5" t="s">
        <v>30</v>
      </c>
    </row>
    <row r="2283" spans="1:99" hidden="1" x14ac:dyDescent="0.3">
      <c r="A2283" s="36" t="s">
        <v>1316</v>
      </c>
      <c r="B2283" s="16">
        <v>410</v>
      </c>
      <c r="C2283" s="32" t="s">
        <v>395</v>
      </c>
      <c r="D2283" s="32" t="s">
        <v>105</v>
      </c>
      <c r="E2283" s="33" t="s">
        <v>681</v>
      </c>
      <c r="F2283" s="22"/>
      <c r="G2283" s="22"/>
      <c r="H2283" s="22"/>
      <c r="I2283" s="22"/>
      <c r="J2283" s="22"/>
      <c r="K2283" s="22"/>
      <c r="L2283" s="22">
        <f t="shared" si="8459"/>
        <v>0</v>
      </c>
      <c r="M2283" s="22">
        <f t="shared" si="8460"/>
        <v>0</v>
      </c>
      <c r="N2283" s="22">
        <f t="shared" si="8461"/>
        <v>0</v>
      </c>
      <c r="O2283" s="22"/>
      <c r="P2283" s="22"/>
      <c r="Q2283" s="22"/>
      <c r="R2283" s="22">
        <f t="shared" si="8462"/>
        <v>0</v>
      </c>
      <c r="S2283" s="22">
        <f t="shared" si="8463"/>
        <v>0</v>
      </c>
      <c r="T2283" s="22">
        <f t="shared" si="8464"/>
        <v>0</v>
      </c>
      <c r="U2283" s="22"/>
      <c r="V2283" s="22"/>
      <c r="W2283" s="22"/>
      <c r="X2283" s="22">
        <f t="shared" si="8465"/>
        <v>0</v>
      </c>
      <c r="Y2283" s="22">
        <f t="shared" si="8466"/>
        <v>0</v>
      </c>
      <c r="Z2283" s="22">
        <f t="shared" si="8467"/>
        <v>0</v>
      </c>
      <c r="AA2283" s="22"/>
      <c r="AB2283" s="22"/>
      <c r="AC2283" s="22"/>
      <c r="AD2283" s="22">
        <f t="shared" si="8468"/>
        <v>0</v>
      </c>
      <c r="AE2283" s="22">
        <f t="shared" si="8469"/>
        <v>0</v>
      </c>
      <c r="AF2283" s="22">
        <f t="shared" si="8470"/>
        <v>0</v>
      </c>
      <c r="AG2283" s="22"/>
      <c r="AH2283" s="22"/>
      <c r="AI2283" s="22"/>
      <c r="AJ2283" s="22">
        <f t="shared" si="8471"/>
        <v>0</v>
      </c>
      <c r="AK2283" s="22">
        <f t="shared" si="8472"/>
        <v>0</v>
      </c>
      <c r="AL2283" s="22">
        <f t="shared" si="8473"/>
        <v>0</v>
      </c>
      <c r="AM2283" s="22"/>
      <c r="AN2283" s="22"/>
      <c r="AO2283" s="22"/>
      <c r="AP2283" s="22">
        <f t="shared" si="8474"/>
        <v>0</v>
      </c>
      <c r="AQ2283" s="22">
        <f t="shared" si="8475"/>
        <v>0</v>
      </c>
      <c r="AR2283" s="22">
        <f t="shared" si="8476"/>
        <v>0</v>
      </c>
      <c r="AS2283" s="22"/>
      <c r="AT2283" s="22"/>
      <c r="AU2283" s="22"/>
      <c r="AV2283" s="22">
        <f t="shared" si="8477"/>
        <v>0</v>
      </c>
      <c r="AW2283" s="22">
        <f t="shared" si="8478"/>
        <v>0</v>
      </c>
      <c r="AX2283" s="22">
        <f t="shared" si="8479"/>
        <v>0</v>
      </c>
      <c r="AY2283" s="22"/>
      <c r="AZ2283" s="22"/>
      <c r="BA2283" s="22"/>
      <c r="BB2283" s="22">
        <f t="shared" si="8480"/>
        <v>0</v>
      </c>
      <c r="BC2283" s="22">
        <f t="shared" si="8481"/>
        <v>0</v>
      </c>
      <c r="BD2283" s="22">
        <f t="shared" si="8482"/>
        <v>0</v>
      </c>
      <c r="BE2283" s="22"/>
      <c r="BF2283" s="22"/>
      <c r="BG2283" s="22"/>
      <c r="BH2283" s="22">
        <f t="shared" si="8483"/>
        <v>0</v>
      </c>
      <c r="BI2283" s="22">
        <f t="shared" si="8484"/>
        <v>0</v>
      </c>
      <c r="BJ2283" s="22">
        <f t="shared" si="8485"/>
        <v>0</v>
      </c>
      <c r="BK2283" s="22"/>
      <c r="BL2283" s="22"/>
      <c r="BM2283" s="22"/>
      <c r="BN2283" s="22">
        <f t="shared" si="8486"/>
        <v>0</v>
      </c>
      <c r="BO2283" s="22">
        <f t="shared" si="8487"/>
        <v>0</v>
      </c>
      <c r="BP2283" s="22">
        <f t="shared" si="8488"/>
        <v>0</v>
      </c>
      <c r="BQ2283" s="22"/>
      <c r="BR2283" s="22"/>
      <c r="BS2283" s="22">
        <f t="shared" si="8489"/>
        <v>0</v>
      </c>
      <c r="BT2283" s="22">
        <f t="shared" si="8490"/>
        <v>0</v>
      </c>
      <c r="BU2283" s="22">
        <f t="shared" si="8491"/>
        <v>0</v>
      </c>
      <c r="BV2283" s="22"/>
      <c r="BW2283" s="22"/>
      <c r="BX2283" s="22">
        <f t="shared" si="8492"/>
        <v>0</v>
      </c>
      <c r="BY2283" s="22">
        <f t="shared" si="8493"/>
        <v>0</v>
      </c>
      <c r="BZ2283" s="22">
        <f t="shared" si="8494"/>
        <v>0</v>
      </c>
      <c r="CA2283" s="22"/>
      <c r="CB2283" s="22"/>
      <c r="CC2283" s="22"/>
      <c r="CD2283" s="22">
        <f t="shared" si="8449"/>
        <v>0</v>
      </c>
      <c r="CE2283" s="22"/>
      <c r="CF2283" s="22"/>
      <c r="CG2283" s="22">
        <f t="shared" si="8450"/>
        <v>0</v>
      </c>
      <c r="CH2283" s="22"/>
      <c r="CI2283" s="22"/>
      <c r="CJ2283" s="22">
        <f t="shared" si="8451"/>
        <v>0</v>
      </c>
      <c r="CK2283" s="22"/>
      <c r="CL2283" s="22"/>
      <c r="CM2283" s="22"/>
      <c r="CN2283" s="15">
        <v>0</v>
      </c>
      <c r="CO2283" s="35"/>
    </row>
    <row r="2284" spans="1:99" ht="109.2" hidden="1" x14ac:dyDescent="0.3">
      <c r="A2284" s="36" t="s">
        <v>1318</v>
      </c>
      <c r="B2284" s="36"/>
      <c r="C2284" s="33"/>
      <c r="D2284" s="32"/>
      <c r="E2284" s="33" t="s">
        <v>1319</v>
      </c>
      <c r="F2284" s="22">
        <f t="shared" si="8499"/>
        <v>0</v>
      </c>
      <c r="G2284" s="22">
        <f t="shared" si="8500"/>
        <v>0</v>
      </c>
      <c r="H2284" s="22">
        <f t="shared" si="8501"/>
        <v>0</v>
      </c>
      <c r="I2284" s="22">
        <f t="shared" si="8502"/>
        <v>0</v>
      </c>
      <c r="J2284" s="22">
        <f t="shared" si="8503"/>
        <v>0</v>
      </c>
      <c r="K2284" s="22">
        <f t="shared" si="8504"/>
        <v>0</v>
      </c>
      <c r="L2284" s="22">
        <f t="shared" si="8459"/>
        <v>0</v>
      </c>
      <c r="M2284" s="22">
        <f t="shared" si="8460"/>
        <v>0</v>
      </c>
      <c r="N2284" s="22">
        <f t="shared" si="8461"/>
        <v>0</v>
      </c>
      <c r="O2284" s="22">
        <f t="shared" si="8505"/>
        <v>0</v>
      </c>
      <c r="P2284" s="22">
        <f t="shared" si="8506"/>
        <v>0</v>
      </c>
      <c r="Q2284" s="22">
        <f t="shared" si="8507"/>
        <v>0</v>
      </c>
      <c r="R2284" s="22">
        <f t="shared" si="8462"/>
        <v>0</v>
      </c>
      <c r="S2284" s="22">
        <f t="shared" si="8463"/>
        <v>0</v>
      </c>
      <c r="T2284" s="22">
        <f t="shared" si="8464"/>
        <v>0</v>
      </c>
      <c r="U2284" s="22">
        <f t="shared" si="8508"/>
        <v>0</v>
      </c>
      <c r="V2284" s="22">
        <f t="shared" si="8509"/>
        <v>0</v>
      </c>
      <c r="W2284" s="22">
        <f t="shared" si="8510"/>
        <v>0</v>
      </c>
      <c r="X2284" s="22">
        <f t="shared" si="8465"/>
        <v>0</v>
      </c>
      <c r="Y2284" s="22">
        <f t="shared" si="8466"/>
        <v>0</v>
      </c>
      <c r="Z2284" s="22">
        <f t="shared" si="8467"/>
        <v>0</v>
      </c>
      <c r="AA2284" s="22">
        <f t="shared" si="8511"/>
        <v>0</v>
      </c>
      <c r="AB2284" s="22">
        <f t="shared" si="8512"/>
        <v>0</v>
      </c>
      <c r="AC2284" s="22">
        <f t="shared" si="8513"/>
        <v>0</v>
      </c>
      <c r="AD2284" s="22">
        <f t="shared" si="8468"/>
        <v>0</v>
      </c>
      <c r="AE2284" s="22">
        <f t="shared" si="8469"/>
        <v>0</v>
      </c>
      <c r="AF2284" s="22">
        <f t="shared" si="8470"/>
        <v>0</v>
      </c>
      <c r="AG2284" s="22">
        <f t="shared" si="8514"/>
        <v>0</v>
      </c>
      <c r="AH2284" s="22">
        <f t="shared" si="8515"/>
        <v>0</v>
      </c>
      <c r="AI2284" s="22">
        <f t="shared" si="8516"/>
        <v>0</v>
      </c>
      <c r="AJ2284" s="22">
        <f t="shared" si="8471"/>
        <v>0</v>
      </c>
      <c r="AK2284" s="22">
        <f t="shared" si="8472"/>
        <v>0</v>
      </c>
      <c r="AL2284" s="22">
        <f t="shared" si="8473"/>
        <v>0</v>
      </c>
      <c r="AM2284" s="22">
        <f t="shared" si="8517"/>
        <v>0</v>
      </c>
      <c r="AN2284" s="22">
        <f t="shared" si="8518"/>
        <v>0</v>
      </c>
      <c r="AO2284" s="22">
        <f t="shared" si="8519"/>
        <v>0</v>
      </c>
      <c r="AP2284" s="22">
        <f t="shared" si="8474"/>
        <v>0</v>
      </c>
      <c r="AQ2284" s="22">
        <f t="shared" si="8475"/>
        <v>0</v>
      </c>
      <c r="AR2284" s="22">
        <f t="shared" si="8476"/>
        <v>0</v>
      </c>
      <c r="AS2284" s="22">
        <f t="shared" si="8520"/>
        <v>0</v>
      </c>
      <c r="AT2284" s="22">
        <f t="shared" si="8521"/>
        <v>0</v>
      </c>
      <c r="AU2284" s="22">
        <f t="shared" si="8522"/>
        <v>0</v>
      </c>
      <c r="AV2284" s="22">
        <f t="shared" si="8477"/>
        <v>0</v>
      </c>
      <c r="AW2284" s="22">
        <f t="shared" si="8478"/>
        <v>0</v>
      </c>
      <c r="AX2284" s="22">
        <f t="shared" si="8479"/>
        <v>0</v>
      </c>
      <c r="AY2284" s="22">
        <f t="shared" si="8458"/>
        <v>0</v>
      </c>
      <c r="AZ2284" s="22">
        <f t="shared" si="8523"/>
        <v>0</v>
      </c>
      <c r="BA2284" s="22">
        <f t="shared" si="8524"/>
        <v>0</v>
      </c>
      <c r="BB2284" s="22">
        <f t="shared" si="8480"/>
        <v>0</v>
      </c>
      <c r="BC2284" s="22">
        <f t="shared" si="8481"/>
        <v>0</v>
      </c>
      <c r="BD2284" s="22">
        <f t="shared" si="8482"/>
        <v>0</v>
      </c>
      <c r="BE2284" s="22">
        <f t="shared" si="8525"/>
        <v>0</v>
      </c>
      <c r="BF2284" s="22">
        <f t="shared" si="8526"/>
        <v>0</v>
      </c>
      <c r="BG2284" s="22">
        <f t="shared" si="8527"/>
        <v>0</v>
      </c>
      <c r="BH2284" s="22">
        <f t="shared" si="8483"/>
        <v>0</v>
      </c>
      <c r="BI2284" s="22">
        <f t="shared" si="8484"/>
        <v>0</v>
      </c>
      <c r="BJ2284" s="22">
        <f t="shared" si="8485"/>
        <v>0</v>
      </c>
      <c r="BK2284" s="22">
        <f t="shared" si="8528"/>
        <v>0</v>
      </c>
      <c r="BL2284" s="22">
        <f t="shared" si="8495"/>
        <v>0</v>
      </c>
      <c r="BM2284" s="22">
        <f t="shared" si="8529"/>
        <v>0</v>
      </c>
      <c r="BN2284" s="22">
        <f t="shared" si="8486"/>
        <v>0</v>
      </c>
      <c r="BO2284" s="22">
        <f t="shared" si="8487"/>
        <v>0</v>
      </c>
      <c r="BP2284" s="22">
        <f t="shared" si="8488"/>
        <v>0</v>
      </c>
      <c r="BQ2284" s="22">
        <f t="shared" si="8530"/>
        <v>0</v>
      </c>
      <c r="BR2284" s="22">
        <f t="shared" si="8531"/>
        <v>0</v>
      </c>
      <c r="BS2284" s="22">
        <f t="shared" si="8489"/>
        <v>0</v>
      </c>
      <c r="BT2284" s="22">
        <f t="shared" si="8490"/>
        <v>0</v>
      </c>
      <c r="BU2284" s="22">
        <f t="shared" si="8491"/>
        <v>0</v>
      </c>
      <c r="BV2284" s="22">
        <f t="shared" si="8532"/>
        <v>0</v>
      </c>
      <c r="BW2284" s="22">
        <f t="shared" si="8533"/>
        <v>0</v>
      </c>
      <c r="BX2284" s="22">
        <f t="shared" si="8492"/>
        <v>0</v>
      </c>
      <c r="BY2284" s="22">
        <f t="shared" si="8493"/>
        <v>0</v>
      </c>
      <c r="BZ2284" s="22">
        <f t="shared" si="8494"/>
        <v>0</v>
      </c>
      <c r="CA2284" s="22">
        <f t="shared" si="8534"/>
        <v>0</v>
      </c>
      <c r="CB2284" s="22">
        <f t="shared" si="8535"/>
        <v>0</v>
      </c>
      <c r="CC2284" s="22">
        <f t="shared" si="8536"/>
        <v>0</v>
      </c>
      <c r="CD2284" s="22">
        <f t="shared" si="8449"/>
        <v>0</v>
      </c>
      <c r="CE2284" s="22">
        <f t="shared" si="8537"/>
        <v>0</v>
      </c>
      <c r="CF2284" s="22"/>
      <c r="CG2284" s="22">
        <f t="shared" si="8450"/>
        <v>0</v>
      </c>
      <c r="CH2284" s="22">
        <f t="shared" si="8538"/>
        <v>0</v>
      </c>
      <c r="CI2284" s="22"/>
      <c r="CJ2284" s="22">
        <f t="shared" si="8451"/>
        <v>0</v>
      </c>
      <c r="CK2284" s="22">
        <f t="shared" si="8538"/>
        <v>0</v>
      </c>
      <c r="CL2284" s="22"/>
      <c r="CM2284" s="22">
        <f t="shared" si="8538"/>
        <v>0</v>
      </c>
      <c r="CN2284" s="15">
        <v>0</v>
      </c>
      <c r="CO2284" s="35"/>
      <c r="CU2284" s="5" t="s">
        <v>31</v>
      </c>
    </row>
    <row r="2285" spans="1:99" ht="46.8" hidden="1" x14ac:dyDescent="0.3">
      <c r="A2285" s="36" t="s">
        <v>1318</v>
      </c>
      <c r="B2285" s="16">
        <v>400</v>
      </c>
      <c r="C2285" s="32"/>
      <c r="D2285" s="32"/>
      <c r="E2285" s="33" t="s">
        <v>84</v>
      </c>
      <c r="F2285" s="22">
        <f t="shared" si="8499"/>
        <v>0</v>
      </c>
      <c r="G2285" s="22">
        <f t="shared" si="8500"/>
        <v>0</v>
      </c>
      <c r="H2285" s="22">
        <f t="shared" si="8501"/>
        <v>0</v>
      </c>
      <c r="I2285" s="22">
        <f t="shared" si="8502"/>
        <v>0</v>
      </c>
      <c r="J2285" s="22">
        <f t="shared" si="8503"/>
        <v>0</v>
      </c>
      <c r="K2285" s="22">
        <f t="shared" si="8504"/>
        <v>0</v>
      </c>
      <c r="L2285" s="22">
        <f t="shared" si="8459"/>
        <v>0</v>
      </c>
      <c r="M2285" s="22">
        <f t="shared" si="8460"/>
        <v>0</v>
      </c>
      <c r="N2285" s="22">
        <f t="shared" si="8461"/>
        <v>0</v>
      </c>
      <c r="O2285" s="22">
        <f t="shared" si="8505"/>
        <v>0</v>
      </c>
      <c r="P2285" s="22">
        <f t="shared" si="8506"/>
        <v>0</v>
      </c>
      <c r="Q2285" s="22">
        <f t="shared" si="8507"/>
        <v>0</v>
      </c>
      <c r="R2285" s="22">
        <f t="shared" si="8462"/>
        <v>0</v>
      </c>
      <c r="S2285" s="22">
        <f t="shared" si="8463"/>
        <v>0</v>
      </c>
      <c r="T2285" s="22">
        <f t="shared" si="8464"/>
        <v>0</v>
      </c>
      <c r="U2285" s="22">
        <f t="shared" si="8508"/>
        <v>0</v>
      </c>
      <c r="V2285" s="22">
        <f t="shared" si="8509"/>
        <v>0</v>
      </c>
      <c r="W2285" s="22">
        <f t="shared" si="8510"/>
        <v>0</v>
      </c>
      <c r="X2285" s="22">
        <f t="shared" si="8465"/>
        <v>0</v>
      </c>
      <c r="Y2285" s="22">
        <f t="shared" si="8466"/>
        <v>0</v>
      </c>
      <c r="Z2285" s="22">
        <f t="shared" si="8467"/>
        <v>0</v>
      </c>
      <c r="AA2285" s="22">
        <f t="shared" si="8511"/>
        <v>0</v>
      </c>
      <c r="AB2285" s="22">
        <f t="shared" si="8512"/>
        <v>0</v>
      </c>
      <c r="AC2285" s="22">
        <f t="shared" si="8513"/>
        <v>0</v>
      </c>
      <c r="AD2285" s="22">
        <f t="shared" si="8468"/>
        <v>0</v>
      </c>
      <c r="AE2285" s="22">
        <f t="shared" si="8469"/>
        <v>0</v>
      </c>
      <c r="AF2285" s="22">
        <f t="shared" si="8470"/>
        <v>0</v>
      </c>
      <c r="AG2285" s="22">
        <f t="shared" si="8514"/>
        <v>0</v>
      </c>
      <c r="AH2285" s="22">
        <f t="shared" si="8515"/>
        <v>0</v>
      </c>
      <c r="AI2285" s="22">
        <f t="shared" si="8516"/>
        <v>0</v>
      </c>
      <c r="AJ2285" s="22">
        <f t="shared" si="8471"/>
        <v>0</v>
      </c>
      <c r="AK2285" s="22">
        <f t="shared" si="8472"/>
        <v>0</v>
      </c>
      <c r="AL2285" s="22">
        <f t="shared" si="8473"/>
        <v>0</v>
      </c>
      <c r="AM2285" s="22">
        <f t="shared" si="8517"/>
        <v>0</v>
      </c>
      <c r="AN2285" s="22">
        <f t="shared" si="8518"/>
        <v>0</v>
      </c>
      <c r="AO2285" s="22">
        <f t="shared" si="8519"/>
        <v>0</v>
      </c>
      <c r="AP2285" s="22">
        <f t="shared" si="8474"/>
        <v>0</v>
      </c>
      <c r="AQ2285" s="22">
        <f t="shared" si="8475"/>
        <v>0</v>
      </c>
      <c r="AR2285" s="22">
        <f t="shared" si="8476"/>
        <v>0</v>
      </c>
      <c r="AS2285" s="22">
        <f t="shared" si="8520"/>
        <v>0</v>
      </c>
      <c r="AT2285" s="22">
        <f t="shared" si="8521"/>
        <v>0</v>
      </c>
      <c r="AU2285" s="22">
        <f t="shared" si="8522"/>
        <v>0</v>
      </c>
      <c r="AV2285" s="22">
        <f t="shared" si="8477"/>
        <v>0</v>
      </c>
      <c r="AW2285" s="22">
        <f t="shared" si="8478"/>
        <v>0</v>
      </c>
      <c r="AX2285" s="22">
        <f t="shared" si="8479"/>
        <v>0</v>
      </c>
      <c r="AY2285" s="22">
        <f t="shared" si="8458"/>
        <v>0</v>
      </c>
      <c r="AZ2285" s="22">
        <f t="shared" si="8523"/>
        <v>0</v>
      </c>
      <c r="BA2285" s="22">
        <f t="shared" si="8524"/>
        <v>0</v>
      </c>
      <c r="BB2285" s="22">
        <f t="shared" si="8480"/>
        <v>0</v>
      </c>
      <c r="BC2285" s="22">
        <f t="shared" si="8481"/>
        <v>0</v>
      </c>
      <c r="BD2285" s="22">
        <f t="shared" si="8482"/>
        <v>0</v>
      </c>
      <c r="BE2285" s="22">
        <f t="shared" si="8525"/>
        <v>0</v>
      </c>
      <c r="BF2285" s="22">
        <f t="shared" si="8526"/>
        <v>0</v>
      </c>
      <c r="BG2285" s="22">
        <f t="shared" si="8527"/>
        <v>0</v>
      </c>
      <c r="BH2285" s="22">
        <f t="shared" si="8483"/>
        <v>0</v>
      </c>
      <c r="BI2285" s="22">
        <f t="shared" si="8484"/>
        <v>0</v>
      </c>
      <c r="BJ2285" s="22">
        <f t="shared" si="8485"/>
        <v>0</v>
      </c>
      <c r="BK2285" s="22">
        <f t="shared" si="8528"/>
        <v>0</v>
      </c>
      <c r="BL2285" s="22">
        <f t="shared" si="8495"/>
        <v>0</v>
      </c>
      <c r="BM2285" s="22">
        <f t="shared" si="8529"/>
        <v>0</v>
      </c>
      <c r="BN2285" s="22">
        <f t="shared" si="8486"/>
        <v>0</v>
      </c>
      <c r="BO2285" s="22">
        <f t="shared" si="8487"/>
        <v>0</v>
      </c>
      <c r="BP2285" s="22">
        <f t="shared" si="8488"/>
        <v>0</v>
      </c>
      <c r="BQ2285" s="22">
        <f t="shared" si="8530"/>
        <v>0</v>
      </c>
      <c r="BR2285" s="22">
        <f t="shared" si="8531"/>
        <v>0</v>
      </c>
      <c r="BS2285" s="22">
        <f t="shared" si="8489"/>
        <v>0</v>
      </c>
      <c r="BT2285" s="22">
        <f t="shared" si="8490"/>
        <v>0</v>
      </c>
      <c r="BU2285" s="22">
        <f t="shared" si="8491"/>
        <v>0</v>
      </c>
      <c r="BV2285" s="22">
        <f t="shared" si="8532"/>
        <v>0</v>
      </c>
      <c r="BW2285" s="22">
        <f t="shared" si="8533"/>
        <v>0</v>
      </c>
      <c r="BX2285" s="22">
        <f t="shared" si="8492"/>
        <v>0</v>
      </c>
      <c r="BY2285" s="22">
        <f t="shared" si="8493"/>
        <v>0</v>
      </c>
      <c r="BZ2285" s="22">
        <f t="shared" si="8494"/>
        <v>0</v>
      </c>
      <c r="CA2285" s="22">
        <f t="shared" si="8534"/>
        <v>0</v>
      </c>
      <c r="CB2285" s="22">
        <f t="shared" si="8535"/>
        <v>0</v>
      </c>
      <c r="CC2285" s="22">
        <f t="shared" si="8536"/>
        <v>0</v>
      </c>
      <c r="CD2285" s="22">
        <f t="shared" si="8449"/>
        <v>0</v>
      </c>
      <c r="CE2285" s="22">
        <f t="shared" si="8537"/>
        <v>0</v>
      </c>
      <c r="CF2285" s="22"/>
      <c r="CG2285" s="22">
        <f t="shared" si="8450"/>
        <v>0</v>
      </c>
      <c r="CH2285" s="22">
        <f t="shared" si="8538"/>
        <v>0</v>
      </c>
      <c r="CI2285" s="22"/>
      <c r="CJ2285" s="22">
        <f t="shared" si="8451"/>
        <v>0</v>
      </c>
      <c r="CK2285" s="22">
        <f t="shared" si="8538"/>
        <v>0</v>
      </c>
      <c r="CL2285" s="22"/>
      <c r="CM2285" s="22">
        <f t="shared" si="8538"/>
        <v>0</v>
      </c>
      <c r="CN2285" s="15">
        <v>0</v>
      </c>
      <c r="CO2285" s="35"/>
      <c r="CS2285" s="5" t="s">
        <v>29</v>
      </c>
    </row>
    <row r="2286" spans="1:99" hidden="1" x14ac:dyDescent="0.3">
      <c r="A2286" s="36" t="s">
        <v>1318</v>
      </c>
      <c r="B2286" s="16">
        <v>410</v>
      </c>
      <c r="C2286" s="32"/>
      <c r="D2286" s="32"/>
      <c r="E2286" s="33" t="s">
        <v>85</v>
      </c>
      <c r="F2286" s="22">
        <f t="shared" si="8499"/>
        <v>0</v>
      </c>
      <c r="G2286" s="22">
        <f t="shared" si="8500"/>
        <v>0</v>
      </c>
      <c r="H2286" s="22">
        <f t="shared" si="8501"/>
        <v>0</v>
      </c>
      <c r="I2286" s="22">
        <f t="shared" si="8502"/>
        <v>0</v>
      </c>
      <c r="J2286" s="22">
        <f t="shared" si="8503"/>
        <v>0</v>
      </c>
      <c r="K2286" s="22">
        <f t="shared" si="8504"/>
        <v>0</v>
      </c>
      <c r="L2286" s="22">
        <f t="shared" si="8459"/>
        <v>0</v>
      </c>
      <c r="M2286" s="22">
        <f t="shared" si="8460"/>
        <v>0</v>
      </c>
      <c r="N2286" s="22">
        <f t="shared" si="8461"/>
        <v>0</v>
      </c>
      <c r="O2286" s="22">
        <f t="shared" si="8505"/>
        <v>0</v>
      </c>
      <c r="P2286" s="22">
        <f t="shared" si="8506"/>
        <v>0</v>
      </c>
      <c r="Q2286" s="22">
        <f t="shared" si="8507"/>
        <v>0</v>
      </c>
      <c r="R2286" s="22">
        <f t="shared" si="8462"/>
        <v>0</v>
      </c>
      <c r="S2286" s="22">
        <f t="shared" si="8463"/>
        <v>0</v>
      </c>
      <c r="T2286" s="22">
        <f t="shared" si="8464"/>
        <v>0</v>
      </c>
      <c r="U2286" s="22">
        <f t="shared" si="8508"/>
        <v>0</v>
      </c>
      <c r="V2286" s="22">
        <f t="shared" si="8509"/>
        <v>0</v>
      </c>
      <c r="W2286" s="22">
        <f t="shared" si="8510"/>
        <v>0</v>
      </c>
      <c r="X2286" s="22">
        <f t="shared" si="8465"/>
        <v>0</v>
      </c>
      <c r="Y2286" s="22">
        <f t="shared" si="8466"/>
        <v>0</v>
      </c>
      <c r="Z2286" s="22">
        <f t="shared" si="8467"/>
        <v>0</v>
      </c>
      <c r="AA2286" s="22">
        <f t="shared" si="8511"/>
        <v>0</v>
      </c>
      <c r="AB2286" s="22">
        <f t="shared" si="8512"/>
        <v>0</v>
      </c>
      <c r="AC2286" s="22">
        <f t="shared" si="8513"/>
        <v>0</v>
      </c>
      <c r="AD2286" s="22">
        <f t="shared" si="8468"/>
        <v>0</v>
      </c>
      <c r="AE2286" s="22">
        <f t="shared" si="8469"/>
        <v>0</v>
      </c>
      <c r="AF2286" s="22">
        <f t="shared" si="8470"/>
        <v>0</v>
      </c>
      <c r="AG2286" s="22">
        <f t="shared" si="8514"/>
        <v>0</v>
      </c>
      <c r="AH2286" s="22">
        <f t="shared" si="8515"/>
        <v>0</v>
      </c>
      <c r="AI2286" s="22">
        <f t="shared" si="8516"/>
        <v>0</v>
      </c>
      <c r="AJ2286" s="22">
        <f t="shared" si="8471"/>
        <v>0</v>
      </c>
      <c r="AK2286" s="22">
        <f t="shared" si="8472"/>
        <v>0</v>
      </c>
      <c r="AL2286" s="22">
        <f t="shared" si="8473"/>
        <v>0</v>
      </c>
      <c r="AM2286" s="22">
        <f t="shared" si="8517"/>
        <v>0</v>
      </c>
      <c r="AN2286" s="22">
        <f t="shared" si="8518"/>
        <v>0</v>
      </c>
      <c r="AO2286" s="22">
        <f t="shared" si="8519"/>
        <v>0</v>
      </c>
      <c r="AP2286" s="22">
        <f t="shared" si="8474"/>
        <v>0</v>
      </c>
      <c r="AQ2286" s="22">
        <f t="shared" si="8475"/>
        <v>0</v>
      </c>
      <c r="AR2286" s="22">
        <f t="shared" si="8476"/>
        <v>0</v>
      </c>
      <c r="AS2286" s="22">
        <f t="shared" si="8520"/>
        <v>0</v>
      </c>
      <c r="AT2286" s="22">
        <f t="shared" si="8521"/>
        <v>0</v>
      </c>
      <c r="AU2286" s="22">
        <f t="shared" si="8522"/>
        <v>0</v>
      </c>
      <c r="AV2286" s="22">
        <f t="shared" si="8477"/>
        <v>0</v>
      </c>
      <c r="AW2286" s="22">
        <f t="shared" si="8478"/>
        <v>0</v>
      </c>
      <c r="AX2286" s="22">
        <f t="shared" si="8479"/>
        <v>0</v>
      </c>
      <c r="AY2286" s="22">
        <f t="shared" si="8458"/>
        <v>0</v>
      </c>
      <c r="AZ2286" s="22">
        <f t="shared" si="8523"/>
        <v>0</v>
      </c>
      <c r="BA2286" s="22">
        <f t="shared" si="8524"/>
        <v>0</v>
      </c>
      <c r="BB2286" s="22">
        <f t="shared" si="8480"/>
        <v>0</v>
      </c>
      <c r="BC2286" s="22">
        <f t="shared" si="8481"/>
        <v>0</v>
      </c>
      <c r="BD2286" s="22">
        <f t="shared" si="8482"/>
        <v>0</v>
      </c>
      <c r="BE2286" s="22">
        <f t="shared" si="8525"/>
        <v>0</v>
      </c>
      <c r="BF2286" s="22">
        <f t="shared" si="8526"/>
        <v>0</v>
      </c>
      <c r="BG2286" s="22">
        <f t="shared" si="8527"/>
        <v>0</v>
      </c>
      <c r="BH2286" s="22">
        <f t="shared" si="8483"/>
        <v>0</v>
      </c>
      <c r="BI2286" s="22">
        <f t="shared" si="8484"/>
        <v>0</v>
      </c>
      <c r="BJ2286" s="22">
        <f t="shared" si="8485"/>
        <v>0</v>
      </c>
      <c r="BK2286" s="22">
        <f t="shared" si="8528"/>
        <v>0</v>
      </c>
      <c r="BL2286" s="22">
        <f t="shared" si="8495"/>
        <v>0</v>
      </c>
      <c r="BM2286" s="22">
        <f t="shared" si="8529"/>
        <v>0</v>
      </c>
      <c r="BN2286" s="22">
        <f t="shared" si="8486"/>
        <v>0</v>
      </c>
      <c r="BO2286" s="22">
        <f t="shared" si="8487"/>
        <v>0</v>
      </c>
      <c r="BP2286" s="22">
        <f t="shared" si="8488"/>
        <v>0</v>
      </c>
      <c r="BQ2286" s="22">
        <f t="shared" si="8530"/>
        <v>0</v>
      </c>
      <c r="BR2286" s="22">
        <f t="shared" si="8531"/>
        <v>0</v>
      </c>
      <c r="BS2286" s="22">
        <f t="shared" si="8489"/>
        <v>0</v>
      </c>
      <c r="BT2286" s="22">
        <f t="shared" si="8490"/>
        <v>0</v>
      </c>
      <c r="BU2286" s="22">
        <f t="shared" si="8491"/>
        <v>0</v>
      </c>
      <c r="BV2286" s="22">
        <f t="shared" si="8532"/>
        <v>0</v>
      </c>
      <c r="BW2286" s="22">
        <f t="shared" si="8533"/>
        <v>0</v>
      </c>
      <c r="BX2286" s="22">
        <f t="shared" si="8492"/>
        <v>0</v>
      </c>
      <c r="BY2286" s="22">
        <f t="shared" si="8493"/>
        <v>0</v>
      </c>
      <c r="BZ2286" s="22">
        <f t="shared" si="8494"/>
        <v>0</v>
      </c>
      <c r="CA2286" s="22">
        <f t="shared" si="8534"/>
        <v>0</v>
      </c>
      <c r="CB2286" s="22">
        <f t="shared" si="8535"/>
        <v>0</v>
      </c>
      <c r="CC2286" s="22">
        <f t="shared" si="8536"/>
        <v>0</v>
      </c>
      <c r="CD2286" s="22">
        <f t="shared" si="8449"/>
        <v>0</v>
      </c>
      <c r="CE2286" s="22">
        <f t="shared" si="8537"/>
        <v>0</v>
      </c>
      <c r="CF2286" s="22"/>
      <c r="CG2286" s="22">
        <f t="shared" si="8450"/>
        <v>0</v>
      </c>
      <c r="CH2286" s="22">
        <f t="shared" si="8538"/>
        <v>0</v>
      </c>
      <c r="CI2286" s="22"/>
      <c r="CJ2286" s="22">
        <f t="shared" si="8451"/>
        <v>0</v>
      </c>
      <c r="CK2286" s="22">
        <f t="shared" si="8538"/>
        <v>0</v>
      </c>
      <c r="CL2286" s="22"/>
      <c r="CM2286" s="22">
        <f t="shared" si="8538"/>
        <v>0</v>
      </c>
      <c r="CN2286" s="15">
        <v>0</v>
      </c>
      <c r="CO2286" s="35"/>
      <c r="CT2286" s="5" t="s">
        <v>30</v>
      </c>
    </row>
    <row r="2287" spans="1:99" hidden="1" x14ac:dyDescent="0.3">
      <c r="A2287" s="36" t="s">
        <v>1318</v>
      </c>
      <c r="B2287" s="16">
        <v>410</v>
      </c>
      <c r="C2287" s="32" t="s">
        <v>395</v>
      </c>
      <c r="D2287" s="32" t="s">
        <v>105</v>
      </c>
      <c r="E2287" s="33" t="s">
        <v>681</v>
      </c>
      <c r="F2287" s="22"/>
      <c r="G2287" s="22"/>
      <c r="H2287" s="22"/>
      <c r="I2287" s="22"/>
      <c r="J2287" s="22"/>
      <c r="K2287" s="22"/>
      <c r="L2287" s="22">
        <f t="shared" si="8459"/>
        <v>0</v>
      </c>
      <c r="M2287" s="22">
        <f t="shared" si="8460"/>
        <v>0</v>
      </c>
      <c r="N2287" s="22">
        <f t="shared" si="8461"/>
        <v>0</v>
      </c>
      <c r="O2287" s="22"/>
      <c r="P2287" s="22"/>
      <c r="Q2287" s="22"/>
      <c r="R2287" s="22">
        <f t="shared" si="8462"/>
        <v>0</v>
      </c>
      <c r="S2287" s="22">
        <f t="shared" si="8463"/>
        <v>0</v>
      </c>
      <c r="T2287" s="22">
        <f t="shared" si="8464"/>
        <v>0</v>
      </c>
      <c r="U2287" s="22"/>
      <c r="V2287" s="22"/>
      <c r="W2287" s="22"/>
      <c r="X2287" s="22">
        <f t="shared" si="8465"/>
        <v>0</v>
      </c>
      <c r="Y2287" s="22">
        <f t="shared" si="8466"/>
        <v>0</v>
      </c>
      <c r="Z2287" s="22">
        <f t="shared" si="8467"/>
        <v>0</v>
      </c>
      <c r="AA2287" s="22"/>
      <c r="AB2287" s="22"/>
      <c r="AC2287" s="22"/>
      <c r="AD2287" s="22">
        <f t="shared" si="8468"/>
        <v>0</v>
      </c>
      <c r="AE2287" s="22">
        <f t="shared" si="8469"/>
        <v>0</v>
      </c>
      <c r="AF2287" s="22">
        <f t="shared" si="8470"/>
        <v>0</v>
      </c>
      <c r="AG2287" s="22"/>
      <c r="AH2287" s="22"/>
      <c r="AI2287" s="22"/>
      <c r="AJ2287" s="22">
        <f t="shared" si="8471"/>
        <v>0</v>
      </c>
      <c r="AK2287" s="22">
        <f t="shared" si="8472"/>
        <v>0</v>
      </c>
      <c r="AL2287" s="22">
        <f t="shared" si="8473"/>
        <v>0</v>
      </c>
      <c r="AM2287" s="22"/>
      <c r="AN2287" s="22"/>
      <c r="AO2287" s="22"/>
      <c r="AP2287" s="22">
        <f t="shared" si="8474"/>
        <v>0</v>
      </c>
      <c r="AQ2287" s="22">
        <f t="shared" si="8475"/>
        <v>0</v>
      </c>
      <c r="AR2287" s="22">
        <f t="shared" si="8476"/>
        <v>0</v>
      </c>
      <c r="AS2287" s="22"/>
      <c r="AT2287" s="22"/>
      <c r="AU2287" s="22"/>
      <c r="AV2287" s="22">
        <f t="shared" si="8477"/>
        <v>0</v>
      </c>
      <c r="AW2287" s="22">
        <f t="shared" si="8478"/>
        <v>0</v>
      </c>
      <c r="AX2287" s="22">
        <f t="shared" si="8479"/>
        <v>0</v>
      </c>
      <c r="AY2287" s="22"/>
      <c r="AZ2287" s="22"/>
      <c r="BA2287" s="22"/>
      <c r="BB2287" s="22">
        <f t="shared" si="8480"/>
        <v>0</v>
      </c>
      <c r="BC2287" s="22">
        <f t="shared" si="8481"/>
        <v>0</v>
      </c>
      <c r="BD2287" s="22">
        <f t="shared" si="8482"/>
        <v>0</v>
      </c>
      <c r="BE2287" s="22"/>
      <c r="BF2287" s="22"/>
      <c r="BG2287" s="22"/>
      <c r="BH2287" s="22">
        <f t="shared" si="8483"/>
        <v>0</v>
      </c>
      <c r="BI2287" s="22">
        <f t="shared" si="8484"/>
        <v>0</v>
      </c>
      <c r="BJ2287" s="22">
        <f t="shared" si="8485"/>
        <v>0</v>
      </c>
      <c r="BK2287" s="22"/>
      <c r="BL2287" s="22"/>
      <c r="BM2287" s="22"/>
      <c r="BN2287" s="22">
        <f t="shared" si="8486"/>
        <v>0</v>
      </c>
      <c r="BO2287" s="22">
        <f t="shared" si="8487"/>
        <v>0</v>
      </c>
      <c r="BP2287" s="22">
        <f t="shared" si="8488"/>
        <v>0</v>
      </c>
      <c r="BQ2287" s="22"/>
      <c r="BR2287" s="22"/>
      <c r="BS2287" s="22">
        <f t="shared" si="8489"/>
        <v>0</v>
      </c>
      <c r="BT2287" s="22">
        <f t="shared" si="8490"/>
        <v>0</v>
      </c>
      <c r="BU2287" s="22">
        <f t="shared" si="8491"/>
        <v>0</v>
      </c>
      <c r="BV2287" s="22"/>
      <c r="BW2287" s="22"/>
      <c r="BX2287" s="22">
        <f t="shared" si="8492"/>
        <v>0</v>
      </c>
      <c r="BY2287" s="22">
        <f t="shared" si="8493"/>
        <v>0</v>
      </c>
      <c r="BZ2287" s="22">
        <f t="shared" si="8494"/>
        <v>0</v>
      </c>
      <c r="CA2287" s="22"/>
      <c r="CB2287" s="22"/>
      <c r="CC2287" s="22"/>
      <c r="CD2287" s="22">
        <f t="shared" si="8449"/>
        <v>0</v>
      </c>
      <c r="CE2287" s="22"/>
      <c r="CF2287" s="22"/>
      <c r="CG2287" s="22">
        <f t="shared" si="8450"/>
        <v>0</v>
      </c>
      <c r="CH2287" s="22"/>
      <c r="CI2287" s="22"/>
      <c r="CJ2287" s="22">
        <f t="shared" si="8451"/>
        <v>0</v>
      </c>
      <c r="CK2287" s="22"/>
      <c r="CL2287" s="22"/>
      <c r="CM2287" s="22"/>
      <c r="CN2287" s="15">
        <v>0</v>
      </c>
      <c r="CO2287" s="35"/>
    </row>
    <row r="2288" spans="1:99" ht="62.4" hidden="1" x14ac:dyDescent="0.3">
      <c r="A2288" s="36" t="s">
        <v>1320</v>
      </c>
      <c r="B2288" s="16"/>
      <c r="C2288" s="32"/>
      <c r="D2288" s="32"/>
      <c r="E2288" s="33" t="s">
        <v>1321</v>
      </c>
      <c r="F2288" s="22">
        <f t="shared" si="8499"/>
        <v>0</v>
      </c>
      <c r="G2288" s="22">
        <f t="shared" si="8500"/>
        <v>0</v>
      </c>
      <c r="H2288" s="22">
        <f t="shared" si="8501"/>
        <v>0</v>
      </c>
      <c r="I2288" s="22">
        <f t="shared" si="8502"/>
        <v>0</v>
      </c>
      <c r="J2288" s="22">
        <f t="shared" si="8503"/>
        <v>0</v>
      </c>
      <c r="K2288" s="22">
        <f t="shared" si="8504"/>
        <v>0</v>
      </c>
      <c r="L2288" s="22">
        <f t="shared" si="8459"/>
        <v>0</v>
      </c>
      <c r="M2288" s="22">
        <f t="shared" si="8460"/>
        <v>0</v>
      </c>
      <c r="N2288" s="22">
        <f t="shared" si="8461"/>
        <v>0</v>
      </c>
      <c r="O2288" s="22">
        <f t="shared" si="8505"/>
        <v>0</v>
      </c>
      <c r="P2288" s="22">
        <f t="shared" si="8506"/>
        <v>0</v>
      </c>
      <c r="Q2288" s="22">
        <f t="shared" si="8507"/>
        <v>0</v>
      </c>
      <c r="R2288" s="22">
        <f t="shared" si="8462"/>
        <v>0</v>
      </c>
      <c r="S2288" s="22">
        <f t="shared" si="8463"/>
        <v>0</v>
      </c>
      <c r="T2288" s="22">
        <f t="shared" si="8464"/>
        <v>0</v>
      </c>
      <c r="U2288" s="22">
        <f t="shared" si="8508"/>
        <v>0</v>
      </c>
      <c r="V2288" s="22">
        <f t="shared" si="8509"/>
        <v>0</v>
      </c>
      <c r="W2288" s="22">
        <f t="shared" si="8510"/>
        <v>0</v>
      </c>
      <c r="X2288" s="22">
        <f t="shared" si="8465"/>
        <v>0</v>
      </c>
      <c r="Y2288" s="22">
        <f t="shared" si="8466"/>
        <v>0</v>
      </c>
      <c r="Z2288" s="22">
        <f t="shared" si="8467"/>
        <v>0</v>
      </c>
      <c r="AA2288" s="22">
        <f t="shared" si="8511"/>
        <v>0</v>
      </c>
      <c r="AB2288" s="22">
        <f t="shared" si="8512"/>
        <v>0</v>
      </c>
      <c r="AC2288" s="22">
        <f t="shared" si="8513"/>
        <v>0</v>
      </c>
      <c r="AD2288" s="22">
        <f t="shared" si="8468"/>
        <v>0</v>
      </c>
      <c r="AE2288" s="22">
        <f t="shared" si="8469"/>
        <v>0</v>
      </c>
      <c r="AF2288" s="22">
        <f t="shared" si="8470"/>
        <v>0</v>
      </c>
      <c r="AG2288" s="22">
        <f t="shared" si="8514"/>
        <v>0</v>
      </c>
      <c r="AH2288" s="22">
        <f t="shared" si="8515"/>
        <v>0</v>
      </c>
      <c r="AI2288" s="22">
        <f t="shared" si="8516"/>
        <v>0</v>
      </c>
      <c r="AJ2288" s="22">
        <f t="shared" si="8471"/>
        <v>0</v>
      </c>
      <c r="AK2288" s="22">
        <f t="shared" si="8472"/>
        <v>0</v>
      </c>
      <c r="AL2288" s="22">
        <f t="shared" si="8473"/>
        <v>0</v>
      </c>
      <c r="AM2288" s="22">
        <f t="shared" si="8517"/>
        <v>0</v>
      </c>
      <c r="AN2288" s="22">
        <f t="shared" si="8518"/>
        <v>0</v>
      </c>
      <c r="AO2288" s="22">
        <f t="shared" si="8519"/>
        <v>0</v>
      </c>
      <c r="AP2288" s="22">
        <f t="shared" si="8474"/>
        <v>0</v>
      </c>
      <c r="AQ2288" s="22">
        <f t="shared" si="8475"/>
        <v>0</v>
      </c>
      <c r="AR2288" s="22">
        <f t="shared" si="8476"/>
        <v>0</v>
      </c>
      <c r="AS2288" s="22">
        <f t="shared" si="8520"/>
        <v>0</v>
      </c>
      <c r="AT2288" s="22">
        <f t="shared" si="8521"/>
        <v>0</v>
      </c>
      <c r="AU2288" s="22">
        <f t="shared" si="8522"/>
        <v>0</v>
      </c>
      <c r="AV2288" s="22">
        <f t="shared" si="8477"/>
        <v>0</v>
      </c>
      <c r="AW2288" s="22">
        <f t="shared" si="8478"/>
        <v>0</v>
      </c>
      <c r="AX2288" s="22">
        <f t="shared" si="8479"/>
        <v>0</v>
      </c>
      <c r="AY2288" s="22">
        <f t="shared" si="8458"/>
        <v>0</v>
      </c>
      <c r="AZ2288" s="22">
        <f t="shared" si="8523"/>
        <v>0</v>
      </c>
      <c r="BA2288" s="22">
        <f t="shared" si="8524"/>
        <v>0</v>
      </c>
      <c r="BB2288" s="22">
        <f t="shared" si="8480"/>
        <v>0</v>
      </c>
      <c r="BC2288" s="22">
        <f t="shared" si="8481"/>
        <v>0</v>
      </c>
      <c r="BD2288" s="22">
        <f t="shared" si="8482"/>
        <v>0</v>
      </c>
      <c r="BE2288" s="22">
        <f t="shared" si="8525"/>
        <v>0</v>
      </c>
      <c r="BF2288" s="22">
        <f t="shared" si="8526"/>
        <v>0</v>
      </c>
      <c r="BG2288" s="22">
        <f t="shared" si="8527"/>
        <v>0</v>
      </c>
      <c r="BH2288" s="22">
        <f t="shared" si="8483"/>
        <v>0</v>
      </c>
      <c r="BI2288" s="22">
        <f t="shared" si="8484"/>
        <v>0</v>
      </c>
      <c r="BJ2288" s="22">
        <f t="shared" si="8485"/>
        <v>0</v>
      </c>
      <c r="BK2288" s="22">
        <f t="shared" si="8528"/>
        <v>0</v>
      </c>
      <c r="BL2288" s="22">
        <f t="shared" si="8495"/>
        <v>0</v>
      </c>
      <c r="BM2288" s="22">
        <f t="shared" si="8529"/>
        <v>0</v>
      </c>
      <c r="BN2288" s="22">
        <f t="shared" si="8486"/>
        <v>0</v>
      </c>
      <c r="BO2288" s="22">
        <f t="shared" si="8487"/>
        <v>0</v>
      </c>
      <c r="BP2288" s="22">
        <f t="shared" si="8488"/>
        <v>0</v>
      </c>
      <c r="BQ2288" s="22">
        <f t="shared" si="8530"/>
        <v>0</v>
      </c>
      <c r="BR2288" s="22">
        <f t="shared" si="8531"/>
        <v>0</v>
      </c>
      <c r="BS2288" s="22">
        <f t="shared" si="8489"/>
        <v>0</v>
      </c>
      <c r="BT2288" s="22">
        <f t="shared" si="8490"/>
        <v>0</v>
      </c>
      <c r="BU2288" s="22">
        <f t="shared" si="8491"/>
        <v>0</v>
      </c>
      <c r="BV2288" s="22">
        <f t="shared" si="8532"/>
        <v>0</v>
      </c>
      <c r="BW2288" s="22">
        <f t="shared" si="8533"/>
        <v>0</v>
      </c>
      <c r="BX2288" s="22">
        <f t="shared" si="8492"/>
        <v>0</v>
      </c>
      <c r="BY2288" s="22">
        <f t="shared" si="8493"/>
        <v>0</v>
      </c>
      <c r="BZ2288" s="22">
        <f t="shared" si="8494"/>
        <v>0</v>
      </c>
      <c r="CA2288" s="22">
        <f t="shared" si="8534"/>
        <v>0</v>
      </c>
      <c r="CB2288" s="22">
        <f t="shared" si="8535"/>
        <v>0</v>
      </c>
      <c r="CC2288" s="22">
        <f t="shared" si="8536"/>
        <v>0</v>
      </c>
      <c r="CD2288" s="22">
        <f t="shared" si="8449"/>
        <v>0</v>
      </c>
      <c r="CE2288" s="22">
        <f t="shared" si="8537"/>
        <v>0</v>
      </c>
      <c r="CF2288" s="22"/>
      <c r="CG2288" s="22">
        <f t="shared" si="8450"/>
        <v>0</v>
      </c>
      <c r="CH2288" s="22">
        <f t="shared" si="8538"/>
        <v>0</v>
      </c>
      <c r="CI2288" s="22"/>
      <c r="CJ2288" s="22">
        <f t="shared" si="8451"/>
        <v>0</v>
      </c>
      <c r="CK2288" s="22">
        <f t="shared" si="8538"/>
        <v>0</v>
      </c>
      <c r="CL2288" s="22"/>
      <c r="CM2288" s="22">
        <f t="shared" si="8538"/>
        <v>0</v>
      </c>
      <c r="CN2288" s="15">
        <v>0</v>
      </c>
      <c r="CO2288" s="35"/>
      <c r="CU2288" s="5" t="s">
        <v>31</v>
      </c>
    </row>
    <row r="2289" spans="1:99" hidden="1" x14ac:dyDescent="0.3">
      <c r="A2289" s="36" t="s">
        <v>1320</v>
      </c>
      <c r="B2289" s="16">
        <v>800</v>
      </c>
      <c r="C2289" s="32"/>
      <c r="D2289" s="32"/>
      <c r="E2289" s="33" t="s">
        <v>54</v>
      </c>
      <c r="F2289" s="22">
        <f t="shared" si="8499"/>
        <v>0</v>
      </c>
      <c r="G2289" s="22">
        <f t="shared" si="8500"/>
        <v>0</v>
      </c>
      <c r="H2289" s="22">
        <f t="shared" si="8501"/>
        <v>0</v>
      </c>
      <c r="I2289" s="22">
        <f t="shared" si="8502"/>
        <v>0</v>
      </c>
      <c r="J2289" s="22">
        <f t="shared" si="8503"/>
        <v>0</v>
      </c>
      <c r="K2289" s="22">
        <f t="shared" si="8504"/>
        <v>0</v>
      </c>
      <c r="L2289" s="22">
        <f t="shared" si="8459"/>
        <v>0</v>
      </c>
      <c r="M2289" s="22">
        <f t="shared" si="8460"/>
        <v>0</v>
      </c>
      <c r="N2289" s="22">
        <f t="shared" si="8461"/>
        <v>0</v>
      </c>
      <c r="O2289" s="22">
        <f t="shared" si="8505"/>
        <v>0</v>
      </c>
      <c r="P2289" s="22">
        <f t="shared" si="8506"/>
        <v>0</v>
      </c>
      <c r="Q2289" s="22">
        <f t="shared" si="8507"/>
        <v>0</v>
      </c>
      <c r="R2289" s="22">
        <f t="shared" si="8462"/>
        <v>0</v>
      </c>
      <c r="S2289" s="22">
        <f t="shared" si="8463"/>
        <v>0</v>
      </c>
      <c r="T2289" s="22">
        <f t="shared" si="8464"/>
        <v>0</v>
      </c>
      <c r="U2289" s="22">
        <f t="shared" si="8508"/>
        <v>0</v>
      </c>
      <c r="V2289" s="22">
        <f t="shared" si="8509"/>
        <v>0</v>
      </c>
      <c r="W2289" s="22">
        <f t="shared" si="8510"/>
        <v>0</v>
      </c>
      <c r="X2289" s="22">
        <f t="shared" si="8465"/>
        <v>0</v>
      </c>
      <c r="Y2289" s="22">
        <f t="shared" si="8466"/>
        <v>0</v>
      </c>
      <c r="Z2289" s="22">
        <f t="shared" si="8467"/>
        <v>0</v>
      </c>
      <c r="AA2289" s="22">
        <f t="shared" si="8511"/>
        <v>0</v>
      </c>
      <c r="AB2289" s="22">
        <f t="shared" si="8512"/>
        <v>0</v>
      </c>
      <c r="AC2289" s="22">
        <f t="shared" si="8513"/>
        <v>0</v>
      </c>
      <c r="AD2289" s="22">
        <f t="shared" si="8468"/>
        <v>0</v>
      </c>
      <c r="AE2289" s="22">
        <f t="shared" si="8469"/>
        <v>0</v>
      </c>
      <c r="AF2289" s="22">
        <f t="shared" si="8470"/>
        <v>0</v>
      </c>
      <c r="AG2289" s="22">
        <f t="shared" si="8514"/>
        <v>0</v>
      </c>
      <c r="AH2289" s="22">
        <f t="shared" si="8515"/>
        <v>0</v>
      </c>
      <c r="AI2289" s="22">
        <f t="shared" si="8516"/>
        <v>0</v>
      </c>
      <c r="AJ2289" s="22">
        <f t="shared" si="8471"/>
        <v>0</v>
      </c>
      <c r="AK2289" s="22">
        <f t="shared" si="8472"/>
        <v>0</v>
      </c>
      <c r="AL2289" s="22">
        <f t="shared" si="8473"/>
        <v>0</v>
      </c>
      <c r="AM2289" s="22">
        <f t="shared" si="8517"/>
        <v>0</v>
      </c>
      <c r="AN2289" s="22">
        <f t="shared" si="8518"/>
        <v>0</v>
      </c>
      <c r="AO2289" s="22">
        <f t="shared" si="8519"/>
        <v>0</v>
      </c>
      <c r="AP2289" s="22">
        <f t="shared" si="8474"/>
        <v>0</v>
      </c>
      <c r="AQ2289" s="22">
        <f t="shared" si="8475"/>
        <v>0</v>
      </c>
      <c r="AR2289" s="22">
        <f t="shared" si="8476"/>
        <v>0</v>
      </c>
      <c r="AS2289" s="22">
        <f t="shared" si="8520"/>
        <v>0</v>
      </c>
      <c r="AT2289" s="22">
        <f t="shared" si="8521"/>
        <v>0</v>
      </c>
      <c r="AU2289" s="22">
        <f t="shared" si="8522"/>
        <v>0</v>
      </c>
      <c r="AV2289" s="22">
        <f t="shared" si="8477"/>
        <v>0</v>
      </c>
      <c r="AW2289" s="22">
        <f t="shared" si="8478"/>
        <v>0</v>
      </c>
      <c r="AX2289" s="22">
        <f t="shared" si="8479"/>
        <v>0</v>
      </c>
      <c r="AY2289" s="22">
        <f t="shared" si="8458"/>
        <v>0</v>
      </c>
      <c r="AZ2289" s="22">
        <f t="shared" si="8523"/>
        <v>0</v>
      </c>
      <c r="BA2289" s="22">
        <f t="shared" si="8524"/>
        <v>0</v>
      </c>
      <c r="BB2289" s="22">
        <f t="shared" si="8480"/>
        <v>0</v>
      </c>
      <c r="BC2289" s="22">
        <f t="shared" si="8481"/>
        <v>0</v>
      </c>
      <c r="BD2289" s="22">
        <f t="shared" si="8482"/>
        <v>0</v>
      </c>
      <c r="BE2289" s="22">
        <f t="shared" si="8525"/>
        <v>0</v>
      </c>
      <c r="BF2289" s="22">
        <f t="shared" si="8526"/>
        <v>0</v>
      </c>
      <c r="BG2289" s="22">
        <f t="shared" si="8527"/>
        <v>0</v>
      </c>
      <c r="BH2289" s="22">
        <f t="shared" si="8483"/>
        <v>0</v>
      </c>
      <c r="BI2289" s="22">
        <f t="shared" si="8484"/>
        <v>0</v>
      </c>
      <c r="BJ2289" s="22">
        <f t="shared" si="8485"/>
        <v>0</v>
      </c>
      <c r="BK2289" s="22">
        <f t="shared" si="8528"/>
        <v>0</v>
      </c>
      <c r="BL2289" s="22">
        <f t="shared" si="8495"/>
        <v>0</v>
      </c>
      <c r="BM2289" s="22">
        <f t="shared" si="8529"/>
        <v>0</v>
      </c>
      <c r="BN2289" s="22">
        <f t="shared" si="8486"/>
        <v>0</v>
      </c>
      <c r="BO2289" s="22">
        <f t="shared" si="8487"/>
        <v>0</v>
      </c>
      <c r="BP2289" s="22">
        <f t="shared" si="8488"/>
        <v>0</v>
      </c>
      <c r="BQ2289" s="22">
        <f t="shared" si="8530"/>
        <v>0</v>
      </c>
      <c r="BR2289" s="22">
        <f t="shared" si="8531"/>
        <v>0</v>
      </c>
      <c r="BS2289" s="22">
        <f t="shared" si="8489"/>
        <v>0</v>
      </c>
      <c r="BT2289" s="22">
        <f t="shared" si="8490"/>
        <v>0</v>
      </c>
      <c r="BU2289" s="22">
        <f t="shared" si="8491"/>
        <v>0</v>
      </c>
      <c r="BV2289" s="22">
        <f t="shared" si="8532"/>
        <v>0</v>
      </c>
      <c r="BW2289" s="22">
        <f t="shared" si="8533"/>
        <v>0</v>
      </c>
      <c r="BX2289" s="22">
        <f t="shared" si="8492"/>
        <v>0</v>
      </c>
      <c r="BY2289" s="22">
        <f t="shared" si="8493"/>
        <v>0</v>
      </c>
      <c r="BZ2289" s="22">
        <f t="shared" si="8494"/>
        <v>0</v>
      </c>
      <c r="CA2289" s="22">
        <f t="shared" si="8534"/>
        <v>0</v>
      </c>
      <c r="CB2289" s="22">
        <f t="shared" si="8535"/>
        <v>0</v>
      </c>
      <c r="CC2289" s="22">
        <f t="shared" si="8536"/>
        <v>0</v>
      </c>
      <c r="CD2289" s="22">
        <f t="shared" ref="CD2289:CD2352" si="8539">BX2289+CA2289</f>
        <v>0</v>
      </c>
      <c r="CE2289" s="22">
        <f t="shared" si="8537"/>
        <v>0</v>
      </c>
      <c r="CF2289" s="22"/>
      <c r="CG2289" s="22">
        <f t="shared" ref="CG2289:CG2352" si="8540">BY2289+CB2289</f>
        <v>0</v>
      </c>
      <c r="CH2289" s="22">
        <f t="shared" si="8538"/>
        <v>0</v>
      </c>
      <c r="CI2289" s="22"/>
      <c r="CJ2289" s="22">
        <f t="shared" ref="CJ2289:CJ2352" si="8541">BZ2289+CC2289</f>
        <v>0</v>
      </c>
      <c r="CK2289" s="22">
        <f t="shared" si="8538"/>
        <v>0</v>
      </c>
      <c r="CL2289" s="22"/>
      <c r="CM2289" s="22">
        <f t="shared" si="8538"/>
        <v>0</v>
      </c>
      <c r="CN2289" s="15">
        <v>0</v>
      </c>
      <c r="CO2289" s="35"/>
      <c r="CS2289" s="5" t="s">
        <v>29</v>
      </c>
    </row>
    <row r="2290" spans="1:99" hidden="1" x14ac:dyDescent="0.3">
      <c r="A2290" s="36" t="s">
        <v>1320</v>
      </c>
      <c r="B2290" s="16">
        <v>830</v>
      </c>
      <c r="C2290" s="32"/>
      <c r="D2290" s="32"/>
      <c r="E2290" s="33" t="s">
        <v>1018</v>
      </c>
      <c r="F2290" s="22">
        <f t="shared" si="8499"/>
        <v>0</v>
      </c>
      <c r="G2290" s="22">
        <f t="shared" si="8500"/>
        <v>0</v>
      </c>
      <c r="H2290" s="22">
        <f t="shared" si="8501"/>
        <v>0</v>
      </c>
      <c r="I2290" s="22">
        <f t="shared" si="8502"/>
        <v>0</v>
      </c>
      <c r="J2290" s="22">
        <f t="shared" si="8503"/>
        <v>0</v>
      </c>
      <c r="K2290" s="22">
        <f t="shared" si="8504"/>
        <v>0</v>
      </c>
      <c r="L2290" s="22">
        <f t="shared" si="8459"/>
        <v>0</v>
      </c>
      <c r="M2290" s="22">
        <f t="shared" si="8460"/>
        <v>0</v>
      </c>
      <c r="N2290" s="22">
        <f t="shared" si="8461"/>
        <v>0</v>
      </c>
      <c r="O2290" s="22">
        <f t="shared" si="8505"/>
        <v>0</v>
      </c>
      <c r="P2290" s="22">
        <f t="shared" si="8506"/>
        <v>0</v>
      </c>
      <c r="Q2290" s="22">
        <f t="shared" si="8507"/>
        <v>0</v>
      </c>
      <c r="R2290" s="22">
        <f t="shared" si="8462"/>
        <v>0</v>
      </c>
      <c r="S2290" s="22">
        <f t="shared" si="8463"/>
        <v>0</v>
      </c>
      <c r="T2290" s="22">
        <f t="shared" si="8464"/>
        <v>0</v>
      </c>
      <c r="U2290" s="22">
        <f t="shared" si="8508"/>
        <v>0</v>
      </c>
      <c r="V2290" s="22">
        <f t="shared" si="8509"/>
        <v>0</v>
      </c>
      <c r="W2290" s="22">
        <f t="shared" si="8510"/>
        <v>0</v>
      </c>
      <c r="X2290" s="22">
        <f t="shared" si="8465"/>
        <v>0</v>
      </c>
      <c r="Y2290" s="22">
        <f t="shared" si="8466"/>
        <v>0</v>
      </c>
      <c r="Z2290" s="22">
        <f t="shared" si="8467"/>
        <v>0</v>
      </c>
      <c r="AA2290" s="22">
        <f t="shared" si="8511"/>
        <v>0</v>
      </c>
      <c r="AB2290" s="22">
        <f t="shared" si="8512"/>
        <v>0</v>
      </c>
      <c r="AC2290" s="22">
        <f t="shared" si="8513"/>
        <v>0</v>
      </c>
      <c r="AD2290" s="22">
        <f t="shared" si="8468"/>
        <v>0</v>
      </c>
      <c r="AE2290" s="22">
        <f t="shared" si="8469"/>
        <v>0</v>
      </c>
      <c r="AF2290" s="22">
        <f t="shared" si="8470"/>
        <v>0</v>
      </c>
      <c r="AG2290" s="22">
        <f t="shared" si="8514"/>
        <v>0</v>
      </c>
      <c r="AH2290" s="22">
        <f t="shared" si="8515"/>
        <v>0</v>
      </c>
      <c r="AI2290" s="22">
        <f t="shared" si="8516"/>
        <v>0</v>
      </c>
      <c r="AJ2290" s="22">
        <f t="shared" si="8471"/>
        <v>0</v>
      </c>
      <c r="AK2290" s="22">
        <f t="shared" si="8472"/>
        <v>0</v>
      </c>
      <c r="AL2290" s="22">
        <f t="shared" si="8473"/>
        <v>0</v>
      </c>
      <c r="AM2290" s="22">
        <f t="shared" si="8517"/>
        <v>0</v>
      </c>
      <c r="AN2290" s="22">
        <f t="shared" si="8518"/>
        <v>0</v>
      </c>
      <c r="AO2290" s="22">
        <f t="shared" si="8519"/>
        <v>0</v>
      </c>
      <c r="AP2290" s="22">
        <f t="shared" si="8474"/>
        <v>0</v>
      </c>
      <c r="AQ2290" s="22">
        <f t="shared" si="8475"/>
        <v>0</v>
      </c>
      <c r="AR2290" s="22">
        <f t="shared" si="8476"/>
        <v>0</v>
      </c>
      <c r="AS2290" s="22">
        <f t="shared" si="8520"/>
        <v>0</v>
      </c>
      <c r="AT2290" s="22">
        <f t="shared" si="8521"/>
        <v>0</v>
      </c>
      <c r="AU2290" s="22">
        <f t="shared" si="8522"/>
        <v>0</v>
      </c>
      <c r="AV2290" s="22">
        <f t="shared" si="8477"/>
        <v>0</v>
      </c>
      <c r="AW2290" s="22">
        <f t="shared" si="8478"/>
        <v>0</v>
      </c>
      <c r="AX2290" s="22">
        <f t="shared" si="8479"/>
        <v>0</v>
      </c>
      <c r="AY2290" s="22">
        <f t="shared" si="8458"/>
        <v>0</v>
      </c>
      <c r="AZ2290" s="22">
        <f t="shared" si="8523"/>
        <v>0</v>
      </c>
      <c r="BA2290" s="22">
        <f t="shared" si="8524"/>
        <v>0</v>
      </c>
      <c r="BB2290" s="22">
        <f t="shared" si="8480"/>
        <v>0</v>
      </c>
      <c r="BC2290" s="22">
        <f t="shared" si="8481"/>
        <v>0</v>
      </c>
      <c r="BD2290" s="22">
        <f t="shared" si="8482"/>
        <v>0</v>
      </c>
      <c r="BE2290" s="22">
        <f t="shared" si="8525"/>
        <v>0</v>
      </c>
      <c r="BF2290" s="22">
        <f t="shared" si="8526"/>
        <v>0</v>
      </c>
      <c r="BG2290" s="22">
        <f t="shared" si="8527"/>
        <v>0</v>
      </c>
      <c r="BH2290" s="22">
        <f t="shared" si="8483"/>
        <v>0</v>
      </c>
      <c r="BI2290" s="22">
        <f t="shared" si="8484"/>
        <v>0</v>
      </c>
      <c r="BJ2290" s="22">
        <f t="shared" si="8485"/>
        <v>0</v>
      </c>
      <c r="BK2290" s="22">
        <f t="shared" si="8528"/>
        <v>0</v>
      </c>
      <c r="BL2290" s="22">
        <f t="shared" si="8495"/>
        <v>0</v>
      </c>
      <c r="BM2290" s="22">
        <f t="shared" si="8529"/>
        <v>0</v>
      </c>
      <c r="BN2290" s="22">
        <f t="shared" si="8486"/>
        <v>0</v>
      </c>
      <c r="BO2290" s="22">
        <f t="shared" si="8487"/>
        <v>0</v>
      </c>
      <c r="BP2290" s="22">
        <f t="shared" si="8488"/>
        <v>0</v>
      </c>
      <c r="BQ2290" s="22">
        <f t="shared" si="8530"/>
        <v>0</v>
      </c>
      <c r="BR2290" s="22">
        <f t="shared" si="8531"/>
        <v>0</v>
      </c>
      <c r="BS2290" s="22">
        <f t="shared" si="8489"/>
        <v>0</v>
      </c>
      <c r="BT2290" s="22">
        <f t="shared" si="8490"/>
        <v>0</v>
      </c>
      <c r="BU2290" s="22">
        <f t="shared" si="8491"/>
        <v>0</v>
      </c>
      <c r="BV2290" s="22">
        <f t="shared" si="8532"/>
        <v>0</v>
      </c>
      <c r="BW2290" s="22">
        <f t="shared" si="8533"/>
        <v>0</v>
      </c>
      <c r="BX2290" s="22">
        <f t="shared" si="8492"/>
        <v>0</v>
      </c>
      <c r="BY2290" s="22">
        <f t="shared" si="8493"/>
        <v>0</v>
      </c>
      <c r="BZ2290" s="22">
        <f t="shared" si="8494"/>
        <v>0</v>
      </c>
      <c r="CA2290" s="22">
        <f t="shared" si="8534"/>
        <v>0</v>
      </c>
      <c r="CB2290" s="22">
        <f t="shared" si="8535"/>
        <v>0</v>
      </c>
      <c r="CC2290" s="22">
        <f t="shared" si="8536"/>
        <v>0</v>
      </c>
      <c r="CD2290" s="22">
        <f t="shared" si="8539"/>
        <v>0</v>
      </c>
      <c r="CE2290" s="22">
        <f t="shared" si="8537"/>
        <v>0</v>
      </c>
      <c r="CF2290" s="22"/>
      <c r="CG2290" s="22">
        <f t="shared" si="8540"/>
        <v>0</v>
      </c>
      <c r="CH2290" s="22">
        <f t="shared" si="8538"/>
        <v>0</v>
      </c>
      <c r="CI2290" s="22"/>
      <c r="CJ2290" s="22">
        <f t="shared" si="8541"/>
        <v>0</v>
      </c>
      <c r="CK2290" s="22">
        <f t="shared" si="8538"/>
        <v>0</v>
      </c>
      <c r="CL2290" s="22"/>
      <c r="CM2290" s="22">
        <f t="shared" si="8538"/>
        <v>0</v>
      </c>
      <c r="CN2290" s="15">
        <v>0</v>
      </c>
      <c r="CO2290" s="35"/>
      <c r="CT2290" s="5" t="s">
        <v>30</v>
      </c>
    </row>
    <row r="2291" spans="1:99" hidden="1" x14ac:dyDescent="0.3">
      <c r="A2291" s="36" t="s">
        <v>1320</v>
      </c>
      <c r="B2291" s="16">
        <v>830</v>
      </c>
      <c r="C2291" s="32" t="s">
        <v>395</v>
      </c>
      <c r="D2291" s="32" t="s">
        <v>105</v>
      </c>
      <c r="E2291" s="33" t="s">
        <v>681</v>
      </c>
      <c r="F2291" s="22"/>
      <c r="G2291" s="22"/>
      <c r="H2291" s="22"/>
      <c r="I2291" s="22"/>
      <c r="J2291" s="22"/>
      <c r="K2291" s="22"/>
      <c r="L2291" s="22">
        <f t="shared" si="8459"/>
        <v>0</v>
      </c>
      <c r="M2291" s="22">
        <f t="shared" si="8460"/>
        <v>0</v>
      </c>
      <c r="N2291" s="22">
        <f t="shared" si="8461"/>
        <v>0</v>
      </c>
      <c r="O2291" s="22"/>
      <c r="P2291" s="22"/>
      <c r="Q2291" s="22"/>
      <c r="R2291" s="22">
        <f t="shared" si="8462"/>
        <v>0</v>
      </c>
      <c r="S2291" s="22">
        <f t="shared" si="8463"/>
        <v>0</v>
      </c>
      <c r="T2291" s="22">
        <f t="shared" si="8464"/>
        <v>0</v>
      </c>
      <c r="U2291" s="22"/>
      <c r="V2291" s="22"/>
      <c r="W2291" s="22"/>
      <c r="X2291" s="22">
        <f t="shared" si="8465"/>
        <v>0</v>
      </c>
      <c r="Y2291" s="22">
        <f t="shared" si="8466"/>
        <v>0</v>
      </c>
      <c r="Z2291" s="22">
        <f t="shared" si="8467"/>
        <v>0</v>
      </c>
      <c r="AA2291" s="22"/>
      <c r="AB2291" s="22"/>
      <c r="AC2291" s="22"/>
      <c r="AD2291" s="22">
        <f t="shared" si="8468"/>
        <v>0</v>
      </c>
      <c r="AE2291" s="22">
        <f t="shared" si="8469"/>
        <v>0</v>
      </c>
      <c r="AF2291" s="22">
        <f t="shared" si="8470"/>
        <v>0</v>
      </c>
      <c r="AG2291" s="22"/>
      <c r="AH2291" s="22"/>
      <c r="AI2291" s="22"/>
      <c r="AJ2291" s="22">
        <f t="shared" si="8471"/>
        <v>0</v>
      </c>
      <c r="AK2291" s="22">
        <f t="shared" si="8472"/>
        <v>0</v>
      </c>
      <c r="AL2291" s="22">
        <f t="shared" si="8473"/>
        <v>0</v>
      </c>
      <c r="AM2291" s="22"/>
      <c r="AN2291" s="22"/>
      <c r="AO2291" s="22"/>
      <c r="AP2291" s="22">
        <f t="shared" si="8474"/>
        <v>0</v>
      </c>
      <c r="AQ2291" s="22">
        <f t="shared" si="8475"/>
        <v>0</v>
      </c>
      <c r="AR2291" s="22">
        <f t="shared" si="8476"/>
        <v>0</v>
      </c>
      <c r="AS2291" s="22"/>
      <c r="AT2291" s="22"/>
      <c r="AU2291" s="22"/>
      <c r="AV2291" s="22">
        <f t="shared" si="8477"/>
        <v>0</v>
      </c>
      <c r="AW2291" s="22">
        <f t="shared" si="8478"/>
        <v>0</v>
      </c>
      <c r="AX2291" s="22">
        <f t="shared" si="8479"/>
        <v>0</v>
      </c>
      <c r="AY2291" s="22"/>
      <c r="AZ2291" s="22"/>
      <c r="BA2291" s="22"/>
      <c r="BB2291" s="22">
        <f t="shared" si="8480"/>
        <v>0</v>
      </c>
      <c r="BC2291" s="22">
        <f t="shared" si="8481"/>
        <v>0</v>
      </c>
      <c r="BD2291" s="22">
        <f t="shared" si="8482"/>
        <v>0</v>
      </c>
      <c r="BE2291" s="22"/>
      <c r="BF2291" s="22"/>
      <c r="BG2291" s="22"/>
      <c r="BH2291" s="22">
        <f t="shared" si="8483"/>
        <v>0</v>
      </c>
      <c r="BI2291" s="22">
        <f t="shared" si="8484"/>
        <v>0</v>
      </c>
      <c r="BJ2291" s="22">
        <f t="shared" si="8485"/>
        <v>0</v>
      </c>
      <c r="BK2291" s="22"/>
      <c r="BL2291" s="22"/>
      <c r="BM2291" s="22"/>
      <c r="BN2291" s="22">
        <f t="shared" si="8486"/>
        <v>0</v>
      </c>
      <c r="BO2291" s="22">
        <f t="shared" si="8487"/>
        <v>0</v>
      </c>
      <c r="BP2291" s="22">
        <f t="shared" si="8488"/>
        <v>0</v>
      </c>
      <c r="BQ2291" s="22"/>
      <c r="BR2291" s="22"/>
      <c r="BS2291" s="22">
        <f t="shared" si="8489"/>
        <v>0</v>
      </c>
      <c r="BT2291" s="22">
        <f t="shared" si="8490"/>
        <v>0</v>
      </c>
      <c r="BU2291" s="22">
        <f t="shared" si="8491"/>
        <v>0</v>
      </c>
      <c r="BV2291" s="22"/>
      <c r="BW2291" s="22"/>
      <c r="BX2291" s="22">
        <f t="shared" si="8492"/>
        <v>0</v>
      </c>
      <c r="BY2291" s="22">
        <f t="shared" si="8493"/>
        <v>0</v>
      </c>
      <c r="BZ2291" s="22">
        <f t="shared" si="8494"/>
        <v>0</v>
      </c>
      <c r="CA2291" s="22"/>
      <c r="CB2291" s="22"/>
      <c r="CC2291" s="22"/>
      <c r="CD2291" s="22">
        <f t="shared" si="8539"/>
        <v>0</v>
      </c>
      <c r="CE2291" s="22"/>
      <c r="CF2291" s="22"/>
      <c r="CG2291" s="22">
        <f t="shared" si="8540"/>
        <v>0</v>
      </c>
      <c r="CH2291" s="22"/>
      <c r="CI2291" s="22"/>
      <c r="CJ2291" s="22">
        <f t="shared" si="8541"/>
        <v>0</v>
      </c>
      <c r="CK2291" s="22"/>
      <c r="CL2291" s="22"/>
      <c r="CM2291" s="22"/>
      <c r="CN2291" s="15">
        <v>0</v>
      </c>
      <c r="CO2291" s="35"/>
    </row>
    <row r="2292" spans="1:99" ht="46.8" hidden="1" x14ac:dyDescent="0.3">
      <c r="A2292" s="36" t="s">
        <v>1322</v>
      </c>
      <c r="B2292" s="16"/>
      <c r="C2292" s="32"/>
      <c r="D2292" s="32"/>
      <c r="E2292" s="33" t="s">
        <v>1127</v>
      </c>
      <c r="F2292" s="22">
        <f t="shared" si="8499"/>
        <v>0</v>
      </c>
      <c r="G2292" s="22">
        <f t="shared" si="8500"/>
        <v>0</v>
      </c>
      <c r="H2292" s="22">
        <f t="shared" si="8501"/>
        <v>0</v>
      </c>
      <c r="I2292" s="22">
        <f t="shared" si="8502"/>
        <v>0</v>
      </c>
      <c r="J2292" s="22">
        <f t="shared" si="8503"/>
        <v>0</v>
      </c>
      <c r="K2292" s="22">
        <f t="shared" si="8504"/>
        <v>0</v>
      </c>
      <c r="L2292" s="22">
        <f t="shared" si="8459"/>
        <v>0</v>
      </c>
      <c r="M2292" s="22">
        <f t="shared" si="8460"/>
        <v>0</v>
      </c>
      <c r="N2292" s="22">
        <f t="shared" si="8461"/>
        <v>0</v>
      </c>
      <c r="O2292" s="22">
        <f t="shared" si="8505"/>
        <v>0</v>
      </c>
      <c r="P2292" s="22">
        <f t="shared" si="8506"/>
        <v>0</v>
      </c>
      <c r="Q2292" s="22">
        <f t="shared" si="8507"/>
        <v>0</v>
      </c>
      <c r="R2292" s="22">
        <f t="shared" si="8462"/>
        <v>0</v>
      </c>
      <c r="S2292" s="22">
        <f t="shared" si="8463"/>
        <v>0</v>
      </c>
      <c r="T2292" s="22">
        <f t="shared" si="8464"/>
        <v>0</v>
      </c>
      <c r="U2292" s="22">
        <f t="shared" si="8508"/>
        <v>0</v>
      </c>
      <c r="V2292" s="22">
        <f t="shared" si="8509"/>
        <v>0</v>
      </c>
      <c r="W2292" s="22">
        <f t="shared" si="8510"/>
        <v>0</v>
      </c>
      <c r="X2292" s="22">
        <f t="shared" si="8465"/>
        <v>0</v>
      </c>
      <c r="Y2292" s="22">
        <f t="shared" si="8466"/>
        <v>0</v>
      </c>
      <c r="Z2292" s="22">
        <f t="shared" si="8467"/>
        <v>0</v>
      </c>
      <c r="AA2292" s="22">
        <f t="shared" si="8511"/>
        <v>0</v>
      </c>
      <c r="AB2292" s="22">
        <f t="shared" si="8512"/>
        <v>0</v>
      </c>
      <c r="AC2292" s="22">
        <f t="shared" si="8513"/>
        <v>0</v>
      </c>
      <c r="AD2292" s="22">
        <f t="shared" si="8468"/>
        <v>0</v>
      </c>
      <c r="AE2292" s="22">
        <f t="shared" si="8469"/>
        <v>0</v>
      </c>
      <c r="AF2292" s="22">
        <f t="shared" si="8470"/>
        <v>0</v>
      </c>
      <c r="AG2292" s="22">
        <f t="shared" si="8514"/>
        <v>0</v>
      </c>
      <c r="AH2292" s="22">
        <f t="shared" si="8515"/>
        <v>0</v>
      </c>
      <c r="AI2292" s="22">
        <f t="shared" si="8516"/>
        <v>0</v>
      </c>
      <c r="AJ2292" s="22">
        <f t="shared" si="8471"/>
        <v>0</v>
      </c>
      <c r="AK2292" s="22">
        <f t="shared" si="8472"/>
        <v>0</v>
      </c>
      <c r="AL2292" s="22">
        <f t="shared" si="8473"/>
        <v>0</v>
      </c>
      <c r="AM2292" s="22">
        <f t="shared" si="8517"/>
        <v>0</v>
      </c>
      <c r="AN2292" s="22">
        <f t="shared" si="8518"/>
        <v>0</v>
      </c>
      <c r="AO2292" s="22">
        <f t="shared" si="8519"/>
        <v>0</v>
      </c>
      <c r="AP2292" s="22">
        <f t="shared" si="8474"/>
        <v>0</v>
      </c>
      <c r="AQ2292" s="22">
        <f t="shared" si="8475"/>
        <v>0</v>
      </c>
      <c r="AR2292" s="22">
        <f t="shared" si="8476"/>
        <v>0</v>
      </c>
      <c r="AS2292" s="22">
        <f t="shared" si="8520"/>
        <v>0</v>
      </c>
      <c r="AT2292" s="22">
        <f t="shared" si="8521"/>
        <v>0</v>
      </c>
      <c r="AU2292" s="22">
        <f t="shared" si="8522"/>
        <v>0</v>
      </c>
      <c r="AV2292" s="22">
        <f t="shared" si="8477"/>
        <v>0</v>
      </c>
      <c r="AW2292" s="22">
        <f t="shared" si="8478"/>
        <v>0</v>
      </c>
      <c r="AX2292" s="22">
        <f t="shared" si="8479"/>
        <v>0</v>
      </c>
      <c r="AY2292" s="22">
        <f t="shared" si="8458"/>
        <v>0</v>
      </c>
      <c r="AZ2292" s="22">
        <f t="shared" si="8523"/>
        <v>0</v>
      </c>
      <c r="BA2292" s="22">
        <f t="shared" si="8524"/>
        <v>0</v>
      </c>
      <c r="BB2292" s="22">
        <f t="shared" si="8480"/>
        <v>0</v>
      </c>
      <c r="BC2292" s="22">
        <f t="shared" si="8481"/>
        <v>0</v>
      </c>
      <c r="BD2292" s="22">
        <f t="shared" si="8482"/>
        <v>0</v>
      </c>
      <c r="BE2292" s="22">
        <f t="shared" si="8525"/>
        <v>0</v>
      </c>
      <c r="BF2292" s="22">
        <f t="shared" si="8526"/>
        <v>0</v>
      </c>
      <c r="BG2292" s="22">
        <f t="shared" si="8527"/>
        <v>0</v>
      </c>
      <c r="BH2292" s="22">
        <f t="shared" si="8483"/>
        <v>0</v>
      </c>
      <c r="BI2292" s="22">
        <f t="shared" si="8484"/>
        <v>0</v>
      </c>
      <c r="BJ2292" s="22">
        <f t="shared" si="8485"/>
        <v>0</v>
      </c>
      <c r="BK2292" s="22">
        <f t="shared" si="8528"/>
        <v>0</v>
      </c>
      <c r="BL2292" s="22">
        <f t="shared" si="8495"/>
        <v>0</v>
      </c>
      <c r="BM2292" s="22">
        <f t="shared" si="8529"/>
        <v>0</v>
      </c>
      <c r="BN2292" s="22">
        <f t="shared" si="8486"/>
        <v>0</v>
      </c>
      <c r="BO2292" s="22">
        <f t="shared" si="8487"/>
        <v>0</v>
      </c>
      <c r="BP2292" s="22">
        <f t="shared" si="8488"/>
        <v>0</v>
      </c>
      <c r="BQ2292" s="22">
        <f t="shared" si="8530"/>
        <v>0</v>
      </c>
      <c r="BR2292" s="22">
        <f t="shared" si="8531"/>
        <v>0</v>
      </c>
      <c r="BS2292" s="22">
        <f t="shared" si="8489"/>
        <v>0</v>
      </c>
      <c r="BT2292" s="22">
        <f t="shared" si="8490"/>
        <v>0</v>
      </c>
      <c r="BU2292" s="22">
        <f t="shared" si="8491"/>
        <v>0</v>
      </c>
      <c r="BV2292" s="22">
        <f t="shared" si="8532"/>
        <v>0</v>
      </c>
      <c r="BW2292" s="22">
        <f t="shared" si="8533"/>
        <v>0</v>
      </c>
      <c r="BX2292" s="22">
        <f t="shared" si="8492"/>
        <v>0</v>
      </c>
      <c r="BY2292" s="22">
        <f t="shared" si="8493"/>
        <v>0</v>
      </c>
      <c r="BZ2292" s="22">
        <f t="shared" si="8494"/>
        <v>0</v>
      </c>
      <c r="CA2292" s="22">
        <f t="shared" si="8534"/>
        <v>0</v>
      </c>
      <c r="CB2292" s="22">
        <f t="shared" si="8535"/>
        <v>0</v>
      </c>
      <c r="CC2292" s="22">
        <f t="shared" si="8536"/>
        <v>0</v>
      </c>
      <c r="CD2292" s="22">
        <f t="shared" si="8539"/>
        <v>0</v>
      </c>
      <c r="CE2292" s="22">
        <f t="shared" si="8537"/>
        <v>0</v>
      </c>
      <c r="CF2292" s="22"/>
      <c r="CG2292" s="22">
        <f t="shared" si="8540"/>
        <v>0</v>
      </c>
      <c r="CH2292" s="22">
        <f t="shared" si="8538"/>
        <v>0</v>
      </c>
      <c r="CI2292" s="22"/>
      <c r="CJ2292" s="22">
        <f t="shared" si="8541"/>
        <v>0</v>
      </c>
      <c r="CK2292" s="22">
        <f t="shared" si="8538"/>
        <v>0</v>
      </c>
      <c r="CL2292" s="22"/>
      <c r="CM2292" s="22">
        <f t="shared" si="8538"/>
        <v>0</v>
      </c>
      <c r="CN2292" s="15">
        <v>0</v>
      </c>
      <c r="CO2292" s="35"/>
      <c r="CR2292" s="5" t="s">
        <v>28</v>
      </c>
    </row>
    <row r="2293" spans="1:99" ht="31.2" hidden="1" x14ac:dyDescent="0.3">
      <c r="A2293" s="36" t="s">
        <v>1323</v>
      </c>
      <c r="B2293" s="16"/>
      <c r="C2293" s="32"/>
      <c r="D2293" s="32"/>
      <c r="E2293" s="33" t="s">
        <v>1129</v>
      </c>
      <c r="F2293" s="22">
        <f t="shared" si="8499"/>
        <v>0</v>
      </c>
      <c r="G2293" s="22">
        <f t="shared" si="8500"/>
        <v>0</v>
      </c>
      <c r="H2293" s="22">
        <f t="shared" si="8501"/>
        <v>0</v>
      </c>
      <c r="I2293" s="22">
        <f t="shared" si="8502"/>
        <v>0</v>
      </c>
      <c r="J2293" s="22">
        <f t="shared" si="8503"/>
        <v>0</v>
      </c>
      <c r="K2293" s="22">
        <f t="shared" si="8504"/>
        <v>0</v>
      </c>
      <c r="L2293" s="22">
        <f t="shared" si="8459"/>
        <v>0</v>
      </c>
      <c r="M2293" s="22">
        <f t="shared" si="8460"/>
        <v>0</v>
      </c>
      <c r="N2293" s="22">
        <f t="shared" si="8461"/>
        <v>0</v>
      </c>
      <c r="O2293" s="22">
        <f t="shared" si="8505"/>
        <v>0</v>
      </c>
      <c r="P2293" s="22">
        <f t="shared" si="8506"/>
        <v>0</v>
      </c>
      <c r="Q2293" s="22">
        <f t="shared" si="8507"/>
        <v>0</v>
      </c>
      <c r="R2293" s="22">
        <f t="shared" si="8462"/>
        <v>0</v>
      </c>
      <c r="S2293" s="22">
        <f t="shared" si="8463"/>
        <v>0</v>
      </c>
      <c r="T2293" s="22">
        <f t="shared" si="8464"/>
        <v>0</v>
      </c>
      <c r="U2293" s="22">
        <f t="shared" si="8508"/>
        <v>0</v>
      </c>
      <c r="V2293" s="22">
        <f t="shared" si="8509"/>
        <v>0</v>
      </c>
      <c r="W2293" s="22">
        <f t="shared" si="8510"/>
        <v>0</v>
      </c>
      <c r="X2293" s="22">
        <f t="shared" si="8465"/>
        <v>0</v>
      </c>
      <c r="Y2293" s="22">
        <f t="shared" si="8466"/>
        <v>0</v>
      </c>
      <c r="Z2293" s="22">
        <f t="shared" si="8467"/>
        <v>0</v>
      </c>
      <c r="AA2293" s="22">
        <f t="shared" si="8511"/>
        <v>0</v>
      </c>
      <c r="AB2293" s="22">
        <f t="shared" si="8512"/>
        <v>0</v>
      </c>
      <c r="AC2293" s="22">
        <f t="shared" si="8513"/>
        <v>0</v>
      </c>
      <c r="AD2293" s="22">
        <f t="shared" si="8468"/>
        <v>0</v>
      </c>
      <c r="AE2293" s="22">
        <f t="shared" si="8469"/>
        <v>0</v>
      </c>
      <c r="AF2293" s="22">
        <f t="shared" si="8470"/>
        <v>0</v>
      </c>
      <c r="AG2293" s="22">
        <f t="shared" si="8514"/>
        <v>0</v>
      </c>
      <c r="AH2293" s="22">
        <f t="shared" si="8515"/>
        <v>0</v>
      </c>
      <c r="AI2293" s="22">
        <f t="shared" si="8516"/>
        <v>0</v>
      </c>
      <c r="AJ2293" s="22">
        <f t="shared" si="8471"/>
        <v>0</v>
      </c>
      <c r="AK2293" s="22">
        <f t="shared" si="8472"/>
        <v>0</v>
      </c>
      <c r="AL2293" s="22">
        <f t="shared" si="8473"/>
        <v>0</v>
      </c>
      <c r="AM2293" s="22">
        <f t="shared" si="8517"/>
        <v>0</v>
      </c>
      <c r="AN2293" s="22">
        <f t="shared" si="8518"/>
        <v>0</v>
      </c>
      <c r="AO2293" s="22">
        <f t="shared" si="8519"/>
        <v>0</v>
      </c>
      <c r="AP2293" s="22">
        <f t="shared" si="8474"/>
        <v>0</v>
      </c>
      <c r="AQ2293" s="22">
        <f t="shared" si="8475"/>
        <v>0</v>
      </c>
      <c r="AR2293" s="22">
        <f t="shared" si="8476"/>
        <v>0</v>
      </c>
      <c r="AS2293" s="22">
        <f t="shared" si="8520"/>
        <v>0</v>
      </c>
      <c r="AT2293" s="22">
        <f t="shared" si="8521"/>
        <v>0</v>
      </c>
      <c r="AU2293" s="22">
        <f t="shared" si="8522"/>
        <v>0</v>
      </c>
      <c r="AV2293" s="22">
        <f t="shared" si="8477"/>
        <v>0</v>
      </c>
      <c r="AW2293" s="22">
        <f t="shared" si="8478"/>
        <v>0</v>
      </c>
      <c r="AX2293" s="22">
        <f t="shared" si="8479"/>
        <v>0</v>
      </c>
      <c r="AY2293" s="22">
        <f t="shared" si="8458"/>
        <v>0</v>
      </c>
      <c r="AZ2293" s="22">
        <f t="shared" si="8523"/>
        <v>0</v>
      </c>
      <c r="BA2293" s="22">
        <f t="shared" si="8524"/>
        <v>0</v>
      </c>
      <c r="BB2293" s="22">
        <f t="shared" si="8480"/>
        <v>0</v>
      </c>
      <c r="BC2293" s="22">
        <f t="shared" si="8481"/>
        <v>0</v>
      </c>
      <c r="BD2293" s="22">
        <f t="shared" si="8482"/>
        <v>0</v>
      </c>
      <c r="BE2293" s="22">
        <f t="shared" si="8525"/>
        <v>0</v>
      </c>
      <c r="BF2293" s="22">
        <f t="shared" si="8526"/>
        <v>0</v>
      </c>
      <c r="BG2293" s="22">
        <f t="shared" si="8527"/>
        <v>0</v>
      </c>
      <c r="BH2293" s="22">
        <f t="shared" si="8483"/>
        <v>0</v>
      </c>
      <c r="BI2293" s="22">
        <f t="shared" si="8484"/>
        <v>0</v>
      </c>
      <c r="BJ2293" s="22">
        <f t="shared" si="8485"/>
        <v>0</v>
      </c>
      <c r="BK2293" s="22">
        <f t="shared" si="8528"/>
        <v>0</v>
      </c>
      <c r="BL2293" s="22">
        <f t="shared" si="8495"/>
        <v>0</v>
      </c>
      <c r="BM2293" s="22">
        <f t="shared" si="8529"/>
        <v>0</v>
      </c>
      <c r="BN2293" s="22">
        <f t="shared" si="8486"/>
        <v>0</v>
      </c>
      <c r="BO2293" s="22">
        <f t="shared" si="8487"/>
        <v>0</v>
      </c>
      <c r="BP2293" s="22">
        <f t="shared" si="8488"/>
        <v>0</v>
      </c>
      <c r="BQ2293" s="22">
        <f t="shared" si="8530"/>
        <v>0</v>
      </c>
      <c r="BR2293" s="22">
        <f t="shared" si="8531"/>
        <v>0</v>
      </c>
      <c r="BS2293" s="22">
        <f t="shared" si="8489"/>
        <v>0</v>
      </c>
      <c r="BT2293" s="22">
        <f t="shared" si="8490"/>
        <v>0</v>
      </c>
      <c r="BU2293" s="22">
        <f t="shared" si="8491"/>
        <v>0</v>
      </c>
      <c r="BV2293" s="22">
        <f t="shared" si="8532"/>
        <v>0</v>
      </c>
      <c r="BW2293" s="22">
        <f t="shared" si="8533"/>
        <v>0</v>
      </c>
      <c r="BX2293" s="22">
        <f t="shared" si="8492"/>
        <v>0</v>
      </c>
      <c r="BY2293" s="22">
        <f t="shared" si="8493"/>
        <v>0</v>
      </c>
      <c r="BZ2293" s="22">
        <f t="shared" si="8494"/>
        <v>0</v>
      </c>
      <c r="CA2293" s="22">
        <f t="shared" si="8534"/>
        <v>0</v>
      </c>
      <c r="CB2293" s="22">
        <f t="shared" si="8535"/>
        <v>0</v>
      </c>
      <c r="CC2293" s="22">
        <f t="shared" si="8536"/>
        <v>0</v>
      </c>
      <c r="CD2293" s="22">
        <f t="shared" si="8539"/>
        <v>0</v>
      </c>
      <c r="CE2293" s="22">
        <f t="shared" si="8537"/>
        <v>0</v>
      </c>
      <c r="CF2293" s="22"/>
      <c r="CG2293" s="22">
        <f t="shared" si="8540"/>
        <v>0</v>
      </c>
      <c r="CH2293" s="22">
        <f t="shared" si="8538"/>
        <v>0</v>
      </c>
      <c r="CI2293" s="22"/>
      <c r="CJ2293" s="22">
        <f t="shared" si="8541"/>
        <v>0</v>
      </c>
      <c r="CK2293" s="22">
        <f t="shared" si="8538"/>
        <v>0</v>
      </c>
      <c r="CL2293" s="22"/>
      <c r="CM2293" s="22">
        <f t="shared" si="8538"/>
        <v>0</v>
      </c>
      <c r="CN2293" s="15">
        <v>0</v>
      </c>
      <c r="CO2293" s="35"/>
      <c r="CU2293" s="5" t="s">
        <v>31</v>
      </c>
    </row>
    <row r="2294" spans="1:99" ht="46.8" hidden="1" x14ac:dyDescent="0.3">
      <c r="A2294" s="36" t="s">
        <v>1323</v>
      </c>
      <c r="B2294" s="16">
        <v>400</v>
      </c>
      <c r="C2294" s="32"/>
      <c r="D2294" s="32"/>
      <c r="E2294" s="33" t="s">
        <v>84</v>
      </c>
      <c r="F2294" s="22">
        <f t="shared" si="8499"/>
        <v>0</v>
      </c>
      <c r="G2294" s="22">
        <f t="shared" si="8500"/>
        <v>0</v>
      </c>
      <c r="H2294" s="22">
        <f t="shared" si="8501"/>
        <v>0</v>
      </c>
      <c r="I2294" s="22">
        <f t="shared" si="8502"/>
        <v>0</v>
      </c>
      <c r="J2294" s="22">
        <f t="shared" si="8503"/>
        <v>0</v>
      </c>
      <c r="K2294" s="22">
        <f t="shared" si="8504"/>
        <v>0</v>
      </c>
      <c r="L2294" s="22">
        <f t="shared" si="8459"/>
        <v>0</v>
      </c>
      <c r="M2294" s="22">
        <f t="shared" si="8460"/>
        <v>0</v>
      </c>
      <c r="N2294" s="22">
        <f t="shared" si="8461"/>
        <v>0</v>
      </c>
      <c r="O2294" s="22">
        <f t="shared" si="8505"/>
        <v>0</v>
      </c>
      <c r="P2294" s="22">
        <f t="shared" si="8506"/>
        <v>0</v>
      </c>
      <c r="Q2294" s="22">
        <f t="shared" si="8507"/>
        <v>0</v>
      </c>
      <c r="R2294" s="22">
        <f t="shared" si="8462"/>
        <v>0</v>
      </c>
      <c r="S2294" s="22">
        <f t="shared" si="8463"/>
        <v>0</v>
      </c>
      <c r="T2294" s="22">
        <f t="shared" si="8464"/>
        <v>0</v>
      </c>
      <c r="U2294" s="22">
        <f t="shared" si="8508"/>
        <v>0</v>
      </c>
      <c r="V2294" s="22">
        <f t="shared" si="8509"/>
        <v>0</v>
      </c>
      <c r="W2294" s="22">
        <f t="shared" si="8510"/>
        <v>0</v>
      </c>
      <c r="X2294" s="22">
        <f t="shared" si="8465"/>
        <v>0</v>
      </c>
      <c r="Y2294" s="22">
        <f t="shared" si="8466"/>
        <v>0</v>
      </c>
      <c r="Z2294" s="22">
        <f t="shared" si="8467"/>
        <v>0</v>
      </c>
      <c r="AA2294" s="22">
        <f t="shared" si="8511"/>
        <v>0</v>
      </c>
      <c r="AB2294" s="22">
        <f t="shared" si="8512"/>
        <v>0</v>
      </c>
      <c r="AC2294" s="22">
        <f t="shared" si="8513"/>
        <v>0</v>
      </c>
      <c r="AD2294" s="22">
        <f t="shared" si="8468"/>
        <v>0</v>
      </c>
      <c r="AE2294" s="22">
        <f t="shared" si="8469"/>
        <v>0</v>
      </c>
      <c r="AF2294" s="22">
        <f t="shared" si="8470"/>
        <v>0</v>
      </c>
      <c r="AG2294" s="22">
        <f t="shared" si="8514"/>
        <v>0</v>
      </c>
      <c r="AH2294" s="22">
        <f t="shared" si="8515"/>
        <v>0</v>
      </c>
      <c r="AI2294" s="22">
        <f t="shared" si="8516"/>
        <v>0</v>
      </c>
      <c r="AJ2294" s="22">
        <f t="shared" si="8471"/>
        <v>0</v>
      </c>
      <c r="AK2294" s="22">
        <f t="shared" si="8472"/>
        <v>0</v>
      </c>
      <c r="AL2294" s="22">
        <f t="shared" si="8473"/>
        <v>0</v>
      </c>
      <c r="AM2294" s="22">
        <f t="shared" si="8517"/>
        <v>0</v>
      </c>
      <c r="AN2294" s="22">
        <f t="shared" si="8518"/>
        <v>0</v>
      </c>
      <c r="AO2294" s="22">
        <f t="shared" si="8519"/>
        <v>0</v>
      </c>
      <c r="AP2294" s="22">
        <f t="shared" si="8474"/>
        <v>0</v>
      </c>
      <c r="AQ2294" s="22">
        <f t="shared" si="8475"/>
        <v>0</v>
      </c>
      <c r="AR2294" s="22">
        <f t="shared" si="8476"/>
        <v>0</v>
      </c>
      <c r="AS2294" s="22">
        <f t="shared" si="8520"/>
        <v>0</v>
      </c>
      <c r="AT2294" s="22">
        <f t="shared" si="8521"/>
        <v>0</v>
      </c>
      <c r="AU2294" s="22">
        <f t="shared" si="8522"/>
        <v>0</v>
      </c>
      <c r="AV2294" s="22">
        <f t="shared" si="8477"/>
        <v>0</v>
      </c>
      <c r="AW2294" s="22">
        <f t="shared" si="8478"/>
        <v>0</v>
      </c>
      <c r="AX2294" s="22">
        <f t="shared" si="8479"/>
        <v>0</v>
      </c>
      <c r="AY2294" s="22">
        <f t="shared" si="8458"/>
        <v>0</v>
      </c>
      <c r="AZ2294" s="22">
        <f t="shared" si="8523"/>
        <v>0</v>
      </c>
      <c r="BA2294" s="22">
        <f t="shared" si="8524"/>
        <v>0</v>
      </c>
      <c r="BB2294" s="22">
        <f t="shared" si="8480"/>
        <v>0</v>
      </c>
      <c r="BC2294" s="22">
        <f t="shared" si="8481"/>
        <v>0</v>
      </c>
      <c r="BD2294" s="22">
        <f t="shared" si="8482"/>
        <v>0</v>
      </c>
      <c r="BE2294" s="22">
        <f t="shared" si="8525"/>
        <v>0</v>
      </c>
      <c r="BF2294" s="22">
        <f t="shared" si="8526"/>
        <v>0</v>
      </c>
      <c r="BG2294" s="22">
        <f t="shared" si="8527"/>
        <v>0</v>
      </c>
      <c r="BH2294" s="22">
        <f t="shared" si="8483"/>
        <v>0</v>
      </c>
      <c r="BI2294" s="22">
        <f t="shared" si="8484"/>
        <v>0</v>
      </c>
      <c r="BJ2294" s="22">
        <f t="shared" si="8485"/>
        <v>0</v>
      </c>
      <c r="BK2294" s="22">
        <f t="shared" si="8528"/>
        <v>0</v>
      </c>
      <c r="BL2294" s="22">
        <f t="shared" si="8495"/>
        <v>0</v>
      </c>
      <c r="BM2294" s="22">
        <f t="shared" si="8529"/>
        <v>0</v>
      </c>
      <c r="BN2294" s="22">
        <f t="shared" si="8486"/>
        <v>0</v>
      </c>
      <c r="BO2294" s="22">
        <f t="shared" si="8487"/>
        <v>0</v>
      </c>
      <c r="BP2294" s="22">
        <f t="shared" si="8488"/>
        <v>0</v>
      </c>
      <c r="BQ2294" s="22">
        <f t="shared" si="8530"/>
        <v>0</v>
      </c>
      <c r="BR2294" s="22">
        <f t="shared" si="8531"/>
        <v>0</v>
      </c>
      <c r="BS2294" s="22">
        <f t="shared" si="8489"/>
        <v>0</v>
      </c>
      <c r="BT2294" s="22">
        <f t="shared" si="8490"/>
        <v>0</v>
      </c>
      <c r="BU2294" s="22">
        <f t="shared" si="8491"/>
        <v>0</v>
      </c>
      <c r="BV2294" s="22">
        <f t="shared" si="8532"/>
        <v>0</v>
      </c>
      <c r="BW2294" s="22">
        <f t="shared" si="8533"/>
        <v>0</v>
      </c>
      <c r="BX2294" s="22">
        <f t="shared" si="8492"/>
        <v>0</v>
      </c>
      <c r="BY2294" s="22">
        <f t="shared" si="8493"/>
        <v>0</v>
      </c>
      <c r="BZ2294" s="22">
        <f t="shared" si="8494"/>
        <v>0</v>
      </c>
      <c r="CA2294" s="22">
        <f t="shared" si="8534"/>
        <v>0</v>
      </c>
      <c r="CB2294" s="22">
        <f t="shared" si="8535"/>
        <v>0</v>
      </c>
      <c r="CC2294" s="22">
        <f t="shared" si="8536"/>
        <v>0</v>
      </c>
      <c r="CD2294" s="22">
        <f t="shared" si="8539"/>
        <v>0</v>
      </c>
      <c r="CE2294" s="22">
        <f t="shared" si="8537"/>
        <v>0</v>
      </c>
      <c r="CF2294" s="22"/>
      <c r="CG2294" s="22">
        <f t="shared" si="8540"/>
        <v>0</v>
      </c>
      <c r="CH2294" s="22">
        <f t="shared" si="8538"/>
        <v>0</v>
      </c>
      <c r="CI2294" s="22"/>
      <c r="CJ2294" s="22">
        <f t="shared" si="8541"/>
        <v>0</v>
      </c>
      <c r="CK2294" s="22">
        <f t="shared" si="8538"/>
        <v>0</v>
      </c>
      <c r="CL2294" s="22"/>
      <c r="CM2294" s="22">
        <f t="shared" si="8538"/>
        <v>0</v>
      </c>
      <c r="CN2294" s="15">
        <v>0</v>
      </c>
      <c r="CO2294" s="35"/>
      <c r="CS2294" s="5" t="s">
        <v>29</v>
      </c>
    </row>
    <row r="2295" spans="1:99" hidden="1" x14ac:dyDescent="0.3">
      <c r="A2295" s="36" t="s">
        <v>1323</v>
      </c>
      <c r="B2295" s="16">
        <v>410</v>
      </c>
      <c r="C2295" s="32"/>
      <c r="D2295" s="32"/>
      <c r="E2295" s="33" t="s">
        <v>85</v>
      </c>
      <c r="F2295" s="22">
        <f t="shared" si="8499"/>
        <v>0</v>
      </c>
      <c r="G2295" s="22">
        <f t="shared" si="8500"/>
        <v>0</v>
      </c>
      <c r="H2295" s="22">
        <f t="shared" si="8501"/>
        <v>0</v>
      </c>
      <c r="I2295" s="22">
        <f t="shared" si="8502"/>
        <v>0</v>
      </c>
      <c r="J2295" s="22">
        <f t="shared" si="8503"/>
        <v>0</v>
      </c>
      <c r="K2295" s="22">
        <f t="shared" si="8504"/>
        <v>0</v>
      </c>
      <c r="L2295" s="22">
        <f t="shared" si="8459"/>
        <v>0</v>
      </c>
      <c r="M2295" s="22">
        <f t="shared" si="8460"/>
        <v>0</v>
      </c>
      <c r="N2295" s="22">
        <f t="shared" si="8461"/>
        <v>0</v>
      </c>
      <c r="O2295" s="22">
        <f t="shared" si="8505"/>
        <v>0</v>
      </c>
      <c r="P2295" s="22">
        <f t="shared" si="8506"/>
        <v>0</v>
      </c>
      <c r="Q2295" s="22">
        <f t="shared" si="8507"/>
        <v>0</v>
      </c>
      <c r="R2295" s="22">
        <f t="shared" si="8462"/>
        <v>0</v>
      </c>
      <c r="S2295" s="22">
        <f t="shared" si="8463"/>
        <v>0</v>
      </c>
      <c r="T2295" s="22">
        <f t="shared" si="8464"/>
        <v>0</v>
      </c>
      <c r="U2295" s="22">
        <f t="shared" si="8508"/>
        <v>0</v>
      </c>
      <c r="V2295" s="22">
        <f t="shared" si="8509"/>
        <v>0</v>
      </c>
      <c r="W2295" s="22">
        <f t="shared" si="8510"/>
        <v>0</v>
      </c>
      <c r="X2295" s="22">
        <f t="shared" si="8465"/>
        <v>0</v>
      </c>
      <c r="Y2295" s="22">
        <f t="shared" si="8466"/>
        <v>0</v>
      </c>
      <c r="Z2295" s="22">
        <f t="shared" si="8467"/>
        <v>0</v>
      </c>
      <c r="AA2295" s="22">
        <f t="shared" si="8511"/>
        <v>0</v>
      </c>
      <c r="AB2295" s="22">
        <f t="shared" si="8512"/>
        <v>0</v>
      </c>
      <c r="AC2295" s="22">
        <f t="shared" si="8513"/>
        <v>0</v>
      </c>
      <c r="AD2295" s="22">
        <f t="shared" si="8468"/>
        <v>0</v>
      </c>
      <c r="AE2295" s="22">
        <f t="shared" si="8469"/>
        <v>0</v>
      </c>
      <c r="AF2295" s="22">
        <f t="shared" si="8470"/>
        <v>0</v>
      </c>
      <c r="AG2295" s="22">
        <f t="shared" si="8514"/>
        <v>0</v>
      </c>
      <c r="AH2295" s="22">
        <f t="shared" si="8515"/>
        <v>0</v>
      </c>
      <c r="AI2295" s="22">
        <f t="shared" si="8516"/>
        <v>0</v>
      </c>
      <c r="AJ2295" s="22">
        <f t="shared" si="8471"/>
        <v>0</v>
      </c>
      <c r="AK2295" s="22">
        <f t="shared" si="8472"/>
        <v>0</v>
      </c>
      <c r="AL2295" s="22">
        <f t="shared" si="8473"/>
        <v>0</v>
      </c>
      <c r="AM2295" s="22">
        <f t="shared" si="8517"/>
        <v>0</v>
      </c>
      <c r="AN2295" s="22">
        <f t="shared" si="8518"/>
        <v>0</v>
      </c>
      <c r="AO2295" s="22">
        <f t="shared" si="8519"/>
        <v>0</v>
      </c>
      <c r="AP2295" s="22">
        <f t="shared" si="8474"/>
        <v>0</v>
      </c>
      <c r="AQ2295" s="22">
        <f t="shared" si="8475"/>
        <v>0</v>
      </c>
      <c r="AR2295" s="22">
        <f t="shared" si="8476"/>
        <v>0</v>
      </c>
      <c r="AS2295" s="22">
        <f t="shared" si="8520"/>
        <v>0</v>
      </c>
      <c r="AT2295" s="22">
        <f t="shared" si="8521"/>
        <v>0</v>
      </c>
      <c r="AU2295" s="22">
        <f t="shared" si="8522"/>
        <v>0</v>
      </c>
      <c r="AV2295" s="22">
        <f t="shared" si="8477"/>
        <v>0</v>
      </c>
      <c r="AW2295" s="22">
        <f t="shared" si="8478"/>
        <v>0</v>
      </c>
      <c r="AX2295" s="22">
        <f t="shared" si="8479"/>
        <v>0</v>
      </c>
      <c r="AY2295" s="22">
        <f t="shared" si="8458"/>
        <v>0</v>
      </c>
      <c r="AZ2295" s="22">
        <f t="shared" si="8523"/>
        <v>0</v>
      </c>
      <c r="BA2295" s="22">
        <f t="shared" si="8524"/>
        <v>0</v>
      </c>
      <c r="BB2295" s="22">
        <f t="shared" si="8480"/>
        <v>0</v>
      </c>
      <c r="BC2295" s="22">
        <f t="shared" si="8481"/>
        <v>0</v>
      </c>
      <c r="BD2295" s="22">
        <f t="shared" si="8482"/>
        <v>0</v>
      </c>
      <c r="BE2295" s="22">
        <f t="shared" si="8525"/>
        <v>0</v>
      </c>
      <c r="BF2295" s="22">
        <f t="shared" si="8526"/>
        <v>0</v>
      </c>
      <c r="BG2295" s="22">
        <f t="shared" si="8527"/>
        <v>0</v>
      </c>
      <c r="BH2295" s="22">
        <f t="shared" si="8483"/>
        <v>0</v>
      </c>
      <c r="BI2295" s="22">
        <f t="shared" si="8484"/>
        <v>0</v>
      </c>
      <c r="BJ2295" s="22">
        <f t="shared" si="8485"/>
        <v>0</v>
      </c>
      <c r="BK2295" s="22">
        <f t="shared" si="8528"/>
        <v>0</v>
      </c>
      <c r="BL2295" s="22">
        <f t="shared" si="8495"/>
        <v>0</v>
      </c>
      <c r="BM2295" s="22">
        <f t="shared" si="8529"/>
        <v>0</v>
      </c>
      <c r="BN2295" s="22">
        <f t="shared" si="8486"/>
        <v>0</v>
      </c>
      <c r="BO2295" s="22">
        <f t="shared" si="8487"/>
        <v>0</v>
      </c>
      <c r="BP2295" s="22">
        <f t="shared" si="8488"/>
        <v>0</v>
      </c>
      <c r="BQ2295" s="22">
        <f t="shared" si="8530"/>
        <v>0</v>
      </c>
      <c r="BR2295" s="22">
        <f t="shared" si="8531"/>
        <v>0</v>
      </c>
      <c r="BS2295" s="22">
        <f t="shared" si="8489"/>
        <v>0</v>
      </c>
      <c r="BT2295" s="22">
        <f t="shared" si="8490"/>
        <v>0</v>
      </c>
      <c r="BU2295" s="22">
        <f t="shared" si="8491"/>
        <v>0</v>
      </c>
      <c r="BV2295" s="22">
        <f t="shared" si="8532"/>
        <v>0</v>
      </c>
      <c r="BW2295" s="22">
        <f t="shared" si="8533"/>
        <v>0</v>
      </c>
      <c r="BX2295" s="22">
        <f t="shared" si="8492"/>
        <v>0</v>
      </c>
      <c r="BY2295" s="22">
        <f t="shared" si="8493"/>
        <v>0</v>
      </c>
      <c r="BZ2295" s="22">
        <f t="shared" si="8494"/>
        <v>0</v>
      </c>
      <c r="CA2295" s="22">
        <f t="shared" si="8534"/>
        <v>0</v>
      </c>
      <c r="CB2295" s="22">
        <f t="shared" si="8535"/>
        <v>0</v>
      </c>
      <c r="CC2295" s="22">
        <f t="shared" si="8536"/>
        <v>0</v>
      </c>
      <c r="CD2295" s="22">
        <f t="shared" si="8539"/>
        <v>0</v>
      </c>
      <c r="CE2295" s="22">
        <f t="shared" si="8537"/>
        <v>0</v>
      </c>
      <c r="CF2295" s="22"/>
      <c r="CG2295" s="22">
        <f t="shared" si="8540"/>
        <v>0</v>
      </c>
      <c r="CH2295" s="22">
        <f t="shared" si="8538"/>
        <v>0</v>
      </c>
      <c r="CI2295" s="22"/>
      <c r="CJ2295" s="22">
        <f t="shared" si="8541"/>
        <v>0</v>
      </c>
      <c r="CK2295" s="22">
        <f t="shared" si="8538"/>
        <v>0</v>
      </c>
      <c r="CL2295" s="22"/>
      <c r="CM2295" s="22">
        <f t="shared" si="8538"/>
        <v>0</v>
      </c>
      <c r="CN2295" s="15">
        <v>0</v>
      </c>
      <c r="CO2295" s="35"/>
      <c r="CT2295" s="5" t="s">
        <v>30</v>
      </c>
    </row>
    <row r="2296" spans="1:99" hidden="1" x14ac:dyDescent="0.3">
      <c r="A2296" s="36" t="s">
        <v>1323</v>
      </c>
      <c r="B2296" s="16">
        <v>410</v>
      </c>
      <c r="C2296" s="32" t="s">
        <v>66</v>
      </c>
      <c r="D2296" s="32" t="s">
        <v>67</v>
      </c>
      <c r="E2296" s="33" t="s">
        <v>68</v>
      </c>
      <c r="F2296" s="22"/>
      <c r="G2296" s="22"/>
      <c r="H2296" s="22"/>
      <c r="I2296" s="22"/>
      <c r="J2296" s="22"/>
      <c r="K2296" s="22"/>
      <c r="L2296" s="22">
        <f t="shared" si="8459"/>
        <v>0</v>
      </c>
      <c r="M2296" s="22">
        <f t="shared" si="8460"/>
        <v>0</v>
      </c>
      <c r="N2296" s="22">
        <f t="shared" si="8461"/>
        <v>0</v>
      </c>
      <c r="O2296" s="22"/>
      <c r="P2296" s="22"/>
      <c r="Q2296" s="22"/>
      <c r="R2296" s="22">
        <f t="shared" si="8462"/>
        <v>0</v>
      </c>
      <c r="S2296" s="22">
        <f t="shared" si="8463"/>
        <v>0</v>
      </c>
      <c r="T2296" s="22">
        <f t="shared" si="8464"/>
        <v>0</v>
      </c>
      <c r="U2296" s="22"/>
      <c r="V2296" s="22"/>
      <c r="W2296" s="22"/>
      <c r="X2296" s="22">
        <f t="shared" si="8465"/>
        <v>0</v>
      </c>
      <c r="Y2296" s="22">
        <f t="shared" si="8466"/>
        <v>0</v>
      </c>
      <c r="Z2296" s="22">
        <f t="shared" si="8467"/>
        <v>0</v>
      </c>
      <c r="AA2296" s="22"/>
      <c r="AB2296" s="22"/>
      <c r="AC2296" s="22"/>
      <c r="AD2296" s="22">
        <f t="shared" si="8468"/>
        <v>0</v>
      </c>
      <c r="AE2296" s="22">
        <f t="shared" si="8469"/>
        <v>0</v>
      </c>
      <c r="AF2296" s="22">
        <f t="shared" si="8470"/>
        <v>0</v>
      </c>
      <c r="AG2296" s="22"/>
      <c r="AH2296" s="22"/>
      <c r="AI2296" s="22"/>
      <c r="AJ2296" s="22">
        <f t="shared" si="8471"/>
        <v>0</v>
      </c>
      <c r="AK2296" s="22">
        <f t="shared" si="8472"/>
        <v>0</v>
      </c>
      <c r="AL2296" s="22">
        <f t="shared" si="8473"/>
        <v>0</v>
      </c>
      <c r="AM2296" s="22"/>
      <c r="AN2296" s="22"/>
      <c r="AO2296" s="22"/>
      <c r="AP2296" s="22">
        <f t="shared" si="8474"/>
        <v>0</v>
      </c>
      <c r="AQ2296" s="22">
        <f t="shared" si="8475"/>
        <v>0</v>
      </c>
      <c r="AR2296" s="22">
        <f t="shared" si="8476"/>
        <v>0</v>
      </c>
      <c r="AS2296" s="22"/>
      <c r="AT2296" s="22"/>
      <c r="AU2296" s="22"/>
      <c r="AV2296" s="22">
        <f t="shared" si="8477"/>
        <v>0</v>
      </c>
      <c r="AW2296" s="22">
        <f t="shared" si="8478"/>
        <v>0</v>
      </c>
      <c r="AX2296" s="22">
        <f t="shared" si="8479"/>
        <v>0</v>
      </c>
      <c r="AY2296" s="22"/>
      <c r="AZ2296" s="22"/>
      <c r="BA2296" s="22"/>
      <c r="BB2296" s="22">
        <f t="shared" si="8480"/>
        <v>0</v>
      </c>
      <c r="BC2296" s="22">
        <f t="shared" si="8481"/>
        <v>0</v>
      </c>
      <c r="BD2296" s="22">
        <f t="shared" si="8482"/>
        <v>0</v>
      </c>
      <c r="BE2296" s="22"/>
      <c r="BF2296" s="22"/>
      <c r="BG2296" s="22"/>
      <c r="BH2296" s="22">
        <f t="shared" si="8483"/>
        <v>0</v>
      </c>
      <c r="BI2296" s="22">
        <f t="shared" si="8484"/>
        <v>0</v>
      </c>
      <c r="BJ2296" s="22">
        <f t="shared" si="8485"/>
        <v>0</v>
      </c>
      <c r="BK2296" s="22"/>
      <c r="BL2296" s="22"/>
      <c r="BM2296" s="22"/>
      <c r="BN2296" s="22">
        <f t="shared" si="8486"/>
        <v>0</v>
      </c>
      <c r="BO2296" s="22">
        <f t="shared" si="8487"/>
        <v>0</v>
      </c>
      <c r="BP2296" s="22">
        <f t="shared" si="8488"/>
        <v>0</v>
      </c>
      <c r="BQ2296" s="22"/>
      <c r="BR2296" s="22"/>
      <c r="BS2296" s="22">
        <f t="shared" si="8489"/>
        <v>0</v>
      </c>
      <c r="BT2296" s="22">
        <f t="shared" si="8490"/>
        <v>0</v>
      </c>
      <c r="BU2296" s="22">
        <f t="shared" si="8491"/>
        <v>0</v>
      </c>
      <c r="BV2296" s="22"/>
      <c r="BW2296" s="22"/>
      <c r="BX2296" s="22">
        <f t="shared" si="8492"/>
        <v>0</v>
      </c>
      <c r="BY2296" s="22">
        <f t="shared" si="8493"/>
        <v>0</v>
      </c>
      <c r="BZ2296" s="22">
        <f t="shared" si="8494"/>
        <v>0</v>
      </c>
      <c r="CA2296" s="22"/>
      <c r="CB2296" s="22"/>
      <c r="CC2296" s="22"/>
      <c r="CD2296" s="22">
        <f t="shared" si="8539"/>
        <v>0</v>
      </c>
      <c r="CE2296" s="22"/>
      <c r="CF2296" s="22"/>
      <c r="CG2296" s="22">
        <f t="shared" si="8540"/>
        <v>0</v>
      </c>
      <c r="CH2296" s="22"/>
      <c r="CI2296" s="22"/>
      <c r="CJ2296" s="22">
        <f t="shared" si="8541"/>
        <v>0</v>
      </c>
      <c r="CK2296" s="22"/>
      <c r="CL2296" s="22"/>
      <c r="CM2296" s="22"/>
      <c r="CN2296" s="15">
        <v>0</v>
      </c>
      <c r="CO2296" s="35"/>
    </row>
    <row r="2297" spans="1:99" ht="46.8" x14ac:dyDescent="0.3">
      <c r="A2297" s="36" t="s">
        <v>1324</v>
      </c>
      <c r="B2297" s="36"/>
      <c r="C2297" s="33"/>
      <c r="D2297" s="32"/>
      <c r="E2297" s="33" t="s">
        <v>1325</v>
      </c>
      <c r="F2297" s="22">
        <f t="shared" si="8499"/>
        <v>0</v>
      </c>
      <c r="G2297" s="22">
        <f t="shared" si="8500"/>
        <v>0</v>
      </c>
      <c r="H2297" s="22">
        <f t="shared" si="8501"/>
        <v>0</v>
      </c>
      <c r="I2297" s="22">
        <f t="shared" si="8502"/>
        <v>0</v>
      </c>
      <c r="J2297" s="22">
        <f t="shared" si="8503"/>
        <v>0</v>
      </c>
      <c r="K2297" s="22">
        <f t="shared" si="8504"/>
        <v>0</v>
      </c>
      <c r="L2297" s="22">
        <f t="shared" si="8459"/>
        <v>0</v>
      </c>
      <c r="M2297" s="22">
        <f t="shared" si="8460"/>
        <v>0</v>
      </c>
      <c r="N2297" s="22">
        <f t="shared" si="8461"/>
        <v>0</v>
      </c>
      <c r="O2297" s="22">
        <f t="shared" si="8505"/>
        <v>29.154</v>
      </c>
      <c r="P2297" s="22">
        <f t="shared" si="8506"/>
        <v>0</v>
      </c>
      <c r="Q2297" s="22">
        <f t="shared" si="8507"/>
        <v>0</v>
      </c>
      <c r="R2297" s="22">
        <f t="shared" si="8462"/>
        <v>29.154</v>
      </c>
      <c r="S2297" s="22">
        <f t="shared" si="8463"/>
        <v>0</v>
      </c>
      <c r="T2297" s="22">
        <f t="shared" si="8464"/>
        <v>0</v>
      </c>
      <c r="U2297" s="22">
        <f t="shared" si="8508"/>
        <v>0</v>
      </c>
      <c r="V2297" s="22">
        <f t="shared" si="8509"/>
        <v>0</v>
      </c>
      <c r="W2297" s="22">
        <f t="shared" si="8510"/>
        <v>0</v>
      </c>
      <c r="X2297" s="22">
        <f t="shared" si="8465"/>
        <v>29.154</v>
      </c>
      <c r="Y2297" s="22">
        <f t="shared" si="8466"/>
        <v>0</v>
      </c>
      <c r="Z2297" s="22">
        <f t="shared" si="8467"/>
        <v>0</v>
      </c>
      <c r="AA2297" s="22">
        <f t="shared" si="8511"/>
        <v>0</v>
      </c>
      <c r="AB2297" s="22">
        <f t="shared" si="8512"/>
        <v>0</v>
      </c>
      <c r="AC2297" s="22">
        <f t="shared" si="8513"/>
        <v>0</v>
      </c>
      <c r="AD2297" s="22">
        <f t="shared" si="8468"/>
        <v>29.154</v>
      </c>
      <c r="AE2297" s="22">
        <f t="shared" si="8469"/>
        <v>0</v>
      </c>
      <c r="AF2297" s="22">
        <f t="shared" si="8470"/>
        <v>0</v>
      </c>
      <c r="AG2297" s="22">
        <f t="shared" si="8514"/>
        <v>0</v>
      </c>
      <c r="AH2297" s="22">
        <f t="shared" si="8515"/>
        <v>0</v>
      </c>
      <c r="AI2297" s="22">
        <f t="shared" si="8516"/>
        <v>0</v>
      </c>
      <c r="AJ2297" s="22">
        <f t="shared" si="8471"/>
        <v>29.154</v>
      </c>
      <c r="AK2297" s="22">
        <f t="shared" si="8472"/>
        <v>0</v>
      </c>
      <c r="AL2297" s="22">
        <f t="shared" si="8473"/>
        <v>0</v>
      </c>
      <c r="AM2297" s="22">
        <f t="shared" si="8517"/>
        <v>0</v>
      </c>
      <c r="AN2297" s="22">
        <f t="shared" si="8518"/>
        <v>0</v>
      </c>
      <c r="AO2297" s="22">
        <f t="shared" si="8519"/>
        <v>0</v>
      </c>
      <c r="AP2297" s="22">
        <f t="shared" si="8474"/>
        <v>29.154</v>
      </c>
      <c r="AQ2297" s="22">
        <f t="shared" si="8475"/>
        <v>0</v>
      </c>
      <c r="AR2297" s="22">
        <f t="shared" si="8476"/>
        <v>0</v>
      </c>
      <c r="AS2297" s="22">
        <f t="shared" si="8520"/>
        <v>0</v>
      </c>
      <c r="AT2297" s="22">
        <f t="shared" si="8521"/>
        <v>0</v>
      </c>
      <c r="AU2297" s="22">
        <f t="shared" si="8522"/>
        <v>0</v>
      </c>
      <c r="AV2297" s="22">
        <f t="shared" si="8477"/>
        <v>29.154</v>
      </c>
      <c r="AW2297" s="22">
        <f t="shared" si="8478"/>
        <v>0</v>
      </c>
      <c r="AX2297" s="22">
        <f t="shared" si="8479"/>
        <v>0</v>
      </c>
      <c r="AY2297" s="22">
        <f t="shared" si="8458"/>
        <v>0</v>
      </c>
      <c r="AZ2297" s="22">
        <f t="shared" si="8523"/>
        <v>0</v>
      </c>
      <c r="BA2297" s="22">
        <f t="shared" si="8524"/>
        <v>0</v>
      </c>
      <c r="BB2297" s="22">
        <f t="shared" si="8480"/>
        <v>29.154</v>
      </c>
      <c r="BC2297" s="22">
        <f t="shared" si="8481"/>
        <v>0</v>
      </c>
      <c r="BD2297" s="22">
        <f t="shared" si="8482"/>
        <v>0</v>
      </c>
      <c r="BE2297" s="22">
        <f t="shared" si="8525"/>
        <v>0</v>
      </c>
      <c r="BF2297" s="22">
        <f t="shared" si="8526"/>
        <v>0</v>
      </c>
      <c r="BG2297" s="22">
        <f t="shared" si="8527"/>
        <v>0</v>
      </c>
      <c r="BH2297" s="22">
        <f t="shared" si="8483"/>
        <v>29.154</v>
      </c>
      <c r="BI2297" s="22">
        <f t="shared" si="8484"/>
        <v>0</v>
      </c>
      <c r="BJ2297" s="22">
        <f t="shared" si="8485"/>
        <v>0</v>
      </c>
      <c r="BK2297" s="22">
        <f t="shared" si="8528"/>
        <v>0</v>
      </c>
      <c r="BL2297" s="22">
        <f t="shared" si="8495"/>
        <v>0</v>
      </c>
      <c r="BM2297" s="22">
        <f t="shared" si="8529"/>
        <v>0</v>
      </c>
      <c r="BN2297" s="22">
        <f t="shared" si="8486"/>
        <v>29.154</v>
      </c>
      <c r="BO2297" s="22">
        <f t="shared" si="8487"/>
        <v>0</v>
      </c>
      <c r="BP2297" s="22">
        <f t="shared" si="8488"/>
        <v>0</v>
      </c>
      <c r="BQ2297" s="22">
        <f t="shared" si="8530"/>
        <v>0</v>
      </c>
      <c r="BR2297" s="22">
        <f t="shared" si="8531"/>
        <v>0</v>
      </c>
      <c r="BS2297" s="22">
        <f t="shared" si="8489"/>
        <v>29.154</v>
      </c>
      <c r="BT2297" s="22">
        <f t="shared" si="8490"/>
        <v>0</v>
      </c>
      <c r="BU2297" s="22">
        <f t="shared" si="8491"/>
        <v>0</v>
      </c>
      <c r="BV2297" s="22">
        <f t="shared" si="8532"/>
        <v>0</v>
      </c>
      <c r="BW2297" s="22">
        <f t="shared" si="8533"/>
        <v>0</v>
      </c>
      <c r="BX2297" s="22">
        <f t="shared" si="8492"/>
        <v>29.154</v>
      </c>
      <c r="BY2297" s="22">
        <f t="shared" si="8493"/>
        <v>0</v>
      </c>
      <c r="BZ2297" s="22">
        <f t="shared" si="8494"/>
        <v>0</v>
      </c>
      <c r="CA2297" s="22">
        <f t="shared" si="8534"/>
        <v>0</v>
      </c>
      <c r="CB2297" s="22">
        <f t="shared" si="8535"/>
        <v>0</v>
      </c>
      <c r="CC2297" s="22">
        <f t="shared" si="8536"/>
        <v>0</v>
      </c>
      <c r="CD2297" s="22">
        <f t="shared" si="8539"/>
        <v>29.154</v>
      </c>
      <c r="CE2297" s="22">
        <f t="shared" si="8537"/>
        <v>0</v>
      </c>
      <c r="CF2297" s="34">
        <f t="shared" ref="CF2297:CF2339" si="8542">CD2297+CE2297</f>
        <v>29.154</v>
      </c>
      <c r="CG2297" s="22">
        <f t="shared" si="8540"/>
        <v>0</v>
      </c>
      <c r="CH2297" s="22">
        <f t="shared" si="8538"/>
        <v>0</v>
      </c>
      <c r="CI2297" s="22">
        <f t="shared" ref="CI2297:CI2339" si="8543">CG2297+CH2297</f>
        <v>0</v>
      </c>
      <c r="CJ2297" s="22">
        <f t="shared" si="8541"/>
        <v>0</v>
      </c>
      <c r="CK2297" s="22">
        <f t="shared" si="8538"/>
        <v>0</v>
      </c>
      <c r="CL2297" s="22">
        <f t="shared" ref="CL2297:CL2339" si="8544">CJ2297+CK2297</f>
        <v>0</v>
      </c>
      <c r="CM2297" s="22">
        <f t="shared" si="8538"/>
        <v>0</v>
      </c>
      <c r="CN2297" s="15"/>
      <c r="CO2297" s="35"/>
      <c r="CR2297" s="5" t="s">
        <v>28</v>
      </c>
    </row>
    <row r="2298" spans="1:99" ht="46.8" x14ac:dyDescent="0.3">
      <c r="A2298" s="36" t="s">
        <v>1326</v>
      </c>
      <c r="B2298" s="36"/>
      <c r="C2298" s="33"/>
      <c r="D2298" s="32"/>
      <c r="E2298" s="33" t="s">
        <v>1327</v>
      </c>
      <c r="F2298" s="22">
        <f t="shared" si="8499"/>
        <v>0</v>
      </c>
      <c r="G2298" s="22">
        <f t="shared" si="8500"/>
        <v>0</v>
      </c>
      <c r="H2298" s="22">
        <f t="shared" si="8501"/>
        <v>0</v>
      </c>
      <c r="I2298" s="22">
        <f t="shared" si="8502"/>
        <v>0</v>
      </c>
      <c r="J2298" s="22">
        <f t="shared" si="8503"/>
        <v>0</v>
      </c>
      <c r="K2298" s="22">
        <f t="shared" si="8504"/>
        <v>0</v>
      </c>
      <c r="L2298" s="22">
        <f t="shared" si="8459"/>
        <v>0</v>
      </c>
      <c r="M2298" s="22">
        <f t="shared" si="8460"/>
        <v>0</v>
      </c>
      <c r="N2298" s="22">
        <f t="shared" si="8461"/>
        <v>0</v>
      </c>
      <c r="O2298" s="22">
        <f t="shared" si="8505"/>
        <v>29.154</v>
      </c>
      <c r="P2298" s="22">
        <f t="shared" si="8506"/>
        <v>0</v>
      </c>
      <c r="Q2298" s="22">
        <f t="shared" si="8507"/>
        <v>0</v>
      </c>
      <c r="R2298" s="22">
        <f t="shared" si="8462"/>
        <v>29.154</v>
      </c>
      <c r="S2298" s="22">
        <f t="shared" si="8463"/>
        <v>0</v>
      </c>
      <c r="T2298" s="22">
        <f t="shared" si="8464"/>
        <v>0</v>
      </c>
      <c r="U2298" s="22">
        <f t="shared" si="8508"/>
        <v>0</v>
      </c>
      <c r="V2298" s="22">
        <f t="shared" si="8509"/>
        <v>0</v>
      </c>
      <c r="W2298" s="22">
        <f t="shared" si="8510"/>
        <v>0</v>
      </c>
      <c r="X2298" s="22">
        <f t="shared" si="8465"/>
        <v>29.154</v>
      </c>
      <c r="Y2298" s="22">
        <f t="shared" si="8466"/>
        <v>0</v>
      </c>
      <c r="Z2298" s="22">
        <f t="shared" si="8467"/>
        <v>0</v>
      </c>
      <c r="AA2298" s="22">
        <f t="shared" si="8511"/>
        <v>0</v>
      </c>
      <c r="AB2298" s="22">
        <f t="shared" si="8512"/>
        <v>0</v>
      </c>
      <c r="AC2298" s="22">
        <f t="shared" si="8513"/>
        <v>0</v>
      </c>
      <c r="AD2298" s="22">
        <f t="shared" si="8468"/>
        <v>29.154</v>
      </c>
      <c r="AE2298" s="22">
        <f t="shared" si="8469"/>
        <v>0</v>
      </c>
      <c r="AF2298" s="22">
        <f t="shared" si="8470"/>
        <v>0</v>
      </c>
      <c r="AG2298" s="22">
        <f t="shared" si="8514"/>
        <v>0</v>
      </c>
      <c r="AH2298" s="22">
        <f t="shared" si="8515"/>
        <v>0</v>
      </c>
      <c r="AI2298" s="22">
        <f t="shared" si="8516"/>
        <v>0</v>
      </c>
      <c r="AJ2298" s="22">
        <f t="shared" si="8471"/>
        <v>29.154</v>
      </c>
      <c r="AK2298" s="22">
        <f t="shared" si="8472"/>
        <v>0</v>
      </c>
      <c r="AL2298" s="22">
        <f t="shared" si="8473"/>
        <v>0</v>
      </c>
      <c r="AM2298" s="22">
        <f t="shared" si="8517"/>
        <v>0</v>
      </c>
      <c r="AN2298" s="22">
        <f t="shared" si="8518"/>
        <v>0</v>
      </c>
      <c r="AO2298" s="22">
        <f t="shared" si="8519"/>
        <v>0</v>
      </c>
      <c r="AP2298" s="22">
        <f t="shared" si="8474"/>
        <v>29.154</v>
      </c>
      <c r="AQ2298" s="22">
        <f t="shared" si="8475"/>
        <v>0</v>
      </c>
      <c r="AR2298" s="22">
        <f t="shared" si="8476"/>
        <v>0</v>
      </c>
      <c r="AS2298" s="22">
        <f t="shared" si="8520"/>
        <v>0</v>
      </c>
      <c r="AT2298" s="22">
        <f t="shared" si="8521"/>
        <v>0</v>
      </c>
      <c r="AU2298" s="22">
        <f t="shared" si="8522"/>
        <v>0</v>
      </c>
      <c r="AV2298" s="22">
        <f t="shared" si="8477"/>
        <v>29.154</v>
      </c>
      <c r="AW2298" s="22">
        <f t="shared" si="8478"/>
        <v>0</v>
      </c>
      <c r="AX2298" s="22">
        <f t="shared" si="8479"/>
        <v>0</v>
      </c>
      <c r="AY2298" s="22">
        <f t="shared" si="8458"/>
        <v>0</v>
      </c>
      <c r="AZ2298" s="22">
        <f t="shared" si="8523"/>
        <v>0</v>
      </c>
      <c r="BA2298" s="22">
        <f t="shared" si="8524"/>
        <v>0</v>
      </c>
      <c r="BB2298" s="22">
        <f t="shared" si="8480"/>
        <v>29.154</v>
      </c>
      <c r="BC2298" s="22">
        <f t="shared" si="8481"/>
        <v>0</v>
      </c>
      <c r="BD2298" s="22">
        <f t="shared" si="8482"/>
        <v>0</v>
      </c>
      <c r="BE2298" s="22">
        <f t="shared" si="8525"/>
        <v>0</v>
      </c>
      <c r="BF2298" s="22">
        <f t="shared" si="8526"/>
        <v>0</v>
      </c>
      <c r="BG2298" s="22">
        <f t="shared" si="8527"/>
        <v>0</v>
      </c>
      <c r="BH2298" s="22">
        <f t="shared" si="8483"/>
        <v>29.154</v>
      </c>
      <c r="BI2298" s="22">
        <f t="shared" si="8484"/>
        <v>0</v>
      </c>
      <c r="BJ2298" s="22">
        <f t="shared" si="8485"/>
        <v>0</v>
      </c>
      <c r="BK2298" s="22">
        <f t="shared" si="8528"/>
        <v>0</v>
      </c>
      <c r="BL2298" s="22">
        <f t="shared" si="8495"/>
        <v>0</v>
      </c>
      <c r="BM2298" s="22">
        <f t="shared" si="8529"/>
        <v>0</v>
      </c>
      <c r="BN2298" s="22">
        <f t="shared" si="8486"/>
        <v>29.154</v>
      </c>
      <c r="BO2298" s="22">
        <f t="shared" si="8487"/>
        <v>0</v>
      </c>
      <c r="BP2298" s="22">
        <f t="shared" si="8488"/>
        <v>0</v>
      </c>
      <c r="BQ2298" s="22">
        <f t="shared" si="8530"/>
        <v>0</v>
      </c>
      <c r="BR2298" s="22">
        <f t="shared" si="8531"/>
        <v>0</v>
      </c>
      <c r="BS2298" s="22">
        <f t="shared" si="8489"/>
        <v>29.154</v>
      </c>
      <c r="BT2298" s="22">
        <f t="shared" si="8490"/>
        <v>0</v>
      </c>
      <c r="BU2298" s="22">
        <f t="shared" si="8491"/>
        <v>0</v>
      </c>
      <c r="BV2298" s="22">
        <f t="shared" si="8532"/>
        <v>0</v>
      </c>
      <c r="BW2298" s="22">
        <f t="shared" si="8533"/>
        <v>0</v>
      </c>
      <c r="BX2298" s="22">
        <f t="shared" si="8492"/>
        <v>29.154</v>
      </c>
      <c r="BY2298" s="22">
        <f t="shared" si="8493"/>
        <v>0</v>
      </c>
      <c r="BZ2298" s="22">
        <f t="shared" si="8494"/>
        <v>0</v>
      </c>
      <c r="CA2298" s="22">
        <f t="shared" si="8534"/>
        <v>0</v>
      </c>
      <c r="CB2298" s="22">
        <f t="shared" si="8535"/>
        <v>0</v>
      </c>
      <c r="CC2298" s="22">
        <f t="shared" si="8536"/>
        <v>0</v>
      </c>
      <c r="CD2298" s="22">
        <f t="shared" si="8539"/>
        <v>29.154</v>
      </c>
      <c r="CE2298" s="22">
        <f t="shared" si="8537"/>
        <v>0</v>
      </c>
      <c r="CF2298" s="34">
        <f t="shared" si="8542"/>
        <v>29.154</v>
      </c>
      <c r="CG2298" s="22">
        <f t="shared" si="8540"/>
        <v>0</v>
      </c>
      <c r="CH2298" s="22">
        <f t="shared" si="8538"/>
        <v>0</v>
      </c>
      <c r="CI2298" s="22">
        <f t="shared" si="8543"/>
        <v>0</v>
      </c>
      <c r="CJ2298" s="22">
        <f t="shared" si="8541"/>
        <v>0</v>
      </c>
      <c r="CK2298" s="22">
        <f t="shared" si="8538"/>
        <v>0</v>
      </c>
      <c r="CL2298" s="22">
        <f t="shared" si="8544"/>
        <v>0</v>
      </c>
      <c r="CM2298" s="22">
        <f t="shared" si="8538"/>
        <v>0</v>
      </c>
      <c r="CN2298" s="15"/>
      <c r="CO2298" s="35"/>
      <c r="CU2298" s="5" t="s">
        <v>31</v>
      </c>
    </row>
    <row r="2299" spans="1:99" ht="46.8" x14ac:dyDescent="0.3">
      <c r="A2299" s="36" t="s">
        <v>1326</v>
      </c>
      <c r="B2299" s="16">
        <v>400</v>
      </c>
      <c r="C2299" s="32"/>
      <c r="D2299" s="32"/>
      <c r="E2299" s="33" t="s">
        <v>84</v>
      </c>
      <c r="F2299" s="22">
        <f t="shared" si="8499"/>
        <v>0</v>
      </c>
      <c r="G2299" s="22">
        <f t="shared" si="8500"/>
        <v>0</v>
      </c>
      <c r="H2299" s="22">
        <f t="shared" si="8501"/>
        <v>0</v>
      </c>
      <c r="I2299" s="22">
        <f t="shared" si="8502"/>
        <v>0</v>
      </c>
      <c r="J2299" s="22">
        <f t="shared" si="8503"/>
        <v>0</v>
      </c>
      <c r="K2299" s="22">
        <f t="shared" si="8504"/>
        <v>0</v>
      </c>
      <c r="L2299" s="22">
        <f t="shared" si="8459"/>
        <v>0</v>
      </c>
      <c r="M2299" s="22">
        <f t="shared" si="8460"/>
        <v>0</v>
      </c>
      <c r="N2299" s="22">
        <f t="shared" si="8461"/>
        <v>0</v>
      </c>
      <c r="O2299" s="22">
        <f t="shared" si="8505"/>
        <v>29.154</v>
      </c>
      <c r="P2299" s="22">
        <f t="shared" si="8506"/>
        <v>0</v>
      </c>
      <c r="Q2299" s="22">
        <f t="shared" si="8507"/>
        <v>0</v>
      </c>
      <c r="R2299" s="22">
        <f t="shared" si="8462"/>
        <v>29.154</v>
      </c>
      <c r="S2299" s="22">
        <f t="shared" si="8463"/>
        <v>0</v>
      </c>
      <c r="T2299" s="22">
        <f t="shared" si="8464"/>
        <v>0</v>
      </c>
      <c r="U2299" s="22">
        <f t="shared" si="8508"/>
        <v>0</v>
      </c>
      <c r="V2299" s="22">
        <f t="shared" si="8509"/>
        <v>0</v>
      </c>
      <c r="W2299" s="22">
        <f t="shared" si="8510"/>
        <v>0</v>
      </c>
      <c r="X2299" s="22">
        <f t="shared" si="8465"/>
        <v>29.154</v>
      </c>
      <c r="Y2299" s="22">
        <f t="shared" si="8466"/>
        <v>0</v>
      </c>
      <c r="Z2299" s="22">
        <f t="shared" si="8467"/>
        <v>0</v>
      </c>
      <c r="AA2299" s="22">
        <f t="shared" si="8511"/>
        <v>0</v>
      </c>
      <c r="AB2299" s="22">
        <f t="shared" si="8512"/>
        <v>0</v>
      </c>
      <c r="AC2299" s="22">
        <f t="shared" si="8513"/>
        <v>0</v>
      </c>
      <c r="AD2299" s="22">
        <f t="shared" si="8468"/>
        <v>29.154</v>
      </c>
      <c r="AE2299" s="22">
        <f t="shared" si="8469"/>
        <v>0</v>
      </c>
      <c r="AF2299" s="22">
        <f t="shared" si="8470"/>
        <v>0</v>
      </c>
      <c r="AG2299" s="22">
        <f t="shared" si="8514"/>
        <v>0</v>
      </c>
      <c r="AH2299" s="22">
        <f t="shared" si="8515"/>
        <v>0</v>
      </c>
      <c r="AI2299" s="22">
        <f t="shared" si="8516"/>
        <v>0</v>
      </c>
      <c r="AJ2299" s="22">
        <f t="shared" si="8471"/>
        <v>29.154</v>
      </c>
      <c r="AK2299" s="22">
        <f t="shared" si="8472"/>
        <v>0</v>
      </c>
      <c r="AL2299" s="22">
        <f t="shared" si="8473"/>
        <v>0</v>
      </c>
      <c r="AM2299" s="22">
        <f t="shared" si="8517"/>
        <v>0</v>
      </c>
      <c r="AN2299" s="22">
        <f t="shared" si="8518"/>
        <v>0</v>
      </c>
      <c r="AO2299" s="22">
        <f t="shared" si="8519"/>
        <v>0</v>
      </c>
      <c r="AP2299" s="22">
        <f t="shared" si="8474"/>
        <v>29.154</v>
      </c>
      <c r="AQ2299" s="22">
        <f t="shared" si="8475"/>
        <v>0</v>
      </c>
      <c r="AR2299" s="22">
        <f t="shared" si="8476"/>
        <v>0</v>
      </c>
      <c r="AS2299" s="22">
        <f t="shared" si="8520"/>
        <v>0</v>
      </c>
      <c r="AT2299" s="22">
        <f t="shared" si="8521"/>
        <v>0</v>
      </c>
      <c r="AU2299" s="22">
        <f t="shared" si="8522"/>
        <v>0</v>
      </c>
      <c r="AV2299" s="22">
        <f t="shared" si="8477"/>
        <v>29.154</v>
      </c>
      <c r="AW2299" s="22">
        <f t="shared" si="8478"/>
        <v>0</v>
      </c>
      <c r="AX2299" s="22">
        <f t="shared" si="8479"/>
        <v>0</v>
      </c>
      <c r="AY2299" s="22">
        <f t="shared" si="8458"/>
        <v>0</v>
      </c>
      <c r="AZ2299" s="22">
        <f t="shared" si="8523"/>
        <v>0</v>
      </c>
      <c r="BA2299" s="22">
        <f t="shared" si="8524"/>
        <v>0</v>
      </c>
      <c r="BB2299" s="22">
        <f t="shared" si="8480"/>
        <v>29.154</v>
      </c>
      <c r="BC2299" s="22">
        <f t="shared" si="8481"/>
        <v>0</v>
      </c>
      <c r="BD2299" s="22">
        <f t="shared" si="8482"/>
        <v>0</v>
      </c>
      <c r="BE2299" s="22">
        <f t="shared" si="8525"/>
        <v>0</v>
      </c>
      <c r="BF2299" s="22">
        <f t="shared" si="8526"/>
        <v>0</v>
      </c>
      <c r="BG2299" s="22">
        <f t="shared" si="8527"/>
        <v>0</v>
      </c>
      <c r="BH2299" s="22">
        <f t="shared" si="8483"/>
        <v>29.154</v>
      </c>
      <c r="BI2299" s="22">
        <f t="shared" si="8484"/>
        <v>0</v>
      </c>
      <c r="BJ2299" s="22">
        <f t="shared" si="8485"/>
        <v>0</v>
      </c>
      <c r="BK2299" s="22">
        <f t="shared" si="8528"/>
        <v>0</v>
      </c>
      <c r="BL2299" s="22">
        <f t="shared" si="8495"/>
        <v>0</v>
      </c>
      <c r="BM2299" s="22">
        <f t="shared" si="8529"/>
        <v>0</v>
      </c>
      <c r="BN2299" s="22">
        <f t="shared" si="8486"/>
        <v>29.154</v>
      </c>
      <c r="BO2299" s="22">
        <f t="shared" si="8487"/>
        <v>0</v>
      </c>
      <c r="BP2299" s="22">
        <f t="shared" si="8488"/>
        <v>0</v>
      </c>
      <c r="BQ2299" s="22">
        <f t="shared" si="8530"/>
        <v>0</v>
      </c>
      <c r="BR2299" s="22">
        <f t="shared" si="8531"/>
        <v>0</v>
      </c>
      <c r="BS2299" s="22">
        <f t="shared" si="8489"/>
        <v>29.154</v>
      </c>
      <c r="BT2299" s="22">
        <f t="shared" si="8490"/>
        <v>0</v>
      </c>
      <c r="BU2299" s="22">
        <f t="shared" si="8491"/>
        <v>0</v>
      </c>
      <c r="BV2299" s="22">
        <f t="shared" si="8532"/>
        <v>0</v>
      </c>
      <c r="BW2299" s="22">
        <f t="shared" si="8533"/>
        <v>0</v>
      </c>
      <c r="BX2299" s="22">
        <f t="shared" si="8492"/>
        <v>29.154</v>
      </c>
      <c r="BY2299" s="22">
        <f t="shared" si="8493"/>
        <v>0</v>
      </c>
      <c r="BZ2299" s="22">
        <f t="shared" si="8494"/>
        <v>0</v>
      </c>
      <c r="CA2299" s="22">
        <f t="shared" si="8534"/>
        <v>0</v>
      </c>
      <c r="CB2299" s="22">
        <f t="shared" si="8535"/>
        <v>0</v>
      </c>
      <c r="CC2299" s="22">
        <f t="shared" si="8536"/>
        <v>0</v>
      </c>
      <c r="CD2299" s="22">
        <f t="shared" si="8539"/>
        <v>29.154</v>
      </c>
      <c r="CE2299" s="22">
        <f t="shared" si="8537"/>
        <v>0</v>
      </c>
      <c r="CF2299" s="34">
        <f t="shared" si="8542"/>
        <v>29.154</v>
      </c>
      <c r="CG2299" s="22">
        <f t="shared" si="8540"/>
        <v>0</v>
      </c>
      <c r="CH2299" s="22">
        <f t="shared" si="8538"/>
        <v>0</v>
      </c>
      <c r="CI2299" s="22">
        <f t="shared" si="8543"/>
        <v>0</v>
      </c>
      <c r="CJ2299" s="22">
        <f t="shared" si="8541"/>
        <v>0</v>
      </c>
      <c r="CK2299" s="22">
        <f t="shared" si="8538"/>
        <v>0</v>
      </c>
      <c r="CL2299" s="22">
        <f t="shared" si="8544"/>
        <v>0</v>
      </c>
      <c r="CM2299" s="22">
        <f t="shared" si="8538"/>
        <v>0</v>
      </c>
      <c r="CN2299" s="15"/>
      <c r="CO2299" s="35"/>
      <c r="CS2299" s="5" t="s">
        <v>29</v>
      </c>
    </row>
    <row r="2300" spans="1:99" x14ac:dyDescent="0.3">
      <c r="A2300" s="36" t="s">
        <v>1326</v>
      </c>
      <c r="B2300" s="16">
        <v>410</v>
      </c>
      <c r="C2300" s="32"/>
      <c r="D2300" s="32"/>
      <c r="E2300" s="33" t="s">
        <v>85</v>
      </c>
      <c r="F2300" s="22">
        <f t="shared" si="8499"/>
        <v>0</v>
      </c>
      <c r="G2300" s="22">
        <f t="shared" si="8500"/>
        <v>0</v>
      </c>
      <c r="H2300" s="22">
        <f t="shared" si="8501"/>
        <v>0</v>
      </c>
      <c r="I2300" s="22">
        <f t="shared" si="8502"/>
        <v>0</v>
      </c>
      <c r="J2300" s="22">
        <f t="shared" si="8503"/>
        <v>0</v>
      </c>
      <c r="K2300" s="22">
        <f t="shared" si="8504"/>
        <v>0</v>
      </c>
      <c r="L2300" s="22">
        <f t="shared" si="8459"/>
        <v>0</v>
      </c>
      <c r="M2300" s="22">
        <f t="shared" si="8460"/>
        <v>0</v>
      </c>
      <c r="N2300" s="22">
        <f t="shared" si="8461"/>
        <v>0</v>
      </c>
      <c r="O2300" s="22">
        <f t="shared" si="8505"/>
        <v>29.154</v>
      </c>
      <c r="P2300" s="22">
        <f t="shared" si="8506"/>
        <v>0</v>
      </c>
      <c r="Q2300" s="22">
        <f t="shared" si="8507"/>
        <v>0</v>
      </c>
      <c r="R2300" s="22">
        <f t="shared" si="8462"/>
        <v>29.154</v>
      </c>
      <c r="S2300" s="22">
        <f t="shared" si="8463"/>
        <v>0</v>
      </c>
      <c r="T2300" s="22">
        <f t="shared" si="8464"/>
        <v>0</v>
      </c>
      <c r="U2300" s="22">
        <f t="shared" si="8508"/>
        <v>0</v>
      </c>
      <c r="V2300" s="22">
        <f t="shared" si="8509"/>
        <v>0</v>
      </c>
      <c r="W2300" s="22">
        <f t="shared" si="8510"/>
        <v>0</v>
      </c>
      <c r="X2300" s="22">
        <f t="shared" si="8465"/>
        <v>29.154</v>
      </c>
      <c r="Y2300" s="22">
        <f t="shared" si="8466"/>
        <v>0</v>
      </c>
      <c r="Z2300" s="22">
        <f t="shared" si="8467"/>
        <v>0</v>
      </c>
      <c r="AA2300" s="22">
        <f t="shared" si="8511"/>
        <v>0</v>
      </c>
      <c r="AB2300" s="22">
        <f t="shared" si="8512"/>
        <v>0</v>
      </c>
      <c r="AC2300" s="22">
        <f t="shared" si="8513"/>
        <v>0</v>
      </c>
      <c r="AD2300" s="22">
        <f t="shared" si="8468"/>
        <v>29.154</v>
      </c>
      <c r="AE2300" s="22">
        <f t="shared" si="8469"/>
        <v>0</v>
      </c>
      <c r="AF2300" s="22">
        <f t="shared" si="8470"/>
        <v>0</v>
      </c>
      <c r="AG2300" s="22">
        <f t="shared" si="8514"/>
        <v>0</v>
      </c>
      <c r="AH2300" s="22">
        <f t="shared" si="8515"/>
        <v>0</v>
      </c>
      <c r="AI2300" s="22">
        <f t="shared" si="8516"/>
        <v>0</v>
      </c>
      <c r="AJ2300" s="22">
        <f t="shared" si="8471"/>
        <v>29.154</v>
      </c>
      <c r="AK2300" s="22">
        <f t="shared" si="8472"/>
        <v>0</v>
      </c>
      <c r="AL2300" s="22">
        <f t="shared" si="8473"/>
        <v>0</v>
      </c>
      <c r="AM2300" s="22">
        <f t="shared" si="8517"/>
        <v>0</v>
      </c>
      <c r="AN2300" s="22">
        <f t="shared" si="8518"/>
        <v>0</v>
      </c>
      <c r="AO2300" s="22">
        <f t="shared" si="8519"/>
        <v>0</v>
      </c>
      <c r="AP2300" s="22">
        <f t="shared" si="8474"/>
        <v>29.154</v>
      </c>
      <c r="AQ2300" s="22">
        <f t="shared" si="8475"/>
        <v>0</v>
      </c>
      <c r="AR2300" s="22">
        <f t="shared" si="8476"/>
        <v>0</v>
      </c>
      <c r="AS2300" s="22">
        <f t="shared" si="8520"/>
        <v>0</v>
      </c>
      <c r="AT2300" s="22">
        <f t="shared" si="8521"/>
        <v>0</v>
      </c>
      <c r="AU2300" s="22">
        <f t="shared" si="8522"/>
        <v>0</v>
      </c>
      <c r="AV2300" s="22">
        <f t="shared" si="8477"/>
        <v>29.154</v>
      </c>
      <c r="AW2300" s="22">
        <f t="shared" si="8478"/>
        <v>0</v>
      </c>
      <c r="AX2300" s="22">
        <f t="shared" si="8479"/>
        <v>0</v>
      </c>
      <c r="AY2300" s="22">
        <f t="shared" si="8458"/>
        <v>0</v>
      </c>
      <c r="AZ2300" s="22">
        <f t="shared" si="8523"/>
        <v>0</v>
      </c>
      <c r="BA2300" s="22">
        <f t="shared" si="8524"/>
        <v>0</v>
      </c>
      <c r="BB2300" s="22">
        <f t="shared" si="8480"/>
        <v>29.154</v>
      </c>
      <c r="BC2300" s="22">
        <f t="shared" si="8481"/>
        <v>0</v>
      </c>
      <c r="BD2300" s="22">
        <f t="shared" si="8482"/>
        <v>0</v>
      </c>
      <c r="BE2300" s="22">
        <f t="shared" si="8525"/>
        <v>0</v>
      </c>
      <c r="BF2300" s="22">
        <f t="shared" si="8526"/>
        <v>0</v>
      </c>
      <c r="BG2300" s="22">
        <f t="shared" si="8527"/>
        <v>0</v>
      </c>
      <c r="BH2300" s="22">
        <f t="shared" si="8483"/>
        <v>29.154</v>
      </c>
      <c r="BI2300" s="22">
        <f t="shared" si="8484"/>
        <v>0</v>
      </c>
      <c r="BJ2300" s="22">
        <f t="shared" si="8485"/>
        <v>0</v>
      </c>
      <c r="BK2300" s="22">
        <f t="shared" si="8528"/>
        <v>0</v>
      </c>
      <c r="BL2300" s="22">
        <f t="shared" si="8495"/>
        <v>0</v>
      </c>
      <c r="BM2300" s="22">
        <f t="shared" si="8529"/>
        <v>0</v>
      </c>
      <c r="BN2300" s="22">
        <f t="shared" si="8486"/>
        <v>29.154</v>
      </c>
      <c r="BO2300" s="22">
        <f t="shared" si="8487"/>
        <v>0</v>
      </c>
      <c r="BP2300" s="22">
        <f t="shared" si="8488"/>
        <v>0</v>
      </c>
      <c r="BQ2300" s="22">
        <f t="shared" si="8530"/>
        <v>0</v>
      </c>
      <c r="BR2300" s="22">
        <f t="shared" si="8531"/>
        <v>0</v>
      </c>
      <c r="BS2300" s="22">
        <f t="shared" si="8489"/>
        <v>29.154</v>
      </c>
      <c r="BT2300" s="22">
        <f t="shared" si="8490"/>
        <v>0</v>
      </c>
      <c r="BU2300" s="22">
        <f t="shared" si="8491"/>
        <v>0</v>
      </c>
      <c r="BV2300" s="22">
        <f t="shared" si="8532"/>
        <v>0</v>
      </c>
      <c r="BW2300" s="22">
        <f t="shared" si="8533"/>
        <v>0</v>
      </c>
      <c r="BX2300" s="22">
        <f t="shared" si="8492"/>
        <v>29.154</v>
      </c>
      <c r="BY2300" s="22">
        <f t="shared" si="8493"/>
        <v>0</v>
      </c>
      <c r="BZ2300" s="22">
        <f t="shared" si="8494"/>
        <v>0</v>
      </c>
      <c r="CA2300" s="22">
        <f t="shared" si="8534"/>
        <v>0</v>
      </c>
      <c r="CB2300" s="22">
        <f t="shared" si="8535"/>
        <v>0</v>
      </c>
      <c r="CC2300" s="22">
        <f t="shared" si="8536"/>
        <v>0</v>
      </c>
      <c r="CD2300" s="22">
        <f t="shared" si="8539"/>
        <v>29.154</v>
      </c>
      <c r="CE2300" s="22">
        <f t="shared" si="8537"/>
        <v>0</v>
      </c>
      <c r="CF2300" s="34">
        <f t="shared" si="8542"/>
        <v>29.154</v>
      </c>
      <c r="CG2300" s="22">
        <f t="shared" si="8540"/>
        <v>0</v>
      </c>
      <c r="CH2300" s="22">
        <f t="shared" si="8538"/>
        <v>0</v>
      </c>
      <c r="CI2300" s="22">
        <f t="shared" si="8543"/>
        <v>0</v>
      </c>
      <c r="CJ2300" s="22">
        <f t="shared" si="8541"/>
        <v>0</v>
      </c>
      <c r="CK2300" s="22">
        <f t="shared" si="8538"/>
        <v>0</v>
      </c>
      <c r="CL2300" s="22">
        <f t="shared" si="8544"/>
        <v>0</v>
      </c>
      <c r="CM2300" s="22">
        <f t="shared" si="8538"/>
        <v>0</v>
      </c>
      <c r="CN2300" s="15"/>
      <c r="CO2300" s="35"/>
      <c r="CT2300" s="5" t="s">
        <v>30</v>
      </c>
    </row>
    <row r="2301" spans="1:99" x14ac:dyDescent="0.3">
      <c r="A2301" s="36" t="s">
        <v>1326</v>
      </c>
      <c r="B2301" s="16">
        <v>410</v>
      </c>
      <c r="C2301" s="32" t="s">
        <v>66</v>
      </c>
      <c r="D2301" s="32" t="s">
        <v>67</v>
      </c>
      <c r="E2301" s="33" t="s">
        <v>68</v>
      </c>
      <c r="F2301" s="22"/>
      <c r="G2301" s="22"/>
      <c r="H2301" s="22"/>
      <c r="I2301" s="22"/>
      <c r="J2301" s="22"/>
      <c r="K2301" s="22"/>
      <c r="L2301" s="22">
        <f t="shared" si="8459"/>
        <v>0</v>
      </c>
      <c r="M2301" s="22">
        <f t="shared" si="8460"/>
        <v>0</v>
      </c>
      <c r="N2301" s="22">
        <f t="shared" si="8461"/>
        <v>0</v>
      </c>
      <c r="O2301" s="22">
        <v>29.154</v>
      </c>
      <c r="P2301" s="22"/>
      <c r="Q2301" s="22"/>
      <c r="R2301" s="22">
        <f t="shared" si="8462"/>
        <v>29.154</v>
      </c>
      <c r="S2301" s="22">
        <f t="shared" si="8463"/>
        <v>0</v>
      </c>
      <c r="T2301" s="22">
        <f t="shared" si="8464"/>
        <v>0</v>
      </c>
      <c r="U2301" s="22"/>
      <c r="V2301" s="22"/>
      <c r="W2301" s="22"/>
      <c r="X2301" s="22">
        <f t="shared" si="8465"/>
        <v>29.154</v>
      </c>
      <c r="Y2301" s="22">
        <f t="shared" si="8466"/>
        <v>0</v>
      </c>
      <c r="Z2301" s="22">
        <f t="shared" si="8467"/>
        <v>0</v>
      </c>
      <c r="AA2301" s="22"/>
      <c r="AB2301" s="22"/>
      <c r="AC2301" s="22"/>
      <c r="AD2301" s="22">
        <f t="shared" si="8468"/>
        <v>29.154</v>
      </c>
      <c r="AE2301" s="22">
        <f t="shared" si="8469"/>
        <v>0</v>
      </c>
      <c r="AF2301" s="22">
        <f t="shared" si="8470"/>
        <v>0</v>
      </c>
      <c r="AG2301" s="22"/>
      <c r="AH2301" s="22"/>
      <c r="AI2301" s="22"/>
      <c r="AJ2301" s="22">
        <f t="shared" si="8471"/>
        <v>29.154</v>
      </c>
      <c r="AK2301" s="22">
        <f t="shared" si="8472"/>
        <v>0</v>
      </c>
      <c r="AL2301" s="22">
        <f t="shared" si="8473"/>
        <v>0</v>
      </c>
      <c r="AM2301" s="22"/>
      <c r="AN2301" s="22"/>
      <c r="AO2301" s="22"/>
      <c r="AP2301" s="22">
        <f t="shared" si="8474"/>
        <v>29.154</v>
      </c>
      <c r="AQ2301" s="22">
        <f t="shared" si="8475"/>
        <v>0</v>
      </c>
      <c r="AR2301" s="22">
        <f t="shared" si="8476"/>
        <v>0</v>
      </c>
      <c r="AS2301" s="22"/>
      <c r="AT2301" s="22"/>
      <c r="AU2301" s="22"/>
      <c r="AV2301" s="22">
        <f t="shared" si="8477"/>
        <v>29.154</v>
      </c>
      <c r="AW2301" s="22">
        <f t="shared" si="8478"/>
        <v>0</v>
      </c>
      <c r="AX2301" s="22">
        <f t="shared" si="8479"/>
        <v>0</v>
      </c>
      <c r="AY2301" s="22"/>
      <c r="AZ2301" s="22"/>
      <c r="BA2301" s="22"/>
      <c r="BB2301" s="22">
        <f t="shared" si="8480"/>
        <v>29.154</v>
      </c>
      <c r="BC2301" s="22">
        <f t="shared" si="8481"/>
        <v>0</v>
      </c>
      <c r="BD2301" s="22">
        <f t="shared" si="8482"/>
        <v>0</v>
      </c>
      <c r="BE2301" s="22"/>
      <c r="BF2301" s="22"/>
      <c r="BG2301" s="22"/>
      <c r="BH2301" s="22">
        <f t="shared" si="8483"/>
        <v>29.154</v>
      </c>
      <c r="BI2301" s="22">
        <f t="shared" si="8484"/>
        <v>0</v>
      </c>
      <c r="BJ2301" s="22">
        <f t="shared" si="8485"/>
        <v>0</v>
      </c>
      <c r="BK2301" s="22"/>
      <c r="BL2301" s="22"/>
      <c r="BM2301" s="22"/>
      <c r="BN2301" s="22">
        <f t="shared" si="8486"/>
        <v>29.154</v>
      </c>
      <c r="BO2301" s="22">
        <f t="shared" si="8487"/>
        <v>0</v>
      </c>
      <c r="BP2301" s="22">
        <f t="shared" si="8488"/>
        <v>0</v>
      </c>
      <c r="BQ2301" s="22"/>
      <c r="BR2301" s="22"/>
      <c r="BS2301" s="22">
        <f t="shared" si="8489"/>
        <v>29.154</v>
      </c>
      <c r="BT2301" s="22">
        <f t="shared" si="8490"/>
        <v>0</v>
      </c>
      <c r="BU2301" s="22">
        <f t="shared" si="8491"/>
        <v>0</v>
      </c>
      <c r="BV2301" s="22"/>
      <c r="BW2301" s="22"/>
      <c r="BX2301" s="22">
        <f t="shared" si="8492"/>
        <v>29.154</v>
      </c>
      <c r="BY2301" s="22">
        <f t="shared" si="8493"/>
        <v>0</v>
      </c>
      <c r="BZ2301" s="22">
        <f t="shared" si="8494"/>
        <v>0</v>
      </c>
      <c r="CA2301" s="22"/>
      <c r="CB2301" s="22"/>
      <c r="CC2301" s="22"/>
      <c r="CD2301" s="22">
        <f t="shared" si="8539"/>
        <v>29.154</v>
      </c>
      <c r="CE2301" s="22"/>
      <c r="CF2301" s="34">
        <f t="shared" si="8542"/>
        <v>29.154</v>
      </c>
      <c r="CG2301" s="22">
        <f t="shared" si="8540"/>
        <v>0</v>
      </c>
      <c r="CH2301" s="22"/>
      <c r="CI2301" s="22">
        <f t="shared" si="8543"/>
        <v>0</v>
      </c>
      <c r="CJ2301" s="22">
        <f t="shared" si="8541"/>
        <v>0</v>
      </c>
      <c r="CK2301" s="22"/>
      <c r="CL2301" s="22">
        <f t="shared" si="8544"/>
        <v>0</v>
      </c>
      <c r="CM2301" s="22"/>
      <c r="CN2301" s="15"/>
      <c r="CO2301" s="35"/>
    </row>
    <row r="2302" spans="1:99" ht="31.2" x14ac:dyDescent="0.3">
      <c r="A2302" s="36" t="s">
        <v>1328</v>
      </c>
      <c r="B2302" s="36"/>
      <c r="C2302" s="33"/>
      <c r="D2302" s="32"/>
      <c r="E2302" s="33" t="s">
        <v>1329</v>
      </c>
      <c r="F2302" s="22">
        <f t="shared" ref="F2302:K2302" si="8545">F2303+F2307</f>
        <v>278645.7</v>
      </c>
      <c r="G2302" s="22">
        <f t="shared" si="8545"/>
        <v>128902.39999999999</v>
      </c>
      <c r="H2302" s="22">
        <f t="shared" si="8545"/>
        <v>129612.3</v>
      </c>
      <c r="I2302" s="22">
        <f t="shared" si="8545"/>
        <v>0</v>
      </c>
      <c r="J2302" s="22">
        <f t="shared" si="8545"/>
        <v>0</v>
      </c>
      <c r="K2302" s="22">
        <f t="shared" si="8545"/>
        <v>0</v>
      </c>
      <c r="L2302" s="22">
        <f t="shared" si="8459"/>
        <v>278645.7</v>
      </c>
      <c r="M2302" s="22">
        <f t="shared" si="8460"/>
        <v>128902.39999999999</v>
      </c>
      <c r="N2302" s="22">
        <f t="shared" si="8461"/>
        <v>129612.3</v>
      </c>
      <c r="O2302" s="22">
        <f>O2303+O2307</f>
        <v>0</v>
      </c>
      <c r="P2302" s="22">
        <f>P2303+P2307</f>
        <v>0</v>
      </c>
      <c r="Q2302" s="22">
        <f>Q2303+Q2307</f>
        <v>0</v>
      </c>
      <c r="R2302" s="22">
        <f t="shared" si="8462"/>
        <v>278645.7</v>
      </c>
      <c r="S2302" s="22">
        <f t="shared" si="8463"/>
        <v>128902.39999999999</v>
      </c>
      <c r="T2302" s="22">
        <f t="shared" si="8464"/>
        <v>129612.3</v>
      </c>
      <c r="U2302" s="22">
        <f>U2303+U2307</f>
        <v>0</v>
      </c>
      <c r="V2302" s="22">
        <f>V2303+V2307</f>
        <v>0</v>
      </c>
      <c r="W2302" s="22">
        <f>W2303+W2307</f>
        <v>0</v>
      </c>
      <c r="X2302" s="22">
        <f t="shared" si="8465"/>
        <v>278645.7</v>
      </c>
      <c r="Y2302" s="22">
        <f t="shared" si="8466"/>
        <v>128902.39999999999</v>
      </c>
      <c r="Z2302" s="22">
        <f t="shared" si="8467"/>
        <v>129612.3</v>
      </c>
      <c r="AA2302" s="22">
        <f>AA2303+AA2307</f>
        <v>0</v>
      </c>
      <c r="AB2302" s="22">
        <f>AB2303+AB2307</f>
        <v>0</v>
      </c>
      <c r="AC2302" s="22">
        <f>AC2303+AC2307</f>
        <v>0</v>
      </c>
      <c r="AD2302" s="22">
        <f t="shared" si="8468"/>
        <v>278645.7</v>
      </c>
      <c r="AE2302" s="22">
        <f t="shared" si="8469"/>
        <v>128902.39999999999</v>
      </c>
      <c r="AF2302" s="22">
        <f t="shared" si="8470"/>
        <v>129612.3</v>
      </c>
      <c r="AG2302" s="22">
        <f>AG2303+AG2307</f>
        <v>0</v>
      </c>
      <c r="AH2302" s="22">
        <f>AH2303+AH2307</f>
        <v>0</v>
      </c>
      <c r="AI2302" s="22">
        <f>AI2303+AI2307</f>
        <v>0</v>
      </c>
      <c r="AJ2302" s="22">
        <f t="shared" si="8471"/>
        <v>278645.7</v>
      </c>
      <c r="AK2302" s="22">
        <f t="shared" si="8472"/>
        <v>128902.39999999999</v>
      </c>
      <c r="AL2302" s="22">
        <f t="shared" si="8473"/>
        <v>129612.3</v>
      </c>
      <c r="AM2302" s="22">
        <f>AM2303+AM2307</f>
        <v>0</v>
      </c>
      <c r="AN2302" s="22">
        <f>AN2303+AN2307</f>
        <v>0</v>
      </c>
      <c r="AO2302" s="22">
        <f>AO2303+AO2307</f>
        <v>0</v>
      </c>
      <c r="AP2302" s="22">
        <f t="shared" si="8474"/>
        <v>278645.7</v>
      </c>
      <c r="AQ2302" s="22">
        <f t="shared" si="8475"/>
        <v>128902.39999999999</v>
      </c>
      <c r="AR2302" s="22">
        <f t="shared" si="8476"/>
        <v>129612.3</v>
      </c>
      <c r="AS2302" s="22">
        <f>AS2303+AS2307</f>
        <v>0</v>
      </c>
      <c r="AT2302" s="22">
        <f>AT2303+AT2307</f>
        <v>0</v>
      </c>
      <c r="AU2302" s="22">
        <f>AU2303+AU2307</f>
        <v>0</v>
      </c>
      <c r="AV2302" s="22">
        <f t="shared" si="8477"/>
        <v>278645.7</v>
      </c>
      <c r="AW2302" s="22">
        <f t="shared" si="8478"/>
        <v>128902.39999999999</v>
      </c>
      <c r="AX2302" s="22">
        <f t="shared" si="8479"/>
        <v>129612.3</v>
      </c>
      <c r="AY2302" s="22">
        <f>AY2303+AY2307</f>
        <v>0</v>
      </c>
      <c r="AZ2302" s="22">
        <f>AZ2303+AZ2307</f>
        <v>0</v>
      </c>
      <c r="BA2302" s="22">
        <f>BA2303+BA2307</f>
        <v>0</v>
      </c>
      <c r="BB2302" s="22">
        <f t="shared" si="8480"/>
        <v>278645.7</v>
      </c>
      <c r="BC2302" s="22">
        <f t="shared" si="8481"/>
        <v>128902.39999999999</v>
      </c>
      <c r="BD2302" s="22">
        <f t="shared" si="8482"/>
        <v>129612.3</v>
      </c>
      <c r="BE2302" s="22">
        <f>BE2303+BE2307</f>
        <v>0</v>
      </c>
      <c r="BF2302" s="22">
        <f>BF2303+BF2307</f>
        <v>0</v>
      </c>
      <c r="BG2302" s="22">
        <f>BG2303+BG2307</f>
        <v>0</v>
      </c>
      <c r="BH2302" s="22">
        <f t="shared" si="8483"/>
        <v>278645.7</v>
      </c>
      <c r="BI2302" s="22">
        <f t="shared" si="8484"/>
        <v>128902.39999999999</v>
      </c>
      <c r="BJ2302" s="22">
        <f t="shared" si="8485"/>
        <v>129612.3</v>
      </c>
      <c r="BK2302" s="22">
        <f>BK2303+BK2307</f>
        <v>0</v>
      </c>
      <c r="BL2302" s="22">
        <f>BL2303+BL2307</f>
        <v>0</v>
      </c>
      <c r="BM2302" s="22">
        <f>BM2303+BM2307</f>
        <v>0</v>
      </c>
      <c r="BN2302" s="22">
        <f t="shared" si="8486"/>
        <v>278645.7</v>
      </c>
      <c r="BO2302" s="22">
        <f t="shared" si="8487"/>
        <v>128902.39999999999</v>
      </c>
      <c r="BP2302" s="22">
        <f t="shared" si="8488"/>
        <v>129612.3</v>
      </c>
      <c r="BQ2302" s="22">
        <f>BQ2303+BQ2307</f>
        <v>0</v>
      </c>
      <c r="BR2302" s="22">
        <f>BR2303+BR2307</f>
        <v>0</v>
      </c>
      <c r="BS2302" s="22">
        <f t="shared" si="8489"/>
        <v>278645.7</v>
      </c>
      <c r="BT2302" s="22">
        <f t="shared" si="8490"/>
        <v>128902.39999999999</v>
      </c>
      <c r="BU2302" s="22">
        <f t="shared" si="8491"/>
        <v>129612.3</v>
      </c>
      <c r="BV2302" s="22">
        <f>BV2303+BV2307</f>
        <v>0</v>
      </c>
      <c r="BW2302" s="22">
        <f>BW2303+BW2307</f>
        <v>0</v>
      </c>
      <c r="BX2302" s="22">
        <f t="shared" si="8492"/>
        <v>278645.7</v>
      </c>
      <c r="BY2302" s="22">
        <f t="shared" si="8493"/>
        <v>128902.39999999999</v>
      </c>
      <c r="BZ2302" s="22">
        <f t="shared" si="8494"/>
        <v>129612.3</v>
      </c>
      <c r="CA2302" s="22">
        <f>CA2303+CA2307</f>
        <v>0</v>
      </c>
      <c r="CB2302" s="22">
        <f>CB2303+CB2307</f>
        <v>0</v>
      </c>
      <c r="CC2302" s="22">
        <f>CC2303+CC2307</f>
        <v>0</v>
      </c>
      <c r="CD2302" s="22">
        <f t="shared" si="8539"/>
        <v>278645.7</v>
      </c>
      <c r="CE2302" s="22">
        <f>CE2303+CE2307</f>
        <v>0</v>
      </c>
      <c r="CF2302" s="34">
        <f t="shared" si="8542"/>
        <v>278645.7</v>
      </c>
      <c r="CG2302" s="22">
        <f t="shared" si="8540"/>
        <v>128902.39999999999</v>
      </c>
      <c r="CH2302" s="22">
        <f>CH2303+CH2307</f>
        <v>0</v>
      </c>
      <c r="CI2302" s="22">
        <f t="shared" si="8543"/>
        <v>128902.39999999999</v>
      </c>
      <c r="CJ2302" s="22">
        <f t="shared" si="8541"/>
        <v>129612.3</v>
      </c>
      <c r="CK2302" s="22">
        <f>CK2303+CK2307</f>
        <v>0</v>
      </c>
      <c r="CL2302" s="22">
        <f t="shared" si="8544"/>
        <v>129612.3</v>
      </c>
      <c r="CM2302" s="22">
        <f>CM2303+CM2307</f>
        <v>0</v>
      </c>
      <c r="CN2302" s="15"/>
      <c r="CO2302" s="35"/>
      <c r="CR2302" s="5" t="s">
        <v>28</v>
      </c>
    </row>
    <row r="2303" spans="1:99" ht="31.2" x14ac:dyDescent="0.3">
      <c r="A2303" s="36" t="s">
        <v>1330</v>
      </c>
      <c r="B2303" s="36"/>
      <c r="C2303" s="33"/>
      <c r="D2303" s="32"/>
      <c r="E2303" s="33" t="s">
        <v>1331</v>
      </c>
      <c r="F2303" s="22">
        <f t="shared" ref="F2303:F2311" si="8546">F2304</f>
        <v>52559.9</v>
      </c>
      <c r="G2303" s="22">
        <f t="shared" ref="G2303:G2311" si="8547">G2304</f>
        <v>28902.400000000001</v>
      </c>
      <c r="H2303" s="22">
        <f t="shared" ref="H2303:H2311" si="8548">H2304</f>
        <v>29612.3</v>
      </c>
      <c r="I2303" s="22">
        <f t="shared" ref="I2303:I2311" si="8549">I2304</f>
        <v>0</v>
      </c>
      <c r="J2303" s="22">
        <f t="shared" ref="J2303:J2311" si="8550">J2304</f>
        <v>0</v>
      </c>
      <c r="K2303" s="22">
        <f t="shared" ref="K2303:K2311" si="8551">K2304</f>
        <v>0</v>
      </c>
      <c r="L2303" s="22">
        <f t="shared" si="8459"/>
        <v>52559.9</v>
      </c>
      <c r="M2303" s="22">
        <f t="shared" si="8460"/>
        <v>28902.400000000001</v>
      </c>
      <c r="N2303" s="22">
        <f t="shared" si="8461"/>
        <v>29612.3</v>
      </c>
      <c r="O2303" s="22">
        <f t="shared" ref="O2303:O2311" si="8552">O2304</f>
        <v>0</v>
      </c>
      <c r="P2303" s="22">
        <f t="shared" ref="P2303:P2311" si="8553">P2304</f>
        <v>0</v>
      </c>
      <c r="Q2303" s="22">
        <f t="shared" ref="Q2303:Q2311" si="8554">Q2304</f>
        <v>0</v>
      </c>
      <c r="R2303" s="22">
        <f t="shared" si="8462"/>
        <v>52559.9</v>
      </c>
      <c r="S2303" s="22">
        <f t="shared" si="8463"/>
        <v>28902.400000000001</v>
      </c>
      <c r="T2303" s="22">
        <f t="shared" si="8464"/>
        <v>29612.3</v>
      </c>
      <c r="U2303" s="22">
        <f t="shared" ref="U2303:U2311" si="8555">U2304</f>
        <v>0</v>
      </c>
      <c r="V2303" s="22">
        <f t="shared" ref="V2303:V2311" si="8556">V2304</f>
        <v>0</v>
      </c>
      <c r="W2303" s="22">
        <f t="shared" ref="W2303:W2311" si="8557">W2304</f>
        <v>0</v>
      </c>
      <c r="X2303" s="22">
        <f t="shared" si="8465"/>
        <v>52559.9</v>
      </c>
      <c r="Y2303" s="22">
        <f t="shared" si="8466"/>
        <v>28902.400000000001</v>
      </c>
      <c r="Z2303" s="22">
        <f t="shared" si="8467"/>
        <v>29612.3</v>
      </c>
      <c r="AA2303" s="22">
        <f t="shared" ref="AA2303:AA2311" si="8558">AA2304</f>
        <v>0</v>
      </c>
      <c r="AB2303" s="22">
        <f t="shared" ref="AB2303:AB2311" si="8559">AB2304</f>
        <v>0</v>
      </c>
      <c r="AC2303" s="22">
        <f t="shared" ref="AC2303:AC2311" si="8560">AC2304</f>
        <v>0</v>
      </c>
      <c r="AD2303" s="22">
        <f t="shared" si="8468"/>
        <v>52559.9</v>
      </c>
      <c r="AE2303" s="22">
        <f t="shared" si="8469"/>
        <v>28902.400000000001</v>
      </c>
      <c r="AF2303" s="22">
        <f t="shared" si="8470"/>
        <v>29612.3</v>
      </c>
      <c r="AG2303" s="22">
        <f t="shared" ref="AG2303:AG2311" si="8561">AG2304</f>
        <v>0</v>
      </c>
      <c r="AH2303" s="22">
        <f t="shared" ref="AH2303:AH2311" si="8562">AH2304</f>
        <v>0</v>
      </c>
      <c r="AI2303" s="22">
        <f t="shared" ref="AI2303:AI2311" si="8563">AI2304</f>
        <v>0</v>
      </c>
      <c r="AJ2303" s="22">
        <f t="shared" si="8471"/>
        <v>52559.9</v>
      </c>
      <c r="AK2303" s="22">
        <f t="shared" si="8472"/>
        <v>28902.400000000001</v>
      </c>
      <c r="AL2303" s="22">
        <f t="shared" si="8473"/>
        <v>29612.3</v>
      </c>
      <c r="AM2303" s="22">
        <f t="shared" ref="AM2303:AM2311" si="8564">AM2304</f>
        <v>0</v>
      </c>
      <c r="AN2303" s="22">
        <f t="shared" ref="AN2303:AN2311" si="8565">AN2304</f>
        <v>0</v>
      </c>
      <c r="AO2303" s="22">
        <f t="shared" ref="AO2303:AO2311" si="8566">AO2304</f>
        <v>0</v>
      </c>
      <c r="AP2303" s="22">
        <f t="shared" si="8474"/>
        <v>52559.9</v>
      </c>
      <c r="AQ2303" s="22">
        <f t="shared" si="8475"/>
        <v>28902.400000000001</v>
      </c>
      <c r="AR2303" s="22">
        <f t="shared" si="8476"/>
        <v>29612.3</v>
      </c>
      <c r="AS2303" s="22">
        <f t="shared" ref="AS2303:AS2311" si="8567">AS2304</f>
        <v>0</v>
      </c>
      <c r="AT2303" s="22">
        <f t="shared" ref="AT2303:AT2311" si="8568">AT2304</f>
        <v>0</v>
      </c>
      <c r="AU2303" s="22">
        <f t="shared" ref="AU2303:AU2311" si="8569">AU2304</f>
        <v>0</v>
      </c>
      <c r="AV2303" s="22">
        <f t="shared" si="8477"/>
        <v>52559.9</v>
      </c>
      <c r="AW2303" s="22">
        <f t="shared" si="8478"/>
        <v>28902.400000000001</v>
      </c>
      <c r="AX2303" s="22">
        <f t="shared" si="8479"/>
        <v>29612.3</v>
      </c>
      <c r="AY2303" s="22">
        <f t="shared" ref="AY2303:AY2311" si="8570">AY2304</f>
        <v>0</v>
      </c>
      <c r="AZ2303" s="22">
        <f t="shared" ref="AZ2303:AZ2311" si="8571">AZ2304</f>
        <v>0</v>
      </c>
      <c r="BA2303" s="22">
        <f t="shared" ref="BA2303:BA2311" si="8572">BA2304</f>
        <v>0</v>
      </c>
      <c r="BB2303" s="22">
        <f t="shared" si="8480"/>
        <v>52559.9</v>
      </c>
      <c r="BC2303" s="22">
        <f t="shared" si="8481"/>
        <v>28902.400000000001</v>
      </c>
      <c r="BD2303" s="22">
        <f t="shared" si="8482"/>
        <v>29612.3</v>
      </c>
      <c r="BE2303" s="22">
        <f t="shared" ref="BE2303:BE2311" si="8573">BE2304</f>
        <v>0</v>
      </c>
      <c r="BF2303" s="22">
        <f t="shared" ref="BF2303:BF2311" si="8574">BF2304</f>
        <v>0</v>
      </c>
      <c r="BG2303" s="22">
        <f t="shared" ref="BG2303:BG2311" si="8575">BG2304</f>
        <v>0</v>
      </c>
      <c r="BH2303" s="22">
        <f t="shared" si="8483"/>
        <v>52559.9</v>
      </c>
      <c r="BI2303" s="22">
        <f t="shared" si="8484"/>
        <v>28902.400000000001</v>
      </c>
      <c r="BJ2303" s="22">
        <f t="shared" si="8485"/>
        <v>29612.3</v>
      </c>
      <c r="BK2303" s="22">
        <f t="shared" ref="BK2303:BK2311" si="8576">BK2304</f>
        <v>0</v>
      </c>
      <c r="BL2303" s="22">
        <f t="shared" ref="BL2303:BL2311" si="8577">BL2304</f>
        <v>0</v>
      </c>
      <c r="BM2303" s="22">
        <f t="shared" ref="BM2303:BM2311" si="8578">BM2304</f>
        <v>0</v>
      </c>
      <c r="BN2303" s="22">
        <f t="shared" si="8486"/>
        <v>52559.9</v>
      </c>
      <c r="BO2303" s="22">
        <f t="shared" si="8487"/>
        <v>28902.400000000001</v>
      </c>
      <c r="BP2303" s="22">
        <f t="shared" si="8488"/>
        <v>29612.3</v>
      </c>
      <c r="BQ2303" s="22">
        <f t="shared" ref="BQ2303:BQ2311" si="8579">BQ2304</f>
        <v>0</v>
      </c>
      <c r="BR2303" s="22">
        <f t="shared" ref="BR2303:BR2311" si="8580">BR2304</f>
        <v>0</v>
      </c>
      <c r="BS2303" s="22">
        <f t="shared" si="8489"/>
        <v>52559.9</v>
      </c>
      <c r="BT2303" s="22">
        <f t="shared" si="8490"/>
        <v>28902.400000000001</v>
      </c>
      <c r="BU2303" s="22">
        <f t="shared" si="8491"/>
        <v>29612.3</v>
      </c>
      <c r="BV2303" s="22">
        <f t="shared" ref="BV2303:BV2311" si="8581">BV2304</f>
        <v>0</v>
      </c>
      <c r="BW2303" s="22">
        <f t="shared" ref="BW2303:BW2311" si="8582">BW2304</f>
        <v>0</v>
      </c>
      <c r="BX2303" s="22">
        <f t="shared" si="8492"/>
        <v>52559.9</v>
      </c>
      <c r="BY2303" s="22">
        <f t="shared" si="8493"/>
        <v>28902.400000000001</v>
      </c>
      <c r="BZ2303" s="22">
        <f t="shared" si="8494"/>
        <v>29612.3</v>
      </c>
      <c r="CA2303" s="22">
        <f t="shared" ref="CA2303:CA2311" si="8583">CA2304</f>
        <v>0</v>
      </c>
      <c r="CB2303" s="22">
        <f t="shared" ref="CB2303:CB2311" si="8584">CB2304</f>
        <v>0</v>
      </c>
      <c r="CC2303" s="22">
        <f t="shared" ref="CC2303:CC2311" si="8585">CC2304</f>
        <v>0</v>
      </c>
      <c r="CD2303" s="22">
        <f t="shared" si="8539"/>
        <v>52559.9</v>
      </c>
      <c r="CE2303" s="22">
        <f t="shared" ref="CE2303:CE2311" si="8586">CE2304</f>
        <v>0</v>
      </c>
      <c r="CF2303" s="34">
        <f t="shared" si="8542"/>
        <v>52559.9</v>
      </c>
      <c r="CG2303" s="22">
        <f t="shared" si="8540"/>
        <v>28902.400000000001</v>
      </c>
      <c r="CH2303" s="22">
        <f t="shared" ref="CH2303:CM2311" si="8587">CH2304</f>
        <v>0</v>
      </c>
      <c r="CI2303" s="22">
        <f t="shared" si="8543"/>
        <v>28902.400000000001</v>
      </c>
      <c r="CJ2303" s="22">
        <f t="shared" si="8541"/>
        <v>29612.3</v>
      </c>
      <c r="CK2303" s="22">
        <f t="shared" si="8587"/>
        <v>0</v>
      </c>
      <c r="CL2303" s="22">
        <f t="shared" si="8544"/>
        <v>29612.3</v>
      </c>
      <c r="CM2303" s="22">
        <f t="shared" si="8587"/>
        <v>0</v>
      </c>
      <c r="CN2303" s="15"/>
      <c r="CO2303" s="35"/>
      <c r="CU2303" s="5" t="s">
        <v>31</v>
      </c>
    </row>
    <row r="2304" spans="1:99" ht="31.2" x14ac:dyDescent="0.3">
      <c r="A2304" s="36" t="s">
        <v>1330</v>
      </c>
      <c r="B2304" s="36" t="s">
        <v>641</v>
      </c>
      <c r="C2304" s="33"/>
      <c r="D2304" s="32"/>
      <c r="E2304" s="33" t="s">
        <v>40</v>
      </c>
      <c r="F2304" s="22">
        <f t="shared" si="8546"/>
        <v>52559.9</v>
      </c>
      <c r="G2304" s="22">
        <f t="shared" si="8547"/>
        <v>28902.400000000001</v>
      </c>
      <c r="H2304" s="22">
        <f t="shared" si="8548"/>
        <v>29612.3</v>
      </c>
      <c r="I2304" s="22">
        <f t="shared" si="8549"/>
        <v>0</v>
      </c>
      <c r="J2304" s="22">
        <f t="shared" si="8550"/>
        <v>0</v>
      </c>
      <c r="K2304" s="22">
        <f t="shared" si="8551"/>
        <v>0</v>
      </c>
      <c r="L2304" s="22">
        <f t="shared" si="8459"/>
        <v>52559.9</v>
      </c>
      <c r="M2304" s="22">
        <f t="shared" si="8460"/>
        <v>28902.400000000001</v>
      </c>
      <c r="N2304" s="22">
        <f t="shared" si="8461"/>
        <v>29612.3</v>
      </c>
      <c r="O2304" s="22">
        <f t="shared" si="8552"/>
        <v>0</v>
      </c>
      <c r="P2304" s="22">
        <f t="shared" si="8553"/>
        <v>0</v>
      </c>
      <c r="Q2304" s="22">
        <f t="shared" si="8554"/>
        <v>0</v>
      </c>
      <c r="R2304" s="22">
        <f t="shared" si="8462"/>
        <v>52559.9</v>
      </c>
      <c r="S2304" s="22">
        <f t="shared" si="8463"/>
        <v>28902.400000000001</v>
      </c>
      <c r="T2304" s="22">
        <f t="shared" si="8464"/>
        <v>29612.3</v>
      </c>
      <c r="U2304" s="22">
        <f t="shared" si="8555"/>
        <v>0</v>
      </c>
      <c r="V2304" s="22">
        <f t="shared" si="8556"/>
        <v>0</v>
      </c>
      <c r="W2304" s="22">
        <f t="shared" si="8557"/>
        <v>0</v>
      </c>
      <c r="X2304" s="22">
        <f t="shared" si="8465"/>
        <v>52559.9</v>
      </c>
      <c r="Y2304" s="22">
        <f t="shared" si="8466"/>
        <v>28902.400000000001</v>
      </c>
      <c r="Z2304" s="22">
        <f t="shared" si="8467"/>
        <v>29612.3</v>
      </c>
      <c r="AA2304" s="22">
        <f t="shared" si="8558"/>
        <v>0</v>
      </c>
      <c r="AB2304" s="22">
        <f t="shared" si="8559"/>
        <v>0</v>
      </c>
      <c r="AC2304" s="22">
        <f t="shared" si="8560"/>
        <v>0</v>
      </c>
      <c r="AD2304" s="22">
        <f t="shared" si="8468"/>
        <v>52559.9</v>
      </c>
      <c r="AE2304" s="22">
        <f t="shared" si="8469"/>
        <v>28902.400000000001</v>
      </c>
      <c r="AF2304" s="22">
        <f t="shared" si="8470"/>
        <v>29612.3</v>
      </c>
      <c r="AG2304" s="22">
        <f t="shared" si="8561"/>
        <v>0</v>
      </c>
      <c r="AH2304" s="22">
        <f t="shared" si="8562"/>
        <v>0</v>
      </c>
      <c r="AI2304" s="22">
        <f t="shared" si="8563"/>
        <v>0</v>
      </c>
      <c r="AJ2304" s="22">
        <f t="shared" si="8471"/>
        <v>52559.9</v>
      </c>
      <c r="AK2304" s="22">
        <f t="shared" si="8472"/>
        <v>28902.400000000001</v>
      </c>
      <c r="AL2304" s="22">
        <f t="shared" si="8473"/>
        <v>29612.3</v>
      </c>
      <c r="AM2304" s="22">
        <f t="shared" si="8564"/>
        <v>0</v>
      </c>
      <c r="AN2304" s="22">
        <f t="shared" si="8565"/>
        <v>0</v>
      </c>
      <c r="AO2304" s="22">
        <f t="shared" si="8566"/>
        <v>0</v>
      </c>
      <c r="AP2304" s="22">
        <f t="shared" si="8474"/>
        <v>52559.9</v>
      </c>
      <c r="AQ2304" s="22">
        <f t="shared" si="8475"/>
        <v>28902.400000000001</v>
      </c>
      <c r="AR2304" s="22">
        <f t="shared" si="8476"/>
        <v>29612.3</v>
      </c>
      <c r="AS2304" s="22">
        <f t="shared" si="8567"/>
        <v>0</v>
      </c>
      <c r="AT2304" s="22">
        <f t="shared" si="8568"/>
        <v>0</v>
      </c>
      <c r="AU2304" s="22">
        <f t="shared" si="8569"/>
        <v>0</v>
      </c>
      <c r="AV2304" s="22">
        <f t="shared" si="8477"/>
        <v>52559.9</v>
      </c>
      <c r="AW2304" s="22">
        <f t="shared" si="8478"/>
        <v>28902.400000000001</v>
      </c>
      <c r="AX2304" s="22">
        <f t="shared" si="8479"/>
        <v>29612.3</v>
      </c>
      <c r="AY2304" s="22">
        <f t="shared" si="8570"/>
        <v>0</v>
      </c>
      <c r="AZ2304" s="22">
        <f t="shared" si="8571"/>
        <v>0</v>
      </c>
      <c r="BA2304" s="22">
        <f t="shared" si="8572"/>
        <v>0</v>
      </c>
      <c r="BB2304" s="22">
        <f t="shared" si="8480"/>
        <v>52559.9</v>
      </c>
      <c r="BC2304" s="22">
        <f t="shared" si="8481"/>
        <v>28902.400000000001</v>
      </c>
      <c r="BD2304" s="22">
        <f t="shared" si="8482"/>
        <v>29612.3</v>
      </c>
      <c r="BE2304" s="22">
        <f t="shared" si="8573"/>
        <v>0</v>
      </c>
      <c r="BF2304" s="22">
        <f t="shared" si="8574"/>
        <v>0</v>
      </c>
      <c r="BG2304" s="22">
        <f t="shared" si="8575"/>
        <v>0</v>
      </c>
      <c r="BH2304" s="22">
        <f t="shared" si="8483"/>
        <v>52559.9</v>
      </c>
      <c r="BI2304" s="22">
        <f t="shared" si="8484"/>
        <v>28902.400000000001</v>
      </c>
      <c r="BJ2304" s="22">
        <f t="shared" si="8485"/>
        <v>29612.3</v>
      </c>
      <c r="BK2304" s="22">
        <f t="shared" si="8576"/>
        <v>0</v>
      </c>
      <c r="BL2304" s="22">
        <f t="shared" si="8577"/>
        <v>0</v>
      </c>
      <c r="BM2304" s="22">
        <f t="shared" si="8578"/>
        <v>0</v>
      </c>
      <c r="BN2304" s="22">
        <f t="shared" si="8486"/>
        <v>52559.9</v>
      </c>
      <c r="BO2304" s="22">
        <f t="shared" si="8487"/>
        <v>28902.400000000001</v>
      </c>
      <c r="BP2304" s="22">
        <f t="shared" si="8488"/>
        <v>29612.3</v>
      </c>
      <c r="BQ2304" s="22">
        <f t="shared" si="8579"/>
        <v>0</v>
      </c>
      <c r="BR2304" s="22">
        <f t="shared" si="8580"/>
        <v>0</v>
      </c>
      <c r="BS2304" s="22">
        <f t="shared" si="8489"/>
        <v>52559.9</v>
      </c>
      <c r="BT2304" s="22">
        <f t="shared" si="8490"/>
        <v>28902.400000000001</v>
      </c>
      <c r="BU2304" s="22">
        <f t="shared" si="8491"/>
        <v>29612.3</v>
      </c>
      <c r="BV2304" s="22">
        <f t="shared" si="8581"/>
        <v>0</v>
      </c>
      <c r="BW2304" s="22">
        <f t="shared" si="8582"/>
        <v>0</v>
      </c>
      <c r="BX2304" s="22">
        <f t="shared" si="8492"/>
        <v>52559.9</v>
      </c>
      <c r="BY2304" s="22">
        <f t="shared" si="8493"/>
        <v>28902.400000000001</v>
      </c>
      <c r="BZ2304" s="22">
        <f t="shared" si="8494"/>
        <v>29612.3</v>
      </c>
      <c r="CA2304" s="22">
        <f t="shared" si="8583"/>
        <v>0</v>
      </c>
      <c r="CB2304" s="22">
        <f t="shared" si="8584"/>
        <v>0</v>
      </c>
      <c r="CC2304" s="22">
        <f t="shared" si="8585"/>
        <v>0</v>
      </c>
      <c r="CD2304" s="22">
        <f t="shared" si="8539"/>
        <v>52559.9</v>
      </c>
      <c r="CE2304" s="22">
        <f t="shared" si="8586"/>
        <v>0</v>
      </c>
      <c r="CF2304" s="34">
        <f t="shared" si="8542"/>
        <v>52559.9</v>
      </c>
      <c r="CG2304" s="22">
        <f t="shared" si="8540"/>
        <v>28902.400000000001</v>
      </c>
      <c r="CH2304" s="22">
        <f t="shared" si="8587"/>
        <v>0</v>
      </c>
      <c r="CI2304" s="22">
        <f t="shared" si="8543"/>
        <v>28902.400000000001</v>
      </c>
      <c r="CJ2304" s="22">
        <f t="shared" si="8541"/>
        <v>29612.3</v>
      </c>
      <c r="CK2304" s="22">
        <f t="shared" si="8587"/>
        <v>0</v>
      </c>
      <c r="CL2304" s="22">
        <f t="shared" si="8544"/>
        <v>29612.3</v>
      </c>
      <c r="CM2304" s="22">
        <f t="shared" si="8587"/>
        <v>0</v>
      </c>
      <c r="CN2304" s="15"/>
      <c r="CO2304" s="35"/>
      <c r="CS2304" s="5" t="s">
        <v>29</v>
      </c>
    </row>
    <row r="2305" spans="1:99" ht="46.8" x14ac:dyDescent="0.3">
      <c r="A2305" s="36" t="s">
        <v>1330</v>
      </c>
      <c r="B2305" s="16">
        <v>240</v>
      </c>
      <c r="C2305" s="33"/>
      <c r="D2305" s="32"/>
      <c r="E2305" s="33" t="s">
        <v>41</v>
      </c>
      <c r="F2305" s="22">
        <f t="shared" si="8546"/>
        <v>52559.9</v>
      </c>
      <c r="G2305" s="22">
        <f t="shared" si="8547"/>
        <v>28902.400000000001</v>
      </c>
      <c r="H2305" s="22">
        <f t="shared" si="8548"/>
        <v>29612.3</v>
      </c>
      <c r="I2305" s="22">
        <f t="shared" si="8549"/>
        <v>0</v>
      </c>
      <c r="J2305" s="22">
        <f t="shared" si="8550"/>
        <v>0</v>
      </c>
      <c r="K2305" s="22">
        <f t="shared" si="8551"/>
        <v>0</v>
      </c>
      <c r="L2305" s="22">
        <f t="shared" si="8459"/>
        <v>52559.9</v>
      </c>
      <c r="M2305" s="22">
        <f t="shared" si="8460"/>
        <v>28902.400000000001</v>
      </c>
      <c r="N2305" s="22">
        <f t="shared" si="8461"/>
        <v>29612.3</v>
      </c>
      <c r="O2305" s="22">
        <f t="shared" si="8552"/>
        <v>0</v>
      </c>
      <c r="P2305" s="22">
        <f t="shared" si="8553"/>
        <v>0</v>
      </c>
      <c r="Q2305" s="22">
        <f t="shared" si="8554"/>
        <v>0</v>
      </c>
      <c r="R2305" s="22">
        <f t="shared" si="8462"/>
        <v>52559.9</v>
      </c>
      <c r="S2305" s="22">
        <f t="shared" si="8463"/>
        <v>28902.400000000001</v>
      </c>
      <c r="T2305" s="22">
        <f t="shared" si="8464"/>
        <v>29612.3</v>
      </c>
      <c r="U2305" s="22">
        <f t="shared" si="8555"/>
        <v>0</v>
      </c>
      <c r="V2305" s="22">
        <f t="shared" si="8556"/>
        <v>0</v>
      </c>
      <c r="W2305" s="22">
        <f t="shared" si="8557"/>
        <v>0</v>
      </c>
      <c r="X2305" s="22">
        <f t="shared" si="8465"/>
        <v>52559.9</v>
      </c>
      <c r="Y2305" s="22">
        <f t="shared" si="8466"/>
        <v>28902.400000000001</v>
      </c>
      <c r="Z2305" s="22">
        <f t="shared" si="8467"/>
        <v>29612.3</v>
      </c>
      <c r="AA2305" s="22">
        <f t="shared" si="8558"/>
        <v>0</v>
      </c>
      <c r="AB2305" s="22">
        <f t="shared" si="8559"/>
        <v>0</v>
      </c>
      <c r="AC2305" s="22">
        <f t="shared" si="8560"/>
        <v>0</v>
      </c>
      <c r="AD2305" s="22">
        <f t="shared" si="8468"/>
        <v>52559.9</v>
      </c>
      <c r="AE2305" s="22">
        <f t="shared" si="8469"/>
        <v>28902.400000000001</v>
      </c>
      <c r="AF2305" s="22">
        <f t="shared" si="8470"/>
        <v>29612.3</v>
      </c>
      <c r="AG2305" s="22">
        <f t="shared" si="8561"/>
        <v>0</v>
      </c>
      <c r="AH2305" s="22">
        <f t="shared" si="8562"/>
        <v>0</v>
      </c>
      <c r="AI2305" s="22">
        <f t="shared" si="8563"/>
        <v>0</v>
      </c>
      <c r="AJ2305" s="22">
        <f t="shared" si="8471"/>
        <v>52559.9</v>
      </c>
      <c r="AK2305" s="22">
        <f t="shared" si="8472"/>
        <v>28902.400000000001</v>
      </c>
      <c r="AL2305" s="22">
        <f t="shared" si="8473"/>
        <v>29612.3</v>
      </c>
      <c r="AM2305" s="22">
        <f t="shared" si="8564"/>
        <v>0</v>
      </c>
      <c r="AN2305" s="22">
        <f t="shared" si="8565"/>
        <v>0</v>
      </c>
      <c r="AO2305" s="22">
        <f t="shared" si="8566"/>
        <v>0</v>
      </c>
      <c r="AP2305" s="22">
        <f t="shared" si="8474"/>
        <v>52559.9</v>
      </c>
      <c r="AQ2305" s="22">
        <f t="shared" si="8475"/>
        <v>28902.400000000001</v>
      </c>
      <c r="AR2305" s="22">
        <f t="shared" si="8476"/>
        <v>29612.3</v>
      </c>
      <c r="AS2305" s="22">
        <f t="shared" si="8567"/>
        <v>0</v>
      </c>
      <c r="AT2305" s="22">
        <f t="shared" si="8568"/>
        <v>0</v>
      </c>
      <c r="AU2305" s="22">
        <f t="shared" si="8569"/>
        <v>0</v>
      </c>
      <c r="AV2305" s="22">
        <f t="shared" si="8477"/>
        <v>52559.9</v>
      </c>
      <c r="AW2305" s="22">
        <f t="shared" si="8478"/>
        <v>28902.400000000001</v>
      </c>
      <c r="AX2305" s="22">
        <f t="shared" si="8479"/>
        <v>29612.3</v>
      </c>
      <c r="AY2305" s="22">
        <f t="shared" si="8570"/>
        <v>0</v>
      </c>
      <c r="AZ2305" s="22">
        <f t="shared" si="8571"/>
        <v>0</v>
      </c>
      <c r="BA2305" s="22">
        <f t="shared" si="8572"/>
        <v>0</v>
      </c>
      <c r="BB2305" s="22">
        <f t="shared" si="8480"/>
        <v>52559.9</v>
      </c>
      <c r="BC2305" s="22">
        <f t="shared" si="8481"/>
        <v>28902.400000000001</v>
      </c>
      <c r="BD2305" s="22">
        <f t="shared" si="8482"/>
        <v>29612.3</v>
      </c>
      <c r="BE2305" s="22">
        <f t="shared" si="8573"/>
        <v>0</v>
      </c>
      <c r="BF2305" s="22">
        <f t="shared" si="8574"/>
        <v>0</v>
      </c>
      <c r="BG2305" s="22">
        <f t="shared" si="8575"/>
        <v>0</v>
      </c>
      <c r="BH2305" s="22">
        <f t="shared" si="8483"/>
        <v>52559.9</v>
      </c>
      <c r="BI2305" s="22">
        <f t="shared" si="8484"/>
        <v>28902.400000000001</v>
      </c>
      <c r="BJ2305" s="22">
        <f t="shared" si="8485"/>
        <v>29612.3</v>
      </c>
      <c r="BK2305" s="22">
        <f t="shared" si="8576"/>
        <v>0</v>
      </c>
      <c r="BL2305" s="22">
        <f t="shared" si="8577"/>
        <v>0</v>
      </c>
      <c r="BM2305" s="22">
        <f t="shared" si="8578"/>
        <v>0</v>
      </c>
      <c r="BN2305" s="22">
        <f t="shared" si="8486"/>
        <v>52559.9</v>
      </c>
      <c r="BO2305" s="22">
        <f t="shared" si="8487"/>
        <v>28902.400000000001</v>
      </c>
      <c r="BP2305" s="22">
        <f t="shared" si="8488"/>
        <v>29612.3</v>
      </c>
      <c r="BQ2305" s="22">
        <f t="shared" si="8579"/>
        <v>0</v>
      </c>
      <c r="BR2305" s="22">
        <f t="shared" si="8580"/>
        <v>0</v>
      </c>
      <c r="BS2305" s="22">
        <f t="shared" si="8489"/>
        <v>52559.9</v>
      </c>
      <c r="BT2305" s="22">
        <f t="shared" si="8490"/>
        <v>28902.400000000001</v>
      </c>
      <c r="BU2305" s="22">
        <f t="shared" si="8491"/>
        <v>29612.3</v>
      </c>
      <c r="BV2305" s="22">
        <f t="shared" si="8581"/>
        <v>0</v>
      </c>
      <c r="BW2305" s="22">
        <f t="shared" si="8582"/>
        <v>0</v>
      </c>
      <c r="BX2305" s="22">
        <f t="shared" si="8492"/>
        <v>52559.9</v>
      </c>
      <c r="BY2305" s="22">
        <f t="shared" si="8493"/>
        <v>28902.400000000001</v>
      </c>
      <c r="BZ2305" s="22">
        <f t="shared" si="8494"/>
        <v>29612.3</v>
      </c>
      <c r="CA2305" s="22">
        <f t="shared" si="8583"/>
        <v>0</v>
      </c>
      <c r="CB2305" s="22">
        <f t="shared" si="8584"/>
        <v>0</v>
      </c>
      <c r="CC2305" s="22">
        <f t="shared" si="8585"/>
        <v>0</v>
      </c>
      <c r="CD2305" s="22">
        <f t="shared" si="8539"/>
        <v>52559.9</v>
      </c>
      <c r="CE2305" s="22">
        <f t="shared" si="8586"/>
        <v>0</v>
      </c>
      <c r="CF2305" s="34">
        <f t="shared" si="8542"/>
        <v>52559.9</v>
      </c>
      <c r="CG2305" s="22">
        <f t="shared" si="8540"/>
        <v>28902.400000000001</v>
      </c>
      <c r="CH2305" s="22">
        <f t="shared" si="8587"/>
        <v>0</v>
      </c>
      <c r="CI2305" s="22">
        <f t="shared" si="8543"/>
        <v>28902.400000000001</v>
      </c>
      <c r="CJ2305" s="22">
        <f t="shared" si="8541"/>
        <v>29612.3</v>
      </c>
      <c r="CK2305" s="22">
        <f t="shared" si="8587"/>
        <v>0</v>
      </c>
      <c r="CL2305" s="22">
        <f t="shared" si="8544"/>
        <v>29612.3</v>
      </c>
      <c r="CM2305" s="22">
        <f t="shared" si="8587"/>
        <v>0</v>
      </c>
      <c r="CN2305" s="15"/>
      <c r="CO2305" s="35"/>
      <c r="CT2305" s="5" t="s">
        <v>30</v>
      </c>
    </row>
    <row r="2306" spans="1:99" x14ac:dyDescent="0.3">
      <c r="A2306" s="36" t="s">
        <v>1330</v>
      </c>
      <c r="B2306" s="16">
        <v>240</v>
      </c>
      <c r="C2306" s="32" t="s">
        <v>395</v>
      </c>
      <c r="D2306" s="32" t="s">
        <v>105</v>
      </c>
      <c r="E2306" s="33" t="s">
        <v>681</v>
      </c>
      <c r="F2306" s="22">
        <v>52559.9</v>
      </c>
      <c r="G2306" s="22">
        <v>28902.400000000001</v>
      </c>
      <c r="H2306" s="22">
        <v>29612.3</v>
      </c>
      <c r="I2306" s="22"/>
      <c r="J2306" s="22"/>
      <c r="K2306" s="22"/>
      <c r="L2306" s="22">
        <f t="shared" si="8459"/>
        <v>52559.9</v>
      </c>
      <c r="M2306" s="22">
        <f t="shared" si="8460"/>
        <v>28902.400000000001</v>
      </c>
      <c r="N2306" s="22">
        <f t="shared" si="8461"/>
        <v>29612.3</v>
      </c>
      <c r="O2306" s="22"/>
      <c r="P2306" s="22"/>
      <c r="Q2306" s="22"/>
      <c r="R2306" s="22">
        <f t="shared" si="8462"/>
        <v>52559.9</v>
      </c>
      <c r="S2306" s="22">
        <f t="shared" si="8463"/>
        <v>28902.400000000001</v>
      </c>
      <c r="T2306" s="22">
        <f t="shared" si="8464"/>
        <v>29612.3</v>
      </c>
      <c r="U2306" s="22"/>
      <c r="V2306" s="22"/>
      <c r="W2306" s="22"/>
      <c r="X2306" s="22">
        <f t="shared" si="8465"/>
        <v>52559.9</v>
      </c>
      <c r="Y2306" s="22">
        <f t="shared" si="8466"/>
        <v>28902.400000000001</v>
      </c>
      <c r="Z2306" s="22">
        <f t="shared" si="8467"/>
        <v>29612.3</v>
      </c>
      <c r="AA2306" s="22"/>
      <c r="AB2306" s="22"/>
      <c r="AC2306" s="22"/>
      <c r="AD2306" s="22">
        <f t="shared" si="8468"/>
        <v>52559.9</v>
      </c>
      <c r="AE2306" s="22">
        <f t="shared" si="8469"/>
        <v>28902.400000000001</v>
      </c>
      <c r="AF2306" s="22">
        <f t="shared" si="8470"/>
        <v>29612.3</v>
      </c>
      <c r="AG2306" s="22"/>
      <c r="AH2306" s="22"/>
      <c r="AI2306" s="22"/>
      <c r="AJ2306" s="22">
        <f t="shared" si="8471"/>
        <v>52559.9</v>
      </c>
      <c r="AK2306" s="22">
        <f t="shared" si="8472"/>
        <v>28902.400000000001</v>
      </c>
      <c r="AL2306" s="22">
        <f t="shared" si="8473"/>
        <v>29612.3</v>
      </c>
      <c r="AM2306" s="22"/>
      <c r="AN2306" s="22"/>
      <c r="AO2306" s="22"/>
      <c r="AP2306" s="22">
        <f t="shared" si="8474"/>
        <v>52559.9</v>
      </c>
      <c r="AQ2306" s="22">
        <f t="shared" si="8475"/>
        <v>28902.400000000001</v>
      </c>
      <c r="AR2306" s="22">
        <f t="shared" si="8476"/>
        <v>29612.3</v>
      </c>
      <c r="AS2306" s="22"/>
      <c r="AT2306" s="22"/>
      <c r="AU2306" s="22"/>
      <c r="AV2306" s="22">
        <f t="shared" si="8477"/>
        <v>52559.9</v>
      </c>
      <c r="AW2306" s="22">
        <f t="shared" si="8478"/>
        <v>28902.400000000001</v>
      </c>
      <c r="AX2306" s="22">
        <f t="shared" si="8479"/>
        <v>29612.3</v>
      </c>
      <c r="AY2306" s="22"/>
      <c r="AZ2306" s="22"/>
      <c r="BA2306" s="22"/>
      <c r="BB2306" s="22">
        <f t="shared" si="8480"/>
        <v>52559.9</v>
      </c>
      <c r="BC2306" s="22">
        <f t="shared" si="8481"/>
        <v>28902.400000000001</v>
      </c>
      <c r="BD2306" s="22">
        <f t="shared" si="8482"/>
        <v>29612.3</v>
      </c>
      <c r="BE2306" s="22"/>
      <c r="BF2306" s="22"/>
      <c r="BG2306" s="22"/>
      <c r="BH2306" s="22">
        <f t="shared" si="8483"/>
        <v>52559.9</v>
      </c>
      <c r="BI2306" s="22">
        <f t="shared" si="8484"/>
        <v>28902.400000000001</v>
      </c>
      <c r="BJ2306" s="22">
        <f t="shared" si="8485"/>
        <v>29612.3</v>
      </c>
      <c r="BK2306" s="22"/>
      <c r="BL2306" s="22"/>
      <c r="BM2306" s="22"/>
      <c r="BN2306" s="22">
        <f t="shared" si="8486"/>
        <v>52559.9</v>
      </c>
      <c r="BO2306" s="22">
        <f t="shared" si="8487"/>
        <v>28902.400000000001</v>
      </c>
      <c r="BP2306" s="22">
        <f t="shared" si="8488"/>
        <v>29612.3</v>
      </c>
      <c r="BQ2306" s="22"/>
      <c r="BR2306" s="22"/>
      <c r="BS2306" s="22">
        <f t="shared" si="8489"/>
        <v>52559.9</v>
      </c>
      <c r="BT2306" s="22">
        <f t="shared" si="8490"/>
        <v>28902.400000000001</v>
      </c>
      <c r="BU2306" s="22">
        <f t="shared" si="8491"/>
        <v>29612.3</v>
      </c>
      <c r="BV2306" s="22"/>
      <c r="BW2306" s="22"/>
      <c r="BX2306" s="22">
        <f t="shared" si="8492"/>
        <v>52559.9</v>
      </c>
      <c r="BY2306" s="22">
        <f t="shared" si="8493"/>
        <v>28902.400000000001</v>
      </c>
      <c r="BZ2306" s="22">
        <f t="shared" si="8494"/>
        <v>29612.3</v>
      </c>
      <c r="CA2306" s="22"/>
      <c r="CB2306" s="22"/>
      <c r="CC2306" s="22"/>
      <c r="CD2306" s="22">
        <f t="shared" si="8539"/>
        <v>52559.9</v>
      </c>
      <c r="CE2306" s="22"/>
      <c r="CF2306" s="34">
        <f t="shared" si="8542"/>
        <v>52559.9</v>
      </c>
      <c r="CG2306" s="22">
        <f t="shared" si="8540"/>
        <v>28902.400000000001</v>
      </c>
      <c r="CH2306" s="22"/>
      <c r="CI2306" s="22">
        <f t="shared" si="8543"/>
        <v>28902.400000000001</v>
      </c>
      <c r="CJ2306" s="22">
        <f t="shared" si="8541"/>
        <v>29612.3</v>
      </c>
      <c r="CK2306" s="22"/>
      <c r="CL2306" s="22">
        <f t="shared" si="8544"/>
        <v>29612.3</v>
      </c>
      <c r="CM2306" s="22"/>
      <c r="CN2306" s="15"/>
      <c r="CO2306" s="35"/>
    </row>
    <row r="2307" spans="1:99" x14ac:dyDescent="0.3">
      <c r="A2307" s="36" t="s">
        <v>1332</v>
      </c>
      <c r="B2307" s="36"/>
      <c r="C2307" s="33"/>
      <c r="D2307" s="32"/>
      <c r="E2307" s="33" t="s">
        <v>1333</v>
      </c>
      <c r="F2307" s="22">
        <f t="shared" si="8546"/>
        <v>226085.8</v>
      </c>
      <c r="G2307" s="22">
        <f t="shared" si="8547"/>
        <v>100000</v>
      </c>
      <c r="H2307" s="22">
        <f t="shared" si="8548"/>
        <v>100000</v>
      </c>
      <c r="I2307" s="22">
        <f t="shared" si="8549"/>
        <v>0</v>
      </c>
      <c r="J2307" s="22">
        <f t="shared" si="8550"/>
        <v>0</v>
      </c>
      <c r="K2307" s="22">
        <f t="shared" si="8551"/>
        <v>0</v>
      </c>
      <c r="L2307" s="22">
        <f t="shared" si="8459"/>
        <v>226085.8</v>
      </c>
      <c r="M2307" s="22">
        <f t="shared" si="8460"/>
        <v>100000</v>
      </c>
      <c r="N2307" s="22">
        <f t="shared" si="8461"/>
        <v>100000</v>
      </c>
      <c r="O2307" s="22">
        <f t="shared" si="8552"/>
        <v>0</v>
      </c>
      <c r="P2307" s="22">
        <f t="shared" si="8553"/>
        <v>0</v>
      </c>
      <c r="Q2307" s="22">
        <f t="shared" si="8554"/>
        <v>0</v>
      </c>
      <c r="R2307" s="22">
        <f t="shared" si="8462"/>
        <v>226085.8</v>
      </c>
      <c r="S2307" s="22">
        <f t="shared" si="8463"/>
        <v>100000</v>
      </c>
      <c r="T2307" s="22">
        <f t="shared" si="8464"/>
        <v>100000</v>
      </c>
      <c r="U2307" s="22">
        <f t="shared" si="8555"/>
        <v>0</v>
      </c>
      <c r="V2307" s="22">
        <f t="shared" si="8556"/>
        <v>0</v>
      </c>
      <c r="W2307" s="22">
        <f t="shared" si="8557"/>
        <v>0</v>
      </c>
      <c r="X2307" s="22">
        <f t="shared" si="8465"/>
        <v>226085.8</v>
      </c>
      <c r="Y2307" s="22">
        <f t="shared" si="8466"/>
        <v>100000</v>
      </c>
      <c r="Z2307" s="22">
        <f t="shared" si="8467"/>
        <v>100000</v>
      </c>
      <c r="AA2307" s="22">
        <f t="shared" si="8558"/>
        <v>0</v>
      </c>
      <c r="AB2307" s="22">
        <f t="shared" si="8559"/>
        <v>0</v>
      </c>
      <c r="AC2307" s="22">
        <f t="shared" si="8560"/>
        <v>0</v>
      </c>
      <c r="AD2307" s="22">
        <f t="shared" si="8468"/>
        <v>226085.8</v>
      </c>
      <c r="AE2307" s="22">
        <f t="shared" si="8469"/>
        <v>100000</v>
      </c>
      <c r="AF2307" s="22">
        <f t="shared" si="8470"/>
        <v>100000</v>
      </c>
      <c r="AG2307" s="22">
        <f t="shared" si="8561"/>
        <v>0</v>
      </c>
      <c r="AH2307" s="22">
        <f t="shared" si="8562"/>
        <v>0</v>
      </c>
      <c r="AI2307" s="22">
        <f t="shared" si="8563"/>
        <v>0</v>
      </c>
      <c r="AJ2307" s="22">
        <f t="shared" si="8471"/>
        <v>226085.8</v>
      </c>
      <c r="AK2307" s="22">
        <f t="shared" si="8472"/>
        <v>100000</v>
      </c>
      <c r="AL2307" s="22">
        <f t="shared" si="8473"/>
        <v>100000</v>
      </c>
      <c r="AM2307" s="22">
        <f t="shared" si="8564"/>
        <v>0</v>
      </c>
      <c r="AN2307" s="22">
        <f t="shared" si="8565"/>
        <v>0</v>
      </c>
      <c r="AO2307" s="22">
        <f t="shared" si="8566"/>
        <v>0</v>
      </c>
      <c r="AP2307" s="22">
        <f t="shared" si="8474"/>
        <v>226085.8</v>
      </c>
      <c r="AQ2307" s="22">
        <f t="shared" si="8475"/>
        <v>100000</v>
      </c>
      <c r="AR2307" s="22">
        <f t="shared" si="8476"/>
        <v>100000</v>
      </c>
      <c r="AS2307" s="22">
        <f t="shared" si="8567"/>
        <v>0</v>
      </c>
      <c r="AT2307" s="22">
        <f t="shared" si="8568"/>
        <v>0</v>
      </c>
      <c r="AU2307" s="22">
        <f t="shared" si="8569"/>
        <v>0</v>
      </c>
      <c r="AV2307" s="22">
        <f t="shared" si="8477"/>
        <v>226085.8</v>
      </c>
      <c r="AW2307" s="22">
        <f t="shared" si="8478"/>
        <v>100000</v>
      </c>
      <c r="AX2307" s="22">
        <f t="shared" si="8479"/>
        <v>100000</v>
      </c>
      <c r="AY2307" s="22">
        <f t="shared" si="8570"/>
        <v>0</v>
      </c>
      <c r="AZ2307" s="22">
        <f t="shared" si="8571"/>
        <v>0</v>
      </c>
      <c r="BA2307" s="22">
        <f t="shared" si="8572"/>
        <v>0</v>
      </c>
      <c r="BB2307" s="22">
        <f t="shared" si="8480"/>
        <v>226085.8</v>
      </c>
      <c r="BC2307" s="22">
        <f t="shared" si="8481"/>
        <v>100000</v>
      </c>
      <c r="BD2307" s="22">
        <f t="shared" si="8482"/>
        <v>100000</v>
      </c>
      <c r="BE2307" s="22">
        <f t="shared" si="8573"/>
        <v>0</v>
      </c>
      <c r="BF2307" s="22">
        <f t="shared" si="8574"/>
        <v>0</v>
      </c>
      <c r="BG2307" s="22">
        <f t="shared" si="8575"/>
        <v>0</v>
      </c>
      <c r="BH2307" s="22">
        <f t="shared" si="8483"/>
        <v>226085.8</v>
      </c>
      <c r="BI2307" s="22">
        <f t="shared" si="8484"/>
        <v>100000</v>
      </c>
      <c r="BJ2307" s="22">
        <f t="shared" si="8485"/>
        <v>100000</v>
      </c>
      <c r="BK2307" s="22">
        <f t="shared" si="8576"/>
        <v>0</v>
      </c>
      <c r="BL2307" s="22">
        <f t="shared" si="8577"/>
        <v>0</v>
      </c>
      <c r="BM2307" s="22">
        <f t="shared" si="8578"/>
        <v>0</v>
      </c>
      <c r="BN2307" s="22">
        <f t="shared" si="8486"/>
        <v>226085.8</v>
      </c>
      <c r="BO2307" s="22">
        <f t="shared" si="8487"/>
        <v>100000</v>
      </c>
      <c r="BP2307" s="22">
        <f t="shared" si="8488"/>
        <v>100000</v>
      </c>
      <c r="BQ2307" s="22">
        <f t="shared" si="8579"/>
        <v>0</v>
      </c>
      <c r="BR2307" s="22">
        <f t="shared" si="8580"/>
        <v>0</v>
      </c>
      <c r="BS2307" s="22">
        <f t="shared" si="8489"/>
        <v>226085.8</v>
      </c>
      <c r="BT2307" s="22">
        <f t="shared" si="8490"/>
        <v>100000</v>
      </c>
      <c r="BU2307" s="22">
        <f t="shared" si="8491"/>
        <v>100000</v>
      </c>
      <c r="BV2307" s="22">
        <f t="shared" si="8581"/>
        <v>0</v>
      </c>
      <c r="BW2307" s="22">
        <f t="shared" si="8582"/>
        <v>0</v>
      </c>
      <c r="BX2307" s="22">
        <f t="shared" si="8492"/>
        <v>226085.8</v>
      </c>
      <c r="BY2307" s="22">
        <f t="shared" si="8493"/>
        <v>100000</v>
      </c>
      <c r="BZ2307" s="22">
        <f t="shared" si="8494"/>
        <v>100000</v>
      </c>
      <c r="CA2307" s="22">
        <f t="shared" si="8583"/>
        <v>0</v>
      </c>
      <c r="CB2307" s="22">
        <f t="shared" si="8584"/>
        <v>0</v>
      </c>
      <c r="CC2307" s="22">
        <f t="shared" si="8585"/>
        <v>0</v>
      </c>
      <c r="CD2307" s="22">
        <f t="shared" si="8539"/>
        <v>226085.8</v>
      </c>
      <c r="CE2307" s="22">
        <f t="shared" si="8586"/>
        <v>0</v>
      </c>
      <c r="CF2307" s="34">
        <f t="shared" si="8542"/>
        <v>226085.8</v>
      </c>
      <c r="CG2307" s="22">
        <f t="shared" si="8540"/>
        <v>100000</v>
      </c>
      <c r="CH2307" s="22">
        <f t="shared" si="8587"/>
        <v>0</v>
      </c>
      <c r="CI2307" s="22">
        <f t="shared" si="8543"/>
        <v>100000</v>
      </c>
      <c r="CJ2307" s="22">
        <f t="shared" si="8541"/>
        <v>100000</v>
      </c>
      <c r="CK2307" s="22">
        <f t="shared" si="8587"/>
        <v>0</v>
      </c>
      <c r="CL2307" s="22">
        <f t="shared" si="8544"/>
        <v>100000</v>
      </c>
      <c r="CM2307" s="22">
        <f t="shared" si="8587"/>
        <v>0</v>
      </c>
      <c r="CN2307" s="15"/>
      <c r="CO2307" s="35"/>
      <c r="CU2307" s="5" t="s">
        <v>31</v>
      </c>
    </row>
    <row r="2308" spans="1:99" ht="31.2" x14ac:dyDescent="0.3">
      <c r="A2308" s="36" t="s">
        <v>1332</v>
      </c>
      <c r="B2308" s="36" t="s">
        <v>641</v>
      </c>
      <c r="C2308" s="33"/>
      <c r="D2308" s="32"/>
      <c r="E2308" s="33" t="s">
        <v>40</v>
      </c>
      <c r="F2308" s="22">
        <f t="shared" si="8546"/>
        <v>226085.8</v>
      </c>
      <c r="G2308" s="22">
        <f t="shared" si="8547"/>
        <v>100000</v>
      </c>
      <c r="H2308" s="22">
        <f t="shared" si="8548"/>
        <v>100000</v>
      </c>
      <c r="I2308" s="22">
        <f t="shared" si="8549"/>
        <v>0</v>
      </c>
      <c r="J2308" s="22">
        <f t="shared" si="8550"/>
        <v>0</v>
      </c>
      <c r="K2308" s="22">
        <f t="shared" si="8551"/>
        <v>0</v>
      </c>
      <c r="L2308" s="22">
        <f t="shared" si="8459"/>
        <v>226085.8</v>
      </c>
      <c r="M2308" s="22">
        <f t="shared" si="8460"/>
        <v>100000</v>
      </c>
      <c r="N2308" s="22">
        <f t="shared" si="8461"/>
        <v>100000</v>
      </c>
      <c r="O2308" s="22">
        <f t="shared" si="8552"/>
        <v>0</v>
      </c>
      <c r="P2308" s="22">
        <f t="shared" si="8553"/>
        <v>0</v>
      </c>
      <c r="Q2308" s="22">
        <f t="shared" si="8554"/>
        <v>0</v>
      </c>
      <c r="R2308" s="22">
        <f t="shared" si="8462"/>
        <v>226085.8</v>
      </c>
      <c r="S2308" s="22">
        <f t="shared" si="8463"/>
        <v>100000</v>
      </c>
      <c r="T2308" s="22">
        <f t="shared" si="8464"/>
        <v>100000</v>
      </c>
      <c r="U2308" s="22">
        <f t="shared" si="8555"/>
        <v>0</v>
      </c>
      <c r="V2308" s="22">
        <f t="shared" si="8556"/>
        <v>0</v>
      </c>
      <c r="W2308" s="22">
        <f t="shared" si="8557"/>
        <v>0</v>
      </c>
      <c r="X2308" s="22">
        <f t="shared" si="8465"/>
        <v>226085.8</v>
      </c>
      <c r="Y2308" s="22">
        <f t="shared" si="8466"/>
        <v>100000</v>
      </c>
      <c r="Z2308" s="22">
        <f t="shared" si="8467"/>
        <v>100000</v>
      </c>
      <c r="AA2308" s="22">
        <f t="shared" si="8558"/>
        <v>0</v>
      </c>
      <c r="AB2308" s="22">
        <f t="shared" si="8559"/>
        <v>0</v>
      </c>
      <c r="AC2308" s="22">
        <f t="shared" si="8560"/>
        <v>0</v>
      </c>
      <c r="AD2308" s="22">
        <f t="shared" si="8468"/>
        <v>226085.8</v>
      </c>
      <c r="AE2308" s="22">
        <f t="shared" si="8469"/>
        <v>100000</v>
      </c>
      <c r="AF2308" s="22">
        <f t="shared" si="8470"/>
        <v>100000</v>
      </c>
      <c r="AG2308" s="22">
        <f t="shared" si="8561"/>
        <v>0</v>
      </c>
      <c r="AH2308" s="22">
        <f t="shared" si="8562"/>
        <v>0</v>
      </c>
      <c r="AI2308" s="22">
        <f t="shared" si="8563"/>
        <v>0</v>
      </c>
      <c r="AJ2308" s="22">
        <f t="shared" si="8471"/>
        <v>226085.8</v>
      </c>
      <c r="AK2308" s="22">
        <f t="shared" si="8472"/>
        <v>100000</v>
      </c>
      <c r="AL2308" s="22">
        <f t="shared" si="8473"/>
        <v>100000</v>
      </c>
      <c r="AM2308" s="22">
        <f t="shared" si="8564"/>
        <v>0</v>
      </c>
      <c r="AN2308" s="22">
        <f t="shared" si="8565"/>
        <v>0</v>
      </c>
      <c r="AO2308" s="22">
        <f t="shared" si="8566"/>
        <v>0</v>
      </c>
      <c r="AP2308" s="22">
        <f t="shared" si="8474"/>
        <v>226085.8</v>
      </c>
      <c r="AQ2308" s="22">
        <f t="shared" si="8475"/>
        <v>100000</v>
      </c>
      <c r="AR2308" s="22">
        <f t="shared" si="8476"/>
        <v>100000</v>
      </c>
      <c r="AS2308" s="22">
        <f t="shared" si="8567"/>
        <v>0</v>
      </c>
      <c r="AT2308" s="22">
        <f t="shared" si="8568"/>
        <v>0</v>
      </c>
      <c r="AU2308" s="22">
        <f t="shared" si="8569"/>
        <v>0</v>
      </c>
      <c r="AV2308" s="22">
        <f t="shared" si="8477"/>
        <v>226085.8</v>
      </c>
      <c r="AW2308" s="22">
        <f t="shared" si="8478"/>
        <v>100000</v>
      </c>
      <c r="AX2308" s="22">
        <f t="shared" si="8479"/>
        <v>100000</v>
      </c>
      <c r="AY2308" s="22">
        <f t="shared" si="8570"/>
        <v>0</v>
      </c>
      <c r="AZ2308" s="22">
        <f t="shared" si="8571"/>
        <v>0</v>
      </c>
      <c r="BA2308" s="22">
        <f t="shared" si="8572"/>
        <v>0</v>
      </c>
      <c r="BB2308" s="22">
        <f t="shared" si="8480"/>
        <v>226085.8</v>
      </c>
      <c r="BC2308" s="22">
        <f t="shared" si="8481"/>
        <v>100000</v>
      </c>
      <c r="BD2308" s="22">
        <f t="shared" si="8482"/>
        <v>100000</v>
      </c>
      <c r="BE2308" s="22">
        <f t="shared" si="8573"/>
        <v>0</v>
      </c>
      <c r="BF2308" s="22">
        <f t="shared" si="8574"/>
        <v>0</v>
      </c>
      <c r="BG2308" s="22">
        <f t="shared" si="8575"/>
        <v>0</v>
      </c>
      <c r="BH2308" s="22">
        <f t="shared" si="8483"/>
        <v>226085.8</v>
      </c>
      <c r="BI2308" s="22">
        <f t="shared" si="8484"/>
        <v>100000</v>
      </c>
      <c r="BJ2308" s="22">
        <f t="shared" si="8485"/>
        <v>100000</v>
      </c>
      <c r="BK2308" s="22">
        <f t="shared" si="8576"/>
        <v>0</v>
      </c>
      <c r="BL2308" s="22">
        <f t="shared" si="8577"/>
        <v>0</v>
      </c>
      <c r="BM2308" s="22">
        <f t="shared" si="8578"/>
        <v>0</v>
      </c>
      <c r="BN2308" s="22">
        <f t="shared" si="8486"/>
        <v>226085.8</v>
      </c>
      <c r="BO2308" s="22">
        <f t="shared" si="8487"/>
        <v>100000</v>
      </c>
      <c r="BP2308" s="22">
        <f t="shared" si="8488"/>
        <v>100000</v>
      </c>
      <c r="BQ2308" s="22">
        <f t="shared" si="8579"/>
        <v>0</v>
      </c>
      <c r="BR2308" s="22">
        <f t="shared" si="8580"/>
        <v>0</v>
      </c>
      <c r="BS2308" s="22">
        <f t="shared" si="8489"/>
        <v>226085.8</v>
      </c>
      <c r="BT2308" s="22">
        <f t="shared" si="8490"/>
        <v>100000</v>
      </c>
      <c r="BU2308" s="22">
        <f t="shared" si="8491"/>
        <v>100000</v>
      </c>
      <c r="BV2308" s="22">
        <f t="shared" si="8581"/>
        <v>0</v>
      </c>
      <c r="BW2308" s="22">
        <f t="shared" si="8582"/>
        <v>0</v>
      </c>
      <c r="BX2308" s="22">
        <f t="shared" si="8492"/>
        <v>226085.8</v>
      </c>
      <c r="BY2308" s="22">
        <f t="shared" si="8493"/>
        <v>100000</v>
      </c>
      <c r="BZ2308" s="22">
        <f t="shared" si="8494"/>
        <v>100000</v>
      </c>
      <c r="CA2308" s="22">
        <f t="shared" si="8583"/>
        <v>0</v>
      </c>
      <c r="CB2308" s="22">
        <f t="shared" si="8584"/>
        <v>0</v>
      </c>
      <c r="CC2308" s="22">
        <f t="shared" si="8585"/>
        <v>0</v>
      </c>
      <c r="CD2308" s="22">
        <f t="shared" si="8539"/>
        <v>226085.8</v>
      </c>
      <c r="CE2308" s="22">
        <f t="shared" si="8586"/>
        <v>0</v>
      </c>
      <c r="CF2308" s="34">
        <f t="shared" si="8542"/>
        <v>226085.8</v>
      </c>
      <c r="CG2308" s="22">
        <f t="shared" si="8540"/>
        <v>100000</v>
      </c>
      <c r="CH2308" s="22">
        <f t="shared" si="8587"/>
        <v>0</v>
      </c>
      <c r="CI2308" s="22">
        <f t="shared" si="8543"/>
        <v>100000</v>
      </c>
      <c r="CJ2308" s="22">
        <f t="shared" si="8541"/>
        <v>100000</v>
      </c>
      <c r="CK2308" s="22">
        <f t="shared" si="8587"/>
        <v>0</v>
      </c>
      <c r="CL2308" s="22">
        <f t="shared" si="8544"/>
        <v>100000</v>
      </c>
      <c r="CM2308" s="22">
        <f t="shared" si="8587"/>
        <v>0</v>
      </c>
      <c r="CN2308" s="15"/>
      <c r="CO2308" s="35"/>
      <c r="CS2308" s="5" t="s">
        <v>29</v>
      </c>
    </row>
    <row r="2309" spans="1:99" ht="46.8" x14ac:dyDescent="0.3">
      <c r="A2309" s="36" t="s">
        <v>1332</v>
      </c>
      <c r="B2309" s="16">
        <v>240</v>
      </c>
      <c r="C2309" s="33"/>
      <c r="D2309" s="32"/>
      <c r="E2309" s="33" t="s">
        <v>41</v>
      </c>
      <c r="F2309" s="22">
        <f t="shared" si="8546"/>
        <v>226085.8</v>
      </c>
      <c r="G2309" s="22">
        <f t="shared" si="8547"/>
        <v>100000</v>
      </c>
      <c r="H2309" s="22">
        <f t="shared" si="8548"/>
        <v>100000</v>
      </c>
      <c r="I2309" s="22">
        <f t="shared" si="8549"/>
        <v>0</v>
      </c>
      <c r="J2309" s="22">
        <f t="shared" si="8550"/>
        <v>0</v>
      </c>
      <c r="K2309" s="22">
        <f t="shared" si="8551"/>
        <v>0</v>
      </c>
      <c r="L2309" s="22">
        <f t="shared" si="8459"/>
        <v>226085.8</v>
      </c>
      <c r="M2309" s="22">
        <f t="shared" si="8460"/>
        <v>100000</v>
      </c>
      <c r="N2309" s="22">
        <f t="shared" si="8461"/>
        <v>100000</v>
      </c>
      <c r="O2309" s="22">
        <f t="shared" si="8552"/>
        <v>0</v>
      </c>
      <c r="P2309" s="22">
        <f t="shared" si="8553"/>
        <v>0</v>
      </c>
      <c r="Q2309" s="22">
        <f t="shared" si="8554"/>
        <v>0</v>
      </c>
      <c r="R2309" s="22">
        <f t="shared" si="8462"/>
        <v>226085.8</v>
      </c>
      <c r="S2309" s="22">
        <f t="shared" si="8463"/>
        <v>100000</v>
      </c>
      <c r="T2309" s="22">
        <f t="shared" si="8464"/>
        <v>100000</v>
      </c>
      <c r="U2309" s="22">
        <f t="shared" si="8555"/>
        <v>0</v>
      </c>
      <c r="V2309" s="22">
        <f t="shared" si="8556"/>
        <v>0</v>
      </c>
      <c r="W2309" s="22">
        <f t="shared" si="8557"/>
        <v>0</v>
      </c>
      <c r="X2309" s="22">
        <f t="shared" si="8465"/>
        <v>226085.8</v>
      </c>
      <c r="Y2309" s="22">
        <f t="shared" si="8466"/>
        <v>100000</v>
      </c>
      <c r="Z2309" s="22">
        <f t="shared" si="8467"/>
        <v>100000</v>
      </c>
      <c r="AA2309" s="22">
        <f t="shared" si="8558"/>
        <v>0</v>
      </c>
      <c r="AB2309" s="22">
        <f t="shared" si="8559"/>
        <v>0</v>
      </c>
      <c r="AC2309" s="22">
        <f t="shared" si="8560"/>
        <v>0</v>
      </c>
      <c r="AD2309" s="22">
        <f t="shared" si="8468"/>
        <v>226085.8</v>
      </c>
      <c r="AE2309" s="22">
        <f t="shared" si="8469"/>
        <v>100000</v>
      </c>
      <c r="AF2309" s="22">
        <f t="shared" si="8470"/>
        <v>100000</v>
      </c>
      <c r="AG2309" s="22">
        <f t="shared" si="8561"/>
        <v>0</v>
      </c>
      <c r="AH2309" s="22">
        <f t="shared" si="8562"/>
        <v>0</v>
      </c>
      <c r="AI2309" s="22">
        <f t="shared" si="8563"/>
        <v>0</v>
      </c>
      <c r="AJ2309" s="22">
        <f t="shared" si="8471"/>
        <v>226085.8</v>
      </c>
      <c r="AK2309" s="22">
        <f t="shared" si="8472"/>
        <v>100000</v>
      </c>
      <c r="AL2309" s="22">
        <f t="shared" si="8473"/>
        <v>100000</v>
      </c>
      <c r="AM2309" s="22">
        <f t="shared" si="8564"/>
        <v>0</v>
      </c>
      <c r="AN2309" s="22">
        <f t="shared" si="8565"/>
        <v>0</v>
      </c>
      <c r="AO2309" s="22">
        <f t="shared" si="8566"/>
        <v>0</v>
      </c>
      <c r="AP2309" s="22">
        <f t="shared" si="8474"/>
        <v>226085.8</v>
      </c>
      <c r="AQ2309" s="22">
        <f t="shared" si="8475"/>
        <v>100000</v>
      </c>
      <c r="AR2309" s="22">
        <f t="shared" si="8476"/>
        <v>100000</v>
      </c>
      <c r="AS2309" s="22">
        <f t="shared" si="8567"/>
        <v>0</v>
      </c>
      <c r="AT2309" s="22">
        <f t="shared" si="8568"/>
        <v>0</v>
      </c>
      <c r="AU2309" s="22">
        <f t="shared" si="8569"/>
        <v>0</v>
      </c>
      <c r="AV2309" s="22">
        <f t="shared" si="8477"/>
        <v>226085.8</v>
      </c>
      <c r="AW2309" s="22">
        <f t="shared" si="8478"/>
        <v>100000</v>
      </c>
      <c r="AX2309" s="22">
        <f t="shared" si="8479"/>
        <v>100000</v>
      </c>
      <c r="AY2309" s="22">
        <f t="shared" si="8570"/>
        <v>0</v>
      </c>
      <c r="AZ2309" s="22">
        <f t="shared" si="8571"/>
        <v>0</v>
      </c>
      <c r="BA2309" s="22">
        <f t="shared" si="8572"/>
        <v>0</v>
      </c>
      <c r="BB2309" s="22">
        <f t="shared" si="8480"/>
        <v>226085.8</v>
      </c>
      <c r="BC2309" s="22">
        <f t="shared" si="8481"/>
        <v>100000</v>
      </c>
      <c r="BD2309" s="22">
        <f t="shared" si="8482"/>
        <v>100000</v>
      </c>
      <c r="BE2309" s="22">
        <f t="shared" si="8573"/>
        <v>0</v>
      </c>
      <c r="BF2309" s="22">
        <f t="shared" si="8574"/>
        <v>0</v>
      </c>
      <c r="BG2309" s="22">
        <f t="shared" si="8575"/>
        <v>0</v>
      </c>
      <c r="BH2309" s="22">
        <f t="shared" si="8483"/>
        <v>226085.8</v>
      </c>
      <c r="BI2309" s="22">
        <f t="shared" si="8484"/>
        <v>100000</v>
      </c>
      <c r="BJ2309" s="22">
        <f t="shared" si="8485"/>
        <v>100000</v>
      </c>
      <c r="BK2309" s="22">
        <f t="shared" si="8576"/>
        <v>0</v>
      </c>
      <c r="BL2309" s="22">
        <f t="shared" si="8577"/>
        <v>0</v>
      </c>
      <c r="BM2309" s="22">
        <f t="shared" si="8578"/>
        <v>0</v>
      </c>
      <c r="BN2309" s="22">
        <f t="shared" si="8486"/>
        <v>226085.8</v>
      </c>
      <c r="BO2309" s="22">
        <f t="shared" si="8487"/>
        <v>100000</v>
      </c>
      <c r="BP2309" s="22">
        <f t="shared" si="8488"/>
        <v>100000</v>
      </c>
      <c r="BQ2309" s="22">
        <f t="shared" si="8579"/>
        <v>0</v>
      </c>
      <c r="BR2309" s="22">
        <f t="shared" si="8580"/>
        <v>0</v>
      </c>
      <c r="BS2309" s="22">
        <f t="shared" si="8489"/>
        <v>226085.8</v>
      </c>
      <c r="BT2309" s="22">
        <f t="shared" si="8490"/>
        <v>100000</v>
      </c>
      <c r="BU2309" s="22">
        <f t="shared" si="8491"/>
        <v>100000</v>
      </c>
      <c r="BV2309" s="22">
        <f t="shared" si="8581"/>
        <v>0</v>
      </c>
      <c r="BW2309" s="22">
        <f t="shared" si="8582"/>
        <v>0</v>
      </c>
      <c r="BX2309" s="22">
        <f t="shared" si="8492"/>
        <v>226085.8</v>
      </c>
      <c r="BY2309" s="22">
        <f t="shared" si="8493"/>
        <v>100000</v>
      </c>
      <c r="BZ2309" s="22">
        <f t="shared" si="8494"/>
        <v>100000</v>
      </c>
      <c r="CA2309" s="22">
        <f t="shared" si="8583"/>
        <v>0</v>
      </c>
      <c r="CB2309" s="22">
        <f t="shared" si="8584"/>
        <v>0</v>
      </c>
      <c r="CC2309" s="22">
        <f t="shared" si="8585"/>
        <v>0</v>
      </c>
      <c r="CD2309" s="22">
        <f t="shared" si="8539"/>
        <v>226085.8</v>
      </c>
      <c r="CE2309" s="22">
        <f t="shared" si="8586"/>
        <v>0</v>
      </c>
      <c r="CF2309" s="34">
        <f t="shared" si="8542"/>
        <v>226085.8</v>
      </c>
      <c r="CG2309" s="22">
        <f t="shared" si="8540"/>
        <v>100000</v>
      </c>
      <c r="CH2309" s="22">
        <f t="shared" si="8587"/>
        <v>0</v>
      </c>
      <c r="CI2309" s="22">
        <f t="shared" si="8543"/>
        <v>100000</v>
      </c>
      <c r="CJ2309" s="22">
        <f t="shared" si="8541"/>
        <v>100000</v>
      </c>
      <c r="CK2309" s="22">
        <f t="shared" si="8587"/>
        <v>0</v>
      </c>
      <c r="CL2309" s="22">
        <f t="shared" si="8544"/>
        <v>100000</v>
      </c>
      <c r="CM2309" s="22">
        <f t="shared" si="8587"/>
        <v>0</v>
      </c>
      <c r="CN2309" s="15"/>
      <c r="CO2309" s="35"/>
      <c r="CT2309" s="5" t="s">
        <v>30</v>
      </c>
    </row>
    <row r="2310" spans="1:99" x14ac:dyDescent="0.3">
      <c r="A2310" s="36" t="s">
        <v>1332</v>
      </c>
      <c r="B2310" s="16">
        <v>240</v>
      </c>
      <c r="C2310" s="32" t="s">
        <v>395</v>
      </c>
      <c r="D2310" s="32" t="s">
        <v>105</v>
      </c>
      <c r="E2310" s="33" t="s">
        <v>681</v>
      </c>
      <c r="F2310" s="22">
        <v>226085.8</v>
      </c>
      <c r="G2310" s="22">
        <v>100000</v>
      </c>
      <c r="H2310" s="22">
        <v>100000</v>
      </c>
      <c r="I2310" s="22"/>
      <c r="J2310" s="22"/>
      <c r="K2310" s="22"/>
      <c r="L2310" s="22">
        <f t="shared" si="8459"/>
        <v>226085.8</v>
      </c>
      <c r="M2310" s="22">
        <f t="shared" si="8460"/>
        <v>100000</v>
      </c>
      <c r="N2310" s="22">
        <f t="shared" si="8461"/>
        <v>100000</v>
      </c>
      <c r="O2310" s="22"/>
      <c r="P2310" s="22"/>
      <c r="Q2310" s="22"/>
      <c r="R2310" s="22">
        <f t="shared" si="8462"/>
        <v>226085.8</v>
      </c>
      <c r="S2310" s="22">
        <f t="shared" si="8463"/>
        <v>100000</v>
      </c>
      <c r="T2310" s="22">
        <f t="shared" si="8464"/>
        <v>100000</v>
      </c>
      <c r="U2310" s="22"/>
      <c r="V2310" s="22"/>
      <c r="W2310" s="22"/>
      <c r="X2310" s="22">
        <f t="shared" si="8465"/>
        <v>226085.8</v>
      </c>
      <c r="Y2310" s="22">
        <f t="shared" si="8466"/>
        <v>100000</v>
      </c>
      <c r="Z2310" s="22">
        <f t="shared" si="8467"/>
        <v>100000</v>
      </c>
      <c r="AA2310" s="22"/>
      <c r="AB2310" s="22"/>
      <c r="AC2310" s="22"/>
      <c r="AD2310" s="22">
        <f t="shared" si="8468"/>
        <v>226085.8</v>
      </c>
      <c r="AE2310" s="22">
        <f t="shared" si="8469"/>
        <v>100000</v>
      </c>
      <c r="AF2310" s="22">
        <f t="shared" si="8470"/>
        <v>100000</v>
      </c>
      <c r="AG2310" s="22"/>
      <c r="AH2310" s="22"/>
      <c r="AI2310" s="22"/>
      <c r="AJ2310" s="22">
        <f t="shared" si="8471"/>
        <v>226085.8</v>
      </c>
      <c r="AK2310" s="22">
        <f t="shared" si="8472"/>
        <v>100000</v>
      </c>
      <c r="AL2310" s="22">
        <f t="shared" si="8473"/>
        <v>100000</v>
      </c>
      <c r="AM2310" s="22"/>
      <c r="AN2310" s="22"/>
      <c r="AO2310" s="22"/>
      <c r="AP2310" s="22">
        <f t="shared" si="8474"/>
        <v>226085.8</v>
      </c>
      <c r="AQ2310" s="22">
        <f t="shared" si="8475"/>
        <v>100000</v>
      </c>
      <c r="AR2310" s="22">
        <f t="shared" si="8476"/>
        <v>100000</v>
      </c>
      <c r="AS2310" s="22"/>
      <c r="AT2310" s="22"/>
      <c r="AU2310" s="22"/>
      <c r="AV2310" s="22">
        <f t="shared" si="8477"/>
        <v>226085.8</v>
      </c>
      <c r="AW2310" s="22">
        <f t="shared" si="8478"/>
        <v>100000</v>
      </c>
      <c r="AX2310" s="22">
        <f t="shared" si="8479"/>
        <v>100000</v>
      </c>
      <c r="AY2310" s="22"/>
      <c r="AZ2310" s="22"/>
      <c r="BA2310" s="22"/>
      <c r="BB2310" s="22">
        <f t="shared" si="8480"/>
        <v>226085.8</v>
      </c>
      <c r="BC2310" s="22">
        <f t="shared" si="8481"/>
        <v>100000</v>
      </c>
      <c r="BD2310" s="22">
        <f t="shared" si="8482"/>
        <v>100000</v>
      </c>
      <c r="BE2310" s="22"/>
      <c r="BF2310" s="22"/>
      <c r="BG2310" s="22"/>
      <c r="BH2310" s="22">
        <f t="shared" si="8483"/>
        <v>226085.8</v>
      </c>
      <c r="BI2310" s="22">
        <f t="shared" si="8484"/>
        <v>100000</v>
      </c>
      <c r="BJ2310" s="22">
        <f t="shared" si="8485"/>
        <v>100000</v>
      </c>
      <c r="BK2310" s="22"/>
      <c r="BL2310" s="22"/>
      <c r="BM2310" s="22"/>
      <c r="BN2310" s="22">
        <f t="shared" si="8486"/>
        <v>226085.8</v>
      </c>
      <c r="BO2310" s="22">
        <f t="shared" si="8487"/>
        <v>100000</v>
      </c>
      <c r="BP2310" s="22">
        <f t="shared" si="8488"/>
        <v>100000</v>
      </c>
      <c r="BQ2310" s="22"/>
      <c r="BR2310" s="22"/>
      <c r="BS2310" s="22">
        <f t="shared" si="8489"/>
        <v>226085.8</v>
      </c>
      <c r="BT2310" s="22">
        <f t="shared" si="8490"/>
        <v>100000</v>
      </c>
      <c r="BU2310" s="22">
        <f t="shared" si="8491"/>
        <v>100000</v>
      </c>
      <c r="BV2310" s="22"/>
      <c r="BW2310" s="22"/>
      <c r="BX2310" s="22">
        <f t="shared" si="8492"/>
        <v>226085.8</v>
      </c>
      <c r="BY2310" s="22">
        <f t="shared" si="8493"/>
        <v>100000</v>
      </c>
      <c r="BZ2310" s="22">
        <f t="shared" si="8494"/>
        <v>100000</v>
      </c>
      <c r="CA2310" s="22"/>
      <c r="CB2310" s="22"/>
      <c r="CC2310" s="22"/>
      <c r="CD2310" s="22">
        <f t="shared" si="8539"/>
        <v>226085.8</v>
      </c>
      <c r="CE2310" s="22"/>
      <c r="CF2310" s="34">
        <f t="shared" si="8542"/>
        <v>226085.8</v>
      </c>
      <c r="CG2310" s="22">
        <f t="shared" si="8540"/>
        <v>100000</v>
      </c>
      <c r="CH2310" s="22"/>
      <c r="CI2310" s="22">
        <f t="shared" si="8543"/>
        <v>100000</v>
      </c>
      <c r="CJ2310" s="22">
        <f t="shared" si="8541"/>
        <v>100000</v>
      </c>
      <c r="CK2310" s="22"/>
      <c r="CL2310" s="22">
        <f t="shared" si="8544"/>
        <v>100000</v>
      </c>
      <c r="CM2310" s="22"/>
      <c r="CN2310" s="15"/>
      <c r="CO2310" s="35"/>
    </row>
    <row r="2311" spans="1:99" s="31" customFormat="1" ht="62.4" x14ac:dyDescent="0.3">
      <c r="A2311" s="25" t="s">
        <v>1334</v>
      </c>
      <c r="B2311" s="26"/>
      <c r="C2311" s="25"/>
      <c r="D2311" s="25"/>
      <c r="E2311" s="27" t="s">
        <v>1335</v>
      </c>
      <c r="F2311" s="28">
        <f t="shared" si="8546"/>
        <v>838044</v>
      </c>
      <c r="G2311" s="28">
        <f t="shared" si="8547"/>
        <v>743692.39999999991</v>
      </c>
      <c r="H2311" s="28">
        <f t="shared" si="8548"/>
        <v>734709.8</v>
      </c>
      <c r="I2311" s="28">
        <f t="shared" si="8549"/>
        <v>-2043</v>
      </c>
      <c r="J2311" s="28">
        <f t="shared" si="8550"/>
        <v>-313979.38899999997</v>
      </c>
      <c r="K2311" s="28">
        <f t="shared" si="8551"/>
        <v>-5881</v>
      </c>
      <c r="L2311" s="28">
        <f t="shared" si="8459"/>
        <v>836001</v>
      </c>
      <c r="M2311" s="28">
        <f t="shared" si="8460"/>
        <v>429713.01099999994</v>
      </c>
      <c r="N2311" s="28">
        <f t="shared" si="8461"/>
        <v>728828.8</v>
      </c>
      <c r="O2311" s="28">
        <f t="shared" si="8552"/>
        <v>7747.2150000000001</v>
      </c>
      <c r="P2311" s="28">
        <f t="shared" si="8553"/>
        <v>0</v>
      </c>
      <c r="Q2311" s="28">
        <f t="shared" si="8554"/>
        <v>0</v>
      </c>
      <c r="R2311" s="28">
        <f t="shared" si="8462"/>
        <v>843748.21499999997</v>
      </c>
      <c r="S2311" s="28">
        <f t="shared" si="8463"/>
        <v>429713.01099999994</v>
      </c>
      <c r="T2311" s="28">
        <f t="shared" si="8464"/>
        <v>728828.8</v>
      </c>
      <c r="U2311" s="28">
        <f t="shared" si="8555"/>
        <v>0</v>
      </c>
      <c r="V2311" s="28">
        <f t="shared" si="8556"/>
        <v>0</v>
      </c>
      <c r="W2311" s="28">
        <f t="shared" si="8557"/>
        <v>0</v>
      </c>
      <c r="X2311" s="28">
        <f t="shared" si="8465"/>
        <v>843748.21499999997</v>
      </c>
      <c r="Y2311" s="28">
        <f t="shared" si="8466"/>
        <v>429713.01099999994</v>
      </c>
      <c r="Z2311" s="28">
        <f t="shared" si="8467"/>
        <v>728828.8</v>
      </c>
      <c r="AA2311" s="28">
        <f t="shared" si="8558"/>
        <v>0</v>
      </c>
      <c r="AB2311" s="28">
        <f t="shared" si="8559"/>
        <v>0</v>
      </c>
      <c r="AC2311" s="28">
        <f t="shared" si="8560"/>
        <v>0</v>
      </c>
      <c r="AD2311" s="28">
        <f t="shared" si="8468"/>
        <v>843748.21499999997</v>
      </c>
      <c r="AE2311" s="28">
        <f t="shared" si="8469"/>
        <v>429713.01099999994</v>
      </c>
      <c r="AF2311" s="28">
        <f t="shared" si="8470"/>
        <v>728828.8</v>
      </c>
      <c r="AG2311" s="28">
        <f t="shared" si="8561"/>
        <v>0</v>
      </c>
      <c r="AH2311" s="28">
        <f t="shared" si="8562"/>
        <v>0</v>
      </c>
      <c r="AI2311" s="28">
        <f t="shared" si="8563"/>
        <v>0</v>
      </c>
      <c r="AJ2311" s="28">
        <f t="shared" si="8471"/>
        <v>843748.21499999997</v>
      </c>
      <c r="AK2311" s="28">
        <f t="shared" si="8472"/>
        <v>429713.01099999994</v>
      </c>
      <c r="AL2311" s="28">
        <f t="shared" si="8473"/>
        <v>728828.8</v>
      </c>
      <c r="AM2311" s="28">
        <f t="shared" si="8564"/>
        <v>0</v>
      </c>
      <c r="AN2311" s="28">
        <f t="shared" si="8565"/>
        <v>2239.1350000000002</v>
      </c>
      <c r="AO2311" s="28">
        <f t="shared" si="8566"/>
        <v>26074.239000000001</v>
      </c>
      <c r="AP2311" s="28">
        <f t="shared" si="8474"/>
        <v>843748.21499999997</v>
      </c>
      <c r="AQ2311" s="28">
        <f t="shared" si="8475"/>
        <v>431952.14599999995</v>
      </c>
      <c r="AR2311" s="28">
        <f t="shared" si="8476"/>
        <v>754903.03900000011</v>
      </c>
      <c r="AS2311" s="28">
        <f t="shared" si="8567"/>
        <v>0</v>
      </c>
      <c r="AT2311" s="28">
        <f t="shared" si="8568"/>
        <v>-2239.1350000000002</v>
      </c>
      <c r="AU2311" s="28">
        <f t="shared" si="8569"/>
        <v>-26074.239000000001</v>
      </c>
      <c r="AV2311" s="28">
        <f t="shared" si="8477"/>
        <v>843748.21499999997</v>
      </c>
      <c r="AW2311" s="28">
        <f t="shared" si="8478"/>
        <v>429713.01099999994</v>
      </c>
      <c r="AX2311" s="28">
        <f t="shared" si="8479"/>
        <v>728828.8</v>
      </c>
      <c r="AY2311" s="28">
        <f t="shared" si="8570"/>
        <v>-38868.550000000003</v>
      </c>
      <c r="AZ2311" s="28">
        <f t="shared" si="8571"/>
        <v>-1914</v>
      </c>
      <c r="BA2311" s="28">
        <f t="shared" si="8572"/>
        <v>0</v>
      </c>
      <c r="BB2311" s="28">
        <f t="shared" si="8480"/>
        <v>804879.66499999992</v>
      </c>
      <c r="BC2311" s="28">
        <f t="shared" si="8481"/>
        <v>427799.01099999994</v>
      </c>
      <c r="BD2311" s="28">
        <f t="shared" si="8482"/>
        <v>728828.8</v>
      </c>
      <c r="BE2311" s="28">
        <f t="shared" si="8573"/>
        <v>0</v>
      </c>
      <c r="BF2311" s="28">
        <f t="shared" si="8574"/>
        <v>0</v>
      </c>
      <c r="BG2311" s="28">
        <f t="shared" si="8575"/>
        <v>0</v>
      </c>
      <c r="BH2311" s="28">
        <f t="shared" si="8483"/>
        <v>804879.66499999992</v>
      </c>
      <c r="BI2311" s="28">
        <f t="shared" si="8484"/>
        <v>427799.01099999994</v>
      </c>
      <c r="BJ2311" s="28">
        <f t="shared" si="8485"/>
        <v>728828.8</v>
      </c>
      <c r="BK2311" s="28">
        <f t="shared" si="8576"/>
        <v>0</v>
      </c>
      <c r="BL2311" s="28">
        <f t="shared" si="8577"/>
        <v>-116430.417</v>
      </c>
      <c r="BM2311" s="28">
        <f t="shared" si="8578"/>
        <v>0</v>
      </c>
      <c r="BN2311" s="28">
        <f t="shared" si="8486"/>
        <v>804879.66499999992</v>
      </c>
      <c r="BO2311" s="28">
        <f t="shared" si="8487"/>
        <v>311368.59399999992</v>
      </c>
      <c r="BP2311" s="28">
        <f t="shared" si="8488"/>
        <v>728828.8</v>
      </c>
      <c r="BQ2311" s="28">
        <f t="shared" si="8579"/>
        <v>0</v>
      </c>
      <c r="BR2311" s="28">
        <f t="shared" si="8580"/>
        <v>0</v>
      </c>
      <c r="BS2311" s="22">
        <f t="shared" si="8489"/>
        <v>804879.66499999992</v>
      </c>
      <c r="BT2311" s="22">
        <f t="shared" si="8490"/>
        <v>311368.59399999992</v>
      </c>
      <c r="BU2311" s="22">
        <f t="shared" si="8491"/>
        <v>728828.8</v>
      </c>
      <c r="BV2311" s="28">
        <f t="shared" si="8581"/>
        <v>0</v>
      </c>
      <c r="BW2311" s="28">
        <f t="shared" si="8582"/>
        <v>0</v>
      </c>
      <c r="BX2311" s="28">
        <f t="shared" si="8492"/>
        <v>804879.66499999992</v>
      </c>
      <c r="BY2311" s="28">
        <f t="shared" si="8493"/>
        <v>311368.59399999992</v>
      </c>
      <c r="BZ2311" s="28">
        <f t="shared" si="8494"/>
        <v>728828.8</v>
      </c>
      <c r="CA2311" s="28">
        <f t="shared" si="8583"/>
        <v>-8457.4490000000005</v>
      </c>
      <c r="CB2311" s="28">
        <f t="shared" si="8584"/>
        <v>0</v>
      </c>
      <c r="CC2311" s="28">
        <f t="shared" si="8585"/>
        <v>0</v>
      </c>
      <c r="CD2311" s="28">
        <f t="shared" si="8539"/>
        <v>796422.2159999999</v>
      </c>
      <c r="CE2311" s="28">
        <f t="shared" si="8586"/>
        <v>0</v>
      </c>
      <c r="CF2311" s="29">
        <f t="shared" si="8542"/>
        <v>796422.2159999999</v>
      </c>
      <c r="CG2311" s="28">
        <f t="shared" si="8540"/>
        <v>311368.59399999992</v>
      </c>
      <c r="CH2311" s="28">
        <f t="shared" si="8587"/>
        <v>0</v>
      </c>
      <c r="CI2311" s="28">
        <f t="shared" si="8543"/>
        <v>311368.59399999992</v>
      </c>
      <c r="CJ2311" s="28">
        <f t="shared" si="8541"/>
        <v>728828.8</v>
      </c>
      <c r="CK2311" s="28">
        <f t="shared" si="8587"/>
        <v>0</v>
      </c>
      <c r="CL2311" s="28">
        <f t="shared" si="8544"/>
        <v>728828.8</v>
      </c>
      <c r="CM2311" s="28">
        <f t="shared" si="8587"/>
        <v>0</v>
      </c>
      <c r="CN2311" s="15"/>
      <c r="CO2311" s="30"/>
      <c r="CQ2311" s="31" t="s">
        <v>27</v>
      </c>
    </row>
    <row r="2312" spans="1:99" ht="78" x14ac:dyDescent="0.3">
      <c r="A2312" s="36" t="s">
        <v>1336</v>
      </c>
      <c r="B2312" s="36"/>
      <c r="C2312" s="36"/>
      <c r="D2312" s="36"/>
      <c r="E2312" s="33" t="s">
        <v>1337</v>
      </c>
      <c r="F2312" s="22">
        <f t="shared" ref="F2312:K2312" si="8588">F2313+F2317</f>
        <v>838044</v>
      </c>
      <c r="G2312" s="22">
        <f t="shared" si="8588"/>
        <v>743692.39999999991</v>
      </c>
      <c r="H2312" s="22">
        <f t="shared" si="8588"/>
        <v>734709.8</v>
      </c>
      <c r="I2312" s="22">
        <f t="shared" si="8588"/>
        <v>-2043</v>
      </c>
      <c r="J2312" s="22">
        <f t="shared" si="8588"/>
        <v>-313979.38899999997</v>
      </c>
      <c r="K2312" s="22">
        <f t="shared" si="8588"/>
        <v>-5881</v>
      </c>
      <c r="L2312" s="22">
        <f t="shared" si="8459"/>
        <v>836001</v>
      </c>
      <c r="M2312" s="22">
        <f t="shared" si="8460"/>
        <v>429713.01099999994</v>
      </c>
      <c r="N2312" s="22">
        <f t="shared" si="8461"/>
        <v>728828.8</v>
      </c>
      <c r="O2312" s="22">
        <f>O2313+O2317</f>
        <v>7747.2150000000001</v>
      </c>
      <c r="P2312" s="22">
        <f>P2313+P2317</f>
        <v>0</v>
      </c>
      <c r="Q2312" s="22">
        <f>Q2313+Q2317</f>
        <v>0</v>
      </c>
      <c r="R2312" s="22">
        <f t="shared" si="8462"/>
        <v>843748.21499999997</v>
      </c>
      <c r="S2312" s="22">
        <f t="shared" si="8463"/>
        <v>429713.01099999994</v>
      </c>
      <c r="T2312" s="22">
        <f t="shared" si="8464"/>
        <v>728828.8</v>
      </c>
      <c r="U2312" s="22">
        <f>U2313+U2317</f>
        <v>0</v>
      </c>
      <c r="V2312" s="22">
        <f>V2313+V2317</f>
        <v>0</v>
      </c>
      <c r="W2312" s="22">
        <f>W2313+W2317</f>
        <v>0</v>
      </c>
      <c r="X2312" s="22">
        <f t="shared" si="8465"/>
        <v>843748.21499999997</v>
      </c>
      <c r="Y2312" s="22">
        <f t="shared" si="8466"/>
        <v>429713.01099999994</v>
      </c>
      <c r="Z2312" s="22">
        <f t="shared" si="8467"/>
        <v>728828.8</v>
      </c>
      <c r="AA2312" s="22">
        <f>AA2313+AA2317</f>
        <v>0</v>
      </c>
      <c r="AB2312" s="22">
        <f>AB2313+AB2317</f>
        <v>0</v>
      </c>
      <c r="AC2312" s="22">
        <f>AC2313+AC2317</f>
        <v>0</v>
      </c>
      <c r="AD2312" s="22">
        <f t="shared" si="8468"/>
        <v>843748.21499999997</v>
      </c>
      <c r="AE2312" s="22">
        <f t="shared" si="8469"/>
        <v>429713.01099999994</v>
      </c>
      <c r="AF2312" s="22">
        <f t="shared" si="8470"/>
        <v>728828.8</v>
      </c>
      <c r="AG2312" s="22">
        <f>AG2313+AG2317</f>
        <v>0</v>
      </c>
      <c r="AH2312" s="22">
        <f>AH2313+AH2317</f>
        <v>0</v>
      </c>
      <c r="AI2312" s="22">
        <f>AI2313+AI2317</f>
        <v>0</v>
      </c>
      <c r="AJ2312" s="22">
        <f t="shared" si="8471"/>
        <v>843748.21499999997</v>
      </c>
      <c r="AK2312" s="22">
        <f t="shared" si="8472"/>
        <v>429713.01099999994</v>
      </c>
      <c r="AL2312" s="22">
        <f t="shared" si="8473"/>
        <v>728828.8</v>
      </c>
      <c r="AM2312" s="22">
        <f>AM2313+AM2317</f>
        <v>0</v>
      </c>
      <c r="AN2312" s="22">
        <f>AN2313+AN2317</f>
        <v>2239.1350000000002</v>
      </c>
      <c r="AO2312" s="22">
        <f>AO2313+AO2317</f>
        <v>26074.239000000001</v>
      </c>
      <c r="AP2312" s="22">
        <f t="shared" si="8474"/>
        <v>843748.21499999997</v>
      </c>
      <c r="AQ2312" s="22">
        <f t="shared" si="8475"/>
        <v>431952.14599999995</v>
      </c>
      <c r="AR2312" s="22">
        <f t="shared" si="8476"/>
        <v>754903.03900000011</v>
      </c>
      <c r="AS2312" s="22">
        <f>AS2313+AS2317</f>
        <v>0</v>
      </c>
      <c r="AT2312" s="22">
        <f>AT2313+AT2317</f>
        <v>-2239.1350000000002</v>
      </c>
      <c r="AU2312" s="22">
        <f>AU2313+AU2317</f>
        <v>-26074.239000000001</v>
      </c>
      <c r="AV2312" s="22">
        <f t="shared" si="8477"/>
        <v>843748.21499999997</v>
      </c>
      <c r="AW2312" s="22">
        <f t="shared" si="8478"/>
        <v>429713.01099999994</v>
      </c>
      <c r="AX2312" s="22">
        <f t="shared" si="8479"/>
        <v>728828.8</v>
      </c>
      <c r="AY2312" s="22">
        <f>AY2313+AY2317</f>
        <v>-38868.550000000003</v>
      </c>
      <c r="AZ2312" s="22">
        <f>AZ2313+AZ2317</f>
        <v>-1914</v>
      </c>
      <c r="BA2312" s="22">
        <f>BA2313+BA2317</f>
        <v>0</v>
      </c>
      <c r="BB2312" s="22">
        <f t="shared" si="8480"/>
        <v>804879.66499999992</v>
      </c>
      <c r="BC2312" s="22">
        <f t="shared" si="8481"/>
        <v>427799.01099999994</v>
      </c>
      <c r="BD2312" s="22">
        <f t="shared" si="8482"/>
        <v>728828.8</v>
      </c>
      <c r="BE2312" s="22">
        <f>BE2313+BE2317</f>
        <v>0</v>
      </c>
      <c r="BF2312" s="22">
        <f>BF2313+BF2317</f>
        <v>0</v>
      </c>
      <c r="BG2312" s="22">
        <f>BG2313+BG2317</f>
        <v>0</v>
      </c>
      <c r="BH2312" s="22">
        <f t="shared" si="8483"/>
        <v>804879.66499999992</v>
      </c>
      <c r="BI2312" s="22">
        <f t="shared" si="8484"/>
        <v>427799.01099999994</v>
      </c>
      <c r="BJ2312" s="22">
        <f t="shared" si="8485"/>
        <v>728828.8</v>
      </c>
      <c r="BK2312" s="22">
        <f>BK2313+BK2317</f>
        <v>0</v>
      </c>
      <c r="BL2312" s="22">
        <f>BL2313+BL2317</f>
        <v>-116430.417</v>
      </c>
      <c r="BM2312" s="22">
        <f>BM2313+BM2317</f>
        <v>0</v>
      </c>
      <c r="BN2312" s="22">
        <f t="shared" si="8486"/>
        <v>804879.66499999992</v>
      </c>
      <c r="BO2312" s="22">
        <f t="shared" si="8487"/>
        <v>311368.59399999992</v>
      </c>
      <c r="BP2312" s="22">
        <f t="shared" si="8488"/>
        <v>728828.8</v>
      </c>
      <c r="BQ2312" s="22">
        <f>BQ2313+BQ2317</f>
        <v>0</v>
      </c>
      <c r="BR2312" s="22">
        <f>BR2313+BR2317</f>
        <v>0</v>
      </c>
      <c r="BS2312" s="22">
        <f t="shared" si="8489"/>
        <v>804879.66499999992</v>
      </c>
      <c r="BT2312" s="22">
        <f t="shared" si="8490"/>
        <v>311368.59399999992</v>
      </c>
      <c r="BU2312" s="22">
        <f t="shared" si="8491"/>
        <v>728828.8</v>
      </c>
      <c r="BV2312" s="22">
        <f>BV2313+BV2317</f>
        <v>0</v>
      </c>
      <c r="BW2312" s="22">
        <f>BW2313+BW2317</f>
        <v>0</v>
      </c>
      <c r="BX2312" s="22">
        <f t="shared" si="8492"/>
        <v>804879.66499999992</v>
      </c>
      <c r="BY2312" s="22">
        <f t="shared" si="8493"/>
        <v>311368.59399999992</v>
      </c>
      <c r="BZ2312" s="22">
        <f t="shared" si="8494"/>
        <v>728828.8</v>
      </c>
      <c r="CA2312" s="22">
        <f>CA2313+CA2317</f>
        <v>-8457.4490000000005</v>
      </c>
      <c r="CB2312" s="22">
        <f>CB2313+CB2317</f>
        <v>0</v>
      </c>
      <c r="CC2312" s="22">
        <f>CC2313+CC2317</f>
        <v>0</v>
      </c>
      <c r="CD2312" s="22">
        <f t="shared" si="8539"/>
        <v>796422.2159999999</v>
      </c>
      <c r="CE2312" s="22">
        <f>CE2313+CE2317</f>
        <v>0</v>
      </c>
      <c r="CF2312" s="34">
        <f t="shared" si="8542"/>
        <v>796422.2159999999</v>
      </c>
      <c r="CG2312" s="22">
        <f t="shared" si="8540"/>
        <v>311368.59399999992</v>
      </c>
      <c r="CH2312" s="22">
        <f>CH2313+CH2317</f>
        <v>0</v>
      </c>
      <c r="CI2312" s="22">
        <f t="shared" si="8543"/>
        <v>311368.59399999992</v>
      </c>
      <c r="CJ2312" s="22">
        <f t="shared" si="8541"/>
        <v>728828.8</v>
      </c>
      <c r="CK2312" s="22">
        <f>CK2313+CK2317</f>
        <v>0</v>
      </c>
      <c r="CL2312" s="22">
        <f t="shared" si="8544"/>
        <v>728828.8</v>
      </c>
      <c r="CM2312" s="22">
        <f>CM2313+CM2317</f>
        <v>0</v>
      </c>
      <c r="CN2312" s="15"/>
      <c r="CO2312" s="35"/>
      <c r="CR2312" s="5" t="s">
        <v>28</v>
      </c>
    </row>
    <row r="2313" spans="1:99" ht="31.2" x14ac:dyDescent="0.3">
      <c r="A2313" s="36" t="s">
        <v>1338</v>
      </c>
      <c r="B2313" s="36"/>
      <c r="C2313" s="36"/>
      <c r="D2313" s="36"/>
      <c r="E2313" s="33" t="s">
        <v>1339</v>
      </c>
      <c r="F2313" s="22">
        <f t="shared" ref="F2313:F2319" si="8589">F2314</f>
        <v>267314</v>
      </c>
      <c r="G2313" s="22">
        <f t="shared" ref="G2313:G2319" si="8590">G2314</f>
        <v>285593.8</v>
      </c>
      <c r="H2313" s="22">
        <f t="shared" ref="H2313:H2319" si="8591">H2314</f>
        <v>300000</v>
      </c>
      <c r="I2313" s="22">
        <f t="shared" ref="I2313:I2319" si="8592">I2314</f>
        <v>-2043</v>
      </c>
      <c r="J2313" s="22">
        <f t="shared" ref="J2313:J2319" si="8593">J2314</f>
        <v>-33888.1</v>
      </c>
      <c r="K2313" s="22">
        <f t="shared" ref="K2313:K2319" si="8594">K2314</f>
        <v>-5881</v>
      </c>
      <c r="L2313" s="22">
        <f t="shared" si="8459"/>
        <v>265271</v>
      </c>
      <c r="M2313" s="22">
        <f t="shared" si="8460"/>
        <v>251705.69999999998</v>
      </c>
      <c r="N2313" s="22">
        <f t="shared" si="8461"/>
        <v>294119</v>
      </c>
      <c r="O2313" s="22">
        <f t="shared" ref="O2313:O2319" si="8595">O2314</f>
        <v>7747.2150000000001</v>
      </c>
      <c r="P2313" s="22">
        <f t="shared" ref="P2313:P2319" si="8596">P2314</f>
        <v>0</v>
      </c>
      <c r="Q2313" s="22">
        <f t="shared" ref="Q2313:Q2319" si="8597">Q2314</f>
        <v>0</v>
      </c>
      <c r="R2313" s="22">
        <f t="shared" si="8462"/>
        <v>273018.21500000003</v>
      </c>
      <c r="S2313" s="22">
        <f t="shared" si="8463"/>
        <v>251705.69999999998</v>
      </c>
      <c r="T2313" s="22">
        <f t="shared" si="8464"/>
        <v>294119</v>
      </c>
      <c r="U2313" s="22">
        <f t="shared" ref="U2313:U2319" si="8598">U2314</f>
        <v>0</v>
      </c>
      <c r="V2313" s="22">
        <f t="shared" ref="V2313:V2319" si="8599">V2314</f>
        <v>0</v>
      </c>
      <c r="W2313" s="22">
        <f t="shared" ref="W2313:W2319" si="8600">W2314</f>
        <v>0</v>
      </c>
      <c r="X2313" s="22">
        <f t="shared" si="8465"/>
        <v>273018.21500000003</v>
      </c>
      <c r="Y2313" s="22">
        <f t="shared" si="8466"/>
        <v>251705.69999999998</v>
      </c>
      <c r="Z2313" s="22">
        <f t="shared" si="8467"/>
        <v>294119</v>
      </c>
      <c r="AA2313" s="22">
        <f t="shared" ref="AA2313:AA2319" si="8601">AA2314</f>
        <v>0</v>
      </c>
      <c r="AB2313" s="22">
        <f t="shared" ref="AB2313:AB2319" si="8602">AB2314</f>
        <v>0</v>
      </c>
      <c r="AC2313" s="22">
        <f t="shared" ref="AC2313:AC2319" si="8603">AC2314</f>
        <v>0</v>
      </c>
      <c r="AD2313" s="22">
        <f t="shared" si="8468"/>
        <v>273018.21500000003</v>
      </c>
      <c r="AE2313" s="22">
        <f t="shared" si="8469"/>
        <v>251705.69999999998</v>
      </c>
      <c r="AF2313" s="22">
        <f t="shared" si="8470"/>
        <v>294119</v>
      </c>
      <c r="AG2313" s="22">
        <f t="shared" ref="AG2313:AG2319" si="8604">AG2314</f>
        <v>0</v>
      </c>
      <c r="AH2313" s="22">
        <f t="shared" ref="AH2313:AH2319" si="8605">AH2314</f>
        <v>0</v>
      </c>
      <c r="AI2313" s="22">
        <f t="shared" ref="AI2313:AI2319" si="8606">AI2314</f>
        <v>0</v>
      </c>
      <c r="AJ2313" s="22">
        <f t="shared" si="8471"/>
        <v>273018.21500000003</v>
      </c>
      <c r="AK2313" s="22">
        <f t="shared" si="8472"/>
        <v>251705.69999999998</v>
      </c>
      <c r="AL2313" s="22">
        <f t="shared" si="8473"/>
        <v>294119</v>
      </c>
      <c r="AM2313" s="22">
        <f t="shared" ref="AM2313:AM2319" si="8607">AM2314</f>
        <v>0</v>
      </c>
      <c r="AN2313" s="22">
        <f t="shared" ref="AN2313:AN2319" si="8608">AN2314</f>
        <v>2239.1350000000002</v>
      </c>
      <c r="AO2313" s="22">
        <f t="shared" ref="AO2313:AO2319" si="8609">AO2314</f>
        <v>26074.239000000001</v>
      </c>
      <c r="AP2313" s="22">
        <f t="shared" si="8474"/>
        <v>273018.21500000003</v>
      </c>
      <c r="AQ2313" s="22">
        <f t="shared" si="8475"/>
        <v>253944.83499999999</v>
      </c>
      <c r="AR2313" s="22">
        <f t="shared" si="8476"/>
        <v>320193.239</v>
      </c>
      <c r="AS2313" s="22">
        <f t="shared" ref="AS2313:AS2319" si="8610">AS2314</f>
        <v>0</v>
      </c>
      <c r="AT2313" s="22">
        <f t="shared" ref="AT2313:AT2319" si="8611">AT2314</f>
        <v>-2239.1350000000002</v>
      </c>
      <c r="AU2313" s="22">
        <f t="shared" ref="AU2313:AU2319" si="8612">AU2314</f>
        <v>-26074.239000000001</v>
      </c>
      <c r="AV2313" s="22">
        <f t="shared" si="8477"/>
        <v>273018.21500000003</v>
      </c>
      <c r="AW2313" s="22">
        <f t="shared" si="8478"/>
        <v>251705.69999999998</v>
      </c>
      <c r="AX2313" s="22">
        <f t="shared" si="8479"/>
        <v>294119</v>
      </c>
      <c r="AY2313" s="22">
        <f t="shared" ref="AY2313:AY2319" si="8613">AY2314</f>
        <v>0</v>
      </c>
      <c r="AZ2313" s="22">
        <f t="shared" ref="AZ2313:AZ2319" si="8614">AZ2314</f>
        <v>0</v>
      </c>
      <c r="BA2313" s="22">
        <f t="shared" ref="BA2313:BA2319" si="8615">BA2314</f>
        <v>0</v>
      </c>
      <c r="BB2313" s="22">
        <f t="shared" si="8480"/>
        <v>273018.21500000003</v>
      </c>
      <c r="BC2313" s="22">
        <f t="shared" si="8481"/>
        <v>251705.69999999998</v>
      </c>
      <c r="BD2313" s="22">
        <f t="shared" si="8482"/>
        <v>294119</v>
      </c>
      <c r="BE2313" s="22">
        <f t="shared" ref="BE2313:BE2319" si="8616">BE2314</f>
        <v>0</v>
      </c>
      <c r="BF2313" s="22">
        <f t="shared" ref="BF2313:BF2319" si="8617">BF2314</f>
        <v>0</v>
      </c>
      <c r="BG2313" s="22">
        <f t="shared" ref="BG2313:BG2319" si="8618">BG2314</f>
        <v>0</v>
      </c>
      <c r="BH2313" s="22">
        <f t="shared" si="8483"/>
        <v>273018.21500000003</v>
      </c>
      <c r="BI2313" s="22">
        <f t="shared" si="8484"/>
        <v>251705.69999999998</v>
      </c>
      <c r="BJ2313" s="22">
        <f t="shared" si="8485"/>
        <v>294119</v>
      </c>
      <c r="BK2313" s="22">
        <f t="shared" ref="BK2313:BK2319" si="8619">BK2314</f>
        <v>0</v>
      </c>
      <c r="BL2313" s="22">
        <f t="shared" ref="BL2313:BL2319" si="8620">BL2314</f>
        <v>0</v>
      </c>
      <c r="BM2313" s="22">
        <f t="shared" ref="BM2313:BM2319" si="8621">BM2314</f>
        <v>0</v>
      </c>
      <c r="BN2313" s="22">
        <f t="shared" si="8486"/>
        <v>273018.21500000003</v>
      </c>
      <c r="BO2313" s="22">
        <f t="shared" si="8487"/>
        <v>251705.69999999998</v>
      </c>
      <c r="BP2313" s="22">
        <f t="shared" si="8488"/>
        <v>294119</v>
      </c>
      <c r="BQ2313" s="22">
        <f t="shared" ref="BQ2313:BQ2319" si="8622">BQ2314</f>
        <v>0</v>
      </c>
      <c r="BR2313" s="22">
        <f t="shared" ref="BR2313:BR2319" si="8623">BR2314</f>
        <v>0</v>
      </c>
      <c r="BS2313" s="22">
        <f t="shared" si="8489"/>
        <v>273018.21500000003</v>
      </c>
      <c r="BT2313" s="22">
        <f t="shared" si="8490"/>
        <v>251705.69999999998</v>
      </c>
      <c r="BU2313" s="22">
        <f t="shared" si="8491"/>
        <v>294119</v>
      </c>
      <c r="BV2313" s="22">
        <f t="shared" ref="BV2313:BV2319" si="8624">BV2314</f>
        <v>0</v>
      </c>
      <c r="BW2313" s="22">
        <f t="shared" ref="BW2313:BW2319" si="8625">BW2314</f>
        <v>0</v>
      </c>
      <c r="BX2313" s="22">
        <f t="shared" si="8492"/>
        <v>273018.21500000003</v>
      </c>
      <c r="BY2313" s="22">
        <f t="shared" si="8493"/>
        <v>251705.69999999998</v>
      </c>
      <c r="BZ2313" s="22">
        <f t="shared" si="8494"/>
        <v>294119</v>
      </c>
      <c r="CA2313" s="22">
        <f t="shared" ref="CA2313:CA2319" si="8626">CA2314</f>
        <v>0</v>
      </c>
      <c r="CB2313" s="22">
        <f t="shared" ref="CB2313:CB2319" si="8627">CB2314</f>
        <v>0</v>
      </c>
      <c r="CC2313" s="22">
        <f t="shared" ref="CC2313:CC2319" si="8628">CC2314</f>
        <v>0</v>
      </c>
      <c r="CD2313" s="22">
        <f t="shared" si="8539"/>
        <v>273018.21500000003</v>
      </c>
      <c r="CE2313" s="22">
        <f t="shared" ref="CE2313:CE2319" si="8629">CE2314</f>
        <v>0</v>
      </c>
      <c r="CF2313" s="34">
        <f t="shared" si="8542"/>
        <v>273018.21500000003</v>
      </c>
      <c r="CG2313" s="22">
        <f t="shared" si="8540"/>
        <v>251705.69999999998</v>
      </c>
      <c r="CH2313" s="22">
        <f t="shared" ref="CH2313:CM2319" si="8630">CH2314</f>
        <v>0</v>
      </c>
      <c r="CI2313" s="22">
        <f t="shared" si="8543"/>
        <v>251705.69999999998</v>
      </c>
      <c r="CJ2313" s="22">
        <f t="shared" si="8541"/>
        <v>294119</v>
      </c>
      <c r="CK2313" s="22">
        <f t="shared" si="8630"/>
        <v>0</v>
      </c>
      <c r="CL2313" s="22">
        <f t="shared" si="8544"/>
        <v>294119</v>
      </c>
      <c r="CM2313" s="22">
        <f t="shared" si="8630"/>
        <v>0</v>
      </c>
      <c r="CN2313" s="15"/>
      <c r="CO2313" s="35"/>
      <c r="CU2313" s="5" t="s">
        <v>31</v>
      </c>
    </row>
    <row r="2314" spans="1:99" ht="31.2" x14ac:dyDescent="0.3">
      <c r="A2314" s="36" t="s">
        <v>1338</v>
      </c>
      <c r="B2314" s="16">
        <v>200</v>
      </c>
      <c r="C2314" s="32"/>
      <c r="D2314" s="32"/>
      <c r="E2314" s="33" t="s">
        <v>40</v>
      </c>
      <c r="F2314" s="22">
        <f t="shared" si="8589"/>
        <v>267314</v>
      </c>
      <c r="G2314" s="22">
        <f t="shared" si="8590"/>
        <v>285593.8</v>
      </c>
      <c r="H2314" s="22">
        <f t="shared" si="8591"/>
        <v>300000</v>
      </c>
      <c r="I2314" s="22">
        <f t="shared" si="8592"/>
        <v>-2043</v>
      </c>
      <c r="J2314" s="22">
        <f t="shared" si="8593"/>
        <v>-33888.1</v>
      </c>
      <c r="K2314" s="22">
        <f t="shared" si="8594"/>
        <v>-5881</v>
      </c>
      <c r="L2314" s="22">
        <f t="shared" si="8459"/>
        <v>265271</v>
      </c>
      <c r="M2314" s="22">
        <f t="shared" si="8460"/>
        <v>251705.69999999998</v>
      </c>
      <c r="N2314" s="22">
        <f t="shared" si="8461"/>
        <v>294119</v>
      </c>
      <c r="O2314" s="22">
        <f t="shared" si="8595"/>
        <v>7747.2150000000001</v>
      </c>
      <c r="P2314" s="22">
        <f t="shared" si="8596"/>
        <v>0</v>
      </c>
      <c r="Q2314" s="22">
        <f t="shared" si="8597"/>
        <v>0</v>
      </c>
      <c r="R2314" s="22">
        <f t="shared" si="8462"/>
        <v>273018.21500000003</v>
      </c>
      <c r="S2314" s="22">
        <f t="shared" si="8463"/>
        <v>251705.69999999998</v>
      </c>
      <c r="T2314" s="22">
        <f t="shared" si="8464"/>
        <v>294119</v>
      </c>
      <c r="U2314" s="22">
        <f t="shared" si="8598"/>
        <v>0</v>
      </c>
      <c r="V2314" s="22">
        <f t="shared" si="8599"/>
        <v>0</v>
      </c>
      <c r="W2314" s="22">
        <f t="shared" si="8600"/>
        <v>0</v>
      </c>
      <c r="X2314" s="22">
        <f t="shared" si="8465"/>
        <v>273018.21500000003</v>
      </c>
      <c r="Y2314" s="22">
        <f t="shared" si="8466"/>
        <v>251705.69999999998</v>
      </c>
      <c r="Z2314" s="22">
        <f t="shared" si="8467"/>
        <v>294119</v>
      </c>
      <c r="AA2314" s="22">
        <f t="shared" si="8601"/>
        <v>0</v>
      </c>
      <c r="AB2314" s="22">
        <f t="shared" si="8602"/>
        <v>0</v>
      </c>
      <c r="AC2314" s="22">
        <f t="shared" si="8603"/>
        <v>0</v>
      </c>
      <c r="AD2314" s="22">
        <f t="shared" si="8468"/>
        <v>273018.21500000003</v>
      </c>
      <c r="AE2314" s="22">
        <f t="shared" si="8469"/>
        <v>251705.69999999998</v>
      </c>
      <c r="AF2314" s="22">
        <f t="shared" si="8470"/>
        <v>294119</v>
      </c>
      <c r="AG2314" s="22">
        <f t="shared" si="8604"/>
        <v>0</v>
      </c>
      <c r="AH2314" s="22">
        <f t="shared" si="8605"/>
        <v>0</v>
      </c>
      <c r="AI2314" s="22">
        <f t="shared" si="8606"/>
        <v>0</v>
      </c>
      <c r="AJ2314" s="22">
        <f t="shared" si="8471"/>
        <v>273018.21500000003</v>
      </c>
      <c r="AK2314" s="22">
        <f t="shared" si="8472"/>
        <v>251705.69999999998</v>
      </c>
      <c r="AL2314" s="22">
        <f t="shared" si="8473"/>
        <v>294119</v>
      </c>
      <c r="AM2314" s="22">
        <f t="shared" si="8607"/>
        <v>0</v>
      </c>
      <c r="AN2314" s="22">
        <f t="shared" si="8608"/>
        <v>2239.1350000000002</v>
      </c>
      <c r="AO2314" s="22">
        <f t="shared" si="8609"/>
        <v>26074.239000000001</v>
      </c>
      <c r="AP2314" s="22">
        <f t="shared" si="8474"/>
        <v>273018.21500000003</v>
      </c>
      <c r="AQ2314" s="22">
        <f t="shared" si="8475"/>
        <v>253944.83499999999</v>
      </c>
      <c r="AR2314" s="22">
        <f t="shared" si="8476"/>
        <v>320193.239</v>
      </c>
      <c r="AS2314" s="22">
        <f t="shared" si="8610"/>
        <v>0</v>
      </c>
      <c r="AT2314" s="22">
        <f t="shared" si="8611"/>
        <v>-2239.1350000000002</v>
      </c>
      <c r="AU2314" s="22">
        <f t="shared" si="8612"/>
        <v>-26074.239000000001</v>
      </c>
      <c r="AV2314" s="22">
        <f t="shared" si="8477"/>
        <v>273018.21500000003</v>
      </c>
      <c r="AW2314" s="22">
        <f t="shared" si="8478"/>
        <v>251705.69999999998</v>
      </c>
      <c r="AX2314" s="22">
        <f t="shared" si="8479"/>
        <v>294119</v>
      </c>
      <c r="AY2314" s="22">
        <f t="shared" si="8613"/>
        <v>0</v>
      </c>
      <c r="AZ2314" s="22">
        <f t="shared" si="8614"/>
        <v>0</v>
      </c>
      <c r="BA2314" s="22">
        <f t="shared" si="8615"/>
        <v>0</v>
      </c>
      <c r="BB2314" s="22">
        <f t="shared" si="8480"/>
        <v>273018.21500000003</v>
      </c>
      <c r="BC2314" s="22">
        <f t="shared" si="8481"/>
        <v>251705.69999999998</v>
      </c>
      <c r="BD2314" s="22">
        <f t="shared" si="8482"/>
        <v>294119</v>
      </c>
      <c r="BE2314" s="22">
        <f t="shared" si="8616"/>
        <v>0</v>
      </c>
      <c r="BF2314" s="22">
        <f t="shared" si="8617"/>
        <v>0</v>
      </c>
      <c r="BG2314" s="22">
        <f t="shared" si="8618"/>
        <v>0</v>
      </c>
      <c r="BH2314" s="22">
        <f t="shared" si="8483"/>
        <v>273018.21500000003</v>
      </c>
      <c r="BI2314" s="22">
        <f t="shared" si="8484"/>
        <v>251705.69999999998</v>
      </c>
      <c r="BJ2314" s="22">
        <f t="shared" si="8485"/>
        <v>294119</v>
      </c>
      <c r="BK2314" s="22">
        <f t="shared" si="8619"/>
        <v>0</v>
      </c>
      <c r="BL2314" s="22">
        <f t="shared" si="8620"/>
        <v>0</v>
      </c>
      <c r="BM2314" s="22">
        <f t="shared" si="8621"/>
        <v>0</v>
      </c>
      <c r="BN2314" s="22">
        <f t="shared" si="8486"/>
        <v>273018.21500000003</v>
      </c>
      <c r="BO2314" s="22">
        <f t="shared" si="8487"/>
        <v>251705.69999999998</v>
      </c>
      <c r="BP2314" s="22">
        <f t="shared" si="8488"/>
        <v>294119</v>
      </c>
      <c r="BQ2314" s="22">
        <f t="shared" si="8622"/>
        <v>0</v>
      </c>
      <c r="BR2314" s="22">
        <f t="shared" si="8623"/>
        <v>0</v>
      </c>
      <c r="BS2314" s="22">
        <f t="shared" si="8489"/>
        <v>273018.21500000003</v>
      </c>
      <c r="BT2314" s="22">
        <f t="shared" si="8490"/>
        <v>251705.69999999998</v>
      </c>
      <c r="BU2314" s="22">
        <f t="shared" si="8491"/>
        <v>294119</v>
      </c>
      <c r="BV2314" s="22">
        <f t="shared" si="8624"/>
        <v>0</v>
      </c>
      <c r="BW2314" s="22">
        <f t="shared" si="8625"/>
        <v>0</v>
      </c>
      <c r="BX2314" s="22">
        <f t="shared" si="8492"/>
        <v>273018.21500000003</v>
      </c>
      <c r="BY2314" s="22">
        <f t="shared" si="8493"/>
        <v>251705.69999999998</v>
      </c>
      <c r="BZ2314" s="22">
        <f t="shared" si="8494"/>
        <v>294119</v>
      </c>
      <c r="CA2314" s="22">
        <f t="shared" si="8626"/>
        <v>0</v>
      </c>
      <c r="CB2314" s="22">
        <f t="shared" si="8627"/>
        <v>0</v>
      </c>
      <c r="CC2314" s="22">
        <f t="shared" si="8628"/>
        <v>0</v>
      </c>
      <c r="CD2314" s="22">
        <f t="shared" si="8539"/>
        <v>273018.21500000003</v>
      </c>
      <c r="CE2314" s="22">
        <f t="shared" si="8629"/>
        <v>0</v>
      </c>
      <c r="CF2314" s="34">
        <f t="shared" si="8542"/>
        <v>273018.21500000003</v>
      </c>
      <c r="CG2314" s="22">
        <f t="shared" si="8540"/>
        <v>251705.69999999998</v>
      </c>
      <c r="CH2314" s="22">
        <f t="shared" si="8630"/>
        <v>0</v>
      </c>
      <c r="CI2314" s="22">
        <f t="shared" si="8543"/>
        <v>251705.69999999998</v>
      </c>
      <c r="CJ2314" s="22">
        <f t="shared" si="8541"/>
        <v>294119</v>
      </c>
      <c r="CK2314" s="22">
        <f t="shared" si="8630"/>
        <v>0</v>
      </c>
      <c r="CL2314" s="22">
        <f t="shared" si="8544"/>
        <v>294119</v>
      </c>
      <c r="CM2314" s="22">
        <f t="shared" si="8630"/>
        <v>0</v>
      </c>
      <c r="CN2314" s="15"/>
      <c r="CO2314" s="35"/>
      <c r="CS2314" s="5" t="s">
        <v>29</v>
      </c>
    </row>
    <row r="2315" spans="1:99" ht="46.8" x14ac:dyDescent="0.3">
      <c r="A2315" s="36" t="s">
        <v>1338</v>
      </c>
      <c r="B2315" s="16">
        <v>240</v>
      </c>
      <c r="C2315" s="32"/>
      <c r="D2315" s="32"/>
      <c r="E2315" s="33" t="s">
        <v>41</v>
      </c>
      <c r="F2315" s="22">
        <f t="shared" si="8589"/>
        <v>267314</v>
      </c>
      <c r="G2315" s="22">
        <f t="shared" si="8590"/>
        <v>285593.8</v>
      </c>
      <c r="H2315" s="22">
        <f t="shared" si="8591"/>
        <v>300000</v>
      </c>
      <c r="I2315" s="22">
        <f t="shared" si="8592"/>
        <v>-2043</v>
      </c>
      <c r="J2315" s="22">
        <f t="shared" si="8593"/>
        <v>-33888.1</v>
      </c>
      <c r="K2315" s="22">
        <f t="shared" si="8594"/>
        <v>-5881</v>
      </c>
      <c r="L2315" s="22">
        <f t="shared" si="8459"/>
        <v>265271</v>
      </c>
      <c r="M2315" s="22">
        <f t="shared" si="8460"/>
        <v>251705.69999999998</v>
      </c>
      <c r="N2315" s="22">
        <f t="shared" si="8461"/>
        <v>294119</v>
      </c>
      <c r="O2315" s="22">
        <f t="shared" si="8595"/>
        <v>7747.2150000000001</v>
      </c>
      <c r="P2315" s="22">
        <f t="shared" si="8596"/>
        <v>0</v>
      </c>
      <c r="Q2315" s="22">
        <f t="shared" si="8597"/>
        <v>0</v>
      </c>
      <c r="R2315" s="22">
        <f t="shared" si="8462"/>
        <v>273018.21500000003</v>
      </c>
      <c r="S2315" s="22">
        <f t="shared" si="8463"/>
        <v>251705.69999999998</v>
      </c>
      <c r="T2315" s="22">
        <f t="shared" si="8464"/>
        <v>294119</v>
      </c>
      <c r="U2315" s="22">
        <f t="shared" si="8598"/>
        <v>0</v>
      </c>
      <c r="V2315" s="22">
        <f t="shared" si="8599"/>
        <v>0</v>
      </c>
      <c r="W2315" s="22">
        <f t="shared" si="8600"/>
        <v>0</v>
      </c>
      <c r="X2315" s="22">
        <f t="shared" si="8465"/>
        <v>273018.21500000003</v>
      </c>
      <c r="Y2315" s="22">
        <f t="shared" si="8466"/>
        <v>251705.69999999998</v>
      </c>
      <c r="Z2315" s="22">
        <f t="shared" si="8467"/>
        <v>294119</v>
      </c>
      <c r="AA2315" s="22">
        <f t="shared" si="8601"/>
        <v>0</v>
      </c>
      <c r="AB2315" s="22">
        <f t="shared" si="8602"/>
        <v>0</v>
      </c>
      <c r="AC2315" s="22">
        <f t="shared" si="8603"/>
        <v>0</v>
      </c>
      <c r="AD2315" s="22">
        <f t="shared" si="8468"/>
        <v>273018.21500000003</v>
      </c>
      <c r="AE2315" s="22">
        <f t="shared" si="8469"/>
        <v>251705.69999999998</v>
      </c>
      <c r="AF2315" s="22">
        <f t="shared" si="8470"/>
        <v>294119</v>
      </c>
      <c r="AG2315" s="22">
        <f t="shared" si="8604"/>
        <v>0</v>
      </c>
      <c r="AH2315" s="22">
        <f t="shared" si="8605"/>
        <v>0</v>
      </c>
      <c r="AI2315" s="22">
        <f t="shared" si="8606"/>
        <v>0</v>
      </c>
      <c r="AJ2315" s="22">
        <f t="shared" si="8471"/>
        <v>273018.21500000003</v>
      </c>
      <c r="AK2315" s="22">
        <f t="shared" si="8472"/>
        <v>251705.69999999998</v>
      </c>
      <c r="AL2315" s="22">
        <f t="shared" si="8473"/>
        <v>294119</v>
      </c>
      <c r="AM2315" s="22">
        <f t="shared" si="8607"/>
        <v>0</v>
      </c>
      <c r="AN2315" s="22">
        <f t="shared" si="8608"/>
        <v>2239.1350000000002</v>
      </c>
      <c r="AO2315" s="22">
        <f t="shared" si="8609"/>
        <v>26074.239000000001</v>
      </c>
      <c r="AP2315" s="22">
        <f t="shared" si="8474"/>
        <v>273018.21500000003</v>
      </c>
      <c r="AQ2315" s="22">
        <f t="shared" si="8475"/>
        <v>253944.83499999999</v>
      </c>
      <c r="AR2315" s="22">
        <f t="shared" si="8476"/>
        <v>320193.239</v>
      </c>
      <c r="AS2315" s="22">
        <f t="shared" si="8610"/>
        <v>0</v>
      </c>
      <c r="AT2315" s="22">
        <f t="shared" si="8611"/>
        <v>-2239.1350000000002</v>
      </c>
      <c r="AU2315" s="22">
        <f t="shared" si="8612"/>
        <v>-26074.239000000001</v>
      </c>
      <c r="AV2315" s="22">
        <f t="shared" si="8477"/>
        <v>273018.21500000003</v>
      </c>
      <c r="AW2315" s="22">
        <f t="shared" si="8478"/>
        <v>251705.69999999998</v>
      </c>
      <c r="AX2315" s="22">
        <f t="shared" si="8479"/>
        <v>294119</v>
      </c>
      <c r="AY2315" s="22">
        <f t="shared" si="8613"/>
        <v>0</v>
      </c>
      <c r="AZ2315" s="22">
        <f t="shared" si="8614"/>
        <v>0</v>
      </c>
      <c r="BA2315" s="22">
        <f t="shared" si="8615"/>
        <v>0</v>
      </c>
      <c r="BB2315" s="22">
        <f t="shared" si="8480"/>
        <v>273018.21500000003</v>
      </c>
      <c r="BC2315" s="22">
        <f t="shared" si="8481"/>
        <v>251705.69999999998</v>
      </c>
      <c r="BD2315" s="22">
        <f t="shared" si="8482"/>
        <v>294119</v>
      </c>
      <c r="BE2315" s="22">
        <f t="shared" si="8616"/>
        <v>0</v>
      </c>
      <c r="BF2315" s="22">
        <f t="shared" si="8617"/>
        <v>0</v>
      </c>
      <c r="BG2315" s="22">
        <f t="shared" si="8618"/>
        <v>0</v>
      </c>
      <c r="BH2315" s="22">
        <f t="shared" si="8483"/>
        <v>273018.21500000003</v>
      </c>
      <c r="BI2315" s="22">
        <f t="shared" si="8484"/>
        <v>251705.69999999998</v>
      </c>
      <c r="BJ2315" s="22">
        <f t="shared" si="8485"/>
        <v>294119</v>
      </c>
      <c r="BK2315" s="22">
        <f t="shared" si="8619"/>
        <v>0</v>
      </c>
      <c r="BL2315" s="22">
        <f t="shared" si="8620"/>
        <v>0</v>
      </c>
      <c r="BM2315" s="22">
        <f t="shared" si="8621"/>
        <v>0</v>
      </c>
      <c r="BN2315" s="22">
        <f t="shared" si="8486"/>
        <v>273018.21500000003</v>
      </c>
      <c r="BO2315" s="22">
        <f t="shared" si="8487"/>
        <v>251705.69999999998</v>
      </c>
      <c r="BP2315" s="22">
        <f t="shared" si="8488"/>
        <v>294119</v>
      </c>
      <c r="BQ2315" s="22">
        <f t="shared" si="8622"/>
        <v>0</v>
      </c>
      <c r="BR2315" s="22">
        <f t="shared" si="8623"/>
        <v>0</v>
      </c>
      <c r="BS2315" s="22">
        <f t="shared" si="8489"/>
        <v>273018.21500000003</v>
      </c>
      <c r="BT2315" s="22">
        <f t="shared" si="8490"/>
        <v>251705.69999999998</v>
      </c>
      <c r="BU2315" s="22">
        <f t="shared" si="8491"/>
        <v>294119</v>
      </c>
      <c r="BV2315" s="22">
        <f t="shared" si="8624"/>
        <v>0</v>
      </c>
      <c r="BW2315" s="22">
        <f t="shared" si="8625"/>
        <v>0</v>
      </c>
      <c r="BX2315" s="22">
        <f t="shared" si="8492"/>
        <v>273018.21500000003</v>
      </c>
      <c r="BY2315" s="22">
        <f t="shared" si="8493"/>
        <v>251705.69999999998</v>
      </c>
      <c r="BZ2315" s="22">
        <f t="shared" si="8494"/>
        <v>294119</v>
      </c>
      <c r="CA2315" s="22">
        <f t="shared" si="8626"/>
        <v>0</v>
      </c>
      <c r="CB2315" s="22">
        <f t="shared" si="8627"/>
        <v>0</v>
      </c>
      <c r="CC2315" s="22">
        <f t="shared" si="8628"/>
        <v>0</v>
      </c>
      <c r="CD2315" s="22">
        <f t="shared" si="8539"/>
        <v>273018.21500000003</v>
      </c>
      <c r="CE2315" s="22">
        <f t="shared" si="8629"/>
        <v>0</v>
      </c>
      <c r="CF2315" s="34">
        <f t="shared" si="8542"/>
        <v>273018.21500000003</v>
      </c>
      <c r="CG2315" s="22">
        <f t="shared" si="8540"/>
        <v>251705.69999999998</v>
      </c>
      <c r="CH2315" s="22">
        <f t="shared" si="8630"/>
        <v>0</v>
      </c>
      <c r="CI2315" s="22">
        <f t="shared" si="8543"/>
        <v>251705.69999999998</v>
      </c>
      <c r="CJ2315" s="22">
        <f t="shared" si="8541"/>
        <v>294119</v>
      </c>
      <c r="CK2315" s="22">
        <f t="shared" si="8630"/>
        <v>0</v>
      </c>
      <c r="CL2315" s="22">
        <f t="shared" si="8544"/>
        <v>294119</v>
      </c>
      <c r="CM2315" s="22">
        <f t="shared" si="8630"/>
        <v>0</v>
      </c>
      <c r="CN2315" s="15"/>
      <c r="CO2315" s="35"/>
      <c r="CT2315" s="5" t="s">
        <v>30</v>
      </c>
    </row>
    <row r="2316" spans="1:99" x14ac:dyDescent="0.3">
      <c r="A2316" s="36" t="s">
        <v>1338</v>
      </c>
      <c r="B2316" s="16">
        <v>240</v>
      </c>
      <c r="C2316" s="32" t="s">
        <v>395</v>
      </c>
      <c r="D2316" s="32" t="s">
        <v>105</v>
      </c>
      <c r="E2316" s="33" t="s">
        <v>681</v>
      </c>
      <c r="F2316" s="22">
        <v>267314</v>
      </c>
      <c r="G2316" s="22">
        <v>285593.8</v>
      </c>
      <c r="H2316" s="22">
        <v>300000</v>
      </c>
      <c r="I2316" s="22">
        <v>-2043</v>
      </c>
      <c r="J2316" s="22">
        <v>-33888.1</v>
      </c>
      <c r="K2316" s="22">
        <v>-5881</v>
      </c>
      <c r="L2316" s="22">
        <f t="shared" si="8459"/>
        <v>265271</v>
      </c>
      <c r="M2316" s="22">
        <f t="shared" si="8460"/>
        <v>251705.69999999998</v>
      </c>
      <c r="N2316" s="22">
        <f t="shared" si="8461"/>
        <v>294119</v>
      </c>
      <c r="O2316" s="22">
        <v>7747.2150000000001</v>
      </c>
      <c r="P2316" s="22"/>
      <c r="Q2316" s="22"/>
      <c r="R2316" s="22">
        <f t="shared" si="8462"/>
        <v>273018.21500000003</v>
      </c>
      <c r="S2316" s="22">
        <f t="shared" si="8463"/>
        <v>251705.69999999998</v>
      </c>
      <c r="T2316" s="22">
        <f t="shared" si="8464"/>
        <v>294119</v>
      </c>
      <c r="U2316" s="22"/>
      <c r="V2316" s="22"/>
      <c r="W2316" s="22"/>
      <c r="X2316" s="22">
        <f t="shared" si="8465"/>
        <v>273018.21500000003</v>
      </c>
      <c r="Y2316" s="22">
        <f t="shared" si="8466"/>
        <v>251705.69999999998</v>
      </c>
      <c r="Z2316" s="22">
        <f t="shared" si="8467"/>
        <v>294119</v>
      </c>
      <c r="AA2316" s="22"/>
      <c r="AB2316" s="22"/>
      <c r="AC2316" s="22"/>
      <c r="AD2316" s="22">
        <f t="shared" si="8468"/>
        <v>273018.21500000003</v>
      </c>
      <c r="AE2316" s="22">
        <f t="shared" si="8469"/>
        <v>251705.69999999998</v>
      </c>
      <c r="AF2316" s="22">
        <f t="shared" si="8470"/>
        <v>294119</v>
      </c>
      <c r="AG2316" s="22"/>
      <c r="AH2316" s="22"/>
      <c r="AI2316" s="22"/>
      <c r="AJ2316" s="22">
        <f t="shared" si="8471"/>
        <v>273018.21500000003</v>
      </c>
      <c r="AK2316" s="22">
        <f t="shared" si="8472"/>
        <v>251705.69999999998</v>
      </c>
      <c r="AL2316" s="22">
        <f t="shared" si="8473"/>
        <v>294119</v>
      </c>
      <c r="AM2316" s="22"/>
      <c r="AN2316" s="22">
        <v>2239.1350000000002</v>
      </c>
      <c r="AO2316" s="22">
        <v>26074.239000000001</v>
      </c>
      <c r="AP2316" s="22">
        <f t="shared" si="8474"/>
        <v>273018.21500000003</v>
      </c>
      <c r="AQ2316" s="22">
        <f t="shared" si="8475"/>
        <v>253944.83499999999</v>
      </c>
      <c r="AR2316" s="22">
        <f t="shared" si="8476"/>
        <v>320193.239</v>
      </c>
      <c r="AS2316" s="22"/>
      <c r="AT2316" s="22">
        <v>-2239.1350000000002</v>
      </c>
      <c r="AU2316" s="22">
        <v>-26074.239000000001</v>
      </c>
      <c r="AV2316" s="22">
        <f t="shared" si="8477"/>
        <v>273018.21500000003</v>
      </c>
      <c r="AW2316" s="22">
        <f t="shared" si="8478"/>
        <v>251705.69999999998</v>
      </c>
      <c r="AX2316" s="22">
        <f t="shared" si="8479"/>
        <v>294119</v>
      </c>
      <c r="AY2316" s="22"/>
      <c r="AZ2316" s="22"/>
      <c r="BA2316" s="22"/>
      <c r="BB2316" s="22">
        <f t="shared" si="8480"/>
        <v>273018.21500000003</v>
      </c>
      <c r="BC2316" s="22">
        <f t="shared" si="8481"/>
        <v>251705.69999999998</v>
      </c>
      <c r="BD2316" s="22">
        <f t="shared" si="8482"/>
        <v>294119</v>
      </c>
      <c r="BE2316" s="22"/>
      <c r="BF2316" s="22"/>
      <c r="BG2316" s="22"/>
      <c r="BH2316" s="22">
        <f t="shared" si="8483"/>
        <v>273018.21500000003</v>
      </c>
      <c r="BI2316" s="22">
        <f t="shared" si="8484"/>
        <v>251705.69999999998</v>
      </c>
      <c r="BJ2316" s="22">
        <f t="shared" si="8485"/>
        <v>294119</v>
      </c>
      <c r="BK2316" s="22"/>
      <c r="BL2316" s="22"/>
      <c r="BM2316" s="22"/>
      <c r="BN2316" s="22">
        <f t="shared" si="8486"/>
        <v>273018.21500000003</v>
      </c>
      <c r="BO2316" s="22">
        <f t="shared" si="8487"/>
        <v>251705.69999999998</v>
      </c>
      <c r="BP2316" s="22">
        <f t="shared" si="8488"/>
        <v>294119</v>
      </c>
      <c r="BQ2316" s="22"/>
      <c r="BR2316" s="22"/>
      <c r="BS2316" s="22">
        <f t="shared" si="8489"/>
        <v>273018.21500000003</v>
      </c>
      <c r="BT2316" s="22">
        <f t="shared" si="8490"/>
        <v>251705.69999999998</v>
      </c>
      <c r="BU2316" s="22">
        <f t="shared" si="8491"/>
        <v>294119</v>
      </c>
      <c r="BV2316" s="22"/>
      <c r="BW2316" s="22"/>
      <c r="BX2316" s="22">
        <f t="shared" si="8492"/>
        <v>273018.21500000003</v>
      </c>
      <c r="BY2316" s="22">
        <f t="shared" si="8493"/>
        <v>251705.69999999998</v>
      </c>
      <c r="BZ2316" s="22">
        <f t="shared" si="8494"/>
        <v>294119</v>
      </c>
      <c r="CA2316" s="22"/>
      <c r="CB2316" s="22"/>
      <c r="CC2316" s="22"/>
      <c r="CD2316" s="22">
        <f t="shared" si="8539"/>
        <v>273018.21500000003</v>
      </c>
      <c r="CE2316" s="22"/>
      <c r="CF2316" s="34">
        <f t="shared" si="8542"/>
        <v>273018.21500000003</v>
      </c>
      <c r="CG2316" s="22">
        <f t="shared" si="8540"/>
        <v>251705.69999999998</v>
      </c>
      <c r="CH2316" s="22"/>
      <c r="CI2316" s="22">
        <f t="shared" si="8543"/>
        <v>251705.69999999998</v>
      </c>
      <c r="CJ2316" s="22">
        <f t="shared" si="8541"/>
        <v>294119</v>
      </c>
      <c r="CK2316" s="22"/>
      <c r="CL2316" s="22">
        <f t="shared" si="8544"/>
        <v>294119</v>
      </c>
      <c r="CM2316" s="22"/>
      <c r="CN2316" s="15"/>
      <c r="CO2316" s="35">
        <v>73</v>
      </c>
    </row>
    <row r="2317" spans="1:99" ht="78" x14ac:dyDescent="0.3">
      <c r="A2317" s="32" t="s">
        <v>1340</v>
      </c>
      <c r="B2317" s="16"/>
      <c r="C2317" s="32"/>
      <c r="D2317" s="32"/>
      <c r="E2317" s="33" t="s">
        <v>695</v>
      </c>
      <c r="F2317" s="22">
        <f t="shared" si="8589"/>
        <v>570730</v>
      </c>
      <c r="G2317" s="22">
        <f t="shared" si="8590"/>
        <v>458098.6</v>
      </c>
      <c r="H2317" s="22">
        <f t="shared" si="8591"/>
        <v>434709.8</v>
      </c>
      <c r="I2317" s="22">
        <f t="shared" si="8592"/>
        <v>0</v>
      </c>
      <c r="J2317" s="22">
        <f t="shared" si="8593"/>
        <v>-280091.28899999999</v>
      </c>
      <c r="K2317" s="22">
        <f t="shared" si="8594"/>
        <v>0</v>
      </c>
      <c r="L2317" s="22">
        <f t="shared" si="8459"/>
        <v>570730</v>
      </c>
      <c r="M2317" s="22">
        <f t="shared" si="8460"/>
        <v>178007.31099999999</v>
      </c>
      <c r="N2317" s="22">
        <f t="shared" si="8461"/>
        <v>434709.8</v>
      </c>
      <c r="O2317" s="22">
        <f t="shared" si="8595"/>
        <v>0</v>
      </c>
      <c r="P2317" s="22">
        <f t="shared" si="8596"/>
        <v>0</v>
      </c>
      <c r="Q2317" s="22">
        <f t="shared" si="8597"/>
        <v>0</v>
      </c>
      <c r="R2317" s="22">
        <f t="shared" si="8462"/>
        <v>570730</v>
      </c>
      <c r="S2317" s="22">
        <f t="shared" si="8463"/>
        <v>178007.31099999999</v>
      </c>
      <c r="T2317" s="22">
        <f t="shared" si="8464"/>
        <v>434709.8</v>
      </c>
      <c r="U2317" s="22">
        <f t="shared" si="8598"/>
        <v>0</v>
      </c>
      <c r="V2317" s="22">
        <f t="shared" si="8599"/>
        <v>0</v>
      </c>
      <c r="W2317" s="22">
        <f t="shared" si="8600"/>
        <v>0</v>
      </c>
      <c r="X2317" s="22">
        <f t="shared" si="8465"/>
        <v>570730</v>
      </c>
      <c r="Y2317" s="22">
        <f t="shared" si="8466"/>
        <v>178007.31099999999</v>
      </c>
      <c r="Z2317" s="22">
        <f t="shared" si="8467"/>
        <v>434709.8</v>
      </c>
      <c r="AA2317" s="22">
        <f t="shared" si="8601"/>
        <v>0</v>
      </c>
      <c r="AB2317" s="22">
        <f t="shared" si="8602"/>
        <v>0</v>
      </c>
      <c r="AC2317" s="22">
        <f t="shared" si="8603"/>
        <v>0</v>
      </c>
      <c r="AD2317" s="22">
        <f t="shared" si="8468"/>
        <v>570730</v>
      </c>
      <c r="AE2317" s="22">
        <f t="shared" si="8469"/>
        <v>178007.31099999999</v>
      </c>
      <c r="AF2317" s="22">
        <f t="shared" si="8470"/>
        <v>434709.8</v>
      </c>
      <c r="AG2317" s="22">
        <f t="shared" si="8604"/>
        <v>0</v>
      </c>
      <c r="AH2317" s="22">
        <f t="shared" si="8605"/>
        <v>0</v>
      </c>
      <c r="AI2317" s="22">
        <f t="shared" si="8606"/>
        <v>0</v>
      </c>
      <c r="AJ2317" s="22">
        <f t="shared" si="8471"/>
        <v>570730</v>
      </c>
      <c r="AK2317" s="22">
        <f t="shared" si="8472"/>
        <v>178007.31099999999</v>
      </c>
      <c r="AL2317" s="22">
        <f t="shared" si="8473"/>
        <v>434709.8</v>
      </c>
      <c r="AM2317" s="22">
        <f t="shared" si="8607"/>
        <v>0</v>
      </c>
      <c r="AN2317" s="22">
        <f t="shared" si="8608"/>
        <v>0</v>
      </c>
      <c r="AO2317" s="22">
        <f t="shared" si="8609"/>
        <v>0</v>
      </c>
      <c r="AP2317" s="22">
        <f t="shared" si="8474"/>
        <v>570730</v>
      </c>
      <c r="AQ2317" s="22">
        <f t="shared" si="8475"/>
        <v>178007.31099999999</v>
      </c>
      <c r="AR2317" s="22">
        <f t="shared" si="8476"/>
        <v>434709.8</v>
      </c>
      <c r="AS2317" s="22">
        <f t="shared" si="8610"/>
        <v>0</v>
      </c>
      <c r="AT2317" s="22">
        <f t="shared" si="8611"/>
        <v>0</v>
      </c>
      <c r="AU2317" s="22">
        <f t="shared" si="8612"/>
        <v>0</v>
      </c>
      <c r="AV2317" s="22">
        <f t="shared" si="8477"/>
        <v>570730</v>
      </c>
      <c r="AW2317" s="22">
        <f t="shared" si="8478"/>
        <v>178007.31099999999</v>
      </c>
      <c r="AX2317" s="22">
        <f t="shared" si="8479"/>
        <v>434709.8</v>
      </c>
      <c r="AY2317" s="22">
        <f t="shared" si="8613"/>
        <v>-38868.550000000003</v>
      </c>
      <c r="AZ2317" s="22">
        <f t="shared" si="8614"/>
        <v>-1914</v>
      </c>
      <c r="BA2317" s="22">
        <f t="shared" si="8615"/>
        <v>0</v>
      </c>
      <c r="BB2317" s="22">
        <f t="shared" si="8480"/>
        <v>531861.44999999995</v>
      </c>
      <c r="BC2317" s="22">
        <f t="shared" si="8481"/>
        <v>176093.31099999999</v>
      </c>
      <c r="BD2317" s="22">
        <f t="shared" si="8482"/>
        <v>434709.8</v>
      </c>
      <c r="BE2317" s="22">
        <f t="shared" si="8616"/>
        <v>0</v>
      </c>
      <c r="BF2317" s="22">
        <f t="shared" si="8617"/>
        <v>0</v>
      </c>
      <c r="BG2317" s="22">
        <f t="shared" si="8618"/>
        <v>0</v>
      </c>
      <c r="BH2317" s="22">
        <f t="shared" si="8483"/>
        <v>531861.44999999995</v>
      </c>
      <c r="BI2317" s="22">
        <f t="shared" si="8484"/>
        <v>176093.31099999999</v>
      </c>
      <c r="BJ2317" s="22">
        <f t="shared" si="8485"/>
        <v>434709.8</v>
      </c>
      <c r="BK2317" s="22">
        <f t="shared" si="8619"/>
        <v>0</v>
      </c>
      <c r="BL2317" s="22">
        <f t="shared" si="8620"/>
        <v>-116430.417</v>
      </c>
      <c r="BM2317" s="22">
        <f t="shared" si="8621"/>
        <v>0</v>
      </c>
      <c r="BN2317" s="22">
        <f t="shared" si="8486"/>
        <v>531861.44999999995</v>
      </c>
      <c r="BO2317" s="22">
        <f t="shared" si="8487"/>
        <v>59662.893999999986</v>
      </c>
      <c r="BP2317" s="22">
        <f t="shared" si="8488"/>
        <v>434709.8</v>
      </c>
      <c r="BQ2317" s="22">
        <f t="shared" si="8622"/>
        <v>0</v>
      </c>
      <c r="BR2317" s="22">
        <f t="shared" si="8623"/>
        <v>0</v>
      </c>
      <c r="BS2317" s="22">
        <f t="shared" si="8489"/>
        <v>531861.44999999995</v>
      </c>
      <c r="BT2317" s="22">
        <f t="shared" si="8490"/>
        <v>59662.893999999986</v>
      </c>
      <c r="BU2317" s="22">
        <f t="shared" si="8491"/>
        <v>434709.8</v>
      </c>
      <c r="BV2317" s="22">
        <f t="shared" si="8624"/>
        <v>0</v>
      </c>
      <c r="BW2317" s="22">
        <f t="shared" si="8625"/>
        <v>0</v>
      </c>
      <c r="BX2317" s="22">
        <f t="shared" si="8492"/>
        <v>531861.44999999995</v>
      </c>
      <c r="BY2317" s="22">
        <f t="shared" si="8493"/>
        <v>59662.893999999986</v>
      </c>
      <c r="BZ2317" s="22">
        <f t="shared" si="8494"/>
        <v>434709.8</v>
      </c>
      <c r="CA2317" s="22">
        <f t="shared" si="8626"/>
        <v>-8457.4490000000005</v>
      </c>
      <c r="CB2317" s="22">
        <f t="shared" si="8627"/>
        <v>0</v>
      </c>
      <c r="CC2317" s="22">
        <f t="shared" si="8628"/>
        <v>0</v>
      </c>
      <c r="CD2317" s="22">
        <f t="shared" si="8539"/>
        <v>523404.00099999993</v>
      </c>
      <c r="CE2317" s="22">
        <f t="shared" si="8629"/>
        <v>0</v>
      </c>
      <c r="CF2317" s="34">
        <f t="shared" si="8542"/>
        <v>523404.00099999993</v>
      </c>
      <c r="CG2317" s="22">
        <f t="shared" si="8540"/>
        <v>59662.893999999986</v>
      </c>
      <c r="CH2317" s="22">
        <f t="shared" si="8630"/>
        <v>0</v>
      </c>
      <c r="CI2317" s="22">
        <f t="shared" si="8543"/>
        <v>59662.893999999986</v>
      </c>
      <c r="CJ2317" s="22">
        <f t="shared" si="8541"/>
        <v>434709.8</v>
      </c>
      <c r="CK2317" s="22">
        <f t="shared" si="8630"/>
        <v>0</v>
      </c>
      <c r="CL2317" s="22">
        <f t="shared" si="8544"/>
        <v>434709.8</v>
      </c>
      <c r="CM2317" s="22">
        <f t="shared" si="8630"/>
        <v>0</v>
      </c>
      <c r="CN2317" s="15"/>
      <c r="CO2317" s="35"/>
      <c r="CU2317" s="5" t="s">
        <v>31</v>
      </c>
    </row>
    <row r="2318" spans="1:99" ht="31.2" x14ac:dyDescent="0.3">
      <c r="A2318" s="32" t="s">
        <v>1340</v>
      </c>
      <c r="B2318" s="16">
        <v>200</v>
      </c>
      <c r="C2318" s="32"/>
      <c r="D2318" s="32"/>
      <c r="E2318" s="33" t="s">
        <v>40</v>
      </c>
      <c r="F2318" s="22">
        <f t="shared" si="8589"/>
        <v>570730</v>
      </c>
      <c r="G2318" s="22">
        <f t="shared" si="8590"/>
        <v>458098.6</v>
      </c>
      <c r="H2318" s="22">
        <f t="shared" si="8591"/>
        <v>434709.8</v>
      </c>
      <c r="I2318" s="22">
        <f t="shared" si="8592"/>
        <v>0</v>
      </c>
      <c r="J2318" s="22">
        <f t="shared" si="8593"/>
        <v>-280091.28899999999</v>
      </c>
      <c r="K2318" s="22">
        <f t="shared" si="8594"/>
        <v>0</v>
      </c>
      <c r="L2318" s="22">
        <f t="shared" si="8459"/>
        <v>570730</v>
      </c>
      <c r="M2318" s="22">
        <f t="shared" si="8460"/>
        <v>178007.31099999999</v>
      </c>
      <c r="N2318" s="22">
        <f t="shared" si="8461"/>
        <v>434709.8</v>
      </c>
      <c r="O2318" s="22">
        <f t="shared" si="8595"/>
        <v>0</v>
      </c>
      <c r="P2318" s="22">
        <f t="shared" si="8596"/>
        <v>0</v>
      </c>
      <c r="Q2318" s="22">
        <f t="shared" si="8597"/>
        <v>0</v>
      </c>
      <c r="R2318" s="22">
        <f t="shared" si="8462"/>
        <v>570730</v>
      </c>
      <c r="S2318" s="22">
        <f t="shared" si="8463"/>
        <v>178007.31099999999</v>
      </c>
      <c r="T2318" s="22">
        <f t="shared" si="8464"/>
        <v>434709.8</v>
      </c>
      <c r="U2318" s="22">
        <f t="shared" si="8598"/>
        <v>0</v>
      </c>
      <c r="V2318" s="22">
        <f t="shared" si="8599"/>
        <v>0</v>
      </c>
      <c r="W2318" s="22">
        <f t="shared" si="8600"/>
        <v>0</v>
      </c>
      <c r="X2318" s="22">
        <f t="shared" si="8465"/>
        <v>570730</v>
      </c>
      <c r="Y2318" s="22">
        <f t="shared" si="8466"/>
        <v>178007.31099999999</v>
      </c>
      <c r="Z2318" s="22">
        <f t="shared" si="8467"/>
        <v>434709.8</v>
      </c>
      <c r="AA2318" s="22">
        <f t="shared" si="8601"/>
        <v>0</v>
      </c>
      <c r="AB2318" s="22">
        <f t="shared" si="8602"/>
        <v>0</v>
      </c>
      <c r="AC2318" s="22">
        <f t="shared" si="8603"/>
        <v>0</v>
      </c>
      <c r="AD2318" s="22">
        <f t="shared" si="8468"/>
        <v>570730</v>
      </c>
      <c r="AE2318" s="22">
        <f t="shared" si="8469"/>
        <v>178007.31099999999</v>
      </c>
      <c r="AF2318" s="22">
        <f t="shared" si="8470"/>
        <v>434709.8</v>
      </c>
      <c r="AG2318" s="22">
        <f t="shared" si="8604"/>
        <v>0</v>
      </c>
      <c r="AH2318" s="22">
        <f t="shared" si="8605"/>
        <v>0</v>
      </c>
      <c r="AI2318" s="22">
        <f t="shared" si="8606"/>
        <v>0</v>
      </c>
      <c r="AJ2318" s="22">
        <f t="shared" si="8471"/>
        <v>570730</v>
      </c>
      <c r="AK2318" s="22">
        <f t="shared" si="8472"/>
        <v>178007.31099999999</v>
      </c>
      <c r="AL2318" s="22">
        <f t="shared" si="8473"/>
        <v>434709.8</v>
      </c>
      <c r="AM2318" s="22">
        <f t="shared" si="8607"/>
        <v>0</v>
      </c>
      <c r="AN2318" s="22">
        <f t="shared" si="8608"/>
        <v>0</v>
      </c>
      <c r="AO2318" s="22">
        <f t="shared" si="8609"/>
        <v>0</v>
      </c>
      <c r="AP2318" s="22">
        <f t="shared" si="8474"/>
        <v>570730</v>
      </c>
      <c r="AQ2318" s="22">
        <f t="shared" si="8475"/>
        <v>178007.31099999999</v>
      </c>
      <c r="AR2318" s="22">
        <f t="shared" si="8476"/>
        <v>434709.8</v>
      </c>
      <c r="AS2318" s="22">
        <f t="shared" si="8610"/>
        <v>0</v>
      </c>
      <c r="AT2318" s="22">
        <f t="shared" si="8611"/>
        <v>0</v>
      </c>
      <c r="AU2318" s="22">
        <f t="shared" si="8612"/>
        <v>0</v>
      </c>
      <c r="AV2318" s="22">
        <f t="shared" si="8477"/>
        <v>570730</v>
      </c>
      <c r="AW2318" s="22">
        <f t="shared" si="8478"/>
        <v>178007.31099999999</v>
      </c>
      <c r="AX2318" s="22">
        <f t="shared" si="8479"/>
        <v>434709.8</v>
      </c>
      <c r="AY2318" s="22">
        <f t="shared" si="8613"/>
        <v>-38868.550000000003</v>
      </c>
      <c r="AZ2318" s="22">
        <f t="shared" si="8614"/>
        <v>-1914</v>
      </c>
      <c r="BA2318" s="22">
        <f t="shared" si="8615"/>
        <v>0</v>
      </c>
      <c r="BB2318" s="22">
        <f t="shared" si="8480"/>
        <v>531861.44999999995</v>
      </c>
      <c r="BC2318" s="22">
        <f t="shared" si="8481"/>
        <v>176093.31099999999</v>
      </c>
      <c r="BD2318" s="22">
        <f t="shared" si="8482"/>
        <v>434709.8</v>
      </c>
      <c r="BE2318" s="22">
        <f t="shared" si="8616"/>
        <v>0</v>
      </c>
      <c r="BF2318" s="22">
        <f t="shared" si="8617"/>
        <v>0</v>
      </c>
      <c r="BG2318" s="22">
        <f t="shared" si="8618"/>
        <v>0</v>
      </c>
      <c r="BH2318" s="22">
        <f t="shared" si="8483"/>
        <v>531861.44999999995</v>
      </c>
      <c r="BI2318" s="22">
        <f t="shared" si="8484"/>
        <v>176093.31099999999</v>
      </c>
      <c r="BJ2318" s="22">
        <f t="shared" si="8485"/>
        <v>434709.8</v>
      </c>
      <c r="BK2318" s="22">
        <f t="shared" si="8619"/>
        <v>0</v>
      </c>
      <c r="BL2318" s="22">
        <f t="shared" si="8620"/>
        <v>-116430.417</v>
      </c>
      <c r="BM2318" s="22">
        <f t="shared" si="8621"/>
        <v>0</v>
      </c>
      <c r="BN2318" s="22">
        <f t="shared" si="8486"/>
        <v>531861.44999999995</v>
      </c>
      <c r="BO2318" s="22">
        <f t="shared" si="8487"/>
        <v>59662.893999999986</v>
      </c>
      <c r="BP2318" s="22">
        <f t="shared" si="8488"/>
        <v>434709.8</v>
      </c>
      <c r="BQ2318" s="22">
        <f t="shared" si="8622"/>
        <v>0</v>
      </c>
      <c r="BR2318" s="22">
        <f t="shared" si="8623"/>
        <v>0</v>
      </c>
      <c r="BS2318" s="22">
        <f t="shared" si="8489"/>
        <v>531861.44999999995</v>
      </c>
      <c r="BT2318" s="22">
        <f t="shared" si="8490"/>
        <v>59662.893999999986</v>
      </c>
      <c r="BU2318" s="22">
        <f t="shared" si="8491"/>
        <v>434709.8</v>
      </c>
      <c r="BV2318" s="22">
        <f t="shared" si="8624"/>
        <v>0</v>
      </c>
      <c r="BW2318" s="22">
        <f t="shared" si="8625"/>
        <v>0</v>
      </c>
      <c r="BX2318" s="22">
        <f t="shared" si="8492"/>
        <v>531861.44999999995</v>
      </c>
      <c r="BY2318" s="22">
        <f t="shared" si="8493"/>
        <v>59662.893999999986</v>
      </c>
      <c r="BZ2318" s="22">
        <f t="shared" si="8494"/>
        <v>434709.8</v>
      </c>
      <c r="CA2318" s="22">
        <f t="shared" si="8626"/>
        <v>-8457.4490000000005</v>
      </c>
      <c r="CB2318" s="22">
        <f t="shared" si="8627"/>
        <v>0</v>
      </c>
      <c r="CC2318" s="22">
        <f t="shared" si="8628"/>
        <v>0</v>
      </c>
      <c r="CD2318" s="22">
        <f t="shared" si="8539"/>
        <v>523404.00099999993</v>
      </c>
      <c r="CE2318" s="22">
        <f t="shared" si="8629"/>
        <v>0</v>
      </c>
      <c r="CF2318" s="34">
        <f t="shared" si="8542"/>
        <v>523404.00099999993</v>
      </c>
      <c r="CG2318" s="22">
        <f t="shared" si="8540"/>
        <v>59662.893999999986</v>
      </c>
      <c r="CH2318" s="22">
        <f t="shared" si="8630"/>
        <v>0</v>
      </c>
      <c r="CI2318" s="22">
        <f t="shared" si="8543"/>
        <v>59662.893999999986</v>
      </c>
      <c r="CJ2318" s="22">
        <f t="shared" si="8541"/>
        <v>434709.8</v>
      </c>
      <c r="CK2318" s="22">
        <f t="shared" si="8630"/>
        <v>0</v>
      </c>
      <c r="CL2318" s="22">
        <f t="shared" si="8544"/>
        <v>434709.8</v>
      </c>
      <c r="CM2318" s="22">
        <f t="shared" si="8630"/>
        <v>0</v>
      </c>
      <c r="CN2318" s="15"/>
      <c r="CO2318" s="35"/>
      <c r="CS2318" s="5" t="s">
        <v>29</v>
      </c>
    </row>
    <row r="2319" spans="1:99" ht="46.8" x14ac:dyDescent="0.3">
      <c r="A2319" s="32" t="s">
        <v>1340</v>
      </c>
      <c r="B2319" s="16">
        <v>240</v>
      </c>
      <c r="C2319" s="32"/>
      <c r="D2319" s="32"/>
      <c r="E2319" s="33" t="s">
        <v>41</v>
      </c>
      <c r="F2319" s="22">
        <f t="shared" si="8589"/>
        <v>570730</v>
      </c>
      <c r="G2319" s="22">
        <f t="shared" si="8590"/>
        <v>458098.6</v>
      </c>
      <c r="H2319" s="22">
        <f t="shared" si="8591"/>
        <v>434709.8</v>
      </c>
      <c r="I2319" s="22">
        <f t="shared" si="8592"/>
        <v>0</v>
      </c>
      <c r="J2319" s="22">
        <f t="shared" si="8593"/>
        <v>-280091.28899999999</v>
      </c>
      <c r="K2319" s="22">
        <f t="shared" si="8594"/>
        <v>0</v>
      </c>
      <c r="L2319" s="22">
        <f t="shared" si="8459"/>
        <v>570730</v>
      </c>
      <c r="M2319" s="22">
        <f t="shared" si="8460"/>
        <v>178007.31099999999</v>
      </c>
      <c r="N2319" s="22">
        <f t="shared" si="8461"/>
        <v>434709.8</v>
      </c>
      <c r="O2319" s="22">
        <f t="shared" si="8595"/>
        <v>0</v>
      </c>
      <c r="P2319" s="22">
        <f t="shared" si="8596"/>
        <v>0</v>
      </c>
      <c r="Q2319" s="22">
        <f t="shared" si="8597"/>
        <v>0</v>
      </c>
      <c r="R2319" s="22">
        <f t="shared" si="8462"/>
        <v>570730</v>
      </c>
      <c r="S2319" s="22">
        <f t="shared" si="8463"/>
        <v>178007.31099999999</v>
      </c>
      <c r="T2319" s="22">
        <f t="shared" si="8464"/>
        <v>434709.8</v>
      </c>
      <c r="U2319" s="22">
        <f t="shared" si="8598"/>
        <v>0</v>
      </c>
      <c r="V2319" s="22">
        <f t="shared" si="8599"/>
        <v>0</v>
      </c>
      <c r="W2319" s="22">
        <f t="shared" si="8600"/>
        <v>0</v>
      </c>
      <c r="X2319" s="22">
        <f t="shared" si="8465"/>
        <v>570730</v>
      </c>
      <c r="Y2319" s="22">
        <f t="shared" si="8466"/>
        <v>178007.31099999999</v>
      </c>
      <c r="Z2319" s="22">
        <f t="shared" si="8467"/>
        <v>434709.8</v>
      </c>
      <c r="AA2319" s="22">
        <f t="shared" si="8601"/>
        <v>0</v>
      </c>
      <c r="AB2319" s="22">
        <f t="shared" si="8602"/>
        <v>0</v>
      </c>
      <c r="AC2319" s="22">
        <f t="shared" si="8603"/>
        <v>0</v>
      </c>
      <c r="AD2319" s="22">
        <f t="shared" si="8468"/>
        <v>570730</v>
      </c>
      <c r="AE2319" s="22">
        <f t="shared" si="8469"/>
        <v>178007.31099999999</v>
      </c>
      <c r="AF2319" s="22">
        <f t="shared" si="8470"/>
        <v>434709.8</v>
      </c>
      <c r="AG2319" s="22">
        <f t="shared" si="8604"/>
        <v>0</v>
      </c>
      <c r="AH2319" s="22">
        <f t="shared" si="8605"/>
        <v>0</v>
      </c>
      <c r="AI2319" s="22">
        <f t="shared" si="8606"/>
        <v>0</v>
      </c>
      <c r="AJ2319" s="22">
        <f t="shared" si="8471"/>
        <v>570730</v>
      </c>
      <c r="AK2319" s="22">
        <f t="shared" si="8472"/>
        <v>178007.31099999999</v>
      </c>
      <c r="AL2319" s="22">
        <f t="shared" si="8473"/>
        <v>434709.8</v>
      </c>
      <c r="AM2319" s="22">
        <f t="shared" si="8607"/>
        <v>0</v>
      </c>
      <c r="AN2319" s="22">
        <f t="shared" si="8608"/>
        <v>0</v>
      </c>
      <c r="AO2319" s="22">
        <f t="shared" si="8609"/>
        <v>0</v>
      </c>
      <c r="AP2319" s="22">
        <f t="shared" si="8474"/>
        <v>570730</v>
      </c>
      <c r="AQ2319" s="22">
        <f t="shared" si="8475"/>
        <v>178007.31099999999</v>
      </c>
      <c r="AR2319" s="22">
        <f t="shared" si="8476"/>
        <v>434709.8</v>
      </c>
      <c r="AS2319" s="22">
        <f t="shared" si="8610"/>
        <v>0</v>
      </c>
      <c r="AT2319" s="22">
        <f t="shared" si="8611"/>
        <v>0</v>
      </c>
      <c r="AU2319" s="22">
        <f t="shared" si="8612"/>
        <v>0</v>
      </c>
      <c r="AV2319" s="22">
        <f t="shared" si="8477"/>
        <v>570730</v>
      </c>
      <c r="AW2319" s="22">
        <f t="shared" si="8478"/>
        <v>178007.31099999999</v>
      </c>
      <c r="AX2319" s="22">
        <f t="shared" si="8479"/>
        <v>434709.8</v>
      </c>
      <c r="AY2319" s="22">
        <f t="shared" si="8613"/>
        <v>-38868.550000000003</v>
      </c>
      <c r="AZ2319" s="22">
        <f t="shared" si="8614"/>
        <v>-1914</v>
      </c>
      <c r="BA2319" s="22">
        <f t="shared" si="8615"/>
        <v>0</v>
      </c>
      <c r="BB2319" s="22">
        <f t="shared" si="8480"/>
        <v>531861.44999999995</v>
      </c>
      <c r="BC2319" s="22">
        <f t="shared" si="8481"/>
        <v>176093.31099999999</v>
      </c>
      <c r="BD2319" s="22">
        <f t="shared" si="8482"/>
        <v>434709.8</v>
      </c>
      <c r="BE2319" s="22">
        <f t="shared" si="8616"/>
        <v>0</v>
      </c>
      <c r="BF2319" s="22">
        <f t="shared" si="8617"/>
        <v>0</v>
      </c>
      <c r="BG2319" s="22">
        <f t="shared" si="8618"/>
        <v>0</v>
      </c>
      <c r="BH2319" s="22">
        <f t="shared" si="8483"/>
        <v>531861.44999999995</v>
      </c>
      <c r="BI2319" s="22">
        <f t="shared" si="8484"/>
        <v>176093.31099999999</v>
      </c>
      <c r="BJ2319" s="22">
        <f t="shared" si="8485"/>
        <v>434709.8</v>
      </c>
      <c r="BK2319" s="22">
        <f t="shared" si="8619"/>
        <v>0</v>
      </c>
      <c r="BL2319" s="22">
        <f t="shared" si="8620"/>
        <v>-116430.417</v>
      </c>
      <c r="BM2319" s="22">
        <f t="shared" si="8621"/>
        <v>0</v>
      </c>
      <c r="BN2319" s="22">
        <f t="shared" si="8486"/>
        <v>531861.44999999995</v>
      </c>
      <c r="BO2319" s="22">
        <f t="shared" si="8487"/>
        <v>59662.893999999986</v>
      </c>
      <c r="BP2319" s="22">
        <f t="shared" si="8488"/>
        <v>434709.8</v>
      </c>
      <c r="BQ2319" s="22">
        <f t="shared" si="8622"/>
        <v>0</v>
      </c>
      <c r="BR2319" s="22">
        <f t="shared" si="8623"/>
        <v>0</v>
      </c>
      <c r="BS2319" s="22">
        <f t="shared" si="8489"/>
        <v>531861.44999999995</v>
      </c>
      <c r="BT2319" s="22">
        <f t="shared" si="8490"/>
        <v>59662.893999999986</v>
      </c>
      <c r="BU2319" s="22">
        <f t="shared" si="8491"/>
        <v>434709.8</v>
      </c>
      <c r="BV2319" s="22">
        <f t="shared" si="8624"/>
        <v>0</v>
      </c>
      <c r="BW2319" s="22">
        <f t="shared" si="8625"/>
        <v>0</v>
      </c>
      <c r="BX2319" s="22">
        <f t="shared" si="8492"/>
        <v>531861.44999999995</v>
      </c>
      <c r="BY2319" s="22">
        <f t="shared" si="8493"/>
        <v>59662.893999999986</v>
      </c>
      <c r="BZ2319" s="22">
        <f t="shared" si="8494"/>
        <v>434709.8</v>
      </c>
      <c r="CA2319" s="22">
        <f t="shared" si="8626"/>
        <v>-8457.4490000000005</v>
      </c>
      <c r="CB2319" s="22">
        <f t="shared" si="8627"/>
        <v>0</v>
      </c>
      <c r="CC2319" s="22">
        <f t="shared" si="8628"/>
        <v>0</v>
      </c>
      <c r="CD2319" s="22">
        <f t="shared" si="8539"/>
        <v>523404.00099999993</v>
      </c>
      <c r="CE2319" s="22">
        <f t="shared" si="8629"/>
        <v>0</v>
      </c>
      <c r="CF2319" s="34">
        <f t="shared" si="8542"/>
        <v>523404.00099999993</v>
      </c>
      <c r="CG2319" s="22">
        <f t="shared" si="8540"/>
        <v>59662.893999999986</v>
      </c>
      <c r="CH2319" s="22">
        <f t="shared" si="8630"/>
        <v>0</v>
      </c>
      <c r="CI2319" s="22">
        <f t="shared" si="8543"/>
        <v>59662.893999999986</v>
      </c>
      <c r="CJ2319" s="22">
        <f t="shared" si="8541"/>
        <v>434709.8</v>
      </c>
      <c r="CK2319" s="22">
        <f t="shared" si="8630"/>
        <v>0</v>
      </c>
      <c r="CL2319" s="22">
        <f t="shared" si="8544"/>
        <v>434709.8</v>
      </c>
      <c r="CM2319" s="22">
        <f t="shared" si="8630"/>
        <v>0</v>
      </c>
      <c r="CN2319" s="15"/>
      <c r="CO2319" s="35"/>
      <c r="CT2319" s="5" t="s">
        <v>30</v>
      </c>
    </row>
    <row r="2320" spans="1:99" x14ac:dyDescent="0.3">
      <c r="A2320" s="32" t="s">
        <v>1340</v>
      </c>
      <c r="B2320" s="16">
        <v>240</v>
      </c>
      <c r="C2320" s="32" t="s">
        <v>395</v>
      </c>
      <c r="D2320" s="32" t="s">
        <v>105</v>
      </c>
      <c r="E2320" s="33" t="s">
        <v>681</v>
      </c>
      <c r="F2320" s="22">
        <v>570730</v>
      </c>
      <c r="G2320" s="22">
        <v>458098.6</v>
      </c>
      <c r="H2320" s="22">
        <v>434709.8</v>
      </c>
      <c r="I2320" s="22"/>
      <c r="J2320" s="22">
        <v>-280091.28899999999</v>
      </c>
      <c r="K2320" s="22"/>
      <c r="L2320" s="22">
        <f t="shared" ref="L2320:L2383" si="8631">F2320+I2320</f>
        <v>570730</v>
      </c>
      <c r="M2320" s="22">
        <f t="shared" ref="M2320:M2383" si="8632">G2320+J2320</f>
        <v>178007.31099999999</v>
      </c>
      <c r="N2320" s="22">
        <f t="shared" ref="N2320:N2383" si="8633">H2320+K2320</f>
        <v>434709.8</v>
      </c>
      <c r="O2320" s="22"/>
      <c r="P2320" s="22"/>
      <c r="Q2320" s="22"/>
      <c r="R2320" s="22">
        <f t="shared" ref="R2320:R2383" si="8634">L2320+O2320</f>
        <v>570730</v>
      </c>
      <c r="S2320" s="22">
        <f t="shared" ref="S2320:S2383" si="8635">M2320+P2320</f>
        <v>178007.31099999999</v>
      </c>
      <c r="T2320" s="22">
        <f t="shared" ref="T2320:T2383" si="8636">N2320+Q2320</f>
        <v>434709.8</v>
      </c>
      <c r="U2320" s="22"/>
      <c r="V2320" s="22"/>
      <c r="W2320" s="22"/>
      <c r="X2320" s="22">
        <f t="shared" ref="X2320:X2383" si="8637">R2320+U2320</f>
        <v>570730</v>
      </c>
      <c r="Y2320" s="22">
        <f t="shared" ref="Y2320:Y2383" si="8638">S2320+V2320</f>
        <v>178007.31099999999</v>
      </c>
      <c r="Z2320" s="22">
        <f t="shared" ref="Z2320:Z2383" si="8639">T2320+W2320</f>
        <v>434709.8</v>
      </c>
      <c r="AA2320" s="22"/>
      <c r="AB2320" s="22"/>
      <c r="AC2320" s="22"/>
      <c r="AD2320" s="22">
        <f t="shared" ref="AD2320:AD2383" si="8640">X2320+AA2320</f>
        <v>570730</v>
      </c>
      <c r="AE2320" s="22">
        <f t="shared" ref="AE2320:AE2383" si="8641">Y2320+AB2320</f>
        <v>178007.31099999999</v>
      </c>
      <c r="AF2320" s="22">
        <f t="shared" ref="AF2320:AF2383" si="8642">Z2320+AC2320</f>
        <v>434709.8</v>
      </c>
      <c r="AG2320" s="22"/>
      <c r="AH2320" s="22"/>
      <c r="AI2320" s="22"/>
      <c r="AJ2320" s="22">
        <f t="shared" ref="AJ2320:AJ2383" si="8643">AD2320+AG2320</f>
        <v>570730</v>
      </c>
      <c r="AK2320" s="22">
        <f t="shared" ref="AK2320:AK2383" si="8644">AE2320+AH2320</f>
        <v>178007.31099999999</v>
      </c>
      <c r="AL2320" s="22">
        <f t="shared" ref="AL2320:AL2383" si="8645">AF2320+AI2320</f>
        <v>434709.8</v>
      </c>
      <c r="AM2320" s="22"/>
      <c r="AN2320" s="22"/>
      <c r="AO2320" s="22"/>
      <c r="AP2320" s="22">
        <f t="shared" ref="AP2320:AP2383" si="8646">AJ2320+AM2320</f>
        <v>570730</v>
      </c>
      <c r="AQ2320" s="22">
        <f t="shared" ref="AQ2320:AQ2383" si="8647">AK2320+AN2320</f>
        <v>178007.31099999999</v>
      </c>
      <c r="AR2320" s="22">
        <f t="shared" ref="AR2320:AR2383" si="8648">AL2320+AO2320</f>
        <v>434709.8</v>
      </c>
      <c r="AS2320" s="22"/>
      <c r="AT2320" s="22"/>
      <c r="AU2320" s="22"/>
      <c r="AV2320" s="22">
        <f t="shared" ref="AV2320:AV2383" si="8649">AP2320+AS2320</f>
        <v>570730</v>
      </c>
      <c r="AW2320" s="22">
        <f t="shared" ref="AW2320:AW2383" si="8650">AQ2320+AT2320</f>
        <v>178007.31099999999</v>
      </c>
      <c r="AX2320" s="22">
        <f t="shared" ref="AX2320:AX2383" si="8651">AR2320+AU2320</f>
        <v>434709.8</v>
      </c>
      <c r="AY2320" s="22">
        <v>-38868.550000000003</v>
      </c>
      <c r="AZ2320" s="22">
        <v>-1914</v>
      </c>
      <c r="BA2320" s="22"/>
      <c r="BB2320" s="22">
        <f t="shared" ref="BB2320:BB2383" si="8652">AV2320+AY2320</f>
        <v>531861.44999999995</v>
      </c>
      <c r="BC2320" s="22">
        <f t="shared" ref="BC2320:BC2383" si="8653">AW2320+AZ2320</f>
        <v>176093.31099999999</v>
      </c>
      <c r="BD2320" s="22">
        <f t="shared" ref="BD2320:BD2383" si="8654">AX2320+BA2320</f>
        <v>434709.8</v>
      </c>
      <c r="BE2320" s="22"/>
      <c r="BF2320" s="22"/>
      <c r="BG2320" s="22"/>
      <c r="BH2320" s="22">
        <f t="shared" ref="BH2320:BH2383" si="8655">BB2320+BE2320</f>
        <v>531861.44999999995</v>
      </c>
      <c r="BI2320" s="22">
        <f t="shared" ref="BI2320:BI2383" si="8656">BC2320+BF2320</f>
        <v>176093.31099999999</v>
      </c>
      <c r="BJ2320" s="22">
        <f t="shared" ref="BJ2320:BJ2383" si="8657">BD2320+BG2320</f>
        <v>434709.8</v>
      </c>
      <c r="BK2320" s="22"/>
      <c r="BL2320" s="22">
        <f>-78652.099-37778.318</f>
        <v>-116430.417</v>
      </c>
      <c r="BM2320" s="22"/>
      <c r="BN2320" s="22">
        <f t="shared" ref="BN2320:BN2383" si="8658">BH2320+BK2320</f>
        <v>531861.44999999995</v>
      </c>
      <c r="BO2320" s="22">
        <f t="shared" ref="BO2320:BO2383" si="8659">BI2320+BL2320</f>
        <v>59662.893999999986</v>
      </c>
      <c r="BP2320" s="22">
        <f t="shared" ref="BP2320:BP2383" si="8660">BJ2320+BM2320</f>
        <v>434709.8</v>
      </c>
      <c r="BQ2320" s="22"/>
      <c r="BR2320" s="22"/>
      <c r="BS2320" s="22">
        <f t="shared" ref="BS2320:BS2383" si="8661">BQ2320+BN2320</f>
        <v>531861.44999999995</v>
      </c>
      <c r="BT2320" s="22">
        <f t="shared" ref="BT2320:BT2383" si="8662">BR2320+BO2320</f>
        <v>59662.893999999986</v>
      </c>
      <c r="BU2320" s="22">
        <f t="shared" ref="BU2320:BU2383" si="8663">BP2320</f>
        <v>434709.8</v>
      </c>
      <c r="BV2320" s="22"/>
      <c r="BW2320" s="22"/>
      <c r="BX2320" s="22">
        <f t="shared" ref="BX2320:BX2383" si="8664">BS2320</f>
        <v>531861.44999999995</v>
      </c>
      <c r="BY2320" s="22">
        <f t="shared" ref="BY2320:BY2383" si="8665">BT2320+BV2320</f>
        <v>59662.893999999986</v>
      </c>
      <c r="BZ2320" s="22">
        <f t="shared" ref="BZ2320:BZ2383" si="8666">BU2320+BW2320</f>
        <v>434709.8</v>
      </c>
      <c r="CA2320" s="22">
        <v>-8457.4490000000005</v>
      </c>
      <c r="CB2320" s="22"/>
      <c r="CC2320" s="22"/>
      <c r="CD2320" s="22">
        <f t="shared" si="8539"/>
        <v>523404.00099999993</v>
      </c>
      <c r="CE2320" s="22"/>
      <c r="CF2320" s="34">
        <f t="shared" si="8542"/>
        <v>523404.00099999993</v>
      </c>
      <c r="CG2320" s="22">
        <f t="shared" si="8540"/>
        <v>59662.893999999986</v>
      </c>
      <c r="CH2320" s="22"/>
      <c r="CI2320" s="22">
        <f t="shared" si="8543"/>
        <v>59662.893999999986</v>
      </c>
      <c r="CJ2320" s="22">
        <f t="shared" si="8541"/>
        <v>434709.8</v>
      </c>
      <c r="CK2320" s="22"/>
      <c r="CL2320" s="22">
        <f t="shared" si="8544"/>
        <v>434709.8</v>
      </c>
      <c r="CM2320" s="22"/>
      <c r="CN2320" s="15"/>
      <c r="CO2320" s="35">
        <v>160</v>
      </c>
    </row>
    <row r="2321" spans="1:99" s="24" customFormat="1" ht="31.2" x14ac:dyDescent="0.3">
      <c r="A2321" s="18" t="s">
        <v>1341</v>
      </c>
      <c r="B2321" s="19"/>
      <c r="C2321" s="18"/>
      <c r="D2321" s="18"/>
      <c r="E2321" s="20" t="s">
        <v>1342</v>
      </c>
      <c r="F2321" s="21">
        <f t="shared" ref="F2321:K2321" si="8667">F2322+F2356+F2378+F2387+F2404+F2345</f>
        <v>1677630.9000000001</v>
      </c>
      <c r="G2321" s="21">
        <f t="shared" si="8667"/>
        <v>1615418.7000000002</v>
      </c>
      <c r="H2321" s="21">
        <f t="shared" si="8667"/>
        <v>1715168.7000000002</v>
      </c>
      <c r="I2321" s="21">
        <f t="shared" si="8667"/>
        <v>40.100000000000023</v>
      </c>
      <c r="J2321" s="21">
        <f t="shared" si="8667"/>
        <v>-259.89999999999998</v>
      </c>
      <c r="K2321" s="21">
        <f t="shared" si="8667"/>
        <v>-259.89999999999998</v>
      </c>
      <c r="L2321" s="21">
        <f t="shared" si="8631"/>
        <v>1677671.0000000002</v>
      </c>
      <c r="M2321" s="21">
        <f t="shared" si="8632"/>
        <v>1615158.8000000003</v>
      </c>
      <c r="N2321" s="21">
        <f t="shared" si="8633"/>
        <v>1714908.8000000003</v>
      </c>
      <c r="O2321" s="21">
        <f>O2322+O2356+O2378+O2387+O2404+O2345</f>
        <v>1456.2890000000043</v>
      </c>
      <c r="P2321" s="21">
        <f>P2322+P2356+P2378+P2387+P2404+P2345</f>
        <v>15532.4</v>
      </c>
      <c r="Q2321" s="21">
        <f>Q2322+Q2356+Q2378+Q2387+Q2404+Q2345</f>
        <v>15858.3</v>
      </c>
      <c r="R2321" s="21">
        <f t="shared" si="8634"/>
        <v>1679127.2890000003</v>
      </c>
      <c r="S2321" s="21">
        <f t="shared" si="8635"/>
        <v>1630691.2000000002</v>
      </c>
      <c r="T2321" s="21">
        <f t="shared" si="8636"/>
        <v>1730767.1000000003</v>
      </c>
      <c r="U2321" s="21">
        <f>U2322+U2356+U2378+U2387+U2404+U2345</f>
        <v>-16614.650000000001</v>
      </c>
      <c r="V2321" s="21">
        <f>V2322+V2356+V2378+V2387+V2404+V2345</f>
        <v>-15000</v>
      </c>
      <c r="W2321" s="21">
        <f>W2322+W2356+W2378+W2387+W2404+W2345</f>
        <v>-15000</v>
      </c>
      <c r="X2321" s="21">
        <f t="shared" si="8637"/>
        <v>1662512.6390000004</v>
      </c>
      <c r="Y2321" s="21">
        <f t="shared" si="8638"/>
        <v>1615691.2000000002</v>
      </c>
      <c r="Z2321" s="21">
        <f t="shared" si="8639"/>
        <v>1715767.1000000003</v>
      </c>
      <c r="AA2321" s="21">
        <f>AA2322+AA2356+AA2378+AA2387+AA2404+AA2345</f>
        <v>0</v>
      </c>
      <c r="AB2321" s="21">
        <f>AB2322+AB2356+AB2378+AB2387+AB2404+AB2345</f>
        <v>0</v>
      </c>
      <c r="AC2321" s="21">
        <f>AC2322+AC2356+AC2378+AC2387+AC2404+AC2345</f>
        <v>0</v>
      </c>
      <c r="AD2321" s="21">
        <f t="shared" si="8640"/>
        <v>1662512.6390000004</v>
      </c>
      <c r="AE2321" s="21">
        <f t="shared" si="8641"/>
        <v>1615691.2000000002</v>
      </c>
      <c r="AF2321" s="21">
        <f t="shared" si="8642"/>
        <v>1715767.1000000003</v>
      </c>
      <c r="AG2321" s="21">
        <f>AG2322+AG2356+AG2378+AG2387+AG2404+AG2345</f>
        <v>0</v>
      </c>
      <c r="AH2321" s="21">
        <f>AH2322+AH2356+AH2378+AH2387+AH2404+AH2345</f>
        <v>0</v>
      </c>
      <c r="AI2321" s="21">
        <f>AI2322+AI2356+AI2378+AI2387+AI2404+AI2345</f>
        <v>0</v>
      </c>
      <c r="AJ2321" s="21">
        <f t="shared" si="8643"/>
        <v>1662512.6390000004</v>
      </c>
      <c r="AK2321" s="21">
        <f t="shared" si="8644"/>
        <v>1615691.2000000002</v>
      </c>
      <c r="AL2321" s="21">
        <f t="shared" si="8645"/>
        <v>1715767.1000000003</v>
      </c>
      <c r="AM2321" s="21">
        <f>AM2322+AM2356+AM2378+AM2387+AM2404+AM2345</f>
        <v>1812.26</v>
      </c>
      <c r="AN2321" s="21">
        <f>AN2322+AN2356+AN2378+AN2387+AN2404+AN2345</f>
        <v>0</v>
      </c>
      <c r="AO2321" s="21">
        <f>AO2322+AO2356+AO2378+AO2387+AO2404+AO2345</f>
        <v>0</v>
      </c>
      <c r="AP2321" s="21">
        <f t="shared" si="8646"/>
        <v>1664324.8990000004</v>
      </c>
      <c r="AQ2321" s="21">
        <f t="shared" si="8647"/>
        <v>1615691.2000000002</v>
      </c>
      <c r="AR2321" s="21">
        <f t="shared" si="8648"/>
        <v>1715767.1000000003</v>
      </c>
      <c r="AS2321" s="21">
        <f>AS2322+AS2356+AS2378+AS2387+AS2404+AS2345</f>
        <v>0</v>
      </c>
      <c r="AT2321" s="21">
        <f>AT2322+AT2356+AT2378+AT2387+AT2404+AT2345</f>
        <v>0</v>
      </c>
      <c r="AU2321" s="21">
        <f>AU2322+AU2356+AU2378+AU2387+AU2404+AU2345</f>
        <v>0</v>
      </c>
      <c r="AV2321" s="21">
        <f t="shared" si="8649"/>
        <v>1664324.8990000004</v>
      </c>
      <c r="AW2321" s="21">
        <f t="shared" si="8650"/>
        <v>1615691.2000000002</v>
      </c>
      <c r="AX2321" s="21">
        <f t="shared" si="8651"/>
        <v>1715767.1000000003</v>
      </c>
      <c r="AY2321" s="21">
        <f>AY2322+AY2356+AY2378+AY2387+AY2404+AY2345</f>
        <v>8577.643</v>
      </c>
      <c r="AZ2321" s="21">
        <f>AZ2322+AZ2356+AZ2378+AZ2387+AZ2404+AZ2345</f>
        <v>18465.096999999998</v>
      </c>
      <c r="BA2321" s="21">
        <f>BA2322+BA2356+BA2378+BA2387+BA2404+BA2345</f>
        <v>18465.096999999998</v>
      </c>
      <c r="BB2321" s="21">
        <f t="shared" si="8652"/>
        <v>1672902.5420000004</v>
      </c>
      <c r="BC2321" s="21">
        <f t="shared" si="8653"/>
        <v>1634156.2970000003</v>
      </c>
      <c r="BD2321" s="21">
        <f t="shared" si="8654"/>
        <v>1734232.1970000004</v>
      </c>
      <c r="BE2321" s="21">
        <f>BE2322+BE2356+BE2378+BE2387+BE2404+BE2345</f>
        <v>0</v>
      </c>
      <c r="BF2321" s="21">
        <f>BF2322+BF2356+BF2378+BF2387+BF2404+BF2345</f>
        <v>0</v>
      </c>
      <c r="BG2321" s="21">
        <f>BG2322+BG2356+BG2378+BG2387+BG2404+BG2345</f>
        <v>0</v>
      </c>
      <c r="BH2321" s="21">
        <f t="shared" si="8655"/>
        <v>1672902.5420000004</v>
      </c>
      <c r="BI2321" s="21">
        <f t="shared" si="8656"/>
        <v>1634156.2970000003</v>
      </c>
      <c r="BJ2321" s="21">
        <f t="shared" si="8657"/>
        <v>1734232.1970000004</v>
      </c>
      <c r="BK2321" s="21">
        <f>BK2322+BK2356+BK2378+BK2387+BK2404+BK2345</f>
        <v>5595.6910000000007</v>
      </c>
      <c r="BL2321" s="21">
        <f>BL2322+BL2356+BL2378+BL2387+BL2404+BL2345</f>
        <v>208549.85</v>
      </c>
      <c r="BM2321" s="21">
        <f>BM2322+BM2356+BM2378+BM2387+BM2404+BM2345</f>
        <v>0</v>
      </c>
      <c r="BN2321" s="21">
        <f t="shared" si="8658"/>
        <v>1678498.2330000005</v>
      </c>
      <c r="BO2321" s="21">
        <f t="shared" si="8659"/>
        <v>1842706.1470000003</v>
      </c>
      <c r="BP2321" s="21">
        <f t="shared" si="8660"/>
        <v>1734232.1970000004</v>
      </c>
      <c r="BQ2321" s="21">
        <f>BQ2322+BQ2356+BQ2378+BQ2387+BQ2404+BQ2345</f>
        <v>0</v>
      </c>
      <c r="BR2321" s="21">
        <f>BR2322+BR2356+BR2378+BR2387+BR2404+BR2345</f>
        <v>0</v>
      </c>
      <c r="BS2321" s="22">
        <f t="shared" si="8661"/>
        <v>1678498.2330000005</v>
      </c>
      <c r="BT2321" s="22">
        <f t="shared" si="8662"/>
        <v>1842706.1470000003</v>
      </c>
      <c r="BU2321" s="22">
        <f t="shared" si="8663"/>
        <v>1734232.1970000004</v>
      </c>
      <c r="BV2321" s="21">
        <f>BV2322+BV2356+BV2378+BV2387+BV2404+BV2345</f>
        <v>0</v>
      </c>
      <c r="BW2321" s="21">
        <f>BW2322+BW2356+BW2378+BW2387+BW2404+BW2345</f>
        <v>0</v>
      </c>
      <c r="BX2321" s="21">
        <f t="shared" si="8664"/>
        <v>1678498.2330000005</v>
      </c>
      <c r="BY2321" s="21">
        <f t="shared" si="8665"/>
        <v>1842706.1470000003</v>
      </c>
      <c r="BZ2321" s="21">
        <f t="shared" si="8666"/>
        <v>1734232.1970000004</v>
      </c>
      <c r="CA2321" s="21">
        <f>CA2322+CA2356+CA2378+CA2387+CA2404+CA2345</f>
        <v>210.70799999999997</v>
      </c>
      <c r="CB2321" s="21">
        <f>CB2322+CB2356+CB2378+CB2387+CB2404+CB2345</f>
        <v>0</v>
      </c>
      <c r="CC2321" s="21">
        <f>CC2322+CC2356+CC2378+CC2387+CC2404+CC2345</f>
        <v>0</v>
      </c>
      <c r="CD2321" s="21">
        <f t="shared" si="8539"/>
        <v>1678708.9410000006</v>
      </c>
      <c r="CE2321" s="21">
        <f>CE2322+CE2356+CE2378+CE2387+CE2404+CE2345</f>
        <v>0</v>
      </c>
      <c r="CF2321" s="23">
        <f t="shared" si="8542"/>
        <v>1678708.9410000006</v>
      </c>
      <c r="CG2321" s="21">
        <f t="shared" si="8540"/>
        <v>1842706.1470000003</v>
      </c>
      <c r="CH2321" s="21">
        <f>CH2322+CH2356+CH2378+CH2387+CH2404+CH2345</f>
        <v>0</v>
      </c>
      <c r="CI2321" s="21">
        <f t="shared" si="8543"/>
        <v>1842706.1470000003</v>
      </c>
      <c r="CJ2321" s="21">
        <f t="shared" si="8541"/>
        <v>1734232.1970000004</v>
      </c>
      <c r="CK2321" s="21">
        <f>CK2322+CK2356+CK2378+CK2387+CK2404+CK2345</f>
        <v>0</v>
      </c>
      <c r="CL2321" s="21">
        <f t="shared" si="8544"/>
        <v>1734232.1970000004</v>
      </c>
      <c r="CM2321" s="21">
        <f>CM2322+CM2356+CM2378+CM2387+CM2404+CM2345</f>
        <v>0</v>
      </c>
      <c r="CN2321" s="15"/>
      <c r="CO2321" s="10"/>
      <c r="CP2321" s="24" t="s">
        <v>26</v>
      </c>
    </row>
    <row r="2322" spans="1:99" s="31" customFormat="1" x14ac:dyDescent="0.3">
      <c r="A2322" s="25" t="s">
        <v>1343</v>
      </c>
      <c r="B2322" s="26"/>
      <c r="C2322" s="25"/>
      <c r="D2322" s="25"/>
      <c r="E2322" s="27" t="s">
        <v>1344</v>
      </c>
      <c r="F2322" s="28">
        <f t="shared" ref="F2322:K2322" si="8668">F2323+F2336</f>
        <v>732807.1</v>
      </c>
      <c r="G2322" s="28">
        <f t="shared" si="8668"/>
        <v>756747.29999999993</v>
      </c>
      <c r="H2322" s="28">
        <f t="shared" si="8668"/>
        <v>756803.7</v>
      </c>
      <c r="I2322" s="28">
        <f t="shared" si="8668"/>
        <v>0</v>
      </c>
      <c r="J2322" s="28">
        <f t="shared" si="8668"/>
        <v>0</v>
      </c>
      <c r="K2322" s="28">
        <f t="shared" si="8668"/>
        <v>0</v>
      </c>
      <c r="L2322" s="28">
        <f t="shared" si="8631"/>
        <v>732807.1</v>
      </c>
      <c r="M2322" s="28">
        <f t="shared" si="8632"/>
        <v>756747.29999999993</v>
      </c>
      <c r="N2322" s="28">
        <f t="shared" si="8633"/>
        <v>756803.7</v>
      </c>
      <c r="O2322" s="28">
        <f>O2323+O2336</f>
        <v>0</v>
      </c>
      <c r="P2322" s="28">
        <f>P2323+P2336</f>
        <v>0</v>
      </c>
      <c r="Q2322" s="28">
        <f>Q2323+Q2336</f>
        <v>0</v>
      </c>
      <c r="R2322" s="28">
        <f t="shared" si="8634"/>
        <v>732807.1</v>
      </c>
      <c r="S2322" s="28">
        <f t="shared" si="8635"/>
        <v>756747.29999999993</v>
      </c>
      <c r="T2322" s="28">
        <f t="shared" si="8636"/>
        <v>756803.7</v>
      </c>
      <c r="U2322" s="28">
        <f>U2323+U2336</f>
        <v>0</v>
      </c>
      <c r="V2322" s="28">
        <f>V2323+V2336</f>
        <v>0</v>
      </c>
      <c r="W2322" s="28">
        <f>W2323+W2336</f>
        <v>0</v>
      </c>
      <c r="X2322" s="28">
        <f t="shared" si="8637"/>
        <v>732807.1</v>
      </c>
      <c r="Y2322" s="28">
        <f t="shared" si="8638"/>
        <v>756747.29999999993</v>
      </c>
      <c r="Z2322" s="28">
        <f t="shared" si="8639"/>
        <v>756803.7</v>
      </c>
      <c r="AA2322" s="28">
        <f>AA2323+AA2336</f>
        <v>0</v>
      </c>
      <c r="AB2322" s="28">
        <f>AB2323+AB2336</f>
        <v>0</v>
      </c>
      <c r="AC2322" s="28">
        <f>AC2323+AC2336</f>
        <v>0</v>
      </c>
      <c r="AD2322" s="28">
        <f t="shared" si="8640"/>
        <v>732807.1</v>
      </c>
      <c r="AE2322" s="28">
        <f t="shared" si="8641"/>
        <v>756747.29999999993</v>
      </c>
      <c r="AF2322" s="28">
        <f t="shared" si="8642"/>
        <v>756803.7</v>
      </c>
      <c r="AG2322" s="28">
        <f>AG2323+AG2336</f>
        <v>0</v>
      </c>
      <c r="AH2322" s="28">
        <f>AH2323+AH2336</f>
        <v>0</v>
      </c>
      <c r="AI2322" s="28">
        <f>AI2323+AI2336</f>
        <v>0</v>
      </c>
      <c r="AJ2322" s="28">
        <f t="shared" si="8643"/>
        <v>732807.1</v>
      </c>
      <c r="AK2322" s="28">
        <f t="shared" si="8644"/>
        <v>756747.29999999993</v>
      </c>
      <c r="AL2322" s="28">
        <f t="shared" si="8645"/>
        <v>756803.7</v>
      </c>
      <c r="AM2322" s="28">
        <f>AM2323+AM2336</f>
        <v>0</v>
      </c>
      <c r="AN2322" s="28">
        <f>AN2323+AN2336</f>
        <v>0</v>
      </c>
      <c r="AO2322" s="28">
        <f>AO2323+AO2336</f>
        <v>0</v>
      </c>
      <c r="AP2322" s="28">
        <f t="shared" si="8646"/>
        <v>732807.1</v>
      </c>
      <c r="AQ2322" s="28">
        <f t="shared" si="8647"/>
        <v>756747.29999999993</v>
      </c>
      <c r="AR2322" s="28">
        <f t="shared" si="8648"/>
        <v>756803.7</v>
      </c>
      <c r="AS2322" s="28">
        <f>AS2323+AS2336</f>
        <v>0</v>
      </c>
      <c r="AT2322" s="28">
        <f>AT2323+AT2336</f>
        <v>0</v>
      </c>
      <c r="AU2322" s="28">
        <f>AU2323+AU2336</f>
        <v>0</v>
      </c>
      <c r="AV2322" s="28">
        <f t="shared" si="8649"/>
        <v>732807.1</v>
      </c>
      <c r="AW2322" s="28">
        <f t="shared" si="8650"/>
        <v>756747.29999999993</v>
      </c>
      <c r="AX2322" s="28">
        <f t="shared" si="8651"/>
        <v>756803.7</v>
      </c>
      <c r="AY2322" s="28">
        <f>AY2323+AY2336</f>
        <v>0</v>
      </c>
      <c r="AZ2322" s="28">
        <f>AZ2323+AZ2336</f>
        <v>0</v>
      </c>
      <c r="BA2322" s="28">
        <f>BA2323+BA2336</f>
        <v>0</v>
      </c>
      <c r="BB2322" s="28">
        <f t="shared" si="8652"/>
        <v>732807.1</v>
      </c>
      <c r="BC2322" s="28">
        <f t="shared" si="8653"/>
        <v>756747.29999999993</v>
      </c>
      <c r="BD2322" s="28">
        <f t="shared" si="8654"/>
        <v>756803.7</v>
      </c>
      <c r="BE2322" s="28">
        <f>BE2323+BE2336</f>
        <v>0</v>
      </c>
      <c r="BF2322" s="28">
        <f>BF2323+BF2336</f>
        <v>0</v>
      </c>
      <c r="BG2322" s="28">
        <f>BG2323+BG2336</f>
        <v>0</v>
      </c>
      <c r="BH2322" s="28">
        <f t="shared" si="8655"/>
        <v>732807.1</v>
      </c>
      <c r="BI2322" s="28">
        <f t="shared" si="8656"/>
        <v>756747.29999999993</v>
      </c>
      <c r="BJ2322" s="28">
        <f t="shared" si="8657"/>
        <v>756803.7</v>
      </c>
      <c r="BK2322" s="28">
        <f>BK2323+BK2336</f>
        <v>0</v>
      </c>
      <c r="BL2322" s="28">
        <f>BL2323+BL2336</f>
        <v>0</v>
      </c>
      <c r="BM2322" s="28">
        <f>BM2323+BM2336</f>
        <v>0</v>
      </c>
      <c r="BN2322" s="28">
        <f t="shared" si="8658"/>
        <v>732807.1</v>
      </c>
      <c r="BO2322" s="28">
        <f t="shared" si="8659"/>
        <v>756747.29999999993</v>
      </c>
      <c r="BP2322" s="28">
        <f t="shared" si="8660"/>
        <v>756803.7</v>
      </c>
      <c r="BQ2322" s="28">
        <f>BQ2323+BQ2336</f>
        <v>0</v>
      </c>
      <c r="BR2322" s="28">
        <f>BR2323+BR2336</f>
        <v>0</v>
      </c>
      <c r="BS2322" s="22">
        <f t="shared" si="8661"/>
        <v>732807.1</v>
      </c>
      <c r="BT2322" s="22">
        <f t="shared" si="8662"/>
        <v>756747.29999999993</v>
      </c>
      <c r="BU2322" s="22">
        <f t="shared" si="8663"/>
        <v>756803.7</v>
      </c>
      <c r="BV2322" s="28">
        <f>BV2323+BV2336</f>
        <v>0</v>
      </c>
      <c r="BW2322" s="28">
        <f>BW2323+BW2336</f>
        <v>0</v>
      </c>
      <c r="BX2322" s="28">
        <f t="shared" si="8664"/>
        <v>732807.1</v>
      </c>
      <c r="BY2322" s="28">
        <f t="shared" si="8665"/>
        <v>756747.29999999993</v>
      </c>
      <c r="BZ2322" s="28">
        <f t="shared" si="8666"/>
        <v>756803.7</v>
      </c>
      <c r="CA2322" s="28">
        <f>CA2323+CA2336</f>
        <v>0</v>
      </c>
      <c r="CB2322" s="28">
        <f>CB2323+CB2336</f>
        <v>0</v>
      </c>
      <c r="CC2322" s="28">
        <f>CC2323+CC2336</f>
        <v>0</v>
      </c>
      <c r="CD2322" s="28">
        <f t="shared" si="8539"/>
        <v>732807.1</v>
      </c>
      <c r="CE2322" s="28">
        <f>CE2323+CE2336</f>
        <v>0</v>
      </c>
      <c r="CF2322" s="29">
        <f t="shared" si="8542"/>
        <v>732807.1</v>
      </c>
      <c r="CG2322" s="28">
        <f t="shared" si="8540"/>
        <v>756747.29999999993</v>
      </c>
      <c r="CH2322" s="28">
        <f>CH2323+CH2336</f>
        <v>0</v>
      </c>
      <c r="CI2322" s="28">
        <f t="shared" si="8543"/>
        <v>756747.29999999993</v>
      </c>
      <c r="CJ2322" s="28">
        <f t="shared" si="8541"/>
        <v>756803.7</v>
      </c>
      <c r="CK2322" s="28">
        <f>CK2323+CK2336</f>
        <v>0</v>
      </c>
      <c r="CL2322" s="28">
        <f t="shared" si="8544"/>
        <v>756803.7</v>
      </c>
      <c r="CM2322" s="28">
        <f>CM2323+CM2336</f>
        <v>0</v>
      </c>
      <c r="CN2322" s="15"/>
      <c r="CO2322" s="30"/>
      <c r="CQ2322" s="31" t="s">
        <v>27</v>
      </c>
    </row>
    <row r="2323" spans="1:99" ht="46.8" x14ac:dyDescent="0.3">
      <c r="A2323" s="32" t="s">
        <v>1345</v>
      </c>
      <c r="B2323" s="16"/>
      <c r="C2323" s="32"/>
      <c r="D2323" s="32"/>
      <c r="E2323" s="33" t="s">
        <v>130</v>
      </c>
      <c r="F2323" s="22">
        <f t="shared" ref="F2323:K2323" si="8669">F2324+F2330</f>
        <v>366712.5</v>
      </c>
      <c r="G2323" s="22">
        <f t="shared" si="8669"/>
        <v>377854.09999999992</v>
      </c>
      <c r="H2323" s="22">
        <f t="shared" si="8669"/>
        <v>377854.09999999992</v>
      </c>
      <c r="I2323" s="22">
        <f t="shared" si="8669"/>
        <v>0</v>
      </c>
      <c r="J2323" s="22">
        <f t="shared" si="8669"/>
        <v>0</v>
      </c>
      <c r="K2323" s="22">
        <f t="shared" si="8669"/>
        <v>0</v>
      </c>
      <c r="L2323" s="22">
        <f t="shared" si="8631"/>
        <v>366712.5</v>
      </c>
      <c r="M2323" s="22">
        <f t="shared" si="8632"/>
        <v>377854.09999999992</v>
      </c>
      <c r="N2323" s="22">
        <f t="shared" si="8633"/>
        <v>377854.09999999992</v>
      </c>
      <c r="O2323" s="22">
        <f>O2324+O2330</f>
        <v>0</v>
      </c>
      <c r="P2323" s="22">
        <f>P2324+P2330</f>
        <v>0</v>
      </c>
      <c r="Q2323" s="22">
        <f>Q2324+Q2330</f>
        <v>0</v>
      </c>
      <c r="R2323" s="22">
        <f t="shared" si="8634"/>
        <v>366712.5</v>
      </c>
      <c r="S2323" s="22">
        <f t="shared" si="8635"/>
        <v>377854.09999999992</v>
      </c>
      <c r="T2323" s="22">
        <f t="shared" si="8636"/>
        <v>377854.09999999992</v>
      </c>
      <c r="U2323" s="22">
        <f>U2324+U2330</f>
        <v>0</v>
      </c>
      <c r="V2323" s="22">
        <f>V2324+V2330</f>
        <v>0</v>
      </c>
      <c r="W2323" s="22">
        <f>W2324+W2330</f>
        <v>0</v>
      </c>
      <c r="X2323" s="22">
        <f t="shared" si="8637"/>
        <v>366712.5</v>
      </c>
      <c r="Y2323" s="22">
        <f t="shared" si="8638"/>
        <v>377854.09999999992</v>
      </c>
      <c r="Z2323" s="22">
        <f t="shared" si="8639"/>
        <v>377854.09999999992</v>
      </c>
      <c r="AA2323" s="22">
        <f>AA2324+AA2330</f>
        <v>0</v>
      </c>
      <c r="AB2323" s="22">
        <f>AB2324+AB2330</f>
        <v>0</v>
      </c>
      <c r="AC2323" s="22">
        <f>AC2324+AC2330</f>
        <v>0</v>
      </c>
      <c r="AD2323" s="22">
        <f t="shared" si="8640"/>
        <v>366712.5</v>
      </c>
      <c r="AE2323" s="22">
        <f t="shared" si="8641"/>
        <v>377854.09999999992</v>
      </c>
      <c r="AF2323" s="22">
        <f t="shared" si="8642"/>
        <v>377854.09999999992</v>
      </c>
      <c r="AG2323" s="22">
        <f>AG2324+AG2330</f>
        <v>0</v>
      </c>
      <c r="AH2323" s="22">
        <f>AH2324+AH2330</f>
        <v>0</v>
      </c>
      <c r="AI2323" s="22">
        <f>AI2324+AI2330</f>
        <v>0</v>
      </c>
      <c r="AJ2323" s="22">
        <f t="shared" si="8643"/>
        <v>366712.5</v>
      </c>
      <c r="AK2323" s="22">
        <f t="shared" si="8644"/>
        <v>377854.09999999992</v>
      </c>
      <c r="AL2323" s="22">
        <f t="shared" si="8645"/>
        <v>377854.09999999992</v>
      </c>
      <c r="AM2323" s="22">
        <f>AM2324+AM2330</f>
        <v>0</v>
      </c>
      <c r="AN2323" s="22">
        <f>AN2324+AN2330</f>
        <v>0</v>
      </c>
      <c r="AO2323" s="22">
        <f>AO2324+AO2330</f>
        <v>0</v>
      </c>
      <c r="AP2323" s="22">
        <f t="shared" si="8646"/>
        <v>366712.5</v>
      </c>
      <c r="AQ2323" s="22">
        <f t="shared" si="8647"/>
        <v>377854.09999999992</v>
      </c>
      <c r="AR2323" s="22">
        <f t="shared" si="8648"/>
        <v>377854.09999999992</v>
      </c>
      <c r="AS2323" s="22">
        <f>AS2324+AS2330</f>
        <v>0</v>
      </c>
      <c r="AT2323" s="22">
        <f>AT2324+AT2330</f>
        <v>0</v>
      </c>
      <c r="AU2323" s="22">
        <f>AU2324+AU2330</f>
        <v>0</v>
      </c>
      <c r="AV2323" s="22">
        <f t="shared" si="8649"/>
        <v>366712.5</v>
      </c>
      <c r="AW2323" s="22">
        <f t="shared" si="8650"/>
        <v>377854.09999999992</v>
      </c>
      <c r="AX2323" s="22">
        <f t="shared" si="8651"/>
        <v>377854.09999999992</v>
      </c>
      <c r="AY2323" s="22">
        <f>AY2324+AY2330</f>
        <v>0</v>
      </c>
      <c r="AZ2323" s="22">
        <f>AZ2324+AZ2330</f>
        <v>0</v>
      </c>
      <c r="BA2323" s="22">
        <f>BA2324+BA2330</f>
        <v>0</v>
      </c>
      <c r="BB2323" s="22">
        <f t="shared" si="8652"/>
        <v>366712.5</v>
      </c>
      <c r="BC2323" s="22">
        <f t="shared" si="8653"/>
        <v>377854.09999999992</v>
      </c>
      <c r="BD2323" s="22">
        <f t="shared" si="8654"/>
        <v>377854.09999999992</v>
      </c>
      <c r="BE2323" s="22">
        <f>BE2324+BE2330</f>
        <v>0</v>
      </c>
      <c r="BF2323" s="22">
        <f>BF2324+BF2330</f>
        <v>0</v>
      </c>
      <c r="BG2323" s="22">
        <f>BG2324+BG2330</f>
        <v>0</v>
      </c>
      <c r="BH2323" s="22">
        <f t="shared" si="8655"/>
        <v>366712.5</v>
      </c>
      <c r="BI2323" s="22">
        <f t="shared" si="8656"/>
        <v>377854.09999999992</v>
      </c>
      <c r="BJ2323" s="22">
        <f t="shared" si="8657"/>
        <v>377854.09999999992</v>
      </c>
      <c r="BK2323" s="22">
        <f>BK2324+BK2330</f>
        <v>0</v>
      </c>
      <c r="BL2323" s="22">
        <f>BL2324+BL2330</f>
        <v>0</v>
      </c>
      <c r="BM2323" s="22">
        <f>BM2324+BM2330</f>
        <v>0</v>
      </c>
      <c r="BN2323" s="22">
        <f t="shared" si="8658"/>
        <v>366712.5</v>
      </c>
      <c r="BO2323" s="22">
        <f t="shared" si="8659"/>
        <v>377854.09999999992</v>
      </c>
      <c r="BP2323" s="22">
        <f t="shared" si="8660"/>
        <v>377854.09999999992</v>
      </c>
      <c r="BQ2323" s="22">
        <f>BQ2324+BQ2330</f>
        <v>0</v>
      </c>
      <c r="BR2323" s="22">
        <f>BR2324+BR2330</f>
        <v>0</v>
      </c>
      <c r="BS2323" s="22">
        <f t="shared" si="8661"/>
        <v>366712.5</v>
      </c>
      <c r="BT2323" s="22">
        <f t="shared" si="8662"/>
        <v>377854.09999999992</v>
      </c>
      <c r="BU2323" s="22">
        <f t="shared" si="8663"/>
        <v>377854.09999999992</v>
      </c>
      <c r="BV2323" s="22">
        <f>BV2324+BV2330</f>
        <v>0</v>
      </c>
      <c r="BW2323" s="22">
        <f>BW2324+BW2330</f>
        <v>0</v>
      </c>
      <c r="BX2323" s="22">
        <f t="shared" si="8664"/>
        <v>366712.5</v>
      </c>
      <c r="BY2323" s="22">
        <f t="shared" si="8665"/>
        <v>377854.09999999992</v>
      </c>
      <c r="BZ2323" s="22">
        <f t="shared" si="8666"/>
        <v>377854.09999999992</v>
      </c>
      <c r="CA2323" s="22">
        <f>CA2324+CA2330</f>
        <v>0</v>
      </c>
      <c r="CB2323" s="22">
        <f>CB2324+CB2330</f>
        <v>0</v>
      </c>
      <c r="CC2323" s="22">
        <f>CC2324+CC2330</f>
        <v>0</v>
      </c>
      <c r="CD2323" s="22">
        <f t="shared" si="8539"/>
        <v>366712.5</v>
      </c>
      <c r="CE2323" s="22">
        <f>CE2324+CE2330</f>
        <v>0</v>
      </c>
      <c r="CF2323" s="34">
        <f t="shared" si="8542"/>
        <v>366712.5</v>
      </c>
      <c r="CG2323" s="22">
        <f t="shared" si="8540"/>
        <v>377854.09999999992</v>
      </c>
      <c r="CH2323" s="22">
        <f>CH2324+CH2330</f>
        <v>0</v>
      </c>
      <c r="CI2323" s="22">
        <f t="shared" si="8543"/>
        <v>377854.09999999992</v>
      </c>
      <c r="CJ2323" s="22">
        <f t="shared" si="8541"/>
        <v>377854.09999999992</v>
      </c>
      <c r="CK2323" s="22">
        <f>CK2324+CK2330</f>
        <v>0</v>
      </c>
      <c r="CL2323" s="22">
        <f t="shared" si="8544"/>
        <v>377854.09999999992</v>
      </c>
      <c r="CM2323" s="22">
        <f>CM2324+CM2330</f>
        <v>0</v>
      </c>
      <c r="CN2323" s="15"/>
      <c r="CO2323" s="35"/>
      <c r="CR2323" s="5" t="s">
        <v>1346</v>
      </c>
      <c r="CU2323" s="5" t="s">
        <v>31</v>
      </c>
    </row>
    <row r="2324" spans="1:99" ht="93.6" x14ac:dyDescent="0.3">
      <c r="A2324" s="32" t="s">
        <v>1345</v>
      </c>
      <c r="B2324" s="16">
        <v>100</v>
      </c>
      <c r="C2324" s="32"/>
      <c r="D2324" s="32"/>
      <c r="E2324" s="33" t="s">
        <v>131</v>
      </c>
      <c r="F2324" s="22">
        <f t="shared" ref="F2324:K2324" si="8670">F2325</f>
        <v>307126.89999999997</v>
      </c>
      <c r="G2324" s="22">
        <f t="shared" si="8670"/>
        <v>318281.29999999993</v>
      </c>
      <c r="H2324" s="22">
        <f t="shared" si="8670"/>
        <v>318281.29999999993</v>
      </c>
      <c r="I2324" s="22">
        <f t="shared" si="8670"/>
        <v>0</v>
      </c>
      <c r="J2324" s="22">
        <f t="shared" si="8670"/>
        <v>0</v>
      </c>
      <c r="K2324" s="22">
        <f t="shared" si="8670"/>
        <v>0</v>
      </c>
      <c r="L2324" s="22">
        <f t="shared" si="8631"/>
        <v>307126.89999999997</v>
      </c>
      <c r="M2324" s="22">
        <f t="shared" si="8632"/>
        <v>318281.29999999993</v>
      </c>
      <c r="N2324" s="22">
        <f t="shared" si="8633"/>
        <v>318281.29999999993</v>
      </c>
      <c r="O2324" s="22">
        <f>O2325</f>
        <v>0</v>
      </c>
      <c r="P2324" s="22">
        <f>P2325</f>
        <v>0</v>
      </c>
      <c r="Q2324" s="22">
        <f>Q2325</f>
        <v>0</v>
      </c>
      <c r="R2324" s="22">
        <f t="shared" si="8634"/>
        <v>307126.89999999997</v>
      </c>
      <c r="S2324" s="22">
        <f t="shared" si="8635"/>
        <v>318281.29999999993</v>
      </c>
      <c r="T2324" s="22">
        <f t="shared" si="8636"/>
        <v>318281.29999999993</v>
      </c>
      <c r="U2324" s="22">
        <f>U2325</f>
        <v>0</v>
      </c>
      <c r="V2324" s="22">
        <f>V2325</f>
        <v>0</v>
      </c>
      <c r="W2324" s="22">
        <f>W2325</f>
        <v>0</v>
      </c>
      <c r="X2324" s="22">
        <f t="shared" si="8637"/>
        <v>307126.89999999997</v>
      </c>
      <c r="Y2324" s="22">
        <f t="shared" si="8638"/>
        <v>318281.29999999993</v>
      </c>
      <c r="Z2324" s="22">
        <f t="shared" si="8639"/>
        <v>318281.29999999993</v>
      </c>
      <c r="AA2324" s="22">
        <f>AA2325</f>
        <v>0</v>
      </c>
      <c r="AB2324" s="22">
        <f>AB2325</f>
        <v>0</v>
      </c>
      <c r="AC2324" s="22">
        <f>AC2325</f>
        <v>0</v>
      </c>
      <c r="AD2324" s="22">
        <f t="shared" si="8640"/>
        <v>307126.89999999997</v>
      </c>
      <c r="AE2324" s="22">
        <f t="shared" si="8641"/>
        <v>318281.29999999993</v>
      </c>
      <c r="AF2324" s="22">
        <f t="shared" si="8642"/>
        <v>318281.29999999993</v>
      </c>
      <c r="AG2324" s="22">
        <f>AG2325</f>
        <v>0</v>
      </c>
      <c r="AH2324" s="22">
        <f>AH2325</f>
        <v>0</v>
      </c>
      <c r="AI2324" s="22">
        <f>AI2325</f>
        <v>0</v>
      </c>
      <c r="AJ2324" s="22">
        <f t="shared" si="8643"/>
        <v>307126.89999999997</v>
      </c>
      <c r="AK2324" s="22">
        <f t="shared" si="8644"/>
        <v>318281.29999999993</v>
      </c>
      <c r="AL2324" s="22">
        <f t="shared" si="8645"/>
        <v>318281.29999999993</v>
      </c>
      <c r="AM2324" s="22">
        <f>AM2325</f>
        <v>0</v>
      </c>
      <c r="AN2324" s="22">
        <f>AN2325</f>
        <v>0</v>
      </c>
      <c r="AO2324" s="22">
        <f>AO2325</f>
        <v>0</v>
      </c>
      <c r="AP2324" s="22">
        <f t="shared" si="8646"/>
        <v>307126.89999999997</v>
      </c>
      <c r="AQ2324" s="22">
        <f t="shared" si="8647"/>
        <v>318281.29999999993</v>
      </c>
      <c r="AR2324" s="22">
        <f t="shared" si="8648"/>
        <v>318281.29999999993</v>
      </c>
      <c r="AS2324" s="22">
        <f>AS2325</f>
        <v>0</v>
      </c>
      <c r="AT2324" s="22">
        <f>AT2325</f>
        <v>0</v>
      </c>
      <c r="AU2324" s="22">
        <f>AU2325</f>
        <v>0</v>
      </c>
      <c r="AV2324" s="22">
        <f t="shared" si="8649"/>
        <v>307126.89999999997</v>
      </c>
      <c r="AW2324" s="22">
        <f t="shared" si="8650"/>
        <v>318281.29999999993</v>
      </c>
      <c r="AX2324" s="22">
        <f t="shared" si="8651"/>
        <v>318281.29999999993</v>
      </c>
      <c r="AY2324" s="22">
        <f>AY2325</f>
        <v>0</v>
      </c>
      <c r="AZ2324" s="22">
        <f>AZ2325</f>
        <v>0</v>
      </c>
      <c r="BA2324" s="22">
        <f>BA2325</f>
        <v>0</v>
      </c>
      <c r="BB2324" s="22">
        <f t="shared" si="8652"/>
        <v>307126.89999999997</v>
      </c>
      <c r="BC2324" s="22">
        <f t="shared" si="8653"/>
        <v>318281.29999999993</v>
      </c>
      <c r="BD2324" s="22">
        <f t="shared" si="8654"/>
        <v>318281.29999999993</v>
      </c>
      <c r="BE2324" s="22">
        <f>BE2325</f>
        <v>0</v>
      </c>
      <c r="BF2324" s="22">
        <f>BF2325</f>
        <v>0</v>
      </c>
      <c r="BG2324" s="22">
        <f>BG2325</f>
        <v>0</v>
      </c>
      <c r="BH2324" s="22">
        <f t="shared" si="8655"/>
        <v>307126.89999999997</v>
      </c>
      <c r="BI2324" s="22">
        <f t="shared" si="8656"/>
        <v>318281.29999999993</v>
      </c>
      <c r="BJ2324" s="22">
        <f t="shared" si="8657"/>
        <v>318281.29999999993</v>
      </c>
      <c r="BK2324" s="22">
        <f>BK2325</f>
        <v>0</v>
      </c>
      <c r="BL2324" s="22">
        <f>BL2325</f>
        <v>0</v>
      </c>
      <c r="BM2324" s="22">
        <f>BM2325</f>
        <v>0</v>
      </c>
      <c r="BN2324" s="22">
        <f t="shared" si="8658"/>
        <v>307126.89999999997</v>
      </c>
      <c r="BO2324" s="22">
        <f t="shared" si="8659"/>
        <v>318281.29999999993</v>
      </c>
      <c r="BP2324" s="22">
        <f t="shared" si="8660"/>
        <v>318281.29999999993</v>
      </c>
      <c r="BQ2324" s="22">
        <f>BQ2325</f>
        <v>0</v>
      </c>
      <c r="BR2324" s="22">
        <f>BR2325</f>
        <v>0</v>
      </c>
      <c r="BS2324" s="22">
        <f t="shared" si="8661"/>
        <v>307126.89999999997</v>
      </c>
      <c r="BT2324" s="22">
        <f t="shared" si="8662"/>
        <v>318281.29999999993</v>
      </c>
      <c r="BU2324" s="22">
        <f t="shared" si="8663"/>
        <v>318281.29999999993</v>
      </c>
      <c r="BV2324" s="22">
        <f>BV2325</f>
        <v>0</v>
      </c>
      <c r="BW2324" s="22">
        <f>BW2325</f>
        <v>0</v>
      </c>
      <c r="BX2324" s="22">
        <f t="shared" si="8664"/>
        <v>307126.89999999997</v>
      </c>
      <c r="BY2324" s="22">
        <f t="shared" si="8665"/>
        <v>318281.29999999993</v>
      </c>
      <c r="BZ2324" s="22">
        <f t="shared" si="8666"/>
        <v>318281.29999999993</v>
      </c>
      <c r="CA2324" s="22">
        <f>CA2325</f>
        <v>0</v>
      </c>
      <c r="CB2324" s="22">
        <f>CB2325</f>
        <v>0</v>
      </c>
      <c r="CC2324" s="22">
        <f>CC2325</f>
        <v>0</v>
      </c>
      <c r="CD2324" s="22">
        <f t="shared" si="8539"/>
        <v>307126.89999999997</v>
      </c>
      <c r="CE2324" s="22">
        <f>CE2325</f>
        <v>0</v>
      </c>
      <c r="CF2324" s="34">
        <f t="shared" si="8542"/>
        <v>307126.89999999997</v>
      </c>
      <c r="CG2324" s="22">
        <f t="shared" si="8540"/>
        <v>318281.29999999993</v>
      </c>
      <c r="CH2324" s="22">
        <f>CH2325</f>
        <v>0</v>
      </c>
      <c r="CI2324" s="22">
        <f t="shared" si="8543"/>
        <v>318281.29999999993</v>
      </c>
      <c r="CJ2324" s="22">
        <f t="shared" si="8541"/>
        <v>318281.29999999993</v>
      </c>
      <c r="CK2324" s="22">
        <f>CK2325</f>
        <v>0</v>
      </c>
      <c r="CL2324" s="22">
        <f t="shared" si="8544"/>
        <v>318281.29999999993</v>
      </c>
      <c r="CM2324" s="22">
        <f>CM2325</f>
        <v>0</v>
      </c>
      <c r="CN2324" s="15"/>
      <c r="CO2324" s="35"/>
      <c r="CS2324" s="5" t="s">
        <v>29</v>
      </c>
    </row>
    <row r="2325" spans="1:99" ht="31.2" x14ac:dyDescent="0.3">
      <c r="A2325" s="32" t="s">
        <v>1345</v>
      </c>
      <c r="B2325" s="16">
        <v>110</v>
      </c>
      <c r="C2325" s="32"/>
      <c r="D2325" s="32"/>
      <c r="E2325" s="33" t="s">
        <v>132</v>
      </c>
      <c r="F2325" s="22">
        <f t="shared" ref="F2325:K2325" si="8671">F2326+F2327+F2328+F2329</f>
        <v>307126.89999999997</v>
      </c>
      <c r="G2325" s="22">
        <f t="shared" si="8671"/>
        <v>318281.29999999993</v>
      </c>
      <c r="H2325" s="22">
        <f t="shared" si="8671"/>
        <v>318281.29999999993</v>
      </c>
      <c r="I2325" s="22">
        <f t="shared" si="8671"/>
        <v>0</v>
      </c>
      <c r="J2325" s="22">
        <f t="shared" si="8671"/>
        <v>0</v>
      </c>
      <c r="K2325" s="22">
        <f t="shared" si="8671"/>
        <v>0</v>
      </c>
      <c r="L2325" s="22">
        <f t="shared" si="8631"/>
        <v>307126.89999999997</v>
      </c>
      <c r="M2325" s="22">
        <f t="shared" si="8632"/>
        <v>318281.29999999993</v>
      </c>
      <c r="N2325" s="22">
        <f t="shared" si="8633"/>
        <v>318281.29999999993</v>
      </c>
      <c r="O2325" s="22">
        <f>O2326+O2327+O2328+O2329</f>
        <v>0</v>
      </c>
      <c r="P2325" s="22">
        <f>P2326+P2327+P2328+P2329</f>
        <v>0</v>
      </c>
      <c r="Q2325" s="22">
        <f>Q2326+Q2327+Q2328+Q2329</f>
        <v>0</v>
      </c>
      <c r="R2325" s="22">
        <f t="shared" si="8634"/>
        <v>307126.89999999997</v>
      </c>
      <c r="S2325" s="22">
        <f t="shared" si="8635"/>
        <v>318281.29999999993</v>
      </c>
      <c r="T2325" s="22">
        <f t="shared" si="8636"/>
        <v>318281.29999999993</v>
      </c>
      <c r="U2325" s="22">
        <f>U2326+U2327+U2328+U2329</f>
        <v>0</v>
      </c>
      <c r="V2325" s="22">
        <f>V2326+V2327+V2328+V2329</f>
        <v>0</v>
      </c>
      <c r="W2325" s="22">
        <f>W2326+W2327+W2328+W2329</f>
        <v>0</v>
      </c>
      <c r="X2325" s="22">
        <f t="shared" si="8637"/>
        <v>307126.89999999997</v>
      </c>
      <c r="Y2325" s="22">
        <f t="shared" si="8638"/>
        <v>318281.29999999993</v>
      </c>
      <c r="Z2325" s="22">
        <f t="shared" si="8639"/>
        <v>318281.29999999993</v>
      </c>
      <c r="AA2325" s="22">
        <f>AA2326+AA2327+AA2328+AA2329</f>
        <v>0</v>
      </c>
      <c r="AB2325" s="22">
        <f>AB2326+AB2327+AB2328+AB2329</f>
        <v>0</v>
      </c>
      <c r="AC2325" s="22">
        <f>AC2326+AC2327+AC2328+AC2329</f>
        <v>0</v>
      </c>
      <c r="AD2325" s="22">
        <f t="shared" si="8640"/>
        <v>307126.89999999997</v>
      </c>
      <c r="AE2325" s="22">
        <f t="shared" si="8641"/>
        <v>318281.29999999993</v>
      </c>
      <c r="AF2325" s="22">
        <f t="shared" si="8642"/>
        <v>318281.29999999993</v>
      </c>
      <c r="AG2325" s="22">
        <f>AG2326+AG2327+AG2328+AG2329</f>
        <v>0</v>
      </c>
      <c r="AH2325" s="22">
        <f>AH2326+AH2327+AH2328+AH2329</f>
        <v>0</v>
      </c>
      <c r="AI2325" s="22">
        <f>AI2326+AI2327+AI2328+AI2329</f>
        <v>0</v>
      </c>
      <c r="AJ2325" s="22">
        <f t="shared" si="8643"/>
        <v>307126.89999999997</v>
      </c>
      <c r="AK2325" s="22">
        <f t="shared" si="8644"/>
        <v>318281.29999999993</v>
      </c>
      <c r="AL2325" s="22">
        <f t="shared" si="8645"/>
        <v>318281.29999999993</v>
      </c>
      <c r="AM2325" s="22">
        <f>AM2326+AM2327+AM2328+AM2329</f>
        <v>0</v>
      </c>
      <c r="AN2325" s="22">
        <f>AN2326+AN2327+AN2328+AN2329</f>
        <v>0</v>
      </c>
      <c r="AO2325" s="22">
        <f>AO2326+AO2327+AO2328+AO2329</f>
        <v>0</v>
      </c>
      <c r="AP2325" s="22">
        <f t="shared" si="8646"/>
        <v>307126.89999999997</v>
      </c>
      <c r="AQ2325" s="22">
        <f t="shared" si="8647"/>
        <v>318281.29999999993</v>
      </c>
      <c r="AR2325" s="22">
        <f t="shared" si="8648"/>
        <v>318281.29999999993</v>
      </c>
      <c r="AS2325" s="22">
        <f>AS2326+AS2327+AS2328+AS2329</f>
        <v>0</v>
      </c>
      <c r="AT2325" s="22">
        <f>AT2326+AT2327+AT2328+AT2329</f>
        <v>0</v>
      </c>
      <c r="AU2325" s="22">
        <f>AU2326+AU2327+AU2328+AU2329</f>
        <v>0</v>
      </c>
      <c r="AV2325" s="22">
        <f t="shared" si="8649"/>
        <v>307126.89999999997</v>
      </c>
      <c r="AW2325" s="22">
        <f t="shared" si="8650"/>
        <v>318281.29999999993</v>
      </c>
      <c r="AX2325" s="22">
        <f t="shared" si="8651"/>
        <v>318281.29999999993</v>
      </c>
      <c r="AY2325" s="22">
        <f>AY2326+AY2327+AY2328+AY2329</f>
        <v>0</v>
      </c>
      <c r="AZ2325" s="22">
        <f>AZ2326+AZ2327+AZ2328+AZ2329</f>
        <v>0</v>
      </c>
      <c r="BA2325" s="22">
        <f>BA2326+BA2327+BA2328+BA2329</f>
        <v>0</v>
      </c>
      <c r="BB2325" s="22">
        <f t="shared" si="8652"/>
        <v>307126.89999999997</v>
      </c>
      <c r="BC2325" s="22">
        <f t="shared" si="8653"/>
        <v>318281.29999999993</v>
      </c>
      <c r="BD2325" s="22">
        <f t="shared" si="8654"/>
        <v>318281.29999999993</v>
      </c>
      <c r="BE2325" s="22">
        <f>BE2326+BE2327+BE2328+BE2329</f>
        <v>0</v>
      </c>
      <c r="BF2325" s="22">
        <f>BF2326+BF2327+BF2328+BF2329</f>
        <v>0</v>
      </c>
      <c r="BG2325" s="22">
        <f>BG2326+BG2327+BG2328+BG2329</f>
        <v>0</v>
      </c>
      <c r="BH2325" s="22">
        <f t="shared" si="8655"/>
        <v>307126.89999999997</v>
      </c>
      <c r="BI2325" s="22">
        <f t="shared" si="8656"/>
        <v>318281.29999999993</v>
      </c>
      <c r="BJ2325" s="22">
        <f t="shared" si="8657"/>
        <v>318281.29999999993</v>
      </c>
      <c r="BK2325" s="22">
        <f>BK2326+BK2327+BK2328+BK2329</f>
        <v>0</v>
      </c>
      <c r="BL2325" s="22">
        <f>BL2326+BL2327+BL2328+BL2329</f>
        <v>0</v>
      </c>
      <c r="BM2325" s="22">
        <f>BM2326+BM2327+BM2328+BM2329</f>
        <v>0</v>
      </c>
      <c r="BN2325" s="22">
        <f t="shared" si="8658"/>
        <v>307126.89999999997</v>
      </c>
      <c r="BO2325" s="22">
        <f t="shared" si="8659"/>
        <v>318281.29999999993</v>
      </c>
      <c r="BP2325" s="22">
        <f t="shared" si="8660"/>
        <v>318281.29999999993</v>
      </c>
      <c r="BQ2325" s="22">
        <f>BQ2326+BQ2327+BQ2328+BQ2329</f>
        <v>0</v>
      </c>
      <c r="BR2325" s="22">
        <f>BR2326+BR2327+BR2328+BR2329</f>
        <v>0</v>
      </c>
      <c r="BS2325" s="22">
        <f t="shared" si="8661"/>
        <v>307126.89999999997</v>
      </c>
      <c r="BT2325" s="22">
        <f t="shared" si="8662"/>
        <v>318281.29999999993</v>
      </c>
      <c r="BU2325" s="22">
        <f t="shared" si="8663"/>
        <v>318281.29999999993</v>
      </c>
      <c r="BV2325" s="22">
        <f>BV2326+BV2327+BV2328+BV2329</f>
        <v>0</v>
      </c>
      <c r="BW2325" s="22">
        <f>BW2326+BW2327+BW2328+BW2329</f>
        <v>0</v>
      </c>
      <c r="BX2325" s="22">
        <f t="shared" si="8664"/>
        <v>307126.89999999997</v>
      </c>
      <c r="BY2325" s="22">
        <f t="shared" si="8665"/>
        <v>318281.29999999993</v>
      </c>
      <c r="BZ2325" s="22">
        <f t="shared" si="8666"/>
        <v>318281.29999999993</v>
      </c>
      <c r="CA2325" s="22">
        <f>CA2326+CA2327+CA2328+CA2329</f>
        <v>0</v>
      </c>
      <c r="CB2325" s="22">
        <f>CB2326+CB2327+CB2328+CB2329</f>
        <v>0</v>
      </c>
      <c r="CC2325" s="22">
        <f>CC2326+CC2327+CC2328+CC2329</f>
        <v>0</v>
      </c>
      <c r="CD2325" s="22">
        <f t="shared" si="8539"/>
        <v>307126.89999999997</v>
      </c>
      <c r="CE2325" s="22">
        <f>CE2326+CE2327+CE2328+CE2329</f>
        <v>0</v>
      </c>
      <c r="CF2325" s="34">
        <f t="shared" si="8542"/>
        <v>307126.89999999997</v>
      </c>
      <c r="CG2325" s="22">
        <f t="shared" si="8540"/>
        <v>318281.29999999993</v>
      </c>
      <c r="CH2325" s="22">
        <f>CH2326+CH2327+CH2328+CH2329</f>
        <v>0</v>
      </c>
      <c r="CI2325" s="22">
        <f t="shared" si="8543"/>
        <v>318281.29999999993</v>
      </c>
      <c r="CJ2325" s="22">
        <f t="shared" si="8541"/>
        <v>318281.29999999993</v>
      </c>
      <c r="CK2325" s="22">
        <f>CK2326+CK2327+CK2328+CK2329</f>
        <v>0</v>
      </c>
      <c r="CL2325" s="22">
        <f t="shared" si="8544"/>
        <v>318281.29999999993</v>
      </c>
      <c r="CM2325" s="22">
        <f>CM2326+CM2327+CM2328+CM2329</f>
        <v>0</v>
      </c>
      <c r="CN2325" s="15"/>
      <c r="CO2325" s="35"/>
      <c r="CT2325" s="5" t="s">
        <v>30</v>
      </c>
    </row>
    <row r="2326" spans="1:99" x14ac:dyDescent="0.3">
      <c r="A2326" s="32" t="s">
        <v>1345</v>
      </c>
      <c r="B2326" s="16">
        <v>110</v>
      </c>
      <c r="C2326" s="32" t="s">
        <v>42</v>
      </c>
      <c r="D2326" s="32" t="s">
        <v>43</v>
      </c>
      <c r="E2326" s="33" t="s">
        <v>44</v>
      </c>
      <c r="F2326" s="22">
        <f>122725.8-3245.8</f>
        <v>119480</v>
      </c>
      <c r="G2326" s="22">
        <f>127183.4-3363.7</f>
        <v>123819.7</v>
      </c>
      <c r="H2326" s="22">
        <f>127183.4-3363.7</f>
        <v>123819.7</v>
      </c>
      <c r="I2326" s="22"/>
      <c r="J2326" s="22"/>
      <c r="K2326" s="22"/>
      <c r="L2326" s="22">
        <f t="shared" si="8631"/>
        <v>119480</v>
      </c>
      <c r="M2326" s="22">
        <f t="shared" si="8632"/>
        <v>123819.7</v>
      </c>
      <c r="N2326" s="22">
        <f t="shared" si="8633"/>
        <v>123819.7</v>
      </c>
      <c r="O2326" s="22"/>
      <c r="P2326" s="22"/>
      <c r="Q2326" s="22"/>
      <c r="R2326" s="22">
        <f t="shared" si="8634"/>
        <v>119480</v>
      </c>
      <c r="S2326" s="22">
        <f t="shared" si="8635"/>
        <v>123819.7</v>
      </c>
      <c r="T2326" s="22">
        <f t="shared" si="8636"/>
        <v>123819.7</v>
      </c>
      <c r="U2326" s="22"/>
      <c r="V2326" s="22"/>
      <c r="W2326" s="22"/>
      <c r="X2326" s="22">
        <f t="shared" si="8637"/>
        <v>119480</v>
      </c>
      <c r="Y2326" s="22">
        <f t="shared" si="8638"/>
        <v>123819.7</v>
      </c>
      <c r="Z2326" s="22">
        <f t="shared" si="8639"/>
        <v>123819.7</v>
      </c>
      <c r="AA2326" s="22"/>
      <c r="AB2326" s="22"/>
      <c r="AC2326" s="22"/>
      <c r="AD2326" s="22">
        <f t="shared" si="8640"/>
        <v>119480</v>
      </c>
      <c r="AE2326" s="22">
        <f t="shared" si="8641"/>
        <v>123819.7</v>
      </c>
      <c r="AF2326" s="22">
        <f t="shared" si="8642"/>
        <v>123819.7</v>
      </c>
      <c r="AG2326" s="22"/>
      <c r="AH2326" s="22"/>
      <c r="AI2326" s="22"/>
      <c r="AJ2326" s="22">
        <f t="shared" si="8643"/>
        <v>119480</v>
      </c>
      <c r="AK2326" s="22">
        <f t="shared" si="8644"/>
        <v>123819.7</v>
      </c>
      <c r="AL2326" s="22">
        <f t="shared" si="8645"/>
        <v>123819.7</v>
      </c>
      <c r="AM2326" s="22"/>
      <c r="AN2326" s="22"/>
      <c r="AO2326" s="22"/>
      <c r="AP2326" s="22">
        <f t="shared" si="8646"/>
        <v>119480</v>
      </c>
      <c r="AQ2326" s="22">
        <f t="shared" si="8647"/>
        <v>123819.7</v>
      </c>
      <c r="AR2326" s="22">
        <f t="shared" si="8648"/>
        <v>123819.7</v>
      </c>
      <c r="AS2326" s="22"/>
      <c r="AT2326" s="22"/>
      <c r="AU2326" s="22"/>
      <c r="AV2326" s="22">
        <f t="shared" si="8649"/>
        <v>119480</v>
      </c>
      <c r="AW2326" s="22">
        <f t="shared" si="8650"/>
        <v>123819.7</v>
      </c>
      <c r="AX2326" s="22">
        <f t="shared" si="8651"/>
        <v>123819.7</v>
      </c>
      <c r="AY2326" s="22"/>
      <c r="AZ2326" s="22"/>
      <c r="BA2326" s="22"/>
      <c r="BB2326" s="22">
        <f t="shared" si="8652"/>
        <v>119480</v>
      </c>
      <c r="BC2326" s="22">
        <f t="shared" si="8653"/>
        <v>123819.7</v>
      </c>
      <c r="BD2326" s="22">
        <f t="shared" si="8654"/>
        <v>123819.7</v>
      </c>
      <c r="BE2326" s="22"/>
      <c r="BF2326" s="22"/>
      <c r="BG2326" s="22"/>
      <c r="BH2326" s="22">
        <f t="shared" si="8655"/>
        <v>119480</v>
      </c>
      <c r="BI2326" s="22">
        <f t="shared" si="8656"/>
        <v>123819.7</v>
      </c>
      <c r="BJ2326" s="22">
        <f t="shared" si="8657"/>
        <v>123819.7</v>
      </c>
      <c r="BK2326" s="22"/>
      <c r="BL2326" s="22"/>
      <c r="BM2326" s="22"/>
      <c r="BN2326" s="22">
        <f t="shared" si="8658"/>
        <v>119480</v>
      </c>
      <c r="BO2326" s="22">
        <f t="shared" si="8659"/>
        <v>123819.7</v>
      </c>
      <c r="BP2326" s="22">
        <f t="shared" si="8660"/>
        <v>123819.7</v>
      </c>
      <c r="BQ2326" s="22"/>
      <c r="BR2326" s="22"/>
      <c r="BS2326" s="22">
        <f t="shared" si="8661"/>
        <v>119480</v>
      </c>
      <c r="BT2326" s="22">
        <f t="shared" si="8662"/>
        <v>123819.7</v>
      </c>
      <c r="BU2326" s="22">
        <f t="shared" si="8663"/>
        <v>123819.7</v>
      </c>
      <c r="BV2326" s="22"/>
      <c r="BW2326" s="22"/>
      <c r="BX2326" s="22">
        <f t="shared" si="8664"/>
        <v>119480</v>
      </c>
      <c r="BY2326" s="22">
        <f t="shared" si="8665"/>
        <v>123819.7</v>
      </c>
      <c r="BZ2326" s="22">
        <f t="shared" si="8666"/>
        <v>123819.7</v>
      </c>
      <c r="CA2326" s="22"/>
      <c r="CB2326" s="22"/>
      <c r="CC2326" s="22"/>
      <c r="CD2326" s="22">
        <f t="shared" si="8539"/>
        <v>119480</v>
      </c>
      <c r="CE2326" s="22"/>
      <c r="CF2326" s="34">
        <f t="shared" si="8542"/>
        <v>119480</v>
      </c>
      <c r="CG2326" s="22">
        <f t="shared" si="8540"/>
        <v>123819.7</v>
      </c>
      <c r="CH2326" s="22"/>
      <c r="CI2326" s="22">
        <f t="shared" si="8543"/>
        <v>123819.7</v>
      </c>
      <c r="CJ2326" s="22">
        <f t="shared" si="8541"/>
        <v>123819.7</v>
      </c>
      <c r="CK2326" s="22"/>
      <c r="CL2326" s="22">
        <f t="shared" si="8544"/>
        <v>123819.7</v>
      </c>
      <c r="CM2326" s="22"/>
      <c r="CN2326" s="15"/>
      <c r="CO2326" s="35"/>
    </row>
    <row r="2327" spans="1:99" x14ac:dyDescent="0.3">
      <c r="A2327" s="32" t="s">
        <v>1345</v>
      </c>
      <c r="B2327" s="16">
        <v>110</v>
      </c>
      <c r="C2327" s="32" t="s">
        <v>47</v>
      </c>
      <c r="D2327" s="32" t="s">
        <v>105</v>
      </c>
      <c r="E2327" s="33" t="s">
        <v>106</v>
      </c>
      <c r="F2327" s="22">
        <f>44533.1-1340.8</f>
        <v>43192.299999999996</v>
      </c>
      <c r="G2327" s="22">
        <f>46150.1-1389.5</f>
        <v>44760.6</v>
      </c>
      <c r="H2327" s="22">
        <f>46150.1-1389.5</f>
        <v>44760.6</v>
      </c>
      <c r="I2327" s="22"/>
      <c r="J2327" s="22"/>
      <c r="K2327" s="22"/>
      <c r="L2327" s="22">
        <f t="shared" si="8631"/>
        <v>43192.299999999996</v>
      </c>
      <c r="M2327" s="22">
        <f t="shared" si="8632"/>
        <v>44760.6</v>
      </c>
      <c r="N2327" s="22">
        <f t="shared" si="8633"/>
        <v>44760.6</v>
      </c>
      <c r="O2327" s="22"/>
      <c r="P2327" s="22"/>
      <c r="Q2327" s="22"/>
      <c r="R2327" s="22">
        <f t="shared" si="8634"/>
        <v>43192.299999999996</v>
      </c>
      <c r="S2327" s="22">
        <f t="shared" si="8635"/>
        <v>44760.6</v>
      </c>
      <c r="T2327" s="22">
        <f t="shared" si="8636"/>
        <v>44760.6</v>
      </c>
      <c r="U2327" s="22"/>
      <c r="V2327" s="22"/>
      <c r="W2327" s="22"/>
      <c r="X2327" s="22">
        <f t="shared" si="8637"/>
        <v>43192.299999999996</v>
      </c>
      <c r="Y2327" s="22">
        <f t="shared" si="8638"/>
        <v>44760.6</v>
      </c>
      <c r="Z2327" s="22">
        <f t="shared" si="8639"/>
        <v>44760.6</v>
      </c>
      <c r="AA2327" s="22"/>
      <c r="AB2327" s="22"/>
      <c r="AC2327" s="22"/>
      <c r="AD2327" s="22">
        <f t="shared" si="8640"/>
        <v>43192.299999999996</v>
      </c>
      <c r="AE2327" s="22">
        <f t="shared" si="8641"/>
        <v>44760.6</v>
      </c>
      <c r="AF2327" s="22">
        <f t="shared" si="8642"/>
        <v>44760.6</v>
      </c>
      <c r="AG2327" s="22"/>
      <c r="AH2327" s="22"/>
      <c r="AI2327" s="22"/>
      <c r="AJ2327" s="22">
        <f t="shared" si="8643"/>
        <v>43192.299999999996</v>
      </c>
      <c r="AK2327" s="22">
        <f t="shared" si="8644"/>
        <v>44760.6</v>
      </c>
      <c r="AL2327" s="22">
        <f t="shared" si="8645"/>
        <v>44760.6</v>
      </c>
      <c r="AM2327" s="22"/>
      <c r="AN2327" s="22"/>
      <c r="AO2327" s="22"/>
      <c r="AP2327" s="22">
        <f t="shared" si="8646"/>
        <v>43192.299999999996</v>
      </c>
      <c r="AQ2327" s="22">
        <f t="shared" si="8647"/>
        <v>44760.6</v>
      </c>
      <c r="AR2327" s="22">
        <f t="shared" si="8648"/>
        <v>44760.6</v>
      </c>
      <c r="AS2327" s="22"/>
      <c r="AT2327" s="22"/>
      <c r="AU2327" s="22"/>
      <c r="AV2327" s="22">
        <f t="shared" si="8649"/>
        <v>43192.299999999996</v>
      </c>
      <c r="AW2327" s="22">
        <f t="shared" si="8650"/>
        <v>44760.6</v>
      </c>
      <c r="AX2327" s="22">
        <f t="shared" si="8651"/>
        <v>44760.6</v>
      </c>
      <c r="AY2327" s="22"/>
      <c r="AZ2327" s="22"/>
      <c r="BA2327" s="22"/>
      <c r="BB2327" s="22">
        <f t="shared" si="8652"/>
        <v>43192.299999999996</v>
      </c>
      <c r="BC2327" s="22">
        <f t="shared" si="8653"/>
        <v>44760.6</v>
      </c>
      <c r="BD2327" s="22">
        <f t="shared" si="8654"/>
        <v>44760.6</v>
      </c>
      <c r="BE2327" s="22"/>
      <c r="BF2327" s="22"/>
      <c r="BG2327" s="22"/>
      <c r="BH2327" s="22">
        <f t="shared" si="8655"/>
        <v>43192.299999999996</v>
      </c>
      <c r="BI2327" s="22">
        <f t="shared" si="8656"/>
        <v>44760.6</v>
      </c>
      <c r="BJ2327" s="22">
        <f t="shared" si="8657"/>
        <v>44760.6</v>
      </c>
      <c r="BK2327" s="22"/>
      <c r="BL2327" s="22"/>
      <c r="BM2327" s="22"/>
      <c r="BN2327" s="22">
        <f t="shared" si="8658"/>
        <v>43192.299999999996</v>
      </c>
      <c r="BO2327" s="22">
        <f t="shared" si="8659"/>
        <v>44760.6</v>
      </c>
      <c r="BP2327" s="22">
        <f t="shared" si="8660"/>
        <v>44760.6</v>
      </c>
      <c r="BQ2327" s="22"/>
      <c r="BR2327" s="22"/>
      <c r="BS2327" s="22">
        <f t="shared" si="8661"/>
        <v>43192.299999999996</v>
      </c>
      <c r="BT2327" s="22">
        <f t="shared" si="8662"/>
        <v>44760.6</v>
      </c>
      <c r="BU2327" s="22">
        <f t="shared" si="8663"/>
        <v>44760.6</v>
      </c>
      <c r="BV2327" s="22"/>
      <c r="BW2327" s="22"/>
      <c r="BX2327" s="22">
        <f t="shared" si="8664"/>
        <v>43192.299999999996</v>
      </c>
      <c r="BY2327" s="22">
        <f t="shared" si="8665"/>
        <v>44760.6</v>
      </c>
      <c r="BZ2327" s="22">
        <f t="shared" si="8666"/>
        <v>44760.6</v>
      </c>
      <c r="CA2327" s="22"/>
      <c r="CB2327" s="22"/>
      <c r="CC2327" s="22"/>
      <c r="CD2327" s="22">
        <f t="shared" si="8539"/>
        <v>43192.299999999996</v>
      </c>
      <c r="CE2327" s="22"/>
      <c r="CF2327" s="34">
        <f t="shared" si="8542"/>
        <v>43192.299999999996</v>
      </c>
      <c r="CG2327" s="22">
        <f t="shared" si="8540"/>
        <v>44760.6</v>
      </c>
      <c r="CH2327" s="22"/>
      <c r="CI2327" s="22">
        <f t="shared" si="8543"/>
        <v>44760.6</v>
      </c>
      <c r="CJ2327" s="22">
        <f t="shared" si="8541"/>
        <v>44760.6</v>
      </c>
      <c r="CK2327" s="22"/>
      <c r="CL2327" s="22">
        <f t="shared" si="8544"/>
        <v>44760.6</v>
      </c>
      <c r="CM2327" s="22"/>
      <c r="CN2327" s="15"/>
      <c r="CO2327" s="35"/>
    </row>
    <row r="2328" spans="1:99" ht="31.2" x14ac:dyDescent="0.3">
      <c r="A2328" s="32" t="s">
        <v>1345</v>
      </c>
      <c r="B2328" s="16">
        <v>110</v>
      </c>
      <c r="C2328" s="32" t="s">
        <v>49</v>
      </c>
      <c r="D2328" s="32" t="s">
        <v>395</v>
      </c>
      <c r="E2328" s="33" t="s">
        <v>1347</v>
      </c>
      <c r="F2328" s="22">
        <f>94631-1609.1</f>
        <v>93021.9</v>
      </c>
      <c r="G2328" s="22">
        <f>98067.9-1667.5</f>
        <v>96400.4</v>
      </c>
      <c r="H2328" s="22">
        <f>98067.9-1667.5</f>
        <v>96400.4</v>
      </c>
      <c r="I2328" s="22"/>
      <c r="J2328" s="22"/>
      <c r="K2328" s="22"/>
      <c r="L2328" s="22">
        <f t="shared" si="8631"/>
        <v>93021.9</v>
      </c>
      <c r="M2328" s="22">
        <f t="shared" si="8632"/>
        <v>96400.4</v>
      </c>
      <c r="N2328" s="22">
        <f t="shared" si="8633"/>
        <v>96400.4</v>
      </c>
      <c r="O2328" s="22"/>
      <c r="P2328" s="22"/>
      <c r="Q2328" s="22"/>
      <c r="R2328" s="22">
        <f t="shared" si="8634"/>
        <v>93021.9</v>
      </c>
      <c r="S2328" s="22">
        <f t="shared" si="8635"/>
        <v>96400.4</v>
      </c>
      <c r="T2328" s="22">
        <f t="shared" si="8636"/>
        <v>96400.4</v>
      </c>
      <c r="U2328" s="22"/>
      <c r="V2328" s="22"/>
      <c r="W2328" s="22"/>
      <c r="X2328" s="22">
        <f t="shared" si="8637"/>
        <v>93021.9</v>
      </c>
      <c r="Y2328" s="22">
        <f t="shared" si="8638"/>
        <v>96400.4</v>
      </c>
      <c r="Z2328" s="22">
        <f t="shared" si="8639"/>
        <v>96400.4</v>
      </c>
      <c r="AA2328" s="22"/>
      <c r="AB2328" s="22"/>
      <c r="AC2328" s="22"/>
      <c r="AD2328" s="22">
        <f t="shared" si="8640"/>
        <v>93021.9</v>
      </c>
      <c r="AE2328" s="22">
        <f t="shared" si="8641"/>
        <v>96400.4</v>
      </c>
      <c r="AF2328" s="22">
        <f t="shared" si="8642"/>
        <v>96400.4</v>
      </c>
      <c r="AG2328" s="22"/>
      <c r="AH2328" s="22"/>
      <c r="AI2328" s="22"/>
      <c r="AJ2328" s="22">
        <f t="shared" si="8643"/>
        <v>93021.9</v>
      </c>
      <c r="AK2328" s="22">
        <f t="shared" si="8644"/>
        <v>96400.4</v>
      </c>
      <c r="AL2328" s="22">
        <f t="shared" si="8645"/>
        <v>96400.4</v>
      </c>
      <c r="AM2328" s="22"/>
      <c r="AN2328" s="22"/>
      <c r="AO2328" s="22"/>
      <c r="AP2328" s="22">
        <f t="shared" si="8646"/>
        <v>93021.9</v>
      </c>
      <c r="AQ2328" s="22">
        <f t="shared" si="8647"/>
        <v>96400.4</v>
      </c>
      <c r="AR2328" s="22">
        <f t="shared" si="8648"/>
        <v>96400.4</v>
      </c>
      <c r="AS2328" s="22"/>
      <c r="AT2328" s="22"/>
      <c r="AU2328" s="22"/>
      <c r="AV2328" s="22">
        <f t="shared" si="8649"/>
        <v>93021.9</v>
      </c>
      <c r="AW2328" s="22">
        <f t="shared" si="8650"/>
        <v>96400.4</v>
      </c>
      <c r="AX2328" s="22">
        <f t="shared" si="8651"/>
        <v>96400.4</v>
      </c>
      <c r="AY2328" s="22"/>
      <c r="AZ2328" s="22"/>
      <c r="BA2328" s="22"/>
      <c r="BB2328" s="22">
        <f t="shared" si="8652"/>
        <v>93021.9</v>
      </c>
      <c r="BC2328" s="22">
        <f t="shared" si="8653"/>
        <v>96400.4</v>
      </c>
      <c r="BD2328" s="22">
        <f t="shared" si="8654"/>
        <v>96400.4</v>
      </c>
      <c r="BE2328" s="22"/>
      <c r="BF2328" s="22"/>
      <c r="BG2328" s="22"/>
      <c r="BH2328" s="22">
        <f t="shared" si="8655"/>
        <v>93021.9</v>
      </c>
      <c r="BI2328" s="22">
        <f t="shared" si="8656"/>
        <v>96400.4</v>
      </c>
      <c r="BJ2328" s="22">
        <f t="shared" si="8657"/>
        <v>96400.4</v>
      </c>
      <c r="BK2328" s="22"/>
      <c r="BL2328" s="22"/>
      <c r="BM2328" s="22"/>
      <c r="BN2328" s="22">
        <f t="shared" si="8658"/>
        <v>93021.9</v>
      </c>
      <c r="BO2328" s="22">
        <f t="shared" si="8659"/>
        <v>96400.4</v>
      </c>
      <c r="BP2328" s="22">
        <f t="shared" si="8660"/>
        <v>96400.4</v>
      </c>
      <c r="BQ2328" s="22"/>
      <c r="BR2328" s="22"/>
      <c r="BS2328" s="22">
        <f t="shared" si="8661"/>
        <v>93021.9</v>
      </c>
      <c r="BT2328" s="22">
        <f t="shared" si="8662"/>
        <v>96400.4</v>
      </c>
      <c r="BU2328" s="22">
        <f t="shared" si="8663"/>
        <v>96400.4</v>
      </c>
      <c r="BV2328" s="22"/>
      <c r="BW2328" s="22"/>
      <c r="BX2328" s="22">
        <f t="shared" si="8664"/>
        <v>93021.9</v>
      </c>
      <c r="BY2328" s="22">
        <f t="shared" si="8665"/>
        <v>96400.4</v>
      </c>
      <c r="BZ2328" s="22">
        <f t="shared" si="8666"/>
        <v>96400.4</v>
      </c>
      <c r="CA2328" s="22"/>
      <c r="CB2328" s="22"/>
      <c r="CC2328" s="22"/>
      <c r="CD2328" s="22">
        <f t="shared" si="8539"/>
        <v>93021.9</v>
      </c>
      <c r="CE2328" s="22"/>
      <c r="CF2328" s="34">
        <f t="shared" si="8542"/>
        <v>93021.9</v>
      </c>
      <c r="CG2328" s="22">
        <f t="shared" si="8540"/>
        <v>96400.4</v>
      </c>
      <c r="CH2328" s="22"/>
      <c r="CI2328" s="22">
        <f t="shared" si="8543"/>
        <v>96400.4</v>
      </c>
      <c r="CJ2328" s="22">
        <f t="shared" si="8541"/>
        <v>96400.4</v>
      </c>
      <c r="CK2328" s="22"/>
      <c r="CL2328" s="22">
        <f t="shared" si="8544"/>
        <v>96400.4</v>
      </c>
      <c r="CM2328" s="22"/>
      <c r="CN2328" s="15"/>
      <c r="CO2328" s="35"/>
    </row>
    <row r="2329" spans="1:99" ht="31.2" x14ac:dyDescent="0.3">
      <c r="A2329" s="32" t="s">
        <v>1345</v>
      </c>
      <c r="B2329" s="16">
        <v>110</v>
      </c>
      <c r="C2329" s="32" t="s">
        <v>278</v>
      </c>
      <c r="D2329" s="32" t="s">
        <v>66</v>
      </c>
      <c r="E2329" s="33" t="s">
        <v>1348</v>
      </c>
      <c r="F2329" s="22">
        <f>53358.6-1925.9</f>
        <v>51432.7</v>
      </c>
      <c r="G2329" s="22">
        <f>55296.5-1995.9</f>
        <v>53300.6</v>
      </c>
      <c r="H2329" s="22">
        <f>55296.5-1995.9</f>
        <v>53300.6</v>
      </c>
      <c r="I2329" s="22"/>
      <c r="J2329" s="22"/>
      <c r="K2329" s="22"/>
      <c r="L2329" s="22">
        <f t="shared" si="8631"/>
        <v>51432.7</v>
      </c>
      <c r="M2329" s="22">
        <f t="shared" si="8632"/>
        <v>53300.6</v>
      </c>
      <c r="N2329" s="22">
        <f t="shared" si="8633"/>
        <v>53300.6</v>
      </c>
      <c r="O2329" s="22"/>
      <c r="P2329" s="22"/>
      <c r="Q2329" s="22"/>
      <c r="R2329" s="22">
        <f t="shared" si="8634"/>
        <v>51432.7</v>
      </c>
      <c r="S2329" s="22">
        <f t="shared" si="8635"/>
        <v>53300.6</v>
      </c>
      <c r="T2329" s="22">
        <f t="shared" si="8636"/>
        <v>53300.6</v>
      </c>
      <c r="U2329" s="22"/>
      <c r="V2329" s="22"/>
      <c r="W2329" s="22"/>
      <c r="X2329" s="22">
        <f t="shared" si="8637"/>
        <v>51432.7</v>
      </c>
      <c r="Y2329" s="22">
        <f t="shared" si="8638"/>
        <v>53300.6</v>
      </c>
      <c r="Z2329" s="22">
        <f t="shared" si="8639"/>
        <v>53300.6</v>
      </c>
      <c r="AA2329" s="22"/>
      <c r="AB2329" s="22"/>
      <c r="AC2329" s="22"/>
      <c r="AD2329" s="22">
        <f t="shared" si="8640"/>
        <v>51432.7</v>
      </c>
      <c r="AE2329" s="22">
        <f t="shared" si="8641"/>
        <v>53300.6</v>
      </c>
      <c r="AF2329" s="22">
        <f t="shared" si="8642"/>
        <v>53300.6</v>
      </c>
      <c r="AG2329" s="22"/>
      <c r="AH2329" s="22"/>
      <c r="AI2329" s="22"/>
      <c r="AJ2329" s="22">
        <f t="shared" si="8643"/>
        <v>51432.7</v>
      </c>
      <c r="AK2329" s="22">
        <f t="shared" si="8644"/>
        <v>53300.6</v>
      </c>
      <c r="AL2329" s="22">
        <f t="shared" si="8645"/>
        <v>53300.6</v>
      </c>
      <c r="AM2329" s="22"/>
      <c r="AN2329" s="22"/>
      <c r="AO2329" s="22"/>
      <c r="AP2329" s="22">
        <f t="shared" si="8646"/>
        <v>51432.7</v>
      </c>
      <c r="AQ2329" s="22">
        <f t="shared" si="8647"/>
        <v>53300.6</v>
      </c>
      <c r="AR2329" s="22">
        <f t="shared" si="8648"/>
        <v>53300.6</v>
      </c>
      <c r="AS2329" s="22"/>
      <c r="AT2329" s="22"/>
      <c r="AU2329" s="22"/>
      <c r="AV2329" s="22">
        <f t="shared" si="8649"/>
        <v>51432.7</v>
      </c>
      <c r="AW2329" s="22">
        <f t="shared" si="8650"/>
        <v>53300.6</v>
      </c>
      <c r="AX2329" s="22">
        <f t="shared" si="8651"/>
        <v>53300.6</v>
      </c>
      <c r="AY2329" s="22"/>
      <c r="AZ2329" s="22"/>
      <c r="BA2329" s="22"/>
      <c r="BB2329" s="22">
        <f t="shared" si="8652"/>
        <v>51432.7</v>
      </c>
      <c r="BC2329" s="22">
        <f t="shared" si="8653"/>
        <v>53300.6</v>
      </c>
      <c r="BD2329" s="22">
        <f t="shared" si="8654"/>
        <v>53300.6</v>
      </c>
      <c r="BE2329" s="22"/>
      <c r="BF2329" s="22"/>
      <c r="BG2329" s="22"/>
      <c r="BH2329" s="22">
        <f t="shared" si="8655"/>
        <v>51432.7</v>
      </c>
      <c r="BI2329" s="22">
        <f t="shared" si="8656"/>
        <v>53300.6</v>
      </c>
      <c r="BJ2329" s="22">
        <f t="shared" si="8657"/>
        <v>53300.6</v>
      </c>
      <c r="BK2329" s="22"/>
      <c r="BL2329" s="22"/>
      <c r="BM2329" s="22"/>
      <c r="BN2329" s="22">
        <f t="shared" si="8658"/>
        <v>51432.7</v>
      </c>
      <c r="BO2329" s="22">
        <f t="shared" si="8659"/>
        <v>53300.6</v>
      </c>
      <c r="BP2329" s="22">
        <f t="shared" si="8660"/>
        <v>53300.6</v>
      </c>
      <c r="BQ2329" s="22"/>
      <c r="BR2329" s="22"/>
      <c r="BS2329" s="22">
        <f t="shared" si="8661"/>
        <v>51432.7</v>
      </c>
      <c r="BT2329" s="22">
        <f t="shared" si="8662"/>
        <v>53300.6</v>
      </c>
      <c r="BU2329" s="22">
        <f t="shared" si="8663"/>
        <v>53300.6</v>
      </c>
      <c r="BV2329" s="22"/>
      <c r="BW2329" s="22"/>
      <c r="BX2329" s="22">
        <f t="shared" si="8664"/>
        <v>51432.7</v>
      </c>
      <c r="BY2329" s="22">
        <f t="shared" si="8665"/>
        <v>53300.6</v>
      </c>
      <c r="BZ2329" s="22">
        <f t="shared" si="8666"/>
        <v>53300.6</v>
      </c>
      <c r="CA2329" s="22"/>
      <c r="CB2329" s="22"/>
      <c r="CC2329" s="22"/>
      <c r="CD2329" s="22">
        <f t="shared" si="8539"/>
        <v>51432.7</v>
      </c>
      <c r="CE2329" s="22"/>
      <c r="CF2329" s="34">
        <f t="shared" si="8542"/>
        <v>51432.7</v>
      </c>
      <c r="CG2329" s="22">
        <f t="shared" si="8540"/>
        <v>53300.6</v>
      </c>
      <c r="CH2329" s="22"/>
      <c r="CI2329" s="22">
        <f t="shared" si="8543"/>
        <v>53300.6</v>
      </c>
      <c r="CJ2329" s="22">
        <f t="shared" si="8541"/>
        <v>53300.6</v>
      </c>
      <c r="CK2329" s="22"/>
      <c r="CL2329" s="22">
        <f t="shared" si="8544"/>
        <v>53300.6</v>
      </c>
      <c r="CM2329" s="22"/>
      <c r="CN2329" s="15"/>
      <c r="CO2329" s="35"/>
    </row>
    <row r="2330" spans="1:99" ht="31.2" x14ac:dyDescent="0.3">
      <c r="A2330" s="32" t="s">
        <v>1345</v>
      </c>
      <c r="B2330" s="16">
        <v>200</v>
      </c>
      <c r="C2330" s="32"/>
      <c r="D2330" s="32"/>
      <c r="E2330" s="33" t="s">
        <v>40</v>
      </c>
      <c r="F2330" s="22">
        <f t="shared" ref="F2330:K2330" si="8672">F2331</f>
        <v>59585.600000000006</v>
      </c>
      <c r="G2330" s="22">
        <f t="shared" si="8672"/>
        <v>59572.800000000003</v>
      </c>
      <c r="H2330" s="22">
        <f t="shared" si="8672"/>
        <v>59572.800000000003</v>
      </c>
      <c r="I2330" s="22">
        <f t="shared" si="8672"/>
        <v>0</v>
      </c>
      <c r="J2330" s="22">
        <f t="shared" si="8672"/>
        <v>0</v>
      </c>
      <c r="K2330" s="22">
        <f t="shared" si="8672"/>
        <v>0</v>
      </c>
      <c r="L2330" s="22">
        <f t="shared" si="8631"/>
        <v>59585.600000000006</v>
      </c>
      <c r="M2330" s="22">
        <f t="shared" si="8632"/>
        <v>59572.800000000003</v>
      </c>
      <c r="N2330" s="22">
        <f t="shared" si="8633"/>
        <v>59572.800000000003</v>
      </c>
      <c r="O2330" s="22">
        <f>O2331</f>
        <v>0</v>
      </c>
      <c r="P2330" s="22">
        <f>P2331</f>
        <v>0</v>
      </c>
      <c r="Q2330" s="22">
        <f>Q2331</f>
        <v>0</v>
      </c>
      <c r="R2330" s="22">
        <f t="shared" si="8634"/>
        <v>59585.600000000006</v>
      </c>
      <c r="S2330" s="22">
        <f t="shared" si="8635"/>
        <v>59572.800000000003</v>
      </c>
      <c r="T2330" s="22">
        <f t="shared" si="8636"/>
        <v>59572.800000000003</v>
      </c>
      <c r="U2330" s="22">
        <f>U2331</f>
        <v>0</v>
      </c>
      <c r="V2330" s="22">
        <f>V2331</f>
        <v>0</v>
      </c>
      <c r="W2330" s="22">
        <f>W2331</f>
        <v>0</v>
      </c>
      <c r="X2330" s="22">
        <f t="shared" si="8637"/>
        <v>59585.600000000006</v>
      </c>
      <c r="Y2330" s="22">
        <f t="shared" si="8638"/>
        <v>59572.800000000003</v>
      </c>
      <c r="Z2330" s="22">
        <f t="shared" si="8639"/>
        <v>59572.800000000003</v>
      </c>
      <c r="AA2330" s="22">
        <f>AA2331</f>
        <v>0</v>
      </c>
      <c r="AB2330" s="22">
        <f>AB2331</f>
        <v>0</v>
      </c>
      <c r="AC2330" s="22">
        <f>AC2331</f>
        <v>0</v>
      </c>
      <c r="AD2330" s="22">
        <f t="shared" si="8640"/>
        <v>59585.600000000006</v>
      </c>
      <c r="AE2330" s="22">
        <f t="shared" si="8641"/>
        <v>59572.800000000003</v>
      </c>
      <c r="AF2330" s="22">
        <f t="shared" si="8642"/>
        <v>59572.800000000003</v>
      </c>
      <c r="AG2330" s="22">
        <f>AG2331</f>
        <v>0</v>
      </c>
      <c r="AH2330" s="22">
        <f>AH2331</f>
        <v>0</v>
      </c>
      <c r="AI2330" s="22">
        <f>AI2331</f>
        <v>0</v>
      </c>
      <c r="AJ2330" s="22">
        <f t="shared" si="8643"/>
        <v>59585.600000000006</v>
      </c>
      <c r="AK2330" s="22">
        <f t="shared" si="8644"/>
        <v>59572.800000000003</v>
      </c>
      <c r="AL2330" s="22">
        <f t="shared" si="8645"/>
        <v>59572.800000000003</v>
      </c>
      <c r="AM2330" s="22">
        <f>AM2331</f>
        <v>0</v>
      </c>
      <c r="AN2330" s="22">
        <f>AN2331</f>
        <v>0</v>
      </c>
      <c r="AO2330" s="22">
        <f>AO2331</f>
        <v>0</v>
      </c>
      <c r="AP2330" s="22">
        <f t="shared" si="8646"/>
        <v>59585.600000000006</v>
      </c>
      <c r="AQ2330" s="22">
        <f t="shared" si="8647"/>
        <v>59572.800000000003</v>
      </c>
      <c r="AR2330" s="22">
        <f t="shared" si="8648"/>
        <v>59572.800000000003</v>
      </c>
      <c r="AS2330" s="22">
        <f>AS2331</f>
        <v>0</v>
      </c>
      <c r="AT2330" s="22">
        <f>AT2331</f>
        <v>0</v>
      </c>
      <c r="AU2330" s="22">
        <f>AU2331</f>
        <v>0</v>
      </c>
      <c r="AV2330" s="22">
        <f t="shared" si="8649"/>
        <v>59585.600000000006</v>
      </c>
      <c r="AW2330" s="22">
        <f t="shared" si="8650"/>
        <v>59572.800000000003</v>
      </c>
      <c r="AX2330" s="22">
        <f t="shared" si="8651"/>
        <v>59572.800000000003</v>
      </c>
      <c r="AY2330" s="22">
        <f>AY2331</f>
        <v>0</v>
      </c>
      <c r="AZ2330" s="22">
        <f>AZ2331</f>
        <v>0</v>
      </c>
      <c r="BA2330" s="22">
        <f>BA2331</f>
        <v>0</v>
      </c>
      <c r="BB2330" s="22">
        <f t="shared" si="8652"/>
        <v>59585.600000000006</v>
      </c>
      <c r="BC2330" s="22">
        <f t="shared" si="8653"/>
        <v>59572.800000000003</v>
      </c>
      <c r="BD2330" s="22">
        <f t="shared" si="8654"/>
        <v>59572.800000000003</v>
      </c>
      <c r="BE2330" s="22">
        <f>BE2331</f>
        <v>0</v>
      </c>
      <c r="BF2330" s="22">
        <f>BF2331</f>
        <v>0</v>
      </c>
      <c r="BG2330" s="22">
        <f>BG2331</f>
        <v>0</v>
      </c>
      <c r="BH2330" s="22">
        <f t="shared" si="8655"/>
        <v>59585.600000000006</v>
      </c>
      <c r="BI2330" s="22">
        <f t="shared" si="8656"/>
        <v>59572.800000000003</v>
      </c>
      <c r="BJ2330" s="22">
        <f t="shared" si="8657"/>
        <v>59572.800000000003</v>
      </c>
      <c r="BK2330" s="22">
        <f>BK2331</f>
        <v>0</v>
      </c>
      <c r="BL2330" s="22">
        <f>BL2331</f>
        <v>0</v>
      </c>
      <c r="BM2330" s="22">
        <f>BM2331</f>
        <v>0</v>
      </c>
      <c r="BN2330" s="22">
        <f t="shared" si="8658"/>
        <v>59585.600000000006</v>
      </c>
      <c r="BO2330" s="22">
        <f t="shared" si="8659"/>
        <v>59572.800000000003</v>
      </c>
      <c r="BP2330" s="22">
        <f t="shared" si="8660"/>
        <v>59572.800000000003</v>
      </c>
      <c r="BQ2330" s="22">
        <f>BQ2331</f>
        <v>0</v>
      </c>
      <c r="BR2330" s="22">
        <f>BR2331</f>
        <v>0</v>
      </c>
      <c r="BS2330" s="22">
        <f t="shared" si="8661"/>
        <v>59585.600000000006</v>
      </c>
      <c r="BT2330" s="22">
        <f t="shared" si="8662"/>
        <v>59572.800000000003</v>
      </c>
      <c r="BU2330" s="22">
        <f t="shared" si="8663"/>
        <v>59572.800000000003</v>
      </c>
      <c r="BV2330" s="22">
        <f>BV2331</f>
        <v>0</v>
      </c>
      <c r="BW2330" s="22">
        <f>BW2331</f>
        <v>0</v>
      </c>
      <c r="BX2330" s="22">
        <f t="shared" si="8664"/>
        <v>59585.600000000006</v>
      </c>
      <c r="BY2330" s="22">
        <f t="shared" si="8665"/>
        <v>59572.800000000003</v>
      </c>
      <c r="BZ2330" s="22">
        <f t="shared" si="8666"/>
        <v>59572.800000000003</v>
      </c>
      <c r="CA2330" s="22">
        <f>CA2331</f>
        <v>0</v>
      </c>
      <c r="CB2330" s="22">
        <f>CB2331</f>
        <v>0</v>
      </c>
      <c r="CC2330" s="22">
        <f>CC2331</f>
        <v>0</v>
      </c>
      <c r="CD2330" s="22">
        <f t="shared" si="8539"/>
        <v>59585.600000000006</v>
      </c>
      <c r="CE2330" s="22">
        <f>CE2331</f>
        <v>0</v>
      </c>
      <c r="CF2330" s="34">
        <f t="shared" si="8542"/>
        <v>59585.600000000006</v>
      </c>
      <c r="CG2330" s="22">
        <f t="shared" si="8540"/>
        <v>59572.800000000003</v>
      </c>
      <c r="CH2330" s="22">
        <f>CH2331</f>
        <v>0</v>
      </c>
      <c r="CI2330" s="22">
        <f t="shared" si="8543"/>
        <v>59572.800000000003</v>
      </c>
      <c r="CJ2330" s="22">
        <f t="shared" si="8541"/>
        <v>59572.800000000003</v>
      </c>
      <c r="CK2330" s="22">
        <f>CK2331</f>
        <v>0</v>
      </c>
      <c r="CL2330" s="22">
        <f t="shared" si="8544"/>
        <v>59572.800000000003</v>
      </c>
      <c r="CM2330" s="22">
        <f>CM2331</f>
        <v>0</v>
      </c>
      <c r="CN2330" s="15"/>
      <c r="CO2330" s="35"/>
      <c r="CS2330" s="5" t="s">
        <v>29</v>
      </c>
    </row>
    <row r="2331" spans="1:99" ht="46.8" x14ac:dyDescent="0.3">
      <c r="A2331" s="32" t="s">
        <v>1345</v>
      </c>
      <c r="B2331" s="16">
        <v>240</v>
      </c>
      <c r="C2331" s="32"/>
      <c r="D2331" s="32"/>
      <c r="E2331" s="33" t="s">
        <v>41</v>
      </c>
      <c r="F2331" s="22">
        <f t="shared" ref="F2331:K2331" si="8673">F2332+F2333+F2334+F2335</f>
        <v>59585.600000000006</v>
      </c>
      <c r="G2331" s="22">
        <f t="shared" si="8673"/>
        <v>59572.800000000003</v>
      </c>
      <c r="H2331" s="22">
        <f t="shared" si="8673"/>
        <v>59572.800000000003</v>
      </c>
      <c r="I2331" s="22">
        <f t="shared" si="8673"/>
        <v>0</v>
      </c>
      <c r="J2331" s="22">
        <f t="shared" si="8673"/>
        <v>0</v>
      </c>
      <c r="K2331" s="22">
        <f t="shared" si="8673"/>
        <v>0</v>
      </c>
      <c r="L2331" s="22">
        <f t="shared" si="8631"/>
        <v>59585.600000000006</v>
      </c>
      <c r="M2331" s="22">
        <f t="shared" si="8632"/>
        <v>59572.800000000003</v>
      </c>
      <c r="N2331" s="22">
        <f t="shared" si="8633"/>
        <v>59572.800000000003</v>
      </c>
      <c r="O2331" s="22">
        <f>O2332+O2333+O2334+O2335</f>
        <v>0</v>
      </c>
      <c r="P2331" s="22">
        <f>P2332+P2333+P2334+P2335</f>
        <v>0</v>
      </c>
      <c r="Q2331" s="22">
        <f>Q2332+Q2333+Q2334+Q2335</f>
        <v>0</v>
      </c>
      <c r="R2331" s="22">
        <f t="shared" si="8634"/>
        <v>59585.600000000006</v>
      </c>
      <c r="S2331" s="22">
        <f t="shared" si="8635"/>
        <v>59572.800000000003</v>
      </c>
      <c r="T2331" s="22">
        <f t="shared" si="8636"/>
        <v>59572.800000000003</v>
      </c>
      <c r="U2331" s="22">
        <f>U2332+U2333+U2334+U2335</f>
        <v>0</v>
      </c>
      <c r="V2331" s="22">
        <f>V2332+V2333+V2334+V2335</f>
        <v>0</v>
      </c>
      <c r="W2331" s="22">
        <f>W2332+W2333+W2334+W2335</f>
        <v>0</v>
      </c>
      <c r="X2331" s="22">
        <f t="shared" si="8637"/>
        <v>59585.600000000006</v>
      </c>
      <c r="Y2331" s="22">
        <f t="shared" si="8638"/>
        <v>59572.800000000003</v>
      </c>
      <c r="Z2331" s="22">
        <f t="shared" si="8639"/>
        <v>59572.800000000003</v>
      </c>
      <c r="AA2331" s="22">
        <f>AA2332+AA2333+AA2334+AA2335</f>
        <v>0</v>
      </c>
      <c r="AB2331" s="22">
        <f>AB2332+AB2333+AB2334+AB2335</f>
        <v>0</v>
      </c>
      <c r="AC2331" s="22">
        <f>AC2332+AC2333+AC2334+AC2335</f>
        <v>0</v>
      </c>
      <c r="AD2331" s="22">
        <f t="shared" si="8640"/>
        <v>59585.600000000006</v>
      </c>
      <c r="AE2331" s="22">
        <f t="shared" si="8641"/>
        <v>59572.800000000003</v>
      </c>
      <c r="AF2331" s="22">
        <f t="shared" si="8642"/>
        <v>59572.800000000003</v>
      </c>
      <c r="AG2331" s="22">
        <f>AG2332+AG2333+AG2334+AG2335</f>
        <v>0</v>
      </c>
      <c r="AH2331" s="22">
        <f>AH2332+AH2333+AH2334+AH2335</f>
        <v>0</v>
      </c>
      <c r="AI2331" s="22">
        <f>AI2332+AI2333+AI2334+AI2335</f>
        <v>0</v>
      </c>
      <c r="AJ2331" s="22">
        <f t="shared" si="8643"/>
        <v>59585.600000000006</v>
      </c>
      <c r="AK2331" s="22">
        <f t="shared" si="8644"/>
        <v>59572.800000000003</v>
      </c>
      <c r="AL2331" s="22">
        <f t="shared" si="8645"/>
        <v>59572.800000000003</v>
      </c>
      <c r="AM2331" s="22">
        <f>AM2332+AM2333+AM2334+AM2335</f>
        <v>0</v>
      </c>
      <c r="AN2331" s="22">
        <f>AN2332+AN2333+AN2334+AN2335</f>
        <v>0</v>
      </c>
      <c r="AO2331" s="22">
        <f>AO2332+AO2333+AO2334+AO2335</f>
        <v>0</v>
      </c>
      <c r="AP2331" s="22">
        <f t="shared" si="8646"/>
        <v>59585.600000000006</v>
      </c>
      <c r="AQ2331" s="22">
        <f t="shared" si="8647"/>
        <v>59572.800000000003</v>
      </c>
      <c r="AR2331" s="22">
        <f t="shared" si="8648"/>
        <v>59572.800000000003</v>
      </c>
      <c r="AS2331" s="22">
        <f>AS2332+AS2333+AS2334+AS2335</f>
        <v>0</v>
      </c>
      <c r="AT2331" s="22">
        <f>AT2332+AT2333+AT2334+AT2335</f>
        <v>0</v>
      </c>
      <c r="AU2331" s="22">
        <f>AU2332+AU2333+AU2334+AU2335</f>
        <v>0</v>
      </c>
      <c r="AV2331" s="22">
        <f t="shared" si="8649"/>
        <v>59585.600000000006</v>
      </c>
      <c r="AW2331" s="22">
        <f t="shared" si="8650"/>
        <v>59572.800000000003</v>
      </c>
      <c r="AX2331" s="22">
        <f t="shared" si="8651"/>
        <v>59572.800000000003</v>
      </c>
      <c r="AY2331" s="22">
        <f>AY2332+AY2333+AY2334+AY2335</f>
        <v>0</v>
      </c>
      <c r="AZ2331" s="22">
        <f>AZ2332+AZ2333+AZ2334+AZ2335</f>
        <v>0</v>
      </c>
      <c r="BA2331" s="22">
        <f>BA2332+BA2333+BA2334+BA2335</f>
        <v>0</v>
      </c>
      <c r="BB2331" s="22">
        <f t="shared" si="8652"/>
        <v>59585.600000000006</v>
      </c>
      <c r="BC2331" s="22">
        <f t="shared" si="8653"/>
        <v>59572.800000000003</v>
      </c>
      <c r="BD2331" s="22">
        <f t="shared" si="8654"/>
        <v>59572.800000000003</v>
      </c>
      <c r="BE2331" s="22">
        <f>BE2332+BE2333+BE2334+BE2335</f>
        <v>0</v>
      </c>
      <c r="BF2331" s="22">
        <f>BF2332+BF2333+BF2334+BF2335</f>
        <v>0</v>
      </c>
      <c r="BG2331" s="22">
        <f>BG2332+BG2333+BG2334+BG2335</f>
        <v>0</v>
      </c>
      <c r="BH2331" s="22">
        <f t="shared" si="8655"/>
        <v>59585.600000000006</v>
      </c>
      <c r="BI2331" s="22">
        <f t="shared" si="8656"/>
        <v>59572.800000000003</v>
      </c>
      <c r="BJ2331" s="22">
        <f t="shared" si="8657"/>
        <v>59572.800000000003</v>
      </c>
      <c r="BK2331" s="22">
        <f>BK2332+BK2333+BK2334+BK2335</f>
        <v>0</v>
      </c>
      <c r="BL2331" s="22">
        <f>BL2332+BL2333+BL2334+BL2335</f>
        <v>0</v>
      </c>
      <c r="BM2331" s="22">
        <f>BM2332+BM2333+BM2334+BM2335</f>
        <v>0</v>
      </c>
      <c r="BN2331" s="22">
        <f t="shared" si="8658"/>
        <v>59585.600000000006</v>
      </c>
      <c r="BO2331" s="22">
        <f t="shared" si="8659"/>
        <v>59572.800000000003</v>
      </c>
      <c r="BP2331" s="22">
        <f t="shared" si="8660"/>
        <v>59572.800000000003</v>
      </c>
      <c r="BQ2331" s="22">
        <f>BQ2332+BQ2333+BQ2334+BQ2335</f>
        <v>0</v>
      </c>
      <c r="BR2331" s="22">
        <f>BR2332+BR2333+BR2334+BR2335</f>
        <v>0</v>
      </c>
      <c r="BS2331" s="22">
        <f t="shared" si="8661"/>
        <v>59585.600000000006</v>
      </c>
      <c r="BT2331" s="22">
        <f t="shared" si="8662"/>
        <v>59572.800000000003</v>
      </c>
      <c r="BU2331" s="22">
        <f t="shared" si="8663"/>
        <v>59572.800000000003</v>
      </c>
      <c r="BV2331" s="22">
        <f>BV2332+BV2333+BV2334+BV2335</f>
        <v>0</v>
      </c>
      <c r="BW2331" s="22">
        <f>BW2332+BW2333+BW2334+BW2335</f>
        <v>0</v>
      </c>
      <c r="BX2331" s="22">
        <f t="shared" si="8664"/>
        <v>59585.600000000006</v>
      </c>
      <c r="BY2331" s="22">
        <f t="shared" si="8665"/>
        <v>59572.800000000003</v>
      </c>
      <c r="BZ2331" s="22">
        <f t="shared" si="8666"/>
        <v>59572.800000000003</v>
      </c>
      <c r="CA2331" s="22">
        <f>CA2332+CA2333+CA2334+CA2335</f>
        <v>0</v>
      </c>
      <c r="CB2331" s="22">
        <f>CB2332+CB2333+CB2334+CB2335</f>
        <v>0</v>
      </c>
      <c r="CC2331" s="22">
        <f>CC2332+CC2333+CC2334+CC2335</f>
        <v>0</v>
      </c>
      <c r="CD2331" s="22">
        <f t="shared" si="8539"/>
        <v>59585.600000000006</v>
      </c>
      <c r="CE2331" s="22">
        <f>CE2332+CE2333+CE2334+CE2335</f>
        <v>0</v>
      </c>
      <c r="CF2331" s="34">
        <f t="shared" si="8542"/>
        <v>59585.600000000006</v>
      </c>
      <c r="CG2331" s="22">
        <f t="shared" si="8540"/>
        <v>59572.800000000003</v>
      </c>
      <c r="CH2331" s="22">
        <f>CH2332+CH2333+CH2334+CH2335</f>
        <v>0</v>
      </c>
      <c r="CI2331" s="22">
        <f t="shared" si="8543"/>
        <v>59572.800000000003</v>
      </c>
      <c r="CJ2331" s="22">
        <f t="shared" si="8541"/>
        <v>59572.800000000003</v>
      </c>
      <c r="CK2331" s="22">
        <f>CK2332+CK2333+CK2334+CK2335</f>
        <v>0</v>
      </c>
      <c r="CL2331" s="22">
        <f t="shared" si="8544"/>
        <v>59572.800000000003</v>
      </c>
      <c r="CM2331" s="22">
        <f>CM2332+CM2333+CM2334+CM2335</f>
        <v>0</v>
      </c>
      <c r="CN2331" s="15"/>
      <c r="CO2331" s="35"/>
      <c r="CT2331" s="5" t="s">
        <v>30</v>
      </c>
    </row>
    <row r="2332" spans="1:99" x14ac:dyDescent="0.3">
      <c r="A2332" s="32" t="s">
        <v>1345</v>
      </c>
      <c r="B2332" s="16">
        <v>240</v>
      </c>
      <c r="C2332" s="32" t="s">
        <v>42</v>
      </c>
      <c r="D2332" s="32" t="s">
        <v>43</v>
      </c>
      <c r="E2332" s="33" t="s">
        <v>44</v>
      </c>
      <c r="F2332" s="22">
        <f>15499.9-174</f>
        <v>15325.9</v>
      </c>
      <c r="G2332" s="22">
        <f>15499.9-174</f>
        <v>15325.9</v>
      </c>
      <c r="H2332" s="22">
        <f>15499.9-174</f>
        <v>15325.9</v>
      </c>
      <c r="I2332" s="22"/>
      <c r="J2332" s="22"/>
      <c r="K2332" s="22"/>
      <c r="L2332" s="22">
        <f t="shared" si="8631"/>
        <v>15325.9</v>
      </c>
      <c r="M2332" s="22">
        <f t="shared" si="8632"/>
        <v>15325.9</v>
      </c>
      <c r="N2332" s="22">
        <f t="shared" si="8633"/>
        <v>15325.9</v>
      </c>
      <c r="O2332" s="22"/>
      <c r="P2332" s="22"/>
      <c r="Q2332" s="22"/>
      <c r="R2332" s="22">
        <f t="shared" si="8634"/>
        <v>15325.9</v>
      </c>
      <c r="S2332" s="22">
        <f t="shared" si="8635"/>
        <v>15325.9</v>
      </c>
      <c r="T2332" s="22">
        <f t="shared" si="8636"/>
        <v>15325.9</v>
      </c>
      <c r="U2332" s="22"/>
      <c r="V2332" s="22"/>
      <c r="W2332" s="22"/>
      <c r="X2332" s="22">
        <f t="shared" si="8637"/>
        <v>15325.9</v>
      </c>
      <c r="Y2332" s="22">
        <f t="shared" si="8638"/>
        <v>15325.9</v>
      </c>
      <c r="Z2332" s="22">
        <f t="shared" si="8639"/>
        <v>15325.9</v>
      </c>
      <c r="AA2332" s="22"/>
      <c r="AB2332" s="22"/>
      <c r="AC2332" s="22"/>
      <c r="AD2332" s="22">
        <f t="shared" si="8640"/>
        <v>15325.9</v>
      </c>
      <c r="AE2332" s="22">
        <f t="shared" si="8641"/>
        <v>15325.9</v>
      </c>
      <c r="AF2332" s="22">
        <f t="shared" si="8642"/>
        <v>15325.9</v>
      </c>
      <c r="AG2332" s="22"/>
      <c r="AH2332" s="22"/>
      <c r="AI2332" s="22"/>
      <c r="AJ2332" s="22">
        <f t="shared" si="8643"/>
        <v>15325.9</v>
      </c>
      <c r="AK2332" s="22">
        <f t="shared" si="8644"/>
        <v>15325.9</v>
      </c>
      <c r="AL2332" s="22">
        <f t="shared" si="8645"/>
        <v>15325.9</v>
      </c>
      <c r="AM2332" s="22"/>
      <c r="AN2332" s="22"/>
      <c r="AO2332" s="22"/>
      <c r="AP2332" s="22">
        <f t="shared" si="8646"/>
        <v>15325.9</v>
      </c>
      <c r="AQ2332" s="22">
        <f t="shared" si="8647"/>
        <v>15325.9</v>
      </c>
      <c r="AR2332" s="22">
        <f t="shared" si="8648"/>
        <v>15325.9</v>
      </c>
      <c r="AS2332" s="22"/>
      <c r="AT2332" s="22"/>
      <c r="AU2332" s="22"/>
      <c r="AV2332" s="22">
        <f t="shared" si="8649"/>
        <v>15325.9</v>
      </c>
      <c r="AW2332" s="22">
        <f t="shared" si="8650"/>
        <v>15325.9</v>
      </c>
      <c r="AX2332" s="22">
        <f t="shared" si="8651"/>
        <v>15325.9</v>
      </c>
      <c r="AY2332" s="22"/>
      <c r="AZ2332" s="22"/>
      <c r="BA2332" s="22"/>
      <c r="BB2332" s="22">
        <f t="shared" si="8652"/>
        <v>15325.9</v>
      </c>
      <c r="BC2332" s="22">
        <f t="shared" si="8653"/>
        <v>15325.9</v>
      </c>
      <c r="BD2332" s="22">
        <f t="shared" si="8654"/>
        <v>15325.9</v>
      </c>
      <c r="BE2332" s="22"/>
      <c r="BF2332" s="22"/>
      <c r="BG2332" s="22"/>
      <c r="BH2332" s="22">
        <f t="shared" si="8655"/>
        <v>15325.9</v>
      </c>
      <c r="BI2332" s="22">
        <f t="shared" si="8656"/>
        <v>15325.9</v>
      </c>
      <c r="BJ2332" s="22">
        <f t="shared" si="8657"/>
        <v>15325.9</v>
      </c>
      <c r="BK2332" s="22"/>
      <c r="BL2332" s="22"/>
      <c r="BM2332" s="22"/>
      <c r="BN2332" s="22">
        <f t="shared" si="8658"/>
        <v>15325.9</v>
      </c>
      <c r="BO2332" s="22">
        <f t="shared" si="8659"/>
        <v>15325.9</v>
      </c>
      <c r="BP2332" s="22">
        <f t="shared" si="8660"/>
        <v>15325.9</v>
      </c>
      <c r="BQ2332" s="22"/>
      <c r="BR2332" s="22"/>
      <c r="BS2332" s="22">
        <f t="shared" si="8661"/>
        <v>15325.9</v>
      </c>
      <c r="BT2332" s="22">
        <f t="shared" si="8662"/>
        <v>15325.9</v>
      </c>
      <c r="BU2332" s="22">
        <f t="shared" si="8663"/>
        <v>15325.9</v>
      </c>
      <c r="BV2332" s="22"/>
      <c r="BW2332" s="22"/>
      <c r="BX2332" s="22">
        <f t="shared" si="8664"/>
        <v>15325.9</v>
      </c>
      <c r="BY2332" s="22">
        <f t="shared" si="8665"/>
        <v>15325.9</v>
      </c>
      <c r="BZ2332" s="22">
        <f t="shared" si="8666"/>
        <v>15325.9</v>
      </c>
      <c r="CA2332" s="22"/>
      <c r="CB2332" s="22"/>
      <c r="CC2332" s="22"/>
      <c r="CD2332" s="22">
        <f t="shared" si="8539"/>
        <v>15325.9</v>
      </c>
      <c r="CE2332" s="22"/>
      <c r="CF2332" s="34">
        <f t="shared" si="8542"/>
        <v>15325.9</v>
      </c>
      <c r="CG2332" s="22">
        <f t="shared" si="8540"/>
        <v>15325.9</v>
      </c>
      <c r="CH2332" s="22"/>
      <c r="CI2332" s="22">
        <f t="shared" si="8543"/>
        <v>15325.9</v>
      </c>
      <c r="CJ2332" s="22">
        <f t="shared" si="8541"/>
        <v>15325.9</v>
      </c>
      <c r="CK2332" s="22"/>
      <c r="CL2332" s="22">
        <f t="shared" si="8544"/>
        <v>15325.9</v>
      </c>
      <c r="CM2332" s="22"/>
      <c r="CN2332" s="15"/>
      <c r="CO2332" s="35"/>
    </row>
    <row r="2333" spans="1:99" x14ac:dyDescent="0.3">
      <c r="A2333" s="32" t="s">
        <v>1345</v>
      </c>
      <c r="B2333" s="16">
        <v>240</v>
      </c>
      <c r="C2333" s="32" t="s">
        <v>47</v>
      </c>
      <c r="D2333" s="32" t="s">
        <v>105</v>
      </c>
      <c r="E2333" s="33" t="s">
        <v>106</v>
      </c>
      <c r="F2333" s="22">
        <f>26780.9-217.5</f>
        <v>26563.4</v>
      </c>
      <c r="G2333" s="22">
        <f>26780.9-217.5</f>
        <v>26563.4</v>
      </c>
      <c r="H2333" s="22">
        <f>26780.9-217.5</f>
        <v>26563.4</v>
      </c>
      <c r="I2333" s="22"/>
      <c r="J2333" s="22"/>
      <c r="K2333" s="22"/>
      <c r="L2333" s="22">
        <f t="shared" si="8631"/>
        <v>26563.4</v>
      </c>
      <c r="M2333" s="22">
        <f t="shared" si="8632"/>
        <v>26563.4</v>
      </c>
      <c r="N2333" s="22">
        <f t="shared" si="8633"/>
        <v>26563.4</v>
      </c>
      <c r="O2333" s="22"/>
      <c r="P2333" s="22"/>
      <c r="Q2333" s="22"/>
      <c r="R2333" s="22">
        <f t="shared" si="8634"/>
        <v>26563.4</v>
      </c>
      <c r="S2333" s="22">
        <f t="shared" si="8635"/>
        <v>26563.4</v>
      </c>
      <c r="T2333" s="22">
        <f t="shared" si="8636"/>
        <v>26563.4</v>
      </c>
      <c r="U2333" s="22"/>
      <c r="V2333" s="22"/>
      <c r="W2333" s="22"/>
      <c r="X2333" s="22">
        <f t="shared" si="8637"/>
        <v>26563.4</v>
      </c>
      <c r="Y2333" s="22">
        <f t="shared" si="8638"/>
        <v>26563.4</v>
      </c>
      <c r="Z2333" s="22">
        <f t="shared" si="8639"/>
        <v>26563.4</v>
      </c>
      <c r="AA2333" s="22"/>
      <c r="AB2333" s="22"/>
      <c r="AC2333" s="22"/>
      <c r="AD2333" s="22">
        <f t="shared" si="8640"/>
        <v>26563.4</v>
      </c>
      <c r="AE2333" s="22">
        <f t="shared" si="8641"/>
        <v>26563.4</v>
      </c>
      <c r="AF2333" s="22">
        <f t="shared" si="8642"/>
        <v>26563.4</v>
      </c>
      <c r="AG2333" s="22"/>
      <c r="AH2333" s="22"/>
      <c r="AI2333" s="22"/>
      <c r="AJ2333" s="22">
        <f t="shared" si="8643"/>
        <v>26563.4</v>
      </c>
      <c r="AK2333" s="22">
        <f t="shared" si="8644"/>
        <v>26563.4</v>
      </c>
      <c r="AL2333" s="22">
        <f t="shared" si="8645"/>
        <v>26563.4</v>
      </c>
      <c r="AM2333" s="22"/>
      <c r="AN2333" s="22"/>
      <c r="AO2333" s="22"/>
      <c r="AP2333" s="22">
        <f t="shared" si="8646"/>
        <v>26563.4</v>
      </c>
      <c r="AQ2333" s="22">
        <f t="shared" si="8647"/>
        <v>26563.4</v>
      </c>
      <c r="AR2333" s="22">
        <f t="shared" si="8648"/>
        <v>26563.4</v>
      </c>
      <c r="AS2333" s="22"/>
      <c r="AT2333" s="22"/>
      <c r="AU2333" s="22"/>
      <c r="AV2333" s="22">
        <f t="shared" si="8649"/>
        <v>26563.4</v>
      </c>
      <c r="AW2333" s="22">
        <f t="shared" si="8650"/>
        <v>26563.4</v>
      </c>
      <c r="AX2333" s="22">
        <f t="shared" si="8651"/>
        <v>26563.4</v>
      </c>
      <c r="AY2333" s="22"/>
      <c r="AZ2333" s="22"/>
      <c r="BA2333" s="22"/>
      <c r="BB2333" s="22">
        <f t="shared" si="8652"/>
        <v>26563.4</v>
      </c>
      <c r="BC2333" s="22">
        <f t="shared" si="8653"/>
        <v>26563.4</v>
      </c>
      <c r="BD2333" s="22">
        <f t="shared" si="8654"/>
        <v>26563.4</v>
      </c>
      <c r="BE2333" s="22"/>
      <c r="BF2333" s="22"/>
      <c r="BG2333" s="22"/>
      <c r="BH2333" s="22">
        <f t="shared" si="8655"/>
        <v>26563.4</v>
      </c>
      <c r="BI2333" s="22">
        <f t="shared" si="8656"/>
        <v>26563.4</v>
      </c>
      <c r="BJ2333" s="22">
        <f t="shared" si="8657"/>
        <v>26563.4</v>
      </c>
      <c r="BK2333" s="22"/>
      <c r="BL2333" s="22"/>
      <c r="BM2333" s="22"/>
      <c r="BN2333" s="22">
        <f t="shared" si="8658"/>
        <v>26563.4</v>
      </c>
      <c r="BO2333" s="22">
        <f t="shared" si="8659"/>
        <v>26563.4</v>
      </c>
      <c r="BP2333" s="22">
        <f t="shared" si="8660"/>
        <v>26563.4</v>
      </c>
      <c r="BQ2333" s="22"/>
      <c r="BR2333" s="22"/>
      <c r="BS2333" s="22">
        <f t="shared" si="8661"/>
        <v>26563.4</v>
      </c>
      <c r="BT2333" s="22">
        <f t="shared" si="8662"/>
        <v>26563.4</v>
      </c>
      <c r="BU2333" s="22">
        <f t="shared" si="8663"/>
        <v>26563.4</v>
      </c>
      <c r="BV2333" s="22"/>
      <c r="BW2333" s="22"/>
      <c r="BX2333" s="22">
        <f t="shared" si="8664"/>
        <v>26563.4</v>
      </c>
      <c r="BY2333" s="22">
        <f t="shared" si="8665"/>
        <v>26563.4</v>
      </c>
      <c r="BZ2333" s="22">
        <f t="shared" si="8666"/>
        <v>26563.4</v>
      </c>
      <c r="CA2333" s="22"/>
      <c r="CB2333" s="22"/>
      <c r="CC2333" s="22"/>
      <c r="CD2333" s="22">
        <f t="shared" si="8539"/>
        <v>26563.4</v>
      </c>
      <c r="CE2333" s="22"/>
      <c r="CF2333" s="34">
        <f t="shared" si="8542"/>
        <v>26563.4</v>
      </c>
      <c r="CG2333" s="22">
        <f t="shared" si="8540"/>
        <v>26563.4</v>
      </c>
      <c r="CH2333" s="22"/>
      <c r="CI2333" s="22">
        <f t="shared" si="8543"/>
        <v>26563.4</v>
      </c>
      <c r="CJ2333" s="22">
        <f t="shared" si="8541"/>
        <v>26563.4</v>
      </c>
      <c r="CK2333" s="22"/>
      <c r="CL2333" s="22">
        <f t="shared" si="8544"/>
        <v>26563.4</v>
      </c>
      <c r="CM2333" s="22"/>
      <c r="CN2333" s="15"/>
      <c r="CO2333" s="35"/>
    </row>
    <row r="2334" spans="1:99" ht="31.2" x14ac:dyDescent="0.3">
      <c r="A2334" s="32" t="s">
        <v>1345</v>
      </c>
      <c r="B2334" s="16">
        <v>240</v>
      </c>
      <c r="C2334" s="32" t="s">
        <v>49</v>
      </c>
      <c r="D2334" s="32" t="s">
        <v>395</v>
      </c>
      <c r="E2334" s="33" t="s">
        <v>1347</v>
      </c>
      <c r="F2334" s="22">
        <f>12211.8-130.5</f>
        <v>12081.3</v>
      </c>
      <c r="G2334" s="22">
        <f>12199-130.5</f>
        <v>12068.5</v>
      </c>
      <c r="H2334" s="22">
        <f>12199-130.5</f>
        <v>12068.5</v>
      </c>
      <c r="I2334" s="22"/>
      <c r="J2334" s="22"/>
      <c r="K2334" s="22"/>
      <c r="L2334" s="22">
        <f t="shared" si="8631"/>
        <v>12081.3</v>
      </c>
      <c r="M2334" s="22">
        <f t="shared" si="8632"/>
        <v>12068.5</v>
      </c>
      <c r="N2334" s="22">
        <f t="shared" si="8633"/>
        <v>12068.5</v>
      </c>
      <c r="O2334" s="22"/>
      <c r="P2334" s="22"/>
      <c r="Q2334" s="22"/>
      <c r="R2334" s="22">
        <f t="shared" si="8634"/>
        <v>12081.3</v>
      </c>
      <c r="S2334" s="22">
        <f t="shared" si="8635"/>
        <v>12068.5</v>
      </c>
      <c r="T2334" s="22">
        <f t="shared" si="8636"/>
        <v>12068.5</v>
      </c>
      <c r="U2334" s="22"/>
      <c r="V2334" s="22"/>
      <c r="W2334" s="22"/>
      <c r="X2334" s="22">
        <f t="shared" si="8637"/>
        <v>12081.3</v>
      </c>
      <c r="Y2334" s="22">
        <f t="shared" si="8638"/>
        <v>12068.5</v>
      </c>
      <c r="Z2334" s="22">
        <f t="shared" si="8639"/>
        <v>12068.5</v>
      </c>
      <c r="AA2334" s="22"/>
      <c r="AB2334" s="22"/>
      <c r="AC2334" s="22"/>
      <c r="AD2334" s="22">
        <f t="shared" si="8640"/>
        <v>12081.3</v>
      </c>
      <c r="AE2334" s="22">
        <f t="shared" si="8641"/>
        <v>12068.5</v>
      </c>
      <c r="AF2334" s="22">
        <f t="shared" si="8642"/>
        <v>12068.5</v>
      </c>
      <c r="AG2334" s="22"/>
      <c r="AH2334" s="22"/>
      <c r="AI2334" s="22"/>
      <c r="AJ2334" s="22">
        <f t="shared" si="8643"/>
        <v>12081.3</v>
      </c>
      <c r="AK2334" s="22">
        <f t="shared" si="8644"/>
        <v>12068.5</v>
      </c>
      <c r="AL2334" s="22">
        <f t="shared" si="8645"/>
        <v>12068.5</v>
      </c>
      <c r="AM2334" s="22"/>
      <c r="AN2334" s="22"/>
      <c r="AO2334" s="22"/>
      <c r="AP2334" s="22">
        <f t="shared" si="8646"/>
        <v>12081.3</v>
      </c>
      <c r="AQ2334" s="22">
        <f t="shared" si="8647"/>
        <v>12068.5</v>
      </c>
      <c r="AR2334" s="22">
        <f t="shared" si="8648"/>
        <v>12068.5</v>
      </c>
      <c r="AS2334" s="22"/>
      <c r="AT2334" s="22"/>
      <c r="AU2334" s="22"/>
      <c r="AV2334" s="22">
        <f t="shared" si="8649"/>
        <v>12081.3</v>
      </c>
      <c r="AW2334" s="22">
        <f t="shared" si="8650"/>
        <v>12068.5</v>
      </c>
      <c r="AX2334" s="22">
        <f t="shared" si="8651"/>
        <v>12068.5</v>
      </c>
      <c r="AY2334" s="22"/>
      <c r="AZ2334" s="22"/>
      <c r="BA2334" s="22"/>
      <c r="BB2334" s="22">
        <f t="shared" si="8652"/>
        <v>12081.3</v>
      </c>
      <c r="BC2334" s="22">
        <f t="shared" si="8653"/>
        <v>12068.5</v>
      </c>
      <c r="BD2334" s="22">
        <f t="shared" si="8654"/>
        <v>12068.5</v>
      </c>
      <c r="BE2334" s="22"/>
      <c r="BF2334" s="22"/>
      <c r="BG2334" s="22"/>
      <c r="BH2334" s="22">
        <f t="shared" si="8655"/>
        <v>12081.3</v>
      </c>
      <c r="BI2334" s="22">
        <f t="shared" si="8656"/>
        <v>12068.5</v>
      </c>
      <c r="BJ2334" s="22">
        <f t="shared" si="8657"/>
        <v>12068.5</v>
      </c>
      <c r="BK2334" s="22"/>
      <c r="BL2334" s="22"/>
      <c r="BM2334" s="22"/>
      <c r="BN2334" s="22">
        <f t="shared" si="8658"/>
        <v>12081.3</v>
      </c>
      <c r="BO2334" s="22">
        <f t="shared" si="8659"/>
        <v>12068.5</v>
      </c>
      <c r="BP2334" s="22">
        <f t="shared" si="8660"/>
        <v>12068.5</v>
      </c>
      <c r="BQ2334" s="22"/>
      <c r="BR2334" s="22"/>
      <c r="BS2334" s="22">
        <f t="shared" si="8661"/>
        <v>12081.3</v>
      </c>
      <c r="BT2334" s="22">
        <f t="shared" si="8662"/>
        <v>12068.5</v>
      </c>
      <c r="BU2334" s="22">
        <f t="shared" si="8663"/>
        <v>12068.5</v>
      </c>
      <c r="BV2334" s="22"/>
      <c r="BW2334" s="22"/>
      <c r="BX2334" s="22">
        <f t="shared" si="8664"/>
        <v>12081.3</v>
      </c>
      <c r="BY2334" s="22">
        <f t="shared" si="8665"/>
        <v>12068.5</v>
      </c>
      <c r="BZ2334" s="22">
        <f t="shared" si="8666"/>
        <v>12068.5</v>
      </c>
      <c r="CA2334" s="22"/>
      <c r="CB2334" s="22"/>
      <c r="CC2334" s="22"/>
      <c r="CD2334" s="22">
        <f t="shared" si="8539"/>
        <v>12081.3</v>
      </c>
      <c r="CE2334" s="22"/>
      <c r="CF2334" s="34">
        <f t="shared" si="8542"/>
        <v>12081.3</v>
      </c>
      <c r="CG2334" s="22">
        <f t="shared" si="8540"/>
        <v>12068.5</v>
      </c>
      <c r="CH2334" s="22"/>
      <c r="CI2334" s="22">
        <f t="shared" si="8543"/>
        <v>12068.5</v>
      </c>
      <c r="CJ2334" s="22">
        <f t="shared" si="8541"/>
        <v>12068.5</v>
      </c>
      <c r="CK2334" s="22"/>
      <c r="CL2334" s="22">
        <f t="shared" si="8544"/>
        <v>12068.5</v>
      </c>
      <c r="CM2334" s="22"/>
      <c r="CN2334" s="15"/>
      <c r="CO2334" s="35"/>
    </row>
    <row r="2335" spans="1:99" ht="31.2" x14ac:dyDescent="0.3">
      <c r="A2335" s="32" t="s">
        <v>1345</v>
      </c>
      <c r="B2335" s="16">
        <v>240</v>
      </c>
      <c r="C2335" s="32" t="s">
        <v>278</v>
      </c>
      <c r="D2335" s="32" t="s">
        <v>66</v>
      </c>
      <c r="E2335" s="33" t="s">
        <v>1348</v>
      </c>
      <c r="F2335" s="22">
        <f>5732.5-117.5</f>
        <v>5615</v>
      </c>
      <c r="G2335" s="22">
        <f>5732.5-117.5</f>
        <v>5615</v>
      </c>
      <c r="H2335" s="22">
        <f>5732.5-117.5</f>
        <v>5615</v>
      </c>
      <c r="I2335" s="22"/>
      <c r="J2335" s="22"/>
      <c r="K2335" s="22"/>
      <c r="L2335" s="22">
        <f t="shared" si="8631"/>
        <v>5615</v>
      </c>
      <c r="M2335" s="22">
        <f t="shared" si="8632"/>
        <v>5615</v>
      </c>
      <c r="N2335" s="22">
        <f t="shared" si="8633"/>
        <v>5615</v>
      </c>
      <c r="O2335" s="22"/>
      <c r="P2335" s="22"/>
      <c r="Q2335" s="22"/>
      <c r="R2335" s="22">
        <f t="shared" si="8634"/>
        <v>5615</v>
      </c>
      <c r="S2335" s="22">
        <f t="shared" si="8635"/>
        <v>5615</v>
      </c>
      <c r="T2335" s="22">
        <f t="shared" si="8636"/>
        <v>5615</v>
      </c>
      <c r="U2335" s="22"/>
      <c r="V2335" s="22"/>
      <c r="W2335" s="22"/>
      <c r="X2335" s="22">
        <f t="shared" si="8637"/>
        <v>5615</v>
      </c>
      <c r="Y2335" s="22">
        <f t="shared" si="8638"/>
        <v>5615</v>
      </c>
      <c r="Z2335" s="22">
        <f t="shared" si="8639"/>
        <v>5615</v>
      </c>
      <c r="AA2335" s="22"/>
      <c r="AB2335" s="22"/>
      <c r="AC2335" s="22"/>
      <c r="AD2335" s="22">
        <f t="shared" si="8640"/>
        <v>5615</v>
      </c>
      <c r="AE2335" s="22">
        <f t="shared" si="8641"/>
        <v>5615</v>
      </c>
      <c r="AF2335" s="22">
        <f t="shared" si="8642"/>
        <v>5615</v>
      </c>
      <c r="AG2335" s="22"/>
      <c r="AH2335" s="22"/>
      <c r="AI2335" s="22"/>
      <c r="AJ2335" s="22">
        <f t="shared" si="8643"/>
        <v>5615</v>
      </c>
      <c r="AK2335" s="22">
        <f t="shared" si="8644"/>
        <v>5615</v>
      </c>
      <c r="AL2335" s="22">
        <f t="shared" si="8645"/>
        <v>5615</v>
      </c>
      <c r="AM2335" s="22"/>
      <c r="AN2335" s="22"/>
      <c r="AO2335" s="22"/>
      <c r="AP2335" s="22">
        <f t="shared" si="8646"/>
        <v>5615</v>
      </c>
      <c r="AQ2335" s="22">
        <f t="shared" si="8647"/>
        <v>5615</v>
      </c>
      <c r="AR2335" s="22">
        <f t="shared" si="8648"/>
        <v>5615</v>
      </c>
      <c r="AS2335" s="22"/>
      <c r="AT2335" s="22"/>
      <c r="AU2335" s="22"/>
      <c r="AV2335" s="22">
        <f t="shared" si="8649"/>
        <v>5615</v>
      </c>
      <c r="AW2335" s="22">
        <f t="shared" si="8650"/>
        <v>5615</v>
      </c>
      <c r="AX2335" s="22">
        <f t="shared" si="8651"/>
        <v>5615</v>
      </c>
      <c r="AY2335" s="22"/>
      <c r="AZ2335" s="22"/>
      <c r="BA2335" s="22"/>
      <c r="BB2335" s="22">
        <f t="shared" si="8652"/>
        <v>5615</v>
      </c>
      <c r="BC2335" s="22">
        <f t="shared" si="8653"/>
        <v>5615</v>
      </c>
      <c r="BD2335" s="22">
        <f t="shared" si="8654"/>
        <v>5615</v>
      </c>
      <c r="BE2335" s="22"/>
      <c r="BF2335" s="22"/>
      <c r="BG2335" s="22"/>
      <c r="BH2335" s="22">
        <f t="shared" si="8655"/>
        <v>5615</v>
      </c>
      <c r="BI2335" s="22">
        <f t="shared" si="8656"/>
        <v>5615</v>
      </c>
      <c r="BJ2335" s="22">
        <f t="shared" si="8657"/>
        <v>5615</v>
      </c>
      <c r="BK2335" s="22"/>
      <c r="BL2335" s="22"/>
      <c r="BM2335" s="22"/>
      <c r="BN2335" s="22">
        <f t="shared" si="8658"/>
        <v>5615</v>
      </c>
      <c r="BO2335" s="22">
        <f t="shared" si="8659"/>
        <v>5615</v>
      </c>
      <c r="BP2335" s="22">
        <f t="shared" si="8660"/>
        <v>5615</v>
      </c>
      <c r="BQ2335" s="22"/>
      <c r="BR2335" s="22"/>
      <c r="BS2335" s="22">
        <f t="shared" si="8661"/>
        <v>5615</v>
      </c>
      <c r="BT2335" s="22">
        <f t="shared" si="8662"/>
        <v>5615</v>
      </c>
      <c r="BU2335" s="22">
        <f t="shared" si="8663"/>
        <v>5615</v>
      </c>
      <c r="BV2335" s="22"/>
      <c r="BW2335" s="22"/>
      <c r="BX2335" s="22">
        <f t="shared" si="8664"/>
        <v>5615</v>
      </c>
      <c r="BY2335" s="22">
        <f t="shared" si="8665"/>
        <v>5615</v>
      </c>
      <c r="BZ2335" s="22">
        <f t="shared" si="8666"/>
        <v>5615</v>
      </c>
      <c r="CA2335" s="22"/>
      <c r="CB2335" s="22"/>
      <c r="CC2335" s="22"/>
      <c r="CD2335" s="22">
        <f t="shared" si="8539"/>
        <v>5615</v>
      </c>
      <c r="CE2335" s="22"/>
      <c r="CF2335" s="34">
        <f t="shared" si="8542"/>
        <v>5615</v>
      </c>
      <c r="CG2335" s="22">
        <f t="shared" si="8540"/>
        <v>5615</v>
      </c>
      <c r="CH2335" s="22"/>
      <c r="CI2335" s="22">
        <f t="shared" si="8543"/>
        <v>5615</v>
      </c>
      <c r="CJ2335" s="22">
        <f t="shared" si="8541"/>
        <v>5615</v>
      </c>
      <c r="CK2335" s="22"/>
      <c r="CL2335" s="22">
        <f t="shared" si="8544"/>
        <v>5615</v>
      </c>
      <c r="CM2335" s="22"/>
      <c r="CN2335" s="15"/>
      <c r="CO2335" s="35"/>
    </row>
    <row r="2336" spans="1:99" ht="46.8" x14ac:dyDescent="0.3">
      <c r="A2336" s="32" t="s">
        <v>1349</v>
      </c>
      <c r="B2336" s="16"/>
      <c r="C2336" s="32"/>
      <c r="D2336" s="32"/>
      <c r="E2336" s="33" t="s">
        <v>442</v>
      </c>
      <c r="F2336" s="22">
        <f t="shared" ref="F2336:K2336" si="8674">F2337+F2342</f>
        <v>366094.6</v>
      </c>
      <c r="G2336" s="22">
        <f t="shared" si="8674"/>
        <v>378893.2</v>
      </c>
      <c r="H2336" s="22">
        <f t="shared" si="8674"/>
        <v>378949.60000000003</v>
      </c>
      <c r="I2336" s="22">
        <f t="shared" si="8674"/>
        <v>0</v>
      </c>
      <c r="J2336" s="22">
        <f t="shared" si="8674"/>
        <v>0</v>
      </c>
      <c r="K2336" s="22">
        <f t="shared" si="8674"/>
        <v>0</v>
      </c>
      <c r="L2336" s="22">
        <f t="shared" si="8631"/>
        <v>366094.6</v>
      </c>
      <c r="M2336" s="22">
        <f t="shared" si="8632"/>
        <v>378893.2</v>
      </c>
      <c r="N2336" s="22">
        <f t="shared" si="8633"/>
        <v>378949.60000000003</v>
      </c>
      <c r="O2336" s="22">
        <f>O2337+O2342</f>
        <v>0</v>
      </c>
      <c r="P2336" s="22">
        <f>P2337+P2342</f>
        <v>0</v>
      </c>
      <c r="Q2336" s="22">
        <f>Q2337+Q2342</f>
        <v>0</v>
      </c>
      <c r="R2336" s="22">
        <f t="shared" si="8634"/>
        <v>366094.6</v>
      </c>
      <c r="S2336" s="22">
        <f t="shared" si="8635"/>
        <v>378893.2</v>
      </c>
      <c r="T2336" s="22">
        <f t="shared" si="8636"/>
        <v>378949.60000000003</v>
      </c>
      <c r="U2336" s="22">
        <f>U2337+U2342</f>
        <v>0</v>
      </c>
      <c r="V2336" s="22">
        <f>V2337+V2342</f>
        <v>0</v>
      </c>
      <c r="W2336" s="22">
        <f>W2337+W2342</f>
        <v>0</v>
      </c>
      <c r="X2336" s="22">
        <f t="shared" si="8637"/>
        <v>366094.6</v>
      </c>
      <c r="Y2336" s="22">
        <f t="shared" si="8638"/>
        <v>378893.2</v>
      </c>
      <c r="Z2336" s="22">
        <f t="shared" si="8639"/>
        <v>378949.60000000003</v>
      </c>
      <c r="AA2336" s="22">
        <f>AA2337+AA2342</f>
        <v>0</v>
      </c>
      <c r="AB2336" s="22">
        <f>AB2337+AB2342</f>
        <v>0</v>
      </c>
      <c r="AC2336" s="22">
        <f>AC2337+AC2342</f>
        <v>0</v>
      </c>
      <c r="AD2336" s="22">
        <f t="shared" si="8640"/>
        <v>366094.6</v>
      </c>
      <c r="AE2336" s="22">
        <f t="shared" si="8641"/>
        <v>378893.2</v>
      </c>
      <c r="AF2336" s="22">
        <f t="shared" si="8642"/>
        <v>378949.60000000003</v>
      </c>
      <c r="AG2336" s="22">
        <f>AG2337+AG2342</f>
        <v>0</v>
      </c>
      <c r="AH2336" s="22">
        <f>AH2337+AH2342</f>
        <v>0</v>
      </c>
      <c r="AI2336" s="22">
        <f>AI2337+AI2342</f>
        <v>0</v>
      </c>
      <c r="AJ2336" s="22">
        <f t="shared" si="8643"/>
        <v>366094.6</v>
      </c>
      <c r="AK2336" s="22">
        <f t="shared" si="8644"/>
        <v>378893.2</v>
      </c>
      <c r="AL2336" s="22">
        <f t="shared" si="8645"/>
        <v>378949.60000000003</v>
      </c>
      <c r="AM2336" s="22">
        <f>AM2337+AM2342</f>
        <v>0</v>
      </c>
      <c r="AN2336" s="22">
        <f>AN2337+AN2342</f>
        <v>0</v>
      </c>
      <c r="AO2336" s="22">
        <f>AO2337+AO2342</f>
        <v>0</v>
      </c>
      <c r="AP2336" s="22">
        <f t="shared" si="8646"/>
        <v>366094.6</v>
      </c>
      <c r="AQ2336" s="22">
        <f t="shared" si="8647"/>
        <v>378893.2</v>
      </c>
      <c r="AR2336" s="22">
        <f t="shared" si="8648"/>
        <v>378949.60000000003</v>
      </c>
      <c r="AS2336" s="22">
        <f>AS2337+AS2342</f>
        <v>0</v>
      </c>
      <c r="AT2336" s="22">
        <f>AT2337+AT2342</f>
        <v>0</v>
      </c>
      <c r="AU2336" s="22">
        <f>AU2337+AU2342</f>
        <v>0</v>
      </c>
      <c r="AV2336" s="22">
        <f t="shared" si="8649"/>
        <v>366094.6</v>
      </c>
      <c r="AW2336" s="22">
        <f t="shared" si="8650"/>
        <v>378893.2</v>
      </c>
      <c r="AX2336" s="22">
        <f t="shared" si="8651"/>
        <v>378949.60000000003</v>
      </c>
      <c r="AY2336" s="22">
        <f>AY2337+AY2342</f>
        <v>0</v>
      </c>
      <c r="AZ2336" s="22">
        <f>AZ2337+AZ2342</f>
        <v>0</v>
      </c>
      <c r="BA2336" s="22">
        <f>BA2337+BA2342</f>
        <v>0</v>
      </c>
      <c r="BB2336" s="22">
        <f t="shared" si="8652"/>
        <v>366094.6</v>
      </c>
      <c r="BC2336" s="22">
        <f t="shared" si="8653"/>
        <v>378893.2</v>
      </c>
      <c r="BD2336" s="22">
        <f t="shared" si="8654"/>
        <v>378949.60000000003</v>
      </c>
      <c r="BE2336" s="22">
        <f>BE2337+BE2342</f>
        <v>0</v>
      </c>
      <c r="BF2336" s="22">
        <f>BF2337+BF2342</f>
        <v>0</v>
      </c>
      <c r="BG2336" s="22">
        <f>BG2337+BG2342</f>
        <v>0</v>
      </c>
      <c r="BH2336" s="22">
        <f t="shared" si="8655"/>
        <v>366094.6</v>
      </c>
      <c r="BI2336" s="22">
        <f t="shared" si="8656"/>
        <v>378893.2</v>
      </c>
      <c r="BJ2336" s="22">
        <f t="shared" si="8657"/>
        <v>378949.60000000003</v>
      </c>
      <c r="BK2336" s="22">
        <f>BK2337+BK2342</f>
        <v>0</v>
      </c>
      <c r="BL2336" s="22">
        <f>BL2337+BL2342</f>
        <v>0</v>
      </c>
      <c r="BM2336" s="22">
        <f>BM2337+BM2342</f>
        <v>0</v>
      </c>
      <c r="BN2336" s="22">
        <f t="shared" si="8658"/>
        <v>366094.6</v>
      </c>
      <c r="BO2336" s="22">
        <f t="shared" si="8659"/>
        <v>378893.2</v>
      </c>
      <c r="BP2336" s="22">
        <f t="shared" si="8660"/>
        <v>378949.60000000003</v>
      </c>
      <c r="BQ2336" s="22">
        <f>BQ2337+BQ2342</f>
        <v>0</v>
      </c>
      <c r="BR2336" s="22">
        <f>BR2337+BR2342</f>
        <v>0</v>
      </c>
      <c r="BS2336" s="22">
        <f t="shared" si="8661"/>
        <v>366094.6</v>
      </c>
      <c r="BT2336" s="22">
        <f t="shared" si="8662"/>
        <v>378893.2</v>
      </c>
      <c r="BU2336" s="22">
        <f t="shared" si="8663"/>
        <v>378949.60000000003</v>
      </c>
      <c r="BV2336" s="22">
        <f>BV2337+BV2342</f>
        <v>0</v>
      </c>
      <c r="BW2336" s="22">
        <f>BW2337+BW2342</f>
        <v>0</v>
      </c>
      <c r="BX2336" s="22">
        <f t="shared" si="8664"/>
        <v>366094.6</v>
      </c>
      <c r="BY2336" s="22">
        <f t="shared" si="8665"/>
        <v>378893.2</v>
      </c>
      <c r="BZ2336" s="22">
        <f t="shared" si="8666"/>
        <v>378949.60000000003</v>
      </c>
      <c r="CA2336" s="22">
        <f>CA2337+CA2342</f>
        <v>0</v>
      </c>
      <c r="CB2336" s="22">
        <f>CB2337+CB2342</f>
        <v>0</v>
      </c>
      <c r="CC2336" s="22">
        <f>CC2337+CC2342</f>
        <v>0</v>
      </c>
      <c r="CD2336" s="22">
        <f t="shared" si="8539"/>
        <v>366094.6</v>
      </c>
      <c r="CE2336" s="22">
        <f>CE2337+CE2342</f>
        <v>0</v>
      </c>
      <c r="CF2336" s="34">
        <f t="shared" si="8542"/>
        <v>366094.6</v>
      </c>
      <c r="CG2336" s="22">
        <f t="shared" si="8540"/>
        <v>378893.2</v>
      </c>
      <c r="CH2336" s="22">
        <f>CH2337+CH2342</f>
        <v>0</v>
      </c>
      <c r="CI2336" s="22">
        <f t="shared" si="8543"/>
        <v>378893.2</v>
      </c>
      <c r="CJ2336" s="22">
        <f t="shared" si="8541"/>
        <v>378949.60000000003</v>
      </c>
      <c r="CK2336" s="22">
        <f>CK2337+CK2342</f>
        <v>0</v>
      </c>
      <c r="CL2336" s="22">
        <f t="shared" si="8544"/>
        <v>378949.60000000003</v>
      </c>
      <c r="CM2336" s="22">
        <f>CM2337+CM2342</f>
        <v>0</v>
      </c>
      <c r="CN2336" s="15"/>
      <c r="CO2336" s="35"/>
      <c r="CR2336" s="5" t="s">
        <v>1346</v>
      </c>
      <c r="CU2336" s="5" t="s">
        <v>31</v>
      </c>
    </row>
    <row r="2337" spans="1:99" ht="93.6" x14ac:dyDescent="0.3">
      <c r="A2337" s="32" t="s">
        <v>1349</v>
      </c>
      <c r="B2337" s="16">
        <v>100</v>
      </c>
      <c r="C2337" s="32"/>
      <c r="D2337" s="32"/>
      <c r="E2337" s="33" t="s">
        <v>131</v>
      </c>
      <c r="F2337" s="22">
        <f t="shared" ref="F2337:K2337" si="8675">F2338+F2340</f>
        <v>361331.6</v>
      </c>
      <c r="G2337" s="22">
        <f t="shared" si="8675"/>
        <v>374115</v>
      </c>
      <c r="H2337" s="22">
        <f t="shared" si="8675"/>
        <v>374171.4</v>
      </c>
      <c r="I2337" s="22">
        <f t="shared" si="8675"/>
        <v>0</v>
      </c>
      <c r="J2337" s="22">
        <f t="shared" si="8675"/>
        <v>0</v>
      </c>
      <c r="K2337" s="22">
        <f t="shared" si="8675"/>
        <v>0</v>
      </c>
      <c r="L2337" s="22">
        <f t="shared" si="8631"/>
        <v>361331.6</v>
      </c>
      <c r="M2337" s="22">
        <f t="shared" si="8632"/>
        <v>374115</v>
      </c>
      <c r="N2337" s="22">
        <f t="shared" si="8633"/>
        <v>374171.4</v>
      </c>
      <c r="O2337" s="22">
        <f>O2338+O2340</f>
        <v>0</v>
      </c>
      <c r="P2337" s="22">
        <f>P2338+P2340</f>
        <v>0</v>
      </c>
      <c r="Q2337" s="22">
        <f>Q2338+Q2340</f>
        <v>0</v>
      </c>
      <c r="R2337" s="22">
        <f t="shared" si="8634"/>
        <v>361331.6</v>
      </c>
      <c r="S2337" s="22">
        <f t="shared" si="8635"/>
        <v>374115</v>
      </c>
      <c r="T2337" s="22">
        <f t="shared" si="8636"/>
        <v>374171.4</v>
      </c>
      <c r="U2337" s="22">
        <f>U2338+U2340</f>
        <v>0</v>
      </c>
      <c r="V2337" s="22">
        <f>V2338+V2340</f>
        <v>0</v>
      </c>
      <c r="W2337" s="22">
        <f>W2338+W2340</f>
        <v>0</v>
      </c>
      <c r="X2337" s="22">
        <f t="shared" si="8637"/>
        <v>361331.6</v>
      </c>
      <c r="Y2337" s="22">
        <f t="shared" si="8638"/>
        <v>374115</v>
      </c>
      <c r="Z2337" s="22">
        <f t="shared" si="8639"/>
        <v>374171.4</v>
      </c>
      <c r="AA2337" s="22">
        <f>AA2338+AA2340</f>
        <v>0</v>
      </c>
      <c r="AB2337" s="22">
        <f>AB2338+AB2340</f>
        <v>0</v>
      </c>
      <c r="AC2337" s="22">
        <f>AC2338+AC2340</f>
        <v>0</v>
      </c>
      <c r="AD2337" s="22">
        <f t="shared" si="8640"/>
        <v>361331.6</v>
      </c>
      <c r="AE2337" s="22">
        <f t="shared" si="8641"/>
        <v>374115</v>
      </c>
      <c r="AF2337" s="22">
        <f t="shared" si="8642"/>
        <v>374171.4</v>
      </c>
      <c r="AG2337" s="22">
        <f>AG2338+AG2340</f>
        <v>0</v>
      </c>
      <c r="AH2337" s="22">
        <f>AH2338+AH2340</f>
        <v>0</v>
      </c>
      <c r="AI2337" s="22">
        <f>AI2338+AI2340</f>
        <v>0</v>
      </c>
      <c r="AJ2337" s="22">
        <f t="shared" si="8643"/>
        <v>361331.6</v>
      </c>
      <c r="AK2337" s="22">
        <f t="shared" si="8644"/>
        <v>374115</v>
      </c>
      <c r="AL2337" s="22">
        <f t="shared" si="8645"/>
        <v>374171.4</v>
      </c>
      <c r="AM2337" s="22">
        <f>AM2338+AM2340</f>
        <v>0</v>
      </c>
      <c r="AN2337" s="22">
        <f>AN2338+AN2340</f>
        <v>0</v>
      </c>
      <c r="AO2337" s="22">
        <f>AO2338+AO2340</f>
        <v>0</v>
      </c>
      <c r="AP2337" s="22">
        <f t="shared" si="8646"/>
        <v>361331.6</v>
      </c>
      <c r="AQ2337" s="22">
        <f t="shared" si="8647"/>
        <v>374115</v>
      </c>
      <c r="AR2337" s="22">
        <f t="shared" si="8648"/>
        <v>374171.4</v>
      </c>
      <c r="AS2337" s="22">
        <f>AS2338+AS2340</f>
        <v>0</v>
      </c>
      <c r="AT2337" s="22">
        <f>AT2338+AT2340</f>
        <v>0</v>
      </c>
      <c r="AU2337" s="22">
        <f>AU2338+AU2340</f>
        <v>0</v>
      </c>
      <c r="AV2337" s="22">
        <f t="shared" si="8649"/>
        <v>361331.6</v>
      </c>
      <c r="AW2337" s="22">
        <f t="shared" si="8650"/>
        <v>374115</v>
      </c>
      <c r="AX2337" s="22">
        <f t="shared" si="8651"/>
        <v>374171.4</v>
      </c>
      <c r="AY2337" s="22">
        <f>AY2338+AY2340</f>
        <v>0</v>
      </c>
      <c r="AZ2337" s="22">
        <f>AZ2338+AZ2340</f>
        <v>0</v>
      </c>
      <c r="BA2337" s="22">
        <f>BA2338+BA2340</f>
        <v>0</v>
      </c>
      <c r="BB2337" s="22">
        <f t="shared" si="8652"/>
        <v>361331.6</v>
      </c>
      <c r="BC2337" s="22">
        <f t="shared" si="8653"/>
        <v>374115</v>
      </c>
      <c r="BD2337" s="22">
        <f t="shared" si="8654"/>
        <v>374171.4</v>
      </c>
      <c r="BE2337" s="22">
        <f>BE2338+BE2340</f>
        <v>0</v>
      </c>
      <c r="BF2337" s="22">
        <f>BF2338+BF2340</f>
        <v>0</v>
      </c>
      <c r="BG2337" s="22">
        <f>BG2338+BG2340</f>
        <v>0</v>
      </c>
      <c r="BH2337" s="22">
        <f t="shared" si="8655"/>
        <v>361331.6</v>
      </c>
      <c r="BI2337" s="22">
        <f t="shared" si="8656"/>
        <v>374115</v>
      </c>
      <c r="BJ2337" s="22">
        <f t="shared" si="8657"/>
        <v>374171.4</v>
      </c>
      <c r="BK2337" s="22">
        <f>BK2338+BK2340</f>
        <v>0</v>
      </c>
      <c r="BL2337" s="22">
        <f>BL2338+BL2340</f>
        <v>0</v>
      </c>
      <c r="BM2337" s="22">
        <f>BM2338+BM2340</f>
        <v>0</v>
      </c>
      <c r="BN2337" s="22">
        <f t="shared" si="8658"/>
        <v>361331.6</v>
      </c>
      <c r="BO2337" s="22">
        <f t="shared" si="8659"/>
        <v>374115</v>
      </c>
      <c r="BP2337" s="22">
        <f t="shared" si="8660"/>
        <v>374171.4</v>
      </c>
      <c r="BQ2337" s="22">
        <f>BQ2338+BQ2340</f>
        <v>0</v>
      </c>
      <c r="BR2337" s="22">
        <f>BR2338+BR2340</f>
        <v>0</v>
      </c>
      <c r="BS2337" s="22">
        <f t="shared" si="8661"/>
        <v>361331.6</v>
      </c>
      <c r="BT2337" s="22">
        <f t="shared" si="8662"/>
        <v>374115</v>
      </c>
      <c r="BU2337" s="22">
        <f t="shared" si="8663"/>
        <v>374171.4</v>
      </c>
      <c r="BV2337" s="22">
        <f>BV2338+BV2340</f>
        <v>0</v>
      </c>
      <c r="BW2337" s="22">
        <f>BW2338+BW2340</f>
        <v>0</v>
      </c>
      <c r="BX2337" s="22">
        <f t="shared" si="8664"/>
        <v>361331.6</v>
      </c>
      <c r="BY2337" s="22">
        <f t="shared" si="8665"/>
        <v>374115</v>
      </c>
      <c r="BZ2337" s="22">
        <f t="shared" si="8666"/>
        <v>374171.4</v>
      </c>
      <c r="CA2337" s="22">
        <f>CA2338+CA2340</f>
        <v>0</v>
      </c>
      <c r="CB2337" s="22">
        <f>CB2338+CB2340</f>
        <v>0</v>
      </c>
      <c r="CC2337" s="22">
        <f>CC2338+CC2340</f>
        <v>0</v>
      </c>
      <c r="CD2337" s="22">
        <f t="shared" si="8539"/>
        <v>361331.6</v>
      </c>
      <c r="CE2337" s="22">
        <f>CE2338+CE2340</f>
        <v>0</v>
      </c>
      <c r="CF2337" s="34">
        <f t="shared" si="8542"/>
        <v>361331.6</v>
      </c>
      <c r="CG2337" s="22">
        <f t="shared" si="8540"/>
        <v>374115</v>
      </c>
      <c r="CH2337" s="22">
        <f>CH2338+CH2340</f>
        <v>0</v>
      </c>
      <c r="CI2337" s="22">
        <f t="shared" si="8543"/>
        <v>374115</v>
      </c>
      <c r="CJ2337" s="22">
        <f t="shared" si="8541"/>
        <v>374171.4</v>
      </c>
      <c r="CK2337" s="22">
        <f>CK2338+CK2340</f>
        <v>0</v>
      </c>
      <c r="CL2337" s="22">
        <f t="shared" si="8544"/>
        <v>374171.4</v>
      </c>
      <c r="CM2337" s="22">
        <f>CM2338+CM2340</f>
        <v>0</v>
      </c>
      <c r="CN2337" s="15"/>
      <c r="CO2337" s="35"/>
      <c r="CS2337" s="5" t="s">
        <v>29</v>
      </c>
    </row>
    <row r="2338" spans="1:99" ht="31.2" x14ac:dyDescent="0.3">
      <c r="A2338" s="32" t="s">
        <v>1349</v>
      </c>
      <c r="B2338" s="16">
        <v>110</v>
      </c>
      <c r="C2338" s="32"/>
      <c r="D2338" s="32"/>
      <c r="E2338" s="33" t="s">
        <v>132</v>
      </c>
      <c r="F2338" s="22">
        <f t="shared" ref="F2338:K2338" si="8676">F2339</f>
        <v>361331.6</v>
      </c>
      <c r="G2338" s="22">
        <f t="shared" si="8676"/>
        <v>374115</v>
      </c>
      <c r="H2338" s="22">
        <f t="shared" si="8676"/>
        <v>374171.4</v>
      </c>
      <c r="I2338" s="22">
        <f t="shared" si="8676"/>
        <v>0</v>
      </c>
      <c r="J2338" s="22">
        <f t="shared" si="8676"/>
        <v>0</v>
      </c>
      <c r="K2338" s="22">
        <f t="shared" si="8676"/>
        <v>0</v>
      </c>
      <c r="L2338" s="22">
        <f t="shared" si="8631"/>
        <v>361331.6</v>
      </c>
      <c r="M2338" s="22">
        <f t="shared" si="8632"/>
        <v>374115</v>
      </c>
      <c r="N2338" s="22">
        <f t="shared" si="8633"/>
        <v>374171.4</v>
      </c>
      <c r="O2338" s="22">
        <f>O2339</f>
        <v>0</v>
      </c>
      <c r="P2338" s="22">
        <f>P2339</f>
        <v>0</v>
      </c>
      <c r="Q2338" s="22">
        <f>Q2339</f>
        <v>0</v>
      </c>
      <c r="R2338" s="22">
        <f t="shared" si="8634"/>
        <v>361331.6</v>
      </c>
      <c r="S2338" s="22">
        <f t="shared" si="8635"/>
        <v>374115</v>
      </c>
      <c r="T2338" s="22">
        <f t="shared" si="8636"/>
        <v>374171.4</v>
      </c>
      <c r="U2338" s="22">
        <f>U2339</f>
        <v>0</v>
      </c>
      <c r="V2338" s="22">
        <f>V2339</f>
        <v>0</v>
      </c>
      <c r="W2338" s="22">
        <f>W2339</f>
        <v>0</v>
      </c>
      <c r="X2338" s="22">
        <f t="shared" si="8637"/>
        <v>361331.6</v>
      </c>
      <c r="Y2338" s="22">
        <f t="shared" si="8638"/>
        <v>374115</v>
      </c>
      <c r="Z2338" s="22">
        <f t="shared" si="8639"/>
        <v>374171.4</v>
      </c>
      <c r="AA2338" s="22">
        <f>AA2339</f>
        <v>0</v>
      </c>
      <c r="AB2338" s="22">
        <f>AB2339</f>
        <v>0</v>
      </c>
      <c r="AC2338" s="22">
        <f>AC2339</f>
        <v>0</v>
      </c>
      <c r="AD2338" s="22">
        <f t="shared" si="8640"/>
        <v>361331.6</v>
      </c>
      <c r="AE2338" s="22">
        <f t="shared" si="8641"/>
        <v>374115</v>
      </c>
      <c r="AF2338" s="22">
        <f t="shared" si="8642"/>
        <v>374171.4</v>
      </c>
      <c r="AG2338" s="22">
        <f>AG2339</f>
        <v>0</v>
      </c>
      <c r="AH2338" s="22">
        <f>AH2339</f>
        <v>0</v>
      </c>
      <c r="AI2338" s="22">
        <f>AI2339</f>
        <v>0</v>
      </c>
      <c r="AJ2338" s="22">
        <f t="shared" si="8643"/>
        <v>361331.6</v>
      </c>
      <c r="AK2338" s="22">
        <f t="shared" si="8644"/>
        <v>374115</v>
      </c>
      <c r="AL2338" s="22">
        <f t="shared" si="8645"/>
        <v>374171.4</v>
      </c>
      <c r="AM2338" s="22">
        <f>AM2339</f>
        <v>0</v>
      </c>
      <c r="AN2338" s="22">
        <f>AN2339</f>
        <v>0</v>
      </c>
      <c r="AO2338" s="22">
        <f>AO2339</f>
        <v>0</v>
      </c>
      <c r="AP2338" s="22">
        <f t="shared" si="8646"/>
        <v>361331.6</v>
      </c>
      <c r="AQ2338" s="22">
        <f t="shared" si="8647"/>
        <v>374115</v>
      </c>
      <c r="AR2338" s="22">
        <f t="shared" si="8648"/>
        <v>374171.4</v>
      </c>
      <c r="AS2338" s="22">
        <f>AS2339</f>
        <v>0</v>
      </c>
      <c r="AT2338" s="22">
        <f>AT2339</f>
        <v>0</v>
      </c>
      <c r="AU2338" s="22">
        <f>AU2339</f>
        <v>0</v>
      </c>
      <c r="AV2338" s="22">
        <f t="shared" si="8649"/>
        <v>361331.6</v>
      </c>
      <c r="AW2338" s="22">
        <f t="shared" si="8650"/>
        <v>374115</v>
      </c>
      <c r="AX2338" s="22">
        <f t="shared" si="8651"/>
        <v>374171.4</v>
      </c>
      <c r="AY2338" s="22">
        <f>AY2339</f>
        <v>0</v>
      </c>
      <c r="AZ2338" s="22">
        <f>AZ2339</f>
        <v>0</v>
      </c>
      <c r="BA2338" s="22">
        <f>BA2339</f>
        <v>0</v>
      </c>
      <c r="BB2338" s="22">
        <f t="shared" si="8652"/>
        <v>361331.6</v>
      </c>
      <c r="BC2338" s="22">
        <f t="shared" si="8653"/>
        <v>374115</v>
      </c>
      <c r="BD2338" s="22">
        <f t="shared" si="8654"/>
        <v>374171.4</v>
      </c>
      <c r="BE2338" s="22">
        <f>BE2339</f>
        <v>0</v>
      </c>
      <c r="BF2338" s="22">
        <f>BF2339</f>
        <v>0</v>
      </c>
      <c r="BG2338" s="22">
        <f>BG2339</f>
        <v>0</v>
      </c>
      <c r="BH2338" s="22">
        <f t="shared" si="8655"/>
        <v>361331.6</v>
      </c>
      <c r="BI2338" s="22">
        <f t="shared" si="8656"/>
        <v>374115</v>
      </c>
      <c r="BJ2338" s="22">
        <f t="shared" si="8657"/>
        <v>374171.4</v>
      </c>
      <c r="BK2338" s="22">
        <f>BK2339</f>
        <v>0</v>
      </c>
      <c r="BL2338" s="22">
        <f>BL2339</f>
        <v>0</v>
      </c>
      <c r="BM2338" s="22">
        <f>BM2339</f>
        <v>0</v>
      </c>
      <c r="BN2338" s="22">
        <f t="shared" si="8658"/>
        <v>361331.6</v>
      </c>
      <c r="BO2338" s="22">
        <f t="shared" si="8659"/>
        <v>374115</v>
      </c>
      <c r="BP2338" s="22">
        <f t="shared" si="8660"/>
        <v>374171.4</v>
      </c>
      <c r="BQ2338" s="22">
        <f>BQ2339</f>
        <v>0</v>
      </c>
      <c r="BR2338" s="22">
        <f>BR2339</f>
        <v>0</v>
      </c>
      <c r="BS2338" s="22">
        <f t="shared" si="8661"/>
        <v>361331.6</v>
      </c>
      <c r="BT2338" s="22">
        <f t="shared" si="8662"/>
        <v>374115</v>
      </c>
      <c r="BU2338" s="22">
        <f t="shared" si="8663"/>
        <v>374171.4</v>
      </c>
      <c r="BV2338" s="22">
        <f>BV2339</f>
        <v>0</v>
      </c>
      <c r="BW2338" s="22">
        <f>BW2339</f>
        <v>0</v>
      </c>
      <c r="BX2338" s="22">
        <f t="shared" si="8664"/>
        <v>361331.6</v>
      </c>
      <c r="BY2338" s="22">
        <f t="shared" si="8665"/>
        <v>374115</v>
      </c>
      <c r="BZ2338" s="22">
        <f t="shared" si="8666"/>
        <v>374171.4</v>
      </c>
      <c r="CA2338" s="22">
        <f>CA2339</f>
        <v>0</v>
      </c>
      <c r="CB2338" s="22">
        <f>CB2339</f>
        <v>0</v>
      </c>
      <c r="CC2338" s="22">
        <f>CC2339</f>
        <v>0</v>
      </c>
      <c r="CD2338" s="22">
        <f t="shared" si="8539"/>
        <v>361331.6</v>
      </c>
      <c r="CE2338" s="22">
        <f>CE2339</f>
        <v>0</v>
      </c>
      <c r="CF2338" s="34">
        <f t="shared" si="8542"/>
        <v>361331.6</v>
      </c>
      <c r="CG2338" s="22">
        <f t="shared" si="8540"/>
        <v>374115</v>
      </c>
      <c r="CH2338" s="22">
        <f>CH2339</f>
        <v>0</v>
      </c>
      <c r="CI2338" s="22">
        <f t="shared" si="8543"/>
        <v>374115</v>
      </c>
      <c r="CJ2338" s="22">
        <f t="shared" si="8541"/>
        <v>374171.4</v>
      </c>
      <c r="CK2338" s="22">
        <f>CK2339</f>
        <v>0</v>
      </c>
      <c r="CL2338" s="22">
        <f t="shared" si="8544"/>
        <v>374171.4</v>
      </c>
      <c r="CM2338" s="22">
        <f>CM2339</f>
        <v>0</v>
      </c>
      <c r="CN2338" s="15"/>
      <c r="CO2338" s="35"/>
      <c r="CT2338" s="5" t="s">
        <v>30</v>
      </c>
    </row>
    <row r="2339" spans="1:99" x14ac:dyDescent="0.3">
      <c r="A2339" s="32" t="s">
        <v>1349</v>
      </c>
      <c r="B2339" s="16">
        <v>110</v>
      </c>
      <c r="C2339" s="32" t="s">
        <v>47</v>
      </c>
      <c r="D2339" s="32" t="s">
        <v>105</v>
      </c>
      <c r="E2339" s="33" t="s">
        <v>106</v>
      </c>
      <c r="F2339" s="22">
        <v>361331.6</v>
      </c>
      <c r="G2339" s="22">
        <v>374115</v>
      </c>
      <c r="H2339" s="22">
        <v>374171.4</v>
      </c>
      <c r="I2339" s="22"/>
      <c r="J2339" s="22"/>
      <c r="K2339" s="22"/>
      <c r="L2339" s="22">
        <f t="shared" si="8631"/>
        <v>361331.6</v>
      </c>
      <c r="M2339" s="22">
        <f t="shared" si="8632"/>
        <v>374115</v>
      </c>
      <c r="N2339" s="22">
        <f t="shared" si="8633"/>
        <v>374171.4</v>
      </c>
      <c r="O2339" s="22"/>
      <c r="P2339" s="22"/>
      <c r="Q2339" s="22"/>
      <c r="R2339" s="22">
        <f t="shared" si="8634"/>
        <v>361331.6</v>
      </c>
      <c r="S2339" s="22">
        <f t="shared" si="8635"/>
        <v>374115</v>
      </c>
      <c r="T2339" s="22">
        <f t="shared" si="8636"/>
        <v>374171.4</v>
      </c>
      <c r="U2339" s="22"/>
      <c r="V2339" s="22"/>
      <c r="W2339" s="22"/>
      <c r="X2339" s="22">
        <f t="shared" si="8637"/>
        <v>361331.6</v>
      </c>
      <c r="Y2339" s="22">
        <f t="shared" si="8638"/>
        <v>374115</v>
      </c>
      <c r="Z2339" s="22">
        <f t="shared" si="8639"/>
        <v>374171.4</v>
      </c>
      <c r="AA2339" s="22"/>
      <c r="AB2339" s="22"/>
      <c r="AC2339" s="22"/>
      <c r="AD2339" s="22">
        <f t="shared" si="8640"/>
        <v>361331.6</v>
      </c>
      <c r="AE2339" s="22">
        <f t="shared" si="8641"/>
        <v>374115</v>
      </c>
      <c r="AF2339" s="22">
        <f t="shared" si="8642"/>
        <v>374171.4</v>
      </c>
      <c r="AG2339" s="22"/>
      <c r="AH2339" s="22"/>
      <c r="AI2339" s="22"/>
      <c r="AJ2339" s="22">
        <f t="shared" si="8643"/>
        <v>361331.6</v>
      </c>
      <c r="AK2339" s="22">
        <f t="shared" si="8644"/>
        <v>374115</v>
      </c>
      <c r="AL2339" s="22">
        <f t="shared" si="8645"/>
        <v>374171.4</v>
      </c>
      <c r="AM2339" s="22"/>
      <c r="AN2339" s="22"/>
      <c r="AO2339" s="22"/>
      <c r="AP2339" s="22">
        <f t="shared" si="8646"/>
        <v>361331.6</v>
      </c>
      <c r="AQ2339" s="22">
        <f t="shared" si="8647"/>
        <v>374115</v>
      </c>
      <c r="AR2339" s="22">
        <f t="shared" si="8648"/>
        <v>374171.4</v>
      </c>
      <c r="AS2339" s="22"/>
      <c r="AT2339" s="22"/>
      <c r="AU2339" s="22"/>
      <c r="AV2339" s="22">
        <f t="shared" si="8649"/>
        <v>361331.6</v>
      </c>
      <c r="AW2339" s="22">
        <f t="shared" si="8650"/>
        <v>374115</v>
      </c>
      <c r="AX2339" s="22">
        <f t="shared" si="8651"/>
        <v>374171.4</v>
      </c>
      <c r="AY2339" s="22"/>
      <c r="AZ2339" s="22"/>
      <c r="BA2339" s="22"/>
      <c r="BB2339" s="22">
        <f t="shared" si="8652"/>
        <v>361331.6</v>
      </c>
      <c r="BC2339" s="22">
        <f t="shared" si="8653"/>
        <v>374115</v>
      </c>
      <c r="BD2339" s="22">
        <f t="shared" si="8654"/>
        <v>374171.4</v>
      </c>
      <c r="BE2339" s="22"/>
      <c r="BF2339" s="22"/>
      <c r="BG2339" s="22"/>
      <c r="BH2339" s="22">
        <f t="shared" si="8655"/>
        <v>361331.6</v>
      </c>
      <c r="BI2339" s="22">
        <f t="shared" si="8656"/>
        <v>374115</v>
      </c>
      <c r="BJ2339" s="22">
        <f t="shared" si="8657"/>
        <v>374171.4</v>
      </c>
      <c r="BK2339" s="22"/>
      <c r="BL2339" s="22"/>
      <c r="BM2339" s="22"/>
      <c r="BN2339" s="22">
        <f t="shared" si="8658"/>
        <v>361331.6</v>
      </c>
      <c r="BO2339" s="22">
        <f t="shared" si="8659"/>
        <v>374115</v>
      </c>
      <c r="BP2339" s="22">
        <f t="shared" si="8660"/>
        <v>374171.4</v>
      </c>
      <c r="BQ2339" s="22"/>
      <c r="BR2339" s="22"/>
      <c r="BS2339" s="22">
        <f t="shared" si="8661"/>
        <v>361331.6</v>
      </c>
      <c r="BT2339" s="22">
        <f t="shared" si="8662"/>
        <v>374115</v>
      </c>
      <c r="BU2339" s="22">
        <f t="shared" si="8663"/>
        <v>374171.4</v>
      </c>
      <c r="BV2339" s="22"/>
      <c r="BW2339" s="22"/>
      <c r="BX2339" s="22">
        <f t="shared" si="8664"/>
        <v>361331.6</v>
      </c>
      <c r="BY2339" s="22">
        <f t="shared" si="8665"/>
        <v>374115</v>
      </c>
      <c r="BZ2339" s="22">
        <f t="shared" si="8666"/>
        <v>374171.4</v>
      </c>
      <c r="CA2339" s="22"/>
      <c r="CB2339" s="22"/>
      <c r="CC2339" s="22"/>
      <c r="CD2339" s="22">
        <f t="shared" si="8539"/>
        <v>361331.6</v>
      </c>
      <c r="CE2339" s="22"/>
      <c r="CF2339" s="34">
        <f t="shared" si="8542"/>
        <v>361331.6</v>
      </c>
      <c r="CG2339" s="22">
        <f t="shared" si="8540"/>
        <v>374115</v>
      </c>
      <c r="CH2339" s="22"/>
      <c r="CI2339" s="22">
        <f t="shared" si="8543"/>
        <v>374115</v>
      </c>
      <c r="CJ2339" s="22">
        <f t="shared" si="8541"/>
        <v>374171.4</v>
      </c>
      <c r="CK2339" s="22"/>
      <c r="CL2339" s="22">
        <f t="shared" si="8544"/>
        <v>374171.4</v>
      </c>
      <c r="CM2339" s="22"/>
      <c r="CN2339" s="15"/>
      <c r="CO2339" s="35"/>
    </row>
    <row r="2340" spans="1:99" ht="31.2" hidden="1" x14ac:dyDescent="0.3">
      <c r="A2340" s="32" t="s">
        <v>1349</v>
      </c>
      <c r="B2340" s="16">
        <v>120</v>
      </c>
      <c r="C2340" s="32"/>
      <c r="D2340" s="32"/>
      <c r="E2340" s="33" t="s">
        <v>394</v>
      </c>
      <c r="F2340" s="22">
        <f t="shared" ref="F2340:K2340" si="8677">F2341</f>
        <v>0</v>
      </c>
      <c r="G2340" s="22">
        <f t="shared" si="8677"/>
        <v>0</v>
      </c>
      <c r="H2340" s="22">
        <f t="shared" si="8677"/>
        <v>0</v>
      </c>
      <c r="I2340" s="22">
        <f t="shared" si="8677"/>
        <v>0</v>
      </c>
      <c r="J2340" s="22">
        <f t="shared" si="8677"/>
        <v>0</v>
      </c>
      <c r="K2340" s="22">
        <f t="shared" si="8677"/>
        <v>0</v>
      </c>
      <c r="L2340" s="22">
        <f t="shared" si="8631"/>
        <v>0</v>
      </c>
      <c r="M2340" s="22">
        <f t="shared" si="8632"/>
        <v>0</v>
      </c>
      <c r="N2340" s="22">
        <f t="shared" si="8633"/>
        <v>0</v>
      </c>
      <c r="O2340" s="22">
        <f>O2341</f>
        <v>0</v>
      </c>
      <c r="P2340" s="22">
        <f>P2341</f>
        <v>0</v>
      </c>
      <c r="Q2340" s="22">
        <f>Q2341</f>
        <v>0</v>
      </c>
      <c r="R2340" s="22">
        <f t="shared" si="8634"/>
        <v>0</v>
      </c>
      <c r="S2340" s="22">
        <f t="shared" si="8635"/>
        <v>0</v>
      </c>
      <c r="T2340" s="22">
        <f t="shared" si="8636"/>
        <v>0</v>
      </c>
      <c r="U2340" s="22">
        <f>U2341</f>
        <v>0</v>
      </c>
      <c r="V2340" s="22">
        <f>V2341</f>
        <v>0</v>
      </c>
      <c r="W2340" s="22">
        <f>W2341</f>
        <v>0</v>
      </c>
      <c r="X2340" s="22">
        <f t="shared" si="8637"/>
        <v>0</v>
      </c>
      <c r="Y2340" s="22">
        <f t="shared" si="8638"/>
        <v>0</v>
      </c>
      <c r="Z2340" s="22">
        <f t="shared" si="8639"/>
        <v>0</v>
      </c>
      <c r="AA2340" s="22">
        <f>AA2341</f>
        <v>0</v>
      </c>
      <c r="AB2340" s="22">
        <f>AB2341</f>
        <v>0</v>
      </c>
      <c r="AC2340" s="22">
        <f>AC2341</f>
        <v>0</v>
      </c>
      <c r="AD2340" s="22">
        <f t="shared" si="8640"/>
        <v>0</v>
      </c>
      <c r="AE2340" s="22">
        <f t="shared" si="8641"/>
        <v>0</v>
      </c>
      <c r="AF2340" s="22">
        <f t="shared" si="8642"/>
        <v>0</v>
      </c>
      <c r="AG2340" s="22">
        <f>AG2341</f>
        <v>0</v>
      </c>
      <c r="AH2340" s="22">
        <f>AH2341</f>
        <v>0</v>
      </c>
      <c r="AI2340" s="22">
        <f>AI2341</f>
        <v>0</v>
      </c>
      <c r="AJ2340" s="22">
        <f t="shared" si="8643"/>
        <v>0</v>
      </c>
      <c r="AK2340" s="22">
        <f t="shared" si="8644"/>
        <v>0</v>
      </c>
      <c r="AL2340" s="22">
        <f t="shared" si="8645"/>
        <v>0</v>
      </c>
      <c r="AM2340" s="22">
        <f>AM2341</f>
        <v>0</v>
      </c>
      <c r="AN2340" s="22">
        <f>AN2341</f>
        <v>0</v>
      </c>
      <c r="AO2340" s="22">
        <f>AO2341</f>
        <v>0</v>
      </c>
      <c r="AP2340" s="22">
        <f t="shared" si="8646"/>
        <v>0</v>
      </c>
      <c r="AQ2340" s="22">
        <f t="shared" si="8647"/>
        <v>0</v>
      </c>
      <c r="AR2340" s="22">
        <f t="shared" si="8648"/>
        <v>0</v>
      </c>
      <c r="AS2340" s="22">
        <f>AS2341</f>
        <v>0</v>
      </c>
      <c r="AT2340" s="22">
        <f>AT2341</f>
        <v>0</v>
      </c>
      <c r="AU2340" s="22">
        <f>AU2341</f>
        <v>0</v>
      </c>
      <c r="AV2340" s="22">
        <f t="shared" si="8649"/>
        <v>0</v>
      </c>
      <c r="AW2340" s="22">
        <f t="shared" si="8650"/>
        <v>0</v>
      </c>
      <c r="AX2340" s="22">
        <f t="shared" si="8651"/>
        <v>0</v>
      </c>
      <c r="AY2340" s="22">
        <f>AY2341</f>
        <v>0</v>
      </c>
      <c r="AZ2340" s="22">
        <f>AZ2341</f>
        <v>0</v>
      </c>
      <c r="BA2340" s="22">
        <f>BA2341</f>
        <v>0</v>
      </c>
      <c r="BB2340" s="22">
        <f t="shared" si="8652"/>
        <v>0</v>
      </c>
      <c r="BC2340" s="22">
        <f t="shared" si="8653"/>
        <v>0</v>
      </c>
      <c r="BD2340" s="22">
        <f t="shared" si="8654"/>
        <v>0</v>
      </c>
      <c r="BE2340" s="22">
        <f>BE2341</f>
        <v>0</v>
      </c>
      <c r="BF2340" s="22">
        <f>BF2341</f>
        <v>0</v>
      </c>
      <c r="BG2340" s="22">
        <f>BG2341</f>
        <v>0</v>
      </c>
      <c r="BH2340" s="22">
        <f t="shared" si="8655"/>
        <v>0</v>
      </c>
      <c r="BI2340" s="22">
        <f t="shared" si="8656"/>
        <v>0</v>
      </c>
      <c r="BJ2340" s="22">
        <f t="shared" si="8657"/>
        <v>0</v>
      </c>
      <c r="BK2340" s="22">
        <f>BK2341</f>
        <v>0</v>
      </c>
      <c r="BL2340" s="22">
        <f>BL2341</f>
        <v>0</v>
      </c>
      <c r="BM2340" s="22">
        <f>BM2341</f>
        <v>0</v>
      </c>
      <c r="BN2340" s="22">
        <f t="shared" si="8658"/>
        <v>0</v>
      </c>
      <c r="BO2340" s="22">
        <f t="shared" si="8659"/>
        <v>0</v>
      </c>
      <c r="BP2340" s="22">
        <f t="shared" si="8660"/>
        <v>0</v>
      </c>
      <c r="BQ2340" s="22">
        <f>BQ2341</f>
        <v>0</v>
      </c>
      <c r="BR2340" s="22">
        <f>BR2341</f>
        <v>0</v>
      </c>
      <c r="BS2340" s="22">
        <f t="shared" si="8661"/>
        <v>0</v>
      </c>
      <c r="BT2340" s="22">
        <f t="shared" si="8662"/>
        <v>0</v>
      </c>
      <c r="BU2340" s="22">
        <f t="shared" si="8663"/>
        <v>0</v>
      </c>
      <c r="BV2340" s="22">
        <f>BV2341</f>
        <v>0</v>
      </c>
      <c r="BW2340" s="22">
        <f>BW2341</f>
        <v>0</v>
      </c>
      <c r="BX2340" s="22">
        <f t="shared" si="8664"/>
        <v>0</v>
      </c>
      <c r="BY2340" s="22">
        <f t="shared" si="8665"/>
        <v>0</v>
      </c>
      <c r="BZ2340" s="22">
        <f t="shared" si="8666"/>
        <v>0</v>
      </c>
      <c r="CA2340" s="22">
        <f>CA2341</f>
        <v>0</v>
      </c>
      <c r="CB2340" s="22">
        <f>CB2341</f>
        <v>0</v>
      </c>
      <c r="CC2340" s="22">
        <f>CC2341</f>
        <v>0</v>
      </c>
      <c r="CD2340" s="22">
        <f t="shared" si="8539"/>
        <v>0</v>
      </c>
      <c r="CE2340" s="22">
        <f>CE2341</f>
        <v>0</v>
      </c>
      <c r="CF2340" s="22"/>
      <c r="CG2340" s="22">
        <f t="shared" si="8540"/>
        <v>0</v>
      </c>
      <c r="CH2340" s="22">
        <f>CH2341</f>
        <v>0</v>
      </c>
      <c r="CI2340" s="22"/>
      <c r="CJ2340" s="22">
        <f t="shared" si="8541"/>
        <v>0</v>
      </c>
      <c r="CK2340" s="22">
        <f>CK2341</f>
        <v>0</v>
      </c>
      <c r="CL2340" s="22"/>
      <c r="CM2340" s="22">
        <f>CM2341</f>
        <v>0</v>
      </c>
      <c r="CN2340" s="15">
        <v>0</v>
      </c>
      <c r="CO2340" s="35"/>
      <c r="CT2340" s="5" t="s">
        <v>30</v>
      </c>
    </row>
    <row r="2341" spans="1:99" hidden="1" x14ac:dyDescent="0.3">
      <c r="A2341" s="32" t="s">
        <v>1349</v>
      </c>
      <c r="B2341" s="16">
        <v>120</v>
      </c>
      <c r="C2341" s="32" t="s">
        <v>47</v>
      </c>
      <c r="D2341" s="32" t="s">
        <v>105</v>
      </c>
      <c r="E2341" s="33" t="s">
        <v>106</v>
      </c>
      <c r="F2341" s="22"/>
      <c r="G2341" s="22"/>
      <c r="H2341" s="22"/>
      <c r="I2341" s="22"/>
      <c r="J2341" s="22"/>
      <c r="K2341" s="22"/>
      <c r="L2341" s="22">
        <f t="shared" si="8631"/>
        <v>0</v>
      </c>
      <c r="M2341" s="22">
        <f t="shared" si="8632"/>
        <v>0</v>
      </c>
      <c r="N2341" s="22">
        <f t="shared" si="8633"/>
        <v>0</v>
      </c>
      <c r="O2341" s="22"/>
      <c r="P2341" s="22"/>
      <c r="Q2341" s="22"/>
      <c r="R2341" s="22">
        <f t="shared" si="8634"/>
        <v>0</v>
      </c>
      <c r="S2341" s="22">
        <f t="shared" si="8635"/>
        <v>0</v>
      </c>
      <c r="T2341" s="22">
        <f t="shared" si="8636"/>
        <v>0</v>
      </c>
      <c r="U2341" s="22"/>
      <c r="V2341" s="22"/>
      <c r="W2341" s="22"/>
      <c r="X2341" s="22">
        <f t="shared" si="8637"/>
        <v>0</v>
      </c>
      <c r="Y2341" s="22">
        <f t="shared" si="8638"/>
        <v>0</v>
      </c>
      <c r="Z2341" s="22">
        <f t="shared" si="8639"/>
        <v>0</v>
      </c>
      <c r="AA2341" s="22"/>
      <c r="AB2341" s="22"/>
      <c r="AC2341" s="22"/>
      <c r="AD2341" s="22">
        <f t="shared" si="8640"/>
        <v>0</v>
      </c>
      <c r="AE2341" s="22">
        <f t="shared" si="8641"/>
        <v>0</v>
      </c>
      <c r="AF2341" s="22">
        <f t="shared" si="8642"/>
        <v>0</v>
      </c>
      <c r="AG2341" s="22"/>
      <c r="AH2341" s="22"/>
      <c r="AI2341" s="22"/>
      <c r="AJ2341" s="22">
        <f t="shared" si="8643"/>
        <v>0</v>
      </c>
      <c r="AK2341" s="22">
        <f t="shared" si="8644"/>
        <v>0</v>
      </c>
      <c r="AL2341" s="22">
        <f t="shared" si="8645"/>
        <v>0</v>
      </c>
      <c r="AM2341" s="22"/>
      <c r="AN2341" s="22"/>
      <c r="AO2341" s="22"/>
      <c r="AP2341" s="22">
        <f t="shared" si="8646"/>
        <v>0</v>
      </c>
      <c r="AQ2341" s="22">
        <f t="shared" si="8647"/>
        <v>0</v>
      </c>
      <c r="AR2341" s="22">
        <f t="shared" si="8648"/>
        <v>0</v>
      </c>
      <c r="AS2341" s="22"/>
      <c r="AT2341" s="22"/>
      <c r="AU2341" s="22"/>
      <c r="AV2341" s="22">
        <f t="shared" si="8649"/>
        <v>0</v>
      </c>
      <c r="AW2341" s="22">
        <f t="shared" si="8650"/>
        <v>0</v>
      </c>
      <c r="AX2341" s="22">
        <f t="shared" si="8651"/>
        <v>0</v>
      </c>
      <c r="AY2341" s="22"/>
      <c r="AZ2341" s="22"/>
      <c r="BA2341" s="22"/>
      <c r="BB2341" s="22">
        <f t="shared" si="8652"/>
        <v>0</v>
      </c>
      <c r="BC2341" s="22">
        <f t="shared" si="8653"/>
        <v>0</v>
      </c>
      <c r="BD2341" s="22">
        <f t="shared" si="8654"/>
        <v>0</v>
      </c>
      <c r="BE2341" s="22"/>
      <c r="BF2341" s="22"/>
      <c r="BG2341" s="22"/>
      <c r="BH2341" s="22">
        <f t="shared" si="8655"/>
        <v>0</v>
      </c>
      <c r="BI2341" s="22">
        <f t="shared" si="8656"/>
        <v>0</v>
      </c>
      <c r="BJ2341" s="22">
        <f t="shared" si="8657"/>
        <v>0</v>
      </c>
      <c r="BK2341" s="22"/>
      <c r="BL2341" s="22"/>
      <c r="BM2341" s="22"/>
      <c r="BN2341" s="22">
        <f t="shared" si="8658"/>
        <v>0</v>
      </c>
      <c r="BO2341" s="22">
        <f t="shared" si="8659"/>
        <v>0</v>
      </c>
      <c r="BP2341" s="22">
        <f t="shared" si="8660"/>
        <v>0</v>
      </c>
      <c r="BQ2341" s="22"/>
      <c r="BR2341" s="22"/>
      <c r="BS2341" s="22">
        <f t="shared" si="8661"/>
        <v>0</v>
      </c>
      <c r="BT2341" s="22">
        <f t="shared" si="8662"/>
        <v>0</v>
      </c>
      <c r="BU2341" s="22">
        <f t="shared" si="8663"/>
        <v>0</v>
      </c>
      <c r="BV2341" s="22"/>
      <c r="BW2341" s="22"/>
      <c r="BX2341" s="22">
        <f t="shared" si="8664"/>
        <v>0</v>
      </c>
      <c r="BY2341" s="22">
        <f t="shared" si="8665"/>
        <v>0</v>
      </c>
      <c r="BZ2341" s="22">
        <f t="shared" si="8666"/>
        <v>0</v>
      </c>
      <c r="CA2341" s="22"/>
      <c r="CB2341" s="22"/>
      <c r="CC2341" s="22"/>
      <c r="CD2341" s="22">
        <f t="shared" si="8539"/>
        <v>0</v>
      </c>
      <c r="CE2341" s="22"/>
      <c r="CF2341" s="22"/>
      <c r="CG2341" s="22">
        <f t="shared" si="8540"/>
        <v>0</v>
      </c>
      <c r="CH2341" s="22"/>
      <c r="CI2341" s="22"/>
      <c r="CJ2341" s="22">
        <f t="shared" si="8541"/>
        <v>0</v>
      </c>
      <c r="CK2341" s="22"/>
      <c r="CL2341" s="22"/>
      <c r="CM2341" s="22"/>
      <c r="CN2341" s="15">
        <v>0</v>
      </c>
      <c r="CO2341" s="35"/>
    </row>
    <row r="2342" spans="1:99" ht="31.2" x14ac:dyDescent="0.3">
      <c r="A2342" s="32" t="s">
        <v>1349</v>
      </c>
      <c r="B2342" s="16">
        <v>200</v>
      </c>
      <c r="C2342" s="32"/>
      <c r="D2342" s="32"/>
      <c r="E2342" s="33" t="s">
        <v>40</v>
      </c>
      <c r="F2342" s="22">
        <f t="shared" ref="F2342:F2345" si="8678">F2343</f>
        <v>4763</v>
      </c>
      <c r="G2342" s="22">
        <f t="shared" ref="G2342:G2345" si="8679">G2343</f>
        <v>4778.2</v>
      </c>
      <c r="H2342" s="22">
        <f t="shared" ref="H2342:H2345" si="8680">H2343</f>
        <v>4778.2</v>
      </c>
      <c r="I2342" s="22">
        <f t="shared" ref="I2342:I2345" si="8681">I2343</f>
        <v>0</v>
      </c>
      <c r="J2342" s="22">
        <f t="shared" ref="J2342:J2345" si="8682">J2343</f>
        <v>0</v>
      </c>
      <c r="K2342" s="22">
        <f t="shared" ref="K2342:K2345" si="8683">K2343</f>
        <v>0</v>
      </c>
      <c r="L2342" s="22">
        <f t="shared" si="8631"/>
        <v>4763</v>
      </c>
      <c r="M2342" s="22">
        <f t="shared" si="8632"/>
        <v>4778.2</v>
      </c>
      <c r="N2342" s="22">
        <f t="shared" si="8633"/>
        <v>4778.2</v>
      </c>
      <c r="O2342" s="22">
        <f t="shared" ref="O2342:O2345" si="8684">O2343</f>
        <v>0</v>
      </c>
      <c r="P2342" s="22">
        <f t="shared" ref="P2342:P2345" si="8685">P2343</f>
        <v>0</v>
      </c>
      <c r="Q2342" s="22">
        <f t="shared" ref="Q2342:Q2345" si="8686">Q2343</f>
        <v>0</v>
      </c>
      <c r="R2342" s="22">
        <f t="shared" si="8634"/>
        <v>4763</v>
      </c>
      <c r="S2342" s="22">
        <f t="shared" si="8635"/>
        <v>4778.2</v>
      </c>
      <c r="T2342" s="22">
        <f t="shared" si="8636"/>
        <v>4778.2</v>
      </c>
      <c r="U2342" s="22">
        <f t="shared" ref="U2342:U2345" si="8687">U2343</f>
        <v>0</v>
      </c>
      <c r="V2342" s="22">
        <f t="shared" ref="V2342:V2345" si="8688">V2343</f>
        <v>0</v>
      </c>
      <c r="W2342" s="22">
        <f t="shared" ref="W2342:W2345" si="8689">W2343</f>
        <v>0</v>
      </c>
      <c r="X2342" s="22">
        <f t="shared" si="8637"/>
        <v>4763</v>
      </c>
      <c r="Y2342" s="22">
        <f t="shared" si="8638"/>
        <v>4778.2</v>
      </c>
      <c r="Z2342" s="22">
        <f t="shared" si="8639"/>
        <v>4778.2</v>
      </c>
      <c r="AA2342" s="22">
        <f t="shared" ref="AA2342:AA2345" si="8690">AA2343</f>
        <v>0</v>
      </c>
      <c r="AB2342" s="22">
        <f t="shared" ref="AB2342:AB2345" si="8691">AB2343</f>
        <v>0</v>
      </c>
      <c r="AC2342" s="22">
        <f t="shared" ref="AC2342:AC2345" si="8692">AC2343</f>
        <v>0</v>
      </c>
      <c r="AD2342" s="22">
        <f t="shared" si="8640"/>
        <v>4763</v>
      </c>
      <c r="AE2342" s="22">
        <f t="shared" si="8641"/>
        <v>4778.2</v>
      </c>
      <c r="AF2342" s="22">
        <f t="shared" si="8642"/>
        <v>4778.2</v>
      </c>
      <c r="AG2342" s="22">
        <f t="shared" ref="AG2342:AG2345" si="8693">AG2343</f>
        <v>0</v>
      </c>
      <c r="AH2342" s="22">
        <f t="shared" ref="AH2342:AH2345" si="8694">AH2343</f>
        <v>0</v>
      </c>
      <c r="AI2342" s="22">
        <f t="shared" ref="AI2342:AI2345" si="8695">AI2343</f>
        <v>0</v>
      </c>
      <c r="AJ2342" s="22">
        <f t="shared" si="8643"/>
        <v>4763</v>
      </c>
      <c r="AK2342" s="22">
        <f t="shared" si="8644"/>
        <v>4778.2</v>
      </c>
      <c r="AL2342" s="22">
        <f t="shared" si="8645"/>
        <v>4778.2</v>
      </c>
      <c r="AM2342" s="22">
        <f t="shared" ref="AM2342:AM2345" si="8696">AM2343</f>
        <v>0</v>
      </c>
      <c r="AN2342" s="22">
        <f t="shared" ref="AN2342:AN2345" si="8697">AN2343</f>
        <v>0</v>
      </c>
      <c r="AO2342" s="22">
        <f t="shared" ref="AO2342:AO2345" si="8698">AO2343</f>
        <v>0</v>
      </c>
      <c r="AP2342" s="22">
        <f t="shared" si="8646"/>
        <v>4763</v>
      </c>
      <c r="AQ2342" s="22">
        <f t="shared" si="8647"/>
        <v>4778.2</v>
      </c>
      <c r="AR2342" s="22">
        <f t="shared" si="8648"/>
        <v>4778.2</v>
      </c>
      <c r="AS2342" s="22">
        <f t="shared" ref="AS2342:AS2345" si="8699">AS2343</f>
        <v>0</v>
      </c>
      <c r="AT2342" s="22">
        <f t="shared" ref="AT2342:AT2345" si="8700">AT2343</f>
        <v>0</v>
      </c>
      <c r="AU2342" s="22">
        <f t="shared" ref="AU2342:AU2345" si="8701">AU2343</f>
        <v>0</v>
      </c>
      <c r="AV2342" s="22">
        <f t="shared" si="8649"/>
        <v>4763</v>
      </c>
      <c r="AW2342" s="22">
        <f t="shared" si="8650"/>
        <v>4778.2</v>
      </c>
      <c r="AX2342" s="22">
        <f t="shared" si="8651"/>
        <v>4778.2</v>
      </c>
      <c r="AY2342" s="22">
        <f t="shared" ref="AY2342:AY2345" si="8702">AY2343</f>
        <v>0</v>
      </c>
      <c r="AZ2342" s="22">
        <f t="shared" ref="AZ2342:AZ2345" si="8703">AZ2343</f>
        <v>0</v>
      </c>
      <c r="BA2342" s="22">
        <f t="shared" ref="BA2342:BA2345" si="8704">BA2343</f>
        <v>0</v>
      </c>
      <c r="BB2342" s="22">
        <f t="shared" si="8652"/>
        <v>4763</v>
      </c>
      <c r="BC2342" s="22">
        <f t="shared" si="8653"/>
        <v>4778.2</v>
      </c>
      <c r="BD2342" s="22">
        <f t="shared" si="8654"/>
        <v>4778.2</v>
      </c>
      <c r="BE2342" s="22">
        <f t="shared" ref="BE2342:BE2345" si="8705">BE2343</f>
        <v>0</v>
      </c>
      <c r="BF2342" s="22">
        <f t="shared" ref="BF2342:BF2345" si="8706">BF2343</f>
        <v>0</v>
      </c>
      <c r="BG2342" s="22">
        <f t="shared" ref="BG2342:BG2345" si="8707">BG2343</f>
        <v>0</v>
      </c>
      <c r="BH2342" s="22">
        <f t="shared" si="8655"/>
        <v>4763</v>
      </c>
      <c r="BI2342" s="22">
        <f t="shared" si="8656"/>
        <v>4778.2</v>
      </c>
      <c r="BJ2342" s="22">
        <f t="shared" si="8657"/>
        <v>4778.2</v>
      </c>
      <c r="BK2342" s="22">
        <f t="shared" ref="BK2342:BK2345" si="8708">BK2343</f>
        <v>0</v>
      </c>
      <c r="BL2342" s="22">
        <f t="shared" ref="BL2342:BL2345" si="8709">BL2343</f>
        <v>0</v>
      </c>
      <c r="BM2342" s="22">
        <f t="shared" ref="BM2342:BM2345" si="8710">BM2343</f>
        <v>0</v>
      </c>
      <c r="BN2342" s="22">
        <f t="shared" si="8658"/>
        <v>4763</v>
      </c>
      <c r="BO2342" s="22">
        <f t="shared" si="8659"/>
        <v>4778.2</v>
      </c>
      <c r="BP2342" s="22">
        <f t="shared" si="8660"/>
        <v>4778.2</v>
      </c>
      <c r="BQ2342" s="22">
        <f t="shared" ref="BQ2342:BQ2345" si="8711">BQ2343</f>
        <v>0</v>
      </c>
      <c r="BR2342" s="22">
        <f t="shared" ref="BR2342:BR2345" si="8712">BR2343</f>
        <v>0</v>
      </c>
      <c r="BS2342" s="22">
        <f t="shared" si="8661"/>
        <v>4763</v>
      </c>
      <c r="BT2342" s="22">
        <f t="shared" si="8662"/>
        <v>4778.2</v>
      </c>
      <c r="BU2342" s="22">
        <f t="shared" si="8663"/>
        <v>4778.2</v>
      </c>
      <c r="BV2342" s="22">
        <f t="shared" ref="BV2342:BV2345" si="8713">BV2343</f>
        <v>0</v>
      </c>
      <c r="BW2342" s="22">
        <f t="shared" ref="BW2342:BW2345" si="8714">BW2343</f>
        <v>0</v>
      </c>
      <c r="BX2342" s="22">
        <f t="shared" si="8664"/>
        <v>4763</v>
      </c>
      <c r="BY2342" s="22">
        <f t="shared" si="8665"/>
        <v>4778.2</v>
      </c>
      <c r="BZ2342" s="22">
        <f t="shared" si="8666"/>
        <v>4778.2</v>
      </c>
      <c r="CA2342" s="22">
        <f t="shared" ref="CA2342:CA2345" si="8715">CA2343</f>
        <v>0</v>
      </c>
      <c r="CB2342" s="22">
        <f t="shared" ref="CB2342:CB2345" si="8716">CB2343</f>
        <v>0</v>
      </c>
      <c r="CC2342" s="22">
        <f t="shared" ref="CC2342:CC2345" si="8717">CC2343</f>
        <v>0</v>
      </c>
      <c r="CD2342" s="22">
        <f t="shared" si="8539"/>
        <v>4763</v>
      </c>
      <c r="CE2342" s="22">
        <f t="shared" ref="CE2342:CE2345" si="8718">CE2343</f>
        <v>0</v>
      </c>
      <c r="CF2342" s="34">
        <f t="shared" ref="CF2342:CF2395" si="8719">CD2342+CE2342</f>
        <v>4763</v>
      </c>
      <c r="CG2342" s="22">
        <f t="shared" si="8540"/>
        <v>4778.2</v>
      </c>
      <c r="CH2342" s="22">
        <f t="shared" ref="CH2342:CM2345" si="8720">CH2343</f>
        <v>0</v>
      </c>
      <c r="CI2342" s="22">
        <f t="shared" ref="CI2342:CI2395" si="8721">CG2342+CH2342</f>
        <v>4778.2</v>
      </c>
      <c r="CJ2342" s="22">
        <f t="shared" si="8541"/>
        <v>4778.2</v>
      </c>
      <c r="CK2342" s="22">
        <f t="shared" si="8720"/>
        <v>0</v>
      </c>
      <c r="CL2342" s="22">
        <f t="shared" ref="CL2342:CL2395" si="8722">CJ2342+CK2342</f>
        <v>4778.2</v>
      </c>
      <c r="CM2342" s="22">
        <f t="shared" si="8720"/>
        <v>0</v>
      </c>
      <c r="CN2342" s="15"/>
      <c r="CO2342" s="35"/>
      <c r="CS2342" s="5" t="s">
        <v>29</v>
      </c>
    </row>
    <row r="2343" spans="1:99" ht="46.8" x14ac:dyDescent="0.3">
      <c r="A2343" s="32" t="s">
        <v>1349</v>
      </c>
      <c r="B2343" s="16">
        <v>240</v>
      </c>
      <c r="C2343" s="32"/>
      <c r="D2343" s="32"/>
      <c r="E2343" s="33" t="s">
        <v>41</v>
      </c>
      <c r="F2343" s="22">
        <f t="shared" si="8678"/>
        <v>4763</v>
      </c>
      <c r="G2343" s="22">
        <f t="shared" si="8679"/>
        <v>4778.2</v>
      </c>
      <c r="H2343" s="22">
        <f t="shared" si="8680"/>
        <v>4778.2</v>
      </c>
      <c r="I2343" s="22">
        <f t="shared" si="8681"/>
        <v>0</v>
      </c>
      <c r="J2343" s="22">
        <f t="shared" si="8682"/>
        <v>0</v>
      </c>
      <c r="K2343" s="22">
        <f t="shared" si="8683"/>
        <v>0</v>
      </c>
      <c r="L2343" s="22">
        <f t="shared" si="8631"/>
        <v>4763</v>
      </c>
      <c r="M2343" s="22">
        <f t="shared" si="8632"/>
        <v>4778.2</v>
      </c>
      <c r="N2343" s="22">
        <f t="shared" si="8633"/>
        <v>4778.2</v>
      </c>
      <c r="O2343" s="22">
        <f t="shared" si="8684"/>
        <v>0</v>
      </c>
      <c r="P2343" s="22">
        <f t="shared" si="8685"/>
        <v>0</v>
      </c>
      <c r="Q2343" s="22">
        <f t="shared" si="8686"/>
        <v>0</v>
      </c>
      <c r="R2343" s="22">
        <f t="shared" si="8634"/>
        <v>4763</v>
      </c>
      <c r="S2343" s="22">
        <f t="shared" si="8635"/>
        <v>4778.2</v>
      </c>
      <c r="T2343" s="22">
        <f t="shared" si="8636"/>
        <v>4778.2</v>
      </c>
      <c r="U2343" s="22">
        <f t="shared" si="8687"/>
        <v>0</v>
      </c>
      <c r="V2343" s="22">
        <f t="shared" si="8688"/>
        <v>0</v>
      </c>
      <c r="W2343" s="22">
        <f t="shared" si="8689"/>
        <v>0</v>
      </c>
      <c r="X2343" s="22">
        <f t="shared" si="8637"/>
        <v>4763</v>
      </c>
      <c r="Y2343" s="22">
        <f t="shared" si="8638"/>
        <v>4778.2</v>
      </c>
      <c r="Z2343" s="22">
        <f t="shared" si="8639"/>
        <v>4778.2</v>
      </c>
      <c r="AA2343" s="22">
        <f t="shared" si="8690"/>
        <v>0</v>
      </c>
      <c r="AB2343" s="22">
        <f t="shared" si="8691"/>
        <v>0</v>
      </c>
      <c r="AC2343" s="22">
        <f t="shared" si="8692"/>
        <v>0</v>
      </c>
      <c r="AD2343" s="22">
        <f t="shared" si="8640"/>
        <v>4763</v>
      </c>
      <c r="AE2343" s="22">
        <f t="shared" si="8641"/>
        <v>4778.2</v>
      </c>
      <c r="AF2343" s="22">
        <f t="shared" si="8642"/>
        <v>4778.2</v>
      </c>
      <c r="AG2343" s="22">
        <f t="shared" si="8693"/>
        <v>0</v>
      </c>
      <c r="AH2343" s="22">
        <f t="shared" si="8694"/>
        <v>0</v>
      </c>
      <c r="AI2343" s="22">
        <f t="shared" si="8695"/>
        <v>0</v>
      </c>
      <c r="AJ2343" s="22">
        <f t="shared" si="8643"/>
        <v>4763</v>
      </c>
      <c r="AK2343" s="22">
        <f t="shared" si="8644"/>
        <v>4778.2</v>
      </c>
      <c r="AL2343" s="22">
        <f t="shared" si="8645"/>
        <v>4778.2</v>
      </c>
      <c r="AM2343" s="22">
        <f t="shared" si="8696"/>
        <v>0</v>
      </c>
      <c r="AN2343" s="22">
        <f t="shared" si="8697"/>
        <v>0</v>
      </c>
      <c r="AO2343" s="22">
        <f t="shared" si="8698"/>
        <v>0</v>
      </c>
      <c r="AP2343" s="22">
        <f t="shared" si="8646"/>
        <v>4763</v>
      </c>
      <c r="AQ2343" s="22">
        <f t="shared" si="8647"/>
        <v>4778.2</v>
      </c>
      <c r="AR2343" s="22">
        <f t="shared" si="8648"/>
        <v>4778.2</v>
      </c>
      <c r="AS2343" s="22">
        <f t="shared" si="8699"/>
        <v>0</v>
      </c>
      <c r="AT2343" s="22">
        <f t="shared" si="8700"/>
        <v>0</v>
      </c>
      <c r="AU2343" s="22">
        <f t="shared" si="8701"/>
        <v>0</v>
      </c>
      <c r="AV2343" s="22">
        <f t="shared" si="8649"/>
        <v>4763</v>
      </c>
      <c r="AW2343" s="22">
        <f t="shared" si="8650"/>
        <v>4778.2</v>
      </c>
      <c r="AX2343" s="22">
        <f t="shared" si="8651"/>
        <v>4778.2</v>
      </c>
      <c r="AY2343" s="22">
        <f t="shared" si="8702"/>
        <v>0</v>
      </c>
      <c r="AZ2343" s="22">
        <f t="shared" si="8703"/>
        <v>0</v>
      </c>
      <c r="BA2343" s="22">
        <f t="shared" si="8704"/>
        <v>0</v>
      </c>
      <c r="BB2343" s="22">
        <f t="shared" si="8652"/>
        <v>4763</v>
      </c>
      <c r="BC2343" s="22">
        <f t="shared" si="8653"/>
        <v>4778.2</v>
      </c>
      <c r="BD2343" s="22">
        <f t="shared" si="8654"/>
        <v>4778.2</v>
      </c>
      <c r="BE2343" s="22">
        <f t="shared" si="8705"/>
        <v>0</v>
      </c>
      <c r="BF2343" s="22">
        <f t="shared" si="8706"/>
        <v>0</v>
      </c>
      <c r="BG2343" s="22">
        <f t="shared" si="8707"/>
        <v>0</v>
      </c>
      <c r="BH2343" s="22">
        <f t="shared" si="8655"/>
        <v>4763</v>
      </c>
      <c r="BI2343" s="22">
        <f t="shared" si="8656"/>
        <v>4778.2</v>
      </c>
      <c r="BJ2343" s="22">
        <f t="shared" si="8657"/>
        <v>4778.2</v>
      </c>
      <c r="BK2343" s="22">
        <f t="shared" si="8708"/>
        <v>0</v>
      </c>
      <c r="BL2343" s="22">
        <f t="shared" si="8709"/>
        <v>0</v>
      </c>
      <c r="BM2343" s="22">
        <f t="shared" si="8710"/>
        <v>0</v>
      </c>
      <c r="BN2343" s="22">
        <f t="shared" si="8658"/>
        <v>4763</v>
      </c>
      <c r="BO2343" s="22">
        <f t="shared" si="8659"/>
        <v>4778.2</v>
      </c>
      <c r="BP2343" s="22">
        <f t="shared" si="8660"/>
        <v>4778.2</v>
      </c>
      <c r="BQ2343" s="22">
        <f t="shared" si="8711"/>
        <v>0</v>
      </c>
      <c r="BR2343" s="22">
        <f t="shared" si="8712"/>
        <v>0</v>
      </c>
      <c r="BS2343" s="22">
        <f t="shared" si="8661"/>
        <v>4763</v>
      </c>
      <c r="BT2343" s="22">
        <f t="shared" si="8662"/>
        <v>4778.2</v>
      </c>
      <c r="BU2343" s="22">
        <f t="shared" si="8663"/>
        <v>4778.2</v>
      </c>
      <c r="BV2343" s="22">
        <f t="shared" si="8713"/>
        <v>0</v>
      </c>
      <c r="BW2343" s="22">
        <f t="shared" si="8714"/>
        <v>0</v>
      </c>
      <c r="BX2343" s="22">
        <f t="shared" si="8664"/>
        <v>4763</v>
      </c>
      <c r="BY2343" s="22">
        <f t="shared" si="8665"/>
        <v>4778.2</v>
      </c>
      <c r="BZ2343" s="22">
        <f t="shared" si="8666"/>
        <v>4778.2</v>
      </c>
      <c r="CA2343" s="22">
        <f t="shared" si="8715"/>
        <v>0</v>
      </c>
      <c r="CB2343" s="22">
        <f t="shared" si="8716"/>
        <v>0</v>
      </c>
      <c r="CC2343" s="22">
        <f t="shared" si="8717"/>
        <v>0</v>
      </c>
      <c r="CD2343" s="22">
        <f t="shared" si="8539"/>
        <v>4763</v>
      </c>
      <c r="CE2343" s="22">
        <f t="shared" si="8718"/>
        <v>0</v>
      </c>
      <c r="CF2343" s="34">
        <f t="shared" si="8719"/>
        <v>4763</v>
      </c>
      <c r="CG2343" s="22">
        <f t="shared" si="8540"/>
        <v>4778.2</v>
      </c>
      <c r="CH2343" s="22">
        <f t="shared" si="8720"/>
        <v>0</v>
      </c>
      <c r="CI2343" s="22">
        <f t="shared" si="8721"/>
        <v>4778.2</v>
      </c>
      <c r="CJ2343" s="22">
        <f t="shared" si="8541"/>
        <v>4778.2</v>
      </c>
      <c r="CK2343" s="22">
        <f t="shared" si="8720"/>
        <v>0</v>
      </c>
      <c r="CL2343" s="22">
        <f t="shared" si="8722"/>
        <v>4778.2</v>
      </c>
      <c r="CM2343" s="22">
        <f t="shared" si="8720"/>
        <v>0</v>
      </c>
      <c r="CN2343" s="15"/>
      <c r="CO2343" s="35"/>
      <c r="CT2343" s="5" t="s">
        <v>30</v>
      </c>
    </row>
    <row r="2344" spans="1:99" x14ac:dyDescent="0.3">
      <c r="A2344" s="32" t="s">
        <v>1349</v>
      </c>
      <c r="B2344" s="16">
        <v>240</v>
      </c>
      <c r="C2344" s="32" t="s">
        <v>47</v>
      </c>
      <c r="D2344" s="32" t="s">
        <v>105</v>
      </c>
      <c r="E2344" s="33" t="s">
        <v>106</v>
      </c>
      <c r="F2344" s="22">
        <v>4763</v>
      </c>
      <c r="G2344" s="22">
        <v>4778.2</v>
      </c>
      <c r="H2344" s="22">
        <v>4778.2</v>
      </c>
      <c r="I2344" s="22"/>
      <c r="J2344" s="22"/>
      <c r="K2344" s="22"/>
      <c r="L2344" s="22">
        <f t="shared" si="8631"/>
        <v>4763</v>
      </c>
      <c r="M2344" s="22">
        <f t="shared" si="8632"/>
        <v>4778.2</v>
      </c>
      <c r="N2344" s="22">
        <f t="shared" si="8633"/>
        <v>4778.2</v>
      </c>
      <c r="O2344" s="22"/>
      <c r="P2344" s="22"/>
      <c r="Q2344" s="22"/>
      <c r="R2344" s="22">
        <f t="shared" si="8634"/>
        <v>4763</v>
      </c>
      <c r="S2344" s="22">
        <f t="shared" si="8635"/>
        <v>4778.2</v>
      </c>
      <c r="T2344" s="22">
        <f t="shared" si="8636"/>
        <v>4778.2</v>
      </c>
      <c r="U2344" s="22"/>
      <c r="V2344" s="22"/>
      <c r="W2344" s="22"/>
      <c r="X2344" s="22">
        <f t="shared" si="8637"/>
        <v>4763</v>
      </c>
      <c r="Y2344" s="22">
        <f t="shared" si="8638"/>
        <v>4778.2</v>
      </c>
      <c r="Z2344" s="22">
        <f t="shared" si="8639"/>
        <v>4778.2</v>
      </c>
      <c r="AA2344" s="22"/>
      <c r="AB2344" s="22"/>
      <c r="AC2344" s="22"/>
      <c r="AD2344" s="22">
        <f t="shared" si="8640"/>
        <v>4763</v>
      </c>
      <c r="AE2344" s="22">
        <f t="shared" si="8641"/>
        <v>4778.2</v>
      </c>
      <c r="AF2344" s="22">
        <f t="shared" si="8642"/>
        <v>4778.2</v>
      </c>
      <c r="AG2344" s="22"/>
      <c r="AH2344" s="22"/>
      <c r="AI2344" s="22"/>
      <c r="AJ2344" s="22">
        <f t="shared" si="8643"/>
        <v>4763</v>
      </c>
      <c r="AK2344" s="22">
        <f t="shared" si="8644"/>
        <v>4778.2</v>
      </c>
      <c r="AL2344" s="22">
        <f t="shared" si="8645"/>
        <v>4778.2</v>
      </c>
      <c r="AM2344" s="22"/>
      <c r="AN2344" s="22"/>
      <c r="AO2344" s="22"/>
      <c r="AP2344" s="22">
        <f t="shared" si="8646"/>
        <v>4763</v>
      </c>
      <c r="AQ2344" s="22">
        <f t="shared" si="8647"/>
        <v>4778.2</v>
      </c>
      <c r="AR2344" s="22">
        <f t="shared" si="8648"/>
        <v>4778.2</v>
      </c>
      <c r="AS2344" s="22"/>
      <c r="AT2344" s="22"/>
      <c r="AU2344" s="22"/>
      <c r="AV2344" s="22">
        <f t="shared" si="8649"/>
        <v>4763</v>
      </c>
      <c r="AW2344" s="22">
        <f t="shared" si="8650"/>
        <v>4778.2</v>
      </c>
      <c r="AX2344" s="22">
        <f t="shared" si="8651"/>
        <v>4778.2</v>
      </c>
      <c r="AY2344" s="22"/>
      <c r="AZ2344" s="22"/>
      <c r="BA2344" s="22"/>
      <c r="BB2344" s="22">
        <f t="shared" si="8652"/>
        <v>4763</v>
      </c>
      <c r="BC2344" s="22">
        <f t="shared" si="8653"/>
        <v>4778.2</v>
      </c>
      <c r="BD2344" s="22">
        <f t="shared" si="8654"/>
        <v>4778.2</v>
      </c>
      <c r="BE2344" s="22"/>
      <c r="BF2344" s="22"/>
      <c r="BG2344" s="22"/>
      <c r="BH2344" s="22">
        <f t="shared" si="8655"/>
        <v>4763</v>
      </c>
      <c r="BI2344" s="22">
        <f t="shared" si="8656"/>
        <v>4778.2</v>
      </c>
      <c r="BJ2344" s="22">
        <f t="shared" si="8657"/>
        <v>4778.2</v>
      </c>
      <c r="BK2344" s="22"/>
      <c r="BL2344" s="22"/>
      <c r="BM2344" s="22"/>
      <c r="BN2344" s="22">
        <f t="shared" si="8658"/>
        <v>4763</v>
      </c>
      <c r="BO2344" s="22">
        <f t="shared" si="8659"/>
        <v>4778.2</v>
      </c>
      <c r="BP2344" s="22">
        <f t="shared" si="8660"/>
        <v>4778.2</v>
      </c>
      <c r="BQ2344" s="22"/>
      <c r="BR2344" s="22"/>
      <c r="BS2344" s="22">
        <f t="shared" si="8661"/>
        <v>4763</v>
      </c>
      <c r="BT2344" s="22">
        <f t="shared" si="8662"/>
        <v>4778.2</v>
      </c>
      <c r="BU2344" s="22">
        <f t="shared" si="8663"/>
        <v>4778.2</v>
      </c>
      <c r="BV2344" s="22"/>
      <c r="BW2344" s="22"/>
      <c r="BX2344" s="22">
        <f t="shared" si="8664"/>
        <v>4763</v>
      </c>
      <c r="BY2344" s="22">
        <f t="shared" si="8665"/>
        <v>4778.2</v>
      </c>
      <c r="BZ2344" s="22">
        <f t="shared" si="8666"/>
        <v>4778.2</v>
      </c>
      <c r="CA2344" s="22"/>
      <c r="CB2344" s="22"/>
      <c r="CC2344" s="22"/>
      <c r="CD2344" s="22">
        <f t="shared" si="8539"/>
        <v>4763</v>
      </c>
      <c r="CE2344" s="22"/>
      <c r="CF2344" s="34">
        <f t="shared" si="8719"/>
        <v>4763</v>
      </c>
      <c r="CG2344" s="22">
        <f t="shared" si="8540"/>
        <v>4778.2</v>
      </c>
      <c r="CH2344" s="22"/>
      <c r="CI2344" s="22">
        <f t="shared" si="8721"/>
        <v>4778.2</v>
      </c>
      <c r="CJ2344" s="22">
        <f t="shared" si="8541"/>
        <v>4778.2</v>
      </c>
      <c r="CK2344" s="22"/>
      <c r="CL2344" s="22">
        <f t="shared" si="8722"/>
        <v>4778.2</v>
      </c>
      <c r="CM2344" s="22"/>
      <c r="CN2344" s="15"/>
      <c r="CO2344" s="35"/>
    </row>
    <row r="2345" spans="1:99" s="31" customFormat="1" ht="31.2" x14ac:dyDescent="0.3">
      <c r="A2345" s="25" t="s">
        <v>1350</v>
      </c>
      <c r="B2345" s="26"/>
      <c r="C2345" s="25"/>
      <c r="D2345" s="25"/>
      <c r="E2345" s="27" t="s">
        <v>1351</v>
      </c>
      <c r="F2345" s="28">
        <f t="shared" si="8678"/>
        <v>96993.8</v>
      </c>
      <c r="G2345" s="28">
        <f t="shared" si="8679"/>
        <v>100112.6</v>
      </c>
      <c r="H2345" s="28">
        <f t="shared" si="8680"/>
        <v>100112.6</v>
      </c>
      <c r="I2345" s="28">
        <f t="shared" si="8681"/>
        <v>0</v>
      </c>
      <c r="J2345" s="28">
        <f t="shared" si="8682"/>
        <v>0</v>
      </c>
      <c r="K2345" s="28">
        <f t="shared" si="8683"/>
        <v>0</v>
      </c>
      <c r="L2345" s="28">
        <f t="shared" si="8631"/>
        <v>96993.8</v>
      </c>
      <c r="M2345" s="28">
        <f t="shared" si="8632"/>
        <v>100112.6</v>
      </c>
      <c r="N2345" s="28">
        <f t="shared" si="8633"/>
        <v>100112.6</v>
      </c>
      <c r="O2345" s="28">
        <f t="shared" si="8684"/>
        <v>0</v>
      </c>
      <c r="P2345" s="28">
        <f t="shared" si="8685"/>
        <v>0</v>
      </c>
      <c r="Q2345" s="28">
        <f t="shared" si="8686"/>
        <v>0</v>
      </c>
      <c r="R2345" s="28">
        <f t="shared" si="8634"/>
        <v>96993.8</v>
      </c>
      <c r="S2345" s="28">
        <f t="shared" si="8635"/>
        <v>100112.6</v>
      </c>
      <c r="T2345" s="28">
        <f t="shared" si="8636"/>
        <v>100112.6</v>
      </c>
      <c r="U2345" s="28">
        <f t="shared" si="8687"/>
        <v>0</v>
      </c>
      <c r="V2345" s="28">
        <f t="shared" si="8688"/>
        <v>0</v>
      </c>
      <c r="W2345" s="28">
        <f t="shared" si="8689"/>
        <v>0</v>
      </c>
      <c r="X2345" s="28">
        <f t="shared" si="8637"/>
        <v>96993.8</v>
      </c>
      <c r="Y2345" s="28">
        <f t="shared" si="8638"/>
        <v>100112.6</v>
      </c>
      <c r="Z2345" s="28">
        <f t="shared" si="8639"/>
        <v>100112.6</v>
      </c>
      <c r="AA2345" s="28">
        <f t="shared" si="8690"/>
        <v>0</v>
      </c>
      <c r="AB2345" s="28">
        <f t="shared" si="8691"/>
        <v>0</v>
      </c>
      <c r="AC2345" s="28">
        <f t="shared" si="8692"/>
        <v>0</v>
      </c>
      <c r="AD2345" s="28">
        <f t="shared" si="8640"/>
        <v>96993.8</v>
      </c>
      <c r="AE2345" s="28">
        <f t="shared" si="8641"/>
        <v>100112.6</v>
      </c>
      <c r="AF2345" s="28">
        <f t="shared" si="8642"/>
        <v>100112.6</v>
      </c>
      <c r="AG2345" s="28">
        <f t="shared" si="8693"/>
        <v>0</v>
      </c>
      <c r="AH2345" s="28">
        <f t="shared" si="8694"/>
        <v>0</v>
      </c>
      <c r="AI2345" s="28">
        <f t="shared" si="8695"/>
        <v>0</v>
      </c>
      <c r="AJ2345" s="28">
        <f t="shared" si="8643"/>
        <v>96993.8</v>
      </c>
      <c r="AK2345" s="28">
        <f t="shared" si="8644"/>
        <v>100112.6</v>
      </c>
      <c r="AL2345" s="28">
        <f t="shared" si="8645"/>
        <v>100112.6</v>
      </c>
      <c r="AM2345" s="28">
        <f t="shared" si="8696"/>
        <v>0</v>
      </c>
      <c r="AN2345" s="28">
        <f t="shared" si="8697"/>
        <v>0</v>
      </c>
      <c r="AO2345" s="28">
        <f t="shared" si="8698"/>
        <v>0</v>
      </c>
      <c r="AP2345" s="28">
        <f t="shared" si="8646"/>
        <v>96993.8</v>
      </c>
      <c r="AQ2345" s="28">
        <f t="shared" si="8647"/>
        <v>100112.6</v>
      </c>
      <c r="AR2345" s="28">
        <f t="shared" si="8648"/>
        <v>100112.6</v>
      </c>
      <c r="AS2345" s="28">
        <f t="shared" si="8699"/>
        <v>0</v>
      </c>
      <c r="AT2345" s="28">
        <f t="shared" si="8700"/>
        <v>0</v>
      </c>
      <c r="AU2345" s="28">
        <f t="shared" si="8701"/>
        <v>0</v>
      </c>
      <c r="AV2345" s="28">
        <f t="shared" si="8649"/>
        <v>96993.8</v>
      </c>
      <c r="AW2345" s="28">
        <f t="shared" si="8650"/>
        <v>100112.6</v>
      </c>
      <c r="AX2345" s="28">
        <f t="shared" si="8651"/>
        <v>100112.6</v>
      </c>
      <c r="AY2345" s="28">
        <f t="shared" si="8702"/>
        <v>0</v>
      </c>
      <c r="AZ2345" s="28">
        <f t="shared" si="8703"/>
        <v>0</v>
      </c>
      <c r="BA2345" s="28">
        <f t="shared" si="8704"/>
        <v>0</v>
      </c>
      <c r="BB2345" s="28">
        <f t="shared" si="8652"/>
        <v>96993.8</v>
      </c>
      <c r="BC2345" s="28">
        <f t="shared" si="8653"/>
        <v>100112.6</v>
      </c>
      <c r="BD2345" s="28">
        <f t="shared" si="8654"/>
        <v>100112.6</v>
      </c>
      <c r="BE2345" s="28">
        <f t="shared" si="8705"/>
        <v>0</v>
      </c>
      <c r="BF2345" s="28">
        <f t="shared" si="8706"/>
        <v>0</v>
      </c>
      <c r="BG2345" s="28">
        <f t="shared" si="8707"/>
        <v>0</v>
      </c>
      <c r="BH2345" s="28">
        <f t="shared" si="8655"/>
        <v>96993.8</v>
      </c>
      <c r="BI2345" s="28">
        <f t="shared" si="8656"/>
        <v>100112.6</v>
      </c>
      <c r="BJ2345" s="28">
        <f t="shared" si="8657"/>
        <v>100112.6</v>
      </c>
      <c r="BK2345" s="28">
        <f t="shared" si="8708"/>
        <v>0</v>
      </c>
      <c r="BL2345" s="28">
        <f t="shared" si="8709"/>
        <v>0</v>
      </c>
      <c r="BM2345" s="28">
        <f t="shared" si="8710"/>
        <v>0</v>
      </c>
      <c r="BN2345" s="28">
        <f t="shared" si="8658"/>
        <v>96993.8</v>
      </c>
      <c r="BO2345" s="28">
        <f t="shared" si="8659"/>
        <v>100112.6</v>
      </c>
      <c r="BP2345" s="28">
        <f t="shared" si="8660"/>
        <v>100112.6</v>
      </c>
      <c r="BQ2345" s="28">
        <f t="shared" si="8711"/>
        <v>0</v>
      </c>
      <c r="BR2345" s="28">
        <f t="shared" si="8712"/>
        <v>0</v>
      </c>
      <c r="BS2345" s="22">
        <f t="shared" si="8661"/>
        <v>96993.8</v>
      </c>
      <c r="BT2345" s="22">
        <f t="shared" si="8662"/>
        <v>100112.6</v>
      </c>
      <c r="BU2345" s="22">
        <f t="shared" si="8663"/>
        <v>100112.6</v>
      </c>
      <c r="BV2345" s="28">
        <f t="shared" si="8713"/>
        <v>0</v>
      </c>
      <c r="BW2345" s="28">
        <f t="shared" si="8714"/>
        <v>0</v>
      </c>
      <c r="BX2345" s="28">
        <f t="shared" si="8664"/>
        <v>96993.8</v>
      </c>
      <c r="BY2345" s="28">
        <f t="shared" si="8665"/>
        <v>100112.6</v>
      </c>
      <c r="BZ2345" s="28">
        <f t="shared" si="8666"/>
        <v>100112.6</v>
      </c>
      <c r="CA2345" s="28">
        <f t="shared" si="8715"/>
        <v>0</v>
      </c>
      <c r="CB2345" s="28">
        <f t="shared" si="8716"/>
        <v>0</v>
      </c>
      <c r="CC2345" s="28">
        <f t="shared" si="8717"/>
        <v>0</v>
      </c>
      <c r="CD2345" s="28">
        <f t="shared" si="8539"/>
        <v>96993.8</v>
      </c>
      <c r="CE2345" s="28">
        <f t="shared" si="8718"/>
        <v>0</v>
      </c>
      <c r="CF2345" s="29">
        <f t="shared" si="8719"/>
        <v>96993.8</v>
      </c>
      <c r="CG2345" s="28">
        <f t="shared" si="8540"/>
        <v>100112.6</v>
      </c>
      <c r="CH2345" s="28">
        <f t="shared" si="8720"/>
        <v>0</v>
      </c>
      <c r="CI2345" s="28">
        <f t="shared" si="8721"/>
        <v>100112.6</v>
      </c>
      <c r="CJ2345" s="28">
        <f t="shared" si="8541"/>
        <v>100112.6</v>
      </c>
      <c r="CK2345" s="28">
        <f t="shared" si="8720"/>
        <v>0</v>
      </c>
      <c r="CL2345" s="28">
        <f t="shared" si="8722"/>
        <v>100112.6</v>
      </c>
      <c r="CM2345" s="28">
        <f t="shared" si="8720"/>
        <v>0</v>
      </c>
      <c r="CN2345" s="15"/>
      <c r="CO2345" s="30"/>
      <c r="CQ2345" s="31" t="s">
        <v>27</v>
      </c>
    </row>
    <row r="2346" spans="1:99" ht="46.8" x14ac:dyDescent="0.3">
      <c r="A2346" s="32" t="s">
        <v>1352</v>
      </c>
      <c r="B2346" s="16"/>
      <c r="C2346" s="32"/>
      <c r="D2346" s="32"/>
      <c r="E2346" s="33" t="s">
        <v>130</v>
      </c>
      <c r="F2346" s="22">
        <f t="shared" ref="F2346:K2346" si="8723">F2347+F2350+F2353</f>
        <v>96993.8</v>
      </c>
      <c r="G2346" s="22">
        <f t="shared" si="8723"/>
        <v>100112.6</v>
      </c>
      <c r="H2346" s="22">
        <f t="shared" si="8723"/>
        <v>100112.6</v>
      </c>
      <c r="I2346" s="22">
        <f t="shared" si="8723"/>
        <v>0</v>
      </c>
      <c r="J2346" s="22">
        <f t="shared" si="8723"/>
        <v>0</v>
      </c>
      <c r="K2346" s="22">
        <f t="shared" si="8723"/>
        <v>0</v>
      </c>
      <c r="L2346" s="22">
        <f t="shared" si="8631"/>
        <v>96993.8</v>
      </c>
      <c r="M2346" s="22">
        <f t="shared" si="8632"/>
        <v>100112.6</v>
      </c>
      <c r="N2346" s="22">
        <f t="shared" si="8633"/>
        <v>100112.6</v>
      </c>
      <c r="O2346" s="22">
        <f>O2347+O2350+O2353</f>
        <v>0</v>
      </c>
      <c r="P2346" s="22">
        <f>P2347+P2350+P2353</f>
        <v>0</v>
      </c>
      <c r="Q2346" s="22">
        <f>Q2347+Q2350+Q2353</f>
        <v>0</v>
      </c>
      <c r="R2346" s="22">
        <f t="shared" si="8634"/>
        <v>96993.8</v>
      </c>
      <c r="S2346" s="22">
        <f t="shared" si="8635"/>
        <v>100112.6</v>
      </c>
      <c r="T2346" s="22">
        <f t="shared" si="8636"/>
        <v>100112.6</v>
      </c>
      <c r="U2346" s="22">
        <f>U2347+U2350+U2353</f>
        <v>0</v>
      </c>
      <c r="V2346" s="22">
        <f>V2347+V2350+V2353</f>
        <v>0</v>
      </c>
      <c r="W2346" s="22">
        <f>W2347+W2350+W2353</f>
        <v>0</v>
      </c>
      <c r="X2346" s="22">
        <f t="shared" si="8637"/>
        <v>96993.8</v>
      </c>
      <c r="Y2346" s="22">
        <f t="shared" si="8638"/>
        <v>100112.6</v>
      </c>
      <c r="Z2346" s="22">
        <f t="shared" si="8639"/>
        <v>100112.6</v>
      </c>
      <c r="AA2346" s="22">
        <f>AA2347+AA2350+AA2353</f>
        <v>0</v>
      </c>
      <c r="AB2346" s="22">
        <f>AB2347+AB2350+AB2353</f>
        <v>0</v>
      </c>
      <c r="AC2346" s="22">
        <f>AC2347+AC2350+AC2353</f>
        <v>0</v>
      </c>
      <c r="AD2346" s="22">
        <f t="shared" si="8640"/>
        <v>96993.8</v>
      </c>
      <c r="AE2346" s="22">
        <f t="shared" si="8641"/>
        <v>100112.6</v>
      </c>
      <c r="AF2346" s="22">
        <f t="shared" si="8642"/>
        <v>100112.6</v>
      </c>
      <c r="AG2346" s="22">
        <f>AG2347+AG2350+AG2353</f>
        <v>0</v>
      </c>
      <c r="AH2346" s="22">
        <f>AH2347+AH2350+AH2353</f>
        <v>0</v>
      </c>
      <c r="AI2346" s="22">
        <f>AI2347+AI2350+AI2353</f>
        <v>0</v>
      </c>
      <c r="AJ2346" s="22">
        <f t="shared" si="8643"/>
        <v>96993.8</v>
      </c>
      <c r="AK2346" s="22">
        <f t="shared" si="8644"/>
        <v>100112.6</v>
      </c>
      <c r="AL2346" s="22">
        <f t="shared" si="8645"/>
        <v>100112.6</v>
      </c>
      <c r="AM2346" s="22">
        <f>AM2347+AM2350+AM2353</f>
        <v>0</v>
      </c>
      <c r="AN2346" s="22">
        <f>AN2347+AN2350+AN2353</f>
        <v>0</v>
      </c>
      <c r="AO2346" s="22">
        <f>AO2347+AO2350+AO2353</f>
        <v>0</v>
      </c>
      <c r="AP2346" s="22">
        <f t="shared" si="8646"/>
        <v>96993.8</v>
      </c>
      <c r="AQ2346" s="22">
        <f t="shared" si="8647"/>
        <v>100112.6</v>
      </c>
      <c r="AR2346" s="22">
        <f t="shared" si="8648"/>
        <v>100112.6</v>
      </c>
      <c r="AS2346" s="22">
        <f>AS2347+AS2350+AS2353</f>
        <v>0</v>
      </c>
      <c r="AT2346" s="22">
        <f>AT2347+AT2350+AT2353</f>
        <v>0</v>
      </c>
      <c r="AU2346" s="22">
        <f>AU2347+AU2350+AU2353</f>
        <v>0</v>
      </c>
      <c r="AV2346" s="22">
        <f t="shared" si="8649"/>
        <v>96993.8</v>
      </c>
      <c r="AW2346" s="22">
        <f t="shared" si="8650"/>
        <v>100112.6</v>
      </c>
      <c r="AX2346" s="22">
        <f t="shared" si="8651"/>
        <v>100112.6</v>
      </c>
      <c r="AY2346" s="22">
        <f>AY2347+AY2350+AY2353</f>
        <v>0</v>
      </c>
      <c r="AZ2346" s="22">
        <f>AZ2347+AZ2350+AZ2353</f>
        <v>0</v>
      </c>
      <c r="BA2346" s="22">
        <f>BA2347+BA2350+BA2353</f>
        <v>0</v>
      </c>
      <c r="BB2346" s="22">
        <f t="shared" si="8652"/>
        <v>96993.8</v>
      </c>
      <c r="BC2346" s="22">
        <f t="shared" si="8653"/>
        <v>100112.6</v>
      </c>
      <c r="BD2346" s="22">
        <f t="shared" si="8654"/>
        <v>100112.6</v>
      </c>
      <c r="BE2346" s="22">
        <f>BE2347+BE2350+BE2353</f>
        <v>0</v>
      </c>
      <c r="BF2346" s="22">
        <f>BF2347+BF2350+BF2353</f>
        <v>0</v>
      </c>
      <c r="BG2346" s="22">
        <f>BG2347+BG2350+BG2353</f>
        <v>0</v>
      </c>
      <c r="BH2346" s="22">
        <f t="shared" si="8655"/>
        <v>96993.8</v>
      </c>
      <c r="BI2346" s="22">
        <f t="shared" si="8656"/>
        <v>100112.6</v>
      </c>
      <c r="BJ2346" s="22">
        <f t="shared" si="8657"/>
        <v>100112.6</v>
      </c>
      <c r="BK2346" s="22">
        <f>BK2347+BK2350+BK2353</f>
        <v>0</v>
      </c>
      <c r="BL2346" s="22">
        <f>BL2347+BL2350+BL2353</f>
        <v>0</v>
      </c>
      <c r="BM2346" s="22">
        <f>BM2347+BM2350+BM2353</f>
        <v>0</v>
      </c>
      <c r="BN2346" s="22">
        <f t="shared" si="8658"/>
        <v>96993.8</v>
      </c>
      <c r="BO2346" s="22">
        <f t="shared" si="8659"/>
        <v>100112.6</v>
      </c>
      <c r="BP2346" s="22">
        <f t="shared" si="8660"/>
        <v>100112.6</v>
      </c>
      <c r="BQ2346" s="22">
        <f>BQ2347+BQ2350+BQ2353</f>
        <v>0</v>
      </c>
      <c r="BR2346" s="22">
        <f>BR2347+BR2350+BR2353</f>
        <v>0</v>
      </c>
      <c r="BS2346" s="22">
        <f t="shared" si="8661"/>
        <v>96993.8</v>
      </c>
      <c r="BT2346" s="22">
        <f t="shared" si="8662"/>
        <v>100112.6</v>
      </c>
      <c r="BU2346" s="22">
        <f t="shared" si="8663"/>
        <v>100112.6</v>
      </c>
      <c r="BV2346" s="22">
        <f>BV2347+BV2350+BV2353</f>
        <v>0</v>
      </c>
      <c r="BW2346" s="22">
        <f>BW2347+BW2350+BW2353</f>
        <v>0</v>
      </c>
      <c r="BX2346" s="22">
        <f t="shared" si="8664"/>
        <v>96993.8</v>
      </c>
      <c r="BY2346" s="22">
        <f t="shared" si="8665"/>
        <v>100112.6</v>
      </c>
      <c r="BZ2346" s="22">
        <f t="shared" si="8666"/>
        <v>100112.6</v>
      </c>
      <c r="CA2346" s="22">
        <f>CA2347+CA2350+CA2353</f>
        <v>0</v>
      </c>
      <c r="CB2346" s="22">
        <f>CB2347+CB2350+CB2353</f>
        <v>0</v>
      </c>
      <c r="CC2346" s="22">
        <f>CC2347+CC2350+CC2353</f>
        <v>0</v>
      </c>
      <c r="CD2346" s="22">
        <f t="shared" si="8539"/>
        <v>96993.8</v>
      </c>
      <c r="CE2346" s="22">
        <f>CE2347+CE2350+CE2353</f>
        <v>0</v>
      </c>
      <c r="CF2346" s="34">
        <f t="shared" si="8719"/>
        <v>96993.8</v>
      </c>
      <c r="CG2346" s="22">
        <f t="shared" si="8540"/>
        <v>100112.6</v>
      </c>
      <c r="CH2346" s="22">
        <f>CH2347+CH2350+CH2353</f>
        <v>0</v>
      </c>
      <c r="CI2346" s="22">
        <f t="shared" si="8721"/>
        <v>100112.6</v>
      </c>
      <c r="CJ2346" s="22">
        <f t="shared" si="8541"/>
        <v>100112.6</v>
      </c>
      <c r="CK2346" s="22">
        <f>CK2347+CK2350+CK2353</f>
        <v>0</v>
      </c>
      <c r="CL2346" s="22">
        <f t="shared" si="8722"/>
        <v>100112.6</v>
      </c>
      <c r="CM2346" s="22">
        <f>CM2347+CM2350+CM2353</f>
        <v>0</v>
      </c>
      <c r="CN2346" s="15"/>
      <c r="CO2346" s="35"/>
      <c r="CR2346" s="5" t="s">
        <v>1346</v>
      </c>
      <c r="CU2346" s="5" t="s">
        <v>31</v>
      </c>
    </row>
    <row r="2347" spans="1:99" ht="93.6" x14ac:dyDescent="0.3">
      <c r="A2347" s="32" t="s">
        <v>1352</v>
      </c>
      <c r="B2347" s="16">
        <v>100</v>
      </c>
      <c r="C2347" s="32"/>
      <c r="D2347" s="32"/>
      <c r="E2347" s="33" t="s">
        <v>131</v>
      </c>
      <c r="F2347" s="22">
        <f t="shared" ref="F2347:F2348" si="8724">F2348</f>
        <v>85899.8</v>
      </c>
      <c r="G2347" s="22">
        <f t="shared" ref="G2347:G2348" si="8725">G2348</f>
        <v>89018.6</v>
      </c>
      <c r="H2347" s="22">
        <f t="shared" ref="H2347:H2348" si="8726">H2348</f>
        <v>89018.6</v>
      </c>
      <c r="I2347" s="22">
        <f t="shared" ref="I2347:I2354" si="8727">I2348</f>
        <v>0</v>
      </c>
      <c r="J2347" s="22">
        <f t="shared" ref="J2347:J2354" si="8728">J2348</f>
        <v>0</v>
      </c>
      <c r="K2347" s="22">
        <f t="shared" ref="K2347:K2354" si="8729">K2348</f>
        <v>0</v>
      </c>
      <c r="L2347" s="22">
        <f t="shared" si="8631"/>
        <v>85899.8</v>
      </c>
      <c r="M2347" s="22">
        <f t="shared" si="8632"/>
        <v>89018.6</v>
      </c>
      <c r="N2347" s="22">
        <f t="shared" si="8633"/>
        <v>89018.6</v>
      </c>
      <c r="O2347" s="22">
        <f t="shared" ref="O2347:O2354" si="8730">O2348</f>
        <v>0</v>
      </c>
      <c r="P2347" s="22">
        <f t="shared" ref="P2347:P2354" si="8731">P2348</f>
        <v>0</v>
      </c>
      <c r="Q2347" s="22">
        <f t="shared" ref="Q2347:Q2354" si="8732">Q2348</f>
        <v>0</v>
      </c>
      <c r="R2347" s="22">
        <f t="shared" si="8634"/>
        <v>85899.8</v>
      </c>
      <c r="S2347" s="22">
        <f t="shared" si="8635"/>
        <v>89018.6</v>
      </c>
      <c r="T2347" s="22">
        <f t="shared" si="8636"/>
        <v>89018.6</v>
      </c>
      <c r="U2347" s="22">
        <f t="shared" ref="U2347:U2354" si="8733">U2348</f>
        <v>0</v>
      </c>
      <c r="V2347" s="22">
        <f t="shared" ref="V2347:V2354" si="8734">V2348</f>
        <v>0</v>
      </c>
      <c r="W2347" s="22">
        <f t="shared" ref="W2347:W2354" si="8735">W2348</f>
        <v>0</v>
      </c>
      <c r="X2347" s="22">
        <f t="shared" si="8637"/>
        <v>85899.8</v>
      </c>
      <c r="Y2347" s="22">
        <f t="shared" si="8638"/>
        <v>89018.6</v>
      </c>
      <c r="Z2347" s="22">
        <f t="shared" si="8639"/>
        <v>89018.6</v>
      </c>
      <c r="AA2347" s="22">
        <f t="shared" ref="AA2347:AA2354" si="8736">AA2348</f>
        <v>0</v>
      </c>
      <c r="AB2347" s="22">
        <f t="shared" ref="AB2347:AB2354" si="8737">AB2348</f>
        <v>0</v>
      </c>
      <c r="AC2347" s="22">
        <f t="shared" ref="AC2347:AC2354" si="8738">AC2348</f>
        <v>0</v>
      </c>
      <c r="AD2347" s="22">
        <f t="shared" si="8640"/>
        <v>85899.8</v>
      </c>
      <c r="AE2347" s="22">
        <f t="shared" si="8641"/>
        <v>89018.6</v>
      </c>
      <c r="AF2347" s="22">
        <f t="shared" si="8642"/>
        <v>89018.6</v>
      </c>
      <c r="AG2347" s="22">
        <f t="shared" ref="AG2347:AG2354" si="8739">AG2348</f>
        <v>0</v>
      </c>
      <c r="AH2347" s="22">
        <f t="shared" ref="AH2347:AH2354" si="8740">AH2348</f>
        <v>0</v>
      </c>
      <c r="AI2347" s="22">
        <f t="shared" ref="AI2347:AI2354" si="8741">AI2348</f>
        <v>0</v>
      </c>
      <c r="AJ2347" s="22">
        <f t="shared" si="8643"/>
        <v>85899.8</v>
      </c>
      <c r="AK2347" s="22">
        <f t="shared" si="8644"/>
        <v>89018.6</v>
      </c>
      <c r="AL2347" s="22">
        <f t="shared" si="8645"/>
        <v>89018.6</v>
      </c>
      <c r="AM2347" s="22">
        <f t="shared" ref="AM2347:AM2354" si="8742">AM2348</f>
        <v>0</v>
      </c>
      <c r="AN2347" s="22">
        <f t="shared" ref="AN2347:AN2354" si="8743">AN2348</f>
        <v>0</v>
      </c>
      <c r="AO2347" s="22">
        <f t="shared" ref="AO2347:AO2354" si="8744">AO2348</f>
        <v>0</v>
      </c>
      <c r="AP2347" s="22">
        <f t="shared" si="8646"/>
        <v>85899.8</v>
      </c>
      <c r="AQ2347" s="22">
        <f t="shared" si="8647"/>
        <v>89018.6</v>
      </c>
      <c r="AR2347" s="22">
        <f t="shared" si="8648"/>
        <v>89018.6</v>
      </c>
      <c r="AS2347" s="22">
        <f t="shared" ref="AS2347:AS2354" si="8745">AS2348</f>
        <v>0</v>
      </c>
      <c r="AT2347" s="22">
        <f t="shared" ref="AT2347:AT2354" si="8746">AT2348</f>
        <v>0</v>
      </c>
      <c r="AU2347" s="22">
        <f t="shared" ref="AU2347:AU2354" si="8747">AU2348</f>
        <v>0</v>
      </c>
      <c r="AV2347" s="22">
        <f t="shared" si="8649"/>
        <v>85899.8</v>
      </c>
      <c r="AW2347" s="22">
        <f t="shared" si="8650"/>
        <v>89018.6</v>
      </c>
      <c r="AX2347" s="22">
        <f t="shared" si="8651"/>
        <v>89018.6</v>
      </c>
      <c r="AY2347" s="22">
        <f t="shared" ref="AY2347:AY2354" si="8748">AY2348</f>
        <v>0</v>
      </c>
      <c r="AZ2347" s="22">
        <f t="shared" ref="AZ2347:AZ2354" si="8749">AZ2348</f>
        <v>0</v>
      </c>
      <c r="BA2347" s="22">
        <f t="shared" ref="BA2347:BA2354" si="8750">BA2348</f>
        <v>0</v>
      </c>
      <c r="BB2347" s="22">
        <f t="shared" si="8652"/>
        <v>85899.8</v>
      </c>
      <c r="BC2347" s="22">
        <f t="shared" si="8653"/>
        <v>89018.6</v>
      </c>
      <c r="BD2347" s="22">
        <f t="shared" si="8654"/>
        <v>89018.6</v>
      </c>
      <c r="BE2347" s="22">
        <f t="shared" ref="BE2347:BE2354" si="8751">BE2348</f>
        <v>0</v>
      </c>
      <c r="BF2347" s="22">
        <f t="shared" ref="BF2347:BF2354" si="8752">BF2348</f>
        <v>0</v>
      </c>
      <c r="BG2347" s="22">
        <f t="shared" ref="BG2347:BG2354" si="8753">BG2348</f>
        <v>0</v>
      </c>
      <c r="BH2347" s="22">
        <f t="shared" si="8655"/>
        <v>85899.8</v>
      </c>
      <c r="BI2347" s="22">
        <f t="shared" si="8656"/>
        <v>89018.6</v>
      </c>
      <c r="BJ2347" s="22">
        <f t="shared" si="8657"/>
        <v>89018.6</v>
      </c>
      <c r="BK2347" s="22">
        <f t="shared" ref="BK2347:BK2354" si="8754">BK2348</f>
        <v>0</v>
      </c>
      <c r="BL2347" s="22">
        <f t="shared" ref="BL2347:BL2354" si="8755">BL2348</f>
        <v>0</v>
      </c>
      <c r="BM2347" s="22">
        <f t="shared" ref="BM2347:BM2354" si="8756">BM2348</f>
        <v>0</v>
      </c>
      <c r="BN2347" s="22">
        <f t="shared" si="8658"/>
        <v>85899.8</v>
      </c>
      <c r="BO2347" s="22">
        <f t="shared" si="8659"/>
        <v>89018.6</v>
      </c>
      <c r="BP2347" s="22">
        <f t="shared" si="8660"/>
        <v>89018.6</v>
      </c>
      <c r="BQ2347" s="22">
        <f t="shared" ref="BQ2347:BQ2354" si="8757">BQ2348</f>
        <v>0</v>
      </c>
      <c r="BR2347" s="22">
        <f t="shared" ref="BR2347:BR2354" si="8758">BR2348</f>
        <v>0</v>
      </c>
      <c r="BS2347" s="22">
        <f t="shared" si="8661"/>
        <v>85899.8</v>
      </c>
      <c r="BT2347" s="22">
        <f t="shared" si="8662"/>
        <v>89018.6</v>
      </c>
      <c r="BU2347" s="22">
        <f t="shared" si="8663"/>
        <v>89018.6</v>
      </c>
      <c r="BV2347" s="22">
        <f t="shared" ref="BV2347:BV2354" si="8759">BV2348</f>
        <v>0</v>
      </c>
      <c r="BW2347" s="22">
        <f t="shared" ref="BW2347:BW2354" si="8760">BW2348</f>
        <v>0</v>
      </c>
      <c r="BX2347" s="22">
        <f t="shared" si="8664"/>
        <v>85899.8</v>
      </c>
      <c r="BY2347" s="22">
        <f t="shared" si="8665"/>
        <v>89018.6</v>
      </c>
      <c r="BZ2347" s="22">
        <f t="shared" si="8666"/>
        <v>89018.6</v>
      </c>
      <c r="CA2347" s="22">
        <f t="shared" ref="CA2347:CA2354" si="8761">CA2348</f>
        <v>0</v>
      </c>
      <c r="CB2347" s="22">
        <f t="shared" ref="CB2347:CB2354" si="8762">CB2348</f>
        <v>0</v>
      </c>
      <c r="CC2347" s="22">
        <f t="shared" ref="CC2347:CC2354" si="8763">CC2348</f>
        <v>0</v>
      </c>
      <c r="CD2347" s="22">
        <f t="shared" si="8539"/>
        <v>85899.8</v>
      </c>
      <c r="CE2347" s="22">
        <f t="shared" ref="CE2347:CE2354" si="8764">CE2348</f>
        <v>0</v>
      </c>
      <c r="CF2347" s="34">
        <f t="shared" si="8719"/>
        <v>85899.8</v>
      </c>
      <c r="CG2347" s="22">
        <f t="shared" si="8540"/>
        <v>89018.6</v>
      </c>
      <c r="CH2347" s="22">
        <f t="shared" ref="CH2347:CM2354" si="8765">CH2348</f>
        <v>0</v>
      </c>
      <c r="CI2347" s="22">
        <f t="shared" si="8721"/>
        <v>89018.6</v>
      </c>
      <c r="CJ2347" s="22">
        <f t="shared" si="8541"/>
        <v>89018.6</v>
      </c>
      <c r="CK2347" s="22">
        <f t="shared" si="8765"/>
        <v>0</v>
      </c>
      <c r="CL2347" s="22">
        <f t="shared" si="8722"/>
        <v>89018.6</v>
      </c>
      <c r="CM2347" s="22">
        <f t="shared" si="8765"/>
        <v>0</v>
      </c>
      <c r="CN2347" s="15"/>
      <c r="CO2347" s="35"/>
      <c r="CS2347" s="5" t="s">
        <v>29</v>
      </c>
    </row>
    <row r="2348" spans="1:99" ht="31.2" x14ac:dyDescent="0.3">
      <c r="A2348" s="32" t="s">
        <v>1352</v>
      </c>
      <c r="B2348" s="16">
        <v>110</v>
      </c>
      <c r="C2348" s="32"/>
      <c r="D2348" s="32"/>
      <c r="E2348" s="33" t="s">
        <v>132</v>
      </c>
      <c r="F2348" s="22">
        <f t="shared" si="8724"/>
        <v>85899.8</v>
      </c>
      <c r="G2348" s="22">
        <f t="shared" si="8725"/>
        <v>89018.6</v>
      </c>
      <c r="H2348" s="22">
        <f t="shared" si="8726"/>
        <v>89018.6</v>
      </c>
      <c r="I2348" s="22">
        <f t="shared" si="8727"/>
        <v>0</v>
      </c>
      <c r="J2348" s="22">
        <f t="shared" si="8728"/>
        <v>0</v>
      </c>
      <c r="K2348" s="22">
        <f t="shared" si="8729"/>
        <v>0</v>
      </c>
      <c r="L2348" s="22">
        <f t="shared" si="8631"/>
        <v>85899.8</v>
      </c>
      <c r="M2348" s="22">
        <f t="shared" si="8632"/>
        <v>89018.6</v>
      </c>
      <c r="N2348" s="22">
        <f t="shared" si="8633"/>
        <v>89018.6</v>
      </c>
      <c r="O2348" s="22">
        <f t="shared" si="8730"/>
        <v>0</v>
      </c>
      <c r="P2348" s="22">
        <f t="shared" si="8731"/>
        <v>0</v>
      </c>
      <c r="Q2348" s="22">
        <f t="shared" si="8732"/>
        <v>0</v>
      </c>
      <c r="R2348" s="22">
        <f t="shared" si="8634"/>
        <v>85899.8</v>
      </c>
      <c r="S2348" s="22">
        <f t="shared" si="8635"/>
        <v>89018.6</v>
      </c>
      <c r="T2348" s="22">
        <f t="shared" si="8636"/>
        <v>89018.6</v>
      </c>
      <c r="U2348" s="22">
        <f t="shared" si="8733"/>
        <v>0</v>
      </c>
      <c r="V2348" s="22">
        <f t="shared" si="8734"/>
        <v>0</v>
      </c>
      <c r="W2348" s="22">
        <f t="shared" si="8735"/>
        <v>0</v>
      </c>
      <c r="X2348" s="22">
        <f t="shared" si="8637"/>
        <v>85899.8</v>
      </c>
      <c r="Y2348" s="22">
        <f t="shared" si="8638"/>
        <v>89018.6</v>
      </c>
      <c r="Z2348" s="22">
        <f t="shared" si="8639"/>
        <v>89018.6</v>
      </c>
      <c r="AA2348" s="22">
        <f t="shared" si="8736"/>
        <v>0</v>
      </c>
      <c r="AB2348" s="22">
        <f t="shared" si="8737"/>
        <v>0</v>
      </c>
      <c r="AC2348" s="22">
        <f t="shared" si="8738"/>
        <v>0</v>
      </c>
      <c r="AD2348" s="22">
        <f t="shared" si="8640"/>
        <v>85899.8</v>
      </c>
      <c r="AE2348" s="22">
        <f t="shared" si="8641"/>
        <v>89018.6</v>
      </c>
      <c r="AF2348" s="22">
        <f t="shared" si="8642"/>
        <v>89018.6</v>
      </c>
      <c r="AG2348" s="22">
        <f t="shared" si="8739"/>
        <v>0</v>
      </c>
      <c r="AH2348" s="22">
        <f t="shared" si="8740"/>
        <v>0</v>
      </c>
      <c r="AI2348" s="22">
        <f t="shared" si="8741"/>
        <v>0</v>
      </c>
      <c r="AJ2348" s="22">
        <f t="shared" si="8643"/>
        <v>85899.8</v>
      </c>
      <c r="AK2348" s="22">
        <f t="shared" si="8644"/>
        <v>89018.6</v>
      </c>
      <c r="AL2348" s="22">
        <f t="shared" si="8645"/>
        <v>89018.6</v>
      </c>
      <c r="AM2348" s="22">
        <f t="shared" si="8742"/>
        <v>0</v>
      </c>
      <c r="AN2348" s="22">
        <f t="shared" si="8743"/>
        <v>0</v>
      </c>
      <c r="AO2348" s="22">
        <f t="shared" si="8744"/>
        <v>0</v>
      </c>
      <c r="AP2348" s="22">
        <f t="shared" si="8646"/>
        <v>85899.8</v>
      </c>
      <c r="AQ2348" s="22">
        <f t="shared" si="8647"/>
        <v>89018.6</v>
      </c>
      <c r="AR2348" s="22">
        <f t="shared" si="8648"/>
        <v>89018.6</v>
      </c>
      <c r="AS2348" s="22">
        <f t="shared" si="8745"/>
        <v>0</v>
      </c>
      <c r="AT2348" s="22">
        <f t="shared" si="8746"/>
        <v>0</v>
      </c>
      <c r="AU2348" s="22">
        <f t="shared" si="8747"/>
        <v>0</v>
      </c>
      <c r="AV2348" s="22">
        <f t="shared" si="8649"/>
        <v>85899.8</v>
      </c>
      <c r="AW2348" s="22">
        <f t="shared" si="8650"/>
        <v>89018.6</v>
      </c>
      <c r="AX2348" s="22">
        <f t="shared" si="8651"/>
        <v>89018.6</v>
      </c>
      <c r="AY2348" s="22">
        <f t="shared" si="8748"/>
        <v>0</v>
      </c>
      <c r="AZ2348" s="22">
        <f t="shared" si="8749"/>
        <v>0</v>
      </c>
      <c r="BA2348" s="22">
        <f t="shared" si="8750"/>
        <v>0</v>
      </c>
      <c r="BB2348" s="22">
        <f t="shared" si="8652"/>
        <v>85899.8</v>
      </c>
      <c r="BC2348" s="22">
        <f t="shared" si="8653"/>
        <v>89018.6</v>
      </c>
      <c r="BD2348" s="22">
        <f t="shared" si="8654"/>
        <v>89018.6</v>
      </c>
      <c r="BE2348" s="22">
        <f t="shared" si="8751"/>
        <v>0</v>
      </c>
      <c r="BF2348" s="22">
        <f t="shared" si="8752"/>
        <v>0</v>
      </c>
      <c r="BG2348" s="22">
        <f t="shared" si="8753"/>
        <v>0</v>
      </c>
      <c r="BH2348" s="22">
        <f t="shared" si="8655"/>
        <v>85899.8</v>
      </c>
      <c r="BI2348" s="22">
        <f t="shared" si="8656"/>
        <v>89018.6</v>
      </c>
      <c r="BJ2348" s="22">
        <f t="shared" si="8657"/>
        <v>89018.6</v>
      </c>
      <c r="BK2348" s="22">
        <f t="shared" si="8754"/>
        <v>0</v>
      </c>
      <c r="BL2348" s="22">
        <f t="shared" si="8755"/>
        <v>0</v>
      </c>
      <c r="BM2348" s="22">
        <f t="shared" si="8756"/>
        <v>0</v>
      </c>
      <c r="BN2348" s="22">
        <f t="shared" si="8658"/>
        <v>85899.8</v>
      </c>
      <c r="BO2348" s="22">
        <f t="shared" si="8659"/>
        <v>89018.6</v>
      </c>
      <c r="BP2348" s="22">
        <f t="shared" si="8660"/>
        <v>89018.6</v>
      </c>
      <c r="BQ2348" s="22">
        <f t="shared" si="8757"/>
        <v>0</v>
      </c>
      <c r="BR2348" s="22">
        <f t="shared" si="8758"/>
        <v>0</v>
      </c>
      <c r="BS2348" s="22">
        <f t="shared" si="8661"/>
        <v>85899.8</v>
      </c>
      <c r="BT2348" s="22">
        <f t="shared" si="8662"/>
        <v>89018.6</v>
      </c>
      <c r="BU2348" s="22">
        <f t="shared" si="8663"/>
        <v>89018.6</v>
      </c>
      <c r="BV2348" s="22">
        <f t="shared" si="8759"/>
        <v>0</v>
      </c>
      <c r="BW2348" s="22">
        <f t="shared" si="8760"/>
        <v>0</v>
      </c>
      <c r="BX2348" s="22">
        <f t="shared" si="8664"/>
        <v>85899.8</v>
      </c>
      <c r="BY2348" s="22">
        <f t="shared" si="8665"/>
        <v>89018.6</v>
      </c>
      <c r="BZ2348" s="22">
        <f t="shared" si="8666"/>
        <v>89018.6</v>
      </c>
      <c r="CA2348" s="22">
        <f t="shared" si="8761"/>
        <v>0</v>
      </c>
      <c r="CB2348" s="22">
        <f t="shared" si="8762"/>
        <v>0</v>
      </c>
      <c r="CC2348" s="22">
        <f t="shared" si="8763"/>
        <v>0</v>
      </c>
      <c r="CD2348" s="22">
        <f t="shared" si="8539"/>
        <v>85899.8</v>
      </c>
      <c r="CE2348" s="22">
        <f t="shared" si="8764"/>
        <v>0</v>
      </c>
      <c r="CF2348" s="34">
        <f t="shared" si="8719"/>
        <v>85899.8</v>
      </c>
      <c r="CG2348" s="22">
        <f t="shared" si="8540"/>
        <v>89018.6</v>
      </c>
      <c r="CH2348" s="22">
        <f t="shared" si="8765"/>
        <v>0</v>
      </c>
      <c r="CI2348" s="22">
        <f t="shared" si="8721"/>
        <v>89018.6</v>
      </c>
      <c r="CJ2348" s="22">
        <f t="shared" si="8541"/>
        <v>89018.6</v>
      </c>
      <c r="CK2348" s="22">
        <f t="shared" si="8765"/>
        <v>0</v>
      </c>
      <c r="CL2348" s="22">
        <f t="shared" si="8722"/>
        <v>89018.6</v>
      </c>
      <c r="CM2348" s="22">
        <f t="shared" si="8765"/>
        <v>0</v>
      </c>
      <c r="CN2348" s="15"/>
      <c r="CO2348" s="35"/>
      <c r="CT2348" s="5" t="s">
        <v>30</v>
      </c>
    </row>
    <row r="2349" spans="1:99" x14ac:dyDescent="0.3">
      <c r="A2349" s="32" t="s">
        <v>1352</v>
      </c>
      <c r="B2349" s="16">
        <v>110</v>
      </c>
      <c r="C2349" s="32" t="s">
        <v>42</v>
      </c>
      <c r="D2349" s="32" t="s">
        <v>43</v>
      </c>
      <c r="E2349" s="33" t="s">
        <v>44</v>
      </c>
      <c r="F2349" s="22">
        <f>89983.7-4083.9</f>
        <v>85899.8</v>
      </c>
      <c r="G2349" s="22">
        <f>93250.8-4232.2</f>
        <v>89018.6</v>
      </c>
      <c r="H2349" s="22">
        <f>93250.8-4232.2</f>
        <v>89018.6</v>
      </c>
      <c r="I2349" s="22"/>
      <c r="J2349" s="22"/>
      <c r="K2349" s="22"/>
      <c r="L2349" s="22">
        <f t="shared" si="8631"/>
        <v>85899.8</v>
      </c>
      <c r="M2349" s="22">
        <f t="shared" si="8632"/>
        <v>89018.6</v>
      </c>
      <c r="N2349" s="22">
        <f t="shared" si="8633"/>
        <v>89018.6</v>
      </c>
      <c r="O2349" s="22"/>
      <c r="P2349" s="22"/>
      <c r="Q2349" s="22"/>
      <c r="R2349" s="22">
        <f t="shared" si="8634"/>
        <v>85899.8</v>
      </c>
      <c r="S2349" s="22">
        <f t="shared" si="8635"/>
        <v>89018.6</v>
      </c>
      <c r="T2349" s="22">
        <f t="shared" si="8636"/>
        <v>89018.6</v>
      </c>
      <c r="U2349" s="22"/>
      <c r="V2349" s="22"/>
      <c r="W2349" s="22"/>
      <c r="X2349" s="22">
        <f t="shared" si="8637"/>
        <v>85899.8</v>
      </c>
      <c r="Y2349" s="22">
        <f t="shared" si="8638"/>
        <v>89018.6</v>
      </c>
      <c r="Z2349" s="22">
        <f t="shared" si="8639"/>
        <v>89018.6</v>
      </c>
      <c r="AA2349" s="22"/>
      <c r="AB2349" s="22"/>
      <c r="AC2349" s="22"/>
      <c r="AD2349" s="22">
        <f t="shared" si="8640"/>
        <v>85899.8</v>
      </c>
      <c r="AE2349" s="22">
        <f t="shared" si="8641"/>
        <v>89018.6</v>
      </c>
      <c r="AF2349" s="22">
        <f t="shared" si="8642"/>
        <v>89018.6</v>
      </c>
      <c r="AG2349" s="22"/>
      <c r="AH2349" s="22"/>
      <c r="AI2349" s="22"/>
      <c r="AJ2349" s="22">
        <f t="shared" si="8643"/>
        <v>85899.8</v>
      </c>
      <c r="AK2349" s="22">
        <f t="shared" si="8644"/>
        <v>89018.6</v>
      </c>
      <c r="AL2349" s="22">
        <f t="shared" si="8645"/>
        <v>89018.6</v>
      </c>
      <c r="AM2349" s="22"/>
      <c r="AN2349" s="22"/>
      <c r="AO2349" s="22"/>
      <c r="AP2349" s="22">
        <f t="shared" si="8646"/>
        <v>85899.8</v>
      </c>
      <c r="AQ2349" s="22">
        <f t="shared" si="8647"/>
        <v>89018.6</v>
      </c>
      <c r="AR2349" s="22">
        <f t="shared" si="8648"/>
        <v>89018.6</v>
      </c>
      <c r="AS2349" s="22"/>
      <c r="AT2349" s="22"/>
      <c r="AU2349" s="22"/>
      <c r="AV2349" s="22">
        <f t="shared" si="8649"/>
        <v>85899.8</v>
      </c>
      <c r="AW2349" s="22">
        <f t="shared" si="8650"/>
        <v>89018.6</v>
      </c>
      <c r="AX2349" s="22">
        <f t="shared" si="8651"/>
        <v>89018.6</v>
      </c>
      <c r="AY2349" s="22"/>
      <c r="AZ2349" s="22"/>
      <c r="BA2349" s="22"/>
      <c r="BB2349" s="22">
        <f t="shared" si="8652"/>
        <v>85899.8</v>
      </c>
      <c r="BC2349" s="22">
        <f t="shared" si="8653"/>
        <v>89018.6</v>
      </c>
      <c r="BD2349" s="22">
        <f t="shared" si="8654"/>
        <v>89018.6</v>
      </c>
      <c r="BE2349" s="22"/>
      <c r="BF2349" s="22"/>
      <c r="BG2349" s="22"/>
      <c r="BH2349" s="22">
        <f t="shared" si="8655"/>
        <v>85899.8</v>
      </c>
      <c r="BI2349" s="22">
        <f t="shared" si="8656"/>
        <v>89018.6</v>
      </c>
      <c r="BJ2349" s="22">
        <f t="shared" si="8657"/>
        <v>89018.6</v>
      </c>
      <c r="BK2349" s="22"/>
      <c r="BL2349" s="22"/>
      <c r="BM2349" s="22"/>
      <c r="BN2349" s="22">
        <f t="shared" si="8658"/>
        <v>85899.8</v>
      </c>
      <c r="BO2349" s="22">
        <f t="shared" si="8659"/>
        <v>89018.6</v>
      </c>
      <c r="BP2349" s="22">
        <f t="shared" si="8660"/>
        <v>89018.6</v>
      </c>
      <c r="BQ2349" s="22"/>
      <c r="BR2349" s="22"/>
      <c r="BS2349" s="22">
        <f t="shared" si="8661"/>
        <v>85899.8</v>
      </c>
      <c r="BT2349" s="22">
        <f t="shared" si="8662"/>
        <v>89018.6</v>
      </c>
      <c r="BU2349" s="22">
        <f t="shared" si="8663"/>
        <v>89018.6</v>
      </c>
      <c r="BV2349" s="22"/>
      <c r="BW2349" s="22"/>
      <c r="BX2349" s="22">
        <f t="shared" si="8664"/>
        <v>85899.8</v>
      </c>
      <c r="BY2349" s="22">
        <f t="shared" si="8665"/>
        <v>89018.6</v>
      </c>
      <c r="BZ2349" s="22">
        <f t="shared" si="8666"/>
        <v>89018.6</v>
      </c>
      <c r="CA2349" s="22"/>
      <c r="CB2349" s="22"/>
      <c r="CC2349" s="22"/>
      <c r="CD2349" s="22">
        <f t="shared" si="8539"/>
        <v>85899.8</v>
      </c>
      <c r="CE2349" s="22"/>
      <c r="CF2349" s="34">
        <f t="shared" si="8719"/>
        <v>85899.8</v>
      </c>
      <c r="CG2349" s="22">
        <f t="shared" si="8540"/>
        <v>89018.6</v>
      </c>
      <c r="CH2349" s="22"/>
      <c r="CI2349" s="22">
        <f t="shared" si="8721"/>
        <v>89018.6</v>
      </c>
      <c r="CJ2349" s="22">
        <f t="shared" si="8541"/>
        <v>89018.6</v>
      </c>
      <c r="CK2349" s="22"/>
      <c r="CL2349" s="22">
        <f t="shared" si="8722"/>
        <v>89018.6</v>
      </c>
      <c r="CM2349" s="22"/>
      <c r="CN2349" s="15"/>
      <c r="CO2349" s="35"/>
    </row>
    <row r="2350" spans="1:99" ht="31.2" x14ac:dyDescent="0.3">
      <c r="A2350" s="32" t="s">
        <v>1352</v>
      </c>
      <c r="B2350" s="16">
        <v>200</v>
      </c>
      <c r="C2350" s="32"/>
      <c r="D2350" s="32"/>
      <c r="E2350" s="33" t="s">
        <v>40</v>
      </c>
      <c r="F2350" s="22">
        <f t="shared" ref="F2350:F2351" si="8766">F2351</f>
        <v>11072</v>
      </c>
      <c r="G2350" s="22">
        <f t="shared" ref="G2350:G2351" si="8767">G2351</f>
        <v>11072</v>
      </c>
      <c r="H2350" s="22">
        <f t="shared" ref="H2350:H2351" si="8768">H2351</f>
        <v>11072</v>
      </c>
      <c r="I2350" s="22">
        <f t="shared" si="8727"/>
        <v>0</v>
      </c>
      <c r="J2350" s="22">
        <f t="shared" si="8728"/>
        <v>0</v>
      </c>
      <c r="K2350" s="22">
        <f t="shared" si="8729"/>
        <v>0</v>
      </c>
      <c r="L2350" s="22">
        <f t="shared" si="8631"/>
        <v>11072</v>
      </c>
      <c r="M2350" s="22">
        <f t="shared" si="8632"/>
        <v>11072</v>
      </c>
      <c r="N2350" s="22">
        <f t="shared" si="8633"/>
        <v>11072</v>
      </c>
      <c r="O2350" s="22">
        <f t="shared" si="8730"/>
        <v>0</v>
      </c>
      <c r="P2350" s="22">
        <f t="shared" si="8731"/>
        <v>0</v>
      </c>
      <c r="Q2350" s="22">
        <f t="shared" si="8732"/>
        <v>0</v>
      </c>
      <c r="R2350" s="22">
        <f t="shared" si="8634"/>
        <v>11072</v>
      </c>
      <c r="S2350" s="22">
        <f t="shared" si="8635"/>
        <v>11072</v>
      </c>
      <c r="T2350" s="22">
        <f t="shared" si="8636"/>
        <v>11072</v>
      </c>
      <c r="U2350" s="22">
        <f t="shared" si="8733"/>
        <v>0</v>
      </c>
      <c r="V2350" s="22">
        <f t="shared" si="8734"/>
        <v>0</v>
      </c>
      <c r="W2350" s="22">
        <f t="shared" si="8735"/>
        <v>0</v>
      </c>
      <c r="X2350" s="22">
        <f t="shared" si="8637"/>
        <v>11072</v>
      </c>
      <c r="Y2350" s="22">
        <f t="shared" si="8638"/>
        <v>11072</v>
      </c>
      <c r="Z2350" s="22">
        <f t="shared" si="8639"/>
        <v>11072</v>
      </c>
      <c r="AA2350" s="22">
        <f t="shared" si="8736"/>
        <v>0</v>
      </c>
      <c r="AB2350" s="22">
        <f t="shared" si="8737"/>
        <v>0</v>
      </c>
      <c r="AC2350" s="22">
        <f t="shared" si="8738"/>
        <v>0</v>
      </c>
      <c r="AD2350" s="22">
        <f t="shared" si="8640"/>
        <v>11072</v>
      </c>
      <c r="AE2350" s="22">
        <f t="shared" si="8641"/>
        <v>11072</v>
      </c>
      <c r="AF2350" s="22">
        <f t="shared" si="8642"/>
        <v>11072</v>
      </c>
      <c r="AG2350" s="22">
        <f t="shared" si="8739"/>
        <v>0</v>
      </c>
      <c r="AH2350" s="22">
        <f t="shared" si="8740"/>
        <v>0</v>
      </c>
      <c r="AI2350" s="22">
        <f t="shared" si="8741"/>
        <v>0</v>
      </c>
      <c r="AJ2350" s="22">
        <f t="shared" si="8643"/>
        <v>11072</v>
      </c>
      <c r="AK2350" s="22">
        <f t="shared" si="8644"/>
        <v>11072</v>
      </c>
      <c r="AL2350" s="22">
        <f t="shared" si="8645"/>
        <v>11072</v>
      </c>
      <c r="AM2350" s="22">
        <f t="shared" si="8742"/>
        <v>0</v>
      </c>
      <c r="AN2350" s="22">
        <f t="shared" si="8743"/>
        <v>0</v>
      </c>
      <c r="AO2350" s="22">
        <f t="shared" si="8744"/>
        <v>0</v>
      </c>
      <c r="AP2350" s="22">
        <f t="shared" si="8646"/>
        <v>11072</v>
      </c>
      <c r="AQ2350" s="22">
        <f t="shared" si="8647"/>
        <v>11072</v>
      </c>
      <c r="AR2350" s="22">
        <f t="shared" si="8648"/>
        <v>11072</v>
      </c>
      <c r="AS2350" s="22">
        <f t="shared" si="8745"/>
        <v>0</v>
      </c>
      <c r="AT2350" s="22">
        <f t="shared" si="8746"/>
        <v>0</v>
      </c>
      <c r="AU2350" s="22">
        <f t="shared" si="8747"/>
        <v>0</v>
      </c>
      <c r="AV2350" s="22">
        <f t="shared" si="8649"/>
        <v>11072</v>
      </c>
      <c r="AW2350" s="22">
        <f t="shared" si="8650"/>
        <v>11072</v>
      </c>
      <c r="AX2350" s="22">
        <f t="shared" si="8651"/>
        <v>11072</v>
      </c>
      <c r="AY2350" s="22">
        <f t="shared" si="8748"/>
        <v>0</v>
      </c>
      <c r="AZ2350" s="22">
        <f t="shared" si="8749"/>
        <v>0</v>
      </c>
      <c r="BA2350" s="22">
        <f t="shared" si="8750"/>
        <v>0</v>
      </c>
      <c r="BB2350" s="22">
        <f t="shared" si="8652"/>
        <v>11072</v>
      </c>
      <c r="BC2350" s="22">
        <f t="shared" si="8653"/>
        <v>11072</v>
      </c>
      <c r="BD2350" s="22">
        <f t="shared" si="8654"/>
        <v>11072</v>
      </c>
      <c r="BE2350" s="22">
        <f t="shared" si="8751"/>
        <v>0</v>
      </c>
      <c r="BF2350" s="22">
        <f t="shared" si="8752"/>
        <v>0</v>
      </c>
      <c r="BG2350" s="22">
        <f t="shared" si="8753"/>
        <v>0</v>
      </c>
      <c r="BH2350" s="22">
        <f t="shared" si="8655"/>
        <v>11072</v>
      </c>
      <c r="BI2350" s="22">
        <f t="shared" si="8656"/>
        <v>11072</v>
      </c>
      <c r="BJ2350" s="22">
        <f t="shared" si="8657"/>
        <v>11072</v>
      </c>
      <c r="BK2350" s="22">
        <f t="shared" si="8754"/>
        <v>0</v>
      </c>
      <c r="BL2350" s="22">
        <f t="shared" si="8755"/>
        <v>0</v>
      </c>
      <c r="BM2350" s="22">
        <f t="shared" si="8756"/>
        <v>0</v>
      </c>
      <c r="BN2350" s="22">
        <f t="shared" si="8658"/>
        <v>11072</v>
      </c>
      <c r="BO2350" s="22">
        <f t="shared" si="8659"/>
        <v>11072</v>
      </c>
      <c r="BP2350" s="22">
        <f t="shared" si="8660"/>
        <v>11072</v>
      </c>
      <c r="BQ2350" s="22">
        <f t="shared" si="8757"/>
        <v>0</v>
      </c>
      <c r="BR2350" s="22">
        <f t="shared" si="8758"/>
        <v>0</v>
      </c>
      <c r="BS2350" s="22">
        <f t="shared" si="8661"/>
        <v>11072</v>
      </c>
      <c r="BT2350" s="22">
        <f t="shared" si="8662"/>
        <v>11072</v>
      </c>
      <c r="BU2350" s="22">
        <f t="shared" si="8663"/>
        <v>11072</v>
      </c>
      <c r="BV2350" s="22">
        <f t="shared" si="8759"/>
        <v>0</v>
      </c>
      <c r="BW2350" s="22">
        <f t="shared" si="8760"/>
        <v>0</v>
      </c>
      <c r="BX2350" s="22">
        <f t="shared" si="8664"/>
        <v>11072</v>
      </c>
      <c r="BY2350" s="22">
        <f t="shared" si="8665"/>
        <v>11072</v>
      </c>
      <c r="BZ2350" s="22">
        <f t="shared" si="8666"/>
        <v>11072</v>
      </c>
      <c r="CA2350" s="22">
        <f t="shared" si="8761"/>
        <v>0</v>
      </c>
      <c r="CB2350" s="22">
        <f t="shared" si="8762"/>
        <v>0</v>
      </c>
      <c r="CC2350" s="22">
        <f t="shared" si="8763"/>
        <v>0</v>
      </c>
      <c r="CD2350" s="22">
        <f t="shared" si="8539"/>
        <v>11072</v>
      </c>
      <c r="CE2350" s="22">
        <f t="shared" si="8764"/>
        <v>0</v>
      </c>
      <c r="CF2350" s="34">
        <f t="shared" si="8719"/>
        <v>11072</v>
      </c>
      <c r="CG2350" s="22">
        <f t="shared" si="8540"/>
        <v>11072</v>
      </c>
      <c r="CH2350" s="22">
        <f t="shared" si="8765"/>
        <v>0</v>
      </c>
      <c r="CI2350" s="22">
        <f t="shared" si="8721"/>
        <v>11072</v>
      </c>
      <c r="CJ2350" s="22">
        <f t="shared" si="8541"/>
        <v>11072</v>
      </c>
      <c r="CK2350" s="22">
        <f t="shared" si="8765"/>
        <v>0</v>
      </c>
      <c r="CL2350" s="22">
        <f t="shared" si="8722"/>
        <v>11072</v>
      </c>
      <c r="CM2350" s="22">
        <f t="shared" si="8765"/>
        <v>0</v>
      </c>
      <c r="CN2350" s="15"/>
      <c r="CO2350" s="35"/>
      <c r="CS2350" s="5" t="s">
        <v>29</v>
      </c>
    </row>
    <row r="2351" spans="1:99" ht="46.8" x14ac:dyDescent="0.3">
      <c r="A2351" s="32" t="s">
        <v>1352</v>
      </c>
      <c r="B2351" s="16">
        <v>240</v>
      </c>
      <c r="C2351" s="32"/>
      <c r="D2351" s="32"/>
      <c r="E2351" s="33" t="s">
        <v>41</v>
      </c>
      <c r="F2351" s="22">
        <f t="shared" si="8766"/>
        <v>11072</v>
      </c>
      <c r="G2351" s="22">
        <f t="shared" si="8767"/>
        <v>11072</v>
      </c>
      <c r="H2351" s="22">
        <f t="shared" si="8768"/>
        <v>11072</v>
      </c>
      <c r="I2351" s="22">
        <f t="shared" si="8727"/>
        <v>0</v>
      </c>
      <c r="J2351" s="22">
        <f t="shared" si="8728"/>
        <v>0</v>
      </c>
      <c r="K2351" s="22">
        <f t="shared" si="8729"/>
        <v>0</v>
      </c>
      <c r="L2351" s="22">
        <f t="shared" si="8631"/>
        <v>11072</v>
      </c>
      <c r="M2351" s="22">
        <f t="shared" si="8632"/>
        <v>11072</v>
      </c>
      <c r="N2351" s="22">
        <f t="shared" si="8633"/>
        <v>11072</v>
      </c>
      <c r="O2351" s="22">
        <f t="shared" si="8730"/>
        <v>0</v>
      </c>
      <c r="P2351" s="22">
        <f t="shared" si="8731"/>
        <v>0</v>
      </c>
      <c r="Q2351" s="22">
        <f t="shared" si="8732"/>
        <v>0</v>
      </c>
      <c r="R2351" s="22">
        <f t="shared" si="8634"/>
        <v>11072</v>
      </c>
      <c r="S2351" s="22">
        <f t="shared" si="8635"/>
        <v>11072</v>
      </c>
      <c r="T2351" s="22">
        <f t="shared" si="8636"/>
        <v>11072</v>
      </c>
      <c r="U2351" s="22">
        <f t="shared" si="8733"/>
        <v>0</v>
      </c>
      <c r="V2351" s="22">
        <f t="shared" si="8734"/>
        <v>0</v>
      </c>
      <c r="W2351" s="22">
        <f t="shared" si="8735"/>
        <v>0</v>
      </c>
      <c r="X2351" s="22">
        <f t="shared" si="8637"/>
        <v>11072</v>
      </c>
      <c r="Y2351" s="22">
        <f t="shared" si="8638"/>
        <v>11072</v>
      </c>
      <c r="Z2351" s="22">
        <f t="shared" si="8639"/>
        <v>11072</v>
      </c>
      <c r="AA2351" s="22">
        <f t="shared" si="8736"/>
        <v>0</v>
      </c>
      <c r="AB2351" s="22">
        <f t="shared" si="8737"/>
        <v>0</v>
      </c>
      <c r="AC2351" s="22">
        <f t="shared" si="8738"/>
        <v>0</v>
      </c>
      <c r="AD2351" s="22">
        <f t="shared" si="8640"/>
        <v>11072</v>
      </c>
      <c r="AE2351" s="22">
        <f t="shared" si="8641"/>
        <v>11072</v>
      </c>
      <c r="AF2351" s="22">
        <f t="shared" si="8642"/>
        <v>11072</v>
      </c>
      <c r="AG2351" s="22">
        <f t="shared" si="8739"/>
        <v>0</v>
      </c>
      <c r="AH2351" s="22">
        <f t="shared" si="8740"/>
        <v>0</v>
      </c>
      <c r="AI2351" s="22">
        <f t="shared" si="8741"/>
        <v>0</v>
      </c>
      <c r="AJ2351" s="22">
        <f t="shared" si="8643"/>
        <v>11072</v>
      </c>
      <c r="AK2351" s="22">
        <f t="shared" si="8644"/>
        <v>11072</v>
      </c>
      <c r="AL2351" s="22">
        <f t="shared" si="8645"/>
        <v>11072</v>
      </c>
      <c r="AM2351" s="22">
        <f t="shared" si="8742"/>
        <v>0</v>
      </c>
      <c r="AN2351" s="22">
        <f t="shared" si="8743"/>
        <v>0</v>
      </c>
      <c r="AO2351" s="22">
        <f t="shared" si="8744"/>
        <v>0</v>
      </c>
      <c r="AP2351" s="22">
        <f t="shared" si="8646"/>
        <v>11072</v>
      </c>
      <c r="AQ2351" s="22">
        <f t="shared" si="8647"/>
        <v>11072</v>
      </c>
      <c r="AR2351" s="22">
        <f t="shared" si="8648"/>
        <v>11072</v>
      </c>
      <c r="AS2351" s="22">
        <f t="shared" si="8745"/>
        <v>0</v>
      </c>
      <c r="AT2351" s="22">
        <f t="shared" si="8746"/>
        <v>0</v>
      </c>
      <c r="AU2351" s="22">
        <f t="shared" si="8747"/>
        <v>0</v>
      </c>
      <c r="AV2351" s="22">
        <f t="shared" si="8649"/>
        <v>11072</v>
      </c>
      <c r="AW2351" s="22">
        <f t="shared" si="8650"/>
        <v>11072</v>
      </c>
      <c r="AX2351" s="22">
        <f t="shared" si="8651"/>
        <v>11072</v>
      </c>
      <c r="AY2351" s="22">
        <f t="shared" si="8748"/>
        <v>0</v>
      </c>
      <c r="AZ2351" s="22">
        <f t="shared" si="8749"/>
        <v>0</v>
      </c>
      <c r="BA2351" s="22">
        <f t="shared" si="8750"/>
        <v>0</v>
      </c>
      <c r="BB2351" s="22">
        <f t="shared" si="8652"/>
        <v>11072</v>
      </c>
      <c r="BC2351" s="22">
        <f t="shared" si="8653"/>
        <v>11072</v>
      </c>
      <c r="BD2351" s="22">
        <f t="shared" si="8654"/>
        <v>11072</v>
      </c>
      <c r="BE2351" s="22">
        <f t="shared" si="8751"/>
        <v>0</v>
      </c>
      <c r="BF2351" s="22">
        <f t="shared" si="8752"/>
        <v>0</v>
      </c>
      <c r="BG2351" s="22">
        <f t="shared" si="8753"/>
        <v>0</v>
      </c>
      <c r="BH2351" s="22">
        <f t="shared" si="8655"/>
        <v>11072</v>
      </c>
      <c r="BI2351" s="22">
        <f t="shared" si="8656"/>
        <v>11072</v>
      </c>
      <c r="BJ2351" s="22">
        <f t="shared" si="8657"/>
        <v>11072</v>
      </c>
      <c r="BK2351" s="22">
        <f t="shared" si="8754"/>
        <v>0</v>
      </c>
      <c r="BL2351" s="22">
        <f t="shared" si="8755"/>
        <v>0</v>
      </c>
      <c r="BM2351" s="22">
        <f t="shared" si="8756"/>
        <v>0</v>
      </c>
      <c r="BN2351" s="22">
        <f t="shared" si="8658"/>
        <v>11072</v>
      </c>
      <c r="BO2351" s="22">
        <f t="shared" si="8659"/>
        <v>11072</v>
      </c>
      <c r="BP2351" s="22">
        <f t="shared" si="8660"/>
        <v>11072</v>
      </c>
      <c r="BQ2351" s="22">
        <f t="shared" si="8757"/>
        <v>0</v>
      </c>
      <c r="BR2351" s="22">
        <f t="shared" si="8758"/>
        <v>0</v>
      </c>
      <c r="BS2351" s="22">
        <f t="shared" si="8661"/>
        <v>11072</v>
      </c>
      <c r="BT2351" s="22">
        <f t="shared" si="8662"/>
        <v>11072</v>
      </c>
      <c r="BU2351" s="22">
        <f t="shared" si="8663"/>
        <v>11072</v>
      </c>
      <c r="BV2351" s="22">
        <f t="shared" si="8759"/>
        <v>0</v>
      </c>
      <c r="BW2351" s="22">
        <f t="shared" si="8760"/>
        <v>0</v>
      </c>
      <c r="BX2351" s="22">
        <f t="shared" si="8664"/>
        <v>11072</v>
      </c>
      <c r="BY2351" s="22">
        <f t="shared" si="8665"/>
        <v>11072</v>
      </c>
      <c r="BZ2351" s="22">
        <f t="shared" si="8666"/>
        <v>11072</v>
      </c>
      <c r="CA2351" s="22">
        <f t="shared" si="8761"/>
        <v>0</v>
      </c>
      <c r="CB2351" s="22">
        <f t="shared" si="8762"/>
        <v>0</v>
      </c>
      <c r="CC2351" s="22">
        <f t="shared" si="8763"/>
        <v>0</v>
      </c>
      <c r="CD2351" s="22">
        <f t="shared" si="8539"/>
        <v>11072</v>
      </c>
      <c r="CE2351" s="22">
        <f t="shared" si="8764"/>
        <v>0</v>
      </c>
      <c r="CF2351" s="34">
        <f t="shared" si="8719"/>
        <v>11072</v>
      </c>
      <c r="CG2351" s="22">
        <f t="shared" si="8540"/>
        <v>11072</v>
      </c>
      <c r="CH2351" s="22">
        <f t="shared" si="8765"/>
        <v>0</v>
      </c>
      <c r="CI2351" s="22">
        <f t="shared" si="8721"/>
        <v>11072</v>
      </c>
      <c r="CJ2351" s="22">
        <f t="shared" si="8541"/>
        <v>11072</v>
      </c>
      <c r="CK2351" s="22">
        <f t="shared" si="8765"/>
        <v>0</v>
      </c>
      <c r="CL2351" s="22">
        <f t="shared" si="8722"/>
        <v>11072</v>
      </c>
      <c r="CM2351" s="22">
        <f t="shared" si="8765"/>
        <v>0</v>
      </c>
      <c r="CN2351" s="15"/>
      <c r="CO2351" s="35"/>
      <c r="CT2351" s="5" t="s">
        <v>30</v>
      </c>
    </row>
    <row r="2352" spans="1:99" x14ac:dyDescent="0.3">
      <c r="A2352" s="32" t="s">
        <v>1352</v>
      </c>
      <c r="B2352" s="16">
        <v>240</v>
      </c>
      <c r="C2352" s="32" t="s">
        <v>42</v>
      </c>
      <c r="D2352" s="32" t="s">
        <v>43</v>
      </c>
      <c r="E2352" s="33" t="s">
        <v>44</v>
      </c>
      <c r="F2352" s="22">
        <f>11289.5-217.5</f>
        <v>11072</v>
      </c>
      <c r="G2352" s="22">
        <f>11289.5-217.5</f>
        <v>11072</v>
      </c>
      <c r="H2352" s="22">
        <f>11289.5-217.5</f>
        <v>11072</v>
      </c>
      <c r="I2352" s="22"/>
      <c r="J2352" s="22"/>
      <c r="K2352" s="22"/>
      <c r="L2352" s="22">
        <f t="shared" si="8631"/>
        <v>11072</v>
      </c>
      <c r="M2352" s="22">
        <f t="shared" si="8632"/>
        <v>11072</v>
      </c>
      <c r="N2352" s="22">
        <f t="shared" si="8633"/>
        <v>11072</v>
      </c>
      <c r="O2352" s="22"/>
      <c r="P2352" s="22"/>
      <c r="Q2352" s="22"/>
      <c r="R2352" s="22">
        <f t="shared" si="8634"/>
        <v>11072</v>
      </c>
      <c r="S2352" s="22">
        <f t="shared" si="8635"/>
        <v>11072</v>
      </c>
      <c r="T2352" s="22">
        <f t="shared" si="8636"/>
        <v>11072</v>
      </c>
      <c r="U2352" s="22"/>
      <c r="V2352" s="22"/>
      <c r="W2352" s="22"/>
      <c r="X2352" s="22">
        <f t="shared" si="8637"/>
        <v>11072</v>
      </c>
      <c r="Y2352" s="22">
        <f t="shared" si="8638"/>
        <v>11072</v>
      </c>
      <c r="Z2352" s="22">
        <f t="shared" si="8639"/>
        <v>11072</v>
      </c>
      <c r="AA2352" s="22"/>
      <c r="AB2352" s="22"/>
      <c r="AC2352" s="22"/>
      <c r="AD2352" s="22">
        <f t="shared" si="8640"/>
        <v>11072</v>
      </c>
      <c r="AE2352" s="22">
        <f t="shared" si="8641"/>
        <v>11072</v>
      </c>
      <c r="AF2352" s="22">
        <f t="shared" si="8642"/>
        <v>11072</v>
      </c>
      <c r="AG2352" s="22"/>
      <c r="AH2352" s="22"/>
      <c r="AI2352" s="22"/>
      <c r="AJ2352" s="22">
        <f t="shared" si="8643"/>
        <v>11072</v>
      </c>
      <c r="AK2352" s="22">
        <f t="shared" si="8644"/>
        <v>11072</v>
      </c>
      <c r="AL2352" s="22">
        <f t="shared" si="8645"/>
        <v>11072</v>
      </c>
      <c r="AM2352" s="22"/>
      <c r="AN2352" s="22"/>
      <c r="AO2352" s="22"/>
      <c r="AP2352" s="22">
        <f t="shared" si="8646"/>
        <v>11072</v>
      </c>
      <c r="AQ2352" s="22">
        <f t="shared" si="8647"/>
        <v>11072</v>
      </c>
      <c r="AR2352" s="22">
        <f t="shared" si="8648"/>
        <v>11072</v>
      </c>
      <c r="AS2352" s="22"/>
      <c r="AT2352" s="22"/>
      <c r="AU2352" s="22"/>
      <c r="AV2352" s="22">
        <f t="shared" si="8649"/>
        <v>11072</v>
      </c>
      <c r="AW2352" s="22">
        <f t="shared" si="8650"/>
        <v>11072</v>
      </c>
      <c r="AX2352" s="22">
        <f t="shared" si="8651"/>
        <v>11072</v>
      </c>
      <c r="AY2352" s="22"/>
      <c r="AZ2352" s="22"/>
      <c r="BA2352" s="22"/>
      <c r="BB2352" s="22">
        <f t="shared" si="8652"/>
        <v>11072</v>
      </c>
      <c r="BC2352" s="22">
        <f t="shared" si="8653"/>
        <v>11072</v>
      </c>
      <c r="BD2352" s="22">
        <f t="shared" si="8654"/>
        <v>11072</v>
      </c>
      <c r="BE2352" s="22"/>
      <c r="BF2352" s="22"/>
      <c r="BG2352" s="22"/>
      <c r="BH2352" s="22">
        <f t="shared" si="8655"/>
        <v>11072</v>
      </c>
      <c r="BI2352" s="22">
        <f t="shared" si="8656"/>
        <v>11072</v>
      </c>
      <c r="BJ2352" s="22">
        <f t="shared" si="8657"/>
        <v>11072</v>
      </c>
      <c r="BK2352" s="22"/>
      <c r="BL2352" s="22"/>
      <c r="BM2352" s="22"/>
      <c r="BN2352" s="22">
        <f t="shared" si="8658"/>
        <v>11072</v>
      </c>
      <c r="BO2352" s="22">
        <f t="shared" si="8659"/>
        <v>11072</v>
      </c>
      <c r="BP2352" s="22">
        <f t="shared" si="8660"/>
        <v>11072</v>
      </c>
      <c r="BQ2352" s="22"/>
      <c r="BR2352" s="22"/>
      <c r="BS2352" s="22">
        <f t="shared" si="8661"/>
        <v>11072</v>
      </c>
      <c r="BT2352" s="22">
        <f t="shared" si="8662"/>
        <v>11072</v>
      </c>
      <c r="BU2352" s="22">
        <f t="shared" si="8663"/>
        <v>11072</v>
      </c>
      <c r="BV2352" s="22"/>
      <c r="BW2352" s="22"/>
      <c r="BX2352" s="22">
        <f t="shared" si="8664"/>
        <v>11072</v>
      </c>
      <c r="BY2352" s="22">
        <f t="shared" si="8665"/>
        <v>11072</v>
      </c>
      <c r="BZ2352" s="22">
        <f t="shared" si="8666"/>
        <v>11072</v>
      </c>
      <c r="CA2352" s="22"/>
      <c r="CB2352" s="22"/>
      <c r="CC2352" s="22"/>
      <c r="CD2352" s="22">
        <f t="shared" si="8539"/>
        <v>11072</v>
      </c>
      <c r="CE2352" s="22"/>
      <c r="CF2352" s="34">
        <f t="shared" si="8719"/>
        <v>11072</v>
      </c>
      <c r="CG2352" s="22">
        <f t="shared" si="8540"/>
        <v>11072</v>
      </c>
      <c r="CH2352" s="22"/>
      <c r="CI2352" s="22">
        <f t="shared" si="8721"/>
        <v>11072</v>
      </c>
      <c r="CJ2352" s="22">
        <f t="shared" si="8541"/>
        <v>11072</v>
      </c>
      <c r="CK2352" s="22"/>
      <c r="CL2352" s="22">
        <f t="shared" si="8722"/>
        <v>11072</v>
      </c>
      <c r="CM2352" s="22"/>
      <c r="CN2352" s="15"/>
      <c r="CO2352" s="35"/>
    </row>
    <row r="2353" spans="1:99" x14ac:dyDescent="0.3">
      <c r="A2353" s="32" t="s">
        <v>1352</v>
      </c>
      <c r="B2353" s="16">
        <v>800</v>
      </c>
      <c r="C2353" s="32"/>
      <c r="D2353" s="32"/>
      <c r="E2353" s="33" t="s">
        <v>54</v>
      </c>
      <c r="F2353" s="22">
        <f t="shared" ref="F2353:F2354" si="8769">F2354</f>
        <v>22</v>
      </c>
      <c r="G2353" s="22">
        <f t="shared" ref="G2353:G2354" si="8770">G2354</f>
        <v>22</v>
      </c>
      <c r="H2353" s="22">
        <f t="shared" ref="H2353:H2354" si="8771">H2354</f>
        <v>22</v>
      </c>
      <c r="I2353" s="22">
        <f t="shared" si="8727"/>
        <v>0</v>
      </c>
      <c r="J2353" s="22">
        <f t="shared" si="8728"/>
        <v>0</v>
      </c>
      <c r="K2353" s="22">
        <f t="shared" si="8729"/>
        <v>0</v>
      </c>
      <c r="L2353" s="22">
        <f t="shared" si="8631"/>
        <v>22</v>
      </c>
      <c r="M2353" s="22">
        <f t="shared" si="8632"/>
        <v>22</v>
      </c>
      <c r="N2353" s="22">
        <f t="shared" si="8633"/>
        <v>22</v>
      </c>
      <c r="O2353" s="22">
        <f t="shared" si="8730"/>
        <v>0</v>
      </c>
      <c r="P2353" s="22">
        <f t="shared" si="8731"/>
        <v>0</v>
      </c>
      <c r="Q2353" s="22">
        <f t="shared" si="8732"/>
        <v>0</v>
      </c>
      <c r="R2353" s="22">
        <f t="shared" si="8634"/>
        <v>22</v>
      </c>
      <c r="S2353" s="22">
        <f t="shared" si="8635"/>
        <v>22</v>
      </c>
      <c r="T2353" s="22">
        <f t="shared" si="8636"/>
        <v>22</v>
      </c>
      <c r="U2353" s="22">
        <f t="shared" si="8733"/>
        <v>0</v>
      </c>
      <c r="V2353" s="22">
        <f t="shared" si="8734"/>
        <v>0</v>
      </c>
      <c r="W2353" s="22">
        <f t="shared" si="8735"/>
        <v>0</v>
      </c>
      <c r="X2353" s="22">
        <f t="shared" si="8637"/>
        <v>22</v>
      </c>
      <c r="Y2353" s="22">
        <f t="shared" si="8638"/>
        <v>22</v>
      </c>
      <c r="Z2353" s="22">
        <f t="shared" si="8639"/>
        <v>22</v>
      </c>
      <c r="AA2353" s="22">
        <f t="shared" si="8736"/>
        <v>0</v>
      </c>
      <c r="AB2353" s="22">
        <f t="shared" si="8737"/>
        <v>0</v>
      </c>
      <c r="AC2353" s="22">
        <f t="shared" si="8738"/>
        <v>0</v>
      </c>
      <c r="AD2353" s="22">
        <f t="shared" si="8640"/>
        <v>22</v>
      </c>
      <c r="AE2353" s="22">
        <f t="shared" si="8641"/>
        <v>22</v>
      </c>
      <c r="AF2353" s="22">
        <f t="shared" si="8642"/>
        <v>22</v>
      </c>
      <c r="AG2353" s="22">
        <f t="shared" si="8739"/>
        <v>0</v>
      </c>
      <c r="AH2353" s="22">
        <f t="shared" si="8740"/>
        <v>0</v>
      </c>
      <c r="AI2353" s="22">
        <f t="shared" si="8741"/>
        <v>0</v>
      </c>
      <c r="AJ2353" s="22">
        <f t="shared" si="8643"/>
        <v>22</v>
      </c>
      <c r="AK2353" s="22">
        <f t="shared" si="8644"/>
        <v>22</v>
      </c>
      <c r="AL2353" s="22">
        <f t="shared" si="8645"/>
        <v>22</v>
      </c>
      <c r="AM2353" s="22">
        <f t="shared" si="8742"/>
        <v>0</v>
      </c>
      <c r="AN2353" s="22">
        <f t="shared" si="8743"/>
        <v>0</v>
      </c>
      <c r="AO2353" s="22">
        <f t="shared" si="8744"/>
        <v>0</v>
      </c>
      <c r="AP2353" s="22">
        <f t="shared" si="8646"/>
        <v>22</v>
      </c>
      <c r="AQ2353" s="22">
        <f t="shared" si="8647"/>
        <v>22</v>
      </c>
      <c r="AR2353" s="22">
        <f t="shared" si="8648"/>
        <v>22</v>
      </c>
      <c r="AS2353" s="22">
        <f t="shared" si="8745"/>
        <v>0</v>
      </c>
      <c r="AT2353" s="22">
        <f t="shared" si="8746"/>
        <v>0</v>
      </c>
      <c r="AU2353" s="22">
        <f t="shared" si="8747"/>
        <v>0</v>
      </c>
      <c r="AV2353" s="22">
        <f t="shared" si="8649"/>
        <v>22</v>
      </c>
      <c r="AW2353" s="22">
        <f t="shared" si="8650"/>
        <v>22</v>
      </c>
      <c r="AX2353" s="22">
        <f t="shared" si="8651"/>
        <v>22</v>
      </c>
      <c r="AY2353" s="22">
        <f t="shared" si="8748"/>
        <v>0</v>
      </c>
      <c r="AZ2353" s="22">
        <f t="shared" si="8749"/>
        <v>0</v>
      </c>
      <c r="BA2353" s="22">
        <f t="shared" si="8750"/>
        <v>0</v>
      </c>
      <c r="BB2353" s="22">
        <f t="shared" si="8652"/>
        <v>22</v>
      </c>
      <c r="BC2353" s="22">
        <f t="shared" si="8653"/>
        <v>22</v>
      </c>
      <c r="BD2353" s="22">
        <f t="shared" si="8654"/>
        <v>22</v>
      </c>
      <c r="BE2353" s="22">
        <f t="shared" si="8751"/>
        <v>0</v>
      </c>
      <c r="BF2353" s="22">
        <f t="shared" si="8752"/>
        <v>0</v>
      </c>
      <c r="BG2353" s="22">
        <f t="shared" si="8753"/>
        <v>0</v>
      </c>
      <c r="BH2353" s="22">
        <f t="shared" si="8655"/>
        <v>22</v>
      </c>
      <c r="BI2353" s="22">
        <f t="shared" si="8656"/>
        <v>22</v>
      </c>
      <c r="BJ2353" s="22">
        <f t="shared" si="8657"/>
        <v>22</v>
      </c>
      <c r="BK2353" s="22">
        <f t="shared" si="8754"/>
        <v>0</v>
      </c>
      <c r="BL2353" s="22">
        <f t="shared" si="8755"/>
        <v>0</v>
      </c>
      <c r="BM2353" s="22">
        <f t="shared" si="8756"/>
        <v>0</v>
      </c>
      <c r="BN2353" s="22">
        <f t="shared" si="8658"/>
        <v>22</v>
      </c>
      <c r="BO2353" s="22">
        <f t="shared" si="8659"/>
        <v>22</v>
      </c>
      <c r="BP2353" s="22">
        <f t="shared" si="8660"/>
        <v>22</v>
      </c>
      <c r="BQ2353" s="22">
        <f t="shared" si="8757"/>
        <v>0</v>
      </c>
      <c r="BR2353" s="22">
        <f t="shared" si="8758"/>
        <v>0</v>
      </c>
      <c r="BS2353" s="22">
        <f t="shared" si="8661"/>
        <v>22</v>
      </c>
      <c r="BT2353" s="22">
        <f t="shared" si="8662"/>
        <v>22</v>
      </c>
      <c r="BU2353" s="22">
        <f t="shared" si="8663"/>
        <v>22</v>
      </c>
      <c r="BV2353" s="22">
        <f t="shared" si="8759"/>
        <v>0</v>
      </c>
      <c r="BW2353" s="22">
        <f t="shared" si="8760"/>
        <v>0</v>
      </c>
      <c r="BX2353" s="22">
        <f t="shared" si="8664"/>
        <v>22</v>
      </c>
      <c r="BY2353" s="22">
        <f t="shared" si="8665"/>
        <v>22</v>
      </c>
      <c r="BZ2353" s="22">
        <f t="shared" si="8666"/>
        <v>22</v>
      </c>
      <c r="CA2353" s="22">
        <f t="shared" si="8761"/>
        <v>0</v>
      </c>
      <c r="CB2353" s="22">
        <f t="shared" si="8762"/>
        <v>0</v>
      </c>
      <c r="CC2353" s="22">
        <f t="shared" si="8763"/>
        <v>0</v>
      </c>
      <c r="CD2353" s="22">
        <f t="shared" ref="CD2353:CD2416" si="8772">BX2353+CA2353</f>
        <v>22</v>
      </c>
      <c r="CE2353" s="22">
        <f t="shared" si="8764"/>
        <v>0</v>
      </c>
      <c r="CF2353" s="34">
        <f t="shared" si="8719"/>
        <v>22</v>
      </c>
      <c r="CG2353" s="22">
        <f t="shared" ref="CG2353:CG2416" si="8773">BY2353+CB2353</f>
        <v>22</v>
      </c>
      <c r="CH2353" s="22">
        <f t="shared" si="8765"/>
        <v>0</v>
      </c>
      <c r="CI2353" s="22">
        <f t="shared" si="8721"/>
        <v>22</v>
      </c>
      <c r="CJ2353" s="22">
        <f t="shared" ref="CJ2353:CJ2416" si="8774">BZ2353+CC2353</f>
        <v>22</v>
      </c>
      <c r="CK2353" s="22">
        <f t="shared" si="8765"/>
        <v>0</v>
      </c>
      <c r="CL2353" s="22">
        <f t="shared" si="8722"/>
        <v>22</v>
      </c>
      <c r="CM2353" s="22">
        <f t="shared" si="8765"/>
        <v>0</v>
      </c>
      <c r="CN2353" s="15"/>
      <c r="CO2353" s="35"/>
      <c r="CS2353" s="5" t="s">
        <v>29</v>
      </c>
    </row>
    <row r="2354" spans="1:99" x14ac:dyDescent="0.3">
      <c r="A2354" s="32" t="s">
        <v>1352</v>
      </c>
      <c r="B2354" s="16">
        <v>850</v>
      </c>
      <c r="C2354" s="32"/>
      <c r="D2354" s="32"/>
      <c r="E2354" s="33" t="s">
        <v>79</v>
      </c>
      <c r="F2354" s="22">
        <f t="shared" si="8769"/>
        <v>22</v>
      </c>
      <c r="G2354" s="22">
        <f t="shared" si="8770"/>
        <v>22</v>
      </c>
      <c r="H2354" s="22">
        <f t="shared" si="8771"/>
        <v>22</v>
      </c>
      <c r="I2354" s="22">
        <f t="shared" si="8727"/>
        <v>0</v>
      </c>
      <c r="J2354" s="22">
        <f t="shared" si="8728"/>
        <v>0</v>
      </c>
      <c r="K2354" s="22">
        <f t="shared" si="8729"/>
        <v>0</v>
      </c>
      <c r="L2354" s="22">
        <f t="shared" si="8631"/>
        <v>22</v>
      </c>
      <c r="M2354" s="22">
        <f t="shared" si="8632"/>
        <v>22</v>
      </c>
      <c r="N2354" s="22">
        <f t="shared" si="8633"/>
        <v>22</v>
      </c>
      <c r="O2354" s="22">
        <f t="shared" si="8730"/>
        <v>0</v>
      </c>
      <c r="P2354" s="22">
        <f t="shared" si="8731"/>
        <v>0</v>
      </c>
      <c r="Q2354" s="22">
        <f t="shared" si="8732"/>
        <v>0</v>
      </c>
      <c r="R2354" s="22">
        <f t="shared" si="8634"/>
        <v>22</v>
      </c>
      <c r="S2354" s="22">
        <f t="shared" si="8635"/>
        <v>22</v>
      </c>
      <c r="T2354" s="22">
        <f t="shared" si="8636"/>
        <v>22</v>
      </c>
      <c r="U2354" s="22">
        <f t="shared" si="8733"/>
        <v>0</v>
      </c>
      <c r="V2354" s="22">
        <f t="shared" si="8734"/>
        <v>0</v>
      </c>
      <c r="W2354" s="22">
        <f t="shared" si="8735"/>
        <v>0</v>
      </c>
      <c r="X2354" s="22">
        <f t="shared" si="8637"/>
        <v>22</v>
      </c>
      <c r="Y2354" s="22">
        <f t="shared" si="8638"/>
        <v>22</v>
      </c>
      <c r="Z2354" s="22">
        <f t="shared" si="8639"/>
        <v>22</v>
      </c>
      <c r="AA2354" s="22">
        <f t="shared" si="8736"/>
        <v>0</v>
      </c>
      <c r="AB2354" s="22">
        <f t="shared" si="8737"/>
        <v>0</v>
      </c>
      <c r="AC2354" s="22">
        <f t="shared" si="8738"/>
        <v>0</v>
      </c>
      <c r="AD2354" s="22">
        <f t="shared" si="8640"/>
        <v>22</v>
      </c>
      <c r="AE2354" s="22">
        <f t="shared" si="8641"/>
        <v>22</v>
      </c>
      <c r="AF2354" s="22">
        <f t="shared" si="8642"/>
        <v>22</v>
      </c>
      <c r="AG2354" s="22">
        <f t="shared" si="8739"/>
        <v>0</v>
      </c>
      <c r="AH2354" s="22">
        <f t="shared" si="8740"/>
        <v>0</v>
      </c>
      <c r="AI2354" s="22">
        <f t="shared" si="8741"/>
        <v>0</v>
      </c>
      <c r="AJ2354" s="22">
        <f t="shared" si="8643"/>
        <v>22</v>
      </c>
      <c r="AK2354" s="22">
        <f t="shared" si="8644"/>
        <v>22</v>
      </c>
      <c r="AL2354" s="22">
        <f t="shared" si="8645"/>
        <v>22</v>
      </c>
      <c r="AM2354" s="22">
        <f t="shared" si="8742"/>
        <v>0</v>
      </c>
      <c r="AN2354" s="22">
        <f t="shared" si="8743"/>
        <v>0</v>
      </c>
      <c r="AO2354" s="22">
        <f t="shared" si="8744"/>
        <v>0</v>
      </c>
      <c r="AP2354" s="22">
        <f t="shared" si="8646"/>
        <v>22</v>
      </c>
      <c r="AQ2354" s="22">
        <f t="shared" si="8647"/>
        <v>22</v>
      </c>
      <c r="AR2354" s="22">
        <f t="shared" si="8648"/>
        <v>22</v>
      </c>
      <c r="AS2354" s="22">
        <f t="shared" si="8745"/>
        <v>0</v>
      </c>
      <c r="AT2354" s="22">
        <f t="shared" si="8746"/>
        <v>0</v>
      </c>
      <c r="AU2354" s="22">
        <f t="shared" si="8747"/>
        <v>0</v>
      </c>
      <c r="AV2354" s="22">
        <f t="shared" si="8649"/>
        <v>22</v>
      </c>
      <c r="AW2354" s="22">
        <f t="shared" si="8650"/>
        <v>22</v>
      </c>
      <c r="AX2354" s="22">
        <f t="shared" si="8651"/>
        <v>22</v>
      </c>
      <c r="AY2354" s="22">
        <f t="shared" si="8748"/>
        <v>0</v>
      </c>
      <c r="AZ2354" s="22">
        <f t="shared" si="8749"/>
        <v>0</v>
      </c>
      <c r="BA2354" s="22">
        <f t="shared" si="8750"/>
        <v>0</v>
      </c>
      <c r="BB2354" s="22">
        <f t="shared" si="8652"/>
        <v>22</v>
      </c>
      <c r="BC2354" s="22">
        <f t="shared" si="8653"/>
        <v>22</v>
      </c>
      <c r="BD2354" s="22">
        <f t="shared" si="8654"/>
        <v>22</v>
      </c>
      <c r="BE2354" s="22">
        <f t="shared" si="8751"/>
        <v>0</v>
      </c>
      <c r="BF2354" s="22">
        <f t="shared" si="8752"/>
        <v>0</v>
      </c>
      <c r="BG2354" s="22">
        <f t="shared" si="8753"/>
        <v>0</v>
      </c>
      <c r="BH2354" s="22">
        <f t="shared" si="8655"/>
        <v>22</v>
      </c>
      <c r="BI2354" s="22">
        <f t="shared" si="8656"/>
        <v>22</v>
      </c>
      <c r="BJ2354" s="22">
        <f t="shared" si="8657"/>
        <v>22</v>
      </c>
      <c r="BK2354" s="22">
        <f t="shared" si="8754"/>
        <v>0</v>
      </c>
      <c r="BL2354" s="22">
        <f t="shared" si="8755"/>
        <v>0</v>
      </c>
      <c r="BM2354" s="22">
        <f t="shared" si="8756"/>
        <v>0</v>
      </c>
      <c r="BN2354" s="22">
        <f t="shared" si="8658"/>
        <v>22</v>
      </c>
      <c r="BO2354" s="22">
        <f t="shared" si="8659"/>
        <v>22</v>
      </c>
      <c r="BP2354" s="22">
        <f t="shared" si="8660"/>
        <v>22</v>
      </c>
      <c r="BQ2354" s="22">
        <f t="shared" si="8757"/>
        <v>0</v>
      </c>
      <c r="BR2354" s="22">
        <f t="shared" si="8758"/>
        <v>0</v>
      </c>
      <c r="BS2354" s="22">
        <f t="shared" si="8661"/>
        <v>22</v>
      </c>
      <c r="BT2354" s="22">
        <f t="shared" si="8662"/>
        <v>22</v>
      </c>
      <c r="BU2354" s="22">
        <f t="shared" si="8663"/>
        <v>22</v>
      </c>
      <c r="BV2354" s="22">
        <f t="shared" si="8759"/>
        <v>0</v>
      </c>
      <c r="BW2354" s="22">
        <f t="shared" si="8760"/>
        <v>0</v>
      </c>
      <c r="BX2354" s="22">
        <f t="shared" si="8664"/>
        <v>22</v>
      </c>
      <c r="BY2354" s="22">
        <f t="shared" si="8665"/>
        <v>22</v>
      </c>
      <c r="BZ2354" s="22">
        <f t="shared" si="8666"/>
        <v>22</v>
      </c>
      <c r="CA2354" s="22">
        <f t="shared" si="8761"/>
        <v>0</v>
      </c>
      <c r="CB2354" s="22">
        <f t="shared" si="8762"/>
        <v>0</v>
      </c>
      <c r="CC2354" s="22">
        <f t="shared" si="8763"/>
        <v>0</v>
      </c>
      <c r="CD2354" s="22">
        <f t="shared" si="8772"/>
        <v>22</v>
      </c>
      <c r="CE2354" s="22">
        <f t="shared" si="8764"/>
        <v>0</v>
      </c>
      <c r="CF2354" s="34">
        <f t="shared" si="8719"/>
        <v>22</v>
      </c>
      <c r="CG2354" s="22">
        <f t="shared" si="8773"/>
        <v>22</v>
      </c>
      <c r="CH2354" s="22">
        <f t="shared" si="8765"/>
        <v>0</v>
      </c>
      <c r="CI2354" s="22">
        <f t="shared" si="8721"/>
        <v>22</v>
      </c>
      <c r="CJ2354" s="22">
        <f t="shared" si="8774"/>
        <v>22</v>
      </c>
      <c r="CK2354" s="22">
        <f t="shared" si="8765"/>
        <v>0</v>
      </c>
      <c r="CL2354" s="22">
        <f t="shared" si="8722"/>
        <v>22</v>
      </c>
      <c r="CM2354" s="22">
        <f t="shared" si="8765"/>
        <v>0</v>
      </c>
      <c r="CN2354" s="15"/>
      <c r="CO2354" s="35"/>
      <c r="CT2354" s="5" t="s">
        <v>30</v>
      </c>
    </row>
    <row r="2355" spans="1:99" x14ac:dyDescent="0.3">
      <c r="A2355" s="32" t="s">
        <v>1352</v>
      </c>
      <c r="B2355" s="16">
        <v>850</v>
      </c>
      <c r="C2355" s="32" t="s">
        <v>42</v>
      </c>
      <c r="D2355" s="32" t="s">
        <v>43</v>
      </c>
      <c r="E2355" s="33" t="s">
        <v>44</v>
      </c>
      <c r="F2355" s="22">
        <v>22</v>
      </c>
      <c r="G2355" s="22">
        <v>22</v>
      </c>
      <c r="H2355" s="22">
        <v>22</v>
      </c>
      <c r="I2355" s="22"/>
      <c r="J2355" s="22"/>
      <c r="K2355" s="22"/>
      <c r="L2355" s="22">
        <f t="shared" si="8631"/>
        <v>22</v>
      </c>
      <c r="M2355" s="22">
        <f t="shared" si="8632"/>
        <v>22</v>
      </c>
      <c r="N2355" s="22">
        <f t="shared" si="8633"/>
        <v>22</v>
      </c>
      <c r="O2355" s="22"/>
      <c r="P2355" s="22"/>
      <c r="Q2355" s="22"/>
      <c r="R2355" s="22">
        <f t="shared" si="8634"/>
        <v>22</v>
      </c>
      <c r="S2355" s="22">
        <f t="shared" si="8635"/>
        <v>22</v>
      </c>
      <c r="T2355" s="22">
        <f t="shared" si="8636"/>
        <v>22</v>
      </c>
      <c r="U2355" s="22"/>
      <c r="V2355" s="22"/>
      <c r="W2355" s="22"/>
      <c r="X2355" s="22">
        <f t="shared" si="8637"/>
        <v>22</v>
      </c>
      <c r="Y2355" s="22">
        <f t="shared" si="8638"/>
        <v>22</v>
      </c>
      <c r="Z2355" s="22">
        <f t="shared" si="8639"/>
        <v>22</v>
      </c>
      <c r="AA2355" s="22"/>
      <c r="AB2355" s="22"/>
      <c r="AC2355" s="22"/>
      <c r="AD2355" s="22">
        <f t="shared" si="8640"/>
        <v>22</v>
      </c>
      <c r="AE2355" s="22">
        <f t="shared" si="8641"/>
        <v>22</v>
      </c>
      <c r="AF2355" s="22">
        <f t="shared" si="8642"/>
        <v>22</v>
      </c>
      <c r="AG2355" s="22"/>
      <c r="AH2355" s="22"/>
      <c r="AI2355" s="22"/>
      <c r="AJ2355" s="22">
        <f t="shared" si="8643"/>
        <v>22</v>
      </c>
      <c r="AK2355" s="22">
        <f t="shared" si="8644"/>
        <v>22</v>
      </c>
      <c r="AL2355" s="22">
        <f t="shared" si="8645"/>
        <v>22</v>
      </c>
      <c r="AM2355" s="22"/>
      <c r="AN2355" s="22"/>
      <c r="AO2355" s="22"/>
      <c r="AP2355" s="22">
        <f t="shared" si="8646"/>
        <v>22</v>
      </c>
      <c r="AQ2355" s="22">
        <f t="shared" si="8647"/>
        <v>22</v>
      </c>
      <c r="AR2355" s="22">
        <f t="shared" si="8648"/>
        <v>22</v>
      </c>
      <c r="AS2355" s="22"/>
      <c r="AT2355" s="22"/>
      <c r="AU2355" s="22"/>
      <c r="AV2355" s="22">
        <f t="shared" si="8649"/>
        <v>22</v>
      </c>
      <c r="AW2355" s="22">
        <f t="shared" si="8650"/>
        <v>22</v>
      </c>
      <c r="AX2355" s="22">
        <f t="shared" si="8651"/>
        <v>22</v>
      </c>
      <c r="AY2355" s="22"/>
      <c r="AZ2355" s="22"/>
      <c r="BA2355" s="22"/>
      <c r="BB2355" s="22">
        <f t="shared" si="8652"/>
        <v>22</v>
      </c>
      <c r="BC2355" s="22">
        <f t="shared" si="8653"/>
        <v>22</v>
      </c>
      <c r="BD2355" s="22">
        <f t="shared" si="8654"/>
        <v>22</v>
      </c>
      <c r="BE2355" s="22"/>
      <c r="BF2355" s="22"/>
      <c r="BG2355" s="22"/>
      <c r="BH2355" s="22">
        <f t="shared" si="8655"/>
        <v>22</v>
      </c>
      <c r="BI2355" s="22">
        <f t="shared" si="8656"/>
        <v>22</v>
      </c>
      <c r="BJ2355" s="22">
        <f t="shared" si="8657"/>
        <v>22</v>
      </c>
      <c r="BK2355" s="22"/>
      <c r="BL2355" s="22"/>
      <c r="BM2355" s="22"/>
      <c r="BN2355" s="22">
        <f t="shared" si="8658"/>
        <v>22</v>
      </c>
      <c r="BO2355" s="22">
        <f t="shared" si="8659"/>
        <v>22</v>
      </c>
      <c r="BP2355" s="22">
        <f t="shared" si="8660"/>
        <v>22</v>
      </c>
      <c r="BQ2355" s="22"/>
      <c r="BR2355" s="22"/>
      <c r="BS2355" s="22">
        <f t="shared" si="8661"/>
        <v>22</v>
      </c>
      <c r="BT2355" s="22">
        <f t="shared" si="8662"/>
        <v>22</v>
      </c>
      <c r="BU2355" s="22">
        <f t="shared" si="8663"/>
        <v>22</v>
      </c>
      <c r="BV2355" s="22"/>
      <c r="BW2355" s="22"/>
      <c r="BX2355" s="22">
        <f t="shared" si="8664"/>
        <v>22</v>
      </c>
      <c r="BY2355" s="22">
        <f t="shared" si="8665"/>
        <v>22</v>
      </c>
      <c r="BZ2355" s="22">
        <f t="shared" si="8666"/>
        <v>22</v>
      </c>
      <c r="CA2355" s="22"/>
      <c r="CB2355" s="22"/>
      <c r="CC2355" s="22"/>
      <c r="CD2355" s="22">
        <f t="shared" si="8772"/>
        <v>22</v>
      </c>
      <c r="CE2355" s="22"/>
      <c r="CF2355" s="34">
        <f t="shared" si="8719"/>
        <v>22</v>
      </c>
      <c r="CG2355" s="22">
        <f t="shared" si="8773"/>
        <v>22</v>
      </c>
      <c r="CH2355" s="22"/>
      <c r="CI2355" s="22">
        <f t="shared" si="8721"/>
        <v>22</v>
      </c>
      <c r="CJ2355" s="22">
        <f t="shared" si="8774"/>
        <v>22</v>
      </c>
      <c r="CK2355" s="22"/>
      <c r="CL2355" s="22">
        <f t="shared" si="8722"/>
        <v>22</v>
      </c>
      <c r="CM2355" s="22"/>
      <c r="CN2355" s="15"/>
      <c r="CO2355" s="35"/>
    </row>
    <row r="2356" spans="1:99" s="31" customFormat="1" ht="62.4" x14ac:dyDescent="0.3">
      <c r="A2356" s="25" t="s">
        <v>1353</v>
      </c>
      <c r="B2356" s="26"/>
      <c r="C2356" s="25"/>
      <c r="D2356" s="25"/>
      <c r="E2356" s="27" t="s">
        <v>1354</v>
      </c>
      <c r="F2356" s="28">
        <f t="shared" ref="F2356:K2356" si="8775">F2357+F2367+F2374</f>
        <v>226593.3</v>
      </c>
      <c r="G2356" s="28">
        <f t="shared" si="8775"/>
        <v>186667.3</v>
      </c>
      <c r="H2356" s="28">
        <f t="shared" si="8775"/>
        <v>185767.40000000002</v>
      </c>
      <c r="I2356" s="28">
        <f t="shared" si="8775"/>
        <v>0</v>
      </c>
      <c r="J2356" s="28">
        <f t="shared" si="8775"/>
        <v>0</v>
      </c>
      <c r="K2356" s="28">
        <f t="shared" si="8775"/>
        <v>0</v>
      </c>
      <c r="L2356" s="28">
        <f t="shared" si="8631"/>
        <v>226593.3</v>
      </c>
      <c r="M2356" s="28">
        <f t="shared" si="8632"/>
        <v>186667.3</v>
      </c>
      <c r="N2356" s="28">
        <f t="shared" si="8633"/>
        <v>185767.40000000002</v>
      </c>
      <c r="O2356" s="28">
        <f>O2357+O2367+O2374</f>
        <v>19993.127</v>
      </c>
      <c r="P2356" s="28">
        <f>P2357+P2367+P2374</f>
        <v>0</v>
      </c>
      <c r="Q2356" s="28">
        <f>Q2357+Q2367+Q2374</f>
        <v>0</v>
      </c>
      <c r="R2356" s="28">
        <f t="shared" si="8634"/>
        <v>246586.427</v>
      </c>
      <c r="S2356" s="28">
        <f t="shared" si="8635"/>
        <v>186667.3</v>
      </c>
      <c r="T2356" s="28">
        <f t="shared" si="8636"/>
        <v>185767.40000000002</v>
      </c>
      <c r="U2356" s="28">
        <f>U2357+U2367+U2374</f>
        <v>0</v>
      </c>
      <c r="V2356" s="28">
        <f>V2357+V2367+V2374</f>
        <v>0</v>
      </c>
      <c r="W2356" s="28">
        <f>W2357+W2367+W2374</f>
        <v>0</v>
      </c>
      <c r="X2356" s="28">
        <f t="shared" si="8637"/>
        <v>246586.427</v>
      </c>
      <c r="Y2356" s="28">
        <f t="shared" si="8638"/>
        <v>186667.3</v>
      </c>
      <c r="Z2356" s="28">
        <f t="shared" si="8639"/>
        <v>185767.40000000002</v>
      </c>
      <c r="AA2356" s="28">
        <f>AA2357+AA2367+AA2374</f>
        <v>0</v>
      </c>
      <c r="AB2356" s="28">
        <f>AB2357+AB2367+AB2374</f>
        <v>0</v>
      </c>
      <c r="AC2356" s="28">
        <f>AC2357+AC2367+AC2374</f>
        <v>0</v>
      </c>
      <c r="AD2356" s="28">
        <f t="shared" si="8640"/>
        <v>246586.427</v>
      </c>
      <c r="AE2356" s="28">
        <f t="shared" si="8641"/>
        <v>186667.3</v>
      </c>
      <c r="AF2356" s="28">
        <f t="shared" si="8642"/>
        <v>185767.40000000002</v>
      </c>
      <c r="AG2356" s="28">
        <f>AG2357+AG2367+AG2374</f>
        <v>0</v>
      </c>
      <c r="AH2356" s="28">
        <f>AH2357+AH2367+AH2374</f>
        <v>0</v>
      </c>
      <c r="AI2356" s="28">
        <f>AI2357+AI2367+AI2374</f>
        <v>0</v>
      </c>
      <c r="AJ2356" s="28">
        <f t="shared" si="8643"/>
        <v>246586.427</v>
      </c>
      <c r="AK2356" s="28">
        <f t="shared" si="8644"/>
        <v>186667.3</v>
      </c>
      <c r="AL2356" s="28">
        <f t="shared" si="8645"/>
        <v>185767.40000000002</v>
      </c>
      <c r="AM2356" s="28">
        <f>AM2357+AM2367+AM2374</f>
        <v>0</v>
      </c>
      <c r="AN2356" s="28">
        <f>AN2357+AN2367+AN2374</f>
        <v>0</v>
      </c>
      <c r="AO2356" s="28">
        <f>AO2357+AO2367+AO2374</f>
        <v>0</v>
      </c>
      <c r="AP2356" s="28">
        <f t="shared" si="8646"/>
        <v>246586.427</v>
      </c>
      <c r="AQ2356" s="28">
        <f t="shared" si="8647"/>
        <v>186667.3</v>
      </c>
      <c r="AR2356" s="28">
        <f t="shared" si="8648"/>
        <v>185767.40000000002</v>
      </c>
      <c r="AS2356" s="28">
        <f>AS2357+AS2367+AS2374</f>
        <v>0</v>
      </c>
      <c r="AT2356" s="28">
        <f>AT2357+AT2367+AT2374</f>
        <v>0</v>
      </c>
      <c r="AU2356" s="28">
        <f>AU2357+AU2367+AU2374</f>
        <v>0</v>
      </c>
      <c r="AV2356" s="28">
        <f t="shared" si="8649"/>
        <v>246586.427</v>
      </c>
      <c r="AW2356" s="28">
        <f t="shared" si="8650"/>
        <v>186667.3</v>
      </c>
      <c r="AX2356" s="28">
        <f t="shared" si="8651"/>
        <v>185767.40000000002</v>
      </c>
      <c r="AY2356" s="28">
        <f>AY2357+AY2367+AY2374</f>
        <v>10219.909</v>
      </c>
      <c r="AZ2356" s="28">
        <f>AZ2357+AZ2367+AZ2374</f>
        <v>17815.599999999999</v>
      </c>
      <c r="BA2356" s="28">
        <f>BA2357+BA2367+BA2374</f>
        <v>17815.599999999999</v>
      </c>
      <c r="BB2356" s="28">
        <f t="shared" si="8652"/>
        <v>256806.33600000001</v>
      </c>
      <c r="BC2356" s="28">
        <f t="shared" si="8653"/>
        <v>204482.9</v>
      </c>
      <c r="BD2356" s="28">
        <f t="shared" si="8654"/>
        <v>203583.00000000003</v>
      </c>
      <c r="BE2356" s="28">
        <f>BE2357+BE2367+BE2374</f>
        <v>0</v>
      </c>
      <c r="BF2356" s="28">
        <f>BF2357+BF2367+BF2374</f>
        <v>0</v>
      </c>
      <c r="BG2356" s="28">
        <f>BG2357+BG2367+BG2374</f>
        <v>0</v>
      </c>
      <c r="BH2356" s="28">
        <f t="shared" si="8655"/>
        <v>256806.33600000001</v>
      </c>
      <c r="BI2356" s="28">
        <f t="shared" si="8656"/>
        <v>204482.9</v>
      </c>
      <c r="BJ2356" s="28">
        <f t="shared" si="8657"/>
        <v>203583.00000000003</v>
      </c>
      <c r="BK2356" s="28">
        <f>BK2357+BK2367+BK2374</f>
        <v>9619.6440000000002</v>
      </c>
      <c r="BL2356" s="28">
        <f>BL2357+BL2367+BL2374</f>
        <v>0</v>
      </c>
      <c r="BM2356" s="28">
        <f>BM2357+BM2367+BM2374</f>
        <v>0</v>
      </c>
      <c r="BN2356" s="28">
        <f t="shared" si="8658"/>
        <v>266425.98</v>
      </c>
      <c r="BO2356" s="28">
        <f t="shared" si="8659"/>
        <v>204482.9</v>
      </c>
      <c r="BP2356" s="28">
        <f t="shared" si="8660"/>
        <v>203583.00000000003</v>
      </c>
      <c r="BQ2356" s="28">
        <f>BQ2357+BQ2367+BQ2374</f>
        <v>0</v>
      </c>
      <c r="BR2356" s="28">
        <f>BR2357+BR2367+BR2374</f>
        <v>0</v>
      </c>
      <c r="BS2356" s="22">
        <f t="shared" si="8661"/>
        <v>266425.98</v>
      </c>
      <c r="BT2356" s="22">
        <f t="shared" si="8662"/>
        <v>204482.9</v>
      </c>
      <c r="BU2356" s="22">
        <f t="shared" si="8663"/>
        <v>203583.00000000003</v>
      </c>
      <c r="BV2356" s="28">
        <f>BV2357+BV2367+BV2374</f>
        <v>0</v>
      </c>
      <c r="BW2356" s="28">
        <f>BW2357+BW2367+BW2374</f>
        <v>0</v>
      </c>
      <c r="BX2356" s="28">
        <f t="shared" si="8664"/>
        <v>266425.98</v>
      </c>
      <c r="BY2356" s="28">
        <f t="shared" si="8665"/>
        <v>204482.9</v>
      </c>
      <c r="BZ2356" s="28">
        <f t="shared" si="8666"/>
        <v>203583.00000000003</v>
      </c>
      <c r="CA2356" s="28">
        <f>CA2357+CA2367+CA2374</f>
        <v>838.90800000000002</v>
      </c>
      <c r="CB2356" s="28">
        <f>CB2357+CB2367+CB2374</f>
        <v>0</v>
      </c>
      <c r="CC2356" s="28">
        <f>CC2357+CC2367+CC2374</f>
        <v>0</v>
      </c>
      <c r="CD2356" s="28">
        <f t="shared" si="8772"/>
        <v>267264.88799999998</v>
      </c>
      <c r="CE2356" s="28">
        <f>CE2357+CE2367+CE2374</f>
        <v>0</v>
      </c>
      <c r="CF2356" s="29">
        <f t="shared" si="8719"/>
        <v>267264.88799999998</v>
      </c>
      <c r="CG2356" s="28">
        <f t="shared" si="8773"/>
        <v>204482.9</v>
      </c>
      <c r="CH2356" s="28">
        <f>CH2357+CH2367+CH2374</f>
        <v>0</v>
      </c>
      <c r="CI2356" s="28">
        <f t="shared" si="8721"/>
        <v>204482.9</v>
      </c>
      <c r="CJ2356" s="28">
        <f t="shared" si="8774"/>
        <v>203583.00000000003</v>
      </c>
      <c r="CK2356" s="28">
        <f>CK2357+CK2367+CK2374</f>
        <v>0</v>
      </c>
      <c r="CL2356" s="28">
        <f t="shared" si="8722"/>
        <v>203583.00000000003</v>
      </c>
      <c r="CM2356" s="28">
        <f>CM2357+CM2367+CM2374</f>
        <v>0</v>
      </c>
      <c r="CN2356" s="15"/>
      <c r="CO2356" s="30"/>
      <c r="CQ2356" s="31" t="s">
        <v>27</v>
      </c>
    </row>
    <row r="2357" spans="1:99" ht="46.8" x14ac:dyDescent="0.3">
      <c r="A2357" s="32" t="s">
        <v>1355</v>
      </c>
      <c r="B2357" s="16"/>
      <c r="C2357" s="32"/>
      <c r="D2357" s="32"/>
      <c r="E2357" s="33" t="s">
        <v>130</v>
      </c>
      <c r="F2357" s="22">
        <f t="shared" ref="F2357:K2357" si="8776">F2358+F2361+F2364</f>
        <v>87506.900000000009</v>
      </c>
      <c r="G2357" s="22">
        <f t="shared" si="8776"/>
        <v>90221.200000000012</v>
      </c>
      <c r="H2357" s="22">
        <f t="shared" si="8776"/>
        <v>84221.200000000012</v>
      </c>
      <c r="I2357" s="22">
        <f t="shared" si="8776"/>
        <v>0</v>
      </c>
      <c r="J2357" s="22">
        <f t="shared" si="8776"/>
        <v>0</v>
      </c>
      <c r="K2357" s="22">
        <f t="shared" si="8776"/>
        <v>0</v>
      </c>
      <c r="L2357" s="22">
        <f t="shared" si="8631"/>
        <v>87506.900000000009</v>
      </c>
      <c r="M2357" s="22">
        <f t="shared" si="8632"/>
        <v>90221.200000000012</v>
      </c>
      <c r="N2357" s="22">
        <f t="shared" si="8633"/>
        <v>84221.200000000012</v>
      </c>
      <c r="O2357" s="22">
        <f>O2358+O2361+O2364</f>
        <v>808.3</v>
      </c>
      <c r="P2357" s="22">
        <f>P2358+P2361+P2364</f>
        <v>0</v>
      </c>
      <c r="Q2357" s="22">
        <f>Q2358+Q2361+Q2364</f>
        <v>0</v>
      </c>
      <c r="R2357" s="22">
        <f t="shared" si="8634"/>
        <v>88315.200000000012</v>
      </c>
      <c r="S2357" s="22">
        <f t="shared" si="8635"/>
        <v>90221.200000000012</v>
      </c>
      <c r="T2357" s="22">
        <f t="shared" si="8636"/>
        <v>84221.200000000012</v>
      </c>
      <c r="U2357" s="22">
        <f>U2358+U2361+U2364</f>
        <v>0</v>
      </c>
      <c r="V2357" s="22">
        <f>V2358+V2361+V2364</f>
        <v>0</v>
      </c>
      <c r="W2357" s="22">
        <f>W2358+W2361+W2364</f>
        <v>0</v>
      </c>
      <c r="X2357" s="22">
        <f t="shared" si="8637"/>
        <v>88315.200000000012</v>
      </c>
      <c r="Y2357" s="22">
        <f t="shared" si="8638"/>
        <v>90221.200000000012</v>
      </c>
      <c r="Z2357" s="22">
        <f t="shared" si="8639"/>
        <v>84221.200000000012</v>
      </c>
      <c r="AA2357" s="22">
        <f>AA2358+AA2361+AA2364</f>
        <v>0</v>
      </c>
      <c r="AB2357" s="22">
        <f>AB2358+AB2361+AB2364</f>
        <v>0</v>
      </c>
      <c r="AC2357" s="22">
        <f>AC2358+AC2361+AC2364</f>
        <v>0</v>
      </c>
      <c r="AD2357" s="22">
        <f t="shared" si="8640"/>
        <v>88315.200000000012</v>
      </c>
      <c r="AE2357" s="22">
        <f t="shared" si="8641"/>
        <v>90221.200000000012</v>
      </c>
      <c r="AF2357" s="22">
        <f t="shared" si="8642"/>
        <v>84221.200000000012</v>
      </c>
      <c r="AG2357" s="22">
        <f>AG2358+AG2361+AG2364</f>
        <v>0</v>
      </c>
      <c r="AH2357" s="22">
        <f>AH2358+AH2361+AH2364</f>
        <v>0</v>
      </c>
      <c r="AI2357" s="22">
        <f>AI2358+AI2361+AI2364</f>
        <v>0</v>
      </c>
      <c r="AJ2357" s="22">
        <f t="shared" si="8643"/>
        <v>88315.200000000012</v>
      </c>
      <c r="AK2357" s="22">
        <f t="shared" si="8644"/>
        <v>90221.200000000012</v>
      </c>
      <c r="AL2357" s="22">
        <f t="shared" si="8645"/>
        <v>84221.200000000012</v>
      </c>
      <c r="AM2357" s="22">
        <f>AM2358+AM2361+AM2364</f>
        <v>0</v>
      </c>
      <c r="AN2357" s="22">
        <f>AN2358+AN2361+AN2364</f>
        <v>0</v>
      </c>
      <c r="AO2357" s="22">
        <f>AO2358+AO2361+AO2364</f>
        <v>0</v>
      </c>
      <c r="AP2357" s="22">
        <f t="shared" si="8646"/>
        <v>88315.200000000012</v>
      </c>
      <c r="AQ2357" s="22">
        <f t="shared" si="8647"/>
        <v>90221.200000000012</v>
      </c>
      <c r="AR2357" s="22">
        <f t="shared" si="8648"/>
        <v>84221.200000000012</v>
      </c>
      <c r="AS2357" s="22">
        <f>AS2358+AS2361+AS2364</f>
        <v>0</v>
      </c>
      <c r="AT2357" s="22">
        <f>AT2358+AT2361+AT2364</f>
        <v>0</v>
      </c>
      <c r="AU2357" s="22">
        <f>AU2358+AU2361+AU2364</f>
        <v>0</v>
      </c>
      <c r="AV2357" s="22">
        <f t="shared" si="8649"/>
        <v>88315.200000000012</v>
      </c>
      <c r="AW2357" s="22">
        <f t="shared" si="8650"/>
        <v>90221.200000000012</v>
      </c>
      <c r="AX2357" s="22">
        <f t="shared" si="8651"/>
        <v>84221.200000000012</v>
      </c>
      <c r="AY2357" s="22">
        <f>AY2358+AY2361+AY2364</f>
        <v>8702.6</v>
      </c>
      <c r="AZ2357" s="22">
        <f>AZ2358+AZ2361+AZ2364</f>
        <v>17815.599999999999</v>
      </c>
      <c r="BA2357" s="22">
        <f>BA2358+BA2361+BA2364</f>
        <v>17815.599999999999</v>
      </c>
      <c r="BB2357" s="22">
        <f t="shared" si="8652"/>
        <v>97017.800000000017</v>
      </c>
      <c r="BC2357" s="22">
        <f t="shared" si="8653"/>
        <v>108036.80000000002</v>
      </c>
      <c r="BD2357" s="22">
        <f t="shared" si="8654"/>
        <v>102036.80000000002</v>
      </c>
      <c r="BE2357" s="22">
        <f>BE2358+BE2361+BE2364</f>
        <v>0</v>
      </c>
      <c r="BF2357" s="22">
        <f>BF2358+BF2361+BF2364</f>
        <v>0</v>
      </c>
      <c r="BG2357" s="22">
        <f>BG2358+BG2361+BG2364</f>
        <v>0</v>
      </c>
      <c r="BH2357" s="22">
        <f t="shared" si="8655"/>
        <v>97017.800000000017</v>
      </c>
      <c r="BI2357" s="22">
        <f t="shared" si="8656"/>
        <v>108036.80000000002</v>
      </c>
      <c r="BJ2357" s="22">
        <f t="shared" si="8657"/>
        <v>102036.80000000002</v>
      </c>
      <c r="BK2357" s="22">
        <f>BK2358+BK2361+BK2364</f>
        <v>906.89</v>
      </c>
      <c r="BL2357" s="22">
        <f>BL2358+BL2361+BL2364</f>
        <v>0</v>
      </c>
      <c r="BM2357" s="22">
        <f>BM2358+BM2361+BM2364</f>
        <v>0</v>
      </c>
      <c r="BN2357" s="22">
        <f t="shared" si="8658"/>
        <v>97924.690000000017</v>
      </c>
      <c r="BO2357" s="22">
        <f t="shared" si="8659"/>
        <v>108036.80000000002</v>
      </c>
      <c r="BP2357" s="22">
        <f t="shared" si="8660"/>
        <v>102036.80000000002</v>
      </c>
      <c r="BQ2357" s="22">
        <f>BQ2358+BQ2361+BQ2364</f>
        <v>0</v>
      </c>
      <c r="BR2357" s="22">
        <f>BR2358+BR2361+BR2364</f>
        <v>0</v>
      </c>
      <c r="BS2357" s="22">
        <f t="shared" si="8661"/>
        <v>97924.690000000017</v>
      </c>
      <c r="BT2357" s="22">
        <f t="shared" si="8662"/>
        <v>108036.80000000002</v>
      </c>
      <c r="BU2357" s="22">
        <f t="shared" si="8663"/>
        <v>102036.80000000002</v>
      </c>
      <c r="BV2357" s="22">
        <f>BV2358+BV2361+BV2364</f>
        <v>0</v>
      </c>
      <c r="BW2357" s="22">
        <f>BW2358+BW2361+BW2364</f>
        <v>0</v>
      </c>
      <c r="BX2357" s="22">
        <f t="shared" si="8664"/>
        <v>97924.690000000017</v>
      </c>
      <c r="BY2357" s="22">
        <f t="shared" si="8665"/>
        <v>108036.80000000002</v>
      </c>
      <c r="BZ2357" s="22">
        <f t="shared" si="8666"/>
        <v>102036.80000000002</v>
      </c>
      <c r="CA2357" s="22">
        <f>CA2358+CA2361+CA2364</f>
        <v>838.90800000000002</v>
      </c>
      <c r="CB2357" s="22">
        <f>CB2358+CB2361+CB2364</f>
        <v>0</v>
      </c>
      <c r="CC2357" s="22">
        <f>CC2358+CC2361+CC2364</f>
        <v>0</v>
      </c>
      <c r="CD2357" s="22">
        <f t="shared" si="8772"/>
        <v>98763.598000000013</v>
      </c>
      <c r="CE2357" s="22">
        <f>CE2358+CE2361+CE2364</f>
        <v>0</v>
      </c>
      <c r="CF2357" s="34">
        <f t="shared" si="8719"/>
        <v>98763.598000000013</v>
      </c>
      <c r="CG2357" s="22">
        <f t="shared" si="8773"/>
        <v>108036.80000000002</v>
      </c>
      <c r="CH2357" s="22">
        <f>CH2358+CH2361+CH2364</f>
        <v>0</v>
      </c>
      <c r="CI2357" s="22">
        <f t="shared" si="8721"/>
        <v>108036.80000000002</v>
      </c>
      <c r="CJ2357" s="22">
        <f t="shared" si="8774"/>
        <v>102036.80000000002</v>
      </c>
      <c r="CK2357" s="22">
        <f>CK2358+CK2361+CK2364</f>
        <v>0</v>
      </c>
      <c r="CL2357" s="22">
        <f t="shared" si="8722"/>
        <v>102036.80000000002</v>
      </c>
      <c r="CM2357" s="22">
        <f>CM2358+CM2361+CM2364</f>
        <v>0</v>
      </c>
      <c r="CN2357" s="15"/>
      <c r="CO2357" s="35"/>
      <c r="CR2357" s="5" t="s">
        <v>1346</v>
      </c>
      <c r="CU2357" s="5" t="s">
        <v>31</v>
      </c>
    </row>
    <row r="2358" spans="1:99" ht="93.6" x14ac:dyDescent="0.3">
      <c r="A2358" s="32" t="s">
        <v>1355</v>
      </c>
      <c r="B2358" s="16">
        <v>100</v>
      </c>
      <c r="C2358" s="32"/>
      <c r="D2358" s="32"/>
      <c r="E2358" s="33" t="s">
        <v>131</v>
      </c>
      <c r="F2358" s="22">
        <f t="shared" ref="F2358:F2365" si="8777">F2359</f>
        <v>74865.8</v>
      </c>
      <c r="G2358" s="22">
        <f t="shared" ref="G2358:G2365" si="8778">G2359</f>
        <v>77580.100000000006</v>
      </c>
      <c r="H2358" s="22">
        <f t="shared" ref="H2358:H2365" si="8779">H2359</f>
        <v>77580.100000000006</v>
      </c>
      <c r="I2358" s="22">
        <f t="shared" ref="I2358:I2365" si="8780">I2359</f>
        <v>0</v>
      </c>
      <c r="J2358" s="22">
        <f t="shared" ref="J2358:J2365" si="8781">J2359</f>
        <v>0</v>
      </c>
      <c r="K2358" s="22">
        <f t="shared" ref="K2358:K2365" si="8782">K2359</f>
        <v>0</v>
      </c>
      <c r="L2358" s="22">
        <f t="shared" si="8631"/>
        <v>74865.8</v>
      </c>
      <c r="M2358" s="22">
        <f t="shared" si="8632"/>
        <v>77580.100000000006</v>
      </c>
      <c r="N2358" s="22">
        <f t="shared" si="8633"/>
        <v>77580.100000000006</v>
      </c>
      <c r="O2358" s="22">
        <f t="shared" ref="O2358:O2365" si="8783">O2359</f>
        <v>808.3</v>
      </c>
      <c r="P2358" s="22">
        <f t="shared" ref="P2358:P2365" si="8784">P2359</f>
        <v>0</v>
      </c>
      <c r="Q2358" s="22">
        <f t="shared" ref="Q2358:Q2365" si="8785">Q2359</f>
        <v>0</v>
      </c>
      <c r="R2358" s="22">
        <f t="shared" si="8634"/>
        <v>75674.100000000006</v>
      </c>
      <c r="S2358" s="22">
        <f t="shared" si="8635"/>
        <v>77580.100000000006</v>
      </c>
      <c r="T2358" s="22">
        <f t="shared" si="8636"/>
        <v>77580.100000000006</v>
      </c>
      <c r="U2358" s="22">
        <f t="shared" ref="U2358:U2365" si="8786">U2359</f>
        <v>0</v>
      </c>
      <c r="V2358" s="22">
        <f t="shared" ref="V2358:V2365" si="8787">V2359</f>
        <v>0</v>
      </c>
      <c r="W2358" s="22">
        <f t="shared" ref="W2358:W2365" si="8788">W2359</f>
        <v>0</v>
      </c>
      <c r="X2358" s="22">
        <f t="shared" si="8637"/>
        <v>75674.100000000006</v>
      </c>
      <c r="Y2358" s="22">
        <f t="shared" si="8638"/>
        <v>77580.100000000006</v>
      </c>
      <c r="Z2358" s="22">
        <f t="shared" si="8639"/>
        <v>77580.100000000006</v>
      </c>
      <c r="AA2358" s="22">
        <f t="shared" ref="AA2358:AA2365" si="8789">AA2359</f>
        <v>0</v>
      </c>
      <c r="AB2358" s="22">
        <f t="shared" ref="AB2358:AB2365" si="8790">AB2359</f>
        <v>0</v>
      </c>
      <c r="AC2358" s="22">
        <f t="shared" ref="AC2358:AC2365" si="8791">AC2359</f>
        <v>0</v>
      </c>
      <c r="AD2358" s="22">
        <f t="shared" si="8640"/>
        <v>75674.100000000006</v>
      </c>
      <c r="AE2358" s="22">
        <f t="shared" si="8641"/>
        <v>77580.100000000006</v>
      </c>
      <c r="AF2358" s="22">
        <f t="shared" si="8642"/>
        <v>77580.100000000006</v>
      </c>
      <c r="AG2358" s="22">
        <f t="shared" ref="AG2358:AG2365" si="8792">AG2359</f>
        <v>0</v>
      </c>
      <c r="AH2358" s="22">
        <f t="shared" ref="AH2358:AH2365" si="8793">AH2359</f>
        <v>0</v>
      </c>
      <c r="AI2358" s="22">
        <f t="shared" ref="AI2358:AI2365" si="8794">AI2359</f>
        <v>0</v>
      </c>
      <c r="AJ2358" s="22">
        <f t="shared" si="8643"/>
        <v>75674.100000000006</v>
      </c>
      <c r="AK2358" s="22">
        <f t="shared" si="8644"/>
        <v>77580.100000000006</v>
      </c>
      <c r="AL2358" s="22">
        <f t="shared" si="8645"/>
        <v>77580.100000000006</v>
      </c>
      <c r="AM2358" s="22">
        <f t="shared" ref="AM2358:AM2365" si="8795">AM2359</f>
        <v>0</v>
      </c>
      <c r="AN2358" s="22">
        <f t="shared" ref="AN2358:AN2365" si="8796">AN2359</f>
        <v>0</v>
      </c>
      <c r="AO2358" s="22">
        <f t="shared" ref="AO2358:AO2365" si="8797">AO2359</f>
        <v>0</v>
      </c>
      <c r="AP2358" s="22">
        <f t="shared" si="8646"/>
        <v>75674.100000000006</v>
      </c>
      <c r="AQ2358" s="22">
        <f t="shared" si="8647"/>
        <v>77580.100000000006</v>
      </c>
      <c r="AR2358" s="22">
        <f t="shared" si="8648"/>
        <v>77580.100000000006</v>
      </c>
      <c r="AS2358" s="22">
        <f t="shared" ref="AS2358:AS2365" si="8798">AS2359</f>
        <v>0</v>
      </c>
      <c r="AT2358" s="22">
        <f t="shared" ref="AT2358:AT2365" si="8799">AT2359</f>
        <v>0</v>
      </c>
      <c r="AU2358" s="22">
        <f t="shared" ref="AU2358:AU2365" si="8800">AU2359</f>
        <v>0</v>
      </c>
      <c r="AV2358" s="22">
        <f t="shared" si="8649"/>
        <v>75674.100000000006</v>
      </c>
      <c r="AW2358" s="22">
        <f t="shared" si="8650"/>
        <v>77580.100000000006</v>
      </c>
      <c r="AX2358" s="22">
        <f t="shared" si="8651"/>
        <v>77580.100000000006</v>
      </c>
      <c r="AY2358" s="22">
        <f t="shared" ref="AY2358:AY2365" si="8801">AY2359</f>
        <v>8702.6</v>
      </c>
      <c r="AZ2358" s="22">
        <f t="shared" ref="AZ2358:AZ2365" si="8802">AZ2359</f>
        <v>17815.599999999999</v>
      </c>
      <c r="BA2358" s="22">
        <f t="shared" ref="BA2358:BA2365" si="8803">BA2359</f>
        <v>17815.599999999999</v>
      </c>
      <c r="BB2358" s="22">
        <f t="shared" si="8652"/>
        <v>84376.700000000012</v>
      </c>
      <c r="BC2358" s="22">
        <f t="shared" si="8653"/>
        <v>95395.700000000012</v>
      </c>
      <c r="BD2358" s="22">
        <f t="shared" si="8654"/>
        <v>95395.700000000012</v>
      </c>
      <c r="BE2358" s="22">
        <f t="shared" ref="BE2358:BE2365" si="8804">BE2359</f>
        <v>0</v>
      </c>
      <c r="BF2358" s="22">
        <f t="shared" ref="BF2358:BF2365" si="8805">BF2359</f>
        <v>0</v>
      </c>
      <c r="BG2358" s="22">
        <f t="shared" ref="BG2358:BG2365" si="8806">BG2359</f>
        <v>0</v>
      </c>
      <c r="BH2358" s="22">
        <f t="shared" si="8655"/>
        <v>84376.700000000012</v>
      </c>
      <c r="BI2358" s="22">
        <f t="shared" si="8656"/>
        <v>95395.700000000012</v>
      </c>
      <c r="BJ2358" s="22">
        <f t="shared" si="8657"/>
        <v>95395.700000000012</v>
      </c>
      <c r="BK2358" s="22">
        <f t="shared" ref="BK2358:BK2365" si="8807">BK2359</f>
        <v>0</v>
      </c>
      <c r="BL2358" s="22">
        <f t="shared" ref="BL2358:BL2365" si="8808">BL2359</f>
        <v>0</v>
      </c>
      <c r="BM2358" s="22">
        <f t="shared" ref="BM2358:BM2365" si="8809">BM2359</f>
        <v>0</v>
      </c>
      <c r="BN2358" s="22">
        <f t="shared" si="8658"/>
        <v>84376.700000000012</v>
      </c>
      <c r="BO2358" s="22">
        <f t="shared" si="8659"/>
        <v>95395.700000000012</v>
      </c>
      <c r="BP2358" s="22">
        <f t="shared" si="8660"/>
        <v>95395.700000000012</v>
      </c>
      <c r="BQ2358" s="22">
        <f t="shared" ref="BQ2358:BQ2365" si="8810">BQ2359</f>
        <v>0</v>
      </c>
      <c r="BR2358" s="22">
        <f t="shared" ref="BR2358:BR2365" si="8811">BR2359</f>
        <v>0</v>
      </c>
      <c r="BS2358" s="22">
        <f t="shared" si="8661"/>
        <v>84376.700000000012</v>
      </c>
      <c r="BT2358" s="22">
        <f t="shared" si="8662"/>
        <v>95395.700000000012</v>
      </c>
      <c r="BU2358" s="22">
        <f t="shared" si="8663"/>
        <v>95395.700000000012</v>
      </c>
      <c r="BV2358" s="22">
        <f t="shared" ref="BV2358:BV2365" si="8812">BV2359</f>
        <v>0</v>
      </c>
      <c r="BW2358" s="22">
        <f t="shared" ref="BW2358:BW2365" si="8813">BW2359</f>
        <v>0</v>
      </c>
      <c r="BX2358" s="22">
        <f t="shared" si="8664"/>
        <v>84376.700000000012</v>
      </c>
      <c r="BY2358" s="22">
        <f t="shared" si="8665"/>
        <v>95395.700000000012</v>
      </c>
      <c r="BZ2358" s="22">
        <f t="shared" si="8666"/>
        <v>95395.700000000012</v>
      </c>
      <c r="CA2358" s="22">
        <f t="shared" ref="CA2358:CA2365" si="8814">CA2359</f>
        <v>0</v>
      </c>
      <c r="CB2358" s="22">
        <f t="shared" ref="CB2358:CB2365" si="8815">CB2359</f>
        <v>0</v>
      </c>
      <c r="CC2358" s="22">
        <f t="shared" ref="CC2358:CC2365" si="8816">CC2359</f>
        <v>0</v>
      </c>
      <c r="CD2358" s="22">
        <f t="shared" si="8772"/>
        <v>84376.700000000012</v>
      </c>
      <c r="CE2358" s="22">
        <f t="shared" ref="CE2358:CE2365" si="8817">CE2359</f>
        <v>0</v>
      </c>
      <c r="CF2358" s="34">
        <f t="shared" si="8719"/>
        <v>84376.700000000012</v>
      </c>
      <c r="CG2358" s="22">
        <f t="shared" si="8773"/>
        <v>95395.700000000012</v>
      </c>
      <c r="CH2358" s="22">
        <f t="shared" ref="CH2358:CM2365" si="8818">CH2359</f>
        <v>0</v>
      </c>
      <c r="CI2358" s="22">
        <f t="shared" si="8721"/>
        <v>95395.700000000012</v>
      </c>
      <c r="CJ2358" s="22">
        <f t="shared" si="8774"/>
        <v>95395.700000000012</v>
      </c>
      <c r="CK2358" s="22">
        <f t="shared" si="8818"/>
        <v>0</v>
      </c>
      <c r="CL2358" s="22">
        <f t="shared" si="8722"/>
        <v>95395.700000000012</v>
      </c>
      <c r="CM2358" s="22">
        <f t="shared" si="8818"/>
        <v>0</v>
      </c>
      <c r="CN2358" s="15"/>
      <c r="CO2358" s="35"/>
      <c r="CS2358" s="5" t="s">
        <v>29</v>
      </c>
    </row>
    <row r="2359" spans="1:99" ht="31.2" x14ac:dyDescent="0.3">
      <c r="A2359" s="32" t="s">
        <v>1355</v>
      </c>
      <c r="B2359" s="16">
        <v>110</v>
      </c>
      <c r="C2359" s="32"/>
      <c r="D2359" s="32"/>
      <c r="E2359" s="33" t="s">
        <v>132</v>
      </c>
      <c r="F2359" s="22">
        <f t="shared" si="8777"/>
        <v>74865.8</v>
      </c>
      <c r="G2359" s="22">
        <f t="shared" si="8778"/>
        <v>77580.100000000006</v>
      </c>
      <c r="H2359" s="22">
        <f t="shared" si="8779"/>
        <v>77580.100000000006</v>
      </c>
      <c r="I2359" s="22">
        <f t="shared" si="8780"/>
        <v>0</v>
      </c>
      <c r="J2359" s="22">
        <f t="shared" si="8781"/>
        <v>0</v>
      </c>
      <c r="K2359" s="22">
        <f t="shared" si="8782"/>
        <v>0</v>
      </c>
      <c r="L2359" s="22">
        <f t="shared" si="8631"/>
        <v>74865.8</v>
      </c>
      <c r="M2359" s="22">
        <f t="shared" si="8632"/>
        <v>77580.100000000006</v>
      </c>
      <c r="N2359" s="22">
        <f t="shared" si="8633"/>
        <v>77580.100000000006</v>
      </c>
      <c r="O2359" s="22">
        <f t="shared" si="8783"/>
        <v>808.3</v>
      </c>
      <c r="P2359" s="22">
        <f t="shared" si="8784"/>
        <v>0</v>
      </c>
      <c r="Q2359" s="22">
        <f t="shared" si="8785"/>
        <v>0</v>
      </c>
      <c r="R2359" s="22">
        <f t="shared" si="8634"/>
        <v>75674.100000000006</v>
      </c>
      <c r="S2359" s="22">
        <f t="shared" si="8635"/>
        <v>77580.100000000006</v>
      </c>
      <c r="T2359" s="22">
        <f t="shared" si="8636"/>
        <v>77580.100000000006</v>
      </c>
      <c r="U2359" s="22">
        <f t="shared" si="8786"/>
        <v>0</v>
      </c>
      <c r="V2359" s="22">
        <f t="shared" si="8787"/>
        <v>0</v>
      </c>
      <c r="W2359" s="22">
        <f t="shared" si="8788"/>
        <v>0</v>
      </c>
      <c r="X2359" s="22">
        <f t="shared" si="8637"/>
        <v>75674.100000000006</v>
      </c>
      <c r="Y2359" s="22">
        <f t="shared" si="8638"/>
        <v>77580.100000000006</v>
      </c>
      <c r="Z2359" s="22">
        <f t="shared" si="8639"/>
        <v>77580.100000000006</v>
      </c>
      <c r="AA2359" s="22">
        <f t="shared" si="8789"/>
        <v>0</v>
      </c>
      <c r="AB2359" s="22">
        <f t="shared" si="8790"/>
        <v>0</v>
      </c>
      <c r="AC2359" s="22">
        <f t="shared" si="8791"/>
        <v>0</v>
      </c>
      <c r="AD2359" s="22">
        <f t="shared" si="8640"/>
        <v>75674.100000000006</v>
      </c>
      <c r="AE2359" s="22">
        <f t="shared" si="8641"/>
        <v>77580.100000000006</v>
      </c>
      <c r="AF2359" s="22">
        <f t="shared" si="8642"/>
        <v>77580.100000000006</v>
      </c>
      <c r="AG2359" s="22">
        <f t="shared" si="8792"/>
        <v>0</v>
      </c>
      <c r="AH2359" s="22">
        <f t="shared" si="8793"/>
        <v>0</v>
      </c>
      <c r="AI2359" s="22">
        <f t="shared" si="8794"/>
        <v>0</v>
      </c>
      <c r="AJ2359" s="22">
        <f t="shared" si="8643"/>
        <v>75674.100000000006</v>
      </c>
      <c r="AK2359" s="22">
        <f t="shared" si="8644"/>
        <v>77580.100000000006</v>
      </c>
      <c r="AL2359" s="22">
        <f t="shared" si="8645"/>
        <v>77580.100000000006</v>
      </c>
      <c r="AM2359" s="22">
        <f t="shared" si="8795"/>
        <v>0</v>
      </c>
      <c r="AN2359" s="22">
        <f t="shared" si="8796"/>
        <v>0</v>
      </c>
      <c r="AO2359" s="22">
        <f t="shared" si="8797"/>
        <v>0</v>
      </c>
      <c r="AP2359" s="22">
        <f t="shared" si="8646"/>
        <v>75674.100000000006</v>
      </c>
      <c r="AQ2359" s="22">
        <f t="shared" si="8647"/>
        <v>77580.100000000006</v>
      </c>
      <c r="AR2359" s="22">
        <f t="shared" si="8648"/>
        <v>77580.100000000006</v>
      </c>
      <c r="AS2359" s="22">
        <f t="shared" si="8798"/>
        <v>0</v>
      </c>
      <c r="AT2359" s="22">
        <f t="shared" si="8799"/>
        <v>0</v>
      </c>
      <c r="AU2359" s="22">
        <f t="shared" si="8800"/>
        <v>0</v>
      </c>
      <c r="AV2359" s="22">
        <f t="shared" si="8649"/>
        <v>75674.100000000006</v>
      </c>
      <c r="AW2359" s="22">
        <f t="shared" si="8650"/>
        <v>77580.100000000006</v>
      </c>
      <c r="AX2359" s="22">
        <f t="shared" si="8651"/>
        <v>77580.100000000006</v>
      </c>
      <c r="AY2359" s="22">
        <f t="shared" si="8801"/>
        <v>8702.6</v>
      </c>
      <c r="AZ2359" s="22">
        <f t="shared" si="8802"/>
        <v>17815.599999999999</v>
      </c>
      <c r="BA2359" s="22">
        <f t="shared" si="8803"/>
        <v>17815.599999999999</v>
      </c>
      <c r="BB2359" s="22">
        <f t="shared" si="8652"/>
        <v>84376.700000000012</v>
      </c>
      <c r="BC2359" s="22">
        <f t="shared" si="8653"/>
        <v>95395.700000000012</v>
      </c>
      <c r="BD2359" s="22">
        <f t="shared" si="8654"/>
        <v>95395.700000000012</v>
      </c>
      <c r="BE2359" s="22">
        <f t="shared" si="8804"/>
        <v>0</v>
      </c>
      <c r="BF2359" s="22">
        <f t="shared" si="8805"/>
        <v>0</v>
      </c>
      <c r="BG2359" s="22">
        <f t="shared" si="8806"/>
        <v>0</v>
      </c>
      <c r="BH2359" s="22">
        <f t="shared" si="8655"/>
        <v>84376.700000000012</v>
      </c>
      <c r="BI2359" s="22">
        <f t="shared" si="8656"/>
        <v>95395.700000000012</v>
      </c>
      <c r="BJ2359" s="22">
        <f t="shared" si="8657"/>
        <v>95395.700000000012</v>
      </c>
      <c r="BK2359" s="22">
        <f t="shared" si="8807"/>
        <v>0</v>
      </c>
      <c r="BL2359" s="22">
        <f t="shared" si="8808"/>
        <v>0</v>
      </c>
      <c r="BM2359" s="22">
        <f t="shared" si="8809"/>
        <v>0</v>
      </c>
      <c r="BN2359" s="22">
        <f t="shared" si="8658"/>
        <v>84376.700000000012</v>
      </c>
      <c r="BO2359" s="22">
        <f t="shared" si="8659"/>
        <v>95395.700000000012</v>
      </c>
      <c r="BP2359" s="22">
        <f t="shared" si="8660"/>
        <v>95395.700000000012</v>
      </c>
      <c r="BQ2359" s="22">
        <f t="shared" si="8810"/>
        <v>0</v>
      </c>
      <c r="BR2359" s="22">
        <f t="shared" si="8811"/>
        <v>0</v>
      </c>
      <c r="BS2359" s="22">
        <f t="shared" si="8661"/>
        <v>84376.700000000012</v>
      </c>
      <c r="BT2359" s="22">
        <f t="shared" si="8662"/>
        <v>95395.700000000012</v>
      </c>
      <c r="BU2359" s="22">
        <f t="shared" si="8663"/>
        <v>95395.700000000012</v>
      </c>
      <c r="BV2359" s="22">
        <f t="shared" si="8812"/>
        <v>0</v>
      </c>
      <c r="BW2359" s="22">
        <f t="shared" si="8813"/>
        <v>0</v>
      </c>
      <c r="BX2359" s="22">
        <f t="shared" si="8664"/>
        <v>84376.700000000012</v>
      </c>
      <c r="BY2359" s="22">
        <f t="shared" si="8665"/>
        <v>95395.700000000012</v>
      </c>
      <c r="BZ2359" s="22">
        <f t="shared" si="8666"/>
        <v>95395.700000000012</v>
      </c>
      <c r="CA2359" s="22">
        <f t="shared" si="8814"/>
        <v>0</v>
      </c>
      <c r="CB2359" s="22">
        <f t="shared" si="8815"/>
        <v>0</v>
      </c>
      <c r="CC2359" s="22">
        <f t="shared" si="8816"/>
        <v>0</v>
      </c>
      <c r="CD2359" s="22">
        <f t="shared" si="8772"/>
        <v>84376.700000000012</v>
      </c>
      <c r="CE2359" s="22">
        <f t="shared" si="8817"/>
        <v>0</v>
      </c>
      <c r="CF2359" s="34">
        <f t="shared" si="8719"/>
        <v>84376.700000000012</v>
      </c>
      <c r="CG2359" s="22">
        <f t="shared" si="8773"/>
        <v>95395.700000000012</v>
      </c>
      <c r="CH2359" s="22">
        <f t="shared" si="8818"/>
        <v>0</v>
      </c>
      <c r="CI2359" s="22">
        <f t="shared" si="8721"/>
        <v>95395.700000000012</v>
      </c>
      <c r="CJ2359" s="22">
        <f t="shared" si="8774"/>
        <v>95395.700000000012</v>
      </c>
      <c r="CK2359" s="22">
        <f t="shared" si="8818"/>
        <v>0</v>
      </c>
      <c r="CL2359" s="22">
        <f t="shared" si="8722"/>
        <v>95395.700000000012</v>
      </c>
      <c r="CM2359" s="22">
        <f t="shared" si="8818"/>
        <v>0</v>
      </c>
      <c r="CN2359" s="15"/>
      <c r="CO2359" s="35"/>
      <c r="CT2359" s="5" t="s">
        <v>30</v>
      </c>
    </row>
    <row r="2360" spans="1:99" x14ac:dyDescent="0.3">
      <c r="A2360" s="32" t="s">
        <v>1355</v>
      </c>
      <c r="B2360" s="16">
        <v>110</v>
      </c>
      <c r="C2360" s="32" t="s">
        <v>42</v>
      </c>
      <c r="D2360" s="32" t="s">
        <v>43</v>
      </c>
      <c r="E2360" s="33" t="s">
        <v>44</v>
      </c>
      <c r="F2360" s="22">
        <v>74865.8</v>
      </c>
      <c r="G2360" s="22">
        <v>77580.100000000006</v>
      </c>
      <c r="H2360" s="22">
        <v>77580.100000000006</v>
      </c>
      <c r="I2360" s="22"/>
      <c r="J2360" s="22"/>
      <c r="K2360" s="22"/>
      <c r="L2360" s="22">
        <f t="shared" si="8631"/>
        <v>74865.8</v>
      </c>
      <c r="M2360" s="22">
        <f t="shared" si="8632"/>
        <v>77580.100000000006</v>
      </c>
      <c r="N2360" s="22">
        <f t="shared" si="8633"/>
        <v>77580.100000000006</v>
      </c>
      <c r="O2360" s="22">
        <v>808.3</v>
      </c>
      <c r="P2360" s="22"/>
      <c r="Q2360" s="22"/>
      <c r="R2360" s="22">
        <f t="shared" si="8634"/>
        <v>75674.100000000006</v>
      </c>
      <c r="S2360" s="22">
        <f t="shared" si="8635"/>
        <v>77580.100000000006</v>
      </c>
      <c r="T2360" s="22">
        <f t="shared" si="8636"/>
        <v>77580.100000000006</v>
      </c>
      <c r="U2360" s="22"/>
      <c r="V2360" s="22"/>
      <c r="W2360" s="22"/>
      <c r="X2360" s="22">
        <f t="shared" si="8637"/>
        <v>75674.100000000006</v>
      </c>
      <c r="Y2360" s="22">
        <f t="shared" si="8638"/>
        <v>77580.100000000006</v>
      </c>
      <c r="Z2360" s="22">
        <f t="shared" si="8639"/>
        <v>77580.100000000006</v>
      </c>
      <c r="AA2360" s="22"/>
      <c r="AB2360" s="22"/>
      <c r="AC2360" s="22"/>
      <c r="AD2360" s="22">
        <f t="shared" si="8640"/>
        <v>75674.100000000006</v>
      </c>
      <c r="AE2360" s="22">
        <f t="shared" si="8641"/>
        <v>77580.100000000006</v>
      </c>
      <c r="AF2360" s="22">
        <f t="shared" si="8642"/>
        <v>77580.100000000006</v>
      </c>
      <c r="AG2360" s="22"/>
      <c r="AH2360" s="22"/>
      <c r="AI2360" s="22"/>
      <c r="AJ2360" s="22">
        <f t="shared" si="8643"/>
        <v>75674.100000000006</v>
      </c>
      <c r="AK2360" s="22">
        <f t="shared" si="8644"/>
        <v>77580.100000000006</v>
      </c>
      <c r="AL2360" s="22">
        <f t="shared" si="8645"/>
        <v>77580.100000000006</v>
      </c>
      <c r="AM2360" s="22"/>
      <c r="AN2360" s="22"/>
      <c r="AO2360" s="22"/>
      <c r="AP2360" s="22">
        <f t="shared" si="8646"/>
        <v>75674.100000000006</v>
      </c>
      <c r="AQ2360" s="22">
        <f t="shared" si="8647"/>
        <v>77580.100000000006</v>
      </c>
      <c r="AR2360" s="22">
        <f t="shared" si="8648"/>
        <v>77580.100000000006</v>
      </c>
      <c r="AS2360" s="22"/>
      <c r="AT2360" s="22"/>
      <c r="AU2360" s="22"/>
      <c r="AV2360" s="22">
        <f t="shared" si="8649"/>
        <v>75674.100000000006</v>
      </c>
      <c r="AW2360" s="22">
        <f t="shared" si="8650"/>
        <v>77580.100000000006</v>
      </c>
      <c r="AX2360" s="22">
        <f t="shared" si="8651"/>
        <v>77580.100000000006</v>
      </c>
      <c r="AY2360" s="22">
        <v>8702.6</v>
      </c>
      <c r="AZ2360" s="22">
        <v>17815.599999999999</v>
      </c>
      <c r="BA2360" s="22">
        <v>17815.599999999999</v>
      </c>
      <c r="BB2360" s="22">
        <f t="shared" si="8652"/>
        <v>84376.700000000012</v>
      </c>
      <c r="BC2360" s="22">
        <f t="shared" si="8653"/>
        <v>95395.700000000012</v>
      </c>
      <c r="BD2360" s="22">
        <f t="shared" si="8654"/>
        <v>95395.700000000012</v>
      </c>
      <c r="BE2360" s="22"/>
      <c r="BF2360" s="22"/>
      <c r="BG2360" s="22"/>
      <c r="BH2360" s="22">
        <f t="shared" si="8655"/>
        <v>84376.700000000012</v>
      </c>
      <c r="BI2360" s="22">
        <f t="shared" si="8656"/>
        <v>95395.700000000012</v>
      </c>
      <c r="BJ2360" s="22">
        <f t="shared" si="8657"/>
        <v>95395.700000000012</v>
      </c>
      <c r="BK2360" s="22"/>
      <c r="BL2360" s="22"/>
      <c r="BM2360" s="22"/>
      <c r="BN2360" s="22">
        <f t="shared" si="8658"/>
        <v>84376.700000000012</v>
      </c>
      <c r="BO2360" s="22">
        <f t="shared" si="8659"/>
        <v>95395.700000000012</v>
      </c>
      <c r="BP2360" s="22">
        <f t="shared" si="8660"/>
        <v>95395.700000000012</v>
      </c>
      <c r="BQ2360" s="22"/>
      <c r="BR2360" s="22"/>
      <c r="BS2360" s="22">
        <f t="shared" si="8661"/>
        <v>84376.700000000012</v>
      </c>
      <c r="BT2360" s="22">
        <f t="shared" si="8662"/>
        <v>95395.700000000012</v>
      </c>
      <c r="BU2360" s="22">
        <f t="shared" si="8663"/>
        <v>95395.700000000012</v>
      </c>
      <c r="BV2360" s="22"/>
      <c r="BW2360" s="22"/>
      <c r="BX2360" s="22">
        <f t="shared" si="8664"/>
        <v>84376.700000000012</v>
      </c>
      <c r="BY2360" s="22">
        <f t="shared" si="8665"/>
        <v>95395.700000000012</v>
      </c>
      <c r="BZ2360" s="22">
        <f t="shared" si="8666"/>
        <v>95395.700000000012</v>
      </c>
      <c r="CA2360" s="22"/>
      <c r="CB2360" s="22"/>
      <c r="CC2360" s="22"/>
      <c r="CD2360" s="22">
        <f t="shared" si="8772"/>
        <v>84376.700000000012</v>
      </c>
      <c r="CE2360" s="22"/>
      <c r="CF2360" s="34">
        <f t="shared" si="8719"/>
        <v>84376.700000000012</v>
      </c>
      <c r="CG2360" s="22">
        <f t="shared" si="8773"/>
        <v>95395.700000000012</v>
      </c>
      <c r="CH2360" s="22"/>
      <c r="CI2360" s="22">
        <f t="shared" si="8721"/>
        <v>95395.700000000012</v>
      </c>
      <c r="CJ2360" s="22">
        <f t="shared" si="8774"/>
        <v>95395.700000000012</v>
      </c>
      <c r="CK2360" s="22"/>
      <c r="CL2360" s="22">
        <f t="shared" si="8722"/>
        <v>95395.700000000012</v>
      </c>
      <c r="CM2360" s="22"/>
      <c r="CN2360" s="15"/>
      <c r="CO2360" s="35"/>
    </row>
    <row r="2361" spans="1:99" ht="31.2" x14ac:dyDescent="0.3">
      <c r="A2361" s="32" t="s">
        <v>1355</v>
      </c>
      <c r="B2361" s="16">
        <v>200</v>
      </c>
      <c r="C2361" s="32"/>
      <c r="D2361" s="32"/>
      <c r="E2361" s="33" t="s">
        <v>40</v>
      </c>
      <c r="F2361" s="22">
        <f t="shared" si="8777"/>
        <v>12530.1</v>
      </c>
      <c r="G2361" s="22">
        <f t="shared" si="8778"/>
        <v>12530.1</v>
      </c>
      <c r="H2361" s="22">
        <f t="shared" si="8779"/>
        <v>6530.1</v>
      </c>
      <c r="I2361" s="22">
        <f t="shared" si="8780"/>
        <v>0</v>
      </c>
      <c r="J2361" s="22">
        <f t="shared" si="8781"/>
        <v>0</v>
      </c>
      <c r="K2361" s="22">
        <f t="shared" si="8782"/>
        <v>0</v>
      </c>
      <c r="L2361" s="22">
        <f t="shared" si="8631"/>
        <v>12530.1</v>
      </c>
      <c r="M2361" s="22">
        <f t="shared" si="8632"/>
        <v>12530.1</v>
      </c>
      <c r="N2361" s="22">
        <f t="shared" si="8633"/>
        <v>6530.1</v>
      </c>
      <c r="O2361" s="22">
        <f t="shared" si="8783"/>
        <v>0</v>
      </c>
      <c r="P2361" s="22">
        <f t="shared" si="8784"/>
        <v>0</v>
      </c>
      <c r="Q2361" s="22">
        <f t="shared" si="8785"/>
        <v>0</v>
      </c>
      <c r="R2361" s="22">
        <f t="shared" si="8634"/>
        <v>12530.1</v>
      </c>
      <c r="S2361" s="22">
        <f t="shared" si="8635"/>
        <v>12530.1</v>
      </c>
      <c r="T2361" s="22">
        <f t="shared" si="8636"/>
        <v>6530.1</v>
      </c>
      <c r="U2361" s="22">
        <f t="shared" si="8786"/>
        <v>0</v>
      </c>
      <c r="V2361" s="22">
        <f t="shared" si="8787"/>
        <v>0</v>
      </c>
      <c r="W2361" s="22">
        <f t="shared" si="8788"/>
        <v>0</v>
      </c>
      <c r="X2361" s="22">
        <f t="shared" si="8637"/>
        <v>12530.1</v>
      </c>
      <c r="Y2361" s="22">
        <f t="shared" si="8638"/>
        <v>12530.1</v>
      </c>
      <c r="Z2361" s="22">
        <f t="shared" si="8639"/>
        <v>6530.1</v>
      </c>
      <c r="AA2361" s="22">
        <f t="shared" si="8789"/>
        <v>0</v>
      </c>
      <c r="AB2361" s="22">
        <f t="shared" si="8790"/>
        <v>0</v>
      </c>
      <c r="AC2361" s="22">
        <f t="shared" si="8791"/>
        <v>0</v>
      </c>
      <c r="AD2361" s="22">
        <f t="shared" si="8640"/>
        <v>12530.1</v>
      </c>
      <c r="AE2361" s="22">
        <f t="shared" si="8641"/>
        <v>12530.1</v>
      </c>
      <c r="AF2361" s="22">
        <f t="shared" si="8642"/>
        <v>6530.1</v>
      </c>
      <c r="AG2361" s="22">
        <f t="shared" si="8792"/>
        <v>0</v>
      </c>
      <c r="AH2361" s="22">
        <f t="shared" si="8793"/>
        <v>0</v>
      </c>
      <c r="AI2361" s="22">
        <f t="shared" si="8794"/>
        <v>0</v>
      </c>
      <c r="AJ2361" s="22">
        <f t="shared" si="8643"/>
        <v>12530.1</v>
      </c>
      <c r="AK2361" s="22">
        <f t="shared" si="8644"/>
        <v>12530.1</v>
      </c>
      <c r="AL2361" s="22">
        <f t="shared" si="8645"/>
        <v>6530.1</v>
      </c>
      <c r="AM2361" s="22">
        <f t="shared" si="8795"/>
        <v>0</v>
      </c>
      <c r="AN2361" s="22">
        <f t="shared" si="8796"/>
        <v>0</v>
      </c>
      <c r="AO2361" s="22">
        <f t="shared" si="8797"/>
        <v>0</v>
      </c>
      <c r="AP2361" s="22">
        <f t="shared" si="8646"/>
        <v>12530.1</v>
      </c>
      <c r="AQ2361" s="22">
        <f t="shared" si="8647"/>
        <v>12530.1</v>
      </c>
      <c r="AR2361" s="22">
        <f t="shared" si="8648"/>
        <v>6530.1</v>
      </c>
      <c r="AS2361" s="22">
        <f t="shared" si="8798"/>
        <v>0</v>
      </c>
      <c r="AT2361" s="22">
        <f t="shared" si="8799"/>
        <v>0</v>
      </c>
      <c r="AU2361" s="22">
        <f t="shared" si="8800"/>
        <v>0</v>
      </c>
      <c r="AV2361" s="22">
        <f t="shared" si="8649"/>
        <v>12530.1</v>
      </c>
      <c r="AW2361" s="22">
        <f t="shared" si="8650"/>
        <v>12530.1</v>
      </c>
      <c r="AX2361" s="22">
        <f t="shared" si="8651"/>
        <v>6530.1</v>
      </c>
      <c r="AY2361" s="22">
        <f t="shared" si="8801"/>
        <v>0</v>
      </c>
      <c r="AZ2361" s="22">
        <f t="shared" si="8802"/>
        <v>0</v>
      </c>
      <c r="BA2361" s="22">
        <f t="shared" si="8803"/>
        <v>0</v>
      </c>
      <c r="BB2361" s="22">
        <f t="shared" si="8652"/>
        <v>12530.1</v>
      </c>
      <c r="BC2361" s="22">
        <f t="shared" si="8653"/>
        <v>12530.1</v>
      </c>
      <c r="BD2361" s="22">
        <f t="shared" si="8654"/>
        <v>6530.1</v>
      </c>
      <c r="BE2361" s="22">
        <f t="shared" si="8804"/>
        <v>0</v>
      </c>
      <c r="BF2361" s="22">
        <f t="shared" si="8805"/>
        <v>0</v>
      </c>
      <c r="BG2361" s="22">
        <f t="shared" si="8806"/>
        <v>0</v>
      </c>
      <c r="BH2361" s="22">
        <f t="shared" si="8655"/>
        <v>12530.1</v>
      </c>
      <c r="BI2361" s="22">
        <f t="shared" si="8656"/>
        <v>12530.1</v>
      </c>
      <c r="BJ2361" s="22">
        <f t="shared" si="8657"/>
        <v>6530.1</v>
      </c>
      <c r="BK2361" s="22">
        <f t="shared" si="8807"/>
        <v>891.32799999999997</v>
      </c>
      <c r="BL2361" s="22">
        <f t="shared" si="8808"/>
        <v>0</v>
      </c>
      <c r="BM2361" s="22">
        <f t="shared" si="8809"/>
        <v>0</v>
      </c>
      <c r="BN2361" s="22">
        <f t="shared" si="8658"/>
        <v>13421.428</v>
      </c>
      <c r="BO2361" s="22">
        <f t="shared" si="8659"/>
        <v>12530.1</v>
      </c>
      <c r="BP2361" s="22">
        <f t="shared" si="8660"/>
        <v>6530.1</v>
      </c>
      <c r="BQ2361" s="22">
        <f t="shared" si="8810"/>
        <v>0</v>
      </c>
      <c r="BR2361" s="22">
        <f t="shared" si="8811"/>
        <v>0</v>
      </c>
      <c r="BS2361" s="22">
        <f t="shared" si="8661"/>
        <v>13421.428</v>
      </c>
      <c r="BT2361" s="22">
        <f t="shared" si="8662"/>
        <v>12530.1</v>
      </c>
      <c r="BU2361" s="22">
        <f t="shared" si="8663"/>
        <v>6530.1</v>
      </c>
      <c r="BV2361" s="22">
        <f t="shared" si="8812"/>
        <v>0</v>
      </c>
      <c r="BW2361" s="22">
        <f t="shared" si="8813"/>
        <v>0</v>
      </c>
      <c r="BX2361" s="22">
        <f t="shared" si="8664"/>
        <v>13421.428</v>
      </c>
      <c r="BY2361" s="22">
        <f t="shared" si="8665"/>
        <v>12530.1</v>
      </c>
      <c r="BZ2361" s="22">
        <f t="shared" si="8666"/>
        <v>6530.1</v>
      </c>
      <c r="CA2361" s="22">
        <f t="shared" si="8814"/>
        <v>838.90800000000002</v>
      </c>
      <c r="CB2361" s="22">
        <f t="shared" si="8815"/>
        <v>0</v>
      </c>
      <c r="CC2361" s="22">
        <f t="shared" si="8816"/>
        <v>0</v>
      </c>
      <c r="CD2361" s="22">
        <f t="shared" si="8772"/>
        <v>14260.335999999999</v>
      </c>
      <c r="CE2361" s="22">
        <f t="shared" si="8817"/>
        <v>0</v>
      </c>
      <c r="CF2361" s="34">
        <f t="shared" si="8719"/>
        <v>14260.335999999999</v>
      </c>
      <c r="CG2361" s="22">
        <f t="shared" si="8773"/>
        <v>12530.1</v>
      </c>
      <c r="CH2361" s="22">
        <f t="shared" si="8818"/>
        <v>0</v>
      </c>
      <c r="CI2361" s="22">
        <f t="shared" si="8721"/>
        <v>12530.1</v>
      </c>
      <c r="CJ2361" s="22">
        <f t="shared" si="8774"/>
        <v>6530.1</v>
      </c>
      <c r="CK2361" s="22">
        <f t="shared" si="8818"/>
        <v>0</v>
      </c>
      <c r="CL2361" s="22">
        <f t="shared" si="8722"/>
        <v>6530.1</v>
      </c>
      <c r="CM2361" s="22">
        <f t="shared" si="8818"/>
        <v>0</v>
      </c>
      <c r="CN2361" s="15"/>
      <c r="CO2361" s="35"/>
      <c r="CS2361" s="5" t="s">
        <v>29</v>
      </c>
    </row>
    <row r="2362" spans="1:99" ht="46.8" x14ac:dyDescent="0.3">
      <c r="A2362" s="32" t="s">
        <v>1355</v>
      </c>
      <c r="B2362" s="16">
        <v>240</v>
      </c>
      <c r="C2362" s="32"/>
      <c r="D2362" s="32"/>
      <c r="E2362" s="33" t="s">
        <v>41</v>
      </c>
      <c r="F2362" s="22">
        <f t="shared" si="8777"/>
        <v>12530.1</v>
      </c>
      <c r="G2362" s="22">
        <f t="shared" si="8778"/>
        <v>12530.1</v>
      </c>
      <c r="H2362" s="22">
        <f t="shared" si="8779"/>
        <v>6530.1</v>
      </c>
      <c r="I2362" s="22">
        <f t="shared" si="8780"/>
        <v>0</v>
      </c>
      <c r="J2362" s="22">
        <f t="shared" si="8781"/>
        <v>0</v>
      </c>
      <c r="K2362" s="22">
        <f t="shared" si="8782"/>
        <v>0</v>
      </c>
      <c r="L2362" s="22">
        <f t="shared" si="8631"/>
        <v>12530.1</v>
      </c>
      <c r="M2362" s="22">
        <f t="shared" si="8632"/>
        <v>12530.1</v>
      </c>
      <c r="N2362" s="22">
        <f t="shared" si="8633"/>
        <v>6530.1</v>
      </c>
      <c r="O2362" s="22">
        <f t="shared" si="8783"/>
        <v>0</v>
      </c>
      <c r="P2362" s="22">
        <f t="shared" si="8784"/>
        <v>0</v>
      </c>
      <c r="Q2362" s="22">
        <f t="shared" si="8785"/>
        <v>0</v>
      </c>
      <c r="R2362" s="22">
        <f t="shared" si="8634"/>
        <v>12530.1</v>
      </c>
      <c r="S2362" s="22">
        <f t="shared" si="8635"/>
        <v>12530.1</v>
      </c>
      <c r="T2362" s="22">
        <f t="shared" si="8636"/>
        <v>6530.1</v>
      </c>
      <c r="U2362" s="22">
        <f t="shared" si="8786"/>
        <v>0</v>
      </c>
      <c r="V2362" s="22">
        <f t="shared" si="8787"/>
        <v>0</v>
      </c>
      <c r="W2362" s="22">
        <f t="shared" si="8788"/>
        <v>0</v>
      </c>
      <c r="X2362" s="22">
        <f t="shared" si="8637"/>
        <v>12530.1</v>
      </c>
      <c r="Y2362" s="22">
        <f t="shared" si="8638"/>
        <v>12530.1</v>
      </c>
      <c r="Z2362" s="22">
        <f t="shared" si="8639"/>
        <v>6530.1</v>
      </c>
      <c r="AA2362" s="22">
        <f t="shared" si="8789"/>
        <v>0</v>
      </c>
      <c r="AB2362" s="22">
        <f t="shared" si="8790"/>
        <v>0</v>
      </c>
      <c r="AC2362" s="22">
        <f t="shared" si="8791"/>
        <v>0</v>
      </c>
      <c r="AD2362" s="22">
        <f t="shared" si="8640"/>
        <v>12530.1</v>
      </c>
      <c r="AE2362" s="22">
        <f t="shared" si="8641"/>
        <v>12530.1</v>
      </c>
      <c r="AF2362" s="22">
        <f t="shared" si="8642"/>
        <v>6530.1</v>
      </c>
      <c r="AG2362" s="22">
        <f t="shared" si="8792"/>
        <v>0</v>
      </c>
      <c r="AH2362" s="22">
        <f t="shared" si="8793"/>
        <v>0</v>
      </c>
      <c r="AI2362" s="22">
        <f t="shared" si="8794"/>
        <v>0</v>
      </c>
      <c r="AJ2362" s="22">
        <f t="shared" si="8643"/>
        <v>12530.1</v>
      </c>
      <c r="AK2362" s="22">
        <f t="shared" si="8644"/>
        <v>12530.1</v>
      </c>
      <c r="AL2362" s="22">
        <f t="shared" si="8645"/>
        <v>6530.1</v>
      </c>
      <c r="AM2362" s="22">
        <f t="shared" si="8795"/>
        <v>0</v>
      </c>
      <c r="AN2362" s="22">
        <f t="shared" si="8796"/>
        <v>0</v>
      </c>
      <c r="AO2362" s="22">
        <f t="shared" si="8797"/>
        <v>0</v>
      </c>
      <c r="AP2362" s="22">
        <f t="shared" si="8646"/>
        <v>12530.1</v>
      </c>
      <c r="AQ2362" s="22">
        <f t="shared" si="8647"/>
        <v>12530.1</v>
      </c>
      <c r="AR2362" s="22">
        <f t="shared" si="8648"/>
        <v>6530.1</v>
      </c>
      <c r="AS2362" s="22">
        <f t="shared" si="8798"/>
        <v>0</v>
      </c>
      <c r="AT2362" s="22">
        <f t="shared" si="8799"/>
        <v>0</v>
      </c>
      <c r="AU2362" s="22">
        <f t="shared" si="8800"/>
        <v>0</v>
      </c>
      <c r="AV2362" s="22">
        <f t="shared" si="8649"/>
        <v>12530.1</v>
      </c>
      <c r="AW2362" s="22">
        <f t="shared" si="8650"/>
        <v>12530.1</v>
      </c>
      <c r="AX2362" s="22">
        <f t="shared" si="8651"/>
        <v>6530.1</v>
      </c>
      <c r="AY2362" s="22">
        <f t="shared" si="8801"/>
        <v>0</v>
      </c>
      <c r="AZ2362" s="22">
        <f t="shared" si="8802"/>
        <v>0</v>
      </c>
      <c r="BA2362" s="22">
        <f t="shared" si="8803"/>
        <v>0</v>
      </c>
      <c r="BB2362" s="22">
        <f t="shared" si="8652"/>
        <v>12530.1</v>
      </c>
      <c r="BC2362" s="22">
        <f t="shared" si="8653"/>
        <v>12530.1</v>
      </c>
      <c r="BD2362" s="22">
        <f t="shared" si="8654"/>
        <v>6530.1</v>
      </c>
      <c r="BE2362" s="22">
        <f t="shared" si="8804"/>
        <v>0</v>
      </c>
      <c r="BF2362" s="22">
        <f t="shared" si="8805"/>
        <v>0</v>
      </c>
      <c r="BG2362" s="22">
        <f t="shared" si="8806"/>
        <v>0</v>
      </c>
      <c r="BH2362" s="22">
        <f t="shared" si="8655"/>
        <v>12530.1</v>
      </c>
      <c r="BI2362" s="22">
        <f t="shared" si="8656"/>
        <v>12530.1</v>
      </c>
      <c r="BJ2362" s="22">
        <f t="shared" si="8657"/>
        <v>6530.1</v>
      </c>
      <c r="BK2362" s="22">
        <f t="shared" si="8807"/>
        <v>891.32799999999997</v>
      </c>
      <c r="BL2362" s="22">
        <f t="shared" si="8808"/>
        <v>0</v>
      </c>
      <c r="BM2362" s="22">
        <f t="shared" si="8809"/>
        <v>0</v>
      </c>
      <c r="BN2362" s="22">
        <f t="shared" si="8658"/>
        <v>13421.428</v>
      </c>
      <c r="BO2362" s="22">
        <f t="shared" si="8659"/>
        <v>12530.1</v>
      </c>
      <c r="BP2362" s="22">
        <f t="shared" si="8660"/>
        <v>6530.1</v>
      </c>
      <c r="BQ2362" s="22">
        <f t="shared" si="8810"/>
        <v>0</v>
      </c>
      <c r="BR2362" s="22">
        <f t="shared" si="8811"/>
        <v>0</v>
      </c>
      <c r="BS2362" s="22">
        <f t="shared" si="8661"/>
        <v>13421.428</v>
      </c>
      <c r="BT2362" s="22">
        <f t="shared" si="8662"/>
        <v>12530.1</v>
      </c>
      <c r="BU2362" s="22">
        <f t="shared" si="8663"/>
        <v>6530.1</v>
      </c>
      <c r="BV2362" s="22">
        <f t="shared" si="8812"/>
        <v>0</v>
      </c>
      <c r="BW2362" s="22">
        <f t="shared" si="8813"/>
        <v>0</v>
      </c>
      <c r="BX2362" s="22">
        <f t="shared" si="8664"/>
        <v>13421.428</v>
      </c>
      <c r="BY2362" s="22">
        <f t="shared" si="8665"/>
        <v>12530.1</v>
      </c>
      <c r="BZ2362" s="22">
        <f t="shared" si="8666"/>
        <v>6530.1</v>
      </c>
      <c r="CA2362" s="22">
        <f t="shared" si="8814"/>
        <v>838.90800000000002</v>
      </c>
      <c r="CB2362" s="22">
        <f t="shared" si="8815"/>
        <v>0</v>
      </c>
      <c r="CC2362" s="22">
        <f t="shared" si="8816"/>
        <v>0</v>
      </c>
      <c r="CD2362" s="22">
        <f t="shared" si="8772"/>
        <v>14260.335999999999</v>
      </c>
      <c r="CE2362" s="22">
        <f t="shared" si="8817"/>
        <v>0</v>
      </c>
      <c r="CF2362" s="34">
        <f t="shared" si="8719"/>
        <v>14260.335999999999</v>
      </c>
      <c r="CG2362" s="22">
        <f t="shared" si="8773"/>
        <v>12530.1</v>
      </c>
      <c r="CH2362" s="22">
        <f t="shared" si="8818"/>
        <v>0</v>
      </c>
      <c r="CI2362" s="22">
        <f t="shared" si="8721"/>
        <v>12530.1</v>
      </c>
      <c r="CJ2362" s="22">
        <f t="shared" si="8774"/>
        <v>6530.1</v>
      </c>
      <c r="CK2362" s="22">
        <f t="shared" si="8818"/>
        <v>0</v>
      </c>
      <c r="CL2362" s="22">
        <f t="shared" si="8722"/>
        <v>6530.1</v>
      </c>
      <c r="CM2362" s="22">
        <f t="shared" si="8818"/>
        <v>0</v>
      </c>
      <c r="CN2362" s="15"/>
      <c r="CO2362" s="35"/>
      <c r="CT2362" s="5" t="s">
        <v>30</v>
      </c>
    </row>
    <row r="2363" spans="1:99" x14ac:dyDescent="0.3">
      <c r="A2363" s="32" t="s">
        <v>1355</v>
      </c>
      <c r="B2363" s="16">
        <v>240</v>
      </c>
      <c r="C2363" s="32" t="s">
        <v>42</v>
      </c>
      <c r="D2363" s="32" t="s">
        <v>43</v>
      </c>
      <c r="E2363" s="33" t="s">
        <v>44</v>
      </c>
      <c r="F2363" s="22">
        <v>12530.1</v>
      </c>
      <c r="G2363" s="22">
        <v>12530.1</v>
      </c>
      <c r="H2363" s="22">
        <v>6530.1</v>
      </c>
      <c r="I2363" s="22"/>
      <c r="J2363" s="22"/>
      <c r="K2363" s="22"/>
      <c r="L2363" s="22">
        <f t="shared" si="8631"/>
        <v>12530.1</v>
      </c>
      <c r="M2363" s="22">
        <f t="shared" si="8632"/>
        <v>12530.1</v>
      </c>
      <c r="N2363" s="22">
        <f t="shared" si="8633"/>
        <v>6530.1</v>
      </c>
      <c r="O2363" s="22"/>
      <c r="P2363" s="22"/>
      <c r="Q2363" s="22"/>
      <c r="R2363" s="22">
        <f t="shared" si="8634"/>
        <v>12530.1</v>
      </c>
      <c r="S2363" s="22">
        <f t="shared" si="8635"/>
        <v>12530.1</v>
      </c>
      <c r="T2363" s="22">
        <f t="shared" si="8636"/>
        <v>6530.1</v>
      </c>
      <c r="U2363" s="22"/>
      <c r="V2363" s="22"/>
      <c r="W2363" s="22"/>
      <c r="X2363" s="22">
        <f t="shared" si="8637"/>
        <v>12530.1</v>
      </c>
      <c r="Y2363" s="22">
        <f t="shared" si="8638"/>
        <v>12530.1</v>
      </c>
      <c r="Z2363" s="22">
        <f t="shared" si="8639"/>
        <v>6530.1</v>
      </c>
      <c r="AA2363" s="22"/>
      <c r="AB2363" s="22"/>
      <c r="AC2363" s="22"/>
      <c r="AD2363" s="22">
        <f t="shared" si="8640"/>
        <v>12530.1</v>
      </c>
      <c r="AE2363" s="22">
        <f t="shared" si="8641"/>
        <v>12530.1</v>
      </c>
      <c r="AF2363" s="22">
        <f t="shared" si="8642"/>
        <v>6530.1</v>
      </c>
      <c r="AG2363" s="22"/>
      <c r="AH2363" s="22"/>
      <c r="AI2363" s="22"/>
      <c r="AJ2363" s="22">
        <f t="shared" si="8643"/>
        <v>12530.1</v>
      </c>
      <c r="AK2363" s="22">
        <f t="shared" si="8644"/>
        <v>12530.1</v>
      </c>
      <c r="AL2363" s="22">
        <f t="shared" si="8645"/>
        <v>6530.1</v>
      </c>
      <c r="AM2363" s="22"/>
      <c r="AN2363" s="22"/>
      <c r="AO2363" s="22"/>
      <c r="AP2363" s="22">
        <f t="shared" si="8646"/>
        <v>12530.1</v>
      </c>
      <c r="AQ2363" s="22">
        <f t="shared" si="8647"/>
        <v>12530.1</v>
      </c>
      <c r="AR2363" s="22">
        <f t="shared" si="8648"/>
        <v>6530.1</v>
      </c>
      <c r="AS2363" s="22"/>
      <c r="AT2363" s="22"/>
      <c r="AU2363" s="22"/>
      <c r="AV2363" s="22">
        <f t="shared" si="8649"/>
        <v>12530.1</v>
      </c>
      <c r="AW2363" s="22">
        <f t="shared" si="8650"/>
        <v>12530.1</v>
      </c>
      <c r="AX2363" s="22">
        <f t="shared" si="8651"/>
        <v>6530.1</v>
      </c>
      <c r="AY2363" s="22"/>
      <c r="AZ2363" s="22"/>
      <c r="BA2363" s="22"/>
      <c r="BB2363" s="22">
        <f t="shared" si="8652"/>
        <v>12530.1</v>
      </c>
      <c r="BC2363" s="22">
        <f t="shared" si="8653"/>
        <v>12530.1</v>
      </c>
      <c r="BD2363" s="22">
        <f t="shared" si="8654"/>
        <v>6530.1</v>
      </c>
      <c r="BE2363" s="22"/>
      <c r="BF2363" s="22"/>
      <c r="BG2363" s="22"/>
      <c r="BH2363" s="22">
        <f t="shared" si="8655"/>
        <v>12530.1</v>
      </c>
      <c r="BI2363" s="22">
        <f t="shared" si="8656"/>
        <v>12530.1</v>
      </c>
      <c r="BJ2363" s="22">
        <f t="shared" si="8657"/>
        <v>6530.1</v>
      </c>
      <c r="BK2363" s="22">
        <v>891.32799999999997</v>
      </c>
      <c r="BL2363" s="22"/>
      <c r="BM2363" s="22"/>
      <c r="BN2363" s="22">
        <f t="shared" si="8658"/>
        <v>13421.428</v>
      </c>
      <c r="BO2363" s="22">
        <f t="shared" si="8659"/>
        <v>12530.1</v>
      </c>
      <c r="BP2363" s="22">
        <f t="shared" si="8660"/>
        <v>6530.1</v>
      </c>
      <c r="BQ2363" s="22"/>
      <c r="BR2363" s="22"/>
      <c r="BS2363" s="22">
        <f t="shared" si="8661"/>
        <v>13421.428</v>
      </c>
      <c r="BT2363" s="22">
        <f t="shared" si="8662"/>
        <v>12530.1</v>
      </c>
      <c r="BU2363" s="22">
        <f t="shared" si="8663"/>
        <v>6530.1</v>
      </c>
      <c r="BV2363" s="22"/>
      <c r="BW2363" s="22"/>
      <c r="BX2363" s="22">
        <f t="shared" si="8664"/>
        <v>13421.428</v>
      </c>
      <c r="BY2363" s="22">
        <f t="shared" si="8665"/>
        <v>12530.1</v>
      </c>
      <c r="BZ2363" s="22">
        <f t="shared" si="8666"/>
        <v>6530.1</v>
      </c>
      <c r="CA2363" s="22">
        <v>838.90800000000002</v>
      </c>
      <c r="CB2363" s="22"/>
      <c r="CC2363" s="22"/>
      <c r="CD2363" s="22">
        <f t="shared" si="8772"/>
        <v>14260.335999999999</v>
      </c>
      <c r="CE2363" s="22"/>
      <c r="CF2363" s="34">
        <f t="shared" si="8719"/>
        <v>14260.335999999999</v>
      </c>
      <c r="CG2363" s="22">
        <f t="shared" si="8773"/>
        <v>12530.1</v>
      </c>
      <c r="CH2363" s="22"/>
      <c r="CI2363" s="22">
        <f t="shared" si="8721"/>
        <v>12530.1</v>
      </c>
      <c r="CJ2363" s="22">
        <f t="shared" si="8774"/>
        <v>6530.1</v>
      </c>
      <c r="CK2363" s="22"/>
      <c r="CL2363" s="22">
        <f t="shared" si="8722"/>
        <v>6530.1</v>
      </c>
      <c r="CM2363" s="22"/>
      <c r="CN2363" s="15"/>
      <c r="CO2363" s="35"/>
    </row>
    <row r="2364" spans="1:99" x14ac:dyDescent="0.3">
      <c r="A2364" s="32" t="s">
        <v>1355</v>
      </c>
      <c r="B2364" s="16">
        <v>800</v>
      </c>
      <c r="C2364" s="32"/>
      <c r="D2364" s="32"/>
      <c r="E2364" s="33" t="s">
        <v>54</v>
      </c>
      <c r="F2364" s="22">
        <f t="shared" si="8777"/>
        <v>111</v>
      </c>
      <c r="G2364" s="22">
        <f t="shared" si="8778"/>
        <v>111</v>
      </c>
      <c r="H2364" s="22">
        <f t="shared" si="8779"/>
        <v>111</v>
      </c>
      <c r="I2364" s="22">
        <f t="shared" si="8780"/>
        <v>0</v>
      </c>
      <c r="J2364" s="22">
        <f t="shared" si="8781"/>
        <v>0</v>
      </c>
      <c r="K2364" s="22">
        <f t="shared" si="8782"/>
        <v>0</v>
      </c>
      <c r="L2364" s="22">
        <f t="shared" si="8631"/>
        <v>111</v>
      </c>
      <c r="M2364" s="22">
        <f t="shared" si="8632"/>
        <v>111</v>
      </c>
      <c r="N2364" s="22">
        <f t="shared" si="8633"/>
        <v>111</v>
      </c>
      <c r="O2364" s="22">
        <f t="shared" si="8783"/>
        <v>0</v>
      </c>
      <c r="P2364" s="22">
        <f t="shared" si="8784"/>
        <v>0</v>
      </c>
      <c r="Q2364" s="22">
        <f t="shared" si="8785"/>
        <v>0</v>
      </c>
      <c r="R2364" s="22">
        <f t="shared" si="8634"/>
        <v>111</v>
      </c>
      <c r="S2364" s="22">
        <f t="shared" si="8635"/>
        <v>111</v>
      </c>
      <c r="T2364" s="22">
        <f t="shared" si="8636"/>
        <v>111</v>
      </c>
      <c r="U2364" s="22">
        <f t="shared" si="8786"/>
        <v>0</v>
      </c>
      <c r="V2364" s="22">
        <f t="shared" si="8787"/>
        <v>0</v>
      </c>
      <c r="W2364" s="22">
        <f t="shared" si="8788"/>
        <v>0</v>
      </c>
      <c r="X2364" s="22">
        <f t="shared" si="8637"/>
        <v>111</v>
      </c>
      <c r="Y2364" s="22">
        <f t="shared" si="8638"/>
        <v>111</v>
      </c>
      <c r="Z2364" s="22">
        <f t="shared" si="8639"/>
        <v>111</v>
      </c>
      <c r="AA2364" s="22">
        <f t="shared" si="8789"/>
        <v>0</v>
      </c>
      <c r="AB2364" s="22">
        <f t="shared" si="8790"/>
        <v>0</v>
      </c>
      <c r="AC2364" s="22">
        <f t="shared" si="8791"/>
        <v>0</v>
      </c>
      <c r="AD2364" s="22">
        <f t="shared" si="8640"/>
        <v>111</v>
      </c>
      <c r="AE2364" s="22">
        <f t="shared" si="8641"/>
        <v>111</v>
      </c>
      <c r="AF2364" s="22">
        <f t="shared" si="8642"/>
        <v>111</v>
      </c>
      <c r="AG2364" s="22">
        <f t="shared" si="8792"/>
        <v>0</v>
      </c>
      <c r="AH2364" s="22">
        <f t="shared" si="8793"/>
        <v>0</v>
      </c>
      <c r="AI2364" s="22">
        <f t="shared" si="8794"/>
        <v>0</v>
      </c>
      <c r="AJ2364" s="22">
        <f t="shared" si="8643"/>
        <v>111</v>
      </c>
      <c r="AK2364" s="22">
        <f t="shared" si="8644"/>
        <v>111</v>
      </c>
      <c r="AL2364" s="22">
        <f t="shared" si="8645"/>
        <v>111</v>
      </c>
      <c r="AM2364" s="22">
        <f t="shared" si="8795"/>
        <v>0</v>
      </c>
      <c r="AN2364" s="22">
        <f t="shared" si="8796"/>
        <v>0</v>
      </c>
      <c r="AO2364" s="22">
        <f t="shared" si="8797"/>
        <v>0</v>
      </c>
      <c r="AP2364" s="22">
        <f t="shared" si="8646"/>
        <v>111</v>
      </c>
      <c r="AQ2364" s="22">
        <f t="shared" si="8647"/>
        <v>111</v>
      </c>
      <c r="AR2364" s="22">
        <f t="shared" si="8648"/>
        <v>111</v>
      </c>
      <c r="AS2364" s="22">
        <f t="shared" si="8798"/>
        <v>0</v>
      </c>
      <c r="AT2364" s="22">
        <f t="shared" si="8799"/>
        <v>0</v>
      </c>
      <c r="AU2364" s="22">
        <f t="shared" si="8800"/>
        <v>0</v>
      </c>
      <c r="AV2364" s="22">
        <f t="shared" si="8649"/>
        <v>111</v>
      </c>
      <c r="AW2364" s="22">
        <f t="shared" si="8650"/>
        <v>111</v>
      </c>
      <c r="AX2364" s="22">
        <f t="shared" si="8651"/>
        <v>111</v>
      </c>
      <c r="AY2364" s="22">
        <f t="shared" si="8801"/>
        <v>0</v>
      </c>
      <c r="AZ2364" s="22">
        <f t="shared" si="8802"/>
        <v>0</v>
      </c>
      <c r="BA2364" s="22">
        <f t="shared" si="8803"/>
        <v>0</v>
      </c>
      <c r="BB2364" s="22">
        <f t="shared" si="8652"/>
        <v>111</v>
      </c>
      <c r="BC2364" s="22">
        <f t="shared" si="8653"/>
        <v>111</v>
      </c>
      <c r="BD2364" s="22">
        <f t="shared" si="8654"/>
        <v>111</v>
      </c>
      <c r="BE2364" s="22">
        <f t="shared" si="8804"/>
        <v>0</v>
      </c>
      <c r="BF2364" s="22">
        <f t="shared" si="8805"/>
        <v>0</v>
      </c>
      <c r="BG2364" s="22">
        <f t="shared" si="8806"/>
        <v>0</v>
      </c>
      <c r="BH2364" s="22">
        <f t="shared" si="8655"/>
        <v>111</v>
      </c>
      <c r="BI2364" s="22">
        <f t="shared" si="8656"/>
        <v>111</v>
      </c>
      <c r="BJ2364" s="22">
        <f t="shared" si="8657"/>
        <v>111</v>
      </c>
      <c r="BK2364" s="22">
        <f t="shared" si="8807"/>
        <v>15.561999999999999</v>
      </c>
      <c r="BL2364" s="22">
        <f t="shared" si="8808"/>
        <v>0</v>
      </c>
      <c r="BM2364" s="22">
        <f t="shared" si="8809"/>
        <v>0</v>
      </c>
      <c r="BN2364" s="22">
        <f t="shared" si="8658"/>
        <v>126.562</v>
      </c>
      <c r="BO2364" s="22">
        <f t="shared" si="8659"/>
        <v>111</v>
      </c>
      <c r="BP2364" s="22">
        <f t="shared" si="8660"/>
        <v>111</v>
      </c>
      <c r="BQ2364" s="22">
        <f t="shared" si="8810"/>
        <v>0</v>
      </c>
      <c r="BR2364" s="22">
        <f t="shared" si="8811"/>
        <v>0</v>
      </c>
      <c r="BS2364" s="22">
        <f t="shared" si="8661"/>
        <v>126.562</v>
      </c>
      <c r="BT2364" s="22">
        <f t="shared" si="8662"/>
        <v>111</v>
      </c>
      <c r="BU2364" s="22">
        <f t="shared" si="8663"/>
        <v>111</v>
      </c>
      <c r="BV2364" s="22">
        <f t="shared" si="8812"/>
        <v>0</v>
      </c>
      <c r="BW2364" s="22">
        <f t="shared" si="8813"/>
        <v>0</v>
      </c>
      <c r="BX2364" s="22">
        <f t="shared" si="8664"/>
        <v>126.562</v>
      </c>
      <c r="BY2364" s="22">
        <f t="shared" si="8665"/>
        <v>111</v>
      </c>
      <c r="BZ2364" s="22">
        <f t="shared" si="8666"/>
        <v>111</v>
      </c>
      <c r="CA2364" s="22">
        <f t="shared" si="8814"/>
        <v>0</v>
      </c>
      <c r="CB2364" s="22">
        <f t="shared" si="8815"/>
        <v>0</v>
      </c>
      <c r="CC2364" s="22">
        <f t="shared" si="8816"/>
        <v>0</v>
      </c>
      <c r="CD2364" s="22">
        <f t="shared" si="8772"/>
        <v>126.562</v>
      </c>
      <c r="CE2364" s="22">
        <f t="shared" si="8817"/>
        <v>0</v>
      </c>
      <c r="CF2364" s="34">
        <f t="shared" si="8719"/>
        <v>126.562</v>
      </c>
      <c r="CG2364" s="22">
        <f t="shared" si="8773"/>
        <v>111</v>
      </c>
      <c r="CH2364" s="22">
        <f t="shared" si="8818"/>
        <v>0</v>
      </c>
      <c r="CI2364" s="22">
        <f t="shared" si="8721"/>
        <v>111</v>
      </c>
      <c r="CJ2364" s="22">
        <f t="shared" si="8774"/>
        <v>111</v>
      </c>
      <c r="CK2364" s="22">
        <f t="shared" si="8818"/>
        <v>0</v>
      </c>
      <c r="CL2364" s="22">
        <f t="shared" si="8722"/>
        <v>111</v>
      </c>
      <c r="CM2364" s="22">
        <f t="shared" si="8818"/>
        <v>0</v>
      </c>
      <c r="CN2364" s="15"/>
      <c r="CO2364" s="35"/>
      <c r="CS2364" s="5" t="s">
        <v>29</v>
      </c>
    </row>
    <row r="2365" spans="1:99" x14ac:dyDescent="0.3">
      <c r="A2365" s="32" t="s">
        <v>1355</v>
      </c>
      <c r="B2365" s="16">
        <v>850</v>
      </c>
      <c r="C2365" s="32"/>
      <c r="D2365" s="32"/>
      <c r="E2365" s="33" t="s">
        <v>79</v>
      </c>
      <c r="F2365" s="22">
        <f t="shared" si="8777"/>
        <v>111</v>
      </c>
      <c r="G2365" s="22">
        <f t="shared" si="8778"/>
        <v>111</v>
      </c>
      <c r="H2365" s="22">
        <f t="shared" si="8779"/>
        <v>111</v>
      </c>
      <c r="I2365" s="22">
        <f t="shared" si="8780"/>
        <v>0</v>
      </c>
      <c r="J2365" s="22">
        <f t="shared" si="8781"/>
        <v>0</v>
      </c>
      <c r="K2365" s="22">
        <f t="shared" si="8782"/>
        <v>0</v>
      </c>
      <c r="L2365" s="22">
        <f t="shared" si="8631"/>
        <v>111</v>
      </c>
      <c r="M2365" s="22">
        <f t="shared" si="8632"/>
        <v>111</v>
      </c>
      <c r="N2365" s="22">
        <f t="shared" si="8633"/>
        <v>111</v>
      </c>
      <c r="O2365" s="22">
        <f t="shared" si="8783"/>
        <v>0</v>
      </c>
      <c r="P2365" s="22">
        <f t="shared" si="8784"/>
        <v>0</v>
      </c>
      <c r="Q2365" s="22">
        <f t="shared" si="8785"/>
        <v>0</v>
      </c>
      <c r="R2365" s="22">
        <f t="shared" si="8634"/>
        <v>111</v>
      </c>
      <c r="S2365" s="22">
        <f t="shared" si="8635"/>
        <v>111</v>
      </c>
      <c r="T2365" s="22">
        <f t="shared" si="8636"/>
        <v>111</v>
      </c>
      <c r="U2365" s="22">
        <f t="shared" si="8786"/>
        <v>0</v>
      </c>
      <c r="V2365" s="22">
        <f t="shared" si="8787"/>
        <v>0</v>
      </c>
      <c r="W2365" s="22">
        <f t="shared" si="8788"/>
        <v>0</v>
      </c>
      <c r="X2365" s="22">
        <f t="shared" si="8637"/>
        <v>111</v>
      </c>
      <c r="Y2365" s="22">
        <f t="shared" si="8638"/>
        <v>111</v>
      </c>
      <c r="Z2365" s="22">
        <f t="shared" si="8639"/>
        <v>111</v>
      </c>
      <c r="AA2365" s="22">
        <f t="shared" si="8789"/>
        <v>0</v>
      </c>
      <c r="AB2365" s="22">
        <f t="shared" si="8790"/>
        <v>0</v>
      </c>
      <c r="AC2365" s="22">
        <f t="shared" si="8791"/>
        <v>0</v>
      </c>
      <c r="AD2365" s="22">
        <f t="shared" si="8640"/>
        <v>111</v>
      </c>
      <c r="AE2365" s="22">
        <f t="shared" si="8641"/>
        <v>111</v>
      </c>
      <c r="AF2365" s="22">
        <f t="shared" si="8642"/>
        <v>111</v>
      </c>
      <c r="AG2365" s="22">
        <f t="shared" si="8792"/>
        <v>0</v>
      </c>
      <c r="AH2365" s="22">
        <f t="shared" si="8793"/>
        <v>0</v>
      </c>
      <c r="AI2365" s="22">
        <f t="shared" si="8794"/>
        <v>0</v>
      </c>
      <c r="AJ2365" s="22">
        <f t="shared" si="8643"/>
        <v>111</v>
      </c>
      <c r="AK2365" s="22">
        <f t="shared" si="8644"/>
        <v>111</v>
      </c>
      <c r="AL2365" s="22">
        <f t="shared" si="8645"/>
        <v>111</v>
      </c>
      <c r="AM2365" s="22">
        <f t="shared" si="8795"/>
        <v>0</v>
      </c>
      <c r="AN2365" s="22">
        <f t="shared" si="8796"/>
        <v>0</v>
      </c>
      <c r="AO2365" s="22">
        <f t="shared" si="8797"/>
        <v>0</v>
      </c>
      <c r="AP2365" s="22">
        <f t="shared" si="8646"/>
        <v>111</v>
      </c>
      <c r="AQ2365" s="22">
        <f t="shared" si="8647"/>
        <v>111</v>
      </c>
      <c r="AR2365" s="22">
        <f t="shared" si="8648"/>
        <v>111</v>
      </c>
      <c r="AS2365" s="22">
        <f t="shared" si="8798"/>
        <v>0</v>
      </c>
      <c r="AT2365" s="22">
        <f t="shared" si="8799"/>
        <v>0</v>
      </c>
      <c r="AU2365" s="22">
        <f t="shared" si="8800"/>
        <v>0</v>
      </c>
      <c r="AV2365" s="22">
        <f t="shared" si="8649"/>
        <v>111</v>
      </c>
      <c r="AW2365" s="22">
        <f t="shared" si="8650"/>
        <v>111</v>
      </c>
      <c r="AX2365" s="22">
        <f t="shared" si="8651"/>
        <v>111</v>
      </c>
      <c r="AY2365" s="22">
        <f t="shared" si="8801"/>
        <v>0</v>
      </c>
      <c r="AZ2365" s="22">
        <f t="shared" si="8802"/>
        <v>0</v>
      </c>
      <c r="BA2365" s="22">
        <f t="shared" si="8803"/>
        <v>0</v>
      </c>
      <c r="BB2365" s="22">
        <f t="shared" si="8652"/>
        <v>111</v>
      </c>
      <c r="BC2365" s="22">
        <f t="shared" si="8653"/>
        <v>111</v>
      </c>
      <c r="BD2365" s="22">
        <f t="shared" si="8654"/>
        <v>111</v>
      </c>
      <c r="BE2365" s="22">
        <f t="shared" si="8804"/>
        <v>0</v>
      </c>
      <c r="BF2365" s="22">
        <f t="shared" si="8805"/>
        <v>0</v>
      </c>
      <c r="BG2365" s="22">
        <f t="shared" si="8806"/>
        <v>0</v>
      </c>
      <c r="BH2365" s="22">
        <f t="shared" si="8655"/>
        <v>111</v>
      </c>
      <c r="BI2365" s="22">
        <f t="shared" si="8656"/>
        <v>111</v>
      </c>
      <c r="BJ2365" s="22">
        <f t="shared" si="8657"/>
        <v>111</v>
      </c>
      <c r="BK2365" s="22">
        <f t="shared" si="8807"/>
        <v>15.561999999999999</v>
      </c>
      <c r="BL2365" s="22">
        <f t="shared" si="8808"/>
        <v>0</v>
      </c>
      <c r="BM2365" s="22">
        <f t="shared" si="8809"/>
        <v>0</v>
      </c>
      <c r="BN2365" s="22">
        <f t="shared" si="8658"/>
        <v>126.562</v>
      </c>
      <c r="BO2365" s="22">
        <f t="shared" si="8659"/>
        <v>111</v>
      </c>
      <c r="BP2365" s="22">
        <f t="shared" si="8660"/>
        <v>111</v>
      </c>
      <c r="BQ2365" s="22">
        <f t="shared" si="8810"/>
        <v>0</v>
      </c>
      <c r="BR2365" s="22">
        <f t="shared" si="8811"/>
        <v>0</v>
      </c>
      <c r="BS2365" s="22">
        <f t="shared" si="8661"/>
        <v>126.562</v>
      </c>
      <c r="BT2365" s="22">
        <f t="shared" si="8662"/>
        <v>111</v>
      </c>
      <c r="BU2365" s="22">
        <f t="shared" si="8663"/>
        <v>111</v>
      </c>
      <c r="BV2365" s="22">
        <f t="shared" si="8812"/>
        <v>0</v>
      </c>
      <c r="BW2365" s="22">
        <f t="shared" si="8813"/>
        <v>0</v>
      </c>
      <c r="BX2365" s="22">
        <f t="shared" si="8664"/>
        <v>126.562</v>
      </c>
      <c r="BY2365" s="22">
        <f t="shared" si="8665"/>
        <v>111</v>
      </c>
      <c r="BZ2365" s="22">
        <f t="shared" si="8666"/>
        <v>111</v>
      </c>
      <c r="CA2365" s="22">
        <f t="shared" si="8814"/>
        <v>0</v>
      </c>
      <c r="CB2365" s="22">
        <f t="shared" si="8815"/>
        <v>0</v>
      </c>
      <c r="CC2365" s="22">
        <f t="shared" si="8816"/>
        <v>0</v>
      </c>
      <c r="CD2365" s="22">
        <f t="shared" si="8772"/>
        <v>126.562</v>
      </c>
      <c r="CE2365" s="22">
        <f t="shared" si="8817"/>
        <v>0</v>
      </c>
      <c r="CF2365" s="34">
        <f t="shared" si="8719"/>
        <v>126.562</v>
      </c>
      <c r="CG2365" s="22">
        <f t="shared" si="8773"/>
        <v>111</v>
      </c>
      <c r="CH2365" s="22">
        <f t="shared" si="8818"/>
        <v>0</v>
      </c>
      <c r="CI2365" s="22">
        <f t="shared" si="8721"/>
        <v>111</v>
      </c>
      <c r="CJ2365" s="22">
        <f t="shared" si="8774"/>
        <v>111</v>
      </c>
      <c r="CK2365" s="22">
        <f t="shared" si="8818"/>
        <v>0</v>
      </c>
      <c r="CL2365" s="22">
        <f t="shared" si="8722"/>
        <v>111</v>
      </c>
      <c r="CM2365" s="22">
        <f t="shared" si="8818"/>
        <v>0</v>
      </c>
      <c r="CN2365" s="15"/>
      <c r="CO2365" s="35"/>
      <c r="CT2365" s="5" t="s">
        <v>30</v>
      </c>
    </row>
    <row r="2366" spans="1:99" x14ac:dyDescent="0.3">
      <c r="A2366" s="32" t="s">
        <v>1355</v>
      </c>
      <c r="B2366" s="16">
        <v>850</v>
      </c>
      <c r="C2366" s="32" t="s">
        <v>42</v>
      </c>
      <c r="D2366" s="32" t="s">
        <v>43</v>
      </c>
      <c r="E2366" s="33" t="s">
        <v>44</v>
      </c>
      <c r="F2366" s="22">
        <v>111</v>
      </c>
      <c r="G2366" s="22">
        <v>111</v>
      </c>
      <c r="H2366" s="22">
        <v>111</v>
      </c>
      <c r="I2366" s="22"/>
      <c r="J2366" s="22"/>
      <c r="K2366" s="22"/>
      <c r="L2366" s="22">
        <f t="shared" si="8631"/>
        <v>111</v>
      </c>
      <c r="M2366" s="22">
        <f t="shared" si="8632"/>
        <v>111</v>
      </c>
      <c r="N2366" s="22">
        <f t="shared" si="8633"/>
        <v>111</v>
      </c>
      <c r="O2366" s="22"/>
      <c r="P2366" s="22"/>
      <c r="Q2366" s="22"/>
      <c r="R2366" s="22">
        <f t="shared" si="8634"/>
        <v>111</v>
      </c>
      <c r="S2366" s="22">
        <f t="shared" si="8635"/>
        <v>111</v>
      </c>
      <c r="T2366" s="22">
        <f t="shared" si="8636"/>
        <v>111</v>
      </c>
      <c r="U2366" s="22"/>
      <c r="V2366" s="22"/>
      <c r="W2366" s="22"/>
      <c r="X2366" s="22">
        <f t="shared" si="8637"/>
        <v>111</v>
      </c>
      <c r="Y2366" s="22">
        <f t="shared" si="8638"/>
        <v>111</v>
      </c>
      <c r="Z2366" s="22">
        <f t="shared" si="8639"/>
        <v>111</v>
      </c>
      <c r="AA2366" s="22"/>
      <c r="AB2366" s="22"/>
      <c r="AC2366" s="22"/>
      <c r="AD2366" s="22">
        <f t="shared" si="8640"/>
        <v>111</v>
      </c>
      <c r="AE2366" s="22">
        <f t="shared" si="8641"/>
        <v>111</v>
      </c>
      <c r="AF2366" s="22">
        <f t="shared" si="8642"/>
        <v>111</v>
      </c>
      <c r="AG2366" s="22"/>
      <c r="AH2366" s="22"/>
      <c r="AI2366" s="22"/>
      <c r="AJ2366" s="22">
        <f t="shared" si="8643"/>
        <v>111</v>
      </c>
      <c r="AK2366" s="22">
        <f t="shared" si="8644"/>
        <v>111</v>
      </c>
      <c r="AL2366" s="22">
        <f t="shared" si="8645"/>
        <v>111</v>
      </c>
      <c r="AM2366" s="22"/>
      <c r="AN2366" s="22"/>
      <c r="AO2366" s="22"/>
      <c r="AP2366" s="22">
        <f t="shared" si="8646"/>
        <v>111</v>
      </c>
      <c r="AQ2366" s="22">
        <f t="shared" si="8647"/>
        <v>111</v>
      </c>
      <c r="AR2366" s="22">
        <f t="shared" si="8648"/>
        <v>111</v>
      </c>
      <c r="AS2366" s="22"/>
      <c r="AT2366" s="22"/>
      <c r="AU2366" s="22"/>
      <c r="AV2366" s="22">
        <f t="shared" si="8649"/>
        <v>111</v>
      </c>
      <c r="AW2366" s="22">
        <f t="shared" si="8650"/>
        <v>111</v>
      </c>
      <c r="AX2366" s="22">
        <f t="shared" si="8651"/>
        <v>111</v>
      </c>
      <c r="AY2366" s="22"/>
      <c r="AZ2366" s="22"/>
      <c r="BA2366" s="22"/>
      <c r="BB2366" s="22">
        <f t="shared" si="8652"/>
        <v>111</v>
      </c>
      <c r="BC2366" s="22">
        <f t="shared" si="8653"/>
        <v>111</v>
      </c>
      <c r="BD2366" s="22">
        <f t="shared" si="8654"/>
        <v>111</v>
      </c>
      <c r="BE2366" s="22"/>
      <c r="BF2366" s="22"/>
      <c r="BG2366" s="22"/>
      <c r="BH2366" s="22">
        <f t="shared" si="8655"/>
        <v>111</v>
      </c>
      <c r="BI2366" s="22">
        <f t="shared" si="8656"/>
        <v>111</v>
      </c>
      <c r="BJ2366" s="22">
        <f t="shared" si="8657"/>
        <v>111</v>
      </c>
      <c r="BK2366" s="22">
        <v>15.561999999999999</v>
      </c>
      <c r="BL2366" s="22"/>
      <c r="BM2366" s="22"/>
      <c r="BN2366" s="22">
        <f t="shared" si="8658"/>
        <v>126.562</v>
      </c>
      <c r="BO2366" s="22">
        <f t="shared" si="8659"/>
        <v>111</v>
      </c>
      <c r="BP2366" s="22">
        <f t="shared" si="8660"/>
        <v>111</v>
      </c>
      <c r="BQ2366" s="22"/>
      <c r="BR2366" s="22"/>
      <c r="BS2366" s="22">
        <f t="shared" si="8661"/>
        <v>126.562</v>
      </c>
      <c r="BT2366" s="22">
        <f t="shared" si="8662"/>
        <v>111</v>
      </c>
      <c r="BU2366" s="22">
        <f t="shared" si="8663"/>
        <v>111</v>
      </c>
      <c r="BV2366" s="22"/>
      <c r="BW2366" s="22"/>
      <c r="BX2366" s="22">
        <f t="shared" si="8664"/>
        <v>126.562</v>
      </c>
      <c r="BY2366" s="22">
        <f t="shared" si="8665"/>
        <v>111</v>
      </c>
      <c r="BZ2366" s="22">
        <f t="shared" si="8666"/>
        <v>111</v>
      </c>
      <c r="CA2366" s="22"/>
      <c r="CB2366" s="22"/>
      <c r="CC2366" s="22"/>
      <c r="CD2366" s="22">
        <f t="shared" si="8772"/>
        <v>126.562</v>
      </c>
      <c r="CE2366" s="22"/>
      <c r="CF2366" s="34">
        <f t="shared" si="8719"/>
        <v>126.562</v>
      </c>
      <c r="CG2366" s="22">
        <f t="shared" si="8773"/>
        <v>111</v>
      </c>
      <c r="CH2366" s="22"/>
      <c r="CI2366" s="22">
        <f t="shared" si="8721"/>
        <v>111</v>
      </c>
      <c r="CJ2366" s="22">
        <f t="shared" si="8774"/>
        <v>111</v>
      </c>
      <c r="CK2366" s="22"/>
      <c r="CL2366" s="22">
        <f t="shared" si="8722"/>
        <v>111</v>
      </c>
      <c r="CM2366" s="22"/>
      <c r="CN2366" s="15"/>
      <c r="CO2366" s="35"/>
    </row>
    <row r="2367" spans="1:99" ht="31.2" x14ac:dyDescent="0.3">
      <c r="A2367" s="32" t="s">
        <v>1356</v>
      </c>
      <c r="B2367" s="16"/>
      <c r="C2367" s="32"/>
      <c r="D2367" s="32"/>
      <c r="E2367" s="33" t="s">
        <v>1357</v>
      </c>
      <c r="F2367" s="22">
        <f t="shared" ref="F2367:K2367" si="8819">F2368+F2371</f>
        <v>123738.9</v>
      </c>
      <c r="G2367" s="22">
        <f t="shared" si="8819"/>
        <v>96446.099999999991</v>
      </c>
      <c r="H2367" s="22">
        <f t="shared" si="8819"/>
        <v>101546.20000000001</v>
      </c>
      <c r="I2367" s="22">
        <f t="shared" si="8819"/>
        <v>0</v>
      </c>
      <c r="J2367" s="22">
        <f t="shared" si="8819"/>
        <v>0</v>
      </c>
      <c r="K2367" s="22">
        <f t="shared" si="8819"/>
        <v>0</v>
      </c>
      <c r="L2367" s="22">
        <f t="shared" si="8631"/>
        <v>123738.9</v>
      </c>
      <c r="M2367" s="22">
        <f t="shared" si="8632"/>
        <v>96446.099999999991</v>
      </c>
      <c r="N2367" s="22">
        <f t="shared" si="8633"/>
        <v>101546.20000000001</v>
      </c>
      <c r="O2367" s="22">
        <f>O2368+O2371</f>
        <v>14852.513000000001</v>
      </c>
      <c r="P2367" s="22">
        <f>P2368+P2371</f>
        <v>0</v>
      </c>
      <c r="Q2367" s="22">
        <f>Q2368+Q2371</f>
        <v>0</v>
      </c>
      <c r="R2367" s="22">
        <f t="shared" si="8634"/>
        <v>138591.413</v>
      </c>
      <c r="S2367" s="22">
        <f t="shared" si="8635"/>
        <v>96446.099999999991</v>
      </c>
      <c r="T2367" s="22">
        <f t="shared" si="8636"/>
        <v>101546.20000000001</v>
      </c>
      <c r="U2367" s="22">
        <f>U2368+U2371</f>
        <v>0</v>
      </c>
      <c r="V2367" s="22">
        <f>V2368+V2371</f>
        <v>0</v>
      </c>
      <c r="W2367" s="22">
        <f>W2368+W2371</f>
        <v>0</v>
      </c>
      <c r="X2367" s="22">
        <f t="shared" si="8637"/>
        <v>138591.413</v>
      </c>
      <c r="Y2367" s="22">
        <f t="shared" si="8638"/>
        <v>96446.099999999991</v>
      </c>
      <c r="Z2367" s="22">
        <f t="shared" si="8639"/>
        <v>101546.20000000001</v>
      </c>
      <c r="AA2367" s="22">
        <f>AA2368+AA2371</f>
        <v>0</v>
      </c>
      <c r="AB2367" s="22">
        <f>AB2368+AB2371</f>
        <v>0</v>
      </c>
      <c r="AC2367" s="22">
        <f>AC2368+AC2371</f>
        <v>0</v>
      </c>
      <c r="AD2367" s="22">
        <f t="shared" si="8640"/>
        <v>138591.413</v>
      </c>
      <c r="AE2367" s="22">
        <f t="shared" si="8641"/>
        <v>96446.099999999991</v>
      </c>
      <c r="AF2367" s="22">
        <f t="shared" si="8642"/>
        <v>101546.20000000001</v>
      </c>
      <c r="AG2367" s="22">
        <f>AG2368+AG2371</f>
        <v>0</v>
      </c>
      <c r="AH2367" s="22">
        <f>AH2368+AH2371</f>
        <v>0</v>
      </c>
      <c r="AI2367" s="22">
        <f>AI2368+AI2371</f>
        <v>0</v>
      </c>
      <c r="AJ2367" s="22">
        <f t="shared" si="8643"/>
        <v>138591.413</v>
      </c>
      <c r="AK2367" s="22">
        <f t="shared" si="8644"/>
        <v>96446.099999999991</v>
      </c>
      <c r="AL2367" s="22">
        <f t="shared" si="8645"/>
        <v>101546.20000000001</v>
      </c>
      <c r="AM2367" s="22">
        <f>AM2368+AM2371</f>
        <v>0</v>
      </c>
      <c r="AN2367" s="22">
        <f>AN2368+AN2371</f>
        <v>0</v>
      </c>
      <c r="AO2367" s="22">
        <f>AO2368+AO2371</f>
        <v>0</v>
      </c>
      <c r="AP2367" s="22">
        <f t="shared" si="8646"/>
        <v>138591.413</v>
      </c>
      <c r="AQ2367" s="22">
        <f t="shared" si="8647"/>
        <v>96446.099999999991</v>
      </c>
      <c r="AR2367" s="22">
        <f t="shared" si="8648"/>
        <v>101546.20000000001</v>
      </c>
      <c r="AS2367" s="22">
        <f>AS2368+AS2371</f>
        <v>0</v>
      </c>
      <c r="AT2367" s="22">
        <f>AT2368+AT2371</f>
        <v>0</v>
      </c>
      <c r="AU2367" s="22">
        <f>AU2368+AU2371</f>
        <v>0</v>
      </c>
      <c r="AV2367" s="22">
        <f t="shared" si="8649"/>
        <v>138591.413</v>
      </c>
      <c r="AW2367" s="22">
        <f t="shared" si="8650"/>
        <v>96446.099999999991</v>
      </c>
      <c r="AX2367" s="22">
        <f t="shared" si="8651"/>
        <v>101546.20000000001</v>
      </c>
      <c r="AY2367" s="22">
        <f>AY2368+AY2371</f>
        <v>1517.309</v>
      </c>
      <c r="AZ2367" s="22">
        <f>AZ2368+AZ2371</f>
        <v>0</v>
      </c>
      <c r="BA2367" s="22">
        <f>BA2368+BA2371</f>
        <v>0</v>
      </c>
      <c r="BB2367" s="22">
        <f t="shared" si="8652"/>
        <v>140108.72200000001</v>
      </c>
      <c r="BC2367" s="22">
        <f t="shared" si="8653"/>
        <v>96446.099999999991</v>
      </c>
      <c r="BD2367" s="22">
        <f t="shared" si="8654"/>
        <v>101546.20000000001</v>
      </c>
      <c r="BE2367" s="22">
        <f>BE2368+BE2371</f>
        <v>0</v>
      </c>
      <c r="BF2367" s="22">
        <f>BF2368+BF2371</f>
        <v>0</v>
      </c>
      <c r="BG2367" s="22">
        <f>BG2368+BG2371</f>
        <v>0</v>
      </c>
      <c r="BH2367" s="22">
        <f t="shared" si="8655"/>
        <v>140108.72200000001</v>
      </c>
      <c r="BI2367" s="22">
        <f t="shared" si="8656"/>
        <v>96446.099999999991</v>
      </c>
      <c r="BJ2367" s="22">
        <f t="shared" si="8657"/>
        <v>101546.20000000001</v>
      </c>
      <c r="BK2367" s="22">
        <f>BK2368+BK2371</f>
        <v>13001.935000000001</v>
      </c>
      <c r="BL2367" s="22">
        <f>BL2368+BL2371</f>
        <v>0</v>
      </c>
      <c r="BM2367" s="22">
        <f>BM2368+BM2371</f>
        <v>0</v>
      </c>
      <c r="BN2367" s="22">
        <f t="shared" si="8658"/>
        <v>153110.65700000001</v>
      </c>
      <c r="BO2367" s="22">
        <f t="shared" si="8659"/>
        <v>96446.099999999991</v>
      </c>
      <c r="BP2367" s="22">
        <f t="shared" si="8660"/>
        <v>101546.20000000001</v>
      </c>
      <c r="BQ2367" s="22">
        <f>BQ2368+BQ2371</f>
        <v>0</v>
      </c>
      <c r="BR2367" s="22">
        <f>BR2368+BR2371</f>
        <v>0</v>
      </c>
      <c r="BS2367" s="22">
        <f t="shared" si="8661"/>
        <v>153110.65700000001</v>
      </c>
      <c r="BT2367" s="22">
        <f t="shared" si="8662"/>
        <v>96446.099999999991</v>
      </c>
      <c r="BU2367" s="22">
        <f t="shared" si="8663"/>
        <v>101546.20000000001</v>
      </c>
      <c r="BV2367" s="22">
        <f>BV2368+BV2371</f>
        <v>0</v>
      </c>
      <c r="BW2367" s="22">
        <f>BW2368+BW2371</f>
        <v>0</v>
      </c>
      <c r="BX2367" s="22">
        <f t="shared" si="8664"/>
        <v>153110.65700000001</v>
      </c>
      <c r="BY2367" s="22">
        <f t="shared" si="8665"/>
        <v>96446.099999999991</v>
      </c>
      <c r="BZ2367" s="22">
        <f t="shared" si="8666"/>
        <v>101546.20000000001</v>
      </c>
      <c r="CA2367" s="22">
        <f>CA2368+CA2371</f>
        <v>0</v>
      </c>
      <c r="CB2367" s="22">
        <f>CB2368+CB2371</f>
        <v>0</v>
      </c>
      <c r="CC2367" s="22">
        <f>CC2368+CC2371</f>
        <v>0</v>
      </c>
      <c r="CD2367" s="22">
        <f t="shared" si="8772"/>
        <v>153110.65700000001</v>
      </c>
      <c r="CE2367" s="22">
        <f>CE2368+CE2371</f>
        <v>0</v>
      </c>
      <c r="CF2367" s="34">
        <f t="shared" si="8719"/>
        <v>153110.65700000001</v>
      </c>
      <c r="CG2367" s="22">
        <f t="shared" si="8773"/>
        <v>96446.099999999991</v>
      </c>
      <c r="CH2367" s="22">
        <f>CH2368+CH2371</f>
        <v>0</v>
      </c>
      <c r="CI2367" s="22">
        <f t="shared" si="8721"/>
        <v>96446.099999999991</v>
      </c>
      <c r="CJ2367" s="22">
        <f t="shared" si="8774"/>
        <v>101546.20000000001</v>
      </c>
      <c r="CK2367" s="22">
        <f>CK2368+CK2371</f>
        <v>0</v>
      </c>
      <c r="CL2367" s="22">
        <f t="shared" si="8722"/>
        <v>101546.20000000001</v>
      </c>
      <c r="CM2367" s="22">
        <f>CM2368+CM2371</f>
        <v>0</v>
      </c>
      <c r="CN2367" s="15"/>
      <c r="CO2367" s="35"/>
      <c r="CR2367" s="5" t="s">
        <v>1346</v>
      </c>
      <c r="CU2367" s="5" t="s">
        <v>31</v>
      </c>
    </row>
    <row r="2368" spans="1:99" ht="31.2" x14ac:dyDescent="0.3">
      <c r="A2368" s="32" t="s">
        <v>1356</v>
      </c>
      <c r="B2368" s="16">
        <v>200</v>
      </c>
      <c r="C2368" s="32"/>
      <c r="D2368" s="32"/>
      <c r="E2368" s="33" t="s">
        <v>40</v>
      </c>
      <c r="F2368" s="22">
        <f t="shared" ref="F2368:F2369" si="8820">F2369</f>
        <v>118813.29999999999</v>
      </c>
      <c r="G2368" s="22">
        <f t="shared" ref="G2368:G2376" si="8821">G2369</f>
        <v>91611.199999999997</v>
      </c>
      <c r="H2368" s="22">
        <f t="shared" ref="H2368:H2376" si="8822">H2369</f>
        <v>96801.600000000006</v>
      </c>
      <c r="I2368" s="22">
        <f t="shared" ref="I2368:I2376" si="8823">I2369</f>
        <v>0</v>
      </c>
      <c r="J2368" s="22">
        <f t="shared" ref="J2368:J2376" si="8824">J2369</f>
        <v>0</v>
      </c>
      <c r="K2368" s="22">
        <f t="shared" ref="K2368:K2376" si="8825">K2369</f>
        <v>0</v>
      </c>
      <c r="L2368" s="22">
        <f t="shared" si="8631"/>
        <v>118813.29999999999</v>
      </c>
      <c r="M2368" s="22">
        <f t="shared" si="8632"/>
        <v>91611.199999999997</v>
      </c>
      <c r="N2368" s="22">
        <f t="shared" si="8633"/>
        <v>96801.600000000006</v>
      </c>
      <c r="O2368" s="22">
        <f t="shared" ref="O2368:O2376" si="8826">O2369</f>
        <v>14852.513000000001</v>
      </c>
      <c r="P2368" s="22">
        <f t="shared" ref="P2368:P2376" si="8827">P2369</f>
        <v>0</v>
      </c>
      <c r="Q2368" s="22">
        <f t="shared" ref="Q2368:Q2376" si="8828">Q2369</f>
        <v>0</v>
      </c>
      <c r="R2368" s="22">
        <f t="shared" si="8634"/>
        <v>133665.81299999999</v>
      </c>
      <c r="S2368" s="22">
        <f t="shared" si="8635"/>
        <v>91611.199999999997</v>
      </c>
      <c r="T2368" s="22">
        <f t="shared" si="8636"/>
        <v>96801.600000000006</v>
      </c>
      <c r="U2368" s="22">
        <f t="shared" ref="U2368:U2376" si="8829">U2369</f>
        <v>0</v>
      </c>
      <c r="V2368" s="22">
        <f t="shared" ref="V2368:V2376" si="8830">V2369</f>
        <v>0</v>
      </c>
      <c r="W2368" s="22">
        <f t="shared" ref="W2368:W2376" si="8831">W2369</f>
        <v>0</v>
      </c>
      <c r="X2368" s="22">
        <f t="shared" si="8637"/>
        <v>133665.81299999999</v>
      </c>
      <c r="Y2368" s="22">
        <f t="shared" si="8638"/>
        <v>91611.199999999997</v>
      </c>
      <c r="Z2368" s="22">
        <f t="shared" si="8639"/>
        <v>96801.600000000006</v>
      </c>
      <c r="AA2368" s="22">
        <f t="shared" ref="AA2368:AA2376" si="8832">AA2369</f>
        <v>0</v>
      </c>
      <c r="AB2368" s="22">
        <f t="shared" ref="AB2368:AB2376" si="8833">AB2369</f>
        <v>0</v>
      </c>
      <c r="AC2368" s="22">
        <f t="shared" ref="AC2368:AC2376" si="8834">AC2369</f>
        <v>0</v>
      </c>
      <c r="AD2368" s="22">
        <f t="shared" si="8640"/>
        <v>133665.81299999999</v>
      </c>
      <c r="AE2368" s="22">
        <f t="shared" si="8641"/>
        <v>91611.199999999997</v>
      </c>
      <c r="AF2368" s="22">
        <f t="shared" si="8642"/>
        <v>96801.600000000006</v>
      </c>
      <c r="AG2368" s="22">
        <f t="shared" ref="AG2368:AG2376" si="8835">AG2369</f>
        <v>0</v>
      </c>
      <c r="AH2368" s="22">
        <f t="shared" ref="AH2368:AH2376" si="8836">AH2369</f>
        <v>0</v>
      </c>
      <c r="AI2368" s="22">
        <f t="shared" ref="AI2368:AI2376" si="8837">AI2369</f>
        <v>0</v>
      </c>
      <c r="AJ2368" s="22">
        <f t="shared" si="8643"/>
        <v>133665.81299999999</v>
      </c>
      <c r="AK2368" s="22">
        <f t="shared" si="8644"/>
        <v>91611.199999999997</v>
      </c>
      <c r="AL2368" s="22">
        <f t="shared" si="8645"/>
        <v>96801.600000000006</v>
      </c>
      <c r="AM2368" s="22">
        <f t="shared" ref="AM2368:AM2376" si="8838">AM2369</f>
        <v>0</v>
      </c>
      <c r="AN2368" s="22">
        <f t="shared" ref="AN2368:AN2376" si="8839">AN2369</f>
        <v>0</v>
      </c>
      <c r="AO2368" s="22">
        <f t="shared" ref="AO2368:AO2376" si="8840">AO2369</f>
        <v>0</v>
      </c>
      <c r="AP2368" s="22">
        <f t="shared" si="8646"/>
        <v>133665.81299999999</v>
      </c>
      <c r="AQ2368" s="22">
        <f t="shared" si="8647"/>
        <v>91611.199999999997</v>
      </c>
      <c r="AR2368" s="22">
        <f t="shared" si="8648"/>
        <v>96801.600000000006</v>
      </c>
      <c r="AS2368" s="22">
        <f t="shared" ref="AS2368:AS2376" si="8841">AS2369</f>
        <v>0</v>
      </c>
      <c r="AT2368" s="22">
        <f t="shared" ref="AT2368:AT2376" si="8842">AT2369</f>
        <v>0</v>
      </c>
      <c r="AU2368" s="22">
        <f t="shared" ref="AU2368:AU2376" si="8843">AU2369</f>
        <v>0</v>
      </c>
      <c r="AV2368" s="22">
        <f t="shared" si="8649"/>
        <v>133665.81299999999</v>
      </c>
      <c r="AW2368" s="22">
        <f t="shared" si="8650"/>
        <v>91611.199999999997</v>
      </c>
      <c r="AX2368" s="22">
        <f t="shared" si="8651"/>
        <v>96801.600000000006</v>
      </c>
      <c r="AY2368" s="22">
        <f t="shared" ref="AY2368:AY2376" si="8844">AY2369</f>
        <v>1517.309</v>
      </c>
      <c r="AZ2368" s="22">
        <f t="shared" ref="AZ2368:AZ2376" si="8845">AZ2369</f>
        <v>0</v>
      </c>
      <c r="BA2368" s="22">
        <f t="shared" ref="BA2368:BA2376" si="8846">BA2369</f>
        <v>0</v>
      </c>
      <c r="BB2368" s="22">
        <f t="shared" si="8652"/>
        <v>135183.122</v>
      </c>
      <c r="BC2368" s="22">
        <f t="shared" si="8653"/>
        <v>91611.199999999997</v>
      </c>
      <c r="BD2368" s="22">
        <f t="shared" si="8654"/>
        <v>96801.600000000006</v>
      </c>
      <c r="BE2368" s="22">
        <f t="shared" ref="BE2368:BE2376" si="8847">BE2369</f>
        <v>0</v>
      </c>
      <c r="BF2368" s="22">
        <f t="shared" ref="BF2368:BF2376" si="8848">BF2369</f>
        <v>0</v>
      </c>
      <c r="BG2368" s="22">
        <f t="shared" ref="BG2368:BG2376" si="8849">BG2369</f>
        <v>0</v>
      </c>
      <c r="BH2368" s="22">
        <f t="shared" si="8655"/>
        <v>135183.122</v>
      </c>
      <c r="BI2368" s="22">
        <f t="shared" si="8656"/>
        <v>91611.199999999997</v>
      </c>
      <c r="BJ2368" s="22">
        <f t="shared" si="8657"/>
        <v>96801.600000000006</v>
      </c>
      <c r="BK2368" s="22">
        <f t="shared" ref="BK2368:BK2369" si="8850">BK2369</f>
        <v>13001.935000000001</v>
      </c>
      <c r="BL2368" s="22">
        <f t="shared" ref="BL2368:BL2376" si="8851">BL2369</f>
        <v>0</v>
      </c>
      <c r="BM2368" s="22">
        <f t="shared" ref="BM2368:BM2376" si="8852">BM2369</f>
        <v>0</v>
      </c>
      <c r="BN2368" s="22">
        <f t="shared" si="8658"/>
        <v>148185.057</v>
      </c>
      <c r="BO2368" s="22">
        <f t="shared" si="8659"/>
        <v>91611.199999999997</v>
      </c>
      <c r="BP2368" s="22">
        <f t="shared" si="8660"/>
        <v>96801.600000000006</v>
      </c>
      <c r="BQ2368" s="22">
        <f t="shared" ref="BQ2368:BQ2376" si="8853">BQ2369</f>
        <v>0</v>
      </c>
      <c r="BR2368" s="22">
        <f t="shared" ref="BR2368:BR2376" si="8854">BR2369</f>
        <v>0</v>
      </c>
      <c r="BS2368" s="22">
        <f t="shared" si="8661"/>
        <v>148185.057</v>
      </c>
      <c r="BT2368" s="22">
        <f t="shared" si="8662"/>
        <v>91611.199999999997</v>
      </c>
      <c r="BU2368" s="22">
        <f t="shared" si="8663"/>
        <v>96801.600000000006</v>
      </c>
      <c r="BV2368" s="22">
        <f t="shared" ref="BV2368:BV2376" si="8855">BV2369</f>
        <v>0</v>
      </c>
      <c r="BW2368" s="22">
        <f t="shared" ref="BW2368:BW2376" si="8856">BW2369</f>
        <v>0</v>
      </c>
      <c r="BX2368" s="22">
        <f t="shared" si="8664"/>
        <v>148185.057</v>
      </c>
      <c r="BY2368" s="22">
        <f t="shared" si="8665"/>
        <v>91611.199999999997</v>
      </c>
      <c r="BZ2368" s="22">
        <f t="shared" si="8666"/>
        <v>96801.600000000006</v>
      </c>
      <c r="CA2368" s="22">
        <f t="shared" ref="CA2368:CA2376" si="8857">CA2369</f>
        <v>0</v>
      </c>
      <c r="CB2368" s="22">
        <f t="shared" ref="CB2368:CB2376" si="8858">CB2369</f>
        <v>0</v>
      </c>
      <c r="CC2368" s="22">
        <f t="shared" ref="CC2368:CC2376" si="8859">CC2369</f>
        <v>0</v>
      </c>
      <c r="CD2368" s="22">
        <f t="shared" si="8772"/>
        <v>148185.057</v>
      </c>
      <c r="CE2368" s="22">
        <f t="shared" ref="CE2368:CE2376" si="8860">CE2369</f>
        <v>0</v>
      </c>
      <c r="CF2368" s="34">
        <f t="shared" si="8719"/>
        <v>148185.057</v>
      </c>
      <c r="CG2368" s="22">
        <f t="shared" si="8773"/>
        <v>91611.199999999997</v>
      </c>
      <c r="CH2368" s="22">
        <f t="shared" ref="CH2368:CM2376" si="8861">CH2369</f>
        <v>0</v>
      </c>
      <c r="CI2368" s="22">
        <f t="shared" si="8721"/>
        <v>91611.199999999997</v>
      </c>
      <c r="CJ2368" s="22">
        <f t="shared" si="8774"/>
        <v>96801.600000000006</v>
      </c>
      <c r="CK2368" s="22">
        <f t="shared" si="8861"/>
        <v>0</v>
      </c>
      <c r="CL2368" s="22">
        <f t="shared" si="8722"/>
        <v>96801.600000000006</v>
      </c>
      <c r="CM2368" s="22">
        <f t="shared" si="8861"/>
        <v>0</v>
      </c>
      <c r="CN2368" s="15"/>
      <c r="CO2368" s="35"/>
      <c r="CS2368" s="5" t="s">
        <v>29</v>
      </c>
    </row>
    <row r="2369" spans="1:99" ht="46.8" x14ac:dyDescent="0.3">
      <c r="A2369" s="32" t="s">
        <v>1356</v>
      </c>
      <c r="B2369" s="16">
        <v>240</v>
      </c>
      <c r="C2369" s="32"/>
      <c r="D2369" s="32"/>
      <c r="E2369" s="33" t="s">
        <v>41</v>
      </c>
      <c r="F2369" s="22">
        <f t="shared" si="8820"/>
        <v>118813.29999999999</v>
      </c>
      <c r="G2369" s="22">
        <f t="shared" si="8821"/>
        <v>91611.199999999997</v>
      </c>
      <c r="H2369" s="22">
        <f t="shared" si="8822"/>
        <v>96801.600000000006</v>
      </c>
      <c r="I2369" s="22">
        <f t="shared" si="8823"/>
        <v>0</v>
      </c>
      <c r="J2369" s="22">
        <f t="shared" si="8824"/>
        <v>0</v>
      </c>
      <c r="K2369" s="22">
        <f t="shared" si="8825"/>
        <v>0</v>
      </c>
      <c r="L2369" s="22">
        <f t="shared" si="8631"/>
        <v>118813.29999999999</v>
      </c>
      <c r="M2369" s="22">
        <f t="shared" si="8632"/>
        <v>91611.199999999997</v>
      </c>
      <c r="N2369" s="22">
        <f t="shared" si="8633"/>
        <v>96801.600000000006</v>
      </c>
      <c r="O2369" s="22">
        <f t="shared" si="8826"/>
        <v>14852.513000000001</v>
      </c>
      <c r="P2369" s="22">
        <f t="shared" si="8827"/>
        <v>0</v>
      </c>
      <c r="Q2369" s="22">
        <f t="shared" si="8828"/>
        <v>0</v>
      </c>
      <c r="R2369" s="22">
        <f t="shared" si="8634"/>
        <v>133665.81299999999</v>
      </c>
      <c r="S2369" s="22">
        <f t="shared" si="8635"/>
        <v>91611.199999999997</v>
      </c>
      <c r="T2369" s="22">
        <f t="shared" si="8636"/>
        <v>96801.600000000006</v>
      </c>
      <c r="U2369" s="22">
        <f t="shared" si="8829"/>
        <v>0</v>
      </c>
      <c r="V2369" s="22">
        <f t="shared" si="8830"/>
        <v>0</v>
      </c>
      <c r="W2369" s="22">
        <f t="shared" si="8831"/>
        <v>0</v>
      </c>
      <c r="X2369" s="22">
        <f t="shared" si="8637"/>
        <v>133665.81299999999</v>
      </c>
      <c r="Y2369" s="22">
        <f t="shared" si="8638"/>
        <v>91611.199999999997</v>
      </c>
      <c r="Z2369" s="22">
        <f t="shared" si="8639"/>
        <v>96801.600000000006</v>
      </c>
      <c r="AA2369" s="22">
        <f t="shared" si="8832"/>
        <v>0</v>
      </c>
      <c r="AB2369" s="22">
        <f t="shared" si="8833"/>
        <v>0</v>
      </c>
      <c r="AC2369" s="22">
        <f t="shared" si="8834"/>
        <v>0</v>
      </c>
      <c r="AD2369" s="22">
        <f t="shared" si="8640"/>
        <v>133665.81299999999</v>
      </c>
      <c r="AE2369" s="22">
        <f t="shared" si="8641"/>
        <v>91611.199999999997</v>
      </c>
      <c r="AF2369" s="22">
        <f t="shared" si="8642"/>
        <v>96801.600000000006</v>
      </c>
      <c r="AG2369" s="22">
        <f t="shared" si="8835"/>
        <v>0</v>
      </c>
      <c r="AH2369" s="22">
        <f t="shared" si="8836"/>
        <v>0</v>
      </c>
      <c r="AI2369" s="22">
        <f t="shared" si="8837"/>
        <v>0</v>
      </c>
      <c r="AJ2369" s="22">
        <f t="shared" si="8643"/>
        <v>133665.81299999999</v>
      </c>
      <c r="AK2369" s="22">
        <f t="shared" si="8644"/>
        <v>91611.199999999997</v>
      </c>
      <c r="AL2369" s="22">
        <f t="shared" si="8645"/>
        <v>96801.600000000006</v>
      </c>
      <c r="AM2369" s="22">
        <f t="shared" si="8838"/>
        <v>0</v>
      </c>
      <c r="AN2369" s="22">
        <f t="shared" si="8839"/>
        <v>0</v>
      </c>
      <c r="AO2369" s="22">
        <f t="shared" si="8840"/>
        <v>0</v>
      </c>
      <c r="AP2369" s="22">
        <f t="shared" si="8646"/>
        <v>133665.81299999999</v>
      </c>
      <c r="AQ2369" s="22">
        <f t="shared" si="8647"/>
        <v>91611.199999999997</v>
      </c>
      <c r="AR2369" s="22">
        <f t="shared" si="8648"/>
        <v>96801.600000000006</v>
      </c>
      <c r="AS2369" s="22">
        <f t="shared" si="8841"/>
        <v>0</v>
      </c>
      <c r="AT2369" s="22">
        <f t="shared" si="8842"/>
        <v>0</v>
      </c>
      <c r="AU2369" s="22">
        <f t="shared" si="8843"/>
        <v>0</v>
      </c>
      <c r="AV2369" s="22">
        <f t="shared" si="8649"/>
        <v>133665.81299999999</v>
      </c>
      <c r="AW2369" s="22">
        <f t="shared" si="8650"/>
        <v>91611.199999999997</v>
      </c>
      <c r="AX2369" s="22">
        <f t="shared" si="8651"/>
        <v>96801.600000000006</v>
      </c>
      <c r="AY2369" s="22">
        <f t="shared" si="8844"/>
        <v>1517.309</v>
      </c>
      <c r="AZ2369" s="22">
        <f t="shared" si="8845"/>
        <v>0</v>
      </c>
      <c r="BA2369" s="22">
        <f t="shared" si="8846"/>
        <v>0</v>
      </c>
      <c r="BB2369" s="22">
        <f t="shared" si="8652"/>
        <v>135183.122</v>
      </c>
      <c r="BC2369" s="22">
        <f t="shared" si="8653"/>
        <v>91611.199999999997</v>
      </c>
      <c r="BD2369" s="22">
        <f t="shared" si="8654"/>
        <v>96801.600000000006</v>
      </c>
      <c r="BE2369" s="22">
        <f t="shared" si="8847"/>
        <v>0</v>
      </c>
      <c r="BF2369" s="22">
        <f t="shared" si="8848"/>
        <v>0</v>
      </c>
      <c r="BG2369" s="22">
        <f t="shared" si="8849"/>
        <v>0</v>
      </c>
      <c r="BH2369" s="22">
        <f t="shared" si="8655"/>
        <v>135183.122</v>
      </c>
      <c r="BI2369" s="22">
        <f t="shared" si="8656"/>
        <v>91611.199999999997</v>
      </c>
      <c r="BJ2369" s="22">
        <f t="shared" si="8657"/>
        <v>96801.600000000006</v>
      </c>
      <c r="BK2369" s="22">
        <f t="shared" si="8850"/>
        <v>13001.935000000001</v>
      </c>
      <c r="BL2369" s="22">
        <f t="shared" si="8851"/>
        <v>0</v>
      </c>
      <c r="BM2369" s="22">
        <f t="shared" si="8852"/>
        <v>0</v>
      </c>
      <c r="BN2369" s="22">
        <f t="shared" si="8658"/>
        <v>148185.057</v>
      </c>
      <c r="BO2369" s="22">
        <f t="shared" si="8659"/>
        <v>91611.199999999997</v>
      </c>
      <c r="BP2369" s="22">
        <f t="shared" si="8660"/>
        <v>96801.600000000006</v>
      </c>
      <c r="BQ2369" s="22">
        <f t="shared" si="8853"/>
        <v>0</v>
      </c>
      <c r="BR2369" s="22">
        <f t="shared" si="8854"/>
        <v>0</v>
      </c>
      <c r="BS2369" s="22">
        <f t="shared" si="8661"/>
        <v>148185.057</v>
      </c>
      <c r="BT2369" s="22">
        <f t="shared" si="8662"/>
        <v>91611.199999999997</v>
      </c>
      <c r="BU2369" s="22">
        <f t="shared" si="8663"/>
        <v>96801.600000000006</v>
      </c>
      <c r="BV2369" s="22">
        <f t="shared" si="8855"/>
        <v>0</v>
      </c>
      <c r="BW2369" s="22">
        <f t="shared" si="8856"/>
        <v>0</v>
      </c>
      <c r="BX2369" s="22">
        <f t="shared" si="8664"/>
        <v>148185.057</v>
      </c>
      <c r="BY2369" s="22">
        <f t="shared" si="8665"/>
        <v>91611.199999999997</v>
      </c>
      <c r="BZ2369" s="22">
        <f t="shared" si="8666"/>
        <v>96801.600000000006</v>
      </c>
      <c r="CA2369" s="22">
        <f t="shared" si="8857"/>
        <v>0</v>
      </c>
      <c r="CB2369" s="22">
        <f t="shared" si="8858"/>
        <v>0</v>
      </c>
      <c r="CC2369" s="22">
        <f t="shared" si="8859"/>
        <v>0</v>
      </c>
      <c r="CD2369" s="22">
        <f t="shared" si="8772"/>
        <v>148185.057</v>
      </c>
      <c r="CE2369" s="22">
        <f t="shared" si="8860"/>
        <v>0</v>
      </c>
      <c r="CF2369" s="34">
        <f t="shared" si="8719"/>
        <v>148185.057</v>
      </c>
      <c r="CG2369" s="22">
        <f t="shared" si="8773"/>
        <v>91611.199999999997</v>
      </c>
      <c r="CH2369" s="22">
        <f t="shared" si="8861"/>
        <v>0</v>
      </c>
      <c r="CI2369" s="22">
        <f t="shared" si="8721"/>
        <v>91611.199999999997</v>
      </c>
      <c r="CJ2369" s="22">
        <f t="shared" si="8774"/>
        <v>96801.600000000006</v>
      </c>
      <c r="CK2369" s="22">
        <f t="shared" si="8861"/>
        <v>0</v>
      </c>
      <c r="CL2369" s="22">
        <f t="shared" si="8722"/>
        <v>96801.600000000006</v>
      </c>
      <c r="CM2369" s="22">
        <f t="shared" si="8861"/>
        <v>0</v>
      </c>
      <c r="CN2369" s="15"/>
      <c r="CO2369" s="35"/>
      <c r="CT2369" s="5" t="s">
        <v>30</v>
      </c>
    </row>
    <row r="2370" spans="1:99" x14ac:dyDescent="0.3">
      <c r="A2370" s="32" t="s">
        <v>1356</v>
      </c>
      <c r="B2370" s="16">
        <v>240</v>
      </c>
      <c r="C2370" s="32" t="s">
        <v>42</v>
      </c>
      <c r="D2370" s="32" t="s">
        <v>43</v>
      </c>
      <c r="E2370" s="33" t="s">
        <v>44</v>
      </c>
      <c r="F2370" s="22">
        <f>118813.4-0.1</f>
        <v>118813.29999999999</v>
      </c>
      <c r="G2370" s="22">
        <v>91611.199999999997</v>
      </c>
      <c r="H2370" s="22">
        <v>96801.600000000006</v>
      </c>
      <c r="I2370" s="22"/>
      <c r="J2370" s="22"/>
      <c r="K2370" s="22"/>
      <c r="L2370" s="22">
        <f t="shared" si="8631"/>
        <v>118813.29999999999</v>
      </c>
      <c r="M2370" s="22">
        <f t="shared" si="8632"/>
        <v>91611.199999999997</v>
      </c>
      <c r="N2370" s="22">
        <f t="shared" si="8633"/>
        <v>96801.600000000006</v>
      </c>
      <c r="O2370" s="22">
        <v>14852.513000000001</v>
      </c>
      <c r="P2370" s="22"/>
      <c r="Q2370" s="22"/>
      <c r="R2370" s="22">
        <f t="shared" si="8634"/>
        <v>133665.81299999999</v>
      </c>
      <c r="S2370" s="22">
        <f t="shared" si="8635"/>
        <v>91611.199999999997</v>
      </c>
      <c r="T2370" s="22">
        <f t="shared" si="8636"/>
        <v>96801.600000000006</v>
      </c>
      <c r="U2370" s="22"/>
      <c r="V2370" s="22"/>
      <c r="W2370" s="22"/>
      <c r="X2370" s="22">
        <f t="shared" si="8637"/>
        <v>133665.81299999999</v>
      </c>
      <c r="Y2370" s="22">
        <f t="shared" si="8638"/>
        <v>91611.199999999997</v>
      </c>
      <c r="Z2370" s="22">
        <f t="shared" si="8639"/>
        <v>96801.600000000006</v>
      </c>
      <c r="AA2370" s="22"/>
      <c r="AB2370" s="22"/>
      <c r="AC2370" s="22"/>
      <c r="AD2370" s="22">
        <f t="shared" si="8640"/>
        <v>133665.81299999999</v>
      </c>
      <c r="AE2370" s="22">
        <f t="shared" si="8641"/>
        <v>91611.199999999997</v>
      </c>
      <c r="AF2370" s="22">
        <f t="shared" si="8642"/>
        <v>96801.600000000006</v>
      </c>
      <c r="AG2370" s="22"/>
      <c r="AH2370" s="22"/>
      <c r="AI2370" s="22"/>
      <c r="AJ2370" s="22">
        <f t="shared" si="8643"/>
        <v>133665.81299999999</v>
      </c>
      <c r="AK2370" s="22">
        <f t="shared" si="8644"/>
        <v>91611.199999999997</v>
      </c>
      <c r="AL2370" s="22">
        <f t="shared" si="8645"/>
        <v>96801.600000000006</v>
      </c>
      <c r="AM2370" s="22"/>
      <c r="AN2370" s="22"/>
      <c r="AO2370" s="22"/>
      <c r="AP2370" s="22">
        <f t="shared" si="8646"/>
        <v>133665.81299999999</v>
      </c>
      <c r="AQ2370" s="22">
        <f t="shared" si="8647"/>
        <v>91611.199999999997</v>
      </c>
      <c r="AR2370" s="22">
        <f t="shared" si="8648"/>
        <v>96801.600000000006</v>
      </c>
      <c r="AS2370" s="22"/>
      <c r="AT2370" s="22"/>
      <c r="AU2370" s="22"/>
      <c r="AV2370" s="22">
        <f t="shared" si="8649"/>
        <v>133665.81299999999</v>
      </c>
      <c r="AW2370" s="22">
        <f t="shared" si="8650"/>
        <v>91611.199999999997</v>
      </c>
      <c r="AX2370" s="22">
        <f t="shared" si="8651"/>
        <v>96801.600000000006</v>
      </c>
      <c r="AY2370" s="22">
        <v>1517.309</v>
      </c>
      <c r="AZ2370" s="22"/>
      <c r="BA2370" s="22"/>
      <c r="BB2370" s="22">
        <f t="shared" si="8652"/>
        <v>135183.122</v>
      </c>
      <c r="BC2370" s="22">
        <f t="shared" si="8653"/>
        <v>91611.199999999997</v>
      </c>
      <c r="BD2370" s="22">
        <f t="shared" si="8654"/>
        <v>96801.600000000006</v>
      </c>
      <c r="BE2370" s="22"/>
      <c r="BF2370" s="22"/>
      <c r="BG2370" s="22"/>
      <c r="BH2370" s="22">
        <f t="shared" si="8655"/>
        <v>135183.122</v>
      </c>
      <c r="BI2370" s="22">
        <f t="shared" si="8656"/>
        <v>91611.199999999997</v>
      </c>
      <c r="BJ2370" s="22">
        <f t="shared" si="8657"/>
        <v>96801.600000000006</v>
      </c>
      <c r="BK2370" s="22">
        <f>4289.181+1897.731+1316.796+1375.08+1043.142+3080.005</f>
        <v>13001.935000000001</v>
      </c>
      <c r="BL2370" s="22"/>
      <c r="BM2370" s="22"/>
      <c r="BN2370" s="22">
        <f t="shared" si="8658"/>
        <v>148185.057</v>
      </c>
      <c r="BO2370" s="22">
        <f t="shared" si="8659"/>
        <v>91611.199999999997</v>
      </c>
      <c r="BP2370" s="22">
        <f t="shared" si="8660"/>
        <v>96801.600000000006</v>
      </c>
      <c r="BQ2370" s="22"/>
      <c r="BR2370" s="22"/>
      <c r="BS2370" s="22">
        <f t="shared" si="8661"/>
        <v>148185.057</v>
      </c>
      <c r="BT2370" s="22">
        <f t="shared" si="8662"/>
        <v>91611.199999999997</v>
      </c>
      <c r="BU2370" s="22">
        <f t="shared" si="8663"/>
        <v>96801.600000000006</v>
      </c>
      <c r="BV2370" s="22"/>
      <c r="BW2370" s="22"/>
      <c r="BX2370" s="22">
        <f t="shared" si="8664"/>
        <v>148185.057</v>
      </c>
      <c r="BY2370" s="22">
        <f t="shared" si="8665"/>
        <v>91611.199999999997</v>
      </c>
      <c r="BZ2370" s="22">
        <f t="shared" si="8666"/>
        <v>96801.600000000006</v>
      </c>
      <c r="CA2370" s="22"/>
      <c r="CB2370" s="22"/>
      <c r="CC2370" s="22"/>
      <c r="CD2370" s="22">
        <f t="shared" si="8772"/>
        <v>148185.057</v>
      </c>
      <c r="CE2370" s="22"/>
      <c r="CF2370" s="34">
        <f t="shared" si="8719"/>
        <v>148185.057</v>
      </c>
      <c r="CG2370" s="22">
        <f t="shared" si="8773"/>
        <v>91611.199999999997</v>
      </c>
      <c r="CH2370" s="22"/>
      <c r="CI2370" s="22">
        <f t="shared" si="8721"/>
        <v>91611.199999999997</v>
      </c>
      <c r="CJ2370" s="22">
        <f t="shared" si="8774"/>
        <v>96801.600000000006</v>
      </c>
      <c r="CK2370" s="22"/>
      <c r="CL2370" s="22">
        <f t="shared" si="8722"/>
        <v>96801.600000000006</v>
      </c>
      <c r="CM2370" s="22"/>
      <c r="CN2370" s="15"/>
      <c r="CO2370" s="35"/>
    </row>
    <row r="2371" spans="1:99" x14ac:dyDescent="0.3">
      <c r="A2371" s="32" t="s">
        <v>1356</v>
      </c>
      <c r="B2371" s="16">
        <v>800</v>
      </c>
      <c r="C2371" s="32"/>
      <c r="D2371" s="32"/>
      <c r="E2371" s="33" t="s">
        <v>54</v>
      </c>
      <c r="F2371" s="22">
        <f t="shared" ref="F2371:F2376" si="8862">F2372</f>
        <v>4925.6000000000004</v>
      </c>
      <c r="G2371" s="22">
        <f t="shared" si="8821"/>
        <v>4834.8999999999996</v>
      </c>
      <c r="H2371" s="22">
        <f t="shared" si="8822"/>
        <v>4744.6000000000004</v>
      </c>
      <c r="I2371" s="22">
        <f t="shared" si="8823"/>
        <v>0</v>
      </c>
      <c r="J2371" s="22">
        <f t="shared" si="8824"/>
        <v>0</v>
      </c>
      <c r="K2371" s="22">
        <f t="shared" si="8825"/>
        <v>0</v>
      </c>
      <c r="L2371" s="22">
        <f t="shared" si="8631"/>
        <v>4925.6000000000004</v>
      </c>
      <c r="M2371" s="22">
        <f t="shared" si="8632"/>
        <v>4834.8999999999996</v>
      </c>
      <c r="N2371" s="22">
        <f t="shared" si="8633"/>
        <v>4744.6000000000004</v>
      </c>
      <c r="O2371" s="22">
        <f t="shared" si="8826"/>
        <v>0</v>
      </c>
      <c r="P2371" s="22">
        <f t="shared" si="8827"/>
        <v>0</v>
      </c>
      <c r="Q2371" s="22">
        <f t="shared" si="8828"/>
        <v>0</v>
      </c>
      <c r="R2371" s="22">
        <f t="shared" si="8634"/>
        <v>4925.6000000000004</v>
      </c>
      <c r="S2371" s="22">
        <f t="shared" si="8635"/>
        <v>4834.8999999999996</v>
      </c>
      <c r="T2371" s="22">
        <f t="shared" si="8636"/>
        <v>4744.6000000000004</v>
      </c>
      <c r="U2371" s="22">
        <f t="shared" si="8829"/>
        <v>0</v>
      </c>
      <c r="V2371" s="22">
        <f t="shared" si="8830"/>
        <v>0</v>
      </c>
      <c r="W2371" s="22">
        <f t="shared" si="8831"/>
        <v>0</v>
      </c>
      <c r="X2371" s="22">
        <f t="shared" si="8637"/>
        <v>4925.6000000000004</v>
      </c>
      <c r="Y2371" s="22">
        <f t="shared" si="8638"/>
        <v>4834.8999999999996</v>
      </c>
      <c r="Z2371" s="22">
        <f t="shared" si="8639"/>
        <v>4744.6000000000004</v>
      </c>
      <c r="AA2371" s="22">
        <f t="shared" si="8832"/>
        <v>0</v>
      </c>
      <c r="AB2371" s="22">
        <f t="shared" si="8833"/>
        <v>0</v>
      </c>
      <c r="AC2371" s="22">
        <f t="shared" si="8834"/>
        <v>0</v>
      </c>
      <c r="AD2371" s="22">
        <f t="shared" si="8640"/>
        <v>4925.6000000000004</v>
      </c>
      <c r="AE2371" s="22">
        <f t="shared" si="8641"/>
        <v>4834.8999999999996</v>
      </c>
      <c r="AF2371" s="22">
        <f t="shared" si="8642"/>
        <v>4744.6000000000004</v>
      </c>
      <c r="AG2371" s="22">
        <f t="shared" si="8835"/>
        <v>0</v>
      </c>
      <c r="AH2371" s="22">
        <f t="shared" si="8836"/>
        <v>0</v>
      </c>
      <c r="AI2371" s="22">
        <f t="shared" si="8837"/>
        <v>0</v>
      </c>
      <c r="AJ2371" s="22">
        <f t="shared" si="8643"/>
        <v>4925.6000000000004</v>
      </c>
      <c r="AK2371" s="22">
        <f t="shared" si="8644"/>
        <v>4834.8999999999996</v>
      </c>
      <c r="AL2371" s="22">
        <f t="shared" si="8645"/>
        <v>4744.6000000000004</v>
      </c>
      <c r="AM2371" s="22">
        <f t="shared" si="8838"/>
        <v>0</v>
      </c>
      <c r="AN2371" s="22">
        <f t="shared" si="8839"/>
        <v>0</v>
      </c>
      <c r="AO2371" s="22">
        <f t="shared" si="8840"/>
        <v>0</v>
      </c>
      <c r="AP2371" s="22">
        <f t="shared" si="8646"/>
        <v>4925.6000000000004</v>
      </c>
      <c r="AQ2371" s="22">
        <f t="shared" si="8647"/>
        <v>4834.8999999999996</v>
      </c>
      <c r="AR2371" s="22">
        <f t="shared" si="8648"/>
        <v>4744.6000000000004</v>
      </c>
      <c r="AS2371" s="22">
        <f t="shared" si="8841"/>
        <v>0</v>
      </c>
      <c r="AT2371" s="22">
        <f t="shared" si="8842"/>
        <v>0</v>
      </c>
      <c r="AU2371" s="22">
        <f t="shared" si="8843"/>
        <v>0</v>
      </c>
      <c r="AV2371" s="22">
        <f t="shared" si="8649"/>
        <v>4925.6000000000004</v>
      </c>
      <c r="AW2371" s="22">
        <f t="shared" si="8650"/>
        <v>4834.8999999999996</v>
      </c>
      <c r="AX2371" s="22">
        <f t="shared" si="8651"/>
        <v>4744.6000000000004</v>
      </c>
      <c r="AY2371" s="22">
        <f t="shared" si="8844"/>
        <v>0</v>
      </c>
      <c r="AZ2371" s="22">
        <f t="shared" si="8845"/>
        <v>0</v>
      </c>
      <c r="BA2371" s="22">
        <f t="shared" si="8846"/>
        <v>0</v>
      </c>
      <c r="BB2371" s="22">
        <f t="shared" si="8652"/>
        <v>4925.6000000000004</v>
      </c>
      <c r="BC2371" s="22">
        <f t="shared" si="8653"/>
        <v>4834.8999999999996</v>
      </c>
      <c r="BD2371" s="22">
        <f t="shared" si="8654"/>
        <v>4744.6000000000004</v>
      </c>
      <c r="BE2371" s="22">
        <f t="shared" si="8847"/>
        <v>0</v>
      </c>
      <c r="BF2371" s="22">
        <f t="shared" si="8848"/>
        <v>0</v>
      </c>
      <c r="BG2371" s="22">
        <f t="shared" si="8849"/>
        <v>0</v>
      </c>
      <c r="BH2371" s="22">
        <f t="shared" si="8655"/>
        <v>4925.6000000000004</v>
      </c>
      <c r="BI2371" s="22">
        <f t="shared" si="8656"/>
        <v>4834.8999999999996</v>
      </c>
      <c r="BJ2371" s="22">
        <f t="shared" si="8657"/>
        <v>4744.6000000000004</v>
      </c>
      <c r="BK2371" s="22">
        <f t="shared" ref="BK2371:BK2376" si="8863">BK2372</f>
        <v>0</v>
      </c>
      <c r="BL2371" s="22">
        <f t="shared" si="8851"/>
        <v>0</v>
      </c>
      <c r="BM2371" s="22">
        <f t="shared" si="8852"/>
        <v>0</v>
      </c>
      <c r="BN2371" s="22">
        <f t="shared" si="8658"/>
        <v>4925.6000000000004</v>
      </c>
      <c r="BO2371" s="22">
        <f t="shared" si="8659"/>
        <v>4834.8999999999996</v>
      </c>
      <c r="BP2371" s="22">
        <f t="shared" si="8660"/>
        <v>4744.6000000000004</v>
      </c>
      <c r="BQ2371" s="22">
        <f t="shared" si="8853"/>
        <v>0</v>
      </c>
      <c r="BR2371" s="22">
        <f t="shared" si="8854"/>
        <v>0</v>
      </c>
      <c r="BS2371" s="22">
        <f t="shared" si="8661"/>
        <v>4925.6000000000004</v>
      </c>
      <c r="BT2371" s="22">
        <f t="shared" si="8662"/>
        <v>4834.8999999999996</v>
      </c>
      <c r="BU2371" s="22">
        <f t="shared" si="8663"/>
        <v>4744.6000000000004</v>
      </c>
      <c r="BV2371" s="22">
        <f t="shared" si="8855"/>
        <v>0</v>
      </c>
      <c r="BW2371" s="22">
        <f t="shared" si="8856"/>
        <v>0</v>
      </c>
      <c r="BX2371" s="22">
        <f t="shared" si="8664"/>
        <v>4925.6000000000004</v>
      </c>
      <c r="BY2371" s="22">
        <f t="shared" si="8665"/>
        <v>4834.8999999999996</v>
      </c>
      <c r="BZ2371" s="22">
        <f t="shared" si="8666"/>
        <v>4744.6000000000004</v>
      </c>
      <c r="CA2371" s="22">
        <f t="shared" si="8857"/>
        <v>0</v>
      </c>
      <c r="CB2371" s="22">
        <f t="shared" si="8858"/>
        <v>0</v>
      </c>
      <c r="CC2371" s="22">
        <f t="shared" si="8859"/>
        <v>0</v>
      </c>
      <c r="CD2371" s="22">
        <f t="shared" si="8772"/>
        <v>4925.6000000000004</v>
      </c>
      <c r="CE2371" s="22">
        <f t="shared" si="8860"/>
        <v>0</v>
      </c>
      <c r="CF2371" s="34">
        <f t="shared" si="8719"/>
        <v>4925.6000000000004</v>
      </c>
      <c r="CG2371" s="22">
        <f t="shared" si="8773"/>
        <v>4834.8999999999996</v>
      </c>
      <c r="CH2371" s="22">
        <f t="shared" si="8861"/>
        <v>0</v>
      </c>
      <c r="CI2371" s="22">
        <f t="shared" si="8721"/>
        <v>4834.8999999999996</v>
      </c>
      <c r="CJ2371" s="22">
        <f t="shared" si="8774"/>
        <v>4744.6000000000004</v>
      </c>
      <c r="CK2371" s="22">
        <f t="shared" si="8861"/>
        <v>0</v>
      </c>
      <c r="CL2371" s="22">
        <f t="shared" si="8722"/>
        <v>4744.6000000000004</v>
      </c>
      <c r="CM2371" s="22">
        <f t="shared" si="8861"/>
        <v>0</v>
      </c>
      <c r="CN2371" s="15"/>
      <c r="CO2371" s="35"/>
      <c r="CS2371" s="5" t="s">
        <v>29</v>
      </c>
    </row>
    <row r="2372" spans="1:99" x14ac:dyDescent="0.3">
      <c r="A2372" s="32" t="s">
        <v>1356</v>
      </c>
      <c r="B2372" s="16">
        <v>850</v>
      </c>
      <c r="C2372" s="32"/>
      <c r="D2372" s="32"/>
      <c r="E2372" s="33" t="s">
        <v>79</v>
      </c>
      <c r="F2372" s="22">
        <f t="shared" si="8862"/>
        <v>4925.6000000000004</v>
      </c>
      <c r="G2372" s="22">
        <f t="shared" si="8821"/>
        <v>4834.8999999999996</v>
      </c>
      <c r="H2372" s="22">
        <f t="shared" si="8822"/>
        <v>4744.6000000000004</v>
      </c>
      <c r="I2372" s="22">
        <f t="shared" si="8823"/>
        <v>0</v>
      </c>
      <c r="J2372" s="22">
        <f t="shared" si="8824"/>
        <v>0</v>
      </c>
      <c r="K2372" s="22">
        <f t="shared" si="8825"/>
        <v>0</v>
      </c>
      <c r="L2372" s="22">
        <f t="shared" si="8631"/>
        <v>4925.6000000000004</v>
      </c>
      <c r="M2372" s="22">
        <f t="shared" si="8632"/>
        <v>4834.8999999999996</v>
      </c>
      <c r="N2372" s="22">
        <f t="shared" si="8633"/>
        <v>4744.6000000000004</v>
      </c>
      <c r="O2372" s="22">
        <f t="shared" si="8826"/>
        <v>0</v>
      </c>
      <c r="P2372" s="22">
        <f t="shared" si="8827"/>
        <v>0</v>
      </c>
      <c r="Q2372" s="22">
        <f t="shared" si="8828"/>
        <v>0</v>
      </c>
      <c r="R2372" s="22">
        <f t="shared" si="8634"/>
        <v>4925.6000000000004</v>
      </c>
      <c r="S2372" s="22">
        <f t="shared" si="8635"/>
        <v>4834.8999999999996</v>
      </c>
      <c r="T2372" s="22">
        <f t="shared" si="8636"/>
        <v>4744.6000000000004</v>
      </c>
      <c r="U2372" s="22">
        <f t="shared" si="8829"/>
        <v>0</v>
      </c>
      <c r="V2372" s="22">
        <f t="shared" si="8830"/>
        <v>0</v>
      </c>
      <c r="W2372" s="22">
        <f t="shared" si="8831"/>
        <v>0</v>
      </c>
      <c r="X2372" s="22">
        <f t="shared" si="8637"/>
        <v>4925.6000000000004</v>
      </c>
      <c r="Y2372" s="22">
        <f t="shared" si="8638"/>
        <v>4834.8999999999996</v>
      </c>
      <c r="Z2372" s="22">
        <f t="shared" si="8639"/>
        <v>4744.6000000000004</v>
      </c>
      <c r="AA2372" s="22">
        <f t="shared" si="8832"/>
        <v>0</v>
      </c>
      <c r="AB2372" s="22">
        <f t="shared" si="8833"/>
        <v>0</v>
      </c>
      <c r="AC2372" s="22">
        <f t="shared" si="8834"/>
        <v>0</v>
      </c>
      <c r="AD2372" s="22">
        <f t="shared" si="8640"/>
        <v>4925.6000000000004</v>
      </c>
      <c r="AE2372" s="22">
        <f t="shared" si="8641"/>
        <v>4834.8999999999996</v>
      </c>
      <c r="AF2372" s="22">
        <f t="shared" si="8642"/>
        <v>4744.6000000000004</v>
      </c>
      <c r="AG2372" s="22">
        <f t="shared" si="8835"/>
        <v>0</v>
      </c>
      <c r="AH2372" s="22">
        <f t="shared" si="8836"/>
        <v>0</v>
      </c>
      <c r="AI2372" s="22">
        <f t="shared" si="8837"/>
        <v>0</v>
      </c>
      <c r="AJ2372" s="22">
        <f t="shared" si="8643"/>
        <v>4925.6000000000004</v>
      </c>
      <c r="AK2372" s="22">
        <f t="shared" si="8644"/>
        <v>4834.8999999999996</v>
      </c>
      <c r="AL2372" s="22">
        <f t="shared" si="8645"/>
        <v>4744.6000000000004</v>
      </c>
      <c r="AM2372" s="22">
        <f t="shared" si="8838"/>
        <v>0</v>
      </c>
      <c r="AN2372" s="22">
        <f t="shared" si="8839"/>
        <v>0</v>
      </c>
      <c r="AO2372" s="22">
        <f t="shared" si="8840"/>
        <v>0</v>
      </c>
      <c r="AP2372" s="22">
        <f t="shared" si="8646"/>
        <v>4925.6000000000004</v>
      </c>
      <c r="AQ2372" s="22">
        <f t="shared" si="8647"/>
        <v>4834.8999999999996</v>
      </c>
      <c r="AR2372" s="22">
        <f t="shared" si="8648"/>
        <v>4744.6000000000004</v>
      </c>
      <c r="AS2372" s="22">
        <f t="shared" si="8841"/>
        <v>0</v>
      </c>
      <c r="AT2372" s="22">
        <f t="shared" si="8842"/>
        <v>0</v>
      </c>
      <c r="AU2372" s="22">
        <f t="shared" si="8843"/>
        <v>0</v>
      </c>
      <c r="AV2372" s="22">
        <f t="shared" si="8649"/>
        <v>4925.6000000000004</v>
      </c>
      <c r="AW2372" s="22">
        <f t="shared" si="8650"/>
        <v>4834.8999999999996</v>
      </c>
      <c r="AX2372" s="22">
        <f t="shared" si="8651"/>
        <v>4744.6000000000004</v>
      </c>
      <c r="AY2372" s="22">
        <f t="shared" si="8844"/>
        <v>0</v>
      </c>
      <c r="AZ2372" s="22">
        <f t="shared" si="8845"/>
        <v>0</v>
      </c>
      <c r="BA2372" s="22">
        <f t="shared" si="8846"/>
        <v>0</v>
      </c>
      <c r="BB2372" s="22">
        <f t="shared" si="8652"/>
        <v>4925.6000000000004</v>
      </c>
      <c r="BC2372" s="22">
        <f t="shared" si="8653"/>
        <v>4834.8999999999996</v>
      </c>
      <c r="BD2372" s="22">
        <f t="shared" si="8654"/>
        <v>4744.6000000000004</v>
      </c>
      <c r="BE2372" s="22">
        <f t="shared" si="8847"/>
        <v>0</v>
      </c>
      <c r="BF2372" s="22">
        <f t="shared" si="8848"/>
        <v>0</v>
      </c>
      <c r="BG2372" s="22">
        <f t="shared" si="8849"/>
        <v>0</v>
      </c>
      <c r="BH2372" s="22">
        <f t="shared" si="8655"/>
        <v>4925.6000000000004</v>
      </c>
      <c r="BI2372" s="22">
        <f t="shared" si="8656"/>
        <v>4834.8999999999996</v>
      </c>
      <c r="BJ2372" s="22">
        <f t="shared" si="8657"/>
        <v>4744.6000000000004</v>
      </c>
      <c r="BK2372" s="22">
        <f t="shared" si="8863"/>
        <v>0</v>
      </c>
      <c r="BL2372" s="22">
        <f t="shared" si="8851"/>
        <v>0</v>
      </c>
      <c r="BM2372" s="22">
        <f t="shared" si="8852"/>
        <v>0</v>
      </c>
      <c r="BN2372" s="22">
        <f t="shared" si="8658"/>
        <v>4925.6000000000004</v>
      </c>
      <c r="BO2372" s="22">
        <f t="shared" si="8659"/>
        <v>4834.8999999999996</v>
      </c>
      <c r="BP2372" s="22">
        <f t="shared" si="8660"/>
        <v>4744.6000000000004</v>
      </c>
      <c r="BQ2372" s="22">
        <f t="shared" si="8853"/>
        <v>0</v>
      </c>
      <c r="BR2372" s="22">
        <f t="shared" si="8854"/>
        <v>0</v>
      </c>
      <c r="BS2372" s="22">
        <f t="shared" si="8661"/>
        <v>4925.6000000000004</v>
      </c>
      <c r="BT2372" s="22">
        <f t="shared" si="8662"/>
        <v>4834.8999999999996</v>
      </c>
      <c r="BU2372" s="22">
        <f t="shared" si="8663"/>
        <v>4744.6000000000004</v>
      </c>
      <c r="BV2372" s="22">
        <f t="shared" si="8855"/>
        <v>0</v>
      </c>
      <c r="BW2372" s="22">
        <f t="shared" si="8856"/>
        <v>0</v>
      </c>
      <c r="BX2372" s="22">
        <f t="shared" si="8664"/>
        <v>4925.6000000000004</v>
      </c>
      <c r="BY2372" s="22">
        <f t="shared" si="8665"/>
        <v>4834.8999999999996</v>
      </c>
      <c r="BZ2372" s="22">
        <f t="shared" si="8666"/>
        <v>4744.6000000000004</v>
      </c>
      <c r="CA2372" s="22">
        <f t="shared" si="8857"/>
        <v>0</v>
      </c>
      <c r="CB2372" s="22">
        <f t="shared" si="8858"/>
        <v>0</v>
      </c>
      <c r="CC2372" s="22">
        <f t="shared" si="8859"/>
        <v>0</v>
      </c>
      <c r="CD2372" s="22">
        <f t="shared" si="8772"/>
        <v>4925.6000000000004</v>
      </c>
      <c r="CE2372" s="22">
        <f t="shared" si="8860"/>
        <v>0</v>
      </c>
      <c r="CF2372" s="34">
        <f t="shared" si="8719"/>
        <v>4925.6000000000004</v>
      </c>
      <c r="CG2372" s="22">
        <f t="shared" si="8773"/>
        <v>4834.8999999999996</v>
      </c>
      <c r="CH2372" s="22">
        <f t="shared" si="8861"/>
        <v>0</v>
      </c>
      <c r="CI2372" s="22">
        <f t="shared" si="8721"/>
        <v>4834.8999999999996</v>
      </c>
      <c r="CJ2372" s="22">
        <f t="shared" si="8774"/>
        <v>4744.6000000000004</v>
      </c>
      <c r="CK2372" s="22">
        <f t="shared" si="8861"/>
        <v>0</v>
      </c>
      <c r="CL2372" s="22">
        <f t="shared" si="8722"/>
        <v>4744.6000000000004</v>
      </c>
      <c r="CM2372" s="22">
        <f t="shared" si="8861"/>
        <v>0</v>
      </c>
      <c r="CN2372" s="15"/>
      <c r="CO2372" s="35"/>
      <c r="CT2372" s="5" t="s">
        <v>30</v>
      </c>
    </row>
    <row r="2373" spans="1:99" x14ac:dyDescent="0.3">
      <c r="A2373" s="32" t="s">
        <v>1356</v>
      </c>
      <c r="B2373" s="16">
        <v>850</v>
      </c>
      <c r="C2373" s="32" t="s">
        <v>42</v>
      </c>
      <c r="D2373" s="32" t="s">
        <v>43</v>
      </c>
      <c r="E2373" s="33" t="s">
        <v>44</v>
      </c>
      <c r="F2373" s="22">
        <v>4925.6000000000004</v>
      </c>
      <c r="G2373" s="22">
        <v>4834.8999999999996</v>
      </c>
      <c r="H2373" s="22">
        <v>4744.6000000000004</v>
      </c>
      <c r="I2373" s="22"/>
      <c r="J2373" s="22"/>
      <c r="K2373" s="22"/>
      <c r="L2373" s="22">
        <f t="shared" si="8631"/>
        <v>4925.6000000000004</v>
      </c>
      <c r="M2373" s="22">
        <f t="shared" si="8632"/>
        <v>4834.8999999999996</v>
      </c>
      <c r="N2373" s="22">
        <f t="shared" si="8633"/>
        <v>4744.6000000000004</v>
      </c>
      <c r="O2373" s="22"/>
      <c r="P2373" s="22"/>
      <c r="Q2373" s="22"/>
      <c r="R2373" s="22">
        <f t="shared" si="8634"/>
        <v>4925.6000000000004</v>
      </c>
      <c r="S2373" s="22">
        <f t="shared" si="8635"/>
        <v>4834.8999999999996</v>
      </c>
      <c r="T2373" s="22">
        <f t="shared" si="8636"/>
        <v>4744.6000000000004</v>
      </c>
      <c r="U2373" s="22"/>
      <c r="V2373" s="22"/>
      <c r="W2373" s="22"/>
      <c r="X2373" s="22">
        <f t="shared" si="8637"/>
        <v>4925.6000000000004</v>
      </c>
      <c r="Y2373" s="22">
        <f t="shared" si="8638"/>
        <v>4834.8999999999996</v>
      </c>
      <c r="Z2373" s="22">
        <f t="shared" si="8639"/>
        <v>4744.6000000000004</v>
      </c>
      <c r="AA2373" s="22"/>
      <c r="AB2373" s="22"/>
      <c r="AC2373" s="22"/>
      <c r="AD2373" s="22">
        <f t="shared" si="8640"/>
        <v>4925.6000000000004</v>
      </c>
      <c r="AE2373" s="22">
        <f t="shared" si="8641"/>
        <v>4834.8999999999996</v>
      </c>
      <c r="AF2373" s="22">
        <f t="shared" si="8642"/>
        <v>4744.6000000000004</v>
      </c>
      <c r="AG2373" s="22"/>
      <c r="AH2373" s="22"/>
      <c r="AI2373" s="22"/>
      <c r="AJ2373" s="22">
        <f t="shared" si="8643"/>
        <v>4925.6000000000004</v>
      </c>
      <c r="AK2373" s="22">
        <f t="shared" si="8644"/>
        <v>4834.8999999999996</v>
      </c>
      <c r="AL2373" s="22">
        <f t="shared" si="8645"/>
        <v>4744.6000000000004</v>
      </c>
      <c r="AM2373" s="22"/>
      <c r="AN2373" s="22"/>
      <c r="AO2373" s="22"/>
      <c r="AP2373" s="22">
        <f t="shared" si="8646"/>
        <v>4925.6000000000004</v>
      </c>
      <c r="AQ2373" s="22">
        <f t="shared" si="8647"/>
        <v>4834.8999999999996</v>
      </c>
      <c r="AR2373" s="22">
        <f t="shared" si="8648"/>
        <v>4744.6000000000004</v>
      </c>
      <c r="AS2373" s="22"/>
      <c r="AT2373" s="22"/>
      <c r="AU2373" s="22"/>
      <c r="AV2373" s="22">
        <f t="shared" si="8649"/>
        <v>4925.6000000000004</v>
      </c>
      <c r="AW2373" s="22">
        <f t="shared" si="8650"/>
        <v>4834.8999999999996</v>
      </c>
      <c r="AX2373" s="22">
        <f t="shared" si="8651"/>
        <v>4744.6000000000004</v>
      </c>
      <c r="AY2373" s="22"/>
      <c r="AZ2373" s="22"/>
      <c r="BA2373" s="22"/>
      <c r="BB2373" s="22">
        <f t="shared" si="8652"/>
        <v>4925.6000000000004</v>
      </c>
      <c r="BC2373" s="22">
        <f t="shared" si="8653"/>
        <v>4834.8999999999996</v>
      </c>
      <c r="BD2373" s="22">
        <f t="shared" si="8654"/>
        <v>4744.6000000000004</v>
      </c>
      <c r="BE2373" s="22"/>
      <c r="BF2373" s="22"/>
      <c r="BG2373" s="22"/>
      <c r="BH2373" s="22">
        <f t="shared" si="8655"/>
        <v>4925.6000000000004</v>
      </c>
      <c r="BI2373" s="22">
        <f t="shared" si="8656"/>
        <v>4834.8999999999996</v>
      </c>
      <c r="BJ2373" s="22">
        <f t="shared" si="8657"/>
        <v>4744.6000000000004</v>
      </c>
      <c r="BK2373" s="22"/>
      <c r="BL2373" s="22"/>
      <c r="BM2373" s="22"/>
      <c r="BN2373" s="22">
        <f t="shared" si="8658"/>
        <v>4925.6000000000004</v>
      </c>
      <c r="BO2373" s="22">
        <f t="shared" si="8659"/>
        <v>4834.8999999999996</v>
      </c>
      <c r="BP2373" s="22">
        <f t="shared" si="8660"/>
        <v>4744.6000000000004</v>
      </c>
      <c r="BQ2373" s="22"/>
      <c r="BR2373" s="22"/>
      <c r="BS2373" s="22">
        <f t="shared" si="8661"/>
        <v>4925.6000000000004</v>
      </c>
      <c r="BT2373" s="22">
        <f t="shared" si="8662"/>
        <v>4834.8999999999996</v>
      </c>
      <c r="BU2373" s="22">
        <f t="shared" si="8663"/>
        <v>4744.6000000000004</v>
      </c>
      <c r="BV2373" s="22"/>
      <c r="BW2373" s="22"/>
      <c r="BX2373" s="22">
        <f t="shared" si="8664"/>
        <v>4925.6000000000004</v>
      </c>
      <c r="BY2373" s="22">
        <f t="shared" si="8665"/>
        <v>4834.8999999999996</v>
      </c>
      <c r="BZ2373" s="22">
        <f t="shared" si="8666"/>
        <v>4744.6000000000004</v>
      </c>
      <c r="CA2373" s="22"/>
      <c r="CB2373" s="22"/>
      <c r="CC2373" s="22"/>
      <c r="CD2373" s="22">
        <f t="shared" si="8772"/>
        <v>4925.6000000000004</v>
      </c>
      <c r="CE2373" s="22"/>
      <c r="CF2373" s="34">
        <f t="shared" si="8719"/>
        <v>4925.6000000000004</v>
      </c>
      <c r="CG2373" s="22">
        <f t="shared" si="8773"/>
        <v>4834.8999999999996</v>
      </c>
      <c r="CH2373" s="22"/>
      <c r="CI2373" s="22">
        <f t="shared" si="8721"/>
        <v>4834.8999999999996</v>
      </c>
      <c r="CJ2373" s="22">
        <f t="shared" si="8774"/>
        <v>4744.6000000000004</v>
      </c>
      <c r="CK2373" s="22"/>
      <c r="CL2373" s="22">
        <f t="shared" si="8722"/>
        <v>4744.6000000000004</v>
      </c>
      <c r="CM2373" s="22"/>
      <c r="CN2373" s="15"/>
      <c r="CO2373" s="35"/>
    </row>
    <row r="2374" spans="1:99" ht="31.2" x14ac:dyDescent="0.3">
      <c r="A2374" s="32" t="s">
        <v>1358</v>
      </c>
      <c r="B2374" s="16"/>
      <c r="C2374" s="32"/>
      <c r="D2374" s="32"/>
      <c r="E2374" s="33" t="s">
        <v>1359</v>
      </c>
      <c r="F2374" s="22">
        <f t="shared" si="8862"/>
        <v>15347.5</v>
      </c>
      <c r="G2374" s="22">
        <f t="shared" si="8821"/>
        <v>0</v>
      </c>
      <c r="H2374" s="22">
        <f t="shared" si="8822"/>
        <v>0</v>
      </c>
      <c r="I2374" s="22">
        <f t="shared" si="8823"/>
        <v>0</v>
      </c>
      <c r="J2374" s="22">
        <f t="shared" si="8824"/>
        <v>0</v>
      </c>
      <c r="K2374" s="22">
        <f t="shared" si="8825"/>
        <v>0</v>
      </c>
      <c r="L2374" s="22">
        <f t="shared" si="8631"/>
        <v>15347.5</v>
      </c>
      <c r="M2374" s="22">
        <f t="shared" si="8632"/>
        <v>0</v>
      </c>
      <c r="N2374" s="22">
        <f t="shared" si="8633"/>
        <v>0</v>
      </c>
      <c r="O2374" s="22">
        <f t="shared" si="8826"/>
        <v>4332.3140000000003</v>
      </c>
      <c r="P2374" s="22">
        <f t="shared" si="8827"/>
        <v>0</v>
      </c>
      <c r="Q2374" s="22">
        <f t="shared" si="8828"/>
        <v>0</v>
      </c>
      <c r="R2374" s="22">
        <f t="shared" si="8634"/>
        <v>19679.813999999998</v>
      </c>
      <c r="S2374" s="22">
        <f t="shared" si="8635"/>
        <v>0</v>
      </c>
      <c r="T2374" s="22">
        <f t="shared" si="8636"/>
        <v>0</v>
      </c>
      <c r="U2374" s="22">
        <f t="shared" si="8829"/>
        <v>0</v>
      </c>
      <c r="V2374" s="22">
        <f t="shared" si="8830"/>
        <v>0</v>
      </c>
      <c r="W2374" s="22">
        <f t="shared" si="8831"/>
        <v>0</v>
      </c>
      <c r="X2374" s="22">
        <f t="shared" si="8637"/>
        <v>19679.813999999998</v>
      </c>
      <c r="Y2374" s="22">
        <f t="shared" si="8638"/>
        <v>0</v>
      </c>
      <c r="Z2374" s="22">
        <f t="shared" si="8639"/>
        <v>0</v>
      </c>
      <c r="AA2374" s="22">
        <f t="shared" si="8832"/>
        <v>0</v>
      </c>
      <c r="AB2374" s="22">
        <f t="shared" si="8833"/>
        <v>0</v>
      </c>
      <c r="AC2374" s="22">
        <f t="shared" si="8834"/>
        <v>0</v>
      </c>
      <c r="AD2374" s="22">
        <f t="shared" si="8640"/>
        <v>19679.813999999998</v>
      </c>
      <c r="AE2374" s="22">
        <f t="shared" si="8641"/>
        <v>0</v>
      </c>
      <c r="AF2374" s="22">
        <f t="shared" si="8642"/>
        <v>0</v>
      </c>
      <c r="AG2374" s="22">
        <f t="shared" si="8835"/>
        <v>0</v>
      </c>
      <c r="AH2374" s="22">
        <f t="shared" si="8836"/>
        <v>0</v>
      </c>
      <c r="AI2374" s="22">
        <f t="shared" si="8837"/>
        <v>0</v>
      </c>
      <c r="AJ2374" s="22">
        <f t="shared" si="8643"/>
        <v>19679.813999999998</v>
      </c>
      <c r="AK2374" s="22">
        <f t="shared" si="8644"/>
        <v>0</v>
      </c>
      <c r="AL2374" s="22">
        <f t="shared" si="8645"/>
        <v>0</v>
      </c>
      <c r="AM2374" s="22">
        <f t="shared" si="8838"/>
        <v>0</v>
      </c>
      <c r="AN2374" s="22">
        <f t="shared" si="8839"/>
        <v>0</v>
      </c>
      <c r="AO2374" s="22">
        <f t="shared" si="8840"/>
        <v>0</v>
      </c>
      <c r="AP2374" s="22">
        <f t="shared" si="8646"/>
        <v>19679.813999999998</v>
      </c>
      <c r="AQ2374" s="22">
        <f t="shared" si="8647"/>
        <v>0</v>
      </c>
      <c r="AR2374" s="22">
        <f t="shared" si="8648"/>
        <v>0</v>
      </c>
      <c r="AS2374" s="22">
        <f t="shared" si="8841"/>
        <v>0</v>
      </c>
      <c r="AT2374" s="22">
        <f t="shared" si="8842"/>
        <v>0</v>
      </c>
      <c r="AU2374" s="22">
        <f t="shared" si="8843"/>
        <v>0</v>
      </c>
      <c r="AV2374" s="22">
        <f t="shared" si="8649"/>
        <v>19679.813999999998</v>
      </c>
      <c r="AW2374" s="22">
        <f t="shared" si="8650"/>
        <v>0</v>
      </c>
      <c r="AX2374" s="22">
        <f t="shared" si="8651"/>
        <v>0</v>
      </c>
      <c r="AY2374" s="22">
        <f t="shared" si="8844"/>
        <v>0</v>
      </c>
      <c r="AZ2374" s="22">
        <f t="shared" si="8845"/>
        <v>0</v>
      </c>
      <c r="BA2374" s="22">
        <f t="shared" si="8846"/>
        <v>0</v>
      </c>
      <c r="BB2374" s="22">
        <f t="shared" si="8652"/>
        <v>19679.813999999998</v>
      </c>
      <c r="BC2374" s="22">
        <f t="shared" si="8653"/>
        <v>0</v>
      </c>
      <c r="BD2374" s="22">
        <f t="shared" si="8654"/>
        <v>0</v>
      </c>
      <c r="BE2374" s="22">
        <f t="shared" si="8847"/>
        <v>0</v>
      </c>
      <c r="BF2374" s="22">
        <f t="shared" si="8848"/>
        <v>0</v>
      </c>
      <c r="BG2374" s="22">
        <f t="shared" si="8849"/>
        <v>0</v>
      </c>
      <c r="BH2374" s="22">
        <f t="shared" si="8655"/>
        <v>19679.813999999998</v>
      </c>
      <c r="BI2374" s="22">
        <f t="shared" si="8656"/>
        <v>0</v>
      </c>
      <c r="BJ2374" s="22">
        <f t="shared" si="8657"/>
        <v>0</v>
      </c>
      <c r="BK2374" s="22">
        <f t="shared" si="8863"/>
        <v>-4289.1809999999996</v>
      </c>
      <c r="BL2374" s="22">
        <f t="shared" si="8851"/>
        <v>0</v>
      </c>
      <c r="BM2374" s="22">
        <f t="shared" si="8852"/>
        <v>0</v>
      </c>
      <c r="BN2374" s="22">
        <f t="shared" si="8658"/>
        <v>15390.632999999998</v>
      </c>
      <c r="BO2374" s="22">
        <f t="shared" si="8659"/>
        <v>0</v>
      </c>
      <c r="BP2374" s="22">
        <f t="shared" si="8660"/>
        <v>0</v>
      </c>
      <c r="BQ2374" s="22">
        <f t="shared" si="8853"/>
        <v>0</v>
      </c>
      <c r="BR2374" s="22">
        <f t="shared" si="8854"/>
        <v>0</v>
      </c>
      <c r="BS2374" s="22">
        <f t="shared" si="8661"/>
        <v>15390.632999999998</v>
      </c>
      <c r="BT2374" s="22">
        <f t="shared" si="8662"/>
        <v>0</v>
      </c>
      <c r="BU2374" s="22">
        <f t="shared" si="8663"/>
        <v>0</v>
      </c>
      <c r="BV2374" s="22">
        <f t="shared" si="8855"/>
        <v>0</v>
      </c>
      <c r="BW2374" s="22">
        <f t="shared" si="8856"/>
        <v>0</v>
      </c>
      <c r="BX2374" s="22">
        <f t="shared" si="8664"/>
        <v>15390.632999999998</v>
      </c>
      <c r="BY2374" s="22">
        <f t="shared" si="8665"/>
        <v>0</v>
      </c>
      <c r="BZ2374" s="22">
        <f t="shared" si="8666"/>
        <v>0</v>
      </c>
      <c r="CA2374" s="22">
        <f t="shared" si="8857"/>
        <v>0</v>
      </c>
      <c r="CB2374" s="22">
        <f t="shared" si="8858"/>
        <v>0</v>
      </c>
      <c r="CC2374" s="22">
        <f t="shared" si="8859"/>
        <v>0</v>
      </c>
      <c r="CD2374" s="22">
        <f t="shared" si="8772"/>
        <v>15390.632999999998</v>
      </c>
      <c r="CE2374" s="22">
        <f t="shared" si="8860"/>
        <v>0</v>
      </c>
      <c r="CF2374" s="34">
        <f t="shared" si="8719"/>
        <v>15390.632999999998</v>
      </c>
      <c r="CG2374" s="22">
        <f t="shared" si="8773"/>
        <v>0</v>
      </c>
      <c r="CH2374" s="22">
        <f t="shared" si="8861"/>
        <v>0</v>
      </c>
      <c r="CI2374" s="22">
        <f t="shared" si="8721"/>
        <v>0</v>
      </c>
      <c r="CJ2374" s="22">
        <f t="shared" si="8774"/>
        <v>0</v>
      </c>
      <c r="CK2374" s="22">
        <f t="shared" si="8861"/>
        <v>0</v>
      </c>
      <c r="CL2374" s="22">
        <f t="shared" si="8722"/>
        <v>0</v>
      </c>
      <c r="CM2374" s="22">
        <f t="shared" si="8861"/>
        <v>0</v>
      </c>
      <c r="CN2374" s="15"/>
      <c r="CO2374" s="35"/>
      <c r="CR2374" s="5" t="s">
        <v>1346</v>
      </c>
      <c r="CU2374" s="5" t="s">
        <v>31</v>
      </c>
    </row>
    <row r="2375" spans="1:99" ht="31.2" x14ac:dyDescent="0.3">
      <c r="A2375" s="32" t="s">
        <v>1358</v>
      </c>
      <c r="B2375" s="16">
        <v>200</v>
      </c>
      <c r="C2375" s="32"/>
      <c r="D2375" s="32"/>
      <c r="E2375" s="33" t="s">
        <v>40</v>
      </c>
      <c r="F2375" s="22">
        <f t="shared" si="8862"/>
        <v>15347.5</v>
      </c>
      <c r="G2375" s="22">
        <f t="shared" si="8821"/>
        <v>0</v>
      </c>
      <c r="H2375" s="22">
        <f t="shared" si="8822"/>
        <v>0</v>
      </c>
      <c r="I2375" s="22">
        <f t="shared" si="8823"/>
        <v>0</v>
      </c>
      <c r="J2375" s="22">
        <f t="shared" si="8824"/>
        <v>0</v>
      </c>
      <c r="K2375" s="22">
        <f t="shared" si="8825"/>
        <v>0</v>
      </c>
      <c r="L2375" s="22">
        <f t="shared" si="8631"/>
        <v>15347.5</v>
      </c>
      <c r="M2375" s="22">
        <f t="shared" si="8632"/>
        <v>0</v>
      </c>
      <c r="N2375" s="22">
        <f t="shared" si="8633"/>
        <v>0</v>
      </c>
      <c r="O2375" s="22">
        <f t="shared" si="8826"/>
        <v>4332.3140000000003</v>
      </c>
      <c r="P2375" s="22">
        <f t="shared" si="8827"/>
        <v>0</v>
      </c>
      <c r="Q2375" s="22">
        <f t="shared" si="8828"/>
        <v>0</v>
      </c>
      <c r="R2375" s="22">
        <f t="shared" si="8634"/>
        <v>19679.813999999998</v>
      </c>
      <c r="S2375" s="22">
        <f t="shared" si="8635"/>
        <v>0</v>
      </c>
      <c r="T2375" s="22">
        <f t="shared" si="8636"/>
        <v>0</v>
      </c>
      <c r="U2375" s="22">
        <f t="shared" si="8829"/>
        <v>0</v>
      </c>
      <c r="V2375" s="22">
        <f t="shared" si="8830"/>
        <v>0</v>
      </c>
      <c r="W2375" s="22">
        <f t="shared" si="8831"/>
        <v>0</v>
      </c>
      <c r="X2375" s="22">
        <f t="shared" si="8637"/>
        <v>19679.813999999998</v>
      </c>
      <c r="Y2375" s="22">
        <f t="shared" si="8638"/>
        <v>0</v>
      </c>
      <c r="Z2375" s="22">
        <f t="shared" si="8639"/>
        <v>0</v>
      </c>
      <c r="AA2375" s="22">
        <f t="shared" si="8832"/>
        <v>0</v>
      </c>
      <c r="AB2375" s="22">
        <f t="shared" si="8833"/>
        <v>0</v>
      </c>
      <c r="AC2375" s="22">
        <f t="shared" si="8834"/>
        <v>0</v>
      </c>
      <c r="AD2375" s="22">
        <f t="shared" si="8640"/>
        <v>19679.813999999998</v>
      </c>
      <c r="AE2375" s="22">
        <f t="shared" si="8641"/>
        <v>0</v>
      </c>
      <c r="AF2375" s="22">
        <f t="shared" si="8642"/>
        <v>0</v>
      </c>
      <c r="AG2375" s="22">
        <f t="shared" si="8835"/>
        <v>0</v>
      </c>
      <c r="AH2375" s="22">
        <f t="shared" si="8836"/>
        <v>0</v>
      </c>
      <c r="AI2375" s="22">
        <f t="shared" si="8837"/>
        <v>0</v>
      </c>
      <c r="AJ2375" s="22">
        <f t="shared" si="8643"/>
        <v>19679.813999999998</v>
      </c>
      <c r="AK2375" s="22">
        <f t="shared" si="8644"/>
        <v>0</v>
      </c>
      <c r="AL2375" s="22">
        <f t="shared" si="8645"/>
        <v>0</v>
      </c>
      <c r="AM2375" s="22">
        <f t="shared" si="8838"/>
        <v>0</v>
      </c>
      <c r="AN2375" s="22">
        <f t="shared" si="8839"/>
        <v>0</v>
      </c>
      <c r="AO2375" s="22">
        <f t="shared" si="8840"/>
        <v>0</v>
      </c>
      <c r="AP2375" s="22">
        <f t="shared" si="8646"/>
        <v>19679.813999999998</v>
      </c>
      <c r="AQ2375" s="22">
        <f t="shared" si="8647"/>
        <v>0</v>
      </c>
      <c r="AR2375" s="22">
        <f t="shared" si="8648"/>
        <v>0</v>
      </c>
      <c r="AS2375" s="22">
        <f t="shared" si="8841"/>
        <v>0</v>
      </c>
      <c r="AT2375" s="22">
        <f t="shared" si="8842"/>
        <v>0</v>
      </c>
      <c r="AU2375" s="22">
        <f t="shared" si="8843"/>
        <v>0</v>
      </c>
      <c r="AV2375" s="22">
        <f t="shared" si="8649"/>
        <v>19679.813999999998</v>
      </c>
      <c r="AW2375" s="22">
        <f t="shared" si="8650"/>
        <v>0</v>
      </c>
      <c r="AX2375" s="22">
        <f t="shared" si="8651"/>
        <v>0</v>
      </c>
      <c r="AY2375" s="22">
        <f t="shared" si="8844"/>
        <v>0</v>
      </c>
      <c r="AZ2375" s="22">
        <f t="shared" si="8845"/>
        <v>0</v>
      </c>
      <c r="BA2375" s="22">
        <f t="shared" si="8846"/>
        <v>0</v>
      </c>
      <c r="BB2375" s="22">
        <f t="shared" si="8652"/>
        <v>19679.813999999998</v>
      </c>
      <c r="BC2375" s="22">
        <f t="shared" si="8653"/>
        <v>0</v>
      </c>
      <c r="BD2375" s="22">
        <f t="shared" si="8654"/>
        <v>0</v>
      </c>
      <c r="BE2375" s="22">
        <f t="shared" si="8847"/>
        <v>0</v>
      </c>
      <c r="BF2375" s="22">
        <f t="shared" si="8848"/>
        <v>0</v>
      </c>
      <c r="BG2375" s="22">
        <f t="shared" si="8849"/>
        <v>0</v>
      </c>
      <c r="BH2375" s="22">
        <f t="shared" si="8655"/>
        <v>19679.813999999998</v>
      </c>
      <c r="BI2375" s="22">
        <f t="shared" si="8656"/>
        <v>0</v>
      </c>
      <c r="BJ2375" s="22">
        <f t="shared" si="8657"/>
        <v>0</v>
      </c>
      <c r="BK2375" s="22">
        <f t="shared" si="8863"/>
        <v>-4289.1809999999996</v>
      </c>
      <c r="BL2375" s="22">
        <f t="shared" si="8851"/>
        <v>0</v>
      </c>
      <c r="BM2375" s="22">
        <f t="shared" si="8852"/>
        <v>0</v>
      </c>
      <c r="BN2375" s="22">
        <f t="shared" si="8658"/>
        <v>15390.632999999998</v>
      </c>
      <c r="BO2375" s="22">
        <f t="shared" si="8659"/>
        <v>0</v>
      </c>
      <c r="BP2375" s="22">
        <f t="shared" si="8660"/>
        <v>0</v>
      </c>
      <c r="BQ2375" s="22">
        <f t="shared" si="8853"/>
        <v>0</v>
      </c>
      <c r="BR2375" s="22">
        <f t="shared" si="8854"/>
        <v>0</v>
      </c>
      <c r="BS2375" s="22">
        <f t="shared" si="8661"/>
        <v>15390.632999999998</v>
      </c>
      <c r="BT2375" s="22">
        <f t="shared" si="8662"/>
        <v>0</v>
      </c>
      <c r="BU2375" s="22">
        <f t="shared" si="8663"/>
        <v>0</v>
      </c>
      <c r="BV2375" s="22">
        <f t="shared" si="8855"/>
        <v>0</v>
      </c>
      <c r="BW2375" s="22">
        <f t="shared" si="8856"/>
        <v>0</v>
      </c>
      <c r="BX2375" s="22">
        <f t="shared" si="8664"/>
        <v>15390.632999999998</v>
      </c>
      <c r="BY2375" s="22">
        <f t="shared" si="8665"/>
        <v>0</v>
      </c>
      <c r="BZ2375" s="22">
        <f t="shared" si="8666"/>
        <v>0</v>
      </c>
      <c r="CA2375" s="22">
        <f t="shared" si="8857"/>
        <v>0</v>
      </c>
      <c r="CB2375" s="22">
        <f t="shared" si="8858"/>
        <v>0</v>
      </c>
      <c r="CC2375" s="22">
        <f t="shared" si="8859"/>
        <v>0</v>
      </c>
      <c r="CD2375" s="22">
        <f t="shared" si="8772"/>
        <v>15390.632999999998</v>
      </c>
      <c r="CE2375" s="22">
        <f t="shared" si="8860"/>
        <v>0</v>
      </c>
      <c r="CF2375" s="34">
        <f t="shared" si="8719"/>
        <v>15390.632999999998</v>
      </c>
      <c r="CG2375" s="22">
        <f t="shared" si="8773"/>
        <v>0</v>
      </c>
      <c r="CH2375" s="22">
        <f t="shared" si="8861"/>
        <v>0</v>
      </c>
      <c r="CI2375" s="22">
        <f t="shared" si="8721"/>
        <v>0</v>
      </c>
      <c r="CJ2375" s="22">
        <f t="shared" si="8774"/>
        <v>0</v>
      </c>
      <c r="CK2375" s="22">
        <f t="shared" si="8861"/>
        <v>0</v>
      </c>
      <c r="CL2375" s="22">
        <f t="shared" si="8722"/>
        <v>0</v>
      </c>
      <c r="CM2375" s="22">
        <f t="shared" si="8861"/>
        <v>0</v>
      </c>
      <c r="CN2375" s="15"/>
      <c r="CO2375" s="35"/>
      <c r="CS2375" s="5" t="s">
        <v>29</v>
      </c>
    </row>
    <row r="2376" spans="1:99" ht="46.8" x14ac:dyDescent="0.3">
      <c r="A2376" s="32" t="s">
        <v>1358</v>
      </c>
      <c r="B2376" s="16">
        <v>240</v>
      </c>
      <c r="C2376" s="32"/>
      <c r="D2376" s="32"/>
      <c r="E2376" s="33" t="s">
        <v>41</v>
      </c>
      <c r="F2376" s="22">
        <f t="shared" si="8862"/>
        <v>15347.5</v>
      </c>
      <c r="G2376" s="22">
        <f t="shared" si="8821"/>
        <v>0</v>
      </c>
      <c r="H2376" s="22">
        <f t="shared" si="8822"/>
        <v>0</v>
      </c>
      <c r="I2376" s="22">
        <f t="shared" si="8823"/>
        <v>0</v>
      </c>
      <c r="J2376" s="22">
        <f t="shared" si="8824"/>
        <v>0</v>
      </c>
      <c r="K2376" s="22">
        <f t="shared" si="8825"/>
        <v>0</v>
      </c>
      <c r="L2376" s="22">
        <f t="shared" si="8631"/>
        <v>15347.5</v>
      </c>
      <c r="M2376" s="22">
        <f t="shared" si="8632"/>
        <v>0</v>
      </c>
      <c r="N2376" s="22">
        <f t="shared" si="8633"/>
        <v>0</v>
      </c>
      <c r="O2376" s="22">
        <f t="shared" si="8826"/>
        <v>4332.3140000000003</v>
      </c>
      <c r="P2376" s="22">
        <f t="shared" si="8827"/>
        <v>0</v>
      </c>
      <c r="Q2376" s="22">
        <f t="shared" si="8828"/>
        <v>0</v>
      </c>
      <c r="R2376" s="22">
        <f t="shared" si="8634"/>
        <v>19679.813999999998</v>
      </c>
      <c r="S2376" s="22">
        <f t="shared" si="8635"/>
        <v>0</v>
      </c>
      <c r="T2376" s="22">
        <f t="shared" si="8636"/>
        <v>0</v>
      </c>
      <c r="U2376" s="22">
        <f t="shared" si="8829"/>
        <v>0</v>
      </c>
      <c r="V2376" s="22">
        <f t="shared" si="8830"/>
        <v>0</v>
      </c>
      <c r="W2376" s="22">
        <f t="shared" si="8831"/>
        <v>0</v>
      </c>
      <c r="X2376" s="22">
        <f t="shared" si="8637"/>
        <v>19679.813999999998</v>
      </c>
      <c r="Y2376" s="22">
        <f t="shared" si="8638"/>
        <v>0</v>
      </c>
      <c r="Z2376" s="22">
        <f t="shared" si="8639"/>
        <v>0</v>
      </c>
      <c r="AA2376" s="22">
        <f t="shared" si="8832"/>
        <v>0</v>
      </c>
      <c r="AB2376" s="22">
        <f t="shared" si="8833"/>
        <v>0</v>
      </c>
      <c r="AC2376" s="22">
        <f t="shared" si="8834"/>
        <v>0</v>
      </c>
      <c r="AD2376" s="22">
        <f t="shared" si="8640"/>
        <v>19679.813999999998</v>
      </c>
      <c r="AE2376" s="22">
        <f t="shared" si="8641"/>
        <v>0</v>
      </c>
      <c r="AF2376" s="22">
        <f t="shared" si="8642"/>
        <v>0</v>
      </c>
      <c r="AG2376" s="22">
        <f t="shared" si="8835"/>
        <v>0</v>
      </c>
      <c r="AH2376" s="22">
        <f t="shared" si="8836"/>
        <v>0</v>
      </c>
      <c r="AI2376" s="22">
        <f t="shared" si="8837"/>
        <v>0</v>
      </c>
      <c r="AJ2376" s="22">
        <f t="shared" si="8643"/>
        <v>19679.813999999998</v>
      </c>
      <c r="AK2376" s="22">
        <f t="shared" si="8644"/>
        <v>0</v>
      </c>
      <c r="AL2376" s="22">
        <f t="shared" si="8645"/>
        <v>0</v>
      </c>
      <c r="AM2376" s="22">
        <f t="shared" si="8838"/>
        <v>0</v>
      </c>
      <c r="AN2376" s="22">
        <f t="shared" si="8839"/>
        <v>0</v>
      </c>
      <c r="AO2376" s="22">
        <f t="shared" si="8840"/>
        <v>0</v>
      </c>
      <c r="AP2376" s="22">
        <f t="shared" si="8646"/>
        <v>19679.813999999998</v>
      </c>
      <c r="AQ2376" s="22">
        <f t="shared" si="8647"/>
        <v>0</v>
      </c>
      <c r="AR2376" s="22">
        <f t="shared" si="8648"/>
        <v>0</v>
      </c>
      <c r="AS2376" s="22">
        <f t="shared" si="8841"/>
        <v>0</v>
      </c>
      <c r="AT2376" s="22">
        <f t="shared" si="8842"/>
        <v>0</v>
      </c>
      <c r="AU2376" s="22">
        <f t="shared" si="8843"/>
        <v>0</v>
      </c>
      <c r="AV2376" s="22">
        <f t="shared" si="8649"/>
        <v>19679.813999999998</v>
      </c>
      <c r="AW2376" s="22">
        <f t="shared" si="8650"/>
        <v>0</v>
      </c>
      <c r="AX2376" s="22">
        <f t="shared" si="8651"/>
        <v>0</v>
      </c>
      <c r="AY2376" s="22">
        <f t="shared" si="8844"/>
        <v>0</v>
      </c>
      <c r="AZ2376" s="22">
        <f t="shared" si="8845"/>
        <v>0</v>
      </c>
      <c r="BA2376" s="22">
        <f t="shared" si="8846"/>
        <v>0</v>
      </c>
      <c r="BB2376" s="22">
        <f t="shared" si="8652"/>
        <v>19679.813999999998</v>
      </c>
      <c r="BC2376" s="22">
        <f t="shared" si="8653"/>
        <v>0</v>
      </c>
      <c r="BD2376" s="22">
        <f t="shared" si="8654"/>
        <v>0</v>
      </c>
      <c r="BE2376" s="22">
        <f t="shared" si="8847"/>
        <v>0</v>
      </c>
      <c r="BF2376" s="22">
        <f t="shared" si="8848"/>
        <v>0</v>
      </c>
      <c r="BG2376" s="22">
        <f t="shared" si="8849"/>
        <v>0</v>
      </c>
      <c r="BH2376" s="22">
        <f t="shared" si="8655"/>
        <v>19679.813999999998</v>
      </c>
      <c r="BI2376" s="22">
        <f t="shared" si="8656"/>
        <v>0</v>
      </c>
      <c r="BJ2376" s="22">
        <f t="shared" si="8657"/>
        <v>0</v>
      </c>
      <c r="BK2376" s="22">
        <f t="shared" si="8863"/>
        <v>-4289.1809999999996</v>
      </c>
      <c r="BL2376" s="22">
        <f t="shared" si="8851"/>
        <v>0</v>
      </c>
      <c r="BM2376" s="22">
        <f t="shared" si="8852"/>
        <v>0</v>
      </c>
      <c r="BN2376" s="22">
        <f t="shared" si="8658"/>
        <v>15390.632999999998</v>
      </c>
      <c r="BO2376" s="22">
        <f t="shared" si="8659"/>
        <v>0</v>
      </c>
      <c r="BP2376" s="22">
        <f t="shared" si="8660"/>
        <v>0</v>
      </c>
      <c r="BQ2376" s="22">
        <f t="shared" si="8853"/>
        <v>0</v>
      </c>
      <c r="BR2376" s="22">
        <f t="shared" si="8854"/>
        <v>0</v>
      </c>
      <c r="BS2376" s="22">
        <f t="shared" si="8661"/>
        <v>15390.632999999998</v>
      </c>
      <c r="BT2376" s="22">
        <f t="shared" si="8662"/>
        <v>0</v>
      </c>
      <c r="BU2376" s="22">
        <f t="shared" si="8663"/>
        <v>0</v>
      </c>
      <c r="BV2376" s="22">
        <f t="shared" si="8855"/>
        <v>0</v>
      </c>
      <c r="BW2376" s="22">
        <f t="shared" si="8856"/>
        <v>0</v>
      </c>
      <c r="BX2376" s="22">
        <f t="shared" si="8664"/>
        <v>15390.632999999998</v>
      </c>
      <c r="BY2376" s="22">
        <f t="shared" si="8665"/>
        <v>0</v>
      </c>
      <c r="BZ2376" s="22">
        <f t="shared" si="8666"/>
        <v>0</v>
      </c>
      <c r="CA2376" s="22">
        <f t="shared" si="8857"/>
        <v>0</v>
      </c>
      <c r="CB2376" s="22">
        <f t="shared" si="8858"/>
        <v>0</v>
      </c>
      <c r="CC2376" s="22">
        <f t="shared" si="8859"/>
        <v>0</v>
      </c>
      <c r="CD2376" s="22">
        <f t="shared" si="8772"/>
        <v>15390.632999999998</v>
      </c>
      <c r="CE2376" s="22">
        <f t="shared" si="8860"/>
        <v>0</v>
      </c>
      <c r="CF2376" s="34">
        <f t="shared" si="8719"/>
        <v>15390.632999999998</v>
      </c>
      <c r="CG2376" s="22">
        <f t="shared" si="8773"/>
        <v>0</v>
      </c>
      <c r="CH2376" s="22">
        <f t="shared" si="8861"/>
        <v>0</v>
      </c>
      <c r="CI2376" s="22">
        <f t="shared" si="8721"/>
        <v>0</v>
      </c>
      <c r="CJ2376" s="22">
        <f t="shared" si="8774"/>
        <v>0</v>
      </c>
      <c r="CK2376" s="22">
        <f t="shared" si="8861"/>
        <v>0</v>
      </c>
      <c r="CL2376" s="22">
        <f t="shared" si="8722"/>
        <v>0</v>
      </c>
      <c r="CM2376" s="22">
        <f t="shared" si="8861"/>
        <v>0</v>
      </c>
      <c r="CN2376" s="15"/>
      <c r="CO2376" s="35"/>
      <c r="CT2376" s="5" t="s">
        <v>30</v>
      </c>
    </row>
    <row r="2377" spans="1:99" x14ac:dyDescent="0.3">
      <c r="A2377" s="32" t="s">
        <v>1358</v>
      </c>
      <c r="B2377" s="16">
        <v>240</v>
      </c>
      <c r="C2377" s="32" t="s">
        <v>42</v>
      </c>
      <c r="D2377" s="32" t="s">
        <v>43</v>
      </c>
      <c r="E2377" s="33" t="s">
        <v>44</v>
      </c>
      <c r="F2377" s="22">
        <f>15347.4+0.1</f>
        <v>15347.5</v>
      </c>
      <c r="G2377" s="22"/>
      <c r="H2377" s="22"/>
      <c r="I2377" s="22"/>
      <c r="J2377" s="22"/>
      <c r="K2377" s="22"/>
      <c r="L2377" s="22">
        <f t="shared" si="8631"/>
        <v>15347.5</v>
      </c>
      <c r="M2377" s="22">
        <f t="shared" si="8632"/>
        <v>0</v>
      </c>
      <c r="N2377" s="22">
        <f t="shared" si="8633"/>
        <v>0</v>
      </c>
      <c r="O2377" s="22">
        <v>4332.3140000000003</v>
      </c>
      <c r="P2377" s="22"/>
      <c r="Q2377" s="22"/>
      <c r="R2377" s="22">
        <f t="shared" si="8634"/>
        <v>19679.813999999998</v>
      </c>
      <c r="S2377" s="22">
        <f t="shared" si="8635"/>
        <v>0</v>
      </c>
      <c r="T2377" s="22">
        <f t="shared" si="8636"/>
        <v>0</v>
      </c>
      <c r="U2377" s="22"/>
      <c r="V2377" s="22"/>
      <c r="W2377" s="22"/>
      <c r="X2377" s="22">
        <f t="shared" si="8637"/>
        <v>19679.813999999998</v>
      </c>
      <c r="Y2377" s="22">
        <f t="shared" si="8638"/>
        <v>0</v>
      </c>
      <c r="Z2377" s="22">
        <f t="shared" si="8639"/>
        <v>0</v>
      </c>
      <c r="AA2377" s="22"/>
      <c r="AB2377" s="22"/>
      <c r="AC2377" s="22"/>
      <c r="AD2377" s="22">
        <f t="shared" si="8640"/>
        <v>19679.813999999998</v>
      </c>
      <c r="AE2377" s="22">
        <f t="shared" si="8641"/>
        <v>0</v>
      </c>
      <c r="AF2377" s="22">
        <f t="shared" si="8642"/>
        <v>0</v>
      </c>
      <c r="AG2377" s="22"/>
      <c r="AH2377" s="22"/>
      <c r="AI2377" s="22"/>
      <c r="AJ2377" s="22">
        <f t="shared" si="8643"/>
        <v>19679.813999999998</v>
      </c>
      <c r="AK2377" s="22">
        <f t="shared" si="8644"/>
        <v>0</v>
      </c>
      <c r="AL2377" s="22">
        <f t="shared" si="8645"/>
        <v>0</v>
      </c>
      <c r="AM2377" s="22"/>
      <c r="AN2377" s="22"/>
      <c r="AO2377" s="22"/>
      <c r="AP2377" s="22">
        <f t="shared" si="8646"/>
        <v>19679.813999999998</v>
      </c>
      <c r="AQ2377" s="22">
        <f t="shared" si="8647"/>
        <v>0</v>
      </c>
      <c r="AR2377" s="22">
        <f t="shared" si="8648"/>
        <v>0</v>
      </c>
      <c r="AS2377" s="22"/>
      <c r="AT2377" s="22"/>
      <c r="AU2377" s="22"/>
      <c r="AV2377" s="22">
        <f t="shared" si="8649"/>
        <v>19679.813999999998</v>
      </c>
      <c r="AW2377" s="22">
        <f t="shared" si="8650"/>
        <v>0</v>
      </c>
      <c r="AX2377" s="22">
        <f t="shared" si="8651"/>
        <v>0</v>
      </c>
      <c r="AY2377" s="22"/>
      <c r="AZ2377" s="22"/>
      <c r="BA2377" s="22"/>
      <c r="BB2377" s="22">
        <f t="shared" si="8652"/>
        <v>19679.813999999998</v>
      </c>
      <c r="BC2377" s="22">
        <f t="shared" si="8653"/>
        <v>0</v>
      </c>
      <c r="BD2377" s="22">
        <f t="shared" si="8654"/>
        <v>0</v>
      </c>
      <c r="BE2377" s="22"/>
      <c r="BF2377" s="22"/>
      <c r="BG2377" s="22"/>
      <c r="BH2377" s="22">
        <f t="shared" si="8655"/>
        <v>19679.813999999998</v>
      </c>
      <c r="BI2377" s="22">
        <f t="shared" si="8656"/>
        <v>0</v>
      </c>
      <c r="BJ2377" s="22">
        <f t="shared" si="8657"/>
        <v>0</v>
      </c>
      <c r="BK2377" s="22">
        <v>-4289.1809999999996</v>
      </c>
      <c r="BL2377" s="22"/>
      <c r="BM2377" s="22"/>
      <c r="BN2377" s="22">
        <f t="shared" si="8658"/>
        <v>15390.632999999998</v>
      </c>
      <c r="BO2377" s="22">
        <f t="shared" si="8659"/>
        <v>0</v>
      </c>
      <c r="BP2377" s="22">
        <f t="shared" si="8660"/>
        <v>0</v>
      </c>
      <c r="BQ2377" s="22"/>
      <c r="BR2377" s="22"/>
      <c r="BS2377" s="22">
        <f t="shared" si="8661"/>
        <v>15390.632999999998</v>
      </c>
      <c r="BT2377" s="22">
        <f t="shared" si="8662"/>
        <v>0</v>
      </c>
      <c r="BU2377" s="22">
        <f t="shared" si="8663"/>
        <v>0</v>
      </c>
      <c r="BV2377" s="22"/>
      <c r="BW2377" s="22"/>
      <c r="BX2377" s="22">
        <f t="shared" si="8664"/>
        <v>15390.632999999998</v>
      </c>
      <c r="BY2377" s="22">
        <f t="shared" si="8665"/>
        <v>0</v>
      </c>
      <c r="BZ2377" s="22">
        <f t="shared" si="8666"/>
        <v>0</v>
      </c>
      <c r="CA2377" s="22"/>
      <c r="CB2377" s="22"/>
      <c r="CC2377" s="22"/>
      <c r="CD2377" s="22">
        <f t="shared" si="8772"/>
        <v>15390.632999999998</v>
      </c>
      <c r="CE2377" s="22"/>
      <c r="CF2377" s="34">
        <f t="shared" si="8719"/>
        <v>15390.632999999998</v>
      </c>
      <c r="CG2377" s="22">
        <f t="shared" si="8773"/>
        <v>0</v>
      </c>
      <c r="CH2377" s="22"/>
      <c r="CI2377" s="22">
        <f t="shared" si="8721"/>
        <v>0</v>
      </c>
      <c r="CJ2377" s="22">
        <f t="shared" si="8774"/>
        <v>0</v>
      </c>
      <c r="CK2377" s="22"/>
      <c r="CL2377" s="22">
        <f t="shared" si="8722"/>
        <v>0</v>
      </c>
      <c r="CM2377" s="22"/>
      <c r="CN2377" s="15"/>
      <c r="CO2377" s="35"/>
    </row>
    <row r="2378" spans="1:99" s="31" customFormat="1" x14ac:dyDescent="0.3">
      <c r="A2378" s="25" t="s">
        <v>1360</v>
      </c>
      <c r="B2378" s="26"/>
      <c r="C2378" s="25"/>
      <c r="D2378" s="25"/>
      <c r="E2378" s="27" t="s">
        <v>1361</v>
      </c>
      <c r="F2378" s="28">
        <f t="shared" ref="F2378:K2378" si="8864">F2379+F2383</f>
        <v>16715.3</v>
      </c>
      <c r="G2378" s="28">
        <f t="shared" si="8864"/>
        <v>17279.3</v>
      </c>
      <c r="H2378" s="28">
        <f t="shared" si="8864"/>
        <v>17279.3</v>
      </c>
      <c r="I2378" s="28">
        <f t="shared" si="8864"/>
        <v>0</v>
      </c>
      <c r="J2378" s="28">
        <f t="shared" si="8864"/>
        <v>0</v>
      </c>
      <c r="K2378" s="28">
        <f t="shared" si="8864"/>
        <v>0</v>
      </c>
      <c r="L2378" s="28">
        <f t="shared" si="8631"/>
        <v>16715.3</v>
      </c>
      <c r="M2378" s="28">
        <f t="shared" si="8632"/>
        <v>17279.3</v>
      </c>
      <c r="N2378" s="28">
        <f t="shared" si="8633"/>
        <v>17279.3</v>
      </c>
      <c r="O2378" s="28">
        <f>O2379+O2383</f>
        <v>0</v>
      </c>
      <c r="P2378" s="28">
        <f>P2379+P2383</f>
        <v>0</v>
      </c>
      <c r="Q2378" s="28">
        <f>Q2379+Q2383</f>
        <v>0</v>
      </c>
      <c r="R2378" s="28">
        <f t="shared" si="8634"/>
        <v>16715.3</v>
      </c>
      <c r="S2378" s="28">
        <f t="shared" si="8635"/>
        <v>17279.3</v>
      </c>
      <c r="T2378" s="28">
        <f t="shared" si="8636"/>
        <v>17279.3</v>
      </c>
      <c r="U2378" s="28">
        <f>U2379+U2383</f>
        <v>0</v>
      </c>
      <c r="V2378" s="28">
        <f>V2379+V2383</f>
        <v>0</v>
      </c>
      <c r="W2378" s="28">
        <f>W2379+W2383</f>
        <v>0</v>
      </c>
      <c r="X2378" s="28">
        <f t="shared" si="8637"/>
        <v>16715.3</v>
      </c>
      <c r="Y2378" s="28">
        <f t="shared" si="8638"/>
        <v>17279.3</v>
      </c>
      <c r="Z2378" s="28">
        <f t="shared" si="8639"/>
        <v>17279.3</v>
      </c>
      <c r="AA2378" s="28">
        <f>AA2379+AA2383</f>
        <v>0</v>
      </c>
      <c r="AB2378" s="28">
        <f>AB2379+AB2383</f>
        <v>0</v>
      </c>
      <c r="AC2378" s="28">
        <f>AC2379+AC2383</f>
        <v>0</v>
      </c>
      <c r="AD2378" s="28">
        <f t="shared" si="8640"/>
        <v>16715.3</v>
      </c>
      <c r="AE2378" s="28">
        <f t="shared" si="8641"/>
        <v>17279.3</v>
      </c>
      <c r="AF2378" s="28">
        <f t="shared" si="8642"/>
        <v>17279.3</v>
      </c>
      <c r="AG2378" s="28">
        <f>AG2379+AG2383</f>
        <v>0</v>
      </c>
      <c r="AH2378" s="28">
        <f>AH2379+AH2383</f>
        <v>0</v>
      </c>
      <c r="AI2378" s="28">
        <f>AI2379+AI2383</f>
        <v>0</v>
      </c>
      <c r="AJ2378" s="28">
        <f t="shared" si="8643"/>
        <v>16715.3</v>
      </c>
      <c r="AK2378" s="28">
        <f t="shared" si="8644"/>
        <v>17279.3</v>
      </c>
      <c r="AL2378" s="28">
        <f t="shared" si="8645"/>
        <v>17279.3</v>
      </c>
      <c r="AM2378" s="28">
        <f>AM2379+AM2383</f>
        <v>0</v>
      </c>
      <c r="AN2378" s="28">
        <f>AN2379+AN2383</f>
        <v>0</v>
      </c>
      <c r="AO2378" s="28">
        <f>AO2379+AO2383</f>
        <v>0</v>
      </c>
      <c r="AP2378" s="28">
        <f t="shared" si="8646"/>
        <v>16715.3</v>
      </c>
      <c r="AQ2378" s="28">
        <f t="shared" si="8647"/>
        <v>17279.3</v>
      </c>
      <c r="AR2378" s="28">
        <f t="shared" si="8648"/>
        <v>17279.3</v>
      </c>
      <c r="AS2378" s="28">
        <f>AS2379+AS2383</f>
        <v>0</v>
      </c>
      <c r="AT2378" s="28">
        <f>AT2379+AT2383</f>
        <v>0</v>
      </c>
      <c r="AU2378" s="28">
        <f>AU2379+AU2383</f>
        <v>0</v>
      </c>
      <c r="AV2378" s="28">
        <f t="shared" si="8649"/>
        <v>16715.3</v>
      </c>
      <c r="AW2378" s="28">
        <f t="shared" si="8650"/>
        <v>17279.3</v>
      </c>
      <c r="AX2378" s="28">
        <f t="shared" si="8651"/>
        <v>17279.3</v>
      </c>
      <c r="AY2378" s="28">
        <f>AY2379+AY2383</f>
        <v>0</v>
      </c>
      <c r="AZ2378" s="28">
        <f>AZ2379+AZ2383</f>
        <v>0</v>
      </c>
      <c r="BA2378" s="28">
        <f>BA2379+BA2383</f>
        <v>0</v>
      </c>
      <c r="BB2378" s="28">
        <f t="shared" si="8652"/>
        <v>16715.3</v>
      </c>
      <c r="BC2378" s="28">
        <f t="shared" si="8653"/>
        <v>17279.3</v>
      </c>
      <c r="BD2378" s="28">
        <f t="shared" si="8654"/>
        <v>17279.3</v>
      </c>
      <c r="BE2378" s="28">
        <f>BE2379+BE2383</f>
        <v>0</v>
      </c>
      <c r="BF2378" s="28">
        <f>BF2379+BF2383</f>
        <v>0</v>
      </c>
      <c r="BG2378" s="28">
        <f>BG2379+BG2383</f>
        <v>0</v>
      </c>
      <c r="BH2378" s="28">
        <f t="shared" si="8655"/>
        <v>16715.3</v>
      </c>
      <c r="BI2378" s="28">
        <f t="shared" si="8656"/>
        <v>17279.3</v>
      </c>
      <c r="BJ2378" s="28">
        <f t="shared" si="8657"/>
        <v>17279.3</v>
      </c>
      <c r="BK2378" s="28">
        <f>BK2379+BK2383</f>
        <v>0</v>
      </c>
      <c r="BL2378" s="28">
        <f>BL2379+BL2383</f>
        <v>0</v>
      </c>
      <c r="BM2378" s="28">
        <f>BM2379+BM2383</f>
        <v>0</v>
      </c>
      <c r="BN2378" s="28">
        <f t="shared" si="8658"/>
        <v>16715.3</v>
      </c>
      <c r="BO2378" s="28">
        <f t="shared" si="8659"/>
        <v>17279.3</v>
      </c>
      <c r="BP2378" s="28">
        <f t="shared" si="8660"/>
        <v>17279.3</v>
      </c>
      <c r="BQ2378" s="28">
        <f>BQ2379+BQ2383</f>
        <v>0</v>
      </c>
      <c r="BR2378" s="28">
        <f>BR2379+BR2383</f>
        <v>0</v>
      </c>
      <c r="BS2378" s="22">
        <f t="shared" si="8661"/>
        <v>16715.3</v>
      </c>
      <c r="BT2378" s="22">
        <f t="shared" si="8662"/>
        <v>17279.3</v>
      </c>
      <c r="BU2378" s="22">
        <f t="shared" si="8663"/>
        <v>17279.3</v>
      </c>
      <c r="BV2378" s="28">
        <f>BV2379+BV2383</f>
        <v>0</v>
      </c>
      <c r="BW2378" s="28">
        <f>BW2379+BW2383</f>
        <v>0</v>
      </c>
      <c r="BX2378" s="28">
        <f t="shared" si="8664"/>
        <v>16715.3</v>
      </c>
      <c r="BY2378" s="28">
        <f t="shared" si="8665"/>
        <v>17279.3</v>
      </c>
      <c r="BZ2378" s="28">
        <f t="shared" si="8666"/>
        <v>17279.3</v>
      </c>
      <c r="CA2378" s="28">
        <f>CA2379+CA2383</f>
        <v>0</v>
      </c>
      <c r="CB2378" s="28">
        <f>CB2379+CB2383</f>
        <v>0</v>
      </c>
      <c r="CC2378" s="28">
        <f>CC2379+CC2383</f>
        <v>0</v>
      </c>
      <c r="CD2378" s="28">
        <f t="shared" si="8772"/>
        <v>16715.3</v>
      </c>
      <c r="CE2378" s="28">
        <f>CE2379+CE2383</f>
        <v>0</v>
      </c>
      <c r="CF2378" s="29">
        <f t="shared" si="8719"/>
        <v>16715.3</v>
      </c>
      <c r="CG2378" s="28">
        <f t="shared" si="8773"/>
        <v>17279.3</v>
      </c>
      <c r="CH2378" s="28">
        <f>CH2379+CH2383</f>
        <v>0</v>
      </c>
      <c r="CI2378" s="28">
        <f t="shared" si="8721"/>
        <v>17279.3</v>
      </c>
      <c r="CJ2378" s="28">
        <f t="shared" si="8774"/>
        <v>17279.3</v>
      </c>
      <c r="CK2378" s="28">
        <f>CK2379+CK2383</f>
        <v>0</v>
      </c>
      <c r="CL2378" s="28">
        <f t="shared" si="8722"/>
        <v>17279.3</v>
      </c>
      <c r="CM2378" s="28">
        <f>CM2379+CM2383</f>
        <v>0</v>
      </c>
      <c r="CN2378" s="15"/>
      <c r="CO2378" s="30"/>
      <c r="CQ2378" s="31" t="s">
        <v>27</v>
      </c>
    </row>
    <row r="2379" spans="1:99" ht="46.8" x14ac:dyDescent="0.3">
      <c r="A2379" s="32" t="s">
        <v>1362</v>
      </c>
      <c r="B2379" s="16"/>
      <c r="C2379" s="32"/>
      <c r="D2379" s="32"/>
      <c r="E2379" s="33" t="s">
        <v>130</v>
      </c>
      <c r="F2379" s="22">
        <f t="shared" ref="F2379:F2385" si="8865">F2380</f>
        <v>16527.3</v>
      </c>
      <c r="G2379" s="22">
        <f t="shared" ref="G2379:G2385" si="8866">G2380</f>
        <v>17279.3</v>
      </c>
      <c r="H2379" s="22">
        <f t="shared" ref="H2379:H2385" si="8867">H2380</f>
        <v>17279.3</v>
      </c>
      <c r="I2379" s="22">
        <f t="shared" ref="I2379:I2385" si="8868">I2380</f>
        <v>0</v>
      </c>
      <c r="J2379" s="22">
        <f t="shared" ref="J2379:J2385" si="8869">J2380</f>
        <v>0</v>
      </c>
      <c r="K2379" s="22">
        <f t="shared" ref="K2379:K2385" si="8870">K2380</f>
        <v>0</v>
      </c>
      <c r="L2379" s="22">
        <f t="shared" si="8631"/>
        <v>16527.3</v>
      </c>
      <c r="M2379" s="22">
        <f t="shared" si="8632"/>
        <v>17279.3</v>
      </c>
      <c r="N2379" s="22">
        <f t="shared" si="8633"/>
        <v>17279.3</v>
      </c>
      <c r="O2379" s="22">
        <f t="shared" ref="O2379:O2385" si="8871">O2380</f>
        <v>0</v>
      </c>
      <c r="P2379" s="22">
        <f t="shared" ref="P2379:P2385" si="8872">P2380</f>
        <v>0</v>
      </c>
      <c r="Q2379" s="22">
        <f t="shared" ref="Q2379:Q2385" si="8873">Q2380</f>
        <v>0</v>
      </c>
      <c r="R2379" s="22">
        <f t="shared" si="8634"/>
        <v>16527.3</v>
      </c>
      <c r="S2379" s="22">
        <f t="shared" si="8635"/>
        <v>17279.3</v>
      </c>
      <c r="T2379" s="22">
        <f t="shared" si="8636"/>
        <v>17279.3</v>
      </c>
      <c r="U2379" s="22">
        <f t="shared" ref="U2379:U2385" si="8874">U2380</f>
        <v>0</v>
      </c>
      <c r="V2379" s="22">
        <f t="shared" ref="V2379:V2385" si="8875">V2380</f>
        <v>0</v>
      </c>
      <c r="W2379" s="22">
        <f t="shared" ref="W2379:W2385" si="8876">W2380</f>
        <v>0</v>
      </c>
      <c r="X2379" s="22">
        <f t="shared" si="8637"/>
        <v>16527.3</v>
      </c>
      <c r="Y2379" s="22">
        <f t="shared" si="8638"/>
        <v>17279.3</v>
      </c>
      <c r="Z2379" s="22">
        <f t="shared" si="8639"/>
        <v>17279.3</v>
      </c>
      <c r="AA2379" s="22">
        <f t="shared" ref="AA2379:AA2385" si="8877">AA2380</f>
        <v>0</v>
      </c>
      <c r="AB2379" s="22">
        <f t="shared" ref="AB2379:AB2385" si="8878">AB2380</f>
        <v>0</v>
      </c>
      <c r="AC2379" s="22">
        <f t="shared" ref="AC2379:AC2385" si="8879">AC2380</f>
        <v>0</v>
      </c>
      <c r="AD2379" s="22">
        <f t="shared" si="8640"/>
        <v>16527.3</v>
      </c>
      <c r="AE2379" s="22">
        <f t="shared" si="8641"/>
        <v>17279.3</v>
      </c>
      <c r="AF2379" s="22">
        <f t="shared" si="8642"/>
        <v>17279.3</v>
      </c>
      <c r="AG2379" s="22">
        <f t="shared" ref="AG2379:AG2385" si="8880">AG2380</f>
        <v>0</v>
      </c>
      <c r="AH2379" s="22">
        <f t="shared" ref="AH2379:AH2385" si="8881">AH2380</f>
        <v>0</v>
      </c>
      <c r="AI2379" s="22">
        <f t="shared" ref="AI2379:AI2385" si="8882">AI2380</f>
        <v>0</v>
      </c>
      <c r="AJ2379" s="22">
        <f t="shared" si="8643"/>
        <v>16527.3</v>
      </c>
      <c r="AK2379" s="22">
        <f t="shared" si="8644"/>
        <v>17279.3</v>
      </c>
      <c r="AL2379" s="22">
        <f t="shared" si="8645"/>
        <v>17279.3</v>
      </c>
      <c r="AM2379" s="22">
        <f t="shared" ref="AM2379:AM2385" si="8883">AM2380</f>
        <v>0</v>
      </c>
      <c r="AN2379" s="22">
        <f t="shared" ref="AN2379:AN2385" si="8884">AN2380</f>
        <v>0</v>
      </c>
      <c r="AO2379" s="22">
        <f t="shared" ref="AO2379:AO2385" si="8885">AO2380</f>
        <v>0</v>
      </c>
      <c r="AP2379" s="22">
        <f t="shared" si="8646"/>
        <v>16527.3</v>
      </c>
      <c r="AQ2379" s="22">
        <f t="shared" si="8647"/>
        <v>17279.3</v>
      </c>
      <c r="AR2379" s="22">
        <f t="shared" si="8648"/>
        <v>17279.3</v>
      </c>
      <c r="AS2379" s="22">
        <f t="shared" ref="AS2379:AS2385" si="8886">AS2380</f>
        <v>0</v>
      </c>
      <c r="AT2379" s="22">
        <f t="shared" ref="AT2379:AT2385" si="8887">AT2380</f>
        <v>0</v>
      </c>
      <c r="AU2379" s="22">
        <f t="shared" ref="AU2379:AU2385" si="8888">AU2380</f>
        <v>0</v>
      </c>
      <c r="AV2379" s="22">
        <f t="shared" si="8649"/>
        <v>16527.3</v>
      </c>
      <c r="AW2379" s="22">
        <f t="shared" si="8650"/>
        <v>17279.3</v>
      </c>
      <c r="AX2379" s="22">
        <f t="shared" si="8651"/>
        <v>17279.3</v>
      </c>
      <c r="AY2379" s="22">
        <f t="shared" ref="AY2379:AY2385" si="8889">AY2380</f>
        <v>0</v>
      </c>
      <c r="AZ2379" s="22">
        <f t="shared" ref="AZ2379:AZ2385" si="8890">AZ2380</f>
        <v>0</v>
      </c>
      <c r="BA2379" s="22">
        <f t="shared" ref="BA2379:BA2385" si="8891">BA2380</f>
        <v>0</v>
      </c>
      <c r="BB2379" s="22">
        <f t="shared" si="8652"/>
        <v>16527.3</v>
      </c>
      <c r="BC2379" s="22">
        <f t="shared" si="8653"/>
        <v>17279.3</v>
      </c>
      <c r="BD2379" s="22">
        <f t="shared" si="8654"/>
        <v>17279.3</v>
      </c>
      <c r="BE2379" s="22">
        <f t="shared" ref="BE2379:BE2385" si="8892">BE2380</f>
        <v>0</v>
      </c>
      <c r="BF2379" s="22">
        <f t="shared" ref="BF2379:BF2385" si="8893">BF2380</f>
        <v>0</v>
      </c>
      <c r="BG2379" s="22">
        <f t="shared" ref="BG2379:BG2385" si="8894">BG2380</f>
        <v>0</v>
      </c>
      <c r="BH2379" s="22">
        <f t="shared" si="8655"/>
        <v>16527.3</v>
      </c>
      <c r="BI2379" s="22">
        <f t="shared" si="8656"/>
        <v>17279.3</v>
      </c>
      <c r="BJ2379" s="22">
        <f t="shared" si="8657"/>
        <v>17279.3</v>
      </c>
      <c r="BK2379" s="22">
        <f t="shared" ref="BK2379:BK2385" si="8895">BK2380</f>
        <v>0</v>
      </c>
      <c r="BL2379" s="22">
        <f t="shared" ref="BL2379:BL2385" si="8896">BL2380</f>
        <v>0</v>
      </c>
      <c r="BM2379" s="22">
        <f t="shared" ref="BM2379:BM2385" si="8897">BM2380</f>
        <v>0</v>
      </c>
      <c r="BN2379" s="22">
        <f t="shared" si="8658"/>
        <v>16527.3</v>
      </c>
      <c r="BO2379" s="22">
        <f t="shared" si="8659"/>
        <v>17279.3</v>
      </c>
      <c r="BP2379" s="22">
        <f t="shared" si="8660"/>
        <v>17279.3</v>
      </c>
      <c r="BQ2379" s="22">
        <f t="shared" ref="BQ2379:BQ2385" si="8898">BQ2380</f>
        <v>0</v>
      </c>
      <c r="BR2379" s="22">
        <f t="shared" ref="BR2379:BR2385" si="8899">BR2380</f>
        <v>0</v>
      </c>
      <c r="BS2379" s="22">
        <f t="shared" si="8661"/>
        <v>16527.3</v>
      </c>
      <c r="BT2379" s="22">
        <f t="shared" si="8662"/>
        <v>17279.3</v>
      </c>
      <c r="BU2379" s="22">
        <f t="shared" si="8663"/>
        <v>17279.3</v>
      </c>
      <c r="BV2379" s="22">
        <f t="shared" ref="BV2379:BV2385" si="8900">BV2380</f>
        <v>0</v>
      </c>
      <c r="BW2379" s="22">
        <f t="shared" ref="BW2379:BW2385" si="8901">BW2380</f>
        <v>0</v>
      </c>
      <c r="BX2379" s="22">
        <f t="shared" si="8664"/>
        <v>16527.3</v>
      </c>
      <c r="BY2379" s="22">
        <f t="shared" si="8665"/>
        <v>17279.3</v>
      </c>
      <c r="BZ2379" s="22">
        <f t="shared" si="8666"/>
        <v>17279.3</v>
      </c>
      <c r="CA2379" s="22">
        <f t="shared" ref="CA2379:CA2385" si="8902">CA2380</f>
        <v>0</v>
      </c>
      <c r="CB2379" s="22">
        <f t="shared" ref="CB2379:CB2385" si="8903">CB2380</f>
        <v>0</v>
      </c>
      <c r="CC2379" s="22">
        <f t="shared" ref="CC2379:CC2385" si="8904">CC2380</f>
        <v>0</v>
      </c>
      <c r="CD2379" s="22">
        <f t="shared" si="8772"/>
        <v>16527.3</v>
      </c>
      <c r="CE2379" s="22">
        <f t="shared" ref="CE2379:CE2385" si="8905">CE2380</f>
        <v>0</v>
      </c>
      <c r="CF2379" s="34">
        <f t="shared" si="8719"/>
        <v>16527.3</v>
      </c>
      <c r="CG2379" s="22">
        <f t="shared" si="8773"/>
        <v>17279.3</v>
      </c>
      <c r="CH2379" s="22">
        <f t="shared" ref="CH2379:CM2385" si="8906">CH2380</f>
        <v>0</v>
      </c>
      <c r="CI2379" s="22">
        <f t="shared" si="8721"/>
        <v>17279.3</v>
      </c>
      <c r="CJ2379" s="22">
        <f t="shared" si="8774"/>
        <v>17279.3</v>
      </c>
      <c r="CK2379" s="22">
        <f t="shared" si="8906"/>
        <v>0</v>
      </c>
      <c r="CL2379" s="22">
        <f t="shared" si="8722"/>
        <v>17279.3</v>
      </c>
      <c r="CM2379" s="22">
        <f t="shared" si="8906"/>
        <v>0</v>
      </c>
      <c r="CN2379" s="15"/>
      <c r="CO2379" s="35"/>
      <c r="CR2379" s="5" t="s">
        <v>1346</v>
      </c>
      <c r="CU2379" s="5" t="s">
        <v>31</v>
      </c>
    </row>
    <row r="2380" spans="1:99" ht="46.8" x14ac:dyDescent="0.3">
      <c r="A2380" s="32" t="s">
        <v>1362</v>
      </c>
      <c r="B2380" s="16">
        <v>600</v>
      </c>
      <c r="C2380" s="32"/>
      <c r="D2380" s="32"/>
      <c r="E2380" s="33" t="s">
        <v>45</v>
      </c>
      <c r="F2380" s="22">
        <f t="shared" si="8865"/>
        <v>16527.3</v>
      </c>
      <c r="G2380" s="22">
        <f t="shared" si="8866"/>
        <v>17279.3</v>
      </c>
      <c r="H2380" s="22">
        <f t="shared" si="8867"/>
        <v>17279.3</v>
      </c>
      <c r="I2380" s="22">
        <f t="shared" si="8868"/>
        <v>0</v>
      </c>
      <c r="J2380" s="22">
        <f t="shared" si="8869"/>
        <v>0</v>
      </c>
      <c r="K2380" s="22">
        <f t="shared" si="8870"/>
        <v>0</v>
      </c>
      <c r="L2380" s="22">
        <f t="shared" si="8631"/>
        <v>16527.3</v>
      </c>
      <c r="M2380" s="22">
        <f t="shared" si="8632"/>
        <v>17279.3</v>
      </c>
      <c r="N2380" s="22">
        <f t="shared" si="8633"/>
        <v>17279.3</v>
      </c>
      <c r="O2380" s="22">
        <f t="shared" si="8871"/>
        <v>0</v>
      </c>
      <c r="P2380" s="22">
        <f t="shared" si="8872"/>
        <v>0</v>
      </c>
      <c r="Q2380" s="22">
        <f t="shared" si="8873"/>
        <v>0</v>
      </c>
      <c r="R2380" s="22">
        <f t="shared" si="8634"/>
        <v>16527.3</v>
      </c>
      <c r="S2380" s="22">
        <f t="shared" si="8635"/>
        <v>17279.3</v>
      </c>
      <c r="T2380" s="22">
        <f t="shared" si="8636"/>
        <v>17279.3</v>
      </c>
      <c r="U2380" s="22">
        <f t="shared" si="8874"/>
        <v>0</v>
      </c>
      <c r="V2380" s="22">
        <f t="shared" si="8875"/>
        <v>0</v>
      </c>
      <c r="W2380" s="22">
        <f t="shared" si="8876"/>
        <v>0</v>
      </c>
      <c r="X2380" s="22">
        <f t="shared" si="8637"/>
        <v>16527.3</v>
      </c>
      <c r="Y2380" s="22">
        <f t="shared" si="8638"/>
        <v>17279.3</v>
      </c>
      <c r="Z2380" s="22">
        <f t="shared" si="8639"/>
        <v>17279.3</v>
      </c>
      <c r="AA2380" s="22">
        <f t="shared" si="8877"/>
        <v>0</v>
      </c>
      <c r="AB2380" s="22">
        <f t="shared" si="8878"/>
        <v>0</v>
      </c>
      <c r="AC2380" s="22">
        <f t="shared" si="8879"/>
        <v>0</v>
      </c>
      <c r="AD2380" s="22">
        <f t="shared" si="8640"/>
        <v>16527.3</v>
      </c>
      <c r="AE2380" s="22">
        <f t="shared" si="8641"/>
        <v>17279.3</v>
      </c>
      <c r="AF2380" s="22">
        <f t="shared" si="8642"/>
        <v>17279.3</v>
      </c>
      <c r="AG2380" s="22">
        <f t="shared" si="8880"/>
        <v>0</v>
      </c>
      <c r="AH2380" s="22">
        <f t="shared" si="8881"/>
        <v>0</v>
      </c>
      <c r="AI2380" s="22">
        <f t="shared" si="8882"/>
        <v>0</v>
      </c>
      <c r="AJ2380" s="22">
        <f t="shared" si="8643"/>
        <v>16527.3</v>
      </c>
      <c r="AK2380" s="22">
        <f t="shared" si="8644"/>
        <v>17279.3</v>
      </c>
      <c r="AL2380" s="22">
        <f t="shared" si="8645"/>
        <v>17279.3</v>
      </c>
      <c r="AM2380" s="22">
        <f t="shared" si="8883"/>
        <v>0</v>
      </c>
      <c r="AN2380" s="22">
        <f t="shared" si="8884"/>
        <v>0</v>
      </c>
      <c r="AO2380" s="22">
        <f t="shared" si="8885"/>
        <v>0</v>
      </c>
      <c r="AP2380" s="22">
        <f t="shared" si="8646"/>
        <v>16527.3</v>
      </c>
      <c r="AQ2380" s="22">
        <f t="shared" si="8647"/>
        <v>17279.3</v>
      </c>
      <c r="AR2380" s="22">
        <f t="shared" si="8648"/>
        <v>17279.3</v>
      </c>
      <c r="AS2380" s="22">
        <f t="shared" si="8886"/>
        <v>0</v>
      </c>
      <c r="AT2380" s="22">
        <f t="shared" si="8887"/>
        <v>0</v>
      </c>
      <c r="AU2380" s="22">
        <f t="shared" si="8888"/>
        <v>0</v>
      </c>
      <c r="AV2380" s="22">
        <f t="shared" si="8649"/>
        <v>16527.3</v>
      </c>
      <c r="AW2380" s="22">
        <f t="shared" si="8650"/>
        <v>17279.3</v>
      </c>
      <c r="AX2380" s="22">
        <f t="shared" si="8651"/>
        <v>17279.3</v>
      </c>
      <c r="AY2380" s="22">
        <f t="shared" si="8889"/>
        <v>0</v>
      </c>
      <c r="AZ2380" s="22">
        <f t="shared" si="8890"/>
        <v>0</v>
      </c>
      <c r="BA2380" s="22">
        <f t="shared" si="8891"/>
        <v>0</v>
      </c>
      <c r="BB2380" s="22">
        <f t="shared" si="8652"/>
        <v>16527.3</v>
      </c>
      <c r="BC2380" s="22">
        <f t="shared" si="8653"/>
        <v>17279.3</v>
      </c>
      <c r="BD2380" s="22">
        <f t="shared" si="8654"/>
        <v>17279.3</v>
      </c>
      <c r="BE2380" s="22">
        <f t="shared" si="8892"/>
        <v>0</v>
      </c>
      <c r="BF2380" s="22">
        <f t="shared" si="8893"/>
        <v>0</v>
      </c>
      <c r="BG2380" s="22">
        <f t="shared" si="8894"/>
        <v>0</v>
      </c>
      <c r="BH2380" s="22">
        <f t="shared" si="8655"/>
        <v>16527.3</v>
      </c>
      <c r="BI2380" s="22">
        <f t="shared" si="8656"/>
        <v>17279.3</v>
      </c>
      <c r="BJ2380" s="22">
        <f t="shared" si="8657"/>
        <v>17279.3</v>
      </c>
      <c r="BK2380" s="22">
        <f t="shared" si="8895"/>
        <v>0</v>
      </c>
      <c r="BL2380" s="22">
        <f t="shared" si="8896"/>
        <v>0</v>
      </c>
      <c r="BM2380" s="22">
        <f t="shared" si="8897"/>
        <v>0</v>
      </c>
      <c r="BN2380" s="22">
        <f t="shared" si="8658"/>
        <v>16527.3</v>
      </c>
      <c r="BO2380" s="22">
        <f t="shared" si="8659"/>
        <v>17279.3</v>
      </c>
      <c r="BP2380" s="22">
        <f t="shared" si="8660"/>
        <v>17279.3</v>
      </c>
      <c r="BQ2380" s="22">
        <f t="shared" si="8898"/>
        <v>0</v>
      </c>
      <c r="BR2380" s="22">
        <f t="shared" si="8899"/>
        <v>0</v>
      </c>
      <c r="BS2380" s="22">
        <f t="shared" si="8661"/>
        <v>16527.3</v>
      </c>
      <c r="BT2380" s="22">
        <f t="shared" si="8662"/>
        <v>17279.3</v>
      </c>
      <c r="BU2380" s="22">
        <f t="shared" si="8663"/>
        <v>17279.3</v>
      </c>
      <c r="BV2380" s="22">
        <f t="shared" si="8900"/>
        <v>0</v>
      </c>
      <c r="BW2380" s="22">
        <f t="shared" si="8901"/>
        <v>0</v>
      </c>
      <c r="BX2380" s="22">
        <f t="shared" si="8664"/>
        <v>16527.3</v>
      </c>
      <c r="BY2380" s="22">
        <f t="shared" si="8665"/>
        <v>17279.3</v>
      </c>
      <c r="BZ2380" s="22">
        <f t="shared" si="8666"/>
        <v>17279.3</v>
      </c>
      <c r="CA2380" s="22">
        <f t="shared" si="8902"/>
        <v>0</v>
      </c>
      <c r="CB2380" s="22">
        <f t="shared" si="8903"/>
        <v>0</v>
      </c>
      <c r="CC2380" s="22">
        <f t="shared" si="8904"/>
        <v>0</v>
      </c>
      <c r="CD2380" s="22">
        <f t="shared" si="8772"/>
        <v>16527.3</v>
      </c>
      <c r="CE2380" s="22">
        <f t="shared" si="8905"/>
        <v>0</v>
      </c>
      <c r="CF2380" s="34">
        <f t="shared" si="8719"/>
        <v>16527.3</v>
      </c>
      <c r="CG2380" s="22">
        <f t="shared" si="8773"/>
        <v>17279.3</v>
      </c>
      <c r="CH2380" s="22">
        <f t="shared" si="8906"/>
        <v>0</v>
      </c>
      <c r="CI2380" s="22">
        <f t="shared" si="8721"/>
        <v>17279.3</v>
      </c>
      <c r="CJ2380" s="22">
        <f t="shared" si="8774"/>
        <v>17279.3</v>
      </c>
      <c r="CK2380" s="22">
        <f t="shared" si="8906"/>
        <v>0</v>
      </c>
      <c r="CL2380" s="22">
        <f t="shared" si="8722"/>
        <v>17279.3</v>
      </c>
      <c r="CM2380" s="22">
        <f t="shared" si="8906"/>
        <v>0</v>
      </c>
      <c r="CN2380" s="15"/>
      <c r="CO2380" s="35"/>
      <c r="CS2380" s="5" t="s">
        <v>29</v>
      </c>
    </row>
    <row r="2381" spans="1:99" x14ac:dyDescent="0.3">
      <c r="A2381" s="32" t="s">
        <v>1362</v>
      </c>
      <c r="B2381" s="16">
        <v>610</v>
      </c>
      <c r="C2381" s="32"/>
      <c r="D2381" s="32"/>
      <c r="E2381" s="33" t="s">
        <v>104</v>
      </c>
      <c r="F2381" s="22">
        <f t="shared" si="8865"/>
        <v>16527.3</v>
      </c>
      <c r="G2381" s="22">
        <f t="shared" si="8866"/>
        <v>17279.3</v>
      </c>
      <c r="H2381" s="22">
        <f t="shared" si="8867"/>
        <v>17279.3</v>
      </c>
      <c r="I2381" s="22">
        <f t="shared" si="8868"/>
        <v>0</v>
      </c>
      <c r="J2381" s="22">
        <f t="shared" si="8869"/>
        <v>0</v>
      </c>
      <c r="K2381" s="22">
        <f t="shared" si="8870"/>
        <v>0</v>
      </c>
      <c r="L2381" s="22">
        <f t="shared" si="8631"/>
        <v>16527.3</v>
      </c>
      <c r="M2381" s="22">
        <f t="shared" si="8632"/>
        <v>17279.3</v>
      </c>
      <c r="N2381" s="22">
        <f t="shared" si="8633"/>
        <v>17279.3</v>
      </c>
      <c r="O2381" s="22">
        <f t="shared" si="8871"/>
        <v>0</v>
      </c>
      <c r="P2381" s="22">
        <f t="shared" si="8872"/>
        <v>0</v>
      </c>
      <c r="Q2381" s="22">
        <f t="shared" si="8873"/>
        <v>0</v>
      </c>
      <c r="R2381" s="22">
        <f t="shared" si="8634"/>
        <v>16527.3</v>
      </c>
      <c r="S2381" s="22">
        <f t="shared" si="8635"/>
        <v>17279.3</v>
      </c>
      <c r="T2381" s="22">
        <f t="shared" si="8636"/>
        <v>17279.3</v>
      </c>
      <c r="U2381" s="22">
        <f t="shared" si="8874"/>
        <v>0</v>
      </c>
      <c r="V2381" s="22">
        <f t="shared" si="8875"/>
        <v>0</v>
      </c>
      <c r="W2381" s="22">
        <f t="shared" si="8876"/>
        <v>0</v>
      </c>
      <c r="X2381" s="22">
        <f t="shared" si="8637"/>
        <v>16527.3</v>
      </c>
      <c r="Y2381" s="22">
        <f t="shared" si="8638"/>
        <v>17279.3</v>
      </c>
      <c r="Z2381" s="22">
        <f t="shared" si="8639"/>
        <v>17279.3</v>
      </c>
      <c r="AA2381" s="22">
        <f t="shared" si="8877"/>
        <v>0</v>
      </c>
      <c r="AB2381" s="22">
        <f t="shared" si="8878"/>
        <v>0</v>
      </c>
      <c r="AC2381" s="22">
        <f t="shared" si="8879"/>
        <v>0</v>
      </c>
      <c r="AD2381" s="22">
        <f t="shared" si="8640"/>
        <v>16527.3</v>
      </c>
      <c r="AE2381" s="22">
        <f t="shared" si="8641"/>
        <v>17279.3</v>
      </c>
      <c r="AF2381" s="22">
        <f t="shared" si="8642"/>
        <v>17279.3</v>
      </c>
      <c r="AG2381" s="22">
        <f t="shared" si="8880"/>
        <v>0</v>
      </c>
      <c r="AH2381" s="22">
        <f t="shared" si="8881"/>
        <v>0</v>
      </c>
      <c r="AI2381" s="22">
        <f t="shared" si="8882"/>
        <v>0</v>
      </c>
      <c r="AJ2381" s="22">
        <f t="shared" si="8643"/>
        <v>16527.3</v>
      </c>
      <c r="AK2381" s="22">
        <f t="shared" si="8644"/>
        <v>17279.3</v>
      </c>
      <c r="AL2381" s="22">
        <f t="shared" si="8645"/>
        <v>17279.3</v>
      </c>
      <c r="AM2381" s="22">
        <f t="shared" si="8883"/>
        <v>0</v>
      </c>
      <c r="AN2381" s="22">
        <f t="shared" si="8884"/>
        <v>0</v>
      </c>
      <c r="AO2381" s="22">
        <f t="shared" si="8885"/>
        <v>0</v>
      </c>
      <c r="AP2381" s="22">
        <f t="shared" si="8646"/>
        <v>16527.3</v>
      </c>
      <c r="AQ2381" s="22">
        <f t="shared" si="8647"/>
        <v>17279.3</v>
      </c>
      <c r="AR2381" s="22">
        <f t="shared" si="8648"/>
        <v>17279.3</v>
      </c>
      <c r="AS2381" s="22">
        <f t="shared" si="8886"/>
        <v>0</v>
      </c>
      <c r="AT2381" s="22">
        <f t="shared" si="8887"/>
        <v>0</v>
      </c>
      <c r="AU2381" s="22">
        <f t="shared" si="8888"/>
        <v>0</v>
      </c>
      <c r="AV2381" s="22">
        <f t="shared" si="8649"/>
        <v>16527.3</v>
      </c>
      <c r="AW2381" s="22">
        <f t="shared" si="8650"/>
        <v>17279.3</v>
      </c>
      <c r="AX2381" s="22">
        <f t="shared" si="8651"/>
        <v>17279.3</v>
      </c>
      <c r="AY2381" s="22">
        <f t="shared" si="8889"/>
        <v>0</v>
      </c>
      <c r="AZ2381" s="22">
        <f t="shared" si="8890"/>
        <v>0</v>
      </c>
      <c r="BA2381" s="22">
        <f t="shared" si="8891"/>
        <v>0</v>
      </c>
      <c r="BB2381" s="22">
        <f t="shared" si="8652"/>
        <v>16527.3</v>
      </c>
      <c r="BC2381" s="22">
        <f t="shared" si="8653"/>
        <v>17279.3</v>
      </c>
      <c r="BD2381" s="22">
        <f t="shared" si="8654"/>
        <v>17279.3</v>
      </c>
      <c r="BE2381" s="22">
        <f t="shared" si="8892"/>
        <v>0</v>
      </c>
      <c r="BF2381" s="22">
        <f t="shared" si="8893"/>
        <v>0</v>
      </c>
      <c r="BG2381" s="22">
        <f t="shared" si="8894"/>
        <v>0</v>
      </c>
      <c r="BH2381" s="22">
        <f t="shared" si="8655"/>
        <v>16527.3</v>
      </c>
      <c r="BI2381" s="22">
        <f t="shared" si="8656"/>
        <v>17279.3</v>
      </c>
      <c r="BJ2381" s="22">
        <f t="shared" si="8657"/>
        <v>17279.3</v>
      </c>
      <c r="BK2381" s="22">
        <f t="shared" si="8895"/>
        <v>0</v>
      </c>
      <c r="BL2381" s="22">
        <f t="shared" si="8896"/>
        <v>0</v>
      </c>
      <c r="BM2381" s="22">
        <f t="shared" si="8897"/>
        <v>0</v>
      </c>
      <c r="BN2381" s="22">
        <f t="shared" si="8658"/>
        <v>16527.3</v>
      </c>
      <c r="BO2381" s="22">
        <f t="shared" si="8659"/>
        <v>17279.3</v>
      </c>
      <c r="BP2381" s="22">
        <f t="shared" si="8660"/>
        <v>17279.3</v>
      </c>
      <c r="BQ2381" s="22">
        <f t="shared" si="8898"/>
        <v>0</v>
      </c>
      <c r="BR2381" s="22">
        <f t="shared" si="8899"/>
        <v>0</v>
      </c>
      <c r="BS2381" s="22">
        <f t="shared" si="8661"/>
        <v>16527.3</v>
      </c>
      <c r="BT2381" s="22">
        <f t="shared" si="8662"/>
        <v>17279.3</v>
      </c>
      <c r="BU2381" s="22">
        <f t="shared" si="8663"/>
        <v>17279.3</v>
      </c>
      <c r="BV2381" s="22">
        <f t="shared" si="8900"/>
        <v>0</v>
      </c>
      <c r="BW2381" s="22">
        <f t="shared" si="8901"/>
        <v>0</v>
      </c>
      <c r="BX2381" s="22">
        <f t="shared" si="8664"/>
        <v>16527.3</v>
      </c>
      <c r="BY2381" s="22">
        <f t="shared" si="8665"/>
        <v>17279.3</v>
      </c>
      <c r="BZ2381" s="22">
        <f t="shared" si="8666"/>
        <v>17279.3</v>
      </c>
      <c r="CA2381" s="22">
        <f t="shared" si="8902"/>
        <v>0</v>
      </c>
      <c r="CB2381" s="22">
        <f t="shared" si="8903"/>
        <v>0</v>
      </c>
      <c r="CC2381" s="22">
        <f t="shared" si="8904"/>
        <v>0</v>
      </c>
      <c r="CD2381" s="22">
        <f t="shared" si="8772"/>
        <v>16527.3</v>
      </c>
      <c r="CE2381" s="22">
        <f t="shared" si="8905"/>
        <v>0</v>
      </c>
      <c r="CF2381" s="34">
        <f t="shared" si="8719"/>
        <v>16527.3</v>
      </c>
      <c r="CG2381" s="22">
        <f t="shared" si="8773"/>
        <v>17279.3</v>
      </c>
      <c r="CH2381" s="22">
        <f t="shared" si="8906"/>
        <v>0</v>
      </c>
      <c r="CI2381" s="22">
        <f t="shared" si="8721"/>
        <v>17279.3</v>
      </c>
      <c r="CJ2381" s="22">
        <f t="shared" si="8774"/>
        <v>17279.3</v>
      </c>
      <c r="CK2381" s="22">
        <f t="shared" si="8906"/>
        <v>0</v>
      </c>
      <c r="CL2381" s="22">
        <f t="shared" si="8722"/>
        <v>17279.3</v>
      </c>
      <c r="CM2381" s="22">
        <f t="shared" si="8906"/>
        <v>0</v>
      </c>
      <c r="CN2381" s="15"/>
      <c r="CO2381" s="35"/>
      <c r="CT2381" s="5" t="s">
        <v>30</v>
      </c>
    </row>
    <row r="2382" spans="1:99" x14ac:dyDescent="0.3">
      <c r="A2382" s="32" t="s">
        <v>1362</v>
      </c>
      <c r="B2382" s="16">
        <v>610</v>
      </c>
      <c r="C2382" s="32" t="s">
        <v>42</v>
      </c>
      <c r="D2382" s="32" t="s">
        <v>43</v>
      </c>
      <c r="E2382" s="33" t="s">
        <v>44</v>
      </c>
      <c r="F2382" s="22">
        <v>16527.3</v>
      </c>
      <c r="G2382" s="22">
        <v>17279.3</v>
      </c>
      <c r="H2382" s="22">
        <v>17279.3</v>
      </c>
      <c r="I2382" s="22"/>
      <c r="J2382" s="22"/>
      <c r="K2382" s="22"/>
      <c r="L2382" s="22">
        <f t="shared" si="8631"/>
        <v>16527.3</v>
      </c>
      <c r="M2382" s="22">
        <f t="shared" si="8632"/>
        <v>17279.3</v>
      </c>
      <c r="N2382" s="22">
        <f t="shared" si="8633"/>
        <v>17279.3</v>
      </c>
      <c r="O2382" s="22"/>
      <c r="P2382" s="22"/>
      <c r="Q2382" s="22"/>
      <c r="R2382" s="22">
        <f t="shared" si="8634"/>
        <v>16527.3</v>
      </c>
      <c r="S2382" s="22">
        <f t="shared" si="8635"/>
        <v>17279.3</v>
      </c>
      <c r="T2382" s="22">
        <f t="shared" si="8636"/>
        <v>17279.3</v>
      </c>
      <c r="U2382" s="22"/>
      <c r="V2382" s="22"/>
      <c r="W2382" s="22"/>
      <c r="X2382" s="22">
        <f t="shared" si="8637"/>
        <v>16527.3</v>
      </c>
      <c r="Y2382" s="22">
        <f t="shared" si="8638"/>
        <v>17279.3</v>
      </c>
      <c r="Z2382" s="22">
        <f t="shared" si="8639"/>
        <v>17279.3</v>
      </c>
      <c r="AA2382" s="22"/>
      <c r="AB2382" s="22"/>
      <c r="AC2382" s="22"/>
      <c r="AD2382" s="22">
        <f t="shared" si="8640"/>
        <v>16527.3</v>
      </c>
      <c r="AE2382" s="22">
        <f t="shared" si="8641"/>
        <v>17279.3</v>
      </c>
      <c r="AF2382" s="22">
        <f t="shared" si="8642"/>
        <v>17279.3</v>
      </c>
      <c r="AG2382" s="22"/>
      <c r="AH2382" s="22"/>
      <c r="AI2382" s="22"/>
      <c r="AJ2382" s="22">
        <f t="shared" si="8643"/>
        <v>16527.3</v>
      </c>
      <c r="AK2382" s="22">
        <f t="shared" si="8644"/>
        <v>17279.3</v>
      </c>
      <c r="AL2382" s="22">
        <f t="shared" si="8645"/>
        <v>17279.3</v>
      </c>
      <c r="AM2382" s="22"/>
      <c r="AN2382" s="22"/>
      <c r="AO2382" s="22"/>
      <c r="AP2382" s="22">
        <f t="shared" si="8646"/>
        <v>16527.3</v>
      </c>
      <c r="AQ2382" s="22">
        <f t="shared" si="8647"/>
        <v>17279.3</v>
      </c>
      <c r="AR2382" s="22">
        <f t="shared" si="8648"/>
        <v>17279.3</v>
      </c>
      <c r="AS2382" s="22"/>
      <c r="AT2382" s="22"/>
      <c r="AU2382" s="22"/>
      <c r="AV2382" s="22">
        <f t="shared" si="8649"/>
        <v>16527.3</v>
      </c>
      <c r="AW2382" s="22">
        <f t="shared" si="8650"/>
        <v>17279.3</v>
      </c>
      <c r="AX2382" s="22">
        <f t="shared" si="8651"/>
        <v>17279.3</v>
      </c>
      <c r="AY2382" s="22"/>
      <c r="AZ2382" s="22"/>
      <c r="BA2382" s="22"/>
      <c r="BB2382" s="22">
        <f t="shared" si="8652"/>
        <v>16527.3</v>
      </c>
      <c r="BC2382" s="22">
        <f t="shared" si="8653"/>
        <v>17279.3</v>
      </c>
      <c r="BD2382" s="22">
        <f t="shared" si="8654"/>
        <v>17279.3</v>
      </c>
      <c r="BE2382" s="22"/>
      <c r="BF2382" s="22"/>
      <c r="BG2382" s="22"/>
      <c r="BH2382" s="22">
        <f t="shared" si="8655"/>
        <v>16527.3</v>
      </c>
      <c r="BI2382" s="22">
        <f t="shared" si="8656"/>
        <v>17279.3</v>
      </c>
      <c r="BJ2382" s="22">
        <f t="shared" si="8657"/>
        <v>17279.3</v>
      </c>
      <c r="BK2382" s="22"/>
      <c r="BL2382" s="22"/>
      <c r="BM2382" s="22"/>
      <c r="BN2382" s="22">
        <f t="shared" si="8658"/>
        <v>16527.3</v>
      </c>
      <c r="BO2382" s="22">
        <f t="shared" si="8659"/>
        <v>17279.3</v>
      </c>
      <c r="BP2382" s="22">
        <f t="shared" si="8660"/>
        <v>17279.3</v>
      </c>
      <c r="BQ2382" s="22"/>
      <c r="BR2382" s="22"/>
      <c r="BS2382" s="22">
        <f t="shared" si="8661"/>
        <v>16527.3</v>
      </c>
      <c r="BT2382" s="22">
        <f t="shared" si="8662"/>
        <v>17279.3</v>
      </c>
      <c r="BU2382" s="22">
        <f t="shared" si="8663"/>
        <v>17279.3</v>
      </c>
      <c r="BV2382" s="22"/>
      <c r="BW2382" s="22"/>
      <c r="BX2382" s="22">
        <f t="shared" si="8664"/>
        <v>16527.3</v>
      </c>
      <c r="BY2382" s="22">
        <f t="shared" si="8665"/>
        <v>17279.3</v>
      </c>
      <c r="BZ2382" s="22">
        <f t="shared" si="8666"/>
        <v>17279.3</v>
      </c>
      <c r="CA2382" s="22"/>
      <c r="CB2382" s="22"/>
      <c r="CC2382" s="22"/>
      <c r="CD2382" s="22">
        <f t="shared" si="8772"/>
        <v>16527.3</v>
      </c>
      <c r="CE2382" s="22"/>
      <c r="CF2382" s="34">
        <f t="shared" si="8719"/>
        <v>16527.3</v>
      </c>
      <c r="CG2382" s="22">
        <f t="shared" si="8773"/>
        <v>17279.3</v>
      </c>
      <c r="CH2382" s="22"/>
      <c r="CI2382" s="22">
        <f t="shared" si="8721"/>
        <v>17279.3</v>
      </c>
      <c r="CJ2382" s="22">
        <f t="shared" si="8774"/>
        <v>17279.3</v>
      </c>
      <c r="CK2382" s="22"/>
      <c r="CL2382" s="22">
        <f t="shared" si="8722"/>
        <v>17279.3</v>
      </c>
      <c r="CM2382" s="22"/>
      <c r="CN2382" s="15"/>
      <c r="CO2382" s="35"/>
    </row>
    <row r="2383" spans="1:99" ht="31.2" x14ac:dyDescent="0.3">
      <c r="A2383" s="36" t="s">
        <v>1363</v>
      </c>
      <c r="B2383" s="16"/>
      <c r="C2383" s="32"/>
      <c r="D2383" s="32"/>
      <c r="E2383" s="33" t="s">
        <v>206</v>
      </c>
      <c r="F2383" s="22">
        <f t="shared" si="8865"/>
        <v>188</v>
      </c>
      <c r="G2383" s="22">
        <f t="shared" si="8866"/>
        <v>0</v>
      </c>
      <c r="H2383" s="22">
        <f t="shared" si="8867"/>
        <v>0</v>
      </c>
      <c r="I2383" s="22">
        <f t="shared" si="8868"/>
        <v>0</v>
      </c>
      <c r="J2383" s="22">
        <f t="shared" si="8869"/>
        <v>0</v>
      </c>
      <c r="K2383" s="22">
        <f t="shared" si="8870"/>
        <v>0</v>
      </c>
      <c r="L2383" s="22">
        <f t="shared" si="8631"/>
        <v>188</v>
      </c>
      <c r="M2383" s="22">
        <f t="shared" si="8632"/>
        <v>0</v>
      </c>
      <c r="N2383" s="22">
        <f t="shared" si="8633"/>
        <v>0</v>
      </c>
      <c r="O2383" s="22">
        <f t="shared" si="8871"/>
        <v>0</v>
      </c>
      <c r="P2383" s="22">
        <f t="shared" si="8872"/>
        <v>0</v>
      </c>
      <c r="Q2383" s="22">
        <f t="shared" si="8873"/>
        <v>0</v>
      </c>
      <c r="R2383" s="22">
        <f t="shared" si="8634"/>
        <v>188</v>
      </c>
      <c r="S2383" s="22">
        <f t="shared" si="8635"/>
        <v>0</v>
      </c>
      <c r="T2383" s="22">
        <f t="shared" si="8636"/>
        <v>0</v>
      </c>
      <c r="U2383" s="22">
        <f t="shared" si="8874"/>
        <v>0</v>
      </c>
      <c r="V2383" s="22">
        <f t="shared" si="8875"/>
        <v>0</v>
      </c>
      <c r="W2383" s="22">
        <f t="shared" si="8876"/>
        <v>0</v>
      </c>
      <c r="X2383" s="22">
        <f t="shared" si="8637"/>
        <v>188</v>
      </c>
      <c r="Y2383" s="22">
        <f t="shared" si="8638"/>
        <v>0</v>
      </c>
      <c r="Z2383" s="22">
        <f t="shared" si="8639"/>
        <v>0</v>
      </c>
      <c r="AA2383" s="22">
        <f t="shared" si="8877"/>
        <v>0</v>
      </c>
      <c r="AB2383" s="22">
        <f t="shared" si="8878"/>
        <v>0</v>
      </c>
      <c r="AC2383" s="22">
        <f t="shared" si="8879"/>
        <v>0</v>
      </c>
      <c r="AD2383" s="22">
        <f t="shared" si="8640"/>
        <v>188</v>
      </c>
      <c r="AE2383" s="22">
        <f t="shared" si="8641"/>
        <v>0</v>
      </c>
      <c r="AF2383" s="22">
        <f t="shared" si="8642"/>
        <v>0</v>
      </c>
      <c r="AG2383" s="22">
        <f t="shared" si="8880"/>
        <v>0</v>
      </c>
      <c r="AH2383" s="22">
        <f t="shared" si="8881"/>
        <v>0</v>
      </c>
      <c r="AI2383" s="22">
        <f t="shared" si="8882"/>
        <v>0</v>
      </c>
      <c r="AJ2383" s="22">
        <f t="shared" si="8643"/>
        <v>188</v>
      </c>
      <c r="AK2383" s="22">
        <f t="shared" si="8644"/>
        <v>0</v>
      </c>
      <c r="AL2383" s="22">
        <f t="shared" si="8645"/>
        <v>0</v>
      </c>
      <c r="AM2383" s="22">
        <f t="shared" si="8883"/>
        <v>0</v>
      </c>
      <c r="AN2383" s="22">
        <f t="shared" si="8884"/>
        <v>0</v>
      </c>
      <c r="AO2383" s="22">
        <f t="shared" si="8885"/>
        <v>0</v>
      </c>
      <c r="AP2383" s="22">
        <f t="shared" si="8646"/>
        <v>188</v>
      </c>
      <c r="AQ2383" s="22">
        <f t="shared" si="8647"/>
        <v>0</v>
      </c>
      <c r="AR2383" s="22">
        <f t="shared" si="8648"/>
        <v>0</v>
      </c>
      <c r="AS2383" s="22">
        <f t="shared" si="8886"/>
        <v>0</v>
      </c>
      <c r="AT2383" s="22">
        <f t="shared" si="8887"/>
        <v>0</v>
      </c>
      <c r="AU2383" s="22">
        <f t="shared" si="8888"/>
        <v>0</v>
      </c>
      <c r="AV2383" s="22">
        <f t="shared" si="8649"/>
        <v>188</v>
      </c>
      <c r="AW2383" s="22">
        <f t="shared" si="8650"/>
        <v>0</v>
      </c>
      <c r="AX2383" s="22">
        <f t="shared" si="8651"/>
        <v>0</v>
      </c>
      <c r="AY2383" s="22">
        <f t="shared" si="8889"/>
        <v>0</v>
      </c>
      <c r="AZ2383" s="22">
        <f t="shared" si="8890"/>
        <v>0</v>
      </c>
      <c r="BA2383" s="22">
        <f t="shared" si="8891"/>
        <v>0</v>
      </c>
      <c r="BB2383" s="22">
        <f t="shared" si="8652"/>
        <v>188</v>
      </c>
      <c r="BC2383" s="22">
        <f t="shared" si="8653"/>
        <v>0</v>
      </c>
      <c r="BD2383" s="22">
        <f t="shared" si="8654"/>
        <v>0</v>
      </c>
      <c r="BE2383" s="22">
        <f t="shared" si="8892"/>
        <v>0</v>
      </c>
      <c r="BF2383" s="22">
        <f t="shared" si="8893"/>
        <v>0</v>
      </c>
      <c r="BG2383" s="22">
        <f t="shared" si="8894"/>
        <v>0</v>
      </c>
      <c r="BH2383" s="22">
        <f t="shared" si="8655"/>
        <v>188</v>
      </c>
      <c r="BI2383" s="22">
        <f t="shared" si="8656"/>
        <v>0</v>
      </c>
      <c r="BJ2383" s="22">
        <f t="shared" si="8657"/>
        <v>0</v>
      </c>
      <c r="BK2383" s="22">
        <f t="shared" si="8895"/>
        <v>0</v>
      </c>
      <c r="BL2383" s="22">
        <f t="shared" si="8896"/>
        <v>0</v>
      </c>
      <c r="BM2383" s="22">
        <f t="shared" si="8897"/>
        <v>0</v>
      </c>
      <c r="BN2383" s="22">
        <f t="shared" si="8658"/>
        <v>188</v>
      </c>
      <c r="BO2383" s="22">
        <f t="shared" si="8659"/>
        <v>0</v>
      </c>
      <c r="BP2383" s="22">
        <f t="shared" si="8660"/>
        <v>0</v>
      </c>
      <c r="BQ2383" s="22">
        <f t="shared" si="8898"/>
        <v>0</v>
      </c>
      <c r="BR2383" s="22">
        <f t="shared" si="8899"/>
        <v>0</v>
      </c>
      <c r="BS2383" s="22">
        <f t="shared" si="8661"/>
        <v>188</v>
      </c>
      <c r="BT2383" s="22">
        <f t="shared" si="8662"/>
        <v>0</v>
      </c>
      <c r="BU2383" s="22">
        <f t="shared" si="8663"/>
        <v>0</v>
      </c>
      <c r="BV2383" s="22">
        <f t="shared" si="8900"/>
        <v>0</v>
      </c>
      <c r="BW2383" s="22">
        <f t="shared" si="8901"/>
        <v>0</v>
      </c>
      <c r="BX2383" s="22">
        <f t="shared" si="8664"/>
        <v>188</v>
      </c>
      <c r="BY2383" s="22">
        <f t="shared" si="8665"/>
        <v>0</v>
      </c>
      <c r="BZ2383" s="22">
        <f t="shared" si="8666"/>
        <v>0</v>
      </c>
      <c r="CA2383" s="22">
        <f t="shared" si="8902"/>
        <v>0</v>
      </c>
      <c r="CB2383" s="22">
        <f t="shared" si="8903"/>
        <v>0</v>
      </c>
      <c r="CC2383" s="22">
        <f t="shared" si="8904"/>
        <v>0</v>
      </c>
      <c r="CD2383" s="22">
        <f t="shared" si="8772"/>
        <v>188</v>
      </c>
      <c r="CE2383" s="22">
        <f t="shared" si="8905"/>
        <v>0</v>
      </c>
      <c r="CF2383" s="34">
        <f t="shared" si="8719"/>
        <v>188</v>
      </c>
      <c r="CG2383" s="22">
        <f t="shared" si="8773"/>
        <v>0</v>
      </c>
      <c r="CH2383" s="22">
        <f t="shared" si="8906"/>
        <v>0</v>
      </c>
      <c r="CI2383" s="22">
        <f t="shared" si="8721"/>
        <v>0</v>
      </c>
      <c r="CJ2383" s="22">
        <f t="shared" si="8774"/>
        <v>0</v>
      </c>
      <c r="CK2383" s="22">
        <f t="shared" si="8906"/>
        <v>0</v>
      </c>
      <c r="CL2383" s="22">
        <f t="shared" si="8722"/>
        <v>0</v>
      </c>
      <c r="CM2383" s="22">
        <f t="shared" si="8906"/>
        <v>0</v>
      </c>
      <c r="CN2383" s="15"/>
      <c r="CO2383" s="35"/>
      <c r="CR2383" s="5" t="s">
        <v>1346</v>
      </c>
      <c r="CU2383" s="5" t="s">
        <v>31</v>
      </c>
    </row>
    <row r="2384" spans="1:99" ht="46.8" x14ac:dyDescent="0.3">
      <c r="A2384" s="36" t="s">
        <v>1363</v>
      </c>
      <c r="B2384" s="16">
        <v>600</v>
      </c>
      <c r="C2384" s="32"/>
      <c r="D2384" s="32"/>
      <c r="E2384" s="33" t="s">
        <v>45</v>
      </c>
      <c r="F2384" s="22">
        <f t="shared" si="8865"/>
        <v>188</v>
      </c>
      <c r="G2384" s="22">
        <f t="shared" si="8866"/>
        <v>0</v>
      </c>
      <c r="H2384" s="22">
        <f t="shared" si="8867"/>
        <v>0</v>
      </c>
      <c r="I2384" s="22">
        <f t="shared" si="8868"/>
        <v>0</v>
      </c>
      <c r="J2384" s="22">
        <f t="shared" si="8869"/>
        <v>0</v>
      </c>
      <c r="K2384" s="22">
        <f t="shared" si="8870"/>
        <v>0</v>
      </c>
      <c r="L2384" s="22">
        <f t="shared" ref="L2384:L2447" si="8907">F2384+I2384</f>
        <v>188</v>
      </c>
      <c r="M2384" s="22">
        <f t="shared" ref="M2384:M2447" si="8908">G2384+J2384</f>
        <v>0</v>
      </c>
      <c r="N2384" s="22">
        <f t="shared" ref="N2384:N2447" si="8909">H2384+K2384</f>
        <v>0</v>
      </c>
      <c r="O2384" s="22">
        <f t="shared" si="8871"/>
        <v>0</v>
      </c>
      <c r="P2384" s="22">
        <f t="shared" si="8872"/>
        <v>0</v>
      </c>
      <c r="Q2384" s="22">
        <f t="shared" si="8873"/>
        <v>0</v>
      </c>
      <c r="R2384" s="22">
        <f t="shared" ref="R2384:R2447" si="8910">L2384+O2384</f>
        <v>188</v>
      </c>
      <c r="S2384" s="22">
        <f t="shared" ref="S2384:S2447" si="8911">M2384+P2384</f>
        <v>0</v>
      </c>
      <c r="T2384" s="22">
        <f t="shared" ref="T2384:T2447" si="8912">N2384+Q2384</f>
        <v>0</v>
      </c>
      <c r="U2384" s="22">
        <f t="shared" si="8874"/>
        <v>0</v>
      </c>
      <c r="V2384" s="22">
        <f t="shared" si="8875"/>
        <v>0</v>
      </c>
      <c r="W2384" s="22">
        <f t="shared" si="8876"/>
        <v>0</v>
      </c>
      <c r="X2384" s="22">
        <f t="shared" ref="X2384:X2447" si="8913">R2384+U2384</f>
        <v>188</v>
      </c>
      <c r="Y2384" s="22">
        <f t="shared" ref="Y2384:Y2447" si="8914">S2384+V2384</f>
        <v>0</v>
      </c>
      <c r="Z2384" s="22">
        <f t="shared" ref="Z2384:Z2447" si="8915">T2384+W2384</f>
        <v>0</v>
      </c>
      <c r="AA2384" s="22">
        <f t="shared" si="8877"/>
        <v>0</v>
      </c>
      <c r="AB2384" s="22">
        <f t="shared" si="8878"/>
        <v>0</v>
      </c>
      <c r="AC2384" s="22">
        <f t="shared" si="8879"/>
        <v>0</v>
      </c>
      <c r="AD2384" s="22">
        <f t="shared" ref="AD2384:AD2447" si="8916">X2384+AA2384</f>
        <v>188</v>
      </c>
      <c r="AE2384" s="22">
        <f t="shared" ref="AE2384:AE2447" si="8917">Y2384+AB2384</f>
        <v>0</v>
      </c>
      <c r="AF2384" s="22">
        <f t="shared" ref="AF2384:AF2447" si="8918">Z2384+AC2384</f>
        <v>0</v>
      </c>
      <c r="AG2384" s="22">
        <f t="shared" si="8880"/>
        <v>0</v>
      </c>
      <c r="AH2384" s="22">
        <f t="shared" si="8881"/>
        <v>0</v>
      </c>
      <c r="AI2384" s="22">
        <f t="shared" si="8882"/>
        <v>0</v>
      </c>
      <c r="AJ2384" s="22">
        <f t="shared" ref="AJ2384:AJ2447" si="8919">AD2384+AG2384</f>
        <v>188</v>
      </c>
      <c r="AK2384" s="22">
        <f t="shared" ref="AK2384:AK2447" si="8920">AE2384+AH2384</f>
        <v>0</v>
      </c>
      <c r="AL2384" s="22">
        <f t="shared" ref="AL2384:AL2447" si="8921">AF2384+AI2384</f>
        <v>0</v>
      </c>
      <c r="AM2384" s="22">
        <f t="shared" si="8883"/>
        <v>0</v>
      </c>
      <c r="AN2384" s="22">
        <f t="shared" si="8884"/>
        <v>0</v>
      </c>
      <c r="AO2384" s="22">
        <f t="shared" si="8885"/>
        <v>0</v>
      </c>
      <c r="AP2384" s="22">
        <f t="shared" ref="AP2384:AP2447" si="8922">AJ2384+AM2384</f>
        <v>188</v>
      </c>
      <c r="AQ2384" s="22">
        <f t="shared" ref="AQ2384:AQ2447" si="8923">AK2384+AN2384</f>
        <v>0</v>
      </c>
      <c r="AR2384" s="22">
        <f t="shared" ref="AR2384:AR2447" si="8924">AL2384+AO2384</f>
        <v>0</v>
      </c>
      <c r="AS2384" s="22">
        <f t="shared" si="8886"/>
        <v>0</v>
      </c>
      <c r="AT2384" s="22">
        <f t="shared" si="8887"/>
        <v>0</v>
      </c>
      <c r="AU2384" s="22">
        <f t="shared" si="8888"/>
        <v>0</v>
      </c>
      <c r="AV2384" s="22">
        <f t="shared" ref="AV2384:AV2447" si="8925">AP2384+AS2384</f>
        <v>188</v>
      </c>
      <c r="AW2384" s="22">
        <f t="shared" ref="AW2384:AW2447" si="8926">AQ2384+AT2384</f>
        <v>0</v>
      </c>
      <c r="AX2384" s="22">
        <f t="shared" ref="AX2384:AX2447" si="8927">AR2384+AU2384</f>
        <v>0</v>
      </c>
      <c r="AY2384" s="22">
        <f t="shared" si="8889"/>
        <v>0</v>
      </c>
      <c r="AZ2384" s="22">
        <f t="shared" si="8890"/>
        <v>0</v>
      </c>
      <c r="BA2384" s="22">
        <f t="shared" si="8891"/>
        <v>0</v>
      </c>
      <c r="BB2384" s="22">
        <f t="shared" ref="BB2384:BB2447" si="8928">AV2384+AY2384</f>
        <v>188</v>
      </c>
      <c r="BC2384" s="22">
        <f t="shared" ref="BC2384:BC2447" si="8929">AW2384+AZ2384</f>
        <v>0</v>
      </c>
      <c r="BD2384" s="22">
        <f t="shared" ref="BD2384:BD2447" si="8930">AX2384+BA2384</f>
        <v>0</v>
      </c>
      <c r="BE2384" s="22">
        <f t="shared" si="8892"/>
        <v>0</v>
      </c>
      <c r="BF2384" s="22">
        <f t="shared" si="8893"/>
        <v>0</v>
      </c>
      <c r="BG2384" s="22">
        <f t="shared" si="8894"/>
        <v>0</v>
      </c>
      <c r="BH2384" s="22">
        <f t="shared" ref="BH2384:BH2447" si="8931">BB2384+BE2384</f>
        <v>188</v>
      </c>
      <c r="BI2384" s="22">
        <f t="shared" ref="BI2384:BI2447" si="8932">BC2384+BF2384</f>
        <v>0</v>
      </c>
      <c r="BJ2384" s="22">
        <f t="shared" ref="BJ2384:BJ2447" si="8933">BD2384+BG2384</f>
        <v>0</v>
      </c>
      <c r="BK2384" s="22">
        <f t="shared" si="8895"/>
        <v>0</v>
      </c>
      <c r="BL2384" s="22">
        <f t="shared" si="8896"/>
        <v>0</v>
      </c>
      <c r="BM2384" s="22">
        <f t="shared" si="8897"/>
        <v>0</v>
      </c>
      <c r="BN2384" s="22">
        <f t="shared" ref="BN2384:BN2447" si="8934">BH2384+BK2384</f>
        <v>188</v>
      </c>
      <c r="BO2384" s="22">
        <f t="shared" ref="BO2384:BO2447" si="8935">BI2384+BL2384</f>
        <v>0</v>
      </c>
      <c r="BP2384" s="22">
        <f t="shared" ref="BP2384:BP2447" si="8936">BJ2384+BM2384</f>
        <v>0</v>
      </c>
      <c r="BQ2384" s="22">
        <f t="shared" si="8898"/>
        <v>0</v>
      </c>
      <c r="BR2384" s="22">
        <f t="shared" si="8899"/>
        <v>0</v>
      </c>
      <c r="BS2384" s="22">
        <f t="shared" ref="BS2384:BS2447" si="8937">BQ2384+BN2384</f>
        <v>188</v>
      </c>
      <c r="BT2384" s="22">
        <f t="shared" ref="BT2384:BT2447" si="8938">BR2384+BO2384</f>
        <v>0</v>
      </c>
      <c r="BU2384" s="22">
        <f t="shared" ref="BU2384:BU2447" si="8939">BP2384</f>
        <v>0</v>
      </c>
      <c r="BV2384" s="22">
        <f t="shared" si="8900"/>
        <v>0</v>
      </c>
      <c r="BW2384" s="22">
        <f t="shared" si="8901"/>
        <v>0</v>
      </c>
      <c r="BX2384" s="22">
        <f t="shared" ref="BX2384:BX2447" si="8940">BS2384</f>
        <v>188</v>
      </c>
      <c r="BY2384" s="22">
        <f t="shared" ref="BY2384:BY2447" si="8941">BT2384+BV2384</f>
        <v>0</v>
      </c>
      <c r="BZ2384" s="22">
        <f t="shared" ref="BZ2384:BZ2447" si="8942">BU2384+BW2384</f>
        <v>0</v>
      </c>
      <c r="CA2384" s="22">
        <f t="shared" si="8902"/>
        <v>0</v>
      </c>
      <c r="CB2384" s="22">
        <f t="shared" si="8903"/>
        <v>0</v>
      </c>
      <c r="CC2384" s="22">
        <f t="shared" si="8904"/>
        <v>0</v>
      </c>
      <c r="CD2384" s="22">
        <f t="shared" si="8772"/>
        <v>188</v>
      </c>
      <c r="CE2384" s="22">
        <f t="shared" si="8905"/>
        <v>0</v>
      </c>
      <c r="CF2384" s="34">
        <f t="shared" si="8719"/>
        <v>188</v>
      </c>
      <c r="CG2384" s="22">
        <f t="shared" si="8773"/>
        <v>0</v>
      </c>
      <c r="CH2384" s="22">
        <f t="shared" si="8906"/>
        <v>0</v>
      </c>
      <c r="CI2384" s="22">
        <f t="shared" si="8721"/>
        <v>0</v>
      </c>
      <c r="CJ2384" s="22">
        <f t="shared" si="8774"/>
        <v>0</v>
      </c>
      <c r="CK2384" s="22">
        <f t="shared" si="8906"/>
        <v>0</v>
      </c>
      <c r="CL2384" s="22">
        <f t="shared" si="8722"/>
        <v>0</v>
      </c>
      <c r="CM2384" s="22">
        <f t="shared" si="8906"/>
        <v>0</v>
      </c>
      <c r="CN2384" s="15"/>
      <c r="CO2384" s="35"/>
      <c r="CS2384" s="5" t="s">
        <v>29</v>
      </c>
    </row>
    <row r="2385" spans="1:99" x14ac:dyDescent="0.3">
      <c r="A2385" s="36" t="s">
        <v>1363</v>
      </c>
      <c r="B2385" s="16">
        <v>610</v>
      </c>
      <c r="C2385" s="32"/>
      <c r="D2385" s="32"/>
      <c r="E2385" s="33" t="s">
        <v>104</v>
      </c>
      <c r="F2385" s="22">
        <f t="shared" si="8865"/>
        <v>188</v>
      </c>
      <c r="G2385" s="22">
        <f t="shared" si="8866"/>
        <v>0</v>
      </c>
      <c r="H2385" s="22">
        <f t="shared" si="8867"/>
        <v>0</v>
      </c>
      <c r="I2385" s="22">
        <f t="shared" si="8868"/>
        <v>0</v>
      </c>
      <c r="J2385" s="22">
        <f t="shared" si="8869"/>
        <v>0</v>
      </c>
      <c r="K2385" s="22">
        <f t="shared" si="8870"/>
        <v>0</v>
      </c>
      <c r="L2385" s="22">
        <f t="shared" si="8907"/>
        <v>188</v>
      </c>
      <c r="M2385" s="22">
        <f t="shared" si="8908"/>
        <v>0</v>
      </c>
      <c r="N2385" s="22">
        <f t="shared" si="8909"/>
        <v>0</v>
      </c>
      <c r="O2385" s="22">
        <f t="shared" si="8871"/>
        <v>0</v>
      </c>
      <c r="P2385" s="22">
        <f t="shared" si="8872"/>
        <v>0</v>
      </c>
      <c r="Q2385" s="22">
        <f t="shared" si="8873"/>
        <v>0</v>
      </c>
      <c r="R2385" s="22">
        <f t="shared" si="8910"/>
        <v>188</v>
      </c>
      <c r="S2385" s="22">
        <f t="shared" si="8911"/>
        <v>0</v>
      </c>
      <c r="T2385" s="22">
        <f t="shared" si="8912"/>
        <v>0</v>
      </c>
      <c r="U2385" s="22">
        <f t="shared" si="8874"/>
        <v>0</v>
      </c>
      <c r="V2385" s="22">
        <f t="shared" si="8875"/>
        <v>0</v>
      </c>
      <c r="W2385" s="22">
        <f t="shared" si="8876"/>
        <v>0</v>
      </c>
      <c r="X2385" s="22">
        <f t="shared" si="8913"/>
        <v>188</v>
      </c>
      <c r="Y2385" s="22">
        <f t="shared" si="8914"/>
        <v>0</v>
      </c>
      <c r="Z2385" s="22">
        <f t="shared" si="8915"/>
        <v>0</v>
      </c>
      <c r="AA2385" s="22">
        <f t="shared" si="8877"/>
        <v>0</v>
      </c>
      <c r="AB2385" s="22">
        <f t="shared" si="8878"/>
        <v>0</v>
      </c>
      <c r="AC2385" s="22">
        <f t="shared" si="8879"/>
        <v>0</v>
      </c>
      <c r="AD2385" s="22">
        <f t="shared" si="8916"/>
        <v>188</v>
      </c>
      <c r="AE2385" s="22">
        <f t="shared" si="8917"/>
        <v>0</v>
      </c>
      <c r="AF2385" s="22">
        <f t="shared" si="8918"/>
        <v>0</v>
      </c>
      <c r="AG2385" s="22">
        <f t="shared" si="8880"/>
        <v>0</v>
      </c>
      <c r="AH2385" s="22">
        <f t="shared" si="8881"/>
        <v>0</v>
      </c>
      <c r="AI2385" s="22">
        <f t="shared" si="8882"/>
        <v>0</v>
      </c>
      <c r="AJ2385" s="22">
        <f t="shared" si="8919"/>
        <v>188</v>
      </c>
      <c r="AK2385" s="22">
        <f t="shared" si="8920"/>
        <v>0</v>
      </c>
      <c r="AL2385" s="22">
        <f t="shared" si="8921"/>
        <v>0</v>
      </c>
      <c r="AM2385" s="22">
        <f t="shared" si="8883"/>
        <v>0</v>
      </c>
      <c r="AN2385" s="22">
        <f t="shared" si="8884"/>
        <v>0</v>
      </c>
      <c r="AO2385" s="22">
        <f t="shared" si="8885"/>
        <v>0</v>
      </c>
      <c r="AP2385" s="22">
        <f t="shared" si="8922"/>
        <v>188</v>
      </c>
      <c r="AQ2385" s="22">
        <f t="shared" si="8923"/>
        <v>0</v>
      </c>
      <c r="AR2385" s="22">
        <f t="shared" si="8924"/>
        <v>0</v>
      </c>
      <c r="AS2385" s="22">
        <f t="shared" si="8886"/>
        <v>0</v>
      </c>
      <c r="AT2385" s="22">
        <f t="shared" si="8887"/>
        <v>0</v>
      </c>
      <c r="AU2385" s="22">
        <f t="shared" si="8888"/>
        <v>0</v>
      </c>
      <c r="AV2385" s="22">
        <f t="shared" si="8925"/>
        <v>188</v>
      </c>
      <c r="AW2385" s="22">
        <f t="shared" si="8926"/>
        <v>0</v>
      </c>
      <c r="AX2385" s="22">
        <f t="shared" si="8927"/>
        <v>0</v>
      </c>
      <c r="AY2385" s="22">
        <f t="shared" si="8889"/>
        <v>0</v>
      </c>
      <c r="AZ2385" s="22">
        <f t="shared" si="8890"/>
        <v>0</v>
      </c>
      <c r="BA2385" s="22">
        <f t="shared" si="8891"/>
        <v>0</v>
      </c>
      <c r="BB2385" s="22">
        <f t="shared" si="8928"/>
        <v>188</v>
      </c>
      <c r="BC2385" s="22">
        <f t="shared" si="8929"/>
        <v>0</v>
      </c>
      <c r="BD2385" s="22">
        <f t="shared" si="8930"/>
        <v>0</v>
      </c>
      <c r="BE2385" s="22">
        <f t="shared" si="8892"/>
        <v>0</v>
      </c>
      <c r="BF2385" s="22">
        <f t="shared" si="8893"/>
        <v>0</v>
      </c>
      <c r="BG2385" s="22">
        <f t="shared" si="8894"/>
        <v>0</v>
      </c>
      <c r="BH2385" s="22">
        <f t="shared" si="8931"/>
        <v>188</v>
      </c>
      <c r="BI2385" s="22">
        <f t="shared" si="8932"/>
        <v>0</v>
      </c>
      <c r="BJ2385" s="22">
        <f t="shared" si="8933"/>
        <v>0</v>
      </c>
      <c r="BK2385" s="22">
        <f t="shared" si="8895"/>
        <v>0</v>
      </c>
      <c r="BL2385" s="22">
        <f t="shared" si="8896"/>
        <v>0</v>
      </c>
      <c r="BM2385" s="22">
        <f t="shared" si="8897"/>
        <v>0</v>
      </c>
      <c r="BN2385" s="22">
        <f t="shared" si="8934"/>
        <v>188</v>
      </c>
      <c r="BO2385" s="22">
        <f t="shared" si="8935"/>
        <v>0</v>
      </c>
      <c r="BP2385" s="22">
        <f t="shared" si="8936"/>
        <v>0</v>
      </c>
      <c r="BQ2385" s="22">
        <f t="shared" si="8898"/>
        <v>0</v>
      </c>
      <c r="BR2385" s="22">
        <f t="shared" si="8899"/>
        <v>0</v>
      </c>
      <c r="BS2385" s="22">
        <f t="shared" si="8937"/>
        <v>188</v>
      </c>
      <c r="BT2385" s="22">
        <f t="shared" si="8938"/>
        <v>0</v>
      </c>
      <c r="BU2385" s="22">
        <f t="shared" si="8939"/>
        <v>0</v>
      </c>
      <c r="BV2385" s="22">
        <f t="shared" si="8900"/>
        <v>0</v>
      </c>
      <c r="BW2385" s="22">
        <f t="shared" si="8901"/>
        <v>0</v>
      </c>
      <c r="BX2385" s="22">
        <f t="shared" si="8940"/>
        <v>188</v>
      </c>
      <c r="BY2385" s="22">
        <f t="shared" si="8941"/>
        <v>0</v>
      </c>
      <c r="BZ2385" s="22">
        <f t="shared" si="8942"/>
        <v>0</v>
      </c>
      <c r="CA2385" s="22">
        <f t="shared" si="8902"/>
        <v>0</v>
      </c>
      <c r="CB2385" s="22">
        <f t="shared" si="8903"/>
        <v>0</v>
      </c>
      <c r="CC2385" s="22">
        <f t="shared" si="8904"/>
        <v>0</v>
      </c>
      <c r="CD2385" s="22">
        <f t="shared" si="8772"/>
        <v>188</v>
      </c>
      <c r="CE2385" s="22">
        <f t="shared" si="8905"/>
        <v>0</v>
      </c>
      <c r="CF2385" s="34">
        <f t="shared" si="8719"/>
        <v>188</v>
      </c>
      <c r="CG2385" s="22">
        <f t="shared" si="8773"/>
        <v>0</v>
      </c>
      <c r="CH2385" s="22">
        <f t="shared" si="8906"/>
        <v>0</v>
      </c>
      <c r="CI2385" s="22">
        <f t="shared" si="8721"/>
        <v>0</v>
      </c>
      <c r="CJ2385" s="22">
        <f t="shared" si="8774"/>
        <v>0</v>
      </c>
      <c r="CK2385" s="22">
        <f t="shared" si="8906"/>
        <v>0</v>
      </c>
      <c r="CL2385" s="22">
        <f t="shared" si="8722"/>
        <v>0</v>
      </c>
      <c r="CM2385" s="22">
        <f t="shared" si="8906"/>
        <v>0</v>
      </c>
      <c r="CN2385" s="15"/>
      <c r="CO2385" s="35"/>
      <c r="CT2385" s="5" t="s">
        <v>30</v>
      </c>
    </row>
    <row r="2386" spans="1:99" x14ac:dyDescent="0.3">
      <c r="A2386" s="36" t="s">
        <v>1363</v>
      </c>
      <c r="B2386" s="16">
        <v>610</v>
      </c>
      <c r="C2386" s="32" t="s">
        <v>42</v>
      </c>
      <c r="D2386" s="32" t="s">
        <v>43</v>
      </c>
      <c r="E2386" s="33" t="s">
        <v>44</v>
      </c>
      <c r="F2386" s="22">
        <v>188</v>
      </c>
      <c r="G2386" s="22"/>
      <c r="H2386" s="22"/>
      <c r="I2386" s="22"/>
      <c r="J2386" s="22"/>
      <c r="K2386" s="22"/>
      <c r="L2386" s="22">
        <f t="shared" si="8907"/>
        <v>188</v>
      </c>
      <c r="M2386" s="22">
        <f t="shared" si="8908"/>
        <v>0</v>
      </c>
      <c r="N2386" s="22">
        <f t="shared" si="8909"/>
        <v>0</v>
      </c>
      <c r="O2386" s="22"/>
      <c r="P2386" s="22"/>
      <c r="Q2386" s="22"/>
      <c r="R2386" s="22">
        <f t="shared" si="8910"/>
        <v>188</v>
      </c>
      <c r="S2386" s="22">
        <f t="shared" si="8911"/>
        <v>0</v>
      </c>
      <c r="T2386" s="22">
        <f t="shared" si="8912"/>
        <v>0</v>
      </c>
      <c r="U2386" s="22"/>
      <c r="V2386" s="22"/>
      <c r="W2386" s="22"/>
      <c r="X2386" s="22">
        <f t="shared" si="8913"/>
        <v>188</v>
      </c>
      <c r="Y2386" s="22">
        <f t="shared" si="8914"/>
        <v>0</v>
      </c>
      <c r="Z2386" s="22">
        <f t="shared" si="8915"/>
        <v>0</v>
      </c>
      <c r="AA2386" s="22"/>
      <c r="AB2386" s="22"/>
      <c r="AC2386" s="22"/>
      <c r="AD2386" s="22">
        <f t="shared" si="8916"/>
        <v>188</v>
      </c>
      <c r="AE2386" s="22">
        <f t="shared" si="8917"/>
        <v>0</v>
      </c>
      <c r="AF2386" s="22">
        <f t="shared" si="8918"/>
        <v>0</v>
      </c>
      <c r="AG2386" s="22"/>
      <c r="AH2386" s="22"/>
      <c r="AI2386" s="22"/>
      <c r="AJ2386" s="22">
        <f t="shared" si="8919"/>
        <v>188</v>
      </c>
      <c r="AK2386" s="22">
        <f t="shared" si="8920"/>
        <v>0</v>
      </c>
      <c r="AL2386" s="22">
        <f t="shared" si="8921"/>
        <v>0</v>
      </c>
      <c r="AM2386" s="22"/>
      <c r="AN2386" s="22"/>
      <c r="AO2386" s="22"/>
      <c r="AP2386" s="22">
        <f t="shared" si="8922"/>
        <v>188</v>
      </c>
      <c r="AQ2386" s="22">
        <f t="shared" si="8923"/>
        <v>0</v>
      </c>
      <c r="AR2386" s="22">
        <f t="shared" si="8924"/>
        <v>0</v>
      </c>
      <c r="AS2386" s="22"/>
      <c r="AT2386" s="22"/>
      <c r="AU2386" s="22"/>
      <c r="AV2386" s="22">
        <f t="shared" si="8925"/>
        <v>188</v>
      </c>
      <c r="AW2386" s="22">
        <f t="shared" si="8926"/>
        <v>0</v>
      </c>
      <c r="AX2386" s="22">
        <f t="shared" si="8927"/>
        <v>0</v>
      </c>
      <c r="AY2386" s="22"/>
      <c r="AZ2386" s="22"/>
      <c r="BA2386" s="22"/>
      <c r="BB2386" s="22">
        <f t="shared" si="8928"/>
        <v>188</v>
      </c>
      <c r="BC2386" s="22">
        <f t="shared" si="8929"/>
        <v>0</v>
      </c>
      <c r="BD2386" s="22">
        <f t="shared" si="8930"/>
        <v>0</v>
      </c>
      <c r="BE2386" s="22"/>
      <c r="BF2386" s="22"/>
      <c r="BG2386" s="22"/>
      <c r="BH2386" s="22">
        <f t="shared" si="8931"/>
        <v>188</v>
      </c>
      <c r="BI2386" s="22">
        <f t="shared" si="8932"/>
        <v>0</v>
      </c>
      <c r="BJ2386" s="22">
        <f t="shared" si="8933"/>
        <v>0</v>
      </c>
      <c r="BK2386" s="22"/>
      <c r="BL2386" s="22"/>
      <c r="BM2386" s="22"/>
      <c r="BN2386" s="22">
        <f t="shared" si="8934"/>
        <v>188</v>
      </c>
      <c r="BO2386" s="22">
        <f t="shared" si="8935"/>
        <v>0</v>
      </c>
      <c r="BP2386" s="22">
        <f t="shared" si="8936"/>
        <v>0</v>
      </c>
      <c r="BQ2386" s="22"/>
      <c r="BR2386" s="22"/>
      <c r="BS2386" s="22">
        <f t="shared" si="8937"/>
        <v>188</v>
      </c>
      <c r="BT2386" s="22">
        <f t="shared" si="8938"/>
        <v>0</v>
      </c>
      <c r="BU2386" s="22">
        <f t="shared" si="8939"/>
        <v>0</v>
      </c>
      <c r="BV2386" s="22"/>
      <c r="BW2386" s="22"/>
      <c r="BX2386" s="22">
        <f t="shared" si="8940"/>
        <v>188</v>
      </c>
      <c r="BY2386" s="22">
        <f t="shared" si="8941"/>
        <v>0</v>
      </c>
      <c r="BZ2386" s="22">
        <f t="shared" si="8942"/>
        <v>0</v>
      </c>
      <c r="CA2386" s="22"/>
      <c r="CB2386" s="22"/>
      <c r="CC2386" s="22"/>
      <c r="CD2386" s="22">
        <f t="shared" si="8772"/>
        <v>188</v>
      </c>
      <c r="CE2386" s="22"/>
      <c r="CF2386" s="34">
        <f t="shared" si="8719"/>
        <v>188</v>
      </c>
      <c r="CG2386" s="22">
        <f t="shared" si="8773"/>
        <v>0</v>
      </c>
      <c r="CH2386" s="22"/>
      <c r="CI2386" s="22">
        <f t="shared" si="8721"/>
        <v>0</v>
      </c>
      <c r="CJ2386" s="22">
        <f t="shared" si="8774"/>
        <v>0</v>
      </c>
      <c r="CK2386" s="22"/>
      <c r="CL2386" s="22">
        <f t="shared" si="8722"/>
        <v>0</v>
      </c>
      <c r="CM2386" s="22"/>
      <c r="CN2386" s="15"/>
      <c r="CO2386" s="35"/>
    </row>
    <row r="2387" spans="1:99" s="31" customFormat="1" ht="46.8" x14ac:dyDescent="0.3">
      <c r="A2387" s="25" t="s">
        <v>1364</v>
      </c>
      <c r="B2387" s="26"/>
      <c r="C2387" s="25"/>
      <c r="D2387" s="25"/>
      <c r="E2387" s="27" t="s">
        <v>1365</v>
      </c>
      <c r="F2387" s="28">
        <f t="shared" ref="F2387:K2387" si="8943">F2398+F2394</f>
        <v>141000</v>
      </c>
      <c r="G2387" s="28">
        <f t="shared" si="8943"/>
        <v>141000</v>
      </c>
      <c r="H2387" s="28">
        <f t="shared" si="8943"/>
        <v>141000</v>
      </c>
      <c r="I2387" s="28">
        <f t="shared" si="8943"/>
        <v>0</v>
      </c>
      <c r="J2387" s="28">
        <f t="shared" si="8943"/>
        <v>0</v>
      </c>
      <c r="K2387" s="28">
        <f t="shared" si="8943"/>
        <v>0</v>
      </c>
      <c r="L2387" s="28">
        <f t="shared" si="8907"/>
        <v>141000</v>
      </c>
      <c r="M2387" s="28">
        <f t="shared" si="8908"/>
        <v>141000</v>
      </c>
      <c r="N2387" s="28">
        <f t="shared" si="8909"/>
        <v>141000</v>
      </c>
      <c r="O2387" s="28">
        <f>O2398+O2394+O2388</f>
        <v>5961.18</v>
      </c>
      <c r="P2387" s="28">
        <f>P2398+P2394+P2388</f>
        <v>0</v>
      </c>
      <c r="Q2387" s="28">
        <f>Q2398+Q2394+Q2388</f>
        <v>0</v>
      </c>
      <c r="R2387" s="28">
        <f t="shared" si="8910"/>
        <v>146961.18</v>
      </c>
      <c r="S2387" s="28">
        <f t="shared" si="8911"/>
        <v>141000</v>
      </c>
      <c r="T2387" s="28">
        <f t="shared" si="8912"/>
        <v>141000</v>
      </c>
      <c r="U2387" s="28">
        <f>U2398+U2394+U2388</f>
        <v>0</v>
      </c>
      <c r="V2387" s="28">
        <f>V2398+V2394+V2388</f>
        <v>0</v>
      </c>
      <c r="W2387" s="28">
        <f>W2398+W2394+W2388</f>
        <v>0</v>
      </c>
      <c r="X2387" s="28">
        <f t="shared" si="8913"/>
        <v>146961.18</v>
      </c>
      <c r="Y2387" s="28">
        <f t="shared" si="8914"/>
        <v>141000</v>
      </c>
      <c r="Z2387" s="28">
        <f t="shared" si="8915"/>
        <v>141000</v>
      </c>
      <c r="AA2387" s="28">
        <f>AA2398+AA2394+AA2388</f>
        <v>0</v>
      </c>
      <c r="AB2387" s="28">
        <f>AB2398+AB2394+AB2388</f>
        <v>0</v>
      </c>
      <c r="AC2387" s="28">
        <f>AC2398+AC2394+AC2388</f>
        <v>0</v>
      </c>
      <c r="AD2387" s="28">
        <f t="shared" si="8916"/>
        <v>146961.18</v>
      </c>
      <c r="AE2387" s="28">
        <f t="shared" si="8917"/>
        <v>141000</v>
      </c>
      <c r="AF2387" s="28">
        <f t="shared" si="8918"/>
        <v>141000</v>
      </c>
      <c r="AG2387" s="28">
        <f>AG2398+AG2394+AG2388</f>
        <v>0</v>
      </c>
      <c r="AH2387" s="28">
        <f>AH2398+AH2394+AH2388</f>
        <v>0</v>
      </c>
      <c r="AI2387" s="28">
        <f>AI2398+AI2394+AI2388</f>
        <v>0</v>
      </c>
      <c r="AJ2387" s="28">
        <f t="shared" si="8919"/>
        <v>146961.18</v>
      </c>
      <c r="AK2387" s="28">
        <f t="shared" si="8920"/>
        <v>141000</v>
      </c>
      <c r="AL2387" s="28">
        <f t="shared" si="8921"/>
        <v>141000</v>
      </c>
      <c r="AM2387" s="28">
        <f>AM2398+AM2394+AM2388</f>
        <v>0</v>
      </c>
      <c r="AN2387" s="28">
        <f>AN2398+AN2394+AN2388</f>
        <v>0</v>
      </c>
      <c r="AO2387" s="28">
        <f>AO2398+AO2394+AO2388</f>
        <v>0</v>
      </c>
      <c r="AP2387" s="28">
        <f t="shared" si="8922"/>
        <v>146961.18</v>
      </c>
      <c r="AQ2387" s="28">
        <f t="shared" si="8923"/>
        <v>141000</v>
      </c>
      <c r="AR2387" s="28">
        <f t="shared" si="8924"/>
        <v>141000</v>
      </c>
      <c r="AS2387" s="28">
        <f>AS2398+AS2394+AS2388</f>
        <v>0</v>
      </c>
      <c r="AT2387" s="28">
        <f>AT2398+AT2394+AT2388</f>
        <v>0</v>
      </c>
      <c r="AU2387" s="28">
        <f>AU2398+AU2394+AU2388</f>
        <v>0</v>
      </c>
      <c r="AV2387" s="28">
        <f t="shared" si="8925"/>
        <v>146961.18</v>
      </c>
      <c r="AW2387" s="28">
        <f t="shared" si="8926"/>
        <v>141000</v>
      </c>
      <c r="AX2387" s="28">
        <f t="shared" si="8927"/>
        <v>141000</v>
      </c>
      <c r="AY2387" s="28">
        <f>AY2398+AY2394+AY2388</f>
        <v>0</v>
      </c>
      <c r="AZ2387" s="28">
        <f>AZ2398+AZ2394+AZ2388</f>
        <v>0</v>
      </c>
      <c r="BA2387" s="28">
        <f>BA2398+BA2394+BA2388</f>
        <v>0</v>
      </c>
      <c r="BB2387" s="28">
        <f t="shared" si="8928"/>
        <v>146961.18</v>
      </c>
      <c r="BC2387" s="28">
        <f t="shared" si="8929"/>
        <v>141000</v>
      </c>
      <c r="BD2387" s="28">
        <f t="shared" si="8930"/>
        <v>141000</v>
      </c>
      <c r="BE2387" s="28">
        <f>BE2398+BE2394+BE2388</f>
        <v>0</v>
      </c>
      <c r="BF2387" s="28">
        <f>BF2398+BF2394+BF2388</f>
        <v>0</v>
      </c>
      <c r="BG2387" s="28">
        <f>BG2398+BG2394+BG2388</f>
        <v>0</v>
      </c>
      <c r="BH2387" s="28">
        <f t="shared" si="8931"/>
        <v>146961.18</v>
      </c>
      <c r="BI2387" s="28">
        <f t="shared" si="8932"/>
        <v>141000</v>
      </c>
      <c r="BJ2387" s="28">
        <f t="shared" si="8933"/>
        <v>141000</v>
      </c>
      <c r="BK2387" s="28">
        <f>BK2398+BK2394+BK2388</f>
        <v>0</v>
      </c>
      <c r="BL2387" s="28">
        <f>BL2398+BL2394+BL2388</f>
        <v>0</v>
      </c>
      <c r="BM2387" s="28">
        <f>BM2398+BM2394+BM2388</f>
        <v>0</v>
      </c>
      <c r="BN2387" s="28">
        <f t="shared" si="8934"/>
        <v>146961.18</v>
      </c>
      <c r="BO2387" s="28">
        <f t="shared" si="8935"/>
        <v>141000</v>
      </c>
      <c r="BP2387" s="28">
        <f t="shared" si="8936"/>
        <v>141000</v>
      </c>
      <c r="BQ2387" s="28">
        <f>BQ2398+BQ2394+BQ2388</f>
        <v>0</v>
      </c>
      <c r="BR2387" s="28">
        <f>BR2398+BR2394+BR2388</f>
        <v>0</v>
      </c>
      <c r="BS2387" s="22">
        <f t="shared" si="8937"/>
        <v>146961.18</v>
      </c>
      <c r="BT2387" s="22">
        <f t="shared" si="8938"/>
        <v>141000</v>
      </c>
      <c r="BU2387" s="22">
        <f t="shared" si="8939"/>
        <v>141000</v>
      </c>
      <c r="BV2387" s="28">
        <f>BV2398+BV2394+BV2388</f>
        <v>0</v>
      </c>
      <c r="BW2387" s="28">
        <f>BW2398+BW2394+BW2388</f>
        <v>0</v>
      </c>
      <c r="BX2387" s="28">
        <f t="shared" si="8940"/>
        <v>146961.18</v>
      </c>
      <c r="BY2387" s="28">
        <f t="shared" si="8941"/>
        <v>141000</v>
      </c>
      <c r="BZ2387" s="28">
        <f t="shared" si="8942"/>
        <v>141000</v>
      </c>
      <c r="CA2387" s="28">
        <f>CA2398+CA2394+CA2388</f>
        <v>0</v>
      </c>
      <c r="CB2387" s="28">
        <f>CB2398+CB2394+CB2388</f>
        <v>0</v>
      </c>
      <c r="CC2387" s="28">
        <f>CC2398+CC2394+CC2388</f>
        <v>0</v>
      </c>
      <c r="CD2387" s="28">
        <f t="shared" si="8772"/>
        <v>146961.18</v>
      </c>
      <c r="CE2387" s="28">
        <f>CE2398+CE2394+CE2388</f>
        <v>0</v>
      </c>
      <c r="CF2387" s="29">
        <f t="shared" si="8719"/>
        <v>146961.18</v>
      </c>
      <c r="CG2387" s="28">
        <f t="shared" si="8773"/>
        <v>141000</v>
      </c>
      <c r="CH2387" s="28">
        <f>CH2398+CH2394+CH2388</f>
        <v>0</v>
      </c>
      <c r="CI2387" s="28">
        <f t="shared" si="8721"/>
        <v>141000</v>
      </c>
      <c r="CJ2387" s="28">
        <f t="shared" si="8774"/>
        <v>141000</v>
      </c>
      <c r="CK2387" s="28">
        <f>CK2398+CK2394+CK2388</f>
        <v>0</v>
      </c>
      <c r="CL2387" s="28">
        <f t="shared" si="8722"/>
        <v>141000</v>
      </c>
      <c r="CM2387" s="28">
        <f>CM2398+CM2394+CM2388</f>
        <v>0</v>
      </c>
      <c r="CN2387" s="15"/>
      <c r="CO2387" s="30"/>
      <c r="CQ2387" s="31" t="s">
        <v>27</v>
      </c>
      <c r="CR2387" s="31" t="s">
        <v>1346</v>
      </c>
      <c r="CU2387" s="31" t="s">
        <v>31</v>
      </c>
    </row>
    <row r="2388" spans="1:99" ht="31.2" x14ac:dyDescent="0.3">
      <c r="A2388" s="32" t="s">
        <v>1364</v>
      </c>
      <c r="B2388" s="16">
        <v>200</v>
      </c>
      <c r="C2388" s="32"/>
      <c r="D2388" s="32"/>
      <c r="E2388" s="33" t="s">
        <v>40</v>
      </c>
      <c r="F2388" s="28"/>
      <c r="G2388" s="28"/>
      <c r="H2388" s="28"/>
      <c r="I2388" s="28"/>
      <c r="J2388" s="28"/>
      <c r="K2388" s="28"/>
      <c r="L2388" s="28"/>
      <c r="M2388" s="28"/>
      <c r="N2388" s="28"/>
      <c r="O2388" s="22">
        <f>O2389</f>
        <v>5220.6410000000005</v>
      </c>
      <c r="P2388" s="22">
        <f>P2389</f>
        <v>0</v>
      </c>
      <c r="Q2388" s="22">
        <f>Q2389</f>
        <v>0</v>
      </c>
      <c r="R2388" s="22">
        <f t="shared" si="8910"/>
        <v>5220.6410000000005</v>
      </c>
      <c r="S2388" s="22">
        <f t="shared" si="8911"/>
        <v>0</v>
      </c>
      <c r="T2388" s="22">
        <f t="shared" si="8912"/>
        <v>0</v>
      </c>
      <c r="U2388" s="22">
        <f>U2389</f>
        <v>0</v>
      </c>
      <c r="V2388" s="22">
        <f>V2389</f>
        <v>0</v>
      </c>
      <c r="W2388" s="22">
        <f>W2389</f>
        <v>0</v>
      </c>
      <c r="X2388" s="22">
        <f t="shared" si="8913"/>
        <v>5220.6410000000005</v>
      </c>
      <c r="Y2388" s="22">
        <f t="shared" si="8914"/>
        <v>0</v>
      </c>
      <c r="Z2388" s="22">
        <f t="shared" si="8915"/>
        <v>0</v>
      </c>
      <c r="AA2388" s="22">
        <f>AA2389</f>
        <v>0</v>
      </c>
      <c r="AB2388" s="22">
        <f>AB2389</f>
        <v>0</v>
      </c>
      <c r="AC2388" s="22">
        <f>AC2389</f>
        <v>0</v>
      </c>
      <c r="AD2388" s="22">
        <f t="shared" si="8916"/>
        <v>5220.6410000000005</v>
      </c>
      <c r="AE2388" s="22">
        <f t="shared" si="8917"/>
        <v>0</v>
      </c>
      <c r="AF2388" s="22">
        <f t="shared" si="8918"/>
        <v>0</v>
      </c>
      <c r="AG2388" s="22">
        <f>AG2389</f>
        <v>0</v>
      </c>
      <c r="AH2388" s="22">
        <f>AH2389</f>
        <v>0</v>
      </c>
      <c r="AI2388" s="22">
        <f>AI2389</f>
        <v>0</v>
      </c>
      <c r="AJ2388" s="22">
        <f t="shared" si="8919"/>
        <v>5220.6410000000005</v>
      </c>
      <c r="AK2388" s="22">
        <f t="shared" si="8920"/>
        <v>0</v>
      </c>
      <c r="AL2388" s="22">
        <f t="shared" si="8921"/>
        <v>0</v>
      </c>
      <c r="AM2388" s="22">
        <f>AM2389</f>
        <v>0</v>
      </c>
      <c r="AN2388" s="22">
        <f>AN2389</f>
        <v>0</v>
      </c>
      <c r="AO2388" s="22">
        <f>AO2389</f>
        <v>0</v>
      </c>
      <c r="AP2388" s="22">
        <f t="shared" si="8922"/>
        <v>5220.6410000000005</v>
      </c>
      <c r="AQ2388" s="22">
        <f t="shared" si="8923"/>
        <v>0</v>
      </c>
      <c r="AR2388" s="22">
        <f t="shared" si="8924"/>
        <v>0</v>
      </c>
      <c r="AS2388" s="22">
        <f>AS2389</f>
        <v>0</v>
      </c>
      <c r="AT2388" s="22">
        <f>AT2389</f>
        <v>0</v>
      </c>
      <c r="AU2388" s="22">
        <f>AU2389</f>
        <v>0</v>
      </c>
      <c r="AV2388" s="22">
        <f t="shared" si="8925"/>
        <v>5220.6410000000005</v>
      </c>
      <c r="AW2388" s="22">
        <f t="shared" si="8926"/>
        <v>0</v>
      </c>
      <c r="AX2388" s="22">
        <f t="shared" si="8927"/>
        <v>0</v>
      </c>
      <c r="AY2388" s="22">
        <f>AY2389</f>
        <v>0</v>
      </c>
      <c r="AZ2388" s="22">
        <f>AZ2389</f>
        <v>0</v>
      </c>
      <c r="BA2388" s="22">
        <f>BA2389</f>
        <v>0</v>
      </c>
      <c r="BB2388" s="22">
        <f t="shared" si="8928"/>
        <v>5220.6410000000005</v>
      </c>
      <c r="BC2388" s="22">
        <f t="shared" si="8929"/>
        <v>0</v>
      </c>
      <c r="BD2388" s="22">
        <f t="shared" si="8930"/>
        <v>0</v>
      </c>
      <c r="BE2388" s="22">
        <f>BE2389</f>
        <v>0</v>
      </c>
      <c r="BF2388" s="22">
        <f>BF2389</f>
        <v>0</v>
      </c>
      <c r="BG2388" s="22">
        <f>BG2389</f>
        <v>0</v>
      </c>
      <c r="BH2388" s="22">
        <f t="shared" si="8931"/>
        <v>5220.6410000000005</v>
      </c>
      <c r="BI2388" s="22">
        <f t="shared" si="8932"/>
        <v>0</v>
      </c>
      <c r="BJ2388" s="22">
        <f t="shared" si="8933"/>
        <v>0</v>
      </c>
      <c r="BK2388" s="22">
        <f>BK2389</f>
        <v>0</v>
      </c>
      <c r="BL2388" s="22">
        <f>BL2389</f>
        <v>0</v>
      </c>
      <c r="BM2388" s="22">
        <f>BM2389</f>
        <v>0</v>
      </c>
      <c r="BN2388" s="22">
        <f t="shared" si="8934"/>
        <v>5220.6410000000005</v>
      </c>
      <c r="BO2388" s="22">
        <f t="shared" si="8935"/>
        <v>0</v>
      </c>
      <c r="BP2388" s="22">
        <f t="shared" si="8936"/>
        <v>0</v>
      </c>
      <c r="BQ2388" s="22">
        <f>BQ2389</f>
        <v>0</v>
      </c>
      <c r="BR2388" s="22">
        <f>BR2389</f>
        <v>0</v>
      </c>
      <c r="BS2388" s="22">
        <f t="shared" si="8937"/>
        <v>5220.6410000000005</v>
      </c>
      <c r="BT2388" s="22">
        <f t="shared" si="8938"/>
        <v>0</v>
      </c>
      <c r="BU2388" s="22">
        <f t="shared" si="8939"/>
        <v>0</v>
      </c>
      <c r="BV2388" s="22">
        <f>BV2389</f>
        <v>0</v>
      </c>
      <c r="BW2388" s="22">
        <f>BW2389</f>
        <v>0</v>
      </c>
      <c r="BX2388" s="22">
        <f t="shared" si="8940"/>
        <v>5220.6410000000005</v>
      </c>
      <c r="BY2388" s="22">
        <f t="shared" si="8941"/>
        <v>0</v>
      </c>
      <c r="BZ2388" s="22">
        <f t="shared" si="8942"/>
        <v>0</v>
      </c>
      <c r="CA2388" s="22">
        <f>CA2389</f>
        <v>0</v>
      </c>
      <c r="CB2388" s="22">
        <f>CB2389</f>
        <v>0</v>
      </c>
      <c r="CC2388" s="22">
        <f>CC2389</f>
        <v>0</v>
      </c>
      <c r="CD2388" s="22">
        <f t="shared" si="8772"/>
        <v>5220.6410000000005</v>
      </c>
      <c r="CE2388" s="22">
        <f>CE2389</f>
        <v>0</v>
      </c>
      <c r="CF2388" s="29">
        <f t="shared" si="8719"/>
        <v>5220.6410000000005</v>
      </c>
      <c r="CG2388" s="22">
        <f t="shared" si="8773"/>
        <v>0</v>
      </c>
      <c r="CH2388" s="22">
        <f>CH2389</f>
        <v>0</v>
      </c>
      <c r="CI2388" s="28">
        <f t="shared" si="8721"/>
        <v>0</v>
      </c>
      <c r="CJ2388" s="22">
        <f t="shared" si="8774"/>
        <v>0</v>
      </c>
      <c r="CK2388" s="22">
        <f>CK2389</f>
        <v>0</v>
      </c>
      <c r="CL2388" s="28">
        <f t="shared" si="8722"/>
        <v>0</v>
      </c>
      <c r="CM2388" s="22">
        <f>CM2389</f>
        <v>0</v>
      </c>
      <c r="CN2388" s="15"/>
      <c r="CO2388" s="30"/>
      <c r="CP2388" s="31"/>
      <c r="CQ2388" s="31"/>
      <c r="CR2388" s="31"/>
      <c r="CS2388" s="31"/>
      <c r="CT2388" s="31"/>
      <c r="CU2388" s="31"/>
    </row>
    <row r="2389" spans="1:99" ht="46.8" x14ac:dyDescent="0.3">
      <c r="A2389" s="32" t="s">
        <v>1364</v>
      </c>
      <c r="B2389" s="16">
        <v>240</v>
      </c>
      <c r="C2389" s="32"/>
      <c r="D2389" s="32"/>
      <c r="E2389" s="33" t="s">
        <v>41</v>
      </c>
      <c r="F2389" s="28"/>
      <c r="G2389" s="28"/>
      <c r="H2389" s="28"/>
      <c r="I2389" s="28"/>
      <c r="J2389" s="28"/>
      <c r="K2389" s="28"/>
      <c r="L2389" s="28"/>
      <c r="M2389" s="28"/>
      <c r="N2389" s="28"/>
      <c r="O2389" s="22">
        <f>O2393+O2391+O2392+O2390</f>
        <v>5220.6410000000005</v>
      </c>
      <c r="P2389" s="22">
        <f>P2393+P2391+P2392+P2390</f>
        <v>0</v>
      </c>
      <c r="Q2389" s="22">
        <f>Q2393+Q2391+Q2392+Q2390</f>
        <v>0</v>
      </c>
      <c r="R2389" s="22">
        <f t="shared" si="8910"/>
        <v>5220.6410000000005</v>
      </c>
      <c r="S2389" s="22">
        <f t="shared" si="8911"/>
        <v>0</v>
      </c>
      <c r="T2389" s="22">
        <f t="shared" si="8912"/>
        <v>0</v>
      </c>
      <c r="U2389" s="22">
        <f>U2393+U2391+U2392+U2390</f>
        <v>0</v>
      </c>
      <c r="V2389" s="22">
        <f>V2393+V2391+V2392+V2390</f>
        <v>0</v>
      </c>
      <c r="W2389" s="22">
        <f>W2393+W2391+W2392+W2390</f>
        <v>0</v>
      </c>
      <c r="X2389" s="22">
        <f t="shared" si="8913"/>
        <v>5220.6410000000005</v>
      </c>
      <c r="Y2389" s="22">
        <f t="shared" si="8914"/>
        <v>0</v>
      </c>
      <c r="Z2389" s="22">
        <f t="shared" si="8915"/>
        <v>0</v>
      </c>
      <c r="AA2389" s="22">
        <f>AA2393+AA2391+AA2392+AA2390</f>
        <v>0</v>
      </c>
      <c r="AB2389" s="22">
        <f>AB2393+AB2391+AB2392+AB2390</f>
        <v>0</v>
      </c>
      <c r="AC2389" s="22">
        <f>AC2393+AC2391+AC2392+AC2390</f>
        <v>0</v>
      </c>
      <c r="AD2389" s="22">
        <f t="shared" si="8916"/>
        <v>5220.6410000000005</v>
      </c>
      <c r="AE2389" s="22">
        <f t="shared" si="8917"/>
        <v>0</v>
      </c>
      <c r="AF2389" s="22">
        <f t="shared" si="8918"/>
        <v>0</v>
      </c>
      <c r="AG2389" s="22">
        <f>AG2393+AG2391+AG2392+AG2390</f>
        <v>0</v>
      </c>
      <c r="AH2389" s="22">
        <f>AH2393+AH2391+AH2392+AH2390</f>
        <v>0</v>
      </c>
      <c r="AI2389" s="22">
        <f>AI2393+AI2391+AI2392+AI2390</f>
        <v>0</v>
      </c>
      <c r="AJ2389" s="22">
        <f t="shared" si="8919"/>
        <v>5220.6410000000005</v>
      </c>
      <c r="AK2389" s="22">
        <f t="shared" si="8920"/>
        <v>0</v>
      </c>
      <c r="AL2389" s="22">
        <f t="shared" si="8921"/>
        <v>0</v>
      </c>
      <c r="AM2389" s="22">
        <f>AM2393+AM2391+AM2392+AM2390</f>
        <v>0</v>
      </c>
      <c r="AN2389" s="22">
        <f>AN2393+AN2391+AN2392+AN2390</f>
        <v>0</v>
      </c>
      <c r="AO2389" s="22">
        <f>AO2393+AO2391+AO2392+AO2390</f>
        <v>0</v>
      </c>
      <c r="AP2389" s="22">
        <f t="shared" si="8922"/>
        <v>5220.6410000000005</v>
      </c>
      <c r="AQ2389" s="22">
        <f t="shared" si="8923"/>
        <v>0</v>
      </c>
      <c r="AR2389" s="22">
        <f t="shared" si="8924"/>
        <v>0</v>
      </c>
      <c r="AS2389" s="22">
        <f>AS2393+AS2391+AS2392+AS2390</f>
        <v>0</v>
      </c>
      <c r="AT2389" s="22">
        <f>AT2393+AT2391+AT2392+AT2390</f>
        <v>0</v>
      </c>
      <c r="AU2389" s="22">
        <f>AU2393+AU2391+AU2392+AU2390</f>
        <v>0</v>
      </c>
      <c r="AV2389" s="22">
        <f t="shared" si="8925"/>
        <v>5220.6410000000005</v>
      </c>
      <c r="AW2389" s="22">
        <f t="shared" si="8926"/>
        <v>0</v>
      </c>
      <c r="AX2389" s="22">
        <f t="shared" si="8927"/>
        <v>0</v>
      </c>
      <c r="AY2389" s="22">
        <f>AY2393+AY2391+AY2392+AY2390</f>
        <v>0</v>
      </c>
      <c r="AZ2389" s="22">
        <f>AZ2393+AZ2391+AZ2392+AZ2390</f>
        <v>0</v>
      </c>
      <c r="BA2389" s="22">
        <f>BA2393+BA2391+BA2392+BA2390</f>
        <v>0</v>
      </c>
      <c r="BB2389" s="22">
        <f t="shared" si="8928"/>
        <v>5220.6410000000005</v>
      </c>
      <c r="BC2389" s="22">
        <f t="shared" si="8929"/>
        <v>0</v>
      </c>
      <c r="BD2389" s="22">
        <f t="shared" si="8930"/>
        <v>0</v>
      </c>
      <c r="BE2389" s="22">
        <f>BE2393+BE2391+BE2392+BE2390</f>
        <v>0</v>
      </c>
      <c r="BF2389" s="22">
        <f>BF2393+BF2391+BF2392+BF2390</f>
        <v>0</v>
      </c>
      <c r="BG2389" s="22">
        <f>BG2393+BG2391+BG2392+BG2390</f>
        <v>0</v>
      </c>
      <c r="BH2389" s="22">
        <f t="shared" si="8931"/>
        <v>5220.6410000000005</v>
      </c>
      <c r="BI2389" s="22">
        <f t="shared" si="8932"/>
        <v>0</v>
      </c>
      <c r="BJ2389" s="22">
        <f t="shared" si="8933"/>
        <v>0</v>
      </c>
      <c r="BK2389" s="22">
        <f>BK2393+BK2391+BK2392+BK2390</f>
        <v>0</v>
      </c>
      <c r="BL2389" s="22">
        <f>BL2393+BL2391+BL2392+BL2390</f>
        <v>0</v>
      </c>
      <c r="BM2389" s="22">
        <f>BM2393+BM2391+BM2392+BM2390</f>
        <v>0</v>
      </c>
      <c r="BN2389" s="22">
        <f t="shared" si="8934"/>
        <v>5220.6410000000005</v>
      </c>
      <c r="BO2389" s="22">
        <f t="shared" si="8935"/>
        <v>0</v>
      </c>
      <c r="BP2389" s="22">
        <f t="shared" si="8936"/>
        <v>0</v>
      </c>
      <c r="BQ2389" s="22">
        <f>BQ2393+BQ2391+BQ2392+BQ2390</f>
        <v>0</v>
      </c>
      <c r="BR2389" s="22">
        <f>BR2393+BR2391+BR2392+BR2390</f>
        <v>0</v>
      </c>
      <c r="BS2389" s="22">
        <f t="shared" si="8937"/>
        <v>5220.6410000000005</v>
      </c>
      <c r="BT2389" s="22">
        <f t="shared" si="8938"/>
        <v>0</v>
      </c>
      <c r="BU2389" s="22">
        <f t="shared" si="8939"/>
        <v>0</v>
      </c>
      <c r="BV2389" s="22">
        <f>BV2393+BV2391+BV2392+BV2390</f>
        <v>0</v>
      </c>
      <c r="BW2389" s="22">
        <f>BW2393+BW2391+BW2392+BW2390</f>
        <v>0</v>
      </c>
      <c r="BX2389" s="22">
        <f t="shared" si="8940"/>
        <v>5220.6410000000005</v>
      </c>
      <c r="BY2389" s="22">
        <f t="shared" si="8941"/>
        <v>0</v>
      </c>
      <c r="BZ2389" s="22">
        <f t="shared" si="8942"/>
        <v>0</v>
      </c>
      <c r="CA2389" s="22">
        <f>CA2393+CA2391+CA2392+CA2390</f>
        <v>0</v>
      </c>
      <c r="CB2389" s="22">
        <f>CB2393+CB2391+CB2392+CB2390</f>
        <v>0</v>
      </c>
      <c r="CC2389" s="22">
        <f>CC2393+CC2391+CC2392+CC2390</f>
        <v>0</v>
      </c>
      <c r="CD2389" s="22">
        <f t="shared" si="8772"/>
        <v>5220.6410000000005</v>
      </c>
      <c r="CE2389" s="22">
        <f>CE2393+CE2391+CE2392+CE2390</f>
        <v>0</v>
      </c>
      <c r="CF2389" s="29">
        <f t="shared" si="8719"/>
        <v>5220.6410000000005</v>
      </c>
      <c r="CG2389" s="22">
        <f t="shared" si="8773"/>
        <v>0</v>
      </c>
      <c r="CH2389" s="22">
        <f>CH2393+CH2391+CH2392+CH2390</f>
        <v>0</v>
      </c>
      <c r="CI2389" s="28">
        <f t="shared" si="8721"/>
        <v>0</v>
      </c>
      <c r="CJ2389" s="22">
        <f t="shared" si="8774"/>
        <v>0</v>
      </c>
      <c r="CK2389" s="22">
        <f>CK2393+CK2391+CK2392+CK2390</f>
        <v>0</v>
      </c>
      <c r="CL2389" s="28">
        <f t="shared" si="8722"/>
        <v>0</v>
      </c>
      <c r="CM2389" s="22">
        <f>CM2393+CM2391+CM2392+CM2390</f>
        <v>0</v>
      </c>
      <c r="CN2389" s="15"/>
      <c r="CO2389" s="30"/>
      <c r="CP2389" s="31"/>
      <c r="CQ2389" s="31"/>
      <c r="CR2389" s="31"/>
      <c r="CS2389" s="31"/>
      <c r="CT2389" s="31"/>
      <c r="CU2389" s="31"/>
    </row>
    <row r="2390" spans="1:99" x14ac:dyDescent="0.3">
      <c r="A2390" s="32" t="s">
        <v>1364</v>
      </c>
      <c r="B2390" s="16">
        <v>240</v>
      </c>
      <c r="C2390" s="32" t="s">
        <v>42</v>
      </c>
      <c r="D2390" s="32" t="s">
        <v>43</v>
      </c>
      <c r="E2390" s="33" t="s">
        <v>44</v>
      </c>
      <c r="F2390" s="28"/>
      <c r="G2390" s="28"/>
      <c r="H2390" s="28"/>
      <c r="I2390" s="28"/>
      <c r="J2390" s="28"/>
      <c r="K2390" s="28"/>
      <c r="L2390" s="28"/>
      <c r="M2390" s="28"/>
      <c r="N2390" s="28"/>
      <c r="O2390" s="22">
        <v>35.057000000000002</v>
      </c>
      <c r="P2390" s="22"/>
      <c r="Q2390" s="22"/>
      <c r="R2390" s="22">
        <f t="shared" si="8910"/>
        <v>35.057000000000002</v>
      </c>
      <c r="S2390" s="22">
        <f t="shared" si="8911"/>
        <v>0</v>
      </c>
      <c r="T2390" s="22">
        <f t="shared" si="8912"/>
        <v>0</v>
      </c>
      <c r="U2390" s="22"/>
      <c r="V2390" s="22"/>
      <c r="W2390" s="22"/>
      <c r="X2390" s="22">
        <f t="shared" si="8913"/>
        <v>35.057000000000002</v>
      </c>
      <c r="Y2390" s="22">
        <f t="shared" si="8914"/>
        <v>0</v>
      </c>
      <c r="Z2390" s="22">
        <f t="shared" si="8915"/>
        <v>0</v>
      </c>
      <c r="AA2390" s="22"/>
      <c r="AB2390" s="22"/>
      <c r="AC2390" s="22"/>
      <c r="AD2390" s="22">
        <f t="shared" si="8916"/>
        <v>35.057000000000002</v>
      </c>
      <c r="AE2390" s="22">
        <f t="shared" si="8917"/>
        <v>0</v>
      </c>
      <c r="AF2390" s="22">
        <f t="shared" si="8918"/>
        <v>0</v>
      </c>
      <c r="AG2390" s="22"/>
      <c r="AH2390" s="22"/>
      <c r="AI2390" s="22"/>
      <c r="AJ2390" s="22">
        <f t="shared" si="8919"/>
        <v>35.057000000000002</v>
      </c>
      <c r="AK2390" s="22">
        <f t="shared" si="8920"/>
        <v>0</v>
      </c>
      <c r="AL2390" s="22">
        <f t="shared" si="8921"/>
        <v>0</v>
      </c>
      <c r="AM2390" s="22"/>
      <c r="AN2390" s="22"/>
      <c r="AO2390" s="22"/>
      <c r="AP2390" s="22">
        <f t="shared" si="8922"/>
        <v>35.057000000000002</v>
      </c>
      <c r="AQ2390" s="22">
        <f t="shared" si="8923"/>
        <v>0</v>
      </c>
      <c r="AR2390" s="22">
        <f t="shared" si="8924"/>
        <v>0</v>
      </c>
      <c r="AS2390" s="22"/>
      <c r="AT2390" s="22"/>
      <c r="AU2390" s="22"/>
      <c r="AV2390" s="22">
        <f t="shared" si="8925"/>
        <v>35.057000000000002</v>
      </c>
      <c r="AW2390" s="22">
        <f t="shared" si="8926"/>
        <v>0</v>
      </c>
      <c r="AX2390" s="22">
        <f t="shared" si="8927"/>
        <v>0</v>
      </c>
      <c r="AY2390" s="22"/>
      <c r="AZ2390" s="22"/>
      <c r="BA2390" s="22"/>
      <c r="BB2390" s="22">
        <f t="shared" si="8928"/>
        <v>35.057000000000002</v>
      </c>
      <c r="BC2390" s="22">
        <f t="shared" si="8929"/>
        <v>0</v>
      </c>
      <c r="BD2390" s="22">
        <f t="shared" si="8930"/>
        <v>0</v>
      </c>
      <c r="BE2390" s="22"/>
      <c r="BF2390" s="22"/>
      <c r="BG2390" s="22"/>
      <c r="BH2390" s="22">
        <f t="shared" si="8931"/>
        <v>35.057000000000002</v>
      </c>
      <c r="BI2390" s="22">
        <f t="shared" si="8932"/>
        <v>0</v>
      </c>
      <c r="BJ2390" s="22">
        <f t="shared" si="8933"/>
        <v>0</v>
      </c>
      <c r="BK2390" s="22"/>
      <c r="BL2390" s="22"/>
      <c r="BM2390" s="22"/>
      <c r="BN2390" s="22">
        <f t="shared" si="8934"/>
        <v>35.057000000000002</v>
      </c>
      <c r="BO2390" s="22">
        <f t="shared" si="8935"/>
        <v>0</v>
      </c>
      <c r="BP2390" s="22">
        <f t="shared" si="8936"/>
        <v>0</v>
      </c>
      <c r="BQ2390" s="22"/>
      <c r="BR2390" s="22"/>
      <c r="BS2390" s="22">
        <f t="shared" si="8937"/>
        <v>35.057000000000002</v>
      </c>
      <c r="BT2390" s="22">
        <f t="shared" si="8938"/>
        <v>0</v>
      </c>
      <c r="BU2390" s="22">
        <f t="shared" si="8939"/>
        <v>0</v>
      </c>
      <c r="BV2390" s="22"/>
      <c r="BW2390" s="22"/>
      <c r="BX2390" s="22">
        <f t="shared" si="8940"/>
        <v>35.057000000000002</v>
      </c>
      <c r="BY2390" s="22">
        <f t="shared" si="8941"/>
        <v>0</v>
      </c>
      <c r="BZ2390" s="22">
        <f t="shared" si="8942"/>
        <v>0</v>
      </c>
      <c r="CA2390" s="22"/>
      <c r="CB2390" s="22"/>
      <c r="CC2390" s="22"/>
      <c r="CD2390" s="22">
        <f t="shared" si="8772"/>
        <v>35.057000000000002</v>
      </c>
      <c r="CE2390" s="22"/>
      <c r="CF2390" s="29">
        <f t="shared" si="8719"/>
        <v>35.057000000000002</v>
      </c>
      <c r="CG2390" s="22">
        <f t="shared" si="8773"/>
        <v>0</v>
      </c>
      <c r="CH2390" s="22"/>
      <c r="CI2390" s="28">
        <f t="shared" si="8721"/>
        <v>0</v>
      </c>
      <c r="CJ2390" s="22">
        <f t="shared" si="8774"/>
        <v>0</v>
      </c>
      <c r="CK2390" s="22"/>
      <c r="CL2390" s="28">
        <f t="shared" si="8722"/>
        <v>0</v>
      </c>
      <c r="CM2390" s="22"/>
      <c r="CN2390" s="15"/>
      <c r="CO2390" s="30"/>
      <c r="CP2390" s="31"/>
      <c r="CQ2390" s="31"/>
      <c r="CR2390" s="31"/>
      <c r="CS2390" s="31"/>
      <c r="CT2390" s="31"/>
      <c r="CU2390" s="31"/>
    </row>
    <row r="2391" spans="1:99" x14ac:dyDescent="0.3">
      <c r="A2391" s="32" t="s">
        <v>1364</v>
      </c>
      <c r="B2391" s="16">
        <v>240</v>
      </c>
      <c r="C2391" s="32" t="s">
        <v>395</v>
      </c>
      <c r="D2391" s="32" t="s">
        <v>105</v>
      </c>
      <c r="E2391" s="33" t="s">
        <v>681</v>
      </c>
      <c r="F2391" s="28"/>
      <c r="G2391" s="28"/>
      <c r="H2391" s="28"/>
      <c r="I2391" s="28"/>
      <c r="J2391" s="28"/>
      <c r="K2391" s="28"/>
      <c r="L2391" s="28"/>
      <c r="M2391" s="28"/>
      <c r="N2391" s="28"/>
      <c r="O2391" s="22">
        <f>4995.801</f>
        <v>4995.8010000000004</v>
      </c>
      <c r="P2391" s="22"/>
      <c r="Q2391" s="22"/>
      <c r="R2391" s="22">
        <f t="shared" si="8910"/>
        <v>4995.8010000000004</v>
      </c>
      <c r="S2391" s="22">
        <f t="shared" si="8911"/>
        <v>0</v>
      </c>
      <c r="T2391" s="22">
        <f t="shared" si="8912"/>
        <v>0</v>
      </c>
      <c r="U2391" s="22"/>
      <c r="V2391" s="22"/>
      <c r="W2391" s="22"/>
      <c r="X2391" s="22">
        <f t="shared" si="8913"/>
        <v>4995.8010000000004</v>
      </c>
      <c r="Y2391" s="22">
        <f t="shared" si="8914"/>
        <v>0</v>
      </c>
      <c r="Z2391" s="22">
        <f t="shared" si="8915"/>
        <v>0</v>
      </c>
      <c r="AA2391" s="22"/>
      <c r="AB2391" s="22"/>
      <c r="AC2391" s="22"/>
      <c r="AD2391" s="22">
        <f t="shared" si="8916"/>
        <v>4995.8010000000004</v>
      </c>
      <c r="AE2391" s="22">
        <f t="shared" si="8917"/>
        <v>0</v>
      </c>
      <c r="AF2391" s="22">
        <f t="shared" si="8918"/>
        <v>0</v>
      </c>
      <c r="AG2391" s="22"/>
      <c r="AH2391" s="22"/>
      <c r="AI2391" s="22"/>
      <c r="AJ2391" s="22">
        <f t="shared" si="8919"/>
        <v>4995.8010000000004</v>
      </c>
      <c r="AK2391" s="22">
        <f t="shared" si="8920"/>
        <v>0</v>
      </c>
      <c r="AL2391" s="22">
        <f t="shared" si="8921"/>
        <v>0</v>
      </c>
      <c r="AM2391" s="22"/>
      <c r="AN2391" s="22"/>
      <c r="AO2391" s="22"/>
      <c r="AP2391" s="22">
        <f t="shared" si="8922"/>
        <v>4995.8010000000004</v>
      </c>
      <c r="AQ2391" s="22">
        <f t="shared" si="8923"/>
        <v>0</v>
      </c>
      <c r="AR2391" s="22">
        <f t="shared" si="8924"/>
        <v>0</v>
      </c>
      <c r="AS2391" s="22"/>
      <c r="AT2391" s="22"/>
      <c r="AU2391" s="22"/>
      <c r="AV2391" s="22">
        <f t="shared" si="8925"/>
        <v>4995.8010000000004</v>
      </c>
      <c r="AW2391" s="22">
        <f t="shared" si="8926"/>
        <v>0</v>
      </c>
      <c r="AX2391" s="22">
        <f t="shared" si="8927"/>
        <v>0</v>
      </c>
      <c r="AY2391" s="22"/>
      <c r="AZ2391" s="22"/>
      <c r="BA2391" s="22"/>
      <c r="BB2391" s="22">
        <f t="shared" si="8928"/>
        <v>4995.8010000000004</v>
      </c>
      <c r="BC2391" s="22">
        <f t="shared" si="8929"/>
        <v>0</v>
      </c>
      <c r="BD2391" s="22">
        <f t="shared" si="8930"/>
        <v>0</v>
      </c>
      <c r="BE2391" s="22"/>
      <c r="BF2391" s="22"/>
      <c r="BG2391" s="22"/>
      <c r="BH2391" s="22">
        <f t="shared" si="8931"/>
        <v>4995.8010000000004</v>
      </c>
      <c r="BI2391" s="22">
        <f t="shared" si="8932"/>
        <v>0</v>
      </c>
      <c r="BJ2391" s="22">
        <f t="shared" si="8933"/>
        <v>0</v>
      </c>
      <c r="BK2391" s="22"/>
      <c r="BL2391" s="22"/>
      <c r="BM2391" s="22"/>
      <c r="BN2391" s="22">
        <f t="shared" si="8934"/>
        <v>4995.8010000000004</v>
      </c>
      <c r="BO2391" s="22">
        <f t="shared" si="8935"/>
        <v>0</v>
      </c>
      <c r="BP2391" s="22">
        <f t="shared" si="8936"/>
        <v>0</v>
      </c>
      <c r="BQ2391" s="22"/>
      <c r="BR2391" s="22"/>
      <c r="BS2391" s="22">
        <f t="shared" si="8937"/>
        <v>4995.8010000000004</v>
      </c>
      <c r="BT2391" s="22">
        <f t="shared" si="8938"/>
        <v>0</v>
      </c>
      <c r="BU2391" s="22">
        <f t="shared" si="8939"/>
        <v>0</v>
      </c>
      <c r="BV2391" s="22"/>
      <c r="BW2391" s="22"/>
      <c r="BX2391" s="22">
        <f t="shared" si="8940"/>
        <v>4995.8010000000004</v>
      </c>
      <c r="BY2391" s="22">
        <f t="shared" si="8941"/>
        <v>0</v>
      </c>
      <c r="BZ2391" s="22">
        <f t="shared" si="8942"/>
        <v>0</v>
      </c>
      <c r="CA2391" s="22"/>
      <c r="CB2391" s="22"/>
      <c r="CC2391" s="22"/>
      <c r="CD2391" s="22">
        <f t="shared" si="8772"/>
        <v>4995.8010000000004</v>
      </c>
      <c r="CE2391" s="22"/>
      <c r="CF2391" s="29">
        <f t="shared" si="8719"/>
        <v>4995.8010000000004</v>
      </c>
      <c r="CG2391" s="22">
        <f t="shared" si="8773"/>
        <v>0</v>
      </c>
      <c r="CH2391" s="22"/>
      <c r="CI2391" s="28">
        <f t="shared" si="8721"/>
        <v>0</v>
      </c>
      <c r="CJ2391" s="22">
        <f t="shared" si="8774"/>
        <v>0</v>
      </c>
      <c r="CK2391" s="22"/>
      <c r="CL2391" s="28">
        <f t="shared" si="8722"/>
        <v>0</v>
      </c>
      <c r="CM2391" s="22"/>
      <c r="CN2391" s="15"/>
      <c r="CO2391" s="30"/>
      <c r="CP2391" s="31"/>
      <c r="CQ2391" s="31"/>
      <c r="CR2391" s="31"/>
      <c r="CS2391" s="31"/>
      <c r="CT2391" s="31"/>
      <c r="CU2391" s="31"/>
    </row>
    <row r="2392" spans="1:99" x14ac:dyDescent="0.3">
      <c r="A2392" s="32" t="s">
        <v>1364</v>
      </c>
      <c r="B2392" s="16">
        <v>240</v>
      </c>
      <c r="C2392" s="32" t="s">
        <v>66</v>
      </c>
      <c r="D2392" s="32" t="s">
        <v>67</v>
      </c>
      <c r="E2392" s="33" t="s">
        <v>68</v>
      </c>
      <c r="F2392" s="28"/>
      <c r="G2392" s="28"/>
      <c r="H2392" s="28"/>
      <c r="I2392" s="28"/>
      <c r="J2392" s="28"/>
      <c r="K2392" s="28"/>
      <c r="L2392" s="28"/>
      <c r="M2392" s="28"/>
      <c r="N2392" s="28"/>
      <c r="O2392" s="22">
        <f>0.932+1.157+184.493</f>
        <v>186.58199999999999</v>
      </c>
      <c r="P2392" s="22"/>
      <c r="Q2392" s="22"/>
      <c r="R2392" s="22">
        <f t="shared" si="8910"/>
        <v>186.58199999999999</v>
      </c>
      <c r="S2392" s="22">
        <f t="shared" si="8911"/>
        <v>0</v>
      </c>
      <c r="T2392" s="22">
        <f t="shared" si="8912"/>
        <v>0</v>
      </c>
      <c r="U2392" s="22"/>
      <c r="V2392" s="22"/>
      <c r="W2392" s="22"/>
      <c r="X2392" s="22">
        <f t="shared" si="8913"/>
        <v>186.58199999999999</v>
      </c>
      <c r="Y2392" s="22">
        <f t="shared" si="8914"/>
        <v>0</v>
      </c>
      <c r="Z2392" s="22">
        <f t="shared" si="8915"/>
        <v>0</v>
      </c>
      <c r="AA2392" s="22"/>
      <c r="AB2392" s="22"/>
      <c r="AC2392" s="22"/>
      <c r="AD2392" s="22">
        <f t="shared" si="8916"/>
        <v>186.58199999999999</v>
      </c>
      <c r="AE2392" s="22">
        <f t="shared" si="8917"/>
        <v>0</v>
      </c>
      <c r="AF2392" s="22">
        <f t="shared" si="8918"/>
        <v>0</v>
      </c>
      <c r="AG2392" s="22"/>
      <c r="AH2392" s="22"/>
      <c r="AI2392" s="22"/>
      <c r="AJ2392" s="22">
        <f t="shared" si="8919"/>
        <v>186.58199999999999</v>
      </c>
      <c r="AK2392" s="22">
        <f t="shared" si="8920"/>
        <v>0</v>
      </c>
      <c r="AL2392" s="22">
        <f t="shared" si="8921"/>
        <v>0</v>
      </c>
      <c r="AM2392" s="22"/>
      <c r="AN2392" s="22"/>
      <c r="AO2392" s="22"/>
      <c r="AP2392" s="22">
        <f t="shared" si="8922"/>
        <v>186.58199999999999</v>
      </c>
      <c r="AQ2392" s="22">
        <f t="shared" si="8923"/>
        <v>0</v>
      </c>
      <c r="AR2392" s="22">
        <f t="shared" si="8924"/>
        <v>0</v>
      </c>
      <c r="AS2392" s="22"/>
      <c r="AT2392" s="22"/>
      <c r="AU2392" s="22"/>
      <c r="AV2392" s="22">
        <f t="shared" si="8925"/>
        <v>186.58199999999999</v>
      </c>
      <c r="AW2392" s="22">
        <f t="shared" si="8926"/>
        <v>0</v>
      </c>
      <c r="AX2392" s="22">
        <f t="shared" si="8927"/>
        <v>0</v>
      </c>
      <c r="AY2392" s="22"/>
      <c r="AZ2392" s="22"/>
      <c r="BA2392" s="22"/>
      <c r="BB2392" s="22">
        <f t="shared" si="8928"/>
        <v>186.58199999999999</v>
      </c>
      <c r="BC2392" s="22">
        <f t="shared" si="8929"/>
        <v>0</v>
      </c>
      <c r="BD2392" s="22">
        <f t="shared" si="8930"/>
        <v>0</v>
      </c>
      <c r="BE2392" s="22"/>
      <c r="BF2392" s="22"/>
      <c r="BG2392" s="22"/>
      <c r="BH2392" s="22">
        <f t="shared" si="8931"/>
        <v>186.58199999999999</v>
      </c>
      <c r="BI2392" s="22">
        <f t="shared" si="8932"/>
        <v>0</v>
      </c>
      <c r="BJ2392" s="22">
        <f t="shared" si="8933"/>
        <v>0</v>
      </c>
      <c r="BK2392" s="22"/>
      <c r="BL2392" s="22"/>
      <c r="BM2392" s="22"/>
      <c r="BN2392" s="22">
        <f t="shared" si="8934"/>
        <v>186.58199999999999</v>
      </c>
      <c r="BO2392" s="22">
        <f t="shared" si="8935"/>
        <v>0</v>
      </c>
      <c r="BP2392" s="22">
        <f t="shared" si="8936"/>
        <v>0</v>
      </c>
      <c r="BQ2392" s="22"/>
      <c r="BR2392" s="22"/>
      <c r="BS2392" s="22">
        <f t="shared" si="8937"/>
        <v>186.58199999999999</v>
      </c>
      <c r="BT2392" s="22">
        <f t="shared" si="8938"/>
        <v>0</v>
      </c>
      <c r="BU2392" s="22">
        <f t="shared" si="8939"/>
        <v>0</v>
      </c>
      <c r="BV2392" s="22"/>
      <c r="BW2392" s="22"/>
      <c r="BX2392" s="22">
        <f t="shared" si="8940"/>
        <v>186.58199999999999</v>
      </c>
      <c r="BY2392" s="22">
        <f t="shared" si="8941"/>
        <v>0</v>
      </c>
      <c r="BZ2392" s="22">
        <f t="shared" si="8942"/>
        <v>0</v>
      </c>
      <c r="CA2392" s="22"/>
      <c r="CB2392" s="22"/>
      <c r="CC2392" s="22"/>
      <c r="CD2392" s="22">
        <f t="shared" si="8772"/>
        <v>186.58199999999999</v>
      </c>
      <c r="CE2392" s="22"/>
      <c r="CF2392" s="29">
        <f t="shared" si="8719"/>
        <v>186.58199999999999</v>
      </c>
      <c r="CG2392" s="22">
        <f t="shared" si="8773"/>
        <v>0</v>
      </c>
      <c r="CH2392" s="22"/>
      <c r="CI2392" s="28">
        <f t="shared" si="8721"/>
        <v>0</v>
      </c>
      <c r="CJ2392" s="22">
        <f t="shared" si="8774"/>
        <v>0</v>
      </c>
      <c r="CK2392" s="22"/>
      <c r="CL2392" s="28">
        <f t="shared" si="8722"/>
        <v>0</v>
      </c>
      <c r="CM2392" s="22"/>
      <c r="CN2392" s="15"/>
      <c r="CO2392" s="30"/>
      <c r="CP2392" s="31"/>
      <c r="CQ2392" s="31"/>
      <c r="CR2392" s="31"/>
      <c r="CS2392" s="31"/>
      <c r="CT2392" s="31"/>
      <c r="CU2392" s="31"/>
    </row>
    <row r="2393" spans="1:99" x14ac:dyDescent="0.3">
      <c r="A2393" s="32" t="s">
        <v>1364</v>
      </c>
      <c r="B2393" s="16">
        <v>240</v>
      </c>
      <c r="C2393" s="32" t="s">
        <v>49</v>
      </c>
      <c r="D2393" s="32" t="s">
        <v>42</v>
      </c>
      <c r="E2393" s="33" t="s">
        <v>50</v>
      </c>
      <c r="F2393" s="28"/>
      <c r="G2393" s="28"/>
      <c r="H2393" s="28"/>
      <c r="I2393" s="28"/>
      <c r="J2393" s="28"/>
      <c r="K2393" s="28"/>
      <c r="L2393" s="28"/>
      <c r="M2393" s="28"/>
      <c r="N2393" s="28"/>
      <c r="O2393" s="22">
        <f>2.4+0.801</f>
        <v>3.2010000000000001</v>
      </c>
      <c r="P2393" s="22"/>
      <c r="Q2393" s="22"/>
      <c r="R2393" s="22">
        <f t="shared" si="8910"/>
        <v>3.2010000000000001</v>
      </c>
      <c r="S2393" s="22">
        <f t="shared" si="8911"/>
        <v>0</v>
      </c>
      <c r="T2393" s="22">
        <f t="shared" si="8912"/>
        <v>0</v>
      </c>
      <c r="U2393" s="22"/>
      <c r="V2393" s="22"/>
      <c r="W2393" s="22"/>
      <c r="X2393" s="22">
        <f t="shared" si="8913"/>
        <v>3.2010000000000001</v>
      </c>
      <c r="Y2393" s="22">
        <f t="shared" si="8914"/>
        <v>0</v>
      </c>
      <c r="Z2393" s="22">
        <f t="shared" si="8915"/>
        <v>0</v>
      </c>
      <c r="AA2393" s="22"/>
      <c r="AB2393" s="22"/>
      <c r="AC2393" s="22"/>
      <c r="AD2393" s="22">
        <f t="shared" si="8916"/>
        <v>3.2010000000000001</v>
      </c>
      <c r="AE2393" s="22">
        <f t="shared" si="8917"/>
        <v>0</v>
      </c>
      <c r="AF2393" s="22">
        <f t="shared" si="8918"/>
        <v>0</v>
      </c>
      <c r="AG2393" s="22"/>
      <c r="AH2393" s="22"/>
      <c r="AI2393" s="22"/>
      <c r="AJ2393" s="22">
        <f t="shared" si="8919"/>
        <v>3.2010000000000001</v>
      </c>
      <c r="AK2393" s="22">
        <f t="shared" si="8920"/>
        <v>0</v>
      </c>
      <c r="AL2393" s="22">
        <f t="shared" si="8921"/>
        <v>0</v>
      </c>
      <c r="AM2393" s="22"/>
      <c r="AN2393" s="22"/>
      <c r="AO2393" s="22"/>
      <c r="AP2393" s="22">
        <f t="shared" si="8922"/>
        <v>3.2010000000000001</v>
      </c>
      <c r="AQ2393" s="22">
        <f t="shared" si="8923"/>
        <v>0</v>
      </c>
      <c r="AR2393" s="22">
        <f t="shared" si="8924"/>
        <v>0</v>
      </c>
      <c r="AS2393" s="22"/>
      <c r="AT2393" s="22"/>
      <c r="AU2393" s="22"/>
      <c r="AV2393" s="22">
        <f t="shared" si="8925"/>
        <v>3.2010000000000001</v>
      </c>
      <c r="AW2393" s="22">
        <f t="shared" si="8926"/>
        <v>0</v>
      </c>
      <c r="AX2393" s="22">
        <f t="shared" si="8927"/>
        <v>0</v>
      </c>
      <c r="AY2393" s="22"/>
      <c r="AZ2393" s="22"/>
      <c r="BA2393" s="22"/>
      <c r="BB2393" s="22">
        <f t="shared" si="8928"/>
        <v>3.2010000000000001</v>
      </c>
      <c r="BC2393" s="22">
        <f t="shared" si="8929"/>
        <v>0</v>
      </c>
      <c r="BD2393" s="22">
        <f t="shared" si="8930"/>
        <v>0</v>
      </c>
      <c r="BE2393" s="22"/>
      <c r="BF2393" s="22"/>
      <c r="BG2393" s="22"/>
      <c r="BH2393" s="22">
        <f t="shared" si="8931"/>
        <v>3.2010000000000001</v>
      </c>
      <c r="BI2393" s="22">
        <f t="shared" si="8932"/>
        <v>0</v>
      </c>
      <c r="BJ2393" s="22">
        <f t="shared" si="8933"/>
        <v>0</v>
      </c>
      <c r="BK2393" s="22"/>
      <c r="BL2393" s="22"/>
      <c r="BM2393" s="22"/>
      <c r="BN2393" s="22">
        <f t="shared" si="8934"/>
        <v>3.2010000000000001</v>
      </c>
      <c r="BO2393" s="22">
        <f t="shared" si="8935"/>
        <v>0</v>
      </c>
      <c r="BP2393" s="22">
        <f t="shared" si="8936"/>
        <v>0</v>
      </c>
      <c r="BQ2393" s="22"/>
      <c r="BR2393" s="22"/>
      <c r="BS2393" s="22">
        <f t="shared" si="8937"/>
        <v>3.2010000000000001</v>
      </c>
      <c r="BT2393" s="22">
        <f t="shared" si="8938"/>
        <v>0</v>
      </c>
      <c r="BU2393" s="22">
        <f t="shared" si="8939"/>
        <v>0</v>
      </c>
      <c r="BV2393" s="22"/>
      <c r="BW2393" s="22"/>
      <c r="BX2393" s="22">
        <f t="shared" si="8940"/>
        <v>3.2010000000000001</v>
      </c>
      <c r="BY2393" s="22">
        <f t="shared" si="8941"/>
        <v>0</v>
      </c>
      <c r="BZ2393" s="22">
        <f t="shared" si="8942"/>
        <v>0</v>
      </c>
      <c r="CA2393" s="22"/>
      <c r="CB2393" s="22"/>
      <c r="CC2393" s="22"/>
      <c r="CD2393" s="22">
        <f t="shared" si="8772"/>
        <v>3.2010000000000001</v>
      </c>
      <c r="CE2393" s="22"/>
      <c r="CF2393" s="29">
        <f t="shared" si="8719"/>
        <v>3.2010000000000001</v>
      </c>
      <c r="CG2393" s="22">
        <f t="shared" si="8773"/>
        <v>0</v>
      </c>
      <c r="CH2393" s="22"/>
      <c r="CI2393" s="28">
        <f t="shared" si="8721"/>
        <v>0</v>
      </c>
      <c r="CJ2393" s="22">
        <f t="shared" si="8774"/>
        <v>0</v>
      </c>
      <c r="CK2393" s="22"/>
      <c r="CL2393" s="28">
        <f t="shared" si="8722"/>
        <v>0</v>
      </c>
      <c r="CM2393" s="22"/>
      <c r="CN2393" s="15"/>
      <c r="CO2393" s="30"/>
      <c r="CP2393" s="31"/>
      <c r="CQ2393" s="31"/>
      <c r="CR2393" s="31"/>
      <c r="CS2393" s="31"/>
      <c r="CT2393" s="31"/>
      <c r="CU2393" s="31"/>
    </row>
    <row r="2394" spans="1:99" ht="46.8" x14ac:dyDescent="0.3">
      <c r="A2394" s="32" t="s">
        <v>1364</v>
      </c>
      <c r="B2394" s="16">
        <v>600</v>
      </c>
      <c r="C2394" s="32"/>
      <c r="D2394" s="32"/>
      <c r="E2394" s="33" t="s">
        <v>45</v>
      </c>
      <c r="F2394" s="22">
        <f t="shared" ref="F2394:F2395" si="8944">F2395</f>
        <v>0</v>
      </c>
      <c r="G2394" s="22">
        <f t="shared" ref="G2394:G2395" si="8945">G2395</f>
        <v>0</v>
      </c>
      <c r="H2394" s="22">
        <f t="shared" ref="H2394:H2395" si="8946">H2395</f>
        <v>0</v>
      </c>
      <c r="I2394" s="22">
        <f t="shared" ref="I2394:I2395" si="8947">I2395</f>
        <v>0</v>
      </c>
      <c r="J2394" s="22">
        <f t="shared" ref="J2394:J2395" si="8948">J2395</f>
        <v>0</v>
      </c>
      <c r="K2394" s="22">
        <f t="shared" ref="K2394:K2395" si="8949">K2395</f>
        <v>0</v>
      </c>
      <c r="L2394" s="22">
        <f t="shared" si="8907"/>
        <v>0</v>
      </c>
      <c r="M2394" s="22">
        <f t="shared" si="8908"/>
        <v>0</v>
      </c>
      <c r="N2394" s="22">
        <f t="shared" si="8909"/>
        <v>0</v>
      </c>
      <c r="O2394" s="22">
        <f>O2395</f>
        <v>7.9980000000000002</v>
      </c>
      <c r="P2394" s="22">
        <f>P2395</f>
        <v>0</v>
      </c>
      <c r="Q2394" s="22">
        <f>Q2395</f>
        <v>0</v>
      </c>
      <c r="R2394" s="22">
        <f t="shared" si="8910"/>
        <v>7.9980000000000002</v>
      </c>
      <c r="S2394" s="22">
        <f t="shared" si="8911"/>
        <v>0</v>
      </c>
      <c r="T2394" s="22">
        <f t="shared" si="8912"/>
        <v>0</v>
      </c>
      <c r="U2394" s="22">
        <f>U2395</f>
        <v>0</v>
      </c>
      <c r="V2394" s="22">
        <f>V2395</f>
        <v>0</v>
      </c>
      <c r="W2394" s="22">
        <f>W2395</f>
        <v>0</v>
      </c>
      <c r="X2394" s="22">
        <f t="shared" si="8913"/>
        <v>7.9980000000000002</v>
      </c>
      <c r="Y2394" s="22">
        <f t="shared" si="8914"/>
        <v>0</v>
      </c>
      <c r="Z2394" s="22">
        <f t="shared" si="8915"/>
        <v>0</v>
      </c>
      <c r="AA2394" s="22">
        <f>AA2395</f>
        <v>0</v>
      </c>
      <c r="AB2394" s="22">
        <f>AB2395</f>
        <v>0</v>
      </c>
      <c r="AC2394" s="22">
        <f>AC2395</f>
        <v>0</v>
      </c>
      <c r="AD2394" s="22">
        <f t="shared" si="8916"/>
        <v>7.9980000000000002</v>
      </c>
      <c r="AE2394" s="22">
        <f t="shared" si="8917"/>
        <v>0</v>
      </c>
      <c r="AF2394" s="22">
        <f t="shared" si="8918"/>
        <v>0</v>
      </c>
      <c r="AG2394" s="22">
        <f>AG2395</f>
        <v>0</v>
      </c>
      <c r="AH2394" s="22">
        <f>AH2395</f>
        <v>0</v>
      </c>
      <c r="AI2394" s="22">
        <f>AI2395</f>
        <v>0</v>
      </c>
      <c r="AJ2394" s="22">
        <f t="shared" si="8919"/>
        <v>7.9980000000000002</v>
      </c>
      <c r="AK2394" s="22">
        <f t="shared" si="8920"/>
        <v>0</v>
      </c>
      <c r="AL2394" s="22">
        <f t="shared" si="8921"/>
        <v>0</v>
      </c>
      <c r="AM2394" s="22">
        <f>AM2395</f>
        <v>0</v>
      </c>
      <c r="AN2394" s="22">
        <f>AN2395</f>
        <v>0</v>
      </c>
      <c r="AO2394" s="22">
        <f>AO2395</f>
        <v>0</v>
      </c>
      <c r="AP2394" s="22">
        <f t="shared" si="8922"/>
        <v>7.9980000000000002</v>
      </c>
      <c r="AQ2394" s="22">
        <f t="shared" si="8923"/>
        <v>0</v>
      </c>
      <c r="AR2394" s="22">
        <f t="shared" si="8924"/>
        <v>0</v>
      </c>
      <c r="AS2394" s="22">
        <f>AS2395</f>
        <v>0</v>
      </c>
      <c r="AT2394" s="22">
        <f>AT2395</f>
        <v>0</v>
      </c>
      <c r="AU2394" s="22">
        <f>AU2395</f>
        <v>0</v>
      </c>
      <c r="AV2394" s="22">
        <f t="shared" si="8925"/>
        <v>7.9980000000000002</v>
      </c>
      <c r="AW2394" s="22">
        <f t="shared" si="8926"/>
        <v>0</v>
      </c>
      <c r="AX2394" s="22">
        <f t="shared" si="8927"/>
        <v>0</v>
      </c>
      <c r="AY2394" s="22">
        <f>AY2395</f>
        <v>0</v>
      </c>
      <c r="AZ2394" s="22">
        <f>AZ2395</f>
        <v>0</v>
      </c>
      <c r="BA2394" s="22">
        <f>BA2395</f>
        <v>0</v>
      </c>
      <c r="BB2394" s="22">
        <f t="shared" si="8928"/>
        <v>7.9980000000000002</v>
      </c>
      <c r="BC2394" s="22">
        <f t="shared" si="8929"/>
        <v>0</v>
      </c>
      <c r="BD2394" s="22">
        <f t="shared" si="8930"/>
        <v>0</v>
      </c>
      <c r="BE2394" s="22">
        <f>BE2395</f>
        <v>0</v>
      </c>
      <c r="BF2394" s="22">
        <f>BF2395</f>
        <v>0</v>
      </c>
      <c r="BG2394" s="22">
        <f>BG2395</f>
        <v>0</v>
      </c>
      <c r="BH2394" s="22">
        <f t="shared" si="8931"/>
        <v>7.9980000000000002</v>
      </c>
      <c r="BI2394" s="22">
        <f t="shared" si="8932"/>
        <v>0</v>
      </c>
      <c r="BJ2394" s="22">
        <f t="shared" si="8933"/>
        <v>0</v>
      </c>
      <c r="BK2394" s="22">
        <f>BK2395</f>
        <v>0</v>
      </c>
      <c r="BL2394" s="22">
        <f>BL2395</f>
        <v>0</v>
      </c>
      <c r="BM2394" s="22">
        <f>BM2395</f>
        <v>0</v>
      </c>
      <c r="BN2394" s="22">
        <f t="shared" si="8934"/>
        <v>7.9980000000000002</v>
      </c>
      <c r="BO2394" s="22">
        <f t="shared" si="8935"/>
        <v>0</v>
      </c>
      <c r="BP2394" s="22">
        <f t="shared" si="8936"/>
        <v>0</v>
      </c>
      <c r="BQ2394" s="22">
        <f>BQ2395</f>
        <v>0</v>
      </c>
      <c r="BR2394" s="22">
        <f>BR2395</f>
        <v>0</v>
      </c>
      <c r="BS2394" s="22">
        <f t="shared" si="8937"/>
        <v>7.9980000000000002</v>
      </c>
      <c r="BT2394" s="22">
        <f t="shared" si="8938"/>
        <v>0</v>
      </c>
      <c r="BU2394" s="22">
        <f t="shared" si="8939"/>
        <v>0</v>
      </c>
      <c r="BV2394" s="22">
        <f>BV2395</f>
        <v>0</v>
      </c>
      <c r="BW2394" s="22">
        <f>BW2395</f>
        <v>0</v>
      </c>
      <c r="BX2394" s="22">
        <f t="shared" si="8940"/>
        <v>7.9980000000000002</v>
      </c>
      <c r="BY2394" s="22">
        <f t="shared" si="8941"/>
        <v>0</v>
      </c>
      <c r="BZ2394" s="22">
        <f t="shared" si="8942"/>
        <v>0</v>
      </c>
      <c r="CA2394" s="22">
        <f>CA2395</f>
        <v>0</v>
      </c>
      <c r="CB2394" s="22">
        <f>CB2395</f>
        <v>0</v>
      </c>
      <c r="CC2394" s="22">
        <f>CC2395</f>
        <v>0</v>
      </c>
      <c r="CD2394" s="22">
        <f t="shared" si="8772"/>
        <v>7.9980000000000002</v>
      </c>
      <c r="CE2394" s="22">
        <f>CE2395</f>
        <v>0</v>
      </c>
      <c r="CF2394" s="29">
        <f t="shared" si="8719"/>
        <v>7.9980000000000002</v>
      </c>
      <c r="CG2394" s="22">
        <f t="shared" si="8773"/>
        <v>0</v>
      </c>
      <c r="CH2394" s="22">
        <f>CH2395</f>
        <v>0</v>
      </c>
      <c r="CI2394" s="28">
        <f t="shared" si="8721"/>
        <v>0</v>
      </c>
      <c r="CJ2394" s="22">
        <f t="shared" si="8774"/>
        <v>0</v>
      </c>
      <c r="CK2394" s="22">
        <f>CK2395</f>
        <v>0</v>
      </c>
      <c r="CL2394" s="28">
        <f t="shared" si="8722"/>
        <v>0</v>
      </c>
      <c r="CM2394" s="22">
        <f>CM2395</f>
        <v>0</v>
      </c>
      <c r="CN2394" s="15"/>
      <c r="CO2394" s="35"/>
      <c r="CS2394" s="5" t="s">
        <v>29</v>
      </c>
    </row>
    <row r="2395" spans="1:99" ht="78" x14ac:dyDescent="0.3">
      <c r="A2395" s="32" t="s">
        <v>1364</v>
      </c>
      <c r="B2395" s="16">
        <v>630</v>
      </c>
      <c r="C2395" s="32"/>
      <c r="D2395" s="32"/>
      <c r="E2395" s="33" t="s">
        <v>51</v>
      </c>
      <c r="F2395" s="22">
        <f t="shared" si="8944"/>
        <v>0</v>
      </c>
      <c r="G2395" s="22">
        <f t="shared" si="8945"/>
        <v>0</v>
      </c>
      <c r="H2395" s="22">
        <f t="shared" si="8946"/>
        <v>0</v>
      </c>
      <c r="I2395" s="22">
        <f t="shared" si="8947"/>
        <v>0</v>
      </c>
      <c r="J2395" s="22">
        <f t="shared" si="8948"/>
        <v>0</v>
      </c>
      <c r="K2395" s="22">
        <f t="shared" si="8949"/>
        <v>0</v>
      </c>
      <c r="L2395" s="22">
        <f t="shared" si="8907"/>
        <v>0</v>
      </c>
      <c r="M2395" s="22">
        <f t="shared" si="8908"/>
        <v>0</v>
      </c>
      <c r="N2395" s="22">
        <f t="shared" si="8909"/>
        <v>0</v>
      </c>
      <c r="O2395" s="22">
        <f>O2396+O2397</f>
        <v>7.9980000000000002</v>
      </c>
      <c r="P2395" s="22">
        <f>P2396+P2397</f>
        <v>0</v>
      </c>
      <c r="Q2395" s="22">
        <f>Q2396+Q2397</f>
        <v>0</v>
      </c>
      <c r="R2395" s="22">
        <f t="shared" si="8910"/>
        <v>7.9980000000000002</v>
      </c>
      <c r="S2395" s="22">
        <f t="shared" si="8911"/>
        <v>0</v>
      </c>
      <c r="T2395" s="22">
        <f t="shared" si="8912"/>
        <v>0</v>
      </c>
      <c r="U2395" s="22">
        <f>U2396+U2397</f>
        <v>0</v>
      </c>
      <c r="V2395" s="22">
        <f>V2396+V2397</f>
        <v>0</v>
      </c>
      <c r="W2395" s="22">
        <f>W2396+W2397</f>
        <v>0</v>
      </c>
      <c r="X2395" s="22">
        <f t="shared" si="8913"/>
        <v>7.9980000000000002</v>
      </c>
      <c r="Y2395" s="22">
        <f t="shared" si="8914"/>
        <v>0</v>
      </c>
      <c r="Z2395" s="22">
        <f t="shared" si="8915"/>
        <v>0</v>
      </c>
      <c r="AA2395" s="22">
        <f>AA2396+AA2397</f>
        <v>0</v>
      </c>
      <c r="AB2395" s="22">
        <f>AB2396+AB2397</f>
        <v>0</v>
      </c>
      <c r="AC2395" s="22">
        <f>AC2396+AC2397</f>
        <v>0</v>
      </c>
      <c r="AD2395" s="22">
        <f t="shared" si="8916"/>
        <v>7.9980000000000002</v>
      </c>
      <c r="AE2395" s="22">
        <f t="shared" si="8917"/>
        <v>0</v>
      </c>
      <c r="AF2395" s="22">
        <f t="shared" si="8918"/>
        <v>0</v>
      </c>
      <c r="AG2395" s="22">
        <f>AG2396+AG2397</f>
        <v>0</v>
      </c>
      <c r="AH2395" s="22">
        <f>AH2396+AH2397</f>
        <v>0</v>
      </c>
      <c r="AI2395" s="22">
        <f>AI2396+AI2397</f>
        <v>0</v>
      </c>
      <c r="AJ2395" s="22">
        <f t="shared" si="8919"/>
        <v>7.9980000000000002</v>
      </c>
      <c r="AK2395" s="22">
        <f t="shared" si="8920"/>
        <v>0</v>
      </c>
      <c r="AL2395" s="22">
        <f t="shared" si="8921"/>
        <v>0</v>
      </c>
      <c r="AM2395" s="22">
        <f>AM2396+AM2397</f>
        <v>0</v>
      </c>
      <c r="AN2395" s="22">
        <f>AN2396+AN2397</f>
        <v>0</v>
      </c>
      <c r="AO2395" s="22">
        <f>AO2396+AO2397</f>
        <v>0</v>
      </c>
      <c r="AP2395" s="22">
        <f t="shared" si="8922"/>
        <v>7.9980000000000002</v>
      </c>
      <c r="AQ2395" s="22">
        <f t="shared" si="8923"/>
        <v>0</v>
      </c>
      <c r="AR2395" s="22">
        <f t="shared" si="8924"/>
        <v>0</v>
      </c>
      <c r="AS2395" s="22">
        <f>AS2396+AS2397</f>
        <v>0</v>
      </c>
      <c r="AT2395" s="22">
        <f>AT2396+AT2397</f>
        <v>0</v>
      </c>
      <c r="AU2395" s="22">
        <f>AU2396+AU2397</f>
        <v>0</v>
      </c>
      <c r="AV2395" s="22">
        <f t="shared" si="8925"/>
        <v>7.9980000000000002</v>
      </c>
      <c r="AW2395" s="22">
        <f t="shared" si="8926"/>
        <v>0</v>
      </c>
      <c r="AX2395" s="22">
        <f t="shared" si="8927"/>
        <v>0</v>
      </c>
      <c r="AY2395" s="22">
        <f>AY2396+AY2397</f>
        <v>0</v>
      </c>
      <c r="AZ2395" s="22">
        <f>AZ2396+AZ2397</f>
        <v>0</v>
      </c>
      <c r="BA2395" s="22">
        <f>BA2396+BA2397</f>
        <v>0</v>
      </c>
      <c r="BB2395" s="22">
        <f t="shared" si="8928"/>
        <v>7.9980000000000002</v>
      </c>
      <c r="BC2395" s="22">
        <f t="shared" si="8929"/>
        <v>0</v>
      </c>
      <c r="BD2395" s="22">
        <f t="shared" si="8930"/>
        <v>0</v>
      </c>
      <c r="BE2395" s="22">
        <f>BE2396+BE2397</f>
        <v>0</v>
      </c>
      <c r="BF2395" s="22">
        <f>BF2396+BF2397</f>
        <v>0</v>
      </c>
      <c r="BG2395" s="22">
        <f>BG2396+BG2397</f>
        <v>0</v>
      </c>
      <c r="BH2395" s="22">
        <f t="shared" si="8931"/>
        <v>7.9980000000000002</v>
      </c>
      <c r="BI2395" s="22">
        <f t="shared" si="8932"/>
        <v>0</v>
      </c>
      <c r="BJ2395" s="22">
        <f t="shared" si="8933"/>
        <v>0</v>
      </c>
      <c r="BK2395" s="22">
        <f>BK2396+BK2397</f>
        <v>0</v>
      </c>
      <c r="BL2395" s="22">
        <f>BL2396+BL2397</f>
        <v>0</v>
      </c>
      <c r="BM2395" s="22">
        <f>BM2396+BM2397</f>
        <v>0</v>
      </c>
      <c r="BN2395" s="22">
        <f t="shared" si="8934"/>
        <v>7.9980000000000002</v>
      </c>
      <c r="BO2395" s="22">
        <f t="shared" si="8935"/>
        <v>0</v>
      </c>
      <c r="BP2395" s="22">
        <f t="shared" si="8936"/>
        <v>0</v>
      </c>
      <c r="BQ2395" s="22">
        <f>BQ2396+BQ2397</f>
        <v>0</v>
      </c>
      <c r="BR2395" s="22">
        <f>BR2396+BR2397</f>
        <v>0</v>
      </c>
      <c r="BS2395" s="22">
        <f t="shared" si="8937"/>
        <v>7.9980000000000002</v>
      </c>
      <c r="BT2395" s="22">
        <f t="shared" si="8938"/>
        <v>0</v>
      </c>
      <c r="BU2395" s="22">
        <f t="shared" si="8939"/>
        <v>0</v>
      </c>
      <c r="BV2395" s="22">
        <f>BV2396+BV2397</f>
        <v>0</v>
      </c>
      <c r="BW2395" s="22">
        <f>BW2396+BW2397</f>
        <v>0</v>
      </c>
      <c r="BX2395" s="22">
        <f t="shared" si="8940"/>
        <v>7.9980000000000002</v>
      </c>
      <c r="BY2395" s="22">
        <f t="shared" si="8941"/>
        <v>0</v>
      </c>
      <c r="BZ2395" s="22">
        <f t="shared" si="8942"/>
        <v>0</v>
      </c>
      <c r="CA2395" s="22">
        <f>CA2396+CA2397</f>
        <v>0</v>
      </c>
      <c r="CB2395" s="22">
        <f>CB2396+CB2397</f>
        <v>0</v>
      </c>
      <c r="CC2395" s="22">
        <f>CC2396+CC2397</f>
        <v>0</v>
      </c>
      <c r="CD2395" s="22">
        <f t="shared" si="8772"/>
        <v>7.9980000000000002</v>
      </c>
      <c r="CE2395" s="22">
        <f>CE2396+CE2397</f>
        <v>0</v>
      </c>
      <c r="CF2395" s="29">
        <f t="shared" si="8719"/>
        <v>7.9980000000000002</v>
      </c>
      <c r="CG2395" s="22">
        <f t="shared" si="8773"/>
        <v>0</v>
      </c>
      <c r="CH2395" s="22">
        <f>CH2396+CH2397</f>
        <v>0</v>
      </c>
      <c r="CI2395" s="28">
        <f t="shared" si="8721"/>
        <v>0</v>
      </c>
      <c r="CJ2395" s="22">
        <f t="shared" si="8774"/>
        <v>0</v>
      </c>
      <c r="CK2395" s="22">
        <f>CK2396+CK2397</f>
        <v>0</v>
      </c>
      <c r="CL2395" s="28">
        <f t="shared" si="8722"/>
        <v>0</v>
      </c>
      <c r="CM2395" s="22">
        <f>CM2396+CM2397</f>
        <v>0</v>
      </c>
      <c r="CN2395" s="15"/>
      <c r="CO2395" s="35"/>
      <c r="CT2395" s="5" t="s">
        <v>30</v>
      </c>
    </row>
    <row r="2396" spans="1:99" hidden="1" x14ac:dyDescent="0.3">
      <c r="A2396" s="32" t="s">
        <v>1364</v>
      </c>
      <c r="B2396" s="16">
        <v>630</v>
      </c>
      <c r="C2396" s="32" t="s">
        <v>395</v>
      </c>
      <c r="D2396" s="32" t="s">
        <v>105</v>
      </c>
      <c r="E2396" s="33" t="s">
        <v>681</v>
      </c>
      <c r="F2396" s="22"/>
      <c r="G2396" s="22"/>
      <c r="H2396" s="22"/>
      <c r="I2396" s="22"/>
      <c r="J2396" s="22"/>
      <c r="K2396" s="22"/>
      <c r="L2396" s="22">
        <f t="shared" si="8907"/>
        <v>0</v>
      </c>
      <c r="M2396" s="22">
        <f t="shared" si="8908"/>
        <v>0</v>
      </c>
      <c r="N2396" s="22">
        <f t="shared" si="8909"/>
        <v>0</v>
      </c>
      <c r="O2396" s="22"/>
      <c r="P2396" s="22"/>
      <c r="Q2396" s="22"/>
      <c r="R2396" s="22">
        <f t="shared" si="8910"/>
        <v>0</v>
      </c>
      <c r="S2396" s="22">
        <f t="shared" si="8911"/>
        <v>0</v>
      </c>
      <c r="T2396" s="22">
        <f t="shared" si="8912"/>
        <v>0</v>
      </c>
      <c r="U2396" s="22"/>
      <c r="V2396" s="22"/>
      <c r="W2396" s="22"/>
      <c r="X2396" s="22">
        <f t="shared" si="8913"/>
        <v>0</v>
      </c>
      <c r="Y2396" s="22">
        <f t="shared" si="8914"/>
        <v>0</v>
      </c>
      <c r="Z2396" s="22">
        <f t="shared" si="8915"/>
        <v>0</v>
      </c>
      <c r="AA2396" s="22"/>
      <c r="AB2396" s="22"/>
      <c r="AC2396" s="22"/>
      <c r="AD2396" s="22">
        <f t="shared" si="8916"/>
        <v>0</v>
      </c>
      <c r="AE2396" s="22">
        <f t="shared" si="8917"/>
        <v>0</v>
      </c>
      <c r="AF2396" s="22">
        <f t="shared" si="8918"/>
        <v>0</v>
      </c>
      <c r="AG2396" s="22"/>
      <c r="AH2396" s="22"/>
      <c r="AI2396" s="22"/>
      <c r="AJ2396" s="22">
        <f t="shared" si="8919"/>
        <v>0</v>
      </c>
      <c r="AK2396" s="22">
        <f t="shared" si="8920"/>
        <v>0</v>
      </c>
      <c r="AL2396" s="22">
        <f t="shared" si="8921"/>
        <v>0</v>
      </c>
      <c r="AM2396" s="22"/>
      <c r="AN2396" s="22"/>
      <c r="AO2396" s="22"/>
      <c r="AP2396" s="22">
        <f t="shared" si="8922"/>
        <v>0</v>
      </c>
      <c r="AQ2396" s="22">
        <f t="shared" si="8923"/>
        <v>0</v>
      </c>
      <c r="AR2396" s="22">
        <f t="shared" si="8924"/>
        <v>0</v>
      </c>
      <c r="AS2396" s="22"/>
      <c r="AT2396" s="22"/>
      <c r="AU2396" s="22"/>
      <c r="AV2396" s="22">
        <f t="shared" si="8925"/>
        <v>0</v>
      </c>
      <c r="AW2396" s="22">
        <f t="shared" si="8926"/>
        <v>0</v>
      </c>
      <c r="AX2396" s="22">
        <f t="shared" si="8927"/>
        <v>0</v>
      </c>
      <c r="AY2396" s="22"/>
      <c r="AZ2396" s="22"/>
      <c r="BA2396" s="22"/>
      <c r="BB2396" s="22">
        <f t="shared" si="8928"/>
        <v>0</v>
      </c>
      <c r="BC2396" s="22">
        <f t="shared" si="8929"/>
        <v>0</v>
      </c>
      <c r="BD2396" s="22">
        <f t="shared" si="8930"/>
        <v>0</v>
      </c>
      <c r="BE2396" s="22"/>
      <c r="BF2396" s="22"/>
      <c r="BG2396" s="22"/>
      <c r="BH2396" s="22">
        <f t="shared" si="8931"/>
        <v>0</v>
      </c>
      <c r="BI2396" s="22">
        <f t="shared" si="8932"/>
        <v>0</v>
      </c>
      <c r="BJ2396" s="22">
        <f t="shared" si="8933"/>
        <v>0</v>
      </c>
      <c r="BK2396" s="22"/>
      <c r="BL2396" s="22"/>
      <c r="BM2396" s="22"/>
      <c r="BN2396" s="22">
        <f t="shared" si="8934"/>
        <v>0</v>
      </c>
      <c r="BO2396" s="22">
        <f t="shared" si="8935"/>
        <v>0</v>
      </c>
      <c r="BP2396" s="22">
        <f t="shared" si="8936"/>
        <v>0</v>
      </c>
      <c r="BQ2396" s="22"/>
      <c r="BR2396" s="22"/>
      <c r="BS2396" s="22">
        <f t="shared" si="8937"/>
        <v>0</v>
      </c>
      <c r="BT2396" s="22">
        <f t="shared" si="8938"/>
        <v>0</v>
      </c>
      <c r="BU2396" s="22">
        <f t="shared" si="8939"/>
        <v>0</v>
      </c>
      <c r="BV2396" s="22"/>
      <c r="BW2396" s="22"/>
      <c r="BX2396" s="22">
        <f t="shared" si="8940"/>
        <v>0</v>
      </c>
      <c r="BY2396" s="22">
        <f t="shared" si="8941"/>
        <v>0</v>
      </c>
      <c r="BZ2396" s="22">
        <f t="shared" si="8942"/>
        <v>0</v>
      </c>
      <c r="CA2396" s="22"/>
      <c r="CB2396" s="22"/>
      <c r="CC2396" s="22"/>
      <c r="CD2396" s="22">
        <f t="shared" si="8772"/>
        <v>0</v>
      </c>
      <c r="CE2396" s="22"/>
      <c r="CF2396" s="22"/>
      <c r="CG2396" s="22">
        <f t="shared" si="8773"/>
        <v>0</v>
      </c>
      <c r="CH2396" s="22"/>
      <c r="CI2396" s="22"/>
      <c r="CJ2396" s="22">
        <f t="shared" si="8774"/>
        <v>0</v>
      </c>
      <c r="CK2396" s="22"/>
      <c r="CL2396" s="22"/>
      <c r="CM2396" s="22"/>
      <c r="CN2396" s="15">
        <v>0</v>
      </c>
      <c r="CO2396" s="35"/>
    </row>
    <row r="2397" spans="1:99" x14ac:dyDescent="0.3">
      <c r="A2397" s="32" t="s">
        <v>1364</v>
      </c>
      <c r="B2397" s="16">
        <v>630</v>
      </c>
      <c r="C2397" s="32" t="s">
        <v>49</v>
      </c>
      <c r="D2397" s="32" t="s">
        <v>42</v>
      </c>
      <c r="E2397" s="33" t="s">
        <v>50</v>
      </c>
      <c r="F2397" s="22"/>
      <c r="G2397" s="22"/>
      <c r="H2397" s="22"/>
      <c r="I2397" s="22"/>
      <c r="J2397" s="22"/>
      <c r="K2397" s="22"/>
      <c r="L2397" s="22"/>
      <c r="M2397" s="22"/>
      <c r="N2397" s="22"/>
      <c r="O2397" s="22">
        <f>7.65+0.348</f>
        <v>7.9980000000000002</v>
      </c>
      <c r="P2397" s="22"/>
      <c r="Q2397" s="22"/>
      <c r="R2397" s="22">
        <f t="shared" si="8910"/>
        <v>7.9980000000000002</v>
      </c>
      <c r="S2397" s="22">
        <f t="shared" si="8911"/>
        <v>0</v>
      </c>
      <c r="T2397" s="22">
        <f t="shared" si="8912"/>
        <v>0</v>
      </c>
      <c r="U2397" s="22"/>
      <c r="V2397" s="22"/>
      <c r="W2397" s="22"/>
      <c r="X2397" s="22">
        <f t="shared" si="8913"/>
        <v>7.9980000000000002</v>
      </c>
      <c r="Y2397" s="22">
        <f t="shared" si="8914"/>
        <v>0</v>
      </c>
      <c r="Z2397" s="22">
        <f t="shared" si="8915"/>
        <v>0</v>
      </c>
      <c r="AA2397" s="22"/>
      <c r="AB2397" s="22"/>
      <c r="AC2397" s="22"/>
      <c r="AD2397" s="22">
        <f t="shared" si="8916"/>
        <v>7.9980000000000002</v>
      </c>
      <c r="AE2397" s="22">
        <f t="shared" si="8917"/>
        <v>0</v>
      </c>
      <c r="AF2397" s="22">
        <f t="shared" si="8918"/>
        <v>0</v>
      </c>
      <c r="AG2397" s="22"/>
      <c r="AH2397" s="22"/>
      <c r="AI2397" s="22"/>
      <c r="AJ2397" s="22">
        <f t="shared" si="8919"/>
        <v>7.9980000000000002</v>
      </c>
      <c r="AK2397" s="22">
        <f t="shared" si="8920"/>
        <v>0</v>
      </c>
      <c r="AL2397" s="22">
        <f t="shared" si="8921"/>
        <v>0</v>
      </c>
      <c r="AM2397" s="22"/>
      <c r="AN2397" s="22"/>
      <c r="AO2397" s="22"/>
      <c r="AP2397" s="22">
        <f t="shared" si="8922"/>
        <v>7.9980000000000002</v>
      </c>
      <c r="AQ2397" s="22">
        <f t="shared" si="8923"/>
        <v>0</v>
      </c>
      <c r="AR2397" s="22">
        <f t="shared" si="8924"/>
        <v>0</v>
      </c>
      <c r="AS2397" s="22"/>
      <c r="AT2397" s="22"/>
      <c r="AU2397" s="22"/>
      <c r="AV2397" s="22">
        <f t="shared" si="8925"/>
        <v>7.9980000000000002</v>
      </c>
      <c r="AW2397" s="22">
        <f t="shared" si="8926"/>
        <v>0</v>
      </c>
      <c r="AX2397" s="22">
        <f t="shared" si="8927"/>
        <v>0</v>
      </c>
      <c r="AY2397" s="22"/>
      <c r="AZ2397" s="22"/>
      <c r="BA2397" s="22"/>
      <c r="BB2397" s="22">
        <f t="shared" si="8928"/>
        <v>7.9980000000000002</v>
      </c>
      <c r="BC2397" s="22">
        <f t="shared" si="8929"/>
        <v>0</v>
      </c>
      <c r="BD2397" s="22">
        <f t="shared" si="8930"/>
        <v>0</v>
      </c>
      <c r="BE2397" s="22"/>
      <c r="BF2397" s="22"/>
      <c r="BG2397" s="22"/>
      <c r="BH2397" s="22">
        <f t="shared" si="8931"/>
        <v>7.9980000000000002</v>
      </c>
      <c r="BI2397" s="22">
        <f t="shared" si="8932"/>
        <v>0</v>
      </c>
      <c r="BJ2397" s="22">
        <f t="shared" si="8933"/>
        <v>0</v>
      </c>
      <c r="BK2397" s="22"/>
      <c r="BL2397" s="22"/>
      <c r="BM2397" s="22"/>
      <c r="BN2397" s="22">
        <f t="shared" si="8934"/>
        <v>7.9980000000000002</v>
      </c>
      <c r="BO2397" s="22">
        <f t="shared" si="8935"/>
        <v>0</v>
      </c>
      <c r="BP2397" s="22">
        <f t="shared" si="8936"/>
        <v>0</v>
      </c>
      <c r="BQ2397" s="22"/>
      <c r="BR2397" s="22"/>
      <c r="BS2397" s="22">
        <f t="shared" si="8937"/>
        <v>7.9980000000000002</v>
      </c>
      <c r="BT2397" s="22">
        <f t="shared" si="8938"/>
        <v>0</v>
      </c>
      <c r="BU2397" s="22">
        <f t="shared" si="8939"/>
        <v>0</v>
      </c>
      <c r="BV2397" s="22"/>
      <c r="BW2397" s="22"/>
      <c r="BX2397" s="22">
        <f t="shared" si="8940"/>
        <v>7.9980000000000002</v>
      </c>
      <c r="BY2397" s="22">
        <f t="shared" si="8941"/>
        <v>0</v>
      </c>
      <c r="BZ2397" s="22">
        <f t="shared" si="8942"/>
        <v>0</v>
      </c>
      <c r="CA2397" s="22"/>
      <c r="CB2397" s="22"/>
      <c r="CC2397" s="22"/>
      <c r="CD2397" s="22">
        <f t="shared" si="8772"/>
        <v>7.9980000000000002</v>
      </c>
      <c r="CE2397" s="22"/>
      <c r="CF2397" s="29">
        <f t="shared" ref="CF2397:CF2413" si="8950">CD2397+CE2397</f>
        <v>7.9980000000000002</v>
      </c>
      <c r="CG2397" s="22">
        <f t="shared" si="8773"/>
        <v>0</v>
      </c>
      <c r="CH2397" s="22"/>
      <c r="CI2397" s="28">
        <f t="shared" ref="CI2397:CI2413" si="8951">CG2397+CH2397</f>
        <v>0</v>
      </c>
      <c r="CJ2397" s="22">
        <f t="shared" si="8774"/>
        <v>0</v>
      </c>
      <c r="CK2397" s="22"/>
      <c r="CL2397" s="28">
        <f t="shared" ref="CL2397:CL2413" si="8952">CJ2397+CK2397</f>
        <v>0</v>
      </c>
      <c r="CM2397" s="22"/>
      <c r="CN2397" s="15"/>
      <c r="CO2397" s="35"/>
    </row>
    <row r="2398" spans="1:99" x14ac:dyDescent="0.3">
      <c r="A2398" s="32" t="s">
        <v>1364</v>
      </c>
      <c r="B2398" s="16">
        <v>800</v>
      </c>
      <c r="C2398" s="32"/>
      <c r="D2398" s="32"/>
      <c r="E2398" s="33" t="s">
        <v>54</v>
      </c>
      <c r="F2398" s="22">
        <f t="shared" ref="F2398:K2398" si="8953">F2402</f>
        <v>141000</v>
      </c>
      <c r="G2398" s="22">
        <f t="shared" si="8953"/>
        <v>141000</v>
      </c>
      <c r="H2398" s="22">
        <f t="shared" si="8953"/>
        <v>141000</v>
      </c>
      <c r="I2398" s="22">
        <f t="shared" si="8953"/>
        <v>0</v>
      </c>
      <c r="J2398" s="22">
        <f t="shared" si="8953"/>
        <v>0</v>
      </c>
      <c r="K2398" s="22">
        <f t="shared" si="8953"/>
        <v>0</v>
      </c>
      <c r="L2398" s="22">
        <f t="shared" si="8907"/>
        <v>141000</v>
      </c>
      <c r="M2398" s="22">
        <f t="shared" si="8908"/>
        <v>141000</v>
      </c>
      <c r="N2398" s="22">
        <f t="shared" si="8909"/>
        <v>141000</v>
      </c>
      <c r="O2398" s="22">
        <f>O2402+O2399</f>
        <v>732.54100000000005</v>
      </c>
      <c r="P2398" s="22">
        <f>P2402+P2399</f>
        <v>0</v>
      </c>
      <c r="Q2398" s="22">
        <f>Q2402+Q2399</f>
        <v>0</v>
      </c>
      <c r="R2398" s="22">
        <f t="shared" si="8910"/>
        <v>141732.541</v>
      </c>
      <c r="S2398" s="22">
        <f t="shared" si="8911"/>
        <v>141000</v>
      </c>
      <c r="T2398" s="22">
        <f t="shared" si="8912"/>
        <v>141000</v>
      </c>
      <c r="U2398" s="22">
        <f>U2402+U2399</f>
        <v>0</v>
      </c>
      <c r="V2398" s="22">
        <f>V2402+V2399</f>
        <v>0</v>
      </c>
      <c r="W2398" s="22">
        <f>W2402+W2399</f>
        <v>0</v>
      </c>
      <c r="X2398" s="22">
        <f t="shared" si="8913"/>
        <v>141732.541</v>
      </c>
      <c r="Y2398" s="22">
        <f t="shared" si="8914"/>
        <v>141000</v>
      </c>
      <c r="Z2398" s="22">
        <f t="shared" si="8915"/>
        <v>141000</v>
      </c>
      <c r="AA2398" s="22">
        <f>AA2402+AA2399</f>
        <v>0</v>
      </c>
      <c r="AB2398" s="22">
        <f>AB2402+AB2399</f>
        <v>0</v>
      </c>
      <c r="AC2398" s="22">
        <f>AC2402+AC2399</f>
        <v>0</v>
      </c>
      <c r="AD2398" s="22">
        <f t="shared" si="8916"/>
        <v>141732.541</v>
      </c>
      <c r="AE2398" s="22">
        <f t="shared" si="8917"/>
        <v>141000</v>
      </c>
      <c r="AF2398" s="22">
        <f t="shared" si="8918"/>
        <v>141000</v>
      </c>
      <c r="AG2398" s="22">
        <f>AG2402+AG2399</f>
        <v>0</v>
      </c>
      <c r="AH2398" s="22">
        <f>AH2402+AH2399</f>
        <v>0</v>
      </c>
      <c r="AI2398" s="22">
        <f>AI2402+AI2399</f>
        <v>0</v>
      </c>
      <c r="AJ2398" s="22">
        <f t="shared" si="8919"/>
        <v>141732.541</v>
      </c>
      <c r="AK2398" s="22">
        <f t="shared" si="8920"/>
        <v>141000</v>
      </c>
      <c r="AL2398" s="22">
        <f t="shared" si="8921"/>
        <v>141000</v>
      </c>
      <c r="AM2398" s="22">
        <f>AM2402+AM2399</f>
        <v>0</v>
      </c>
      <c r="AN2398" s="22">
        <f>AN2402+AN2399</f>
        <v>0</v>
      </c>
      <c r="AO2398" s="22">
        <f>AO2402+AO2399</f>
        <v>0</v>
      </c>
      <c r="AP2398" s="22">
        <f t="shared" si="8922"/>
        <v>141732.541</v>
      </c>
      <c r="AQ2398" s="22">
        <f t="shared" si="8923"/>
        <v>141000</v>
      </c>
      <c r="AR2398" s="22">
        <f t="shared" si="8924"/>
        <v>141000</v>
      </c>
      <c r="AS2398" s="22">
        <f>AS2402+AS2399</f>
        <v>0</v>
      </c>
      <c r="AT2398" s="22">
        <f>AT2402+AT2399</f>
        <v>0</v>
      </c>
      <c r="AU2398" s="22">
        <f>AU2402+AU2399</f>
        <v>0</v>
      </c>
      <c r="AV2398" s="22">
        <f t="shared" si="8925"/>
        <v>141732.541</v>
      </c>
      <c r="AW2398" s="22">
        <f t="shared" si="8926"/>
        <v>141000</v>
      </c>
      <c r="AX2398" s="22">
        <f t="shared" si="8927"/>
        <v>141000</v>
      </c>
      <c r="AY2398" s="22">
        <f>AY2402+AY2399</f>
        <v>0</v>
      </c>
      <c r="AZ2398" s="22">
        <f>AZ2402+AZ2399</f>
        <v>0</v>
      </c>
      <c r="BA2398" s="22">
        <f>BA2402+BA2399</f>
        <v>0</v>
      </c>
      <c r="BB2398" s="22">
        <f t="shared" si="8928"/>
        <v>141732.541</v>
      </c>
      <c r="BC2398" s="22">
        <f t="shared" si="8929"/>
        <v>141000</v>
      </c>
      <c r="BD2398" s="22">
        <f t="shared" si="8930"/>
        <v>141000</v>
      </c>
      <c r="BE2398" s="22">
        <f>BE2402+BE2399</f>
        <v>0</v>
      </c>
      <c r="BF2398" s="22">
        <f>BF2402+BF2399</f>
        <v>0</v>
      </c>
      <c r="BG2398" s="22">
        <f>BG2402+BG2399</f>
        <v>0</v>
      </c>
      <c r="BH2398" s="22">
        <f t="shared" si="8931"/>
        <v>141732.541</v>
      </c>
      <c r="BI2398" s="22">
        <f t="shared" si="8932"/>
        <v>141000</v>
      </c>
      <c r="BJ2398" s="22">
        <f t="shared" si="8933"/>
        <v>141000</v>
      </c>
      <c r="BK2398" s="22">
        <f>BK2402+BK2399</f>
        <v>0</v>
      </c>
      <c r="BL2398" s="22">
        <f>BL2402+BL2399</f>
        <v>0</v>
      </c>
      <c r="BM2398" s="22">
        <f>BM2402+BM2399</f>
        <v>0</v>
      </c>
      <c r="BN2398" s="22">
        <f t="shared" si="8934"/>
        <v>141732.541</v>
      </c>
      <c r="BO2398" s="22">
        <f t="shared" si="8935"/>
        <v>141000</v>
      </c>
      <c r="BP2398" s="22">
        <f t="shared" si="8936"/>
        <v>141000</v>
      </c>
      <c r="BQ2398" s="22">
        <f>BQ2402+BQ2399</f>
        <v>0</v>
      </c>
      <c r="BR2398" s="22">
        <f>BR2402+BR2399</f>
        <v>0</v>
      </c>
      <c r="BS2398" s="22">
        <f t="shared" si="8937"/>
        <v>141732.541</v>
      </c>
      <c r="BT2398" s="22">
        <f t="shared" si="8938"/>
        <v>141000</v>
      </c>
      <c r="BU2398" s="22">
        <f t="shared" si="8939"/>
        <v>141000</v>
      </c>
      <c r="BV2398" s="22">
        <f>BV2402+BV2399</f>
        <v>0</v>
      </c>
      <c r="BW2398" s="22">
        <f>BW2402+BW2399</f>
        <v>0</v>
      </c>
      <c r="BX2398" s="22">
        <f t="shared" si="8940"/>
        <v>141732.541</v>
      </c>
      <c r="BY2398" s="22">
        <f t="shared" si="8941"/>
        <v>141000</v>
      </c>
      <c r="BZ2398" s="22">
        <f t="shared" si="8942"/>
        <v>141000</v>
      </c>
      <c r="CA2398" s="22">
        <f>CA2402+CA2399</f>
        <v>0</v>
      </c>
      <c r="CB2398" s="22">
        <f>CB2402+CB2399</f>
        <v>0</v>
      </c>
      <c r="CC2398" s="22">
        <f>CC2402+CC2399</f>
        <v>0</v>
      </c>
      <c r="CD2398" s="22">
        <f t="shared" si="8772"/>
        <v>141732.541</v>
      </c>
      <c r="CE2398" s="22">
        <f>CE2402+CE2399</f>
        <v>0</v>
      </c>
      <c r="CF2398" s="29">
        <f t="shared" si="8950"/>
        <v>141732.541</v>
      </c>
      <c r="CG2398" s="22">
        <f t="shared" si="8773"/>
        <v>141000</v>
      </c>
      <c r="CH2398" s="22">
        <f>CH2402+CH2399</f>
        <v>0</v>
      </c>
      <c r="CI2398" s="28">
        <f t="shared" si="8951"/>
        <v>141000</v>
      </c>
      <c r="CJ2398" s="22">
        <f t="shared" si="8774"/>
        <v>141000</v>
      </c>
      <c r="CK2398" s="22">
        <f>CK2402+CK2399</f>
        <v>0</v>
      </c>
      <c r="CL2398" s="28">
        <f t="shared" si="8952"/>
        <v>141000</v>
      </c>
      <c r="CM2398" s="22">
        <f>CM2402+CM2399</f>
        <v>0</v>
      </c>
      <c r="CN2398" s="15"/>
      <c r="CO2398" s="35"/>
      <c r="CS2398" s="5" t="s">
        <v>29</v>
      </c>
    </row>
    <row r="2399" spans="1:99" ht="78" x14ac:dyDescent="0.3">
      <c r="A2399" s="32" t="s">
        <v>1364</v>
      </c>
      <c r="B2399" s="16">
        <v>810</v>
      </c>
      <c r="C2399" s="32"/>
      <c r="D2399" s="32"/>
      <c r="E2399" s="33" t="s">
        <v>413</v>
      </c>
      <c r="F2399" s="22">
        <f t="shared" ref="F2399:K2399" si="8954">F2400+F2401</f>
        <v>0</v>
      </c>
      <c r="G2399" s="22">
        <f t="shared" si="8954"/>
        <v>0</v>
      </c>
      <c r="H2399" s="22">
        <f t="shared" si="8954"/>
        <v>0</v>
      </c>
      <c r="I2399" s="22">
        <f t="shared" si="8954"/>
        <v>0</v>
      </c>
      <c r="J2399" s="22">
        <f t="shared" si="8954"/>
        <v>0</v>
      </c>
      <c r="K2399" s="22">
        <f t="shared" si="8954"/>
        <v>0</v>
      </c>
      <c r="L2399" s="22">
        <f t="shared" si="8907"/>
        <v>0</v>
      </c>
      <c r="M2399" s="22">
        <f t="shared" si="8908"/>
        <v>0</v>
      </c>
      <c r="N2399" s="22">
        <f t="shared" si="8909"/>
        <v>0</v>
      </c>
      <c r="O2399" s="22">
        <f>O2400+O2401</f>
        <v>732.54100000000005</v>
      </c>
      <c r="P2399" s="22">
        <f>P2400+P2401</f>
        <v>0</v>
      </c>
      <c r="Q2399" s="22">
        <f>Q2400+Q2401</f>
        <v>0</v>
      </c>
      <c r="R2399" s="22">
        <f t="shared" si="8910"/>
        <v>732.54100000000005</v>
      </c>
      <c r="S2399" s="22">
        <f t="shared" si="8911"/>
        <v>0</v>
      </c>
      <c r="T2399" s="22">
        <f t="shared" si="8912"/>
        <v>0</v>
      </c>
      <c r="U2399" s="22">
        <f>U2400+U2401</f>
        <v>0</v>
      </c>
      <c r="V2399" s="22">
        <f>V2400+V2401</f>
        <v>0</v>
      </c>
      <c r="W2399" s="22">
        <f>W2400+W2401</f>
        <v>0</v>
      </c>
      <c r="X2399" s="22">
        <f t="shared" si="8913"/>
        <v>732.54100000000005</v>
      </c>
      <c r="Y2399" s="22">
        <f t="shared" si="8914"/>
        <v>0</v>
      </c>
      <c r="Z2399" s="22">
        <f t="shared" si="8915"/>
        <v>0</v>
      </c>
      <c r="AA2399" s="22">
        <f>AA2400+AA2401</f>
        <v>0</v>
      </c>
      <c r="AB2399" s="22">
        <f>AB2400+AB2401</f>
        <v>0</v>
      </c>
      <c r="AC2399" s="22">
        <f>AC2400+AC2401</f>
        <v>0</v>
      </c>
      <c r="AD2399" s="22">
        <f t="shared" si="8916"/>
        <v>732.54100000000005</v>
      </c>
      <c r="AE2399" s="22">
        <f t="shared" si="8917"/>
        <v>0</v>
      </c>
      <c r="AF2399" s="22">
        <f t="shared" si="8918"/>
        <v>0</v>
      </c>
      <c r="AG2399" s="22">
        <f>AG2400+AG2401</f>
        <v>0</v>
      </c>
      <c r="AH2399" s="22">
        <f>AH2400+AH2401</f>
        <v>0</v>
      </c>
      <c r="AI2399" s="22">
        <f>AI2400+AI2401</f>
        <v>0</v>
      </c>
      <c r="AJ2399" s="22">
        <f t="shared" si="8919"/>
        <v>732.54100000000005</v>
      </c>
      <c r="AK2399" s="22">
        <f t="shared" si="8920"/>
        <v>0</v>
      </c>
      <c r="AL2399" s="22">
        <f t="shared" si="8921"/>
        <v>0</v>
      </c>
      <c r="AM2399" s="22">
        <f>AM2400+AM2401</f>
        <v>0</v>
      </c>
      <c r="AN2399" s="22">
        <f>AN2400+AN2401</f>
        <v>0</v>
      </c>
      <c r="AO2399" s="22">
        <f>AO2400+AO2401</f>
        <v>0</v>
      </c>
      <c r="AP2399" s="22">
        <f t="shared" si="8922"/>
        <v>732.54100000000005</v>
      </c>
      <c r="AQ2399" s="22">
        <f t="shared" si="8923"/>
        <v>0</v>
      </c>
      <c r="AR2399" s="22">
        <f t="shared" si="8924"/>
        <v>0</v>
      </c>
      <c r="AS2399" s="22">
        <f>AS2400+AS2401</f>
        <v>0</v>
      </c>
      <c r="AT2399" s="22">
        <f>AT2400+AT2401</f>
        <v>0</v>
      </c>
      <c r="AU2399" s="22">
        <f>AU2400+AU2401</f>
        <v>0</v>
      </c>
      <c r="AV2399" s="22">
        <f t="shared" si="8925"/>
        <v>732.54100000000005</v>
      </c>
      <c r="AW2399" s="22">
        <f t="shared" si="8926"/>
        <v>0</v>
      </c>
      <c r="AX2399" s="22">
        <f t="shared" si="8927"/>
        <v>0</v>
      </c>
      <c r="AY2399" s="22">
        <f>AY2400+AY2401</f>
        <v>0</v>
      </c>
      <c r="AZ2399" s="22">
        <f>AZ2400+AZ2401</f>
        <v>0</v>
      </c>
      <c r="BA2399" s="22">
        <f>BA2400+BA2401</f>
        <v>0</v>
      </c>
      <c r="BB2399" s="22">
        <f t="shared" si="8928"/>
        <v>732.54100000000005</v>
      </c>
      <c r="BC2399" s="22">
        <f t="shared" si="8929"/>
        <v>0</v>
      </c>
      <c r="BD2399" s="22">
        <f t="shared" si="8930"/>
        <v>0</v>
      </c>
      <c r="BE2399" s="22">
        <f>BE2400+BE2401</f>
        <v>0</v>
      </c>
      <c r="BF2399" s="22">
        <f>BF2400+BF2401</f>
        <v>0</v>
      </c>
      <c r="BG2399" s="22">
        <f>BG2400+BG2401</f>
        <v>0</v>
      </c>
      <c r="BH2399" s="22">
        <f t="shared" si="8931"/>
        <v>732.54100000000005</v>
      </c>
      <c r="BI2399" s="22">
        <f t="shared" si="8932"/>
        <v>0</v>
      </c>
      <c r="BJ2399" s="22">
        <f t="shared" si="8933"/>
        <v>0</v>
      </c>
      <c r="BK2399" s="22">
        <f>BK2400+BK2401</f>
        <v>0</v>
      </c>
      <c r="BL2399" s="22">
        <f>BL2400+BL2401</f>
        <v>0</v>
      </c>
      <c r="BM2399" s="22">
        <f>BM2400+BM2401</f>
        <v>0</v>
      </c>
      <c r="BN2399" s="22">
        <f t="shared" si="8934"/>
        <v>732.54100000000005</v>
      </c>
      <c r="BO2399" s="22">
        <f t="shared" si="8935"/>
        <v>0</v>
      </c>
      <c r="BP2399" s="22">
        <f t="shared" si="8936"/>
        <v>0</v>
      </c>
      <c r="BQ2399" s="22">
        <f>BQ2400+BQ2401</f>
        <v>0</v>
      </c>
      <c r="BR2399" s="22">
        <f>BR2400+BR2401</f>
        <v>0</v>
      </c>
      <c r="BS2399" s="22">
        <f t="shared" si="8937"/>
        <v>732.54100000000005</v>
      </c>
      <c r="BT2399" s="22">
        <f t="shared" si="8938"/>
        <v>0</v>
      </c>
      <c r="BU2399" s="22">
        <f t="shared" si="8939"/>
        <v>0</v>
      </c>
      <c r="BV2399" s="22">
        <f>BV2400+BV2401</f>
        <v>0</v>
      </c>
      <c r="BW2399" s="22">
        <f>BW2400+BW2401</f>
        <v>0</v>
      </c>
      <c r="BX2399" s="22">
        <f t="shared" si="8940"/>
        <v>732.54100000000005</v>
      </c>
      <c r="BY2399" s="22">
        <f t="shared" si="8941"/>
        <v>0</v>
      </c>
      <c r="BZ2399" s="22">
        <f t="shared" si="8942"/>
        <v>0</v>
      </c>
      <c r="CA2399" s="22">
        <f>CA2400+CA2401</f>
        <v>0</v>
      </c>
      <c r="CB2399" s="22">
        <f>CB2400+CB2401</f>
        <v>0</v>
      </c>
      <c r="CC2399" s="22">
        <f>CC2400+CC2401</f>
        <v>0</v>
      </c>
      <c r="CD2399" s="22">
        <f t="shared" si="8772"/>
        <v>732.54100000000005</v>
      </c>
      <c r="CE2399" s="22">
        <f>CE2400+CE2401</f>
        <v>0</v>
      </c>
      <c r="CF2399" s="29">
        <f t="shared" si="8950"/>
        <v>732.54100000000005</v>
      </c>
      <c r="CG2399" s="22">
        <f t="shared" si="8773"/>
        <v>0</v>
      </c>
      <c r="CH2399" s="22">
        <f>CH2400+CH2401</f>
        <v>0</v>
      </c>
      <c r="CI2399" s="28">
        <f t="shared" si="8951"/>
        <v>0</v>
      </c>
      <c r="CJ2399" s="22">
        <f t="shared" si="8774"/>
        <v>0</v>
      </c>
      <c r="CK2399" s="22">
        <f>CK2400+CK2401</f>
        <v>0</v>
      </c>
      <c r="CL2399" s="28">
        <f t="shared" si="8952"/>
        <v>0</v>
      </c>
      <c r="CM2399" s="22">
        <f>CM2400+CM2401</f>
        <v>0</v>
      </c>
      <c r="CN2399" s="15"/>
      <c r="CO2399" s="35"/>
      <c r="CT2399" s="5" t="s">
        <v>30</v>
      </c>
    </row>
    <row r="2400" spans="1:99" x14ac:dyDescent="0.3">
      <c r="A2400" s="32" t="s">
        <v>1364</v>
      </c>
      <c r="B2400" s="16">
        <v>810</v>
      </c>
      <c r="C2400" s="32" t="s">
        <v>395</v>
      </c>
      <c r="D2400" s="32" t="s">
        <v>105</v>
      </c>
      <c r="E2400" s="33" t="s">
        <v>681</v>
      </c>
      <c r="F2400" s="22"/>
      <c r="G2400" s="22"/>
      <c r="H2400" s="22"/>
      <c r="I2400" s="22"/>
      <c r="J2400" s="22"/>
      <c r="K2400" s="22"/>
      <c r="L2400" s="22">
        <f t="shared" si="8907"/>
        <v>0</v>
      </c>
      <c r="M2400" s="22">
        <f t="shared" si="8908"/>
        <v>0</v>
      </c>
      <c r="N2400" s="22">
        <f t="shared" si="8909"/>
        <v>0</v>
      </c>
      <c r="O2400" s="22">
        <f>430.194+257.603</f>
        <v>687.79700000000003</v>
      </c>
      <c r="P2400" s="22"/>
      <c r="Q2400" s="22"/>
      <c r="R2400" s="22">
        <f t="shared" si="8910"/>
        <v>687.79700000000003</v>
      </c>
      <c r="S2400" s="22">
        <f t="shared" si="8911"/>
        <v>0</v>
      </c>
      <c r="T2400" s="22">
        <f t="shared" si="8912"/>
        <v>0</v>
      </c>
      <c r="U2400" s="22"/>
      <c r="V2400" s="22"/>
      <c r="W2400" s="22"/>
      <c r="X2400" s="22">
        <f t="shared" si="8913"/>
        <v>687.79700000000003</v>
      </c>
      <c r="Y2400" s="22">
        <f t="shared" si="8914"/>
        <v>0</v>
      </c>
      <c r="Z2400" s="22">
        <f t="shared" si="8915"/>
        <v>0</v>
      </c>
      <c r="AA2400" s="22"/>
      <c r="AB2400" s="22"/>
      <c r="AC2400" s="22"/>
      <c r="AD2400" s="22">
        <f t="shared" si="8916"/>
        <v>687.79700000000003</v>
      </c>
      <c r="AE2400" s="22">
        <f t="shared" si="8917"/>
        <v>0</v>
      </c>
      <c r="AF2400" s="22">
        <f t="shared" si="8918"/>
        <v>0</v>
      </c>
      <c r="AG2400" s="22"/>
      <c r="AH2400" s="22"/>
      <c r="AI2400" s="22"/>
      <c r="AJ2400" s="22">
        <f t="shared" si="8919"/>
        <v>687.79700000000003</v>
      </c>
      <c r="AK2400" s="22">
        <f t="shared" si="8920"/>
        <v>0</v>
      </c>
      <c r="AL2400" s="22">
        <f t="shared" si="8921"/>
        <v>0</v>
      </c>
      <c r="AM2400" s="22"/>
      <c r="AN2400" s="22"/>
      <c r="AO2400" s="22"/>
      <c r="AP2400" s="22">
        <f t="shared" si="8922"/>
        <v>687.79700000000003</v>
      </c>
      <c r="AQ2400" s="22">
        <f t="shared" si="8923"/>
        <v>0</v>
      </c>
      <c r="AR2400" s="22">
        <f t="shared" si="8924"/>
        <v>0</v>
      </c>
      <c r="AS2400" s="22"/>
      <c r="AT2400" s="22"/>
      <c r="AU2400" s="22"/>
      <c r="AV2400" s="22">
        <f t="shared" si="8925"/>
        <v>687.79700000000003</v>
      </c>
      <c r="AW2400" s="22">
        <f t="shared" si="8926"/>
        <v>0</v>
      </c>
      <c r="AX2400" s="22">
        <f t="shared" si="8927"/>
        <v>0</v>
      </c>
      <c r="AY2400" s="22"/>
      <c r="AZ2400" s="22"/>
      <c r="BA2400" s="22"/>
      <c r="BB2400" s="22">
        <f t="shared" si="8928"/>
        <v>687.79700000000003</v>
      </c>
      <c r="BC2400" s="22">
        <f t="shared" si="8929"/>
        <v>0</v>
      </c>
      <c r="BD2400" s="22">
        <f t="shared" si="8930"/>
        <v>0</v>
      </c>
      <c r="BE2400" s="22"/>
      <c r="BF2400" s="22"/>
      <c r="BG2400" s="22"/>
      <c r="BH2400" s="22">
        <f t="shared" si="8931"/>
        <v>687.79700000000003</v>
      </c>
      <c r="BI2400" s="22">
        <f t="shared" si="8932"/>
        <v>0</v>
      </c>
      <c r="BJ2400" s="22">
        <f t="shared" si="8933"/>
        <v>0</v>
      </c>
      <c r="BK2400" s="22"/>
      <c r="BL2400" s="22"/>
      <c r="BM2400" s="22"/>
      <c r="BN2400" s="22">
        <f t="shared" si="8934"/>
        <v>687.79700000000003</v>
      </c>
      <c r="BO2400" s="22">
        <f t="shared" si="8935"/>
        <v>0</v>
      </c>
      <c r="BP2400" s="22">
        <f t="shared" si="8936"/>
        <v>0</v>
      </c>
      <c r="BQ2400" s="22"/>
      <c r="BR2400" s="22"/>
      <c r="BS2400" s="22">
        <f t="shared" si="8937"/>
        <v>687.79700000000003</v>
      </c>
      <c r="BT2400" s="22">
        <f t="shared" si="8938"/>
        <v>0</v>
      </c>
      <c r="BU2400" s="22">
        <f t="shared" si="8939"/>
        <v>0</v>
      </c>
      <c r="BV2400" s="22"/>
      <c r="BW2400" s="22"/>
      <c r="BX2400" s="22">
        <f t="shared" si="8940"/>
        <v>687.79700000000003</v>
      </c>
      <c r="BY2400" s="22">
        <f t="shared" si="8941"/>
        <v>0</v>
      </c>
      <c r="BZ2400" s="22">
        <f t="shared" si="8942"/>
        <v>0</v>
      </c>
      <c r="CA2400" s="22"/>
      <c r="CB2400" s="22"/>
      <c r="CC2400" s="22"/>
      <c r="CD2400" s="22">
        <f t="shared" si="8772"/>
        <v>687.79700000000003</v>
      </c>
      <c r="CE2400" s="22"/>
      <c r="CF2400" s="29">
        <f t="shared" si="8950"/>
        <v>687.79700000000003</v>
      </c>
      <c r="CG2400" s="22">
        <f t="shared" si="8773"/>
        <v>0</v>
      </c>
      <c r="CH2400" s="22"/>
      <c r="CI2400" s="28">
        <f t="shared" si="8951"/>
        <v>0</v>
      </c>
      <c r="CJ2400" s="22">
        <f t="shared" si="8774"/>
        <v>0</v>
      </c>
      <c r="CK2400" s="22"/>
      <c r="CL2400" s="28">
        <f t="shared" si="8952"/>
        <v>0</v>
      </c>
      <c r="CM2400" s="22"/>
      <c r="CN2400" s="15"/>
      <c r="CO2400" s="35"/>
    </row>
    <row r="2401" spans="1:99" x14ac:dyDescent="0.3">
      <c r="A2401" s="32" t="s">
        <v>1364</v>
      </c>
      <c r="B2401" s="16">
        <v>810</v>
      </c>
      <c r="C2401" s="32" t="s">
        <v>66</v>
      </c>
      <c r="D2401" s="32" t="s">
        <v>67</v>
      </c>
      <c r="E2401" s="33" t="s">
        <v>68</v>
      </c>
      <c r="F2401" s="22"/>
      <c r="G2401" s="22"/>
      <c r="H2401" s="22"/>
      <c r="I2401" s="22"/>
      <c r="J2401" s="22"/>
      <c r="K2401" s="22"/>
      <c r="L2401" s="22">
        <f t="shared" si="8907"/>
        <v>0</v>
      </c>
      <c r="M2401" s="22">
        <f t="shared" si="8908"/>
        <v>0</v>
      </c>
      <c r="N2401" s="22">
        <f t="shared" si="8909"/>
        <v>0</v>
      </c>
      <c r="O2401" s="22">
        <f>44.744</f>
        <v>44.744</v>
      </c>
      <c r="P2401" s="22"/>
      <c r="Q2401" s="22"/>
      <c r="R2401" s="22">
        <f t="shared" si="8910"/>
        <v>44.744</v>
      </c>
      <c r="S2401" s="22">
        <f t="shared" si="8911"/>
        <v>0</v>
      </c>
      <c r="T2401" s="22">
        <f t="shared" si="8912"/>
        <v>0</v>
      </c>
      <c r="U2401" s="22"/>
      <c r="V2401" s="22"/>
      <c r="W2401" s="22"/>
      <c r="X2401" s="22">
        <f t="shared" si="8913"/>
        <v>44.744</v>
      </c>
      <c r="Y2401" s="22">
        <f t="shared" si="8914"/>
        <v>0</v>
      </c>
      <c r="Z2401" s="22">
        <f t="shared" si="8915"/>
        <v>0</v>
      </c>
      <c r="AA2401" s="22"/>
      <c r="AB2401" s="22"/>
      <c r="AC2401" s="22"/>
      <c r="AD2401" s="22">
        <f t="shared" si="8916"/>
        <v>44.744</v>
      </c>
      <c r="AE2401" s="22">
        <f t="shared" si="8917"/>
        <v>0</v>
      </c>
      <c r="AF2401" s="22">
        <f t="shared" si="8918"/>
        <v>0</v>
      </c>
      <c r="AG2401" s="22"/>
      <c r="AH2401" s="22"/>
      <c r="AI2401" s="22"/>
      <c r="AJ2401" s="22">
        <f t="shared" si="8919"/>
        <v>44.744</v>
      </c>
      <c r="AK2401" s="22">
        <f t="shared" si="8920"/>
        <v>0</v>
      </c>
      <c r="AL2401" s="22">
        <f t="shared" si="8921"/>
        <v>0</v>
      </c>
      <c r="AM2401" s="22"/>
      <c r="AN2401" s="22"/>
      <c r="AO2401" s="22"/>
      <c r="AP2401" s="22">
        <f t="shared" si="8922"/>
        <v>44.744</v>
      </c>
      <c r="AQ2401" s="22">
        <f t="shared" si="8923"/>
        <v>0</v>
      </c>
      <c r="AR2401" s="22">
        <f t="shared" si="8924"/>
        <v>0</v>
      </c>
      <c r="AS2401" s="22"/>
      <c r="AT2401" s="22"/>
      <c r="AU2401" s="22"/>
      <c r="AV2401" s="22">
        <f t="shared" si="8925"/>
        <v>44.744</v>
      </c>
      <c r="AW2401" s="22">
        <f t="shared" si="8926"/>
        <v>0</v>
      </c>
      <c r="AX2401" s="22">
        <f t="shared" si="8927"/>
        <v>0</v>
      </c>
      <c r="AY2401" s="22"/>
      <c r="AZ2401" s="22"/>
      <c r="BA2401" s="22"/>
      <c r="BB2401" s="22">
        <f t="shared" si="8928"/>
        <v>44.744</v>
      </c>
      <c r="BC2401" s="22">
        <f t="shared" si="8929"/>
        <v>0</v>
      </c>
      <c r="BD2401" s="22">
        <f t="shared" si="8930"/>
        <v>0</v>
      </c>
      <c r="BE2401" s="22"/>
      <c r="BF2401" s="22"/>
      <c r="BG2401" s="22"/>
      <c r="BH2401" s="22">
        <f t="shared" si="8931"/>
        <v>44.744</v>
      </c>
      <c r="BI2401" s="22">
        <f t="shared" si="8932"/>
        <v>0</v>
      </c>
      <c r="BJ2401" s="22">
        <f t="shared" si="8933"/>
        <v>0</v>
      </c>
      <c r="BK2401" s="22"/>
      <c r="BL2401" s="22"/>
      <c r="BM2401" s="22"/>
      <c r="BN2401" s="22">
        <f t="shared" si="8934"/>
        <v>44.744</v>
      </c>
      <c r="BO2401" s="22">
        <f t="shared" si="8935"/>
        <v>0</v>
      </c>
      <c r="BP2401" s="22">
        <f t="shared" si="8936"/>
        <v>0</v>
      </c>
      <c r="BQ2401" s="22"/>
      <c r="BR2401" s="22"/>
      <c r="BS2401" s="22">
        <f t="shared" si="8937"/>
        <v>44.744</v>
      </c>
      <c r="BT2401" s="22">
        <f t="shared" si="8938"/>
        <v>0</v>
      </c>
      <c r="BU2401" s="22">
        <f t="shared" si="8939"/>
        <v>0</v>
      </c>
      <c r="BV2401" s="22"/>
      <c r="BW2401" s="22"/>
      <c r="BX2401" s="22">
        <f t="shared" si="8940"/>
        <v>44.744</v>
      </c>
      <c r="BY2401" s="22">
        <f t="shared" si="8941"/>
        <v>0</v>
      </c>
      <c r="BZ2401" s="22">
        <f t="shared" si="8942"/>
        <v>0</v>
      </c>
      <c r="CA2401" s="22"/>
      <c r="CB2401" s="22"/>
      <c r="CC2401" s="22"/>
      <c r="CD2401" s="22">
        <f t="shared" si="8772"/>
        <v>44.744</v>
      </c>
      <c r="CE2401" s="22"/>
      <c r="CF2401" s="29">
        <f t="shared" si="8950"/>
        <v>44.744</v>
      </c>
      <c r="CG2401" s="22">
        <f t="shared" si="8773"/>
        <v>0</v>
      </c>
      <c r="CH2401" s="22"/>
      <c r="CI2401" s="28">
        <f t="shared" si="8951"/>
        <v>0</v>
      </c>
      <c r="CJ2401" s="22">
        <f t="shared" si="8774"/>
        <v>0</v>
      </c>
      <c r="CK2401" s="22"/>
      <c r="CL2401" s="28">
        <f t="shared" si="8952"/>
        <v>0</v>
      </c>
      <c r="CM2401" s="22"/>
      <c r="CN2401" s="15"/>
      <c r="CO2401" s="35"/>
    </row>
    <row r="2402" spans="1:99" x14ac:dyDescent="0.3">
      <c r="A2402" s="32" t="s">
        <v>1364</v>
      </c>
      <c r="B2402" s="16">
        <v>870</v>
      </c>
      <c r="C2402" s="32"/>
      <c r="D2402" s="32"/>
      <c r="E2402" s="33" t="s">
        <v>55</v>
      </c>
      <c r="F2402" s="22">
        <f t="shared" ref="F2402:K2402" si="8955">F2403</f>
        <v>141000</v>
      </c>
      <c r="G2402" s="22">
        <f t="shared" si="8955"/>
        <v>141000</v>
      </c>
      <c r="H2402" s="22">
        <f t="shared" si="8955"/>
        <v>141000</v>
      </c>
      <c r="I2402" s="22">
        <f t="shared" si="8955"/>
        <v>0</v>
      </c>
      <c r="J2402" s="22">
        <f t="shared" si="8955"/>
        <v>0</v>
      </c>
      <c r="K2402" s="22">
        <f t="shared" si="8955"/>
        <v>0</v>
      </c>
      <c r="L2402" s="22">
        <f t="shared" si="8907"/>
        <v>141000</v>
      </c>
      <c r="M2402" s="22">
        <f t="shared" si="8908"/>
        <v>141000</v>
      </c>
      <c r="N2402" s="22">
        <f t="shared" si="8909"/>
        <v>141000</v>
      </c>
      <c r="O2402" s="22">
        <f>O2403</f>
        <v>0</v>
      </c>
      <c r="P2402" s="22">
        <f>P2403</f>
        <v>0</v>
      </c>
      <c r="Q2402" s="22">
        <f>Q2403</f>
        <v>0</v>
      </c>
      <c r="R2402" s="22">
        <f t="shared" si="8910"/>
        <v>141000</v>
      </c>
      <c r="S2402" s="22">
        <f t="shared" si="8911"/>
        <v>141000</v>
      </c>
      <c r="T2402" s="22">
        <f t="shared" si="8912"/>
        <v>141000</v>
      </c>
      <c r="U2402" s="22">
        <f>U2403</f>
        <v>0</v>
      </c>
      <c r="V2402" s="22">
        <f>V2403</f>
        <v>0</v>
      </c>
      <c r="W2402" s="22">
        <f>W2403</f>
        <v>0</v>
      </c>
      <c r="X2402" s="22">
        <f t="shared" si="8913"/>
        <v>141000</v>
      </c>
      <c r="Y2402" s="22">
        <f t="shared" si="8914"/>
        <v>141000</v>
      </c>
      <c r="Z2402" s="22">
        <f t="shared" si="8915"/>
        <v>141000</v>
      </c>
      <c r="AA2402" s="22">
        <f>AA2403</f>
        <v>0</v>
      </c>
      <c r="AB2402" s="22">
        <f>AB2403</f>
        <v>0</v>
      </c>
      <c r="AC2402" s="22">
        <f>AC2403</f>
        <v>0</v>
      </c>
      <c r="AD2402" s="22">
        <f t="shared" si="8916"/>
        <v>141000</v>
      </c>
      <c r="AE2402" s="22">
        <f t="shared" si="8917"/>
        <v>141000</v>
      </c>
      <c r="AF2402" s="22">
        <f t="shared" si="8918"/>
        <v>141000</v>
      </c>
      <c r="AG2402" s="22">
        <f>AG2403</f>
        <v>0</v>
      </c>
      <c r="AH2402" s="22">
        <f>AH2403</f>
        <v>0</v>
      </c>
      <c r="AI2402" s="22">
        <f>AI2403</f>
        <v>0</v>
      </c>
      <c r="AJ2402" s="22">
        <f t="shared" si="8919"/>
        <v>141000</v>
      </c>
      <c r="AK2402" s="22">
        <f t="shared" si="8920"/>
        <v>141000</v>
      </c>
      <c r="AL2402" s="22">
        <f t="shared" si="8921"/>
        <v>141000</v>
      </c>
      <c r="AM2402" s="22">
        <f>AM2403</f>
        <v>0</v>
      </c>
      <c r="AN2402" s="22">
        <f>AN2403</f>
        <v>0</v>
      </c>
      <c r="AO2402" s="22">
        <f>AO2403</f>
        <v>0</v>
      </c>
      <c r="AP2402" s="22">
        <f t="shared" si="8922"/>
        <v>141000</v>
      </c>
      <c r="AQ2402" s="22">
        <f t="shared" si="8923"/>
        <v>141000</v>
      </c>
      <c r="AR2402" s="22">
        <f t="shared" si="8924"/>
        <v>141000</v>
      </c>
      <c r="AS2402" s="22">
        <f>AS2403</f>
        <v>0</v>
      </c>
      <c r="AT2402" s="22">
        <f>AT2403</f>
        <v>0</v>
      </c>
      <c r="AU2402" s="22">
        <f>AU2403</f>
        <v>0</v>
      </c>
      <c r="AV2402" s="22">
        <f t="shared" si="8925"/>
        <v>141000</v>
      </c>
      <c r="AW2402" s="22">
        <f t="shared" si="8926"/>
        <v>141000</v>
      </c>
      <c r="AX2402" s="22">
        <f t="shared" si="8927"/>
        <v>141000</v>
      </c>
      <c r="AY2402" s="22">
        <f>AY2403</f>
        <v>0</v>
      </c>
      <c r="AZ2402" s="22">
        <f>AZ2403</f>
        <v>0</v>
      </c>
      <c r="BA2402" s="22">
        <f>BA2403</f>
        <v>0</v>
      </c>
      <c r="BB2402" s="22">
        <f t="shared" si="8928"/>
        <v>141000</v>
      </c>
      <c r="BC2402" s="22">
        <f t="shared" si="8929"/>
        <v>141000</v>
      </c>
      <c r="BD2402" s="22">
        <f t="shared" si="8930"/>
        <v>141000</v>
      </c>
      <c r="BE2402" s="22">
        <f>BE2403</f>
        <v>0</v>
      </c>
      <c r="BF2402" s="22">
        <f>BF2403</f>
        <v>0</v>
      </c>
      <c r="BG2402" s="22">
        <f>BG2403</f>
        <v>0</v>
      </c>
      <c r="BH2402" s="22">
        <f t="shared" si="8931"/>
        <v>141000</v>
      </c>
      <c r="BI2402" s="22">
        <f t="shared" si="8932"/>
        <v>141000</v>
      </c>
      <c r="BJ2402" s="22">
        <f t="shared" si="8933"/>
        <v>141000</v>
      </c>
      <c r="BK2402" s="22">
        <f>BK2403</f>
        <v>0</v>
      </c>
      <c r="BL2402" s="22">
        <f>BL2403</f>
        <v>0</v>
      </c>
      <c r="BM2402" s="22">
        <f>BM2403</f>
        <v>0</v>
      </c>
      <c r="BN2402" s="22">
        <f t="shared" si="8934"/>
        <v>141000</v>
      </c>
      <c r="BO2402" s="22">
        <f t="shared" si="8935"/>
        <v>141000</v>
      </c>
      <c r="BP2402" s="22">
        <f t="shared" si="8936"/>
        <v>141000</v>
      </c>
      <c r="BQ2402" s="22">
        <f>BQ2403</f>
        <v>0</v>
      </c>
      <c r="BR2402" s="22">
        <f>BR2403</f>
        <v>0</v>
      </c>
      <c r="BS2402" s="22">
        <f t="shared" si="8937"/>
        <v>141000</v>
      </c>
      <c r="BT2402" s="22">
        <f t="shared" si="8938"/>
        <v>141000</v>
      </c>
      <c r="BU2402" s="22">
        <f t="shared" si="8939"/>
        <v>141000</v>
      </c>
      <c r="BV2402" s="22">
        <f>BV2403</f>
        <v>0</v>
      </c>
      <c r="BW2402" s="22">
        <f>BW2403</f>
        <v>0</v>
      </c>
      <c r="BX2402" s="22">
        <f t="shared" si="8940"/>
        <v>141000</v>
      </c>
      <c r="BY2402" s="22">
        <f t="shared" si="8941"/>
        <v>141000</v>
      </c>
      <c r="BZ2402" s="22">
        <f t="shared" si="8942"/>
        <v>141000</v>
      </c>
      <c r="CA2402" s="22">
        <f>CA2403</f>
        <v>0</v>
      </c>
      <c r="CB2402" s="22">
        <f>CB2403</f>
        <v>0</v>
      </c>
      <c r="CC2402" s="22">
        <f>CC2403</f>
        <v>0</v>
      </c>
      <c r="CD2402" s="22">
        <f t="shared" si="8772"/>
        <v>141000</v>
      </c>
      <c r="CE2402" s="22">
        <f>CE2403</f>
        <v>0</v>
      </c>
      <c r="CF2402" s="29">
        <f t="shared" si="8950"/>
        <v>141000</v>
      </c>
      <c r="CG2402" s="22">
        <f t="shared" si="8773"/>
        <v>141000</v>
      </c>
      <c r="CH2402" s="22">
        <f>CH2403</f>
        <v>0</v>
      </c>
      <c r="CI2402" s="28">
        <f t="shared" si="8951"/>
        <v>141000</v>
      </c>
      <c r="CJ2402" s="22">
        <f t="shared" si="8774"/>
        <v>141000</v>
      </c>
      <c r="CK2402" s="22">
        <f>CK2403</f>
        <v>0</v>
      </c>
      <c r="CL2402" s="28">
        <f t="shared" si="8952"/>
        <v>141000</v>
      </c>
      <c r="CM2402" s="22">
        <f>CM2403</f>
        <v>0</v>
      </c>
      <c r="CN2402" s="15"/>
      <c r="CO2402" s="35"/>
      <c r="CT2402" s="5" t="s">
        <v>30</v>
      </c>
    </row>
    <row r="2403" spans="1:99" x14ac:dyDescent="0.3">
      <c r="A2403" s="32" t="s">
        <v>1364</v>
      </c>
      <c r="B2403" s="16">
        <v>870</v>
      </c>
      <c r="C2403" s="32" t="s">
        <v>42</v>
      </c>
      <c r="D2403" s="32" t="s">
        <v>43</v>
      </c>
      <c r="E2403" s="33" t="s">
        <v>44</v>
      </c>
      <c r="F2403" s="22">
        <v>141000</v>
      </c>
      <c r="G2403" s="22">
        <v>141000</v>
      </c>
      <c r="H2403" s="22">
        <v>141000</v>
      </c>
      <c r="I2403" s="22"/>
      <c r="J2403" s="22"/>
      <c r="K2403" s="22"/>
      <c r="L2403" s="22">
        <f t="shared" si="8907"/>
        <v>141000</v>
      </c>
      <c r="M2403" s="22">
        <f t="shared" si="8908"/>
        <v>141000</v>
      </c>
      <c r="N2403" s="22">
        <f t="shared" si="8909"/>
        <v>141000</v>
      </c>
      <c r="O2403" s="22"/>
      <c r="P2403" s="22"/>
      <c r="Q2403" s="22"/>
      <c r="R2403" s="22">
        <f t="shared" si="8910"/>
        <v>141000</v>
      </c>
      <c r="S2403" s="22">
        <f t="shared" si="8911"/>
        <v>141000</v>
      </c>
      <c r="T2403" s="22">
        <f t="shared" si="8912"/>
        <v>141000</v>
      </c>
      <c r="U2403" s="22"/>
      <c r="V2403" s="22"/>
      <c r="W2403" s="22"/>
      <c r="X2403" s="22">
        <f t="shared" si="8913"/>
        <v>141000</v>
      </c>
      <c r="Y2403" s="22">
        <f t="shared" si="8914"/>
        <v>141000</v>
      </c>
      <c r="Z2403" s="22">
        <f t="shared" si="8915"/>
        <v>141000</v>
      </c>
      <c r="AA2403" s="22"/>
      <c r="AB2403" s="22"/>
      <c r="AC2403" s="22"/>
      <c r="AD2403" s="22">
        <f t="shared" si="8916"/>
        <v>141000</v>
      </c>
      <c r="AE2403" s="22">
        <f t="shared" si="8917"/>
        <v>141000</v>
      </c>
      <c r="AF2403" s="22">
        <f t="shared" si="8918"/>
        <v>141000</v>
      </c>
      <c r="AG2403" s="22"/>
      <c r="AH2403" s="22"/>
      <c r="AI2403" s="22"/>
      <c r="AJ2403" s="22">
        <f t="shared" si="8919"/>
        <v>141000</v>
      </c>
      <c r="AK2403" s="22">
        <f t="shared" si="8920"/>
        <v>141000</v>
      </c>
      <c r="AL2403" s="22">
        <f t="shared" si="8921"/>
        <v>141000</v>
      </c>
      <c r="AM2403" s="22"/>
      <c r="AN2403" s="22"/>
      <c r="AO2403" s="22"/>
      <c r="AP2403" s="22">
        <f t="shared" si="8922"/>
        <v>141000</v>
      </c>
      <c r="AQ2403" s="22">
        <f t="shared" si="8923"/>
        <v>141000</v>
      </c>
      <c r="AR2403" s="22">
        <f t="shared" si="8924"/>
        <v>141000</v>
      </c>
      <c r="AS2403" s="22"/>
      <c r="AT2403" s="22"/>
      <c r="AU2403" s="22"/>
      <c r="AV2403" s="22">
        <f t="shared" si="8925"/>
        <v>141000</v>
      </c>
      <c r="AW2403" s="22">
        <f t="shared" si="8926"/>
        <v>141000</v>
      </c>
      <c r="AX2403" s="22">
        <f t="shared" si="8927"/>
        <v>141000</v>
      </c>
      <c r="AY2403" s="22"/>
      <c r="AZ2403" s="22"/>
      <c r="BA2403" s="22"/>
      <c r="BB2403" s="22">
        <f t="shared" si="8928"/>
        <v>141000</v>
      </c>
      <c r="BC2403" s="22">
        <f t="shared" si="8929"/>
        <v>141000</v>
      </c>
      <c r="BD2403" s="22">
        <f t="shared" si="8930"/>
        <v>141000</v>
      </c>
      <c r="BE2403" s="22"/>
      <c r="BF2403" s="22"/>
      <c r="BG2403" s="22"/>
      <c r="BH2403" s="22">
        <f t="shared" si="8931"/>
        <v>141000</v>
      </c>
      <c r="BI2403" s="22">
        <f t="shared" si="8932"/>
        <v>141000</v>
      </c>
      <c r="BJ2403" s="22">
        <f t="shared" si="8933"/>
        <v>141000</v>
      </c>
      <c r="BK2403" s="22"/>
      <c r="BL2403" s="22"/>
      <c r="BM2403" s="22"/>
      <c r="BN2403" s="22">
        <f t="shared" si="8934"/>
        <v>141000</v>
      </c>
      <c r="BO2403" s="22">
        <f t="shared" si="8935"/>
        <v>141000</v>
      </c>
      <c r="BP2403" s="22">
        <f t="shared" si="8936"/>
        <v>141000</v>
      </c>
      <c r="BQ2403" s="22"/>
      <c r="BR2403" s="22"/>
      <c r="BS2403" s="22">
        <f t="shared" si="8937"/>
        <v>141000</v>
      </c>
      <c r="BT2403" s="22">
        <f t="shared" si="8938"/>
        <v>141000</v>
      </c>
      <c r="BU2403" s="22">
        <f t="shared" si="8939"/>
        <v>141000</v>
      </c>
      <c r="BV2403" s="22"/>
      <c r="BW2403" s="22"/>
      <c r="BX2403" s="22">
        <f t="shared" si="8940"/>
        <v>141000</v>
      </c>
      <c r="BY2403" s="22">
        <f t="shared" si="8941"/>
        <v>141000</v>
      </c>
      <c r="BZ2403" s="22">
        <f t="shared" si="8942"/>
        <v>141000</v>
      </c>
      <c r="CA2403" s="22"/>
      <c r="CB2403" s="22"/>
      <c r="CC2403" s="22"/>
      <c r="CD2403" s="22">
        <f t="shared" si="8772"/>
        <v>141000</v>
      </c>
      <c r="CE2403" s="22"/>
      <c r="CF2403" s="29">
        <f t="shared" si="8950"/>
        <v>141000</v>
      </c>
      <c r="CG2403" s="22">
        <f t="shared" si="8773"/>
        <v>141000</v>
      </c>
      <c r="CH2403" s="22"/>
      <c r="CI2403" s="28">
        <f t="shared" si="8951"/>
        <v>141000</v>
      </c>
      <c r="CJ2403" s="22">
        <f t="shared" si="8774"/>
        <v>141000</v>
      </c>
      <c r="CK2403" s="22"/>
      <c r="CL2403" s="28">
        <f t="shared" si="8952"/>
        <v>141000</v>
      </c>
      <c r="CM2403" s="22"/>
      <c r="CN2403" s="15"/>
      <c r="CO2403" s="35"/>
    </row>
    <row r="2404" spans="1:99" s="31" customFormat="1" x14ac:dyDescent="0.3">
      <c r="A2404" s="25" t="s">
        <v>1366</v>
      </c>
      <c r="B2404" s="26"/>
      <c r="C2404" s="25"/>
      <c r="D2404" s="25"/>
      <c r="E2404" s="27" t="s">
        <v>1367</v>
      </c>
      <c r="F2404" s="28">
        <f>F2413+F2420+F2424+F2432+F2436+F2440+F2452+F2456+F2460+F2466+F2478+F2494+F2498+F2507+F2516+F2490+F2541+F2549+F2553+F2557+F2527+F2531+F2482+F2545+F2428+F2470+F2405+F2520</f>
        <v>463521.4</v>
      </c>
      <c r="G2404" s="28">
        <f>G2413+G2420+G2424+G2432+G2436+G2440+G2452+G2456+G2460+G2466+G2478+G2494+G2498+G2507+G2516+G2490+G2541+G2549+G2553+G2557+G2527+G2531+G2482+G2545+G2428+G2470+G2405+G2520</f>
        <v>413612.20000000007</v>
      </c>
      <c r="H2404" s="28">
        <f>H2413+H2420+H2424+H2432+H2436+H2440+H2452+H2456+H2460+H2466+H2478+H2494+H2498+H2507+H2516+H2490+H2541+H2549+H2553+H2557+H2527+H2531+H2482+H2545+H2428+H2470+H2405+H2520</f>
        <v>514205.70000000007</v>
      </c>
      <c r="I2404" s="28">
        <f>I2413+I2420+I2424+I2432+I2436+I2440+I2452+I2456+I2460+I2466+I2478+I2494+I2498+I2507+I2516+I2490+I2541+I2549+I2553+I2557+I2527+I2531+I2482+I2545+I2428+I2470+I2405+I2520+I2409</f>
        <v>40.100000000000023</v>
      </c>
      <c r="J2404" s="28">
        <f>J2413+J2420+J2424+J2432+J2436+J2440+J2452+J2456+J2460+J2466+J2478+J2494+J2498+J2507+J2516+J2490+J2541+J2549+J2553+J2557+J2527+J2531+J2482+J2545+J2428+J2470+J2405+J2520+J2409</f>
        <v>-259.89999999999998</v>
      </c>
      <c r="K2404" s="28">
        <f>K2413+K2420+K2424+K2432+K2436+K2440+K2452+K2456+K2460+K2466+K2478+K2494+K2498+K2507+K2516+K2490+K2541+K2549+K2553+K2557+K2527+K2531+K2482+K2545+K2428+K2470+K2405+K2520+K2409</f>
        <v>-259.89999999999998</v>
      </c>
      <c r="L2404" s="28">
        <f t="shared" si="8907"/>
        <v>463561.5</v>
      </c>
      <c r="M2404" s="28">
        <f t="shared" si="8908"/>
        <v>413352.30000000005</v>
      </c>
      <c r="N2404" s="28">
        <f t="shared" si="8909"/>
        <v>513945.80000000005</v>
      </c>
      <c r="O2404" s="28">
        <f>O2413+O2420+O2424+O2432+O2436+O2440+O2452+O2456+O2460+O2466+O2478+O2494+O2498+O2507+O2516+O2490+O2541+O2549+O2553+O2557+O2527+O2531+O2482+O2545+O2428+O2470+O2405+O2520+O2409+O2474</f>
        <v>-24498.017999999996</v>
      </c>
      <c r="P2404" s="28">
        <f>P2413+P2420+P2424+P2432+P2436+P2440+P2452+P2456+P2460+P2466+P2478+P2494+P2498+P2507+P2516+P2490+P2541+P2549+P2553+P2557+P2527+P2531+P2482+P2545+P2428+P2470+P2405+P2520+P2409+P2474</f>
        <v>15532.4</v>
      </c>
      <c r="Q2404" s="28">
        <f>Q2413+Q2420+Q2424+Q2432+Q2436+Q2440+Q2452+Q2456+Q2460+Q2466+Q2478+Q2494+Q2498+Q2507+Q2516+Q2490+Q2541+Q2549+Q2553+Q2557+Q2527+Q2531+Q2482+Q2545+Q2428+Q2470+Q2405+Q2520+Q2409+Q2474</f>
        <v>15858.3</v>
      </c>
      <c r="R2404" s="28">
        <f t="shared" si="8910"/>
        <v>439063.48200000002</v>
      </c>
      <c r="S2404" s="28">
        <f t="shared" si="8911"/>
        <v>428884.70000000007</v>
      </c>
      <c r="T2404" s="28">
        <f t="shared" si="8912"/>
        <v>529804.10000000009</v>
      </c>
      <c r="U2404" s="28">
        <f>U2413+U2420+U2424+U2432+U2436+U2440+U2452+U2456+U2460+U2466+U2478+U2494+U2498+U2507+U2516+U2490+U2541+U2549+U2553+U2557+U2527+U2531+U2482+U2545+U2428+U2470+U2405+U2520+U2409+U2474</f>
        <v>-16614.650000000001</v>
      </c>
      <c r="V2404" s="28">
        <f>V2413+V2420+V2424+V2432+V2436+V2440+V2452+V2456+V2460+V2466+V2478+V2494+V2498+V2507+V2516+V2490+V2541+V2549+V2553+V2557+V2527+V2531+V2482+V2545+V2428+V2470+V2405+V2520+V2409+V2474</f>
        <v>-15000</v>
      </c>
      <c r="W2404" s="28">
        <f>W2413+W2420+W2424+W2432+W2436+W2440+W2452+W2456+W2460+W2466+W2478+W2494+W2498+W2507+W2516+W2490+W2541+W2549+W2553+W2557+W2527+W2531+W2482+W2545+W2428+W2470+W2405+W2520+W2409+W2474</f>
        <v>-15000</v>
      </c>
      <c r="X2404" s="28">
        <f t="shared" si="8913"/>
        <v>422448.83199999999</v>
      </c>
      <c r="Y2404" s="28">
        <f t="shared" si="8914"/>
        <v>413884.70000000007</v>
      </c>
      <c r="Z2404" s="28">
        <f t="shared" si="8915"/>
        <v>514804.10000000009</v>
      </c>
      <c r="AA2404" s="28">
        <f>AA2413+AA2420+AA2424+AA2432+AA2436+AA2440+AA2452+AA2456+AA2460+AA2466+AA2478+AA2494+AA2498+AA2507+AA2516+AA2490+AA2541+AA2549+AA2553+AA2557+AA2527+AA2531+AA2482+AA2545+AA2428+AA2470+AA2405+AA2520+AA2409+AA2474</f>
        <v>0</v>
      </c>
      <c r="AB2404" s="28">
        <f>AB2413+AB2420+AB2424+AB2432+AB2436+AB2440+AB2452+AB2456+AB2460+AB2466+AB2478+AB2494+AB2498+AB2507+AB2516+AB2490+AB2541+AB2549+AB2553+AB2557+AB2527+AB2531+AB2482+AB2545+AB2428+AB2470+AB2405+AB2520+AB2409+AB2474</f>
        <v>0</v>
      </c>
      <c r="AC2404" s="28">
        <f>AC2413+AC2420+AC2424+AC2432+AC2436+AC2440+AC2452+AC2456+AC2460+AC2466+AC2478+AC2494+AC2498+AC2507+AC2516+AC2490+AC2541+AC2549+AC2553+AC2557+AC2527+AC2531+AC2482+AC2545+AC2428+AC2470+AC2405+AC2520+AC2409+AC2474</f>
        <v>0</v>
      </c>
      <c r="AD2404" s="28">
        <f t="shared" si="8916"/>
        <v>422448.83199999999</v>
      </c>
      <c r="AE2404" s="28">
        <f t="shared" si="8917"/>
        <v>413884.70000000007</v>
      </c>
      <c r="AF2404" s="28">
        <f t="shared" si="8918"/>
        <v>514804.10000000009</v>
      </c>
      <c r="AG2404" s="28">
        <f>AG2413+AG2420+AG2424+AG2432+AG2436+AG2440+AG2452+AG2456+AG2460+AG2466+AG2478+AG2494+AG2498+AG2507+AG2516+AG2490+AG2541+AG2549+AG2553+AG2557+AG2527+AG2531+AG2482+AG2545+AG2428+AG2470+AG2405+AG2520+AG2409+AG2474</f>
        <v>0</v>
      </c>
      <c r="AH2404" s="28">
        <f>AH2413+AH2420+AH2424+AH2432+AH2436+AH2440+AH2452+AH2456+AH2460+AH2466+AH2478+AH2494+AH2498+AH2507+AH2516+AH2490+AH2541+AH2549+AH2553+AH2557+AH2527+AH2531+AH2482+AH2545+AH2428+AH2470+AH2405+AH2520+AH2409+AH2474</f>
        <v>0</v>
      </c>
      <c r="AI2404" s="28">
        <f>AI2413+AI2420+AI2424+AI2432+AI2436+AI2440+AI2452+AI2456+AI2460+AI2466+AI2478+AI2494+AI2498+AI2507+AI2516+AI2490+AI2541+AI2549+AI2553+AI2557+AI2527+AI2531+AI2482+AI2545+AI2428+AI2470+AI2405+AI2520+AI2409+AI2474</f>
        <v>0</v>
      </c>
      <c r="AJ2404" s="28">
        <f t="shared" si="8919"/>
        <v>422448.83199999999</v>
      </c>
      <c r="AK2404" s="28">
        <f t="shared" si="8920"/>
        <v>413884.70000000007</v>
      </c>
      <c r="AL2404" s="28">
        <f t="shared" si="8921"/>
        <v>514804.10000000009</v>
      </c>
      <c r="AM2404" s="28">
        <f>AM2413+AM2420+AM2424+AM2432+AM2436+AM2440+AM2452+AM2456+AM2460+AM2466+AM2478+AM2494+AM2498+AM2507+AM2516+AM2490+AM2541+AM2549+AM2553+AM2557+AM2527+AM2531+AM2482+AM2545+AM2428+AM2470+AM2405+AM2520+AM2409+AM2474</f>
        <v>1812.26</v>
      </c>
      <c r="AN2404" s="28">
        <f>AN2413+AN2420+AN2424+AN2432+AN2436+AN2440+AN2452+AN2456+AN2460+AN2466+AN2478+AN2494+AN2498+AN2507+AN2516+AN2490+AN2541+AN2549+AN2553+AN2557+AN2527+AN2531+AN2482+AN2545+AN2428+AN2470+AN2405+AN2520+AN2409+AN2474</f>
        <v>0</v>
      </c>
      <c r="AO2404" s="28">
        <f>AO2413+AO2420+AO2424+AO2432+AO2436+AO2440+AO2452+AO2456+AO2460+AO2466+AO2478+AO2494+AO2498+AO2507+AO2516+AO2490+AO2541+AO2549+AO2553+AO2557+AO2527+AO2531+AO2482+AO2545+AO2428+AO2470+AO2405+AO2520+AO2409+AO2474</f>
        <v>0</v>
      </c>
      <c r="AP2404" s="28">
        <f t="shared" si="8922"/>
        <v>424261.092</v>
      </c>
      <c r="AQ2404" s="28">
        <f t="shared" si="8923"/>
        <v>413884.70000000007</v>
      </c>
      <c r="AR2404" s="28">
        <f t="shared" si="8924"/>
        <v>514804.10000000009</v>
      </c>
      <c r="AS2404" s="28">
        <f>AS2413+AS2420+AS2424+AS2432+AS2436+AS2440+AS2452+AS2456+AS2460+AS2466+AS2478+AS2494+AS2498+AS2507+AS2516+AS2490+AS2541+AS2549+AS2553+AS2557+AS2527+AS2531+AS2482+AS2545+AS2428+AS2470+AS2405+AS2520+AS2409+AS2474</f>
        <v>0</v>
      </c>
      <c r="AT2404" s="28">
        <f>AT2413+AT2420+AT2424+AT2432+AT2436+AT2440+AT2452+AT2456+AT2460+AT2466+AT2478+AT2494+AT2498+AT2507+AT2516+AT2490+AT2541+AT2549+AT2553+AT2557+AT2527+AT2531+AT2482+AT2545+AT2428+AT2470+AT2405+AT2520+AT2409+AT2474</f>
        <v>0</v>
      </c>
      <c r="AU2404" s="28">
        <f>AU2413+AU2420+AU2424+AU2432+AU2436+AU2440+AU2452+AU2456+AU2460+AU2466+AU2478+AU2494+AU2498+AU2507+AU2516+AU2490+AU2541+AU2549+AU2553+AU2557+AU2527+AU2531+AU2482+AU2545+AU2428+AU2470+AU2405+AU2520+AU2409+AU2474</f>
        <v>0</v>
      </c>
      <c r="AV2404" s="28">
        <f t="shared" si="8925"/>
        <v>424261.092</v>
      </c>
      <c r="AW2404" s="28">
        <f t="shared" si="8926"/>
        <v>413884.70000000007</v>
      </c>
      <c r="AX2404" s="28">
        <f t="shared" si="8927"/>
        <v>514804.10000000009</v>
      </c>
      <c r="AY2404" s="28">
        <f>AY2413+AY2420+AY2424+AY2432+AY2436+AY2440+AY2452+AY2456+AY2460+AY2466+AY2478+AY2494+AY2498+AY2507+AY2516+AY2490+AY2541+AY2549+AY2553+AY2557+AY2527+AY2531+AY2482+AY2545+AY2428+AY2470+AY2405+AY2520+AY2409+AY2474</f>
        <v>-1642.2659999999998</v>
      </c>
      <c r="AZ2404" s="28">
        <f>AZ2413+AZ2420+AZ2424+AZ2432+AZ2436+AZ2440+AZ2452+AZ2456+AZ2460+AZ2466+AZ2478+AZ2494+AZ2498+AZ2507+AZ2516+AZ2490+AZ2541+AZ2549+AZ2553+AZ2557+AZ2527+AZ2531+AZ2482+AZ2545+AZ2428+AZ2470+AZ2405+AZ2520+AZ2409+AZ2474</f>
        <v>649.49699999999996</v>
      </c>
      <c r="BA2404" s="28">
        <f>BA2413+BA2420+BA2424+BA2432+BA2436+BA2440+BA2452+BA2456+BA2460+BA2466+BA2478+BA2494+BA2498+BA2507+BA2516+BA2490+BA2541+BA2549+BA2553+BA2557+BA2527+BA2531+BA2482+BA2545+BA2428+BA2470+BA2405+BA2520+BA2409+BA2474</f>
        <v>649.49699999999996</v>
      </c>
      <c r="BB2404" s="28">
        <f t="shared" si="8928"/>
        <v>422618.826</v>
      </c>
      <c r="BC2404" s="28">
        <f t="shared" si="8929"/>
        <v>414534.19700000004</v>
      </c>
      <c r="BD2404" s="28">
        <f t="shared" si="8930"/>
        <v>515453.59700000007</v>
      </c>
      <c r="BE2404" s="28">
        <f>BE2413+BE2420+BE2424+BE2432+BE2436+BE2440+BE2452+BE2456+BE2460+BE2466+BE2478+BE2494+BE2498+BE2507+BE2516+BE2490+BE2541+BE2549+BE2553+BE2557+BE2527+BE2531+BE2482+BE2545+BE2428+BE2470+BE2405+BE2520+BE2409+BE2474</f>
        <v>0</v>
      </c>
      <c r="BF2404" s="28">
        <f>BF2413+BF2420+BF2424+BF2432+BF2436+BF2440+BF2452+BF2456+BF2460+BF2466+BF2478+BF2494+BF2498+BF2507+BF2516+BF2490+BF2541+BF2549+BF2553+BF2557+BF2527+BF2531+BF2482+BF2545+BF2428+BF2470+BF2405+BF2520+BF2409+BF2474</f>
        <v>0</v>
      </c>
      <c r="BG2404" s="28">
        <f>BG2413+BG2420+BG2424+BG2432+BG2436+BG2440+BG2452+BG2456+BG2460+BG2466+BG2478+BG2494+BG2498+BG2507+BG2516+BG2490+BG2541+BG2549+BG2553+BG2557+BG2527+BG2531+BG2482+BG2545+BG2428+BG2470+BG2405+BG2520+BG2409+BG2474</f>
        <v>0</v>
      </c>
      <c r="BH2404" s="28">
        <f t="shared" si="8931"/>
        <v>422618.826</v>
      </c>
      <c r="BI2404" s="28">
        <f t="shared" si="8932"/>
        <v>414534.19700000004</v>
      </c>
      <c r="BJ2404" s="28">
        <f t="shared" si="8933"/>
        <v>515453.59700000007</v>
      </c>
      <c r="BK2404" s="28">
        <f>BK2413+BK2420+BK2424+BK2432+BK2436+BK2440+BK2452+BK2456+BK2460+BK2466+BK2478+BK2494+BK2498+BK2507+BK2516+BK2490+BK2541+BK2549+BK2553+BK2557+BK2527+BK2531+BK2482+BK2545+BK2428+BK2470+BK2405+BK2520+BK2409+BK2474+BK2486</f>
        <v>-4023.9529999999995</v>
      </c>
      <c r="BL2404" s="28">
        <f>BL2413+BL2420+BL2424+BL2432+BL2436+BL2440+BL2452+BL2456+BL2460+BL2466+BL2478+BL2494+BL2498+BL2507+BL2516+BL2490+BL2541+BL2549+BL2553+BL2557+BL2527+BL2531+BL2482+BL2545+BL2428+BL2470+BL2405+BL2520+BL2409+BL2474+BL2486</f>
        <v>208549.85</v>
      </c>
      <c r="BM2404" s="28">
        <f>BM2413+BM2420+BM2424+BM2432+BM2436+BM2440+BM2452+BM2456+BM2460+BM2466+BM2478+BM2494+BM2498+BM2507+BM2516+BM2490+BM2541+BM2549+BM2553+BM2557+BM2527+BM2531+BM2482+BM2545+BM2428+BM2470+BM2405+BM2520+BM2409+BM2474+BM2486</f>
        <v>0</v>
      </c>
      <c r="BN2404" s="28">
        <f t="shared" si="8934"/>
        <v>418594.87300000002</v>
      </c>
      <c r="BO2404" s="28">
        <f t="shared" si="8935"/>
        <v>623084.04700000002</v>
      </c>
      <c r="BP2404" s="28">
        <f t="shared" si="8936"/>
        <v>515453.59700000007</v>
      </c>
      <c r="BQ2404" s="28">
        <f>BQ2413+BQ2420+BQ2424+BQ2432+BQ2436+BQ2440+BQ2452+BQ2456+BQ2460+BQ2466+BQ2478+BQ2494+BQ2498+BQ2507+BQ2516+BQ2490+BQ2541+BQ2549+BQ2553+BQ2557+BQ2527+BQ2531+BQ2482+BQ2545+BQ2428+BQ2470+BQ2405+BQ2520+BQ2409+BQ2474+BQ2486</f>
        <v>0</v>
      </c>
      <c r="BR2404" s="28">
        <f>BR2413+BR2420+BR2424+BR2432+BR2436+BR2440+BR2452+BR2456+BR2460+BR2466+BR2478+BR2494+BR2498+BR2507+BR2516+BR2490+BR2541+BR2549+BR2553+BR2557+BR2527+BR2531+BR2482+BR2545+BR2428+BR2470+BR2405+BR2520+BR2409+BR2474+BR2486</f>
        <v>0</v>
      </c>
      <c r="BS2404" s="22">
        <f t="shared" si="8937"/>
        <v>418594.87300000002</v>
      </c>
      <c r="BT2404" s="22">
        <f t="shared" si="8938"/>
        <v>623084.04700000002</v>
      </c>
      <c r="BU2404" s="22">
        <f t="shared" si="8939"/>
        <v>515453.59700000007</v>
      </c>
      <c r="BV2404" s="28">
        <f>BV2413+BV2420+BV2424+BV2432+BV2436+BV2440+BV2452+BV2456+BV2460+BV2466+BV2478+BV2494+BV2498+BV2507+BV2516+BV2490+BV2541+BV2549+BV2553+BV2557+BV2527+BV2531+BV2482+BV2545+BV2428+BV2470+BV2405+BV2520+BV2409+BV2474+BV2486</f>
        <v>0</v>
      </c>
      <c r="BW2404" s="28">
        <f>BW2413+BW2420+BW2424+BW2432+BW2436+BW2440+BW2452+BW2456+BW2460+BW2466+BW2478+BW2494+BW2498+BW2507+BW2516+BW2490+BW2541+BW2549+BW2553+BW2557+BW2527+BW2531+BW2482+BW2545+BW2428+BW2470+BW2405+BW2520+BW2409+BW2474+BW2486</f>
        <v>0</v>
      </c>
      <c r="BX2404" s="28">
        <f t="shared" si="8940"/>
        <v>418594.87300000002</v>
      </c>
      <c r="BY2404" s="28">
        <f t="shared" si="8941"/>
        <v>623084.04700000002</v>
      </c>
      <c r="BZ2404" s="28">
        <f t="shared" si="8942"/>
        <v>515453.59700000007</v>
      </c>
      <c r="CA2404" s="28">
        <f>CA2413+CA2420+CA2424+CA2432+CA2436+CA2440+CA2452+CA2456+CA2460+CA2466+CA2478+CA2494+CA2498+CA2507+CA2516+CA2490+CA2541+CA2549+CA2553+CA2557+CA2527+CA2531+CA2482+CA2545+CA2428+CA2470+CA2405+CA2520+CA2409+CA2474+CA2486</f>
        <v>-628.20000000000005</v>
      </c>
      <c r="CB2404" s="28">
        <f>CB2413+CB2420+CB2424+CB2432+CB2436+CB2440+CB2452+CB2456+CB2460+CB2466+CB2478+CB2494+CB2498+CB2507+CB2516+CB2490+CB2541+CB2549+CB2553+CB2557+CB2527+CB2531+CB2482+CB2545+CB2428+CB2470+CB2405+CB2520+CB2409+CB2474+CB2486</f>
        <v>0</v>
      </c>
      <c r="CC2404" s="28">
        <f>CC2413+CC2420+CC2424+CC2432+CC2436+CC2440+CC2452+CC2456+CC2460+CC2466+CC2478+CC2494+CC2498+CC2507+CC2516+CC2490+CC2541+CC2549+CC2553+CC2557+CC2527+CC2531+CC2482+CC2545+CC2428+CC2470+CC2405+CC2520+CC2409+CC2474+CC2486</f>
        <v>0</v>
      </c>
      <c r="CD2404" s="28">
        <f t="shared" si="8772"/>
        <v>417966.67300000001</v>
      </c>
      <c r="CE2404" s="28">
        <f>CE2413+CE2420+CE2424+CE2432+CE2436+CE2440+CE2452+CE2456+CE2460+CE2466+CE2478+CE2494+CE2498+CE2507+CE2516+CE2490+CE2541+CE2549+CE2553+CE2557+CE2527+CE2531+CE2482+CE2545+CE2428+CE2470+CE2405+CE2520+CE2409+CE2474+CE2486</f>
        <v>0</v>
      </c>
      <c r="CF2404" s="29">
        <f t="shared" si="8950"/>
        <v>417966.67300000001</v>
      </c>
      <c r="CG2404" s="28">
        <f t="shared" si="8773"/>
        <v>623084.04700000002</v>
      </c>
      <c r="CH2404" s="28">
        <f>CH2413+CH2420+CH2424+CH2432+CH2436+CH2440+CH2452+CH2456+CH2460+CH2466+CH2478+CH2494+CH2498+CH2507+CH2516+CH2490+CH2541+CH2549+CH2553+CH2557+CH2527+CH2531+CH2482+CH2545+CH2428+CH2470+CH2405+CH2520+CH2409+CH2474+CH2486</f>
        <v>0</v>
      </c>
      <c r="CI2404" s="28">
        <f t="shared" si="8951"/>
        <v>623084.04700000002</v>
      </c>
      <c r="CJ2404" s="28">
        <f t="shared" si="8774"/>
        <v>515453.59700000007</v>
      </c>
      <c r="CK2404" s="28">
        <f>CK2413+CK2420+CK2424+CK2432+CK2436+CK2440+CK2452+CK2456+CK2460+CK2466+CK2478+CK2494+CK2498+CK2507+CK2516+CK2490+CK2541+CK2549+CK2553+CK2557+CK2527+CK2531+CK2482+CK2545+CK2428+CK2470+CK2405+CK2520+CK2409+CK2474+CK2486</f>
        <v>0</v>
      </c>
      <c r="CL2404" s="28">
        <f t="shared" si="8952"/>
        <v>515453.59700000007</v>
      </c>
      <c r="CM2404" s="28">
        <f>CM2413+CM2420+CM2424+CM2432+CM2436+CM2440+CM2452+CM2456+CM2460+CM2466+CM2478+CM2494+CM2498+CM2507+CM2516+CM2490+CM2541+CM2549+CM2553+CM2557+CM2527+CM2531+CM2482+CM2545+CM2428+CM2470+CM2405+CM2520+CM2409+CM2474+CM2486</f>
        <v>0</v>
      </c>
      <c r="CN2404" s="15"/>
      <c r="CO2404" s="30"/>
      <c r="CQ2404" s="31" t="s">
        <v>27</v>
      </c>
    </row>
    <row r="2405" spans="1:99" ht="31.2" x14ac:dyDescent="0.3">
      <c r="A2405" s="36" t="s">
        <v>1368</v>
      </c>
      <c r="B2405" s="16"/>
      <c r="C2405" s="32"/>
      <c r="D2405" s="32"/>
      <c r="E2405" s="33" t="s">
        <v>1369</v>
      </c>
      <c r="F2405" s="22">
        <f t="shared" ref="F2405:F2407" si="8956">F2406</f>
        <v>0</v>
      </c>
      <c r="G2405" s="22">
        <f t="shared" ref="G2405:G2407" si="8957">G2406</f>
        <v>0</v>
      </c>
      <c r="H2405" s="22">
        <f t="shared" ref="H2405:H2407" si="8958">H2406</f>
        <v>100787.8</v>
      </c>
      <c r="I2405" s="22">
        <f t="shared" ref="I2405:I2411" si="8959">I2406</f>
        <v>0</v>
      </c>
      <c r="J2405" s="22">
        <f t="shared" ref="J2405:J2411" si="8960">J2406</f>
        <v>0</v>
      </c>
      <c r="K2405" s="22">
        <f t="shared" ref="K2405:K2411" si="8961">K2406</f>
        <v>0</v>
      </c>
      <c r="L2405" s="22">
        <f t="shared" si="8907"/>
        <v>0</v>
      </c>
      <c r="M2405" s="22">
        <f t="shared" si="8908"/>
        <v>0</v>
      </c>
      <c r="N2405" s="22">
        <f t="shared" si="8909"/>
        <v>100787.8</v>
      </c>
      <c r="O2405" s="22">
        <f t="shared" ref="O2405:O2411" si="8962">O2406</f>
        <v>0</v>
      </c>
      <c r="P2405" s="22">
        <f t="shared" ref="P2405:P2411" si="8963">P2406</f>
        <v>0</v>
      </c>
      <c r="Q2405" s="22">
        <f t="shared" ref="Q2405:Q2411" si="8964">Q2406</f>
        <v>0</v>
      </c>
      <c r="R2405" s="22">
        <f t="shared" si="8910"/>
        <v>0</v>
      </c>
      <c r="S2405" s="22">
        <f t="shared" si="8911"/>
        <v>0</v>
      </c>
      <c r="T2405" s="22">
        <f t="shared" si="8912"/>
        <v>100787.8</v>
      </c>
      <c r="U2405" s="22">
        <f t="shared" ref="U2405:U2411" si="8965">U2406</f>
        <v>0</v>
      </c>
      <c r="V2405" s="22">
        <f t="shared" ref="V2405:V2411" si="8966">V2406</f>
        <v>0</v>
      </c>
      <c r="W2405" s="22">
        <f t="shared" ref="W2405:W2411" si="8967">W2406</f>
        <v>0</v>
      </c>
      <c r="X2405" s="22">
        <f t="shared" si="8913"/>
        <v>0</v>
      </c>
      <c r="Y2405" s="22">
        <f t="shared" si="8914"/>
        <v>0</v>
      </c>
      <c r="Z2405" s="22">
        <f t="shared" si="8915"/>
        <v>100787.8</v>
      </c>
      <c r="AA2405" s="22">
        <f t="shared" ref="AA2405:AA2411" si="8968">AA2406</f>
        <v>0</v>
      </c>
      <c r="AB2405" s="22">
        <f t="shared" ref="AB2405:AB2411" si="8969">AB2406</f>
        <v>0</v>
      </c>
      <c r="AC2405" s="22">
        <f t="shared" ref="AC2405:AC2411" si="8970">AC2406</f>
        <v>0</v>
      </c>
      <c r="AD2405" s="22">
        <f t="shared" si="8916"/>
        <v>0</v>
      </c>
      <c r="AE2405" s="22">
        <f t="shared" si="8917"/>
        <v>0</v>
      </c>
      <c r="AF2405" s="22">
        <f t="shared" si="8918"/>
        <v>100787.8</v>
      </c>
      <c r="AG2405" s="22">
        <f t="shared" ref="AG2405:AG2411" si="8971">AG2406</f>
        <v>0</v>
      </c>
      <c r="AH2405" s="22">
        <f t="shared" ref="AH2405:AH2411" si="8972">AH2406</f>
        <v>0</v>
      </c>
      <c r="AI2405" s="22">
        <f t="shared" ref="AI2405:AI2411" si="8973">AI2406</f>
        <v>0</v>
      </c>
      <c r="AJ2405" s="22">
        <f t="shared" si="8919"/>
        <v>0</v>
      </c>
      <c r="AK2405" s="22">
        <f t="shared" si="8920"/>
        <v>0</v>
      </c>
      <c r="AL2405" s="22">
        <f t="shared" si="8921"/>
        <v>100787.8</v>
      </c>
      <c r="AM2405" s="22">
        <f t="shared" ref="AM2405:AM2411" si="8974">AM2406</f>
        <v>0</v>
      </c>
      <c r="AN2405" s="22">
        <f t="shared" ref="AN2405:AN2411" si="8975">AN2406</f>
        <v>0</v>
      </c>
      <c r="AO2405" s="22">
        <f t="shared" ref="AO2405:AO2411" si="8976">AO2406</f>
        <v>0</v>
      </c>
      <c r="AP2405" s="22">
        <f t="shared" si="8922"/>
        <v>0</v>
      </c>
      <c r="AQ2405" s="22">
        <f t="shared" si="8923"/>
        <v>0</v>
      </c>
      <c r="AR2405" s="22">
        <f t="shared" si="8924"/>
        <v>100787.8</v>
      </c>
      <c r="AS2405" s="22">
        <f t="shared" ref="AS2405:AS2411" si="8977">AS2406</f>
        <v>0</v>
      </c>
      <c r="AT2405" s="22">
        <f t="shared" ref="AT2405:AT2411" si="8978">AT2406</f>
        <v>0</v>
      </c>
      <c r="AU2405" s="22">
        <f t="shared" ref="AU2405:AU2411" si="8979">AU2406</f>
        <v>0</v>
      </c>
      <c r="AV2405" s="22">
        <f t="shared" si="8925"/>
        <v>0</v>
      </c>
      <c r="AW2405" s="22">
        <f t="shared" si="8926"/>
        <v>0</v>
      </c>
      <c r="AX2405" s="22">
        <f t="shared" si="8927"/>
        <v>100787.8</v>
      </c>
      <c r="AY2405" s="22">
        <f t="shared" ref="AY2405:AY2411" si="8980">AY2406</f>
        <v>0</v>
      </c>
      <c r="AZ2405" s="22">
        <f t="shared" ref="AZ2405:AZ2411" si="8981">AZ2406</f>
        <v>0</v>
      </c>
      <c r="BA2405" s="22">
        <f t="shared" ref="BA2405:BA2411" si="8982">BA2406</f>
        <v>0</v>
      </c>
      <c r="BB2405" s="22">
        <f t="shared" si="8928"/>
        <v>0</v>
      </c>
      <c r="BC2405" s="22">
        <f t="shared" si="8929"/>
        <v>0</v>
      </c>
      <c r="BD2405" s="22">
        <f t="shared" si="8930"/>
        <v>100787.8</v>
      </c>
      <c r="BE2405" s="22">
        <f t="shared" ref="BE2405:BE2411" si="8983">BE2406</f>
        <v>0</v>
      </c>
      <c r="BF2405" s="22">
        <f t="shared" ref="BF2405:BF2411" si="8984">BF2406</f>
        <v>0</v>
      </c>
      <c r="BG2405" s="22">
        <f t="shared" ref="BG2405:BG2411" si="8985">BG2406</f>
        <v>0</v>
      </c>
      <c r="BH2405" s="22">
        <f t="shared" si="8931"/>
        <v>0</v>
      </c>
      <c r="BI2405" s="22">
        <f t="shared" si="8932"/>
        <v>0</v>
      </c>
      <c r="BJ2405" s="22">
        <f t="shared" si="8933"/>
        <v>100787.8</v>
      </c>
      <c r="BK2405" s="22">
        <f t="shared" ref="BK2405:BK2411" si="8986">BK2406</f>
        <v>0</v>
      </c>
      <c r="BL2405" s="22">
        <f t="shared" ref="BL2405:BL2411" si="8987">BL2406</f>
        <v>0</v>
      </c>
      <c r="BM2405" s="22">
        <f t="shared" ref="BM2405:BM2411" si="8988">BM2406</f>
        <v>0</v>
      </c>
      <c r="BN2405" s="22">
        <f t="shared" si="8934"/>
        <v>0</v>
      </c>
      <c r="BO2405" s="22">
        <f t="shared" si="8935"/>
        <v>0</v>
      </c>
      <c r="BP2405" s="22">
        <f t="shared" si="8936"/>
        <v>100787.8</v>
      </c>
      <c r="BQ2405" s="22">
        <f t="shared" ref="BQ2405:BQ2411" si="8989">BQ2406</f>
        <v>0</v>
      </c>
      <c r="BR2405" s="22">
        <f t="shared" ref="BR2405:BR2411" si="8990">BR2406</f>
        <v>0</v>
      </c>
      <c r="BS2405" s="22">
        <f t="shared" si="8937"/>
        <v>0</v>
      </c>
      <c r="BT2405" s="22">
        <f t="shared" si="8938"/>
        <v>0</v>
      </c>
      <c r="BU2405" s="22">
        <f t="shared" si="8939"/>
        <v>100787.8</v>
      </c>
      <c r="BV2405" s="22">
        <f t="shared" ref="BV2405:BV2411" si="8991">BV2406</f>
        <v>0</v>
      </c>
      <c r="BW2405" s="22">
        <f t="shared" ref="BW2405:BW2411" si="8992">BW2406</f>
        <v>0</v>
      </c>
      <c r="BX2405" s="22">
        <f t="shared" si="8940"/>
        <v>0</v>
      </c>
      <c r="BY2405" s="22">
        <f t="shared" si="8941"/>
        <v>0</v>
      </c>
      <c r="BZ2405" s="22">
        <f t="shared" si="8942"/>
        <v>100787.8</v>
      </c>
      <c r="CA2405" s="22">
        <f t="shared" ref="CA2405:CA2411" si="8993">CA2406</f>
        <v>0</v>
      </c>
      <c r="CB2405" s="22">
        <f t="shared" ref="CB2405:CB2411" si="8994">CB2406</f>
        <v>0</v>
      </c>
      <c r="CC2405" s="22">
        <f t="shared" ref="CC2405:CC2411" si="8995">CC2406</f>
        <v>0</v>
      </c>
      <c r="CD2405" s="22">
        <f t="shared" si="8772"/>
        <v>0</v>
      </c>
      <c r="CE2405" s="22">
        <f t="shared" ref="CE2405:CE2411" si="8996">CE2406</f>
        <v>0</v>
      </c>
      <c r="CF2405" s="34">
        <f t="shared" si="8950"/>
        <v>0</v>
      </c>
      <c r="CG2405" s="22">
        <f t="shared" si="8773"/>
        <v>0</v>
      </c>
      <c r="CH2405" s="22">
        <f t="shared" ref="CH2405:CM2411" si="8997">CH2406</f>
        <v>0</v>
      </c>
      <c r="CI2405" s="22">
        <f t="shared" si="8951"/>
        <v>0</v>
      </c>
      <c r="CJ2405" s="22">
        <f t="shared" si="8774"/>
        <v>100787.8</v>
      </c>
      <c r="CK2405" s="22">
        <f t="shared" si="8997"/>
        <v>0</v>
      </c>
      <c r="CL2405" s="22">
        <f t="shared" si="8952"/>
        <v>100787.8</v>
      </c>
      <c r="CM2405" s="22">
        <f t="shared" si="8997"/>
        <v>0</v>
      </c>
      <c r="CN2405" s="15"/>
      <c r="CO2405" s="35"/>
      <c r="CR2405" s="5" t="s">
        <v>1346</v>
      </c>
      <c r="CU2405" s="5" t="s">
        <v>31</v>
      </c>
    </row>
    <row r="2406" spans="1:99" x14ac:dyDescent="0.3">
      <c r="A2406" s="36" t="s">
        <v>1368</v>
      </c>
      <c r="B2406" s="16">
        <v>800</v>
      </c>
      <c r="C2406" s="32"/>
      <c r="D2406" s="32"/>
      <c r="E2406" s="33" t="s">
        <v>54</v>
      </c>
      <c r="F2406" s="22">
        <f t="shared" si="8956"/>
        <v>0</v>
      </c>
      <c r="G2406" s="22">
        <f t="shared" si="8957"/>
        <v>0</v>
      </c>
      <c r="H2406" s="22">
        <f t="shared" si="8958"/>
        <v>100787.8</v>
      </c>
      <c r="I2406" s="22">
        <f t="shared" si="8959"/>
        <v>0</v>
      </c>
      <c r="J2406" s="22">
        <f t="shared" si="8960"/>
        <v>0</v>
      </c>
      <c r="K2406" s="22">
        <f t="shared" si="8961"/>
        <v>0</v>
      </c>
      <c r="L2406" s="22">
        <f t="shared" si="8907"/>
        <v>0</v>
      </c>
      <c r="M2406" s="22">
        <f t="shared" si="8908"/>
        <v>0</v>
      </c>
      <c r="N2406" s="22">
        <f t="shared" si="8909"/>
        <v>100787.8</v>
      </c>
      <c r="O2406" s="22">
        <f t="shared" si="8962"/>
        <v>0</v>
      </c>
      <c r="P2406" s="22">
        <f t="shared" si="8963"/>
        <v>0</v>
      </c>
      <c r="Q2406" s="22">
        <f t="shared" si="8964"/>
        <v>0</v>
      </c>
      <c r="R2406" s="22">
        <f t="shared" si="8910"/>
        <v>0</v>
      </c>
      <c r="S2406" s="22">
        <f t="shared" si="8911"/>
        <v>0</v>
      </c>
      <c r="T2406" s="22">
        <f t="shared" si="8912"/>
        <v>100787.8</v>
      </c>
      <c r="U2406" s="22">
        <f t="shared" si="8965"/>
        <v>0</v>
      </c>
      <c r="V2406" s="22">
        <f t="shared" si="8966"/>
        <v>0</v>
      </c>
      <c r="W2406" s="22">
        <f t="shared" si="8967"/>
        <v>0</v>
      </c>
      <c r="X2406" s="22">
        <f t="shared" si="8913"/>
        <v>0</v>
      </c>
      <c r="Y2406" s="22">
        <f t="shared" si="8914"/>
        <v>0</v>
      </c>
      <c r="Z2406" s="22">
        <f t="shared" si="8915"/>
        <v>100787.8</v>
      </c>
      <c r="AA2406" s="22">
        <f t="shared" si="8968"/>
        <v>0</v>
      </c>
      <c r="AB2406" s="22">
        <f t="shared" si="8969"/>
        <v>0</v>
      </c>
      <c r="AC2406" s="22">
        <f t="shared" si="8970"/>
        <v>0</v>
      </c>
      <c r="AD2406" s="22">
        <f t="shared" si="8916"/>
        <v>0</v>
      </c>
      <c r="AE2406" s="22">
        <f t="shared" si="8917"/>
        <v>0</v>
      </c>
      <c r="AF2406" s="22">
        <f t="shared" si="8918"/>
        <v>100787.8</v>
      </c>
      <c r="AG2406" s="22">
        <f t="shared" si="8971"/>
        <v>0</v>
      </c>
      <c r="AH2406" s="22">
        <f t="shared" si="8972"/>
        <v>0</v>
      </c>
      <c r="AI2406" s="22">
        <f t="shared" si="8973"/>
        <v>0</v>
      </c>
      <c r="AJ2406" s="22">
        <f t="shared" si="8919"/>
        <v>0</v>
      </c>
      <c r="AK2406" s="22">
        <f t="shared" si="8920"/>
        <v>0</v>
      </c>
      <c r="AL2406" s="22">
        <f t="shared" si="8921"/>
        <v>100787.8</v>
      </c>
      <c r="AM2406" s="22">
        <f t="shared" si="8974"/>
        <v>0</v>
      </c>
      <c r="AN2406" s="22">
        <f t="shared" si="8975"/>
        <v>0</v>
      </c>
      <c r="AO2406" s="22">
        <f t="shared" si="8976"/>
        <v>0</v>
      </c>
      <c r="AP2406" s="22">
        <f t="shared" si="8922"/>
        <v>0</v>
      </c>
      <c r="AQ2406" s="22">
        <f t="shared" si="8923"/>
        <v>0</v>
      </c>
      <c r="AR2406" s="22">
        <f t="shared" si="8924"/>
        <v>100787.8</v>
      </c>
      <c r="AS2406" s="22">
        <f t="shared" si="8977"/>
        <v>0</v>
      </c>
      <c r="AT2406" s="22">
        <f t="shared" si="8978"/>
        <v>0</v>
      </c>
      <c r="AU2406" s="22">
        <f t="shared" si="8979"/>
        <v>0</v>
      </c>
      <c r="AV2406" s="22">
        <f t="shared" si="8925"/>
        <v>0</v>
      </c>
      <c r="AW2406" s="22">
        <f t="shared" si="8926"/>
        <v>0</v>
      </c>
      <c r="AX2406" s="22">
        <f t="shared" si="8927"/>
        <v>100787.8</v>
      </c>
      <c r="AY2406" s="22">
        <f t="shared" si="8980"/>
        <v>0</v>
      </c>
      <c r="AZ2406" s="22">
        <f t="shared" si="8981"/>
        <v>0</v>
      </c>
      <c r="BA2406" s="22">
        <f t="shared" si="8982"/>
        <v>0</v>
      </c>
      <c r="BB2406" s="22">
        <f t="shared" si="8928"/>
        <v>0</v>
      </c>
      <c r="BC2406" s="22">
        <f t="shared" si="8929"/>
        <v>0</v>
      </c>
      <c r="BD2406" s="22">
        <f t="shared" si="8930"/>
        <v>100787.8</v>
      </c>
      <c r="BE2406" s="22">
        <f t="shared" si="8983"/>
        <v>0</v>
      </c>
      <c r="BF2406" s="22">
        <f t="shared" si="8984"/>
        <v>0</v>
      </c>
      <c r="BG2406" s="22">
        <f t="shared" si="8985"/>
        <v>0</v>
      </c>
      <c r="BH2406" s="22">
        <f t="shared" si="8931"/>
        <v>0</v>
      </c>
      <c r="BI2406" s="22">
        <f t="shared" si="8932"/>
        <v>0</v>
      </c>
      <c r="BJ2406" s="22">
        <f t="shared" si="8933"/>
        <v>100787.8</v>
      </c>
      <c r="BK2406" s="22">
        <f t="shared" si="8986"/>
        <v>0</v>
      </c>
      <c r="BL2406" s="22">
        <f t="shared" si="8987"/>
        <v>0</v>
      </c>
      <c r="BM2406" s="22">
        <f t="shared" si="8988"/>
        <v>0</v>
      </c>
      <c r="BN2406" s="22">
        <f t="shared" si="8934"/>
        <v>0</v>
      </c>
      <c r="BO2406" s="22">
        <f t="shared" si="8935"/>
        <v>0</v>
      </c>
      <c r="BP2406" s="22">
        <f t="shared" si="8936"/>
        <v>100787.8</v>
      </c>
      <c r="BQ2406" s="22">
        <f t="shared" si="8989"/>
        <v>0</v>
      </c>
      <c r="BR2406" s="22">
        <f t="shared" si="8990"/>
        <v>0</v>
      </c>
      <c r="BS2406" s="22">
        <f t="shared" si="8937"/>
        <v>0</v>
      </c>
      <c r="BT2406" s="22">
        <f t="shared" si="8938"/>
        <v>0</v>
      </c>
      <c r="BU2406" s="22">
        <f t="shared" si="8939"/>
        <v>100787.8</v>
      </c>
      <c r="BV2406" s="22">
        <f t="shared" si="8991"/>
        <v>0</v>
      </c>
      <c r="BW2406" s="22">
        <f t="shared" si="8992"/>
        <v>0</v>
      </c>
      <c r="BX2406" s="22">
        <f t="shared" si="8940"/>
        <v>0</v>
      </c>
      <c r="BY2406" s="22">
        <f t="shared" si="8941"/>
        <v>0</v>
      </c>
      <c r="BZ2406" s="22">
        <f t="shared" si="8942"/>
        <v>100787.8</v>
      </c>
      <c r="CA2406" s="22">
        <f t="shared" si="8993"/>
        <v>0</v>
      </c>
      <c r="CB2406" s="22">
        <f t="shared" si="8994"/>
        <v>0</v>
      </c>
      <c r="CC2406" s="22">
        <f t="shared" si="8995"/>
        <v>0</v>
      </c>
      <c r="CD2406" s="22">
        <f t="shared" si="8772"/>
        <v>0</v>
      </c>
      <c r="CE2406" s="22">
        <f t="shared" si="8996"/>
        <v>0</v>
      </c>
      <c r="CF2406" s="34">
        <f t="shared" si="8950"/>
        <v>0</v>
      </c>
      <c r="CG2406" s="22">
        <f t="shared" si="8773"/>
        <v>0</v>
      </c>
      <c r="CH2406" s="22">
        <f t="shared" si="8997"/>
        <v>0</v>
      </c>
      <c r="CI2406" s="22">
        <f t="shared" si="8951"/>
        <v>0</v>
      </c>
      <c r="CJ2406" s="22">
        <f t="shared" si="8774"/>
        <v>100787.8</v>
      </c>
      <c r="CK2406" s="22">
        <f t="shared" si="8997"/>
        <v>0</v>
      </c>
      <c r="CL2406" s="22">
        <f t="shared" si="8952"/>
        <v>100787.8</v>
      </c>
      <c r="CM2406" s="22">
        <f t="shared" si="8997"/>
        <v>0</v>
      </c>
      <c r="CN2406" s="15"/>
      <c r="CO2406" s="35"/>
      <c r="CS2406" s="5" t="s">
        <v>29</v>
      </c>
    </row>
    <row r="2407" spans="1:99" x14ac:dyDescent="0.3">
      <c r="A2407" s="36" t="s">
        <v>1368</v>
      </c>
      <c r="B2407" s="16">
        <v>880</v>
      </c>
      <c r="C2407" s="32"/>
      <c r="D2407" s="32"/>
      <c r="E2407" s="33" t="s">
        <v>1370</v>
      </c>
      <c r="F2407" s="22">
        <f t="shared" si="8956"/>
        <v>0</v>
      </c>
      <c r="G2407" s="22">
        <f t="shared" si="8957"/>
        <v>0</v>
      </c>
      <c r="H2407" s="22">
        <f t="shared" si="8958"/>
        <v>100787.8</v>
      </c>
      <c r="I2407" s="22">
        <f t="shared" si="8959"/>
        <v>0</v>
      </c>
      <c r="J2407" s="22">
        <f t="shared" si="8960"/>
        <v>0</v>
      </c>
      <c r="K2407" s="22">
        <f t="shared" si="8961"/>
        <v>0</v>
      </c>
      <c r="L2407" s="22">
        <f t="shared" si="8907"/>
        <v>0</v>
      </c>
      <c r="M2407" s="22">
        <f t="shared" si="8908"/>
        <v>0</v>
      </c>
      <c r="N2407" s="22">
        <f t="shared" si="8909"/>
        <v>100787.8</v>
      </c>
      <c r="O2407" s="22">
        <f t="shared" si="8962"/>
        <v>0</v>
      </c>
      <c r="P2407" s="22">
        <f t="shared" si="8963"/>
        <v>0</v>
      </c>
      <c r="Q2407" s="22">
        <f t="shared" si="8964"/>
        <v>0</v>
      </c>
      <c r="R2407" s="22">
        <f t="shared" si="8910"/>
        <v>0</v>
      </c>
      <c r="S2407" s="22">
        <f t="shared" si="8911"/>
        <v>0</v>
      </c>
      <c r="T2407" s="22">
        <f t="shared" si="8912"/>
        <v>100787.8</v>
      </c>
      <c r="U2407" s="22">
        <f t="shared" si="8965"/>
        <v>0</v>
      </c>
      <c r="V2407" s="22">
        <f t="shared" si="8966"/>
        <v>0</v>
      </c>
      <c r="W2407" s="22">
        <f t="shared" si="8967"/>
        <v>0</v>
      </c>
      <c r="X2407" s="22">
        <f t="shared" si="8913"/>
        <v>0</v>
      </c>
      <c r="Y2407" s="22">
        <f t="shared" si="8914"/>
        <v>0</v>
      </c>
      <c r="Z2407" s="22">
        <f t="shared" si="8915"/>
        <v>100787.8</v>
      </c>
      <c r="AA2407" s="22">
        <f t="shared" si="8968"/>
        <v>0</v>
      </c>
      <c r="AB2407" s="22">
        <f t="shared" si="8969"/>
        <v>0</v>
      </c>
      <c r="AC2407" s="22">
        <f t="shared" si="8970"/>
        <v>0</v>
      </c>
      <c r="AD2407" s="22">
        <f t="shared" si="8916"/>
        <v>0</v>
      </c>
      <c r="AE2407" s="22">
        <f t="shared" si="8917"/>
        <v>0</v>
      </c>
      <c r="AF2407" s="22">
        <f t="shared" si="8918"/>
        <v>100787.8</v>
      </c>
      <c r="AG2407" s="22">
        <f t="shared" si="8971"/>
        <v>0</v>
      </c>
      <c r="AH2407" s="22">
        <f t="shared" si="8972"/>
        <v>0</v>
      </c>
      <c r="AI2407" s="22">
        <f t="shared" si="8973"/>
        <v>0</v>
      </c>
      <c r="AJ2407" s="22">
        <f t="shared" si="8919"/>
        <v>0</v>
      </c>
      <c r="AK2407" s="22">
        <f t="shared" si="8920"/>
        <v>0</v>
      </c>
      <c r="AL2407" s="22">
        <f t="shared" si="8921"/>
        <v>100787.8</v>
      </c>
      <c r="AM2407" s="22">
        <f t="shared" si="8974"/>
        <v>0</v>
      </c>
      <c r="AN2407" s="22">
        <f t="shared" si="8975"/>
        <v>0</v>
      </c>
      <c r="AO2407" s="22">
        <f t="shared" si="8976"/>
        <v>0</v>
      </c>
      <c r="AP2407" s="22">
        <f t="shared" si="8922"/>
        <v>0</v>
      </c>
      <c r="AQ2407" s="22">
        <f t="shared" si="8923"/>
        <v>0</v>
      </c>
      <c r="AR2407" s="22">
        <f t="shared" si="8924"/>
        <v>100787.8</v>
      </c>
      <c r="AS2407" s="22">
        <f t="shared" si="8977"/>
        <v>0</v>
      </c>
      <c r="AT2407" s="22">
        <f t="shared" si="8978"/>
        <v>0</v>
      </c>
      <c r="AU2407" s="22">
        <f t="shared" si="8979"/>
        <v>0</v>
      </c>
      <c r="AV2407" s="22">
        <f t="shared" si="8925"/>
        <v>0</v>
      </c>
      <c r="AW2407" s="22">
        <f t="shared" si="8926"/>
        <v>0</v>
      </c>
      <c r="AX2407" s="22">
        <f t="shared" si="8927"/>
        <v>100787.8</v>
      </c>
      <c r="AY2407" s="22">
        <f t="shared" si="8980"/>
        <v>0</v>
      </c>
      <c r="AZ2407" s="22">
        <f t="shared" si="8981"/>
        <v>0</v>
      </c>
      <c r="BA2407" s="22">
        <f t="shared" si="8982"/>
        <v>0</v>
      </c>
      <c r="BB2407" s="22">
        <f t="shared" si="8928"/>
        <v>0</v>
      </c>
      <c r="BC2407" s="22">
        <f t="shared" si="8929"/>
        <v>0</v>
      </c>
      <c r="BD2407" s="22">
        <f t="shared" si="8930"/>
        <v>100787.8</v>
      </c>
      <c r="BE2407" s="22">
        <f t="shared" si="8983"/>
        <v>0</v>
      </c>
      <c r="BF2407" s="22">
        <f t="shared" si="8984"/>
        <v>0</v>
      </c>
      <c r="BG2407" s="22">
        <f t="shared" si="8985"/>
        <v>0</v>
      </c>
      <c r="BH2407" s="22">
        <f t="shared" si="8931"/>
        <v>0</v>
      </c>
      <c r="BI2407" s="22">
        <f t="shared" si="8932"/>
        <v>0</v>
      </c>
      <c r="BJ2407" s="22">
        <f t="shared" si="8933"/>
        <v>100787.8</v>
      </c>
      <c r="BK2407" s="22">
        <f t="shared" si="8986"/>
        <v>0</v>
      </c>
      <c r="BL2407" s="22">
        <f t="shared" si="8987"/>
        <v>0</v>
      </c>
      <c r="BM2407" s="22">
        <f t="shared" si="8988"/>
        <v>0</v>
      </c>
      <c r="BN2407" s="22">
        <f t="shared" si="8934"/>
        <v>0</v>
      </c>
      <c r="BO2407" s="22">
        <f t="shared" si="8935"/>
        <v>0</v>
      </c>
      <c r="BP2407" s="22">
        <f t="shared" si="8936"/>
        <v>100787.8</v>
      </c>
      <c r="BQ2407" s="22">
        <f t="shared" si="8989"/>
        <v>0</v>
      </c>
      <c r="BR2407" s="22">
        <f t="shared" si="8990"/>
        <v>0</v>
      </c>
      <c r="BS2407" s="22">
        <f t="shared" si="8937"/>
        <v>0</v>
      </c>
      <c r="BT2407" s="22">
        <f t="shared" si="8938"/>
        <v>0</v>
      </c>
      <c r="BU2407" s="22">
        <f t="shared" si="8939"/>
        <v>100787.8</v>
      </c>
      <c r="BV2407" s="22">
        <f t="shared" si="8991"/>
        <v>0</v>
      </c>
      <c r="BW2407" s="22">
        <f t="shared" si="8992"/>
        <v>0</v>
      </c>
      <c r="BX2407" s="22">
        <f t="shared" si="8940"/>
        <v>0</v>
      </c>
      <c r="BY2407" s="22">
        <f t="shared" si="8941"/>
        <v>0</v>
      </c>
      <c r="BZ2407" s="22">
        <f t="shared" si="8942"/>
        <v>100787.8</v>
      </c>
      <c r="CA2407" s="22">
        <f t="shared" si="8993"/>
        <v>0</v>
      </c>
      <c r="CB2407" s="22">
        <f t="shared" si="8994"/>
        <v>0</v>
      </c>
      <c r="CC2407" s="22">
        <f t="shared" si="8995"/>
        <v>0</v>
      </c>
      <c r="CD2407" s="22">
        <f t="shared" si="8772"/>
        <v>0</v>
      </c>
      <c r="CE2407" s="22">
        <f t="shared" si="8996"/>
        <v>0</v>
      </c>
      <c r="CF2407" s="34">
        <f t="shared" si="8950"/>
        <v>0</v>
      </c>
      <c r="CG2407" s="22">
        <f t="shared" si="8773"/>
        <v>0</v>
      </c>
      <c r="CH2407" s="22">
        <f t="shared" si="8997"/>
        <v>0</v>
      </c>
      <c r="CI2407" s="22">
        <f t="shared" si="8951"/>
        <v>0</v>
      </c>
      <c r="CJ2407" s="22">
        <f t="shared" si="8774"/>
        <v>100787.8</v>
      </c>
      <c r="CK2407" s="22">
        <f t="shared" si="8997"/>
        <v>0</v>
      </c>
      <c r="CL2407" s="22">
        <f t="shared" si="8952"/>
        <v>100787.8</v>
      </c>
      <c r="CM2407" s="22">
        <f t="shared" si="8997"/>
        <v>0</v>
      </c>
      <c r="CN2407" s="15"/>
      <c r="CO2407" s="35"/>
      <c r="CT2407" s="5" t="s">
        <v>30</v>
      </c>
    </row>
    <row r="2408" spans="1:99" ht="31.2" x14ac:dyDescent="0.3">
      <c r="A2408" s="36" t="s">
        <v>1368</v>
      </c>
      <c r="B2408" s="16">
        <v>880</v>
      </c>
      <c r="C2408" s="32" t="s">
        <v>42</v>
      </c>
      <c r="D2408" s="32" t="s">
        <v>47</v>
      </c>
      <c r="E2408" s="33" t="s">
        <v>1371</v>
      </c>
      <c r="F2408" s="22"/>
      <c r="G2408" s="22"/>
      <c r="H2408" s="22">
        <v>100787.8</v>
      </c>
      <c r="I2408" s="22"/>
      <c r="J2408" s="22"/>
      <c r="K2408" s="22"/>
      <c r="L2408" s="22">
        <f t="shared" si="8907"/>
        <v>0</v>
      </c>
      <c r="M2408" s="22">
        <f t="shared" si="8908"/>
        <v>0</v>
      </c>
      <c r="N2408" s="22">
        <f t="shared" si="8909"/>
        <v>100787.8</v>
      </c>
      <c r="O2408" s="22"/>
      <c r="P2408" s="22"/>
      <c r="Q2408" s="22"/>
      <c r="R2408" s="22">
        <f t="shared" si="8910"/>
        <v>0</v>
      </c>
      <c r="S2408" s="22">
        <f t="shared" si="8911"/>
        <v>0</v>
      </c>
      <c r="T2408" s="22">
        <f t="shared" si="8912"/>
        <v>100787.8</v>
      </c>
      <c r="U2408" s="22"/>
      <c r="V2408" s="22"/>
      <c r="W2408" s="22"/>
      <c r="X2408" s="22">
        <f t="shared" si="8913"/>
        <v>0</v>
      </c>
      <c r="Y2408" s="22">
        <f t="shared" si="8914"/>
        <v>0</v>
      </c>
      <c r="Z2408" s="22">
        <f t="shared" si="8915"/>
        <v>100787.8</v>
      </c>
      <c r="AA2408" s="22"/>
      <c r="AB2408" s="22"/>
      <c r="AC2408" s="22"/>
      <c r="AD2408" s="22">
        <f t="shared" si="8916"/>
        <v>0</v>
      </c>
      <c r="AE2408" s="22">
        <f t="shared" si="8917"/>
        <v>0</v>
      </c>
      <c r="AF2408" s="22">
        <f t="shared" si="8918"/>
        <v>100787.8</v>
      </c>
      <c r="AG2408" s="22"/>
      <c r="AH2408" s="22"/>
      <c r="AI2408" s="22"/>
      <c r="AJ2408" s="22">
        <f t="shared" si="8919"/>
        <v>0</v>
      </c>
      <c r="AK2408" s="22">
        <f t="shared" si="8920"/>
        <v>0</v>
      </c>
      <c r="AL2408" s="22">
        <f t="shared" si="8921"/>
        <v>100787.8</v>
      </c>
      <c r="AM2408" s="22"/>
      <c r="AN2408" s="22"/>
      <c r="AO2408" s="22"/>
      <c r="AP2408" s="22">
        <f t="shared" si="8922"/>
        <v>0</v>
      </c>
      <c r="AQ2408" s="22">
        <f t="shared" si="8923"/>
        <v>0</v>
      </c>
      <c r="AR2408" s="22">
        <f t="shared" si="8924"/>
        <v>100787.8</v>
      </c>
      <c r="AS2408" s="22"/>
      <c r="AT2408" s="22"/>
      <c r="AU2408" s="22"/>
      <c r="AV2408" s="22">
        <f t="shared" si="8925"/>
        <v>0</v>
      </c>
      <c r="AW2408" s="22">
        <f t="shared" si="8926"/>
        <v>0</v>
      </c>
      <c r="AX2408" s="22">
        <f t="shared" si="8927"/>
        <v>100787.8</v>
      </c>
      <c r="AY2408" s="22"/>
      <c r="AZ2408" s="22"/>
      <c r="BA2408" s="22"/>
      <c r="BB2408" s="22">
        <f t="shared" si="8928"/>
        <v>0</v>
      </c>
      <c r="BC2408" s="22">
        <f t="shared" si="8929"/>
        <v>0</v>
      </c>
      <c r="BD2408" s="22">
        <f t="shared" si="8930"/>
        <v>100787.8</v>
      </c>
      <c r="BE2408" s="22"/>
      <c r="BF2408" s="22"/>
      <c r="BG2408" s="22"/>
      <c r="BH2408" s="22">
        <f t="shared" si="8931"/>
        <v>0</v>
      </c>
      <c r="BI2408" s="22">
        <f t="shared" si="8932"/>
        <v>0</v>
      </c>
      <c r="BJ2408" s="22">
        <f t="shared" si="8933"/>
        <v>100787.8</v>
      </c>
      <c r="BK2408" s="22"/>
      <c r="BL2408" s="22"/>
      <c r="BM2408" s="22"/>
      <c r="BN2408" s="22">
        <f t="shared" si="8934"/>
        <v>0</v>
      </c>
      <c r="BO2408" s="22">
        <f t="shared" si="8935"/>
        <v>0</v>
      </c>
      <c r="BP2408" s="22">
        <f t="shared" si="8936"/>
        <v>100787.8</v>
      </c>
      <c r="BQ2408" s="22"/>
      <c r="BR2408" s="22"/>
      <c r="BS2408" s="22">
        <f t="shared" si="8937"/>
        <v>0</v>
      </c>
      <c r="BT2408" s="22">
        <f t="shared" si="8938"/>
        <v>0</v>
      </c>
      <c r="BU2408" s="22">
        <f t="shared" si="8939"/>
        <v>100787.8</v>
      </c>
      <c r="BV2408" s="22"/>
      <c r="BW2408" s="22"/>
      <c r="BX2408" s="22">
        <f t="shared" si="8940"/>
        <v>0</v>
      </c>
      <c r="BY2408" s="22">
        <f t="shared" si="8941"/>
        <v>0</v>
      </c>
      <c r="BZ2408" s="22">
        <f t="shared" si="8942"/>
        <v>100787.8</v>
      </c>
      <c r="CA2408" s="22"/>
      <c r="CB2408" s="22"/>
      <c r="CC2408" s="22"/>
      <c r="CD2408" s="22">
        <f t="shared" si="8772"/>
        <v>0</v>
      </c>
      <c r="CE2408" s="22"/>
      <c r="CF2408" s="34">
        <f t="shared" si="8950"/>
        <v>0</v>
      </c>
      <c r="CG2408" s="22">
        <f t="shared" si="8773"/>
        <v>0</v>
      </c>
      <c r="CH2408" s="22"/>
      <c r="CI2408" s="22">
        <f t="shared" si="8951"/>
        <v>0</v>
      </c>
      <c r="CJ2408" s="22">
        <f t="shared" si="8774"/>
        <v>100787.8</v>
      </c>
      <c r="CK2408" s="22"/>
      <c r="CL2408" s="22">
        <f t="shared" si="8952"/>
        <v>100787.8</v>
      </c>
      <c r="CM2408" s="22"/>
      <c r="CN2408" s="15"/>
      <c r="CO2408" s="35"/>
    </row>
    <row r="2409" spans="1:99" ht="109.2" x14ac:dyDescent="0.3">
      <c r="A2409" s="36" t="s">
        <v>1372</v>
      </c>
      <c r="B2409" s="16"/>
      <c r="C2409" s="32"/>
      <c r="D2409" s="32"/>
      <c r="E2409" s="33" t="s">
        <v>1373</v>
      </c>
      <c r="F2409" s="22"/>
      <c r="G2409" s="22"/>
      <c r="H2409" s="22"/>
      <c r="I2409" s="22">
        <f t="shared" si="8959"/>
        <v>300</v>
      </c>
      <c r="J2409" s="22">
        <f t="shared" si="8960"/>
        <v>0</v>
      </c>
      <c r="K2409" s="22">
        <f t="shared" si="8961"/>
        <v>0</v>
      </c>
      <c r="L2409" s="22">
        <f t="shared" si="8907"/>
        <v>300</v>
      </c>
      <c r="M2409" s="22">
        <f t="shared" si="8908"/>
        <v>0</v>
      </c>
      <c r="N2409" s="22">
        <f t="shared" si="8909"/>
        <v>0</v>
      </c>
      <c r="O2409" s="22">
        <f t="shared" si="8962"/>
        <v>0</v>
      </c>
      <c r="P2409" s="22">
        <f t="shared" si="8963"/>
        <v>0</v>
      </c>
      <c r="Q2409" s="22">
        <f t="shared" si="8964"/>
        <v>0</v>
      </c>
      <c r="R2409" s="22">
        <f t="shared" si="8910"/>
        <v>300</v>
      </c>
      <c r="S2409" s="22">
        <f t="shared" si="8911"/>
        <v>0</v>
      </c>
      <c r="T2409" s="22">
        <f t="shared" si="8912"/>
        <v>0</v>
      </c>
      <c r="U2409" s="22">
        <f t="shared" si="8965"/>
        <v>0</v>
      </c>
      <c r="V2409" s="22">
        <f t="shared" si="8966"/>
        <v>0</v>
      </c>
      <c r="W2409" s="22">
        <f t="shared" si="8967"/>
        <v>0</v>
      </c>
      <c r="X2409" s="22">
        <f t="shared" si="8913"/>
        <v>300</v>
      </c>
      <c r="Y2409" s="22">
        <f t="shared" si="8914"/>
        <v>0</v>
      </c>
      <c r="Z2409" s="22">
        <f t="shared" si="8915"/>
        <v>0</v>
      </c>
      <c r="AA2409" s="22">
        <f t="shared" si="8968"/>
        <v>0</v>
      </c>
      <c r="AB2409" s="22">
        <f t="shared" si="8969"/>
        <v>0</v>
      </c>
      <c r="AC2409" s="22">
        <f t="shared" si="8970"/>
        <v>0</v>
      </c>
      <c r="AD2409" s="22">
        <f t="shared" si="8916"/>
        <v>300</v>
      </c>
      <c r="AE2409" s="22">
        <f t="shared" si="8917"/>
        <v>0</v>
      </c>
      <c r="AF2409" s="22">
        <f t="shared" si="8918"/>
        <v>0</v>
      </c>
      <c r="AG2409" s="22">
        <f t="shared" si="8971"/>
        <v>0</v>
      </c>
      <c r="AH2409" s="22">
        <f t="shared" si="8972"/>
        <v>0</v>
      </c>
      <c r="AI2409" s="22">
        <f t="shared" si="8973"/>
        <v>0</v>
      </c>
      <c r="AJ2409" s="22">
        <f t="shared" si="8919"/>
        <v>300</v>
      </c>
      <c r="AK2409" s="22">
        <f t="shared" si="8920"/>
        <v>0</v>
      </c>
      <c r="AL2409" s="22">
        <f t="shared" si="8921"/>
        <v>0</v>
      </c>
      <c r="AM2409" s="22">
        <f t="shared" si="8974"/>
        <v>0</v>
      </c>
      <c r="AN2409" s="22">
        <f t="shared" si="8975"/>
        <v>0</v>
      </c>
      <c r="AO2409" s="22">
        <f t="shared" si="8976"/>
        <v>0</v>
      </c>
      <c r="AP2409" s="22">
        <f t="shared" si="8922"/>
        <v>300</v>
      </c>
      <c r="AQ2409" s="22">
        <f t="shared" si="8923"/>
        <v>0</v>
      </c>
      <c r="AR2409" s="22">
        <f t="shared" si="8924"/>
        <v>0</v>
      </c>
      <c r="AS2409" s="22">
        <f t="shared" si="8977"/>
        <v>0</v>
      </c>
      <c r="AT2409" s="22">
        <f t="shared" si="8978"/>
        <v>0</v>
      </c>
      <c r="AU2409" s="22">
        <f t="shared" si="8979"/>
        <v>0</v>
      </c>
      <c r="AV2409" s="22">
        <f t="shared" si="8925"/>
        <v>300</v>
      </c>
      <c r="AW2409" s="22">
        <f t="shared" si="8926"/>
        <v>0</v>
      </c>
      <c r="AX2409" s="22">
        <f t="shared" si="8927"/>
        <v>0</v>
      </c>
      <c r="AY2409" s="22">
        <f t="shared" si="8980"/>
        <v>0</v>
      </c>
      <c r="AZ2409" s="22">
        <f t="shared" si="8981"/>
        <v>0</v>
      </c>
      <c r="BA2409" s="22">
        <f t="shared" si="8982"/>
        <v>0</v>
      </c>
      <c r="BB2409" s="22">
        <f t="shared" si="8928"/>
        <v>300</v>
      </c>
      <c r="BC2409" s="22">
        <f t="shared" si="8929"/>
        <v>0</v>
      </c>
      <c r="BD2409" s="22">
        <f t="shared" si="8930"/>
        <v>0</v>
      </c>
      <c r="BE2409" s="22">
        <f t="shared" si="8983"/>
        <v>0</v>
      </c>
      <c r="BF2409" s="22">
        <f t="shared" si="8984"/>
        <v>0</v>
      </c>
      <c r="BG2409" s="22">
        <f t="shared" si="8985"/>
        <v>0</v>
      </c>
      <c r="BH2409" s="22">
        <f t="shared" si="8931"/>
        <v>300</v>
      </c>
      <c r="BI2409" s="22">
        <f t="shared" si="8932"/>
        <v>0</v>
      </c>
      <c r="BJ2409" s="22">
        <f t="shared" si="8933"/>
        <v>0</v>
      </c>
      <c r="BK2409" s="22">
        <f t="shared" si="8986"/>
        <v>0</v>
      </c>
      <c r="BL2409" s="22">
        <f t="shared" si="8987"/>
        <v>0</v>
      </c>
      <c r="BM2409" s="22">
        <f t="shared" si="8988"/>
        <v>0</v>
      </c>
      <c r="BN2409" s="22">
        <f t="shared" si="8934"/>
        <v>300</v>
      </c>
      <c r="BO2409" s="22">
        <f t="shared" si="8935"/>
        <v>0</v>
      </c>
      <c r="BP2409" s="22">
        <f t="shared" si="8936"/>
        <v>0</v>
      </c>
      <c r="BQ2409" s="22">
        <f t="shared" si="8989"/>
        <v>0</v>
      </c>
      <c r="BR2409" s="22">
        <f t="shared" si="8990"/>
        <v>0</v>
      </c>
      <c r="BS2409" s="22">
        <f t="shared" si="8937"/>
        <v>300</v>
      </c>
      <c r="BT2409" s="22">
        <f t="shared" si="8938"/>
        <v>0</v>
      </c>
      <c r="BU2409" s="22">
        <f t="shared" si="8939"/>
        <v>0</v>
      </c>
      <c r="BV2409" s="22">
        <f t="shared" si="8991"/>
        <v>0</v>
      </c>
      <c r="BW2409" s="22">
        <f t="shared" si="8992"/>
        <v>0</v>
      </c>
      <c r="BX2409" s="22">
        <f t="shared" si="8940"/>
        <v>300</v>
      </c>
      <c r="BY2409" s="22">
        <f t="shared" si="8941"/>
        <v>0</v>
      </c>
      <c r="BZ2409" s="22">
        <f t="shared" si="8942"/>
        <v>0</v>
      </c>
      <c r="CA2409" s="22">
        <f t="shared" si="8993"/>
        <v>-255</v>
      </c>
      <c r="CB2409" s="22">
        <f t="shared" si="8994"/>
        <v>0</v>
      </c>
      <c r="CC2409" s="22">
        <f t="shared" si="8995"/>
        <v>0</v>
      </c>
      <c r="CD2409" s="22">
        <f t="shared" si="8772"/>
        <v>45</v>
      </c>
      <c r="CE2409" s="22">
        <f t="shared" si="8996"/>
        <v>0</v>
      </c>
      <c r="CF2409" s="34">
        <f t="shared" si="8950"/>
        <v>45</v>
      </c>
      <c r="CG2409" s="22">
        <f t="shared" si="8773"/>
        <v>0</v>
      </c>
      <c r="CH2409" s="22">
        <f t="shared" si="8997"/>
        <v>0</v>
      </c>
      <c r="CI2409" s="22">
        <f t="shared" si="8951"/>
        <v>0</v>
      </c>
      <c r="CJ2409" s="22">
        <f t="shared" si="8774"/>
        <v>0</v>
      </c>
      <c r="CK2409" s="22">
        <f t="shared" si="8997"/>
        <v>0</v>
      </c>
      <c r="CL2409" s="22">
        <f t="shared" si="8952"/>
        <v>0</v>
      </c>
      <c r="CM2409" s="22">
        <f t="shared" si="8997"/>
        <v>0</v>
      </c>
      <c r="CN2409" s="15"/>
      <c r="CO2409" s="35"/>
      <c r="CR2409" s="5" t="s">
        <v>1346</v>
      </c>
      <c r="CU2409" s="5" t="s">
        <v>31</v>
      </c>
    </row>
    <row r="2410" spans="1:99" ht="31.2" x14ac:dyDescent="0.3">
      <c r="A2410" s="36" t="s">
        <v>1372</v>
      </c>
      <c r="B2410" s="16">
        <v>300</v>
      </c>
      <c r="C2410" s="32"/>
      <c r="D2410" s="32"/>
      <c r="E2410" s="33" t="s">
        <v>194</v>
      </c>
      <c r="F2410" s="22"/>
      <c r="G2410" s="22"/>
      <c r="H2410" s="22"/>
      <c r="I2410" s="22">
        <f t="shared" si="8959"/>
        <v>300</v>
      </c>
      <c r="J2410" s="22">
        <f t="shared" si="8960"/>
        <v>0</v>
      </c>
      <c r="K2410" s="22">
        <f t="shared" si="8961"/>
        <v>0</v>
      </c>
      <c r="L2410" s="22">
        <f t="shared" si="8907"/>
        <v>300</v>
      </c>
      <c r="M2410" s="22">
        <f t="shared" si="8908"/>
        <v>0</v>
      </c>
      <c r="N2410" s="22">
        <f t="shared" si="8909"/>
        <v>0</v>
      </c>
      <c r="O2410" s="22">
        <f t="shared" si="8962"/>
        <v>0</v>
      </c>
      <c r="P2410" s="22">
        <f t="shared" si="8963"/>
        <v>0</v>
      </c>
      <c r="Q2410" s="22">
        <f t="shared" si="8964"/>
        <v>0</v>
      </c>
      <c r="R2410" s="22">
        <f t="shared" si="8910"/>
        <v>300</v>
      </c>
      <c r="S2410" s="22">
        <f t="shared" si="8911"/>
        <v>0</v>
      </c>
      <c r="T2410" s="22">
        <f t="shared" si="8912"/>
        <v>0</v>
      </c>
      <c r="U2410" s="22">
        <f t="shared" si="8965"/>
        <v>0</v>
      </c>
      <c r="V2410" s="22">
        <f t="shared" si="8966"/>
        <v>0</v>
      </c>
      <c r="W2410" s="22">
        <f t="shared" si="8967"/>
        <v>0</v>
      </c>
      <c r="X2410" s="22">
        <f t="shared" si="8913"/>
        <v>300</v>
      </c>
      <c r="Y2410" s="22">
        <f t="shared" si="8914"/>
        <v>0</v>
      </c>
      <c r="Z2410" s="22">
        <f t="shared" si="8915"/>
        <v>0</v>
      </c>
      <c r="AA2410" s="22">
        <f t="shared" si="8968"/>
        <v>0</v>
      </c>
      <c r="AB2410" s="22">
        <f t="shared" si="8969"/>
        <v>0</v>
      </c>
      <c r="AC2410" s="22">
        <f t="shared" si="8970"/>
        <v>0</v>
      </c>
      <c r="AD2410" s="22">
        <f t="shared" si="8916"/>
        <v>300</v>
      </c>
      <c r="AE2410" s="22">
        <f t="shared" si="8917"/>
        <v>0</v>
      </c>
      <c r="AF2410" s="22">
        <f t="shared" si="8918"/>
        <v>0</v>
      </c>
      <c r="AG2410" s="22">
        <f t="shared" si="8971"/>
        <v>0</v>
      </c>
      <c r="AH2410" s="22">
        <f t="shared" si="8972"/>
        <v>0</v>
      </c>
      <c r="AI2410" s="22">
        <f t="shared" si="8973"/>
        <v>0</v>
      </c>
      <c r="AJ2410" s="22">
        <f t="shared" si="8919"/>
        <v>300</v>
      </c>
      <c r="AK2410" s="22">
        <f t="shared" si="8920"/>
        <v>0</v>
      </c>
      <c r="AL2410" s="22">
        <f t="shared" si="8921"/>
        <v>0</v>
      </c>
      <c r="AM2410" s="22">
        <f t="shared" si="8974"/>
        <v>0</v>
      </c>
      <c r="AN2410" s="22">
        <f t="shared" si="8975"/>
        <v>0</v>
      </c>
      <c r="AO2410" s="22">
        <f t="shared" si="8976"/>
        <v>0</v>
      </c>
      <c r="AP2410" s="22">
        <f t="shared" si="8922"/>
        <v>300</v>
      </c>
      <c r="AQ2410" s="22">
        <f t="shared" si="8923"/>
        <v>0</v>
      </c>
      <c r="AR2410" s="22">
        <f t="shared" si="8924"/>
        <v>0</v>
      </c>
      <c r="AS2410" s="22">
        <f t="shared" si="8977"/>
        <v>0</v>
      </c>
      <c r="AT2410" s="22">
        <f t="shared" si="8978"/>
        <v>0</v>
      </c>
      <c r="AU2410" s="22">
        <f t="shared" si="8979"/>
        <v>0</v>
      </c>
      <c r="AV2410" s="22">
        <f t="shared" si="8925"/>
        <v>300</v>
      </c>
      <c r="AW2410" s="22">
        <f t="shared" si="8926"/>
        <v>0</v>
      </c>
      <c r="AX2410" s="22">
        <f t="shared" si="8927"/>
        <v>0</v>
      </c>
      <c r="AY2410" s="22">
        <f t="shared" si="8980"/>
        <v>0</v>
      </c>
      <c r="AZ2410" s="22">
        <f t="shared" si="8981"/>
        <v>0</v>
      </c>
      <c r="BA2410" s="22">
        <f t="shared" si="8982"/>
        <v>0</v>
      </c>
      <c r="BB2410" s="22">
        <f t="shared" si="8928"/>
        <v>300</v>
      </c>
      <c r="BC2410" s="22">
        <f t="shared" si="8929"/>
        <v>0</v>
      </c>
      <c r="BD2410" s="22">
        <f t="shared" si="8930"/>
        <v>0</v>
      </c>
      <c r="BE2410" s="22">
        <f t="shared" si="8983"/>
        <v>0</v>
      </c>
      <c r="BF2410" s="22">
        <f t="shared" si="8984"/>
        <v>0</v>
      </c>
      <c r="BG2410" s="22">
        <f t="shared" si="8985"/>
        <v>0</v>
      </c>
      <c r="BH2410" s="22">
        <f t="shared" si="8931"/>
        <v>300</v>
      </c>
      <c r="BI2410" s="22">
        <f t="shared" si="8932"/>
        <v>0</v>
      </c>
      <c r="BJ2410" s="22">
        <f t="shared" si="8933"/>
        <v>0</v>
      </c>
      <c r="BK2410" s="22">
        <f t="shared" si="8986"/>
        <v>0</v>
      </c>
      <c r="BL2410" s="22">
        <f t="shared" si="8987"/>
        <v>0</v>
      </c>
      <c r="BM2410" s="22">
        <f t="shared" si="8988"/>
        <v>0</v>
      </c>
      <c r="BN2410" s="22">
        <f t="shared" si="8934"/>
        <v>300</v>
      </c>
      <c r="BO2410" s="22">
        <f t="shared" si="8935"/>
        <v>0</v>
      </c>
      <c r="BP2410" s="22">
        <f t="shared" si="8936"/>
        <v>0</v>
      </c>
      <c r="BQ2410" s="22">
        <f t="shared" si="8989"/>
        <v>0</v>
      </c>
      <c r="BR2410" s="22">
        <f t="shared" si="8990"/>
        <v>0</v>
      </c>
      <c r="BS2410" s="22">
        <f t="shared" si="8937"/>
        <v>300</v>
      </c>
      <c r="BT2410" s="22">
        <f t="shared" si="8938"/>
        <v>0</v>
      </c>
      <c r="BU2410" s="22">
        <f t="shared" si="8939"/>
        <v>0</v>
      </c>
      <c r="BV2410" s="22">
        <f t="shared" si="8991"/>
        <v>0</v>
      </c>
      <c r="BW2410" s="22">
        <f t="shared" si="8992"/>
        <v>0</v>
      </c>
      <c r="BX2410" s="22">
        <f t="shared" si="8940"/>
        <v>300</v>
      </c>
      <c r="BY2410" s="22">
        <f t="shared" si="8941"/>
        <v>0</v>
      </c>
      <c r="BZ2410" s="22">
        <f t="shared" si="8942"/>
        <v>0</v>
      </c>
      <c r="CA2410" s="22">
        <f t="shared" si="8993"/>
        <v>-255</v>
      </c>
      <c r="CB2410" s="22">
        <f t="shared" si="8994"/>
        <v>0</v>
      </c>
      <c r="CC2410" s="22">
        <f t="shared" si="8995"/>
        <v>0</v>
      </c>
      <c r="CD2410" s="22">
        <f t="shared" si="8772"/>
        <v>45</v>
      </c>
      <c r="CE2410" s="22">
        <f t="shared" si="8996"/>
        <v>0</v>
      </c>
      <c r="CF2410" s="34">
        <f t="shared" si="8950"/>
        <v>45</v>
      </c>
      <c r="CG2410" s="22">
        <f t="shared" si="8773"/>
        <v>0</v>
      </c>
      <c r="CH2410" s="22">
        <f t="shared" si="8997"/>
        <v>0</v>
      </c>
      <c r="CI2410" s="22">
        <f t="shared" si="8951"/>
        <v>0</v>
      </c>
      <c r="CJ2410" s="22">
        <f t="shared" si="8774"/>
        <v>0</v>
      </c>
      <c r="CK2410" s="22">
        <f t="shared" si="8997"/>
        <v>0</v>
      </c>
      <c r="CL2410" s="22">
        <f t="shared" si="8952"/>
        <v>0</v>
      </c>
      <c r="CM2410" s="22">
        <f t="shared" si="8997"/>
        <v>0</v>
      </c>
      <c r="CN2410" s="15"/>
      <c r="CO2410" s="35"/>
      <c r="CS2410" s="5" t="s">
        <v>29</v>
      </c>
    </row>
    <row r="2411" spans="1:99" x14ac:dyDescent="0.3">
      <c r="A2411" s="36" t="s">
        <v>1372</v>
      </c>
      <c r="B2411" s="16">
        <v>360</v>
      </c>
      <c r="C2411" s="32"/>
      <c r="D2411" s="32"/>
      <c r="E2411" s="33" t="s">
        <v>368</v>
      </c>
      <c r="F2411" s="22"/>
      <c r="G2411" s="22"/>
      <c r="H2411" s="22"/>
      <c r="I2411" s="22">
        <f t="shared" si="8959"/>
        <v>300</v>
      </c>
      <c r="J2411" s="22">
        <f t="shared" si="8960"/>
        <v>0</v>
      </c>
      <c r="K2411" s="22">
        <f t="shared" si="8961"/>
        <v>0</v>
      </c>
      <c r="L2411" s="22">
        <f t="shared" si="8907"/>
        <v>300</v>
      </c>
      <c r="M2411" s="22">
        <f t="shared" si="8908"/>
        <v>0</v>
      </c>
      <c r="N2411" s="22">
        <f t="shared" si="8909"/>
        <v>0</v>
      </c>
      <c r="O2411" s="22">
        <f t="shared" si="8962"/>
        <v>0</v>
      </c>
      <c r="P2411" s="22">
        <f t="shared" si="8963"/>
        <v>0</v>
      </c>
      <c r="Q2411" s="22">
        <f t="shared" si="8964"/>
        <v>0</v>
      </c>
      <c r="R2411" s="22">
        <f t="shared" si="8910"/>
        <v>300</v>
      </c>
      <c r="S2411" s="22">
        <f t="shared" si="8911"/>
        <v>0</v>
      </c>
      <c r="T2411" s="22">
        <f t="shared" si="8912"/>
        <v>0</v>
      </c>
      <c r="U2411" s="22">
        <f t="shared" si="8965"/>
        <v>0</v>
      </c>
      <c r="V2411" s="22">
        <f t="shared" si="8966"/>
        <v>0</v>
      </c>
      <c r="W2411" s="22">
        <f t="shared" si="8967"/>
        <v>0</v>
      </c>
      <c r="X2411" s="22">
        <f t="shared" si="8913"/>
        <v>300</v>
      </c>
      <c r="Y2411" s="22">
        <f t="shared" si="8914"/>
        <v>0</v>
      </c>
      <c r="Z2411" s="22">
        <f t="shared" si="8915"/>
        <v>0</v>
      </c>
      <c r="AA2411" s="22">
        <f t="shared" si="8968"/>
        <v>0</v>
      </c>
      <c r="AB2411" s="22">
        <f t="shared" si="8969"/>
        <v>0</v>
      </c>
      <c r="AC2411" s="22">
        <f t="shared" si="8970"/>
        <v>0</v>
      </c>
      <c r="AD2411" s="22">
        <f t="shared" si="8916"/>
        <v>300</v>
      </c>
      <c r="AE2411" s="22">
        <f t="shared" si="8917"/>
        <v>0</v>
      </c>
      <c r="AF2411" s="22">
        <f t="shared" si="8918"/>
        <v>0</v>
      </c>
      <c r="AG2411" s="22">
        <f t="shared" si="8971"/>
        <v>0</v>
      </c>
      <c r="AH2411" s="22">
        <f t="shared" si="8972"/>
        <v>0</v>
      </c>
      <c r="AI2411" s="22">
        <f t="shared" si="8973"/>
        <v>0</v>
      </c>
      <c r="AJ2411" s="22">
        <f t="shared" si="8919"/>
        <v>300</v>
      </c>
      <c r="AK2411" s="22">
        <f t="shared" si="8920"/>
        <v>0</v>
      </c>
      <c r="AL2411" s="22">
        <f t="shared" si="8921"/>
        <v>0</v>
      </c>
      <c r="AM2411" s="22">
        <f t="shared" si="8974"/>
        <v>0</v>
      </c>
      <c r="AN2411" s="22">
        <f t="shared" si="8975"/>
        <v>0</v>
      </c>
      <c r="AO2411" s="22">
        <f t="shared" si="8976"/>
        <v>0</v>
      </c>
      <c r="AP2411" s="22">
        <f t="shared" si="8922"/>
        <v>300</v>
      </c>
      <c r="AQ2411" s="22">
        <f t="shared" si="8923"/>
        <v>0</v>
      </c>
      <c r="AR2411" s="22">
        <f t="shared" si="8924"/>
        <v>0</v>
      </c>
      <c r="AS2411" s="22">
        <f t="shared" si="8977"/>
        <v>0</v>
      </c>
      <c r="AT2411" s="22">
        <f t="shared" si="8978"/>
        <v>0</v>
      </c>
      <c r="AU2411" s="22">
        <f t="shared" si="8979"/>
        <v>0</v>
      </c>
      <c r="AV2411" s="22">
        <f t="shared" si="8925"/>
        <v>300</v>
      </c>
      <c r="AW2411" s="22">
        <f t="shared" si="8926"/>
        <v>0</v>
      </c>
      <c r="AX2411" s="22">
        <f t="shared" si="8927"/>
        <v>0</v>
      </c>
      <c r="AY2411" s="22">
        <f t="shared" si="8980"/>
        <v>0</v>
      </c>
      <c r="AZ2411" s="22">
        <f t="shared" si="8981"/>
        <v>0</v>
      </c>
      <c r="BA2411" s="22">
        <f t="shared" si="8982"/>
        <v>0</v>
      </c>
      <c r="BB2411" s="22">
        <f t="shared" si="8928"/>
        <v>300</v>
      </c>
      <c r="BC2411" s="22">
        <f t="shared" si="8929"/>
        <v>0</v>
      </c>
      <c r="BD2411" s="22">
        <f t="shared" si="8930"/>
        <v>0</v>
      </c>
      <c r="BE2411" s="22">
        <f t="shared" si="8983"/>
        <v>0</v>
      </c>
      <c r="BF2411" s="22">
        <f t="shared" si="8984"/>
        <v>0</v>
      </c>
      <c r="BG2411" s="22">
        <f t="shared" si="8985"/>
        <v>0</v>
      </c>
      <c r="BH2411" s="22">
        <f t="shared" si="8931"/>
        <v>300</v>
      </c>
      <c r="BI2411" s="22">
        <f t="shared" si="8932"/>
        <v>0</v>
      </c>
      <c r="BJ2411" s="22">
        <f t="shared" si="8933"/>
        <v>0</v>
      </c>
      <c r="BK2411" s="22">
        <f t="shared" si="8986"/>
        <v>0</v>
      </c>
      <c r="BL2411" s="22">
        <f t="shared" si="8987"/>
        <v>0</v>
      </c>
      <c r="BM2411" s="22">
        <f t="shared" si="8988"/>
        <v>0</v>
      </c>
      <c r="BN2411" s="22">
        <f t="shared" si="8934"/>
        <v>300</v>
      </c>
      <c r="BO2411" s="22">
        <f t="shared" si="8935"/>
        <v>0</v>
      </c>
      <c r="BP2411" s="22">
        <f t="shared" si="8936"/>
        <v>0</v>
      </c>
      <c r="BQ2411" s="22">
        <f t="shared" si="8989"/>
        <v>0</v>
      </c>
      <c r="BR2411" s="22">
        <f t="shared" si="8990"/>
        <v>0</v>
      </c>
      <c r="BS2411" s="22">
        <f t="shared" si="8937"/>
        <v>300</v>
      </c>
      <c r="BT2411" s="22">
        <f t="shared" si="8938"/>
        <v>0</v>
      </c>
      <c r="BU2411" s="22">
        <f t="shared" si="8939"/>
        <v>0</v>
      </c>
      <c r="BV2411" s="22">
        <f t="shared" si="8991"/>
        <v>0</v>
      </c>
      <c r="BW2411" s="22">
        <f t="shared" si="8992"/>
        <v>0</v>
      </c>
      <c r="BX2411" s="22">
        <f t="shared" si="8940"/>
        <v>300</v>
      </c>
      <c r="BY2411" s="22">
        <f t="shared" si="8941"/>
        <v>0</v>
      </c>
      <c r="BZ2411" s="22">
        <f t="shared" si="8942"/>
        <v>0</v>
      </c>
      <c r="CA2411" s="22">
        <f t="shared" si="8993"/>
        <v>-255</v>
      </c>
      <c r="CB2411" s="22">
        <f t="shared" si="8994"/>
        <v>0</v>
      </c>
      <c r="CC2411" s="22">
        <f t="shared" si="8995"/>
        <v>0</v>
      </c>
      <c r="CD2411" s="22">
        <f t="shared" si="8772"/>
        <v>45</v>
      </c>
      <c r="CE2411" s="22">
        <f t="shared" si="8996"/>
        <v>0</v>
      </c>
      <c r="CF2411" s="34">
        <f t="shared" si="8950"/>
        <v>45</v>
      </c>
      <c r="CG2411" s="22">
        <f t="shared" si="8773"/>
        <v>0</v>
      </c>
      <c r="CH2411" s="22">
        <f t="shared" si="8997"/>
        <v>0</v>
      </c>
      <c r="CI2411" s="22">
        <f t="shared" si="8951"/>
        <v>0</v>
      </c>
      <c r="CJ2411" s="22">
        <f t="shared" si="8774"/>
        <v>0</v>
      </c>
      <c r="CK2411" s="22">
        <f t="shared" si="8997"/>
        <v>0</v>
      </c>
      <c r="CL2411" s="22">
        <f t="shared" si="8952"/>
        <v>0</v>
      </c>
      <c r="CM2411" s="22">
        <f t="shared" si="8997"/>
        <v>0</v>
      </c>
      <c r="CN2411" s="15"/>
      <c r="CO2411" s="35"/>
      <c r="CT2411" s="5" t="s">
        <v>30</v>
      </c>
    </row>
    <row r="2412" spans="1:99" ht="46.8" x14ac:dyDescent="0.3">
      <c r="A2412" s="36" t="s">
        <v>1372</v>
      </c>
      <c r="B2412" s="16">
        <v>360</v>
      </c>
      <c r="C2412" s="32" t="s">
        <v>67</v>
      </c>
      <c r="D2412" s="32" t="s">
        <v>115</v>
      </c>
      <c r="E2412" s="33" t="s">
        <v>116</v>
      </c>
      <c r="F2412" s="22"/>
      <c r="G2412" s="22"/>
      <c r="H2412" s="22"/>
      <c r="I2412" s="22">
        <v>300</v>
      </c>
      <c r="J2412" s="22"/>
      <c r="K2412" s="22"/>
      <c r="L2412" s="22">
        <f t="shared" si="8907"/>
        <v>300</v>
      </c>
      <c r="M2412" s="22">
        <f t="shared" si="8908"/>
        <v>0</v>
      </c>
      <c r="N2412" s="22">
        <f t="shared" si="8909"/>
        <v>0</v>
      </c>
      <c r="O2412" s="22"/>
      <c r="P2412" s="22"/>
      <c r="Q2412" s="22"/>
      <c r="R2412" s="22">
        <f t="shared" si="8910"/>
        <v>300</v>
      </c>
      <c r="S2412" s="22">
        <f t="shared" si="8911"/>
        <v>0</v>
      </c>
      <c r="T2412" s="22">
        <f t="shared" si="8912"/>
        <v>0</v>
      </c>
      <c r="U2412" s="22"/>
      <c r="V2412" s="22"/>
      <c r="W2412" s="22"/>
      <c r="X2412" s="22">
        <f t="shared" si="8913"/>
        <v>300</v>
      </c>
      <c r="Y2412" s="22">
        <f t="shared" si="8914"/>
        <v>0</v>
      </c>
      <c r="Z2412" s="22">
        <f t="shared" si="8915"/>
        <v>0</v>
      </c>
      <c r="AA2412" s="22"/>
      <c r="AB2412" s="22"/>
      <c r="AC2412" s="22"/>
      <c r="AD2412" s="22">
        <f t="shared" si="8916"/>
        <v>300</v>
      </c>
      <c r="AE2412" s="22">
        <f t="shared" si="8917"/>
        <v>0</v>
      </c>
      <c r="AF2412" s="22">
        <f t="shared" si="8918"/>
        <v>0</v>
      </c>
      <c r="AG2412" s="22"/>
      <c r="AH2412" s="22"/>
      <c r="AI2412" s="22"/>
      <c r="AJ2412" s="22">
        <f t="shared" si="8919"/>
        <v>300</v>
      </c>
      <c r="AK2412" s="22">
        <f t="shared" si="8920"/>
        <v>0</v>
      </c>
      <c r="AL2412" s="22">
        <f t="shared" si="8921"/>
        <v>0</v>
      </c>
      <c r="AM2412" s="22"/>
      <c r="AN2412" s="22"/>
      <c r="AO2412" s="22"/>
      <c r="AP2412" s="22">
        <f t="shared" si="8922"/>
        <v>300</v>
      </c>
      <c r="AQ2412" s="22">
        <f t="shared" si="8923"/>
        <v>0</v>
      </c>
      <c r="AR2412" s="22">
        <f t="shared" si="8924"/>
        <v>0</v>
      </c>
      <c r="AS2412" s="22"/>
      <c r="AT2412" s="22"/>
      <c r="AU2412" s="22"/>
      <c r="AV2412" s="22">
        <f t="shared" si="8925"/>
        <v>300</v>
      </c>
      <c r="AW2412" s="22">
        <f t="shared" si="8926"/>
        <v>0</v>
      </c>
      <c r="AX2412" s="22">
        <f t="shared" si="8927"/>
        <v>0</v>
      </c>
      <c r="AY2412" s="22"/>
      <c r="AZ2412" s="22"/>
      <c r="BA2412" s="22"/>
      <c r="BB2412" s="22">
        <f t="shared" si="8928"/>
        <v>300</v>
      </c>
      <c r="BC2412" s="22">
        <f t="shared" si="8929"/>
        <v>0</v>
      </c>
      <c r="BD2412" s="22">
        <f t="shared" si="8930"/>
        <v>0</v>
      </c>
      <c r="BE2412" s="22"/>
      <c r="BF2412" s="22"/>
      <c r="BG2412" s="22"/>
      <c r="BH2412" s="22">
        <f t="shared" si="8931"/>
        <v>300</v>
      </c>
      <c r="BI2412" s="22">
        <f t="shared" si="8932"/>
        <v>0</v>
      </c>
      <c r="BJ2412" s="22">
        <f t="shared" si="8933"/>
        <v>0</v>
      </c>
      <c r="BK2412" s="22"/>
      <c r="BL2412" s="22"/>
      <c r="BM2412" s="22"/>
      <c r="BN2412" s="22">
        <f t="shared" si="8934"/>
        <v>300</v>
      </c>
      <c r="BO2412" s="22">
        <f t="shared" si="8935"/>
        <v>0</v>
      </c>
      <c r="BP2412" s="22">
        <f t="shared" si="8936"/>
        <v>0</v>
      </c>
      <c r="BQ2412" s="22"/>
      <c r="BR2412" s="22"/>
      <c r="BS2412" s="22">
        <f t="shared" si="8937"/>
        <v>300</v>
      </c>
      <c r="BT2412" s="22">
        <f t="shared" si="8938"/>
        <v>0</v>
      </c>
      <c r="BU2412" s="22">
        <f t="shared" si="8939"/>
        <v>0</v>
      </c>
      <c r="BV2412" s="22"/>
      <c r="BW2412" s="22"/>
      <c r="BX2412" s="22">
        <f t="shared" si="8940"/>
        <v>300</v>
      </c>
      <c r="BY2412" s="22">
        <f t="shared" si="8941"/>
        <v>0</v>
      </c>
      <c r="BZ2412" s="22">
        <f t="shared" si="8942"/>
        <v>0</v>
      </c>
      <c r="CA2412" s="22">
        <v>-255</v>
      </c>
      <c r="CB2412" s="22"/>
      <c r="CC2412" s="22"/>
      <c r="CD2412" s="22">
        <f t="shared" si="8772"/>
        <v>45</v>
      </c>
      <c r="CE2412" s="22"/>
      <c r="CF2412" s="34">
        <f t="shared" si="8950"/>
        <v>45</v>
      </c>
      <c r="CG2412" s="22">
        <f t="shared" si="8773"/>
        <v>0</v>
      </c>
      <c r="CH2412" s="22"/>
      <c r="CI2412" s="22">
        <f t="shared" si="8951"/>
        <v>0</v>
      </c>
      <c r="CJ2412" s="22">
        <f t="shared" si="8774"/>
        <v>0</v>
      </c>
      <c r="CK2412" s="22"/>
      <c r="CL2412" s="22">
        <f t="shared" si="8952"/>
        <v>0</v>
      </c>
      <c r="CM2412" s="22"/>
      <c r="CN2412" s="15"/>
      <c r="CO2412" s="35">
        <v>108</v>
      </c>
    </row>
    <row r="2413" spans="1:99" ht="31.2" x14ac:dyDescent="0.3">
      <c r="A2413" s="32" t="s">
        <v>1374</v>
      </c>
      <c r="B2413" s="16"/>
      <c r="C2413" s="32"/>
      <c r="D2413" s="32"/>
      <c r="E2413" s="33" t="s">
        <v>1375</v>
      </c>
      <c r="F2413" s="22">
        <f t="shared" ref="F2413:K2413" si="8998">F2417+F2414</f>
        <v>1372.4</v>
      </c>
      <c r="G2413" s="22">
        <f t="shared" si="8998"/>
        <v>889</v>
      </c>
      <c r="H2413" s="22">
        <f t="shared" si="8998"/>
        <v>576</v>
      </c>
      <c r="I2413" s="22">
        <f t="shared" si="8998"/>
        <v>0</v>
      </c>
      <c r="J2413" s="22">
        <f t="shared" si="8998"/>
        <v>0</v>
      </c>
      <c r="K2413" s="22">
        <f t="shared" si="8998"/>
        <v>0</v>
      </c>
      <c r="L2413" s="22">
        <f t="shared" si="8907"/>
        <v>1372.4</v>
      </c>
      <c r="M2413" s="22">
        <f t="shared" si="8908"/>
        <v>889</v>
      </c>
      <c r="N2413" s="22">
        <f t="shared" si="8909"/>
        <v>576</v>
      </c>
      <c r="O2413" s="22">
        <f>O2417+O2414</f>
        <v>0</v>
      </c>
      <c r="P2413" s="22">
        <f>P2417+P2414</f>
        <v>0</v>
      </c>
      <c r="Q2413" s="22">
        <f>Q2417+Q2414</f>
        <v>0</v>
      </c>
      <c r="R2413" s="22">
        <f t="shared" si="8910"/>
        <v>1372.4</v>
      </c>
      <c r="S2413" s="22">
        <f t="shared" si="8911"/>
        <v>889</v>
      </c>
      <c r="T2413" s="22">
        <f t="shared" si="8912"/>
        <v>576</v>
      </c>
      <c r="U2413" s="22">
        <f>U2417+U2414</f>
        <v>0</v>
      </c>
      <c r="V2413" s="22">
        <f>V2417+V2414</f>
        <v>0</v>
      </c>
      <c r="W2413" s="22">
        <f>W2417+W2414</f>
        <v>0</v>
      </c>
      <c r="X2413" s="22">
        <f t="shared" si="8913"/>
        <v>1372.4</v>
      </c>
      <c r="Y2413" s="22">
        <f t="shared" si="8914"/>
        <v>889</v>
      </c>
      <c r="Z2413" s="22">
        <f t="shared" si="8915"/>
        <v>576</v>
      </c>
      <c r="AA2413" s="22">
        <f>AA2417+AA2414</f>
        <v>0</v>
      </c>
      <c r="AB2413" s="22">
        <f>AB2417+AB2414</f>
        <v>0</v>
      </c>
      <c r="AC2413" s="22">
        <f>AC2417+AC2414</f>
        <v>0</v>
      </c>
      <c r="AD2413" s="22">
        <f t="shared" si="8916"/>
        <v>1372.4</v>
      </c>
      <c r="AE2413" s="22">
        <f t="shared" si="8917"/>
        <v>889</v>
      </c>
      <c r="AF2413" s="22">
        <f t="shared" si="8918"/>
        <v>576</v>
      </c>
      <c r="AG2413" s="22">
        <f>AG2417+AG2414</f>
        <v>0</v>
      </c>
      <c r="AH2413" s="22">
        <f>AH2417+AH2414</f>
        <v>0</v>
      </c>
      <c r="AI2413" s="22">
        <f>AI2417+AI2414</f>
        <v>0</v>
      </c>
      <c r="AJ2413" s="22">
        <f t="shared" si="8919"/>
        <v>1372.4</v>
      </c>
      <c r="AK2413" s="22">
        <f t="shared" si="8920"/>
        <v>889</v>
      </c>
      <c r="AL2413" s="22">
        <f t="shared" si="8921"/>
        <v>576</v>
      </c>
      <c r="AM2413" s="22">
        <f>AM2417+AM2414</f>
        <v>0</v>
      </c>
      <c r="AN2413" s="22">
        <f>AN2417+AN2414</f>
        <v>0</v>
      </c>
      <c r="AO2413" s="22">
        <f>AO2417+AO2414</f>
        <v>0</v>
      </c>
      <c r="AP2413" s="22">
        <f t="shared" si="8922"/>
        <v>1372.4</v>
      </c>
      <c r="AQ2413" s="22">
        <f t="shared" si="8923"/>
        <v>889</v>
      </c>
      <c r="AR2413" s="22">
        <f t="shared" si="8924"/>
        <v>576</v>
      </c>
      <c r="AS2413" s="22">
        <f>AS2417+AS2414</f>
        <v>0</v>
      </c>
      <c r="AT2413" s="22">
        <f>AT2417+AT2414</f>
        <v>0</v>
      </c>
      <c r="AU2413" s="22">
        <f>AU2417+AU2414</f>
        <v>0</v>
      </c>
      <c r="AV2413" s="22">
        <f t="shared" si="8925"/>
        <v>1372.4</v>
      </c>
      <c r="AW2413" s="22">
        <f t="shared" si="8926"/>
        <v>889</v>
      </c>
      <c r="AX2413" s="22">
        <f t="shared" si="8927"/>
        <v>576</v>
      </c>
      <c r="AY2413" s="22">
        <f>AY2417+AY2414</f>
        <v>0</v>
      </c>
      <c r="AZ2413" s="22">
        <f>AZ2417+AZ2414</f>
        <v>0</v>
      </c>
      <c r="BA2413" s="22">
        <f>BA2417+BA2414</f>
        <v>0</v>
      </c>
      <c r="BB2413" s="22">
        <f t="shared" si="8928"/>
        <v>1372.4</v>
      </c>
      <c r="BC2413" s="22">
        <f t="shared" si="8929"/>
        <v>889</v>
      </c>
      <c r="BD2413" s="22">
        <f t="shared" si="8930"/>
        <v>576</v>
      </c>
      <c r="BE2413" s="22">
        <f>BE2417+BE2414</f>
        <v>0</v>
      </c>
      <c r="BF2413" s="22">
        <f>BF2417+BF2414</f>
        <v>0</v>
      </c>
      <c r="BG2413" s="22">
        <f>BG2417+BG2414</f>
        <v>0</v>
      </c>
      <c r="BH2413" s="22">
        <f t="shared" si="8931"/>
        <v>1372.4</v>
      </c>
      <c r="BI2413" s="22">
        <f t="shared" si="8932"/>
        <v>889</v>
      </c>
      <c r="BJ2413" s="22">
        <f t="shared" si="8933"/>
        <v>576</v>
      </c>
      <c r="BK2413" s="22">
        <f>BK2417+BK2414</f>
        <v>0</v>
      </c>
      <c r="BL2413" s="22">
        <f>BL2417+BL2414</f>
        <v>0</v>
      </c>
      <c r="BM2413" s="22">
        <f>BM2417+BM2414</f>
        <v>0</v>
      </c>
      <c r="BN2413" s="22">
        <f t="shared" si="8934"/>
        <v>1372.4</v>
      </c>
      <c r="BO2413" s="22">
        <f t="shared" si="8935"/>
        <v>889</v>
      </c>
      <c r="BP2413" s="22">
        <f t="shared" si="8936"/>
        <v>576</v>
      </c>
      <c r="BQ2413" s="22">
        <f>BQ2417+BQ2414</f>
        <v>0</v>
      </c>
      <c r="BR2413" s="22">
        <f>BR2417+BR2414</f>
        <v>0</v>
      </c>
      <c r="BS2413" s="22">
        <f t="shared" si="8937"/>
        <v>1372.4</v>
      </c>
      <c r="BT2413" s="22">
        <f t="shared" si="8938"/>
        <v>889</v>
      </c>
      <c r="BU2413" s="22">
        <f t="shared" si="8939"/>
        <v>576</v>
      </c>
      <c r="BV2413" s="22">
        <f>BV2417+BV2414</f>
        <v>0</v>
      </c>
      <c r="BW2413" s="22">
        <f>BW2417+BW2414</f>
        <v>0</v>
      </c>
      <c r="BX2413" s="22">
        <f t="shared" si="8940"/>
        <v>1372.4</v>
      </c>
      <c r="BY2413" s="22">
        <f t="shared" si="8941"/>
        <v>889</v>
      </c>
      <c r="BZ2413" s="22">
        <f t="shared" si="8942"/>
        <v>576</v>
      </c>
      <c r="CA2413" s="22">
        <f>CA2417+CA2414</f>
        <v>-365.8</v>
      </c>
      <c r="CB2413" s="22">
        <f>CB2417+CB2414</f>
        <v>0</v>
      </c>
      <c r="CC2413" s="22">
        <f>CC2417+CC2414</f>
        <v>0</v>
      </c>
      <c r="CD2413" s="22">
        <f t="shared" si="8772"/>
        <v>1006.6000000000001</v>
      </c>
      <c r="CE2413" s="22">
        <f>CE2417+CE2414</f>
        <v>0</v>
      </c>
      <c r="CF2413" s="34">
        <f t="shared" si="8950"/>
        <v>1006.6000000000001</v>
      </c>
      <c r="CG2413" s="22">
        <f t="shared" si="8773"/>
        <v>889</v>
      </c>
      <c r="CH2413" s="22">
        <f>CH2417+CH2414</f>
        <v>0</v>
      </c>
      <c r="CI2413" s="22">
        <f t="shared" si="8951"/>
        <v>889</v>
      </c>
      <c r="CJ2413" s="22">
        <f t="shared" si="8774"/>
        <v>576</v>
      </c>
      <c r="CK2413" s="22">
        <f>CK2417+CK2414</f>
        <v>0</v>
      </c>
      <c r="CL2413" s="22">
        <f t="shared" si="8952"/>
        <v>576</v>
      </c>
      <c r="CM2413" s="22">
        <f>CM2417+CM2414</f>
        <v>0</v>
      </c>
      <c r="CN2413" s="15"/>
      <c r="CO2413" s="35"/>
      <c r="CR2413" s="5" t="s">
        <v>1346</v>
      </c>
      <c r="CU2413" s="5" t="s">
        <v>31</v>
      </c>
    </row>
    <row r="2414" spans="1:99" ht="31.2" hidden="1" x14ac:dyDescent="0.3">
      <c r="A2414" s="32" t="s">
        <v>1374</v>
      </c>
      <c r="B2414" s="16">
        <v>200</v>
      </c>
      <c r="C2414" s="32"/>
      <c r="D2414" s="32"/>
      <c r="E2414" s="33" t="s">
        <v>40</v>
      </c>
      <c r="F2414" s="22">
        <f t="shared" ref="F2414:F2422" si="8999">F2415</f>
        <v>0</v>
      </c>
      <c r="G2414" s="22">
        <f t="shared" ref="G2414:G2422" si="9000">G2415</f>
        <v>0</v>
      </c>
      <c r="H2414" s="22">
        <f t="shared" ref="H2414:H2422" si="9001">H2415</f>
        <v>0</v>
      </c>
      <c r="I2414" s="22">
        <f t="shared" ref="I2414:I2438" si="9002">I2415</f>
        <v>0</v>
      </c>
      <c r="J2414" s="22">
        <f t="shared" ref="J2414:J2438" si="9003">J2415</f>
        <v>0</v>
      </c>
      <c r="K2414" s="22">
        <f t="shared" ref="K2414:K2438" si="9004">K2415</f>
        <v>0</v>
      </c>
      <c r="L2414" s="22">
        <f t="shared" si="8907"/>
        <v>0</v>
      </c>
      <c r="M2414" s="22">
        <f t="shared" si="8908"/>
        <v>0</v>
      </c>
      <c r="N2414" s="22">
        <f t="shared" si="8909"/>
        <v>0</v>
      </c>
      <c r="O2414" s="22">
        <f t="shared" ref="O2414:O2438" si="9005">O2415</f>
        <v>0</v>
      </c>
      <c r="P2414" s="22">
        <f t="shared" ref="P2414:P2438" si="9006">P2415</f>
        <v>0</v>
      </c>
      <c r="Q2414" s="22">
        <f t="shared" ref="Q2414:Q2438" si="9007">Q2415</f>
        <v>0</v>
      </c>
      <c r="R2414" s="22">
        <f t="shared" si="8910"/>
        <v>0</v>
      </c>
      <c r="S2414" s="22">
        <f t="shared" si="8911"/>
        <v>0</v>
      </c>
      <c r="T2414" s="22">
        <f t="shared" si="8912"/>
        <v>0</v>
      </c>
      <c r="U2414" s="22">
        <f t="shared" ref="U2414:U2438" si="9008">U2415</f>
        <v>0</v>
      </c>
      <c r="V2414" s="22">
        <f t="shared" ref="V2414:V2438" si="9009">V2415</f>
        <v>0</v>
      </c>
      <c r="W2414" s="22">
        <f t="shared" ref="W2414:W2438" si="9010">W2415</f>
        <v>0</v>
      </c>
      <c r="X2414" s="22">
        <f t="shared" si="8913"/>
        <v>0</v>
      </c>
      <c r="Y2414" s="22">
        <f t="shared" si="8914"/>
        <v>0</v>
      </c>
      <c r="Z2414" s="22">
        <f t="shared" si="8915"/>
        <v>0</v>
      </c>
      <c r="AA2414" s="22">
        <f t="shared" ref="AA2414:AA2438" si="9011">AA2415</f>
        <v>0</v>
      </c>
      <c r="AB2414" s="22">
        <f t="shared" ref="AB2414:AB2438" si="9012">AB2415</f>
        <v>0</v>
      </c>
      <c r="AC2414" s="22">
        <f t="shared" ref="AC2414:AC2438" si="9013">AC2415</f>
        <v>0</v>
      </c>
      <c r="AD2414" s="22">
        <f t="shared" si="8916"/>
        <v>0</v>
      </c>
      <c r="AE2414" s="22">
        <f t="shared" si="8917"/>
        <v>0</v>
      </c>
      <c r="AF2414" s="22">
        <f t="shared" si="8918"/>
        <v>0</v>
      </c>
      <c r="AG2414" s="22">
        <f t="shared" ref="AG2414:AG2438" si="9014">AG2415</f>
        <v>0</v>
      </c>
      <c r="AH2414" s="22">
        <f t="shared" ref="AH2414:AH2438" si="9015">AH2415</f>
        <v>0</v>
      </c>
      <c r="AI2414" s="22">
        <f t="shared" ref="AI2414:AI2438" si="9016">AI2415</f>
        <v>0</v>
      </c>
      <c r="AJ2414" s="22">
        <f t="shared" si="8919"/>
        <v>0</v>
      </c>
      <c r="AK2414" s="22">
        <f t="shared" si="8920"/>
        <v>0</v>
      </c>
      <c r="AL2414" s="22">
        <f t="shared" si="8921"/>
        <v>0</v>
      </c>
      <c r="AM2414" s="22">
        <f t="shared" ref="AM2414:AM2438" si="9017">AM2415</f>
        <v>0</v>
      </c>
      <c r="AN2414" s="22">
        <f t="shared" ref="AN2414:AN2438" si="9018">AN2415</f>
        <v>0</v>
      </c>
      <c r="AO2414" s="22">
        <f t="shared" ref="AO2414:AO2438" si="9019">AO2415</f>
        <v>0</v>
      </c>
      <c r="AP2414" s="22">
        <f t="shared" si="8922"/>
        <v>0</v>
      </c>
      <c r="AQ2414" s="22">
        <f t="shared" si="8923"/>
        <v>0</v>
      </c>
      <c r="AR2414" s="22">
        <f t="shared" si="8924"/>
        <v>0</v>
      </c>
      <c r="AS2414" s="22">
        <f t="shared" ref="AS2414:AS2438" si="9020">AS2415</f>
        <v>0</v>
      </c>
      <c r="AT2414" s="22">
        <f t="shared" ref="AT2414:AT2438" si="9021">AT2415</f>
        <v>0</v>
      </c>
      <c r="AU2414" s="22">
        <f t="shared" ref="AU2414:AU2438" si="9022">AU2415</f>
        <v>0</v>
      </c>
      <c r="AV2414" s="22">
        <f t="shared" si="8925"/>
        <v>0</v>
      </c>
      <c r="AW2414" s="22">
        <f t="shared" si="8926"/>
        <v>0</v>
      </c>
      <c r="AX2414" s="22">
        <f t="shared" si="8927"/>
        <v>0</v>
      </c>
      <c r="AY2414" s="22">
        <f t="shared" ref="AY2414:AY2426" si="9023">AY2415</f>
        <v>0</v>
      </c>
      <c r="AZ2414" s="22">
        <f t="shared" ref="AZ2414:AZ2438" si="9024">AZ2415</f>
        <v>0</v>
      </c>
      <c r="BA2414" s="22">
        <f t="shared" ref="BA2414:BA2438" si="9025">BA2415</f>
        <v>0</v>
      </c>
      <c r="BB2414" s="22">
        <f t="shared" si="8928"/>
        <v>0</v>
      </c>
      <c r="BC2414" s="22">
        <f t="shared" si="8929"/>
        <v>0</v>
      </c>
      <c r="BD2414" s="22">
        <f t="shared" si="8930"/>
        <v>0</v>
      </c>
      <c r="BE2414" s="22">
        <f t="shared" ref="BE2414:BE2438" si="9026">BE2415</f>
        <v>0</v>
      </c>
      <c r="BF2414" s="22">
        <f t="shared" ref="BF2414:BF2438" si="9027">BF2415</f>
        <v>0</v>
      </c>
      <c r="BG2414" s="22">
        <f t="shared" ref="BG2414:BG2438" si="9028">BG2415</f>
        <v>0</v>
      </c>
      <c r="BH2414" s="22">
        <f t="shared" si="8931"/>
        <v>0</v>
      </c>
      <c r="BI2414" s="22">
        <f t="shared" si="8932"/>
        <v>0</v>
      </c>
      <c r="BJ2414" s="22">
        <f t="shared" si="8933"/>
        <v>0</v>
      </c>
      <c r="BK2414" s="22">
        <f t="shared" ref="BK2414:BK2438" si="9029">BK2415</f>
        <v>0</v>
      </c>
      <c r="BL2414" s="22">
        <f t="shared" ref="BL2414:BL2438" si="9030">BL2415</f>
        <v>0</v>
      </c>
      <c r="BM2414" s="22">
        <f t="shared" ref="BM2414:BM2438" si="9031">BM2415</f>
        <v>0</v>
      </c>
      <c r="BN2414" s="22">
        <f t="shared" si="8934"/>
        <v>0</v>
      </c>
      <c r="BO2414" s="22">
        <f t="shared" si="8935"/>
        <v>0</v>
      </c>
      <c r="BP2414" s="22">
        <f t="shared" si="8936"/>
        <v>0</v>
      </c>
      <c r="BQ2414" s="22">
        <f t="shared" ref="BQ2414:BQ2438" si="9032">BQ2415</f>
        <v>0</v>
      </c>
      <c r="BR2414" s="22">
        <f t="shared" ref="BR2414:BR2438" si="9033">BR2415</f>
        <v>0</v>
      </c>
      <c r="BS2414" s="22">
        <f t="shared" si="8937"/>
        <v>0</v>
      </c>
      <c r="BT2414" s="22">
        <f t="shared" si="8938"/>
        <v>0</v>
      </c>
      <c r="BU2414" s="22">
        <f t="shared" si="8939"/>
        <v>0</v>
      </c>
      <c r="BV2414" s="22">
        <f t="shared" ref="BV2414:BV2438" si="9034">BV2415</f>
        <v>0</v>
      </c>
      <c r="BW2414" s="22">
        <f t="shared" ref="BW2414:BW2438" si="9035">BW2415</f>
        <v>0</v>
      </c>
      <c r="BX2414" s="22">
        <f t="shared" si="8940"/>
        <v>0</v>
      </c>
      <c r="BY2414" s="22">
        <f t="shared" si="8941"/>
        <v>0</v>
      </c>
      <c r="BZ2414" s="22">
        <f t="shared" si="8942"/>
        <v>0</v>
      </c>
      <c r="CA2414" s="22">
        <f t="shared" ref="CA2414:CA2438" si="9036">CA2415</f>
        <v>0</v>
      </c>
      <c r="CB2414" s="22">
        <f t="shared" ref="CB2414:CB2438" si="9037">CB2415</f>
        <v>0</v>
      </c>
      <c r="CC2414" s="22">
        <f t="shared" ref="CC2414:CC2438" si="9038">CC2415</f>
        <v>0</v>
      </c>
      <c r="CD2414" s="22">
        <f t="shared" si="8772"/>
        <v>0</v>
      </c>
      <c r="CE2414" s="22">
        <f t="shared" ref="CE2414:CE2438" si="9039">CE2415</f>
        <v>0</v>
      </c>
      <c r="CF2414" s="22"/>
      <c r="CG2414" s="22">
        <f t="shared" si="8773"/>
        <v>0</v>
      </c>
      <c r="CH2414" s="22">
        <f t="shared" ref="CH2414:CM2438" si="9040">CH2415</f>
        <v>0</v>
      </c>
      <c r="CI2414" s="22"/>
      <c r="CJ2414" s="22">
        <f t="shared" si="8774"/>
        <v>0</v>
      </c>
      <c r="CK2414" s="22">
        <f t="shared" si="9040"/>
        <v>0</v>
      </c>
      <c r="CL2414" s="22"/>
      <c r="CM2414" s="22">
        <f t="shared" si="9040"/>
        <v>0</v>
      </c>
      <c r="CN2414" s="15">
        <v>0</v>
      </c>
      <c r="CO2414" s="35"/>
      <c r="CS2414" s="5" t="s">
        <v>29</v>
      </c>
    </row>
    <row r="2415" spans="1:99" ht="46.8" hidden="1" x14ac:dyDescent="0.3">
      <c r="A2415" s="32" t="s">
        <v>1374</v>
      </c>
      <c r="B2415" s="16">
        <v>240</v>
      </c>
      <c r="C2415" s="32"/>
      <c r="D2415" s="32"/>
      <c r="E2415" s="33" t="s">
        <v>41</v>
      </c>
      <c r="F2415" s="22">
        <f t="shared" si="8999"/>
        <v>0</v>
      </c>
      <c r="G2415" s="22">
        <f t="shared" si="9000"/>
        <v>0</v>
      </c>
      <c r="H2415" s="22">
        <f t="shared" si="9001"/>
        <v>0</v>
      </c>
      <c r="I2415" s="22">
        <f t="shared" si="9002"/>
        <v>0</v>
      </c>
      <c r="J2415" s="22">
        <f t="shared" si="9003"/>
        <v>0</v>
      </c>
      <c r="K2415" s="22">
        <f t="shared" si="9004"/>
        <v>0</v>
      </c>
      <c r="L2415" s="22">
        <f t="shared" si="8907"/>
        <v>0</v>
      </c>
      <c r="M2415" s="22">
        <f t="shared" si="8908"/>
        <v>0</v>
      </c>
      <c r="N2415" s="22">
        <f t="shared" si="8909"/>
        <v>0</v>
      </c>
      <c r="O2415" s="22">
        <f t="shared" si="9005"/>
        <v>0</v>
      </c>
      <c r="P2415" s="22">
        <f t="shared" si="9006"/>
        <v>0</v>
      </c>
      <c r="Q2415" s="22">
        <f t="shared" si="9007"/>
        <v>0</v>
      </c>
      <c r="R2415" s="22">
        <f t="shared" si="8910"/>
        <v>0</v>
      </c>
      <c r="S2415" s="22">
        <f t="shared" si="8911"/>
        <v>0</v>
      </c>
      <c r="T2415" s="22">
        <f t="shared" si="8912"/>
        <v>0</v>
      </c>
      <c r="U2415" s="22">
        <f t="shared" si="9008"/>
        <v>0</v>
      </c>
      <c r="V2415" s="22">
        <f t="shared" si="9009"/>
        <v>0</v>
      </c>
      <c r="W2415" s="22">
        <f t="shared" si="9010"/>
        <v>0</v>
      </c>
      <c r="X2415" s="22">
        <f t="shared" si="8913"/>
        <v>0</v>
      </c>
      <c r="Y2415" s="22">
        <f t="shared" si="8914"/>
        <v>0</v>
      </c>
      <c r="Z2415" s="22">
        <f t="shared" si="8915"/>
        <v>0</v>
      </c>
      <c r="AA2415" s="22">
        <f t="shared" si="9011"/>
        <v>0</v>
      </c>
      <c r="AB2415" s="22">
        <f t="shared" si="9012"/>
        <v>0</v>
      </c>
      <c r="AC2415" s="22">
        <f t="shared" si="9013"/>
        <v>0</v>
      </c>
      <c r="AD2415" s="22">
        <f t="shared" si="8916"/>
        <v>0</v>
      </c>
      <c r="AE2415" s="22">
        <f t="shared" si="8917"/>
        <v>0</v>
      </c>
      <c r="AF2415" s="22">
        <f t="shared" si="8918"/>
        <v>0</v>
      </c>
      <c r="AG2415" s="22">
        <f t="shared" si="9014"/>
        <v>0</v>
      </c>
      <c r="AH2415" s="22">
        <f t="shared" si="9015"/>
        <v>0</v>
      </c>
      <c r="AI2415" s="22">
        <f t="shared" si="9016"/>
        <v>0</v>
      </c>
      <c r="AJ2415" s="22">
        <f t="shared" si="8919"/>
        <v>0</v>
      </c>
      <c r="AK2415" s="22">
        <f t="shared" si="8920"/>
        <v>0</v>
      </c>
      <c r="AL2415" s="22">
        <f t="shared" si="8921"/>
        <v>0</v>
      </c>
      <c r="AM2415" s="22">
        <f t="shared" si="9017"/>
        <v>0</v>
      </c>
      <c r="AN2415" s="22">
        <f t="shared" si="9018"/>
        <v>0</v>
      </c>
      <c r="AO2415" s="22">
        <f t="shared" si="9019"/>
        <v>0</v>
      </c>
      <c r="AP2415" s="22">
        <f t="shared" si="8922"/>
        <v>0</v>
      </c>
      <c r="AQ2415" s="22">
        <f t="shared" si="8923"/>
        <v>0</v>
      </c>
      <c r="AR2415" s="22">
        <f t="shared" si="8924"/>
        <v>0</v>
      </c>
      <c r="AS2415" s="22">
        <f t="shared" si="9020"/>
        <v>0</v>
      </c>
      <c r="AT2415" s="22">
        <f t="shared" si="9021"/>
        <v>0</v>
      </c>
      <c r="AU2415" s="22">
        <f t="shared" si="9022"/>
        <v>0</v>
      </c>
      <c r="AV2415" s="22">
        <f t="shared" si="8925"/>
        <v>0</v>
      </c>
      <c r="AW2415" s="22">
        <f t="shared" si="8926"/>
        <v>0</v>
      </c>
      <c r="AX2415" s="22">
        <f t="shared" si="8927"/>
        <v>0</v>
      </c>
      <c r="AY2415" s="22">
        <f t="shared" si="9023"/>
        <v>0</v>
      </c>
      <c r="AZ2415" s="22">
        <f t="shared" si="9024"/>
        <v>0</v>
      </c>
      <c r="BA2415" s="22">
        <f t="shared" si="9025"/>
        <v>0</v>
      </c>
      <c r="BB2415" s="22">
        <f t="shared" si="8928"/>
        <v>0</v>
      </c>
      <c r="BC2415" s="22">
        <f t="shared" si="8929"/>
        <v>0</v>
      </c>
      <c r="BD2415" s="22">
        <f t="shared" si="8930"/>
        <v>0</v>
      </c>
      <c r="BE2415" s="22">
        <f t="shared" si="9026"/>
        <v>0</v>
      </c>
      <c r="BF2415" s="22">
        <f t="shared" si="9027"/>
        <v>0</v>
      </c>
      <c r="BG2415" s="22">
        <f t="shared" si="9028"/>
        <v>0</v>
      </c>
      <c r="BH2415" s="22">
        <f t="shared" si="8931"/>
        <v>0</v>
      </c>
      <c r="BI2415" s="22">
        <f t="shared" si="8932"/>
        <v>0</v>
      </c>
      <c r="BJ2415" s="22">
        <f t="shared" si="8933"/>
        <v>0</v>
      </c>
      <c r="BK2415" s="22">
        <f t="shared" si="9029"/>
        <v>0</v>
      </c>
      <c r="BL2415" s="22">
        <f t="shared" si="9030"/>
        <v>0</v>
      </c>
      <c r="BM2415" s="22">
        <f t="shared" si="9031"/>
        <v>0</v>
      </c>
      <c r="BN2415" s="22">
        <f t="shared" si="8934"/>
        <v>0</v>
      </c>
      <c r="BO2415" s="22">
        <f t="shared" si="8935"/>
        <v>0</v>
      </c>
      <c r="BP2415" s="22">
        <f t="shared" si="8936"/>
        <v>0</v>
      </c>
      <c r="BQ2415" s="22">
        <f t="shared" si="9032"/>
        <v>0</v>
      </c>
      <c r="BR2415" s="22">
        <f t="shared" si="9033"/>
        <v>0</v>
      </c>
      <c r="BS2415" s="22">
        <f t="shared" si="8937"/>
        <v>0</v>
      </c>
      <c r="BT2415" s="22">
        <f t="shared" si="8938"/>
        <v>0</v>
      </c>
      <c r="BU2415" s="22">
        <f t="shared" si="8939"/>
        <v>0</v>
      </c>
      <c r="BV2415" s="22">
        <f t="shared" si="9034"/>
        <v>0</v>
      </c>
      <c r="BW2415" s="22">
        <f t="shared" si="9035"/>
        <v>0</v>
      </c>
      <c r="BX2415" s="22">
        <f t="shared" si="8940"/>
        <v>0</v>
      </c>
      <c r="BY2415" s="22">
        <f t="shared" si="8941"/>
        <v>0</v>
      </c>
      <c r="BZ2415" s="22">
        <f t="shared" si="8942"/>
        <v>0</v>
      </c>
      <c r="CA2415" s="22">
        <f t="shared" si="9036"/>
        <v>0</v>
      </c>
      <c r="CB2415" s="22">
        <f t="shared" si="9037"/>
        <v>0</v>
      </c>
      <c r="CC2415" s="22">
        <f t="shared" si="9038"/>
        <v>0</v>
      </c>
      <c r="CD2415" s="22">
        <f t="shared" si="8772"/>
        <v>0</v>
      </c>
      <c r="CE2415" s="22">
        <f t="shared" si="9039"/>
        <v>0</v>
      </c>
      <c r="CF2415" s="22"/>
      <c r="CG2415" s="22">
        <f t="shared" si="8773"/>
        <v>0</v>
      </c>
      <c r="CH2415" s="22">
        <f t="shared" si="9040"/>
        <v>0</v>
      </c>
      <c r="CI2415" s="22"/>
      <c r="CJ2415" s="22">
        <f t="shared" si="8774"/>
        <v>0</v>
      </c>
      <c r="CK2415" s="22">
        <f t="shared" si="9040"/>
        <v>0</v>
      </c>
      <c r="CL2415" s="22"/>
      <c r="CM2415" s="22">
        <f t="shared" si="9040"/>
        <v>0</v>
      </c>
      <c r="CN2415" s="15">
        <v>0</v>
      </c>
      <c r="CO2415" s="35"/>
      <c r="CT2415" s="5" t="s">
        <v>30</v>
      </c>
    </row>
    <row r="2416" spans="1:99" hidden="1" x14ac:dyDescent="0.3">
      <c r="A2416" s="32" t="s">
        <v>1374</v>
      </c>
      <c r="B2416" s="16">
        <v>240</v>
      </c>
      <c r="C2416" s="32" t="s">
        <v>42</v>
      </c>
      <c r="D2416" s="32" t="s">
        <v>66</v>
      </c>
      <c r="E2416" s="33" t="s">
        <v>1376</v>
      </c>
      <c r="F2416" s="22"/>
      <c r="G2416" s="22"/>
      <c r="H2416" s="22"/>
      <c r="I2416" s="22"/>
      <c r="J2416" s="22"/>
      <c r="K2416" s="22"/>
      <c r="L2416" s="22">
        <f t="shared" si="8907"/>
        <v>0</v>
      </c>
      <c r="M2416" s="22">
        <f t="shared" si="8908"/>
        <v>0</v>
      </c>
      <c r="N2416" s="22">
        <f t="shared" si="8909"/>
        <v>0</v>
      </c>
      <c r="O2416" s="22"/>
      <c r="P2416" s="22"/>
      <c r="Q2416" s="22"/>
      <c r="R2416" s="22">
        <f t="shared" si="8910"/>
        <v>0</v>
      </c>
      <c r="S2416" s="22">
        <f t="shared" si="8911"/>
        <v>0</v>
      </c>
      <c r="T2416" s="22">
        <f t="shared" si="8912"/>
        <v>0</v>
      </c>
      <c r="U2416" s="22"/>
      <c r="V2416" s="22"/>
      <c r="W2416" s="22"/>
      <c r="X2416" s="22">
        <f t="shared" si="8913"/>
        <v>0</v>
      </c>
      <c r="Y2416" s="22">
        <f t="shared" si="8914"/>
        <v>0</v>
      </c>
      <c r="Z2416" s="22">
        <f t="shared" si="8915"/>
        <v>0</v>
      </c>
      <c r="AA2416" s="22"/>
      <c r="AB2416" s="22"/>
      <c r="AC2416" s="22"/>
      <c r="AD2416" s="22">
        <f t="shared" si="8916"/>
        <v>0</v>
      </c>
      <c r="AE2416" s="22">
        <f t="shared" si="8917"/>
        <v>0</v>
      </c>
      <c r="AF2416" s="22">
        <f t="shared" si="8918"/>
        <v>0</v>
      </c>
      <c r="AG2416" s="22"/>
      <c r="AH2416" s="22"/>
      <c r="AI2416" s="22"/>
      <c r="AJ2416" s="22">
        <f t="shared" si="8919"/>
        <v>0</v>
      </c>
      <c r="AK2416" s="22">
        <f t="shared" si="8920"/>
        <v>0</v>
      </c>
      <c r="AL2416" s="22">
        <f t="shared" si="8921"/>
        <v>0</v>
      </c>
      <c r="AM2416" s="22"/>
      <c r="AN2416" s="22"/>
      <c r="AO2416" s="22"/>
      <c r="AP2416" s="22">
        <f t="shared" si="8922"/>
        <v>0</v>
      </c>
      <c r="AQ2416" s="22">
        <f t="shared" si="8923"/>
        <v>0</v>
      </c>
      <c r="AR2416" s="22">
        <f t="shared" si="8924"/>
        <v>0</v>
      </c>
      <c r="AS2416" s="22"/>
      <c r="AT2416" s="22"/>
      <c r="AU2416" s="22"/>
      <c r="AV2416" s="22">
        <f t="shared" si="8925"/>
        <v>0</v>
      </c>
      <c r="AW2416" s="22">
        <f t="shared" si="8926"/>
        <v>0</v>
      </c>
      <c r="AX2416" s="22">
        <f t="shared" si="8927"/>
        <v>0</v>
      </c>
      <c r="AY2416" s="22"/>
      <c r="AZ2416" s="22"/>
      <c r="BA2416" s="22"/>
      <c r="BB2416" s="22">
        <f t="shared" si="8928"/>
        <v>0</v>
      </c>
      <c r="BC2416" s="22">
        <f t="shared" si="8929"/>
        <v>0</v>
      </c>
      <c r="BD2416" s="22">
        <f t="shared" si="8930"/>
        <v>0</v>
      </c>
      <c r="BE2416" s="22"/>
      <c r="BF2416" s="22"/>
      <c r="BG2416" s="22"/>
      <c r="BH2416" s="22">
        <f t="shared" si="8931"/>
        <v>0</v>
      </c>
      <c r="BI2416" s="22">
        <f t="shared" si="8932"/>
        <v>0</v>
      </c>
      <c r="BJ2416" s="22">
        <f t="shared" si="8933"/>
        <v>0</v>
      </c>
      <c r="BK2416" s="22"/>
      <c r="BL2416" s="22"/>
      <c r="BM2416" s="22"/>
      <c r="BN2416" s="22">
        <f t="shared" si="8934"/>
        <v>0</v>
      </c>
      <c r="BO2416" s="22">
        <f t="shared" si="8935"/>
        <v>0</v>
      </c>
      <c r="BP2416" s="22">
        <f t="shared" si="8936"/>
        <v>0</v>
      </c>
      <c r="BQ2416" s="22"/>
      <c r="BR2416" s="22"/>
      <c r="BS2416" s="22">
        <f t="shared" si="8937"/>
        <v>0</v>
      </c>
      <c r="BT2416" s="22">
        <f t="shared" si="8938"/>
        <v>0</v>
      </c>
      <c r="BU2416" s="22">
        <f t="shared" si="8939"/>
        <v>0</v>
      </c>
      <c r="BV2416" s="22"/>
      <c r="BW2416" s="22"/>
      <c r="BX2416" s="22">
        <f t="shared" si="8940"/>
        <v>0</v>
      </c>
      <c r="BY2416" s="22">
        <f t="shared" si="8941"/>
        <v>0</v>
      </c>
      <c r="BZ2416" s="22">
        <f t="shared" si="8942"/>
        <v>0</v>
      </c>
      <c r="CA2416" s="22"/>
      <c r="CB2416" s="22"/>
      <c r="CC2416" s="22"/>
      <c r="CD2416" s="22">
        <f t="shared" si="8772"/>
        <v>0</v>
      </c>
      <c r="CE2416" s="22"/>
      <c r="CF2416" s="22"/>
      <c r="CG2416" s="22">
        <f t="shared" si="8773"/>
        <v>0</v>
      </c>
      <c r="CH2416" s="22"/>
      <c r="CI2416" s="22"/>
      <c r="CJ2416" s="22">
        <f t="shared" si="8774"/>
        <v>0</v>
      </c>
      <c r="CK2416" s="22"/>
      <c r="CL2416" s="22"/>
      <c r="CM2416" s="22"/>
      <c r="CN2416" s="15">
        <v>0</v>
      </c>
      <c r="CO2416" s="35"/>
    </row>
    <row r="2417" spans="1:99" x14ac:dyDescent="0.3">
      <c r="A2417" s="32" t="s">
        <v>1374</v>
      </c>
      <c r="B2417" s="16">
        <v>800</v>
      </c>
      <c r="C2417" s="32"/>
      <c r="D2417" s="32"/>
      <c r="E2417" s="33" t="s">
        <v>54</v>
      </c>
      <c r="F2417" s="22">
        <f t="shared" si="8999"/>
        <v>1372.4</v>
      </c>
      <c r="G2417" s="22">
        <f t="shared" si="9000"/>
        <v>889</v>
      </c>
      <c r="H2417" s="22">
        <f t="shared" si="9001"/>
        <v>576</v>
      </c>
      <c r="I2417" s="22">
        <f t="shared" si="9002"/>
        <v>0</v>
      </c>
      <c r="J2417" s="22">
        <f t="shared" si="9003"/>
        <v>0</v>
      </c>
      <c r="K2417" s="22">
        <f t="shared" si="9004"/>
        <v>0</v>
      </c>
      <c r="L2417" s="22">
        <f t="shared" si="8907"/>
        <v>1372.4</v>
      </c>
      <c r="M2417" s="22">
        <f t="shared" si="8908"/>
        <v>889</v>
      </c>
      <c r="N2417" s="22">
        <f t="shared" si="8909"/>
        <v>576</v>
      </c>
      <c r="O2417" s="22">
        <f t="shared" si="9005"/>
        <v>0</v>
      </c>
      <c r="P2417" s="22">
        <f t="shared" si="9006"/>
        <v>0</v>
      </c>
      <c r="Q2417" s="22">
        <f t="shared" si="9007"/>
        <v>0</v>
      </c>
      <c r="R2417" s="22">
        <f t="shared" si="8910"/>
        <v>1372.4</v>
      </c>
      <c r="S2417" s="22">
        <f t="shared" si="8911"/>
        <v>889</v>
      </c>
      <c r="T2417" s="22">
        <f t="shared" si="8912"/>
        <v>576</v>
      </c>
      <c r="U2417" s="22">
        <f t="shared" si="9008"/>
        <v>0</v>
      </c>
      <c r="V2417" s="22">
        <f t="shared" si="9009"/>
        <v>0</v>
      </c>
      <c r="W2417" s="22">
        <f t="shared" si="9010"/>
        <v>0</v>
      </c>
      <c r="X2417" s="22">
        <f t="shared" si="8913"/>
        <v>1372.4</v>
      </c>
      <c r="Y2417" s="22">
        <f t="shared" si="8914"/>
        <v>889</v>
      </c>
      <c r="Z2417" s="22">
        <f t="shared" si="8915"/>
        <v>576</v>
      </c>
      <c r="AA2417" s="22">
        <f t="shared" si="9011"/>
        <v>0</v>
      </c>
      <c r="AB2417" s="22">
        <f t="shared" si="9012"/>
        <v>0</v>
      </c>
      <c r="AC2417" s="22">
        <f t="shared" si="9013"/>
        <v>0</v>
      </c>
      <c r="AD2417" s="22">
        <f t="shared" si="8916"/>
        <v>1372.4</v>
      </c>
      <c r="AE2417" s="22">
        <f t="shared" si="8917"/>
        <v>889</v>
      </c>
      <c r="AF2417" s="22">
        <f t="shared" si="8918"/>
        <v>576</v>
      </c>
      <c r="AG2417" s="22">
        <f t="shared" si="9014"/>
        <v>0</v>
      </c>
      <c r="AH2417" s="22">
        <f t="shared" si="9015"/>
        <v>0</v>
      </c>
      <c r="AI2417" s="22">
        <f t="shared" si="9016"/>
        <v>0</v>
      </c>
      <c r="AJ2417" s="22">
        <f t="shared" si="8919"/>
        <v>1372.4</v>
      </c>
      <c r="AK2417" s="22">
        <f t="shared" si="8920"/>
        <v>889</v>
      </c>
      <c r="AL2417" s="22">
        <f t="shared" si="8921"/>
        <v>576</v>
      </c>
      <c r="AM2417" s="22">
        <f t="shared" si="9017"/>
        <v>0</v>
      </c>
      <c r="AN2417" s="22">
        <f t="shared" si="9018"/>
        <v>0</v>
      </c>
      <c r="AO2417" s="22">
        <f t="shared" si="9019"/>
        <v>0</v>
      </c>
      <c r="AP2417" s="22">
        <f t="shared" si="8922"/>
        <v>1372.4</v>
      </c>
      <c r="AQ2417" s="22">
        <f t="shared" si="8923"/>
        <v>889</v>
      </c>
      <c r="AR2417" s="22">
        <f t="shared" si="8924"/>
        <v>576</v>
      </c>
      <c r="AS2417" s="22">
        <f t="shared" si="9020"/>
        <v>0</v>
      </c>
      <c r="AT2417" s="22">
        <f t="shared" si="9021"/>
        <v>0</v>
      </c>
      <c r="AU2417" s="22">
        <f t="shared" si="9022"/>
        <v>0</v>
      </c>
      <c r="AV2417" s="22">
        <f t="shared" si="8925"/>
        <v>1372.4</v>
      </c>
      <c r="AW2417" s="22">
        <f t="shared" si="8926"/>
        <v>889</v>
      </c>
      <c r="AX2417" s="22">
        <f t="shared" si="8927"/>
        <v>576</v>
      </c>
      <c r="AY2417" s="22">
        <f t="shared" si="9023"/>
        <v>0</v>
      </c>
      <c r="AZ2417" s="22">
        <f t="shared" si="9024"/>
        <v>0</v>
      </c>
      <c r="BA2417" s="22">
        <f t="shared" si="9025"/>
        <v>0</v>
      </c>
      <c r="BB2417" s="22">
        <f t="shared" si="8928"/>
        <v>1372.4</v>
      </c>
      <c r="BC2417" s="22">
        <f t="shared" si="8929"/>
        <v>889</v>
      </c>
      <c r="BD2417" s="22">
        <f t="shared" si="8930"/>
        <v>576</v>
      </c>
      <c r="BE2417" s="22">
        <f t="shared" si="9026"/>
        <v>0</v>
      </c>
      <c r="BF2417" s="22">
        <f t="shared" si="9027"/>
        <v>0</v>
      </c>
      <c r="BG2417" s="22">
        <f t="shared" si="9028"/>
        <v>0</v>
      </c>
      <c r="BH2417" s="22">
        <f t="shared" si="8931"/>
        <v>1372.4</v>
      </c>
      <c r="BI2417" s="22">
        <f t="shared" si="8932"/>
        <v>889</v>
      </c>
      <c r="BJ2417" s="22">
        <f t="shared" si="8933"/>
        <v>576</v>
      </c>
      <c r="BK2417" s="22">
        <f t="shared" si="9029"/>
        <v>0</v>
      </c>
      <c r="BL2417" s="22">
        <f t="shared" si="9030"/>
        <v>0</v>
      </c>
      <c r="BM2417" s="22">
        <f t="shared" si="9031"/>
        <v>0</v>
      </c>
      <c r="BN2417" s="22">
        <f t="shared" si="8934"/>
        <v>1372.4</v>
      </c>
      <c r="BO2417" s="22">
        <f t="shared" si="8935"/>
        <v>889</v>
      </c>
      <c r="BP2417" s="22">
        <f t="shared" si="8936"/>
        <v>576</v>
      </c>
      <c r="BQ2417" s="22">
        <f t="shared" si="9032"/>
        <v>0</v>
      </c>
      <c r="BR2417" s="22">
        <f t="shared" si="9033"/>
        <v>0</v>
      </c>
      <c r="BS2417" s="22">
        <f t="shared" si="8937"/>
        <v>1372.4</v>
      </c>
      <c r="BT2417" s="22">
        <f t="shared" si="8938"/>
        <v>889</v>
      </c>
      <c r="BU2417" s="22">
        <f t="shared" si="8939"/>
        <v>576</v>
      </c>
      <c r="BV2417" s="22">
        <f t="shared" si="9034"/>
        <v>0</v>
      </c>
      <c r="BW2417" s="22">
        <f t="shared" si="9035"/>
        <v>0</v>
      </c>
      <c r="BX2417" s="22">
        <f t="shared" si="8940"/>
        <v>1372.4</v>
      </c>
      <c r="BY2417" s="22">
        <f t="shared" si="8941"/>
        <v>889</v>
      </c>
      <c r="BZ2417" s="22">
        <f t="shared" si="8942"/>
        <v>576</v>
      </c>
      <c r="CA2417" s="22">
        <f t="shared" si="9036"/>
        <v>-365.8</v>
      </c>
      <c r="CB2417" s="22">
        <f t="shared" si="9037"/>
        <v>0</v>
      </c>
      <c r="CC2417" s="22">
        <f t="shared" si="9038"/>
        <v>0</v>
      </c>
      <c r="CD2417" s="22">
        <f t="shared" ref="CD2417:CD2480" si="9041">BX2417+CA2417</f>
        <v>1006.6000000000001</v>
      </c>
      <c r="CE2417" s="22">
        <f t="shared" si="9039"/>
        <v>0</v>
      </c>
      <c r="CF2417" s="34">
        <f t="shared" ref="CF2417:CF2445" si="9042">CD2417+CE2417</f>
        <v>1006.6000000000001</v>
      </c>
      <c r="CG2417" s="22">
        <f t="shared" ref="CG2417:CG2480" si="9043">BY2417+CB2417</f>
        <v>889</v>
      </c>
      <c r="CH2417" s="22">
        <f t="shared" si="9040"/>
        <v>0</v>
      </c>
      <c r="CI2417" s="22">
        <f t="shared" ref="CI2417:CI2445" si="9044">CG2417+CH2417</f>
        <v>889</v>
      </c>
      <c r="CJ2417" s="22">
        <f t="shared" ref="CJ2417:CJ2480" si="9045">BZ2417+CC2417</f>
        <v>576</v>
      </c>
      <c r="CK2417" s="22">
        <f t="shared" si="9040"/>
        <v>0</v>
      </c>
      <c r="CL2417" s="22">
        <f t="shared" ref="CL2417:CL2445" si="9046">CJ2417+CK2417</f>
        <v>576</v>
      </c>
      <c r="CM2417" s="22">
        <f t="shared" si="9040"/>
        <v>0</v>
      </c>
      <c r="CN2417" s="15"/>
      <c r="CO2417" s="35"/>
      <c r="CS2417" s="5" t="s">
        <v>29</v>
      </c>
    </row>
    <row r="2418" spans="1:99" x14ac:dyDescent="0.3">
      <c r="A2418" s="32" t="s">
        <v>1374</v>
      </c>
      <c r="B2418" s="16">
        <v>850</v>
      </c>
      <c r="C2418" s="32"/>
      <c r="D2418" s="32"/>
      <c r="E2418" s="33" t="s">
        <v>79</v>
      </c>
      <c r="F2418" s="22">
        <f t="shared" si="8999"/>
        <v>1372.4</v>
      </c>
      <c r="G2418" s="22">
        <f t="shared" si="9000"/>
        <v>889</v>
      </c>
      <c r="H2418" s="22">
        <f t="shared" si="9001"/>
        <v>576</v>
      </c>
      <c r="I2418" s="22">
        <f t="shared" si="9002"/>
        <v>0</v>
      </c>
      <c r="J2418" s="22">
        <f t="shared" si="9003"/>
        <v>0</v>
      </c>
      <c r="K2418" s="22">
        <f t="shared" si="9004"/>
        <v>0</v>
      </c>
      <c r="L2418" s="22">
        <f t="shared" si="8907"/>
        <v>1372.4</v>
      </c>
      <c r="M2418" s="22">
        <f t="shared" si="8908"/>
        <v>889</v>
      </c>
      <c r="N2418" s="22">
        <f t="shared" si="8909"/>
        <v>576</v>
      </c>
      <c r="O2418" s="22">
        <f t="shared" si="9005"/>
        <v>0</v>
      </c>
      <c r="P2418" s="22">
        <f t="shared" si="9006"/>
        <v>0</v>
      </c>
      <c r="Q2418" s="22">
        <f t="shared" si="9007"/>
        <v>0</v>
      </c>
      <c r="R2418" s="22">
        <f t="shared" si="8910"/>
        <v>1372.4</v>
      </c>
      <c r="S2418" s="22">
        <f t="shared" si="8911"/>
        <v>889</v>
      </c>
      <c r="T2418" s="22">
        <f t="shared" si="8912"/>
        <v>576</v>
      </c>
      <c r="U2418" s="22">
        <f t="shared" si="9008"/>
        <v>0</v>
      </c>
      <c r="V2418" s="22">
        <f t="shared" si="9009"/>
        <v>0</v>
      </c>
      <c r="W2418" s="22">
        <f t="shared" si="9010"/>
        <v>0</v>
      </c>
      <c r="X2418" s="22">
        <f t="shared" si="8913"/>
        <v>1372.4</v>
      </c>
      <c r="Y2418" s="22">
        <f t="shared" si="8914"/>
        <v>889</v>
      </c>
      <c r="Z2418" s="22">
        <f t="shared" si="8915"/>
        <v>576</v>
      </c>
      <c r="AA2418" s="22">
        <f t="shared" si="9011"/>
        <v>0</v>
      </c>
      <c r="AB2418" s="22">
        <f t="shared" si="9012"/>
        <v>0</v>
      </c>
      <c r="AC2418" s="22">
        <f t="shared" si="9013"/>
        <v>0</v>
      </c>
      <c r="AD2418" s="22">
        <f t="shared" si="8916"/>
        <v>1372.4</v>
      </c>
      <c r="AE2418" s="22">
        <f t="shared" si="8917"/>
        <v>889</v>
      </c>
      <c r="AF2418" s="22">
        <f t="shared" si="8918"/>
        <v>576</v>
      </c>
      <c r="AG2418" s="22">
        <f t="shared" si="9014"/>
        <v>0</v>
      </c>
      <c r="AH2418" s="22">
        <f t="shared" si="9015"/>
        <v>0</v>
      </c>
      <c r="AI2418" s="22">
        <f t="shared" si="9016"/>
        <v>0</v>
      </c>
      <c r="AJ2418" s="22">
        <f t="shared" si="8919"/>
        <v>1372.4</v>
      </c>
      <c r="AK2418" s="22">
        <f t="shared" si="8920"/>
        <v>889</v>
      </c>
      <c r="AL2418" s="22">
        <f t="shared" si="8921"/>
        <v>576</v>
      </c>
      <c r="AM2418" s="22">
        <f t="shared" si="9017"/>
        <v>0</v>
      </c>
      <c r="AN2418" s="22">
        <f t="shared" si="9018"/>
        <v>0</v>
      </c>
      <c r="AO2418" s="22">
        <f t="shared" si="9019"/>
        <v>0</v>
      </c>
      <c r="AP2418" s="22">
        <f t="shared" si="8922"/>
        <v>1372.4</v>
      </c>
      <c r="AQ2418" s="22">
        <f t="shared" si="8923"/>
        <v>889</v>
      </c>
      <c r="AR2418" s="22">
        <f t="shared" si="8924"/>
        <v>576</v>
      </c>
      <c r="AS2418" s="22">
        <f t="shared" si="9020"/>
        <v>0</v>
      </c>
      <c r="AT2418" s="22">
        <f t="shared" si="9021"/>
        <v>0</v>
      </c>
      <c r="AU2418" s="22">
        <f t="shared" si="9022"/>
        <v>0</v>
      </c>
      <c r="AV2418" s="22">
        <f t="shared" si="8925"/>
        <v>1372.4</v>
      </c>
      <c r="AW2418" s="22">
        <f t="shared" si="8926"/>
        <v>889</v>
      </c>
      <c r="AX2418" s="22">
        <f t="shared" si="8927"/>
        <v>576</v>
      </c>
      <c r="AY2418" s="22">
        <f t="shared" si="9023"/>
        <v>0</v>
      </c>
      <c r="AZ2418" s="22">
        <f t="shared" si="9024"/>
        <v>0</v>
      </c>
      <c r="BA2418" s="22">
        <f t="shared" si="9025"/>
        <v>0</v>
      </c>
      <c r="BB2418" s="22">
        <f t="shared" si="8928"/>
        <v>1372.4</v>
      </c>
      <c r="BC2418" s="22">
        <f t="shared" si="8929"/>
        <v>889</v>
      </c>
      <c r="BD2418" s="22">
        <f t="shared" si="8930"/>
        <v>576</v>
      </c>
      <c r="BE2418" s="22">
        <f t="shared" si="9026"/>
        <v>0</v>
      </c>
      <c r="BF2418" s="22">
        <f t="shared" si="9027"/>
        <v>0</v>
      </c>
      <c r="BG2418" s="22">
        <f t="shared" si="9028"/>
        <v>0</v>
      </c>
      <c r="BH2418" s="22">
        <f t="shared" si="8931"/>
        <v>1372.4</v>
      </c>
      <c r="BI2418" s="22">
        <f t="shared" si="8932"/>
        <v>889</v>
      </c>
      <c r="BJ2418" s="22">
        <f t="shared" si="8933"/>
        <v>576</v>
      </c>
      <c r="BK2418" s="22">
        <f t="shared" si="9029"/>
        <v>0</v>
      </c>
      <c r="BL2418" s="22">
        <f t="shared" si="9030"/>
        <v>0</v>
      </c>
      <c r="BM2418" s="22">
        <f t="shared" si="9031"/>
        <v>0</v>
      </c>
      <c r="BN2418" s="22">
        <f t="shared" si="8934"/>
        <v>1372.4</v>
      </c>
      <c r="BO2418" s="22">
        <f t="shared" si="8935"/>
        <v>889</v>
      </c>
      <c r="BP2418" s="22">
        <f t="shared" si="8936"/>
        <v>576</v>
      </c>
      <c r="BQ2418" s="22">
        <f t="shared" si="9032"/>
        <v>0</v>
      </c>
      <c r="BR2418" s="22">
        <f t="shared" si="9033"/>
        <v>0</v>
      </c>
      <c r="BS2418" s="22">
        <f t="shared" si="8937"/>
        <v>1372.4</v>
      </c>
      <c r="BT2418" s="22">
        <f t="shared" si="8938"/>
        <v>889</v>
      </c>
      <c r="BU2418" s="22">
        <f t="shared" si="8939"/>
        <v>576</v>
      </c>
      <c r="BV2418" s="22">
        <f t="shared" si="9034"/>
        <v>0</v>
      </c>
      <c r="BW2418" s="22">
        <f t="shared" si="9035"/>
        <v>0</v>
      </c>
      <c r="BX2418" s="22">
        <f t="shared" si="8940"/>
        <v>1372.4</v>
      </c>
      <c r="BY2418" s="22">
        <f t="shared" si="8941"/>
        <v>889</v>
      </c>
      <c r="BZ2418" s="22">
        <f t="shared" si="8942"/>
        <v>576</v>
      </c>
      <c r="CA2418" s="22">
        <f t="shared" si="9036"/>
        <v>-365.8</v>
      </c>
      <c r="CB2418" s="22">
        <f t="shared" si="9037"/>
        <v>0</v>
      </c>
      <c r="CC2418" s="22">
        <f t="shared" si="9038"/>
        <v>0</v>
      </c>
      <c r="CD2418" s="22">
        <f t="shared" si="9041"/>
        <v>1006.6000000000001</v>
      </c>
      <c r="CE2418" s="22">
        <f t="shared" si="9039"/>
        <v>0</v>
      </c>
      <c r="CF2418" s="34">
        <f t="shared" si="9042"/>
        <v>1006.6000000000001</v>
      </c>
      <c r="CG2418" s="22">
        <f t="shared" si="9043"/>
        <v>889</v>
      </c>
      <c r="CH2418" s="22">
        <f t="shared" si="9040"/>
        <v>0</v>
      </c>
      <c r="CI2418" s="22">
        <f t="shared" si="9044"/>
        <v>889</v>
      </c>
      <c r="CJ2418" s="22">
        <f t="shared" si="9045"/>
        <v>576</v>
      </c>
      <c r="CK2418" s="22">
        <f t="shared" si="9040"/>
        <v>0</v>
      </c>
      <c r="CL2418" s="22">
        <f t="shared" si="9046"/>
        <v>576</v>
      </c>
      <c r="CM2418" s="22">
        <f t="shared" si="9040"/>
        <v>0</v>
      </c>
      <c r="CN2418" s="15"/>
      <c r="CO2418" s="35"/>
      <c r="CT2418" s="5" t="s">
        <v>30</v>
      </c>
    </row>
    <row r="2419" spans="1:99" x14ac:dyDescent="0.3">
      <c r="A2419" s="32" t="s">
        <v>1374</v>
      </c>
      <c r="B2419" s="16">
        <v>850</v>
      </c>
      <c r="C2419" s="32" t="s">
        <v>42</v>
      </c>
      <c r="D2419" s="32" t="s">
        <v>43</v>
      </c>
      <c r="E2419" s="33" t="s">
        <v>44</v>
      </c>
      <c r="F2419" s="22">
        <v>1372.4</v>
      </c>
      <c r="G2419" s="22">
        <v>889</v>
      </c>
      <c r="H2419" s="22">
        <v>576</v>
      </c>
      <c r="I2419" s="22"/>
      <c r="J2419" s="22"/>
      <c r="K2419" s="22"/>
      <c r="L2419" s="22">
        <f t="shared" si="8907"/>
        <v>1372.4</v>
      </c>
      <c r="M2419" s="22">
        <f t="shared" si="8908"/>
        <v>889</v>
      </c>
      <c r="N2419" s="22">
        <f t="shared" si="8909"/>
        <v>576</v>
      </c>
      <c r="O2419" s="22"/>
      <c r="P2419" s="22"/>
      <c r="Q2419" s="22"/>
      <c r="R2419" s="22">
        <f t="shared" si="8910"/>
        <v>1372.4</v>
      </c>
      <c r="S2419" s="22">
        <f t="shared" si="8911"/>
        <v>889</v>
      </c>
      <c r="T2419" s="22">
        <f t="shared" si="8912"/>
        <v>576</v>
      </c>
      <c r="U2419" s="22"/>
      <c r="V2419" s="22"/>
      <c r="W2419" s="22"/>
      <c r="X2419" s="22">
        <f t="shared" si="8913"/>
        <v>1372.4</v>
      </c>
      <c r="Y2419" s="22">
        <f t="shared" si="8914"/>
        <v>889</v>
      </c>
      <c r="Z2419" s="22">
        <f t="shared" si="8915"/>
        <v>576</v>
      </c>
      <c r="AA2419" s="22"/>
      <c r="AB2419" s="22"/>
      <c r="AC2419" s="22"/>
      <c r="AD2419" s="22">
        <f t="shared" si="8916"/>
        <v>1372.4</v>
      </c>
      <c r="AE2419" s="22">
        <f t="shared" si="8917"/>
        <v>889</v>
      </c>
      <c r="AF2419" s="22">
        <f t="shared" si="8918"/>
        <v>576</v>
      </c>
      <c r="AG2419" s="22"/>
      <c r="AH2419" s="22"/>
      <c r="AI2419" s="22"/>
      <c r="AJ2419" s="22">
        <f t="shared" si="8919"/>
        <v>1372.4</v>
      </c>
      <c r="AK2419" s="22">
        <f t="shared" si="8920"/>
        <v>889</v>
      </c>
      <c r="AL2419" s="22">
        <f t="shared" si="8921"/>
        <v>576</v>
      </c>
      <c r="AM2419" s="22"/>
      <c r="AN2419" s="22"/>
      <c r="AO2419" s="22"/>
      <c r="AP2419" s="22">
        <f t="shared" si="8922"/>
        <v>1372.4</v>
      </c>
      <c r="AQ2419" s="22">
        <f t="shared" si="8923"/>
        <v>889</v>
      </c>
      <c r="AR2419" s="22">
        <f t="shared" si="8924"/>
        <v>576</v>
      </c>
      <c r="AS2419" s="22"/>
      <c r="AT2419" s="22"/>
      <c r="AU2419" s="22"/>
      <c r="AV2419" s="22">
        <f t="shared" si="8925"/>
        <v>1372.4</v>
      </c>
      <c r="AW2419" s="22">
        <f t="shared" si="8926"/>
        <v>889</v>
      </c>
      <c r="AX2419" s="22">
        <f t="shared" si="8927"/>
        <v>576</v>
      </c>
      <c r="AY2419" s="22"/>
      <c r="AZ2419" s="22"/>
      <c r="BA2419" s="22"/>
      <c r="BB2419" s="22">
        <f t="shared" si="8928"/>
        <v>1372.4</v>
      </c>
      <c r="BC2419" s="22">
        <f t="shared" si="8929"/>
        <v>889</v>
      </c>
      <c r="BD2419" s="22">
        <f t="shared" si="8930"/>
        <v>576</v>
      </c>
      <c r="BE2419" s="22"/>
      <c r="BF2419" s="22"/>
      <c r="BG2419" s="22"/>
      <c r="BH2419" s="22">
        <f t="shared" si="8931"/>
        <v>1372.4</v>
      </c>
      <c r="BI2419" s="22">
        <f t="shared" si="8932"/>
        <v>889</v>
      </c>
      <c r="BJ2419" s="22">
        <f t="shared" si="8933"/>
        <v>576</v>
      </c>
      <c r="BK2419" s="22"/>
      <c r="BL2419" s="22"/>
      <c r="BM2419" s="22"/>
      <c r="BN2419" s="22">
        <f t="shared" si="8934"/>
        <v>1372.4</v>
      </c>
      <c r="BO2419" s="22">
        <f t="shared" si="8935"/>
        <v>889</v>
      </c>
      <c r="BP2419" s="22">
        <f t="shared" si="8936"/>
        <v>576</v>
      </c>
      <c r="BQ2419" s="22"/>
      <c r="BR2419" s="22"/>
      <c r="BS2419" s="22">
        <f t="shared" si="8937"/>
        <v>1372.4</v>
      </c>
      <c r="BT2419" s="22">
        <f t="shared" si="8938"/>
        <v>889</v>
      </c>
      <c r="BU2419" s="22">
        <f t="shared" si="8939"/>
        <v>576</v>
      </c>
      <c r="BV2419" s="22"/>
      <c r="BW2419" s="22"/>
      <c r="BX2419" s="22">
        <f t="shared" si="8940"/>
        <v>1372.4</v>
      </c>
      <c r="BY2419" s="22">
        <f t="shared" si="8941"/>
        <v>889</v>
      </c>
      <c r="BZ2419" s="22">
        <f t="shared" si="8942"/>
        <v>576</v>
      </c>
      <c r="CA2419" s="22">
        <v>-365.8</v>
      </c>
      <c r="CB2419" s="22"/>
      <c r="CC2419" s="22"/>
      <c r="CD2419" s="22">
        <f t="shared" si="9041"/>
        <v>1006.6000000000001</v>
      </c>
      <c r="CE2419" s="22"/>
      <c r="CF2419" s="34">
        <f t="shared" si="9042"/>
        <v>1006.6000000000001</v>
      </c>
      <c r="CG2419" s="22">
        <f t="shared" si="9043"/>
        <v>889</v>
      </c>
      <c r="CH2419" s="22"/>
      <c r="CI2419" s="22">
        <f t="shared" si="9044"/>
        <v>889</v>
      </c>
      <c r="CJ2419" s="22">
        <f t="shared" si="9045"/>
        <v>576</v>
      </c>
      <c r="CK2419" s="22"/>
      <c r="CL2419" s="22">
        <f t="shared" si="9046"/>
        <v>576</v>
      </c>
      <c r="CM2419" s="22"/>
      <c r="CN2419" s="15"/>
      <c r="CO2419" s="35"/>
    </row>
    <row r="2420" spans="1:99" ht="31.2" x14ac:dyDescent="0.3">
      <c r="A2420" s="32" t="s">
        <v>1377</v>
      </c>
      <c r="B2420" s="16"/>
      <c r="C2420" s="32"/>
      <c r="D2420" s="32"/>
      <c r="E2420" s="33" t="s">
        <v>1378</v>
      </c>
      <c r="F2420" s="22">
        <f t="shared" si="8999"/>
        <v>2347.6999999999998</v>
      </c>
      <c r="G2420" s="22">
        <f t="shared" si="9000"/>
        <v>2280.4</v>
      </c>
      <c r="H2420" s="22">
        <f t="shared" si="9001"/>
        <v>2280.4</v>
      </c>
      <c r="I2420" s="22">
        <f t="shared" si="9002"/>
        <v>0</v>
      </c>
      <c r="J2420" s="22">
        <f t="shared" si="9003"/>
        <v>0</v>
      </c>
      <c r="K2420" s="22">
        <f t="shared" si="9004"/>
        <v>0</v>
      </c>
      <c r="L2420" s="22">
        <f t="shared" si="8907"/>
        <v>2347.6999999999998</v>
      </c>
      <c r="M2420" s="22">
        <f t="shared" si="8908"/>
        <v>2280.4</v>
      </c>
      <c r="N2420" s="22">
        <f t="shared" si="8909"/>
        <v>2280.4</v>
      </c>
      <c r="O2420" s="22">
        <f t="shared" si="9005"/>
        <v>0</v>
      </c>
      <c r="P2420" s="22">
        <f t="shared" si="9006"/>
        <v>0</v>
      </c>
      <c r="Q2420" s="22">
        <f t="shared" si="9007"/>
        <v>0</v>
      </c>
      <c r="R2420" s="22">
        <f t="shared" si="8910"/>
        <v>2347.6999999999998</v>
      </c>
      <c r="S2420" s="22">
        <f t="shared" si="8911"/>
        <v>2280.4</v>
      </c>
      <c r="T2420" s="22">
        <f t="shared" si="8912"/>
        <v>2280.4</v>
      </c>
      <c r="U2420" s="22">
        <f t="shared" si="9008"/>
        <v>0</v>
      </c>
      <c r="V2420" s="22">
        <f t="shared" si="9009"/>
        <v>0</v>
      </c>
      <c r="W2420" s="22">
        <f t="shared" si="9010"/>
        <v>0</v>
      </c>
      <c r="X2420" s="22">
        <f t="shared" si="8913"/>
        <v>2347.6999999999998</v>
      </c>
      <c r="Y2420" s="22">
        <f t="shared" si="8914"/>
        <v>2280.4</v>
      </c>
      <c r="Z2420" s="22">
        <f t="shared" si="8915"/>
        <v>2280.4</v>
      </c>
      <c r="AA2420" s="22">
        <f t="shared" si="9011"/>
        <v>0</v>
      </c>
      <c r="AB2420" s="22">
        <f t="shared" si="9012"/>
        <v>0</v>
      </c>
      <c r="AC2420" s="22">
        <f t="shared" si="9013"/>
        <v>0</v>
      </c>
      <c r="AD2420" s="22">
        <f t="shared" si="8916"/>
        <v>2347.6999999999998</v>
      </c>
      <c r="AE2420" s="22">
        <f t="shared" si="8917"/>
        <v>2280.4</v>
      </c>
      <c r="AF2420" s="22">
        <f t="shared" si="8918"/>
        <v>2280.4</v>
      </c>
      <c r="AG2420" s="22">
        <f t="shared" si="9014"/>
        <v>0</v>
      </c>
      <c r="AH2420" s="22">
        <f t="shared" si="9015"/>
        <v>0</v>
      </c>
      <c r="AI2420" s="22">
        <f t="shared" si="9016"/>
        <v>0</v>
      </c>
      <c r="AJ2420" s="22">
        <f t="shared" si="8919"/>
        <v>2347.6999999999998</v>
      </c>
      <c r="AK2420" s="22">
        <f t="shared" si="8920"/>
        <v>2280.4</v>
      </c>
      <c r="AL2420" s="22">
        <f t="shared" si="8921"/>
        <v>2280.4</v>
      </c>
      <c r="AM2420" s="22">
        <f t="shared" si="9017"/>
        <v>0</v>
      </c>
      <c r="AN2420" s="22">
        <f t="shared" si="9018"/>
        <v>0</v>
      </c>
      <c r="AO2420" s="22">
        <f t="shared" si="9019"/>
        <v>0</v>
      </c>
      <c r="AP2420" s="22">
        <f t="shared" si="8922"/>
        <v>2347.6999999999998</v>
      </c>
      <c r="AQ2420" s="22">
        <f t="shared" si="8923"/>
        <v>2280.4</v>
      </c>
      <c r="AR2420" s="22">
        <f t="shared" si="8924"/>
        <v>2280.4</v>
      </c>
      <c r="AS2420" s="22">
        <f t="shared" si="9020"/>
        <v>0</v>
      </c>
      <c r="AT2420" s="22">
        <f t="shared" si="9021"/>
        <v>0</v>
      </c>
      <c r="AU2420" s="22">
        <f t="shared" si="9022"/>
        <v>0</v>
      </c>
      <c r="AV2420" s="22">
        <f t="shared" si="8925"/>
        <v>2347.6999999999998</v>
      </c>
      <c r="AW2420" s="22">
        <f t="shared" si="8926"/>
        <v>2280.4</v>
      </c>
      <c r="AX2420" s="22">
        <f t="shared" si="8927"/>
        <v>2280.4</v>
      </c>
      <c r="AY2420" s="22">
        <f t="shared" si="9023"/>
        <v>0</v>
      </c>
      <c r="AZ2420" s="22">
        <f t="shared" si="9024"/>
        <v>0</v>
      </c>
      <c r="BA2420" s="22">
        <f t="shared" si="9025"/>
        <v>0</v>
      </c>
      <c r="BB2420" s="22">
        <f t="shared" si="8928"/>
        <v>2347.6999999999998</v>
      </c>
      <c r="BC2420" s="22">
        <f t="shared" si="8929"/>
        <v>2280.4</v>
      </c>
      <c r="BD2420" s="22">
        <f t="shared" si="8930"/>
        <v>2280.4</v>
      </c>
      <c r="BE2420" s="22">
        <f t="shared" si="9026"/>
        <v>0</v>
      </c>
      <c r="BF2420" s="22">
        <f t="shared" si="9027"/>
        <v>0</v>
      </c>
      <c r="BG2420" s="22">
        <f t="shared" si="9028"/>
        <v>0</v>
      </c>
      <c r="BH2420" s="22">
        <f t="shared" si="8931"/>
        <v>2347.6999999999998</v>
      </c>
      <c r="BI2420" s="22">
        <f t="shared" si="8932"/>
        <v>2280.4</v>
      </c>
      <c r="BJ2420" s="22">
        <f t="shared" si="8933"/>
        <v>2280.4</v>
      </c>
      <c r="BK2420" s="22">
        <f t="shared" si="9029"/>
        <v>0</v>
      </c>
      <c r="BL2420" s="22">
        <f t="shared" si="9030"/>
        <v>0</v>
      </c>
      <c r="BM2420" s="22">
        <f t="shared" si="9031"/>
        <v>0</v>
      </c>
      <c r="BN2420" s="22">
        <f t="shared" si="8934"/>
        <v>2347.6999999999998</v>
      </c>
      <c r="BO2420" s="22">
        <f t="shared" si="8935"/>
        <v>2280.4</v>
      </c>
      <c r="BP2420" s="22">
        <f t="shared" si="8936"/>
        <v>2280.4</v>
      </c>
      <c r="BQ2420" s="22">
        <f t="shared" si="9032"/>
        <v>0</v>
      </c>
      <c r="BR2420" s="22">
        <f t="shared" si="9033"/>
        <v>0</v>
      </c>
      <c r="BS2420" s="22">
        <f t="shared" si="8937"/>
        <v>2347.6999999999998</v>
      </c>
      <c r="BT2420" s="22">
        <f t="shared" si="8938"/>
        <v>2280.4</v>
      </c>
      <c r="BU2420" s="22">
        <f t="shared" si="8939"/>
        <v>2280.4</v>
      </c>
      <c r="BV2420" s="22">
        <f t="shared" si="9034"/>
        <v>0</v>
      </c>
      <c r="BW2420" s="22">
        <f t="shared" si="9035"/>
        <v>0</v>
      </c>
      <c r="BX2420" s="22">
        <f t="shared" si="8940"/>
        <v>2347.6999999999998</v>
      </c>
      <c r="BY2420" s="22">
        <f t="shared" si="8941"/>
        <v>2280.4</v>
      </c>
      <c r="BZ2420" s="22">
        <f t="shared" si="8942"/>
        <v>2280.4</v>
      </c>
      <c r="CA2420" s="22">
        <f t="shared" si="9036"/>
        <v>0</v>
      </c>
      <c r="CB2420" s="22">
        <f t="shared" si="9037"/>
        <v>0</v>
      </c>
      <c r="CC2420" s="22">
        <f t="shared" si="9038"/>
        <v>0</v>
      </c>
      <c r="CD2420" s="22">
        <f t="shared" si="9041"/>
        <v>2347.6999999999998</v>
      </c>
      <c r="CE2420" s="22">
        <f t="shared" si="9039"/>
        <v>0</v>
      </c>
      <c r="CF2420" s="34">
        <f t="shared" si="9042"/>
        <v>2347.6999999999998</v>
      </c>
      <c r="CG2420" s="22">
        <f t="shared" si="9043"/>
        <v>2280.4</v>
      </c>
      <c r="CH2420" s="22">
        <f t="shared" si="9040"/>
        <v>0</v>
      </c>
      <c r="CI2420" s="22">
        <f t="shared" si="9044"/>
        <v>2280.4</v>
      </c>
      <c r="CJ2420" s="22">
        <f t="shared" si="9045"/>
        <v>2280.4</v>
      </c>
      <c r="CK2420" s="22">
        <f t="shared" si="9040"/>
        <v>0</v>
      </c>
      <c r="CL2420" s="22">
        <f t="shared" si="9046"/>
        <v>2280.4</v>
      </c>
      <c r="CM2420" s="22">
        <f t="shared" si="9040"/>
        <v>0</v>
      </c>
      <c r="CN2420" s="15"/>
      <c r="CO2420" s="35"/>
      <c r="CR2420" s="5" t="s">
        <v>1346</v>
      </c>
      <c r="CU2420" s="5" t="s">
        <v>31</v>
      </c>
    </row>
    <row r="2421" spans="1:99" ht="31.2" x14ac:dyDescent="0.3">
      <c r="A2421" s="32" t="s">
        <v>1377</v>
      </c>
      <c r="B2421" s="16">
        <v>200</v>
      </c>
      <c r="C2421" s="32"/>
      <c r="D2421" s="32"/>
      <c r="E2421" s="33" t="s">
        <v>40</v>
      </c>
      <c r="F2421" s="22">
        <f t="shared" si="8999"/>
        <v>2347.6999999999998</v>
      </c>
      <c r="G2421" s="22">
        <f t="shared" si="9000"/>
        <v>2280.4</v>
      </c>
      <c r="H2421" s="22">
        <f t="shared" si="9001"/>
        <v>2280.4</v>
      </c>
      <c r="I2421" s="22">
        <f t="shared" si="9002"/>
        <v>0</v>
      </c>
      <c r="J2421" s="22">
        <f t="shared" si="9003"/>
        <v>0</v>
      </c>
      <c r="K2421" s="22">
        <f t="shared" si="9004"/>
        <v>0</v>
      </c>
      <c r="L2421" s="22">
        <f t="shared" si="8907"/>
        <v>2347.6999999999998</v>
      </c>
      <c r="M2421" s="22">
        <f t="shared" si="8908"/>
        <v>2280.4</v>
      </c>
      <c r="N2421" s="22">
        <f t="shared" si="8909"/>
        <v>2280.4</v>
      </c>
      <c r="O2421" s="22">
        <f t="shared" si="9005"/>
        <v>0</v>
      </c>
      <c r="P2421" s="22">
        <f t="shared" si="9006"/>
        <v>0</v>
      </c>
      <c r="Q2421" s="22">
        <f t="shared" si="9007"/>
        <v>0</v>
      </c>
      <c r="R2421" s="22">
        <f t="shared" si="8910"/>
        <v>2347.6999999999998</v>
      </c>
      <c r="S2421" s="22">
        <f t="shared" si="8911"/>
        <v>2280.4</v>
      </c>
      <c r="T2421" s="22">
        <f t="shared" si="8912"/>
        <v>2280.4</v>
      </c>
      <c r="U2421" s="22">
        <f t="shared" si="9008"/>
        <v>0</v>
      </c>
      <c r="V2421" s="22">
        <f t="shared" si="9009"/>
        <v>0</v>
      </c>
      <c r="W2421" s="22">
        <f t="shared" si="9010"/>
        <v>0</v>
      </c>
      <c r="X2421" s="22">
        <f t="shared" si="8913"/>
        <v>2347.6999999999998</v>
      </c>
      <c r="Y2421" s="22">
        <f t="shared" si="8914"/>
        <v>2280.4</v>
      </c>
      <c r="Z2421" s="22">
        <f t="shared" si="8915"/>
        <v>2280.4</v>
      </c>
      <c r="AA2421" s="22">
        <f t="shared" si="9011"/>
        <v>0</v>
      </c>
      <c r="AB2421" s="22">
        <f t="shared" si="9012"/>
        <v>0</v>
      </c>
      <c r="AC2421" s="22">
        <f t="shared" si="9013"/>
        <v>0</v>
      </c>
      <c r="AD2421" s="22">
        <f t="shared" si="8916"/>
        <v>2347.6999999999998</v>
      </c>
      <c r="AE2421" s="22">
        <f t="shared" si="8917"/>
        <v>2280.4</v>
      </c>
      <c r="AF2421" s="22">
        <f t="shared" si="8918"/>
        <v>2280.4</v>
      </c>
      <c r="AG2421" s="22">
        <f t="shared" si="9014"/>
        <v>0</v>
      </c>
      <c r="AH2421" s="22">
        <f t="shared" si="9015"/>
        <v>0</v>
      </c>
      <c r="AI2421" s="22">
        <f t="shared" si="9016"/>
        <v>0</v>
      </c>
      <c r="AJ2421" s="22">
        <f t="shared" si="8919"/>
        <v>2347.6999999999998</v>
      </c>
      <c r="AK2421" s="22">
        <f t="shared" si="8920"/>
        <v>2280.4</v>
      </c>
      <c r="AL2421" s="22">
        <f t="shared" si="8921"/>
        <v>2280.4</v>
      </c>
      <c r="AM2421" s="22">
        <f t="shared" si="9017"/>
        <v>0</v>
      </c>
      <c r="AN2421" s="22">
        <f t="shared" si="9018"/>
        <v>0</v>
      </c>
      <c r="AO2421" s="22">
        <f t="shared" si="9019"/>
        <v>0</v>
      </c>
      <c r="AP2421" s="22">
        <f t="shared" si="8922"/>
        <v>2347.6999999999998</v>
      </c>
      <c r="AQ2421" s="22">
        <f t="shared" si="8923"/>
        <v>2280.4</v>
      </c>
      <c r="AR2421" s="22">
        <f t="shared" si="8924"/>
        <v>2280.4</v>
      </c>
      <c r="AS2421" s="22">
        <f t="shared" si="9020"/>
        <v>0</v>
      </c>
      <c r="AT2421" s="22">
        <f t="shared" si="9021"/>
        <v>0</v>
      </c>
      <c r="AU2421" s="22">
        <f t="shared" si="9022"/>
        <v>0</v>
      </c>
      <c r="AV2421" s="22">
        <f t="shared" si="8925"/>
        <v>2347.6999999999998</v>
      </c>
      <c r="AW2421" s="22">
        <f t="shared" si="8926"/>
        <v>2280.4</v>
      </c>
      <c r="AX2421" s="22">
        <f t="shared" si="8927"/>
        <v>2280.4</v>
      </c>
      <c r="AY2421" s="22">
        <f t="shared" si="9023"/>
        <v>0</v>
      </c>
      <c r="AZ2421" s="22">
        <f t="shared" si="9024"/>
        <v>0</v>
      </c>
      <c r="BA2421" s="22">
        <f t="shared" si="9025"/>
        <v>0</v>
      </c>
      <c r="BB2421" s="22">
        <f t="shared" si="8928"/>
        <v>2347.6999999999998</v>
      </c>
      <c r="BC2421" s="22">
        <f t="shared" si="8929"/>
        <v>2280.4</v>
      </c>
      <c r="BD2421" s="22">
        <f t="shared" si="8930"/>
        <v>2280.4</v>
      </c>
      <c r="BE2421" s="22">
        <f t="shared" si="9026"/>
        <v>0</v>
      </c>
      <c r="BF2421" s="22">
        <f t="shared" si="9027"/>
        <v>0</v>
      </c>
      <c r="BG2421" s="22">
        <f t="shared" si="9028"/>
        <v>0</v>
      </c>
      <c r="BH2421" s="22">
        <f t="shared" si="8931"/>
        <v>2347.6999999999998</v>
      </c>
      <c r="BI2421" s="22">
        <f t="shared" si="8932"/>
        <v>2280.4</v>
      </c>
      <c r="BJ2421" s="22">
        <f t="shared" si="8933"/>
        <v>2280.4</v>
      </c>
      <c r="BK2421" s="22">
        <f t="shared" si="9029"/>
        <v>0</v>
      </c>
      <c r="BL2421" s="22">
        <f t="shared" si="9030"/>
        <v>0</v>
      </c>
      <c r="BM2421" s="22">
        <f t="shared" si="9031"/>
        <v>0</v>
      </c>
      <c r="BN2421" s="22">
        <f t="shared" si="8934"/>
        <v>2347.6999999999998</v>
      </c>
      <c r="BO2421" s="22">
        <f t="shared" si="8935"/>
        <v>2280.4</v>
      </c>
      <c r="BP2421" s="22">
        <f t="shared" si="8936"/>
        <v>2280.4</v>
      </c>
      <c r="BQ2421" s="22">
        <f t="shared" si="9032"/>
        <v>0</v>
      </c>
      <c r="BR2421" s="22">
        <f t="shared" si="9033"/>
        <v>0</v>
      </c>
      <c r="BS2421" s="22">
        <f t="shared" si="8937"/>
        <v>2347.6999999999998</v>
      </c>
      <c r="BT2421" s="22">
        <f t="shared" si="8938"/>
        <v>2280.4</v>
      </c>
      <c r="BU2421" s="22">
        <f t="shared" si="8939"/>
        <v>2280.4</v>
      </c>
      <c r="BV2421" s="22">
        <f t="shared" si="9034"/>
        <v>0</v>
      </c>
      <c r="BW2421" s="22">
        <f t="shared" si="9035"/>
        <v>0</v>
      </c>
      <c r="BX2421" s="22">
        <f t="shared" si="8940"/>
        <v>2347.6999999999998</v>
      </c>
      <c r="BY2421" s="22">
        <f t="shared" si="8941"/>
        <v>2280.4</v>
      </c>
      <c r="BZ2421" s="22">
        <f t="shared" si="8942"/>
        <v>2280.4</v>
      </c>
      <c r="CA2421" s="22">
        <f t="shared" si="9036"/>
        <v>0</v>
      </c>
      <c r="CB2421" s="22">
        <f t="shared" si="9037"/>
        <v>0</v>
      </c>
      <c r="CC2421" s="22">
        <f t="shared" si="9038"/>
        <v>0</v>
      </c>
      <c r="CD2421" s="22">
        <f t="shared" si="9041"/>
        <v>2347.6999999999998</v>
      </c>
      <c r="CE2421" s="22">
        <f t="shared" si="9039"/>
        <v>0</v>
      </c>
      <c r="CF2421" s="34">
        <f t="shared" si="9042"/>
        <v>2347.6999999999998</v>
      </c>
      <c r="CG2421" s="22">
        <f t="shared" si="9043"/>
        <v>2280.4</v>
      </c>
      <c r="CH2421" s="22">
        <f t="shared" si="9040"/>
        <v>0</v>
      </c>
      <c r="CI2421" s="22">
        <f t="shared" si="9044"/>
        <v>2280.4</v>
      </c>
      <c r="CJ2421" s="22">
        <f t="shared" si="9045"/>
        <v>2280.4</v>
      </c>
      <c r="CK2421" s="22">
        <f t="shared" si="9040"/>
        <v>0</v>
      </c>
      <c r="CL2421" s="22">
        <f t="shared" si="9046"/>
        <v>2280.4</v>
      </c>
      <c r="CM2421" s="22">
        <f t="shared" si="9040"/>
        <v>0</v>
      </c>
      <c r="CN2421" s="15"/>
      <c r="CO2421" s="35"/>
      <c r="CS2421" s="5" t="s">
        <v>29</v>
      </c>
    </row>
    <row r="2422" spans="1:99" ht="46.8" x14ac:dyDescent="0.3">
      <c r="A2422" s="32" t="s">
        <v>1377</v>
      </c>
      <c r="B2422" s="16">
        <v>240</v>
      </c>
      <c r="C2422" s="32"/>
      <c r="D2422" s="32"/>
      <c r="E2422" s="33" t="s">
        <v>41</v>
      </c>
      <c r="F2422" s="22">
        <f t="shared" si="8999"/>
        <v>2347.6999999999998</v>
      </c>
      <c r="G2422" s="22">
        <f t="shared" si="9000"/>
        <v>2280.4</v>
      </c>
      <c r="H2422" s="22">
        <f t="shared" si="9001"/>
        <v>2280.4</v>
      </c>
      <c r="I2422" s="22">
        <f t="shared" si="9002"/>
        <v>0</v>
      </c>
      <c r="J2422" s="22">
        <f t="shared" si="9003"/>
        <v>0</v>
      </c>
      <c r="K2422" s="22">
        <f t="shared" si="9004"/>
        <v>0</v>
      </c>
      <c r="L2422" s="22">
        <f t="shared" si="8907"/>
        <v>2347.6999999999998</v>
      </c>
      <c r="M2422" s="22">
        <f t="shared" si="8908"/>
        <v>2280.4</v>
      </c>
      <c r="N2422" s="22">
        <f t="shared" si="8909"/>
        <v>2280.4</v>
      </c>
      <c r="O2422" s="22">
        <f t="shared" si="9005"/>
        <v>0</v>
      </c>
      <c r="P2422" s="22">
        <f t="shared" si="9006"/>
        <v>0</v>
      </c>
      <c r="Q2422" s="22">
        <f t="shared" si="9007"/>
        <v>0</v>
      </c>
      <c r="R2422" s="22">
        <f t="shared" si="8910"/>
        <v>2347.6999999999998</v>
      </c>
      <c r="S2422" s="22">
        <f t="shared" si="8911"/>
        <v>2280.4</v>
      </c>
      <c r="T2422" s="22">
        <f t="shared" si="8912"/>
        <v>2280.4</v>
      </c>
      <c r="U2422" s="22">
        <f t="shared" si="9008"/>
        <v>0</v>
      </c>
      <c r="V2422" s="22">
        <f t="shared" si="9009"/>
        <v>0</v>
      </c>
      <c r="W2422" s="22">
        <f t="shared" si="9010"/>
        <v>0</v>
      </c>
      <c r="X2422" s="22">
        <f t="shared" si="8913"/>
        <v>2347.6999999999998</v>
      </c>
      <c r="Y2422" s="22">
        <f t="shared" si="8914"/>
        <v>2280.4</v>
      </c>
      <c r="Z2422" s="22">
        <f t="shared" si="8915"/>
        <v>2280.4</v>
      </c>
      <c r="AA2422" s="22">
        <f t="shared" si="9011"/>
        <v>0</v>
      </c>
      <c r="AB2422" s="22">
        <f t="shared" si="9012"/>
        <v>0</v>
      </c>
      <c r="AC2422" s="22">
        <f t="shared" si="9013"/>
        <v>0</v>
      </c>
      <c r="AD2422" s="22">
        <f t="shared" si="8916"/>
        <v>2347.6999999999998</v>
      </c>
      <c r="AE2422" s="22">
        <f t="shared" si="8917"/>
        <v>2280.4</v>
      </c>
      <c r="AF2422" s="22">
        <f t="shared" si="8918"/>
        <v>2280.4</v>
      </c>
      <c r="AG2422" s="22">
        <f t="shared" si="9014"/>
        <v>0</v>
      </c>
      <c r="AH2422" s="22">
        <f t="shared" si="9015"/>
        <v>0</v>
      </c>
      <c r="AI2422" s="22">
        <f t="shared" si="9016"/>
        <v>0</v>
      </c>
      <c r="AJ2422" s="22">
        <f t="shared" si="8919"/>
        <v>2347.6999999999998</v>
      </c>
      <c r="AK2422" s="22">
        <f t="shared" si="8920"/>
        <v>2280.4</v>
      </c>
      <c r="AL2422" s="22">
        <f t="shared" si="8921"/>
        <v>2280.4</v>
      </c>
      <c r="AM2422" s="22">
        <f t="shared" si="9017"/>
        <v>0</v>
      </c>
      <c r="AN2422" s="22">
        <f t="shared" si="9018"/>
        <v>0</v>
      </c>
      <c r="AO2422" s="22">
        <f t="shared" si="9019"/>
        <v>0</v>
      </c>
      <c r="AP2422" s="22">
        <f t="shared" si="8922"/>
        <v>2347.6999999999998</v>
      </c>
      <c r="AQ2422" s="22">
        <f t="shared" si="8923"/>
        <v>2280.4</v>
      </c>
      <c r="AR2422" s="22">
        <f t="shared" si="8924"/>
        <v>2280.4</v>
      </c>
      <c r="AS2422" s="22">
        <f t="shared" si="9020"/>
        <v>0</v>
      </c>
      <c r="AT2422" s="22">
        <f t="shared" si="9021"/>
        <v>0</v>
      </c>
      <c r="AU2422" s="22">
        <f t="shared" si="9022"/>
        <v>0</v>
      </c>
      <c r="AV2422" s="22">
        <f t="shared" si="8925"/>
        <v>2347.6999999999998</v>
      </c>
      <c r="AW2422" s="22">
        <f t="shared" si="8926"/>
        <v>2280.4</v>
      </c>
      <c r="AX2422" s="22">
        <f t="shared" si="8927"/>
        <v>2280.4</v>
      </c>
      <c r="AY2422" s="22">
        <f t="shared" si="9023"/>
        <v>0</v>
      </c>
      <c r="AZ2422" s="22">
        <f t="shared" si="9024"/>
        <v>0</v>
      </c>
      <c r="BA2422" s="22">
        <f t="shared" si="9025"/>
        <v>0</v>
      </c>
      <c r="BB2422" s="22">
        <f t="shared" si="8928"/>
        <v>2347.6999999999998</v>
      </c>
      <c r="BC2422" s="22">
        <f t="shared" si="8929"/>
        <v>2280.4</v>
      </c>
      <c r="BD2422" s="22">
        <f t="shared" si="8930"/>
        <v>2280.4</v>
      </c>
      <c r="BE2422" s="22">
        <f t="shared" si="9026"/>
        <v>0</v>
      </c>
      <c r="BF2422" s="22">
        <f t="shared" si="9027"/>
        <v>0</v>
      </c>
      <c r="BG2422" s="22">
        <f t="shared" si="9028"/>
        <v>0</v>
      </c>
      <c r="BH2422" s="22">
        <f t="shared" si="8931"/>
        <v>2347.6999999999998</v>
      </c>
      <c r="BI2422" s="22">
        <f t="shared" si="8932"/>
        <v>2280.4</v>
      </c>
      <c r="BJ2422" s="22">
        <f t="shared" si="8933"/>
        <v>2280.4</v>
      </c>
      <c r="BK2422" s="22">
        <f t="shared" si="9029"/>
        <v>0</v>
      </c>
      <c r="BL2422" s="22">
        <f t="shared" si="9030"/>
        <v>0</v>
      </c>
      <c r="BM2422" s="22">
        <f t="shared" si="9031"/>
        <v>0</v>
      </c>
      <c r="BN2422" s="22">
        <f t="shared" si="8934"/>
        <v>2347.6999999999998</v>
      </c>
      <c r="BO2422" s="22">
        <f t="shared" si="8935"/>
        <v>2280.4</v>
      </c>
      <c r="BP2422" s="22">
        <f t="shared" si="8936"/>
        <v>2280.4</v>
      </c>
      <c r="BQ2422" s="22">
        <f t="shared" si="9032"/>
        <v>0</v>
      </c>
      <c r="BR2422" s="22">
        <f t="shared" si="9033"/>
        <v>0</v>
      </c>
      <c r="BS2422" s="22">
        <f t="shared" si="8937"/>
        <v>2347.6999999999998</v>
      </c>
      <c r="BT2422" s="22">
        <f t="shared" si="8938"/>
        <v>2280.4</v>
      </c>
      <c r="BU2422" s="22">
        <f t="shared" si="8939"/>
        <v>2280.4</v>
      </c>
      <c r="BV2422" s="22">
        <f t="shared" si="9034"/>
        <v>0</v>
      </c>
      <c r="BW2422" s="22">
        <f t="shared" si="9035"/>
        <v>0</v>
      </c>
      <c r="BX2422" s="22">
        <f t="shared" si="8940"/>
        <v>2347.6999999999998</v>
      </c>
      <c r="BY2422" s="22">
        <f t="shared" si="8941"/>
        <v>2280.4</v>
      </c>
      <c r="BZ2422" s="22">
        <f t="shared" si="8942"/>
        <v>2280.4</v>
      </c>
      <c r="CA2422" s="22">
        <f t="shared" si="9036"/>
        <v>0</v>
      </c>
      <c r="CB2422" s="22">
        <f t="shared" si="9037"/>
        <v>0</v>
      </c>
      <c r="CC2422" s="22">
        <f t="shared" si="9038"/>
        <v>0</v>
      </c>
      <c r="CD2422" s="22">
        <f t="shared" si="9041"/>
        <v>2347.6999999999998</v>
      </c>
      <c r="CE2422" s="22">
        <f t="shared" si="9039"/>
        <v>0</v>
      </c>
      <c r="CF2422" s="34">
        <f t="shared" si="9042"/>
        <v>2347.6999999999998</v>
      </c>
      <c r="CG2422" s="22">
        <f t="shared" si="9043"/>
        <v>2280.4</v>
      </c>
      <c r="CH2422" s="22">
        <f t="shared" si="9040"/>
        <v>0</v>
      </c>
      <c r="CI2422" s="22">
        <f t="shared" si="9044"/>
        <v>2280.4</v>
      </c>
      <c r="CJ2422" s="22">
        <f t="shared" si="9045"/>
        <v>2280.4</v>
      </c>
      <c r="CK2422" s="22">
        <f t="shared" si="9040"/>
        <v>0</v>
      </c>
      <c r="CL2422" s="22">
        <f t="shared" si="9046"/>
        <v>2280.4</v>
      </c>
      <c r="CM2422" s="22">
        <f t="shared" si="9040"/>
        <v>0</v>
      </c>
      <c r="CN2422" s="15"/>
      <c r="CO2422" s="35"/>
      <c r="CT2422" s="5" t="s">
        <v>30</v>
      </c>
    </row>
    <row r="2423" spans="1:99" ht="31.2" x14ac:dyDescent="0.3">
      <c r="A2423" s="32" t="s">
        <v>1377</v>
      </c>
      <c r="B2423" s="16">
        <v>240</v>
      </c>
      <c r="C2423" s="32" t="s">
        <v>47</v>
      </c>
      <c r="D2423" s="32" t="s">
        <v>66</v>
      </c>
      <c r="E2423" s="33" t="s">
        <v>499</v>
      </c>
      <c r="F2423" s="22">
        <f>967.4+730.7+649.6</f>
        <v>2347.6999999999998</v>
      </c>
      <c r="G2423" s="22">
        <f>900.1+730.7+649.6</f>
        <v>2280.4</v>
      </c>
      <c r="H2423" s="22">
        <f>900.1+730.7+649.6</f>
        <v>2280.4</v>
      </c>
      <c r="I2423" s="22"/>
      <c r="J2423" s="22"/>
      <c r="K2423" s="22"/>
      <c r="L2423" s="22">
        <f t="shared" si="8907"/>
        <v>2347.6999999999998</v>
      </c>
      <c r="M2423" s="22">
        <f t="shared" si="8908"/>
        <v>2280.4</v>
      </c>
      <c r="N2423" s="22">
        <f t="shared" si="8909"/>
        <v>2280.4</v>
      </c>
      <c r="O2423" s="22"/>
      <c r="P2423" s="22"/>
      <c r="Q2423" s="22"/>
      <c r="R2423" s="22">
        <f t="shared" si="8910"/>
        <v>2347.6999999999998</v>
      </c>
      <c r="S2423" s="22">
        <f t="shared" si="8911"/>
        <v>2280.4</v>
      </c>
      <c r="T2423" s="22">
        <f t="shared" si="8912"/>
        <v>2280.4</v>
      </c>
      <c r="U2423" s="22"/>
      <c r="V2423" s="22"/>
      <c r="W2423" s="22"/>
      <c r="X2423" s="22">
        <f t="shared" si="8913"/>
        <v>2347.6999999999998</v>
      </c>
      <c r="Y2423" s="22">
        <f t="shared" si="8914"/>
        <v>2280.4</v>
      </c>
      <c r="Z2423" s="22">
        <f t="shared" si="8915"/>
        <v>2280.4</v>
      </c>
      <c r="AA2423" s="22"/>
      <c r="AB2423" s="22"/>
      <c r="AC2423" s="22"/>
      <c r="AD2423" s="22">
        <f t="shared" si="8916"/>
        <v>2347.6999999999998</v>
      </c>
      <c r="AE2423" s="22">
        <f t="shared" si="8917"/>
        <v>2280.4</v>
      </c>
      <c r="AF2423" s="22">
        <f t="shared" si="8918"/>
        <v>2280.4</v>
      </c>
      <c r="AG2423" s="22"/>
      <c r="AH2423" s="22"/>
      <c r="AI2423" s="22"/>
      <c r="AJ2423" s="22">
        <f t="shared" si="8919"/>
        <v>2347.6999999999998</v>
      </c>
      <c r="AK2423" s="22">
        <f t="shared" si="8920"/>
        <v>2280.4</v>
      </c>
      <c r="AL2423" s="22">
        <f t="shared" si="8921"/>
        <v>2280.4</v>
      </c>
      <c r="AM2423" s="22"/>
      <c r="AN2423" s="22"/>
      <c r="AO2423" s="22"/>
      <c r="AP2423" s="22">
        <f t="shared" si="8922"/>
        <v>2347.6999999999998</v>
      </c>
      <c r="AQ2423" s="22">
        <f t="shared" si="8923"/>
        <v>2280.4</v>
      </c>
      <c r="AR2423" s="22">
        <f t="shared" si="8924"/>
        <v>2280.4</v>
      </c>
      <c r="AS2423" s="22"/>
      <c r="AT2423" s="22"/>
      <c r="AU2423" s="22"/>
      <c r="AV2423" s="22">
        <f t="shared" si="8925"/>
        <v>2347.6999999999998</v>
      </c>
      <c r="AW2423" s="22">
        <f t="shared" si="8926"/>
        <v>2280.4</v>
      </c>
      <c r="AX2423" s="22">
        <f t="shared" si="8927"/>
        <v>2280.4</v>
      </c>
      <c r="AY2423" s="22"/>
      <c r="AZ2423" s="22"/>
      <c r="BA2423" s="22"/>
      <c r="BB2423" s="22">
        <f t="shared" si="8928"/>
        <v>2347.6999999999998</v>
      </c>
      <c r="BC2423" s="22">
        <f t="shared" si="8929"/>
        <v>2280.4</v>
      </c>
      <c r="BD2423" s="22">
        <f t="shared" si="8930"/>
        <v>2280.4</v>
      </c>
      <c r="BE2423" s="22"/>
      <c r="BF2423" s="22"/>
      <c r="BG2423" s="22"/>
      <c r="BH2423" s="22">
        <f t="shared" si="8931"/>
        <v>2347.6999999999998</v>
      </c>
      <c r="BI2423" s="22">
        <f t="shared" si="8932"/>
        <v>2280.4</v>
      </c>
      <c r="BJ2423" s="22">
        <f t="shared" si="8933"/>
        <v>2280.4</v>
      </c>
      <c r="BK2423" s="22"/>
      <c r="BL2423" s="22"/>
      <c r="BM2423" s="22"/>
      <c r="BN2423" s="22">
        <f t="shared" si="8934"/>
        <v>2347.6999999999998</v>
      </c>
      <c r="BO2423" s="22">
        <f t="shared" si="8935"/>
        <v>2280.4</v>
      </c>
      <c r="BP2423" s="22">
        <f t="shared" si="8936"/>
        <v>2280.4</v>
      </c>
      <c r="BQ2423" s="22"/>
      <c r="BR2423" s="22"/>
      <c r="BS2423" s="22">
        <f t="shared" si="8937"/>
        <v>2347.6999999999998</v>
      </c>
      <c r="BT2423" s="22">
        <f t="shared" si="8938"/>
        <v>2280.4</v>
      </c>
      <c r="BU2423" s="22">
        <f t="shared" si="8939"/>
        <v>2280.4</v>
      </c>
      <c r="BV2423" s="22"/>
      <c r="BW2423" s="22"/>
      <c r="BX2423" s="22">
        <f t="shared" si="8940"/>
        <v>2347.6999999999998</v>
      </c>
      <c r="BY2423" s="22">
        <f t="shared" si="8941"/>
        <v>2280.4</v>
      </c>
      <c r="BZ2423" s="22">
        <f t="shared" si="8942"/>
        <v>2280.4</v>
      </c>
      <c r="CA2423" s="22"/>
      <c r="CB2423" s="22"/>
      <c r="CC2423" s="22"/>
      <c r="CD2423" s="22">
        <f t="shared" si="9041"/>
        <v>2347.6999999999998</v>
      </c>
      <c r="CE2423" s="22"/>
      <c r="CF2423" s="34">
        <f t="shared" si="9042"/>
        <v>2347.6999999999998</v>
      </c>
      <c r="CG2423" s="22">
        <f t="shared" si="9043"/>
        <v>2280.4</v>
      </c>
      <c r="CH2423" s="22"/>
      <c r="CI2423" s="22">
        <f t="shared" si="9044"/>
        <v>2280.4</v>
      </c>
      <c r="CJ2423" s="22">
        <f t="shared" si="9045"/>
        <v>2280.4</v>
      </c>
      <c r="CK2423" s="22"/>
      <c r="CL2423" s="22">
        <f t="shared" si="9046"/>
        <v>2280.4</v>
      </c>
      <c r="CM2423" s="22"/>
      <c r="CN2423" s="15"/>
      <c r="CO2423" s="35"/>
    </row>
    <row r="2424" spans="1:99" ht="31.2" x14ac:dyDescent="0.3">
      <c r="A2424" s="32" t="s">
        <v>1379</v>
      </c>
      <c r="B2424" s="16"/>
      <c r="C2424" s="32"/>
      <c r="D2424" s="32"/>
      <c r="E2424" s="33" t="s">
        <v>1380</v>
      </c>
      <c r="F2424" s="22">
        <f t="shared" ref="F2424:F2426" si="9047">F2425</f>
        <v>50182.7</v>
      </c>
      <c r="G2424" s="22">
        <f t="shared" ref="G2424:G2426" si="9048">G2425</f>
        <v>34526.199999999997</v>
      </c>
      <c r="H2424" s="22">
        <f t="shared" ref="H2424:H2426" si="9049">H2425</f>
        <v>34526.199999999997</v>
      </c>
      <c r="I2424" s="22">
        <f t="shared" si="9002"/>
        <v>0</v>
      </c>
      <c r="J2424" s="22">
        <f t="shared" si="9003"/>
        <v>0</v>
      </c>
      <c r="K2424" s="22">
        <f t="shared" si="9004"/>
        <v>0</v>
      </c>
      <c r="L2424" s="22">
        <f t="shared" si="8907"/>
        <v>50182.7</v>
      </c>
      <c r="M2424" s="22">
        <f t="shared" si="8908"/>
        <v>34526.199999999997</v>
      </c>
      <c r="N2424" s="22">
        <f t="shared" si="8909"/>
        <v>34526.199999999997</v>
      </c>
      <c r="O2424" s="22">
        <f t="shared" si="9005"/>
        <v>0</v>
      </c>
      <c r="P2424" s="22">
        <f t="shared" si="9006"/>
        <v>0</v>
      </c>
      <c r="Q2424" s="22">
        <f t="shared" si="9007"/>
        <v>0</v>
      </c>
      <c r="R2424" s="22">
        <f t="shared" si="8910"/>
        <v>50182.7</v>
      </c>
      <c r="S2424" s="22">
        <f t="shared" si="8911"/>
        <v>34526.199999999997</v>
      </c>
      <c r="T2424" s="22">
        <f t="shared" si="8912"/>
        <v>34526.199999999997</v>
      </c>
      <c r="U2424" s="22">
        <f t="shared" si="9008"/>
        <v>0</v>
      </c>
      <c r="V2424" s="22">
        <f t="shared" si="9009"/>
        <v>0</v>
      </c>
      <c r="W2424" s="22">
        <f t="shared" si="9010"/>
        <v>0</v>
      </c>
      <c r="X2424" s="22">
        <f t="shared" si="8913"/>
        <v>50182.7</v>
      </c>
      <c r="Y2424" s="22">
        <f t="shared" si="8914"/>
        <v>34526.199999999997</v>
      </c>
      <c r="Z2424" s="22">
        <f t="shared" si="8915"/>
        <v>34526.199999999997</v>
      </c>
      <c r="AA2424" s="22">
        <f t="shared" si="9011"/>
        <v>0</v>
      </c>
      <c r="AB2424" s="22">
        <f t="shared" si="9012"/>
        <v>0</v>
      </c>
      <c r="AC2424" s="22">
        <f t="shared" si="9013"/>
        <v>0</v>
      </c>
      <c r="AD2424" s="22">
        <f t="shared" si="8916"/>
        <v>50182.7</v>
      </c>
      <c r="AE2424" s="22">
        <f t="shared" si="8917"/>
        <v>34526.199999999997</v>
      </c>
      <c r="AF2424" s="22">
        <f t="shared" si="8918"/>
        <v>34526.199999999997</v>
      </c>
      <c r="AG2424" s="22">
        <f t="shared" si="9014"/>
        <v>0</v>
      </c>
      <c r="AH2424" s="22">
        <f t="shared" si="9015"/>
        <v>0</v>
      </c>
      <c r="AI2424" s="22">
        <f t="shared" si="9016"/>
        <v>0</v>
      </c>
      <c r="AJ2424" s="22">
        <f t="shared" si="8919"/>
        <v>50182.7</v>
      </c>
      <c r="AK2424" s="22">
        <f t="shared" si="8920"/>
        <v>34526.199999999997</v>
      </c>
      <c r="AL2424" s="22">
        <f t="shared" si="8921"/>
        <v>34526.199999999997</v>
      </c>
      <c r="AM2424" s="22">
        <f t="shared" si="9017"/>
        <v>2319.5</v>
      </c>
      <c r="AN2424" s="22">
        <f t="shared" si="9018"/>
        <v>0</v>
      </c>
      <c r="AO2424" s="22">
        <f t="shared" si="9019"/>
        <v>0</v>
      </c>
      <c r="AP2424" s="22">
        <f t="shared" si="8922"/>
        <v>52502.2</v>
      </c>
      <c r="AQ2424" s="22">
        <f t="shared" si="8923"/>
        <v>34526.199999999997</v>
      </c>
      <c r="AR2424" s="22">
        <f t="shared" si="8924"/>
        <v>34526.199999999997</v>
      </c>
      <c r="AS2424" s="22">
        <f t="shared" si="9020"/>
        <v>0</v>
      </c>
      <c r="AT2424" s="22">
        <f t="shared" si="9021"/>
        <v>0</v>
      </c>
      <c r="AU2424" s="22">
        <f t="shared" si="9022"/>
        <v>0</v>
      </c>
      <c r="AV2424" s="22">
        <f t="shared" si="8925"/>
        <v>52502.2</v>
      </c>
      <c r="AW2424" s="22">
        <f t="shared" si="8926"/>
        <v>34526.199999999997</v>
      </c>
      <c r="AX2424" s="22">
        <f t="shared" si="8927"/>
        <v>34526.199999999997</v>
      </c>
      <c r="AY2424" s="22">
        <f t="shared" si="9023"/>
        <v>-1793.6</v>
      </c>
      <c r="AZ2424" s="22">
        <f t="shared" si="9024"/>
        <v>0</v>
      </c>
      <c r="BA2424" s="22">
        <f t="shared" si="9025"/>
        <v>0</v>
      </c>
      <c r="BB2424" s="22">
        <f t="shared" si="8928"/>
        <v>50708.6</v>
      </c>
      <c r="BC2424" s="22">
        <f t="shared" si="8929"/>
        <v>34526.199999999997</v>
      </c>
      <c r="BD2424" s="22">
        <f t="shared" si="8930"/>
        <v>34526.199999999997</v>
      </c>
      <c r="BE2424" s="22">
        <f t="shared" si="9026"/>
        <v>0</v>
      </c>
      <c r="BF2424" s="22">
        <f t="shared" si="9027"/>
        <v>0</v>
      </c>
      <c r="BG2424" s="22">
        <f t="shared" si="9028"/>
        <v>0</v>
      </c>
      <c r="BH2424" s="22">
        <f t="shared" si="8931"/>
        <v>50708.6</v>
      </c>
      <c r="BI2424" s="22">
        <f t="shared" si="8932"/>
        <v>34526.199999999997</v>
      </c>
      <c r="BJ2424" s="22">
        <f t="shared" si="8933"/>
        <v>34526.199999999997</v>
      </c>
      <c r="BK2424" s="22">
        <f t="shared" si="9029"/>
        <v>-3113.4259999999999</v>
      </c>
      <c r="BL2424" s="22">
        <f t="shared" si="9030"/>
        <v>0</v>
      </c>
      <c r="BM2424" s="22">
        <f t="shared" si="9031"/>
        <v>0</v>
      </c>
      <c r="BN2424" s="22">
        <f t="shared" si="8934"/>
        <v>47595.173999999999</v>
      </c>
      <c r="BO2424" s="22">
        <f t="shared" si="8935"/>
        <v>34526.199999999997</v>
      </c>
      <c r="BP2424" s="22">
        <f t="shared" si="8936"/>
        <v>34526.199999999997</v>
      </c>
      <c r="BQ2424" s="22">
        <f t="shared" si="9032"/>
        <v>0</v>
      </c>
      <c r="BR2424" s="22">
        <f t="shared" si="9033"/>
        <v>0</v>
      </c>
      <c r="BS2424" s="22">
        <f t="shared" si="8937"/>
        <v>47595.173999999999</v>
      </c>
      <c r="BT2424" s="22">
        <f t="shared" si="8938"/>
        <v>34526.199999999997</v>
      </c>
      <c r="BU2424" s="22">
        <f t="shared" si="8939"/>
        <v>34526.199999999997</v>
      </c>
      <c r="BV2424" s="22">
        <f t="shared" si="9034"/>
        <v>0</v>
      </c>
      <c r="BW2424" s="22">
        <f t="shared" si="9035"/>
        <v>0</v>
      </c>
      <c r="BX2424" s="22">
        <f t="shared" si="8940"/>
        <v>47595.173999999999</v>
      </c>
      <c r="BY2424" s="22">
        <f t="shared" si="8941"/>
        <v>34526.199999999997</v>
      </c>
      <c r="BZ2424" s="22">
        <f t="shared" si="8942"/>
        <v>34526.199999999997</v>
      </c>
      <c r="CA2424" s="22">
        <f t="shared" si="9036"/>
        <v>0</v>
      </c>
      <c r="CB2424" s="22">
        <f t="shared" si="9037"/>
        <v>0</v>
      </c>
      <c r="CC2424" s="22">
        <f t="shared" si="9038"/>
        <v>0</v>
      </c>
      <c r="CD2424" s="22">
        <f t="shared" si="9041"/>
        <v>47595.173999999999</v>
      </c>
      <c r="CE2424" s="22">
        <f t="shared" si="9039"/>
        <v>0</v>
      </c>
      <c r="CF2424" s="34">
        <f t="shared" si="9042"/>
        <v>47595.173999999999</v>
      </c>
      <c r="CG2424" s="22">
        <f t="shared" si="9043"/>
        <v>34526.199999999997</v>
      </c>
      <c r="CH2424" s="22">
        <f t="shared" si="9040"/>
        <v>0</v>
      </c>
      <c r="CI2424" s="22">
        <f t="shared" si="9044"/>
        <v>34526.199999999997</v>
      </c>
      <c r="CJ2424" s="22">
        <f t="shared" si="9045"/>
        <v>34526.199999999997</v>
      </c>
      <c r="CK2424" s="22">
        <f t="shared" si="9040"/>
        <v>0</v>
      </c>
      <c r="CL2424" s="22">
        <f t="shared" si="9046"/>
        <v>34526.199999999997</v>
      </c>
      <c r="CM2424" s="22">
        <f t="shared" si="9040"/>
        <v>0</v>
      </c>
      <c r="CN2424" s="15"/>
      <c r="CO2424" s="35"/>
      <c r="CR2424" s="5" t="s">
        <v>1346</v>
      </c>
      <c r="CU2424" s="5" t="s">
        <v>31</v>
      </c>
    </row>
    <row r="2425" spans="1:99" ht="31.2" x14ac:dyDescent="0.3">
      <c r="A2425" s="32" t="s">
        <v>1379</v>
      </c>
      <c r="B2425" s="16">
        <v>200</v>
      </c>
      <c r="C2425" s="32"/>
      <c r="D2425" s="32"/>
      <c r="E2425" s="33" t="s">
        <v>40</v>
      </c>
      <c r="F2425" s="22">
        <f t="shared" si="9047"/>
        <v>50182.7</v>
      </c>
      <c r="G2425" s="22">
        <f t="shared" si="9048"/>
        <v>34526.199999999997</v>
      </c>
      <c r="H2425" s="22">
        <f t="shared" si="9049"/>
        <v>34526.199999999997</v>
      </c>
      <c r="I2425" s="22">
        <f t="shared" si="9002"/>
        <v>0</v>
      </c>
      <c r="J2425" s="22">
        <f t="shared" si="9003"/>
        <v>0</v>
      </c>
      <c r="K2425" s="22">
        <f t="shared" si="9004"/>
        <v>0</v>
      </c>
      <c r="L2425" s="22">
        <f t="shared" si="8907"/>
        <v>50182.7</v>
      </c>
      <c r="M2425" s="22">
        <f t="shared" si="8908"/>
        <v>34526.199999999997</v>
      </c>
      <c r="N2425" s="22">
        <f t="shared" si="8909"/>
        <v>34526.199999999997</v>
      </c>
      <c r="O2425" s="22">
        <f t="shared" si="9005"/>
        <v>0</v>
      </c>
      <c r="P2425" s="22">
        <f t="shared" si="9006"/>
        <v>0</v>
      </c>
      <c r="Q2425" s="22">
        <f t="shared" si="9007"/>
        <v>0</v>
      </c>
      <c r="R2425" s="22">
        <f t="shared" si="8910"/>
        <v>50182.7</v>
      </c>
      <c r="S2425" s="22">
        <f t="shared" si="8911"/>
        <v>34526.199999999997</v>
      </c>
      <c r="T2425" s="22">
        <f t="shared" si="8912"/>
        <v>34526.199999999997</v>
      </c>
      <c r="U2425" s="22">
        <f t="shared" si="9008"/>
        <v>0</v>
      </c>
      <c r="V2425" s="22">
        <f t="shared" si="9009"/>
        <v>0</v>
      </c>
      <c r="W2425" s="22">
        <f t="shared" si="9010"/>
        <v>0</v>
      </c>
      <c r="X2425" s="22">
        <f t="shared" si="8913"/>
        <v>50182.7</v>
      </c>
      <c r="Y2425" s="22">
        <f t="shared" si="8914"/>
        <v>34526.199999999997</v>
      </c>
      <c r="Z2425" s="22">
        <f t="shared" si="8915"/>
        <v>34526.199999999997</v>
      </c>
      <c r="AA2425" s="22">
        <f t="shared" si="9011"/>
        <v>0</v>
      </c>
      <c r="AB2425" s="22">
        <f t="shared" si="9012"/>
        <v>0</v>
      </c>
      <c r="AC2425" s="22">
        <f t="shared" si="9013"/>
        <v>0</v>
      </c>
      <c r="AD2425" s="22">
        <f t="shared" si="8916"/>
        <v>50182.7</v>
      </c>
      <c r="AE2425" s="22">
        <f t="shared" si="8917"/>
        <v>34526.199999999997</v>
      </c>
      <c r="AF2425" s="22">
        <f t="shared" si="8918"/>
        <v>34526.199999999997</v>
      </c>
      <c r="AG2425" s="22">
        <f t="shared" si="9014"/>
        <v>0</v>
      </c>
      <c r="AH2425" s="22">
        <f t="shared" si="9015"/>
        <v>0</v>
      </c>
      <c r="AI2425" s="22">
        <f t="shared" si="9016"/>
        <v>0</v>
      </c>
      <c r="AJ2425" s="22">
        <f t="shared" si="8919"/>
        <v>50182.7</v>
      </c>
      <c r="AK2425" s="22">
        <f t="shared" si="8920"/>
        <v>34526.199999999997</v>
      </c>
      <c r="AL2425" s="22">
        <f t="shared" si="8921"/>
        <v>34526.199999999997</v>
      </c>
      <c r="AM2425" s="22">
        <f t="shared" si="9017"/>
        <v>2319.5</v>
      </c>
      <c r="AN2425" s="22">
        <f t="shared" si="9018"/>
        <v>0</v>
      </c>
      <c r="AO2425" s="22">
        <f t="shared" si="9019"/>
        <v>0</v>
      </c>
      <c r="AP2425" s="22">
        <f t="shared" si="8922"/>
        <v>52502.2</v>
      </c>
      <c r="AQ2425" s="22">
        <f t="shared" si="8923"/>
        <v>34526.199999999997</v>
      </c>
      <c r="AR2425" s="22">
        <f t="shared" si="8924"/>
        <v>34526.199999999997</v>
      </c>
      <c r="AS2425" s="22">
        <f t="shared" si="9020"/>
        <v>0</v>
      </c>
      <c r="AT2425" s="22">
        <f t="shared" si="9021"/>
        <v>0</v>
      </c>
      <c r="AU2425" s="22">
        <f t="shared" si="9022"/>
        <v>0</v>
      </c>
      <c r="AV2425" s="22">
        <f t="shared" si="8925"/>
        <v>52502.2</v>
      </c>
      <c r="AW2425" s="22">
        <f t="shared" si="8926"/>
        <v>34526.199999999997</v>
      </c>
      <c r="AX2425" s="22">
        <f t="shared" si="8927"/>
        <v>34526.199999999997</v>
      </c>
      <c r="AY2425" s="22">
        <f t="shared" si="9023"/>
        <v>-1793.6</v>
      </c>
      <c r="AZ2425" s="22">
        <f t="shared" si="9024"/>
        <v>0</v>
      </c>
      <c r="BA2425" s="22">
        <f t="shared" si="9025"/>
        <v>0</v>
      </c>
      <c r="BB2425" s="22">
        <f t="shared" si="8928"/>
        <v>50708.6</v>
      </c>
      <c r="BC2425" s="22">
        <f t="shared" si="8929"/>
        <v>34526.199999999997</v>
      </c>
      <c r="BD2425" s="22">
        <f t="shared" si="8930"/>
        <v>34526.199999999997</v>
      </c>
      <c r="BE2425" s="22">
        <f t="shared" si="9026"/>
        <v>0</v>
      </c>
      <c r="BF2425" s="22">
        <f t="shared" si="9027"/>
        <v>0</v>
      </c>
      <c r="BG2425" s="22">
        <f t="shared" si="9028"/>
        <v>0</v>
      </c>
      <c r="BH2425" s="22">
        <f t="shared" si="8931"/>
        <v>50708.6</v>
      </c>
      <c r="BI2425" s="22">
        <f t="shared" si="8932"/>
        <v>34526.199999999997</v>
      </c>
      <c r="BJ2425" s="22">
        <f t="shared" si="8933"/>
        <v>34526.199999999997</v>
      </c>
      <c r="BK2425" s="22">
        <f t="shared" si="9029"/>
        <v>-3113.4259999999999</v>
      </c>
      <c r="BL2425" s="22">
        <f t="shared" si="9030"/>
        <v>0</v>
      </c>
      <c r="BM2425" s="22">
        <f t="shared" si="9031"/>
        <v>0</v>
      </c>
      <c r="BN2425" s="22">
        <f t="shared" si="8934"/>
        <v>47595.173999999999</v>
      </c>
      <c r="BO2425" s="22">
        <f t="shared" si="8935"/>
        <v>34526.199999999997</v>
      </c>
      <c r="BP2425" s="22">
        <f t="shared" si="8936"/>
        <v>34526.199999999997</v>
      </c>
      <c r="BQ2425" s="22">
        <f t="shared" si="9032"/>
        <v>0</v>
      </c>
      <c r="BR2425" s="22">
        <f t="shared" si="9033"/>
        <v>0</v>
      </c>
      <c r="BS2425" s="22">
        <f t="shared" si="8937"/>
        <v>47595.173999999999</v>
      </c>
      <c r="BT2425" s="22">
        <f t="shared" si="8938"/>
        <v>34526.199999999997</v>
      </c>
      <c r="BU2425" s="22">
        <f t="shared" si="8939"/>
        <v>34526.199999999997</v>
      </c>
      <c r="BV2425" s="22">
        <f t="shared" si="9034"/>
        <v>0</v>
      </c>
      <c r="BW2425" s="22">
        <f t="shared" si="9035"/>
        <v>0</v>
      </c>
      <c r="BX2425" s="22">
        <f t="shared" si="8940"/>
        <v>47595.173999999999</v>
      </c>
      <c r="BY2425" s="22">
        <f t="shared" si="8941"/>
        <v>34526.199999999997</v>
      </c>
      <c r="BZ2425" s="22">
        <f t="shared" si="8942"/>
        <v>34526.199999999997</v>
      </c>
      <c r="CA2425" s="22">
        <f t="shared" si="9036"/>
        <v>0</v>
      </c>
      <c r="CB2425" s="22">
        <f t="shared" si="9037"/>
        <v>0</v>
      </c>
      <c r="CC2425" s="22">
        <f t="shared" si="9038"/>
        <v>0</v>
      </c>
      <c r="CD2425" s="22">
        <f t="shared" si="9041"/>
        <v>47595.173999999999</v>
      </c>
      <c r="CE2425" s="22">
        <f t="shared" si="9039"/>
        <v>0</v>
      </c>
      <c r="CF2425" s="34">
        <f t="shared" si="9042"/>
        <v>47595.173999999999</v>
      </c>
      <c r="CG2425" s="22">
        <f t="shared" si="9043"/>
        <v>34526.199999999997</v>
      </c>
      <c r="CH2425" s="22">
        <f t="shared" si="9040"/>
        <v>0</v>
      </c>
      <c r="CI2425" s="22">
        <f t="shared" si="9044"/>
        <v>34526.199999999997</v>
      </c>
      <c r="CJ2425" s="22">
        <f t="shared" si="9045"/>
        <v>34526.199999999997</v>
      </c>
      <c r="CK2425" s="22">
        <f t="shared" si="9040"/>
        <v>0</v>
      </c>
      <c r="CL2425" s="22">
        <f t="shared" si="9046"/>
        <v>34526.199999999997</v>
      </c>
      <c r="CM2425" s="22">
        <f t="shared" si="9040"/>
        <v>0</v>
      </c>
      <c r="CN2425" s="15"/>
      <c r="CO2425" s="35"/>
      <c r="CS2425" s="5" t="s">
        <v>29</v>
      </c>
    </row>
    <row r="2426" spans="1:99" ht="46.8" x14ac:dyDescent="0.3">
      <c r="A2426" s="32" t="s">
        <v>1379</v>
      </c>
      <c r="B2426" s="16">
        <v>240</v>
      </c>
      <c r="C2426" s="32"/>
      <c r="D2426" s="32"/>
      <c r="E2426" s="33" t="s">
        <v>41</v>
      </c>
      <c r="F2426" s="22">
        <f t="shared" si="9047"/>
        <v>50182.7</v>
      </c>
      <c r="G2426" s="22">
        <f t="shared" si="9048"/>
        <v>34526.199999999997</v>
      </c>
      <c r="H2426" s="22">
        <f t="shared" si="9049"/>
        <v>34526.199999999997</v>
      </c>
      <c r="I2426" s="22">
        <f t="shared" si="9002"/>
        <v>0</v>
      </c>
      <c r="J2426" s="22">
        <f t="shared" si="9003"/>
        <v>0</v>
      </c>
      <c r="K2426" s="22">
        <f t="shared" si="9004"/>
        <v>0</v>
      </c>
      <c r="L2426" s="22">
        <f t="shared" si="8907"/>
        <v>50182.7</v>
      </c>
      <c r="M2426" s="22">
        <f t="shared" si="8908"/>
        <v>34526.199999999997</v>
      </c>
      <c r="N2426" s="22">
        <f t="shared" si="8909"/>
        <v>34526.199999999997</v>
      </c>
      <c r="O2426" s="22">
        <f t="shared" si="9005"/>
        <v>0</v>
      </c>
      <c r="P2426" s="22">
        <f t="shared" si="9006"/>
        <v>0</v>
      </c>
      <c r="Q2426" s="22">
        <f t="shared" si="9007"/>
        <v>0</v>
      </c>
      <c r="R2426" s="22">
        <f t="shared" si="8910"/>
        <v>50182.7</v>
      </c>
      <c r="S2426" s="22">
        <f t="shared" si="8911"/>
        <v>34526.199999999997</v>
      </c>
      <c r="T2426" s="22">
        <f t="shared" si="8912"/>
        <v>34526.199999999997</v>
      </c>
      <c r="U2426" s="22">
        <f t="shared" si="9008"/>
        <v>0</v>
      </c>
      <c r="V2426" s="22">
        <f t="shared" si="9009"/>
        <v>0</v>
      </c>
      <c r="W2426" s="22">
        <f t="shared" si="9010"/>
        <v>0</v>
      </c>
      <c r="X2426" s="22">
        <f t="shared" si="8913"/>
        <v>50182.7</v>
      </c>
      <c r="Y2426" s="22">
        <f t="shared" si="8914"/>
        <v>34526.199999999997</v>
      </c>
      <c r="Z2426" s="22">
        <f t="shared" si="8915"/>
        <v>34526.199999999997</v>
      </c>
      <c r="AA2426" s="22">
        <f t="shared" si="9011"/>
        <v>0</v>
      </c>
      <c r="AB2426" s="22">
        <f t="shared" si="9012"/>
        <v>0</v>
      </c>
      <c r="AC2426" s="22">
        <f t="shared" si="9013"/>
        <v>0</v>
      </c>
      <c r="AD2426" s="22">
        <f t="shared" si="8916"/>
        <v>50182.7</v>
      </c>
      <c r="AE2426" s="22">
        <f t="shared" si="8917"/>
        <v>34526.199999999997</v>
      </c>
      <c r="AF2426" s="22">
        <f t="shared" si="8918"/>
        <v>34526.199999999997</v>
      </c>
      <c r="AG2426" s="22">
        <f t="shared" si="9014"/>
        <v>0</v>
      </c>
      <c r="AH2426" s="22">
        <f t="shared" si="9015"/>
        <v>0</v>
      </c>
      <c r="AI2426" s="22">
        <f t="shared" si="9016"/>
        <v>0</v>
      </c>
      <c r="AJ2426" s="22">
        <f t="shared" si="8919"/>
        <v>50182.7</v>
      </c>
      <c r="AK2426" s="22">
        <f t="shared" si="8920"/>
        <v>34526.199999999997</v>
      </c>
      <c r="AL2426" s="22">
        <f t="shared" si="8921"/>
        <v>34526.199999999997</v>
      </c>
      <c r="AM2426" s="22">
        <f t="shared" si="9017"/>
        <v>2319.5</v>
      </c>
      <c r="AN2426" s="22">
        <f t="shared" si="9018"/>
        <v>0</v>
      </c>
      <c r="AO2426" s="22">
        <f t="shared" si="9019"/>
        <v>0</v>
      </c>
      <c r="AP2426" s="22">
        <f t="shared" si="8922"/>
        <v>52502.2</v>
      </c>
      <c r="AQ2426" s="22">
        <f t="shared" si="8923"/>
        <v>34526.199999999997</v>
      </c>
      <c r="AR2426" s="22">
        <f t="shared" si="8924"/>
        <v>34526.199999999997</v>
      </c>
      <c r="AS2426" s="22">
        <f t="shared" si="9020"/>
        <v>0</v>
      </c>
      <c r="AT2426" s="22">
        <f t="shared" si="9021"/>
        <v>0</v>
      </c>
      <c r="AU2426" s="22">
        <f t="shared" si="9022"/>
        <v>0</v>
      </c>
      <c r="AV2426" s="22">
        <f t="shared" si="8925"/>
        <v>52502.2</v>
      </c>
      <c r="AW2426" s="22">
        <f t="shared" si="8926"/>
        <v>34526.199999999997</v>
      </c>
      <c r="AX2426" s="22">
        <f t="shared" si="8927"/>
        <v>34526.199999999997</v>
      </c>
      <c r="AY2426" s="22">
        <f t="shared" si="9023"/>
        <v>-1793.6</v>
      </c>
      <c r="AZ2426" s="22">
        <f t="shared" si="9024"/>
        <v>0</v>
      </c>
      <c r="BA2426" s="22">
        <f t="shared" si="9025"/>
        <v>0</v>
      </c>
      <c r="BB2426" s="22">
        <f t="shared" si="8928"/>
        <v>50708.6</v>
      </c>
      <c r="BC2426" s="22">
        <f t="shared" si="8929"/>
        <v>34526.199999999997</v>
      </c>
      <c r="BD2426" s="22">
        <f t="shared" si="8930"/>
        <v>34526.199999999997</v>
      </c>
      <c r="BE2426" s="22">
        <f t="shared" si="9026"/>
        <v>0</v>
      </c>
      <c r="BF2426" s="22">
        <f t="shared" si="9027"/>
        <v>0</v>
      </c>
      <c r="BG2426" s="22">
        <f t="shared" si="9028"/>
        <v>0</v>
      </c>
      <c r="BH2426" s="22">
        <f t="shared" si="8931"/>
        <v>50708.6</v>
      </c>
      <c r="BI2426" s="22">
        <f t="shared" si="8932"/>
        <v>34526.199999999997</v>
      </c>
      <c r="BJ2426" s="22">
        <f t="shared" si="8933"/>
        <v>34526.199999999997</v>
      </c>
      <c r="BK2426" s="22">
        <f t="shared" si="9029"/>
        <v>-3113.4259999999999</v>
      </c>
      <c r="BL2426" s="22">
        <f t="shared" si="9030"/>
        <v>0</v>
      </c>
      <c r="BM2426" s="22">
        <f t="shared" si="9031"/>
        <v>0</v>
      </c>
      <c r="BN2426" s="22">
        <f t="shared" si="8934"/>
        <v>47595.173999999999</v>
      </c>
      <c r="BO2426" s="22">
        <f t="shared" si="8935"/>
        <v>34526.199999999997</v>
      </c>
      <c r="BP2426" s="22">
        <f t="shared" si="8936"/>
        <v>34526.199999999997</v>
      </c>
      <c r="BQ2426" s="22">
        <f t="shared" si="9032"/>
        <v>0</v>
      </c>
      <c r="BR2426" s="22">
        <f t="shared" si="9033"/>
        <v>0</v>
      </c>
      <c r="BS2426" s="22">
        <f t="shared" si="8937"/>
        <v>47595.173999999999</v>
      </c>
      <c r="BT2426" s="22">
        <f t="shared" si="8938"/>
        <v>34526.199999999997</v>
      </c>
      <c r="BU2426" s="22">
        <f t="shared" si="8939"/>
        <v>34526.199999999997</v>
      </c>
      <c r="BV2426" s="22">
        <f t="shared" si="9034"/>
        <v>0</v>
      </c>
      <c r="BW2426" s="22">
        <f t="shared" si="9035"/>
        <v>0</v>
      </c>
      <c r="BX2426" s="22">
        <f t="shared" si="8940"/>
        <v>47595.173999999999</v>
      </c>
      <c r="BY2426" s="22">
        <f t="shared" si="8941"/>
        <v>34526.199999999997</v>
      </c>
      <c r="BZ2426" s="22">
        <f t="shared" si="8942"/>
        <v>34526.199999999997</v>
      </c>
      <c r="CA2426" s="22">
        <f t="shared" si="9036"/>
        <v>0</v>
      </c>
      <c r="CB2426" s="22">
        <f t="shared" si="9037"/>
        <v>0</v>
      </c>
      <c r="CC2426" s="22">
        <f t="shared" si="9038"/>
        <v>0</v>
      </c>
      <c r="CD2426" s="22">
        <f t="shared" si="9041"/>
        <v>47595.173999999999</v>
      </c>
      <c r="CE2426" s="22">
        <f t="shared" si="9039"/>
        <v>0</v>
      </c>
      <c r="CF2426" s="34">
        <f t="shared" si="9042"/>
        <v>47595.173999999999</v>
      </c>
      <c r="CG2426" s="22">
        <f t="shared" si="9043"/>
        <v>34526.199999999997</v>
      </c>
      <c r="CH2426" s="22">
        <f t="shared" si="9040"/>
        <v>0</v>
      </c>
      <c r="CI2426" s="22">
        <f t="shared" si="9044"/>
        <v>34526.199999999997</v>
      </c>
      <c r="CJ2426" s="22">
        <f t="shared" si="9045"/>
        <v>34526.199999999997</v>
      </c>
      <c r="CK2426" s="22">
        <f t="shared" si="9040"/>
        <v>0</v>
      </c>
      <c r="CL2426" s="22">
        <f t="shared" si="9046"/>
        <v>34526.199999999997</v>
      </c>
      <c r="CM2426" s="22">
        <f t="shared" si="9040"/>
        <v>0</v>
      </c>
      <c r="CN2426" s="15"/>
      <c r="CO2426" s="35"/>
      <c r="CT2426" s="5" t="s">
        <v>30</v>
      </c>
    </row>
    <row r="2427" spans="1:99" x14ac:dyDescent="0.3">
      <c r="A2427" s="32" t="s">
        <v>1379</v>
      </c>
      <c r="B2427" s="16">
        <v>240</v>
      </c>
      <c r="C2427" s="32" t="s">
        <v>42</v>
      </c>
      <c r="D2427" s="32" t="s">
        <v>43</v>
      </c>
      <c r="E2427" s="33" t="s">
        <v>44</v>
      </c>
      <c r="F2427" s="22">
        <f>47450.5+2732.2</f>
        <v>50182.7</v>
      </c>
      <c r="G2427" s="22">
        <f>31794+2732.2</f>
        <v>34526.199999999997</v>
      </c>
      <c r="H2427" s="22">
        <f>31794+2732.2</f>
        <v>34526.199999999997</v>
      </c>
      <c r="I2427" s="22"/>
      <c r="J2427" s="22"/>
      <c r="K2427" s="22"/>
      <c r="L2427" s="22">
        <f t="shared" si="8907"/>
        <v>50182.7</v>
      </c>
      <c r="M2427" s="22">
        <f t="shared" si="8908"/>
        <v>34526.199999999997</v>
      </c>
      <c r="N2427" s="22">
        <f t="shared" si="8909"/>
        <v>34526.199999999997</v>
      </c>
      <c r="O2427" s="22"/>
      <c r="P2427" s="22"/>
      <c r="Q2427" s="22"/>
      <c r="R2427" s="22">
        <f t="shared" si="8910"/>
        <v>50182.7</v>
      </c>
      <c r="S2427" s="22">
        <f t="shared" si="8911"/>
        <v>34526.199999999997</v>
      </c>
      <c r="T2427" s="22">
        <f t="shared" si="8912"/>
        <v>34526.199999999997</v>
      </c>
      <c r="U2427" s="22"/>
      <c r="V2427" s="22"/>
      <c r="W2427" s="22"/>
      <c r="X2427" s="22">
        <f t="shared" si="8913"/>
        <v>50182.7</v>
      </c>
      <c r="Y2427" s="22">
        <f t="shared" si="8914"/>
        <v>34526.199999999997</v>
      </c>
      <c r="Z2427" s="22">
        <f t="shared" si="8915"/>
        <v>34526.199999999997</v>
      </c>
      <c r="AA2427" s="22"/>
      <c r="AB2427" s="22"/>
      <c r="AC2427" s="22"/>
      <c r="AD2427" s="22">
        <f t="shared" si="8916"/>
        <v>50182.7</v>
      </c>
      <c r="AE2427" s="22">
        <f t="shared" si="8917"/>
        <v>34526.199999999997</v>
      </c>
      <c r="AF2427" s="22">
        <f t="shared" si="8918"/>
        <v>34526.199999999997</v>
      </c>
      <c r="AG2427" s="22"/>
      <c r="AH2427" s="22"/>
      <c r="AI2427" s="22"/>
      <c r="AJ2427" s="22">
        <f t="shared" si="8919"/>
        <v>50182.7</v>
      </c>
      <c r="AK2427" s="22">
        <f t="shared" si="8920"/>
        <v>34526.199999999997</v>
      </c>
      <c r="AL2427" s="22">
        <f t="shared" si="8921"/>
        <v>34526.199999999997</v>
      </c>
      <c r="AM2427" s="22">
        <v>2319.5</v>
      </c>
      <c r="AN2427" s="22"/>
      <c r="AO2427" s="22"/>
      <c r="AP2427" s="22">
        <f t="shared" si="8922"/>
        <v>52502.2</v>
      </c>
      <c r="AQ2427" s="22">
        <f t="shared" si="8923"/>
        <v>34526.199999999997</v>
      </c>
      <c r="AR2427" s="22">
        <f t="shared" si="8924"/>
        <v>34526.199999999997</v>
      </c>
      <c r="AS2427" s="22"/>
      <c r="AT2427" s="22"/>
      <c r="AU2427" s="22"/>
      <c r="AV2427" s="22">
        <f t="shared" si="8925"/>
        <v>52502.2</v>
      </c>
      <c r="AW2427" s="22">
        <f t="shared" si="8926"/>
        <v>34526.199999999997</v>
      </c>
      <c r="AX2427" s="22">
        <f t="shared" si="8927"/>
        <v>34526.199999999997</v>
      </c>
      <c r="AY2427" s="22">
        <f>-1790.6-3</f>
        <v>-1793.6</v>
      </c>
      <c r="AZ2427" s="22"/>
      <c r="BA2427" s="22"/>
      <c r="BB2427" s="22">
        <f t="shared" si="8928"/>
        <v>50708.6</v>
      </c>
      <c r="BC2427" s="22">
        <f t="shared" si="8929"/>
        <v>34526.199999999997</v>
      </c>
      <c r="BD2427" s="22">
        <f t="shared" si="8930"/>
        <v>34526.199999999997</v>
      </c>
      <c r="BE2427" s="22"/>
      <c r="BF2427" s="22"/>
      <c r="BG2427" s="22"/>
      <c r="BH2427" s="22">
        <f t="shared" si="8931"/>
        <v>50708.6</v>
      </c>
      <c r="BI2427" s="22">
        <f t="shared" si="8932"/>
        <v>34526.199999999997</v>
      </c>
      <c r="BJ2427" s="22">
        <f t="shared" si="8933"/>
        <v>34526.199999999997</v>
      </c>
      <c r="BK2427" s="22">
        <v>-3113.4259999999999</v>
      </c>
      <c r="BL2427" s="22"/>
      <c r="BM2427" s="22"/>
      <c r="BN2427" s="22">
        <f t="shared" si="8934"/>
        <v>47595.173999999999</v>
      </c>
      <c r="BO2427" s="22">
        <f t="shared" si="8935"/>
        <v>34526.199999999997</v>
      </c>
      <c r="BP2427" s="22">
        <f t="shared" si="8936"/>
        <v>34526.199999999997</v>
      </c>
      <c r="BQ2427" s="22"/>
      <c r="BR2427" s="22"/>
      <c r="BS2427" s="22">
        <f t="shared" si="8937"/>
        <v>47595.173999999999</v>
      </c>
      <c r="BT2427" s="22">
        <f t="shared" si="8938"/>
        <v>34526.199999999997</v>
      </c>
      <c r="BU2427" s="22">
        <f t="shared" si="8939"/>
        <v>34526.199999999997</v>
      </c>
      <c r="BV2427" s="22"/>
      <c r="BW2427" s="22"/>
      <c r="BX2427" s="22">
        <f t="shared" si="8940"/>
        <v>47595.173999999999</v>
      </c>
      <c r="BY2427" s="22">
        <f t="shared" si="8941"/>
        <v>34526.199999999997</v>
      </c>
      <c r="BZ2427" s="22">
        <f t="shared" si="8942"/>
        <v>34526.199999999997</v>
      </c>
      <c r="CA2427" s="22"/>
      <c r="CB2427" s="22"/>
      <c r="CC2427" s="22"/>
      <c r="CD2427" s="22">
        <f t="shared" si="9041"/>
        <v>47595.173999999999</v>
      </c>
      <c r="CE2427" s="22"/>
      <c r="CF2427" s="34">
        <f t="shared" si="9042"/>
        <v>47595.173999999999</v>
      </c>
      <c r="CG2427" s="22">
        <f t="shared" si="9043"/>
        <v>34526.199999999997</v>
      </c>
      <c r="CH2427" s="22"/>
      <c r="CI2427" s="22">
        <f t="shared" si="9044"/>
        <v>34526.199999999997</v>
      </c>
      <c r="CJ2427" s="22">
        <f t="shared" si="9045"/>
        <v>34526.199999999997</v>
      </c>
      <c r="CK2427" s="22"/>
      <c r="CL2427" s="22">
        <f t="shared" si="9046"/>
        <v>34526.199999999997</v>
      </c>
      <c r="CM2427" s="22"/>
      <c r="CN2427" s="15"/>
      <c r="CO2427" s="35"/>
    </row>
    <row r="2428" spans="1:99" ht="46.8" x14ac:dyDescent="0.3">
      <c r="A2428" s="36" t="s">
        <v>1381</v>
      </c>
      <c r="B2428" s="16"/>
      <c r="C2428" s="32"/>
      <c r="D2428" s="32"/>
      <c r="E2428" s="33" t="s">
        <v>1382</v>
      </c>
      <c r="F2428" s="22">
        <f t="shared" ref="F2428:F2438" si="9050">F2429</f>
        <v>172.5</v>
      </c>
      <c r="G2428" s="22">
        <f t="shared" ref="G2428:G2438" si="9051">G2429</f>
        <v>172.5</v>
      </c>
      <c r="H2428" s="22">
        <f t="shared" ref="H2428:H2438" si="9052">H2429</f>
        <v>172.5</v>
      </c>
      <c r="I2428" s="22">
        <f t="shared" si="9002"/>
        <v>0</v>
      </c>
      <c r="J2428" s="22">
        <f t="shared" si="9003"/>
        <v>0</v>
      </c>
      <c r="K2428" s="22">
        <f t="shared" si="9004"/>
        <v>0</v>
      </c>
      <c r="L2428" s="22">
        <f t="shared" si="8907"/>
        <v>172.5</v>
      </c>
      <c r="M2428" s="22">
        <f t="shared" si="8908"/>
        <v>172.5</v>
      </c>
      <c r="N2428" s="22">
        <f t="shared" si="8909"/>
        <v>172.5</v>
      </c>
      <c r="O2428" s="22">
        <f t="shared" si="9005"/>
        <v>0</v>
      </c>
      <c r="P2428" s="22">
        <f t="shared" si="9006"/>
        <v>0</v>
      </c>
      <c r="Q2428" s="22">
        <f t="shared" si="9007"/>
        <v>0</v>
      </c>
      <c r="R2428" s="22">
        <f t="shared" si="8910"/>
        <v>172.5</v>
      </c>
      <c r="S2428" s="22">
        <f t="shared" si="8911"/>
        <v>172.5</v>
      </c>
      <c r="T2428" s="22">
        <f t="shared" si="8912"/>
        <v>172.5</v>
      </c>
      <c r="U2428" s="22">
        <f t="shared" si="9008"/>
        <v>0</v>
      </c>
      <c r="V2428" s="22">
        <f t="shared" si="9009"/>
        <v>0</v>
      </c>
      <c r="W2428" s="22">
        <f t="shared" si="9010"/>
        <v>0</v>
      </c>
      <c r="X2428" s="22">
        <f t="shared" si="8913"/>
        <v>172.5</v>
      </c>
      <c r="Y2428" s="22">
        <f t="shared" si="8914"/>
        <v>172.5</v>
      </c>
      <c r="Z2428" s="22">
        <f t="shared" si="8915"/>
        <v>172.5</v>
      </c>
      <c r="AA2428" s="22">
        <f t="shared" si="9011"/>
        <v>0</v>
      </c>
      <c r="AB2428" s="22">
        <f t="shared" si="9012"/>
        <v>0</v>
      </c>
      <c r="AC2428" s="22">
        <f t="shared" si="9013"/>
        <v>0</v>
      </c>
      <c r="AD2428" s="22">
        <f t="shared" si="8916"/>
        <v>172.5</v>
      </c>
      <c r="AE2428" s="22">
        <f t="shared" si="8917"/>
        <v>172.5</v>
      </c>
      <c r="AF2428" s="22">
        <f t="shared" si="8918"/>
        <v>172.5</v>
      </c>
      <c r="AG2428" s="22">
        <f t="shared" si="9014"/>
        <v>0</v>
      </c>
      <c r="AH2428" s="22">
        <f t="shared" si="9015"/>
        <v>0</v>
      </c>
      <c r="AI2428" s="22">
        <f t="shared" si="9016"/>
        <v>0</v>
      </c>
      <c r="AJ2428" s="22">
        <f t="shared" si="8919"/>
        <v>172.5</v>
      </c>
      <c r="AK2428" s="22">
        <f t="shared" si="8920"/>
        <v>172.5</v>
      </c>
      <c r="AL2428" s="22">
        <f t="shared" si="8921"/>
        <v>172.5</v>
      </c>
      <c r="AM2428" s="22">
        <f t="shared" si="9017"/>
        <v>0</v>
      </c>
      <c r="AN2428" s="22">
        <f t="shared" si="9018"/>
        <v>0</v>
      </c>
      <c r="AO2428" s="22">
        <f t="shared" si="9019"/>
        <v>0</v>
      </c>
      <c r="AP2428" s="22">
        <f t="shared" si="8922"/>
        <v>172.5</v>
      </c>
      <c r="AQ2428" s="22">
        <f t="shared" si="8923"/>
        <v>172.5</v>
      </c>
      <c r="AR2428" s="22">
        <f t="shared" si="8924"/>
        <v>172.5</v>
      </c>
      <c r="AS2428" s="22">
        <f t="shared" si="9020"/>
        <v>0</v>
      </c>
      <c r="AT2428" s="22">
        <f t="shared" si="9021"/>
        <v>0</v>
      </c>
      <c r="AU2428" s="22">
        <f t="shared" si="9022"/>
        <v>0</v>
      </c>
      <c r="AV2428" s="22">
        <f t="shared" si="8925"/>
        <v>172.5</v>
      </c>
      <c r="AW2428" s="22">
        <f t="shared" si="8926"/>
        <v>172.5</v>
      </c>
      <c r="AX2428" s="22">
        <f t="shared" si="8927"/>
        <v>172.5</v>
      </c>
      <c r="AY2428" s="22">
        <f t="shared" ref="AY2428:AY2438" si="9053">AY2429</f>
        <v>0</v>
      </c>
      <c r="AZ2428" s="22">
        <f t="shared" si="9024"/>
        <v>0</v>
      </c>
      <c r="BA2428" s="22">
        <f t="shared" si="9025"/>
        <v>0</v>
      </c>
      <c r="BB2428" s="22">
        <f t="shared" si="8928"/>
        <v>172.5</v>
      </c>
      <c r="BC2428" s="22">
        <f t="shared" si="8929"/>
        <v>172.5</v>
      </c>
      <c r="BD2428" s="22">
        <f t="shared" si="8930"/>
        <v>172.5</v>
      </c>
      <c r="BE2428" s="22">
        <f t="shared" si="9026"/>
        <v>0</v>
      </c>
      <c r="BF2428" s="22">
        <f t="shared" si="9027"/>
        <v>0</v>
      </c>
      <c r="BG2428" s="22">
        <f t="shared" si="9028"/>
        <v>0</v>
      </c>
      <c r="BH2428" s="22">
        <f t="shared" si="8931"/>
        <v>172.5</v>
      </c>
      <c r="BI2428" s="22">
        <f t="shared" si="8932"/>
        <v>172.5</v>
      </c>
      <c r="BJ2428" s="22">
        <f t="shared" si="8933"/>
        <v>172.5</v>
      </c>
      <c r="BK2428" s="22">
        <f t="shared" si="9029"/>
        <v>0</v>
      </c>
      <c r="BL2428" s="22">
        <f t="shared" si="9030"/>
        <v>0</v>
      </c>
      <c r="BM2428" s="22">
        <f t="shared" si="9031"/>
        <v>0</v>
      </c>
      <c r="BN2428" s="22">
        <f t="shared" si="8934"/>
        <v>172.5</v>
      </c>
      <c r="BO2428" s="22">
        <f t="shared" si="8935"/>
        <v>172.5</v>
      </c>
      <c r="BP2428" s="22">
        <f t="shared" si="8936"/>
        <v>172.5</v>
      </c>
      <c r="BQ2428" s="22">
        <f t="shared" si="9032"/>
        <v>0</v>
      </c>
      <c r="BR2428" s="22">
        <f t="shared" si="9033"/>
        <v>0</v>
      </c>
      <c r="BS2428" s="22">
        <f t="shared" si="8937"/>
        <v>172.5</v>
      </c>
      <c r="BT2428" s="22">
        <f t="shared" si="8938"/>
        <v>172.5</v>
      </c>
      <c r="BU2428" s="22">
        <f t="shared" si="8939"/>
        <v>172.5</v>
      </c>
      <c r="BV2428" s="22">
        <f t="shared" si="9034"/>
        <v>0</v>
      </c>
      <c r="BW2428" s="22">
        <f t="shared" si="9035"/>
        <v>0</v>
      </c>
      <c r="BX2428" s="22">
        <f t="shared" si="8940"/>
        <v>172.5</v>
      </c>
      <c r="BY2428" s="22">
        <f t="shared" si="8941"/>
        <v>172.5</v>
      </c>
      <c r="BZ2428" s="22">
        <f t="shared" si="8942"/>
        <v>172.5</v>
      </c>
      <c r="CA2428" s="22">
        <f t="shared" si="9036"/>
        <v>0</v>
      </c>
      <c r="CB2428" s="22">
        <f t="shared" si="9037"/>
        <v>0</v>
      </c>
      <c r="CC2428" s="22">
        <f t="shared" si="9038"/>
        <v>0</v>
      </c>
      <c r="CD2428" s="22">
        <f t="shared" si="9041"/>
        <v>172.5</v>
      </c>
      <c r="CE2428" s="22">
        <f t="shared" si="9039"/>
        <v>0</v>
      </c>
      <c r="CF2428" s="34">
        <f t="shared" si="9042"/>
        <v>172.5</v>
      </c>
      <c r="CG2428" s="22">
        <f t="shared" si="9043"/>
        <v>172.5</v>
      </c>
      <c r="CH2428" s="22">
        <f t="shared" si="9040"/>
        <v>0</v>
      </c>
      <c r="CI2428" s="22">
        <f t="shared" si="9044"/>
        <v>172.5</v>
      </c>
      <c r="CJ2428" s="22">
        <f t="shared" si="9045"/>
        <v>172.5</v>
      </c>
      <c r="CK2428" s="22">
        <f t="shared" si="9040"/>
        <v>0</v>
      </c>
      <c r="CL2428" s="22">
        <f t="shared" si="9046"/>
        <v>172.5</v>
      </c>
      <c r="CM2428" s="22">
        <f t="shared" si="9040"/>
        <v>0</v>
      </c>
      <c r="CN2428" s="15"/>
      <c r="CO2428" s="35"/>
      <c r="CR2428" s="5" t="s">
        <v>1346</v>
      </c>
      <c r="CU2428" s="5" t="s">
        <v>31</v>
      </c>
    </row>
    <row r="2429" spans="1:99" ht="31.2" x14ac:dyDescent="0.3">
      <c r="A2429" s="36" t="s">
        <v>1381</v>
      </c>
      <c r="B2429" s="16">
        <v>300</v>
      </c>
      <c r="C2429" s="32"/>
      <c r="D2429" s="32"/>
      <c r="E2429" s="33" t="s">
        <v>194</v>
      </c>
      <c r="F2429" s="22">
        <f t="shared" si="9050"/>
        <v>172.5</v>
      </c>
      <c r="G2429" s="22">
        <f t="shared" si="9051"/>
        <v>172.5</v>
      </c>
      <c r="H2429" s="22">
        <f t="shared" si="9052"/>
        <v>172.5</v>
      </c>
      <c r="I2429" s="22">
        <f t="shared" si="9002"/>
        <v>0</v>
      </c>
      <c r="J2429" s="22">
        <f t="shared" si="9003"/>
        <v>0</v>
      </c>
      <c r="K2429" s="22">
        <f t="shared" si="9004"/>
        <v>0</v>
      </c>
      <c r="L2429" s="22">
        <f t="shared" si="8907"/>
        <v>172.5</v>
      </c>
      <c r="M2429" s="22">
        <f t="shared" si="8908"/>
        <v>172.5</v>
      </c>
      <c r="N2429" s="22">
        <f t="shared" si="8909"/>
        <v>172.5</v>
      </c>
      <c r="O2429" s="22">
        <f t="shared" si="9005"/>
        <v>0</v>
      </c>
      <c r="P2429" s="22">
        <f t="shared" si="9006"/>
        <v>0</v>
      </c>
      <c r="Q2429" s="22">
        <f t="shared" si="9007"/>
        <v>0</v>
      </c>
      <c r="R2429" s="22">
        <f t="shared" si="8910"/>
        <v>172.5</v>
      </c>
      <c r="S2429" s="22">
        <f t="shared" si="8911"/>
        <v>172.5</v>
      </c>
      <c r="T2429" s="22">
        <f t="shared" si="8912"/>
        <v>172.5</v>
      </c>
      <c r="U2429" s="22">
        <f t="shared" si="9008"/>
        <v>0</v>
      </c>
      <c r="V2429" s="22">
        <f t="shared" si="9009"/>
        <v>0</v>
      </c>
      <c r="W2429" s="22">
        <f t="shared" si="9010"/>
        <v>0</v>
      </c>
      <c r="X2429" s="22">
        <f t="shared" si="8913"/>
        <v>172.5</v>
      </c>
      <c r="Y2429" s="22">
        <f t="shared" si="8914"/>
        <v>172.5</v>
      </c>
      <c r="Z2429" s="22">
        <f t="shared" si="8915"/>
        <v>172.5</v>
      </c>
      <c r="AA2429" s="22">
        <f t="shared" si="9011"/>
        <v>0</v>
      </c>
      <c r="AB2429" s="22">
        <f t="shared" si="9012"/>
        <v>0</v>
      </c>
      <c r="AC2429" s="22">
        <f t="shared" si="9013"/>
        <v>0</v>
      </c>
      <c r="AD2429" s="22">
        <f t="shared" si="8916"/>
        <v>172.5</v>
      </c>
      <c r="AE2429" s="22">
        <f t="shared" si="8917"/>
        <v>172.5</v>
      </c>
      <c r="AF2429" s="22">
        <f t="shared" si="8918"/>
        <v>172.5</v>
      </c>
      <c r="AG2429" s="22">
        <f t="shared" si="9014"/>
        <v>0</v>
      </c>
      <c r="AH2429" s="22">
        <f t="shared" si="9015"/>
        <v>0</v>
      </c>
      <c r="AI2429" s="22">
        <f t="shared" si="9016"/>
        <v>0</v>
      </c>
      <c r="AJ2429" s="22">
        <f t="shared" si="8919"/>
        <v>172.5</v>
      </c>
      <c r="AK2429" s="22">
        <f t="shared" si="8920"/>
        <v>172.5</v>
      </c>
      <c r="AL2429" s="22">
        <f t="shared" si="8921"/>
        <v>172.5</v>
      </c>
      <c r="AM2429" s="22">
        <f t="shared" si="9017"/>
        <v>0</v>
      </c>
      <c r="AN2429" s="22">
        <f t="shared" si="9018"/>
        <v>0</v>
      </c>
      <c r="AO2429" s="22">
        <f t="shared" si="9019"/>
        <v>0</v>
      </c>
      <c r="AP2429" s="22">
        <f t="shared" si="8922"/>
        <v>172.5</v>
      </c>
      <c r="AQ2429" s="22">
        <f t="shared" si="8923"/>
        <v>172.5</v>
      </c>
      <c r="AR2429" s="22">
        <f t="shared" si="8924"/>
        <v>172.5</v>
      </c>
      <c r="AS2429" s="22">
        <f t="shared" si="9020"/>
        <v>0</v>
      </c>
      <c r="AT2429" s="22">
        <f t="shared" si="9021"/>
        <v>0</v>
      </c>
      <c r="AU2429" s="22">
        <f t="shared" si="9022"/>
        <v>0</v>
      </c>
      <c r="AV2429" s="22">
        <f t="shared" si="8925"/>
        <v>172.5</v>
      </c>
      <c r="AW2429" s="22">
        <f t="shared" si="8926"/>
        <v>172.5</v>
      </c>
      <c r="AX2429" s="22">
        <f t="shared" si="8927"/>
        <v>172.5</v>
      </c>
      <c r="AY2429" s="22">
        <f t="shared" si="9053"/>
        <v>0</v>
      </c>
      <c r="AZ2429" s="22">
        <f t="shared" si="9024"/>
        <v>0</v>
      </c>
      <c r="BA2429" s="22">
        <f t="shared" si="9025"/>
        <v>0</v>
      </c>
      <c r="BB2429" s="22">
        <f t="shared" si="8928"/>
        <v>172.5</v>
      </c>
      <c r="BC2429" s="22">
        <f t="shared" si="8929"/>
        <v>172.5</v>
      </c>
      <c r="BD2429" s="22">
        <f t="shared" si="8930"/>
        <v>172.5</v>
      </c>
      <c r="BE2429" s="22">
        <f t="shared" si="9026"/>
        <v>0</v>
      </c>
      <c r="BF2429" s="22">
        <f t="shared" si="9027"/>
        <v>0</v>
      </c>
      <c r="BG2429" s="22">
        <f t="shared" si="9028"/>
        <v>0</v>
      </c>
      <c r="BH2429" s="22">
        <f t="shared" si="8931"/>
        <v>172.5</v>
      </c>
      <c r="BI2429" s="22">
        <f t="shared" si="8932"/>
        <v>172.5</v>
      </c>
      <c r="BJ2429" s="22">
        <f t="shared" si="8933"/>
        <v>172.5</v>
      </c>
      <c r="BK2429" s="22">
        <f t="shared" si="9029"/>
        <v>0</v>
      </c>
      <c r="BL2429" s="22">
        <f t="shared" si="9030"/>
        <v>0</v>
      </c>
      <c r="BM2429" s="22">
        <f t="shared" si="9031"/>
        <v>0</v>
      </c>
      <c r="BN2429" s="22">
        <f t="shared" si="8934"/>
        <v>172.5</v>
      </c>
      <c r="BO2429" s="22">
        <f t="shared" si="8935"/>
        <v>172.5</v>
      </c>
      <c r="BP2429" s="22">
        <f t="shared" si="8936"/>
        <v>172.5</v>
      </c>
      <c r="BQ2429" s="22">
        <f t="shared" si="9032"/>
        <v>0</v>
      </c>
      <c r="BR2429" s="22">
        <f t="shared" si="9033"/>
        <v>0</v>
      </c>
      <c r="BS2429" s="22">
        <f t="shared" si="8937"/>
        <v>172.5</v>
      </c>
      <c r="BT2429" s="22">
        <f t="shared" si="8938"/>
        <v>172.5</v>
      </c>
      <c r="BU2429" s="22">
        <f t="shared" si="8939"/>
        <v>172.5</v>
      </c>
      <c r="BV2429" s="22">
        <f t="shared" si="9034"/>
        <v>0</v>
      </c>
      <c r="BW2429" s="22">
        <f t="shared" si="9035"/>
        <v>0</v>
      </c>
      <c r="BX2429" s="22">
        <f t="shared" si="8940"/>
        <v>172.5</v>
      </c>
      <c r="BY2429" s="22">
        <f t="shared" si="8941"/>
        <v>172.5</v>
      </c>
      <c r="BZ2429" s="22">
        <f t="shared" si="8942"/>
        <v>172.5</v>
      </c>
      <c r="CA2429" s="22">
        <f t="shared" si="9036"/>
        <v>0</v>
      </c>
      <c r="CB2429" s="22">
        <f t="shared" si="9037"/>
        <v>0</v>
      </c>
      <c r="CC2429" s="22">
        <f t="shared" si="9038"/>
        <v>0</v>
      </c>
      <c r="CD2429" s="22">
        <f t="shared" si="9041"/>
        <v>172.5</v>
      </c>
      <c r="CE2429" s="22">
        <f t="shared" si="9039"/>
        <v>0</v>
      </c>
      <c r="CF2429" s="34">
        <f t="shared" si="9042"/>
        <v>172.5</v>
      </c>
      <c r="CG2429" s="22">
        <f t="shared" si="9043"/>
        <v>172.5</v>
      </c>
      <c r="CH2429" s="22">
        <f t="shared" si="9040"/>
        <v>0</v>
      </c>
      <c r="CI2429" s="22">
        <f t="shared" si="9044"/>
        <v>172.5</v>
      </c>
      <c r="CJ2429" s="22">
        <f t="shared" si="9045"/>
        <v>172.5</v>
      </c>
      <c r="CK2429" s="22">
        <f t="shared" si="9040"/>
        <v>0</v>
      </c>
      <c r="CL2429" s="22">
        <f t="shared" si="9046"/>
        <v>172.5</v>
      </c>
      <c r="CM2429" s="22">
        <f t="shared" si="9040"/>
        <v>0</v>
      </c>
      <c r="CN2429" s="15"/>
      <c r="CO2429" s="35"/>
      <c r="CS2429" s="5" t="s">
        <v>29</v>
      </c>
    </row>
    <row r="2430" spans="1:99" x14ac:dyDescent="0.3">
      <c r="A2430" s="36" t="s">
        <v>1381</v>
      </c>
      <c r="B2430" s="16">
        <v>360</v>
      </c>
      <c r="C2430" s="32"/>
      <c r="D2430" s="32"/>
      <c r="E2430" s="33" t="s">
        <v>368</v>
      </c>
      <c r="F2430" s="22">
        <f t="shared" si="9050"/>
        <v>172.5</v>
      </c>
      <c r="G2430" s="22">
        <f t="shared" si="9051"/>
        <v>172.5</v>
      </c>
      <c r="H2430" s="22">
        <f t="shared" si="9052"/>
        <v>172.5</v>
      </c>
      <c r="I2430" s="22">
        <f t="shared" si="9002"/>
        <v>0</v>
      </c>
      <c r="J2430" s="22">
        <f t="shared" si="9003"/>
        <v>0</v>
      </c>
      <c r="K2430" s="22">
        <f t="shared" si="9004"/>
        <v>0</v>
      </c>
      <c r="L2430" s="22">
        <f t="shared" si="8907"/>
        <v>172.5</v>
      </c>
      <c r="M2430" s="22">
        <f t="shared" si="8908"/>
        <v>172.5</v>
      </c>
      <c r="N2430" s="22">
        <f t="shared" si="8909"/>
        <v>172.5</v>
      </c>
      <c r="O2430" s="22">
        <f t="shared" si="9005"/>
        <v>0</v>
      </c>
      <c r="P2430" s="22">
        <f t="shared" si="9006"/>
        <v>0</v>
      </c>
      <c r="Q2430" s="22">
        <f t="shared" si="9007"/>
        <v>0</v>
      </c>
      <c r="R2430" s="22">
        <f t="shared" si="8910"/>
        <v>172.5</v>
      </c>
      <c r="S2430" s="22">
        <f t="shared" si="8911"/>
        <v>172.5</v>
      </c>
      <c r="T2430" s="22">
        <f t="shared" si="8912"/>
        <v>172.5</v>
      </c>
      <c r="U2430" s="22">
        <f t="shared" si="9008"/>
        <v>0</v>
      </c>
      <c r="V2430" s="22">
        <f t="shared" si="9009"/>
        <v>0</v>
      </c>
      <c r="W2430" s="22">
        <f t="shared" si="9010"/>
        <v>0</v>
      </c>
      <c r="X2430" s="22">
        <f t="shared" si="8913"/>
        <v>172.5</v>
      </c>
      <c r="Y2430" s="22">
        <f t="shared" si="8914"/>
        <v>172.5</v>
      </c>
      <c r="Z2430" s="22">
        <f t="shared" si="8915"/>
        <v>172.5</v>
      </c>
      <c r="AA2430" s="22">
        <f t="shared" si="9011"/>
        <v>0</v>
      </c>
      <c r="AB2430" s="22">
        <f t="shared" si="9012"/>
        <v>0</v>
      </c>
      <c r="AC2430" s="22">
        <f t="shared" si="9013"/>
        <v>0</v>
      </c>
      <c r="AD2430" s="22">
        <f t="shared" si="8916"/>
        <v>172.5</v>
      </c>
      <c r="AE2430" s="22">
        <f t="shared" si="8917"/>
        <v>172.5</v>
      </c>
      <c r="AF2430" s="22">
        <f t="shared" si="8918"/>
        <v>172.5</v>
      </c>
      <c r="AG2430" s="22">
        <f t="shared" si="9014"/>
        <v>0</v>
      </c>
      <c r="AH2430" s="22">
        <f t="shared" si="9015"/>
        <v>0</v>
      </c>
      <c r="AI2430" s="22">
        <f t="shared" si="9016"/>
        <v>0</v>
      </c>
      <c r="AJ2430" s="22">
        <f t="shared" si="8919"/>
        <v>172.5</v>
      </c>
      <c r="AK2430" s="22">
        <f t="shared" si="8920"/>
        <v>172.5</v>
      </c>
      <c r="AL2430" s="22">
        <f t="shared" si="8921"/>
        <v>172.5</v>
      </c>
      <c r="AM2430" s="22">
        <f t="shared" si="9017"/>
        <v>0</v>
      </c>
      <c r="AN2430" s="22">
        <f t="shared" si="9018"/>
        <v>0</v>
      </c>
      <c r="AO2430" s="22">
        <f t="shared" si="9019"/>
        <v>0</v>
      </c>
      <c r="AP2430" s="22">
        <f t="shared" si="8922"/>
        <v>172.5</v>
      </c>
      <c r="AQ2430" s="22">
        <f t="shared" si="8923"/>
        <v>172.5</v>
      </c>
      <c r="AR2430" s="22">
        <f t="shared" si="8924"/>
        <v>172.5</v>
      </c>
      <c r="AS2430" s="22">
        <f t="shared" si="9020"/>
        <v>0</v>
      </c>
      <c r="AT2430" s="22">
        <f t="shared" si="9021"/>
        <v>0</v>
      </c>
      <c r="AU2430" s="22">
        <f t="shared" si="9022"/>
        <v>0</v>
      </c>
      <c r="AV2430" s="22">
        <f t="shared" si="8925"/>
        <v>172.5</v>
      </c>
      <c r="AW2430" s="22">
        <f t="shared" si="8926"/>
        <v>172.5</v>
      </c>
      <c r="AX2430" s="22">
        <f t="shared" si="8927"/>
        <v>172.5</v>
      </c>
      <c r="AY2430" s="22">
        <f t="shared" si="9053"/>
        <v>0</v>
      </c>
      <c r="AZ2430" s="22">
        <f t="shared" si="9024"/>
        <v>0</v>
      </c>
      <c r="BA2430" s="22">
        <f t="shared" si="9025"/>
        <v>0</v>
      </c>
      <c r="BB2430" s="22">
        <f t="shared" si="8928"/>
        <v>172.5</v>
      </c>
      <c r="BC2430" s="22">
        <f t="shared" si="8929"/>
        <v>172.5</v>
      </c>
      <c r="BD2430" s="22">
        <f t="shared" si="8930"/>
        <v>172.5</v>
      </c>
      <c r="BE2430" s="22">
        <f t="shared" si="9026"/>
        <v>0</v>
      </c>
      <c r="BF2430" s="22">
        <f t="shared" si="9027"/>
        <v>0</v>
      </c>
      <c r="BG2430" s="22">
        <f t="shared" si="9028"/>
        <v>0</v>
      </c>
      <c r="BH2430" s="22">
        <f t="shared" si="8931"/>
        <v>172.5</v>
      </c>
      <c r="BI2430" s="22">
        <f t="shared" si="8932"/>
        <v>172.5</v>
      </c>
      <c r="BJ2430" s="22">
        <f t="shared" si="8933"/>
        <v>172.5</v>
      </c>
      <c r="BK2430" s="22">
        <f t="shared" si="9029"/>
        <v>0</v>
      </c>
      <c r="BL2430" s="22">
        <f t="shared" si="9030"/>
        <v>0</v>
      </c>
      <c r="BM2430" s="22">
        <f t="shared" si="9031"/>
        <v>0</v>
      </c>
      <c r="BN2430" s="22">
        <f t="shared" si="8934"/>
        <v>172.5</v>
      </c>
      <c r="BO2430" s="22">
        <f t="shared" si="8935"/>
        <v>172.5</v>
      </c>
      <c r="BP2430" s="22">
        <f t="shared" si="8936"/>
        <v>172.5</v>
      </c>
      <c r="BQ2430" s="22">
        <f t="shared" si="9032"/>
        <v>0</v>
      </c>
      <c r="BR2430" s="22">
        <f t="shared" si="9033"/>
        <v>0</v>
      </c>
      <c r="BS2430" s="22">
        <f t="shared" si="8937"/>
        <v>172.5</v>
      </c>
      <c r="BT2430" s="22">
        <f t="shared" si="8938"/>
        <v>172.5</v>
      </c>
      <c r="BU2430" s="22">
        <f t="shared" si="8939"/>
        <v>172.5</v>
      </c>
      <c r="BV2430" s="22">
        <f t="shared" si="9034"/>
        <v>0</v>
      </c>
      <c r="BW2430" s="22">
        <f t="shared" si="9035"/>
        <v>0</v>
      </c>
      <c r="BX2430" s="22">
        <f t="shared" si="8940"/>
        <v>172.5</v>
      </c>
      <c r="BY2430" s="22">
        <f t="shared" si="8941"/>
        <v>172.5</v>
      </c>
      <c r="BZ2430" s="22">
        <f t="shared" si="8942"/>
        <v>172.5</v>
      </c>
      <c r="CA2430" s="22">
        <f t="shared" si="9036"/>
        <v>0</v>
      </c>
      <c r="CB2430" s="22">
        <f t="shared" si="9037"/>
        <v>0</v>
      </c>
      <c r="CC2430" s="22">
        <f t="shared" si="9038"/>
        <v>0</v>
      </c>
      <c r="CD2430" s="22">
        <f t="shared" si="9041"/>
        <v>172.5</v>
      </c>
      <c r="CE2430" s="22">
        <f t="shared" si="9039"/>
        <v>0</v>
      </c>
      <c r="CF2430" s="34">
        <f t="shared" si="9042"/>
        <v>172.5</v>
      </c>
      <c r="CG2430" s="22">
        <f t="shared" si="9043"/>
        <v>172.5</v>
      </c>
      <c r="CH2430" s="22">
        <f t="shared" si="9040"/>
        <v>0</v>
      </c>
      <c r="CI2430" s="22">
        <f t="shared" si="9044"/>
        <v>172.5</v>
      </c>
      <c r="CJ2430" s="22">
        <f t="shared" si="9045"/>
        <v>172.5</v>
      </c>
      <c r="CK2430" s="22">
        <f t="shared" si="9040"/>
        <v>0</v>
      </c>
      <c r="CL2430" s="22">
        <f t="shared" si="9046"/>
        <v>172.5</v>
      </c>
      <c r="CM2430" s="22">
        <f t="shared" si="9040"/>
        <v>0</v>
      </c>
      <c r="CN2430" s="15"/>
      <c r="CO2430" s="35"/>
      <c r="CT2430" s="5" t="s">
        <v>30</v>
      </c>
    </row>
    <row r="2431" spans="1:99" x14ac:dyDescent="0.3">
      <c r="A2431" s="36" t="s">
        <v>1381</v>
      </c>
      <c r="B2431" s="16">
        <v>360</v>
      </c>
      <c r="C2431" s="32" t="s">
        <v>42</v>
      </c>
      <c r="D2431" s="32" t="s">
        <v>43</v>
      </c>
      <c r="E2431" s="33" t="s">
        <v>44</v>
      </c>
      <c r="F2431" s="22">
        <v>172.5</v>
      </c>
      <c r="G2431" s="22">
        <v>172.5</v>
      </c>
      <c r="H2431" s="22">
        <v>172.5</v>
      </c>
      <c r="I2431" s="22"/>
      <c r="J2431" s="22"/>
      <c r="K2431" s="22"/>
      <c r="L2431" s="22">
        <f t="shared" si="8907"/>
        <v>172.5</v>
      </c>
      <c r="M2431" s="22">
        <f t="shared" si="8908"/>
        <v>172.5</v>
      </c>
      <c r="N2431" s="22">
        <f t="shared" si="8909"/>
        <v>172.5</v>
      </c>
      <c r="O2431" s="22"/>
      <c r="P2431" s="22"/>
      <c r="Q2431" s="22"/>
      <c r="R2431" s="22">
        <f t="shared" si="8910"/>
        <v>172.5</v>
      </c>
      <c r="S2431" s="22">
        <f t="shared" si="8911"/>
        <v>172.5</v>
      </c>
      <c r="T2431" s="22">
        <f t="shared" si="8912"/>
        <v>172.5</v>
      </c>
      <c r="U2431" s="22"/>
      <c r="V2431" s="22"/>
      <c r="W2431" s="22"/>
      <c r="X2431" s="22">
        <f t="shared" si="8913"/>
        <v>172.5</v>
      </c>
      <c r="Y2431" s="22">
        <f t="shared" si="8914"/>
        <v>172.5</v>
      </c>
      <c r="Z2431" s="22">
        <f t="shared" si="8915"/>
        <v>172.5</v>
      </c>
      <c r="AA2431" s="22"/>
      <c r="AB2431" s="22"/>
      <c r="AC2431" s="22"/>
      <c r="AD2431" s="22">
        <f t="shared" si="8916"/>
        <v>172.5</v>
      </c>
      <c r="AE2431" s="22">
        <f t="shared" si="8917"/>
        <v>172.5</v>
      </c>
      <c r="AF2431" s="22">
        <f t="shared" si="8918"/>
        <v>172.5</v>
      </c>
      <c r="AG2431" s="22"/>
      <c r="AH2431" s="22"/>
      <c r="AI2431" s="22"/>
      <c r="AJ2431" s="22">
        <f t="shared" si="8919"/>
        <v>172.5</v>
      </c>
      <c r="AK2431" s="22">
        <f t="shared" si="8920"/>
        <v>172.5</v>
      </c>
      <c r="AL2431" s="22">
        <f t="shared" si="8921"/>
        <v>172.5</v>
      </c>
      <c r="AM2431" s="22"/>
      <c r="AN2431" s="22"/>
      <c r="AO2431" s="22"/>
      <c r="AP2431" s="22">
        <f t="shared" si="8922"/>
        <v>172.5</v>
      </c>
      <c r="AQ2431" s="22">
        <f t="shared" si="8923"/>
        <v>172.5</v>
      </c>
      <c r="AR2431" s="22">
        <f t="shared" si="8924"/>
        <v>172.5</v>
      </c>
      <c r="AS2431" s="22"/>
      <c r="AT2431" s="22"/>
      <c r="AU2431" s="22"/>
      <c r="AV2431" s="22">
        <f t="shared" si="8925"/>
        <v>172.5</v>
      </c>
      <c r="AW2431" s="22">
        <f t="shared" si="8926"/>
        <v>172.5</v>
      </c>
      <c r="AX2431" s="22">
        <f t="shared" si="8927"/>
        <v>172.5</v>
      </c>
      <c r="AY2431" s="22"/>
      <c r="AZ2431" s="22"/>
      <c r="BA2431" s="22"/>
      <c r="BB2431" s="22">
        <f t="shared" si="8928"/>
        <v>172.5</v>
      </c>
      <c r="BC2431" s="22">
        <f t="shared" si="8929"/>
        <v>172.5</v>
      </c>
      <c r="BD2431" s="22">
        <f t="shared" si="8930"/>
        <v>172.5</v>
      </c>
      <c r="BE2431" s="22"/>
      <c r="BF2431" s="22"/>
      <c r="BG2431" s="22"/>
      <c r="BH2431" s="22">
        <f t="shared" si="8931"/>
        <v>172.5</v>
      </c>
      <c r="BI2431" s="22">
        <f t="shared" si="8932"/>
        <v>172.5</v>
      </c>
      <c r="BJ2431" s="22">
        <f t="shared" si="8933"/>
        <v>172.5</v>
      </c>
      <c r="BK2431" s="22"/>
      <c r="BL2431" s="22"/>
      <c r="BM2431" s="22"/>
      <c r="BN2431" s="22">
        <f t="shared" si="8934"/>
        <v>172.5</v>
      </c>
      <c r="BO2431" s="22">
        <f t="shared" si="8935"/>
        <v>172.5</v>
      </c>
      <c r="BP2431" s="22">
        <f t="shared" si="8936"/>
        <v>172.5</v>
      </c>
      <c r="BQ2431" s="22"/>
      <c r="BR2431" s="22"/>
      <c r="BS2431" s="22">
        <f t="shared" si="8937"/>
        <v>172.5</v>
      </c>
      <c r="BT2431" s="22">
        <f t="shared" si="8938"/>
        <v>172.5</v>
      </c>
      <c r="BU2431" s="22">
        <f t="shared" si="8939"/>
        <v>172.5</v>
      </c>
      <c r="BV2431" s="22"/>
      <c r="BW2431" s="22"/>
      <c r="BX2431" s="22">
        <f t="shared" si="8940"/>
        <v>172.5</v>
      </c>
      <c r="BY2431" s="22">
        <f t="shared" si="8941"/>
        <v>172.5</v>
      </c>
      <c r="BZ2431" s="22">
        <f t="shared" si="8942"/>
        <v>172.5</v>
      </c>
      <c r="CA2431" s="22"/>
      <c r="CB2431" s="22"/>
      <c r="CC2431" s="22"/>
      <c r="CD2431" s="22">
        <f t="shared" si="9041"/>
        <v>172.5</v>
      </c>
      <c r="CE2431" s="22"/>
      <c r="CF2431" s="34">
        <f t="shared" si="9042"/>
        <v>172.5</v>
      </c>
      <c r="CG2431" s="22">
        <f t="shared" si="9043"/>
        <v>172.5</v>
      </c>
      <c r="CH2431" s="22"/>
      <c r="CI2431" s="22">
        <f t="shared" si="9044"/>
        <v>172.5</v>
      </c>
      <c r="CJ2431" s="22">
        <f t="shared" si="9045"/>
        <v>172.5</v>
      </c>
      <c r="CK2431" s="22"/>
      <c r="CL2431" s="22">
        <f t="shared" si="9046"/>
        <v>172.5</v>
      </c>
      <c r="CM2431" s="22"/>
      <c r="CN2431" s="15"/>
      <c r="CO2431" s="35"/>
    </row>
    <row r="2432" spans="1:99" ht="46.8" x14ac:dyDescent="0.3">
      <c r="A2432" s="32" t="s">
        <v>1383</v>
      </c>
      <c r="B2432" s="16"/>
      <c r="C2432" s="32"/>
      <c r="D2432" s="32"/>
      <c r="E2432" s="33" t="s">
        <v>1384</v>
      </c>
      <c r="F2432" s="22">
        <f t="shared" si="9050"/>
        <v>46</v>
      </c>
      <c r="G2432" s="22">
        <f t="shared" si="9051"/>
        <v>46</v>
      </c>
      <c r="H2432" s="22">
        <f t="shared" si="9052"/>
        <v>46</v>
      </c>
      <c r="I2432" s="22">
        <f t="shared" si="9002"/>
        <v>0</v>
      </c>
      <c r="J2432" s="22">
        <f t="shared" si="9003"/>
        <v>0</v>
      </c>
      <c r="K2432" s="22">
        <f t="shared" si="9004"/>
        <v>0</v>
      </c>
      <c r="L2432" s="22">
        <f t="shared" si="8907"/>
        <v>46</v>
      </c>
      <c r="M2432" s="22">
        <f t="shared" si="8908"/>
        <v>46</v>
      </c>
      <c r="N2432" s="22">
        <f t="shared" si="8909"/>
        <v>46</v>
      </c>
      <c r="O2432" s="22">
        <f t="shared" si="9005"/>
        <v>0</v>
      </c>
      <c r="P2432" s="22">
        <f t="shared" si="9006"/>
        <v>0</v>
      </c>
      <c r="Q2432" s="22">
        <f t="shared" si="9007"/>
        <v>0</v>
      </c>
      <c r="R2432" s="22">
        <f t="shared" si="8910"/>
        <v>46</v>
      </c>
      <c r="S2432" s="22">
        <f t="shared" si="8911"/>
        <v>46</v>
      </c>
      <c r="T2432" s="22">
        <f t="shared" si="8912"/>
        <v>46</v>
      </c>
      <c r="U2432" s="22">
        <f t="shared" si="9008"/>
        <v>0</v>
      </c>
      <c r="V2432" s="22">
        <f t="shared" si="9009"/>
        <v>0</v>
      </c>
      <c r="W2432" s="22">
        <f t="shared" si="9010"/>
        <v>0</v>
      </c>
      <c r="X2432" s="22">
        <f t="shared" si="8913"/>
        <v>46</v>
      </c>
      <c r="Y2432" s="22">
        <f t="shared" si="8914"/>
        <v>46</v>
      </c>
      <c r="Z2432" s="22">
        <f t="shared" si="8915"/>
        <v>46</v>
      </c>
      <c r="AA2432" s="22">
        <f t="shared" si="9011"/>
        <v>0</v>
      </c>
      <c r="AB2432" s="22">
        <f t="shared" si="9012"/>
        <v>0</v>
      </c>
      <c r="AC2432" s="22">
        <f t="shared" si="9013"/>
        <v>0</v>
      </c>
      <c r="AD2432" s="22">
        <f t="shared" si="8916"/>
        <v>46</v>
      </c>
      <c r="AE2432" s="22">
        <f t="shared" si="8917"/>
        <v>46</v>
      </c>
      <c r="AF2432" s="22">
        <f t="shared" si="8918"/>
        <v>46</v>
      </c>
      <c r="AG2432" s="22">
        <f t="shared" si="9014"/>
        <v>0</v>
      </c>
      <c r="AH2432" s="22">
        <f t="shared" si="9015"/>
        <v>0</v>
      </c>
      <c r="AI2432" s="22">
        <f t="shared" si="9016"/>
        <v>0</v>
      </c>
      <c r="AJ2432" s="22">
        <f t="shared" si="8919"/>
        <v>46</v>
      </c>
      <c r="AK2432" s="22">
        <f t="shared" si="8920"/>
        <v>46</v>
      </c>
      <c r="AL2432" s="22">
        <f t="shared" si="8921"/>
        <v>46</v>
      </c>
      <c r="AM2432" s="22">
        <f t="shared" si="9017"/>
        <v>0</v>
      </c>
      <c r="AN2432" s="22">
        <f t="shared" si="9018"/>
        <v>0</v>
      </c>
      <c r="AO2432" s="22">
        <f t="shared" si="9019"/>
        <v>0</v>
      </c>
      <c r="AP2432" s="22">
        <f t="shared" si="8922"/>
        <v>46</v>
      </c>
      <c r="AQ2432" s="22">
        <f t="shared" si="8923"/>
        <v>46</v>
      </c>
      <c r="AR2432" s="22">
        <f t="shared" si="8924"/>
        <v>46</v>
      </c>
      <c r="AS2432" s="22">
        <f t="shared" si="9020"/>
        <v>0</v>
      </c>
      <c r="AT2432" s="22">
        <f t="shared" si="9021"/>
        <v>0</v>
      </c>
      <c r="AU2432" s="22">
        <f t="shared" si="9022"/>
        <v>0</v>
      </c>
      <c r="AV2432" s="22">
        <f t="shared" si="8925"/>
        <v>46</v>
      </c>
      <c r="AW2432" s="22">
        <f t="shared" si="8926"/>
        <v>46</v>
      </c>
      <c r="AX2432" s="22">
        <f t="shared" si="8927"/>
        <v>46</v>
      </c>
      <c r="AY2432" s="22">
        <f t="shared" si="9053"/>
        <v>0</v>
      </c>
      <c r="AZ2432" s="22">
        <f t="shared" si="9024"/>
        <v>0</v>
      </c>
      <c r="BA2432" s="22">
        <f t="shared" si="9025"/>
        <v>0</v>
      </c>
      <c r="BB2432" s="22">
        <f t="shared" si="8928"/>
        <v>46</v>
      </c>
      <c r="BC2432" s="22">
        <f t="shared" si="8929"/>
        <v>46</v>
      </c>
      <c r="BD2432" s="22">
        <f t="shared" si="8930"/>
        <v>46</v>
      </c>
      <c r="BE2432" s="22">
        <f t="shared" si="9026"/>
        <v>0</v>
      </c>
      <c r="BF2432" s="22">
        <f t="shared" si="9027"/>
        <v>0</v>
      </c>
      <c r="BG2432" s="22">
        <f t="shared" si="9028"/>
        <v>0</v>
      </c>
      <c r="BH2432" s="22">
        <f t="shared" si="8931"/>
        <v>46</v>
      </c>
      <c r="BI2432" s="22">
        <f t="shared" si="8932"/>
        <v>46</v>
      </c>
      <c r="BJ2432" s="22">
        <f t="shared" si="8933"/>
        <v>46</v>
      </c>
      <c r="BK2432" s="22">
        <f t="shared" si="9029"/>
        <v>0</v>
      </c>
      <c r="BL2432" s="22">
        <f t="shared" si="9030"/>
        <v>0</v>
      </c>
      <c r="BM2432" s="22">
        <f t="shared" si="9031"/>
        <v>0</v>
      </c>
      <c r="BN2432" s="22">
        <f t="shared" si="8934"/>
        <v>46</v>
      </c>
      <c r="BO2432" s="22">
        <f t="shared" si="8935"/>
        <v>46</v>
      </c>
      <c r="BP2432" s="22">
        <f t="shared" si="8936"/>
        <v>46</v>
      </c>
      <c r="BQ2432" s="22">
        <f t="shared" si="9032"/>
        <v>0</v>
      </c>
      <c r="BR2432" s="22">
        <f t="shared" si="9033"/>
        <v>0</v>
      </c>
      <c r="BS2432" s="22">
        <f t="shared" si="8937"/>
        <v>46</v>
      </c>
      <c r="BT2432" s="22">
        <f t="shared" si="8938"/>
        <v>46</v>
      </c>
      <c r="BU2432" s="22">
        <f t="shared" si="8939"/>
        <v>46</v>
      </c>
      <c r="BV2432" s="22">
        <f t="shared" si="9034"/>
        <v>0</v>
      </c>
      <c r="BW2432" s="22">
        <f t="shared" si="9035"/>
        <v>0</v>
      </c>
      <c r="BX2432" s="22">
        <f t="shared" si="8940"/>
        <v>46</v>
      </c>
      <c r="BY2432" s="22">
        <f t="shared" si="8941"/>
        <v>46</v>
      </c>
      <c r="BZ2432" s="22">
        <f t="shared" si="8942"/>
        <v>46</v>
      </c>
      <c r="CA2432" s="22">
        <f t="shared" si="9036"/>
        <v>0</v>
      </c>
      <c r="CB2432" s="22">
        <f t="shared" si="9037"/>
        <v>0</v>
      </c>
      <c r="CC2432" s="22">
        <f t="shared" si="9038"/>
        <v>0</v>
      </c>
      <c r="CD2432" s="22">
        <f t="shared" si="9041"/>
        <v>46</v>
      </c>
      <c r="CE2432" s="22">
        <f t="shared" si="9039"/>
        <v>0</v>
      </c>
      <c r="CF2432" s="34">
        <f t="shared" si="9042"/>
        <v>46</v>
      </c>
      <c r="CG2432" s="22">
        <f t="shared" si="9043"/>
        <v>46</v>
      </c>
      <c r="CH2432" s="22">
        <f t="shared" si="9040"/>
        <v>0</v>
      </c>
      <c r="CI2432" s="22">
        <f t="shared" si="9044"/>
        <v>46</v>
      </c>
      <c r="CJ2432" s="22">
        <f t="shared" si="9045"/>
        <v>46</v>
      </c>
      <c r="CK2432" s="22">
        <f t="shared" si="9040"/>
        <v>0</v>
      </c>
      <c r="CL2432" s="22">
        <f t="shared" si="9046"/>
        <v>46</v>
      </c>
      <c r="CM2432" s="22">
        <f t="shared" si="9040"/>
        <v>0</v>
      </c>
      <c r="CN2432" s="15"/>
      <c r="CO2432" s="35"/>
      <c r="CR2432" s="5" t="s">
        <v>1346</v>
      </c>
      <c r="CU2432" s="5" t="s">
        <v>31</v>
      </c>
    </row>
    <row r="2433" spans="1:99" ht="31.2" x14ac:dyDescent="0.3">
      <c r="A2433" s="32" t="s">
        <v>1383</v>
      </c>
      <c r="B2433" s="16">
        <v>300</v>
      </c>
      <c r="C2433" s="32"/>
      <c r="D2433" s="32"/>
      <c r="E2433" s="33" t="s">
        <v>194</v>
      </c>
      <c r="F2433" s="22">
        <f t="shared" si="9050"/>
        <v>46</v>
      </c>
      <c r="G2433" s="22">
        <f t="shared" si="9051"/>
        <v>46</v>
      </c>
      <c r="H2433" s="22">
        <f t="shared" si="9052"/>
        <v>46</v>
      </c>
      <c r="I2433" s="22">
        <f t="shared" si="9002"/>
        <v>0</v>
      </c>
      <c r="J2433" s="22">
        <f t="shared" si="9003"/>
        <v>0</v>
      </c>
      <c r="K2433" s="22">
        <f t="shared" si="9004"/>
        <v>0</v>
      </c>
      <c r="L2433" s="22">
        <f t="shared" si="8907"/>
        <v>46</v>
      </c>
      <c r="M2433" s="22">
        <f t="shared" si="8908"/>
        <v>46</v>
      </c>
      <c r="N2433" s="22">
        <f t="shared" si="8909"/>
        <v>46</v>
      </c>
      <c r="O2433" s="22">
        <f t="shared" si="9005"/>
        <v>0</v>
      </c>
      <c r="P2433" s="22">
        <f t="shared" si="9006"/>
        <v>0</v>
      </c>
      <c r="Q2433" s="22">
        <f t="shared" si="9007"/>
        <v>0</v>
      </c>
      <c r="R2433" s="22">
        <f t="shared" si="8910"/>
        <v>46</v>
      </c>
      <c r="S2433" s="22">
        <f t="shared" si="8911"/>
        <v>46</v>
      </c>
      <c r="T2433" s="22">
        <f t="shared" si="8912"/>
        <v>46</v>
      </c>
      <c r="U2433" s="22">
        <f t="shared" si="9008"/>
        <v>0</v>
      </c>
      <c r="V2433" s="22">
        <f t="shared" si="9009"/>
        <v>0</v>
      </c>
      <c r="W2433" s="22">
        <f t="shared" si="9010"/>
        <v>0</v>
      </c>
      <c r="X2433" s="22">
        <f t="shared" si="8913"/>
        <v>46</v>
      </c>
      <c r="Y2433" s="22">
        <f t="shared" si="8914"/>
        <v>46</v>
      </c>
      <c r="Z2433" s="22">
        <f t="shared" si="8915"/>
        <v>46</v>
      </c>
      <c r="AA2433" s="22">
        <f t="shared" si="9011"/>
        <v>0</v>
      </c>
      <c r="AB2433" s="22">
        <f t="shared" si="9012"/>
        <v>0</v>
      </c>
      <c r="AC2433" s="22">
        <f t="shared" si="9013"/>
        <v>0</v>
      </c>
      <c r="AD2433" s="22">
        <f t="shared" si="8916"/>
        <v>46</v>
      </c>
      <c r="AE2433" s="22">
        <f t="shared" si="8917"/>
        <v>46</v>
      </c>
      <c r="AF2433" s="22">
        <f t="shared" si="8918"/>
        <v>46</v>
      </c>
      <c r="AG2433" s="22">
        <f t="shared" si="9014"/>
        <v>0</v>
      </c>
      <c r="AH2433" s="22">
        <f t="shared" si="9015"/>
        <v>0</v>
      </c>
      <c r="AI2433" s="22">
        <f t="shared" si="9016"/>
        <v>0</v>
      </c>
      <c r="AJ2433" s="22">
        <f t="shared" si="8919"/>
        <v>46</v>
      </c>
      <c r="AK2433" s="22">
        <f t="shared" si="8920"/>
        <v>46</v>
      </c>
      <c r="AL2433" s="22">
        <f t="shared" si="8921"/>
        <v>46</v>
      </c>
      <c r="AM2433" s="22">
        <f t="shared" si="9017"/>
        <v>0</v>
      </c>
      <c r="AN2433" s="22">
        <f t="shared" si="9018"/>
        <v>0</v>
      </c>
      <c r="AO2433" s="22">
        <f t="shared" si="9019"/>
        <v>0</v>
      </c>
      <c r="AP2433" s="22">
        <f t="shared" si="8922"/>
        <v>46</v>
      </c>
      <c r="AQ2433" s="22">
        <f t="shared" si="8923"/>
        <v>46</v>
      </c>
      <c r="AR2433" s="22">
        <f t="shared" si="8924"/>
        <v>46</v>
      </c>
      <c r="AS2433" s="22">
        <f t="shared" si="9020"/>
        <v>0</v>
      </c>
      <c r="AT2433" s="22">
        <f t="shared" si="9021"/>
        <v>0</v>
      </c>
      <c r="AU2433" s="22">
        <f t="shared" si="9022"/>
        <v>0</v>
      </c>
      <c r="AV2433" s="22">
        <f t="shared" si="8925"/>
        <v>46</v>
      </c>
      <c r="AW2433" s="22">
        <f t="shared" si="8926"/>
        <v>46</v>
      </c>
      <c r="AX2433" s="22">
        <f t="shared" si="8927"/>
        <v>46</v>
      </c>
      <c r="AY2433" s="22">
        <f t="shared" si="9053"/>
        <v>0</v>
      </c>
      <c r="AZ2433" s="22">
        <f t="shared" si="9024"/>
        <v>0</v>
      </c>
      <c r="BA2433" s="22">
        <f t="shared" si="9025"/>
        <v>0</v>
      </c>
      <c r="BB2433" s="22">
        <f t="shared" si="8928"/>
        <v>46</v>
      </c>
      <c r="BC2433" s="22">
        <f t="shared" si="8929"/>
        <v>46</v>
      </c>
      <c r="BD2433" s="22">
        <f t="shared" si="8930"/>
        <v>46</v>
      </c>
      <c r="BE2433" s="22">
        <f t="shared" si="9026"/>
        <v>0</v>
      </c>
      <c r="BF2433" s="22">
        <f t="shared" si="9027"/>
        <v>0</v>
      </c>
      <c r="BG2433" s="22">
        <f t="shared" si="9028"/>
        <v>0</v>
      </c>
      <c r="BH2433" s="22">
        <f t="shared" si="8931"/>
        <v>46</v>
      </c>
      <c r="BI2433" s="22">
        <f t="shared" si="8932"/>
        <v>46</v>
      </c>
      <c r="BJ2433" s="22">
        <f t="shared" si="8933"/>
        <v>46</v>
      </c>
      <c r="BK2433" s="22">
        <f t="shared" si="9029"/>
        <v>0</v>
      </c>
      <c r="BL2433" s="22">
        <f t="shared" si="9030"/>
        <v>0</v>
      </c>
      <c r="BM2433" s="22">
        <f t="shared" si="9031"/>
        <v>0</v>
      </c>
      <c r="BN2433" s="22">
        <f t="shared" si="8934"/>
        <v>46</v>
      </c>
      <c r="BO2433" s="22">
        <f t="shared" si="8935"/>
        <v>46</v>
      </c>
      <c r="BP2433" s="22">
        <f t="shared" si="8936"/>
        <v>46</v>
      </c>
      <c r="BQ2433" s="22">
        <f t="shared" si="9032"/>
        <v>0</v>
      </c>
      <c r="BR2433" s="22">
        <f t="shared" si="9033"/>
        <v>0</v>
      </c>
      <c r="BS2433" s="22">
        <f t="shared" si="8937"/>
        <v>46</v>
      </c>
      <c r="BT2433" s="22">
        <f t="shared" si="8938"/>
        <v>46</v>
      </c>
      <c r="BU2433" s="22">
        <f t="shared" si="8939"/>
        <v>46</v>
      </c>
      <c r="BV2433" s="22">
        <f t="shared" si="9034"/>
        <v>0</v>
      </c>
      <c r="BW2433" s="22">
        <f t="shared" si="9035"/>
        <v>0</v>
      </c>
      <c r="BX2433" s="22">
        <f t="shared" si="8940"/>
        <v>46</v>
      </c>
      <c r="BY2433" s="22">
        <f t="shared" si="8941"/>
        <v>46</v>
      </c>
      <c r="BZ2433" s="22">
        <f t="shared" si="8942"/>
        <v>46</v>
      </c>
      <c r="CA2433" s="22">
        <f t="shared" si="9036"/>
        <v>0</v>
      </c>
      <c r="CB2433" s="22">
        <f t="shared" si="9037"/>
        <v>0</v>
      </c>
      <c r="CC2433" s="22">
        <f t="shared" si="9038"/>
        <v>0</v>
      </c>
      <c r="CD2433" s="22">
        <f t="shared" si="9041"/>
        <v>46</v>
      </c>
      <c r="CE2433" s="22">
        <f t="shared" si="9039"/>
        <v>0</v>
      </c>
      <c r="CF2433" s="34">
        <f t="shared" si="9042"/>
        <v>46</v>
      </c>
      <c r="CG2433" s="22">
        <f t="shared" si="9043"/>
        <v>46</v>
      </c>
      <c r="CH2433" s="22">
        <f t="shared" si="9040"/>
        <v>0</v>
      </c>
      <c r="CI2433" s="22">
        <f t="shared" si="9044"/>
        <v>46</v>
      </c>
      <c r="CJ2433" s="22">
        <f t="shared" si="9045"/>
        <v>46</v>
      </c>
      <c r="CK2433" s="22">
        <f t="shared" si="9040"/>
        <v>0</v>
      </c>
      <c r="CL2433" s="22">
        <f t="shared" si="9046"/>
        <v>46</v>
      </c>
      <c r="CM2433" s="22">
        <f t="shared" si="9040"/>
        <v>0</v>
      </c>
      <c r="CN2433" s="15"/>
      <c r="CO2433" s="35"/>
      <c r="CS2433" s="5" t="s">
        <v>29</v>
      </c>
    </row>
    <row r="2434" spans="1:99" x14ac:dyDescent="0.3">
      <c r="A2434" s="32" t="s">
        <v>1383</v>
      </c>
      <c r="B2434" s="16">
        <v>360</v>
      </c>
      <c r="C2434" s="32"/>
      <c r="D2434" s="32"/>
      <c r="E2434" s="33" t="s">
        <v>368</v>
      </c>
      <c r="F2434" s="22">
        <f t="shared" si="9050"/>
        <v>46</v>
      </c>
      <c r="G2434" s="22">
        <f t="shared" si="9051"/>
        <v>46</v>
      </c>
      <c r="H2434" s="22">
        <f t="shared" si="9052"/>
        <v>46</v>
      </c>
      <c r="I2434" s="22">
        <f t="shared" si="9002"/>
        <v>0</v>
      </c>
      <c r="J2434" s="22">
        <f t="shared" si="9003"/>
        <v>0</v>
      </c>
      <c r="K2434" s="22">
        <f t="shared" si="9004"/>
        <v>0</v>
      </c>
      <c r="L2434" s="22">
        <f t="shared" si="8907"/>
        <v>46</v>
      </c>
      <c r="M2434" s="22">
        <f t="shared" si="8908"/>
        <v>46</v>
      </c>
      <c r="N2434" s="22">
        <f t="shared" si="8909"/>
        <v>46</v>
      </c>
      <c r="O2434" s="22">
        <f t="shared" si="9005"/>
        <v>0</v>
      </c>
      <c r="P2434" s="22">
        <f t="shared" si="9006"/>
        <v>0</v>
      </c>
      <c r="Q2434" s="22">
        <f t="shared" si="9007"/>
        <v>0</v>
      </c>
      <c r="R2434" s="22">
        <f t="shared" si="8910"/>
        <v>46</v>
      </c>
      <c r="S2434" s="22">
        <f t="shared" si="8911"/>
        <v>46</v>
      </c>
      <c r="T2434" s="22">
        <f t="shared" si="8912"/>
        <v>46</v>
      </c>
      <c r="U2434" s="22">
        <f t="shared" si="9008"/>
        <v>0</v>
      </c>
      <c r="V2434" s="22">
        <f t="shared" si="9009"/>
        <v>0</v>
      </c>
      <c r="W2434" s="22">
        <f t="shared" si="9010"/>
        <v>0</v>
      </c>
      <c r="X2434" s="22">
        <f t="shared" si="8913"/>
        <v>46</v>
      </c>
      <c r="Y2434" s="22">
        <f t="shared" si="8914"/>
        <v>46</v>
      </c>
      <c r="Z2434" s="22">
        <f t="shared" si="8915"/>
        <v>46</v>
      </c>
      <c r="AA2434" s="22">
        <f t="shared" si="9011"/>
        <v>0</v>
      </c>
      <c r="AB2434" s="22">
        <f t="shared" si="9012"/>
        <v>0</v>
      </c>
      <c r="AC2434" s="22">
        <f t="shared" si="9013"/>
        <v>0</v>
      </c>
      <c r="AD2434" s="22">
        <f t="shared" si="8916"/>
        <v>46</v>
      </c>
      <c r="AE2434" s="22">
        <f t="shared" si="8917"/>
        <v>46</v>
      </c>
      <c r="AF2434" s="22">
        <f t="shared" si="8918"/>
        <v>46</v>
      </c>
      <c r="AG2434" s="22">
        <f t="shared" si="9014"/>
        <v>0</v>
      </c>
      <c r="AH2434" s="22">
        <f t="shared" si="9015"/>
        <v>0</v>
      </c>
      <c r="AI2434" s="22">
        <f t="shared" si="9016"/>
        <v>0</v>
      </c>
      <c r="AJ2434" s="22">
        <f t="shared" si="8919"/>
        <v>46</v>
      </c>
      <c r="AK2434" s="22">
        <f t="shared" si="8920"/>
        <v>46</v>
      </c>
      <c r="AL2434" s="22">
        <f t="shared" si="8921"/>
        <v>46</v>
      </c>
      <c r="AM2434" s="22">
        <f t="shared" si="9017"/>
        <v>0</v>
      </c>
      <c r="AN2434" s="22">
        <f t="shared" si="9018"/>
        <v>0</v>
      </c>
      <c r="AO2434" s="22">
        <f t="shared" si="9019"/>
        <v>0</v>
      </c>
      <c r="AP2434" s="22">
        <f t="shared" si="8922"/>
        <v>46</v>
      </c>
      <c r="AQ2434" s="22">
        <f t="shared" si="8923"/>
        <v>46</v>
      </c>
      <c r="AR2434" s="22">
        <f t="shared" si="8924"/>
        <v>46</v>
      </c>
      <c r="AS2434" s="22">
        <f t="shared" si="9020"/>
        <v>0</v>
      </c>
      <c r="AT2434" s="22">
        <f t="shared" si="9021"/>
        <v>0</v>
      </c>
      <c r="AU2434" s="22">
        <f t="shared" si="9022"/>
        <v>0</v>
      </c>
      <c r="AV2434" s="22">
        <f t="shared" si="8925"/>
        <v>46</v>
      </c>
      <c r="AW2434" s="22">
        <f t="shared" si="8926"/>
        <v>46</v>
      </c>
      <c r="AX2434" s="22">
        <f t="shared" si="8927"/>
        <v>46</v>
      </c>
      <c r="AY2434" s="22">
        <f t="shared" si="9053"/>
        <v>0</v>
      </c>
      <c r="AZ2434" s="22">
        <f t="shared" si="9024"/>
        <v>0</v>
      </c>
      <c r="BA2434" s="22">
        <f t="shared" si="9025"/>
        <v>0</v>
      </c>
      <c r="BB2434" s="22">
        <f t="shared" si="8928"/>
        <v>46</v>
      </c>
      <c r="BC2434" s="22">
        <f t="shared" si="8929"/>
        <v>46</v>
      </c>
      <c r="BD2434" s="22">
        <f t="shared" si="8930"/>
        <v>46</v>
      </c>
      <c r="BE2434" s="22">
        <f t="shared" si="9026"/>
        <v>0</v>
      </c>
      <c r="BF2434" s="22">
        <f t="shared" si="9027"/>
        <v>0</v>
      </c>
      <c r="BG2434" s="22">
        <f t="shared" si="9028"/>
        <v>0</v>
      </c>
      <c r="BH2434" s="22">
        <f t="shared" si="8931"/>
        <v>46</v>
      </c>
      <c r="BI2434" s="22">
        <f t="shared" si="8932"/>
        <v>46</v>
      </c>
      <c r="BJ2434" s="22">
        <f t="shared" si="8933"/>
        <v>46</v>
      </c>
      <c r="BK2434" s="22">
        <f t="shared" si="9029"/>
        <v>0</v>
      </c>
      <c r="BL2434" s="22">
        <f t="shared" si="9030"/>
        <v>0</v>
      </c>
      <c r="BM2434" s="22">
        <f t="shared" si="9031"/>
        <v>0</v>
      </c>
      <c r="BN2434" s="22">
        <f t="shared" si="8934"/>
        <v>46</v>
      </c>
      <c r="BO2434" s="22">
        <f t="shared" si="8935"/>
        <v>46</v>
      </c>
      <c r="BP2434" s="22">
        <f t="shared" si="8936"/>
        <v>46</v>
      </c>
      <c r="BQ2434" s="22">
        <f t="shared" si="9032"/>
        <v>0</v>
      </c>
      <c r="BR2434" s="22">
        <f t="shared" si="9033"/>
        <v>0</v>
      </c>
      <c r="BS2434" s="22">
        <f t="shared" si="8937"/>
        <v>46</v>
      </c>
      <c r="BT2434" s="22">
        <f t="shared" si="8938"/>
        <v>46</v>
      </c>
      <c r="BU2434" s="22">
        <f t="shared" si="8939"/>
        <v>46</v>
      </c>
      <c r="BV2434" s="22">
        <f t="shared" si="9034"/>
        <v>0</v>
      </c>
      <c r="BW2434" s="22">
        <f t="shared" si="9035"/>
        <v>0</v>
      </c>
      <c r="BX2434" s="22">
        <f t="shared" si="8940"/>
        <v>46</v>
      </c>
      <c r="BY2434" s="22">
        <f t="shared" si="8941"/>
        <v>46</v>
      </c>
      <c r="BZ2434" s="22">
        <f t="shared" si="8942"/>
        <v>46</v>
      </c>
      <c r="CA2434" s="22">
        <f t="shared" si="9036"/>
        <v>0</v>
      </c>
      <c r="CB2434" s="22">
        <f t="shared" si="9037"/>
        <v>0</v>
      </c>
      <c r="CC2434" s="22">
        <f t="shared" si="9038"/>
        <v>0</v>
      </c>
      <c r="CD2434" s="22">
        <f t="shared" si="9041"/>
        <v>46</v>
      </c>
      <c r="CE2434" s="22">
        <f t="shared" si="9039"/>
        <v>0</v>
      </c>
      <c r="CF2434" s="34">
        <f t="shared" si="9042"/>
        <v>46</v>
      </c>
      <c r="CG2434" s="22">
        <f t="shared" si="9043"/>
        <v>46</v>
      </c>
      <c r="CH2434" s="22">
        <f t="shared" si="9040"/>
        <v>0</v>
      </c>
      <c r="CI2434" s="22">
        <f t="shared" si="9044"/>
        <v>46</v>
      </c>
      <c r="CJ2434" s="22">
        <f t="shared" si="9045"/>
        <v>46</v>
      </c>
      <c r="CK2434" s="22">
        <f t="shared" si="9040"/>
        <v>0</v>
      </c>
      <c r="CL2434" s="22">
        <f t="shared" si="9046"/>
        <v>46</v>
      </c>
      <c r="CM2434" s="22">
        <f t="shared" si="9040"/>
        <v>0</v>
      </c>
      <c r="CN2434" s="15"/>
      <c r="CO2434" s="35"/>
      <c r="CT2434" s="5" t="s">
        <v>30</v>
      </c>
    </row>
    <row r="2435" spans="1:99" x14ac:dyDescent="0.3">
      <c r="A2435" s="32" t="s">
        <v>1383</v>
      </c>
      <c r="B2435" s="16">
        <v>360</v>
      </c>
      <c r="C2435" s="32" t="s">
        <v>42</v>
      </c>
      <c r="D2435" s="32" t="s">
        <v>43</v>
      </c>
      <c r="E2435" s="33" t="s">
        <v>44</v>
      </c>
      <c r="F2435" s="22">
        <v>46</v>
      </c>
      <c r="G2435" s="22">
        <v>46</v>
      </c>
      <c r="H2435" s="22">
        <v>46</v>
      </c>
      <c r="I2435" s="22"/>
      <c r="J2435" s="22"/>
      <c r="K2435" s="22"/>
      <c r="L2435" s="22">
        <f t="shared" si="8907"/>
        <v>46</v>
      </c>
      <c r="M2435" s="22">
        <f t="shared" si="8908"/>
        <v>46</v>
      </c>
      <c r="N2435" s="22">
        <f t="shared" si="8909"/>
        <v>46</v>
      </c>
      <c r="O2435" s="22"/>
      <c r="P2435" s="22"/>
      <c r="Q2435" s="22"/>
      <c r="R2435" s="22">
        <f t="shared" si="8910"/>
        <v>46</v>
      </c>
      <c r="S2435" s="22">
        <f t="shared" si="8911"/>
        <v>46</v>
      </c>
      <c r="T2435" s="22">
        <f t="shared" si="8912"/>
        <v>46</v>
      </c>
      <c r="U2435" s="22"/>
      <c r="V2435" s="22"/>
      <c r="W2435" s="22"/>
      <c r="X2435" s="22">
        <f t="shared" si="8913"/>
        <v>46</v>
      </c>
      <c r="Y2435" s="22">
        <f t="shared" si="8914"/>
        <v>46</v>
      </c>
      <c r="Z2435" s="22">
        <f t="shared" si="8915"/>
        <v>46</v>
      </c>
      <c r="AA2435" s="22"/>
      <c r="AB2435" s="22"/>
      <c r="AC2435" s="22"/>
      <c r="AD2435" s="22">
        <f t="shared" si="8916"/>
        <v>46</v>
      </c>
      <c r="AE2435" s="22">
        <f t="shared" si="8917"/>
        <v>46</v>
      </c>
      <c r="AF2435" s="22">
        <f t="shared" si="8918"/>
        <v>46</v>
      </c>
      <c r="AG2435" s="22"/>
      <c r="AH2435" s="22"/>
      <c r="AI2435" s="22"/>
      <c r="AJ2435" s="22">
        <f t="shared" si="8919"/>
        <v>46</v>
      </c>
      <c r="AK2435" s="22">
        <f t="shared" si="8920"/>
        <v>46</v>
      </c>
      <c r="AL2435" s="22">
        <f t="shared" si="8921"/>
        <v>46</v>
      </c>
      <c r="AM2435" s="22"/>
      <c r="AN2435" s="22"/>
      <c r="AO2435" s="22"/>
      <c r="AP2435" s="22">
        <f t="shared" si="8922"/>
        <v>46</v>
      </c>
      <c r="AQ2435" s="22">
        <f t="shared" si="8923"/>
        <v>46</v>
      </c>
      <c r="AR2435" s="22">
        <f t="shared" si="8924"/>
        <v>46</v>
      </c>
      <c r="AS2435" s="22"/>
      <c r="AT2435" s="22"/>
      <c r="AU2435" s="22"/>
      <c r="AV2435" s="22">
        <f t="shared" si="8925"/>
        <v>46</v>
      </c>
      <c r="AW2435" s="22">
        <f t="shared" si="8926"/>
        <v>46</v>
      </c>
      <c r="AX2435" s="22">
        <f t="shared" si="8927"/>
        <v>46</v>
      </c>
      <c r="AY2435" s="22"/>
      <c r="AZ2435" s="22"/>
      <c r="BA2435" s="22"/>
      <c r="BB2435" s="22">
        <f t="shared" si="8928"/>
        <v>46</v>
      </c>
      <c r="BC2435" s="22">
        <f t="shared" si="8929"/>
        <v>46</v>
      </c>
      <c r="BD2435" s="22">
        <f t="shared" si="8930"/>
        <v>46</v>
      </c>
      <c r="BE2435" s="22"/>
      <c r="BF2435" s="22"/>
      <c r="BG2435" s="22"/>
      <c r="BH2435" s="22">
        <f t="shared" si="8931"/>
        <v>46</v>
      </c>
      <c r="BI2435" s="22">
        <f t="shared" si="8932"/>
        <v>46</v>
      </c>
      <c r="BJ2435" s="22">
        <f t="shared" si="8933"/>
        <v>46</v>
      </c>
      <c r="BK2435" s="22"/>
      <c r="BL2435" s="22"/>
      <c r="BM2435" s="22"/>
      <c r="BN2435" s="22">
        <f t="shared" si="8934"/>
        <v>46</v>
      </c>
      <c r="BO2435" s="22">
        <f t="shared" si="8935"/>
        <v>46</v>
      </c>
      <c r="BP2435" s="22">
        <f t="shared" si="8936"/>
        <v>46</v>
      </c>
      <c r="BQ2435" s="22"/>
      <c r="BR2435" s="22"/>
      <c r="BS2435" s="22">
        <f t="shared" si="8937"/>
        <v>46</v>
      </c>
      <c r="BT2435" s="22">
        <f t="shared" si="8938"/>
        <v>46</v>
      </c>
      <c r="BU2435" s="22">
        <f t="shared" si="8939"/>
        <v>46</v>
      </c>
      <c r="BV2435" s="22"/>
      <c r="BW2435" s="22"/>
      <c r="BX2435" s="22">
        <f t="shared" si="8940"/>
        <v>46</v>
      </c>
      <c r="BY2435" s="22">
        <f t="shared" si="8941"/>
        <v>46</v>
      </c>
      <c r="BZ2435" s="22">
        <f t="shared" si="8942"/>
        <v>46</v>
      </c>
      <c r="CA2435" s="22"/>
      <c r="CB2435" s="22"/>
      <c r="CC2435" s="22"/>
      <c r="CD2435" s="22">
        <f t="shared" si="9041"/>
        <v>46</v>
      </c>
      <c r="CE2435" s="22"/>
      <c r="CF2435" s="34">
        <f t="shared" si="9042"/>
        <v>46</v>
      </c>
      <c r="CG2435" s="22">
        <f t="shared" si="9043"/>
        <v>46</v>
      </c>
      <c r="CH2435" s="22"/>
      <c r="CI2435" s="22">
        <f t="shared" si="9044"/>
        <v>46</v>
      </c>
      <c r="CJ2435" s="22">
        <f t="shared" si="9045"/>
        <v>46</v>
      </c>
      <c r="CK2435" s="22"/>
      <c r="CL2435" s="22">
        <f t="shared" si="9046"/>
        <v>46</v>
      </c>
      <c r="CM2435" s="22"/>
      <c r="CN2435" s="15"/>
      <c r="CO2435" s="35"/>
    </row>
    <row r="2436" spans="1:99" ht="31.2" x14ac:dyDescent="0.3">
      <c r="A2436" s="32" t="s">
        <v>1385</v>
      </c>
      <c r="B2436" s="16"/>
      <c r="C2436" s="32"/>
      <c r="D2436" s="32"/>
      <c r="E2436" s="33" t="s">
        <v>1386</v>
      </c>
      <c r="F2436" s="22">
        <f t="shared" si="9050"/>
        <v>104982.29999999999</v>
      </c>
      <c r="G2436" s="22">
        <f t="shared" si="9051"/>
        <v>104252.9</v>
      </c>
      <c r="H2436" s="22">
        <f t="shared" si="9052"/>
        <v>104252.9</v>
      </c>
      <c r="I2436" s="22">
        <f t="shared" si="9002"/>
        <v>0</v>
      </c>
      <c r="J2436" s="22">
        <f t="shared" si="9003"/>
        <v>0</v>
      </c>
      <c r="K2436" s="22">
        <f t="shared" si="9004"/>
        <v>0</v>
      </c>
      <c r="L2436" s="22">
        <f t="shared" si="8907"/>
        <v>104982.29999999999</v>
      </c>
      <c r="M2436" s="22">
        <f t="shared" si="8908"/>
        <v>104252.9</v>
      </c>
      <c r="N2436" s="22">
        <f t="shared" si="8909"/>
        <v>104252.9</v>
      </c>
      <c r="O2436" s="22">
        <f t="shared" si="9005"/>
        <v>0</v>
      </c>
      <c r="P2436" s="22">
        <f t="shared" si="9006"/>
        <v>0</v>
      </c>
      <c r="Q2436" s="22">
        <f t="shared" si="9007"/>
        <v>0</v>
      </c>
      <c r="R2436" s="22">
        <f t="shared" si="8910"/>
        <v>104982.29999999999</v>
      </c>
      <c r="S2436" s="22">
        <f t="shared" si="8911"/>
        <v>104252.9</v>
      </c>
      <c r="T2436" s="22">
        <f t="shared" si="8912"/>
        <v>104252.9</v>
      </c>
      <c r="U2436" s="22">
        <f t="shared" si="9008"/>
        <v>0</v>
      </c>
      <c r="V2436" s="22">
        <f t="shared" si="9009"/>
        <v>0</v>
      </c>
      <c r="W2436" s="22">
        <f t="shared" si="9010"/>
        <v>0</v>
      </c>
      <c r="X2436" s="22">
        <f t="shared" si="8913"/>
        <v>104982.29999999999</v>
      </c>
      <c r="Y2436" s="22">
        <f t="shared" si="8914"/>
        <v>104252.9</v>
      </c>
      <c r="Z2436" s="22">
        <f t="shared" si="8915"/>
        <v>104252.9</v>
      </c>
      <c r="AA2436" s="22">
        <f t="shared" si="9011"/>
        <v>0</v>
      </c>
      <c r="AB2436" s="22">
        <f t="shared" si="9012"/>
        <v>0</v>
      </c>
      <c r="AC2436" s="22">
        <f t="shared" si="9013"/>
        <v>0</v>
      </c>
      <c r="AD2436" s="22">
        <f t="shared" si="8916"/>
        <v>104982.29999999999</v>
      </c>
      <c r="AE2436" s="22">
        <f t="shared" si="8917"/>
        <v>104252.9</v>
      </c>
      <c r="AF2436" s="22">
        <f t="shared" si="8918"/>
        <v>104252.9</v>
      </c>
      <c r="AG2436" s="22">
        <f t="shared" si="9014"/>
        <v>0</v>
      </c>
      <c r="AH2436" s="22">
        <f t="shared" si="9015"/>
        <v>0</v>
      </c>
      <c r="AI2436" s="22">
        <f t="shared" si="9016"/>
        <v>0</v>
      </c>
      <c r="AJ2436" s="22">
        <f t="shared" si="8919"/>
        <v>104982.29999999999</v>
      </c>
      <c r="AK2436" s="22">
        <f t="shared" si="8920"/>
        <v>104252.9</v>
      </c>
      <c r="AL2436" s="22">
        <f t="shared" si="8921"/>
        <v>104252.9</v>
      </c>
      <c r="AM2436" s="22">
        <f t="shared" si="9017"/>
        <v>0</v>
      </c>
      <c r="AN2436" s="22">
        <f t="shared" si="9018"/>
        <v>0</v>
      </c>
      <c r="AO2436" s="22">
        <f t="shared" si="9019"/>
        <v>0</v>
      </c>
      <c r="AP2436" s="22">
        <f t="shared" si="8922"/>
        <v>104982.29999999999</v>
      </c>
      <c r="AQ2436" s="22">
        <f t="shared" si="8923"/>
        <v>104252.9</v>
      </c>
      <c r="AR2436" s="22">
        <f t="shared" si="8924"/>
        <v>104252.9</v>
      </c>
      <c r="AS2436" s="22">
        <f t="shared" si="9020"/>
        <v>0</v>
      </c>
      <c r="AT2436" s="22">
        <f t="shared" si="9021"/>
        <v>0</v>
      </c>
      <c r="AU2436" s="22">
        <f t="shared" si="9022"/>
        <v>0</v>
      </c>
      <c r="AV2436" s="22">
        <f t="shared" si="8925"/>
        <v>104982.29999999999</v>
      </c>
      <c r="AW2436" s="22">
        <f t="shared" si="8926"/>
        <v>104252.9</v>
      </c>
      <c r="AX2436" s="22">
        <f t="shared" si="8927"/>
        <v>104252.9</v>
      </c>
      <c r="AY2436" s="22">
        <f t="shared" si="9053"/>
        <v>0</v>
      </c>
      <c r="AZ2436" s="22">
        <f t="shared" si="9024"/>
        <v>0</v>
      </c>
      <c r="BA2436" s="22">
        <f t="shared" si="9025"/>
        <v>0</v>
      </c>
      <c r="BB2436" s="22">
        <f t="shared" si="8928"/>
        <v>104982.29999999999</v>
      </c>
      <c r="BC2436" s="22">
        <f t="shared" si="8929"/>
        <v>104252.9</v>
      </c>
      <c r="BD2436" s="22">
        <f t="shared" si="8930"/>
        <v>104252.9</v>
      </c>
      <c r="BE2436" s="22">
        <f t="shared" si="9026"/>
        <v>0</v>
      </c>
      <c r="BF2436" s="22">
        <f t="shared" si="9027"/>
        <v>0</v>
      </c>
      <c r="BG2436" s="22">
        <f t="shared" si="9028"/>
        <v>0</v>
      </c>
      <c r="BH2436" s="22">
        <f t="shared" si="8931"/>
        <v>104982.29999999999</v>
      </c>
      <c r="BI2436" s="22">
        <f t="shared" si="8932"/>
        <v>104252.9</v>
      </c>
      <c r="BJ2436" s="22">
        <f t="shared" si="8933"/>
        <v>104252.9</v>
      </c>
      <c r="BK2436" s="22">
        <f t="shared" si="9029"/>
        <v>0</v>
      </c>
      <c r="BL2436" s="22">
        <f t="shared" si="9030"/>
        <v>0</v>
      </c>
      <c r="BM2436" s="22">
        <f t="shared" si="9031"/>
        <v>0</v>
      </c>
      <c r="BN2436" s="22">
        <f t="shared" si="8934"/>
        <v>104982.29999999999</v>
      </c>
      <c r="BO2436" s="22">
        <f t="shared" si="8935"/>
        <v>104252.9</v>
      </c>
      <c r="BP2436" s="22">
        <f t="shared" si="8936"/>
        <v>104252.9</v>
      </c>
      <c r="BQ2436" s="22">
        <f t="shared" si="9032"/>
        <v>0</v>
      </c>
      <c r="BR2436" s="22">
        <f t="shared" si="9033"/>
        <v>0</v>
      </c>
      <c r="BS2436" s="22">
        <f t="shared" si="8937"/>
        <v>104982.29999999999</v>
      </c>
      <c r="BT2436" s="22">
        <f t="shared" si="8938"/>
        <v>104252.9</v>
      </c>
      <c r="BU2436" s="22">
        <f t="shared" si="8939"/>
        <v>104252.9</v>
      </c>
      <c r="BV2436" s="22">
        <f t="shared" si="9034"/>
        <v>0</v>
      </c>
      <c r="BW2436" s="22">
        <f t="shared" si="9035"/>
        <v>0</v>
      </c>
      <c r="BX2436" s="22">
        <f t="shared" si="8940"/>
        <v>104982.29999999999</v>
      </c>
      <c r="BY2436" s="22">
        <f t="shared" si="8941"/>
        <v>104252.9</v>
      </c>
      <c r="BZ2436" s="22">
        <f t="shared" si="8942"/>
        <v>104252.9</v>
      </c>
      <c r="CA2436" s="22">
        <f t="shared" si="9036"/>
        <v>-7.4</v>
      </c>
      <c r="CB2436" s="22">
        <f t="shared" si="9037"/>
        <v>0</v>
      </c>
      <c r="CC2436" s="22">
        <f t="shared" si="9038"/>
        <v>0</v>
      </c>
      <c r="CD2436" s="22">
        <f t="shared" si="9041"/>
        <v>104974.9</v>
      </c>
      <c r="CE2436" s="22">
        <f t="shared" si="9039"/>
        <v>0</v>
      </c>
      <c r="CF2436" s="34">
        <f t="shared" si="9042"/>
        <v>104974.9</v>
      </c>
      <c r="CG2436" s="22">
        <f t="shared" si="9043"/>
        <v>104252.9</v>
      </c>
      <c r="CH2436" s="22">
        <f t="shared" si="9040"/>
        <v>0</v>
      </c>
      <c r="CI2436" s="22">
        <f t="shared" si="9044"/>
        <v>104252.9</v>
      </c>
      <c r="CJ2436" s="22">
        <f t="shared" si="9045"/>
        <v>104252.9</v>
      </c>
      <c r="CK2436" s="22">
        <f t="shared" si="9040"/>
        <v>0</v>
      </c>
      <c r="CL2436" s="22">
        <f t="shared" si="9046"/>
        <v>104252.9</v>
      </c>
      <c r="CM2436" s="22">
        <f t="shared" si="9040"/>
        <v>0</v>
      </c>
      <c r="CN2436" s="15"/>
      <c r="CO2436" s="35"/>
      <c r="CR2436" s="5" t="s">
        <v>1346</v>
      </c>
      <c r="CU2436" s="5" t="s">
        <v>31</v>
      </c>
    </row>
    <row r="2437" spans="1:99" ht="31.2" x14ac:dyDescent="0.3">
      <c r="A2437" s="32" t="s">
        <v>1385</v>
      </c>
      <c r="B2437" s="16">
        <v>200</v>
      </c>
      <c r="C2437" s="32"/>
      <c r="D2437" s="32"/>
      <c r="E2437" s="33" t="s">
        <v>40</v>
      </c>
      <c r="F2437" s="22">
        <f t="shared" si="9050"/>
        <v>104982.29999999999</v>
      </c>
      <c r="G2437" s="22">
        <f t="shared" si="9051"/>
        <v>104252.9</v>
      </c>
      <c r="H2437" s="22">
        <f t="shared" si="9052"/>
        <v>104252.9</v>
      </c>
      <c r="I2437" s="22">
        <f t="shared" si="9002"/>
        <v>0</v>
      </c>
      <c r="J2437" s="22">
        <f t="shared" si="9003"/>
        <v>0</v>
      </c>
      <c r="K2437" s="22">
        <f t="shared" si="9004"/>
        <v>0</v>
      </c>
      <c r="L2437" s="22">
        <f t="shared" si="8907"/>
        <v>104982.29999999999</v>
      </c>
      <c r="M2437" s="22">
        <f t="shared" si="8908"/>
        <v>104252.9</v>
      </c>
      <c r="N2437" s="22">
        <f t="shared" si="8909"/>
        <v>104252.9</v>
      </c>
      <c r="O2437" s="22">
        <f t="shared" si="9005"/>
        <v>0</v>
      </c>
      <c r="P2437" s="22">
        <f t="shared" si="9006"/>
        <v>0</v>
      </c>
      <c r="Q2437" s="22">
        <f t="shared" si="9007"/>
        <v>0</v>
      </c>
      <c r="R2437" s="22">
        <f t="shared" si="8910"/>
        <v>104982.29999999999</v>
      </c>
      <c r="S2437" s="22">
        <f t="shared" si="8911"/>
        <v>104252.9</v>
      </c>
      <c r="T2437" s="22">
        <f t="shared" si="8912"/>
        <v>104252.9</v>
      </c>
      <c r="U2437" s="22">
        <f t="shared" si="9008"/>
        <v>0</v>
      </c>
      <c r="V2437" s="22">
        <f t="shared" si="9009"/>
        <v>0</v>
      </c>
      <c r="W2437" s="22">
        <f t="shared" si="9010"/>
        <v>0</v>
      </c>
      <c r="X2437" s="22">
        <f t="shared" si="8913"/>
        <v>104982.29999999999</v>
      </c>
      <c r="Y2437" s="22">
        <f t="shared" si="8914"/>
        <v>104252.9</v>
      </c>
      <c r="Z2437" s="22">
        <f t="shared" si="8915"/>
        <v>104252.9</v>
      </c>
      <c r="AA2437" s="22">
        <f t="shared" si="9011"/>
        <v>0</v>
      </c>
      <c r="AB2437" s="22">
        <f t="shared" si="9012"/>
        <v>0</v>
      </c>
      <c r="AC2437" s="22">
        <f t="shared" si="9013"/>
        <v>0</v>
      </c>
      <c r="AD2437" s="22">
        <f t="shared" si="8916"/>
        <v>104982.29999999999</v>
      </c>
      <c r="AE2437" s="22">
        <f t="shared" si="8917"/>
        <v>104252.9</v>
      </c>
      <c r="AF2437" s="22">
        <f t="shared" si="8918"/>
        <v>104252.9</v>
      </c>
      <c r="AG2437" s="22">
        <f t="shared" si="9014"/>
        <v>0</v>
      </c>
      <c r="AH2437" s="22">
        <f t="shared" si="9015"/>
        <v>0</v>
      </c>
      <c r="AI2437" s="22">
        <f t="shared" si="9016"/>
        <v>0</v>
      </c>
      <c r="AJ2437" s="22">
        <f t="shared" si="8919"/>
        <v>104982.29999999999</v>
      </c>
      <c r="AK2437" s="22">
        <f t="shared" si="8920"/>
        <v>104252.9</v>
      </c>
      <c r="AL2437" s="22">
        <f t="shared" si="8921"/>
        <v>104252.9</v>
      </c>
      <c r="AM2437" s="22">
        <f t="shared" si="9017"/>
        <v>0</v>
      </c>
      <c r="AN2437" s="22">
        <f t="shared" si="9018"/>
        <v>0</v>
      </c>
      <c r="AO2437" s="22">
        <f t="shared" si="9019"/>
        <v>0</v>
      </c>
      <c r="AP2437" s="22">
        <f t="shared" si="8922"/>
        <v>104982.29999999999</v>
      </c>
      <c r="AQ2437" s="22">
        <f t="shared" si="8923"/>
        <v>104252.9</v>
      </c>
      <c r="AR2437" s="22">
        <f t="shared" si="8924"/>
        <v>104252.9</v>
      </c>
      <c r="AS2437" s="22">
        <f t="shared" si="9020"/>
        <v>0</v>
      </c>
      <c r="AT2437" s="22">
        <f t="shared" si="9021"/>
        <v>0</v>
      </c>
      <c r="AU2437" s="22">
        <f t="shared" si="9022"/>
        <v>0</v>
      </c>
      <c r="AV2437" s="22">
        <f t="shared" si="8925"/>
        <v>104982.29999999999</v>
      </c>
      <c r="AW2437" s="22">
        <f t="shared" si="8926"/>
        <v>104252.9</v>
      </c>
      <c r="AX2437" s="22">
        <f t="shared" si="8927"/>
        <v>104252.9</v>
      </c>
      <c r="AY2437" s="22">
        <f t="shared" si="9053"/>
        <v>0</v>
      </c>
      <c r="AZ2437" s="22">
        <f t="shared" si="9024"/>
        <v>0</v>
      </c>
      <c r="BA2437" s="22">
        <f t="shared" si="9025"/>
        <v>0</v>
      </c>
      <c r="BB2437" s="22">
        <f t="shared" si="8928"/>
        <v>104982.29999999999</v>
      </c>
      <c r="BC2437" s="22">
        <f t="shared" si="8929"/>
        <v>104252.9</v>
      </c>
      <c r="BD2437" s="22">
        <f t="shared" si="8930"/>
        <v>104252.9</v>
      </c>
      <c r="BE2437" s="22">
        <f t="shared" si="9026"/>
        <v>0</v>
      </c>
      <c r="BF2437" s="22">
        <f t="shared" si="9027"/>
        <v>0</v>
      </c>
      <c r="BG2437" s="22">
        <f t="shared" si="9028"/>
        <v>0</v>
      </c>
      <c r="BH2437" s="22">
        <f t="shared" si="8931"/>
        <v>104982.29999999999</v>
      </c>
      <c r="BI2437" s="22">
        <f t="shared" si="8932"/>
        <v>104252.9</v>
      </c>
      <c r="BJ2437" s="22">
        <f t="shared" si="8933"/>
        <v>104252.9</v>
      </c>
      <c r="BK2437" s="22">
        <f t="shared" si="9029"/>
        <v>0</v>
      </c>
      <c r="BL2437" s="22">
        <f t="shared" si="9030"/>
        <v>0</v>
      </c>
      <c r="BM2437" s="22">
        <f t="shared" si="9031"/>
        <v>0</v>
      </c>
      <c r="BN2437" s="22">
        <f t="shared" si="8934"/>
        <v>104982.29999999999</v>
      </c>
      <c r="BO2437" s="22">
        <f t="shared" si="8935"/>
        <v>104252.9</v>
      </c>
      <c r="BP2437" s="22">
        <f t="shared" si="8936"/>
        <v>104252.9</v>
      </c>
      <c r="BQ2437" s="22">
        <f t="shared" si="9032"/>
        <v>0</v>
      </c>
      <c r="BR2437" s="22">
        <f t="shared" si="9033"/>
        <v>0</v>
      </c>
      <c r="BS2437" s="22">
        <f t="shared" si="8937"/>
        <v>104982.29999999999</v>
      </c>
      <c r="BT2437" s="22">
        <f t="shared" si="8938"/>
        <v>104252.9</v>
      </c>
      <c r="BU2437" s="22">
        <f t="shared" si="8939"/>
        <v>104252.9</v>
      </c>
      <c r="BV2437" s="22">
        <f t="shared" si="9034"/>
        <v>0</v>
      </c>
      <c r="BW2437" s="22">
        <f t="shared" si="9035"/>
        <v>0</v>
      </c>
      <c r="BX2437" s="22">
        <f t="shared" si="8940"/>
        <v>104982.29999999999</v>
      </c>
      <c r="BY2437" s="22">
        <f t="shared" si="8941"/>
        <v>104252.9</v>
      </c>
      <c r="BZ2437" s="22">
        <f t="shared" si="8942"/>
        <v>104252.9</v>
      </c>
      <c r="CA2437" s="22">
        <f t="shared" si="9036"/>
        <v>-7.4</v>
      </c>
      <c r="CB2437" s="22">
        <f t="shared" si="9037"/>
        <v>0</v>
      </c>
      <c r="CC2437" s="22">
        <f t="shared" si="9038"/>
        <v>0</v>
      </c>
      <c r="CD2437" s="22">
        <f t="shared" si="9041"/>
        <v>104974.9</v>
      </c>
      <c r="CE2437" s="22">
        <f t="shared" si="9039"/>
        <v>0</v>
      </c>
      <c r="CF2437" s="34">
        <f t="shared" si="9042"/>
        <v>104974.9</v>
      </c>
      <c r="CG2437" s="22">
        <f t="shared" si="9043"/>
        <v>104252.9</v>
      </c>
      <c r="CH2437" s="22">
        <f t="shared" si="9040"/>
        <v>0</v>
      </c>
      <c r="CI2437" s="22">
        <f t="shared" si="9044"/>
        <v>104252.9</v>
      </c>
      <c r="CJ2437" s="22">
        <f t="shared" si="9045"/>
        <v>104252.9</v>
      </c>
      <c r="CK2437" s="22">
        <f t="shared" si="9040"/>
        <v>0</v>
      </c>
      <c r="CL2437" s="22">
        <f t="shared" si="9046"/>
        <v>104252.9</v>
      </c>
      <c r="CM2437" s="22">
        <f t="shared" si="9040"/>
        <v>0</v>
      </c>
      <c r="CN2437" s="15"/>
      <c r="CO2437" s="35"/>
      <c r="CS2437" s="5" t="s">
        <v>29</v>
      </c>
    </row>
    <row r="2438" spans="1:99" ht="46.8" x14ac:dyDescent="0.3">
      <c r="A2438" s="32" t="s">
        <v>1385</v>
      </c>
      <c r="B2438" s="16">
        <v>240</v>
      </c>
      <c r="C2438" s="32"/>
      <c r="D2438" s="32"/>
      <c r="E2438" s="33" t="s">
        <v>41</v>
      </c>
      <c r="F2438" s="22">
        <f t="shared" si="9050"/>
        <v>104982.29999999999</v>
      </c>
      <c r="G2438" s="22">
        <f t="shared" si="9051"/>
        <v>104252.9</v>
      </c>
      <c r="H2438" s="22">
        <f t="shared" si="9052"/>
        <v>104252.9</v>
      </c>
      <c r="I2438" s="22">
        <f t="shared" si="9002"/>
        <v>0</v>
      </c>
      <c r="J2438" s="22">
        <f t="shared" si="9003"/>
        <v>0</v>
      </c>
      <c r="K2438" s="22">
        <f t="shared" si="9004"/>
        <v>0</v>
      </c>
      <c r="L2438" s="22">
        <f t="shared" si="8907"/>
        <v>104982.29999999999</v>
      </c>
      <c r="M2438" s="22">
        <f t="shared" si="8908"/>
        <v>104252.9</v>
      </c>
      <c r="N2438" s="22">
        <f t="shared" si="8909"/>
        <v>104252.9</v>
      </c>
      <c r="O2438" s="22">
        <f t="shared" si="9005"/>
        <v>0</v>
      </c>
      <c r="P2438" s="22">
        <f t="shared" si="9006"/>
        <v>0</v>
      </c>
      <c r="Q2438" s="22">
        <f t="shared" si="9007"/>
        <v>0</v>
      </c>
      <c r="R2438" s="22">
        <f t="shared" si="8910"/>
        <v>104982.29999999999</v>
      </c>
      <c r="S2438" s="22">
        <f t="shared" si="8911"/>
        <v>104252.9</v>
      </c>
      <c r="T2438" s="22">
        <f t="shared" si="8912"/>
        <v>104252.9</v>
      </c>
      <c r="U2438" s="22">
        <f t="shared" si="9008"/>
        <v>0</v>
      </c>
      <c r="V2438" s="22">
        <f t="shared" si="9009"/>
        <v>0</v>
      </c>
      <c r="W2438" s="22">
        <f t="shared" si="9010"/>
        <v>0</v>
      </c>
      <c r="X2438" s="22">
        <f t="shared" si="8913"/>
        <v>104982.29999999999</v>
      </c>
      <c r="Y2438" s="22">
        <f t="shared" si="8914"/>
        <v>104252.9</v>
      </c>
      <c r="Z2438" s="22">
        <f t="shared" si="8915"/>
        <v>104252.9</v>
      </c>
      <c r="AA2438" s="22">
        <f t="shared" si="9011"/>
        <v>0</v>
      </c>
      <c r="AB2438" s="22">
        <f t="shared" si="9012"/>
        <v>0</v>
      </c>
      <c r="AC2438" s="22">
        <f t="shared" si="9013"/>
        <v>0</v>
      </c>
      <c r="AD2438" s="22">
        <f t="shared" si="8916"/>
        <v>104982.29999999999</v>
      </c>
      <c r="AE2438" s="22">
        <f t="shared" si="8917"/>
        <v>104252.9</v>
      </c>
      <c r="AF2438" s="22">
        <f t="shared" si="8918"/>
        <v>104252.9</v>
      </c>
      <c r="AG2438" s="22">
        <f t="shared" si="9014"/>
        <v>0</v>
      </c>
      <c r="AH2438" s="22">
        <f t="shared" si="9015"/>
        <v>0</v>
      </c>
      <c r="AI2438" s="22">
        <f t="shared" si="9016"/>
        <v>0</v>
      </c>
      <c r="AJ2438" s="22">
        <f t="shared" si="8919"/>
        <v>104982.29999999999</v>
      </c>
      <c r="AK2438" s="22">
        <f t="shared" si="8920"/>
        <v>104252.9</v>
      </c>
      <c r="AL2438" s="22">
        <f t="shared" si="8921"/>
        <v>104252.9</v>
      </c>
      <c r="AM2438" s="22">
        <f t="shared" si="9017"/>
        <v>0</v>
      </c>
      <c r="AN2438" s="22">
        <f t="shared" si="9018"/>
        <v>0</v>
      </c>
      <c r="AO2438" s="22">
        <f t="shared" si="9019"/>
        <v>0</v>
      </c>
      <c r="AP2438" s="22">
        <f t="shared" si="8922"/>
        <v>104982.29999999999</v>
      </c>
      <c r="AQ2438" s="22">
        <f t="shared" si="8923"/>
        <v>104252.9</v>
      </c>
      <c r="AR2438" s="22">
        <f t="shared" si="8924"/>
        <v>104252.9</v>
      </c>
      <c r="AS2438" s="22">
        <f t="shared" si="9020"/>
        <v>0</v>
      </c>
      <c r="AT2438" s="22">
        <f t="shared" si="9021"/>
        <v>0</v>
      </c>
      <c r="AU2438" s="22">
        <f t="shared" si="9022"/>
        <v>0</v>
      </c>
      <c r="AV2438" s="22">
        <f t="shared" si="8925"/>
        <v>104982.29999999999</v>
      </c>
      <c r="AW2438" s="22">
        <f t="shared" si="8926"/>
        <v>104252.9</v>
      </c>
      <c r="AX2438" s="22">
        <f t="shared" si="8927"/>
        <v>104252.9</v>
      </c>
      <c r="AY2438" s="22">
        <f t="shared" si="9053"/>
        <v>0</v>
      </c>
      <c r="AZ2438" s="22">
        <f t="shared" si="9024"/>
        <v>0</v>
      </c>
      <c r="BA2438" s="22">
        <f t="shared" si="9025"/>
        <v>0</v>
      </c>
      <c r="BB2438" s="22">
        <f t="shared" si="8928"/>
        <v>104982.29999999999</v>
      </c>
      <c r="BC2438" s="22">
        <f t="shared" si="8929"/>
        <v>104252.9</v>
      </c>
      <c r="BD2438" s="22">
        <f t="shared" si="8930"/>
        <v>104252.9</v>
      </c>
      <c r="BE2438" s="22">
        <f t="shared" si="9026"/>
        <v>0</v>
      </c>
      <c r="BF2438" s="22">
        <f t="shared" si="9027"/>
        <v>0</v>
      </c>
      <c r="BG2438" s="22">
        <f t="shared" si="9028"/>
        <v>0</v>
      </c>
      <c r="BH2438" s="22">
        <f t="shared" si="8931"/>
        <v>104982.29999999999</v>
      </c>
      <c r="BI2438" s="22">
        <f t="shared" si="8932"/>
        <v>104252.9</v>
      </c>
      <c r="BJ2438" s="22">
        <f t="shared" si="8933"/>
        <v>104252.9</v>
      </c>
      <c r="BK2438" s="22">
        <f t="shared" si="9029"/>
        <v>0</v>
      </c>
      <c r="BL2438" s="22">
        <f t="shared" si="9030"/>
        <v>0</v>
      </c>
      <c r="BM2438" s="22">
        <f t="shared" si="9031"/>
        <v>0</v>
      </c>
      <c r="BN2438" s="22">
        <f t="shared" si="8934"/>
        <v>104982.29999999999</v>
      </c>
      <c r="BO2438" s="22">
        <f t="shared" si="8935"/>
        <v>104252.9</v>
      </c>
      <c r="BP2438" s="22">
        <f t="shared" si="8936"/>
        <v>104252.9</v>
      </c>
      <c r="BQ2438" s="22">
        <f t="shared" si="9032"/>
        <v>0</v>
      </c>
      <c r="BR2438" s="22">
        <f t="shared" si="9033"/>
        <v>0</v>
      </c>
      <c r="BS2438" s="22">
        <f t="shared" si="8937"/>
        <v>104982.29999999999</v>
      </c>
      <c r="BT2438" s="22">
        <f t="shared" si="8938"/>
        <v>104252.9</v>
      </c>
      <c r="BU2438" s="22">
        <f t="shared" si="8939"/>
        <v>104252.9</v>
      </c>
      <c r="BV2438" s="22">
        <f t="shared" si="9034"/>
        <v>0</v>
      </c>
      <c r="BW2438" s="22">
        <f t="shared" si="9035"/>
        <v>0</v>
      </c>
      <c r="BX2438" s="22">
        <f t="shared" si="8940"/>
        <v>104982.29999999999</v>
      </c>
      <c r="BY2438" s="22">
        <f t="shared" si="8941"/>
        <v>104252.9</v>
      </c>
      <c r="BZ2438" s="22">
        <f t="shared" si="8942"/>
        <v>104252.9</v>
      </c>
      <c r="CA2438" s="22">
        <f t="shared" si="9036"/>
        <v>-7.4</v>
      </c>
      <c r="CB2438" s="22">
        <f t="shared" si="9037"/>
        <v>0</v>
      </c>
      <c r="CC2438" s="22">
        <f t="shared" si="9038"/>
        <v>0</v>
      </c>
      <c r="CD2438" s="22">
        <f t="shared" si="9041"/>
        <v>104974.9</v>
      </c>
      <c r="CE2438" s="22">
        <f t="shared" si="9039"/>
        <v>0</v>
      </c>
      <c r="CF2438" s="34">
        <f t="shared" si="9042"/>
        <v>104974.9</v>
      </c>
      <c r="CG2438" s="22">
        <f t="shared" si="9043"/>
        <v>104252.9</v>
      </c>
      <c r="CH2438" s="22">
        <f t="shared" si="9040"/>
        <v>0</v>
      </c>
      <c r="CI2438" s="22">
        <f t="shared" si="9044"/>
        <v>104252.9</v>
      </c>
      <c r="CJ2438" s="22">
        <f t="shared" si="9045"/>
        <v>104252.9</v>
      </c>
      <c r="CK2438" s="22">
        <f t="shared" si="9040"/>
        <v>0</v>
      </c>
      <c r="CL2438" s="22">
        <f t="shared" si="9046"/>
        <v>104252.9</v>
      </c>
      <c r="CM2438" s="22">
        <f t="shared" si="9040"/>
        <v>0</v>
      </c>
      <c r="CN2438" s="15"/>
      <c r="CO2438" s="35"/>
      <c r="CT2438" s="5" t="s">
        <v>30</v>
      </c>
    </row>
    <row r="2439" spans="1:99" x14ac:dyDescent="0.3">
      <c r="A2439" s="32" t="s">
        <v>1385</v>
      </c>
      <c r="B2439" s="16">
        <v>240</v>
      </c>
      <c r="C2439" s="32" t="s">
        <v>42</v>
      </c>
      <c r="D2439" s="32" t="s">
        <v>43</v>
      </c>
      <c r="E2439" s="33" t="s">
        <v>44</v>
      </c>
      <c r="F2439" s="22">
        <f>102962.9+1290+329.5+384.9+15</f>
        <v>104982.29999999999</v>
      </c>
      <c r="G2439" s="22">
        <f>102962.9+1290</f>
        <v>104252.9</v>
      </c>
      <c r="H2439" s="22">
        <f>102962.9+1290</f>
        <v>104252.9</v>
      </c>
      <c r="I2439" s="22"/>
      <c r="J2439" s="22"/>
      <c r="K2439" s="22"/>
      <c r="L2439" s="22">
        <f t="shared" si="8907"/>
        <v>104982.29999999999</v>
      </c>
      <c r="M2439" s="22">
        <f t="shared" si="8908"/>
        <v>104252.9</v>
      </c>
      <c r="N2439" s="22">
        <f t="shared" si="8909"/>
        <v>104252.9</v>
      </c>
      <c r="O2439" s="22"/>
      <c r="P2439" s="22"/>
      <c r="Q2439" s="22"/>
      <c r="R2439" s="22">
        <f t="shared" si="8910"/>
        <v>104982.29999999999</v>
      </c>
      <c r="S2439" s="22">
        <f t="shared" si="8911"/>
        <v>104252.9</v>
      </c>
      <c r="T2439" s="22">
        <f t="shared" si="8912"/>
        <v>104252.9</v>
      </c>
      <c r="U2439" s="22"/>
      <c r="V2439" s="22"/>
      <c r="W2439" s="22"/>
      <c r="X2439" s="22">
        <f t="shared" si="8913"/>
        <v>104982.29999999999</v>
      </c>
      <c r="Y2439" s="22">
        <f t="shared" si="8914"/>
        <v>104252.9</v>
      </c>
      <c r="Z2439" s="22">
        <f t="shared" si="8915"/>
        <v>104252.9</v>
      </c>
      <c r="AA2439" s="22"/>
      <c r="AB2439" s="22"/>
      <c r="AC2439" s="22"/>
      <c r="AD2439" s="22">
        <f t="shared" si="8916"/>
        <v>104982.29999999999</v>
      </c>
      <c r="AE2439" s="22">
        <f t="shared" si="8917"/>
        <v>104252.9</v>
      </c>
      <c r="AF2439" s="22">
        <f t="shared" si="8918"/>
        <v>104252.9</v>
      </c>
      <c r="AG2439" s="22"/>
      <c r="AH2439" s="22"/>
      <c r="AI2439" s="22"/>
      <c r="AJ2439" s="22">
        <f t="shared" si="8919"/>
        <v>104982.29999999999</v>
      </c>
      <c r="AK2439" s="22">
        <f t="shared" si="8920"/>
        <v>104252.9</v>
      </c>
      <c r="AL2439" s="22">
        <f t="shared" si="8921"/>
        <v>104252.9</v>
      </c>
      <c r="AM2439" s="22"/>
      <c r="AN2439" s="22"/>
      <c r="AO2439" s="22"/>
      <c r="AP2439" s="22">
        <f t="shared" si="8922"/>
        <v>104982.29999999999</v>
      </c>
      <c r="AQ2439" s="22">
        <f t="shared" si="8923"/>
        <v>104252.9</v>
      </c>
      <c r="AR2439" s="22">
        <f t="shared" si="8924"/>
        <v>104252.9</v>
      </c>
      <c r="AS2439" s="22"/>
      <c r="AT2439" s="22"/>
      <c r="AU2439" s="22"/>
      <c r="AV2439" s="22">
        <f t="shared" si="8925"/>
        <v>104982.29999999999</v>
      </c>
      <c r="AW2439" s="22">
        <f t="shared" si="8926"/>
        <v>104252.9</v>
      </c>
      <c r="AX2439" s="22">
        <f t="shared" si="8927"/>
        <v>104252.9</v>
      </c>
      <c r="AY2439" s="22"/>
      <c r="AZ2439" s="22"/>
      <c r="BA2439" s="22"/>
      <c r="BB2439" s="22">
        <f t="shared" si="8928"/>
        <v>104982.29999999999</v>
      </c>
      <c r="BC2439" s="22">
        <f t="shared" si="8929"/>
        <v>104252.9</v>
      </c>
      <c r="BD2439" s="22">
        <f t="shared" si="8930"/>
        <v>104252.9</v>
      </c>
      <c r="BE2439" s="22"/>
      <c r="BF2439" s="22"/>
      <c r="BG2439" s="22"/>
      <c r="BH2439" s="22">
        <f t="shared" si="8931"/>
        <v>104982.29999999999</v>
      </c>
      <c r="BI2439" s="22">
        <f t="shared" si="8932"/>
        <v>104252.9</v>
      </c>
      <c r="BJ2439" s="22">
        <f t="shared" si="8933"/>
        <v>104252.9</v>
      </c>
      <c r="BK2439" s="22"/>
      <c r="BL2439" s="22"/>
      <c r="BM2439" s="22"/>
      <c r="BN2439" s="22">
        <f t="shared" si="8934"/>
        <v>104982.29999999999</v>
      </c>
      <c r="BO2439" s="22">
        <f t="shared" si="8935"/>
        <v>104252.9</v>
      </c>
      <c r="BP2439" s="22">
        <f t="shared" si="8936"/>
        <v>104252.9</v>
      </c>
      <c r="BQ2439" s="22"/>
      <c r="BR2439" s="22"/>
      <c r="BS2439" s="22">
        <f t="shared" si="8937"/>
        <v>104982.29999999999</v>
      </c>
      <c r="BT2439" s="22">
        <f t="shared" si="8938"/>
        <v>104252.9</v>
      </c>
      <c r="BU2439" s="22">
        <f t="shared" si="8939"/>
        <v>104252.9</v>
      </c>
      <c r="BV2439" s="22"/>
      <c r="BW2439" s="22"/>
      <c r="BX2439" s="22">
        <f t="shared" si="8940"/>
        <v>104982.29999999999</v>
      </c>
      <c r="BY2439" s="22">
        <f t="shared" si="8941"/>
        <v>104252.9</v>
      </c>
      <c r="BZ2439" s="22">
        <f t="shared" si="8942"/>
        <v>104252.9</v>
      </c>
      <c r="CA2439" s="22">
        <v>-7.4</v>
      </c>
      <c r="CB2439" s="22"/>
      <c r="CC2439" s="22"/>
      <c r="CD2439" s="22">
        <f t="shared" si="9041"/>
        <v>104974.9</v>
      </c>
      <c r="CE2439" s="22"/>
      <c r="CF2439" s="34">
        <f t="shared" si="9042"/>
        <v>104974.9</v>
      </c>
      <c r="CG2439" s="22">
        <f t="shared" si="9043"/>
        <v>104252.9</v>
      </c>
      <c r="CH2439" s="22"/>
      <c r="CI2439" s="22">
        <f t="shared" si="9044"/>
        <v>104252.9</v>
      </c>
      <c r="CJ2439" s="22">
        <f t="shared" si="9045"/>
        <v>104252.9</v>
      </c>
      <c r="CK2439" s="22"/>
      <c r="CL2439" s="22">
        <f t="shared" si="9046"/>
        <v>104252.9</v>
      </c>
      <c r="CM2439" s="22"/>
      <c r="CN2439" s="15"/>
      <c r="CO2439" s="35"/>
    </row>
    <row r="2440" spans="1:99" ht="62.4" x14ac:dyDescent="0.3">
      <c r="A2440" s="32" t="s">
        <v>1387</v>
      </c>
      <c r="B2440" s="16"/>
      <c r="C2440" s="32"/>
      <c r="D2440" s="32"/>
      <c r="E2440" s="33" t="s">
        <v>1388</v>
      </c>
      <c r="F2440" s="22">
        <f t="shared" ref="F2440:K2440" si="9054">F2441+F2444+F2448</f>
        <v>3046.9</v>
      </c>
      <c r="G2440" s="22">
        <f t="shared" si="9054"/>
        <v>3072.9</v>
      </c>
      <c r="H2440" s="22">
        <f t="shared" si="9054"/>
        <v>3072.9</v>
      </c>
      <c r="I2440" s="22">
        <f t="shared" si="9054"/>
        <v>-259.89999999999998</v>
      </c>
      <c r="J2440" s="22">
        <f t="shared" si="9054"/>
        <v>-259.89999999999998</v>
      </c>
      <c r="K2440" s="22">
        <f t="shared" si="9054"/>
        <v>-259.89999999999998</v>
      </c>
      <c r="L2440" s="22">
        <f t="shared" si="8907"/>
        <v>2787</v>
      </c>
      <c r="M2440" s="22">
        <f t="shared" si="8908"/>
        <v>2813</v>
      </c>
      <c r="N2440" s="22">
        <f t="shared" si="8909"/>
        <v>2813</v>
      </c>
      <c r="O2440" s="22">
        <f>O2441+O2444+O2448</f>
        <v>0</v>
      </c>
      <c r="P2440" s="22">
        <f>P2441+P2444+P2448</f>
        <v>0</v>
      </c>
      <c r="Q2440" s="22">
        <f>Q2441+Q2444+Q2448</f>
        <v>0</v>
      </c>
      <c r="R2440" s="22">
        <f t="shared" si="8910"/>
        <v>2787</v>
      </c>
      <c r="S2440" s="22">
        <f t="shared" si="8911"/>
        <v>2813</v>
      </c>
      <c r="T2440" s="22">
        <f t="shared" si="8912"/>
        <v>2813</v>
      </c>
      <c r="U2440" s="22">
        <f>U2441+U2444+U2448</f>
        <v>0</v>
      </c>
      <c r="V2440" s="22">
        <f>V2441+V2444+V2448</f>
        <v>0</v>
      </c>
      <c r="W2440" s="22">
        <f>W2441+W2444+W2448</f>
        <v>0</v>
      </c>
      <c r="X2440" s="22">
        <f t="shared" si="8913"/>
        <v>2787</v>
      </c>
      <c r="Y2440" s="22">
        <f t="shared" si="8914"/>
        <v>2813</v>
      </c>
      <c r="Z2440" s="22">
        <f t="shared" si="8915"/>
        <v>2813</v>
      </c>
      <c r="AA2440" s="22">
        <f>AA2441+AA2444+AA2448</f>
        <v>0</v>
      </c>
      <c r="AB2440" s="22">
        <f>AB2441+AB2444+AB2448</f>
        <v>0</v>
      </c>
      <c r="AC2440" s="22">
        <f>AC2441+AC2444+AC2448</f>
        <v>0</v>
      </c>
      <c r="AD2440" s="22">
        <f t="shared" si="8916"/>
        <v>2787</v>
      </c>
      <c r="AE2440" s="22">
        <f t="shared" si="8917"/>
        <v>2813</v>
      </c>
      <c r="AF2440" s="22">
        <f t="shared" si="8918"/>
        <v>2813</v>
      </c>
      <c r="AG2440" s="22">
        <f>AG2441+AG2444+AG2448</f>
        <v>0</v>
      </c>
      <c r="AH2440" s="22">
        <f>AH2441+AH2444+AH2448</f>
        <v>0</v>
      </c>
      <c r="AI2440" s="22">
        <f>AI2441+AI2444+AI2448</f>
        <v>0</v>
      </c>
      <c r="AJ2440" s="22">
        <f t="shared" si="8919"/>
        <v>2787</v>
      </c>
      <c r="AK2440" s="22">
        <f t="shared" si="8920"/>
        <v>2813</v>
      </c>
      <c r="AL2440" s="22">
        <f t="shared" si="8921"/>
        <v>2813</v>
      </c>
      <c r="AM2440" s="22">
        <f>AM2441+AM2444+AM2448</f>
        <v>0</v>
      </c>
      <c r="AN2440" s="22">
        <f>AN2441+AN2444+AN2448</f>
        <v>0</v>
      </c>
      <c r="AO2440" s="22">
        <f>AO2441+AO2444+AO2448</f>
        <v>0</v>
      </c>
      <c r="AP2440" s="22">
        <f t="shared" si="8922"/>
        <v>2787</v>
      </c>
      <c r="AQ2440" s="22">
        <f t="shared" si="8923"/>
        <v>2813</v>
      </c>
      <c r="AR2440" s="22">
        <f t="shared" si="8924"/>
        <v>2813</v>
      </c>
      <c r="AS2440" s="22">
        <f>AS2441+AS2444+AS2448</f>
        <v>0</v>
      </c>
      <c r="AT2440" s="22">
        <f>AT2441+AT2444+AT2448</f>
        <v>0</v>
      </c>
      <c r="AU2440" s="22">
        <f>AU2441+AU2444+AU2448</f>
        <v>0</v>
      </c>
      <c r="AV2440" s="22">
        <f t="shared" si="8925"/>
        <v>2787</v>
      </c>
      <c r="AW2440" s="22">
        <f t="shared" si="8926"/>
        <v>2813</v>
      </c>
      <c r="AX2440" s="22">
        <f t="shared" si="8927"/>
        <v>2813</v>
      </c>
      <c r="AY2440" s="22">
        <f>AY2441+AY2444+AY2448</f>
        <v>154.78700000000001</v>
      </c>
      <c r="AZ2440" s="22">
        <f>AZ2441+AZ2444+AZ2448</f>
        <v>649.49699999999996</v>
      </c>
      <c r="BA2440" s="22">
        <f>BA2441+BA2444+BA2448</f>
        <v>649.49699999999996</v>
      </c>
      <c r="BB2440" s="22">
        <f t="shared" si="8928"/>
        <v>2941.7869999999998</v>
      </c>
      <c r="BC2440" s="22">
        <f t="shared" si="8929"/>
        <v>3462.4969999999998</v>
      </c>
      <c r="BD2440" s="22">
        <f t="shared" si="8930"/>
        <v>3462.4969999999998</v>
      </c>
      <c r="BE2440" s="22">
        <f>BE2441+BE2444+BE2448</f>
        <v>0</v>
      </c>
      <c r="BF2440" s="22">
        <f>BF2441+BF2444+BF2448</f>
        <v>0</v>
      </c>
      <c r="BG2440" s="22">
        <f>BG2441+BG2444+BG2448</f>
        <v>0</v>
      </c>
      <c r="BH2440" s="22">
        <f t="shared" si="8931"/>
        <v>2941.7869999999998</v>
      </c>
      <c r="BI2440" s="22">
        <f t="shared" si="8932"/>
        <v>3462.4969999999998</v>
      </c>
      <c r="BJ2440" s="22">
        <f t="shared" si="8933"/>
        <v>3462.4969999999998</v>
      </c>
      <c r="BK2440" s="22">
        <f>BK2441+BK2444+BK2448</f>
        <v>0</v>
      </c>
      <c r="BL2440" s="22">
        <f>BL2441+BL2444+BL2448</f>
        <v>0</v>
      </c>
      <c r="BM2440" s="22">
        <f>BM2441+BM2444+BM2448</f>
        <v>0</v>
      </c>
      <c r="BN2440" s="22">
        <f t="shared" si="8934"/>
        <v>2941.7869999999998</v>
      </c>
      <c r="BO2440" s="22">
        <f t="shared" si="8935"/>
        <v>3462.4969999999998</v>
      </c>
      <c r="BP2440" s="22">
        <f t="shared" si="8936"/>
        <v>3462.4969999999998</v>
      </c>
      <c r="BQ2440" s="22">
        <f>BQ2441+BQ2444+BQ2448</f>
        <v>0</v>
      </c>
      <c r="BR2440" s="22">
        <f>BR2441+BR2444+BR2448</f>
        <v>0</v>
      </c>
      <c r="BS2440" s="22">
        <f t="shared" si="8937"/>
        <v>2941.7869999999998</v>
      </c>
      <c r="BT2440" s="22">
        <f t="shared" si="8938"/>
        <v>3462.4969999999998</v>
      </c>
      <c r="BU2440" s="22">
        <f t="shared" si="8939"/>
        <v>3462.4969999999998</v>
      </c>
      <c r="BV2440" s="22">
        <f>BV2441+BV2444+BV2448</f>
        <v>0</v>
      </c>
      <c r="BW2440" s="22">
        <f>BW2441+BW2444+BW2448</f>
        <v>0</v>
      </c>
      <c r="BX2440" s="22">
        <f t="shared" si="8940"/>
        <v>2941.7869999999998</v>
      </c>
      <c r="BY2440" s="22">
        <f t="shared" si="8941"/>
        <v>3462.4969999999998</v>
      </c>
      <c r="BZ2440" s="22">
        <f t="shared" si="8942"/>
        <v>3462.4969999999998</v>
      </c>
      <c r="CA2440" s="22">
        <f>CA2441+CA2444+CA2448</f>
        <v>0</v>
      </c>
      <c r="CB2440" s="22">
        <f>CB2441+CB2444+CB2448</f>
        <v>0</v>
      </c>
      <c r="CC2440" s="22">
        <f>CC2441+CC2444+CC2448</f>
        <v>0</v>
      </c>
      <c r="CD2440" s="22">
        <f t="shared" si="9041"/>
        <v>2941.7869999999998</v>
      </c>
      <c r="CE2440" s="22">
        <f>CE2441+CE2444+CE2448</f>
        <v>0</v>
      </c>
      <c r="CF2440" s="34">
        <f t="shared" si="9042"/>
        <v>2941.7869999999998</v>
      </c>
      <c r="CG2440" s="22">
        <f t="shared" si="9043"/>
        <v>3462.4969999999998</v>
      </c>
      <c r="CH2440" s="22">
        <f>CH2441+CH2444+CH2448</f>
        <v>0</v>
      </c>
      <c r="CI2440" s="22">
        <f t="shared" si="9044"/>
        <v>3462.4969999999998</v>
      </c>
      <c r="CJ2440" s="22">
        <f t="shared" si="9045"/>
        <v>3462.4969999999998</v>
      </c>
      <c r="CK2440" s="22">
        <f>CK2441+CK2444+CK2448</f>
        <v>0</v>
      </c>
      <c r="CL2440" s="22">
        <f t="shared" si="9046"/>
        <v>3462.4969999999998</v>
      </c>
      <c r="CM2440" s="22">
        <f>CM2441+CM2444+CM2448</f>
        <v>0</v>
      </c>
      <c r="CN2440" s="15"/>
      <c r="CO2440" s="35"/>
      <c r="CR2440" s="5" t="s">
        <v>1346</v>
      </c>
      <c r="CU2440" s="5" t="s">
        <v>31</v>
      </c>
    </row>
    <row r="2441" spans="1:99" ht="93.6" x14ac:dyDescent="0.3">
      <c r="A2441" s="32" t="s">
        <v>1387</v>
      </c>
      <c r="B2441" s="16">
        <v>100</v>
      </c>
      <c r="C2441" s="32"/>
      <c r="D2441" s="32"/>
      <c r="E2441" s="33" t="s">
        <v>131</v>
      </c>
      <c r="F2441" s="22">
        <f t="shared" ref="F2441:F2444" si="9055">F2442</f>
        <v>717.4</v>
      </c>
      <c r="G2441" s="22">
        <f t="shared" ref="G2441:G2444" si="9056">G2442</f>
        <v>743.4</v>
      </c>
      <c r="H2441" s="22">
        <f t="shared" ref="H2441:H2444" si="9057">H2442</f>
        <v>743.4</v>
      </c>
      <c r="I2441" s="22">
        <f t="shared" ref="I2441:I2444" si="9058">I2442</f>
        <v>0</v>
      </c>
      <c r="J2441" s="22">
        <f t="shared" ref="J2441:J2444" si="9059">J2442</f>
        <v>0</v>
      </c>
      <c r="K2441" s="22">
        <f t="shared" ref="K2441:K2444" si="9060">K2442</f>
        <v>0</v>
      </c>
      <c r="L2441" s="22">
        <f t="shared" si="8907"/>
        <v>717.4</v>
      </c>
      <c r="M2441" s="22">
        <f t="shared" si="8908"/>
        <v>743.4</v>
      </c>
      <c r="N2441" s="22">
        <f t="shared" si="8909"/>
        <v>743.4</v>
      </c>
      <c r="O2441" s="22">
        <f t="shared" ref="O2441:O2444" si="9061">O2442</f>
        <v>0</v>
      </c>
      <c r="P2441" s="22">
        <f t="shared" ref="P2441:P2444" si="9062">P2442</f>
        <v>0</v>
      </c>
      <c r="Q2441" s="22">
        <f t="shared" ref="Q2441:Q2444" si="9063">Q2442</f>
        <v>0</v>
      </c>
      <c r="R2441" s="22">
        <f t="shared" si="8910"/>
        <v>717.4</v>
      </c>
      <c r="S2441" s="22">
        <f t="shared" si="8911"/>
        <v>743.4</v>
      </c>
      <c r="T2441" s="22">
        <f t="shared" si="8912"/>
        <v>743.4</v>
      </c>
      <c r="U2441" s="22">
        <f t="shared" ref="U2441:U2444" si="9064">U2442</f>
        <v>0</v>
      </c>
      <c r="V2441" s="22">
        <f t="shared" ref="V2441:V2444" si="9065">V2442</f>
        <v>0</v>
      </c>
      <c r="W2441" s="22">
        <f t="shared" ref="W2441:W2444" si="9066">W2442</f>
        <v>0</v>
      </c>
      <c r="X2441" s="22">
        <f t="shared" si="8913"/>
        <v>717.4</v>
      </c>
      <c r="Y2441" s="22">
        <f t="shared" si="8914"/>
        <v>743.4</v>
      </c>
      <c r="Z2441" s="22">
        <f t="shared" si="8915"/>
        <v>743.4</v>
      </c>
      <c r="AA2441" s="22">
        <f t="shared" ref="AA2441:AA2444" si="9067">AA2442</f>
        <v>0</v>
      </c>
      <c r="AB2441" s="22">
        <f t="shared" ref="AB2441:AB2444" si="9068">AB2442</f>
        <v>0</v>
      </c>
      <c r="AC2441" s="22">
        <f t="shared" ref="AC2441:AC2444" si="9069">AC2442</f>
        <v>0</v>
      </c>
      <c r="AD2441" s="22">
        <f t="shared" si="8916"/>
        <v>717.4</v>
      </c>
      <c r="AE2441" s="22">
        <f t="shared" si="8917"/>
        <v>743.4</v>
      </c>
      <c r="AF2441" s="22">
        <f t="shared" si="8918"/>
        <v>743.4</v>
      </c>
      <c r="AG2441" s="22">
        <f t="shared" ref="AG2441:AG2444" si="9070">AG2442</f>
        <v>0</v>
      </c>
      <c r="AH2441" s="22">
        <f t="shared" ref="AH2441:AH2444" si="9071">AH2442</f>
        <v>0</v>
      </c>
      <c r="AI2441" s="22">
        <f t="shared" ref="AI2441:AI2444" si="9072">AI2442</f>
        <v>0</v>
      </c>
      <c r="AJ2441" s="22">
        <f t="shared" si="8919"/>
        <v>717.4</v>
      </c>
      <c r="AK2441" s="22">
        <f t="shared" si="8920"/>
        <v>743.4</v>
      </c>
      <c r="AL2441" s="22">
        <f t="shared" si="8921"/>
        <v>743.4</v>
      </c>
      <c r="AM2441" s="22">
        <f t="shared" ref="AM2441:AM2444" si="9073">AM2442</f>
        <v>0</v>
      </c>
      <c r="AN2441" s="22">
        <f t="shared" ref="AN2441:AN2444" si="9074">AN2442</f>
        <v>0</v>
      </c>
      <c r="AO2441" s="22">
        <f t="shared" ref="AO2441:AO2444" si="9075">AO2442</f>
        <v>0</v>
      </c>
      <c r="AP2441" s="22">
        <f t="shared" si="8922"/>
        <v>717.4</v>
      </c>
      <c r="AQ2441" s="22">
        <f t="shared" si="8923"/>
        <v>743.4</v>
      </c>
      <c r="AR2441" s="22">
        <f t="shared" si="8924"/>
        <v>743.4</v>
      </c>
      <c r="AS2441" s="22">
        <f t="shared" ref="AS2441:AS2444" si="9076">AS2442</f>
        <v>0</v>
      </c>
      <c r="AT2441" s="22">
        <f t="shared" ref="AT2441:AT2444" si="9077">AT2442</f>
        <v>0</v>
      </c>
      <c r="AU2441" s="22">
        <f t="shared" ref="AU2441:AU2444" si="9078">AU2442</f>
        <v>0</v>
      </c>
      <c r="AV2441" s="22">
        <f t="shared" si="8925"/>
        <v>717.4</v>
      </c>
      <c r="AW2441" s="22">
        <f t="shared" si="8926"/>
        <v>743.4</v>
      </c>
      <c r="AX2441" s="22">
        <f t="shared" si="8927"/>
        <v>743.4</v>
      </c>
      <c r="AY2441" s="22">
        <f t="shared" ref="AY2441:AY2444" si="9079">AY2442</f>
        <v>154.78700000000001</v>
      </c>
      <c r="AZ2441" s="22">
        <f t="shared" ref="AZ2441:AZ2444" si="9080">AZ2442</f>
        <v>649.49699999999996</v>
      </c>
      <c r="BA2441" s="22">
        <f t="shared" ref="BA2441:BA2444" si="9081">BA2442</f>
        <v>649.49699999999996</v>
      </c>
      <c r="BB2441" s="22">
        <f t="shared" si="8928"/>
        <v>872.18700000000001</v>
      </c>
      <c r="BC2441" s="22">
        <f t="shared" si="8929"/>
        <v>1392.8969999999999</v>
      </c>
      <c r="BD2441" s="22">
        <f t="shared" si="8930"/>
        <v>1392.8969999999999</v>
      </c>
      <c r="BE2441" s="22">
        <f t="shared" ref="BE2441:BE2444" si="9082">BE2442</f>
        <v>0</v>
      </c>
      <c r="BF2441" s="22">
        <f t="shared" ref="BF2441:BF2444" si="9083">BF2442</f>
        <v>0</v>
      </c>
      <c r="BG2441" s="22">
        <f t="shared" ref="BG2441:BG2444" si="9084">BG2442</f>
        <v>0</v>
      </c>
      <c r="BH2441" s="22">
        <f t="shared" si="8931"/>
        <v>872.18700000000001</v>
      </c>
      <c r="BI2441" s="22">
        <f t="shared" si="8932"/>
        <v>1392.8969999999999</v>
      </c>
      <c r="BJ2441" s="22">
        <f t="shared" si="8933"/>
        <v>1392.8969999999999</v>
      </c>
      <c r="BK2441" s="22">
        <f t="shared" ref="BK2441:BK2444" si="9085">BK2442</f>
        <v>0</v>
      </c>
      <c r="BL2441" s="22">
        <f t="shared" ref="BL2441:BL2444" si="9086">BL2442</f>
        <v>0</v>
      </c>
      <c r="BM2441" s="22">
        <f t="shared" ref="BM2441:BM2444" si="9087">BM2442</f>
        <v>0</v>
      </c>
      <c r="BN2441" s="22">
        <f t="shared" si="8934"/>
        <v>872.18700000000001</v>
      </c>
      <c r="BO2441" s="22">
        <f t="shared" si="8935"/>
        <v>1392.8969999999999</v>
      </c>
      <c r="BP2441" s="22">
        <f t="shared" si="8936"/>
        <v>1392.8969999999999</v>
      </c>
      <c r="BQ2441" s="22">
        <f t="shared" ref="BQ2441:BQ2444" si="9088">BQ2442</f>
        <v>0</v>
      </c>
      <c r="BR2441" s="22">
        <f t="shared" ref="BR2441:BR2444" si="9089">BR2442</f>
        <v>0</v>
      </c>
      <c r="BS2441" s="22">
        <f t="shared" si="8937"/>
        <v>872.18700000000001</v>
      </c>
      <c r="BT2441" s="22">
        <f t="shared" si="8938"/>
        <v>1392.8969999999999</v>
      </c>
      <c r="BU2441" s="22">
        <f t="shared" si="8939"/>
        <v>1392.8969999999999</v>
      </c>
      <c r="BV2441" s="22">
        <f t="shared" ref="BV2441:BV2444" si="9090">BV2442</f>
        <v>0</v>
      </c>
      <c r="BW2441" s="22">
        <f t="shared" ref="BW2441:BW2444" si="9091">BW2442</f>
        <v>0</v>
      </c>
      <c r="BX2441" s="22">
        <f t="shared" si="8940"/>
        <v>872.18700000000001</v>
      </c>
      <c r="BY2441" s="22">
        <f t="shared" si="8941"/>
        <v>1392.8969999999999</v>
      </c>
      <c r="BZ2441" s="22">
        <f t="shared" si="8942"/>
        <v>1392.8969999999999</v>
      </c>
      <c r="CA2441" s="22">
        <f t="shared" ref="CA2441:CA2444" si="9092">CA2442</f>
        <v>0</v>
      </c>
      <c r="CB2441" s="22">
        <f t="shared" ref="CB2441:CB2444" si="9093">CB2442</f>
        <v>0</v>
      </c>
      <c r="CC2441" s="22">
        <f t="shared" ref="CC2441:CC2444" si="9094">CC2442</f>
        <v>0</v>
      </c>
      <c r="CD2441" s="22">
        <f t="shared" si="9041"/>
        <v>872.18700000000001</v>
      </c>
      <c r="CE2441" s="22">
        <f t="shared" ref="CE2441:CE2444" si="9095">CE2442</f>
        <v>0</v>
      </c>
      <c r="CF2441" s="34">
        <f t="shared" si="9042"/>
        <v>872.18700000000001</v>
      </c>
      <c r="CG2441" s="22">
        <f t="shared" si="9043"/>
        <v>1392.8969999999999</v>
      </c>
      <c r="CH2441" s="22">
        <f t="shared" ref="CH2441:CM2444" si="9096">CH2442</f>
        <v>0</v>
      </c>
      <c r="CI2441" s="22">
        <f t="shared" si="9044"/>
        <v>1392.8969999999999</v>
      </c>
      <c r="CJ2441" s="22">
        <f t="shared" si="9045"/>
        <v>1392.8969999999999</v>
      </c>
      <c r="CK2441" s="22">
        <f t="shared" si="9096"/>
        <v>0</v>
      </c>
      <c r="CL2441" s="22">
        <f t="shared" si="9046"/>
        <v>1392.8969999999999</v>
      </c>
      <c r="CM2441" s="22">
        <f t="shared" si="9096"/>
        <v>0</v>
      </c>
      <c r="CN2441" s="15"/>
      <c r="CO2441" s="35"/>
      <c r="CS2441" s="5" t="s">
        <v>29</v>
      </c>
    </row>
    <row r="2442" spans="1:99" ht="31.2" x14ac:dyDescent="0.3">
      <c r="A2442" s="32" t="s">
        <v>1387</v>
      </c>
      <c r="B2442" s="16">
        <v>110</v>
      </c>
      <c r="C2442" s="32"/>
      <c r="D2442" s="32"/>
      <c r="E2442" s="33" t="s">
        <v>132</v>
      </c>
      <c r="F2442" s="22">
        <f t="shared" si="9055"/>
        <v>717.4</v>
      </c>
      <c r="G2442" s="22">
        <f t="shared" si="9056"/>
        <v>743.4</v>
      </c>
      <c r="H2442" s="22">
        <f t="shared" si="9057"/>
        <v>743.4</v>
      </c>
      <c r="I2442" s="22">
        <f t="shared" si="9058"/>
        <v>0</v>
      </c>
      <c r="J2442" s="22">
        <f t="shared" si="9059"/>
        <v>0</v>
      </c>
      <c r="K2442" s="22">
        <f t="shared" si="9060"/>
        <v>0</v>
      </c>
      <c r="L2442" s="22">
        <f t="shared" si="8907"/>
        <v>717.4</v>
      </c>
      <c r="M2442" s="22">
        <f t="shared" si="8908"/>
        <v>743.4</v>
      </c>
      <c r="N2442" s="22">
        <f t="shared" si="8909"/>
        <v>743.4</v>
      </c>
      <c r="O2442" s="22">
        <f t="shared" si="9061"/>
        <v>0</v>
      </c>
      <c r="P2442" s="22">
        <f t="shared" si="9062"/>
        <v>0</v>
      </c>
      <c r="Q2442" s="22">
        <f t="shared" si="9063"/>
        <v>0</v>
      </c>
      <c r="R2442" s="22">
        <f t="shared" si="8910"/>
        <v>717.4</v>
      </c>
      <c r="S2442" s="22">
        <f t="shared" si="8911"/>
        <v>743.4</v>
      </c>
      <c r="T2442" s="22">
        <f t="shared" si="8912"/>
        <v>743.4</v>
      </c>
      <c r="U2442" s="22">
        <f t="shared" si="9064"/>
        <v>0</v>
      </c>
      <c r="V2442" s="22">
        <f t="shared" si="9065"/>
        <v>0</v>
      </c>
      <c r="W2442" s="22">
        <f t="shared" si="9066"/>
        <v>0</v>
      </c>
      <c r="X2442" s="22">
        <f t="shared" si="8913"/>
        <v>717.4</v>
      </c>
      <c r="Y2442" s="22">
        <f t="shared" si="8914"/>
        <v>743.4</v>
      </c>
      <c r="Z2442" s="22">
        <f t="shared" si="8915"/>
        <v>743.4</v>
      </c>
      <c r="AA2442" s="22">
        <f t="shared" si="9067"/>
        <v>0</v>
      </c>
      <c r="AB2442" s="22">
        <f t="shared" si="9068"/>
        <v>0</v>
      </c>
      <c r="AC2442" s="22">
        <f t="shared" si="9069"/>
        <v>0</v>
      </c>
      <c r="AD2442" s="22">
        <f t="shared" si="8916"/>
        <v>717.4</v>
      </c>
      <c r="AE2442" s="22">
        <f t="shared" si="8917"/>
        <v>743.4</v>
      </c>
      <c r="AF2442" s="22">
        <f t="shared" si="8918"/>
        <v>743.4</v>
      </c>
      <c r="AG2442" s="22">
        <f t="shared" si="9070"/>
        <v>0</v>
      </c>
      <c r="AH2442" s="22">
        <f t="shared" si="9071"/>
        <v>0</v>
      </c>
      <c r="AI2442" s="22">
        <f t="shared" si="9072"/>
        <v>0</v>
      </c>
      <c r="AJ2442" s="22">
        <f t="shared" si="8919"/>
        <v>717.4</v>
      </c>
      <c r="AK2442" s="22">
        <f t="shared" si="8920"/>
        <v>743.4</v>
      </c>
      <c r="AL2442" s="22">
        <f t="shared" si="8921"/>
        <v>743.4</v>
      </c>
      <c r="AM2442" s="22">
        <f t="shared" si="9073"/>
        <v>0</v>
      </c>
      <c r="AN2442" s="22">
        <f t="shared" si="9074"/>
        <v>0</v>
      </c>
      <c r="AO2442" s="22">
        <f t="shared" si="9075"/>
        <v>0</v>
      </c>
      <c r="AP2442" s="22">
        <f t="shared" si="8922"/>
        <v>717.4</v>
      </c>
      <c r="AQ2442" s="22">
        <f t="shared" si="8923"/>
        <v>743.4</v>
      </c>
      <c r="AR2442" s="22">
        <f t="shared" si="8924"/>
        <v>743.4</v>
      </c>
      <c r="AS2442" s="22">
        <f t="shared" si="9076"/>
        <v>0</v>
      </c>
      <c r="AT2442" s="22">
        <f t="shared" si="9077"/>
        <v>0</v>
      </c>
      <c r="AU2442" s="22">
        <f t="shared" si="9078"/>
        <v>0</v>
      </c>
      <c r="AV2442" s="22">
        <f t="shared" si="8925"/>
        <v>717.4</v>
      </c>
      <c r="AW2442" s="22">
        <f t="shared" si="8926"/>
        <v>743.4</v>
      </c>
      <c r="AX2442" s="22">
        <f t="shared" si="8927"/>
        <v>743.4</v>
      </c>
      <c r="AY2442" s="22">
        <f t="shared" si="9079"/>
        <v>154.78700000000001</v>
      </c>
      <c r="AZ2442" s="22">
        <f t="shared" si="9080"/>
        <v>649.49699999999996</v>
      </c>
      <c r="BA2442" s="22">
        <f t="shared" si="9081"/>
        <v>649.49699999999996</v>
      </c>
      <c r="BB2442" s="22">
        <f t="shared" si="8928"/>
        <v>872.18700000000001</v>
      </c>
      <c r="BC2442" s="22">
        <f t="shared" si="8929"/>
        <v>1392.8969999999999</v>
      </c>
      <c r="BD2442" s="22">
        <f t="shared" si="8930"/>
        <v>1392.8969999999999</v>
      </c>
      <c r="BE2442" s="22">
        <f t="shared" si="9082"/>
        <v>0</v>
      </c>
      <c r="BF2442" s="22">
        <f t="shared" si="9083"/>
        <v>0</v>
      </c>
      <c r="BG2442" s="22">
        <f t="shared" si="9084"/>
        <v>0</v>
      </c>
      <c r="BH2442" s="22">
        <f t="shared" si="8931"/>
        <v>872.18700000000001</v>
      </c>
      <c r="BI2442" s="22">
        <f t="shared" si="8932"/>
        <v>1392.8969999999999</v>
      </c>
      <c r="BJ2442" s="22">
        <f t="shared" si="8933"/>
        <v>1392.8969999999999</v>
      </c>
      <c r="BK2442" s="22">
        <f t="shared" si="9085"/>
        <v>0</v>
      </c>
      <c r="BL2442" s="22">
        <f t="shared" si="9086"/>
        <v>0</v>
      </c>
      <c r="BM2442" s="22">
        <f t="shared" si="9087"/>
        <v>0</v>
      </c>
      <c r="BN2442" s="22">
        <f t="shared" si="8934"/>
        <v>872.18700000000001</v>
      </c>
      <c r="BO2442" s="22">
        <f t="shared" si="8935"/>
        <v>1392.8969999999999</v>
      </c>
      <c r="BP2442" s="22">
        <f t="shared" si="8936"/>
        <v>1392.8969999999999</v>
      </c>
      <c r="BQ2442" s="22">
        <f t="shared" si="9088"/>
        <v>0</v>
      </c>
      <c r="BR2442" s="22">
        <f t="shared" si="9089"/>
        <v>0</v>
      </c>
      <c r="BS2442" s="22">
        <f t="shared" si="8937"/>
        <v>872.18700000000001</v>
      </c>
      <c r="BT2442" s="22">
        <f t="shared" si="8938"/>
        <v>1392.8969999999999</v>
      </c>
      <c r="BU2442" s="22">
        <f t="shared" si="8939"/>
        <v>1392.8969999999999</v>
      </c>
      <c r="BV2442" s="22">
        <f t="shared" si="9090"/>
        <v>0</v>
      </c>
      <c r="BW2442" s="22">
        <f t="shared" si="9091"/>
        <v>0</v>
      </c>
      <c r="BX2442" s="22">
        <f t="shared" si="8940"/>
        <v>872.18700000000001</v>
      </c>
      <c r="BY2442" s="22">
        <f t="shared" si="8941"/>
        <v>1392.8969999999999</v>
      </c>
      <c r="BZ2442" s="22">
        <f t="shared" si="8942"/>
        <v>1392.8969999999999</v>
      </c>
      <c r="CA2442" s="22">
        <f t="shared" si="9092"/>
        <v>0</v>
      </c>
      <c r="CB2442" s="22">
        <f t="shared" si="9093"/>
        <v>0</v>
      </c>
      <c r="CC2442" s="22">
        <f t="shared" si="9094"/>
        <v>0</v>
      </c>
      <c r="CD2442" s="22">
        <f t="shared" si="9041"/>
        <v>872.18700000000001</v>
      </c>
      <c r="CE2442" s="22">
        <f t="shared" si="9095"/>
        <v>0</v>
      </c>
      <c r="CF2442" s="34">
        <f t="shared" si="9042"/>
        <v>872.18700000000001</v>
      </c>
      <c r="CG2442" s="22">
        <f t="shared" si="9043"/>
        <v>1392.8969999999999</v>
      </c>
      <c r="CH2442" s="22">
        <f t="shared" si="9096"/>
        <v>0</v>
      </c>
      <c r="CI2442" s="22">
        <f t="shared" si="9044"/>
        <v>1392.8969999999999</v>
      </c>
      <c r="CJ2442" s="22">
        <f t="shared" si="9045"/>
        <v>1392.8969999999999</v>
      </c>
      <c r="CK2442" s="22">
        <f t="shared" si="9096"/>
        <v>0</v>
      </c>
      <c r="CL2442" s="22">
        <f t="shared" si="9046"/>
        <v>1392.8969999999999</v>
      </c>
      <c r="CM2442" s="22">
        <f t="shared" si="9096"/>
        <v>0</v>
      </c>
      <c r="CN2442" s="15"/>
      <c r="CO2442" s="35"/>
      <c r="CT2442" s="5" t="s">
        <v>30</v>
      </c>
    </row>
    <row r="2443" spans="1:99" ht="46.8" x14ac:dyDescent="0.3">
      <c r="A2443" s="32" t="s">
        <v>1387</v>
      </c>
      <c r="B2443" s="16">
        <v>110</v>
      </c>
      <c r="C2443" s="32" t="s">
        <v>67</v>
      </c>
      <c r="D2443" s="32" t="s">
        <v>115</v>
      </c>
      <c r="E2443" s="33" t="s">
        <v>116</v>
      </c>
      <c r="F2443" s="22">
        <v>717.4</v>
      </c>
      <c r="G2443" s="22">
        <v>743.4</v>
      </c>
      <c r="H2443" s="22">
        <v>743.4</v>
      </c>
      <c r="I2443" s="22"/>
      <c r="J2443" s="22"/>
      <c r="K2443" s="22"/>
      <c r="L2443" s="22">
        <f t="shared" si="8907"/>
        <v>717.4</v>
      </c>
      <c r="M2443" s="22">
        <f t="shared" si="8908"/>
        <v>743.4</v>
      </c>
      <c r="N2443" s="22">
        <f t="shared" si="8909"/>
        <v>743.4</v>
      </c>
      <c r="O2443" s="22"/>
      <c r="P2443" s="22"/>
      <c r="Q2443" s="22"/>
      <c r="R2443" s="22">
        <f t="shared" si="8910"/>
        <v>717.4</v>
      </c>
      <c r="S2443" s="22">
        <f t="shared" si="8911"/>
        <v>743.4</v>
      </c>
      <c r="T2443" s="22">
        <f t="shared" si="8912"/>
        <v>743.4</v>
      </c>
      <c r="U2443" s="22"/>
      <c r="V2443" s="22"/>
      <c r="W2443" s="22"/>
      <c r="X2443" s="22">
        <f t="shared" si="8913"/>
        <v>717.4</v>
      </c>
      <c r="Y2443" s="22">
        <f t="shared" si="8914"/>
        <v>743.4</v>
      </c>
      <c r="Z2443" s="22">
        <f t="shared" si="8915"/>
        <v>743.4</v>
      </c>
      <c r="AA2443" s="22"/>
      <c r="AB2443" s="22"/>
      <c r="AC2443" s="22"/>
      <c r="AD2443" s="22">
        <f t="shared" si="8916"/>
        <v>717.4</v>
      </c>
      <c r="AE2443" s="22">
        <f t="shared" si="8917"/>
        <v>743.4</v>
      </c>
      <c r="AF2443" s="22">
        <f t="shared" si="8918"/>
        <v>743.4</v>
      </c>
      <c r="AG2443" s="22"/>
      <c r="AH2443" s="22"/>
      <c r="AI2443" s="22"/>
      <c r="AJ2443" s="22">
        <f t="shared" si="8919"/>
        <v>717.4</v>
      </c>
      <c r="AK2443" s="22">
        <f t="shared" si="8920"/>
        <v>743.4</v>
      </c>
      <c r="AL2443" s="22">
        <f t="shared" si="8921"/>
        <v>743.4</v>
      </c>
      <c r="AM2443" s="22"/>
      <c r="AN2443" s="22"/>
      <c r="AO2443" s="22"/>
      <c r="AP2443" s="22">
        <f t="shared" si="8922"/>
        <v>717.4</v>
      </c>
      <c r="AQ2443" s="22">
        <f t="shared" si="8923"/>
        <v>743.4</v>
      </c>
      <c r="AR2443" s="22">
        <f t="shared" si="8924"/>
        <v>743.4</v>
      </c>
      <c r="AS2443" s="22"/>
      <c r="AT2443" s="22"/>
      <c r="AU2443" s="22"/>
      <c r="AV2443" s="22">
        <f t="shared" si="8925"/>
        <v>717.4</v>
      </c>
      <c r="AW2443" s="22">
        <f t="shared" si="8926"/>
        <v>743.4</v>
      </c>
      <c r="AX2443" s="22">
        <f t="shared" si="8927"/>
        <v>743.4</v>
      </c>
      <c r="AY2443" s="22">
        <v>154.78700000000001</v>
      </c>
      <c r="AZ2443" s="22">
        <v>649.49699999999996</v>
      </c>
      <c r="BA2443" s="22">
        <v>649.49699999999996</v>
      </c>
      <c r="BB2443" s="22">
        <f t="shared" si="8928"/>
        <v>872.18700000000001</v>
      </c>
      <c r="BC2443" s="22">
        <f t="shared" si="8929"/>
        <v>1392.8969999999999</v>
      </c>
      <c r="BD2443" s="22">
        <f t="shared" si="8930"/>
        <v>1392.8969999999999</v>
      </c>
      <c r="BE2443" s="22"/>
      <c r="BF2443" s="22"/>
      <c r="BG2443" s="22"/>
      <c r="BH2443" s="22">
        <f t="shared" si="8931"/>
        <v>872.18700000000001</v>
      </c>
      <c r="BI2443" s="22">
        <f t="shared" si="8932"/>
        <v>1392.8969999999999</v>
      </c>
      <c r="BJ2443" s="22">
        <f t="shared" si="8933"/>
        <v>1392.8969999999999</v>
      </c>
      <c r="BK2443" s="22"/>
      <c r="BL2443" s="22"/>
      <c r="BM2443" s="22"/>
      <c r="BN2443" s="22">
        <f t="shared" si="8934"/>
        <v>872.18700000000001</v>
      </c>
      <c r="BO2443" s="22">
        <f t="shared" si="8935"/>
        <v>1392.8969999999999</v>
      </c>
      <c r="BP2443" s="22">
        <f t="shared" si="8936"/>
        <v>1392.8969999999999</v>
      </c>
      <c r="BQ2443" s="22"/>
      <c r="BR2443" s="22"/>
      <c r="BS2443" s="22">
        <f t="shared" si="8937"/>
        <v>872.18700000000001</v>
      </c>
      <c r="BT2443" s="22">
        <f t="shared" si="8938"/>
        <v>1392.8969999999999</v>
      </c>
      <c r="BU2443" s="22">
        <f t="shared" si="8939"/>
        <v>1392.8969999999999</v>
      </c>
      <c r="BV2443" s="22"/>
      <c r="BW2443" s="22"/>
      <c r="BX2443" s="22">
        <f t="shared" si="8940"/>
        <v>872.18700000000001</v>
      </c>
      <c r="BY2443" s="22">
        <f t="shared" si="8941"/>
        <v>1392.8969999999999</v>
      </c>
      <c r="BZ2443" s="22">
        <f t="shared" si="8942"/>
        <v>1392.8969999999999</v>
      </c>
      <c r="CA2443" s="22"/>
      <c r="CB2443" s="22"/>
      <c r="CC2443" s="22"/>
      <c r="CD2443" s="22">
        <f t="shared" si="9041"/>
        <v>872.18700000000001</v>
      </c>
      <c r="CE2443" s="22"/>
      <c r="CF2443" s="34">
        <f t="shared" si="9042"/>
        <v>872.18700000000001</v>
      </c>
      <c r="CG2443" s="22">
        <f t="shared" si="9043"/>
        <v>1392.8969999999999</v>
      </c>
      <c r="CH2443" s="22"/>
      <c r="CI2443" s="22">
        <f t="shared" si="9044"/>
        <v>1392.8969999999999</v>
      </c>
      <c r="CJ2443" s="22">
        <f t="shared" si="9045"/>
        <v>1392.8969999999999</v>
      </c>
      <c r="CK2443" s="22"/>
      <c r="CL2443" s="22">
        <f t="shared" si="9046"/>
        <v>1392.8969999999999</v>
      </c>
      <c r="CM2443" s="22"/>
      <c r="CN2443" s="15"/>
      <c r="CO2443" s="35"/>
    </row>
    <row r="2444" spans="1:99" ht="31.2" x14ac:dyDescent="0.3">
      <c r="A2444" s="32" t="s">
        <v>1387</v>
      </c>
      <c r="B2444" s="16">
        <v>200</v>
      </c>
      <c r="C2444" s="32"/>
      <c r="D2444" s="32"/>
      <c r="E2444" s="33" t="s">
        <v>40</v>
      </c>
      <c r="F2444" s="22">
        <f t="shared" si="9055"/>
        <v>2310.1</v>
      </c>
      <c r="G2444" s="22">
        <f t="shared" si="9056"/>
        <v>2310.1</v>
      </c>
      <c r="H2444" s="22">
        <f t="shared" si="9057"/>
        <v>2310.1</v>
      </c>
      <c r="I2444" s="22">
        <f t="shared" si="9058"/>
        <v>-259.89999999999998</v>
      </c>
      <c r="J2444" s="22">
        <f t="shared" si="9059"/>
        <v>-259.89999999999998</v>
      </c>
      <c r="K2444" s="22">
        <f t="shared" si="9060"/>
        <v>-259.89999999999998</v>
      </c>
      <c r="L2444" s="22">
        <f t="shared" si="8907"/>
        <v>2050.1999999999998</v>
      </c>
      <c r="M2444" s="22">
        <f t="shared" si="8908"/>
        <v>2050.1999999999998</v>
      </c>
      <c r="N2444" s="22">
        <f t="shared" si="8909"/>
        <v>2050.1999999999998</v>
      </c>
      <c r="O2444" s="22">
        <f t="shared" si="9061"/>
        <v>0</v>
      </c>
      <c r="P2444" s="22">
        <f t="shared" si="9062"/>
        <v>0</v>
      </c>
      <c r="Q2444" s="22">
        <f t="shared" si="9063"/>
        <v>0</v>
      </c>
      <c r="R2444" s="22">
        <f t="shared" si="8910"/>
        <v>2050.1999999999998</v>
      </c>
      <c r="S2444" s="22">
        <f t="shared" si="8911"/>
        <v>2050.1999999999998</v>
      </c>
      <c r="T2444" s="22">
        <f t="shared" si="8912"/>
        <v>2050.1999999999998</v>
      </c>
      <c r="U2444" s="22">
        <f t="shared" si="9064"/>
        <v>0</v>
      </c>
      <c r="V2444" s="22">
        <f t="shared" si="9065"/>
        <v>0</v>
      </c>
      <c r="W2444" s="22">
        <f t="shared" si="9066"/>
        <v>0</v>
      </c>
      <c r="X2444" s="22">
        <f t="shared" si="8913"/>
        <v>2050.1999999999998</v>
      </c>
      <c r="Y2444" s="22">
        <f t="shared" si="8914"/>
        <v>2050.1999999999998</v>
      </c>
      <c r="Z2444" s="22">
        <f t="shared" si="8915"/>
        <v>2050.1999999999998</v>
      </c>
      <c r="AA2444" s="22">
        <f t="shared" si="9067"/>
        <v>0</v>
      </c>
      <c r="AB2444" s="22">
        <f t="shared" si="9068"/>
        <v>0</v>
      </c>
      <c r="AC2444" s="22">
        <f t="shared" si="9069"/>
        <v>0</v>
      </c>
      <c r="AD2444" s="22">
        <f t="shared" si="8916"/>
        <v>2050.1999999999998</v>
      </c>
      <c r="AE2444" s="22">
        <f t="shared" si="8917"/>
        <v>2050.1999999999998</v>
      </c>
      <c r="AF2444" s="22">
        <f t="shared" si="8918"/>
        <v>2050.1999999999998</v>
      </c>
      <c r="AG2444" s="22">
        <f t="shared" si="9070"/>
        <v>0</v>
      </c>
      <c r="AH2444" s="22">
        <f t="shared" si="9071"/>
        <v>0</v>
      </c>
      <c r="AI2444" s="22">
        <f t="shared" si="9072"/>
        <v>0</v>
      </c>
      <c r="AJ2444" s="22">
        <f t="shared" si="8919"/>
        <v>2050.1999999999998</v>
      </c>
      <c r="AK2444" s="22">
        <f t="shared" si="8920"/>
        <v>2050.1999999999998</v>
      </c>
      <c r="AL2444" s="22">
        <f t="shared" si="8921"/>
        <v>2050.1999999999998</v>
      </c>
      <c r="AM2444" s="22">
        <f t="shared" si="9073"/>
        <v>0</v>
      </c>
      <c r="AN2444" s="22">
        <f t="shared" si="9074"/>
        <v>0</v>
      </c>
      <c r="AO2444" s="22">
        <f t="shared" si="9075"/>
        <v>0</v>
      </c>
      <c r="AP2444" s="22">
        <f t="shared" si="8922"/>
        <v>2050.1999999999998</v>
      </c>
      <c r="AQ2444" s="22">
        <f t="shared" si="8923"/>
        <v>2050.1999999999998</v>
      </c>
      <c r="AR2444" s="22">
        <f t="shared" si="8924"/>
        <v>2050.1999999999998</v>
      </c>
      <c r="AS2444" s="22">
        <f t="shared" si="9076"/>
        <v>0</v>
      </c>
      <c r="AT2444" s="22">
        <f t="shared" si="9077"/>
        <v>0</v>
      </c>
      <c r="AU2444" s="22">
        <f t="shared" si="9078"/>
        <v>0</v>
      </c>
      <c r="AV2444" s="22">
        <f t="shared" si="8925"/>
        <v>2050.1999999999998</v>
      </c>
      <c r="AW2444" s="22">
        <f t="shared" si="8926"/>
        <v>2050.1999999999998</v>
      </c>
      <c r="AX2444" s="22">
        <f t="shared" si="8927"/>
        <v>2050.1999999999998</v>
      </c>
      <c r="AY2444" s="22">
        <f t="shared" si="9079"/>
        <v>0</v>
      </c>
      <c r="AZ2444" s="22">
        <f t="shared" si="9080"/>
        <v>0</v>
      </c>
      <c r="BA2444" s="22">
        <f t="shared" si="9081"/>
        <v>0</v>
      </c>
      <c r="BB2444" s="22">
        <f t="shared" si="8928"/>
        <v>2050.1999999999998</v>
      </c>
      <c r="BC2444" s="22">
        <f t="shared" si="8929"/>
        <v>2050.1999999999998</v>
      </c>
      <c r="BD2444" s="22">
        <f t="shared" si="8930"/>
        <v>2050.1999999999998</v>
      </c>
      <c r="BE2444" s="22">
        <f t="shared" si="9082"/>
        <v>0</v>
      </c>
      <c r="BF2444" s="22">
        <f t="shared" si="9083"/>
        <v>0</v>
      </c>
      <c r="BG2444" s="22">
        <f t="shared" si="9084"/>
        <v>0</v>
      </c>
      <c r="BH2444" s="22">
        <f t="shared" si="8931"/>
        <v>2050.1999999999998</v>
      </c>
      <c r="BI2444" s="22">
        <f t="shared" si="8932"/>
        <v>2050.1999999999998</v>
      </c>
      <c r="BJ2444" s="22">
        <f t="shared" si="8933"/>
        <v>2050.1999999999998</v>
      </c>
      <c r="BK2444" s="22">
        <f t="shared" si="9085"/>
        <v>0</v>
      </c>
      <c r="BL2444" s="22">
        <f t="shared" si="9086"/>
        <v>0</v>
      </c>
      <c r="BM2444" s="22">
        <f t="shared" si="9087"/>
        <v>0</v>
      </c>
      <c r="BN2444" s="22">
        <f t="shared" si="8934"/>
        <v>2050.1999999999998</v>
      </c>
      <c r="BO2444" s="22">
        <f t="shared" si="8935"/>
        <v>2050.1999999999998</v>
      </c>
      <c r="BP2444" s="22">
        <f t="shared" si="8936"/>
        <v>2050.1999999999998</v>
      </c>
      <c r="BQ2444" s="22">
        <f t="shared" si="9088"/>
        <v>0</v>
      </c>
      <c r="BR2444" s="22">
        <f t="shared" si="9089"/>
        <v>0</v>
      </c>
      <c r="BS2444" s="22">
        <f t="shared" si="8937"/>
        <v>2050.1999999999998</v>
      </c>
      <c r="BT2444" s="22">
        <f t="shared" si="8938"/>
        <v>2050.1999999999998</v>
      </c>
      <c r="BU2444" s="22">
        <f t="shared" si="8939"/>
        <v>2050.1999999999998</v>
      </c>
      <c r="BV2444" s="22">
        <f t="shared" si="9090"/>
        <v>0</v>
      </c>
      <c r="BW2444" s="22">
        <f t="shared" si="9091"/>
        <v>0</v>
      </c>
      <c r="BX2444" s="22">
        <f t="shared" si="8940"/>
        <v>2050.1999999999998</v>
      </c>
      <c r="BY2444" s="22">
        <f t="shared" si="8941"/>
        <v>2050.1999999999998</v>
      </c>
      <c r="BZ2444" s="22">
        <f t="shared" si="8942"/>
        <v>2050.1999999999998</v>
      </c>
      <c r="CA2444" s="22">
        <f t="shared" si="9092"/>
        <v>0</v>
      </c>
      <c r="CB2444" s="22">
        <f t="shared" si="9093"/>
        <v>0</v>
      </c>
      <c r="CC2444" s="22">
        <f t="shared" si="9094"/>
        <v>0</v>
      </c>
      <c r="CD2444" s="22">
        <f t="shared" si="9041"/>
        <v>2050.1999999999998</v>
      </c>
      <c r="CE2444" s="22">
        <f t="shared" si="9095"/>
        <v>0</v>
      </c>
      <c r="CF2444" s="34">
        <f t="shared" si="9042"/>
        <v>2050.1999999999998</v>
      </c>
      <c r="CG2444" s="22">
        <f t="shared" si="9043"/>
        <v>2050.1999999999998</v>
      </c>
      <c r="CH2444" s="22">
        <f t="shared" si="9096"/>
        <v>0</v>
      </c>
      <c r="CI2444" s="22">
        <f t="shared" si="9044"/>
        <v>2050.1999999999998</v>
      </c>
      <c r="CJ2444" s="22">
        <f t="shared" si="9045"/>
        <v>2050.1999999999998</v>
      </c>
      <c r="CK2444" s="22">
        <f t="shared" si="9096"/>
        <v>0</v>
      </c>
      <c r="CL2444" s="22">
        <f t="shared" si="9046"/>
        <v>2050.1999999999998</v>
      </c>
      <c r="CM2444" s="22">
        <f t="shared" si="9096"/>
        <v>0</v>
      </c>
      <c r="CN2444" s="15"/>
      <c r="CO2444" s="35"/>
      <c r="CS2444" s="5" t="s">
        <v>29</v>
      </c>
    </row>
    <row r="2445" spans="1:99" ht="46.8" x14ac:dyDescent="0.3">
      <c r="A2445" s="32" t="s">
        <v>1387</v>
      </c>
      <c r="B2445" s="16">
        <v>240</v>
      </c>
      <c r="C2445" s="32"/>
      <c r="D2445" s="32"/>
      <c r="E2445" s="33" t="s">
        <v>41</v>
      </c>
      <c r="F2445" s="22">
        <f t="shared" ref="F2445:K2445" si="9097">F2447+F2446</f>
        <v>2310.1</v>
      </c>
      <c r="G2445" s="22">
        <f t="shared" si="9097"/>
        <v>2310.1</v>
      </c>
      <c r="H2445" s="22">
        <f t="shared" si="9097"/>
        <v>2310.1</v>
      </c>
      <c r="I2445" s="22">
        <f t="shared" si="9097"/>
        <v>-259.89999999999998</v>
      </c>
      <c r="J2445" s="22">
        <f t="shared" si="9097"/>
        <v>-259.89999999999998</v>
      </c>
      <c r="K2445" s="22">
        <f t="shared" si="9097"/>
        <v>-259.89999999999998</v>
      </c>
      <c r="L2445" s="22">
        <f t="shared" si="8907"/>
        <v>2050.1999999999998</v>
      </c>
      <c r="M2445" s="22">
        <f t="shared" si="8908"/>
        <v>2050.1999999999998</v>
      </c>
      <c r="N2445" s="22">
        <f t="shared" si="8909"/>
        <v>2050.1999999999998</v>
      </c>
      <c r="O2445" s="22">
        <f>O2447+O2446</f>
        <v>0</v>
      </c>
      <c r="P2445" s="22">
        <f>P2447+P2446</f>
        <v>0</v>
      </c>
      <c r="Q2445" s="22">
        <f>Q2447+Q2446</f>
        <v>0</v>
      </c>
      <c r="R2445" s="22">
        <f t="shared" si="8910"/>
        <v>2050.1999999999998</v>
      </c>
      <c r="S2445" s="22">
        <f t="shared" si="8911"/>
        <v>2050.1999999999998</v>
      </c>
      <c r="T2445" s="22">
        <f t="shared" si="8912"/>
        <v>2050.1999999999998</v>
      </c>
      <c r="U2445" s="22">
        <f>U2447+U2446</f>
        <v>0</v>
      </c>
      <c r="V2445" s="22">
        <f>V2447+V2446</f>
        <v>0</v>
      </c>
      <c r="W2445" s="22">
        <f>W2447+W2446</f>
        <v>0</v>
      </c>
      <c r="X2445" s="22">
        <f t="shared" si="8913"/>
        <v>2050.1999999999998</v>
      </c>
      <c r="Y2445" s="22">
        <f t="shared" si="8914"/>
        <v>2050.1999999999998</v>
      </c>
      <c r="Z2445" s="22">
        <f t="shared" si="8915"/>
        <v>2050.1999999999998</v>
      </c>
      <c r="AA2445" s="22">
        <f>AA2447+AA2446</f>
        <v>0</v>
      </c>
      <c r="AB2445" s="22">
        <f>AB2447+AB2446</f>
        <v>0</v>
      </c>
      <c r="AC2445" s="22">
        <f>AC2447+AC2446</f>
        <v>0</v>
      </c>
      <c r="AD2445" s="22">
        <f t="shared" si="8916"/>
        <v>2050.1999999999998</v>
      </c>
      <c r="AE2445" s="22">
        <f t="shared" si="8917"/>
        <v>2050.1999999999998</v>
      </c>
      <c r="AF2445" s="22">
        <f t="shared" si="8918"/>
        <v>2050.1999999999998</v>
      </c>
      <c r="AG2445" s="22">
        <f>AG2447+AG2446</f>
        <v>0</v>
      </c>
      <c r="AH2445" s="22">
        <f>AH2447+AH2446</f>
        <v>0</v>
      </c>
      <c r="AI2445" s="22">
        <f>AI2447+AI2446</f>
        <v>0</v>
      </c>
      <c r="AJ2445" s="22">
        <f t="shared" si="8919"/>
        <v>2050.1999999999998</v>
      </c>
      <c r="AK2445" s="22">
        <f t="shared" si="8920"/>
        <v>2050.1999999999998</v>
      </c>
      <c r="AL2445" s="22">
        <f t="shared" si="8921"/>
        <v>2050.1999999999998</v>
      </c>
      <c r="AM2445" s="22">
        <f>AM2447+AM2446</f>
        <v>0</v>
      </c>
      <c r="AN2445" s="22">
        <f>AN2447+AN2446</f>
        <v>0</v>
      </c>
      <c r="AO2445" s="22">
        <f>AO2447+AO2446</f>
        <v>0</v>
      </c>
      <c r="AP2445" s="22">
        <f t="shared" si="8922"/>
        <v>2050.1999999999998</v>
      </c>
      <c r="AQ2445" s="22">
        <f t="shared" si="8923"/>
        <v>2050.1999999999998</v>
      </c>
      <c r="AR2445" s="22">
        <f t="shared" si="8924"/>
        <v>2050.1999999999998</v>
      </c>
      <c r="AS2445" s="22">
        <f>AS2447+AS2446</f>
        <v>0</v>
      </c>
      <c r="AT2445" s="22">
        <f>AT2447+AT2446</f>
        <v>0</v>
      </c>
      <c r="AU2445" s="22">
        <f>AU2447+AU2446</f>
        <v>0</v>
      </c>
      <c r="AV2445" s="22">
        <f t="shared" si="8925"/>
        <v>2050.1999999999998</v>
      </c>
      <c r="AW2445" s="22">
        <f t="shared" si="8926"/>
        <v>2050.1999999999998</v>
      </c>
      <c r="AX2445" s="22">
        <f t="shared" si="8927"/>
        <v>2050.1999999999998</v>
      </c>
      <c r="AY2445" s="22">
        <f>AY2447+AY2446</f>
        <v>0</v>
      </c>
      <c r="AZ2445" s="22">
        <f>AZ2447+AZ2446</f>
        <v>0</v>
      </c>
      <c r="BA2445" s="22">
        <f>BA2447+BA2446</f>
        <v>0</v>
      </c>
      <c r="BB2445" s="22">
        <f t="shared" si="8928"/>
        <v>2050.1999999999998</v>
      </c>
      <c r="BC2445" s="22">
        <f t="shared" si="8929"/>
        <v>2050.1999999999998</v>
      </c>
      <c r="BD2445" s="22">
        <f t="shared" si="8930"/>
        <v>2050.1999999999998</v>
      </c>
      <c r="BE2445" s="22">
        <f>BE2447+BE2446</f>
        <v>0</v>
      </c>
      <c r="BF2445" s="22">
        <f>BF2447+BF2446</f>
        <v>0</v>
      </c>
      <c r="BG2445" s="22">
        <f>BG2447+BG2446</f>
        <v>0</v>
      </c>
      <c r="BH2445" s="22">
        <f t="shared" si="8931"/>
        <v>2050.1999999999998</v>
      </c>
      <c r="BI2445" s="22">
        <f t="shared" si="8932"/>
        <v>2050.1999999999998</v>
      </c>
      <c r="BJ2445" s="22">
        <f t="shared" si="8933"/>
        <v>2050.1999999999998</v>
      </c>
      <c r="BK2445" s="22">
        <f>BK2447+BK2446</f>
        <v>0</v>
      </c>
      <c r="BL2445" s="22">
        <f>BL2447+BL2446</f>
        <v>0</v>
      </c>
      <c r="BM2445" s="22">
        <f>BM2447+BM2446</f>
        <v>0</v>
      </c>
      <c r="BN2445" s="22">
        <f t="shared" si="8934"/>
        <v>2050.1999999999998</v>
      </c>
      <c r="BO2445" s="22">
        <f t="shared" si="8935"/>
        <v>2050.1999999999998</v>
      </c>
      <c r="BP2445" s="22">
        <f t="shared" si="8936"/>
        <v>2050.1999999999998</v>
      </c>
      <c r="BQ2445" s="22">
        <f>BQ2447+BQ2446</f>
        <v>0</v>
      </c>
      <c r="BR2445" s="22">
        <f>BR2447+BR2446</f>
        <v>0</v>
      </c>
      <c r="BS2445" s="22">
        <f t="shared" si="8937"/>
        <v>2050.1999999999998</v>
      </c>
      <c r="BT2445" s="22">
        <f t="shared" si="8938"/>
        <v>2050.1999999999998</v>
      </c>
      <c r="BU2445" s="22">
        <f t="shared" si="8939"/>
        <v>2050.1999999999998</v>
      </c>
      <c r="BV2445" s="22">
        <f>BV2447+BV2446</f>
        <v>0</v>
      </c>
      <c r="BW2445" s="22">
        <f>BW2447+BW2446</f>
        <v>0</v>
      </c>
      <c r="BX2445" s="22">
        <f t="shared" si="8940"/>
        <v>2050.1999999999998</v>
      </c>
      <c r="BY2445" s="22">
        <f t="shared" si="8941"/>
        <v>2050.1999999999998</v>
      </c>
      <c r="BZ2445" s="22">
        <f t="shared" si="8942"/>
        <v>2050.1999999999998</v>
      </c>
      <c r="CA2445" s="22">
        <f>CA2447+CA2446</f>
        <v>0</v>
      </c>
      <c r="CB2445" s="22">
        <f>CB2447+CB2446</f>
        <v>0</v>
      </c>
      <c r="CC2445" s="22">
        <f>CC2447+CC2446</f>
        <v>0</v>
      </c>
      <c r="CD2445" s="22">
        <f t="shared" si="9041"/>
        <v>2050.1999999999998</v>
      </c>
      <c r="CE2445" s="22">
        <f>CE2447+CE2446</f>
        <v>0</v>
      </c>
      <c r="CF2445" s="34">
        <f t="shared" si="9042"/>
        <v>2050.1999999999998</v>
      </c>
      <c r="CG2445" s="22">
        <f t="shared" si="9043"/>
        <v>2050.1999999999998</v>
      </c>
      <c r="CH2445" s="22">
        <f>CH2447+CH2446</f>
        <v>0</v>
      </c>
      <c r="CI2445" s="22">
        <f t="shared" si="9044"/>
        <v>2050.1999999999998</v>
      </c>
      <c r="CJ2445" s="22">
        <f t="shared" si="9045"/>
        <v>2050.1999999999998</v>
      </c>
      <c r="CK2445" s="22">
        <f>CK2447+CK2446</f>
        <v>0</v>
      </c>
      <c r="CL2445" s="22">
        <f t="shared" si="9046"/>
        <v>2050.1999999999998</v>
      </c>
      <c r="CM2445" s="22">
        <f>CM2447+CM2446</f>
        <v>0</v>
      </c>
      <c r="CN2445" s="15"/>
      <c r="CO2445" s="35"/>
      <c r="CT2445" s="5" t="s">
        <v>30</v>
      </c>
    </row>
    <row r="2446" spans="1:99" ht="62.4" hidden="1" x14ac:dyDescent="0.3">
      <c r="A2446" s="32" t="s">
        <v>1387</v>
      </c>
      <c r="B2446" s="16">
        <v>240</v>
      </c>
      <c r="C2446" s="32" t="s">
        <v>42</v>
      </c>
      <c r="D2446" s="32" t="s">
        <v>395</v>
      </c>
      <c r="E2446" s="33" t="s">
        <v>396</v>
      </c>
      <c r="F2446" s="22"/>
      <c r="G2446" s="22"/>
      <c r="H2446" s="22"/>
      <c r="I2446" s="22"/>
      <c r="J2446" s="22"/>
      <c r="K2446" s="22"/>
      <c r="L2446" s="22">
        <f t="shared" si="8907"/>
        <v>0</v>
      </c>
      <c r="M2446" s="22">
        <f t="shared" si="8908"/>
        <v>0</v>
      </c>
      <c r="N2446" s="22">
        <f t="shared" si="8909"/>
        <v>0</v>
      </c>
      <c r="O2446" s="22"/>
      <c r="P2446" s="22"/>
      <c r="Q2446" s="22"/>
      <c r="R2446" s="22">
        <f t="shared" si="8910"/>
        <v>0</v>
      </c>
      <c r="S2446" s="22">
        <f t="shared" si="8911"/>
        <v>0</v>
      </c>
      <c r="T2446" s="22">
        <f t="shared" si="8912"/>
        <v>0</v>
      </c>
      <c r="U2446" s="22"/>
      <c r="V2446" s="22"/>
      <c r="W2446" s="22"/>
      <c r="X2446" s="22">
        <f t="shared" si="8913"/>
        <v>0</v>
      </c>
      <c r="Y2446" s="22">
        <f t="shared" si="8914"/>
        <v>0</v>
      </c>
      <c r="Z2446" s="22">
        <f t="shared" si="8915"/>
        <v>0</v>
      </c>
      <c r="AA2446" s="22"/>
      <c r="AB2446" s="22"/>
      <c r="AC2446" s="22"/>
      <c r="AD2446" s="22">
        <f t="shared" si="8916"/>
        <v>0</v>
      </c>
      <c r="AE2446" s="22">
        <f t="shared" si="8917"/>
        <v>0</v>
      </c>
      <c r="AF2446" s="22">
        <f t="shared" si="8918"/>
        <v>0</v>
      </c>
      <c r="AG2446" s="22"/>
      <c r="AH2446" s="22"/>
      <c r="AI2446" s="22"/>
      <c r="AJ2446" s="22">
        <f t="shared" si="8919"/>
        <v>0</v>
      </c>
      <c r="AK2446" s="22">
        <f t="shared" si="8920"/>
        <v>0</v>
      </c>
      <c r="AL2446" s="22">
        <f t="shared" si="8921"/>
        <v>0</v>
      </c>
      <c r="AM2446" s="22"/>
      <c r="AN2446" s="22"/>
      <c r="AO2446" s="22"/>
      <c r="AP2446" s="22">
        <f t="shared" si="8922"/>
        <v>0</v>
      </c>
      <c r="AQ2446" s="22">
        <f t="shared" si="8923"/>
        <v>0</v>
      </c>
      <c r="AR2446" s="22">
        <f t="shared" si="8924"/>
        <v>0</v>
      </c>
      <c r="AS2446" s="22"/>
      <c r="AT2446" s="22"/>
      <c r="AU2446" s="22"/>
      <c r="AV2446" s="22">
        <f t="shared" si="8925"/>
        <v>0</v>
      </c>
      <c r="AW2446" s="22">
        <f t="shared" si="8926"/>
        <v>0</v>
      </c>
      <c r="AX2446" s="22">
        <f t="shared" si="8927"/>
        <v>0</v>
      </c>
      <c r="AY2446" s="22"/>
      <c r="AZ2446" s="22"/>
      <c r="BA2446" s="22"/>
      <c r="BB2446" s="22">
        <f t="shared" si="8928"/>
        <v>0</v>
      </c>
      <c r="BC2446" s="22">
        <f t="shared" si="8929"/>
        <v>0</v>
      </c>
      <c r="BD2446" s="22">
        <f t="shared" si="8930"/>
        <v>0</v>
      </c>
      <c r="BE2446" s="22"/>
      <c r="BF2446" s="22"/>
      <c r="BG2446" s="22"/>
      <c r="BH2446" s="22">
        <f t="shared" si="8931"/>
        <v>0</v>
      </c>
      <c r="BI2446" s="22">
        <f t="shared" si="8932"/>
        <v>0</v>
      </c>
      <c r="BJ2446" s="22">
        <f t="shared" si="8933"/>
        <v>0</v>
      </c>
      <c r="BK2446" s="22"/>
      <c r="BL2446" s="22"/>
      <c r="BM2446" s="22"/>
      <c r="BN2446" s="22">
        <f t="shared" si="8934"/>
        <v>0</v>
      </c>
      <c r="BO2446" s="22">
        <f t="shared" si="8935"/>
        <v>0</v>
      </c>
      <c r="BP2446" s="22">
        <f t="shared" si="8936"/>
        <v>0</v>
      </c>
      <c r="BQ2446" s="22"/>
      <c r="BR2446" s="22"/>
      <c r="BS2446" s="22">
        <f t="shared" si="8937"/>
        <v>0</v>
      </c>
      <c r="BT2446" s="22">
        <f t="shared" si="8938"/>
        <v>0</v>
      </c>
      <c r="BU2446" s="22">
        <f t="shared" si="8939"/>
        <v>0</v>
      </c>
      <c r="BV2446" s="22"/>
      <c r="BW2446" s="22"/>
      <c r="BX2446" s="22">
        <f t="shared" si="8940"/>
        <v>0</v>
      </c>
      <c r="BY2446" s="22">
        <f t="shared" si="8941"/>
        <v>0</v>
      </c>
      <c r="BZ2446" s="22">
        <f t="shared" si="8942"/>
        <v>0</v>
      </c>
      <c r="CA2446" s="22"/>
      <c r="CB2446" s="22"/>
      <c r="CC2446" s="22"/>
      <c r="CD2446" s="22">
        <f t="shared" si="9041"/>
        <v>0</v>
      </c>
      <c r="CE2446" s="22"/>
      <c r="CF2446" s="22"/>
      <c r="CG2446" s="22">
        <f t="shared" si="9043"/>
        <v>0</v>
      </c>
      <c r="CH2446" s="22"/>
      <c r="CI2446" s="22"/>
      <c r="CJ2446" s="22">
        <f t="shared" si="9045"/>
        <v>0</v>
      </c>
      <c r="CK2446" s="22"/>
      <c r="CL2446" s="22"/>
      <c r="CM2446" s="22"/>
      <c r="CN2446" s="15">
        <v>0</v>
      </c>
      <c r="CO2446" s="35"/>
    </row>
    <row r="2447" spans="1:99" ht="46.8" x14ac:dyDescent="0.3">
      <c r="A2447" s="32" t="s">
        <v>1387</v>
      </c>
      <c r="B2447" s="16">
        <v>240</v>
      </c>
      <c r="C2447" s="32" t="s">
        <v>67</v>
      </c>
      <c r="D2447" s="32" t="s">
        <v>115</v>
      </c>
      <c r="E2447" s="33" t="s">
        <v>116</v>
      </c>
      <c r="F2447" s="22">
        <v>2310.1</v>
      </c>
      <c r="G2447" s="22">
        <v>2310.1</v>
      </c>
      <c r="H2447" s="22">
        <v>2310.1</v>
      </c>
      <c r="I2447" s="22">
        <v>-259.89999999999998</v>
      </c>
      <c r="J2447" s="22">
        <v>-259.89999999999998</v>
      </c>
      <c r="K2447" s="22">
        <v>-259.89999999999998</v>
      </c>
      <c r="L2447" s="22">
        <f t="shared" si="8907"/>
        <v>2050.1999999999998</v>
      </c>
      <c r="M2447" s="22">
        <f t="shared" si="8908"/>
        <v>2050.1999999999998</v>
      </c>
      <c r="N2447" s="22">
        <f t="shared" si="8909"/>
        <v>2050.1999999999998</v>
      </c>
      <c r="O2447" s="22"/>
      <c r="P2447" s="22"/>
      <c r="Q2447" s="22"/>
      <c r="R2447" s="22">
        <f t="shared" si="8910"/>
        <v>2050.1999999999998</v>
      </c>
      <c r="S2447" s="22">
        <f t="shared" si="8911"/>
        <v>2050.1999999999998</v>
      </c>
      <c r="T2447" s="22">
        <f t="shared" si="8912"/>
        <v>2050.1999999999998</v>
      </c>
      <c r="U2447" s="22"/>
      <c r="V2447" s="22"/>
      <c r="W2447" s="22"/>
      <c r="X2447" s="22">
        <f t="shared" si="8913"/>
        <v>2050.1999999999998</v>
      </c>
      <c r="Y2447" s="22">
        <f t="shared" si="8914"/>
        <v>2050.1999999999998</v>
      </c>
      <c r="Z2447" s="22">
        <f t="shared" si="8915"/>
        <v>2050.1999999999998</v>
      </c>
      <c r="AA2447" s="22"/>
      <c r="AB2447" s="22"/>
      <c r="AC2447" s="22"/>
      <c r="AD2447" s="22">
        <f t="shared" si="8916"/>
        <v>2050.1999999999998</v>
      </c>
      <c r="AE2447" s="22">
        <f t="shared" si="8917"/>
        <v>2050.1999999999998</v>
      </c>
      <c r="AF2447" s="22">
        <f t="shared" si="8918"/>
        <v>2050.1999999999998</v>
      </c>
      <c r="AG2447" s="22"/>
      <c r="AH2447" s="22"/>
      <c r="AI2447" s="22"/>
      <c r="AJ2447" s="22">
        <f t="shared" si="8919"/>
        <v>2050.1999999999998</v>
      </c>
      <c r="AK2447" s="22">
        <f t="shared" si="8920"/>
        <v>2050.1999999999998</v>
      </c>
      <c r="AL2447" s="22">
        <f t="shared" si="8921"/>
        <v>2050.1999999999998</v>
      </c>
      <c r="AM2447" s="22"/>
      <c r="AN2447" s="22"/>
      <c r="AO2447" s="22"/>
      <c r="AP2447" s="22">
        <f t="shared" si="8922"/>
        <v>2050.1999999999998</v>
      </c>
      <c r="AQ2447" s="22">
        <f t="shared" si="8923"/>
        <v>2050.1999999999998</v>
      </c>
      <c r="AR2447" s="22">
        <f t="shared" si="8924"/>
        <v>2050.1999999999998</v>
      </c>
      <c r="AS2447" s="22"/>
      <c r="AT2447" s="22"/>
      <c r="AU2447" s="22"/>
      <c r="AV2447" s="22">
        <f t="shared" si="8925"/>
        <v>2050.1999999999998</v>
      </c>
      <c r="AW2447" s="22">
        <f t="shared" si="8926"/>
        <v>2050.1999999999998</v>
      </c>
      <c r="AX2447" s="22">
        <f t="shared" si="8927"/>
        <v>2050.1999999999998</v>
      </c>
      <c r="AY2447" s="22"/>
      <c r="AZ2447" s="22"/>
      <c r="BA2447" s="22"/>
      <c r="BB2447" s="22">
        <f t="shared" si="8928"/>
        <v>2050.1999999999998</v>
      </c>
      <c r="BC2447" s="22">
        <f t="shared" si="8929"/>
        <v>2050.1999999999998</v>
      </c>
      <c r="BD2447" s="22">
        <f t="shared" si="8930"/>
        <v>2050.1999999999998</v>
      </c>
      <c r="BE2447" s="22"/>
      <c r="BF2447" s="22"/>
      <c r="BG2447" s="22"/>
      <c r="BH2447" s="22">
        <f t="shared" si="8931"/>
        <v>2050.1999999999998</v>
      </c>
      <c r="BI2447" s="22">
        <f t="shared" si="8932"/>
        <v>2050.1999999999998</v>
      </c>
      <c r="BJ2447" s="22">
        <f t="shared" si="8933"/>
        <v>2050.1999999999998</v>
      </c>
      <c r="BK2447" s="22"/>
      <c r="BL2447" s="22"/>
      <c r="BM2447" s="22"/>
      <c r="BN2447" s="22">
        <f t="shared" si="8934"/>
        <v>2050.1999999999998</v>
      </c>
      <c r="BO2447" s="22">
        <f t="shared" si="8935"/>
        <v>2050.1999999999998</v>
      </c>
      <c r="BP2447" s="22">
        <f t="shared" si="8936"/>
        <v>2050.1999999999998</v>
      </c>
      <c r="BQ2447" s="22"/>
      <c r="BR2447" s="22"/>
      <c r="BS2447" s="22">
        <f t="shared" si="8937"/>
        <v>2050.1999999999998</v>
      </c>
      <c r="BT2447" s="22">
        <f t="shared" si="8938"/>
        <v>2050.1999999999998</v>
      </c>
      <c r="BU2447" s="22">
        <f t="shared" si="8939"/>
        <v>2050.1999999999998</v>
      </c>
      <c r="BV2447" s="22"/>
      <c r="BW2447" s="22"/>
      <c r="BX2447" s="22">
        <f t="shared" si="8940"/>
        <v>2050.1999999999998</v>
      </c>
      <c r="BY2447" s="22">
        <f t="shared" si="8941"/>
        <v>2050.1999999999998</v>
      </c>
      <c r="BZ2447" s="22">
        <f t="shared" si="8942"/>
        <v>2050.1999999999998</v>
      </c>
      <c r="CA2447" s="22"/>
      <c r="CB2447" s="22"/>
      <c r="CC2447" s="22"/>
      <c r="CD2447" s="22">
        <f t="shared" si="9041"/>
        <v>2050.1999999999998</v>
      </c>
      <c r="CE2447" s="22"/>
      <c r="CF2447" s="34">
        <f t="shared" ref="CF2447:CF2449" si="9098">CD2447+CE2447</f>
        <v>2050.1999999999998</v>
      </c>
      <c r="CG2447" s="22">
        <f t="shared" si="9043"/>
        <v>2050.1999999999998</v>
      </c>
      <c r="CH2447" s="22"/>
      <c r="CI2447" s="22">
        <f t="shared" ref="CI2447:CI2449" si="9099">CG2447+CH2447</f>
        <v>2050.1999999999998</v>
      </c>
      <c r="CJ2447" s="22">
        <f t="shared" si="9045"/>
        <v>2050.1999999999998</v>
      </c>
      <c r="CK2447" s="22"/>
      <c r="CL2447" s="22">
        <f t="shared" ref="CL2447:CL2449" si="9100">CJ2447+CK2447</f>
        <v>2050.1999999999998</v>
      </c>
      <c r="CM2447" s="22"/>
      <c r="CN2447" s="15"/>
      <c r="CO2447" s="35">
        <v>79</v>
      </c>
    </row>
    <row r="2448" spans="1:99" x14ac:dyDescent="0.3">
      <c r="A2448" s="32" t="s">
        <v>1387</v>
      </c>
      <c r="B2448" s="16">
        <v>800</v>
      </c>
      <c r="C2448" s="32"/>
      <c r="D2448" s="32"/>
      <c r="E2448" s="33" t="s">
        <v>54</v>
      </c>
      <c r="F2448" s="22">
        <f t="shared" ref="F2448:K2448" si="9101">F2449</f>
        <v>19.399999999999999</v>
      </c>
      <c r="G2448" s="22">
        <f t="shared" si="9101"/>
        <v>19.399999999999999</v>
      </c>
      <c r="H2448" s="22">
        <f t="shared" si="9101"/>
        <v>19.399999999999999</v>
      </c>
      <c r="I2448" s="22">
        <f t="shared" si="9101"/>
        <v>0</v>
      </c>
      <c r="J2448" s="22">
        <f t="shared" si="9101"/>
        <v>0</v>
      </c>
      <c r="K2448" s="22">
        <f t="shared" si="9101"/>
        <v>0</v>
      </c>
      <c r="L2448" s="22">
        <f t="shared" ref="L2448:L2511" si="9102">F2448+I2448</f>
        <v>19.399999999999999</v>
      </c>
      <c r="M2448" s="22">
        <f t="shared" ref="M2448:M2511" si="9103">G2448+J2448</f>
        <v>19.399999999999999</v>
      </c>
      <c r="N2448" s="22">
        <f t="shared" ref="N2448:N2511" si="9104">H2448+K2448</f>
        <v>19.399999999999999</v>
      </c>
      <c r="O2448" s="22">
        <f>O2449</f>
        <v>0</v>
      </c>
      <c r="P2448" s="22">
        <f>P2449</f>
        <v>0</v>
      </c>
      <c r="Q2448" s="22">
        <f>Q2449</f>
        <v>0</v>
      </c>
      <c r="R2448" s="22">
        <f t="shared" ref="R2448:R2511" si="9105">L2448+O2448</f>
        <v>19.399999999999999</v>
      </c>
      <c r="S2448" s="22">
        <f t="shared" ref="S2448:S2511" si="9106">M2448+P2448</f>
        <v>19.399999999999999</v>
      </c>
      <c r="T2448" s="22">
        <f t="shared" ref="T2448:T2511" si="9107">N2448+Q2448</f>
        <v>19.399999999999999</v>
      </c>
      <c r="U2448" s="22">
        <f>U2449</f>
        <v>0</v>
      </c>
      <c r="V2448" s="22">
        <f>V2449</f>
        <v>0</v>
      </c>
      <c r="W2448" s="22">
        <f>W2449</f>
        <v>0</v>
      </c>
      <c r="X2448" s="22">
        <f t="shared" ref="X2448:X2511" si="9108">R2448+U2448</f>
        <v>19.399999999999999</v>
      </c>
      <c r="Y2448" s="22">
        <f t="shared" ref="Y2448:Y2511" si="9109">S2448+V2448</f>
        <v>19.399999999999999</v>
      </c>
      <c r="Z2448" s="22">
        <f t="shared" ref="Z2448:Z2511" si="9110">T2448+W2448</f>
        <v>19.399999999999999</v>
      </c>
      <c r="AA2448" s="22">
        <f>AA2449</f>
        <v>0</v>
      </c>
      <c r="AB2448" s="22">
        <f>AB2449</f>
        <v>0</v>
      </c>
      <c r="AC2448" s="22">
        <f>AC2449</f>
        <v>0</v>
      </c>
      <c r="AD2448" s="22">
        <f t="shared" ref="AD2448:AD2511" si="9111">X2448+AA2448</f>
        <v>19.399999999999999</v>
      </c>
      <c r="AE2448" s="22">
        <f t="shared" ref="AE2448:AE2511" si="9112">Y2448+AB2448</f>
        <v>19.399999999999999</v>
      </c>
      <c r="AF2448" s="22">
        <f t="shared" ref="AF2448:AF2511" si="9113">Z2448+AC2448</f>
        <v>19.399999999999999</v>
      </c>
      <c r="AG2448" s="22">
        <f>AG2449</f>
        <v>0</v>
      </c>
      <c r="AH2448" s="22">
        <f>AH2449</f>
        <v>0</v>
      </c>
      <c r="AI2448" s="22">
        <f>AI2449</f>
        <v>0</v>
      </c>
      <c r="AJ2448" s="22">
        <f t="shared" ref="AJ2448:AJ2511" si="9114">AD2448+AG2448</f>
        <v>19.399999999999999</v>
      </c>
      <c r="AK2448" s="22">
        <f t="shared" ref="AK2448:AK2511" si="9115">AE2448+AH2448</f>
        <v>19.399999999999999</v>
      </c>
      <c r="AL2448" s="22">
        <f t="shared" ref="AL2448:AL2511" si="9116">AF2448+AI2448</f>
        <v>19.399999999999999</v>
      </c>
      <c r="AM2448" s="22">
        <f>AM2449</f>
        <v>0</v>
      </c>
      <c r="AN2448" s="22">
        <f>AN2449</f>
        <v>0</v>
      </c>
      <c r="AO2448" s="22">
        <f>AO2449</f>
        <v>0</v>
      </c>
      <c r="AP2448" s="22">
        <f t="shared" ref="AP2448:AP2511" si="9117">AJ2448+AM2448</f>
        <v>19.399999999999999</v>
      </c>
      <c r="AQ2448" s="22">
        <f t="shared" ref="AQ2448:AQ2511" si="9118">AK2448+AN2448</f>
        <v>19.399999999999999</v>
      </c>
      <c r="AR2448" s="22">
        <f t="shared" ref="AR2448:AR2511" si="9119">AL2448+AO2448</f>
        <v>19.399999999999999</v>
      </c>
      <c r="AS2448" s="22">
        <f>AS2449</f>
        <v>0</v>
      </c>
      <c r="AT2448" s="22">
        <f>AT2449</f>
        <v>0</v>
      </c>
      <c r="AU2448" s="22">
        <f>AU2449</f>
        <v>0</v>
      </c>
      <c r="AV2448" s="22">
        <f t="shared" ref="AV2448:AV2511" si="9120">AP2448+AS2448</f>
        <v>19.399999999999999</v>
      </c>
      <c r="AW2448" s="22">
        <f t="shared" ref="AW2448:AW2511" si="9121">AQ2448+AT2448</f>
        <v>19.399999999999999</v>
      </c>
      <c r="AX2448" s="22">
        <f t="shared" ref="AX2448:AX2511" si="9122">AR2448+AU2448</f>
        <v>19.399999999999999</v>
      </c>
      <c r="AY2448" s="22">
        <f>AY2449</f>
        <v>0</v>
      </c>
      <c r="AZ2448" s="22">
        <f>AZ2449</f>
        <v>0</v>
      </c>
      <c r="BA2448" s="22">
        <f>BA2449</f>
        <v>0</v>
      </c>
      <c r="BB2448" s="22">
        <f t="shared" ref="BB2448:BB2511" si="9123">AV2448+AY2448</f>
        <v>19.399999999999999</v>
      </c>
      <c r="BC2448" s="22">
        <f t="shared" ref="BC2448:BC2511" si="9124">AW2448+AZ2448</f>
        <v>19.399999999999999</v>
      </c>
      <c r="BD2448" s="22">
        <f t="shared" ref="BD2448:BD2511" si="9125">AX2448+BA2448</f>
        <v>19.399999999999999</v>
      </c>
      <c r="BE2448" s="22">
        <f>BE2449</f>
        <v>0</v>
      </c>
      <c r="BF2448" s="22">
        <f>BF2449</f>
        <v>0</v>
      </c>
      <c r="BG2448" s="22">
        <f>BG2449</f>
        <v>0</v>
      </c>
      <c r="BH2448" s="22">
        <f t="shared" ref="BH2448:BH2511" si="9126">BB2448+BE2448</f>
        <v>19.399999999999999</v>
      </c>
      <c r="BI2448" s="22">
        <f t="shared" ref="BI2448:BI2511" si="9127">BC2448+BF2448</f>
        <v>19.399999999999999</v>
      </c>
      <c r="BJ2448" s="22">
        <f t="shared" ref="BJ2448:BJ2511" si="9128">BD2448+BG2448</f>
        <v>19.399999999999999</v>
      </c>
      <c r="BK2448" s="22">
        <f>BK2449</f>
        <v>0</v>
      </c>
      <c r="BL2448" s="22">
        <f>BL2449</f>
        <v>0</v>
      </c>
      <c r="BM2448" s="22">
        <f>BM2449</f>
        <v>0</v>
      </c>
      <c r="BN2448" s="22">
        <f t="shared" ref="BN2448:BN2511" si="9129">BH2448+BK2448</f>
        <v>19.399999999999999</v>
      </c>
      <c r="BO2448" s="22">
        <f t="shared" ref="BO2448:BO2511" si="9130">BI2448+BL2448</f>
        <v>19.399999999999999</v>
      </c>
      <c r="BP2448" s="22">
        <f t="shared" ref="BP2448:BP2511" si="9131">BJ2448+BM2448</f>
        <v>19.399999999999999</v>
      </c>
      <c r="BQ2448" s="22">
        <f>BQ2449</f>
        <v>0</v>
      </c>
      <c r="BR2448" s="22">
        <f>BR2449</f>
        <v>0</v>
      </c>
      <c r="BS2448" s="22">
        <f t="shared" ref="BS2448:BS2511" si="9132">BQ2448+BN2448</f>
        <v>19.399999999999999</v>
      </c>
      <c r="BT2448" s="22">
        <f t="shared" ref="BT2448:BT2511" si="9133">BR2448+BO2448</f>
        <v>19.399999999999999</v>
      </c>
      <c r="BU2448" s="22">
        <f t="shared" ref="BU2448:BU2511" si="9134">BP2448</f>
        <v>19.399999999999999</v>
      </c>
      <c r="BV2448" s="22">
        <f>BV2449</f>
        <v>0</v>
      </c>
      <c r="BW2448" s="22">
        <f>BW2449</f>
        <v>0</v>
      </c>
      <c r="BX2448" s="22">
        <f t="shared" ref="BX2448:BX2511" si="9135">BS2448</f>
        <v>19.399999999999999</v>
      </c>
      <c r="BY2448" s="22">
        <f t="shared" ref="BY2448:BY2511" si="9136">BT2448+BV2448</f>
        <v>19.399999999999999</v>
      </c>
      <c r="BZ2448" s="22">
        <f t="shared" ref="BZ2448:BZ2511" si="9137">BU2448+BW2448</f>
        <v>19.399999999999999</v>
      </c>
      <c r="CA2448" s="22">
        <f>CA2449</f>
        <v>0</v>
      </c>
      <c r="CB2448" s="22">
        <f>CB2449</f>
        <v>0</v>
      </c>
      <c r="CC2448" s="22">
        <f>CC2449</f>
        <v>0</v>
      </c>
      <c r="CD2448" s="22">
        <f t="shared" si="9041"/>
        <v>19.399999999999999</v>
      </c>
      <c r="CE2448" s="22">
        <f>CE2449</f>
        <v>0</v>
      </c>
      <c r="CF2448" s="34">
        <f t="shared" si="9098"/>
        <v>19.399999999999999</v>
      </c>
      <c r="CG2448" s="22">
        <f t="shared" si="9043"/>
        <v>19.399999999999999</v>
      </c>
      <c r="CH2448" s="22">
        <f>CH2449</f>
        <v>0</v>
      </c>
      <c r="CI2448" s="22">
        <f t="shared" si="9099"/>
        <v>19.399999999999999</v>
      </c>
      <c r="CJ2448" s="22">
        <f t="shared" si="9045"/>
        <v>19.399999999999999</v>
      </c>
      <c r="CK2448" s="22">
        <f>CK2449</f>
        <v>0</v>
      </c>
      <c r="CL2448" s="22">
        <f t="shared" si="9100"/>
        <v>19.399999999999999</v>
      </c>
      <c r="CM2448" s="22">
        <f>CM2449</f>
        <v>0</v>
      </c>
      <c r="CN2448" s="15"/>
      <c r="CO2448" s="35"/>
      <c r="CS2448" s="5" t="s">
        <v>29</v>
      </c>
    </row>
    <row r="2449" spans="1:99" x14ac:dyDescent="0.3">
      <c r="A2449" s="32" t="s">
        <v>1387</v>
      </c>
      <c r="B2449" s="16">
        <v>850</v>
      </c>
      <c r="C2449" s="32"/>
      <c r="D2449" s="32"/>
      <c r="E2449" s="33" t="s">
        <v>79</v>
      </c>
      <c r="F2449" s="22">
        <f t="shared" ref="F2449:K2449" si="9138">F2451+F2450</f>
        <v>19.399999999999999</v>
      </c>
      <c r="G2449" s="22">
        <f t="shared" si="9138"/>
        <v>19.399999999999999</v>
      </c>
      <c r="H2449" s="22">
        <f t="shared" si="9138"/>
        <v>19.399999999999999</v>
      </c>
      <c r="I2449" s="22">
        <f t="shared" si="9138"/>
        <v>0</v>
      </c>
      <c r="J2449" s="22">
        <f t="shared" si="9138"/>
        <v>0</v>
      </c>
      <c r="K2449" s="22">
        <f t="shared" si="9138"/>
        <v>0</v>
      </c>
      <c r="L2449" s="22">
        <f t="shared" si="9102"/>
        <v>19.399999999999999</v>
      </c>
      <c r="M2449" s="22">
        <f t="shared" si="9103"/>
        <v>19.399999999999999</v>
      </c>
      <c r="N2449" s="22">
        <f t="shared" si="9104"/>
        <v>19.399999999999999</v>
      </c>
      <c r="O2449" s="22">
        <f>O2451+O2450</f>
        <v>0</v>
      </c>
      <c r="P2449" s="22">
        <f>P2451+P2450</f>
        <v>0</v>
      </c>
      <c r="Q2449" s="22">
        <f>Q2451+Q2450</f>
        <v>0</v>
      </c>
      <c r="R2449" s="22">
        <f t="shared" si="9105"/>
        <v>19.399999999999999</v>
      </c>
      <c r="S2449" s="22">
        <f t="shared" si="9106"/>
        <v>19.399999999999999</v>
      </c>
      <c r="T2449" s="22">
        <f t="shared" si="9107"/>
        <v>19.399999999999999</v>
      </c>
      <c r="U2449" s="22">
        <f>U2451+U2450</f>
        <v>0</v>
      </c>
      <c r="V2449" s="22">
        <f>V2451+V2450</f>
        <v>0</v>
      </c>
      <c r="W2449" s="22">
        <f>W2451+W2450</f>
        <v>0</v>
      </c>
      <c r="X2449" s="22">
        <f t="shared" si="9108"/>
        <v>19.399999999999999</v>
      </c>
      <c r="Y2449" s="22">
        <f t="shared" si="9109"/>
        <v>19.399999999999999</v>
      </c>
      <c r="Z2449" s="22">
        <f t="shared" si="9110"/>
        <v>19.399999999999999</v>
      </c>
      <c r="AA2449" s="22">
        <f>AA2451+AA2450</f>
        <v>0</v>
      </c>
      <c r="AB2449" s="22">
        <f>AB2451+AB2450</f>
        <v>0</v>
      </c>
      <c r="AC2449" s="22">
        <f>AC2451+AC2450</f>
        <v>0</v>
      </c>
      <c r="AD2449" s="22">
        <f t="shared" si="9111"/>
        <v>19.399999999999999</v>
      </c>
      <c r="AE2449" s="22">
        <f t="shared" si="9112"/>
        <v>19.399999999999999</v>
      </c>
      <c r="AF2449" s="22">
        <f t="shared" si="9113"/>
        <v>19.399999999999999</v>
      </c>
      <c r="AG2449" s="22">
        <f>AG2451+AG2450</f>
        <v>0</v>
      </c>
      <c r="AH2449" s="22">
        <f>AH2451+AH2450</f>
        <v>0</v>
      </c>
      <c r="AI2449" s="22">
        <f>AI2451+AI2450</f>
        <v>0</v>
      </c>
      <c r="AJ2449" s="22">
        <f t="shared" si="9114"/>
        <v>19.399999999999999</v>
      </c>
      <c r="AK2449" s="22">
        <f t="shared" si="9115"/>
        <v>19.399999999999999</v>
      </c>
      <c r="AL2449" s="22">
        <f t="shared" si="9116"/>
        <v>19.399999999999999</v>
      </c>
      <c r="AM2449" s="22">
        <f>AM2451+AM2450</f>
        <v>0</v>
      </c>
      <c r="AN2449" s="22">
        <f>AN2451+AN2450</f>
        <v>0</v>
      </c>
      <c r="AO2449" s="22">
        <f>AO2451+AO2450</f>
        <v>0</v>
      </c>
      <c r="AP2449" s="22">
        <f t="shared" si="9117"/>
        <v>19.399999999999999</v>
      </c>
      <c r="AQ2449" s="22">
        <f t="shared" si="9118"/>
        <v>19.399999999999999</v>
      </c>
      <c r="AR2449" s="22">
        <f t="shared" si="9119"/>
        <v>19.399999999999999</v>
      </c>
      <c r="AS2449" s="22">
        <f>AS2451+AS2450</f>
        <v>0</v>
      </c>
      <c r="AT2449" s="22">
        <f>AT2451+AT2450</f>
        <v>0</v>
      </c>
      <c r="AU2449" s="22">
        <f>AU2451+AU2450</f>
        <v>0</v>
      </c>
      <c r="AV2449" s="22">
        <f t="shared" si="9120"/>
        <v>19.399999999999999</v>
      </c>
      <c r="AW2449" s="22">
        <f t="shared" si="9121"/>
        <v>19.399999999999999</v>
      </c>
      <c r="AX2449" s="22">
        <f t="shared" si="9122"/>
        <v>19.399999999999999</v>
      </c>
      <c r="AY2449" s="22">
        <f>AY2451+AY2450</f>
        <v>0</v>
      </c>
      <c r="AZ2449" s="22">
        <f>AZ2451+AZ2450</f>
        <v>0</v>
      </c>
      <c r="BA2449" s="22">
        <f>BA2451+BA2450</f>
        <v>0</v>
      </c>
      <c r="BB2449" s="22">
        <f t="shared" si="9123"/>
        <v>19.399999999999999</v>
      </c>
      <c r="BC2449" s="22">
        <f t="shared" si="9124"/>
        <v>19.399999999999999</v>
      </c>
      <c r="BD2449" s="22">
        <f t="shared" si="9125"/>
        <v>19.399999999999999</v>
      </c>
      <c r="BE2449" s="22">
        <f>BE2451+BE2450</f>
        <v>0</v>
      </c>
      <c r="BF2449" s="22">
        <f>BF2451+BF2450</f>
        <v>0</v>
      </c>
      <c r="BG2449" s="22">
        <f>BG2451+BG2450</f>
        <v>0</v>
      </c>
      <c r="BH2449" s="22">
        <f t="shared" si="9126"/>
        <v>19.399999999999999</v>
      </c>
      <c r="BI2449" s="22">
        <f t="shared" si="9127"/>
        <v>19.399999999999999</v>
      </c>
      <c r="BJ2449" s="22">
        <f t="shared" si="9128"/>
        <v>19.399999999999999</v>
      </c>
      <c r="BK2449" s="22">
        <f>BK2451+BK2450</f>
        <v>0</v>
      </c>
      <c r="BL2449" s="22">
        <f>BL2451+BL2450</f>
        <v>0</v>
      </c>
      <c r="BM2449" s="22">
        <f>BM2451+BM2450</f>
        <v>0</v>
      </c>
      <c r="BN2449" s="22">
        <f t="shared" si="9129"/>
        <v>19.399999999999999</v>
      </c>
      <c r="BO2449" s="22">
        <f t="shared" si="9130"/>
        <v>19.399999999999999</v>
      </c>
      <c r="BP2449" s="22">
        <f t="shared" si="9131"/>
        <v>19.399999999999999</v>
      </c>
      <c r="BQ2449" s="22">
        <f>BQ2451+BQ2450</f>
        <v>0</v>
      </c>
      <c r="BR2449" s="22">
        <f>BR2451+BR2450</f>
        <v>0</v>
      </c>
      <c r="BS2449" s="22">
        <f t="shared" si="9132"/>
        <v>19.399999999999999</v>
      </c>
      <c r="BT2449" s="22">
        <f t="shared" si="9133"/>
        <v>19.399999999999999</v>
      </c>
      <c r="BU2449" s="22">
        <f t="shared" si="9134"/>
        <v>19.399999999999999</v>
      </c>
      <c r="BV2449" s="22">
        <f>BV2451+BV2450</f>
        <v>0</v>
      </c>
      <c r="BW2449" s="22">
        <f>BW2451+BW2450</f>
        <v>0</v>
      </c>
      <c r="BX2449" s="22">
        <f t="shared" si="9135"/>
        <v>19.399999999999999</v>
      </c>
      <c r="BY2449" s="22">
        <f t="shared" si="9136"/>
        <v>19.399999999999999</v>
      </c>
      <c r="BZ2449" s="22">
        <f t="shared" si="9137"/>
        <v>19.399999999999999</v>
      </c>
      <c r="CA2449" s="22">
        <f>CA2451+CA2450</f>
        <v>0</v>
      </c>
      <c r="CB2449" s="22">
        <f>CB2451+CB2450</f>
        <v>0</v>
      </c>
      <c r="CC2449" s="22">
        <f>CC2451+CC2450</f>
        <v>0</v>
      </c>
      <c r="CD2449" s="22">
        <f t="shared" si="9041"/>
        <v>19.399999999999999</v>
      </c>
      <c r="CE2449" s="22">
        <f>CE2451+CE2450</f>
        <v>0</v>
      </c>
      <c r="CF2449" s="34">
        <f t="shared" si="9098"/>
        <v>19.399999999999999</v>
      </c>
      <c r="CG2449" s="22">
        <f t="shared" si="9043"/>
        <v>19.399999999999999</v>
      </c>
      <c r="CH2449" s="22">
        <f>CH2451+CH2450</f>
        <v>0</v>
      </c>
      <c r="CI2449" s="22">
        <f t="shared" si="9099"/>
        <v>19.399999999999999</v>
      </c>
      <c r="CJ2449" s="22">
        <f t="shared" si="9045"/>
        <v>19.399999999999999</v>
      </c>
      <c r="CK2449" s="22">
        <f>CK2451+CK2450</f>
        <v>0</v>
      </c>
      <c r="CL2449" s="22">
        <f t="shared" si="9100"/>
        <v>19.399999999999999</v>
      </c>
      <c r="CM2449" s="22">
        <f>CM2451+CM2450</f>
        <v>0</v>
      </c>
      <c r="CN2449" s="15"/>
      <c r="CO2449" s="35"/>
      <c r="CT2449" s="5" t="s">
        <v>30</v>
      </c>
    </row>
    <row r="2450" spans="1:99" ht="62.4" hidden="1" x14ac:dyDescent="0.3">
      <c r="A2450" s="32" t="s">
        <v>1387</v>
      </c>
      <c r="B2450" s="16">
        <v>850</v>
      </c>
      <c r="C2450" s="32" t="s">
        <v>42</v>
      </c>
      <c r="D2450" s="32" t="s">
        <v>395</v>
      </c>
      <c r="E2450" s="33" t="s">
        <v>396</v>
      </c>
      <c r="F2450" s="22"/>
      <c r="G2450" s="22"/>
      <c r="H2450" s="22"/>
      <c r="I2450" s="22"/>
      <c r="J2450" s="22"/>
      <c r="K2450" s="22"/>
      <c r="L2450" s="22">
        <f t="shared" si="9102"/>
        <v>0</v>
      </c>
      <c r="M2450" s="22">
        <f t="shared" si="9103"/>
        <v>0</v>
      </c>
      <c r="N2450" s="22">
        <f t="shared" si="9104"/>
        <v>0</v>
      </c>
      <c r="O2450" s="22"/>
      <c r="P2450" s="22"/>
      <c r="Q2450" s="22"/>
      <c r="R2450" s="22">
        <f t="shared" si="9105"/>
        <v>0</v>
      </c>
      <c r="S2450" s="22">
        <f t="shared" si="9106"/>
        <v>0</v>
      </c>
      <c r="T2450" s="22">
        <f t="shared" si="9107"/>
        <v>0</v>
      </c>
      <c r="U2450" s="22"/>
      <c r="V2450" s="22"/>
      <c r="W2450" s="22"/>
      <c r="X2450" s="22">
        <f t="shared" si="9108"/>
        <v>0</v>
      </c>
      <c r="Y2450" s="22">
        <f t="shared" si="9109"/>
        <v>0</v>
      </c>
      <c r="Z2450" s="22">
        <f t="shared" si="9110"/>
        <v>0</v>
      </c>
      <c r="AA2450" s="22"/>
      <c r="AB2450" s="22"/>
      <c r="AC2450" s="22"/>
      <c r="AD2450" s="22">
        <f t="shared" si="9111"/>
        <v>0</v>
      </c>
      <c r="AE2450" s="22">
        <f t="shared" si="9112"/>
        <v>0</v>
      </c>
      <c r="AF2450" s="22">
        <f t="shared" si="9113"/>
        <v>0</v>
      </c>
      <c r="AG2450" s="22"/>
      <c r="AH2450" s="22"/>
      <c r="AI2450" s="22"/>
      <c r="AJ2450" s="22">
        <f t="shared" si="9114"/>
        <v>0</v>
      </c>
      <c r="AK2450" s="22">
        <f t="shared" si="9115"/>
        <v>0</v>
      </c>
      <c r="AL2450" s="22">
        <f t="shared" si="9116"/>
        <v>0</v>
      </c>
      <c r="AM2450" s="22"/>
      <c r="AN2450" s="22"/>
      <c r="AO2450" s="22"/>
      <c r="AP2450" s="22">
        <f t="shared" si="9117"/>
        <v>0</v>
      </c>
      <c r="AQ2450" s="22">
        <f t="shared" si="9118"/>
        <v>0</v>
      </c>
      <c r="AR2450" s="22">
        <f t="shared" si="9119"/>
        <v>0</v>
      </c>
      <c r="AS2450" s="22"/>
      <c r="AT2450" s="22"/>
      <c r="AU2450" s="22"/>
      <c r="AV2450" s="22">
        <f t="shared" si="9120"/>
        <v>0</v>
      </c>
      <c r="AW2450" s="22">
        <f t="shared" si="9121"/>
        <v>0</v>
      </c>
      <c r="AX2450" s="22">
        <f t="shared" si="9122"/>
        <v>0</v>
      </c>
      <c r="AY2450" s="22"/>
      <c r="AZ2450" s="22"/>
      <c r="BA2450" s="22"/>
      <c r="BB2450" s="22">
        <f t="shared" si="9123"/>
        <v>0</v>
      </c>
      <c r="BC2450" s="22">
        <f t="shared" si="9124"/>
        <v>0</v>
      </c>
      <c r="BD2450" s="22">
        <f t="shared" si="9125"/>
        <v>0</v>
      </c>
      <c r="BE2450" s="22"/>
      <c r="BF2450" s="22"/>
      <c r="BG2450" s="22"/>
      <c r="BH2450" s="22">
        <f t="shared" si="9126"/>
        <v>0</v>
      </c>
      <c r="BI2450" s="22">
        <f t="shared" si="9127"/>
        <v>0</v>
      </c>
      <c r="BJ2450" s="22">
        <f t="shared" si="9128"/>
        <v>0</v>
      </c>
      <c r="BK2450" s="22"/>
      <c r="BL2450" s="22"/>
      <c r="BM2450" s="22"/>
      <c r="BN2450" s="22">
        <f t="shared" si="9129"/>
        <v>0</v>
      </c>
      <c r="BO2450" s="22">
        <f t="shared" si="9130"/>
        <v>0</v>
      </c>
      <c r="BP2450" s="22">
        <f t="shared" si="9131"/>
        <v>0</v>
      </c>
      <c r="BQ2450" s="22"/>
      <c r="BR2450" s="22"/>
      <c r="BS2450" s="22">
        <f t="shared" si="9132"/>
        <v>0</v>
      </c>
      <c r="BT2450" s="22">
        <f t="shared" si="9133"/>
        <v>0</v>
      </c>
      <c r="BU2450" s="22">
        <f t="shared" si="9134"/>
        <v>0</v>
      </c>
      <c r="BV2450" s="22"/>
      <c r="BW2450" s="22"/>
      <c r="BX2450" s="22">
        <f t="shared" si="9135"/>
        <v>0</v>
      </c>
      <c r="BY2450" s="22">
        <f t="shared" si="9136"/>
        <v>0</v>
      </c>
      <c r="BZ2450" s="22">
        <f t="shared" si="9137"/>
        <v>0</v>
      </c>
      <c r="CA2450" s="22"/>
      <c r="CB2450" s="22"/>
      <c r="CC2450" s="22"/>
      <c r="CD2450" s="22">
        <f t="shared" si="9041"/>
        <v>0</v>
      </c>
      <c r="CE2450" s="22"/>
      <c r="CF2450" s="22"/>
      <c r="CG2450" s="22">
        <f t="shared" si="9043"/>
        <v>0</v>
      </c>
      <c r="CH2450" s="22"/>
      <c r="CI2450" s="22"/>
      <c r="CJ2450" s="22">
        <f t="shared" si="9045"/>
        <v>0</v>
      </c>
      <c r="CK2450" s="22"/>
      <c r="CL2450" s="22"/>
      <c r="CM2450" s="22"/>
      <c r="CN2450" s="15">
        <v>0</v>
      </c>
      <c r="CO2450" s="35"/>
    </row>
    <row r="2451" spans="1:99" ht="46.8" x14ac:dyDescent="0.3">
      <c r="A2451" s="32" t="s">
        <v>1387</v>
      </c>
      <c r="B2451" s="16">
        <v>850</v>
      </c>
      <c r="C2451" s="32" t="s">
        <v>67</v>
      </c>
      <c r="D2451" s="32" t="s">
        <v>115</v>
      </c>
      <c r="E2451" s="33" t="s">
        <v>116</v>
      </c>
      <c r="F2451" s="22">
        <v>19.399999999999999</v>
      </c>
      <c r="G2451" s="22">
        <v>19.399999999999999</v>
      </c>
      <c r="H2451" s="22">
        <v>19.399999999999999</v>
      </c>
      <c r="I2451" s="22"/>
      <c r="J2451" s="22"/>
      <c r="K2451" s="22"/>
      <c r="L2451" s="22">
        <f t="shared" si="9102"/>
        <v>19.399999999999999</v>
      </c>
      <c r="M2451" s="22">
        <f t="shared" si="9103"/>
        <v>19.399999999999999</v>
      </c>
      <c r="N2451" s="22">
        <f t="shared" si="9104"/>
        <v>19.399999999999999</v>
      </c>
      <c r="O2451" s="22"/>
      <c r="P2451" s="22"/>
      <c r="Q2451" s="22"/>
      <c r="R2451" s="22">
        <f t="shared" si="9105"/>
        <v>19.399999999999999</v>
      </c>
      <c r="S2451" s="22">
        <f t="shared" si="9106"/>
        <v>19.399999999999999</v>
      </c>
      <c r="T2451" s="22">
        <f t="shared" si="9107"/>
        <v>19.399999999999999</v>
      </c>
      <c r="U2451" s="22"/>
      <c r="V2451" s="22"/>
      <c r="W2451" s="22"/>
      <c r="X2451" s="22">
        <f t="shared" si="9108"/>
        <v>19.399999999999999</v>
      </c>
      <c r="Y2451" s="22">
        <f t="shared" si="9109"/>
        <v>19.399999999999999</v>
      </c>
      <c r="Z2451" s="22">
        <f t="shared" si="9110"/>
        <v>19.399999999999999</v>
      </c>
      <c r="AA2451" s="22"/>
      <c r="AB2451" s="22"/>
      <c r="AC2451" s="22"/>
      <c r="AD2451" s="22">
        <f t="shared" si="9111"/>
        <v>19.399999999999999</v>
      </c>
      <c r="AE2451" s="22">
        <f t="shared" si="9112"/>
        <v>19.399999999999999</v>
      </c>
      <c r="AF2451" s="22">
        <f t="shared" si="9113"/>
        <v>19.399999999999999</v>
      </c>
      <c r="AG2451" s="22"/>
      <c r="AH2451" s="22"/>
      <c r="AI2451" s="22"/>
      <c r="AJ2451" s="22">
        <f t="shared" si="9114"/>
        <v>19.399999999999999</v>
      </c>
      <c r="AK2451" s="22">
        <f t="shared" si="9115"/>
        <v>19.399999999999999</v>
      </c>
      <c r="AL2451" s="22">
        <f t="shared" si="9116"/>
        <v>19.399999999999999</v>
      </c>
      <c r="AM2451" s="22"/>
      <c r="AN2451" s="22"/>
      <c r="AO2451" s="22"/>
      <c r="AP2451" s="22">
        <f t="shared" si="9117"/>
        <v>19.399999999999999</v>
      </c>
      <c r="AQ2451" s="22">
        <f t="shared" si="9118"/>
        <v>19.399999999999999</v>
      </c>
      <c r="AR2451" s="22">
        <f t="shared" si="9119"/>
        <v>19.399999999999999</v>
      </c>
      <c r="AS2451" s="22"/>
      <c r="AT2451" s="22"/>
      <c r="AU2451" s="22"/>
      <c r="AV2451" s="22">
        <f t="shared" si="9120"/>
        <v>19.399999999999999</v>
      </c>
      <c r="AW2451" s="22">
        <f t="shared" si="9121"/>
        <v>19.399999999999999</v>
      </c>
      <c r="AX2451" s="22">
        <f t="shared" si="9122"/>
        <v>19.399999999999999</v>
      </c>
      <c r="AY2451" s="22"/>
      <c r="AZ2451" s="22"/>
      <c r="BA2451" s="22"/>
      <c r="BB2451" s="22">
        <f t="shared" si="9123"/>
        <v>19.399999999999999</v>
      </c>
      <c r="BC2451" s="22">
        <f t="shared" si="9124"/>
        <v>19.399999999999999</v>
      </c>
      <c r="BD2451" s="22">
        <f t="shared" si="9125"/>
        <v>19.399999999999999</v>
      </c>
      <c r="BE2451" s="22"/>
      <c r="BF2451" s="22"/>
      <c r="BG2451" s="22"/>
      <c r="BH2451" s="22">
        <f t="shared" si="9126"/>
        <v>19.399999999999999</v>
      </c>
      <c r="BI2451" s="22">
        <f t="shared" si="9127"/>
        <v>19.399999999999999</v>
      </c>
      <c r="BJ2451" s="22">
        <f t="shared" si="9128"/>
        <v>19.399999999999999</v>
      </c>
      <c r="BK2451" s="22"/>
      <c r="BL2451" s="22"/>
      <c r="BM2451" s="22"/>
      <c r="BN2451" s="22">
        <f t="shared" si="9129"/>
        <v>19.399999999999999</v>
      </c>
      <c r="BO2451" s="22">
        <f t="shared" si="9130"/>
        <v>19.399999999999999</v>
      </c>
      <c r="BP2451" s="22">
        <f t="shared" si="9131"/>
        <v>19.399999999999999</v>
      </c>
      <c r="BQ2451" s="22"/>
      <c r="BR2451" s="22"/>
      <c r="BS2451" s="22">
        <f t="shared" si="9132"/>
        <v>19.399999999999999</v>
      </c>
      <c r="BT2451" s="22">
        <f t="shared" si="9133"/>
        <v>19.399999999999999</v>
      </c>
      <c r="BU2451" s="22">
        <f t="shared" si="9134"/>
        <v>19.399999999999999</v>
      </c>
      <c r="BV2451" s="22"/>
      <c r="BW2451" s="22"/>
      <c r="BX2451" s="22">
        <f t="shared" si="9135"/>
        <v>19.399999999999999</v>
      </c>
      <c r="BY2451" s="22">
        <f t="shared" si="9136"/>
        <v>19.399999999999999</v>
      </c>
      <c r="BZ2451" s="22">
        <f t="shared" si="9137"/>
        <v>19.399999999999999</v>
      </c>
      <c r="CA2451" s="22"/>
      <c r="CB2451" s="22"/>
      <c r="CC2451" s="22"/>
      <c r="CD2451" s="22">
        <f t="shared" si="9041"/>
        <v>19.399999999999999</v>
      </c>
      <c r="CE2451" s="22"/>
      <c r="CF2451" s="34">
        <f t="shared" ref="CF2451:CF2473" si="9139">CD2451+CE2451</f>
        <v>19.399999999999999</v>
      </c>
      <c r="CG2451" s="22">
        <f t="shared" si="9043"/>
        <v>19.399999999999999</v>
      </c>
      <c r="CH2451" s="22"/>
      <c r="CI2451" s="22">
        <f t="shared" ref="CI2451:CI2473" si="9140">CG2451+CH2451</f>
        <v>19.399999999999999</v>
      </c>
      <c r="CJ2451" s="22">
        <f t="shared" si="9045"/>
        <v>19.399999999999999</v>
      </c>
      <c r="CK2451" s="22"/>
      <c r="CL2451" s="22">
        <f t="shared" ref="CL2451:CL2473" si="9141">CJ2451+CK2451</f>
        <v>19.399999999999999</v>
      </c>
      <c r="CM2451" s="22"/>
      <c r="CN2451" s="15"/>
      <c r="CO2451" s="35"/>
    </row>
    <row r="2452" spans="1:99" ht="78" x14ac:dyDescent="0.3">
      <c r="A2452" s="32" t="s">
        <v>1389</v>
      </c>
      <c r="B2452" s="16"/>
      <c r="C2452" s="32"/>
      <c r="D2452" s="32"/>
      <c r="E2452" s="33" t="s">
        <v>1390</v>
      </c>
      <c r="F2452" s="22">
        <f t="shared" ref="F2452:F2460" si="9142">F2453</f>
        <v>2202.5</v>
      </c>
      <c r="G2452" s="22">
        <f t="shared" ref="G2452:G2460" si="9143">G2453</f>
        <v>2202.5</v>
      </c>
      <c r="H2452" s="22">
        <f t="shared" ref="H2452:H2460" si="9144">H2453</f>
        <v>2202.5</v>
      </c>
      <c r="I2452" s="22">
        <f t="shared" ref="I2452:I2460" si="9145">I2453</f>
        <v>0</v>
      </c>
      <c r="J2452" s="22">
        <f t="shared" ref="J2452:J2460" si="9146">J2453</f>
        <v>0</v>
      </c>
      <c r="K2452" s="22">
        <f t="shared" ref="K2452:K2460" si="9147">K2453</f>
        <v>0</v>
      </c>
      <c r="L2452" s="22">
        <f t="shared" si="9102"/>
        <v>2202.5</v>
      </c>
      <c r="M2452" s="22">
        <f t="shared" si="9103"/>
        <v>2202.5</v>
      </c>
      <c r="N2452" s="22">
        <f t="shared" si="9104"/>
        <v>2202.5</v>
      </c>
      <c r="O2452" s="22">
        <f t="shared" ref="O2452:O2460" si="9148">O2453</f>
        <v>0</v>
      </c>
      <c r="P2452" s="22">
        <f t="shared" ref="P2452:P2460" si="9149">P2453</f>
        <v>0</v>
      </c>
      <c r="Q2452" s="22">
        <f t="shared" ref="Q2452:Q2460" si="9150">Q2453</f>
        <v>0</v>
      </c>
      <c r="R2452" s="22">
        <f t="shared" si="9105"/>
        <v>2202.5</v>
      </c>
      <c r="S2452" s="22">
        <f t="shared" si="9106"/>
        <v>2202.5</v>
      </c>
      <c r="T2452" s="22">
        <f t="shared" si="9107"/>
        <v>2202.5</v>
      </c>
      <c r="U2452" s="22">
        <f t="shared" ref="U2452:U2460" si="9151">U2453</f>
        <v>0</v>
      </c>
      <c r="V2452" s="22">
        <f t="shared" ref="V2452:V2460" si="9152">V2453</f>
        <v>0</v>
      </c>
      <c r="W2452" s="22">
        <f t="shared" ref="W2452:W2460" si="9153">W2453</f>
        <v>0</v>
      </c>
      <c r="X2452" s="22">
        <f t="shared" si="9108"/>
        <v>2202.5</v>
      </c>
      <c r="Y2452" s="22">
        <f t="shared" si="9109"/>
        <v>2202.5</v>
      </c>
      <c r="Z2452" s="22">
        <f t="shared" si="9110"/>
        <v>2202.5</v>
      </c>
      <c r="AA2452" s="22">
        <f t="shared" ref="AA2452:AA2460" si="9154">AA2453</f>
        <v>0</v>
      </c>
      <c r="AB2452" s="22">
        <f t="shared" ref="AB2452:AB2460" si="9155">AB2453</f>
        <v>0</v>
      </c>
      <c r="AC2452" s="22">
        <f t="shared" ref="AC2452:AC2460" si="9156">AC2453</f>
        <v>0</v>
      </c>
      <c r="AD2452" s="22">
        <f t="shared" si="9111"/>
        <v>2202.5</v>
      </c>
      <c r="AE2452" s="22">
        <f t="shared" si="9112"/>
        <v>2202.5</v>
      </c>
      <c r="AF2452" s="22">
        <f t="shared" si="9113"/>
        <v>2202.5</v>
      </c>
      <c r="AG2452" s="22">
        <f t="shared" ref="AG2452:AG2460" si="9157">AG2453</f>
        <v>0</v>
      </c>
      <c r="AH2452" s="22">
        <f t="shared" ref="AH2452:AH2460" si="9158">AH2453</f>
        <v>0</v>
      </c>
      <c r="AI2452" s="22">
        <f t="shared" ref="AI2452:AI2460" si="9159">AI2453</f>
        <v>0</v>
      </c>
      <c r="AJ2452" s="22">
        <f t="shared" si="9114"/>
        <v>2202.5</v>
      </c>
      <c r="AK2452" s="22">
        <f t="shared" si="9115"/>
        <v>2202.5</v>
      </c>
      <c r="AL2452" s="22">
        <f t="shared" si="9116"/>
        <v>2202.5</v>
      </c>
      <c r="AM2452" s="22">
        <f t="shared" ref="AM2452:AM2460" si="9160">AM2453</f>
        <v>0</v>
      </c>
      <c r="AN2452" s="22">
        <f t="shared" ref="AN2452:AN2460" si="9161">AN2453</f>
        <v>0</v>
      </c>
      <c r="AO2452" s="22">
        <f t="shared" ref="AO2452:AO2460" si="9162">AO2453</f>
        <v>0</v>
      </c>
      <c r="AP2452" s="22">
        <f t="shared" si="9117"/>
        <v>2202.5</v>
      </c>
      <c r="AQ2452" s="22">
        <f t="shared" si="9118"/>
        <v>2202.5</v>
      </c>
      <c r="AR2452" s="22">
        <f t="shared" si="9119"/>
        <v>2202.5</v>
      </c>
      <c r="AS2452" s="22">
        <f t="shared" ref="AS2452:AS2460" si="9163">AS2453</f>
        <v>0</v>
      </c>
      <c r="AT2452" s="22">
        <f t="shared" ref="AT2452:AT2460" si="9164">AT2453</f>
        <v>0</v>
      </c>
      <c r="AU2452" s="22">
        <f t="shared" ref="AU2452:AU2460" si="9165">AU2453</f>
        <v>0</v>
      </c>
      <c r="AV2452" s="22">
        <f t="shared" si="9120"/>
        <v>2202.5</v>
      </c>
      <c r="AW2452" s="22">
        <f t="shared" si="9121"/>
        <v>2202.5</v>
      </c>
      <c r="AX2452" s="22">
        <f t="shared" si="9122"/>
        <v>2202.5</v>
      </c>
      <c r="AY2452" s="22">
        <f t="shared" ref="AY2452:AY2460" si="9166">AY2453</f>
        <v>0</v>
      </c>
      <c r="AZ2452" s="22">
        <f t="shared" ref="AZ2452:AZ2460" si="9167">AZ2453</f>
        <v>0</v>
      </c>
      <c r="BA2452" s="22">
        <f t="shared" ref="BA2452:BA2460" si="9168">BA2453</f>
        <v>0</v>
      </c>
      <c r="BB2452" s="22">
        <f t="shared" si="9123"/>
        <v>2202.5</v>
      </c>
      <c r="BC2452" s="22">
        <f t="shared" si="9124"/>
        <v>2202.5</v>
      </c>
      <c r="BD2452" s="22">
        <f t="shared" si="9125"/>
        <v>2202.5</v>
      </c>
      <c r="BE2452" s="22">
        <f t="shared" ref="BE2452:BE2460" si="9169">BE2453</f>
        <v>0</v>
      </c>
      <c r="BF2452" s="22">
        <f t="shared" ref="BF2452:BF2460" si="9170">BF2453</f>
        <v>0</v>
      </c>
      <c r="BG2452" s="22">
        <f t="shared" ref="BG2452:BG2460" si="9171">BG2453</f>
        <v>0</v>
      </c>
      <c r="BH2452" s="22">
        <f t="shared" si="9126"/>
        <v>2202.5</v>
      </c>
      <c r="BI2452" s="22">
        <f t="shared" si="9127"/>
        <v>2202.5</v>
      </c>
      <c r="BJ2452" s="22">
        <f t="shared" si="9128"/>
        <v>2202.5</v>
      </c>
      <c r="BK2452" s="22">
        <f t="shared" ref="BK2452:BK2460" si="9172">BK2453</f>
        <v>-1000</v>
      </c>
      <c r="BL2452" s="22">
        <f t="shared" ref="BL2452:BL2460" si="9173">BL2453</f>
        <v>1000</v>
      </c>
      <c r="BM2452" s="22">
        <f t="shared" ref="BM2452:BM2460" si="9174">BM2453</f>
        <v>0</v>
      </c>
      <c r="BN2452" s="22">
        <f t="shared" si="9129"/>
        <v>1202.5</v>
      </c>
      <c r="BO2452" s="22">
        <f t="shared" si="9130"/>
        <v>3202.5</v>
      </c>
      <c r="BP2452" s="22">
        <f t="shared" si="9131"/>
        <v>2202.5</v>
      </c>
      <c r="BQ2452" s="22">
        <f t="shared" ref="BQ2452:BQ2460" si="9175">BQ2453</f>
        <v>0</v>
      </c>
      <c r="BR2452" s="22">
        <f t="shared" ref="BR2452:BR2460" si="9176">BR2453</f>
        <v>0</v>
      </c>
      <c r="BS2452" s="22">
        <f t="shared" si="9132"/>
        <v>1202.5</v>
      </c>
      <c r="BT2452" s="22">
        <f t="shared" si="9133"/>
        <v>3202.5</v>
      </c>
      <c r="BU2452" s="22">
        <f t="shared" si="9134"/>
        <v>2202.5</v>
      </c>
      <c r="BV2452" s="22">
        <f t="shared" ref="BV2452:BV2460" si="9177">BV2453</f>
        <v>0</v>
      </c>
      <c r="BW2452" s="22">
        <f t="shared" ref="BW2452:BW2460" si="9178">BW2453</f>
        <v>0</v>
      </c>
      <c r="BX2452" s="22">
        <f t="shared" si="9135"/>
        <v>1202.5</v>
      </c>
      <c r="BY2452" s="22">
        <f t="shared" si="9136"/>
        <v>3202.5</v>
      </c>
      <c r="BZ2452" s="22">
        <f t="shared" si="9137"/>
        <v>2202.5</v>
      </c>
      <c r="CA2452" s="22">
        <f t="shared" ref="CA2452:CA2460" si="9179">CA2453</f>
        <v>0</v>
      </c>
      <c r="CB2452" s="22">
        <f t="shared" ref="CB2452:CB2460" si="9180">CB2453</f>
        <v>0</v>
      </c>
      <c r="CC2452" s="22">
        <f t="shared" ref="CC2452:CC2460" si="9181">CC2453</f>
        <v>0</v>
      </c>
      <c r="CD2452" s="22">
        <f t="shared" si="9041"/>
        <v>1202.5</v>
      </c>
      <c r="CE2452" s="22">
        <f t="shared" ref="CE2452:CE2460" si="9182">CE2453</f>
        <v>0</v>
      </c>
      <c r="CF2452" s="34">
        <f t="shared" si="9139"/>
        <v>1202.5</v>
      </c>
      <c r="CG2452" s="22">
        <f t="shared" si="9043"/>
        <v>3202.5</v>
      </c>
      <c r="CH2452" s="22">
        <f t="shared" ref="CH2452:CM2460" si="9183">CH2453</f>
        <v>0</v>
      </c>
      <c r="CI2452" s="22">
        <f t="shared" si="9140"/>
        <v>3202.5</v>
      </c>
      <c r="CJ2452" s="22">
        <f t="shared" si="9045"/>
        <v>2202.5</v>
      </c>
      <c r="CK2452" s="22">
        <f t="shared" si="9183"/>
        <v>0</v>
      </c>
      <c r="CL2452" s="22">
        <f t="shared" si="9141"/>
        <v>2202.5</v>
      </c>
      <c r="CM2452" s="22">
        <f t="shared" si="9183"/>
        <v>0</v>
      </c>
      <c r="CN2452" s="15"/>
      <c r="CO2452" s="35"/>
      <c r="CR2452" s="5" t="s">
        <v>1346</v>
      </c>
      <c r="CU2452" s="5" t="s">
        <v>31</v>
      </c>
    </row>
    <row r="2453" spans="1:99" ht="31.2" x14ac:dyDescent="0.3">
      <c r="A2453" s="32" t="s">
        <v>1389</v>
      </c>
      <c r="B2453" s="16">
        <v>200</v>
      </c>
      <c r="C2453" s="32"/>
      <c r="D2453" s="32"/>
      <c r="E2453" s="33" t="s">
        <v>40</v>
      </c>
      <c r="F2453" s="22">
        <f t="shared" si="9142"/>
        <v>2202.5</v>
      </c>
      <c r="G2453" s="22">
        <f t="shared" si="9143"/>
        <v>2202.5</v>
      </c>
      <c r="H2453" s="22">
        <f t="shared" si="9144"/>
        <v>2202.5</v>
      </c>
      <c r="I2453" s="22">
        <f t="shared" si="9145"/>
        <v>0</v>
      </c>
      <c r="J2453" s="22">
        <f t="shared" si="9146"/>
        <v>0</v>
      </c>
      <c r="K2453" s="22">
        <f t="shared" si="9147"/>
        <v>0</v>
      </c>
      <c r="L2453" s="22">
        <f t="shared" si="9102"/>
        <v>2202.5</v>
      </c>
      <c r="M2453" s="22">
        <f t="shared" si="9103"/>
        <v>2202.5</v>
      </c>
      <c r="N2453" s="22">
        <f t="shared" si="9104"/>
        <v>2202.5</v>
      </c>
      <c r="O2453" s="22">
        <f t="shared" si="9148"/>
        <v>0</v>
      </c>
      <c r="P2453" s="22">
        <f t="shared" si="9149"/>
        <v>0</v>
      </c>
      <c r="Q2453" s="22">
        <f t="shared" si="9150"/>
        <v>0</v>
      </c>
      <c r="R2453" s="22">
        <f t="shared" si="9105"/>
        <v>2202.5</v>
      </c>
      <c r="S2453" s="22">
        <f t="shared" si="9106"/>
        <v>2202.5</v>
      </c>
      <c r="T2453" s="22">
        <f t="shared" si="9107"/>
        <v>2202.5</v>
      </c>
      <c r="U2453" s="22">
        <f t="shared" si="9151"/>
        <v>0</v>
      </c>
      <c r="V2453" s="22">
        <f t="shared" si="9152"/>
        <v>0</v>
      </c>
      <c r="W2453" s="22">
        <f t="shared" si="9153"/>
        <v>0</v>
      </c>
      <c r="X2453" s="22">
        <f t="shared" si="9108"/>
        <v>2202.5</v>
      </c>
      <c r="Y2453" s="22">
        <f t="shared" si="9109"/>
        <v>2202.5</v>
      </c>
      <c r="Z2453" s="22">
        <f t="shared" si="9110"/>
        <v>2202.5</v>
      </c>
      <c r="AA2453" s="22">
        <f t="shared" si="9154"/>
        <v>0</v>
      </c>
      <c r="AB2453" s="22">
        <f t="shared" si="9155"/>
        <v>0</v>
      </c>
      <c r="AC2453" s="22">
        <f t="shared" si="9156"/>
        <v>0</v>
      </c>
      <c r="AD2453" s="22">
        <f t="shared" si="9111"/>
        <v>2202.5</v>
      </c>
      <c r="AE2453" s="22">
        <f t="shared" si="9112"/>
        <v>2202.5</v>
      </c>
      <c r="AF2453" s="22">
        <f t="shared" si="9113"/>
        <v>2202.5</v>
      </c>
      <c r="AG2453" s="22">
        <f t="shared" si="9157"/>
        <v>0</v>
      </c>
      <c r="AH2453" s="22">
        <f t="shared" si="9158"/>
        <v>0</v>
      </c>
      <c r="AI2453" s="22">
        <f t="shared" si="9159"/>
        <v>0</v>
      </c>
      <c r="AJ2453" s="22">
        <f t="shared" si="9114"/>
        <v>2202.5</v>
      </c>
      <c r="AK2453" s="22">
        <f t="shared" si="9115"/>
        <v>2202.5</v>
      </c>
      <c r="AL2453" s="22">
        <f t="shared" si="9116"/>
        <v>2202.5</v>
      </c>
      <c r="AM2453" s="22">
        <f t="shared" si="9160"/>
        <v>0</v>
      </c>
      <c r="AN2453" s="22">
        <f t="shared" si="9161"/>
        <v>0</v>
      </c>
      <c r="AO2453" s="22">
        <f t="shared" si="9162"/>
        <v>0</v>
      </c>
      <c r="AP2453" s="22">
        <f t="shared" si="9117"/>
        <v>2202.5</v>
      </c>
      <c r="AQ2453" s="22">
        <f t="shared" si="9118"/>
        <v>2202.5</v>
      </c>
      <c r="AR2453" s="22">
        <f t="shared" si="9119"/>
        <v>2202.5</v>
      </c>
      <c r="AS2453" s="22">
        <f t="shared" si="9163"/>
        <v>0</v>
      </c>
      <c r="AT2453" s="22">
        <f t="shared" si="9164"/>
        <v>0</v>
      </c>
      <c r="AU2453" s="22">
        <f t="shared" si="9165"/>
        <v>0</v>
      </c>
      <c r="AV2453" s="22">
        <f t="shared" si="9120"/>
        <v>2202.5</v>
      </c>
      <c r="AW2453" s="22">
        <f t="shared" si="9121"/>
        <v>2202.5</v>
      </c>
      <c r="AX2453" s="22">
        <f t="shared" si="9122"/>
        <v>2202.5</v>
      </c>
      <c r="AY2453" s="22">
        <f t="shared" si="9166"/>
        <v>0</v>
      </c>
      <c r="AZ2453" s="22">
        <f t="shared" si="9167"/>
        <v>0</v>
      </c>
      <c r="BA2453" s="22">
        <f t="shared" si="9168"/>
        <v>0</v>
      </c>
      <c r="BB2453" s="22">
        <f t="shared" si="9123"/>
        <v>2202.5</v>
      </c>
      <c r="BC2453" s="22">
        <f t="shared" si="9124"/>
        <v>2202.5</v>
      </c>
      <c r="BD2453" s="22">
        <f t="shared" si="9125"/>
        <v>2202.5</v>
      </c>
      <c r="BE2453" s="22">
        <f t="shared" si="9169"/>
        <v>0</v>
      </c>
      <c r="BF2453" s="22">
        <f t="shared" si="9170"/>
        <v>0</v>
      </c>
      <c r="BG2453" s="22">
        <f t="shared" si="9171"/>
        <v>0</v>
      </c>
      <c r="BH2453" s="22">
        <f t="shared" si="9126"/>
        <v>2202.5</v>
      </c>
      <c r="BI2453" s="22">
        <f t="shared" si="9127"/>
        <v>2202.5</v>
      </c>
      <c r="BJ2453" s="22">
        <f t="shared" si="9128"/>
        <v>2202.5</v>
      </c>
      <c r="BK2453" s="22">
        <f t="shared" si="9172"/>
        <v>-1000</v>
      </c>
      <c r="BL2453" s="22">
        <f t="shared" si="9173"/>
        <v>1000</v>
      </c>
      <c r="BM2453" s="22">
        <f t="shared" si="9174"/>
        <v>0</v>
      </c>
      <c r="BN2453" s="22">
        <f t="shared" si="9129"/>
        <v>1202.5</v>
      </c>
      <c r="BO2453" s="22">
        <f t="shared" si="9130"/>
        <v>3202.5</v>
      </c>
      <c r="BP2453" s="22">
        <f t="shared" si="9131"/>
        <v>2202.5</v>
      </c>
      <c r="BQ2453" s="22">
        <f t="shared" si="9175"/>
        <v>0</v>
      </c>
      <c r="BR2453" s="22">
        <f t="shared" si="9176"/>
        <v>0</v>
      </c>
      <c r="BS2453" s="22">
        <f t="shared" si="9132"/>
        <v>1202.5</v>
      </c>
      <c r="BT2453" s="22">
        <f t="shared" si="9133"/>
        <v>3202.5</v>
      </c>
      <c r="BU2453" s="22">
        <f t="shared" si="9134"/>
        <v>2202.5</v>
      </c>
      <c r="BV2453" s="22">
        <f t="shared" si="9177"/>
        <v>0</v>
      </c>
      <c r="BW2453" s="22">
        <f t="shared" si="9178"/>
        <v>0</v>
      </c>
      <c r="BX2453" s="22">
        <f t="shared" si="9135"/>
        <v>1202.5</v>
      </c>
      <c r="BY2453" s="22">
        <f t="shared" si="9136"/>
        <v>3202.5</v>
      </c>
      <c r="BZ2453" s="22">
        <f t="shared" si="9137"/>
        <v>2202.5</v>
      </c>
      <c r="CA2453" s="22">
        <f t="shared" si="9179"/>
        <v>0</v>
      </c>
      <c r="CB2453" s="22">
        <f t="shared" si="9180"/>
        <v>0</v>
      </c>
      <c r="CC2453" s="22">
        <f t="shared" si="9181"/>
        <v>0</v>
      </c>
      <c r="CD2453" s="22">
        <f t="shared" si="9041"/>
        <v>1202.5</v>
      </c>
      <c r="CE2453" s="22">
        <f t="shared" si="9182"/>
        <v>0</v>
      </c>
      <c r="CF2453" s="34">
        <f t="shared" si="9139"/>
        <v>1202.5</v>
      </c>
      <c r="CG2453" s="22">
        <f t="shared" si="9043"/>
        <v>3202.5</v>
      </c>
      <c r="CH2453" s="22">
        <f t="shared" si="9183"/>
        <v>0</v>
      </c>
      <c r="CI2453" s="22">
        <f t="shared" si="9140"/>
        <v>3202.5</v>
      </c>
      <c r="CJ2453" s="22">
        <f t="shared" si="9045"/>
        <v>2202.5</v>
      </c>
      <c r="CK2453" s="22">
        <f t="shared" si="9183"/>
        <v>0</v>
      </c>
      <c r="CL2453" s="22">
        <f t="shared" si="9141"/>
        <v>2202.5</v>
      </c>
      <c r="CM2453" s="22">
        <f t="shared" si="9183"/>
        <v>0</v>
      </c>
      <c r="CN2453" s="15"/>
      <c r="CO2453" s="35"/>
      <c r="CS2453" s="5" t="s">
        <v>29</v>
      </c>
    </row>
    <row r="2454" spans="1:99" ht="46.8" x14ac:dyDescent="0.3">
      <c r="A2454" s="32" t="s">
        <v>1389</v>
      </c>
      <c r="B2454" s="16">
        <v>240</v>
      </c>
      <c r="C2454" s="32"/>
      <c r="D2454" s="32"/>
      <c r="E2454" s="33" t="s">
        <v>41</v>
      </c>
      <c r="F2454" s="22">
        <f t="shared" si="9142"/>
        <v>2202.5</v>
      </c>
      <c r="G2454" s="22">
        <f t="shared" si="9143"/>
        <v>2202.5</v>
      </c>
      <c r="H2454" s="22">
        <f t="shared" si="9144"/>
        <v>2202.5</v>
      </c>
      <c r="I2454" s="22">
        <f t="shared" si="9145"/>
        <v>0</v>
      </c>
      <c r="J2454" s="22">
        <f t="shared" si="9146"/>
        <v>0</v>
      </c>
      <c r="K2454" s="22">
        <f t="shared" si="9147"/>
        <v>0</v>
      </c>
      <c r="L2454" s="22">
        <f t="shared" si="9102"/>
        <v>2202.5</v>
      </c>
      <c r="M2454" s="22">
        <f t="shared" si="9103"/>
        <v>2202.5</v>
      </c>
      <c r="N2454" s="22">
        <f t="shared" si="9104"/>
        <v>2202.5</v>
      </c>
      <c r="O2454" s="22">
        <f t="shared" si="9148"/>
        <v>0</v>
      </c>
      <c r="P2454" s="22">
        <f t="shared" si="9149"/>
        <v>0</v>
      </c>
      <c r="Q2454" s="22">
        <f t="shared" si="9150"/>
        <v>0</v>
      </c>
      <c r="R2454" s="22">
        <f t="shared" si="9105"/>
        <v>2202.5</v>
      </c>
      <c r="S2454" s="22">
        <f t="shared" si="9106"/>
        <v>2202.5</v>
      </c>
      <c r="T2454" s="22">
        <f t="shared" si="9107"/>
        <v>2202.5</v>
      </c>
      <c r="U2454" s="22">
        <f t="shared" si="9151"/>
        <v>0</v>
      </c>
      <c r="V2454" s="22">
        <f t="shared" si="9152"/>
        <v>0</v>
      </c>
      <c r="W2454" s="22">
        <f t="shared" si="9153"/>
        <v>0</v>
      </c>
      <c r="X2454" s="22">
        <f t="shared" si="9108"/>
        <v>2202.5</v>
      </c>
      <c r="Y2454" s="22">
        <f t="shared" si="9109"/>
        <v>2202.5</v>
      </c>
      <c r="Z2454" s="22">
        <f t="shared" si="9110"/>
        <v>2202.5</v>
      </c>
      <c r="AA2454" s="22">
        <f t="shared" si="9154"/>
        <v>0</v>
      </c>
      <c r="AB2454" s="22">
        <f t="shared" si="9155"/>
        <v>0</v>
      </c>
      <c r="AC2454" s="22">
        <f t="shared" si="9156"/>
        <v>0</v>
      </c>
      <c r="AD2454" s="22">
        <f t="shared" si="9111"/>
        <v>2202.5</v>
      </c>
      <c r="AE2454" s="22">
        <f t="shared" si="9112"/>
        <v>2202.5</v>
      </c>
      <c r="AF2454" s="22">
        <f t="shared" si="9113"/>
        <v>2202.5</v>
      </c>
      <c r="AG2454" s="22">
        <f t="shared" si="9157"/>
        <v>0</v>
      </c>
      <c r="AH2454" s="22">
        <f t="shared" si="9158"/>
        <v>0</v>
      </c>
      <c r="AI2454" s="22">
        <f t="shared" si="9159"/>
        <v>0</v>
      </c>
      <c r="AJ2454" s="22">
        <f t="shared" si="9114"/>
        <v>2202.5</v>
      </c>
      <c r="AK2454" s="22">
        <f t="shared" si="9115"/>
        <v>2202.5</v>
      </c>
      <c r="AL2454" s="22">
        <f t="shared" si="9116"/>
        <v>2202.5</v>
      </c>
      <c r="AM2454" s="22">
        <f t="shared" si="9160"/>
        <v>0</v>
      </c>
      <c r="AN2454" s="22">
        <f t="shared" si="9161"/>
        <v>0</v>
      </c>
      <c r="AO2454" s="22">
        <f t="shared" si="9162"/>
        <v>0</v>
      </c>
      <c r="AP2454" s="22">
        <f t="shared" si="9117"/>
        <v>2202.5</v>
      </c>
      <c r="AQ2454" s="22">
        <f t="shared" si="9118"/>
        <v>2202.5</v>
      </c>
      <c r="AR2454" s="22">
        <f t="shared" si="9119"/>
        <v>2202.5</v>
      </c>
      <c r="AS2454" s="22">
        <f t="shared" si="9163"/>
        <v>0</v>
      </c>
      <c r="AT2454" s="22">
        <f t="shared" si="9164"/>
        <v>0</v>
      </c>
      <c r="AU2454" s="22">
        <f t="shared" si="9165"/>
        <v>0</v>
      </c>
      <c r="AV2454" s="22">
        <f t="shared" si="9120"/>
        <v>2202.5</v>
      </c>
      <c r="AW2454" s="22">
        <f t="shared" si="9121"/>
        <v>2202.5</v>
      </c>
      <c r="AX2454" s="22">
        <f t="shared" si="9122"/>
        <v>2202.5</v>
      </c>
      <c r="AY2454" s="22">
        <f t="shared" si="9166"/>
        <v>0</v>
      </c>
      <c r="AZ2454" s="22">
        <f t="shared" si="9167"/>
        <v>0</v>
      </c>
      <c r="BA2454" s="22">
        <f t="shared" si="9168"/>
        <v>0</v>
      </c>
      <c r="BB2454" s="22">
        <f t="shared" si="9123"/>
        <v>2202.5</v>
      </c>
      <c r="BC2454" s="22">
        <f t="shared" si="9124"/>
        <v>2202.5</v>
      </c>
      <c r="BD2454" s="22">
        <f t="shared" si="9125"/>
        <v>2202.5</v>
      </c>
      <c r="BE2454" s="22">
        <f t="shared" si="9169"/>
        <v>0</v>
      </c>
      <c r="BF2454" s="22">
        <f t="shared" si="9170"/>
        <v>0</v>
      </c>
      <c r="BG2454" s="22">
        <f t="shared" si="9171"/>
        <v>0</v>
      </c>
      <c r="BH2454" s="22">
        <f t="shared" si="9126"/>
        <v>2202.5</v>
      </c>
      <c r="BI2454" s="22">
        <f t="shared" si="9127"/>
        <v>2202.5</v>
      </c>
      <c r="BJ2454" s="22">
        <f t="shared" si="9128"/>
        <v>2202.5</v>
      </c>
      <c r="BK2454" s="22">
        <f t="shared" si="9172"/>
        <v>-1000</v>
      </c>
      <c r="BL2454" s="22">
        <f t="shared" si="9173"/>
        <v>1000</v>
      </c>
      <c r="BM2454" s="22">
        <f t="shared" si="9174"/>
        <v>0</v>
      </c>
      <c r="BN2454" s="22">
        <f t="shared" si="9129"/>
        <v>1202.5</v>
      </c>
      <c r="BO2454" s="22">
        <f t="shared" si="9130"/>
        <v>3202.5</v>
      </c>
      <c r="BP2454" s="22">
        <f t="shared" si="9131"/>
        <v>2202.5</v>
      </c>
      <c r="BQ2454" s="22">
        <f t="shared" si="9175"/>
        <v>0</v>
      </c>
      <c r="BR2454" s="22">
        <f t="shared" si="9176"/>
        <v>0</v>
      </c>
      <c r="BS2454" s="22">
        <f t="shared" si="9132"/>
        <v>1202.5</v>
      </c>
      <c r="BT2454" s="22">
        <f t="shared" si="9133"/>
        <v>3202.5</v>
      </c>
      <c r="BU2454" s="22">
        <f t="shared" si="9134"/>
        <v>2202.5</v>
      </c>
      <c r="BV2454" s="22">
        <f t="shared" si="9177"/>
        <v>0</v>
      </c>
      <c r="BW2454" s="22">
        <f t="shared" si="9178"/>
        <v>0</v>
      </c>
      <c r="BX2454" s="22">
        <f t="shared" si="9135"/>
        <v>1202.5</v>
      </c>
      <c r="BY2454" s="22">
        <f t="shared" si="9136"/>
        <v>3202.5</v>
      </c>
      <c r="BZ2454" s="22">
        <f t="shared" si="9137"/>
        <v>2202.5</v>
      </c>
      <c r="CA2454" s="22">
        <f t="shared" si="9179"/>
        <v>0</v>
      </c>
      <c r="CB2454" s="22">
        <f t="shared" si="9180"/>
        <v>0</v>
      </c>
      <c r="CC2454" s="22">
        <f t="shared" si="9181"/>
        <v>0</v>
      </c>
      <c r="CD2454" s="22">
        <f t="shared" si="9041"/>
        <v>1202.5</v>
      </c>
      <c r="CE2454" s="22">
        <f t="shared" si="9182"/>
        <v>0</v>
      </c>
      <c r="CF2454" s="34">
        <f t="shared" si="9139"/>
        <v>1202.5</v>
      </c>
      <c r="CG2454" s="22">
        <f t="shared" si="9043"/>
        <v>3202.5</v>
      </c>
      <c r="CH2454" s="22">
        <f t="shared" si="9183"/>
        <v>0</v>
      </c>
      <c r="CI2454" s="22">
        <f t="shared" si="9140"/>
        <v>3202.5</v>
      </c>
      <c r="CJ2454" s="22">
        <f t="shared" si="9045"/>
        <v>2202.5</v>
      </c>
      <c r="CK2454" s="22">
        <f t="shared" si="9183"/>
        <v>0</v>
      </c>
      <c r="CL2454" s="22">
        <f t="shared" si="9141"/>
        <v>2202.5</v>
      </c>
      <c r="CM2454" s="22">
        <f t="shared" si="9183"/>
        <v>0</v>
      </c>
      <c r="CN2454" s="15"/>
      <c r="CO2454" s="35"/>
      <c r="CT2454" s="5" t="s">
        <v>30</v>
      </c>
    </row>
    <row r="2455" spans="1:99" x14ac:dyDescent="0.3">
      <c r="A2455" s="32" t="s">
        <v>1389</v>
      </c>
      <c r="B2455" s="16">
        <v>240</v>
      </c>
      <c r="C2455" s="32" t="s">
        <v>42</v>
      </c>
      <c r="D2455" s="32" t="s">
        <v>43</v>
      </c>
      <c r="E2455" s="33" t="s">
        <v>44</v>
      </c>
      <c r="F2455" s="22">
        <v>2202.5</v>
      </c>
      <c r="G2455" s="22">
        <v>2202.5</v>
      </c>
      <c r="H2455" s="22">
        <v>2202.5</v>
      </c>
      <c r="I2455" s="22"/>
      <c r="J2455" s="22"/>
      <c r="K2455" s="22"/>
      <c r="L2455" s="22">
        <f t="shared" si="9102"/>
        <v>2202.5</v>
      </c>
      <c r="M2455" s="22">
        <f t="shared" si="9103"/>
        <v>2202.5</v>
      </c>
      <c r="N2455" s="22">
        <f t="shared" si="9104"/>
        <v>2202.5</v>
      </c>
      <c r="O2455" s="22"/>
      <c r="P2455" s="22"/>
      <c r="Q2455" s="22"/>
      <c r="R2455" s="22">
        <f t="shared" si="9105"/>
        <v>2202.5</v>
      </c>
      <c r="S2455" s="22">
        <f t="shared" si="9106"/>
        <v>2202.5</v>
      </c>
      <c r="T2455" s="22">
        <f t="shared" si="9107"/>
        <v>2202.5</v>
      </c>
      <c r="U2455" s="22"/>
      <c r="V2455" s="22"/>
      <c r="W2455" s="22"/>
      <c r="X2455" s="22">
        <f t="shared" si="9108"/>
        <v>2202.5</v>
      </c>
      <c r="Y2455" s="22">
        <f t="shared" si="9109"/>
        <v>2202.5</v>
      </c>
      <c r="Z2455" s="22">
        <f t="shared" si="9110"/>
        <v>2202.5</v>
      </c>
      <c r="AA2455" s="22"/>
      <c r="AB2455" s="22"/>
      <c r="AC2455" s="22"/>
      <c r="AD2455" s="22">
        <f t="shared" si="9111"/>
        <v>2202.5</v>
      </c>
      <c r="AE2455" s="22">
        <f t="shared" si="9112"/>
        <v>2202.5</v>
      </c>
      <c r="AF2455" s="22">
        <f t="shared" si="9113"/>
        <v>2202.5</v>
      </c>
      <c r="AG2455" s="22"/>
      <c r="AH2455" s="22"/>
      <c r="AI2455" s="22"/>
      <c r="AJ2455" s="22">
        <f t="shared" si="9114"/>
        <v>2202.5</v>
      </c>
      <c r="AK2455" s="22">
        <f t="shared" si="9115"/>
        <v>2202.5</v>
      </c>
      <c r="AL2455" s="22">
        <f t="shared" si="9116"/>
        <v>2202.5</v>
      </c>
      <c r="AM2455" s="22"/>
      <c r="AN2455" s="22"/>
      <c r="AO2455" s="22"/>
      <c r="AP2455" s="22">
        <f t="shared" si="9117"/>
        <v>2202.5</v>
      </c>
      <c r="AQ2455" s="22">
        <f t="shared" si="9118"/>
        <v>2202.5</v>
      </c>
      <c r="AR2455" s="22">
        <f t="shared" si="9119"/>
        <v>2202.5</v>
      </c>
      <c r="AS2455" s="22"/>
      <c r="AT2455" s="22"/>
      <c r="AU2455" s="22"/>
      <c r="AV2455" s="22">
        <f t="shared" si="9120"/>
        <v>2202.5</v>
      </c>
      <c r="AW2455" s="22">
        <f t="shared" si="9121"/>
        <v>2202.5</v>
      </c>
      <c r="AX2455" s="22">
        <f t="shared" si="9122"/>
        <v>2202.5</v>
      </c>
      <c r="AY2455" s="22"/>
      <c r="AZ2455" s="22"/>
      <c r="BA2455" s="22"/>
      <c r="BB2455" s="22">
        <f t="shared" si="9123"/>
        <v>2202.5</v>
      </c>
      <c r="BC2455" s="22">
        <f t="shared" si="9124"/>
        <v>2202.5</v>
      </c>
      <c r="BD2455" s="22">
        <f t="shared" si="9125"/>
        <v>2202.5</v>
      </c>
      <c r="BE2455" s="22"/>
      <c r="BF2455" s="22"/>
      <c r="BG2455" s="22"/>
      <c r="BH2455" s="22">
        <f t="shared" si="9126"/>
        <v>2202.5</v>
      </c>
      <c r="BI2455" s="22">
        <f t="shared" si="9127"/>
        <v>2202.5</v>
      </c>
      <c r="BJ2455" s="22">
        <f t="shared" si="9128"/>
        <v>2202.5</v>
      </c>
      <c r="BK2455" s="22">
        <v>-1000</v>
      </c>
      <c r="BL2455" s="22">
        <v>1000</v>
      </c>
      <c r="BM2455" s="22"/>
      <c r="BN2455" s="22">
        <f t="shared" si="9129"/>
        <v>1202.5</v>
      </c>
      <c r="BO2455" s="22">
        <f t="shared" si="9130"/>
        <v>3202.5</v>
      </c>
      <c r="BP2455" s="22">
        <f t="shared" si="9131"/>
        <v>2202.5</v>
      </c>
      <c r="BQ2455" s="22"/>
      <c r="BR2455" s="22"/>
      <c r="BS2455" s="22">
        <f t="shared" si="9132"/>
        <v>1202.5</v>
      </c>
      <c r="BT2455" s="22">
        <f t="shared" si="9133"/>
        <v>3202.5</v>
      </c>
      <c r="BU2455" s="22">
        <f t="shared" si="9134"/>
        <v>2202.5</v>
      </c>
      <c r="BV2455" s="22"/>
      <c r="BW2455" s="22"/>
      <c r="BX2455" s="22">
        <f t="shared" si="9135"/>
        <v>1202.5</v>
      </c>
      <c r="BY2455" s="22">
        <f t="shared" si="9136"/>
        <v>3202.5</v>
      </c>
      <c r="BZ2455" s="22">
        <f t="shared" si="9137"/>
        <v>2202.5</v>
      </c>
      <c r="CA2455" s="22"/>
      <c r="CB2455" s="22"/>
      <c r="CC2455" s="22"/>
      <c r="CD2455" s="22">
        <f t="shared" si="9041"/>
        <v>1202.5</v>
      </c>
      <c r="CE2455" s="22"/>
      <c r="CF2455" s="34">
        <f t="shared" si="9139"/>
        <v>1202.5</v>
      </c>
      <c r="CG2455" s="22">
        <f t="shared" si="9043"/>
        <v>3202.5</v>
      </c>
      <c r="CH2455" s="22"/>
      <c r="CI2455" s="22">
        <f t="shared" si="9140"/>
        <v>3202.5</v>
      </c>
      <c r="CJ2455" s="22">
        <f t="shared" si="9045"/>
        <v>2202.5</v>
      </c>
      <c r="CK2455" s="22"/>
      <c r="CL2455" s="22">
        <f t="shared" si="9141"/>
        <v>2202.5</v>
      </c>
      <c r="CM2455" s="22"/>
      <c r="CN2455" s="15"/>
      <c r="CO2455" s="35"/>
    </row>
    <row r="2456" spans="1:99" ht="46.8" x14ac:dyDescent="0.3">
      <c r="A2456" s="32" t="s">
        <v>1391</v>
      </c>
      <c r="B2456" s="16"/>
      <c r="C2456" s="32"/>
      <c r="D2456" s="32"/>
      <c r="E2456" s="33" t="s">
        <v>1392</v>
      </c>
      <c r="F2456" s="22">
        <f t="shared" si="9142"/>
        <v>9868.2000000000007</v>
      </c>
      <c r="G2456" s="22">
        <f t="shared" si="9143"/>
        <v>9868.2000000000007</v>
      </c>
      <c r="H2456" s="22">
        <f t="shared" si="9144"/>
        <v>9868.2000000000007</v>
      </c>
      <c r="I2456" s="22">
        <f t="shared" si="9145"/>
        <v>0</v>
      </c>
      <c r="J2456" s="22">
        <f t="shared" si="9146"/>
        <v>0</v>
      </c>
      <c r="K2456" s="22">
        <f t="shared" si="9147"/>
        <v>0</v>
      </c>
      <c r="L2456" s="22">
        <f t="shared" si="9102"/>
        <v>9868.2000000000007</v>
      </c>
      <c r="M2456" s="22">
        <f t="shared" si="9103"/>
        <v>9868.2000000000007</v>
      </c>
      <c r="N2456" s="22">
        <f t="shared" si="9104"/>
        <v>9868.2000000000007</v>
      </c>
      <c r="O2456" s="22">
        <f t="shared" si="9148"/>
        <v>0</v>
      </c>
      <c r="P2456" s="22">
        <f t="shared" si="9149"/>
        <v>0</v>
      </c>
      <c r="Q2456" s="22">
        <f t="shared" si="9150"/>
        <v>0</v>
      </c>
      <c r="R2456" s="22">
        <f t="shared" si="9105"/>
        <v>9868.2000000000007</v>
      </c>
      <c r="S2456" s="22">
        <f t="shared" si="9106"/>
        <v>9868.2000000000007</v>
      </c>
      <c r="T2456" s="22">
        <f t="shared" si="9107"/>
        <v>9868.2000000000007</v>
      </c>
      <c r="U2456" s="22">
        <f t="shared" si="9151"/>
        <v>0</v>
      </c>
      <c r="V2456" s="22">
        <f t="shared" si="9152"/>
        <v>0</v>
      </c>
      <c r="W2456" s="22">
        <f t="shared" si="9153"/>
        <v>0</v>
      </c>
      <c r="X2456" s="22">
        <f t="shared" si="9108"/>
        <v>9868.2000000000007</v>
      </c>
      <c r="Y2456" s="22">
        <f t="shared" si="9109"/>
        <v>9868.2000000000007</v>
      </c>
      <c r="Z2456" s="22">
        <f t="shared" si="9110"/>
        <v>9868.2000000000007</v>
      </c>
      <c r="AA2456" s="22">
        <f t="shared" si="9154"/>
        <v>0</v>
      </c>
      <c r="AB2456" s="22">
        <f t="shared" si="9155"/>
        <v>0</v>
      </c>
      <c r="AC2456" s="22">
        <f t="shared" si="9156"/>
        <v>0</v>
      </c>
      <c r="AD2456" s="22">
        <f t="shared" si="9111"/>
        <v>9868.2000000000007</v>
      </c>
      <c r="AE2456" s="22">
        <f t="shared" si="9112"/>
        <v>9868.2000000000007</v>
      </c>
      <c r="AF2456" s="22">
        <f t="shared" si="9113"/>
        <v>9868.2000000000007</v>
      </c>
      <c r="AG2456" s="22">
        <f t="shared" si="9157"/>
        <v>0</v>
      </c>
      <c r="AH2456" s="22">
        <f t="shared" si="9158"/>
        <v>0</v>
      </c>
      <c r="AI2456" s="22">
        <f t="shared" si="9159"/>
        <v>0</v>
      </c>
      <c r="AJ2456" s="22">
        <f t="shared" si="9114"/>
        <v>9868.2000000000007</v>
      </c>
      <c r="AK2456" s="22">
        <f t="shared" si="9115"/>
        <v>9868.2000000000007</v>
      </c>
      <c r="AL2456" s="22">
        <f t="shared" si="9116"/>
        <v>9868.2000000000007</v>
      </c>
      <c r="AM2456" s="22">
        <f t="shared" si="9160"/>
        <v>-507.24</v>
      </c>
      <c r="AN2456" s="22">
        <f t="shared" si="9161"/>
        <v>0</v>
      </c>
      <c r="AO2456" s="22">
        <f t="shared" si="9162"/>
        <v>0</v>
      </c>
      <c r="AP2456" s="22">
        <f t="shared" si="9117"/>
        <v>9360.9600000000009</v>
      </c>
      <c r="AQ2456" s="22">
        <f t="shared" si="9118"/>
        <v>9868.2000000000007</v>
      </c>
      <c r="AR2456" s="22">
        <f t="shared" si="9119"/>
        <v>9868.2000000000007</v>
      </c>
      <c r="AS2456" s="22">
        <f t="shared" si="9163"/>
        <v>0</v>
      </c>
      <c r="AT2456" s="22">
        <f t="shared" si="9164"/>
        <v>0</v>
      </c>
      <c r="AU2456" s="22">
        <f t="shared" si="9165"/>
        <v>0</v>
      </c>
      <c r="AV2456" s="22">
        <f t="shared" si="9120"/>
        <v>9360.9600000000009</v>
      </c>
      <c r="AW2456" s="22">
        <f t="shared" si="9121"/>
        <v>9868.2000000000007</v>
      </c>
      <c r="AX2456" s="22">
        <f t="shared" si="9122"/>
        <v>9868.2000000000007</v>
      </c>
      <c r="AY2456" s="22">
        <f t="shared" si="9166"/>
        <v>-3.4529999999999998</v>
      </c>
      <c r="AZ2456" s="22">
        <f t="shared" si="9167"/>
        <v>0</v>
      </c>
      <c r="BA2456" s="22">
        <f t="shared" si="9168"/>
        <v>0</v>
      </c>
      <c r="BB2456" s="22">
        <f t="shared" si="9123"/>
        <v>9357.5070000000014</v>
      </c>
      <c r="BC2456" s="22">
        <f t="shared" si="9124"/>
        <v>9868.2000000000007</v>
      </c>
      <c r="BD2456" s="22">
        <f t="shared" si="9125"/>
        <v>9868.2000000000007</v>
      </c>
      <c r="BE2456" s="22">
        <f t="shared" si="9169"/>
        <v>0</v>
      </c>
      <c r="BF2456" s="22">
        <f t="shared" si="9170"/>
        <v>0</v>
      </c>
      <c r="BG2456" s="22">
        <f t="shared" si="9171"/>
        <v>0</v>
      </c>
      <c r="BH2456" s="22">
        <f t="shared" si="9126"/>
        <v>9357.5070000000014</v>
      </c>
      <c r="BI2456" s="22">
        <f t="shared" si="9127"/>
        <v>9868.2000000000007</v>
      </c>
      <c r="BJ2456" s="22">
        <f t="shared" si="9128"/>
        <v>9868.2000000000007</v>
      </c>
      <c r="BK2456" s="22">
        <f t="shared" si="9172"/>
        <v>0</v>
      </c>
      <c r="BL2456" s="22">
        <f t="shared" si="9173"/>
        <v>6900</v>
      </c>
      <c r="BM2456" s="22">
        <f t="shared" si="9174"/>
        <v>0</v>
      </c>
      <c r="BN2456" s="22">
        <f t="shared" si="9129"/>
        <v>9357.5070000000014</v>
      </c>
      <c r="BO2456" s="22">
        <f t="shared" si="9130"/>
        <v>16768.2</v>
      </c>
      <c r="BP2456" s="22">
        <f t="shared" si="9131"/>
        <v>9868.2000000000007</v>
      </c>
      <c r="BQ2456" s="22">
        <f t="shared" si="9175"/>
        <v>0</v>
      </c>
      <c r="BR2456" s="22">
        <f t="shared" si="9176"/>
        <v>0</v>
      </c>
      <c r="BS2456" s="22">
        <f t="shared" si="9132"/>
        <v>9357.5070000000014</v>
      </c>
      <c r="BT2456" s="22">
        <f t="shared" si="9133"/>
        <v>16768.2</v>
      </c>
      <c r="BU2456" s="22">
        <f t="shared" si="9134"/>
        <v>9868.2000000000007</v>
      </c>
      <c r="BV2456" s="22">
        <f t="shared" si="9177"/>
        <v>0</v>
      </c>
      <c r="BW2456" s="22">
        <f t="shared" si="9178"/>
        <v>0</v>
      </c>
      <c r="BX2456" s="22">
        <f t="shared" si="9135"/>
        <v>9357.5070000000014</v>
      </c>
      <c r="BY2456" s="22">
        <f t="shared" si="9136"/>
        <v>16768.2</v>
      </c>
      <c r="BZ2456" s="22">
        <f t="shared" si="9137"/>
        <v>9868.2000000000007</v>
      </c>
      <c r="CA2456" s="22">
        <f t="shared" si="9179"/>
        <v>0</v>
      </c>
      <c r="CB2456" s="22">
        <f t="shared" si="9180"/>
        <v>0</v>
      </c>
      <c r="CC2456" s="22">
        <f t="shared" si="9181"/>
        <v>0</v>
      </c>
      <c r="CD2456" s="22">
        <f t="shared" si="9041"/>
        <v>9357.5070000000014</v>
      </c>
      <c r="CE2456" s="22">
        <f t="shared" si="9182"/>
        <v>0</v>
      </c>
      <c r="CF2456" s="34">
        <f t="shared" si="9139"/>
        <v>9357.5070000000014</v>
      </c>
      <c r="CG2456" s="22">
        <f t="shared" si="9043"/>
        <v>16768.2</v>
      </c>
      <c r="CH2456" s="22">
        <f t="shared" si="9183"/>
        <v>0</v>
      </c>
      <c r="CI2456" s="22">
        <f t="shared" si="9140"/>
        <v>16768.2</v>
      </c>
      <c r="CJ2456" s="22">
        <f t="shared" si="9045"/>
        <v>9868.2000000000007</v>
      </c>
      <c r="CK2456" s="22">
        <f t="shared" si="9183"/>
        <v>0</v>
      </c>
      <c r="CL2456" s="22">
        <f t="shared" si="9141"/>
        <v>9868.2000000000007</v>
      </c>
      <c r="CM2456" s="22">
        <f t="shared" si="9183"/>
        <v>0</v>
      </c>
      <c r="CN2456" s="15"/>
      <c r="CO2456" s="35"/>
      <c r="CR2456" s="5" t="s">
        <v>1346</v>
      </c>
      <c r="CU2456" s="5" t="s">
        <v>31</v>
      </c>
    </row>
    <row r="2457" spans="1:99" ht="31.2" x14ac:dyDescent="0.3">
      <c r="A2457" s="32" t="s">
        <v>1391</v>
      </c>
      <c r="B2457" s="16">
        <v>200</v>
      </c>
      <c r="C2457" s="32"/>
      <c r="D2457" s="32"/>
      <c r="E2457" s="33" t="s">
        <v>40</v>
      </c>
      <c r="F2457" s="22">
        <f t="shared" si="9142"/>
        <v>9868.2000000000007</v>
      </c>
      <c r="G2457" s="22">
        <f t="shared" si="9143"/>
        <v>9868.2000000000007</v>
      </c>
      <c r="H2457" s="22">
        <f t="shared" si="9144"/>
        <v>9868.2000000000007</v>
      </c>
      <c r="I2457" s="22">
        <f t="shared" si="9145"/>
        <v>0</v>
      </c>
      <c r="J2457" s="22">
        <f t="shared" si="9146"/>
        <v>0</v>
      </c>
      <c r="K2457" s="22">
        <f t="shared" si="9147"/>
        <v>0</v>
      </c>
      <c r="L2457" s="22">
        <f t="shared" si="9102"/>
        <v>9868.2000000000007</v>
      </c>
      <c r="M2457" s="22">
        <f t="shared" si="9103"/>
        <v>9868.2000000000007</v>
      </c>
      <c r="N2457" s="22">
        <f t="shared" si="9104"/>
        <v>9868.2000000000007</v>
      </c>
      <c r="O2457" s="22">
        <f t="shared" si="9148"/>
        <v>0</v>
      </c>
      <c r="P2457" s="22">
        <f t="shared" si="9149"/>
        <v>0</v>
      </c>
      <c r="Q2457" s="22">
        <f t="shared" si="9150"/>
        <v>0</v>
      </c>
      <c r="R2457" s="22">
        <f t="shared" si="9105"/>
        <v>9868.2000000000007</v>
      </c>
      <c r="S2457" s="22">
        <f t="shared" si="9106"/>
        <v>9868.2000000000007</v>
      </c>
      <c r="T2457" s="22">
        <f t="shared" si="9107"/>
        <v>9868.2000000000007</v>
      </c>
      <c r="U2457" s="22">
        <f t="shared" si="9151"/>
        <v>0</v>
      </c>
      <c r="V2457" s="22">
        <f t="shared" si="9152"/>
        <v>0</v>
      </c>
      <c r="W2457" s="22">
        <f t="shared" si="9153"/>
        <v>0</v>
      </c>
      <c r="X2457" s="22">
        <f t="shared" si="9108"/>
        <v>9868.2000000000007</v>
      </c>
      <c r="Y2457" s="22">
        <f t="shared" si="9109"/>
        <v>9868.2000000000007</v>
      </c>
      <c r="Z2457" s="22">
        <f t="shared" si="9110"/>
        <v>9868.2000000000007</v>
      </c>
      <c r="AA2457" s="22">
        <f t="shared" si="9154"/>
        <v>0</v>
      </c>
      <c r="AB2457" s="22">
        <f t="shared" si="9155"/>
        <v>0</v>
      </c>
      <c r="AC2457" s="22">
        <f t="shared" si="9156"/>
        <v>0</v>
      </c>
      <c r="AD2457" s="22">
        <f t="shared" si="9111"/>
        <v>9868.2000000000007</v>
      </c>
      <c r="AE2457" s="22">
        <f t="shared" si="9112"/>
        <v>9868.2000000000007</v>
      </c>
      <c r="AF2457" s="22">
        <f t="shared" si="9113"/>
        <v>9868.2000000000007</v>
      </c>
      <c r="AG2457" s="22">
        <f t="shared" si="9157"/>
        <v>0</v>
      </c>
      <c r="AH2457" s="22">
        <f t="shared" si="9158"/>
        <v>0</v>
      </c>
      <c r="AI2457" s="22">
        <f t="shared" si="9159"/>
        <v>0</v>
      </c>
      <c r="AJ2457" s="22">
        <f t="shared" si="9114"/>
        <v>9868.2000000000007</v>
      </c>
      <c r="AK2457" s="22">
        <f t="shared" si="9115"/>
        <v>9868.2000000000007</v>
      </c>
      <c r="AL2457" s="22">
        <f t="shared" si="9116"/>
        <v>9868.2000000000007</v>
      </c>
      <c r="AM2457" s="22">
        <f t="shared" si="9160"/>
        <v>-507.24</v>
      </c>
      <c r="AN2457" s="22">
        <f t="shared" si="9161"/>
        <v>0</v>
      </c>
      <c r="AO2457" s="22">
        <f t="shared" si="9162"/>
        <v>0</v>
      </c>
      <c r="AP2457" s="22">
        <f t="shared" si="9117"/>
        <v>9360.9600000000009</v>
      </c>
      <c r="AQ2457" s="22">
        <f t="shared" si="9118"/>
        <v>9868.2000000000007</v>
      </c>
      <c r="AR2457" s="22">
        <f t="shared" si="9119"/>
        <v>9868.2000000000007</v>
      </c>
      <c r="AS2457" s="22">
        <f t="shared" si="9163"/>
        <v>0</v>
      </c>
      <c r="AT2457" s="22">
        <f t="shared" si="9164"/>
        <v>0</v>
      </c>
      <c r="AU2457" s="22">
        <f t="shared" si="9165"/>
        <v>0</v>
      </c>
      <c r="AV2457" s="22">
        <f t="shared" si="9120"/>
        <v>9360.9600000000009</v>
      </c>
      <c r="AW2457" s="22">
        <f t="shared" si="9121"/>
        <v>9868.2000000000007</v>
      </c>
      <c r="AX2457" s="22">
        <f t="shared" si="9122"/>
        <v>9868.2000000000007</v>
      </c>
      <c r="AY2457" s="22">
        <f t="shared" si="9166"/>
        <v>-3.4529999999999998</v>
      </c>
      <c r="AZ2457" s="22">
        <f t="shared" si="9167"/>
        <v>0</v>
      </c>
      <c r="BA2457" s="22">
        <f t="shared" si="9168"/>
        <v>0</v>
      </c>
      <c r="BB2457" s="22">
        <f t="shared" si="9123"/>
        <v>9357.5070000000014</v>
      </c>
      <c r="BC2457" s="22">
        <f t="shared" si="9124"/>
        <v>9868.2000000000007</v>
      </c>
      <c r="BD2457" s="22">
        <f t="shared" si="9125"/>
        <v>9868.2000000000007</v>
      </c>
      <c r="BE2457" s="22">
        <f t="shared" si="9169"/>
        <v>0</v>
      </c>
      <c r="BF2457" s="22">
        <f t="shared" si="9170"/>
        <v>0</v>
      </c>
      <c r="BG2457" s="22">
        <f t="shared" si="9171"/>
        <v>0</v>
      </c>
      <c r="BH2457" s="22">
        <f t="shared" si="9126"/>
        <v>9357.5070000000014</v>
      </c>
      <c r="BI2457" s="22">
        <f t="shared" si="9127"/>
        <v>9868.2000000000007</v>
      </c>
      <c r="BJ2457" s="22">
        <f t="shared" si="9128"/>
        <v>9868.2000000000007</v>
      </c>
      <c r="BK2457" s="22">
        <f t="shared" si="9172"/>
        <v>0</v>
      </c>
      <c r="BL2457" s="22">
        <f t="shared" si="9173"/>
        <v>6900</v>
      </c>
      <c r="BM2457" s="22">
        <f t="shared" si="9174"/>
        <v>0</v>
      </c>
      <c r="BN2457" s="22">
        <f t="shared" si="9129"/>
        <v>9357.5070000000014</v>
      </c>
      <c r="BO2457" s="22">
        <f t="shared" si="9130"/>
        <v>16768.2</v>
      </c>
      <c r="BP2457" s="22">
        <f t="shared" si="9131"/>
        <v>9868.2000000000007</v>
      </c>
      <c r="BQ2457" s="22">
        <f t="shared" si="9175"/>
        <v>0</v>
      </c>
      <c r="BR2457" s="22">
        <f t="shared" si="9176"/>
        <v>0</v>
      </c>
      <c r="BS2457" s="22">
        <f t="shared" si="9132"/>
        <v>9357.5070000000014</v>
      </c>
      <c r="BT2457" s="22">
        <f t="shared" si="9133"/>
        <v>16768.2</v>
      </c>
      <c r="BU2457" s="22">
        <f t="shared" si="9134"/>
        <v>9868.2000000000007</v>
      </c>
      <c r="BV2457" s="22">
        <f t="shared" si="9177"/>
        <v>0</v>
      </c>
      <c r="BW2457" s="22">
        <f t="shared" si="9178"/>
        <v>0</v>
      </c>
      <c r="BX2457" s="22">
        <f t="shared" si="9135"/>
        <v>9357.5070000000014</v>
      </c>
      <c r="BY2457" s="22">
        <f t="shared" si="9136"/>
        <v>16768.2</v>
      </c>
      <c r="BZ2457" s="22">
        <f t="shared" si="9137"/>
        <v>9868.2000000000007</v>
      </c>
      <c r="CA2457" s="22">
        <f t="shared" si="9179"/>
        <v>0</v>
      </c>
      <c r="CB2457" s="22">
        <f t="shared" si="9180"/>
        <v>0</v>
      </c>
      <c r="CC2457" s="22">
        <f t="shared" si="9181"/>
        <v>0</v>
      </c>
      <c r="CD2457" s="22">
        <f t="shared" si="9041"/>
        <v>9357.5070000000014</v>
      </c>
      <c r="CE2457" s="22">
        <f t="shared" si="9182"/>
        <v>0</v>
      </c>
      <c r="CF2457" s="34">
        <f t="shared" si="9139"/>
        <v>9357.5070000000014</v>
      </c>
      <c r="CG2457" s="22">
        <f t="shared" si="9043"/>
        <v>16768.2</v>
      </c>
      <c r="CH2457" s="22">
        <f t="shared" si="9183"/>
        <v>0</v>
      </c>
      <c r="CI2457" s="22">
        <f t="shared" si="9140"/>
        <v>16768.2</v>
      </c>
      <c r="CJ2457" s="22">
        <f t="shared" si="9045"/>
        <v>9868.2000000000007</v>
      </c>
      <c r="CK2457" s="22">
        <f t="shared" si="9183"/>
        <v>0</v>
      </c>
      <c r="CL2457" s="22">
        <f t="shared" si="9141"/>
        <v>9868.2000000000007</v>
      </c>
      <c r="CM2457" s="22">
        <f t="shared" si="9183"/>
        <v>0</v>
      </c>
      <c r="CN2457" s="15"/>
      <c r="CO2457" s="35"/>
      <c r="CS2457" s="5" t="s">
        <v>29</v>
      </c>
    </row>
    <row r="2458" spans="1:99" ht="46.8" x14ac:dyDescent="0.3">
      <c r="A2458" s="32" t="s">
        <v>1391</v>
      </c>
      <c r="B2458" s="16">
        <v>240</v>
      </c>
      <c r="C2458" s="32"/>
      <c r="D2458" s="32"/>
      <c r="E2458" s="33" t="s">
        <v>41</v>
      </c>
      <c r="F2458" s="22">
        <f t="shared" si="9142"/>
        <v>9868.2000000000007</v>
      </c>
      <c r="G2458" s="22">
        <f t="shared" si="9143"/>
        <v>9868.2000000000007</v>
      </c>
      <c r="H2458" s="22">
        <f t="shared" si="9144"/>
        <v>9868.2000000000007</v>
      </c>
      <c r="I2458" s="22">
        <f t="shared" si="9145"/>
        <v>0</v>
      </c>
      <c r="J2458" s="22">
        <f t="shared" si="9146"/>
        <v>0</v>
      </c>
      <c r="K2458" s="22">
        <f t="shared" si="9147"/>
        <v>0</v>
      </c>
      <c r="L2458" s="22">
        <f t="shared" si="9102"/>
        <v>9868.2000000000007</v>
      </c>
      <c r="M2458" s="22">
        <f t="shared" si="9103"/>
        <v>9868.2000000000007</v>
      </c>
      <c r="N2458" s="22">
        <f t="shared" si="9104"/>
        <v>9868.2000000000007</v>
      </c>
      <c r="O2458" s="22">
        <f t="shared" si="9148"/>
        <v>0</v>
      </c>
      <c r="P2458" s="22">
        <f t="shared" si="9149"/>
        <v>0</v>
      </c>
      <c r="Q2458" s="22">
        <f t="shared" si="9150"/>
        <v>0</v>
      </c>
      <c r="R2458" s="22">
        <f t="shared" si="9105"/>
        <v>9868.2000000000007</v>
      </c>
      <c r="S2458" s="22">
        <f t="shared" si="9106"/>
        <v>9868.2000000000007</v>
      </c>
      <c r="T2458" s="22">
        <f t="shared" si="9107"/>
        <v>9868.2000000000007</v>
      </c>
      <c r="U2458" s="22">
        <f t="shared" si="9151"/>
        <v>0</v>
      </c>
      <c r="V2458" s="22">
        <f t="shared" si="9152"/>
        <v>0</v>
      </c>
      <c r="W2458" s="22">
        <f t="shared" si="9153"/>
        <v>0</v>
      </c>
      <c r="X2458" s="22">
        <f t="shared" si="9108"/>
        <v>9868.2000000000007</v>
      </c>
      <c r="Y2458" s="22">
        <f t="shared" si="9109"/>
        <v>9868.2000000000007</v>
      </c>
      <c r="Z2458" s="22">
        <f t="shared" si="9110"/>
        <v>9868.2000000000007</v>
      </c>
      <c r="AA2458" s="22">
        <f t="shared" si="9154"/>
        <v>0</v>
      </c>
      <c r="AB2458" s="22">
        <f t="shared" si="9155"/>
        <v>0</v>
      </c>
      <c r="AC2458" s="22">
        <f t="shared" si="9156"/>
        <v>0</v>
      </c>
      <c r="AD2458" s="22">
        <f t="shared" si="9111"/>
        <v>9868.2000000000007</v>
      </c>
      <c r="AE2458" s="22">
        <f t="shared" si="9112"/>
        <v>9868.2000000000007</v>
      </c>
      <c r="AF2458" s="22">
        <f t="shared" si="9113"/>
        <v>9868.2000000000007</v>
      </c>
      <c r="AG2458" s="22">
        <f t="shared" si="9157"/>
        <v>0</v>
      </c>
      <c r="AH2458" s="22">
        <f t="shared" si="9158"/>
        <v>0</v>
      </c>
      <c r="AI2458" s="22">
        <f t="shared" si="9159"/>
        <v>0</v>
      </c>
      <c r="AJ2458" s="22">
        <f t="shared" si="9114"/>
        <v>9868.2000000000007</v>
      </c>
      <c r="AK2458" s="22">
        <f t="shared" si="9115"/>
        <v>9868.2000000000007</v>
      </c>
      <c r="AL2458" s="22">
        <f t="shared" si="9116"/>
        <v>9868.2000000000007</v>
      </c>
      <c r="AM2458" s="22">
        <f t="shared" si="9160"/>
        <v>-507.24</v>
      </c>
      <c r="AN2458" s="22">
        <f t="shared" si="9161"/>
        <v>0</v>
      </c>
      <c r="AO2458" s="22">
        <f t="shared" si="9162"/>
        <v>0</v>
      </c>
      <c r="AP2458" s="22">
        <f t="shared" si="9117"/>
        <v>9360.9600000000009</v>
      </c>
      <c r="AQ2458" s="22">
        <f t="shared" si="9118"/>
        <v>9868.2000000000007</v>
      </c>
      <c r="AR2458" s="22">
        <f t="shared" si="9119"/>
        <v>9868.2000000000007</v>
      </c>
      <c r="AS2458" s="22">
        <f t="shared" si="9163"/>
        <v>0</v>
      </c>
      <c r="AT2458" s="22">
        <f t="shared" si="9164"/>
        <v>0</v>
      </c>
      <c r="AU2458" s="22">
        <f t="shared" si="9165"/>
        <v>0</v>
      </c>
      <c r="AV2458" s="22">
        <f t="shared" si="9120"/>
        <v>9360.9600000000009</v>
      </c>
      <c r="AW2458" s="22">
        <f t="shared" si="9121"/>
        <v>9868.2000000000007</v>
      </c>
      <c r="AX2458" s="22">
        <f t="shared" si="9122"/>
        <v>9868.2000000000007</v>
      </c>
      <c r="AY2458" s="22">
        <f t="shared" si="9166"/>
        <v>-3.4529999999999998</v>
      </c>
      <c r="AZ2458" s="22">
        <f t="shared" si="9167"/>
        <v>0</v>
      </c>
      <c r="BA2458" s="22">
        <f t="shared" si="9168"/>
        <v>0</v>
      </c>
      <c r="BB2458" s="22">
        <f t="shared" si="9123"/>
        <v>9357.5070000000014</v>
      </c>
      <c r="BC2458" s="22">
        <f t="shared" si="9124"/>
        <v>9868.2000000000007</v>
      </c>
      <c r="BD2458" s="22">
        <f t="shared" si="9125"/>
        <v>9868.2000000000007</v>
      </c>
      <c r="BE2458" s="22">
        <f t="shared" si="9169"/>
        <v>0</v>
      </c>
      <c r="BF2458" s="22">
        <f t="shared" si="9170"/>
        <v>0</v>
      </c>
      <c r="BG2458" s="22">
        <f t="shared" si="9171"/>
        <v>0</v>
      </c>
      <c r="BH2458" s="22">
        <f t="shared" si="9126"/>
        <v>9357.5070000000014</v>
      </c>
      <c r="BI2458" s="22">
        <f t="shared" si="9127"/>
        <v>9868.2000000000007</v>
      </c>
      <c r="BJ2458" s="22">
        <f t="shared" si="9128"/>
        <v>9868.2000000000007</v>
      </c>
      <c r="BK2458" s="22">
        <f t="shared" si="9172"/>
        <v>0</v>
      </c>
      <c r="BL2458" s="22">
        <f t="shared" si="9173"/>
        <v>6900</v>
      </c>
      <c r="BM2458" s="22">
        <f t="shared" si="9174"/>
        <v>0</v>
      </c>
      <c r="BN2458" s="22">
        <f t="shared" si="9129"/>
        <v>9357.5070000000014</v>
      </c>
      <c r="BO2458" s="22">
        <f t="shared" si="9130"/>
        <v>16768.2</v>
      </c>
      <c r="BP2458" s="22">
        <f t="shared" si="9131"/>
        <v>9868.2000000000007</v>
      </c>
      <c r="BQ2458" s="22">
        <f t="shared" si="9175"/>
        <v>0</v>
      </c>
      <c r="BR2458" s="22">
        <f t="shared" si="9176"/>
        <v>0</v>
      </c>
      <c r="BS2458" s="22">
        <f t="shared" si="9132"/>
        <v>9357.5070000000014</v>
      </c>
      <c r="BT2458" s="22">
        <f t="shared" si="9133"/>
        <v>16768.2</v>
      </c>
      <c r="BU2458" s="22">
        <f t="shared" si="9134"/>
        <v>9868.2000000000007</v>
      </c>
      <c r="BV2458" s="22">
        <f t="shared" si="9177"/>
        <v>0</v>
      </c>
      <c r="BW2458" s="22">
        <f t="shared" si="9178"/>
        <v>0</v>
      </c>
      <c r="BX2458" s="22">
        <f t="shared" si="9135"/>
        <v>9357.5070000000014</v>
      </c>
      <c r="BY2458" s="22">
        <f t="shared" si="9136"/>
        <v>16768.2</v>
      </c>
      <c r="BZ2458" s="22">
        <f t="shared" si="9137"/>
        <v>9868.2000000000007</v>
      </c>
      <c r="CA2458" s="22">
        <f t="shared" si="9179"/>
        <v>0</v>
      </c>
      <c r="CB2458" s="22">
        <f t="shared" si="9180"/>
        <v>0</v>
      </c>
      <c r="CC2458" s="22">
        <f t="shared" si="9181"/>
        <v>0</v>
      </c>
      <c r="CD2458" s="22">
        <f t="shared" si="9041"/>
        <v>9357.5070000000014</v>
      </c>
      <c r="CE2458" s="22">
        <f t="shared" si="9182"/>
        <v>0</v>
      </c>
      <c r="CF2458" s="34">
        <f t="shared" si="9139"/>
        <v>9357.5070000000014</v>
      </c>
      <c r="CG2458" s="22">
        <f t="shared" si="9043"/>
        <v>16768.2</v>
      </c>
      <c r="CH2458" s="22">
        <f t="shared" si="9183"/>
        <v>0</v>
      </c>
      <c r="CI2458" s="22">
        <f t="shared" si="9140"/>
        <v>16768.2</v>
      </c>
      <c r="CJ2458" s="22">
        <f t="shared" si="9045"/>
        <v>9868.2000000000007</v>
      </c>
      <c r="CK2458" s="22">
        <f t="shared" si="9183"/>
        <v>0</v>
      </c>
      <c r="CL2458" s="22">
        <f t="shared" si="9141"/>
        <v>9868.2000000000007</v>
      </c>
      <c r="CM2458" s="22">
        <f t="shared" si="9183"/>
        <v>0</v>
      </c>
      <c r="CN2458" s="15"/>
      <c r="CO2458" s="35"/>
      <c r="CT2458" s="5" t="s">
        <v>30</v>
      </c>
    </row>
    <row r="2459" spans="1:99" x14ac:dyDescent="0.3">
      <c r="A2459" s="32" t="s">
        <v>1391</v>
      </c>
      <c r="B2459" s="16">
        <v>240</v>
      </c>
      <c r="C2459" s="32" t="s">
        <v>42</v>
      </c>
      <c r="D2459" s="32" t="s">
        <v>43</v>
      </c>
      <c r="E2459" s="33" t="s">
        <v>44</v>
      </c>
      <c r="F2459" s="22">
        <v>9868.2000000000007</v>
      </c>
      <c r="G2459" s="22">
        <v>9868.2000000000007</v>
      </c>
      <c r="H2459" s="22">
        <v>9868.2000000000007</v>
      </c>
      <c r="I2459" s="22"/>
      <c r="J2459" s="22"/>
      <c r="K2459" s="22"/>
      <c r="L2459" s="22">
        <f t="shared" si="9102"/>
        <v>9868.2000000000007</v>
      </c>
      <c r="M2459" s="22">
        <f t="shared" si="9103"/>
        <v>9868.2000000000007</v>
      </c>
      <c r="N2459" s="22">
        <f t="shared" si="9104"/>
        <v>9868.2000000000007</v>
      </c>
      <c r="O2459" s="22"/>
      <c r="P2459" s="22"/>
      <c r="Q2459" s="22"/>
      <c r="R2459" s="22">
        <f t="shared" si="9105"/>
        <v>9868.2000000000007</v>
      </c>
      <c r="S2459" s="22">
        <f t="shared" si="9106"/>
        <v>9868.2000000000007</v>
      </c>
      <c r="T2459" s="22">
        <f t="shared" si="9107"/>
        <v>9868.2000000000007</v>
      </c>
      <c r="U2459" s="22"/>
      <c r="V2459" s="22"/>
      <c r="W2459" s="22"/>
      <c r="X2459" s="22">
        <f t="shared" si="9108"/>
        <v>9868.2000000000007</v>
      </c>
      <c r="Y2459" s="22">
        <f t="shared" si="9109"/>
        <v>9868.2000000000007</v>
      </c>
      <c r="Z2459" s="22">
        <f t="shared" si="9110"/>
        <v>9868.2000000000007</v>
      </c>
      <c r="AA2459" s="22"/>
      <c r="AB2459" s="22"/>
      <c r="AC2459" s="22"/>
      <c r="AD2459" s="22">
        <f t="shared" si="9111"/>
        <v>9868.2000000000007</v>
      </c>
      <c r="AE2459" s="22">
        <f t="shared" si="9112"/>
        <v>9868.2000000000007</v>
      </c>
      <c r="AF2459" s="22">
        <f t="shared" si="9113"/>
        <v>9868.2000000000007</v>
      </c>
      <c r="AG2459" s="22"/>
      <c r="AH2459" s="22"/>
      <c r="AI2459" s="22"/>
      <c r="AJ2459" s="22">
        <f t="shared" si="9114"/>
        <v>9868.2000000000007</v>
      </c>
      <c r="AK2459" s="22">
        <f t="shared" si="9115"/>
        <v>9868.2000000000007</v>
      </c>
      <c r="AL2459" s="22">
        <f t="shared" si="9116"/>
        <v>9868.2000000000007</v>
      </c>
      <c r="AM2459" s="22">
        <v>-507.24</v>
      </c>
      <c r="AN2459" s="22"/>
      <c r="AO2459" s="22"/>
      <c r="AP2459" s="22">
        <f t="shared" si="9117"/>
        <v>9360.9600000000009</v>
      </c>
      <c r="AQ2459" s="22">
        <f t="shared" si="9118"/>
        <v>9868.2000000000007</v>
      </c>
      <c r="AR2459" s="22">
        <f t="shared" si="9119"/>
        <v>9868.2000000000007</v>
      </c>
      <c r="AS2459" s="22"/>
      <c r="AT2459" s="22"/>
      <c r="AU2459" s="22"/>
      <c r="AV2459" s="22">
        <f t="shared" si="9120"/>
        <v>9360.9600000000009</v>
      </c>
      <c r="AW2459" s="22">
        <f t="shared" si="9121"/>
        <v>9868.2000000000007</v>
      </c>
      <c r="AX2459" s="22">
        <f t="shared" si="9122"/>
        <v>9868.2000000000007</v>
      </c>
      <c r="AY2459" s="22">
        <v>-3.4529999999999998</v>
      </c>
      <c r="AZ2459" s="22"/>
      <c r="BA2459" s="22"/>
      <c r="BB2459" s="22">
        <f t="shared" si="9123"/>
        <v>9357.5070000000014</v>
      </c>
      <c r="BC2459" s="22">
        <f t="shared" si="9124"/>
        <v>9868.2000000000007</v>
      </c>
      <c r="BD2459" s="22">
        <f t="shared" si="9125"/>
        <v>9868.2000000000007</v>
      </c>
      <c r="BE2459" s="22"/>
      <c r="BF2459" s="22"/>
      <c r="BG2459" s="22"/>
      <c r="BH2459" s="22">
        <f t="shared" si="9126"/>
        <v>9357.5070000000014</v>
      </c>
      <c r="BI2459" s="22">
        <f t="shared" si="9127"/>
        <v>9868.2000000000007</v>
      </c>
      <c r="BJ2459" s="22">
        <f t="shared" si="9128"/>
        <v>9868.2000000000007</v>
      </c>
      <c r="BK2459" s="22"/>
      <c r="BL2459" s="22">
        <v>6900</v>
      </c>
      <c r="BM2459" s="22"/>
      <c r="BN2459" s="22">
        <f t="shared" si="9129"/>
        <v>9357.5070000000014</v>
      </c>
      <c r="BO2459" s="22">
        <f t="shared" si="9130"/>
        <v>16768.2</v>
      </c>
      <c r="BP2459" s="22">
        <f t="shared" si="9131"/>
        <v>9868.2000000000007</v>
      </c>
      <c r="BQ2459" s="22"/>
      <c r="BR2459" s="22"/>
      <c r="BS2459" s="22">
        <f t="shared" si="9132"/>
        <v>9357.5070000000014</v>
      </c>
      <c r="BT2459" s="22">
        <f t="shared" si="9133"/>
        <v>16768.2</v>
      </c>
      <c r="BU2459" s="22">
        <f t="shared" si="9134"/>
        <v>9868.2000000000007</v>
      </c>
      <c r="BV2459" s="22"/>
      <c r="BW2459" s="22"/>
      <c r="BX2459" s="22">
        <f t="shared" si="9135"/>
        <v>9357.5070000000014</v>
      </c>
      <c r="BY2459" s="22">
        <f t="shared" si="9136"/>
        <v>16768.2</v>
      </c>
      <c r="BZ2459" s="22">
        <f t="shared" si="9137"/>
        <v>9868.2000000000007</v>
      </c>
      <c r="CA2459" s="22"/>
      <c r="CB2459" s="22"/>
      <c r="CC2459" s="22"/>
      <c r="CD2459" s="22">
        <f t="shared" si="9041"/>
        <v>9357.5070000000014</v>
      </c>
      <c r="CE2459" s="22"/>
      <c r="CF2459" s="34">
        <f t="shared" si="9139"/>
        <v>9357.5070000000014</v>
      </c>
      <c r="CG2459" s="22">
        <f t="shared" si="9043"/>
        <v>16768.2</v>
      </c>
      <c r="CH2459" s="22"/>
      <c r="CI2459" s="22">
        <f t="shared" si="9140"/>
        <v>16768.2</v>
      </c>
      <c r="CJ2459" s="22">
        <f t="shared" si="9045"/>
        <v>9868.2000000000007</v>
      </c>
      <c r="CK2459" s="22"/>
      <c r="CL2459" s="22">
        <f t="shared" si="9141"/>
        <v>9868.2000000000007</v>
      </c>
      <c r="CM2459" s="22"/>
      <c r="CN2459" s="15"/>
      <c r="CO2459" s="35"/>
    </row>
    <row r="2460" spans="1:99" ht="31.2" x14ac:dyDescent="0.3">
      <c r="A2460" s="32" t="s">
        <v>1393</v>
      </c>
      <c r="B2460" s="16"/>
      <c r="C2460" s="32"/>
      <c r="D2460" s="32"/>
      <c r="E2460" s="33" t="s">
        <v>1394</v>
      </c>
      <c r="F2460" s="22">
        <f t="shared" si="9142"/>
        <v>3504</v>
      </c>
      <c r="G2460" s="22">
        <f t="shared" si="9143"/>
        <v>3504</v>
      </c>
      <c r="H2460" s="22">
        <f t="shared" si="9144"/>
        <v>3504</v>
      </c>
      <c r="I2460" s="22">
        <f t="shared" si="9145"/>
        <v>0</v>
      </c>
      <c r="J2460" s="22">
        <f t="shared" si="9146"/>
        <v>0</v>
      </c>
      <c r="K2460" s="22">
        <f t="shared" si="9147"/>
        <v>0</v>
      </c>
      <c r="L2460" s="22">
        <f t="shared" si="9102"/>
        <v>3504</v>
      </c>
      <c r="M2460" s="22">
        <f t="shared" si="9103"/>
        <v>3504</v>
      </c>
      <c r="N2460" s="22">
        <f t="shared" si="9104"/>
        <v>3504</v>
      </c>
      <c r="O2460" s="22">
        <f t="shared" si="9148"/>
        <v>0</v>
      </c>
      <c r="P2460" s="22">
        <f t="shared" si="9149"/>
        <v>0</v>
      </c>
      <c r="Q2460" s="22">
        <f t="shared" si="9150"/>
        <v>0</v>
      </c>
      <c r="R2460" s="22">
        <f t="shared" si="9105"/>
        <v>3504</v>
      </c>
      <c r="S2460" s="22">
        <f t="shared" si="9106"/>
        <v>3504</v>
      </c>
      <c r="T2460" s="22">
        <f t="shared" si="9107"/>
        <v>3504</v>
      </c>
      <c r="U2460" s="22">
        <f t="shared" si="9151"/>
        <v>0</v>
      </c>
      <c r="V2460" s="22">
        <f t="shared" si="9152"/>
        <v>0</v>
      </c>
      <c r="W2460" s="22">
        <f t="shared" si="9153"/>
        <v>0</v>
      </c>
      <c r="X2460" s="22">
        <f t="shared" si="9108"/>
        <v>3504</v>
      </c>
      <c r="Y2460" s="22">
        <f t="shared" si="9109"/>
        <v>3504</v>
      </c>
      <c r="Z2460" s="22">
        <f t="shared" si="9110"/>
        <v>3504</v>
      </c>
      <c r="AA2460" s="22">
        <f t="shared" si="9154"/>
        <v>0</v>
      </c>
      <c r="AB2460" s="22">
        <f t="shared" si="9155"/>
        <v>0</v>
      </c>
      <c r="AC2460" s="22">
        <f t="shared" si="9156"/>
        <v>0</v>
      </c>
      <c r="AD2460" s="22">
        <f t="shared" si="9111"/>
        <v>3504</v>
      </c>
      <c r="AE2460" s="22">
        <f t="shared" si="9112"/>
        <v>3504</v>
      </c>
      <c r="AF2460" s="22">
        <f t="shared" si="9113"/>
        <v>3504</v>
      </c>
      <c r="AG2460" s="22">
        <f t="shared" si="9157"/>
        <v>0</v>
      </c>
      <c r="AH2460" s="22">
        <f t="shared" si="9158"/>
        <v>0</v>
      </c>
      <c r="AI2460" s="22">
        <f t="shared" si="9159"/>
        <v>0</v>
      </c>
      <c r="AJ2460" s="22">
        <f t="shared" si="9114"/>
        <v>3504</v>
      </c>
      <c r="AK2460" s="22">
        <f t="shared" si="9115"/>
        <v>3504</v>
      </c>
      <c r="AL2460" s="22">
        <f t="shared" si="9116"/>
        <v>3504</v>
      </c>
      <c r="AM2460" s="22">
        <f t="shared" si="9160"/>
        <v>0</v>
      </c>
      <c r="AN2460" s="22">
        <f t="shared" si="9161"/>
        <v>0</v>
      </c>
      <c r="AO2460" s="22">
        <f t="shared" si="9162"/>
        <v>0</v>
      </c>
      <c r="AP2460" s="22">
        <f t="shared" si="9117"/>
        <v>3504</v>
      </c>
      <c r="AQ2460" s="22">
        <f t="shared" si="9118"/>
        <v>3504</v>
      </c>
      <c r="AR2460" s="22">
        <f t="shared" si="9119"/>
        <v>3504</v>
      </c>
      <c r="AS2460" s="22">
        <f t="shared" si="9163"/>
        <v>0</v>
      </c>
      <c r="AT2460" s="22">
        <f t="shared" si="9164"/>
        <v>0</v>
      </c>
      <c r="AU2460" s="22">
        <f t="shared" si="9165"/>
        <v>0</v>
      </c>
      <c r="AV2460" s="22">
        <f t="shared" si="9120"/>
        <v>3504</v>
      </c>
      <c r="AW2460" s="22">
        <f t="shared" si="9121"/>
        <v>3504</v>
      </c>
      <c r="AX2460" s="22">
        <f t="shared" si="9122"/>
        <v>3504</v>
      </c>
      <c r="AY2460" s="22">
        <f t="shared" si="9166"/>
        <v>0</v>
      </c>
      <c r="AZ2460" s="22">
        <f t="shared" si="9167"/>
        <v>0</v>
      </c>
      <c r="BA2460" s="22">
        <f t="shared" si="9168"/>
        <v>0</v>
      </c>
      <c r="BB2460" s="22">
        <f t="shared" si="9123"/>
        <v>3504</v>
      </c>
      <c r="BC2460" s="22">
        <f t="shared" si="9124"/>
        <v>3504</v>
      </c>
      <c r="BD2460" s="22">
        <f t="shared" si="9125"/>
        <v>3504</v>
      </c>
      <c r="BE2460" s="22">
        <f t="shared" si="9169"/>
        <v>0</v>
      </c>
      <c r="BF2460" s="22">
        <f t="shared" si="9170"/>
        <v>0</v>
      </c>
      <c r="BG2460" s="22">
        <f t="shared" si="9171"/>
        <v>0</v>
      </c>
      <c r="BH2460" s="22">
        <f t="shared" si="9126"/>
        <v>3504</v>
      </c>
      <c r="BI2460" s="22">
        <f t="shared" si="9127"/>
        <v>3504</v>
      </c>
      <c r="BJ2460" s="22">
        <f t="shared" si="9128"/>
        <v>3504</v>
      </c>
      <c r="BK2460" s="22">
        <f t="shared" si="9172"/>
        <v>89.472999999999999</v>
      </c>
      <c r="BL2460" s="22">
        <f t="shared" si="9173"/>
        <v>0</v>
      </c>
      <c r="BM2460" s="22">
        <f t="shared" si="9174"/>
        <v>0</v>
      </c>
      <c r="BN2460" s="22">
        <f t="shared" si="9129"/>
        <v>3593.473</v>
      </c>
      <c r="BO2460" s="22">
        <f t="shared" si="9130"/>
        <v>3504</v>
      </c>
      <c r="BP2460" s="22">
        <f t="shared" si="9131"/>
        <v>3504</v>
      </c>
      <c r="BQ2460" s="22">
        <f t="shared" si="9175"/>
        <v>0</v>
      </c>
      <c r="BR2460" s="22">
        <f t="shared" si="9176"/>
        <v>0</v>
      </c>
      <c r="BS2460" s="22">
        <f t="shared" si="9132"/>
        <v>3593.473</v>
      </c>
      <c r="BT2460" s="22">
        <f t="shared" si="9133"/>
        <v>3504</v>
      </c>
      <c r="BU2460" s="22">
        <f t="shared" si="9134"/>
        <v>3504</v>
      </c>
      <c r="BV2460" s="22">
        <f t="shared" si="9177"/>
        <v>0</v>
      </c>
      <c r="BW2460" s="22">
        <f t="shared" si="9178"/>
        <v>0</v>
      </c>
      <c r="BX2460" s="22">
        <f t="shared" si="9135"/>
        <v>3593.473</v>
      </c>
      <c r="BY2460" s="22">
        <f t="shared" si="9136"/>
        <v>3504</v>
      </c>
      <c r="BZ2460" s="22">
        <f t="shared" si="9137"/>
        <v>3504</v>
      </c>
      <c r="CA2460" s="22">
        <f t="shared" si="9179"/>
        <v>0</v>
      </c>
      <c r="CB2460" s="22">
        <f t="shared" si="9180"/>
        <v>0</v>
      </c>
      <c r="CC2460" s="22">
        <f t="shared" si="9181"/>
        <v>0</v>
      </c>
      <c r="CD2460" s="22">
        <f t="shared" si="9041"/>
        <v>3593.473</v>
      </c>
      <c r="CE2460" s="22">
        <f t="shared" si="9182"/>
        <v>0</v>
      </c>
      <c r="CF2460" s="34">
        <f t="shared" si="9139"/>
        <v>3593.473</v>
      </c>
      <c r="CG2460" s="22">
        <f t="shared" si="9043"/>
        <v>3504</v>
      </c>
      <c r="CH2460" s="22">
        <f t="shared" si="9183"/>
        <v>0</v>
      </c>
      <c r="CI2460" s="22">
        <f t="shared" si="9140"/>
        <v>3504</v>
      </c>
      <c r="CJ2460" s="22">
        <f t="shared" si="9045"/>
        <v>3504</v>
      </c>
      <c r="CK2460" s="22">
        <f t="shared" si="9183"/>
        <v>0</v>
      </c>
      <c r="CL2460" s="22">
        <f t="shared" si="9141"/>
        <v>3504</v>
      </c>
      <c r="CM2460" s="22">
        <f t="shared" si="9183"/>
        <v>0</v>
      </c>
      <c r="CN2460" s="15"/>
      <c r="CO2460" s="35"/>
      <c r="CR2460" s="5" t="s">
        <v>1346</v>
      </c>
      <c r="CU2460" s="5" t="s">
        <v>31</v>
      </c>
    </row>
    <row r="2461" spans="1:99" x14ac:dyDescent="0.3">
      <c r="A2461" s="32" t="s">
        <v>1393</v>
      </c>
      <c r="B2461" s="16">
        <v>800</v>
      </c>
      <c r="C2461" s="32"/>
      <c r="D2461" s="32"/>
      <c r="E2461" s="33" t="s">
        <v>54</v>
      </c>
      <c r="F2461" s="22">
        <f t="shared" ref="F2461:K2461" si="9184">F2462+F2464</f>
        <v>3504</v>
      </c>
      <c r="G2461" s="22">
        <f t="shared" si="9184"/>
        <v>3504</v>
      </c>
      <c r="H2461" s="22">
        <f t="shared" si="9184"/>
        <v>3504</v>
      </c>
      <c r="I2461" s="22">
        <f t="shared" si="9184"/>
        <v>0</v>
      </c>
      <c r="J2461" s="22">
        <f t="shared" si="9184"/>
        <v>0</v>
      </c>
      <c r="K2461" s="22">
        <f t="shared" si="9184"/>
        <v>0</v>
      </c>
      <c r="L2461" s="22">
        <f t="shared" si="9102"/>
        <v>3504</v>
      </c>
      <c r="M2461" s="22">
        <f t="shared" si="9103"/>
        <v>3504</v>
      </c>
      <c r="N2461" s="22">
        <f t="shared" si="9104"/>
        <v>3504</v>
      </c>
      <c r="O2461" s="22">
        <f>O2462+O2464</f>
        <v>0</v>
      </c>
      <c r="P2461" s="22">
        <f>P2462+P2464</f>
        <v>0</v>
      </c>
      <c r="Q2461" s="22">
        <f>Q2462+Q2464</f>
        <v>0</v>
      </c>
      <c r="R2461" s="22">
        <f t="shared" si="9105"/>
        <v>3504</v>
      </c>
      <c r="S2461" s="22">
        <f t="shared" si="9106"/>
        <v>3504</v>
      </c>
      <c r="T2461" s="22">
        <f t="shared" si="9107"/>
        <v>3504</v>
      </c>
      <c r="U2461" s="22">
        <f>U2462+U2464</f>
        <v>0</v>
      </c>
      <c r="V2461" s="22">
        <f>V2462+V2464</f>
        <v>0</v>
      </c>
      <c r="W2461" s="22">
        <f>W2462+W2464</f>
        <v>0</v>
      </c>
      <c r="X2461" s="22">
        <f t="shared" si="9108"/>
        <v>3504</v>
      </c>
      <c r="Y2461" s="22">
        <f t="shared" si="9109"/>
        <v>3504</v>
      </c>
      <c r="Z2461" s="22">
        <f t="shared" si="9110"/>
        <v>3504</v>
      </c>
      <c r="AA2461" s="22">
        <f>AA2462+AA2464</f>
        <v>0</v>
      </c>
      <c r="AB2461" s="22">
        <f>AB2462+AB2464</f>
        <v>0</v>
      </c>
      <c r="AC2461" s="22">
        <f>AC2462+AC2464</f>
        <v>0</v>
      </c>
      <c r="AD2461" s="22">
        <f t="shared" si="9111"/>
        <v>3504</v>
      </c>
      <c r="AE2461" s="22">
        <f t="shared" si="9112"/>
        <v>3504</v>
      </c>
      <c r="AF2461" s="22">
        <f t="shared" si="9113"/>
        <v>3504</v>
      </c>
      <c r="AG2461" s="22">
        <f>AG2462+AG2464</f>
        <v>0</v>
      </c>
      <c r="AH2461" s="22">
        <f>AH2462+AH2464</f>
        <v>0</v>
      </c>
      <c r="AI2461" s="22">
        <f>AI2462+AI2464</f>
        <v>0</v>
      </c>
      <c r="AJ2461" s="22">
        <f t="shared" si="9114"/>
        <v>3504</v>
      </c>
      <c r="AK2461" s="22">
        <f t="shared" si="9115"/>
        <v>3504</v>
      </c>
      <c r="AL2461" s="22">
        <f t="shared" si="9116"/>
        <v>3504</v>
      </c>
      <c r="AM2461" s="22">
        <f>AM2462+AM2464</f>
        <v>0</v>
      </c>
      <c r="AN2461" s="22">
        <f>AN2462+AN2464</f>
        <v>0</v>
      </c>
      <c r="AO2461" s="22">
        <f>AO2462+AO2464</f>
        <v>0</v>
      </c>
      <c r="AP2461" s="22">
        <f t="shared" si="9117"/>
        <v>3504</v>
      </c>
      <c r="AQ2461" s="22">
        <f t="shared" si="9118"/>
        <v>3504</v>
      </c>
      <c r="AR2461" s="22">
        <f t="shared" si="9119"/>
        <v>3504</v>
      </c>
      <c r="AS2461" s="22">
        <f>AS2462+AS2464</f>
        <v>0</v>
      </c>
      <c r="AT2461" s="22">
        <f>AT2462+AT2464</f>
        <v>0</v>
      </c>
      <c r="AU2461" s="22">
        <f>AU2462+AU2464</f>
        <v>0</v>
      </c>
      <c r="AV2461" s="22">
        <f t="shared" si="9120"/>
        <v>3504</v>
      </c>
      <c r="AW2461" s="22">
        <f t="shared" si="9121"/>
        <v>3504</v>
      </c>
      <c r="AX2461" s="22">
        <f t="shared" si="9122"/>
        <v>3504</v>
      </c>
      <c r="AY2461" s="22">
        <f>AY2462+AY2464</f>
        <v>0</v>
      </c>
      <c r="AZ2461" s="22">
        <f>AZ2462+AZ2464</f>
        <v>0</v>
      </c>
      <c r="BA2461" s="22">
        <f>BA2462+BA2464</f>
        <v>0</v>
      </c>
      <c r="BB2461" s="22">
        <f t="shared" si="9123"/>
        <v>3504</v>
      </c>
      <c r="BC2461" s="22">
        <f t="shared" si="9124"/>
        <v>3504</v>
      </c>
      <c r="BD2461" s="22">
        <f t="shared" si="9125"/>
        <v>3504</v>
      </c>
      <c r="BE2461" s="22">
        <f>BE2462+BE2464</f>
        <v>0</v>
      </c>
      <c r="BF2461" s="22">
        <f>BF2462+BF2464</f>
        <v>0</v>
      </c>
      <c r="BG2461" s="22">
        <f>BG2462+BG2464</f>
        <v>0</v>
      </c>
      <c r="BH2461" s="22">
        <f t="shared" si="9126"/>
        <v>3504</v>
      </c>
      <c r="BI2461" s="22">
        <f t="shared" si="9127"/>
        <v>3504</v>
      </c>
      <c r="BJ2461" s="22">
        <f t="shared" si="9128"/>
        <v>3504</v>
      </c>
      <c r="BK2461" s="22">
        <f>BK2462+BK2464</f>
        <v>89.472999999999999</v>
      </c>
      <c r="BL2461" s="22">
        <f>BL2462+BL2464</f>
        <v>0</v>
      </c>
      <c r="BM2461" s="22">
        <f>BM2462+BM2464</f>
        <v>0</v>
      </c>
      <c r="BN2461" s="22">
        <f t="shared" si="9129"/>
        <v>3593.473</v>
      </c>
      <c r="BO2461" s="22">
        <f t="shared" si="9130"/>
        <v>3504</v>
      </c>
      <c r="BP2461" s="22">
        <f t="shared" si="9131"/>
        <v>3504</v>
      </c>
      <c r="BQ2461" s="22">
        <f>BQ2462+BQ2464</f>
        <v>0</v>
      </c>
      <c r="BR2461" s="22">
        <f>BR2462+BR2464</f>
        <v>0</v>
      </c>
      <c r="BS2461" s="22">
        <f t="shared" si="9132"/>
        <v>3593.473</v>
      </c>
      <c r="BT2461" s="22">
        <f t="shared" si="9133"/>
        <v>3504</v>
      </c>
      <c r="BU2461" s="22">
        <f t="shared" si="9134"/>
        <v>3504</v>
      </c>
      <c r="BV2461" s="22">
        <f>BV2462+BV2464</f>
        <v>0</v>
      </c>
      <c r="BW2461" s="22">
        <f>BW2462+BW2464</f>
        <v>0</v>
      </c>
      <c r="BX2461" s="22">
        <f t="shared" si="9135"/>
        <v>3593.473</v>
      </c>
      <c r="BY2461" s="22">
        <f t="shared" si="9136"/>
        <v>3504</v>
      </c>
      <c r="BZ2461" s="22">
        <f t="shared" si="9137"/>
        <v>3504</v>
      </c>
      <c r="CA2461" s="22">
        <f>CA2462+CA2464</f>
        <v>0</v>
      </c>
      <c r="CB2461" s="22">
        <f>CB2462+CB2464</f>
        <v>0</v>
      </c>
      <c r="CC2461" s="22">
        <f>CC2462+CC2464</f>
        <v>0</v>
      </c>
      <c r="CD2461" s="22">
        <f t="shared" si="9041"/>
        <v>3593.473</v>
      </c>
      <c r="CE2461" s="22">
        <f>CE2462+CE2464</f>
        <v>0</v>
      </c>
      <c r="CF2461" s="34">
        <f t="shared" si="9139"/>
        <v>3593.473</v>
      </c>
      <c r="CG2461" s="22">
        <f t="shared" si="9043"/>
        <v>3504</v>
      </c>
      <c r="CH2461" s="22">
        <f>CH2462+CH2464</f>
        <v>0</v>
      </c>
      <c r="CI2461" s="22">
        <f t="shared" si="9140"/>
        <v>3504</v>
      </c>
      <c r="CJ2461" s="22">
        <f t="shared" si="9045"/>
        <v>3504</v>
      </c>
      <c r="CK2461" s="22">
        <f>CK2462+CK2464</f>
        <v>0</v>
      </c>
      <c r="CL2461" s="22">
        <f t="shared" si="9141"/>
        <v>3504</v>
      </c>
      <c r="CM2461" s="22">
        <f>CM2462+CM2464</f>
        <v>0</v>
      </c>
      <c r="CN2461" s="15"/>
      <c r="CO2461" s="35"/>
      <c r="CS2461" s="5" t="s">
        <v>29</v>
      </c>
    </row>
    <row r="2462" spans="1:99" x14ac:dyDescent="0.3">
      <c r="A2462" s="32" t="s">
        <v>1393</v>
      </c>
      <c r="B2462" s="16">
        <v>850</v>
      </c>
      <c r="C2462" s="32"/>
      <c r="D2462" s="32"/>
      <c r="E2462" s="33" t="s">
        <v>79</v>
      </c>
      <c r="F2462" s="22">
        <f t="shared" ref="F2462:K2462" si="9185">F2463</f>
        <v>2524.9</v>
      </c>
      <c r="G2462" s="22">
        <f t="shared" si="9185"/>
        <v>2524.9</v>
      </c>
      <c r="H2462" s="22">
        <f t="shared" si="9185"/>
        <v>2524.9</v>
      </c>
      <c r="I2462" s="22">
        <f t="shared" si="9185"/>
        <v>0</v>
      </c>
      <c r="J2462" s="22">
        <f t="shared" si="9185"/>
        <v>0</v>
      </c>
      <c r="K2462" s="22">
        <f t="shared" si="9185"/>
        <v>0</v>
      </c>
      <c r="L2462" s="22">
        <f t="shared" si="9102"/>
        <v>2524.9</v>
      </c>
      <c r="M2462" s="22">
        <f t="shared" si="9103"/>
        <v>2524.9</v>
      </c>
      <c r="N2462" s="22">
        <f t="shared" si="9104"/>
        <v>2524.9</v>
      </c>
      <c r="O2462" s="22">
        <f>O2463</f>
        <v>0</v>
      </c>
      <c r="P2462" s="22">
        <f>P2463</f>
        <v>0</v>
      </c>
      <c r="Q2462" s="22">
        <f>Q2463</f>
        <v>0</v>
      </c>
      <c r="R2462" s="22">
        <f t="shared" si="9105"/>
        <v>2524.9</v>
      </c>
      <c r="S2462" s="22">
        <f t="shared" si="9106"/>
        <v>2524.9</v>
      </c>
      <c r="T2462" s="22">
        <f t="shared" si="9107"/>
        <v>2524.9</v>
      </c>
      <c r="U2462" s="22">
        <f>U2463</f>
        <v>0</v>
      </c>
      <c r="V2462" s="22">
        <f>V2463</f>
        <v>0</v>
      </c>
      <c r="W2462" s="22">
        <f>W2463</f>
        <v>0</v>
      </c>
      <c r="X2462" s="22">
        <f t="shared" si="9108"/>
        <v>2524.9</v>
      </c>
      <c r="Y2462" s="22">
        <f t="shared" si="9109"/>
        <v>2524.9</v>
      </c>
      <c r="Z2462" s="22">
        <f t="shared" si="9110"/>
        <v>2524.9</v>
      </c>
      <c r="AA2462" s="22">
        <f>AA2463</f>
        <v>0</v>
      </c>
      <c r="AB2462" s="22">
        <f>AB2463</f>
        <v>0</v>
      </c>
      <c r="AC2462" s="22">
        <f>AC2463</f>
        <v>0</v>
      </c>
      <c r="AD2462" s="22">
        <f t="shared" si="9111"/>
        <v>2524.9</v>
      </c>
      <c r="AE2462" s="22">
        <f t="shared" si="9112"/>
        <v>2524.9</v>
      </c>
      <c r="AF2462" s="22">
        <f t="shared" si="9113"/>
        <v>2524.9</v>
      </c>
      <c r="AG2462" s="22">
        <f>AG2463</f>
        <v>0</v>
      </c>
      <c r="AH2462" s="22">
        <f>AH2463</f>
        <v>0</v>
      </c>
      <c r="AI2462" s="22">
        <f>AI2463</f>
        <v>0</v>
      </c>
      <c r="AJ2462" s="22">
        <f t="shared" si="9114"/>
        <v>2524.9</v>
      </c>
      <c r="AK2462" s="22">
        <f t="shared" si="9115"/>
        <v>2524.9</v>
      </c>
      <c r="AL2462" s="22">
        <f t="shared" si="9116"/>
        <v>2524.9</v>
      </c>
      <c r="AM2462" s="22">
        <f>AM2463</f>
        <v>0</v>
      </c>
      <c r="AN2462" s="22">
        <f>AN2463</f>
        <v>0</v>
      </c>
      <c r="AO2462" s="22">
        <f>AO2463</f>
        <v>0</v>
      </c>
      <c r="AP2462" s="22">
        <f t="shared" si="9117"/>
        <v>2524.9</v>
      </c>
      <c r="AQ2462" s="22">
        <f t="shared" si="9118"/>
        <v>2524.9</v>
      </c>
      <c r="AR2462" s="22">
        <f t="shared" si="9119"/>
        <v>2524.9</v>
      </c>
      <c r="AS2462" s="22">
        <f>AS2463</f>
        <v>0</v>
      </c>
      <c r="AT2462" s="22">
        <f>AT2463</f>
        <v>0</v>
      </c>
      <c r="AU2462" s="22">
        <f>AU2463</f>
        <v>0</v>
      </c>
      <c r="AV2462" s="22">
        <f t="shared" si="9120"/>
        <v>2524.9</v>
      </c>
      <c r="AW2462" s="22">
        <f t="shared" si="9121"/>
        <v>2524.9</v>
      </c>
      <c r="AX2462" s="22">
        <f t="shared" si="9122"/>
        <v>2524.9</v>
      </c>
      <c r="AY2462" s="22">
        <f>AY2463</f>
        <v>0</v>
      </c>
      <c r="AZ2462" s="22">
        <f>AZ2463</f>
        <v>0</v>
      </c>
      <c r="BA2462" s="22">
        <f>BA2463</f>
        <v>0</v>
      </c>
      <c r="BB2462" s="22">
        <f t="shared" si="9123"/>
        <v>2524.9</v>
      </c>
      <c r="BC2462" s="22">
        <f t="shared" si="9124"/>
        <v>2524.9</v>
      </c>
      <c r="BD2462" s="22">
        <f t="shared" si="9125"/>
        <v>2524.9</v>
      </c>
      <c r="BE2462" s="22">
        <f>BE2463</f>
        <v>0</v>
      </c>
      <c r="BF2462" s="22">
        <f>BF2463</f>
        <v>0</v>
      </c>
      <c r="BG2462" s="22">
        <f>BG2463</f>
        <v>0</v>
      </c>
      <c r="BH2462" s="22">
        <f t="shared" si="9126"/>
        <v>2524.9</v>
      </c>
      <c r="BI2462" s="22">
        <f t="shared" si="9127"/>
        <v>2524.9</v>
      </c>
      <c r="BJ2462" s="22">
        <f t="shared" si="9128"/>
        <v>2524.9</v>
      </c>
      <c r="BK2462" s="22">
        <f>BK2463</f>
        <v>89.472999999999999</v>
      </c>
      <c r="BL2462" s="22">
        <f>BL2463</f>
        <v>0</v>
      </c>
      <c r="BM2462" s="22">
        <f>BM2463</f>
        <v>0</v>
      </c>
      <c r="BN2462" s="22">
        <f t="shared" si="9129"/>
        <v>2614.373</v>
      </c>
      <c r="BO2462" s="22">
        <f t="shared" si="9130"/>
        <v>2524.9</v>
      </c>
      <c r="BP2462" s="22">
        <f t="shared" si="9131"/>
        <v>2524.9</v>
      </c>
      <c r="BQ2462" s="22">
        <f>BQ2463</f>
        <v>0</v>
      </c>
      <c r="BR2462" s="22">
        <f>BR2463</f>
        <v>0</v>
      </c>
      <c r="BS2462" s="22">
        <f t="shared" si="9132"/>
        <v>2614.373</v>
      </c>
      <c r="BT2462" s="22">
        <f t="shared" si="9133"/>
        <v>2524.9</v>
      </c>
      <c r="BU2462" s="22">
        <f t="shared" si="9134"/>
        <v>2524.9</v>
      </c>
      <c r="BV2462" s="22">
        <f>BV2463</f>
        <v>0</v>
      </c>
      <c r="BW2462" s="22">
        <f>BW2463</f>
        <v>0</v>
      </c>
      <c r="BX2462" s="22">
        <f t="shared" si="9135"/>
        <v>2614.373</v>
      </c>
      <c r="BY2462" s="22">
        <f t="shared" si="9136"/>
        <v>2524.9</v>
      </c>
      <c r="BZ2462" s="22">
        <f t="shared" si="9137"/>
        <v>2524.9</v>
      </c>
      <c r="CA2462" s="22">
        <f>CA2463</f>
        <v>0</v>
      </c>
      <c r="CB2462" s="22">
        <f>CB2463</f>
        <v>0</v>
      </c>
      <c r="CC2462" s="22">
        <f>CC2463</f>
        <v>0</v>
      </c>
      <c r="CD2462" s="22">
        <f t="shared" si="9041"/>
        <v>2614.373</v>
      </c>
      <c r="CE2462" s="22">
        <f>CE2463</f>
        <v>0</v>
      </c>
      <c r="CF2462" s="34">
        <f t="shared" si="9139"/>
        <v>2614.373</v>
      </c>
      <c r="CG2462" s="22">
        <f t="shared" si="9043"/>
        <v>2524.9</v>
      </c>
      <c r="CH2462" s="22">
        <f>CH2463</f>
        <v>0</v>
      </c>
      <c r="CI2462" s="22">
        <f t="shared" si="9140"/>
        <v>2524.9</v>
      </c>
      <c r="CJ2462" s="22">
        <f t="shared" si="9045"/>
        <v>2524.9</v>
      </c>
      <c r="CK2462" s="22">
        <f>CK2463</f>
        <v>0</v>
      </c>
      <c r="CL2462" s="22">
        <f t="shared" si="9141"/>
        <v>2524.9</v>
      </c>
      <c r="CM2462" s="22">
        <f>CM2463</f>
        <v>0</v>
      </c>
      <c r="CN2462" s="15"/>
      <c r="CO2462" s="35"/>
      <c r="CT2462" s="5" t="s">
        <v>30</v>
      </c>
    </row>
    <row r="2463" spans="1:99" x14ac:dyDescent="0.3">
      <c r="A2463" s="32" t="s">
        <v>1393</v>
      </c>
      <c r="B2463" s="16">
        <v>850</v>
      </c>
      <c r="C2463" s="32" t="s">
        <v>42</v>
      </c>
      <c r="D2463" s="32" t="s">
        <v>43</v>
      </c>
      <c r="E2463" s="33" t="s">
        <v>44</v>
      </c>
      <c r="F2463" s="22">
        <v>2524.9</v>
      </c>
      <c r="G2463" s="22">
        <v>2524.9</v>
      </c>
      <c r="H2463" s="22">
        <v>2524.9</v>
      </c>
      <c r="I2463" s="22"/>
      <c r="J2463" s="22"/>
      <c r="K2463" s="22"/>
      <c r="L2463" s="22">
        <f t="shared" si="9102"/>
        <v>2524.9</v>
      </c>
      <c r="M2463" s="22">
        <f t="shared" si="9103"/>
        <v>2524.9</v>
      </c>
      <c r="N2463" s="22">
        <f t="shared" si="9104"/>
        <v>2524.9</v>
      </c>
      <c r="O2463" s="22"/>
      <c r="P2463" s="22"/>
      <c r="Q2463" s="22"/>
      <c r="R2463" s="22">
        <f t="shared" si="9105"/>
        <v>2524.9</v>
      </c>
      <c r="S2463" s="22">
        <f t="shared" si="9106"/>
        <v>2524.9</v>
      </c>
      <c r="T2463" s="22">
        <f t="shared" si="9107"/>
        <v>2524.9</v>
      </c>
      <c r="U2463" s="22"/>
      <c r="V2463" s="22"/>
      <c r="W2463" s="22"/>
      <c r="X2463" s="22">
        <f t="shared" si="9108"/>
        <v>2524.9</v>
      </c>
      <c r="Y2463" s="22">
        <f t="shared" si="9109"/>
        <v>2524.9</v>
      </c>
      <c r="Z2463" s="22">
        <f t="shared" si="9110"/>
        <v>2524.9</v>
      </c>
      <c r="AA2463" s="22"/>
      <c r="AB2463" s="22"/>
      <c r="AC2463" s="22"/>
      <c r="AD2463" s="22">
        <f t="shared" si="9111"/>
        <v>2524.9</v>
      </c>
      <c r="AE2463" s="22">
        <f t="shared" si="9112"/>
        <v>2524.9</v>
      </c>
      <c r="AF2463" s="22">
        <f t="shared" si="9113"/>
        <v>2524.9</v>
      </c>
      <c r="AG2463" s="22"/>
      <c r="AH2463" s="22"/>
      <c r="AI2463" s="22"/>
      <c r="AJ2463" s="22">
        <f t="shared" si="9114"/>
        <v>2524.9</v>
      </c>
      <c r="AK2463" s="22">
        <f t="shared" si="9115"/>
        <v>2524.9</v>
      </c>
      <c r="AL2463" s="22">
        <f t="shared" si="9116"/>
        <v>2524.9</v>
      </c>
      <c r="AM2463" s="22"/>
      <c r="AN2463" s="22"/>
      <c r="AO2463" s="22"/>
      <c r="AP2463" s="22">
        <f t="shared" si="9117"/>
        <v>2524.9</v>
      </c>
      <c r="AQ2463" s="22">
        <f t="shared" si="9118"/>
        <v>2524.9</v>
      </c>
      <c r="AR2463" s="22">
        <f t="shared" si="9119"/>
        <v>2524.9</v>
      </c>
      <c r="AS2463" s="22"/>
      <c r="AT2463" s="22"/>
      <c r="AU2463" s="22"/>
      <c r="AV2463" s="22">
        <f t="shared" si="9120"/>
        <v>2524.9</v>
      </c>
      <c r="AW2463" s="22">
        <f t="shared" si="9121"/>
        <v>2524.9</v>
      </c>
      <c r="AX2463" s="22">
        <f t="shared" si="9122"/>
        <v>2524.9</v>
      </c>
      <c r="AY2463" s="22"/>
      <c r="AZ2463" s="22"/>
      <c r="BA2463" s="22"/>
      <c r="BB2463" s="22">
        <f t="shared" si="9123"/>
        <v>2524.9</v>
      </c>
      <c r="BC2463" s="22">
        <f t="shared" si="9124"/>
        <v>2524.9</v>
      </c>
      <c r="BD2463" s="22">
        <f t="shared" si="9125"/>
        <v>2524.9</v>
      </c>
      <c r="BE2463" s="22"/>
      <c r="BF2463" s="22"/>
      <c r="BG2463" s="22"/>
      <c r="BH2463" s="22">
        <f t="shared" si="9126"/>
        <v>2524.9</v>
      </c>
      <c r="BI2463" s="22">
        <f t="shared" si="9127"/>
        <v>2524.9</v>
      </c>
      <c r="BJ2463" s="22">
        <f t="shared" si="9128"/>
        <v>2524.9</v>
      </c>
      <c r="BK2463" s="22">
        <v>89.472999999999999</v>
      </c>
      <c r="BL2463" s="22"/>
      <c r="BM2463" s="22"/>
      <c r="BN2463" s="22">
        <f t="shared" si="9129"/>
        <v>2614.373</v>
      </c>
      <c r="BO2463" s="22">
        <f t="shared" si="9130"/>
        <v>2524.9</v>
      </c>
      <c r="BP2463" s="22">
        <f t="shared" si="9131"/>
        <v>2524.9</v>
      </c>
      <c r="BQ2463" s="22"/>
      <c r="BR2463" s="22"/>
      <c r="BS2463" s="22">
        <f t="shared" si="9132"/>
        <v>2614.373</v>
      </c>
      <c r="BT2463" s="22">
        <f t="shared" si="9133"/>
        <v>2524.9</v>
      </c>
      <c r="BU2463" s="22">
        <f t="shared" si="9134"/>
        <v>2524.9</v>
      </c>
      <c r="BV2463" s="22"/>
      <c r="BW2463" s="22"/>
      <c r="BX2463" s="22">
        <f t="shared" si="9135"/>
        <v>2614.373</v>
      </c>
      <c r="BY2463" s="22">
        <f t="shared" si="9136"/>
        <v>2524.9</v>
      </c>
      <c r="BZ2463" s="22">
        <f t="shared" si="9137"/>
        <v>2524.9</v>
      </c>
      <c r="CA2463" s="22"/>
      <c r="CB2463" s="22"/>
      <c r="CC2463" s="22"/>
      <c r="CD2463" s="22">
        <f t="shared" si="9041"/>
        <v>2614.373</v>
      </c>
      <c r="CE2463" s="22"/>
      <c r="CF2463" s="34">
        <f t="shared" si="9139"/>
        <v>2614.373</v>
      </c>
      <c r="CG2463" s="22">
        <f t="shared" si="9043"/>
        <v>2524.9</v>
      </c>
      <c r="CH2463" s="22"/>
      <c r="CI2463" s="22">
        <f t="shared" si="9140"/>
        <v>2524.9</v>
      </c>
      <c r="CJ2463" s="22">
        <f t="shared" si="9045"/>
        <v>2524.9</v>
      </c>
      <c r="CK2463" s="22"/>
      <c r="CL2463" s="22">
        <f t="shared" si="9141"/>
        <v>2524.9</v>
      </c>
      <c r="CM2463" s="22"/>
      <c r="CN2463" s="15"/>
      <c r="CO2463" s="35"/>
    </row>
    <row r="2464" spans="1:99" ht="46.8" x14ac:dyDescent="0.3">
      <c r="A2464" s="32" t="s">
        <v>1393</v>
      </c>
      <c r="B2464" s="16">
        <v>860</v>
      </c>
      <c r="C2464" s="32"/>
      <c r="D2464" s="32"/>
      <c r="E2464" s="33" t="s">
        <v>1395</v>
      </c>
      <c r="F2464" s="22">
        <f t="shared" ref="F2464:K2464" si="9186">F2465</f>
        <v>979.1</v>
      </c>
      <c r="G2464" s="22">
        <f t="shared" si="9186"/>
        <v>979.1</v>
      </c>
      <c r="H2464" s="22">
        <f t="shared" si="9186"/>
        <v>979.1</v>
      </c>
      <c r="I2464" s="22">
        <f t="shared" si="9186"/>
        <v>0</v>
      </c>
      <c r="J2464" s="22">
        <f t="shared" si="9186"/>
        <v>0</v>
      </c>
      <c r="K2464" s="22">
        <f t="shared" si="9186"/>
        <v>0</v>
      </c>
      <c r="L2464" s="22">
        <f t="shared" si="9102"/>
        <v>979.1</v>
      </c>
      <c r="M2464" s="22">
        <f t="shared" si="9103"/>
        <v>979.1</v>
      </c>
      <c r="N2464" s="22">
        <f t="shared" si="9104"/>
        <v>979.1</v>
      </c>
      <c r="O2464" s="22">
        <f>O2465</f>
        <v>0</v>
      </c>
      <c r="P2464" s="22">
        <f>P2465</f>
        <v>0</v>
      </c>
      <c r="Q2464" s="22">
        <f>Q2465</f>
        <v>0</v>
      </c>
      <c r="R2464" s="22">
        <f t="shared" si="9105"/>
        <v>979.1</v>
      </c>
      <c r="S2464" s="22">
        <f t="shared" si="9106"/>
        <v>979.1</v>
      </c>
      <c r="T2464" s="22">
        <f t="shared" si="9107"/>
        <v>979.1</v>
      </c>
      <c r="U2464" s="22">
        <f>U2465</f>
        <v>0</v>
      </c>
      <c r="V2464" s="22">
        <f>V2465</f>
        <v>0</v>
      </c>
      <c r="W2464" s="22">
        <f>W2465</f>
        <v>0</v>
      </c>
      <c r="X2464" s="22">
        <f t="shared" si="9108"/>
        <v>979.1</v>
      </c>
      <c r="Y2464" s="22">
        <f t="shared" si="9109"/>
        <v>979.1</v>
      </c>
      <c r="Z2464" s="22">
        <f t="shared" si="9110"/>
        <v>979.1</v>
      </c>
      <c r="AA2464" s="22">
        <f>AA2465</f>
        <v>0</v>
      </c>
      <c r="AB2464" s="22">
        <f>AB2465</f>
        <v>0</v>
      </c>
      <c r="AC2464" s="22">
        <f>AC2465</f>
        <v>0</v>
      </c>
      <c r="AD2464" s="22">
        <f t="shared" si="9111"/>
        <v>979.1</v>
      </c>
      <c r="AE2464" s="22">
        <f t="shared" si="9112"/>
        <v>979.1</v>
      </c>
      <c r="AF2464" s="22">
        <f t="shared" si="9113"/>
        <v>979.1</v>
      </c>
      <c r="AG2464" s="22">
        <f>AG2465</f>
        <v>0</v>
      </c>
      <c r="AH2464" s="22">
        <f>AH2465</f>
        <v>0</v>
      </c>
      <c r="AI2464" s="22">
        <f>AI2465</f>
        <v>0</v>
      </c>
      <c r="AJ2464" s="22">
        <f t="shared" si="9114"/>
        <v>979.1</v>
      </c>
      <c r="AK2464" s="22">
        <f t="shared" si="9115"/>
        <v>979.1</v>
      </c>
      <c r="AL2464" s="22">
        <f t="shared" si="9116"/>
        <v>979.1</v>
      </c>
      <c r="AM2464" s="22">
        <f>AM2465</f>
        <v>0</v>
      </c>
      <c r="AN2464" s="22">
        <f>AN2465</f>
        <v>0</v>
      </c>
      <c r="AO2464" s="22">
        <f>AO2465</f>
        <v>0</v>
      </c>
      <c r="AP2464" s="22">
        <f t="shared" si="9117"/>
        <v>979.1</v>
      </c>
      <c r="AQ2464" s="22">
        <f t="shared" si="9118"/>
        <v>979.1</v>
      </c>
      <c r="AR2464" s="22">
        <f t="shared" si="9119"/>
        <v>979.1</v>
      </c>
      <c r="AS2464" s="22">
        <f>AS2465</f>
        <v>0</v>
      </c>
      <c r="AT2464" s="22">
        <f>AT2465</f>
        <v>0</v>
      </c>
      <c r="AU2464" s="22">
        <f>AU2465</f>
        <v>0</v>
      </c>
      <c r="AV2464" s="22">
        <f t="shared" si="9120"/>
        <v>979.1</v>
      </c>
      <c r="AW2464" s="22">
        <f t="shared" si="9121"/>
        <v>979.1</v>
      </c>
      <c r="AX2464" s="22">
        <f t="shared" si="9122"/>
        <v>979.1</v>
      </c>
      <c r="AY2464" s="22">
        <f>AY2465</f>
        <v>0</v>
      </c>
      <c r="AZ2464" s="22">
        <f>AZ2465</f>
        <v>0</v>
      </c>
      <c r="BA2464" s="22">
        <f>BA2465</f>
        <v>0</v>
      </c>
      <c r="BB2464" s="22">
        <f t="shared" si="9123"/>
        <v>979.1</v>
      </c>
      <c r="BC2464" s="22">
        <f t="shared" si="9124"/>
        <v>979.1</v>
      </c>
      <c r="BD2464" s="22">
        <f t="shared" si="9125"/>
        <v>979.1</v>
      </c>
      <c r="BE2464" s="22">
        <f>BE2465</f>
        <v>0</v>
      </c>
      <c r="BF2464" s="22">
        <f>BF2465</f>
        <v>0</v>
      </c>
      <c r="BG2464" s="22">
        <f>BG2465</f>
        <v>0</v>
      </c>
      <c r="BH2464" s="22">
        <f t="shared" si="9126"/>
        <v>979.1</v>
      </c>
      <c r="BI2464" s="22">
        <f t="shared" si="9127"/>
        <v>979.1</v>
      </c>
      <c r="BJ2464" s="22">
        <f t="shared" si="9128"/>
        <v>979.1</v>
      </c>
      <c r="BK2464" s="22">
        <f>BK2465</f>
        <v>0</v>
      </c>
      <c r="BL2464" s="22">
        <f>BL2465</f>
        <v>0</v>
      </c>
      <c r="BM2464" s="22">
        <f>BM2465</f>
        <v>0</v>
      </c>
      <c r="BN2464" s="22">
        <f t="shared" si="9129"/>
        <v>979.1</v>
      </c>
      <c r="BO2464" s="22">
        <f t="shared" si="9130"/>
        <v>979.1</v>
      </c>
      <c r="BP2464" s="22">
        <f t="shared" si="9131"/>
        <v>979.1</v>
      </c>
      <c r="BQ2464" s="22">
        <f>BQ2465</f>
        <v>0</v>
      </c>
      <c r="BR2464" s="22">
        <f>BR2465</f>
        <v>0</v>
      </c>
      <c r="BS2464" s="22">
        <f t="shared" si="9132"/>
        <v>979.1</v>
      </c>
      <c r="BT2464" s="22">
        <f t="shared" si="9133"/>
        <v>979.1</v>
      </c>
      <c r="BU2464" s="22">
        <f t="shared" si="9134"/>
        <v>979.1</v>
      </c>
      <c r="BV2464" s="22">
        <f>BV2465</f>
        <v>0</v>
      </c>
      <c r="BW2464" s="22">
        <f>BW2465</f>
        <v>0</v>
      </c>
      <c r="BX2464" s="22">
        <f t="shared" si="9135"/>
        <v>979.1</v>
      </c>
      <c r="BY2464" s="22">
        <f t="shared" si="9136"/>
        <v>979.1</v>
      </c>
      <c r="BZ2464" s="22">
        <f t="shared" si="9137"/>
        <v>979.1</v>
      </c>
      <c r="CA2464" s="22">
        <f>CA2465</f>
        <v>0</v>
      </c>
      <c r="CB2464" s="22">
        <f>CB2465</f>
        <v>0</v>
      </c>
      <c r="CC2464" s="22">
        <f>CC2465</f>
        <v>0</v>
      </c>
      <c r="CD2464" s="22">
        <f t="shared" si="9041"/>
        <v>979.1</v>
      </c>
      <c r="CE2464" s="22">
        <f>CE2465</f>
        <v>0</v>
      </c>
      <c r="CF2464" s="34">
        <f t="shared" si="9139"/>
        <v>979.1</v>
      </c>
      <c r="CG2464" s="22">
        <f t="shared" si="9043"/>
        <v>979.1</v>
      </c>
      <c r="CH2464" s="22">
        <f>CH2465</f>
        <v>0</v>
      </c>
      <c r="CI2464" s="22">
        <f t="shared" si="9140"/>
        <v>979.1</v>
      </c>
      <c r="CJ2464" s="22">
        <f t="shared" si="9045"/>
        <v>979.1</v>
      </c>
      <c r="CK2464" s="22">
        <f>CK2465</f>
        <v>0</v>
      </c>
      <c r="CL2464" s="22">
        <f t="shared" si="9141"/>
        <v>979.1</v>
      </c>
      <c r="CM2464" s="22">
        <f>CM2465</f>
        <v>0</v>
      </c>
      <c r="CN2464" s="15"/>
      <c r="CO2464" s="35"/>
      <c r="CT2464" s="5" t="s">
        <v>30</v>
      </c>
    </row>
    <row r="2465" spans="1:99" x14ac:dyDescent="0.3">
      <c r="A2465" s="32" t="s">
        <v>1393</v>
      </c>
      <c r="B2465" s="16">
        <v>860</v>
      </c>
      <c r="C2465" s="32" t="s">
        <v>42</v>
      </c>
      <c r="D2465" s="32" t="s">
        <v>43</v>
      </c>
      <c r="E2465" s="33" t="s">
        <v>44</v>
      </c>
      <c r="F2465" s="22">
        <v>979.1</v>
      </c>
      <c r="G2465" s="22">
        <v>979.1</v>
      </c>
      <c r="H2465" s="22">
        <v>979.1</v>
      </c>
      <c r="I2465" s="22"/>
      <c r="J2465" s="22"/>
      <c r="K2465" s="22"/>
      <c r="L2465" s="22">
        <f t="shared" si="9102"/>
        <v>979.1</v>
      </c>
      <c r="M2465" s="22">
        <f t="shared" si="9103"/>
        <v>979.1</v>
      </c>
      <c r="N2465" s="22">
        <f t="shared" si="9104"/>
        <v>979.1</v>
      </c>
      <c r="O2465" s="22"/>
      <c r="P2465" s="22"/>
      <c r="Q2465" s="22"/>
      <c r="R2465" s="22">
        <f t="shared" si="9105"/>
        <v>979.1</v>
      </c>
      <c r="S2465" s="22">
        <f t="shared" si="9106"/>
        <v>979.1</v>
      </c>
      <c r="T2465" s="22">
        <f t="shared" si="9107"/>
        <v>979.1</v>
      </c>
      <c r="U2465" s="22"/>
      <c r="V2465" s="22"/>
      <c r="W2465" s="22"/>
      <c r="X2465" s="22">
        <f t="shared" si="9108"/>
        <v>979.1</v>
      </c>
      <c r="Y2465" s="22">
        <f t="shared" si="9109"/>
        <v>979.1</v>
      </c>
      <c r="Z2465" s="22">
        <f t="shared" si="9110"/>
        <v>979.1</v>
      </c>
      <c r="AA2465" s="22"/>
      <c r="AB2465" s="22"/>
      <c r="AC2465" s="22"/>
      <c r="AD2465" s="22">
        <f t="shared" si="9111"/>
        <v>979.1</v>
      </c>
      <c r="AE2465" s="22">
        <f t="shared" si="9112"/>
        <v>979.1</v>
      </c>
      <c r="AF2465" s="22">
        <f t="shared" si="9113"/>
        <v>979.1</v>
      </c>
      <c r="AG2465" s="22"/>
      <c r="AH2465" s="22"/>
      <c r="AI2465" s="22"/>
      <c r="AJ2465" s="22">
        <f t="shared" si="9114"/>
        <v>979.1</v>
      </c>
      <c r="AK2465" s="22">
        <f t="shared" si="9115"/>
        <v>979.1</v>
      </c>
      <c r="AL2465" s="22">
        <f t="shared" si="9116"/>
        <v>979.1</v>
      </c>
      <c r="AM2465" s="22"/>
      <c r="AN2465" s="22"/>
      <c r="AO2465" s="22"/>
      <c r="AP2465" s="22">
        <f t="shared" si="9117"/>
        <v>979.1</v>
      </c>
      <c r="AQ2465" s="22">
        <f t="shared" si="9118"/>
        <v>979.1</v>
      </c>
      <c r="AR2465" s="22">
        <f t="shared" si="9119"/>
        <v>979.1</v>
      </c>
      <c r="AS2465" s="22"/>
      <c r="AT2465" s="22"/>
      <c r="AU2465" s="22"/>
      <c r="AV2465" s="22">
        <f t="shared" si="9120"/>
        <v>979.1</v>
      </c>
      <c r="AW2465" s="22">
        <f t="shared" si="9121"/>
        <v>979.1</v>
      </c>
      <c r="AX2465" s="22">
        <f t="shared" si="9122"/>
        <v>979.1</v>
      </c>
      <c r="AY2465" s="22"/>
      <c r="AZ2465" s="22"/>
      <c r="BA2465" s="22"/>
      <c r="BB2465" s="22">
        <f t="shared" si="9123"/>
        <v>979.1</v>
      </c>
      <c r="BC2465" s="22">
        <f t="shared" si="9124"/>
        <v>979.1</v>
      </c>
      <c r="BD2465" s="22">
        <f t="shared" si="9125"/>
        <v>979.1</v>
      </c>
      <c r="BE2465" s="22"/>
      <c r="BF2465" s="22"/>
      <c r="BG2465" s="22"/>
      <c r="BH2465" s="22">
        <f t="shared" si="9126"/>
        <v>979.1</v>
      </c>
      <c r="BI2465" s="22">
        <f t="shared" si="9127"/>
        <v>979.1</v>
      </c>
      <c r="BJ2465" s="22">
        <f t="shared" si="9128"/>
        <v>979.1</v>
      </c>
      <c r="BK2465" s="22"/>
      <c r="BL2465" s="22"/>
      <c r="BM2465" s="22"/>
      <c r="BN2465" s="22">
        <f t="shared" si="9129"/>
        <v>979.1</v>
      </c>
      <c r="BO2465" s="22">
        <f t="shared" si="9130"/>
        <v>979.1</v>
      </c>
      <c r="BP2465" s="22">
        <f t="shared" si="9131"/>
        <v>979.1</v>
      </c>
      <c r="BQ2465" s="22"/>
      <c r="BR2465" s="22"/>
      <c r="BS2465" s="22">
        <f t="shared" si="9132"/>
        <v>979.1</v>
      </c>
      <c r="BT2465" s="22">
        <f t="shared" si="9133"/>
        <v>979.1</v>
      </c>
      <c r="BU2465" s="22">
        <f t="shared" si="9134"/>
        <v>979.1</v>
      </c>
      <c r="BV2465" s="22"/>
      <c r="BW2465" s="22"/>
      <c r="BX2465" s="22">
        <f t="shared" si="9135"/>
        <v>979.1</v>
      </c>
      <c r="BY2465" s="22">
        <f t="shared" si="9136"/>
        <v>979.1</v>
      </c>
      <c r="BZ2465" s="22">
        <f t="shared" si="9137"/>
        <v>979.1</v>
      </c>
      <c r="CA2465" s="22"/>
      <c r="CB2465" s="22"/>
      <c r="CC2465" s="22"/>
      <c r="CD2465" s="22">
        <f t="shared" si="9041"/>
        <v>979.1</v>
      </c>
      <c r="CE2465" s="22"/>
      <c r="CF2465" s="34">
        <f t="shared" si="9139"/>
        <v>979.1</v>
      </c>
      <c r="CG2465" s="22">
        <f t="shared" si="9043"/>
        <v>979.1</v>
      </c>
      <c r="CH2465" s="22"/>
      <c r="CI2465" s="22">
        <f t="shared" si="9140"/>
        <v>979.1</v>
      </c>
      <c r="CJ2465" s="22">
        <f t="shared" si="9045"/>
        <v>979.1</v>
      </c>
      <c r="CK2465" s="22"/>
      <c r="CL2465" s="22">
        <f t="shared" si="9141"/>
        <v>979.1</v>
      </c>
      <c r="CM2465" s="22"/>
      <c r="CN2465" s="15"/>
      <c r="CO2465" s="35"/>
    </row>
    <row r="2466" spans="1:99" ht="46.8" x14ac:dyDescent="0.3">
      <c r="A2466" s="32" t="s">
        <v>1396</v>
      </c>
      <c r="B2466" s="16"/>
      <c r="C2466" s="32"/>
      <c r="D2466" s="32"/>
      <c r="E2466" s="33" t="s">
        <v>1397</v>
      </c>
      <c r="F2466" s="22">
        <f t="shared" ref="F2466:F2496" si="9187">F2467</f>
        <v>58.5</v>
      </c>
      <c r="G2466" s="22">
        <f t="shared" ref="G2466:G2480" si="9188">G2467</f>
        <v>58.5</v>
      </c>
      <c r="H2466" s="22">
        <f t="shared" ref="H2466:H2480" si="9189">H2467</f>
        <v>58.5</v>
      </c>
      <c r="I2466" s="22">
        <f t="shared" ref="I2466:I2496" si="9190">I2467</f>
        <v>0</v>
      </c>
      <c r="J2466" s="22">
        <f t="shared" ref="J2466:J2496" si="9191">J2467</f>
        <v>0</v>
      </c>
      <c r="K2466" s="22">
        <f t="shared" ref="K2466:K2496" si="9192">K2467</f>
        <v>0</v>
      </c>
      <c r="L2466" s="22">
        <f t="shared" si="9102"/>
        <v>58.5</v>
      </c>
      <c r="M2466" s="22">
        <f t="shared" si="9103"/>
        <v>58.5</v>
      </c>
      <c r="N2466" s="22">
        <f t="shared" si="9104"/>
        <v>58.5</v>
      </c>
      <c r="O2466" s="22">
        <f t="shared" ref="O2466:O2476" si="9193">O2467</f>
        <v>0</v>
      </c>
      <c r="P2466" s="22">
        <f t="shared" ref="P2466:P2496" si="9194">P2467</f>
        <v>0</v>
      </c>
      <c r="Q2466" s="22">
        <f t="shared" ref="Q2466:Q2496" si="9195">Q2467</f>
        <v>0</v>
      </c>
      <c r="R2466" s="22">
        <f t="shared" si="9105"/>
        <v>58.5</v>
      </c>
      <c r="S2466" s="22">
        <f t="shared" si="9106"/>
        <v>58.5</v>
      </c>
      <c r="T2466" s="22">
        <f t="shared" si="9107"/>
        <v>58.5</v>
      </c>
      <c r="U2466" s="22">
        <f t="shared" ref="U2466:U2496" si="9196">U2467</f>
        <v>0</v>
      </c>
      <c r="V2466" s="22">
        <f t="shared" ref="V2466:V2496" si="9197">V2467</f>
        <v>0</v>
      </c>
      <c r="W2466" s="22">
        <f t="shared" ref="W2466:W2496" si="9198">W2467</f>
        <v>0</v>
      </c>
      <c r="X2466" s="22">
        <f t="shared" si="9108"/>
        <v>58.5</v>
      </c>
      <c r="Y2466" s="22">
        <f t="shared" si="9109"/>
        <v>58.5</v>
      </c>
      <c r="Z2466" s="22">
        <f t="shared" si="9110"/>
        <v>58.5</v>
      </c>
      <c r="AA2466" s="22">
        <f t="shared" ref="AA2466:AA2496" si="9199">AA2467</f>
        <v>0</v>
      </c>
      <c r="AB2466" s="22">
        <f t="shared" ref="AB2466:AB2496" si="9200">AB2467</f>
        <v>0</v>
      </c>
      <c r="AC2466" s="22">
        <f t="shared" ref="AC2466:AC2496" si="9201">AC2467</f>
        <v>0</v>
      </c>
      <c r="AD2466" s="22">
        <f t="shared" si="9111"/>
        <v>58.5</v>
      </c>
      <c r="AE2466" s="22">
        <f t="shared" si="9112"/>
        <v>58.5</v>
      </c>
      <c r="AF2466" s="22">
        <f t="shared" si="9113"/>
        <v>58.5</v>
      </c>
      <c r="AG2466" s="22">
        <f t="shared" ref="AG2466:AG2496" si="9202">AG2467</f>
        <v>0</v>
      </c>
      <c r="AH2466" s="22">
        <f t="shared" ref="AH2466:AH2496" si="9203">AH2467</f>
        <v>0</v>
      </c>
      <c r="AI2466" s="22">
        <f t="shared" ref="AI2466:AI2496" si="9204">AI2467</f>
        <v>0</v>
      </c>
      <c r="AJ2466" s="22">
        <f t="shared" si="9114"/>
        <v>58.5</v>
      </c>
      <c r="AK2466" s="22">
        <f t="shared" si="9115"/>
        <v>58.5</v>
      </c>
      <c r="AL2466" s="22">
        <f t="shared" si="9116"/>
        <v>58.5</v>
      </c>
      <c r="AM2466" s="22">
        <f t="shared" ref="AM2466:AM2496" si="9205">AM2467</f>
        <v>0</v>
      </c>
      <c r="AN2466" s="22">
        <f t="shared" ref="AN2466:AN2496" si="9206">AN2467</f>
        <v>0</v>
      </c>
      <c r="AO2466" s="22">
        <f t="shared" ref="AO2466:AO2496" si="9207">AO2467</f>
        <v>0</v>
      </c>
      <c r="AP2466" s="22">
        <f t="shared" si="9117"/>
        <v>58.5</v>
      </c>
      <c r="AQ2466" s="22">
        <f t="shared" si="9118"/>
        <v>58.5</v>
      </c>
      <c r="AR2466" s="22">
        <f t="shared" si="9119"/>
        <v>58.5</v>
      </c>
      <c r="AS2466" s="22">
        <f t="shared" ref="AS2466:AS2496" si="9208">AS2467</f>
        <v>0</v>
      </c>
      <c r="AT2466" s="22">
        <f t="shared" ref="AT2466:AT2496" si="9209">AT2467</f>
        <v>0</v>
      </c>
      <c r="AU2466" s="22">
        <f t="shared" ref="AU2466:AU2496" si="9210">AU2467</f>
        <v>0</v>
      </c>
      <c r="AV2466" s="22">
        <f t="shared" si="9120"/>
        <v>58.5</v>
      </c>
      <c r="AW2466" s="22">
        <f t="shared" si="9121"/>
        <v>58.5</v>
      </c>
      <c r="AX2466" s="22">
        <f t="shared" si="9122"/>
        <v>58.5</v>
      </c>
      <c r="AY2466" s="22">
        <f t="shared" ref="AY2466:AY2496" si="9211">AY2467</f>
        <v>0</v>
      </c>
      <c r="AZ2466" s="22">
        <f t="shared" ref="AZ2466:AZ2496" si="9212">AZ2467</f>
        <v>0</v>
      </c>
      <c r="BA2466" s="22">
        <f t="shared" ref="BA2466:BA2496" si="9213">BA2467</f>
        <v>0</v>
      </c>
      <c r="BB2466" s="22">
        <f t="shared" si="9123"/>
        <v>58.5</v>
      </c>
      <c r="BC2466" s="22">
        <f t="shared" si="9124"/>
        <v>58.5</v>
      </c>
      <c r="BD2466" s="22">
        <f t="shared" si="9125"/>
        <v>58.5</v>
      </c>
      <c r="BE2466" s="22">
        <f t="shared" ref="BE2466:BE2496" si="9214">BE2467</f>
        <v>0</v>
      </c>
      <c r="BF2466" s="22">
        <f t="shared" ref="BF2466:BF2496" si="9215">BF2467</f>
        <v>0</v>
      </c>
      <c r="BG2466" s="22">
        <f t="shared" ref="BG2466:BG2496" si="9216">BG2467</f>
        <v>0</v>
      </c>
      <c r="BH2466" s="22">
        <f t="shared" si="9126"/>
        <v>58.5</v>
      </c>
      <c r="BI2466" s="22">
        <f t="shared" si="9127"/>
        <v>58.5</v>
      </c>
      <c r="BJ2466" s="22">
        <f t="shared" si="9128"/>
        <v>58.5</v>
      </c>
      <c r="BK2466" s="22">
        <f t="shared" ref="BK2466:BK2496" si="9217">BK2467</f>
        <v>0</v>
      </c>
      <c r="BL2466" s="22">
        <f t="shared" ref="BL2466:BL2496" si="9218">BL2467</f>
        <v>0</v>
      </c>
      <c r="BM2466" s="22">
        <f t="shared" ref="BM2466:BM2496" si="9219">BM2467</f>
        <v>0</v>
      </c>
      <c r="BN2466" s="22">
        <f t="shared" si="9129"/>
        <v>58.5</v>
      </c>
      <c r="BO2466" s="22">
        <f t="shared" si="9130"/>
        <v>58.5</v>
      </c>
      <c r="BP2466" s="22">
        <f t="shared" si="9131"/>
        <v>58.5</v>
      </c>
      <c r="BQ2466" s="22">
        <f t="shared" ref="BQ2466:BQ2496" si="9220">BQ2467</f>
        <v>0</v>
      </c>
      <c r="BR2466" s="22">
        <f t="shared" ref="BR2466:BR2496" si="9221">BR2467</f>
        <v>0</v>
      </c>
      <c r="BS2466" s="22">
        <f t="shared" si="9132"/>
        <v>58.5</v>
      </c>
      <c r="BT2466" s="22">
        <f t="shared" si="9133"/>
        <v>58.5</v>
      </c>
      <c r="BU2466" s="22">
        <f t="shared" si="9134"/>
        <v>58.5</v>
      </c>
      <c r="BV2466" s="22">
        <f t="shared" ref="BV2466:BV2496" si="9222">BV2467</f>
        <v>0</v>
      </c>
      <c r="BW2466" s="22">
        <f t="shared" ref="BW2466:BW2496" si="9223">BW2467</f>
        <v>0</v>
      </c>
      <c r="BX2466" s="22">
        <f t="shared" si="9135"/>
        <v>58.5</v>
      </c>
      <c r="BY2466" s="22">
        <f t="shared" si="9136"/>
        <v>58.5</v>
      </c>
      <c r="BZ2466" s="22">
        <f t="shared" si="9137"/>
        <v>58.5</v>
      </c>
      <c r="CA2466" s="22">
        <f t="shared" ref="CA2466:CA2496" si="9224">CA2467</f>
        <v>0</v>
      </c>
      <c r="CB2466" s="22">
        <f t="shared" ref="CB2466:CB2496" si="9225">CB2467</f>
        <v>0</v>
      </c>
      <c r="CC2466" s="22">
        <f t="shared" ref="CC2466:CC2496" si="9226">CC2467</f>
        <v>0</v>
      </c>
      <c r="CD2466" s="22">
        <f t="shared" si="9041"/>
        <v>58.5</v>
      </c>
      <c r="CE2466" s="22">
        <f t="shared" ref="CE2466:CE2496" si="9227">CE2467</f>
        <v>0</v>
      </c>
      <c r="CF2466" s="34">
        <f t="shared" si="9139"/>
        <v>58.5</v>
      </c>
      <c r="CG2466" s="22">
        <f t="shared" si="9043"/>
        <v>58.5</v>
      </c>
      <c r="CH2466" s="22">
        <f t="shared" ref="CH2466:CM2496" si="9228">CH2467</f>
        <v>0</v>
      </c>
      <c r="CI2466" s="22">
        <f t="shared" si="9140"/>
        <v>58.5</v>
      </c>
      <c r="CJ2466" s="22">
        <f t="shared" si="9045"/>
        <v>58.5</v>
      </c>
      <c r="CK2466" s="22">
        <f t="shared" si="9228"/>
        <v>0</v>
      </c>
      <c r="CL2466" s="22">
        <f t="shared" si="9141"/>
        <v>58.5</v>
      </c>
      <c r="CM2466" s="22">
        <f t="shared" si="9228"/>
        <v>0</v>
      </c>
      <c r="CN2466" s="15"/>
      <c r="CO2466" s="35"/>
      <c r="CR2466" s="5" t="s">
        <v>1346</v>
      </c>
      <c r="CU2466" s="5" t="s">
        <v>31</v>
      </c>
    </row>
    <row r="2467" spans="1:99" ht="31.2" x14ac:dyDescent="0.3">
      <c r="A2467" s="32" t="s">
        <v>1396</v>
      </c>
      <c r="B2467" s="16">
        <v>200</v>
      </c>
      <c r="C2467" s="32"/>
      <c r="D2467" s="32"/>
      <c r="E2467" s="33" t="s">
        <v>40</v>
      </c>
      <c r="F2467" s="22">
        <f t="shared" si="9187"/>
        <v>58.5</v>
      </c>
      <c r="G2467" s="22">
        <f t="shared" si="9188"/>
        <v>58.5</v>
      </c>
      <c r="H2467" s="22">
        <f t="shared" si="9189"/>
        <v>58.5</v>
      </c>
      <c r="I2467" s="22">
        <f t="shared" si="9190"/>
        <v>0</v>
      </c>
      <c r="J2467" s="22">
        <f t="shared" si="9191"/>
        <v>0</v>
      </c>
      <c r="K2467" s="22">
        <f t="shared" si="9192"/>
        <v>0</v>
      </c>
      <c r="L2467" s="22">
        <f t="shared" si="9102"/>
        <v>58.5</v>
      </c>
      <c r="M2467" s="22">
        <f t="shared" si="9103"/>
        <v>58.5</v>
      </c>
      <c r="N2467" s="22">
        <f t="shared" si="9104"/>
        <v>58.5</v>
      </c>
      <c r="O2467" s="22">
        <f t="shared" si="9193"/>
        <v>0</v>
      </c>
      <c r="P2467" s="22">
        <f t="shared" si="9194"/>
        <v>0</v>
      </c>
      <c r="Q2467" s="22">
        <f t="shared" si="9195"/>
        <v>0</v>
      </c>
      <c r="R2467" s="22">
        <f t="shared" si="9105"/>
        <v>58.5</v>
      </c>
      <c r="S2467" s="22">
        <f t="shared" si="9106"/>
        <v>58.5</v>
      </c>
      <c r="T2467" s="22">
        <f t="shared" si="9107"/>
        <v>58.5</v>
      </c>
      <c r="U2467" s="22">
        <f t="shared" si="9196"/>
        <v>0</v>
      </c>
      <c r="V2467" s="22">
        <f t="shared" si="9197"/>
        <v>0</v>
      </c>
      <c r="W2467" s="22">
        <f t="shared" si="9198"/>
        <v>0</v>
      </c>
      <c r="X2467" s="22">
        <f t="shared" si="9108"/>
        <v>58.5</v>
      </c>
      <c r="Y2467" s="22">
        <f t="shared" si="9109"/>
        <v>58.5</v>
      </c>
      <c r="Z2467" s="22">
        <f t="shared" si="9110"/>
        <v>58.5</v>
      </c>
      <c r="AA2467" s="22">
        <f t="shared" si="9199"/>
        <v>0</v>
      </c>
      <c r="AB2467" s="22">
        <f t="shared" si="9200"/>
        <v>0</v>
      </c>
      <c r="AC2467" s="22">
        <f t="shared" si="9201"/>
        <v>0</v>
      </c>
      <c r="AD2467" s="22">
        <f t="shared" si="9111"/>
        <v>58.5</v>
      </c>
      <c r="AE2467" s="22">
        <f t="shared" si="9112"/>
        <v>58.5</v>
      </c>
      <c r="AF2467" s="22">
        <f t="shared" si="9113"/>
        <v>58.5</v>
      </c>
      <c r="AG2467" s="22">
        <f t="shared" si="9202"/>
        <v>0</v>
      </c>
      <c r="AH2467" s="22">
        <f t="shared" si="9203"/>
        <v>0</v>
      </c>
      <c r="AI2467" s="22">
        <f t="shared" si="9204"/>
        <v>0</v>
      </c>
      <c r="AJ2467" s="22">
        <f t="shared" si="9114"/>
        <v>58.5</v>
      </c>
      <c r="AK2467" s="22">
        <f t="shared" si="9115"/>
        <v>58.5</v>
      </c>
      <c r="AL2467" s="22">
        <f t="shared" si="9116"/>
        <v>58.5</v>
      </c>
      <c r="AM2467" s="22">
        <f t="shared" si="9205"/>
        <v>0</v>
      </c>
      <c r="AN2467" s="22">
        <f t="shared" si="9206"/>
        <v>0</v>
      </c>
      <c r="AO2467" s="22">
        <f t="shared" si="9207"/>
        <v>0</v>
      </c>
      <c r="AP2467" s="22">
        <f t="shared" si="9117"/>
        <v>58.5</v>
      </c>
      <c r="AQ2467" s="22">
        <f t="shared" si="9118"/>
        <v>58.5</v>
      </c>
      <c r="AR2467" s="22">
        <f t="shared" si="9119"/>
        <v>58.5</v>
      </c>
      <c r="AS2467" s="22">
        <f t="shared" si="9208"/>
        <v>0</v>
      </c>
      <c r="AT2467" s="22">
        <f t="shared" si="9209"/>
        <v>0</v>
      </c>
      <c r="AU2467" s="22">
        <f t="shared" si="9210"/>
        <v>0</v>
      </c>
      <c r="AV2467" s="22">
        <f t="shared" si="9120"/>
        <v>58.5</v>
      </c>
      <c r="AW2467" s="22">
        <f t="shared" si="9121"/>
        <v>58.5</v>
      </c>
      <c r="AX2467" s="22">
        <f t="shared" si="9122"/>
        <v>58.5</v>
      </c>
      <c r="AY2467" s="22">
        <f t="shared" si="9211"/>
        <v>0</v>
      </c>
      <c r="AZ2467" s="22">
        <f t="shared" si="9212"/>
        <v>0</v>
      </c>
      <c r="BA2467" s="22">
        <f t="shared" si="9213"/>
        <v>0</v>
      </c>
      <c r="BB2467" s="22">
        <f t="shared" si="9123"/>
        <v>58.5</v>
      </c>
      <c r="BC2467" s="22">
        <f t="shared" si="9124"/>
        <v>58.5</v>
      </c>
      <c r="BD2467" s="22">
        <f t="shared" si="9125"/>
        <v>58.5</v>
      </c>
      <c r="BE2467" s="22">
        <f t="shared" si="9214"/>
        <v>0</v>
      </c>
      <c r="BF2467" s="22">
        <f t="shared" si="9215"/>
        <v>0</v>
      </c>
      <c r="BG2467" s="22">
        <f t="shared" si="9216"/>
        <v>0</v>
      </c>
      <c r="BH2467" s="22">
        <f t="shared" si="9126"/>
        <v>58.5</v>
      </c>
      <c r="BI2467" s="22">
        <f t="shared" si="9127"/>
        <v>58.5</v>
      </c>
      <c r="BJ2467" s="22">
        <f t="shared" si="9128"/>
        <v>58.5</v>
      </c>
      <c r="BK2467" s="22">
        <f t="shared" si="9217"/>
        <v>0</v>
      </c>
      <c r="BL2467" s="22">
        <f t="shared" si="9218"/>
        <v>0</v>
      </c>
      <c r="BM2467" s="22">
        <f t="shared" si="9219"/>
        <v>0</v>
      </c>
      <c r="BN2467" s="22">
        <f t="shared" si="9129"/>
        <v>58.5</v>
      </c>
      <c r="BO2467" s="22">
        <f t="shared" si="9130"/>
        <v>58.5</v>
      </c>
      <c r="BP2467" s="22">
        <f t="shared" si="9131"/>
        <v>58.5</v>
      </c>
      <c r="BQ2467" s="22">
        <f t="shared" si="9220"/>
        <v>0</v>
      </c>
      <c r="BR2467" s="22">
        <f t="shared" si="9221"/>
        <v>0</v>
      </c>
      <c r="BS2467" s="22">
        <f t="shared" si="9132"/>
        <v>58.5</v>
      </c>
      <c r="BT2467" s="22">
        <f t="shared" si="9133"/>
        <v>58.5</v>
      </c>
      <c r="BU2467" s="22">
        <f t="shared" si="9134"/>
        <v>58.5</v>
      </c>
      <c r="BV2467" s="22">
        <f t="shared" si="9222"/>
        <v>0</v>
      </c>
      <c r="BW2467" s="22">
        <f t="shared" si="9223"/>
        <v>0</v>
      </c>
      <c r="BX2467" s="22">
        <f t="shared" si="9135"/>
        <v>58.5</v>
      </c>
      <c r="BY2467" s="22">
        <f t="shared" si="9136"/>
        <v>58.5</v>
      </c>
      <c r="BZ2467" s="22">
        <f t="shared" si="9137"/>
        <v>58.5</v>
      </c>
      <c r="CA2467" s="22">
        <f t="shared" si="9224"/>
        <v>0</v>
      </c>
      <c r="CB2467" s="22">
        <f t="shared" si="9225"/>
        <v>0</v>
      </c>
      <c r="CC2467" s="22">
        <f t="shared" si="9226"/>
        <v>0</v>
      </c>
      <c r="CD2467" s="22">
        <f t="shared" si="9041"/>
        <v>58.5</v>
      </c>
      <c r="CE2467" s="22">
        <f t="shared" si="9227"/>
        <v>0</v>
      </c>
      <c r="CF2467" s="34">
        <f t="shared" si="9139"/>
        <v>58.5</v>
      </c>
      <c r="CG2467" s="22">
        <f t="shared" si="9043"/>
        <v>58.5</v>
      </c>
      <c r="CH2467" s="22">
        <f t="shared" si="9228"/>
        <v>0</v>
      </c>
      <c r="CI2467" s="22">
        <f t="shared" si="9140"/>
        <v>58.5</v>
      </c>
      <c r="CJ2467" s="22">
        <f t="shared" si="9045"/>
        <v>58.5</v>
      </c>
      <c r="CK2467" s="22">
        <f t="shared" si="9228"/>
        <v>0</v>
      </c>
      <c r="CL2467" s="22">
        <f t="shared" si="9141"/>
        <v>58.5</v>
      </c>
      <c r="CM2467" s="22">
        <f t="shared" si="9228"/>
        <v>0</v>
      </c>
      <c r="CN2467" s="15"/>
      <c r="CO2467" s="35"/>
      <c r="CS2467" s="5" t="s">
        <v>29</v>
      </c>
    </row>
    <row r="2468" spans="1:99" ht="46.8" x14ac:dyDescent="0.3">
      <c r="A2468" s="32" t="s">
        <v>1396</v>
      </c>
      <c r="B2468" s="16">
        <v>240</v>
      </c>
      <c r="C2468" s="32"/>
      <c r="D2468" s="32"/>
      <c r="E2468" s="33" t="s">
        <v>41</v>
      </c>
      <c r="F2468" s="22">
        <f t="shared" si="9187"/>
        <v>58.5</v>
      </c>
      <c r="G2468" s="22">
        <f t="shared" si="9188"/>
        <v>58.5</v>
      </c>
      <c r="H2468" s="22">
        <f t="shared" si="9189"/>
        <v>58.5</v>
      </c>
      <c r="I2468" s="22">
        <f t="shared" si="9190"/>
        <v>0</v>
      </c>
      <c r="J2468" s="22">
        <f t="shared" si="9191"/>
        <v>0</v>
      </c>
      <c r="K2468" s="22">
        <f t="shared" si="9192"/>
        <v>0</v>
      </c>
      <c r="L2468" s="22">
        <f t="shared" si="9102"/>
        <v>58.5</v>
      </c>
      <c r="M2468" s="22">
        <f t="shared" si="9103"/>
        <v>58.5</v>
      </c>
      <c r="N2468" s="22">
        <f t="shared" si="9104"/>
        <v>58.5</v>
      </c>
      <c r="O2468" s="22">
        <f t="shared" si="9193"/>
        <v>0</v>
      </c>
      <c r="P2468" s="22">
        <f t="shared" si="9194"/>
        <v>0</v>
      </c>
      <c r="Q2468" s="22">
        <f t="shared" si="9195"/>
        <v>0</v>
      </c>
      <c r="R2468" s="22">
        <f t="shared" si="9105"/>
        <v>58.5</v>
      </c>
      <c r="S2468" s="22">
        <f t="shared" si="9106"/>
        <v>58.5</v>
      </c>
      <c r="T2468" s="22">
        <f t="shared" si="9107"/>
        <v>58.5</v>
      </c>
      <c r="U2468" s="22">
        <f t="shared" si="9196"/>
        <v>0</v>
      </c>
      <c r="V2468" s="22">
        <f t="shared" si="9197"/>
        <v>0</v>
      </c>
      <c r="W2468" s="22">
        <f t="shared" si="9198"/>
        <v>0</v>
      </c>
      <c r="X2468" s="22">
        <f t="shared" si="9108"/>
        <v>58.5</v>
      </c>
      <c r="Y2468" s="22">
        <f t="shared" si="9109"/>
        <v>58.5</v>
      </c>
      <c r="Z2468" s="22">
        <f t="shared" si="9110"/>
        <v>58.5</v>
      </c>
      <c r="AA2468" s="22">
        <f t="shared" si="9199"/>
        <v>0</v>
      </c>
      <c r="AB2468" s="22">
        <f t="shared" si="9200"/>
        <v>0</v>
      </c>
      <c r="AC2468" s="22">
        <f t="shared" si="9201"/>
        <v>0</v>
      </c>
      <c r="AD2468" s="22">
        <f t="shared" si="9111"/>
        <v>58.5</v>
      </c>
      <c r="AE2468" s="22">
        <f t="shared" si="9112"/>
        <v>58.5</v>
      </c>
      <c r="AF2468" s="22">
        <f t="shared" si="9113"/>
        <v>58.5</v>
      </c>
      <c r="AG2468" s="22">
        <f t="shared" si="9202"/>
        <v>0</v>
      </c>
      <c r="AH2468" s="22">
        <f t="shared" si="9203"/>
        <v>0</v>
      </c>
      <c r="AI2468" s="22">
        <f t="shared" si="9204"/>
        <v>0</v>
      </c>
      <c r="AJ2468" s="22">
        <f t="shared" si="9114"/>
        <v>58.5</v>
      </c>
      <c r="AK2468" s="22">
        <f t="shared" si="9115"/>
        <v>58.5</v>
      </c>
      <c r="AL2468" s="22">
        <f t="shared" si="9116"/>
        <v>58.5</v>
      </c>
      <c r="AM2468" s="22">
        <f t="shared" si="9205"/>
        <v>0</v>
      </c>
      <c r="AN2468" s="22">
        <f t="shared" si="9206"/>
        <v>0</v>
      </c>
      <c r="AO2468" s="22">
        <f t="shared" si="9207"/>
        <v>0</v>
      </c>
      <c r="AP2468" s="22">
        <f t="shared" si="9117"/>
        <v>58.5</v>
      </c>
      <c r="AQ2468" s="22">
        <f t="shared" si="9118"/>
        <v>58.5</v>
      </c>
      <c r="AR2468" s="22">
        <f t="shared" si="9119"/>
        <v>58.5</v>
      </c>
      <c r="AS2468" s="22">
        <f t="shared" si="9208"/>
        <v>0</v>
      </c>
      <c r="AT2468" s="22">
        <f t="shared" si="9209"/>
        <v>0</v>
      </c>
      <c r="AU2468" s="22">
        <f t="shared" si="9210"/>
        <v>0</v>
      </c>
      <c r="AV2468" s="22">
        <f t="shared" si="9120"/>
        <v>58.5</v>
      </c>
      <c r="AW2468" s="22">
        <f t="shared" si="9121"/>
        <v>58.5</v>
      </c>
      <c r="AX2468" s="22">
        <f t="shared" si="9122"/>
        <v>58.5</v>
      </c>
      <c r="AY2468" s="22">
        <f t="shared" si="9211"/>
        <v>0</v>
      </c>
      <c r="AZ2468" s="22">
        <f t="shared" si="9212"/>
        <v>0</v>
      </c>
      <c r="BA2468" s="22">
        <f t="shared" si="9213"/>
        <v>0</v>
      </c>
      <c r="BB2468" s="22">
        <f t="shared" si="9123"/>
        <v>58.5</v>
      </c>
      <c r="BC2468" s="22">
        <f t="shared" si="9124"/>
        <v>58.5</v>
      </c>
      <c r="BD2468" s="22">
        <f t="shared" si="9125"/>
        <v>58.5</v>
      </c>
      <c r="BE2468" s="22">
        <f t="shared" si="9214"/>
        <v>0</v>
      </c>
      <c r="BF2468" s="22">
        <f t="shared" si="9215"/>
        <v>0</v>
      </c>
      <c r="BG2468" s="22">
        <f t="shared" si="9216"/>
        <v>0</v>
      </c>
      <c r="BH2468" s="22">
        <f t="shared" si="9126"/>
        <v>58.5</v>
      </c>
      <c r="BI2468" s="22">
        <f t="shared" si="9127"/>
        <v>58.5</v>
      </c>
      <c r="BJ2468" s="22">
        <f t="shared" si="9128"/>
        <v>58.5</v>
      </c>
      <c r="BK2468" s="22">
        <f t="shared" si="9217"/>
        <v>0</v>
      </c>
      <c r="BL2468" s="22">
        <f t="shared" si="9218"/>
        <v>0</v>
      </c>
      <c r="BM2468" s="22">
        <f t="shared" si="9219"/>
        <v>0</v>
      </c>
      <c r="BN2468" s="22">
        <f t="shared" si="9129"/>
        <v>58.5</v>
      </c>
      <c r="BO2468" s="22">
        <f t="shared" si="9130"/>
        <v>58.5</v>
      </c>
      <c r="BP2468" s="22">
        <f t="shared" si="9131"/>
        <v>58.5</v>
      </c>
      <c r="BQ2468" s="22">
        <f t="shared" si="9220"/>
        <v>0</v>
      </c>
      <c r="BR2468" s="22">
        <f t="shared" si="9221"/>
        <v>0</v>
      </c>
      <c r="BS2468" s="22">
        <f t="shared" si="9132"/>
        <v>58.5</v>
      </c>
      <c r="BT2468" s="22">
        <f t="shared" si="9133"/>
        <v>58.5</v>
      </c>
      <c r="BU2468" s="22">
        <f t="shared" si="9134"/>
        <v>58.5</v>
      </c>
      <c r="BV2468" s="22">
        <f t="shared" si="9222"/>
        <v>0</v>
      </c>
      <c r="BW2468" s="22">
        <f t="shared" si="9223"/>
        <v>0</v>
      </c>
      <c r="BX2468" s="22">
        <f t="shared" si="9135"/>
        <v>58.5</v>
      </c>
      <c r="BY2468" s="22">
        <f t="shared" si="9136"/>
        <v>58.5</v>
      </c>
      <c r="BZ2468" s="22">
        <f t="shared" si="9137"/>
        <v>58.5</v>
      </c>
      <c r="CA2468" s="22">
        <f t="shared" si="9224"/>
        <v>0</v>
      </c>
      <c r="CB2468" s="22">
        <f t="shared" si="9225"/>
        <v>0</v>
      </c>
      <c r="CC2468" s="22">
        <f t="shared" si="9226"/>
        <v>0</v>
      </c>
      <c r="CD2468" s="22">
        <f t="shared" si="9041"/>
        <v>58.5</v>
      </c>
      <c r="CE2468" s="22">
        <f t="shared" si="9227"/>
        <v>0</v>
      </c>
      <c r="CF2468" s="34">
        <f t="shared" si="9139"/>
        <v>58.5</v>
      </c>
      <c r="CG2468" s="22">
        <f t="shared" si="9043"/>
        <v>58.5</v>
      </c>
      <c r="CH2468" s="22">
        <f t="shared" si="9228"/>
        <v>0</v>
      </c>
      <c r="CI2468" s="22">
        <f t="shared" si="9140"/>
        <v>58.5</v>
      </c>
      <c r="CJ2468" s="22">
        <f t="shared" si="9045"/>
        <v>58.5</v>
      </c>
      <c r="CK2468" s="22">
        <f t="shared" si="9228"/>
        <v>0</v>
      </c>
      <c r="CL2468" s="22">
        <f t="shared" si="9141"/>
        <v>58.5</v>
      </c>
      <c r="CM2468" s="22">
        <f t="shared" si="9228"/>
        <v>0</v>
      </c>
      <c r="CN2468" s="15"/>
      <c r="CO2468" s="35"/>
      <c r="CT2468" s="5" t="s">
        <v>30</v>
      </c>
    </row>
    <row r="2469" spans="1:99" x14ac:dyDescent="0.3">
      <c r="A2469" s="32" t="s">
        <v>1396</v>
      </c>
      <c r="B2469" s="16">
        <v>240</v>
      </c>
      <c r="C2469" s="32" t="s">
        <v>42</v>
      </c>
      <c r="D2469" s="32" t="s">
        <v>43</v>
      </c>
      <c r="E2469" s="33" t="s">
        <v>44</v>
      </c>
      <c r="F2469" s="22">
        <v>58.5</v>
      </c>
      <c r="G2469" s="22">
        <v>58.5</v>
      </c>
      <c r="H2469" s="22">
        <v>58.5</v>
      </c>
      <c r="I2469" s="22"/>
      <c r="J2469" s="22"/>
      <c r="K2469" s="22"/>
      <c r="L2469" s="22">
        <f t="shared" si="9102"/>
        <v>58.5</v>
      </c>
      <c r="M2469" s="22">
        <f t="shared" si="9103"/>
        <v>58.5</v>
      </c>
      <c r="N2469" s="22">
        <f t="shared" si="9104"/>
        <v>58.5</v>
      </c>
      <c r="O2469" s="22"/>
      <c r="P2469" s="22"/>
      <c r="Q2469" s="22"/>
      <c r="R2469" s="22">
        <f t="shared" si="9105"/>
        <v>58.5</v>
      </c>
      <c r="S2469" s="22">
        <f t="shared" si="9106"/>
        <v>58.5</v>
      </c>
      <c r="T2469" s="22">
        <f t="shared" si="9107"/>
        <v>58.5</v>
      </c>
      <c r="U2469" s="22"/>
      <c r="V2469" s="22"/>
      <c r="W2469" s="22"/>
      <c r="X2469" s="22">
        <f t="shared" si="9108"/>
        <v>58.5</v>
      </c>
      <c r="Y2469" s="22">
        <f t="shared" si="9109"/>
        <v>58.5</v>
      </c>
      <c r="Z2469" s="22">
        <f t="shared" si="9110"/>
        <v>58.5</v>
      </c>
      <c r="AA2469" s="22"/>
      <c r="AB2469" s="22"/>
      <c r="AC2469" s="22"/>
      <c r="AD2469" s="22">
        <f t="shared" si="9111"/>
        <v>58.5</v>
      </c>
      <c r="AE2469" s="22">
        <f t="shared" si="9112"/>
        <v>58.5</v>
      </c>
      <c r="AF2469" s="22">
        <f t="shared" si="9113"/>
        <v>58.5</v>
      </c>
      <c r="AG2469" s="22"/>
      <c r="AH2469" s="22"/>
      <c r="AI2469" s="22"/>
      <c r="AJ2469" s="22">
        <f t="shared" si="9114"/>
        <v>58.5</v>
      </c>
      <c r="AK2469" s="22">
        <f t="shared" si="9115"/>
        <v>58.5</v>
      </c>
      <c r="AL2469" s="22">
        <f t="shared" si="9116"/>
        <v>58.5</v>
      </c>
      <c r="AM2469" s="22"/>
      <c r="AN2469" s="22"/>
      <c r="AO2469" s="22"/>
      <c r="AP2469" s="22">
        <f t="shared" si="9117"/>
        <v>58.5</v>
      </c>
      <c r="AQ2469" s="22">
        <f t="shared" si="9118"/>
        <v>58.5</v>
      </c>
      <c r="AR2469" s="22">
        <f t="shared" si="9119"/>
        <v>58.5</v>
      </c>
      <c r="AS2469" s="22"/>
      <c r="AT2469" s="22"/>
      <c r="AU2469" s="22"/>
      <c r="AV2469" s="22">
        <f t="shared" si="9120"/>
        <v>58.5</v>
      </c>
      <c r="AW2469" s="22">
        <f t="shared" si="9121"/>
        <v>58.5</v>
      </c>
      <c r="AX2469" s="22">
        <f t="shared" si="9122"/>
        <v>58.5</v>
      </c>
      <c r="AY2469" s="22"/>
      <c r="AZ2469" s="22"/>
      <c r="BA2469" s="22"/>
      <c r="BB2469" s="22">
        <f t="shared" si="9123"/>
        <v>58.5</v>
      </c>
      <c r="BC2469" s="22">
        <f t="shared" si="9124"/>
        <v>58.5</v>
      </c>
      <c r="BD2469" s="22">
        <f t="shared" si="9125"/>
        <v>58.5</v>
      </c>
      <c r="BE2469" s="22"/>
      <c r="BF2469" s="22"/>
      <c r="BG2469" s="22"/>
      <c r="BH2469" s="22">
        <f t="shared" si="9126"/>
        <v>58.5</v>
      </c>
      <c r="BI2469" s="22">
        <f t="shared" si="9127"/>
        <v>58.5</v>
      </c>
      <c r="BJ2469" s="22">
        <f t="shared" si="9128"/>
        <v>58.5</v>
      </c>
      <c r="BK2469" s="22"/>
      <c r="BL2469" s="22"/>
      <c r="BM2469" s="22"/>
      <c r="BN2469" s="22">
        <f t="shared" si="9129"/>
        <v>58.5</v>
      </c>
      <c r="BO2469" s="22">
        <f t="shared" si="9130"/>
        <v>58.5</v>
      </c>
      <c r="BP2469" s="22">
        <f t="shared" si="9131"/>
        <v>58.5</v>
      </c>
      <c r="BQ2469" s="22"/>
      <c r="BR2469" s="22"/>
      <c r="BS2469" s="22">
        <f t="shared" si="9132"/>
        <v>58.5</v>
      </c>
      <c r="BT2469" s="22">
        <f t="shared" si="9133"/>
        <v>58.5</v>
      </c>
      <c r="BU2469" s="22">
        <f t="shared" si="9134"/>
        <v>58.5</v>
      </c>
      <c r="BV2469" s="22"/>
      <c r="BW2469" s="22"/>
      <c r="BX2469" s="22">
        <f t="shared" si="9135"/>
        <v>58.5</v>
      </c>
      <c r="BY2469" s="22">
        <f t="shared" si="9136"/>
        <v>58.5</v>
      </c>
      <c r="BZ2469" s="22">
        <f t="shared" si="9137"/>
        <v>58.5</v>
      </c>
      <c r="CA2469" s="22"/>
      <c r="CB2469" s="22"/>
      <c r="CC2469" s="22"/>
      <c r="CD2469" s="22">
        <f t="shared" si="9041"/>
        <v>58.5</v>
      </c>
      <c r="CE2469" s="22"/>
      <c r="CF2469" s="34">
        <f t="shared" si="9139"/>
        <v>58.5</v>
      </c>
      <c r="CG2469" s="22">
        <f t="shared" si="9043"/>
        <v>58.5</v>
      </c>
      <c r="CH2469" s="22"/>
      <c r="CI2469" s="22">
        <f t="shared" si="9140"/>
        <v>58.5</v>
      </c>
      <c r="CJ2469" s="22">
        <f t="shared" si="9045"/>
        <v>58.5</v>
      </c>
      <c r="CK2469" s="22"/>
      <c r="CL2469" s="22">
        <f t="shared" si="9141"/>
        <v>58.5</v>
      </c>
      <c r="CM2469" s="22"/>
      <c r="CN2469" s="15"/>
      <c r="CO2469" s="35"/>
    </row>
    <row r="2470" spans="1:99" ht="62.4" x14ac:dyDescent="0.3">
      <c r="A2470" s="36" t="s">
        <v>1398</v>
      </c>
      <c r="B2470" s="16"/>
      <c r="C2470" s="32"/>
      <c r="D2470" s="32"/>
      <c r="E2470" s="33" t="s">
        <v>1399</v>
      </c>
      <c r="F2470" s="22">
        <f t="shared" si="9187"/>
        <v>2139</v>
      </c>
      <c r="G2470" s="22">
        <f t="shared" si="9188"/>
        <v>2139</v>
      </c>
      <c r="H2470" s="22">
        <f t="shared" si="9189"/>
        <v>2139</v>
      </c>
      <c r="I2470" s="22">
        <f t="shared" si="9190"/>
        <v>0</v>
      </c>
      <c r="J2470" s="22">
        <f t="shared" si="9191"/>
        <v>0</v>
      </c>
      <c r="K2470" s="22">
        <f t="shared" si="9192"/>
        <v>0</v>
      </c>
      <c r="L2470" s="22">
        <f t="shared" si="9102"/>
        <v>2139</v>
      </c>
      <c r="M2470" s="22">
        <f t="shared" si="9103"/>
        <v>2139</v>
      </c>
      <c r="N2470" s="22">
        <f t="shared" si="9104"/>
        <v>2139</v>
      </c>
      <c r="O2470" s="22">
        <f t="shared" si="9193"/>
        <v>0</v>
      </c>
      <c r="P2470" s="22">
        <f t="shared" si="9194"/>
        <v>0</v>
      </c>
      <c r="Q2470" s="22">
        <f t="shared" si="9195"/>
        <v>0</v>
      </c>
      <c r="R2470" s="22">
        <f t="shared" si="9105"/>
        <v>2139</v>
      </c>
      <c r="S2470" s="22">
        <f t="shared" si="9106"/>
        <v>2139</v>
      </c>
      <c r="T2470" s="22">
        <f t="shared" si="9107"/>
        <v>2139</v>
      </c>
      <c r="U2470" s="22">
        <f t="shared" si="9196"/>
        <v>0</v>
      </c>
      <c r="V2470" s="22">
        <f t="shared" si="9197"/>
        <v>0</v>
      </c>
      <c r="W2470" s="22">
        <f t="shared" si="9198"/>
        <v>0</v>
      </c>
      <c r="X2470" s="22">
        <f t="shared" si="9108"/>
        <v>2139</v>
      </c>
      <c r="Y2470" s="22">
        <f t="shared" si="9109"/>
        <v>2139</v>
      </c>
      <c r="Z2470" s="22">
        <f t="shared" si="9110"/>
        <v>2139</v>
      </c>
      <c r="AA2470" s="22">
        <f t="shared" si="9199"/>
        <v>0</v>
      </c>
      <c r="AB2470" s="22">
        <f t="shared" si="9200"/>
        <v>0</v>
      </c>
      <c r="AC2470" s="22">
        <f t="shared" si="9201"/>
        <v>0</v>
      </c>
      <c r="AD2470" s="22">
        <f t="shared" si="9111"/>
        <v>2139</v>
      </c>
      <c r="AE2470" s="22">
        <f t="shared" si="9112"/>
        <v>2139</v>
      </c>
      <c r="AF2470" s="22">
        <f t="shared" si="9113"/>
        <v>2139</v>
      </c>
      <c r="AG2470" s="22">
        <f t="shared" si="9202"/>
        <v>0</v>
      </c>
      <c r="AH2470" s="22">
        <f t="shared" si="9203"/>
        <v>0</v>
      </c>
      <c r="AI2470" s="22">
        <f t="shared" si="9204"/>
        <v>0</v>
      </c>
      <c r="AJ2470" s="22">
        <f t="shared" si="9114"/>
        <v>2139</v>
      </c>
      <c r="AK2470" s="22">
        <f t="shared" si="9115"/>
        <v>2139</v>
      </c>
      <c r="AL2470" s="22">
        <f t="shared" si="9116"/>
        <v>2139</v>
      </c>
      <c r="AM2470" s="22">
        <f t="shared" si="9205"/>
        <v>0</v>
      </c>
      <c r="AN2470" s="22">
        <f t="shared" si="9206"/>
        <v>0</v>
      </c>
      <c r="AO2470" s="22">
        <f t="shared" si="9207"/>
        <v>0</v>
      </c>
      <c r="AP2470" s="22">
        <f t="shared" si="9117"/>
        <v>2139</v>
      </c>
      <c r="AQ2470" s="22">
        <f t="shared" si="9118"/>
        <v>2139</v>
      </c>
      <c r="AR2470" s="22">
        <f t="shared" si="9119"/>
        <v>2139</v>
      </c>
      <c r="AS2470" s="22">
        <f t="shared" si="9208"/>
        <v>0</v>
      </c>
      <c r="AT2470" s="22">
        <f t="shared" si="9209"/>
        <v>0</v>
      </c>
      <c r="AU2470" s="22">
        <f t="shared" si="9210"/>
        <v>0</v>
      </c>
      <c r="AV2470" s="22">
        <f t="shared" si="9120"/>
        <v>2139</v>
      </c>
      <c r="AW2470" s="22">
        <f t="shared" si="9121"/>
        <v>2139</v>
      </c>
      <c r="AX2470" s="22">
        <f t="shared" si="9122"/>
        <v>2139</v>
      </c>
      <c r="AY2470" s="22">
        <f t="shared" si="9211"/>
        <v>0</v>
      </c>
      <c r="AZ2470" s="22">
        <f t="shared" si="9212"/>
        <v>0</v>
      </c>
      <c r="BA2470" s="22">
        <f t="shared" si="9213"/>
        <v>0</v>
      </c>
      <c r="BB2470" s="22">
        <f t="shared" si="9123"/>
        <v>2139</v>
      </c>
      <c r="BC2470" s="22">
        <f t="shared" si="9124"/>
        <v>2139</v>
      </c>
      <c r="BD2470" s="22">
        <f t="shared" si="9125"/>
        <v>2139</v>
      </c>
      <c r="BE2470" s="22">
        <f t="shared" si="9214"/>
        <v>0</v>
      </c>
      <c r="BF2470" s="22">
        <f t="shared" si="9215"/>
        <v>0</v>
      </c>
      <c r="BG2470" s="22">
        <f t="shared" si="9216"/>
        <v>0</v>
      </c>
      <c r="BH2470" s="22">
        <f t="shared" si="9126"/>
        <v>2139</v>
      </c>
      <c r="BI2470" s="22">
        <f t="shared" si="9127"/>
        <v>2139</v>
      </c>
      <c r="BJ2470" s="22">
        <f t="shared" si="9128"/>
        <v>2139</v>
      </c>
      <c r="BK2470" s="22">
        <f t="shared" si="9217"/>
        <v>0</v>
      </c>
      <c r="BL2470" s="22">
        <f t="shared" si="9218"/>
        <v>0</v>
      </c>
      <c r="BM2470" s="22">
        <f t="shared" si="9219"/>
        <v>0</v>
      </c>
      <c r="BN2470" s="22">
        <f t="shared" si="9129"/>
        <v>2139</v>
      </c>
      <c r="BO2470" s="22">
        <f t="shared" si="9130"/>
        <v>2139</v>
      </c>
      <c r="BP2470" s="22">
        <f t="shared" si="9131"/>
        <v>2139</v>
      </c>
      <c r="BQ2470" s="22">
        <f t="shared" si="9220"/>
        <v>0</v>
      </c>
      <c r="BR2470" s="22">
        <f t="shared" si="9221"/>
        <v>0</v>
      </c>
      <c r="BS2470" s="22">
        <f t="shared" si="9132"/>
        <v>2139</v>
      </c>
      <c r="BT2470" s="22">
        <f t="shared" si="9133"/>
        <v>2139</v>
      </c>
      <c r="BU2470" s="22">
        <f t="shared" si="9134"/>
        <v>2139</v>
      </c>
      <c r="BV2470" s="22">
        <f t="shared" si="9222"/>
        <v>0</v>
      </c>
      <c r="BW2470" s="22">
        <f t="shared" si="9223"/>
        <v>0</v>
      </c>
      <c r="BX2470" s="22">
        <f t="shared" si="9135"/>
        <v>2139</v>
      </c>
      <c r="BY2470" s="22">
        <f t="shared" si="9136"/>
        <v>2139</v>
      </c>
      <c r="BZ2470" s="22">
        <f t="shared" si="9137"/>
        <v>2139</v>
      </c>
      <c r="CA2470" s="22">
        <f t="shared" si="9224"/>
        <v>0</v>
      </c>
      <c r="CB2470" s="22">
        <f t="shared" si="9225"/>
        <v>0</v>
      </c>
      <c r="CC2470" s="22">
        <f t="shared" si="9226"/>
        <v>0</v>
      </c>
      <c r="CD2470" s="22">
        <f t="shared" si="9041"/>
        <v>2139</v>
      </c>
      <c r="CE2470" s="22">
        <f t="shared" si="9227"/>
        <v>0</v>
      </c>
      <c r="CF2470" s="34">
        <f t="shared" si="9139"/>
        <v>2139</v>
      </c>
      <c r="CG2470" s="22">
        <f t="shared" si="9043"/>
        <v>2139</v>
      </c>
      <c r="CH2470" s="22">
        <f t="shared" si="9228"/>
        <v>0</v>
      </c>
      <c r="CI2470" s="22">
        <f t="shared" si="9140"/>
        <v>2139</v>
      </c>
      <c r="CJ2470" s="22">
        <f t="shared" si="9045"/>
        <v>2139</v>
      </c>
      <c r="CK2470" s="22">
        <f t="shared" si="9228"/>
        <v>0</v>
      </c>
      <c r="CL2470" s="22">
        <f t="shared" si="9141"/>
        <v>2139</v>
      </c>
      <c r="CM2470" s="22">
        <f t="shared" si="9228"/>
        <v>0</v>
      </c>
      <c r="CN2470" s="15"/>
      <c r="CO2470" s="35"/>
      <c r="CR2470" s="5" t="s">
        <v>1346</v>
      </c>
      <c r="CU2470" s="5" t="s">
        <v>31</v>
      </c>
    </row>
    <row r="2471" spans="1:99" ht="31.2" x14ac:dyDescent="0.3">
      <c r="A2471" s="36" t="s">
        <v>1398</v>
      </c>
      <c r="B2471" s="16">
        <v>200</v>
      </c>
      <c r="C2471" s="32"/>
      <c r="D2471" s="32"/>
      <c r="E2471" s="33" t="s">
        <v>40</v>
      </c>
      <c r="F2471" s="22">
        <f t="shared" si="9187"/>
        <v>2139</v>
      </c>
      <c r="G2471" s="22">
        <f t="shared" si="9188"/>
        <v>2139</v>
      </c>
      <c r="H2471" s="22">
        <f t="shared" si="9189"/>
        <v>2139</v>
      </c>
      <c r="I2471" s="22">
        <f t="shared" si="9190"/>
        <v>0</v>
      </c>
      <c r="J2471" s="22">
        <f t="shared" si="9191"/>
        <v>0</v>
      </c>
      <c r="K2471" s="22">
        <f t="shared" si="9192"/>
        <v>0</v>
      </c>
      <c r="L2471" s="22">
        <f t="shared" si="9102"/>
        <v>2139</v>
      </c>
      <c r="M2471" s="22">
        <f t="shared" si="9103"/>
        <v>2139</v>
      </c>
      <c r="N2471" s="22">
        <f t="shared" si="9104"/>
        <v>2139</v>
      </c>
      <c r="O2471" s="22">
        <f t="shared" si="9193"/>
        <v>0</v>
      </c>
      <c r="P2471" s="22">
        <f t="shared" si="9194"/>
        <v>0</v>
      </c>
      <c r="Q2471" s="22">
        <f t="shared" si="9195"/>
        <v>0</v>
      </c>
      <c r="R2471" s="22">
        <f t="shared" si="9105"/>
        <v>2139</v>
      </c>
      <c r="S2471" s="22">
        <f t="shared" si="9106"/>
        <v>2139</v>
      </c>
      <c r="T2471" s="22">
        <f t="shared" si="9107"/>
        <v>2139</v>
      </c>
      <c r="U2471" s="22">
        <f t="shared" si="9196"/>
        <v>0</v>
      </c>
      <c r="V2471" s="22">
        <f t="shared" si="9197"/>
        <v>0</v>
      </c>
      <c r="W2471" s="22">
        <f t="shared" si="9198"/>
        <v>0</v>
      </c>
      <c r="X2471" s="22">
        <f t="shared" si="9108"/>
        <v>2139</v>
      </c>
      <c r="Y2471" s="22">
        <f t="shared" si="9109"/>
        <v>2139</v>
      </c>
      <c r="Z2471" s="22">
        <f t="shared" si="9110"/>
        <v>2139</v>
      </c>
      <c r="AA2471" s="22">
        <f t="shared" si="9199"/>
        <v>0</v>
      </c>
      <c r="AB2471" s="22">
        <f t="shared" si="9200"/>
        <v>0</v>
      </c>
      <c r="AC2471" s="22">
        <f t="shared" si="9201"/>
        <v>0</v>
      </c>
      <c r="AD2471" s="22">
        <f t="shared" si="9111"/>
        <v>2139</v>
      </c>
      <c r="AE2471" s="22">
        <f t="shared" si="9112"/>
        <v>2139</v>
      </c>
      <c r="AF2471" s="22">
        <f t="shared" si="9113"/>
        <v>2139</v>
      </c>
      <c r="AG2471" s="22">
        <f t="shared" si="9202"/>
        <v>0</v>
      </c>
      <c r="AH2471" s="22">
        <f t="shared" si="9203"/>
        <v>0</v>
      </c>
      <c r="AI2471" s="22">
        <f t="shared" si="9204"/>
        <v>0</v>
      </c>
      <c r="AJ2471" s="22">
        <f t="shared" si="9114"/>
        <v>2139</v>
      </c>
      <c r="AK2471" s="22">
        <f t="shared" si="9115"/>
        <v>2139</v>
      </c>
      <c r="AL2471" s="22">
        <f t="shared" si="9116"/>
        <v>2139</v>
      </c>
      <c r="AM2471" s="22">
        <f t="shared" si="9205"/>
        <v>0</v>
      </c>
      <c r="AN2471" s="22">
        <f t="shared" si="9206"/>
        <v>0</v>
      </c>
      <c r="AO2471" s="22">
        <f t="shared" si="9207"/>
        <v>0</v>
      </c>
      <c r="AP2471" s="22">
        <f t="shared" si="9117"/>
        <v>2139</v>
      </c>
      <c r="AQ2471" s="22">
        <f t="shared" si="9118"/>
        <v>2139</v>
      </c>
      <c r="AR2471" s="22">
        <f t="shared" si="9119"/>
        <v>2139</v>
      </c>
      <c r="AS2471" s="22">
        <f t="shared" si="9208"/>
        <v>0</v>
      </c>
      <c r="AT2471" s="22">
        <f t="shared" si="9209"/>
        <v>0</v>
      </c>
      <c r="AU2471" s="22">
        <f t="shared" si="9210"/>
        <v>0</v>
      </c>
      <c r="AV2471" s="22">
        <f t="shared" si="9120"/>
        <v>2139</v>
      </c>
      <c r="AW2471" s="22">
        <f t="shared" si="9121"/>
        <v>2139</v>
      </c>
      <c r="AX2471" s="22">
        <f t="shared" si="9122"/>
        <v>2139</v>
      </c>
      <c r="AY2471" s="22">
        <f t="shared" si="9211"/>
        <v>0</v>
      </c>
      <c r="AZ2471" s="22">
        <f t="shared" si="9212"/>
        <v>0</v>
      </c>
      <c r="BA2471" s="22">
        <f t="shared" si="9213"/>
        <v>0</v>
      </c>
      <c r="BB2471" s="22">
        <f t="shared" si="9123"/>
        <v>2139</v>
      </c>
      <c r="BC2471" s="22">
        <f t="shared" si="9124"/>
        <v>2139</v>
      </c>
      <c r="BD2471" s="22">
        <f t="shared" si="9125"/>
        <v>2139</v>
      </c>
      <c r="BE2471" s="22">
        <f t="shared" si="9214"/>
        <v>0</v>
      </c>
      <c r="BF2471" s="22">
        <f t="shared" si="9215"/>
        <v>0</v>
      </c>
      <c r="BG2471" s="22">
        <f t="shared" si="9216"/>
        <v>0</v>
      </c>
      <c r="BH2471" s="22">
        <f t="shared" si="9126"/>
        <v>2139</v>
      </c>
      <c r="BI2471" s="22">
        <f t="shared" si="9127"/>
        <v>2139</v>
      </c>
      <c r="BJ2471" s="22">
        <f t="shared" si="9128"/>
        <v>2139</v>
      </c>
      <c r="BK2471" s="22">
        <f t="shared" si="9217"/>
        <v>0</v>
      </c>
      <c r="BL2471" s="22">
        <f t="shared" si="9218"/>
        <v>0</v>
      </c>
      <c r="BM2471" s="22">
        <f t="shared" si="9219"/>
        <v>0</v>
      </c>
      <c r="BN2471" s="22">
        <f t="shared" si="9129"/>
        <v>2139</v>
      </c>
      <c r="BO2471" s="22">
        <f t="shared" si="9130"/>
        <v>2139</v>
      </c>
      <c r="BP2471" s="22">
        <f t="shared" si="9131"/>
        <v>2139</v>
      </c>
      <c r="BQ2471" s="22">
        <f t="shared" si="9220"/>
        <v>0</v>
      </c>
      <c r="BR2471" s="22">
        <f t="shared" si="9221"/>
        <v>0</v>
      </c>
      <c r="BS2471" s="22">
        <f t="shared" si="9132"/>
        <v>2139</v>
      </c>
      <c r="BT2471" s="22">
        <f t="shared" si="9133"/>
        <v>2139</v>
      </c>
      <c r="BU2471" s="22">
        <f t="shared" si="9134"/>
        <v>2139</v>
      </c>
      <c r="BV2471" s="22">
        <f t="shared" si="9222"/>
        <v>0</v>
      </c>
      <c r="BW2471" s="22">
        <f t="shared" si="9223"/>
        <v>0</v>
      </c>
      <c r="BX2471" s="22">
        <f t="shared" si="9135"/>
        <v>2139</v>
      </c>
      <c r="BY2471" s="22">
        <f t="shared" si="9136"/>
        <v>2139</v>
      </c>
      <c r="BZ2471" s="22">
        <f t="shared" si="9137"/>
        <v>2139</v>
      </c>
      <c r="CA2471" s="22">
        <f t="shared" si="9224"/>
        <v>0</v>
      </c>
      <c r="CB2471" s="22">
        <f t="shared" si="9225"/>
        <v>0</v>
      </c>
      <c r="CC2471" s="22">
        <f t="shared" si="9226"/>
        <v>0</v>
      </c>
      <c r="CD2471" s="22">
        <f t="shared" si="9041"/>
        <v>2139</v>
      </c>
      <c r="CE2471" s="22">
        <f t="shared" si="9227"/>
        <v>0</v>
      </c>
      <c r="CF2471" s="34">
        <f t="shared" si="9139"/>
        <v>2139</v>
      </c>
      <c r="CG2471" s="22">
        <f t="shared" si="9043"/>
        <v>2139</v>
      </c>
      <c r="CH2471" s="22">
        <f t="shared" si="9228"/>
        <v>0</v>
      </c>
      <c r="CI2471" s="22">
        <f t="shared" si="9140"/>
        <v>2139</v>
      </c>
      <c r="CJ2471" s="22">
        <f t="shared" si="9045"/>
        <v>2139</v>
      </c>
      <c r="CK2471" s="22">
        <f t="shared" si="9228"/>
        <v>0</v>
      </c>
      <c r="CL2471" s="22">
        <f t="shared" si="9141"/>
        <v>2139</v>
      </c>
      <c r="CM2471" s="22">
        <f t="shared" si="9228"/>
        <v>0</v>
      </c>
      <c r="CN2471" s="15"/>
      <c r="CO2471" s="35"/>
      <c r="CS2471" s="5" t="s">
        <v>29</v>
      </c>
    </row>
    <row r="2472" spans="1:99" ht="46.8" x14ac:dyDescent="0.3">
      <c r="A2472" s="36" t="s">
        <v>1398</v>
      </c>
      <c r="B2472" s="16">
        <v>240</v>
      </c>
      <c r="C2472" s="32"/>
      <c r="D2472" s="32"/>
      <c r="E2472" s="33" t="s">
        <v>41</v>
      </c>
      <c r="F2472" s="22">
        <f t="shared" si="9187"/>
        <v>2139</v>
      </c>
      <c r="G2472" s="22">
        <f t="shared" si="9188"/>
        <v>2139</v>
      </c>
      <c r="H2472" s="22">
        <f t="shared" si="9189"/>
        <v>2139</v>
      </c>
      <c r="I2472" s="22">
        <f t="shared" si="9190"/>
        <v>0</v>
      </c>
      <c r="J2472" s="22">
        <f t="shared" si="9191"/>
        <v>0</v>
      </c>
      <c r="K2472" s="22">
        <f t="shared" si="9192"/>
        <v>0</v>
      </c>
      <c r="L2472" s="22">
        <f t="shared" si="9102"/>
        <v>2139</v>
      </c>
      <c r="M2472" s="22">
        <f t="shared" si="9103"/>
        <v>2139</v>
      </c>
      <c r="N2472" s="22">
        <f t="shared" si="9104"/>
        <v>2139</v>
      </c>
      <c r="O2472" s="22">
        <f t="shared" si="9193"/>
        <v>0</v>
      </c>
      <c r="P2472" s="22">
        <f t="shared" si="9194"/>
        <v>0</v>
      </c>
      <c r="Q2472" s="22">
        <f t="shared" si="9195"/>
        <v>0</v>
      </c>
      <c r="R2472" s="22">
        <f t="shared" si="9105"/>
        <v>2139</v>
      </c>
      <c r="S2472" s="22">
        <f t="shared" si="9106"/>
        <v>2139</v>
      </c>
      <c r="T2472" s="22">
        <f t="shared" si="9107"/>
        <v>2139</v>
      </c>
      <c r="U2472" s="22">
        <f t="shared" si="9196"/>
        <v>0</v>
      </c>
      <c r="V2472" s="22">
        <f t="shared" si="9197"/>
        <v>0</v>
      </c>
      <c r="W2472" s="22">
        <f t="shared" si="9198"/>
        <v>0</v>
      </c>
      <c r="X2472" s="22">
        <f t="shared" si="9108"/>
        <v>2139</v>
      </c>
      <c r="Y2472" s="22">
        <f t="shared" si="9109"/>
        <v>2139</v>
      </c>
      <c r="Z2472" s="22">
        <f t="shared" si="9110"/>
        <v>2139</v>
      </c>
      <c r="AA2472" s="22">
        <f t="shared" si="9199"/>
        <v>0</v>
      </c>
      <c r="AB2472" s="22">
        <f t="shared" si="9200"/>
        <v>0</v>
      </c>
      <c r="AC2472" s="22">
        <f t="shared" si="9201"/>
        <v>0</v>
      </c>
      <c r="AD2472" s="22">
        <f t="shared" si="9111"/>
        <v>2139</v>
      </c>
      <c r="AE2472" s="22">
        <f t="shared" si="9112"/>
        <v>2139</v>
      </c>
      <c r="AF2472" s="22">
        <f t="shared" si="9113"/>
        <v>2139</v>
      </c>
      <c r="AG2472" s="22">
        <f t="shared" si="9202"/>
        <v>0</v>
      </c>
      <c r="AH2472" s="22">
        <f t="shared" si="9203"/>
        <v>0</v>
      </c>
      <c r="AI2472" s="22">
        <f t="shared" si="9204"/>
        <v>0</v>
      </c>
      <c r="AJ2472" s="22">
        <f t="shared" si="9114"/>
        <v>2139</v>
      </c>
      <c r="AK2472" s="22">
        <f t="shared" si="9115"/>
        <v>2139</v>
      </c>
      <c r="AL2472" s="22">
        <f t="shared" si="9116"/>
        <v>2139</v>
      </c>
      <c r="AM2472" s="22">
        <f t="shared" si="9205"/>
        <v>0</v>
      </c>
      <c r="AN2472" s="22">
        <f t="shared" si="9206"/>
        <v>0</v>
      </c>
      <c r="AO2472" s="22">
        <f t="shared" si="9207"/>
        <v>0</v>
      </c>
      <c r="AP2472" s="22">
        <f t="shared" si="9117"/>
        <v>2139</v>
      </c>
      <c r="AQ2472" s="22">
        <f t="shared" si="9118"/>
        <v>2139</v>
      </c>
      <c r="AR2472" s="22">
        <f t="shared" si="9119"/>
        <v>2139</v>
      </c>
      <c r="AS2472" s="22">
        <f t="shared" si="9208"/>
        <v>0</v>
      </c>
      <c r="AT2472" s="22">
        <f t="shared" si="9209"/>
        <v>0</v>
      </c>
      <c r="AU2472" s="22">
        <f t="shared" si="9210"/>
        <v>0</v>
      </c>
      <c r="AV2472" s="22">
        <f t="shared" si="9120"/>
        <v>2139</v>
      </c>
      <c r="AW2472" s="22">
        <f t="shared" si="9121"/>
        <v>2139</v>
      </c>
      <c r="AX2472" s="22">
        <f t="shared" si="9122"/>
        <v>2139</v>
      </c>
      <c r="AY2472" s="22">
        <f t="shared" si="9211"/>
        <v>0</v>
      </c>
      <c r="AZ2472" s="22">
        <f t="shared" si="9212"/>
        <v>0</v>
      </c>
      <c r="BA2472" s="22">
        <f t="shared" si="9213"/>
        <v>0</v>
      </c>
      <c r="BB2472" s="22">
        <f t="shared" si="9123"/>
        <v>2139</v>
      </c>
      <c r="BC2472" s="22">
        <f t="shared" si="9124"/>
        <v>2139</v>
      </c>
      <c r="BD2472" s="22">
        <f t="shared" si="9125"/>
        <v>2139</v>
      </c>
      <c r="BE2472" s="22">
        <f t="shared" si="9214"/>
        <v>0</v>
      </c>
      <c r="BF2472" s="22">
        <f t="shared" si="9215"/>
        <v>0</v>
      </c>
      <c r="BG2472" s="22">
        <f t="shared" si="9216"/>
        <v>0</v>
      </c>
      <c r="BH2472" s="22">
        <f t="shared" si="9126"/>
        <v>2139</v>
      </c>
      <c r="BI2472" s="22">
        <f t="shared" si="9127"/>
        <v>2139</v>
      </c>
      <c r="BJ2472" s="22">
        <f t="shared" si="9128"/>
        <v>2139</v>
      </c>
      <c r="BK2472" s="22">
        <f t="shared" si="9217"/>
        <v>0</v>
      </c>
      <c r="BL2472" s="22">
        <f t="shared" si="9218"/>
        <v>0</v>
      </c>
      <c r="BM2472" s="22">
        <f t="shared" si="9219"/>
        <v>0</v>
      </c>
      <c r="BN2472" s="22">
        <f t="shared" si="9129"/>
        <v>2139</v>
      </c>
      <c r="BO2472" s="22">
        <f t="shared" si="9130"/>
        <v>2139</v>
      </c>
      <c r="BP2472" s="22">
        <f t="shared" si="9131"/>
        <v>2139</v>
      </c>
      <c r="BQ2472" s="22">
        <f t="shared" si="9220"/>
        <v>0</v>
      </c>
      <c r="BR2472" s="22">
        <f t="shared" si="9221"/>
        <v>0</v>
      </c>
      <c r="BS2472" s="22">
        <f t="shared" si="9132"/>
        <v>2139</v>
      </c>
      <c r="BT2472" s="22">
        <f t="shared" si="9133"/>
        <v>2139</v>
      </c>
      <c r="BU2472" s="22">
        <f t="shared" si="9134"/>
        <v>2139</v>
      </c>
      <c r="BV2472" s="22">
        <f t="shared" si="9222"/>
        <v>0</v>
      </c>
      <c r="BW2472" s="22">
        <f t="shared" si="9223"/>
        <v>0</v>
      </c>
      <c r="BX2472" s="22">
        <f t="shared" si="9135"/>
        <v>2139</v>
      </c>
      <c r="BY2472" s="22">
        <f t="shared" si="9136"/>
        <v>2139</v>
      </c>
      <c r="BZ2472" s="22">
        <f t="shared" si="9137"/>
        <v>2139</v>
      </c>
      <c r="CA2472" s="22">
        <f t="shared" si="9224"/>
        <v>0</v>
      </c>
      <c r="CB2472" s="22">
        <f t="shared" si="9225"/>
        <v>0</v>
      </c>
      <c r="CC2472" s="22">
        <f t="shared" si="9226"/>
        <v>0</v>
      </c>
      <c r="CD2472" s="22">
        <f t="shared" si="9041"/>
        <v>2139</v>
      </c>
      <c r="CE2472" s="22">
        <f t="shared" si="9227"/>
        <v>0</v>
      </c>
      <c r="CF2472" s="34">
        <f t="shared" si="9139"/>
        <v>2139</v>
      </c>
      <c r="CG2472" s="22">
        <f t="shared" si="9043"/>
        <v>2139</v>
      </c>
      <c r="CH2472" s="22">
        <f t="shared" si="9228"/>
        <v>0</v>
      </c>
      <c r="CI2472" s="22">
        <f t="shared" si="9140"/>
        <v>2139</v>
      </c>
      <c r="CJ2472" s="22">
        <f t="shared" si="9045"/>
        <v>2139</v>
      </c>
      <c r="CK2472" s="22">
        <f t="shared" si="9228"/>
        <v>0</v>
      </c>
      <c r="CL2472" s="22">
        <f t="shared" si="9141"/>
        <v>2139</v>
      </c>
      <c r="CM2472" s="22">
        <f t="shared" si="9228"/>
        <v>0</v>
      </c>
      <c r="CN2472" s="15"/>
      <c r="CO2472" s="35"/>
      <c r="CT2472" s="5" t="s">
        <v>30</v>
      </c>
    </row>
    <row r="2473" spans="1:99" ht="46.8" x14ac:dyDescent="0.3">
      <c r="A2473" s="36" t="s">
        <v>1398</v>
      </c>
      <c r="B2473" s="16">
        <v>240</v>
      </c>
      <c r="C2473" s="32" t="s">
        <v>67</v>
      </c>
      <c r="D2473" s="32" t="s">
        <v>115</v>
      </c>
      <c r="E2473" s="33" t="s">
        <v>116</v>
      </c>
      <c r="F2473" s="22">
        <v>2139</v>
      </c>
      <c r="G2473" s="22">
        <v>2139</v>
      </c>
      <c r="H2473" s="22">
        <v>2139</v>
      </c>
      <c r="I2473" s="22"/>
      <c r="J2473" s="22"/>
      <c r="K2473" s="22"/>
      <c r="L2473" s="22">
        <f t="shared" si="9102"/>
        <v>2139</v>
      </c>
      <c r="M2473" s="22">
        <f t="shared" si="9103"/>
        <v>2139</v>
      </c>
      <c r="N2473" s="22">
        <f t="shared" si="9104"/>
        <v>2139</v>
      </c>
      <c r="O2473" s="22"/>
      <c r="P2473" s="22"/>
      <c r="Q2473" s="22"/>
      <c r="R2473" s="22">
        <f t="shared" si="9105"/>
        <v>2139</v>
      </c>
      <c r="S2473" s="22">
        <f t="shared" si="9106"/>
        <v>2139</v>
      </c>
      <c r="T2473" s="22">
        <f t="shared" si="9107"/>
        <v>2139</v>
      </c>
      <c r="U2473" s="22"/>
      <c r="V2473" s="22"/>
      <c r="W2473" s="22"/>
      <c r="X2473" s="22">
        <f t="shared" si="9108"/>
        <v>2139</v>
      </c>
      <c r="Y2473" s="22">
        <f t="shared" si="9109"/>
        <v>2139</v>
      </c>
      <c r="Z2473" s="22">
        <f t="shared" si="9110"/>
        <v>2139</v>
      </c>
      <c r="AA2473" s="22"/>
      <c r="AB2473" s="22"/>
      <c r="AC2473" s="22"/>
      <c r="AD2473" s="22">
        <f t="shared" si="9111"/>
        <v>2139</v>
      </c>
      <c r="AE2473" s="22">
        <f t="shared" si="9112"/>
        <v>2139</v>
      </c>
      <c r="AF2473" s="22">
        <f t="shared" si="9113"/>
        <v>2139</v>
      </c>
      <c r="AG2473" s="22"/>
      <c r="AH2473" s="22"/>
      <c r="AI2473" s="22"/>
      <c r="AJ2473" s="22">
        <f t="shared" si="9114"/>
        <v>2139</v>
      </c>
      <c r="AK2473" s="22">
        <f t="shared" si="9115"/>
        <v>2139</v>
      </c>
      <c r="AL2473" s="22">
        <f t="shared" si="9116"/>
        <v>2139</v>
      </c>
      <c r="AM2473" s="22"/>
      <c r="AN2473" s="22"/>
      <c r="AO2473" s="22"/>
      <c r="AP2473" s="22">
        <f t="shared" si="9117"/>
        <v>2139</v>
      </c>
      <c r="AQ2473" s="22">
        <f t="shared" si="9118"/>
        <v>2139</v>
      </c>
      <c r="AR2473" s="22">
        <f t="shared" si="9119"/>
        <v>2139</v>
      </c>
      <c r="AS2473" s="22"/>
      <c r="AT2473" s="22"/>
      <c r="AU2473" s="22"/>
      <c r="AV2473" s="22">
        <f t="shared" si="9120"/>
        <v>2139</v>
      </c>
      <c r="AW2473" s="22">
        <f t="shared" si="9121"/>
        <v>2139</v>
      </c>
      <c r="AX2473" s="22">
        <f t="shared" si="9122"/>
        <v>2139</v>
      </c>
      <c r="AY2473" s="22"/>
      <c r="AZ2473" s="22"/>
      <c r="BA2473" s="22"/>
      <c r="BB2473" s="22">
        <f t="shared" si="9123"/>
        <v>2139</v>
      </c>
      <c r="BC2473" s="22">
        <f t="shared" si="9124"/>
        <v>2139</v>
      </c>
      <c r="BD2473" s="22">
        <f t="shared" si="9125"/>
        <v>2139</v>
      </c>
      <c r="BE2473" s="22"/>
      <c r="BF2473" s="22"/>
      <c r="BG2473" s="22"/>
      <c r="BH2473" s="22">
        <f t="shared" si="9126"/>
        <v>2139</v>
      </c>
      <c r="BI2473" s="22">
        <f t="shared" si="9127"/>
        <v>2139</v>
      </c>
      <c r="BJ2473" s="22">
        <f t="shared" si="9128"/>
        <v>2139</v>
      </c>
      <c r="BK2473" s="22"/>
      <c r="BL2473" s="22"/>
      <c r="BM2473" s="22"/>
      <c r="BN2473" s="22">
        <f t="shared" si="9129"/>
        <v>2139</v>
      </c>
      <c r="BO2473" s="22">
        <f t="shared" si="9130"/>
        <v>2139</v>
      </c>
      <c r="BP2473" s="22">
        <f t="shared" si="9131"/>
        <v>2139</v>
      </c>
      <c r="BQ2473" s="22"/>
      <c r="BR2473" s="22"/>
      <c r="BS2473" s="22">
        <f t="shared" si="9132"/>
        <v>2139</v>
      </c>
      <c r="BT2473" s="22">
        <f t="shared" si="9133"/>
        <v>2139</v>
      </c>
      <c r="BU2473" s="22">
        <f t="shared" si="9134"/>
        <v>2139</v>
      </c>
      <c r="BV2473" s="22"/>
      <c r="BW2473" s="22"/>
      <c r="BX2473" s="22">
        <f t="shared" si="9135"/>
        <v>2139</v>
      </c>
      <c r="BY2473" s="22">
        <f t="shared" si="9136"/>
        <v>2139</v>
      </c>
      <c r="BZ2473" s="22">
        <f t="shared" si="9137"/>
        <v>2139</v>
      </c>
      <c r="CA2473" s="22"/>
      <c r="CB2473" s="22"/>
      <c r="CC2473" s="22"/>
      <c r="CD2473" s="22">
        <f t="shared" si="9041"/>
        <v>2139</v>
      </c>
      <c r="CE2473" s="22"/>
      <c r="CF2473" s="34">
        <f t="shared" si="9139"/>
        <v>2139</v>
      </c>
      <c r="CG2473" s="22">
        <f t="shared" si="9043"/>
        <v>2139</v>
      </c>
      <c r="CH2473" s="22"/>
      <c r="CI2473" s="22">
        <f t="shared" si="9140"/>
        <v>2139</v>
      </c>
      <c r="CJ2473" s="22">
        <f t="shared" si="9045"/>
        <v>2139</v>
      </c>
      <c r="CK2473" s="22"/>
      <c r="CL2473" s="22">
        <f t="shared" si="9141"/>
        <v>2139</v>
      </c>
      <c r="CM2473" s="22"/>
      <c r="CN2473" s="15"/>
      <c r="CO2473" s="35"/>
    </row>
    <row r="2474" spans="1:99" ht="31.2" hidden="1" x14ac:dyDescent="0.3">
      <c r="A2474" s="36" t="s">
        <v>1400</v>
      </c>
      <c r="B2474" s="16"/>
      <c r="C2474" s="32"/>
      <c r="D2474" s="32"/>
      <c r="E2474" s="33" t="s">
        <v>1401</v>
      </c>
      <c r="F2474" s="22"/>
      <c r="G2474" s="22"/>
      <c r="H2474" s="22"/>
      <c r="I2474" s="22"/>
      <c r="J2474" s="22"/>
      <c r="K2474" s="22"/>
      <c r="L2474" s="22"/>
      <c r="M2474" s="22"/>
      <c r="N2474" s="22"/>
      <c r="O2474" s="22">
        <f t="shared" si="9193"/>
        <v>16614.650000000001</v>
      </c>
      <c r="P2474" s="22">
        <f t="shared" si="9194"/>
        <v>15000</v>
      </c>
      <c r="Q2474" s="22">
        <f t="shared" si="9195"/>
        <v>15000</v>
      </c>
      <c r="R2474" s="22">
        <f t="shared" si="9105"/>
        <v>16614.650000000001</v>
      </c>
      <c r="S2474" s="22">
        <f t="shared" si="9106"/>
        <v>15000</v>
      </c>
      <c r="T2474" s="22">
        <f t="shared" si="9107"/>
        <v>15000</v>
      </c>
      <c r="U2474" s="22">
        <f t="shared" si="9196"/>
        <v>-16614.650000000001</v>
      </c>
      <c r="V2474" s="22">
        <f t="shared" si="9197"/>
        <v>-15000</v>
      </c>
      <c r="W2474" s="22">
        <f t="shared" si="9198"/>
        <v>-15000</v>
      </c>
      <c r="X2474" s="22">
        <f t="shared" si="9108"/>
        <v>0</v>
      </c>
      <c r="Y2474" s="22">
        <f t="shared" si="9109"/>
        <v>0</v>
      </c>
      <c r="Z2474" s="22">
        <f t="shared" si="9110"/>
        <v>0</v>
      </c>
      <c r="AA2474" s="22">
        <f t="shared" si="9199"/>
        <v>0</v>
      </c>
      <c r="AB2474" s="22">
        <f t="shared" si="9200"/>
        <v>0</v>
      </c>
      <c r="AC2474" s="22">
        <f t="shared" si="9201"/>
        <v>0</v>
      </c>
      <c r="AD2474" s="22">
        <f t="shared" si="9111"/>
        <v>0</v>
      </c>
      <c r="AE2474" s="22">
        <f t="shared" si="9112"/>
        <v>0</v>
      </c>
      <c r="AF2474" s="22">
        <f t="shared" si="9113"/>
        <v>0</v>
      </c>
      <c r="AG2474" s="22">
        <f t="shared" si="9202"/>
        <v>0</v>
      </c>
      <c r="AH2474" s="22">
        <f t="shared" si="9203"/>
        <v>0</v>
      </c>
      <c r="AI2474" s="22">
        <f t="shared" si="9204"/>
        <v>0</v>
      </c>
      <c r="AJ2474" s="22">
        <f t="shared" si="9114"/>
        <v>0</v>
      </c>
      <c r="AK2474" s="22">
        <f t="shared" si="9115"/>
        <v>0</v>
      </c>
      <c r="AL2474" s="22">
        <f t="shared" si="9116"/>
        <v>0</v>
      </c>
      <c r="AM2474" s="22">
        <f t="shared" si="9205"/>
        <v>0</v>
      </c>
      <c r="AN2474" s="22">
        <f t="shared" si="9206"/>
        <v>0</v>
      </c>
      <c r="AO2474" s="22">
        <f t="shared" si="9207"/>
        <v>0</v>
      </c>
      <c r="AP2474" s="22">
        <f t="shared" si="9117"/>
        <v>0</v>
      </c>
      <c r="AQ2474" s="22">
        <f t="shared" si="9118"/>
        <v>0</v>
      </c>
      <c r="AR2474" s="22">
        <f t="shared" si="9119"/>
        <v>0</v>
      </c>
      <c r="AS2474" s="22">
        <f t="shared" si="9208"/>
        <v>0</v>
      </c>
      <c r="AT2474" s="22">
        <f t="shared" si="9209"/>
        <v>0</v>
      </c>
      <c r="AU2474" s="22">
        <f t="shared" si="9210"/>
        <v>0</v>
      </c>
      <c r="AV2474" s="22">
        <f t="shared" si="9120"/>
        <v>0</v>
      </c>
      <c r="AW2474" s="22">
        <f t="shared" si="9121"/>
        <v>0</v>
      </c>
      <c r="AX2474" s="22">
        <f t="shared" si="9122"/>
        <v>0</v>
      </c>
      <c r="AY2474" s="22">
        <f t="shared" si="9211"/>
        <v>0</v>
      </c>
      <c r="AZ2474" s="22">
        <f t="shared" si="9212"/>
        <v>0</v>
      </c>
      <c r="BA2474" s="22">
        <f t="shared" si="9213"/>
        <v>0</v>
      </c>
      <c r="BB2474" s="22">
        <f t="shared" si="9123"/>
        <v>0</v>
      </c>
      <c r="BC2474" s="22">
        <f t="shared" si="9124"/>
        <v>0</v>
      </c>
      <c r="BD2474" s="22">
        <f t="shared" si="9125"/>
        <v>0</v>
      </c>
      <c r="BE2474" s="22">
        <f t="shared" si="9214"/>
        <v>0</v>
      </c>
      <c r="BF2474" s="22">
        <f t="shared" si="9215"/>
        <v>0</v>
      </c>
      <c r="BG2474" s="22">
        <f t="shared" si="9216"/>
        <v>0</v>
      </c>
      <c r="BH2474" s="22">
        <f t="shared" si="9126"/>
        <v>0</v>
      </c>
      <c r="BI2474" s="22">
        <f t="shared" si="9127"/>
        <v>0</v>
      </c>
      <c r="BJ2474" s="22">
        <f t="shared" si="9128"/>
        <v>0</v>
      </c>
      <c r="BK2474" s="22">
        <f t="shared" si="9217"/>
        <v>0</v>
      </c>
      <c r="BL2474" s="22">
        <f t="shared" si="9218"/>
        <v>0</v>
      </c>
      <c r="BM2474" s="22">
        <f t="shared" si="9219"/>
        <v>0</v>
      </c>
      <c r="BN2474" s="22">
        <f t="shared" si="9129"/>
        <v>0</v>
      </c>
      <c r="BO2474" s="22">
        <f t="shared" si="9130"/>
        <v>0</v>
      </c>
      <c r="BP2474" s="22">
        <f t="shared" si="9131"/>
        <v>0</v>
      </c>
      <c r="BQ2474" s="22">
        <f t="shared" si="9220"/>
        <v>0</v>
      </c>
      <c r="BR2474" s="22">
        <f t="shared" si="9221"/>
        <v>0</v>
      </c>
      <c r="BS2474" s="22">
        <f t="shared" si="9132"/>
        <v>0</v>
      </c>
      <c r="BT2474" s="22">
        <f t="shared" si="9133"/>
        <v>0</v>
      </c>
      <c r="BU2474" s="22">
        <f t="shared" si="9134"/>
        <v>0</v>
      </c>
      <c r="BV2474" s="22">
        <f t="shared" si="9222"/>
        <v>0</v>
      </c>
      <c r="BW2474" s="22">
        <f t="shared" si="9223"/>
        <v>0</v>
      </c>
      <c r="BX2474" s="22">
        <f t="shared" si="9135"/>
        <v>0</v>
      </c>
      <c r="BY2474" s="22">
        <f t="shared" si="9136"/>
        <v>0</v>
      </c>
      <c r="BZ2474" s="22">
        <f t="shared" si="9137"/>
        <v>0</v>
      </c>
      <c r="CA2474" s="22">
        <f t="shared" si="9224"/>
        <v>0</v>
      </c>
      <c r="CB2474" s="22">
        <f t="shared" si="9225"/>
        <v>0</v>
      </c>
      <c r="CC2474" s="22">
        <f t="shared" si="9226"/>
        <v>0</v>
      </c>
      <c r="CD2474" s="22">
        <f t="shared" si="9041"/>
        <v>0</v>
      </c>
      <c r="CE2474" s="22">
        <f t="shared" si="9227"/>
        <v>0</v>
      </c>
      <c r="CF2474" s="22"/>
      <c r="CG2474" s="22">
        <f t="shared" si="9043"/>
        <v>0</v>
      </c>
      <c r="CH2474" s="22">
        <f t="shared" si="9228"/>
        <v>0</v>
      </c>
      <c r="CI2474" s="22"/>
      <c r="CJ2474" s="22">
        <f t="shared" si="9045"/>
        <v>0</v>
      </c>
      <c r="CK2474" s="22">
        <f t="shared" si="9228"/>
        <v>0</v>
      </c>
      <c r="CL2474" s="22"/>
      <c r="CM2474" s="22">
        <f t="shared" si="9228"/>
        <v>0</v>
      </c>
      <c r="CN2474" s="15">
        <v>0</v>
      </c>
      <c r="CO2474" s="35"/>
    </row>
    <row r="2475" spans="1:99" ht="31.2" hidden="1" x14ac:dyDescent="0.3">
      <c r="A2475" s="36" t="s">
        <v>1400</v>
      </c>
      <c r="B2475" s="16">
        <v>200</v>
      </c>
      <c r="C2475" s="32"/>
      <c r="D2475" s="32"/>
      <c r="E2475" s="33" t="s">
        <v>40</v>
      </c>
      <c r="F2475" s="22"/>
      <c r="G2475" s="22"/>
      <c r="H2475" s="22"/>
      <c r="I2475" s="22"/>
      <c r="J2475" s="22"/>
      <c r="K2475" s="22"/>
      <c r="L2475" s="22"/>
      <c r="M2475" s="22"/>
      <c r="N2475" s="22"/>
      <c r="O2475" s="22">
        <f t="shared" si="9193"/>
        <v>16614.650000000001</v>
      </c>
      <c r="P2475" s="22">
        <f t="shared" si="9194"/>
        <v>15000</v>
      </c>
      <c r="Q2475" s="22">
        <f t="shared" si="9195"/>
        <v>15000</v>
      </c>
      <c r="R2475" s="22">
        <f t="shared" si="9105"/>
        <v>16614.650000000001</v>
      </c>
      <c r="S2475" s="22">
        <f t="shared" si="9106"/>
        <v>15000</v>
      </c>
      <c r="T2475" s="22">
        <f t="shared" si="9107"/>
        <v>15000</v>
      </c>
      <c r="U2475" s="22">
        <f t="shared" si="9196"/>
        <v>-16614.650000000001</v>
      </c>
      <c r="V2475" s="22">
        <f t="shared" si="9197"/>
        <v>-15000</v>
      </c>
      <c r="W2475" s="22">
        <f t="shared" si="9198"/>
        <v>-15000</v>
      </c>
      <c r="X2475" s="22">
        <f t="shared" si="9108"/>
        <v>0</v>
      </c>
      <c r="Y2475" s="22">
        <f t="shared" si="9109"/>
        <v>0</v>
      </c>
      <c r="Z2475" s="22">
        <f t="shared" si="9110"/>
        <v>0</v>
      </c>
      <c r="AA2475" s="22">
        <f t="shared" si="9199"/>
        <v>0</v>
      </c>
      <c r="AB2475" s="22">
        <f t="shared" si="9200"/>
        <v>0</v>
      </c>
      <c r="AC2475" s="22">
        <f t="shared" si="9201"/>
        <v>0</v>
      </c>
      <c r="AD2475" s="22">
        <f t="shared" si="9111"/>
        <v>0</v>
      </c>
      <c r="AE2475" s="22">
        <f t="shared" si="9112"/>
        <v>0</v>
      </c>
      <c r="AF2475" s="22">
        <f t="shared" si="9113"/>
        <v>0</v>
      </c>
      <c r="AG2475" s="22">
        <f t="shared" si="9202"/>
        <v>0</v>
      </c>
      <c r="AH2475" s="22">
        <f t="shared" si="9203"/>
        <v>0</v>
      </c>
      <c r="AI2475" s="22">
        <f t="shared" si="9204"/>
        <v>0</v>
      </c>
      <c r="AJ2475" s="22">
        <f t="shared" si="9114"/>
        <v>0</v>
      </c>
      <c r="AK2475" s="22">
        <f t="shared" si="9115"/>
        <v>0</v>
      </c>
      <c r="AL2475" s="22">
        <f t="shared" si="9116"/>
        <v>0</v>
      </c>
      <c r="AM2475" s="22">
        <f t="shared" si="9205"/>
        <v>0</v>
      </c>
      <c r="AN2475" s="22">
        <f t="shared" si="9206"/>
        <v>0</v>
      </c>
      <c r="AO2475" s="22">
        <f t="shared" si="9207"/>
        <v>0</v>
      </c>
      <c r="AP2475" s="22">
        <f t="shared" si="9117"/>
        <v>0</v>
      </c>
      <c r="AQ2475" s="22">
        <f t="shared" si="9118"/>
        <v>0</v>
      </c>
      <c r="AR2475" s="22">
        <f t="shared" si="9119"/>
        <v>0</v>
      </c>
      <c r="AS2475" s="22">
        <f t="shared" si="9208"/>
        <v>0</v>
      </c>
      <c r="AT2475" s="22">
        <f t="shared" si="9209"/>
        <v>0</v>
      </c>
      <c r="AU2475" s="22">
        <f t="shared" si="9210"/>
        <v>0</v>
      </c>
      <c r="AV2475" s="22">
        <f t="shared" si="9120"/>
        <v>0</v>
      </c>
      <c r="AW2475" s="22">
        <f t="shared" si="9121"/>
        <v>0</v>
      </c>
      <c r="AX2475" s="22">
        <f t="shared" si="9122"/>
        <v>0</v>
      </c>
      <c r="AY2475" s="22">
        <f t="shared" si="9211"/>
        <v>0</v>
      </c>
      <c r="AZ2475" s="22">
        <f t="shared" si="9212"/>
        <v>0</v>
      </c>
      <c r="BA2475" s="22">
        <f t="shared" si="9213"/>
        <v>0</v>
      </c>
      <c r="BB2475" s="22">
        <f t="shared" si="9123"/>
        <v>0</v>
      </c>
      <c r="BC2475" s="22">
        <f t="shared" si="9124"/>
        <v>0</v>
      </c>
      <c r="BD2475" s="22">
        <f t="shared" si="9125"/>
        <v>0</v>
      </c>
      <c r="BE2475" s="22">
        <f t="shared" si="9214"/>
        <v>0</v>
      </c>
      <c r="BF2475" s="22">
        <f t="shared" si="9215"/>
        <v>0</v>
      </c>
      <c r="BG2475" s="22">
        <f t="shared" si="9216"/>
        <v>0</v>
      </c>
      <c r="BH2475" s="22">
        <f t="shared" si="9126"/>
        <v>0</v>
      </c>
      <c r="BI2475" s="22">
        <f t="shared" si="9127"/>
        <v>0</v>
      </c>
      <c r="BJ2475" s="22">
        <f t="shared" si="9128"/>
        <v>0</v>
      </c>
      <c r="BK2475" s="22">
        <f t="shared" si="9217"/>
        <v>0</v>
      </c>
      <c r="BL2475" s="22">
        <f t="shared" si="9218"/>
        <v>0</v>
      </c>
      <c r="BM2475" s="22">
        <f t="shared" si="9219"/>
        <v>0</v>
      </c>
      <c r="BN2475" s="22">
        <f t="shared" si="9129"/>
        <v>0</v>
      </c>
      <c r="BO2475" s="22">
        <f t="shared" si="9130"/>
        <v>0</v>
      </c>
      <c r="BP2475" s="22">
        <f t="shared" si="9131"/>
        <v>0</v>
      </c>
      <c r="BQ2475" s="22">
        <f t="shared" si="9220"/>
        <v>0</v>
      </c>
      <c r="BR2475" s="22">
        <f t="shared" si="9221"/>
        <v>0</v>
      </c>
      <c r="BS2475" s="22">
        <f t="shared" si="9132"/>
        <v>0</v>
      </c>
      <c r="BT2475" s="22">
        <f t="shared" si="9133"/>
        <v>0</v>
      </c>
      <c r="BU2475" s="22">
        <f t="shared" si="9134"/>
        <v>0</v>
      </c>
      <c r="BV2475" s="22">
        <f t="shared" si="9222"/>
        <v>0</v>
      </c>
      <c r="BW2475" s="22">
        <f t="shared" si="9223"/>
        <v>0</v>
      </c>
      <c r="BX2475" s="22">
        <f t="shared" si="9135"/>
        <v>0</v>
      </c>
      <c r="BY2475" s="22">
        <f t="shared" si="9136"/>
        <v>0</v>
      </c>
      <c r="BZ2475" s="22">
        <f t="shared" si="9137"/>
        <v>0</v>
      </c>
      <c r="CA2475" s="22">
        <f t="shared" si="9224"/>
        <v>0</v>
      </c>
      <c r="CB2475" s="22">
        <f t="shared" si="9225"/>
        <v>0</v>
      </c>
      <c r="CC2475" s="22">
        <f t="shared" si="9226"/>
        <v>0</v>
      </c>
      <c r="CD2475" s="22">
        <f t="shared" si="9041"/>
        <v>0</v>
      </c>
      <c r="CE2475" s="22">
        <f t="shared" si="9227"/>
        <v>0</v>
      </c>
      <c r="CF2475" s="22"/>
      <c r="CG2475" s="22">
        <f t="shared" si="9043"/>
        <v>0</v>
      </c>
      <c r="CH2475" s="22">
        <f t="shared" si="9228"/>
        <v>0</v>
      </c>
      <c r="CI2475" s="22"/>
      <c r="CJ2475" s="22">
        <f t="shared" si="9045"/>
        <v>0</v>
      </c>
      <c r="CK2475" s="22">
        <f t="shared" si="9228"/>
        <v>0</v>
      </c>
      <c r="CL2475" s="22"/>
      <c r="CM2475" s="22">
        <f t="shared" si="9228"/>
        <v>0</v>
      </c>
      <c r="CN2475" s="15">
        <v>0</v>
      </c>
      <c r="CO2475" s="35"/>
    </row>
    <row r="2476" spans="1:99" ht="46.8" hidden="1" x14ac:dyDescent="0.3">
      <c r="A2476" s="36" t="s">
        <v>1400</v>
      </c>
      <c r="B2476" s="16">
        <v>240</v>
      </c>
      <c r="C2476" s="32"/>
      <c r="D2476" s="32"/>
      <c r="E2476" s="33" t="s">
        <v>41</v>
      </c>
      <c r="F2476" s="22"/>
      <c r="G2476" s="22"/>
      <c r="H2476" s="22"/>
      <c r="I2476" s="22"/>
      <c r="J2476" s="22"/>
      <c r="K2476" s="22"/>
      <c r="L2476" s="22"/>
      <c r="M2476" s="22"/>
      <c r="N2476" s="22"/>
      <c r="O2476" s="22">
        <f t="shared" si="9193"/>
        <v>16614.650000000001</v>
      </c>
      <c r="P2476" s="22">
        <f t="shared" si="9194"/>
        <v>15000</v>
      </c>
      <c r="Q2476" s="22">
        <f t="shared" si="9195"/>
        <v>15000</v>
      </c>
      <c r="R2476" s="22">
        <f t="shared" si="9105"/>
        <v>16614.650000000001</v>
      </c>
      <c r="S2476" s="22">
        <f t="shared" si="9106"/>
        <v>15000</v>
      </c>
      <c r="T2476" s="22">
        <f t="shared" si="9107"/>
        <v>15000</v>
      </c>
      <c r="U2476" s="22">
        <f t="shared" si="9196"/>
        <v>-16614.650000000001</v>
      </c>
      <c r="V2476" s="22">
        <f t="shared" si="9197"/>
        <v>-15000</v>
      </c>
      <c r="W2476" s="22">
        <f t="shared" si="9198"/>
        <v>-15000</v>
      </c>
      <c r="X2476" s="22">
        <f t="shared" si="9108"/>
        <v>0</v>
      </c>
      <c r="Y2476" s="22">
        <f t="shared" si="9109"/>
        <v>0</v>
      </c>
      <c r="Z2476" s="22">
        <f t="shared" si="9110"/>
        <v>0</v>
      </c>
      <c r="AA2476" s="22">
        <f t="shared" si="9199"/>
        <v>0</v>
      </c>
      <c r="AB2476" s="22">
        <f t="shared" si="9200"/>
        <v>0</v>
      </c>
      <c r="AC2476" s="22">
        <f t="shared" si="9201"/>
        <v>0</v>
      </c>
      <c r="AD2476" s="22">
        <f t="shared" si="9111"/>
        <v>0</v>
      </c>
      <c r="AE2476" s="22">
        <f t="shared" si="9112"/>
        <v>0</v>
      </c>
      <c r="AF2476" s="22">
        <f t="shared" si="9113"/>
        <v>0</v>
      </c>
      <c r="AG2476" s="22">
        <f t="shared" si="9202"/>
        <v>0</v>
      </c>
      <c r="AH2476" s="22">
        <f t="shared" si="9203"/>
        <v>0</v>
      </c>
      <c r="AI2476" s="22">
        <f t="shared" si="9204"/>
        <v>0</v>
      </c>
      <c r="AJ2476" s="22">
        <f t="shared" si="9114"/>
        <v>0</v>
      </c>
      <c r="AK2476" s="22">
        <f t="shared" si="9115"/>
        <v>0</v>
      </c>
      <c r="AL2476" s="22">
        <f t="shared" si="9116"/>
        <v>0</v>
      </c>
      <c r="AM2476" s="22">
        <f t="shared" si="9205"/>
        <v>0</v>
      </c>
      <c r="AN2476" s="22">
        <f t="shared" si="9206"/>
        <v>0</v>
      </c>
      <c r="AO2476" s="22">
        <f t="shared" si="9207"/>
        <v>0</v>
      </c>
      <c r="AP2476" s="22">
        <f t="shared" si="9117"/>
        <v>0</v>
      </c>
      <c r="AQ2476" s="22">
        <f t="shared" si="9118"/>
        <v>0</v>
      </c>
      <c r="AR2476" s="22">
        <f t="shared" si="9119"/>
        <v>0</v>
      </c>
      <c r="AS2476" s="22">
        <f t="shared" si="9208"/>
        <v>0</v>
      </c>
      <c r="AT2476" s="22">
        <f t="shared" si="9209"/>
        <v>0</v>
      </c>
      <c r="AU2476" s="22">
        <f t="shared" si="9210"/>
        <v>0</v>
      </c>
      <c r="AV2476" s="22">
        <f t="shared" si="9120"/>
        <v>0</v>
      </c>
      <c r="AW2476" s="22">
        <f t="shared" si="9121"/>
        <v>0</v>
      </c>
      <c r="AX2476" s="22">
        <f t="shared" si="9122"/>
        <v>0</v>
      </c>
      <c r="AY2476" s="22">
        <f t="shared" si="9211"/>
        <v>0</v>
      </c>
      <c r="AZ2476" s="22">
        <f t="shared" si="9212"/>
        <v>0</v>
      </c>
      <c r="BA2476" s="22">
        <f t="shared" si="9213"/>
        <v>0</v>
      </c>
      <c r="BB2476" s="22">
        <f t="shared" si="9123"/>
        <v>0</v>
      </c>
      <c r="BC2476" s="22">
        <f t="shared" si="9124"/>
        <v>0</v>
      </c>
      <c r="BD2476" s="22">
        <f t="shared" si="9125"/>
        <v>0</v>
      </c>
      <c r="BE2476" s="22">
        <f t="shared" si="9214"/>
        <v>0</v>
      </c>
      <c r="BF2476" s="22">
        <f t="shared" si="9215"/>
        <v>0</v>
      </c>
      <c r="BG2476" s="22">
        <f t="shared" si="9216"/>
        <v>0</v>
      </c>
      <c r="BH2476" s="22">
        <f t="shared" si="9126"/>
        <v>0</v>
      </c>
      <c r="BI2476" s="22">
        <f t="shared" si="9127"/>
        <v>0</v>
      </c>
      <c r="BJ2476" s="22">
        <f t="shared" si="9128"/>
        <v>0</v>
      </c>
      <c r="BK2476" s="22">
        <f t="shared" si="9217"/>
        <v>0</v>
      </c>
      <c r="BL2476" s="22">
        <f t="shared" si="9218"/>
        <v>0</v>
      </c>
      <c r="BM2476" s="22">
        <f t="shared" si="9219"/>
        <v>0</v>
      </c>
      <c r="BN2476" s="22">
        <f t="shared" si="9129"/>
        <v>0</v>
      </c>
      <c r="BO2476" s="22">
        <f t="shared" si="9130"/>
        <v>0</v>
      </c>
      <c r="BP2476" s="22">
        <f t="shared" si="9131"/>
        <v>0</v>
      </c>
      <c r="BQ2476" s="22">
        <f t="shared" si="9220"/>
        <v>0</v>
      </c>
      <c r="BR2476" s="22">
        <f t="shared" si="9221"/>
        <v>0</v>
      </c>
      <c r="BS2476" s="22">
        <f t="shared" si="9132"/>
        <v>0</v>
      </c>
      <c r="BT2476" s="22">
        <f t="shared" si="9133"/>
        <v>0</v>
      </c>
      <c r="BU2476" s="22">
        <f t="shared" si="9134"/>
        <v>0</v>
      </c>
      <c r="BV2476" s="22">
        <f t="shared" si="9222"/>
        <v>0</v>
      </c>
      <c r="BW2476" s="22">
        <f t="shared" si="9223"/>
        <v>0</v>
      </c>
      <c r="BX2476" s="22">
        <f t="shared" si="9135"/>
        <v>0</v>
      </c>
      <c r="BY2476" s="22">
        <f t="shared" si="9136"/>
        <v>0</v>
      </c>
      <c r="BZ2476" s="22">
        <f t="shared" si="9137"/>
        <v>0</v>
      </c>
      <c r="CA2476" s="22">
        <f t="shared" si="9224"/>
        <v>0</v>
      </c>
      <c r="CB2476" s="22">
        <f t="shared" si="9225"/>
        <v>0</v>
      </c>
      <c r="CC2476" s="22">
        <f t="shared" si="9226"/>
        <v>0</v>
      </c>
      <c r="CD2476" s="22">
        <f t="shared" si="9041"/>
        <v>0</v>
      </c>
      <c r="CE2476" s="22">
        <f t="shared" si="9227"/>
        <v>0</v>
      </c>
      <c r="CF2476" s="22"/>
      <c r="CG2476" s="22">
        <f t="shared" si="9043"/>
        <v>0</v>
      </c>
      <c r="CH2476" s="22">
        <f t="shared" si="9228"/>
        <v>0</v>
      </c>
      <c r="CI2476" s="22"/>
      <c r="CJ2476" s="22">
        <f t="shared" si="9045"/>
        <v>0</v>
      </c>
      <c r="CK2476" s="22">
        <f t="shared" si="9228"/>
        <v>0</v>
      </c>
      <c r="CL2476" s="22"/>
      <c r="CM2476" s="22">
        <f t="shared" si="9228"/>
        <v>0</v>
      </c>
      <c r="CN2476" s="15">
        <v>0</v>
      </c>
      <c r="CO2476" s="35"/>
    </row>
    <row r="2477" spans="1:99" ht="31.2" hidden="1" x14ac:dyDescent="0.3">
      <c r="A2477" s="36" t="s">
        <v>1400</v>
      </c>
      <c r="B2477" s="16">
        <v>240</v>
      </c>
      <c r="C2477" s="32" t="s">
        <v>66</v>
      </c>
      <c r="D2477" s="32" t="s">
        <v>66</v>
      </c>
      <c r="E2477" s="33" t="s">
        <v>728</v>
      </c>
      <c r="F2477" s="22"/>
      <c r="G2477" s="22"/>
      <c r="H2477" s="22"/>
      <c r="I2477" s="22"/>
      <c r="J2477" s="22"/>
      <c r="K2477" s="22"/>
      <c r="L2477" s="22"/>
      <c r="M2477" s="22"/>
      <c r="N2477" s="22"/>
      <c r="O2477" s="22">
        <f>894+1976.8+604.4+1157.8+805.8+780.6+10000+395.25</f>
        <v>16614.650000000001</v>
      </c>
      <c r="P2477" s="22">
        <v>15000</v>
      </c>
      <c r="Q2477" s="22">
        <v>15000</v>
      </c>
      <c r="R2477" s="22">
        <f t="shared" si="9105"/>
        <v>16614.650000000001</v>
      </c>
      <c r="S2477" s="22">
        <f t="shared" si="9106"/>
        <v>15000</v>
      </c>
      <c r="T2477" s="22">
        <f t="shared" si="9107"/>
        <v>15000</v>
      </c>
      <c r="U2477" s="22">
        <v>-16614.650000000001</v>
      </c>
      <c r="V2477" s="22">
        <v>-15000</v>
      </c>
      <c r="W2477" s="22">
        <v>-15000</v>
      </c>
      <c r="X2477" s="22">
        <f t="shared" si="9108"/>
        <v>0</v>
      </c>
      <c r="Y2477" s="22">
        <f t="shared" si="9109"/>
        <v>0</v>
      </c>
      <c r="Z2477" s="22">
        <f t="shared" si="9110"/>
        <v>0</v>
      </c>
      <c r="AA2477" s="22"/>
      <c r="AB2477" s="22"/>
      <c r="AC2477" s="22"/>
      <c r="AD2477" s="22">
        <f t="shared" si="9111"/>
        <v>0</v>
      </c>
      <c r="AE2477" s="22">
        <f t="shared" si="9112"/>
        <v>0</v>
      </c>
      <c r="AF2477" s="22">
        <f t="shared" si="9113"/>
        <v>0</v>
      </c>
      <c r="AG2477" s="22"/>
      <c r="AH2477" s="22"/>
      <c r="AI2477" s="22"/>
      <c r="AJ2477" s="22">
        <f t="shared" si="9114"/>
        <v>0</v>
      </c>
      <c r="AK2477" s="22">
        <f t="shared" si="9115"/>
        <v>0</v>
      </c>
      <c r="AL2477" s="22">
        <f t="shared" si="9116"/>
        <v>0</v>
      </c>
      <c r="AM2477" s="22"/>
      <c r="AN2477" s="22"/>
      <c r="AO2477" s="22"/>
      <c r="AP2477" s="22">
        <f t="shared" si="9117"/>
        <v>0</v>
      </c>
      <c r="AQ2477" s="22">
        <f t="shared" si="9118"/>
        <v>0</v>
      </c>
      <c r="AR2477" s="22">
        <f t="shared" si="9119"/>
        <v>0</v>
      </c>
      <c r="AS2477" s="22"/>
      <c r="AT2477" s="22"/>
      <c r="AU2477" s="22"/>
      <c r="AV2477" s="22">
        <f t="shared" si="9120"/>
        <v>0</v>
      </c>
      <c r="AW2477" s="22">
        <f t="shared" si="9121"/>
        <v>0</v>
      </c>
      <c r="AX2477" s="22">
        <f t="shared" si="9122"/>
        <v>0</v>
      </c>
      <c r="AY2477" s="22"/>
      <c r="AZ2477" s="22"/>
      <c r="BA2477" s="22"/>
      <c r="BB2477" s="22">
        <f t="shared" si="9123"/>
        <v>0</v>
      </c>
      <c r="BC2477" s="22">
        <f t="shared" si="9124"/>
        <v>0</v>
      </c>
      <c r="BD2477" s="22">
        <f t="shared" si="9125"/>
        <v>0</v>
      </c>
      <c r="BE2477" s="22"/>
      <c r="BF2477" s="22"/>
      <c r="BG2477" s="22"/>
      <c r="BH2477" s="22">
        <f t="shared" si="9126"/>
        <v>0</v>
      </c>
      <c r="BI2477" s="22">
        <f t="shared" si="9127"/>
        <v>0</v>
      </c>
      <c r="BJ2477" s="22">
        <f t="shared" si="9128"/>
        <v>0</v>
      </c>
      <c r="BK2477" s="22"/>
      <c r="BL2477" s="22"/>
      <c r="BM2477" s="22"/>
      <c r="BN2477" s="22">
        <f t="shared" si="9129"/>
        <v>0</v>
      </c>
      <c r="BO2477" s="22">
        <f t="shared" si="9130"/>
        <v>0</v>
      </c>
      <c r="BP2477" s="22">
        <f t="shared" si="9131"/>
        <v>0</v>
      </c>
      <c r="BQ2477" s="22"/>
      <c r="BR2477" s="22"/>
      <c r="BS2477" s="22">
        <f t="shared" si="9132"/>
        <v>0</v>
      </c>
      <c r="BT2477" s="22">
        <f t="shared" si="9133"/>
        <v>0</v>
      </c>
      <c r="BU2477" s="22">
        <f t="shared" si="9134"/>
        <v>0</v>
      </c>
      <c r="BV2477" s="22"/>
      <c r="BW2477" s="22"/>
      <c r="BX2477" s="22">
        <f t="shared" si="9135"/>
        <v>0</v>
      </c>
      <c r="BY2477" s="22">
        <f t="shared" si="9136"/>
        <v>0</v>
      </c>
      <c r="BZ2477" s="22">
        <f t="shared" si="9137"/>
        <v>0</v>
      </c>
      <c r="CA2477" s="22"/>
      <c r="CB2477" s="22"/>
      <c r="CC2477" s="22"/>
      <c r="CD2477" s="22">
        <f t="shared" si="9041"/>
        <v>0</v>
      </c>
      <c r="CE2477" s="22"/>
      <c r="CF2477" s="22"/>
      <c r="CG2477" s="22">
        <f t="shared" si="9043"/>
        <v>0</v>
      </c>
      <c r="CH2477" s="22"/>
      <c r="CI2477" s="22"/>
      <c r="CJ2477" s="22">
        <f t="shared" si="9045"/>
        <v>0</v>
      </c>
      <c r="CK2477" s="22"/>
      <c r="CL2477" s="22"/>
      <c r="CM2477" s="22"/>
      <c r="CN2477" s="15">
        <v>0</v>
      </c>
      <c r="CO2477" s="35"/>
    </row>
    <row r="2478" spans="1:99" ht="31.2" x14ac:dyDescent="0.3">
      <c r="A2478" s="32" t="s">
        <v>1402</v>
      </c>
      <c r="B2478" s="16"/>
      <c r="C2478" s="32"/>
      <c r="D2478" s="32"/>
      <c r="E2478" s="33" t="s">
        <v>1403</v>
      </c>
      <c r="F2478" s="22">
        <f t="shared" si="9187"/>
        <v>44017.1</v>
      </c>
      <c r="G2478" s="22">
        <f t="shared" si="9188"/>
        <v>2227.0999999999985</v>
      </c>
      <c r="H2478" s="22">
        <f t="shared" si="9189"/>
        <v>1660</v>
      </c>
      <c r="I2478" s="22">
        <f t="shared" si="9190"/>
        <v>0</v>
      </c>
      <c r="J2478" s="22">
        <f t="shared" si="9191"/>
        <v>0</v>
      </c>
      <c r="K2478" s="22">
        <f t="shared" si="9192"/>
        <v>0</v>
      </c>
      <c r="L2478" s="22">
        <f t="shared" si="9102"/>
        <v>44017.1</v>
      </c>
      <c r="M2478" s="22">
        <f t="shared" si="9103"/>
        <v>2227.0999999999985</v>
      </c>
      <c r="N2478" s="22">
        <f t="shared" si="9104"/>
        <v>1660</v>
      </c>
      <c r="O2478" s="22">
        <f t="shared" ref="O2478:O2496" si="9229">O2479</f>
        <v>-41112.667999999998</v>
      </c>
      <c r="P2478" s="22">
        <f t="shared" si="9194"/>
        <v>532.4</v>
      </c>
      <c r="Q2478" s="22">
        <f t="shared" si="9195"/>
        <v>858.3</v>
      </c>
      <c r="R2478" s="22">
        <f t="shared" si="9105"/>
        <v>2904.4320000000007</v>
      </c>
      <c r="S2478" s="22">
        <f t="shared" si="9106"/>
        <v>2759.4999999999986</v>
      </c>
      <c r="T2478" s="22">
        <f t="shared" si="9107"/>
        <v>2518.3000000000002</v>
      </c>
      <c r="U2478" s="22">
        <f t="shared" si="9196"/>
        <v>0</v>
      </c>
      <c r="V2478" s="22">
        <f t="shared" si="9197"/>
        <v>0</v>
      </c>
      <c r="W2478" s="22">
        <f t="shared" si="9198"/>
        <v>0</v>
      </c>
      <c r="X2478" s="22">
        <f t="shared" si="9108"/>
        <v>2904.4320000000007</v>
      </c>
      <c r="Y2478" s="22">
        <f t="shared" si="9109"/>
        <v>2759.4999999999986</v>
      </c>
      <c r="Z2478" s="22">
        <f t="shared" si="9110"/>
        <v>2518.3000000000002</v>
      </c>
      <c r="AA2478" s="22">
        <f t="shared" si="9199"/>
        <v>0</v>
      </c>
      <c r="AB2478" s="22">
        <f t="shared" si="9200"/>
        <v>0</v>
      </c>
      <c r="AC2478" s="22">
        <f t="shared" si="9201"/>
        <v>0</v>
      </c>
      <c r="AD2478" s="22">
        <f t="shared" si="9111"/>
        <v>2904.4320000000007</v>
      </c>
      <c r="AE2478" s="22">
        <f t="shared" si="9112"/>
        <v>2759.4999999999986</v>
      </c>
      <c r="AF2478" s="22">
        <f t="shared" si="9113"/>
        <v>2518.3000000000002</v>
      </c>
      <c r="AG2478" s="22">
        <f t="shared" si="9202"/>
        <v>0</v>
      </c>
      <c r="AH2478" s="22">
        <f t="shared" si="9203"/>
        <v>0</v>
      </c>
      <c r="AI2478" s="22">
        <f t="shared" si="9204"/>
        <v>0</v>
      </c>
      <c r="AJ2478" s="22">
        <f t="shared" si="9114"/>
        <v>2904.4320000000007</v>
      </c>
      <c r="AK2478" s="22">
        <f t="shared" si="9115"/>
        <v>2759.4999999999986</v>
      </c>
      <c r="AL2478" s="22">
        <f t="shared" si="9116"/>
        <v>2518.3000000000002</v>
      </c>
      <c r="AM2478" s="22">
        <f t="shared" si="9205"/>
        <v>0</v>
      </c>
      <c r="AN2478" s="22">
        <f t="shared" si="9206"/>
        <v>0</v>
      </c>
      <c r="AO2478" s="22">
        <f t="shared" si="9207"/>
        <v>0</v>
      </c>
      <c r="AP2478" s="22">
        <f t="shared" si="9117"/>
        <v>2904.4320000000007</v>
      </c>
      <c r="AQ2478" s="22">
        <f t="shared" si="9118"/>
        <v>2759.4999999999986</v>
      </c>
      <c r="AR2478" s="22">
        <f t="shared" si="9119"/>
        <v>2518.3000000000002</v>
      </c>
      <c r="AS2478" s="22">
        <f t="shared" si="9208"/>
        <v>0</v>
      </c>
      <c r="AT2478" s="22">
        <f t="shared" si="9209"/>
        <v>0</v>
      </c>
      <c r="AU2478" s="22">
        <f t="shared" si="9210"/>
        <v>0</v>
      </c>
      <c r="AV2478" s="22">
        <f t="shared" si="9120"/>
        <v>2904.4320000000007</v>
      </c>
      <c r="AW2478" s="22">
        <f t="shared" si="9121"/>
        <v>2759.4999999999986</v>
      </c>
      <c r="AX2478" s="22">
        <f t="shared" si="9122"/>
        <v>2518.3000000000002</v>
      </c>
      <c r="AY2478" s="22">
        <f t="shared" si="9211"/>
        <v>0</v>
      </c>
      <c r="AZ2478" s="22">
        <f t="shared" si="9212"/>
        <v>0</v>
      </c>
      <c r="BA2478" s="22">
        <f t="shared" si="9213"/>
        <v>0</v>
      </c>
      <c r="BB2478" s="22">
        <f t="shared" si="9123"/>
        <v>2904.4320000000007</v>
      </c>
      <c r="BC2478" s="22">
        <f t="shared" si="9124"/>
        <v>2759.4999999999986</v>
      </c>
      <c r="BD2478" s="22">
        <f t="shared" si="9125"/>
        <v>2518.3000000000002</v>
      </c>
      <c r="BE2478" s="22">
        <f t="shared" si="9214"/>
        <v>0</v>
      </c>
      <c r="BF2478" s="22">
        <f t="shared" si="9215"/>
        <v>0</v>
      </c>
      <c r="BG2478" s="22">
        <f t="shared" si="9216"/>
        <v>0</v>
      </c>
      <c r="BH2478" s="22">
        <f t="shared" si="9126"/>
        <v>2904.4320000000007</v>
      </c>
      <c r="BI2478" s="22">
        <f t="shared" si="9127"/>
        <v>2759.4999999999986</v>
      </c>
      <c r="BJ2478" s="22">
        <f t="shared" si="9128"/>
        <v>2518.3000000000002</v>
      </c>
      <c r="BK2478" s="22">
        <f t="shared" si="9217"/>
        <v>0</v>
      </c>
      <c r="BL2478" s="22">
        <f t="shared" si="9218"/>
        <v>0</v>
      </c>
      <c r="BM2478" s="22">
        <f t="shared" si="9219"/>
        <v>0</v>
      </c>
      <c r="BN2478" s="22">
        <f t="shared" si="9129"/>
        <v>2904.4320000000007</v>
      </c>
      <c r="BO2478" s="22">
        <f t="shared" si="9130"/>
        <v>2759.4999999999986</v>
      </c>
      <c r="BP2478" s="22">
        <f t="shared" si="9131"/>
        <v>2518.3000000000002</v>
      </c>
      <c r="BQ2478" s="22">
        <f t="shared" si="9220"/>
        <v>0</v>
      </c>
      <c r="BR2478" s="22">
        <f t="shared" si="9221"/>
        <v>0</v>
      </c>
      <c r="BS2478" s="22">
        <f t="shared" si="9132"/>
        <v>2904.4320000000007</v>
      </c>
      <c r="BT2478" s="22">
        <f t="shared" si="9133"/>
        <v>2759.4999999999986</v>
      </c>
      <c r="BU2478" s="22">
        <f t="shared" si="9134"/>
        <v>2518.3000000000002</v>
      </c>
      <c r="BV2478" s="22">
        <f t="shared" si="9222"/>
        <v>0</v>
      </c>
      <c r="BW2478" s="22">
        <f t="shared" si="9223"/>
        <v>0</v>
      </c>
      <c r="BX2478" s="22">
        <f t="shared" si="9135"/>
        <v>2904.4320000000007</v>
      </c>
      <c r="BY2478" s="22">
        <f t="shared" si="9136"/>
        <v>2759.4999999999986</v>
      </c>
      <c r="BZ2478" s="22">
        <f t="shared" si="9137"/>
        <v>2518.3000000000002</v>
      </c>
      <c r="CA2478" s="22">
        <f t="shared" si="9224"/>
        <v>0</v>
      </c>
      <c r="CB2478" s="22">
        <f t="shared" si="9225"/>
        <v>0</v>
      </c>
      <c r="CC2478" s="22">
        <f t="shared" si="9226"/>
        <v>0</v>
      </c>
      <c r="CD2478" s="22">
        <f t="shared" si="9041"/>
        <v>2904.4320000000007</v>
      </c>
      <c r="CE2478" s="22">
        <f t="shared" si="9227"/>
        <v>0</v>
      </c>
      <c r="CF2478" s="34">
        <f t="shared" ref="CF2478:CF2541" si="9230">CD2478+CE2478</f>
        <v>2904.4320000000007</v>
      </c>
      <c r="CG2478" s="22">
        <f t="shared" si="9043"/>
        <v>2759.4999999999986</v>
      </c>
      <c r="CH2478" s="22">
        <f t="shared" si="9228"/>
        <v>0</v>
      </c>
      <c r="CI2478" s="22">
        <f t="shared" ref="CI2478:CI2541" si="9231">CG2478+CH2478</f>
        <v>2759.4999999999986</v>
      </c>
      <c r="CJ2478" s="22">
        <f t="shared" si="9045"/>
        <v>2518.3000000000002</v>
      </c>
      <c r="CK2478" s="22">
        <f t="shared" si="9228"/>
        <v>0</v>
      </c>
      <c r="CL2478" s="22">
        <f t="shared" ref="CL2478:CL2541" si="9232">CJ2478+CK2478</f>
        <v>2518.3000000000002</v>
      </c>
      <c r="CM2478" s="22">
        <f t="shared" si="9228"/>
        <v>0</v>
      </c>
      <c r="CN2478" s="15"/>
      <c r="CO2478" s="35"/>
      <c r="CR2478" s="5" t="s">
        <v>1346</v>
      </c>
      <c r="CU2478" s="5" t="s">
        <v>31</v>
      </c>
    </row>
    <row r="2479" spans="1:99" ht="31.2" x14ac:dyDescent="0.3">
      <c r="A2479" s="32" t="s">
        <v>1402</v>
      </c>
      <c r="B2479" s="16">
        <v>700</v>
      </c>
      <c r="C2479" s="32"/>
      <c r="D2479" s="32"/>
      <c r="E2479" s="33" t="s">
        <v>1404</v>
      </c>
      <c r="F2479" s="22">
        <f t="shared" si="9187"/>
        <v>44017.1</v>
      </c>
      <c r="G2479" s="22">
        <f t="shared" si="9188"/>
        <v>2227.0999999999985</v>
      </c>
      <c r="H2479" s="22">
        <f t="shared" si="9189"/>
        <v>1660</v>
      </c>
      <c r="I2479" s="22">
        <f t="shared" si="9190"/>
        <v>0</v>
      </c>
      <c r="J2479" s="22">
        <f t="shared" si="9191"/>
        <v>0</v>
      </c>
      <c r="K2479" s="22">
        <f t="shared" si="9192"/>
        <v>0</v>
      </c>
      <c r="L2479" s="22">
        <f t="shared" si="9102"/>
        <v>44017.1</v>
      </c>
      <c r="M2479" s="22">
        <f t="shared" si="9103"/>
        <v>2227.0999999999985</v>
      </c>
      <c r="N2479" s="22">
        <f t="shared" si="9104"/>
        <v>1660</v>
      </c>
      <c r="O2479" s="22">
        <f t="shared" si="9229"/>
        <v>-41112.667999999998</v>
      </c>
      <c r="P2479" s="22">
        <f t="shared" si="9194"/>
        <v>532.4</v>
      </c>
      <c r="Q2479" s="22">
        <f t="shared" si="9195"/>
        <v>858.3</v>
      </c>
      <c r="R2479" s="22">
        <f t="shared" si="9105"/>
        <v>2904.4320000000007</v>
      </c>
      <c r="S2479" s="22">
        <f t="shared" si="9106"/>
        <v>2759.4999999999986</v>
      </c>
      <c r="T2479" s="22">
        <f t="shared" si="9107"/>
        <v>2518.3000000000002</v>
      </c>
      <c r="U2479" s="22">
        <f t="shared" si="9196"/>
        <v>0</v>
      </c>
      <c r="V2479" s="22">
        <f t="shared" si="9197"/>
        <v>0</v>
      </c>
      <c r="W2479" s="22">
        <f t="shared" si="9198"/>
        <v>0</v>
      </c>
      <c r="X2479" s="22">
        <f t="shared" si="9108"/>
        <v>2904.4320000000007</v>
      </c>
      <c r="Y2479" s="22">
        <f t="shared" si="9109"/>
        <v>2759.4999999999986</v>
      </c>
      <c r="Z2479" s="22">
        <f t="shared" si="9110"/>
        <v>2518.3000000000002</v>
      </c>
      <c r="AA2479" s="22">
        <f t="shared" si="9199"/>
        <v>0</v>
      </c>
      <c r="AB2479" s="22">
        <f t="shared" si="9200"/>
        <v>0</v>
      </c>
      <c r="AC2479" s="22">
        <f t="shared" si="9201"/>
        <v>0</v>
      </c>
      <c r="AD2479" s="22">
        <f t="shared" si="9111"/>
        <v>2904.4320000000007</v>
      </c>
      <c r="AE2479" s="22">
        <f t="shared" si="9112"/>
        <v>2759.4999999999986</v>
      </c>
      <c r="AF2479" s="22">
        <f t="shared" si="9113"/>
        <v>2518.3000000000002</v>
      </c>
      <c r="AG2479" s="22">
        <f t="shared" si="9202"/>
        <v>0</v>
      </c>
      <c r="AH2479" s="22">
        <f t="shared" si="9203"/>
        <v>0</v>
      </c>
      <c r="AI2479" s="22">
        <f t="shared" si="9204"/>
        <v>0</v>
      </c>
      <c r="AJ2479" s="22">
        <f t="shared" si="9114"/>
        <v>2904.4320000000007</v>
      </c>
      <c r="AK2479" s="22">
        <f t="shared" si="9115"/>
        <v>2759.4999999999986</v>
      </c>
      <c r="AL2479" s="22">
        <f t="shared" si="9116"/>
        <v>2518.3000000000002</v>
      </c>
      <c r="AM2479" s="22">
        <f t="shared" si="9205"/>
        <v>0</v>
      </c>
      <c r="AN2479" s="22">
        <f t="shared" si="9206"/>
        <v>0</v>
      </c>
      <c r="AO2479" s="22">
        <f t="shared" si="9207"/>
        <v>0</v>
      </c>
      <c r="AP2479" s="22">
        <f t="shared" si="9117"/>
        <v>2904.4320000000007</v>
      </c>
      <c r="AQ2479" s="22">
        <f t="shared" si="9118"/>
        <v>2759.4999999999986</v>
      </c>
      <c r="AR2479" s="22">
        <f t="shared" si="9119"/>
        <v>2518.3000000000002</v>
      </c>
      <c r="AS2479" s="22">
        <f t="shared" si="9208"/>
        <v>0</v>
      </c>
      <c r="AT2479" s="22">
        <f t="shared" si="9209"/>
        <v>0</v>
      </c>
      <c r="AU2479" s="22">
        <f t="shared" si="9210"/>
        <v>0</v>
      </c>
      <c r="AV2479" s="22">
        <f t="shared" si="9120"/>
        <v>2904.4320000000007</v>
      </c>
      <c r="AW2479" s="22">
        <f t="shared" si="9121"/>
        <v>2759.4999999999986</v>
      </c>
      <c r="AX2479" s="22">
        <f t="shared" si="9122"/>
        <v>2518.3000000000002</v>
      </c>
      <c r="AY2479" s="22">
        <f t="shared" si="9211"/>
        <v>0</v>
      </c>
      <c r="AZ2479" s="22">
        <f t="shared" si="9212"/>
        <v>0</v>
      </c>
      <c r="BA2479" s="22">
        <f t="shared" si="9213"/>
        <v>0</v>
      </c>
      <c r="BB2479" s="22">
        <f t="shared" si="9123"/>
        <v>2904.4320000000007</v>
      </c>
      <c r="BC2479" s="22">
        <f t="shared" si="9124"/>
        <v>2759.4999999999986</v>
      </c>
      <c r="BD2479" s="22">
        <f t="shared" si="9125"/>
        <v>2518.3000000000002</v>
      </c>
      <c r="BE2479" s="22">
        <f t="shared" si="9214"/>
        <v>0</v>
      </c>
      <c r="BF2479" s="22">
        <f t="shared" si="9215"/>
        <v>0</v>
      </c>
      <c r="BG2479" s="22">
        <f t="shared" si="9216"/>
        <v>0</v>
      </c>
      <c r="BH2479" s="22">
        <f t="shared" si="9126"/>
        <v>2904.4320000000007</v>
      </c>
      <c r="BI2479" s="22">
        <f t="shared" si="9127"/>
        <v>2759.4999999999986</v>
      </c>
      <c r="BJ2479" s="22">
        <f t="shared" si="9128"/>
        <v>2518.3000000000002</v>
      </c>
      <c r="BK2479" s="22">
        <f t="shared" si="9217"/>
        <v>0</v>
      </c>
      <c r="BL2479" s="22">
        <f t="shared" si="9218"/>
        <v>0</v>
      </c>
      <c r="BM2479" s="22">
        <f t="shared" si="9219"/>
        <v>0</v>
      </c>
      <c r="BN2479" s="22">
        <f t="shared" si="9129"/>
        <v>2904.4320000000007</v>
      </c>
      <c r="BO2479" s="22">
        <f t="shared" si="9130"/>
        <v>2759.4999999999986</v>
      </c>
      <c r="BP2479" s="22">
        <f t="shared" si="9131"/>
        <v>2518.3000000000002</v>
      </c>
      <c r="BQ2479" s="22">
        <f t="shared" si="9220"/>
        <v>0</v>
      </c>
      <c r="BR2479" s="22">
        <f t="shared" si="9221"/>
        <v>0</v>
      </c>
      <c r="BS2479" s="22">
        <f t="shared" si="9132"/>
        <v>2904.4320000000007</v>
      </c>
      <c r="BT2479" s="22">
        <f t="shared" si="9133"/>
        <v>2759.4999999999986</v>
      </c>
      <c r="BU2479" s="22">
        <f t="shared" si="9134"/>
        <v>2518.3000000000002</v>
      </c>
      <c r="BV2479" s="22">
        <f t="shared" si="9222"/>
        <v>0</v>
      </c>
      <c r="BW2479" s="22">
        <f t="shared" si="9223"/>
        <v>0</v>
      </c>
      <c r="BX2479" s="22">
        <f t="shared" si="9135"/>
        <v>2904.4320000000007</v>
      </c>
      <c r="BY2479" s="22">
        <f t="shared" si="9136"/>
        <v>2759.4999999999986</v>
      </c>
      <c r="BZ2479" s="22">
        <f t="shared" si="9137"/>
        <v>2518.3000000000002</v>
      </c>
      <c r="CA2479" s="22">
        <f t="shared" si="9224"/>
        <v>0</v>
      </c>
      <c r="CB2479" s="22">
        <f t="shared" si="9225"/>
        <v>0</v>
      </c>
      <c r="CC2479" s="22">
        <f t="shared" si="9226"/>
        <v>0</v>
      </c>
      <c r="CD2479" s="22">
        <f t="shared" si="9041"/>
        <v>2904.4320000000007</v>
      </c>
      <c r="CE2479" s="22">
        <f t="shared" si="9227"/>
        <v>0</v>
      </c>
      <c r="CF2479" s="34">
        <f t="shared" si="9230"/>
        <v>2904.4320000000007</v>
      </c>
      <c r="CG2479" s="22">
        <f t="shared" si="9043"/>
        <v>2759.4999999999986</v>
      </c>
      <c r="CH2479" s="22">
        <f t="shared" si="9228"/>
        <v>0</v>
      </c>
      <c r="CI2479" s="22">
        <f t="shared" si="9231"/>
        <v>2759.4999999999986</v>
      </c>
      <c r="CJ2479" s="22">
        <f t="shared" si="9045"/>
        <v>2518.3000000000002</v>
      </c>
      <c r="CK2479" s="22">
        <f t="shared" si="9228"/>
        <v>0</v>
      </c>
      <c r="CL2479" s="22">
        <f t="shared" si="9232"/>
        <v>2518.3000000000002</v>
      </c>
      <c r="CM2479" s="22">
        <f t="shared" si="9228"/>
        <v>0</v>
      </c>
      <c r="CN2479" s="15"/>
      <c r="CO2479" s="35"/>
      <c r="CS2479" s="5" t="s">
        <v>29</v>
      </c>
    </row>
    <row r="2480" spans="1:99" x14ac:dyDescent="0.3">
      <c r="A2480" s="32" t="s">
        <v>1402</v>
      </c>
      <c r="B2480" s="16">
        <v>730</v>
      </c>
      <c r="C2480" s="32"/>
      <c r="D2480" s="32"/>
      <c r="E2480" s="33" t="s">
        <v>1405</v>
      </c>
      <c r="F2480" s="22">
        <f t="shared" si="9187"/>
        <v>44017.1</v>
      </c>
      <c r="G2480" s="22">
        <f t="shared" si="9188"/>
        <v>2227.0999999999985</v>
      </c>
      <c r="H2480" s="22">
        <f t="shared" si="9189"/>
        <v>1660</v>
      </c>
      <c r="I2480" s="22">
        <f t="shared" si="9190"/>
        <v>0</v>
      </c>
      <c r="J2480" s="22">
        <f t="shared" si="9191"/>
        <v>0</v>
      </c>
      <c r="K2480" s="22">
        <f t="shared" si="9192"/>
        <v>0</v>
      </c>
      <c r="L2480" s="22">
        <f t="shared" si="9102"/>
        <v>44017.1</v>
      </c>
      <c r="M2480" s="22">
        <f t="shared" si="9103"/>
        <v>2227.0999999999985</v>
      </c>
      <c r="N2480" s="22">
        <f t="shared" si="9104"/>
        <v>1660</v>
      </c>
      <c r="O2480" s="22">
        <f t="shared" si="9229"/>
        <v>-41112.667999999998</v>
      </c>
      <c r="P2480" s="22">
        <f t="shared" si="9194"/>
        <v>532.4</v>
      </c>
      <c r="Q2480" s="22">
        <f t="shared" si="9195"/>
        <v>858.3</v>
      </c>
      <c r="R2480" s="22">
        <f t="shared" si="9105"/>
        <v>2904.4320000000007</v>
      </c>
      <c r="S2480" s="22">
        <f t="shared" si="9106"/>
        <v>2759.4999999999986</v>
      </c>
      <c r="T2480" s="22">
        <f t="shared" si="9107"/>
        <v>2518.3000000000002</v>
      </c>
      <c r="U2480" s="22">
        <f t="shared" si="9196"/>
        <v>0</v>
      </c>
      <c r="V2480" s="22">
        <f t="shared" si="9197"/>
        <v>0</v>
      </c>
      <c r="W2480" s="22">
        <f t="shared" si="9198"/>
        <v>0</v>
      </c>
      <c r="X2480" s="22">
        <f t="shared" si="9108"/>
        <v>2904.4320000000007</v>
      </c>
      <c r="Y2480" s="22">
        <f t="shared" si="9109"/>
        <v>2759.4999999999986</v>
      </c>
      <c r="Z2480" s="22">
        <f t="shared" si="9110"/>
        <v>2518.3000000000002</v>
      </c>
      <c r="AA2480" s="22">
        <f t="shared" si="9199"/>
        <v>0</v>
      </c>
      <c r="AB2480" s="22">
        <f t="shared" si="9200"/>
        <v>0</v>
      </c>
      <c r="AC2480" s="22">
        <f t="shared" si="9201"/>
        <v>0</v>
      </c>
      <c r="AD2480" s="22">
        <f t="shared" si="9111"/>
        <v>2904.4320000000007</v>
      </c>
      <c r="AE2480" s="22">
        <f t="shared" si="9112"/>
        <v>2759.4999999999986</v>
      </c>
      <c r="AF2480" s="22">
        <f t="shared" si="9113"/>
        <v>2518.3000000000002</v>
      </c>
      <c r="AG2480" s="22">
        <f t="shared" si="9202"/>
        <v>0</v>
      </c>
      <c r="AH2480" s="22">
        <f t="shared" si="9203"/>
        <v>0</v>
      </c>
      <c r="AI2480" s="22">
        <f t="shared" si="9204"/>
        <v>0</v>
      </c>
      <c r="AJ2480" s="22">
        <f t="shared" si="9114"/>
        <v>2904.4320000000007</v>
      </c>
      <c r="AK2480" s="22">
        <f t="shared" si="9115"/>
        <v>2759.4999999999986</v>
      </c>
      <c r="AL2480" s="22">
        <f t="shared" si="9116"/>
        <v>2518.3000000000002</v>
      </c>
      <c r="AM2480" s="22">
        <f t="shared" si="9205"/>
        <v>0</v>
      </c>
      <c r="AN2480" s="22">
        <f t="shared" si="9206"/>
        <v>0</v>
      </c>
      <c r="AO2480" s="22">
        <f t="shared" si="9207"/>
        <v>0</v>
      </c>
      <c r="AP2480" s="22">
        <f t="shared" si="9117"/>
        <v>2904.4320000000007</v>
      </c>
      <c r="AQ2480" s="22">
        <f t="shared" si="9118"/>
        <v>2759.4999999999986</v>
      </c>
      <c r="AR2480" s="22">
        <f t="shared" si="9119"/>
        <v>2518.3000000000002</v>
      </c>
      <c r="AS2480" s="22">
        <f t="shared" si="9208"/>
        <v>0</v>
      </c>
      <c r="AT2480" s="22">
        <f t="shared" si="9209"/>
        <v>0</v>
      </c>
      <c r="AU2480" s="22">
        <f t="shared" si="9210"/>
        <v>0</v>
      </c>
      <c r="AV2480" s="22">
        <f t="shared" si="9120"/>
        <v>2904.4320000000007</v>
      </c>
      <c r="AW2480" s="22">
        <f t="shared" si="9121"/>
        <v>2759.4999999999986</v>
      </c>
      <c r="AX2480" s="22">
        <f t="shared" si="9122"/>
        <v>2518.3000000000002</v>
      </c>
      <c r="AY2480" s="22">
        <f t="shared" si="9211"/>
        <v>0</v>
      </c>
      <c r="AZ2480" s="22">
        <f t="shared" si="9212"/>
        <v>0</v>
      </c>
      <c r="BA2480" s="22">
        <f t="shared" si="9213"/>
        <v>0</v>
      </c>
      <c r="BB2480" s="22">
        <f t="shared" si="9123"/>
        <v>2904.4320000000007</v>
      </c>
      <c r="BC2480" s="22">
        <f t="shared" si="9124"/>
        <v>2759.4999999999986</v>
      </c>
      <c r="BD2480" s="22">
        <f t="shared" si="9125"/>
        <v>2518.3000000000002</v>
      </c>
      <c r="BE2480" s="22">
        <f t="shared" si="9214"/>
        <v>0</v>
      </c>
      <c r="BF2480" s="22">
        <f t="shared" si="9215"/>
        <v>0</v>
      </c>
      <c r="BG2480" s="22">
        <f t="shared" si="9216"/>
        <v>0</v>
      </c>
      <c r="BH2480" s="22">
        <f t="shared" si="9126"/>
        <v>2904.4320000000007</v>
      </c>
      <c r="BI2480" s="22">
        <f t="shared" si="9127"/>
        <v>2759.4999999999986</v>
      </c>
      <c r="BJ2480" s="22">
        <f t="shared" si="9128"/>
        <v>2518.3000000000002</v>
      </c>
      <c r="BK2480" s="22">
        <f t="shared" si="9217"/>
        <v>0</v>
      </c>
      <c r="BL2480" s="22">
        <f t="shared" si="9218"/>
        <v>0</v>
      </c>
      <c r="BM2480" s="22">
        <f t="shared" si="9219"/>
        <v>0</v>
      </c>
      <c r="BN2480" s="22">
        <f t="shared" si="9129"/>
        <v>2904.4320000000007</v>
      </c>
      <c r="BO2480" s="22">
        <f t="shared" si="9130"/>
        <v>2759.4999999999986</v>
      </c>
      <c r="BP2480" s="22">
        <f t="shared" si="9131"/>
        <v>2518.3000000000002</v>
      </c>
      <c r="BQ2480" s="22">
        <f t="shared" si="9220"/>
        <v>0</v>
      </c>
      <c r="BR2480" s="22">
        <f t="shared" si="9221"/>
        <v>0</v>
      </c>
      <c r="BS2480" s="22">
        <f t="shared" si="9132"/>
        <v>2904.4320000000007</v>
      </c>
      <c r="BT2480" s="22">
        <f t="shared" si="9133"/>
        <v>2759.4999999999986</v>
      </c>
      <c r="BU2480" s="22">
        <f t="shared" si="9134"/>
        <v>2518.3000000000002</v>
      </c>
      <c r="BV2480" s="22">
        <f t="shared" si="9222"/>
        <v>0</v>
      </c>
      <c r="BW2480" s="22">
        <f t="shared" si="9223"/>
        <v>0</v>
      </c>
      <c r="BX2480" s="22">
        <f t="shared" si="9135"/>
        <v>2904.4320000000007</v>
      </c>
      <c r="BY2480" s="22">
        <f t="shared" si="9136"/>
        <v>2759.4999999999986</v>
      </c>
      <c r="BZ2480" s="22">
        <f t="shared" si="9137"/>
        <v>2518.3000000000002</v>
      </c>
      <c r="CA2480" s="22">
        <f t="shared" si="9224"/>
        <v>0</v>
      </c>
      <c r="CB2480" s="22">
        <f t="shared" si="9225"/>
        <v>0</v>
      </c>
      <c r="CC2480" s="22">
        <f t="shared" si="9226"/>
        <v>0</v>
      </c>
      <c r="CD2480" s="22">
        <f t="shared" si="9041"/>
        <v>2904.4320000000007</v>
      </c>
      <c r="CE2480" s="22">
        <f t="shared" si="9227"/>
        <v>0</v>
      </c>
      <c r="CF2480" s="34">
        <f t="shared" si="9230"/>
        <v>2904.4320000000007</v>
      </c>
      <c r="CG2480" s="22">
        <f t="shared" si="9043"/>
        <v>2759.4999999999986</v>
      </c>
      <c r="CH2480" s="22">
        <f t="shared" si="9228"/>
        <v>0</v>
      </c>
      <c r="CI2480" s="22">
        <f t="shared" si="9231"/>
        <v>2759.4999999999986</v>
      </c>
      <c r="CJ2480" s="22">
        <f t="shared" si="9045"/>
        <v>2518.3000000000002</v>
      </c>
      <c r="CK2480" s="22">
        <f t="shared" si="9228"/>
        <v>0</v>
      </c>
      <c r="CL2480" s="22">
        <f t="shared" si="9232"/>
        <v>2518.3000000000002</v>
      </c>
      <c r="CM2480" s="22">
        <f t="shared" si="9228"/>
        <v>0</v>
      </c>
      <c r="CN2480" s="15"/>
      <c r="CO2480" s="35"/>
      <c r="CT2480" s="5" t="s">
        <v>30</v>
      </c>
    </row>
    <row r="2481" spans="1:99" ht="31.2" x14ac:dyDescent="0.3">
      <c r="A2481" s="32" t="s">
        <v>1402</v>
      </c>
      <c r="B2481" s="16">
        <v>730</v>
      </c>
      <c r="C2481" s="32" t="s">
        <v>43</v>
      </c>
      <c r="D2481" s="32" t="s">
        <v>42</v>
      </c>
      <c r="E2481" s="33" t="s">
        <v>1406</v>
      </c>
      <c r="F2481" s="22">
        <v>44017.1</v>
      </c>
      <c r="G2481" s="22">
        <f>43432.9-41205.8</f>
        <v>2227.0999999999985</v>
      </c>
      <c r="H2481" s="22">
        <f>42896-41236</f>
        <v>1660</v>
      </c>
      <c r="I2481" s="22"/>
      <c r="J2481" s="22"/>
      <c r="K2481" s="22"/>
      <c r="L2481" s="22">
        <f t="shared" si="9102"/>
        <v>44017.1</v>
      </c>
      <c r="M2481" s="22">
        <f t="shared" si="9103"/>
        <v>2227.0999999999985</v>
      </c>
      <c r="N2481" s="22">
        <f t="shared" si="9104"/>
        <v>1660</v>
      </c>
      <c r="O2481" s="22">
        <v>-41112.667999999998</v>
      </c>
      <c r="P2481" s="22">
        <v>532.4</v>
      </c>
      <c r="Q2481" s="22">
        <v>858.3</v>
      </c>
      <c r="R2481" s="22">
        <f t="shared" si="9105"/>
        <v>2904.4320000000007</v>
      </c>
      <c r="S2481" s="22">
        <f t="shared" si="9106"/>
        <v>2759.4999999999986</v>
      </c>
      <c r="T2481" s="22">
        <f t="shared" si="9107"/>
        <v>2518.3000000000002</v>
      </c>
      <c r="U2481" s="22"/>
      <c r="V2481" s="22"/>
      <c r="W2481" s="22"/>
      <c r="X2481" s="22">
        <f t="shared" si="9108"/>
        <v>2904.4320000000007</v>
      </c>
      <c r="Y2481" s="22">
        <f t="shared" si="9109"/>
        <v>2759.4999999999986</v>
      </c>
      <c r="Z2481" s="22">
        <f t="shared" si="9110"/>
        <v>2518.3000000000002</v>
      </c>
      <c r="AA2481" s="22"/>
      <c r="AB2481" s="22"/>
      <c r="AC2481" s="22"/>
      <c r="AD2481" s="22">
        <f t="shared" si="9111"/>
        <v>2904.4320000000007</v>
      </c>
      <c r="AE2481" s="22">
        <f t="shared" si="9112"/>
        <v>2759.4999999999986</v>
      </c>
      <c r="AF2481" s="22">
        <f t="shared" si="9113"/>
        <v>2518.3000000000002</v>
      </c>
      <c r="AG2481" s="22"/>
      <c r="AH2481" s="22"/>
      <c r="AI2481" s="22"/>
      <c r="AJ2481" s="22">
        <f t="shared" si="9114"/>
        <v>2904.4320000000007</v>
      </c>
      <c r="AK2481" s="22">
        <f t="shared" si="9115"/>
        <v>2759.4999999999986</v>
      </c>
      <c r="AL2481" s="22">
        <f t="shared" si="9116"/>
        <v>2518.3000000000002</v>
      </c>
      <c r="AM2481" s="22"/>
      <c r="AN2481" s="22"/>
      <c r="AO2481" s="22"/>
      <c r="AP2481" s="22">
        <f t="shared" si="9117"/>
        <v>2904.4320000000007</v>
      </c>
      <c r="AQ2481" s="22">
        <f t="shared" si="9118"/>
        <v>2759.4999999999986</v>
      </c>
      <c r="AR2481" s="22">
        <f t="shared" si="9119"/>
        <v>2518.3000000000002</v>
      </c>
      <c r="AS2481" s="22"/>
      <c r="AT2481" s="22"/>
      <c r="AU2481" s="22"/>
      <c r="AV2481" s="22">
        <f t="shared" si="9120"/>
        <v>2904.4320000000007</v>
      </c>
      <c r="AW2481" s="22">
        <f t="shared" si="9121"/>
        <v>2759.4999999999986</v>
      </c>
      <c r="AX2481" s="22">
        <f t="shared" si="9122"/>
        <v>2518.3000000000002</v>
      </c>
      <c r="AY2481" s="22"/>
      <c r="AZ2481" s="22"/>
      <c r="BA2481" s="22"/>
      <c r="BB2481" s="22">
        <f t="shared" si="9123"/>
        <v>2904.4320000000007</v>
      </c>
      <c r="BC2481" s="22">
        <f t="shared" si="9124"/>
        <v>2759.4999999999986</v>
      </c>
      <c r="BD2481" s="22">
        <f t="shared" si="9125"/>
        <v>2518.3000000000002</v>
      </c>
      <c r="BE2481" s="22"/>
      <c r="BF2481" s="22"/>
      <c r="BG2481" s="22"/>
      <c r="BH2481" s="22">
        <f t="shared" si="9126"/>
        <v>2904.4320000000007</v>
      </c>
      <c r="BI2481" s="22">
        <f t="shared" si="9127"/>
        <v>2759.4999999999986</v>
      </c>
      <c r="BJ2481" s="22">
        <f t="shared" si="9128"/>
        <v>2518.3000000000002</v>
      </c>
      <c r="BK2481" s="22"/>
      <c r="BL2481" s="22"/>
      <c r="BM2481" s="22"/>
      <c r="BN2481" s="22">
        <f t="shared" si="9129"/>
        <v>2904.4320000000007</v>
      </c>
      <c r="BO2481" s="22">
        <f t="shared" si="9130"/>
        <v>2759.4999999999986</v>
      </c>
      <c r="BP2481" s="22">
        <f t="shared" si="9131"/>
        <v>2518.3000000000002</v>
      </c>
      <c r="BQ2481" s="22"/>
      <c r="BR2481" s="22"/>
      <c r="BS2481" s="22">
        <f t="shared" si="9132"/>
        <v>2904.4320000000007</v>
      </c>
      <c r="BT2481" s="22">
        <f t="shared" si="9133"/>
        <v>2759.4999999999986</v>
      </c>
      <c r="BU2481" s="22">
        <f t="shared" si="9134"/>
        <v>2518.3000000000002</v>
      </c>
      <c r="BV2481" s="22"/>
      <c r="BW2481" s="22"/>
      <c r="BX2481" s="22">
        <f t="shared" si="9135"/>
        <v>2904.4320000000007</v>
      </c>
      <c r="BY2481" s="22">
        <f t="shared" si="9136"/>
        <v>2759.4999999999986</v>
      </c>
      <c r="BZ2481" s="22">
        <f t="shared" si="9137"/>
        <v>2518.3000000000002</v>
      </c>
      <c r="CA2481" s="22"/>
      <c r="CB2481" s="22"/>
      <c r="CC2481" s="22"/>
      <c r="CD2481" s="22">
        <f t="shared" ref="CD2481:CD2544" si="9233">BX2481+CA2481</f>
        <v>2904.4320000000007</v>
      </c>
      <c r="CE2481" s="22"/>
      <c r="CF2481" s="34">
        <f t="shared" si="9230"/>
        <v>2904.4320000000007</v>
      </c>
      <c r="CG2481" s="22">
        <f t="shared" ref="CG2481:CG2544" si="9234">BY2481+CB2481</f>
        <v>2759.4999999999986</v>
      </c>
      <c r="CH2481" s="22"/>
      <c r="CI2481" s="22">
        <f t="shared" si="9231"/>
        <v>2759.4999999999986</v>
      </c>
      <c r="CJ2481" s="22">
        <f t="shared" ref="CJ2481:CJ2544" si="9235">BZ2481+CC2481</f>
        <v>2518.3000000000002</v>
      </c>
      <c r="CK2481" s="22"/>
      <c r="CL2481" s="22">
        <f t="shared" si="9232"/>
        <v>2518.3000000000002</v>
      </c>
      <c r="CM2481" s="22"/>
      <c r="CN2481" s="15"/>
      <c r="CO2481" s="35"/>
    </row>
    <row r="2482" spans="1:99" ht="46.8" x14ac:dyDescent="0.3">
      <c r="A2482" s="32" t="s">
        <v>1407</v>
      </c>
      <c r="B2482" s="16"/>
      <c r="C2482" s="32"/>
      <c r="D2482" s="32"/>
      <c r="E2482" s="33" t="s">
        <v>1408</v>
      </c>
      <c r="F2482" s="22">
        <f t="shared" si="9187"/>
        <v>3.4</v>
      </c>
      <c r="G2482" s="22">
        <f t="shared" ref="G2482:G2496" si="9236">G2483</f>
        <v>1.7</v>
      </c>
      <c r="H2482" s="22">
        <f t="shared" ref="H2482:H2496" si="9237">H2483</f>
        <v>19.7</v>
      </c>
      <c r="I2482" s="22">
        <f t="shared" si="9190"/>
        <v>0</v>
      </c>
      <c r="J2482" s="22">
        <f t="shared" si="9191"/>
        <v>0</v>
      </c>
      <c r="K2482" s="22">
        <f t="shared" si="9192"/>
        <v>0</v>
      </c>
      <c r="L2482" s="22">
        <f t="shared" si="9102"/>
        <v>3.4</v>
      </c>
      <c r="M2482" s="22">
        <f t="shared" si="9103"/>
        <v>1.7</v>
      </c>
      <c r="N2482" s="22">
        <f t="shared" si="9104"/>
        <v>19.7</v>
      </c>
      <c r="O2482" s="22">
        <f t="shared" si="9229"/>
        <v>0</v>
      </c>
      <c r="P2482" s="22">
        <f t="shared" si="9194"/>
        <v>0</v>
      </c>
      <c r="Q2482" s="22">
        <f t="shared" si="9195"/>
        <v>0</v>
      </c>
      <c r="R2482" s="22">
        <f t="shared" si="9105"/>
        <v>3.4</v>
      </c>
      <c r="S2482" s="22">
        <f t="shared" si="9106"/>
        <v>1.7</v>
      </c>
      <c r="T2482" s="22">
        <f t="shared" si="9107"/>
        <v>19.7</v>
      </c>
      <c r="U2482" s="22">
        <f t="shared" si="9196"/>
        <v>0</v>
      </c>
      <c r="V2482" s="22">
        <f t="shared" si="9197"/>
        <v>0</v>
      </c>
      <c r="W2482" s="22">
        <f t="shared" si="9198"/>
        <v>0</v>
      </c>
      <c r="X2482" s="22">
        <f t="shared" si="9108"/>
        <v>3.4</v>
      </c>
      <c r="Y2482" s="22">
        <f t="shared" si="9109"/>
        <v>1.7</v>
      </c>
      <c r="Z2482" s="22">
        <f t="shared" si="9110"/>
        <v>19.7</v>
      </c>
      <c r="AA2482" s="22">
        <f t="shared" si="9199"/>
        <v>0</v>
      </c>
      <c r="AB2482" s="22">
        <f t="shared" si="9200"/>
        <v>0</v>
      </c>
      <c r="AC2482" s="22">
        <f t="shared" si="9201"/>
        <v>0</v>
      </c>
      <c r="AD2482" s="22">
        <f t="shared" si="9111"/>
        <v>3.4</v>
      </c>
      <c r="AE2482" s="22">
        <f t="shared" si="9112"/>
        <v>1.7</v>
      </c>
      <c r="AF2482" s="22">
        <f t="shared" si="9113"/>
        <v>19.7</v>
      </c>
      <c r="AG2482" s="22">
        <f t="shared" si="9202"/>
        <v>0</v>
      </c>
      <c r="AH2482" s="22">
        <f t="shared" si="9203"/>
        <v>0</v>
      </c>
      <c r="AI2482" s="22">
        <f t="shared" si="9204"/>
        <v>0</v>
      </c>
      <c r="AJ2482" s="22">
        <f t="shared" si="9114"/>
        <v>3.4</v>
      </c>
      <c r="AK2482" s="22">
        <f t="shared" si="9115"/>
        <v>1.7</v>
      </c>
      <c r="AL2482" s="22">
        <f t="shared" si="9116"/>
        <v>19.7</v>
      </c>
      <c r="AM2482" s="22">
        <f t="shared" si="9205"/>
        <v>0</v>
      </c>
      <c r="AN2482" s="22">
        <f t="shared" si="9206"/>
        <v>0</v>
      </c>
      <c r="AO2482" s="22">
        <f t="shared" si="9207"/>
        <v>0</v>
      </c>
      <c r="AP2482" s="22">
        <f t="shared" si="9117"/>
        <v>3.4</v>
      </c>
      <c r="AQ2482" s="22">
        <f t="shared" si="9118"/>
        <v>1.7</v>
      </c>
      <c r="AR2482" s="22">
        <f t="shared" si="9119"/>
        <v>19.7</v>
      </c>
      <c r="AS2482" s="22">
        <f t="shared" si="9208"/>
        <v>0</v>
      </c>
      <c r="AT2482" s="22">
        <f t="shared" si="9209"/>
        <v>0</v>
      </c>
      <c r="AU2482" s="22">
        <f t="shared" si="9210"/>
        <v>0</v>
      </c>
      <c r="AV2482" s="22">
        <f t="shared" si="9120"/>
        <v>3.4</v>
      </c>
      <c r="AW2482" s="22">
        <f t="shared" si="9121"/>
        <v>1.7</v>
      </c>
      <c r="AX2482" s="22">
        <f t="shared" si="9122"/>
        <v>19.7</v>
      </c>
      <c r="AY2482" s="22">
        <f t="shared" si="9211"/>
        <v>0</v>
      </c>
      <c r="AZ2482" s="22">
        <f t="shared" si="9212"/>
        <v>0</v>
      </c>
      <c r="BA2482" s="22">
        <f t="shared" si="9213"/>
        <v>0</v>
      </c>
      <c r="BB2482" s="22">
        <f t="shared" si="9123"/>
        <v>3.4</v>
      </c>
      <c r="BC2482" s="22">
        <f t="shared" si="9124"/>
        <v>1.7</v>
      </c>
      <c r="BD2482" s="22">
        <f t="shared" si="9125"/>
        <v>19.7</v>
      </c>
      <c r="BE2482" s="22">
        <f t="shared" si="9214"/>
        <v>0</v>
      </c>
      <c r="BF2482" s="22">
        <f t="shared" si="9215"/>
        <v>0</v>
      </c>
      <c r="BG2482" s="22">
        <f t="shared" si="9216"/>
        <v>0</v>
      </c>
      <c r="BH2482" s="22">
        <f t="shared" si="9126"/>
        <v>3.4</v>
      </c>
      <c r="BI2482" s="22">
        <f t="shared" si="9127"/>
        <v>1.7</v>
      </c>
      <c r="BJ2482" s="22">
        <f t="shared" si="9128"/>
        <v>19.7</v>
      </c>
      <c r="BK2482" s="22">
        <f t="shared" si="9217"/>
        <v>0</v>
      </c>
      <c r="BL2482" s="22">
        <f t="shared" si="9218"/>
        <v>0</v>
      </c>
      <c r="BM2482" s="22">
        <f t="shared" si="9219"/>
        <v>0</v>
      </c>
      <c r="BN2482" s="22">
        <f t="shared" si="9129"/>
        <v>3.4</v>
      </c>
      <c r="BO2482" s="22">
        <f t="shared" si="9130"/>
        <v>1.7</v>
      </c>
      <c r="BP2482" s="22">
        <f t="shared" si="9131"/>
        <v>19.7</v>
      </c>
      <c r="BQ2482" s="22">
        <f t="shared" si="9220"/>
        <v>0</v>
      </c>
      <c r="BR2482" s="22">
        <f t="shared" si="9221"/>
        <v>0</v>
      </c>
      <c r="BS2482" s="22">
        <f t="shared" si="9132"/>
        <v>3.4</v>
      </c>
      <c r="BT2482" s="22">
        <f t="shared" si="9133"/>
        <v>1.7</v>
      </c>
      <c r="BU2482" s="22">
        <f t="shared" si="9134"/>
        <v>19.7</v>
      </c>
      <c r="BV2482" s="22">
        <f t="shared" si="9222"/>
        <v>0</v>
      </c>
      <c r="BW2482" s="22">
        <f t="shared" si="9223"/>
        <v>0</v>
      </c>
      <c r="BX2482" s="22">
        <f t="shared" si="9135"/>
        <v>3.4</v>
      </c>
      <c r="BY2482" s="22">
        <f t="shared" si="9136"/>
        <v>1.7</v>
      </c>
      <c r="BZ2482" s="22">
        <f t="shared" si="9137"/>
        <v>19.7</v>
      </c>
      <c r="CA2482" s="22">
        <f t="shared" si="9224"/>
        <v>0</v>
      </c>
      <c r="CB2482" s="22">
        <f t="shared" si="9225"/>
        <v>0</v>
      </c>
      <c r="CC2482" s="22">
        <f t="shared" si="9226"/>
        <v>0</v>
      </c>
      <c r="CD2482" s="22">
        <f t="shared" si="9233"/>
        <v>3.4</v>
      </c>
      <c r="CE2482" s="22">
        <f t="shared" si="9227"/>
        <v>0</v>
      </c>
      <c r="CF2482" s="34">
        <f t="shared" si="9230"/>
        <v>3.4</v>
      </c>
      <c r="CG2482" s="22">
        <f t="shared" si="9234"/>
        <v>1.7</v>
      </c>
      <c r="CH2482" s="22">
        <f t="shared" si="9228"/>
        <v>0</v>
      </c>
      <c r="CI2482" s="22">
        <f t="shared" si="9231"/>
        <v>1.7</v>
      </c>
      <c r="CJ2482" s="22">
        <f t="shared" si="9235"/>
        <v>19.7</v>
      </c>
      <c r="CK2482" s="22">
        <f t="shared" si="9228"/>
        <v>0</v>
      </c>
      <c r="CL2482" s="22">
        <f t="shared" si="9232"/>
        <v>19.7</v>
      </c>
      <c r="CM2482" s="22">
        <f t="shared" si="9228"/>
        <v>0</v>
      </c>
      <c r="CN2482" s="15"/>
      <c r="CO2482" s="35"/>
      <c r="CR2482" s="5" t="s">
        <v>1346</v>
      </c>
      <c r="CU2482" s="5" t="s">
        <v>31</v>
      </c>
    </row>
    <row r="2483" spans="1:99" ht="31.2" x14ac:dyDescent="0.3">
      <c r="A2483" s="32" t="s">
        <v>1407</v>
      </c>
      <c r="B2483" s="16">
        <v>200</v>
      </c>
      <c r="C2483" s="32"/>
      <c r="D2483" s="32"/>
      <c r="E2483" s="33" t="s">
        <v>40</v>
      </c>
      <c r="F2483" s="22">
        <f t="shared" si="9187"/>
        <v>3.4</v>
      </c>
      <c r="G2483" s="22">
        <f t="shared" si="9236"/>
        <v>1.7</v>
      </c>
      <c r="H2483" s="22">
        <f t="shared" si="9237"/>
        <v>19.7</v>
      </c>
      <c r="I2483" s="22">
        <f t="shared" si="9190"/>
        <v>0</v>
      </c>
      <c r="J2483" s="22">
        <f t="shared" si="9191"/>
        <v>0</v>
      </c>
      <c r="K2483" s="22">
        <f t="shared" si="9192"/>
        <v>0</v>
      </c>
      <c r="L2483" s="22">
        <f t="shared" si="9102"/>
        <v>3.4</v>
      </c>
      <c r="M2483" s="22">
        <f t="shared" si="9103"/>
        <v>1.7</v>
      </c>
      <c r="N2483" s="22">
        <f t="shared" si="9104"/>
        <v>19.7</v>
      </c>
      <c r="O2483" s="22">
        <f t="shared" si="9229"/>
        <v>0</v>
      </c>
      <c r="P2483" s="22">
        <f t="shared" si="9194"/>
        <v>0</v>
      </c>
      <c r="Q2483" s="22">
        <f t="shared" si="9195"/>
        <v>0</v>
      </c>
      <c r="R2483" s="22">
        <f t="shared" si="9105"/>
        <v>3.4</v>
      </c>
      <c r="S2483" s="22">
        <f t="shared" si="9106"/>
        <v>1.7</v>
      </c>
      <c r="T2483" s="22">
        <f t="shared" si="9107"/>
        <v>19.7</v>
      </c>
      <c r="U2483" s="22">
        <f t="shared" si="9196"/>
        <v>0</v>
      </c>
      <c r="V2483" s="22">
        <f t="shared" si="9197"/>
        <v>0</v>
      </c>
      <c r="W2483" s="22">
        <f t="shared" si="9198"/>
        <v>0</v>
      </c>
      <c r="X2483" s="22">
        <f t="shared" si="9108"/>
        <v>3.4</v>
      </c>
      <c r="Y2483" s="22">
        <f t="shared" si="9109"/>
        <v>1.7</v>
      </c>
      <c r="Z2483" s="22">
        <f t="shared" si="9110"/>
        <v>19.7</v>
      </c>
      <c r="AA2483" s="22">
        <f t="shared" si="9199"/>
        <v>0</v>
      </c>
      <c r="AB2483" s="22">
        <f t="shared" si="9200"/>
        <v>0</v>
      </c>
      <c r="AC2483" s="22">
        <f t="shared" si="9201"/>
        <v>0</v>
      </c>
      <c r="AD2483" s="22">
        <f t="shared" si="9111"/>
        <v>3.4</v>
      </c>
      <c r="AE2483" s="22">
        <f t="shared" si="9112"/>
        <v>1.7</v>
      </c>
      <c r="AF2483" s="22">
        <f t="shared" si="9113"/>
        <v>19.7</v>
      </c>
      <c r="AG2483" s="22">
        <f t="shared" si="9202"/>
        <v>0</v>
      </c>
      <c r="AH2483" s="22">
        <f t="shared" si="9203"/>
        <v>0</v>
      </c>
      <c r="AI2483" s="22">
        <f t="shared" si="9204"/>
        <v>0</v>
      </c>
      <c r="AJ2483" s="22">
        <f t="shared" si="9114"/>
        <v>3.4</v>
      </c>
      <c r="AK2483" s="22">
        <f t="shared" si="9115"/>
        <v>1.7</v>
      </c>
      <c r="AL2483" s="22">
        <f t="shared" si="9116"/>
        <v>19.7</v>
      </c>
      <c r="AM2483" s="22">
        <f t="shared" si="9205"/>
        <v>0</v>
      </c>
      <c r="AN2483" s="22">
        <f t="shared" si="9206"/>
        <v>0</v>
      </c>
      <c r="AO2483" s="22">
        <f t="shared" si="9207"/>
        <v>0</v>
      </c>
      <c r="AP2483" s="22">
        <f t="shared" si="9117"/>
        <v>3.4</v>
      </c>
      <c r="AQ2483" s="22">
        <f t="shared" si="9118"/>
        <v>1.7</v>
      </c>
      <c r="AR2483" s="22">
        <f t="shared" si="9119"/>
        <v>19.7</v>
      </c>
      <c r="AS2483" s="22">
        <f t="shared" si="9208"/>
        <v>0</v>
      </c>
      <c r="AT2483" s="22">
        <f t="shared" si="9209"/>
        <v>0</v>
      </c>
      <c r="AU2483" s="22">
        <f t="shared" si="9210"/>
        <v>0</v>
      </c>
      <c r="AV2483" s="22">
        <f t="shared" si="9120"/>
        <v>3.4</v>
      </c>
      <c r="AW2483" s="22">
        <f t="shared" si="9121"/>
        <v>1.7</v>
      </c>
      <c r="AX2483" s="22">
        <f t="shared" si="9122"/>
        <v>19.7</v>
      </c>
      <c r="AY2483" s="22">
        <f t="shared" si="9211"/>
        <v>0</v>
      </c>
      <c r="AZ2483" s="22">
        <f t="shared" si="9212"/>
        <v>0</v>
      </c>
      <c r="BA2483" s="22">
        <f t="shared" si="9213"/>
        <v>0</v>
      </c>
      <c r="BB2483" s="22">
        <f t="shared" si="9123"/>
        <v>3.4</v>
      </c>
      <c r="BC2483" s="22">
        <f t="shared" si="9124"/>
        <v>1.7</v>
      </c>
      <c r="BD2483" s="22">
        <f t="shared" si="9125"/>
        <v>19.7</v>
      </c>
      <c r="BE2483" s="22">
        <f t="shared" si="9214"/>
        <v>0</v>
      </c>
      <c r="BF2483" s="22">
        <f t="shared" si="9215"/>
        <v>0</v>
      </c>
      <c r="BG2483" s="22">
        <f t="shared" si="9216"/>
        <v>0</v>
      </c>
      <c r="BH2483" s="22">
        <f t="shared" si="9126"/>
        <v>3.4</v>
      </c>
      <c r="BI2483" s="22">
        <f t="shared" si="9127"/>
        <v>1.7</v>
      </c>
      <c r="BJ2483" s="22">
        <f t="shared" si="9128"/>
        <v>19.7</v>
      </c>
      <c r="BK2483" s="22">
        <f t="shared" si="9217"/>
        <v>0</v>
      </c>
      <c r="BL2483" s="22">
        <f t="shared" si="9218"/>
        <v>0</v>
      </c>
      <c r="BM2483" s="22">
        <f t="shared" si="9219"/>
        <v>0</v>
      </c>
      <c r="BN2483" s="22">
        <f t="shared" si="9129"/>
        <v>3.4</v>
      </c>
      <c r="BO2483" s="22">
        <f t="shared" si="9130"/>
        <v>1.7</v>
      </c>
      <c r="BP2483" s="22">
        <f t="shared" si="9131"/>
        <v>19.7</v>
      </c>
      <c r="BQ2483" s="22">
        <f t="shared" si="9220"/>
        <v>0</v>
      </c>
      <c r="BR2483" s="22">
        <f t="shared" si="9221"/>
        <v>0</v>
      </c>
      <c r="BS2483" s="22">
        <f t="shared" si="9132"/>
        <v>3.4</v>
      </c>
      <c r="BT2483" s="22">
        <f t="shared" si="9133"/>
        <v>1.7</v>
      </c>
      <c r="BU2483" s="22">
        <f t="shared" si="9134"/>
        <v>19.7</v>
      </c>
      <c r="BV2483" s="22">
        <f t="shared" si="9222"/>
        <v>0</v>
      </c>
      <c r="BW2483" s="22">
        <f t="shared" si="9223"/>
        <v>0</v>
      </c>
      <c r="BX2483" s="22">
        <f t="shared" si="9135"/>
        <v>3.4</v>
      </c>
      <c r="BY2483" s="22">
        <f t="shared" si="9136"/>
        <v>1.7</v>
      </c>
      <c r="BZ2483" s="22">
        <f t="shared" si="9137"/>
        <v>19.7</v>
      </c>
      <c r="CA2483" s="22">
        <f t="shared" si="9224"/>
        <v>0</v>
      </c>
      <c r="CB2483" s="22">
        <f t="shared" si="9225"/>
        <v>0</v>
      </c>
      <c r="CC2483" s="22">
        <f t="shared" si="9226"/>
        <v>0</v>
      </c>
      <c r="CD2483" s="22">
        <f t="shared" si="9233"/>
        <v>3.4</v>
      </c>
      <c r="CE2483" s="22">
        <f t="shared" si="9227"/>
        <v>0</v>
      </c>
      <c r="CF2483" s="34">
        <f t="shared" si="9230"/>
        <v>3.4</v>
      </c>
      <c r="CG2483" s="22">
        <f t="shared" si="9234"/>
        <v>1.7</v>
      </c>
      <c r="CH2483" s="22">
        <f t="shared" si="9228"/>
        <v>0</v>
      </c>
      <c r="CI2483" s="22">
        <f t="shared" si="9231"/>
        <v>1.7</v>
      </c>
      <c r="CJ2483" s="22">
        <f t="shared" si="9235"/>
        <v>19.7</v>
      </c>
      <c r="CK2483" s="22">
        <f t="shared" si="9228"/>
        <v>0</v>
      </c>
      <c r="CL2483" s="22">
        <f t="shared" si="9232"/>
        <v>19.7</v>
      </c>
      <c r="CM2483" s="22">
        <f t="shared" si="9228"/>
        <v>0</v>
      </c>
      <c r="CN2483" s="15"/>
      <c r="CO2483" s="35"/>
      <c r="CS2483" s="5" t="s">
        <v>29</v>
      </c>
    </row>
    <row r="2484" spans="1:99" ht="46.8" x14ac:dyDescent="0.3">
      <c r="A2484" s="32" t="s">
        <v>1407</v>
      </c>
      <c r="B2484" s="16">
        <v>240</v>
      </c>
      <c r="C2484" s="32"/>
      <c r="D2484" s="32"/>
      <c r="E2484" s="33" t="s">
        <v>41</v>
      </c>
      <c r="F2484" s="22">
        <f t="shared" si="9187"/>
        <v>3.4</v>
      </c>
      <c r="G2484" s="22">
        <f t="shared" si="9236"/>
        <v>1.7</v>
      </c>
      <c r="H2484" s="22">
        <f t="shared" si="9237"/>
        <v>19.7</v>
      </c>
      <c r="I2484" s="22">
        <f t="shared" si="9190"/>
        <v>0</v>
      </c>
      <c r="J2484" s="22">
        <f t="shared" si="9191"/>
        <v>0</v>
      </c>
      <c r="K2484" s="22">
        <f t="shared" si="9192"/>
        <v>0</v>
      </c>
      <c r="L2484" s="22">
        <f t="shared" si="9102"/>
        <v>3.4</v>
      </c>
      <c r="M2484" s="22">
        <f t="shared" si="9103"/>
        <v>1.7</v>
      </c>
      <c r="N2484" s="22">
        <f t="shared" si="9104"/>
        <v>19.7</v>
      </c>
      <c r="O2484" s="22">
        <f t="shared" si="9229"/>
        <v>0</v>
      </c>
      <c r="P2484" s="22">
        <f t="shared" si="9194"/>
        <v>0</v>
      </c>
      <c r="Q2484" s="22">
        <f t="shared" si="9195"/>
        <v>0</v>
      </c>
      <c r="R2484" s="22">
        <f t="shared" si="9105"/>
        <v>3.4</v>
      </c>
      <c r="S2484" s="22">
        <f t="shared" si="9106"/>
        <v>1.7</v>
      </c>
      <c r="T2484" s="22">
        <f t="shared" si="9107"/>
        <v>19.7</v>
      </c>
      <c r="U2484" s="22">
        <f t="shared" si="9196"/>
        <v>0</v>
      </c>
      <c r="V2484" s="22">
        <f t="shared" si="9197"/>
        <v>0</v>
      </c>
      <c r="W2484" s="22">
        <f t="shared" si="9198"/>
        <v>0</v>
      </c>
      <c r="X2484" s="22">
        <f t="shared" si="9108"/>
        <v>3.4</v>
      </c>
      <c r="Y2484" s="22">
        <f t="shared" si="9109"/>
        <v>1.7</v>
      </c>
      <c r="Z2484" s="22">
        <f t="shared" si="9110"/>
        <v>19.7</v>
      </c>
      <c r="AA2484" s="22">
        <f t="shared" si="9199"/>
        <v>0</v>
      </c>
      <c r="AB2484" s="22">
        <f t="shared" si="9200"/>
        <v>0</v>
      </c>
      <c r="AC2484" s="22">
        <f t="shared" si="9201"/>
        <v>0</v>
      </c>
      <c r="AD2484" s="22">
        <f t="shared" si="9111"/>
        <v>3.4</v>
      </c>
      <c r="AE2484" s="22">
        <f t="shared" si="9112"/>
        <v>1.7</v>
      </c>
      <c r="AF2484" s="22">
        <f t="shared" si="9113"/>
        <v>19.7</v>
      </c>
      <c r="AG2484" s="22">
        <f t="shared" si="9202"/>
        <v>0</v>
      </c>
      <c r="AH2484" s="22">
        <f t="shared" si="9203"/>
        <v>0</v>
      </c>
      <c r="AI2484" s="22">
        <f t="shared" si="9204"/>
        <v>0</v>
      </c>
      <c r="AJ2484" s="22">
        <f t="shared" si="9114"/>
        <v>3.4</v>
      </c>
      <c r="AK2484" s="22">
        <f t="shared" si="9115"/>
        <v>1.7</v>
      </c>
      <c r="AL2484" s="22">
        <f t="shared" si="9116"/>
        <v>19.7</v>
      </c>
      <c r="AM2484" s="22">
        <f t="shared" si="9205"/>
        <v>0</v>
      </c>
      <c r="AN2484" s="22">
        <f t="shared" si="9206"/>
        <v>0</v>
      </c>
      <c r="AO2484" s="22">
        <f t="shared" si="9207"/>
        <v>0</v>
      </c>
      <c r="AP2484" s="22">
        <f t="shared" si="9117"/>
        <v>3.4</v>
      </c>
      <c r="AQ2484" s="22">
        <f t="shared" si="9118"/>
        <v>1.7</v>
      </c>
      <c r="AR2484" s="22">
        <f t="shared" si="9119"/>
        <v>19.7</v>
      </c>
      <c r="AS2484" s="22">
        <f t="shared" si="9208"/>
        <v>0</v>
      </c>
      <c r="AT2484" s="22">
        <f t="shared" si="9209"/>
        <v>0</v>
      </c>
      <c r="AU2484" s="22">
        <f t="shared" si="9210"/>
        <v>0</v>
      </c>
      <c r="AV2484" s="22">
        <f t="shared" si="9120"/>
        <v>3.4</v>
      </c>
      <c r="AW2484" s="22">
        <f t="shared" si="9121"/>
        <v>1.7</v>
      </c>
      <c r="AX2484" s="22">
        <f t="shared" si="9122"/>
        <v>19.7</v>
      </c>
      <c r="AY2484" s="22">
        <f t="shared" si="9211"/>
        <v>0</v>
      </c>
      <c r="AZ2484" s="22">
        <f t="shared" si="9212"/>
        <v>0</v>
      </c>
      <c r="BA2484" s="22">
        <f t="shared" si="9213"/>
        <v>0</v>
      </c>
      <c r="BB2484" s="22">
        <f t="shared" si="9123"/>
        <v>3.4</v>
      </c>
      <c r="BC2484" s="22">
        <f t="shared" si="9124"/>
        <v>1.7</v>
      </c>
      <c r="BD2484" s="22">
        <f t="shared" si="9125"/>
        <v>19.7</v>
      </c>
      <c r="BE2484" s="22">
        <f t="shared" si="9214"/>
        <v>0</v>
      </c>
      <c r="BF2484" s="22">
        <f t="shared" si="9215"/>
        <v>0</v>
      </c>
      <c r="BG2484" s="22">
        <f t="shared" si="9216"/>
        <v>0</v>
      </c>
      <c r="BH2484" s="22">
        <f t="shared" si="9126"/>
        <v>3.4</v>
      </c>
      <c r="BI2484" s="22">
        <f t="shared" si="9127"/>
        <v>1.7</v>
      </c>
      <c r="BJ2484" s="22">
        <f t="shared" si="9128"/>
        <v>19.7</v>
      </c>
      <c r="BK2484" s="22">
        <f t="shared" si="9217"/>
        <v>0</v>
      </c>
      <c r="BL2484" s="22">
        <f t="shared" si="9218"/>
        <v>0</v>
      </c>
      <c r="BM2484" s="22">
        <f t="shared" si="9219"/>
        <v>0</v>
      </c>
      <c r="BN2484" s="22">
        <f t="shared" si="9129"/>
        <v>3.4</v>
      </c>
      <c r="BO2484" s="22">
        <f t="shared" si="9130"/>
        <v>1.7</v>
      </c>
      <c r="BP2484" s="22">
        <f t="shared" si="9131"/>
        <v>19.7</v>
      </c>
      <c r="BQ2484" s="22">
        <f t="shared" si="9220"/>
        <v>0</v>
      </c>
      <c r="BR2484" s="22">
        <f t="shared" si="9221"/>
        <v>0</v>
      </c>
      <c r="BS2484" s="22">
        <f t="shared" si="9132"/>
        <v>3.4</v>
      </c>
      <c r="BT2484" s="22">
        <f t="shared" si="9133"/>
        <v>1.7</v>
      </c>
      <c r="BU2484" s="22">
        <f t="shared" si="9134"/>
        <v>19.7</v>
      </c>
      <c r="BV2484" s="22">
        <f t="shared" si="9222"/>
        <v>0</v>
      </c>
      <c r="BW2484" s="22">
        <f t="shared" si="9223"/>
        <v>0</v>
      </c>
      <c r="BX2484" s="22">
        <f t="shared" si="9135"/>
        <v>3.4</v>
      </c>
      <c r="BY2484" s="22">
        <f t="shared" si="9136"/>
        <v>1.7</v>
      </c>
      <c r="BZ2484" s="22">
        <f t="shared" si="9137"/>
        <v>19.7</v>
      </c>
      <c r="CA2484" s="22">
        <f t="shared" si="9224"/>
        <v>0</v>
      </c>
      <c r="CB2484" s="22">
        <f t="shared" si="9225"/>
        <v>0</v>
      </c>
      <c r="CC2484" s="22">
        <f t="shared" si="9226"/>
        <v>0</v>
      </c>
      <c r="CD2484" s="22">
        <f t="shared" si="9233"/>
        <v>3.4</v>
      </c>
      <c r="CE2484" s="22">
        <f t="shared" si="9227"/>
        <v>0</v>
      </c>
      <c r="CF2484" s="34">
        <f t="shared" si="9230"/>
        <v>3.4</v>
      </c>
      <c r="CG2484" s="22">
        <f t="shared" si="9234"/>
        <v>1.7</v>
      </c>
      <c r="CH2484" s="22">
        <f t="shared" si="9228"/>
        <v>0</v>
      </c>
      <c r="CI2484" s="22">
        <f t="shared" si="9231"/>
        <v>1.7</v>
      </c>
      <c r="CJ2484" s="22">
        <f t="shared" si="9235"/>
        <v>19.7</v>
      </c>
      <c r="CK2484" s="22">
        <f t="shared" si="9228"/>
        <v>0</v>
      </c>
      <c r="CL2484" s="22">
        <f t="shared" si="9232"/>
        <v>19.7</v>
      </c>
      <c r="CM2484" s="22">
        <f t="shared" si="9228"/>
        <v>0</v>
      </c>
      <c r="CN2484" s="15"/>
      <c r="CO2484" s="35"/>
      <c r="CT2484" s="5" t="s">
        <v>30</v>
      </c>
    </row>
    <row r="2485" spans="1:99" x14ac:dyDescent="0.3">
      <c r="A2485" s="32" t="s">
        <v>1407</v>
      </c>
      <c r="B2485" s="16">
        <v>240</v>
      </c>
      <c r="C2485" s="32" t="s">
        <v>42</v>
      </c>
      <c r="D2485" s="32" t="s">
        <v>43</v>
      </c>
      <c r="E2485" s="33" t="s">
        <v>44</v>
      </c>
      <c r="F2485" s="22">
        <v>3.4</v>
      </c>
      <c r="G2485" s="22">
        <v>1.7</v>
      </c>
      <c r="H2485" s="22">
        <v>19.7</v>
      </c>
      <c r="I2485" s="22"/>
      <c r="J2485" s="22"/>
      <c r="K2485" s="22"/>
      <c r="L2485" s="22">
        <f t="shared" si="9102"/>
        <v>3.4</v>
      </c>
      <c r="M2485" s="22">
        <f t="shared" si="9103"/>
        <v>1.7</v>
      </c>
      <c r="N2485" s="22">
        <f t="shared" si="9104"/>
        <v>19.7</v>
      </c>
      <c r="O2485" s="22"/>
      <c r="P2485" s="22"/>
      <c r="Q2485" s="22"/>
      <c r="R2485" s="22">
        <f t="shared" si="9105"/>
        <v>3.4</v>
      </c>
      <c r="S2485" s="22">
        <f t="shared" si="9106"/>
        <v>1.7</v>
      </c>
      <c r="T2485" s="22">
        <f t="shared" si="9107"/>
        <v>19.7</v>
      </c>
      <c r="U2485" s="22"/>
      <c r="V2485" s="22"/>
      <c r="W2485" s="22"/>
      <c r="X2485" s="22">
        <f t="shared" si="9108"/>
        <v>3.4</v>
      </c>
      <c r="Y2485" s="22">
        <f t="shared" si="9109"/>
        <v>1.7</v>
      </c>
      <c r="Z2485" s="22">
        <f t="shared" si="9110"/>
        <v>19.7</v>
      </c>
      <c r="AA2485" s="22"/>
      <c r="AB2485" s="22"/>
      <c r="AC2485" s="22"/>
      <c r="AD2485" s="22">
        <f t="shared" si="9111"/>
        <v>3.4</v>
      </c>
      <c r="AE2485" s="22">
        <f t="shared" si="9112"/>
        <v>1.7</v>
      </c>
      <c r="AF2485" s="22">
        <f t="shared" si="9113"/>
        <v>19.7</v>
      </c>
      <c r="AG2485" s="22"/>
      <c r="AH2485" s="22"/>
      <c r="AI2485" s="22"/>
      <c r="AJ2485" s="22">
        <f t="shared" si="9114"/>
        <v>3.4</v>
      </c>
      <c r="AK2485" s="22">
        <f t="shared" si="9115"/>
        <v>1.7</v>
      </c>
      <c r="AL2485" s="22">
        <f t="shared" si="9116"/>
        <v>19.7</v>
      </c>
      <c r="AM2485" s="22"/>
      <c r="AN2485" s="22"/>
      <c r="AO2485" s="22"/>
      <c r="AP2485" s="22">
        <f t="shared" si="9117"/>
        <v>3.4</v>
      </c>
      <c r="AQ2485" s="22">
        <f t="shared" si="9118"/>
        <v>1.7</v>
      </c>
      <c r="AR2485" s="22">
        <f t="shared" si="9119"/>
        <v>19.7</v>
      </c>
      <c r="AS2485" s="22"/>
      <c r="AT2485" s="22"/>
      <c r="AU2485" s="22"/>
      <c r="AV2485" s="22">
        <f t="shared" si="9120"/>
        <v>3.4</v>
      </c>
      <c r="AW2485" s="22">
        <f t="shared" si="9121"/>
        <v>1.7</v>
      </c>
      <c r="AX2485" s="22">
        <f t="shared" si="9122"/>
        <v>19.7</v>
      </c>
      <c r="AY2485" s="22"/>
      <c r="AZ2485" s="22"/>
      <c r="BA2485" s="22"/>
      <c r="BB2485" s="22">
        <f t="shared" si="9123"/>
        <v>3.4</v>
      </c>
      <c r="BC2485" s="22">
        <f t="shared" si="9124"/>
        <v>1.7</v>
      </c>
      <c r="BD2485" s="22">
        <f t="shared" si="9125"/>
        <v>19.7</v>
      </c>
      <c r="BE2485" s="22"/>
      <c r="BF2485" s="22"/>
      <c r="BG2485" s="22"/>
      <c r="BH2485" s="22">
        <f t="shared" si="9126"/>
        <v>3.4</v>
      </c>
      <c r="BI2485" s="22">
        <f t="shared" si="9127"/>
        <v>1.7</v>
      </c>
      <c r="BJ2485" s="22">
        <f t="shared" si="9128"/>
        <v>19.7</v>
      </c>
      <c r="BK2485" s="22"/>
      <c r="BL2485" s="22"/>
      <c r="BM2485" s="22"/>
      <c r="BN2485" s="22">
        <f t="shared" si="9129"/>
        <v>3.4</v>
      </c>
      <c r="BO2485" s="22">
        <f t="shared" si="9130"/>
        <v>1.7</v>
      </c>
      <c r="BP2485" s="22">
        <f t="shared" si="9131"/>
        <v>19.7</v>
      </c>
      <c r="BQ2485" s="22"/>
      <c r="BR2485" s="22"/>
      <c r="BS2485" s="22">
        <f t="shared" si="9132"/>
        <v>3.4</v>
      </c>
      <c r="BT2485" s="22">
        <f t="shared" si="9133"/>
        <v>1.7</v>
      </c>
      <c r="BU2485" s="22">
        <f t="shared" si="9134"/>
        <v>19.7</v>
      </c>
      <c r="BV2485" s="22"/>
      <c r="BW2485" s="22"/>
      <c r="BX2485" s="22">
        <f t="shared" si="9135"/>
        <v>3.4</v>
      </c>
      <c r="BY2485" s="22">
        <f t="shared" si="9136"/>
        <v>1.7</v>
      </c>
      <c r="BZ2485" s="22">
        <f t="shared" si="9137"/>
        <v>19.7</v>
      </c>
      <c r="CA2485" s="22"/>
      <c r="CB2485" s="22"/>
      <c r="CC2485" s="22"/>
      <c r="CD2485" s="22">
        <f t="shared" si="9233"/>
        <v>3.4</v>
      </c>
      <c r="CE2485" s="22"/>
      <c r="CF2485" s="34">
        <f t="shared" si="9230"/>
        <v>3.4</v>
      </c>
      <c r="CG2485" s="22">
        <f t="shared" si="9234"/>
        <v>1.7</v>
      </c>
      <c r="CH2485" s="22"/>
      <c r="CI2485" s="22">
        <f t="shared" si="9231"/>
        <v>1.7</v>
      </c>
      <c r="CJ2485" s="22">
        <f t="shared" si="9235"/>
        <v>19.7</v>
      </c>
      <c r="CK2485" s="22"/>
      <c r="CL2485" s="22">
        <f t="shared" si="9232"/>
        <v>19.7</v>
      </c>
      <c r="CM2485" s="22"/>
      <c r="CN2485" s="15"/>
      <c r="CO2485" s="35"/>
    </row>
    <row r="2486" spans="1:99" ht="46.8" x14ac:dyDescent="0.3">
      <c r="A2486" s="32" t="s">
        <v>1409</v>
      </c>
      <c r="B2486" s="16"/>
      <c r="C2486" s="32"/>
      <c r="D2486" s="32"/>
      <c r="E2486" s="33" t="s">
        <v>1410</v>
      </c>
      <c r="F2486" s="22"/>
      <c r="G2486" s="22"/>
      <c r="H2486" s="22"/>
      <c r="I2486" s="22"/>
      <c r="J2486" s="22"/>
      <c r="K2486" s="22"/>
      <c r="L2486" s="22"/>
      <c r="M2486" s="22"/>
      <c r="N2486" s="22"/>
      <c r="O2486" s="22"/>
      <c r="P2486" s="22"/>
      <c r="Q2486" s="22"/>
      <c r="R2486" s="22"/>
      <c r="S2486" s="22"/>
      <c r="T2486" s="22"/>
      <c r="U2486" s="22"/>
      <c r="V2486" s="22"/>
      <c r="W2486" s="22"/>
      <c r="X2486" s="22"/>
      <c r="Y2486" s="22"/>
      <c r="Z2486" s="22"/>
      <c r="AA2486" s="22"/>
      <c r="AB2486" s="22"/>
      <c r="AC2486" s="22"/>
      <c r="AD2486" s="22"/>
      <c r="AE2486" s="22"/>
      <c r="AF2486" s="22"/>
      <c r="AG2486" s="22"/>
      <c r="AH2486" s="22"/>
      <c r="AI2486" s="22"/>
      <c r="AJ2486" s="22"/>
      <c r="AK2486" s="22"/>
      <c r="AL2486" s="22"/>
      <c r="AM2486" s="22"/>
      <c r="AN2486" s="22"/>
      <c r="AO2486" s="22"/>
      <c r="AP2486" s="22"/>
      <c r="AQ2486" s="22"/>
      <c r="AR2486" s="22"/>
      <c r="AS2486" s="22"/>
      <c r="AT2486" s="22"/>
      <c r="AU2486" s="22"/>
      <c r="AV2486" s="22"/>
      <c r="AW2486" s="22"/>
      <c r="AX2486" s="22"/>
      <c r="AY2486" s="22"/>
      <c r="AZ2486" s="22"/>
      <c r="BA2486" s="22"/>
      <c r="BB2486" s="22"/>
      <c r="BC2486" s="22"/>
      <c r="BD2486" s="22"/>
      <c r="BE2486" s="22"/>
      <c r="BF2486" s="22"/>
      <c r="BG2486" s="22"/>
      <c r="BH2486" s="22"/>
      <c r="BI2486" s="22"/>
      <c r="BJ2486" s="22"/>
      <c r="BK2486" s="22">
        <f t="shared" si="9217"/>
        <v>0</v>
      </c>
      <c r="BL2486" s="22">
        <f t="shared" si="9218"/>
        <v>200649.85</v>
      </c>
      <c r="BM2486" s="22">
        <f t="shared" si="9219"/>
        <v>0</v>
      </c>
      <c r="BN2486" s="22">
        <f t="shared" si="9129"/>
        <v>0</v>
      </c>
      <c r="BO2486" s="22">
        <f t="shared" si="9130"/>
        <v>200649.85</v>
      </c>
      <c r="BP2486" s="22">
        <f t="shared" si="9131"/>
        <v>0</v>
      </c>
      <c r="BQ2486" s="22">
        <f t="shared" si="9220"/>
        <v>0</v>
      </c>
      <c r="BR2486" s="22">
        <f t="shared" si="9221"/>
        <v>0</v>
      </c>
      <c r="BS2486" s="22">
        <f t="shared" si="9132"/>
        <v>0</v>
      </c>
      <c r="BT2486" s="22">
        <f t="shared" si="9133"/>
        <v>200649.85</v>
      </c>
      <c r="BU2486" s="22">
        <f t="shared" si="9134"/>
        <v>0</v>
      </c>
      <c r="BV2486" s="22">
        <f t="shared" si="9222"/>
        <v>0</v>
      </c>
      <c r="BW2486" s="22">
        <f t="shared" si="9223"/>
        <v>0</v>
      </c>
      <c r="BX2486" s="22">
        <f t="shared" si="9135"/>
        <v>0</v>
      </c>
      <c r="BY2486" s="22">
        <f t="shared" si="9136"/>
        <v>200649.85</v>
      </c>
      <c r="BZ2486" s="22">
        <f t="shared" si="9137"/>
        <v>0</v>
      </c>
      <c r="CA2486" s="22">
        <f t="shared" si="9224"/>
        <v>0</v>
      </c>
      <c r="CB2486" s="22">
        <f t="shared" si="9225"/>
        <v>0</v>
      </c>
      <c r="CC2486" s="22">
        <f t="shared" si="9226"/>
        <v>0</v>
      </c>
      <c r="CD2486" s="22">
        <f t="shared" si="9233"/>
        <v>0</v>
      </c>
      <c r="CE2486" s="22">
        <f t="shared" si="9227"/>
        <v>0</v>
      </c>
      <c r="CF2486" s="34">
        <f t="shared" si="9230"/>
        <v>0</v>
      </c>
      <c r="CG2486" s="22">
        <f t="shared" si="9234"/>
        <v>200649.85</v>
      </c>
      <c r="CH2486" s="22">
        <f t="shared" si="9228"/>
        <v>0</v>
      </c>
      <c r="CI2486" s="22">
        <f t="shared" si="9231"/>
        <v>200649.85</v>
      </c>
      <c r="CJ2486" s="22">
        <f t="shared" si="9235"/>
        <v>0</v>
      </c>
      <c r="CK2486" s="22">
        <f t="shared" si="9228"/>
        <v>0</v>
      </c>
      <c r="CL2486" s="22">
        <f t="shared" si="9232"/>
        <v>0</v>
      </c>
      <c r="CM2486" s="22">
        <f t="shared" si="9228"/>
        <v>0</v>
      </c>
      <c r="CN2486" s="15"/>
      <c r="CO2486" s="35"/>
    </row>
    <row r="2487" spans="1:99" ht="31.2" x14ac:dyDescent="0.3">
      <c r="A2487" s="32" t="s">
        <v>1409</v>
      </c>
      <c r="B2487" s="16">
        <v>200</v>
      </c>
      <c r="C2487" s="42"/>
      <c r="D2487" s="32"/>
      <c r="E2487" s="3" t="s">
        <v>40</v>
      </c>
      <c r="F2487" s="22"/>
      <c r="G2487" s="22"/>
      <c r="H2487" s="22"/>
      <c r="I2487" s="22"/>
      <c r="J2487" s="22"/>
      <c r="K2487" s="22"/>
      <c r="L2487" s="22"/>
      <c r="M2487" s="22"/>
      <c r="N2487" s="22"/>
      <c r="O2487" s="22"/>
      <c r="P2487" s="22"/>
      <c r="Q2487" s="22"/>
      <c r="R2487" s="22"/>
      <c r="S2487" s="22"/>
      <c r="T2487" s="22"/>
      <c r="U2487" s="22"/>
      <c r="V2487" s="22"/>
      <c r="W2487" s="22"/>
      <c r="X2487" s="22"/>
      <c r="Y2487" s="22"/>
      <c r="Z2487" s="22"/>
      <c r="AA2487" s="22"/>
      <c r="AB2487" s="22"/>
      <c r="AC2487" s="22"/>
      <c r="AD2487" s="22"/>
      <c r="AE2487" s="22"/>
      <c r="AF2487" s="22"/>
      <c r="AG2487" s="22"/>
      <c r="AH2487" s="22"/>
      <c r="AI2487" s="22"/>
      <c r="AJ2487" s="22"/>
      <c r="AK2487" s="22"/>
      <c r="AL2487" s="22"/>
      <c r="AM2487" s="22"/>
      <c r="AN2487" s="22"/>
      <c r="AO2487" s="22"/>
      <c r="AP2487" s="22"/>
      <c r="AQ2487" s="22"/>
      <c r="AR2487" s="22"/>
      <c r="AS2487" s="22"/>
      <c r="AT2487" s="22"/>
      <c r="AU2487" s="22"/>
      <c r="AV2487" s="22"/>
      <c r="AW2487" s="22"/>
      <c r="AX2487" s="22"/>
      <c r="AY2487" s="22"/>
      <c r="AZ2487" s="22"/>
      <c r="BA2487" s="22"/>
      <c r="BB2487" s="22"/>
      <c r="BC2487" s="22"/>
      <c r="BD2487" s="22"/>
      <c r="BE2487" s="22"/>
      <c r="BF2487" s="22"/>
      <c r="BG2487" s="22"/>
      <c r="BH2487" s="22"/>
      <c r="BI2487" s="22"/>
      <c r="BJ2487" s="22"/>
      <c r="BK2487" s="22">
        <f t="shared" si="9217"/>
        <v>0</v>
      </c>
      <c r="BL2487" s="22">
        <f t="shared" si="9218"/>
        <v>200649.85</v>
      </c>
      <c r="BM2487" s="22">
        <f t="shared" si="9219"/>
        <v>0</v>
      </c>
      <c r="BN2487" s="22">
        <f t="shared" si="9129"/>
        <v>0</v>
      </c>
      <c r="BO2487" s="22">
        <f t="shared" si="9130"/>
        <v>200649.85</v>
      </c>
      <c r="BP2487" s="22">
        <f t="shared" si="9131"/>
        <v>0</v>
      </c>
      <c r="BQ2487" s="22">
        <f t="shared" si="9220"/>
        <v>0</v>
      </c>
      <c r="BR2487" s="22">
        <f t="shared" si="9221"/>
        <v>0</v>
      </c>
      <c r="BS2487" s="22">
        <f t="shared" si="9132"/>
        <v>0</v>
      </c>
      <c r="BT2487" s="22">
        <f t="shared" si="9133"/>
        <v>200649.85</v>
      </c>
      <c r="BU2487" s="22">
        <f t="shared" si="9134"/>
        <v>0</v>
      </c>
      <c r="BV2487" s="22">
        <f t="shared" si="9222"/>
        <v>0</v>
      </c>
      <c r="BW2487" s="22">
        <f t="shared" si="9223"/>
        <v>0</v>
      </c>
      <c r="BX2487" s="22">
        <f t="shared" si="9135"/>
        <v>0</v>
      </c>
      <c r="BY2487" s="22">
        <f t="shared" si="9136"/>
        <v>200649.85</v>
      </c>
      <c r="BZ2487" s="22">
        <f t="shared" si="9137"/>
        <v>0</v>
      </c>
      <c r="CA2487" s="22">
        <f t="shared" si="9224"/>
        <v>0</v>
      </c>
      <c r="CB2487" s="22">
        <f t="shared" si="9225"/>
        <v>0</v>
      </c>
      <c r="CC2487" s="22">
        <f t="shared" si="9226"/>
        <v>0</v>
      </c>
      <c r="CD2487" s="22">
        <f t="shared" si="9233"/>
        <v>0</v>
      </c>
      <c r="CE2487" s="22">
        <f t="shared" si="9227"/>
        <v>0</v>
      </c>
      <c r="CF2487" s="34">
        <f t="shared" si="9230"/>
        <v>0</v>
      </c>
      <c r="CG2487" s="22">
        <f t="shared" si="9234"/>
        <v>200649.85</v>
      </c>
      <c r="CH2487" s="22">
        <f t="shared" si="9228"/>
        <v>0</v>
      </c>
      <c r="CI2487" s="22">
        <f t="shared" si="9231"/>
        <v>200649.85</v>
      </c>
      <c r="CJ2487" s="22">
        <f t="shared" si="9235"/>
        <v>0</v>
      </c>
      <c r="CK2487" s="22">
        <f t="shared" si="9228"/>
        <v>0</v>
      </c>
      <c r="CL2487" s="22">
        <f t="shared" si="9232"/>
        <v>0</v>
      </c>
      <c r="CM2487" s="22">
        <f t="shared" si="9228"/>
        <v>0</v>
      </c>
      <c r="CN2487" s="15"/>
      <c r="CO2487" s="35"/>
    </row>
    <row r="2488" spans="1:99" ht="46.8" x14ac:dyDescent="0.3">
      <c r="A2488" s="32" t="s">
        <v>1409</v>
      </c>
      <c r="B2488" s="16">
        <v>240</v>
      </c>
      <c r="C2488" s="32"/>
      <c r="D2488" s="42"/>
      <c r="E2488" s="33" t="s">
        <v>41</v>
      </c>
      <c r="F2488" s="22"/>
      <c r="G2488" s="22"/>
      <c r="H2488" s="22"/>
      <c r="I2488" s="22"/>
      <c r="J2488" s="22"/>
      <c r="K2488" s="22"/>
      <c r="L2488" s="22"/>
      <c r="M2488" s="22"/>
      <c r="N2488" s="22"/>
      <c r="O2488" s="22"/>
      <c r="P2488" s="22"/>
      <c r="Q2488" s="22"/>
      <c r="R2488" s="22"/>
      <c r="S2488" s="22"/>
      <c r="T2488" s="22"/>
      <c r="U2488" s="22"/>
      <c r="V2488" s="22"/>
      <c r="W2488" s="22"/>
      <c r="X2488" s="22"/>
      <c r="Y2488" s="22"/>
      <c r="Z2488" s="22"/>
      <c r="AA2488" s="22"/>
      <c r="AB2488" s="22"/>
      <c r="AC2488" s="22"/>
      <c r="AD2488" s="22"/>
      <c r="AE2488" s="22"/>
      <c r="AF2488" s="22"/>
      <c r="AG2488" s="22"/>
      <c r="AH2488" s="22"/>
      <c r="AI2488" s="22"/>
      <c r="AJ2488" s="22"/>
      <c r="AK2488" s="22"/>
      <c r="AL2488" s="22"/>
      <c r="AM2488" s="22"/>
      <c r="AN2488" s="22"/>
      <c r="AO2488" s="22"/>
      <c r="AP2488" s="22"/>
      <c r="AQ2488" s="22"/>
      <c r="AR2488" s="22"/>
      <c r="AS2488" s="22"/>
      <c r="AT2488" s="22"/>
      <c r="AU2488" s="22"/>
      <c r="AV2488" s="22"/>
      <c r="AW2488" s="22"/>
      <c r="AX2488" s="22"/>
      <c r="AY2488" s="22"/>
      <c r="AZ2488" s="22"/>
      <c r="BA2488" s="22"/>
      <c r="BB2488" s="22"/>
      <c r="BC2488" s="22"/>
      <c r="BD2488" s="22"/>
      <c r="BE2488" s="22"/>
      <c r="BF2488" s="22"/>
      <c r="BG2488" s="22"/>
      <c r="BH2488" s="22"/>
      <c r="BI2488" s="22"/>
      <c r="BJ2488" s="22"/>
      <c r="BK2488" s="22">
        <f t="shared" si="9217"/>
        <v>0</v>
      </c>
      <c r="BL2488" s="22">
        <f t="shared" si="9218"/>
        <v>200649.85</v>
      </c>
      <c r="BM2488" s="22">
        <f t="shared" si="9219"/>
        <v>0</v>
      </c>
      <c r="BN2488" s="22">
        <f t="shared" si="9129"/>
        <v>0</v>
      </c>
      <c r="BO2488" s="22">
        <f t="shared" si="9130"/>
        <v>200649.85</v>
      </c>
      <c r="BP2488" s="22">
        <f t="shared" si="9131"/>
        <v>0</v>
      </c>
      <c r="BQ2488" s="22">
        <f t="shared" si="9220"/>
        <v>0</v>
      </c>
      <c r="BR2488" s="22">
        <f t="shared" si="9221"/>
        <v>0</v>
      </c>
      <c r="BS2488" s="22">
        <f t="shared" si="9132"/>
        <v>0</v>
      </c>
      <c r="BT2488" s="22">
        <f t="shared" si="9133"/>
        <v>200649.85</v>
      </c>
      <c r="BU2488" s="22">
        <f t="shared" si="9134"/>
        <v>0</v>
      </c>
      <c r="BV2488" s="22">
        <f t="shared" si="9222"/>
        <v>0</v>
      </c>
      <c r="BW2488" s="22">
        <f t="shared" si="9223"/>
        <v>0</v>
      </c>
      <c r="BX2488" s="22">
        <f t="shared" si="9135"/>
        <v>0</v>
      </c>
      <c r="BY2488" s="22">
        <f t="shared" si="9136"/>
        <v>200649.85</v>
      </c>
      <c r="BZ2488" s="22">
        <f t="shared" si="9137"/>
        <v>0</v>
      </c>
      <c r="CA2488" s="22">
        <f t="shared" si="9224"/>
        <v>0</v>
      </c>
      <c r="CB2488" s="22">
        <f t="shared" si="9225"/>
        <v>0</v>
      </c>
      <c r="CC2488" s="22">
        <f t="shared" si="9226"/>
        <v>0</v>
      </c>
      <c r="CD2488" s="22">
        <f t="shared" si="9233"/>
        <v>0</v>
      </c>
      <c r="CE2488" s="22">
        <f t="shared" si="9227"/>
        <v>0</v>
      </c>
      <c r="CF2488" s="34">
        <f t="shared" si="9230"/>
        <v>0</v>
      </c>
      <c r="CG2488" s="22">
        <f t="shared" si="9234"/>
        <v>200649.85</v>
      </c>
      <c r="CH2488" s="22">
        <f t="shared" si="9228"/>
        <v>0</v>
      </c>
      <c r="CI2488" s="22">
        <f t="shared" si="9231"/>
        <v>200649.85</v>
      </c>
      <c r="CJ2488" s="22">
        <f t="shared" si="9235"/>
        <v>0</v>
      </c>
      <c r="CK2488" s="22">
        <f t="shared" si="9228"/>
        <v>0</v>
      </c>
      <c r="CL2488" s="22">
        <f t="shared" si="9232"/>
        <v>0</v>
      </c>
      <c r="CM2488" s="22">
        <f t="shared" si="9228"/>
        <v>0</v>
      </c>
      <c r="CN2488" s="15"/>
      <c r="CO2488" s="35"/>
    </row>
    <row r="2489" spans="1:99" x14ac:dyDescent="0.3">
      <c r="A2489" s="32" t="s">
        <v>1409</v>
      </c>
      <c r="B2489" s="16">
        <v>240</v>
      </c>
      <c r="C2489" s="42" t="s">
        <v>42</v>
      </c>
      <c r="D2489" s="32" t="s">
        <v>43</v>
      </c>
      <c r="E2489" s="3" t="s">
        <v>44</v>
      </c>
      <c r="F2489" s="22"/>
      <c r="G2489" s="22"/>
      <c r="H2489" s="22"/>
      <c r="I2489" s="22"/>
      <c r="J2489" s="22"/>
      <c r="K2489" s="22"/>
      <c r="L2489" s="22"/>
      <c r="M2489" s="22"/>
      <c r="N2489" s="22"/>
      <c r="O2489" s="22"/>
      <c r="P2489" s="22"/>
      <c r="Q2489" s="22"/>
      <c r="R2489" s="22"/>
      <c r="S2489" s="22"/>
      <c r="T2489" s="22"/>
      <c r="U2489" s="22"/>
      <c r="V2489" s="22"/>
      <c r="W2489" s="22"/>
      <c r="X2489" s="22"/>
      <c r="Y2489" s="22"/>
      <c r="Z2489" s="22"/>
      <c r="AA2489" s="22"/>
      <c r="AB2489" s="22"/>
      <c r="AC2489" s="22"/>
      <c r="AD2489" s="22"/>
      <c r="AE2489" s="22"/>
      <c r="AF2489" s="22"/>
      <c r="AG2489" s="22"/>
      <c r="AH2489" s="22"/>
      <c r="AI2489" s="22"/>
      <c r="AJ2489" s="22"/>
      <c r="AK2489" s="22"/>
      <c r="AL2489" s="22"/>
      <c r="AM2489" s="22"/>
      <c r="AN2489" s="22"/>
      <c r="AO2489" s="22"/>
      <c r="AP2489" s="22"/>
      <c r="AQ2489" s="22"/>
      <c r="AR2489" s="22"/>
      <c r="AS2489" s="22"/>
      <c r="AT2489" s="22"/>
      <c r="AU2489" s="22"/>
      <c r="AV2489" s="22"/>
      <c r="AW2489" s="22"/>
      <c r="AX2489" s="22"/>
      <c r="AY2489" s="22"/>
      <c r="AZ2489" s="22"/>
      <c r="BA2489" s="22"/>
      <c r="BB2489" s="22"/>
      <c r="BC2489" s="22"/>
      <c r="BD2489" s="22"/>
      <c r="BE2489" s="22"/>
      <c r="BF2489" s="22"/>
      <c r="BG2489" s="22"/>
      <c r="BH2489" s="22"/>
      <c r="BI2489" s="22"/>
      <c r="BJ2489" s="22"/>
      <c r="BK2489" s="22"/>
      <c r="BL2489" s="22">
        <v>200649.85</v>
      </c>
      <c r="BM2489" s="22"/>
      <c r="BN2489" s="22">
        <f t="shared" si="9129"/>
        <v>0</v>
      </c>
      <c r="BO2489" s="22">
        <f t="shared" si="9130"/>
        <v>200649.85</v>
      </c>
      <c r="BP2489" s="22">
        <f t="shared" si="9131"/>
        <v>0</v>
      </c>
      <c r="BQ2489" s="22"/>
      <c r="BR2489" s="22"/>
      <c r="BS2489" s="22">
        <f t="shared" si="9132"/>
        <v>0</v>
      </c>
      <c r="BT2489" s="22">
        <f t="shared" si="9133"/>
        <v>200649.85</v>
      </c>
      <c r="BU2489" s="22">
        <f t="shared" si="9134"/>
        <v>0</v>
      </c>
      <c r="BV2489" s="22"/>
      <c r="BW2489" s="22"/>
      <c r="BX2489" s="22">
        <f t="shared" si="9135"/>
        <v>0</v>
      </c>
      <c r="BY2489" s="22">
        <f t="shared" si="9136"/>
        <v>200649.85</v>
      </c>
      <c r="BZ2489" s="22">
        <f t="shared" si="9137"/>
        <v>0</v>
      </c>
      <c r="CA2489" s="22"/>
      <c r="CB2489" s="22"/>
      <c r="CC2489" s="22"/>
      <c r="CD2489" s="22">
        <f t="shared" si="9233"/>
        <v>0</v>
      </c>
      <c r="CE2489" s="22"/>
      <c r="CF2489" s="34">
        <f t="shared" si="9230"/>
        <v>0</v>
      </c>
      <c r="CG2489" s="22">
        <f t="shared" si="9234"/>
        <v>200649.85</v>
      </c>
      <c r="CH2489" s="22"/>
      <c r="CI2489" s="22">
        <f t="shared" si="9231"/>
        <v>200649.85</v>
      </c>
      <c r="CJ2489" s="22">
        <f t="shared" si="9235"/>
        <v>0</v>
      </c>
      <c r="CK2489" s="22"/>
      <c r="CL2489" s="22">
        <f t="shared" si="9232"/>
        <v>0</v>
      </c>
      <c r="CM2489" s="22"/>
      <c r="CN2489" s="15"/>
      <c r="CO2489" s="35"/>
    </row>
    <row r="2490" spans="1:99" ht="78" x14ac:dyDescent="0.3">
      <c r="A2490" s="32" t="s">
        <v>1411</v>
      </c>
      <c r="B2490" s="16"/>
      <c r="C2490" s="32"/>
      <c r="D2490" s="32"/>
      <c r="E2490" s="33" t="s">
        <v>1412</v>
      </c>
      <c r="F2490" s="22">
        <f t="shared" si="9187"/>
        <v>49.2</v>
      </c>
      <c r="G2490" s="22">
        <f t="shared" si="9236"/>
        <v>51.2</v>
      </c>
      <c r="H2490" s="22">
        <f t="shared" si="9237"/>
        <v>51.2</v>
      </c>
      <c r="I2490" s="22">
        <f t="shared" si="9190"/>
        <v>0</v>
      </c>
      <c r="J2490" s="22">
        <f t="shared" si="9191"/>
        <v>0</v>
      </c>
      <c r="K2490" s="22">
        <f t="shared" si="9192"/>
        <v>0</v>
      </c>
      <c r="L2490" s="22">
        <f t="shared" si="9102"/>
        <v>49.2</v>
      </c>
      <c r="M2490" s="22">
        <f t="shared" si="9103"/>
        <v>51.2</v>
      </c>
      <c r="N2490" s="22">
        <f t="shared" si="9104"/>
        <v>51.2</v>
      </c>
      <c r="O2490" s="22">
        <f t="shared" si="9229"/>
        <v>0</v>
      </c>
      <c r="P2490" s="22">
        <f t="shared" si="9194"/>
        <v>0</v>
      </c>
      <c r="Q2490" s="22">
        <f t="shared" si="9195"/>
        <v>0</v>
      </c>
      <c r="R2490" s="22">
        <f t="shared" si="9105"/>
        <v>49.2</v>
      </c>
      <c r="S2490" s="22">
        <f t="shared" si="9106"/>
        <v>51.2</v>
      </c>
      <c r="T2490" s="22">
        <f t="shared" si="9107"/>
        <v>51.2</v>
      </c>
      <c r="U2490" s="22">
        <f t="shared" si="9196"/>
        <v>0</v>
      </c>
      <c r="V2490" s="22">
        <f t="shared" si="9197"/>
        <v>0</v>
      </c>
      <c r="W2490" s="22">
        <f t="shared" si="9198"/>
        <v>0</v>
      </c>
      <c r="X2490" s="22">
        <f t="shared" si="9108"/>
        <v>49.2</v>
      </c>
      <c r="Y2490" s="22">
        <f t="shared" si="9109"/>
        <v>51.2</v>
      </c>
      <c r="Z2490" s="22">
        <f t="shared" si="9110"/>
        <v>51.2</v>
      </c>
      <c r="AA2490" s="22">
        <f t="shared" si="9199"/>
        <v>0</v>
      </c>
      <c r="AB2490" s="22">
        <f t="shared" si="9200"/>
        <v>0</v>
      </c>
      <c r="AC2490" s="22">
        <f t="shared" si="9201"/>
        <v>0</v>
      </c>
      <c r="AD2490" s="22">
        <f t="shared" si="9111"/>
        <v>49.2</v>
      </c>
      <c r="AE2490" s="22">
        <f t="shared" si="9112"/>
        <v>51.2</v>
      </c>
      <c r="AF2490" s="22">
        <f t="shared" si="9113"/>
        <v>51.2</v>
      </c>
      <c r="AG2490" s="22">
        <f t="shared" si="9202"/>
        <v>0</v>
      </c>
      <c r="AH2490" s="22">
        <f t="shared" si="9203"/>
        <v>0</v>
      </c>
      <c r="AI2490" s="22">
        <f t="shared" si="9204"/>
        <v>0</v>
      </c>
      <c r="AJ2490" s="22">
        <f t="shared" si="9114"/>
        <v>49.2</v>
      </c>
      <c r="AK2490" s="22">
        <f t="shared" si="9115"/>
        <v>51.2</v>
      </c>
      <c r="AL2490" s="22">
        <f t="shared" si="9116"/>
        <v>51.2</v>
      </c>
      <c r="AM2490" s="22">
        <f t="shared" si="9205"/>
        <v>0</v>
      </c>
      <c r="AN2490" s="22">
        <f t="shared" si="9206"/>
        <v>0</v>
      </c>
      <c r="AO2490" s="22">
        <f t="shared" si="9207"/>
        <v>0</v>
      </c>
      <c r="AP2490" s="22">
        <f t="shared" si="9117"/>
        <v>49.2</v>
      </c>
      <c r="AQ2490" s="22">
        <f t="shared" si="9118"/>
        <v>51.2</v>
      </c>
      <c r="AR2490" s="22">
        <f t="shared" si="9119"/>
        <v>51.2</v>
      </c>
      <c r="AS2490" s="22">
        <f t="shared" si="9208"/>
        <v>0</v>
      </c>
      <c r="AT2490" s="22">
        <f t="shared" si="9209"/>
        <v>0</v>
      </c>
      <c r="AU2490" s="22">
        <f t="shared" si="9210"/>
        <v>0</v>
      </c>
      <c r="AV2490" s="22">
        <f t="shared" si="9120"/>
        <v>49.2</v>
      </c>
      <c r="AW2490" s="22">
        <f t="shared" si="9121"/>
        <v>51.2</v>
      </c>
      <c r="AX2490" s="22">
        <f t="shared" si="9122"/>
        <v>51.2</v>
      </c>
      <c r="AY2490" s="22">
        <f t="shared" si="9211"/>
        <v>0</v>
      </c>
      <c r="AZ2490" s="22">
        <f t="shared" si="9212"/>
        <v>0</v>
      </c>
      <c r="BA2490" s="22">
        <f t="shared" si="9213"/>
        <v>0</v>
      </c>
      <c r="BB2490" s="22">
        <f t="shared" si="9123"/>
        <v>49.2</v>
      </c>
      <c r="BC2490" s="22">
        <f t="shared" si="9124"/>
        <v>51.2</v>
      </c>
      <c r="BD2490" s="22">
        <f t="shared" si="9125"/>
        <v>51.2</v>
      </c>
      <c r="BE2490" s="22">
        <f t="shared" si="9214"/>
        <v>0</v>
      </c>
      <c r="BF2490" s="22">
        <f t="shared" si="9215"/>
        <v>0</v>
      </c>
      <c r="BG2490" s="22">
        <f t="shared" si="9216"/>
        <v>0</v>
      </c>
      <c r="BH2490" s="22">
        <f t="shared" si="9126"/>
        <v>49.2</v>
      </c>
      <c r="BI2490" s="22">
        <f t="shared" si="9127"/>
        <v>51.2</v>
      </c>
      <c r="BJ2490" s="22">
        <f t="shared" si="9128"/>
        <v>51.2</v>
      </c>
      <c r="BK2490" s="22">
        <f t="shared" si="9217"/>
        <v>0</v>
      </c>
      <c r="BL2490" s="22">
        <f t="shared" si="9218"/>
        <v>0</v>
      </c>
      <c r="BM2490" s="22">
        <f t="shared" si="9219"/>
        <v>0</v>
      </c>
      <c r="BN2490" s="22">
        <f t="shared" si="9129"/>
        <v>49.2</v>
      </c>
      <c r="BO2490" s="22">
        <f t="shared" si="9130"/>
        <v>51.2</v>
      </c>
      <c r="BP2490" s="22">
        <f t="shared" si="9131"/>
        <v>51.2</v>
      </c>
      <c r="BQ2490" s="22">
        <f t="shared" si="9220"/>
        <v>0</v>
      </c>
      <c r="BR2490" s="22">
        <f t="shared" si="9221"/>
        <v>0</v>
      </c>
      <c r="BS2490" s="22">
        <f t="shared" si="9132"/>
        <v>49.2</v>
      </c>
      <c r="BT2490" s="22">
        <f t="shared" si="9133"/>
        <v>51.2</v>
      </c>
      <c r="BU2490" s="22">
        <f t="shared" si="9134"/>
        <v>51.2</v>
      </c>
      <c r="BV2490" s="22">
        <f t="shared" si="9222"/>
        <v>0</v>
      </c>
      <c r="BW2490" s="22">
        <f t="shared" si="9223"/>
        <v>0</v>
      </c>
      <c r="BX2490" s="22">
        <f t="shared" si="9135"/>
        <v>49.2</v>
      </c>
      <c r="BY2490" s="22">
        <f t="shared" si="9136"/>
        <v>51.2</v>
      </c>
      <c r="BZ2490" s="22">
        <f t="shared" si="9137"/>
        <v>51.2</v>
      </c>
      <c r="CA2490" s="22">
        <f t="shared" si="9224"/>
        <v>0</v>
      </c>
      <c r="CB2490" s="22">
        <f t="shared" si="9225"/>
        <v>0</v>
      </c>
      <c r="CC2490" s="22">
        <f t="shared" si="9226"/>
        <v>0</v>
      </c>
      <c r="CD2490" s="22">
        <f t="shared" si="9233"/>
        <v>49.2</v>
      </c>
      <c r="CE2490" s="22">
        <f t="shared" si="9227"/>
        <v>0</v>
      </c>
      <c r="CF2490" s="34">
        <f t="shared" si="9230"/>
        <v>49.2</v>
      </c>
      <c r="CG2490" s="22">
        <f t="shared" si="9234"/>
        <v>51.2</v>
      </c>
      <c r="CH2490" s="22">
        <f t="shared" si="9228"/>
        <v>0</v>
      </c>
      <c r="CI2490" s="22">
        <f t="shared" si="9231"/>
        <v>51.2</v>
      </c>
      <c r="CJ2490" s="22">
        <f t="shared" si="9235"/>
        <v>51.2</v>
      </c>
      <c r="CK2490" s="22">
        <f t="shared" si="9228"/>
        <v>0</v>
      </c>
      <c r="CL2490" s="22">
        <f t="shared" si="9232"/>
        <v>51.2</v>
      </c>
      <c r="CM2490" s="22">
        <f t="shared" si="9228"/>
        <v>0</v>
      </c>
      <c r="CN2490" s="15"/>
      <c r="CO2490" s="35"/>
      <c r="CR2490" s="5" t="s">
        <v>1346</v>
      </c>
      <c r="CU2490" s="5" t="s">
        <v>31</v>
      </c>
    </row>
    <row r="2491" spans="1:99" ht="93.6" x14ac:dyDescent="0.3">
      <c r="A2491" s="32" t="s">
        <v>1411</v>
      </c>
      <c r="B2491" s="16">
        <v>100</v>
      </c>
      <c r="C2491" s="32"/>
      <c r="D2491" s="32"/>
      <c r="E2491" s="33" t="s">
        <v>131</v>
      </c>
      <c r="F2491" s="22">
        <f t="shared" si="9187"/>
        <v>49.2</v>
      </c>
      <c r="G2491" s="22">
        <f t="shared" si="9236"/>
        <v>51.2</v>
      </c>
      <c r="H2491" s="22">
        <f t="shared" si="9237"/>
        <v>51.2</v>
      </c>
      <c r="I2491" s="22">
        <f t="shared" si="9190"/>
        <v>0</v>
      </c>
      <c r="J2491" s="22">
        <f t="shared" si="9191"/>
        <v>0</v>
      </c>
      <c r="K2491" s="22">
        <f t="shared" si="9192"/>
        <v>0</v>
      </c>
      <c r="L2491" s="22">
        <f t="shared" si="9102"/>
        <v>49.2</v>
      </c>
      <c r="M2491" s="22">
        <f t="shared" si="9103"/>
        <v>51.2</v>
      </c>
      <c r="N2491" s="22">
        <f t="shared" si="9104"/>
        <v>51.2</v>
      </c>
      <c r="O2491" s="22">
        <f t="shared" si="9229"/>
        <v>0</v>
      </c>
      <c r="P2491" s="22">
        <f t="shared" si="9194"/>
        <v>0</v>
      </c>
      <c r="Q2491" s="22">
        <f t="shared" si="9195"/>
        <v>0</v>
      </c>
      <c r="R2491" s="22">
        <f t="shared" si="9105"/>
        <v>49.2</v>
      </c>
      <c r="S2491" s="22">
        <f t="shared" si="9106"/>
        <v>51.2</v>
      </c>
      <c r="T2491" s="22">
        <f t="shared" si="9107"/>
        <v>51.2</v>
      </c>
      <c r="U2491" s="22">
        <f t="shared" si="9196"/>
        <v>0</v>
      </c>
      <c r="V2491" s="22">
        <f t="shared" si="9197"/>
        <v>0</v>
      </c>
      <c r="W2491" s="22">
        <f t="shared" si="9198"/>
        <v>0</v>
      </c>
      <c r="X2491" s="22">
        <f t="shared" si="9108"/>
        <v>49.2</v>
      </c>
      <c r="Y2491" s="22">
        <f t="shared" si="9109"/>
        <v>51.2</v>
      </c>
      <c r="Z2491" s="22">
        <f t="shared" si="9110"/>
        <v>51.2</v>
      </c>
      <c r="AA2491" s="22">
        <f t="shared" si="9199"/>
        <v>0</v>
      </c>
      <c r="AB2491" s="22">
        <f t="shared" si="9200"/>
        <v>0</v>
      </c>
      <c r="AC2491" s="22">
        <f t="shared" si="9201"/>
        <v>0</v>
      </c>
      <c r="AD2491" s="22">
        <f t="shared" si="9111"/>
        <v>49.2</v>
      </c>
      <c r="AE2491" s="22">
        <f t="shared" si="9112"/>
        <v>51.2</v>
      </c>
      <c r="AF2491" s="22">
        <f t="shared" si="9113"/>
        <v>51.2</v>
      </c>
      <c r="AG2491" s="22">
        <f t="shared" si="9202"/>
        <v>0</v>
      </c>
      <c r="AH2491" s="22">
        <f t="shared" si="9203"/>
        <v>0</v>
      </c>
      <c r="AI2491" s="22">
        <f t="shared" si="9204"/>
        <v>0</v>
      </c>
      <c r="AJ2491" s="22">
        <f t="shared" si="9114"/>
        <v>49.2</v>
      </c>
      <c r="AK2491" s="22">
        <f t="shared" si="9115"/>
        <v>51.2</v>
      </c>
      <c r="AL2491" s="22">
        <f t="shared" si="9116"/>
        <v>51.2</v>
      </c>
      <c r="AM2491" s="22">
        <f t="shared" si="9205"/>
        <v>0</v>
      </c>
      <c r="AN2491" s="22">
        <f t="shared" si="9206"/>
        <v>0</v>
      </c>
      <c r="AO2491" s="22">
        <f t="shared" si="9207"/>
        <v>0</v>
      </c>
      <c r="AP2491" s="22">
        <f t="shared" si="9117"/>
        <v>49.2</v>
      </c>
      <c r="AQ2491" s="22">
        <f t="shared" si="9118"/>
        <v>51.2</v>
      </c>
      <c r="AR2491" s="22">
        <f t="shared" si="9119"/>
        <v>51.2</v>
      </c>
      <c r="AS2491" s="22">
        <f t="shared" si="9208"/>
        <v>0</v>
      </c>
      <c r="AT2491" s="22">
        <f t="shared" si="9209"/>
        <v>0</v>
      </c>
      <c r="AU2491" s="22">
        <f t="shared" si="9210"/>
        <v>0</v>
      </c>
      <c r="AV2491" s="22">
        <f t="shared" si="9120"/>
        <v>49.2</v>
      </c>
      <c r="AW2491" s="22">
        <f t="shared" si="9121"/>
        <v>51.2</v>
      </c>
      <c r="AX2491" s="22">
        <f t="shared" si="9122"/>
        <v>51.2</v>
      </c>
      <c r="AY2491" s="22">
        <f t="shared" si="9211"/>
        <v>0</v>
      </c>
      <c r="AZ2491" s="22">
        <f t="shared" si="9212"/>
        <v>0</v>
      </c>
      <c r="BA2491" s="22">
        <f t="shared" si="9213"/>
        <v>0</v>
      </c>
      <c r="BB2491" s="22">
        <f t="shared" si="9123"/>
        <v>49.2</v>
      </c>
      <c r="BC2491" s="22">
        <f t="shared" si="9124"/>
        <v>51.2</v>
      </c>
      <c r="BD2491" s="22">
        <f t="shared" si="9125"/>
        <v>51.2</v>
      </c>
      <c r="BE2491" s="22">
        <f t="shared" si="9214"/>
        <v>0</v>
      </c>
      <c r="BF2491" s="22">
        <f t="shared" si="9215"/>
        <v>0</v>
      </c>
      <c r="BG2491" s="22">
        <f t="shared" si="9216"/>
        <v>0</v>
      </c>
      <c r="BH2491" s="22">
        <f t="shared" si="9126"/>
        <v>49.2</v>
      </c>
      <c r="BI2491" s="22">
        <f t="shared" si="9127"/>
        <v>51.2</v>
      </c>
      <c r="BJ2491" s="22">
        <f t="shared" si="9128"/>
        <v>51.2</v>
      </c>
      <c r="BK2491" s="22">
        <f t="shared" si="9217"/>
        <v>0</v>
      </c>
      <c r="BL2491" s="22">
        <f t="shared" si="9218"/>
        <v>0</v>
      </c>
      <c r="BM2491" s="22">
        <f t="shared" si="9219"/>
        <v>0</v>
      </c>
      <c r="BN2491" s="22">
        <f t="shared" si="9129"/>
        <v>49.2</v>
      </c>
      <c r="BO2491" s="22">
        <f t="shared" si="9130"/>
        <v>51.2</v>
      </c>
      <c r="BP2491" s="22">
        <f t="shared" si="9131"/>
        <v>51.2</v>
      </c>
      <c r="BQ2491" s="22">
        <f t="shared" si="9220"/>
        <v>0</v>
      </c>
      <c r="BR2491" s="22">
        <f t="shared" si="9221"/>
        <v>0</v>
      </c>
      <c r="BS2491" s="22">
        <f t="shared" si="9132"/>
        <v>49.2</v>
      </c>
      <c r="BT2491" s="22">
        <f t="shared" si="9133"/>
        <v>51.2</v>
      </c>
      <c r="BU2491" s="22">
        <f t="shared" si="9134"/>
        <v>51.2</v>
      </c>
      <c r="BV2491" s="22">
        <f t="shared" si="9222"/>
        <v>0</v>
      </c>
      <c r="BW2491" s="22">
        <f t="shared" si="9223"/>
        <v>0</v>
      </c>
      <c r="BX2491" s="22">
        <f t="shared" si="9135"/>
        <v>49.2</v>
      </c>
      <c r="BY2491" s="22">
        <f t="shared" si="9136"/>
        <v>51.2</v>
      </c>
      <c r="BZ2491" s="22">
        <f t="shared" si="9137"/>
        <v>51.2</v>
      </c>
      <c r="CA2491" s="22">
        <f t="shared" si="9224"/>
        <v>0</v>
      </c>
      <c r="CB2491" s="22">
        <f t="shared" si="9225"/>
        <v>0</v>
      </c>
      <c r="CC2491" s="22">
        <f t="shared" si="9226"/>
        <v>0</v>
      </c>
      <c r="CD2491" s="22">
        <f t="shared" si="9233"/>
        <v>49.2</v>
      </c>
      <c r="CE2491" s="22">
        <f t="shared" si="9227"/>
        <v>0</v>
      </c>
      <c r="CF2491" s="34">
        <f t="shared" si="9230"/>
        <v>49.2</v>
      </c>
      <c r="CG2491" s="22">
        <f t="shared" si="9234"/>
        <v>51.2</v>
      </c>
      <c r="CH2491" s="22">
        <f t="shared" si="9228"/>
        <v>0</v>
      </c>
      <c r="CI2491" s="22">
        <f t="shared" si="9231"/>
        <v>51.2</v>
      </c>
      <c r="CJ2491" s="22">
        <f t="shared" si="9235"/>
        <v>51.2</v>
      </c>
      <c r="CK2491" s="22">
        <f t="shared" si="9228"/>
        <v>0</v>
      </c>
      <c r="CL2491" s="22">
        <f t="shared" si="9232"/>
        <v>51.2</v>
      </c>
      <c r="CM2491" s="22">
        <f t="shared" si="9228"/>
        <v>0</v>
      </c>
      <c r="CN2491" s="15"/>
      <c r="CO2491" s="35"/>
      <c r="CS2491" s="5" t="s">
        <v>29</v>
      </c>
    </row>
    <row r="2492" spans="1:99" ht="31.2" x14ac:dyDescent="0.3">
      <c r="A2492" s="32" t="s">
        <v>1411</v>
      </c>
      <c r="B2492" s="16">
        <v>120</v>
      </c>
      <c r="C2492" s="32"/>
      <c r="D2492" s="32"/>
      <c r="E2492" s="33" t="s">
        <v>394</v>
      </c>
      <c r="F2492" s="22">
        <f t="shared" si="9187"/>
        <v>49.2</v>
      </c>
      <c r="G2492" s="22">
        <f t="shared" si="9236"/>
        <v>51.2</v>
      </c>
      <c r="H2492" s="22">
        <f t="shared" si="9237"/>
        <v>51.2</v>
      </c>
      <c r="I2492" s="22">
        <f t="shared" si="9190"/>
        <v>0</v>
      </c>
      <c r="J2492" s="22">
        <f t="shared" si="9191"/>
        <v>0</v>
      </c>
      <c r="K2492" s="22">
        <f t="shared" si="9192"/>
        <v>0</v>
      </c>
      <c r="L2492" s="22">
        <f t="shared" si="9102"/>
        <v>49.2</v>
      </c>
      <c r="M2492" s="22">
        <f t="shared" si="9103"/>
        <v>51.2</v>
      </c>
      <c r="N2492" s="22">
        <f t="shared" si="9104"/>
        <v>51.2</v>
      </c>
      <c r="O2492" s="22">
        <f t="shared" si="9229"/>
        <v>0</v>
      </c>
      <c r="P2492" s="22">
        <f t="shared" si="9194"/>
        <v>0</v>
      </c>
      <c r="Q2492" s="22">
        <f t="shared" si="9195"/>
        <v>0</v>
      </c>
      <c r="R2492" s="22">
        <f t="shared" si="9105"/>
        <v>49.2</v>
      </c>
      <c r="S2492" s="22">
        <f t="shared" si="9106"/>
        <v>51.2</v>
      </c>
      <c r="T2492" s="22">
        <f t="shared" si="9107"/>
        <v>51.2</v>
      </c>
      <c r="U2492" s="22">
        <f t="shared" si="9196"/>
        <v>0</v>
      </c>
      <c r="V2492" s="22">
        <f t="shared" si="9197"/>
        <v>0</v>
      </c>
      <c r="W2492" s="22">
        <f t="shared" si="9198"/>
        <v>0</v>
      </c>
      <c r="X2492" s="22">
        <f t="shared" si="9108"/>
        <v>49.2</v>
      </c>
      <c r="Y2492" s="22">
        <f t="shared" si="9109"/>
        <v>51.2</v>
      </c>
      <c r="Z2492" s="22">
        <f t="shared" si="9110"/>
        <v>51.2</v>
      </c>
      <c r="AA2492" s="22">
        <f t="shared" si="9199"/>
        <v>0</v>
      </c>
      <c r="AB2492" s="22">
        <f t="shared" si="9200"/>
        <v>0</v>
      </c>
      <c r="AC2492" s="22">
        <f t="shared" si="9201"/>
        <v>0</v>
      </c>
      <c r="AD2492" s="22">
        <f t="shared" si="9111"/>
        <v>49.2</v>
      </c>
      <c r="AE2492" s="22">
        <f t="shared" si="9112"/>
        <v>51.2</v>
      </c>
      <c r="AF2492" s="22">
        <f t="shared" si="9113"/>
        <v>51.2</v>
      </c>
      <c r="AG2492" s="22">
        <f t="shared" si="9202"/>
        <v>0</v>
      </c>
      <c r="AH2492" s="22">
        <f t="shared" si="9203"/>
        <v>0</v>
      </c>
      <c r="AI2492" s="22">
        <f t="shared" si="9204"/>
        <v>0</v>
      </c>
      <c r="AJ2492" s="22">
        <f t="shared" si="9114"/>
        <v>49.2</v>
      </c>
      <c r="AK2492" s="22">
        <f t="shared" si="9115"/>
        <v>51.2</v>
      </c>
      <c r="AL2492" s="22">
        <f t="shared" si="9116"/>
        <v>51.2</v>
      </c>
      <c r="AM2492" s="22">
        <f t="shared" si="9205"/>
        <v>0</v>
      </c>
      <c r="AN2492" s="22">
        <f t="shared" si="9206"/>
        <v>0</v>
      </c>
      <c r="AO2492" s="22">
        <f t="shared" si="9207"/>
        <v>0</v>
      </c>
      <c r="AP2492" s="22">
        <f t="shared" si="9117"/>
        <v>49.2</v>
      </c>
      <c r="AQ2492" s="22">
        <f t="shared" si="9118"/>
        <v>51.2</v>
      </c>
      <c r="AR2492" s="22">
        <f t="shared" si="9119"/>
        <v>51.2</v>
      </c>
      <c r="AS2492" s="22">
        <f t="shared" si="9208"/>
        <v>0</v>
      </c>
      <c r="AT2492" s="22">
        <f t="shared" si="9209"/>
        <v>0</v>
      </c>
      <c r="AU2492" s="22">
        <f t="shared" si="9210"/>
        <v>0</v>
      </c>
      <c r="AV2492" s="22">
        <f t="shared" si="9120"/>
        <v>49.2</v>
      </c>
      <c r="AW2492" s="22">
        <f t="shared" si="9121"/>
        <v>51.2</v>
      </c>
      <c r="AX2492" s="22">
        <f t="shared" si="9122"/>
        <v>51.2</v>
      </c>
      <c r="AY2492" s="22">
        <f t="shared" si="9211"/>
        <v>0</v>
      </c>
      <c r="AZ2492" s="22">
        <f t="shared" si="9212"/>
        <v>0</v>
      </c>
      <c r="BA2492" s="22">
        <f t="shared" si="9213"/>
        <v>0</v>
      </c>
      <c r="BB2492" s="22">
        <f t="shared" si="9123"/>
        <v>49.2</v>
      </c>
      <c r="BC2492" s="22">
        <f t="shared" si="9124"/>
        <v>51.2</v>
      </c>
      <c r="BD2492" s="22">
        <f t="shared" si="9125"/>
        <v>51.2</v>
      </c>
      <c r="BE2492" s="22">
        <f t="shared" si="9214"/>
        <v>0</v>
      </c>
      <c r="BF2492" s="22">
        <f t="shared" si="9215"/>
        <v>0</v>
      </c>
      <c r="BG2492" s="22">
        <f t="shared" si="9216"/>
        <v>0</v>
      </c>
      <c r="BH2492" s="22">
        <f t="shared" si="9126"/>
        <v>49.2</v>
      </c>
      <c r="BI2492" s="22">
        <f t="shared" si="9127"/>
        <v>51.2</v>
      </c>
      <c r="BJ2492" s="22">
        <f t="shared" si="9128"/>
        <v>51.2</v>
      </c>
      <c r="BK2492" s="22">
        <f t="shared" si="9217"/>
        <v>0</v>
      </c>
      <c r="BL2492" s="22">
        <f t="shared" si="9218"/>
        <v>0</v>
      </c>
      <c r="BM2492" s="22">
        <f t="shared" si="9219"/>
        <v>0</v>
      </c>
      <c r="BN2492" s="22">
        <f t="shared" si="9129"/>
        <v>49.2</v>
      </c>
      <c r="BO2492" s="22">
        <f t="shared" si="9130"/>
        <v>51.2</v>
      </c>
      <c r="BP2492" s="22">
        <f t="shared" si="9131"/>
        <v>51.2</v>
      </c>
      <c r="BQ2492" s="22">
        <f t="shared" si="9220"/>
        <v>0</v>
      </c>
      <c r="BR2492" s="22">
        <f t="shared" si="9221"/>
        <v>0</v>
      </c>
      <c r="BS2492" s="22">
        <f t="shared" si="9132"/>
        <v>49.2</v>
      </c>
      <c r="BT2492" s="22">
        <f t="shared" si="9133"/>
        <v>51.2</v>
      </c>
      <c r="BU2492" s="22">
        <f t="shared" si="9134"/>
        <v>51.2</v>
      </c>
      <c r="BV2492" s="22">
        <f t="shared" si="9222"/>
        <v>0</v>
      </c>
      <c r="BW2492" s="22">
        <f t="shared" si="9223"/>
        <v>0</v>
      </c>
      <c r="BX2492" s="22">
        <f t="shared" si="9135"/>
        <v>49.2</v>
      </c>
      <c r="BY2492" s="22">
        <f t="shared" si="9136"/>
        <v>51.2</v>
      </c>
      <c r="BZ2492" s="22">
        <f t="shared" si="9137"/>
        <v>51.2</v>
      </c>
      <c r="CA2492" s="22">
        <f t="shared" si="9224"/>
        <v>0</v>
      </c>
      <c r="CB2492" s="22">
        <f t="shared" si="9225"/>
        <v>0</v>
      </c>
      <c r="CC2492" s="22">
        <f t="shared" si="9226"/>
        <v>0</v>
      </c>
      <c r="CD2492" s="22">
        <f t="shared" si="9233"/>
        <v>49.2</v>
      </c>
      <c r="CE2492" s="22">
        <f t="shared" si="9227"/>
        <v>0</v>
      </c>
      <c r="CF2492" s="34">
        <f t="shared" si="9230"/>
        <v>49.2</v>
      </c>
      <c r="CG2492" s="22">
        <f t="shared" si="9234"/>
        <v>51.2</v>
      </c>
      <c r="CH2492" s="22">
        <f t="shared" si="9228"/>
        <v>0</v>
      </c>
      <c r="CI2492" s="22">
        <f t="shared" si="9231"/>
        <v>51.2</v>
      </c>
      <c r="CJ2492" s="22">
        <f t="shared" si="9235"/>
        <v>51.2</v>
      </c>
      <c r="CK2492" s="22">
        <f t="shared" si="9228"/>
        <v>0</v>
      </c>
      <c r="CL2492" s="22">
        <f t="shared" si="9232"/>
        <v>51.2</v>
      </c>
      <c r="CM2492" s="22">
        <f t="shared" si="9228"/>
        <v>0</v>
      </c>
      <c r="CN2492" s="15"/>
      <c r="CO2492" s="35"/>
      <c r="CT2492" s="5" t="s">
        <v>30</v>
      </c>
    </row>
    <row r="2493" spans="1:99" x14ac:dyDescent="0.3">
      <c r="A2493" s="32" t="s">
        <v>1411</v>
      </c>
      <c r="B2493" s="16">
        <v>120</v>
      </c>
      <c r="C2493" s="32" t="s">
        <v>395</v>
      </c>
      <c r="D2493" s="32" t="s">
        <v>49</v>
      </c>
      <c r="E2493" s="33" t="s">
        <v>851</v>
      </c>
      <c r="F2493" s="22">
        <v>49.2</v>
      </c>
      <c r="G2493" s="22">
        <v>51.2</v>
      </c>
      <c r="H2493" s="22">
        <v>51.2</v>
      </c>
      <c r="I2493" s="22"/>
      <c r="J2493" s="22"/>
      <c r="K2493" s="22"/>
      <c r="L2493" s="22">
        <f t="shared" si="9102"/>
        <v>49.2</v>
      </c>
      <c r="M2493" s="22">
        <f t="shared" si="9103"/>
        <v>51.2</v>
      </c>
      <c r="N2493" s="22">
        <f t="shared" si="9104"/>
        <v>51.2</v>
      </c>
      <c r="O2493" s="22"/>
      <c r="P2493" s="22"/>
      <c r="Q2493" s="22"/>
      <c r="R2493" s="22">
        <f t="shared" si="9105"/>
        <v>49.2</v>
      </c>
      <c r="S2493" s="22">
        <f t="shared" si="9106"/>
        <v>51.2</v>
      </c>
      <c r="T2493" s="22">
        <f t="shared" si="9107"/>
        <v>51.2</v>
      </c>
      <c r="U2493" s="22"/>
      <c r="V2493" s="22"/>
      <c r="W2493" s="22"/>
      <c r="X2493" s="22">
        <f t="shared" si="9108"/>
        <v>49.2</v>
      </c>
      <c r="Y2493" s="22">
        <f t="shared" si="9109"/>
        <v>51.2</v>
      </c>
      <c r="Z2493" s="22">
        <f t="shared" si="9110"/>
        <v>51.2</v>
      </c>
      <c r="AA2493" s="22"/>
      <c r="AB2493" s="22"/>
      <c r="AC2493" s="22"/>
      <c r="AD2493" s="22">
        <f t="shared" si="9111"/>
        <v>49.2</v>
      </c>
      <c r="AE2493" s="22">
        <f t="shared" si="9112"/>
        <v>51.2</v>
      </c>
      <c r="AF2493" s="22">
        <f t="shared" si="9113"/>
        <v>51.2</v>
      </c>
      <c r="AG2493" s="22"/>
      <c r="AH2493" s="22"/>
      <c r="AI2493" s="22"/>
      <c r="AJ2493" s="22">
        <f t="shared" si="9114"/>
        <v>49.2</v>
      </c>
      <c r="AK2493" s="22">
        <f t="shared" si="9115"/>
        <v>51.2</v>
      </c>
      <c r="AL2493" s="22">
        <f t="shared" si="9116"/>
        <v>51.2</v>
      </c>
      <c r="AM2493" s="22"/>
      <c r="AN2493" s="22"/>
      <c r="AO2493" s="22"/>
      <c r="AP2493" s="22">
        <f t="shared" si="9117"/>
        <v>49.2</v>
      </c>
      <c r="AQ2493" s="22">
        <f t="shared" si="9118"/>
        <v>51.2</v>
      </c>
      <c r="AR2493" s="22">
        <f t="shared" si="9119"/>
        <v>51.2</v>
      </c>
      <c r="AS2493" s="22"/>
      <c r="AT2493" s="22"/>
      <c r="AU2493" s="22"/>
      <c r="AV2493" s="22">
        <f t="shared" si="9120"/>
        <v>49.2</v>
      </c>
      <c r="AW2493" s="22">
        <f t="shared" si="9121"/>
        <v>51.2</v>
      </c>
      <c r="AX2493" s="22">
        <f t="shared" si="9122"/>
        <v>51.2</v>
      </c>
      <c r="AY2493" s="22"/>
      <c r="AZ2493" s="22"/>
      <c r="BA2493" s="22"/>
      <c r="BB2493" s="22">
        <f t="shared" si="9123"/>
        <v>49.2</v>
      </c>
      <c r="BC2493" s="22">
        <f t="shared" si="9124"/>
        <v>51.2</v>
      </c>
      <c r="BD2493" s="22">
        <f t="shared" si="9125"/>
        <v>51.2</v>
      </c>
      <c r="BE2493" s="22"/>
      <c r="BF2493" s="22"/>
      <c r="BG2493" s="22"/>
      <c r="BH2493" s="22">
        <f t="shared" si="9126"/>
        <v>49.2</v>
      </c>
      <c r="BI2493" s="22">
        <f t="shared" si="9127"/>
        <v>51.2</v>
      </c>
      <c r="BJ2493" s="22">
        <f t="shared" si="9128"/>
        <v>51.2</v>
      </c>
      <c r="BK2493" s="22"/>
      <c r="BL2493" s="22"/>
      <c r="BM2493" s="22"/>
      <c r="BN2493" s="22">
        <f t="shared" si="9129"/>
        <v>49.2</v>
      </c>
      <c r="BO2493" s="22">
        <f t="shared" si="9130"/>
        <v>51.2</v>
      </c>
      <c r="BP2493" s="22">
        <f t="shared" si="9131"/>
        <v>51.2</v>
      </c>
      <c r="BQ2493" s="22"/>
      <c r="BR2493" s="22"/>
      <c r="BS2493" s="22">
        <f t="shared" si="9132"/>
        <v>49.2</v>
      </c>
      <c r="BT2493" s="22">
        <f t="shared" si="9133"/>
        <v>51.2</v>
      </c>
      <c r="BU2493" s="22">
        <f t="shared" si="9134"/>
        <v>51.2</v>
      </c>
      <c r="BV2493" s="22"/>
      <c r="BW2493" s="22"/>
      <c r="BX2493" s="22">
        <f t="shared" si="9135"/>
        <v>49.2</v>
      </c>
      <c r="BY2493" s="22">
        <f t="shared" si="9136"/>
        <v>51.2</v>
      </c>
      <c r="BZ2493" s="22">
        <f t="shared" si="9137"/>
        <v>51.2</v>
      </c>
      <c r="CA2493" s="22"/>
      <c r="CB2493" s="22"/>
      <c r="CC2493" s="22"/>
      <c r="CD2493" s="22">
        <f t="shared" si="9233"/>
        <v>49.2</v>
      </c>
      <c r="CE2493" s="22"/>
      <c r="CF2493" s="34">
        <f t="shared" si="9230"/>
        <v>49.2</v>
      </c>
      <c r="CG2493" s="22">
        <f t="shared" si="9234"/>
        <v>51.2</v>
      </c>
      <c r="CH2493" s="22"/>
      <c r="CI2493" s="22">
        <f t="shared" si="9231"/>
        <v>51.2</v>
      </c>
      <c r="CJ2493" s="22">
        <f t="shared" si="9235"/>
        <v>51.2</v>
      </c>
      <c r="CK2493" s="22"/>
      <c r="CL2493" s="22">
        <f t="shared" si="9232"/>
        <v>51.2</v>
      </c>
      <c r="CM2493" s="22"/>
      <c r="CN2493" s="15"/>
      <c r="CO2493" s="35"/>
    </row>
    <row r="2494" spans="1:99" ht="31.2" x14ac:dyDescent="0.3">
      <c r="A2494" s="32" t="s">
        <v>1413</v>
      </c>
      <c r="B2494" s="16"/>
      <c r="C2494" s="32"/>
      <c r="D2494" s="32"/>
      <c r="E2494" s="33" t="s">
        <v>1414</v>
      </c>
      <c r="F2494" s="22">
        <f t="shared" si="9187"/>
        <v>3324.6</v>
      </c>
      <c r="G2494" s="22">
        <f t="shared" si="9236"/>
        <v>3324.6</v>
      </c>
      <c r="H2494" s="22">
        <f t="shared" si="9237"/>
        <v>3324.6</v>
      </c>
      <c r="I2494" s="22">
        <f t="shared" si="9190"/>
        <v>0</v>
      </c>
      <c r="J2494" s="22">
        <f t="shared" si="9191"/>
        <v>0</v>
      </c>
      <c r="K2494" s="22">
        <f t="shared" si="9192"/>
        <v>0</v>
      </c>
      <c r="L2494" s="22">
        <f t="shared" si="9102"/>
        <v>3324.6</v>
      </c>
      <c r="M2494" s="22">
        <f t="shared" si="9103"/>
        <v>3324.6</v>
      </c>
      <c r="N2494" s="22">
        <f t="shared" si="9104"/>
        <v>3324.6</v>
      </c>
      <c r="O2494" s="22">
        <f t="shared" si="9229"/>
        <v>0</v>
      </c>
      <c r="P2494" s="22">
        <f t="shared" si="9194"/>
        <v>0</v>
      </c>
      <c r="Q2494" s="22">
        <f t="shared" si="9195"/>
        <v>0</v>
      </c>
      <c r="R2494" s="22">
        <f t="shared" si="9105"/>
        <v>3324.6</v>
      </c>
      <c r="S2494" s="22">
        <f t="shared" si="9106"/>
        <v>3324.6</v>
      </c>
      <c r="T2494" s="22">
        <f t="shared" si="9107"/>
        <v>3324.6</v>
      </c>
      <c r="U2494" s="22">
        <f t="shared" si="9196"/>
        <v>0</v>
      </c>
      <c r="V2494" s="22">
        <f t="shared" si="9197"/>
        <v>0</v>
      </c>
      <c r="W2494" s="22">
        <f t="shared" si="9198"/>
        <v>0</v>
      </c>
      <c r="X2494" s="22">
        <f t="shared" si="9108"/>
        <v>3324.6</v>
      </c>
      <c r="Y2494" s="22">
        <f t="shared" si="9109"/>
        <v>3324.6</v>
      </c>
      <c r="Z2494" s="22">
        <f t="shared" si="9110"/>
        <v>3324.6</v>
      </c>
      <c r="AA2494" s="22">
        <f t="shared" si="9199"/>
        <v>0</v>
      </c>
      <c r="AB2494" s="22">
        <f t="shared" si="9200"/>
        <v>0</v>
      </c>
      <c r="AC2494" s="22">
        <f t="shared" si="9201"/>
        <v>0</v>
      </c>
      <c r="AD2494" s="22">
        <f t="shared" si="9111"/>
        <v>3324.6</v>
      </c>
      <c r="AE2494" s="22">
        <f t="shared" si="9112"/>
        <v>3324.6</v>
      </c>
      <c r="AF2494" s="22">
        <f t="shared" si="9113"/>
        <v>3324.6</v>
      </c>
      <c r="AG2494" s="22">
        <f t="shared" si="9202"/>
        <v>0</v>
      </c>
      <c r="AH2494" s="22">
        <f t="shared" si="9203"/>
        <v>0</v>
      </c>
      <c r="AI2494" s="22">
        <f t="shared" si="9204"/>
        <v>0</v>
      </c>
      <c r="AJ2494" s="22">
        <f t="shared" si="9114"/>
        <v>3324.6</v>
      </c>
      <c r="AK2494" s="22">
        <f t="shared" si="9115"/>
        <v>3324.6</v>
      </c>
      <c r="AL2494" s="22">
        <f t="shared" si="9116"/>
        <v>3324.6</v>
      </c>
      <c r="AM2494" s="22">
        <f t="shared" si="9205"/>
        <v>0</v>
      </c>
      <c r="AN2494" s="22">
        <f t="shared" si="9206"/>
        <v>0</v>
      </c>
      <c r="AO2494" s="22">
        <f t="shared" si="9207"/>
        <v>0</v>
      </c>
      <c r="AP2494" s="22">
        <f t="shared" si="9117"/>
        <v>3324.6</v>
      </c>
      <c r="AQ2494" s="22">
        <f t="shared" si="9118"/>
        <v>3324.6</v>
      </c>
      <c r="AR2494" s="22">
        <f t="shared" si="9119"/>
        <v>3324.6</v>
      </c>
      <c r="AS2494" s="22">
        <f t="shared" si="9208"/>
        <v>0</v>
      </c>
      <c r="AT2494" s="22">
        <f t="shared" si="9209"/>
        <v>0</v>
      </c>
      <c r="AU2494" s="22">
        <f t="shared" si="9210"/>
        <v>0</v>
      </c>
      <c r="AV2494" s="22">
        <f t="shared" si="9120"/>
        <v>3324.6</v>
      </c>
      <c r="AW2494" s="22">
        <f t="shared" si="9121"/>
        <v>3324.6</v>
      </c>
      <c r="AX2494" s="22">
        <f t="shared" si="9122"/>
        <v>3324.6</v>
      </c>
      <c r="AY2494" s="22">
        <f t="shared" si="9211"/>
        <v>0</v>
      </c>
      <c r="AZ2494" s="22">
        <f t="shared" si="9212"/>
        <v>0</v>
      </c>
      <c r="BA2494" s="22">
        <f t="shared" si="9213"/>
        <v>0</v>
      </c>
      <c r="BB2494" s="22">
        <f t="shared" si="9123"/>
        <v>3324.6</v>
      </c>
      <c r="BC2494" s="22">
        <f t="shared" si="9124"/>
        <v>3324.6</v>
      </c>
      <c r="BD2494" s="22">
        <f t="shared" si="9125"/>
        <v>3324.6</v>
      </c>
      <c r="BE2494" s="22">
        <f t="shared" si="9214"/>
        <v>0</v>
      </c>
      <c r="BF2494" s="22">
        <f t="shared" si="9215"/>
        <v>0</v>
      </c>
      <c r="BG2494" s="22">
        <f t="shared" si="9216"/>
        <v>0</v>
      </c>
      <c r="BH2494" s="22">
        <f t="shared" si="9126"/>
        <v>3324.6</v>
      </c>
      <c r="BI2494" s="22">
        <f t="shared" si="9127"/>
        <v>3324.6</v>
      </c>
      <c r="BJ2494" s="22">
        <f t="shared" si="9128"/>
        <v>3324.6</v>
      </c>
      <c r="BK2494" s="22">
        <f t="shared" si="9217"/>
        <v>0</v>
      </c>
      <c r="BL2494" s="22">
        <f t="shared" si="9218"/>
        <v>0</v>
      </c>
      <c r="BM2494" s="22">
        <f t="shared" si="9219"/>
        <v>0</v>
      </c>
      <c r="BN2494" s="22">
        <f t="shared" si="9129"/>
        <v>3324.6</v>
      </c>
      <c r="BO2494" s="22">
        <f t="shared" si="9130"/>
        <v>3324.6</v>
      </c>
      <c r="BP2494" s="22">
        <f t="shared" si="9131"/>
        <v>3324.6</v>
      </c>
      <c r="BQ2494" s="22">
        <f t="shared" si="9220"/>
        <v>0</v>
      </c>
      <c r="BR2494" s="22">
        <f t="shared" si="9221"/>
        <v>0</v>
      </c>
      <c r="BS2494" s="22">
        <f t="shared" si="9132"/>
        <v>3324.6</v>
      </c>
      <c r="BT2494" s="22">
        <f t="shared" si="9133"/>
        <v>3324.6</v>
      </c>
      <c r="BU2494" s="22">
        <f t="shared" si="9134"/>
        <v>3324.6</v>
      </c>
      <c r="BV2494" s="22">
        <f t="shared" si="9222"/>
        <v>0</v>
      </c>
      <c r="BW2494" s="22">
        <f t="shared" si="9223"/>
        <v>0</v>
      </c>
      <c r="BX2494" s="22">
        <f t="shared" si="9135"/>
        <v>3324.6</v>
      </c>
      <c r="BY2494" s="22">
        <f t="shared" si="9136"/>
        <v>3324.6</v>
      </c>
      <c r="BZ2494" s="22">
        <f t="shared" si="9137"/>
        <v>3324.6</v>
      </c>
      <c r="CA2494" s="22">
        <f t="shared" si="9224"/>
        <v>0</v>
      </c>
      <c r="CB2494" s="22">
        <f t="shared" si="9225"/>
        <v>0</v>
      </c>
      <c r="CC2494" s="22">
        <f t="shared" si="9226"/>
        <v>0</v>
      </c>
      <c r="CD2494" s="22">
        <f t="shared" si="9233"/>
        <v>3324.6</v>
      </c>
      <c r="CE2494" s="22">
        <f t="shared" si="9227"/>
        <v>0</v>
      </c>
      <c r="CF2494" s="34">
        <f t="shared" si="9230"/>
        <v>3324.6</v>
      </c>
      <c r="CG2494" s="22">
        <f t="shared" si="9234"/>
        <v>3324.6</v>
      </c>
      <c r="CH2494" s="22">
        <f t="shared" si="9228"/>
        <v>0</v>
      </c>
      <c r="CI2494" s="22">
        <f t="shared" si="9231"/>
        <v>3324.6</v>
      </c>
      <c r="CJ2494" s="22">
        <f t="shared" si="9235"/>
        <v>3324.6</v>
      </c>
      <c r="CK2494" s="22">
        <f t="shared" si="9228"/>
        <v>0</v>
      </c>
      <c r="CL2494" s="22">
        <f t="shared" si="9232"/>
        <v>3324.6</v>
      </c>
      <c r="CM2494" s="22">
        <f t="shared" si="9228"/>
        <v>0</v>
      </c>
      <c r="CN2494" s="15"/>
      <c r="CO2494" s="35"/>
      <c r="CR2494" s="5" t="s">
        <v>1346</v>
      </c>
      <c r="CU2494" s="5" t="s">
        <v>31</v>
      </c>
    </row>
    <row r="2495" spans="1:99" ht="31.2" x14ac:dyDescent="0.3">
      <c r="A2495" s="32" t="s">
        <v>1413</v>
      </c>
      <c r="B2495" s="16">
        <v>200</v>
      </c>
      <c r="C2495" s="32"/>
      <c r="D2495" s="32"/>
      <c r="E2495" s="33" t="s">
        <v>40</v>
      </c>
      <c r="F2495" s="22">
        <f t="shared" si="9187"/>
        <v>3324.6</v>
      </c>
      <c r="G2495" s="22">
        <f t="shared" si="9236"/>
        <v>3324.6</v>
      </c>
      <c r="H2495" s="22">
        <f t="shared" si="9237"/>
        <v>3324.6</v>
      </c>
      <c r="I2495" s="22">
        <f t="shared" si="9190"/>
        <v>0</v>
      </c>
      <c r="J2495" s="22">
        <f t="shared" si="9191"/>
        <v>0</v>
      </c>
      <c r="K2495" s="22">
        <f t="shared" si="9192"/>
        <v>0</v>
      </c>
      <c r="L2495" s="22">
        <f t="shared" si="9102"/>
        <v>3324.6</v>
      </c>
      <c r="M2495" s="22">
        <f t="shared" si="9103"/>
        <v>3324.6</v>
      </c>
      <c r="N2495" s="22">
        <f t="shared" si="9104"/>
        <v>3324.6</v>
      </c>
      <c r="O2495" s="22">
        <f t="shared" si="9229"/>
        <v>0</v>
      </c>
      <c r="P2495" s="22">
        <f t="shared" si="9194"/>
        <v>0</v>
      </c>
      <c r="Q2495" s="22">
        <f t="shared" si="9195"/>
        <v>0</v>
      </c>
      <c r="R2495" s="22">
        <f t="shared" si="9105"/>
        <v>3324.6</v>
      </c>
      <c r="S2495" s="22">
        <f t="shared" si="9106"/>
        <v>3324.6</v>
      </c>
      <c r="T2495" s="22">
        <f t="shared" si="9107"/>
        <v>3324.6</v>
      </c>
      <c r="U2495" s="22">
        <f t="shared" si="9196"/>
        <v>0</v>
      </c>
      <c r="V2495" s="22">
        <f t="shared" si="9197"/>
        <v>0</v>
      </c>
      <c r="W2495" s="22">
        <f t="shared" si="9198"/>
        <v>0</v>
      </c>
      <c r="X2495" s="22">
        <f t="shared" si="9108"/>
        <v>3324.6</v>
      </c>
      <c r="Y2495" s="22">
        <f t="shared" si="9109"/>
        <v>3324.6</v>
      </c>
      <c r="Z2495" s="22">
        <f t="shared" si="9110"/>
        <v>3324.6</v>
      </c>
      <c r="AA2495" s="22">
        <f t="shared" si="9199"/>
        <v>0</v>
      </c>
      <c r="AB2495" s="22">
        <f t="shared" si="9200"/>
        <v>0</v>
      </c>
      <c r="AC2495" s="22">
        <f t="shared" si="9201"/>
        <v>0</v>
      </c>
      <c r="AD2495" s="22">
        <f t="shared" si="9111"/>
        <v>3324.6</v>
      </c>
      <c r="AE2495" s="22">
        <f t="shared" si="9112"/>
        <v>3324.6</v>
      </c>
      <c r="AF2495" s="22">
        <f t="shared" si="9113"/>
        <v>3324.6</v>
      </c>
      <c r="AG2495" s="22">
        <f t="shared" si="9202"/>
        <v>0</v>
      </c>
      <c r="AH2495" s="22">
        <f t="shared" si="9203"/>
        <v>0</v>
      </c>
      <c r="AI2495" s="22">
        <f t="shared" si="9204"/>
        <v>0</v>
      </c>
      <c r="AJ2495" s="22">
        <f t="shared" si="9114"/>
        <v>3324.6</v>
      </c>
      <c r="AK2495" s="22">
        <f t="shared" si="9115"/>
        <v>3324.6</v>
      </c>
      <c r="AL2495" s="22">
        <f t="shared" si="9116"/>
        <v>3324.6</v>
      </c>
      <c r="AM2495" s="22">
        <f t="shared" si="9205"/>
        <v>0</v>
      </c>
      <c r="AN2495" s="22">
        <f t="shared" si="9206"/>
        <v>0</v>
      </c>
      <c r="AO2495" s="22">
        <f t="shared" si="9207"/>
        <v>0</v>
      </c>
      <c r="AP2495" s="22">
        <f t="shared" si="9117"/>
        <v>3324.6</v>
      </c>
      <c r="AQ2495" s="22">
        <f t="shared" si="9118"/>
        <v>3324.6</v>
      </c>
      <c r="AR2495" s="22">
        <f t="shared" si="9119"/>
        <v>3324.6</v>
      </c>
      <c r="AS2495" s="22">
        <f t="shared" si="9208"/>
        <v>0</v>
      </c>
      <c r="AT2495" s="22">
        <f t="shared" si="9209"/>
        <v>0</v>
      </c>
      <c r="AU2495" s="22">
        <f t="shared" si="9210"/>
        <v>0</v>
      </c>
      <c r="AV2495" s="22">
        <f t="shared" si="9120"/>
        <v>3324.6</v>
      </c>
      <c r="AW2495" s="22">
        <f t="shared" si="9121"/>
        <v>3324.6</v>
      </c>
      <c r="AX2495" s="22">
        <f t="shared" si="9122"/>
        <v>3324.6</v>
      </c>
      <c r="AY2495" s="22">
        <f t="shared" si="9211"/>
        <v>0</v>
      </c>
      <c r="AZ2495" s="22">
        <f t="shared" si="9212"/>
        <v>0</v>
      </c>
      <c r="BA2495" s="22">
        <f t="shared" si="9213"/>
        <v>0</v>
      </c>
      <c r="BB2495" s="22">
        <f t="shared" si="9123"/>
        <v>3324.6</v>
      </c>
      <c r="BC2495" s="22">
        <f t="shared" si="9124"/>
        <v>3324.6</v>
      </c>
      <c r="BD2495" s="22">
        <f t="shared" si="9125"/>
        <v>3324.6</v>
      </c>
      <c r="BE2495" s="22">
        <f t="shared" si="9214"/>
        <v>0</v>
      </c>
      <c r="BF2495" s="22">
        <f t="shared" si="9215"/>
        <v>0</v>
      </c>
      <c r="BG2495" s="22">
        <f t="shared" si="9216"/>
        <v>0</v>
      </c>
      <c r="BH2495" s="22">
        <f t="shared" si="9126"/>
        <v>3324.6</v>
      </c>
      <c r="BI2495" s="22">
        <f t="shared" si="9127"/>
        <v>3324.6</v>
      </c>
      <c r="BJ2495" s="22">
        <f t="shared" si="9128"/>
        <v>3324.6</v>
      </c>
      <c r="BK2495" s="22">
        <f t="shared" si="9217"/>
        <v>0</v>
      </c>
      <c r="BL2495" s="22">
        <f t="shared" si="9218"/>
        <v>0</v>
      </c>
      <c r="BM2495" s="22">
        <f t="shared" si="9219"/>
        <v>0</v>
      </c>
      <c r="BN2495" s="22">
        <f t="shared" si="9129"/>
        <v>3324.6</v>
      </c>
      <c r="BO2495" s="22">
        <f t="shared" si="9130"/>
        <v>3324.6</v>
      </c>
      <c r="BP2495" s="22">
        <f t="shared" si="9131"/>
        <v>3324.6</v>
      </c>
      <c r="BQ2495" s="22">
        <f t="shared" si="9220"/>
        <v>0</v>
      </c>
      <c r="BR2495" s="22">
        <f t="shared" si="9221"/>
        <v>0</v>
      </c>
      <c r="BS2495" s="22">
        <f t="shared" si="9132"/>
        <v>3324.6</v>
      </c>
      <c r="BT2495" s="22">
        <f t="shared" si="9133"/>
        <v>3324.6</v>
      </c>
      <c r="BU2495" s="22">
        <f t="shared" si="9134"/>
        <v>3324.6</v>
      </c>
      <c r="BV2495" s="22">
        <f t="shared" si="9222"/>
        <v>0</v>
      </c>
      <c r="BW2495" s="22">
        <f t="shared" si="9223"/>
        <v>0</v>
      </c>
      <c r="BX2495" s="22">
        <f t="shared" si="9135"/>
        <v>3324.6</v>
      </c>
      <c r="BY2495" s="22">
        <f t="shared" si="9136"/>
        <v>3324.6</v>
      </c>
      <c r="BZ2495" s="22">
        <f t="shared" si="9137"/>
        <v>3324.6</v>
      </c>
      <c r="CA2495" s="22">
        <f t="shared" si="9224"/>
        <v>0</v>
      </c>
      <c r="CB2495" s="22">
        <f t="shared" si="9225"/>
        <v>0</v>
      </c>
      <c r="CC2495" s="22">
        <f t="shared" si="9226"/>
        <v>0</v>
      </c>
      <c r="CD2495" s="22">
        <f t="shared" si="9233"/>
        <v>3324.6</v>
      </c>
      <c r="CE2495" s="22">
        <f t="shared" si="9227"/>
        <v>0</v>
      </c>
      <c r="CF2495" s="34">
        <f t="shared" si="9230"/>
        <v>3324.6</v>
      </c>
      <c r="CG2495" s="22">
        <f t="shared" si="9234"/>
        <v>3324.6</v>
      </c>
      <c r="CH2495" s="22">
        <f t="shared" si="9228"/>
        <v>0</v>
      </c>
      <c r="CI2495" s="22">
        <f t="shared" si="9231"/>
        <v>3324.6</v>
      </c>
      <c r="CJ2495" s="22">
        <f t="shared" si="9235"/>
        <v>3324.6</v>
      </c>
      <c r="CK2495" s="22">
        <f t="shared" si="9228"/>
        <v>0</v>
      </c>
      <c r="CL2495" s="22">
        <f t="shared" si="9232"/>
        <v>3324.6</v>
      </c>
      <c r="CM2495" s="22">
        <f t="shared" si="9228"/>
        <v>0</v>
      </c>
      <c r="CN2495" s="15"/>
      <c r="CO2495" s="35"/>
      <c r="CS2495" s="5" t="s">
        <v>29</v>
      </c>
    </row>
    <row r="2496" spans="1:99" ht="46.8" x14ac:dyDescent="0.3">
      <c r="A2496" s="32" t="s">
        <v>1413</v>
      </c>
      <c r="B2496" s="16">
        <v>240</v>
      </c>
      <c r="C2496" s="32"/>
      <c r="D2496" s="32"/>
      <c r="E2496" s="33" t="s">
        <v>41</v>
      </c>
      <c r="F2496" s="22">
        <f t="shared" si="9187"/>
        <v>3324.6</v>
      </c>
      <c r="G2496" s="22">
        <f t="shared" si="9236"/>
        <v>3324.6</v>
      </c>
      <c r="H2496" s="22">
        <f t="shared" si="9237"/>
        <v>3324.6</v>
      </c>
      <c r="I2496" s="22">
        <f t="shared" si="9190"/>
        <v>0</v>
      </c>
      <c r="J2496" s="22">
        <f t="shared" si="9191"/>
        <v>0</v>
      </c>
      <c r="K2496" s="22">
        <f t="shared" si="9192"/>
        <v>0</v>
      </c>
      <c r="L2496" s="22">
        <f t="shared" si="9102"/>
        <v>3324.6</v>
      </c>
      <c r="M2496" s="22">
        <f t="shared" si="9103"/>
        <v>3324.6</v>
      </c>
      <c r="N2496" s="22">
        <f t="shared" si="9104"/>
        <v>3324.6</v>
      </c>
      <c r="O2496" s="22">
        <f t="shared" si="9229"/>
        <v>0</v>
      </c>
      <c r="P2496" s="22">
        <f t="shared" si="9194"/>
        <v>0</v>
      </c>
      <c r="Q2496" s="22">
        <f t="shared" si="9195"/>
        <v>0</v>
      </c>
      <c r="R2496" s="22">
        <f t="shared" si="9105"/>
        <v>3324.6</v>
      </c>
      <c r="S2496" s="22">
        <f t="shared" si="9106"/>
        <v>3324.6</v>
      </c>
      <c r="T2496" s="22">
        <f t="shared" si="9107"/>
        <v>3324.6</v>
      </c>
      <c r="U2496" s="22">
        <f t="shared" si="9196"/>
        <v>0</v>
      </c>
      <c r="V2496" s="22">
        <f t="shared" si="9197"/>
        <v>0</v>
      </c>
      <c r="W2496" s="22">
        <f t="shared" si="9198"/>
        <v>0</v>
      </c>
      <c r="X2496" s="22">
        <f t="shared" si="9108"/>
        <v>3324.6</v>
      </c>
      <c r="Y2496" s="22">
        <f t="shared" si="9109"/>
        <v>3324.6</v>
      </c>
      <c r="Z2496" s="22">
        <f t="shared" si="9110"/>
        <v>3324.6</v>
      </c>
      <c r="AA2496" s="22">
        <f t="shared" si="9199"/>
        <v>0</v>
      </c>
      <c r="AB2496" s="22">
        <f t="shared" si="9200"/>
        <v>0</v>
      </c>
      <c r="AC2496" s="22">
        <f t="shared" si="9201"/>
        <v>0</v>
      </c>
      <c r="AD2496" s="22">
        <f t="shared" si="9111"/>
        <v>3324.6</v>
      </c>
      <c r="AE2496" s="22">
        <f t="shared" si="9112"/>
        <v>3324.6</v>
      </c>
      <c r="AF2496" s="22">
        <f t="shared" si="9113"/>
        <v>3324.6</v>
      </c>
      <c r="AG2496" s="22">
        <f t="shared" si="9202"/>
        <v>0</v>
      </c>
      <c r="AH2496" s="22">
        <f t="shared" si="9203"/>
        <v>0</v>
      </c>
      <c r="AI2496" s="22">
        <f t="shared" si="9204"/>
        <v>0</v>
      </c>
      <c r="AJ2496" s="22">
        <f t="shared" si="9114"/>
        <v>3324.6</v>
      </c>
      <c r="AK2496" s="22">
        <f t="shared" si="9115"/>
        <v>3324.6</v>
      </c>
      <c r="AL2496" s="22">
        <f t="shared" si="9116"/>
        <v>3324.6</v>
      </c>
      <c r="AM2496" s="22">
        <f t="shared" si="9205"/>
        <v>0</v>
      </c>
      <c r="AN2496" s="22">
        <f t="shared" si="9206"/>
        <v>0</v>
      </c>
      <c r="AO2496" s="22">
        <f t="shared" si="9207"/>
        <v>0</v>
      </c>
      <c r="AP2496" s="22">
        <f t="shared" si="9117"/>
        <v>3324.6</v>
      </c>
      <c r="AQ2496" s="22">
        <f t="shared" si="9118"/>
        <v>3324.6</v>
      </c>
      <c r="AR2496" s="22">
        <f t="shared" si="9119"/>
        <v>3324.6</v>
      </c>
      <c r="AS2496" s="22">
        <f t="shared" si="9208"/>
        <v>0</v>
      </c>
      <c r="AT2496" s="22">
        <f t="shared" si="9209"/>
        <v>0</v>
      </c>
      <c r="AU2496" s="22">
        <f t="shared" si="9210"/>
        <v>0</v>
      </c>
      <c r="AV2496" s="22">
        <f t="shared" si="9120"/>
        <v>3324.6</v>
      </c>
      <c r="AW2496" s="22">
        <f t="shared" si="9121"/>
        <v>3324.6</v>
      </c>
      <c r="AX2496" s="22">
        <f t="shared" si="9122"/>
        <v>3324.6</v>
      </c>
      <c r="AY2496" s="22">
        <f t="shared" si="9211"/>
        <v>0</v>
      </c>
      <c r="AZ2496" s="22">
        <f t="shared" si="9212"/>
        <v>0</v>
      </c>
      <c r="BA2496" s="22">
        <f t="shared" si="9213"/>
        <v>0</v>
      </c>
      <c r="BB2496" s="22">
        <f t="shared" si="9123"/>
        <v>3324.6</v>
      </c>
      <c r="BC2496" s="22">
        <f t="shared" si="9124"/>
        <v>3324.6</v>
      </c>
      <c r="BD2496" s="22">
        <f t="shared" si="9125"/>
        <v>3324.6</v>
      </c>
      <c r="BE2496" s="22">
        <f t="shared" si="9214"/>
        <v>0</v>
      </c>
      <c r="BF2496" s="22">
        <f t="shared" si="9215"/>
        <v>0</v>
      </c>
      <c r="BG2496" s="22">
        <f t="shared" si="9216"/>
        <v>0</v>
      </c>
      <c r="BH2496" s="22">
        <f t="shared" si="9126"/>
        <v>3324.6</v>
      </c>
      <c r="BI2496" s="22">
        <f t="shared" si="9127"/>
        <v>3324.6</v>
      </c>
      <c r="BJ2496" s="22">
        <f t="shared" si="9128"/>
        <v>3324.6</v>
      </c>
      <c r="BK2496" s="22">
        <f t="shared" si="9217"/>
        <v>0</v>
      </c>
      <c r="BL2496" s="22">
        <f t="shared" si="9218"/>
        <v>0</v>
      </c>
      <c r="BM2496" s="22">
        <f t="shared" si="9219"/>
        <v>0</v>
      </c>
      <c r="BN2496" s="22">
        <f t="shared" si="9129"/>
        <v>3324.6</v>
      </c>
      <c r="BO2496" s="22">
        <f t="shared" si="9130"/>
        <v>3324.6</v>
      </c>
      <c r="BP2496" s="22">
        <f t="shared" si="9131"/>
        <v>3324.6</v>
      </c>
      <c r="BQ2496" s="22">
        <f t="shared" si="9220"/>
        <v>0</v>
      </c>
      <c r="BR2496" s="22">
        <f t="shared" si="9221"/>
        <v>0</v>
      </c>
      <c r="BS2496" s="22">
        <f t="shared" si="9132"/>
        <v>3324.6</v>
      </c>
      <c r="BT2496" s="22">
        <f t="shared" si="9133"/>
        <v>3324.6</v>
      </c>
      <c r="BU2496" s="22">
        <f t="shared" si="9134"/>
        <v>3324.6</v>
      </c>
      <c r="BV2496" s="22">
        <f t="shared" si="9222"/>
        <v>0</v>
      </c>
      <c r="BW2496" s="22">
        <f t="shared" si="9223"/>
        <v>0</v>
      </c>
      <c r="BX2496" s="22">
        <f t="shared" si="9135"/>
        <v>3324.6</v>
      </c>
      <c r="BY2496" s="22">
        <f t="shared" si="9136"/>
        <v>3324.6</v>
      </c>
      <c r="BZ2496" s="22">
        <f t="shared" si="9137"/>
        <v>3324.6</v>
      </c>
      <c r="CA2496" s="22">
        <f t="shared" si="9224"/>
        <v>0</v>
      </c>
      <c r="CB2496" s="22">
        <f t="shared" si="9225"/>
        <v>0</v>
      </c>
      <c r="CC2496" s="22">
        <f t="shared" si="9226"/>
        <v>0</v>
      </c>
      <c r="CD2496" s="22">
        <f t="shared" si="9233"/>
        <v>3324.6</v>
      </c>
      <c r="CE2496" s="22">
        <f t="shared" si="9227"/>
        <v>0</v>
      </c>
      <c r="CF2496" s="34">
        <f t="shared" si="9230"/>
        <v>3324.6</v>
      </c>
      <c r="CG2496" s="22">
        <f t="shared" si="9234"/>
        <v>3324.6</v>
      </c>
      <c r="CH2496" s="22">
        <f t="shared" si="9228"/>
        <v>0</v>
      </c>
      <c r="CI2496" s="22">
        <f t="shared" si="9231"/>
        <v>3324.6</v>
      </c>
      <c r="CJ2496" s="22">
        <f t="shared" si="9235"/>
        <v>3324.6</v>
      </c>
      <c r="CK2496" s="22">
        <f t="shared" si="9228"/>
        <v>0</v>
      </c>
      <c r="CL2496" s="22">
        <f t="shared" si="9232"/>
        <v>3324.6</v>
      </c>
      <c r="CM2496" s="22">
        <f t="shared" si="9228"/>
        <v>0</v>
      </c>
      <c r="CN2496" s="15"/>
      <c r="CO2496" s="35"/>
      <c r="CT2496" s="5" t="s">
        <v>30</v>
      </c>
    </row>
    <row r="2497" spans="1:99" ht="46.8" x14ac:dyDescent="0.3">
      <c r="A2497" s="32" t="s">
        <v>1413</v>
      </c>
      <c r="B2497" s="16">
        <v>240</v>
      </c>
      <c r="C2497" s="32" t="s">
        <v>67</v>
      </c>
      <c r="D2497" s="32" t="s">
        <v>115</v>
      </c>
      <c r="E2497" s="33" t="s">
        <v>116</v>
      </c>
      <c r="F2497" s="22">
        <v>3324.6</v>
      </c>
      <c r="G2497" s="22">
        <v>3324.6</v>
      </c>
      <c r="H2497" s="22">
        <v>3324.6</v>
      </c>
      <c r="I2497" s="22"/>
      <c r="J2497" s="22"/>
      <c r="K2497" s="22"/>
      <c r="L2497" s="22">
        <f t="shared" si="9102"/>
        <v>3324.6</v>
      </c>
      <c r="M2497" s="22">
        <f t="shared" si="9103"/>
        <v>3324.6</v>
      </c>
      <c r="N2497" s="22">
        <f t="shared" si="9104"/>
        <v>3324.6</v>
      </c>
      <c r="O2497" s="22"/>
      <c r="P2497" s="22"/>
      <c r="Q2497" s="22"/>
      <c r="R2497" s="22">
        <f t="shared" si="9105"/>
        <v>3324.6</v>
      </c>
      <c r="S2497" s="22">
        <f t="shared" si="9106"/>
        <v>3324.6</v>
      </c>
      <c r="T2497" s="22">
        <f t="shared" si="9107"/>
        <v>3324.6</v>
      </c>
      <c r="U2497" s="22"/>
      <c r="V2497" s="22"/>
      <c r="W2497" s="22"/>
      <c r="X2497" s="22">
        <f t="shared" si="9108"/>
        <v>3324.6</v>
      </c>
      <c r="Y2497" s="22">
        <f t="shared" si="9109"/>
        <v>3324.6</v>
      </c>
      <c r="Z2497" s="22">
        <f t="shared" si="9110"/>
        <v>3324.6</v>
      </c>
      <c r="AA2497" s="22"/>
      <c r="AB2497" s="22"/>
      <c r="AC2497" s="22"/>
      <c r="AD2497" s="22">
        <f t="shared" si="9111"/>
        <v>3324.6</v>
      </c>
      <c r="AE2497" s="22">
        <f t="shared" si="9112"/>
        <v>3324.6</v>
      </c>
      <c r="AF2497" s="22">
        <f t="shared" si="9113"/>
        <v>3324.6</v>
      </c>
      <c r="AG2497" s="22"/>
      <c r="AH2497" s="22"/>
      <c r="AI2497" s="22"/>
      <c r="AJ2497" s="22">
        <f t="shared" si="9114"/>
        <v>3324.6</v>
      </c>
      <c r="AK2497" s="22">
        <f t="shared" si="9115"/>
        <v>3324.6</v>
      </c>
      <c r="AL2497" s="22">
        <f t="shared" si="9116"/>
        <v>3324.6</v>
      </c>
      <c r="AM2497" s="22"/>
      <c r="AN2497" s="22"/>
      <c r="AO2497" s="22"/>
      <c r="AP2497" s="22">
        <f t="shared" si="9117"/>
        <v>3324.6</v>
      </c>
      <c r="AQ2497" s="22">
        <f t="shared" si="9118"/>
        <v>3324.6</v>
      </c>
      <c r="AR2497" s="22">
        <f t="shared" si="9119"/>
        <v>3324.6</v>
      </c>
      <c r="AS2497" s="22"/>
      <c r="AT2497" s="22"/>
      <c r="AU2497" s="22"/>
      <c r="AV2497" s="22">
        <f t="shared" si="9120"/>
        <v>3324.6</v>
      </c>
      <c r="AW2497" s="22">
        <f t="shared" si="9121"/>
        <v>3324.6</v>
      </c>
      <c r="AX2497" s="22">
        <f t="shared" si="9122"/>
        <v>3324.6</v>
      </c>
      <c r="AY2497" s="22"/>
      <c r="AZ2497" s="22"/>
      <c r="BA2497" s="22"/>
      <c r="BB2497" s="22">
        <f t="shared" si="9123"/>
        <v>3324.6</v>
      </c>
      <c r="BC2497" s="22">
        <f t="shared" si="9124"/>
        <v>3324.6</v>
      </c>
      <c r="BD2497" s="22">
        <f t="shared" si="9125"/>
        <v>3324.6</v>
      </c>
      <c r="BE2497" s="22"/>
      <c r="BF2497" s="22"/>
      <c r="BG2497" s="22"/>
      <c r="BH2497" s="22">
        <f t="shared" si="9126"/>
        <v>3324.6</v>
      </c>
      <c r="BI2497" s="22">
        <f t="shared" si="9127"/>
        <v>3324.6</v>
      </c>
      <c r="BJ2497" s="22">
        <f t="shared" si="9128"/>
        <v>3324.6</v>
      </c>
      <c r="BK2497" s="22"/>
      <c r="BL2497" s="22"/>
      <c r="BM2497" s="22"/>
      <c r="BN2497" s="22">
        <f t="shared" si="9129"/>
        <v>3324.6</v>
      </c>
      <c r="BO2497" s="22">
        <f t="shared" si="9130"/>
        <v>3324.6</v>
      </c>
      <c r="BP2497" s="22">
        <f t="shared" si="9131"/>
        <v>3324.6</v>
      </c>
      <c r="BQ2497" s="22"/>
      <c r="BR2497" s="22"/>
      <c r="BS2497" s="22">
        <f t="shared" si="9132"/>
        <v>3324.6</v>
      </c>
      <c r="BT2497" s="22">
        <f t="shared" si="9133"/>
        <v>3324.6</v>
      </c>
      <c r="BU2497" s="22">
        <f t="shared" si="9134"/>
        <v>3324.6</v>
      </c>
      <c r="BV2497" s="22"/>
      <c r="BW2497" s="22"/>
      <c r="BX2497" s="22">
        <f t="shared" si="9135"/>
        <v>3324.6</v>
      </c>
      <c r="BY2497" s="22">
        <f t="shared" si="9136"/>
        <v>3324.6</v>
      </c>
      <c r="BZ2497" s="22">
        <f t="shared" si="9137"/>
        <v>3324.6</v>
      </c>
      <c r="CA2497" s="22"/>
      <c r="CB2497" s="22"/>
      <c r="CC2497" s="22"/>
      <c r="CD2497" s="22">
        <f t="shared" si="9233"/>
        <v>3324.6</v>
      </c>
      <c r="CE2497" s="22"/>
      <c r="CF2497" s="34">
        <f t="shared" si="9230"/>
        <v>3324.6</v>
      </c>
      <c r="CG2497" s="22">
        <f t="shared" si="9234"/>
        <v>3324.6</v>
      </c>
      <c r="CH2497" s="22"/>
      <c r="CI2497" s="22">
        <f t="shared" si="9231"/>
        <v>3324.6</v>
      </c>
      <c r="CJ2497" s="22">
        <f t="shared" si="9235"/>
        <v>3324.6</v>
      </c>
      <c r="CK2497" s="22"/>
      <c r="CL2497" s="22">
        <f t="shared" si="9232"/>
        <v>3324.6</v>
      </c>
      <c r="CM2497" s="22"/>
      <c r="CN2497" s="15"/>
      <c r="CO2497" s="35"/>
    </row>
    <row r="2498" spans="1:99" ht="46.8" x14ac:dyDescent="0.3">
      <c r="A2498" s="32" t="s">
        <v>1415</v>
      </c>
      <c r="B2498" s="16"/>
      <c r="C2498" s="32"/>
      <c r="D2498" s="32"/>
      <c r="E2498" s="33" t="s">
        <v>1416</v>
      </c>
      <c r="F2498" s="22">
        <f t="shared" ref="F2498:K2498" si="9238">F2504+F2499</f>
        <v>16751.800000000003</v>
      </c>
      <c r="G2498" s="22">
        <f t="shared" si="9238"/>
        <v>17336.400000000001</v>
      </c>
      <c r="H2498" s="22">
        <f t="shared" si="9238"/>
        <v>17336.400000000001</v>
      </c>
      <c r="I2498" s="22">
        <f t="shared" si="9238"/>
        <v>0</v>
      </c>
      <c r="J2498" s="22">
        <f t="shared" si="9238"/>
        <v>0</v>
      </c>
      <c r="K2498" s="22">
        <f t="shared" si="9238"/>
        <v>0</v>
      </c>
      <c r="L2498" s="22">
        <f t="shared" si="9102"/>
        <v>16751.800000000003</v>
      </c>
      <c r="M2498" s="22">
        <f t="shared" si="9103"/>
        <v>17336.400000000001</v>
      </c>
      <c r="N2498" s="22">
        <f t="shared" si="9104"/>
        <v>17336.400000000001</v>
      </c>
      <c r="O2498" s="22">
        <f>O2504+O2499</f>
        <v>0</v>
      </c>
      <c r="P2498" s="22">
        <f>P2504+P2499</f>
        <v>0</v>
      </c>
      <c r="Q2498" s="22">
        <f>Q2504+Q2499</f>
        <v>0</v>
      </c>
      <c r="R2498" s="22">
        <f t="shared" si="9105"/>
        <v>16751.800000000003</v>
      </c>
      <c r="S2498" s="22">
        <f t="shared" si="9106"/>
        <v>17336.400000000001</v>
      </c>
      <c r="T2498" s="22">
        <f t="shared" si="9107"/>
        <v>17336.400000000001</v>
      </c>
      <c r="U2498" s="22">
        <f>U2504+U2499</f>
        <v>0</v>
      </c>
      <c r="V2498" s="22">
        <f>V2504+V2499</f>
        <v>0</v>
      </c>
      <c r="W2498" s="22">
        <f>W2504+W2499</f>
        <v>0</v>
      </c>
      <c r="X2498" s="22">
        <f t="shared" si="9108"/>
        <v>16751.800000000003</v>
      </c>
      <c r="Y2498" s="22">
        <f t="shared" si="9109"/>
        <v>17336.400000000001</v>
      </c>
      <c r="Z2498" s="22">
        <f t="shared" si="9110"/>
        <v>17336.400000000001</v>
      </c>
      <c r="AA2498" s="22">
        <f>AA2504+AA2499</f>
        <v>0</v>
      </c>
      <c r="AB2498" s="22">
        <f>AB2504+AB2499</f>
        <v>0</v>
      </c>
      <c r="AC2498" s="22">
        <f>AC2504+AC2499</f>
        <v>0</v>
      </c>
      <c r="AD2498" s="22">
        <f t="shared" si="9111"/>
        <v>16751.800000000003</v>
      </c>
      <c r="AE2498" s="22">
        <f t="shared" si="9112"/>
        <v>17336.400000000001</v>
      </c>
      <c r="AF2498" s="22">
        <f t="shared" si="9113"/>
        <v>17336.400000000001</v>
      </c>
      <c r="AG2498" s="22">
        <f>AG2504+AG2499</f>
        <v>0</v>
      </c>
      <c r="AH2498" s="22">
        <f>AH2504+AH2499</f>
        <v>0</v>
      </c>
      <c r="AI2498" s="22">
        <f>AI2504+AI2499</f>
        <v>0</v>
      </c>
      <c r="AJ2498" s="22">
        <f t="shared" si="9114"/>
        <v>16751.800000000003</v>
      </c>
      <c r="AK2498" s="22">
        <f t="shared" si="9115"/>
        <v>17336.400000000001</v>
      </c>
      <c r="AL2498" s="22">
        <f t="shared" si="9116"/>
        <v>17336.400000000001</v>
      </c>
      <c r="AM2498" s="22">
        <f>AM2504+AM2499</f>
        <v>0</v>
      </c>
      <c r="AN2498" s="22">
        <f>AN2504+AN2499</f>
        <v>0</v>
      </c>
      <c r="AO2498" s="22">
        <f>AO2504+AO2499</f>
        <v>0</v>
      </c>
      <c r="AP2498" s="22">
        <f t="shared" si="9117"/>
        <v>16751.800000000003</v>
      </c>
      <c r="AQ2498" s="22">
        <f t="shared" si="9118"/>
        <v>17336.400000000001</v>
      </c>
      <c r="AR2498" s="22">
        <f t="shared" si="9119"/>
        <v>17336.400000000001</v>
      </c>
      <c r="AS2498" s="22">
        <f>AS2504+AS2499</f>
        <v>0</v>
      </c>
      <c r="AT2498" s="22">
        <f>AT2504+AT2499</f>
        <v>0</v>
      </c>
      <c r="AU2498" s="22">
        <f>AU2504+AU2499</f>
        <v>0</v>
      </c>
      <c r="AV2498" s="22">
        <f t="shared" si="9120"/>
        <v>16751.800000000003</v>
      </c>
      <c r="AW2498" s="22">
        <f t="shared" si="9121"/>
        <v>17336.400000000001</v>
      </c>
      <c r="AX2498" s="22">
        <f t="shared" si="9122"/>
        <v>17336.400000000001</v>
      </c>
      <c r="AY2498" s="22">
        <f>AY2504+AY2499</f>
        <v>0</v>
      </c>
      <c r="AZ2498" s="22">
        <f>AZ2504+AZ2499</f>
        <v>0</v>
      </c>
      <c r="BA2498" s="22">
        <f>BA2504+BA2499</f>
        <v>0</v>
      </c>
      <c r="BB2498" s="22">
        <f t="shared" si="9123"/>
        <v>16751.800000000003</v>
      </c>
      <c r="BC2498" s="22">
        <f t="shared" si="9124"/>
        <v>17336.400000000001</v>
      </c>
      <c r="BD2498" s="22">
        <f t="shared" si="9125"/>
        <v>17336.400000000001</v>
      </c>
      <c r="BE2498" s="22">
        <f>BE2504+BE2499</f>
        <v>0</v>
      </c>
      <c r="BF2498" s="22">
        <f>BF2504+BF2499</f>
        <v>0</v>
      </c>
      <c r="BG2498" s="22">
        <f>BG2504+BG2499</f>
        <v>0</v>
      </c>
      <c r="BH2498" s="22">
        <f t="shared" si="9126"/>
        <v>16751.800000000003</v>
      </c>
      <c r="BI2498" s="22">
        <f t="shared" si="9127"/>
        <v>17336.400000000001</v>
      </c>
      <c r="BJ2498" s="22">
        <f t="shared" si="9128"/>
        <v>17336.400000000001</v>
      </c>
      <c r="BK2498" s="22">
        <f>BK2504+BK2499</f>
        <v>0</v>
      </c>
      <c r="BL2498" s="22">
        <f>BL2504+BL2499</f>
        <v>0</v>
      </c>
      <c r="BM2498" s="22">
        <f>BM2504+BM2499</f>
        <v>0</v>
      </c>
      <c r="BN2498" s="22">
        <f t="shared" si="9129"/>
        <v>16751.800000000003</v>
      </c>
      <c r="BO2498" s="22">
        <f t="shared" si="9130"/>
        <v>17336.400000000001</v>
      </c>
      <c r="BP2498" s="22">
        <f t="shared" si="9131"/>
        <v>17336.400000000001</v>
      </c>
      <c r="BQ2498" s="22">
        <f>BQ2504+BQ2499</f>
        <v>0</v>
      </c>
      <c r="BR2498" s="22">
        <f>BR2504+BR2499</f>
        <v>0</v>
      </c>
      <c r="BS2498" s="22">
        <f t="shared" si="9132"/>
        <v>16751.800000000003</v>
      </c>
      <c r="BT2498" s="22">
        <f t="shared" si="9133"/>
        <v>17336.400000000001</v>
      </c>
      <c r="BU2498" s="22">
        <f t="shared" si="9134"/>
        <v>17336.400000000001</v>
      </c>
      <c r="BV2498" s="22">
        <f>BV2504+BV2499</f>
        <v>0</v>
      </c>
      <c r="BW2498" s="22">
        <f>BW2504+BW2499</f>
        <v>0</v>
      </c>
      <c r="BX2498" s="22">
        <f t="shared" si="9135"/>
        <v>16751.800000000003</v>
      </c>
      <c r="BY2498" s="22">
        <f t="shared" si="9136"/>
        <v>17336.400000000001</v>
      </c>
      <c r="BZ2498" s="22">
        <f t="shared" si="9137"/>
        <v>17336.400000000001</v>
      </c>
      <c r="CA2498" s="22">
        <f>CA2504+CA2499</f>
        <v>0</v>
      </c>
      <c r="CB2498" s="22">
        <f>CB2504+CB2499</f>
        <v>0</v>
      </c>
      <c r="CC2498" s="22">
        <f>CC2504+CC2499</f>
        <v>0</v>
      </c>
      <c r="CD2498" s="22">
        <f t="shared" si="9233"/>
        <v>16751.800000000003</v>
      </c>
      <c r="CE2498" s="22">
        <f>CE2504+CE2499</f>
        <v>0</v>
      </c>
      <c r="CF2498" s="34">
        <f t="shared" si="9230"/>
        <v>16751.800000000003</v>
      </c>
      <c r="CG2498" s="22">
        <f t="shared" si="9234"/>
        <v>17336.400000000001</v>
      </c>
      <c r="CH2498" s="22">
        <f>CH2504+CH2499</f>
        <v>0</v>
      </c>
      <c r="CI2498" s="22">
        <f t="shared" si="9231"/>
        <v>17336.400000000001</v>
      </c>
      <c r="CJ2498" s="22">
        <f t="shared" si="9235"/>
        <v>17336.400000000001</v>
      </c>
      <c r="CK2498" s="22">
        <f>CK2504+CK2499</f>
        <v>0</v>
      </c>
      <c r="CL2498" s="22">
        <f t="shared" si="9232"/>
        <v>17336.400000000001</v>
      </c>
      <c r="CM2498" s="22">
        <f>CM2504+CM2499</f>
        <v>0</v>
      </c>
      <c r="CN2498" s="15"/>
      <c r="CO2498" s="35"/>
      <c r="CR2498" s="5" t="s">
        <v>1346</v>
      </c>
      <c r="CU2498" s="5" t="s">
        <v>31</v>
      </c>
    </row>
    <row r="2499" spans="1:99" ht="93.6" x14ac:dyDescent="0.3">
      <c r="A2499" s="32" t="s">
        <v>1415</v>
      </c>
      <c r="B2499" s="16">
        <v>100</v>
      </c>
      <c r="C2499" s="32"/>
      <c r="D2499" s="32"/>
      <c r="E2499" s="33" t="s">
        <v>131</v>
      </c>
      <c r="F2499" s="22">
        <f t="shared" ref="F2499:K2499" si="9239">F2500+F2502</f>
        <v>5642.6</v>
      </c>
      <c r="G2499" s="22">
        <f t="shared" si="9239"/>
        <v>5847.5</v>
      </c>
      <c r="H2499" s="22">
        <f t="shared" si="9239"/>
        <v>5847.5</v>
      </c>
      <c r="I2499" s="22">
        <f t="shared" si="9239"/>
        <v>0</v>
      </c>
      <c r="J2499" s="22">
        <f t="shared" si="9239"/>
        <v>0</v>
      </c>
      <c r="K2499" s="22">
        <f t="shared" si="9239"/>
        <v>0</v>
      </c>
      <c r="L2499" s="22">
        <f t="shared" si="9102"/>
        <v>5642.6</v>
      </c>
      <c r="M2499" s="22">
        <f t="shared" si="9103"/>
        <v>5847.5</v>
      </c>
      <c r="N2499" s="22">
        <f t="shared" si="9104"/>
        <v>5847.5</v>
      </c>
      <c r="O2499" s="22">
        <f>O2500+O2502</f>
        <v>0</v>
      </c>
      <c r="P2499" s="22">
        <f>P2500+P2502</f>
        <v>0</v>
      </c>
      <c r="Q2499" s="22">
        <f>Q2500+Q2502</f>
        <v>0</v>
      </c>
      <c r="R2499" s="22">
        <f t="shared" si="9105"/>
        <v>5642.6</v>
      </c>
      <c r="S2499" s="22">
        <f t="shared" si="9106"/>
        <v>5847.5</v>
      </c>
      <c r="T2499" s="22">
        <f t="shared" si="9107"/>
        <v>5847.5</v>
      </c>
      <c r="U2499" s="22">
        <f>U2500+U2502</f>
        <v>0</v>
      </c>
      <c r="V2499" s="22">
        <f>V2500+V2502</f>
        <v>0</v>
      </c>
      <c r="W2499" s="22">
        <f>W2500+W2502</f>
        <v>0</v>
      </c>
      <c r="X2499" s="22">
        <f t="shared" si="9108"/>
        <v>5642.6</v>
      </c>
      <c r="Y2499" s="22">
        <f t="shared" si="9109"/>
        <v>5847.5</v>
      </c>
      <c r="Z2499" s="22">
        <f t="shared" si="9110"/>
        <v>5847.5</v>
      </c>
      <c r="AA2499" s="22">
        <f>AA2500+AA2502</f>
        <v>0</v>
      </c>
      <c r="AB2499" s="22">
        <f>AB2500+AB2502</f>
        <v>0</v>
      </c>
      <c r="AC2499" s="22">
        <f>AC2500+AC2502</f>
        <v>0</v>
      </c>
      <c r="AD2499" s="22">
        <f t="shared" si="9111"/>
        <v>5642.6</v>
      </c>
      <c r="AE2499" s="22">
        <f t="shared" si="9112"/>
        <v>5847.5</v>
      </c>
      <c r="AF2499" s="22">
        <f t="shared" si="9113"/>
        <v>5847.5</v>
      </c>
      <c r="AG2499" s="22">
        <f>AG2500+AG2502</f>
        <v>0</v>
      </c>
      <c r="AH2499" s="22">
        <f>AH2500+AH2502</f>
        <v>0</v>
      </c>
      <c r="AI2499" s="22">
        <f>AI2500+AI2502</f>
        <v>0</v>
      </c>
      <c r="AJ2499" s="22">
        <f t="shared" si="9114"/>
        <v>5642.6</v>
      </c>
      <c r="AK2499" s="22">
        <f t="shared" si="9115"/>
        <v>5847.5</v>
      </c>
      <c r="AL2499" s="22">
        <f t="shared" si="9116"/>
        <v>5847.5</v>
      </c>
      <c r="AM2499" s="22">
        <f>AM2500+AM2502</f>
        <v>0</v>
      </c>
      <c r="AN2499" s="22">
        <f>AN2500+AN2502</f>
        <v>0</v>
      </c>
      <c r="AO2499" s="22">
        <f>AO2500+AO2502</f>
        <v>0</v>
      </c>
      <c r="AP2499" s="22">
        <f t="shared" si="9117"/>
        <v>5642.6</v>
      </c>
      <c r="AQ2499" s="22">
        <f t="shared" si="9118"/>
        <v>5847.5</v>
      </c>
      <c r="AR2499" s="22">
        <f t="shared" si="9119"/>
        <v>5847.5</v>
      </c>
      <c r="AS2499" s="22">
        <f>AS2500+AS2502</f>
        <v>0</v>
      </c>
      <c r="AT2499" s="22">
        <f>AT2500+AT2502</f>
        <v>0</v>
      </c>
      <c r="AU2499" s="22">
        <f>AU2500+AU2502</f>
        <v>0</v>
      </c>
      <c r="AV2499" s="22">
        <f t="shared" si="9120"/>
        <v>5642.6</v>
      </c>
      <c r="AW2499" s="22">
        <f t="shared" si="9121"/>
        <v>5847.5</v>
      </c>
      <c r="AX2499" s="22">
        <f t="shared" si="9122"/>
        <v>5847.5</v>
      </c>
      <c r="AY2499" s="22">
        <f>AY2500+AY2502</f>
        <v>0</v>
      </c>
      <c r="AZ2499" s="22">
        <f>AZ2500+AZ2502</f>
        <v>0</v>
      </c>
      <c r="BA2499" s="22">
        <f>BA2500+BA2502</f>
        <v>0</v>
      </c>
      <c r="BB2499" s="22">
        <f t="shared" si="9123"/>
        <v>5642.6</v>
      </c>
      <c r="BC2499" s="22">
        <f t="shared" si="9124"/>
        <v>5847.5</v>
      </c>
      <c r="BD2499" s="22">
        <f t="shared" si="9125"/>
        <v>5847.5</v>
      </c>
      <c r="BE2499" s="22">
        <f>BE2500+BE2502</f>
        <v>0</v>
      </c>
      <c r="BF2499" s="22">
        <f>BF2500+BF2502</f>
        <v>0</v>
      </c>
      <c r="BG2499" s="22">
        <f>BG2500+BG2502</f>
        <v>0</v>
      </c>
      <c r="BH2499" s="22">
        <f t="shared" si="9126"/>
        <v>5642.6</v>
      </c>
      <c r="BI2499" s="22">
        <f t="shared" si="9127"/>
        <v>5847.5</v>
      </c>
      <c r="BJ2499" s="22">
        <f t="shared" si="9128"/>
        <v>5847.5</v>
      </c>
      <c r="BK2499" s="22">
        <f>BK2500+BK2502</f>
        <v>0</v>
      </c>
      <c r="BL2499" s="22">
        <f>BL2500+BL2502</f>
        <v>0</v>
      </c>
      <c r="BM2499" s="22">
        <f>BM2500+BM2502</f>
        <v>0</v>
      </c>
      <c r="BN2499" s="22">
        <f t="shared" si="9129"/>
        <v>5642.6</v>
      </c>
      <c r="BO2499" s="22">
        <f t="shared" si="9130"/>
        <v>5847.5</v>
      </c>
      <c r="BP2499" s="22">
        <f t="shared" si="9131"/>
        <v>5847.5</v>
      </c>
      <c r="BQ2499" s="22">
        <f>BQ2500+BQ2502</f>
        <v>0</v>
      </c>
      <c r="BR2499" s="22">
        <f>BR2500+BR2502</f>
        <v>0</v>
      </c>
      <c r="BS2499" s="22">
        <f t="shared" si="9132"/>
        <v>5642.6</v>
      </c>
      <c r="BT2499" s="22">
        <f t="shared" si="9133"/>
        <v>5847.5</v>
      </c>
      <c r="BU2499" s="22">
        <f t="shared" si="9134"/>
        <v>5847.5</v>
      </c>
      <c r="BV2499" s="22">
        <f>BV2500+BV2502</f>
        <v>0</v>
      </c>
      <c r="BW2499" s="22">
        <f>BW2500+BW2502</f>
        <v>0</v>
      </c>
      <c r="BX2499" s="22">
        <f t="shared" si="9135"/>
        <v>5642.6</v>
      </c>
      <c r="BY2499" s="22">
        <f t="shared" si="9136"/>
        <v>5847.5</v>
      </c>
      <c r="BZ2499" s="22">
        <f t="shared" si="9137"/>
        <v>5847.5</v>
      </c>
      <c r="CA2499" s="22">
        <f>CA2500+CA2502</f>
        <v>0</v>
      </c>
      <c r="CB2499" s="22">
        <f>CB2500+CB2502</f>
        <v>0</v>
      </c>
      <c r="CC2499" s="22">
        <f>CC2500+CC2502</f>
        <v>0</v>
      </c>
      <c r="CD2499" s="22">
        <f t="shared" si="9233"/>
        <v>5642.6</v>
      </c>
      <c r="CE2499" s="22">
        <f>CE2500+CE2502</f>
        <v>0</v>
      </c>
      <c r="CF2499" s="34">
        <f t="shared" si="9230"/>
        <v>5642.6</v>
      </c>
      <c r="CG2499" s="22">
        <f t="shared" si="9234"/>
        <v>5847.5</v>
      </c>
      <c r="CH2499" s="22">
        <f>CH2500+CH2502</f>
        <v>0</v>
      </c>
      <c r="CI2499" s="22">
        <f t="shared" si="9231"/>
        <v>5847.5</v>
      </c>
      <c r="CJ2499" s="22">
        <f t="shared" si="9235"/>
        <v>5847.5</v>
      </c>
      <c r="CK2499" s="22">
        <f>CK2500+CK2502</f>
        <v>0</v>
      </c>
      <c r="CL2499" s="22">
        <f t="shared" si="9232"/>
        <v>5847.5</v>
      </c>
      <c r="CM2499" s="22">
        <f>CM2500+CM2502</f>
        <v>0</v>
      </c>
      <c r="CN2499" s="15"/>
      <c r="CO2499" s="35"/>
      <c r="CS2499" s="5" t="s">
        <v>29</v>
      </c>
    </row>
    <row r="2500" spans="1:99" ht="31.2" x14ac:dyDescent="0.3">
      <c r="A2500" s="32" t="s">
        <v>1415</v>
      </c>
      <c r="B2500" s="16">
        <v>110</v>
      </c>
      <c r="C2500" s="32"/>
      <c r="D2500" s="32"/>
      <c r="E2500" s="33" t="s">
        <v>132</v>
      </c>
      <c r="F2500" s="22">
        <f t="shared" ref="F2500:K2500" si="9240">F2501</f>
        <v>752.8</v>
      </c>
      <c r="G2500" s="22">
        <f t="shared" si="9240"/>
        <v>780.2</v>
      </c>
      <c r="H2500" s="22">
        <f t="shared" si="9240"/>
        <v>780.2</v>
      </c>
      <c r="I2500" s="22">
        <f t="shared" si="9240"/>
        <v>0</v>
      </c>
      <c r="J2500" s="22">
        <f t="shared" si="9240"/>
        <v>0</v>
      </c>
      <c r="K2500" s="22">
        <f t="shared" si="9240"/>
        <v>0</v>
      </c>
      <c r="L2500" s="22">
        <f t="shared" si="9102"/>
        <v>752.8</v>
      </c>
      <c r="M2500" s="22">
        <f t="shared" si="9103"/>
        <v>780.2</v>
      </c>
      <c r="N2500" s="22">
        <f t="shared" si="9104"/>
        <v>780.2</v>
      </c>
      <c r="O2500" s="22">
        <f>O2501</f>
        <v>0</v>
      </c>
      <c r="P2500" s="22">
        <f>P2501</f>
        <v>0</v>
      </c>
      <c r="Q2500" s="22">
        <f>Q2501</f>
        <v>0</v>
      </c>
      <c r="R2500" s="22">
        <f t="shared" si="9105"/>
        <v>752.8</v>
      </c>
      <c r="S2500" s="22">
        <f t="shared" si="9106"/>
        <v>780.2</v>
      </c>
      <c r="T2500" s="22">
        <f t="shared" si="9107"/>
        <v>780.2</v>
      </c>
      <c r="U2500" s="22">
        <f>U2501</f>
        <v>0</v>
      </c>
      <c r="V2500" s="22">
        <f>V2501</f>
        <v>0</v>
      </c>
      <c r="W2500" s="22">
        <f>W2501</f>
        <v>0</v>
      </c>
      <c r="X2500" s="22">
        <f t="shared" si="9108"/>
        <v>752.8</v>
      </c>
      <c r="Y2500" s="22">
        <f t="shared" si="9109"/>
        <v>780.2</v>
      </c>
      <c r="Z2500" s="22">
        <f t="shared" si="9110"/>
        <v>780.2</v>
      </c>
      <c r="AA2500" s="22">
        <f>AA2501</f>
        <v>0</v>
      </c>
      <c r="AB2500" s="22">
        <f>AB2501</f>
        <v>0</v>
      </c>
      <c r="AC2500" s="22">
        <f>AC2501</f>
        <v>0</v>
      </c>
      <c r="AD2500" s="22">
        <f t="shared" si="9111"/>
        <v>752.8</v>
      </c>
      <c r="AE2500" s="22">
        <f t="shared" si="9112"/>
        <v>780.2</v>
      </c>
      <c r="AF2500" s="22">
        <f t="shared" si="9113"/>
        <v>780.2</v>
      </c>
      <c r="AG2500" s="22">
        <f>AG2501</f>
        <v>0</v>
      </c>
      <c r="AH2500" s="22">
        <f>AH2501</f>
        <v>0</v>
      </c>
      <c r="AI2500" s="22">
        <f>AI2501</f>
        <v>0</v>
      </c>
      <c r="AJ2500" s="22">
        <f t="shared" si="9114"/>
        <v>752.8</v>
      </c>
      <c r="AK2500" s="22">
        <f t="shared" si="9115"/>
        <v>780.2</v>
      </c>
      <c r="AL2500" s="22">
        <f t="shared" si="9116"/>
        <v>780.2</v>
      </c>
      <c r="AM2500" s="22">
        <f>AM2501</f>
        <v>0</v>
      </c>
      <c r="AN2500" s="22">
        <f>AN2501</f>
        <v>0</v>
      </c>
      <c r="AO2500" s="22">
        <f>AO2501</f>
        <v>0</v>
      </c>
      <c r="AP2500" s="22">
        <f t="shared" si="9117"/>
        <v>752.8</v>
      </c>
      <c r="AQ2500" s="22">
        <f t="shared" si="9118"/>
        <v>780.2</v>
      </c>
      <c r="AR2500" s="22">
        <f t="shared" si="9119"/>
        <v>780.2</v>
      </c>
      <c r="AS2500" s="22">
        <f>AS2501</f>
        <v>0</v>
      </c>
      <c r="AT2500" s="22">
        <f>AT2501</f>
        <v>0</v>
      </c>
      <c r="AU2500" s="22">
        <f>AU2501</f>
        <v>0</v>
      </c>
      <c r="AV2500" s="22">
        <f t="shared" si="9120"/>
        <v>752.8</v>
      </c>
      <c r="AW2500" s="22">
        <f t="shared" si="9121"/>
        <v>780.2</v>
      </c>
      <c r="AX2500" s="22">
        <f t="shared" si="9122"/>
        <v>780.2</v>
      </c>
      <c r="AY2500" s="22">
        <f>AY2501</f>
        <v>0</v>
      </c>
      <c r="AZ2500" s="22">
        <f>AZ2501</f>
        <v>0</v>
      </c>
      <c r="BA2500" s="22">
        <f>BA2501</f>
        <v>0</v>
      </c>
      <c r="BB2500" s="22">
        <f t="shared" si="9123"/>
        <v>752.8</v>
      </c>
      <c r="BC2500" s="22">
        <f t="shared" si="9124"/>
        <v>780.2</v>
      </c>
      <c r="BD2500" s="22">
        <f t="shared" si="9125"/>
        <v>780.2</v>
      </c>
      <c r="BE2500" s="22">
        <f>BE2501</f>
        <v>0</v>
      </c>
      <c r="BF2500" s="22">
        <f>BF2501</f>
        <v>0</v>
      </c>
      <c r="BG2500" s="22">
        <f>BG2501</f>
        <v>0</v>
      </c>
      <c r="BH2500" s="22">
        <f t="shared" si="9126"/>
        <v>752.8</v>
      </c>
      <c r="BI2500" s="22">
        <f t="shared" si="9127"/>
        <v>780.2</v>
      </c>
      <c r="BJ2500" s="22">
        <f t="shared" si="9128"/>
        <v>780.2</v>
      </c>
      <c r="BK2500" s="22">
        <f>BK2501</f>
        <v>0</v>
      </c>
      <c r="BL2500" s="22">
        <f>BL2501</f>
        <v>0</v>
      </c>
      <c r="BM2500" s="22">
        <f>BM2501</f>
        <v>0</v>
      </c>
      <c r="BN2500" s="22">
        <f t="shared" si="9129"/>
        <v>752.8</v>
      </c>
      <c r="BO2500" s="22">
        <f t="shared" si="9130"/>
        <v>780.2</v>
      </c>
      <c r="BP2500" s="22">
        <f t="shared" si="9131"/>
        <v>780.2</v>
      </c>
      <c r="BQ2500" s="22">
        <f>BQ2501</f>
        <v>0</v>
      </c>
      <c r="BR2500" s="22">
        <f>BR2501</f>
        <v>0</v>
      </c>
      <c r="BS2500" s="22">
        <f t="shared" si="9132"/>
        <v>752.8</v>
      </c>
      <c r="BT2500" s="22">
        <f t="shared" si="9133"/>
        <v>780.2</v>
      </c>
      <c r="BU2500" s="22">
        <f t="shared" si="9134"/>
        <v>780.2</v>
      </c>
      <c r="BV2500" s="22">
        <f>BV2501</f>
        <v>0</v>
      </c>
      <c r="BW2500" s="22">
        <f>BW2501</f>
        <v>0</v>
      </c>
      <c r="BX2500" s="22">
        <f t="shared" si="9135"/>
        <v>752.8</v>
      </c>
      <c r="BY2500" s="22">
        <f t="shared" si="9136"/>
        <v>780.2</v>
      </c>
      <c r="BZ2500" s="22">
        <f t="shared" si="9137"/>
        <v>780.2</v>
      </c>
      <c r="CA2500" s="22">
        <f>CA2501</f>
        <v>0</v>
      </c>
      <c r="CB2500" s="22">
        <f>CB2501</f>
        <v>0</v>
      </c>
      <c r="CC2500" s="22">
        <f>CC2501</f>
        <v>0</v>
      </c>
      <c r="CD2500" s="22">
        <f t="shared" si="9233"/>
        <v>752.8</v>
      </c>
      <c r="CE2500" s="22">
        <f>CE2501</f>
        <v>0</v>
      </c>
      <c r="CF2500" s="34">
        <f t="shared" si="9230"/>
        <v>752.8</v>
      </c>
      <c r="CG2500" s="22">
        <f t="shared" si="9234"/>
        <v>780.2</v>
      </c>
      <c r="CH2500" s="22">
        <f>CH2501</f>
        <v>0</v>
      </c>
      <c r="CI2500" s="22">
        <f t="shared" si="9231"/>
        <v>780.2</v>
      </c>
      <c r="CJ2500" s="22">
        <f t="shared" si="9235"/>
        <v>780.2</v>
      </c>
      <c r="CK2500" s="22">
        <f>CK2501</f>
        <v>0</v>
      </c>
      <c r="CL2500" s="22">
        <f t="shared" si="9232"/>
        <v>780.2</v>
      </c>
      <c r="CM2500" s="22">
        <f>CM2501</f>
        <v>0</v>
      </c>
      <c r="CN2500" s="15"/>
      <c r="CO2500" s="35"/>
      <c r="CT2500" s="5" t="s">
        <v>30</v>
      </c>
    </row>
    <row r="2501" spans="1:99" ht="46.8" x14ac:dyDescent="0.3">
      <c r="A2501" s="32" t="s">
        <v>1415</v>
      </c>
      <c r="B2501" s="16">
        <v>110</v>
      </c>
      <c r="C2501" s="32" t="s">
        <v>67</v>
      </c>
      <c r="D2501" s="32" t="s">
        <v>115</v>
      </c>
      <c r="E2501" s="33" t="s">
        <v>116</v>
      </c>
      <c r="F2501" s="22">
        <v>752.8</v>
      </c>
      <c r="G2501" s="22">
        <v>780.2</v>
      </c>
      <c r="H2501" s="22">
        <v>780.2</v>
      </c>
      <c r="I2501" s="22"/>
      <c r="J2501" s="22"/>
      <c r="K2501" s="22"/>
      <c r="L2501" s="22">
        <f t="shared" si="9102"/>
        <v>752.8</v>
      </c>
      <c r="M2501" s="22">
        <f t="shared" si="9103"/>
        <v>780.2</v>
      </c>
      <c r="N2501" s="22">
        <f t="shared" si="9104"/>
        <v>780.2</v>
      </c>
      <c r="O2501" s="22"/>
      <c r="P2501" s="22"/>
      <c r="Q2501" s="22"/>
      <c r="R2501" s="22">
        <f t="shared" si="9105"/>
        <v>752.8</v>
      </c>
      <c r="S2501" s="22">
        <f t="shared" si="9106"/>
        <v>780.2</v>
      </c>
      <c r="T2501" s="22">
        <f t="shared" si="9107"/>
        <v>780.2</v>
      </c>
      <c r="U2501" s="22"/>
      <c r="V2501" s="22"/>
      <c r="W2501" s="22"/>
      <c r="X2501" s="22">
        <f t="shared" si="9108"/>
        <v>752.8</v>
      </c>
      <c r="Y2501" s="22">
        <f t="shared" si="9109"/>
        <v>780.2</v>
      </c>
      <c r="Z2501" s="22">
        <f t="shared" si="9110"/>
        <v>780.2</v>
      </c>
      <c r="AA2501" s="22"/>
      <c r="AB2501" s="22"/>
      <c r="AC2501" s="22"/>
      <c r="AD2501" s="22">
        <f t="shared" si="9111"/>
        <v>752.8</v>
      </c>
      <c r="AE2501" s="22">
        <f t="shared" si="9112"/>
        <v>780.2</v>
      </c>
      <c r="AF2501" s="22">
        <f t="shared" si="9113"/>
        <v>780.2</v>
      </c>
      <c r="AG2501" s="22"/>
      <c r="AH2501" s="22"/>
      <c r="AI2501" s="22"/>
      <c r="AJ2501" s="22">
        <f t="shared" si="9114"/>
        <v>752.8</v>
      </c>
      <c r="AK2501" s="22">
        <f t="shared" si="9115"/>
        <v>780.2</v>
      </c>
      <c r="AL2501" s="22">
        <f t="shared" si="9116"/>
        <v>780.2</v>
      </c>
      <c r="AM2501" s="22"/>
      <c r="AN2501" s="22"/>
      <c r="AO2501" s="22"/>
      <c r="AP2501" s="22">
        <f t="shared" si="9117"/>
        <v>752.8</v>
      </c>
      <c r="AQ2501" s="22">
        <f t="shared" si="9118"/>
        <v>780.2</v>
      </c>
      <c r="AR2501" s="22">
        <f t="shared" si="9119"/>
        <v>780.2</v>
      </c>
      <c r="AS2501" s="22"/>
      <c r="AT2501" s="22"/>
      <c r="AU2501" s="22"/>
      <c r="AV2501" s="22">
        <f t="shared" si="9120"/>
        <v>752.8</v>
      </c>
      <c r="AW2501" s="22">
        <f t="shared" si="9121"/>
        <v>780.2</v>
      </c>
      <c r="AX2501" s="22">
        <f t="shared" si="9122"/>
        <v>780.2</v>
      </c>
      <c r="AY2501" s="22"/>
      <c r="AZ2501" s="22"/>
      <c r="BA2501" s="22"/>
      <c r="BB2501" s="22">
        <f t="shared" si="9123"/>
        <v>752.8</v>
      </c>
      <c r="BC2501" s="22">
        <f t="shared" si="9124"/>
        <v>780.2</v>
      </c>
      <c r="BD2501" s="22">
        <f t="shared" si="9125"/>
        <v>780.2</v>
      </c>
      <c r="BE2501" s="22"/>
      <c r="BF2501" s="22"/>
      <c r="BG2501" s="22"/>
      <c r="BH2501" s="22">
        <f t="shared" si="9126"/>
        <v>752.8</v>
      </c>
      <c r="BI2501" s="22">
        <f t="shared" si="9127"/>
        <v>780.2</v>
      </c>
      <c r="BJ2501" s="22">
        <f t="shared" si="9128"/>
        <v>780.2</v>
      </c>
      <c r="BK2501" s="22"/>
      <c r="BL2501" s="22"/>
      <c r="BM2501" s="22"/>
      <c r="BN2501" s="22">
        <f t="shared" si="9129"/>
        <v>752.8</v>
      </c>
      <c r="BO2501" s="22">
        <f t="shared" si="9130"/>
        <v>780.2</v>
      </c>
      <c r="BP2501" s="22">
        <f t="shared" si="9131"/>
        <v>780.2</v>
      </c>
      <c r="BQ2501" s="22"/>
      <c r="BR2501" s="22"/>
      <c r="BS2501" s="22">
        <f t="shared" si="9132"/>
        <v>752.8</v>
      </c>
      <c r="BT2501" s="22">
        <f t="shared" si="9133"/>
        <v>780.2</v>
      </c>
      <c r="BU2501" s="22">
        <f t="shared" si="9134"/>
        <v>780.2</v>
      </c>
      <c r="BV2501" s="22"/>
      <c r="BW2501" s="22"/>
      <c r="BX2501" s="22">
        <f t="shared" si="9135"/>
        <v>752.8</v>
      </c>
      <c r="BY2501" s="22">
        <f t="shared" si="9136"/>
        <v>780.2</v>
      </c>
      <c r="BZ2501" s="22">
        <f t="shared" si="9137"/>
        <v>780.2</v>
      </c>
      <c r="CA2501" s="22"/>
      <c r="CB2501" s="22"/>
      <c r="CC2501" s="22"/>
      <c r="CD2501" s="22">
        <f t="shared" si="9233"/>
        <v>752.8</v>
      </c>
      <c r="CE2501" s="22"/>
      <c r="CF2501" s="34">
        <f t="shared" si="9230"/>
        <v>752.8</v>
      </c>
      <c r="CG2501" s="22">
        <f t="shared" si="9234"/>
        <v>780.2</v>
      </c>
      <c r="CH2501" s="22"/>
      <c r="CI2501" s="22">
        <f t="shared" si="9231"/>
        <v>780.2</v>
      </c>
      <c r="CJ2501" s="22">
        <f t="shared" si="9235"/>
        <v>780.2</v>
      </c>
      <c r="CK2501" s="22"/>
      <c r="CL2501" s="22">
        <f t="shared" si="9232"/>
        <v>780.2</v>
      </c>
      <c r="CM2501" s="22"/>
      <c r="CN2501" s="15"/>
      <c r="CO2501" s="35"/>
    </row>
    <row r="2502" spans="1:99" ht="31.2" x14ac:dyDescent="0.3">
      <c r="A2502" s="32" t="s">
        <v>1415</v>
      </c>
      <c r="B2502" s="16">
        <v>120</v>
      </c>
      <c r="C2502" s="32"/>
      <c r="D2502" s="32"/>
      <c r="E2502" s="33" t="s">
        <v>394</v>
      </c>
      <c r="F2502" s="22">
        <f t="shared" ref="F2502:K2502" si="9241">F2503</f>
        <v>4889.8</v>
      </c>
      <c r="G2502" s="22">
        <f t="shared" si="9241"/>
        <v>5067.3</v>
      </c>
      <c r="H2502" s="22">
        <f t="shared" si="9241"/>
        <v>5067.3</v>
      </c>
      <c r="I2502" s="22">
        <f t="shared" si="9241"/>
        <v>0</v>
      </c>
      <c r="J2502" s="22">
        <f t="shared" si="9241"/>
        <v>0</v>
      </c>
      <c r="K2502" s="22">
        <f t="shared" si="9241"/>
        <v>0</v>
      </c>
      <c r="L2502" s="22">
        <f t="shared" si="9102"/>
        <v>4889.8</v>
      </c>
      <c r="M2502" s="22">
        <f t="shared" si="9103"/>
        <v>5067.3</v>
      </c>
      <c r="N2502" s="22">
        <f t="shared" si="9104"/>
        <v>5067.3</v>
      </c>
      <c r="O2502" s="22">
        <f>O2503</f>
        <v>0</v>
      </c>
      <c r="P2502" s="22">
        <f>P2503</f>
        <v>0</v>
      </c>
      <c r="Q2502" s="22">
        <f>Q2503</f>
        <v>0</v>
      </c>
      <c r="R2502" s="22">
        <f t="shared" si="9105"/>
        <v>4889.8</v>
      </c>
      <c r="S2502" s="22">
        <f t="shared" si="9106"/>
        <v>5067.3</v>
      </c>
      <c r="T2502" s="22">
        <f t="shared" si="9107"/>
        <v>5067.3</v>
      </c>
      <c r="U2502" s="22">
        <f>U2503</f>
        <v>0</v>
      </c>
      <c r="V2502" s="22">
        <f>V2503</f>
        <v>0</v>
      </c>
      <c r="W2502" s="22">
        <f>W2503</f>
        <v>0</v>
      </c>
      <c r="X2502" s="22">
        <f t="shared" si="9108"/>
        <v>4889.8</v>
      </c>
      <c r="Y2502" s="22">
        <f t="shared" si="9109"/>
        <v>5067.3</v>
      </c>
      <c r="Z2502" s="22">
        <f t="shared" si="9110"/>
        <v>5067.3</v>
      </c>
      <c r="AA2502" s="22">
        <f>AA2503</f>
        <v>0</v>
      </c>
      <c r="AB2502" s="22">
        <f>AB2503</f>
        <v>0</v>
      </c>
      <c r="AC2502" s="22">
        <f>AC2503</f>
        <v>0</v>
      </c>
      <c r="AD2502" s="22">
        <f t="shared" si="9111"/>
        <v>4889.8</v>
      </c>
      <c r="AE2502" s="22">
        <f t="shared" si="9112"/>
        <v>5067.3</v>
      </c>
      <c r="AF2502" s="22">
        <f t="shared" si="9113"/>
        <v>5067.3</v>
      </c>
      <c r="AG2502" s="22">
        <f>AG2503</f>
        <v>0</v>
      </c>
      <c r="AH2502" s="22">
        <f>AH2503</f>
        <v>0</v>
      </c>
      <c r="AI2502" s="22">
        <f>AI2503</f>
        <v>0</v>
      </c>
      <c r="AJ2502" s="22">
        <f t="shared" si="9114"/>
        <v>4889.8</v>
      </c>
      <c r="AK2502" s="22">
        <f t="shared" si="9115"/>
        <v>5067.3</v>
      </c>
      <c r="AL2502" s="22">
        <f t="shared" si="9116"/>
        <v>5067.3</v>
      </c>
      <c r="AM2502" s="22">
        <f>AM2503</f>
        <v>0</v>
      </c>
      <c r="AN2502" s="22">
        <f>AN2503</f>
        <v>0</v>
      </c>
      <c r="AO2502" s="22">
        <f>AO2503</f>
        <v>0</v>
      </c>
      <c r="AP2502" s="22">
        <f t="shared" si="9117"/>
        <v>4889.8</v>
      </c>
      <c r="AQ2502" s="22">
        <f t="shared" si="9118"/>
        <v>5067.3</v>
      </c>
      <c r="AR2502" s="22">
        <f t="shared" si="9119"/>
        <v>5067.3</v>
      </c>
      <c r="AS2502" s="22">
        <f>AS2503</f>
        <v>0</v>
      </c>
      <c r="AT2502" s="22">
        <f>AT2503</f>
        <v>0</v>
      </c>
      <c r="AU2502" s="22">
        <f>AU2503</f>
        <v>0</v>
      </c>
      <c r="AV2502" s="22">
        <f t="shared" si="9120"/>
        <v>4889.8</v>
      </c>
      <c r="AW2502" s="22">
        <f t="shared" si="9121"/>
        <v>5067.3</v>
      </c>
      <c r="AX2502" s="22">
        <f t="shared" si="9122"/>
        <v>5067.3</v>
      </c>
      <c r="AY2502" s="22">
        <f>AY2503</f>
        <v>0</v>
      </c>
      <c r="AZ2502" s="22">
        <f>AZ2503</f>
        <v>0</v>
      </c>
      <c r="BA2502" s="22">
        <f>BA2503</f>
        <v>0</v>
      </c>
      <c r="BB2502" s="22">
        <f t="shared" si="9123"/>
        <v>4889.8</v>
      </c>
      <c r="BC2502" s="22">
        <f t="shared" si="9124"/>
        <v>5067.3</v>
      </c>
      <c r="BD2502" s="22">
        <f t="shared" si="9125"/>
        <v>5067.3</v>
      </c>
      <c r="BE2502" s="22">
        <f>BE2503</f>
        <v>0</v>
      </c>
      <c r="BF2502" s="22">
        <f>BF2503</f>
        <v>0</v>
      </c>
      <c r="BG2502" s="22">
        <f>BG2503</f>
        <v>0</v>
      </c>
      <c r="BH2502" s="22">
        <f t="shared" si="9126"/>
        <v>4889.8</v>
      </c>
      <c r="BI2502" s="22">
        <f t="shared" si="9127"/>
        <v>5067.3</v>
      </c>
      <c r="BJ2502" s="22">
        <f t="shared" si="9128"/>
        <v>5067.3</v>
      </c>
      <c r="BK2502" s="22">
        <f>BK2503</f>
        <v>0</v>
      </c>
      <c r="BL2502" s="22">
        <f>BL2503</f>
        <v>0</v>
      </c>
      <c r="BM2502" s="22">
        <f>BM2503</f>
        <v>0</v>
      </c>
      <c r="BN2502" s="22">
        <f t="shared" si="9129"/>
        <v>4889.8</v>
      </c>
      <c r="BO2502" s="22">
        <f t="shared" si="9130"/>
        <v>5067.3</v>
      </c>
      <c r="BP2502" s="22">
        <f t="shared" si="9131"/>
        <v>5067.3</v>
      </c>
      <c r="BQ2502" s="22">
        <f>BQ2503</f>
        <v>0</v>
      </c>
      <c r="BR2502" s="22">
        <f>BR2503</f>
        <v>0</v>
      </c>
      <c r="BS2502" s="22">
        <f t="shared" si="9132"/>
        <v>4889.8</v>
      </c>
      <c r="BT2502" s="22">
        <f t="shared" si="9133"/>
        <v>5067.3</v>
      </c>
      <c r="BU2502" s="22">
        <f t="shared" si="9134"/>
        <v>5067.3</v>
      </c>
      <c r="BV2502" s="22">
        <f>BV2503</f>
        <v>0</v>
      </c>
      <c r="BW2502" s="22">
        <f>BW2503</f>
        <v>0</v>
      </c>
      <c r="BX2502" s="22">
        <f t="shared" si="9135"/>
        <v>4889.8</v>
      </c>
      <c r="BY2502" s="22">
        <f t="shared" si="9136"/>
        <v>5067.3</v>
      </c>
      <c r="BZ2502" s="22">
        <f t="shared" si="9137"/>
        <v>5067.3</v>
      </c>
      <c r="CA2502" s="22">
        <f>CA2503</f>
        <v>0</v>
      </c>
      <c r="CB2502" s="22">
        <f>CB2503</f>
        <v>0</v>
      </c>
      <c r="CC2502" s="22">
        <f>CC2503</f>
        <v>0</v>
      </c>
      <c r="CD2502" s="22">
        <f t="shared" si="9233"/>
        <v>4889.8</v>
      </c>
      <c r="CE2502" s="22">
        <f>CE2503</f>
        <v>0</v>
      </c>
      <c r="CF2502" s="34">
        <f t="shared" si="9230"/>
        <v>4889.8</v>
      </c>
      <c r="CG2502" s="22">
        <f t="shared" si="9234"/>
        <v>5067.3</v>
      </c>
      <c r="CH2502" s="22">
        <f>CH2503</f>
        <v>0</v>
      </c>
      <c r="CI2502" s="22">
        <f t="shared" si="9231"/>
        <v>5067.3</v>
      </c>
      <c r="CJ2502" s="22">
        <f t="shared" si="9235"/>
        <v>5067.3</v>
      </c>
      <c r="CK2502" s="22">
        <f>CK2503</f>
        <v>0</v>
      </c>
      <c r="CL2502" s="22">
        <f t="shared" si="9232"/>
        <v>5067.3</v>
      </c>
      <c r="CM2502" s="22">
        <f>CM2503</f>
        <v>0</v>
      </c>
      <c r="CN2502" s="15"/>
      <c r="CO2502" s="35"/>
      <c r="CT2502" s="5" t="s">
        <v>30</v>
      </c>
    </row>
    <row r="2503" spans="1:99" ht="46.8" x14ac:dyDescent="0.3">
      <c r="A2503" s="32" t="s">
        <v>1415</v>
      </c>
      <c r="B2503" s="16">
        <v>120</v>
      </c>
      <c r="C2503" s="32" t="s">
        <v>67</v>
      </c>
      <c r="D2503" s="32" t="s">
        <v>115</v>
      </c>
      <c r="E2503" s="33" t="s">
        <v>116</v>
      </c>
      <c r="F2503" s="22">
        <v>4889.8</v>
      </c>
      <c r="G2503" s="22">
        <v>5067.3</v>
      </c>
      <c r="H2503" s="22">
        <v>5067.3</v>
      </c>
      <c r="I2503" s="22"/>
      <c r="J2503" s="22"/>
      <c r="K2503" s="22"/>
      <c r="L2503" s="22">
        <f t="shared" si="9102"/>
        <v>4889.8</v>
      </c>
      <c r="M2503" s="22">
        <f t="shared" si="9103"/>
        <v>5067.3</v>
      </c>
      <c r="N2503" s="22">
        <f t="shared" si="9104"/>
        <v>5067.3</v>
      </c>
      <c r="O2503" s="22"/>
      <c r="P2503" s="22"/>
      <c r="Q2503" s="22"/>
      <c r="R2503" s="22">
        <f t="shared" si="9105"/>
        <v>4889.8</v>
      </c>
      <c r="S2503" s="22">
        <f t="shared" si="9106"/>
        <v>5067.3</v>
      </c>
      <c r="T2503" s="22">
        <f t="shared" si="9107"/>
        <v>5067.3</v>
      </c>
      <c r="U2503" s="22"/>
      <c r="V2503" s="22"/>
      <c r="W2503" s="22"/>
      <c r="X2503" s="22">
        <f t="shared" si="9108"/>
        <v>4889.8</v>
      </c>
      <c r="Y2503" s="22">
        <f t="shared" si="9109"/>
        <v>5067.3</v>
      </c>
      <c r="Z2503" s="22">
        <f t="shared" si="9110"/>
        <v>5067.3</v>
      </c>
      <c r="AA2503" s="22"/>
      <c r="AB2503" s="22"/>
      <c r="AC2503" s="22"/>
      <c r="AD2503" s="22">
        <f t="shared" si="9111"/>
        <v>4889.8</v>
      </c>
      <c r="AE2503" s="22">
        <f t="shared" si="9112"/>
        <v>5067.3</v>
      </c>
      <c r="AF2503" s="22">
        <f t="shared" si="9113"/>
        <v>5067.3</v>
      </c>
      <c r="AG2503" s="22"/>
      <c r="AH2503" s="22"/>
      <c r="AI2503" s="22"/>
      <c r="AJ2503" s="22">
        <f t="shared" si="9114"/>
        <v>4889.8</v>
      </c>
      <c r="AK2503" s="22">
        <f t="shared" si="9115"/>
        <v>5067.3</v>
      </c>
      <c r="AL2503" s="22">
        <f t="shared" si="9116"/>
        <v>5067.3</v>
      </c>
      <c r="AM2503" s="22"/>
      <c r="AN2503" s="22"/>
      <c r="AO2503" s="22"/>
      <c r="AP2503" s="22">
        <f t="shared" si="9117"/>
        <v>4889.8</v>
      </c>
      <c r="AQ2503" s="22">
        <f t="shared" si="9118"/>
        <v>5067.3</v>
      </c>
      <c r="AR2503" s="22">
        <f t="shared" si="9119"/>
        <v>5067.3</v>
      </c>
      <c r="AS2503" s="22"/>
      <c r="AT2503" s="22"/>
      <c r="AU2503" s="22"/>
      <c r="AV2503" s="22">
        <f t="shared" si="9120"/>
        <v>4889.8</v>
      </c>
      <c r="AW2503" s="22">
        <f t="shared" si="9121"/>
        <v>5067.3</v>
      </c>
      <c r="AX2503" s="22">
        <f t="shared" si="9122"/>
        <v>5067.3</v>
      </c>
      <c r="AY2503" s="22"/>
      <c r="AZ2503" s="22"/>
      <c r="BA2503" s="22"/>
      <c r="BB2503" s="22">
        <f t="shared" si="9123"/>
        <v>4889.8</v>
      </c>
      <c r="BC2503" s="22">
        <f t="shared" si="9124"/>
        <v>5067.3</v>
      </c>
      <c r="BD2503" s="22">
        <f t="shared" si="9125"/>
        <v>5067.3</v>
      </c>
      <c r="BE2503" s="22"/>
      <c r="BF2503" s="22"/>
      <c r="BG2503" s="22"/>
      <c r="BH2503" s="22">
        <f t="shared" si="9126"/>
        <v>4889.8</v>
      </c>
      <c r="BI2503" s="22">
        <f t="shared" si="9127"/>
        <v>5067.3</v>
      </c>
      <c r="BJ2503" s="22">
        <f t="shared" si="9128"/>
        <v>5067.3</v>
      </c>
      <c r="BK2503" s="22"/>
      <c r="BL2503" s="22"/>
      <c r="BM2503" s="22"/>
      <c r="BN2503" s="22">
        <f t="shared" si="9129"/>
        <v>4889.8</v>
      </c>
      <c r="BO2503" s="22">
        <f t="shared" si="9130"/>
        <v>5067.3</v>
      </c>
      <c r="BP2503" s="22">
        <f t="shared" si="9131"/>
        <v>5067.3</v>
      </c>
      <c r="BQ2503" s="22"/>
      <c r="BR2503" s="22"/>
      <c r="BS2503" s="22">
        <f t="shared" si="9132"/>
        <v>4889.8</v>
      </c>
      <c r="BT2503" s="22">
        <f t="shared" si="9133"/>
        <v>5067.3</v>
      </c>
      <c r="BU2503" s="22">
        <f t="shared" si="9134"/>
        <v>5067.3</v>
      </c>
      <c r="BV2503" s="22"/>
      <c r="BW2503" s="22"/>
      <c r="BX2503" s="22">
        <f t="shared" si="9135"/>
        <v>4889.8</v>
      </c>
      <c r="BY2503" s="22">
        <f t="shared" si="9136"/>
        <v>5067.3</v>
      </c>
      <c r="BZ2503" s="22">
        <f t="shared" si="9137"/>
        <v>5067.3</v>
      </c>
      <c r="CA2503" s="22"/>
      <c r="CB2503" s="22"/>
      <c r="CC2503" s="22"/>
      <c r="CD2503" s="22">
        <f t="shared" si="9233"/>
        <v>4889.8</v>
      </c>
      <c r="CE2503" s="22"/>
      <c r="CF2503" s="34">
        <f t="shared" si="9230"/>
        <v>4889.8</v>
      </c>
      <c r="CG2503" s="22">
        <f t="shared" si="9234"/>
        <v>5067.3</v>
      </c>
      <c r="CH2503" s="22"/>
      <c r="CI2503" s="22">
        <f t="shared" si="9231"/>
        <v>5067.3</v>
      </c>
      <c r="CJ2503" s="22">
        <f t="shared" si="9235"/>
        <v>5067.3</v>
      </c>
      <c r="CK2503" s="22"/>
      <c r="CL2503" s="22">
        <f t="shared" si="9232"/>
        <v>5067.3</v>
      </c>
      <c r="CM2503" s="22"/>
      <c r="CN2503" s="15"/>
      <c r="CO2503" s="35"/>
    </row>
    <row r="2504" spans="1:99" ht="31.2" x14ac:dyDescent="0.3">
      <c r="A2504" s="32" t="s">
        <v>1415</v>
      </c>
      <c r="B2504" s="16">
        <v>200</v>
      </c>
      <c r="C2504" s="32"/>
      <c r="D2504" s="32"/>
      <c r="E2504" s="33" t="s">
        <v>40</v>
      </c>
      <c r="F2504" s="22">
        <f t="shared" ref="F2504:F2505" si="9242">F2505</f>
        <v>11109.2</v>
      </c>
      <c r="G2504" s="22">
        <f t="shared" ref="G2504:G2505" si="9243">G2505</f>
        <v>11488.9</v>
      </c>
      <c r="H2504" s="22">
        <f t="shared" ref="H2504:H2505" si="9244">H2505</f>
        <v>11488.9</v>
      </c>
      <c r="I2504" s="22">
        <f t="shared" ref="I2504:I2505" si="9245">I2505</f>
        <v>0</v>
      </c>
      <c r="J2504" s="22">
        <f t="shared" ref="J2504:J2505" si="9246">J2505</f>
        <v>0</v>
      </c>
      <c r="K2504" s="22">
        <f t="shared" ref="K2504:K2505" si="9247">K2505</f>
        <v>0</v>
      </c>
      <c r="L2504" s="22">
        <f t="shared" si="9102"/>
        <v>11109.2</v>
      </c>
      <c r="M2504" s="22">
        <f t="shared" si="9103"/>
        <v>11488.9</v>
      </c>
      <c r="N2504" s="22">
        <f t="shared" si="9104"/>
        <v>11488.9</v>
      </c>
      <c r="O2504" s="22">
        <f t="shared" ref="O2504:O2505" si="9248">O2505</f>
        <v>0</v>
      </c>
      <c r="P2504" s="22">
        <f t="shared" ref="P2504:P2505" si="9249">P2505</f>
        <v>0</v>
      </c>
      <c r="Q2504" s="22">
        <f t="shared" ref="Q2504:Q2505" si="9250">Q2505</f>
        <v>0</v>
      </c>
      <c r="R2504" s="22">
        <f t="shared" si="9105"/>
        <v>11109.2</v>
      </c>
      <c r="S2504" s="22">
        <f t="shared" si="9106"/>
        <v>11488.9</v>
      </c>
      <c r="T2504" s="22">
        <f t="shared" si="9107"/>
        <v>11488.9</v>
      </c>
      <c r="U2504" s="22">
        <f t="shared" ref="U2504:U2505" si="9251">U2505</f>
        <v>0</v>
      </c>
      <c r="V2504" s="22">
        <f t="shared" ref="V2504:V2505" si="9252">V2505</f>
        <v>0</v>
      </c>
      <c r="W2504" s="22">
        <f t="shared" ref="W2504:W2505" si="9253">W2505</f>
        <v>0</v>
      </c>
      <c r="X2504" s="22">
        <f t="shared" si="9108"/>
        <v>11109.2</v>
      </c>
      <c r="Y2504" s="22">
        <f t="shared" si="9109"/>
        <v>11488.9</v>
      </c>
      <c r="Z2504" s="22">
        <f t="shared" si="9110"/>
        <v>11488.9</v>
      </c>
      <c r="AA2504" s="22">
        <f t="shared" ref="AA2504:AA2505" si="9254">AA2505</f>
        <v>0</v>
      </c>
      <c r="AB2504" s="22">
        <f t="shared" ref="AB2504:AB2505" si="9255">AB2505</f>
        <v>0</v>
      </c>
      <c r="AC2504" s="22">
        <f t="shared" ref="AC2504:AC2505" si="9256">AC2505</f>
        <v>0</v>
      </c>
      <c r="AD2504" s="22">
        <f t="shared" si="9111"/>
        <v>11109.2</v>
      </c>
      <c r="AE2504" s="22">
        <f t="shared" si="9112"/>
        <v>11488.9</v>
      </c>
      <c r="AF2504" s="22">
        <f t="shared" si="9113"/>
        <v>11488.9</v>
      </c>
      <c r="AG2504" s="22">
        <f t="shared" ref="AG2504:AG2505" si="9257">AG2505</f>
        <v>0</v>
      </c>
      <c r="AH2504" s="22">
        <f t="shared" ref="AH2504:AH2505" si="9258">AH2505</f>
        <v>0</v>
      </c>
      <c r="AI2504" s="22">
        <f t="shared" ref="AI2504:AI2505" si="9259">AI2505</f>
        <v>0</v>
      </c>
      <c r="AJ2504" s="22">
        <f t="shared" si="9114"/>
        <v>11109.2</v>
      </c>
      <c r="AK2504" s="22">
        <f t="shared" si="9115"/>
        <v>11488.9</v>
      </c>
      <c r="AL2504" s="22">
        <f t="shared" si="9116"/>
        <v>11488.9</v>
      </c>
      <c r="AM2504" s="22">
        <f t="shared" ref="AM2504:AM2505" si="9260">AM2505</f>
        <v>0</v>
      </c>
      <c r="AN2504" s="22">
        <f t="shared" ref="AN2504:AN2505" si="9261">AN2505</f>
        <v>0</v>
      </c>
      <c r="AO2504" s="22">
        <f t="shared" ref="AO2504:AO2505" si="9262">AO2505</f>
        <v>0</v>
      </c>
      <c r="AP2504" s="22">
        <f t="shared" si="9117"/>
        <v>11109.2</v>
      </c>
      <c r="AQ2504" s="22">
        <f t="shared" si="9118"/>
        <v>11488.9</v>
      </c>
      <c r="AR2504" s="22">
        <f t="shared" si="9119"/>
        <v>11488.9</v>
      </c>
      <c r="AS2504" s="22">
        <f t="shared" ref="AS2504:AS2505" si="9263">AS2505</f>
        <v>0</v>
      </c>
      <c r="AT2504" s="22">
        <f t="shared" ref="AT2504:AT2505" si="9264">AT2505</f>
        <v>0</v>
      </c>
      <c r="AU2504" s="22">
        <f t="shared" ref="AU2504:AU2505" si="9265">AU2505</f>
        <v>0</v>
      </c>
      <c r="AV2504" s="22">
        <f t="shared" si="9120"/>
        <v>11109.2</v>
      </c>
      <c r="AW2504" s="22">
        <f t="shared" si="9121"/>
        <v>11488.9</v>
      </c>
      <c r="AX2504" s="22">
        <f t="shared" si="9122"/>
        <v>11488.9</v>
      </c>
      <c r="AY2504" s="22">
        <f t="shared" ref="AY2504:AY2505" si="9266">AY2505</f>
        <v>0</v>
      </c>
      <c r="AZ2504" s="22">
        <f t="shared" ref="AZ2504:AZ2505" si="9267">AZ2505</f>
        <v>0</v>
      </c>
      <c r="BA2504" s="22">
        <f t="shared" ref="BA2504:BA2505" si="9268">BA2505</f>
        <v>0</v>
      </c>
      <c r="BB2504" s="22">
        <f t="shared" si="9123"/>
        <v>11109.2</v>
      </c>
      <c r="BC2504" s="22">
        <f t="shared" si="9124"/>
        <v>11488.9</v>
      </c>
      <c r="BD2504" s="22">
        <f t="shared" si="9125"/>
        <v>11488.9</v>
      </c>
      <c r="BE2504" s="22">
        <f t="shared" ref="BE2504:BE2505" si="9269">BE2505</f>
        <v>0</v>
      </c>
      <c r="BF2504" s="22">
        <f t="shared" ref="BF2504:BF2505" si="9270">BF2505</f>
        <v>0</v>
      </c>
      <c r="BG2504" s="22">
        <f t="shared" ref="BG2504:BG2505" si="9271">BG2505</f>
        <v>0</v>
      </c>
      <c r="BH2504" s="22">
        <f t="shared" si="9126"/>
        <v>11109.2</v>
      </c>
      <c r="BI2504" s="22">
        <f t="shared" si="9127"/>
        <v>11488.9</v>
      </c>
      <c r="BJ2504" s="22">
        <f t="shared" si="9128"/>
        <v>11488.9</v>
      </c>
      <c r="BK2504" s="22">
        <f t="shared" ref="BK2504:BK2505" si="9272">BK2505</f>
        <v>0</v>
      </c>
      <c r="BL2504" s="22">
        <f t="shared" ref="BL2504:BL2505" si="9273">BL2505</f>
        <v>0</v>
      </c>
      <c r="BM2504" s="22">
        <f t="shared" ref="BM2504:BM2505" si="9274">BM2505</f>
        <v>0</v>
      </c>
      <c r="BN2504" s="22">
        <f t="shared" si="9129"/>
        <v>11109.2</v>
      </c>
      <c r="BO2504" s="22">
        <f t="shared" si="9130"/>
        <v>11488.9</v>
      </c>
      <c r="BP2504" s="22">
        <f t="shared" si="9131"/>
        <v>11488.9</v>
      </c>
      <c r="BQ2504" s="22">
        <f t="shared" ref="BQ2504:BQ2505" si="9275">BQ2505</f>
        <v>0</v>
      </c>
      <c r="BR2504" s="22">
        <f t="shared" ref="BR2504:BR2505" si="9276">BR2505</f>
        <v>0</v>
      </c>
      <c r="BS2504" s="22">
        <f t="shared" si="9132"/>
        <v>11109.2</v>
      </c>
      <c r="BT2504" s="22">
        <f t="shared" si="9133"/>
        <v>11488.9</v>
      </c>
      <c r="BU2504" s="22">
        <f t="shared" si="9134"/>
        <v>11488.9</v>
      </c>
      <c r="BV2504" s="22">
        <f t="shared" ref="BV2504:BV2505" si="9277">BV2505</f>
        <v>0</v>
      </c>
      <c r="BW2504" s="22">
        <f t="shared" ref="BW2504:BW2505" si="9278">BW2505</f>
        <v>0</v>
      </c>
      <c r="BX2504" s="22">
        <f t="shared" si="9135"/>
        <v>11109.2</v>
      </c>
      <c r="BY2504" s="22">
        <f t="shared" si="9136"/>
        <v>11488.9</v>
      </c>
      <c r="BZ2504" s="22">
        <f t="shared" si="9137"/>
        <v>11488.9</v>
      </c>
      <c r="CA2504" s="22">
        <f t="shared" ref="CA2504:CA2505" si="9279">CA2505</f>
        <v>0</v>
      </c>
      <c r="CB2504" s="22">
        <f t="shared" ref="CB2504:CB2505" si="9280">CB2505</f>
        <v>0</v>
      </c>
      <c r="CC2504" s="22">
        <f t="shared" ref="CC2504:CC2505" si="9281">CC2505</f>
        <v>0</v>
      </c>
      <c r="CD2504" s="22">
        <f t="shared" si="9233"/>
        <v>11109.2</v>
      </c>
      <c r="CE2504" s="22">
        <f t="shared" ref="CE2504:CE2505" si="9282">CE2505</f>
        <v>0</v>
      </c>
      <c r="CF2504" s="34">
        <f t="shared" si="9230"/>
        <v>11109.2</v>
      </c>
      <c r="CG2504" s="22">
        <f t="shared" si="9234"/>
        <v>11488.9</v>
      </c>
      <c r="CH2504" s="22">
        <f t="shared" ref="CH2504:CM2505" si="9283">CH2505</f>
        <v>0</v>
      </c>
      <c r="CI2504" s="22">
        <f t="shared" si="9231"/>
        <v>11488.9</v>
      </c>
      <c r="CJ2504" s="22">
        <f t="shared" si="9235"/>
        <v>11488.9</v>
      </c>
      <c r="CK2504" s="22">
        <f t="shared" si="9283"/>
        <v>0</v>
      </c>
      <c r="CL2504" s="22">
        <f t="shared" si="9232"/>
        <v>11488.9</v>
      </c>
      <c r="CM2504" s="22">
        <f t="shared" si="9283"/>
        <v>0</v>
      </c>
      <c r="CN2504" s="15"/>
      <c r="CO2504" s="35"/>
      <c r="CS2504" s="5" t="s">
        <v>29</v>
      </c>
    </row>
    <row r="2505" spans="1:99" ht="46.8" x14ac:dyDescent="0.3">
      <c r="A2505" s="32" t="s">
        <v>1415</v>
      </c>
      <c r="B2505" s="16">
        <v>240</v>
      </c>
      <c r="C2505" s="32"/>
      <c r="D2505" s="32"/>
      <c r="E2505" s="33" t="s">
        <v>41</v>
      </c>
      <c r="F2505" s="22">
        <f t="shared" si="9242"/>
        <v>11109.2</v>
      </c>
      <c r="G2505" s="22">
        <f t="shared" si="9243"/>
        <v>11488.9</v>
      </c>
      <c r="H2505" s="22">
        <f t="shared" si="9244"/>
        <v>11488.9</v>
      </c>
      <c r="I2505" s="22">
        <f t="shared" si="9245"/>
        <v>0</v>
      </c>
      <c r="J2505" s="22">
        <f t="shared" si="9246"/>
        <v>0</v>
      </c>
      <c r="K2505" s="22">
        <f t="shared" si="9247"/>
        <v>0</v>
      </c>
      <c r="L2505" s="22">
        <f t="shared" si="9102"/>
        <v>11109.2</v>
      </c>
      <c r="M2505" s="22">
        <f t="shared" si="9103"/>
        <v>11488.9</v>
      </c>
      <c r="N2505" s="22">
        <f t="shared" si="9104"/>
        <v>11488.9</v>
      </c>
      <c r="O2505" s="22">
        <f t="shared" si="9248"/>
        <v>0</v>
      </c>
      <c r="P2505" s="22">
        <f t="shared" si="9249"/>
        <v>0</v>
      </c>
      <c r="Q2505" s="22">
        <f t="shared" si="9250"/>
        <v>0</v>
      </c>
      <c r="R2505" s="22">
        <f t="shared" si="9105"/>
        <v>11109.2</v>
      </c>
      <c r="S2505" s="22">
        <f t="shared" si="9106"/>
        <v>11488.9</v>
      </c>
      <c r="T2505" s="22">
        <f t="shared" si="9107"/>
        <v>11488.9</v>
      </c>
      <c r="U2505" s="22">
        <f t="shared" si="9251"/>
        <v>0</v>
      </c>
      <c r="V2505" s="22">
        <f t="shared" si="9252"/>
        <v>0</v>
      </c>
      <c r="W2505" s="22">
        <f t="shared" si="9253"/>
        <v>0</v>
      </c>
      <c r="X2505" s="22">
        <f t="shared" si="9108"/>
        <v>11109.2</v>
      </c>
      <c r="Y2505" s="22">
        <f t="shared" si="9109"/>
        <v>11488.9</v>
      </c>
      <c r="Z2505" s="22">
        <f t="shared" si="9110"/>
        <v>11488.9</v>
      </c>
      <c r="AA2505" s="22">
        <f t="shared" si="9254"/>
        <v>0</v>
      </c>
      <c r="AB2505" s="22">
        <f t="shared" si="9255"/>
        <v>0</v>
      </c>
      <c r="AC2505" s="22">
        <f t="shared" si="9256"/>
        <v>0</v>
      </c>
      <c r="AD2505" s="22">
        <f t="shared" si="9111"/>
        <v>11109.2</v>
      </c>
      <c r="AE2505" s="22">
        <f t="shared" si="9112"/>
        <v>11488.9</v>
      </c>
      <c r="AF2505" s="22">
        <f t="shared" si="9113"/>
        <v>11488.9</v>
      </c>
      <c r="AG2505" s="22">
        <f t="shared" si="9257"/>
        <v>0</v>
      </c>
      <c r="AH2505" s="22">
        <f t="shared" si="9258"/>
        <v>0</v>
      </c>
      <c r="AI2505" s="22">
        <f t="shared" si="9259"/>
        <v>0</v>
      </c>
      <c r="AJ2505" s="22">
        <f t="shared" si="9114"/>
        <v>11109.2</v>
      </c>
      <c r="AK2505" s="22">
        <f t="shared" si="9115"/>
        <v>11488.9</v>
      </c>
      <c r="AL2505" s="22">
        <f t="shared" si="9116"/>
        <v>11488.9</v>
      </c>
      <c r="AM2505" s="22">
        <f t="shared" si="9260"/>
        <v>0</v>
      </c>
      <c r="AN2505" s="22">
        <f t="shared" si="9261"/>
        <v>0</v>
      </c>
      <c r="AO2505" s="22">
        <f t="shared" si="9262"/>
        <v>0</v>
      </c>
      <c r="AP2505" s="22">
        <f t="shared" si="9117"/>
        <v>11109.2</v>
      </c>
      <c r="AQ2505" s="22">
        <f t="shared" si="9118"/>
        <v>11488.9</v>
      </c>
      <c r="AR2505" s="22">
        <f t="shared" si="9119"/>
        <v>11488.9</v>
      </c>
      <c r="AS2505" s="22">
        <f t="shared" si="9263"/>
        <v>0</v>
      </c>
      <c r="AT2505" s="22">
        <f t="shared" si="9264"/>
        <v>0</v>
      </c>
      <c r="AU2505" s="22">
        <f t="shared" si="9265"/>
        <v>0</v>
      </c>
      <c r="AV2505" s="22">
        <f t="shared" si="9120"/>
        <v>11109.2</v>
      </c>
      <c r="AW2505" s="22">
        <f t="shared" si="9121"/>
        <v>11488.9</v>
      </c>
      <c r="AX2505" s="22">
        <f t="shared" si="9122"/>
        <v>11488.9</v>
      </c>
      <c r="AY2505" s="22">
        <f t="shared" si="9266"/>
        <v>0</v>
      </c>
      <c r="AZ2505" s="22">
        <f t="shared" si="9267"/>
        <v>0</v>
      </c>
      <c r="BA2505" s="22">
        <f t="shared" si="9268"/>
        <v>0</v>
      </c>
      <c r="BB2505" s="22">
        <f t="shared" si="9123"/>
        <v>11109.2</v>
      </c>
      <c r="BC2505" s="22">
        <f t="shared" si="9124"/>
        <v>11488.9</v>
      </c>
      <c r="BD2505" s="22">
        <f t="shared" si="9125"/>
        <v>11488.9</v>
      </c>
      <c r="BE2505" s="22">
        <f t="shared" si="9269"/>
        <v>0</v>
      </c>
      <c r="BF2505" s="22">
        <f t="shared" si="9270"/>
        <v>0</v>
      </c>
      <c r="BG2505" s="22">
        <f t="shared" si="9271"/>
        <v>0</v>
      </c>
      <c r="BH2505" s="22">
        <f t="shared" si="9126"/>
        <v>11109.2</v>
      </c>
      <c r="BI2505" s="22">
        <f t="shared" si="9127"/>
        <v>11488.9</v>
      </c>
      <c r="BJ2505" s="22">
        <f t="shared" si="9128"/>
        <v>11488.9</v>
      </c>
      <c r="BK2505" s="22">
        <f t="shared" si="9272"/>
        <v>0</v>
      </c>
      <c r="BL2505" s="22">
        <f t="shared" si="9273"/>
        <v>0</v>
      </c>
      <c r="BM2505" s="22">
        <f t="shared" si="9274"/>
        <v>0</v>
      </c>
      <c r="BN2505" s="22">
        <f t="shared" si="9129"/>
        <v>11109.2</v>
      </c>
      <c r="BO2505" s="22">
        <f t="shared" si="9130"/>
        <v>11488.9</v>
      </c>
      <c r="BP2505" s="22">
        <f t="shared" si="9131"/>
        <v>11488.9</v>
      </c>
      <c r="BQ2505" s="22">
        <f t="shared" si="9275"/>
        <v>0</v>
      </c>
      <c r="BR2505" s="22">
        <f t="shared" si="9276"/>
        <v>0</v>
      </c>
      <c r="BS2505" s="22">
        <f t="shared" si="9132"/>
        <v>11109.2</v>
      </c>
      <c r="BT2505" s="22">
        <f t="shared" si="9133"/>
        <v>11488.9</v>
      </c>
      <c r="BU2505" s="22">
        <f t="shared" si="9134"/>
        <v>11488.9</v>
      </c>
      <c r="BV2505" s="22">
        <f t="shared" si="9277"/>
        <v>0</v>
      </c>
      <c r="BW2505" s="22">
        <f t="shared" si="9278"/>
        <v>0</v>
      </c>
      <c r="BX2505" s="22">
        <f t="shared" si="9135"/>
        <v>11109.2</v>
      </c>
      <c r="BY2505" s="22">
        <f t="shared" si="9136"/>
        <v>11488.9</v>
      </c>
      <c r="BZ2505" s="22">
        <f t="shared" si="9137"/>
        <v>11488.9</v>
      </c>
      <c r="CA2505" s="22">
        <f t="shared" si="9279"/>
        <v>0</v>
      </c>
      <c r="CB2505" s="22">
        <f t="shared" si="9280"/>
        <v>0</v>
      </c>
      <c r="CC2505" s="22">
        <f t="shared" si="9281"/>
        <v>0</v>
      </c>
      <c r="CD2505" s="22">
        <f t="shared" si="9233"/>
        <v>11109.2</v>
      </c>
      <c r="CE2505" s="22">
        <f t="shared" si="9282"/>
        <v>0</v>
      </c>
      <c r="CF2505" s="34">
        <f t="shared" si="9230"/>
        <v>11109.2</v>
      </c>
      <c r="CG2505" s="22">
        <f t="shared" si="9234"/>
        <v>11488.9</v>
      </c>
      <c r="CH2505" s="22">
        <f t="shared" si="9283"/>
        <v>0</v>
      </c>
      <c r="CI2505" s="22">
        <f t="shared" si="9231"/>
        <v>11488.9</v>
      </c>
      <c r="CJ2505" s="22">
        <f t="shared" si="9235"/>
        <v>11488.9</v>
      </c>
      <c r="CK2505" s="22">
        <f t="shared" si="9283"/>
        <v>0</v>
      </c>
      <c r="CL2505" s="22">
        <f t="shared" si="9232"/>
        <v>11488.9</v>
      </c>
      <c r="CM2505" s="22">
        <f t="shared" si="9283"/>
        <v>0</v>
      </c>
      <c r="CN2505" s="15"/>
      <c r="CO2505" s="35"/>
      <c r="CT2505" s="5" t="s">
        <v>30</v>
      </c>
    </row>
    <row r="2506" spans="1:99" ht="46.8" x14ac:dyDescent="0.3">
      <c r="A2506" s="32" t="s">
        <v>1415</v>
      </c>
      <c r="B2506" s="16">
        <v>240</v>
      </c>
      <c r="C2506" s="32" t="s">
        <v>67</v>
      </c>
      <c r="D2506" s="32" t="s">
        <v>115</v>
      </c>
      <c r="E2506" s="33" t="s">
        <v>116</v>
      </c>
      <c r="F2506" s="22">
        <v>11109.2</v>
      </c>
      <c r="G2506" s="22">
        <v>11488.9</v>
      </c>
      <c r="H2506" s="22">
        <v>11488.9</v>
      </c>
      <c r="I2506" s="22"/>
      <c r="J2506" s="22"/>
      <c r="K2506" s="22"/>
      <c r="L2506" s="22">
        <f t="shared" si="9102"/>
        <v>11109.2</v>
      </c>
      <c r="M2506" s="22">
        <f t="shared" si="9103"/>
        <v>11488.9</v>
      </c>
      <c r="N2506" s="22">
        <f t="shared" si="9104"/>
        <v>11488.9</v>
      </c>
      <c r="O2506" s="22"/>
      <c r="P2506" s="22"/>
      <c r="Q2506" s="22"/>
      <c r="R2506" s="22">
        <f t="shared" si="9105"/>
        <v>11109.2</v>
      </c>
      <c r="S2506" s="22">
        <f t="shared" si="9106"/>
        <v>11488.9</v>
      </c>
      <c r="T2506" s="22">
        <f t="shared" si="9107"/>
        <v>11488.9</v>
      </c>
      <c r="U2506" s="22"/>
      <c r="V2506" s="22"/>
      <c r="W2506" s="22"/>
      <c r="X2506" s="22">
        <f t="shared" si="9108"/>
        <v>11109.2</v>
      </c>
      <c r="Y2506" s="22">
        <f t="shared" si="9109"/>
        <v>11488.9</v>
      </c>
      <c r="Z2506" s="22">
        <f t="shared" si="9110"/>
        <v>11488.9</v>
      </c>
      <c r="AA2506" s="22"/>
      <c r="AB2506" s="22"/>
      <c r="AC2506" s="22"/>
      <c r="AD2506" s="22">
        <f t="shared" si="9111"/>
        <v>11109.2</v>
      </c>
      <c r="AE2506" s="22">
        <f t="shared" si="9112"/>
        <v>11488.9</v>
      </c>
      <c r="AF2506" s="22">
        <f t="shared" si="9113"/>
        <v>11488.9</v>
      </c>
      <c r="AG2506" s="22"/>
      <c r="AH2506" s="22"/>
      <c r="AI2506" s="22"/>
      <c r="AJ2506" s="22">
        <f t="shared" si="9114"/>
        <v>11109.2</v>
      </c>
      <c r="AK2506" s="22">
        <f t="shared" si="9115"/>
        <v>11488.9</v>
      </c>
      <c r="AL2506" s="22">
        <f t="shared" si="9116"/>
        <v>11488.9</v>
      </c>
      <c r="AM2506" s="22"/>
      <c r="AN2506" s="22"/>
      <c r="AO2506" s="22"/>
      <c r="AP2506" s="22">
        <f t="shared" si="9117"/>
        <v>11109.2</v>
      </c>
      <c r="AQ2506" s="22">
        <f t="shared" si="9118"/>
        <v>11488.9</v>
      </c>
      <c r="AR2506" s="22">
        <f t="shared" si="9119"/>
        <v>11488.9</v>
      </c>
      <c r="AS2506" s="22"/>
      <c r="AT2506" s="22"/>
      <c r="AU2506" s="22"/>
      <c r="AV2506" s="22">
        <f t="shared" si="9120"/>
        <v>11109.2</v>
      </c>
      <c r="AW2506" s="22">
        <f t="shared" si="9121"/>
        <v>11488.9</v>
      </c>
      <c r="AX2506" s="22">
        <f t="shared" si="9122"/>
        <v>11488.9</v>
      </c>
      <c r="AY2506" s="22"/>
      <c r="AZ2506" s="22"/>
      <c r="BA2506" s="22"/>
      <c r="BB2506" s="22">
        <f t="shared" si="9123"/>
        <v>11109.2</v>
      </c>
      <c r="BC2506" s="22">
        <f t="shared" si="9124"/>
        <v>11488.9</v>
      </c>
      <c r="BD2506" s="22">
        <f t="shared" si="9125"/>
        <v>11488.9</v>
      </c>
      <c r="BE2506" s="22"/>
      <c r="BF2506" s="22"/>
      <c r="BG2506" s="22"/>
      <c r="BH2506" s="22">
        <f t="shared" si="9126"/>
        <v>11109.2</v>
      </c>
      <c r="BI2506" s="22">
        <f t="shared" si="9127"/>
        <v>11488.9</v>
      </c>
      <c r="BJ2506" s="22">
        <f t="shared" si="9128"/>
        <v>11488.9</v>
      </c>
      <c r="BK2506" s="22"/>
      <c r="BL2506" s="22"/>
      <c r="BM2506" s="22"/>
      <c r="BN2506" s="22">
        <f t="shared" si="9129"/>
        <v>11109.2</v>
      </c>
      <c r="BO2506" s="22">
        <f t="shared" si="9130"/>
        <v>11488.9</v>
      </c>
      <c r="BP2506" s="22">
        <f t="shared" si="9131"/>
        <v>11488.9</v>
      </c>
      <c r="BQ2506" s="22"/>
      <c r="BR2506" s="22"/>
      <c r="BS2506" s="22">
        <f t="shared" si="9132"/>
        <v>11109.2</v>
      </c>
      <c r="BT2506" s="22">
        <f t="shared" si="9133"/>
        <v>11488.9</v>
      </c>
      <c r="BU2506" s="22">
        <f t="shared" si="9134"/>
        <v>11488.9</v>
      </c>
      <c r="BV2506" s="22"/>
      <c r="BW2506" s="22"/>
      <c r="BX2506" s="22">
        <f t="shared" si="9135"/>
        <v>11109.2</v>
      </c>
      <c r="BY2506" s="22">
        <f t="shared" si="9136"/>
        <v>11488.9</v>
      </c>
      <c r="BZ2506" s="22">
        <f t="shared" si="9137"/>
        <v>11488.9</v>
      </c>
      <c r="CA2506" s="22"/>
      <c r="CB2506" s="22"/>
      <c r="CC2506" s="22"/>
      <c r="CD2506" s="22">
        <f t="shared" si="9233"/>
        <v>11109.2</v>
      </c>
      <c r="CE2506" s="22"/>
      <c r="CF2506" s="34">
        <f t="shared" si="9230"/>
        <v>11109.2</v>
      </c>
      <c r="CG2506" s="22">
        <f t="shared" si="9234"/>
        <v>11488.9</v>
      </c>
      <c r="CH2506" s="22"/>
      <c r="CI2506" s="22">
        <f t="shared" si="9231"/>
        <v>11488.9</v>
      </c>
      <c r="CJ2506" s="22">
        <f t="shared" si="9235"/>
        <v>11488.9</v>
      </c>
      <c r="CK2506" s="22"/>
      <c r="CL2506" s="22">
        <f t="shared" si="9232"/>
        <v>11488.9</v>
      </c>
      <c r="CM2506" s="22"/>
      <c r="CN2506" s="15"/>
      <c r="CO2506" s="35"/>
    </row>
    <row r="2507" spans="1:99" ht="93.6" x14ac:dyDescent="0.3">
      <c r="A2507" s="32" t="s">
        <v>1417</v>
      </c>
      <c r="B2507" s="16"/>
      <c r="C2507" s="32"/>
      <c r="D2507" s="32"/>
      <c r="E2507" s="33" t="s">
        <v>1418</v>
      </c>
      <c r="F2507" s="22">
        <f t="shared" ref="F2507:K2507" si="9284">F2508+F2513</f>
        <v>3224.5</v>
      </c>
      <c r="G2507" s="22">
        <f t="shared" si="9284"/>
        <v>3337.7999999999997</v>
      </c>
      <c r="H2507" s="22">
        <f t="shared" si="9284"/>
        <v>3337.7999999999997</v>
      </c>
      <c r="I2507" s="22">
        <f t="shared" si="9284"/>
        <v>0</v>
      </c>
      <c r="J2507" s="22">
        <f t="shared" si="9284"/>
        <v>0</v>
      </c>
      <c r="K2507" s="22">
        <f t="shared" si="9284"/>
        <v>0</v>
      </c>
      <c r="L2507" s="22">
        <f t="shared" si="9102"/>
        <v>3224.5</v>
      </c>
      <c r="M2507" s="22">
        <f t="shared" si="9103"/>
        <v>3337.7999999999997</v>
      </c>
      <c r="N2507" s="22">
        <f t="shared" si="9104"/>
        <v>3337.7999999999997</v>
      </c>
      <c r="O2507" s="22">
        <f>O2508+O2513</f>
        <v>0</v>
      </c>
      <c r="P2507" s="22">
        <f>P2508+P2513</f>
        <v>0</v>
      </c>
      <c r="Q2507" s="22">
        <f>Q2508+Q2513</f>
        <v>0</v>
      </c>
      <c r="R2507" s="22">
        <f t="shared" si="9105"/>
        <v>3224.5</v>
      </c>
      <c r="S2507" s="22">
        <f t="shared" si="9106"/>
        <v>3337.7999999999997</v>
      </c>
      <c r="T2507" s="22">
        <f t="shared" si="9107"/>
        <v>3337.7999999999997</v>
      </c>
      <c r="U2507" s="22">
        <f>U2508+U2513</f>
        <v>0</v>
      </c>
      <c r="V2507" s="22">
        <f>V2508+V2513</f>
        <v>0</v>
      </c>
      <c r="W2507" s="22">
        <f>W2508+W2513</f>
        <v>0</v>
      </c>
      <c r="X2507" s="22">
        <f t="shared" si="9108"/>
        <v>3224.5</v>
      </c>
      <c r="Y2507" s="22">
        <f t="shared" si="9109"/>
        <v>3337.7999999999997</v>
      </c>
      <c r="Z2507" s="22">
        <f t="shared" si="9110"/>
        <v>3337.7999999999997</v>
      </c>
      <c r="AA2507" s="22">
        <f>AA2508+AA2513</f>
        <v>0</v>
      </c>
      <c r="AB2507" s="22">
        <f>AB2508+AB2513</f>
        <v>0</v>
      </c>
      <c r="AC2507" s="22">
        <f>AC2508+AC2513</f>
        <v>0</v>
      </c>
      <c r="AD2507" s="22">
        <f t="shared" si="9111"/>
        <v>3224.5</v>
      </c>
      <c r="AE2507" s="22">
        <f t="shared" si="9112"/>
        <v>3337.7999999999997</v>
      </c>
      <c r="AF2507" s="22">
        <f t="shared" si="9113"/>
        <v>3337.7999999999997</v>
      </c>
      <c r="AG2507" s="22">
        <f>AG2508+AG2513</f>
        <v>0</v>
      </c>
      <c r="AH2507" s="22">
        <f>AH2508+AH2513</f>
        <v>0</v>
      </c>
      <c r="AI2507" s="22">
        <f>AI2508+AI2513</f>
        <v>0</v>
      </c>
      <c r="AJ2507" s="22">
        <f t="shared" si="9114"/>
        <v>3224.5</v>
      </c>
      <c r="AK2507" s="22">
        <f t="shared" si="9115"/>
        <v>3337.7999999999997</v>
      </c>
      <c r="AL2507" s="22">
        <f t="shared" si="9116"/>
        <v>3337.7999999999997</v>
      </c>
      <c r="AM2507" s="22">
        <f>AM2508+AM2513</f>
        <v>0</v>
      </c>
      <c r="AN2507" s="22">
        <f>AN2508+AN2513</f>
        <v>0</v>
      </c>
      <c r="AO2507" s="22">
        <f>AO2508+AO2513</f>
        <v>0</v>
      </c>
      <c r="AP2507" s="22">
        <f t="shared" si="9117"/>
        <v>3224.5</v>
      </c>
      <c r="AQ2507" s="22">
        <f t="shared" si="9118"/>
        <v>3337.7999999999997</v>
      </c>
      <c r="AR2507" s="22">
        <f t="shared" si="9119"/>
        <v>3337.7999999999997</v>
      </c>
      <c r="AS2507" s="22">
        <f>AS2508+AS2513</f>
        <v>0</v>
      </c>
      <c r="AT2507" s="22">
        <f>AT2508+AT2513</f>
        <v>0</v>
      </c>
      <c r="AU2507" s="22">
        <f>AU2508+AU2513</f>
        <v>0</v>
      </c>
      <c r="AV2507" s="22">
        <f t="shared" si="9120"/>
        <v>3224.5</v>
      </c>
      <c r="AW2507" s="22">
        <f t="shared" si="9121"/>
        <v>3337.7999999999997</v>
      </c>
      <c r="AX2507" s="22">
        <f t="shared" si="9122"/>
        <v>3337.7999999999997</v>
      </c>
      <c r="AY2507" s="22">
        <f>AY2508+AY2513</f>
        <v>0</v>
      </c>
      <c r="AZ2507" s="22">
        <f>AZ2508+AZ2513</f>
        <v>0</v>
      </c>
      <c r="BA2507" s="22">
        <f>BA2508+BA2513</f>
        <v>0</v>
      </c>
      <c r="BB2507" s="22">
        <f t="shared" si="9123"/>
        <v>3224.5</v>
      </c>
      <c r="BC2507" s="22">
        <f t="shared" si="9124"/>
        <v>3337.7999999999997</v>
      </c>
      <c r="BD2507" s="22">
        <f t="shared" si="9125"/>
        <v>3337.7999999999997</v>
      </c>
      <c r="BE2507" s="22">
        <f>BE2508+BE2513</f>
        <v>0</v>
      </c>
      <c r="BF2507" s="22">
        <f>BF2508+BF2513</f>
        <v>0</v>
      </c>
      <c r="BG2507" s="22">
        <f>BG2508+BG2513</f>
        <v>0</v>
      </c>
      <c r="BH2507" s="22">
        <f t="shared" si="9126"/>
        <v>3224.5</v>
      </c>
      <c r="BI2507" s="22">
        <f t="shared" si="9127"/>
        <v>3337.7999999999997</v>
      </c>
      <c r="BJ2507" s="22">
        <f t="shared" si="9128"/>
        <v>3337.7999999999997</v>
      </c>
      <c r="BK2507" s="22">
        <f>BK2508+BK2513</f>
        <v>0</v>
      </c>
      <c r="BL2507" s="22">
        <f>BL2508+BL2513</f>
        <v>0</v>
      </c>
      <c r="BM2507" s="22">
        <f>BM2508+BM2513</f>
        <v>0</v>
      </c>
      <c r="BN2507" s="22">
        <f t="shared" si="9129"/>
        <v>3224.5</v>
      </c>
      <c r="BO2507" s="22">
        <f t="shared" si="9130"/>
        <v>3337.7999999999997</v>
      </c>
      <c r="BP2507" s="22">
        <f t="shared" si="9131"/>
        <v>3337.7999999999997</v>
      </c>
      <c r="BQ2507" s="22">
        <f>BQ2508+BQ2513</f>
        <v>0</v>
      </c>
      <c r="BR2507" s="22">
        <f>BR2508+BR2513</f>
        <v>0</v>
      </c>
      <c r="BS2507" s="22">
        <f t="shared" si="9132"/>
        <v>3224.5</v>
      </c>
      <c r="BT2507" s="22">
        <f t="shared" si="9133"/>
        <v>3337.7999999999997</v>
      </c>
      <c r="BU2507" s="22">
        <f t="shared" si="9134"/>
        <v>3337.7999999999997</v>
      </c>
      <c r="BV2507" s="22">
        <f>BV2508+BV2513</f>
        <v>0</v>
      </c>
      <c r="BW2507" s="22">
        <f>BW2508+BW2513</f>
        <v>0</v>
      </c>
      <c r="BX2507" s="22">
        <f t="shared" si="9135"/>
        <v>3224.5</v>
      </c>
      <c r="BY2507" s="22">
        <f t="shared" si="9136"/>
        <v>3337.7999999999997</v>
      </c>
      <c r="BZ2507" s="22">
        <f t="shared" si="9137"/>
        <v>3337.7999999999997</v>
      </c>
      <c r="CA2507" s="22">
        <f>CA2508+CA2513</f>
        <v>0</v>
      </c>
      <c r="CB2507" s="22">
        <f>CB2508+CB2513</f>
        <v>0</v>
      </c>
      <c r="CC2507" s="22">
        <f>CC2508+CC2513</f>
        <v>0</v>
      </c>
      <c r="CD2507" s="22">
        <f t="shared" si="9233"/>
        <v>3224.5</v>
      </c>
      <c r="CE2507" s="22">
        <f>CE2508+CE2513</f>
        <v>0</v>
      </c>
      <c r="CF2507" s="34">
        <f t="shared" si="9230"/>
        <v>3224.5</v>
      </c>
      <c r="CG2507" s="22">
        <f t="shared" si="9234"/>
        <v>3337.7999999999997</v>
      </c>
      <c r="CH2507" s="22">
        <f>CH2508+CH2513</f>
        <v>0</v>
      </c>
      <c r="CI2507" s="22">
        <f t="shared" si="9231"/>
        <v>3337.7999999999997</v>
      </c>
      <c r="CJ2507" s="22">
        <f t="shared" si="9235"/>
        <v>3337.7999999999997</v>
      </c>
      <c r="CK2507" s="22">
        <f>CK2508+CK2513</f>
        <v>0</v>
      </c>
      <c r="CL2507" s="22">
        <f t="shared" si="9232"/>
        <v>3337.7999999999997</v>
      </c>
      <c r="CM2507" s="22">
        <f>CM2508+CM2513</f>
        <v>0</v>
      </c>
      <c r="CN2507" s="15"/>
      <c r="CO2507" s="35"/>
      <c r="CR2507" s="5" t="s">
        <v>1346</v>
      </c>
      <c r="CU2507" s="5" t="s">
        <v>31</v>
      </c>
    </row>
    <row r="2508" spans="1:99" ht="93.6" x14ac:dyDescent="0.3">
      <c r="A2508" s="32" t="s">
        <v>1417</v>
      </c>
      <c r="B2508" s="16">
        <v>100</v>
      </c>
      <c r="C2508" s="32"/>
      <c r="D2508" s="32"/>
      <c r="E2508" s="33" t="s">
        <v>131</v>
      </c>
      <c r="F2508" s="22">
        <f t="shared" ref="F2508:K2508" si="9285">F2509+F2511</f>
        <v>3118.8</v>
      </c>
      <c r="G2508" s="22">
        <f t="shared" si="9285"/>
        <v>3232.1</v>
      </c>
      <c r="H2508" s="22">
        <f t="shared" si="9285"/>
        <v>3232.1</v>
      </c>
      <c r="I2508" s="22">
        <f t="shared" si="9285"/>
        <v>0</v>
      </c>
      <c r="J2508" s="22">
        <f t="shared" si="9285"/>
        <v>0</v>
      </c>
      <c r="K2508" s="22">
        <f t="shared" si="9285"/>
        <v>0</v>
      </c>
      <c r="L2508" s="22">
        <f t="shared" si="9102"/>
        <v>3118.8</v>
      </c>
      <c r="M2508" s="22">
        <f t="shared" si="9103"/>
        <v>3232.1</v>
      </c>
      <c r="N2508" s="22">
        <f t="shared" si="9104"/>
        <v>3232.1</v>
      </c>
      <c r="O2508" s="22">
        <f>O2509+O2511</f>
        <v>0</v>
      </c>
      <c r="P2508" s="22">
        <f>P2509+P2511</f>
        <v>0</v>
      </c>
      <c r="Q2508" s="22">
        <f>Q2509+Q2511</f>
        <v>0</v>
      </c>
      <c r="R2508" s="22">
        <f t="shared" si="9105"/>
        <v>3118.8</v>
      </c>
      <c r="S2508" s="22">
        <f t="shared" si="9106"/>
        <v>3232.1</v>
      </c>
      <c r="T2508" s="22">
        <f t="shared" si="9107"/>
        <v>3232.1</v>
      </c>
      <c r="U2508" s="22">
        <f>U2509+U2511</f>
        <v>0</v>
      </c>
      <c r="V2508" s="22">
        <f>V2509+V2511</f>
        <v>0</v>
      </c>
      <c r="W2508" s="22">
        <f>W2509+W2511</f>
        <v>0</v>
      </c>
      <c r="X2508" s="22">
        <f t="shared" si="9108"/>
        <v>3118.8</v>
      </c>
      <c r="Y2508" s="22">
        <f t="shared" si="9109"/>
        <v>3232.1</v>
      </c>
      <c r="Z2508" s="22">
        <f t="shared" si="9110"/>
        <v>3232.1</v>
      </c>
      <c r="AA2508" s="22">
        <f>AA2509+AA2511</f>
        <v>0</v>
      </c>
      <c r="AB2508" s="22">
        <f>AB2509+AB2511</f>
        <v>0</v>
      </c>
      <c r="AC2508" s="22">
        <f>AC2509+AC2511</f>
        <v>0</v>
      </c>
      <c r="AD2508" s="22">
        <f t="shared" si="9111"/>
        <v>3118.8</v>
      </c>
      <c r="AE2508" s="22">
        <f t="shared" si="9112"/>
        <v>3232.1</v>
      </c>
      <c r="AF2508" s="22">
        <f t="shared" si="9113"/>
        <v>3232.1</v>
      </c>
      <c r="AG2508" s="22">
        <f>AG2509+AG2511</f>
        <v>0</v>
      </c>
      <c r="AH2508" s="22">
        <f>AH2509+AH2511</f>
        <v>0</v>
      </c>
      <c r="AI2508" s="22">
        <f>AI2509+AI2511</f>
        <v>0</v>
      </c>
      <c r="AJ2508" s="22">
        <f t="shared" si="9114"/>
        <v>3118.8</v>
      </c>
      <c r="AK2508" s="22">
        <f t="shared" si="9115"/>
        <v>3232.1</v>
      </c>
      <c r="AL2508" s="22">
        <f t="shared" si="9116"/>
        <v>3232.1</v>
      </c>
      <c r="AM2508" s="22">
        <f>AM2509+AM2511</f>
        <v>0</v>
      </c>
      <c r="AN2508" s="22">
        <f>AN2509+AN2511</f>
        <v>0</v>
      </c>
      <c r="AO2508" s="22">
        <f>AO2509+AO2511</f>
        <v>0</v>
      </c>
      <c r="AP2508" s="22">
        <f t="shared" si="9117"/>
        <v>3118.8</v>
      </c>
      <c r="AQ2508" s="22">
        <f t="shared" si="9118"/>
        <v>3232.1</v>
      </c>
      <c r="AR2508" s="22">
        <f t="shared" si="9119"/>
        <v>3232.1</v>
      </c>
      <c r="AS2508" s="22">
        <f>AS2509+AS2511</f>
        <v>0</v>
      </c>
      <c r="AT2508" s="22">
        <f>AT2509+AT2511</f>
        <v>0</v>
      </c>
      <c r="AU2508" s="22">
        <f>AU2509+AU2511</f>
        <v>0</v>
      </c>
      <c r="AV2508" s="22">
        <f t="shared" si="9120"/>
        <v>3118.8</v>
      </c>
      <c r="AW2508" s="22">
        <f t="shared" si="9121"/>
        <v>3232.1</v>
      </c>
      <c r="AX2508" s="22">
        <f t="shared" si="9122"/>
        <v>3232.1</v>
      </c>
      <c r="AY2508" s="22">
        <f>AY2509+AY2511</f>
        <v>0</v>
      </c>
      <c r="AZ2508" s="22">
        <f>AZ2509+AZ2511</f>
        <v>0</v>
      </c>
      <c r="BA2508" s="22">
        <f>BA2509+BA2511</f>
        <v>0</v>
      </c>
      <c r="BB2508" s="22">
        <f t="shared" si="9123"/>
        <v>3118.8</v>
      </c>
      <c r="BC2508" s="22">
        <f t="shared" si="9124"/>
        <v>3232.1</v>
      </c>
      <c r="BD2508" s="22">
        <f t="shared" si="9125"/>
        <v>3232.1</v>
      </c>
      <c r="BE2508" s="22">
        <f>BE2509+BE2511</f>
        <v>0</v>
      </c>
      <c r="BF2508" s="22">
        <f>BF2509+BF2511</f>
        <v>0</v>
      </c>
      <c r="BG2508" s="22">
        <f>BG2509+BG2511</f>
        <v>0</v>
      </c>
      <c r="BH2508" s="22">
        <f t="shared" si="9126"/>
        <v>3118.8</v>
      </c>
      <c r="BI2508" s="22">
        <f t="shared" si="9127"/>
        <v>3232.1</v>
      </c>
      <c r="BJ2508" s="22">
        <f t="shared" si="9128"/>
        <v>3232.1</v>
      </c>
      <c r="BK2508" s="22">
        <f>BK2509+BK2511</f>
        <v>0</v>
      </c>
      <c r="BL2508" s="22">
        <f>BL2509+BL2511</f>
        <v>0</v>
      </c>
      <c r="BM2508" s="22">
        <f>BM2509+BM2511</f>
        <v>0</v>
      </c>
      <c r="BN2508" s="22">
        <f t="shared" si="9129"/>
        <v>3118.8</v>
      </c>
      <c r="BO2508" s="22">
        <f t="shared" si="9130"/>
        <v>3232.1</v>
      </c>
      <c r="BP2508" s="22">
        <f t="shared" si="9131"/>
        <v>3232.1</v>
      </c>
      <c r="BQ2508" s="22">
        <f>BQ2509+BQ2511</f>
        <v>0</v>
      </c>
      <c r="BR2508" s="22">
        <f>BR2509+BR2511</f>
        <v>0</v>
      </c>
      <c r="BS2508" s="22">
        <f t="shared" si="9132"/>
        <v>3118.8</v>
      </c>
      <c r="BT2508" s="22">
        <f t="shared" si="9133"/>
        <v>3232.1</v>
      </c>
      <c r="BU2508" s="22">
        <f t="shared" si="9134"/>
        <v>3232.1</v>
      </c>
      <c r="BV2508" s="22">
        <f>BV2509+BV2511</f>
        <v>0</v>
      </c>
      <c r="BW2508" s="22">
        <f>BW2509+BW2511</f>
        <v>0</v>
      </c>
      <c r="BX2508" s="22">
        <f t="shared" si="9135"/>
        <v>3118.8</v>
      </c>
      <c r="BY2508" s="22">
        <f t="shared" si="9136"/>
        <v>3232.1</v>
      </c>
      <c r="BZ2508" s="22">
        <f t="shared" si="9137"/>
        <v>3232.1</v>
      </c>
      <c r="CA2508" s="22">
        <f>CA2509+CA2511</f>
        <v>0</v>
      </c>
      <c r="CB2508" s="22">
        <f>CB2509+CB2511</f>
        <v>0</v>
      </c>
      <c r="CC2508" s="22">
        <f>CC2509+CC2511</f>
        <v>0</v>
      </c>
      <c r="CD2508" s="22">
        <f t="shared" si="9233"/>
        <v>3118.8</v>
      </c>
      <c r="CE2508" s="22">
        <f>CE2509+CE2511</f>
        <v>0</v>
      </c>
      <c r="CF2508" s="34">
        <f t="shared" si="9230"/>
        <v>3118.8</v>
      </c>
      <c r="CG2508" s="22">
        <f t="shared" si="9234"/>
        <v>3232.1</v>
      </c>
      <c r="CH2508" s="22">
        <f>CH2509+CH2511</f>
        <v>0</v>
      </c>
      <c r="CI2508" s="22">
        <f t="shared" si="9231"/>
        <v>3232.1</v>
      </c>
      <c r="CJ2508" s="22">
        <f t="shared" si="9235"/>
        <v>3232.1</v>
      </c>
      <c r="CK2508" s="22">
        <f>CK2509+CK2511</f>
        <v>0</v>
      </c>
      <c r="CL2508" s="22">
        <f t="shared" si="9232"/>
        <v>3232.1</v>
      </c>
      <c r="CM2508" s="22">
        <f>CM2509+CM2511</f>
        <v>0</v>
      </c>
      <c r="CN2508" s="15"/>
      <c r="CO2508" s="35"/>
      <c r="CS2508" s="5" t="s">
        <v>29</v>
      </c>
    </row>
    <row r="2509" spans="1:99" ht="31.2" x14ac:dyDescent="0.3">
      <c r="A2509" s="32" t="s">
        <v>1417</v>
      </c>
      <c r="B2509" s="16">
        <v>110</v>
      </c>
      <c r="C2509" s="32"/>
      <c r="D2509" s="32"/>
      <c r="E2509" s="33" t="s">
        <v>132</v>
      </c>
      <c r="F2509" s="22">
        <f t="shared" ref="F2509:K2509" si="9286">F2510</f>
        <v>646.29999999999995</v>
      </c>
      <c r="G2509" s="22">
        <f t="shared" si="9286"/>
        <v>737.1</v>
      </c>
      <c r="H2509" s="22">
        <f t="shared" si="9286"/>
        <v>737.1</v>
      </c>
      <c r="I2509" s="22">
        <f t="shared" si="9286"/>
        <v>0</v>
      </c>
      <c r="J2509" s="22">
        <f t="shared" si="9286"/>
        <v>0</v>
      </c>
      <c r="K2509" s="22">
        <f t="shared" si="9286"/>
        <v>0</v>
      </c>
      <c r="L2509" s="22">
        <f t="shared" si="9102"/>
        <v>646.29999999999995</v>
      </c>
      <c r="M2509" s="22">
        <f t="shared" si="9103"/>
        <v>737.1</v>
      </c>
      <c r="N2509" s="22">
        <f t="shared" si="9104"/>
        <v>737.1</v>
      </c>
      <c r="O2509" s="22">
        <f>O2510</f>
        <v>0</v>
      </c>
      <c r="P2509" s="22">
        <f>P2510</f>
        <v>0</v>
      </c>
      <c r="Q2509" s="22">
        <f>Q2510</f>
        <v>0</v>
      </c>
      <c r="R2509" s="22">
        <f t="shared" si="9105"/>
        <v>646.29999999999995</v>
      </c>
      <c r="S2509" s="22">
        <f t="shared" si="9106"/>
        <v>737.1</v>
      </c>
      <c r="T2509" s="22">
        <f t="shared" si="9107"/>
        <v>737.1</v>
      </c>
      <c r="U2509" s="22">
        <f>U2510</f>
        <v>0</v>
      </c>
      <c r="V2509" s="22">
        <f>V2510</f>
        <v>0</v>
      </c>
      <c r="W2509" s="22">
        <f>W2510</f>
        <v>0</v>
      </c>
      <c r="X2509" s="22">
        <f t="shared" si="9108"/>
        <v>646.29999999999995</v>
      </c>
      <c r="Y2509" s="22">
        <f t="shared" si="9109"/>
        <v>737.1</v>
      </c>
      <c r="Z2509" s="22">
        <f t="shared" si="9110"/>
        <v>737.1</v>
      </c>
      <c r="AA2509" s="22">
        <f>AA2510</f>
        <v>0</v>
      </c>
      <c r="AB2509" s="22">
        <f>AB2510</f>
        <v>0</v>
      </c>
      <c r="AC2509" s="22">
        <f>AC2510</f>
        <v>0</v>
      </c>
      <c r="AD2509" s="22">
        <f t="shared" si="9111"/>
        <v>646.29999999999995</v>
      </c>
      <c r="AE2509" s="22">
        <f t="shared" si="9112"/>
        <v>737.1</v>
      </c>
      <c r="AF2509" s="22">
        <f t="shared" si="9113"/>
        <v>737.1</v>
      </c>
      <c r="AG2509" s="22">
        <f>AG2510</f>
        <v>0</v>
      </c>
      <c r="AH2509" s="22">
        <f>AH2510</f>
        <v>0</v>
      </c>
      <c r="AI2509" s="22">
        <f>AI2510</f>
        <v>0</v>
      </c>
      <c r="AJ2509" s="22">
        <f t="shared" si="9114"/>
        <v>646.29999999999995</v>
      </c>
      <c r="AK2509" s="22">
        <f t="shared" si="9115"/>
        <v>737.1</v>
      </c>
      <c r="AL2509" s="22">
        <f t="shared" si="9116"/>
        <v>737.1</v>
      </c>
      <c r="AM2509" s="22">
        <f>AM2510</f>
        <v>0</v>
      </c>
      <c r="AN2509" s="22">
        <f>AN2510</f>
        <v>0</v>
      </c>
      <c r="AO2509" s="22">
        <f>AO2510</f>
        <v>0</v>
      </c>
      <c r="AP2509" s="22">
        <f t="shared" si="9117"/>
        <v>646.29999999999995</v>
      </c>
      <c r="AQ2509" s="22">
        <f t="shared" si="9118"/>
        <v>737.1</v>
      </c>
      <c r="AR2509" s="22">
        <f t="shared" si="9119"/>
        <v>737.1</v>
      </c>
      <c r="AS2509" s="22">
        <f>AS2510</f>
        <v>0</v>
      </c>
      <c r="AT2509" s="22">
        <f>AT2510</f>
        <v>0</v>
      </c>
      <c r="AU2509" s="22">
        <f>AU2510</f>
        <v>0</v>
      </c>
      <c r="AV2509" s="22">
        <f t="shared" si="9120"/>
        <v>646.29999999999995</v>
      </c>
      <c r="AW2509" s="22">
        <f t="shared" si="9121"/>
        <v>737.1</v>
      </c>
      <c r="AX2509" s="22">
        <f t="shared" si="9122"/>
        <v>737.1</v>
      </c>
      <c r="AY2509" s="22">
        <f>AY2510</f>
        <v>0</v>
      </c>
      <c r="AZ2509" s="22">
        <f>AZ2510</f>
        <v>0</v>
      </c>
      <c r="BA2509" s="22">
        <f>BA2510</f>
        <v>0</v>
      </c>
      <c r="BB2509" s="22">
        <f t="shared" si="9123"/>
        <v>646.29999999999995</v>
      </c>
      <c r="BC2509" s="22">
        <f t="shared" si="9124"/>
        <v>737.1</v>
      </c>
      <c r="BD2509" s="22">
        <f t="shared" si="9125"/>
        <v>737.1</v>
      </c>
      <c r="BE2509" s="22">
        <f>BE2510</f>
        <v>0</v>
      </c>
      <c r="BF2509" s="22">
        <f>BF2510</f>
        <v>0</v>
      </c>
      <c r="BG2509" s="22">
        <f>BG2510</f>
        <v>0</v>
      </c>
      <c r="BH2509" s="22">
        <f t="shared" si="9126"/>
        <v>646.29999999999995</v>
      </c>
      <c r="BI2509" s="22">
        <f t="shared" si="9127"/>
        <v>737.1</v>
      </c>
      <c r="BJ2509" s="22">
        <f t="shared" si="9128"/>
        <v>737.1</v>
      </c>
      <c r="BK2509" s="22">
        <f>BK2510</f>
        <v>0</v>
      </c>
      <c r="BL2509" s="22">
        <f>BL2510</f>
        <v>0</v>
      </c>
      <c r="BM2509" s="22">
        <f>BM2510</f>
        <v>0</v>
      </c>
      <c r="BN2509" s="22">
        <f t="shared" si="9129"/>
        <v>646.29999999999995</v>
      </c>
      <c r="BO2509" s="22">
        <f t="shared" si="9130"/>
        <v>737.1</v>
      </c>
      <c r="BP2509" s="22">
        <f t="shared" si="9131"/>
        <v>737.1</v>
      </c>
      <c r="BQ2509" s="22">
        <f>BQ2510</f>
        <v>0</v>
      </c>
      <c r="BR2509" s="22">
        <f>BR2510</f>
        <v>0</v>
      </c>
      <c r="BS2509" s="22">
        <f t="shared" si="9132"/>
        <v>646.29999999999995</v>
      </c>
      <c r="BT2509" s="22">
        <f t="shared" si="9133"/>
        <v>737.1</v>
      </c>
      <c r="BU2509" s="22">
        <f t="shared" si="9134"/>
        <v>737.1</v>
      </c>
      <c r="BV2509" s="22">
        <f>BV2510</f>
        <v>0</v>
      </c>
      <c r="BW2509" s="22">
        <f>BW2510</f>
        <v>0</v>
      </c>
      <c r="BX2509" s="22">
        <f t="shared" si="9135"/>
        <v>646.29999999999995</v>
      </c>
      <c r="BY2509" s="22">
        <f t="shared" si="9136"/>
        <v>737.1</v>
      </c>
      <c r="BZ2509" s="22">
        <f t="shared" si="9137"/>
        <v>737.1</v>
      </c>
      <c r="CA2509" s="22">
        <f>CA2510</f>
        <v>0</v>
      </c>
      <c r="CB2509" s="22">
        <f>CB2510</f>
        <v>0</v>
      </c>
      <c r="CC2509" s="22">
        <f>CC2510</f>
        <v>0</v>
      </c>
      <c r="CD2509" s="22">
        <f t="shared" si="9233"/>
        <v>646.29999999999995</v>
      </c>
      <c r="CE2509" s="22">
        <f>CE2510</f>
        <v>0</v>
      </c>
      <c r="CF2509" s="34">
        <f t="shared" si="9230"/>
        <v>646.29999999999995</v>
      </c>
      <c r="CG2509" s="22">
        <f t="shared" si="9234"/>
        <v>737.1</v>
      </c>
      <c r="CH2509" s="22">
        <f>CH2510</f>
        <v>0</v>
      </c>
      <c r="CI2509" s="22">
        <f t="shared" si="9231"/>
        <v>737.1</v>
      </c>
      <c r="CJ2509" s="22">
        <f t="shared" si="9235"/>
        <v>737.1</v>
      </c>
      <c r="CK2509" s="22">
        <f>CK2510</f>
        <v>0</v>
      </c>
      <c r="CL2509" s="22">
        <f t="shared" si="9232"/>
        <v>737.1</v>
      </c>
      <c r="CM2509" s="22">
        <f>CM2510</f>
        <v>0</v>
      </c>
      <c r="CN2509" s="15"/>
      <c r="CO2509" s="35"/>
      <c r="CT2509" s="5" t="s">
        <v>30</v>
      </c>
    </row>
    <row r="2510" spans="1:99" ht="31.2" x14ac:dyDescent="0.3">
      <c r="A2510" s="32" t="s">
        <v>1417</v>
      </c>
      <c r="B2510" s="16">
        <v>110</v>
      </c>
      <c r="C2510" s="32" t="s">
        <v>134</v>
      </c>
      <c r="D2510" s="32" t="s">
        <v>354</v>
      </c>
      <c r="E2510" s="33" t="s">
        <v>355</v>
      </c>
      <c r="F2510" s="22">
        <v>646.29999999999995</v>
      </c>
      <c r="G2510" s="22">
        <v>737.1</v>
      </c>
      <c r="H2510" s="22">
        <v>737.1</v>
      </c>
      <c r="I2510" s="22"/>
      <c r="J2510" s="22"/>
      <c r="K2510" s="22"/>
      <c r="L2510" s="22">
        <f t="shared" si="9102"/>
        <v>646.29999999999995</v>
      </c>
      <c r="M2510" s="22">
        <f t="shared" si="9103"/>
        <v>737.1</v>
      </c>
      <c r="N2510" s="22">
        <f t="shared" si="9104"/>
        <v>737.1</v>
      </c>
      <c r="O2510" s="22"/>
      <c r="P2510" s="22"/>
      <c r="Q2510" s="22"/>
      <c r="R2510" s="22">
        <f t="shared" si="9105"/>
        <v>646.29999999999995</v>
      </c>
      <c r="S2510" s="22">
        <f t="shared" si="9106"/>
        <v>737.1</v>
      </c>
      <c r="T2510" s="22">
        <f t="shared" si="9107"/>
        <v>737.1</v>
      </c>
      <c r="U2510" s="22"/>
      <c r="V2510" s="22"/>
      <c r="W2510" s="22"/>
      <c r="X2510" s="22">
        <f t="shared" si="9108"/>
        <v>646.29999999999995</v>
      </c>
      <c r="Y2510" s="22">
        <f t="shared" si="9109"/>
        <v>737.1</v>
      </c>
      <c r="Z2510" s="22">
        <f t="shared" si="9110"/>
        <v>737.1</v>
      </c>
      <c r="AA2510" s="22"/>
      <c r="AB2510" s="22"/>
      <c r="AC2510" s="22"/>
      <c r="AD2510" s="22">
        <f t="shared" si="9111"/>
        <v>646.29999999999995</v>
      </c>
      <c r="AE2510" s="22">
        <f t="shared" si="9112"/>
        <v>737.1</v>
      </c>
      <c r="AF2510" s="22">
        <f t="shared" si="9113"/>
        <v>737.1</v>
      </c>
      <c r="AG2510" s="22"/>
      <c r="AH2510" s="22"/>
      <c r="AI2510" s="22"/>
      <c r="AJ2510" s="22">
        <f t="shared" si="9114"/>
        <v>646.29999999999995</v>
      </c>
      <c r="AK2510" s="22">
        <f t="shared" si="9115"/>
        <v>737.1</v>
      </c>
      <c r="AL2510" s="22">
        <f t="shared" si="9116"/>
        <v>737.1</v>
      </c>
      <c r="AM2510" s="22"/>
      <c r="AN2510" s="22"/>
      <c r="AO2510" s="22"/>
      <c r="AP2510" s="22">
        <f t="shared" si="9117"/>
        <v>646.29999999999995</v>
      </c>
      <c r="AQ2510" s="22">
        <f t="shared" si="9118"/>
        <v>737.1</v>
      </c>
      <c r="AR2510" s="22">
        <f t="shared" si="9119"/>
        <v>737.1</v>
      </c>
      <c r="AS2510" s="22"/>
      <c r="AT2510" s="22"/>
      <c r="AU2510" s="22"/>
      <c r="AV2510" s="22">
        <f t="shared" si="9120"/>
        <v>646.29999999999995</v>
      </c>
      <c r="AW2510" s="22">
        <f t="shared" si="9121"/>
        <v>737.1</v>
      </c>
      <c r="AX2510" s="22">
        <f t="shared" si="9122"/>
        <v>737.1</v>
      </c>
      <c r="AY2510" s="22"/>
      <c r="AZ2510" s="22"/>
      <c r="BA2510" s="22"/>
      <c r="BB2510" s="22">
        <f t="shared" si="9123"/>
        <v>646.29999999999995</v>
      </c>
      <c r="BC2510" s="22">
        <f t="shared" si="9124"/>
        <v>737.1</v>
      </c>
      <c r="BD2510" s="22">
        <f t="shared" si="9125"/>
        <v>737.1</v>
      </c>
      <c r="BE2510" s="22"/>
      <c r="BF2510" s="22"/>
      <c r="BG2510" s="22"/>
      <c r="BH2510" s="22">
        <f t="shared" si="9126"/>
        <v>646.29999999999995</v>
      </c>
      <c r="BI2510" s="22">
        <f t="shared" si="9127"/>
        <v>737.1</v>
      </c>
      <c r="BJ2510" s="22">
        <f t="shared" si="9128"/>
        <v>737.1</v>
      </c>
      <c r="BK2510" s="22"/>
      <c r="BL2510" s="22"/>
      <c r="BM2510" s="22"/>
      <c r="BN2510" s="22">
        <f t="shared" si="9129"/>
        <v>646.29999999999995</v>
      </c>
      <c r="BO2510" s="22">
        <f t="shared" si="9130"/>
        <v>737.1</v>
      </c>
      <c r="BP2510" s="22">
        <f t="shared" si="9131"/>
        <v>737.1</v>
      </c>
      <c r="BQ2510" s="22"/>
      <c r="BR2510" s="22"/>
      <c r="BS2510" s="22">
        <f t="shared" si="9132"/>
        <v>646.29999999999995</v>
      </c>
      <c r="BT2510" s="22">
        <f t="shared" si="9133"/>
        <v>737.1</v>
      </c>
      <c r="BU2510" s="22">
        <f t="shared" si="9134"/>
        <v>737.1</v>
      </c>
      <c r="BV2510" s="22"/>
      <c r="BW2510" s="22"/>
      <c r="BX2510" s="22">
        <f t="shared" si="9135"/>
        <v>646.29999999999995</v>
      </c>
      <c r="BY2510" s="22">
        <f t="shared" si="9136"/>
        <v>737.1</v>
      </c>
      <c r="BZ2510" s="22">
        <f t="shared" si="9137"/>
        <v>737.1</v>
      </c>
      <c r="CA2510" s="22"/>
      <c r="CB2510" s="22"/>
      <c r="CC2510" s="22"/>
      <c r="CD2510" s="22">
        <f t="shared" si="9233"/>
        <v>646.29999999999995</v>
      </c>
      <c r="CE2510" s="22"/>
      <c r="CF2510" s="34">
        <f t="shared" si="9230"/>
        <v>646.29999999999995</v>
      </c>
      <c r="CG2510" s="22">
        <f t="shared" si="9234"/>
        <v>737.1</v>
      </c>
      <c r="CH2510" s="22"/>
      <c r="CI2510" s="22">
        <f t="shared" si="9231"/>
        <v>737.1</v>
      </c>
      <c r="CJ2510" s="22">
        <f t="shared" si="9235"/>
        <v>737.1</v>
      </c>
      <c r="CK2510" s="22"/>
      <c r="CL2510" s="22">
        <f t="shared" si="9232"/>
        <v>737.1</v>
      </c>
      <c r="CM2510" s="22"/>
      <c r="CN2510" s="15"/>
      <c r="CO2510" s="35"/>
    </row>
    <row r="2511" spans="1:99" ht="31.2" x14ac:dyDescent="0.3">
      <c r="A2511" s="32" t="s">
        <v>1417</v>
      </c>
      <c r="B2511" s="16">
        <v>120</v>
      </c>
      <c r="C2511" s="32"/>
      <c r="D2511" s="32"/>
      <c r="E2511" s="33" t="s">
        <v>394</v>
      </c>
      <c r="F2511" s="22">
        <f t="shared" ref="F2511:K2511" si="9287">F2512</f>
        <v>2472.5</v>
      </c>
      <c r="G2511" s="22">
        <f t="shared" si="9287"/>
        <v>2495</v>
      </c>
      <c r="H2511" s="22">
        <f t="shared" si="9287"/>
        <v>2495</v>
      </c>
      <c r="I2511" s="22">
        <f t="shared" si="9287"/>
        <v>0</v>
      </c>
      <c r="J2511" s="22">
        <f t="shared" si="9287"/>
        <v>0</v>
      </c>
      <c r="K2511" s="22">
        <f t="shared" si="9287"/>
        <v>0</v>
      </c>
      <c r="L2511" s="22">
        <f t="shared" si="9102"/>
        <v>2472.5</v>
      </c>
      <c r="M2511" s="22">
        <f t="shared" si="9103"/>
        <v>2495</v>
      </c>
      <c r="N2511" s="22">
        <f t="shared" si="9104"/>
        <v>2495</v>
      </c>
      <c r="O2511" s="22">
        <f>O2512</f>
        <v>0</v>
      </c>
      <c r="P2511" s="22">
        <f>P2512</f>
        <v>0</v>
      </c>
      <c r="Q2511" s="22">
        <f>Q2512</f>
        <v>0</v>
      </c>
      <c r="R2511" s="22">
        <f t="shared" si="9105"/>
        <v>2472.5</v>
      </c>
      <c r="S2511" s="22">
        <f t="shared" si="9106"/>
        <v>2495</v>
      </c>
      <c r="T2511" s="22">
        <f t="shared" si="9107"/>
        <v>2495</v>
      </c>
      <c r="U2511" s="22">
        <f>U2512</f>
        <v>0</v>
      </c>
      <c r="V2511" s="22">
        <f>V2512</f>
        <v>0</v>
      </c>
      <c r="W2511" s="22">
        <f>W2512</f>
        <v>0</v>
      </c>
      <c r="X2511" s="22">
        <f t="shared" si="9108"/>
        <v>2472.5</v>
      </c>
      <c r="Y2511" s="22">
        <f t="shared" si="9109"/>
        <v>2495</v>
      </c>
      <c r="Z2511" s="22">
        <f t="shared" si="9110"/>
        <v>2495</v>
      </c>
      <c r="AA2511" s="22">
        <f>AA2512</f>
        <v>0</v>
      </c>
      <c r="AB2511" s="22">
        <f>AB2512</f>
        <v>0</v>
      </c>
      <c r="AC2511" s="22">
        <f>AC2512</f>
        <v>0</v>
      </c>
      <c r="AD2511" s="22">
        <f t="shared" si="9111"/>
        <v>2472.5</v>
      </c>
      <c r="AE2511" s="22">
        <f t="shared" si="9112"/>
        <v>2495</v>
      </c>
      <c r="AF2511" s="22">
        <f t="shared" si="9113"/>
        <v>2495</v>
      </c>
      <c r="AG2511" s="22">
        <f>AG2512</f>
        <v>0</v>
      </c>
      <c r="AH2511" s="22">
        <f>AH2512</f>
        <v>0</v>
      </c>
      <c r="AI2511" s="22">
        <f>AI2512</f>
        <v>0</v>
      </c>
      <c r="AJ2511" s="22">
        <f t="shared" si="9114"/>
        <v>2472.5</v>
      </c>
      <c r="AK2511" s="22">
        <f t="shared" si="9115"/>
        <v>2495</v>
      </c>
      <c r="AL2511" s="22">
        <f t="shared" si="9116"/>
        <v>2495</v>
      </c>
      <c r="AM2511" s="22">
        <f>AM2512</f>
        <v>0</v>
      </c>
      <c r="AN2511" s="22">
        <f>AN2512</f>
        <v>0</v>
      </c>
      <c r="AO2511" s="22">
        <f>AO2512</f>
        <v>0</v>
      </c>
      <c r="AP2511" s="22">
        <f t="shared" si="9117"/>
        <v>2472.5</v>
      </c>
      <c r="AQ2511" s="22">
        <f t="shared" si="9118"/>
        <v>2495</v>
      </c>
      <c r="AR2511" s="22">
        <f t="shared" si="9119"/>
        <v>2495</v>
      </c>
      <c r="AS2511" s="22">
        <f>AS2512</f>
        <v>0</v>
      </c>
      <c r="AT2511" s="22">
        <f>AT2512</f>
        <v>0</v>
      </c>
      <c r="AU2511" s="22">
        <f>AU2512</f>
        <v>0</v>
      </c>
      <c r="AV2511" s="22">
        <f t="shared" si="9120"/>
        <v>2472.5</v>
      </c>
      <c r="AW2511" s="22">
        <f t="shared" si="9121"/>
        <v>2495</v>
      </c>
      <c r="AX2511" s="22">
        <f t="shared" si="9122"/>
        <v>2495</v>
      </c>
      <c r="AY2511" s="22">
        <f>AY2512</f>
        <v>0</v>
      </c>
      <c r="AZ2511" s="22">
        <f>AZ2512</f>
        <v>0</v>
      </c>
      <c r="BA2511" s="22">
        <f>BA2512</f>
        <v>0</v>
      </c>
      <c r="BB2511" s="22">
        <f t="shared" si="9123"/>
        <v>2472.5</v>
      </c>
      <c r="BC2511" s="22">
        <f t="shared" si="9124"/>
        <v>2495</v>
      </c>
      <c r="BD2511" s="22">
        <f t="shared" si="9125"/>
        <v>2495</v>
      </c>
      <c r="BE2511" s="22">
        <f>BE2512</f>
        <v>0</v>
      </c>
      <c r="BF2511" s="22">
        <f>BF2512</f>
        <v>0</v>
      </c>
      <c r="BG2511" s="22">
        <f>BG2512</f>
        <v>0</v>
      </c>
      <c r="BH2511" s="22">
        <f t="shared" si="9126"/>
        <v>2472.5</v>
      </c>
      <c r="BI2511" s="22">
        <f t="shared" si="9127"/>
        <v>2495</v>
      </c>
      <c r="BJ2511" s="22">
        <f t="shared" si="9128"/>
        <v>2495</v>
      </c>
      <c r="BK2511" s="22">
        <f>BK2512</f>
        <v>0</v>
      </c>
      <c r="BL2511" s="22">
        <f>BL2512</f>
        <v>0</v>
      </c>
      <c r="BM2511" s="22">
        <f>BM2512</f>
        <v>0</v>
      </c>
      <c r="BN2511" s="22">
        <f t="shared" si="9129"/>
        <v>2472.5</v>
      </c>
      <c r="BO2511" s="22">
        <f t="shared" si="9130"/>
        <v>2495</v>
      </c>
      <c r="BP2511" s="22">
        <f t="shared" si="9131"/>
        <v>2495</v>
      </c>
      <c r="BQ2511" s="22">
        <f>BQ2512</f>
        <v>0</v>
      </c>
      <c r="BR2511" s="22">
        <f>BR2512</f>
        <v>0</v>
      </c>
      <c r="BS2511" s="22">
        <f t="shared" si="9132"/>
        <v>2472.5</v>
      </c>
      <c r="BT2511" s="22">
        <f t="shared" si="9133"/>
        <v>2495</v>
      </c>
      <c r="BU2511" s="22">
        <f t="shared" si="9134"/>
        <v>2495</v>
      </c>
      <c r="BV2511" s="22">
        <f>BV2512</f>
        <v>0</v>
      </c>
      <c r="BW2511" s="22">
        <f>BW2512</f>
        <v>0</v>
      </c>
      <c r="BX2511" s="22">
        <f t="shared" si="9135"/>
        <v>2472.5</v>
      </c>
      <c r="BY2511" s="22">
        <f t="shared" si="9136"/>
        <v>2495</v>
      </c>
      <c r="BZ2511" s="22">
        <f t="shared" si="9137"/>
        <v>2495</v>
      </c>
      <c r="CA2511" s="22">
        <f>CA2512</f>
        <v>0</v>
      </c>
      <c r="CB2511" s="22">
        <f>CB2512</f>
        <v>0</v>
      </c>
      <c r="CC2511" s="22">
        <f>CC2512</f>
        <v>0</v>
      </c>
      <c r="CD2511" s="22">
        <f t="shared" si="9233"/>
        <v>2472.5</v>
      </c>
      <c r="CE2511" s="22">
        <f>CE2512</f>
        <v>0</v>
      </c>
      <c r="CF2511" s="34">
        <f t="shared" si="9230"/>
        <v>2472.5</v>
      </c>
      <c r="CG2511" s="22">
        <f t="shared" si="9234"/>
        <v>2495</v>
      </c>
      <c r="CH2511" s="22">
        <f>CH2512</f>
        <v>0</v>
      </c>
      <c r="CI2511" s="22">
        <f t="shared" si="9231"/>
        <v>2495</v>
      </c>
      <c r="CJ2511" s="22">
        <f t="shared" si="9235"/>
        <v>2495</v>
      </c>
      <c r="CK2511" s="22">
        <f>CK2512</f>
        <v>0</v>
      </c>
      <c r="CL2511" s="22">
        <f t="shared" si="9232"/>
        <v>2495</v>
      </c>
      <c r="CM2511" s="22">
        <f>CM2512</f>
        <v>0</v>
      </c>
      <c r="CN2511" s="15"/>
      <c r="CO2511" s="35"/>
      <c r="CT2511" s="5" t="s">
        <v>30</v>
      </c>
    </row>
    <row r="2512" spans="1:99" ht="31.2" x14ac:dyDescent="0.3">
      <c r="A2512" s="32" t="s">
        <v>1417</v>
      </c>
      <c r="B2512" s="16">
        <v>120</v>
      </c>
      <c r="C2512" s="32" t="s">
        <v>134</v>
      </c>
      <c r="D2512" s="32" t="s">
        <v>354</v>
      </c>
      <c r="E2512" s="33" t="s">
        <v>355</v>
      </c>
      <c r="F2512" s="22">
        <v>2472.5</v>
      </c>
      <c r="G2512" s="22">
        <v>2495</v>
      </c>
      <c r="H2512" s="22">
        <v>2495</v>
      </c>
      <c r="I2512" s="22"/>
      <c r="J2512" s="22"/>
      <c r="K2512" s="22"/>
      <c r="L2512" s="22">
        <f t="shared" ref="L2512:L2575" si="9288">F2512+I2512</f>
        <v>2472.5</v>
      </c>
      <c r="M2512" s="22">
        <f t="shared" ref="M2512:M2575" si="9289">G2512+J2512</f>
        <v>2495</v>
      </c>
      <c r="N2512" s="22">
        <f t="shared" ref="N2512:N2575" si="9290">H2512+K2512</f>
        <v>2495</v>
      </c>
      <c r="O2512" s="22"/>
      <c r="P2512" s="22"/>
      <c r="Q2512" s="22"/>
      <c r="R2512" s="22">
        <f t="shared" ref="R2512:R2575" si="9291">L2512+O2512</f>
        <v>2472.5</v>
      </c>
      <c r="S2512" s="22">
        <f t="shared" ref="S2512:S2575" si="9292">M2512+P2512</f>
        <v>2495</v>
      </c>
      <c r="T2512" s="22">
        <f t="shared" ref="T2512:T2575" si="9293">N2512+Q2512</f>
        <v>2495</v>
      </c>
      <c r="U2512" s="22"/>
      <c r="V2512" s="22"/>
      <c r="W2512" s="22"/>
      <c r="X2512" s="22">
        <f t="shared" ref="X2512:X2575" si="9294">R2512+U2512</f>
        <v>2472.5</v>
      </c>
      <c r="Y2512" s="22">
        <f t="shared" ref="Y2512:Y2575" si="9295">S2512+V2512</f>
        <v>2495</v>
      </c>
      <c r="Z2512" s="22">
        <f t="shared" ref="Z2512:Z2575" si="9296">T2512+W2512</f>
        <v>2495</v>
      </c>
      <c r="AA2512" s="22"/>
      <c r="AB2512" s="22"/>
      <c r="AC2512" s="22"/>
      <c r="AD2512" s="22">
        <f t="shared" ref="AD2512:AD2575" si="9297">X2512+AA2512</f>
        <v>2472.5</v>
      </c>
      <c r="AE2512" s="22">
        <f t="shared" ref="AE2512:AE2575" si="9298">Y2512+AB2512</f>
        <v>2495</v>
      </c>
      <c r="AF2512" s="22">
        <f t="shared" ref="AF2512:AF2575" si="9299">Z2512+AC2512</f>
        <v>2495</v>
      </c>
      <c r="AG2512" s="22"/>
      <c r="AH2512" s="22"/>
      <c r="AI2512" s="22"/>
      <c r="AJ2512" s="22">
        <f t="shared" ref="AJ2512:AJ2575" si="9300">AD2512+AG2512</f>
        <v>2472.5</v>
      </c>
      <c r="AK2512" s="22">
        <f t="shared" ref="AK2512:AK2575" si="9301">AE2512+AH2512</f>
        <v>2495</v>
      </c>
      <c r="AL2512" s="22">
        <f t="shared" ref="AL2512:AL2575" si="9302">AF2512+AI2512</f>
        <v>2495</v>
      </c>
      <c r="AM2512" s="22"/>
      <c r="AN2512" s="22"/>
      <c r="AO2512" s="22"/>
      <c r="AP2512" s="22">
        <f t="shared" ref="AP2512:AP2575" si="9303">AJ2512+AM2512</f>
        <v>2472.5</v>
      </c>
      <c r="AQ2512" s="22">
        <f t="shared" ref="AQ2512:AQ2575" si="9304">AK2512+AN2512</f>
        <v>2495</v>
      </c>
      <c r="AR2512" s="22">
        <f t="shared" ref="AR2512:AR2575" si="9305">AL2512+AO2512</f>
        <v>2495</v>
      </c>
      <c r="AS2512" s="22"/>
      <c r="AT2512" s="22"/>
      <c r="AU2512" s="22"/>
      <c r="AV2512" s="22">
        <f t="shared" ref="AV2512:AV2575" si="9306">AP2512+AS2512</f>
        <v>2472.5</v>
      </c>
      <c r="AW2512" s="22">
        <f t="shared" ref="AW2512:AW2575" si="9307">AQ2512+AT2512</f>
        <v>2495</v>
      </c>
      <c r="AX2512" s="22">
        <f t="shared" ref="AX2512:AX2575" si="9308">AR2512+AU2512</f>
        <v>2495</v>
      </c>
      <c r="AY2512" s="22"/>
      <c r="AZ2512" s="22"/>
      <c r="BA2512" s="22"/>
      <c r="BB2512" s="22">
        <f t="shared" ref="BB2512:BB2575" si="9309">AV2512+AY2512</f>
        <v>2472.5</v>
      </c>
      <c r="BC2512" s="22">
        <f t="shared" ref="BC2512:BC2575" si="9310">AW2512+AZ2512</f>
        <v>2495</v>
      </c>
      <c r="BD2512" s="22">
        <f t="shared" ref="BD2512:BD2575" si="9311">AX2512+BA2512</f>
        <v>2495</v>
      </c>
      <c r="BE2512" s="22"/>
      <c r="BF2512" s="22"/>
      <c r="BG2512" s="22"/>
      <c r="BH2512" s="22">
        <f t="shared" ref="BH2512:BH2575" si="9312">BB2512+BE2512</f>
        <v>2472.5</v>
      </c>
      <c r="BI2512" s="22">
        <f t="shared" ref="BI2512:BI2575" si="9313">BC2512+BF2512</f>
        <v>2495</v>
      </c>
      <c r="BJ2512" s="22">
        <f t="shared" ref="BJ2512:BJ2575" si="9314">BD2512+BG2512</f>
        <v>2495</v>
      </c>
      <c r="BK2512" s="22"/>
      <c r="BL2512" s="22"/>
      <c r="BM2512" s="22"/>
      <c r="BN2512" s="22">
        <f t="shared" ref="BN2512:BN2575" si="9315">BH2512+BK2512</f>
        <v>2472.5</v>
      </c>
      <c r="BO2512" s="22">
        <f t="shared" ref="BO2512:BO2575" si="9316">BI2512+BL2512</f>
        <v>2495</v>
      </c>
      <c r="BP2512" s="22">
        <f t="shared" ref="BP2512:BP2575" si="9317">BJ2512+BM2512</f>
        <v>2495</v>
      </c>
      <c r="BQ2512" s="22"/>
      <c r="BR2512" s="22"/>
      <c r="BS2512" s="22">
        <f t="shared" ref="BS2512:BS2575" si="9318">BQ2512+BN2512</f>
        <v>2472.5</v>
      </c>
      <c r="BT2512" s="22">
        <f t="shared" ref="BT2512:BT2575" si="9319">BR2512+BO2512</f>
        <v>2495</v>
      </c>
      <c r="BU2512" s="22">
        <f t="shared" ref="BU2512:BU2575" si="9320">BP2512</f>
        <v>2495</v>
      </c>
      <c r="BV2512" s="22"/>
      <c r="BW2512" s="22"/>
      <c r="BX2512" s="22">
        <f t="shared" ref="BX2512:BX2575" si="9321">BS2512</f>
        <v>2472.5</v>
      </c>
      <c r="BY2512" s="22">
        <f t="shared" ref="BY2512:BY2575" si="9322">BT2512+BV2512</f>
        <v>2495</v>
      </c>
      <c r="BZ2512" s="22">
        <f t="shared" ref="BZ2512:BZ2575" si="9323">BU2512+BW2512</f>
        <v>2495</v>
      </c>
      <c r="CA2512" s="22"/>
      <c r="CB2512" s="22"/>
      <c r="CC2512" s="22"/>
      <c r="CD2512" s="22">
        <f t="shared" si="9233"/>
        <v>2472.5</v>
      </c>
      <c r="CE2512" s="22"/>
      <c r="CF2512" s="34">
        <f t="shared" si="9230"/>
        <v>2472.5</v>
      </c>
      <c r="CG2512" s="22">
        <f t="shared" si="9234"/>
        <v>2495</v>
      </c>
      <c r="CH2512" s="22"/>
      <c r="CI2512" s="22">
        <f t="shared" si="9231"/>
        <v>2495</v>
      </c>
      <c r="CJ2512" s="22">
        <f t="shared" si="9235"/>
        <v>2495</v>
      </c>
      <c r="CK2512" s="22"/>
      <c r="CL2512" s="22">
        <f t="shared" si="9232"/>
        <v>2495</v>
      </c>
      <c r="CM2512" s="22"/>
      <c r="CN2512" s="15"/>
      <c r="CO2512" s="35"/>
    </row>
    <row r="2513" spans="1:99" ht="31.2" x14ac:dyDescent="0.3">
      <c r="A2513" s="32" t="s">
        <v>1417</v>
      </c>
      <c r="B2513" s="16">
        <v>200</v>
      </c>
      <c r="C2513" s="32"/>
      <c r="D2513" s="32"/>
      <c r="E2513" s="33" t="s">
        <v>40</v>
      </c>
      <c r="F2513" s="22">
        <f t="shared" ref="F2513:F2514" si="9324">F2514</f>
        <v>105.7</v>
      </c>
      <c r="G2513" s="22">
        <f t="shared" ref="G2513:G2514" si="9325">G2514</f>
        <v>105.7</v>
      </c>
      <c r="H2513" s="22">
        <f t="shared" ref="H2513:H2514" si="9326">H2514</f>
        <v>105.7</v>
      </c>
      <c r="I2513" s="22">
        <f t="shared" ref="I2513:I2518" si="9327">I2514</f>
        <v>0</v>
      </c>
      <c r="J2513" s="22">
        <f t="shared" ref="J2513:J2518" si="9328">J2514</f>
        <v>0</v>
      </c>
      <c r="K2513" s="22">
        <f t="shared" ref="K2513:K2518" si="9329">K2514</f>
        <v>0</v>
      </c>
      <c r="L2513" s="22">
        <f t="shared" si="9288"/>
        <v>105.7</v>
      </c>
      <c r="M2513" s="22">
        <f t="shared" si="9289"/>
        <v>105.7</v>
      </c>
      <c r="N2513" s="22">
        <f t="shared" si="9290"/>
        <v>105.7</v>
      </c>
      <c r="O2513" s="22">
        <f t="shared" ref="O2513:O2518" si="9330">O2514</f>
        <v>0</v>
      </c>
      <c r="P2513" s="22">
        <f t="shared" ref="P2513:P2518" si="9331">P2514</f>
        <v>0</v>
      </c>
      <c r="Q2513" s="22">
        <f t="shared" ref="Q2513:Q2518" si="9332">Q2514</f>
        <v>0</v>
      </c>
      <c r="R2513" s="22">
        <f t="shared" si="9291"/>
        <v>105.7</v>
      </c>
      <c r="S2513" s="22">
        <f t="shared" si="9292"/>
        <v>105.7</v>
      </c>
      <c r="T2513" s="22">
        <f t="shared" si="9293"/>
        <v>105.7</v>
      </c>
      <c r="U2513" s="22">
        <f t="shared" ref="U2513:U2518" si="9333">U2514</f>
        <v>0</v>
      </c>
      <c r="V2513" s="22">
        <f t="shared" ref="V2513:V2518" si="9334">V2514</f>
        <v>0</v>
      </c>
      <c r="W2513" s="22">
        <f t="shared" ref="W2513:W2518" si="9335">W2514</f>
        <v>0</v>
      </c>
      <c r="X2513" s="22">
        <f t="shared" si="9294"/>
        <v>105.7</v>
      </c>
      <c r="Y2513" s="22">
        <f t="shared" si="9295"/>
        <v>105.7</v>
      </c>
      <c r="Z2513" s="22">
        <f t="shared" si="9296"/>
        <v>105.7</v>
      </c>
      <c r="AA2513" s="22">
        <f t="shared" ref="AA2513:AA2518" si="9336">AA2514</f>
        <v>0</v>
      </c>
      <c r="AB2513" s="22">
        <f t="shared" ref="AB2513:AB2518" si="9337">AB2514</f>
        <v>0</v>
      </c>
      <c r="AC2513" s="22">
        <f t="shared" ref="AC2513:AC2518" si="9338">AC2514</f>
        <v>0</v>
      </c>
      <c r="AD2513" s="22">
        <f t="shared" si="9297"/>
        <v>105.7</v>
      </c>
      <c r="AE2513" s="22">
        <f t="shared" si="9298"/>
        <v>105.7</v>
      </c>
      <c r="AF2513" s="22">
        <f t="shared" si="9299"/>
        <v>105.7</v>
      </c>
      <c r="AG2513" s="22">
        <f t="shared" ref="AG2513:AG2518" si="9339">AG2514</f>
        <v>0</v>
      </c>
      <c r="AH2513" s="22">
        <f t="shared" ref="AH2513:AH2518" si="9340">AH2514</f>
        <v>0</v>
      </c>
      <c r="AI2513" s="22">
        <f t="shared" ref="AI2513:AI2518" si="9341">AI2514</f>
        <v>0</v>
      </c>
      <c r="AJ2513" s="22">
        <f t="shared" si="9300"/>
        <v>105.7</v>
      </c>
      <c r="AK2513" s="22">
        <f t="shared" si="9301"/>
        <v>105.7</v>
      </c>
      <c r="AL2513" s="22">
        <f t="shared" si="9302"/>
        <v>105.7</v>
      </c>
      <c r="AM2513" s="22">
        <f t="shared" ref="AM2513:AM2518" si="9342">AM2514</f>
        <v>0</v>
      </c>
      <c r="AN2513" s="22">
        <f t="shared" ref="AN2513:AN2518" si="9343">AN2514</f>
        <v>0</v>
      </c>
      <c r="AO2513" s="22">
        <f t="shared" ref="AO2513:AO2518" si="9344">AO2514</f>
        <v>0</v>
      </c>
      <c r="AP2513" s="22">
        <f t="shared" si="9303"/>
        <v>105.7</v>
      </c>
      <c r="AQ2513" s="22">
        <f t="shared" si="9304"/>
        <v>105.7</v>
      </c>
      <c r="AR2513" s="22">
        <f t="shared" si="9305"/>
        <v>105.7</v>
      </c>
      <c r="AS2513" s="22">
        <f t="shared" ref="AS2513:AS2518" si="9345">AS2514</f>
        <v>0</v>
      </c>
      <c r="AT2513" s="22">
        <f t="shared" ref="AT2513:AT2518" si="9346">AT2514</f>
        <v>0</v>
      </c>
      <c r="AU2513" s="22">
        <f t="shared" ref="AU2513:AU2518" si="9347">AU2514</f>
        <v>0</v>
      </c>
      <c r="AV2513" s="22">
        <f t="shared" si="9306"/>
        <v>105.7</v>
      </c>
      <c r="AW2513" s="22">
        <f t="shared" si="9307"/>
        <v>105.7</v>
      </c>
      <c r="AX2513" s="22">
        <f t="shared" si="9308"/>
        <v>105.7</v>
      </c>
      <c r="AY2513" s="22">
        <f t="shared" ref="AY2513:AY2518" si="9348">AY2514</f>
        <v>0</v>
      </c>
      <c r="AZ2513" s="22">
        <f t="shared" ref="AZ2513:AZ2518" si="9349">AZ2514</f>
        <v>0</v>
      </c>
      <c r="BA2513" s="22">
        <f t="shared" ref="BA2513:BA2518" si="9350">BA2514</f>
        <v>0</v>
      </c>
      <c r="BB2513" s="22">
        <f t="shared" si="9309"/>
        <v>105.7</v>
      </c>
      <c r="BC2513" s="22">
        <f t="shared" si="9310"/>
        <v>105.7</v>
      </c>
      <c r="BD2513" s="22">
        <f t="shared" si="9311"/>
        <v>105.7</v>
      </c>
      <c r="BE2513" s="22">
        <f t="shared" ref="BE2513:BE2518" si="9351">BE2514</f>
        <v>0</v>
      </c>
      <c r="BF2513" s="22">
        <f t="shared" ref="BF2513:BF2518" si="9352">BF2514</f>
        <v>0</v>
      </c>
      <c r="BG2513" s="22">
        <f t="shared" ref="BG2513:BG2518" si="9353">BG2514</f>
        <v>0</v>
      </c>
      <c r="BH2513" s="22">
        <f t="shared" si="9312"/>
        <v>105.7</v>
      </c>
      <c r="BI2513" s="22">
        <f t="shared" si="9313"/>
        <v>105.7</v>
      </c>
      <c r="BJ2513" s="22">
        <f t="shared" si="9314"/>
        <v>105.7</v>
      </c>
      <c r="BK2513" s="22">
        <f t="shared" ref="BK2513:BK2518" si="9354">BK2514</f>
        <v>0</v>
      </c>
      <c r="BL2513" s="22">
        <f t="shared" ref="BL2513:BL2518" si="9355">BL2514</f>
        <v>0</v>
      </c>
      <c r="BM2513" s="22">
        <f t="shared" ref="BM2513:BM2518" si="9356">BM2514</f>
        <v>0</v>
      </c>
      <c r="BN2513" s="22">
        <f t="shared" si="9315"/>
        <v>105.7</v>
      </c>
      <c r="BO2513" s="22">
        <f t="shared" si="9316"/>
        <v>105.7</v>
      </c>
      <c r="BP2513" s="22">
        <f t="shared" si="9317"/>
        <v>105.7</v>
      </c>
      <c r="BQ2513" s="22">
        <f t="shared" ref="BQ2513:BQ2518" si="9357">BQ2514</f>
        <v>0</v>
      </c>
      <c r="BR2513" s="22">
        <f t="shared" ref="BR2513:BR2518" si="9358">BR2514</f>
        <v>0</v>
      </c>
      <c r="BS2513" s="22">
        <f t="shared" si="9318"/>
        <v>105.7</v>
      </c>
      <c r="BT2513" s="22">
        <f t="shared" si="9319"/>
        <v>105.7</v>
      </c>
      <c r="BU2513" s="22">
        <f t="shared" si="9320"/>
        <v>105.7</v>
      </c>
      <c r="BV2513" s="22">
        <f t="shared" ref="BV2513:BV2518" si="9359">BV2514</f>
        <v>0</v>
      </c>
      <c r="BW2513" s="22">
        <f t="shared" ref="BW2513:BW2518" si="9360">BW2514</f>
        <v>0</v>
      </c>
      <c r="BX2513" s="22">
        <f t="shared" si="9321"/>
        <v>105.7</v>
      </c>
      <c r="BY2513" s="22">
        <f t="shared" si="9322"/>
        <v>105.7</v>
      </c>
      <c r="BZ2513" s="22">
        <f t="shared" si="9323"/>
        <v>105.7</v>
      </c>
      <c r="CA2513" s="22">
        <f t="shared" ref="CA2513:CA2518" si="9361">CA2514</f>
        <v>0</v>
      </c>
      <c r="CB2513" s="22">
        <f t="shared" ref="CB2513:CB2518" si="9362">CB2514</f>
        <v>0</v>
      </c>
      <c r="CC2513" s="22">
        <f t="shared" ref="CC2513:CC2518" si="9363">CC2514</f>
        <v>0</v>
      </c>
      <c r="CD2513" s="22">
        <f t="shared" si="9233"/>
        <v>105.7</v>
      </c>
      <c r="CE2513" s="22">
        <f t="shared" ref="CE2513:CE2518" si="9364">CE2514</f>
        <v>0</v>
      </c>
      <c r="CF2513" s="34">
        <f t="shared" si="9230"/>
        <v>105.7</v>
      </c>
      <c r="CG2513" s="22">
        <f t="shared" si="9234"/>
        <v>105.7</v>
      </c>
      <c r="CH2513" s="22">
        <f t="shared" ref="CH2513:CM2518" si="9365">CH2514</f>
        <v>0</v>
      </c>
      <c r="CI2513" s="22">
        <f t="shared" si="9231"/>
        <v>105.7</v>
      </c>
      <c r="CJ2513" s="22">
        <f t="shared" si="9235"/>
        <v>105.7</v>
      </c>
      <c r="CK2513" s="22">
        <f t="shared" si="9365"/>
        <v>0</v>
      </c>
      <c r="CL2513" s="22">
        <f t="shared" si="9232"/>
        <v>105.7</v>
      </c>
      <c r="CM2513" s="22">
        <f t="shared" si="9365"/>
        <v>0</v>
      </c>
      <c r="CN2513" s="15"/>
      <c r="CO2513" s="35"/>
      <c r="CS2513" s="5" t="s">
        <v>29</v>
      </c>
    </row>
    <row r="2514" spans="1:99" ht="46.8" x14ac:dyDescent="0.3">
      <c r="A2514" s="32" t="s">
        <v>1417</v>
      </c>
      <c r="B2514" s="16">
        <v>240</v>
      </c>
      <c r="C2514" s="32"/>
      <c r="D2514" s="32"/>
      <c r="E2514" s="33" t="s">
        <v>41</v>
      </c>
      <c r="F2514" s="22">
        <f t="shared" si="9324"/>
        <v>105.7</v>
      </c>
      <c r="G2514" s="22">
        <f t="shared" si="9325"/>
        <v>105.7</v>
      </c>
      <c r="H2514" s="22">
        <f t="shared" si="9326"/>
        <v>105.7</v>
      </c>
      <c r="I2514" s="22">
        <f t="shared" si="9327"/>
        <v>0</v>
      </c>
      <c r="J2514" s="22">
        <f t="shared" si="9328"/>
        <v>0</v>
      </c>
      <c r="K2514" s="22">
        <f t="shared" si="9329"/>
        <v>0</v>
      </c>
      <c r="L2514" s="22">
        <f t="shared" si="9288"/>
        <v>105.7</v>
      </c>
      <c r="M2514" s="22">
        <f t="shared" si="9289"/>
        <v>105.7</v>
      </c>
      <c r="N2514" s="22">
        <f t="shared" si="9290"/>
        <v>105.7</v>
      </c>
      <c r="O2514" s="22">
        <f t="shared" si="9330"/>
        <v>0</v>
      </c>
      <c r="P2514" s="22">
        <f t="shared" si="9331"/>
        <v>0</v>
      </c>
      <c r="Q2514" s="22">
        <f t="shared" si="9332"/>
        <v>0</v>
      </c>
      <c r="R2514" s="22">
        <f t="shared" si="9291"/>
        <v>105.7</v>
      </c>
      <c r="S2514" s="22">
        <f t="shared" si="9292"/>
        <v>105.7</v>
      </c>
      <c r="T2514" s="22">
        <f t="shared" si="9293"/>
        <v>105.7</v>
      </c>
      <c r="U2514" s="22">
        <f t="shared" si="9333"/>
        <v>0</v>
      </c>
      <c r="V2514" s="22">
        <f t="shared" si="9334"/>
        <v>0</v>
      </c>
      <c r="W2514" s="22">
        <f t="shared" si="9335"/>
        <v>0</v>
      </c>
      <c r="X2514" s="22">
        <f t="shared" si="9294"/>
        <v>105.7</v>
      </c>
      <c r="Y2514" s="22">
        <f t="shared" si="9295"/>
        <v>105.7</v>
      </c>
      <c r="Z2514" s="22">
        <f t="shared" si="9296"/>
        <v>105.7</v>
      </c>
      <c r="AA2514" s="22">
        <f t="shared" si="9336"/>
        <v>0</v>
      </c>
      <c r="AB2514" s="22">
        <f t="shared" si="9337"/>
        <v>0</v>
      </c>
      <c r="AC2514" s="22">
        <f t="shared" si="9338"/>
        <v>0</v>
      </c>
      <c r="AD2514" s="22">
        <f t="shared" si="9297"/>
        <v>105.7</v>
      </c>
      <c r="AE2514" s="22">
        <f t="shared" si="9298"/>
        <v>105.7</v>
      </c>
      <c r="AF2514" s="22">
        <f t="shared" si="9299"/>
        <v>105.7</v>
      </c>
      <c r="AG2514" s="22">
        <f t="shared" si="9339"/>
        <v>0</v>
      </c>
      <c r="AH2514" s="22">
        <f t="shared" si="9340"/>
        <v>0</v>
      </c>
      <c r="AI2514" s="22">
        <f t="shared" si="9341"/>
        <v>0</v>
      </c>
      <c r="AJ2514" s="22">
        <f t="shared" si="9300"/>
        <v>105.7</v>
      </c>
      <c r="AK2514" s="22">
        <f t="shared" si="9301"/>
        <v>105.7</v>
      </c>
      <c r="AL2514" s="22">
        <f t="shared" si="9302"/>
        <v>105.7</v>
      </c>
      <c r="AM2514" s="22">
        <f t="shared" si="9342"/>
        <v>0</v>
      </c>
      <c r="AN2514" s="22">
        <f t="shared" si="9343"/>
        <v>0</v>
      </c>
      <c r="AO2514" s="22">
        <f t="shared" si="9344"/>
        <v>0</v>
      </c>
      <c r="AP2514" s="22">
        <f t="shared" si="9303"/>
        <v>105.7</v>
      </c>
      <c r="AQ2514" s="22">
        <f t="shared" si="9304"/>
        <v>105.7</v>
      </c>
      <c r="AR2514" s="22">
        <f t="shared" si="9305"/>
        <v>105.7</v>
      </c>
      <c r="AS2514" s="22">
        <f t="shared" si="9345"/>
        <v>0</v>
      </c>
      <c r="AT2514" s="22">
        <f t="shared" si="9346"/>
        <v>0</v>
      </c>
      <c r="AU2514" s="22">
        <f t="shared" si="9347"/>
        <v>0</v>
      </c>
      <c r="AV2514" s="22">
        <f t="shared" si="9306"/>
        <v>105.7</v>
      </c>
      <c r="AW2514" s="22">
        <f t="shared" si="9307"/>
        <v>105.7</v>
      </c>
      <c r="AX2514" s="22">
        <f t="shared" si="9308"/>
        <v>105.7</v>
      </c>
      <c r="AY2514" s="22">
        <f t="shared" si="9348"/>
        <v>0</v>
      </c>
      <c r="AZ2514" s="22">
        <f t="shared" si="9349"/>
        <v>0</v>
      </c>
      <c r="BA2514" s="22">
        <f t="shared" si="9350"/>
        <v>0</v>
      </c>
      <c r="BB2514" s="22">
        <f t="shared" si="9309"/>
        <v>105.7</v>
      </c>
      <c r="BC2514" s="22">
        <f t="shared" si="9310"/>
        <v>105.7</v>
      </c>
      <c r="BD2514" s="22">
        <f t="shared" si="9311"/>
        <v>105.7</v>
      </c>
      <c r="BE2514" s="22">
        <f t="shared" si="9351"/>
        <v>0</v>
      </c>
      <c r="BF2514" s="22">
        <f t="shared" si="9352"/>
        <v>0</v>
      </c>
      <c r="BG2514" s="22">
        <f t="shared" si="9353"/>
        <v>0</v>
      </c>
      <c r="BH2514" s="22">
        <f t="shared" si="9312"/>
        <v>105.7</v>
      </c>
      <c r="BI2514" s="22">
        <f t="shared" si="9313"/>
        <v>105.7</v>
      </c>
      <c r="BJ2514" s="22">
        <f t="shared" si="9314"/>
        <v>105.7</v>
      </c>
      <c r="BK2514" s="22">
        <f t="shared" si="9354"/>
        <v>0</v>
      </c>
      <c r="BL2514" s="22">
        <f t="shared" si="9355"/>
        <v>0</v>
      </c>
      <c r="BM2514" s="22">
        <f t="shared" si="9356"/>
        <v>0</v>
      </c>
      <c r="BN2514" s="22">
        <f t="shared" si="9315"/>
        <v>105.7</v>
      </c>
      <c r="BO2514" s="22">
        <f t="shared" si="9316"/>
        <v>105.7</v>
      </c>
      <c r="BP2514" s="22">
        <f t="shared" si="9317"/>
        <v>105.7</v>
      </c>
      <c r="BQ2514" s="22">
        <f t="shared" si="9357"/>
        <v>0</v>
      </c>
      <c r="BR2514" s="22">
        <f t="shared" si="9358"/>
        <v>0</v>
      </c>
      <c r="BS2514" s="22">
        <f t="shared" si="9318"/>
        <v>105.7</v>
      </c>
      <c r="BT2514" s="22">
        <f t="shared" si="9319"/>
        <v>105.7</v>
      </c>
      <c r="BU2514" s="22">
        <f t="shared" si="9320"/>
        <v>105.7</v>
      </c>
      <c r="BV2514" s="22">
        <f t="shared" si="9359"/>
        <v>0</v>
      </c>
      <c r="BW2514" s="22">
        <f t="shared" si="9360"/>
        <v>0</v>
      </c>
      <c r="BX2514" s="22">
        <f t="shared" si="9321"/>
        <v>105.7</v>
      </c>
      <c r="BY2514" s="22">
        <f t="shared" si="9322"/>
        <v>105.7</v>
      </c>
      <c r="BZ2514" s="22">
        <f t="shared" si="9323"/>
        <v>105.7</v>
      </c>
      <c r="CA2514" s="22">
        <f t="shared" si="9361"/>
        <v>0</v>
      </c>
      <c r="CB2514" s="22">
        <f t="shared" si="9362"/>
        <v>0</v>
      </c>
      <c r="CC2514" s="22">
        <f t="shared" si="9363"/>
        <v>0</v>
      </c>
      <c r="CD2514" s="22">
        <f t="shared" si="9233"/>
        <v>105.7</v>
      </c>
      <c r="CE2514" s="22">
        <f t="shared" si="9364"/>
        <v>0</v>
      </c>
      <c r="CF2514" s="34">
        <f t="shared" si="9230"/>
        <v>105.7</v>
      </c>
      <c r="CG2514" s="22">
        <f t="shared" si="9234"/>
        <v>105.7</v>
      </c>
      <c r="CH2514" s="22">
        <f t="shared" si="9365"/>
        <v>0</v>
      </c>
      <c r="CI2514" s="22">
        <f t="shared" si="9231"/>
        <v>105.7</v>
      </c>
      <c r="CJ2514" s="22">
        <f t="shared" si="9235"/>
        <v>105.7</v>
      </c>
      <c r="CK2514" s="22">
        <f t="shared" si="9365"/>
        <v>0</v>
      </c>
      <c r="CL2514" s="22">
        <f t="shared" si="9232"/>
        <v>105.7</v>
      </c>
      <c r="CM2514" s="22">
        <f t="shared" si="9365"/>
        <v>0</v>
      </c>
      <c r="CN2514" s="15"/>
      <c r="CO2514" s="35"/>
      <c r="CT2514" s="5" t="s">
        <v>30</v>
      </c>
    </row>
    <row r="2515" spans="1:99" ht="31.2" x14ac:dyDescent="0.3">
      <c r="A2515" s="32" t="s">
        <v>1417</v>
      </c>
      <c r="B2515" s="16">
        <v>240</v>
      </c>
      <c r="C2515" s="32" t="s">
        <v>134</v>
      </c>
      <c r="D2515" s="32" t="s">
        <v>354</v>
      </c>
      <c r="E2515" s="33" t="s">
        <v>355</v>
      </c>
      <c r="F2515" s="22">
        <f>41+64.7</f>
        <v>105.7</v>
      </c>
      <c r="G2515" s="22">
        <f>41+64.7</f>
        <v>105.7</v>
      </c>
      <c r="H2515" s="22">
        <f>41+64.7</f>
        <v>105.7</v>
      </c>
      <c r="I2515" s="22"/>
      <c r="J2515" s="22"/>
      <c r="K2515" s="22"/>
      <c r="L2515" s="22">
        <f t="shared" si="9288"/>
        <v>105.7</v>
      </c>
      <c r="M2515" s="22">
        <f t="shared" si="9289"/>
        <v>105.7</v>
      </c>
      <c r="N2515" s="22">
        <f t="shared" si="9290"/>
        <v>105.7</v>
      </c>
      <c r="O2515" s="22"/>
      <c r="P2515" s="22"/>
      <c r="Q2515" s="22"/>
      <c r="R2515" s="22">
        <f t="shared" si="9291"/>
        <v>105.7</v>
      </c>
      <c r="S2515" s="22">
        <f t="shared" si="9292"/>
        <v>105.7</v>
      </c>
      <c r="T2515" s="22">
        <f t="shared" si="9293"/>
        <v>105.7</v>
      </c>
      <c r="U2515" s="22"/>
      <c r="V2515" s="22"/>
      <c r="W2515" s="22"/>
      <c r="X2515" s="22">
        <f t="shared" si="9294"/>
        <v>105.7</v>
      </c>
      <c r="Y2515" s="22">
        <f t="shared" si="9295"/>
        <v>105.7</v>
      </c>
      <c r="Z2515" s="22">
        <f t="shared" si="9296"/>
        <v>105.7</v>
      </c>
      <c r="AA2515" s="22"/>
      <c r="AB2515" s="22"/>
      <c r="AC2515" s="22"/>
      <c r="AD2515" s="22">
        <f t="shared" si="9297"/>
        <v>105.7</v>
      </c>
      <c r="AE2515" s="22">
        <f t="shared" si="9298"/>
        <v>105.7</v>
      </c>
      <c r="AF2515" s="22">
        <f t="shared" si="9299"/>
        <v>105.7</v>
      </c>
      <c r="AG2515" s="22"/>
      <c r="AH2515" s="22"/>
      <c r="AI2515" s="22"/>
      <c r="AJ2515" s="22">
        <f t="shared" si="9300"/>
        <v>105.7</v>
      </c>
      <c r="AK2515" s="22">
        <f t="shared" si="9301"/>
        <v>105.7</v>
      </c>
      <c r="AL2515" s="22">
        <f t="shared" si="9302"/>
        <v>105.7</v>
      </c>
      <c r="AM2515" s="22"/>
      <c r="AN2515" s="22"/>
      <c r="AO2515" s="22"/>
      <c r="AP2515" s="22">
        <f t="shared" si="9303"/>
        <v>105.7</v>
      </c>
      <c r="AQ2515" s="22">
        <f t="shared" si="9304"/>
        <v>105.7</v>
      </c>
      <c r="AR2515" s="22">
        <f t="shared" si="9305"/>
        <v>105.7</v>
      </c>
      <c r="AS2515" s="22"/>
      <c r="AT2515" s="22"/>
      <c r="AU2515" s="22"/>
      <c r="AV2515" s="22">
        <f t="shared" si="9306"/>
        <v>105.7</v>
      </c>
      <c r="AW2515" s="22">
        <f t="shared" si="9307"/>
        <v>105.7</v>
      </c>
      <c r="AX2515" s="22">
        <f t="shared" si="9308"/>
        <v>105.7</v>
      </c>
      <c r="AY2515" s="22"/>
      <c r="AZ2515" s="22"/>
      <c r="BA2515" s="22"/>
      <c r="BB2515" s="22">
        <f t="shared" si="9309"/>
        <v>105.7</v>
      </c>
      <c r="BC2515" s="22">
        <f t="shared" si="9310"/>
        <v>105.7</v>
      </c>
      <c r="BD2515" s="22">
        <f t="shared" si="9311"/>
        <v>105.7</v>
      </c>
      <c r="BE2515" s="22"/>
      <c r="BF2515" s="22"/>
      <c r="BG2515" s="22"/>
      <c r="BH2515" s="22">
        <f t="shared" si="9312"/>
        <v>105.7</v>
      </c>
      <c r="BI2515" s="22">
        <f t="shared" si="9313"/>
        <v>105.7</v>
      </c>
      <c r="BJ2515" s="22">
        <f t="shared" si="9314"/>
        <v>105.7</v>
      </c>
      <c r="BK2515" s="22"/>
      <c r="BL2515" s="22"/>
      <c r="BM2515" s="22"/>
      <c r="BN2515" s="22">
        <f t="shared" si="9315"/>
        <v>105.7</v>
      </c>
      <c r="BO2515" s="22">
        <f t="shared" si="9316"/>
        <v>105.7</v>
      </c>
      <c r="BP2515" s="22">
        <f t="shared" si="9317"/>
        <v>105.7</v>
      </c>
      <c r="BQ2515" s="22"/>
      <c r="BR2515" s="22"/>
      <c r="BS2515" s="22">
        <f t="shared" si="9318"/>
        <v>105.7</v>
      </c>
      <c r="BT2515" s="22">
        <f t="shared" si="9319"/>
        <v>105.7</v>
      </c>
      <c r="BU2515" s="22">
        <f t="shared" si="9320"/>
        <v>105.7</v>
      </c>
      <c r="BV2515" s="22"/>
      <c r="BW2515" s="22"/>
      <c r="BX2515" s="22">
        <f t="shared" si="9321"/>
        <v>105.7</v>
      </c>
      <c r="BY2515" s="22">
        <f t="shared" si="9322"/>
        <v>105.7</v>
      </c>
      <c r="BZ2515" s="22">
        <f t="shared" si="9323"/>
        <v>105.7</v>
      </c>
      <c r="CA2515" s="22"/>
      <c r="CB2515" s="22"/>
      <c r="CC2515" s="22"/>
      <c r="CD2515" s="22">
        <f t="shared" si="9233"/>
        <v>105.7</v>
      </c>
      <c r="CE2515" s="22"/>
      <c r="CF2515" s="34">
        <f t="shared" si="9230"/>
        <v>105.7</v>
      </c>
      <c r="CG2515" s="22">
        <f t="shared" si="9234"/>
        <v>105.7</v>
      </c>
      <c r="CH2515" s="22"/>
      <c r="CI2515" s="22">
        <f t="shared" si="9231"/>
        <v>105.7</v>
      </c>
      <c r="CJ2515" s="22">
        <f t="shared" si="9235"/>
        <v>105.7</v>
      </c>
      <c r="CK2515" s="22"/>
      <c r="CL2515" s="22">
        <f t="shared" si="9232"/>
        <v>105.7</v>
      </c>
      <c r="CM2515" s="22"/>
      <c r="CN2515" s="15"/>
      <c r="CO2515" s="35"/>
    </row>
    <row r="2516" spans="1:99" ht="78" x14ac:dyDescent="0.3">
      <c r="A2516" s="32" t="s">
        <v>1419</v>
      </c>
      <c r="B2516" s="16"/>
      <c r="C2516" s="32"/>
      <c r="D2516" s="32"/>
      <c r="E2516" s="33" t="s">
        <v>1420</v>
      </c>
      <c r="F2516" s="22">
        <f t="shared" ref="F2516:F2518" si="9366">F2517</f>
        <v>5.5</v>
      </c>
      <c r="G2516" s="22">
        <f t="shared" ref="G2516:G2518" si="9367">G2517</f>
        <v>5.7</v>
      </c>
      <c r="H2516" s="22">
        <f t="shared" ref="H2516:H2518" si="9368">H2517</f>
        <v>5.7</v>
      </c>
      <c r="I2516" s="22">
        <f t="shared" si="9327"/>
        <v>0</v>
      </c>
      <c r="J2516" s="22">
        <f t="shared" si="9328"/>
        <v>0</v>
      </c>
      <c r="K2516" s="22">
        <f t="shared" si="9329"/>
        <v>0</v>
      </c>
      <c r="L2516" s="22">
        <f t="shared" si="9288"/>
        <v>5.5</v>
      </c>
      <c r="M2516" s="22">
        <f t="shared" si="9289"/>
        <v>5.7</v>
      </c>
      <c r="N2516" s="22">
        <f t="shared" si="9290"/>
        <v>5.7</v>
      </c>
      <c r="O2516" s="22">
        <f t="shared" si="9330"/>
        <v>0</v>
      </c>
      <c r="P2516" s="22">
        <f t="shared" si="9331"/>
        <v>0</v>
      </c>
      <c r="Q2516" s="22">
        <f t="shared" si="9332"/>
        <v>0</v>
      </c>
      <c r="R2516" s="22">
        <f t="shared" si="9291"/>
        <v>5.5</v>
      </c>
      <c r="S2516" s="22">
        <f t="shared" si="9292"/>
        <v>5.7</v>
      </c>
      <c r="T2516" s="22">
        <f t="shared" si="9293"/>
        <v>5.7</v>
      </c>
      <c r="U2516" s="22">
        <f t="shared" si="9333"/>
        <v>0</v>
      </c>
      <c r="V2516" s="22">
        <f t="shared" si="9334"/>
        <v>0</v>
      </c>
      <c r="W2516" s="22">
        <f t="shared" si="9335"/>
        <v>0</v>
      </c>
      <c r="X2516" s="22">
        <f t="shared" si="9294"/>
        <v>5.5</v>
      </c>
      <c r="Y2516" s="22">
        <f t="shared" si="9295"/>
        <v>5.7</v>
      </c>
      <c r="Z2516" s="22">
        <f t="shared" si="9296"/>
        <v>5.7</v>
      </c>
      <c r="AA2516" s="22">
        <f t="shared" si="9336"/>
        <v>0</v>
      </c>
      <c r="AB2516" s="22">
        <f t="shared" si="9337"/>
        <v>0</v>
      </c>
      <c r="AC2516" s="22">
        <f t="shared" si="9338"/>
        <v>0</v>
      </c>
      <c r="AD2516" s="22">
        <f t="shared" si="9297"/>
        <v>5.5</v>
      </c>
      <c r="AE2516" s="22">
        <f t="shared" si="9298"/>
        <v>5.7</v>
      </c>
      <c r="AF2516" s="22">
        <f t="shared" si="9299"/>
        <v>5.7</v>
      </c>
      <c r="AG2516" s="22">
        <f t="shared" si="9339"/>
        <v>0</v>
      </c>
      <c r="AH2516" s="22">
        <f t="shared" si="9340"/>
        <v>0</v>
      </c>
      <c r="AI2516" s="22">
        <f t="shared" si="9341"/>
        <v>0</v>
      </c>
      <c r="AJ2516" s="22">
        <f t="shared" si="9300"/>
        <v>5.5</v>
      </c>
      <c r="AK2516" s="22">
        <f t="shared" si="9301"/>
        <v>5.7</v>
      </c>
      <c r="AL2516" s="22">
        <f t="shared" si="9302"/>
        <v>5.7</v>
      </c>
      <c r="AM2516" s="22">
        <f t="shared" si="9342"/>
        <v>0</v>
      </c>
      <c r="AN2516" s="22">
        <f t="shared" si="9343"/>
        <v>0</v>
      </c>
      <c r="AO2516" s="22">
        <f t="shared" si="9344"/>
        <v>0</v>
      </c>
      <c r="AP2516" s="22">
        <f t="shared" si="9303"/>
        <v>5.5</v>
      </c>
      <c r="AQ2516" s="22">
        <f t="shared" si="9304"/>
        <v>5.7</v>
      </c>
      <c r="AR2516" s="22">
        <f t="shared" si="9305"/>
        <v>5.7</v>
      </c>
      <c r="AS2516" s="22">
        <f t="shared" si="9345"/>
        <v>0</v>
      </c>
      <c r="AT2516" s="22">
        <f t="shared" si="9346"/>
        <v>0</v>
      </c>
      <c r="AU2516" s="22">
        <f t="shared" si="9347"/>
        <v>0</v>
      </c>
      <c r="AV2516" s="22">
        <f t="shared" si="9306"/>
        <v>5.5</v>
      </c>
      <c r="AW2516" s="22">
        <f t="shared" si="9307"/>
        <v>5.7</v>
      </c>
      <c r="AX2516" s="22">
        <f t="shared" si="9308"/>
        <v>5.7</v>
      </c>
      <c r="AY2516" s="22">
        <f t="shared" si="9348"/>
        <v>0</v>
      </c>
      <c r="AZ2516" s="22">
        <f t="shared" si="9349"/>
        <v>0</v>
      </c>
      <c r="BA2516" s="22">
        <f t="shared" si="9350"/>
        <v>0</v>
      </c>
      <c r="BB2516" s="22">
        <f t="shared" si="9309"/>
        <v>5.5</v>
      </c>
      <c r="BC2516" s="22">
        <f t="shared" si="9310"/>
        <v>5.7</v>
      </c>
      <c r="BD2516" s="22">
        <f t="shared" si="9311"/>
        <v>5.7</v>
      </c>
      <c r="BE2516" s="22">
        <f t="shared" si="9351"/>
        <v>0</v>
      </c>
      <c r="BF2516" s="22">
        <f t="shared" si="9352"/>
        <v>0</v>
      </c>
      <c r="BG2516" s="22">
        <f t="shared" si="9353"/>
        <v>0</v>
      </c>
      <c r="BH2516" s="22">
        <f t="shared" si="9312"/>
        <v>5.5</v>
      </c>
      <c r="BI2516" s="22">
        <f t="shared" si="9313"/>
        <v>5.7</v>
      </c>
      <c r="BJ2516" s="22">
        <f t="shared" si="9314"/>
        <v>5.7</v>
      </c>
      <c r="BK2516" s="22">
        <f t="shared" si="9354"/>
        <v>0</v>
      </c>
      <c r="BL2516" s="22">
        <f t="shared" si="9355"/>
        <v>0</v>
      </c>
      <c r="BM2516" s="22">
        <f t="shared" si="9356"/>
        <v>0</v>
      </c>
      <c r="BN2516" s="22">
        <f t="shared" si="9315"/>
        <v>5.5</v>
      </c>
      <c r="BO2516" s="22">
        <f t="shared" si="9316"/>
        <v>5.7</v>
      </c>
      <c r="BP2516" s="22">
        <f t="shared" si="9317"/>
        <v>5.7</v>
      </c>
      <c r="BQ2516" s="22">
        <f t="shared" si="9357"/>
        <v>0</v>
      </c>
      <c r="BR2516" s="22">
        <f t="shared" si="9358"/>
        <v>0</v>
      </c>
      <c r="BS2516" s="22">
        <f t="shared" si="9318"/>
        <v>5.5</v>
      </c>
      <c r="BT2516" s="22">
        <f t="shared" si="9319"/>
        <v>5.7</v>
      </c>
      <c r="BU2516" s="22">
        <f t="shared" si="9320"/>
        <v>5.7</v>
      </c>
      <c r="BV2516" s="22">
        <f t="shared" si="9359"/>
        <v>0</v>
      </c>
      <c r="BW2516" s="22">
        <f t="shared" si="9360"/>
        <v>0</v>
      </c>
      <c r="BX2516" s="22">
        <f t="shared" si="9321"/>
        <v>5.5</v>
      </c>
      <c r="BY2516" s="22">
        <f t="shared" si="9322"/>
        <v>5.7</v>
      </c>
      <c r="BZ2516" s="22">
        <f t="shared" si="9323"/>
        <v>5.7</v>
      </c>
      <c r="CA2516" s="22">
        <f t="shared" si="9361"/>
        <v>0</v>
      </c>
      <c r="CB2516" s="22">
        <f t="shared" si="9362"/>
        <v>0</v>
      </c>
      <c r="CC2516" s="22">
        <f t="shared" si="9363"/>
        <v>0</v>
      </c>
      <c r="CD2516" s="22">
        <f t="shared" si="9233"/>
        <v>5.5</v>
      </c>
      <c r="CE2516" s="22">
        <f t="shared" si="9364"/>
        <v>0</v>
      </c>
      <c r="CF2516" s="34">
        <f t="shared" si="9230"/>
        <v>5.5</v>
      </c>
      <c r="CG2516" s="22">
        <f t="shared" si="9234"/>
        <v>5.7</v>
      </c>
      <c r="CH2516" s="22">
        <f t="shared" si="9365"/>
        <v>0</v>
      </c>
      <c r="CI2516" s="22">
        <f t="shared" si="9231"/>
        <v>5.7</v>
      </c>
      <c r="CJ2516" s="22">
        <f t="shared" si="9235"/>
        <v>5.7</v>
      </c>
      <c r="CK2516" s="22">
        <f t="shared" si="9365"/>
        <v>0</v>
      </c>
      <c r="CL2516" s="22">
        <f t="shared" si="9232"/>
        <v>5.7</v>
      </c>
      <c r="CM2516" s="22">
        <f t="shared" si="9365"/>
        <v>0</v>
      </c>
      <c r="CN2516" s="15"/>
      <c r="CO2516" s="35"/>
      <c r="CR2516" s="5" t="s">
        <v>1346</v>
      </c>
      <c r="CU2516" s="5" t="s">
        <v>31</v>
      </c>
    </row>
    <row r="2517" spans="1:99" ht="31.2" x14ac:dyDescent="0.3">
      <c r="A2517" s="32" t="s">
        <v>1419</v>
      </c>
      <c r="B2517" s="16">
        <v>200</v>
      </c>
      <c r="C2517" s="32"/>
      <c r="D2517" s="32"/>
      <c r="E2517" s="33" t="s">
        <v>40</v>
      </c>
      <c r="F2517" s="22">
        <f t="shared" si="9366"/>
        <v>5.5</v>
      </c>
      <c r="G2517" s="22">
        <f t="shared" si="9367"/>
        <v>5.7</v>
      </c>
      <c r="H2517" s="22">
        <f t="shared" si="9368"/>
        <v>5.7</v>
      </c>
      <c r="I2517" s="22">
        <f t="shared" si="9327"/>
        <v>0</v>
      </c>
      <c r="J2517" s="22">
        <f t="shared" si="9328"/>
        <v>0</v>
      </c>
      <c r="K2517" s="22">
        <f t="shared" si="9329"/>
        <v>0</v>
      </c>
      <c r="L2517" s="22">
        <f t="shared" si="9288"/>
        <v>5.5</v>
      </c>
      <c r="M2517" s="22">
        <f t="shared" si="9289"/>
        <v>5.7</v>
      </c>
      <c r="N2517" s="22">
        <f t="shared" si="9290"/>
        <v>5.7</v>
      </c>
      <c r="O2517" s="22">
        <f t="shared" si="9330"/>
        <v>0</v>
      </c>
      <c r="P2517" s="22">
        <f t="shared" si="9331"/>
        <v>0</v>
      </c>
      <c r="Q2517" s="22">
        <f t="shared" si="9332"/>
        <v>0</v>
      </c>
      <c r="R2517" s="22">
        <f t="shared" si="9291"/>
        <v>5.5</v>
      </c>
      <c r="S2517" s="22">
        <f t="shared" si="9292"/>
        <v>5.7</v>
      </c>
      <c r="T2517" s="22">
        <f t="shared" si="9293"/>
        <v>5.7</v>
      </c>
      <c r="U2517" s="22">
        <f t="shared" si="9333"/>
        <v>0</v>
      </c>
      <c r="V2517" s="22">
        <f t="shared" si="9334"/>
        <v>0</v>
      </c>
      <c r="W2517" s="22">
        <f t="shared" si="9335"/>
        <v>0</v>
      </c>
      <c r="X2517" s="22">
        <f t="shared" si="9294"/>
        <v>5.5</v>
      </c>
      <c r="Y2517" s="22">
        <f t="shared" si="9295"/>
        <v>5.7</v>
      </c>
      <c r="Z2517" s="22">
        <f t="shared" si="9296"/>
        <v>5.7</v>
      </c>
      <c r="AA2517" s="22">
        <f t="shared" si="9336"/>
        <v>0</v>
      </c>
      <c r="AB2517" s="22">
        <f t="shared" si="9337"/>
        <v>0</v>
      </c>
      <c r="AC2517" s="22">
        <f t="shared" si="9338"/>
        <v>0</v>
      </c>
      <c r="AD2517" s="22">
        <f t="shared" si="9297"/>
        <v>5.5</v>
      </c>
      <c r="AE2517" s="22">
        <f t="shared" si="9298"/>
        <v>5.7</v>
      </c>
      <c r="AF2517" s="22">
        <f t="shared" si="9299"/>
        <v>5.7</v>
      </c>
      <c r="AG2517" s="22">
        <f t="shared" si="9339"/>
        <v>0</v>
      </c>
      <c r="AH2517" s="22">
        <f t="shared" si="9340"/>
        <v>0</v>
      </c>
      <c r="AI2517" s="22">
        <f t="shared" si="9341"/>
        <v>0</v>
      </c>
      <c r="AJ2517" s="22">
        <f t="shared" si="9300"/>
        <v>5.5</v>
      </c>
      <c r="AK2517" s="22">
        <f t="shared" si="9301"/>
        <v>5.7</v>
      </c>
      <c r="AL2517" s="22">
        <f t="shared" si="9302"/>
        <v>5.7</v>
      </c>
      <c r="AM2517" s="22">
        <f t="shared" si="9342"/>
        <v>0</v>
      </c>
      <c r="AN2517" s="22">
        <f t="shared" si="9343"/>
        <v>0</v>
      </c>
      <c r="AO2517" s="22">
        <f t="shared" si="9344"/>
        <v>0</v>
      </c>
      <c r="AP2517" s="22">
        <f t="shared" si="9303"/>
        <v>5.5</v>
      </c>
      <c r="AQ2517" s="22">
        <f t="shared" si="9304"/>
        <v>5.7</v>
      </c>
      <c r="AR2517" s="22">
        <f t="shared" si="9305"/>
        <v>5.7</v>
      </c>
      <c r="AS2517" s="22">
        <f t="shared" si="9345"/>
        <v>0</v>
      </c>
      <c r="AT2517" s="22">
        <f t="shared" si="9346"/>
        <v>0</v>
      </c>
      <c r="AU2517" s="22">
        <f t="shared" si="9347"/>
        <v>0</v>
      </c>
      <c r="AV2517" s="22">
        <f t="shared" si="9306"/>
        <v>5.5</v>
      </c>
      <c r="AW2517" s="22">
        <f t="shared" si="9307"/>
        <v>5.7</v>
      </c>
      <c r="AX2517" s="22">
        <f t="shared" si="9308"/>
        <v>5.7</v>
      </c>
      <c r="AY2517" s="22">
        <f t="shared" si="9348"/>
        <v>0</v>
      </c>
      <c r="AZ2517" s="22">
        <f t="shared" si="9349"/>
        <v>0</v>
      </c>
      <c r="BA2517" s="22">
        <f t="shared" si="9350"/>
        <v>0</v>
      </c>
      <c r="BB2517" s="22">
        <f t="shared" si="9309"/>
        <v>5.5</v>
      </c>
      <c r="BC2517" s="22">
        <f t="shared" si="9310"/>
        <v>5.7</v>
      </c>
      <c r="BD2517" s="22">
        <f t="shared" si="9311"/>
        <v>5.7</v>
      </c>
      <c r="BE2517" s="22">
        <f t="shared" si="9351"/>
        <v>0</v>
      </c>
      <c r="BF2517" s="22">
        <f t="shared" si="9352"/>
        <v>0</v>
      </c>
      <c r="BG2517" s="22">
        <f t="shared" si="9353"/>
        <v>0</v>
      </c>
      <c r="BH2517" s="22">
        <f t="shared" si="9312"/>
        <v>5.5</v>
      </c>
      <c r="BI2517" s="22">
        <f t="shared" si="9313"/>
        <v>5.7</v>
      </c>
      <c r="BJ2517" s="22">
        <f t="shared" si="9314"/>
        <v>5.7</v>
      </c>
      <c r="BK2517" s="22">
        <f t="shared" si="9354"/>
        <v>0</v>
      </c>
      <c r="BL2517" s="22">
        <f t="shared" si="9355"/>
        <v>0</v>
      </c>
      <c r="BM2517" s="22">
        <f t="shared" si="9356"/>
        <v>0</v>
      </c>
      <c r="BN2517" s="22">
        <f t="shared" si="9315"/>
        <v>5.5</v>
      </c>
      <c r="BO2517" s="22">
        <f t="shared" si="9316"/>
        <v>5.7</v>
      </c>
      <c r="BP2517" s="22">
        <f t="shared" si="9317"/>
        <v>5.7</v>
      </c>
      <c r="BQ2517" s="22">
        <f t="shared" si="9357"/>
        <v>0</v>
      </c>
      <c r="BR2517" s="22">
        <f t="shared" si="9358"/>
        <v>0</v>
      </c>
      <c r="BS2517" s="22">
        <f t="shared" si="9318"/>
        <v>5.5</v>
      </c>
      <c r="BT2517" s="22">
        <f t="shared" si="9319"/>
        <v>5.7</v>
      </c>
      <c r="BU2517" s="22">
        <f t="shared" si="9320"/>
        <v>5.7</v>
      </c>
      <c r="BV2517" s="22">
        <f t="shared" si="9359"/>
        <v>0</v>
      </c>
      <c r="BW2517" s="22">
        <f t="shared" si="9360"/>
        <v>0</v>
      </c>
      <c r="BX2517" s="22">
        <f t="shared" si="9321"/>
        <v>5.5</v>
      </c>
      <c r="BY2517" s="22">
        <f t="shared" si="9322"/>
        <v>5.7</v>
      </c>
      <c r="BZ2517" s="22">
        <f t="shared" si="9323"/>
        <v>5.7</v>
      </c>
      <c r="CA2517" s="22">
        <f t="shared" si="9361"/>
        <v>0</v>
      </c>
      <c r="CB2517" s="22">
        <f t="shared" si="9362"/>
        <v>0</v>
      </c>
      <c r="CC2517" s="22">
        <f t="shared" si="9363"/>
        <v>0</v>
      </c>
      <c r="CD2517" s="22">
        <f t="shared" si="9233"/>
        <v>5.5</v>
      </c>
      <c r="CE2517" s="22">
        <f t="shared" si="9364"/>
        <v>0</v>
      </c>
      <c r="CF2517" s="34">
        <f t="shared" si="9230"/>
        <v>5.5</v>
      </c>
      <c r="CG2517" s="22">
        <f t="shared" si="9234"/>
        <v>5.7</v>
      </c>
      <c r="CH2517" s="22">
        <f t="shared" si="9365"/>
        <v>0</v>
      </c>
      <c r="CI2517" s="22">
        <f t="shared" si="9231"/>
        <v>5.7</v>
      </c>
      <c r="CJ2517" s="22">
        <f t="shared" si="9235"/>
        <v>5.7</v>
      </c>
      <c r="CK2517" s="22">
        <f t="shared" si="9365"/>
        <v>0</v>
      </c>
      <c r="CL2517" s="22">
        <f t="shared" si="9232"/>
        <v>5.7</v>
      </c>
      <c r="CM2517" s="22">
        <f t="shared" si="9365"/>
        <v>0</v>
      </c>
      <c r="CN2517" s="15"/>
      <c r="CO2517" s="35"/>
      <c r="CS2517" s="5" t="s">
        <v>29</v>
      </c>
    </row>
    <row r="2518" spans="1:99" ht="46.8" x14ac:dyDescent="0.3">
      <c r="A2518" s="32" t="s">
        <v>1419</v>
      </c>
      <c r="B2518" s="16">
        <v>240</v>
      </c>
      <c r="C2518" s="32"/>
      <c r="D2518" s="32"/>
      <c r="E2518" s="33" t="s">
        <v>41</v>
      </c>
      <c r="F2518" s="22">
        <f t="shared" si="9366"/>
        <v>5.5</v>
      </c>
      <c r="G2518" s="22">
        <f t="shared" si="9367"/>
        <v>5.7</v>
      </c>
      <c r="H2518" s="22">
        <f t="shared" si="9368"/>
        <v>5.7</v>
      </c>
      <c r="I2518" s="22">
        <f t="shared" si="9327"/>
        <v>0</v>
      </c>
      <c r="J2518" s="22">
        <f t="shared" si="9328"/>
        <v>0</v>
      </c>
      <c r="K2518" s="22">
        <f t="shared" si="9329"/>
        <v>0</v>
      </c>
      <c r="L2518" s="22">
        <f t="shared" si="9288"/>
        <v>5.5</v>
      </c>
      <c r="M2518" s="22">
        <f t="shared" si="9289"/>
        <v>5.7</v>
      </c>
      <c r="N2518" s="22">
        <f t="shared" si="9290"/>
        <v>5.7</v>
      </c>
      <c r="O2518" s="22">
        <f t="shared" si="9330"/>
        <v>0</v>
      </c>
      <c r="P2518" s="22">
        <f t="shared" si="9331"/>
        <v>0</v>
      </c>
      <c r="Q2518" s="22">
        <f t="shared" si="9332"/>
        <v>0</v>
      </c>
      <c r="R2518" s="22">
        <f t="shared" si="9291"/>
        <v>5.5</v>
      </c>
      <c r="S2518" s="22">
        <f t="shared" si="9292"/>
        <v>5.7</v>
      </c>
      <c r="T2518" s="22">
        <f t="shared" si="9293"/>
        <v>5.7</v>
      </c>
      <c r="U2518" s="22">
        <f t="shared" si="9333"/>
        <v>0</v>
      </c>
      <c r="V2518" s="22">
        <f t="shared" si="9334"/>
        <v>0</v>
      </c>
      <c r="W2518" s="22">
        <f t="shared" si="9335"/>
        <v>0</v>
      </c>
      <c r="X2518" s="22">
        <f t="shared" si="9294"/>
        <v>5.5</v>
      </c>
      <c r="Y2518" s="22">
        <f t="shared" si="9295"/>
        <v>5.7</v>
      </c>
      <c r="Z2518" s="22">
        <f t="shared" si="9296"/>
        <v>5.7</v>
      </c>
      <c r="AA2518" s="22">
        <f t="shared" si="9336"/>
        <v>0</v>
      </c>
      <c r="AB2518" s="22">
        <f t="shared" si="9337"/>
        <v>0</v>
      </c>
      <c r="AC2518" s="22">
        <f t="shared" si="9338"/>
        <v>0</v>
      </c>
      <c r="AD2518" s="22">
        <f t="shared" si="9297"/>
        <v>5.5</v>
      </c>
      <c r="AE2518" s="22">
        <f t="shared" si="9298"/>
        <v>5.7</v>
      </c>
      <c r="AF2518" s="22">
        <f t="shared" si="9299"/>
        <v>5.7</v>
      </c>
      <c r="AG2518" s="22">
        <f t="shared" si="9339"/>
        <v>0</v>
      </c>
      <c r="AH2518" s="22">
        <f t="shared" si="9340"/>
        <v>0</v>
      </c>
      <c r="AI2518" s="22">
        <f t="shared" si="9341"/>
        <v>0</v>
      </c>
      <c r="AJ2518" s="22">
        <f t="shared" si="9300"/>
        <v>5.5</v>
      </c>
      <c r="AK2518" s="22">
        <f t="shared" si="9301"/>
        <v>5.7</v>
      </c>
      <c r="AL2518" s="22">
        <f t="shared" si="9302"/>
        <v>5.7</v>
      </c>
      <c r="AM2518" s="22">
        <f t="shared" si="9342"/>
        <v>0</v>
      </c>
      <c r="AN2518" s="22">
        <f t="shared" si="9343"/>
        <v>0</v>
      </c>
      <c r="AO2518" s="22">
        <f t="shared" si="9344"/>
        <v>0</v>
      </c>
      <c r="AP2518" s="22">
        <f t="shared" si="9303"/>
        <v>5.5</v>
      </c>
      <c r="AQ2518" s="22">
        <f t="shared" si="9304"/>
        <v>5.7</v>
      </c>
      <c r="AR2518" s="22">
        <f t="shared" si="9305"/>
        <v>5.7</v>
      </c>
      <c r="AS2518" s="22">
        <f t="shared" si="9345"/>
        <v>0</v>
      </c>
      <c r="AT2518" s="22">
        <f t="shared" si="9346"/>
        <v>0</v>
      </c>
      <c r="AU2518" s="22">
        <f t="shared" si="9347"/>
        <v>0</v>
      </c>
      <c r="AV2518" s="22">
        <f t="shared" si="9306"/>
        <v>5.5</v>
      </c>
      <c r="AW2518" s="22">
        <f t="shared" si="9307"/>
        <v>5.7</v>
      </c>
      <c r="AX2518" s="22">
        <f t="shared" si="9308"/>
        <v>5.7</v>
      </c>
      <c r="AY2518" s="22">
        <f t="shared" si="9348"/>
        <v>0</v>
      </c>
      <c r="AZ2518" s="22">
        <f t="shared" si="9349"/>
        <v>0</v>
      </c>
      <c r="BA2518" s="22">
        <f t="shared" si="9350"/>
        <v>0</v>
      </c>
      <c r="BB2518" s="22">
        <f t="shared" si="9309"/>
        <v>5.5</v>
      </c>
      <c r="BC2518" s="22">
        <f t="shared" si="9310"/>
        <v>5.7</v>
      </c>
      <c r="BD2518" s="22">
        <f t="shared" si="9311"/>
        <v>5.7</v>
      </c>
      <c r="BE2518" s="22">
        <f t="shared" si="9351"/>
        <v>0</v>
      </c>
      <c r="BF2518" s="22">
        <f t="shared" si="9352"/>
        <v>0</v>
      </c>
      <c r="BG2518" s="22">
        <f t="shared" si="9353"/>
        <v>0</v>
      </c>
      <c r="BH2518" s="22">
        <f t="shared" si="9312"/>
        <v>5.5</v>
      </c>
      <c r="BI2518" s="22">
        <f t="shared" si="9313"/>
        <v>5.7</v>
      </c>
      <c r="BJ2518" s="22">
        <f t="shared" si="9314"/>
        <v>5.7</v>
      </c>
      <c r="BK2518" s="22">
        <f t="shared" si="9354"/>
        <v>0</v>
      </c>
      <c r="BL2518" s="22">
        <f t="shared" si="9355"/>
        <v>0</v>
      </c>
      <c r="BM2518" s="22">
        <f t="shared" si="9356"/>
        <v>0</v>
      </c>
      <c r="BN2518" s="22">
        <f t="shared" si="9315"/>
        <v>5.5</v>
      </c>
      <c r="BO2518" s="22">
        <f t="shared" si="9316"/>
        <v>5.7</v>
      </c>
      <c r="BP2518" s="22">
        <f t="shared" si="9317"/>
        <v>5.7</v>
      </c>
      <c r="BQ2518" s="22">
        <f t="shared" si="9357"/>
        <v>0</v>
      </c>
      <c r="BR2518" s="22">
        <f t="shared" si="9358"/>
        <v>0</v>
      </c>
      <c r="BS2518" s="22">
        <f t="shared" si="9318"/>
        <v>5.5</v>
      </c>
      <c r="BT2518" s="22">
        <f t="shared" si="9319"/>
        <v>5.7</v>
      </c>
      <c r="BU2518" s="22">
        <f t="shared" si="9320"/>
        <v>5.7</v>
      </c>
      <c r="BV2518" s="22">
        <f t="shared" si="9359"/>
        <v>0</v>
      </c>
      <c r="BW2518" s="22">
        <f t="shared" si="9360"/>
        <v>0</v>
      </c>
      <c r="BX2518" s="22">
        <f t="shared" si="9321"/>
        <v>5.5</v>
      </c>
      <c r="BY2518" s="22">
        <f t="shared" si="9322"/>
        <v>5.7</v>
      </c>
      <c r="BZ2518" s="22">
        <f t="shared" si="9323"/>
        <v>5.7</v>
      </c>
      <c r="CA2518" s="22">
        <f t="shared" si="9361"/>
        <v>0</v>
      </c>
      <c r="CB2518" s="22">
        <f t="shared" si="9362"/>
        <v>0</v>
      </c>
      <c r="CC2518" s="22">
        <f t="shared" si="9363"/>
        <v>0</v>
      </c>
      <c r="CD2518" s="22">
        <f t="shared" si="9233"/>
        <v>5.5</v>
      </c>
      <c r="CE2518" s="22">
        <f t="shared" si="9364"/>
        <v>0</v>
      </c>
      <c r="CF2518" s="34">
        <f t="shared" si="9230"/>
        <v>5.5</v>
      </c>
      <c r="CG2518" s="22">
        <f t="shared" si="9234"/>
        <v>5.7</v>
      </c>
      <c r="CH2518" s="22">
        <f t="shared" si="9365"/>
        <v>0</v>
      </c>
      <c r="CI2518" s="22">
        <f t="shared" si="9231"/>
        <v>5.7</v>
      </c>
      <c r="CJ2518" s="22">
        <f t="shared" si="9235"/>
        <v>5.7</v>
      </c>
      <c r="CK2518" s="22">
        <f t="shared" si="9365"/>
        <v>0</v>
      </c>
      <c r="CL2518" s="22">
        <f t="shared" si="9232"/>
        <v>5.7</v>
      </c>
      <c r="CM2518" s="22">
        <f t="shared" si="9365"/>
        <v>0</v>
      </c>
      <c r="CN2518" s="15"/>
      <c r="CO2518" s="35"/>
      <c r="CT2518" s="5" t="s">
        <v>30</v>
      </c>
    </row>
    <row r="2519" spans="1:99" x14ac:dyDescent="0.3">
      <c r="A2519" s="32" t="s">
        <v>1419</v>
      </c>
      <c r="B2519" s="16">
        <v>240</v>
      </c>
      <c r="C2519" s="32" t="s">
        <v>42</v>
      </c>
      <c r="D2519" s="32" t="s">
        <v>43</v>
      </c>
      <c r="E2519" s="33" t="s">
        <v>44</v>
      </c>
      <c r="F2519" s="22">
        <v>5.5</v>
      </c>
      <c r="G2519" s="22">
        <v>5.7</v>
      </c>
      <c r="H2519" s="22">
        <v>5.7</v>
      </c>
      <c r="I2519" s="22"/>
      <c r="J2519" s="22"/>
      <c r="K2519" s="22"/>
      <c r="L2519" s="22">
        <f t="shared" si="9288"/>
        <v>5.5</v>
      </c>
      <c r="M2519" s="22">
        <f t="shared" si="9289"/>
        <v>5.7</v>
      </c>
      <c r="N2519" s="22">
        <f t="shared" si="9290"/>
        <v>5.7</v>
      </c>
      <c r="O2519" s="22"/>
      <c r="P2519" s="22"/>
      <c r="Q2519" s="22"/>
      <c r="R2519" s="22">
        <f t="shared" si="9291"/>
        <v>5.5</v>
      </c>
      <c r="S2519" s="22">
        <f t="shared" si="9292"/>
        <v>5.7</v>
      </c>
      <c r="T2519" s="22">
        <f t="shared" si="9293"/>
        <v>5.7</v>
      </c>
      <c r="U2519" s="22"/>
      <c r="V2519" s="22"/>
      <c r="W2519" s="22"/>
      <c r="X2519" s="22">
        <f t="shared" si="9294"/>
        <v>5.5</v>
      </c>
      <c r="Y2519" s="22">
        <f t="shared" si="9295"/>
        <v>5.7</v>
      </c>
      <c r="Z2519" s="22">
        <f t="shared" si="9296"/>
        <v>5.7</v>
      </c>
      <c r="AA2519" s="22"/>
      <c r="AB2519" s="22"/>
      <c r="AC2519" s="22"/>
      <c r="AD2519" s="22">
        <f t="shared" si="9297"/>
        <v>5.5</v>
      </c>
      <c r="AE2519" s="22">
        <f t="shared" si="9298"/>
        <v>5.7</v>
      </c>
      <c r="AF2519" s="22">
        <f t="shared" si="9299"/>
        <v>5.7</v>
      </c>
      <c r="AG2519" s="22"/>
      <c r="AH2519" s="22"/>
      <c r="AI2519" s="22"/>
      <c r="AJ2519" s="22">
        <f t="shared" si="9300"/>
        <v>5.5</v>
      </c>
      <c r="AK2519" s="22">
        <f t="shared" si="9301"/>
        <v>5.7</v>
      </c>
      <c r="AL2519" s="22">
        <f t="shared" si="9302"/>
        <v>5.7</v>
      </c>
      <c r="AM2519" s="22"/>
      <c r="AN2519" s="22"/>
      <c r="AO2519" s="22"/>
      <c r="AP2519" s="22">
        <f t="shared" si="9303"/>
        <v>5.5</v>
      </c>
      <c r="AQ2519" s="22">
        <f t="shared" si="9304"/>
        <v>5.7</v>
      </c>
      <c r="AR2519" s="22">
        <f t="shared" si="9305"/>
        <v>5.7</v>
      </c>
      <c r="AS2519" s="22"/>
      <c r="AT2519" s="22"/>
      <c r="AU2519" s="22"/>
      <c r="AV2519" s="22">
        <f t="shared" si="9306"/>
        <v>5.5</v>
      </c>
      <c r="AW2519" s="22">
        <f t="shared" si="9307"/>
        <v>5.7</v>
      </c>
      <c r="AX2519" s="22">
        <f t="shared" si="9308"/>
        <v>5.7</v>
      </c>
      <c r="AY2519" s="22"/>
      <c r="AZ2519" s="22"/>
      <c r="BA2519" s="22"/>
      <c r="BB2519" s="22">
        <f t="shared" si="9309"/>
        <v>5.5</v>
      </c>
      <c r="BC2519" s="22">
        <f t="shared" si="9310"/>
        <v>5.7</v>
      </c>
      <c r="BD2519" s="22">
        <f t="shared" si="9311"/>
        <v>5.7</v>
      </c>
      <c r="BE2519" s="22"/>
      <c r="BF2519" s="22"/>
      <c r="BG2519" s="22"/>
      <c r="BH2519" s="22">
        <f t="shared" si="9312"/>
        <v>5.5</v>
      </c>
      <c r="BI2519" s="22">
        <f t="shared" si="9313"/>
        <v>5.7</v>
      </c>
      <c r="BJ2519" s="22">
        <f t="shared" si="9314"/>
        <v>5.7</v>
      </c>
      <c r="BK2519" s="22"/>
      <c r="BL2519" s="22"/>
      <c r="BM2519" s="22"/>
      <c r="BN2519" s="22">
        <f t="shared" si="9315"/>
        <v>5.5</v>
      </c>
      <c r="BO2519" s="22">
        <f t="shared" si="9316"/>
        <v>5.7</v>
      </c>
      <c r="BP2519" s="22">
        <f t="shared" si="9317"/>
        <v>5.7</v>
      </c>
      <c r="BQ2519" s="22"/>
      <c r="BR2519" s="22"/>
      <c r="BS2519" s="22">
        <f t="shared" si="9318"/>
        <v>5.5</v>
      </c>
      <c r="BT2519" s="22">
        <f t="shared" si="9319"/>
        <v>5.7</v>
      </c>
      <c r="BU2519" s="22">
        <f t="shared" si="9320"/>
        <v>5.7</v>
      </c>
      <c r="BV2519" s="22"/>
      <c r="BW2519" s="22"/>
      <c r="BX2519" s="22">
        <f t="shared" si="9321"/>
        <v>5.5</v>
      </c>
      <c r="BY2519" s="22">
        <f t="shared" si="9322"/>
        <v>5.7</v>
      </c>
      <c r="BZ2519" s="22">
        <f t="shared" si="9323"/>
        <v>5.7</v>
      </c>
      <c r="CA2519" s="22"/>
      <c r="CB2519" s="22"/>
      <c r="CC2519" s="22"/>
      <c r="CD2519" s="22">
        <f t="shared" si="9233"/>
        <v>5.5</v>
      </c>
      <c r="CE2519" s="22"/>
      <c r="CF2519" s="34">
        <f t="shared" si="9230"/>
        <v>5.5</v>
      </c>
      <c r="CG2519" s="22">
        <f t="shared" si="9234"/>
        <v>5.7</v>
      </c>
      <c r="CH2519" s="22"/>
      <c r="CI2519" s="22">
        <f t="shared" si="9231"/>
        <v>5.7</v>
      </c>
      <c r="CJ2519" s="22">
        <f t="shared" si="9235"/>
        <v>5.7</v>
      </c>
      <c r="CK2519" s="22"/>
      <c r="CL2519" s="22">
        <f t="shared" si="9232"/>
        <v>5.7</v>
      </c>
      <c r="CM2519" s="22"/>
      <c r="CN2519" s="15"/>
      <c r="CO2519" s="35"/>
    </row>
    <row r="2520" spans="1:99" ht="62.4" x14ac:dyDescent="0.3">
      <c r="A2520" s="32" t="s">
        <v>1421</v>
      </c>
      <c r="B2520" s="16"/>
      <c r="C2520" s="32"/>
      <c r="D2520" s="32"/>
      <c r="E2520" s="33" t="s">
        <v>1422</v>
      </c>
      <c r="F2520" s="22">
        <f t="shared" ref="F2520:K2520" si="9369">F2521+F2524</f>
        <v>954.3</v>
      </c>
      <c r="G2520" s="22">
        <f t="shared" si="9369"/>
        <v>988.2</v>
      </c>
      <c r="H2520" s="22">
        <f t="shared" si="9369"/>
        <v>988.2</v>
      </c>
      <c r="I2520" s="22">
        <f t="shared" si="9369"/>
        <v>0</v>
      </c>
      <c r="J2520" s="22">
        <f t="shared" si="9369"/>
        <v>0</v>
      </c>
      <c r="K2520" s="22">
        <f t="shared" si="9369"/>
        <v>0</v>
      </c>
      <c r="L2520" s="22">
        <f t="shared" si="9288"/>
        <v>954.3</v>
      </c>
      <c r="M2520" s="22">
        <f t="shared" si="9289"/>
        <v>988.2</v>
      </c>
      <c r="N2520" s="22">
        <f t="shared" si="9290"/>
        <v>988.2</v>
      </c>
      <c r="O2520" s="22">
        <f>O2521+O2524</f>
        <v>0</v>
      </c>
      <c r="P2520" s="22">
        <f>P2521+P2524</f>
        <v>0</v>
      </c>
      <c r="Q2520" s="22">
        <f>Q2521+Q2524</f>
        <v>0</v>
      </c>
      <c r="R2520" s="22">
        <f t="shared" si="9291"/>
        <v>954.3</v>
      </c>
      <c r="S2520" s="22">
        <f t="shared" si="9292"/>
        <v>988.2</v>
      </c>
      <c r="T2520" s="22">
        <f t="shared" si="9293"/>
        <v>988.2</v>
      </c>
      <c r="U2520" s="22">
        <f>U2521+U2524</f>
        <v>0</v>
      </c>
      <c r="V2520" s="22">
        <f>V2521+V2524</f>
        <v>0</v>
      </c>
      <c r="W2520" s="22">
        <f>W2521+W2524</f>
        <v>0</v>
      </c>
      <c r="X2520" s="22">
        <f t="shared" si="9294"/>
        <v>954.3</v>
      </c>
      <c r="Y2520" s="22">
        <f t="shared" si="9295"/>
        <v>988.2</v>
      </c>
      <c r="Z2520" s="22">
        <f t="shared" si="9296"/>
        <v>988.2</v>
      </c>
      <c r="AA2520" s="22">
        <f>AA2521+AA2524</f>
        <v>0</v>
      </c>
      <c r="AB2520" s="22">
        <f>AB2521+AB2524</f>
        <v>0</v>
      </c>
      <c r="AC2520" s="22">
        <f>AC2521+AC2524</f>
        <v>0</v>
      </c>
      <c r="AD2520" s="22">
        <f t="shared" si="9297"/>
        <v>954.3</v>
      </c>
      <c r="AE2520" s="22">
        <f t="shared" si="9298"/>
        <v>988.2</v>
      </c>
      <c r="AF2520" s="22">
        <f t="shared" si="9299"/>
        <v>988.2</v>
      </c>
      <c r="AG2520" s="22">
        <f>AG2521+AG2524</f>
        <v>0</v>
      </c>
      <c r="AH2520" s="22">
        <f>AH2521+AH2524</f>
        <v>0</v>
      </c>
      <c r="AI2520" s="22">
        <f>AI2521+AI2524</f>
        <v>0</v>
      </c>
      <c r="AJ2520" s="22">
        <f t="shared" si="9300"/>
        <v>954.3</v>
      </c>
      <c r="AK2520" s="22">
        <f t="shared" si="9301"/>
        <v>988.2</v>
      </c>
      <c r="AL2520" s="22">
        <f t="shared" si="9302"/>
        <v>988.2</v>
      </c>
      <c r="AM2520" s="22">
        <f>AM2521+AM2524</f>
        <v>0</v>
      </c>
      <c r="AN2520" s="22">
        <f>AN2521+AN2524</f>
        <v>0</v>
      </c>
      <c r="AO2520" s="22">
        <f>AO2521+AO2524</f>
        <v>0</v>
      </c>
      <c r="AP2520" s="22">
        <f t="shared" si="9303"/>
        <v>954.3</v>
      </c>
      <c r="AQ2520" s="22">
        <f t="shared" si="9304"/>
        <v>988.2</v>
      </c>
      <c r="AR2520" s="22">
        <f t="shared" si="9305"/>
        <v>988.2</v>
      </c>
      <c r="AS2520" s="22">
        <f>AS2521+AS2524</f>
        <v>0</v>
      </c>
      <c r="AT2520" s="22">
        <f>AT2521+AT2524</f>
        <v>0</v>
      </c>
      <c r="AU2520" s="22">
        <f>AU2521+AU2524</f>
        <v>0</v>
      </c>
      <c r="AV2520" s="22">
        <f t="shared" si="9306"/>
        <v>954.3</v>
      </c>
      <c r="AW2520" s="22">
        <f t="shared" si="9307"/>
        <v>988.2</v>
      </c>
      <c r="AX2520" s="22">
        <f t="shared" si="9308"/>
        <v>988.2</v>
      </c>
      <c r="AY2520" s="22">
        <f>AY2521+AY2524</f>
        <v>0</v>
      </c>
      <c r="AZ2520" s="22">
        <f>AZ2521+AZ2524</f>
        <v>0</v>
      </c>
      <c r="BA2520" s="22">
        <f>BA2521+BA2524</f>
        <v>0</v>
      </c>
      <c r="BB2520" s="22">
        <f t="shared" si="9309"/>
        <v>954.3</v>
      </c>
      <c r="BC2520" s="22">
        <f t="shared" si="9310"/>
        <v>988.2</v>
      </c>
      <c r="BD2520" s="22">
        <f t="shared" si="9311"/>
        <v>988.2</v>
      </c>
      <c r="BE2520" s="22">
        <f>BE2521+BE2524</f>
        <v>0</v>
      </c>
      <c r="BF2520" s="22">
        <f>BF2521+BF2524</f>
        <v>0</v>
      </c>
      <c r="BG2520" s="22">
        <f>BG2521+BG2524</f>
        <v>0</v>
      </c>
      <c r="BH2520" s="22">
        <f t="shared" si="9312"/>
        <v>954.3</v>
      </c>
      <c r="BI2520" s="22">
        <f t="shared" si="9313"/>
        <v>988.2</v>
      </c>
      <c r="BJ2520" s="22">
        <f t="shared" si="9314"/>
        <v>988.2</v>
      </c>
      <c r="BK2520" s="22">
        <f>BK2521+BK2524</f>
        <v>0</v>
      </c>
      <c r="BL2520" s="22">
        <f>BL2521+BL2524</f>
        <v>0</v>
      </c>
      <c r="BM2520" s="22">
        <f>BM2521+BM2524</f>
        <v>0</v>
      </c>
      <c r="BN2520" s="22">
        <f t="shared" si="9315"/>
        <v>954.3</v>
      </c>
      <c r="BO2520" s="22">
        <f t="shared" si="9316"/>
        <v>988.2</v>
      </c>
      <c r="BP2520" s="22">
        <f t="shared" si="9317"/>
        <v>988.2</v>
      </c>
      <c r="BQ2520" s="22">
        <f>BQ2521+BQ2524</f>
        <v>0</v>
      </c>
      <c r="BR2520" s="22">
        <f>BR2521+BR2524</f>
        <v>0</v>
      </c>
      <c r="BS2520" s="22">
        <f t="shared" si="9318"/>
        <v>954.3</v>
      </c>
      <c r="BT2520" s="22">
        <f t="shared" si="9319"/>
        <v>988.2</v>
      </c>
      <c r="BU2520" s="22">
        <f t="shared" si="9320"/>
        <v>988.2</v>
      </c>
      <c r="BV2520" s="22">
        <f>BV2521+BV2524</f>
        <v>0</v>
      </c>
      <c r="BW2520" s="22">
        <f>BW2521+BW2524</f>
        <v>0</v>
      </c>
      <c r="BX2520" s="22">
        <f t="shared" si="9321"/>
        <v>954.3</v>
      </c>
      <c r="BY2520" s="22">
        <f t="shared" si="9322"/>
        <v>988.2</v>
      </c>
      <c r="BZ2520" s="22">
        <f t="shared" si="9323"/>
        <v>988.2</v>
      </c>
      <c r="CA2520" s="22">
        <f>CA2521+CA2524</f>
        <v>0</v>
      </c>
      <c r="CB2520" s="22">
        <f>CB2521+CB2524</f>
        <v>0</v>
      </c>
      <c r="CC2520" s="22">
        <f>CC2521+CC2524</f>
        <v>0</v>
      </c>
      <c r="CD2520" s="22">
        <f t="shared" si="9233"/>
        <v>954.3</v>
      </c>
      <c r="CE2520" s="22">
        <f>CE2521+CE2524</f>
        <v>0</v>
      </c>
      <c r="CF2520" s="34">
        <f t="shared" si="9230"/>
        <v>954.3</v>
      </c>
      <c r="CG2520" s="22">
        <f t="shared" si="9234"/>
        <v>988.2</v>
      </c>
      <c r="CH2520" s="22">
        <f>CH2521+CH2524</f>
        <v>0</v>
      </c>
      <c r="CI2520" s="22">
        <f t="shared" si="9231"/>
        <v>988.2</v>
      </c>
      <c r="CJ2520" s="22">
        <f t="shared" si="9235"/>
        <v>988.2</v>
      </c>
      <c r="CK2520" s="22">
        <f>CK2521+CK2524</f>
        <v>0</v>
      </c>
      <c r="CL2520" s="22">
        <f t="shared" si="9232"/>
        <v>988.2</v>
      </c>
      <c r="CM2520" s="22">
        <f>CM2521+CM2524</f>
        <v>0</v>
      </c>
      <c r="CN2520" s="15"/>
      <c r="CO2520" s="35"/>
      <c r="CR2520" s="5" t="s">
        <v>1346</v>
      </c>
      <c r="CU2520" s="5" t="s">
        <v>31</v>
      </c>
    </row>
    <row r="2521" spans="1:99" ht="93.6" x14ac:dyDescent="0.3">
      <c r="A2521" s="32" t="s">
        <v>1421</v>
      </c>
      <c r="B2521" s="16">
        <v>100</v>
      </c>
      <c r="C2521" s="32"/>
      <c r="D2521" s="32"/>
      <c r="E2521" s="33" t="s">
        <v>131</v>
      </c>
      <c r="F2521" s="22">
        <f t="shared" ref="F2521:F2529" si="9370">F2522</f>
        <v>919</v>
      </c>
      <c r="G2521" s="22">
        <f t="shared" ref="G2521:G2529" si="9371">G2522</f>
        <v>951.5</v>
      </c>
      <c r="H2521" s="22">
        <f t="shared" ref="H2521:H2529" si="9372">H2522</f>
        <v>951.5</v>
      </c>
      <c r="I2521" s="22">
        <f t="shared" ref="I2521:I2529" si="9373">I2522</f>
        <v>0</v>
      </c>
      <c r="J2521" s="22">
        <f t="shared" ref="J2521:J2529" si="9374">J2522</f>
        <v>0</v>
      </c>
      <c r="K2521" s="22">
        <f t="shared" ref="K2521:K2529" si="9375">K2522</f>
        <v>0</v>
      </c>
      <c r="L2521" s="22">
        <f t="shared" si="9288"/>
        <v>919</v>
      </c>
      <c r="M2521" s="22">
        <f t="shared" si="9289"/>
        <v>951.5</v>
      </c>
      <c r="N2521" s="22">
        <f t="shared" si="9290"/>
        <v>951.5</v>
      </c>
      <c r="O2521" s="22">
        <f t="shared" ref="O2521:O2529" si="9376">O2522</f>
        <v>0</v>
      </c>
      <c r="P2521" s="22">
        <f t="shared" ref="P2521:P2529" si="9377">P2522</f>
        <v>0</v>
      </c>
      <c r="Q2521" s="22">
        <f t="shared" ref="Q2521:Q2529" si="9378">Q2522</f>
        <v>0</v>
      </c>
      <c r="R2521" s="22">
        <f t="shared" si="9291"/>
        <v>919</v>
      </c>
      <c r="S2521" s="22">
        <f t="shared" si="9292"/>
        <v>951.5</v>
      </c>
      <c r="T2521" s="22">
        <f t="shared" si="9293"/>
        <v>951.5</v>
      </c>
      <c r="U2521" s="22">
        <f t="shared" ref="U2521:U2529" si="9379">U2522</f>
        <v>0</v>
      </c>
      <c r="V2521" s="22">
        <f t="shared" ref="V2521:V2529" si="9380">V2522</f>
        <v>0</v>
      </c>
      <c r="W2521" s="22">
        <f t="shared" ref="W2521:W2529" si="9381">W2522</f>
        <v>0</v>
      </c>
      <c r="X2521" s="22">
        <f t="shared" si="9294"/>
        <v>919</v>
      </c>
      <c r="Y2521" s="22">
        <f t="shared" si="9295"/>
        <v>951.5</v>
      </c>
      <c r="Z2521" s="22">
        <f t="shared" si="9296"/>
        <v>951.5</v>
      </c>
      <c r="AA2521" s="22">
        <f t="shared" ref="AA2521:AA2529" si="9382">AA2522</f>
        <v>0</v>
      </c>
      <c r="AB2521" s="22">
        <f t="shared" ref="AB2521:AB2529" si="9383">AB2522</f>
        <v>0</v>
      </c>
      <c r="AC2521" s="22">
        <f t="shared" ref="AC2521:AC2529" si="9384">AC2522</f>
        <v>0</v>
      </c>
      <c r="AD2521" s="22">
        <f t="shared" si="9297"/>
        <v>919</v>
      </c>
      <c r="AE2521" s="22">
        <f t="shared" si="9298"/>
        <v>951.5</v>
      </c>
      <c r="AF2521" s="22">
        <f t="shared" si="9299"/>
        <v>951.5</v>
      </c>
      <c r="AG2521" s="22">
        <f t="shared" ref="AG2521:AG2529" si="9385">AG2522</f>
        <v>0</v>
      </c>
      <c r="AH2521" s="22">
        <f t="shared" ref="AH2521:AH2529" si="9386">AH2522</f>
        <v>0</v>
      </c>
      <c r="AI2521" s="22">
        <f t="shared" ref="AI2521:AI2529" si="9387">AI2522</f>
        <v>0</v>
      </c>
      <c r="AJ2521" s="22">
        <f t="shared" si="9300"/>
        <v>919</v>
      </c>
      <c r="AK2521" s="22">
        <f t="shared" si="9301"/>
        <v>951.5</v>
      </c>
      <c r="AL2521" s="22">
        <f t="shared" si="9302"/>
        <v>951.5</v>
      </c>
      <c r="AM2521" s="22">
        <f t="shared" ref="AM2521:AM2529" si="9388">AM2522</f>
        <v>0</v>
      </c>
      <c r="AN2521" s="22">
        <f t="shared" ref="AN2521:AN2529" si="9389">AN2522</f>
        <v>0</v>
      </c>
      <c r="AO2521" s="22">
        <f t="shared" ref="AO2521:AO2529" si="9390">AO2522</f>
        <v>0</v>
      </c>
      <c r="AP2521" s="22">
        <f t="shared" si="9303"/>
        <v>919</v>
      </c>
      <c r="AQ2521" s="22">
        <f t="shared" si="9304"/>
        <v>951.5</v>
      </c>
      <c r="AR2521" s="22">
        <f t="shared" si="9305"/>
        <v>951.5</v>
      </c>
      <c r="AS2521" s="22">
        <f t="shared" ref="AS2521:AS2529" si="9391">AS2522</f>
        <v>0</v>
      </c>
      <c r="AT2521" s="22">
        <f t="shared" ref="AT2521:AT2529" si="9392">AT2522</f>
        <v>0</v>
      </c>
      <c r="AU2521" s="22">
        <f t="shared" ref="AU2521:AU2529" si="9393">AU2522</f>
        <v>0</v>
      </c>
      <c r="AV2521" s="22">
        <f t="shared" si="9306"/>
        <v>919</v>
      </c>
      <c r="AW2521" s="22">
        <f t="shared" si="9307"/>
        <v>951.5</v>
      </c>
      <c r="AX2521" s="22">
        <f t="shared" si="9308"/>
        <v>951.5</v>
      </c>
      <c r="AY2521" s="22">
        <f t="shared" ref="AY2521:AY2529" si="9394">AY2522</f>
        <v>0</v>
      </c>
      <c r="AZ2521" s="22">
        <f t="shared" ref="AZ2521:AZ2529" si="9395">AZ2522</f>
        <v>0</v>
      </c>
      <c r="BA2521" s="22">
        <f t="shared" ref="BA2521:BA2529" si="9396">BA2522</f>
        <v>0</v>
      </c>
      <c r="BB2521" s="22">
        <f t="shared" si="9309"/>
        <v>919</v>
      </c>
      <c r="BC2521" s="22">
        <f t="shared" si="9310"/>
        <v>951.5</v>
      </c>
      <c r="BD2521" s="22">
        <f t="shared" si="9311"/>
        <v>951.5</v>
      </c>
      <c r="BE2521" s="22">
        <f t="shared" ref="BE2521:BE2529" si="9397">BE2522</f>
        <v>0</v>
      </c>
      <c r="BF2521" s="22">
        <f t="shared" ref="BF2521:BF2529" si="9398">BF2522</f>
        <v>0</v>
      </c>
      <c r="BG2521" s="22">
        <f t="shared" ref="BG2521:BG2529" si="9399">BG2522</f>
        <v>0</v>
      </c>
      <c r="BH2521" s="22">
        <f t="shared" si="9312"/>
        <v>919</v>
      </c>
      <c r="BI2521" s="22">
        <f t="shared" si="9313"/>
        <v>951.5</v>
      </c>
      <c r="BJ2521" s="22">
        <f t="shared" si="9314"/>
        <v>951.5</v>
      </c>
      <c r="BK2521" s="22">
        <f t="shared" ref="BK2521:BK2529" si="9400">BK2522</f>
        <v>0</v>
      </c>
      <c r="BL2521" s="22">
        <f t="shared" ref="BL2521:BL2529" si="9401">BL2522</f>
        <v>0</v>
      </c>
      <c r="BM2521" s="22">
        <f t="shared" ref="BM2521:BM2529" si="9402">BM2522</f>
        <v>0</v>
      </c>
      <c r="BN2521" s="22">
        <f t="shared" si="9315"/>
        <v>919</v>
      </c>
      <c r="BO2521" s="22">
        <f t="shared" si="9316"/>
        <v>951.5</v>
      </c>
      <c r="BP2521" s="22">
        <f t="shared" si="9317"/>
        <v>951.5</v>
      </c>
      <c r="BQ2521" s="22">
        <f t="shared" ref="BQ2521:BQ2529" si="9403">BQ2522</f>
        <v>0</v>
      </c>
      <c r="BR2521" s="22">
        <f t="shared" ref="BR2521:BR2529" si="9404">BR2522</f>
        <v>0</v>
      </c>
      <c r="BS2521" s="22">
        <f t="shared" si="9318"/>
        <v>919</v>
      </c>
      <c r="BT2521" s="22">
        <f t="shared" si="9319"/>
        <v>951.5</v>
      </c>
      <c r="BU2521" s="22">
        <f t="shared" si="9320"/>
        <v>951.5</v>
      </c>
      <c r="BV2521" s="22">
        <f t="shared" ref="BV2521:BV2529" si="9405">BV2522</f>
        <v>0</v>
      </c>
      <c r="BW2521" s="22">
        <f t="shared" ref="BW2521:BW2529" si="9406">BW2522</f>
        <v>0</v>
      </c>
      <c r="BX2521" s="22">
        <f t="shared" si="9321"/>
        <v>919</v>
      </c>
      <c r="BY2521" s="22">
        <f t="shared" si="9322"/>
        <v>951.5</v>
      </c>
      <c r="BZ2521" s="22">
        <f t="shared" si="9323"/>
        <v>951.5</v>
      </c>
      <c r="CA2521" s="22">
        <f t="shared" ref="CA2521:CA2529" si="9407">CA2522</f>
        <v>0</v>
      </c>
      <c r="CB2521" s="22">
        <f t="shared" ref="CB2521:CB2529" si="9408">CB2522</f>
        <v>0</v>
      </c>
      <c r="CC2521" s="22">
        <f t="shared" ref="CC2521:CC2529" si="9409">CC2522</f>
        <v>0</v>
      </c>
      <c r="CD2521" s="22">
        <f t="shared" si="9233"/>
        <v>919</v>
      </c>
      <c r="CE2521" s="22">
        <f t="shared" ref="CE2521:CE2529" si="9410">CE2522</f>
        <v>0</v>
      </c>
      <c r="CF2521" s="34">
        <f t="shared" si="9230"/>
        <v>919</v>
      </c>
      <c r="CG2521" s="22">
        <f t="shared" si="9234"/>
        <v>951.5</v>
      </c>
      <c r="CH2521" s="22">
        <f t="shared" ref="CH2521:CM2529" si="9411">CH2522</f>
        <v>0</v>
      </c>
      <c r="CI2521" s="22">
        <f t="shared" si="9231"/>
        <v>951.5</v>
      </c>
      <c r="CJ2521" s="22">
        <f t="shared" si="9235"/>
        <v>951.5</v>
      </c>
      <c r="CK2521" s="22">
        <f t="shared" si="9411"/>
        <v>0</v>
      </c>
      <c r="CL2521" s="22">
        <f t="shared" si="9232"/>
        <v>951.5</v>
      </c>
      <c r="CM2521" s="22">
        <f t="shared" si="9411"/>
        <v>0</v>
      </c>
      <c r="CN2521" s="15"/>
      <c r="CO2521" s="35"/>
      <c r="CS2521" s="5" t="s">
        <v>29</v>
      </c>
    </row>
    <row r="2522" spans="1:99" ht="31.2" x14ac:dyDescent="0.3">
      <c r="A2522" s="32" t="s">
        <v>1421</v>
      </c>
      <c r="B2522" s="16">
        <v>120</v>
      </c>
      <c r="C2522" s="32"/>
      <c r="D2522" s="32"/>
      <c r="E2522" s="33" t="s">
        <v>394</v>
      </c>
      <c r="F2522" s="22">
        <f t="shared" si="9370"/>
        <v>919</v>
      </c>
      <c r="G2522" s="22">
        <f t="shared" si="9371"/>
        <v>951.5</v>
      </c>
      <c r="H2522" s="22">
        <f t="shared" si="9372"/>
        <v>951.5</v>
      </c>
      <c r="I2522" s="22">
        <f t="shared" si="9373"/>
        <v>0</v>
      </c>
      <c r="J2522" s="22">
        <f t="shared" si="9374"/>
        <v>0</v>
      </c>
      <c r="K2522" s="22">
        <f t="shared" si="9375"/>
        <v>0</v>
      </c>
      <c r="L2522" s="22">
        <f t="shared" si="9288"/>
        <v>919</v>
      </c>
      <c r="M2522" s="22">
        <f t="shared" si="9289"/>
        <v>951.5</v>
      </c>
      <c r="N2522" s="22">
        <f t="shared" si="9290"/>
        <v>951.5</v>
      </c>
      <c r="O2522" s="22">
        <f t="shared" si="9376"/>
        <v>0</v>
      </c>
      <c r="P2522" s="22">
        <f t="shared" si="9377"/>
        <v>0</v>
      </c>
      <c r="Q2522" s="22">
        <f t="shared" si="9378"/>
        <v>0</v>
      </c>
      <c r="R2522" s="22">
        <f t="shared" si="9291"/>
        <v>919</v>
      </c>
      <c r="S2522" s="22">
        <f t="shared" si="9292"/>
        <v>951.5</v>
      </c>
      <c r="T2522" s="22">
        <f t="shared" si="9293"/>
        <v>951.5</v>
      </c>
      <c r="U2522" s="22">
        <f t="shared" si="9379"/>
        <v>0</v>
      </c>
      <c r="V2522" s="22">
        <f t="shared" si="9380"/>
        <v>0</v>
      </c>
      <c r="W2522" s="22">
        <f t="shared" si="9381"/>
        <v>0</v>
      </c>
      <c r="X2522" s="22">
        <f t="shared" si="9294"/>
        <v>919</v>
      </c>
      <c r="Y2522" s="22">
        <f t="shared" si="9295"/>
        <v>951.5</v>
      </c>
      <c r="Z2522" s="22">
        <f t="shared" si="9296"/>
        <v>951.5</v>
      </c>
      <c r="AA2522" s="22">
        <f t="shared" si="9382"/>
        <v>0</v>
      </c>
      <c r="AB2522" s="22">
        <f t="shared" si="9383"/>
        <v>0</v>
      </c>
      <c r="AC2522" s="22">
        <f t="shared" si="9384"/>
        <v>0</v>
      </c>
      <c r="AD2522" s="22">
        <f t="shared" si="9297"/>
        <v>919</v>
      </c>
      <c r="AE2522" s="22">
        <f t="shared" si="9298"/>
        <v>951.5</v>
      </c>
      <c r="AF2522" s="22">
        <f t="shared" si="9299"/>
        <v>951.5</v>
      </c>
      <c r="AG2522" s="22">
        <f t="shared" si="9385"/>
        <v>0</v>
      </c>
      <c r="AH2522" s="22">
        <f t="shared" si="9386"/>
        <v>0</v>
      </c>
      <c r="AI2522" s="22">
        <f t="shared" si="9387"/>
        <v>0</v>
      </c>
      <c r="AJ2522" s="22">
        <f t="shared" si="9300"/>
        <v>919</v>
      </c>
      <c r="AK2522" s="22">
        <f t="shared" si="9301"/>
        <v>951.5</v>
      </c>
      <c r="AL2522" s="22">
        <f t="shared" si="9302"/>
        <v>951.5</v>
      </c>
      <c r="AM2522" s="22">
        <f t="shared" si="9388"/>
        <v>0</v>
      </c>
      <c r="AN2522" s="22">
        <f t="shared" si="9389"/>
        <v>0</v>
      </c>
      <c r="AO2522" s="22">
        <f t="shared" si="9390"/>
        <v>0</v>
      </c>
      <c r="AP2522" s="22">
        <f t="shared" si="9303"/>
        <v>919</v>
      </c>
      <c r="AQ2522" s="22">
        <f t="shared" si="9304"/>
        <v>951.5</v>
      </c>
      <c r="AR2522" s="22">
        <f t="shared" si="9305"/>
        <v>951.5</v>
      </c>
      <c r="AS2522" s="22">
        <f t="shared" si="9391"/>
        <v>0</v>
      </c>
      <c r="AT2522" s="22">
        <f t="shared" si="9392"/>
        <v>0</v>
      </c>
      <c r="AU2522" s="22">
        <f t="shared" si="9393"/>
        <v>0</v>
      </c>
      <c r="AV2522" s="22">
        <f t="shared" si="9306"/>
        <v>919</v>
      </c>
      <c r="AW2522" s="22">
        <f t="shared" si="9307"/>
        <v>951.5</v>
      </c>
      <c r="AX2522" s="22">
        <f t="shared" si="9308"/>
        <v>951.5</v>
      </c>
      <c r="AY2522" s="22">
        <f t="shared" si="9394"/>
        <v>0</v>
      </c>
      <c r="AZ2522" s="22">
        <f t="shared" si="9395"/>
        <v>0</v>
      </c>
      <c r="BA2522" s="22">
        <f t="shared" si="9396"/>
        <v>0</v>
      </c>
      <c r="BB2522" s="22">
        <f t="shared" si="9309"/>
        <v>919</v>
      </c>
      <c r="BC2522" s="22">
        <f t="shared" si="9310"/>
        <v>951.5</v>
      </c>
      <c r="BD2522" s="22">
        <f t="shared" si="9311"/>
        <v>951.5</v>
      </c>
      <c r="BE2522" s="22">
        <f t="shared" si="9397"/>
        <v>0</v>
      </c>
      <c r="BF2522" s="22">
        <f t="shared" si="9398"/>
        <v>0</v>
      </c>
      <c r="BG2522" s="22">
        <f t="shared" si="9399"/>
        <v>0</v>
      </c>
      <c r="BH2522" s="22">
        <f t="shared" si="9312"/>
        <v>919</v>
      </c>
      <c r="BI2522" s="22">
        <f t="shared" si="9313"/>
        <v>951.5</v>
      </c>
      <c r="BJ2522" s="22">
        <f t="shared" si="9314"/>
        <v>951.5</v>
      </c>
      <c r="BK2522" s="22">
        <f t="shared" si="9400"/>
        <v>0</v>
      </c>
      <c r="BL2522" s="22">
        <f t="shared" si="9401"/>
        <v>0</v>
      </c>
      <c r="BM2522" s="22">
        <f t="shared" si="9402"/>
        <v>0</v>
      </c>
      <c r="BN2522" s="22">
        <f t="shared" si="9315"/>
        <v>919</v>
      </c>
      <c r="BO2522" s="22">
        <f t="shared" si="9316"/>
        <v>951.5</v>
      </c>
      <c r="BP2522" s="22">
        <f t="shared" si="9317"/>
        <v>951.5</v>
      </c>
      <c r="BQ2522" s="22">
        <f t="shared" si="9403"/>
        <v>0</v>
      </c>
      <c r="BR2522" s="22">
        <f t="shared" si="9404"/>
        <v>0</v>
      </c>
      <c r="BS2522" s="22">
        <f t="shared" si="9318"/>
        <v>919</v>
      </c>
      <c r="BT2522" s="22">
        <f t="shared" si="9319"/>
        <v>951.5</v>
      </c>
      <c r="BU2522" s="22">
        <f t="shared" si="9320"/>
        <v>951.5</v>
      </c>
      <c r="BV2522" s="22">
        <f t="shared" si="9405"/>
        <v>0</v>
      </c>
      <c r="BW2522" s="22">
        <f t="shared" si="9406"/>
        <v>0</v>
      </c>
      <c r="BX2522" s="22">
        <f t="shared" si="9321"/>
        <v>919</v>
      </c>
      <c r="BY2522" s="22">
        <f t="shared" si="9322"/>
        <v>951.5</v>
      </c>
      <c r="BZ2522" s="22">
        <f t="shared" si="9323"/>
        <v>951.5</v>
      </c>
      <c r="CA2522" s="22">
        <f t="shared" si="9407"/>
        <v>0</v>
      </c>
      <c r="CB2522" s="22">
        <f t="shared" si="9408"/>
        <v>0</v>
      </c>
      <c r="CC2522" s="22">
        <f t="shared" si="9409"/>
        <v>0</v>
      </c>
      <c r="CD2522" s="22">
        <f t="shared" si="9233"/>
        <v>919</v>
      </c>
      <c r="CE2522" s="22">
        <f t="shared" si="9410"/>
        <v>0</v>
      </c>
      <c r="CF2522" s="34">
        <f t="shared" si="9230"/>
        <v>919</v>
      </c>
      <c r="CG2522" s="22">
        <f t="shared" si="9234"/>
        <v>951.5</v>
      </c>
      <c r="CH2522" s="22">
        <f t="shared" si="9411"/>
        <v>0</v>
      </c>
      <c r="CI2522" s="22">
        <f t="shared" si="9231"/>
        <v>951.5</v>
      </c>
      <c r="CJ2522" s="22">
        <f t="shared" si="9235"/>
        <v>951.5</v>
      </c>
      <c r="CK2522" s="22">
        <f t="shared" si="9411"/>
        <v>0</v>
      </c>
      <c r="CL2522" s="22">
        <f t="shared" si="9232"/>
        <v>951.5</v>
      </c>
      <c r="CM2522" s="22">
        <f t="shared" si="9411"/>
        <v>0</v>
      </c>
      <c r="CN2522" s="15"/>
      <c r="CO2522" s="35"/>
      <c r="CT2522" s="5" t="s">
        <v>30</v>
      </c>
    </row>
    <row r="2523" spans="1:99" ht="31.2" x14ac:dyDescent="0.3">
      <c r="A2523" s="32" t="s">
        <v>1421</v>
      </c>
      <c r="B2523" s="16">
        <v>120</v>
      </c>
      <c r="C2523" s="32" t="s">
        <v>354</v>
      </c>
      <c r="D2523" s="32" t="s">
        <v>66</v>
      </c>
      <c r="E2523" s="33" t="s">
        <v>1423</v>
      </c>
      <c r="F2523" s="22">
        <v>919</v>
      </c>
      <c r="G2523" s="22">
        <v>951.5</v>
      </c>
      <c r="H2523" s="22">
        <v>951.5</v>
      </c>
      <c r="I2523" s="22"/>
      <c r="J2523" s="22"/>
      <c r="K2523" s="22"/>
      <c r="L2523" s="22">
        <f t="shared" si="9288"/>
        <v>919</v>
      </c>
      <c r="M2523" s="22">
        <f t="shared" si="9289"/>
        <v>951.5</v>
      </c>
      <c r="N2523" s="22">
        <f t="shared" si="9290"/>
        <v>951.5</v>
      </c>
      <c r="O2523" s="22"/>
      <c r="P2523" s="22"/>
      <c r="Q2523" s="22"/>
      <c r="R2523" s="22">
        <f t="shared" si="9291"/>
        <v>919</v>
      </c>
      <c r="S2523" s="22">
        <f t="shared" si="9292"/>
        <v>951.5</v>
      </c>
      <c r="T2523" s="22">
        <f t="shared" si="9293"/>
        <v>951.5</v>
      </c>
      <c r="U2523" s="22"/>
      <c r="V2523" s="22"/>
      <c r="W2523" s="22"/>
      <c r="X2523" s="22">
        <f t="shared" si="9294"/>
        <v>919</v>
      </c>
      <c r="Y2523" s="22">
        <f t="shared" si="9295"/>
        <v>951.5</v>
      </c>
      <c r="Z2523" s="22">
        <f t="shared" si="9296"/>
        <v>951.5</v>
      </c>
      <c r="AA2523" s="22"/>
      <c r="AB2523" s="22"/>
      <c r="AC2523" s="22"/>
      <c r="AD2523" s="22">
        <f t="shared" si="9297"/>
        <v>919</v>
      </c>
      <c r="AE2523" s="22">
        <f t="shared" si="9298"/>
        <v>951.5</v>
      </c>
      <c r="AF2523" s="22">
        <f t="shared" si="9299"/>
        <v>951.5</v>
      </c>
      <c r="AG2523" s="22"/>
      <c r="AH2523" s="22"/>
      <c r="AI2523" s="22"/>
      <c r="AJ2523" s="22">
        <f t="shared" si="9300"/>
        <v>919</v>
      </c>
      <c r="AK2523" s="22">
        <f t="shared" si="9301"/>
        <v>951.5</v>
      </c>
      <c r="AL2523" s="22">
        <f t="shared" si="9302"/>
        <v>951.5</v>
      </c>
      <c r="AM2523" s="22"/>
      <c r="AN2523" s="22"/>
      <c r="AO2523" s="22"/>
      <c r="AP2523" s="22">
        <f t="shared" si="9303"/>
        <v>919</v>
      </c>
      <c r="AQ2523" s="22">
        <f t="shared" si="9304"/>
        <v>951.5</v>
      </c>
      <c r="AR2523" s="22">
        <f t="shared" si="9305"/>
        <v>951.5</v>
      </c>
      <c r="AS2523" s="22"/>
      <c r="AT2523" s="22"/>
      <c r="AU2523" s="22"/>
      <c r="AV2523" s="22">
        <f t="shared" si="9306"/>
        <v>919</v>
      </c>
      <c r="AW2523" s="22">
        <f t="shared" si="9307"/>
        <v>951.5</v>
      </c>
      <c r="AX2523" s="22">
        <f t="shared" si="9308"/>
        <v>951.5</v>
      </c>
      <c r="AY2523" s="22"/>
      <c r="AZ2523" s="22"/>
      <c r="BA2523" s="22"/>
      <c r="BB2523" s="22">
        <f t="shared" si="9309"/>
        <v>919</v>
      </c>
      <c r="BC2523" s="22">
        <f t="shared" si="9310"/>
        <v>951.5</v>
      </c>
      <c r="BD2523" s="22">
        <f t="shared" si="9311"/>
        <v>951.5</v>
      </c>
      <c r="BE2523" s="22"/>
      <c r="BF2523" s="22"/>
      <c r="BG2523" s="22"/>
      <c r="BH2523" s="22">
        <f t="shared" si="9312"/>
        <v>919</v>
      </c>
      <c r="BI2523" s="22">
        <f t="shared" si="9313"/>
        <v>951.5</v>
      </c>
      <c r="BJ2523" s="22">
        <f t="shared" si="9314"/>
        <v>951.5</v>
      </c>
      <c r="BK2523" s="22"/>
      <c r="BL2523" s="22"/>
      <c r="BM2523" s="22"/>
      <c r="BN2523" s="22">
        <f t="shared" si="9315"/>
        <v>919</v>
      </c>
      <c r="BO2523" s="22">
        <f t="shared" si="9316"/>
        <v>951.5</v>
      </c>
      <c r="BP2523" s="22">
        <f t="shared" si="9317"/>
        <v>951.5</v>
      </c>
      <c r="BQ2523" s="22"/>
      <c r="BR2523" s="22"/>
      <c r="BS2523" s="22">
        <f t="shared" si="9318"/>
        <v>919</v>
      </c>
      <c r="BT2523" s="22">
        <f t="shared" si="9319"/>
        <v>951.5</v>
      </c>
      <c r="BU2523" s="22">
        <f t="shared" si="9320"/>
        <v>951.5</v>
      </c>
      <c r="BV2523" s="22"/>
      <c r="BW2523" s="22"/>
      <c r="BX2523" s="22">
        <f t="shared" si="9321"/>
        <v>919</v>
      </c>
      <c r="BY2523" s="22">
        <f t="shared" si="9322"/>
        <v>951.5</v>
      </c>
      <c r="BZ2523" s="22">
        <f t="shared" si="9323"/>
        <v>951.5</v>
      </c>
      <c r="CA2523" s="22"/>
      <c r="CB2523" s="22"/>
      <c r="CC2523" s="22"/>
      <c r="CD2523" s="22">
        <f t="shared" si="9233"/>
        <v>919</v>
      </c>
      <c r="CE2523" s="22"/>
      <c r="CF2523" s="34">
        <f t="shared" si="9230"/>
        <v>919</v>
      </c>
      <c r="CG2523" s="22">
        <f t="shared" si="9234"/>
        <v>951.5</v>
      </c>
      <c r="CH2523" s="22"/>
      <c r="CI2523" s="22">
        <f t="shared" si="9231"/>
        <v>951.5</v>
      </c>
      <c r="CJ2523" s="22">
        <f t="shared" si="9235"/>
        <v>951.5</v>
      </c>
      <c r="CK2523" s="22"/>
      <c r="CL2523" s="22">
        <f t="shared" si="9232"/>
        <v>951.5</v>
      </c>
      <c r="CM2523" s="22"/>
      <c r="CN2523" s="15"/>
      <c r="CO2523" s="35"/>
    </row>
    <row r="2524" spans="1:99" ht="31.2" x14ac:dyDescent="0.3">
      <c r="A2524" s="32" t="s">
        <v>1421</v>
      </c>
      <c r="B2524" s="16">
        <v>200</v>
      </c>
      <c r="C2524" s="32"/>
      <c r="D2524" s="32"/>
      <c r="E2524" s="33" t="s">
        <v>40</v>
      </c>
      <c r="F2524" s="22">
        <f t="shared" si="9370"/>
        <v>35.299999999999997</v>
      </c>
      <c r="G2524" s="22">
        <f t="shared" si="9371"/>
        <v>36.700000000000003</v>
      </c>
      <c r="H2524" s="22">
        <f t="shared" si="9372"/>
        <v>36.700000000000003</v>
      </c>
      <c r="I2524" s="22">
        <f t="shared" si="9373"/>
        <v>0</v>
      </c>
      <c r="J2524" s="22">
        <f t="shared" si="9374"/>
        <v>0</v>
      </c>
      <c r="K2524" s="22">
        <f t="shared" si="9375"/>
        <v>0</v>
      </c>
      <c r="L2524" s="22">
        <f t="shared" si="9288"/>
        <v>35.299999999999997</v>
      </c>
      <c r="M2524" s="22">
        <f t="shared" si="9289"/>
        <v>36.700000000000003</v>
      </c>
      <c r="N2524" s="22">
        <f t="shared" si="9290"/>
        <v>36.700000000000003</v>
      </c>
      <c r="O2524" s="22">
        <f t="shared" si="9376"/>
        <v>0</v>
      </c>
      <c r="P2524" s="22">
        <f t="shared" si="9377"/>
        <v>0</v>
      </c>
      <c r="Q2524" s="22">
        <f t="shared" si="9378"/>
        <v>0</v>
      </c>
      <c r="R2524" s="22">
        <f t="shared" si="9291"/>
        <v>35.299999999999997</v>
      </c>
      <c r="S2524" s="22">
        <f t="shared" si="9292"/>
        <v>36.700000000000003</v>
      </c>
      <c r="T2524" s="22">
        <f t="shared" si="9293"/>
        <v>36.700000000000003</v>
      </c>
      <c r="U2524" s="22">
        <f t="shared" si="9379"/>
        <v>0</v>
      </c>
      <c r="V2524" s="22">
        <f t="shared" si="9380"/>
        <v>0</v>
      </c>
      <c r="W2524" s="22">
        <f t="shared" si="9381"/>
        <v>0</v>
      </c>
      <c r="X2524" s="22">
        <f t="shared" si="9294"/>
        <v>35.299999999999997</v>
      </c>
      <c r="Y2524" s="22">
        <f t="shared" si="9295"/>
        <v>36.700000000000003</v>
      </c>
      <c r="Z2524" s="22">
        <f t="shared" si="9296"/>
        <v>36.700000000000003</v>
      </c>
      <c r="AA2524" s="22">
        <f t="shared" si="9382"/>
        <v>0</v>
      </c>
      <c r="AB2524" s="22">
        <f t="shared" si="9383"/>
        <v>0</v>
      </c>
      <c r="AC2524" s="22">
        <f t="shared" si="9384"/>
        <v>0</v>
      </c>
      <c r="AD2524" s="22">
        <f t="shared" si="9297"/>
        <v>35.299999999999997</v>
      </c>
      <c r="AE2524" s="22">
        <f t="shared" si="9298"/>
        <v>36.700000000000003</v>
      </c>
      <c r="AF2524" s="22">
        <f t="shared" si="9299"/>
        <v>36.700000000000003</v>
      </c>
      <c r="AG2524" s="22">
        <f t="shared" si="9385"/>
        <v>0</v>
      </c>
      <c r="AH2524" s="22">
        <f t="shared" si="9386"/>
        <v>0</v>
      </c>
      <c r="AI2524" s="22">
        <f t="shared" si="9387"/>
        <v>0</v>
      </c>
      <c r="AJ2524" s="22">
        <f t="shared" si="9300"/>
        <v>35.299999999999997</v>
      </c>
      <c r="AK2524" s="22">
        <f t="shared" si="9301"/>
        <v>36.700000000000003</v>
      </c>
      <c r="AL2524" s="22">
        <f t="shared" si="9302"/>
        <v>36.700000000000003</v>
      </c>
      <c r="AM2524" s="22">
        <f t="shared" si="9388"/>
        <v>0</v>
      </c>
      <c r="AN2524" s="22">
        <f t="shared" si="9389"/>
        <v>0</v>
      </c>
      <c r="AO2524" s="22">
        <f t="shared" si="9390"/>
        <v>0</v>
      </c>
      <c r="AP2524" s="22">
        <f t="shared" si="9303"/>
        <v>35.299999999999997</v>
      </c>
      <c r="AQ2524" s="22">
        <f t="shared" si="9304"/>
        <v>36.700000000000003</v>
      </c>
      <c r="AR2524" s="22">
        <f t="shared" si="9305"/>
        <v>36.700000000000003</v>
      </c>
      <c r="AS2524" s="22">
        <f t="shared" si="9391"/>
        <v>0</v>
      </c>
      <c r="AT2524" s="22">
        <f t="shared" si="9392"/>
        <v>0</v>
      </c>
      <c r="AU2524" s="22">
        <f t="shared" si="9393"/>
        <v>0</v>
      </c>
      <c r="AV2524" s="22">
        <f t="shared" si="9306"/>
        <v>35.299999999999997</v>
      </c>
      <c r="AW2524" s="22">
        <f t="shared" si="9307"/>
        <v>36.700000000000003</v>
      </c>
      <c r="AX2524" s="22">
        <f t="shared" si="9308"/>
        <v>36.700000000000003</v>
      </c>
      <c r="AY2524" s="22">
        <f t="shared" si="9394"/>
        <v>0</v>
      </c>
      <c r="AZ2524" s="22">
        <f t="shared" si="9395"/>
        <v>0</v>
      </c>
      <c r="BA2524" s="22">
        <f t="shared" si="9396"/>
        <v>0</v>
      </c>
      <c r="BB2524" s="22">
        <f t="shared" si="9309"/>
        <v>35.299999999999997</v>
      </c>
      <c r="BC2524" s="22">
        <f t="shared" si="9310"/>
        <v>36.700000000000003</v>
      </c>
      <c r="BD2524" s="22">
        <f t="shared" si="9311"/>
        <v>36.700000000000003</v>
      </c>
      <c r="BE2524" s="22">
        <f t="shared" si="9397"/>
        <v>0</v>
      </c>
      <c r="BF2524" s="22">
        <f t="shared" si="9398"/>
        <v>0</v>
      </c>
      <c r="BG2524" s="22">
        <f t="shared" si="9399"/>
        <v>0</v>
      </c>
      <c r="BH2524" s="22">
        <f t="shared" si="9312"/>
        <v>35.299999999999997</v>
      </c>
      <c r="BI2524" s="22">
        <f t="shared" si="9313"/>
        <v>36.700000000000003</v>
      </c>
      <c r="BJ2524" s="22">
        <f t="shared" si="9314"/>
        <v>36.700000000000003</v>
      </c>
      <c r="BK2524" s="22">
        <f t="shared" si="9400"/>
        <v>0</v>
      </c>
      <c r="BL2524" s="22">
        <f t="shared" si="9401"/>
        <v>0</v>
      </c>
      <c r="BM2524" s="22">
        <f t="shared" si="9402"/>
        <v>0</v>
      </c>
      <c r="BN2524" s="22">
        <f t="shared" si="9315"/>
        <v>35.299999999999997</v>
      </c>
      <c r="BO2524" s="22">
        <f t="shared" si="9316"/>
        <v>36.700000000000003</v>
      </c>
      <c r="BP2524" s="22">
        <f t="shared" si="9317"/>
        <v>36.700000000000003</v>
      </c>
      <c r="BQ2524" s="22">
        <f t="shared" si="9403"/>
        <v>0</v>
      </c>
      <c r="BR2524" s="22">
        <f t="shared" si="9404"/>
        <v>0</v>
      </c>
      <c r="BS2524" s="22">
        <f t="shared" si="9318"/>
        <v>35.299999999999997</v>
      </c>
      <c r="BT2524" s="22">
        <f t="shared" si="9319"/>
        <v>36.700000000000003</v>
      </c>
      <c r="BU2524" s="22">
        <f t="shared" si="9320"/>
        <v>36.700000000000003</v>
      </c>
      <c r="BV2524" s="22">
        <f t="shared" si="9405"/>
        <v>0</v>
      </c>
      <c r="BW2524" s="22">
        <f t="shared" si="9406"/>
        <v>0</v>
      </c>
      <c r="BX2524" s="22">
        <f t="shared" si="9321"/>
        <v>35.299999999999997</v>
      </c>
      <c r="BY2524" s="22">
        <f t="shared" si="9322"/>
        <v>36.700000000000003</v>
      </c>
      <c r="BZ2524" s="22">
        <f t="shared" si="9323"/>
        <v>36.700000000000003</v>
      </c>
      <c r="CA2524" s="22">
        <f t="shared" si="9407"/>
        <v>0</v>
      </c>
      <c r="CB2524" s="22">
        <f t="shared" si="9408"/>
        <v>0</v>
      </c>
      <c r="CC2524" s="22">
        <f t="shared" si="9409"/>
        <v>0</v>
      </c>
      <c r="CD2524" s="22">
        <f t="shared" si="9233"/>
        <v>35.299999999999997</v>
      </c>
      <c r="CE2524" s="22">
        <f t="shared" si="9410"/>
        <v>0</v>
      </c>
      <c r="CF2524" s="34">
        <f t="shared" si="9230"/>
        <v>35.299999999999997</v>
      </c>
      <c r="CG2524" s="22">
        <f t="shared" si="9234"/>
        <v>36.700000000000003</v>
      </c>
      <c r="CH2524" s="22">
        <f t="shared" si="9411"/>
        <v>0</v>
      </c>
      <c r="CI2524" s="22">
        <f t="shared" si="9231"/>
        <v>36.700000000000003</v>
      </c>
      <c r="CJ2524" s="22">
        <f t="shared" si="9235"/>
        <v>36.700000000000003</v>
      </c>
      <c r="CK2524" s="22">
        <f t="shared" si="9411"/>
        <v>0</v>
      </c>
      <c r="CL2524" s="22">
        <f t="shared" si="9232"/>
        <v>36.700000000000003</v>
      </c>
      <c r="CM2524" s="22">
        <f t="shared" si="9411"/>
        <v>0</v>
      </c>
      <c r="CN2524" s="15"/>
      <c r="CO2524" s="35"/>
      <c r="CS2524" s="5" t="s">
        <v>29</v>
      </c>
    </row>
    <row r="2525" spans="1:99" ht="46.8" x14ac:dyDescent="0.3">
      <c r="A2525" s="32" t="s">
        <v>1421</v>
      </c>
      <c r="B2525" s="16">
        <v>240</v>
      </c>
      <c r="C2525" s="32"/>
      <c r="D2525" s="32"/>
      <c r="E2525" s="33" t="s">
        <v>41</v>
      </c>
      <c r="F2525" s="22">
        <f t="shared" si="9370"/>
        <v>35.299999999999997</v>
      </c>
      <c r="G2525" s="22">
        <f t="shared" si="9371"/>
        <v>36.700000000000003</v>
      </c>
      <c r="H2525" s="22">
        <f t="shared" si="9372"/>
        <v>36.700000000000003</v>
      </c>
      <c r="I2525" s="22">
        <f t="shared" si="9373"/>
        <v>0</v>
      </c>
      <c r="J2525" s="22">
        <f t="shared" si="9374"/>
        <v>0</v>
      </c>
      <c r="K2525" s="22">
        <f t="shared" si="9375"/>
        <v>0</v>
      </c>
      <c r="L2525" s="22">
        <f t="shared" si="9288"/>
        <v>35.299999999999997</v>
      </c>
      <c r="M2525" s="22">
        <f t="shared" si="9289"/>
        <v>36.700000000000003</v>
      </c>
      <c r="N2525" s="22">
        <f t="shared" si="9290"/>
        <v>36.700000000000003</v>
      </c>
      <c r="O2525" s="22">
        <f t="shared" si="9376"/>
        <v>0</v>
      </c>
      <c r="P2525" s="22">
        <f t="shared" si="9377"/>
        <v>0</v>
      </c>
      <c r="Q2525" s="22">
        <f t="shared" si="9378"/>
        <v>0</v>
      </c>
      <c r="R2525" s="22">
        <f t="shared" si="9291"/>
        <v>35.299999999999997</v>
      </c>
      <c r="S2525" s="22">
        <f t="shared" si="9292"/>
        <v>36.700000000000003</v>
      </c>
      <c r="T2525" s="22">
        <f t="shared" si="9293"/>
        <v>36.700000000000003</v>
      </c>
      <c r="U2525" s="22">
        <f t="shared" si="9379"/>
        <v>0</v>
      </c>
      <c r="V2525" s="22">
        <f t="shared" si="9380"/>
        <v>0</v>
      </c>
      <c r="W2525" s="22">
        <f t="shared" si="9381"/>
        <v>0</v>
      </c>
      <c r="X2525" s="22">
        <f t="shared" si="9294"/>
        <v>35.299999999999997</v>
      </c>
      <c r="Y2525" s="22">
        <f t="shared" si="9295"/>
        <v>36.700000000000003</v>
      </c>
      <c r="Z2525" s="22">
        <f t="shared" si="9296"/>
        <v>36.700000000000003</v>
      </c>
      <c r="AA2525" s="22">
        <f t="shared" si="9382"/>
        <v>0</v>
      </c>
      <c r="AB2525" s="22">
        <f t="shared" si="9383"/>
        <v>0</v>
      </c>
      <c r="AC2525" s="22">
        <f t="shared" si="9384"/>
        <v>0</v>
      </c>
      <c r="AD2525" s="22">
        <f t="shared" si="9297"/>
        <v>35.299999999999997</v>
      </c>
      <c r="AE2525" s="22">
        <f t="shared" si="9298"/>
        <v>36.700000000000003</v>
      </c>
      <c r="AF2525" s="22">
        <f t="shared" si="9299"/>
        <v>36.700000000000003</v>
      </c>
      <c r="AG2525" s="22">
        <f t="shared" si="9385"/>
        <v>0</v>
      </c>
      <c r="AH2525" s="22">
        <f t="shared" si="9386"/>
        <v>0</v>
      </c>
      <c r="AI2525" s="22">
        <f t="shared" si="9387"/>
        <v>0</v>
      </c>
      <c r="AJ2525" s="22">
        <f t="shared" si="9300"/>
        <v>35.299999999999997</v>
      </c>
      <c r="AK2525" s="22">
        <f t="shared" si="9301"/>
        <v>36.700000000000003</v>
      </c>
      <c r="AL2525" s="22">
        <f t="shared" si="9302"/>
        <v>36.700000000000003</v>
      </c>
      <c r="AM2525" s="22">
        <f t="shared" si="9388"/>
        <v>0</v>
      </c>
      <c r="AN2525" s="22">
        <f t="shared" si="9389"/>
        <v>0</v>
      </c>
      <c r="AO2525" s="22">
        <f t="shared" si="9390"/>
        <v>0</v>
      </c>
      <c r="AP2525" s="22">
        <f t="shared" si="9303"/>
        <v>35.299999999999997</v>
      </c>
      <c r="AQ2525" s="22">
        <f t="shared" si="9304"/>
        <v>36.700000000000003</v>
      </c>
      <c r="AR2525" s="22">
        <f t="shared" si="9305"/>
        <v>36.700000000000003</v>
      </c>
      <c r="AS2525" s="22">
        <f t="shared" si="9391"/>
        <v>0</v>
      </c>
      <c r="AT2525" s="22">
        <f t="shared" si="9392"/>
        <v>0</v>
      </c>
      <c r="AU2525" s="22">
        <f t="shared" si="9393"/>
        <v>0</v>
      </c>
      <c r="AV2525" s="22">
        <f t="shared" si="9306"/>
        <v>35.299999999999997</v>
      </c>
      <c r="AW2525" s="22">
        <f t="shared" si="9307"/>
        <v>36.700000000000003</v>
      </c>
      <c r="AX2525" s="22">
        <f t="shared" si="9308"/>
        <v>36.700000000000003</v>
      </c>
      <c r="AY2525" s="22">
        <f t="shared" si="9394"/>
        <v>0</v>
      </c>
      <c r="AZ2525" s="22">
        <f t="shared" si="9395"/>
        <v>0</v>
      </c>
      <c r="BA2525" s="22">
        <f t="shared" si="9396"/>
        <v>0</v>
      </c>
      <c r="BB2525" s="22">
        <f t="shared" si="9309"/>
        <v>35.299999999999997</v>
      </c>
      <c r="BC2525" s="22">
        <f t="shared" si="9310"/>
        <v>36.700000000000003</v>
      </c>
      <c r="BD2525" s="22">
        <f t="shared" si="9311"/>
        <v>36.700000000000003</v>
      </c>
      <c r="BE2525" s="22">
        <f t="shared" si="9397"/>
        <v>0</v>
      </c>
      <c r="BF2525" s="22">
        <f t="shared" si="9398"/>
        <v>0</v>
      </c>
      <c r="BG2525" s="22">
        <f t="shared" si="9399"/>
        <v>0</v>
      </c>
      <c r="BH2525" s="22">
        <f t="shared" si="9312"/>
        <v>35.299999999999997</v>
      </c>
      <c r="BI2525" s="22">
        <f t="shared" si="9313"/>
        <v>36.700000000000003</v>
      </c>
      <c r="BJ2525" s="22">
        <f t="shared" si="9314"/>
        <v>36.700000000000003</v>
      </c>
      <c r="BK2525" s="22">
        <f t="shared" si="9400"/>
        <v>0</v>
      </c>
      <c r="BL2525" s="22">
        <f t="shared" si="9401"/>
        <v>0</v>
      </c>
      <c r="BM2525" s="22">
        <f t="shared" si="9402"/>
        <v>0</v>
      </c>
      <c r="BN2525" s="22">
        <f t="shared" si="9315"/>
        <v>35.299999999999997</v>
      </c>
      <c r="BO2525" s="22">
        <f t="shared" si="9316"/>
        <v>36.700000000000003</v>
      </c>
      <c r="BP2525" s="22">
        <f t="shared" si="9317"/>
        <v>36.700000000000003</v>
      </c>
      <c r="BQ2525" s="22">
        <f t="shared" si="9403"/>
        <v>0</v>
      </c>
      <c r="BR2525" s="22">
        <f t="shared" si="9404"/>
        <v>0</v>
      </c>
      <c r="BS2525" s="22">
        <f t="shared" si="9318"/>
        <v>35.299999999999997</v>
      </c>
      <c r="BT2525" s="22">
        <f t="shared" si="9319"/>
        <v>36.700000000000003</v>
      </c>
      <c r="BU2525" s="22">
        <f t="shared" si="9320"/>
        <v>36.700000000000003</v>
      </c>
      <c r="BV2525" s="22">
        <f t="shared" si="9405"/>
        <v>0</v>
      </c>
      <c r="BW2525" s="22">
        <f t="shared" si="9406"/>
        <v>0</v>
      </c>
      <c r="BX2525" s="22">
        <f t="shared" si="9321"/>
        <v>35.299999999999997</v>
      </c>
      <c r="BY2525" s="22">
        <f t="shared" si="9322"/>
        <v>36.700000000000003</v>
      </c>
      <c r="BZ2525" s="22">
        <f t="shared" si="9323"/>
        <v>36.700000000000003</v>
      </c>
      <c r="CA2525" s="22">
        <f t="shared" si="9407"/>
        <v>0</v>
      </c>
      <c r="CB2525" s="22">
        <f t="shared" si="9408"/>
        <v>0</v>
      </c>
      <c r="CC2525" s="22">
        <f t="shared" si="9409"/>
        <v>0</v>
      </c>
      <c r="CD2525" s="22">
        <f t="shared" si="9233"/>
        <v>35.299999999999997</v>
      </c>
      <c r="CE2525" s="22">
        <f t="shared" si="9410"/>
        <v>0</v>
      </c>
      <c r="CF2525" s="34">
        <f t="shared" si="9230"/>
        <v>35.299999999999997</v>
      </c>
      <c r="CG2525" s="22">
        <f t="shared" si="9234"/>
        <v>36.700000000000003</v>
      </c>
      <c r="CH2525" s="22">
        <f t="shared" si="9411"/>
        <v>0</v>
      </c>
      <c r="CI2525" s="22">
        <f t="shared" si="9231"/>
        <v>36.700000000000003</v>
      </c>
      <c r="CJ2525" s="22">
        <f t="shared" si="9235"/>
        <v>36.700000000000003</v>
      </c>
      <c r="CK2525" s="22">
        <f t="shared" si="9411"/>
        <v>0</v>
      </c>
      <c r="CL2525" s="22">
        <f t="shared" si="9232"/>
        <v>36.700000000000003</v>
      </c>
      <c r="CM2525" s="22">
        <f t="shared" si="9411"/>
        <v>0</v>
      </c>
      <c r="CN2525" s="15"/>
      <c r="CO2525" s="35"/>
      <c r="CT2525" s="5" t="s">
        <v>30</v>
      </c>
    </row>
    <row r="2526" spans="1:99" ht="31.2" x14ac:dyDescent="0.3">
      <c r="A2526" s="32" t="s">
        <v>1421</v>
      </c>
      <c r="B2526" s="16">
        <v>240</v>
      </c>
      <c r="C2526" s="32" t="s">
        <v>354</v>
      </c>
      <c r="D2526" s="32" t="s">
        <v>66</v>
      </c>
      <c r="E2526" s="33" t="s">
        <v>1423</v>
      </c>
      <c r="F2526" s="22">
        <v>35.299999999999997</v>
      </c>
      <c r="G2526" s="22">
        <v>36.700000000000003</v>
      </c>
      <c r="H2526" s="22">
        <v>36.700000000000003</v>
      </c>
      <c r="I2526" s="22"/>
      <c r="J2526" s="22"/>
      <c r="K2526" s="22"/>
      <c r="L2526" s="22">
        <f t="shared" si="9288"/>
        <v>35.299999999999997</v>
      </c>
      <c r="M2526" s="22">
        <f t="shared" si="9289"/>
        <v>36.700000000000003</v>
      </c>
      <c r="N2526" s="22">
        <f t="shared" si="9290"/>
        <v>36.700000000000003</v>
      </c>
      <c r="O2526" s="22"/>
      <c r="P2526" s="22"/>
      <c r="Q2526" s="22"/>
      <c r="R2526" s="22">
        <f t="shared" si="9291"/>
        <v>35.299999999999997</v>
      </c>
      <c r="S2526" s="22">
        <f t="shared" si="9292"/>
        <v>36.700000000000003</v>
      </c>
      <c r="T2526" s="22">
        <f t="shared" si="9293"/>
        <v>36.700000000000003</v>
      </c>
      <c r="U2526" s="22"/>
      <c r="V2526" s="22"/>
      <c r="W2526" s="22"/>
      <c r="X2526" s="22">
        <f t="shared" si="9294"/>
        <v>35.299999999999997</v>
      </c>
      <c r="Y2526" s="22">
        <f t="shared" si="9295"/>
        <v>36.700000000000003</v>
      </c>
      <c r="Z2526" s="22">
        <f t="shared" si="9296"/>
        <v>36.700000000000003</v>
      </c>
      <c r="AA2526" s="22"/>
      <c r="AB2526" s="22"/>
      <c r="AC2526" s="22"/>
      <c r="AD2526" s="22">
        <f t="shared" si="9297"/>
        <v>35.299999999999997</v>
      </c>
      <c r="AE2526" s="22">
        <f t="shared" si="9298"/>
        <v>36.700000000000003</v>
      </c>
      <c r="AF2526" s="22">
        <f t="shared" si="9299"/>
        <v>36.700000000000003</v>
      </c>
      <c r="AG2526" s="22"/>
      <c r="AH2526" s="22"/>
      <c r="AI2526" s="22"/>
      <c r="AJ2526" s="22">
        <f t="shared" si="9300"/>
        <v>35.299999999999997</v>
      </c>
      <c r="AK2526" s="22">
        <f t="shared" si="9301"/>
        <v>36.700000000000003</v>
      </c>
      <c r="AL2526" s="22">
        <f t="shared" si="9302"/>
        <v>36.700000000000003</v>
      </c>
      <c r="AM2526" s="22"/>
      <c r="AN2526" s="22"/>
      <c r="AO2526" s="22"/>
      <c r="AP2526" s="22">
        <f t="shared" si="9303"/>
        <v>35.299999999999997</v>
      </c>
      <c r="AQ2526" s="22">
        <f t="shared" si="9304"/>
        <v>36.700000000000003</v>
      </c>
      <c r="AR2526" s="22">
        <f t="shared" si="9305"/>
        <v>36.700000000000003</v>
      </c>
      <c r="AS2526" s="22"/>
      <c r="AT2526" s="22"/>
      <c r="AU2526" s="22"/>
      <c r="AV2526" s="22">
        <f t="shared" si="9306"/>
        <v>35.299999999999997</v>
      </c>
      <c r="AW2526" s="22">
        <f t="shared" si="9307"/>
        <v>36.700000000000003</v>
      </c>
      <c r="AX2526" s="22">
        <f t="shared" si="9308"/>
        <v>36.700000000000003</v>
      </c>
      <c r="AY2526" s="22"/>
      <c r="AZ2526" s="22"/>
      <c r="BA2526" s="22"/>
      <c r="BB2526" s="22">
        <f t="shared" si="9309"/>
        <v>35.299999999999997</v>
      </c>
      <c r="BC2526" s="22">
        <f t="shared" si="9310"/>
        <v>36.700000000000003</v>
      </c>
      <c r="BD2526" s="22">
        <f t="shared" si="9311"/>
        <v>36.700000000000003</v>
      </c>
      <c r="BE2526" s="22"/>
      <c r="BF2526" s="22"/>
      <c r="BG2526" s="22"/>
      <c r="BH2526" s="22">
        <f t="shared" si="9312"/>
        <v>35.299999999999997</v>
      </c>
      <c r="BI2526" s="22">
        <f t="shared" si="9313"/>
        <v>36.700000000000003</v>
      </c>
      <c r="BJ2526" s="22">
        <f t="shared" si="9314"/>
        <v>36.700000000000003</v>
      </c>
      <c r="BK2526" s="22"/>
      <c r="BL2526" s="22"/>
      <c r="BM2526" s="22"/>
      <c r="BN2526" s="22">
        <f t="shared" si="9315"/>
        <v>35.299999999999997</v>
      </c>
      <c r="BO2526" s="22">
        <f t="shared" si="9316"/>
        <v>36.700000000000003</v>
      </c>
      <c r="BP2526" s="22">
        <f t="shared" si="9317"/>
        <v>36.700000000000003</v>
      </c>
      <c r="BQ2526" s="22"/>
      <c r="BR2526" s="22"/>
      <c r="BS2526" s="22">
        <f t="shared" si="9318"/>
        <v>35.299999999999997</v>
      </c>
      <c r="BT2526" s="22">
        <f t="shared" si="9319"/>
        <v>36.700000000000003</v>
      </c>
      <c r="BU2526" s="22">
        <f t="shared" si="9320"/>
        <v>36.700000000000003</v>
      </c>
      <c r="BV2526" s="22"/>
      <c r="BW2526" s="22"/>
      <c r="BX2526" s="22">
        <f t="shared" si="9321"/>
        <v>35.299999999999997</v>
      </c>
      <c r="BY2526" s="22">
        <f t="shared" si="9322"/>
        <v>36.700000000000003</v>
      </c>
      <c r="BZ2526" s="22">
        <f t="shared" si="9323"/>
        <v>36.700000000000003</v>
      </c>
      <c r="CA2526" s="22"/>
      <c r="CB2526" s="22"/>
      <c r="CC2526" s="22"/>
      <c r="CD2526" s="22">
        <f t="shared" si="9233"/>
        <v>35.299999999999997</v>
      </c>
      <c r="CE2526" s="22"/>
      <c r="CF2526" s="34">
        <f t="shared" si="9230"/>
        <v>35.299999999999997</v>
      </c>
      <c r="CG2526" s="22">
        <f t="shared" si="9234"/>
        <v>36.700000000000003</v>
      </c>
      <c r="CH2526" s="22"/>
      <c r="CI2526" s="22">
        <f t="shared" si="9231"/>
        <v>36.700000000000003</v>
      </c>
      <c r="CJ2526" s="22">
        <f t="shared" si="9235"/>
        <v>36.700000000000003</v>
      </c>
      <c r="CK2526" s="22"/>
      <c r="CL2526" s="22">
        <f t="shared" si="9232"/>
        <v>36.700000000000003</v>
      </c>
      <c r="CM2526" s="22"/>
      <c r="CN2526" s="15"/>
      <c r="CO2526" s="35"/>
    </row>
    <row r="2527" spans="1:99" ht="62.4" x14ac:dyDescent="0.3">
      <c r="A2527" s="32" t="s">
        <v>1424</v>
      </c>
      <c r="B2527" s="16"/>
      <c r="C2527" s="32"/>
      <c r="D2527" s="32"/>
      <c r="E2527" s="33" t="s">
        <v>1425</v>
      </c>
      <c r="F2527" s="22">
        <f t="shared" si="9370"/>
        <v>57.8</v>
      </c>
      <c r="G2527" s="22">
        <f t="shared" si="9371"/>
        <v>51.7</v>
      </c>
      <c r="H2527" s="22">
        <f t="shared" si="9372"/>
        <v>51.7</v>
      </c>
      <c r="I2527" s="22">
        <f t="shared" si="9373"/>
        <v>0</v>
      </c>
      <c r="J2527" s="22">
        <f t="shared" si="9374"/>
        <v>0</v>
      </c>
      <c r="K2527" s="22">
        <f t="shared" si="9375"/>
        <v>0</v>
      </c>
      <c r="L2527" s="22">
        <f t="shared" si="9288"/>
        <v>57.8</v>
      </c>
      <c r="M2527" s="22">
        <f t="shared" si="9289"/>
        <v>51.7</v>
      </c>
      <c r="N2527" s="22">
        <f t="shared" si="9290"/>
        <v>51.7</v>
      </c>
      <c r="O2527" s="22">
        <f t="shared" si="9376"/>
        <v>0</v>
      </c>
      <c r="P2527" s="22">
        <f t="shared" si="9377"/>
        <v>0</v>
      </c>
      <c r="Q2527" s="22">
        <f t="shared" si="9378"/>
        <v>0</v>
      </c>
      <c r="R2527" s="22">
        <f t="shared" si="9291"/>
        <v>57.8</v>
      </c>
      <c r="S2527" s="22">
        <f t="shared" si="9292"/>
        <v>51.7</v>
      </c>
      <c r="T2527" s="22">
        <f t="shared" si="9293"/>
        <v>51.7</v>
      </c>
      <c r="U2527" s="22">
        <f t="shared" si="9379"/>
        <v>0</v>
      </c>
      <c r="V2527" s="22">
        <f t="shared" si="9380"/>
        <v>0</v>
      </c>
      <c r="W2527" s="22">
        <f t="shared" si="9381"/>
        <v>0</v>
      </c>
      <c r="X2527" s="22">
        <f t="shared" si="9294"/>
        <v>57.8</v>
      </c>
      <c r="Y2527" s="22">
        <f t="shared" si="9295"/>
        <v>51.7</v>
      </c>
      <c r="Z2527" s="22">
        <f t="shared" si="9296"/>
        <v>51.7</v>
      </c>
      <c r="AA2527" s="22">
        <f t="shared" si="9382"/>
        <v>0</v>
      </c>
      <c r="AB2527" s="22">
        <f t="shared" si="9383"/>
        <v>0</v>
      </c>
      <c r="AC2527" s="22">
        <f t="shared" si="9384"/>
        <v>0</v>
      </c>
      <c r="AD2527" s="22">
        <f t="shared" si="9297"/>
        <v>57.8</v>
      </c>
      <c r="AE2527" s="22">
        <f t="shared" si="9298"/>
        <v>51.7</v>
      </c>
      <c r="AF2527" s="22">
        <f t="shared" si="9299"/>
        <v>51.7</v>
      </c>
      <c r="AG2527" s="22">
        <f t="shared" si="9385"/>
        <v>0</v>
      </c>
      <c r="AH2527" s="22">
        <f t="shared" si="9386"/>
        <v>0</v>
      </c>
      <c r="AI2527" s="22">
        <f t="shared" si="9387"/>
        <v>0</v>
      </c>
      <c r="AJ2527" s="22">
        <f t="shared" si="9300"/>
        <v>57.8</v>
      </c>
      <c r="AK2527" s="22">
        <f t="shared" si="9301"/>
        <v>51.7</v>
      </c>
      <c r="AL2527" s="22">
        <f t="shared" si="9302"/>
        <v>51.7</v>
      </c>
      <c r="AM2527" s="22">
        <f t="shared" si="9388"/>
        <v>0</v>
      </c>
      <c r="AN2527" s="22">
        <f t="shared" si="9389"/>
        <v>0</v>
      </c>
      <c r="AO2527" s="22">
        <f t="shared" si="9390"/>
        <v>0</v>
      </c>
      <c r="AP2527" s="22">
        <f t="shared" si="9303"/>
        <v>57.8</v>
      </c>
      <c r="AQ2527" s="22">
        <f t="shared" si="9304"/>
        <v>51.7</v>
      </c>
      <c r="AR2527" s="22">
        <f t="shared" si="9305"/>
        <v>51.7</v>
      </c>
      <c r="AS2527" s="22">
        <f t="shared" si="9391"/>
        <v>0</v>
      </c>
      <c r="AT2527" s="22">
        <f t="shared" si="9392"/>
        <v>0</v>
      </c>
      <c r="AU2527" s="22">
        <f t="shared" si="9393"/>
        <v>0</v>
      </c>
      <c r="AV2527" s="22">
        <f t="shared" si="9306"/>
        <v>57.8</v>
      </c>
      <c r="AW2527" s="22">
        <f t="shared" si="9307"/>
        <v>51.7</v>
      </c>
      <c r="AX2527" s="22">
        <f t="shared" si="9308"/>
        <v>51.7</v>
      </c>
      <c r="AY2527" s="22">
        <f t="shared" si="9394"/>
        <v>0</v>
      </c>
      <c r="AZ2527" s="22">
        <f t="shared" si="9395"/>
        <v>0</v>
      </c>
      <c r="BA2527" s="22">
        <f t="shared" si="9396"/>
        <v>0</v>
      </c>
      <c r="BB2527" s="22">
        <f t="shared" si="9309"/>
        <v>57.8</v>
      </c>
      <c r="BC2527" s="22">
        <f t="shared" si="9310"/>
        <v>51.7</v>
      </c>
      <c r="BD2527" s="22">
        <f t="shared" si="9311"/>
        <v>51.7</v>
      </c>
      <c r="BE2527" s="22">
        <f t="shared" si="9397"/>
        <v>0</v>
      </c>
      <c r="BF2527" s="22">
        <f t="shared" si="9398"/>
        <v>0</v>
      </c>
      <c r="BG2527" s="22">
        <f t="shared" si="9399"/>
        <v>0</v>
      </c>
      <c r="BH2527" s="22">
        <f t="shared" si="9312"/>
        <v>57.8</v>
      </c>
      <c r="BI2527" s="22">
        <f t="shared" si="9313"/>
        <v>51.7</v>
      </c>
      <c r="BJ2527" s="22">
        <f t="shared" si="9314"/>
        <v>51.7</v>
      </c>
      <c r="BK2527" s="22">
        <f t="shared" si="9400"/>
        <v>0</v>
      </c>
      <c r="BL2527" s="22">
        <f t="shared" si="9401"/>
        <v>0</v>
      </c>
      <c r="BM2527" s="22">
        <f t="shared" si="9402"/>
        <v>0</v>
      </c>
      <c r="BN2527" s="22">
        <f t="shared" si="9315"/>
        <v>57.8</v>
      </c>
      <c r="BO2527" s="22">
        <f t="shared" si="9316"/>
        <v>51.7</v>
      </c>
      <c r="BP2527" s="22">
        <f t="shared" si="9317"/>
        <v>51.7</v>
      </c>
      <c r="BQ2527" s="22">
        <f t="shared" si="9403"/>
        <v>0</v>
      </c>
      <c r="BR2527" s="22">
        <f t="shared" si="9404"/>
        <v>0</v>
      </c>
      <c r="BS2527" s="22">
        <f t="shared" si="9318"/>
        <v>57.8</v>
      </c>
      <c r="BT2527" s="22">
        <f t="shared" si="9319"/>
        <v>51.7</v>
      </c>
      <c r="BU2527" s="22">
        <f t="shared" si="9320"/>
        <v>51.7</v>
      </c>
      <c r="BV2527" s="22">
        <f t="shared" si="9405"/>
        <v>0</v>
      </c>
      <c r="BW2527" s="22">
        <f t="shared" si="9406"/>
        <v>0</v>
      </c>
      <c r="BX2527" s="22">
        <f t="shared" si="9321"/>
        <v>57.8</v>
      </c>
      <c r="BY2527" s="22">
        <f t="shared" si="9322"/>
        <v>51.7</v>
      </c>
      <c r="BZ2527" s="22">
        <f t="shared" si="9323"/>
        <v>51.7</v>
      </c>
      <c r="CA2527" s="22">
        <f t="shared" si="9407"/>
        <v>0</v>
      </c>
      <c r="CB2527" s="22">
        <f t="shared" si="9408"/>
        <v>0</v>
      </c>
      <c r="CC2527" s="22">
        <f t="shared" si="9409"/>
        <v>0</v>
      </c>
      <c r="CD2527" s="22">
        <f t="shared" si="9233"/>
        <v>57.8</v>
      </c>
      <c r="CE2527" s="22">
        <f t="shared" si="9410"/>
        <v>0</v>
      </c>
      <c r="CF2527" s="34">
        <f t="shared" si="9230"/>
        <v>57.8</v>
      </c>
      <c r="CG2527" s="22">
        <f t="shared" si="9234"/>
        <v>51.7</v>
      </c>
      <c r="CH2527" s="22">
        <f t="shared" si="9411"/>
        <v>0</v>
      </c>
      <c r="CI2527" s="22">
        <f t="shared" si="9231"/>
        <v>51.7</v>
      </c>
      <c r="CJ2527" s="22">
        <f t="shared" si="9235"/>
        <v>51.7</v>
      </c>
      <c r="CK2527" s="22">
        <f t="shared" si="9411"/>
        <v>0</v>
      </c>
      <c r="CL2527" s="22">
        <f t="shared" si="9232"/>
        <v>51.7</v>
      </c>
      <c r="CM2527" s="22">
        <f t="shared" si="9411"/>
        <v>0</v>
      </c>
      <c r="CN2527" s="15"/>
      <c r="CO2527" s="35"/>
      <c r="CR2527" s="5" t="s">
        <v>1346</v>
      </c>
      <c r="CU2527" s="5" t="s">
        <v>31</v>
      </c>
    </row>
    <row r="2528" spans="1:99" ht="31.2" x14ac:dyDescent="0.3">
      <c r="A2528" s="32" t="s">
        <v>1424</v>
      </c>
      <c r="B2528" s="16">
        <v>200</v>
      </c>
      <c r="C2528" s="32"/>
      <c r="D2528" s="32"/>
      <c r="E2528" s="33" t="s">
        <v>40</v>
      </c>
      <c r="F2528" s="22">
        <f t="shared" si="9370"/>
        <v>57.8</v>
      </c>
      <c r="G2528" s="22">
        <f t="shared" si="9371"/>
        <v>51.7</v>
      </c>
      <c r="H2528" s="22">
        <f t="shared" si="9372"/>
        <v>51.7</v>
      </c>
      <c r="I2528" s="22">
        <f t="shared" si="9373"/>
        <v>0</v>
      </c>
      <c r="J2528" s="22">
        <f t="shared" si="9374"/>
        <v>0</v>
      </c>
      <c r="K2528" s="22">
        <f t="shared" si="9375"/>
        <v>0</v>
      </c>
      <c r="L2528" s="22">
        <f t="shared" si="9288"/>
        <v>57.8</v>
      </c>
      <c r="M2528" s="22">
        <f t="shared" si="9289"/>
        <v>51.7</v>
      </c>
      <c r="N2528" s="22">
        <f t="shared" si="9290"/>
        <v>51.7</v>
      </c>
      <c r="O2528" s="22">
        <f t="shared" si="9376"/>
        <v>0</v>
      </c>
      <c r="P2528" s="22">
        <f t="shared" si="9377"/>
        <v>0</v>
      </c>
      <c r="Q2528" s="22">
        <f t="shared" si="9378"/>
        <v>0</v>
      </c>
      <c r="R2528" s="22">
        <f t="shared" si="9291"/>
        <v>57.8</v>
      </c>
      <c r="S2528" s="22">
        <f t="shared" si="9292"/>
        <v>51.7</v>
      </c>
      <c r="T2528" s="22">
        <f t="shared" si="9293"/>
        <v>51.7</v>
      </c>
      <c r="U2528" s="22">
        <f t="shared" si="9379"/>
        <v>0</v>
      </c>
      <c r="V2528" s="22">
        <f t="shared" si="9380"/>
        <v>0</v>
      </c>
      <c r="W2528" s="22">
        <f t="shared" si="9381"/>
        <v>0</v>
      </c>
      <c r="X2528" s="22">
        <f t="shared" si="9294"/>
        <v>57.8</v>
      </c>
      <c r="Y2528" s="22">
        <f t="shared" si="9295"/>
        <v>51.7</v>
      </c>
      <c r="Z2528" s="22">
        <f t="shared" si="9296"/>
        <v>51.7</v>
      </c>
      <c r="AA2528" s="22">
        <f t="shared" si="9382"/>
        <v>0</v>
      </c>
      <c r="AB2528" s="22">
        <f t="shared" si="9383"/>
        <v>0</v>
      </c>
      <c r="AC2528" s="22">
        <f t="shared" si="9384"/>
        <v>0</v>
      </c>
      <c r="AD2528" s="22">
        <f t="shared" si="9297"/>
        <v>57.8</v>
      </c>
      <c r="AE2528" s="22">
        <f t="shared" si="9298"/>
        <v>51.7</v>
      </c>
      <c r="AF2528" s="22">
        <f t="shared" si="9299"/>
        <v>51.7</v>
      </c>
      <c r="AG2528" s="22">
        <f t="shared" si="9385"/>
        <v>0</v>
      </c>
      <c r="AH2528" s="22">
        <f t="shared" si="9386"/>
        <v>0</v>
      </c>
      <c r="AI2528" s="22">
        <f t="shared" si="9387"/>
        <v>0</v>
      </c>
      <c r="AJ2528" s="22">
        <f t="shared" si="9300"/>
        <v>57.8</v>
      </c>
      <c r="AK2528" s="22">
        <f t="shared" si="9301"/>
        <v>51.7</v>
      </c>
      <c r="AL2528" s="22">
        <f t="shared" si="9302"/>
        <v>51.7</v>
      </c>
      <c r="AM2528" s="22">
        <f t="shared" si="9388"/>
        <v>0</v>
      </c>
      <c r="AN2528" s="22">
        <f t="shared" si="9389"/>
        <v>0</v>
      </c>
      <c r="AO2528" s="22">
        <f t="shared" si="9390"/>
        <v>0</v>
      </c>
      <c r="AP2528" s="22">
        <f t="shared" si="9303"/>
        <v>57.8</v>
      </c>
      <c r="AQ2528" s="22">
        <f t="shared" si="9304"/>
        <v>51.7</v>
      </c>
      <c r="AR2528" s="22">
        <f t="shared" si="9305"/>
        <v>51.7</v>
      </c>
      <c r="AS2528" s="22">
        <f t="shared" si="9391"/>
        <v>0</v>
      </c>
      <c r="AT2528" s="22">
        <f t="shared" si="9392"/>
        <v>0</v>
      </c>
      <c r="AU2528" s="22">
        <f t="shared" si="9393"/>
        <v>0</v>
      </c>
      <c r="AV2528" s="22">
        <f t="shared" si="9306"/>
        <v>57.8</v>
      </c>
      <c r="AW2528" s="22">
        <f t="shared" si="9307"/>
        <v>51.7</v>
      </c>
      <c r="AX2528" s="22">
        <f t="shared" si="9308"/>
        <v>51.7</v>
      </c>
      <c r="AY2528" s="22">
        <f t="shared" si="9394"/>
        <v>0</v>
      </c>
      <c r="AZ2528" s="22">
        <f t="shared" si="9395"/>
        <v>0</v>
      </c>
      <c r="BA2528" s="22">
        <f t="shared" si="9396"/>
        <v>0</v>
      </c>
      <c r="BB2528" s="22">
        <f t="shared" si="9309"/>
        <v>57.8</v>
      </c>
      <c r="BC2528" s="22">
        <f t="shared" si="9310"/>
        <v>51.7</v>
      </c>
      <c r="BD2528" s="22">
        <f t="shared" si="9311"/>
        <v>51.7</v>
      </c>
      <c r="BE2528" s="22">
        <f t="shared" si="9397"/>
        <v>0</v>
      </c>
      <c r="BF2528" s="22">
        <f t="shared" si="9398"/>
        <v>0</v>
      </c>
      <c r="BG2528" s="22">
        <f t="shared" si="9399"/>
        <v>0</v>
      </c>
      <c r="BH2528" s="22">
        <f t="shared" si="9312"/>
        <v>57.8</v>
      </c>
      <c r="BI2528" s="22">
        <f t="shared" si="9313"/>
        <v>51.7</v>
      </c>
      <c r="BJ2528" s="22">
        <f t="shared" si="9314"/>
        <v>51.7</v>
      </c>
      <c r="BK2528" s="22">
        <f t="shared" si="9400"/>
        <v>0</v>
      </c>
      <c r="BL2528" s="22">
        <f t="shared" si="9401"/>
        <v>0</v>
      </c>
      <c r="BM2528" s="22">
        <f t="shared" si="9402"/>
        <v>0</v>
      </c>
      <c r="BN2528" s="22">
        <f t="shared" si="9315"/>
        <v>57.8</v>
      </c>
      <c r="BO2528" s="22">
        <f t="shared" si="9316"/>
        <v>51.7</v>
      </c>
      <c r="BP2528" s="22">
        <f t="shared" si="9317"/>
        <v>51.7</v>
      </c>
      <c r="BQ2528" s="22">
        <f t="shared" si="9403"/>
        <v>0</v>
      </c>
      <c r="BR2528" s="22">
        <f t="shared" si="9404"/>
        <v>0</v>
      </c>
      <c r="BS2528" s="22">
        <f t="shared" si="9318"/>
        <v>57.8</v>
      </c>
      <c r="BT2528" s="22">
        <f t="shared" si="9319"/>
        <v>51.7</v>
      </c>
      <c r="BU2528" s="22">
        <f t="shared" si="9320"/>
        <v>51.7</v>
      </c>
      <c r="BV2528" s="22">
        <f t="shared" si="9405"/>
        <v>0</v>
      </c>
      <c r="BW2528" s="22">
        <f t="shared" si="9406"/>
        <v>0</v>
      </c>
      <c r="BX2528" s="22">
        <f t="shared" si="9321"/>
        <v>57.8</v>
      </c>
      <c r="BY2528" s="22">
        <f t="shared" si="9322"/>
        <v>51.7</v>
      </c>
      <c r="BZ2528" s="22">
        <f t="shared" si="9323"/>
        <v>51.7</v>
      </c>
      <c r="CA2528" s="22">
        <f t="shared" si="9407"/>
        <v>0</v>
      </c>
      <c r="CB2528" s="22">
        <f t="shared" si="9408"/>
        <v>0</v>
      </c>
      <c r="CC2528" s="22">
        <f t="shared" si="9409"/>
        <v>0</v>
      </c>
      <c r="CD2528" s="22">
        <f t="shared" si="9233"/>
        <v>57.8</v>
      </c>
      <c r="CE2528" s="22">
        <f t="shared" si="9410"/>
        <v>0</v>
      </c>
      <c r="CF2528" s="34">
        <f t="shared" si="9230"/>
        <v>57.8</v>
      </c>
      <c r="CG2528" s="22">
        <f t="shared" si="9234"/>
        <v>51.7</v>
      </c>
      <c r="CH2528" s="22">
        <f t="shared" si="9411"/>
        <v>0</v>
      </c>
      <c r="CI2528" s="22">
        <f t="shared" si="9231"/>
        <v>51.7</v>
      </c>
      <c r="CJ2528" s="22">
        <f t="shared" si="9235"/>
        <v>51.7</v>
      </c>
      <c r="CK2528" s="22">
        <f t="shared" si="9411"/>
        <v>0</v>
      </c>
      <c r="CL2528" s="22">
        <f t="shared" si="9232"/>
        <v>51.7</v>
      </c>
      <c r="CM2528" s="22">
        <f t="shared" si="9411"/>
        <v>0</v>
      </c>
      <c r="CN2528" s="15"/>
      <c r="CO2528" s="35"/>
      <c r="CS2528" s="5" t="s">
        <v>29</v>
      </c>
    </row>
    <row r="2529" spans="1:99" ht="46.8" x14ac:dyDescent="0.3">
      <c r="A2529" s="32" t="s">
        <v>1424</v>
      </c>
      <c r="B2529" s="16">
        <v>240</v>
      </c>
      <c r="C2529" s="32"/>
      <c r="D2529" s="32"/>
      <c r="E2529" s="33" t="s">
        <v>41</v>
      </c>
      <c r="F2529" s="22">
        <f t="shared" si="9370"/>
        <v>57.8</v>
      </c>
      <c r="G2529" s="22">
        <f t="shared" si="9371"/>
        <v>51.7</v>
      </c>
      <c r="H2529" s="22">
        <f t="shared" si="9372"/>
        <v>51.7</v>
      </c>
      <c r="I2529" s="22">
        <f t="shared" si="9373"/>
        <v>0</v>
      </c>
      <c r="J2529" s="22">
        <f t="shared" si="9374"/>
        <v>0</v>
      </c>
      <c r="K2529" s="22">
        <f t="shared" si="9375"/>
        <v>0</v>
      </c>
      <c r="L2529" s="22">
        <f t="shared" si="9288"/>
        <v>57.8</v>
      </c>
      <c r="M2529" s="22">
        <f t="shared" si="9289"/>
        <v>51.7</v>
      </c>
      <c r="N2529" s="22">
        <f t="shared" si="9290"/>
        <v>51.7</v>
      </c>
      <c r="O2529" s="22">
        <f t="shared" si="9376"/>
        <v>0</v>
      </c>
      <c r="P2529" s="22">
        <f t="shared" si="9377"/>
        <v>0</v>
      </c>
      <c r="Q2529" s="22">
        <f t="shared" si="9378"/>
        <v>0</v>
      </c>
      <c r="R2529" s="22">
        <f t="shared" si="9291"/>
        <v>57.8</v>
      </c>
      <c r="S2529" s="22">
        <f t="shared" si="9292"/>
        <v>51.7</v>
      </c>
      <c r="T2529" s="22">
        <f t="shared" si="9293"/>
        <v>51.7</v>
      </c>
      <c r="U2529" s="22">
        <f t="shared" si="9379"/>
        <v>0</v>
      </c>
      <c r="V2529" s="22">
        <f t="shared" si="9380"/>
        <v>0</v>
      </c>
      <c r="W2529" s="22">
        <f t="shared" si="9381"/>
        <v>0</v>
      </c>
      <c r="X2529" s="22">
        <f t="shared" si="9294"/>
        <v>57.8</v>
      </c>
      <c r="Y2529" s="22">
        <f t="shared" si="9295"/>
        <v>51.7</v>
      </c>
      <c r="Z2529" s="22">
        <f t="shared" si="9296"/>
        <v>51.7</v>
      </c>
      <c r="AA2529" s="22">
        <f t="shared" si="9382"/>
        <v>0</v>
      </c>
      <c r="AB2529" s="22">
        <f t="shared" si="9383"/>
        <v>0</v>
      </c>
      <c r="AC2529" s="22">
        <f t="shared" si="9384"/>
        <v>0</v>
      </c>
      <c r="AD2529" s="22">
        <f t="shared" si="9297"/>
        <v>57.8</v>
      </c>
      <c r="AE2529" s="22">
        <f t="shared" si="9298"/>
        <v>51.7</v>
      </c>
      <c r="AF2529" s="22">
        <f t="shared" si="9299"/>
        <v>51.7</v>
      </c>
      <c r="AG2529" s="22">
        <f t="shared" si="9385"/>
        <v>0</v>
      </c>
      <c r="AH2529" s="22">
        <f t="shared" si="9386"/>
        <v>0</v>
      </c>
      <c r="AI2529" s="22">
        <f t="shared" si="9387"/>
        <v>0</v>
      </c>
      <c r="AJ2529" s="22">
        <f t="shared" si="9300"/>
        <v>57.8</v>
      </c>
      <c r="AK2529" s="22">
        <f t="shared" si="9301"/>
        <v>51.7</v>
      </c>
      <c r="AL2529" s="22">
        <f t="shared" si="9302"/>
        <v>51.7</v>
      </c>
      <c r="AM2529" s="22">
        <f t="shared" si="9388"/>
        <v>0</v>
      </c>
      <c r="AN2529" s="22">
        <f t="shared" si="9389"/>
        <v>0</v>
      </c>
      <c r="AO2529" s="22">
        <f t="shared" si="9390"/>
        <v>0</v>
      </c>
      <c r="AP2529" s="22">
        <f t="shared" si="9303"/>
        <v>57.8</v>
      </c>
      <c r="AQ2529" s="22">
        <f t="shared" si="9304"/>
        <v>51.7</v>
      </c>
      <c r="AR2529" s="22">
        <f t="shared" si="9305"/>
        <v>51.7</v>
      </c>
      <c r="AS2529" s="22">
        <f t="shared" si="9391"/>
        <v>0</v>
      </c>
      <c r="AT2529" s="22">
        <f t="shared" si="9392"/>
        <v>0</v>
      </c>
      <c r="AU2529" s="22">
        <f t="shared" si="9393"/>
        <v>0</v>
      </c>
      <c r="AV2529" s="22">
        <f t="shared" si="9306"/>
        <v>57.8</v>
      </c>
      <c r="AW2529" s="22">
        <f t="shared" si="9307"/>
        <v>51.7</v>
      </c>
      <c r="AX2529" s="22">
        <f t="shared" si="9308"/>
        <v>51.7</v>
      </c>
      <c r="AY2529" s="22">
        <f t="shared" si="9394"/>
        <v>0</v>
      </c>
      <c r="AZ2529" s="22">
        <f t="shared" si="9395"/>
        <v>0</v>
      </c>
      <c r="BA2529" s="22">
        <f t="shared" si="9396"/>
        <v>0</v>
      </c>
      <c r="BB2529" s="22">
        <f t="shared" si="9309"/>
        <v>57.8</v>
      </c>
      <c r="BC2529" s="22">
        <f t="shared" si="9310"/>
        <v>51.7</v>
      </c>
      <c r="BD2529" s="22">
        <f t="shared" si="9311"/>
        <v>51.7</v>
      </c>
      <c r="BE2529" s="22">
        <f t="shared" si="9397"/>
        <v>0</v>
      </c>
      <c r="BF2529" s="22">
        <f t="shared" si="9398"/>
        <v>0</v>
      </c>
      <c r="BG2529" s="22">
        <f t="shared" si="9399"/>
        <v>0</v>
      </c>
      <c r="BH2529" s="22">
        <f t="shared" si="9312"/>
        <v>57.8</v>
      </c>
      <c r="BI2529" s="22">
        <f t="shared" si="9313"/>
        <v>51.7</v>
      </c>
      <c r="BJ2529" s="22">
        <f t="shared" si="9314"/>
        <v>51.7</v>
      </c>
      <c r="BK2529" s="22">
        <f t="shared" si="9400"/>
        <v>0</v>
      </c>
      <c r="BL2529" s="22">
        <f t="shared" si="9401"/>
        <v>0</v>
      </c>
      <c r="BM2529" s="22">
        <f t="shared" si="9402"/>
        <v>0</v>
      </c>
      <c r="BN2529" s="22">
        <f t="shared" si="9315"/>
        <v>57.8</v>
      </c>
      <c r="BO2529" s="22">
        <f t="shared" si="9316"/>
        <v>51.7</v>
      </c>
      <c r="BP2529" s="22">
        <f t="shared" si="9317"/>
        <v>51.7</v>
      </c>
      <c r="BQ2529" s="22">
        <f t="shared" si="9403"/>
        <v>0</v>
      </c>
      <c r="BR2529" s="22">
        <f t="shared" si="9404"/>
        <v>0</v>
      </c>
      <c r="BS2529" s="22">
        <f t="shared" si="9318"/>
        <v>57.8</v>
      </c>
      <c r="BT2529" s="22">
        <f t="shared" si="9319"/>
        <v>51.7</v>
      </c>
      <c r="BU2529" s="22">
        <f t="shared" si="9320"/>
        <v>51.7</v>
      </c>
      <c r="BV2529" s="22">
        <f t="shared" si="9405"/>
        <v>0</v>
      </c>
      <c r="BW2529" s="22">
        <f t="shared" si="9406"/>
        <v>0</v>
      </c>
      <c r="BX2529" s="22">
        <f t="shared" si="9321"/>
        <v>57.8</v>
      </c>
      <c r="BY2529" s="22">
        <f t="shared" si="9322"/>
        <v>51.7</v>
      </c>
      <c r="BZ2529" s="22">
        <f t="shared" si="9323"/>
        <v>51.7</v>
      </c>
      <c r="CA2529" s="22">
        <f t="shared" si="9407"/>
        <v>0</v>
      </c>
      <c r="CB2529" s="22">
        <f t="shared" si="9408"/>
        <v>0</v>
      </c>
      <c r="CC2529" s="22">
        <f t="shared" si="9409"/>
        <v>0</v>
      </c>
      <c r="CD2529" s="22">
        <f t="shared" si="9233"/>
        <v>57.8</v>
      </c>
      <c r="CE2529" s="22">
        <f t="shared" si="9410"/>
        <v>0</v>
      </c>
      <c r="CF2529" s="34">
        <f t="shared" si="9230"/>
        <v>57.8</v>
      </c>
      <c r="CG2529" s="22">
        <f t="shared" si="9234"/>
        <v>51.7</v>
      </c>
      <c r="CH2529" s="22">
        <f t="shared" si="9411"/>
        <v>0</v>
      </c>
      <c r="CI2529" s="22">
        <f t="shared" si="9231"/>
        <v>51.7</v>
      </c>
      <c r="CJ2529" s="22">
        <f t="shared" si="9235"/>
        <v>51.7</v>
      </c>
      <c r="CK2529" s="22">
        <f t="shared" si="9411"/>
        <v>0</v>
      </c>
      <c r="CL2529" s="22">
        <f t="shared" si="9232"/>
        <v>51.7</v>
      </c>
      <c r="CM2529" s="22">
        <f t="shared" si="9411"/>
        <v>0</v>
      </c>
      <c r="CN2529" s="15"/>
      <c r="CO2529" s="35"/>
      <c r="CT2529" s="5" t="s">
        <v>30</v>
      </c>
    </row>
    <row r="2530" spans="1:99" x14ac:dyDescent="0.3">
      <c r="A2530" s="32" t="s">
        <v>1424</v>
      </c>
      <c r="B2530" s="16">
        <v>240</v>
      </c>
      <c r="C2530" s="32" t="s">
        <v>42</v>
      </c>
      <c r="D2530" s="32" t="s">
        <v>66</v>
      </c>
      <c r="E2530" s="33" t="s">
        <v>1376</v>
      </c>
      <c r="F2530" s="22">
        <v>57.8</v>
      </c>
      <c r="G2530" s="22">
        <v>51.7</v>
      </c>
      <c r="H2530" s="22">
        <v>51.7</v>
      </c>
      <c r="I2530" s="22"/>
      <c r="J2530" s="22"/>
      <c r="K2530" s="22"/>
      <c r="L2530" s="22">
        <f t="shared" si="9288"/>
        <v>57.8</v>
      </c>
      <c r="M2530" s="22">
        <f t="shared" si="9289"/>
        <v>51.7</v>
      </c>
      <c r="N2530" s="22">
        <f t="shared" si="9290"/>
        <v>51.7</v>
      </c>
      <c r="O2530" s="22"/>
      <c r="P2530" s="22"/>
      <c r="Q2530" s="22"/>
      <c r="R2530" s="22">
        <f t="shared" si="9291"/>
        <v>57.8</v>
      </c>
      <c r="S2530" s="22">
        <f t="shared" si="9292"/>
        <v>51.7</v>
      </c>
      <c r="T2530" s="22">
        <f t="shared" si="9293"/>
        <v>51.7</v>
      </c>
      <c r="U2530" s="22"/>
      <c r="V2530" s="22"/>
      <c r="W2530" s="22"/>
      <c r="X2530" s="22">
        <f t="shared" si="9294"/>
        <v>57.8</v>
      </c>
      <c r="Y2530" s="22">
        <f t="shared" si="9295"/>
        <v>51.7</v>
      </c>
      <c r="Z2530" s="22">
        <f t="shared" si="9296"/>
        <v>51.7</v>
      </c>
      <c r="AA2530" s="22"/>
      <c r="AB2530" s="22"/>
      <c r="AC2530" s="22"/>
      <c r="AD2530" s="22">
        <f t="shared" si="9297"/>
        <v>57.8</v>
      </c>
      <c r="AE2530" s="22">
        <f t="shared" si="9298"/>
        <v>51.7</v>
      </c>
      <c r="AF2530" s="22">
        <f t="shared" si="9299"/>
        <v>51.7</v>
      </c>
      <c r="AG2530" s="22"/>
      <c r="AH2530" s="22"/>
      <c r="AI2530" s="22"/>
      <c r="AJ2530" s="22">
        <f t="shared" si="9300"/>
        <v>57.8</v>
      </c>
      <c r="AK2530" s="22">
        <f t="shared" si="9301"/>
        <v>51.7</v>
      </c>
      <c r="AL2530" s="22">
        <f t="shared" si="9302"/>
        <v>51.7</v>
      </c>
      <c r="AM2530" s="22"/>
      <c r="AN2530" s="22"/>
      <c r="AO2530" s="22"/>
      <c r="AP2530" s="22">
        <f t="shared" si="9303"/>
        <v>57.8</v>
      </c>
      <c r="AQ2530" s="22">
        <f t="shared" si="9304"/>
        <v>51.7</v>
      </c>
      <c r="AR2530" s="22">
        <f t="shared" si="9305"/>
        <v>51.7</v>
      </c>
      <c r="AS2530" s="22"/>
      <c r="AT2530" s="22"/>
      <c r="AU2530" s="22"/>
      <c r="AV2530" s="22">
        <f t="shared" si="9306"/>
        <v>57.8</v>
      </c>
      <c r="AW2530" s="22">
        <f t="shared" si="9307"/>
        <v>51.7</v>
      </c>
      <c r="AX2530" s="22">
        <f t="shared" si="9308"/>
        <v>51.7</v>
      </c>
      <c r="AY2530" s="22"/>
      <c r="AZ2530" s="22"/>
      <c r="BA2530" s="22"/>
      <c r="BB2530" s="22">
        <f t="shared" si="9309"/>
        <v>57.8</v>
      </c>
      <c r="BC2530" s="22">
        <f t="shared" si="9310"/>
        <v>51.7</v>
      </c>
      <c r="BD2530" s="22">
        <f t="shared" si="9311"/>
        <v>51.7</v>
      </c>
      <c r="BE2530" s="22"/>
      <c r="BF2530" s="22"/>
      <c r="BG2530" s="22"/>
      <c r="BH2530" s="22">
        <f t="shared" si="9312"/>
        <v>57.8</v>
      </c>
      <c r="BI2530" s="22">
        <f t="shared" si="9313"/>
        <v>51.7</v>
      </c>
      <c r="BJ2530" s="22">
        <f t="shared" si="9314"/>
        <v>51.7</v>
      </c>
      <c r="BK2530" s="22"/>
      <c r="BL2530" s="22"/>
      <c r="BM2530" s="22"/>
      <c r="BN2530" s="22">
        <f t="shared" si="9315"/>
        <v>57.8</v>
      </c>
      <c r="BO2530" s="22">
        <f t="shared" si="9316"/>
        <v>51.7</v>
      </c>
      <c r="BP2530" s="22">
        <f t="shared" si="9317"/>
        <v>51.7</v>
      </c>
      <c r="BQ2530" s="22"/>
      <c r="BR2530" s="22"/>
      <c r="BS2530" s="22">
        <f t="shared" si="9318"/>
        <v>57.8</v>
      </c>
      <c r="BT2530" s="22">
        <f t="shared" si="9319"/>
        <v>51.7</v>
      </c>
      <c r="BU2530" s="22">
        <f t="shared" si="9320"/>
        <v>51.7</v>
      </c>
      <c r="BV2530" s="22"/>
      <c r="BW2530" s="22"/>
      <c r="BX2530" s="22">
        <f t="shared" si="9321"/>
        <v>57.8</v>
      </c>
      <c r="BY2530" s="22">
        <f t="shared" si="9322"/>
        <v>51.7</v>
      </c>
      <c r="BZ2530" s="22">
        <f t="shared" si="9323"/>
        <v>51.7</v>
      </c>
      <c r="CA2530" s="22"/>
      <c r="CB2530" s="22"/>
      <c r="CC2530" s="22"/>
      <c r="CD2530" s="22">
        <f t="shared" si="9233"/>
        <v>57.8</v>
      </c>
      <c r="CE2530" s="22"/>
      <c r="CF2530" s="34">
        <f t="shared" si="9230"/>
        <v>57.8</v>
      </c>
      <c r="CG2530" s="22">
        <f t="shared" si="9234"/>
        <v>51.7</v>
      </c>
      <c r="CH2530" s="22"/>
      <c r="CI2530" s="22">
        <f t="shared" si="9231"/>
        <v>51.7</v>
      </c>
      <c r="CJ2530" s="22">
        <f t="shared" si="9235"/>
        <v>51.7</v>
      </c>
      <c r="CK2530" s="22"/>
      <c r="CL2530" s="22">
        <f t="shared" si="9232"/>
        <v>51.7</v>
      </c>
      <c r="CM2530" s="22"/>
      <c r="CN2530" s="15"/>
      <c r="CO2530" s="35"/>
    </row>
    <row r="2531" spans="1:99" ht="31.2" x14ac:dyDescent="0.3">
      <c r="A2531" s="32" t="s">
        <v>1426</v>
      </c>
      <c r="B2531" s="16"/>
      <c r="C2531" s="32"/>
      <c r="D2531" s="32"/>
      <c r="E2531" s="33" t="s">
        <v>1427</v>
      </c>
      <c r="F2531" s="22">
        <f t="shared" ref="F2531:K2531" si="9412">F2532+F2535+F2538</f>
        <v>62746.8</v>
      </c>
      <c r="G2531" s="22">
        <f t="shared" si="9412"/>
        <v>65024.9</v>
      </c>
      <c r="H2531" s="22">
        <f t="shared" si="9412"/>
        <v>65024.9</v>
      </c>
      <c r="I2531" s="22">
        <f t="shared" si="9412"/>
        <v>0</v>
      </c>
      <c r="J2531" s="22">
        <f t="shared" si="9412"/>
        <v>0</v>
      </c>
      <c r="K2531" s="22">
        <f t="shared" si="9412"/>
        <v>0</v>
      </c>
      <c r="L2531" s="22">
        <f t="shared" si="9288"/>
        <v>62746.8</v>
      </c>
      <c r="M2531" s="22">
        <f t="shared" si="9289"/>
        <v>65024.9</v>
      </c>
      <c r="N2531" s="22">
        <f t="shared" si="9290"/>
        <v>65024.9</v>
      </c>
      <c r="O2531" s="22">
        <f>O2532+O2535+O2538</f>
        <v>0</v>
      </c>
      <c r="P2531" s="22">
        <f>P2532+P2535+P2538</f>
        <v>0</v>
      </c>
      <c r="Q2531" s="22">
        <f>Q2532+Q2535+Q2538</f>
        <v>0</v>
      </c>
      <c r="R2531" s="22">
        <f t="shared" si="9291"/>
        <v>62746.8</v>
      </c>
      <c r="S2531" s="22">
        <f t="shared" si="9292"/>
        <v>65024.9</v>
      </c>
      <c r="T2531" s="22">
        <f t="shared" si="9293"/>
        <v>65024.9</v>
      </c>
      <c r="U2531" s="22">
        <f>U2532+U2535+U2538</f>
        <v>0</v>
      </c>
      <c r="V2531" s="22">
        <f>V2532+V2535+V2538</f>
        <v>0</v>
      </c>
      <c r="W2531" s="22">
        <f>W2532+W2535+W2538</f>
        <v>0</v>
      </c>
      <c r="X2531" s="22">
        <f t="shared" si="9294"/>
        <v>62746.8</v>
      </c>
      <c r="Y2531" s="22">
        <f t="shared" si="9295"/>
        <v>65024.9</v>
      </c>
      <c r="Z2531" s="22">
        <f t="shared" si="9296"/>
        <v>65024.9</v>
      </c>
      <c r="AA2531" s="22">
        <f>AA2532+AA2535+AA2538</f>
        <v>0</v>
      </c>
      <c r="AB2531" s="22">
        <f>AB2532+AB2535+AB2538</f>
        <v>0</v>
      </c>
      <c r="AC2531" s="22">
        <f>AC2532+AC2535+AC2538</f>
        <v>0</v>
      </c>
      <c r="AD2531" s="22">
        <f t="shared" si="9297"/>
        <v>62746.8</v>
      </c>
      <c r="AE2531" s="22">
        <f t="shared" si="9298"/>
        <v>65024.9</v>
      </c>
      <c r="AF2531" s="22">
        <f t="shared" si="9299"/>
        <v>65024.9</v>
      </c>
      <c r="AG2531" s="22">
        <f>AG2532+AG2535+AG2538</f>
        <v>0</v>
      </c>
      <c r="AH2531" s="22">
        <f>AH2532+AH2535+AH2538</f>
        <v>0</v>
      </c>
      <c r="AI2531" s="22">
        <f>AI2532+AI2535+AI2538</f>
        <v>0</v>
      </c>
      <c r="AJ2531" s="22">
        <f t="shared" si="9300"/>
        <v>62746.8</v>
      </c>
      <c r="AK2531" s="22">
        <f t="shared" si="9301"/>
        <v>65024.9</v>
      </c>
      <c r="AL2531" s="22">
        <f t="shared" si="9302"/>
        <v>65024.9</v>
      </c>
      <c r="AM2531" s="22">
        <f>AM2532+AM2535+AM2538</f>
        <v>0</v>
      </c>
      <c r="AN2531" s="22">
        <f>AN2532+AN2535+AN2538</f>
        <v>0</v>
      </c>
      <c r="AO2531" s="22">
        <f>AO2532+AO2535+AO2538</f>
        <v>0</v>
      </c>
      <c r="AP2531" s="22">
        <f t="shared" si="9303"/>
        <v>62746.8</v>
      </c>
      <c r="AQ2531" s="22">
        <f t="shared" si="9304"/>
        <v>65024.9</v>
      </c>
      <c r="AR2531" s="22">
        <f t="shared" si="9305"/>
        <v>65024.9</v>
      </c>
      <c r="AS2531" s="22">
        <f>AS2532+AS2535+AS2538</f>
        <v>0</v>
      </c>
      <c r="AT2531" s="22">
        <f>AT2532+AT2535+AT2538</f>
        <v>0</v>
      </c>
      <c r="AU2531" s="22">
        <f>AU2532+AU2535+AU2538</f>
        <v>0</v>
      </c>
      <c r="AV2531" s="22">
        <f t="shared" si="9306"/>
        <v>62746.8</v>
      </c>
      <c r="AW2531" s="22">
        <f t="shared" si="9307"/>
        <v>65024.9</v>
      </c>
      <c r="AX2531" s="22">
        <f t="shared" si="9308"/>
        <v>65024.9</v>
      </c>
      <c r="AY2531" s="22">
        <f>AY2532+AY2535+AY2538</f>
        <v>0</v>
      </c>
      <c r="AZ2531" s="22">
        <f>AZ2532+AZ2535+AZ2538</f>
        <v>0</v>
      </c>
      <c r="BA2531" s="22">
        <f>BA2532+BA2535+BA2538</f>
        <v>0</v>
      </c>
      <c r="BB2531" s="22">
        <f t="shared" si="9309"/>
        <v>62746.8</v>
      </c>
      <c r="BC2531" s="22">
        <f t="shared" si="9310"/>
        <v>65024.9</v>
      </c>
      <c r="BD2531" s="22">
        <f t="shared" si="9311"/>
        <v>65024.9</v>
      </c>
      <c r="BE2531" s="22">
        <f>BE2532+BE2535+BE2538</f>
        <v>0</v>
      </c>
      <c r="BF2531" s="22">
        <f>BF2532+BF2535+BF2538</f>
        <v>0</v>
      </c>
      <c r="BG2531" s="22">
        <f>BG2532+BG2535+BG2538</f>
        <v>0</v>
      </c>
      <c r="BH2531" s="22">
        <f t="shared" si="9312"/>
        <v>62746.8</v>
      </c>
      <c r="BI2531" s="22">
        <f t="shared" si="9313"/>
        <v>65024.9</v>
      </c>
      <c r="BJ2531" s="22">
        <f t="shared" si="9314"/>
        <v>65024.9</v>
      </c>
      <c r="BK2531" s="22">
        <f>BK2532+BK2535+BK2538</f>
        <v>0</v>
      </c>
      <c r="BL2531" s="22">
        <f>BL2532+BL2535+BL2538</f>
        <v>0</v>
      </c>
      <c r="BM2531" s="22">
        <f>BM2532+BM2535+BM2538</f>
        <v>0</v>
      </c>
      <c r="BN2531" s="22">
        <f t="shared" si="9315"/>
        <v>62746.8</v>
      </c>
      <c r="BO2531" s="22">
        <f t="shared" si="9316"/>
        <v>65024.9</v>
      </c>
      <c r="BP2531" s="22">
        <f t="shared" si="9317"/>
        <v>65024.9</v>
      </c>
      <c r="BQ2531" s="22">
        <f>BQ2532+BQ2535+BQ2538</f>
        <v>0</v>
      </c>
      <c r="BR2531" s="22">
        <f>BR2532+BR2535+BR2538</f>
        <v>0</v>
      </c>
      <c r="BS2531" s="22">
        <f t="shared" si="9318"/>
        <v>62746.8</v>
      </c>
      <c r="BT2531" s="22">
        <f t="shared" si="9319"/>
        <v>65024.9</v>
      </c>
      <c r="BU2531" s="22">
        <f t="shared" si="9320"/>
        <v>65024.9</v>
      </c>
      <c r="BV2531" s="22">
        <f>BV2532+BV2535+BV2538</f>
        <v>0</v>
      </c>
      <c r="BW2531" s="22">
        <f>BW2532+BW2535+BW2538</f>
        <v>0</v>
      </c>
      <c r="BX2531" s="22">
        <f t="shared" si="9321"/>
        <v>62746.8</v>
      </c>
      <c r="BY2531" s="22">
        <f t="shared" si="9322"/>
        <v>65024.9</v>
      </c>
      <c r="BZ2531" s="22">
        <f t="shared" si="9323"/>
        <v>65024.9</v>
      </c>
      <c r="CA2531" s="22">
        <f>CA2532+CA2535+CA2538</f>
        <v>0</v>
      </c>
      <c r="CB2531" s="22">
        <f>CB2532+CB2535+CB2538</f>
        <v>0</v>
      </c>
      <c r="CC2531" s="22">
        <f>CC2532+CC2535+CC2538</f>
        <v>0</v>
      </c>
      <c r="CD2531" s="22">
        <f t="shared" si="9233"/>
        <v>62746.8</v>
      </c>
      <c r="CE2531" s="22">
        <f>CE2532+CE2535+CE2538</f>
        <v>0</v>
      </c>
      <c r="CF2531" s="34">
        <f t="shared" si="9230"/>
        <v>62746.8</v>
      </c>
      <c r="CG2531" s="22">
        <f t="shared" si="9234"/>
        <v>65024.9</v>
      </c>
      <c r="CH2531" s="22">
        <f>CH2532+CH2535+CH2538</f>
        <v>0</v>
      </c>
      <c r="CI2531" s="22">
        <f t="shared" si="9231"/>
        <v>65024.9</v>
      </c>
      <c r="CJ2531" s="22">
        <f t="shared" si="9235"/>
        <v>65024.9</v>
      </c>
      <c r="CK2531" s="22">
        <f>CK2532+CK2535+CK2538</f>
        <v>0</v>
      </c>
      <c r="CL2531" s="22">
        <f t="shared" si="9232"/>
        <v>65024.9</v>
      </c>
      <c r="CM2531" s="22">
        <f>CM2532+CM2535+CM2538</f>
        <v>0</v>
      </c>
      <c r="CN2531" s="15"/>
      <c r="CO2531" s="35"/>
      <c r="CR2531" s="5" t="s">
        <v>1346</v>
      </c>
      <c r="CU2531" s="5" t="s">
        <v>31</v>
      </c>
    </row>
    <row r="2532" spans="1:99" ht="93.6" x14ac:dyDescent="0.3">
      <c r="A2532" s="32" t="s">
        <v>1426</v>
      </c>
      <c r="B2532" s="16">
        <v>100</v>
      </c>
      <c r="C2532" s="32"/>
      <c r="D2532" s="32"/>
      <c r="E2532" s="33" t="s">
        <v>131</v>
      </c>
      <c r="F2532" s="22">
        <f t="shared" ref="F2532:F2555" si="9413">F2533</f>
        <v>54388</v>
      </c>
      <c r="G2532" s="22">
        <f t="shared" ref="G2532:G2555" si="9414">G2533</f>
        <v>53864.9</v>
      </c>
      <c r="H2532" s="22">
        <f t="shared" ref="H2532:H2555" si="9415">H2533</f>
        <v>52784.9</v>
      </c>
      <c r="I2532" s="22">
        <f t="shared" ref="I2532:I2555" si="9416">I2533</f>
        <v>0</v>
      </c>
      <c r="J2532" s="22">
        <f t="shared" ref="J2532:J2555" si="9417">J2533</f>
        <v>0</v>
      </c>
      <c r="K2532" s="22">
        <f t="shared" ref="K2532:K2555" si="9418">K2533</f>
        <v>0</v>
      </c>
      <c r="L2532" s="22">
        <f t="shared" si="9288"/>
        <v>54388</v>
      </c>
      <c r="M2532" s="22">
        <f t="shared" si="9289"/>
        <v>53864.9</v>
      </c>
      <c r="N2532" s="22">
        <f t="shared" si="9290"/>
        <v>52784.9</v>
      </c>
      <c r="O2532" s="22">
        <f t="shared" ref="O2532:O2555" si="9419">O2533</f>
        <v>0</v>
      </c>
      <c r="P2532" s="22">
        <f t="shared" ref="P2532:P2555" si="9420">P2533</f>
        <v>0</v>
      </c>
      <c r="Q2532" s="22">
        <f t="shared" ref="Q2532:Q2555" si="9421">Q2533</f>
        <v>0</v>
      </c>
      <c r="R2532" s="22">
        <f t="shared" si="9291"/>
        <v>54388</v>
      </c>
      <c r="S2532" s="22">
        <f t="shared" si="9292"/>
        <v>53864.9</v>
      </c>
      <c r="T2532" s="22">
        <f t="shared" si="9293"/>
        <v>52784.9</v>
      </c>
      <c r="U2532" s="22">
        <f t="shared" ref="U2532:U2555" si="9422">U2533</f>
        <v>0</v>
      </c>
      <c r="V2532" s="22">
        <f t="shared" ref="V2532:V2555" si="9423">V2533</f>
        <v>0</v>
      </c>
      <c r="W2532" s="22">
        <f t="shared" ref="W2532:W2555" si="9424">W2533</f>
        <v>0</v>
      </c>
      <c r="X2532" s="22">
        <f t="shared" si="9294"/>
        <v>54388</v>
      </c>
      <c r="Y2532" s="22">
        <f t="shared" si="9295"/>
        <v>53864.9</v>
      </c>
      <c r="Z2532" s="22">
        <f t="shared" si="9296"/>
        <v>52784.9</v>
      </c>
      <c r="AA2532" s="22">
        <f t="shared" ref="AA2532:AA2555" si="9425">AA2533</f>
        <v>0</v>
      </c>
      <c r="AB2532" s="22">
        <f t="shared" ref="AB2532:AB2555" si="9426">AB2533</f>
        <v>0</v>
      </c>
      <c r="AC2532" s="22">
        <f t="shared" ref="AC2532:AC2555" si="9427">AC2533</f>
        <v>0</v>
      </c>
      <c r="AD2532" s="22">
        <f t="shared" si="9297"/>
        <v>54388</v>
      </c>
      <c r="AE2532" s="22">
        <f t="shared" si="9298"/>
        <v>53864.9</v>
      </c>
      <c r="AF2532" s="22">
        <f t="shared" si="9299"/>
        <v>52784.9</v>
      </c>
      <c r="AG2532" s="22">
        <f t="shared" ref="AG2532:AG2555" si="9428">AG2533</f>
        <v>0</v>
      </c>
      <c r="AH2532" s="22">
        <f t="shared" ref="AH2532:AH2555" si="9429">AH2533</f>
        <v>0</v>
      </c>
      <c r="AI2532" s="22">
        <f t="shared" ref="AI2532:AI2555" si="9430">AI2533</f>
        <v>0</v>
      </c>
      <c r="AJ2532" s="22">
        <f t="shared" si="9300"/>
        <v>54388</v>
      </c>
      <c r="AK2532" s="22">
        <f t="shared" si="9301"/>
        <v>53864.9</v>
      </c>
      <c r="AL2532" s="22">
        <f t="shared" si="9302"/>
        <v>52784.9</v>
      </c>
      <c r="AM2532" s="22">
        <f t="shared" ref="AM2532:AM2555" si="9431">AM2533</f>
        <v>0</v>
      </c>
      <c r="AN2532" s="22">
        <f t="shared" ref="AN2532:AN2555" si="9432">AN2533</f>
        <v>0</v>
      </c>
      <c r="AO2532" s="22">
        <f t="shared" ref="AO2532:AO2555" si="9433">AO2533</f>
        <v>0</v>
      </c>
      <c r="AP2532" s="22">
        <f t="shared" si="9303"/>
        <v>54388</v>
      </c>
      <c r="AQ2532" s="22">
        <f t="shared" si="9304"/>
        <v>53864.9</v>
      </c>
      <c r="AR2532" s="22">
        <f t="shared" si="9305"/>
        <v>52784.9</v>
      </c>
      <c r="AS2532" s="22">
        <f t="shared" ref="AS2532:AS2555" si="9434">AS2533</f>
        <v>0</v>
      </c>
      <c r="AT2532" s="22">
        <f t="shared" ref="AT2532:AT2555" si="9435">AT2533</f>
        <v>0</v>
      </c>
      <c r="AU2532" s="22">
        <f t="shared" ref="AU2532:AU2555" si="9436">AU2533</f>
        <v>0</v>
      </c>
      <c r="AV2532" s="22">
        <f t="shared" si="9306"/>
        <v>54388</v>
      </c>
      <c r="AW2532" s="22">
        <f t="shared" si="9307"/>
        <v>53864.9</v>
      </c>
      <c r="AX2532" s="22">
        <f t="shared" si="9308"/>
        <v>52784.9</v>
      </c>
      <c r="AY2532" s="22">
        <f t="shared" ref="AY2532:AY2555" si="9437">AY2533</f>
        <v>0</v>
      </c>
      <c r="AZ2532" s="22">
        <f t="shared" ref="AZ2532:AZ2555" si="9438">AZ2533</f>
        <v>0</v>
      </c>
      <c r="BA2532" s="22">
        <f t="shared" ref="BA2532:BA2555" si="9439">BA2533</f>
        <v>0</v>
      </c>
      <c r="BB2532" s="22">
        <f t="shared" si="9309"/>
        <v>54388</v>
      </c>
      <c r="BC2532" s="22">
        <f t="shared" si="9310"/>
        <v>53864.9</v>
      </c>
      <c r="BD2532" s="22">
        <f t="shared" si="9311"/>
        <v>52784.9</v>
      </c>
      <c r="BE2532" s="22">
        <f t="shared" ref="BE2532:BE2555" si="9440">BE2533</f>
        <v>0</v>
      </c>
      <c r="BF2532" s="22">
        <f t="shared" ref="BF2532:BF2555" si="9441">BF2533</f>
        <v>0</v>
      </c>
      <c r="BG2532" s="22">
        <f t="shared" ref="BG2532:BG2555" si="9442">BG2533</f>
        <v>0</v>
      </c>
      <c r="BH2532" s="22">
        <f t="shared" si="9312"/>
        <v>54388</v>
      </c>
      <c r="BI2532" s="22">
        <f t="shared" si="9313"/>
        <v>53864.9</v>
      </c>
      <c r="BJ2532" s="22">
        <f t="shared" si="9314"/>
        <v>52784.9</v>
      </c>
      <c r="BK2532" s="22">
        <f t="shared" ref="BK2532:BK2555" si="9443">BK2533</f>
        <v>0</v>
      </c>
      <c r="BL2532" s="22">
        <f t="shared" ref="BL2532:BL2555" si="9444">BL2533</f>
        <v>0</v>
      </c>
      <c r="BM2532" s="22">
        <f t="shared" ref="BM2532:BM2555" si="9445">BM2533</f>
        <v>0</v>
      </c>
      <c r="BN2532" s="22">
        <f t="shared" si="9315"/>
        <v>54388</v>
      </c>
      <c r="BO2532" s="22">
        <f t="shared" si="9316"/>
        <v>53864.9</v>
      </c>
      <c r="BP2532" s="22">
        <f t="shared" si="9317"/>
        <v>52784.9</v>
      </c>
      <c r="BQ2532" s="22">
        <f t="shared" ref="BQ2532:BQ2555" si="9446">BQ2533</f>
        <v>0</v>
      </c>
      <c r="BR2532" s="22">
        <f t="shared" ref="BR2532:BR2555" si="9447">BR2533</f>
        <v>0</v>
      </c>
      <c r="BS2532" s="22">
        <f t="shared" si="9318"/>
        <v>54388</v>
      </c>
      <c r="BT2532" s="22">
        <f t="shared" si="9319"/>
        <v>53864.9</v>
      </c>
      <c r="BU2532" s="22">
        <f t="shared" si="9320"/>
        <v>52784.9</v>
      </c>
      <c r="BV2532" s="22">
        <f t="shared" ref="BV2532:BV2555" si="9448">BV2533</f>
        <v>0</v>
      </c>
      <c r="BW2532" s="22">
        <f t="shared" ref="BW2532:BW2555" si="9449">BW2533</f>
        <v>0</v>
      </c>
      <c r="BX2532" s="22">
        <f t="shared" si="9321"/>
        <v>54388</v>
      </c>
      <c r="BY2532" s="22">
        <f t="shared" si="9322"/>
        <v>53864.9</v>
      </c>
      <c r="BZ2532" s="22">
        <f t="shared" si="9323"/>
        <v>52784.9</v>
      </c>
      <c r="CA2532" s="22">
        <f t="shared" ref="CA2532:CA2555" si="9450">CA2533</f>
        <v>0</v>
      </c>
      <c r="CB2532" s="22">
        <f t="shared" ref="CB2532:CB2555" si="9451">CB2533</f>
        <v>0</v>
      </c>
      <c r="CC2532" s="22">
        <f t="shared" ref="CC2532:CC2555" si="9452">CC2533</f>
        <v>0</v>
      </c>
      <c r="CD2532" s="22">
        <f t="shared" si="9233"/>
        <v>54388</v>
      </c>
      <c r="CE2532" s="22">
        <f t="shared" ref="CE2532:CE2555" si="9453">CE2533</f>
        <v>0</v>
      </c>
      <c r="CF2532" s="34">
        <f t="shared" si="9230"/>
        <v>54388</v>
      </c>
      <c r="CG2532" s="22">
        <f t="shared" si="9234"/>
        <v>53864.9</v>
      </c>
      <c r="CH2532" s="22">
        <f t="shared" ref="CH2532:CM2555" si="9454">CH2533</f>
        <v>0</v>
      </c>
      <c r="CI2532" s="22">
        <f t="shared" si="9231"/>
        <v>53864.9</v>
      </c>
      <c r="CJ2532" s="22">
        <f t="shared" si="9235"/>
        <v>52784.9</v>
      </c>
      <c r="CK2532" s="22">
        <f t="shared" si="9454"/>
        <v>0</v>
      </c>
      <c r="CL2532" s="22">
        <f t="shared" si="9232"/>
        <v>52784.9</v>
      </c>
      <c r="CM2532" s="22">
        <f t="shared" si="9454"/>
        <v>0</v>
      </c>
      <c r="CN2532" s="15"/>
      <c r="CO2532" s="35"/>
      <c r="CS2532" s="5" t="s">
        <v>29</v>
      </c>
    </row>
    <row r="2533" spans="1:99" ht="31.2" x14ac:dyDescent="0.3">
      <c r="A2533" s="32" t="s">
        <v>1426</v>
      </c>
      <c r="B2533" s="16">
        <v>120</v>
      </c>
      <c r="C2533" s="32"/>
      <c r="D2533" s="32"/>
      <c r="E2533" s="33" t="s">
        <v>394</v>
      </c>
      <c r="F2533" s="22">
        <f t="shared" si="9413"/>
        <v>54388</v>
      </c>
      <c r="G2533" s="22">
        <f t="shared" si="9414"/>
        <v>53864.9</v>
      </c>
      <c r="H2533" s="22">
        <f t="shared" si="9415"/>
        <v>52784.9</v>
      </c>
      <c r="I2533" s="22">
        <f t="shared" si="9416"/>
        <v>0</v>
      </c>
      <c r="J2533" s="22">
        <f t="shared" si="9417"/>
        <v>0</v>
      </c>
      <c r="K2533" s="22">
        <f t="shared" si="9418"/>
        <v>0</v>
      </c>
      <c r="L2533" s="22">
        <f t="shared" si="9288"/>
        <v>54388</v>
      </c>
      <c r="M2533" s="22">
        <f t="shared" si="9289"/>
        <v>53864.9</v>
      </c>
      <c r="N2533" s="22">
        <f t="shared" si="9290"/>
        <v>52784.9</v>
      </c>
      <c r="O2533" s="22">
        <f t="shared" si="9419"/>
        <v>0</v>
      </c>
      <c r="P2533" s="22">
        <f t="shared" si="9420"/>
        <v>0</v>
      </c>
      <c r="Q2533" s="22">
        <f t="shared" si="9421"/>
        <v>0</v>
      </c>
      <c r="R2533" s="22">
        <f t="shared" si="9291"/>
        <v>54388</v>
      </c>
      <c r="S2533" s="22">
        <f t="shared" si="9292"/>
        <v>53864.9</v>
      </c>
      <c r="T2533" s="22">
        <f t="shared" si="9293"/>
        <v>52784.9</v>
      </c>
      <c r="U2533" s="22">
        <f t="shared" si="9422"/>
        <v>0</v>
      </c>
      <c r="V2533" s="22">
        <f t="shared" si="9423"/>
        <v>0</v>
      </c>
      <c r="W2533" s="22">
        <f t="shared" si="9424"/>
        <v>0</v>
      </c>
      <c r="X2533" s="22">
        <f t="shared" si="9294"/>
        <v>54388</v>
      </c>
      <c r="Y2533" s="22">
        <f t="shared" si="9295"/>
        <v>53864.9</v>
      </c>
      <c r="Z2533" s="22">
        <f t="shared" si="9296"/>
        <v>52784.9</v>
      </c>
      <c r="AA2533" s="22">
        <f t="shared" si="9425"/>
        <v>0</v>
      </c>
      <c r="AB2533" s="22">
        <f t="shared" si="9426"/>
        <v>0</v>
      </c>
      <c r="AC2533" s="22">
        <f t="shared" si="9427"/>
        <v>0</v>
      </c>
      <c r="AD2533" s="22">
        <f t="shared" si="9297"/>
        <v>54388</v>
      </c>
      <c r="AE2533" s="22">
        <f t="shared" si="9298"/>
        <v>53864.9</v>
      </c>
      <c r="AF2533" s="22">
        <f t="shared" si="9299"/>
        <v>52784.9</v>
      </c>
      <c r="AG2533" s="22">
        <f t="shared" si="9428"/>
        <v>0</v>
      </c>
      <c r="AH2533" s="22">
        <f t="shared" si="9429"/>
        <v>0</v>
      </c>
      <c r="AI2533" s="22">
        <f t="shared" si="9430"/>
        <v>0</v>
      </c>
      <c r="AJ2533" s="22">
        <f t="shared" si="9300"/>
        <v>54388</v>
      </c>
      <c r="AK2533" s="22">
        <f t="shared" si="9301"/>
        <v>53864.9</v>
      </c>
      <c r="AL2533" s="22">
        <f t="shared" si="9302"/>
        <v>52784.9</v>
      </c>
      <c r="AM2533" s="22">
        <f t="shared" si="9431"/>
        <v>0</v>
      </c>
      <c r="AN2533" s="22">
        <f t="shared" si="9432"/>
        <v>0</v>
      </c>
      <c r="AO2533" s="22">
        <f t="shared" si="9433"/>
        <v>0</v>
      </c>
      <c r="AP2533" s="22">
        <f t="shared" si="9303"/>
        <v>54388</v>
      </c>
      <c r="AQ2533" s="22">
        <f t="shared" si="9304"/>
        <v>53864.9</v>
      </c>
      <c r="AR2533" s="22">
        <f t="shared" si="9305"/>
        <v>52784.9</v>
      </c>
      <c r="AS2533" s="22">
        <f t="shared" si="9434"/>
        <v>0</v>
      </c>
      <c r="AT2533" s="22">
        <f t="shared" si="9435"/>
        <v>0</v>
      </c>
      <c r="AU2533" s="22">
        <f t="shared" si="9436"/>
        <v>0</v>
      </c>
      <c r="AV2533" s="22">
        <f t="shared" si="9306"/>
        <v>54388</v>
      </c>
      <c r="AW2533" s="22">
        <f t="shared" si="9307"/>
        <v>53864.9</v>
      </c>
      <c r="AX2533" s="22">
        <f t="shared" si="9308"/>
        <v>52784.9</v>
      </c>
      <c r="AY2533" s="22">
        <f t="shared" si="9437"/>
        <v>0</v>
      </c>
      <c r="AZ2533" s="22">
        <f t="shared" si="9438"/>
        <v>0</v>
      </c>
      <c r="BA2533" s="22">
        <f t="shared" si="9439"/>
        <v>0</v>
      </c>
      <c r="BB2533" s="22">
        <f t="shared" si="9309"/>
        <v>54388</v>
      </c>
      <c r="BC2533" s="22">
        <f t="shared" si="9310"/>
        <v>53864.9</v>
      </c>
      <c r="BD2533" s="22">
        <f t="shared" si="9311"/>
        <v>52784.9</v>
      </c>
      <c r="BE2533" s="22">
        <f t="shared" si="9440"/>
        <v>0</v>
      </c>
      <c r="BF2533" s="22">
        <f t="shared" si="9441"/>
        <v>0</v>
      </c>
      <c r="BG2533" s="22">
        <f t="shared" si="9442"/>
        <v>0</v>
      </c>
      <c r="BH2533" s="22">
        <f t="shared" si="9312"/>
        <v>54388</v>
      </c>
      <c r="BI2533" s="22">
        <f t="shared" si="9313"/>
        <v>53864.9</v>
      </c>
      <c r="BJ2533" s="22">
        <f t="shared" si="9314"/>
        <v>52784.9</v>
      </c>
      <c r="BK2533" s="22">
        <f t="shared" si="9443"/>
        <v>0</v>
      </c>
      <c r="BL2533" s="22">
        <f t="shared" si="9444"/>
        <v>0</v>
      </c>
      <c r="BM2533" s="22">
        <f t="shared" si="9445"/>
        <v>0</v>
      </c>
      <c r="BN2533" s="22">
        <f t="shared" si="9315"/>
        <v>54388</v>
      </c>
      <c r="BO2533" s="22">
        <f t="shared" si="9316"/>
        <v>53864.9</v>
      </c>
      <c r="BP2533" s="22">
        <f t="shared" si="9317"/>
        <v>52784.9</v>
      </c>
      <c r="BQ2533" s="22">
        <f t="shared" si="9446"/>
        <v>0</v>
      </c>
      <c r="BR2533" s="22">
        <f t="shared" si="9447"/>
        <v>0</v>
      </c>
      <c r="BS2533" s="22">
        <f t="shared" si="9318"/>
        <v>54388</v>
      </c>
      <c r="BT2533" s="22">
        <f t="shared" si="9319"/>
        <v>53864.9</v>
      </c>
      <c r="BU2533" s="22">
        <f t="shared" si="9320"/>
        <v>52784.9</v>
      </c>
      <c r="BV2533" s="22">
        <f t="shared" si="9448"/>
        <v>0</v>
      </c>
      <c r="BW2533" s="22">
        <f t="shared" si="9449"/>
        <v>0</v>
      </c>
      <c r="BX2533" s="22">
        <f t="shared" si="9321"/>
        <v>54388</v>
      </c>
      <c r="BY2533" s="22">
        <f t="shared" si="9322"/>
        <v>53864.9</v>
      </c>
      <c r="BZ2533" s="22">
        <f t="shared" si="9323"/>
        <v>52784.9</v>
      </c>
      <c r="CA2533" s="22">
        <f t="shared" si="9450"/>
        <v>0</v>
      </c>
      <c r="CB2533" s="22">
        <f t="shared" si="9451"/>
        <v>0</v>
      </c>
      <c r="CC2533" s="22">
        <f t="shared" si="9452"/>
        <v>0</v>
      </c>
      <c r="CD2533" s="22">
        <f t="shared" si="9233"/>
        <v>54388</v>
      </c>
      <c r="CE2533" s="22">
        <f t="shared" si="9453"/>
        <v>0</v>
      </c>
      <c r="CF2533" s="34">
        <f t="shared" si="9230"/>
        <v>54388</v>
      </c>
      <c r="CG2533" s="22">
        <f t="shared" si="9234"/>
        <v>53864.9</v>
      </c>
      <c r="CH2533" s="22">
        <f t="shared" si="9454"/>
        <v>0</v>
      </c>
      <c r="CI2533" s="22">
        <f t="shared" si="9231"/>
        <v>53864.9</v>
      </c>
      <c r="CJ2533" s="22">
        <f t="shared" si="9235"/>
        <v>52784.9</v>
      </c>
      <c r="CK2533" s="22">
        <f t="shared" si="9454"/>
        <v>0</v>
      </c>
      <c r="CL2533" s="22">
        <f t="shared" si="9232"/>
        <v>52784.9</v>
      </c>
      <c r="CM2533" s="22">
        <f t="shared" si="9454"/>
        <v>0</v>
      </c>
      <c r="CN2533" s="15"/>
      <c r="CO2533" s="35"/>
      <c r="CT2533" s="5" t="s">
        <v>30</v>
      </c>
    </row>
    <row r="2534" spans="1:99" x14ac:dyDescent="0.3">
      <c r="A2534" s="32" t="s">
        <v>1426</v>
      </c>
      <c r="B2534" s="16">
        <v>120</v>
      </c>
      <c r="C2534" s="32" t="s">
        <v>42</v>
      </c>
      <c r="D2534" s="32" t="s">
        <v>43</v>
      </c>
      <c r="E2534" s="33" t="s">
        <v>44</v>
      </c>
      <c r="F2534" s="22">
        <v>54388</v>
      </c>
      <c r="G2534" s="22">
        <v>53864.9</v>
      </c>
      <c r="H2534" s="22">
        <v>52784.9</v>
      </c>
      <c r="I2534" s="22"/>
      <c r="J2534" s="22"/>
      <c r="K2534" s="22"/>
      <c r="L2534" s="22">
        <f t="shared" si="9288"/>
        <v>54388</v>
      </c>
      <c r="M2534" s="22">
        <f t="shared" si="9289"/>
        <v>53864.9</v>
      </c>
      <c r="N2534" s="22">
        <f t="shared" si="9290"/>
        <v>52784.9</v>
      </c>
      <c r="O2534" s="22"/>
      <c r="P2534" s="22"/>
      <c r="Q2534" s="22"/>
      <c r="R2534" s="22">
        <f t="shared" si="9291"/>
        <v>54388</v>
      </c>
      <c r="S2534" s="22">
        <f t="shared" si="9292"/>
        <v>53864.9</v>
      </c>
      <c r="T2534" s="22">
        <f t="shared" si="9293"/>
        <v>52784.9</v>
      </c>
      <c r="U2534" s="22"/>
      <c r="V2534" s="22"/>
      <c r="W2534" s="22"/>
      <c r="X2534" s="22">
        <f t="shared" si="9294"/>
        <v>54388</v>
      </c>
      <c r="Y2534" s="22">
        <f t="shared" si="9295"/>
        <v>53864.9</v>
      </c>
      <c r="Z2534" s="22">
        <f t="shared" si="9296"/>
        <v>52784.9</v>
      </c>
      <c r="AA2534" s="22"/>
      <c r="AB2534" s="22"/>
      <c r="AC2534" s="22"/>
      <c r="AD2534" s="22">
        <f t="shared" si="9297"/>
        <v>54388</v>
      </c>
      <c r="AE2534" s="22">
        <f t="shared" si="9298"/>
        <v>53864.9</v>
      </c>
      <c r="AF2534" s="22">
        <f t="shared" si="9299"/>
        <v>52784.9</v>
      </c>
      <c r="AG2534" s="22"/>
      <c r="AH2534" s="22"/>
      <c r="AI2534" s="22"/>
      <c r="AJ2534" s="22">
        <f t="shared" si="9300"/>
        <v>54388</v>
      </c>
      <c r="AK2534" s="22">
        <f t="shared" si="9301"/>
        <v>53864.9</v>
      </c>
      <c r="AL2534" s="22">
        <f t="shared" si="9302"/>
        <v>52784.9</v>
      </c>
      <c r="AM2534" s="22"/>
      <c r="AN2534" s="22"/>
      <c r="AO2534" s="22"/>
      <c r="AP2534" s="22">
        <f t="shared" si="9303"/>
        <v>54388</v>
      </c>
      <c r="AQ2534" s="22">
        <f t="shared" si="9304"/>
        <v>53864.9</v>
      </c>
      <c r="AR2534" s="22">
        <f t="shared" si="9305"/>
        <v>52784.9</v>
      </c>
      <c r="AS2534" s="22"/>
      <c r="AT2534" s="22"/>
      <c r="AU2534" s="22"/>
      <c r="AV2534" s="22">
        <f t="shared" si="9306"/>
        <v>54388</v>
      </c>
      <c r="AW2534" s="22">
        <f t="shared" si="9307"/>
        <v>53864.9</v>
      </c>
      <c r="AX2534" s="22">
        <f t="shared" si="9308"/>
        <v>52784.9</v>
      </c>
      <c r="AY2534" s="22"/>
      <c r="AZ2534" s="22"/>
      <c r="BA2534" s="22"/>
      <c r="BB2534" s="22">
        <f t="shared" si="9309"/>
        <v>54388</v>
      </c>
      <c r="BC2534" s="22">
        <f t="shared" si="9310"/>
        <v>53864.9</v>
      </c>
      <c r="BD2534" s="22">
        <f t="shared" si="9311"/>
        <v>52784.9</v>
      </c>
      <c r="BE2534" s="22"/>
      <c r="BF2534" s="22"/>
      <c r="BG2534" s="22"/>
      <c r="BH2534" s="22">
        <f t="shared" si="9312"/>
        <v>54388</v>
      </c>
      <c r="BI2534" s="22">
        <f t="shared" si="9313"/>
        <v>53864.9</v>
      </c>
      <c r="BJ2534" s="22">
        <f t="shared" si="9314"/>
        <v>52784.9</v>
      </c>
      <c r="BK2534" s="22"/>
      <c r="BL2534" s="22"/>
      <c r="BM2534" s="22"/>
      <c r="BN2534" s="22">
        <f t="shared" si="9315"/>
        <v>54388</v>
      </c>
      <c r="BO2534" s="22">
        <f t="shared" si="9316"/>
        <v>53864.9</v>
      </c>
      <c r="BP2534" s="22">
        <f t="shared" si="9317"/>
        <v>52784.9</v>
      </c>
      <c r="BQ2534" s="22"/>
      <c r="BR2534" s="22"/>
      <c r="BS2534" s="22">
        <f t="shared" si="9318"/>
        <v>54388</v>
      </c>
      <c r="BT2534" s="22">
        <f t="shared" si="9319"/>
        <v>53864.9</v>
      </c>
      <c r="BU2534" s="22">
        <f t="shared" si="9320"/>
        <v>52784.9</v>
      </c>
      <c r="BV2534" s="22"/>
      <c r="BW2534" s="22"/>
      <c r="BX2534" s="22">
        <f t="shared" si="9321"/>
        <v>54388</v>
      </c>
      <c r="BY2534" s="22">
        <f t="shared" si="9322"/>
        <v>53864.9</v>
      </c>
      <c r="BZ2534" s="22">
        <f t="shared" si="9323"/>
        <v>52784.9</v>
      </c>
      <c r="CA2534" s="22"/>
      <c r="CB2534" s="22"/>
      <c r="CC2534" s="22"/>
      <c r="CD2534" s="22">
        <f t="shared" si="9233"/>
        <v>54388</v>
      </c>
      <c r="CE2534" s="22"/>
      <c r="CF2534" s="34">
        <f t="shared" si="9230"/>
        <v>54388</v>
      </c>
      <c r="CG2534" s="22">
        <f t="shared" si="9234"/>
        <v>53864.9</v>
      </c>
      <c r="CH2534" s="22"/>
      <c r="CI2534" s="22">
        <f t="shared" si="9231"/>
        <v>53864.9</v>
      </c>
      <c r="CJ2534" s="22">
        <f t="shared" si="9235"/>
        <v>52784.9</v>
      </c>
      <c r="CK2534" s="22"/>
      <c r="CL2534" s="22">
        <f t="shared" si="9232"/>
        <v>52784.9</v>
      </c>
      <c r="CM2534" s="22"/>
      <c r="CN2534" s="15"/>
      <c r="CO2534" s="35"/>
    </row>
    <row r="2535" spans="1:99" ht="31.2" x14ac:dyDescent="0.3">
      <c r="A2535" s="32" t="s">
        <v>1426</v>
      </c>
      <c r="B2535" s="16">
        <v>200</v>
      </c>
      <c r="C2535" s="32"/>
      <c r="D2535" s="32"/>
      <c r="E2535" s="33" t="s">
        <v>40</v>
      </c>
      <c r="F2535" s="22">
        <f t="shared" si="9413"/>
        <v>8008.8</v>
      </c>
      <c r="G2535" s="22">
        <f t="shared" si="9414"/>
        <v>10810</v>
      </c>
      <c r="H2535" s="22">
        <f t="shared" si="9415"/>
        <v>11890</v>
      </c>
      <c r="I2535" s="22">
        <f t="shared" si="9416"/>
        <v>0</v>
      </c>
      <c r="J2535" s="22">
        <f t="shared" si="9417"/>
        <v>0</v>
      </c>
      <c r="K2535" s="22">
        <f t="shared" si="9418"/>
        <v>0</v>
      </c>
      <c r="L2535" s="22">
        <f t="shared" si="9288"/>
        <v>8008.8</v>
      </c>
      <c r="M2535" s="22">
        <f t="shared" si="9289"/>
        <v>10810</v>
      </c>
      <c r="N2535" s="22">
        <f t="shared" si="9290"/>
        <v>11890</v>
      </c>
      <c r="O2535" s="22">
        <f t="shared" si="9419"/>
        <v>0</v>
      </c>
      <c r="P2535" s="22">
        <f t="shared" si="9420"/>
        <v>0</v>
      </c>
      <c r="Q2535" s="22">
        <f t="shared" si="9421"/>
        <v>0</v>
      </c>
      <c r="R2535" s="22">
        <f t="shared" si="9291"/>
        <v>8008.8</v>
      </c>
      <c r="S2535" s="22">
        <f t="shared" si="9292"/>
        <v>10810</v>
      </c>
      <c r="T2535" s="22">
        <f t="shared" si="9293"/>
        <v>11890</v>
      </c>
      <c r="U2535" s="22">
        <f t="shared" si="9422"/>
        <v>0</v>
      </c>
      <c r="V2535" s="22">
        <f t="shared" si="9423"/>
        <v>0</v>
      </c>
      <c r="W2535" s="22">
        <f t="shared" si="9424"/>
        <v>0</v>
      </c>
      <c r="X2535" s="22">
        <f t="shared" si="9294"/>
        <v>8008.8</v>
      </c>
      <c r="Y2535" s="22">
        <f t="shared" si="9295"/>
        <v>10810</v>
      </c>
      <c r="Z2535" s="22">
        <f t="shared" si="9296"/>
        <v>11890</v>
      </c>
      <c r="AA2535" s="22">
        <f t="shared" si="9425"/>
        <v>0</v>
      </c>
      <c r="AB2535" s="22">
        <f t="shared" si="9426"/>
        <v>0</v>
      </c>
      <c r="AC2535" s="22">
        <f t="shared" si="9427"/>
        <v>0</v>
      </c>
      <c r="AD2535" s="22">
        <f t="shared" si="9297"/>
        <v>8008.8</v>
      </c>
      <c r="AE2535" s="22">
        <f t="shared" si="9298"/>
        <v>10810</v>
      </c>
      <c r="AF2535" s="22">
        <f t="shared" si="9299"/>
        <v>11890</v>
      </c>
      <c r="AG2535" s="22">
        <f t="shared" si="9428"/>
        <v>0</v>
      </c>
      <c r="AH2535" s="22">
        <f t="shared" si="9429"/>
        <v>0</v>
      </c>
      <c r="AI2535" s="22">
        <f t="shared" si="9430"/>
        <v>0</v>
      </c>
      <c r="AJ2535" s="22">
        <f t="shared" si="9300"/>
        <v>8008.8</v>
      </c>
      <c r="AK2535" s="22">
        <f t="shared" si="9301"/>
        <v>10810</v>
      </c>
      <c r="AL2535" s="22">
        <f t="shared" si="9302"/>
        <v>11890</v>
      </c>
      <c r="AM2535" s="22">
        <f t="shared" si="9431"/>
        <v>0</v>
      </c>
      <c r="AN2535" s="22">
        <f t="shared" si="9432"/>
        <v>0</v>
      </c>
      <c r="AO2535" s="22">
        <f t="shared" si="9433"/>
        <v>0</v>
      </c>
      <c r="AP2535" s="22">
        <f t="shared" si="9303"/>
        <v>8008.8</v>
      </c>
      <c r="AQ2535" s="22">
        <f t="shared" si="9304"/>
        <v>10810</v>
      </c>
      <c r="AR2535" s="22">
        <f t="shared" si="9305"/>
        <v>11890</v>
      </c>
      <c r="AS2535" s="22">
        <f t="shared" si="9434"/>
        <v>0</v>
      </c>
      <c r="AT2535" s="22">
        <f t="shared" si="9435"/>
        <v>0</v>
      </c>
      <c r="AU2535" s="22">
        <f t="shared" si="9436"/>
        <v>0</v>
      </c>
      <c r="AV2535" s="22">
        <f t="shared" si="9306"/>
        <v>8008.8</v>
      </c>
      <c r="AW2535" s="22">
        <f t="shared" si="9307"/>
        <v>10810</v>
      </c>
      <c r="AX2535" s="22">
        <f t="shared" si="9308"/>
        <v>11890</v>
      </c>
      <c r="AY2535" s="22">
        <f t="shared" si="9437"/>
        <v>0</v>
      </c>
      <c r="AZ2535" s="22">
        <f t="shared" si="9438"/>
        <v>0</v>
      </c>
      <c r="BA2535" s="22">
        <f t="shared" si="9439"/>
        <v>0</v>
      </c>
      <c r="BB2535" s="22">
        <f t="shared" si="9309"/>
        <v>8008.8</v>
      </c>
      <c r="BC2535" s="22">
        <f t="shared" si="9310"/>
        <v>10810</v>
      </c>
      <c r="BD2535" s="22">
        <f t="shared" si="9311"/>
        <v>11890</v>
      </c>
      <c r="BE2535" s="22">
        <f t="shared" si="9440"/>
        <v>0</v>
      </c>
      <c r="BF2535" s="22">
        <f t="shared" si="9441"/>
        <v>0</v>
      </c>
      <c r="BG2535" s="22">
        <f t="shared" si="9442"/>
        <v>0</v>
      </c>
      <c r="BH2535" s="22">
        <f t="shared" si="9312"/>
        <v>8008.8</v>
      </c>
      <c r="BI2535" s="22">
        <f t="shared" si="9313"/>
        <v>10810</v>
      </c>
      <c r="BJ2535" s="22">
        <f t="shared" si="9314"/>
        <v>11890</v>
      </c>
      <c r="BK2535" s="22">
        <f t="shared" si="9443"/>
        <v>0</v>
      </c>
      <c r="BL2535" s="22">
        <f t="shared" si="9444"/>
        <v>0</v>
      </c>
      <c r="BM2535" s="22">
        <f t="shared" si="9445"/>
        <v>0</v>
      </c>
      <c r="BN2535" s="22">
        <f t="shared" si="9315"/>
        <v>8008.8</v>
      </c>
      <c r="BO2535" s="22">
        <f t="shared" si="9316"/>
        <v>10810</v>
      </c>
      <c r="BP2535" s="22">
        <f t="shared" si="9317"/>
        <v>11890</v>
      </c>
      <c r="BQ2535" s="22">
        <f t="shared" si="9446"/>
        <v>0</v>
      </c>
      <c r="BR2535" s="22">
        <f t="shared" si="9447"/>
        <v>0</v>
      </c>
      <c r="BS2535" s="22">
        <f t="shared" si="9318"/>
        <v>8008.8</v>
      </c>
      <c r="BT2535" s="22">
        <f t="shared" si="9319"/>
        <v>10810</v>
      </c>
      <c r="BU2535" s="22">
        <f t="shared" si="9320"/>
        <v>11890</v>
      </c>
      <c r="BV2535" s="22">
        <f t="shared" si="9448"/>
        <v>0</v>
      </c>
      <c r="BW2535" s="22">
        <f t="shared" si="9449"/>
        <v>0</v>
      </c>
      <c r="BX2535" s="22">
        <f t="shared" si="9321"/>
        <v>8008.8</v>
      </c>
      <c r="BY2535" s="22">
        <f t="shared" si="9322"/>
        <v>10810</v>
      </c>
      <c r="BZ2535" s="22">
        <f t="shared" si="9323"/>
        <v>11890</v>
      </c>
      <c r="CA2535" s="22">
        <f t="shared" si="9450"/>
        <v>0</v>
      </c>
      <c r="CB2535" s="22">
        <f t="shared" si="9451"/>
        <v>0</v>
      </c>
      <c r="CC2535" s="22">
        <f t="shared" si="9452"/>
        <v>0</v>
      </c>
      <c r="CD2535" s="22">
        <f t="shared" si="9233"/>
        <v>8008.8</v>
      </c>
      <c r="CE2535" s="22">
        <f t="shared" si="9453"/>
        <v>0</v>
      </c>
      <c r="CF2535" s="34">
        <f t="shared" si="9230"/>
        <v>8008.8</v>
      </c>
      <c r="CG2535" s="22">
        <f t="shared" si="9234"/>
        <v>10810</v>
      </c>
      <c r="CH2535" s="22">
        <f t="shared" si="9454"/>
        <v>0</v>
      </c>
      <c r="CI2535" s="22">
        <f t="shared" si="9231"/>
        <v>10810</v>
      </c>
      <c r="CJ2535" s="22">
        <f t="shared" si="9235"/>
        <v>11890</v>
      </c>
      <c r="CK2535" s="22">
        <f t="shared" si="9454"/>
        <v>0</v>
      </c>
      <c r="CL2535" s="22">
        <f t="shared" si="9232"/>
        <v>11890</v>
      </c>
      <c r="CM2535" s="22">
        <f t="shared" si="9454"/>
        <v>0</v>
      </c>
      <c r="CN2535" s="15"/>
      <c r="CO2535" s="35"/>
      <c r="CS2535" s="5" t="s">
        <v>29</v>
      </c>
    </row>
    <row r="2536" spans="1:99" ht="46.8" x14ac:dyDescent="0.3">
      <c r="A2536" s="32" t="s">
        <v>1426</v>
      </c>
      <c r="B2536" s="16">
        <v>240</v>
      </c>
      <c r="C2536" s="32"/>
      <c r="D2536" s="32"/>
      <c r="E2536" s="33" t="s">
        <v>41</v>
      </c>
      <c r="F2536" s="22">
        <f t="shared" si="9413"/>
        <v>8008.8</v>
      </c>
      <c r="G2536" s="22">
        <f t="shared" si="9414"/>
        <v>10810</v>
      </c>
      <c r="H2536" s="22">
        <f t="shared" si="9415"/>
        <v>11890</v>
      </c>
      <c r="I2536" s="22">
        <f t="shared" si="9416"/>
        <v>0</v>
      </c>
      <c r="J2536" s="22">
        <f t="shared" si="9417"/>
        <v>0</v>
      </c>
      <c r="K2536" s="22">
        <f t="shared" si="9418"/>
        <v>0</v>
      </c>
      <c r="L2536" s="22">
        <f t="shared" si="9288"/>
        <v>8008.8</v>
      </c>
      <c r="M2536" s="22">
        <f t="shared" si="9289"/>
        <v>10810</v>
      </c>
      <c r="N2536" s="22">
        <f t="shared" si="9290"/>
        <v>11890</v>
      </c>
      <c r="O2536" s="22">
        <f t="shared" si="9419"/>
        <v>0</v>
      </c>
      <c r="P2536" s="22">
        <f t="shared" si="9420"/>
        <v>0</v>
      </c>
      <c r="Q2536" s="22">
        <f t="shared" si="9421"/>
        <v>0</v>
      </c>
      <c r="R2536" s="22">
        <f t="shared" si="9291"/>
        <v>8008.8</v>
      </c>
      <c r="S2536" s="22">
        <f t="shared" si="9292"/>
        <v>10810</v>
      </c>
      <c r="T2536" s="22">
        <f t="shared" si="9293"/>
        <v>11890</v>
      </c>
      <c r="U2536" s="22">
        <f t="shared" si="9422"/>
        <v>0</v>
      </c>
      <c r="V2536" s="22">
        <f t="shared" si="9423"/>
        <v>0</v>
      </c>
      <c r="W2536" s="22">
        <f t="shared" si="9424"/>
        <v>0</v>
      </c>
      <c r="X2536" s="22">
        <f t="shared" si="9294"/>
        <v>8008.8</v>
      </c>
      <c r="Y2536" s="22">
        <f t="shared" si="9295"/>
        <v>10810</v>
      </c>
      <c r="Z2536" s="22">
        <f t="shared" si="9296"/>
        <v>11890</v>
      </c>
      <c r="AA2536" s="22">
        <f t="shared" si="9425"/>
        <v>0</v>
      </c>
      <c r="AB2536" s="22">
        <f t="shared" si="9426"/>
        <v>0</v>
      </c>
      <c r="AC2536" s="22">
        <f t="shared" si="9427"/>
        <v>0</v>
      </c>
      <c r="AD2536" s="22">
        <f t="shared" si="9297"/>
        <v>8008.8</v>
      </c>
      <c r="AE2536" s="22">
        <f t="shared" si="9298"/>
        <v>10810</v>
      </c>
      <c r="AF2536" s="22">
        <f t="shared" si="9299"/>
        <v>11890</v>
      </c>
      <c r="AG2536" s="22">
        <f t="shared" si="9428"/>
        <v>0</v>
      </c>
      <c r="AH2536" s="22">
        <f t="shared" si="9429"/>
        <v>0</v>
      </c>
      <c r="AI2536" s="22">
        <f t="shared" si="9430"/>
        <v>0</v>
      </c>
      <c r="AJ2536" s="22">
        <f t="shared" si="9300"/>
        <v>8008.8</v>
      </c>
      <c r="AK2536" s="22">
        <f t="shared" si="9301"/>
        <v>10810</v>
      </c>
      <c r="AL2536" s="22">
        <f t="shared" si="9302"/>
        <v>11890</v>
      </c>
      <c r="AM2536" s="22">
        <f t="shared" si="9431"/>
        <v>0</v>
      </c>
      <c r="AN2536" s="22">
        <f t="shared" si="9432"/>
        <v>0</v>
      </c>
      <c r="AO2536" s="22">
        <f t="shared" si="9433"/>
        <v>0</v>
      </c>
      <c r="AP2536" s="22">
        <f t="shared" si="9303"/>
        <v>8008.8</v>
      </c>
      <c r="AQ2536" s="22">
        <f t="shared" si="9304"/>
        <v>10810</v>
      </c>
      <c r="AR2536" s="22">
        <f t="shared" si="9305"/>
        <v>11890</v>
      </c>
      <c r="AS2536" s="22">
        <f t="shared" si="9434"/>
        <v>0</v>
      </c>
      <c r="AT2536" s="22">
        <f t="shared" si="9435"/>
        <v>0</v>
      </c>
      <c r="AU2536" s="22">
        <f t="shared" si="9436"/>
        <v>0</v>
      </c>
      <c r="AV2536" s="22">
        <f t="shared" si="9306"/>
        <v>8008.8</v>
      </c>
      <c r="AW2536" s="22">
        <f t="shared" si="9307"/>
        <v>10810</v>
      </c>
      <c r="AX2536" s="22">
        <f t="shared" si="9308"/>
        <v>11890</v>
      </c>
      <c r="AY2536" s="22">
        <f t="shared" si="9437"/>
        <v>0</v>
      </c>
      <c r="AZ2536" s="22">
        <f t="shared" si="9438"/>
        <v>0</v>
      </c>
      <c r="BA2536" s="22">
        <f t="shared" si="9439"/>
        <v>0</v>
      </c>
      <c r="BB2536" s="22">
        <f t="shared" si="9309"/>
        <v>8008.8</v>
      </c>
      <c r="BC2536" s="22">
        <f t="shared" si="9310"/>
        <v>10810</v>
      </c>
      <c r="BD2536" s="22">
        <f t="shared" si="9311"/>
        <v>11890</v>
      </c>
      <c r="BE2536" s="22">
        <f t="shared" si="9440"/>
        <v>0</v>
      </c>
      <c r="BF2536" s="22">
        <f t="shared" si="9441"/>
        <v>0</v>
      </c>
      <c r="BG2536" s="22">
        <f t="shared" si="9442"/>
        <v>0</v>
      </c>
      <c r="BH2536" s="22">
        <f t="shared" si="9312"/>
        <v>8008.8</v>
      </c>
      <c r="BI2536" s="22">
        <f t="shared" si="9313"/>
        <v>10810</v>
      </c>
      <c r="BJ2536" s="22">
        <f t="shared" si="9314"/>
        <v>11890</v>
      </c>
      <c r="BK2536" s="22">
        <f t="shared" si="9443"/>
        <v>0</v>
      </c>
      <c r="BL2536" s="22">
        <f t="shared" si="9444"/>
        <v>0</v>
      </c>
      <c r="BM2536" s="22">
        <f t="shared" si="9445"/>
        <v>0</v>
      </c>
      <c r="BN2536" s="22">
        <f t="shared" si="9315"/>
        <v>8008.8</v>
      </c>
      <c r="BO2536" s="22">
        <f t="shared" si="9316"/>
        <v>10810</v>
      </c>
      <c r="BP2536" s="22">
        <f t="shared" si="9317"/>
        <v>11890</v>
      </c>
      <c r="BQ2536" s="22">
        <f t="shared" si="9446"/>
        <v>0</v>
      </c>
      <c r="BR2536" s="22">
        <f t="shared" si="9447"/>
        <v>0</v>
      </c>
      <c r="BS2536" s="22">
        <f t="shared" si="9318"/>
        <v>8008.8</v>
      </c>
      <c r="BT2536" s="22">
        <f t="shared" si="9319"/>
        <v>10810</v>
      </c>
      <c r="BU2536" s="22">
        <f t="shared" si="9320"/>
        <v>11890</v>
      </c>
      <c r="BV2536" s="22">
        <f t="shared" si="9448"/>
        <v>0</v>
      </c>
      <c r="BW2536" s="22">
        <f t="shared" si="9449"/>
        <v>0</v>
      </c>
      <c r="BX2536" s="22">
        <f t="shared" si="9321"/>
        <v>8008.8</v>
      </c>
      <c r="BY2536" s="22">
        <f t="shared" si="9322"/>
        <v>10810</v>
      </c>
      <c r="BZ2536" s="22">
        <f t="shared" si="9323"/>
        <v>11890</v>
      </c>
      <c r="CA2536" s="22">
        <f t="shared" si="9450"/>
        <v>0</v>
      </c>
      <c r="CB2536" s="22">
        <f t="shared" si="9451"/>
        <v>0</v>
      </c>
      <c r="CC2536" s="22">
        <f t="shared" si="9452"/>
        <v>0</v>
      </c>
      <c r="CD2536" s="22">
        <f t="shared" si="9233"/>
        <v>8008.8</v>
      </c>
      <c r="CE2536" s="22">
        <f t="shared" si="9453"/>
        <v>0</v>
      </c>
      <c r="CF2536" s="34">
        <f t="shared" si="9230"/>
        <v>8008.8</v>
      </c>
      <c r="CG2536" s="22">
        <f t="shared" si="9234"/>
        <v>10810</v>
      </c>
      <c r="CH2536" s="22">
        <f t="shared" si="9454"/>
        <v>0</v>
      </c>
      <c r="CI2536" s="22">
        <f t="shared" si="9231"/>
        <v>10810</v>
      </c>
      <c r="CJ2536" s="22">
        <f t="shared" si="9235"/>
        <v>11890</v>
      </c>
      <c r="CK2536" s="22">
        <f t="shared" si="9454"/>
        <v>0</v>
      </c>
      <c r="CL2536" s="22">
        <f t="shared" si="9232"/>
        <v>11890</v>
      </c>
      <c r="CM2536" s="22">
        <f t="shared" si="9454"/>
        <v>0</v>
      </c>
      <c r="CN2536" s="15"/>
      <c r="CO2536" s="35"/>
      <c r="CT2536" s="5" t="s">
        <v>30</v>
      </c>
    </row>
    <row r="2537" spans="1:99" x14ac:dyDescent="0.3">
      <c r="A2537" s="32" t="s">
        <v>1426</v>
      </c>
      <c r="B2537" s="16">
        <v>240</v>
      </c>
      <c r="C2537" s="32" t="s">
        <v>42</v>
      </c>
      <c r="D2537" s="32" t="s">
        <v>43</v>
      </c>
      <c r="E2537" s="33" t="s">
        <v>44</v>
      </c>
      <c r="F2537" s="22">
        <v>8008.8</v>
      </c>
      <c r="G2537" s="22">
        <v>10810</v>
      </c>
      <c r="H2537" s="22">
        <v>11890</v>
      </c>
      <c r="I2537" s="22"/>
      <c r="J2537" s="22"/>
      <c r="K2537" s="22"/>
      <c r="L2537" s="22">
        <f t="shared" si="9288"/>
        <v>8008.8</v>
      </c>
      <c r="M2537" s="22">
        <f t="shared" si="9289"/>
        <v>10810</v>
      </c>
      <c r="N2537" s="22">
        <f t="shared" si="9290"/>
        <v>11890</v>
      </c>
      <c r="O2537" s="22"/>
      <c r="P2537" s="22"/>
      <c r="Q2537" s="22"/>
      <c r="R2537" s="22">
        <f t="shared" si="9291"/>
        <v>8008.8</v>
      </c>
      <c r="S2537" s="22">
        <f t="shared" si="9292"/>
        <v>10810</v>
      </c>
      <c r="T2537" s="22">
        <f t="shared" si="9293"/>
        <v>11890</v>
      </c>
      <c r="U2537" s="22"/>
      <c r="V2537" s="22"/>
      <c r="W2537" s="22"/>
      <c r="X2537" s="22">
        <f t="shared" si="9294"/>
        <v>8008.8</v>
      </c>
      <c r="Y2537" s="22">
        <f t="shared" si="9295"/>
        <v>10810</v>
      </c>
      <c r="Z2537" s="22">
        <f t="shared" si="9296"/>
        <v>11890</v>
      </c>
      <c r="AA2537" s="22"/>
      <c r="AB2537" s="22"/>
      <c r="AC2537" s="22"/>
      <c r="AD2537" s="22">
        <f t="shared" si="9297"/>
        <v>8008.8</v>
      </c>
      <c r="AE2537" s="22">
        <f t="shared" si="9298"/>
        <v>10810</v>
      </c>
      <c r="AF2537" s="22">
        <f t="shared" si="9299"/>
        <v>11890</v>
      </c>
      <c r="AG2537" s="22"/>
      <c r="AH2537" s="22"/>
      <c r="AI2537" s="22"/>
      <c r="AJ2537" s="22">
        <f t="shared" si="9300"/>
        <v>8008.8</v>
      </c>
      <c r="AK2537" s="22">
        <f t="shared" si="9301"/>
        <v>10810</v>
      </c>
      <c r="AL2537" s="22">
        <f t="shared" si="9302"/>
        <v>11890</v>
      </c>
      <c r="AM2537" s="22"/>
      <c r="AN2537" s="22"/>
      <c r="AO2537" s="22"/>
      <c r="AP2537" s="22">
        <f t="shared" si="9303"/>
        <v>8008.8</v>
      </c>
      <c r="AQ2537" s="22">
        <f t="shared" si="9304"/>
        <v>10810</v>
      </c>
      <c r="AR2537" s="22">
        <f t="shared" si="9305"/>
        <v>11890</v>
      </c>
      <c r="AS2537" s="22"/>
      <c r="AT2537" s="22"/>
      <c r="AU2537" s="22"/>
      <c r="AV2537" s="22">
        <f t="shared" si="9306"/>
        <v>8008.8</v>
      </c>
      <c r="AW2537" s="22">
        <f t="shared" si="9307"/>
        <v>10810</v>
      </c>
      <c r="AX2537" s="22">
        <f t="shared" si="9308"/>
        <v>11890</v>
      </c>
      <c r="AY2537" s="22"/>
      <c r="AZ2537" s="22"/>
      <c r="BA2537" s="22"/>
      <c r="BB2537" s="22">
        <f t="shared" si="9309"/>
        <v>8008.8</v>
      </c>
      <c r="BC2537" s="22">
        <f t="shared" si="9310"/>
        <v>10810</v>
      </c>
      <c r="BD2537" s="22">
        <f t="shared" si="9311"/>
        <v>11890</v>
      </c>
      <c r="BE2537" s="22"/>
      <c r="BF2537" s="22"/>
      <c r="BG2537" s="22"/>
      <c r="BH2537" s="22">
        <f t="shared" si="9312"/>
        <v>8008.8</v>
      </c>
      <c r="BI2537" s="22">
        <f t="shared" si="9313"/>
        <v>10810</v>
      </c>
      <c r="BJ2537" s="22">
        <f t="shared" si="9314"/>
        <v>11890</v>
      </c>
      <c r="BK2537" s="22"/>
      <c r="BL2537" s="22"/>
      <c r="BM2537" s="22"/>
      <c r="BN2537" s="22">
        <f t="shared" si="9315"/>
        <v>8008.8</v>
      </c>
      <c r="BO2537" s="22">
        <f t="shared" si="9316"/>
        <v>10810</v>
      </c>
      <c r="BP2537" s="22">
        <f t="shared" si="9317"/>
        <v>11890</v>
      </c>
      <c r="BQ2537" s="22"/>
      <c r="BR2537" s="22"/>
      <c r="BS2537" s="22">
        <f t="shared" si="9318"/>
        <v>8008.8</v>
      </c>
      <c r="BT2537" s="22">
        <f t="shared" si="9319"/>
        <v>10810</v>
      </c>
      <c r="BU2537" s="22">
        <f t="shared" si="9320"/>
        <v>11890</v>
      </c>
      <c r="BV2537" s="22"/>
      <c r="BW2537" s="22"/>
      <c r="BX2537" s="22">
        <f t="shared" si="9321"/>
        <v>8008.8</v>
      </c>
      <c r="BY2537" s="22">
        <f t="shared" si="9322"/>
        <v>10810</v>
      </c>
      <c r="BZ2537" s="22">
        <f t="shared" si="9323"/>
        <v>11890</v>
      </c>
      <c r="CA2537" s="22"/>
      <c r="CB2537" s="22"/>
      <c r="CC2537" s="22"/>
      <c r="CD2537" s="22">
        <f t="shared" si="9233"/>
        <v>8008.8</v>
      </c>
      <c r="CE2537" s="22"/>
      <c r="CF2537" s="34">
        <f t="shared" si="9230"/>
        <v>8008.8</v>
      </c>
      <c r="CG2537" s="22">
        <f t="shared" si="9234"/>
        <v>10810</v>
      </c>
      <c r="CH2537" s="22"/>
      <c r="CI2537" s="22">
        <f t="shared" si="9231"/>
        <v>10810</v>
      </c>
      <c r="CJ2537" s="22">
        <f t="shared" si="9235"/>
        <v>11890</v>
      </c>
      <c r="CK2537" s="22"/>
      <c r="CL2537" s="22">
        <f t="shared" si="9232"/>
        <v>11890</v>
      </c>
      <c r="CM2537" s="22"/>
      <c r="CN2537" s="15"/>
      <c r="CO2537" s="35"/>
    </row>
    <row r="2538" spans="1:99" x14ac:dyDescent="0.3">
      <c r="A2538" s="32" t="s">
        <v>1426</v>
      </c>
      <c r="B2538" s="16">
        <v>800</v>
      </c>
      <c r="C2538" s="32"/>
      <c r="D2538" s="32"/>
      <c r="E2538" s="33" t="s">
        <v>54</v>
      </c>
      <c r="F2538" s="22">
        <f t="shared" si="9413"/>
        <v>350</v>
      </c>
      <c r="G2538" s="22">
        <f t="shared" si="9414"/>
        <v>350</v>
      </c>
      <c r="H2538" s="22">
        <f t="shared" si="9415"/>
        <v>350</v>
      </c>
      <c r="I2538" s="22">
        <f t="shared" si="9416"/>
        <v>0</v>
      </c>
      <c r="J2538" s="22">
        <f t="shared" si="9417"/>
        <v>0</v>
      </c>
      <c r="K2538" s="22">
        <f t="shared" si="9418"/>
        <v>0</v>
      </c>
      <c r="L2538" s="22">
        <f t="shared" si="9288"/>
        <v>350</v>
      </c>
      <c r="M2538" s="22">
        <f t="shared" si="9289"/>
        <v>350</v>
      </c>
      <c r="N2538" s="22">
        <f t="shared" si="9290"/>
        <v>350</v>
      </c>
      <c r="O2538" s="22">
        <f t="shared" si="9419"/>
        <v>0</v>
      </c>
      <c r="P2538" s="22">
        <f t="shared" si="9420"/>
        <v>0</v>
      </c>
      <c r="Q2538" s="22">
        <f t="shared" si="9421"/>
        <v>0</v>
      </c>
      <c r="R2538" s="22">
        <f t="shared" si="9291"/>
        <v>350</v>
      </c>
      <c r="S2538" s="22">
        <f t="shared" si="9292"/>
        <v>350</v>
      </c>
      <c r="T2538" s="22">
        <f t="shared" si="9293"/>
        <v>350</v>
      </c>
      <c r="U2538" s="22">
        <f t="shared" si="9422"/>
        <v>0</v>
      </c>
      <c r="V2538" s="22">
        <f t="shared" si="9423"/>
        <v>0</v>
      </c>
      <c r="W2538" s="22">
        <f t="shared" si="9424"/>
        <v>0</v>
      </c>
      <c r="X2538" s="22">
        <f t="shared" si="9294"/>
        <v>350</v>
      </c>
      <c r="Y2538" s="22">
        <f t="shared" si="9295"/>
        <v>350</v>
      </c>
      <c r="Z2538" s="22">
        <f t="shared" si="9296"/>
        <v>350</v>
      </c>
      <c r="AA2538" s="22">
        <f t="shared" si="9425"/>
        <v>0</v>
      </c>
      <c r="AB2538" s="22">
        <f t="shared" si="9426"/>
        <v>0</v>
      </c>
      <c r="AC2538" s="22">
        <f t="shared" si="9427"/>
        <v>0</v>
      </c>
      <c r="AD2538" s="22">
        <f t="shared" si="9297"/>
        <v>350</v>
      </c>
      <c r="AE2538" s="22">
        <f t="shared" si="9298"/>
        <v>350</v>
      </c>
      <c r="AF2538" s="22">
        <f t="shared" si="9299"/>
        <v>350</v>
      </c>
      <c r="AG2538" s="22">
        <f t="shared" si="9428"/>
        <v>0</v>
      </c>
      <c r="AH2538" s="22">
        <f t="shared" si="9429"/>
        <v>0</v>
      </c>
      <c r="AI2538" s="22">
        <f t="shared" si="9430"/>
        <v>0</v>
      </c>
      <c r="AJ2538" s="22">
        <f t="shared" si="9300"/>
        <v>350</v>
      </c>
      <c r="AK2538" s="22">
        <f t="shared" si="9301"/>
        <v>350</v>
      </c>
      <c r="AL2538" s="22">
        <f t="shared" si="9302"/>
        <v>350</v>
      </c>
      <c r="AM2538" s="22">
        <f t="shared" si="9431"/>
        <v>0</v>
      </c>
      <c r="AN2538" s="22">
        <f t="shared" si="9432"/>
        <v>0</v>
      </c>
      <c r="AO2538" s="22">
        <f t="shared" si="9433"/>
        <v>0</v>
      </c>
      <c r="AP2538" s="22">
        <f t="shared" si="9303"/>
        <v>350</v>
      </c>
      <c r="AQ2538" s="22">
        <f t="shared" si="9304"/>
        <v>350</v>
      </c>
      <c r="AR2538" s="22">
        <f t="shared" si="9305"/>
        <v>350</v>
      </c>
      <c r="AS2538" s="22">
        <f t="shared" si="9434"/>
        <v>0</v>
      </c>
      <c r="AT2538" s="22">
        <f t="shared" si="9435"/>
        <v>0</v>
      </c>
      <c r="AU2538" s="22">
        <f t="shared" si="9436"/>
        <v>0</v>
      </c>
      <c r="AV2538" s="22">
        <f t="shared" si="9306"/>
        <v>350</v>
      </c>
      <c r="AW2538" s="22">
        <f t="shared" si="9307"/>
        <v>350</v>
      </c>
      <c r="AX2538" s="22">
        <f t="shared" si="9308"/>
        <v>350</v>
      </c>
      <c r="AY2538" s="22">
        <f t="shared" si="9437"/>
        <v>0</v>
      </c>
      <c r="AZ2538" s="22">
        <f t="shared" si="9438"/>
        <v>0</v>
      </c>
      <c r="BA2538" s="22">
        <f t="shared" si="9439"/>
        <v>0</v>
      </c>
      <c r="BB2538" s="22">
        <f t="shared" si="9309"/>
        <v>350</v>
      </c>
      <c r="BC2538" s="22">
        <f t="shared" si="9310"/>
        <v>350</v>
      </c>
      <c r="BD2538" s="22">
        <f t="shared" si="9311"/>
        <v>350</v>
      </c>
      <c r="BE2538" s="22">
        <f t="shared" si="9440"/>
        <v>0</v>
      </c>
      <c r="BF2538" s="22">
        <f t="shared" si="9441"/>
        <v>0</v>
      </c>
      <c r="BG2538" s="22">
        <f t="shared" si="9442"/>
        <v>0</v>
      </c>
      <c r="BH2538" s="22">
        <f t="shared" si="9312"/>
        <v>350</v>
      </c>
      <c r="BI2538" s="22">
        <f t="shared" si="9313"/>
        <v>350</v>
      </c>
      <c r="BJ2538" s="22">
        <f t="shared" si="9314"/>
        <v>350</v>
      </c>
      <c r="BK2538" s="22">
        <f t="shared" si="9443"/>
        <v>0</v>
      </c>
      <c r="BL2538" s="22">
        <f t="shared" si="9444"/>
        <v>0</v>
      </c>
      <c r="BM2538" s="22">
        <f t="shared" si="9445"/>
        <v>0</v>
      </c>
      <c r="BN2538" s="22">
        <f t="shared" si="9315"/>
        <v>350</v>
      </c>
      <c r="BO2538" s="22">
        <f t="shared" si="9316"/>
        <v>350</v>
      </c>
      <c r="BP2538" s="22">
        <f t="shared" si="9317"/>
        <v>350</v>
      </c>
      <c r="BQ2538" s="22">
        <f t="shared" si="9446"/>
        <v>0</v>
      </c>
      <c r="BR2538" s="22">
        <f t="shared" si="9447"/>
        <v>0</v>
      </c>
      <c r="BS2538" s="22">
        <f t="shared" si="9318"/>
        <v>350</v>
      </c>
      <c r="BT2538" s="22">
        <f t="shared" si="9319"/>
        <v>350</v>
      </c>
      <c r="BU2538" s="22">
        <f t="shared" si="9320"/>
        <v>350</v>
      </c>
      <c r="BV2538" s="22">
        <f t="shared" si="9448"/>
        <v>0</v>
      </c>
      <c r="BW2538" s="22">
        <f t="shared" si="9449"/>
        <v>0</v>
      </c>
      <c r="BX2538" s="22">
        <f t="shared" si="9321"/>
        <v>350</v>
      </c>
      <c r="BY2538" s="22">
        <f t="shared" si="9322"/>
        <v>350</v>
      </c>
      <c r="BZ2538" s="22">
        <f t="shared" si="9323"/>
        <v>350</v>
      </c>
      <c r="CA2538" s="22">
        <f t="shared" si="9450"/>
        <v>0</v>
      </c>
      <c r="CB2538" s="22">
        <f t="shared" si="9451"/>
        <v>0</v>
      </c>
      <c r="CC2538" s="22">
        <f t="shared" si="9452"/>
        <v>0</v>
      </c>
      <c r="CD2538" s="22">
        <f t="shared" si="9233"/>
        <v>350</v>
      </c>
      <c r="CE2538" s="22">
        <f t="shared" si="9453"/>
        <v>0</v>
      </c>
      <c r="CF2538" s="34">
        <f t="shared" si="9230"/>
        <v>350</v>
      </c>
      <c r="CG2538" s="22">
        <f t="shared" si="9234"/>
        <v>350</v>
      </c>
      <c r="CH2538" s="22">
        <f t="shared" si="9454"/>
        <v>0</v>
      </c>
      <c r="CI2538" s="22">
        <f t="shared" si="9231"/>
        <v>350</v>
      </c>
      <c r="CJ2538" s="22">
        <f t="shared" si="9235"/>
        <v>350</v>
      </c>
      <c r="CK2538" s="22">
        <f t="shared" si="9454"/>
        <v>0</v>
      </c>
      <c r="CL2538" s="22">
        <f t="shared" si="9232"/>
        <v>350</v>
      </c>
      <c r="CM2538" s="22">
        <f t="shared" si="9454"/>
        <v>0</v>
      </c>
      <c r="CN2538" s="15"/>
      <c r="CO2538" s="35"/>
      <c r="CS2538" s="5" t="s">
        <v>29</v>
      </c>
    </row>
    <row r="2539" spans="1:99" x14ac:dyDescent="0.3">
      <c r="A2539" s="32" t="s">
        <v>1426</v>
      </c>
      <c r="B2539" s="16">
        <v>850</v>
      </c>
      <c r="C2539" s="32"/>
      <c r="D2539" s="32"/>
      <c r="E2539" s="33" t="s">
        <v>79</v>
      </c>
      <c r="F2539" s="22">
        <f t="shared" si="9413"/>
        <v>350</v>
      </c>
      <c r="G2539" s="22">
        <f t="shared" si="9414"/>
        <v>350</v>
      </c>
      <c r="H2539" s="22">
        <f t="shared" si="9415"/>
        <v>350</v>
      </c>
      <c r="I2539" s="22">
        <f t="shared" si="9416"/>
        <v>0</v>
      </c>
      <c r="J2539" s="22">
        <f t="shared" si="9417"/>
        <v>0</v>
      </c>
      <c r="K2539" s="22">
        <f t="shared" si="9418"/>
        <v>0</v>
      </c>
      <c r="L2539" s="22">
        <f t="shared" si="9288"/>
        <v>350</v>
      </c>
      <c r="M2539" s="22">
        <f t="shared" si="9289"/>
        <v>350</v>
      </c>
      <c r="N2539" s="22">
        <f t="shared" si="9290"/>
        <v>350</v>
      </c>
      <c r="O2539" s="22">
        <f t="shared" si="9419"/>
        <v>0</v>
      </c>
      <c r="P2539" s="22">
        <f t="shared" si="9420"/>
        <v>0</v>
      </c>
      <c r="Q2539" s="22">
        <f t="shared" si="9421"/>
        <v>0</v>
      </c>
      <c r="R2539" s="22">
        <f t="shared" si="9291"/>
        <v>350</v>
      </c>
      <c r="S2539" s="22">
        <f t="shared" si="9292"/>
        <v>350</v>
      </c>
      <c r="T2539" s="22">
        <f t="shared" si="9293"/>
        <v>350</v>
      </c>
      <c r="U2539" s="22">
        <f t="shared" si="9422"/>
        <v>0</v>
      </c>
      <c r="V2539" s="22">
        <f t="shared" si="9423"/>
        <v>0</v>
      </c>
      <c r="W2539" s="22">
        <f t="shared" si="9424"/>
        <v>0</v>
      </c>
      <c r="X2539" s="22">
        <f t="shared" si="9294"/>
        <v>350</v>
      </c>
      <c r="Y2539" s="22">
        <f t="shared" si="9295"/>
        <v>350</v>
      </c>
      <c r="Z2539" s="22">
        <f t="shared" si="9296"/>
        <v>350</v>
      </c>
      <c r="AA2539" s="22">
        <f t="shared" si="9425"/>
        <v>0</v>
      </c>
      <c r="AB2539" s="22">
        <f t="shared" si="9426"/>
        <v>0</v>
      </c>
      <c r="AC2539" s="22">
        <f t="shared" si="9427"/>
        <v>0</v>
      </c>
      <c r="AD2539" s="22">
        <f t="shared" si="9297"/>
        <v>350</v>
      </c>
      <c r="AE2539" s="22">
        <f t="shared" si="9298"/>
        <v>350</v>
      </c>
      <c r="AF2539" s="22">
        <f t="shared" si="9299"/>
        <v>350</v>
      </c>
      <c r="AG2539" s="22">
        <f t="shared" si="9428"/>
        <v>0</v>
      </c>
      <c r="AH2539" s="22">
        <f t="shared" si="9429"/>
        <v>0</v>
      </c>
      <c r="AI2539" s="22">
        <f t="shared" si="9430"/>
        <v>0</v>
      </c>
      <c r="AJ2539" s="22">
        <f t="shared" si="9300"/>
        <v>350</v>
      </c>
      <c r="AK2539" s="22">
        <f t="shared" si="9301"/>
        <v>350</v>
      </c>
      <c r="AL2539" s="22">
        <f t="shared" si="9302"/>
        <v>350</v>
      </c>
      <c r="AM2539" s="22">
        <f t="shared" si="9431"/>
        <v>0</v>
      </c>
      <c r="AN2539" s="22">
        <f t="shared" si="9432"/>
        <v>0</v>
      </c>
      <c r="AO2539" s="22">
        <f t="shared" si="9433"/>
        <v>0</v>
      </c>
      <c r="AP2539" s="22">
        <f t="shared" si="9303"/>
        <v>350</v>
      </c>
      <c r="AQ2539" s="22">
        <f t="shared" si="9304"/>
        <v>350</v>
      </c>
      <c r="AR2539" s="22">
        <f t="shared" si="9305"/>
        <v>350</v>
      </c>
      <c r="AS2539" s="22">
        <f t="shared" si="9434"/>
        <v>0</v>
      </c>
      <c r="AT2539" s="22">
        <f t="shared" si="9435"/>
        <v>0</v>
      </c>
      <c r="AU2539" s="22">
        <f t="shared" si="9436"/>
        <v>0</v>
      </c>
      <c r="AV2539" s="22">
        <f t="shared" si="9306"/>
        <v>350</v>
      </c>
      <c r="AW2539" s="22">
        <f t="shared" si="9307"/>
        <v>350</v>
      </c>
      <c r="AX2539" s="22">
        <f t="shared" si="9308"/>
        <v>350</v>
      </c>
      <c r="AY2539" s="22">
        <f t="shared" si="9437"/>
        <v>0</v>
      </c>
      <c r="AZ2539" s="22">
        <f t="shared" si="9438"/>
        <v>0</v>
      </c>
      <c r="BA2539" s="22">
        <f t="shared" si="9439"/>
        <v>0</v>
      </c>
      <c r="BB2539" s="22">
        <f t="shared" si="9309"/>
        <v>350</v>
      </c>
      <c r="BC2539" s="22">
        <f t="shared" si="9310"/>
        <v>350</v>
      </c>
      <c r="BD2539" s="22">
        <f t="shared" si="9311"/>
        <v>350</v>
      </c>
      <c r="BE2539" s="22">
        <f t="shared" si="9440"/>
        <v>0</v>
      </c>
      <c r="BF2539" s="22">
        <f t="shared" si="9441"/>
        <v>0</v>
      </c>
      <c r="BG2539" s="22">
        <f t="shared" si="9442"/>
        <v>0</v>
      </c>
      <c r="BH2539" s="22">
        <f t="shared" si="9312"/>
        <v>350</v>
      </c>
      <c r="BI2539" s="22">
        <f t="shared" si="9313"/>
        <v>350</v>
      </c>
      <c r="BJ2539" s="22">
        <f t="shared" si="9314"/>
        <v>350</v>
      </c>
      <c r="BK2539" s="22">
        <f t="shared" si="9443"/>
        <v>0</v>
      </c>
      <c r="BL2539" s="22">
        <f t="shared" si="9444"/>
        <v>0</v>
      </c>
      <c r="BM2539" s="22">
        <f t="shared" si="9445"/>
        <v>0</v>
      </c>
      <c r="BN2539" s="22">
        <f t="shared" si="9315"/>
        <v>350</v>
      </c>
      <c r="BO2539" s="22">
        <f t="shared" si="9316"/>
        <v>350</v>
      </c>
      <c r="BP2539" s="22">
        <f t="shared" si="9317"/>
        <v>350</v>
      </c>
      <c r="BQ2539" s="22">
        <f t="shared" si="9446"/>
        <v>0</v>
      </c>
      <c r="BR2539" s="22">
        <f t="shared" si="9447"/>
        <v>0</v>
      </c>
      <c r="BS2539" s="22">
        <f t="shared" si="9318"/>
        <v>350</v>
      </c>
      <c r="BT2539" s="22">
        <f t="shared" si="9319"/>
        <v>350</v>
      </c>
      <c r="BU2539" s="22">
        <f t="shared" si="9320"/>
        <v>350</v>
      </c>
      <c r="BV2539" s="22">
        <f t="shared" si="9448"/>
        <v>0</v>
      </c>
      <c r="BW2539" s="22">
        <f t="shared" si="9449"/>
        <v>0</v>
      </c>
      <c r="BX2539" s="22">
        <f t="shared" si="9321"/>
        <v>350</v>
      </c>
      <c r="BY2539" s="22">
        <f t="shared" si="9322"/>
        <v>350</v>
      </c>
      <c r="BZ2539" s="22">
        <f t="shared" si="9323"/>
        <v>350</v>
      </c>
      <c r="CA2539" s="22">
        <f t="shared" si="9450"/>
        <v>0</v>
      </c>
      <c r="CB2539" s="22">
        <f t="shared" si="9451"/>
        <v>0</v>
      </c>
      <c r="CC2539" s="22">
        <f t="shared" si="9452"/>
        <v>0</v>
      </c>
      <c r="CD2539" s="22">
        <f t="shared" si="9233"/>
        <v>350</v>
      </c>
      <c r="CE2539" s="22">
        <f t="shared" si="9453"/>
        <v>0</v>
      </c>
      <c r="CF2539" s="34">
        <f t="shared" si="9230"/>
        <v>350</v>
      </c>
      <c r="CG2539" s="22">
        <f t="shared" si="9234"/>
        <v>350</v>
      </c>
      <c r="CH2539" s="22">
        <f t="shared" si="9454"/>
        <v>0</v>
      </c>
      <c r="CI2539" s="22">
        <f t="shared" si="9231"/>
        <v>350</v>
      </c>
      <c r="CJ2539" s="22">
        <f t="shared" si="9235"/>
        <v>350</v>
      </c>
      <c r="CK2539" s="22">
        <f t="shared" si="9454"/>
        <v>0</v>
      </c>
      <c r="CL2539" s="22">
        <f t="shared" si="9232"/>
        <v>350</v>
      </c>
      <c r="CM2539" s="22">
        <f t="shared" si="9454"/>
        <v>0</v>
      </c>
      <c r="CN2539" s="15"/>
      <c r="CO2539" s="35"/>
      <c r="CT2539" s="5" t="s">
        <v>30</v>
      </c>
    </row>
    <row r="2540" spans="1:99" x14ac:dyDescent="0.3">
      <c r="A2540" s="32" t="s">
        <v>1426</v>
      </c>
      <c r="B2540" s="16">
        <v>850</v>
      </c>
      <c r="C2540" s="32" t="s">
        <v>42</v>
      </c>
      <c r="D2540" s="32" t="s">
        <v>43</v>
      </c>
      <c r="E2540" s="33" t="s">
        <v>44</v>
      </c>
      <c r="F2540" s="22">
        <v>350</v>
      </c>
      <c r="G2540" s="22">
        <v>350</v>
      </c>
      <c r="H2540" s="22">
        <v>350</v>
      </c>
      <c r="I2540" s="22"/>
      <c r="J2540" s="22"/>
      <c r="K2540" s="22"/>
      <c r="L2540" s="22">
        <f t="shared" si="9288"/>
        <v>350</v>
      </c>
      <c r="M2540" s="22">
        <f t="shared" si="9289"/>
        <v>350</v>
      </c>
      <c r="N2540" s="22">
        <f t="shared" si="9290"/>
        <v>350</v>
      </c>
      <c r="O2540" s="22"/>
      <c r="P2540" s="22"/>
      <c r="Q2540" s="22"/>
      <c r="R2540" s="22">
        <f t="shared" si="9291"/>
        <v>350</v>
      </c>
      <c r="S2540" s="22">
        <f t="shared" si="9292"/>
        <v>350</v>
      </c>
      <c r="T2540" s="22">
        <f t="shared" si="9293"/>
        <v>350</v>
      </c>
      <c r="U2540" s="22"/>
      <c r="V2540" s="22"/>
      <c r="W2540" s="22"/>
      <c r="X2540" s="22">
        <f t="shared" si="9294"/>
        <v>350</v>
      </c>
      <c r="Y2540" s="22">
        <f t="shared" si="9295"/>
        <v>350</v>
      </c>
      <c r="Z2540" s="22">
        <f t="shared" si="9296"/>
        <v>350</v>
      </c>
      <c r="AA2540" s="22"/>
      <c r="AB2540" s="22"/>
      <c r="AC2540" s="22"/>
      <c r="AD2540" s="22">
        <f t="shared" si="9297"/>
        <v>350</v>
      </c>
      <c r="AE2540" s="22">
        <f t="shared" si="9298"/>
        <v>350</v>
      </c>
      <c r="AF2540" s="22">
        <f t="shared" si="9299"/>
        <v>350</v>
      </c>
      <c r="AG2540" s="22"/>
      <c r="AH2540" s="22"/>
      <c r="AI2540" s="22"/>
      <c r="AJ2540" s="22">
        <f t="shared" si="9300"/>
        <v>350</v>
      </c>
      <c r="AK2540" s="22">
        <f t="shared" si="9301"/>
        <v>350</v>
      </c>
      <c r="AL2540" s="22">
        <f t="shared" si="9302"/>
        <v>350</v>
      </c>
      <c r="AM2540" s="22"/>
      <c r="AN2540" s="22"/>
      <c r="AO2540" s="22"/>
      <c r="AP2540" s="22">
        <f t="shared" si="9303"/>
        <v>350</v>
      </c>
      <c r="AQ2540" s="22">
        <f t="shared" si="9304"/>
        <v>350</v>
      </c>
      <c r="AR2540" s="22">
        <f t="shared" si="9305"/>
        <v>350</v>
      </c>
      <c r="AS2540" s="22"/>
      <c r="AT2540" s="22"/>
      <c r="AU2540" s="22"/>
      <c r="AV2540" s="22">
        <f t="shared" si="9306"/>
        <v>350</v>
      </c>
      <c r="AW2540" s="22">
        <f t="shared" si="9307"/>
        <v>350</v>
      </c>
      <c r="AX2540" s="22">
        <f t="shared" si="9308"/>
        <v>350</v>
      </c>
      <c r="AY2540" s="22"/>
      <c r="AZ2540" s="22"/>
      <c r="BA2540" s="22"/>
      <c r="BB2540" s="22">
        <f t="shared" si="9309"/>
        <v>350</v>
      </c>
      <c r="BC2540" s="22">
        <f t="shared" si="9310"/>
        <v>350</v>
      </c>
      <c r="BD2540" s="22">
        <f t="shared" si="9311"/>
        <v>350</v>
      </c>
      <c r="BE2540" s="22"/>
      <c r="BF2540" s="22"/>
      <c r="BG2540" s="22"/>
      <c r="BH2540" s="22">
        <f t="shared" si="9312"/>
        <v>350</v>
      </c>
      <c r="BI2540" s="22">
        <f t="shared" si="9313"/>
        <v>350</v>
      </c>
      <c r="BJ2540" s="22">
        <f t="shared" si="9314"/>
        <v>350</v>
      </c>
      <c r="BK2540" s="22"/>
      <c r="BL2540" s="22"/>
      <c r="BM2540" s="22"/>
      <c r="BN2540" s="22">
        <f t="shared" si="9315"/>
        <v>350</v>
      </c>
      <c r="BO2540" s="22">
        <f t="shared" si="9316"/>
        <v>350</v>
      </c>
      <c r="BP2540" s="22">
        <f t="shared" si="9317"/>
        <v>350</v>
      </c>
      <c r="BQ2540" s="22"/>
      <c r="BR2540" s="22"/>
      <c r="BS2540" s="22">
        <f t="shared" si="9318"/>
        <v>350</v>
      </c>
      <c r="BT2540" s="22">
        <f t="shared" si="9319"/>
        <v>350</v>
      </c>
      <c r="BU2540" s="22">
        <f t="shared" si="9320"/>
        <v>350</v>
      </c>
      <c r="BV2540" s="22"/>
      <c r="BW2540" s="22"/>
      <c r="BX2540" s="22">
        <f t="shared" si="9321"/>
        <v>350</v>
      </c>
      <c r="BY2540" s="22">
        <f t="shared" si="9322"/>
        <v>350</v>
      </c>
      <c r="BZ2540" s="22">
        <f t="shared" si="9323"/>
        <v>350</v>
      </c>
      <c r="CA2540" s="22"/>
      <c r="CB2540" s="22"/>
      <c r="CC2540" s="22"/>
      <c r="CD2540" s="22">
        <f t="shared" si="9233"/>
        <v>350</v>
      </c>
      <c r="CE2540" s="22"/>
      <c r="CF2540" s="34">
        <f t="shared" si="9230"/>
        <v>350</v>
      </c>
      <c r="CG2540" s="22">
        <f t="shared" si="9234"/>
        <v>350</v>
      </c>
      <c r="CH2540" s="22"/>
      <c r="CI2540" s="22">
        <f t="shared" si="9231"/>
        <v>350</v>
      </c>
      <c r="CJ2540" s="22">
        <f t="shared" si="9235"/>
        <v>350</v>
      </c>
      <c r="CK2540" s="22"/>
      <c r="CL2540" s="22">
        <f t="shared" si="9232"/>
        <v>350</v>
      </c>
      <c r="CM2540" s="22"/>
      <c r="CN2540" s="15"/>
      <c r="CO2540" s="35"/>
    </row>
    <row r="2541" spans="1:99" ht="46.8" x14ac:dyDescent="0.3">
      <c r="A2541" s="32" t="s">
        <v>1428</v>
      </c>
      <c r="B2541" s="16"/>
      <c r="C2541" s="32"/>
      <c r="D2541" s="32"/>
      <c r="E2541" s="33" t="s">
        <v>1429</v>
      </c>
      <c r="F2541" s="22">
        <f t="shared" si="9413"/>
        <v>9425.5</v>
      </c>
      <c r="G2541" s="22">
        <f t="shared" si="9414"/>
        <v>10093.4</v>
      </c>
      <c r="H2541" s="22">
        <f t="shared" si="9415"/>
        <v>10761.2</v>
      </c>
      <c r="I2541" s="22">
        <f t="shared" si="9416"/>
        <v>0</v>
      </c>
      <c r="J2541" s="22">
        <f t="shared" si="9417"/>
        <v>0</v>
      </c>
      <c r="K2541" s="22">
        <f t="shared" si="9418"/>
        <v>0</v>
      </c>
      <c r="L2541" s="22">
        <f t="shared" si="9288"/>
        <v>9425.5</v>
      </c>
      <c r="M2541" s="22">
        <f t="shared" si="9289"/>
        <v>10093.4</v>
      </c>
      <c r="N2541" s="22">
        <f t="shared" si="9290"/>
        <v>10761.2</v>
      </c>
      <c r="O2541" s="22">
        <f t="shared" si="9419"/>
        <v>0</v>
      </c>
      <c r="P2541" s="22">
        <f t="shared" si="9420"/>
        <v>0</v>
      </c>
      <c r="Q2541" s="22">
        <f t="shared" si="9421"/>
        <v>0</v>
      </c>
      <c r="R2541" s="22">
        <f t="shared" si="9291"/>
        <v>9425.5</v>
      </c>
      <c r="S2541" s="22">
        <f t="shared" si="9292"/>
        <v>10093.4</v>
      </c>
      <c r="T2541" s="22">
        <f t="shared" si="9293"/>
        <v>10761.2</v>
      </c>
      <c r="U2541" s="22">
        <f t="shared" si="9422"/>
        <v>0</v>
      </c>
      <c r="V2541" s="22">
        <f t="shared" si="9423"/>
        <v>0</v>
      </c>
      <c r="W2541" s="22">
        <f t="shared" si="9424"/>
        <v>0</v>
      </c>
      <c r="X2541" s="22">
        <f t="shared" si="9294"/>
        <v>9425.5</v>
      </c>
      <c r="Y2541" s="22">
        <f t="shared" si="9295"/>
        <v>10093.4</v>
      </c>
      <c r="Z2541" s="22">
        <f t="shared" si="9296"/>
        <v>10761.2</v>
      </c>
      <c r="AA2541" s="22">
        <f t="shared" si="9425"/>
        <v>0</v>
      </c>
      <c r="AB2541" s="22">
        <f t="shared" si="9426"/>
        <v>0</v>
      </c>
      <c r="AC2541" s="22">
        <f t="shared" si="9427"/>
        <v>0</v>
      </c>
      <c r="AD2541" s="22">
        <f t="shared" si="9297"/>
        <v>9425.5</v>
      </c>
      <c r="AE2541" s="22">
        <f t="shared" si="9298"/>
        <v>10093.4</v>
      </c>
      <c r="AF2541" s="22">
        <f t="shared" si="9299"/>
        <v>10761.2</v>
      </c>
      <c r="AG2541" s="22">
        <f t="shared" si="9428"/>
        <v>0</v>
      </c>
      <c r="AH2541" s="22">
        <f t="shared" si="9429"/>
        <v>0</v>
      </c>
      <c r="AI2541" s="22">
        <f t="shared" si="9430"/>
        <v>0</v>
      </c>
      <c r="AJ2541" s="22">
        <f t="shared" si="9300"/>
        <v>9425.5</v>
      </c>
      <c r="AK2541" s="22">
        <f t="shared" si="9301"/>
        <v>10093.4</v>
      </c>
      <c r="AL2541" s="22">
        <f t="shared" si="9302"/>
        <v>10761.2</v>
      </c>
      <c r="AM2541" s="22">
        <f t="shared" si="9431"/>
        <v>0</v>
      </c>
      <c r="AN2541" s="22">
        <f t="shared" si="9432"/>
        <v>0</v>
      </c>
      <c r="AO2541" s="22">
        <f t="shared" si="9433"/>
        <v>0</v>
      </c>
      <c r="AP2541" s="22">
        <f t="shared" si="9303"/>
        <v>9425.5</v>
      </c>
      <c r="AQ2541" s="22">
        <f t="shared" si="9304"/>
        <v>10093.4</v>
      </c>
      <c r="AR2541" s="22">
        <f t="shared" si="9305"/>
        <v>10761.2</v>
      </c>
      <c r="AS2541" s="22">
        <f t="shared" si="9434"/>
        <v>0</v>
      </c>
      <c r="AT2541" s="22">
        <f t="shared" si="9435"/>
        <v>0</v>
      </c>
      <c r="AU2541" s="22">
        <f t="shared" si="9436"/>
        <v>0</v>
      </c>
      <c r="AV2541" s="22">
        <f t="shared" si="9306"/>
        <v>9425.5</v>
      </c>
      <c r="AW2541" s="22">
        <f t="shared" si="9307"/>
        <v>10093.4</v>
      </c>
      <c r="AX2541" s="22">
        <f t="shared" si="9308"/>
        <v>10761.2</v>
      </c>
      <c r="AY2541" s="22">
        <f t="shared" si="9437"/>
        <v>0</v>
      </c>
      <c r="AZ2541" s="22">
        <f t="shared" si="9438"/>
        <v>0</v>
      </c>
      <c r="BA2541" s="22">
        <f t="shared" si="9439"/>
        <v>0</v>
      </c>
      <c r="BB2541" s="22">
        <f t="shared" si="9309"/>
        <v>9425.5</v>
      </c>
      <c r="BC2541" s="22">
        <f t="shared" si="9310"/>
        <v>10093.4</v>
      </c>
      <c r="BD2541" s="22">
        <f t="shared" si="9311"/>
        <v>10761.2</v>
      </c>
      <c r="BE2541" s="22">
        <f t="shared" si="9440"/>
        <v>0</v>
      </c>
      <c r="BF2541" s="22">
        <f t="shared" si="9441"/>
        <v>0</v>
      </c>
      <c r="BG2541" s="22">
        <f t="shared" si="9442"/>
        <v>0</v>
      </c>
      <c r="BH2541" s="22">
        <f t="shared" si="9312"/>
        <v>9425.5</v>
      </c>
      <c r="BI2541" s="22">
        <f t="shared" si="9313"/>
        <v>10093.4</v>
      </c>
      <c r="BJ2541" s="22">
        <f t="shared" si="9314"/>
        <v>10761.2</v>
      </c>
      <c r="BK2541" s="22">
        <f t="shared" si="9443"/>
        <v>0</v>
      </c>
      <c r="BL2541" s="22">
        <f t="shared" si="9444"/>
        <v>0</v>
      </c>
      <c r="BM2541" s="22">
        <f t="shared" si="9445"/>
        <v>0</v>
      </c>
      <c r="BN2541" s="22">
        <f t="shared" si="9315"/>
        <v>9425.5</v>
      </c>
      <c r="BO2541" s="22">
        <f t="shared" si="9316"/>
        <v>10093.4</v>
      </c>
      <c r="BP2541" s="22">
        <f t="shared" si="9317"/>
        <v>10761.2</v>
      </c>
      <c r="BQ2541" s="22">
        <f t="shared" si="9446"/>
        <v>0</v>
      </c>
      <c r="BR2541" s="22">
        <f t="shared" si="9447"/>
        <v>0</v>
      </c>
      <c r="BS2541" s="22">
        <f t="shared" si="9318"/>
        <v>9425.5</v>
      </c>
      <c r="BT2541" s="22">
        <f t="shared" si="9319"/>
        <v>10093.4</v>
      </c>
      <c r="BU2541" s="22">
        <f t="shared" si="9320"/>
        <v>10761.2</v>
      </c>
      <c r="BV2541" s="22">
        <f t="shared" si="9448"/>
        <v>0</v>
      </c>
      <c r="BW2541" s="22">
        <f t="shared" si="9449"/>
        <v>0</v>
      </c>
      <c r="BX2541" s="22">
        <f t="shared" si="9321"/>
        <v>9425.5</v>
      </c>
      <c r="BY2541" s="22">
        <f t="shared" si="9322"/>
        <v>10093.4</v>
      </c>
      <c r="BZ2541" s="22">
        <f t="shared" si="9323"/>
        <v>10761.2</v>
      </c>
      <c r="CA2541" s="22">
        <f t="shared" si="9450"/>
        <v>0</v>
      </c>
      <c r="CB2541" s="22">
        <f t="shared" si="9451"/>
        <v>0</v>
      </c>
      <c r="CC2541" s="22">
        <f t="shared" si="9452"/>
        <v>0</v>
      </c>
      <c r="CD2541" s="22">
        <f t="shared" si="9233"/>
        <v>9425.5</v>
      </c>
      <c r="CE2541" s="22">
        <f t="shared" si="9453"/>
        <v>0</v>
      </c>
      <c r="CF2541" s="34">
        <f t="shared" si="9230"/>
        <v>9425.5</v>
      </c>
      <c r="CG2541" s="22">
        <f t="shared" si="9234"/>
        <v>10093.4</v>
      </c>
      <c r="CH2541" s="22">
        <f t="shared" si="9454"/>
        <v>0</v>
      </c>
      <c r="CI2541" s="22">
        <f t="shared" si="9231"/>
        <v>10093.4</v>
      </c>
      <c r="CJ2541" s="22">
        <f t="shared" si="9235"/>
        <v>10761.2</v>
      </c>
      <c r="CK2541" s="22">
        <f t="shared" si="9454"/>
        <v>0</v>
      </c>
      <c r="CL2541" s="22">
        <f t="shared" si="9232"/>
        <v>10761.2</v>
      </c>
      <c r="CM2541" s="22">
        <f t="shared" si="9454"/>
        <v>0</v>
      </c>
      <c r="CN2541" s="15"/>
      <c r="CO2541" s="35"/>
      <c r="CR2541" s="5" t="s">
        <v>1346</v>
      </c>
      <c r="CU2541" s="5" t="s">
        <v>31</v>
      </c>
    </row>
    <row r="2542" spans="1:99" ht="31.2" x14ac:dyDescent="0.3">
      <c r="A2542" s="32" t="s">
        <v>1428</v>
      </c>
      <c r="B2542" s="16">
        <v>300</v>
      </c>
      <c r="C2542" s="32"/>
      <c r="D2542" s="32"/>
      <c r="E2542" s="33" t="s">
        <v>194</v>
      </c>
      <c r="F2542" s="22">
        <f t="shared" si="9413"/>
        <v>9425.5</v>
      </c>
      <c r="G2542" s="22">
        <f t="shared" si="9414"/>
        <v>10093.4</v>
      </c>
      <c r="H2542" s="22">
        <f t="shared" si="9415"/>
        <v>10761.2</v>
      </c>
      <c r="I2542" s="22">
        <f t="shared" si="9416"/>
        <v>0</v>
      </c>
      <c r="J2542" s="22">
        <f t="shared" si="9417"/>
        <v>0</v>
      </c>
      <c r="K2542" s="22">
        <f t="shared" si="9418"/>
        <v>0</v>
      </c>
      <c r="L2542" s="22">
        <f t="shared" si="9288"/>
        <v>9425.5</v>
      </c>
      <c r="M2542" s="22">
        <f t="shared" si="9289"/>
        <v>10093.4</v>
      </c>
      <c r="N2542" s="22">
        <f t="shared" si="9290"/>
        <v>10761.2</v>
      </c>
      <c r="O2542" s="22">
        <f t="shared" si="9419"/>
        <v>0</v>
      </c>
      <c r="P2542" s="22">
        <f t="shared" si="9420"/>
        <v>0</v>
      </c>
      <c r="Q2542" s="22">
        <f t="shared" si="9421"/>
        <v>0</v>
      </c>
      <c r="R2542" s="22">
        <f t="shared" si="9291"/>
        <v>9425.5</v>
      </c>
      <c r="S2542" s="22">
        <f t="shared" si="9292"/>
        <v>10093.4</v>
      </c>
      <c r="T2542" s="22">
        <f t="shared" si="9293"/>
        <v>10761.2</v>
      </c>
      <c r="U2542" s="22">
        <f t="shared" si="9422"/>
        <v>0</v>
      </c>
      <c r="V2542" s="22">
        <f t="shared" si="9423"/>
        <v>0</v>
      </c>
      <c r="W2542" s="22">
        <f t="shared" si="9424"/>
        <v>0</v>
      </c>
      <c r="X2542" s="22">
        <f t="shared" si="9294"/>
        <v>9425.5</v>
      </c>
      <c r="Y2542" s="22">
        <f t="shared" si="9295"/>
        <v>10093.4</v>
      </c>
      <c r="Z2542" s="22">
        <f t="shared" si="9296"/>
        <v>10761.2</v>
      </c>
      <c r="AA2542" s="22">
        <f t="shared" si="9425"/>
        <v>0</v>
      </c>
      <c r="AB2542" s="22">
        <f t="shared" si="9426"/>
        <v>0</v>
      </c>
      <c r="AC2542" s="22">
        <f t="shared" si="9427"/>
        <v>0</v>
      </c>
      <c r="AD2542" s="22">
        <f t="shared" si="9297"/>
        <v>9425.5</v>
      </c>
      <c r="AE2542" s="22">
        <f t="shared" si="9298"/>
        <v>10093.4</v>
      </c>
      <c r="AF2542" s="22">
        <f t="shared" si="9299"/>
        <v>10761.2</v>
      </c>
      <c r="AG2542" s="22">
        <f t="shared" si="9428"/>
        <v>0</v>
      </c>
      <c r="AH2542" s="22">
        <f t="shared" si="9429"/>
        <v>0</v>
      </c>
      <c r="AI2542" s="22">
        <f t="shared" si="9430"/>
        <v>0</v>
      </c>
      <c r="AJ2542" s="22">
        <f t="shared" si="9300"/>
        <v>9425.5</v>
      </c>
      <c r="AK2542" s="22">
        <f t="shared" si="9301"/>
        <v>10093.4</v>
      </c>
      <c r="AL2542" s="22">
        <f t="shared" si="9302"/>
        <v>10761.2</v>
      </c>
      <c r="AM2542" s="22">
        <f t="shared" si="9431"/>
        <v>0</v>
      </c>
      <c r="AN2542" s="22">
        <f t="shared" si="9432"/>
        <v>0</v>
      </c>
      <c r="AO2542" s="22">
        <f t="shared" si="9433"/>
        <v>0</v>
      </c>
      <c r="AP2542" s="22">
        <f t="shared" si="9303"/>
        <v>9425.5</v>
      </c>
      <c r="AQ2542" s="22">
        <f t="shared" si="9304"/>
        <v>10093.4</v>
      </c>
      <c r="AR2542" s="22">
        <f t="shared" si="9305"/>
        <v>10761.2</v>
      </c>
      <c r="AS2542" s="22">
        <f t="shared" si="9434"/>
        <v>0</v>
      </c>
      <c r="AT2542" s="22">
        <f t="shared" si="9435"/>
        <v>0</v>
      </c>
      <c r="AU2542" s="22">
        <f t="shared" si="9436"/>
        <v>0</v>
      </c>
      <c r="AV2542" s="22">
        <f t="shared" si="9306"/>
        <v>9425.5</v>
      </c>
      <c r="AW2542" s="22">
        <f t="shared" si="9307"/>
        <v>10093.4</v>
      </c>
      <c r="AX2542" s="22">
        <f t="shared" si="9308"/>
        <v>10761.2</v>
      </c>
      <c r="AY2542" s="22">
        <f t="shared" si="9437"/>
        <v>0</v>
      </c>
      <c r="AZ2542" s="22">
        <f t="shared" si="9438"/>
        <v>0</v>
      </c>
      <c r="BA2542" s="22">
        <f t="shared" si="9439"/>
        <v>0</v>
      </c>
      <c r="BB2542" s="22">
        <f t="shared" si="9309"/>
        <v>9425.5</v>
      </c>
      <c r="BC2542" s="22">
        <f t="shared" si="9310"/>
        <v>10093.4</v>
      </c>
      <c r="BD2542" s="22">
        <f t="shared" si="9311"/>
        <v>10761.2</v>
      </c>
      <c r="BE2542" s="22">
        <f t="shared" si="9440"/>
        <v>0</v>
      </c>
      <c r="BF2542" s="22">
        <f t="shared" si="9441"/>
        <v>0</v>
      </c>
      <c r="BG2542" s="22">
        <f t="shared" si="9442"/>
        <v>0</v>
      </c>
      <c r="BH2542" s="22">
        <f t="shared" si="9312"/>
        <v>9425.5</v>
      </c>
      <c r="BI2542" s="22">
        <f t="shared" si="9313"/>
        <v>10093.4</v>
      </c>
      <c r="BJ2542" s="22">
        <f t="shared" si="9314"/>
        <v>10761.2</v>
      </c>
      <c r="BK2542" s="22">
        <f t="shared" si="9443"/>
        <v>0</v>
      </c>
      <c r="BL2542" s="22">
        <f t="shared" si="9444"/>
        <v>0</v>
      </c>
      <c r="BM2542" s="22">
        <f t="shared" si="9445"/>
        <v>0</v>
      </c>
      <c r="BN2542" s="22">
        <f t="shared" si="9315"/>
        <v>9425.5</v>
      </c>
      <c r="BO2542" s="22">
        <f t="shared" si="9316"/>
        <v>10093.4</v>
      </c>
      <c r="BP2542" s="22">
        <f t="shared" si="9317"/>
        <v>10761.2</v>
      </c>
      <c r="BQ2542" s="22">
        <f t="shared" si="9446"/>
        <v>0</v>
      </c>
      <c r="BR2542" s="22">
        <f t="shared" si="9447"/>
        <v>0</v>
      </c>
      <c r="BS2542" s="22">
        <f t="shared" si="9318"/>
        <v>9425.5</v>
      </c>
      <c r="BT2542" s="22">
        <f t="shared" si="9319"/>
        <v>10093.4</v>
      </c>
      <c r="BU2542" s="22">
        <f t="shared" si="9320"/>
        <v>10761.2</v>
      </c>
      <c r="BV2542" s="22">
        <f t="shared" si="9448"/>
        <v>0</v>
      </c>
      <c r="BW2542" s="22">
        <f t="shared" si="9449"/>
        <v>0</v>
      </c>
      <c r="BX2542" s="22">
        <f t="shared" si="9321"/>
        <v>9425.5</v>
      </c>
      <c r="BY2542" s="22">
        <f t="shared" si="9322"/>
        <v>10093.4</v>
      </c>
      <c r="BZ2542" s="22">
        <f t="shared" si="9323"/>
        <v>10761.2</v>
      </c>
      <c r="CA2542" s="22">
        <f t="shared" si="9450"/>
        <v>0</v>
      </c>
      <c r="CB2542" s="22">
        <f t="shared" si="9451"/>
        <v>0</v>
      </c>
      <c r="CC2542" s="22">
        <f t="shared" si="9452"/>
        <v>0</v>
      </c>
      <c r="CD2542" s="22">
        <f t="shared" si="9233"/>
        <v>9425.5</v>
      </c>
      <c r="CE2542" s="22">
        <f t="shared" si="9453"/>
        <v>0</v>
      </c>
      <c r="CF2542" s="34">
        <f t="shared" ref="CF2542:CF2605" si="9455">CD2542+CE2542</f>
        <v>9425.5</v>
      </c>
      <c r="CG2542" s="22">
        <f t="shared" si="9234"/>
        <v>10093.4</v>
      </c>
      <c r="CH2542" s="22">
        <f t="shared" si="9454"/>
        <v>0</v>
      </c>
      <c r="CI2542" s="22">
        <f t="shared" ref="CI2542:CI2605" si="9456">CG2542+CH2542</f>
        <v>10093.4</v>
      </c>
      <c r="CJ2542" s="22">
        <f t="shared" si="9235"/>
        <v>10761.2</v>
      </c>
      <c r="CK2542" s="22">
        <f t="shared" si="9454"/>
        <v>0</v>
      </c>
      <c r="CL2542" s="22">
        <f t="shared" ref="CL2542:CL2605" si="9457">CJ2542+CK2542</f>
        <v>10761.2</v>
      </c>
      <c r="CM2542" s="22">
        <f t="shared" si="9454"/>
        <v>0</v>
      </c>
      <c r="CN2542" s="15"/>
      <c r="CO2542" s="35"/>
      <c r="CS2542" s="5" t="s">
        <v>29</v>
      </c>
    </row>
    <row r="2543" spans="1:99" ht="31.2" x14ac:dyDescent="0.3">
      <c r="A2543" s="32" t="s">
        <v>1428</v>
      </c>
      <c r="B2543" s="16">
        <v>320</v>
      </c>
      <c r="C2543" s="32"/>
      <c r="D2543" s="32"/>
      <c r="E2543" s="33" t="s">
        <v>365</v>
      </c>
      <c r="F2543" s="22">
        <f t="shared" si="9413"/>
        <v>9425.5</v>
      </c>
      <c r="G2543" s="22">
        <f t="shared" si="9414"/>
        <v>10093.4</v>
      </c>
      <c r="H2543" s="22">
        <f t="shared" si="9415"/>
        <v>10761.2</v>
      </c>
      <c r="I2543" s="22">
        <f t="shared" si="9416"/>
        <v>0</v>
      </c>
      <c r="J2543" s="22">
        <f t="shared" si="9417"/>
        <v>0</v>
      </c>
      <c r="K2543" s="22">
        <f t="shared" si="9418"/>
        <v>0</v>
      </c>
      <c r="L2543" s="22">
        <f t="shared" si="9288"/>
        <v>9425.5</v>
      </c>
      <c r="M2543" s="22">
        <f t="shared" si="9289"/>
        <v>10093.4</v>
      </c>
      <c r="N2543" s="22">
        <f t="shared" si="9290"/>
        <v>10761.2</v>
      </c>
      <c r="O2543" s="22">
        <f t="shared" si="9419"/>
        <v>0</v>
      </c>
      <c r="P2543" s="22">
        <f t="shared" si="9420"/>
        <v>0</v>
      </c>
      <c r="Q2543" s="22">
        <f t="shared" si="9421"/>
        <v>0</v>
      </c>
      <c r="R2543" s="22">
        <f t="shared" si="9291"/>
        <v>9425.5</v>
      </c>
      <c r="S2543" s="22">
        <f t="shared" si="9292"/>
        <v>10093.4</v>
      </c>
      <c r="T2543" s="22">
        <f t="shared" si="9293"/>
        <v>10761.2</v>
      </c>
      <c r="U2543" s="22">
        <f t="shared" si="9422"/>
        <v>0</v>
      </c>
      <c r="V2543" s="22">
        <f t="shared" si="9423"/>
        <v>0</v>
      </c>
      <c r="W2543" s="22">
        <f t="shared" si="9424"/>
        <v>0</v>
      </c>
      <c r="X2543" s="22">
        <f t="shared" si="9294"/>
        <v>9425.5</v>
      </c>
      <c r="Y2543" s="22">
        <f t="shared" si="9295"/>
        <v>10093.4</v>
      </c>
      <c r="Z2543" s="22">
        <f t="shared" si="9296"/>
        <v>10761.2</v>
      </c>
      <c r="AA2543" s="22">
        <f t="shared" si="9425"/>
        <v>0</v>
      </c>
      <c r="AB2543" s="22">
        <f t="shared" si="9426"/>
        <v>0</v>
      </c>
      <c r="AC2543" s="22">
        <f t="shared" si="9427"/>
        <v>0</v>
      </c>
      <c r="AD2543" s="22">
        <f t="shared" si="9297"/>
        <v>9425.5</v>
      </c>
      <c r="AE2543" s="22">
        <f t="shared" si="9298"/>
        <v>10093.4</v>
      </c>
      <c r="AF2543" s="22">
        <f t="shared" si="9299"/>
        <v>10761.2</v>
      </c>
      <c r="AG2543" s="22">
        <f t="shared" si="9428"/>
        <v>0</v>
      </c>
      <c r="AH2543" s="22">
        <f t="shared" si="9429"/>
        <v>0</v>
      </c>
      <c r="AI2543" s="22">
        <f t="shared" si="9430"/>
        <v>0</v>
      </c>
      <c r="AJ2543" s="22">
        <f t="shared" si="9300"/>
        <v>9425.5</v>
      </c>
      <c r="AK2543" s="22">
        <f t="shared" si="9301"/>
        <v>10093.4</v>
      </c>
      <c r="AL2543" s="22">
        <f t="shared" si="9302"/>
        <v>10761.2</v>
      </c>
      <c r="AM2543" s="22">
        <f t="shared" si="9431"/>
        <v>0</v>
      </c>
      <c r="AN2543" s="22">
        <f t="shared" si="9432"/>
        <v>0</v>
      </c>
      <c r="AO2543" s="22">
        <f t="shared" si="9433"/>
        <v>0</v>
      </c>
      <c r="AP2543" s="22">
        <f t="shared" si="9303"/>
        <v>9425.5</v>
      </c>
      <c r="AQ2543" s="22">
        <f t="shared" si="9304"/>
        <v>10093.4</v>
      </c>
      <c r="AR2543" s="22">
        <f t="shared" si="9305"/>
        <v>10761.2</v>
      </c>
      <c r="AS2543" s="22">
        <f t="shared" si="9434"/>
        <v>0</v>
      </c>
      <c r="AT2543" s="22">
        <f t="shared" si="9435"/>
        <v>0</v>
      </c>
      <c r="AU2543" s="22">
        <f t="shared" si="9436"/>
        <v>0</v>
      </c>
      <c r="AV2543" s="22">
        <f t="shared" si="9306"/>
        <v>9425.5</v>
      </c>
      <c r="AW2543" s="22">
        <f t="shared" si="9307"/>
        <v>10093.4</v>
      </c>
      <c r="AX2543" s="22">
        <f t="shared" si="9308"/>
        <v>10761.2</v>
      </c>
      <c r="AY2543" s="22">
        <f t="shared" si="9437"/>
        <v>0</v>
      </c>
      <c r="AZ2543" s="22">
        <f t="shared" si="9438"/>
        <v>0</v>
      </c>
      <c r="BA2543" s="22">
        <f t="shared" si="9439"/>
        <v>0</v>
      </c>
      <c r="BB2543" s="22">
        <f t="shared" si="9309"/>
        <v>9425.5</v>
      </c>
      <c r="BC2543" s="22">
        <f t="shared" si="9310"/>
        <v>10093.4</v>
      </c>
      <c r="BD2543" s="22">
        <f t="shared" si="9311"/>
        <v>10761.2</v>
      </c>
      <c r="BE2543" s="22">
        <f t="shared" si="9440"/>
        <v>0</v>
      </c>
      <c r="BF2543" s="22">
        <f t="shared" si="9441"/>
        <v>0</v>
      </c>
      <c r="BG2543" s="22">
        <f t="shared" si="9442"/>
        <v>0</v>
      </c>
      <c r="BH2543" s="22">
        <f t="shared" si="9312"/>
        <v>9425.5</v>
      </c>
      <c r="BI2543" s="22">
        <f t="shared" si="9313"/>
        <v>10093.4</v>
      </c>
      <c r="BJ2543" s="22">
        <f t="shared" si="9314"/>
        <v>10761.2</v>
      </c>
      <c r="BK2543" s="22">
        <f t="shared" si="9443"/>
        <v>0</v>
      </c>
      <c r="BL2543" s="22">
        <f t="shared" si="9444"/>
        <v>0</v>
      </c>
      <c r="BM2543" s="22">
        <f t="shared" si="9445"/>
        <v>0</v>
      </c>
      <c r="BN2543" s="22">
        <f t="shared" si="9315"/>
        <v>9425.5</v>
      </c>
      <c r="BO2543" s="22">
        <f t="shared" si="9316"/>
        <v>10093.4</v>
      </c>
      <c r="BP2543" s="22">
        <f t="shared" si="9317"/>
        <v>10761.2</v>
      </c>
      <c r="BQ2543" s="22">
        <f t="shared" si="9446"/>
        <v>0</v>
      </c>
      <c r="BR2543" s="22">
        <f t="shared" si="9447"/>
        <v>0</v>
      </c>
      <c r="BS2543" s="22">
        <f t="shared" si="9318"/>
        <v>9425.5</v>
      </c>
      <c r="BT2543" s="22">
        <f t="shared" si="9319"/>
        <v>10093.4</v>
      </c>
      <c r="BU2543" s="22">
        <f t="shared" si="9320"/>
        <v>10761.2</v>
      </c>
      <c r="BV2543" s="22">
        <f t="shared" si="9448"/>
        <v>0</v>
      </c>
      <c r="BW2543" s="22">
        <f t="shared" si="9449"/>
        <v>0</v>
      </c>
      <c r="BX2543" s="22">
        <f t="shared" si="9321"/>
        <v>9425.5</v>
      </c>
      <c r="BY2543" s="22">
        <f t="shared" si="9322"/>
        <v>10093.4</v>
      </c>
      <c r="BZ2543" s="22">
        <f t="shared" si="9323"/>
        <v>10761.2</v>
      </c>
      <c r="CA2543" s="22">
        <f t="shared" si="9450"/>
        <v>0</v>
      </c>
      <c r="CB2543" s="22">
        <f t="shared" si="9451"/>
        <v>0</v>
      </c>
      <c r="CC2543" s="22">
        <f t="shared" si="9452"/>
        <v>0</v>
      </c>
      <c r="CD2543" s="22">
        <f t="shared" si="9233"/>
        <v>9425.5</v>
      </c>
      <c r="CE2543" s="22">
        <f t="shared" si="9453"/>
        <v>0</v>
      </c>
      <c r="CF2543" s="34">
        <f t="shared" si="9455"/>
        <v>9425.5</v>
      </c>
      <c r="CG2543" s="22">
        <f t="shared" si="9234"/>
        <v>10093.4</v>
      </c>
      <c r="CH2543" s="22">
        <f t="shared" si="9454"/>
        <v>0</v>
      </c>
      <c r="CI2543" s="22">
        <f t="shared" si="9456"/>
        <v>10093.4</v>
      </c>
      <c r="CJ2543" s="22">
        <f t="shared" si="9235"/>
        <v>10761.2</v>
      </c>
      <c r="CK2543" s="22">
        <f t="shared" si="9454"/>
        <v>0</v>
      </c>
      <c r="CL2543" s="22">
        <f t="shared" si="9457"/>
        <v>10761.2</v>
      </c>
      <c r="CM2543" s="22">
        <f t="shared" si="9454"/>
        <v>0</v>
      </c>
      <c r="CN2543" s="15"/>
      <c r="CO2543" s="35"/>
      <c r="CT2543" s="5" t="s">
        <v>30</v>
      </c>
    </row>
    <row r="2544" spans="1:99" x14ac:dyDescent="0.3">
      <c r="A2544" s="32" t="s">
        <v>1428</v>
      </c>
      <c r="B2544" s="16">
        <v>320</v>
      </c>
      <c r="C2544" s="32" t="s">
        <v>134</v>
      </c>
      <c r="D2544" s="32" t="s">
        <v>67</v>
      </c>
      <c r="E2544" s="33" t="s">
        <v>236</v>
      </c>
      <c r="F2544" s="22">
        <v>9425.5</v>
      </c>
      <c r="G2544" s="22">
        <v>10093.4</v>
      </c>
      <c r="H2544" s="22">
        <v>10761.2</v>
      </c>
      <c r="I2544" s="22"/>
      <c r="J2544" s="22"/>
      <c r="K2544" s="22"/>
      <c r="L2544" s="22">
        <f t="shared" si="9288"/>
        <v>9425.5</v>
      </c>
      <c r="M2544" s="22">
        <f t="shared" si="9289"/>
        <v>10093.4</v>
      </c>
      <c r="N2544" s="22">
        <f t="shared" si="9290"/>
        <v>10761.2</v>
      </c>
      <c r="O2544" s="22"/>
      <c r="P2544" s="22"/>
      <c r="Q2544" s="22"/>
      <c r="R2544" s="22">
        <f t="shared" si="9291"/>
        <v>9425.5</v>
      </c>
      <c r="S2544" s="22">
        <f t="shared" si="9292"/>
        <v>10093.4</v>
      </c>
      <c r="T2544" s="22">
        <f t="shared" si="9293"/>
        <v>10761.2</v>
      </c>
      <c r="U2544" s="22"/>
      <c r="V2544" s="22"/>
      <c r="W2544" s="22"/>
      <c r="X2544" s="22">
        <f t="shared" si="9294"/>
        <v>9425.5</v>
      </c>
      <c r="Y2544" s="22">
        <f t="shared" si="9295"/>
        <v>10093.4</v>
      </c>
      <c r="Z2544" s="22">
        <f t="shared" si="9296"/>
        <v>10761.2</v>
      </c>
      <c r="AA2544" s="22"/>
      <c r="AB2544" s="22"/>
      <c r="AC2544" s="22"/>
      <c r="AD2544" s="22">
        <f t="shared" si="9297"/>
        <v>9425.5</v>
      </c>
      <c r="AE2544" s="22">
        <f t="shared" si="9298"/>
        <v>10093.4</v>
      </c>
      <c r="AF2544" s="22">
        <f t="shared" si="9299"/>
        <v>10761.2</v>
      </c>
      <c r="AG2544" s="22"/>
      <c r="AH2544" s="22"/>
      <c r="AI2544" s="22"/>
      <c r="AJ2544" s="22">
        <f t="shared" si="9300"/>
        <v>9425.5</v>
      </c>
      <c r="AK2544" s="22">
        <f t="shared" si="9301"/>
        <v>10093.4</v>
      </c>
      <c r="AL2544" s="22">
        <f t="shared" si="9302"/>
        <v>10761.2</v>
      </c>
      <c r="AM2544" s="22"/>
      <c r="AN2544" s="22"/>
      <c r="AO2544" s="22"/>
      <c r="AP2544" s="22">
        <f t="shared" si="9303"/>
        <v>9425.5</v>
      </c>
      <c r="AQ2544" s="22">
        <f t="shared" si="9304"/>
        <v>10093.4</v>
      </c>
      <c r="AR2544" s="22">
        <f t="shared" si="9305"/>
        <v>10761.2</v>
      </c>
      <c r="AS2544" s="22"/>
      <c r="AT2544" s="22"/>
      <c r="AU2544" s="22"/>
      <c r="AV2544" s="22">
        <f t="shared" si="9306"/>
        <v>9425.5</v>
      </c>
      <c r="AW2544" s="22">
        <f t="shared" si="9307"/>
        <v>10093.4</v>
      </c>
      <c r="AX2544" s="22">
        <f t="shared" si="9308"/>
        <v>10761.2</v>
      </c>
      <c r="AY2544" s="22"/>
      <c r="AZ2544" s="22"/>
      <c r="BA2544" s="22"/>
      <c r="BB2544" s="22">
        <f t="shared" si="9309"/>
        <v>9425.5</v>
      </c>
      <c r="BC2544" s="22">
        <f t="shared" si="9310"/>
        <v>10093.4</v>
      </c>
      <c r="BD2544" s="22">
        <f t="shared" si="9311"/>
        <v>10761.2</v>
      </c>
      <c r="BE2544" s="22"/>
      <c r="BF2544" s="22"/>
      <c r="BG2544" s="22"/>
      <c r="BH2544" s="22">
        <f t="shared" si="9312"/>
        <v>9425.5</v>
      </c>
      <c r="BI2544" s="22">
        <f t="shared" si="9313"/>
        <v>10093.4</v>
      </c>
      <c r="BJ2544" s="22">
        <f t="shared" si="9314"/>
        <v>10761.2</v>
      </c>
      <c r="BK2544" s="22"/>
      <c r="BL2544" s="22"/>
      <c r="BM2544" s="22"/>
      <c r="BN2544" s="22">
        <f t="shared" si="9315"/>
        <v>9425.5</v>
      </c>
      <c r="BO2544" s="22">
        <f t="shared" si="9316"/>
        <v>10093.4</v>
      </c>
      <c r="BP2544" s="22">
        <f t="shared" si="9317"/>
        <v>10761.2</v>
      </c>
      <c r="BQ2544" s="22"/>
      <c r="BR2544" s="22"/>
      <c r="BS2544" s="22">
        <f t="shared" si="9318"/>
        <v>9425.5</v>
      </c>
      <c r="BT2544" s="22">
        <f t="shared" si="9319"/>
        <v>10093.4</v>
      </c>
      <c r="BU2544" s="22">
        <f t="shared" si="9320"/>
        <v>10761.2</v>
      </c>
      <c r="BV2544" s="22"/>
      <c r="BW2544" s="22"/>
      <c r="BX2544" s="22">
        <f t="shared" si="9321"/>
        <v>9425.5</v>
      </c>
      <c r="BY2544" s="22">
        <f t="shared" si="9322"/>
        <v>10093.4</v>
      </c>
      <c r="BZ2544" s="22">
        <f t="shared" si="9323"/>
        <v>10761.2</v>
      </c>
      <c r="CA2544" s="22"/>
      <c r="CB2544" s="22"/>
      <c r="CC2544" s="22"/>
      <c r="CD2544" s="22">
        <f t="shared" si="9233"/>
        <v>9425.5</v>
      </c>
      <c r="CE2544" s="22"/>
      <c r="CF2544" s="34">
        <f t="shared" si="9455"/>
        <v>9425.5</v>
      </c>
      <c r="CG2544" s="22">
        <f t="shared" si="9234"/>
        <v>10093.4</v>
      </c>
      <c r="CH2544" s="22"/>
      <c r="CI2544" s="22">
        <f t="shared" si="9456"/>
        <v>10093.4</v>
      </c>
      <c r="CJ2544" s="22">
        <f t="shared" si="9235"/>
        <v>10761.2</v>
      </c>
      <c r="CK2544" s="22"/>
      <c r="CL2544" s="22">
        <f t="shared" si="9457"/>
        <v>10761.2</v>
      </c>
      <c r="CM2544" s="22"/>
      <c r="CN2544" s="15"/>
      <c r="CO2544" s="35"/>
    </row>
    <row r="2545" spans="1:99" ht="62.4" x14ac:dyDescent="0.3">
      <c r="A2545" s="32" t="s">
        <v>1430</v>
      </c>
      <c r="B2545" s="16"/>
      <c r="C2545" s="32"/>
      <c r="D2545" s="32"/>
      <c r="E2545" s="33" t="s">
        <v>1431</v>
      </c>
      <c r="F2545" s="22">
        <f t="shared" si="9413"/>
        <v>115</v>
      </c>
      <c r="G2545" s="22">
        <f t="shared" si="9414"/>
        <v>57.5</v>
      </c>
      <c r="H2545" s="22">
        <f t="shared" si="9415"/>
        <v>57.5</v>
      </c>
      <c r="I2545" s="22">
        <f t="shared" si="9416"/>
        <v>0</v>
      </c>
      <c r="J2545" s="22">
        <f t="shared" si="9417"/>
        <v>0</v>
      </c>
      <c r="K2545" s="22">
        <f t="shared" si="9418"/>
        <v>0</v>
      </c>
      <c r="L2545" s="22">
        <f t="shared" si="9288"/>
        <v>115</v>
      </c>
      <c r="M2545" s="22">
        <f t="shared" si="9289"/>
        <v>57.5</v>
      </c>
      <c r="N2545" s="22">
        <f t="shared" si="9290"/>
        <v>57.5</v>
      </c>
      <c r="O2545" s="22">
        <f t="shared" si="9419"/>
        <v>0</v>
      </c>
      <c r="P2545" s="22">
        <f t="shared" si="9420"/>
        <v>0</v>
      </c>
      <c r="Q2545" s="22">
        <f t="shared" si="9421"/>
        <v>0</v>
      </c>
      <c r="R2545" s="22">
        <f t="shared" si="9291"/>
        <v>115</v>
      </c>
      <c r="S2545" s="22">
        <f t="shared" si="9292"/>
        <v>57.5</v>
      </c>
      <c r="T2545" s="22">
        <f t="shared" si="9293"/>
        <v>57.5</v>
      </c>
      <c r="U2545" s="22">
        <f t="shared" si="9422"/>
        <v>0</v>
      </c>
      <c r="V2545" s="22">
        <f t="shared" si="9423"/>
        <v>0</v>
      </c>
      <c r="W2545" s="22">
        <f t="shared" si="9424"/>
        <v>0</v>
      </c>
      <c r="X2545" s="22">
        <f t="shared" si="9294"/>
        <v>115</v>
      </c>
      <c r="Y2545" s="22">
        <f t="shared" si="9295"/>
        <v>57.5</v>
      </c>
      <c r="Z2545" s="22">
        <f t="shared" si="9296"/>
        <v>57.5</v>
      </c>
      <c r="AA2545" s="22">
        <f t="shared" si="9425"/>
        <v>0</v>
      </c>
      <c r="AB2545" s="22">
        <f t="shared" si="9426"/>
        <v>0</v>
      </c>
      <c r="AC2545" s="22">
        <f t="shared" si="9427"/>
        <v>0</v>
      </c>
      <c r="AD2545" s="22">
        <f t="shared" si="9297"/>
        <v>115</v>
      </c>
      <c r="AE2545" s="22">
        <f t="shared" si="9298"/>
        <v>57.5</v>
      </c>
      <c r="AF2545" s="22">
        <f t="shared" si="9299"/>
        <v>57.5</v>
      </c>
      <c r="AG2545" s="22">
        <f t="shared" si="9428"/>
        <v>0</v>
      </c>
      <c r="AH2545" s="22">
        <f t="shared" si="9429"/>
        <v>0</v>
      </c>
      <c r="AI2545" s="22">
        <f t="shared" si="9430"/>
        <v>0</v>
      </c>
      <c r="AJ2545" s="22">
        <f t="shared" si="9300"/>
        <v>115</v>
      </c>
      <c r="AK2545" s="22">
        <f t="shared" si="9301"/>
        <v>57.5</v>
      </c>
      <c r="AL2545" s="22">
        <f t="shared" si="9302"/>
        <v>57.5</v>
      </c>
      <c r="AM2545" s="22">
        <f t="shared" si="9431"/>
        <v>0</v>
      </c>
      <c r="AN2545" s="22">
        <f t="shared" si="9432"/>
        <v>0</v>
      </c>
      <c r="AO2545" s="22">
        <f t="shared" si="9433"/>
        <v>0</v>
      </c>
      <c r="AP2545" s="22">
        <f t="shared" si="9303"/>
        <v>115</v>
      </c>
      <c r="AQ2545" s="22">
        <f t="shared" si="9304"/>
        <v>57.5</v>
      </c>
      <c r="AR2545" s="22">
        <f t="shared" si="9305"/>
        <v>57.5</v>
      </c>
      <c r="AS2545" s="22">
        <f t="shared" si="9434"/>
        <v>0</v>
      </c>
      <c r="AT2545" s="22">
        <f t="shared" si="9435"/>
        <v>0</v>
      </c>
      <c r="AU2545" s="22">
        <f t="shared" si="9436"/>
        <v>0</v>
      </c>
      <c r="AV2545" s="22">
        <f t="shared" si="9306"/>
        <v>115</v>
      </c>
      <c r="AW2545" s="22">
        <f t="shared" si="9307"/>
        <v>57.5</v>
      </c>
      <c r="AX2545" s="22">
        <f t="shared" si="9308"/>
        <v>57.5</v>
      </c>
      <c r="AY2545" s="22">
        <f t="shared" si="9437"/>
        <v>0</v>
      </c>
      <c r="AZ2545" s="22">
        <f t="shared" si="9438"/>
        <v>0</v>
      </c>
      <c r="BA2545" s="22">
        <f t="shared" si="9439"/>
        <v>0</v>
      </c>
      <c r="BB2545" s="22">
        <f t="shared" si="9309"/>
        <v>115</v>
      </c>
      <c r="BC2545" s="22">
        <f t="shared" si="9310"/>
        <v>57.5</v>
      </c>
      <c r="BD2545" s="22">
        <f t="shared" si="9311"/>
        <v>57.5</v>
      </c>
      <c r="BE2545" s="22">
        <f t="shared" si="9440"/>
        <v>0</v>
      </c>
      <c r="BF2545" s="22">
        <f t="shared" si="9441"/>
        <v>0</v>
      </c>
      <c r="BG2545" s="22">
        <f t="shared" si="9442"/>
        <v>0</v>
      </c>
      <c r="BH2545" s="22">
        <f t="shared" si="9312"/>
        <v>115</v>
      </c>
      <c r="BI2545" s="22">
        <f t="shared" si="9313"/>
        <v>57.5</v>
      </c>
      <c r="BJ2545" s="22">
        <f t="shared" si="9314"/>
        <v>57.5</v>
      </c>
      <c r="BK2545" s="22">
        <f t="shared" si="9443"/>
        <v>0</v>
      </c>
      <c r="BL2545" s="22">
        <f t="shared" si="9444"/>
        <v>0</v>
      </c>
      <c r="BM2545" s="22">
        <f t="shared" si="9445"/>
        <v>0</v>
      </c>
      <c r="BN2545" s="22">
        <f t="shared" si="9315"/>
        <v>115</v>
      </c>
      <c r="BO2545" s="22">
        <f t="shared" si="9316"/>
        <v>57.5</v>
      </c>
      <c r="BP2545" s="22">
        <f t="shared" si="9317"/>
        <v>57.5</v>
      </c>
      <c r="BQ2545" s="22">
        <f t="shared" si="9446"/>
        <v>0</v>
      </c>
      <c r="BR2545" s="22">
        <f t="shared" si="9447"/>
        <v>0</v>
      </c>
      <c r="BS2545" s="22">
        <f t="shared" si="9318"/>
        <v>115</v>
      </c>
      <c r="BT2545" s="22">
        <f t="shared" si="9319"/>
        <v>57.5</v>
      </c>
      <c r="BU2545" s="22">
        <f t="shared" si="9320"/>
        <v>57.5</v>
      </c>
      <c r="BV2545" s="22">
        <f t="shared" si="9448"/>
        <v>0</v>
      </c>
      <c r="BW2545" s="22">
        <f t="shared" si="9449"/>
        <v>0</v>
      </c>
      <c r="BX2545" s="22">
        <f t="shared" si="9321"/>
        <v>115</v>
      </c>
      <c r="BY2545" s="22">
        <f t="shared" si="9322"/>
        <v>57.5</v>
      </c>
      <c r="BZ2545" s="22">
        <f t="shared" si="9323"/>
        <v>57.5</v>
      </c>
      <c r="CA2545" s="22">
        <f t="shared" si="9450"/>
        <v>0</v>
      </c>
      <c r="CB2545" s="22">
        <f t="shared" si="9451"/>
        <v>0</v>
      </c>
      <c r="CC2545" s="22">
        <f t="shared" si="9452"/>
        <v>0</v>
      </c>
      <c r="CD2545" s="22">
        <f t="shared" ref="CD2545:CD2608" si="9458">BX2545+CA2545</f>
        <v>115</v>
      </c>
      <c r="CE2545" s="22">
        <f t="shared" si="9453"/>
        <v>0</v>
      </c>
      <c r="CF2545" s="34">
        <f t="shared" si="9455"/>
        <v>115</v>
      </c>
      <c r="CG2545" s="22">
        <f t="shared" ref="CG2545:CG2608" si="9459">BY2545+CB2545</f>
        <v>57.5</v>
      </c>
      <c r="CH2545" s="22">
        <f t="shared" si="9454"/>
        <v>0</v>
      </c>
      <c r="CI2545" s="22">
        <f t="shared" si="9456"/>
        <v>57.5</v>
      </c>
      <c r="CJ2545" s="22">
        <f t="shared" ref="CJ2545:CJ2608" si="9460">BZ2545+CC2545</f>
        <v>57.5</v>
      </c>
      <c r="CK2545" s="22">
        <f t="shared" si="9454"/>
        <v>0</v>
      </c>
      <c r="CL2545" s="22">
        <f t="shared" si="9457"/>
        <v>57.5</v>
      </c>
      <c r="CM2545" s="22">
        <f t="shared" si="9454"/>
        <v>0</v>
      </c>
      <c r="CN2545" s="15"/>
      <c r="CO2545" s="35"/>
      <c r="CR2545" s="5" t="s">
        <v>1346</v>
      </c>
      <c r="CU2545" s="5" t="s">
        <v>31</v>
      </c>
    </row>
    <row r="2546" spans="1:99" ht="31.2" x14ac:dyDescent="0.3">
      <c r="A2546" s="32" t="s">
        <v>1430</v>
      </c>
      <c r="B2546" s="16">
        <v>300</v>
      </c>
      <c r="C2546" s="32"/>
      <c r="D2546" s="32"/>
      <c r="E2546" s="33" t="s">
        <v>194</v>
      </c>
      <c r="F2546" s="22">
        <f t="shared" si="9413"/>
        <v>115</v>
      </c>
      <c r="G2546" s="22">
        <f t="shared" si="9414"/>
        <v>57.5</v>
      </c>
      <c r="H2546" s="22">
        <f t="shared" si="9415"/>
        <v>57.5</v>
      </c>
      <c r="I2546" s="22">
        <f t="shared" si="9416"/>
        <v>0</v>
      </c>
      <c r="J2546" s="22">
        <f t="shared" si="9417"/>
        <v>0</v>
      </c>
      <c r="K2546" s="22">
        <f t="shared" si="9418"/>
        <v>0</v>
      </c>
      <c r="L2546" s="22">
        <f t="shared" si="9288"/>
        <v>115</v>
      </c>
      <c r="M2546" s="22">
        <f t="shared" si="9289"/>
        <v>57.5</v>
      </c>
      <c r="N2546" s="22">
        <f t="shared" si="9290"/>
        <v>57.5</v>
      </c>
      <c r="O2546" s="22">
        <f t="shared" si="9419"/>
        <v>0</v>
      </c>
      <c r="P2546" s="22">
        <f t="shared" si="9420"/>
        <v>0</v>
      </c>
      <c r="Q2546" s="22">
        <f t="shared" si="9421"/>
        <v>0</v>
      </c>
      <c r="R2546" s="22">
        <f t="shared" si="9291"/>
        <v>115</v>
      </c>
      <c r="S2546" s="22">
        <f t="shared" si="9292"/>
        <v>57.5</v>
      </c>
      <c r="T2546" s="22">
        <f t="shared" si="9293"/>
        <v>57.5</v>
      </c>
      <c r="U2546" s="22">
        <f t="shared" si="9422"/>
        <v>0</v>
      </c>
      <c r="V2546" s="22">
        <f t="shared" si="9423"/>
        <v>0</v>
      </c>
      <c r="W2546" s="22">
        <f t="shared" si="9424"/>
        <v>0</v>
      </c>
      <c r="X2546" s="22">
        <f t="shared" si="9294"/>
        <v>115</v>
      </c>
      <c r="Y2546" s="22">
        <f t="shared" si="9295"/>
        <v>57.5</v>
      </c>
      <c r="Z2546" s="22">
        <f t="shared" si="9296"/>
        <v>57.5</v>
      </c>
      <c r="AA2546" s="22">
        <f t="shared" si="9425"/>
        <v>0</v>
      </c>
      <c r="AB2546" s="22">
        <f t="shared" si="9426"/>
        <v>0</v>
      </c>
      <c r="AC2546" s="22">
        <f t="shared" si="9427"/>
        <v>0</v>
      </c>
      <c r="AD2546" s="22">
        <f t="shared" si="9297"/>
        <v>115</v>
      </c>
      <c r="AE2546" s="22">
        <f t="shared" si="9298"/>
        <v>57.5</v>
      </c>
      <c r="AF2546" s="22">
        <f t="shared" si="9299"/>
        <v>57.5</v>
      </c>
      <c r="AG2546" s="22">
        <f t="shared" si="9428"/>
        <v>0</v>
      </c>
      <c r="AH2546" s="22">
        <f t="shared" si="9429"/>
        <v>0</v>
      </c>
      <c r="AI2546" s="22">
        <f t="shared" si="9430"/>
        <v>0</v>
      </c>
      <c r="AJ2546" s="22">
        <f t="shared" si="9300"/>
        <v>115</v>
      </c>
      <c r="AK2546" s="22">
        <f t="shared" si="9301"/>
        <v>57.5</v>
      </c>
      <c r="AL2546" s="22">
        <f t="shared" si="9302"/>
        <v>57.5</v>
      </c>
      <c r="AM2546" s="22">
        <f t="shared" si="9431"/>
        <v>0</v>
      </c>
      <c r="AN2546" s="22">
        <f t="shared" si="9432"/>
        <v>0</v>
      </c>
      <c r="AO2546" s="22">
        <f t="shared" si="9433"/>
        <v>0</v>
      </c>
      <c r="AP2546" s="22">
        <f t="shared" si="9303"/>
        <v>115</v>
      </c>
      <c r="AQ2546" s="22">
        <f t="shared" si="9304"/>
        <v>57.5</v>
      </c>
      <c r="AR2546" s="22">
        <f t="shared" si="9305"/>
        <v>57.5</v>
      </c>
      <c r="AS2546" s="22">
        <f t="shared" si="9434"/>
        <v>0</v>
      </c>
      <c r="AT2546" s="22">
        <f t="shared" si="9435"/>
        <v>0</v>
      </c>
      <c r="AU2546" s="22">
        <f t="shared" si="9436"/>
        <v>0</v>
      </c>
      <c r="AV2546" s="22">
        <f t="shared" si="9306"/>
        <v>115</v>
      </c>
      <c r="AW2546" s="22">
        <f t="shared" si="9307"/>
        <v>57.5</v>
      </c>
      <c r="AX2546" s="22">
        <f t="shared" si="9308"/>
        <v>57.5</v>
      </c>
      <c r="AY2546" s="22">
        <f t="shared" si="9437"/>
        <v>0</v>
      </c>
      <c r="AZ2546" s="22">
        <f t="shared" si="9438"/>
        <v>0</v>
      </c>
      <c r="BA2546" s="22">
        <f t="shared" si="9439"/>
        <v>0</v>
      </c>
      <c r="BB2546" s="22">
        <f t="shared" si="9309"/>
        <v>115</v>
      </c>
      <c r="BC2546" s="22">
        <f t="shared" si="9310"/>
        <v>57.5</v>
      </c>
      <c r="BD2546" s="22">
        <f t="shared" si="9311"/>
        <v>57.5</v>
      </c>
      <c r="BE2546" s="22">
        <f t="shared" si="9440"/>
        <v>0</v>
      </c>
      <c r="BF2546" s="22">
        <f t="shared" si="9441"/>
        <v>0</v>
      </c>
      <c r="BG2546" s="22">
        <f t="shared" si="9442"/>
        <v>0</v>
      </c>
      <c r="BH2546" s="22">
        <f t="shared" si="9312"/>
        <v>115</v>
      </c>
      <c r="BI2546" s="22">
        <f t="shared" si="9313"/>
        <v>57.5</v>
      </c>
      <c r="BJ2546" s="22">
        <f t="shared" si="9314"/>
        <v>57.5</v>
      </c>
      <c r="BK2546" s="22">
        <f t="shared" si="9443"/>
        <v>0</v>
      </c>
      <c r="BL2546" s="22">
        <f t="shared" si="9444"/>
        <v>0</v>
      </c>
      <c r="BM2546" s="22">
        <f t="shared" si="9445"/>
        <v>0</v>
      </c>
      <c r="BN2546" s="22">
        <f t="shared" si="9315"/>
        <v>115</v>
      </c>
      <c r="BO2546" s="22">
        <f t="shared" si="9316"/>
        <v>57.5</v>
      </c>
      <c r="BP2546" s="22">
        <f t="shared" si="9317"/>
        <v>57.5</v>
      </c>
      <c r="BQ2546" s="22">
        <f t="shared" si="9446"/>
        <v>0</v>
      </c>
      <c r="BR2546" s="22">
        <f t="shared" si="9447"/>
        <v>0</v>
      </c>
      <c r="BS2546" s="22">
        <f t="shared" si="9318"/>
        <v>115</v>
      </c>
      <c r="BT2546" s="22">
        <f t="shared" si="9319"/>
        <v>57.5</v>
      </c>
      <c r="BU2546" s="22">
        <f t="shared" si="9320"/>
        <v>57.5</v>
      </c>
      <c r="BV2546" s="22">
        <f t="shared" si="9448"/>
        <v>0</v>
      </c>
      <c r="BW2546" s="22">
        <f t="shared" si="9449"/>
        <v>0</v>
      </c>
      <c r="BX2546" s="22">
        <f t="shared" si="9321"/>
        <v>115</v>
      </c>
      <c r="BY2546" s="22">
        <f t="shared" si="9322"/>
        <v>57.5</v>
      </c>
      <c r="BZ2546" s="22">
        <f t="shared" si="9323"/>
        <v>57.5</v>
      </c>
      <c r="CA2546" s="22">
        <f t="shared" si="9450"/>
        <v>0</v>
      </c>
      <c r="CB2546" s="22">
        <f t="shared" si="9451"/>
        <v>0</v>
      </c>
      <c r="CC2546" s="22">
        <f t="shared" si="9452"/>
        <v>0</v>
      </c>
      <c r="CD2546" s="22">
        <f t="shared" si="9458"/>
        <v>115</v>
      </c>
      <c r="CE2546" s="22">
        <f t="shared" si="9453"/>
        <v>0</v>
      </c>
      <c r="CF2546" s="34">
        <f t="shared" si="9455"/>
        <v>115</v>
      </c>
      <c r="CG2546" s="22">
        <f t="shared" si="9459"/>
        <v>57.5</v>
      </c>
      <c r="CH2546" s="22">
        <f t="shared" si="9454"/>
        <v>0</v>
      </c>
      <c r="CI2546" s="22">
        <f t="shared" si="9456"/>
        <v>57.5</v>
      </c>
      <c r="CJ2546" s="22">
        <f t="shared" si="9460"/>
        <v>57.5</v>
      </c>
      <c r="CK2546" s="22">
        <f t="shared" si="9454"/>
        <v>0</v>
      </c>
      <c r="CL2546" s="22">
        <f t="shared" si="9457"/>
        <v>57.5</v>
      </c>
      <c r="CM2546" s="22">
        <f t="shared" si="9454"/>
        <v>0</v>
      </c>
      <c r="CN2546" s="15"/>
      <c r="CO2546" s="35"/>
      <c r="CS2546" s="5" t="s">
        <v>29</v>
      </c>
    </row>
    <row r="2547" spans="1:99" x14ac:dyDescent="0.3">
      <c r="A2547" s="32" t="s">
        <v>1430</v>
      </c>
      <c r="B2547" s="16">
        <v>360</v>
      </c>
      <c r="C2547" s="32"/>
      <c r="D2547" s="32"/>
      <c r="E2547" s="33" t="s">
        <v>368</v>
      </c>
      <c r="F2547" s="22">
        <f t="shared" si="9413"/>
        <v>115</v>
      </c>
      <c r="G2547" s="22">
        <f t="shared" si="9414"/>
        <v>57.5</v>
      </c>
      <c r="H2547" s="22">
        <f t="shared" si="9415"/>
        <v>57.5</v>
      </c>
      <c r="I2547" s="22">
        <f t="shared" si="9416"/>
        <v>0</v>
      </c>
      <c r="J2547" s="22">
        <f t="shared" si="9417"/>
        <v>0</v>
      </c>
      <c r="K2547" s="22">
        <f t="shared" si="9418"/>
        <v>0</v>
      </c>
      <c r="L2547" s="22">
        <f t="shared" si="9288"/>
        <v>115</v>
      </c>
      <c r="M2547" s="22">
        <f t="shared" si="9289"/>
        <v>57.5</v>
      </c>
      <c r="N2547" s="22">
        <f t="shared" si="9290"/>
        <v>57.5</v>
      </c>
      <c r="O2547" s="22">
        <f t="shared" si="9419"/>
        <v>0</v>
      </c>
      <c r="P2547" s="22">
        <f t="shared" si="9420"/>
        <v>0</v>
      </c>
      <c r="Q2547" s="22">
        <f t="shared" si="9421"/>
        <v>0</v>
      </c>
      <c r="R2547" s="22">
        <f t="shared" si="9291"/>
        <v>115</v>
      </c>
      <c r="S2547" s="22">
        <f t="shared" si="9292"/>
        <v>57.5</v>
      </c>
      <c r="T2547" s="22">
        <f t="shared" si="9293"/>
        <v>57.5</v>
      </c>
      <c r="U2547" s="22">
        <f t="shared" si="9422"/>
        <v>0</v>
      </c>
      <c r="V2547" s="22">
        <f t="shared" si="9423"/>
        <v>0</v>
      </c>
      <c r="W2547" s="22">
        <f t="shared" si="9424"/>
        <v>0</v>
      </c>
      <c r="X2547" s="22">
        <f t="shared" si="9294"/>
        <v>115</v>
      </c>
      <c r="Y2547" s="22">
        <f t="shared" si="9295"/>
        <v>57.5</v>
      </c>
      <c r="Z2547" s="22">
        <f t="shared" si="9296"/>
        <v>57.5</v>
      </c>
      <c r="AA2547" s="22">
        <f t="shared" si="9425"/>
        <v>0</v>
      </c>
      <c r="AB2547" s="22">
        <f t="shared" si="9426"/>
        <v>0</v>
      </c>
      <c r="AC2547" s="22">
        <f t="shared" si="9427"/>
        <v>0</v>
      </c>
      <c r="AD2547" s="22">
        <f t="shared" si="9297"/>
        <v>115</v>
      </c>
      <c r="AE2547" s="22">
        <f t="shared" si="9298"/>
        <v>57.5</v>
      </c>
      <c r="AF2547" s="22">
        <f t="shared" si="9299"/>
        <v>57.5</v>
      </c>
      <c r="AG2547" s="22">
        <f t="shared" si="9428"/>
        <v>0</v>
      </c>
      <c r="AH2547" s="22">
        <f t="shared" si="9429"/>
        <v>0</v>
      </c>
      <c r="AI2547" s="22">
        <f t="shared" si="9430"/>
        <v>0</v>
      </c>
      <c r="AJ2547" s="22">
        <f t="shared" si="9300"/>
        <v>115</v>
      </c>
      <c r="AK2547" s="22">
        <f t="shared" si="9301"/>
        <v>57.5</v>
      </c>
      <c r="AL2547" s="22">
        <f t="shared" si="9302"/>
        <v>57.5</v>
      </c>
      <c r="AM2547" s="22">
        <f t="shared" si="9431"/>
        <v>0</v>
      </c>
      <c r="AN2547" s="22">
        <f t="shared" si="9432"/>
        <v>0</v>
      </c>
      <c r="AO2547" s="22">
        <f t="shared" si="9433"/>
        <v>0</v>
      </c>
      <c r="AP2547" s="22">
        <f t="shared" si="9303"/>
        <v>115</v>
      </c>
      <c r="AQ2547" s="22">
        <f t="shared" si="9304"/>
        <v>57.5</v>
      </c>
      <c r="AR2547" s="22">
        <f t="shared" si="9305"/>
        <v>57.5</v>
      </c>
      <c r="AS2547" s="22">
        <f t="shared" si="9434"/>
        <v>0</v>
      </c>
      <c r="AT2547" s="22">
        <f t="shared" si="9435"/>
        <v>0</v>
      </c>
      <c r="AU2547" s="22">
        <f t="shared" si="9436"/>
        <v>0</v>
      </c>
      <c r="AV2547" s="22">
        <f t="shared" si="9306"/>
        <v>115</v>
      </c>
      <c r="AW2547" s="22">
        <f t="shared" si="9307"/>
        <v>57.5</v>
      </c>
      <c r="AX2547" s="22">
        <f t="shared" si="9308"/>
        <v>57.5</v>
      </c>
      <c r="AY2547" s="22">
        <f t="shared" si="9437"/>
        <v>0</v>
      </c>
      <c r="AZ2547" s="22">
        <f t="shared" si="9438"/>
        <v>0</v>
      </c>
      <c r="BA2547" s="22">
        <f t="shared" si="9439"/>
        <v>0</v>
      </c>
      <c r="BB2547" s="22">
        <f t="shared" si="9309"/>
        <v>115</v>
      </c>
      <c r="BC2547" s="22">
        <f t="shared" si="9310"/>
        <v>57.5</v>
      </c>
      <c r="BD2547" s="22">
        <f t="shared" si="9311"/>
        <v>57.5</v>
      </c>
      <c r="BE2547" s="22">
        <f t="shared" si="9440"/>
        <v>0</v>
      </c>
      <c r="BF2547" s="22">
        <f t="shared" si="9441"/>
        <v>0</v>
      </c>
      <c r="BG2547" s="22">
        <f t="shared" si="9442"/>
        <v>0</v>
      </c>
      <c r="BH2547" s="22">
        <f t="shared" si="9312"/>
        <v>115</v>
      </c>
      <c r="BI2547" s="22">
        <f t="shared" si="9313"/>
        <v>57.5</v>
      </c>
      <c r="BJ2547" s="22">
        <f t="shared" si="9314"/>
        <v>57.5</v>
      </c>
      <c r="BK2547" s="22">
        <f t="shared" si="9443"/>
        <v>0</v>
      </c>
      <c r="BL2547" s="22">
        <f t="shared" si="9444"/>
        <v>0</v>
      </c>
      <c r="BM2547" s="22">
        <f t="shared" si="9445"/>
        <v>0</v>
      </c>
      <c r="BN2547" s="22">
        <f t="shared" si="9315"/>
        <v>115</v>
      </c>
      <c r="BO2547" s="22">
        <f t="shared" si="9316"/>
        <v>57.5</v>
      </c>
      <c r="BP2547" s="22">
        <f t="shared" si="9317"/>
        <v>57.5</v>
      </c>
      <c r="BQ2547" s="22">
        <f t="shared" si="9446"/>
        <v>0</v>
      </c>
      <c r="BR2547" s="22">
        <f t="shared" si="9447"/>
        <v>0</v>
      </c>
      <c r="BS2547" s="22">
        <f t="shared" si="9318"/>
        <v>115</v>
      </c>
      <c r="BT2547" s="22">
        <f t="shared" si="9319"/>
        <v>57.5</v>
      </c>
      <c r="BU2547" s="22">
        <f t="shared" si="9320"/>
        <v>57.5</v>
      </c>
      <c r="BV2547" s="22">
        <f t="shared" si="9448"/>
        <v>0</v>
      </c>
      <c r="BW2547" s="22">
        <f t="shared" si="9449"/>
        <v>0</v>
      </c>
      <c r="BX2547" s="22">
        <f t="shared" si="9321"/>
        <v>115</v>
      </c>
      <c r="BY2547" s="22">
        <f t="shared" si="9322"/>
        <v>57.5</v>
      </c>
      <c r="BZ2547" s="22">
        <f t="shared" si="9323"/>
        <v>57.5</v>
      </c>
      <c r="CA2547" s="22">
        <f t="shared" si="9450"/>
        <v>0</v>
      </c>
      <c r="CB2547" s="22">
        <f t="shared" si="9451"/>
        <v>0</v>
      </c>
      <c r="CC2547" s="22">
        <f t="shared" si="9452"/>
        <v>0</v>
      </c>
      <c r="CD2547" s="22">
        <f t="shared" si="9458"/>
        <v>115</v>
      </c>
      <c r="CE2547" s="22">
        <f t="shared" si="9453"/>
        <v>0</v>
      </c>
      <c r="CF2547" s="34">
        <f t="shared" si="9455"/>
        <v>115</v>
      </c>
      <c r="CG2547" s="22">
        <f t="shared" si="9459"/>
        <v>57.5</v>
      </c>
      <c r="CH2547" s="22">
        <f t="shared" si="9454"/>
        <v>0</v>
      </c>
      <c r="CI2547" s="22">
        <f t="shared" si="9456"/>
        <v>57.5</v>
      </c>
      <c r="CJ2547" s="22">
        <f t="shared" si="9460"/>
        <v>57.5</v>
      </c>
      <c r="CK2547" s="22">
        <f t="shared" si="9454"/>
        <v>0</v>
      </c>
      <c r="CL2547" s="22">
        <f t="shared" si="9457"/>
        <v>57.5</v>
      </c>
      <c r="CM2547" s="22">
        <f t="shared" si="9454"/>
        <v>0</v>
      </c>
      <c r="CN2547" s="15"/>
      <c r="CO2547" s="35"/>
      <c r="CT2547" s="5" t="s">
        <v>30</v>
      </c>
    </row>
    <row r="2548" spans="1:99" x14ac:dyDescent="0.3">
      <c r="A2548" s="32" t="s">
        <v>1430</v>
      </c>
      <c r="B2548" s="16">
        <v>360</v>
      </c>
      <c r="C2548" s="32" t="s">
        <v>42</v>
      </c>
      <c r="D2548" s="32" t="s">
        <v>43</v>
      </c>
      <c r="E2548" s="33" t="s">
        <v>44</v>
      </c>
      <c r="F2548" s="22">
        <v>115</v>
      </c>
      <c r="G2548" s="22">
        <v>57.5</v>
      </c>
      <c r="H2548" s="22">
        <v>57.5</v>
      </c>
      <c r="I2548" s="22"/>
      <c r="J2548" s="22"/>
      <c r="K2548" s="22"/>
      <c r="L2548" s="22">
        <f t="shared" si="9288"/>
        <v>115</v>
      </c>
      <c r="M2548" s="22">
        <f t="shared" si="9289"/>
        <v>57.5</v>
      </c>
      <c r="N2548" s="22">
        <f t="shared" si="9290"/>
        <v>57.5</v>
      </c>
      <c r="O2548" s="22"/>
      <c r="P2548" s="22"/>
      <c r="Q2548" s="22"/>
      <c r="R2548" s="22">
        <f t="shared" si="9291"/>
        <v>115</v>
      </c>
      <c r="S2548" s="22">
        <f t="shared" si="9292"/>
        <v>57.5</v>
      </c>
      <c r="T2548" s="22">
        <f t="shared" si="9293"/>
        <v>57.5</v>
      </c>
      <c r="U2548" s="22"/>
      <c r="V2548" s="22"/>
      <c r="W2548" s="22"/>
      <c r="X2548" s="22">
        <f t="shared" si="9294"/>
        <v>115</v>
      </c>
      <c r="Y2548" s="22">
        <f t="shared" si="9295"/>
        <v>57.5</v>
      </c>
      <c r="Z2548" s="22">
        <f t="shared" si="9296"/>
        <v>57.5</v>
      </c>
      <c r="AA2548" s="22"/>
      <c r="AB2548" s="22"/>
      <c r="AC2548" s="22"/>
      <c r="AD2548" s="22">
        <f t="shared" si="9297"/>
        <v>115</v>
      </c>
      <c r="AE2548" s="22">
        <f t="shared" si="9298"/>
        <v>57.5</v>
      </c>
      <c r="AF2548" s="22">
        <f t="shared" si="9299"/>
        <v>57.5</v>
      </c>
      <c r="AG2548" s="22"/>
      <c r="AH2548" s="22"/>
      <c r="AI2548" s="22"/>
      <c r="AJ2548" s="22">
        <f t="shared" si="9300"/>
        <v>115</v>
      </c>
      <c r="AK2548" s="22">
        <f t="shared" si="9301"/>
        <v>57.5</v>
      </c>
      <c r="AL2548" s="22">
        <f t="shared" si="9302"/>
        <v>57.5</v>
      </c>
      <c r="AM2548" s="22"/>
      <c r="AN2548" s="22"/>
      <c r="AO2548" s="22"/>
      <c r="AP2548" s="22">
        <f t="shared" si="9303"/>
        <v>115</v>
      </c>
      <c r="AQ2548" s="22">
        <f t="shared" si="9304"/>
        <v>57.5</v>
      </c>
      <c r="AR2548" s="22">
        <f t="shared" si="9305"/>
        <v>57.5</v>
      </c>
      <c r="AS2548" s="22"/>
      <c r="AT2548" s="22"/>
      <c r="AU2548" s="22"/>
      <c r="AV2548" s="22">
        <f t="shared" si="9306"/>
        <v>115</v>
      </c>
      <c r="AW2548" s="22">
        <f t="shared" si="9307"/>
        <v>57.5</v>
      </c>
      <c r="AX2548" s="22">
        <f t="shared" si="9308"/>
        <v>57.5</v>
      </c>
      <c r="AY2548" s="22"/>
      <c r="AZ2548" s="22"/>
      <c r="BA2548" s="22"/>
      <c r="BB2548" s="22">
        <f t="shared" si="9309"/>
        <v>115</v>
      </c>
      <c r="BC2548" s="22">
        <f t="shared" si="9310"/>
        <v>57.5</v>
      </c>
      <c r="BD2548" s="22">
        <f t="shared" si="9311"/>
        <v>57.5</v>
      </c>
      <c r="BE2548" s="22"/>
      <c r="BF2548" s="22"/>
      <c r="BG2548" s="22"/>
      <c r="BH2548" s="22">
        <f t="shared" si="9312"/>
        <v>115</v>
      </c>
      <c r="BI2548" s="22">
        <f t="shared" si="9313"/>
        <v>57.5</v>
      </c>
      <c r="BJ2548" s="22">
        <f t="shared" si="9314"/>
        <v>57.5</v>
      </c>
      <c r="BK2548" s="22"/>
      <c r="BL2548" s="22"/>
      <c r="BM2548" s="22"/>
      <c r="BN2548" s="22">
        <f t="shared" si="9315"/>
        <v>115</v>
      </c>
      <c r="BO2548" s="22">
        <f t="shared" si="9316"/>
        <v>57.5</v>
      </c>
      <c r="BP2548" s="22">
        <f t="shared" si="9317"/>
        <v>57.5</v>
      </c>
      <c r="BQ2548" s="22"/>
      <c r="BR2548" s="22"/>
      <c r="BS2548" s="22">
        <f t="shared" si="9318"/>
        <v>115</v>
      </c>
      <c r="BT2548" s="22">
        <f t="shared" si="9319"/>
        <v>57.5</v>
      </c>
      <c r="BU2548" s="22">
        <f t="shared" si="9320"/>
        <v>57.5</v>
      </c>
      <c r="BV2548" s="22"/>
      <c r="BW2548" s="22"/>
      <c r="BX2548" s="22">
        <f t="shared" si="9321"/>
        <v>115</v>
      </c>
      <c r="BY2548" s="22">
        <f t="shared" si="9322"/>
        <v>57.5</v>
      </c>
      <c r="BZ2548" s="22">
        <f t="shared" si="9323"/>
        <v>57.5</v>
      </c>
      <c r="CA2548" s="22"/>
      <c r="CB2548" s="22"/>
      <c r="CC2548" s="22"/>
      <c r="CD2548" s="22">
        <f t="shared" si="9458"/>
        <v>115</v>
      </c>
      <c r="CE2548" s="22"/>
      <c r="CF2548" s="34">
        <f t="shared" si="9455"/>
        <v>115</v>
      </c>
      <c r="CG2548" s="22">
        <f t="shared" si="9459"/>
        <v>57.5</v>
      </c>
      <c r="CH2548" s="22"/>
      <c r="CI2548" s="22">
        <f t="shared" si="9456"/>
        <v>57.5</v>
      </c>
      <c r="CJ2548" s="22">
        <f t="shared" si="9460"/>
        <v>57.5</v>
      </c>
      <c r="CK2548" s="22"/>
      <c r="CL2548" s="22">
        <f t="shared" si="9457"/>
        <v>57.5</v>
      </c>
      <c r="CM2548" s="22"/>
      <c r="CN2548" s="15"/>
      <c r="CO2548" s="35"/>
    </row>
    <row r="2549" spans="1:99" ht="46.8" x14ac:dyDescent="0.3">
      <c r="A2549" s="32" t="s">
        <v>1432</v>
      </c>
      <c r="B2549" s="16"/>
      <c r="C2549" s="32"/>
      <c r="D2549" s="32"/>
      <c r="E2549" s="33" t="s">
        <v>1433</v>
      </c>
      <c r="F2549" s="22">
        <f t="shared" si="9413"/>
        <v>57.5</v>
      </c>
      <c r="G2549" s="22">
        <f t="shared" si="9414"/>
        <v>57.5</v>
      </c>
      <c r="H2549" s="22">
        <f t="shared" si="9415"/>
        <v>57.5</v>
      </c>
      <c r="I2549" s="22">
        <f t="shared" si="9416"/>
        <v>0</v>
      </c>
      <c r="J2549" s="22">
        <f t="shared" si="9417"/>
        <v>0</v>
      </c>
      <c r="K2549" s="22">
        <f t="shared" si="9418"/>
        <v>0</v>
      </c>
      <c r="L2549" s="22">
        <f t="shared" si="9288"/>
        <v>57.5</v>
      </c>
      <c r="M2549" s="22">
        <f t="shared" si="9289"/>
        <v>57.5</v>
      </c>
      <c r="N2549" s="22">
        <f t="shared" si="9290"/>
        <v>57.5</v>
      </c>
      <c r="O2549" s="22">
        <f t="shared" si="9419"/>
        <v>0</v>
      </c>
      <c r="P2549" s="22">
        <f t="shared" si="9420"/>
        <v>0</v>
      </c>
      <c r="Q2549" s="22">
        <f t="shared" si="9421"/>
        <v>0</v>
      </c>
      <c r="R2549" s="22">
        <f t="shared" si="9291"/>
        <v>57.5</v>
      </c>
      <c r="S2549" s="22">
        <f t="shared" si="9292"/>
        <v>57.5</v>
      </c>
      <c r="T2549" s="22">
        <f t="shared" si="9293"/>
        <v>57.5</v>
      </c>
      <c r="U2549" s="22">
        <f t="shared" si="9422"/>
        <v>0</v>
      </c>
      <c r="V2549" s="22">
        <f t="shared" si="9423"/>
        <v>0</v>
      </c>
      <c r="W2549" s="22">
        <f t="shared" si="9424"/>
        <v>0</v>
      </c>
      <c r="X2549" s="22">
        <f t="shared" si="9294"/>
        <v>57.5</v>
      </c>
      <c r="Y2549" s="22">
        <f t="shared" si="9295"/>
        <v>57.5</v>
      </c>
      <c r="Z2549" s="22">
        <f t="shared" si="9296"/>
        <v>57.5</v>
      </c>
      <c r="AA2549" s="22">
        <f t="shared" si="9425"/>
        <v>0</v>
      </c>
      <c r="AB2549" s="22">
        <f t="shared" si="9426"/>
        <v>0</v>
      </c>
      <c r="AC2549" s="22">
        <f t="shared" si="9427"/>
        <v>0</v>
      </c>
      <c r="AD2549" s="22">
        <f t="shared" si="9297"/>
        <v>57.5</v>
      </c>
      <c r="AE2549" s="22">
        <f t="shared" si="9298"/>
        <v>57.5</v>
      </c>
      <c r="AF2549" s="22">
        <f t="shared" si="9299"/>
        <v>57.5</v>
      </c>
      <c r="AG2549" s="22">
        <f t="shared" si="9428"/>
        <v>0</v>
      </c>
      <c r="AH2549" s="22">
        <f t="shared" si="9429"/>
        <v>0</v>
      </c>
      <c r="AI2549" s="22">
        <f t="shared" si="9430"/>
        <v>0</v>
      </c>
      <c r="AJ2549" s="22">
        <f t="shared" si="9300"/>
        <v>57.5</v>
      </c>
      <c r="AK2549" s="22">
        <f t="shared" si="9301"/>
        <v>57.5</v>
      </c>
      <c r="AL2549" s="22">
        <f t="shared" si="9302"/>
        <v>57.5</v>
      </c>
      <c r="AM2549" s="22">
        <f t="shared" si="9431"/>
        <v>0</v>
      </c>
      <c r="AN2549" s="22">
        <f t="shared" si="9432"/>
        <v>0</v>
      </c>
      <c r="AO2549" s="22">
        <f t="shared" si="9433"/>
        <v>0</v>
      </c>
      <c r="AP2549" s="22">
        <f t="shared" si="9303"/>
        <v>57.5</v>
      </c>
      <c r="AQ2549" s="22">
        <f t="shared" si="9304"/>
        <v>57.5</v>
      </c>
      <c r="AR2549" s="22">
        <f t="shared" si="9305"/>
        <v>57.5</v>
      </c>
      <c r="AS2549" s="22">
        <f t="shared" si="9434"/>
        <v>0</v>
      </c>
      <c r="AT2549" s="22">
        <f t="shared" si="9435"/>
        <v>0</v>
      </c>
      <c r="AU2549" s="22">
        <f t="shared" si="9436"/>
        <v>0</v>
      </c>
      <c r="AV2549" s="22">
        <f t="shared" si="9306"/>
        <v>57.5</v>
      </c>
      <c r="AW2549" s="22">
        <f t="shared" si="9307"/>
        <v>57.5</v>
      </c>
      <c r="AX2549" s="22">
        <f t="shared" si="9308"/>
        <v>57.5</v>
      </c>
      <c r="AY2549" s="22">
        <f t="shared" si="9437"/>
        <v>0</v>
      </c>
      <c r="AZ2549" s="22">
        <f t="shared" si="9438"/>
        <v>0</v>
      </c>
      <c r="BA2549" s="22">
        <f t="shared" si="9439"/>
        <v>0</v>
      </c>
      <c r="BB2549" s="22">
        <f t="shared" si="9309"/>
        <v>57.5</v>
      </c>
      <c r="BC2549" s="22">
        <f t="shared" si="9310"/>
        <v>57.5</v>
      </c>
      <c r="BD2549" s="22">
        <f t="shared" si="9311"/>
        <v>57.5</v>
      </c>
      <c r="BE2549" s="22">
        <f t="shared" si="9440"/>
        <v>0</v>
      </c>
      <c r="BF2549" s="22">
        <f t="shared" si="9441"/>
        <v>0</v>
      </c>
      <c r="BG2549" s="22">
        <f t="shared" si="9442"/>
        <v>0</v>
      </c>
      <c r="BH2549" s="22">
        <f t="shared" si="9312"/>
        <v>57.5</v>
      </c>
      <c r="BI2549" s="22">
        <f t="shared" si="9313"/>
        <v>57.5</v>
      </c>
      <c r="BJ2549" s="22">
        <f t="shared" si="9314"/>
        <v>57.5</v>
      </c>
      <c r="BK2549" s="22">
        <f t="shared" si="9443"/>
        <v>0</v>
      </c>
      <c r="BL2549" s="22">
        <f t="shared" si="9444"/>
        <v>0</v>
      </c>
      <c r="BM2549" s="22">
        <f t="shared" si="9445"/>
        <v>0</v>
      </c>
      <c r="BN2549" s="22">
        <f t="shared" si="9315"/>
        <v>57.5</v>
      </c>
      <c r="BO2549" s="22">
        <f t="shared" si="9316"/>
        <v>57.5</v>
      </c>
      <c r="BP2549" s="22">
        <f t="shared" si="9317"/>
        <v>57.5</v>
      </c>
      <c r="BQ2549" s="22">
        <f t="shared" si="9446"/>
        <v>0</v>
      </c>
      <c r="BR2549" s="22">
        <f t="shared" si="9447"/>
        <v>0</v>
      </c>
      <c r="BS2549" s="22">
        <f t="shared" si="9318"/>
        <v>57.5</v>
      </c>
      <c r="BT2549" s="22">
        <f t="shared" si="9319"/>
        <v>57.5</v>
      </c>
      <c r="BU2549" s="22">
        <f t="shared" si="9320"/>
        <v>57.5</v>
      </c>
      <c r="BV2549" s="22">
        <f t="shared" si="9448"/>
        <v>0</v>
      </c>
      <c r="BW2549" s="22">
        <f t="shared" si="9449"/>
        <v>0</v>
      </c>
      <c r="BX2549" s="22">
        <f t="shared" si="9321"/>
        <v>57.5</v>
      </c>
      <c r="BY2549" s="22">
        <f t="shared" si="9322"/>
        <v>57.5</v>
      </c>
      <c r="BZ2549" s="22">
        <f t="shared" si="9323"/>
        <v>57.5</v>
      </c>
      <c r="CA2549" s="22">
        <f t="shared" si="9450"/>
        <v>0</v>
      </c>
      <c r="CB2549" s="22">
        <f t="shared" si="9451"/>
        <v>0</v>
      </c>
      <c r="CC2549" s="22">
        <f t="shared" si="9452"/>
        <v>0</v>
      </c>
      <c r="CD2549" s="22">
        <f t="shared" si="9458"/>
        <v>57.5</v>
      </c>
      <c r="CE2549" s="22">
        <f t="shared" si="9453"/>
        <v>0</v>
      </c>
      <c r="CF2549" s="34">
        <f t="shared" si="9455"/>
        <v>57.5</v>
      </c>
      <c r="CG2549" s="22">
        <f t="shared" si="9459"/>
        <v>57.5</v>
      </c>
      <c r="CH2549" s="22">
        <f t="shared" si="9454"/>
        <v>0</v>
      </c>
      <c r="CI2549" s="22">
        <f t="shared" si="9456"/>
        <v>57.5</v>
      </c>
      <c r="CJ2549" s="22">
        <f t="shared" si="9460"/>
        <v>57.5</v>
      </c>
      <c r="CK2549" s="22">
        <f t="shared" si="9454"/>
        <v>0</v>
      </c>
      <c r="CL2549" s="22">
        <f t="shared" si="9457"/>
        <v>57.5</v>
      </c>
      <c r="CM2549" s="22">
        <f t="shared" si="9454"/>
        <v>0</v>
      </c>
      <c r="CN2549" s="15"/>
      <c r="CO2549" s="35"/>
      <c r="CR2549" s="5" t="s">
        <v>1346</v>
      </c>
      <c r="CU2549" s="5" t="s">
        <v>31</v>
      </c>
    </row>
    <row r="2550" spans="1:99" ht="31.2" x14ac:dyDescent="0.3">
      <c r="A2550" s="32" t="s">
        <v>1432</v>
      </c>
      <c r="B2550" s="16">
        <v>300</v>
      </c>
      <c r="C2550" s="32"/>
      <c r="D2550" s="32"/>
      <c r="E2550" s="33" t="s">
        <v>194</v>
      </c>
      <c r="F2550" s="22">
        <f t="shared" si="9413"/>
        <v>57.5</v>
      </c>
      <c r="G2550" s="22">
        <f t="shared" si="9414"/>
        <v>57.5</v>
      </c>
      <c r="H2550" s="22">
        <f t="shared" si="9415"/>
        <v>57.5</v>
      </c>
      <c r="I2550" s="22">
        <f t="shared" si="9416"/>
        <v>0</v>
      </c>
      <c r="J2550" s="22">
        <f t="shared" si="9417"/>
        <v>0</v>
      </c>
      <c r="K2550" s="22">
        <f t="shared" si="9418"/>
        <v>0</v>
      </c>
      <c r="L2550" s="22">
        <f t="shared" si="9288"/>
        <v>57.5</v>
      </c>
      <c r="M2550" s="22">
        <f t="shared" si="9289"/>
        <v>57.5</v>
      </c>
      <c r="N2550" s="22">
        <f t="shared" si="9290"/>
        <v>57.5</v>
      </c>
      <c r="O2550" s="22">
        <f t="shared" si="9419"/>
        <v>0</v>
      </c>
      <c r="P2550" s="22">
        <f t="shared" si="9420"/>
        <v>0</v>
      </c>
      <c r="Q2550" s="22">
        <f t="shared" si="9421"/>
        <v>0</v>
      </c>
      <c r="R2550" s="22">
        <f t="shared" si="9291"/>
        <v>57.5</v>
      </c>
      <c r="S2550" s="22">
        <f t="shared" si="9292"/>
        <v>57.5</v>
      </c>
      <c r="T2550" s="22">
        <f t="shared" si="9293"/>
        <v>57.5</v>
      </c>
      <c r="U2550" s="22">
        <f t="shared" si="9422"/>
        <v>0</v>
      </c>
      <c r="V2550" s="22">
        <f t="shared" si="9423"/>
        <v>0</v>
      </c>
      <c r="W2550" s="22">
        <f t="shared" si="9424"/>
        <v>0</v>
      </c>
      <c r="X2550" s="22">
        <f t="shared" si="9294"/>
        <v>57.5</v>
      </c>
      <c r="Y2550" s="22">
        <f t="shared" si="9295"/>
        <v>57.5</v>
      </c>
      <c r="Z2550" s="22">
        <f t="shared" si="9296"/>
        <v>57.5</v>
      </c>
      <c r="AA2550" s="22">
        <f t="shared" si="9425"/>
        <v>0</v>
      </c>
      <c r="AB2550" s="22">
        <f t="shared" si="9426"/>
        <v>0</v>
      </c>
      <c r="AC2550" s="22">
        <f t="shared" si="9427"/>
        <v>0</v>
      </c>
      <c r="AD2550" s="22">
        <f t="shared" si="9297"/>
        <v>57.5</v>
      </c>
      <c r="AE2550" s="22">
        <f t="shared" si="9298"/>
        <v>57.5</v>
      </c>
      <c r="AF2550" s="22">
        <f t="shared" si="9299"/>
        <v>57.5</v>
      </c>
      <c r="AG2550" s="22">
        <f t="shared" si="9428"/>
        <v>0</v>
      </c>
      <c r="AH2550" s="22">
        <f t="shared" si="9429"/>
        <v>0</v>
      </c>
      <c r="AI2550" s="22">
        <f t="shared" si="9430"/>
        <v>0</v>
      </c>
      <c r="AJ2550" s="22">
        <f t="shared" si="9300"/>
        <v>57.5</v>
      </c>
      <c r="AK2550" s="22">
        <f t="shared" si="9301"/>
        <v>57.5</v>
      </c>
      <c r="AL2550" s="22">
        <f t="shared" si="9302"/>
        <v>57.5</v>
      </c>
      <c r="AM2550" s="22">
        <f t="shared" si="9431"/>
        <v>0</v>
      </c>
      <c r="AN2550" s="22">
        <f t="shared" si="9432"/>
        <v>0</v>
      </c>
      <c r="AO2550" s="22">
        <f t="shared" si="9433"/>
        <v>0</v>
      </c>
      <c r="AP2550" s="22">
        <f t="shared" si="9303"/>
        <v>57.5</v>
      </c>
      <c r="AQ2550" s="22">
        <f t="shared" si="9304"/>
        <v>57.5</v>
      </c>
      <c r="AR2550" s="22">
        <f t="shared" si="9305"/>
        <v>57.5</v>
      </c>
      <c r="AS2550" s="22">
        <f t="shared" si="9434"/>
        <v>0</v>
      </c>
      <c r="AT2550" s="22">
        <f t="shared" si="9435"/>
        <v>0</v>
      </c>
      <c r="AU2550" s="22">
        <f t="shared" si="9436"/>
        <v>0</v>
      </c>
      <c r="AV2550" s="22">
        <f t="shared" si="9306"/>
        <v>57.5</v>
      </c>
      <c r="AW2550" s="22">
        <f t="shared" si="9307"/>
        <v>57.5</v>
      </c>
      <c r="AX2550" s="22">
        <f t="shared" si="9308"/>
        <v>57.5</v>
      </c>
      <c r="AY2550" s="22">
        <f t="shared" si="9437"/>
        <v>0</v>
      </c>
      <c r="AZ2550" s="22">
        <f t="shared" si="9438"/>
        <v>0</v>
      </c>
      <c r="BA2550" s="22">
        <f t="shared" si="9439"/>
        <v>0</v>
      </c>
      <c r="BB2550" s="22">
        <f t="shared" si="9309"/>
        <v>57.5</v>
      </c>
      <c r="BC2550" s="22">
        <f t="shared" si="9310"/>
        <v>57.5</v>
      </c>
      <c r="BD2550" s="22">
        <f t="shared" si="9311"/>
        <v>57.5</v>
      </c>
      <c r="BE2550" s="22">
        <f t="shared" si="9440"/>
        <v>0</v>
      </c>
      <c r="BF2550" s="22">
        <f t="shared" si="9441"/>
        <v>0</v>
      </c>
      <c r="BG2550" s="22">
        <f t="shared" si="9442"/>
        <v>0</v>
      </c>
      <c r="BH2550" s="22">
        <f t="shared" si="9312"/>
        <v>57.5</v>
      </c>
      <c r="BI2550" s="22">
        <f t="shared" si="9313"/>
        <v>57.5</v>
      </c>
      <c r="BJ2550" s="22">
        <f t="shared" si="9314"/>
        <v>57.5</v>
      </c>
      <c r="BK2550" s="22">
        <f t="shared" si="9443"/>
        <v>0</v>
      </c>
      <c r="BL2550" s="22">
        <f t="shared" si="9444"/>
        <v>0</v>
      </c>
      <c r="BM2550" s="22">
        <f t="shared" si="9445"/>
        <v>0</v>
      </c>
      <c r="BN2550" s="22">
        <f t="shared" si="9315"/>
        <v>57.5</v>
      </c>
      <c r="BO2550" s="22">
        <f t="shared" si="9316"/>
        <v>57.5</v>
      </c>
      <c r="BP2550" s="22">
        <f t="shared" si="9317"/>
        <v>57.5</v>
      </c>
      <c r="BQ2550" s="22">
        <f t="shared" si="9446"/>
        <v>0</v>
      </c>
      <c r="BR2550" s="22">
        <f t="shared" si="9447"/>
        <v>0</v>
      </c>
      <c r="BS2550" s="22">
        <f t="shared" si="9318"/>
        <v>57.5</v>
      </c>
      <c r="BT2550" s="22">
        <f t="shared" si="9319"/>
        <v>57.5</v>
      </c>
      <c r="BU2550" s="22">
        <f t="shared" si="9320"/>
        <v>57.5</v>
      </c>
      <c r="BV2550" s="22">
        <f t="shared" si="9448"/>
        <v>0</v>
      </c>
      <c r="BW2550" s="22">
        <f t="shared" si="9449"/>
        <v>0</v>
      </c>
      <c r="BX2550" s="22">
        <f t="shared" si="9321"/>
        <v>57.5</v>
      </c>
      <c r="BY2550" s="22">
        <f t="shared" si="9322"/>
        <v>57.5</v>
      </c>
      <c r="BZ2550" s="22">
        <f t="shared" si="9323"/>
        <v>57.5</v>
      </c>
      <c r="CA2550" s="22">
        <f t="shared" si="9450"/>
        <v>0</v>
      </c>
      <c r="CB2550" s="22">
        <f t="shared" si="9451"/>
        <v>0</v>
      </c>
      <c r="CC2550" s="22">
        <f t="shared" si="9452"/>
        <v>0</v>
      </c>
      <c r="CD2550" s="22">
        <f t="shared" si="9458"/>
        <v>57.5</v>
      </c>
      <c r="CE2550" s="22">
        <f t="shared" si="9453"/>
        <v>0</v>
      </c>
      <c r="CF2550" s="34">
        <f t="shared" si="9455"/>
        <v>57.5</v>
      </c>
      <c r="CG2550" s="22">
        <f t="shared" si="9459"/>
        <v>57.5</v>
      </c>
      <c r="CH2550" s="22">
        <f t="shared" si="9454"/>
        <v>0</v>
      </c>
      <c r="CI2550" s="22">
        <f t="shared" si="9456"/>
        <v>57.5</v>
      </c>
      <c r="CJ2550" s="22">
        <f t="shared" si="9460"/>
        <v>57.5</v>
      </c>
      <c r="CK2550" s="22">
        <f t="shared" si="9454"/>
        <v>0</v>
      </c>
      <c r="CL2550" s="22">
        <f t="shared" si="9457"/>
        <v>57.5</v>
      </c>
      <c r="CM2550" s="22">
        <f t="shared" si="9454"/>
        <v>0</v>
      </c>
      <c r="CN2550" s="15"/>
      <c r="CO2550" s="35"/>
      <c r="CS2550" s="5" t="s">
        <v>29</v>
      </c>
    </row>
    <row r="2551" spans="1:99" x14ac:dyDescent="0.3">
      <c r="A2551" s="32" t="s">
        <v>1432</v>
      </c>
      <c r="B2551" s="16">
        <v>360</v>
      </c>
      <c r="C2551" s="32"/>
      <c r="D2551" s="32"/>
      <c r="E2551" s="33" t="s">
        <v>368</v>
      </c>
      <c r="F2551" s="22">
        <f t="shared" si="9413"/>
        <v>57.5</v>
      </c>
      <c r="G2551" s="22">
        <f t="shared" si="9414"/>
        <v>57.5</v>
      </c>
      <c r="H2551" s="22">
        <f t="shared" si="9415"/>
        <v>57.5</v>
      </c>
      <c r="I2551" s="22">
        <f t="shared" si="9416"/>
        <v>0</v>
      </c>
      <c r="J2551" s="22">
        <f t="shared" si="9417"/>
        <v>0</v>
      </c>
      <c r="K2551" s="22">
        <f t="shared" si="9418"/>
        <v>0</v>
      </c>
      <c r="L2551" s="22">
        <f t="shared" si="9288"/>
        <v>57.5</v>
      </c>
      <c r="M2551" s="22">
        <f t="shared" si="9289"/>
        <v>57.5</v>
      </c>
      <c r="N2551" s="22">
        <f t="shared" si="9290"/>
        <v>57.5</v>
      </c>
      <c r="O2551" s="22">
        <f t="shared" si="9419"/>
        <v>0</v>
      </c>
      <c r="P2551" s="22">
        <f t="shared" si="9420"/>
        <v>0</v>
      </c>
      <c r="Q2551" s="22">
        <f t="shared" si="9421"/>
        <v>0</v>
      </c>
      <c r="R2551" s="22">
        <f t="shared" si="9291"/>
        <v>57.5</v>
      </c>
      <c r="S2551" s="22">
        <f t="shared" si="9292"/>
        <v>57.5</v>
      </c>
      <c r="T2551" s="22">
        <f t="shared" si="9293"/>
        <v>57.5</v>
      </c>
      <c r="U2551" s="22">
        <f t="shared" si="9422"/>
        <v>0</v>
      </c>
      <c r="V2551" s="22">
        <f t="shared" si="9423"/>
        <v>0</v>
      </c>
      <c r="W2551" s="22">
        <f t="shared" si="9424"/>
        <v>0</v>
      </c>
      <c r="X2551" s="22">
        <f t="shared" si="9294"/>
        <v>57.5</v>
      </c>
      <c r="Y2551" s="22">
        <f t="shared" si="9295"/>
        <v>57.5</v>
      </c>
      <c r="Z2551" s="22">
        <f t="shared" si="9296"/>
        <v>57.5</v>
      </c>
      <c r="AA2551" s="22">
        <f t="shared" si="9425"/>
        <v>0</v>
      </c>
      <c r="AB2551" s="22">
        <f t="shared" si="9426"/>
        <v>0</v>
      </c>
      <c r="AC2551" s="22">
        <f t="shared" si="9427"/>
        <v>0</v>
      </c>
      <c r="AD2551" s="22">
        <f t="shared" si="9297"/>
        <v>57.5</v>
      </c>
      <c r="AE2551" s="22">
        <f t="shared" si="9298"/>
        <v>57.5</v>
      </c>
      <c r="AF2551" s="22">
        <f t="shared" si="9299"/>
        <v>57.5</v>
      </c>
      <c r="AG2551" s="22">
        <f t="shared" si="9428"/>
        <v>0</v>
      </c>
      <c r="AH2551" s="22">
        <f t="shared" si="9429"/>
        <v>0</v>
      </c>
      <c r="AI2551" s="22">
        <f t="shared" si="9430"/>
        <v>0</v>
      </c>
      <c r="AJ2551" s="22">
        <f t="shared" si="9300"/>
        <v>57.5</v>
      </c>
      <c r="AK2551" s="22">
        <f t="shared" si="9301"/>
        <v>57.5</v>
      </c>
      <c r="AL2551" s="22">
        <f t="shared" si="9302"/>
        <v>57.5</v>
      </c>
      <c r="AM2551" s="22">
        <f t="shared" si="9431"/>
        <v>0</v>
      </c>
      <c r="AN2551" s="22">
        <f t="shared" si="9432"/>
        <v>0</v>
      </c>
      <c r="AO2551" s="22">
        <f t="shared" si="9433"/>
        <v>0</v>
      </c>
      <c r="AP2551" s="22">
        <f t="shared" si="9303"/>
        <v>57.5</v>
      </c>
      <c r="AQ2551" s="22">
        <f t="shared" si="9304"/>
        <v>57.5</v>
      </c>
      <c r="AR2551" s="22">
        <f t="shared" si="9305"/>
        <v>57.5</v>
      </c>
      <c r="AS2551" s="22">
        <f t="shared" si="9434"/>
        <v>0</v>
      </c>
      <c r="AT2551" s="22">
        <f t="shared" si="9435"/>
        <v>0</v>
      </c>
      <c r="AU2551" s="22">
        <f t="shared" si="9436"/>
        <v>0</v>
      </c>
      <c r="AV2551" s="22">
        <f t="shared" si="9306"/>
        <v>57.5</v>
      </c>
      <c r="AW2551" s="22">
        <f t="shared" si="9307"/>
        <v>57.5</v>
      </c>
      <c r="AX2551" s="22">
        <f t="shared" si="9308"/>
        <v>57.5</v>
      </c>
      <c r="AY2551" s="22">
        <f t="shared" si="9437"/>
        <v>0</v>
      </c>
      <c r="AZ2551" s="22">
        <f t="shared" si="9438"/>
        <v>0</v>
      </c>
      <c r="BA2551" s="22">
        <f t="shared" si="9439"/>
        <v>0</v>
      </c>
      <c r="BB2551" s="22">
        <f t="shared" si="9309"/>
        <v>57.5</v>
      </c>
      <c r="BC2551" s="22">
        <f t="shared" si="9310"/>
        <v>57.5</v>
      </c>
      <c r="BD2551" s="22">
        <f t="shared" si="9311"/>
        <v>57.5</v>
      </c>
      <c r="BE2551" s="22">
        <f t="shared" si="9440"/>
        <v>0</v>
      </c>
      <c r="BF2551" s="22">
        <f t="shared" si="9441"/>
        <v>0</v>
      </c>
      <c r="BG2551" s="22">
        <f t="shared" si="9442"/>
        <v>0</v>
      </c>
      <c r="BH2551" s="22">
        <f t="shared" si="9312"/>
        <v>57.5</v>
      </c>
      <c r="BI2551" s="22">
        <f t="shared" si="9313"/>
        <v>57.5</v>
      </c>
      <c r="BJ2551" s="22">
        <f t="shared" si="9314"/>
        <v>57.5</v>
      </c>
      <c r="BK2551" s="22">
        <f t="shared" si="9443"/>
        <v>0</v>
      </c>
      <c r="BL2551" s="22">
        <f t="shared" si="9444"/>
        <v>0</v>
      </c>
      <c r="BM2551" s="22">
        <f t="shared" si="9445"/>
        <v>0</v>
      </c>
      <c r="BN2551" s="22">
        <f t="shared" si="9315"/>
        <v>57.5</v>
      </c>
      <c r="BO2551" s="22">
        <f t="shared" si="9316"/>
        <v>57.5</v>
      </c>
      <c r="BP2551" s="22">
        <f t="shared" si="9317"/>
        <v>57.5</v>
      </c>
      <c r="BQ2551" s="22">
        <f t="shared" si="9446"/>
        <v>0</v>
      </c>
      <c r="BR2551" s="22">
        <f t="shared" si="9447"/>
        <v>0</v>
      </c>
      <c r="BS2551" s="22">
        <f t="shared" si="9318"/>
        <v>57.5</v>
      </c>
      <c r="BT2551" s="22">
        <f t="shared" si="9319"/>
        <v>57.5</v>
      </c>
      <c r="BU2551" s="22">
        <f t="shared" si="9320"/>
        <v>57.5</v>
      </c>
      <c r="BV2551" s="22">
        <f t="shared" si="9448"/>
        <v>0</v>
      </c>
      <c r="BW2551" s="22">
        <f t="shared" si="9449"/>
        <v>0</v>
      </c>
      <c r="BX2551" s="22">
        <f t="shared" si="9321"/>
        <v>57.5</v>
      </c>
      <c r="BY2551" s="22">
        <f t="shared" si="9322"/>
        <v>57.5</v>
      </c>
      <c r="BZ2551" s="22">
        <f t="shared" si="9323"/>
        <v>57.5</v>
      </c>
      <c r="CA2551" s="22">
        <f t="shared" si="9450"/>
        <v>0</v>
      </c>
      <c r="CB2551" s="22">
        <f t="shared" si="9451"/>
        <v>0</v>
      </c>
      <c r="CC2551" s="22">
        <f t="shared" si="9452"/>
        <v>0</v>
      </c>
      <c r="CD2551" s="22">
        <f t="shared" si="9458"/>
        <v>57.5</v>
      </c>
      <c r="CE2551" s="22">
        <f t="shared" si="9453"/>
        <v>0</v>
      </c>
      <c r="CF2551" s="34">
        <f t="shared" si="9455"/>
        <v>57.5</v>
      </c>
      <c r="CG2551" s="22">
        <f t="shared" si="9459"/>
        <v>57.5</v>
      </c>
      <c r="CH2551" s="22">
        <f t="shared" si="9454"/>
        <v>0</v>
      </c>
      <c r="CI2551" s="22">
        <f t="shared" si="9456"/>
        <v>57.5</v>
      </c>
      <c r="CJ2551" s="22">
        <f t="shared" si="9460"/>
        <v>57.5</v>
      </c>
      <c r="CK2551" s="22">
        <f t="shared" si="9454"/>
        <v>0</v>
      </c>
      <c r="CL2551" s="22">
        <f t="shared" si="9457"/>
        <v>57.5</v>
      </c>
      <c r="CM2551" s="22">
        <f t="shared" si="9454"/>
        <v>0</v>
      </c>
      <c r="CN2551" s="15"/>
      <c r="CO2551" s="35"/>
      <c r="CT2551" s="5" t="s">
        <v>30</v>
      </c>
    </row>
    <row r="2552" spans="1:99" x14ac:dyDescent="0.3">
      <c r="A2552" s="32" t="s">
        <v>1432</v>
      </c>
      <c r="B2552" s="16">
        <v>360</v>
      </c>
      <c r="C2552" s="32" t="s">
        <v>42</v>
      </c>
      <c r="D2552" s="32" t="s">
        <v>43</v>
      </c>
      <c r="E2552" s="33" t="s">
        <v>44</v>
      </c>
      <c r="F2552" s="22">
        <v>57.5</v>
      </c>
      <c r="G2552" s="22">
        <v>57.5</v>
      </c>
      <c r="H2552" s="22">
        <v>57.5</v>
      </c>
      <c r="I2552" s="22"/>
      <c r="J2552" s="22"/>
      <c r="K2552" s="22"/>
      <c r="L2552" s="22">
        <f t="shared" si="9288"/>
        <v>57.5</v>
      </c>
      <c r="M2552" s="22">
        <f t="shared" si="9289"/>
        <v>57.5</v>
      </c>
      <c r="N2552" s="22">
        <f t="shared" si="9290"/>
        <v>57.5</v>
      </c>
      <c r="O2552" s="22"/>
      <c r="P2552" s="22"/>
      <c r="Q2552" s="22"/>
      <c r="R2552" s="22">
        <f t="shared" si="9291"/>
        <v>57.5</v>
      </c>
      <c r="S2552" s="22">
        <f t="shared" si="9292"/>
        <v>57.5</v>
      </c>
      <c r="T2552" s="22">
        <f t="shared" si="9293"/>
        <v>57.5</v>
      </c>
      <c r="U2552" s="22"/>
      <c r="V2552" s="22"/>
      <c r="W2552" s="22"/>
      <c r="X2552" s="22">
        <f t="shared" si="9294"/>
        <v>57.5</v>
      </c>
      <c r="Y2552" s="22">
        <f t="shared" si="9295"/>
        <v>57.5</v>
      </c>
      <c r="Z2552" s="22">
        <f t="shared" si="9296"/>
        <v>57.5</v>
      </c>
      <c r="AA2552" s="22"/>
      <c r="AB2552" s="22"/>
      <c r="AC2552" s="22"/>
      <c r="AD2552" s="22">
        <f t="shared" si="9297"/>
        <v>57.5</v>
      </c>
      <c r="AE2552" s="22">
        <f t="shared" si="9298"/>
        <v>57.5</v>
      </c>
      <c r="AF2552" s="22">
        <f t="shared" si="9299"/>
        <v>57.5</v>
      </c>
      <c r="AG2552" s="22"/>
      <c r="AH2552" s="22"/>
      <c r="AI2552" s="22"/>
      <c r="AJ2552" s="22">
        <f t="shared" si="9300"/>
        <v>57.5</v>
      </c>
      <c r="AK2552" s="22">
        <f t="shared" si="9301"/>
        <v>57.5</v>
      </c>
      <c r="AL2552" s="22">
        <f t="shared" si="9302"/>
        <v>57.5</v>
      </c>
      <c r="AM2552" s="22"/>
      <c r="AN2552" s="22"/>
      <c r="AO2552" s="22"/>
      <c r="AP2552" s="22">
        <f t="shared" si="9303"/>
        <v>57.5</v>
      </c>
      <c r="AQ2552" s="22">
        <f t="shared" si="9304"/>
        <v>57.5</v>
      </c>
      <c r="AR2552" s="22">
        <f t="shared" si="9305"/>
        <v>57.5</v>
      </c>
      <c r="AS2552" s="22"/>
      <c r="AT2552" s="22"/>
      <c r="AU2552" s="22"/>
      <c r="AV2552" s="22">
        <f t="shared" si="9306"/>
        <v>57.5</v>
      </c>
      <c r="AW2552" s="22">
        <f t="shared" si="9307"/>
        <v>57.5</v>
      </c>
      <c r="AX2552" s="22">
        <f t="shared" si="9308"/>
        <v>57.5</v>
      </c>
      <c r="AY2552" s="22"/>
      <c r="AZ2552" s="22"/>
      <c r="BA2552" s="22"/>
      <c r="BB2552" s="22">
        <f t="shared" si="9309"/>
        <v>57.5</v>
      </c>
      <c r="BC2552" s="22">
        <f t="shared" si="9310"/>
        <v>57.5</v>
      </c>
      <c r="BD2552" s="22">
        <f t="shared" si="9311"/>
        <v>57.5</v>
      </c>
      <c r="BE2552" s="22"/>
      <c r="BF2552" s="22"/>
      <c r="BG2552" s="22"/>
      <c r="BH2552" s="22">
        <f t="shared" si="9312"/>
        <v>57.5</v>
      </c>
      <c r="BI2552" s="22">
        <f t="shared" si="9313"/>
        <v>57.5</v>
      </c>
      <c r="BJ2552" s="22">
        <f t="shared" si="9314"/>
        <v>57.5</v>
      </c>
      <c r="BK2552" s="22"/>
      <c r="BL2552" s="22"/>
      <c r="BM2552" s="22"/>
      <c r="BN2552" s="22">
        <f t="shared" si="9315"/>
        <v>57.5</v>
      </c>
      <c r="BO2552" s="22">
        <f t="shared" si="9316"/>
        <v>57.5</v>
      </c>
      <c r="BP2552" s="22">
        <f t="shared" si="9317"/>
        <v>57.5</v>
      </c>
      <c r="BQ2552" s="22"/>
      <c r="BR2552" s="22"/>
      <c r="BS2552" s="22">
        <f t="shared" si="9318"/>
        <v>57.5</v>
      </c>
      <c r="BT2552" s="22">
        <f t="shared" si="9319"/>
        <v>57.5</v>
      </c>
      <c r="BU2552" s="22">
        <f t="shared" si="9320"/>
        <v>57.5</v>
      </c>
      <c r="BV2552" s="22"/>
      <c r="BW2552" s="22"/>
      <c r="BX2552" s="22">
        <f t="shared" si="9321"/>
        <v>57.5</v>
      </c>
      <c r="BY2552" s="22">
        <f t="shared" si="9322"/>
        <v>57.5</v>
      </c>
      <c r="BZ2552" s="22">
        <f t="shared" si="9323"/>
        <v>57.5</v>
      </c>
      <c r="CA2552" s="22"/>
      <c r="CB2552" s="22"/>
      <c r="CC2552" s="22"/>
      <c r="CD2552" s="22">
        <f t="shared" si="9458"/>
        <v>57.5</v>
      </c>
      <c r="CE2552" s="22"/>
      <c r="CF2552" s="34">
        <f t="shared" si="9455"/>
        <v>57.5</v>
      </c>
      <c r="CG2552" s="22">
        <f t="shared" si="9459"/>
        <v>57.5</v>
      </c>
      <c r="CH2552" s="22"/>
      <c r="CI2552" s="22">
        <f t="shared" si="9456"/>
        <v>57.5</v>
      </c>
      <c r="CJ2552" s="22">
        <f t="shared" si="9460"/>
        <v>57.5</v>
      </c>
      <c r="CK2552" s="22"/>
      <c r="CL2552" s="22">
        <f t="shared" si="9457"/>
        <v>57.5</v>
      </c>
      <c r="CM2552" s="22"/>
      <c r="CN2552" s="15"/>
      <c r="CO2552" s="35"/>
    </row>
    <row r="2553" spans="1:99" ht="46.8" x14ac:dyDescent="0.3">
      <c r="A2553" s="32" t="s">
        <v>1434</v>
      </c>
      <c r="B2553" s="16"/>
      <c r="C2553" s="32"/>
      <c r="D2553" s="32"/>
      <c r="E2553" s="33" t="s">
        <v>1435</v>
      </c>
      <c r="F2553" s="22">
        <f t="shared" si="9413"/>
        <v>276</v>
      </c>
      <c r="G2553" s="22">
        <f t="shared" si="9414"/>
        <v>276</v>
      </c>
      <c r="H2553" s="22">
        <f t="shared" si="9415"/>
        <v>276</v>
      </c>
      <c r="I2553" s="22">
        <f t="shared" si="9416"/>
        <v>0</v>
      </c>
      <c r="J2553" s="22">
        <f t="shared" si="9417"/>
        <v>0</v>
      </c>
      <c r="K2553" s="22">
        <f t="shared" si="9418"/>
        <v>0</v>
      </c>
      <c r="L2553" s="22">
        <f t="shared" si="9288"/>
        <v>276</v>
      </c>
      <c r="M2553" s="22">
        <f t="shared" si="9289"/>
        <v>276</v>
      </c>
      <c r="N2553" s="22">
        <f t="shared" si="9290"/>
        <v>276</v>
      </c>
      <c r="O2553" s="22">
        <f t="shared" si="9419"/>
        <v>0</v>
      </c>
      <c r="P2553" s="22">
        <f t="shared" si="9420"/>
        <v>0</v>
      </c>
      <c r="Q2553" s="22">
        <f t="shared" si="9421"/>
        <v>0</v>
      </c>
      <c r="R2553" s="22">
        <f t="shared" si="9291"/>
        <v>276</v>
      </c>
      <c r="S2553" s="22">
        <f t="shared" si="9292"/>
        <v>276</v>
      </c>
      <c r="T2553" s="22">
        <f t="shared" si="9293"/>
        <v>276</v>
      </c>
      <c r="U2553" s="22">
        <f t="shared" si="9422"/>
        <v>0</v>
      </c>
      <c r="V2553" s="22">
        <f t="shared" si="9423"/>
        <v>0</v>
      </c>
      <c r="W2553" s="22">
        <f t="shared" si="9424"/>
        <v>0</v>
      </c>
      <c r="X2553" s="22">
        <f t="shared" si="9294"/>
        <v>276</v>
      </c>
      <c r="Y2553" s="22">
        <f t="shared" si="9295"/>
        <v>276</v>
      </c>
      <c r="Z2553" s="22">
        <f t="shared" si="9296"/>
        <v>276</v>
      </c>
      <c r="AA2553" s="22">
        <f t="shared" si="9425"/>
        <v>0</v>
      </c>
      <c r="AB2553" s="22">
        <f t="shared" si="9426"/>
        <v>0</v>
      </c>
      <c r="AC2553" s="22">
        <f t="shared" si="9427"/>
        <v>0</v>
      </c>
      <c r="AD2553" s="22">
        <f t="shared" si="9297"/>
        <v>276</v>
      </c>
      <c r="AE2553" s="22">
        <f t="shared" si="9298"/>
        <v>276</v>
      </c>
      <c r="AF2553" s="22">
        <f t="shared" si="9299"/>
        <v>276</v>
      </c>
      <c r="AG2553" s="22">
        <f t="shared" si="9428"/>
        <v>0</v>
      </c>
      <c r="AH2553" s="22">
        <f t="shared" si="9429"/>
        <v>0</v>
      </c>
      <c r="AI2553" s="22">
        <f t="shared" si="9430"/>
        <v>0</v>
      </c>
      <c r="AJ2553" s="22">
        <f t="shared" si="9300"/>
        <v>276</v>
      </c>
      <c r="AK2553" s="22">
        <f t="shared" si="9301"/>
        <v>276</v>
      </c>
      <c r="AL2553" s="22">
        <f t="shared" si="9302"/>
        <v>276</v>
      </c>
      <c r="AM2553" s="22">
        <f t="shared" si="9431"/>
        <v>0</v>
      </c>
      <c r="AN2553" s="22">
        <f t="shared" si="9432"/>
        <v>0</v>
      </c>
      <c r="AO2553" s="22">
        <f t="shared" si="9433"/>
        <v>0</v>
      </c>
      <c r="AP2553" s="22">
        <f t="shared" si="9303"/>
        <v>276</v>
      </c>
      <c r="AQ2553" s="22">
        <f t="shared" si="9304"/>
        <v>276</v>
      </c>
      <c r="AR2553" s="22">
        <f t="shared" si="9305"/>
        <v>276</v>
      </c>
      <c r="AS2553" s="22">
        <f t="shared" si="9434"/>
        <v>0</v>
      </c>
      <c r="AT2553" s="22">
        <f t="shared" si="9435"/>
        <v>0</v>
      </c>
      <c r="AU2553" s="22">
        <f t="shared" si="9436"/>
        <v>0</v>
      </c>
      <c r="AV2553" s="22">
        <f t="shared" si="9306"/>
        <v>276</v>
      </c>
      <c r="AW2553" s="22">
        <f t="shared" si="9307"/>
        <v>276</v>
      </c>
      <c r="AX2553" s="22">
        <f t="shared" si="9308"/>
        <v>276</v>
      </c>
      <c r="AY2553" s="22">
        <f t="shared" si="9437"/>
        <v>0</v>
      </c>
      <c r="AZ2553" s="22">
        <f t="shared" si="9438"/>
        <v>0</v>
      </c>
      <c r="BA2553" s="22">
        <f t="shared" si="9439"/>
        <v>0</v>
      </c>
      <c r="BB2553" s="22">
        <f t="shared" si="9309"/>
        <v>276</v>
      </c>
      <c r="BC2553" s="22">
        <f t="shared" si="9310"/>
        <v>276</v>
      </c>
      <c r="BD2553" s="22">
        <f t="shared" si="9311"/>
        <v>276</v>
      </c>
      <c r="BE2553" s="22">
        <f t="shared" si="9440"/>
        <v>0</v>
      </c>
      <c r="BF2553" s="22">
        <f t="shared" si="9441"/>
        <v>0</v>
      </c>
      <c r="BG2553" s="22">
        <f t="shared" si="9442"/>
        <v>0</v>
      </c>
      <c r="BH2553" s="22">
        <f t="shared" si="9312"/>
        <v>276</v>
      </c>
      <c r="BI2553" s="22">
        <f t="shared" si="9313"/>
        <v>276</v>
      </c>
      <c r="BJ2553" s="22">
        <f t="shared" si="9314"/>
        <v>276</v>
      </c>
      <c r="BK2553" s="22">
        <f t="shared" si="9443"/>
        <v>0</v>
      </c>
      <c r="BL2553" s="22">
        <f t="shared" si="9444"/>
        <v>0</v>
      </c>
      <c r="BM2553" s="22">
        <f t="shared" si="9445"/>
        <v>0</v>
      </c>
      <c r="BN2553" s="22">
        <f t="shared" si="9315"/>
        <v>276</v>
      </c>
      <c r="BO2553" s="22">
        <f t="shared" si="9316"/>
        <v>276</v>
      </c>
      <c r="BP2553" s="22">
        <f t="shared" si="9317"/>
        <v>276</v>
      </c>
      <c r="BQ2553" s="22">
        <f t="shared" si="9446"/>
        <v>0</v>
      </c>
      <c r="BR2553" s="22">
        <f t="shared" si="9447"/>
        <v>0</v>
      </c>
      <c r="BS2553" s="22">
        <f t="shared" si="9318"/>
        <v>276</v>
      </c>
      <c r="BT2553" s="22">
        <f t="shared" si="9319"/>
        <v>276</v>
      </c>
      <c r="BU2553" s="22">
        <f t="shared" si="9320"/>
        <v>276</v>
      </c>
      <c r="BV2553" s="22">
        <f t="shared" si="9448"/>
        <v>0</v>
      </c>
      <c r="BW2553" s="22">
        <f t="shared" si="9449"/>
        <v>0</v>
      </c>
      <c r="BX2553" s="22">
        <f t="shared" si="9321"/>
        <v>276</v>
      </c>
      <c r="BY2553" s="22">
        <f t="shared" si="9322"/>
        <v>276</v>
      </c>
      <c r="BZ2553" s="22">
        <f t="shared" si="9323"/>
        <v>276</v>
      </c>
      <c r="CA2553" s="22">
        <f t="shared" si="9450"/>
        <v>0</v>
      </c>
      <c r="CB2553" s="22">
        <f t="shared" si="9451"/>
        <v>0</v>
      </c>
      <c r="CC2553" s="22">
        <f t="shared" si="9452"/>
        <v>0</v>
      </c>
      <c r="CD2553" s="22">
        <f t="shared" si="9458"/>
        <v>276</v>
      </c>
      <c r="CE2553" s="22">
        <f t="shared" si="9453"/>
        <v>0</v>
      </c>
      <c r="CF2553" s="34">
        <f t="shared" si="9455"/>
        <v>276</v>
      </c>
      <c r="CG2553" s="22">
        <f t="shared" si="9459"/>
        <v>276</v>
      </c>
      <c r="CH2553" s="22">
        <f t="shared" si="9454"/>
        <v>0</v>
      </c>
      <c r="CI2553" s="22">
        <f t="shared" si="9456"/>
        <v>276</v>
      </c>
      <c r="CJ2553" s="22">
        <f t="shared" si="9460"/>
        <v>276</v>
      </c>
      <c r="CK2553" s="22">
        <f t="shared" si="9454"/>
        <v>0</v>
      </c>
      <c r="CL2553" s="22">
        <f t="shared" si="9457"/>
        <v>276</v>
      </c>
      <c r="CM2553" s="22">
        <f t="shared" si="9454"/>
        <v>0</v>
      </c>
      <c r="CN2553" s="15"/>
      <c r="CO2553" s="35"/>
      <c r="CR2553" s="5" t="s">
        <v>1346</v>
      </c>
      <c r="CU2553" s="5" t="s">
        <v>31</v>
      </c>
    </row>
    <row r="2554" spans="1:99" ht="31.2" x14ac:dyDescent="0.3">
      <c r="A2554" s="32" t="s">
        <v>1434</v>
      </c>
      <c r="B2554" s="16">
        <v>300</v>
      </c>
      <c r="C2554" s="32"/>
      <c r="D2554" s="32"/>
      <c r="E2554" s="33" t="s">
        <v>194</v>
      </c>
      <c r="F2554" s="22">
        <f t="shared" si="9413"/>
        <v>276</v>
      </c>
      <c r="G2554" s="22">
        <f t="shared" si="9414"/>
        <v>276</v>
      </c>
      <c r="H2554" s="22">
        <f t="shared" si="9415"/>
        <v>276</v>
      </c>
      <c r="I2554" s="22">
        <f t="shared" si="9416"/>
        <v>0</v>
      </c>
      <c r="J2554" s="22">
        <f t="shared" si="9417"/>
        <v>0</v>
      </c>
      <c r="K2554" s="22">
        <f t="shared" si="9418"/>
        <v>0</v>
      </c>
      <c r="L2554" s="22">
        <f t="shared" si="9288"/>
        <v>276</v>
      </c>
      <c r="M2554" s="22">
        <f t="shared" si="9289"/>
        <v>276</v>
      </c>
      <c r="N2554" s="22">
        <f t="shared" si="9290"/>
        <v>276</v>
      </c>
      <c r="O2554" s="22">
        <f t="shared" si="9419"/>
        <v>0</v>
      </c>
      <c r="P2554" s="22">
        <f t="shared" si="9420"/>
        <v>0</v>
      </c>
      <c r="Q2554" s="22">
        <f t="shared" si="9421"/>
        <v>0</v>
      </c>
      <c r="R2554" s="22">
        <f t="shared" si="9291"/>
        <v>276</v>
      </c>
      <c r="S2554" s="22">
        <f t="shared" si="9292"/>
        <v>276</v>
      </c>
      <c r="T2554" s="22">
        <f t="shared" si="9293"/>
        <v>276</v>
      </c>
      <c r="U2554" s="22">
        <f t="shared" si="9422"/>
        <v>0</v>
      </c>
      <c r="V2554" s="22">
        <f t="shared" si="9423"/>
        <v>0</v>
      </c>
      <c r="W2554" s="22">
        <f t="shared" si="9424"/>
        <v>0</v>
      </c>
      <c r="X2554" s="22">
        <f t="shared" si="9294"/>
        <v>276</v>
      </c>
      <c r="Y2554" s="22">
        <f t="shared" si="9295"/>
        <v>276</v>
      </c>
      <c r="Z2554" s="22">
        <f t="shared" si="9296"/>
        <v>276</v>
      </c>
      <c r="AA2554" s="22">
        <f t="shared" si="9425"/>
        <v>0</v>
      </c>
      <c r="AB2554" s="22">
        <f t="shared" si="9426"/>
        <v>0</v>
      </c>
      <c r="AC2554" s="22">
        <f t="shared" si="9427"/>
        <v>0</v>
      </c>
      <c r="AD2554" s="22">
        <f t="shared" si="9297"/>
        <v>276</v>
      </c>
      <c r="AE2554" s="22">
        <f t="shared" si="9298"/>
        <v>276</v>
      </c>
      <c r="AF2554" s="22">
        <f t="shared" si="9299"/>
        <v>276</v>
      </c>
      <c r="AG2554" s="22">
        <f t="shared" si="9428"/>
        <v>0</v>
      </c>
      <c r="AH2554" s="22">
        <f t="shared" si="9429"/>
        <v>0</v>
      </c>
      <c r="AI2554" s="22">
        <f t="shared" si="9430"/>
        <v>0</v>
      </c>
      <c r="AJ2554" s="22">
        <f t="shared" si="9300"/>
        <v>276</v>
      </c>
      <c r="AK2554" s="22">
        <f t="shared" si="9301"/>
        <v>276</v>
      </c>
      <c r="AL2554" s="22">
        <f t="shared" si="9302"/>
        <v>276</v>
      </c>
      <c r="AM2554" s="22">
        <f t="shared" si="9431"/>
        <v>0</v>
      </c>
      <c r="AN2554" s="22">
        <f t="shared" si="9432"/>
        <v>0</v>
      </c>
      <c r="AO2554" s="22">
        <f t="shared" si="9433"/>
        <v>0</v>
      </c>
      <c r="AP2554" s="22">
        <f t="shared" si="9303"/>
        <v>276</v>
      </c>
      <c r="AQ2554" s="22">
        <f t="shared" si="9304"/>
        <v>276</v>
      </c>
      <c r="AR2554" s="22">
        <f t="shared" si="9305"/>
        <v>276</v>
      </c>
      <c r="AS2554" s="22">
        <f t="shared" si="9434"/>
        <v>0</v>
      </c>
      <c r="AT2554" s="22">
        <f t="shared" si="9435"/>
        <v>0</v>
      </c>
      <c r="AU2554" s="22">
        <f t="shared" si="9436"/>
        <v>0</v>
      </c>
      <c r="AV2554" s="22">
        <f t="shared" si="9306"/>
        <v>276</v>
      </c>
      <c r="AW2554" s="22">
        <f t="shared" si="9307"/>
        <v>276</v>
      </c>
      <c r="AX2554" s="22">
        <f t="shared" si="9308"/>
        <v>276</v>
      </c>
      <c r="AY2554" s="22">
        <f t="shared" si="9437"/>
        <v>0</v>
      </c>
      <c r="AZ2554" s="22">
        <f t="shared" si="9438"/>
        <v>0</v>
      </c>
      <c r="BA2554" s="22">
        <f t="shared" si="9439"/>
        <v>0</v>
      </c>
      <c r="BB2554" s="22">
        <f t="shared" si="9309"/>
        <v>276</v>
      </c>
      <c r="BC2554" s="22">
        <f t="shared" si="9310"/>
        <v>276</v>
      </c>
      <c r="BD2554" s="22">
        <f t="shared" si="9311"/>
        <v>276</v>
      </c>
      <c r="BE2554" s="22">
        <f t="shared" si="9440"/>
        <v>0</v>
      </c>
      <c r="BF2554" s="22">
        <f t="shared" si="9441"/>
        <v>0</v>
      </c>
      <c r="BG2554" s="22">
        <f t="shared" si="9442"/>
        <v>0</v>
      </c>
      <c r="BH2554" s="22">
        <f t="shared" si="9312"/>
        <v>276</v>
      </c>
      <c r="BI2554" s="22">
        <f t="shared" si="9313"/>
        <v>276</v>
      </c>
      <c r="BJ2554" s="22">
        <f t="shared" si="9314"/>
        <v>276</v>
      </c>
      <c r="BK2554" s="22">
        <f t="shared" si="9443"/>
        <v>0</v>
      </c>
      <c r="BL2554" s="22">
        <f t="shared" si="9444"/>
        <v>0</v>
      </c>
      <c r="BM2554" s="22">
        <f t="shared" si="9445"/>
        <v>0</v>
      </c>
      <c r="BN2554" s="22">
        <f t="shared" si="9315"/>
        <v>276</v>
      </c>
      <c r="BO2554" s="22">
        <f t="shared" si="9316"/>
        <v>276</v>
      </c>
      <c r="BP2554" s="22">
        <f t="shared" si="9317"/>
        <v>276</v>
      </c>
      <c r="BQ2554" s="22">
        <f t="shared" si="9446"/>
        <v>0</v>
      </c>
      <c r="BR2554" s="22">
        <f t="shared" si="9447"/>
        <v>0</v>
      </c>
      <c r="BS2554" s="22">
        <f t="shared" si="9318"/>
        <v>276</v>
      </c>
      <c r="BT2554" s="22">
        <f t="shared" si="9319"/>
        <v>276</v>
      </c>
      <c r="BU2554" s="22">
        <f t="shared" si="9320"/>
        <v>276</v>
      </c>
      <c r="BV2554" s="22">
        <f t="shared" si="9448"/>
        <v>0</v>
      </c>
      <c r="BW2554" s="22">
        <f t="shared" si="9449"/>
        <v>0</v>
      </c>
      <c r="BX2554" s="22">
        <f t="shared" si="9321"/>
        <v>276</v>
      </c>
      <c r="BY2554" s="22">
        <f t="shared" si="9322"/>
        <v>276</v>
      </c>
      <c r="BZ2554" s="22">
        <f t="shared" si="9323"/>
        <v>276</v>
      </c>
      <c r="CA2554" s="22">
        <f t="shared" si="9450"/>
        <v>0</v>
      </c>
      <c r="CB2554" s="22">
        <f t="shared" si="9451"/>
        <v>0</v>
      </c>
      <c r="CC2554" s="22">
        <f t="shared" si="9452"/>
        <v>0</v>
      </c>
      <c r="CD2554" s="22">
        <f t="shared" si="9458"/>
        <v>276</v>
      </c>
      <c r="CE2554" s="22">
        <f t="shared" si="9453"/>
        <v>0</v>
      </c>
      <c r="CF2554" s="34">
        <f t="shared" si="9455"/>
        <v>276</v>
      </c>
      <c r="CG2554" s="22">
        <f t="shared" si="9459"/>
        <v>276</v>
      </c>
      <c r="CH2554" s="22">
        <f t="shared" si="9454"/>
        <v>0</v>
      </c>
      <c r="CI2554" s="22">
        <f t="shared" si="9456"/>
        <v>276</v>
      </c>
      <c r="CJ2554" s="22">
        <f t="shared" si="9460"/>
        <v>276</v>
      </c>
      <c r="CK2554" s="22">
        <f t="shared" si="9454"/>
        <v>0</v>
      </c>
      <c r="CL2554" s="22">
        <f t="shared" si="9457"/>
        <v>276</v>
      </c>
      <c r="CM2554" s="22">
        <f t="shared" si="9454"/>
        <v>0</v>
      </c>
      <c r="CN2554" s="15"/>
      <c r="CO2554" s="35"/>
      <c r="CS2554" s="5" t="s">
        <v>29</v>
      </c>
    </row>
    <row r="2555" spans="1:99" x14ac:dyDescent="0.3">
      <c r="A2555" s="32" t="s">
        <v>1434</v>
      </c>
      <c r="B2555" s="16">
        <v>360</v>
      </c>
      <c r="C2555" s="32"/>
      <c r="D2555" s="32"/>
      <c r="E2555" s="33" t="s">
        <v>368</v>
      </c>
      <c r="F2555" s="22">
        <f t="shared" si="9413"/>
        <v>276</v>
      </c>
      <c r="G2555" s="22">
        <f t="shared" si="9414"/>
        <v>276</v>
      </c>
      <c r="H2555" s="22">
        <f t="shared" si="9415"/>
        <v>276</v>
      </c>
      <c r="I2555" s="22">
        <f t="shared" si="9416"/>
        <v>0</v>
      </c>
      <c r="J2555" s="22">
        <f t="shared" si="9417"/>
        <v>0</v>
      </c>
      <c r="K2555" s="22">
        <f t="shared" si="9418"/>
        <v>0</v>
      </c>
      <c r="L2555" s="22">
        <f t="shared" si="9288"/>
        <v>276</v>
      </c>
      <c r="M2555" s="22">
        <f t="shared" si="9289"/>
        <v>276</v>
      </c>
      <c r="N2555" s="22">
        <f t="shared" si="9290"/>
        <v>276</v>
      </c>
      <c r="O2555" s="22">
        <f t="shared" si="9419"/>
        <v>0</v>
      </c>
      <c r="P2555" s="22">
        <f t="shared" si="9420"/>
        <v>0</v>
      </c>
      <c r="Q2555" s="22">
        <f t="shared" si="9421"/>
        <v>0</v>
      </c>
      <c r="R2555" s="22">
        <f t="shared" si="9291"/>
        <v>276</v>
      </c>
      <c r="S2555" s="22">
        <f t="shared" si="9292"/>
        <v>276</v>
      </c>
      <c r="T2555" s="22">
        <f t="shared" si="9293"/>
        <v>276</v>
      </c>
      <c r="U2555" s="22">
        <f t="shared" si="9422"/>
        <v>0</v>
      </c>
      <c r="V2555" s="22">
        <f t="shared" si="9423"/>
        <v>0</v>
      </c>
      <c r="W2555" s="22">
        <f t="shared" si="9424"/>
        <v>0</v>
      </c>
      <c r="X2555" s="22">
        <f t="shared" si="9294"/>
        <v>276</v>
      </c>
      <c r="Y2555" s="22">
        <f t="shared" si="9295"/>
        <v>276</v>
      </c>
      <c r="Z2555" s="22">
        <f t="shared" si="9296"/>
        <v>276</v>
      </c>
      <c r="AA2555" s="22">
        <f t="shared" si="9425"/>
        <v>0</v>
      </c>
      <c r="AB2555" s="22">
        <f t="shared" si="9426"/>
        <v>0</v>
      </c>
      <c r="AC2555" s="22">
        <f t="shared" si="9427"/>
        <v>0</v>
      </c>
      <c r="AD2555" s="22">
        <f t="shared" si="9297"/>
        <v>276</v>
      </c>
      <c r="AE2555" s="22">
        <f t="shared" si="9298"/>
        <v>276</v>
      </c>
      <c r="AF2555" s="22">
        <f t="shared" si="9299"/>
        <v>276</v>
      </c>
      <c r="AG2555" s="22">
        <f t="shared" si="9428"/>
        <v>0</v>
      </c>
      <c r="AH2555" s="22">
        <f t="shared" si="9429"/>
        <v>0</v>
      </c>
      <c r="AI2555" s="22">
        <f t="shared" si="9430"/>
        <v>0</v>
      </c>
      <c r="AJ2555" s="22">
        <f t="shared" si="9300"/>
        <v>276</v>
      </c>
      <c r="AK2555" s="22">
        <f t="shared" si="9301"/>
        <v>276</v>
      </c>
      <c r="AL2555" s="22">
        <f t="shared" si="9302"/>
        <v>276</v>
      </c>
      <c r="AM2555" s="22">
        <f t="shared" si="9431"/>
        <v>0</v>
      </c>
      <c r="AN2555" s="22">
        <f t="shared" si="9432"/>
        <v>0</v>
      </c>
      <c r="AO2555" s="22">
        <f t="shared" si="9433"/>
        <v>0</v>
      </c>
      <c r="AP2555" s="22">
        <f t="shared" si="9303"/>
        <v>276</v>
      </c>
      <c r="AQ2555" s="22">
        <f t="shared" si="9304"/>
        <v>276</v>
      </c>
      <c r="AR2555" s="22">
        <f t="shared" si="9305"/>
        <v>276</v>
      </c>
      <c r="AS2555" s="22">
        <f t="shared" si="9434"/>
        <v>0</v>
      </c>
      <c r="AT2555" s="22">
        <f t="shared" si="9435"/>
        <v>0</v>
      </c>
      <c r="AU2555" s="22">
        <f t="shared" si="9436"/>
        <v>0</v>
      </c>
      <c r="AV2555" s="22">
        <f t="shared" si="9306"/>
        <v>276</v>
      </c>
      <c r="AW2555" s="22">
        <f t="shared" si="9307"/>
        <v>276</v>
      </c>
      <c r="AX2555" s="22">
        <f t="shared" si="9308"/>
        <v>276</v>
      </c>
      <c r="AY2555" s="22">
        <f t="shared" si="9437"/>
        <v>0</v>
      </c>
      <c r="AZ2555" s="22">
        <f t="shared" si="9438"/>
        <v>0</v>
      </c>
      <c r="BA2555" s="22">
        <f t="shared" si="9439"/>
        <v>0</v>
      </c>
      <c r="BB2555" s="22">
        <f t="shared" si="9309"/>
        <v>276</v>
      </c>
      <c r="BC2555" s="22">
        <f t="shared" si="9310"/>
        <v>276</v>
      </c>
      <c r="BD2555" s="22">
        <f t="shared" si="9311"/>
        <v>276</v>
      </c>
      <c r="BE2555" s="22">
        <f t="shared" si="9440"/>
        <v>0</v>
      </c>
      <c r="BF2555" s="22">
        <f t="shared" si="9441"/>
        <v>0</v>
      </c>
      <c r="BG2555" s="22">
        <f t="shared" si="9442"/>
        <v>0</v>
      </c>
      <c r="BH2555" s="22">
        <f t="shared" si="9312"/>
        <v>276</v>
      </c>
      <c r="BI2555" s="22">
        <f t="shared" si="9313"/>
        <v>276</v>
      </c>
      <c r="BJ2555" s="22">
        <f t="shared" si="9314"/>
        <v>276</v>
      </c>
      <c r="BK2555" s="22">
        <f t="shared" si="9443"/>
        <v>0</v>
      </c>
      <c r="BL2555" s="22">
        <f t="shared" si="9444"/>
        <v>0</v>
      </c>
      <c r="BM2555" s="22">
        <f t="shared" si="9445"/>
        <v>0</v>
      </c>
      <c r="BN2555" s="22">
        <f t="shared" si="9315"/>
        <v>276</v>
      </c>
      <c r="BO2555" s="22">
        <f t="shared" si="9316"/>
        <v>276</v>
      </c>
      <c r="BP2555" s="22">
        <f t="shared" si="9317"/>
        <v>276</v>
      </c>
      <c r="BQ2555" s="22">
        <f t="shared" si="9446"/>
        <v>0</v>
      </c>
      <c r="BR2555" s="22">
        <f t="shared" si="9447"/>
        <v>0</v>
      </c>
      <c r="BS2555" s="22">
        <f t="shared" si="9318"/>
        <v>276</v>
      </c>
      <c r="BT2555" s="22">
        <f t="shared" si="9319"/>
        <v>276</v>
      </c>
      <c r="BU2555" s="22">
        <f t="shared" si="9320"/>
        <v>276</v>
      </c>
      <c r="BV2555" s="22">
        <f t="shared" si="9448"/>
        <v>0</v>
      </c>
      <c r="BW2555" s="22">
        <f t="shared" si="9449"/>
        <v>0</v>
      </c>
      <c r="BX2555" s="22">
        <f t="shared" si="9321"/>
        <v>276</v>
      </c>
      <c r="BY2555" s="22">
        <f t="shared" si="9322"/>
        <v>276</v>
      </c>
      <c r="BZ2555" s="22">
        <f t="shared" si="9323"/>
        <v>276</v>
      </c>
      <c r="CA2555" s="22">
        <f t="shared" si="9450"/>
        <v>0</v>
      </c>
      <c r="CB2555" s="22">
        <f t="shared" si="9451"/>
        <v>0</v>
      </c>
      <c r="CC2555" s="22">
        <f t="shared" si="9452"/>
        <v>0</v>
      </c>
      <c r="CD2555" s="22">
        <f t="shared" si="9458"/>
        <v>276</v>
      </c>
      <c r="CE2555" s="22">
        <f t="shared" si="9453"/>
        <v>0</v>
      </c>
      <c r="CF2555" s="34">
        <f t="shared" si="9455"/>
        <v>276</v>
      </c>
      <c r="CG2555" s="22">
        <f t="shared" si="9459"/>
        <v>276</v>
      </c>
      <c r="CH2555" s="22">
        <f t="shared" si="9454"/>
        <v>0</v>
      </c>
      <c r="CI2555" s="22">
        <f t="shared" si="9456"/>
        <v>276</v>
      </c>
      <c r="CJ2555" s="22">
        <f t="shared" si="9460"/>
        <v>276</v>
      </c>
      <c r="CK2555" s="22">
        <f t="shared" si="9454"/>
        <v>0</v>
      </c>
      <c r="CL2555" s="22">
        <f t="shared" si="9457"/>
        <v>276</v>
      </c>
      <c r="CM2555" s="22">
        <f t="shared" si="9454"/>
        <v>0</v>
      </c>
      <c r="CN2555" s="15"/>
      <c r="CO2555" s="35"/>
      <c r="CT2555" s="5" t="s">
        <v>30</v>
      </c>
    </row>
    <row r="2556" spans="1:99" x14ac:dyDescent="0.3">
      <c r="A2556" s="32" t="s">
        <v>1434</v>
      </c>
      <c r="B2556" s="16">
        <v>360</v>
      </c>
      <c r="C2556" s="32" t="s">
        <v>42</v>
      </c>
      <c r="D2556" s="32" t="s">
        <v>43</v>
      </c>
      <c r="E2556" s="33" t="s">
        <v>44</v>
      </c>
      <c r="F2556" s="22">
        <v>276</v>
      </c>
      <c r="G2556" s="22">
        <v>276</v>
      </c>
      <c r="H2556" s="22">
        <v>276</v>
      </c>
      <c r="I2556" s="22"/>
      <c r="J2556" s="22"/>
      <c r="K2556" s="22"/>
      <c r="L2556" s="22">
        <f t="shared" si="9288"/>
        <v>276</v>
      </c>
      <c r="M2556" s="22">
        <f t="shared" si="9289"/>
        <v>276</v>
      </c>
      <c r="N2556" s="22">
        <f t="shared" si="9290"/>
        <v>276</v>
      </c>
      <c r="O2556" s="22"/>
      <c r="P2556" s="22"/>
      <c r="Q2556" s="22"/>
      <c r="R2556" s="22">
        <f t="shared" si="9291"/>
        <v>276</v>
      </c>
      <c r="S2556" s="22">
        <f t="shared" si="9292"/>
        <v>276</v>
      </c>
      <c r="T2556" s="22">
        <f t="shared" si="9293"/>
        <v>276</v>
      </c>
      <c r="U2556" s="22"/>
      <c r="V2556" s="22"/>
      <c r="W2556" s="22"/>
      <c r="X2556" s="22">
        <f t="shared" si="9294"/>
        <v>276</v>
      </c>
      <c r="Y2556" s="22">
        <f t="shared" si="9295"/>
        <v>276</v>
      </c>
      <c r="Z2556" s="22">
        <f t="shared" si="9296"/>
        <v>276</v>
      </c>
      <c r="AA2556" s="22"/>
      <c r="AB2556" s="22"/>
      <c r="AC2556" s="22"/>
      <c r="AD2556" s="22">
        <f t="shared" si="9297"/>
        <v>276</v>
      </c>
      <c r="AE2556" s="22">
        <f t="shared" si="9298"/>
        <v>276</v>
      </c>
      <c r="AF2556" s="22">
        <f t="shared" si="9299"/>
        <v>276</v>
      </c>
      <c r="AG2556" s="22"/>
      <c r="AH2556" s="22"/>
      <c r="AI2556" s="22"/>
      <c r="AJ2556" s="22">
        <f t="shared" si="9300"/>
        <v>276</v>
      </c>
      <c r="AK2556" s="22">
        <f t="shared" si="9301"/>
        <v>276</v>
      </c>
      <c r="AL2556" s="22">
        <f t="shared" si="9302"/>
        <v>276</v>
      </c>
      <c r="AM2556" s="22"/>
      <c r="AN2556" s="22"/>
      <c r="AO2556" s="22"/>
      <c r="AP2556" s="22">
        <f t="shared" si="9303"/>
        <v>276</v>
      </c>
      <c r="AQ2556" s="22">
        <f t="shared" si="9304"/>
        <v>276</v>
      </c>
      <c r="AR2556" s="22">
        <f t="shared" si="9305"/>
        <v>276</v>
      </c>
      <c r="AS2556" s="22"/>
      <c r="AT2556" s="22"/>
      <c r="AU2556" s="22"/>
      <c r="AV2556" s="22">
        <f t="shared" si="9306"/>
        <v>276</v>
      </c>
      <c r="AW2556" s="22">
        <f t="shared" si="9307"/>
        <v>276</v>
      </c>
      <c r="AX2556" s="22">
        <f t="shared" si="9308"/>
        <v>276</v>
      </c>
      <c r="AY2556" s="22"/>
      <c r="AZ2556" s="22"/>
      <c r="BA2556" s="22"/>
      <c r="BB2556" s="22">
        <f t="shared" si="9309"/>
        <v>276</v>
      </c>
      <c r="BC2556" s="22">
        <f t="shared" si="9310"/>
        <v>276</v>
      </c>
      <c r="BD2556" s="22">
        <f t="shared" si="9311"/>
        <v>276</v>
      </c>
      <c r="BE2556" s="22"/>
      <c r="BF2556" s="22"/>
      <c r="BG2556" s="22"/>
      <c r="BH2556" s="22">
        <f t="shared" si="9312"/>
        <v>276</v>
      </c>
      <c r="BI2556" s="22">
        <f t="shared" si="9313"/>
        <v>276</v>
      </c>
      <c r="BJ2556" s="22">
        <f t="shared" si="9314"/>
        <v>276</v>
      </c>
      <c r="BK2556" s="22"/>
      <c r="BL2556" s="22"/>
      <c r="BM2556" s="22"/>
      <c r="BN2556" s="22">
        <f t="shared" si="9315"/>
        <v>276</v>
      </c>
      <c r="BO2556" s="22">
        <f t="shared" si="9316"/>
        <v>276</v>
      </c>
      <c r="BP2556" s="22">
        <f t="shared" si="9317"/>
        <v>276</v>
      </c>
      <c r="BQ2556" s="22"/>
      <c r="BR2556" s="22"/>
      <c r="BS2556" s="22">
        <f t="shared" si="9318"/>
        <v>276</v>
      </c>
      <c r="BT2556" s="22">
        <f t="shared" si="9319"/>
        <v>276</v>
      </c>
      <c r="BU2556" s="22">
        <f t="shared" si="9320"/>
        <v>276</v>
      </c>
      <c r="BV2556" s="22"/>
      <c r="BW2556" s="22"/>
      <c r="BX2556" s="22">
        <f t="shared" si="9321"/>
        <v>276</v>
      </c>
      <c r="BY2556" s="22">
        <f t="shared" si="9322"/>
        <v>276</v>
      </c>
      <c r="BZ2556" s="22">
        <f t="shared" si="9323"/>
        <v>276</v>
      </c>
      <c r="CA2556" s="22"/>
      <c r="CB2556" s="22"/>
      <c r="CC2556" s="22"/>
      <c r="CD2556" s="22">
        <f t="shared" si="9458"/>
        <v>276</v>
      </c>
      <c r="CE2556" s="22"/>
      <c r="CF2556" s="34">
        <f t="shared" si="9455"/>
        <v>276</v>
      </c>
      <c r="CG2556" s="22">
        <f t="shared" si="9459"/>
        <v>276</v>
      </c>
      <c r="CH2556" s="22"/>
      <c r="CI2556" s="22">
        <f t="shared" si="9456"/>
        <v>276</v>
      </c>
      <c r="CJ2556" s="22">
        <f t="shared" si="9460"/>
        <v>276</v>
      </c>
      <c r="CK2556" s="22"/>
      <c r="CL2556" s="22">
        <f t="shared" si="9457"/>
        <v>276</v>
      </c>
      <c r="CM2556" s="22"/>
      <c r="CN2556" s="15"/>
      <c r="CO2556" s="35"/>
    </row>
    <row r="2557" spans="1:99" ht="78" x14ac:dyDescent="0.3">
      <c r="A2557" s="32" t="s">
        <v>1436</v>
      </c>
      <c r="B2557" s="16"/>
      <c r="C2557" s="32"/>
      <c r="D2557" s="32"/>
      <c r="E2557" s="33" t="s">
        <v>1437</v>
      </c>
      <c r="F2557" s="22">
        <f t="shared" ref="F2557:K2557" si="9461">F2558+F2561</f>
        <v>142589.70000000001</v>
      </c>
      <c r="G2557" s="22">
        <f t="shared" si="9461"/>
        <v>147766.39999999999</v>
      </c>
      <c r="H2557" s="22">
        <f t="shared" si="9461"/>
        <v>147766.39999999999</v>
      </c>
      <c r="I2557" s="22">
        <f t="shared" si="9461"/>
        <v>0</v>
      </c>
      <c r="J2557" s="22">
        <f t="shared" si="9461"/>
        <v>0</v>
      </c>
      <c r="K2557" s="22">
        <f t="shared" si="9461"/>
        <v>0</v>
      </c>
      <c r="L2557" s="22">
        <f t="shared" si="9288"/>
        <v>142589.70000000001</v>
      </c>
      <c r="M2557" s="22">
        <f t="shared" si="9289"/>
        <v>147766.39999999999</v>
      </c>
      <c r="N2557" s="22">
        <f t="shared" si="9290"/>
        <v>147766.39999999999</v>
      </c>
      <c r="O2557" s="22">
        <f>O2558+O2561</f>
        <v>0</v>
      </c>
      <c r="P2557" s="22">
        <f>P2558+P2561</f>
        <v>0</v>
      </c>
      <c r="Q2557" s="22">
        <f>Q2558+Q2561</f>
        <v>0</v>
      </c>
      <c r="R2557" s="22">
        <f t="shared" si="9291"/>
        <v>142589.70000000001</v>
      </c>
      <c r="S2557" s="22">
        <f t="shared" si="9292"/>
        <v>147766.39999999999</v>
      </c>
      <c r="T2557" s="22">
        <f t="shared" si="9293"/>
        <v>147766.39999999999</v>
      </c>
      <c r="U2557" s="22">
        <f>U2558+U2561</f>
        <v>0</v>
      </c>
      <c r="V2557" s="22">
        <f>V2558+V2561</f>
        <v>0</v>
      </c>
      <c r="W2557" s="22">
        <f>W2558+W2561</f>
        <v>0</v>
      </c>
      <c r="X2557" s="22">
        <f t="shared" si="9294"/>
        <v>142589.70000000001</v>
      </c>
      <c r="Y2557" s="22">
        <f t="shared" si="9295"/>
        <v>147766.39999999999</v>
      </c>
      <c r="Z2557" s="22">
        <f t="shared" si="9296"/>
        <v>147766.39999999999</v>
      </c>
      <c r="AA2557" s="22">
        <f>AA2558+AA2561</f>
        <v>0</v>
      </c>
      <c r="AB2557" s="22">
        <f>AB2558+AB2561</f>
        <v>0</v>
      </c>
      <c r="AC2557" s="22">
        <f>AC2558+AC2561</f>
        <v>0</v>
      </c>
      <c r="AD2557" s="22">
        <f t="shared" si="9297"/>
        <v>142589.70000000001</v>
      </c>
      <c r="AE2557" s="22">
        <f t="shared" si="9298"/>
        <v>147766.39999999999</v>
      </c>
      <c r="AF2557" s="22">
        <f t="shared" si="9299"/>
        <v>147766.39999999999</v>
      </c>
      <c r="AG2557" s="22">
        <f>AG2558+AG2561</f>
        <v>0</v>
      </c>
      <c r="AH2557" s="22">
        <f>AH2558+AH2561</f>
        <v>0</v>
      </c>
      <c r="AI2557" s="22">
        <f>AI2558+AI2561</f>
        <v>0</v>
      </c>
      <c r="AJ2557" s="22">
        <f t="shared" si="9300"/>
        <v>142589.70000000001</v>
      </c>
      <c r="AK2557" s="22">
        <f t="shared" si="9301"/>
        <v>147766.39999999999</v>
      </c>
      <c r="AL2557" s="22">
        <f t="shared" si="9302"/>
        <v>147766.39999999999</v>
      </c>
      <c r="AM2557" s="22">
        <f>AM2558+AM2561</f>
        <v>0</v>
      </c>
      <c r="AN2557" s="22">
        <f>AN2558+AN2561</f>
        <v>0</v>
      </c>
      <c r="AO2557" s="22">
        <f>AO2558+AO2561</f>
        <v>0</v>
      </c>
      <c r="AP2557" s="22">
        <f t="shared" si="9303"/>
        <v>142589.70000000001</v>
      </c>
      <c r="AQ2557" s="22">
        <f t="shared" si="9304"/>
        <v>147766.39999999999</v>
      </c>
      <c r="AR2557" s="22">
        <f t="shared" si="9305"/>
        <v>147766.39999999999</v>
      </c>
      <c r="AS2557" s="22">
        <f>AS2558+AS2561</f>
        <v>0</v>
      </c>
      <c r="AT2557" s="22">
        <f>AT2558+AT2561</f>
        <v>0</v>
      </c>
      <c r="AU2557" s="22">
        <f>AU2558+AU2561</f>
        <v>0</v>
      </c>
      <c r="AV2557" s="22">
        <f t="shared" si="9306"/>
        <v>142589.70000000001</v>
      </c>
      <c r="AW2557" s="22">
        <f t="shared" si="9307"/>
        <v>147766.39999999999</v>
      </c>
      <c r="AX2557" s="22">
        <f t="shared" si="9308"/>
        <v>147766.39999999999</v>
      </c>
      <c r="AY2557" s="22">
        <f>AY2558+AY2561</f>
        <v>0</v>
      </c>
      <c r="AZ2557" s="22">
        <f>AZ2558+AZ2561</f>
        <v>0</v>
      </c>
      <c r="BA2557" s="22">
        <f>BA2558+BA2561</f>
        <v>0</v>
      </c>
      <c r="BB2557" s="22">
        <f t="shared" si="9309"/>
        <v>142589.70000000001</v>
      </c>
      <c r="BC2557" s="22">
        <f t="shared" si="9310"/>
        <v>147766.39999999999</v>
      </c>
      <c r="BD2557" s="22">
        <f t="shared" si="9311"/>
        <v>147766.39999999999</v>
      </c>
      <c r="BE2557" s="22">
        <f>BE2558+BE2561</f>
        <v>0</v>
      </c>
      <c r="BF2557" s="22">
        <f>BF2558+BF2561</f>
        <v>0</v>
      </c>
      <c r="BG2557" s="22">
        <f>BG2558+BG2561</f>
        <v>0</v>
      </c>
      <c r="BH2557" s="22">
        <f t="shared" si="9312"/>
        <v>142589.70000000001</v>
      </c>
      <c r="BI2557" s="22">
        <f t="shared" si="9313"/>
        <v>147766.39999999999</v>
      </c>
      <c r="BJ2557" s="22">
        <f t="shared" si="9314"/>
        <v>147766.39999999999</v>
      </c>
      <c r="BK2557" s="22">
        <f>BK2558+BK2561</f>
        <v>0</v>
      </c>
      <c r="BL2557" s="22">
        <f>BL2558+BL2561</f>
        <v>0</v>
      </c>
      <c r="BM2557" s="22">
        <f>BM2558+BM2561</f>
        <v>0</v>
      </c>
      <c r="BN2557" s="22">
        <f t="shared" si="9315"/>
        <v>142589.70000000001</v>
      </c>
      <c r="BO2557" s="22">
        <f t="shared" si="9316"/>
        <v>147766.39999999999</v>
      </c>
      <c r="BP2557" s="22">
        <f t="shared" si="9317"/>
        <v>147766.39999999999</v>
      </c>
      <c r="BQ2557" s="22">
        <f>BQ2558+BQ2561</f>
        <v>0</v>
      </c>
      <c r="BR2557" s="22">
        <f>BR2558+BR2561</f>
        <v>0</v>
      </c>
      <c r="BS2557" s="22">
        <f t="shared" si="9318"/>
        <v>142589.70000000001</v>
      </c>
      <c r="BT2557" s="22">
        <f t="shared" si="9319"/>
        <v>147766.39999999999</v>
      </c>
      <c r="BU2557" s="22">
        <f t="shared" si="9320"/>
        <v>147766.39999999999</v>
      </c>
      <c r="BV2557" s="22">
        <f>BV2558+BV2561</f>
        <v>0</v>
      </c>
      <c r="BW2557" s="22">
        <f>BW2558+BW2561</f>
        <v>0</v>
      </c>
      <c r="BX2557" s="22">
        <f t="shared" si="9321"/>
        <v>142589.70000000001</v>
      </c>
      <c r="BY2557" s="22">
        <f t="shared" si="9322"/>
        <v>147766.39999999999</v>
      </c>
      <c r="BZ2557" s="22">
        <f t="shared" si="9323"/>
        <v>147766.39999999999</v>
      </c>
      <c r="CA2557" s="22">
        <f>CA2558+CA2561</f>
        <v>0</v>
      </c>
      <c r="CB2557" s="22">
        <f>CB2558+CB2561</f>
        <v>0</v>
      </c>
      <c r="CC2557" s="22">
        <f>CC2558+CC2561</f>
        <v>0</v>
      </c>
      <c r="CD2557" s="22">
        <f t="shared" si="9458"/>
        <v>142589.70000000001</v>
      </c>
      <c r="CE2557" s="22">
        <f>CE2558+CE2561</f>
        <v>0</v>
      </c>
      <c r="CF2557" s="34">
        <f t="shared" si="9455"/>
        <v>142589.70000000001</v>
      </c>
      <c r="CG2557" s="22">
        <f t="shared" si="9459"/>
        <v>147766.39999999999</v>
      </c>
      <c r="CH2557" s="22">
        <f>CH2558+CH2561</f>
        <v>0</v>
      </c>
      <c r="CI2557" s="22">
        <f t="shared" si="9456"/>
        <v>147766.39999999999</v>
      </c>
      <c r="CJ2557" s="22">
        <f t="shared" si="9460"/>
        <v>147766.39999999999</v>
      </c>
      <c r="CK2557" s="22">
        <f>CK2558+CK2561</f>
        <v>0</v>
      </c>
      <c r="CL2557" s="22">
        <f t="shared" si="9457"/>
        <v>147766.39999999999</v>
      </c>
      <c r="CM2557" s="22">
        <f>CM2558+CM2561</f>
        <v>0</v>
      </c>
      <c r="CN2557" s="15"/>
      <c r="CO2557" s="35"/>
      <c r="CR2557" s="5" t="s">
        <v>1346</v>
      </c>
      <c r="CU2557" s="5" t="s">
        <v>31</v>
      </c>
    </row>
    <row r="2558" spans="1:99" ht="31.2" x14ac:dyDescent="0.3">
      <c r="A2558" s="32" t="s">
        <v>1436</v>
      </c>
      <c r="B2558" s="16">
        <v>200</v>
      </c>
      <c r="C2558" s="32"/>
      <c r="D2558" s="32"/>
      <c r="E2558" s="33" t="s">
        <v>40</v>
      </c>
      <c r="F2558" s="22">
        <f t="shared" ref="F2558:F2562" si="9462">F2559</f>
        <v>426.5</v>
      </c>
      <c r="G2558" s="22">
        <f t="shared" ref="G2558:G2562" si="9463">G2559</f>
        <v>442</v>
      </c>
      <c r="H2558" s="22">
        <f t="shared" ref="H2558:H2562" si="9464">H2559</f>
        <v>442</v>
      </c>
      <c r="I2558" s="22">
        <f t="shared" ref="I2558:I2562" si="9465">I2559</f>
        <v>0</v>
      </c>
      <c r="J2558" s="22">
        <f t="shared" ref="J2558:J2562" si="9466">J2559</f>
        <v>0</v>
      </c>
      <c r="K2558" s="22">
        <f t="shared" ref="K2558:K2562" si="9467">K2559</f>
        <v>0</v>
      </c>
      <c r="L2558" s="22">
        <f t="shared" si="9288"/>
        <v>426.5</v>
      </c>
      <c r="M2558" s="22">
        <f t="shared" si="9289"/>
        <v>442</v>
      </c>
      <c r="N2558" s="22">
        <f t="shared" si="9290"/>
        <v>442</v>
      </c>
      <c r="O2558" s="22">
        <f t="shared" ref="O2558:O2562" si="9468">O2559</f>
        <v>0</v>
      </c>
      <c r="P2558" s="22">
        <f t="shared" ref="P2558:P2562" si="9469">P2559</f>
        <v>0</v>
      </c>
      <c r="Q2558" s="22">
        <f t="shared" ref="Q2558:Q2562" si="9470">Q2559</f>
        <v>0</v>
      </c>
      <c r="R2558" s="22">
        <f t="shared" si="9291"/>
        <v>426.5</v>
      </c>
      <c r="S2558" s="22">
        <f t="shared" si="9292"/>
        <v>442</v>
      </c>
      <c r="T2558" s="22">
        <f t="shared" si="9293"/>
        <v>442</v>
      </c>
      <c r="U2558" s="22">
        <f t="shared" ref="U2558:U2562" si="9471">U2559</f>
        <v>0</v>
      </c>
      <c r="V2558" s="22">
        <f t="shared" ref="V2558:V2562" si="9472">V2559</f>
        <v>0</v>
      </c>
      <c r="W2558" s="22">
        <f t="shared" ref="W2558:W2562" si="9473">W2559</f>
        <v>0</v>
      </c>
      <c r="X2558" s="22">
        <f t="shared" si="9294"/>
        <v>426.5</v>
      </c>
      <c r="Y2558" s="22">
        <f t="shared" si="9295"/>
        <v>442</v>
      </c>
      <c r="Z2558" s="22">
        <f t="shared" si="9296"/>
        <v>442</v>
      </c>
      <c r="AA2558" s="22">
        <f t="shared" ref="AA2558:AA2562" si="9474">AA2559</f>
        <v>0</v>
      </c>
      <c r="AB2558" s="22">
        <f t="shared" ref="AB2558:AB2562" si="9475">AB2559</f>
        <v>0</v>
      </c>
      <c r="AC2558" s="22">
        <f t="shared" ref="AC2558:AC2562" si="9476">AC2559</f>
        <v>0</v>
      </c>
      <c r="AD2558" s="22">
        <f t="shared" si="9297"/>
        <v>426.5</v>
      </c>
      <c r="AE2558" s="22">
        <f t="shared" si="9298"/>
        <v>442</v>
      </c>
      <c r="AF2558" s="22">
        <f t="shared" si="9299"/>
        <v>442</v>
      </c>
      <c r="AG2558" s="22">
        <f t="shared" ref="AG2558:AG2562" si="9477">AG2559</f>
        <v>0</v>
      </c>
      <c r="AH2558" s="22">
        <f t="shared" ref="AH2558:AH2562" si="9478">AH2559</f>
        <v>0</v>
      </c>
      <c r="AI2558" s="22">
        <f t="shared" ref="AI2558:AI2562" si="9479">AI2559</f>
        <v>0</v>
      </c>
      <c r="AJ2558" s="22">
        <f t="shared" si="9300"/>
        <v>426.5</v>
      </c>
      <c r="AK2558" s="22">
        <f t="shared" si="9301"/>
        <v>442</v>
      </c>
      <c r="AL2558" s="22">
        <f t="shared" si="9302"/>
        <v>442</v>
      </c>
      <c r="AM2558" s="22">
        <f t="shared" ref="AM2558:AM2562" si="9480">AM2559</f>
        <v>0</v>
      </c>
      <c r="AN2558" s="22">
        <f t="shared" ref="AN2558:AN2562" si="9481">AN2559</f>
        <v>0</v>
      </c>
      <c r="AO2558" s="22">
        <f t="shared" ref="AO2558:AO2562" si="9482">AO2559</f>
        <v>0</v>
      </c>
      <c r="AP2558" s="22">
        <f t="shared" si="9303"/>
        <v>426.5</v>
      </c>
      <c r="AQ2558" s="22">
        <f t="shared" si="9304"/>
        <v>442</v>
      </c>
      <c r="AR2558" s="22">
        <f t="shared" si="9305"/>
        <v>442</v>
      </c>
      <c r="AS2558" s="22">
        <f t="shared" ref="AS2558:AS2562" si="9483">AS2559</f>
        <v>0</v>
      </c>
      <c r="AT2558" s="22">
        <f t="shared" ref="AT2558:AT2562" si="9484">AT2559</f>
        <v>0</v>
      </c>
      <c r="AU2558" s="22">
        <f t="shared" ref="AU2558:AU2562" si="9485">AU2559</f>
        <v>0</v>
      </c>
      <c r="AV2558" s="22">
        <f t="shared" si="9306"/>
        <v>426.5</v>
      </c>
      <c r="AW2558" s="22">
        <f t="shared" si="9307"/>
        <v>442</v>
      </c>
      <c r="AX2558" s="22">
        <f t="shared" si="9308"/>
        <v>442</v>
      </c>
      <c r="AY2558" s="22">
        <f t="shared" ref="AY2558:AY2562" si="9486">AY2559</f>
        <v>0</v>
      </c>
      <c r="AZ2558" s="22">
        <f t="shared" ref="AZ2558:AZ2562" si="9487">AZ2559</f>
        <v>0</v>
      </c>
      <c r="BA2558" s="22">
        <f t="shared" ref="BA2558:BA2562" si="9488">BA2559</f>
        <v>0</v>
      </c>
      <c r="BB2558" s="22">
        <f t="shared" si="9309"/>
        <v>426.5</v>
      </c>
      <c r="BC2558" s="22">
        <f t="shared" si="9310"/>
        <v>442</v>
      </c>
      <c r="BD2558" s="22">
        <f t="shared" si="9311"/>
        <v>442</v>
      </c>
      <c r="BE2558" s="22">
        <f t="shared" ref="BE2558:BE2562" si="9489">BE2559</f>
        <v>0</v>
      </c>
      <c r="BF2558" s="22">
        <f t="shared" ref="BF2558:BF2562" si="9490">BF2559</f>
        <v>0</v>
      </c>
      <c r="BG2558" s="22">
        <f t="shared" ref="BG2558:BG2562" si="9491">BG2559</f>
        <v>0</v>
      </c>
      <c r="BH2558" s="22">
        <f t="shared" si="9312"/>
        <v>426.5</v>
      </c>
      <c r="BI2558" s="22">
        <f t="shared" si="9313"/>
        <v>442</v>
      </c>
      <c r="BJ2558" s="22">
        <f t="shared" si="9314"/>
        <v>442</v>
      </c>
      <c r="BK2558" s="22">
        <f t="shared" ref="BK2558:BK2562" si="9492">BK2559</f>
        <v>0</v>
      </c>
      <c r="BL2558" s="22">
        <f t="shared" ref="BL2558:BL2562" si="9493">BL2559</f>
        <v>0</v>
      </c>
      <c r="BM2558" s="22">
        <f t="shared" ref="BM2558:BM2562" si="9494">BM2559</f>
        <v>0</v>
      </c>
      <c r="BN2558" s="22">
        <f t="shared" si="9315"/>
        <v>426.5</v>
      </c>
      <c r="BO2558" s="22">
        <f t="shared" si="9316"/>
        <v>442</v>
      </c>
      <c r="BP2558" s="22">
        <f t="shared" si="9317"/>
        <v>442</v>
      </c>
      <c r="BQ2558" s="22">
        <f t="shared" ref="BQ2558:BQ2562" si="9495">BQ2559</f>
        <v>0</v>
      </c>
      <c r="BR2558" s="22">
        <f t="shared" ref="BR2558:BR2562" si="9496">BR2559</f>
        <v>0</v>
      </c>
      <c r="BS2558" s="22">
        <f t="shared" si="9318"/>
        <v>426.5</v>
      </c>
      <c r="BT2558" s="22">
        <f t="shared" si="9319"/>
        <v>442</v>
      </c>
      <c r="BU2558" s="22">
        <f t="shared" si="9320"/>
        <v>442</v>
      </c>
      <c r="BV2558" s="22">
        <f t="shared" ref="BV2558:BV2562" si="9497">BV2559</f>
        <v>0</v>
      </c>
      <c r="BW2558" s="22">
        <f t="shared" ref="BW2558:BW2562" si="9498">BW2559</f>
        <v>0</v>
      </c>
      <c r="BX2558" s="22">
        <f t="shared" si="9321"/>
        <v>426.5</v>
      </c>
      <c r="BY2558" s="22">
        <f t="shared" si="9322"/>
        <v>442</v>
      </c>
      <c r="BZ2558" s="22">
        <f t="shared" si="9323"/>
        <v>442</v>
      </c>
      <c r="CA2558" s="22">
        <f t="shared" ref="CA2558:CA2562" si="9499">CA2559</f>
        <v>0</v>
      </c>
      <c r="CB2558" s="22">
        <f t="shared" ref="CB2558:CB2562" si="9500">CB2559</f>
        <v>0</v>
      </c>
      <c r="CC2558" s="22">
        <f t="shared" ref="CC2558:CC2562" si="9501">CC2559</f>
        <v>0</v>
      </c>
      <c r="CD2558" s="22">
        <f t="shared" si="9458"/>
        <v>426.5</v>
      </c>
      <c r="CE2558" s="22">
        <f t="shared" ref="CE2558:CE2562" si="9502">CE2559</f>
        <v>0</v>
      </c>
      <c r="CF2558" s="34">
        <f t="shared" si="9455"/>
        <v>426.5</v>
      </c>
      <c r="CG2558" s="22">
        <f t="shared" si="9459"/>
        <v>442</v>
      </c>
      <c r="CH2558" s="22">
        <f t="shared" ref="CH2558:CM2562" si="9503">CH2559</f>
        <v>0</v>
      </c>
      <c r="CI2558" s="22">
        <f t="shared" si="9456"/>
        <v>442</v>
      </c>
      <c r="CJ2558" s="22">
        <f t="shared" si="9460"/>
        <v>442</v>
      </c>
      <c r="CK2558" s="22">
        <f t="shared" si="9503"/>
        <v>0</v>
      </c>
      <c r="CL2558" s="22">
        <f t="shared" si="9457"/>
        <v>442</v>
      </c>
      <c r="CM2558" s="22">
        <f t="shared" si="9503"/>
        <v>0</v>
      </c>
      <c r="CN2558" s="15"/>
      <c r="CO2558" s="35"/>
      <c r="CS2558" s="5" t="s">
        <v>29</v>
      </c>
    </row>
    <row r="2559" spans="1:99" ht="46.8" x14ac:dyDescent="0.3">
      <c r="A2559" s="32" t="s">
        <v>1436</v>
      </c>
      <c r="B2559" s="16">
        <v>240</v>
      </c>
      <c r="C2559" s="32"/>
      <c r="D2559" s="32"/>
      <c r="E2559" s="33" t="s">
        <v>41</v>
      </c>
      <c r="F2559" s="22">
        <f t="shared" si="9462"/>
        <v>426.5</v>
      </c>
      <c r="G2559" s="22">
        <f t="shared" si="9463"/>
        <v>442</v>
      </c>
      <c r="H2559" s="22">
        <f t="shared" si="9464"/>
        <v>442</v>
      </c>
      <c r="I2559" s="22">
        <f t="shared" si="9465"/>
        <v>0</v>
      </c>
      <c r="J2559" s="22">
        <f t="shared" si="9466"/>
        <v>0</v>
      </c>
      <c r="K2559" s="22">
        <f t="shared" si="9467"/>
        <v>0</v>
      </c>
      <c r="L2559" s="22">
        <f t="shared" si="9288"/>
        <v>426.5</v>
      </c>
      <c r="M2559" s="22">
        <f t="shared" si="9289"/>
        <v>442</v>
      </c>
      <c r="N2559" s="22">
        <f t="shared" si="9290"/>
        <v>442</v>
      </c>
      <c r="O2559" s="22">
        <f t="shared" si="9468"/>
        <v>0</v>
      </c>
      <c r="P2559" s="22">
        <f t="shared" si="9469"/>
        <v>0</v>
      </c>
      <c r="Q2559" s="22">
        <f t="shared" si="9470"/>
        <v>0</v>
      </c>
      <c r="R2559" s="22">
        <f t="shared" si="9291"/>
        <v>426.5</v>
      </c>
      <c r="S2559" s="22">
        <f t="shared" si="9292"/>
        <v>442</v>
      </c>
      <c r="T2559" s="22">
        <f t="shared" si="9293"/>
        <v>442</v>
      </c>
      <c r="U2559" s="22">
        <f t="shared" si="9471"/>
        <v>0</v>
      </c>
      <c r="V2559" s="22">
        <f t="shared" si="9472"/>
        <v>0</v>
      </c>
      <c r="W2559" s="22">
        <f t="shared" si="9473"/>
        <v>0</v>
      </c>
      <c r="X2559" s="22">
        <f t="shared" si="9294"/>
        <v>426.5</v>
      </c>
      <c r="Y2559" s="22">
        <f t="shared" si="9295"/>
        <v>442</v>
      </c>
      <c r="Z2559" s="22">
        <f t="shared" si="9296"/>
        <v>442</v>
      </c>
      <c r="AA2559" s="22">
        <f t="shared" si="9474"/>
        <v>0</v>
      </c>
      <c r="AB2559" s="22">
        <f t="shared" si="9475"/>
        <v>0</v>
      </c>
      <c r="AC2559" s="22">
        <f t="shared" si="9476"/>
        <v>0</v>
      </c>
      <c r="AD2559" s="22">
        <f t="shared" si="9297"/>
        <v>426.5</v>
      </c>
      <c r="AE2559" s="22">
        <f t="shared" si="9298"/>
        <v>442</v>
      </c>
      <c r="AF2559" s="22">
        <f t="shared" si="9299"/>
        <v>442</v>
      </c>
      <c r="AG2559" s="22">
        <f t="shared" si="9477"/>
        <v>0</v>
      </c>
      <c r="AH2559" s="22">
        <f t="shared" si="9478"/>
        <v>0</v>
      </c>
      <c r="AI2559" s="22">
        <f t="shared" si="9479"/>
        <v>0</v>
      </c>
      <c r="AJ2559" s="22">
        <f t="shared" si="9300"/>
        <v>426.5</v>
      </c>
      <c r="AK2559" s="22">
        <f t="shared" si="9301"/>
        <v>442</v>
      </c>
      <c r="AL2559" s="22">
        <f t="shared" si="9302"/>
        <v>442</v>
      </c>
      <c r="AM2559" s="22">
        <f t="shared" si="9480"/>
        <v>0</v>
      </c>
      <c r="AN2559" s="22">
        <f t="shared" si="9481"/>
        <v>0</v>
      </c>
      <c r="AO2559" s="22">
        <f t="shared" si="9482"/>
        <v>0</v>
      </c>
      <c r="AP2559" s="22">
        <f t="shared" si="9303"/>
        <v>426.5</v>
      </c>
      <c r="AQ2559" s="22">
        <f t="shared" si="9304"/>
        <v>442</v>
      </c>
      <c r="AR2559" s="22">
        <f t="shared" si="9305"/>
        <v>442</v>
      </c>
      <c r="AS2559" s="22">
        <f t="shared" si="9483"/>
        <v>0</v>
      </c>
      <c r="AT2559" s="22">
        <f t="shared" si="9484"/>
        <v>0</v>
      </c>
      <c r="AU2559" s="22">
        <f t="shared" si="9485"/>
        <v>0</v>
      </c>
      <c r="AV2559" s="22">
        <f t="shared" si="9306"/>
        <v>426.5</v>
      </c>
      <c r="AW2559" s="22">
        <f t="shared" si="9307"/>
        <v>442</v>
      </c>
      <c r="AX2559" s="22">
        <f t="shared" si="9308"/>
        <v>442</v>
      </c>
      <c r="AY2559" s="22">
        <f t="shared" si="9486"/>
        <v>0</v>
      </c>
      <c r="AZ2559" s="22">
        <f t="shared" si="9487"/>
        <v>0</v>
      </c>
      <c r="BA2559" s="22">
        <f t="shared" si="9488"/>
        <v>0</v>
      </c>
      <c r="BB2559" s="22">
        <f t="shared" si="9309"/>
        <v>426.5</v>
      </c>
      <c r="BC2559" s="22">
        <f t="shared" si="9310"/>
        <v>442</v>
      </c>
      <c r="BD2559" s="22">
        <f t="shared" si="9311"/>
        <v>442</v>
      </c>
      <c r="BE2559" s="22">
        <f t="shared" si="9489"/>
        <v>0</v>
      </c>
      <c r="BF2559" s="22">
        <f t="shared" si="9490"/>
        <v>0</v>
      </c>
      <c r="BG2559" s="22">
        <f t="shared" si="9491"/>
        <v>0</v>
      </c>
      <c r="BH2559" s="22">
        <f t="shared" si="9312"/>
        <v>426.5</v>
      </c>
      <c r="BI2559" s="22">
        <f t="shared" si="9313"/>
        <v>442</v>
      </c>
      <c r="BJ2559" s="22">
        <f t="shared" si="9314"/>
        <v>442</v>
      </c>
      <c r="BK2559" s="22">
        <f t="shared" si="9492"/>
        <v>0</v>
      </c>
      <c r="BL2559" s="22">
        <f t="shared" si="9493"/>
        <v>0</v>
      </c>
      <c r="BM2559" s="22">
        <f t="shared" si="9494"/>
        <v>0</v>
      </c>
      <c r="BN2559" s="22">
        <f t="shared" si="9315"/>
        <v>426.5</v>
      </c>
      <c r="BO2559" s="22">
        <f t="shared" si="9316"/>
        <v>442</v>
      </c>
      <c r="BP2559" s="22">
        <f t="shared" si="9317"/>
        <v>442</v>
      </c>
      <c r="BQ2559" s="22">
        <f t="shared" si="9495"/>
        <v>0</v>
      </c>
      <c r="BR2559" s="22">
        <f t="shared" si="9496"/>
        <v>0</v>
      </c>
      <c r="BS2559" s="22">
        <f t="shared" si="9318"/>
        <v>426.5</v>
      </c>
      <c r="BT2559" s="22">
        <f t="shared" si="9319"/>
        <v>442</v>
      </c>
      <c r="BU2559" s="22">
        <f t="shared" si="9320"/>
        <v>442</v>
      </c>
      <c r="BV2559" s="22">
        <f t="shared" si="9497"/>
        <v>0</v>
      </c>
      <c r="BW2559" s="22">
        <f t="shared" si="9498"/>
        <v>0</v>
      </c>
      <c r="BX2559" s="22">
        <f t="shared" si="9321"/>
        <v>426.5</v>
      </c>
      <c r="BY2559" s="22">
        <f t="shared" si="9322"/>
        <v>442</v>
      </c>
      <c r="BZ2559" s="22">
        <f t="shared" si="9323"/>
        <v>442</v>
      </c>
      <c r="CA2559" s="22">
        <f t="shared" si="9499"/>
        <v>0</v>
      </c>
      <c r="CB2559" s="22">
        <f t="shared" si="9500"/>
        <v>0</v>
      </c>
      <c r="CC2559" s="22">
        <f t="shared" si="9501"/>
        <v>0</v>
      </c>
      <c r="CD2559" s="22">
        <f t="shared" si="9458"/>
        <v>426.5</v>
      </c>
      <c r="CE2559" s="22">
        <f t="shared" si="9502"/>
        <v>0</v>
      </c>
      <c r="CF2559" s="34">
        <f t="shared" si="9455"/>
        <v>426.5</v>
      </c>
      <c r="CG2559" s="22">
        <f t="shared" si="9459"/>
        <v>442</v>
      </c>
      <c r="CH2559" s="22">
        <f t="shared" si="9503"/>
        <v>0</v>
      </c>
      <c r="CI2559" s="22">
        <f t="shared" si="9456"/>
        <v>442</v>
      </c>
      <c r="CJ2559" s="22">
        <f t="shared" si="9460"/>
        <v>442</v>
      </c>
      <c r="CK2559" s="22">
        <f t="shared" si="9503"/>
        <v>0</v>
      </c>
      <c r="CL2559" s="22">
        <f t="shared" si="9457"/>
        <v>442</v>
      </c>
      <c r="CM2559" s="22">
        <f t="shared" si="9503"/>
        <v>0</v>
      </c>
      <c r="CN2559" s="15"/>
      <c r="CO2559" s="35"/>
      <c r="CT2559" s="5" t="s">
        <v>30</v>
      </c>
    </row>
    <row r="2560" spans="1:99" x14ac:dyDescent="0.3">
      <c r="A2560" s="32" t="s">
        <v>1436</v>
      </c>
      <c r="B2560" s="16">
        <v>240</v>
      </c>
      <c r="C2560" s="32" t="s">
        <v>134</v>
      </c>
      <c r="D2560" s="32" t="s">
        <v>42</v>
      </c>
      <c r="E2560" s="33" t="s">
        <v>1438</v>
      </c>
      <c r="F2560" s="22">
        <v>426.5</v>
      </c>
      <c r="G2560" s="22">
        <v>442</v>
      </c>
      <c r="H2560" s="22">
        <v>442</v>
      </c>
      <c r="I2560" s="22"/>
      <c r="J2560" s="22"/>
      <c r="K2560" s="22"/>
      <c r="L2560" s="22">
        <f t="shared" si="9288"/>
        <v>426.5</v>
      </c>
      <c r="M2560" s="22">
        <f t="shared" si="9289"/>
        <v>442</v>
      </c>
      <c r="N2560" s="22">
        <f t="shared" si="9290"/>
        <v>442</v>
      </c>
      <c r="O2560" s="22"/>
      <c r="P2560" s="22"/>
      <c r="Q2560" s="22"/>
      <c r="R2560" s="22">
        <f t="shared" si="9291"/>
        <v>426.5</v>
      </c>
      <c r="S2560" s="22">
        <f t="shared" si="9292"/>
        <v>442</v>
      </c>
      <c r="T2560" s="22">
        <f t="shared" si="9293"/>
        <v>442</v>
      </c>
      <c r="U2560" s="22"/>
      <c r="V2560" s="22"/>
      <c r="W2560" s="22"/>
      <c r="X2560" s="22">
        <f t="shared" si="9294"/>
        <v>426.5</v>
      </c>
      <c r="Y2560" s="22">
        <f t="shared" si="9295"/>
        <v>442</v>
      </c>
      <c r="Z2560" s="22">
        <f t="shared" si="9296"/>
        <v>442</v>
      </c>
      <c r="AA2560" s="22"/>
      <c r="AB2560" s="22"/>
      <c r="AC2560" s="22"/>
      <c r="AD2560" s="22">
        <f t="shared" si="9297"/>
        <v>426.5</v>
      </c>
      <c r="AE2560" s="22">
        <f t="shared" si="9298"/>
        <v>442</v>
      </c>
      <c r="AF2560" s="22">
        <f t="shared" si="9299"/>
        <v>442</v>
      </c>
      <c r="AG2560" s="22"/>
      <c r="AH2560" s="22"/>
      <c r="AI2560" s="22"/>
      <c r="AJ2560" s="22">
        <f t="shared" si="9300"/>
        <v>426.5</v>
      </c>
      <c r="AK2560" s="22">
        <f t="shared" si="9301"/>
        <v>442</v>
      </c>
      <c r="AL2560" s="22">
        <f t="shared" si="9302"/>
        <v>442</v>
      </c>
      <c r="AM2560" s="22"/>
      <c r="AN2560" s="22"/>
      <c r="AO2560" s="22"/>
      <c r="AP2560" s="22">
        <f t="shared" si="9303"/>
        <v>426.5</v>
      </c>
      <c r="AQ2560" s="22">
        <f t="shared" si="9304"/>
        <v>442</v>
      </c>
      <c r="AR2560" s="22">
        <f t="shared" si="9305"/>
        <v>442</v>
      </c>
      <c r="AS2560" s="22"/>
      <c r="AT2560" s="22"/>
      <c r="AU2560" s="22"/>
      <c r="AV2560" s="22">
        <f t="shared" si="9306"/>
        <v>426.5</v>
      </c>
      <c r="AW2560" s="22">
        <f t="shared" si="9307"/>
        <v>442</v>
      </c>
      <c r="AX2560" s="22">
        <f t="shared" si="9308"/>
        <v>442</v>
      </c>
      <c r="AY2560" s="22"/>
      <c r="AZ2560" s="22"/>
      <c r="BA2560" s="22"/>
      <c r="BB2560" s="22">
        <f t="shared" si="9309"/>
        <v>426.5</v>
      </c>
      <c r="BC2560" s="22">
        <f t="shared" si="9310"/>
        <v>442</v>
      </c>
      <c r="BD2560" s="22">
        <f t="shared" si="9311"/>
        <v>442</v>
      </c>
      <c r="BE2560" s="22"/>
      <c r="BF2560" s="22"/>
      <c r="BG2560" s="22"/>
      <c r="BH2560" s="22">
        <f t="shared" si="9312"/>
        <v>426.5</v>
      </c>
      <c r="BI2560" s="22">
        <f t="shared" si="9313"/>
        <v>442</v>
      </c>
      <c r="BJ2560" s="22">
        <f t="shared" si="9314"/>
        <v>442</v>
      </c>
      <c r="BK2560" s="22"/>
      <c r="BL2560" s="22"/>
      <c r="BM2560" s="22"/>
      <c r="BN2560" s="22">
        <f t="shared" si="9315"/>
        <v>426.5</v>
      </c>
      <c r="BO2560" s="22">
        <f t="shared" si="9316"/>
        <v>442</v>
      </c>
      <c r="BP2560" s="22">
        <f t="shared" si="9317"/>
        <v>442</v>
      </c>
      <c r="BQ2560" s="22"/>
      <c r="BR2560" s="22"/>
      <c r="BS2560" s="22">
        <f t="shared" si="9318"/>
        <v>426.5</v>
      </c>
      <c r="BT2560" s="22">
        <f t="shared" si="9319"/>
        <v>442</v>
      </c>
      <c r="BU2560" s="22">
        <f t="shared" si="9320"/>
        <v>442</v>
      </c>
      <c r="BV2560" s="22"/>
      <c r="BW2560" s="22"/>
      <c r="BX2560" s="22">
        <f t="shared" si="9321"/>
        <v>426.5</v>
      </c>
      <c r="BY2560" s="22">
        <f t="shared" si="9322"/>
        <v>442</v>
      </c>
      <c r="BZ2560" s="22">
        <f t="shared" si="9323"/>
        <v>442</v>
      </c>
      <c r="CA2560" s="22"/>
      <c r="CB2560" s="22"/>
      <c r="CC2560" s="22"/>
      <c r="CD2560" s="22">
        <f t="shared" si="9458"/>
        <v>426.5</v>
      </c>
      <c r="CE2560" s="22"/>
      <c r="CF2560" s="34">
        <f t="shared" si="9455"/>
        <v>426.5</v>
      </c>
      <c r="CG2560" s="22">
        <f t="shared" si="9459"/>
        <v>442</v>
      </c>
      <c r="CH2560" s="22"/>
      <c r="CI2560" s="22">
        <f t="shared" si="9456"/>
        <v>442</v>
      </c>
      <c r="CJ2560" s="22">
        <f t="shared" si="9460"/>
        <v>442</v>
      </c>
      <c r="CK2560" s="22"/>
      <c r="CL2560" s="22">
        <f t="shared" si="9457"/>
        <v>442</v>
      </c>
      <c r="CM2560" s="22"/>
      <c r="CN2560" s="15"/>
      <c r="CO2560" s="35"/>
    </row>
    <row r="2561" spans="1:99" ht="31.2" x14ac:dyDescent="0.3">
      <c r="A2561" s="32" t="s">
        <v>1436</v>
      </c>
      <c r="B2561" s="16">
        <v>300</v>
      </c>
      <c r="C2561" s="32"/>
      <c r="D2561" s="32"/>
      <c r="E2561" s="33" t="s">
        <v>194</v>
      </c>
      <c r="F2561" s="22">
        <f t="shared" si="9462"/>
        <v>142163.20000000001</v>
      </c>
      <c r="G2561" s="22">
        <f t="shared" si="9463"/>
        <v>147324.4</v>
      </c>
      <c r="H2561" s="22">
        <f t="shared" si="9464"/>
        <v>147324.4</v>
      </c>
      <c r="I2561" s="22">
        <f t="shared" si="9465"/>
        <v>0</v>
      </c>
      <c r="J2561" s="22">
        <f t="shared" si="9466"/>
        <v>0</v>
      </c>
      <c r="K2561" s="22">
        <f t="shared" si="9467"/>
        <v>0</v>
      </c>
      <c r="L2561" s="22">
        <f t="shared" si="9288"/>
        <v>142163.20000000001</v>
      </c>
      <c r="M2561" s="22">
        <f t="shared" si="9289"/>
        <v>147324.4</v>
      </c>
      <c r="N2561" s="22">
        <f t="shared" si="9290"/>
        <v>147324.4</v>
      </c>
      <c r="O2561" s="22">
        <f t="shared" si="9468"/>
        <v>0</v>
      </c>
      <c r="P2561" s="22">
        <f t="shared" si="9469"/>
        <v>0</v>
      </c>
      <c r="Q2561" s="22">
        <f t="shared" si="9470"/>
        <v>0</v>
      </c>
      <c r="R2561" s="22">
        <f t="shared" si="9291"/>
        <v>142163.20000000001</v>
      </c>
      <c r="S2561" s="22">
        <f t="shared" si="9292"/>
        <v>147324.4</v>
      </c>
      <c r="T2561" s="22">
        <f t="shared" si="9293"/>
        <v>147324.4</v>
      </c>
      <c r="U2561" s="22">
        <f t="shared" si="9471"/>
        <v>0</v>
      </c>
      <c r="V2561" s="22">
        <f t="shared" si="9472"/>
        <v>0</v>
      </c>
      <c r="W2561" s="22">
        <f t="shared" si="9473"/>
        <v>0</v>
      </c>
      <c r="X2561" s="22">
        <f t="shared" si="9294"/>
        <v>142163.20000000001</v>
      </c>
      <c r="Y2561" s="22">
        <f t="shared" si="9295"/>
        <v>147324.4</v>
      </c>
      <c r="Z2561" s="22">
        <f t="shared" si="9296"/>
        <v>147324.4</v>
      </c>
      <c r="AA2561" s="22">
        <f t="shared" si="9474"/>
        <v>0</v>
      </c>
      <c r="AB2561" s="22">
        <f t="shared" si="9475"/>
        <v>0</v>
      </c>
      <c r="AC2561" s="22">
        <f t="shared" si="9476"/>
        <v>0</v>
      </c>
      <c r="AD2561" s="22">
        <f t="shared" si="9297"/>
        <v>142163.20000000001</v>
      </c>
      <c r="AE2561" s="22">
        <f t="shared" si="9298"/>
        <v>147324.4</v>
      </c>
      <c r="AF2561" s="22">
        <f t="shared" si="9299"/>
        <v>147324.4</v>
      </c>
      <c r="AG2561" s="22">
        <f t="shared" si="9477"/>
        <v>0</v>
      </c>
      <c r="AH2561" s="22">
        <f t="shared" si="9478"/>
        <v>0</v>
      </c>
      <c r="AI2561" s="22">
        <f t="shared" si="9479"/>
        <v>0</v>
      </c>
      <c r="AJ2561" s="22">
        <f t="shared" si="9300"/>
        <v>142163.20000000001</v>
      </c>
      <c r="AK2561" s="22">
        <f t="shared" si="9301"/>
        <v>147324.4</v>
      </c>
      <c r="AL2561" s="22">
        <f t="shared" si="9302"/>
        <v>147324.4</v>
      </c>
      <c r="AM2561" s="22">
        <f t="shared" si="9480"/>
        <v>0</v>
      </c>
      <c r="AN2561" s="22">
        <f t="shared" si="9481"/>
        <v>0</v>
      </c>
      <c r="AO2561" s="22">
        <f t="shared" si="9482"/>
        <v>0</v>
      </c>
      <c r="AP2561" s="22">
        <f t="shared" si="9303"/>
        <v>142163.20000000001</v>
      </c>
      <c r="AQ2561" s="22">
        <f t="shared" si="9304"/>
        <v>147324.4</v>
      </c>
      <c r="AR2561" s="22">
        <f t="shared" si="9305"/>
        <v>147324.4</v>
      </c>
      <c r="AS2561" s="22">
        <f t="shared" si="9483"/>
        <v>0</v>
      </c>
      <c r="AT2561" s="22">
        <f t="shared" si="9484"/>
        <v>0</v>
      </c>
      <c r="AU2561" s="22">
        <f t="shared" si="9485"/>
        <v>0</v>
      </c>
      <c r="AV2561" s="22">
        <f t="shared" si="9306"/>
        <v>142163.20000000001</v>
      </c>
      <c r="AW2561" s="22">
        <f t="shared" si="9307"/>
        <v>147324.4</v>
      </c>
      <c r="AX2561" s="22">
        <f t="shared" si="9308"/>
        <v>147324.4</v>
      </c>
      <c r="AY2561" s="22">
        <f t="shared" si="9486"/>
        <v>0</v>
      </c>
      <c r="AZ2561" s="22">
        <f t="shared" si="9487"/>
        <v>0</v>
      </c>
      <c r="BA2561" s="22">
        <f t="shared" si="9488"/>
        <v>0</v>
      </c>
      <c r="BB2561" s="22">
        <f t="shared" si="9309"/>
        <v>142163.20000000001</v>
      </c>
      <c r="BC2561" s="22">
        <f t="shared" si="9310"/>
        <v>147324.4</v>
      </c>
      <c r="BD2561" s="22">
        <f t="shared" si="9311"/>
        <v>147324.4</v>
      </c>
      <c r="BE2561" s="22">
        <f t="shared" si="9489"/>
        <v>0</v>
      </c>
      <c r="BF2561" s="22">
        <f t="shared" si="9490"/>
        <v>0</v>
      </c>
      <c r="BG2561" s="22">
        <f t="shared" si="9491"/>
        <v>0</v>
      </c>
      <c r="BH2561" s="22">
        <f t="shared" si="9312"/>
        <v>142163.20000000001</v>
      </c>
      <c r="BI2561" s="22">
        <f t="shared" si="9313"/>
        <v>147324.4</v>
      </c>
      <c r="BJ2561" s="22">
        <f t="shared" si="9314"/>
        <v>147324.4</v>
      </c>
      <c r="BK2561" s="22">
        <f t="shared" si="9492"/>
        <v>0</v>
      </c>
      <c r="BL2561" s="22">
        <f t="shared" si="9493"/>
        <v>0</v>
      </c>
      <c r="BM2561" s="22">
        <f t="shared" si="9494"/>
        <v>0</v>
      </c>
      <c r="BN2561" s="22">
        <f t="shared" si="9315"/>
        <v>142163.20000000001</v>
      </c>
      <c r="BO2561" s="22">
        <f t="shared" si="9316"/>
        <v>147324.4</v>
      </c>
      <c r="BP2561" s="22">
        <f t="shared" si="9317"/>
        <v>147324.4</v>
      </c>
      <c r="BQ2561" s="22">
        <f t="shared" si="9495"/>
        <v>0</v>
      </c>
      <c r="BR2561" s="22">
        <f t="shared" si="9496"/>
        <v>0</v>
      </c>
      <c r="BS2561" s="22">
        <f t="shared" si="9318"/>
        <v>142163.20000000001</v>
      </c>
      <c r="BT2561" s="22">
        <f t="shared" si="9319"/>
        <v>147324.4</v>
      </c>
      <c r="BU2561" s="22">
        <f t="shared" si="9320"/>
        <v>147324.4</v>
      </c>
      <c r="BV2561" s="22">
        <f t="shared" si="9497"/>
        <v>0</v>
      </c>
      <c r="BW2561" s="22">
        <f t="shared" si="9498"/>
        <v>0</v>
      </c>
      <c r="BX2561" s="22">
        <f t="shared" si="9321"/>
        <v>142163.20000000001</v>
      </c>
      <c r="BY2561" s="22">
        <f t="shared" si="9322"/>
        <v>147324.4</v>
      </c>
      <c r="BZ2561" s="22">
        <f t="shared" si="9323"/>
        <v>147324.4</v>
      </c>
      <c r="CA2561" s="22">
        <f t="shared" si="9499"/>
        <v>0</v>
      </c>
      <c r="CB2561" s="22">
        <f t="shared" si="9500"/>
        <v>0</v>
      </c>
      <c r="CC2561" s="22">
        <f t="shared" si="9501"/>
        <v>0</v>
      </c>
      <c r="CD2561" s="22">
        <f t="shared" si="9458"/>
        <v>142163.20000000001</v>
      </c>
      <c r="CE2561" s="22">
        <f t="shared" si="9502"/>
        <v>0</v>
      </c>
      <c r="CF2561" s="34">
        <f t="shared" si="9455"/>
        <v>142163.20000000001</v>
      </c>
      <c r="CG2561" s="22">
        <f t="shared" si="9459"/>
        <v>147324.4</v>
      </c>
      <c r="CH2561" s="22">
        <f t="shared" si="9503"/>
        <v>0</v>
      </c>
      <c r="CI2561" s="22">
        <f t="shared" si="9456"/>
        <v>147324.4</v>
      </c>
      <c r="CJ2561" s="22">
        <f t="shared" si="9460"/>
        <v>147324.4</v>
      </c>
      <c r="CK2561" s="22">
        <f t="shared" si="9503"/>
        <v>0</v>
      </c>
      <c r="CL2561" s="22">
        <f t="shared" si="9457"/>
        <v>147324.4</v>
      </c>
      <c r="CM2561" s="22">
        <f t="shared" si="9503"/>
        <v>0</v>
      </c>
      <c r="CN2561" s="15"/>
      <c r="CO2561" s="35"/>
      <c r="CS2561" s="5" t="s">
        <v>29</v>
      </c>
    </row>
    <row r="2562" spans="1:99" ht="31.2" x14ac:dyDescent="0.3">
      <c r="A2562" s="32" t="s">
        <v>1436</v>
      </c>
      <c r="B2562" s="16">
        <v>310</v>
      </c>
      <c r="C2562" s="33"/>
      <c r="D2562" s="32"/>
      <c r="E2562" s="33" t="s">
        <v>360</v>
      </c>
      <c r="F2562" s="22">
        <f t="shared" si="9462"/>
        <v>142163.20000000001</v>
      </c>
      <c r="G2562" s="22">
        <f t="shared" si="9463"/>
        <v>147324.4</v>
      </c>
      <c r="H2562" s="22">
        <f t="shared" si="9464"/>
        <v>147324.4</v>
      </c>
      <c r="I2562" s="22">
        <f t="shared" si="9465"/>
        <v>0</v>
      </c>
      <c r="J2562" s="22">
        <f t="shared" si="9466"/>
        <v>0</v>
      </c>
      <c r="K2562" s="22">
        <f t="shared" si="9467"/>
        <v>0</v>
      </c>
      <c r="L2562" s="22">
        <f t="shared" si="9288"/>
        <v>142163.20000000001</v>
      </c>
      <c r="M2562" s="22">
        <f t="shared" si="9289"/>
        <v>147324.4</v>
      </c>
      <c r="N2562" s="22">
        <f t="shared" si="9290"/>
        <v>147324.4</v>
      </c>
      <c r="O2562" s="22">
        <f t="shared" si="9468"/>
        <v>0</v>
      </c>
      <c r="P2562" s="22">
        <f t="shared" si="9469"/>
        <v>0</v>
      </c>
      <c r="Q2562" s="22">
        <f t="shared" si="9470"/>
        <v>0</v>
      </c>
      <c r="R2562" s="22">
        <f t="shared" si="9291"/>
        <v>142163.20000000001</v>
      </c>
      <c r="S2562" s="22">
        <f t="shared" si="9292"/>
        <v>147324.4</v>
      </c>
      <c r="T2562" s="22">
        <f t="shared" si="9293"/>
        <v>147324.4</v>
      </c>
      <c r="U2562" s="22">
        <f t="shared" si="9471"/>
        <v>0</v>
      </c>
      <c r="V2562" s="22">
        <f t="shared" si="9472"/>
        <v>0</v>
      </c>
      <c r="W2562" s="22">
        <f t="shared" si="9473"/>
        <v>0</v>
      </c>
      <c r="X2562" s="22">
        <f t="shared" si="9294"/>
        <v>142163.20000000001</v>
      </c>
      <c r="Y2562" s="22">
        <f t="shared" si="9295"/>
        <v>147324.4</v>
      </c>
      <c r="Z2562" s="22">
        <f t="shared" si="9296"/>
        <v>147324.4</v>
      </c>
      <c r="AA2562" s="22">
        <f t="shared" si="9474"/>
        <v>0</v>
      </c>
      <c r="AB2562" s="22">
        <f t="shared" si="9475"/>
        <v>0</v>
      </c>
      <c r="AC2562" s="22">
        <f t="shared" si="9476"/>
        <v>0</v>
      </c>
      <c r="AD2562" s="22">
        <f t="shared" si="9297"/>
        <v>142163.20000000001</v>
      </c>
      <c r="AE2562" s="22">
        <f t="shared" si="9298"/>
        <v>147324.4</v>
      </c>
      <c r="AF2562" s="22">
        <f t="shared" si="9299"/>
        <v>147324.4</v>
      </c>
      <c r="AG2562" s="22">
        <f t="shared" si="9477"/>
        <v>0</v>
      </c>
      <c r="AH2562" s="22">
        <f t="shared" si="9478"/>
        <v>0</v>
      </c>
      <c r="AI2562" s="22">
        <f t="shared" si="9479"/>
        <v>0</v>
      </c>
      <c r="AJ2562" s="22">
        <f t="shared" si="9300"/>
        <v>142163.20000000001</v>
      </c>
      <c r="AK2562" s="22">
        <f t="shared" si="9301"/>
        <v>147324.4</v>
      </c>
      <c r="AL2562" s="22">
        <f t="shared" si="9302"/>
        <v>147324.4</v>
      </c>
      <c r="AM2562" s="22">
        <f t="shared" si="9480"/>
        <v>0</v>
      </c>
      <c r="AN2562" s="22">
        <f t="shared" si="9481"/>
        <v>0</v>
      </c>
      <c r="AO2562" s="22">
        <f t="shared" si="9482"/>
        <v>0</v>
      </c>
      <c r="AP2562" s="22">
        <f t="shared" si="9303"/>
        <v>142163.20000000001</v>
      </c>
      <c r="AQ2562" s="22">
        <f t="shared" si="9304"/>
        <v>147324.4</v>
      </c>
      <c r="AR2562" s="22">
        <f t="shared" si="9305"/>
        <v>147324.4</v>
      </c>
      <c r="AS2562" s="22">
        <f t="shared" si="9483"/>
        <v>0</v>
      </c>
      <c r="AT2562" s="22">
        <f t="shared" si="9484"/>
        <v>0</v>
      </c>
      <c r="AU2562" s="22">
        <f t="shared" si="9485"/>
        <v>0</v>
      </c>
      <c r="AV2562" s="22">
        <f t="shared" si="9306"/>
        <v>142163.20000000001</v>
      </c>
      <c r="AW2562" s="22">
        <f t="shared" si="9307"/>
        <v>147324.4</v>
      </c>
      <c r="AX2562" s="22">
        <f t="shared" si="9308"/>
        <v>147324.4</v>
      </c>
      <c r="AY2562" s="22">
        <f t="shared" si="9486"/>
        <v>0</v>
      </c>
      <c r="AZ2562" s="22">
        <f t="shared" si="9487"/>
        <v>0</v>
      </c>
      <c r="BA2562" s="22">
        <f t="shared" si="9488"/>
        <v>0</v>
      </c>
      <c r="BB2562" s="22">
        <f t="shared" si="9309"/>
        <v>142163.20000000001</v>
      </c>
      <c r="BC2562" s="22">
        <f t="shared" si="9310"/>
        <v>147324.4</v>
      </c>
      <c r="BD2562" s="22">
        <f t="shared" si="9311"/>
        <v>147324.4</v>
      </c>
      <c r="BE2562" s="22">
        <f t="shared" si="9489"/>
        <v>0</v>
      </c>
      <c r="BF2562" s="22">
        <f t="shared" si="9490"/>
        <v>0</v>
      </c>
      <c r="BG2562" s="22">
        <f t="shared" si="9491"/>
        <v>0</v>
      </c>
      <c r="BH2562" s="22">
        <f t="shared" si="9312"/>
        <v>142163.20000000001</v>
      </c>
      <c r="BI2562" s="22">
        <f t="shared" si="9313"/>
        <v>147324.4</v>
      </c>
      <c r="BJ2562" s="22">
        <f t="shared" si="9314"/>
        <v>147324.4</v>
      </c>
      <c r="BK2562" s="22">
        <f t="shared" si="9492"/>
        <v>0</v>
      </c>
      <c r="BL2562" s="22">
        <f t="shared" si="9493"/>
        <v>0</v>
      </c>
      <c r="BM2562" s="22">
        <f t="shared" si="9494"/>
        <v>0</v>
      </c>
      <c r="BN2562" s="22">
        <f t="shared" si="9315"/>
        <v>142163.20000000001</v>
      </c>
      <c r="BO2562" s="22">
        <f t="shared" si="9316"/>
        <v>147324.4</v>
      </c>
      <c r="BP2562" s="22">
        <f t="shared" si="9317"/>
        <v>147324.4</v>
      </c>
      <c r="BQ2562" s="22">
        <f t="shared" si="9495"/>
        <v>0</v>
      </c>
      <c r="BR2562" s="22">
        <f t="shared" si="9496"/>
        <v>0</v>
      </c>
      <c r="BS2562" s="22">
        <f t="shared" si="9318"/>
        <v>142163.20000000001</v>
      </c>
      <c r="BT2562" s="22">
        <f t="shared" si="9319"/>
        <v>147324.4</v>
      </c>
      <c r="BU2562" s="22">
        <f t="shared" si="9320"/>
        <v>147324.4</v>
      </c>
      <c r="BV2562" s="22">
        <f t="shared" si="9497"/>
        <v>0</v>
      </c>
      <c r="BW2562" s="22">
        <f t="shared" si="9498"/>
        <v>0</v>
      </c>
      <c r="BX2562" s="22">
        <f t="shared" si="9321"/>
        <v>142163.20000000001</v>
      </c>
      <c r="BY2562" s="22">
        <f t="shared" si="9322"/>
        <v>147324.4</v>
      </c>
      <c r="BZ2562" s="22">
        <f t="shared" si="9323"/>
        <v>147324.4</v>
      </c>
      <c r="CA2562" s="22">
        <f t="shared" si="9499"/>
        <v>0</v>
      </c>
      <c r="CB2562" s="22">
        <f t="shared" si="9500"/>
        <v>0</v>
      </c>
      <c r="CC2562" s="22">
        <f t="shared" si="9501"/>
        <v>0</v>
      </c>
      <c r="CD2562" s="22">
        <f t="shared" si="9458"/>
        <v>142163.20000000001</v>
      </c>
      <c r="CE2562" s="22">
        <f t="shared" si="9502"/>
        <v>0</v>
      </c>
      <c r="CF2562" s="34">
        <f t="shared" si="9455"/>
        <v>142163.20000000001</v>
      </c>
      <c r="CG2562" s="22">
        <f t="shared" si="9459"/>
        <v>147324.4</v>
      </c>
      <c r="CH2562" s="22">
        <f t="shared" si="9503"/>
        <v>0</v>
      </c>
      <c r="CI2562" s="22">
        <f t="shared" si="9456"/>
        <v>147324.4</v>
      </c>
      <c r="CJ2562" s="22">
        <f t="shared" si="9460"/>
        <v>147324.4</v>
      </c>
      <c r="CK2562" s="22">
        <f t="shared" si="9503"/>
        <v>0</v>
      </c>
      <c r="CL2562" s="22">
        <f t="shared" si="9457"/>
        <v>147324.4</v>
      </c>
      <c r="CM2562" s="22">
        <f t="shared" si="9503"/>
        <v>0</v>
      </c>
      <c r="CN2562" s="15"/>
      <c r="CO2562" s="35"/>
      <c r="CT2562" s="5" t="s">
        <v>30</v>
      </c>
    </row>
    <row r="2563" spans="1:99" x14ac:dyDescent="0.3">
      <c r="A2563" s="32" t="s">
        <v>1436</v>
      </c>
      <c r="B2563" s="16">
        <v>310</v>
      </c>
      <c r="C2563" s="32" t="s">
        <v>134</v>
      </c>
      <c r="D2563" s="32" t="s">
        <v>42</v>
      </c>
      <c r="E2563" s="33" t="s">
        <v>1438</v>
      </c>
      <c r="F2563" s="22">
        <v>142163.20000000001</v>
      </c>
      <c r="G2563" s="22">
        <v>147324.4</v>
      </c>
      <c r="H2563" s="22">
        <v>147324.4</v>
      </c>
      <c r="I2563" s="22"/>
      <c r="J2563" s="22"/>
      <c r="K2563" s="22"/>
      <c r="L2563" s="22">
        <f t="shared" si="9288"/>
        <v>142163.20000000001</v>
      </c>
      <c r="M2563" s="22">
        <f t="shared" si="9289"/>
        <v>147324.4</v>
      </c>
      <c r="N2563" s="22">
        <f t="shared" si="9290"/>
        <v>147324.4</v>
      </c>
      <c r="O2563" s="22"/>
      <c r="P2563" s="22"/>
      <c r="Q2563" s="22"/>
      <c r="R2563" s="22">
        <f t="shared" si="9291"/>
        <v>142163.20000000001</v>
      </c>
      <c r="S2563" s="22">
        <f t="shared" si="9292"/>
        <v>147324.4</v>
      </c>
      <c r="T2563" s="22">
        <f t="shared" si="9293"/>
        <v>147324.4</v>
      </c>
      <c r="U2563" s="22"/>
      <c r="V2563" s="22"/>
      <c r="W2563" s="22"/>
      <c r="X2563" s="22">
        <f t="shared" si="9294"/>
        <v>142163.20000000001</v>
      </c>
      <c r="Y2563" s="22">
        <f t="shared" si="9295"/>
        <v>147324.4</v>
      </c>
      <c r="Z2563" s="22">
        <f t="shared" si="9296"/>
        <v>147324.4</v>
      </c>
      <c r="AA2563" s="22"/>
      <c r="AB2563" s="22"/>
      <c r="AC2563" s="22"/>
      <c r="AD2563" s="22">
        <f t="shared" si="9297"/>
        <v>142163.20000000001</v>
      </c>
      <c r="AE2563" s="22">
        <f t="shared" si="9298"/>
        <v>147324.4</v>
      </c>
      <c r="AF2563" s="22">
        <f t="shared" si="9299"/>
        <v>147324.4</v>
      </c>
      <c r="AG2563" s="22"/>
      <c r="AH2563" s="22"/>
      <c r="AI2563" s="22"/>
      <c r="AJ2563" s="22">
        <f t="shared" si="9300"/>
        <v>142163.20000000001</v>
      </c>
      <c r="AK2563" s="22">
        <f t="shared" si="9301"/>
        <v>147324.4</v>
      </c>
      <c r="AL2563" s="22">
        <f t="shared" si="9302"/>
        <v>147324.4</v>
      </c>
      <c r="AM2563" s="22"/>
      <c r="AN2563" s="22"/>
      <c r="AO2563" s="22"/>
      <c r="AP2563" s="22">
        <f t="shared" si="9303"/>
        <v>142163.20000000001</v>
      </c>
      <c r="AQ2563" s="22">
        <f t="shared" si="9304"/>
        <v>147324.4</v>
      </c>
      <c r="AR2563" s="22">
        <f t="shared" si="9305"/>
        <v>147324.4</v>
      </c>
      <c r="AS2563" s="22"/>
      <c r="AT2563" s="22"/>
      <c r="AU2563" s="22"/>
      <c r="AV2563" s="22">
        <f t="shared" si="9306"/>
        <v>142163.20000000001</v>
      </c>
      <c r="AW2563" s="22">
        <f t="shared" si="9307"/>
        <v>147324.4</v>
      </c>
      <c r="AX2563" s="22">
        <f t="shared" si="9308"/>
        <v>147324.4</v>
      </c>
      <c r="AY2563" s="22"/>
      <c r="AZ2563" s="22"/>
      <c r="BA2563" s="22"/>
      <c r="BB2563" s="22">
        <f t="shared" si="9309"/>
        <v>142163.20000000001</v>
      </c>
      <c r="BC2563" s="22">
        <f t="shared" si="9310"/>
        <v>147324.4</v>
      </c>
      <c r="BD2563" s="22">
        <f t="shared" si="9311"/>
        <v>147324.4</v>
      </c>
      <c r="BE2563" s="22"/>
      <c r="BF2563" s="22"/>
      <c r="BG2563" s="22"/>
      <c r="BH2563" s="22">
        <f t="shared" si="9312"/>
        <v>142163.20000000001</v>
      </c>
      <c r="BI2563" s="22">
        <f t="shared" si="9313"/>
        <v>147324.4</v>
      </c>
      <c r="BJ2563" s="22">
        <f t="shared" si="9314"/>
        <v>147324.4</v>
      </c>
      <c r="BK2563" s="22"/>
      <c r="BL2563" s="22"/>
      <c r="BM2563" s="22"/>
      <c r="BN2563" s="22">
        <f t="shared" si="9315"/>
        <v>142163.20000000001</v>
      </c>
      <c r="BO2563" s="22">
        <f t="shared" si="9316"/>
        <v>147324.4</v>
      </c>
      <c r="BP2563" s="22">
        <f t="shared" si="9317"/>
        <v>147324.4</v>
      </c>
      <c r="BQ2563" s="22"/>
      <c r="BR2563" s="22"/>
      <c r="BS2563" s="22">
        <f t="shared" si="9318"/>
        <v>142163.20000000001</v>
      </c>
      <c r="BT2563" s="22">
        <f t="shared" si="9319"/>
        <v>147324.4</v>
      </c>
      <c r="BU2563" s="22">
        <f t="shared" si="9320"/>
        <v>147324.4</v>
      </c>
      <c r="BV2563" s="22"/>
      <c r="BW2563" s="22"/>
      <c r="BX2563" s="22">
        <f t="shared" si="9321"/>
        <v>142163.20000000001</v>
      </c>
      <c r="BY2563" s="22">
        <f t="shared" si="9322"/>
        <v>147324.4</v>
      </c>
      <c r="BZ2563" s="22">
        <f t="shared" si="9323"/>
        <v>147324.4</v>
      </c>
      <c r="CA2563" s="22"/>
      <c r="CB2563" s="22"/>
      <c r="CC2563" s="22"/>
      <c r="CD2563" s="22">
        <f t="shared" si="9458"/>
        <v>142163.20000000001</v>
      </c>
      <c r="CE2563" s="22"/>
      <c r="CF2563" s="34">
        <f t="shared" si="9455"/>
        <v>142163.20000000001</v>
      </c>
      <c r="CG2563" s="22">
        <f t="shared" si="9459"/>
        <v>147324.4</v>
      </c>
      <c r="CH2563" s="22"/>
      <c r="CI2563" s="22">
        <f t="shared" si="9456"/>
        <v>147324.4</v>
      </c>
      <c r="CJ2563" s="22">
        <f t="shared" si="9460"/>
        <v>147324.4</v>
      </c>
      <c r="CK2563" s="22"/>
      <c r="CL2563" s="22">
        <f t="shared" si="9457"/>
        <v>147324.4</v>
      </c>
      <c r="CM2563" s="22"/>
      <c r="CN2563" s="15"/>
      <c r="CO2563" s="35"/>
    </row>
    <row r="2564" spans="1:99" s="24" customFormat="1" ht="31.2" x14ac:dyDescent="0.3">
      <c r="A2564" s="18" t="s">
        <v>1439</v>
      </c>
      <c r="B2564" s="19"/>
      <c r="C2564" s="18"/>
      <c r="D2564" s="18"/>
      <c r="E2564" s="20" t="s">
        <v>1440</v>
      </c>
      <c r="F2564" s="21">
        <f t="shared" ref="F2564:K2564" si="9504">F2565+F2574</f>
        <v>197409.09999999998</v>
      </c>
      <c r="G2564" s="21">
        <f t="shared" si="9504"/>
        <v>182286.8</v>
      </c>
      <c r="H2564" s="21">
        <f t="shared" si="9504"/>
        <v>182268.79999999999</v>
      </c>
      <c r="I2564" s="21">
        <f t="shared" si="9504"/>
        <v>13891.5</v>
      </c>
      <c r="J2564" s="21">
        <f t="shared" si="9504"/>
        <v>13971.5</v>
      </c>
      <c r="K2564" s="21">
        <f t="shared" si="9504"/>
        <v>13971.5</v>
      </c>
      <c r="L2564" s="21">
        <f t="shared" si="9288"/>
        <v>211300.59999999998</v>
      </c>
      <c r="M2564" s="21">
        <f t="shared" si="9289"/>
        <v>196258.3</v>
      </c>
      <c r="N2564" s="21">
        <f t="shared" si="9290"/>
        <v>196240.3</v>
      </c>
      <c r="O2564" s="21">
        <f>O2565+O2574</f>
        <v>0</v>
      </c>
      <c r="P2564" s="21">
        <f>P2565+P2574</f>
        <v>0</v>
      </c>
      <c r="Q2564" s="21">
        <f>Q2565+Q2574</f>
        <v>0</v>
      </c>
      <c r="R2564" s="21">
        <f t="shared" si="9291"/>
        <v>211300.59999999998</v>
      </c>
      <c r="S2564" s="21">
        <f t="shared" si="9292"/>
        <v>196258.3</v>
      </c>
      <c r="T2564" s="21">
        <f t="shared" si="9293"/>
        <v>196240.3</v>
      </c>
      <c r="U2564" s="21">
        <f>U2565+U2574</f>
        <v>0</v>
      </c>
      <c r="V2564" s="21">
        <f>V2565+V2574</f>
        <v>0</v>
      </c>
      <c r="W2564" s="21">
        <f>W2565+W2574</f>
        <v>0</v>
      </c>
      <c r="X2564" s="21">
        <f t="shared" si="9294"/>
        <v>211300.59999999998</v>
      </c>
      <c r="Y2564" s="21">
        <f t="shared" si="9295"/>
        <v>196258.3</v>
      </c>
      <c r="Z2564" s="21">
        <f t="shared" si="9296"/>
        <v>196240.3</v>
      </c>
      <c r="AA2564" s="21">
        <f>AA2565+AA2574</f>
        <v>0</v>
      </c>
      <c r="AB2564" s="21">
        <f>AB2565+AB2574</f>
        <v>0</v>
      </c>
      <c r="AC2564" s="21">
        <f>AC2565+AC2574</f>
        <v>0</v>
      </c>
      <c r="AD2564" s="21">
        <f t="shared" si="9297"/>
        <v>211300.59999999998</v>
      </c>
      <c r="AE2564" s="21">
        <f t="shared" si="9298"/>
        <v>196258.3</v>
      </c>
      <c r="AF2564" s="21">
        <f t="shared" si="9299"/>
        <v>196240.3</v>
      </c>
      <c r="AG2564" s="21">
        <f>AG2565+AG2574</f>
        <v>0</v>
      </c>
      <c r="AH2564" s="21">
        <f>AH2565+AH2574</f>
        <v>0</v>
      </c>
      <c r="AI2564" s="21">
        <f>AI2565+AI2574</f>
        <v>0</v>
      </c>
      <c r="AJ2564" s="21">
        <f t="shared" si="9300"/>
        <v>211300.59999999998</v>
      </c>
      <c r="AK2564" s="21">
        <f t="shared" si="9301"/>
        <v>196258.3</v>
      </c>
      <c r="AL2564" s="21">
        <f t="shared" si="9302"/>
        <v>196240.3</v>
      </c>
      <c r="AM2564" s="21">
        <f>AM2565+AM2574</f>
        <v>0</v>
      </c>
      <c r="AN2564" s="21">
        <f>AN2565+AN2574</f>
        <v>0</v>
      </c>
      <c r="AO2564" s="21">
        <f>AO2565+AO2574</f>
        <v>0</v>
      </c>
      <c r="AP2564" s="21">
        <f t="shared" si="9303"/>
        <v>211300.59999999998</v>
      </c>
      <c r="AQ2564" s="21">
        <f t="shared" si="9304"/>
        <v>196258.3</v>
      </c>
      <c r="AR2564" s="21">
        <f t="shared" si="9305"/>
        <v>196240.3</v>
      </c>
      <c r="AS2564" s="21">
        <f>AS2565+AS2574</f>
        <v>0</v>
      </c>
      <c r="AT2564" s="21">
        <f>AT2565+AT2574</f>
        <v>0</v>
      </c>
      <c r="AU2564" s="21">
        <f>AU2565+AU2574</f>
        <v>0</v>
      </c>
      <c r="AV2564" s="21">
        <f t="shared" si="9306"/>
        <v>211300.59999999998</v>
      </c>
      <c r="AW2564" s="21">
        <f t="shared" si="9307"/>
        <v>196258.3</v>
      </c>
      <c r="AX2564" s="21">
        <f t="shared" si="9308"/>
        <v>196240.3</v>
      </c>
      <c r="AY2564" s="21">
        <f>AY2565+AY2574</f>
        <v>3970.1</v>
      </c>
      <c r="AZ2564" s="21">
        <f>AZ2565+AZ2574</f>
        <v>7750.3</v>
      </c>
      <c r="BA2564" s="21">
        <f>BA2565+BA2574</f>
        <v>7750.3</v>
      </c>
      <c r="BB2564" s="21">
        <f t="shared" si="9309"/>
        <v>215270.69999999998</v>
      </c>
      <c r="BC2564" s="21">
        <f t="shared" si="9310"/>
        <v>204008.59999999998</v>
      </c>
      <c r="BD2564" s="21">
        <f t="shared" si="9311"/>
        <v>203990.59999999998</v>
      </c>
      <c r="BE2564" s="21">
        <f>BE2565+BE2574</f>
        <v>0</v>
      </c>
      <c r="BF2564" s="21">
        <f>BF2565+BF2574</f>
        <v>0</v>
      </c>
      <c r="BG2564" s="21">
        <f>BG2565+BG2574</f>
        <v>0</v>
      </c>
      <c r="BH2564" s="21">
        <f t="shared" si="9312"/>
        <v>215270.69999999998</v>
      </c>
      <c r="BI2564" s="21">
        <f t="shared" si="9313"/>
        <v>204008.59999999998</v>
      </c>
      <c r="BJ2564" s="21">
        <f t="shared" si="9314"/>
        <v>203990.59999999998</v>
      </c>
      <c r="BK2564" s="21">
        <f>BK2565+BK2574</f>
        <v>0</v>
      </c>
      <c r="BL2564" s="21">
        <f>BL2565+BL2574</f>
        <v>0</v>
      </c>
      <c r="BM2564" s="21">
        <f>BM2565+BM2574</f>
        <v>0</v>
      </c>
      <c r="BN2564" s="21">
        <f t="shared" si="9315"/>
        <v>215270.69999999998</v>
      </c>
      <c r="BO2564" s="21">
        <f t="shared" si="9316"/>
        <v>204008.59999999998</v>
      </c>
      <c r="BP2564" s="21">
        <f t="shared" si="9317"/>
        <v>203990.59999999998</v>
      </c>
      <c r="BQ2564" s="21">
        <f>BQ2565+BQ2574</f>
        <v>0</v>
      </c>
      <c r="BR2564" s="21">
        <f>BR2565+BR2574</f>
        <v>0</v>
      </c>
      <c r="BS2564" s="22">
        <f t="shared" si="9318"/>
        <v>215270.69999999998</v>
      </c>
      <c r="BT2564" s="22">
        <f t="shared" si="9319"/>
        <v>204008.59999999998</v>
      </c>
      <c r="BU2564" s="22">
        <f t="shared" si="9320"/>
        <v>203990.59999999998</v>
      </c>
      <c r="BV2564" s="21">
        <f>BV2565+BV2574</f>
        <v>0</v>
      </c>
      <c r="BW2564" s="21">
        <f>BW2565+BW2574</f>
        <v>0</v>
      </c>
      <c r="BX2564" s="21">
        <f t="shared" si="9321"/>
        <v>215270.69999999998</v>
      </c>
      <c r="BY2564" s="21">
        <f t="shared" si="9322"/>
        <v>204008.59999999998</v>
      </c>
      <c r="BZ2564" s="21">
        <f t="shared" si="9323"/>
        <v>203990.59999999998</v>
      </c>
      <c r="CA2564" s="21">
        <f>CA2565+CA2574</f>
        <v>0</v>
      </c>
      <c r="CB2564" s="21">
        <f>CB2565+CB2574</f>
        <v>0</v>
      </c>
      <c r="CC2564" s="21">
        <f>CC2565+CC2574</f>
        <v>0</v>
      </c>
      <c r="CD2564" s="21">
        <f t="shared" si="9458"/>
        <v>215270.69999999998</v>
      </c>
      <c r="CE2564" s="21">
        <f>CE2565+CE2574</f>
        <v>0</v>
      </c>
      <c r="CF2564" s="23">
        <f t="shared" si="9455"/>
        <v>215270.69999999998</v>
      </c>
      <c r="CG2564" s="21">
        <f t="shared" si="9459"/>
        <v>204008.59999999998</v>
      </c>
      <c r="CH2564" s="21">
        <f>CH2565+CH2574</f>
        <v>0</v>
      </c>
      <c r="CI2564" s="21">
        <f t="shared" si="9456"/>
        <v>204008.59999999998</v>
      </c>
      <c r="CJ2564" s="21">
        <f t="shared" si="9460"/>
        <v>203990.59999999998</v>
      </c>
      <c r="CK2564" s="21">
        <f>CK2565+CK2574</f>
        <v>0</v>
      </c>
      <c r="CL2564" s="21">
        <f t="shared" si="9457"/>
        <v>203990.59999999998</v>
      </c>
      <c r="CM2564" s="21">
        <f>CM2565+CM2574</f>
        <v>0</v>
      </c>
      <c r="CN2564" s="15"/>
      <c r="CO2564" s="10"/>
      <c r="CP2564" s="24" t="s">
        <v>26</v>
      </c>
    </row>
    <row r="2565" spans="1:99" s="31" customFormat="1" ht="31.2" x14ac:dyDescent="0.3">
      <c r="A2565" s="25" t="s">
        <v>1441</v>
      </c>
      <c r="B2565" s="26"/>
      <c r="C2565" s="25"/>
      <c r="D2565" s="25"/>
      <c r="E2565" s="27" t="s">
        <v>1442</v>
      </c>
      <c r="F2565" s="28">
        <f t="shared" ref="F2565:K2565" si="9505">F2566+F2570</f>
        <v>68193.899999999994</v>
      </c>
      <c r="G2565" s="28">
        <f t="shared" si="9505"/>
        <v>62073.600000000006</v>
      </c>
      <c r="H2565" s="28">
        <f t="shared" si="9505"/>
        <v>62073.600000000006</v>
      </c>
      <c r="I2565" s="28">
        <f t="shared" si="9505"/>
        <v>0</v>
      </c>
      <c r="J2565" s="28">
        <f t="shared" si="9505"/>
        <v>5294.9</v>
      </c>
      <c r="K2565" s="28">
        <f t="shared" si="9505"/>
        <v>5294.9</v>
      </c>
      <c r="L2565" s="28">
        <f t="shared" si="9288"/>
        <v>68193.899999999994</v>
      </c>
      <c r="M2565" s="28">
        <f t="shared" si="9289"/>
        <v>67368.5</v>
      </c>
      <c r="N2565" s="28">
        <f t="shared" si="9290"/>
        <v>67368.5</v>
      </c>
      <c r="O2565" s="28">
        <f>O2566+O2570</f>
        <v>0</v>
      </c>
      <c r="P2565" s="28">
        <f>P2566+P2570</f>
        <v>0</v>
      </c>
      <c r="Q2565" s="28">
        <f>Q2566+Q2570</f>
        <v>0</v>
      </c>
      <c r="R2565" s="28">
        <f t="shared" si="9291"/>
        <v>68193.899999999994</v>
      </c>
      <c r="S2565" s="28">
        <f t="shared" si="9292"/>
        <v>67368.5</v>
      </c>
      <c r="T2565" s="28">
        <f t="shared" si="9293"/>
        <v>67368.5</v>
      </c>
      <c r="U2565" s="28">
        <f>U2566+U2570</f>
        <v>0</v>
      </c>
      <c r="V2565" s="28">
        <f>V2566+V2570</f>
        <v>0</v>
      </c>
      <c r="W2565" s="28">
        <f>W2566+W2570</f>
        <v>0</v>
      </c>
      <c r="X2565" s="28">
        <f t="shared" si="9294"/>
        <v>68193.899999999994</v>
      </c>
      <c r="Y2565" s="28">
        <f t="shared" si="9295"/>
        <v>67368.5</v>
      </c>
      <c r="Z2565" s="28">
        <f t="shared" si="9296"/>
        <v>67368.5</v>
      </c>
      <c r="AA2565" s="28">
        <f>AA2566+AA2570</f>
        <v>0</v>
      </c>
      <c r="AB2565" s="28">
        <f>AB2566+AB2570</f>
        <v>0</v>
      </c>
      <c r="AC2565" s="28">
        <f>AC2566+AC2570</f>
        <v>0</v>
      </c>
      <c r="AD2565" s="28">
        <f t="shared" si="9297"/>
        <v>68193.899999999994</v>
      </c>
      <c r="AE2565" s="28">
        <f t="shared" si="9298"/>
        <v>67368.5</v>
      </c>
      <c r="AF2565" s="28">
        <f t="shared" si="9299"/>
        <v>67368.5</v>
      </c>
      <c r="AG2565" s="28">
        <f>AG2566+AG2570</f>
        <v>0</v>
      </c>
      <c r="AH2565" s="28">
        <f>AH2566+AH2570</f>
        <v>0</v>
      </c>
      <c r="AI2565" s="28">
        <f>AI2566+AI2570</f>
        <v>0</v>
      </c>
      <c r="AJ2565" s="28">
        <f t="shared" si="9300"/>
        <v>68193.899999999994</v>
      </c>
      <c r="AK2565" s="28">
        <f t="shared" si="9301"/>
        <v>67368.5</v>
      </c>
      <c r="AL2565" s="28">
        <f t="shared" si="9302"/>
        <v>67368.5</v>
      </c>
      <c r="AM2565" s="28">
        <f>AM2566+AM2570</f>
        <v>0</v>
      </c>
      <c r="AN2565" s="28">
        <f>AN2566+AN2570</f>
        <v>0</v>
      </c>
      <c r="AO2565" s="28">
        <f>AO2566+AO2570</f>
        <v>0</v>
      </c>
      <c r="AP2565" s="28">
        <f t="shared" si="9303"/>
        <v>68193.899999999994</v>
      </c>
      <c r="AQ2565" s="28">
        <f t="shared" si="9304"/>
        <v>67368.5</v>
      </c>
      <c r="AR2565" s="28">
        <f t="shared" si="9305"/>
        <v>67368.5</v>
      </c>
      <c r="AS2565" s="28">
        <f>AS2566+AS2570</f>
        <v>0</v>
      </c>
      <c r="AT2565" s="28">
        <f>AT2566+AT2570</f>
        <v>0</v>
      </c>
      <c r="AU2565" s="28">
        <f>AU2566+AU2570</f>
        <v>0</v>
      </c>
      <c r="AV2565" s="28">
        <f t="shared" si="9306"/>
        <v>68193.899999999994</v>
      </c>
      <c r="AW2565" s="28">
        <f t="shared" si="9307"/>
        <v>67368.5</v>
      </c>
      <c r="AX2565" s="28">
        <f t="shared" si="9308"/>
        <v>67368.5</v>
      </c>
      <c r="AY2565" s="28">
        <f>AY2566+AY2570</f>
        <v>0</v>
      </c>
      <c r="AZ2565" s="28">
        <f>AZ2566+AZ2570</f>
        <v>0</v>
      </c>
      <c r="BA2565" s="28">
        <f>BA2566+BA2570</f>
        <v>0</v>
      </c>
      <c r="BB2565" s="28">
        <f t="shared" si="9309"/>
        <v>68193.899999999994</v>
      </c>
      <c r="BC2565" s="28">
        <f t="shared" si="9310"/>
        <v>67368.5</v>
      </c>
      <c r="BD2565" s="28">
        <f t="shared" si="9311"/>
        <v>67368.5</v>
      </c>
      <c r="BE2565" s="28">
        <f>BE2566+BE2570</f>
        <v>0</v>
      </c>
      <c r="BF2565" s="28">
        <f>BF2566+BF2570</f>
        <v>0</v>
      </c>
      <c r="BG2565" s="28">
        <f>BG2566+BG2570</f>
        <v>0</v>
      </c>
      <c r="BH2565" s="28">
        <f t="shared" si="9312"/>
        <v>68193.899999999994</v>
      </c>
      <c r="BI2565" s="28">
        <f t="shared" si="9313"/>
        <v>67368.5</v>
      </c>
      <c r="BJ2565" s="28">
        <f t="shared" si="9314"/>
        <v>67368.5</v>
      </c>
      <c r="BK2565" s="28">
        <f>BK2566+BK2570</f>
        <v>0</v>
      </c>
      <c r="BL2565" s="28">
        <f>BL2566+BL2570</f>
        <v>0</v>
      </c>
      <c r="BM2565" s="28">
        <f>BM2566+BM2570</f>
        <v>0</v>
      </c>
      <c r="BN2565" s="28">
        <f t="shared" si="9315"/>
        <v>68193.899999999994</v>
      </c>
      <c r="BO2565" s="28">
        <f t="shared" si="9316"/>
        <v>67368.5</v>
      </c>
      <c r="BP2565" s="28">
        <f t="shared" si="9317"/>
        <v>67368.5</v>
      </c>
      <c r="BQ2565" s="28">
        <f>BQ2566+BQ2570</f>
        <v>0</v>
      </c>
      <c r="BR2565" s="28">
        <f>BR2566+BR2570</f>
        <v>0</v>
      </c>
      <c r="BS2565" s="22">
        <f t="shared" si="9318"/>
        <v>68193.899999999994</v>
      </c>
      <c r="BT2565" s="22">
        <f t="shared" si="9319"/>
        <v>67368.5</v>
      </c>
      <c r="BU2565" s="22">
        <f t="shared" si="9320"/>
        <v>67368.5</v>
      </c>
      <c r="BV2565" s="28">
        <f>BV2566+BV2570</f>
        <v>0</v>
      </c>
      <c r="BW2565" s="28">
        <f>BW2566+BW2570</f>
        <v>0</v>
      </c>
      <c r="BX2565" s="28">
        <f t="shared" si="9321"/>
        <v>68193.899999999994</v>
      </c>
      <c r="BY2565" s="28">
        <f t="shared" si="9322"/>
        <v>67368.5</v>
      </c>
      <c r="BZ2565" s="28">
        <f t="shared" si="9323"/>
        <v>67368.5</v>
      </c>
      <c r="CA2565" s="28">
        <f>CA2566+CA2570</f>
        <v>0</v>
      </c>
      <c r="CB2565" s="28">
        <f>CB2566+CB2570</f>
        <v>0</v>
      </c>
      <c r="CC2565" s="28">
        <f>CC2566+CC2570</f>
        <v>0</v>
      </c>
      <c r="CD2565" s="28">
        <f t="shared" si="9458"/>
        <v>68193.899999999994</v>
      </c>
      <c r="CE2565" s="28">
        <f>CE2566+CE2570</f>
        <v>0</v>
      </c>
      <c r="CF2565" s="29">
        <f t="shared" si="9455"/>
        <v>68193.899999999994</v>
      </c>
      <c r="CG2565" s="28">
        <f t="shared" si="9459"/>
        <v>67368.5</v>
      </c>
      <c r="CH2565" s="28">
        <f>CH2566+CH2570</f>
        <v>0</v>
      </c>
      <c r="CI2565" s="28">
        <f t="shared" si="9456"/>
        <v>67368.5</v>
      </c>
      <c r="CJ2565" s="28">
        <f t="shared" si="9460"/>
        <v>67368.5</v>
      </c>
      <c r="CK2565" s="28">
        <f>CK2566+CK2570</f>
        <v>0</v>
      </c>
      <c r="CL2565" s="28">
        <f t="shared" si="9457"/>
        <v>67368.5</v>
      </c>
      <c r="CM2565" s="28">
        <f>CM2566+CM2570</f>
        <v>0</v>
      </c>
      <c r="CN2565" s="15"/>
      <c r="CO2565" s="30"/>
      <c r="CQ2565" s="31" t="s">
        <v>27</v>
      </c>
    </row>
    <row r="2566" spans="1:99" ht="31.2" x14ac:dyDescent="0.3">
      <c r="A2566" s="32" t="s">
        <v>1443</v>
      </c>
      <c r="B2566" s="16"/>
      <c r="C2566" s="32"/>
      <c r="D2566" s="32"/>
      <c r="E2566" s="33" t="s">
        <v>1444</v>
      </c>
      <c r="F2566" s="22">
        <f t="shared" ref="F2566:F2572" si="9506">F2567</f>
        <v>62715.9</v>
      </c>
      <c r="G2566" s="22">
        <f t="shared" ref="G2566:G2572" si="9507">G2567</f>
        <v>57087.3</v>
      </c>
      <c r="H2566" s="22">
        <f t="shared" ref="H2566:H2572" si="9508">H2567</f>
        <v>57087.3</v>
      </c>
      <c r="I2566" s="22">
        <f t="shared" ref="I2566:I2572" si="9509">I2567</f>
        <v>0</v>
      </c>
      <c r="J2566" s="22">
        <f t="shared" ref="J2566:J2572" si="9510">J2567</f>
        <v>4869.5</v>
      </c>
      <c r="K2566" s="22">
        <f t="shared" ref="K2566:K2572" si="9511">K2567</f>
        <v>4869.5</v>
      </c>
      <c r="L2566" s="22">
        <f t="shared" si="9288"/>
        <v>62715.9</v>
      </c>
      <c r="M2566" s="22">
        <f t="shared" si="9289"/>
        <v>61956.800000000003</v>
      </c>
      <c r="N2566" s="22">
        <f t="shared" si="9290"/>
        <v>61956.800000000003</v>
      </c>
      <c r="O2566" s="22">
        <f t="shared" ref="O2566:O2572" si="9512">O2567</f>
        <v>0</v>
      </c>
      <c r="P2566" s="22">
        <f t="shared" ref="P2566:P2572" si="9513">P2567</f>
        <v>0</v>
      </c>
      <c r="Q2566" s="22">
        <f t="shared" ref="Q2566:Q2572" si="9514">Q2567</f>
        <v>0</v>
      </c>
      <c r="R2566" s="22">
        <f t="shared" si="9291"/>
        <v>62715.9</v>
      </c>
      <c r="S2566" s="22">
        <f t="shared" si="9292"/>
        <v>61956.800000000003</v>
      </c>
      <c r="T2566" s="22">
        <f t="shared" si="9293"/>
        <v>61956.800000000003</v>
      </c>
      <c r="U2566" s="22">
        <f t="shared" ref="U2566:U2572" si="9515">U2567</f>
        <v>0</v>
      </c>
      <c r="V2566" s="22">
        <f t="shared" ref="V2566:V2572" si="9516">V2567</f>
        <v>0</v>
      </c>
      <c r="W2566" s="22">
        <f t="shared" ref="W2566:W2572" si="9517">W2567</f>
        <v>0</v>
      </c>
      <c r="X2566" s="22">
        <f t="shared" si="9294"/>
        <v>62715.9</v>
      </c>
      <c r="Y2566" s="22">
        <f t="shared" si="9295"/>
        <v>61956.800000000003</v>
      </c>
      <c r="Z2566" s="22">
        <f t="shared" si="9296"/>
        <v>61956.800000000003</v>
      </c>
      <c r="AA2566" s="22">
        <f t="shared" ref="AA2566:AA2572" si="9518">AA2567</f>
        <v>0</v>
      </c>
      <c r="AB2566" s="22">
        <f t="shared" ref="AB2566:AB2572" si="9519">AB2567</f>
        <v>0</v>
      </c>
      <c r="AC2566" s="22">
        <f t="shared" ref="AC2566:AC2572" si="9520">AC2567</f>
        <v>0</v>
      </c>
      <c r="AD2566" s="22">
        <f t="shared" si="9297"/>
        <v>62715.9</v>
      </c>
      <c r="AE2566" s="22">
        <f t="shared" si="9298"/>
        <v>61956.800000000003</v>
      </c>
      <c r="AF2566" s="22">
        <f t="shared" si="9299"/>
        <v>61956.800000000003</v>
      </c>
      <c r="AG2566" s="22">
        <f t="shared" ref="AG2566:AG2572" si="9521">AG2567</f>
        <v>0</v>
      </c>
      <c r="AH2566" s="22">
        <f t="shared" ref="AH2566:AH2572" si="9522">AH2567</f>
        <v>0</v>
      </c>
      <c r="AI2566" s="22">
        <f t="shared" ref="AI2566:AI2572" si="9523">AI2567</f>
        <v>0</v>
      </c>
      <c r="AJ2566" s="22">
        <f t="shared" si="9300"/>
        <v>62715.9</v>
      </c>
      <c r="AK2566" s="22">
        <f t="shared" si="9301"/>
        <v>61956.800000000003</v>
      </c>
      <c r="AL2566" s="22">
        <f t="shared" si="9302"/>
        <v>61956.800000000003</v>
      </c>
      <c r="AM2566" s="22">
        <f t="shared" ref="AM2566:AM2572" si="9524">AM2567</f>
        <v>0</v>
      </c>
      <c r="AN2566" s="22">
        <f t="shared" ref="AN2566:AN2572" si="9525">AN2567</f>
        <v>0</v>
      </c>
      <c r="AO2566" s="22">
        <f t="shared" ref="AO2566:AO2572" si="9526">AO2567</f>
        <v>0</v>
      </c>
      <c r="AP2566" s="22">
        <f t="shared" si="9303"/>
        <v>62715.9</v>
      </c>
      <c r="AQ2566" s="22">
        <f t="shared" si="9304"/>
        <v>61956.800000000003</v>
      </c>
      <c r="AR2566" s="22">
        <f t="shared" si="9305"/>
        <v>61956.800000000003</v>
      </c>
      <c r="AS2566" s="22">
        <f t="shared" ref="AS2566:AS2572" si="9527">AS2567</f>
        <v>0</v>
      </c>
      <c r="AT2566" s="22">
        <f t="shared" ref="AT2566:AT2572" si="9528">AT2567</f>
        <v>0</v>
      </c>
      <c r="AU2566" s="22">
        <f t="shared" ref="AU2566:AU2572" si="9529">AU2567</f>
        <v>0</v>
      </c>
      <c r="AV2566" s="22">
        <f t="shared" si="9306"/>
        <v>62715.9</v>
      </c>
      <c r="AW2566" s="22">
        <f t="shared" si="9307"/>
        <v>61956.800000000003</v>
      </c>
      <c r="AX2566" s="22">
        <f t="shared" si="9308"/>
        <v>61956.800000000003</v>
      </c>
      <c r="AY2566" s="22">
        <f t="shared" ref="AY2566:AY2572" si="9530">AY2567</f>
        <v>0</v>
      </c>
      <c r="AZ2566" s="22">
        <f t="shared" ref="AZ2566:AZ2572" si="9531">AZ2567</f>
        <v>0</v>
      </c>
      <c r="BA2566" s="22">
        <f t="shared" ref="BA2566:BA2572" si="9532">BA2567</f>
        <v>0</v>
      </c>
      <c r="BB2566" s="22">
        <f t="shared" si="9309"/>
        <v>62715.9</v>
      </c>
      <c r="BC2566" s="22">
        <f t="shared" si="9310"/>
        <v>61956.800000000003</v>
      </c>
      <c r="BD2566" s="22">
        <f t="shared" si="9311"/>
        <v>61956.800000000003</v>
      </c>
      <c r="BE2566" s="22">
        <f t="shared" ref="BE2566:BE2572" si="9533">BE2567</f>
        <v>0</v>
      </c>
      <c r="BF2566" s="22">
        <f t="shared" ref="BF2566:BF2572" si="9534">BF2567</f>
        <v>0</v>
      </c>
      <c r="BG2566" s="22">
        <f t="shared" ref="BG2566:BG2572" si="9535">BG2567</f>
        <v>0</v>
      </c>
      <c r="BH2566" s="22">
        <f t="shared" si="9312"/>
        <v>62715.9</v>
      </c>
      <c r="BI2566" s="22">
        <f t="shared" si="9313"/>
        <v>61956.800000000003</v>
      </c>
      <c r="BJ2566" s="22">
        <f t="shared" si="9314"/>
        <v>61956.800000000003</v>
      </c>
      <c r="BK2566" s="22">
        <f t="shared" ref="BK2566:BK2572" si="9536">BK2567</f>
        <v>0</v>
      </c>
      <c r="BL2566" s="22">
        <f t="shared" ref="BL2566:BL2572" si="9537">BL2567</f>
        <v>0</v>
      </c>
      <c r="BM2566" s="22">
        <f t="shared" ref="BM2566:BM2572" si="9538">BM2567</f>
        <v>0</v>
      </c>
      <c r="BN2566" s="22">
        <f t="shared" si="9315"/>
        <v>62715.9</v>
      </c>
      <c r="BO2566" s="22">
        <f t="shared" si="9316"/>
        <v>61956.800000000003</v>
      </c>
      <c r="BP2566" s="22">
        <f t="shared" si="9317"/>
        <v>61956.800000000003</v>
      </c>
      <c r="BQ2566" s="22">
        <f t="shared" ref="BQ2566:BQ2572" si="9539">BQ2567</f>
        <v>0</v>
      </c>
      <c r="BR2566" s="22">
        <f t="shared" ref="BR2566:BR2572" si="9540">BR2567</f>
        <v>0</v>
      </c>
      <c r="BS2566" s="22">
        <f t="shared" si="9318"/>
        <v>62715.9</v>
      </c>
      <c r="BT2566" s="22">
        <f t="shared" si="9319"/>
        <v>61956.800000000003</v>
      </c>
      <c r="BU2566" s="22">
        <f t="shared" si="9320"/>
        <v>61956.800000000003</v>
      </c>
      <c r="BV2566" s="22">
        <f t="shared" ref="BV2566:BV2572" si="9541">BV2567</f>
        <v>0</v>
      </c>
      <c r="BW2566" s="22">
        <f t="shared" ref="BW2566:BW2572" si="9542">BW2567</f>
        <v>0</v>
      </c>
      <c r="BX2566" s="22">
        <f t="shared" si="9321"/>
        <v>62715.9</v>
      </c>
      <c r="BY2566" s="22">
        <f t="shared" si="9322"/>
        <v>61956.800000000003</v>
      </c>
      <c r="BZ2566" s="22">
        <f t="shared" si="9323"/>
        <v>61956.800000000003</v>
      </c>
      <c r="CA2566" s="22">
        <f t="shared" ref="CA2566:CA2572" si="9543">CA2567</f>
        <v>0</v>
      </c>
      <c r="CB2566" s="22">
        <f t="shared" ref="CB2566:CB2572" si="9544">CB2567</f>
        <v>0</v>
      </c>
      <c r="CC2566" s="22">
        <f t="shared" ref="CC2566:CC2572" si="9545">CC2567</f>
        <v>0</v>
      </c>
      <c r="CD2566" s="22">
        <f t="shared" si="9458"/>
        <v>62715.9</v>
      </c>
      <c r="CE2566" s="22">
        <f t="shared" ref="CE2566:CE2572" si="9546">CE2567</f>
        <v>0</v>
      </c>
      <c r="CF2566" s="34">
        <f t="shared" si="9455"/>
        <v>62715.9</v>
      </c>
      <c r="CG2566" s="22">
        <f t="shared" si="9459"/>
        <v>61956.800000000003</v>
      </c>
      <c r="CH2566" s="22">
        <f t="shared" ref="CH2566:CM2572" si="9547">CH2567</f>
        <v>0</v>
      </c>
      <c r="CI2566" s="22">
        <f t="shared" si="9456"/>
        <v>61956.800000000003</v>
      </c>
      <c r="CJ2566" s="22">
        <f t="shared" si="9460"/>
        <v>61956.800000000003</v>
      </c>
      <c r="CK2566" s="22">
        <f t="shared" si="9547"/>
        <v>0</v>
      </c>
      <c r="CL2566" s="22">
        <f t="shared" si="9457"/>
        <v>61956.800000000003</v>
      </c>
      <c r="CM2566" s="22">
        <f t="shared" si="9547"/>
        <v>0</v>
      </c>
      <c r="CN2566" s="15"/>
      <c r="CO2566" s="35"/>
      <c r="CR2566" s="5" t="s">
        <v>1346</v>
      </c>
      <c r="CU2566" s="5" t="s">
        <v>31</v>
      </c>
    </row>
    <row r="2567" spans="1:99" ht="93.6" x14ac:dyDescent="0.3">
      <c r="A2567" s="32" t="s">
        <v>1443</v>
      </c>
      <c r="B2567" s="16">
        <v>100</v>
      </c>
      <c r="C2567" s="32"/>
      <c r="D2567" s="32"/>
      <c r="E2567" s="33" t="s">
        <v>131</v>
      </c>
      <c r="F2567" s="22">
        <f t="shared" si="9506"/>
        <v>62715.9</v>
      </c>
      <c r="G2567" s="22">
        <f t="shared" si="9507"/>
        <v>57087.3</v>
      </c>
      <c r="H2567" s="22">
        <f t="shared" si="9508"/>
        <v>57087.3</v>
      </c>
      <c r="I2567" s="22">
        <f t="shared" si="9509"/>
        <v>0</v>
      </c>
      <c r="J2567" s="22">
        <f t="shared" si="9510"/>
        <v>4869.5</v>
      </c>
      <c r="K2567" s="22">
        <f t="shared" si="9511"/>
        <v>4869.5</v>
      </c>
      <c r="L2567" s="22">
        <f t="shared" si="9288"/>
        <v>62715.9</v>
      </c>
      <c r="M2567" s="22">
        <f t="shared" si="9289"/>
        <v>61956.800000000003</v>
      </c>
      <c r="N2567" s="22">
        <f t="shared" si="9290"/>
        <v>61956.800000000003</v>
      </c>
      <c r="O2567" s="22">
        <f t="shared" si="9512"/>
        <v>0</v>
      </c>
      <c r="P2567" s="22">
        <f t="shared" si="9513"/>
        <v>0</v>
      </c>
      <c r="Q2567" s="22">
        <f t="shared" si="9514"/>
        <v>0</v>
      </c>
      <c r="R2567" s="22">
        <f t="shared" si="9291"/>
        <v>62715.9</v>
      </c>
      <c r="S2567" s="22">
        <f t="shared" si="9292"/>
        <v>61956.800000000003</v>
      </c>
      <c r="T2567" s="22">
        <f t="shared" si="9293"/>
        <v>61956.800000000003</v>
      </c>
      <c r="U2567" s="22">
        <f t="shared" si="9515"/>
        <v>0</v>
      </c>
      <c r="V2567" s="22">
        <f t="shared" si="9516"/>
        <v>0</v>
      </c>
      <c r="W2567" s="22">
        <f t="shared" si="9517"/>
        <v>0</v>
      </c>
      <c r="X2567" s="22">
        <f t="shared" si="9294"/>
        <v>62715.9</v>
      </c>
      <c r="Y2567" s="22">
        <f t="shared" si="9295"/>
        <v>61956.800000000003</v>
      </c>
      <c r="Z2567" s="22">
        <f t="shared" si="9296"/>
        <v>61956.800000000003</v>
      </c>
      <c r="AA2567" s="22">
        <f t="shared" si="9518"/>
        <v>0</v>
      </c>
      <c r="AB2567" s="22">
        <f t="shared" si="9519"/>
        <v>0</v>
      </c>
      <c r="AC2567" s="22">
        <f t="shared" si="9520"/>
        <v>0</v>
      </c>
      <c r="AD2567" s="22">
        <f t="shared" si="9297"/>
        <v>62715.9</v>
      </c>
      <c r="AE2567" s="22">
        <f t="shared" si="9298"/>
        <v>61956.800000000003</v>
      </c>
      <c r="AF2567" s="22">
        <f t="shared" si="9299"/>
        <v>61956.800000000003</v>
      </c>
      <c r="AG2567" s="22">
        <f t="shared" si="9521"/>
        <v>0</v>
      </c>
      <c r="AH2567" s="22">
        <f t="shared" si="9522"/>
        <v>0</v>
      </c>
      <c r="AI2567" s="22">
        <f t="shared" si="9523"/>
        <v>0</v>
      </c>
      <c r="AJ2567" s="22">
        <f t="shared" si="9300"/>
        <v>62715.9</v>
      </c>
      <c r="AK2567" s="22">
        <f t="shared" si="9301"/>
        <v>61956.800000000003</v>
      </c>
      <c r="AL2567" s="22">
        <f t="shared" si="9302"/>
        <v>61956.800000000003</v>
      </c>
      <c r="AM2567" s="22">
        <f t="shared" si="9524"/>
        <v>0</v>
      </c>
      <c r="AN2567" s="22">
        <f t="shared" si="9525"/>
        <v>0</v>
      </c>
      <c r="AO2567" s="22">
        <f t="shared" si="9526"/>
        <v>0</v>
      </c>
      <c r="AP2567" s="22">
        <f t="shared" si="9303"/>
        <v>62715.9</v>
      </c>
      <c r="AQ2567" s="22">
        <f t="shared" si="9304"/>
        <v>61956.800000000003</v>
      </c>
      <c r="AR2567" s="22">
        <f t="shared" si="9305"/>
        <v>61956.800000000003</v>
      </c>
      <c r="AS2567" s="22">
        <f t="shared" si="9527"/>
        <v>0</v>
      </c>
      <c r="AT2567" s="22">
        <f t="shared" si="9528"/>
        <v>0</v>
      </c>
      <c r="AU2567" s="22">
        <f t="shared" si="9529"/>
        <v>0</v>
      </c>
      <c r="AV2567" s="22">
        <f t="shared" si="9306"/>
        <v>62715.9</v>
      </c>
      <c r="AW2567" s="22">
        <f t="shared" si="9307"/>
        <v>61956.800000000003</v>
      </c>
      <c r="AX2567" s="22">
        <f t="shared" si="9308"/>
        <v>61956.800000000003</v>
      </c>
      <c r="AY2567" s="22">
        <f t="shared" si="9530"/>
        <v>0</v>
      </c>
      <c r="AZ2567" s="22">
        <f t="shared" si="9531"/>
        <v>0</v>
      </c>
      <c r="BA2567" s="22">
        <f t="shared" si="9532"/>
        <v>0</v>
      </c>
      <c r="BB2567" s="22">
        <f t="shared" si="9309"/>
        <v>62715.9</v>
      </c>
      <c r="BC2567" s="22">
        <f t="shared" si="9310"/>
        <v>61956.800000000003</v>
      </c>
      <c r="BD2567" s="22">
        <f t="shared" si="9311"/>
        <v>61956.800000000003</v>
      </c>
      <c r="BE2567" s="22">
        <f t="shared" si="9533"/>
        <v>0</v>
      </c>
      <c r="BF2567" s="22">
        <f t="shared" si="9534"/>
        <v>0</v>
      </c>
      <c r="BG2567" s="22">
        <f t="shared" si="9535"/>
        <v>0</v>
      </c>
      <c r="BH2567" s="22">
        <f t="shared" si="9312"/>
        <v>62715.9</v>
      </c>
      <c r="BI2567" s="22">
        <f t="shared" si="9313"/>
        <v>61956.800000000003</v>
      </c>
      <c r="BJ2567" s="22">
        <f t="shared" si="9314"/>
        <v>61956.800000000003</v>
      </c>
      <c r="BK2567" s="22">
        <f t="shared" si="9536"/>
        <v>0</v>
      </c>
      <c r="BL2567" s="22">
        <f t="shared" si="9537"/>
        <v>0</v>
      </c>
      <c r="BM2567" s="22">
        <f t="shared" si="9538"/>
        <v>0</v>
      </c>
      <c r="BN2567" s="22">
        <f t="shared" si="9315"/>
        <v>62715.9</v>
      </c>
      <c r="BO2567" s="22">
        <f t="shared" si="9316"/>
        <v>61956.800000000003</v>
      </c>
      <c r="BP2567" s="22">
        <f t="shared" si="9317"/>
        <v>61956.800000000003</v>
      </c>
      <c r="BQ2567" s="22">
        <f t="shared" si="9539"/>
        <v>0</v>
      </c>
      <c r="BR2567" s="22">
        <f t="shared" si="9540"/>
        <v>0</v>
      </c>
      <c r="BS2567" s="22">
        <f t="shared" si="9318"/>
        <v>62715.9</v>
      </c>
      <c r="BT2567" s="22">
        <f t="shared" si="9319"/>
        <v>61956.800000000003</v>
      </c>
      <c r="BU2567" s="22">
        <f t="shared" si="9320"/>
        <v>61956.800000000003</v>
      </c>
      <c r="BV2567" s="22">
        <f t="shared" si="9541"/>
        <v>0</v>
      </c>
      <c r="BW2567" s="22">
        <f t="shared" si="9542"/>
        <v>0</v>
      </c>
      <c r="BX2567" s="22">
        <f t="shared" si="9321"/>
        <v>62715.9</v>
      </c>
      <c r="BY2567" s="22">
        <f t="shared" si="9322"/>
        <v>61956.800000000003</v>
      </c>
      <c r="BZ2567" s="22">
        <f t="shared" si="9323"/>
        <v>61956.800000000003</v>
      </c>
      <c r="CA2567" s="22">
        <f t="shared" si="9543"/>
        <v>0</v>
      </c>
      <c r="CB2567" s="22">
        <f t="shared" si="9544"/>
        <v>0</v>
      </c>
      <c r="CC2567" s="22">
        <f t="shared" si="9545"/>
        <v>0</v>
      </c>
      <c r="CD2567" s="22">
        <f t="shared" si="9458"/>
        <v>62715.9</v>
      </c>
      <c r="CE2567" s="22">
        <f t="shared" si="9546"/>
        <v>0</v>
      </c>
      <c r="CF2567" s="34">
        <f t="shared" si="9455"/>
        <v>62715.9</v>
      </c>
      <c r="CG2567" s="22">
        <f t="shared" si="9459"/>
        <v>61956.800000000003</v>
      </c>
      <c r="CH2567" s="22">
        <f t="shared" si="9547"/>
        <v>0</v>
      </c>
      <c r="CI2567" s="22">
        <f t="shared" si="9456"/>
        <v>61956.800000000003</v>
      </c>
      <c r="CJ2567" s="22">
        <f t="shared" si="9460"/>
        <v>61956.800000000003</v>
      </c>
      <c r="CK2567" s="22">
        <f t="shared" si="9547"/>
        <v>0</v>
      </c>
      <c r="CL2567" s="22">
        <f t="shared" si="9457"/>
        <v>61956.800000000003</v>
      </c>
      <c r="CM2567" s="22">
        <f t="shared" si="9547"/>
        <v>0</v>
      </c>
      <c r="CN2567" s="15"/>
      <c r="CO2567" s="35"/>
      <c r="CS2567" s="5" t="s">
        <v>29</v>
      </c>
    </row>
    <row r="2568" spans="1:99" ht="31.2" x14ac:dyDescent="0.3">
      <c r="A2568" s="32" t="s">
        <v>1443</v>
      </c>
      <c r="B2568" s="16">
        <v>120</v>
      </c>
      <c r="C2568" s="32"/>
      <c r="D2568" s="32"/>
      <c r="E2568" s="33" t="s">
        <v>394</v>
      </c>
      <c r="F2568" s="22">
        <f t="shared" si="9506"/>
        <v>62715.9</v>
      </c>
      <c r="G2568" s="22">
        <f t="shared" si="9507"/>
        <v>57087.3</v>
      </c>
      <c r="H2568" s="22">
        <f t="shared" si="9508"/>
        <v>57087.3</v>
      </c>
      <c r="I2568" s="22">
        <f t="shared" si="9509"/>
        <v>0</v>
      </c>
      <c r="J2568" s="22">
        <f t="shared" si="9510"/>
        <v>4869.5</v>
      </c>
      <c r="K2568" s="22">
        <f t="shared" si="9511"/>
        <v>4869.5</v>
      </c>
      <c r="L2568" s="22">
        <f t="shared" si="9288"/>
        <v>62715.9</v>
      </c>
      <c r="M2568" s="22">
        <f t="shared" si="9289"/>
        <v>61956.800000000003</v>
      </c>
      <c r="N2568" s="22">
        <f t="shared" si="9290"/>
        <v>61956.800000000003</v>
      </c>
      <c r="O2568" s="22">
        <f t="shared" si="9512"/>
        <v>0</v>
      </c>
      <c r="P2568" s="22">
        <f t="shared" si="9513"/>
        <v>0</v>
      </c>
      <c r="Q2568" s="22">
        <f t="shared" si="9514"/>
        <v>0</v>
      </c>
      <c r="R2568" s="22">
        <f t="shared" si="9291"/>
        <v>62715.9</v>
      </c>
      <c r="S2568" s="22">
        <f t="shared" si="9292"/>
        <v>61956.800000000003</v>
      </c>
      <c r="T2568" s="22">
        <f t="shared" si="9293"/>
        <v>61956.800000000003</v>
      </c>
      <c r="U2568" s="22">
        <f t="shared" si="9515"/>
        <v>0</v>
      </c>
      <c r="V2568" s="22">
        <f t="shared" si="9516"/>
        <v>0</v>
      </c>
      <c r="W2568" s="22">
        <f t="shared" si="9517"/>
        <v>0</v>
      </c>
      <c r="X2568" s="22">
        <f t="shared" si="9294"/>
        <v>62715.9</v>
      </c>
      <c r="Y2568" s="22">
        <f t="shared" si="9295"/>
        <v>61956.800000000003</v>
      </c>
      <c r="Z2568" s="22">
        <f t="shared" si="9296"/>
        <v>61956.800000000003</v>
      </c>
      <c r="AA2568" s="22">
        <f t="shared" si="9518"/>
        <v>0</v>
      </c>
      <c r="AB2568" s="22">
        <f t="shared" si="9519"/>
        <v>0</v>
      </c>
      <c r="AC2568" s="22">
        <f t="shared" si="9520"/>
        <v>0</v>
      </c>
      <c r="AD2568" s="22">
        <f t="shared" si="9297"/>
        <v>62715.9</v>
      </c>
      <c r="AE2568" s="22">
        <f t="shared" si="9298"/>
        <v>61956.800000000003</v>
      </c>
      <c r="AF2568" s="22">
        <f t="shared" si="9299"/>
        <v>61956.800000000003</v>
      </c>
      <c r="AG2568" s="22">
        <f t="shared" si="9521"/>
        <v>0</v>
      </c>
      <c r="AH2568" s="22">
        <f t="shared" si="9522"/>
        <v>0</v>
      </c>
      <c r="AI2568" s="22">
        <f t="shared" si="9523"/>
        <v>0</v>
      </c>
      <c r="AJ2568" s="22">
        <f t="shared" si="9300"/>
        <v>62715.9</v>
      </c>
      <c r="AK2568" s="22">
        <f t="shared" si="9301"/>
        <v>61956.800000000003</v>
      </c>
      <c r="AL2568" s="22">
        <f t="shared" si="9302"/>
        <v>61956.800000000003</v>
      </c>
      <c r="AM2568" s="22">
        <f t="shared" si="9524"/>
        <v>0</v>
      </c>
      <c r="AN2568" s="22">
        <f t="shared" si="9525"/>
        <v>0</v>
      </c>
      <c r="AO2568" s="22">
        <f t="shared" si="9526"/>
        <v>0</v>
      </c>
      <c r="AP2568" s="22">
        <f t="shared" si="9303"/>
        <v>62715.9</v>
      </c>
      <c r="AQ2568" s="22">
        <f t="shared" si="9304"/>
        <v>61956.800000000003</v>
      </c>
      <c r="AR2568" s="22">
        <f t="shared" si="9305"/>
        <v>61956.800000000003</v>
      </c>
      <c r="AS2568" s="22">
        <f t="shared" si="9527"/>
        <v>0</v>
      </c>
      <c r="AT2568" s="22">
        <f t="shared" si="9528"/>
        <v>0</v>
      </c>
      <c r="AU2568" s="22">
        <f t="shared" si="9529"/>
        <v>0</v>
      </c>
      <c r="AV2568" s="22">
        <f t="shared" si="9306"/>
        <v>62715.9</v>
      </c>
      <c r="AW2568" s="22">
        <f t="shared" si="9307"/>
        <v>61956.800000000003</v>
      </c>
      <c r="AX2568" s="22">
        <f t="shared" si="9308"/>
        <v>61956.800000000003</v>
      </c>
      <c r="AY2568" s="22">
        <f t="shared" si="9530"/>
        <v>0</v>
      </c>
      <c r="AZ2568" s="22">
        <f t="shared" si="9531"/>
        <v>0</v>
      </c>
      <c r="BA2568" s="22">
        <f t="shared" si="9532"/>
        <v>0</v>
      </c>
      <c r="BB2568" s="22">
        <f t="shared" si="9309"/>
        <v>62715.9</v>
      </c>
      <c r="BC2568" s="22">
        <f t="shared" si="9310"/>
        <v>61956.800000000003</v>
      </c>
      <c r="BD2568" s="22">
        <f t="shared" si="9311"/>
        <v>61956.800000000003</v>
      </c>
      <c r="BE2568" s="22">
        <f t="shared" si="9533"/>
        <v>0</v>
      </c>
      <c r="BF2568" s="22">
        <f t="shared" si="9534"/>
        <v>0</v>
      </c>
      <c r="BG2568" s="22">
        <f t="shared" si="9535"/>
        <v>0</v>
      </c>
      <c r="BH2568" s="22">
        <f t="shared" si="9312"/>
        <v>62715.9</v>
      </c>
      <c r="BI2568" s="22">
        <f t="shared" si="9313"/>
        <v>61956.800000000003</v>
      </c>
      <c r="BJ2568" s="22">
        <f t="shared" si="9314"/>
        <v>61956.800000000003</v>
      </c>
      <c r="BK2568" s="22">
        <f t="shared" si="9536"/>
        <v>0</v>
      </c>
      <c r="BL2568" s="22">
        <f t="shared" si="9537"/>
        <v>0</v>
      </c>
      <c r="BM2568" s="22">
        <f t="shared" si="9538"/>
        <v>0</v>
      </c>
      <c r="BN2568" s="22">
        <f t="shared" si="9315"/>
        <v>62715.9</v>
      </c>
      <c r="BO2568" s="22">
        <f t="shared" si="9316"/>
        <v>61956.800000000003</v>
      </c>
      <c r="BP2568" s="22">
        <f t="shared" si="9317"/>
        <v>61956.800000000003</v>
      </c>
      <c r="BQ2568" s="22">
        <f t="shared" si="9539"/>
        <v>0</v>
      </c>
      <c r="BR2568" s="22">
        <f t="shared" si="9540"/>
        <v>0</v>
      </c>
      <c r="BS2568" s="22">
        <f t="shared" si="9318"/>
        <v>62715.9</v>
      </c>
      <c r="BT2568" s="22">
        <f t="shared" si="9319"/>
        <v>61956.800000000003</v>
      </c>
      <c r="BU2568" s="22">
        <f t="shared" si="9320"/>
        <v>61956.800000000003</v>
      </c>
      <c r="BV2568" s="22">
        <f t="shared" si="9541"/>
        <v>0</v>
      </c>
      <c r="BW2568" s="22">
        <f t="shared" si="9542"/>
        <v>0</v>
      </c>
      <c r="BX2568" s="22">
        <f t="shared" si="9321"/>
        <v>62715.9</v>
      </c>
      <c r="BY2568" s="22">
        <f t="shared" si="9322"/>
        <v>61956.800000000003</v>
      </c>
      <c r="BZ2568" s="22">
        <f t="shared" si="9323"/>
        <v>61956.800000000003</v>
      </c>
      <c r="CA2568" s="22">
        <f t="shared" si="9543"/>
        <v>0</v>
      </c>
      <c r="CB2568" s="22">
        <f t="shared" si="9544"/>
        <v>0</v>
      </c>
      <c r="CC2568" s="22">
        <f t="shared" si="9545"/>
        <v>0</v>
      </c>
      <c r="CD2568" s="22">
        <f t="shared" si="9458"/>
        <v>62715.9</v>
      </c>
      <c r="CE2568" s="22">
        <f t="shared" si="9546"/>
        <v>0</v>
      </c>
      <c r="CF2568" s="34">
        <f t="shared" si="9455"/>
        <v>62715.9</v>
      </c>
      <c r="CG2568" s="22">
        <f t="shared" si="9459"/>
        <v>61956.800000000003</v>
      </c>
      <c r="CH2568" s="22">
        <f t="shared" si="9547"/>
        <v>0</v>
      </c>
      <c r="CI2568" s="22">
        <f t="shared" si="9456"/>
        <v>61956.800000000003</v>
      </c>
      <c r="CJ2568" s="22">
        <f t="shared" si="9460"/>
        <v>61956.800000000003</v>
      </c>
      <c r="CK2568" s="22">
        <f t="shared" si="9547"/>
        <v>0</v>
      </c>
      <c r="CL2568" s="22">
        <f t="shared" si="9457"/>
        <v>61956.800000000003</v>
      </c>
      <c r="CM2568" s="22">
        <f t="shared" si="9547"/>
        <v>0</v>
      </c>
      <c r="CN2568" s="15"/>
      <c r="CO2568" s="35"/>
      <c r="CT2568" s="5" t="s">
        <v>30</v>
      </c>
    </row>
    <row r="2569" spans="1:99" ht="62.4" x14ac:dyDescent="0.3">
      <c r="A2569" s="32" t="s">
        <v>1443</v>
      </c>
      <c r="B2569" s="16">
        <v>120</v>
      </c>
      <c r="C2569" s="32" t="s">
        <v>42</v>
      </c>
      <c r="D2569" s="32" t="s">
        <v>67</v>
      </c>
      <c r="E2569" s="33" t="s">
        <v>1445</v>
      </c>
      <c r="F2569" s="22">
        <v>62715.9</v>
      </c>
      <c r="G2569" s="22">
        <v>57087.3</v>
      </c>
      <c r="H2569" s="22">
        <v>57087.3</v>
      </c>
      <c r="I2569" s="22"/>
      <c r="J2569" s="22">
        <v>4869.5</v>
      </c>
      <c r="K2569" s="22">
        <v>4869.5</v>
      </c>
      <c r="L2569" s="22">
        <f t="shared" si="9288"/>
        <v>62715.9</v>
      </c>
      <c r="M2569" s="22">
        <f t="shared" si="9289"/>
        <v>61956.800000000003</v>
      </c>
      <c r="N2569" s="22">
        <f t="shared" si="9290"/>
        <v>61956.800000000003</v>
      </c>
      <c r="O2569" s="22"/>
      <c r="P2569" s="22"/>
      <c r="Q2569" s="22"/>
      <c r="R2569" s="22">
        <f t="shared" si="9291"/>
        <v>62715.9</v>
      </c>
      <c r="S2569" s="22">
        <f t="shared" si="9292"/>
        <v>61956.800000000003</v>
      </c>
      <c r="T2569" s="22">
        <f t="shared" si="9293"/>
        <v>61956.800000000003</v>
      </c>
      <c r="U2569" s="22"/>
      <c r="V2569" s="22"/>
      <c r="W2569" s="22"/>
      <c r="X2569" s="22">
        <f t="shared" si="9294"/>
        <v>62715.9</v>
      </c>
      <c r="Y2569" s="22">
        <f t="shared" si="9295"/>
        <v>61956.800000000003</v>
      </c>
      <c r="Z2569" s="22">
        <f t="shared" si="9296"/>
        <v>61956.800000000003</v>
      </c>
      <c r="AA2569" s="22"/>
      <c r="AB2569" s="22"/>
      <c r="AC2569" s="22"/>
      <c r="AD2569" s="22">
        <f t="shared" si="9297"/>
        <v>62715.9</v>
      </c>
      <c r="AE2569" s="22">
        <f t="shared" si="9298"/>
        <v>61956.800000000003</v>
      </c>
      <c r="AF2569" s="22">
        <f t="shared" si="9299"/>
        <v>61956.800000000003</v>
      </c>
      <c r="AG2569" s="22"/>
      <c r="AH2569" s="22"/>
      <c r="AI2569" s="22"/>
      <c r="AJ2569" s="22">
        <f t="shared" si="9300"/>
        <v>62715.9</v>
      </c>
      <c r="AK2569" s="22">
        <f t="shared" si="9301"/>
        <v>61956.800000000003</v>
      </c>
      <c r="AL2569" s="22">
        <f t="shared" si="9302"/>
        <v>61956.800000000003</v>
      </c>
      <c r="AM2569" s="22"/>
      <c r="AN2569" s="22"/>
      <c r="AO2569" s="22"/>
      <c r="AP2569" s="22">
        <f t="shared" si="9303"/>
        <v>62715.9</v>
      </c>
      <c r="AQ2569" s="22">
        <f t="shared" si="9304"/>
        <v>61956.800000000003</v>
      </c>
      <c r="AR2569" s="22">
        <f t="shared" si="9305"/>
        <v>61956.800000000003</v>
      </c>
      <c r="AS2569" s="22"/>
      <c r="AT2569" s="22"/>
      <c r="AU2569" s="22"/>
      <c r="AV2569" s="22">
        <f t="shared" si="9306"/>
        <v>62715.9</v>
      </c>
      <c r="AW2569" s="22">
        <f t="shared" si="9307"/>
        <v>61956.800000000003</v>
      </c>
      <c r="AX2569" s="22">
        <f t="shared" si="9308"/>
        <v>61956.800000000003</v>
      </c>
      <c r="AY2569" s="22"/>
      <c r="AZ2569" s="22"/>
      <c r="BA2569" s="22"/>
      <c r="BB2569" s="22">
        <f t="shared" si="9309"/>
        <v>62715.9</v>
      </c>
      <c r="BC2569" s="22">
        <f t="shared" si="9310"/>
        <v>61956.800000000003</v>
      </c>
      <c r="BD2569" s="22">
        <f t="shared" si="9311"/>
        <v>61956.800000000003</v>
      </c>
      <c r="BE2569" s="22"/>
      <c r="BF2569" s="22"/>
      <c r="BG2569" s="22"/>
      <c r="BH2569" s="22">
        <f t="shared" si="9312"/>
        <v>62715.9</v>
      </c>
      <c r="BI2569" s="22">
        <f t="shared" si="9313"/>
        <v>61956.800000000003</v>
      </c>
      <c r="BJ2569" s="22">
        <f t="shared" si="9314"/>
        <v>61956.800000000003</v>
      </c>
      <c r="BK2569" s="22"/>
      <c r="BL2569" s="22"/>
      <c r="BM2569" s="22"/>
      <c r="BN2569" s="22">
        <f t="shared" si="9315"/>
        <v>62715.9</v>
      </c>
      <c r="BO2569" s="22">
        <f t="shared" si="9316"/>
        <v>61956.800000000003</v>
      </c>
      <c r="BP2569" s="22">
        <f t="shared" si="9317"/>
        <v>61956.800000000003</v>
      </c>
      <c r="BQ2569" s="22"/>
      <c r="BR2569" s="22"/>
      <c r="BS2569" s="22">
        <f t="shared" si="9318"/>
        <v>62715.9</v>
      </c>
      <c r="BT2569" s="22">
        <f t="shared" si="9319"/>
        <v>61956.800000000003</v>
      </c>
      <c r="BU2569" s="22">
        <f t="shared" si="9320"/>
        <v>61956.800000000003</v>
      </c>
      <c r="BV2569" s="22"/>
      <c r="BW2569" s="22"/>
      <c r="BX2569" s="22">
        <f t="shared" si="9321"/>
        <v>62715.9</v>
      </c>
      <c r="BY2569" s="22">
        <f t="shared" si="9322"/>
        <v>61956.800000000003</v>
      </c>
      <c r="BZ2569" s="22">
        <f t="shared" si="9323"/>
        <v>61956.800000000003</v>
      </c>
      <c r="CA2569" s="22"/>
      <c r="CB2569" s="22"/>
      <c r="CC2569" s="22"/>
      <c r="CD2569" s="22">
        <f t="shared" si="9458"/>
        <v>62715.9</v>
      </c>
      <c r="CE2569" s="22"/>
      <c r="CF2569" s="34">
        <f t="shared" si="9455"/>
        <v>62715.9</v>
      </c>
      <c r="CG2569" s="22">
        <f t="shared" si="9459"/>
        <v>61956.800000000003</v>
      </c>
      <c r="CH2569" s="22"/>
      <c r="CI2569" s="22">
        <f t="shared" si="9456"/>
        <v>61956.800000000003</v>
      </c>
      <c r="CJ2569" s="22">
        <f t="shared" si="9460"/>
        <v>61956.800000000003</v>
      </c>
      <c r="CK2569" s="22"/>
      <c r="CL2569" s="22">
        <f t="shared" si="9457"/>
        <v>61956.800000000003</v>
      </c>
      <c r="CM2569" s="22"/>
      <c r="CN2569" s="15"/>
      <c r="CO2569" s="35">
        <v>149</v>
      </c>
    </row>
    <row r="2570" spans="1:99" ht="31.2" x14ac:dyDescent="0.3">
      <c r="A2570" s="32" t="s">
        <v>1446</v>
      </c>
      <c r="B2570" s="16"/>
      <c r="C2570" s="32"/>
      <c r="D2570" s="32"/>
      <c r="E2570" s="33" t="s">
        <v>1447</v>
      </c>
      <c r="F2570" s="22">
        <f t="shared" si="9506"/>
        <v>5478</v>
      </c>
      <c r="G2570" s="22">
        <f t="shared" si="9507"/>
        <v>4986.3</v>
      </c>
      <c r="H2570" s="22">
        <f t="shared" si="9508"/>
        <v>4986.3</v>
      </c>
      <c r="I2570" s="22">
        <f t="shared" si="9509"/>
        <v>0</v>
      </c>
      <c r="J2570" s="22">
        <f t="shared" si="9510"/>
        <v>425.4</v>
      </c>
      <c r="K2570" s="22">
        <f t="shared" si="9511"/>
        <v>425.4</v>
      </c>
      <c r="L2570" s="22">
        <f t="shared" si="9288"/>
        <v>5478</v>
      </c>
      <c r="M2570" s="22">
        <f t="shared" si="9289"/>
        <v>5411.7</v>
      </c>
      <c r="N2570" s="22">
        <f t="shared" si="9290"/>
        <v>5411.7</v>
      </c>
      <c r="O2570" s="22">
        <f t="shared" si="9512"/>
        <v>0</v>
      </c>
      <c r="P2570" s="22">
        <f t="shared" si="9513"/>
        <v>0</v>
      </c>
      <c r="Q2570" s="22">
        <f t="shared" si="9514"/>
        <v>0</v>
      </c>
      <c r="R2570" s="22">
        <f t="shared" si="9291"/>
        <v>5478</v>
      </c>
      <c r="S2570" s="22">
        <f t="shared" si="9292"/>
        <v>5411.7</v>
      </c>
      <c r="T2570" s="22">
        <f t="shared" si="9293"/>
        <v>5411.7</v>
      </c>
      <c r="U2570" s="22">
        <f t="shared" si="9515"/>
        <v>0</v>
      </c>
      <c r="V2570" s="22">
        <f t="shared" si="9516"/>
        <v>0</v>
      </c>
      <c r="W2570" s="22">
        <f t="shared" si="9517"/>
        <v>0</v>
      </c>
      <c r="X2570" s="22">
        <f t="shared" si="9294"/>
        <v>5478</v>
      </c>
      <c r="Y2570" s="22">
        <f t="shared" si="9295"/>
        <v>5411.7</v>
      </c>
      <c r="Z2570" s="22">
        <f t="shared" si="9296"/>
        <v>5411.7</v>
      </c>
      <c r="AA2570" s="22">
        <f t="shared" si="9518"/>
        <v>0</v>
      </c>
      <c r="AB2570" s="22">
        <f t="shared" si="9519"/>
        <v>0</v>
      </c>
      <c r="AC2570" s="22">
        <f t="shared" si="9520"/>
        <v>0</v>
      </c>
      <c r="AD2570" s="22">
        <f t="shared" si="9297"/>
        <v>5478</v>
      </c>
      <c r="AE2570" s="22">
        <f t="shared" si="9298"/>
        <v>5411.7</v>
      </c>
      <c r="AF2570" s="22">
        <f t="shared" si="9299"/>
        <v>5411.7</v>
      </c>
      <c r="AG2570" s="22">
        <f t="shared" si="9521"/>
        <v>0</v>
      </c>
      <c r="AH2570" s="22">
        <f t="shared" si="9522"/>
        <v>0</v>
      </c>
      <c r="AI2570" s="22">
        <f t="shared" si="9523"/>
        <v>0</v>
      </c>
      <c r="AJ2570" s="22">
        <f t="shared" si="9300"/>
        <v>5478</v>
      </c>
      <c r="AK2570" s="22">
        <f t="shared" si="9301"/>
        <v>5411.7</v>
      </c>
      <c r="AL2570" s="22">
        <f t="shared" si="9302"/>
        <v>5411.7</v>
      </c>
      <c r="AM2570" s="22">
        <f t="shared" si="9524"/>
        <v>0</v>
      </c>
      <c r="AN2570" s="22">
        <f t="shared" si="9525"/>
        <v>0</v>
      </c>
      <c r="AO2570" s="22">
        <f t="shared" si="9526"/>
        <v>0</v>
      </c>
      <c r="AP2570" s="22">
        <f t="shared" si="9303"/>
        <v>5478</v>
      </c>
      <c r="AQ2570" s="22">
        <f t="shared" si="9304"/>
        <v>5411.7</v>
      </c>
      <c r="AR2570" s="22">
        <f t="shared" si="9305"/>
        <v>5411.7</v>
      </c>
      <c r="AS2570" s="22">
        <f t="shared" si="9527"/>
        <v>0</v>
      </c>
      <c r="AT2570" s="22">
        <f t="shared" si="9528"/>
        <v>0</v>
      </c>
      <c r="AU2570" s="22">
        <f t="shared" si="9529"/>
        <v>0</v>
      </c>
      <c r="AV2570" s="22">
        <f t="shared" si="9306"/>
        <v>5478</v>
      </c>
      <c r="AW2570" s="22">
        <f t="shared" si="9307"/>
        <v>5411.7</v>
      </c>
      <c r="AX2570" s="22">
        <f t="shared" si="9308"/>
        <v>5411.7</v>
      </c>
      <c r="AY2570" s="22">
        <f t="shared" si="9530"/>
        <v>0</v>
      </c>
      <c r="AZ2570" s="22">
        <f t="shared" si="9531"/>
        <v>0</v>
      </c>
      <c r="BA2570" s="22">
        <f t="shared" si="9532"/>
        <v>0</v>
      </c>
      <c r="BB2570" s="22">
        <f t="shared" si="9309"/>
        <v>5478</v>
      </c>
      <c r="BC2570" s="22">
        <f t="shared" si="9310"/>
        <v>5411.7</v>
      </c>
      <c r="BD2570" s="22">
        <f t="shared" si="9311"/>
        <v>5411.7</v>
      </c>
      <c r="BE2570" s="22">
        <f t="shared" si="9533"/>
        <v>0</v>
      </c>
      <c r="BF2570" s="22">
        <f t="shared" si="9534"/>
        <v>0</v>
      </c>
      <c r="BG2570" s="22">
        <f t="shared" si="9535"/>
        <v>0</v>
      </c>
      <c r="BH2570" s="22">
        <f t="shared" si="9312"/>
        <v>5478</v>
      </c>
      <c r="BI2570" s="22">
        <f t="shared" si="9313"/>
        <v>5411.7</v>
      </c>
      <c r="BJ2570" s="22">
        <f t="shared" si="9314"/>
        <v>5411.7</v>
      </c>
      <c r="BK2570" s="22">
        <f t="shared" si="9536"/>
        <v>0</v>
      </c>
      <c r="BL2570" s="22">
        <f t="shared" si="9537"/>
        <v>0</v>
      </c>
      <c r="BM2570" s="22">
        <f t="shared" si="9538"/>
        <v>0</v>
      </c>
      <c r="BN2570" s="22">
        <f t="shared" si="9315"/>
        <v>5478</v>
      </c>
      <c r="BO2570" s="22">
        <f t="shared" si="9316"/>
        <v>5411.7</v>
      </c>
      <c r="BP2570" s="22">
        <f t="shared" si="9317"/>
        <v>5411.7</v>
      </c>
      <c r="BQ2570" s="22">
        <f t="shared" si="9539"/>
        <v>0</v>
      </c>
      <c r="BR2570" s="22">
        <f t="shared" si="9540"/>
        <v>0</v>
      </c>
      <c r="BS2570" s="22">
        <f t="shared" si="9318"/>
        <v>5478</v>
      </c>
      <c r="BT2570" s="22">
        <f t="shared" si="9319"/>
        <v>5411.7</v>
      </c>
      <c r="BU2570" s="22">
        <f t="shared" si="9320"/>
        <v>5411.7</v>
      </c>
      <c r="BV2570" s="22">
        <f t="shared" si="9541"/>
        <v>0</v>
      </c>
      <c r="BW2570" s="22">
        <f t="shared" si="9542"/>
        <v>0</v>
      </c>
      <c r="BX2570" s="22">
        <f t="shared" si="9321"/>
        <v>5478</v>
      </c>
      <c r="BY2570" s="22">
        <f t="shared" si="9322"/>
        <v>5411.7</v>
      </c>
      <c r="BZ2570" s="22">
        <f t="shared" si="9323"/>
        <v>5411.7</v>
      </c>
      <c r="CA2570" s="22">
        <f t="shared" si="9543"/>
        <v>0</v>
      </c>
      <c r="CB2570" s="22">
        <f t="shared" si="9544"/>
        <v>0</v>
      </c>
      <c r="CC2570" s="22">
        <f t="shared" si="9545"/>
        <v>0</v>
      </c>
      <c r="CD2570" s="22">
        <f t="shared" si="9458"/>
        <v>5478</v>
      </c>
      <c r="CE2570" s="22">
        <f t="shared" si="9546"/>
        <v>0</v>
      </c>
      <c r="CF2570" s="34">
        <f t="shared" si="9455"/>
        <v>5478</v>
      </c>
      <c r="CG2570" s="22">
        <f t="shared" si="9459"/>
        <v>5411.7</v>
      </c>
      <c r="CH2570" s="22">
        <f t="shared" si="9547"/>
        <v>0</v>
      </c>
      <c r="CI2570" s="22">
        <f t="shared" si="9456"/>
        <v>5411.7</v>
      </c>
      <c r="CJ2570" s="22">
        <f t="shared" si="9460"/>
        <v>5411.7</v>
      </c>
      <c r="CK2570" s="22">
        <f t="shared" si="9547"/>
        <v>0</v>
      </c>
      <c r="CL2570" s="22">
        <f t="shared" si="9457"/>
        <v>5411.7</v>
      </c>
      <c r="CM2570" s="22">
        <f t="shared" si="9547"/>
        <v>0</v>
      </c>
      <c r="CN2570" s="15"/>
      <c r="CO2570" s="35"/>
      <c r="CR2570" s="5" t="s">
        <v>1346</v>
      </c>
      <c r="CU2570" s="5" t="s">
        <v>31</v>
      </c>
    </row>
    <row r="2571" spans="1:99" ht="93.6" x14ac:dyDescent="0.3">
      <c r="A2571" s="32" t="s">
        <v>1446</v>
      </c>
      <c r="B2571" s="16">
        <v>100</v>
      </c>
      <c r="C2571" s="32"/>
      <c r="D2571" s="32"/>
      <c r="E2571" s="33" t="s">
        <v>131</v>
      </c>
      <c r="F2571" s="22">
        <f t="shared" si="9506"/>
        <v>5478</v>
      </c>
      <c r="G2571" s="22">
        <f t="shared" si="9507"/>
        <v>4986.3</v>
      </c>
      <c r="H2571" s="22">
        <f t="shared" si="9508"/>
        <v>4986.3</v>
      </c>
      <c r="I2571" s="22">
        <f t="shared" si="9509"/>
        <v>0</v>
      </c>
      <c r="J2571" s="22">
        <f t="shared" si="9510"/>
        <v>425.4</v>
      </c>
      <c r="K2571" s="22">
        <f t="shared" si="9511"/>
        <v>425.4</v>
      </c>
      <c r="L2571" s="22">
        <f t="shared" si="9288"/>
        <v>5478</v>
      </c>
      <c r="M2571" s="22">
        <f t="shared" si="9289"/>
        <v>5411.7</v>
      </c>
      <c r="N2571" s="22">
        <f t="shared" si="9290"/>
        <v>5411.7</v>
      </c>
      <c r="O2571" s="22">
        <f t="shared" si="9512"/>
        <v>0</v>
      </c>
      <c r="P2571" s="22">
        <f t="shared" si="9513"/>
        <v>0</v>
      </c>
      <c r="Q2571" s="22">
        <f t="shared" si="9514"/>
        <v>0</v>
      </c>
      <c r="R2571" s="22">
        <f t="shared" si="9291"/>
        <v>5478</v>
      </c>
      <c r="S2571" s="22">
        <f t="shared" si="9292"/>
        <v>5411.7</v>
      </c>
      <c r="T2571" s="22">
        <f t="shared" si="9293"/>
        <v>5411.7</v>
      </c>
      <c r="U2571" s="22">
        <f t="shared" si="9515"/>
        <v>0</v>
      </c>
      <c r="V2571" s="22">
        <f t="shared" si="9516"/>
        <v>0</v>
      </c>
      <c r="W2571" s="22">
        <f t="shared" si="9517"/>
        <v>0</v>
      </c>
      <c r="X2571" s="22">
        <f t="shared" si="9294"/>
        <v>5478</v>
      </c>
      <c r="Y2571" s="22">
        <f t="shared" si="9295"/>
        <v>5411.7</v>
      </c>
      <c r="Z2571" s="22">
        <f t="shared" si="9296"/>
        <v>5411.7</v>
      </c>
      <c r="AA2571" s="22">
        <f t="shared" si="9518"/>
        <v>0</v>
      </c>
      <c r="AB2571" s="22">
        <f t="shared" si="9519"/>
        <v>0</v>
      </c>
      <c r="AC2571" s="22">
        <f t="shared" si="9520"/>
        <v>0</v>
      </c>
      <c r="AD2571" s="22">
        <f t="shared" si="9297"/>
        <v>5478</v>
      </c>
      <c r="AE2571" s="22">
        <f t="shared" si="9298"/>
        <v>5411.7</v>
      </c>
      <c r="AF2571" s="22">
        <f t="shared" si="9299"/>
        <v>5411.7</v>
      </c>
      <c r="AG2571" s="22">
        <f t="shared" si="9521"/>
        <v>0</v>
      </c>
      <c r="AH2571" s="22">
        <f t="shared" si="9522"/>
        <v>0</v>
      </c>
      <c r="AI2571" s="22">
        <f t="shared" si="9523"/>
        <v>0</v>
      </c>
      <c r="AJ2571" s="22">
        <f t="shared" si="9300"/>
        <v>5478</v>
      </c>
      <c r="AK2571" s="22">
        <f t="shared" si="9301"/>
        <v>5411.7</v>
      </c>
      <c r="AL2571" s="22">
        <f t="shared" si="9302"/>
        <v>5411.7</v>
      </c>
      <c r="AM2571" s="22">
        <f t="shared" si="9524"/>
        <v>0</v>
      </c>
      <c r="AN2571" s="22">
        <f t="shared" si="9525"/>
        <v>0</v>
      </c>
      <c r="AO2571" s="22">
        <f t="shared" si="9526"/>
        <v>0</v>
      </c>
      <c r="AP2571" s="22">
        <f t="shared" si="9303"/>
        <v>5478</v>
      </c>
      <c r="AQ2571" s="22">
        <f t="shared" si="9304"/>
        <v>5411.7</v>
      </c>
      <c r="AR2571" s="22">
        <f t="shared" si="9305"/>
        <v>5411.7</v>
      </c>
      <c r="AS2571" s="22">
        <f t="shared" si="9527"/>
        <v>0</v>
      </c>
      <c r="AT2571" s="22">
        <f t="shared" si="9528"/>
        <v>0</v>
      </c>
      <c r="AU2571" s="22">
        <f t="shared" si="9529"/>
        <v>0</v>
      </c>
      <c r="AV2571" s="22">
        <f t="shared" si="9306"/>
        <v>5478</v>
      </c>
      <c r="AW2571" s="22">
        <f t="shared" si="9307"/>
        <v>5411.7</v>
      </c>
      <c r="AX2571" s="22">
        <f t="shared" si="9308"/>
        <v>5411.7</v>
      </c>
      <c r="AY2571" s="22">
        <f t="shared" si="9530"/>
        <v>0</v>
      </c>
      <c r="AZ2571" s="22">
        <f t="shared" si="9531"/>
        <v>0</v>
      </c>
      <c r="BA2571" s="22">
        <f t="shared" si="9532"/>
        <v>0</v>
      </c>
      <c r="BB2571" s="22">
        <f t="shared" si="9309"/>
        <v>5478</v>
      </c>
      <c r="BC2571" s="22">
        <f t="shared" si="9310"/>
        <v>5411.7</v>
      </c>
      <c r="BD2571" s="22">
        <f t="shared" si="9311"/>
        <v>5411.7</v>
      </c>
      <c r="BE2571" s="22">
        <f t="shared" si="9533"/>
        <v>0</v>
      </c>
      <c r="BF2571" s="22">
        <f t="shared" si="9534"/>
        <v>0</v>
      </c>
      <c r="BG2571" s="22">
        <f t="shared" si="9535"/>
        <v>0</v>
      </c>
      <c r="BH2571" s="22">
        <f t="shared" si="9312"/>
        <v>5478</v>
      </c>
      <c r="BI2571" s="22">
        <f t="shared" si="9313"/>
        <v>5411.7</v>
      </c>
      <c r="BJ2571" s="22">
        <f t="shared" si="9314"/>
        <v>5411.7</v>
      </c>
      <c r="BK2571" s="22">
        <f t="shared" si="9536"/>
        <v>0</v>
      </c>
      <c r="BL2571" s="22">
        <f t="shared" si="9537"/>
        <v>0</v>
      </c>
      <c r="BM2571" s="22">
        <f t="shared" si="9538"/>
        <v>0</v>
      </c>
      <c r="BN2571" s="22">
        <f t="shared" si="9315"/>
        <v>5478</v>
      </c>
      <c r="BO2571" s="22">
        <f t="shared" si="9316"/>
        <v>5411.7</v>
      </c>
      <c r="BP2571" s="22">
        <f t="shared" si="9317"/>
        <v>5411.7</v>
      </c>
      <c r="BQ2571" s="22">
        <f t="shared" si="9539"/>
        <v>0</v>
      </c>
      <c r="BR2571" s="22">
        <f t="shared" si="9540"/>
        <v>0</v>
      </c>
      <c r="BS2571" s="22">
        <f t="shared" si="9318"/>
        <v>5478</v>
      </c>
      <c r="BT2571" s="22">
        <f t="shared" si="9319"/>
        <v>5411.7</v>
      </c>
      <c r="BU2571" s="22">
        <f t="shared" si="9320"/>
        <v>5411.7</v>
      </c>
      <c r="BV2571" s="22">
        <f t="shared" si="9541"/>
        <v>0</v>
      </c>
      <c r="BW2571" s="22">
        <f t="shared" si="9542"/>
        <v>0</v>
      </c>
      <c r="BX2571" s="22">
        <f t="shared" si="9321"/>
        <v>5478</v>
      </c>
      <c r="BY2571" s="22">
        <f t="shared" si="9322"/>
        <v>5411.7</v>
      </c>
      <c r="BZ2571" s="22">
        <f t="shared" si="9323"/>
        <v>5411.7</v>
      </c>
      <c r="CA2571" s="22">
        <f t="shared" si="9543"/>
        <v>0</v>
      </c>
      <c r="CB2571" s="22">
        <f t="shared" si="9544"/>
        <v>0</v>
      </c>
      <c r="CC2571" s="22">
        <f t="shared" si="9545"/>
        <v>0</v>
      </c>
      <c r="CD2571" s="22">
        <f t="shared" si="9458"/>
        <v>5478</v>
      </c>
      <c r="CE2571" s="22">
        <f t="shared" si="9546"/>
        <v>0</v>
      </c>
      <c r="CF2571" s="34">
        <f t="shared" si="9455"/>
        <v>5478</v>
      </c>
      <c r="CG2571" s="22">
        <f t="shared" si="9459"/>
        <v>5411.7</v>
      </c>
      <c r="CH2571" s="22">
        <f t="shared" si="9547"/>
        <v>0</v>
      </c>
      <c r="CI2571" s="22">
        <f t="shared" si="9456"/>
        <v>5411.7</v>
      </c>
      <c r="CJ2571" s="22">
        <f t="shared" si="9460"/>
        <v>5411.7</v>
      </c>
      <c r="CK2571" s="22">
        <f t="shared" si="9547"/>
        <v>0</v>
      </c>
      <c r="CL2571" s="22">
        <f t="shared" si="9457"/>
        <v>5411.7</v>
      </c>
      <c r="CM2571" s="22">
        <f t="shared" si="9547"/>
        <v>0</v>
      </c>
      <c r="CN2571" s="15"/>
      <c r="CO2571" s="35"/>
      <c r="CS2571" s="5" t="s">
        <v>29</v>
      </c>
    </row>
    <row r="2572" spans="1:99" ht="31.2" x14ac:dyDescent="0.3">
      <c r="A2572" s="32" t="s">
        <v>1446</v>
      </c>
      <c r="B2572" s="16">
        <v>120</v>
      </c>
      <c r="C2572" s="32"/>
      <c r="D2572" s="32"/>
      <c r="E2572" s="33" t="s">
        <v>394</v>
      </c>
      <c r="F2572" s="22">
        <f t="shared" si="9506"/>
        <v>5478</v>
      </c>
      <c r="G2572" s="22">
        <f t="shared" si="9507"/>
        <v>4986.3</v>
      </c>
      <c r="H2572" s="22">
        <f t="shared" si="9508"/>
        <v>4986.3</v>
      </c>
      <c r="I2572" s="22">
        <f t="shared" si="9509"/>
        <v>0</v>
      </c>
      <c r="J2572" s="22">
        <f t="shared" si="9510"/>
        <v>425.4</v>
      </c>
      <c r="K2572" s="22">
        <f t="shared" si="9511"/>
        <v>425.4</v>
      </c>
      <c r="L2572" s="22">
        <f t="shared" si="9288"/>
        <v>5478</v>
      </c>
      <c r="M2572" s="22">
        <f t="shared" si="9289"/>
        <v>5411.7</v>
      </c>
      <c r="N2572" s="22">
        <f t="shared" si="9290"/>
        <v>5411.7</v>
      </c>
      <c r="O2572" s="22">
        <f t="shared" si="9512"/>
        <v>0</v>
      </c>
      <c r="P2572" s="22">
        <f t="shared" si="9513"/>
        <v>0</v>
      </c>
      <c r="Q2572" s="22">
        <f t="shared" si="9514"/>
        <v>0</v>
      </c>
      <c r="R2572" s="22">
        <f t="shared" si="9291"/>
        <v>5478</v>
      </c>
      <c r="S2572" s="22">
        <f t="shared" si="9292"/>
        <v>5411.7</v>
      </c>
      <c r="T2572" s="22">
        <f t="shared" si="9293"/>
        <v>5411.7</v>
      </c>
      <c r="U2572" s="22">
        <f t="shared" si="9515"/>
        <v>0</v>
      </c>
      <c r="V2572" s="22">
        <f t="shared" si="9516"/>
        <v>0</v>
      </c>
      <c r="W2572" s="22">
        <f t="shared" si="9517"/>
        <v>0</v>
      </c>
      <c r="X2572" s="22">
        <f t="shared" si="9294"/>
        <v>5478</v>
      </c>
      <c r="Y2572" s="22">
        <f t="shared" si="9295"/>
        <v>5411.7</v>
      </c>
      <c r="Z2572" s="22">
        <f t="shared" si="9296"/>
        <v>5411.7</v>
      </c>
      <c r="AA2572" s="22">
        <f t="shared" si="9518"/>
        <v>0</v>
      </c>
      <c r="AB2572" s="22">
        <f t="shared" si="9519"/>
        <v>0</v>
      </c>
      <c r="AC2572" s="22">
        <f t="shared" si="9520"/>
        <v>0</v>
      </c>
      <c r="AD2572" s="22">
        <f t="shared" si="9297"/>
        <v>5478</v>
      </c>
      <c r="AE2572" s="22">
        <f t="shared" si="9298"/>
        <v>5411.7</v>
      </c>
      <c r="AF2572" s="22">
        <f t="shared" si="9299"/>
        <v>5411.7</v>
      </c>
      <c r="AG2572" s="22">
        <f t="shared" si="9521"/>
        <v>0</v>
      </c>
      <c r="AH2572" s="22">
        <f t="shared" si="9522"/>
        <v>0</v>
      </c>
      <c r="AI2572" s="22">
        <f t="shared" si="9523"/>
        <v>0</v>
      </c>
      <c r="AJ2572" s="22">
        <f t="shared" si="9300"/>
        <v>5478</v>
      </c>
      <c r="AK2572" s="22">
        <f t="shared" si="9301"/>
        <v>5411.7</v>
      </c>
      <c r="AL2572" s="22">
        <f t="shared" si="9302"/>
        <v>5411.7</v>
      </c>
      <c r="AM2572" s="22">
        <f t="shared" si="9524"/>
        <v>0</v>
      </c>
      <c r="AN2572" s="22">
        <f t="shared" si="9525"/>
        <v>0</v>
      </c>
      <c r="AO2572" s="22">
        <f t="shared" si="9526"/>
        <v>0</v>
      </c>
      <c r="AP2572" s="22">
        <f t="shared" si="9303"/>
        <v>5478</v>
      </c>
      <c r="AQ2572" s="22">
        <f t="shared" si="9304"/>
        <v>5411.7</v>
      </c>
      <c r="AR2572" s="22">
        <f t="shared" si="9305"/>
        <v>5411.7</v>
      </c>
      <c r="AS2572" s="22">
        <f t="shared" si="9527"/>
        <v>0</v>
      </c>
      <c r="AT2572" s="22">
        <f t="shared" si="9528"/>
        <v>0</v>
      </c>
      <c r="AU2572" s="22">
        <f t="shared" si="9529"/>
        <v>0</v>
      </c>
      <c r="AV2572" s="22">
        <f t="shared" si="9306"/>
        <v>5478</v>
      </c>
      <c r="AW2572" s="22">
        <f t="shared" si="9307"/>
        <v>5411.7</v>
      </c>
      <c r="AX2572" s="22">
        <f t="shared" si="9308"/>
        <v>5411.7</v>
      </c>
      <c r="AY2572" s="22">
        <f t="shared" si="9530"/>
        <v>0</v>
      </c>
      <c r="AZ2572" s="22">
        <f t="shared" si="9531"/>
        <v>0</v>
      </c>
      <c r="BA2572" s="22">
        <f t="shared" si="9532"/>
        <v>0</v>
      </c>
      <c r="BB2572" s="22">
        <f t="shared" si="9309"/>
        <v>5478</v>
      </c>
      <c r="BC2572" s="22">
        <f t="shared" si="9310"/>
        <v>5411.7</v>
      </c>
      <c r="BD2572" s="22">
        <f t="shared" si="9311"/>
        <v>5411.7</v>
      </c>
      <c r="BE2572" s="22">
        <f t="shared" si="9533"/>
        <v>0</v>
      </c>
      <c r="BF2572" s="22">
        <f t="shared" si="9534"/>
        <v>0</v>
      </c>
      <c r="BG2572" s="22">
        <f t="shared" si="9535"/>
        <v>0</v>
      </c>
      <c r="BH2572" s="22">
        <f t="shared" si="9312"/>
        <v>5478</v>
      </c>
      <c r="BI2572" s="22">
        <f t="shared" si="9313"/>
        <v>5411.7</v>
      </c>
      <c r="BJ2572" s="22">
        <f t="shared" si="9314"/>
        <v>5411.7</v>
      </c>
      <c r="BK2572" s="22">
        <f t="shared" si="9536"/>
        <v>0</v>
      </c>
      <c r="BL2572" s="22">
        <f t="shared" si="9537"/>
        <v>0</v>
      </c>
      <c r="BM2572" s="22">
        <f t="shared" si="9538"/>
        <v>0</v>
      </c>
      <c r="BN2572" s="22">
        <f t="shared" si="9315"/>
        <v>5478</v>
      </c>
      <c r="BO2572" s="22">
        <f t="shared" si="9316"/>
        <v>5411.7</v>
      </c>
      <c r="BP2572" s="22">
        <f t="shared" si="9317"/>
        <v>5411.7</v>
      </c>
      <c r="BQ2572" s="22">
        <f t="shared" si="9539"/>
        <v>0</v>
      </c>
      <c r="BR2572" s="22">
        <f t="shared" si="9540"/>
        <v>0</v>
      </c>
      <c r="BS2572" s="22">
        <f t="shared" si="9318"/>
        <v>5478</v>
      </c>
      <c r="BT2572" s="22">
        <f t="shared" si="9319"/>
        <v>5411.7</v>
      </c>
      <c r="BU2572" s="22">
        <f t="shared" si="9320"/>
        <v>5411.7</v>
      </c>
      <c r="BV2572" s="22">
        <f t="shared" si="9541"/>
        <v>0</v>
      </c>
      <c r="BW2572" s="22">
        <f t="shared" si="9542"/>
        <v>0</v>
      </c>
      <c r="BX2572" s="22">
        <f t="shared" si="9321"/>
        <v>5478</v>
      </c>
      <c r="BY2572" s="22">
        <f t="shared" si="9322"/>
        <v>5411.7</v>
      </c>
      <c r="BZ2572" s="22">
        <f t="shared" si="9323"/>
        <v>5411.7</v>
      </c>
      <c r="CA2572" s="22">
        <f t="shared" si="9543"/>
        <v>0</v>
      </c>
      <c r="CB2572" s="22">
        <f t="shared" si="9544"/>
        <v>0</v>
      </c>
      <c r="CC2572" s="22">
        <f t="shared" si="9545"/>
        <v>0</v>
      </c>
      <c r="CD2572" s="22">
        <f t="shared" si="9458"/>
        <v>5478</v>
      </c>
      <c r="CE2572" s="22">
        <f t="shared" si="9546"/>
        <v>0</v>
      </c>
      <c r="CF2572" s="34">
        <f t="shared" si="9455"/>
        <v>5478</v>
      </c>
      <c r="CG2572" s="22">
        <f t="shared" si="9459"/>
        <v>5411.7</v>
      </c>
      <c r="CH2572" s="22">
        <f t="shared" si="9547"/>
        <v>0</v>
      </c>
      <c r="CI2572" s="22">
        <f t="shared" si="9456"/>
        <v>5411.7</v>
      </c>
      <c r="CJ2572" s="22">
        <f t="shared" si="9460"/>
        <v>5411.7</v>
      </c>
      <c r="CK2572" s="22">
        <f t="shared" si="9547"/>
        <v>0</v>
      </c>
      <c r="CL2572" s="22">
        <f t="shared" si="9457"/>
        <v>5411.7</v>
      </c>
      <c r="CM2572" s="22">
        <f t="shared" si="9547"/>
        <v>0</v>
      </c>
      <c r="CN2572" s="15"/>
      <c r="CO2572" s="35"/>
      <c r="CT2572" s="5" t="s">
        <v>30</v>
      </c>
    </row>
    <row r="2573" spans="1:99" ht="62.4" x14ac:dyDescent="0.3">
      <c r="A2573" s="32" t="s">
        <v>1446</v>
      </c>
      <c r="B2573" s="16">
        <v>120</v>
      </c>
      <c r="C2573" s="32" t="s">
        <v>42</v>
      </c>
      <c r="D2573" s="32" t="s">
        <v>67</v>
      </c>
      <c r="E2573" s="33" t="s">
        <v>1445</v>
      </c>
      <c r="F2573" s="22">
        <v>5478</v>
      </c>
      <c r="G2573" s="22">
        <v>4986.3</v>
      </c>
      <c r="H2573" s="22">
        <v>4986.3</v>
      </c>
      <c r="I2573" s="22"/>
      <c r="J2573" s="22">
        <v>425.4</v>
      </c>
      <c r="K2573" s="22">
        <v>425.4</v>
      </c>
      <c r="L2573" s="22">
        <f t="shared" si="9288"/>
        <v>5478</v>
      </c>
      <c r="M2573" s="22">
        <f t="shared" si="9289"/>
        <v>5411.7</v>
      </c>
      <c r="N2573" s="22">
        <f t="shared" si="9290"/>
        <v>5411.7</v>
      </c>
      <c r="O2573" s="22"/>
      <c r="P2573" s="22"/>
      <c r="Q2573" s="22"/>
      <c r="R2573" s="22">
        <f t="shared" si="9291"/>
        <v>5478</v>
      </c>
      <c r="S2573" s="22">
        <f t="shared" si="9292"/>
        <v>5411.7</v>
      </c>
      <c r="T2573" s="22">
        <f t="shared" si="9293"/>
        <v>5411.7</v>
      </c>
      <c r="U2573" s="22"/>
      <c r="V2573" s="22"/>
      <c r="W2573" s="22"/>
      <c r="X2573" s="22">
        <f t="shared" si="9294"/>
        <v>5478</v>
      </c>
      <c r="Y2573" s="22">
        <f t="shared" si="9295"/>
        <v>5411.7</v>
      </c>
      <c r="Z2573" s="22">
        <f t="shared" si="9296"/>
        <v>5411.7</v>
      </c>
      <c r="AA2573" s="22"/>
      <c r="AB2573" s="22"/>
      <c r="AC2573" s="22"/>
      <c r="AD2573" s="22">
        <f t="shared" si="9297"/>
        <v>5478</v>
      </c>
      <c r="AE2573" s="22">
        <f t="shared" si="9298"/>
        <v>5411.7</v>
      </c>
      <c r="AF2573" s="22">
        <f t="shared" si="9299"/>
        <v>5411.7</v>
      </c>
      <c r="AG2573" s="22"/>
      <c r="AH2573" s="22"/>
      <c r="AI2573" s="22"/>
      <c r="AJ2573" s="22">
        <f t="shared" si="9300"/>
        <v>5478</v>
      </c>
      <c r="AK2573" s="22">
        <f t="shared" si="9301"/>
        <v>5411.7</v>
      </c>
      <c r="AL2573" s="22">
        <f t="shared" si="9302"/>
        <v>5411.7</v>
      </c>
      <c r="AM2573" s="22"/>
      <c r="AN2573" s="22"/>
      <c r="AO2573" s="22"/>
      <c r="AP2573" s="22">
        <f t="shared" si="9303"/>
        <v>5478</v>
      </c>
      <c r="AQ2573" s="22">
        <f t="shared" si="9304"/>
        <v>5411.7</v>
      </c>
      <c r="AR2573" s="22">
        <f t="shared" si="9305"/>
        <v>5411.7</v>
      </c>
      <c r="AS2573" s="22"/>
      <c r="AT2573" s="22"/>
      <c r="AU2573" s="22"/>
      <c r="AV2573" s="22">
        <f t="shared" si="9306"/>
        <v>5478</v>
      </c>
      <c r="AW2573" s="22">
        <f t="shared" si="9307"/>
        <v>5411.7</v>
      </c>
      <c r="AX2573" s="22">
        <f t="shared" si="9308"/>
        <v>5411.7</v>
      </c>
      <c r="AY2573" s="22"/>
      <c r="AZ2573" s="22"/>
      <c r="BA2573" s="22"/>
      <c r="BB2573" s="22">
        <f t="shared" si="9309"/>
        <v>5478</v>
      </c>
      <c r="BC2573" s="22">
        <f t="shared" si="9310"/>
        <v>5411.7</v>
      </c>
      <c r="BD2573" s="22">
        <f t="shared" si="9311"/>
        <v>5411.7</v>
      </c>
      <c r="BE2573" s="22"/>
      <c r="BF2573" s="22"/>
      <c r="BG2573" s="22"/>
      <c r="BH2573" s="22">
        <f t="shared" si="9312"/>
        <v>5478</v>
      </c>
      <c r="BI2573" s="22">
        <f t="shared" si="9313"/>
        <v>5411.7</v>
      </c>
      <c r="BJ2573" s="22">
        <f t="shared" si="9314"/>
        <v>5411.7</v>
      </c>
      <c r="BK2573" s="22"/>
      <c r="BL2573" s="22"/>
      <c r="BM2573" s="22"/>
      <c r="BN2573" s="22">
        <f t="shared" si="9315"/>
        <v>5478</v>
      </c>
      <c r="BO2573" s="22">
        <f t="shared" si="9316"/>
        <v>5411.7</v>
      </c>
      <c r="BP2573" s="22">
        <f t="shared" si="9317"/>
        <v>5411.7</v>
      </c>
      <c r="BQ2573" s="22"/>
      <c r="BR2573" s="22"/>
      <c r="BS2573" s="22">
        <f t="shared" si="9318"/>
        <v>5478</v>
      </c>
      <c r="BT2573" s="22">
        <f t="shared" si="9319"/>
        <v>5411.7</v>
      </c>
      <c r="BU2573" s="22">
        <f t="shared" si="9320"/>
        <v>5411.7</v>
      </c>
      <c r="BV2573" s="22"/>
      <c r="BW2573" s="22"/>
      <c r="BX2573" s="22">
        <f t="shared" si="9321"/>
        <v>5478</v>
      </c>
      <c r="BY2573" s="22">
        <f t="shared" si="9322"/>
        <v>5411.7</v>
      </c>
      <c r="BZ2573" s="22">
        <f t="shared" si="9323"/>
        <v>5411.7</v>
      </c>
      <c r="CA2573" s="22"/>
      <c r="CB2573" s="22"/>
      <c r="CC2573" s="22"/>
      <c r="CD2573" s="22">
        <f t="shared" si="9458"/>
        <v>5478</v>
      </c>
      <c r="CE2573" s="22"/>
      <c r="CF2573" s="34">
        <f t="shared" si="9455"/>
        <v>5478</v>
      </c>
      <c r="CG2573" s="22">
        <f t="shared" si="9459"/>
        <v>5411.7</v>
      </c>
      <c r="CH2573" s="22"/>
      <c r="CI2573" s="22">
        <f t="shared" si="9456"/>
        <v>5411.7</v>
      </c>
      <c r="CJ2573" s="22">
        <f t="shared" si="9460"/>
        <v>5411.7</v>
      </c>
      <c r="CK2573" s="22"/>
      <c r="CL2573" s="22">
        <f t="shared" si="9457"/>
        <v>5411.7</v>
      </c>
      <c r="CM2573" s="22"/>
      <c r="CN2573" s="15"/>
      <c r="CO2573" s="35">
        <v>150</v>
      </c>
    </row>
    <row r="2574" spans="1:99" s="31" customFormat="1" x14ac:dyDescent="0.3">
      <c r="A2574" s="25" t="s">
        <v>1448</v>
      </c>
      <c r="B2574" s="26"/>
      <c r="C2574" s="25"/>
      <c r="D2574" s="25"/>
      <c r="E2574" s="27" t="s">
        <v>1449</v>
      </c>
      <c r="F2574" s="28">
        <f t="shared" ref="F2574:K2574" si="9548">F2575+F2579</f>
        <v>129215.2</v>
      </c>
      <c r="G2574" s="28">
        <f t="shared" si="9548"/>
        <v>120213.2</v>
      </c>
      <c r="H2574" s="28">
        <f t="shared" si="9548"/>
        <v>120195.2</v>
      </c>
      <c r="I2574" s="28">
        <f t="shared" si="9548"/>
        <v>13891.5</v>
      </c>
      <c r="J2574" s="28">
        <f t="shared" si="9548"/>
        <v>8676.6</v>
      </c>
      <c r="K2574" s="28">
        <f t="shared" si="9548"/>
        <v>8676.6</v>
      </c>
      <c r="L2574" s="28">
        <f t="shared" si="9288"/>
        <v>143106.70000000001</v>
      </c>
      <c r="M2574" s="28">
        <f t="shared" si="9289"/>
        <v>128889.8</v>
      </c>
      <c r="N2574" s="28">
        <f t="shared" si="9290"/>
        <v>128871.8</v>
      </c>
      <c r="O2574" s="28">
        <f>O2575+O2579</f>
        <v>0</v>
      </c>
      <c r="P2574" s="28">
        <f>P2575+P2579</f>
        <v>0</v>
      </c>
      <c r="Q2574" s="28">
        <f>Q2575+Q2579</f>
        <v>0</v>
      </c>
      <c r="R2574" s="28">
        <f t="shared" si="9291"/>
        <v>143106.70000000001</v>
      </c>
      <c r="S2574" s="28">
        <f t="shared" si="9292"/>
        <v>128889.8</v>
      </c>
      <c r="T2574" s="28">
        <f t="shared" si="9293"/>
        <v>128871.8</v>
      </c>
      <c r="U2574" s="28">
        <f>U2575+U2579</f>
        <v>0</v>
      </c>
      <c r="V2574" s="28">
        <f>V2575+V2579</f>
        <v>0</v>
      </c>
      <c r="W2574" s="28">
        <f>W2575+W2579</f>
        <v>0</v>
      </c>
      <c r="X2574" s="28">
        <f t="shared" si="9294"/>
        <v>143106.70000000001</v>
      </c>
      <c r="Y2574" s="28">
        <f t="shared" si="9295"/>
        <v>128889.8</v>
      </c>
      <c r="Z2574" s="28">
        <f t="shared" si="9296"/>
        <v>128871.8</v>
      </c>
      <c r="AA2574" s="28">
        <f>AA2575+AA2579</f>
        <v>0</v>
      </c>
      <c r="AB2574" s="28">
        <f>AB2575+AB2579</f>
        <v>0</v>
      </c>
      <c r="AC2574" s="28">
        <f>AC2575+AC2579</f>
        <v>0</v>
      </c>
      <c r="AD2574" s="28">
        <f t="shared" si="9297"/>
        <v>143106.70000000001</v>
      </c>
      <c r="AE2574" s="28">
        <f t="shared" si="9298"/>
        <v>128889.8</v>
      </c>
      <c r="AF2574" s="28">
        <f t="shared" si="9299"/>
        <v>128871.8</v>
      </c>
      <c r="AG2574" s="28">
        <f>AG2575+AG2579</f>
        <v>0</v>
      </c>
      <c r="AH2574" s="28">
        <f>AH2575+AH2579</f>
        <v>0</v>
      </c>
      <c r="AI2574" s="28">
        <f>AI2575+AI2579</f>
        <v>0</v>
      </c>
      <c r="AJ2574" s="28">
        <f t="shared" si="9300"/>
        <v>143106.70000000001</v>
      </c>
      <c r="AK2574" s="28">
        <f t="shared" si="9301"/>
        <v>128889.8</v>
      </c>
      <c r="AL2574" s="28">
        <f t="shared" si="9302"/>
        <v>128871.8</v>
      </c>
      <c r="AM2574" s="28">
        <f>AM2575+AM2579</f>
        <v>0</v>
      </c>
      <c r="AN2574" s="28">
        <f>AN2575+AN2579</f>
        <v>0</v>
      </c>
      <c r="AO2574" s="28">
        <f>AO2575+AO2579</f>
        <v>0</v>
      </c>
      <c r="AP2574" s="28">
        <f t="shared" si="9303"/>
        <v>143106.70000000001</v>
      </c>
      <c r="AQ2574" s="28">
        <f t="shared" si="9304"/>
        <v>128889.8</v>
      </c>
      <c r="AR2574" s="28">
        <f t="shared" si="9305"/>
        <v>128871.8</v>
      </c>
      <c r="AS2574" s="28">
        <f>AS2575+AS2579</f>
        <v>0</v>
      </c>
      <c r="AT2574" s="28">
        <f>AT2575+AT2579</f>
        <v>0</v>
      </c>
      <c r="AU2574" s="28">
        <f>AU2575+AU2579</f>
        <v>0</v>
      </c>
      <c r="AV2574" s="28">
        <f t="shared" si="9306"/>
        <v>143106.70000000001</v>
      </c>
      <c r="AW2574" s="28">
        <f t="shared" si="9307"/>
        <v>128889.8</v>
      </c>
      <c r="AX2574" s="28">
        <f t="shared" si="9308"/>
        <v>128871.8</v>
      </c>
      <c r="AY2574" s="28">
        <f>AY2575+AY2579</f>
        <v>3970.1</v>
      </c>
      <c r="AZ2574" s="28">
        <f>AZ2575+AZ2579</f>
        <v>7750.3</v>
      </c>
      <c r="BA2574" s="28">
        <f>BA2575+BA2579</f>
        <v>7750.3</v>
      </c>
      <c r="BB2574" s="28">
        <f t="shared" si="9309"/>
        <v>147076.80000000002</v>
      </c>
      <c r="BC2574" s="28">
        <f t="shared" si="9310"/>
        <v>136640.1</v>
      </c>
      <c r="BD2574" s="28">
        <f t="shared" si="9311"/>
        <v>136622.1</v>
      </c>
      <c r="BE2574" s="28">
        <f>BE2575+BE2579</f>
        <v>0</v>
      </c>
      <c r="BF2574" s="28">
        <f>BF2575+BF2579</f>
        <v>0</v>
      </c>
      <c r="BG2574" s="28">
        <f>BG2575+BG2579</f>
        <v>0</v>
      </c>
      <c r="BH2574" s="28">
        <f t="shared" si="9312"/>
        <v>147076.80000000002</v>
      </c>
      <c r="BI2574" s="28">
        <f t="shared" si="9313"/>
        <v>136640.1</v>
      </c>
      <c r="BJ2574" s="28">
        <f t="shared" si="9314"/>
        <v>136622.1</v>
      </c>
      <c r="BK2574" s="28">
        <f>BK2575+BK2579</f>
        <v>0</v>
      </c>
      <c r="BL2574" s="28">
        <f>BL2575+BL2579</f>
        <v>0</v>
      </c>
      <c r="BM2574" s="28">
        <f>BM2575+BM2579</f>
        <v>0</v>
      </c>
      <c r="BN2574" s="28">
        <f t="shared" si="9315"/>
        <v>147076.80000000002</v>
      </c>
      <c r="BO2574" s="28">
        <f t="shared" si="9316"/>
        <v>136640.1</v>
      </c>
      <c r="BP2574" s="28">
        <f t="shared" si="9317"/>
        <v>136622.1</v>
      </c>
      <c r="BQ2574" s="28">
        <f>BQ2575+BQ2579</f>
        <v>0</v>
      </c>
      <c r="BR2574" s="28">
        <f>BR2575+BR2579</f>
        <v>0</v>
      </c>
      <c r="BS2574" s="22">
        <f t="shared" si="9318"/>
        <v>147076.80000000002</v>
      </c>
      <c r="BT2574" s="22">
        <f t="shared" si="9319"/>
        <v>136640.1</v>
      </c>
      <c r="BU2574" s="22">
        <f t="shared" si="9320"/>
        <v>136622.1</v>
      </c>
      <c r="BV2574" s="28">
        <f>BV2575+BV2579</f>
        <v>0</v>
      </c>
      <c r="BW2574" s="28">
        <f>BW2575+BW2579</f>
        <v>0</v>
      </c>
      <c r="BX2574" s="28">
        <f t="shared" si="9321"/>
        <v>147076.80000000002</v>
      </c>
      <c r="BY2574" s="28">
        <f t="shared" si="9322"/>
        <v>136640.1</v>
      </c>
      <c r="BZ2574" s="28">
        <f t="shared" si="9323"/>
        <v>136622.1</v>
      </c>
      <c r="CA2574" s="28">
        <f>CA2575+CA2579</f>
        <v>0</v>
      </c>
      <c r="CB2574" s="28">
        <f>CB2575+CB2579</f>
        <v>0</v>
      </c>
      <c r="CC2574" s="28">
        <f>CC2575+CC2579</f>
        <v>0</v>
      </c>
      <c r="CD2574" s="28">
        <f t="shared" si="9458"/>
        <v>147076.80000000002</v>
      </c>
      <c r="CE2574" s="28">
        <f>CE2575+CE2579</f>
        <v>0</v>
      </c>
      <c r="CF2574" s="29">
        <f t="shared" si="9455"/>
        <v>147076.80000000002</v>
      </c>
      <c r="CG2574" s="28">
        <f t="shared" si="9459"/>
        <v>136640.1</v>
      </c>
      <c r="CH2574" s="28">
        <f>CH2575+CH2579</f>
        <v>0</v>
      </c>
      <c r="CI2574" s="28">
        <f t="shared" si="9456"/>
        <v>136640.1</v>
      </c>
      <c r="CJ2574" s="28">
        <f t="shared" si="9460"/>
        <v>136622.1</v>
      </c>
      <c r="CK2574" s="28">
        <f>CK2575+CK2579</f>
        <v>0</v>
      </c>
      <c r="CL2574" s="28">
        <f t="shared" si="9457"/>
        <v>136622.1</v>
      </c>
      <c r="CM2574" s="28">
        <f>CM2575+CM2579</f>
        <v>0</v>
      </c>
      <c r="CN2574" s="15"/>
      <c r="CO2574" s="30"/>
      <c r="CQ2574" s="31" t="s">
        <v>27</v>
      </c>
    </row>
    <row r="2575" spans="1:99" ht="31.2" x14ac:dyDescent="0.3">
      <c r="A2575" s="32" t="s">
        <v>1450</v>
      </c>
      <c r="B2575" s="16"/>
      <c r="C2575" s="32"/>
      <c r="D2575" s="32"/>
      <c r="E2575" s="33" t="s">
        <v>1444</v>
      </c>
      <c r="F2575" s="22">
        <f t="shared" ref="F2575:F2577" si="9549">F2576</f>
        <v>101656.8</v>
      </c>
      <c r="G2575" s="22">
        <f t="shared" ref="G2575:G2577" si="9550">G2576</f>
        <v>92595.5</v>
      </c>
      <c r="H2575" s="22">
        <f t="shared" ref="H2575:H2577" si="9551">H2576</f>
        <v>92595.5</v>
      </c>
      <c r="I2575" s="22">
        <f t="shared" ref="I2575:I2577" si="9552">I2576</f>
        <v>0</v>
      </c>
      <c r="J2575" s="22">
        <f t="shared" ref="J2575:J2577" si="9553">J2576</f>
        <v>7831.4</v>
      </c>
      <c r="K2575" s="22">
        <f t="shared" ref="K2575:K2577" si="9554">K2576</f>
        <v>7831.4</v>
      </c>
      <c r="L2575" s="22">
        <f t="shared" si="9288"/>
        <v>101656.8</v>
      </c>
      <c r="M2575" s="22">
        <f t="shared" si="9289"/>
        <v>100426.9</v>
      </c>
      <c r="N2575" s="22">
        <f t="shared" si="9290"/>
        <v>100426.9</v>
      </c>
      <c r="O2575" s="22">
        <f t="shared" ref="O2575:O2577" si="9555">O2576</f>
        <v>0</v>
      </c>
      <c r="P2575" s="22">
        <f t="shared" ref="P2575:P2577" si="9556">P2576</f>
        <v>0</v>
      </c>
      <c r="Q2575" s="22">
        <f t="shared" ref="Q2575:Q2577" si="9557">Q2576</f>
        <v>0</v>
      </c>
      <c r="R2575" s="22">
        <f t="shared" si="9291"/>
        <v>101656.8</v>
      </c>
      <c r="S2575" s="22">
        <f t="shared" si="9292"/>
        <v>100426.9</v>
      </c>
      <c r="T2575" s="22">
        <f t="shared" si="9293"/>
        <v>100426.9</v>
      </c>
      <c r="U2575" s="22">
        <f t="shared" ref="U2575:U2577" si="9558">U2576</f>
        <v>0</v>
      </c>
      <c r="V2575" s="22">
        <f t="shared" ref="V2575:V2577" si="9559">V2576</f>
        <v>0</v>
      </c>
      <c r="W2575" s="22">
        <f t="shared" ref="W2575:W2577" si="9560">W2576</f>
        <v>0</v>
      </c>
      <c r="X2575" s="22">
        <f t="shared" si="9294"/>
        <v>101656.8</v>
      </c>
      <c r="Y2575" s="22">
        <f t="shared" si="9295"/>
        <v>100426.9</v>
      </c>
      <c r="Z2575" s="22">
        <f t="shared" si="9296"/>
        <v>100426.9</v>
      </c>
      <c r="AA2575" s="22">
        <f t="shared" ref="AA2575:AA2577" si="9561">AA2576</f>
        <v>0</v>
      </c>
      <c r="AB2575" s="22">
        <f t="shared" ref="AB2575:AB2577" si="9562">AB2576</f>
        <v>0</v>
      </c>
      <c r="AC2575" s="22">
        <f t="shared" ref="AC2575:AC2577" si="9563">AC2576</f>
        <v>0</v>
      </c>
      <c r="AD2575" s="22">
        <f t="shared" si="9297"/>
        <v>101656.8</v>
      </c>
      <c r="AE2575" s="22">
        <f t="shared" si="9298"/>
        <v>100426.9</v>
      </c>
      <c r="AF2575" s="22">
        <f t="shared" si="9299"/>
        <v>100426.9</v>
      </c>
      <c r="AG2575" s="22">
        <f t="shared" ref="AG2575:AG2577" si="9564">AG2576</f>
        <v>0</v>
      </c>
      <c r="AH2575" s="22">
        <f t="shared" ref="AH2575:AH2577" si="9565">AH2576</f>
        <v>0</v>
      </c>
      <c r="AI2575" s="22">
        <f t="shared" ref="AI2575:AI2577" si="9566">AI2576</f>
        <v>0</v>
      </c>
      <c r="AJ2575" s="22">
        <f t="shared" si="9300"/>
        <v>101656.8</v>
      </c>
      <c r="AK2575" s="22">
        <f t="shared" si="9301"/>
        <v>100426.9</v>
      </c>
      <c r="AL2575" s="22">
        <f t="shared" si="9302"/>
        <v>100426.9</v>
      </c>
      <c r="AM2575" s="22">
        <f t="shared" ref="AM2575:AM2577" si="9567">AM2576</f>
        <v>0</v>
      </c>
      <c r="AN2575" s="22">
        <f t="shared" ref="AN2575:AN2577" si="9568">AN2576</f>
        <v>0</v>
      </c>
      <c r="AO2575" s="22">
        <f t="shared" ref="AO2575:AO2577" si="9569">AO2576</f>
        <v>0</v>
      </c>
      <c r="AP2575" s="22">
        <f t="shared" si="9303"/>
        <v>101656.8</v>
      </c>
      <c r="AQ2575" s="22">
        <f t="shared" si="9304"/>
        <v>100426.9</v>
      </c>
      <c r="AR2575" s="22">
        <f t="shared" si="9305"/>
        <v>100426.9</v>
      </c>
      <c r="AS2575" s="22">
        <f t="shared" ref="AS2575:AS2577" si="9570">AS2576</f>
        <v>0</v>
      </c>
      <c r="AT2575" s="22">
        <f t="shared" ref="AT2575:AT2577" si="9571">AT2576</f>
        <v>0</v>
      </c>
      <c r="AU2575" s="22">
        <f t="shared" ref="AU2575:AU2577" si="9572">AU2576</f>
        <v>0</v>
      </c>
      <c r="AV2575" s="22">
        <f t="shared" si="9306"/>
        <v>101656.8</v>
      </c>
      <c r="AW2575" s="22">
        <f t="shared" si="9307"/>
        <v>100426.9</v>
      </c>
      <c r="AX2575" s="22">
        <f t="shared" si="9308"/>
        <v>100426.9</v>
      </c>
      <c r="AY2575" s="22">
        <f t="shared" ref="AY2575:AY2577" si="9573">AY2576</f>
        <v>3970.1</v>
      </c>
      <c r="AZ2575" s="22">
        <f t="shared" ref="AZ2575:AZ2577" si="9574">AZ2576</f>
        <v>7750.3</v>
      </c>
      <c r="BA2575" s="22">
        <f t="shared" ref="BA2575:BA2577" si="9575">BA2576</f>
        <v>7750.3</v>
      </c>
      <c r="BB2575" s="22">
        <f t="shared" si="9309"/>
        <v>105626.90000000001</v>
      </c>
      <c r="BC2575" s="22">
        <f t="shared" si="9310"/>
        <v>108177.2</v>
      </c>
      <c r="BD2575" s="22">
        <f t="shared" si="9311"/>
        <v>108177.2</v>
      </c>
      <c r="BE2575" s="22">
        <f t="shared" ref="BE2575:BE2577" si="9576">BE2576</f>
        <v>0</v>
      </c>
      <c r="BF2575" s="22">
        <f t="shared" ref="BF2575:BF2577" si="9577">BF2576</f>
        <v>0</v>
      </c>
      <c r="BG2575" s="22">
        <f t="shared" ref="BG2575:BG2577" si="9578">BG2576</f>
        <v>0</v>
      </c>
      <c r="BH2575" s="22">
        <f t="shared" si="9312"/>
        <v>105626.90000000001</v>
      </c>
      <c r="BI2575" s="22">
        <f t="shared" si="9313"/>
        <v>108177.2</v>
      </c>
      <c r="BJ2575" s="22">
        <f t="shared" si="9314"/>
        <v>108177.2</v>
      </c>
      <c r="BK2575" s="22">
        <f t="shared" ref="BK2575:BK2577" si="9579">BK2576</f>
        <v>0</v>
      </c>
      <c r="BL2575" s="22">
        <f t="shared" ref="BL2575:BL2577" si="9580">BL2576</f>
        <v>0</v>
      </c>
      <c r="BM2575" s="22">
        <f t="shared" ref="BM2575:BM2577" si="9581">BM2576</f>
        <v>0</v>
      </c>
      <c r="BN2575" s="22">
        <f t="shared" si="9315"/>
        <v>105626.90000000001</v>
      </c>
      <c r="BO2575" s="22">
        <f t="shared" si="9316"/>
        <v>108177.2</v>
      </c>
      <c r="BP2575" s="22">
        <f t="shared" si="9317"/>
        <v>108177.2</v>
      </c>
      <c r="BQ2575" s="22">
        <f t="shared" ref="BQ2575:BQ2577" si="9582">BQ2576</f>
        <v>0</v>
      </c>
      <c r="BR2575" s="22">
        <f t="shared" ref="BR2575:BR2577" si="9583">BR2576</f>
        <v>0</v>
      </c>
      <c r="BS2575" s="22">
        <f t="shared" si="9318"/>
        <v>105626.90000000001</v>
      </c>
      <c r="BT2575" s="22">
        <f t="shared" si="9319"/>
        <v>108177.2</v>
      </c>
      <c r="BU2575" s="22">
        <f t="shared" si="9320"/>
        <v>108177.2</v>
      </c>
      <c r="BV2575" s="22">
        <f t="shared" ref="BV2575:BV2577" si="9584">BV2576</f>
        <v>0</v>
      </c>
      <c r="BW2575" s="22">
        <f t="shared" ref="BW2575:BW2577" si="9585">BW2576</f>
        <v>0</v>
      </c>
      <c r="BX2575" s="22">
        <f t="shared" si="9321"/>
        <v>105626.90000000001</v>
      </c>
      <c r="BY2575" s="22">
        <f t="shared" si="9322"/>
        <v>108177.2</v>
      </c>
      <c r="BZ2575" s="22">
        <f t="shared" si="9323"/>
        <v>108177.2</v>
      </c>
      <c r="CA2575" s="22">
        <f t="shared" ref="CA2575:CA2577" si="9586">CA2576</f>
        <v>0</v>
      </c>
      <c r="CB2575" s="22">
        <f t="shared" ref="CB2575:CB2577" si="9587">CB2576</f>
        <v>0</v>
      </c>
      <c r="CC2575" s="22">
        <f t="shared" ref="CC2575:CC2577" si="9588">CC2576</f>
        <v>0</v>
      </c>
      <c r="CD2575" s="22">
        <f t="shared" si="9458"/>
        <v>105626.90000000001</v>
      </c>
      <c r="CE2575" s="22">
        <f t="shared" ref="CE2575:CE2577" si="9589">CE2576</f>
        <v>0</v>
      </c>
      <c r="CF2575" s="34">
        <f t="shared" si="9455"/>
        <v>105626.90000000001</v>
      </c>
      <c r="CG2575" s="22">
        <f t="shared" si="9459"/>
        <v>108177.2</v>
      </c>
      <c r="CH2575" s="22">
        <f t="shared" ref="CH2575:CM2577" si="9590">CH2576</f>
        <v>0</v>
      </c>
      <c r="CI2575" s="22">
        <f t="shared" si="9456"/>
        <v>108177.2</v>
      </c>
      <c r="CJ2575" s="22">
        <f t="shared" si="9460"/>
        <v>108177.2</v>
      </c>
      <c r="CK2575" s="22">
        <f t="shared" si="9590"/>
        <v>0</v>
      </c>
      <c r="CL2575" s="22">
        <f t="shared" si="9457"/>
        <v>108177.2</v>
      </c>
      <c r="CM2575" s="22">
        <f t="shared" si="9590"/>
        <v>0</v>
      </c>
      <c r="CN2575" s="15"/>
      <c r="CO2575" s="35"/>
      <c r="CR2575" s="5" t="s">
        <v>1346</v>
      </c>
      <c r="CU2575" s="5" t="s">
        <v>31</v>
      </c>
    </row>
    <row r="2576" spans="1:99" ht="93.6" x14ac:dyDescent="0.3">
      <c r="A2576" s="32" t="s">
        <v>1450</v>
      </c>
      <c r="B2576" s="16">
        <v>100</v>
      </c>
      <c r="C2576" s="32"/>
      <c r="D2576" s="32"/>
      <c r="E2576" s="33" t="s">
        <v>131</v>
      </c>
      <c r="F2576" s="22">
        <f t="shared" si="9549"/>
        <v>101656.8</v>
      </c>
      <c r="G2576" s="22">
        <f t="shared" si="9550"/>
        <v>92595.5</v>
      </c>
      <c r="H2576" s="22">
        <f t="shared" si="9551"/>
        <v>92595.5</v>
      </c>
      <c r="I2576" s="22">
        <f t="shared" si="9552"/>
        <v>0</v>
      </c>
      <c r="J2576" s="22">
        <f t="shared" si="9553"/>
        <v>7831.4</v>
      </c>
      <c r="K2576" s="22">
        <f t="shared" si="9554"/>
        <v>7831.4</v>
      </c>
      <c r="L2576" s="22">
        <f t="shared" ref="L2576:L2639" si="9591">F2576+I2576</f>
        <v>101656.8</v>
      </c>
      <c r="M2576" s="22">
        <f t="shared" ref="M2576:M2639" si="9592">G2576+J2576</f>
        <v>100426.9</v>
      </c>
      <c r="N2576" s="22">
        <f t="shared" ref="N2576:N2639" si="9593">H2576+K2576</f>
        <v>100426.9</v>
      </c>
      <c r="O2576" s="22">
        <f t="shared" si="9555"/>
        <v>0</v>
      </c>
      <c r="P2576" s="22">
        <f t="shared" si="9556"/>
        <v>0</v>
      </c>
      <c r="Q2576" s="22">
        <f t="shared" si="9557"/>
        <v>0</v>
      </c>
      <c r="R2576" s="22">
        <f t="shared" ref="R2576:R2639" si="9594">L2576+O2576</f>
        <v>101656.8</v>
      </c>
      <c r="S2576" s="22">
        <f t="shared" ref="S2576:S2639" si="9595">M2576+P2576</f>
        <v>100426.9</v>
      </c>
      <c r="T2576" s="22">
        <f t="shared" ref="T2576:T2639" si="9596">N2576+Q2576</f>
        <v>100426.9</v>
      </c>
      <c r="U2576" s="22">
        <f t="shared" si="9558"/>
        <v>0</v>
      </c>
      <c r="V2576" s="22">
        <f t="shared" si="9559"/>
        <v>0</v>
      </c>
      <c r="W2576" s="22">
        <f t="shared" si="9560"/>
        <v>0</v>
      </c>
      <c r="X2576" s="22">
        <f t="shared" ref="X2576:X2639" si="9597">R2576+U2576</f>
        <v>101656.8</v>
      </c>
      <c r="Y2576" s="22">
        <f t="shared" ref="Y2576:Y2639" si="9598">S2576+V2576</f>
        <v>100426.9</v>
      </c>
      <c r="Z2576" s="22">
        <f t="shared" ref="Z2576:Z2639" si="9599">T2576+W2576</f>
        <v>100426.9</v>
      </c>
      <c r="AA2576" s="22">
        <f t="shared" si="9561"/>
        <v>0</v>
      </c>
      <c r="AB2576" s="22">
        <f t="shared" si="9562"/>
        <v>0</v>
      </c>
      <c r="AC2576" s="22">
        <f t="shared" si="9563"/>
        <v>0</v>
      </c>
      <c r="AD2576" s="22">
        <f t="shared" ref="AD2576:AD2639" si="9600">X2576+AA2576</f>
        <v>101656.8</v>
      </c>
      <c r="AE2576" s="22">
        <f t="shared" ref="AE2576:AE2639" si="9601">Y2576+AB2576</f>
        <v>100426.9</v>
      </c>
      <c r="AF2576" s="22">
        <f t="shared" ref="AF2576:AF2639" si="9602">Z2576+AC2576</f>
        <v>100426.9</v>
      </c>
      <c r="AG2576" s="22">
        <f t="shared" si="9564"/>
        <v>0</v>
      </c>
      <c r="AH2576" s="22">
        <f t="shared" si="9565"/>
        <v>0</v>
      </c>
      <c r="AI2576" s="22">
        <f t="shared" si="9566"/>
        <v>0</v>
      </c>
      <c r="AJ2576" s="22">
        <f t="shared" ref="AJ2576:AJ2639" si="9603">AD2576+AG2576</f>
        <v>101656.8</v>
      </c>
      <c r="AK2576" s="22">
        <f t="shared" ref="AK2576:AK2639" si="9604">AE2576+AH2576</f>
        <v>100426.9</v>
      </c>
      <c r="AL2576" s="22">
        <f t="shared" ref="AL2576:AL2639" si="9605">AF2576+AI2576</f>
        <v>100426.9</v>
      </c>
      <c r="AM2576" s="22">
        <f t="shared" si="9567"/>
        <v>0</v>
      </c>
      <c r="AN2576" s="22">
        <f t="shared" si="9568"/>
        <v>0</v>
      </c>
      <c r="AO2576" s="22">
        <f t="shared" si="9569"/>
        <v>0</v>
      </c>
      <c r="AP2576" s="22">
        <f t="shared" ref="AP2576:AP2639" si="9606">AJ2576+AM2576</f>
        <v>101656.8</v>
      </c>
      <c r="AQ2576" s="22">
        <f t="shared" ref="AQ2576:AQ2639" si="9607">AK2576+AN2576</f>
        <v>100426.9</v>
      </c>
      <c r="AR2576" s="22">
        <f t="shared" ref="AR2576:AR2639" si="9608">AL2576+AO2576</f>
        <v>100426.9</v>
      </c>
      <c r="AS2576" s="22">
        <f t="shared" si="9570"/>
        <v>0</v>
      </c>
      <c r="AT2576" s="22">
        <f t="shared" si="9571"/>
        <v>0</v>
      </c>
      <c r="AU2576" s="22">
        <f t="shared" si="9572"/>
        <v>0</v>
      </c>
      <c r="AV2576" s="22">
        <f t="shared" ref="AV2576:AV2639" si="9609">AP2576+AS2576</f>
        <v>101656.8</v>
      </c>
      <c r="AW2576" s="22">
        <f t="shared" ref="AW2576:AW2639" si="9610">AQ2576+AT2576</f>
        <v>100426.9</v>
      </c>
      <c r="AX2576" s="22">
        <f t="shared" ref="AX2576:AX2639" si="9611">AR2576+AU2576</f>
        <v>100426.9</v>
      </c>
      <c r="AY2576" s="22">
        <f t="shared" si="9573"/>
        <v>3970.1</v>
      </c>
      <c r="AZ2576" s="22">
        <f t="shared" si="9574"/>
        <v>7750.3</v>
      </c>
      <c r="BA2576" s="22">
        <f t="shared" si="9575"/>
        <v>7750.3</v>
      </c>
      <c r="BB2576" s="22">
        <f t="shared" ref="BB2576:BB2639" si="9612">AV2576+AY2576</f>
        <v>105626.90000000001</v>
      </c>
      <c r="BC2576" s="22">
        <f t="shared" ref="BC2576:BC2639" si="9613">AW2576+AZ2576</f>
        <v>108177.2</v>
      </c>
      <c r="BD2576" s="22">
        <f t="shared" ref="BD2576:BD2639" si="9614">AX2576+BA2576</f>
        <v>108177.2</v>
      </c>
      <c r="BE2576" s="22">
        <f t="shared" si="9576"/>
        <v>0</v>
      </c>
      <c r="BF2576" s="22">
        <f t="shared" si="9577"/>
        <v>0</v>
      </c>
      <c r="BG2576" s="22">
        <f t="shared" si="9578"/>
        <v>0</v>
      </c>
      <c r="BH2576" s="22">
        <f t="shared" ref="BH2576:BH2639" si="9615">BB2576+BE2576</f>
        <v>105626.90000000001</v>
      </c>
      <c r="BI2576" s="22">
        <f t="shared" ref="BI2576:BI2639" si="9616">BC2576+BF2576</f>
        <v>108177.2</v>
      </c>
      <c r="BJ2576" s="22">
        <f t="shared" ref="BJ2576:BJ2639" si="9617">BD2576+BG2576</f>
        <v>108177.2</v>
      </c>
      <c r="BK2576" s="22">
        <f t="shared" si="9579"/>
        <v>0</v>
      </c>
      <c r="BL2576" s="22">
        <f t="shared" si="9580"/>
        <v>0</v>
      </c>
      <c r="BM2576" s="22">
        <f t="shared" si="9581"/>
        <v>0</v>
      </c>
      <c r="BN2576" s="22">
        <f t="shared" ref="BN2576:BN2639" si="9618">BH2576+BK2576</f>
        <v>105626.90000000001</v>
      </c>
      <c r="BO2576" s="22">
        <f t="shared" ref="BO2576:BO2639" si="9619">BI2576+BL2576</f>
        <v>108177.2</v>
      </c>
      <c r="BP2576" s="22">
        <f t="shared" ref="BP2576:BP2639" si="9620">BJ2576+BM2576</f>
        <v>108177.2</v>
      </c>
      <c r="BQ2576" s="22">
        <f t="shared" si="9582"/>
        <v>0</v>
      </c>
      <c r="BR2576" s="22">
        <f t="shared" si="9583"/>
        <v>0</v>
      </c>
      <c r="BS2576" s="22">
        <f t="shared" ref="BS2576:BS2639" si="9621">BQ2576+BN2576</f>
        <v>105626.90000000001</v>
      </c>
      <c r="BT2576" s="22">
        <f t="shared" ref="BT2576:BT2639" si="9622">BR2576+BO2576</f>
        <v>108177.2</v>
      </c>
      <c r="BU2576" s="22">
        <f t="shared" ref="BU2576:BU2639" si="9623">BP2576</f>
        <v>108177.2</v>
      </c>
      <c r="BV2576" s="22">
        <f t="shared" si="9584"/>
        <v>0</v>
      </c>
      <c r="BW2576" s="22">
        <f t="shared" si="9585"/>
        <v>0</v>
      </c>
      <c r="BX2576" s="22">
        <f t="shared" ref="BX2576:BX2639" si="9624">BS2576</f>
        <v>105626.90000000001</v>
      </c>
      <c r="BY2576" s="22">
        <f t="shared" ref="BY2576:BY2639" si="9625">BT2576+BV2576</f>
        <v>108177.2</v>
      </c>
      <c r="BZ2576" s="22">
        <f t="shared" ref="BZ2576:BZ2639" si="9626">BU2576+BW2576</f>
        <v>108177.2</v>
      </c>
      <c r="CA2576" s="22">
        <f t="shared" si="9586"/>
        <v>0</v>
      </c>
      <c r="CB2576" s="22">
        <f t="shared" si="9587"/>
        <v>0</v>
      </c>
      <c r="CC2576" s="22">
        <f t="shared" si="9588"/>
        <v>0</v>
      </c>
      <c r="CD2576" s="22">
        <f t="shared" si="9458"/>
        <v>105626.90000000001</v>
      </c>
      <c r="CE2576" s="22">
        <f t="shared" si="9589"/>
        <v>0</v>
      </c>
      <c r="CF2576" s="34">
        <f t="shared" si="9455"/>
        <v>105626.90000000001</v>
      </c>
      <c r="CG2576" s="22">
        <f t="shared" si="9459"/>
        <v>108177.2</v>
      </c>
      <c r="CH2576" s="22">
        <f t="shared" si="9590"/>
        <v>0</v>
      </c>
      <c r="CI2576" s="22">
        <f t="shared" si="9456"/>
        <v>108177.2</v>
      </c>
      <c r="CJ2576" s="22">
        <f t="shared" si="9460"/>
        <v>108177.2</v>
      </c>
      <c r="CK2576" s="22">
        <f t="shared" si="9590"/>
        <v>0</v>
      </c>
      <c r="CL2576" s="22">
        <f t="shared" si="9457"/>
        <v>108177.2</v>
      </c>
      <c r="CM2576" s="22">
        <f t="shared" si="9590"/>
        <v>0</v>
      </c>
      <c r="CN2576" s="15"/>
      <c r="CO2576" s="35"/>
      <c r="CS2576" s="5" t="s">
        <v>29</v>
      </c>
    </row>
    <row r="2577" spans="1:99" ht="31.2" x14ac:dyDescent="0.3">
      <c r="A2577" s="32" t="s">
        <v>1450</v>
      </c>
      <c r="B2577" s="16">
        <v>120</v>
      </c>
      <c r="C2577" s="32"/>
      <c r="D2577" s="32"/>
      <c r="E2577" s="33" t="s">
        <v>394</v>
      </c>
      <c r="F2577" s="22">
        <f t="shared" si="9549"/>
        <v>101656.8</v>
      </c>
      <c r="G2577" s="22">
        <f t="shared" si="9550"/>
        <v>92595.5</v>
      </c>
      <c r="H2577" s="22">
        <f t="shared" si="9551"/>
        <v>92595.5</v>
      </c>
      <c r="I2577" s="22">
        <f t="shared" si="9552"/>
        <v>0</v>
      </c>
      <c r="J2577" s="22">
        <f t="shared" si="9553"/>
        <v>7831.4</v>
      </c>
      <c r="K2577" s="22">
        <f t="shared" si="9554"/>
        <v>7831.4</v>
      </c>
      <c r="L2577" s="22">
        <f t="shared" si="9591"/>
        <v>101656.8</v>
      </c>
      <c r="M2577" s="22">
        <f t="shared" si="9592"/>
        <v>100426.9</v>
      </c>
      <c r="N2577" s="22">
        <f t="shared" si="9593"/>
        <v>100426.9</v>
      </c>
      <c r="O2577" s="22">
        <f t="shared" si="9555"/>
        <v>0</v>
      </c>
      <c r="P2577" s="22">
        <f t="shared" si="9556"/>
        <v>0</v>
      </c>
      <c r="Q2577" s="22">
        <f t="shared" si="9557"/>
        <v>0</v>
      </c>
      <c r="R2577" s="22">
        <f t="shared" si="9594"/>
        <v>101656.8</v>
      </c>
      <c r="S2577" s="22">
        <f t="shared" si="9595"/>
        <v>100426.9</v>
      </c>
      <c r="T2577" s="22">
        <f t="shared" si="9596"/>
        <v>100426.9</v>
      </c>
      <c r="U2577" s="22">
        <f t="shared" si="9558"/>
        <v>0</v>
      </c>
      <c r="V2577" s="22">
        <f t="shared" si="9559"/>
        <v>0</v>
      </c>
      <c r="W2577" s="22">
        <f t="shared" si="9560"/>
        <v>0</v>
      </c>
      <c r="X2577" s="22">
        <f t="shared" si="9597"/>
        <v>101656.8</v>
      </c>
      <c r="Y2577" s="22">
        <f t="shared" si="9598"/>
        <v>100426.9</v>
      </c>
      <c r="Z2577" s="22">
        <f t="shared" si="9599"/>
        <v>100426.9</v>
      </c>
      <c r="AA2577" s="22">
        <f t="shared" si="9561"/>
        <v>0</v>
      </c>
      <c r="AB2577" s="22">
        <f t="shared" si="9562"/>
        <v>0</v>
      </c>
      <c r="AC2577" s="22">
        <f t="shared" si="9563"/>
        <v>0</v>
      </c>
      <c r="AD2577" s="22">
        <f t="shared" si="9600"/>
        <v>101656.8</v>
      </c>
      <c r="AE2577" s="22">
        <f t="shared" si="9601"/>
        <v>100426.9</v>
      </c>
      <c r="AF2577" s="22">
        <f t="shared" si="9602"/>
        <v>100426.9</v>
      </c>
      <c r="AG2577" s="22">
        <f t="shared" si="9564"/>
        <v>0</v>
      </c>
      <c r="AH2577" s="22">
        <f t="shared" si="9565"/>
        <v>0</v>
      </c>
      <c r="AI2577" s="22">
        <f t="shared" si="9566"/>
        <v>0</v>
      </c>
      <c r="AJ2577" s="22">
        <f t="shared" si="9603"/>
        <v>101656.8</v>
      </c>
      <c r="AK2577" s="22">
        <f t="shared" si="9604"/>
        <v>100426.9</v>
      </c>
      <c r="AL2577" s="22">
        <f t="shared" si="9605"/>
        <v>100426.9</v>
      </c>
      <c r="AM2577" s="22">
        <f t="shared" si="9567"/>
        <v>0</v>
      </c>
      <c r="AN2577" s="22">
        <f t="shared" si="9568"/>
        <v>0</v>
      </c>
      <c r="AO2577" s="22">
        <f t="shared" si="9569"/>
        <v>0</v>
      </c>
      <c r="AP2577" s="22">
        <f t="shared" si="9606"/>
        <v>101656.8</v>
      </c>
      <c r="AQ2577" s="22">
        <f t="shared" si="9607"/>
        <v>100426.9</v>
      </c>
      <c r="AR2577" s="22">
        <f t="shared" si="9608"/>
        <v>100426.9</v>
      </c>
      <c r="AS2577" s="22">
        <f t="shared" si="9570"/>
        <v>0</v>
      </c>
      <c r="AT2577" s="22">
        <f t="shared" si="9571"/>
        <v>0</v>
      </c>
      <c r="AU2577" s="22">
        <f t="shared" si="9572"/>
        <v>0</v>
      </c>
      <c r="AV2577" s="22">
        <f t="shared" si="9609"/>
        <v>101656.8</v>
      </c>
      <c r="AW2577" s="22">
        <f t="shared" si="9610"/>
        <v>100426.9</v>
      </c>
      <c r="AX2577" s="22">
        <f t="shared" si="9611"/>
        <v>100426.9</v>
      </c>
      <c r="AY2577" s="22">
        <f t="shared" si="9573"/>
        <v>3970.1</v>
      </c>
      <c r="AZ2577" s="22">
        <f t="shared" si="9574"/>
        <v>7750.3</v>
      </c>
      <c r="BA2577" s="22">
        <f t="shared" si="9575"/>
        <v>7750.3</v>
      </c>
      <c r="BB2577" s="22">
        <f t="shared" si="9612"/>
        <v>105626.90000000001</v>
      </c>
      <c r="BC2577" s="22">
        <f t="shared" si="9613"/>
        <v>108177.2</v>
      </c>
      <c r="BD2577" s="22">
        <f t="shared" si="9614"/>
        <v>108177.2</v>
      </c>
      <c r="BE2577" s="22">
        <f t="shared" si="9576"/>
        <v>0</v>
      </c>
      <c r="BF2577" s="22">
        <f t="shared" si="9577"/>
        <v>0</v>
      </c>
      <c r="BG2577" s="22">
        <f t="shared" si="9578"/>
        <v>0</v>
      </c>
      <c r="BH2577" s="22">
        <f t="shared" si="9615"/>
        <v>105626.90000000001</v>
      </c>
      <c r="BI2577" s="22">
        <f t="shared" si="9616"/>
        <v>108177.2</v>
      </c>
      <c r="BJ2577" s="22">
        <f t="shared" si="9617"/>
        <v>108177.2</v>
      </c>
      <c r="BK2577" s="22">
        <f t="shared" si="9579"/>
        <v>0</v>
      </c>
      <c r="BL2577" s="22">
        <f t="shared" si="9580"/>
        <v>0</v>
      </c>
      <c r="BM2577" s="22">
        <f t="shared" si="9581"/>
        <v>0</v>
      </c>
      <c r="BN2577" s="22">
        <f t="shared" si="9618"/>
        <v>105626.90000000001</v>
      </c>
      <c r="BO2577" s="22">
        <f t="shared" si="9619"/>
        <v>108177.2</v>
      </c>
      <c r="BP2577" s="22">
        <f t="shared" si="9620"/>
        <v>108177.2</v>
      </c>
      <c r="BQ2577" s="22">
        <f t="shared" si="9582"/>
        <v>0</v>
      </c>
      <c r="BR2577" s="22">
        <f t="shared" si="9583"/>
        <v>0</v>
      </c>
      <c r="BS2577" s="22">
        <f t="shared" si="9621"/>
        <v>105626.90000000001</v>
      </c>
      <c r="BT2577" s="22">
        <f t="shared" si="9622"/>
        <v>108177.2</v>
      </c>
      <c r="BU2577" s="22">
        <f t="shared" si="9623"/>
        <v>108177.2</v>
      </c>
      <c r="BV2577" s="22">
        <f t="shared" si="9584"/>
        <v>0</v>
      </c>
      <c r="BW2577" s="22">
        <f t="shared" si="9585"/>
        <v>0</v>
      </c>
      <c r="BX2577" s="22">
        <f t="shared" si="9624"/>
        <v>105626.90000000001</v>
      </c>
      <c r="BY2577" s="22">
        <f t="shared" si="9625"/>
        <v>108177.2</v>
      </c>
      <c r="BZ2577" s="22">
        <f t="shared" si="9626"/>
        <v>108177.2</v>
      </c>
      <c r="CA2577" s="22">
        <f t="shared" si="9586"/>
        <v>0</v>
      </c>
      <c r="CB2577" s="22">
        <f t="shared" si="9587"/>
        <v>0</v>
      </c>
      <c r="CC2577" s="22">
        <f t="shared" si="9588"/>
        <v>0</v>
      </c>
      <c r="CD2577" s="22">
        <f t="shared" si="9458"/>
        <v>105626.90000000001</v>
      </c>
      <c r="CE2577" s="22">
        <f t="shared" si="9589"/>
        <v>0</v>
      </c>
      <c r="CF2577" s="34">
        <f t="shared" si="9455"/>
        <v>105626.90000000001</v>
      </c>
      <c r="CG2577" s="22">
        <f t="shared" si="9459"/>
        <v>108177.2</v>
      </c>
      <c r="CH2577" s="22">
        <f t="shared" si="9590"/>
        <v>0</v>
      </c>
      <c r="CI2577" s="22">
        <f t="shared" si="9456"/>
        <v>108177.2</v>
      </c>
      <c r="CJ2577" s="22">
        <f t="shared" si="9460"/>
        <v>108177.2</v>
      </c>
      <c r="CK2577" s="22">
        <f t="shared" si="9590"/>
        <v>0</v>
      </c>
      <c r="CL2577" s="22">
        <f t="shared" si="9457"/>
        <v>108177.2</v>
      </c>
      <c r="CM2577" s="22">
        <f t="shared" si="9590"/>
        <v>0</v>
      </c>
      <c r="CN2577" s="15"/>
      <c r="CO2577" s="35"/>
      <c r="CT2577" s="5" t="s">
        <v>30</v>
      </c>
    </row>
    <row r="2578" spans="1:99" ht="62.4" x14ac:dyDescent="0.3">
      <c r="A2578" s="32" t="s">
        <v>1450</v>
      </c>
      <c r="B2578" s="16">
        <v>120</v>
      </c>
      <c r="C2578" s="32" t="s">
        <v>42</v>
      </c>
      <c r="D2578" s="32" t="s">
        <v>67</v>
      </c>
      <c r="E2578" s="33" t="s">
        <v>1445</v>
      </c>
      <c r="F2578" s="22">
        <v>101656.8</v>
      </c>
      <c r="G2578" s="22">
        <v>92595.5</v>
      </c>
      <c r="H2578" s="22">
        <v>92595.5</v>
      </c>
      <c r="I2578" s="22"/>
      <c r="J2578" s="22">
        <v>7831.4</v>
      </c>
      <c r="K2578" s="22">
        <v>7831.4</v>
      </c>
      <c r="L2578" s="22">
        <f t="shared" si="9591"/>
        <v>101656.8</v>
      </c>
      <c r="M2578" s="22">
        <f t="shared" si="9592"/>
        <v>100426.9</v>
      </c>
      <c r="N2578" s="22">
        <f t="shared" si="9593"/>
        <v>100426.9</v>
      </c>
      <c r="O2578" s="22"/>
      <c r="P2578" s="22"/>
      <c r="Q2578" s="22"/>
      <c r="R2578" s="22">
        <f t="shared" si="9594"/>
        <v>101656.8</v>
      </c>
      <c r="S2578" s="22">
        <f t="shared" si="9595"/>
        <v>100426.9</v>
      </c>
      <c r="T2578" s="22">
        <f t="shared" si="9596"/>
        <v>100426.9</v>
      </c>
      <c r="U2578" s="22"/>
      <c r="V2578" s="22"/>
      <c r="W2578" s="22"/>
      <c r="X2578" s="22">
        <f t="shared" si="9597"/>
        <v>101656.8</v>
      </c>
      <c r="Y2578" s="22">
        <f t="shared" si="9598"/>
        <v>100426.9</v>
      </c>
      <c r="Z2578" s="22">
        <f t="shared" si="9599"/>
        <v>100426.9</v>
      </c>
      <c r="AA2578" s="22"/>
      <c r="AB2578" s="22"/>
      <c r="AC2578" s="22"/>
      <c r="AD2578" s="22">
        <f t="shared" si="9600"/>
        <v>101656.8</v>
      </c>
      <c r="AE2578" s="22">
        <f t="shared" si="9601"/>
        <v>100426.9</v>
      </c>
      <c r="AF2578" s="22">
        <f t="shared" si="9602"/>
        <v>100426.9</v>
      </c>
      <c r="AG2578" s="22"/>
      <c r="AH2578" s="22"/>
      <c r="AI2578" s="22"/>
      <c r="AJ2578" s="22">
        <f t="shared" si="9603"/>
        <v>101656.8</v>
      </c>
      <c r="AK2578" s="22">
        <f t="shared" si="9604"/>
        <v>100426.9</v>
      </c>
      <c r="AL2578" s="22">
        <f t="shared" si="9605"/>
        <v>100426.9</v>
      </c>
      <c r="AM2578" s="22"/>
      <c r="AN2578" s="22"/>
      <c r="AO2578" s="22"/>
      <c r="AP2578" s="22">
        <f t="shared" si="9606"/>
        <v>101656.8</v>
      </c>
      <c r="AQ2578" s="22">
        <f t="shared" si="9607"/>
        <v>100426.9</v>
      </c>
      <c r="AR2578" s="22">
        <f t="shared" si="9608"/>
        <v>100426.9</v>
      </c>
      <c r="AS2578" s="22"/>
      <c r="AT2578" s="22"/>
      <c r="AU2578" s="22"/>
      <c r="AV2578" s="22">
        <f t="shared" si="9609"/>
        <v>101656.8</v>
      </c>
      <c r="AW2578" s="22">
        <f t="shared" si="9610"/>
        <v>100426.9</v>
      </c>
      <c r="AX2578" s="22">
        <f t="shared" si="9611"/>
        <v>100426.9</v>
      </c>
      <c r="AY2578" s="22">
        <v>3970.1</v>
      </c>
      <c r="AZ2578" s="22">
        <v>7750.3</v>
      </c>
      <c r="BA2578" s="22">
        <v>7750.3</v>
      </c>
      <c r="BB2578" s="22">
        <f t="shared" si="9612"/>
        <v>105626.90000000001</v>
      </c>
      <c r="BC2578" s="22">
        <f t="shared" si="9613"/>
        <v>108177.2</v>
      </c>
      <c r="BD2578" s="22">
        <f t="shared" si="9614"/>
        <v>108177.2</v>
      </c>
      <c r="BE2578" s="22"/>
      <c r="BF2578" s="22"/>
      <c r="BG2578" s="22"/>
      <c r="BH2578" s="22">
        <f t="shared" si="9615"/>
        <v>105626.90000000001</v>
      </c>
      <c r="BI2578" s="22">
        <f t="shared" si="9616"/>
        <v>108177.2</v>
      </c>
      <c r="BJ2578" s="22">
        <f t="shared" si="9617"/>
        <v>108177.2</v>
      </c>
      <c r="BK2578" s="22"/>
      <c r="BL2578" s="22"/>
      <c r="BM2578" s="22"/>
      <c r="BN2578" s="22">
        <f t="shared" si="9618"/>
        <v>105626.90000000001</v>
      </c>
      <c r="BO2578" s="22">
        <f t="shared" si="9619"/>
        <v>108177.2</v>
      </c>
      <c r="BP2578" s="22">
        <f t="shared" si="9620"/>
        <v>108177.2</v>
      </c>
      <c r="BQ2578" s="22"/>
      <c r="BR2578" s="22"/>
      <c r="BS2578" s="22">
        <f t="shared" si="9621"/>
        <v>105626.90000000001</v>
      </c>
      <c r="BT2578" s="22">
        <f t="shared" si="9622"/>
        <v>108177.2</v>
      </c>
      <c r="BU2578" s="22">
        <f t="shared" si="9623"/>
        <v>108177.2</v>
      </c>
      <c r="BV2578" s="22"/>
      <c r="BW2578" s="22"/>
      <c r="BX2578" s="22">
        <f t="shared" si="9624"/>
        <v>105626.90000000001</v>
      </c>
      <c r="BY2578" s="22">
        <f t="shared" si="9625"/>
        <v>108177.2</v>
      </c>
      <c r="BZ2578" s="22">
        <f t="shared" si="9626"/>
        <v>108177.2</v>
      </c>
      <c r="CA2578" s="22"/>
      <c r="CB2578" s="22"/>
      <c r="CC2578" s="22"/>
      <c r="CD2578" s="22">
        <f t="shared" si="9458"/>
        <v>105626.90000000001</v>
      </c>
      <c r="CE2578" s="22"/>
      <c r="CF2578" s="34">
        <f t="shared" si="9455"/>
        <v>105626.90000000001</v>
      </c>
      <c r="CG2578" s="22">
        <f t="shared" si="9459"/>
        <v>108177.2</v>
      </c>
      <c r="CH2578" s="22"/>
      <c r="CI2578" s="22">
        <f t="shared" si="9456"/>
        <v>108177.2</v>
      </c>
      <c r="CJ2578" s="22">
        <f t="shared" si="9460"/>
        <v>108177.2</v>
      </c>
      <c r="CK2578" s="22"/>
      <c r="CL2578" s="22">
        <f t="shared" si="9457"/>
        <v>108177.2</v>
      </c>
      <c r="CM2578" s="22"/>
      <c r="CN2578" s="15"/>
      <c r="CO2578" s="35">
        <v>151</v>
      </c>
    </row>
    <row r="2579" spans="1:99" ht="31.2" x14ac:dyDescent="0.3">
      <c r="A2579" s="32" t="s">
        <v>1451</v>
      </c>
      <c r="B2579" s="16"/>
      <c r="C2579" s="32"/>
      <c r="D2579" s="32"/>
      <c r="E2579" s="33" t="s">
        <v>1447</v>
      </c>
      <c r="F2579" s="22">
        <f t="shared" ref="F2579:K2579" si="9627">F2580+F2583</f>
        <v>27558.399999999998</v>
      </c>
      <c r="G2579" s="22">
        <f t="shared" si="9627"/>
        <v>27617.7</v>
      </c>
      <c r="H2579" s="22">
        <f t="shared" si="9627"/>
        <v>27599.7</v>
      </c>
      <c r="I2579" s="22">
        <f t="shared" si="9627"/>
        <v>13891.5</v>
      </c>
      <c r="J2579" s="22">
        <f t="shared" si="9627"/>
        <v>845.2</v>
      </c>
      <c r="K2579" s="22">
        <f t="shared" si="9627"/>
        <v>845.2</v>
      </c>
      <c r="L2579" s="22">
        <f t="shared" si="9591"/>
        <v>41449.899999999994</v>
      </c>
      <c r="M2579" s="22">
        <f t="shared" si="9592"/>
        <v>28462.9</v>
      </c>
      <c r="N2579" s="22">
        <f t="shared" si="9593"/>
        <v>28444.9</v>
      </c>
      <c r="O2579" s="22">
        <f>O2580+O2583</f>
        <v>0</v>
      </c>
      <c r="P2579" s="22">
        <f>P2580+P2583</f>
        <v>0</v>
      </c>
      <c r="Q2579" s="22">
        <f>Q2580+Q2583</f>
        <v>0</v>
      </c>
      <c r="R2579" s="22">
        <f t="shared" si="9594"/>
        <v>41449.899999999994</v>
      </c>
      <c r="S2579" s="22">
        <f t="shared" si="9595"/>
        <v>28462.9</v>
      </c>
      <c r="T2579" s="22">
        <f t="shared" si="9596"/>
        <v>28444.9</v>
      </c>
      <c r="U2579" s="22">
        <f>U2580+U2583</f>
        <v>0</v>
      </c>
      <c r="V2579" s="22">
        <f>V2580+V2583</f>
        <v>0</v>
      </c>
      <c r="W2579" s="22">
        <f>W2580+W2583</f>
        <v>0</v>
      </c>
      <c r="X2579" s="22">
        <f t="shared" si="9597"/>
        <v>41449.899999999994</v>
      </c>
      <c r="Y2579" s="22">
        <f t="shared" si="9598"/>
        <v>28462.9</v>
      </c>
      <c r="Z2579" s="22">
        <f t="shared" si="9599"/>
        <v>28444.9</v>
      </c>
      <c r="AA2579" s="22">
        <f>AA2580+AA2583</f>
        <v>0</v>
      </c>
      <c r="AB2579" s="22">
        <f>AB2580+AB2583</f>
        <v>0</v>
      </c>
      <c r="AC2579" s="22">
        <f>AC2580+AC2583</f>
        <v>0</v>
      </c>
      <c r="AD2579" s="22">
        <f t="shared" si="9600"/>
        <v>41449.899999999994</v>
      </c>
      <c r="AE2579" s="22">
        <f t="shared" si="9601"/>
        <v>28462.9</v>
      </c>
      <c r="AF2579" s="22">
        <f t="shared" si="9602"/>
        <v>28444.9</v>
      </c>
      <c r="AG2579" s="22">
        <f>AG2580+AG2583</f>
        <v>0</v>
      </c>
      <c r="AH2579" s="22">
        <f>AH2580+AH2583</f>
        <v>0</v>
      </c>
      <c r="AI2579" s="22">
        <f>AI2580+AI2583</f>
        <v>0</v>
      </c>
      <c r="AJ2579" s="22">
        <f t="shared" si="9603"/>
        <v>41449.899999999994</v>
      </c>
      <c r="AK2579" s="22">
        <f t="shared" si="9604"/>
        <v>28462.9</v>
      </c>
      <c r="AL2579" s="22">
        <f t="shared" si="9605"/>
        <v>28444.9</v>
      </c>
      <c r="AM2579" s="22">
        <f>AM2580+AM2583</f>
        <v>0</v>
      </c>
      <c r="AN2579" s="22">
        <f>AN2580+AN2583</f>
        <v>0</v>
      </c>
      <c r="AO2579" s="22">
        <f>AO2580+AO2583</f>
        <v>0</v>
      </c>
      <c r="AP2579" s="22">
        <f t="shared" si="9606"/>
        <v>41449.899999999994</v>
      </c>
      <c r="AQ2579" s="22">
        <f t="shared" si="9607"/>
        <v>28462.9</v>
      </c>
      <c r="AR2579" s="22">
        <f t="shared" si="9608"/>
        <v>28444.9</v>
      </c>
      <c r="AS2579" s="22">
        <f>AS2580+AS2583</f>
        <v>0</v>
      </c>
      <c r="AT2579" s="22">
        <f>AT2580+AT2583</f>
        <v>0</v>
      </c>
      <c r="AU2579" s="22">
        <f>AU2580+AU2583</f>
        <v>0</v>
      </c>
      <c r="AV2579" s="22">
        <f t="shared" si="9609"/>
        <v>41449.899999999994</v>
      </c>
      <c r="AW2579" s="22">
        <f t="shared" si="9610"/>
        <v>28462.9</v>
      </c>
      <c r="AX2579" s="22">
        <f t="shared" si="9611"/>
        <v>28444.9</v>
      </c>
      <c r="AY2579" s="22">
        <f>AY2580+AY2583</f>
        <v>0</v>
      </c>
      <c r="AZ2579" s="22">
        <f>AZ2580+AZ2583</f>
        <v>0</v>
      </c>
      <c r="BA2579" s="22">
        <f>BA2580+BA2583</f>
        <v>0</v>
      </c>
      <c r="BB2579" s="22">
        <f t="shared" si="9612"/>
        <v>41449.899999999994</v>
      </c>
      <c r="BC2579" s="22">
        <f t="shared" si="9613"/>
        <v>28462.9</v>
      </c>
      <c r="BD2579" s="22">
        <f t="shared" si="9614"/>
        <v>28444.9</v>
      </c>
      <c r="BE2579" s="22">
        <f>BE2580+BE2583</f>
        <v>0</v>
      </c>
      <c r="BF2579" s="22">
        <f>BF2580+BF2583</f>
        <v>0</v>
      </c>
      <c r="BG2579" s="22">
        <f>BG2580+BG2583</f>
        <v>0</v>
      </c>
      <c r="BH2579" s="22">
        <f t="shared" si="9615"/>
        <v>41449.899999999994</v>
      </c>
      <c r="BI2579" s="22">
        <f t="shared" si="9616"/>
        <v>28462.9</v>
      </c>
      <c r="BJ2579" s="22">
        <f t="shared" si="9617"/>
        <v>28444.9</v>
      </c>
      <c r="BK2579" s="22">
        <f>BK2580+BK2583</f>
        <v>0</v>
      </c>
      <c r="BL2579" s="22">
        <f>BL2580+BL2583</f>
        <v>0</v>
      </c>
      <c r="BM2579" s="22">
        <f>BM2580+BM2583</f>
        <v>0</v>
      </c>
      <c r="BN2579" s="22">
        <f t="shared" si="9618"/>
        <v>41449.899999999994</v>
      </c>
      <c r="BO2579" s="22">
        <f t="shared" si="9619"/>
        <v>28462.9</v>
      </c>
      <c r="BP2579" s="22">
        <f t="shared" si="9620"/>
        <v>28444.9</v>
      </c>
      <c r="BQ2579" s="22">
        <f>BQ2580+BQ2583</f>
        <v>0</v>
      </c>
      <c r="BR2579" s="22">
        <f>BR2580+BR2583</f>
        <v>0</v>
      </c>
      <c r="BS2579" s="22">
        <f t="shared" si="9621"/>
        <v>41449.899999999994</v>
      </c>
      <c r="BT2579" s="22">
        <f t="shared" si="9622"/>
        <v>28462.9</v>
      </c>
      <c r="BU2579" s="22">
        <f t="shared" si="9623"/>
        <v>28444.9</v>
      </c>
      <c r="BV2579" s="22">
        <f>BV2580+BV2583</f>
        <v>0</v>
      </c>
      <c r="BW2579" s="22">
        <f>BW2580+BW2583</f>
        <v>0</v>
      </c>
      <c r="BX2579" s="22">
        <f t="shared" si="9624"/>
        <v>41449.899999999994</v>
      </c>
      <c r="BY2579" s="22">
        <f t="shared" si="9625"/>
        <v>28462.9</v>
      </c>
      <c r="BZ2579" s="22">
        <f t="shared" si="9626"/>
        <v>28444.9</v>
      </c>
      <c r="CA2579" s="22">
        <f>CA2580+CA2583</f>
        <v>0</v>
      </c>
      <c r="CB2579" s="22">
        <f>CB2580+CB2583</f>
        <v>0</v>
      </c>
      <c r="CC2579" s="22">
        <f>CC2580+CC2583</f>
        <v>0</v>
      </c>
      <c r="CD2579" s="22">
        <f t="shared" si="9458"/>
        <v>41449.899999999994</v>
      </c>
      <c r="CE2579" s="22">
        <f>CE2580+CE2583</f>
        <v>0</v>
      </c>
      <c r="CF2579" s="34">
        <f t="shared" si="9455"/>
        <v>41449.899999999994</v>
      </c>
      <c r="CG2579" s="22">
        <f t="shared" si="9459"/>
        <v>28462.9</v>
      </c>
      <c r="CH2579" s="22">
        <f>CH2580+CH2583</f>
        <v>0</v>
      </c>
      <c r="CI2579" s="22">
        <f t="shared" si="9456"/>
        <v>28462.9</v>
      </c>
      <c r="CJ2579" s="22">
        <f t="shared" si="9460"/>
        <v>28444.9</v>
      </c>
      <c r="CK2579" s="22">
        <f>CK2580+CK2583</f>
        <v>0</v>
      </c>
      <c r="CL2579" s="22">
        <f t="shared" si="9457"/>
        <v>28444.9</v>
      </c>
      <c r="CM2579" s="22">
        <f>CM2580+CM2583</f>
        <v>0</v>
      </c>
      <c r="CN2579" s="15"/>
      <c r="CO2579" s="35"/>
      <c r="CR2579" s="5" t="s">
        <v>1346</v>
      </c>
      <c r="CU2579" s="5" t="s">
        <v>31</v>
      </c>
    </row>
    <row r="2580" spans="1:99" ht="93.6" x14ac:dyDescent="0.3">
      <c r="A2580" s="32" t="s">
        <v>1451</v>
      </c>
      <c r="B2580" s="16">
        <v>100</v>
      </c>
      <c r="C2580" s="32"/>
      <c r="D2580" s="32"/>
      <c r="E2580" s="33" t="s">
        <v>131</v>
      </c>
      <c r="F2580" s="22">
        <f t="shared" ref="F2580:F2584" si="9628">F2581</f>
        <v>874.1</v>
      </c>
      <c r="G2580" s="22">
        <f t="shared" ref="G2580:G2584" si="9629">G2581</f>
        <v>933.3</v>
      </c>
      <c r="H2580" s="22">
        <f t="shared" ref="H2580:H2584" si="9630">H2581</f>
        <v>933.3</v>
      </c>
      <c r="I2580" s="22">
        <f t="shared" ref="I2580:I2584" si="9631">I2581</f>
        <v>0</v>
      </c>
      <c r="J2580" s="22">
        <f t="shared" ref="J2580:J2584" si="9632">J2581</f>
        <v>0</v>
      </c>
      <c r="K2580" s="22">
        <f t="shared" ref="K2580:K2584" si="9633">K2581</f>
        <v>0</v>
      </c>
      <c r="L2580" s="22">
        <f t="shared" si="9591"/>
        <v>874.1</v>
      </c>
      <c r="M2580" s="22">
        <f t="shared" si="9592"/>
        <v>933.3</v>
      </c>
      <c r="N2580" s="22">
        <f t="shared" si="9593"/>
        <v>933.3</v>
      </c>
      <c r="O2580" s="22">
        <f t="shared" ref="O2580:O2584" si="9634">O2581</f>
        <v>0</v>
      </c>
      <c r="P2580" s="22">
        <f t="shared" ref="P2580:P2584" si="9635">P2581</f>
        <v>0</v>
      </c>
      <c r="Q2580" s="22">
        <f t="shared" ref="Q2580:Q2584" si="9636">Q2581</f>
        <v>0</v>
      </c>
      <c r="R2580" s="22">
        <f t="shared" si="9594"/>
        <v>874.1</v>
      </c>
      <c r="S2580" s="22">
        <f t="shared" si="9595"/>
        <v>933.3</v>
      </c>
      <c r="T2580" s="22">
        <f t="shared" si="9596"/>
        <v>933.3</v>
      </c>
      <c r="U2580" s="22">
        <f t="shared" ref="U2580:U2584" si="9637">U2581</f>
        <v>0</v>
      </c>
      <c r="V2580" s="22">
        <f t="shared" ref="V2580:V2584" si="9638">V2581</f>
        <v>0</v>
      </c>
      <c r="W2580" s="22">
        <f t="shared" ref="W2580:W2584" si="9639">W2581</f>
        <v>0</v>
      </c>
      <c r="X2580" s="22">
        <f t="shared" si="9597"/>
        <v>874.1</v>
      </c>
      <c r="Y2580" s="22">
        <f t="shared" si="9598"/>
        <v>933.3</v>
      </c>
      <c r="Z2580" s="22">
        <f t="shared" si="9599"/>
        <v>933.3</v>
      </c>
      <c r="AA2580" s="22">
        <f t="shared" ref="AA2580:AA2584" si="9640">AA2581</f>
        <v>0</v>
      </c>
      <c r="AB2580" s="22">
        <f t="shared" ref="AB2580:AB2584" si="9641">AB2581</f>
        <v>0</v>
      </c>
      <c r="AC2580" s="22">
        <f t="shared" ref="AC2580:AC2584" si="9642">AC2581</f>
        <v>0</v>
      </c>
      <c r="AD2580" s="22">
        <f t="shared" si="9600"/>
        <v>874.1</v>
      </c>
      <c r="AE2580" s="22">
        <f t="shared" si="9601"/>
        <v>933.3</v>
      </c>
      <c r="AF2580" s="22">
        <f t="shared" si="9602"/>
        <v>933.3</v>
      </c>
      <c r="AG2580" s="22">
        <f t="shared" ref="AG2580:AG2584" si="9643">AG2581</f>
        <v>0</v>
      </c>
      <c r="AH2580" s="22">
        <f t="shared" ref="AH2580:AH2584" si="9644">AH2581</f>
        <v>0</v>
      </c>
      <c r="AI2580" s="22">
        <f t="shared" ref="AI2580:AI2584" si="9645">AI2581</f>
        <v>0</v>
      </c>
      <c r="AJ2580" s="22">
        <f t="shared" si="9603"/>
        <v>874.1</v>
      </c>
      <c r="AK2580" s="22">
        <f t="shared" si="9604"/>
        <v>933.3</v>
      </c>
      <c r="AL2580" s="22">
        <f t="shared" si="9605"/>
        <v>933.3</v>
      </c>
      <c r="AM2580" s="22">
        <f t="shared" ref="AM2580:AM2584" si="9646">AM2581</f>
        <v>0</v>
      </c>
      <c r="AN2580" s="22">
        <f t="shared" ref="AN2580:AN2584" si="9647">AN2581</f>
        <v>0</v>
      </c>
      <c r="AO2580" s="22">
        <f t="shared" ref="AO2580:AO2584" si="9648">AO2581</f>
        <v>0</v>
      </c>
      <c r="AP2580" s="22">
        <f t="shared" si="9606"/>
        <v>874.1</v>
      </c>
      <c r="AQ2580" s="22">
        <f t="shared" si="9607"/>
        <v>933.3</v>
      </c>
      <c r="AR2580" s="22">
        <f t="shared" si="9608"/>
        <v>933.3</v>
      </c>
      <c r="AS2580" s="22">
        <f t="shared" ref="AS2580:AS2584" si="9649">AS2581</f>
        <v>0</v>
      </c>
      <c r="AT2580" s="22">
        <f t="shared" ref="AT2580:AT2584" si="9650">AT2581</f>
        <v>0</v>
      </c>
      <c r="AU2580" s="22">
        <f t="shared" ref="AU2580:AU2584" si="9651">AU2581</f>
        <v>0</v>
      </c>
      <c r="AV2580" s="22">
        <f t="shared" si="9609"/>
        <v>874.1</v>
      </c>
      <c r="AW2580" s="22">
        <f t="shared" si="9610"/>
        <v>933.3</v>
      </c>
      <c r="AX2580" s="22">
        <f t="shared" si="9611"/>
        <v>933.3</v>
      </c>
      <c r="AY2580" s="22">
        <f t="shared" ref="AY2580:AY2584" si="9652">AY2581</f>
        <v>0</v>
      </c>
      <c r="AZ2580" s="22">
        <f t="shared" ref="AZ2580:AZ2584" si="9653">AZ2581</f>
        <v>0</v>
      </c>
      <c r="BA2580" s="22">
        <f t="shared" ref="BA2580:BA2584" si="9654">BA2581</f>
        <v>0</v>
      </c>
      <c r="BB2580" s="22">
        <f t="shared" si="9612"/>
        <v>874.1</v>
      </c>
      <c r="BC2580" s="22">
        <f t="shared" si="9613"/>
        <v>933.3</v>
      </c>
      <c r="BD2580" s="22">
        <f t="shared" si="9614"/>
        <v>933.3</v>
      </c>
      <c r="BE2580" s="22">
        <f t="shared" ref="BE2580:BE2584" si="9655">BE2581</f>
        <v>0</v>
      </c>
      <c r="BF2580" s="22">
        <f t="shared" ref="BF2580:BF2584" si="9656">BF2581</f>
        <v>0</v>
      </c>
      <c r="BG2580" s="22">
        <f t="shared" ref="BG2580:BG2584" si="9657">BG2581</f>
        <v>0</v>
      </c>
      <c r="BH2580" s="22">
        <f t="shared" si="9615"/>
        <v>874.1</v>
      </c>
      <c r="BI2580" s="22">
        <f t="shared" si="9616"/>
        <v>933.3</v>
      </c>
      <c r="BJ2580" s="22">
        <f t="shared" si="9617"/>
        <v>933.3</v>
      </c>
      <c r="BK2580" s="22">
        <f t="shared" ref="BK2580:BK2584" si="9658">BK2581</f>
        <v>0</v>
      </c>
      <c r="BL2580" s="22">
        <f t="shared" ref="BL2580:BL2584" si="9659">BL2581</f>
        <v>0</v>
      </c>
      <c r="BM2580" s="22">
        <f t="shared" ref="BM2580:BM2584" si="9660">BM2581</f>
        <v>0</v>
      </c>
      <c r="BN2580" s="22">
        <f t="shared" si="9618"/>
        <v>874.1</v>
      </c>
      <c r="BO2580" s="22">
        <f t="shared" si="9619"/>
        <v>933.3</v>
      </c>
      <c r="BP2580" s="22">
        <f t="shared" si="9620"/>
        <v>933.3</v>
      </c>
      <c r="BQ2580" s="22">
        <f t="shared" ref="BQ2580:BQ2584" si="9661">BQ2581</f>
        <v>0</v>
      </c>
      <c r="BR2580" s="22">
        <f t="shared" ref="BR2580:BR2584" si="9662">BR2581</f>
        <v>0</v>
      </c>
      <c r="BS2580" s="22">
        <f t="shared" si="9621"/>
        <v>874.1</v>
      </c>
      <c r="BT2580" s="22">
        <f t="shared" si="9622"/>
        <v>933.3</v>
      </c>
      <c r="BU2580" s="22">
        <f t="shared" si="9623"/>
        <v>933.3</v>
      </c>
      <c r="BV2580" s="22">
        <f t="shared" ref="BV2580:BV2584" si="9663">BV2581</f>
        <v>0</v>
      </c>
      <c r="BW2580" s="22">
        <f t="shared" ref="BW2580:BW2584" si="9664">BW2581</f>
        <v>0</v>
      </c>
      <c r="BX2580" s="22">
        <f t="shared" si="9624"/>
        <v>874.1</v>
      </c>
      <c r="BY2580" s="22">
        <f t="shared" si="9625"/>
        <v>933.3</v>
      </c>
      <c r="BZ2580" s="22">
        <f t="shared" si="9626"/>
        <v>933.3</v>
      </c>
      <c r="CA2580" s="22">
        <f t="shared" ref="CA2580:CA2584" si="9665">CA2581</f>
        <v>0</v>
      </c>
      <c r="CB2580" s="22">
        <f t="shared" ref="CB2580:CB2584" si="9666">CB2581</f>
        <v>0</v>
      </c>
      <c r="CC2580" s="22">
        <f t="shared" ref="CC2580:CC2584" si="9667">CC2581</f>
        <v>0</v>
      </c>
      <c r="CD2580" s="22">
        <f t="shared" si="9458"/>
        <v>874.1</v>
      </c>
      <c r="CE2580" s="22">
        <f t="shared" ref="CE2580:CE2584" si="9668">CE2581</f>
        <v>0</v>
      </c>
      <c r="CF2580" s="34">
        <f t="shared" si="9455"/>
        <v>874.1</v>
      </c>
      <c r="CG2580" s="22">
        <f t="shared" si="9459"/>
        <v>933.3</v>
      </c>
      <c r="CH2580" s="22">
        <f t="shared" ref="CH2580:CM2584" si="9669">CH2581</f>
        <v>0</v>
      </c>
      <c r="CI2580" s="22">
        <f t="shared" si="9456"/>
        <v>933.3</v>
      </c>
      <c r="CJ2580" s="22">
        <f t="shared" si="9460"/>
        <v>933.3</v>
      </c>
      <c r="CK2580" s="22">
        <f t="shared" si="9669"/>
        <v>0</v>
      </c>
      <c r="CL2580" s="22">
        <f t="shared" si="9457"/>
        <v>933.3</v>
      </c>
      <c r="CM2580" s="22">
        <f t="shared" si="9669"/>
        <v>0</v>
      </c>
      <c r="CN2580" s="15"/>
      <c r="CO2580" s="35"/>
      <c r="CS2580" s="5" t="s">
        <v>29</v>
      </c>
    </row>
    <row r="2581" spans="1:99" ht="31.2" x14ac:dyDescent="0.3">
      <c r="A2581" s="32" t="s">
        <v>1451</v>
      </c>
      <c r="B2581" s="16">
        <v>120</v>
      </c>
      <c r="C2581" s="32"/>
      <c r="D2581" s="32"/>
      <c r="E2581" s="33" t="s">
        <v>394</v>
      </c>
      <c r="F2581" s="22">
        <f t="shared" si="9628"/>
        <v>874.1</v>
      </c>
      <c r="G2581" s="22">
        <f t="shared" si="9629"/>
        <v>933.3</v>
      </c>
      <c r="H2581" s="22">
        <f t="shared" si="9630"/>
        <v>933.3</v>
      </c>
      <c r="I2581" s="22">
        <f t="shared" si="9631"/>
        <v>0</v>
      </c>
      <c r="J2581" s="22">
        <f t="shared" si="9632"/>
        <v>0</v>
      </c>
      <c r="K2581" s="22">
        <f t="shared" si="9633"/>
        <v>0</v>
      </c>
      <c r="L2581" s="22">
        <f t="shared" si="9591"/>
        <v>874.1</v>
      </c>
      <c r="M2581" s="22">
        <f t="shared" si="9592"/>
        <v>933.3</v>
      </c>
      <c r="N2581" s="22">
        <f t="shared" si="9593"/>
        <v>933.3</v>
      </c>
      <c r="O2581" s="22">
        <f t="shared" si="9634"/>
        <v>0</v>
      </c>
      <c r="P2581" s="22">
        <f t="shared" si="9635"/>
        <v>0</v>
      </c>
      <c r="Q2581" s="22">
        <f t="shared" si="9636"/>
        <v>0</v>
      </c>
      <c r="R2581" s="22">
        <f t="shared" si="9594"/>
        <v>874.1</v>
      </c>
      <c r="S2581" s="22">
        <f t="shared" si="9595"/>
        <v>933.3</v>
      </c>
      <c r="T2581" s="22">
        <f t="shared" si="9596"/>
        <v>933.3</v>
      </c>
      <c r="U2581" s="22">
        <f t="shared" si="9637"/>
        <v>0</v>
      </c>
      <c r="V2581" s="22">
        <f t="shared" si="9638"/>
        <v>0</v>
      </c>
      <c r="W2581" s="22">
        <f t="shared" si="9639"/>
        <v>0</v>
      </c>
      <c r="X2581" s="22">
        <f t="shared" si="9597"/>
        <v>874.1</v>
      </c>
      <c r="Y2581" s="22">
        <f t="shared" si="9598"/>
        <v>933.3</v>
      </c>
      <c r="Z2581" s="22">
        <f t="shared" si="9599"/>
        <v>933.3</v>
      </c>
      <c r="AA2581" s="22">
        <f t="shared" si="9640"/>
        <v>0</v>
      </c>
      <c r="AB2581" s="22">
        <f t="shared" si="9641"/>
        <v>0</v>
      </c>
      <c r="AC2581" s="22">
        <f t="shared" si="9642"/>
        <v>0</v>
      </c>
      <c r="AD2581" s="22">
        <f t="shared" si="9600"/>
        <v>874.1</v>
      </c>
      <c r="AE2581" s="22">
        <f t="shared" si="9601"/>
        <v>933.3</v>
      </c>
      <c r="AF2581" s="22">
        <f t="shared" si="9602"/>
        <v>933.3</v>
      </c>
      <c r="AG2581" s="22">
        <f t="shared" si="9643"/>
        <v>0</v>
      </c>
      <c r="AH2581" s="22">
        <f t="shared" si="9644"/>
        <v>0</v>
      </c>
      <c r="AI2581" s="22">
        <f t="shared" si="9645"/>
        <v>0</v>
      </c>
      <c r="AJ2581" s="22">
        <f t="shared" si="9603"/>
        <v>874.1</v>
      </c>
      <c r="AK2581" s="22">
        <f t="shared" si="9604"/>
        <v>933.3</v>
      </c>
      <c r="AL2581" s="22">
        <f t="shared" si="9605"/>
        <v>933.3</v>
      </c>
      <c r="AM2581" s="22">
        <f t="shared" si="9646"/>
        <v>0</v>
      </c>
      <c r="AN2581" s="22">
        <f t="shared" si="9647"/>
        <v>0</v>
      </c>
      <c r="AO2581" s="22">
        <f t="shared" si="9648"/>
        <v>0</v>
      </c>
      <c r="AP2581" s="22">
        <f t="shared" si="9606"/>
        <v>874.1</v>
      </c>
      <c r="AQ2581" s="22">
        <f t="shared" si="9607"/>
        <v>933.3</v>
      </c>
      <c r="AR2581" s="22">
        <f t="shared" si="9608"/>
        <v>933.3</v>
      </c>
      <c r="AS2581" s="22">
        <f t="shared" si="9649"/>
        <v>0</v>
      </c>
      <c r="AT2581" s="22">
        <f t="shared" si="9650"/>
        <v>0</v>
      </c>
      <c r="AU2581" s="22">
        <f t="shared" si="9651"/>
        <v>0</v>
      </c>
      <c r="AV2581" s="22">
        <f t="shared" si="9609"/>
        <v>874.1</v>
      </c>
      <c r="AW2581" s="22">
        <f t="shared" si="9610"/>
        <v>933.3</v>
      </c>
      <c r="AX2581" s="22">
        <f t="shared" si="9611"/>
        <v>933.3</v>
      </c>
      <c r="AY2581" s="22">
        <f t="shared" si="9652"/>
        <v>0</v>
      </c>
      <c r="AZ2581" s="22">
        <f t="shared" si="9653"/>
        <v>0</v>
      </c>
      <c r="BA2581" s="22">
        <f t="shared" si="9654"/>
        <v>0</v>
      </c>
      <c r="BB2581" s="22">
        <f t="shared" si="9612"/>
        <v>874.1</v>
      </c>
      <c r="BC2581" s="22">
        <f t="shared" si="9613"/>
        <v>933.3</v>
      </c>
      <c r="BD2581" s="22">
        <f t="shared" si="9614"/>
        <v>933.3</v>
      </c>
      <c r="BE2581" s="22">
        <f t="shared" si="9655"/>
        <v>0</v>
      </c>
      <c r="BF2581" s="22">
        <f t="shared" si="9656"/>
        <v>0</v>
      </c>
      <c r="BG2581" s="22">
        <f t="shared" si="9657"/>
        <v>0</v>
      </c>
      <c r="BH2581" s="22">
        <f t="shared" si="9615"/>
        <v>874.1</v>
      </c>
      <c r="BI2581" s="22">
        <f t="shared" si="9616"/>
        <v>933.3</v>
      </c>
      <c r="BJ2581" s="22">
        <f t="shared" si="9617"/>
        <v>933.3</v>
      </c>
      <c r="BK2581" s="22">
        <f t="shared" si="9658"/>
        <v>0</v>
      </c>
      <c r="BL2581" s="22">
        <f t="shared" si="9659"/>
        <v>0</v>
      </c>
      <c r="BM2581" s="22">
        <f t="shared" si="9660"/>
        <v>0</v>
      </c>
      <c r="BN2581" s="22">
        <f t="shared" si="9618"/>
        <v>874.1</v>
      </c>
      <c r="BO2581" s="22">
        <f t="shared" si="9619"/>
        <v>933.3</v>
      </c>
      <c r="BP2581" s="22">
        <f t="shared" si="9620"/>
        <v>933.3</v>
      </c>
      <c r="BQ2581" s="22">
        <f t="shared" si="9661"/>
        <v>0</v>
      </c>
      <c r="BR2581" s="22">
        <f t="shared" si="9662"/>
        <v>0</v>
      </c>
      <c r="BS2581" s="22">
        <f t="shared" si="9621"/>
        <v>874.1</v>
      </c>
      <c r="BT2581" s="22">
        <f t="shared" si="9622"/>
        <v>933.3</v>
      </c>
      <c r="BU2581" s="22">
        <f t="shared" si="9623"/>
        <v>933.3</v>
      </c>
      <c r="BV2581" s="22">
        <f t="shared" si="9663"/>
        <v>0</v>
      </c>
      <c r="BW2581" s="22">
        <f t="shared" si="9664"/>
        <v>0</v>
      </c>
      <c r="BX2581" s="22">
        <f t="shared" si="9624"/>
        <v>874.1</v>
      </c>
      <c r="BY2581" s="22">
        <f t="shared" si="9625"/>
        <v>933.3</v>
      </c>
      <c r="BZ2581" s="22">
        <f t="shared" si="9626"/>
        <v>933.3</v>
      </c>
      <c r="CA2581" s="22">
        <f t="shared" si="9665"/>
        <v>0</v>
      </c>
      <c r="CB2581" s="22">
        <f t="shared" si="9666"/>
        <v>0</v>
      </c>
      <c r="CC2581" s="22">
        <f t="shared" si="9667"/>
        <v>0</v>
      </c>
      <c r="CD2581" s="22">
        <f t="shared" si="9458"/>
        <v>874.1</v>
      </c>
      <c r="CE2581" s="22">
        <f t="shared" si="9668"/>
        <v>0</v>
      </c>
      <c r="CF2581" s="34">
        <f t="shared" si="9455"/>
        <v>874.1</v>
      </c>
      <c r="CG2581" s="22">
        <f t="shared" si="9459"/>
        <v>933.3</v>
      </c>
      <c r="CH2581" s="22">
        <f t="shared" si="9669"/>
        <v>0</v>
      </c>
      <c r="CI2581" s="22">
        <f t="shared" si="9456"/>
        <v>933.3</v>
      </c>
      <c r="CJ2581" s="22">
        <f t="shared" si="9460"/>
        <v>933.3</v>
      </c>
      <c r="CK2581" s="22">
        <f t="shared" si="9669"/>
        <v>0</v>
      </c>
      <c r="CL2581" s="22">
        <f t="shared" si="9457"/>
        <v>933.3</v>
      </c>
      <c r="CM2581" s="22">
        <f t="shared" si="9669"/>
        <v>0</v>
      </c>
      <c r="CN2581" s="15"/>
      <c r="CO2581" s="35"/>
      <c r="CT2581" s="5" t="s">
        <v>30</v>
      </c>
    </row>
    <row r="2582" spans="1:99" ht="62.4" x14ac:dyDescent="0.3">
      <c r="A2582" s="32" t="s">
        <v>1451</v>
      </c>
      <c r="B2582" s="16">
        <v>120</v>
      </c>
      <c r="C2582" s="32" t="s">
        <v>42</v>
      </c>
      <c r="D2582" s="32" t="s">
        <v>67</v>
      </c>
      <c r="E2582" s="33" t="s">
        <v>1445</v>
      </c>
      <c r="F2582" s="22">
        <v>874.1</v>
      </c>
      <c r="G2582" s="22">
        <v>933.3</v>
      </c>
      <c r="H2582" s="22">
        <v>933.3</v>
      </c>
      <c r="I2582" s="22"/>
      <c r="J2582" s="22"/>
      <c r="K2582" s="22"/>
      <c r="L2582" s="22">
        <f t="shared" si="9591"/>
        <v>874.1</v>
      </c>
      <c r="M2582" s="22">
        <f t="shared" si="9592"/>
        <v>933.3</v>
      </c>
      <c r="N2582" s="22">
        <f t="shared" si="9593"/>
        <v>933.3</v>
      </c>
      <c r="O2582" s="22"/>
      <c r="P2582" s="22"/>
      <c r="Q2582" s="22"/>
      <c r="R2582" s="22">
        <f t="shared" si="9594"/>
        <v>874.1</v>
      </c>
      <c r="S2582" s="22">
        <f t="shared" si="9595"/>
        <v>933.3</v>
      </c>
      <c r="T2582" s="22">
        <f t="shared" si="9596"/>
        <v>933.3</v>
      </c>
      <c r="U2582" s="22"/>
      <c r="V2582" s="22"/>
      <c r="W2582" s="22"/>
      <c r="X2582" s="22">
        <f t="shared" si="9597"/>
        <v>874.1</v>
      </c>
      <c r="Y2582" s="22">
        <f t="shared" si="9598"/>
        <v>933.3</v>
      </c>
      <c r="Z2582" s="22">
        <f t="shared" si="9599"/>
        <v>933.3</v>
      </c>
      <c r="AA2582" s="22"/>
      <c r="AB2582" s="22"/>
      <c r="AC2582" s="22"/>
      <c r="AD2582" s="22">
        <f t="shared" si="9600"/>
        <v>874.1</v>
      </c>
      <c r="AE2582" s="22">
        <f t="shared" si="9601"/>
        <v>933.3</v>
      </c>
      <c r="AF2582" s="22">
        <f t="shared" si="9602"/>
        <v>933.3</v>
      </c>
      <c r="AG2582" s="22"/>
      <c r="AH2582" s="22"/>
      <c r="AI2582" s="22"/>
      <c r="AJ2582" s="22">
        <f t="shared" si="9603"/>
        <v>874.1</v>
      </c>
      <c r="AK2582" s="22">
        <f t="shared" si="9604"/>
        <v>933.3</v>
      </c>
      <c r="AL2582" s="22">
        <f t="shared" si="9605"/>
        <v>933.3</v>
      </c>
      <c r="AM2582" s="22"/>
      <c r="AN2582" s="22"/>
      <c r="AO2582" s="22"/>
      <c r="AP2582" s="22">
        <f t="shared" si="9606"/>
        <v>874.1</v>
      </c>
      <c r="AQ2582" s="22">
        <f t="shared" si="9607"/>
        <v>933.3</v>
      </c>
      <c r="AR2582" s="22">
        <f t="shared" si="9608"/>
        <v>933.3</v>
      </c>
      <c r="AS2582" s="22"/>
      <c r="AT2582" s="22"/>
      <c r="AU2582" s="22"/>
      <c r="AV2582" s="22">
        <f t="shared" si="9609"/>
        <v>874.1</v>
      </c>
      <c r="AW2582" s="22">
        <f t="shared" si="9610"/>
        <v>933.3</v>
      </c>
      <c r="AX2582" s="22">
        <f t="shared" si="9611"/>
        <v>933.3</v>
      </c>
      <c r="AY2582" s="22"/>
      <c r="AZ2582" s="22"/>
      <c r="BA2582" s="22"/>
      <c r="BB2582" s="22">
        <f t="shared" si="9612"/>
        <v>874.1</v>
      </c>
      <c r="BC2582" s="22">
        <f t="shared" si="9613"/>
        <v>933.3</v>
      </c>
      <c r="BD2582" s="22">
        <f t="shared" si="9614"/>
        <v>933.3</v>
      </c>
      <c r="BE2582" s="22"/>
      <c r="BF2582" s="22"/>
      <c r="BG2582" s="22"/>
      <c r="BH2582" s="22">
        <f t="shared" si="9615"/>
        <v>874.1</v>
      </c>
      <c r="BI2582" s="22">
        <f t="shared" si="9616"/>
        <v>933.3</v>
      </c>
      <c r="BJ2582" s="22">
        <f t="shared" si="9617"/>
        <v>933.3</v>
      </c>
      <c r="BK2582" s="22"/>
      <c r="BL2582" s="22"/>
      <c r="BM2582" s="22"/>
      <c r="BN2582" s="22">
        <f t="shared" si="9618"/>
        <v>874.1</v>
      </c>
      <c r="BO2582" s="22">
        <f t="shared" si="9619"/>
        <v>933.3</v>
      </c>
      <c r="BP2582" s="22">
        <f t="shared" si="9620"/>
        <v>933.3</v>
      </c>
      <c r="BQ2582" s="22"/>
      <c r="BR2582" s="22"/>
      <c r="BS2582" s="22">
        <f t="shared" si="9621"/>
        <v>874.1</v>
      </c>
      <c r="BT2582" s="22">
        <f t="shared" si="9622"/>
        <v>933.3</v>
      </c>
      <c r="BU2582" s="22">
        <f t="shared" si="9623"/>
        <v>933.3</v>
      </c>
      <c r="BV2582" s="22"/>
      <c r="BW2582" s="22"/>
      <c r="BX2582" s="22">
        <f t="shared" si="9624"/>
        <v>874.1</v>
      </c>
      <c r="BY2582" s="22">
        <f t="shared" si="9625"/>
        <v>933.3</v>
      </c>
      <c r="BZ2582" s="22">
        <f t="shared" si="9626"/>
        <v>933.3</v>
      </c>
      <c r="CA2582" s="22"/>
      <c r="CB2582" s="22"/>
      <c r="CC2582" s="22"/>
      <c r="CD2582" s="22">
        <f t="shared" si="9458"/>
        <v>874.1</v>
      </c>
      <c r="CE2582" s="22"/>
      <c r="CF2582" s="34">
        <f t="shared" si="9455"/>
        <v>874.1</v>
      </c>
      <c r="CG2582" s="22">
        <f t="shared" si="9459"/>
        <v>933.3</v>
      </c>
      <c r="CH2582" s="22"/>
      <c r="CI2582" s="22">
        <f t="shared" si="9456"/>
        <v>933.3</v>
      </c>
      <c r="CJ2582" s="22">
        <f t="shared" si="9460"/>
        <v>933.3</v>
      </c>
      <c r="CK2582" s="22"/>
      <c r="CL2582" s="22">
        <f t="shared" si="9457"/>
        <v>933.3</v>
      </c>
      <c r="CM2582" s="22"/>
      <c r="CN2582" s="15"/>
      <c r="CO2582" s="35"/>
    </row>
    <row r="2583" spans="1:99" ht="31.2" x14ac:dyDescent="0.3">
      <c r="A2583" s="32" t="s">
        <v>1451</v>
      </c>
      <c r="B2583" s="16">
        <v>200</v>
      </c>
      <c r="C2583" s="32"/>
      <c r="D2583" s="32"/>
      <c r="E2583" s="33" t="s">
        <v>40</v>
      </c>
      <c r="F2583" s="22">
        <f t="shared" si="9628"/>
        <v>26684.3</v>
      </c>
      <c r="G2583" s="22">
        <f t="shared" si="9629"/>
        <v>26684.400000000001</v>
      </c>
      <c r="H2583" s="22">
        <f t="shared" si="9630"/>
        <v>26666.400000000001</v>
      </c>
      <c r="I2583" s="22">
        <f t="shared" si="9631"/>
        <v>13891.5</v>
      </c>
      <c r="J2583" s="22">
        <f t="shared" si="9632"/>
        <v>845.2</v>
      </c>
      <c r="K2583" s="22">
        <f t="shared" si="9633"/>
        <v>845.2</v>
      </c>
      <c r="L2583" s="22">
        <f t="shared" si="9591"/>
        <v>40575.800000000003</v>
      </c>
      <c r="M2583" s="22">
        <f t="shared" si="9592"/>
        <v>27529.600000000002</v>
      </c>
      <c r="N2583" s="22">
        <f t="shared" si="9593"/>
        <v>27511.600000000002</v>
      </c>
      <c r="O2583" s="22">
        <f t="shared" si="9634"/>
        <v>0</v>
      </c>
      <c r="P2583" s="22">
        <f t="shared" si="9635"/>
        <v>0</v>
      </c>
      <c r="Q2583" s="22">
        <f t="shared" si="9636"/>
        <v>0</v>
      </c>
      <c r="R2583" s="22">
        <f t="shared" si="9594"/>
        <v>40575.800000000003</v>
      </c>
      <c r="S2583" s="22">
        <f t="shared" si="9595"/>
        <v>27529.600000000002</v>
      </c>
      <c r="T2583" s="22">
        <f t="shared" si="9596"/>
        <v>27511.600000000002</v>
      </c>
      <c r="U2583" s="22">
        <f t="shared" si="9637"/>
        <v>0</v>
      </c>
      <c r="V2583" s="22">
        <f t="shared" si="9638"/>
        <v>0</v>
      </c>
      <c r="W2583" s="22">
        <f t="shared" si="9639"/>
        <v>0</v>
      </c>
      <c r="X2583" s="22">
        <f t="shared" si="9597"/>
        <v>40575.800000000003</v>
      </c>
      <c r="Y2583" s="22">
        <f t="shared" si="9598"/>
        <v>27529.600000000002</v>
      </c>
      <c r="Z2583" s="22">
        <f t="shared" si="9599"/>
        <v>27511.600000000002</v>
      </c>
      <c r="AA2583" s="22">
        <f t="shared" si="9640"/>
        <v>0</v>
      </c>
      <c r="AB2583" s="22">
        <f t="shared" si="9641"/>
        <v>0</v>
      </c>
      <c r="AC2583" s="22">
        <f t="shared" si="9642"/>
        <v>0</v>
      </c>
      <c r="AD2583" s="22">
        <f t="shared" si="9600"/>
        <v>40575.800000000003</v>
      </c>
      <c r="AE2583" s="22">
        <f t="shared" si="9601"/>
        <v>27529.600000000002</v>
      </c>
      <c r="AF2583" s="22">
        <f t="shared" si="9602"/>
        <v>27511.600000000002</v>
      </c>
      <c r="AG2583" s="22">
        <f t="shared" si="9643"/>
        <v>0</v>
      </c>
      <c r="AH2583" s="22">
        <f t="shared" si="9644"/>
        <v>0</v>
      </c>
      <c r="AI2583" s="22">
        <f t="shared" si="9645"/>
        <v>0</v>
      </c>
      <c r="AJ2583" s="22">
        <f t="shared" si="9603"/>
        <v>40575.800000000003</v>
      </c>
      <c r="AK2583" s="22">
        <f t="shared" si="9604"/>
        <v>27529.600000000002</v>
      </c>
      <c r="AL2583" s="22">
        <f t="shared" si="9605"/>
        <v>27511.600000000002</v>
      </c>
      <c r="AM2583" s="22">
        <f t="shared" si="9646"/>
        <v>0</v>
      </c>
      <c r="AN2583" s="22">
        <f t="shared" si="9647"/>
        <v>0</v>
      </c>
      <c r="AO2583" s="22">
        <f t="shared" si="9648"/>
        <v>0</v>
      </c>
      <c r="AP2583" s="22">
        <f t="shared" si="9606"/>
        <v>40575.800000000003</v>
      </c>
      <c r="AQ2583" s="22">
        <f t="shared" si="9607"/>
        <v>27529.600000000002</v>
      </c>
      <c r="AR2583" s="22">
        <f t="shared" si="9608"/>
        <v>27511.600000000002</v>
      </c>
      <c r="AS2583" s="22">
        <f t="shared" si="9649"/>
        <v>0</v>
      </c>
      <c r="AT2583" s="22">
        <f t="shared" si="9650"/>
        <v>0</v>
      </c>
      <c r="AU2583" s="22">
        <f t="shared" si="9651"/>
        <v>0</v>
      </c>
      <c r="AV2583" s="22">
        <f t="shared" si="9609"/>
        <v>40575.800000000003</v>
      </c>
      <c r="AW2583" s="22">
        <f t="shared" si="9610"/>
        <v>27529.600000000002</v>
      </c>
      <c r="AX2583" s="22">
        <f t="shared" si="9611"/>
        <v>27511.600000000002</v>
      </c>
      <c r="AY2583" s="22">
        <f t="shared" si="9652"/>
        <v>0</v>
      </c>
      <c r="AZ2583" s="22">
        <f t="shared" si="9653"/>
        <v>0</v>
      </c>
      <c r="BA2583" s="22">
        <f t="shared" si="9654"/>
        <v>0</v>
      </c>
      <c r="BB2583" s="22">
        <f t="shared" si="9612"/>
        <v>40575.800000000003</v>
      </c>
      <c r="BC2583" s="22">
        <f t="shared" si="9613"/>
        <v>27529.600000000002</v>
      </c>
      <c r="BD2583" s="22">
        <f t="shared" si="9614"/>
        <v>27511.600000000002</v>
      </c>
      <c r="BE2583" s="22">
        <f t="shared" si="9655"/>
        <v>0</v>
      </c>
      <c r="BF2583" s="22">
        <f t="shared" si="9656"/>
        <v>0</v>
      </c>
      <c r="BG2583" s="22">
        <f t="shared" si="9657"/>
        <v>0</v>
      </c>
      <c r="BH2583" s="22">
        <f t="shared" si="9615"/>
        <v>40575.800000000003</v>
      </c>
      <c r="BI2583" s="22">
        <f t="shared" si="9616"/>
        <v>27529.600000000002</v>
      </c>
      <c r="BJ2583" s="22">
        <f t="shared" si="9617"/>
        <v>27511.600000000002</v>
      </c>
      <c r="BK2583" s="22">
        <f t="shared" si="9658"/>
        <v>0</v>
      </c>
      <c r="BL2583" s="22">
        <f t="shared" si="9659"/>
        <v>0</v>
      </c>
      <c r="BM2583" s="22">
        <f t="shared" si="9660"/>
        <v>0</v>
      </c>
      <c r="BN2583" s="22">
        <f t="shared" si="9618"/>
        <v>40575.800000000003</v>
      </c>
      <c r="BO2583" s="22">
        <f t="shared" si="9619"/>
        <v>27529.600000000002</v>
      </c>
      <c r="BP2583" s="22">
        <f t="shared" si="9620"/>
        <v>27511.600000000002</v>
      </c>
      <c r="BQ2583" s="22">
        <f t="shared" si="9661"/>
        <v>0</v>
      </c>
      <c r="BR2583" s="22">
        <f t="shared" si="9662"/>
        <v>0</v>
      </c>
      <c r="BS2583" s="22">
        <f t="shared" si="9621"/>
        <v>40575.800000000003</v>
      </c>
      <c r="BT2583" s="22">
        <f t="shared" si="9622"/>
        <v>27529.600000000002</v>
      </c>
      <c r="BU2583" s="22">
        <f t="shared" si="9623"/>
        <v>27511.600000000002</v>
      </c>
      <c r="BV2583" s="22">
        <f t="shared" si="9663"/>
        <v>0</v>
      </c>
      <c r="BW2583" s="22">
        <f t="shared" si="9664"/>
        <v>0</v>
      </c>
      <c r="BX2583" s="22">
        <f t="shared" si="9624"/>
        <v>40575.800000000003</v>
      </c>
      <c r="BY2583" s="22">
        <f t="shared" si="9625"/>
        <v>27529.600000000002</v>
      </c>
      <c r="BZ2583" s="22">
        <f t="shared" si="9626"/>
        <v>27511.600000000002</v>
      </c>
      <c r="CA2583" s="22">
        <f t="shared" si="9665"/>
        <v>0</v>
      </c>
      <c r="CB2583" s="22">
        <f t="shared" si="9666"/>
        <v>0</v>
      </c>
      <c r="CC2583" s="22">
        <f t="shared" si="9667"/>
        <v>0</v>
      </c>
      <c r="CD2583" s="22">
        <f t="shared" si="9458"/>
        <v>40575.800000000003</v>
      </c>
      <c r="CE2583" s="22">
        <f t="shared" si="9668"/>
        <v>0</v>
      </c>
      <c r="CF2583" s="34">
        <f t="shared" si="9455"/>
        <v>40575.800000000003</v>
      </c>
      <c r="CG2583" s="22">
        <f t="shared" si="9459"/>
        <v>27529.600000000002</v>
      </c>
      <c r="CH2583" s="22">
        <f t="shared" si="9669"/>
        <v>0</v>
      </c>
      <c r="CI2583" s="22">
        <f t="shared" si="9456"/>
        <v>27529.600000000002</v>
      </c>
      <c r="CJ2583" s="22">
        <f t="shared" si="9460"/>
        <v>27511.600000000002</v>
      </c>
      <c r="CK2583" s="22">
        <f t="shared" si="9669"/>
        <v>0</v>
      </c>
      <c r="CL2583" s="22">
        <f t="shared" si="9457"/>
        <v>27511.600000000002</v>
      </c>
      <c r="CM2583" s="22">
        <f t="shared" si="9669"/>
        <v>0</v>
      </c>
      <c r="CN2583" s="15"/>
      <c r="CO2583" s="35"/>
      <c r="CS2583" s="5" t="s">
        <v>29</v>
      </c>
    </row>
    <row r="2584" spans="1:99" ht="46.8" x14ac:dyDescent="0.3">
      <c r="A2584" s="32" t="s">
        <v>1451</v>
      </c>
      <c r="B2584" s="16">
        <v>240</v>
      </c>
      <c r="C2584" s="32"/>
      <c r="D2584" s="32"/>
      <c r="E2584" s="33" t="s">
        <v>41</v>
      </c>
      <c r="F2584" s="22">
        <f t="shared" si="9628"/>
        <v>26684.3</v>
      </c>
      <c r="G2584" s="22">
        <f t="shared" si="9629"/>
        <v>26684.400000000001</v>
      </c>
      <c r="H2584" s="22">
        <f t="shared" si="9630"/>
        <v>26666.400000000001</v>
      </c>
      <c r="I2584" s="22">
        <f t="shared" si="9631"/>
        <v>13891.5</v>
      </c>
      <c r="J2584" s="22">
        <f t="shared" si="9632"/>
        <v>845.2</v>
      </c>
      <c r="K2584" s="22">
        <f t="shared" si="9633"/>
        <v>845.2</v>
      </c>
      <c r="L2584" s="22">
        <f t="shared" si="9591"/>
        <v>40575.800000000003</v>
      </c>
      <c r="M2584" s="22">
        <f t="shared" si="9592"/>
        <v>27529.600000000002</v>
      </c>
      <c r="N2584" s="22">
        <f t="shared" si="9593"/>
        <v>27511.600000000002</v>
      </c>
      <c r="O2584" s="22">
        <f t="shared" si="9634"/>
        <v>0</v>
      </c>
      <c r="P2584" s="22">
        <f t="shared" si="9635"/>
        <v>0</v>
      </c>
      <c r="Q2584" s="22">
        <f t="shared" si="9636"/>
        <v>0</v>
      </c>
      <c r="R2584" s="22">
        <f t="shared" si="9594"/>
        <v>40575.800000000003</v>
      </c>
      <c r="S2584" s="22">
        <f t="shared" si="9595"/>
        <v>27529.600000000002</v>
      </c>
      <c r="T2584" s="22">
        <f t="shared" si="9596"/>
        <v>27511.600000000002</v>
      </c>
      <c r="U2584" s="22">
        <f t="shared" si="9637"/>
        <v>0</v>
      </c>
      <c r="V2584" s="22">
        <f t="shared" si="9638"/>
        <v>0</v>
      </c>
      <c r="W2584" s="22">
        <f t="shared" si="9639"/>
        <v>0</v>
      </c>
      <c r="X2584" s="22">
        <f t="shared" si="9597"/>
        <v>40575.800000000003</v>
      </c>
      <c r="Y2584" s="22">
        <f t="shared" si="9598"/>
        <v>27529.600000000002</v>
      </c>
      <c r="Z2584" s="22">
        <f t="shared" si="9599"/>
        <v>27511.600000000002</v>
      </c>
      <c r="AA2584" s="22">
        <f t="shared" si="9640"/>
        <v>0</v>
      </c>
      <c r="AB2584" s="22">
        <f t="shared" si="9641"/>
        <v>0</v>
      </c>
      <c r="AC2584" s="22">
        <f t="shared" si="9642"/>
        <v>0</v>
      </c>
      <c r="AD2584" s="22">
        <f t="shared" si="9600"/>
        <v>40575.800000000003</v>
      </c>
      <c r="AE2584" s="22">
        <f t="shared" si="9601"/>
        <v>27529.600000000002</v>
      </c>
      <c r="AF2584" s="22">
        <f t="shared" si="9602"/>
        <v>27511.600000000002</v>
      </c>
      <c r="AG2584" s="22">
        <f t="shared" si="9643"/>
        <v>0</v>
      </c>
      <c r="AH2584" s="22">
        <f t="shared" si="9644"/>
        <v>0</v>
      </c>
      <c r="AI2584" s="22">
        <f t="shared" si="9645"/>
        <v>0</v>
      </c>
      <c r="AJ2584" s="22">
        <f t="shared" si="9603"/>
        <v>40575.800000000003</v>
      </c>
      <c r="AK2584" s="22">
        <f t="shared" si="9604"/>
        <v>27529.600000000002</v>
      </c>
      <c r="AL2584" s="22">
        <f t="shared" si="9605"/>
        <v>27511.600000000002</v>
      </c>
      <c r="AM2584" s="22">
        <f t="shared" si="9646"/>
        <v>0</v>
      </c>
      <c r="AN2584" s="22">
        <f t="shared" si="9647"/>
        <v>0</v>
      </c>
      <c r="AO2584" s="22">
        <f t="shared" si="9648"/>
        <v>0</v>
      </c>
      <c r="AP2584" s="22">
        <f t="shared" si="9606"/>
        <v>40575.800000000003</v>
      </c>
      <c r="AQ2584" s="22">
        <f t="shared" si="9607"/>
        <v>27529.600000000002</v>
      </c>
      <c r="AR2584" s="22">
        <f t="shared" si="9608"/>
        <v>27511.600000000002</v>
      </c>
      <c r="AS2584" s="22">
        <f t="shared" si="9649"/>
        <v>0</v>
      </c>
      <c r="AT2584" s="22">
        <f t="shared" si="9650"/>
        <v>0</v>
      </c>
      <c r="AU2584" s="22">
        <f t="shared" si="9651"/>
        <v>0</v>
      </c>
      <c r="AV2584" s="22">
        <f t="shared" si="9609"/>
        <v>40575.800000000003</v>
      </c>
      <c r="AW2584" s="22">
        <f t="shared" si="9610"/>
        <v>27529.600000000002</v>
      </c>
      <c r="AX2584" s="22">
        <f t="shared" si="9611"/>
        <v>27511.600000000002</v>
      </c>
      <c r="AY2584" s="22">
        <f t="shared" si="9652"/>
        <v>0</v>
      </c>
      <c r="AZ2584" s="22">
        <f t="shared" si="9653"/>
        <v>0</v>
      </c>
      <c r="BA2584" s="22">
        <f t="shared" si="9654"/>
        <v>0</v>
      </c>
      <c r="BB2584" s="22">
        <f t="shared" si="9612"/>
        <v>40575.800000000003</v>
      </c>
      <c r="BC2584" s="22">
        <f t="shared" si="9613"/>
        <v>27529.600000000002</v>
      </c>
      <c r="BD2584" s="22">
        <f t="shared" si="9614"/>
        <v>27511.600000000002</v>
      </c>
      <c r="BE2584" s="22">
        <f t="shared" si="9655"/>
        <v>0</v>
      </c>
      <c r="BF2584" s="22">
        <f t="shared" si="9656"/>
        <v>0</v>
      </c>
      <c r="BG2584" s="22">
        <f t="shared" si="9657"/>
        <v>0</v>
      </c>
      <c r="BH2584" s="22">
        <f t="shared" si="9615"/>
        <v>40575.800000000003</v>
      </c>
      <c r="BI2584" s="22">
        <f t="shared" si="9616"/>
        <v>27529.600000000002</v>
      </c>
      <c r="BJ2584" s="22">
        <f t="shared" si="9617"/>
        <v>27511.600000000002</v>
      </c>
      <c r="BK2584" s="22">
        <f t="shared" si="9658"/>
        <v>0</v>
      </c>
      <c r="BL2584" s="22">
        <f t="shared" si="9659"/>
        <v>0</v>
      </c>
      <c r="BM2584" s="22">
        <f t="shared" si="9660"/>
        <v>0</v>
      </c>
      <c r="BN2584" s="22">
        <f t="shared" si="9618"/>
        <v>40575.800000000003</v>
      </c>
      <c r="BO2584" s="22">
        <f t="shared" si="9619"/>
        <v>27529.600000000002</v>
      </c>
      <c r="BP2584" s="22">
        <f t="shared" si="9620"/>
        <v>27511.600000000002</v>
      </c>
      <c r="BQ2584" s="22">
        <f t="shared" si="9661"/>
        <v>0</v>
      </c>
      <c r="BR2584" s="22">
        <f t="shared" si="9662"/>
        <v>0</v>
      </c>
      <c r="BS2584" s="22">
        <f t="shared" si="9621"/>
        <v>40575.800000000003</v>
      </c>
      <c r="BT2584" s="22">
        <f t="shared" si="9622"/>
        <v>27529.600000000002</v>
      </c>
      <c r="BU2584" s="22">
        <f t="shared" si="9623"/>
        <v>27511.600000000002</v>
      </c>
      <c r="BV2584" s="22">
        <f t="shared" si="9663"/>
        <v>0</v>
      </c>
      <c r="BW2584" s="22">
        <f t="shared" si="9664"/>
        <v>0</v>
      </c>
      <c r="BX2584" s="22">
        <f t="shared" si="9624"/>
        <v>40575.800000000003</v>
      </c>
      <c r="BY2584" s="22">
        <f t="shared" si="9625"/>
        <v>27529.600000000002</v>
      </c>
      <c r="BZ2584" s="22">
        <f t="shared" si="9626"/>
        <v>27511.600000000002</v>
      </c>
      <c r="CA2584" s="22">
        <f t="shared" si="9665"/>
        <v>0</v>
      </c>
      <c r="CB2584" s="22">
        <f t="shared" si="9666"/>
        <v>0</v>
      </c>
      <c r="CC2584" s="22">
        <f t="shared" si="9667"/>
        <v>0</v>
      </c>
      <c r="CD2584" s="22">
        <f t="shared" si="9458"/>
        <v>40575.800000000003</v>
      </c>
      <c r="CE2584" s="22">
        <f t="shared" si="9668"/>
        <v>0</v>
      </c>
      <c r="CF2584" s="34">
        <f t="shared" si="9455"/>
        <v>40575.800000000003</v>
      </c>
      <c r="CG2584" s="22">
        <f t="shared" si="9459"/>
        <v>27529.600000000002</v>
      </c>
      <c r="CH2584" s="22">
        <f t="shared" si="9669"/>
        <v>0</v>
      </c>
      <c r="CI2584" s="22">
        <f t="shared" si="9456"/>
        <v>27529.600000000002</v>
      </c>
      <c r="CJ2584" s="22">
        <f t="shared" si="9460"/>
        <v>27511.600000000002</v>
      </c>
      <c r="CK2584" s="22">
        <f t="shared" si="9669"/>
        <v>0</v>
      </c>
      <c r="CL2584" s="22">
        <f t="shared" si="9457"/>
        <v>27511.600000000002</v>
      </c>
      <c r="CM2584" s="22">
        <f t="shared" si="9669"/>
        <v>0</v>
      </c>
      <c r="CN2584" s="15"/>
      <c r="CO2584" s="35"/>
      <c r="CT2584" s="5" t="s">
        <v>30</v>
      </c>
    </row>
    <row r="2585" spans="1:99" ht="62.4" x14ac:dyDescent="0.3">
      <c r="A2585" s="32" t="s">
        <v>1451</v>
      </c>
      <c r="B2585" s="16">
        <v>240</v>
      </c>
      <c r="C2585" s="32" t="s">
        <v>42</v>
      </c>
      <c r="D2585" s="32" t="s">
        <v>67</v>
      </c>
      <c r="E2585" s="33" t="s">
        <v>1445</v>
      </c>
      <c r="F2585" s="22">
        <v>26684.3</v>
      </c>
      <c r="G2585" s="22">
        <v>26684.400000000001</v>
      </c>
      <c r="H2585" s="22">
        <v>26666.400000000001</v>
      </c>
      <c r="I2585" s="22">
        <v>13891.5</v>
      </c>
      <c r="J2585" s="22">
        <v>845.2</v>
      </c>
      <c r="K2585" s="22">
        <v>845.2</v>
      </c>
      <c r="L2585" s="22">
        <f t="shared" si="9591"/>
        <v>40575.800000000003</v>
      </c>
      <c r="M2585" s="22">
        <f t="shared" si="9592"/>
        <v>27529.600000000002</v>
      </c>
      <c r="N2585" s="22">
        <f t="shared" si="9593"/>
        <v>27511.600000000002</v>
      </c>
      <c r="O2585" s="22"/>
      <c r="P2585" s="22"/>
      <c r="Q2585" s="22"/>
      <c r="R2585" s="22">
        <f t="shared" si="9594"/>
        <v>40575.800000000003</v>
      </c>
      <c r="S2585" s="22">
        <f t="shared" si="9595"/>
        <v>27529.600000000002</v>
      </c>
      <c r="T2585" s="22">
        <f t="shared" si="9596"/>
        <v>27511.600000000002</v>
      </c>
      <c r="U2585" s="22"/>
      <c r="V2585" s="22"/>
      <c r="W2585" s="22"/>
      <c r="X2585" s="22">
        <f t="shared" si="9597"/>
        <v>40575.800000000003</v>
      </c>
      <c r="Y2585" s="22">
        <f t="shared" si="9598"/>
        <v>27529.600000000002</v>
      </c>
      <c r="Z2585" s="22">
        <f t="shared" si="9599"/>
        <v>27511.600000000002</v>
      </c>
      <c r="AA2585" s="22"/>
      <c r="AB2585" s="22"/>
      <c r="AC2585" s="22"/>
      <c r="AD2585" s="22">
        <f t="shared" si="9600"/>
        <v>40575.800000000003</v>
      </c>
      <c r="AE2585" s="22">
        <f t="shared" si="9601"/>
        <v>27529.600000000002</v>
      </c>
      <c r="AF2585" s="22">
        <f t="shared" si="9602"/>
        <v>27511.600000000002</v>
      </c>
      <c r="AG2585" s="22"/>
      <c r="AH2585" s="22"/>
      <c r="AI2585" s="22"/>
      <c r="AJ2585" s="22">
        <f t="shared" si="9603"/>
        <v>40575.800000000003</v>
      </c>
      <c r="AK2585" s="22">
        <f t="shared" si="9604"/>
        <v>27529.600000000002</v>
      </c>
      <c r="AL2585" s="22">
        <f t="shared" si="9605"/>
        <v>27511.600000000002</v>
      </c>
      <c r="AM2585" s="22"/>
      <c r="AN2585" s="22"/>
      <c r="AO2585" s="22"/>
      <c r="AP2585" s="22">
        <f t="shared" si="9606"/>
        <v>40575.800000000003</v>
      </c>
      <c r="AQ2585" s="22">
        <f t="shared" si="9607"/>
        <v>27529.600000000002</v>
      </c>
      <c r="AR2585" s="22">
        <f t="shared" si="9608"/>
        <v>27511.600000000002</v>
      </c>
      <c r="AS2585" s="22"/>
      <c r="AT2585" s="22"/>
      <c r="AU2585" s="22"/>
      <c r="AV2585" s="22">
        <f t="shared" si="9609"/>
        <v>40575.800000000003</v>
      </c>
      <c r="AW2585" s="22">
        <f t="shared" si="9610"/>
        <v>27529.600000000002</v>
      </c>
      <c r="AX2585" s="22">
        <f t="shared" si="9611"/>
        <v>27511.600000000002</v>
      </c>
      <c r="AY2585" s="22"/>
      <c r="AZ2585" s="22"/>
      <c r="BA2585" s="22"/>
      <c r="BB2585" s="22">
        <f t="shared" si="9612"/>
        <v>40575.800000000003</v>
      </c>
      <c r="BC2585" s="22">
        <f t="shared" si="9613"/>
        <v>27529.600000000002</v>
      </c>
      <c r="BD2585" s="22">
        <f t="shared" si="9614"/>
        <v>27511.600000000002</v>
      </c>
      <c r="BE2585" s="22"/>
      <c r="BF2585" s="22"/>
      <c r="BG2585" s="22"/>
      <c r="BH2585" s="22">
        <f t="shared" si="9615"/>
        <v>40575.800000000003</v>
      </c>
      <c r="BI2585" s="22">
        <f t="shared" si="9616"/>
        <v>27529.600000000002</v>
      </c>
      <c r="BJ2585" s="22">
        <f t="shared" si="9617"/>
        <v>27511.600000000002</v>
      </c>
      <c r="BK2585" s="22"/>
      <c r="BL2585" s="22"/>
      <c r="BM2585" s="22"/>
      <c r="BN2585" s="22">
        <f t="shared" si="9618"/>
        <v>40575.800000000003</v>
      </c>
      <c r="BO2585" s="22">
        <f t="shared" si="9619"/>
        <v>27529.600000000002</v>
      </c>
      <c r="BP2585" s="22">
        <f t="shared" si="9620"/>
        <v>27511.600000000002</v>
      </c>
      <c r="BQ2585" s="22"/>
      <c r="BR2585" s="22"/>
      <c r="BS2585" s="22">
        <f t="shared" si="9621"/>
        <v>40575.800000000003</v>
      </c>
      <c r="BT2585" s="22">
        <f t="shared" si="9622"/>
        <v>27529.600000000002</v>
      </c>
      <c r="BU2585" s="22">
        <f t="shared" si="9623"/>
        <v>27511.600000000002</v>
      </c>
      <c r="BV2585" s="22"/>
      <c r="BW2585" s="22"/>
      <c r="BX2585" s="22">
        <f t="shared" si="9624"/>
        <v>40575.800000000003</v>
      </c>
      <c r="BY2585" s="22">
        <f t="shared" si="9625"/>
        <v>27529.600000000002</v>
      </c>
      <c r="BZ2585" s="22">
        <f t="shared" si="9626"/>
        <v>27511.600000000002</v>
      </c>
      <c r="CA2585" s="22"/>
      <c r="CB2585" s="22"/>
      <c r="CC2585" s="22"/>
      <c r="CD2585" s="22">
        <f t="shared" si="9458"/>
        <v>40575.800000000003</v>
      </c>
      <c r="CE2585" s="22"/>
      <c r="CF2585" s="34">
        <f t="shared" si="9455"/>
        <v>40575.800000000003</v>
      </c>
      <c r="CG2585" s="22">
        <f t="shared" si="9459"/>
        <v>27529.600000000002</v>
      </c>
      <c r="CH2585" s="22"/>
      <c r="CI2585" s="22">
        <f t="shared" si="9456"/>
        <v>27529.600000000002</v>
      </c>
      <c r="CJ2585" s="22">
        <f t="shared" si="9460"/>
        <v>27511.600000000002</v>
      </c>
      <c r="CK2585" s="22"/>
      <c r="CL2585" s="22">
        <f t="shared" si="9457"/>
        <v>27511.600000000002</v>
      </c>
      <c r="CM2585" s="22"/>
      <c r="CN2585" s="15"/>
      <c r="CO2585" s="35">
        <v>156</v>
      </c>
    </row>
    <row r="2586" spans="1:99" s="24" customFormat="1" ht="46.8" x14ac:dyDescent="0.3">
      <c r="A2586" s="18" t="s">
        <v>1452</v>
      </c>
      <c r="B2586" s="19"/>
      <c r="C2586" s="18"/>
      <c r="D2586" s="18"/>
      <c r="E2586" s="20" t="s">
        <v>1453</v>
      </c>
      <c r="F2586" s="21">
        <f t="shared" ref="F2586:K2586" si="9670">F2587+F2592</f>
        <v>57702.2</v>
      </c>
      <c r="G2586" s="21">
        <f t="shared" si="9670"/>
        <v>53148.5</v>
      </c>
      <c r="H2586" s="21">
        <f t="shared" si="9670"/>
        <v>53148.5</v>
      </c>
      <c r="I2586" s="21">
        <f t="shared" si="9670"/>
        <v>0</v>
      </c>
      <c r="J2586" s="21">
        <f t="shared" si="9670"/>
        <v>3939.8999999999996</v>
      </c>
      <c r="K2586" s="21">
        <f t="shared" si="9670"/>
        <v>3939.8999999999996</v>
      </c>
      <c r="L2586" s="21">
        <f t="shared" si="9591"/>
        <v>57702.2</v>
      </c>
      <c r="M2586" s="21">
        <f t="shared" si="9592"/>
        <v>57088.4</v>
      </c>
      <c r="N2586" s="21">
        <f t="shared" si="9593"/>
        <v>57088.4</v>
      </c>
      <c r="O2586" s="21">
        <f>O2587+O2592</f>
        <v>0</v>
      </c>
      <c r="P2586" s="21">
        <f>P2587+P2592</f>
        <v>0</v>
      </c>
      <c r="Q2586" s="21">
        <f>Q2587+Q2592</f>
        <v>0</v>
      </c>
      <c r="R2586" s="21">
        <f t="shared" si="9594"/>
        <v>57702.2</v>
      </c>
      <c r="S2586" s="21">
        <f t="shared" si="9595"/>
        <v>57088.4</v>
      </c>
      <c r="T2586" s="21">
        <f t="shared" si="9596"/>
        <v>57088.4</v>
      </c>
      <c r="U2586" s="21">
        <f>U2587+U2592</f>
        <v>0</v>
      </c>
      <c r="V2586" s="21">
        <f>V2587+V2592</f>
        <v>0</v>
      </c>
      <c r="W2586" s="21">
        <f>W2587+W2592</f>
        <v>0</v>
      </c>
      <c r="X2586" s="21">
        <f t="shared" si="9597"/>
        <v>57702.2</v>
      </c>
      <c r="Y2586" s="21">
        <f t="shared" si="9598"/>
        <v>57088.4</v>
      </c>
      <c r="Z2586" s="21">
        <f t="shared" si="9599"/>
        <v>57088.4</v>
      </c>
      <c r="AA2586" s="21">
        <f>AA2587+AA2592</f>
        <v>0</v>
      </c>
      <c r="AB2586" s="21">
        <f>AB2587+AB2592</f>
        <v>0</v>
      </c>
      <c r="AC2586" s="21">
        <f>AC2587+AC2592</f>
        <v>0</v>
      </c>
      <c r="AD2586" s="21">
        <f t="shared" si="9600"/>
        <v>57702.2</v>
      </c>
      <c r="AE2586" s="21">
        <f t="shared" si="9601"/>
        <v>57088.4</v>
      </c>
      <c r="AF2586" s="21">
        <f t="shared" si="9602"/>
        <v>57088.4</v>
      </c>
      <c r="AG2586" s="21">
        <f>AG2587+AG2592</f>
        <v>0</v>
      </c>
      <c r="AH2586" s="21">
        <f>AH2587+AH2592</f>
        <v>0</v>
      </c>
      <c r="AI2586" s="21">
        <f>AI2587+AI2592</f>
        <v>0</v>
      </c>
      <c r="AJ2586" s="21">
        <f t="shared" si="9603"/>
        <v>57702.2</v>
      </c>
      <c r="AK2586" s="21">
        <f t="shared" si="9604"/>
        <v>57088.4</v>
      </c>
      <c r="AL2586" s="21">
        <f t="shared" si="9605"/>
        <v>57088.4</v>
      </c>
      <c r="AM2586" s="21">
        <f>AM2587+AM2592</f>
        <v>0</v>
      </c>
      <c r="AN2586" s="21">
        <f>AN2587+AN2592</f>
        <v>0</v>
      </c>
      <c r="AO2586" s="21">
        <f>AO2587+AO2592</f>
        <v>0</v>
      </c>
      <c r="AP2586" s="21">
        <f t="shared" si="9606"/>
        <v>57702.2</v>
      </c>
      <c r="AQ2586" s="21">
        <f t="shared" si="9607"/>
        <v>57088.4</v>
      </c>
      <c r="AR2586" s="21">
        <f t="shared" si="9608"/>
        <v>57088.4</v>
      </c>
      <c r="AS2586" s="21">
        <f>AS2587+AS2592</f>
        <v>0</v>
      </c>
      <c r="AT2586" s="21">
        <f>AT2587+AT2592</f>
        <v>0</v>
      </c>
      <c r="AU2586" s="21">
        <f>AU2587+AU2592</f>
        <v>0</v>
      </c>
      <c r="AV2586" s="21">
        <f t="shared" si="9609"/>
        <v>57702.2</v>
      </c>
      <c r="AW2586" s="21">
        <f t="shared" si="9610"/>
        <v>57088.4</v>
      </c>
      <c r="AX2586" s="21">
        <f t="shared" si="9611"/>
        <v>57088.4</v>
      </c>
      <c r="AY2586" s="21">
        <f>AY2587+AY2592</f>
        <v>2387.3999999999996</v>
      </c>
      <c r="AZ2586" s="21">
        <f>AZ2587+AZ2592</f>
        <v>4660.6000000000004</v>
      </c>
      <c r="BA2586" s="21">
        <f>BA2587+BA2592</f>
        <v>4660.6000000000004</v>
      </c>
      <c r="BB2586" s="21">
        <f t="shared" si="9612"/>
        <v>60089.599999999999</v>
      </c>
      <c r="BC2586" s="21">
        <f t="shared" si="9613"/>
        <v>61749</v>
      </c>
      <c r="BD2586" s="21">
        <f t="shared" si="9614"/>
        <v>61749</v>
      </c>
      <c r="BE2586" s="21">
        <f>BE2587+BE2592</f>
        <v>0</v>
      </c>
      <c r="BF2586" s="21">
        <f>BF2587+BF2592</f>
        <v>0</v>
      </c>
      <c r="BG2586" s="21">
        <f>BG2587+BG2592</f>
        <v>0</v>
      </c>
      <c r="BH2586" s="21">
        <f t="shared" si="9615"/>
        <v>60089.599999999999</v>
      </c>
      <c r="BI2586" s="21">
        <f t="shared" si="9616"/>
        <v>61749</v>
      </c>
      <c r="BJ2586" s="21">
        <f t="shared" si="9617"/>
        <v>61749</v>
      </c>
      <c r="BK2586" s="21">
        <f>BK2587+BK2592</f>
        <v>0</v>
      </c>
      <c r="BL2586" s="21">
        <f>BL2587+BL2592</f>
        <v>0</v>
      </c>
      <c r="BM2586" s="21">
        <f>BM2587+BM2592</f>
        <v>0</v>
      </c>
      <c r="BN2586" s="21">
        <f t="shared" si="9618"/>
        <v>60089.599999999999</v>
      </c>
      <c r="BO2586" s="21">
        <f t="shared" si="9619"/>
        <v>61749</v>
      </c>
      <c r="BP2586" s="21">
        <f t="shared" si="9620"/>
        <v>61749</v>
      </c>
      <c r="BQ2586" s="21">
        <f>BQ2587+BQ2592</f>
        <v>0</v>
      </c>
      <c r="BR2586" s="21">
        <f>BR2587+BR2592</f>
        <v>0</v>
      </c>
      <c r="BS2586" s="22">
        <f t="shared" si="9621"/>
        <v>60089.599999999999</v>
      </c>
      <c r="BT2586" s="22">
        <f t="shared" si="9622"/>
        <v>61749</v>
      </c>
      <c r="BU2586" s="22">
        <f t="shared" si="9623"/>
        <v>61749</v>
      </c>
      <c r="BV2586" s="21">
        <f>BV2587+BV2592</f>
        <v>0</v>
      </c>
      <c r="BW2586" s="21">
        <f>BW2587+BW2592</f>
        <v>0</v>
      </c>
      <c r="BX2586" s="21">
        <f t="shared" si="9624"/>
        <v>60089.599999999999</v>
      </c>
      <c r="BY2586" s="21">
        <f t="shared" si="9625"/>
        <v>61749</v>
      </c>
      <c r="BZ2586" s="21">
        <f t="shared" si="9626"/>
        <v>61749</v>
      </c>
      <c r="CA2586" s="21">
        <f>CA2587+CA2592</f>
        <v>0</v>
      </c>
      <c r="CB2586" s="21">
        <f>CB2587+CB2592</f>
        <v>0</v>
      </c>
      <c r="CC2586" s="21">
        <f>CC2587+CC2592</f>
        <v>0</v>
      </c>
      <c r="CD2586" s="21">
        <f t="shared" si="9458"/>
        <v>60089.599999999999</v>
      </c>
      <c r="CE2586" s="21">
        <f>CE2587+CE2592</f>
        <v>0</v>
      </c>
      <c r="CF2586" s="23">
        <f t="shared" si="9455"/>
        <v>60089.599999999999</v>
      </c>
      <c r="CG2586" s="21">
        <f t="shared" si="9459"/>
        <v>61749</v>
      </c>
      <c r="CH2586" s="21">
        <f>CH2587+CH2592</f>
        <v>0</v>
      </c>
      <c r="CI2586" s="21">
        <f t="shared" si="9456"/>
        <v>61749</v>
      </c>
      <c r="CJ2586" s="21">
        <f t="shared" si="9460"/>
        <v>61749</v>
      </c>
      <c r="CK2586" s="21">
        <f>CK2587+CK2592</f>
        <v>0</v>
      </c>
      <c r="CL2586" s="21">
        <f t="shared" si="9457"/>
        <v>61749</v>
      </c>
      <c r="CM2586" s="21">
        <f>CM2587+CM2592</f>
        <v>0</v>
      </c>
      <c r="CN2586" s="15"/>
      <c r="CO2586" s="35"/>
      <c r="CP2586" s="24" t="s">
        <v>26</v>
      </c>
    </row>
    <row r="2587" spans="1:99" s="31" customFormat="1" ht="46.8" x14ac:dyDescent="0.3">
      <c r="A2587" s="25" t="s">
        <v>1454</v>
      </c>
      <c r="B2587" s="26"/>
      <c r="C2587" s="25"/>
      <c r="D2587" s="25"/>
      <c r="E2587" s="27" t="s">
        <v>1455</v>
      </c>
      <c r="F2587" s="28">
        <f t="shared" ref="F2587:F2590" si="9671">F2588</f>
        <v>23346.3</v>
      </c>
      <c r="G2587" s="28">
        <f t="shared" ref="G2587:G2590" si="9672">G2588</f>
        <v>21251.5</v>
      </c>
      <c r="H2587" s="28">
        <f t="shared" ref="H2587:H2590" si="9673">H2588</f>
        <v>21251.1</v>
      </c>
      <c r="I2587" s="28">
        <f t="shared" ref="I2587:I2590" si="9674">I2588</f>
        <v>0</v>
      </c>
      <c r="J2587" s="28">
        <f t="shared" ref="J2587:J2590" si="9675">J2588</f>
        <v>1812.8</v>
      </c>
      <c r="K2587" s="28">
        <f t="shared" ref="K2587:K2590" si="9676">K2588</f>
        <v>1812.8</v>
      </c>
      <c r="L2587" s="28">
        <f t="shared" si="9591"/>
        <v>23346.3</v>
      </c>
      <c r="M2587" s="28">
        <f t="shared" si="9592"/>
        <v>23064.3</v>
      </c>
      <c r="N2587" s="28">
        <f t="shared" si="9593"/>
        <v>23063.899999999998</v>
      </c>
      <c r="O2587" s="28">
        <f t="shared" ref="O2587:O2590" si="9677">O2588</f>
        <v>0</v>
      </c>
      <c r="P2587" s="28">
        <f t="shared" ref="P2587:P2590" si="9678">P2588</f>
        <v>0</v>
      </c>
      <c r="Q2587" s="28">
        <f t="shared" ref="Q2587:Q2590" si="9679">Q2588</f>
        <v>0</v>
      </c>
      <c r="R2587" s="28">
        <f t="shared" si="9594"/>
        <v>23346.3</v>
      </c>
      <c r="S2587" s="28">
        <f t="shared" si="9595"/>
        <v>23064.3</v>
      </c>
      <c r="T2587" s="28">
        <f t="shared" si="9596"/>
        <v>23063.899999999998</v>
      </c>
      <c r="U2587" s="28">
        <f t="shared" ref="U2587:U2590" si="9680">U2588</f>
        <v>0</v>
      </c>
      <c r="V2587" s="28">
        <f t="shared" ref="V2587:V2590" si="9681">V2588</f>
        <v>0</v>
      </c>
      <c r="W2587" s="28">
        <f t="shared" ref="W2587:W2590" si="9682">W2588</f>
        <v>0</v>
      </c>
      <c r="X2587" s="28">
        <f t="shared" si="9597"/>
        <v>23346.3</v>
      </c>
      <c r="Y2587" s="28">
        <f t="shared" si="9598"/>
        <v>23064.3</v>
      </c>
      <c r="Z2587" s="28">
        <f t="shared" si="9599"/>
        <v>23063.899999999998</v>
      </c>
      <c r="AA2587" s="28">
        <f t="shared" ref="AA2587:AA2590" si="9683">AA2588</f>
        <v>0</v>
      </c>
      <c r="AB2587" s="28">
        <f t="shared" ref="AB2587:AB2590" si="9684">AB2588</f>
        <v>0</v>
      </c>
      <c r="AC2587" s="28">
        <f t="shared" ref="AC2587:AC2590" si="9685">AC2588</f>
        <v>0</v>
      </c>
      <c r="AD2587" s="28">
        <f t="shared" si="9600"/>
        <v>23346.3</v>
      </c>
      <c r="AE2587" s="28">
        <f t="shared" si="9601"/>
        <v>23064.3</v>
      </c>
      <c r="AF2587" s="28">
        <f t="shared" si="9602"/>
        <v>23063.899999999998</v>
      </c>
      <c r="AG2587" s="28">
        <f t="shared" ref="AG2587:AG2590" si="9686">AG2588</f>
        <v>0</v>
      </c>
      <c r="AH2587" s="28">
        <f t="shared" ref="AH2587:AH2590" si="9687">AH2588</f>
        <v>0</v>
      </c>
      <c r="AI2587" s="28">
        <f t="shared" ref="AI2587:AI2590" si="9688">AI2588</f>
        <v>0</v>
      </c>
      <c r="AJ2587" s="28">
        <f t="shared" si="9603"/>
        <v>23346.3</v>
      </c>
      <c r="AK2587" s="28">
        <f t="shared" si="9604"/>
        <v>23064.3</v>
      </c>
      <c r="AL2587" s="28">
        <f t="shared" si="9605"/>
        <v>23063.899999999998</v>
      </c>
      <c r="AM2587" s="28">
        <f t="shared" ref="AM2587:AM2590" si="9689">AM2588</f>
        <v>0</v>
      </c>
      <c r="AN2587" s="28">
        <f t="shared" ref="AN2587:AN2590" si="9690">AN2588</f>
        <v>0</v>
      </c>
      <c r="AO2587" s="28">
        <f t="shared" ref="AO2587:AO2590" si="9691">AO2588</f>
        <v>0</v>
      </c>
      <c r="AP2587" s="28">
        <f t="shared" si="9606"/>
        <v>23346.3</v>
      </c>
      <c r="AQ2587" s="28">
        <f t="shared" si="9607"/>
        <v>23064.3</v>
      </c>
      <c r="AR2587" s="28">
        <f t="shared" si="9608"/>
        <v>23063.899999999998</v>
      </c>
      <c r="AS2587" s="28">
        <f t="shared" ref="AS2587:AS2590" si="9692">AS2588</f>
        <v>0</v>
      </c>
      <c r="AT2587" s="28">
        <f t="shared" ref="AT2587:AT2590" si="9693">AT2588</f>
        <v>0</v>
      </c>
      <c r="AU2587" s="28">
        <f t="shared" ref="AU2587:AU2590" si="9694">AU2588</f>
        <v>0</v>
      </c>
      <c r="AV2587" s="28">
        <f t="shared" si="9609"/>
        <v>23346.3</v>
      </c>
      <c r="AW2587" s="28">
        <f t="shared" si="9610"/>
        <v>23064.3</v>
      </c>
      <c r="AX2587" s="28">
        <f t="shared" si="9611"/>
        <v>23063.899999999998</v>
      </c>
      <c r="AY2587" s="28">
        <f t="shared" ref="AY2587:AY2590" si="9695">AY2588</f>
        <v>1584.6</v>
      </c>
      <c r="AZ2587" s="28">
        <f t="shared" ref="AZ2587:AZ2590" si="9696">AZ2588</f>
        <v>3092.8</v>
      </c>
      <c r="BA2587" s="28">
        <f t="shared" ref="BA2587:BA2590" si="9697">BA2588</f>
        <v>3092.8</v>
      </c>
      <c r="BB2587" s="28">
        <f t="shared" si="9612"/>
        <v>24930.899999999998</v>
      </c>
      <c r="BC2587" s="28">
        <f t="shared" si="9613"/>
        <v>26157.1</v>
      </c>
      <c r="BD2587" s="28">
        <f t="shared" si="9614"/>
        <v>26156.699999999997</v>
      </c>
      <c r="BE2587" s="28">
        <f t="shared" ref="BE2587:BE2590" si="9698">BE2588</f>
        <v>0</v>
      </c>
      <c r="BF2587" s="28">
        <f t="shared" ref="BF2587:BF2590" si="9699">BF2588</f>
        <v>0</v>
      </c>
      <c r="BG2587" s="28">
        <f t="shared" ref="BG2587:BG2590" si="9700">BG2588</f>
        <v>0</v>
      </c>
      <c r="BH2587" s="28">
        <f t="shared" si="9615"/>
        <v>24930.899999999998</v>
      </c>
      <c r="BI2587" s="28">
        <f t="shared" si="9616"/>
        <v>26157.1</v>
      </c>
      <c r="BJ2587" s="28">
        <f t="shared" si="9617"/>
        <v>26156.699999999997</v>
      </c>
      <c r="BK2587" s="28">
        <f t="shared" ref="BK2587:BK2590" si="9701">BK2588</f>
        <v>0</v>
      </c>
      <c r="BL2587" s="28">
        <f t="shared" ref="BL2587:BL2590" si="9702">BL2588</f>
        <v>0</v>
      </c>
      <c r="BM2587" s="28">
        <f t="shared" ref="BM2587:BM2590" si="9703">BM2588</f>
        <v>0</v>
      </c>
      <c r="BN2587" s="28">
        <f t="shared" si="9618"/>
        <v>24930.899999999998</v>
      </c>
      <c r="BO2587" s="28">
        <f t="shared" si="9619"/>
        <v>26157.1</v>
      </c>
      <c r="BP2587" s="28">
        <f t="shared" si="9620"/>
        <v>26156.699999999997</v>
      </c>
      <c r="BQ2587" s="28">
        <f t="shared" ref="BQ2587:BQ2590" si="9704">BQ2588</f>
        <v>0</v>
      </c>
      <c r="BR2587" s="28">
        <f t="shared" ref="BR2587:BR2590" si="9705">BR2588</f>
        <v>0</v>
      </c>
      <c r="BS2587" s="22">
        <f t="shared" si="9621"/>
        <v>24930.899999999998</v>
      </c>
      <c r="BT2587" s="22">
        <f t="shared" si="9622"/>
        <v>26157.1</v>
      </c>
      <c r="BU2587" s="22">
        <f t="shared" si="9623"/>
        <v>26156.699999999997</v>
      </c>
      <c r="BV2587" s="28">
        <f t="shared" ref="BV2587:BV2590" si="9706">BV2588</f>
        <v>0</v>
      </c>
      <c r="BW2587" s="28">
        <f t="shared" ref="BW2587:BW2590" si="9707">BW2588</f>
        <v>0</v>
      </c>
      <c r="BX2587" s="28">
        <f t="shared" si="9624"/>
        <v>24930.899999999998</v>
      </c>
      <c r="BY2587" s="28">
        <f t="shared" si="9625"/>
        <v>26157.1</v>
      </c>
      <c r="BZ2587" s="28">
        <f t="shared" si="9626"/>
        <v>26156.699999999997</v>
      </c>
      <c r="CA2587" s="28">
        <f t="shared" ref="CA2587:CA2590" si="9708">CA2588</f>
        <v>0</v>
      </c>
      <c r="CB2587" s="28">
        <f t="shared" ref="CB2587:CB2590" si="9709">CB2588</f>
        <v>0</v>
      </c>
      <c r="CC2587" s="28">
        <f t="shared" ref="CC2587:CC2590" si="9710">CC2588</f>
        <v>0</v>
      </c>
      <c r="CD2587" s="28">
        <f t="shared" si="9458"/>
        <v>24930.899999999998</v>
      </c>
      <c r="CE2587" s="28">
        <f t="shared" ref="CE2587:CE2590" si="9711">CE2588</f>
        <v>0</v>
      </c>
      <c r="CF2587" s="29">
        <f t="shared" si="9455"/>
        <v>24930.899999999998</v>
      </c>
      <c r="CG2587" s="28">
        <f t="shared" si="9459"/>
        <v>26157.1</v>
      </c>
      <c r="CH2587" s="28">
        <f t="shared" ref="CH2587:CM2590" si="9712">CH2588</f>
        <v>0</v>
      </c>
      <c r="CI2587" s="28">
        <f t="shared" si="9456"/>
        <v>26157.1</v>
      </c>
      <c r="CJ2587" s="28">
        <f t="shared" si="9460"/>
        <v>26156.699999999997</v>
      </c>
      <c r="CK2587" s="28">
        <f t="shared" si="9712"/>
        <v>0</v>
      </c>
      <c r="CL2587" s="28">
        <f t="shared" si="9457"/>
        <v>26156.699999999997</v>
      </c>
      <c r="CM2587" s="28">
        <f t="shared" si="9712"/>
        <v>0</v>
      </c>
      <c r="CN2587" s="15"/>
      <c r="CO2587" s="30"/>
      <c r="CQ2587" s="31" t="s">
        <v>27</v>
      </c>
    </row>
    <row r="2588" spans="1:99" ht="31.2" x14ac:dyDescent="0.3">
      <c r="A2588" s="32" t="s">
        <v>1456</v>
      </c>
      <c r="B2588" s="16"/>
      <c r="C2588" s="32"/>
      <c r="D2588" s="32"/>
      <c r="E2588" s="33" t="s">
        <v>1444</v>
      </c>
      <c r="F2588" s="22">
        <f t="shared" si="9671"/>
        <v>23346.3</v>
      </c>
      <c r="G2588" s="22">
        <f t="shared" si="9672"/>
        <v>21251.5</v>
      </c>
      <c r="H2588" s="22">
        <f t="shared" si="9673"/>
        <v>21251.1</v>
      </c>
      <c r="I2588" s="22">
        <f t="shared" si="9674"/>
        <v>0</v>
      </c>
      <c r="J2588" s="22">
        <f t="shared" si="9675"/>
        <v>1812.8</v>
      </c>
      <c r="K2588" s="22">
        <f t="shared" si="9676"/>
        <v>1812.8</v>
      </c>
      <c r="L2588" s="22">
        <f t="shared" si="9591"/>
        <v>23346.3</v>
      </c>
      <c r="M2588" s="22">
        <f t="shared" si="9592"/>
        <v>23064.3</v>
      </c>
      <c r="N2588" s="22">
        <f t="shared" si="9593"/>
        <v>23063.899999999998</v>
      </c>
      <c r="O2588" s="22">
        <f t="shared" si="9677"/>
        <v>0</v>
      </c>
      <c r="P2588" s="22">
        <f t="shared" si="9678"/>
        <v>0</v>
      </c>
      <c r="Q2588" s="22">
        <f t="shared" si="9679"/>
        <v>0</v>
      </c>
      <c r="R2588" s="22">
        <f t="shared" si="9594"/>
        <v>23346.3</v>
      </c>
      <c r="S2588" s="22">
        <f t="shared" si="9595"/>
        <v>23064.3</v>
      </c>
      <c r="T2588" s="22">
        <f t="shared" si="9596"/>
        <v>23063.899999999998</v>
      </c>
      <c r="U2588" s="22">
        <f t="shared" si="9680"/>
        <v>0</v>
      </c>
      <c r="V2588" s="22">
        <f t="shared" si="9681"/>
        <v>0</v>
      </c>
      <c r="W2588" s="22">
        <f t="shared" si="9682"/>
        <v>0</v>
      </c>
      <c r="X2588" s="22">
        <f t="shared" si="9597"/>
        <v>23346.3</v>
      </c>
      <c r="Y2588" s="22">
        <f t="shared" si="9598"/>
        <v>23064.3</v>
      </c>
      <c r="Z2588" s="22">
        <f t="shared" si="9599"/>
        <v>23063.899999999998</v>
      </c>
      <c r="AA2588" s="22">
        <f t="shared" si="9683"/>
        <v>0</v>
      </c>
      <c r="AB2588" s="22">
        <f t="shared" si="9684"/>
        <v>0</v>
      </c>
      <c r="AC2588" s="22">
        <f t="shared" si="9685"/>
        <v>0</v>
      </c>
      <c r="AD2588" s="22">
        <f t="shared" si="9600"/>
        <v>23346.3</v>
      </c>
      <c r="AE2588" s="22">
        <f t="shared" si="9601"/>
        <v>23064.3</v>
      </c>
      <c r="AF2588" s="22">
        <f t="shared" si="9602"/>
        <v>23063.899999999998</v>
      </c>
      <c r="AG2588" s="22">
        <f t="shared" si="9686"/>
        <v>0</v>
      </c>
      <c r="AH2588" s="22">
        <f t="shared" si="9687"/>
        <v>0</v>
      </c>
      <c r="AI2588" s="22">
        <f t="shared" si="9688"/>
        <v>0</v>
      </c>
      <c r="AJ2588" s="22">
        <f t="shared" si="9603"/>
        <v>23346.3</v>
      </c>
      <c r="AK2588" s="22">
        <f t="shared" si="9604"/>
        <v>23064.3</v>
      </c>
      <c r="AL2588" s="22">
        <f t="shared" si="9605"/>
        <v>23063.899999999998</v>
      </c>
      <c r="AM2588" s="22">
        <f t="shared" si="9689"/>
        <v>0</v>
      </c>
      <c r="AN2588" s="22">
        <f t="shared" si="9690"/>
        <v>0</v>
      </c>
      <c r="AO2588" s="22">
        <f t="shared" si="9691"/>
        <v>0</v>
      </c>
      <c r="AP2588" s="22">
        <f t="shared" si="9606"/>
        <v>23346.3</v>
      </c>
      <c r="AQ2588" s="22">
        <f t="shared" si="9607"/>
        <v>23064.3</v>
      </c>
      <c r="AR2588" s="22">
        <f t="shared" si="9608"/>
        <v>23063.899999999998</v>
      </c>
      <c r="AS2588" s="22">
        <f t="shared" si="9692"/>
        <v>0</v>
      </c>
      <c r="AT2588" s="22">
        <f t="shared" si="9693"/>
        <v>0</v>
      </c>
      <c r="AU2588" s="22">
        <f t="shared" si="9694"/>
        <v>0</v>
      </c>
      <c r="AV2588" s="22">
        <f t="shared" si="9609"/>
        <v>23346.3</v>
      </c>
      <c r="AW2588" s="22">
        <f t="shared" si="9610"/>
        <v>23064.3</v>
      </c>
      <c r="AX2588" s="22">
        <f t="shared" si="9611"/>
        <v>23063.899999999998</v>
      </c>
      <c r="AY2588" s="22">
        <f t="shared" si="9695"/>
        <v>1584.6</v>
      </c>
      <c r="AZ2588" s="22">
        <f t="shared" si="9696"/>
        <v>3092.8</v>
      </c>
      <c r="BA2588" s="22">
        <f t="shared" si="9697"/>
        <v>3092.8</v>
      </c>
      <c r="BB2588" s="22">
        <f t="shared" si="9612"/>
        <v>24930.899999999998</v>
      </c>
      <c r="BC2588" s="22">
        <f t="shared" si="9613"/>
        <v>26157.1</v>
      </c>
      <c r="BD2588" s="22">
        <f t="shared" si="9614"/>
        <v>26156.699999999997</v>
      </c>
      <c r="BE2588" s="22">
        <f t="shared" si="9698"/>
        <v>0</v>
      </c>
      <c r="BF2588" s="22">
        <f t="shared" si="9699"/>
        <v>0</v>
      </c>
      <c r="BG2588" s="22">
        <f t="shared" si="9700"/>
        <v>0</v>
      </c>
      <c r="BH2588" s="22">
        <f t="shared" si="9615"/>
        <v>24930.899999999998</v>
      </c>
      <c r="BI2588" s="22">
        <f t="shared" si="9616"/>
        <v>26157.1</v>
      </c>
      <c r="BJ2588" s="22">
        <f t="shared" si="9617"/>
        <v>26156.699999999997</v>
      </c>
      <c r="BK2588" s="22">
        <f t="shared" si="9701"/>
        <v>0</v>
      </c>
      <c r="BL2588" s="22">
        <f t="shared" si="9702"/>
        <v>0</v>
      </c>
      <c r="BM2588" s="22">
        <f t="shared" si="9703"/>
        <v>0</v>
      </c>
      <c r="BN2588" s="22">
        <f t="shared" si="9618"/>
        <v>24930.899999999998</v>
      </c>
      <c r="BO2588" s="22">
        <f t="shared" si="9619"/>
        <v>26157.1</v>
      </c>
      <c r="BP2588" s="22">
        <f t="shared" si="9620"/>
        <v>26156.699999999997</v>
      </c>
      <c r="BQ2588" s="22">
        <f t="shared" si="9704"/>
        <v>0</v>
      </c>
      <c r="BR2588" s="22">
        <f t="shared" si="9705"/>
        <v>0</v>
      </c>
      <c r="BS2588" s="22">
        <f t="shared" si="9621"/>
        <v>24930.899999999998</v>
      </c>
      <c r="BT2588" s="22">
        <f t="shared" si="9622"/>
        <v>26157.1</v>
      </c>
      <c r="BU2588" s="22">
        <f t="shared" si="9623"/>
        <v>26156.699999999997</v>
      </c>
      <c r="BV2588" s="22">
        <f t="shared" si="9706"/>
        <v>0</v>
      </c>
      <c r="BW2588" s="22">
        <f t="shared" si="9707"/>
        <v>0</v>
      </c>
      <c r="BX2588" s="22">
        <f t="shared" si="9624"/>
        <v>24930.899999999998</v>
      </c>
      <c r="BY2588" s="22">
        <f t="shared" si="9625"/>
        <v>26157.1</v>
      </c>
      <c r="BZ2588" s="22">
        <f t="shared" si="9626"/>
        <v>26156.699999999997</v>
      </c>
      <c r="CA2588" s="22">
        <f t="shared" si="9708"/>
        <v>0</v>
      </c>
      <c r="CB2588" s="22">
        <f t="shared" si="9709"/>
        <v>0</v>
      </c>
      <c r="CC2588" s="22">
        <f t="shared" si="9710"/>
        <v>0</v>
      </c>
      <c r="CD2588" s="22">
        <f t="shared" si="9458"/>
        <v>24930.899999999998</v>
      </c>
      <c r="CE2588" s="22">
        <f t="shared" si="9711"/>
        <v>0</v>
      </c>
      <c r="CF2588" s="34">
        <f t="shared" si="9455"/>
        <v>24930.899999999998</v>
      </c>
      <c r="CG2588" s="22">
        <f t="shared" si="9459"/>
        <v>26157.1</v>
      </c>
      <c r="CH2588" s="22">
        <f t="shared" si="9712"/>
        <v>0</v>
      </c>
      <c r="CI2588" s="22">
        <f t="shared" si="9456"/>
        <v>26157.1</v>
      </c>
      <c r="CJ2588" s="22">
        <f t="shared" si="9460"/>
        <v>26156.699999999997</v>
      </c>
      <c r="CK2588" s="22">
        <f t="shared" si="9712"/>
        <v>0</v>
      </c>
      <c r="CL2588" s="22">
        <f t="shared" si="9457"/>
        <v>26156.699999999997</v>
      </c>
      <c r="CM2588" s="22">
        <f t="shared" si="9712"/>
        <v>0</v>
      </c>
      <c r="CN2588" s="15"/>
      <c r="CO2588" s="35"/>
      <c r="CR2588" s="5" t="s">
        <v>1346</v>
      </c>
      <c r="CU2588" s="5" t="s">
        <v>31</v>
      </c>
    </row>
    <row r="2589" spans="1:99" ht="93.6" x14ac:dyDescent="0.3">
      <c r="A2589" s="32" t="s">
        <v>1456</v>
      </c>
      <c r="B2589" s="16">
        <v>100</v>
      </c>
      <c r="C2589" s="32"/>
      <c r="D2589" s="32"/>
      <c r="E2589" s="33" t="s">
        <v>131</v>
      </c>
      <c r="F2589" s="22">
        <f t="shared" si="9671"/>
        <v>23346.3</v>
      </c>
      <c r="G2589" s="22">
        <f t="shared" si="9672"/>
        <v>21251.5</v>
      </c>
      <c r="H2589" s="22">
        <f t="shared" si="9673"/>
        <v>21251.1</v>
      </c>
      <c r="I2589" s="22">
        <f t="shared" si="9674"/>
        <v>0</v>
      </c>
      <c r="J2589" s="22">
        <f t="shared" si="9675"/>
        <v>1812.8</v>
      </c>
      <c r="K2589" s="22">
        <f t="shared" si="9676"/>
        <v>1812.8</v>
      </c>
      <c r="L2589" s="22">
        <f t="shared" si="9591"/>
        <v>23346.3</v>
      </c>
      <c r="M2589" s="22">
        <f t="shared" si="9592"/>
        <v>23064.3</v>
      </c>
      <c r="N2589" s="22">
        <f t="shared" si="9593"/>
        <v>23063.899999999998</v>
      </c>
      <c r="O2589" s="22">
        <f t="shared" si="9677"/>
        <v>0</v>
      </c>
      <c r="P2589" s="22">
        <f t="shared" si="9678"/>
        <v>0</v>
      </c>
      <c r="Q2589" s="22">
        <f t="shared" si="9679"/>
        <v>0</v>
      </c>
      <c r="R2589" s="22">
        <f t="shared" si="9594"/>
        <v>23346.3</v>
      </c>
      <c r="S2589" s="22">
        <f t="shared" si="9595"/>
        <v>23064.3</v>
      </c>
      <c r="T2589" s="22">
        <f t="shared" si="9596"/>
        <v>23063.899999999998</v>
      </c>
      <c r="U2589" s="22">
        <f t="shared" si="9680"/>
        <v>0</v>
      </c>
      <c r="V2589" s="22">
        <f t="shared" si="9681"/>
        <v>0</v>
      </c>
      <c r="W2589" s="22">
        <f t="shared" si="9682"/>
        <v>0</v>
      </c>
      <c r="X2589" s="22">
        <f t="shared" si="9597"/>
        <v>23346.3</v>
      </c>
      <c r="Y2589" s="22">
        <f t="shared" si="9598"/>
        <v>23064.3</v>
      </c>
      <c r="Z2589" s="22">
        <f t="shared" si="9599"/>
        <v>23063.899999999998</v>
      </c>
      <c r="AA2589" s="22">
        <f t="shared" si="9683"/>
        <v>0</v>
      </c>
      <c r="AB2589" s="22">
        <f t="shared" si="9684"/>
        <v>0</v>
      </c>
      <c r="AC2589" s="22">
        <f t="shared" si="9685"/>
        <v>0</v>
      </c>
      <c r="AD2589" s="22">
        <f t="shared" si="9600"/>
        <v>23346.3</v>
      </c>
      <c r="AE2589" s="22">
        <f t="shared" si="9601"/>
        <v>23064.3</v>
      </c>
      <c r="AF2589" s="22">
        <f t="shared" si="9602"/>
        <v>23063.899999999998</v>
      </c>
      <c r="AG2589" s="22">
        <f t="shared" si="9686"/>
        <v>0</v>
      </c>
      <c r="AH2589" s="22">
        <f t="shared" si="9687"/>
        <v>0</v>
      </c>
      <c r="AI2589" s="22">
        <f t="shared" si="9688"/>
        <v>0</v>
      </c>
      <c r="AJ2589" s="22">
        <f t="shared" si="9603"/>
        <v>23346.3</v>
      </c>
      <c r="AK2589" s="22">
        <f t="shared" si="9604"/>
        <v>23064.3</v>
      </c>
      <c r="AL2589" s="22">
        <f t="shared" si="9605"/>
        <v>23063.899999999998</v>
      </c>
      <c r="AM2589" s="22">
        <f t="shared" si="9689"/>
        <v>0</v>
      </c>
      <c r="AN2589" s="22">
        <f t="shared" si="9690"/>
        <v>0</v>
      </c>
      <c r="AO2589" s="22">
        <f t="shared" si="9691"/>
        <v>0</v>
      </c>
      <c r="AP2589" s="22">
        <f t="shared" si="9606"/>
        <v>23346.3</v>
      </c>
      <c r="AQ2589" s="22">
        <f t="shared" si="9607"/>
        <v>23064.3</v>
      </c>
      <c r="AR2589" s="22">
        <f t="shared" si="9608"/>
        <v>23063.899999999998</v>
      </c>
      <c r="AS2589" s="22">
        <f t="shared" si="9692"/>
        <v>0</v>
      </c>
      <c r="AT2589" s="22">
        <f t="shared" si="9693"/>
        <v>0</v>
      </c>
      <c r="AU2589" s="22">
        <f t="shared" si="9694"/>
        <v>0</v>
      </c>
      <c r="AV2589" s="22">
        <f t="shared" si="9609"/>
        <v>23346.3</v>
      </c>
      <c r="AW2589" s="22">
        <f t="shared" si="9610"/>
        <v>23064.3</v>
      </c>
      <c r="AX2589" s="22">
        <f t="shared" si="9611"/>
        <v>23063.899999999998</v>
      </c>
      <c r="AY2589" s="22">
        <f t="shared" si="9695"/>
        <v>1584.6</v>
      </c>
      <c r="AZ2589" s="22">
        <f t="shared" si="9696"/>
        <v>3092.8</v>
      </c>
      <c r="BA2589" s="22">
        <f t="shared" si="9697"/>
        <v>3092.8</v>
      </c>
      <c r="BB2589" s="22">
        <f t="shared" si="9612"/>
        <v>24930.899999999998</v>
      </c>
      <c r="BC2589" s="22">
        <f t="shared" si="9613"/>
        <v>26157.1</v>
      </c>
      <c r="BD2589" s="22">
        <f t="shared" si="9614"/>
        <v>26156.699999999997</v>
      </c>
      <c r="BE2589" s="22">
        <f t="shared" si="9698"/>
        <v>0</v>
      </c>
      <c r="BF2589" s="22">
        <f t="shared" si="9699"/>
        <v>0</v>
      </c>
      <c r="BG2589" s="22">
        <f t="shared" si="9700"/>
        <v>0</v>
      </c>
      <c r="BH2589" s="22">
        <f t="shared" si="9615"/>
        <v>24930.899999999998</v>
      </c>
      <c r="BI2589" s="22">
        <f t="shared" si="9616"/>
        <v>26157.1</v>
      </c>
      <c r="BJ2589" s="22">
        <f t="shared" si="9617"/>
        <v>26156.699999999997</v>
      </c>
      <c r="BK2589" s="22">
        <f t="shared" si="9701"/>
        <v>0</v>
      </c>
      <c r="BL2589" s="22">
        <f t="shared" si="9702"/>
        <v>0</v>
      </c>
      <c r="BM2589" s="22">
        <f t="shared" si="9703"/>
        <v>0</v>
      </c>
      <c r="BN2589" s="22">
        <f t="shared" si="9618"/>
        <v>24930.899999999998</v>
      </c>
      <c r="BO2589" s="22">
        <f t="shared" si="9619"/>
        <v>26157.1</v>
      </c>
      <c r="BP2589" s="22">
        <f t="shared" si="9620"/>
        <v>26156.699999999997</v>
      </c>
      <c r="BQ2589" s="22">
        <f t="shared" si="9704"/>
        <v>0</v>
      </c>
      <c r="BR2589" s="22">
        <f t="shared" si="9705"/>
        <v>0</v>
      </c>
      <c r="BS2589" s="22">
        <f t="shared" si="9621"/>
        <v>24930.899999999998</v>
      </c>
      <c r="BT2589" s="22">
        <f t="shared" si="9622"/>
        <v>26157.1</v>
      </c>
      <c r="BU2589" s="22">
        <f t="shared" si="9623"/>
        <v>26156.699999999997</v>
      </c>
      <c r="BV2589" s="22">
        <f t="shared" si="9706"/>
        <v>0</v>
      </c>
      <c r="BW2589" s="22">
        <f t="shared" si="9707"/>
        <v>0</v>
      </c>
      <c r="BX2589" s="22">
        <f t="shared" si="9624"/>
        <v>24930.899999999998</v>
      </c>
      <c r="BY2589" s="22">
        <f t="shared" si="9625"/>
        <v>26157.1</v>
      </c>
      <c r="BZ2589" s="22">
        <f t="shared" si="9626"/>
        <v>26156.699999999997</v>
      </c>
      <c r="CA2589" s="22">
        <f t="shared" si="9708"/>
        <v>0</v>
      </c>
      <c r="CB2589" s="22">
        <f t="shared" si="9709"/>
        <v>0</v>
      </c>
      <c r="CC2589" s="22">
        <f t="shared" si="9710"/>
        <v>0</v>
      </c>
      <c r="CD2589" s="22">
        <f t="shared" si="9458"/>
        <v>24930.899999999998</v>
      </c>
      <c r="CE2589" s="22">
        <f t="shared" si="9711"/>
        <v>0</v>
      </c>
      <c r="CF2589" s="34">
        <f t="shared" si="9455"/>
        <v>24930.899999999998</v>
      </c>
      <c r="CG2589" s="22">
        <f t="shared" si="9459"/>
        <v>26157.1</v>
      </c>
      <c r="CH2589" s="22">
        <f t="shared" si="9712"/>
        <v>0</v>
      </c>
      <c r="CI2589" s="22">
        <f t="shared" si="9456"/>
        <v>26157.1</v>
      </c>
      <c r="CJ2589" s="22">
        <f t="shared" si="9460"/>
        <v>26156.699999999997</v>
      </c>
      <c r="CK2589" s="22">
        <f t="shared" si="9712"/>
        <v>0</v>
      </c>
      <c r="CL2589" s="22">
        <f t="shared" si="9457"/>
        <v>26156.699999999997</v>
      </c>
      <c r="CM2589" s="22">
        <f t="shared" si="9712"/>
        <v>0</v>
      </c>
      <c r="CN2589" s="15"/>
      <c r="CO2589" s="35"/>
      <c r="CS2589" s="5" t="s">
        <v>29</v>
      </c>
    </row>
    <row r="2590" spans="1:99" ht="31.2" x14ac:dyDescent="0.3">
      <c r="A2590" s="32" t="s">
        <v>1456</v>
      </c>
      <c r="B2590" s="16">
        <v>120</v>
      </c>
      <c r="C2590" s="32"/>
      <c r="D2590" s="32"/>
      <c r="E2590" s="33" t="s">
        <v>394</v>
      </c>
      <c r="F2590" s="22">
        <f t="shared" si="9671"/>
        <v>23346.3</v>
      </c>
      <c r="G2590" s="22">
        <f t="shared" si="9672"/>
        <v>21251.5</v>
      </c>
      <c r="H2590" s="22">
        <f t="shared" si="9673"/>
        <v>21251.1</v>
      </c>
      <c r="I2590" s="22">
        <f t="shared" si="9674"/>
        <v>0</v>
      </c>
      <c r="J2590" s="22">
        <f t="shared" si="9675"/>
        <v>1812.8</v>
      </c>
      <c r="K2590" s="22">
        <f t="shared" si="9676"/>
        <v>1812.8</v>
      </c>
      <c r="L2590" s="22">
        <f t="shared" si="9591"/>
        <v>23346.3</v>
      </c>
      <c r="M2590" s="22">
        <f t="shared" si="9592"/>
        <v>23064.3</v>
      </c>
      <c r="N2590" s="22">
        <f t="shared" si="9593"/>
        <v>23063.899999999998</v>
      </c>
      <c r="O2590" s="22">
        <f t="shared" si="9677"/>
        <v>0</v>
      </c>
      <c r="P2590" s="22">
        <f t="shared" si="9678"/>
        <v>0</v>
      </c>
      <c r="Q2590" s="22">
        <f t="shared" si="9679"/>
        <v>0</v>
      </c>
      <c r="R2590" s="22">
        <f t="shared" si="9594"/>
        <v>23346.3</v>
      </c>
      <c r="S2590" s="22">
        <f t="shared" si="9595"/>
        <v>23064.3</v>
      </c>
      <c r="T2590" s="22">
        <f t="shared" si="9596"/>
        <v>23063.899999999998</v>
      </c>
      <c r="U2590" s="22">
        <f t="shared" si="9680"/>
        <v>0</v>
      </c>
      <c r="V2590" s="22">
        <f t="shared" si="9681"/>
        <v>0</v>
      </c>
      <c r="W2590" s="22">
        <f t="shared" si="9682"/>
        <v>0</v>
      </c>
      <c r="X2590" s="22">
        <f t="shared" si="9597"/>
        <v>23346.3</v>
      </c>
      <c r="Y2590" s="22">
        <f t="shared" si="9598"/>
        <v>23064.3</v>
      </c>
      <c r="Z2590" s="22">
        <f t="shared" si="9599"/>
        <v>23063.899999999998</v>
      </c>
      <c r="AA2590" s="22">
        <f t="shared" si="9683"/>
        <v>0</v>
      </c>
      <c r="AB2590" s="22">
        <f t="shared" si="9684"/>
        <v>0</v>
      </c>
      <c r="AC2590" s="22">
        <f t="shared" si="9685"/>
        <v>0</v>
      </c>
      <c r="AD2590" s="22">
        <f t="shared" si="9600"/>
        <v>23346.3</v>
      </c>
      <c r="AE2590" s="22">
        <f t="shared" si="9601"/>
        <v>23064.3</v>
      </c>
      <c r="AF2590" s="22">
        <f t="shared" si="9602"/>
        <v>23063.899999999998</v>
      </c>
      <c r="AG2590" s="22">
        <f t="shared" si="9686"/>
        <v>0</v>
      </c>
      <c r="AH2590" s="22">
        <f t="shared" si="9687"/>
        <v>0</v>
      </c>
      <c r="AI2590" s="22">
        <f t="shared" si="9688"/>
        <v>0</v>
      </c>
      <c r="AJ2590" s="22">
        <f t="shared" si="9603"/>
        <v>23346.3</v>
      </c>
      <c r="AK2590" s="22">
        <f t="shared" si="9604"/>
        <v>23064.3</v>
      </c>
      <c r="AL2590" s="22">
        <f t="shared" si="9605"/>
        <v>23063.899999999998</v>
      </c>
      <c r="AM2590" s="22">
        <f t="shared" si="9689"/>
        <v>0</v>
      </c>
      <c r="AN2590" s="22">
        <f t="shared" si="9690"/>
        <v>0</v>
      </c>
      <c r="AO2590" s="22">
        <f t="shared" si="9691"/>
        <v>0</v>
      </c>
      <c r="AP2590" s="22">
        <f t="shared" si="9606"/>
        <v>23346.3</v>
      </c>
      <c r="AQ2590" s="22">
        <f t="shared" si="9607"/>
        <v>23064.3</v>
      </c>
      <c r="AR2590" s="22">
        <f t="shared" si="9608"/>
        <v>23063.899999999998</v>
      </c>
      <c r="AS2590" s="22">
        <f t="shared" si="9692"/>
        <v>0</v>
      </c>
      <c r="AT2590" s="22">
        <f t="shared" si="9693"/>
        <v>0</v>
      </c>
      <c r="AU2590" s="22">
        <f t="shared" si="9694"/>
        <v>0</v>
      </c>
      <c r="AV2590" s="22">
        <f t="shared" si="9609"/>
        <v>23346.3</v>
      </c>
      <c r="AW2590" s="22">
        <f t="shared" si="9610"/>
        <v>23064.3</v>
      </c>
      <c r="AX2590" s="22">
        <f t="shared" si="9611"/>
        <v>23063.899999999998</v>
      </c>
      <c r="AY2590" s="22">
        <f t="shared" si="9695"/>
        <v>1584.6</v>
      </c>
      <c r="AZ2590" s="22">
        <f t="shared" si="9696"/>
        <v>3092.8</v>
      </c>
      <c r="BA2590" s="22">
        <f t="shared" si="9697"/>
        <v>3092.8</v>
      </c>
      <c r="BB2590" s="22">
        <f t="shared" si="9612"/>
        <v>24930.899999999998</v>
      </c>
      <c r="BC2590" s="22">
        <f t="shared" si="9613"/>
        <v>26157.1</v>
      </c>
      <c r="BD2590" s="22">
        <f t="shared" si="9614"/>
        <v>26156.699999999997</v>
      </c>
      <c r="BE2590" s="22">
        <f t="shared" si="9698"/>
        <v>0</v>
      </c>
      <c r="BF2590" s="22">
        <f t="shared" si="9699"/>
        <v>0</v>
      </c>
      <c r="BG2590" s="22">
        <f t="shared" si="9700"/>
        <v>0</v>
      </c>
      <c r="BH2590" s="22">
        <f t="shared" si="9615"/>
        <v>24930.899999999998</v>
      </c>
      <c r="BI2590" s="22">
        <f t="shared" si="9616"/>
        <v>26157.1</v>
      </c>
      <c r="BJ2590" s="22">
        <f t="shared" si="9617"/>
        <v>26156.699999999997</v>
      </c>
      <c r="BK2590" s="22">
        <f t="shared" si="9701"/>
        <v>0</v>
      </c>
      <c r="BL2590" s="22">
        <f t="shared" si="9702"/>
        <v>0</v>
      </c>
      <c r="BM2590" s="22">
        <f t="shared" si="9703"/>
        <v>0</v>
      </c>
      <c r="BN2590" s="22">
        <f t="shared" si="9618"/>
        <v>24930.899999999998</v>
      </c>
      <c r="BO2590" s="22">
        <f t="shared" si="9619"/>
        <v>26157.1</v>
      </c>
      <c r="BP2590" s="22">
        <f t="shared" si="9620"/>
        <v>26156.699999999997</v>
      </c>
      <c r="BQ2590" s="22">
        <f t="shared" si="9704"/>
        <v>0</v>
      </c>
      <c r="BR2590" s="22">
        <f t="shared" si="9705"/>
        <v>0</v>
      </c>
      <c r="BS2590" s="22">
        <f t="shared" si="9621"/>
        <v>24930.899999999998</v>
      </c>
      <c r="BT2590" s="22">
        <f t="shared" si="9622"/>
        <v>26157.1</v>
      </c>
      <c r="BU2590" s="22">
        <f t="shared" si="9623"/>
        <v>26156.699999999997</v>
      </c>
      <c r="BV2590" s="22">
        <f t="shared" si="9706"/>
        <v>0</v>
      </c>
      <c r="BW2590" s="22">
        <f t="shared" si="9707"/>
        <v>0</v>
      </c>
      <c r="BX2590" s="22">
        <f t="shared" si="9624"/>
        <v>24930.899999999998</v>
      </c>
      <c r="BY2590" s="22">
        <f t="shared" si="9625"/>
        <v>26157.1</v>
      </c>
      <c r="BZ2590" s="22">
        <f t="shared" si="9626"/>
        <v>26156.699999999997</v>
      </c>
      <c r="CA2590" s="22">
        <f t="shared" si="9708"/>
        <v>0</v>
      </c>
      <c r="CB2590" s="22">
        <f t="shared" si="9709"/>
        <v>0</v>
      </c>
      <c r="CC2590" s="22">
        <f t="shared" si="9710"/>
        <v>0</v>
      </c>
      <c r="CD2590" s="22">
        <f t="shared" si="9458"/>
        <v>24930.899999999998</v>
      </c>
      <c r="CE2590" s="22">
        <f t="shared" si="9711"/>
        <v>0</v>
      </c>
      <c r="CF2590" s="34">
        <f t="shared" si="9455"/>
        <v>24930.899999999998</v>
      </c>
      <c r="CG2590" s="22">
        <f t="shared" si="9459"/>
        <v>26157.1</v>
      </c>
      <c r="CH2590" s="22">
        <f t="shared" si="9712"/>
        <v>0</v>
      </c>
      <c r="CI2590" s="22">
        <f t="shared" si="9456"/>
        <v>26157.1</v>
      </c>
      <c r="CJ2590" s="22">
        <f t="shared" si="9460"/>
        <v>26156.699999999997</v>
      </c>
      <c r="CK2590" s="22">
        <f t="shared" si="9712"/>
        <v>0</v>
      </c>
      <c r="CL2590" s="22">
        <f t="shared" si="9457"/>
        <v>26156.699999999997</v>
      </c>
      <c r="CM2590" s="22">
        <f t="shared" si="9712"/>
        <v>0</v>
      </c>
      <c r="CN2590" s="15"/>
      <c r="CO2590" s="35"/>
      <c r="CT2590" s="5" t="s">
        <v>30</v>
      </c>
    </row>
    <row r="2591" spans="1:99" ht="46.8" x14ac:dyDescent="0.3">
      <c r="A2591" s="32" t="s">
        <v>1456</v>
      </c>
      <c r="B2591" s="16">
        <v>120</v>
      </c>
      <c r="C2591" s="32" t="s">
        <v>42</v>
      </c>
      <c r="D2591" s="32" t="s">
        <v>354</v>
      </c>
      <c r="E2591" s="33" t="s">
        <v>1457</v>
      </c>
      <c r="F2591" s="22">
        <v>23346.3</v>
      </c>
      <c r="G2591" s="22">
        <v>21251.5</v>
      </c>
      <c r="H2591" s="22">
        <v>21251.1</v>
      </c>
      <c r="I2591" s="22"/>
      <c r="J2591" s="22">
        <v>1812.8</v>
      </c>
      <c r="K2591" s="22">
        <v>1812.8</v>
      </c>
      <c r="L2591" s="22">
        <f t="shared" si="9591"/>
        <v>23346.3</v>
      </c>
      <c r="M2591" s="22">
        <f t="shared" si="9592"/>
        <v>23064.3</v>
      </c>
      <c r="N2591" s="22">
        <f t="shared" si="9593"/>
        <v>23063.899999999998</v>
      </c>
      <c r="O2591" s="22"/>
      <c r="P2591" s="22"/>
      <c r="Q2591" s="22"/>
      <c r="R2591" s="22">
        <f t="shared" si="9594"/>
        <v>23346.3</v>
      </c>
      <c r="S2591" s="22">
        <f t="shared" si="9595"/>
        <v>23064.3</v>
      </c>
      <c r="T2591" s="22">
        <f t="shared" si="9596"/>
        <v>23063.899999999998</v>
      </c>
      <c r="U2591" s="22"/>
      <c r="V2591" s="22"/>
      <c r="W2591" s="22"/>
      <c r="X2591" s="22">
        <f t="shared" si="9597"/>
        <v>23346.3</v>
      </c>
      <c r="Y2591" s="22">
        <f t="shared" si="9598"/>
        <v>23064.3</v>
      </c>
      <c r="Z2591" s="22">
        <f t="shared" si="9599"/>
        <v>23063.899999999998</v>
      </c>
      <c r="AA2591" s="22"/>
      <c r="AB2591" s="22"/>
      <c r="AC2591" s="22"/>
      <c r="AD2591" s="22">
        <f t="shared" si="9600"/>
        <v>23346.3</v>
      </c>
      <c r="AE2591" s="22">
        <f t="shared" si="9601"/>
        <v>23064.3</v>
      </c>
      <c r="AF2591" s="22">
        <f t="shared" si="9602"/>
        <v>23063.899999999998</v>
      </c>
      <c r="AG2591" s="22"/>
      <c r="AH2591" s="22"/>
      <c r="AI2591" s="22"/>
      <c r="AJ2591" s="22">
        <f t="shared" si="9603"/>
        <v>23346.3</v>
      </c>
      <c r="AK2591" s="22">
        <f t="shared" si="9604"/>
        <v>23064.3</v>
      </c>
      <c r="AL2591" s="22">
        <f t="shared" si="9605"/>
        <v>23063.899999999998</v>
      </c>
      <c r="AM2591" s="22"/>
      <c r="AN2591" s="22"/>
      <c r="AO2591" s="22"/>
      <c r="AP2591" s="22">
        <f t="shared" si="9606"/>
        <v>23346.3</v>
      </c>
      <c r="AQ2591" s="22">
        <f t="shared" si="9607"/>
        <v>23064.3</v>
      </c>
      <c r="AR2591" s="22">
        <f t="shared" si="9608"/>
        <v>23063.899999999998</v>
      </c>
      <c r="AS2591" s="22"/>
      <c r="AT2591" s="22"/>
      <c r="AU2591" s="22"/>
      <c r="AV2591" s="22">
        <f t="shared" si="9609"/>
        <v>23346.3</v>
      </c>
      <c r="AW2591" s="22">
        <f t="shared" si="9610"/>
        <v>23064.3</v>
      </c>
      <c r="AX2591" s="22">
        <f t="shared" si="9611"/>
        <v>23063.899999999998</v>
      </c>
      <c r="AY2591" s="22">
        <v>1584.6</v>
      </c>
      <c r="AZ2591" s="22">
        <v>3092.8</v>
      </c>
      <c r="BA2591" s="22">
        <v>3092.8</v>
      </c>
      <c r="BB2591" s="22">
        <f t="shared" si="9612"/>
        <v>24930.899999999998</v>
      </c>
      <c r="BC2591" s="22">
        <f t="shared" si="9613"/>
        <v>26157.1</v>
      </c>
      <c r="BD2591" s="22">
        <f t="shared" si="9614"/>
        <v>26156.699999999997</v>
      </c>
      <c r="BE2591" s="22"/>
      <c r="BF2591" s="22"/>
      <c r="BG2591" s="22"/>
      <c r="BH2591" s="22">
        <f t="shared" si="9615"/>
        <v>24930.899999999998</v>
      </c>
      <c r="BI2591" s="22">
        <f t="shared" si="9616"/>
        <v>26157.1</v>
      </c>
      <c r="BJ2591" s="22">
        <f t="shared" si="9617"/>
        <v>26156.699999999997</v>
      </c>
      <c r="BK2591" s="22"/>
      <c r="BL2591" s="22"/>
      <c r="BM2591" s="22"/>
      <c r="BN2591" s="22">
        <f t="shared" si="9618"/>
        <v>24930.899999999998</v>
      </c>
      <c r="BO2591" s="22">
        <f t="shared" si="9619"/>
        <v>26157.1</v>
      </c>
      <c r="BP2591" s="22">
        <f t="shared" si="9620"/>
        <v>26156.699999999997</v>
      </c>
      <c r="BQ2591" s="22"/>
      <c r="BR2591" s="22"/>
      <c r="BS2591" s="22">
        <f t="shared" si="9621"/>
        <v>24930.899999999998</v>
      </c>
      <c r="BT2591" s="22">
        <f t="shared" si="9622"/>
        <v>26157.1</v>
      </c>
      <c r="BU2591" s="22">
        <f t="shared" si="9623"/>
        <v>26156.699999999997</v>
      </c>
      <c r="BV2591" s="22"/>
      <c r="BW2591" s="22"/>
      <c r="BX2591" s="22">
        <f t="shared" si="9624"/>
        <v>24930.899999999998</v>
      </c>
      <c r="BY2591" s="22">
        <f t="shared" si="9625"/>
        <v>26157.1</v>
      </c>
      <c r="BZ2591" s="22">
        <f t="shared" si="9626"/>
        <v>26156.699999999997</v>
      </c>
      <c r="CA2591" s="22"/>
      <c r="CB2591" s="22"/>
      <c r="CC2591" s="22"/>
      <c r="CD2591" s="22">
        <f t="shared" si="9458"/>
        <v>24930.899999999998</v>
      </c>
      <c r="CE2591" s="22"/>
      <c r="CF2591" s="34">
        <f t="shared" si="9455"/>
        <v>24930.899999999998</v>
      </c>
      <c r="CG2591" s="22">
        <f t="shared" si="9459"/>
        <v>26157.1</v>
      </c>
      <c r="CH2591" s="22"/>
      <c r="CI2591" s="22">
        <f t="shared" si="9456"/>
        <v>26157.1</v>
      </c>
      <c r="CJ2591" s="22">
        <f t="shared" si="9460"/>
        <v>26156.699999999997</v>
      </c>
      <c r="CK2591" s="22"/>
      <c r="CL2591" s="22">
        <f t="shared" si="9457"/>
        <v>26156.699999999997</v>
      </c>
      <c r="CM2591" s="22"/>
      <c r="CN2591" s="15"/>
      <c r="CO2591" s="35">
        <v>147</v>
      </c>
    </row>
    <row r="2592" spans="1:99" s="31" customFormat="1" x14ac:dyDescent="0.3">
      <c r="A2592" s="25" t="s">
        <v>1458</v>
      </c>
      <c r="B2592" s="26"/>
      <c r="C2592" s="25"/>
      <c r="D2592" s="25"/>
      <c r="E2592" s="27" t="s">
        <v>1449</v>
      </c>
      <c r="F2592" s="28">
        <f t="shared" ref="F2592:K2592" si="9713">F2593+F2597</f>
        <v>34355.9</v>
      </c>
      <c r="G2592" s="28">
        <f t="shared" si="9713"/>
        <v>31897</v>
      </c>
      <c r="H2592" s="28">
        <f t="shared" si="9713"/>
        <v>31897.4</v>
      </c>
      <c r="I2592" s="28">
        <f t="shared" si="9713"/>
        <v>0</v>
      </c>
      <c r="J2592" s="28">
        <f t="shared" si="9713"/>
        <v>2127.1</v>
      </c>
      <c r="K2592" s="28">
        <f t="shared" si="9713"/>
        <v>2127.1</v>
      </c>
      <c r="L2592" s="28">
        <f t="shared" si="9591"/>
        <v>34355.9</v>
      </c>
      <c r="M2592" s="28">
        <f t="shared" si="9592"/>
        <v>34024.1</v>
      </c>
      <c r="N2592" s="28">
        <f t="shared" si="9593"/>
        <v>34024.5</v>
      </c>
      <c r="O2592" s="28">
        <f>O2593+O2597</f>
        <v>0</v>
      </c>
      <c r="P2592" s="28">
        <f>P2593+P2597</f>
        <v>0</v>
      </c>
      <c r="Q2592" s="28">
        <f>Q2593+Q2597</f>
        <v>0</v>
      </c>
      <c r="R2592" s="28">
        <f t="shared" si="9594"/>
        <v>34355.9</v>
      </c>
      <c r="S2592" s="28">
        <f t="shared" si="9595"/>
        <v>34024.1</v>
      </c>
      <c r="T2592" s="28">
        <f t="shared" si="9596"/>
        <v>34024.5</v>
      </c>
      <c r="U2592" s="28">
        <f>U2593+U2597</f>
        <v>0</v>
      </c>
      <c r="V2592" s="28">
        <f>V2593+V2597</f>
        <v>0</v>
      </c>
      <c r="W2592" s="28">
        <f>W2593+W2597</f>
        <v>0</v>
      </c>
      <c r="X2592" s="28">
        <f t="shared" si="9597"/>
        <v>34355.9</v>
      </c>
      <c r="Y2592" s="28">
        <f t="shared" si="9598"/>
        <v>34024.1</v>
      </c>
      <c r="Z2592" s="28">
        <f t="shared" si="9599"/>
        <v>34024.5</v>
      </c>
      <c r="AA2592" s="28">
        <f>AA2593+AA2597</f>
        <v>0</v>
      </c>
      <c r="AB2592" s="28">
        <f>AB2593+AB2597</f>
        <v>0</v>
      </c>
      <c r="AC2592" s="28">
        <f>AC2593+AC2597</f>
        <v>0</v>
      </c>
      <c r="AD2592" s="28">
        <f t="shared" si="9600"/>
        <v>34355.9</v>
      </c>
      <c r="AE2592" s="28">
        <f t="shared" si="9601"/>
        <v>34024.1</v>
      </c>
      <c r="AF2592" s="28">
        <f t="shared" si="9602"/>
        <v>34024.5</v>
      </c>
      <c r="AG2592" s="28">
        <f>AG2593+AG2597</f>
        <v>0</v>
      </c>
      <c r="AH2592" s="28">
        <f>AH2593+AH2597</f>
        <v>0</v>
      </c>
      <c r="AI2592" s="28">
        <f>AI2593+AI2597</f>
        <v>0</v>
      </c>
      <c r="AJ2592" s="28">
        <f t="shared" si="9603"/>
        <v>34355.9</v>
      </c>
      <c r="AK2592" s="28">
        <f t="shared" si="9604"/>
        <v>34024.1</v>
      </c>
      <c r="AL2592" s="28">
        <f t="shared" si="9605"/>
        <v>34024.5</v>
      </c>
      <c r="AM2592" s="28">
        <f>AM2593+AM2597</f>
        <v>0</v>
      </c>
      <c r="AN2592" s="28">
        <f>AN2593+AN2597</f>
        <v>0</v>
      </c>
      <c r="AO2592" s="28">
        <f>AO2593+AO2597</f>
        <v>0</v>
      </c>
      <c r="AP2592" s="28">
        <f t="shared" si="9606"/>
        <v>34355.9</v>
      </c>
      <c r="AQ2592" s="28">
        <f t="shared" si="9607"/>
        <v>34024.1</v>
      </c>
      <c r="AR2592" s="28">
        <f t="shared" si="9608"/>
        <v>34024.5</v>
      </c>
      <c r="AS2592" s="28">
        <f>AS2593+AS2597</f>
        <v>0</v>
      </c>
      <c r="AT2592" s="28">
        <f>AT2593+AT2597</f>
        <v>0</v>
      </c>
      <c r="AU2592" s="28">
        <f>AU2593+AU2597</f>
        <v>0</v>
      </c>
      <c r="AV2592" s="28">
        <f t="shared" si="9609"/>
        <v>34355.9</v>
      </c>
      <c r="AW2592" s="28">
        <f t="shared" si="9610"/>
        <v>34024.1</v>
      </c>
      <c r="AX2592" s="28">
        <f t="shared" si="9611"/>
        <v>34024.5</v>
      </c>
      <c r="AY2592" s="28">
        <f>AY2593+AY2597</f>
        <v>802.8</v>
      </c>
      <c r="AZ2592" s="28">
        <f>AZ2593+AZ2597</f>
        <v>1567.8</v>
      </c>
      <c r="BA2592" s="28">
        <f>BA2593+BA2597</f>
        <v>1567.8</v>
      </c>
      <c r="BB2592" s="28">
        <f t="shared" si="9612"/>
        <v>35158.700000000004</v>
      </c>
      <c r="BC2592" s="28">
        <f t="shared" si="9613"/>
        <v>35591.9</v>
      </c>
      <c r="BD2592" s="28">
        <f t="shared" si="9614"/>
        <v>35592.300000000003</v>
      </c>
      <c r="BE2592" s="28">
        <f>BE2593+BE2597</f>
        <v>0</v>
      </c>
      <c r="BF2592" s="28">
        <f>BF2593+BF2597</f>
        <v>0</v>
      </c>
      <c r="BG2592" s="28">
        <f>BG2593+BG2597</f>
        <v>0</v>
      </c>
      <c r="BH2592" s="28">
        <f t="shared" si="9615"/>
        <v>35158.700000000004</v>
      </c>
      <c r="BI2592" s="28">
        <f t="shared" si="9616"/>
        <v>35591.9</v>
      </c>
      <c r="BJ2592" s="28">
        <f t="shared" si="9617"/>
        <v>35592.300000000003</v>
      </c>
      <c r="BK2592" s="28">
        <f>BK2593+BK2597</f>
        <v>0</v>
      </c>
      <c r="BL2592" s="28">
        <f>BL2593+BL2597</f>
        <v>0</v>
      </c>
      <c r="BM2592" s="28">
        <f>BM2593+BM2597</f>
        <v>0</v>
      </c>
      <c r="BN2592" s="28">
        <f t="shared" si="9618"/>
        <v>35158.700000000004</v>
      </c>
      <c r="BO2592" s="28">
        <f t="shared" si="9619"/>
        <v>35591.9</v>
      </c>
      <c r="BP2592" s="28">
        <f t="shared" si="9620"/>
        <v>35592.300000000003</v>
      </c>
      <c r="BQ2592" s="28">
        <f>BQ2593+BQ2597</f>
        <v>0</v>
      </c>
      <c r="BR2592" s="28">
        <f>BR2593+BR2597</f>
        <v>0</v>
      </c>
      <c r="BS2592" s="22">
        <f t="shared" si="9621"/>
        <v>35158.700000000004</v>
      </c>
      <c r="BT2592" s="22">
        <f t="shared" si="9622"/>
        <v>35591.9</v>
      </c>
      <c r="BU2592" s="22">
        <f t="shared" si="9623"/>
        <v>35592.300000000003</v>
      </c>
      <c r="BV2592" s="28">
        <f>BV2593+BV2597</f>
        <v>0</v>
      </c>
      <c r="BW2592" s="28">
        <f>BW2593+BW2597</f>
        <v>0</v>
      </c>
      <c r="BX2592" s="28">
        <f t="shared" si="9624"/>
        <v>35158.700000000004</v>
      </c>
      <c r="BY2592" s="28">
        <f t="shared" si="9625"/>
        <v>35591.9</v>
      </c>
      <c r="BZ2592" s="28">
        <f t="shared" si="9626"/>
        <v>35592.300000000003</v>
      </c>
      <c r="CA2592" s="28">
        <f>CA2593+CA2597</f>
        <v>0</v>
      </c>
      <c r="CB2592" s="28">
        <f>CB2593+CB2597</f>
        <v>0</v>
      </c>
      <c r="CC2592" s="28">
        <f>CC2593+CC2597</f>
        <v>0</v>
      </c>
      <c r="CD2592" s="28">
        <f t="shared" si="9458"/>
        <v>35158.700000000004</v>
      </c>
      <c r="CE2592" s="28">
        <f>CE2593+CE2597</f>
        <v>0</v>
      </c>
      <c r="CF2592" s="29">
        <f t="shared" si="9455"/>
        <v>35158.700000000004</v>
      </c>
      <c r="CG2592" s="28">
        <f t="shared" si="9459"/>
        <v>35591.9</v>
      </c>
      <c r="CH2592" s="28">
        <f>CH2593+CH2597</f>
        <v>0</v>
      </c>
      <c r="CI2592" s="28">
        <f t="shared" si="9456"/>
        <v>35591.9</v>
      </c>
      <c r="CJ2592" s="28">
        <f t="shared" si="9460"/>
        <v>35592.300000000003</v>
      </c>
      <c r="CK2592" s="28">
        <f>CK2593+CK2597</f>
        <v>0</v>
      </c>
      <c r="CL2592" s="28">
        <f t="shared" si="9457"/>
        <v>35592.300000000003</v>
      </c>
      <c r="CM2592" s="28">
        <f>CM2593+CM2597</f>
        <v>0</v>
      </c>
      <c r="CN2592" s="15"/>
      <c r="CO2592" s="30"/>
      <c r="CQ2592" s="31" t="s">
        <v>27</v>
      </c>
    </row>
    <row r="2593" spans="1:99" ht="31.2" x14ac:dyDescent="0.3">
      <c r="A2593" s="32" t="s">
        <v>1459</v>
      </c>
      <c r="B2593" s="16"/>
      <c r="C2593" s="32"/>
      <c r="D2593" s="32"/>
      <c r="E2593" s="33" t="s">
        <v>1444</v>
      </c>
      <c r="F2593" s="22">
        <f t="shared" ref="F2593:F2595" si="9714">F2594</f>
        <v>27388.3</v>
      </c>
      <c r="G2593" s="22">
        <f t="shared" ref="G2593:G2595" si="9715">G2594</f>
        <v>24929.4</v>
      </c>
      <c r="H2593" s="22">
        <f t="shared" ref="H2593:H2595" si="9716">H2594</f>
        <v>24929.8</v>
      </c>
      <c r="I2593" s="22">
        <f t="shared" ref="I2593:I2595" si="9717">I2594</f>
        <v>0</v>
      </c>
      <c r="J2593" s="22">
        <f t="shared" ref="J2593:J2595" si="9718">J2594</f>
        <v>2127.1</v>
      </c>
      <c r="K2593" s="22">
        <f t="shared" ref="K2593:K2595" si="9719">K2594</f>
        <v>2127.1</v>
      </c>
      <c r="L2593" s="22">
        <f t="shared" si="9591"/>
        <v>27388.3</v>
      </c>
      <c r="M2593" s="22">
        <f t="shared" si="9592"/>
        <v>27056.5</v>
      </c>
      <c r="N2593" s="22">
        <f t="shared" si="9593"/>
        <v>27056.899999999998</v>
      </c>
      <c r="O2593" s="22">
        <f t="shared" ref="O2593:O2595" si="9720">O2594</f>
        <v>0</v>
      </c>
      <c r="P2593" s="22">
        <f t="shared" ref="P2593:P2595" si="9721">P2594</f>
        <v>0</v>
      </c>
      <c r="Q2593" s="22">
        <f t="shared" ref="Q2593:Q2595" si="9722">Q2594</f>
        <v>0</v>
      </c>
      <c r="R2593" s="22">
        <f t="shared" si="9594"/>
        <v>27388.3</v>
      </c>
      <c r="S2593" s="22">
        <f t="shared" si="9595"/>
        <v>27056.5</v>
      </c>
      <c r="T2593" s="22">
        <f t="shared" si="9596"/>
        <v>27056.899999999998</v>
      </c>
      <c r="U2593" s="22">
        <f t="shared" ref="U2593:U2595" si="9723">U2594</f>
        <v>0</v>
      </c>
      <c r="V2593" s="22">
        <f t="shared" ref="V2593:V2595" si="9724">V2594</f>
        <v>0</v>
      </c>
      <c r="W2593" s="22">
        <f t="shared" ref="W2593:W2595" si="9725">W2594</f>
        <v>0</v>
      </c>
      <c r="X2593" s="22">
        <f t="shared" si="9597"/>
        <v>27388.3</v>
      </c>
      <c r="Y2593" s="22">
        <f t="shared" si="9598"/>
        <v>27056.5</v>
      </c>
      <c r="Z2593" s="22">
        <f t="shared" si="9599"/>
        <v>27056.899999999998</v>
      </c>
      <c r="AA2593" s="22">
        <f t="shared" ref="AA2593:AA2595" si="9726">AA2594</f>
        <v>0</v>
      </c>
      <c r="AB2593" s="22">
        <f t="shared" ref="AB2593:AB2595" si="9727">AB2594</f>
        <v>0</v>
      </c>
      <c r="AC2593" s="22">
        <f t="shared" ref="AC2593:AC2595" si="9728">AC2594</f>
        <v>0</v>
      </c>
      <c r="AD2593" s="22">
        <f t="shared" si="9600"/>
        <v>27388.3</v>
      </c>
      <c r="AE2593" s="22">
        <f t="shared" si="9601"/>
        <v>27056.5</v>
      </c>
      <c r="AF2593" s="22">
        <f t="shared" si="9602"/>
        <v>27056.899999999998</v>
      </c>
      <c r="AG2593" s="22">
        <f t="shared" ref="AG2593:AG2595" si="9729">AG2594</f>
        <v>0</v>
      </c>
      <c r="AH2593" s="22">
        <f t="shared" ref="AH2593:AH2595" si="9730">AH2594</f>
        <v>0</v>
      </c>
      <c r="AI2593" s="22">
        <f t="shared" ref="AI2593:AI2595" si="9731">AI2594</f>
        <v>0</v>
      </c>
      <c r="AJ2593" s="22">
        <f t="shared" si="9603"/>
        <v>27388.3</v>
      </c>
      <c r="AK2593" s="22">
        <f t="shared" si="9604"/>
        <v>27056.5</v>
      </c>
      <c r="AL2593" s="22">
        <f t="shared" si="9605"/>
        <v>27056.899999999998</v>
      </c>
      <c r="AM2593" s="22">
        <f t="shared" ref="AM2593:AM2595" si="9732">AM2594</f>
        <v>0</v>
      </c>
      <c r="AN2593" s="22">
        <f t="shared" ref="AN2593:AN2595" si="9733">AN2594</f>
        <v>0</v>
      </c>
      <c r="AO2593" s="22">
        <f t="shared" ref="AO2593:AO2595" si="9734">AO2594</f>
        <v>0</v>
      </c>
      <c r="AP2593" s="22">
        <f t="shared" si="9606"/>
        <v>27388.3</v>
      </c>
      <c r="AQ2593" s="22">
        <f t="shared" si="9607"/>
        <v>27056.5</v>
      </c>
      <c r="AR2593" s="22">
        <f t="shared" si="9608"/>
        <v>27056.899999999998</v>
      </c>
      <c r="AS2593" s="22">
        <f t="shared" ref="AS2593:AS2595" si="9735">AS2594</f>
        <v>0</v>
      </c>
      <c r="AT2593" s="22">
        <f t="shared" ref="AT2593:AT2595" si="9736">AT2594</f>
        <v>0</v>
      </c>
      <c r="AU2593" s="22">
        <f t="shared" ref="AU2593:AU2595" si="9737">AU2594</f>
        <v>0</v>
      </c>
      <c r="AV2593" s="22">
        <f t="shared" si="9609"/>
        <v>27388.3</v>
      </c>
      <c r="AW2593" s="22">
        <f t="shared" si="9610"/>
        <v>27056.5</v>
      </c>
      <c r="AX2593" s="22">
        <f t="shared" si="9611"/>
        <v>27056.899999999998</v>
      </c>
      <c r="AY2593" s="22">
        <f t="shared" ref="AY2593:AY2595" si="9738">AY2594</f>
        <v>802.8</v>
      </c>
      <c r="AZ2593" s="22">
        <f t="shared" ref="AZ2593:AZ2595" si="9739">AZ2594</f>
        <v>1567.8</v>
      </c>
      <c r="BA2593" s="22">
        <f t="shared" ref="BA2593:BA2595" si="9740">BA2594</f>
        <v>1567.8</v>
      </c>
      <c r="BB2593" s="22">
        <f t="shared" si="9612"/>
        <v>28191.1</v>
      </c>
      <c r="BC2593" s="22">
        <f t="shared" si="9613"/>
        <v>28624.3</v>
      </c>
      <c r="BD2593" s="22">
        <f t="shared" si="9614"/>
        <v>28624.699999999997</v>
      </c>
      <c r="BE2593" s="22">
        <f t="shared" ref="BE2593:BE2595" si="9741">BE2594</f>
        <v>0</v>
      </c>
      <c r="BF2593" s="22">
        <f t="shared" ref="BF2593:BF2595" si="9742">BF2594</f>
        <v>0</v>
      </c>
      <c r="BG2593" s="22">
        <f t="shared" ref="BG2593:BG2595" si="9743">BG2594</f>
        <v>0</v>
      </c>
      <c r="BH2593" s="22">
        <f t="shared" si="9615"/>
        <v>28191.1</v>
      </c>
      <c r="BI2593" s="22">
        <f t="shared" si="9616"/>
        <v>28624.3</v>
      </c>
      <c r="BJ2593" s="22">
        <f t="shared" si="9617"/>
        <v>28624.699999999997</v>
      </c>
      <c r="BK2593" s="22">
        <f t="shared" ref="BK2593:BK2595" si="9744">BK2594</f>
        <v>0</v>
      </c>
      <c r="BL2593" s="22">
        <f t="shared" ref="BL2593:BL2595" si="9745">BL2594</f>
        <v>0</v>
      </c>
      <c r="BM2593" s="22">
        <f t="shared" ref="BM2593:BM2595" si="9746">BM2594</f>
        <v>0</v>
      </c>
      <c r="BN2593" s="22">
        <f t="shared" si="9618"/>
        <v>28191.1</v>
      </c>
      <c r="BO2593" s="22">
        <f t="shared" si="9619"/>
        <v>28624.3</v>
      </c>
      <c r="BP2593" s="22">
        <f t="shared" si="9620"/>
        <v>28624.699999999997</v>
      </c>
      <c r="BQ2593" s="22">
        <f t="shared" ref="BQ2593:BQ2595" si="9747">BQ2594</f>
        <v>0</v>
      </c>
      <c r="BR2593" s="22">
        <f t="shared" ref="BR2593:BR2595" si="9748">BR2594</f>
        <v>0</v>
      </c>
      <c r="BS2593" s="22">
        <f t="shared" si="9621"/>
        <v>28191.1</v>
      </c>
      <c r="BT2593" s="22">
        <f t="shared" si="9622"/>
        <v>28624.3</v>
      </c>
      <c r="BU2593" s="22">
        <f t="shared" si="9623"/>
        <v>28624.699999999997</v>
      </c>
      <c r="BV2593" s="22">
        <f t="shared" ref="BV2593:BV2595" si="9749">BV2594</f>
        <v>0</v>
      </c>
      <c r="BW2593" s="22">
        <f t="shared" ref="BW2593:BW2595" si="9750">BW2594</f>
        <v>0</v>
      </c>
      <c r="BX2593" s="22">
        <f t="shared" si="9624"/>
        <v>28191.1</v>
      </c>
      <c r="BY2593" s="22">
        <f t="shared" si="9625"/>
        <v>28624.3</v>
      </c>
      <c r="BZ2593" s="22">
        <f t="shared" si="9626"/>
        <v>28624.699999999997</v>
      </c>
      <c r="CA2593" s="22">
        <f t="shared" ref="CA2593:CA2595" si="9751">CA2594</f>
        <v>0</v>
      </c>
      <c r="CB2593" s="22">
        <f t="shared" ref="CB2593:CB2595" si="9752">CB2594</f>
        <v>0</v>
      </c>
      <c r="CC2593" s="22">
        <f t="shared" ref="CC2593:CC2595" si="9753">CC2594</f>
        <v>0</v>
      </c>
      <c r="CD2593" s="22">
        <f t="shared" si="9458"/>
        <v>28191.1</v>
      </c>
      <c r="CE2593" s="22">
        <f t="shared" ref="CE2593:CE2595" si="9754">CE2594</f>
        <v>0</v>
      </c>
      <c r="CF2593" s="34">
        <f t="shared" si="9455"/>
        <v>28191.1</v>
      </c>
      <c r="CG2593" s="22">
        <f t="shared" si="9459"/>
        <v>28624.3</v>
      </c>
      <c r="CH2593" s="22">
        <f t="shared" ref="CH2593:CM2595" si="9755">CH2594</f>
        <v>0</v>
      </c>
      <c r="CI2593" s="22">
        <f t="shared" si="9456"/>
        <v>28624.3</v>
      </c>
      <c r="CJ2593" s="22">
        <f t="shared" si="9460"/>
        <v>28624.699999999997</v>
      </c>
      <c r="CK2593" s="22">
        <f t="shared" si="9755"/>
        <v>0</v>
      </c>
      <c r="CL2593" s="22">
        <f t="shared" si="9457"/>
        <v>28624.699999999997</v>
      </c>
      <c r="CM2593" s="22">
        <f t="shared" si="9755"/>
        <v>0</v>
      </c>
      <c r="CN2593" s="15"/>
      <c r="CO2593" s="35"/>
      <c r="CR2593" s="5" t="s">
        <v>1346</v>
      </c>
      <c r="CU2593" s="5" t="s">
        <v>31</v>
      </c>
    </row>
    <row r="2594" spans="1:99" ht="93.6" x14ac:dyDescent="0.3">
      <c r="A2594" s="32" t="s">
        <v>1459</v>
      </c>
      <c r="B2594" s="16">
        <v>100</v>
      </c>
      <c r="C2594" s="32"/>
      <c r="D2594" s="32"/>
      <c r="E2594" s="33" t="s">
        <v>131</v>
      </c>
      <c r="F2594" s="22">
        <f t="shared" si="9714"/>
        <v>27388.3</v>
      </c>
      <c r="G2594" s="22">
        <f t="shared" si="9715"/>
        <v>24929.4</v>
      </c>
      <c r="H2594" s="22">
        <f t="shared" si="9716"/>
        <v>24929.8</v>
      </c>
      <c r="I2594" s="22">
        <f t="shared" si="9717"/>
        <v>0</v>
      </c>
      <c r="J2594" s="22">
        <f t="shared" si="9718"/>
        <v>2127.1</v>
      </c>
      <c r="K2594" s="22">
        <f t="shared" si="9719"/>
        <v>2127.1</v>
      </c>
      <c r="L2594" s="22">
        <f t="shared" si="9591"/>
        <v>27388.3</v>
      </c>
      <c r="M2594" s="22">
        <f t="shared" si="9592"/>
        <v>27056.5</v>
      </c>
      <c r="N2594" s="22">
        <f t="shared" si="9593"/>
        <v>27056.899999999998</v>
      </c>
      <c r="O2594" s="22">
        <f t="shared" si="9720"/>
        <v>0</v>
      </c>
      <c r="P2594" s="22">
        <f t="shared" si="9721"/>
        <v>0</v>
      </c>
      <c r="Q2594" s="22">
        <f t="shared" si="9722"/>
        <v>0</v>
      </c>
      <c r="R2594" s="22">
        <f t="shared" si="9594"/>
        <v>27388.3</v>
      </c>
      <c r="S2594" s="22">
        <f t="shared" si="9595"/>
        <v>27056.5</v>
      </c>
      <c r="T2594" s="22">
        <f t="shared" si="9596"/>
        <v>27056.899999999998</v>
      </c>
      <c r="U2594" s="22">
        <f t="shared" si="9723"/>
        <v>0</v>
      </c>
      <c r="V2594" s="22">
        <f t="shared" si="9724"/>
        <v>0</v>
      </c>
      <c r="W2594" s="22">
        <f t="shared" si="9725"/>
        <v>0</v>
      </c>
      <c r="X2594" s="22">
        <f t="shared" si="9597"/>
        <v>27388.3</v>
      </c>
      <c r="Y2594" s="22">
        <f t="shared" si="9598"/>
        <v>27056.5</v>
      </c>
      <c r="Z2594" s="22">
        <f t="shared" si="9599"/>
        <v>27056.899999999998</v>
      </c>
      <c r="AA2594" s="22">
        <f t="shared" si="9726"/>
        <v>0</v>
      </c>
      <c r="AB2594" s="22">
        <f t="shared" si="9727"/>
        <v>0</v>
      </c>
      <c r="AC2594" s="22">
        <f t="shared" si="9728"/>
        <v>0</v>
      </c>
      <c r="AD2594" s="22">
        <f t="shared" si="9600"/>
        <v>27388.3</v>
      </c>
      <c r="AE2594" s="22">
        <f t="shared" si="9601"/>
        <v>27056.5</v>
      </c>
      <c r="AF2594" s="22">
        <f t="shared" si="9602"/>
        <v>27056.899999999998</v>
      </c>
      <c r="AG2594" s="22">
        <f t="shared" si="9729"/>
        <v>0</v>
      </c>
      <c r="AH2594" s="22">
        <f t="shared" si="9730"/>
        <v>0</v>
      </c>
      <c r="AI2594" s="22">
        <f t="shared" si="9731"/>
        <v>0</v>
      </c>
      <c r="AJ2594" s="22">
        <f t="shared" si="9603"/>
        <v>27388.3</v>
      </c>
      <c r="AK2594" s="22">
        <f t="shared" si="9604"/>
        <v>27056.5</v>
      </c>
      <c r="AL2594" s="22">
        <f t="shared" si="9605"/>
        <v>27056.899999999998</v>
      </c>
      <c r="AM2594" s="22">
        <f t="shared" si="9732"/>
        <v>0</v>
      </c>
      <c r="AN2594" s="22">
        <f t="shared" si="9733"/>
        <v>0</v>
      </c>
      <c r="AO2594" s="22">
        <f t="shared" si="9734"/>
        <v>0</v>
      </c>
      <c r="AP2594" s="22">
        <f t="shared" si="9606"/>
        <v>27388.3</v>
      </c>
      <c r="AQ2594" s="22">
        <f t="shared" si="9607"/>
        <v>27056.5</v>
      </c>
      <c r="AR2594" s="22">
        <f t="shared" si="9608"/>
        <v>27056.899999999998</v>
      </c>
      <c r="AS2594" s="22">
        <f t="shared" si="9735"/>
        <v>0</v>
      </c>
      <c r="AT2594" s="22">
        <f t="shared" si="9736"/>
        <v>0</v>
      </c>
      <c r="AU2594" s="22">
        <f t="shared" si="9737"/>
        <v>0</v>
      </c>
      <c r="AV2594" s="22">
        <f t="shared" si="9609"/>
        <v>27388.3</v>
      </c>
      <c r="AW2594" s="22">
        <f t="shared" si="9610"/>
        <v>27056.5</v>
      </c>
      <c r="AX2594" s="22">
        <f t="shared" si="9611"/>
        <v>27056.899999999998</v>
      </c>
      <c r="AY2594" s="22">
        <f t="shared" si="9738"/>
        <v>802.8</v>
      </c>
      <c r="AZ2594" s="22">
        <f t="shared" si="9739"/>
        <v>1567.8</v>
      </c>
      <c r="BA2594" s="22">
        <f t="shared" si="9740"/>
        <v>1567.8</v>
      </c>
      <c r="BB2594" s="22">
        <f t="shared" si="9612"/>
        <v>28191.1</v>
      </c>
      <c r="BC2594" s="22">
        <f t="shared" si="9613"/>
        <v>28624.3</v>
      </c>
      <c r="BD2594" s="22">
        <f t="shared" si="9614"/>
        <v>28624.699999999997</v>
      </c>
      <c r="BE2594" s="22">
        <f t="shared" si="9741"/>
        <v>0</v>
      </c>
      <c r="BF2594" s="22">
        <f t="shared" si="9742"/>
        <v>0</v>
      </c>
      <c r="BG2594" s="22">
        <f t="shared" si="9743"/>
        <v>0</v>
      </c>
      <c r="BH2594" s="22">
        <f t="shared" si="9615"/>
        <v>28191.1</v>
      </c>
      <c r="BI2594" s="22">
        <f t="shared" si="9616"/>
        <v>28624.3</v>
      </c>
      <c r="BJ2594" s="22">
        <f t="shared" si="9617"/>
        <v>28624.699999999997</v>
      </c>
      <c r="BK2594" s="22">
        <f t="shared" si="9744"/>
        <v>0</v>
      </c>
      <c r="BL2594" s="22">
        <f t="shared" si="9745"/>
        <v>0</v>
      </c>
      <c r="BM2594" s="22">
        <f t="shared" si="9746"/>
        <v>0</v>
      </c>
      <c r="BN2594" s="22">
        <f t="shared" si="9618"/>
        <v>28191.1</v>
      </c>
      <c r="BO2594" s="22">
        <f t="shared" si="9619"/>
        <v>28624.3</v>
      </c>
      <c r="BP2594" s="22">
        <f t="shared" si="9620"/>
        <v>28624.699999999997</v>
      </c>
      <c r="BQ2594" s="22">
        <f t="shared" si="9747"/>
        <v>0</v>
      </c>
      <c r="BR2594" s="22">
        <f t="shared" si="9748"/>
        <v>0</v>
      </c>
      <c r="BS2594" s="22">
        <f t="shared" si="9621"/>
        <v>28191.1</v>
      </c>
      <c r="BT2594" s="22">
        <f t="shared" si="9622"/>
        <v>28624.3</v>
      </c>
      <c r="BU2594" s="22">
        <f t="shared" si="9623"/>
        <v>28624.699999999997</v>
      </c>
      <c r="BV2594" s="22">
        <f t="shared" si="9749"/>
        <v>0</v>
      </c>
      <c r="BW2594" s="22">
        <f t="shared" si="9750"/>
        <v>0</v>
      </c>
      <c r="BX2594" s="22">
        <f t="shared" si="9624"/>
        <v>28191.1</v>
      </c>
      <c r="BY2594" s="22">
        <f t="shared" si="9625"/>
        <v>28624.3</v>
      </c>
      <c r="BZ2594" s="22">
        <f t="shared" si="9626"/>
        <v>28624.699999999997</v>
      </c>
      <c r="CA2594" s="22">
        <f t="shared" si="9751"/>
        <v>0</v>
      </c>
      <c r="CB2594" s="22">
        <f t="shared" si="9752"/>
        <v>0</v>
      </c>
      <c r="CC2594" s="22">
        <f t="shared" si="9753"/>
        <v>0</v>
      </c>
      <c r="CD2594" s="22">
        <f t="shared" si="9458"/>
        <v>28191.1</v>
      </c>
      <c r="CE2594" s="22">
        <f t="shared" si="9754"/>
        <v>0</v>
      </c>
      <c r="CF2594" s="34">
        <f t="shared" si="9455"/>
        <v>28191.1</v>
      </c>
      <c r="CG2594" s="22">
        <f t="shared" si="9459"/>
        <v>28624.3</v>
      </c>
      <c r="CH2594" s="22">
        <f t="shared" si="9755"/>
        <v>0</v>
      </c>
      <c r="CI2594" s="22">
        <f t="shared" si="9456"/>
        <v>28624.3</v>
      </c>
      <c r="CJ2594" s="22">
        <f t="shared" si="9460"/>
        <v>28624.699999999997</v>
      </c>
      <c r="CK2594" s="22">
        <f t="shared" si="9755"/>
        <v>0</v>
      </c>
      <c r="CL2594" s="22">
        <f t="shared" si="9457"/>
        <v>28624.699999999997</v>
      </c>
      <c r="CM2594" s="22">
        <f t="shared" si="9755"/>
        <v>0</v>
      </c>
      <c r="CN2594" s="15"/>
      <c r="CO2594" s="35"/>
      <c r="CS2594" s="5" t="s">
        <v>29</v>
      </c>
    </row>
    <row r="2595" spans="1:99" ht="31.2" x14ac:dyDescent="0.3">
      <c r="A2595" s="32" t="s">
        <v>1459</v>
      </c>
      <c r="B2595" s="16">
        <v>120</v>
      </c>
      <c r="C2595" s="32"/>
      <c r="D2595" s="32"/>
      <c r="E2595" s="33" t="s">
        <v>394</v>
      </c>
      <c r="F2595" s="22">
        <f t="shared" si="9714"/>
        <v>27388.3</v>
      </c>
      <c r="G2595" s="22">
        <f t="shared" si="9715"/>
        <v>24929.4</v>
      </c>
      <c r="H2595" s="22">
        <f t="shared" si="9716"/>
        <v>24929.8</v>
      </c>
      <c r="I2595" s="22">
        <f t="shared" si="9717"/>
        <v>0</v>
      </c>
      <c r="J2595" s="22">
        <f t="shared" si="9718"/>
        <v>2127.1</v>
      </c>
      <c r="K2595" s="22">
        <f t="shared" si="9719"/>
        <v>2127.1</v>
      </c>
      <c r="L2595" s="22">
        <f t="shared" si="9591"/>
        <v>27388.3</v>
      </c>
      <c r="M2595" s="22">
        <f t="shared" si="9592"/>
        <v>27056.5</v>
      </c>
      <c r="N2595" s="22">
        <f t="shared" si="9593"/>
        <v>27056.899999999998</v>
      </c>
      <c r="O2595" s="22">
        <f t="shared" si="9720"/>
        <v>0</v>
      </c>
      <c r="P2595" s="22">
        <f t="shared" si="9721"/>
        <v>0</v>
      </c>
      <c r="Q2595" s="22">
        <f t="shared" si="9722"/>
        <v>0</v>
      </c>
      <c r="R2595" s="22">
        <f t="shared" si="9594"/>
        <v>27388.3</v>
      </c>
      <c r="S2595" s="22">
        <f t="shared" si="9595"/>
        <v>27056.5</v>
      </c>
      <c r="T2595" s="22">
        <f t="shared" si="9596"/>
        <v>27056.899999999998</v>
      </c>
      <c r="U2595" s="22">
        <f t="shared" si="9723"/>
        <v>0</v>
      </c>
      <c r="V2595" s="22">
        <f t="shared" si="9724"/>
        <v>0</v>
      </c>
      <c r="W2595" s="22">
        <f t="shared" si="9725"/>
        <v>0</v>
      </c>
      <c r="X2595" s="22">
        <f t="shared" si="9597"/>
        <v>27388.3</v>
      </c>
      <c r="Y2595" s="22">
        <f t="shared" si="9598"/>
        <v>27056.5</v>
      </c>
      <c r="Z2595" s="22">
        <f t="shared" si="9599"/>
        <v>27056.899999999998</v>
      </c>
      <c r="AA2595" s="22">
        <f t="shared" si="9726"/>
        <v>0</v>
      </c>
      <c r="AB2595" s="22">
        <f t="shared" si="9727"/>
        <v>0</v>
      </c>
      <c r="AC2595" s="22">
        <f t="shared" si="9728"/>
        <v>0</v>
      </c>
      <c r="AD2595" s="22">
        <f t="shared" si="9600"/>
        <v>27388.3</v>
      </c>
      <c r="AE2595" s="22">
        <f t="shared" si="9601"/>
        <v>27056.5</v>
      </c>
      <c r="AF2595" s="22">
        <f t="shared" si="9602"/>
        <v>27056.899999999998</v>
      </c>
      <c r="AG2595" s="22">
        <f t="shared" si="9729"/>
        <v>0</v>
      </c>
      <c r="AH2595" s="22">
        <f t="shared" si="9730"/>
        <v>0</v>
      </c>
      <c r="AI2595" s="22">
        <f t="shared" si="9731"/>
        <v>0</v>
      </c>
      <c r="AJ2595" s="22">
        <f t="shared" si="9603"/>
        <v>27388.3</v>
      </c>
      <c r="AK2595" s="22">
        <f t="shared" si="9604"/>
        <v>27056.5</v>
      </c>
      <c r="AL2595" s="22">
        <f t="shared" si="9605"/>
        <v>27056.899999999998</v>
      </c>
      <c r="AM2595" s="22">
        <f t="shared" si="9732"/>
        <v>0</v>
      </c>
      <c r="AN2595" s="22">
        <f t="shared" si="9733"/>
        <v>0</v>
      </c>
      <c r="AO2595" s="22">
        <f t="shared" si="9734"/>
        <v>0</v>
      </c>
      <c r="AP2595" s="22">
        <f t="shared" si="9606"/>
        <v>27388.3</v>
      </c>
      <c r="AQ2595" s="22">
        <f t="shared" si="9607"/>
        <v>27056.5</v>
      </c>
      <c r="AR2595" s="22">
        <f t="shared" si="9608"/>
        <v>27056.899999999998</v>
      </c>
      <c r="AS2595" s="22">
        <f t="shared" si="9735"/>
        <v>0</v>
      </c>
      <c r="AT2595" s="22">
        <f t="shared" si="9736"/>
        <v>0</v>
      </c>
      <c r="AU2595" s="22">
        <f t="shared" si="9737"/>
        <v>0</v>
      </c>
      <c r="AV2595" s="22">
        <f t="shared" si="9609"/>
        <v>27388.3</v>
      </c>
      <c r="AW2595" s="22">
        <f t="shared" si="9610"/>
        <v>27056.5</v>
      </c>
      <c r="AX2595" s="22">
        <f t="shared" si="9611"/>
        <v>27056.899999999998</v>
      </c>
      <c r="AY2595" s="22">
        <f t="shared" si="9738"/>
        <v>802.8</v>
      </c>
      <c r="AZ2595" s="22">
        <f t="shared" si="9739"/>
        <v>1567.8</v>
      </c>
      <c r="BA2595" s="22">
        <f t="shared" si="9740"/>
        <v>1567.8</v>
      </c>
      <c r="BB2595" s="22">
        <f t="shared" si="9612"/>
        <v>28191.1</v>
      </c>
      <c r="BC2595" s="22">
        <f t="shared" si="9613"/>
        <v>28624.3</v>
      </c>
      <c r="BD2595" s="22">
        <f t="shared" si="9614"/>
        <v>28624.699999999997</v>
      </c>
      <c r="BE2595" s="22">
        <f t="shared" si="9741"/>
        <v>0</v>
      </c>
      <c r="BF2595" s="22">
        <f t="shared" si="9742"/>
        <v>0</v>
      </c>
      <c r="BG2595" s="22">
        <f t="shared" si="9743"/>
        <v>0</v>
      </c>
      <c r="BH2595" s="22">
        <f t="shared" si="9615"/>
        <v>28191.1</v>
      </c>
      <c r="BI2595" s="22">
        <f t="shared" si="9616"/>
        <v>28624.3</v>
      </c>
      <c r="BJ2595" s="22">
        <f t="shared" si="9617"/>
        <v>28624.699999999997</v>
      </c>
      <c r="BK2595" s="22">
        <f t="shared" si="9744"/>
        <v>0</v>
      </c>
      <c r="BL2595" s="22">
        <f t="shared" si="9745"/>
        <v>0</v>
      </c>
      <c r="BM2595" s="22">
        <f t="shared" si="9746"/>
        <v>0</v>
      </c>
      <c r="BN2595" s="22">
        <f t="shared" si="9618"/>
        <v>28191.1</v>
      </c>
      <c r="BO2595" s="22">
        <f t="shared" si="9619"/>
        <v>28624.3</v>
      </c>
      <c r="BP2595" s="22">
        <f t="shared" si="9620"/>
        <v>28624.699999999997</v>
      </c>
      <c r="BQ2595" s="22">
        <f t="shared" si="9747"/>
        <v>0</v>
      </c>
      <c r="BR2595" s="22">
        <f t="shared" si="9748"/>
        <v>0</v>
      </c>
      <c r="BS2595" s="22">
        <f t="shared" si="9621"/>
        <v>28191.1</v>
      </c>
      <c r="BT2595" s="22">
        <f t="shared" si="9622"/>
        <v>28624.3</v>
      </c>
      <c r="BU2595" s="22">
        <f t="shared" si="9623"/>
        <v>28624.699999999997</v>
      </c>
      <c r="BV2595" s="22">
        <f t="shared" si="9749"/>
        <v>0</v>
      </c>
      <c r="BW2595" s="22">
        <f t="shared" si="9750"/>
        <v>0</v>
      </c>
      <c r="BX2595" s="22">
        <f t="shared" si="9624"/>
        <v>28191.1</v>
      </c>
      <c r="BY2595" s="22">
        <f t="shared" si="9625"/>
        <v>28624.3</v>
      </c>
      <c r="BZ2595" s="22">
        <f t="shared" si="9626"/>
        <v>28624.699999999997</v>
      </c>
      <c r="CA2595" s="22">
        <f t="shared" si="9751"/>
        <v>0</v>
      </c>
      <c r="CB2595" s="22">
        <f t="shared" si="9752"/>
        <v>0</v>
      </c>
      <c r="CC2595" s="22">
        <f t="shared" si="9753"/>
        <v>0</v>
      </c>
      <c r="CD2595" s="22">
        <f t="shared" si="9458"/>
        <v>28191.1</v>
      </c>
      <c r="CE2595" s="22">
        <f t="shared" si="9754"/>
        <v>0</v>
      </c>
      <c r="CF2595" s="34">
        <f t="shared" si="9455"/>
        <v>28191.1</v>
      </c>
      <c r="CG2595" s="22">
        <f t="shared" si="9459"/>
        <v>28624.3</v>
      </c>
      <c r="CH2595" s="22">
        <f t="shared" si="9755"/>
        <v>0</v>
      </c>
      <c r="CI2595" s="22">
        <f t="shared" si="9456"/>
        <v>28624.3</v>
      </c>
      <c r="CJ2595" s="22">
        <f t="shared" si="9460"/>
        <v>28624.699999999997</v>
      </c>
      <c r="CK2595" s="22">
        <f t="shared" si="9755"/>
        <v>0</v>
      </c>
      <c r="CL2595" s="22">
        <f t="shared" si="9457"/>
        <v>28624.699999999997</v>
      </c>
      <c r="CM2595" s="22">
        <f t="shared" si="9755"/>
        <v>0</v>
      </c>
      <c r="CN2595" s="15"/>
      <c r="CO2595" s="35"/>
      <c r="CT2595" s="5" t="s">
        <v>30</v>
      </c>
    </row>
    <row r="2596" spans="1:99" ht="46.8" x14ac:dyDescent="0.3">
      <c r="A2596" s="32" t="s">
        <v>1459</v>
      </c>
      <c r="B2596" s="16">
        <v>120</v>
      </c>
      <c r="C2596" s="32" t="s">
        <v>42</v>
      </c>
      <c r="D2596" s="32" t="s">
        <v>354</v>
      </c>
      <c r="E2596" s="33" t="s">
        <v>1457</v>
      </c>
      <c r="F2596" s="22">
        <v>27388.3</v>
      </c>
      <c r="G2596" s="22">
        <v>24929.4</v>
      </c>
      <c r="H2596" s="22">
        <v>24929.8</v>
      </c>
      <c r="I2596" s="22"/>
      <c r="J2596" s="22">
        <v>2127.1</v>
      </c>
      <c r="K2596" s="22">
        <v>2127.1</v>
      </c>
      <c r="L2596" s="22">
        <f t="shared" si="9591"/>
        <v>27388.3</v>
      </c>
      <c r="M2596" s="22">
        <f t="shared" si="9592"/>
        <v>27056.5</v>
      </c>
      <c r="N2596" s="22">
        <f t="shared" si="9593"/>
        <v>27056.899999999998</v>
      </c>
      <c r="O2596" s="22"/>
      <c r="P2596" s="22"/>
      <c r="Q2596" s="22"/>
      <c r="R2596" s="22">
        <f t="shared" si="9594"/>
        <v>27388.3</v>
      </c>
      <c r="S2596" s="22">
        <f t="shared" si="9595"/>
        <v>27056.5</v>
      </c>
      <c r="T2596" s="22">
        <f t="shared" si="9596"/>
        <v>27056.899999999998</v>
      </c>
      <c r="U2596" s="22"/>
      <c r="V2596" s="22"/>
      <c r="W2596" s="22"/>
      <c r="X2596" s="22">
        <f t="shared" si="9597"/>
        <v>27388.3</v>
      </c>
      <c r="Y2596" s="22">
        <f t="shared" si="9598"/>
        <v>27056.5</v>
      </c>
      <c r="Z2596" s="22">
        <f t="shared" si="9599"/>
        <v>27056.899999999998</v>
      </c>
      <c r="AA2596" s="22"/>
      <c r="AB2596" s="22"/>
      <c r="AC2596" s="22"/>
      <c r="AD2596" s="22">
        <f t="shared" si="9600"/>
        <v>27388.3</v>
      </c>
      <c r="AE2596" s="22">
        <f t="shared" si="9601"/>
        <v>27056.5</v>
      </c>
      <c r="AF2596" s="22">
        <f t="shared" si="9602"/>
        <v>27056.899999999998</v>
      </c>
      <c r="AG2596" s="22"/>
      <c r="AH2596" s="22"/>
      <c r="AI2596" s="22"/>
      <c r="AJ2596" s="22">
        <f t="shared" si="9603"/>
        <v>27388.3</v>
      </c>
      <c r="AK2596" s="22">
        <f t="shared" si="9604"/>
        <v>27056.5</v>
      </c>
      <c r="AL2596" s="22">
        <f t="shared" si="9605"/>
        <v>27056.899999999998</v>
      </c>
      <c r="AM2596" s="22"/>
      <c r="AN2596" s="22"/>
      <c r="AO2596" s="22"/>
      <c r="AP2596" s="22">
        <f t="shared" si="9606"/>
        <v>27388.3</v>
      </c>
      <c r="AQ2596" s="22">
        <f t="shared" si="9607"/>
        <v>27056.5</v>
      </c>
      <c r="AR2596" s="22">
        <f t="shared" si="9608"/>
        <v>27056.899999999998</v>
      </c>
      <c r="AS2596" s="22"/>
      <c r="AT2596" s="22"/>
      <c r="AU2596" s="22"/>
      <c r="AV2596" s="22">
        <f t="shared" si="9609"/>
        <v>27388.3</v>
      </c>
      <c r="AW2596" s="22">
        <f t="shared" si="9610"/>
        <v>27056.5</v>
      </c>
      <c r="AX2596" s="22">
        <f t="shared" si="9611"/>
        <v>27056.899999999998</v>
      </c>
      <c r="AY2596" s="22">
        <v>802.8</v>
      </c>
      <c r="AZ2596" s="22">
        <v>1567.8</v>
      </c>
      <c r="BA2596" s="22">
        <v>1567.8</v>
      </c>
      <c r="BB2596" s="22">
        <f t="shared" si="9612"/>
        <v>28191.1</v>
      </c>
      <c r="BC2596" s="22">
        <f t="shared" si="9613"/>
        <v>28624.3</v>
      </c>
      <c r="BD2596" s="22">
        <f t="shared" si="9614"/>
        <v>28624.699999999997</v>
      </c>
      <c r="BE2596" s="22"/>
      <c r="BF2596" s="22"/>
      <c r="BG2596" s="22"/>
      <c r="BH2596" s="22">
        <f t="shared" si="9615"/>
        <v>28191.1</v>
      </c>
      <c r="BI2596" s="22">
        <f t="shared" si="9616"/>
        <v>28624.3</v>
      </c>
      <c r="BJ2596" s="22">
        <f t="shared" si="9617"/>
        <v>28624.699999999997</v>
      </c>
      <c r="BK2596" s="22"/>
      <c r="BL2596" s="22"/>
      <c r="BM2596" s="22"/>
      <c r="BN2596" s="22">
        <f t="shared" si="9618"/>
        <v>28191.1</v>
      </c>
      <c r="BO2596" s="22">
        <f t="shared" si="9619"/>
        <v>28624.3</v>
      </c>
      <c r="BP2596" s="22">
        <f t="shared" si="9620"/>
        <v>28624.699999999997</v>
      </c>
      <c r="BQ2596" s="22"/>
      <c r="BR2596" s="22"/>
      <c r="BS2596" s="22">
        <f t="shared" si="9621"/>
        <v>28191.1</v>
      </c>
      <c r="BT2596" s="22">
        <f t="shared" si="9622"/>
        <v>28624.3</v>
      </c>
      <c r="BU2596" s="22">
        <f t="shared" si="9623"/>
        <v>28624.699999999997</v>
      </c>
      <c r="BV2596" s="22"/>
      <c r="BW2596" s="22"/>
      <c r="BX2596" s="22">
        <f t="shared" si="9624"/>
        <v>28191.1</v>
      </c>
      <c r="BY2596" s="22">
        <f t="shared" si="9625"/>
        <v>28624.3</v>
      </c>
      <c r="BZ2596" s="22">
        <f t="shared" si="9626"/>
        <v>28624.699999999997</v>
      </c>
      <c r="CA2596" s="22"/>
      <c r="CB2596" s="22"/>
      <c r="CC2596" s="22"/>
      <c r="CD2596" s="22">
        <f t="shared" si="9458"/>
        <v>28191.1</v>
      </c>
      <c r="CE2596" s="22"/>
      <c r="CF2596" s="34">
        <f t="shared" si="9455"/>
        <v>28191.1</v>
      </c>
      <c r="CG2596" s="22">
        <f t="shared" si="9459"/>
        <v>28624.3</v>
      </c>
      <c r="CH2596" s="22"/>
      <c r="CI2596" s="22">
        <f t="shared" si="9456"/>
        <v>28624.3</v>
      </c>
      <c r="CJ2596" s="22">
        <f t="shared" si="9460"/>
        <v>28624.699999999997</v>
      </c>
      <c r="CK2596" s="22"/>
      <c r="CL2596" s="22">
        <f t="shared" si="9457"/>
        <v>28624.699999999997</v>
      </c>
      <c r="CM2596" s="22"/>
      <c r="CN2596" s="15"/>
      <c r="CO2596" s="35">
        <v>148</v>
      </c>
    </row>
    <row r="2597" spans="1:99" ht="31.2" x14ac:dyDescent="0.3">
      <c r="A2597" s="32" t="s">
        <v>1460</v>
      </c>
      <c r="B2597" s="16"/>
      <c r="C2597" s="32"/>
      <c r="D2597" s="32"/>
      <c r="E2597" s="33" t="s">
        <v>1447</v>
      </c>
      <c r="F2597" s="22">
        <f t="shared" ref="F2597:K2597" si="9756">F2598+F2601+F2604</f>
        <v>6967.6</v>
      </c>
      <c r="G2597" s="22">
        <f t="shared" si="9756"/>
        <v>6967.6</v>
      </c>
      <c r="H2597" s="22">
        <f t="shared" si="9756"/>
        <v>6967.6</v>
      </c>
      <c r="I2597" s="22">
        <f t="shared" si="9756"/>
        <v>0</v>
      </c>
      <c r="J2597" s="22">
        <f t="shared" si="9756"/>
        <v>0</v>
      </c>
      <c r="K2597" s="22">
        <f t="shared" si="9756"/>
        <v>0</v>
      </c>
      <c r="L2597" s="22">
        <f t="shared" si="9591"/>
        <v>6967.6</v>
      </c>
      <c r="M2597" s="22">
        <f t="shared" si="9592"/>
        <v>6967.6</v>
      </c>
      <c r="N2597" s="22">
        <f t="shared" si="9593"/>
        <v>6967.6</v>
      </c>
      <c r="O2597" s="22">
        <f>O2598+O2601+O2604</f>
        <v>0</v>
      </c>
      <c r="P2597" s="22">
        <f>P2598+P2601+P2604</f>
        <v>0</v>
      </c>
      <c r="Q2597" s="22">
        <f>Q2598+Q2601+Q2604</f>
        <v>0</v>
      </c>
      <c r="R2597" s="22">
        <f t="shared" si="9594"/>
        <v>6967.6</v>
      </c>
      <c r="S2597" s="22">
        <f t="shared" si="9595"/>
        <v>6967.6</v>
      </c>
      <c r="T2597" s="22">
        <f t="shared" si="9596"/>
        <v>6967.6</v>
      </c>
      <c r="U2597" s="22">
        <f>U2598+U2601+U2604</f>
        <v>0</v>
      </c>
      <c r="V2597" s="22">
        <f>V2598+V2601+V2604</f>
        <v>0</v>
      </c>
      <c r="W2597" s="22">
        <f>W2598+W2601+W2604</f>
        <v>0</v>
      </c>
      <c r="X2597" s="22">
        <f t="shared" si="9597"/>
        <v>6967.6</v>
      </c>
      <c r="Y2597" s="22">
        <f t="shared" si="9598"/>
        <v>6967.6</v>
      </c>
      <c r="Z2597" s="22">
        <f t="shared" si="9599"/>
        <v>6967.6</v>
      </c>
      <c r="AA2597" s="22">
        <f>AA2598+AA2601+AA2604</f>
        <v>0</v>
      </c>
      <c r="AB2597" s="22">
        <f>AB2598+AB2601+AB2604</f>
        <v>0</v>
      </c>
      <c r="AC2597" s="22">
        <f>AC2598+AC2601+AC2604</f>
        <v>0</v>
      </c>
      <c r="AD2597" s="22">
        <f t="shared" si="9600"/>
        <v>6967.6</v>
      </c>
      <c r="AE2597" s="22">
        <f t="shared" si="9601"/>
        <v>6967.6</v>
      </c>
      <c r="AF2597" s="22">
        <f t="shared" si="9602"/>
        <v>6967.6</v>
      </c>
      <c r="AG2597" s="22">
        <f>AG2598+AG2601+AG2604</f>
        <v>0</v>
      </c>
      <c r="AH2597" s="22">
        <f>AH2598+AH2601+AH2604</f>
        <v>0</v>
      </c>
      <c r="AI2597" s="22">
        <f>AI2598+AI2601+AI2604</f>
        <v>0</v>
      </c>
      <c r="AJ2597" s="22">
        <f t="shared" si="9603"/>
        <v>6967.6</v>
      </c>
      <c r="AK2597" s="22">
        <f t="shared" si="9604"/>
        <v>6967.6</v>
      </c>
      <c r="AL2597" s="22">
        <f t="shared" si="9605"/>
        <v>6967.6</v>
      </c>
      <c r="AM2597" s="22">
        <f>AM2598+AM2601+AM2604</f>
        <v>0</v>
      </c>
      <c r="AN2597" s="22">
        <f>AN2598+AN2601+AN2604</f>
        <v>0</v>
      </c>
      <c r="AO2597" s="22">
        <f>AO2598+AO2601+AO2604</f>
        <v>0</v>
      </c>
      <c r="AP2597" s="22">
        <f t="shared" si="9606"/>
        <v>6967.6</v>
      </c>
      <c r="AQ2597" s="22">
        <f t="shared" si="9607"/>
        <v>6967.6</v>
      </c>
      <c r="AR2597" s="22">
        <f t="shared" si="9608"/>
        <v>6967.6</v>
      </c>
      <c r="AS2597" s="22">
        <f>AS2598+AS2601+AS2604</f>
        <v>0</v>
      </c>
      <c r="AT2597" s="22">
        <f>AT2598+AT2601+AT2604</f>
        <v>0</v>
      </c>
      <c r="AU2597" s="22">
        <f>AU2598+AU2601+AU2604</f>
        <v>0</v>
      </c>
      <c r="AV2597" s="22">
        <f t="shared" si="9609"/>
        <v>6967.6</v>
      </c>
      <c r="AW2597" s="22">
        <f t="shared" si="9610"/>
        <v>6967.6</v>
      </c>
      <c r="AX2597" s="22">
        <f t="shared" si="9611"/>
        <v>6967.6</v>
      </c>
      <c r="AY2597" s="22">
        <f>AY2598+AY2601+AY2604</f>
        <v>0</v>
      </c>
      <c r="AZ2597" s="22">
        <f>AZ2598+AZ2601+AZ2604</f>
        <v>0</v>
      </c>
      <c r="BA2597" s="22">
        <f>BA2598+BA2601+BA2604</f>
        <v>0</v>
      </c>
      <c r="BB2597" s="22">
        <f t="shared" si="9612"/>
        <v>6967.6</v>
      </c>
      <c r="BC2597" s="22">
        <f t="shared" si="9613"/>
        <v>6967.6</v>
      </c>
      <c r="BD2597" s="22">
        <f t="shared" si="9614"/>
        <v>6967.6</v>
      </c>
      <c r="BE2597" s="22">
        <f>BE2598+BE2601+BE2604</f>
        <v>0</v>
      </c>
      <c r="BF2597" s="22">
        <f>BF2598+BF2601+BF2604</f>
        <v>0</v>
      </c>
      <c r="BG2597" s="22">
        <f>BG2598+BG2601+BG2604</f>
        <v>0</v>
      </c>
      <c r="BH2597" s="22">
        <f t="shared" si="9615"/>
        <v>6967.6</v>
      </c>
      <c r="BI2597" s="22">
        <f t="shared" si="9616"/>
        <v>6967.6</v>
      </c>
      <c r="BJ2597" s="22">
        <f t="shared" si="9617"/>
        <v>6967.6</v>
      </c>
      <c r="BK2597" s="22">
        <f>BK2598+BK2601+BK2604</f>
        <v>0</v>
      </c>
      <c r="BL2597" s="22">
        <f>BL2598+BL2601+BL2604</f>
        <v>0</v>
      </c>
      <c r="BM2597" s="22">
        <f>BM2598+BM2601+BM2604</f>
        <v>0</v>
      </c>
      <c r="BN2597" s="22">
        <f t="shared" si="9618"/>
        <v>6967.6</v>
      </c>
      <c r="BO2597" s="22">
        <f t="shared" si="9619"/>
        <v>6967.6</v>
      </c>
      <c r="BP2597" s="22">
        <f t="shared" si="9620"/>
        <v>6967.6</v>
      </c>
      <c r="BQ2597" s="22">
        <f>BQ2598+BQ2601+BQ2604</f>
        <v>0</v>
      </c>
      <c r="BR2597" s="22">
        <f>BR2598+BR2601+BR2604</f>
        <v>0</v>
      </c>
      <c r="BS2597" s="22">
        <f t="shared" si="9621"/>
        <v>6967.6</v>
      </c>
      <c r="BT2597" s="22">
        <f t="shared" si="9622"/>
        <v>6967.6</v>
      </c>
      <c r="BU2597" s="22">
        <f t="shared" si="9623"/>
        <v>6967.6</v>
      </c>
      <c r="BV2597" s="22">
        <f>BV2598+BV2601+BV2604</f>
        <v>0</v>
      </c>
      <c r="BW2597" s="22">
        <f>BW2598+BW2601+BW2604</f>
        <v>0</v>
      </c>
      <c r="BX2597" s="22">
        <f t="shared" si="9624"/>
        <v>6967.6</v>
      </c>
      <c r="BY2597" s="22">
        <f t="shared" si="9625"/>
        <v>6967.6</v>
      </c>
      <c r="BZ2597" s="22">
        <f t="shared" si="9626"/>
        <v>6967.6</v>
      </c>
      <c r="CA2597" s="22">
        <f>CA2598+CA2601+CA2604</f>
        <v>0</v>
      </c>
      <c r="CB2597" s="22">
        <f>CB2598+CB2601+CB2604</f>
        <v>0</v>
      </c>
      <c r="CC2597" s="22">
        <f>CC2598+CC2601+CC2604</f>
        <v>0</v>
      </c>
      <c r="CD2597" s="22">
        <f t="shared" si="9458"/>
        <v>6967.6</v>
      </c>
      <c r="CE2597" s="22">
        <f>CE2598+CE2601+CE2604</f>
        <v>0</v>
      </c>
      <c r="CF2597" s="34">
        <f t="shared" si="9455"/>
        <v>6967.6</v>
      </c>
      <c r="CG2597" s="22">
        <f t="shared" si="9459"/>
        <v>6967.6</v>
      </c>
      <c r="CH2597" s="22">
        <f>CH2598+CH2601+CH2604</f>
        <v>0</v>
      </c>
      <c r="CI2597" s="22">
        <f t="shared" si="9456"/>
        <v>6967.6</v>
      </c>
      <c r="CJ2597" s="22">
        <f t="shared" si="9460"/>
        <v>6967.6</v>
      </c>
      <c r="CK2597" s="22">
        <f>CK2598+CK2601+CK2604</f>
        <v>0</v>
      </c>
      <c r="CL2597" s="22">
        <f t="shared" si="9457"/>
        <v>6967.6</v>
      </c>
      <c r="CM2597" s="22">
        <f>CM2598+CM2601+CM2604</f>
        <v>0</v>
      </c>
      <c r="CN2597" s="15"/>
      <c r="CO2597" s="35"/>
      <c r="CR2597" s="5" t="s">
        <v>1346</v>
      </c>
      <c r="CU2597" s="5" t="s">
        <v>31</v>
      </c>
    </row>
    <row r="2598" spans="1:99" ht="93.6" x14ac:dyDescent="0.3">
      <c r="A2598" s="32" t="s">
        <v>1460</v>
      </c>
      <c r="B2598" s="16">
        <v>100</v>
      </c>
      <c r="C2598" s="32"/>
      <c r="D2598" s="32"/>
      <c r="E2598" s="33" t="s">
        <v>131</v>
      </c>
      <c r="F2598" s="22">
        <f t="shared" ref="F2598:F2605" si="9757">F2599</f>
        <v>487</v>
      </c>
      <c r="G2598" s="22">
        <f t="shared" ref="G2598:G2605" si="9758">G2599</f>
        <v>487</v>
      </c>
      <c r="H2598" s="22">
        <f t="shared" ref="H2598:H2605" si="9759">H2599</f>
        <v>487</v>
      </c>
      <c r="I2598" s="22">
        <f t="shared" ref="I2598:I2605" si="9760">I2599</f>
        <v>0</v>
      </c>
      <c r="J2598" s="22">
        <f t="shared" ref="J2598:J2605" si="9761">J2599</f>
        <v>0</v>
      </c>
      <c r="K2598" s="22">
        <f t="shared" ref="K2598:K2605" si="9762">K2599</f>
        <v>0</v>
      </c>
      <c r="L2598" s="22">
        <f t="shared" si="9591"/>
        <v>487</v>
      </c>
      <c r="M2598" s="22">
        <f t="shared" si="9592"/>
        <v>487</v>
      </c>
      <c r="N2598" s="22">
        <f t="shared" si="9593"/>
        <v>487</v>
      </c>
      <c r="O2598" s="22">
        <f t="shared" ref="O2598:O2605" si="9763">O2599</f>
        <v>0</v>
      </c>
      <c r="P2598" s="22">
        <f t="shared" ref="P2598:P2605" si="9764">P2599</f>
        <v>0</v>
      </c>
      <c r="Q2598" s="22">
        <f t="shared" ref="Q2598:Q2605" si="9765">Q2599</f>
        <v>0</v>
      </c>
      <c r="R2598" s="22">
        <f t="shared" si="9594"/>
        <v>487</v>
      </c>
      <c r="S2598" s="22">
        <f t="shared" si="9595"/>
        <v>487</v>
      </c>
      <c r="T2598" s="22">
        <f t="shared" si="9596"/>
        <v>487</v>
      </c>
      <c r="U2598" s="22">
        <f t="shared" ref="U2598:U2605" si="9766">U2599</f>
        <v>0</v>
      </c>
      <c r="V2598" s="22">
        <f t="shared" ref="V2598:V2605" si="9767">V2599</f>
        <v>0</v>
      </c>
      <c r="W2598" s="22">
        <f t="shared" ref="W2598:W2605" si="9768">W2599</f>
        <v>0</v>
      </c>
      <c r="X2598" s="22">
        <f t="shared" si="9597"/>
        <v>487</v>
      </c>
      <c r="Y2598" s="22">
        <f t="shared" si="9598"/>
        <v>487</v>
      </c>
      <c r="Z2598" s="22">
        <f t="shared" si="9599"/>
        <v>487</v>
      </c>
      <c r="AA2598" s="22">
        <f t="shared" ref="AA2598:AA2605" si="9769">AA2599</f>
        <v>0</v>
      </c>
      <c r="AB2598" s="22">
        <f t="shared" ref="AB2598:AB2605" si="9770">AB2599</f>
        <v>0</v>
      </c>
      <c r="AC2598" s="22">
        <f t="shared" ref="AC2598:AC2605" si="9771">AC2599</f>
        <v>0</v>
      </c>
      <c r="AD2598" s="22">
        <f t="shared" si="9600"/>
        <v>487</v>
      </c>
      <c r="AE2598" s="22">
        <f t="shared" si="9601"/>
        <v>487</v>
      </c>
      <c r="AF2598" s="22">
        <f t="shared" si="9602"/>
        <v>487</v>
      </c>
      <c r="AG2598" s="22">
        <f t="shared" ref="AG2598:AG2605" si="9772">AG2599</f>
        <v>0</v>
      </c>
      <c r="AH2598" s="22">
        <f t="shared" ref="AH2598:AH2605" si="9773">AH2599</f>
        <v>0</v>
      </c>
      <c r="AI2598" s="22">
        <f t="shared" ref="AI2598:AI2605" si="9774">AI2599</f>
        <v>0</v>
      </c>
      <c r="AJ2598" s="22">
        <f t="shared" si="9603"/>
        <v>487</v>
      </c>
      <c r="AK2598" s="22">
        <f t="shared" si="9604"/>
        <v>487</v>
      </c>
      <c r="AL2598" s="22">
        <f t="shared" si="9605"/>
        <v>487</v>
      </c>
      <c r="AM2598" s="22">
        <f t="shared" ref="AM2598:AM2605" si="9775">AM2599</f>
        <v>0</v>
      </c>
      <c r="AN2598" s="22">
        <f t="shared" ref="AN2598:AN2605" si="9776">AN2599</f>
        <v>0</v>
      </c>
      <c r="AO2598" s="22">
        <f t="shared" ref="AO2598:AO2605" si="9777">AO2599</f>
        <v>0</v>
      </c>
      <c r="AP2598" s="22">
        <f t="shared" si="9606"/>
        <v>487</v>
      </c>
      <c r="AQ2598" s="22">
        <f t="shared" si="9607"/>
        <v>487</v>
      </c>
      <c r="AR2598" s="22">
        <f t="shared" si="9608"/>
        <v>487</v>
      </c>
      <c r="AS2598" s="22">
        <f t="shared" ref="AS2598:AS2605" si="9778">AS2599</f>
        <v>0</v>
      </c>
      <c r="AT2598" s="22">
        <f t="shared" ref="AT2598:AT2605" si="9779">AT2599</f>
        <v>0</v>
      </c>
      <c r="AU2598" s="22">
        <f t="shared" ref="AU2598:AU2605" si="9780">AU2599</f>
        <v>0</v>
      </c>
      <c r="AV2598" s="22">
        <f t="shared" si="9609"/>
        <v>487</v>
      </c>
      <c r="AW2598" s="22">
        <f t="shared" si="9610"/>
        <v>487</v>
      </c>
      <c r="AX2598" s="22">
        <f t="shared" si="9611"/>
        <v>487</v>
      </c>
      <c r="AY2598" s="22">
        <f t="shared" ref="AY2598:AY2605" si="9781">AY2599</f>
        <v>0</v>
      </c>
      <c r="AZ2598" s="22">
        <f t="shared" ref="AZ2598:AZ2605" si="9782">AZ2599</f>
        <v>0</v>
      </c>
      <c r="BA2598" s="22">
        <f t="shared" ref="BA2598:BA2605" si="9783">BA2599</f>
        <v>0</v>
      </c>
      <c r="BB2598" s="22">
        <f t="shared" si="9612"/>
        <v>487</v>
      </c>
      <c r="BC2598" s="22">
        <f t="shared" si="9613"/>
        <v>487</v>
      </c>
      <c r="BD2598" s="22">
        <f t="shared" si="9614"/>
        <v>487</v>
      </c>
      <c r="BE2598" s="22">
        <f t="shared" ref="BE2598:BE2605" si="9784">BE2599</f>
        <v>0</v>
      </c>
      <c r="BF2598" s="22">
        <f t="shared" ref="BF2598:BF2605" si="9785">BF2599</f>
        <v>0</v>
      </c>
      <c r="BG2598" s="22">
        <f t="shared" ref="BG2598:BG2605" si="9786">BG2599</f>
        <v>0</v>
      </c>
      <c r="BH2598" s="22">
        <f t="shared" si="9615"/>
        <v>487</v>
      </c>
      <c r="BI2598" s="22">
        <f t="shared" si="9616"/>
        <v>487</v>
      </c>
      <c r="BJ2598" s="22">
        <f t="shared" si="9617"/>
        <v>487</v>
      </c>
      <c r="BK2598" s="22">
        <f t="shared" ref="BK2598:BK2605" si="9787">BK2599</f>
        <v>0</v>
      </c>
      <c r="BL2598" s="22">
        <f t="shared" ref="BL2598:BL2605" si="9788">BL2599</f>
        <v>0</v>
      </c>
      <c r="BM2598" s="22">
        <f t="shared" ref="BM2598:BM2605" si="9789">BM2599</f>
        <v>0</v>
      </c>
      <c r="BN2598" s="22">
        <f t="shared" si="9618"/>
        <v>487</v>
      </c>
      <c r="BO2598" s="22">
        <f t="shared" si="9619"/>
        <v>487</v>
      </c>
      <c r="BP2598" s="22">
        <f t="shared" si="9620"/>
        <v>487</v>
      </c>
      <c r="BQ2598" s="22">
        <f t="shared" ref="BQ2598:BQ2605" si="9790">BQ2599</f>
        <v>0</v>
      </c>
      <c r="BR2598" s="22">
        <f t="shared" ref="BR2598:BR2605" si="9791">BR2599</f>
        <v>0</v>
      </c>
      <c r="BS2598" s="22">
        <f t="shared" si="9621"/>
        <v>487</v>
      </c>
      <c r="BT2598" s="22">
        <f t="shared" si="9622"/>
        <v>487</v>
      </c>
      <c r="BU2598" s="22">
        <f t="shared" si="9623"/>
        <v>487</v>
      </c>
      <c r="BV2598" s="22">
        <f t="shared" ref="BV2598:BV2605" si="9792">BV2599</f>
        <v>0</v>
      </c>
      <c r="BW2598" s="22">
        <f t="shared" ref="BW2598:BW2605" si="9793">BW2599</f>
        <v>0</v>
      </c>
      <c r="BX2598" s="22">
        <f t="shared" si="9624"/>
        <v>487</v>
      </c>
      <c r="BY2598" s="22">
        <f t="shared" si="9625"/>
        <v>487</v>
      </c>
      <c r="BZ2598" s="22">
        <f t="shared" si="9626"/>
        <v>487</v>
      </c>
      <c r="CA2598" s="22">
        <f t="shared" ref="CA2598:CA2605" si="9794">CA2599</f>
        <v>0</v>
      </c>
      <c r="CB2598" s="22">
        <f t="shared" ref="CB2598:CB2605" si="9795">CB2599</f>
        <v>0</v>
      </c>
      <c r="CC2598" s="22">
        <f t="shared" ref="CC2598:CC2605" si="9796">CC2599</f>
        <v>0</v>
      </c>
      <c r="CD2598" s="22">
        <f t="shared" si="9458"/>
        <v>487</v>
      </c>
      <c r="CE2598" s="22">
        <f t="shared" ref="CE2598:CE2605" si="9797">CE2599</f>
        <v>0</v>
      </c>
      <c r="CF2598" s="34">
        <f t="shared" si="9455"/>
        <v>487</v>
      </c>
      <c r="CG2598" s="22">
        <f t="shared" si="9459"/>
        <v>487</v>
      </c>
      <c r="CH2598" s="22">
        <f t="shared" ref="CH2598:CM2605" si="9798">CH2599</f>
        <v>0</v>
      </c>
      <c r="CI2598" s="22">
        <f t="shared" si="9456"/>
        <v>487</v>
      </c>
      <c r="CJ2598" s="22">
        <f t="shared" si="9460"/>
        <v>487</v>
      </c>
      <c r="CK2598" s="22">
        <f t="shared" si="9798"/>
        <v>0</v>
      </c>
      <c r="CL2598" s="22">
        <f t="shared" si="9457"/>
        <v>487</v>
      </c>
      <c r="CM2598" s="22">
        <f t="shared" si="9798"/>
        <v>0</v>
      </c>
      <c r="CN2598" s="15"/>
      <c r="CO2598" s="35"/>
      <c r="CS2598" s="5" t="s">
        <v>29</v>
      </c>
    </row>
    <row r="2599" spans="1:99" ht="31.2" x14ac:dyDescent="0.3">
      <c r="A2599" s="32" t="s">
        <v>1460</v>
      </c>
      <c r="B2599" s="16">
        <v>120</v>
      </c>
      <c r="C2599" s="32"/>
      <c r="D2599" s="32"/>
      <c r="E2599" s="33" t="s">
        <v>394</v>
      </c>
      <c r="F2599" s="22">
        <f t="shared" si="9757"/>
        <v>487</v>
      </c>
      <c r="G2599" s="22">
        <f t="shared" si="9758"/>
        <v>487</v>
      </c>
      <c r="H2599" s="22">
        <f t="shared" si="9759"/>
        <v>487</v>
      </c>
      <c r="I2599" s="22">
        <f t="shared" si="9760"/>
        <v>0</v>
      </c>
      <c r="J2599" s="22">
        <f t="shared" si="9761"/>
        <v>0</v>
      </c>
      <c r="K2599" s="22">
        <f t="shared" si="9762"/>
        <v>0</v>
      </c>
      <c r="L2599" s="22">
        <f t="shared" si="9591"/>
        <v>487</v>
      </c>
      <c r="M2599" s="22">
        <f t="shared" si="9592"/>
        <v>487</v>
      </c>
      <c r="N2599" s="22">
        <f t="shared" si="9593"/>
        <v>487</v>
      </c>
      <c r="O2599" s="22">
        <f t="shared" si="9763"/>
        <v>0</v>
      </c>
      <c r="P2599" s="22">
        <f t="shared" si="9764"/>
        <v>0</v>
      </c>
      <c r="Q2599" s="22">
        <f t="shared" si="9765"/>
        <v>0</v>
      </c>
      <c r="R2599" s="22">
        <f t="shared" si="9594"/>
        <v>487</v>
      </c>
      <c r="S2599" s="22">
        <f t="shared" si="9595"/>
        <v>487</v>
      </c>
      <c r="T2599" s="22">
        <f t="shared" si="9596"/>
        <v>487</v>
      </c>
      <c r="U2599" s="22">
        <f t="shared" si="9766"/>
        <v>0</v>
      </c>
      <c r="V2599" s="22">
        <f t="shared" si="9767"/>
        <v>0</v>
      </c>
      <c r="W2599" s="22">
        <f t="shared" si="9768"/>
        <v>0</v>
      </c>
      <c r="X2599" s="22">
        <f t="shared" si="9597"/>
        <v>487</v>
      </c>
      <c r="Y2599" s="22">
        <f t="shared" si="9598"/>
        <v>487</v>
      </c>
      <c r="Z2599" s="22">
        <f t="shared" si="9599"/>
        <v>487</v>
      </c>
      <c r="AA2599" s="22">
        <f t="shared" si="9769"/>
        <v>0</v>
      </c>
      <c r="AB2599" s="22">
        <f t="shared" si="9770"/>
        <v>0</v>
      </c>
      <c r="AC2599" s="22">
        <f t="shared" si="9771"/>
        <v>0</v>
      </c>
      <c r="AD2599" s="22">
        <f t="shared" si="9600"/>
        <v>487</v>
      </c>
      <c r="AE2599" s="22">
        <f t="shared" si="9601"/>
        <v>487</v>
      </c>
      <c r="AF2599" s="22">
        <f t="shared" si="9602"/>
        <v>487</v>
      </c>
      <c r="AG2599" s="22">
        <f t="shared" si="9772"/>
        <v>0</v>
      </c>
      <c r="AH2599" s="22">
        <f t="shared" si="9773"/>
        <v>0</v>
      </c>
      <c r="AI2599" s="22">
        <f t="shared" si="9774"/>
        <v>0</v>
      </c>
      <c r="AJ2599" s="22">
        <f t="shared" si="9603"/>
        <v>487</v>
      </c>
      <c r="AK2599" s="22">
        <f t="shared" si="9604"/>
        <v>487</v>
      </c>
      <c r="AL2599" s="22">
        <f t="shared" si="9605"/>
        <v>487</v>
      </c>
      <c r="AM2599" s="22">
        <f t="shared" si="9775"/>
        <v>0</v>
      </c>
      <c r="AN2599" s="22">
        <f t="shared" si="9776"/>
        <v>0</v>
      </c>
      <c r="AO2599" s="22">
        <f t="shared" si="9777"/>
        <v>0</v>
      </c>
      <c r="AP2599" s="22">
        <f t="shared" si="9606"/>
        <v>487</v>
      </c>
      <c r="AQ2599" s="22">
        <f t="shared" si="9607"/>
        <v>487</v>
      </c>
      <c r="AR2599" s="22">
        <f t="shared" si="9608"/>
        <v>487</v>
      </c>
      <c r="AS2599" s="22">
        <f t="shared" si="9778"/>
        <v>0</v>
      </c>
      <c r="AT2599" s="22">
        <f t="shared" si="9779"/>
        <v>0</v>
      </c>
      <c r="AU2599" s="22">
        <f t="shared" si="9780"/>
        <v>0</v>
      </c>
      <c r="AV2599" s="22">
        <f t="shared" si="9609"/>
        <v>487</v>
      </c>
      <c r="AW2599" s="22">
        <f t="shared" si="9610"/>
        <v>487</v>
      </c>
      <c r="AX2599" s="22">
        <f t="shared" si="9611"/>
        <v>487</v>
      </c>
      <c r="AY2599" s="22">
        <f t="shared" si="9781"/>
        <v>0</v>
      </c>
      <c r="AZ2599" s="22">
        <f t="shared" si="9782"/>
        <v>0</v>
      </c>
      <c r="BA2599" s="22">
        <f t="shared" si="9783"/>
        <v>0</v>
      </c>
      <c r="BB2599" s="22">
        <f t="shared" si="9612"/>
        <v>487</v>
      </c>
      <c r="BC2599" s="22">
        <f t="shared" si="9613"/>
        <v>487</v>
      </c>
      <c r="BD2599" s="22">
        <f t="shared" si="9614"/>
        <v>487</v>
      </c>
      <c r="BE2599" s="22">
        <f t="shared" si="9784"/>
        <v>0</v>
      </c>
      <c r="BF2599" s="22">
        <f t="shared" si="9785"/>
        <v>0</v>
      </c>
      <c r="BG2599" s="22">
        <f t="shared" si="9786"/>
        <v>0</v>
      </c>
      <c r="BH2599" s="22">
        <f t="shared" si="9615"/>
        <v>487</v>
      </c>
      <c r="BI2599" s="22">
        <f t="shared" si="9616"/>
        <v>487</v>
      </c>
      <c r="BJ2599" s="22">
        <f t="shared" si="9617"/>
        <v>487</v>
      </c>
      <c r="BK2599" s="22">
        <f t="shared" si="9787"/>
        <v>0</v>
      </c>
      <c r="BL2599" s="22">
        <f t="shared" si="9788"/>
        <v>0</v>
      </c>
      <c r="BM2599" s="22">
        <f t="shared" si="9789"/>
        <v>0</v>
      </c>
      <c r="BN2599" s="22">
        <f t="shared" si="9618"/>
        <v>487</v>
      </c>
      <c r="BO2599" s="22">
        <f t="shared" si="9619"/>
        <v>487</v>
      </c>
      <c r="BP2599" s="22">
        <f t="shared" si="9620"/>
        <v>487</v>
      </c>
      <c r="BQ2599" s="22">
        <f t="shared" si="9790"/>
        <v>0</v>
      </c>
      <c r="BR2599" s="22">
        <f t="shared" si="9791"/>
        <v>0</v>
      </c>
      <c r="BS2599" s="22">
        <f t="shared" si="9621"/>
        <v>487</v>
      </c>
      <c r="BT2599" s="22">
        <f t="shared" si="9622"/>
        <v>487</v>
      </c>
      <c r="BU2599" s="22">
        <f t="shared" si="9623"/>
        <v>487</v>
      </c>
      <c r="BV2599" s="22">
        <f t="shared" si="9792"/>
        <v>0</v>
      </c>
      <c r="BW2599" s="22">
        <f t="shared" si="9793"/>
        <v>0</v>
      </c>
      <c r="BX2599" s="22">
        <f t="shared" si="9624"/>
        <v>487</v>
      </c>
      <c r="BY2599" s="22">
        <f t="shared" si="9625"/>
        <v>487</v>
      </c>
      <c r="BZ2599" s="22">
        <f t="shared" si="9626"/>
        <v>487</v>
      </c>
      <c r="CA2599" s="22">
        <f t="shared" si="9794"/>
        <v>0</v>
      </c>
      <c r="CB2599" s="22">
        <f t="shared" si="9795"/>
        <v>0</v>
      </c>
      <c r="CC2599" s="22">
        <f t="shared" si="9796"/>
        <v>0</v>
      </c>
      <c r="CD2599" s="22">
        <f t="shared" si="9458"/>
        <v>487</v>
      </c>
      <c r="CE2599" s="22">
        <f t="shared" si="9797"/>
        <v>0</v>
      </c>
      <c r="CF2599" s="34">
        <f t="shared" si="9455"/>
        <v>487</v>
      </c>
      <c r="CG2599" s="22">
        <f t="shared" si="9459"/>
        <v>487</v>
      </c>
      <c r="CH2599" s="22">
        <f t="shared" si="9798"/>
        <v>0</v>
      </c>
      <c r="CI2599" s="22">
        <f t="shared" si="9456"/>
        <v>487</v>
      </c>
      <c r="CJ2599" s="22">
        <f t="shared" si="9460"/>
        <v>487</v>
      </c>
      <c r="CK2599" s="22">
        <f t="shared" si="9798"/>
        <v>0</v>
      </c>
      <c r="CL2599" s="22">
        <f t="shared" si="9457"/>
        <v>487</v>
      </c>
      <c r="CM2599" s="22">
        <f t="shared" si="9798"/>
        <v>0</v>
      </c>
      <c r="CN2599" s="15"/>
      <c r="CO2599" s="35"/>
      <c r="CT2599" s="5" t="s">
        <v>30</v>
      </c>
    </row>
    <row r="2600" spans="1:99" ht="46.8" x14ac:dyDescent="0.3">
      <c r="A2600" s="32" t="s">
        <v>1460</v>
      </c>
      <c r="B2600" s="16">
        <v>120</v>
      </c>
      <c r="C2600" s="32" t="s">
        <v>42</v>
      </c>
      <c r="D2600" s="32" t="s">
        <v>354</v>
      </c>
      <c r="E2600" s="33" t="s">
        <v>1457</v>
      </c>
      <c r="F2600" s="22">
        <v>487</v>
      </c>
      <c r="G2600" s="22">
        <v>487</v>
      </c>
      <c r="H2600" s="22">
        <v>487</v>
      </c>
      <c r="I2600" s="22"/>
      <c r="J2600" s="22"/>
      <c r="K2600" s="22"/>
      <c r="L2600" s="22">
        <f t="shared" si="9591"/>
        <v>487</v>
      </c>
      <c r="M2600" s="22">
        <f t="shared" si="9592"/>
        <v>487</v>
      </c>
      <c r="N2600" s="22">
        <f t="shared" si="9593"/>
        <v>487</v>
      </c>
      <c r="O2600" s="22"/>
      <c r="P2600" s="22"/>
      <c r="Q2600" s="22"/>
      <c r="R2600" s="22">
        <f t="shared" si="9594"/>
        <v>487</v>
      </c>
      <c r="S2600" s="22">
        <f t="shared" si="9595"/>
        <v>487</v>
      </c>
      <c r="T2600" s="22">
        <f t="shared" si="9596"/>
        <v>487</v>
      </c>
      <c r="U2600" s="22"/>
      <c r="V2600" s="22"/>
      <c r="W2600" s="22"/>
      <c r="X2600" s="22">
        <f t="shared" si="9597"/>
        <v>487</v>
      </c>
      <c r="Y2600" s="22">
        <f t="shared" si="9598"/>
        <v>487</v>
      </c>
      <c r="Z2600" s="22">
        <f t="shared" si="9599"/>
        <v>487</v>
      </c>
      <c r="AA2600" s="22"/>
      <c r="AB2600" s="22"/>
      <c r="AC2600" s="22"/>
      <c r="AD2600" s="22">
        <f t="shared" si="9600"/>
        <v>487</v>
      </c>
      <c r="AE2600" s="22">
        <f t="shared" si="9601"/>
        <v>487</v>
      </c>
      <c r="AF2600" s="22">
        <f t="shared" si="9602"/>
        <v>487</v>
      </c>
      <c r="AG2600" s="22"/>
      <c r="AH2600" s="22"/>
      <c r="AI2600" s="22"/>
      <c r="AJ2600" s="22">
        <f t="shared" si="9603"/>
        <v>487</v>
      </c>
      <c r="AK2600" s="22">
        <f t="shared" si="9604"/>
        <v>487</v>
      </c>
      <c r="AL2600" s="22">
        <f t="shared" si="9605"/>
        <v>487</v>
      </c>
      <c r="AM2600" s="22"/>
      <c r="AN2600" s="22"/>
      <c r="AO2600" s="22"/>
      <c r="AP2600" s="22">
        <f t="shared" si="9606"/>
        <v>487</v>
      </c>
      <c r="AQ2600" s="22">
        <f t="shared" si="9607"/>
        <v>487</v>
      </c>
      <c r="AR2600" s="22">
        <f t="shared" si="9608"/>
        <v>487</v>
      </c>
      <c r="AS2600" s="22"/>
      <c r="AT2600" s="22"/>
      <c r="AU2600" s="22"/>
      <c r="AV2600" s="22">
        <f t="shared" si="9609"/>
        <v>487</v>
      </c>
      <c r="AW2600" s="22">
        <f t="shared" si="9610"/>
        <v>487</v>
      </c>
      <c r="AX2600" s="22">
        <f t="shared" si="9611"/>
        <v>487</v>
      </c>
      <c r="AY2600" s="22"/>
      <c r="AZ2600" s="22"/>
      <c r="BA2600" s="22"/>
      <c r="BB2600" s="22">
        <f t="shared" si="9612"/>
        <v>487</v>
      </c>
      <c r="BC2600" s="22">
        <f t="shared" si="9613"/>
        <v>487</v>
      </c>
      <c r="BD2600" s="22">
        <f t="shared" si="9614"/>
        <v>487</v>
      </c>
      <c r="BE2600" s="22"/>
      <c r="BF2600" s="22"/>
      <c r="BG2600" s="22"/>
      <c r="BH2600" s="22">
        <f t="shared" si="9615"/>
        <v>487</v>
      </c>
      <c r="BI2600" s="22">
        <f t="shared" si="9616"/>
        <v>487</v>
      </c>
      <c r="BJ2600" s="22">
        <f t="shared" si="9617"/>
        <v>487</v>
      </c>
      <c r="BK2600" s="22"/>
      <c r="BL2600" s="22"/>
      <c r="BM2600" s="22"/>
      <c r="BN2600" s="22">
        <f t="shared" si="9618"/>
        <v>487</v>
      </c>
      <c r="BO2600" s="22">
        <f t="shared" si="9619"/>
        <v>487</v>
      </c>
      <c r="BP2600" s="22">
        <f t="shared" si="9620"/>
        <v>487</v>
      </c>
      <c r="BQ2600" s="22"/>
      <c r="BR2600" s="22"/>
      <c r="BS2600" s="22">
        <f t="shared" si="9621"/>
        <v>487</v>
      </c>
      <c r="BT2600" s="22">
        <f t="shared" si="9622"/>
        <v>487</v>
      </c>
      <c r="BU2600" s="22">
        <f t="shared" si="9623"/>
        <v>487</v>
      </c>
      <c r="BV2600" s="22"/>
      <c r="BW2600" s="22"/>
      <c r="BX2600" s="22">
        <f t="shared" si="9624"/>
        <v>487</v>
      </c>
      <c r="BY2600" s="22">
        <f t="shared" si="9625"/>
        <v>487</v>
      </c>
      <c r="BZ2600" s="22">
        <f t="shared" si="9626"/>
        <v>487</v>
      </c>
      <c r="CA2600" s="22"/>
      <c r="CB2600" s="22"/>
      <c r="CC2600" s="22"/>
      <c r="CD2600" s="22">
        <f t="shared" si="9458"/>
        <v>487</v>
      </c>
      <c r="CE2600" s="22"/>
      <c r="CF2600" s="34">
        <f t="shared" si="9455"/>
        <v>487</v>
      </c>
      <c r="CG2600" s="22">
        <f t="shared" si="9459"/>
        <v>487</v>
      </c>
      <c r="CH2600" s="22"/>
      <c r="CI2600" s="22">
        <f t="shared" si="9456"/>
        <v>487</v>
      </c>
      <c r="CJ2600" s="22">
        <f t="shared" si="9460"/>
        <v>487</v>
      </c>
      <c r="CK2600" s="22"/>
      <c r="CL2600" s="22">
        <f t="shared" si="9457"/>
        <v>487</v>
      </c>
      <c r="CM2600" s="22"/>
      <c r="CN2600" s="15"/>
      <c r="CO2600" s="35"/>
    </row>
    <row r="2601" spans="1:99" ht="31.2" x14ac:dyDescent="0.3">
      <c r="A2601" s="32" t="s">
        <v>1460</v>
      </c>
      <c r="B2601" s="16">
        <v>200</v>
      </c>
      <c r="C2601" s="32"/>
      <c r="D2601" s="32"/>
      <c r="E2601" s="33" t="s">
        <v>40</v>
      </c>
      <c r="F2601" s="22">
        <f t="shared" si="9757"/>
        <v>6417.6</v>
      </c>
      <c r="G2601" s="22">
        <f t="shared" si="9758"/>
        <v>6425.6</v>
      </c>
      <c r="H2601" s="22">
        <f t="shared" si="9759"/>
        <v>6425.6</v>
      </c>
      <c r="I2601" s="22">
        <f t="shared" si="9760"/>
        <v>0</v>
      </c>
      <c r="J2601" s="22">
        <f t="shared" si="9761"/>
        <v>0</v>
      </c>
      <c r="K2601" s="22">
        <f t="shared" si="9762"/>
        <v>0</v>
      </c>
      <c r="L2601" s="22">
        <f t="shared" si="9591"/>
        <v>6417.6</v>
      </c>
      <c r="M2601" s="22">
        <f t="shared" si="9592"/>
        <v>6425.6</v>
      </c>
      <c r="N2601" s="22">
        <f t="shared" si="9593"/>
        <v>6425.6</v>
      </c>
      <c r="O2601" s="22">
        <f t="shared" si="9763"/>
        <v>0</v>
      </c>
      <c r="P2601" s="22">
        <f t="shared" si="9764"/>
        <v>0</v>
      </c>
      <c r="Q2601" s="22">
        <f t="shared" si="9765"/>
        <v>0</v>
      </c>
      <c r="R2601" s="22">
        <f t="shared" si="9594"/>
        <v>6417.6</v>
      </c>
      <c r="S2601" s="22">
        <f t="shared" si="9595"/>
        <v>6425.6</v>
      </c>
      <c r="T2601" s="22">
        <f t="shared" si="9596"/>
        <v>6425.6</v>
      </c>
      <c r="U2601" s="22">
        <f t="shared" si="9766"/>
        <v>0</v>
      </c>
      <c r="V2601" s="22">
        <f t="shared" si="9767"/>
        <v>0</v>
      </c>
      <c r="W2601" s="22">
        <f t="shared" si="9768"/>
        <v>0</v>
      </c>
      <c r="X2601" s="22">
        <f t="shared" si="9597"/>
        <v>6417.6</v>
      </c>
      <c r="Y2601" s="22">
        <f t="shared" si="9598"/>
        <v>6425.6</v>
      </c>
      <c r="Z2601" s="22">
        <f t="shared" si="9599"/>
        <v>6425.6</v>
      </c>
      <c r="AA2601" s="22">
        <f t="shared" si="9769"/>
        <v>0</v>
      </c>
      <c r="AB2601" s="22">
        <f t="shared" si="9770"/>
        <v>0</v>
      </c>
      <c r="AC2601" s="22">
        <f t="shared" si="9771"/>
        <v>0</v>
      </c>
      <c r="AD2601" s="22">
        <f t="shared" si="9600"/>
        <v>6417.6</v>
      </c>
      <c r="AE2601" s="22">
        <f t="shared" si="9601"/>
        <v>6425.6</v>
      </c>
      <c r="AF2601" s="22">
        <f t="shared" si="9602"/>
        <v>6425.6</v>
      </c>
      <c r="AG2601" s="22">
        <f t="shared" si="9772"/>
        <v>0</v>
      </c>
      <c r="AH2601" s="22">
        <f t="shared" si="9773"/>
        <v>0</v>
      </c>
      <c r="AI2601" s="22">
        <f t="shared" si="9774"/>
        <v>0</v>
      </c>
      <c r="AJ2601" s="22">
        <f t="shared" si="9603"/>
        <v>6417.6</v>
      </c>
      <c r="AK2601" s="22">
        <f t="shared" si="9604"/>
        <v>6425.6</v>
      </c>
      <c r="AL2601" s="22">
        <f t="shared" si="9605"/>
        <v>6425.6</v>
      </c>
      <c r="AM2601" s="22">
        <f t="shared" si="9775"/>
        <v>0</v>
      </c>
      <c r="AN2601" s="22">
        <f t="shared" si="9776"/>
        <v>0</v>
      </c>
      <c r="AO2601" s="22">
        <f t="shared" si="9777"/>
        <v>0</v>
      </c>
      <c r="AP2601" s="22">
        <f t="shared" si="9606"/>
        <v>6417.6</v>
      </c>
      <c r="AQ2601" s="22">
        <f t="shared" si="9607"/>
        <v>6425.6</v>
      </c>
      <c r="AR2601" s="22">
        <f t="shared" si="9608"/>
        <v>6425.6</v>
      </c>
      <c r="AS2601" s="22">
        <f t="shared" si="9778"/>
        <v>0</v>
      </c>
      <c r="AT2601" s="22">
        <f t="shared" si="9779"/>
        <v>0</v>
      </c>
      <c r="AU2601" s="22">
        <f t="shared" si="9780"/>
        <v>0</v>
      </c>
      <c r="AV2601" s="22">
        <f t="shared" si="9609"/>
        <v>6417.6</v>
      </c>
      <c r="AW2601" s="22">
        <f t="shared" si="9610"/>
        <v>6425.6</v>
      </c>
      <c r="AX2601" s="22">
        <f t="shared" si="9611"/>
        <v>6425.6</v>
      </c>
      <c r="AY2601" s="22">
        <f t="shared" si="9781"/>
        <v>0</v>
      </c>
      <c r="AZ2601" s="22">
        <f t="shared" si="9782"/>
        <v>0</v>
      </c>
      <c r="BA2601" s="22">
        <f t="shared" si="9783"/>
        <v>0</v>
      </c>
      <c r="BB2601" s="22">
        <f t="shared" si="9612"/>
        <v>6417.6</v>
      </c>
      <c r="BC2601" s="22">
        <f t="shared" si="9613"/>
        <v>6425.6</v>
      </c>
      <c r="BD2601" s="22">
        <f t="shared" si="9614"/>
        <v>6425.6</v>
      </c>
      <c r="BE2601" s="22">
        <f t="shared" si="9784"/>
        <v>0</v>
      </c>
      <c r="BF2601" s="22">
        <f t="shared" si="9785"/>
        <v>0</v>
      </c>
      <c r="BG2601" s="22">
        <f t="shared" si="9786"/>
        <v>0</v>
      </c>
      <c r="BH2601" s="22">
        <f t="shared" si="9615"/>
        <v>6417.6</v>
      </c>
      <c r="BI2601" s="22">
        <f t="shared" si="9616"/>
        <v>6425.6</v>
      </c>
      <c r="BJ2601" s="22">
        <f t="shared" si="9617"/>
        <v>6425.6</v>
      </c>
      <c r="BK2601" s="22">
        <f t="shared" si="9787"/>
        <v>0</v>
      </c>
      <c r="BL2601" s="22">
        <f t="shared" si="9788"/>
        <v>0</v>
      </c>
      <c r="BM2601" s="22">
        <f t="shared" si="9789"/>
        <v>0</v>
      </c>
      <c r="BN2601" s="22">
        <f t="shared" si="9618"/>
        <v>6417.6</v>
      </c>
      <c r="BO2601" s="22">
        <f t="shared" si="9619"/>
        <v>6425.6</v>
      </c>
      <c r="BP2601" s="22">
        <f t="shared" si="9620"/>
        <v>6425.6</v>
      </c>
      <c r="BQ2601" s="22">
        <f t="shared" si="9790"/>
        <v>0</v>
      </c>
      <c r="BR2601" s="22">
        <f t="shared" si="9791"/>
        <v>0</v>
      </c>
      <c r="BS2601" s="22">
        <f t="shared" si="9621"/>
        <v>6417.6</v>
      </c>
      <c r="BT2601" s="22">
        <f t="shared" si="9622"/>
        <v>6425.6</v>
      </c>
      <c r="BU2601" s="22">
        <f t="shared" si="9623"/>
        <v>6425.6</v>
      </c>
      <c r="BV2601" s="22">
        <f t="shared" si="9792"/>
        <v>0</v>
      </c>
      <c r="BW2601" s="22">
        <f t="shared" si="9793"/>
        <v>0</v>
      </c>
      <c r="BX2601" s="22">
        <f t="shared" si="9624"/>
        <v>6417.6</v>
      </c>
      <c r="BY2601" s="22">
        <f t="shared" si="9625"/>
        <v>6425.6</v>
      </c>
      <c r="BZ2601" s="22">
        <f t="shared" si="9626"/>
        <v>6425.6</v>
      </c>
      <c r="CA2601" s="22">
        <f t="shared" si="9794"/>
        <v>0</v>
      </c>
      <c r="CB2601" s="22">
        <f t="shared" si="9795"/>
        <v>0</v>
      </c>
      <c r="CC2601" s="22">
        <f t="shared" si="9796"/>
        <v>0</v>
      </c>
      <c r="CD2601" s="22">
        <f t="shared" si="9458"/>
        <v>6417.6</v>
      </c>
      <c r="CE2601" s="22">
        <f t="shared" si="9797"/>
        <v>0</v>
      </c>
      <c r="CF2601" s="34">
        <f t="shared" si="9455"/>
        <v>6417.6</v>
      </c>
      <c r="CG2601" s="22">
        <f t="shared" si="9459"/>
        <v>6425.6</v>
      </c>
      <c r="CH2601" s="22">
        <f t="shared" si="9798"/>
        <v>0</v>
      </c>
      <c r="CI2601" s="22">
        <f t="shared" si="9456"/>
        <v>6425.6</v>
      </c>
      <c r="CJ2601" s="22">
        <f t="shared" si="9460"/>
        <v>6425.6</v>
      </c>
      <c r="CK2601" s="22">
        <f t="shared" si="9798"/>
        <v>0</v>
      </c>
      <c r="CL2601" s="22">
        <f t="shared" si="9457"/>
        <v>6425.6</v>
      </c>
      <c r="CM2601" s="22">
        <f t="shared" si="9798"/>
        <v>0</v>
      </c>
      <c r="CN2601" s="15"/>
      <c r="CO2601" s="35"/>
      <c r="CS2601" s="5" t="s">
        <v>29</v>
      </c>
    </row>
    <row r="2602" spans="1:99" ht="46.8" x14ac:dyDescent="0.3">
      <c r="A2602" s="32" t="s">
        <v>1460</v>
      </c>
      <c r="B2602" s="16">
        <v>240</v>
      </c>
      <c r="C2602" s="32"/>
      <c r="D2602" s="32"/>
      <c r="E2602" s="33" t="s">
        <v>41</v>
      </c>
      <c r="F2602" s="22">
        <f t="shared" si="9757"/>
        <v>6417.6</v>
      </c>
      <c r="G2602" s="22">
        <f t="shared" si="9758"/>
        <v>6425.6</v>
      </c>
      <c r="H2602" s="22">
        <f t="shared" si="9759"/>
        <v>6425.6</v>
      </c>
      <c r="I2602" s="22">
        <f t="shared" si="9760"/>
        <v>0</v>
      </c>
      <c r="J2602" s="22">
        <f t="shared" si="9761"/>
        <v>0</v>
      </c>
      <c r="K2602" s="22">
        <f t="shared" si="9762"/>
        <v>0</v>
      </c>
      <c r="L2602" s="22">
        <f t="shared" si="9591"/>
        <v>6417.6</v>
      </c>
      <c r="M2602" s="22">
        <f t="shared" si="9592"/>
        <v>6425.6</v>
      </c>
      <c r="N2602" s="22">
        <f t="shared" si="9593"/>
        <v>6425.6</v>
      </c>
      <c r="O2602" s="22">
        <f t="shared" si="9763"/>
        <v>0</v>
      </c>
      <c r="P2602" s="22">
        <f t="shared" si="9764"/>
        <v>0</v>
      </c>
      <c r="Q2602" s="22">
        <f t="shared" si="9765"/>
        <v>0</v>
      </c>
      <c r="R2602" s="22">
        <f t="shared" si="9594"/>
        <v>6417.6</v>
      </c>
      <c r="S2602" s="22">
        <f t="shared" si="9595"/>
        <v>6425.6</v>
      </c>
      <c r="T2602" s="22">
        <f t="shared" si="9596"/>
        <v>6425.6</v>
      </c>
      <c r="U2602" s="22">
        <f t="shared" si="9766"/>
        <v>0</v>
      </c>
      <c r="V2602" s="22">
        <f t="shared" si="9767"/>
        <v>0</v>
      </c>
      <c r="W2602" s="22">
        <f t="shared" si="9768"/>
        <v>0</v>
      </c>
      <c r="X2602" s="22">
        <f t="shared" si="9597"/>
        <v>6417.6</v>
      </c>
      <c r="Y2602" s="22">
        <f t="shared" si="9598"/>
        <v>6425.6</v>
      </c>
      <c r="Z2602" s="22">
        <f t="shared" si="9599"/>
        <v>6425.6</v>
      </c>
      <c r="AA2602" s="22">
        <f t="shared" si="9769"/>
        <v>0</v>
      </c>
      <c r="AB2602" s="22">
        <f t="shared" si="9770"/>
        <v>0</v>
      </c>
      <c r="AC2602" s="22">
        <f t="shared" si="9771"/>
        <v>0</v>
      </c>
      <c r="AD2602" s="22">
        <f t="shared" si="9600"/>
        <v>6417.6</v>
      </c>
      <c r="AE2602" s="22">
        <f t="shared" si="9601"/>
        <v>6425.6</v>
      </c>
      <c r="AF2602" s="22">
        <f t="shared" si="9602"/>
        <v>6425.6</v>
      </c>
      <c r="AG2602" s="22">
        <f t="shared" si="9772"/>
        <v>0</v>
      </c>
      <c r="AH2602" s="22">
        <f t="shared" si="9773"/>
        <v>0</v>
      </c>
      <c r="AI2602" s="22">
        <f t="shared" si="9774"/>
        <v>0</v>
      </c>
      <c r="AJ2602" s="22">
        <f t="shared" si="9603"/>
        <v>6417.6</v>
      </c>
      <c r="AK2602" s="22">
        <f t="shared" si="9604"/>
        <v>6425.6</v>
      </c>
      <c r="AL2602" s="22">
        <f t="shared" si="9605"/>
        <v>6425.6</v>
      </c>
      <c r="AM2602" s="22">
        <f t="shared" si="9775"/>
        <v>0</v>
      </c>
      <c r="AN2602" s="22">
        <f t="shared" si="9776"/>
        <v>0</v>
      </c>
      <c r="AO2602" s="22">
        <f t="shared" si="9777"/>
        <v>0</v>
      </c>
      <c r="AP2602" s="22">
        <f t="shared" si="9606"/>
        <v>6417.6</v>
      </c>
      <c r="AQ2602" s="22">
        <f t="shared" si="9607"/>
        <v>6425.6</v>
      </c>
      <c r="AR2602" s="22">
        <f t="shared" si="9608"/>
        <v>6425.6</v>
      </c>
      <c r="AS2602" s="22">
        <f t="shared" si="9778"/>
        <v>0</v>
      </c>
      <c r="AT2602" s="22">
        <f t="shared" si="9779"/>
        <v>0</v>
      </c>
      <c r="AU2602" s="22">
        <f t="shared" si="9780"/>
        <v>0</v>
      </c>
      <c r="AV2602" s="22">
        <f t="shared" si="9609"/>
        <v>6417.6</v>
      </c>
      <c r="AW2602" s="22">
        <f t="shared" si="9610"/>
        <v>6425.6</v>
      </c>
      <c r="AX2602" s="22">
        <f t="shared" si="9611"/>
        <v>6425.6</v>
      </c>
      <c r="AY2602" s="22">
        <f t="shared" si="9781"/>
        <v>0</v>
      </c>
      <c r="AZ2602" s="22">
        <f t="shared" si="9782"/>
        <v>0</v>
      </c>
      <c r="BA2602" s="22">
        <f t="shared" si="9783"/>
        <v>0</v>
      </c>
      <c r="BB2602" s="22">
        <f t="shared" si="9612"/>
        <v>6417.6</v>
      </c>
      <c r="BC2602" s="22">
        <f t="shared" si="9613"/>
        <v>6425.6</v>
      </c>
      <c r="BD2602" s="22">
        <f t="shared" si="9614"/>
        <v>6425.6</v>
      </c>
      <c r="BE2602" s="22">
        <f t="shared" si="9784"/>
        <v>0</v>
      </c>
      <c r="BF2602" s="22">
        <f t="shared" si="9785"/>
        <v>0</v>
      </c>
      <c r="BG2602" s="22">
        <f t="shared" si="9786"/>
        <v>0</v>
      </c>
      <c r="BH2602" s="22">
        <f t="shared" si="9615"/>
        <v>6417.6</v>
      </c>
      <c r="BI2602" s="22">
        <f t="shared" si="9616"/>
        <v>6425.6</v>
      </c>
      <c r="BJ2602" s="22">
        <f t="shared" si="9617"/>
        <v>6425.6</v>
      </c>
      <c r="BK2602" s="22">
        <f t="shared" si="9787"/>
        <v>0</v>
      </c>
      <c r="BL2602" s="22">
        <f t="shared" si="9788"/>
        <v>0</v>
      </c>
      <c r="BM2602" s="22">
        <f t="shared" si="9789"/>
        <v>0</v>
      </c>
      <c r="BN2602" s="22">
        <f t="shared" si="9618"/>
        <v>6417.6</v>
      </c>
      <c r="BO2602" s="22">
        <f t="shared" si="9619"/>
        <v>6425.6</v>
      </c>
      <c r="BP2602" s="22">
        <f t="shared" si="9620"/>
        <v>6425.6</v>
      </c>
      <c r="BQ2602" s="22">
        <f t="shared" si="9790"/>
        <v>0</v>
      </c>
      <c r="BR2602" s="22">
        <f t="shared" si="9791"/>
        <v>0</v>
      </c>
      <c r="BS2602" s="22">
        <f t="shared" si="9621"/>
        <v>6417.6</v>
      </c>
      <c r="BT2602" s="22">
        <f t="shared" si="9622"/>
        <v>6425.6</v>
      </c>
      <c r="BU2602" s="22">
        <f t="shared" si="9623"/>
        <v>6425.6</v>
      </c>
      <c r="BV2602" s="22">
        <f t="shared" si="9792"/>
        <v>0</v>
      </c>
      <c r="BW2602" s="22">
        <f t="shared" si="9793"/>
        <v>0</v>
      </c>
      <c r="BX2602" s="22">
        <f t="shared" si="9624"/>
        <v>6417.6</v>
      </c>
      <c r="BY2602" s="22">
        <f t="shared" si="9625"/>
        <v>6425.6</v>
      </c>
      <c r="BZ2602" s="22">
        <f t="shared" si="9626"/>
        <v>6425.6</v>
      </c>
      <c r="CA2602" s="22">
        <f t="shared" si="9794"/>
        <v>0</v>
      </c>
      <c r="CB2602" s="22">
        <f t="shared" si="9795"/>
        <v>0</v>
      </c>
      <c r="CC2602" s="22">
        <f t="shared" si="9796"/>
        <v>0</v>
      </c>
      <c r="CD2602" s="22">
        <f t="shared" si="9458"/>
        <v>6417.6</v>
      </c>
      <c r="CE2602" s="22">
        <f t="shared" si="9797"/>
        <v>0</v>
      </c>
      <c r="CF2602" s="34">
        <f t="shared" si="9455"/>
        <v>6417.6</v>
      </c>
      <c r="CG2602" s="22">
        <f t="shared" si="9459"/>
        <v>6425.6</v>
      </c>
      <c r="CH2602" s="22">
        <f t="shared" si="9798"/>
        <v>0</v>
      </c>
      <c r="CI2602" s="22">
        <f t="shared" si="9456"/>
        <v>6425.6</v>
      </c>
      <c r="CJ2602" s="22">
        <f t="shared" si="9460"/>
        <v>6425.6</v>
      </c>
      <c r="CK2602" s="22">
        <f t="shared" si="9798"/>
        <v>0</v>
      </c>
      <c r="CL2602" s="22">
        <f t="shared" si="9457"/>
        <v>6425.6</v>
      </c>
      <c r="CM2602" s="22">
        <f t="shared" si="9798"/>
        <v>0</v>
      </c>
      <c r="CN2602" s="15"/>
      <c r="CO2602" s="35"/>
      <c r="CT2602" s="5" t="s">
        <v>30</v>
      </c>
    </row>
    <row r="2603" spans="1:99" ht="46.8" x14ac:dyDescent="0.3">
      <c r="A2603" s="32" t="s">
        <v>1460</v>
      </c>
      <c r="B2603" s="16">
        <v>240</v>
      </c>
      <c r="C2603" s="32" t="s">
        <v>42</v>
      </c>
      <c r="D2603" s="32" t="s">
        <v>354</v>
      </c>
      <c r="E2603" s="33" t="s">
        <v>1457</v>
      </c>
      <c r="F2603" s="22">
        <v>6417.6</v>
      </c>
      <c r="G2603" s="22">
        <v>6425.6</v>
      </c>
      <c r="H2603" s="22">
        <v>6425.6</v>
      </c>
      <c r="I2603" s="22"/>
      <c r="J2603" s="22"/>
      <c r="K2603" s="22"/>
      <c r="L2603" s="22">
        <f t="shared" si="9591"/>
        <v>6417.6</v>
      </c>
      <c r="M2603" s="22">
        <f t="shared" si="9592"/>
        <v>6425.6</v>
      </c>
      <c r="N2603" s="22">
        <f t="shared" si="9593"/>
        <v>6425.6</v>
      </c>
      <c r="O2603" s="22"/>
      <c r="P2603" s="22"/>
      <c r="Q2603" s="22"/>
      <c r="R2603" s="22">
        <f t="shared" si="9594"/>
        <v>6417.6</v>
      </c>
      <c r="S2603" s="22">
        <f t="shared" si="9595"/>
        <v>6425.6</v>
      </c>
      <c r="T2603" s="22">
        <f t="shared" si="9596"/>
        <v>6425.6</v>
      </c>
      <c r="U2603" s="22"/>
      <c r="V2603" s="22"/>
      <c r="W2603" s="22"/>
      <c r="X2603" s="22">
        <f t="shared" si="9597"/>
        <v>6417.6</v>
      </c>
      <c r="Y2603" s="22">
        <f t="shared" si="9598"/>
        <v>6425.6</v>
      </c>
      <c r="Z2603" s="22">
        <f t="shared" si="9599"/>
        <v>6425.6</v>
      </c>
      <c r="AA2603" s="22"/>
      <c r="AB2603" s="22"/>
      <c r="AC2603" s="22"/>
      <c r="AD2603" s="22">
        <f t="shared" si="9600"/>
        <v>6417.6</v>
      </c>
      <c r="AE2603" s="22">
        <f t="shared" si="9601"/>
        <v>6425.6</v>
      </c>
      <c r="AF2603" s="22">
        <f t="shared" si="9602"/>
        <v>6425.6</v>
      </c>
      <c r="AG2603" s="22"/>
      <c r="AH2603" s="22"/>
      <c r="AI2603" s="22"/>
      <c r="AJ2603" s="22">
        <f t="shared" si="9603"/>
        <v>6417.6</v>
      </c>
      <c r="AK2603" s="22">
        <f t="shared" si="9604"/>
        <v>6425.6</v>
      </c>
      <c r="AL2603" s="22">
        <f t="shared" si="9605"/>
        <v>6425.6</v>
      </c>
      <c r="AM2603" s="22"/>
      <c r="AN2603" s="22"/>
      <c r="AO2603" s="22"/>
      <c r="AP2603" s="22">
        <f t="shared" si="9606"/>
        <v>6417.6</v>
      </c>
      <c r="AQ2603" s="22">
        <f t="shared" si="9607"/>
        <v>6425.6</v>
      </c>
      <c r="AR2603" s="22">
        <f t="shared" si="9608"/>
        <v>6425.6</v>
      </c>
      <c r="AS2603" s="22"/>
      <c r="AT2603" s="22"/>
      <c r="AU2603" s="22"/>
      <c r="AV2603" s="22">
        <f t="shared" si="9609"/>
        <v>6417.6</v>
      </c>
      <c r="AW2603" s="22">
        <f t="shared" si="9610"/>
        <v>6425.6</v>
      </c>
      <c r="AX2603" s="22">
        <f t="shared" si="9611"/>
        <v>6425.6</v>
      </c>
      <c r="AY2603" s="22"/>
      <c r="AZ2603" s="22"/>
      <c r="BA2603" s="22"/>
      <c r="BB2603" s="22">
        <f t="shared" si="9612"/>
        <v>6417.6</v>
      </c>
      <c r="BC2603" s="22">
        <f t="shared" si="9613"/>
        <v>6425.6</v>
      </c>
      <c r="BD2603" s="22">
        <f t="shared" si="9614"/>
        <v>6425.6</v>
      </c>
      <c r="BE2603" s="22"/>
      <c r="BF2603" s="22"/>
      <c r="BG2603" s="22"/>
      <c r="BH2603" s="22">
        <f t="shared" si="9615"/>
        <v>6417.6</v>
      </c>
      <c r="BI2603" s="22">
        <f t="shared" si="9616"/>
        <v>6425.6</v>
      </c>
      <c r="BJ2603" s="22">
        <f t="shared" si="9617"/>
        <v>6425.6</v>
      </c>
      <c r="BK2603" s="22"/>
      <c r="BL2603" s="22"/>
      <c r="BM2603" s="22"/>
      <c r="BN2603" s="22">
        <f t="shared" si="9618"/>
        <v>6417.6</v>
      </c>
      <c r="BO2603" s="22">
        <f t="shared" si="9619"/>
        <v>6425.6</v>
      </c>
      <c r="BP2603" s="22">
        <f t="shared" si="9620"/>
        <v>6425.6</v>
      </c>
      <c r="BQ2603" s="22"/>
      <c r="BR2603" s="22"/>
      <c r="BS2603" s="22">
        <f t="shared" si="9621"/>
        <v>6417.6</v>
      </c>
      <c r="BT2603" s="22">
        <f t="shared" si="9622"/>
        <v>6425.6</v>
      </c>
      <c r="BU2603" s="22">
        <f t="shared" si="9623"/>
        <v>6425.6</v>
      </c>
      <c r="BV2603" s="22"/>
      <c r="BW2603" s="22"/>
      <c r="BX2603" s="22">
        <f t="shared" si="9624"/>
        <v>6417.6</v>
      </c>
      <c r="BY2603" s="22">
        <f t="shared" si="9625"/>
        <v>6425.6</v>
      </c>
      <c r="BZ2603" s="22">
        <f t="shared" si="9626"/>
        <v>6425.6</v>
      </c>
      <c r="CA2603" s="22"/>
      <c r="CB2603" s="22"/>
      <c r="CC2603" s="22"/>
      <c r="CD2603" s="22">
        <f t="shared" si="9458"/>
        <v>6417.6</v>
      </c>
      <c r="CE2603" s="22"/>
      <c r="CF2603" s="34">
        <f t="shared" si="9455"/>
        <v>6417.6</v>
      </c>
      <c r="CG2603" s="22">
        <f t="shared" si="9459"/>
        <v>6425.6</v>
      </c>
      <c r="CH2603" s="22"/>
      <c r="CI2603" s="22">
        <f t="shared" si="9456"/>
        <v>6425.6</v>
      </c>
      <c r="CJ2603" s="22">
        <f t="shared" si="9460"/>
        <v>6425.6</v>
      </c>
      <c r="CK2603" s="22"/>
      <c r="CL2603" s="22">
        <f t="shared" si="9457"/>
        <v>6425.6</v>
      </c>
      <c r="CM2603" s="22"/>
      <c r="CN2603" s="15"/>
      <c r="CO2603" s="35"/>
    </row>
    <row r="2604" spans="1:99" x14ac:dyDescent="0.3">
      <c r="A2604" s="32" t="s">
        <v>1460</v>
      </c>
      <c r="B2604" s="16">
        <v>800</v>
      </c>
      <c r="C2604" s="32"/>
      <c r="D2604" s="32"/>
      <c r="E2604" s="33" t="s">
        <v>54</v>
      </c>
      <c r="F2604" s="22">
        <f t="shared" si="9757"/>
        <v>63</v>
      </c>
      <c r="G2604" s="22">
        <f t="shared" si="9758"/>
        <v>55</v>
      </c>
      <c r="H2604" s="22">
        <f t="shared" si="9759"/>
        <v>55</v>
      </c>
      <c r="I2604" s="22">
        <f t="shared" si="9760"/>
        <v>0</v>
      </c>
      <c r="J2604" s="22">
        <f t="shared" si="9761"/>
        <v>0</v>
      </c>
      <c r="K2604" s="22">
        <f t="shared" si="9762"/>
        <v>0</v>
      </c>
      <c r="L2604" s="22">
        <f t="shared" si="9591"/>
        <v>63</v>
      </c>
      <c r="M2604" s="22">
        <f t="shared" si="9592"/>
        <v>55</v>
      </c>
      <c r="N2604" s="22">
        <f t="shared" si="9593"/>
        <v>55</v>
      </c>
      <c r="O2604" s="22">
        <f t="shared" si="9763"/>
        <v>0</v>
      </c>
      <c r="P2604" s="22">
        <f t="shared" si="9764"/>
        <v>0</v>
      </c>
      <c r="Q2604" s="22">
        <f t="shared" si="9765"/>
        <v>0</v>
      </c>
      <c r="R2604" s="22">
        <f t="shared" si="9594"/>
        <v>63</v>
      </c>
      <c r="S2604" s="22">
        <f t="shared" si="9595"/>
        <v>55</v>
      </c>
      <c r="T2604" s="22">
        <f t="shared" si="9596"/>
        <v>55</v>
      </c>
      <c r="U2604" s="22">
        <f t="shared" si="9766"/>
        <v>0</v>
      </c>
      <c r="V2604" s="22">
        <f t="shared" si="9767"/>
        <v>0</v>
      </c>
      <c r="W2604" s="22">
        <f t="shared" si="9768"/>
        <v>0</v>
      </c>
      <c r="X2604" s="22">
        <f t="shared" si="9597"/>
        <v>63</v>
      </c>
      <c r="Y2604" s="22">
        <f t="shared" si="9598"/>
        <v>55</v>
      </c>
      <c r="Z2604" s="22">
        <f t="shared" si="9599"/>
        <v>55</v>
      </c>
      <c r="AA2604" s="22">
        <f t="shared" si="9769"/>
        <v>0</v>
      </c>
      <c r="AB2604" s="22">
        <f t="shared" si="9770"/>
        <v>0</v>
      </c>
      <c r="AC2604" s="22">
        <f t="shared" si="9771"/>
        <v>0</v>
      </c>
      <c r="AD2604" s="22">
        <f t="shared" si="9600"/>
        <v>63</v>
      </c>
      <c r="AE2604" s="22">
        <f t="shared" si="9601"/>
        <v>55</v>
      </c>
      <c r="AF2604" s="22">
        <f t="shared" si="9602"/>
        <v>55</v>
      </c>
      <c r="AG2604" s="22">
        <f t="shared" si="9772"/>
        <v>0</v>
      </c>
      <c r="AH2604" s="22">
        <f t="shared" si="9773"/>
        <v>0</v>
      </c>
      <c r="AI2604" s="22">
        <f t="shared" si="9774"/>
        <v>0</v>
      </c>
      <c r="AJ2604" s="22">
        <f t="shared" si="9603"/>
        <v>63</v>
      </c>
      <c r="AK2604" s="22">
        <f t="shared" si="9604"/>
        <v>55</v>
      </c>
      <c r="AL2604" s="22">
        <f t="shared" si="9605"/>
        <v>55</v>
      </c>
      <c r="AM2604" s="22">
        <f t="shared" si="9775"/>
        <v>0</v>
      </c>
      <c r="AN2604" s="22">
        <f t="shared" si="9776"/>
        <v>0</v>
      </c>
      <c r="AO2604" s="22">
        <f t="shared" si="9777"/>
        <v>0</v>
      </c>
      <c r="AP2604" s="22">
        <f t="shared" si="9606"/>
        <v>63</v>
      </c>
      <c r="AQ2604" s="22">
        <f t="shared" si="9607"/>
        <v>55</v>
      </c>
      <c r="AR2604" s="22">
        <f t="shared" si="9608"/>
        <v>55</v>
      </c>
      <c r="AS2604" s="22">
        <f t="shared" si="9778"/>
        <v>0</v>
      </c>
      <c r="AT2604" s="22">
        <f t="shared" si="9779"/>
        <v>0</v>
      </c>
      <c r="AU2604" s="22">
        <f t="shared" si="9780"/>
        <v>0</v>
      </c>
      <c r="AV2604" s="22">
        <f t="shared" si="9609"/>
        <v>63</v>
      </c>
      <c r="AW2604" s="22">
        <f t="shared" si="9610"/>
        <v>55</v>
      </c>
      <c r="AX2604" s="22">
        <f t="shared" si="9611"/>
        <v>55</v>
      </c>
      <c r="AY2604" s="22">
        <f t="shared" si="9781"/>
        <v>0</v>
      </c>
      <c r="AZ2604" s="22">
        <f t="shared" si="9782"/>
        <v>0</v>
      </c>
      <c r="BA2604" s="22">
        <f t="shared" si="9783"/>
        <v>0</v>
      </c>
      <c r="BB2604" s="22">
        <f t="shared" si="9612"/>
        <v>63</v>
      </c>
      <c r="BC2604" s="22">
        <f t="shared" si="9613"/>
        <v>55</v>
      </c>
      <c r="BD2604" s="22">
        <f t="shared" si="9614"/>
        <v>55</v>
      </c>
      <c r="BE2604" s="22">
        <f t="shared" si="9784"/>
        <v>0</v>
      </c>
      <c r="BF2604" s="22">
        <f t="shared" si="9785"/>
        <v>0</v>
      </c>
      <c r="BG2604" s="22">
        <f t="shared" si="9786"/>
        <v>0</v>
      </c>
      <c r="BH2604" s="22">
        <f t="shared" si="9615"/>
        <v>63</v>
      </c>
      <c r="BI2604" s="22">
        <f t="shared" si="9616"/>
        <v>55</v>
      </c>
      <c r="BJ2604" s="22">
        <f t="shared" si="9617"/>
        <v>55</v>
      </c>
      <c r="BK2604" s="22">
        <f t="shared" si="9787"/>
        <v>0</v>
      </c>
      <c r="BL2604" s="22">
        <f t="shared" si="9788"/>
        <v>0</v>
      </c>
      <c r="BM2604" s="22">
        <f t="shared" si="9789"/>
        <v>0</v>
      </c>
      <c r="BN2604" s="22">
        <f t="shared" si="9618"/>
        <v>63</v>
      </c>
      <c r="BO2604" s="22">
        <f t="shared" si="9619"/>
        <v>55</v>
      </c>
      <c r="BP2604" s="22">
        <f t="shared" si="9620"/>
        <v>55</v>
      </c>
      <c r="BQ2604" s="22">
        <f t="shared" si="9790"/>
        <v>0</v>
      </c>
      <c r="BR2604" s="22">
        <f t="shared" si="9791"/>
        <v>0</v>
      </c>
      <c r="BS2604" s="22">
        <f t="shared" si="9621"/>
        <v>63</v>
      </c>
      <c r="BT2604" s="22">
        <f t="shared" si="9622"/>
        <v>55</v>
      </c>
      <c r="BU2604" s="22">
        <f t="shared" si="9623"/>
        <v>55</v>
      </c>
      <c r="BV2604" s="22">
        <f t="shared" si="9792"/>
        <v>0</v>
      </c>
      <c r="BW2604" s="22">
        <f t="shared" si="9793"/>
        <v>0</v>
      </c>
      <c r="BX2604" s="22">
        <f t="shared" si="9624"/>
        <v>63</v>
      </c>
      <c r="BY2604" s="22">
        <f t="shared" si="9625"/>
        <v>55</v>
      </c>
      <c r="BZ2604" s="22">
        <f t="shared" si="9626"/>
        <v>55</v>
      </c>
      <c r="CA2604" s="22">
        <f t="shared" si="9794"/>
        <v>0</v>
      </c>
      <c r="CB2604" s="22">
        <f t="shared" si="9795"/>
        <v>0</v>
      </c>
      <c r="CC2604" s="22">
        <f t="shared" si="9796"/>
        <v>0</v>
      </c>
      <c r="CD2604" s="22">
        <f t="shared" si="9458"/>
        <v>63</v>
      </c>
      <c r="CE2604" s="22">
        <f t="shared" si="9797"/>
        <v>0</v>
      </c>
      <c r="CF2604" s="34">
        <f t="shared" si="9455"/>
        <v>63</v>
      </c>
      <c r="CG2604" s="22">
        <f t="shared" si="9459"/>
        <v>55</v>
      </c>
      <c r="CH2604" s="22">
        <f t="shared" si="9798"/>
        <v>0</v>
      </c>
      <c r="CI2604" s="22">
        <f t="shared" si="9456"/>
        <v>55</v>
      </c>
      <c r="CJ2604" s="22">
        <f t="shared" si="9460"/>
        <v>55</v>
      </c>
      <c r="CK2604" s="22">
        <f t="shared" si="9798"/>
        <v>0</v>
      </c>
      <c r="CL2604" s="22">
        <f t="shared" si="9457"/>
        <v>55</v>
      </c>
      <c r="CM2604" s="22">
        <f t="shared" si="9798"/>
        <v>0</v>
      </c>
      <c r="CN2604" s="15"/>
      <c r="CO2604" s="35"/>
      <c r="CS2604" s="5" t="s">
        <v>29</v>
      </c>
    </row>
    <row r="2605" spans="1:99" x14ac:dyDescent="0.3">
      <c r="A2605" s="32" t="s">
        <v>1460</v>
      </c>
      <c r="B2605" s="16">
        <v>850</v>
      </c>
      <c r="C2605" s="32"/>
      <c r="D2605" s="32"/>
      <c r="E2605" s="33" t="s">
        <v>79</v>
      </c>
      <c r="F2605" s="22">
        <f t="shared" si="9757"/>
        <v>63</v>
      </c>
      <c r="G2605" s="22">
        <f t="shared" si="9758"/>
        <v>55</v>
      </c>
      <c r="H2605" s="22">
        <f t="shared" si="9759"/>
        <v>55</v>
      </c>
      <c r="I2605" s="22">
        <f t="shared" si="9760"/>
        <v>0</v>
      </c>
      <c r="J2605" s="22">
        <f t="shared" si="9761"/>
        <v>0</v>
      </c>
      <c r="K2605" s="22">
        <f t="shared" si="9762"/>
        <v>0</v>
      </c>
      <c r="L2605" s="22">
        <f t="shared" si="9591"/>
        <v>63</v>
      </c>
      <c r="M2605" s="22">
        <f t="shared" si="9592"/>
        <v>55</v>
      </c>
      <c r="N2605" s="22">
        <f t="shared" si="9593"/>
        <v>55</v>
      </c>
      <c r="O2605" s="22">
        <f t="shared" si="9763"/>
        <v>0</v>
      </c>
      <c r="P2605" s="22">
        <f t="shared" si="9764"/>
        <v>0</v>
      </c>
      <c r="Q2605" s="22">
        <f t="shared" si="9765"/>
        <v>0</v>
      </c>
      <c r="R2605" s="22">
        <f t="shared" si="9594"/>
        <v>63</v>
      </c>
      <c r="S2605" s="22">
        <f t="shared" si="9595"/>
        <v>55</v>
      </c>
      <c r="T2605" s="22">
        <f t="shared" si="9596"/>
        <v>55</v>
      </c>
      <c r="U2605" s="22">
        <f t="shared" si="9766"/>
        <v>0</v>
      </c>
      <c r="V2605" s="22">
        <f t="shared" si="9767"/>
        <v>0</v>
      </c>
      <c r="W2605" s="22">
        <f t="shared" si="9768"/>
        <v>0</v>
      </c>
      <c r="X2605" s="22">
        <f t="shared" si="9597"/>
        <v>63</v>
      </c>
      <c r="Y2605" s="22">
        <f t="shared" si="9598"/>
        <v>55</v>
      </c>
      <c r="Z2605" s="22">
        <f t="shared" si="9599"/>
        <v>55</v>
      </c>
      <c r="AA2605" s="22">
        <f t="shared" si="9769"/>
        <v>0</v>
      </c>
      <c r="AB2605" s="22">
        <f t="shared" si="9770"/>
        <v>0</v>
      </c>
      <c r="AC2605" s="22">
        <f t="shared" si="9771"/>
        <v>0</v>
      </c>
      <c r="AD2605" s="22">
        <f t="shared" si="9600"/>
        <v>63</v>
      </c>
      <c r="AE2605" s="22">
        <f t="shared" si="9601"/>
        <v>55</v>
      </c>
      <c r="AF2605" s="22">
        <f t="shared" si="9602"/>
        <v>55</v>
      </c>
      <c r="AG2605" s="22">
        <f t="shared" si="9772"/>
        <v>0</v>
      </c>
      <c r="AH2605" s="22">
        <f t="shared" si="9773"/>
        <v>0</v>
      </c>
      <c r="AI2605" s="22">
        <f t="shared" si="9774"/>
        <v>0</v>
      </c>
      <c r="AJ2605" s="22">
        <f t="shared" si="9603"/>
        <v>63</v>
      </c>
      <c r="AK2605" s="22">
        <f t="shared" si="9604"/>
        <v>55</v>
      </c>
      <c r="AL2605" s="22">
        <f t="shared" si="9605"/>
        <v>55</v>
      </c>
      <c r="AM2605" s="22">
        <f t="shared" si="9775"/>
        <v>0</v>
      </c>
      <c r="AN2605" s="22">
        <f t="shared" si="9776"/>
        <v>0</v>
      </c>
      <c r="AO2605" s="22">
        <f t="shared" si="9777"/>
        <v>0</v>
      </c>
      <c r="AP2605" s="22">
        <f t="shared" si="9606"/>
        <v>63</v>
      </c>
      <c r="AQ2605" s="22">
        <f t="shared" si="9607"/>
        <v>55</v>
      </c>
      <c r="AR2605" s="22">
        <f t="shared" si="9608"/>
        <v>55</v>
      </c>
      <c r="AS2605" s="22">
        <f t="shared" si="9778"/>
        <v>0</v>
      </c>
      <c r="AT2605" s="22">
        <f t="shared" si="9779"/>
        <v>0</v>
      </c>
      <c r="AU2605" s="22">
        <f t="shared" si="9780"/>
        <v>0</v>
      </c>
      <c r="AV2605" s="22">
        <f t="shared" si="9609"/>
        <v>63</v>
      </c>
      <c r="AW2605" s="22">
        <f t="shared" si="9610"/>
        <v>55</v>
      </c>
      <c r="AX2605" s="22">
        <f t="shared" si="9611"/>
        <v>55</v>
      </c>
      <c r="AY2605" s="22">
        <f t="shared" si="9781"/>
        <v>0</v>
      </c>
      <c r="AZ2605" s="22">
        <f t="shared" si="9782"/>
        <v>0</v>
      </c>
      <c r="BA2605" s="22">
        <f t="shared" si="9783"/>
        <v>0</v>
      </c>
      <c r="BB2605" s="22">
        <f t="shared" si="9612"/>
        <v>63</v>
      </c>
      <c r="BC2605" s="22">
        <f t="shared" si="9613"/>
        <v>55</v>
      </c>
      <c r="BD2605" s="22">
        <f t="shared" si="9614"/>
        <v>55</v>
      </c>
      <c r="BE2605" s="22">
        <f t="shared" si="9784"/>
        <v>0</v>
      </c>
      <c r="BF2605" s="22">
        <f t="shared" si="9785"/>
        <v>0</v>
      </c>
      <c r="BG2605" s="22">
        <f t="shared" si="9786"/>
        <v>0</v>
      </c>
      <c r="BH2605" s="22">
        <f t="shared" si="9615"/>
        <v>63</v>
      </c>
      <c r="BI2605" s="22">
        <f t="shared" si="9616"/>
        <v>55</v>
      </c>
      <c r="BJ2605" s="22">
        <f t="shared" si="9617"/>
        <v>55</v>
      </c>
      <c r="BK2605" s="22">
        <f t="shared" si="9787"/>
        <v>0</v>
      </c>
      <c r="BL2605" s="22">
        <f t="shared" si="9788"/>
        <v>0</v>
      </c>
      <c r="BM2605" s="22">
        <f t="shared" si="9789"/>
        <v>0</v>
      </c>
      <c r="BN2605" s="22">
        <f t="shared" si="9618"/>
        <v>63</v>
      </c>
      <c r="BO2605" s="22">
        <f t="shared" si="9619"/>
        <v>55</v>
      </c>
      <c r="BP2605" s="22">
        <f t="shared" si="9620"/>
        <v>55</v>
      </c>
      <c r="BQ2605" s="22">
        <f t="shared" si="9790"/>
        <v>0</v>
      </c>
      <c r="BR2605" s="22">
        <f t="shared" si="9791"/>
        <v>0</v>
      </c>
      <c r="BS2605" s="22">
        <f t="shared" si="9621"/>
        <v>63</v>
      </c>
      <c r="BT2605" s="22">
        <f t="shared" si="9622"/>
        <v>55</v>
      </c>
      <c r="BU2605" s="22">
        <f t="shared" si="9623"/>
        <v>55</v>
      </c>
      <c r="BV2605" s="22">
        <f t="shared" si="9792"/>
        <v>0</v>
      </c>
      <c r="BW2605" s="22">
        <f t="shared" si="9793"/>
        <v>0</v>
      </c>
      <c r="BX2605" s="22">
        <f t="shared" si="9624"/>
        <v>63</v>
      </c>
      <c r="BY2605" s="22">
        <f t="shared" si="9625"/>
        <v>55</v>
      </c>
      <c r="BZ2605" s="22">
        <f t="shared" si="9626"/>
        <v>55</v>
      </c>
      <c r="CA2605" s="22">
        <f t="shared" si="9794"/>
        <v>0</v>
      </c>
      <c r="CB2605" s="22">
        <f t="shared" si="9795"/>
        <v>0</v>
      </c>
      <c r="CC2605" s="22">
        <f t="shared" si="9796"/>
        <v>0</v>
      </c>
      <c r="CD2605" s="22">
        <f t="shared" si="9458"/>
        <v>63</v>
      </c>
      <c r="CE2605" s="22">
        <f t="shared" si="9797"/>
        <v>0</v>
      </c>
      <c r="CF2605" s="34">
        <f t="shared" si="9455"/>
        <v>63</v>
      </c>
      <c r="CG2605" s="22">
        <f t="shared" si="9459"/>
        <v>55</v>
      </c>
      <c r="CH2605" s="22">
        <f t="shared" si="9798"/>
        <v>0</v>
      </c>
      <c r="CI2605" s="22">
        <f t="shared" si="9456"/>
        <v>55</v>
      </c>
      <c r="CJ2605" s="22">
        <f t="shared" si="9460"/>
        <v>55</v>
      </c>
      <c r="CK2605" s="22">
        <f t="shared" si="9798"/>
        <v>0</v>
      </c>
      <c r="CL2605" s="22">
        <f t="shared" si="9457"/>
        <v>55</v>
      </c>
      <c r="CM2605" s="22">
        <f t="shared" si="9798"/>
        <v>0</v>
      </c>
      <c r="CN2605" s="15"/>
      <c r="CO2605" s="35"/>
      <c r="CT2605" s="5" t="s">
        <v>30</v>
      </c>
    </row>
    <row r="2606" spans="1:99" ht="46.8" x14ac:dyDescent="0.3">
      <c r="A2606" s="32" t="s">
        <v>1460</v>
      </c>
      <c r="B2606" s="16">
        <v>850</v>
      </c>
      <c r="C2606" s="32" t="s">
        <v>42</v>
      </c>
      <c r="D2606" s="32" t="s">
        <v>354</v>
      </c>
      <c r="E2606" s="33" t="s">
        <v>1457</v>
      </c>
      <c r="F2606" s="22">
        <v>63</v>
      </c>
      <c r="G2606" s="22">
        <v>55</v>
      </c>
      <c r="H2606" s="22">
        <v>55</v>
      </c>
      <c r="I2606" s="22"/>
      <c r="J2606" s="22"/>
      <c r="K2606" s="22"/>
      <c r="L2606" s="22">
        <f t="shared" si="9591"/>
        <v>63</v>
      </c>
      <c r="M2606" s="22">
        <f t="shared" si="9592"/>
        <v>55</v>
      </c>
      <c r="N2606" s="22">
        <f t="shared" si="9593"/>
        <v>55</v>
      </c>
      <c r="O2606" s="22"/>
      <c r="P2606" s="22"/>
      <c r="Q2606" s="22"/>
      <c r="R2606" s="22">
        <f t="shared" si="9594"/>
        <v>63</v>
      </c>
      <c r="S2606" s="22">
        <f t="shared" si="9595"/>
        <v>55</v>
      </c>
      <c r="T2606" s="22">
        <f t="shared" si="9596"/>
        <v>55</v>
      </c>
      <c r="U2606" s="22"/>
      <c r="V2606" s="22"/>
      <c r="W2606" s="22"/>
      <c r="X2606" s="22">
        <f t="shared" si="9597"/>
        <v>63</v>
      </c>
      <c r="Y2606" s="22">
        <f t="shared" si="9598"/>
        <v>55</v>
      </c>
      <c r="Z2606" s="22">
        <f t="shared" si="9599"/>
        <v>55</v>
      </c>
      <c r="AA2606" s="22"/>
      <c r="AB2606" s="22"/>
      <c r="AC2606" s="22"/>
      <c r="AD2606" s="22">
        <f t="shared" si="9600"/>
        <v>63</v>
      </c>
      <c r="AE2606" s="22">
        <f t="shared" si="9601"/>
        <v>55</v>
      </c>
      <c r="AF2606" s="22">
        <f t="shared" si="9602"/>
        <v>55</v>
      </c>
      <c r="AG2606" s="22"/>
      <c r="AH2606" s="22"/>
      <c r="AI2606" s="22"/>
      <c r="AJ2606" s="22">
        <f t="shared" si="9603"/>
        <v>63</v>
      </c>
      <c r="AK2606" s="22">
        <f t="shared" si="9604"/>
        <v>55</v>
      </c>
      <c r="AL2606" s="22">
        <f t="shared" si="9605"/>
        <v>55</v>
      </c>
      <c r="AM2606" s="22"/>
      <c r="AN2606" s="22"/>
      <c r="AO2606" s="22"/>
      <c r="AP2606" s="22">
        <f t="shared" si="9606"/>
        <v>63</v>
      </c>
      <c r="AQ2606" s="22">
        <f t="shared" si="9607"/>
        <v>55</v>
      </c>
      <c r="AR2606" s="22">
        <f t="shared" si="9608"/>
        <v>55</v>
      </c>
      <c r="AS2606" s="22"/>
      <c r="AT2606" s="22"/>
      <c r="AU2606" s="22"/>
      <c r="AV2606" s="22">
        <f t="shared" si="9609"/>
        <v>63</v>
      </c>
      <c r="AW2606" s="22">
        <f t="shared" si="9610"/>
        <v>55</v>
      </c>
      <c r="AX2606" s="22">
        <f t="shared" si="9611"/>
        <v>55</v>
      </c>
      <c r="AY2606" s="22"/>
      <c r="AZ2606" s="22"/>
      <c r="BA2606" s="22"/>
      <c r="BB2606" s="22">
        <f t="shared" si="9612"/>
        <v>63</v>
      </c>
      <c r="BC2606" s="22">
        <f t="shared" si="9613"/>
        <v>55</v>
      </c>
      <c r="BD2606" s="22">
        <f t="shared" si="9614"/>
        <v>55</v>
      </c>
      <c r="BE2606" s="22"/>
      <c r="BF2606" s="22"/>
      <c r="BG2606" s="22"/>
      <c r="BH2606" s="22">
        <f t="shared" si="9615"/>
        <v>63</v>
      </c>
      <c r="BI2606" s="22">
        <f t="shared" si="9616"/>
        <v>55</v>
      </c>
      <c r="BJ2606" s="22">
        <f t="shared" si="9617"/>
        <v>55</v>
      </c>
      <c r="BK2606" s="22"/>
      <c r="BL2606" s="22"/>
      <c r="BM2606" s="22"/>
      <c r="BN2606" s="22">
        <f t="shared" si="9618"/>
        <v>63</v>
      </c>
      <c r="BO2606" s="22">
        <f t="shared" si="9619"/>
        <v>55</v>
      </c>
      <c r="BP2606" s="22">
        <f t="shared" si="9620"/>
        <v>55</v>
      </c>
      <c r="BQ2606" s="22"/>
      <c r="BR2606" s="22"/>
      <c r="BS2606" s="22">
        <f t="shared" si="9621"/>
        <v>63</v>
      </c>
      <c r="BT2606" s="22">
        <f t="shared" si="9622"/>
        <v>55</v>
      </c>
      <c r="BU2606" s="22">
        <f t="shared" si="9623"/>
        <v>55</v>
      </c>
      <c r="BV2606" s="22"/>
      <c r="BW2606" s="22"/>
      <c r="BX2606" s="22">
        <f t="shared" si="9624"/>
        <v>63</v>
      </c>
      <c r="BY2606" s="22">
        <f t="shared" si="9625"/>
        <v>55</v>
      </c>
      <c r="BZ2606" s="22">
        <f t="shared" si="9626"/>
        <v>55</v>
      </c>
      <c r="CA2606" s="22"/>
      <c r="CB2606" s="22"/>
      <c r="CC2606" s="22"/>
      <c r="CD2606" s="22">
        <f t="shared" si="9458"/>
        <v>63</v>
      </c>
      <c r="CE2606" s="22"/>
      <c r="CF2606" s="34">
        <f t="shared" ref="CF2606:CF2664" si="9799">CD2606+CE2606</f>
        <v>63</v>
      </c>
      <c r="CG2606" s="22">
        <f t="shared" si="9459"/>
        <v>55</v>
      </c>
      <c r="CH2606" s="22"/>
      <c r="CI2606" s="22">
        <f t="shared" ref="CI2606:CI2664" si="9800">CG2606+CH2606</f>
        <v>55</v>
      </c>
      <c r="CJ2606" s="22">
        <f t="shared" si="9460"/>
        <v>55</v>
      </c>
      <c r="CK2606" s="22"/>
      <c r="CL2606" s="22">
        <f t="shared" ref="CL2606:CL2664" si="9801">CJ2606+CK2606</f>
        <v>55</v>
      </c>
      <c r="CM2606" s="22"/>
      <c r="CN2606" s="15"/>
      <c r="CO2606" s="35"/>
    </row>
    <row r="2607" spans="1:99" s="24" customFormat="1" ht="31.2" x14ac:dyDescent="0.3">
      <c r="A2607" s="18" t="s">
        <v>1461</v>
      </c>
      <c r="B2607" s="19"/>
      <c r="C2607" s="18"/>
      <c r="D2607" s="18"/>
      <c r="E2607" s="20" t="s">
        <v>1462</v>
      </c>
      <c r="F2607" s="21">
        <f t="shared" ref="F2607:K2607" si="9802">F2608+F2613+F2625+F2666</f>
        <v>1767137.9</v>
      </c>
      <c r="G2607" s="21">
        <f t="shared" si="9802"/>
        <v>1747062.5999999999</v>
      </c>
      <c r="H2607" s="21">
        <f t="shared" si="9802"/>
        <v>1746394.7999999998</v>
      </c>
      <c r="I2607" s="21">
        <f t="shared" si="9802"/>
        <v>0</v>
      </c>
      <c r="J2607" s="21">
        <f t="shared" si="9802"/>
        <v>0</v>
      </c>
      <c r="K2607" s="21">
        <f t="shared" si="9802"/>
        <v>0</v>
      </c>
      <c r="L2607" s="21">
        <f t="shared" si="9591"/>
        <v>1767137.9</v>
      </c>
      <c r="M2607" s="21">
        <f t="shared" si="9592"/>
        <v>1747062.5999999999</v>
      </c>
      <c r="N2607" s="21">
        <f t="shared" si="9593"/>
        <v>1746394.7999999998</v>
      </c>
      <c r="O2607" s="21">
        <f>O2608+O2613+O2625+O2666</f>
        <v>0</v>
      </c>
      <c r="P2607" s="21">
        <f>P2608+P2613+P2625+P2666</f>
        <v>0</v>
      </c>
      <c r="Q2607" s="21">
        <f>Q2608+Q2613+Q2625+Q2666</f>
        <v>0</v>
      </c>
      <c r="R2607" s="21">
        <f t="shared" si="9594"/>
        <v>1767137.9</v>
      </c>
      <c r="S2607" s="21">
        <f t="shared" si="9595"/>
        <v>1747062.5999999999</v>
      </c>
      <c r="T2607" s="21">
        <f t="shared" si="9596"/>
        <v>1746394.7999999998</v>
      </c>
      <c r="U2607" s="21">
        <f>U2608+U2613+U2625+U2666</f>
        <v>0</v>
      </c>
      <c r="V2607" s="21">
        <f>V2608+V2613+V2625+V2666</f>
        <v>0</v>
      </c>
      <c r="W2607" s="21">
        <f>W2608+W2613+W2625+W2666</f>
        <v>0</v>
      </c>
      <c r="X2607" s="21">
        <f t="shared" si="9597"/>
        <v>1767137.9</v>
      </c>
      <c r="Y2607" s="21">
        <f t="shared" si="9598"/>
        <v>1747062.5999999999</v>
      </c>
      <c r="Z2607" s="21">
        <f t="shared" si="9599"/>
        <v>1746394.7999999998</v>
      </c>
      <c r="AA2607" s="21">
        <f>AA2608+AA2613+AA2625+AA2666</f>
        <v>0</v>
      </c>
      <c r="AB2607" s="21">
        <f>AB2608+AB2613+AB2625+AB2666</f>
        <v>0</v>
      </c>
      <c r="AC2607" s="21">
        <f>AC2608+AC2613+AC2625+AC2666</f>
        <v>0</v>
      </c>
      <c r="AD2607" s="21">
        <f t="shared" si="9600"/>
        <v>1767137.9</v>
      </c>
      <c r="AE2607" s="21">
        <f t="shared" si="9601"/>
        <v>1747062.5999999999</v>
      </c>
      <c r="AF2607" s="21">
        <f t="shared" si="9602"/>
        <v>1746394.7999999998</v>
      </c>
      <c r="AG2607" s="21">
        <f>AG2608+AG2613+AG2625+AG2666</f>
        <v>0</v>
      </c>
      <c r="AH2607" s="21">
        <f>AH2608+AH2613+AH2625+AH2666</f>
        <v>0</v>
      </c>
      <c r="AI2607" s="21">
        <f>AI2608+AI2613+AI2625+AI2666</f>
        <v>0</v>
      </c>
      <c r="AJ2607" s="21">
        <f t="shared" si="9603"/>
        <v>1767137.9</v>
      </c>
      <c r="AK2607" s="21">
        <f t="shared" si="9604"/>
        <v>1747062.5999999999</v>
      </c>
      <c r="AL2607" s="21">
        <f t="shared" si="9605"/>
        <v>1746394.7999999998</v>
      </c>
      <c r="AM2607" s="21">
        <f>AM2608+AM2613+AM2625+AM2666</f>
        <v>0</v>
      </c>
      <c r="AN2607" s="21">
        <f>AN2608+AN2613+AN2625+AN2666</f>
        <v>0</v>
      </c>
      <c r="AO2607" s="21">
        <f>AO2608+AO2613+AO2625+AO2666</f>
        <v>0</v>
      </c>
      <c r="AP2607" s="21">
        <f t="shared" si="9606"/>
        <v>1767137.9</v>
      </c>
      <c r="AQ2607" s="21">
        <f t="shared" si="9607"/>
        <v>1747062.5999999999</v>
      </c>
      <c r="AR2607" s="21">
        <f t="shared" si="9608"/>
        <v>1746394.7999999998</v>
      </c>
      <c r="AS2607" s="21">
        <f>AS2608+AS2613+AS2625+AS2666</f>
        <v>0</v>
      </c>
      <c r="AT2607" s="21">
        <f>AT2608+AT2613+AT2625+AT2666</f>
        <v>0</v>
      </c>
      <c r="AU2607" s="21">
        <f>AU2608+AU2613+AU2625+AU2666</f>
        <v>0</v>
      </c>
      <c r="AV2607" s="21">
        <f t="shared" si="9609"/>
        <v>1767137.9</v>
      </c>
      <c r="AW2607" s="21">
        <f t="shared" si="9610"/>
        <v>1747062.5999999999</v>
      </c>
      <c r="AX2607" s="21">
        <f t="shared" si="9611"/>
        <v>1746394.7999999998</v>
      </c>
      <c r="AY2607" s="21">
        <f>AY2608+AY2613+AY2625+AY2666</f>
        <v>28745.600000000002</v>
      </c>
      <c r="AZ2607" s="21">
        <f>AZ2608+AZ2613+AZ2625+AZ2666</f>
        <v>52619.7</v>
      </c>
      <c r="BA2607" s="21">
        <f>BA2608+BA2613+BA2625+BA2666</f>
        <v>52619.7</v>
      </c>
      <c r="BB2607" s="21">
        <f t="shared" si="9612"/>
        <v>1795883.5</v>
      </c>
      <c r="BC2607" s="21">
        <f t="shared" si="9613"/>
        <v>1799682.2999999998</v>
      </c>
      <c r="BD2607" s="21">
        <f t="shared" si="9614"/>
        <v>1799014.4999999998</v>
      </c>
      <c r="BE2607" s="21">
        <f>BE2608+BE2613+BE2625+BE2666</f>
        <v>0</v>
      </c>
      <c r="BF2607" s="21">
        <f>BF2608+BF2613+BF2625+BF2666</f>
        <v>0</v>
      </c>
      <c r="BG2607" s="21">
        <f>BG2608+BG2613+BG2625+BG2666</f>
        <v>0</v>
      </c>
      <c r="BH2607" s="21">
        <f t="shared" si="9615"/>
        <v>1795883.5</v>
      </c>
      <c r="BI2607" s="21">
        <f t="shared" si="9616"/>
        <v>1799682.2999999998</v>
      </c>
      <c r="BJ2607" s="21">
        <f t="shared" si="9617"/>
        <v>1799014.4999999998</v>
      </c>
      <c r="BK2607" s="21">
        <f>BK2608+BK2613+BK2625+BK2666</f>
        <v>0</v>
      </c>
      <c r="BL2607" s="21">
        <f>BL2608+BL2613+BL2625+BL2666</f>
        <v>0</v>
      </c>
      <c r="BM2607" s="21">
        <f>BM2608+BM2613+BM2625+BM2666</f>
        <v>0</v>
      </c>
      <c r="BN2607" s="21">
        <f t="shared" si="9618"/>
        <v>1795883.5</v>
      </c>
      <c r="BO2607" s="21">
        <f t="shared" si="9619"/>
        <v>1799682.2999999998</v>
      </c>
      <c r="BP2607" s="21">
        <f t="shared" si="9620"/>
        <v>1799014.4999999998</v>
      </c>
      <c r="BQ2607" s="21">
        <f>BQ2608+BQ2613+BQ2625+BQ2666</f>
        <v>0</v>
      </c>
      <c r="BR2607" s="21">
        <f>BR2608+BR2613+BR2625+BR2666</f>
        <v>0</v>
      </c>
      <c r="BS2607" s="22">
        <f t="shared" si="9621"/>
        <v>1795883.5</v>
      </c>
      <c r="BT2607" s="22">
        <f t="shared" si="9622"/>
        <v>1799682.2999999998</v>
      </c>
      <c r="BU2607" s="22">
        <f t="shared" si="9623"/>
        <v>1799014.4999999998</v>
      </c>
      <c r="BV2607" s="21">
        <f>BV2608+BV2613+BV2625+BV2666</f>
        <v>0</v>
      </c>
      <c r="BW2607" s="21">
        <f>BW2608+BW2613+BW2625+BW2666</f>
        <v>0</v>
      </c>
      <c r="BX2607" s="21">
        <f t="shared" si="9624"/>
        <v>1795883.5</v>
      </c>
      <c r="BY2607" s="21">
        <f t="shared" si="9625"/>
        <v>1799682.2999999998</v>
      </c>
      <c r="BZ2607" s="21">
        <f t="shared" si="9626"/>
        <v>1799014.4999999998</v>
      </c>
      <c r="CA2607" s="21">
        <f>CA2608+CA2613+CA2625+CA2666</f>
        <v>194.185</v>
      </c>
      <c r="CB2607" s="21">
        <f>CB2608+CB2613+CB2625+CB2666</f>
        <v>0</v>
      </c>
      <c r="CC2607" s="21">
        <f>CC2608+CC2613+CC2625+CC2666</f>
        <v>0</v>
      </c>
      <c r="CD2607" s="21">
        <f t="shared" si="9458"/>
        <v>1796077.6850000001</v>
      </c>
      <c r="CE2607" s="21">
        <f>CE2608+CE2613+CE2625+CE2666</f>
        <v>0</v>
      </c>
      <c r="CF2607" s="23">
        <f t="shared" si="9799"/>
        <v>1796077.6850000001</v>
      </c>
      <c r="CG2607" s="21">
        <f t="shared" si="9459"/>
        <v>1799682.2999999998</v>
      </c>
      <c r="CH2607" s="21">
        <f>CH2608+CH2613+CH2625+CH2666</f>
        <v>0</v>
      </c>
      <c r="CI2607" s="21">
        <f t="shared" si="9800"/>
        <v>1799682.2999999998</v>
      </c>
      <c r="CJ2607" s="21">
        <f t="shared" si="9460"/>
        <v>1799014.4999999998</v>
      </c>
      <c r="CK2607" s="21">
        <f>CK2608+CK2613+CK2625+CK2666</f>
        <v>0</v>
      </c>
      <c r="CL2607" s="21">
        <f t="shared" si="9801"/>
        <v>1799014.4999999998</v>
      </c>
      <c r="CM2607" s="21">
        <f>CM2608+CM2613+CM2625+CM2666</f>
        <v>0</v>
      </c>
      <c r="CN2607" s="15"/>
      <c r="CO2607" s="35"/>
      <c r="CP2607" s="24" t="s">
        <v>26</v>
      </c>
    </row>
    <row r="2608" spans="1:99" s="31" customFormat="1" x14ac:dyDescent="0.3">
      <c r="A2608" s="25" t="s">
        <v>1463</v>
      </c>
      <c r="B2608" s="26"/>
      <c r="C2608" s="25"/>
      <c r="D2608" s="25"/>
      <c r="E2608" s="27" t="s">
        <v>1464</v>
      </c>
      <c r="F2608" s="28">
        <f t="shared" ref="F2608:F2611" si="9803">F2609</f>
        <v>6267.3</v>
      </c>
      <c r="G2608" s="28">
        <f t="shared" ref="G2608:G2611" si="9804">G2609</f>
        <v>6191.6</v>
      </c>
      <c r="H2608" s="28">
        <f t="shared" ref="H2608:H2611" si="9805">H2609</f>
        <v>6191.6</v>
      </c>
      <c r="I2608" s="28">
        <f t="shared" ref="I2608:I2611" si="9806">I2609</f>
        <v>0</v>
      </c>
      <c r="J2608" s="28">
        <f t="shared" ref="J2608:J2611" si="9807">J2609</f>
        <v>0</v>
      </c>
      <c r="K2608" s="28">
        <f t="shared" ref="K2608:K2611" si="9808">K2609</f>
        <v>0</v>
      </c>
      <c r="L2608" s="28">
        <f t="shared" si="9591"/>
        <v>6267.3</v>
      </c>
      <c r="M2608" s="28">
        <f t="shared" si="9592"/>
        <v>6191.6</v>
      </c>
      <c r="N2608" s="28">
        <f t="shared" si="9593"/>
        <v>6191.6</v>
      </c>
      <c r="O2608" s="28">
        <f t="shared" ref="O2608:O2611" si="9809">O2609</f>
        <v>0</v>
      </c>
      <c r="P2608" s="28">
        <f t="shared" ref="P2608:P2611" si="9810">P2609</f>
        <v>0</v>
      </c>
      <c r="Q2608" s="28">
        <f t="shared" ref="Q2608:Q2611" si="9811">Q2609</f>
        <v>0</v>
      </c>
      <c r="R2608" s="28">
        <f t="shared" si="9594"/>
        <v>6267.3</v>
      </c>
      <c r="S2608" s="28">
        <f t="shared" si="9595"/>
        <v>6191.6</v>
      </c>
      <c r="T2608" s="28">
        <f t="shared" si="9596"/>
        <v>6191.6</v>
      </c>
      <c r="U2608" s="28">
        <f t="shared" ref="U2608:U2611" si="9812">U2609</f>
        <v>0</v>
      </c>
      <c r="V2608" s="28">
        <f t="shared" ref="V2608:V2611" si="9813">V2609</f>
        <v>0</v>
      </c>
      <c r="W2608" s="28">
        <f t="shared" ref="W2608:W2611" si="9814">W2609</f>
        <v>0</v>
      </c>
      <c r="X2608" s="28">
        <f t="shared" si="9597"/>
        <v>6267.3</v>
      </c>
      <c r="Y2608" s="28">
        <f t="shared" si="9598"/>
        <v>6191.6</v>
      </c>
      <c r="Z2608" s="28">
        <f t="shared" si="9599"/>
        <v>6191.6</v>
      </c>
      <c r="AA2608" s="28">
        <f t="shared" ref="AA2608:AA2611" si="9815">AA2609</f>
        <v>0</v>
      </c>
      <c r="AB2608" s="28">
        <f t="shared" ref="AB2608:AB2611" si="9816">AB2609</f>
        <v>0</v>
      </c>
      <c r="AC2608" s="28">
        <f t="shared" ref="AC2608:AC2611" si="9817">AC2609</f>
        <v>0</v>
      </c>
      <c r="AD2608" s="28">
        <f t="shared" si="9600"/>
        <v>6267.3</v>
      </c>
      <c r="AE2608" s="28">
        <f t="shared" si="9601"/>
        <v>6191.6</v>
      </c>
      <c r="AF2608" s="28">
        <f t="shared" si="9602"/>
        <v>6191.6</v>
      </c>
      <c r="AG2608" s="28">
        <f t="shared" ref="AG2608:AG2611" si="9818">AG2609</f>
        <v>0</v>
      </c>
      <c r="AH2608" s="28">
        <f t="shared" ref="AH2608:AH2611" si="9819">AH2609</f>
        <v>0</v>
      </c>
      <c r="AI2608" s="28">
        <f t="shared" ref="AI2608:AI2611" si="9820">AI2609</f>
        <v>0</v>
      </c>
      <c r="AJ2608" s="28">
        <f t="shared" si="9603"/>
        <v>6267.3</v>
      </c>
      <c r="AK2608" s="28">
        <f t="shared" si="9604"/>
        <v>6191.6</v>
      </c>
      <c r="AL2608" s="28">
        <f t="shared" si="9605"/>
        <v>6191.6</v>
      </c>
      <c r="AM2608" s="28">
        <f t="shared" ref="AM2608:AM2611" si="9821">AM2609</f>
        <v>0</v>
      </c>
      <c r="AN2608" s="28">
        <f t="shared" ref="AN2608:AN2611" si="9822">AN2609</f>
        <v>0</v>
      </c>
      <c r="AO2608" s="28">
        <f t="shared" ref="AO2608:AO2611" si="9823">AO2609</f>
        <v>0</v>
      </c>
      <c r="AP2608" s="28">
        <f t="shared" si="9606"/>
        <v>6267.3</v>
      </c>
      <c r="AQ2608" s="28">
        <f t="shared" si="9607"/>
        <v>6191.6</v>
      </c>
      <c r="AR2608" s="28">
        <f t="shared" si="9608"/>
        <v>6191.6</v>
      </c>
      <c r="AS2608" s="28">
        <f t="shared" ref="AS2608:AS2611" si="9824">AS2609</f>
        <v>0</v>
      </c>
      <c r="AT2608" s="28">
        <f t="shared" ref="AT2608:AT2611" si="9825">AT2609</f>
        <v>0</v>
      </c>
      <c r="AU2608" s="28">
        <f t="shared" ref="AU2608:AU2611" si="9826">AU2609</f>
        <v>0</v>
      </c>
      <c r="AV2608" s="28">
        <f t="shared" si="9609"/>
        <v>6267.3</v>
      </c>
      <c r="AW2608" s="28">
        <f t="shared" si="9610"/>
        <v>6191.6</v>
      </c>
      <c r="AX2608" s="28">
        <f t="shared" si="9611"/>
        <v>6191.6</v>
      </c>
      <c r="AY2608" s="28">
        <f t="shared" ref="AY2608:AY2611" si="9827">AY2609</f>
        <v>0</v>
      </c>
      <c r="AZ2608" s="28">
        <f t="shared" ref="AZ2608:AZ2611" si="9828">AZ2609</f>
        <v>0</v>
      </c>
      <c r="BA2608" s="28">
        <f t="shared" ref="BA2608:BA2611" si="9829">BA2609</f>
        <v>0</v>
      </c>
      <c r="BB2608" s="28">
        <f t="shared" si="9612"/>
        <v>6267.3</v>
      </c>
      <c r="BC2608" s="28">
        <f t="shared" si="9613"/>
        <v>6191.6</v>
      </c>
      <c r="BD2608" s="28">
        <f t="shared" si="9614"/>
        <v>6191.6</v>
      </c>
      <c r="BE2608" s="28">
        <f t="shared" ref="BE2608:BE2611" si="9830">BE2609</f>
        <v>0</v>
      </c>
      <c r="BF2608" s="28">
        <f t="shared" ref="BF2608:BF2611" si="9831">BF2609</f>
        <v>0</v>
      </c>
      <c r="BG2608" s="28">
        <f t="shared" ref="BG2608:BG2611" si="9832">BG2609</f>
        <v>0</v>
      </c>
      <c r="BH2608" s="28">
        <f t="shared" si="9615"/>
        <v>6267.3</v>
      </c>
      <c r="BI2608" s="28">
        <f t="shared" si="9616"/>
        <v>6191.6</v>
      </c>
      <c r="BJ2608" s="28">
        <f t="shared" si="9617"/>
        <v>6191.6</v>
      </c>
      <c r="BK2608" s="28">
        <f t="shared" ref="BK2608:BK2611" si="9833">BK2609</f>
        <v>0</v>
      </c>
      <c r="BL2608" s="28">
        <f t="shared" ref="BL2608:BL2611" si="9834">BL2609</f>
        <v>0</v>
      </c>
      <c r="BM2608" s="28">
        <f t="shared" ref="BM2608:BM2611" si="9835">BM2609</f>
        <v>0</v>
      </c>
      <c r="BN2608" s="28">
        <f t="shared" si="9618"/>
        <v>6267.3</v>
      </c>
      <c r="BO2608" s="28">
        <f t="shared" si="9619"/>
        <v>6191.6</v>
      </c>
      <c r="BP2608" s="28">
        <f t="shared" si="9620"/>
        <v>6191.6</v>
      </c>
      <c r="BQ2608" s="28">
        <f t="shared" ref="BQ2608:BQ2611" si="9836">BQ2609</f>
        <v>0</v>
      </c>
      <c r="BR2608" s="28">
        <f t="shared" ref="BR2608:BR2611" si="9837">BR2609</f>
        <v>0</v>
      </c>
      <c r="BS2608" s="22">
        <f t="shared" si="9621"/>
        <v>6267.3</v>
      </c>
      <c r="BT2608" s="22">
        <f t="shared" si="9622"/>
        <v>6191.6</v>
      </c>
      <c r="BU2608" s="22">
        <f t="shared" si="9623"/>
        <v>6191.6</v>
      </c>
      <c r="BV2608" s="28">
        <f t="shared" ref="BV2608:BV2611" si="9838">BV2609</f>
        <v>0</v>
      </c>
      <c r="BW2608" s="28">
        <f t="shared" ref="BW2608:BW2611" si="9839">BW2609</f>
        <v>0</v>
      </c>
      <c r="BX2608" s="28">
        <f t="shared" si="9624"/>
        <v>6267.3</v>
      </c>
      <c r="BY2608" s="28">
        <f t="shared" si="9625"/>
        <v>6191.6</v>
      </c>
      <c r="BZ2608" s="28">
        <f t="shared" si="9626"/>
        <v>6191.6</v>
      </c>
      <c r="CA2608" s="28">
        <f t="shared" ref="CA2608:CA2611" si="9840">CA2609</f>
        <v>0</v>
      </c>
      <c r="CB2608" s="28">
        <f t="shared" ref="CB2608:CB2611" si="9841">CB2609</f>
        <v>0</v>
      </c>
      <c r="CC2608" s="28">
        <f t="shared" ref="CC2608:CC2611" si="9842">CC2609</f>
        <v>0</v>
      </c>
      <c r="CD2608" s="28">
        <f t="shared" si="9458"/>
        <v>6267.3</v>
      </c>
      <c r="CE2608" s="28">
        <f t="shared" ref="CE2608:CE2611" si="9843">CE2609</f>
        <v>0</v>
      </c>
      <c r="CF2608" s="29">
        <f t="shared" si="9799"/>
        <v>6267.3</v>
      </c>
      <c r="CG2608" s="28">
        <f t="shared" si="9459"/>
        <v>6191.6</v>
      </c>
      <c r="CH2608" s="28">
        <f t="shared" ref="CH2608:CM2611" si="9844">CH2609</f>
        <v>0</v>
      </c>
      <c r="CI2608" s="28">
        <f t="shared" si="9800"/>
        <v>6191.6</v>
      </c>
      <c r="CJ2608" s="28">
        <f t="shared" si="9460"/>
        <v>6191.6</v>
      </c>
      <c r="CK2608" s="28">
        <f t="shared" si="9844"/>
        <v>0</v>
      </c>
      <c r="CL2608" s="28">
        <f t="shared" si="9801"/>
        <v>6191.6</v>
      </c>
      <c r="CM2608" s="28">
        <f t="shared" si="9844"/>
        <v>0</v>
      </c>
      <c r="CN2608" s="15"/>
      <c r="CO2608" s="30"/>
      <c r="CQ2608" s="31" t="s">
        <v>27</v>
      </c>
    </row>
    <row r="2609" spans="1:99" ht="31.2" x14ac:dyDescent="0.3">
      <c r="A2609" s="32" t="s">
        <v>1465</v>
      </c>
      <c r="B2609" s="16"/>
      <c r="C2609" s="32"/>
      <c r="D2609" s="32"/>
      <c r="E2609" s="33" t="s">
        <v>1444</v>
      </c>
      <c r="F2609" s="22">
        <f t="shared" si="9803"/>
        <v>6267.3</v>
      </c>
      <c r="G2609" s="22">
        <f t="shared" si="9804"/>
        <v>6191.6</v>
      </c>
      <c r="H2609" s="22">
        <f t="shared" si="9805"/>
        <v>6191.6</v>
      </c>
      <c r="I2609" s="22">
        <f t="shared" si="9806"/>
        <v>0</v>
      </c>
      <c r="J2609" s="22">
        <f t="shared" si="9807"/>
        <v>0</v>
      </c>
      <c r="K2609" s="22">
        <f t="shared" si="9808"/>
        <v>0</v>
      </c>
      <c r="L2609" s="22">
        <f t="shared" si="9591"/>
        <v>6267.3</v>
      </c>
      <c r="M2609" s="22">
        <f t="shared" si="9592"/>
        <v>6191.6</v>
      </c>
      <c r="N2609" s="22">
        <f t="shared" si="9593"/>
        <v>6191.6</v>
      </c>
      <c r="O2609" s="22">
        <f t="shared" si="9809"/>
        <v>0</v>
      </c>
      <c r="P2609" s="22">
        <f t="shared" si="9810"/>
        <v>0</v>
      </c>
      <c r="Q2609" s="22">
        <f t="shared" si="9811"/>
        <v>0</v>
      </c>
      <c r="R2609" s="22">
        <f t="shared" si="9594"/>
        <v>6267.3</v>
      </c>
      <c r="S2609" s="22">
        <f t="shared" si="9595"/>
        <v>6191.6</v>
      </c>
      <c r="T2609" s="22">
        <f t="shared" si="9596"/>
        <v>6191.6</v>
      </c>
      <c r="U2609" s="22">
        <f t="shared" si="9812"/>
        <v>0</v>
      </c>
      <c r="V2609" s="22">
        <f t="shared" si="9813"/>
        <v>0</v>
      </c>
      <c r="W2609" s="22">
        <f t="shared" si="9814"/>
        <v>0</v>
      </c>
      <c r="X2609" s="22">
        <f t="shared" si="9597"/>
        <v>6267.3</v>
      </c>
      <c r="Y2609" s="22">
        <f t="shared" si="9598"/>
        <v>6191.6</v>
      </c>
      <c r="Z2609" s="22">
        <f t="shared" si="9599"/>
        <v>6191.6</v>
      </c>
      <c r="AA2609" s="22">
        <f t="shared" si="9815"/>
        <v>0</v>
      </c>
      <c r="AB2609" s="22">
        <f t="shared" si="9816"/>
        <v>0</v>
      </c>
      <c r="AC2609" s="22">
        <f t="shared" si="9817"/>
        <v>0</v>
      </c>
      <c r="AD2609" s="22">
        <f t="shared" si="9600"/>
        <v>6267.3</v>
      </c>
      <c r="AE2609" s="22">
        <f t="shared" si="9601"/>
        <v>6191.6</v>
      </c>
      <c r="AF2609" s="22">
        <f t="shared" si="9602"/>
        <v>6191.6</v>
      </c>
      <c r="AG2609" s="22">
        <f t="shared" si="9818"/>
        <v>0</v>
      </c>
      <c r="AH2609" s="22">
        <f t="shared" si="9819"/>
        <v>0</v>
      </c>
      <c r="AI2609" s="22">
        <f t="shared" si="9820"/>
        <v>0</v>
      </c>
      <c r="AJ2609" s="22">
        <f t="shared" si="9603"/>
        <v>6267.3</v>
      </c>
      <c r="AK2609" s="22">
        <f t="shared" si="9604"/>
        <v>6191.6</v>
      </c>
      <c r="AL2609" s="22">
        <f t="shared" si="9605"/>
        <v>6191.6</v>
      </c>
      <c r="AM2609" s="22">
        <f t="shared" si="9821"/>
        <v>0</v>
      </c>
      <c r="AN2609" s="22">
        <f t="shared" si="9822"/>
        <v>0</v>
      </c>
      <c r="AO2609" s="22">
        <f t="shared" si="9823"/>
        <v>0</v>
      </c>
      <c r="AP2609" s="22">
        <f t="shared" si="9606"/>
        <v>6267.3</v>
      </c>
      <c r="AQ2609" s="22">
        <f t="shared" si="9607"/>
        <v>6191.6</v>
      </c>
      <c r="AR2609" s="22">
        <f t="shared" si="9608"/>
        <v>6191.6</v>
      </c>
      <c r="AS2609" s="22">
        <f t="shared" si="9824"/>
        <v>0</v>
      </c>
      <c r="AT2609" s="22">
        <f t="shared" si="9825"/>
        <v>0</v>
      </c>
      <c r="AU2609" s="22">
        <f t="shared" si="9826"/>
        <v>0</v>
      </c>
      <c r="AV2609" s="22">
        <f t="shared" si="9609"/>
        <v>6267.3</v>
      </c>
      <c r="AW2609" s="22">
        <f t="shared" si="9610"/>
        <v>6191.6</v>
      </c>
      <c r="AX2609" s="22">
        <f t="shared" si="9611"/>
        <v>6191.6</v>
      </c>
      <c r="AY2609" s="22">
        <f t="shared" si="9827"/>
        <v>0</v>
      </c>
      <c r="AZ2609" s="22">
        <f t="shared" si="9828"/>
        <v>0</v>
      </c>
      <c r="BA2609" s="22">
        <f t="shared" si="9829"/>
        <v>0</v>
      </c>
      <c r="BB2609" s="22">
        <f t="shared" si="9612"/>
        <v>6267.3</v>
      </c>
      <c r="BC2609" s="22">
        <f t="shared" si="9613"/>
        <v>6191.6</v>
      </c>
      <c r="BD2609" s="22">
        <f t="shared" si="9614"/>
        <v>6191.6</v>
      </c>
      <c r="BE2609" s="22">
        <f t="shared" si="9830"/>
        <v>0</v>
      </c>
      <c r="BF2609" s="22">
        <f t="shared" si="9831"/>
        <v>0</v>
      </c>
      <c r="BG2609" s="22">
        <f t="shared" si="9832"/>
        <v>0</v>
      </c>
      <c r="BH2609" s="22">
        <f t="shared" si="9615"/>
        <v>6267.3</v>
      </c>
      <c r="BI2609" s="22">
        <f t="shared" si="9616"/>
        <v>6191.6</v>
      </c>
      <c r="BJ2609" s="22">
        <f t="shared" si="9617"/>
        <v>6191.6</v>
      </c>
      <c r="BK2609" s="22">
        <f t="shared" si="9833"/>
        <v>0</v>
      </c>
      <c r="BL2609" s="22">
        <f t="shared" si="9834"/>
        <v>0</v>
      </c>
      <c r="BM2609" s="22">
        <f t="shared" si="9835"/>
        <v>0</v>
      </c>
      <c r="BN2609" s="22">
        <f t="shared" si="9618"/>
        <v>6267.3</v>
      </c>
      <c r="BO2609" s="22">
        <f t="shared" si="9619"/>
        <v>6191.6</v>
      </c>
      <c r="BP2609" s="22">
        <f t="shared" si="9620"/>
        <v>6191.6</v>
      </c>
      <c r="BQ2609" s="22">
        <f t="shared" si="9836"/>
        <v>0</v>
      </c>
      <c r="BR2609" s="22">
        <f t="shared" si="9837"/>
        <v>0</v>
      </c>
      <c r="BS2609" s="22">
        <f t="shared" si="9621"/>
        <v>6267.3</v>
      </c>
      <c r="BT2609" s="22">
        <f t="shared" si="9622"/>
        <v>6191.6</v>
      </c>
      <c r="BU2609" s="22">
        <f t="shared" si="9623"/>
        <v>6191.6</v>
      </c>
      <c r="BV2609" s="22">
        <f t="shared" si="9838"/>
        <v>0</v>
      </c>
      <c r="BW2609" s="22">
        <f t="shared" si="9839"/>
        <v>0</v>
      </c>
      <c r="BX2609" s="22">
        <f t="shared" si="9624"/>
        <v>6267.3</v>
      </c>
      <c r="BY2609" s="22">
        <f t="shared" si="9625"/>
        <v>6191.6</v>
      </c>
      <c r="BZ2609" s="22">
        <f t="shared" si="9626"/>
        <v>6191.6</v>
      </c>
      <c r="CA2609" s="22">
        <f t="shared" si="9840"/>
        <v>0</v>
      </c>
      <c r="CB2609" s="22">
        <f t="shared" si="9841"/>
        <v>0</v>
      </c>
      <c r="CC2609" s="22">
        <f t="shared" si="9842"/>
        <v>0</v>
      </c>
      <c r="CD2609" s="22">
        <f t="shared" ref="CD2609:CD2672" si="9845">BX2609+CA2609</f>
        <v>6267.3</v>
      </c>
      <c r="CE2609" s="22">
        <f t="shared" si="9843"/>
        <v>0</v>
      </c>
      <c r="CF2609" s="34">
        <f t="shared" si="9799"/>
        <v>6267.3</v>
      </c>
      <c r="CG2609" s="22">
        <f t="shared" ref="CG2609:CG2672" si="9846">BY2609+CB2609</f>
        <v>6191.6</v>
      </c>
      <c r="CH2609" s="22">
        <f t="shared" si="9844"/>
        <v>0</v>
      </c>
      <c r="CI2609" s="22">
        <f t="shared" si="9800"/>
        <v>6191.6</v>
      </c>
      <c r="CJ2609" s="22">
        <f t="shared" ref="CJ2609:CJ2672" si="9847">BZ2609+CC2609</f>
        <v>6191.6</v>
      </c>
      <c r="CK2609" s="22">
        <f t="shared" si="9844"/>
        <v>0</v>
      </c>
      <c r="CL2609" s="22">
        <f t="shared" si="9801"/>
        <v>6191.6</v>
      </c>
      <c r="CM2609" s="22">
        <f t="shared" si="9844"/>
        <v>0</v>
      </c>
      <c r="CN2609" s="15"/>
      <c r="CO2609" s="35"/>
      <c r="CR2609" s="5" t="s">
        <v>1346</v>
      </c>
      <c r="CU2609" s="5" t="s">
        <v>31</v>
      </c>
    </row>
    <row r="2610" spans="1:99" ht="93.6" x14ac:dyDescent="0.3">
      <c r="A2610" s="32" t="s">
        <v>1465</v>
      </c>
      <c r="B2610" s="16">
        <v>100</v>
      </c>
      <c r="C2610" s="32"/>
      <c r="D2610" s="32"/>
      <c r="E2610" s="33" t="s">
        <v>131</v>
      </c>
      <c r="F2610" s="22">
        <f t="shared" si="9803"/>
        <v>6267.3</v>
      </c>
      <c r="G2610" s="22">
        <f t="shared" si="9804"/>
        <v>6191.6</v>
      </c>
      <c r="H2610" s="22">
        <f t="shared" si="9805"/>
        <v>6191.6</v>
      </c>
      <c r="I2610" s="22">
        <f t="shared" si="9806"/>
        <v>0</v>
      </c>
      <c r="J2610" s="22">
        <f t="shared" si="9807"/>
        <v>0</v>
      </c>
      <c r="K2610" s="22">
        <f t="shared" si="9808"/>
        <v>0</v>
      </c>
      <c r="L2610" s="22">
        <f t="shared" si="9591"/>
        <v>6267.3</v>
      </c>
      <c r="M2610" s="22">
        <f t="shared" si="9592"/>
        <v>6191.6</v>
      </c>
      <c r="N2610" s="22">
        <f t="shared" si="9593"/>
        <v>6191.6</v>
      </c>
      <c r="O2610" s="22">
        <f t="shared" si="9809"/>
        <v>0</v>
      </c>
      <c r="P2610" s="22">
        <f t="shared" si="9810"/>
        <v>0</v>
      </c>
      <c r="Q2610" s="22">
        <f t="shared" si="9811"/>
        <v>0</v>
      </c>
      <c r="R2610" s="22">
        <f t="shared" si="9594"/>
        <v>6267.3</v>
      </c>
      <c r="S2610" s="22">
        <f t="shared" si="9595"/>
        <v>6191.6</v>
      </c>
      <c r="T2610" s="22">
        <f t="shared" si="9596"/>
        <v>6191.6</v>
      </c>
      <c r="U2610" s="22">
        <f t="shared" si="9812"/>
        <v>0</v>
      </c>
      <c r="V2610" s="22">
        <f t="shared" si="9813"/>
        <v>0</v>
      </c>
      <c r="W2610" s="22">
        <f t="shared" si="9814"/>
        <v>0</v>
      </c>
      <c r="X2610" s="22">
        <f t="shared" si="9597"/>
        <v>6267.3</v>
      </c>
      <c r="Y2610" s="22">
        <f t="shared" si="9598"/>
        <v>6191.6</v>
      </c>
      <c r="Z2610" s="22">
        <f t="shared" si="9599"/>
        <v>6191.6</v>
      </c>
      <c r="AA2610" s="22">
        <f t="shared" si="9815"/>
        <v>0</v>
      </c>
      <c r="AB2610" s="22">
        <f t="shared" si="9816"/>
        <v>0</v>
      </c>
      <c r="AC2610" s="22">
        <f t="shared" si="9817"/>
        <v>0</v>
      </c>
      <c r="AD2610" s="22">
        <f t="shared" si="9600"/>
        <v>6267.3</v>
      </c>
      <c r="AE2610" s="22">
        <f t="shared" si="9601"/>
        <v>6191.6</v>
      </c>
      <c r="AF2610" s="22">
        <f t="shared" si="9602"/>
        <v>6191.6</v>
      </c>
      <c r="AG2610" s="22">
        <f t="shared" si="9818"/>
        <v>0</v>
      </c>
      <c r="AH2610" s="22">
        <f t="shared" si="9819"/>
        <v>0</v>
      </c>
      <c r="AI2610" s="22">
        <f t="shared" si="9820"/>
        <v>0</v>
      </c>
      <c r="AJ2610" s="22">
        <f t="shared" si="9603"/>
        <v>6267.3</v>
      </c>
      <c r="AK2610" s="22">
        <f t="shared" si="9604"/>
        <v>6191.6</v>
      </c>
      <c r="AL2610" s="22">
        <f t="shared" si="9605"/>
        <v>6191.6</v>
      </c>
      <c r="AM2610" s="22">
        <f t="shared" si="9821"/>
        <v>0</v>
      </c>
      <c r="AN2610" s="22">
        <f t="shared" si="9822"/>
        <v>0</v>
      </c>
      <c r="AO2610" s="22">
        <f t="shared" si="9823"/>
        <v>0</v>
      </c>
      <c r="AP2610" s="22">
        <f t="shared" si="9606"/>
        <v>6267.3</v>
      </c>
      <c r="AQ2610" s="22">
        <f t="shared" si="9607"/>
        <v>6191.6</v>
      </c>
      <c r="AR2610" s="22">
        <f t="shared" si="9608"/>
        <v>6191.6</v>
      </c>
      <c r="AS2610" s="22">
        <f t="shared" si="9824"/>
        <v>0</v>
      </c>
      <c r="AT2610" s="22">
        <f t="shared" si="9825"/>
        <v>0</v>
      </c>
      <c r="AU2610" s="22">
        <f t="shared" si="9826"/>
        <v>0</v>
      </c>
      <c r="AV2610" s="22">
        <f t="shared" si="9609"/>
        <v>6267.3</v>
      </c>
      <c r="AW2610" s="22">
        <f t="shared" si="9610"/>
        <v>6191.6</v>
      </c>
      <c r="AX2610" s="22">
        <f t="shared" si="9611"/>
        <v>6191.6</v>
      </c>
      <c r="AY2610" s="22">
        <f t="shared" si="9827"/>
        <v>0</v>
      </c>
      <c r="AZ2610" s="22">
        <f t="shared" si="9828"/>
        <v>0</v>
      </c>
      <c r="BA2610" s="22">
        <f t="shared" si="9829"/>
        <v>0</v>
      </c>
      <c r="BB2610" s="22">
        <f t="shared" si="9612"/>
        <v>6267.3</v>
      </c>
      <c r="BC2610" s="22">
        <f t="shared" si="9613"/>
        <v>6191.6</v>
      </c>
      <c r="BD2610" s="22">
        <f t="shared" si="9614"/>
        <v>6191.6</v>
      </c>
      <c r="BE2610" s="22">
        <f t="shared" si="9830"/>
        <v>0</v>
      </c>
      <c r="BF2610" s="22">
        <f t="shared" si="9831"/>
        <v>0</v>
      </c>
      <c r="BG2610" s="22">
        <f t="shared" si="9832"/>
        <v>0</v>
      </c>
      <c r="BH2610" s="22">
        <f t="shared" si="9615"/>
        <v>6267.3</v>
      </c>
      <c r="BI2610" s="22">
        <f t="shared" si="9616"/>
        <v>6191.6</v>
      </c>
      <c r="BJ2610" s="22">
        <f t="shared" si="9617"/>
        <v>6191.6</v>
      </c>
      <c r="BK2610" s="22">
        <f t="shared" si="9833"/>
        <v>0</v>
      </c>
      <c r="BL2610" s="22">
        <f t="shared" si="9834"/>
        <v>0</v>
      </c>
      <c r="BM2610" s="22">
        <f t="shared" si="9835"/>
        <v>0</v>
      </c>
      <c r="BN2610" s="22">
        <f t="shared" si="9618"/>
        <v>6267.3</v>
      </c>
      <c r="BO2610" s="22">
        <f t="shared" si="9619"/>
        <v>6191.6</v>
      </c>
      <c r="BP2610" s="22">
        <f t="shared" si="9620"/>
        <v>6191.6</v>
      </c>
      <c r="BQ2610" s="22">
        <f t="shared" si="9836"/>
        <v>0</v>
      </c>
      <c r="BR2610" s="22">
        <f t="shared" si="9837"/>
        <v>0</v>
      </c>
      <c r="BS2610" s="22">
        <f t="shared" si="9621"/>
        <v>6267.3</v>
      </c>
      <c r="BT2610" s="22">
        <f t="shared" si="9622"/>
        <v>6191.6</v>
      </c>
      <c r="BU2610" s="22">
        <f t="shared" si="9623"/>
        <v>6191.6</v>
      </c>
      <c r="BV2610" s="22">
        <f t="shared" si="9838"/>
        <v>0</v>
      </c>
      <c r="BW2610" s="22">
        <f t="shared" si="9839"/>
        <v>0</v>
      </c>
      <c r="BX2610" s="22">
        <f t="shared" si="9624"/>
        <v>6267.3</v>
      </c>
      <c r="BY2610" s="22">
        <f t="shared" si="9625"/>
        <v>6191.6</v>
      </c>
      <c r="BZ2610" s="22">
        <f t="shared" si="9626"/>
        <v>6191.6</v>
      </c>
      <c r="CA2610" s="22">
        <f t="shared" si="9840"/>
        <v>0</v>
      </c>
      <c r="CB2610" s="22">
        <f t="shared" si="9841"/>
        <v>0</v>
      </c>
      <c r="CC2610" s="22">
        <f t="shared" si="9842"/>
        <v>0</v>
      </c>
      <c r="CD2610" s="22">
        <f t="shared" si="9845"/>
        <v>6267.3</v>
      </c>
      <c r="CE2610" s="22">
        <f t="shared" si="9843"/>
        <v>0</v>
      </c>
      <c r="CF2610" s="34">
        <f t="shared" si="9799"/>
        <v>6267.3</v>
      </c>
      <c r="CG2610" s="22">
        <f t="shared" si="9846"/>
        <v>6191.6</v>
      </c>
      <c r="CH2610" s="22">
        <f t="shared" si="9844"/>
        <v>0</v>
      </c>
      <c r="CI2610" s="22">
        <f t="shared" si="9800"/>
        <v>6191.6</v>
      </c>
      <c r="CJ2610" s="22">
        <f t="shared" si="9847"/>
        <v>6191.6</v>
      </c>
      <c r="CK2610" s="22">
        <f t="shared" si="9844"/>
        <v>0</v>
      </c>
      <c r="CL2610" s="22">
        <f t="shared" si="9801"/>
        <v>6191.6</v>
      </c>
      <c r="CM2610" s="22">
        <f t="shared" si="9844"/>
        <v>0</v>
      </c>
      <c r="CN2610" s="15"/>
      <c r="CO2610" s="35"/>
      <c r="CS2610" s="5" t="s">
        <v>29</v>
      </c>
    </row>
    <row r="2611" spans="1:99" ht="31.2" x14ac:dyDescent="0.3">
      <c r="A2611" s="32" t="s">
        <v>1465</v>
      </c>
      <c r="B2611" s="16">
        <v>120</v>
      </c>
      <c r="C2611" s="32"/>
      <c r="D2611" s="32"/>
      <c r="E2611" s="33" t="s">
        <v>394</v>
      </c>
      <c r="F2611" s="22">
        <f t="shared" si="9803"/>
        <v>6267.3</v>
      </c>
      <c r="G2611" s="22">
        <f t="shared" si="9804"/>
        <v>6191.6</v>
      </c>
      <c r="H2611" s="22">
        <f t="shared" si="9805"/>
        <v>6191.6</v>
      </c>
      <c r="I2611" s="22">
        <f t="shared" si="9806"/>
        <v>0</v>
      </c>
      <c r="J2611" s="22">
        <f t="shared" si="9807"/>
        <v>0</v>
      </c>
      <c r="K2611" s="22">
        <f t="shared" si="9808"/>
        <v>0</v>
      </c>
      <c r="L2611" s="22">
        <f t="shared" si="9591"/>
        <v>6267.3</v>
      </c>
      <c r="M2611" s="22">
        <f t="shared" si="9592"/>
        <v>6191.6</v>
      </c>
      <c r="N2611" s="22">
        <f t="shared" si="9593"/>
        <v>6191.6</v>
      </c>
      <c r="O2611" s="22">
        <f t="shared" si="9809"/>
        <v>0</v>
      </c>
      <c r="P2611" s="22">
        <f t="shared" si="9810"/>
        <v>0</v>
      </c>
      <c r="Q2611" s="22">
        <f t="shared" si="9811"/>
        <v>0</v>
      </c>
      <c r="R2611" s="22">
        <f t="shared" si="9594"/>
        <v>6267.3</v>
      </c>
      <c r="S2611" s="22">
        <f t="shared" si="9595"/>
        <v>6191.6</v>
      </c>
      <c r="T2611" s="22">
        <f t="shared" si="9596"/>
        <v>6191.6</v>
      </c>
      <c r="U2611" s="22">
        <f t="shared" si="9812"/>
        <v>0</v>
      </c>
      <c r="V2611" s="22">
        <f t="shared" si="9813"/>
        <v>0</v>
      </c>
      <c r="W2611" s="22">
        <f t="shared" si="9814"/>
        <v>0</v>
      </c>
      <c r="X2611" s="22">
        <f t="shared" si="9597"/>
        <v>6267.3</v>
      </c>
      <c r="Y2611" s="22">
        <f t="shared" si="9598"/>
        <v>6191.6</v>
      </c>
      <c r="Z2611" s="22">
        <f t="shared" si="9599"/>
        <v>6191.6</v>
      </c>
      <c r="AA2611" s="22">
        <f t="shared" si="9815"/>
        <v>0</v>
      </c>
      <c r="AB2611" s="22">
        <f t="shared" si="9816"/>
        <v>0</v>
      </c>
      <c r="AC2611" s="22">
        <f t="shared" si="9817"/>
        <v>0</v>
      </c>
      <c r="AD2611" s="22">
        <f t="shared" si="9600"/>
        <v>6267.3</v>
      </c>
      <c r="AE2611" s="22">
        <f t="shared" si="9601"/>
        <v>6191.6</v>
      </c>
      <c r="AF2611" s="22">
        <f t="shared" si="9602"/>
        <v>6191.6</v>
      </c>
      <c r="AG2611" s="22">
        <f t="shared" si="9818"/>
        <v>0</v>
      </c>
      <c r="AH2611" s="22">
        <f t="shared" si="9819"/>
        <v>0</v>
      </c>
      <c r="AI2611" s="22">
        <f t="shared" si="9820"/>
        <v>0</v>
      </c>
      <c r="AJ2611" s="22">
        <f t="shared" si="9603"/>
        <v>6267.3</v>
      </c>
      <c r="AK2611" s="22">
        <f t="shared" si="9604"/>
        <v>6191.6</v>
      </c>
      <c r="AL2611" s="22">
        <f t="shared" si="9605"/>
        <v>6191.6</v>
      </c>
      <c r="AM2611" s="22">
        <f t="shared" si="9821"/>
        <v>0</v>
      </c>
      <c r="AN2611" s="22">
        <f t="shared" si="9822"/>
        <v>0</v>
      </c>
      <c r="AO2611" s="22">
        <f t="shared" si="9823"/>
        <v>0</v>
      </c>
      <c r="AP2611" s="22">
        <f t="shared" si="9606"/>
        <v>6267.3</v>
      </c>
      <c r="AQ2611" s="22">
        <f t="shared" si="9607"/>
        <v>6191.6</v>
      </c>
      <c r="AR2611" s="22">
        <f t="shared" si="9608"/>
        <v>6191.6</v>
      </c>
      <c r="AS2611" s="22">
        <f t="shared" si="9824"/>
        <v>0</v>
      </c>
      <c r="AT2611" s="22">
        <f t="shared" si="9825"/>
        <v>0</v>
      </c>
      <c r="AU2611" s="22">
        <f t="shared" si="9826"/>
        <v>0</v>
      </c>
      <c r="AV2611" s="22">
        <f t="shared" si="9609"/>
        <v>6267.3</v>
      </c>
      <c r="AW2611" s="22">
        <f t="shared" si="9610"/>
        <v>6191.6</v>
      </c>
      <c r="AX2611" s="22">
        <f t="shared" si="9611"/>
        <v>6191.6</v>
      </c>
      <c r="AY2611" s="22">
        <f t="shared" si="9827"/>
        <v>0</v>
      </c>
      <c r="AZ2611" s="22">
        <f t="shared" si="9828"/>
        <v>0</v>
      </c>
      <c r="BA2611" s="22">
        <f t="shared" si="9829"/>
        <v>0</v>
      </c>
      <c r="BB2611" s="22">
        <f t="shared" si="9612"/>
        <v>6267.3</v>
      </c>
      <c r="BC2611" s="22">
        <f t="shared" si="9613"/>
        <v>6191.6</v>
      </c>
      <c r="BD2611" s="22">
        <f t="shared" si="9614"/>
        <v>6191.6</v>
      </c>
      <c r="BE2611" s="22">
        <f t="shared" si="9830"/>
        <v>0</v>
      </c>
      <c r="BF2611" s="22">
        <f t="shared" si="9831"/>
        <v>0</v>
      </c>
      <c r="BG2611" s="22">
        <f t="shared" si="9832"/>
        <v>0</v>
      </c>
      <c r="BH2611" s="22">
        <f t="shared" si="9615"/>
        <v>6267.3</v>
      </c>
      <c r="BI2611" s="22">
        <f t="shared" si="9616"/>
        <v>6191.6</v>
      </c>
      <c r="BJ2611" s="22">
        <f t="shared" si="9617"/>
        <v>6191.6</v>
      </c>
      <c r="BK2611" s="22">
        <f t="shared" si="9833"/>
        <v>0</v>
      </c>
      <c r="BL2611" s="22">
        <f t="shared" si="9834"/>
        <v>0</v>
      </c>
      <c r="BM2611" s="22">
        <f t="shared" si="9835"/>
        <v>0</v>
      </c>
      <c r="BN2611" s="22">
        <f t="shared" si="9618"/>
        <v>6267.3</v>
      </c>
      <c r="BO2611" s="22">
        <f t="shared" si="9619"/>
        <v>6191.6</v>
      </c>
      <c r="BP2611" s="22">
        <f t="shared" si="9620"/>
        <v>6191.6</v>
      </c>
      <c r="BQ2611" s="22">
        <f t="shared" si="9836"/>
        <v>0</v>
      </c>
      <c r="BR2611" s="22">
        <f t="shared" si="9837"/>
        <v>0</v>
      </c>
      <c r="BS2611" s="22">
        <f t="shared" si="9621"/>
        <v>6267.3</v>
      </c>
      <c r="BT2611" s="22">
        <f t="shared" si="9622"/>
        <v>6191.6</v>
      </c>
      <c r="BU2611" s="22">
        <f t="shared" si="9623"/>
        <v>6191.6</v>
      </c>
      <c r="BV2611" s="22">
        <f t="shared" si="9838"/>
        <v>0</v>
      </c>
      <c r="BW2611" s="22">
        <f t="shared" si="9839"/>
        <v>0</v>
      </c>
      <c r="BX2611" s="22">
        <f t="shared" si="9624"/>
        <v>6267.3</v>
      </c>
      <c r="BY2611" s="22">
        <f t="shared" si="9625"/>
        <v>6191.6</v>
      </c>
      <c r="BZ2611" s="22">
        <f t="shared" si="9626"/>
        <v>6191.6</v>
      </c>
      <c r="CA2611" s="22">
        <f t="shared" si="9840"/>
        <v>0</v>
      </c>
      <c r="CB2611" s="22">
        <f t="shared" si="9841"/>
        <v>0</v>
      </c>
      <c r="CC2611" s="22">
        <f t="shared" si="9842"/>
        <v>0</v>
      </c>
      <c r="CD2611" s="22">
        <f t="shared" si="9845"/>
        <v>6267.3</v>
      </c>
      <c r="CE2611" s="22">
        <f t="shared" si="9843"/>
        <v>0</v>
      </c>
      <c r="CF2611" s="34">
        <f t="shared" si="9799"/>
        <v>6267.3</v>
      </c>
      <c r="CG2611" s="22">
        <f t="shared" si="9846"/>
        <v>6191.6</v>
      </c>
      <c r="CH2611" s="22">
        <f t="shared" si="9844"/>
        <v>0</v>
      </c>
      <c r="CI2611" s="22">
        <f t="shared" si="9800"/>
        <v>6191.6</v>
      </c>
      <c r="CJ2611" s="22">
        <f t="shared" si="9847"/>
        <v>6191.6</v>
      </c>
      <c r="CK2611" s="22">
        <f t="shared" si="9844"/>
        <v>0</v>
      </c>
      <c r="CL2611" s="22">
        <f t="shared" si="9801"/>
        <v>6191.6</v>
      </c>
      <c r="CM2611" s="22">
        <f t="shared" si="9844"/>
        <v>0</v>
      </c>
      <c r="CN2611" s="15"/>
      <c r="CO2611" s="35"/>
      <c r="CT2611" s="5" t="s">
        <v>30</v>
      </c>
    </row>
    <row r="2612" spans="1:99" ht="46.8" x14ac:dyDescent="0.3">
      <c r="A2612" s="32" t="s">
        <v>1465</v>
      </c>
      <c r="B2612" s="16">
        <v>120</v>
      </c>
      <c r="C2612" s="32" t="s">
        <v>42</v>
      </c>
      <c r="D2612" s="32" t="s">
        <v>313</v>
      </c>
      <c r="E2612" s="33" t="s">
        <v>1466</v>
      </c>
      <c r="F2612" s="22">
        <v>6267.3</v>
      </c>
      <c r="G2612" s="22">
        <v>6191.6</v>
      </c>
      <c r="H2612" s="22">
        <v>6191.6</v>
      </c>
      <c r="I2612" s="22"/>
      <c r="J2612" s="22"/>
      <c r="K2612" s="22"/>
      <c r="L2612" s="22">
        <f t="shared" si="9591"/>
        <v>6267.3</v>
      </c>
      <c r="M2612" s="22">
        <f t="shared" si="9592"/>
        <v>6191.6</v>
      </c>
      <c r="N2612" s="22">
        <f t="shared" si="9593"/>
        <v>6191.6</v>
      </c>
      <c r="O2612" s="22"/>
      <c r="P2612" s="22"/>
      <c r="Q2612" s="22"/>
      <c r="R2612" s="22">
        <f t="shared" si="9594"/>
        <v>6267.3</v>
      </c>
      <c r="S2612" s="22">
        <f t="shared" si="9595"/>
        <v>6191.6</v>
      </c>
      <c r="T2612" s="22">
        <f t="shared" si="9596"/>
        <v>6191.6</v>
      </c>
      <c r="U2612" s="22"/>
      <c r="V2612" s="22"/>
      <c r="W2612" s="22"/>
      <c r="X2612" s="22">
        <f t="shared" si="9597"/>
        <v>6267.3</v>
      </c>
      <c r="Y2612" s="22">
        <f t="shared" si="9598"/>
        <v>6191.6</v>
      </c>
      <c r="Z2612" s="22">
        <f t="shared" si="9599"/>
        <v>6191.6</v>
      </c>
      <c r="AA2612" s="22"/>
      <c r="AB2612" s="22"/>
      <c r="AC2612" s="22"/>
      <c r="AD2612" s="22">
        <f t="shared" si="9600"/>
        <v>6267.3</v>
      </c>
      <c r="AE2612" s="22">
        <f t="shared" si="9601"/>
        <v>6191.6</v>
      </c>
      <c r="AF2612" s="22">
        <f t="shared" si="9602"/>
        <v>6191.6</v>
      </c>
      <c r="AG2612" s="22"/>
      <c r="AH2612" s="22"/>
      <c r="AI2612" s="22"/>
      <c r="AJ2612" s="22">
        <f t="shared" si="9603"/>
        <v>6267.3</v>
      </c>
      <c r="AK2612" s="22">
        <f t="shared" si="9604"/>
        <v>6191.6</v>
      </c>
      <c r="AL2612" s="22">
        <f t="shared" si="9605"/>
        <v>6191.6</v>
      </c>
      <c r="AM2612" s="22"/>
      <c r="AN2612" s="22"/>
      <c r="AO2612" s="22"/>
      <c r="AP2612" s="22">
        <f t="shared" si="9606"/>
        <v>6267.3</v>
      </c>
      <c r="AQ2612" s="22">
        <f t="shared" si="9607"/>
        <v>6191.6</v>
      </c>
      <c r="AR2612" s="22">
        <f t="shared" si="9608"/>
        <v>6191.6</v>
      </c>
      <c r="AS2612" s="22"/>
      <c r="AT2612" s="22"/>
      <c r="AU2612" s="22"/>
      <c r="AV2612" s="22">
        <f t="shared" si="9609"/>
        <v>6267.3</v>
      </c>
      <c r="AW2612" s="22">
        <f t="shared" si="9610"/>
        <v>6191.6</v>
      </c>
      <c r="AX2612" s="22">
        <f t="shared" si="9611"/>
        <v>6191.6</v>
      </c>
      <c r="AY2612" s="22"/>
      <c r="AZ2612" s="22"/>
      <c r="BA2612" s="22"/>
      <c r="BB2612" s="22">
        <f t="shared" si="9612"/>
        <v>6267.3</v>
      </c>
      <c r="BC2612" s="22">
        <f t="shared" si="9613"/>
        <v>6191.6</v>
      </c>
      <c r="BD2612" s="22">
        <f t="shared" si="9614"/>
        <v>6191.6</v>
      </c>
      <c r="BE2612" s="22"/>
      <c r="BF2612" s="22"/>
      <c r="BG2612" s="22"/>
      <c r="BH2612" s="22">
        <f t="shared" si="9615"/>
        <v>6267.3</v>
      </c>
      <c r="BI2612" s="22">
        <f t="shared" si="9616"/>
        <v>6191.6</v>
      </c>
      <c r="BJ2612" s="22">
        <f t="shared" si="9617"/>
        <v>6191.6</v>
      </c>
      <c r="BK2612" s="22"/>
      <c r="BL2612" s="22"/>
      <c r="BM2612" s="22"/>
      <c r="BN2612" s="22">
        <f t="shared" si="9618"/>
        <v>6267.3</v>
      </c>
      <c r="BO2612" s="22">
        <f t="shared" si="9619"/>
        <v>6191.6</v>
      </c>
      <c r="BP2612" s="22">
        <f t="shared" si="9620"/>
        <v>6191.6</v>
      </c>
      <c r="BQ2612" s="22"/>
      <c r="BR2612" s="22"/>
      <c r="BS2612" s="22">
        <f t="shared" si="9621"/>
        <v>6267.3</v>
      </c>
      <c r="BT2612" s="22">
        <f t="shared" si="9622"/>
        <v>6191.6</v>
      </c>
      <c r="BU2612" s="22">
        <f t="shared" si="9623"/>
        <v>6191.6</v>
      </c>
      <c r="BV2612" s="22"/>
      <c r="BW2612" s="22"/>
      <c r="BX2612" s="22">
        <f t="shared" si="9624"/>
        <v>6267.3</v>
      </c>
      <c r="BY2612" s="22">
        <f t="shared" si="9625"/>
        <v>6191.6</v>
      </c>
      <c r="BZ2612" s="22">
        <f t="shared" si="9626"/>
        <v>6191.6</v>
      </c>
      <c r="CA2612" s="22"/>
      <c r="CB2612" s="22"/>
      <c r="CC2612" s="22"/>
      <c r="CD2612" s="22">
        <f t="shared" si="9845"/>
        <v>6267.3</v>
      </c>
      <c r="CE2612" s="22"/>
      <c r="CF2612" s="34">
        <f t="shared" si="9799"/>
        <v>6267.3</v>
      </c>
      <c r="CG2612" s="22">
        <f t="shared" si="9846"/>
        <v>6191.6</v>
      </c>
      <c r="CH2612" s="22"/>
      <c r="CI2612" s="22">
        <f t="shared" si="9800"/>
        <v>6191.6</v>
      </c>
      <c r="CJ2612" s="22">
        <f t="shared" si="9847"/>
        <v>6191.6</v>
      </c>
      <c r="CK2612" s="22"/>
      <c r="CL2612" s="22">
        <f t="shared" si="9801"/>
        <v>6191.6</v>
      </c>
      <c r="CM2612" s="22"/>
      <c r="CN2612" s="15"/>
      <c r="CO2612" s="35"/>
    </row>
    <row r="2613" spans="1:99" s="31" customFormat="1" ht="31.2" x14ac:dyDescent="0.3">
      <c r="A2613" s="25" t="s">
        <v>1467</v>
      </c>
      <c r="B2613" s="26"/>
      <c r="C2613" s="25"/>
      <c r="D2613" s="25"/>
      <c r="E2613" s="27" t="s">
        <v>1468</v>
      </c>
      <c r="F2613" s="28">
        <f t="shared" ref="F2613:K2613" si="9848">F2614+F2618</f>
        <v>414220</v>
      </c>
      <c r="G2613" s="28">
        <f t="shared" si="9848"/>
        <v>409579.6</v>
      </c>
      <c r="H2613" s="28">
        <f t="shared" si="9848"/>
        <v>409579.6</v>
      </c>
      <c r="I2613" s="28">
        <f t="shared" si="9848"/>
        <v>0</v>
      </c>
      <c r="J2613" s="28">
        <f t="shared" si="9848"/>
        <v>0</v>
      </c>
      <c r="K2613" s="28">
        <f t="shared" si="9848"/>
        <v>0</v>
      </c>
      <c r="L2613" s="28">
        <f t="shared" si="9591"/>
        <v>414220</v>
      </c>
      <c r="M2613" s="28">
        <f t="shared" si="9592"/>
        <v>409579.6</v>
      </c>
      <c r="N2613" s="28">
        <f t="shared" si="9593"/>
        <v>409579.6</v>
      </c>
      <c r="O2613" s="28">
        <f>O2614+O2618</f>
        <v>0</v>
      </c>
      <c r="P2613" s="28">
        <f>P2614+P2618</f>
        <v>0</v>
      </c>
      <c r="Q2613" s="28">
        <f>Q2614+Q2618</f>
        <v>0</v>
      </c>
      <c r="R2613" s="28">
        <f t="shared" si="9594"/>
        <v>414220</v>
      </c>
      <c r="S2613" s="28">
        <f t="shared" si="9595"/>
        <v>409579.6</v>
      </c>
      <c r="T2613" s="28">
        <f t="shared" si="9596"/>
        <v>409579.6</v>
      </c>
      <c r="U2613" s="28">
        <f>U2614+U2618</f>
        <v>0</v>
      </c>
      <c r="V2613" s="28">
        <f>V2614+V2618</f>
        <v>0</v>
      </c>
      <c r="W2613" s="28">
        <f>W2614+W2618</f>
        <v>0</v>
      </c>
      <c r="X2613" s="28">
        <f t="shared" si="9597"/>
        <v>414220</v>
      </c>
      <c r="Y2613" s="28">
        <f t="shared" si="9598"/>
        <v>409579.6</v>
      </c>
      <c r="Z2613" s="28">
        <f t="shared" si="9599"/>
        <v>409579.6</v>
      </c>
      <c r="AA2613" s="28">
        <f>AA2614+AA2618</f>
        <v>0</v>
      </c>
      <c r="AB2613" s="28">
        <f>AB2614+AB2618</f>
        <v>0</v>
      </c>
      <c r="AC2613" s="28">
        <f>AC2614+AC2618</f>
        <v>0</v>
      </c>
      <c r="AD2613" s="28">
        <f t="shared" si="9600"/>
        <v>414220</v>
      </c>
      <c r="AE2613" s="28">
        <f t="shared" si="9601"/>
        <v>409579.6</v>
      </c>
      <c r="AF2613" s="28">
        <f t="shared" si="9602"/>
        <v>409579.6</v>
      </c>
      <c r="AG2613" s="28">
        <f>AG2614+AG2618</f>
        <v>0</v>
      </c>
      <c r="AH2613" s="28">
        <f>AH2614+AH2618</f>
        <v>0</v>
      </c>
      <c r="AI2613" s="28">
        <f>AI2614+AI2618</f>
        <v>0</v>
      </c>
      <c r="AJ2613" s="28">
        <f t="shared" si="9603"/>
        <v>414220</v>
      </c>
      <c r="AK2613" s="28">
        <f t="shared" si="9604"/>
        <v>409579.6</v>
      </c>
      <c r="AL2613" s="28">
        <f t="shared" si="9605"/>
        <v>409579.6</v>
      </c>
      <c r="AM2613" s="28">
        <f>AM2614+AM2618</f>
        <v>0</v>
      </c>
      <c r="AN2613" s="28">
        <f>AN2614+AN2618</f>
        <v>0</v>
      </c>
      <c r="AO2613" s="28">
        <f>AO2614+AO2618</f>
        <v>0</v>
      </c>
      <c r="AP2613" s="28">
        <f t="shared" si="9606"/>
        <v>414220</v>
      </c>
      <c r="AQ2613" s="28">
        <f t="shared" si="9607"/>
        <v>409579.6</v>
      </c>
      <c r="AR2613" s="28">
        <f t="shared" si="9608"/>
        <v>409579.6</v>
      </c>
      <c r="AS2613" s="28">
        <f>AS2614+AS2618</f>
        <v>0</v>
      </c>
      <c r="AT2613" s="28">
        <f>AT2614+AT2618</f>
        <v>0</v>
      </c>
      <c r="AU2613" s="28">
        <f>AU2614+AU2618</f>
        <v>0</v>
      </c>
      <c r="AV2613" s="28">
        <f t="shared" si="9609"/>
        <v>414220</v>
      </c>
      <c r="AW2613" s="28">
        <f t="shared" si="9610"/>
        <v>409579.6</v>
      </c>
      <c r="AX2613" s="28">
        <f t="shared" si="9611"/>
        <v>409579.6</v>
      </c>
      <c r="AY2613" s="28">
        <f>AY2614+AY2618</f>
        <v>5720.1</v>
      </c>
      <c r="AZ2613" s="28">
        <f>AZ2614+AZ2618</f>
        <v>11166.3</v>
      </c>
      <c r="BA2613" s="28">
        <f>BA2614+BA2618</f>
        <v>11166.3</v>
      </c>
      <c r="BB2613" s="28">
        <f t="shared" si="9612"/>
        <v>419940.1</v>
      </c>
      <c r="BC2613" s="28">
        <f t="shared" si="9613"/>
        <v>420745.89999999997</v>
      </c>
      <c r="BD2613" s="28">
        <f t="shared" si="9614"/>
        <v>420745.89999999997</v>
      </c>
      <c r="BE2613" s="28">
        <f>BE2614+BE2618</f>
        <v>0</v>
      </c>
      <c r="BF2613" s="28">
        <f>BF2614+BF2618</f>
        <v>0</v>
      </c>
      <c r="BG2613" s="28">
        <f>BG2614+BG2618</f>
        <v>0</v>
      </c>
      <c r="BH2613" s="28">
        <f t="shared" si="9615"/>
        <v>419940.1</v>
      </c>
      <c r="BI2613" s="28">
        <f t="shared" si="9616"/>
        <v>420745.89999999997</v>
      </c>
      <c r="BJ2613" s="28">
        <f t="shared" si="9617"/>
        <v>420745.89999999997</v>
      </c>
      <c r="BK2613" s="28">
        <f>BK2614+BK2618</f>
        <v>0</v>
      </c>
      <c r="BL2613" s="28">
        <f>BL2614+BL2618</f>
        <v>0</v>
      </c>
      <c r="BM2613" s="28">
        <f>BM2614+BM2618</f>
        <v>0</v>
      </c>
      <c r="BN2613" s="28">
        <f t="shared" si="9618"/>
        <v>419940.1</v>
      </c>
      <c r="BO2613" s="28">
        <f t="shared" si="9619"/>
        <v>420745.89999999997</v>
      </c>
      <c r="BP2613" s="28">
        <f t="shared" si="9620"/>
        <v>420745.89999999997</v>
      </c>
      <c r="BQ2613" s="28">
        <f>BQ2614+BQ2618</f>
        <v>0</v>
      </c>
      <c r="BR2613" s="28">
        <f>BR2614+BR2618</f>
        <v>0</v>
      </c>
      <c r="BS2613" s="22">
        <f t="shared" si="9621"/>
        <v>419940.1</v>
      </c>
      <c r="BT2613" s="22">
        <f t="shared" si="9622"/>
        <v>420745.89999999997</v>
      </c>
      <c r="BU2613" s="22">
        <f t="shared" si="9623"/>
        <v>420745.89999999997</v>
      </c>
      <c r="BV2613" s="28">
        <f>BV2614+BV2618</f>
        <v>0</v>
      </c>
      <c r="BW2613" s="28">
        <f>BW2614+BW2618</f>
        <v>0</v>
      </c>
      <c r="BX2613" s="28">
        <f t="shared" si="9624"/>
        <v>419940.1</v>
      </c>
      <c r="BY2613" s="28">
        <f t="shared" si="9625"/>
        <v>420745.89999999997</v>
      </c>
      <c r="BZ2613" s="28">
        <f t="shared" si="9626"/>
        <v>420745.89999999997</v>
      </c>
      <c r="CA2613" s="28">
        <f>CA2614+CA2618</f>
        <v>0</v>
      </c>
      <c r="CB2613" s="28">
        <f>CB2614+CB2618</f>
        <v>0</v>
      </c>
      <c r="CC2613" s="28">
        <f>CC2614+CC2618</f>
        <v>0</v>
      </c>
      <c r="CD2613" s="28">
        <f t="shared" si="9845"/>
        <v>419940.1</v>
      </c>
      <c r="CE2613" s="28">
        <f>CE2614+CE2618</f>
        <v>0</v>
      </c>
      <c r="CF2613" s="29">
        <f t="shared" si="9799"/>
        <v>419940.1</v>
      </c>
      <c r="CG2613" s="28">
        <f t="shared" si="9846"/>
        <v>420745.89999999997</v>
      </c>
      <c r="CH2613" s="28">
        <f>CH2614+CH2618</f>
        <v>0</v>
      </c>
      <c r="CI2613" s="28">
        <f t="shared" si="9800"/>
        <v>420745.89999999997</v>
      </c>
      <c r="CJ2613" s="28">
        <f t="shared" si="9847"/>
        <v>420745.89999999997</v>
      </c>
      <c r="CK2613" s="28">
        <f>CK2614+CK2618</f>
        <v>0</v>
      </c>
      <c r="CL2613" s="28">
        <f t="shared" si="9801"/>
        <v>420745.89999999997</v>
      </c>
      <c r="CM2613" s="28">
        <f>CM2614+CM2618</f>
        <v>0</v>
      </c>
      <c r="CN2613" s="15"/>
      <c r="CO2613" s="30"/>
      <c r="CQ2613" s="31" t="s">
        <v>27</v>
      </c>
    </row>
    <row r="2614" spans="1:99" ht="31.2" x14ac:dyDescent="0.3">
      <c r="A2614" s="32" t="s">
        <v>1469</v>
      </c>
      <c r="B2614" s="16"/>
      <c r="C2614" s="32"/>
      <c r="D2614" s="32"/>
      <c r="E2614" s="33" t="s">
        <v>1444</v>
      </c>
      <c r="F2614" s="22">
        <f t="shared" ref="F2614:F2616" si="9849">F2615</f>
        <v>383574.7</v>
      </c>
      <c r="G2614" s="22">
        <f t="shared" ref="G2614:G2616" si="9850">G2615</f>
        <v>378934.3</v>
      </c>
      <c r="H2614" s="22">
        <f t="shared" ref="H2614:H2616" si="9851">H2615</f>
        <v>378934.3</v>
      </c>
      <c r="I2614" s="22">
        <f t="shared" ref="I2614:I2616" si="9852">I2615</f>
        <v>0</v>
      </c>
      <c r="J2614" s="22">
        <f t="shared" ref="J2614:J2616" si="9853">J2615</f>
        <v>0</v>
      </c>
      <c r="K2614" s="22">
        <f t="shared" ref="K2614:K2616" si="9854">K2615</f>
        <v>0</v>
      </c>
      <c r="L2614" s="22">
        <f t="shared" si="9591"/>
        <v>383574.7</v>
      </c>
      <c r="M2614" s="22">
        <f t="shared" si="9592"/>
        <v>378934.3</v>
      </c>
      <c r="N2614" s="22">
        <f t="shared" si="9593"/>
        <v>378934.3</v>
      </c>
      <c r="O2614" s="22">
        <f t="shared" ref="O2614:O2616" si="9855">O2615</f>
        <v>0</v>
      </c>
      <c r="P2614" s="22">
        <f t="shared" ref="P2614:P2616" si="9856">P2615</f>
        <v>0</v>
      </c>
      <c r="Q2614" s="22">
        <f t="shared" ref="Q2614:Q2616" si="9857">Q2615</f>
        <v>0</v>
      </c>
      <c r="R2614" s="22">
        <f t="shared" si="9594"/>
        <v>383574.7</v>
      </c>
      <c r="S2614" s="22">
        <f t="shared" si="9595"/>
        <v>378934.3</v>
      </c>
      <c r="T2614" s="22">
        <f t="shared" si="9596"/>
        <v>378934.3</v>
      </c>
      <c r="U2614" s="22">
        <f t="shared" ref="U2614:U2616" si="9858">U2615</f>
        <v>0</v>
      </c>
      <c r="V2614" s="22">
        <f t="shared" ref="V2614:V2616" si="9859">V2615</f>
        <v>0</v>
      </c>
      <c r="W2614" s="22">
        <f t="shared" ref="W2614:W2616" si="9860">W2615</f>
        <v>0</v>
      </c>
      <c r="X2614" s="22">
        <f t="shared" si="9597"/>
        <v>383574.7</v>
      </c>
      <c r="Y2614" s="22">
        <f t="shared" si="9598"/>
        <v>378934.3</v>
      </c>
      <c r="Z2614" s="22">
        <f t="shared" si="9599"/>
        <v>378934.3</v>
      </c>
      <c r="AA2614" s="22">
        <f t="shared" ref="AA2614:AA2616" si="9861">AA2615</f>
        <v>0</v>
      </c>
      <c r="AB2614" s="22">
        <f t="shared" ref="AB2614:AB2616" si="9862">AB2615</f>
        <v>0</v>
      </c>
      <c r="AC2614" s="22">
        <f t="shared" ref="AC2614:AC2616" si="9863">AC2615</f>
        <v>0</v>
      </c>
      <c r="AD2614" s="22">
        <f t="shared" si="9600"/>
        <v>383574.7</v>
      </c>
      <c r="AE2614" s="22">
        <f t="shared" si="9601"/>
        <v>378934.3</v>
      </c>
      <c r="AF2614" s="22">
        <f t="shared" si="9602"/>
        <v>378934.3</v>
      </c>
      <c r="AG2614" s="22">
        <f t="shared" ref="AG2614:AG2616" si="9864">AG2615</f>
        <v>0</v>
      </c>
      <c r="AH2614" s="22">
        <f t="shared" ref="AH2614:AH2616" si="9865">AH2615</f>
        <v>0</v>
      </c>
      <c r="AI2614" s="22">
        <f t="shared" ref="AI2614:AI2616" si="9866">AI2615</f>
        <v>0</v>
      </c>
      <c r="AJ2614" s="22">
        <f t="shared" si="9603"/>
        <v>383574.7</v>
      </c>
      <c r="AK2614" s="22">
        <f t="shared" si="9604"/>
        <v>378934.3</v>
      </c>
      <c r="AL2614" s="22">
        <f t="shared" si="9605"/>
        <v>378934.3</v>
      </c>
      <c r="AM2614" s="22">
        <f t="shared" ref="AM2614:AM2616" si="9867">AM2615</f>
        <v>0</v>
      </c>
      <c r="AN2614" s="22">
        <f t="shared" ref="AN2614:AN2616" si="9868">AN2615</f>
        <v>0</v>
      </c>
      <c r="AO2614" s="22">
        <f t="shared" ref="AO2614:AO2616" si="9869">AO2615</f>
        <v>0</v>
      </c>
      <c r="AP2614" s="22">
        <f t="shared" si="9606"/>
        <v>383574.7</v>
      </c>
      <c r="AQ2614" s="22">
        <f t="shared" si="9607"/>
        <v>378934.3</v>
      </c>
      <c r="AR2614" s="22">
        <f t="shared" si="9608"/>
        <v>378934.3</v>
      </c>
      <c r="AS2614" s="22">
        <f t="shared" ref="AS2614:AS2616" si="9870">AS2615</f>
        <v>0</v>
      </c>
      <c r="AT2614" s="22">
        <f t="shared" ref="AT2614:AT2616" si="9871">AT2615</f>
        <v>0</v>
      </c>
      <c r="AU2614" s="22">
        <f t="shared" ref="AU2614:AU2616" si="9872">AU2615</f>
        <v>0</v>
      </c>
      <c r="AV2614" s="22">
        <f t="shared" si="9609"/>
        <v>383574.7</v>
      </c>
      <c r="AW2614" s="22">
        <f t="shared" si="9610"/>
        <v>378934.3</v>
      </c>
      <c r="AX2614" s="22">
        <f t="shared" si="9611"/>
        <v>378934.3</v>
      </c>
      <c r="AY2614" s="22">
        <f t="shared" ref="AY2614:AY2616" si="9873">AY2615</f>
        <v>5720.1</v>
      </c>
      <c r="AZ2614" s="22">
        <f t="shared" ref="AZ2614:AZ2616" si="9874">AZ2615</f>
        <v>11166.3</v>
      </c>
      <c r="BA2614" s="22">
        <f t="shared" ref="BA2614:BA2616" si="9875">BA2615</f>
        <v>11166.3</v>
      </c>
      <c r="BB2614" s="22">
        <f t="shared" si="9612"/>
        <v>389294.8</v>
      </c>
      <c r="BC2614" s="22">
        <f t="shared" si="9613"/>
        <v>390100.6</v>
      </c>
      <c r="BD2614" s="22">
        <f t="shared" si="9614"/>
        <v>390100.6</v>
      </c>
      <c r="BE2614" s="22">
        <f t="shared" ref="BE2614:BE2616" si="9876">BE2615</f>
        <v>0</v>
      </c>
      <c r="BF2614" s="22">
        <f t="shared" ref="BF2614:BF2616" si="9877">BF2615</f>
        <v>0</v>
      </c>
      <c r="BG2614" s="22">
        <f t="shared" ref="BG2614:BG2616" si="9878">BG2615</f>
        <v>0</v>
      </c>
      <c r="BH2614" s="22">
        <f t="shared" si="9615"/>
        <v>389294.8</v>
      </c>
      <c r="BI2614" s="22">
        <f t="shared" si="9616"/>
        <v>390100.6</v>
      </c>
      <c r="BJ2614" s="22">
        <f t="shared" si="9617"/>
        <v>390100.6</v>
      </c>
      <c r="BK2614" s="22">
        <f t="shared" ref="BK2614:BK2616" si="9879">BK2615</f>
        <v>0</v>
      </c>
      <c r="BL2614" s="22">
        <f t="shared" ref="BL2614:BL2616" si="9880">BL2615</f>
        <v>0</v>
      </c>
      <c r="BM2614" s="22">
        <f t="shared" ref="BM2614:BM2616" si="9881">BM2615</f>
        <v>0</v>
      </c>
      <c r="BN2614" s="22">
        <f t="shared" si="9618"/>
        <v>389294.8</v>
      </c>
      <c r="BO2614" s="22">
        <f t="shared" si="9619"/>
        <v>390100.6</v>
      </c>
      <c r="BP2614" s="22">
        <f t="shared" si="9620"/>
        <v>390100.6</v>
      </c>
      <c r="BQ2614" s="22">
        <f t="shared" ref="BQ2614:BQ2616" si="9882">BQ2615</f>
        <v>0</v>
      </c>
      <c r="BR2614" s="22">
        <f t="shared" ref="BR2614:BR2616" si="9883">BR2615</f>
        <v>0</v>
      </c>
      <c r="BS2614" s="22">
        <f t="shared" si="9621"/>
        <v>389294.8</v>
      </c>
      <c r="BT2614" s="22">
        <f t="shared" si="9622"/>
        <v>390100.6</v>
      </c>
      <c r="BU2614" s="22">
        <f t="shared" si="9623"/>
        <v>390100.6</v>
      </c>
      <c r="BV2614" s="22">
        <f t="shared" ref="BV2614:BV2616" si="9884">BV2615</f>
        <v>0</v>
      </c>
      <c r="BW2614" s="22">
        <f t="shared" ref="BW2614:BW2616" si="9885">BW2615</f>
        <v>0</v>
      </c>
      <c r="BX2614" s="22">
        <f t="shared" si="9624"/>
        <v>389294.8</v>
      </c>
      <c r="BY2614" s="22">
        <f t="shared" si="9625"/>
        <v>390100.6</v>
      </c>
      <c r="BZ2614" s="22">
        <f t="shared" si="9626"/>
        <v>390100.6</v>
      </c>
      <c r="CA2614" s="22">
        <f t="shared" ref="CA2614:CA2616" si="9886">CA2615</f>
        <v>0</v>
      </c>
      <c r="CB2614" s="22">
        <f t="shared" ref="CB2614:CB2616" si="9887">CB2615</f>
        <v>0</v>
      </c>
      <c r="CC2614" s="22">
        <f t="shared" ref="CC2614:CC2616" si="9888">CC2615</f>
        <v>0</v>
      </c>
      <c r="CD2614" s="22">
        <f t="shared" si="9845"/>
        <v>389294.8</v>
      </c>
      <c r="CE2614" s="22">
        <f t="shared" ref="CE2614:CE2616" si="9889">CE2615</f>
        <v>0</v>
      </c>
      <c r="CF2614" s="34">
        <f t="shared" si="9799"/>
        <v>389294.8</v>
      </c>
      <c r="CG2614" s="22">
        <f t="shared" si="9846"/>
        <v>390100.6</v>
      </c>
      <c r="CH2614" s="22">
        <f t="shared" ref="CH2614:CM2616" si="9890">CH2615</f>
        <v>0</v>
      </c>
      <c r="CI2614" s="22">
        <f t="shared" si="9800"/>
        <v>390100.6</v>
      </c>
      <c r="CJ2614" s="22">
        <f t="shared" si="9847"/>
        <v>390100.6</v>
      </c>
      <c r="CK2614" s="22">
        <f t="shared" si="9890"/>
        <v>0</v>
      </c>
      <c r="CL2614" s="22">
        <f t="shared" si="9801"/>
        <v>390100.6</v>
      </c>
      <c r="CM2614" s="22">
        <f t="shared" si="9890"/>
        <v>0</v>
      </c>
      <c r="CN2614" s="15"/>
      <c r="CO2614" s="35"/>
      <c r="CR2614" s="5" t="s">
        <v>1346</v>
      </c>
      <c r="CU2614" s="5" t="s">
        <v>31</v>
      </c>
    </row>
    <row r="2615" spans="1:99" ht="93.6" x14ac:dyDescent="0.3">
      <c r="A2615" s="32" t="s">
        <v>1469</v>
      </c>
      <c r="B2615" s="16">
        <v>100</v>
      </c>
      <c r="C2615" s="32"/>
      <c r="D2615" s="32"/>
      <c r="E2615" s="33" t="s">
        <v>131</v>
      </c>
      <c r="F2615" s="22">
        <f t="shared" si="9849"/>
        <v>383574.7</v>
      </c>
      <c r="G2615" s="22">
        <f t="shared" si="9850"/>
        <v>378934.3</v>
      </c>
      <c r="H2615" s="22">
        <f t="shared" si="9851"/>
        <v>378934.3</v>
      </c>
      <c r="I2615" s="22">
        <f t="shared" si="9852"/>
        <v>0</v>
      </c>
      <c r="J2615" s="22">
        <f t="shared" si="9853"/>
        <v>0</v>
      </c>
      <c r="K2615" s="22">
        <f t="shared" si="9854"/>
        <v>0</v>
      </c>
      <c r="L2615" s="22">
        <f t="shared" si="9591"/>
        <v>383574.7</v>
      </c>
      <c r="M2615" s="22">
        <f t="shared" si="9592"/>
        <v>378934.3</v>
      </c>
      <c r="N2615" s="22">
        <f t="shared" si="9593"/>
        <v>378934.3</v>
      </c>
      <c r="O2615" s="22">
        <f t="shared" si="9855"/>
        <v>0</v>
      </c>
      <c r="P2615" s="22">
        <f t="shared" si="9856"/>
        <v>0</v>
      </c>
      <c r="Q2615" s="22">
        <f t="shared" si="9857"/>
        <v>0</v>
      </c>
      <c r="R2615" s="22">
        <f t="shared" si="9594"/>
        <v>383574.7</v>
      </c>
      <c r="S2615" s="22">
        <f t="shared" si="9595"/>
        <v>378934.3</v>
      </c>
      <c r="T2615" s="22">
        <f t="shared" si="9596"/>
        <v>378934.3</v>
      </c>
      <c r="U2615" s="22">
        <f t="shared" si="9858"/>
        <v>0</v>
      </c>
      <c r="V2615" s="22">
        <f t="shared" si="9859"/>
        <v>0</v>
      </c>
      <c r="W2615" s="22">
        <f t="shared" si="9860"/>
        <v>0</v>
      </c>
      <c r="X2615" s="22">
        <f t="shared" si="9597"/>
        <v>383574.7</v>
      </c>
      <c r="Y2615" s="22">
        <f t="shared" si="9598"/>
        <v>378934.3</v>
      </c>
      <c r="Z2615" s="22">
        <f t="shared" si="9599"/>
        <v>378934.3</v>
      </c>
      <c r="AA2615" s="22">
        <f t="shared" si="9861"/>
        <v>0</v>
      </c>
      <c r="AB2615" s="22">
        <f t="shared" si="9862"/>
        <v>0</v>
      </c>
      <c r="AC2615" s="22">
        <f t="shared" si="9863"/>
        <v>0</v>
      </c>
      <c r="AD2615" s="22">
        <f t="shared" si="9600"/>
        <v>383574.7</v>
      </c>
      <c r="AE2615" s="22">
        <f t="shared" si="9601"/>
        <v>378934.3</v>
      </c>
      <c r="AF2615" s="22">
        <f t="shared" si="9602"/>
        <v>378934.3</v>
      </c>
      <c r="AG2615" s="22">
        <f t="shared" si="9864"/>
        <v>0</v>
      </c>
      <c r="AH2615" s="22">
        <f t="shared" si="9865"/>
        <v>0</v>
      </c>
      <c r="AI2615" s="22">
        <f t="shared" si="9866"/>
        <v>0</v>
      </c>
      <c r="AJ2615" s="22">
        <f t="shared" si="9603"/>
        <v>383574.7</v>
      </c>
      <c r="AK2615" s="22">
        <f t="shared" si="9604"/>
        <v>378934.3</v>
      </c>
      <c r="AL2615" s="22">
        <f t="shared" si="9605"/>
        <v>378934.3</v>
      </c>
      <c r="AM2615" s="22">
        <f t="shared" si="9867"/>
        <v>0</v>
      </c>
      <c r="AN2615" s="22">
        <f t="shared" si="9868"/>
        <v>0</v>
      </c>
      <c r="AO2615" s="22">
        <f t="shared" si="9869"/>
        <v>0</v>
      </c>
      <c r="AP2615" s="22">
        <f t="shared" si="9606"/>
        <v>383574.7</v>
      </c>
      <c r="AQ2615" s="22">
        <f t="shared" si="9607"/>
        <v>378934.3</v>
      </c>
      <c r="AR2615" s="22">
        <f t="shared" si="9608"/>
        <v>378934.3</v>
      </c>
      <c r="AS2615" s="22">
        <f t="shared" si="9870"/>
        <v>0</v>
      </c>
      <c r="AT2615" s="22">
        <f t="shared" si="9871"/>
        <v>0</v>
      </c>
      <c r="AU2615" s="22">
        <f t="shared" si="9872"/>
        <v>0</v>
      </c>
      <c r="AV2615" s="22">
        <f t="shared" si="9609"/>
        <v>383574.7</v>
      </c>
      <c r="AW2615" s="22">
        <f t="shared" si="9610"/>
        <v>378934.3</v>
      </c>
      <c r="AX2615" s="22">
        <f t="shared" si="9611"/>
        <v>378934.3</v>
      </c>
      <c r="AY2615" s="22">
        <f t="shared" si="9873"/>
        <v>5720.1</v>
      </c>
      <c r="AZ2615" s="22">
        <f t="shared" si="9874"/>
        <v>11166.3</v>
      </c>
      <c r="BA2615" s="22">
        <f t="shared" si="9875"/>
        <v>11166.3</v>
      </c>
      <c r="BB2615" s="22">
        <f t="shared" si="9612"/>
        <v>389294.8</v>
      </c>
      <c r="BC2615" s="22">
        <f t="shared" si="9613"/>
        <v>390100.6</v>
      </c>
      <c r="BD2615" s="22">
        <f t="shared" si="9614"/>
        <v>390100.6</v>
      </c>
      <c r="BE2615" s="22">
        <f t="shared" si="9876"/>
        <v>0</v>
      </c>
      <c r="BF2615" s="22">
        <f t="shared" si="9877"/>
        <v>0</v>
      </c>
      <c r="BG2615" s="22">
        <f t="shared" si="9878"/>
        <v>0</v>
      </c>
      <c r="BH2615" s="22">
        <f t="shared" si="9615"/>
        <v>389294.8</v>
      </c>
      <c r="BI2615" s="22">
        <f t="shared" si="9616"/>
        <v>390100.6</v>
      </c>
      <c r="BJ2615" s="22">
        <f t="shared" si="9617"/>
        <v>390100.6</v>
      </c>
      <c r="BK2615" s="22">
        <f t="shared" si="9879"/>
        <v>0</v>
      </c>
      <c r="BL2615" s="22">
        <f t="shared" si="9880"/>
        <v>0</v>
      </c>
      <c r="BM2615" s="22">
        <f t="shared" si="9881"/>
        <v>0</v>
      </c>
      <c r="BN2615" s="22">
        <f t="shared" si="9618"/>
        <v>389294.8</v>
      </c>
      <c r="BO2615" s="22">
        <f t="shared" si="9619"/>
        <v>390100.6</v>
      </c>
      <c r="BP2615" s="22">
        <f t="shared" si="9620"/>
        <v>390100.6</v>
      </c>
      <c r="BQ2615" s="22">
        <f t="shared" si="9882"/>
        <v>0</v>
      </c>
      <c r="BR2615" s="22">
        <f t="shared" si="9883"/>
        <v>0</v>
      </c>
      <c r="BS2615" s="22">
        <f t="shared" si="9621"/>
        <v>389294.8</v>
      </c>
      <c r="BT2615" s="22">
        <f t="shared" si="9622"/>
        <v>390100.6</v>
      </c>
      <c r="BU2615" s="22">
        <f t="shared" si="9623"/>
        <v>390100.6</v>
      </c>
      <c r="BV2615" s="22">
        <f t="shared" si="9884"/>
        <v>0</v>
      </c>
      <c r="BW2615" s="22">
        <f t="shared" si="9885"/>
        <v>0</v>
      </c>
      <c r="BX2615" s="22">
        <f t="shared" si="9624"/>
        <v>389294.8</v>
      </c>
      <c r="BY2615" s="22">
        <f t="shared" si="9625"/>
        <v>390100.6</v>
      </c>
      <c r="BZ2615" s="22">
        <f t="shared" si="9626"/>
        <v>390100.6</v>
      </c>
      <c r="CA2615" s="22">
        <f t="shared" si="9886"/>
        <v>0</v>
      </c>
      <c r="CB2615" s="22">
        <f t="shared" si="9887"/>
        <v>0</v>
      </c>
      <c r="CC2615" s="22">
        <f t="shared" si="9888"/>
        <v>0</v>
      </c>
      <c r="CD2615" s="22">
        <f t="shared" si="9845"/>
        <v>389294.8</v>
      </c>
      <c r="CE2615" s="22">
        <f t="shared" si="9889"/>
        <v>0</v>
      </c>
      <c r="CF2615" s="34">
        <f t="shared" si="9799"/>
        <v>389294.8</v>
      </c>
      <c r="CG2615" s="22">
        <f t="shared" si="9846"/>
        <v>390100.6</v>
      </c>
      <c r="CH2615" s="22">
        <f t="shared" si="9890"/>
        <v>0</v>
      </c>
      <c r="CI2615" s="22">
        <f t="shared" si="9800"/>
        <v>390100.6</v>
      </c>
      <c r="CJ2615" s="22">
        <f t="shared" si="9847"/>
        <v>390100.6</v>
      </c>
      <c r="CK2615" s="22">
        <f t="shared" si="9890"/>
        <v>0</v>
      </c>
      <c r="CL2615" s="22">
        <f t="shared" si="9801"/>
        <v>390100.6</v>
      </c>
      <c r="CM2615" s="22">
        <f t="shared" si="9890"/>
        <v>0</v>
      </c>
      <c r="CN2615" s="15"/>
      <c r="CO2615" s="35"/>
      <c r="CS2615" s="5" t="s">
        <v>29</v>
      </c>
    </row>
    <row r="2616" spans="1:99" ht="31.2" x14ac:dyDescent="0.3">
      <c r="A2616" s="32" t="s">
        <v>1469</v>
      </c>
      <c r="B2616" s="16">
        <v>120</v>
      </c>
      <c r="C2616" s="32"/>
      <c r="D2616" s="32"/>
      <c r="E2616" s="33" t="s">
        <v>394</v>
      </c>
      <c r="F2616" s="22">
        <f t="shared" si="9849"/>
        <v>383574.7</v>
      </c>
      <c r="G2616" s="22">
        <f t="shared" si="9850"/>
        <v>378934.3</v>
      </c>
      <c r="H2616" s="22">
        <f t="shared" si="9851"/>
        <v>378934.3</v>
      </c>
      <c r="I2616" s="22">
        <f t="shared" si="9852"/>
        <v>0</v>
      </c>
      <c r="J2616" s="22">
        <f t="shared" si="9853"/>
        <v>0</v>
      </c>
      <c r="K2616" s="22">
        <f t="shared" si="9854"/>
        <v>0</v>
      </c>
      <c r="L2616" s="22">
        <f t="shared" si="9591"/>
        <v>383574.7</v>
      </c>
      <c r="M2616" s="22">
        <f t="shared" si="9592"/>
        <v>378934.3</v>
      </c>
      <c r="N2616" s="22">
        <f t="shared" si="9593"/>
        <v>378934.3</v>
      </c>
      <c r="O2616" s="22">
        <f t="shared" si="9855"/>
        <v>0</v>
      </c>
      <c r="P2616" s="22">
        <f t="shared" si="9856"/>
        <v>0</v>
      </c>
      <c r="Q2616" s="22">
        <f t="shared" si="9857"/>
        <v>0</v>
      </c>
      <c r="R2616" s="22">
        <f t="shared" si="9594"/>
        <v>383574.7</v>
      </c>
      <c r="S2616" s="22">
        <f t="shared" si="9595"/>
        <v>378934.3</v>
      </c>
      <c r="T2616" s="22">
        <f t="shared" si="9596"/>
        <v>378934.3</v>
      </c>
      <c r="U2616" s="22">
        <f t="shared" si="9858"/>
        <v>0</v>
      </c>
      <c r="V2616" s="22">
        <f t="shared" si="9859"/>
        <v>0</v>
      </c>
      <c r="W2616" s="22">
        <f t="shared" si="9860"/>
        <v>0</v>
      </c>
      <c r="X2616" s="22">
        <f t="shared" si="9597"/>
        <v>383574.7</v>
      </c>
      <c r="Y2616" s="22">
        <f t="shared" si="9598"/>
        <v>378934.3</v>
      </c>
      <c r="Z2616" s="22">
        <f t="shared" si="9599"/>
        <v>378934.3</v>
      </c>
      <c r="AA2616" s="22">
        <f t="shared" si="9861"/>
        <v>0</v>
      </c>
      <c r="AB2616" s="22">
        <f t="shared" si="9862"/>
        <v>0</v>
      </c>
      <c r="AC2616" s="22">
        <f t="shared" si="9863"/>
        <v>0</v>
      </c>
      <c r="AD2616" s="22">
        <f t="shared" si="9600"/>
        <v>383574.7</v>
      </c>
      <c r="AE2616" s="22">
        <f t="shared" si="9601"/>
        <v>378934.3</v>
      </c>
      <c r="AF2616" s="22">
        <f t="shared" si="9602"/>
        <v>378934.3</v>
      </c>
      <c r="AG2616" s="22">
        <f t="shared" si="9864"/>
        <v>0</v>
      </c>
      <c r="AH2616" s="22">
        <f t="shared" si="9865"/>
        <v>0</v>
      </c>
      <c r="AI2616" s="22">
        <f t="shared" si="9866"/>
        <v>0</v>
      </c>
      <c r="AJ2616" s="22">
        <f t="shared" si="9603"/>
        <v>383574.7</v>
      </c>
      <c r="AK2616" s="22">
        <f t="shared" si="9604"/>
        <v>378934.3</v>
      </c>
      <c r="AL2616" s="22">
        <f t="shared" si="9605"/>
        <v>378934.3</v>
      </c>
      <c r="AM2616" s="22">
        <f t="shared" si="9867"/>
        <v>0</v>
      </c>
      <c r="AN2616" s="22">
        <f t="shared" si="9868"/>
        <v>0</v>
      </c>
      <c r="AO2616" s="22">
        <f t="shared" si="9869"/>
        <v>0</v>
      </c>
      <c r="AP2616" s="22">
        <f t="shared" si="9606"/>
        <v>383574.7</v>
      </c>
      <c r="AQ2616" s="22">
        <f t="shared" si="9607"/>
        <v>378934.3</v>
      </c>
      <c r="AR2616" s="22">
        <f t="shared" si="9608"/>
        <v>378934.3</v>
      </c>
      <c r="AS2616" s="22">
        <f t="shared" si="9870"/>
        <v>0</v>
      </c>
      <c r="AT2616" s="22">
        <f t="shared" si="9871"/>
        <v>0</v>
      </c>
      <c r="AU2616" s="22">
        <f t="shared" si="9872"/>
        <v>0</v>
      </c>
      <c r="AV2616" s="22">
        <f t="shared" si="9609"/>
        <v>383574.7</v>
      </c>
      <c r="AW2616" s="22">
        <f t="shared" si="9610"/>
        <v>378934.3</v>
      </c>
      <c r="AX2616" s="22">
        <f t="shared" si="9611"/>
        <v>378934.3</v>
      </c>
      <c r="AY2616" s="22">
        <f t="shared" si="9873"/>
        <v>5720.1</v>
      </c>
      <c r="AZ2616" s="22">
        <f t="shared" si="9874"/>
        <v>11166.3</v>
      </c>
      <c r="BA2616" s="22">
        <f t="shared" si="9875"/>
        <v>11166.3</v>
      </c>
      <c r="BB2616" s="22">
        <f t="shared" si="9612"/>
        <v>389294.8</v>
      </c>
      <c r="BC2616" s="22">
        <f t="shared" si="9613"/>
        <v>390100.6</v>
      </c>
      <c r="BD2616" s="22">
        <f t="shared" si="9614"/>
        <v>390100.6</v>
      </c>
      <c r="BE2616" s="22">
        <f t="shared" si="9876"/>
        <v>0</v>
      </c>
      <c r="BF2616" s="22">
        <f t="shared" si="9877"/>
        <v>0</v>
      </c>
      <c r="BG2616" s="22">
        <f t="shared" si="9878"/>
        <v>0</v>
      </c>
      <c r="BH2616" s="22">
        <f t="shared" si="9615"/>
        <v>389294.8</v>
      </c>
      <c r="BI2616" s="22">
        <f t="shared" si="9616"/>
        <v>390100.6</v>
      </c>
      <c r="BJ2616" s="22">
        <f t="shared" si="9617"/>
        <v>390100.6</v>
      </c>
      <c r="BK2616" s="22">
        <f t="shared" si="9879"/>
        <v>0</v>
      </c>
      <c r="BL2616" s="22">
        <f t="shared" si="9880"/>
        <v>0</v>
      </c>
      <c r="BM2616" s="22">
        <f t="shared" si="9881"/>
        <v>0</v>
      </c>
      <c r="BN2616" s="22">
        <f t="shared" si="9618"/>
        <v>389294.8</v>
      </c>
      <c r="BO2616" s="22">
        <f t="shared" si="9619"/>
        <v>390100.6</v>
      </c>
      <c r="BP2616" s="22">
        <f t="shared" si="9620"/>
        <v>390100.6</v>
      </c>
      <c r="BQ2616" s="22">
        <f t="shared" si="9882"/>
        <v>0</v>
      </c>
      <c r="BR2616" s="22">
        <f t="shared" si="9883"/>
        <v>0</v>
      </c>
      <c r="BS2616" s="22">
        <f t="shared" si="9621"/>
        <v>389294.8</v>
      </c>
      <c r="BT2616" s="22">
        <f t="shared" si="9622"/>
        <v>390100.6</v>
      </c>
      <c r="BU2616" s="22">
        <f t="shared" si="9623"/>
        <v>390100.6</v>
      </c>
      <c r="BV2616" s="22">
        <f t="shared" si="9884"/>
        <v>0</v>
      </c>
      <c r="BW2616" s="22">
        <f t="shared" si="9885"/>
        <v>0</v>
      </c>
      <c r="BX2616" s="22">
        <f t="shared" si="9624"/>
        <v>389294.8</v>
      </c>
      <c r="BY2616" s="22">
        <f t="shared" si="9625"/>
        <v>390100.6</v>
      </c>
      <c r="BZ2616" s="22">
        <f t="shared" si="9626"/>
        <v>390100.6</v>
      </c>
      <c r="CA2616" s="22">
        <f t="shared" si="9886"/>
        <v>0</v>
      </c>
      <c r="CB2616" s="22">
        <f t="shared" si="9887"/>
        <v>0</v>
      </c>
      <c r="CC2616" s="22">
        <f t="shared" si="9888"/>
        <v>0</v>
      </c>
      <c r="CD2616" s="22">
        <f t="shared" si="9845"/>
        <v>389294.8</v>
      </c>
      <c r="CE2616" s="22">
        <f t="shared" si="9889"/>
        <v>0</v>
      </c>
      <c r="CF2616" s="34">
        <f t="shared" si="9799"/>
        <v>389294.8</v>
      </c>
      <c r="CG2616" s="22">
        <f t="shared" si="9846"/>
        <v>390100.6</v>
      </c>
      <c r="CH2616" s="22">
        <f t="shared" si="9890"/>
        <v>0</v>
      </c>
      <c r="CI2616" s="22">
        <f t="shared" si="9800"/>
        <v>390100.6</v>
      </c>
      <c r="CJ2616" s="22">
        <f t="shared" si="9847"/>
        <v>390100.6</v>
      </c>
      <c r="CK2616" s="22">
        <f t="shared" si="9890"/>
        <v>0</v>
      </c>
      <c r="CL2616" s="22">
        <f t="shared" si="9801"/>
        <v>390100.6</v>
      </c>
      <c r="CM2616" s="22">
        <f t="shared" si="9890"/>
        <v>0</v>
      </c>
      <c r="CN2616" s="15"/>
      <c r="CO2616" s="35"/>
      <c r="CT2616" s="5" t="s">
        <v>30</v>
      </c>
    </row>
    <row r="2617" spans="1:99" ht="62.4" x14ac:dyDescent="0.3">
      <c r="A2617" s="32" t="s">
        <v>1469</v>
      </c>
      <c r="B2617" s="16">
        <v>120</v>
      </c>
      <c r="C2617" s="32" t="s">
        <v>42</v>
      </c>
      <c r="D2617" s="32" t="s">
        <v>395</v>
      </c>
      <c r="E2617" s="33" t="s">
        <v>396</v>
      </c>
      <c r="F2617" s="22">
        <v>383574.7</v>
      </c>
      <c r="G2617" s="22">
        <v>378934.3</v>
      </c>
      <c r="H2617" s="22">
        <v>378934.3</v>
      </c>
      <c r="I2617" s="22"/>
      <c r="J2617" s="22"/>
      <c r="K2617" s="22"/>
      <c r="L2617" s="22">
        <f t="shared" si="9591"/>
        <v>383574.7</v>
      </c>
      <c r="M2617" s="22">
        <f t="shared" si="9592"/>
        <v>378934.3</v>
      </c>
      <c r="N2617" s="22">
        <f t="shared" si="9593"/>
        <v>378934.3</v>
      </c>
      <c r="O2617" s="22"/>
      <c r="P2617" s="22"/>
      <c r="Q2617" s="22"/>
      <c r="R2617" s="22">
        <f t="shared" si="9594"/>
        <v>383574.7</v>
      </c>
      <c r="S2617" s="22">
        <f t="shared" si="9595"/>
        <v>378934.3</v>
      </c>
      <c r="T2617" s="22">
        <f t="shared" si="9596"/>
        <v>378934.3</v>
      </c>
      <c r="U2617" s="22"/>
      <c r="V2617" s="22"/>
      <c r="W2617" s="22"/>
      <c r="X2617" s="22">
        <f t="shared" si="9597"/>
        <v>383574.7</v>
      </c>
      <c r="Y2617" s="22">
        <f t="shared" si="9598"/>
        <v>378934.3</v>
      </c>
      <c r="Z2617" s="22">
        <f t="shared" si="9599"/>
        <v>378934.3</v>
      </c>
      <c r="AA2617" s="22"/>
      <c r="AB2617" s="22"/>
      <c r="AC2617" s="22"/>
      <c r="AD2617" s="22">
        <f t="shared" si="9600"/>
        <v>383574.7</v>
      </c>
      <c r="AE2617" s="22">
        <f t="shared" si="9601"/>
        <v>378934.3</v>
      </c>
      <c r="AF2617" s="22">
        <f t="shared" si="9602"/>
        <v>378934.3</v>
      </c>
      <c r="AG2617" s="22"/>
      <c r="AH2617" s="22"/>
      <c r="AI2617" s="22"/>
      <c r="AJ2617" s="22">
        <f t="shared" si="9603"/>
        <v>383574.7</v>
      </c>
      <c r="AK2617" s="22">
        <f t="shared" si="9604"/>
        <v>378934.3</v>
      </c>
      <c r="AL2617" s="22">
        <f t="shared" si="9605"/>
        <v>378934.3</v>
      </c>
      <c r="AM2617" s="22"/>
      <c r="AN2617" s="22"/>
      <c r="AO2617" s="22"/>
      <c r="AP2617" s="22">
        <f t="shared" si="9606"/>
        <v>383574.7</v>
      </c>
      <c r="AQ2617" s="22">
        <f t="shared" si="9607"/>
        <v>378934.3</v>
      </c>
      <c r="AR2617" s="22">
        <f t="shared" si="9608"/>
        <v>378934.3</v>
      </c>
      <c r="AS2617" s="22"/>
      <c r="AT2617" s="22"/>
      <c r="AU2617" s="22"/>
      <c r="AV2617" s="22">
        <f t="shared" si="9609"/>
        <v>383574.7</v>
      </c>
      <c r="AW2617" s="22">
        <f t="shared" si="9610"/>
        <v>378934.3</v>
      </c>
      <c r="AX2617" s="22">
        <f t="shared" si="9611"/>
        <v>378934.3</v>
      </c>
      <c r="AY2617" s="22">
        <v>5720.1</v>
      </c>
      <c r="AZ2617" s="22">
        <v>11166.3</v>
      </c>
      <c r="BA2617" s="22">
        <v>11166.3</v>
      </c>
      <c r="BB2617" s="22">
        <f t="shared" si="9612"/>
        <v>389294.8</v>
      </c>
      <c r="BC2617" s="22">
        <f t="shared" si="9613"/>
        <v>390100.6</v>
      </c>
      <c r="BD2617" s="22">
        <f t="shared" si="9614"/>
        <v>390100.6</v>
      </c>
      <c r="BE2617" s="22"/>
      <c r="BF2617" s="22"/>
      <c r="BG2617" s="22"/>
      <c r="BH2617" s="22">
        <f t="shared" si="9615"/>
        <v>389294.8</v>
      </c>
      <c r="BI2617" s="22">
        <f t="shared" si="9616"/>
        <v>390100.6</v>
      </c>
      <c r="BJ2617" s="22">
        <f t="shared" si="9617"/>
        <v>390100.6</v>
      </c>
      <c r="BK2617" s="22"/>
      <c r="BL2617" s="22"/>
      <c r="BM2617" s="22"/>
      <c r="BN2617" s="22">
        <f t="shared" si="9618"/>
        <v>389294.8</v>
      </c>
      <c r="BO2617" s="22">
        <f t="shared" si="9619"/>
        <v>390100.6</v>
      </c>
      <c r="BP2617" s="22">
        <f t="shared" si="9620"/>
        <v>390100.6</v>
      </c>
      <c r="BQ2617" s="22"/>
      <c r="BR2617" s="22"/>
      <c r="BS2617" s="22">
        <f t="shared" si="9621"/>
        <v>389294.8</v>
      </c>
      <c r="BT2617" s="22">
        <f t="shared" si="9622"/>
        <v>390100.6</v>
      </c>
      <c r="BU2617" s="22">
        <f t="shared" si="9623"/>
        <v>390100.6</v>
      </c>
      <c r="BV2617" s="22"/>
      <c r="BW2617" s="22"/>
      <c r="BX2617" s="22">
        <f t="shared" si="9624"/>
        <v>389294.8</v>
      </c>
      <c r="BY2617" s="22">
        <f t="shared" si="9625"/>
        <v>390100.6</v>
      </c>
      <c r="BZ2617" s="22">
        <f t="shared" si="9626"/>
        <v>390100.6</v>
      </c>
      <c r="CA2617" s="22"/>
      <c r="CB2617" s="22"/>
      <c r="CC2617" s="22"/>
      <c r="CD2617" s="22">
        <f t="shared" si="9845"/>
        <v>389294.8</v>
      </c>
      <c r="CE2617" s="22"/>
      <c r="CF2617" s="34">
        <f t="shared" si="9799"/>
        <v>389294.8</v>
      </c>
      <c r="CG2617" s="22">
        <f t="shared" si="9846"/>
        <v>390100.6</v>
      </c>
      <c r="CH2617" s="22"/>
      <c r="CI2617" s="22">
        <f t="shared" si="9800"/>
        <v>390100.6</v>
      </c>
      <c r="CJ2617" s="22">
        <f t="shared" si="9847"/>
        <v>390100.6</v>
      </c>
      <c r="CK2617" s="22"/>
      <c r="CL2617" s="22">
        <f t="shared" si="9801"/>
        <v>390100.6</v>
      </c>
      <c r="CM2617" s="22"/>
      <c r="CN2617" s="15"/>
      <c r="CO2617" s="35"/>
    </row>
    <row r="2618" spans="1:99" ht="31.2" x14ac:dyDescent="0.3">
      <c r="A2618" s="32" t="s">
        <v>1470</v>
      </c>
      <c r="B2618" s="16"/>
      <c r="C2618" s="32"/>
      <c r="D2618" s="32"/>
      <c r="E2618" s="33" t="s">
        <v>1447</v>
      </c>
      <c r="F2618" s="22">
        <f t="shared" ref="F2618:K2618" si="9891">F2619+F2622</f>
        <v>30645.300000000003</v>
      </c>
      <c r="G2618" s="22">
        <f t="shared" si="9891"/>
        <v>30645.300000000003</v>
      </c>
      <c r="H2618" s="22">
        <f t="shared" si="9891"/>
        <v>30645.300000000003</v>
      </c>
      <c r="I2618" s="22">
        <f t="shared" si="9891"/>
        <v>0</v>
      </c>
      <c r="J2618" s="22">
        <f t="shared" si="9891"/>
        <v>0</v>
      </c>
      <c r="K2618" s="22">
        <f t="shared" si="9891"/>
        <v>0</v>
      </c>
      <c r="L2618" s="22">
        <f t="shared" si="9591"/>
        <v>30645.300000000003</v>
      </c>
      <c r="M2618" s="22">
        <f t="shared" si="9592"/>
        <v>30645.300000000003</v>
      </c>
      <c r="N2618" s="22">
        <f t="shared" si="9593"/>
        <v>30645.300000000003</v>
      </c>
      <c r="O2618" s="22">
        <f>O2619+O2622</f>
        <v>0</v>
      </c>
      <c r="P2618" s="22">
        <f>P2619+P2622</f>
        <v>0</v>
      </c>
      <c r="Q2618" s="22">
        <f>Q2619+Q2622</f>
        <v>0</v>
      </c>
      <c r="R2618" s="22">
        <f t="shared" si="9594"/>
        <v>30645.300000000003</v>
      </c>
      <c r="S2618" s="22">
        <f t="shared" si="9595"/>
        <v>30645.300000000003</v>
      </c>
      <c r="T2618" s="22">
        <f t="shared" si="9596"/>
        <v>30645.300000000003</v>
      </c>
      <c r="U2618" s="22">
        <f>U2619+U2622</f>
        <v>0</v>
      </c>
      <c r="V2618" s="22">
        <f>V2619+V2622</f>
        <v>0</v>
      </c>
      <c r="W2618" s="22">
        <f>W2619+W2622</f>
        <v>0</v>
      </c>
      <c r="X2618" s="22">
        <f t="shared" si="9597"/>
        <v>30645.300000000003</v>
      </c>
      <c r="Y2618" s="22">
        <f t="shared" si="9598"/>
        <v>30645.300000000003</v>
      </c>
      <c r="Z2618" s="22">
        <f t="shared" si="9599"/>
        <v>30645.300000000003</v>
      </c>
      <c r="AA2618" s="22">
        <f>AA2619+AA2622</f>
        <v>0</v>
      </c>
      <c r="AB2618" s="22">
        <f>AB2619+AB2622</f>
        <v>0</v>
      </c>
      <c r="AC2618" s="22">
        <f>AC2619+AC2622</f>
        <v>0</v>
      </c>
      <c r="AD2618" s="22">
        <f t="shared" si="9600"/>
        <v>30645.300000000003</v>
      </c>
      <c r="AE2618" s="22">
        <f t="shared" si="9601"/>
        <v>30645.300000000003</v>
      </c>
      <c r="AF2618" s="22">
        <f t="shared" si="9602"/>
        <v>30645.300000000003</v>
      </c>
      <c r="AG2618" s="22">
        <f>AG2619+AG2622</f>
        <v>0</v>
      </c>
      <c r="AH2618" s="22">
        <f>AH2619+AH2622</f>
        <v>0</v>
      </c>
      <c r="AI2618" s="22">
        <f>AI2619+AI2622</f>
        <v>0</v>
      </c>
      <c r="AJ2618" s="22">
        <f t="shared" si="9603"/>
        <v>30645.300000000003</v>
      </c>
      <c r="AK2618" s="22">
        <f t="shared" si="9604"/>
        <v>30645.300000000003</v>
      </c>
      <c r="AL2618" s="22">
        <f t="shared" si="9605"/>
        <v>30645.300000000003</v>
      </c>
      <c r="AM2618" s="22">
        <f>AM2619+AM2622</f>
        <v>0</v>
      </c>
      <c r="AN2618" s="22">
        <f>AN2619+AN2622</f>
        <v>0</v>
      </c>
      <c r="AO2618" s="22">
        <f>AO2619+AO2622</f>
        <v>0</v>
      </c>
      <c r="AP2618" s="22">
        <f t="shared" si="9606"/>
        <v>30645.300000000003</v>
      </c>
      <c r="AQ2618" s="22">
        <f t="shared" si="9607"/>
        <v>30645.300000000003</v>
      </c>
      <c r="AR2618" s="22">
        <f t="shared" si="9608"/>
        <v>30645.300000000003</v>
      </c>
      <c r="AS2618" s="22">
        <f>AS2619+AS2622</f>
        <v>0</v>
      </c>
      <c r="AT2618" s="22">
        <f>AT2619+AT2622</f>
        <v>0</v>
      </c>
      <c r="AU2618" s="22">
        <f>AU2619+AU2622</f>
        <v>0</v>
      </c>
      <c r="AV2618" s="22">
        <f t="shared" si="9609"/>
        <v>30645.300000000003</v>
      </c>
      <c r="AW2618" s="22">
        <f t="shared" si="9610"/>
        <v>30645.300000000003</v>
      </c>
      <c r="AX2618" s="22">
        <f t="shared" si="9611"/>
        <v>30645.300000000003</v>
      </c>
      <c r="AY2618" s="22">
        <f>AY2619+AY2622</f>
        <v>0</v>
      </c>
      <c r="AZ2618" s="22">
        <f>AZ2619+AZ2622</f>
        <v>0</v>
      </c>
      <c r="BA2618" s="22">
        <f>BA2619+BA2622</f>
        <v>0</v>
      </c>
      <c r="BB2618" s="22">
        <f t="shared" si="9612"/>
        <v>30645.300000000003</v>
      </c>
      <c r="BC2618" s="22">
        <f t="shared" si="9613"/>
        <v>30645.300000000003</v>
      </c>
      <c r="BD2618" s="22">
        <f t="shared" si="9614"/>
        <v>30645.300000000003</v>
      </c>
      <c r="BE2618" s="22">
        <f>BE2619+BE2622</f>
        <v>0</v>
      </c>
      <c r="BF2618" s="22">
        <f>BF2619+BF2622</f>
        <v>0</v>
      </c>
      <c r="BG2618" s="22">
        <f>BG2619+BG2622</f>
        <v>0</v>
      </c>
      <c r="BH2618" s="22">
        <f t="shared" si="9615"/>
        <v>30645.300000000003</v>
      </c>
      <c r="BI2618" s="22">
        <f t="shared" si="9616"/>
        <v>30645.300000000003</v>
      </c>
      <c r="BJ2618" s="22">
        <f t="shared" si="9617"/>
        <v>30645.300000000003</v>
      </c>
      <c r="BK2618" s="22">
        <f>BK2619+BK2622</f>
        <v>0</v>
      </c>
      <c r="BL2618" s="22">
        <f>BL2619+BL2622</f>
        <v>0</v>
      </c>
      <c r="BM2618" s="22">
        <f>BM2619+BM2622</f>
        <v>0</v>
      </c>
      <c r="BN2618" s="22">
        <f t="shared" si="9618"/>
        <v>30645.300000000003</v>
      </c>
      <c r="BO2618" s="22">
        <f t="shared" si="9619"/>
        <v>30645.300000000003</v>
      </c>
      <c r="BP2618" s="22">
        <f t="shared" si="9620"/>
        <v>30645.300000000003</v>
      </c>
      <c r="BQ2618" s="22">
        <f>BQ2619+BQ2622</f>
        <v>0</v>
      </c>
      <c r="BR2618" s="22">
        <f>BR2619+BR2622</f>
        <v>0</v>
      </c>
      <c r="BS2618" s="22">
        <f t="shared" si="9621"/>
        <v>30645.300000000003</v>
      </c>
      <c r="BT2618" s="22">
        <f t="shared" si="9622"/>
        <v>30645.300000000003</v>
      </c>
      <c r="BU2618" s="22">
        <f t="shared" si="9623"/>
        <v>30645.300000000003</v>
      </c>
      <c r="BV2618" s="22">
        <f>BV2619+BV2622</f>
        <v>0</v>
      </c>
      <c r="BW2618" s="22">
        <f>BW2619+BW2622</f>
        <v>0</v>
      </c>
      <c r="BX2618" s="22">
        <f t="shared" si="9624"/>
        <v>30645.300000000003</v>
      </c>
      <c r="BY2618" s="22">
        <f t="shared" si="9625"/>
        <v>30645.300000000003</v>
      </c>
      <c r="BZ2618" s="22">
        <f t="shared" si="9626"/>
        <v>30645.300000000003</v>
      </c>
      <c r="CA2618" s="22">
        <f>CA2619+CA2622</f>
        <v>0</v>
      </c>
      <c r="CB2618" s="22">
        <f>CB2619+CB2622</f>
        <v>0</v>
      </c>
      <c r="CC2618" s="22">
        <f>CC2619+CC2622</f>
        <v>0</v>
      </c>
      <c r="CD2618" s="22">
        <f t="shared" si="9845"/>
        <v>30645.300000000003</v>
      </c>
      <c r="CE2618" s="22">
        <f>CE2619+CE2622</f>
        <v>0</v>
      </c>
      <c r="CF2618" s="34">
        <f t="shared" si="9799"/>
        <v>30645.300000000003</v>
      </c>
      <c r="CG2618" s="22">
        <f t="shared" si="9846"/>
        <v>30645.300000000003</v>
      </c>
      <c r="CH2618" s="22">
        <f>CH2619+CH2622</f>
        <v>0</v>
      </c>
      <c r="CI2618" s="22">
        <f t="shared" si="9800"/>
        <v>30645.300000000003</v>
      </c>
      <c r="CJ2618" s="22">
        <f t="shared" si="9847"/>
        <v>30645.300000000003</v>
      </c>
      <c r="CK2618" s="22">
        <f>CK2619+CK2622</f>
        <v>0</v>
      </c>
      <c r="CL2618" s="22">
        <f t="shared" si="9801"/>
        <v>30645.300000000003</v>
      </c>
      <c r="CM2618" s="22">
        <f>CM2619+CM2622</f>
        <v>0</v>
      </c>
      <c r="CN2618" s="15"/>
      <c r="CO2618" s="35"/>
      <c r="CR2618" s="5" t="s">
        <v>1346</v>
      </c>
      <c r="CU2618" s="5" t="s">
        <v>31</v>
      </c>
    </row>
    <row r="2619" spans="1:99" ht="31.2" x14ac:dyDescent="0.3">
      <c r="A2619" s="32" t="s">
        <v>1470</v>
      </c>
      <c r="B2619" s="16">
        <v>200</v>
      </c>
      <c r="C2619" s="32"/>
      <c r="D2619" s="32"/>
      <c r="E2619" s="33" t="s">
        <v>40</v>
      </c>
      <c r="F2619" s="22">
        <f t="shared" ref="F2619:F2623" si="9892">F2620</f>
        <v>30364.9</v>
      </c>
      <c r="G2619" s="22">
        <f t="shared" ref="G2619:G2623" si="9893">G2620</f>
        <v>30364.9</v>
      </c>
      <c r="H2619" s="22">
        <f t="shared" ref="H2619:H2623" si="9894">H2620</f>
        <v>30364.9</v>
      </c>
      <c r="I2619" s="22">
        <f t="shared" ref="I2619:I2623" si="9895">I2620</f>
        <v>0</v>
      </c>
      <c r="J2619" s="22">
        <f t="shared" ref="J2619:J2623" si="9896">J2620</f>
        <v>0</v>
      </c>
      <c r="K2619" s="22">
        <f t="shared" ref="K2619:K2623" si="9897">K2620</f>
        <v>0</v>
      </c>
      <c r="L2619" s="22">
        <f t="shared" si="9591"/>
        <v>30364.9</v>
      </c>
      <c r="M2619" s="22">
        <f t="shared" si="9592"/>
        <v>30364.9</v>
      </c>
      <c r="N2619" s="22">
        <f t="shared" si="9593"/>
        <v>30364.9</v>
      </c>
      <c r="O2619" s="22">
        <f t="shared" ref="O2619:O2623" si="9898">O2620</f>
        <v>0</v>
      </c>
      <c r="P2619" s="22">
        <f t="shared" ref="P2619:P2623" si="9899">P2620</f>
        <v>0</v>
      </c>
      <c r="Q2619" s="22">
        <f t="shared" ref="Q2619:Q2623" si="9900">Q2620</f>
        <v>0</v>
      </c>
      <c r="R2619" s="22">
        <f t="shared" si="9594"/>
        <v>30364.9</v>
      </c>
      <c r="S2619" s="22">
        <f t="shared" si="9595"/>
        <v>30364.9</v>
      </c>
      <c r="T2619" s="22">
        <f t="shared" si="9596"/>
        <v>30364.9</v>
      </c>
      <c r="U2619" s="22">
        <f t="shared" ref="U2619:U2623" si="9901">U2620</f>
        <v>0</v>
      </c>
      <c r="V2619" s="22">
        <f t="shared" ref="V2619:V2623" si="9902">V2620</f>
        <v>0</v>
      </c>
      <c r="W2619" s="22">
        <f t="shared" ref="W2619:W2623" si="9903">W2620</f>
        <v>0</v>
      </c>
      <c r="X2619" s="22">
        <f t="shared" si="9597"/>
        <v>30364.9</v>
      </c>
      <c r="Y2619" s="22">
        <f t="shared" si="9598"/>
        <v>30364.9</v>
      </c>
      <c r="Z2619" s="22">
        <f t="shared" si="9599"/>
        <v>30364.9</v>
      </c>
      <c r="AA2619" s="22">
        <f t="shared" ref="AA2619:AA2623" si="9904">AA2620</f>
        <v>0</v>
      </c>
      <c r="AB2619" s="22">
        <f t="shared" ref="AB2619:AB2623" si="9905">AB2620</f>
        <v>0</v>
      </c>
      <c r="AC2619" s="22">
        <f t="shared" ref="AC2619:AC2623" si="9906">AC2620</f>
        <v>0</v>
      </c>
      <c r="AD2619" s="22">
        <f t="shared" si="9600"/>
        <v>30364.9</v>
      </c>
      <c r="AE2619" s="22">
        <f t="shared" si="9601"/>
        <v>30364.9</v>
      </c>
      <c r="AF2619" s="22">
        <f t="shared" si="9602"/>
        <v>30364.9</v>
      </c>
      <c r="AG2619" s="22">
        <f t="shared" ref="AG2619:AG2623" si="9907">AG2620</f>
        <v>0</v>
      </c>
      <c r="AH2619" s="22">
        <f t="shared" ref="AH2619:AH2623" si="9908">AH2620</f>
        <v>0</v>
      </c>
      <c r="AI2619" s="22">
        <f t="shared" ref="AI2619:AI2623" si="9909">AI2620</f>
        <v>0</v>
      </c>
      <c r="AJ2619" s="22">
        <f t="shared" si="9603"/>
        <v>30364.9</v>
      </c>
      <c r="AK2619" s="22">
        <f t="shared" si="9604"/>
        <v>30364.9</v>
      </c>
      <c r="AL2619" s="22">
        <f t="shared" si="9605"/>
        <v>30364.9</v>
      </c>
      <c r="AM2619" s="22">
        <f t="shared" ref="AM2619:AM2623" si="9910">AM2620</f>
        <v>0</v>
      </c>
      <c r="AN2619" s="22">
        <f t="shared" ref="AN2619:AN2623" si="9911">AN2620</f>
        <v>0</v>
      </c>
      <c r="AO2619" s="22">
        <f t="shared" ref="AO2619:AO2623" si="9912">AO2620</f>
        <v>0</v>
      </c>
      <c r="AP2619" s="22">
        <f t="shared" si="9606"/>
        <v>30364.9</v>
      </c>
      <c r="AQ2619" s="22">
        <f t="shared" si="9607"/>
        <v>30364.9</v>
      </c>
      <c r="AR2619" s="22">
        <f t="shared" si="9608"/>
        <v>30364.9</v>
      </c>
      <c r="AS2619" s="22">
        <f t="shared" ref="AS2619:AS2623" si="9913">AS2620</f>
        <v>0</v>
      </c>
      <c r="AT2619" s="22">
        <f t="shared" ref="AT2619:AT2623" si="9914">AT2620</f>
        <v>0</v>
      </c>
      <c r="AU2619" s="22">
        <f t="shared" ref="AU2619:AU2623" si="9915">AU2620</f>
        <v>0</v>
      </c>
      <c r="AV2619" s="22">
        <f t="shared" si="9609"/>
        <v>30364.9</v>
      </c>
      <c r="AW2619" s="22">
        <f t="shared" si="9610"/>
        <v>30364.9</v>
      </c>
      <c r="AX2619" s="22">
        <f t="shared" si="9611"/>
        <v>30364.9</v>
      </c>
      <c r="AY2619" s="22">
        <f t="shared" ref="AY2619:AY2623" si="9916">AY2620</f>
        <v>0</v>
      </c>
      <c r="AZ2619" s="22">
        <f t="shared" ref="AZ2619:AZ2623" si="9917">AZ2620</f>
        <v>0</v>
      </c>
      <c r="BA2619" s="22">
        <f t="shared" ref="BA2619:BA2623" si="9918">BA2620</f>
        <v>0</v>
      </c>
      <c r="BB2619" s="22">
        <f t="shared" si="9612"/>
        <v>30364.9</v>
      </c>
      <c r="BC2619" s="22">
        <f t="shared" si="9613"/>
        <v>30364.9</v>
      </c>
      <c r="BD2619" s="22">
        <f t="shared" si="9614"/>
        <v>30364.9</v>
      </c>
      <c r="BE2619" s="22">
        <f t="shared" ref="BE2619:BE2623" si="9919">BE2620</f>
        <v>0</v>
      </c>
      <c r="BF2619" s="22">
        <f t="shared" ref="BF2619:BF2623" si="9920">BF2620</f>
        <v>0</v>
      </c>
      <c r="BG2619" s="22">
        <f t="shared" ref="BG2619:BG2623" si="9921">BG2620</f>
        <v>0</v>
      </c>
      <c r="BH2619" s="22">
        <f t="shared" si="9615"/>
        <v>30364.9</v>
      </c>
      <c r="BI2619" s="22">
        <f t="shared" si="9616"/>
        <v>30364.9</v>
      </c>
      <c r="BJ2619" s="22">
        <f t="shared" si="9617"/>
        <v>30364.9</v>
      </c>
      <c r="BK2619" s="22">
        <f t="shared" ref="BK2619:BK2623" si="9922">BK2620</f>
        <v>0</v>
      </c>
      <c r="BL2619" s="22">
        <f t="shared" ref="BL2619:BL2623" si="9923">BL2620</f>
        <v>0</v>
      </c>
      <c r="BM2619" s="22">
        <f t="shared" ref="BM2619:BM2623" si="9924">BM2620</f>
        <v>0</v>
      </c>
      <c r="BN2619" s="22">
        <f t="shared" si="9618"/>
        <v>30364.9</v>
      </c>
      <c r="BO2619" s="22">
        <f t="shared" si="9619"/>
        <v>30364.9</v>
      </c>
      <c r="BP2619" s="22">
        <f t="shared" si="9620"/>
        <v>30364.9</v>
      </c>
      <c r="BQ2619" s="22">
        <f t="shared" ref="BQ2619:BQ2623" si="9925">BQ2620</f>
        <v>0</v>
      </c>
      <c r="BR2619" s="22">
        <f t="shared" ref="BR2619:BR2623" si="9926">BR2620</f>
        <v>0</v>
      </c>
      <c r="BS2619" s="22">
        <f t="shared" si="9621"/>
        <v>30364.9</v>
      </c>
      <c r="BT2619" s="22">
        <f t="shared" si="9622"/>
        <v>30364.9</v>
      </c>
      <c r="BU2619" s="22">
        <f t="shared" si="9623"/>
        <v>30364.9</v>
      </c>
      <c r="BV2619" s="22">
        <f t="shared" ref="BV2619:BV2623" si="9927">BV2620</f>
        <v>0</v>
      </c>
      <c r="BW2619" s="22">
        <f t="shared" ref="BW2619:BW2623" si="9928">BW2620</f>
        <v>0</v>
      </c>
      <c r="BX2619" s="22">
        <f t="shared" si="9624"/>
        <v>30364.9</v>
      </c>
      <c r="BY2619" s="22">
        <f t="shared" si="9625"/>
        <v>30364.9</v>
      </c>
      <c r="BZ2619" s="22">
        <f t="shared" si="9626"/>
        <v>30364.9</v>
      </c>
      <c r="CA2619" s="22">
        <f t="shared" ref="CA2619:CA2623" si="9929">CA2620</f>
        <v>0</v>
      </c>
      <c r="CB2619" s="22">
        <f t="shared" ref="CB2619:CB2623" si="9930">CB2620</f>
        <v>0</v>
      </c>
      <c r="CC2619" s="22">
        <f t="shared" ref="CC2619:CC2623" si="9931">CC2620</f>
        <v>0</v>
      </c>
      <c r="CD2619" s="22">
        <f t="shared" si="9845"/>
        <v>30364.9</v>
      </c>
      <c r="CE2619" s="22">
        <f t="shared" ref="CE2619:CE2623" si="9932">CE2620</f>
        <v>0</v>
      </c>
      <c r="CF2619" s="34">
        <f t="shared" si="9799"/>
        <v>30364.9</v>
      </c>
      <c r="CG2619" s="22">
        <f t="shared" si="9846"/>
        <v>30364.9</v>
      </c>
      <c r="CH2619" s="22">
        <f t="shared" ref="CH2619:CM2623" si="9933">CH2620</f>
        <v>0</v>
      </c>
      <c r="CI2619" s="22">
        <f t="shared" si="9800"/>
        <v>30364.9</v>
      </c>
      <c r="CJ2619" s="22">
        <f t="shared" si="9847"/>
        <v>30364.9</v>
      </c>
      <c r="CK2619" s="22">
        <f t="shared" si="9933"/>
        <v>0</v>
      </c>
      <c r="CL2619" s="22">
        <f t="shared" si="9801"/>
        <v>30364.9</v>
      </c>
      <c r="CM2619" s="22">
        <f t="shared" si="9933"/>
        <v>0</v>
      </c>
      <c r="CN2619" s="15"/>
      <c r="CO2619" s="35"/>
      <c r="CS2619" s="5" t="s">
        <v>29</v>
      </c>
    </row>
    <row r="2620" spans="1:99" ht="46.8" x14ac:dyDescent="0.3">
      <c r="A2620" s="32" t="s">
        <v>1470</v>
      </c>
      <c r="B2620" s="16">
        <v>240</v>
      </c>
      <c r="C2620" s="32"/>
      <c r="D2620" s="32"/>
      <c r="E2620" s="33" t="s">
        <v>41</v>
      </c>
      <c r="F2620" s="22">
        <f t="shared" si="9892"/>
        <v>30364.9</v>
      </c>
      <c r="G2620" s="22">
        <f t="shared" si="9893"/>
        <v>30364.9</v>
      </c>
      <c r="H2620" s="22">
        <f t="shared" si="9894"/>
        <v>30364.9</v>
      </c>
      <c r="I2620" s="22">
        <f t="shared" si="9895"/>
        <v>0</v>
      </c>
      <c r="J2620" s="22">
        <f t="shared" si="9896"/>
        <v>0</v>
      </c>
      <c r="K2620" s="22">
        <f t="shared" si="9897"/>
        <v>0</v>
      </c>
      <c r="L2620" s="22">
        <f t="shared" si="9591"/>
        <v>30364.9</v>
      </c>
      <c r="M2620" s="22">
        <f t="shared" si="9592"/>
        <v>30364.9</v>
      </c>
      <c r="N2620" s="22">
        <f t="shared" si="9593"/>
        <v>30364.9</v>
      </c>
      <c r="O2620" s="22">
        <f t="shared" si="9898"/>
        <v>0</v>
      </c>
      <c r="P2620" s="22">
        <f t="shared" si="9899"/>
        <v>0</v>
      </c>
      <c r="Q2620" s="22">
        <f t="shared" si="9900"/>
        <v>0</v>
      </c>
      <c r="R2620" s="22">
        <f t="shared" si="9594"/>
        <v>30364.9</v>
      </c>
      <c r="S2620" s="22">
        <f t="shared" si="9595"/>
        <v>30364.9</v>
      </c>
      <c r="T2620" s="22">
        <f t="shared" si="9596"/>
        <v>30364.9</v>
      </c>
      <c r="U2620" s="22">
        <f t="shared" si="9901"/>
        <v>0</v>
      </c>
      <c r="V2620" s="22">
        <f t="shared" si="9902"/>
        <v>0</v>
      </c>
      <c r="W2620" s="22">
        <f t="shared" si="9903"/>
        <v>0</v>
      </c>
      <c r="X2620" s="22">
        <f t="shared" si="9597"/>
        <v>30364.9</v>
      </c>
      <c r="Y2620" s="22">
        <f t="shared" si="9598"/>
        <v>30364.9</v>
      </c>
      <c r="Z2620" s="22">
        <f t="shared" si="9599"/>
        <v>30364.9</v>
      </c>
      <c r="AA2620" s="22">
        <f t="shared" si="9904"/>
        <v>0</v>
      </c>
      <c r="AB2620" s="22">
        <f t="shared" si="9905"/>
        <v>0</v>
      </c>
      <c r="AC2620" s="22">
        <f t="shared" si="9906"/>
        <v>0</v>
      </c>
      <c r="AD2620" s="22">
        <f t="shared" si="9600"/>
        <v>30364.9</v>
      </c>
      <c r="AE2620" s="22">
        <f t="shared" si="9601"/>
        <v>30364.9</v>
      </c>
      <c r="AF2620" s="22">
        <f t="shared" si="9602"/>
        <v>30364.9</v>
      </c>
      <c r="AG2620" s="22">
        <f t="shared" si="9907"/>
        <v>0</v>
      </c>
      <c r="AH2620" s="22">
        <f t="shared" si="9908"/>
        <v>0</v>
      </c>
      <c r="AI2620" s="22">
        <f t="shared" si="9909"/>
        <v>0</v>
      </c>
      <c r="AJ2620" s="22">
        <f t="shared" si="9603"/>
        <v>30364.9</v>
      </c>
      <c r="AK2620" s="22">
        <f t="shared" si="9604"/>
        <v>30364.9</v>
      </c>
      <c r="AL2620" s="22">
        <f t="shared" si="9605"/>
        <v>30364.9</v>
      </c>
      <c r="AM2620" s="22">
        <f t="shared" si="9910"/>
        <v>0</v>
      </c>
      <c r="AN2620" s="22">
        <f t="shared" si="9911"/>
        <v>0</v>
      </c>
      <c r="AO2620" s="22">
        <f t="shared" si="9912"/>
        <v>0</v>
      </c>
      <c r="AP2620" s="22">
        <f t="shared" si="9606"/>
        <v>30364.9</v>
      </c>
      <c r="AQ2620" s="22">
        <f t="shared" si="9607"/>
        <v>30364.9</v>
      </c>
      <c r="AR2620" s="22">
        <f t="shared" si="9608"/>
        <v>30364.9</v>
      </c>
      <c r="AS2620" s="22">
        <f t="shared" si="9913"/>
        <v>0</v>
      </c>
      <c r="AT2620" s="22">
        <f t="shared" si="9914"/>
        <v>0</v>
      </c>
      <c r="AU2620" s="22">
        <f t="shared" si="9915"/>
        <v>0</v>
      </c>
      <c r="AV2620" s="22">
        <f t="shared" si="9609"/>
        <v>30364.9</v>
      </c>
      <c r="AW2620" s="22">
        <f t="shared" si="9610"/>
        <v>30364.9</v>
      </c>
      <c r="AX2620" s="22">
        <f t="shared" si="9611"/>
        <v>30364.9</v>
      </c>
      <c r="AY2620" s="22">
        <f t="shared" si="9916"/>
        <v>0</v>
      </c>
      <c r="AZ2620" s="22">
        <f t="shared" si="9917"/>
        <v>0</v>
      </c>
      <c r="BA2620" s="22">
        <f t="shared" si="9918"/>
        <v>0</v>
      </c>
      <c r="BB2620" s="22">
        <f t="shared" si="9612"/>
        <v>30364.9</v>
      </c>
      <c r="BC2620" s="22">
        <f t="shared" si="9613"/>
        <v>30364.9</v>
      </c>
      <c r="BD2620" s="22">
        <f t="shared" si="9614"/>
        <v>30364.9</v>
      </c>
      <c r="BE2620" s="22">
        <f t="shared" si="9919"/>
        <v>0</v>
      </c>
      <c r="BF2620" s="22">
        <f t="shared" si="9920"/>
        <v>0</v>
      </c>
      <c r="BG2620" s="22">
        <f t="shared" si="9921"/>
        <v>0</v>
      </c>
      <c r="BH2620" s="22">
        <f t="shared" si="9615"/>
        <v>30364.9</v>
      </c>
      <c r="BI2620" s="22">
        <f t="shared" si="9616"/>
        <v>30364.9</v>
      </c>
      <c r="BJ2620" s="22">
        <f t="shared" si="9617"/>
        <v>30364.9</v>
      </c>
      <c r="BK2620" s="22">
        <f t="shared" si="9922"/>
        <v>0</v>
      </c>
      <c r="BL2620" s="22">
        <f t="shared" si="9923"/>
        <v>0</v>
      </c>
      <c r="BM2620" s="22">
        <f t="shared" si="9924"/>
        <v>0</v>
      </c>
      <c r="BN2620" s="22">
        <f t="shared" si="9618"/>
        <v>30364.9</v>
      </c>
      <c r="BO2620" s="22">
        <f t="shared" si="9619"/>
        <v>30364.9</v>
      </c>
      <c r="BP2620" s="22">
        <f t="shared" si="9620"/>
        <v>30364.9</v>
      </c>
      <c r="BQ2620" s="22">
        <f t="shared" si="9925"/>
        <v>0</v>
      </c>
      <c r="BR2620" s="22">
        <f t="shared" si="9926"/>
        <v>0</v>
      </c>
      <c r="BS2620" s="22">
        <f t="shared" si="9621"/>
        <v>30364.9</v>
      </c>
      <c r="BT2620" s="22">
        <f t="shared" si="9622"/>
        <v>30364.9</v>
      </c>
      <c r="BU2620" s="22">
        <f t="shared" si="9623"/>
        <v>30364.9</v>
      </c>
      <c r="BV2620" s="22">
        <f t="shared" si="9927"/>
        <v>0</v>
      </c>
      <c r="BW2620" s="22">
        <f t="shared" si="9928"/>
        <v>0</v>
      </c>
      <c r="BX2620" s="22">
        <f t="shared" si="9624"/>
        <v>30364.9</v>
      </c>
      <c r="BY2620" s="22">
        <f t="shared" si="9625"/>
        <v>30364.9</v>
      </c>
      <c r="BZ2620" s="22">
        <f t="shared" si="9626"/>
        <v>30364.9</v>
      </c>
      <c r="CA2620" s="22">
        <f t="shared" si="9929"/>
        <v>0</v>
      </c>
      <c r="CB2620" s="22">
        <f t="shared" si="9930"/>
        <v>0</v>
      </c>
      <c r="CC2620" s="22">
        <f t="shared" si="9931"/>
        <v>0</v>
      </c>
      <c r="CD2620" s="22">
        <f t="shared" si="9845"/>
        <v>30364.9</v>
      </c>
      <c r="CE2620" s="22">
        <f t="shared" si="9932"/>
        <v>0</v>
      </c>
      <c r="CF2620" s="34">
        <f t="shared" si="9799"/>
        <v>30364.9</v>
      </c>
      <c r="CG2620" s="22">
        <f t="shared" si="9846"/>
        <v>30364.9</v>
      </c>
      <c r="CH2620" s="22">
        <f t="shared" si="9933"/>
        <v>0</v>
      </c>
      <c r="CI2620" s="22">
        <f t="shared" si="9800"/>
        <v>30364.9</v>
      </c>
      <c r="CJ2620" s="22">
        <f t="shared" si="9847"/>
        <v>30364.9</v>
      </c>
      <c r="CK2620" s="22">
        <f t="shared" si="9933"/>
        <v>0</v>
      </c>
      <c r="CL2620" s="22">
        <f t="shared" si="9801"/>
        <v>30364.9</v>
      </c>
      <c r="CM2620" s="22">
        <f t="shared" si="9933"/>
        <v>0</v>
      </c>
      <c r="CN2620" s="15"/>
      <c r="CO2620" s="35"/>
      <c r="CT2620" s="5" t="s">
        <v>30</v>
      </c>
    </row>
    <row r="2621" spans="1:99" ht="62.4" x14ac:dyDescent="0.3">
      <c r="A2621" s="32" t="s">
        <v>1470</v>
      </c>
      <c r="B2621" s="16">
        <v>240</v>
      </c>
      <c r="C2621" s="32" t="s">
        <v>42</v>
      </c>
      <c r="D2621" s="32" t="s">
        <v>395</v>
      </c>
      <c r="E2621" s="33" t="s">
        <v>396</v>
      </c>
      <c r="F2621" s="22">
        <v>30364.9</v>
      </c>
      <c r="G2621" s="22">
        <v>30364.9</v>
      </c>
      <c r="H2621" s="22">
        <v>30364.9</v>
      </c>
      <c r="I2621" s="22"/>
      <c r="J2621" s="22"/>
      <c r="K2621" s="22"/>
      <c r="L2621" s="22">
        <f t="shared" si="9591"/>
        <v>30364.9</v>
      </c>
      <c r="M2621" s="22">
        <f t="shared" si="9592"/>
        <v>30364.9</v>
      </c>
      <c r="N2621" s="22">
        <f t="shared" si="9593"/>
        <v>30364.9</v>
      </c>
      <c r="O2621" s="22"/>
      <c r="P2621" s="22"/>
      <c r="Q2621" s="22"/>
      <c r="R2621" s="22">
        <f t="shared" si="9594"/>
        <v>30364.9</v>
      </c>
      <c r="S2621" s="22">
        <f t="shared" si="9595"/>
        <v>30364.9</v>
      </c>
      <c r="T2621" s="22">
        <f t="shared" si="9596"/>
        <v>30364.9</v>
      </c>
      <c r="U2621" s="22"/>
      <c r="V2621" s="22"/>
      <c r="W2621" s="22"/>
      <c r="X2621" s="22">
        <f t="shared" si="9597"/>
        <v>30364.9</v>
      </c>
      <c r="Y2621" s="22">
        <f t="shared" si="9598"/>
        <v>30364.9</v>
      </c>
      <c r="Z2621" s="22">
        <f t="shared" si="9599"/>
        <v>30364.9</v>
      </c>
      <c r="AA2621" s="22"/>
      <c r="AB2621" s="22"/>
      <c r="AC2621" s="22"/>
      <c r="AD2621" s="22">
        <f t="shared" si="9600"/>
        <v>30364.9</v>
      </c>
      <c r="AE2621" s="22">
        <f t="shared" si="9601"/>
        <v>30364.9</v>
      </c>
      <c r="AF2621" s="22">
        <f t="shared" si="9602"/>
        <v>30364.9</v>
      </c>
      <c r="AG2621" s="22"/>
      <c r="AH2621" s="22"/>
      <c r="AI2621" s="22"/>
      <c r="AJ2621" s="22">
        <f t="shared" si="9603"/>
        <v>30364.9</v>
      </c>
      <c r="AK2621" s="22">
        <f t="shared" si="9604"/>
        <v>30364.9</v>
      </c>
      <c r="AL2621" s="22">
        <f t="shared" si="9605"/>
        <v>30364.9</v>
      </c>
      <c r="AM2621" s="22"/>
      <c r="AN2621" s="22"/>
      <c r="AO2621" s="22"/>
      <c r="AP2621" s="22">
        <f t="shared" si="9606"/>
        <v>30364.9</v>
      </c>
      <c r="AQ2621" s="22">
        <f t="shared" si="9607"/>
        <v>30364.9</v>
      </c>
      <c r="AR2621" s="22">
        <f t="shared" si="9608"/>
        <v>30364.9</v>
      </c>
      <c r="AS2621" s="22"/>
      <c r="AT2621" s="22"/>
      <c r="AU2621" s="22"/>
      <c r="AV2621" s="22">
        <f t="shared" si="9609"/>
        <v>30364.9</v>
      </c>
      <c r="AW2621" s="22">
        <f t="shared" si="9610"/>
        <v>30364.9</v>
      </c>
      <c r="AX2621" s="22">
        <f t="shared" si="9611"/>
        <v>30364.9</v>
      </c>
      <c r="AY2621" s="22"/>
      <c r="AZ2621" s="22"/>
      <c r="BA2621" s="22"/>
      <c r="BB2621" s="22">
        <f t="shared" si="9612"/>
        <v>30364.9</v>
      </c>
      <c r="BC2621" s="22">
        <f t="shared" si="9613"/>
        <v>30364.9</v>
      </c>
      <c r="BD2621" s="22">
        <f t="shared" si="9614"/>
        <v>30364.9</v>
      </c>
      <c r="BE2621" s="22"/>
      <c r="BF2621" s="22"/>
      <c r="BG2621" s="22"/>
      <c r="BH2621" s="22">
        <f t="shared" si="9615"/>
        <v>30364.9</v>
      </c>
      <c r="BI2621" s="22">
        <f t="shared" si="9616"/>
        <v>30364.9</v>
      </c>
      <c r="BJ2621" s="22">
        <f t="shared" si="9617"/>
        <v>30364.9</v>
      </c>
      <c r="BK2621" s="22"/>
      <c r="BL2621" s="22"/>
      <c r="BM2621" s="22"/>
      <c r="BN2621" s="22">
        <f t="shared" si="9618"/>
        <v>30364.9</v>
      </c>
      <c r="BO2621" s="22">
        <f t="shared" si="9619"/>
        <v>30364.9</v>
      </c>
      <c r="BP2621" s="22">
        <f t="shared" si="9620"/>
        <v>30364.9</v>
      </c>
      <c r="BQ2621" s="22"/>
      <c r="BR2621" s="22"/>
      <c r="BS2621" s="22">
        <f t="shared" si="9621"/>
        <v>30364.9</v>
      </c>
      <c r="BT2621" s="22">
        <f t="shared" si="9622"/>
        <v>30364.9</v>
      </c>
      <c r="BU2621" s="22">
        <f t="shared" si="9623"/>
        <v>30364.9</v>
      </c>
      <c r="BV2621" s="22"/>
      <c r="BW2621" s="22"/>
      <c r="BX2621" s="22">
        <f t="shared" si="9624"/>
        <v>30364.9</v>
      </c>
      <c r="BY2621" s="22">
        <f t="shared" si="9625"/>
        <v>30364.9</v>
      </c>
      <c r="BZ2621" s="22">
        <f t="shared" si="9626"/>
        <v>30364.9</v>
      </c>
      <c r="CA2621" s="22"/>
      <c r="CB2621" s="22"/>
      <c r="CC2621" s="22"/>
      <c r="CD2621" s="22">
        <f t="shared" si="9845"/>
        <v>30364.9</v>
      </c>
      <c r="CE2621" s="22"/>
      <c r="CF2621" s="34">
        <f t="shared" si="9799"/>
        <v>30364.9</v>
      </c>
      <c r="CG2621" s="22">
        <f t="shared" si="9846"/>
        <v>30364.9</v>
      </c>
      <c r="CH2621" s="22"/>
      <c r="CI2621" s="22">
        <f t="shared" si="9800"/>
        <v>30364.9</v>
      </c>
      <c r="CJ2621" s="22">
        <f t="shared" si="9847"/>
        <v>30364.9</v>
      </c>
      <c r="CK2621" s="22"/>
      <c r="CL2621" s="22">
        <f t="shared" si="9801"/>
        <v>30364.9</v>
      </c>
      <c r="CM2621" s="22"/>
      <c r="CN2621" s="15"/>
      <c r="CO2621" s="35"/>
    </row>
    <row r="2622" spans="1:99" x14ac:dyDescent="0.3">
      <c r="A2622" s="32" t="s">
        <v>1470</v>
      </c>
      <c r="B2622" s="16">
        <v>800</v>
      </c>
      <c r="C2622" s="32"/>
      <c r="D2622" s="32"/>
      <c r="E2622" s="33" t="s">
        <v>54</v>
      </c>
      <c r="F2622" s="22">
        <f t="shared" si="9892"/>
        <v>280.39999999999998</v>
      </c>
      <c r="G2622" s="22">
        <f t="shared" si="9893"/>
        <v>280.39999999999998</v>
      </c>
      <c r="H2622" s="22">
        <f t="shared" si="9894"/>
        <v>280.39999999999998</v>
      </c>
      <c r="I2622" s="22">
        <f t="shared" si="9895"/>
        <v>0</v>
      </c>
      <c r="J2622" s="22">
        <f t="shared" si="9896"/>
        <v>0</v>
      </c>
      <c r="K2622" s="22">
        <f t="shared" si="9897"/>
        <v>0</v>
      </c>
      <c r="L2622" s="22">
        <f t="shared" si="9591"/>
        <v>280.39999999999998</v>
      </c>
      <c r="M2622" s="22">
        <f t="shared" si="9592"/>
        <v>280.39999999999998</v>
      </c>
      <c r="N2622" s="22">
        <f t="shared" si="9593"/>
        <v>280.39999999999998</v>
      </c>
      <c r="O2622" s="22">
        <f t="shared" si="9898"/>
        <v>0</v>
      </c>
      <c r="P2622" s="22">
        <f t="shared" si="9899"/>
        <v>0</v>
      </c>
      <c r="Q2622" s="22">
        <f t="shared" si="9900"/>
        <v>0</v>
      </c>
      <c r="R2622" s="22">
        <f t="shared" si="9594"/>
        <v>280.39999999999998</v>
      </c>
      <c r="S2622" s="22">
        <f t="shared" si="9595"/>
        <v>280.39999999999998</v>
      </c>
      <c r="T2622" s="22">
        <f t="shared" si="9596"/>
        <v>280.39999999999998</v>
      </c>
      <c r="U2622" s="22">
        <f t="shared" si="9901"/>
        <v>0</v>
      </c>
      <c r="V2622" s="22">
        <f t="shared" si="9902"/>
        <v>0</v>
      </c>
      <c r="W2622" s="22">
        <f t="shared" si="9903"/>
        <v>0</v>
      </c>
      <c r="X2622" s="22">
        <f t="shared" si="9597"/>
        <v>280.39999999999998</v>
      </c>
      <c r="Y2622" s="22">
        <f t="shared" si="9598"/>
        <v>280.39999999999998</v>
      </c>
      <c r="Z2622" s="22">
        <f t="shared" si="9599"/>
        <v>280.39999999999998</v>
      </c>
      <c r="AA2622" s="22">
        <f t="shared" si="9904"/>
        <v>0</v>
      </c>
      <c r="AB2622" s="22">
        <f t="shared" si="9905"/>
        <v>0</v>
      </c>
      <c r="AC2622" s="22">
        <f t="shared" si="9906"/>
        <v>0</v>
      </c>
      <c r="AD2622" s="22">
        <f t="shared" si="9600"/>
        <v>280.39999999999998</v>
      </c>
      <c r="AE2622" s="22">
        <f t="shared" si="9601"/>
        <v>280.39999999999998</v>
      </c>
      <c r="AF2622" s="22">
        <f t="shared" si="9602"/>
        <v>280.39999999999998</v>
      </c>
      <c r="AG2622" s="22">
        <f t="shared" si="9907"/>
        <v>0</v>
      </c>
      <c r="AH2622" s="22">
        <f t="shared" si="9908"/>
        <v>0</v>
      </c>
      <c r="AI2622" s="22">
        <f t="shared" si="9909"/>
        <v>0</v>
      </c>
      <c r="AJ2622" s="22">
        <f t="shared" si="9603"/>
        <v>280.39999999999998</v>
      </c>
      <c r="AK2622" s="22">
        <f t="shared" si="9604"/>
        <v>280.39999999999998</v>
      </c>
      <c r="AL2622" s="22">
        <f t="shared" si="9605"/>
        <v>280.39999999999998</v>
      </c>
      <c r="AM2622" s="22">
        <f t="shared" si="9910"/>
        <v>0</v>
      </c>
      <c r="AN2622" s="22">
        <f t="shared" si="9911"/>
        <v>0</v>
      </c>
      <c r="AO2622" s="22">
        <f t="shared" si="9912"/>
        <v>0</v>
      </c>
      <c r="AP2622" s="22">
        <f t="shared" si="9606"/>
        <v>280.39999999999998</v>
      </c>
      <c r="AQ2622" s="22">
        <f t="shared" si="9607"/>
        <v>280.39999999999998</v>
      </c>
      <c r="AR2622" s="22">
        <f t="shared" si="9608"/>
        <v>280.39999999999998</v>
      </c>
      <c r="AS2622" s="22">
        <f t="shared" si="9913"/>
        <v>0</v>
      </c>
      <c r="AT2622" s="22">
        <f t="shared" si="9914"/>
        <v>0</v>
      </c>
      <c r="AU2622" s="22">
        <f t="shared" si="9915"/>
        <v>0</v>
      </c>
      <c r="AV2622" s="22">
        <f t="shared" si="9609"/>
        <v>280.39999999999998</v>
      </c>
      <c r="AW2622" s="22">
        <f t="shared" si="9610"/>
        <v>280.39999999999998</v>
      </c>
      <c r="AX2622" s="22">
        <f t="shared" si="9611"/>
        <v>280.39999999999998</v>
      </c>
      <c r="AY2622" s="22">
        <f t="shared" si="9916"/>
        <v>0</v>
      </c>
      <c r="AZ2622" s="22">
        <f t="shared" si="9917"/>
        <v>0</v>
      </c>
      <c r="BA2622" s="22">
        <f t="shared" si="9918"/>
        <v>0</v>
      </c>
      <c r="BB2622" s="22">
        <f t="shared" si="9612"/>
        <v>280.39999999999998</v>
      </c>
      <c r="BC2622" s="22">
        <f t="shared" si="9613"/>
        <v>280.39999999999998</v>
      </c>
      <c r="BD2622" s="22">
        <f t="shared" si="9614"/>
        <v>280.39999999999998</v>
      </c>
      <c r="BE2622" s="22">
        <f t="shared" si="9919"/>
        <v>0</v>
      </c>
      <c r="BF2622" s="22">
        <f t="shared" si="9920"/>
        <v>0</v>
      </c>
      <c r="BG2622" s="22">
        <f t="shared" si="9921"/>
        <v>0</v>
      </c>
      <c r="BH2622" s="22">
        <f t="shared" si="9615"/>
        <v>280.39999999999998</v>
      </c>
      <c r="BI2622" s="22">
        <f t="shared" si="9616"/>
        <v>280.39999999999998</v>
      </c>
      <c r="BJ2622" s="22">
        <f t="shared" si="9617"/>
        <v>280.39999999999998</v>
      </c>
      <c r="BK2622" s="22">
        <f t="shared" si="9922"/>
        <v>0</v>
      </c>
      <c r="BL2622" s="22">
        <f t="shared" si="9923"/>
        <v>0</v>
      </c>
      <c r="BM2622" s="22">
        <f t="shared" si="9924"/>
        <v>0</v>
      </c>
      <c r="BN2622" s="22">
        <f t="shared" si="9618"/>
        <v>280.39999999999998</v>
      </c>
      <c r="BO2622" s="22">
        <f t="shared" si="9619"/>
        <v>280.39999999999998</v>
      </c>
      <c r="BP2622" s="22">
        <f t="shared" si="9620"/>
        <v>280.39999999999998</v>
      </c>
      <c r="BQ2622" s="22">
        <f t="shared" si="9925"/>
        <v>0</v>
      </c>
      <c r="BR2622" s="22">
        <f t="shared" si="9926"/>
        <v>0</v>
      </c>
      <c r="BS2622" s="22">
        <f t="shared" si="9621"/>
        <v>280.39999999999998</v>
      </c>
      <c r="BT2622" s="22">
        <f t="shared" si="9622"/>
        <v>280.39999999999998</v>
      </c>
      <c r="BU2622" s="22">
        <f t="shared" si="9623"/>
        <v>280.39999999999998</v>
      </c>
      <c r="BV2622" s="22">
        <f t="shared" si="9927"/>
        <v>0</v>
      </c>
      <c r="BW2622" s="22">
        <f t="shared" si="9928"/>
        <v>0</v>
      </c>
      <c r="BX2622" s="22">
        <f t="shared" si="9624"/>
        <v>280.39999999999998</v>
      </c>
      <c r="BY2622" s="22">
        <f t="shared" si="9625"/>
        <v>280.39999999999998</v>
      </c>
      <c r="BZ2622" s="22">
        <f t="shared" si="9626"/>
        <v>280.39999999999998</v>
      </c>
      <c r="CA2622" s="22">
        <f t="shared" si="9929"/>
        <v>0</v>
      </c>
      <c r="CB2622" s="22">
        <f t="shared" si="9930"/>
        <v>0</v>
      </c>
      <c r="CC2622" s="22">
        <f t="shared" si="9931"/>
        <v>0</v>
      </c>
      <c r="CD2622" s="22">
        <f t="shared" si="9845"/>
        <v>280.39999999999998</v>
      </c>
      <c r="CE2622" s="22">
        <f t="shared" si="9932"/>
        <v>0</v>
      </c>
      <c r="CF2622" s="34">
        <f t="shared" si="9799"/>
        <v>280.39999999999998</v>
      </c>
      <c r="CG2622" s="22">
        <f t="shared" si="9846"/>
        <v>280.39999999999998</v>
      </c>
      <c r="CH2622" s="22">
        <f t="shared" si="9933"/>
        <v>0</v>
      </c>
      <c r="CI2622" s="22">
        <f t="shared" si="9800"/>
        <v>280.39999999999998</v>
      </c>
      <c r="CJ2622" s="22">
        <f t="shared" si="9847"/>
        <v>280.39999999999998</v>
      </c>
      <c r="CK2622" s="22">
        <f t="shared" si="9933"/>
        <v>0</v>
      </c>
      <c r="CL2622" s="22">
        <f t="shared" si="9801"/>
        <v>280.39999999999998</v>
      </c>
      <c r="CM2622" s="22">
        <f t="shared" si="9933"/>
        <v>0</v>
      </c>
      <c r="CN2622" s="15"/>
      <c r="CO2622" s="35"/>
      <c r="CS2622" s="5" t="s">
        <v>29</v>
      </c>
    </row>
    <row r="2623" spans="1:99" x14ac:dyDescent="0.3">
      <c r="A2623" s="32" t="s">
        <v>1470</v>
      </c>
      <c r="B2623" s="16">
        <v>850</v>
      </c>
      <c r="C2623" s="32"/>
      <c r="D2623" s="32"/>
      <c r="E2623" s="33" t="s">
        <v>79</v>
      </c>
      <c r="F2623" s="22">
        <f t="shared" si="9892"/>
        <v>280.39999999999998</v>
      </c>
      <c r="G2623" s="22">
        <f t="shared" si="9893"/>
        <v>280.39999999999998</v>
      </c>
      <c r="H2623" s="22">
        <f t="shared" si="9894"/>
        <v>280.39999999999998</v>
      </c>
      <c r="I2623" s="22">
        <f t="shared" si="9895"/>
        <v>0</v>
      </c>
      <c r="J2623" s="22">
        <f t="shared" si="9896"/>
        <v>0</v>
      </c>
      <c r="K2623" s="22">
        <f t="shared" si="9897"/>
        <v>0</v>
      </c>
      <c r="L2623" s="22">
        <f t="shared" si="9591"/>
        <v>280.39999999999998</v>
      </c>
      <c r="M2623" s="22">
        <f t="shared" si="9592"/>
        <v>280.39999999999998</v>
      </c>
      <c r="N2623" s="22">
        <f t="shared" si="9593"/>
        <v>280.39999999999998</v>
      </c>
      <c r="O2623" s="22">
        <f t="shared" si="9898"/>
        <v>0</v>
      </c>
      <c r="P2623" s="22">
        <f t="shared" si="9899"/>
        <v>0</v>
      </c>
      <c r="Q2623" s="22">
        <f t="shared" si="9900"/>
        <v>0</v>
      </c>
      <c r="R2623" s="22">
        <f t="shared" si="9594"/>
        <v>280.39999999999998</v>
      </c>
      <c r="S2623" s="22">
        <f t="shared" si="9595"/>
        <v>280.39999999999998</v>
      </c>
      <c r="T2623" s="22">
        <f t="shared" si="9596"/>
        <v>280.39999999999998</v>
      </c>
      <c r="U2623" s="22">
        <f t="shared" si="9901"/>
        <v>0</v>
      </c>
      <c r="V2623" s="22">
        <f t="shared" si="9902"/>
        <v>0</v>
      </c>
      <c r="W2623" s="22">
        <f t="shared" si="9903"/>
        <v>0</v>
      </c>
      <c r="X2623" s="22">
        <f t="shared" si="9597"/>
        <v>280.39999999999998</v>
      </c>
      <c r="Y2623" s="22">
        <f t="shared" si="9598"/>
        <v>280.39999999999998</v>
      </c>
      <c r="Z2623" s="22">
        <f t="shared" si="9599"/>
        <v>280.39999999999998</v>
      </c>
      <c r="AA2623" s="22">
        <f t="shared" si="9904"/>
        <v>0</v>
      </c>
      <c r="AB2623" s="22">
        <f t="shared" si="9905"/>
        <v>0</v>
      </c>
      <c r="AC2623" s="22">
        <f t="shared" si="9906"/>
        <v>0</v>
      </c>
      <c r="AD2623" s="22">
        <f t="shared" si="9600"/>
        <v>280.39999999999998</v>
      </c>
      <c r="AE2623" s="22">
        <f t="shared" si="9601"/>
        <v>280.39999999999998</v>
      </c>
      <c r="AF2623" s="22">
        <f t="shared" si="9602"/>
        <v>280.39999999999998</v>
      </c>
      <c r="AG2623" s="22">
        <f t="shared" si="9907"/>
        <v>0</v>
      </c>
      <c r="AH2623" s="22">
        <f t="shared" si="9908"/>
        <v>0</v>
      </c>
      <c r="AI2623" s="22">
        <f t="shared" si="9909"/>
        <v>0</v>
      </c>
      <c r="AJ2623" s="22">
        <f t="shared" si="9603"/>
        <v>280.39999999999998</v>
      </c>
      <c r="AK2623" s="22">
        <f t="shared" si="9604"/>
        <v>280.39999999999998</v>
      </c>
      <c r="AL2623" s="22">
        <f t="shared" si="9605"/>
        <v>280.39999999999998</v>
      </c>
      <c r="AM2623" s="22">
        <f t="shared" si="9910"/>
        <v>0</v>
      </c>
      <c r="AN2623" s="22">
        <f t="shared" si="9911"/>
        <v>0</v>
      </c>
      <c r="AO2623" s="22">
        <f t="shared" si="9912"/>
        <v>0</v>
      </c>
      <c r="AP2623" s="22">
        <f t="shared" si="9606"/>
        <v>280.39999999999998</v>
      </c>
      <c r="AQ2623" s="22">
        <f t="shared" si="9607"/>
        <v>280.39999999999998</v>
      </c>
      <c r="AR2623" s="22">
        <f t="shared" si="9608"/>
        <v>280.39999999999998</v>
      </c>
      <c r="AS2623" s="22">
        <f t="shared" si="9913"/>
        <v>0</v>
      </c>
      <c r="AT2623" s="22">
        <f t="shared" si="9914"/>
        <v>0</v>
      </c>
      <c r="AU2623" s="22">
        <f t="shared" si="9915"/>
        <v>0</v>
      </c>
      <c r="AV2623" s="22">
        <f t="shared" si="9609"/>
        <v>280.39999999999998</v>
      </c>
      <c r="AW2623" s="22">
        <f t="shared" si="9610"/>
        <v>280.39999999999998</v>
      </c>
      <c r="AX2623" s="22">
        <f t="shared" si="9611"/>
        <v>280.39999999999998</v>
      </c>
      <c r="AY2623" s="22">
        <f t="shared" si="9916"/>
        <v>0</v>
      </c>
      <c r="AZ2623" s="22">
        <f t="shared" si="9917"/>
        <v>0</v>
      </c>
      <c r="BA2623" s="22">
        <f t="shared" si="9918"/>
        <v>0</v>
      </c>
      <c r="BB2623" s="22">
        <f t="shared" si="9612"/>
        <v>280.39999999999998</v>
      </c>
      <c r="BC2623" s="22">
        <f t="shared" si="9613"/>
        <v>280.39999999999998</v>
      </c>
      <c r="BD2623" s="22">
        <f t="shared" si="9614"/>
        <v>280.39999999999998</v>
      </c>
      <c r="BE2623" s="22">
        <f t="shared" si="9919"/>
        <v>0</v>
      </c>
      <c r="BF2623" s="22">
        <f t="shared" si="9920"/>
        <v>0</v>
      </c>
      <c r="BG2623" s="22">
        <f t="shared" si="9921"/>
        <v>0</v>
      </c>
      <c r="BH2623" s="22">
        <f t="shared" si="9615"/>
        <v>280.39999999999998</v>
      </c>
      <c r="BI2623" s="22">
        <f t="shared" si="9616"/>
        <v>280.39999999999998</v>
      </c>
      <c r="BJ2623" s="22">
        <f t="shared" si="9617"/>
        <v>280.39999999999998</v>
      </c>
      <c r="BK2623" s="22">
        <f t="shared" si="9922"/>
        <v>0</v>
      </c>
      <c r="BL2623" s="22">
        <f t="shared" si="9923"/>
        <v>0</v>
      </c>
      <c r="BM2623" s="22">
        <f t="shared" si="9924"/>
        <v>0</v>
      </c>
      <c r="BN2623" s="22">
        <f t="shared" si="9618"/>
        <v>280.39999999999998</v>
      </c>
      <c r="BO2623" s="22">
        <f t="shared" si="9619"/>
        <v>280.39999999999998</v>
      </c>
      <c r="BP2623" s="22">
        <f t="shared" si="9620"/>
        <v>280.39999999999998</v>
      </c>
      <c r="BQ2623" s="22">
        <f t="shared" si="9925"/>
        <v>0</v>
      </c>
      <c r="BR2623" s="22">
        <f t="shared" si="9926"/>
        <v>0</v>
      </c>
      <c r="BS2623" s="22">
        <f t="shared" si="9621"/>
        <v>280.39999999999998</v>
      </c>
      <c r="BT2623" s="22">
        <f t="shared" si="9622"/>
        <v>280.39999999999998</v>
      </c>
      <c r="BU2623" s="22">
        <f t="shared" si="9623"/>
        <v>280.39999999999998</v>
      </c>
      <c r="BV2623" s="22">
        <f t="shared" si="9927"/>
        <v>0</v>
      </c>
      <c r="BW2623" s="22">
        <f t="shared" si="9928"/>
        <v>0</v>
      </c>
      <c r="BX2623" s="22">
        <f t="shared" si="9624"/>
        <v>280.39999999999998</v>
      </c>
      <c r="BY2623" s="22">
        <f t="shared" si="9625"/>
        <v>280.39999999999998</v>
      </c>
      <c r="BZ2623" s="22">
        <f t="shared" si="9626"/>
        <v>280.39999999999998</v>
      </c>
      <c r="CA2623" s="22">
        <f t="shared" si="9929"/>
        <v>0</v>
      </c>
      <c r="CB2623" s="22">
        <f t="shared" si="9930"/>
        <v>0</v>
      </c>
      <c r="CC2623" s="22">
        <f t="shared" si="9931"/>
        <v>0</v>
      </c>
      <c r="CD2623" s="22">
        <f t="shared" si="9845"/>
        <v>280.39999999999998</v>
      </c>
      <c r="CE2623" s="22">
        <f t="shared" si="9932"/>
        <v>0</v>
      </c>
      <c r="CF2623" s="34">
        <f t="shared" si="9799"/>
        <v>280.39999999999998</v>
      </c>
      <c r="CG2623" s="22">
        <f t="shared" si="9846"/>
        <v>280.39999999999998</v>
      </c>
      <c r="CH2623" s="22">
        <f t="shared" si="9933"/>
        <v>0</v>
      </c>
      <c r="CI2623" s="22">
        <f t="shared" si="9800"/>
        <v>280.39999999999998</v>
      </c>
      <c r="CJ2623" s="22">
        <f t="shared" si="9847"/>
        <v>280.39999999999998</v>
      </c>
      <c r="CK2623" s="22">
        <f t="shared" si="9933"/>
        <v>0</v>
      </c>
      <c r="CL2623" s="22">
        <f t="shared" si="9801"/>
        <v>280.39999999999998</v>
      </c>
      <c r="CM2623" s="22">
        <f t="shared" si="9933"/>
        <v>0</v>
      </c>
      <c r="CN2623" s="15"/>
      <c r="CO2623" s="35"/>
      <c r="CT2623" s="5" t="s">
        <v>30</v>
      </c>
    </row>
    <row r="2624" spans="1:99" ht="62.4" x14ac:dyDescent="0.3">
      <c r="A2624" s="32" t="s">
        <v>1470</v>
      </c>
      <c r="B2624" s="16">
        <v>850</v>
      </c>
      <c r="C2624" s="32" t="s">
        <v>42</v>
      </c>
      <c r="D2624" s="32" t="s">
        <v>395</v>
      </c>
      <c r="E2624" s="33" t="s">
        <v>396</v>
      </c>
      <c r="F2624" s="22">
        <v>280.39999999999998</v>
      </c>
      <c r="G2624" s="22">
        <v>280.39999999999998</v>
      </c>
      <c r="H2624" s="22">
        <v>280.39999999999998</v>
      </c>
      <c r="I2624" s="22"/>
      <c r="J2624" s="22"/>
      <c r="K2624" s="22"/>
      <c r="L2624" s="22">
        <f t="shared" si="9591"/>
        <v>280.39999999999998</v>
      </c>
      <c r="M2624" s="22">
        <f t="shared" si="9592"/>
        <v>280.39999999999998</v>
      </c>
      <c r="N2624" s="22">
        <f t="shared" si="9593"/>
        <v>280.39999999999998</v>
      </c>
      <c r="O2624" s="22"/>
      <c r="P2624" s="22"/>
      <c r="Q2624" s="22"/>
      <c r="R2624" s="22">
        <f t="shared" si="9594"/>
        <v>280.39999999999998</v>
      </c>
      <c r="S2624" s="22">
        <f t="shared" si="9595"/>
        <v>280.39999999999998</v>
      </c>
      <c r="T2624" s="22">
        <f t="shared" si="9596"/>
        <v>280.39999999999998</v>
      </c>
      <c r="U2624" s="22"/>
      <c r="V2624" s="22"/>
      <c r="W2624" s="22"/>
      <c r="X2624" s="22">
        <f t="shared" si="9597"/>
        <v>280.39999999999998</v>
      </c>
      <c r="Y2624" s="22">
        <f t="shared" si="9598"/>
        <v>280.39999999999998</v>
      </c>
      <c r="Z2624" s="22">
        <f t="shared" si="9599"/>
        <v>280.39999999999998</v>
      </c>
      <c r="AA2624" s="22"/>
      <c r="AB2624" s="22"/>
      <c r="AC2624" s="22"/>
      <c r="AD2624" s="22">
        <f t="shared" si="9600"/>
        <v>280.39999999999998</v>
      </c>
      <c r="AE2624" s="22">
        <f t="shared" si="9601"/>
        <v>280.39999999999998</v>
      </c>
      <c r="AF2624" s="22">
        <f t="shared" si="9602"/>
        <v>280.39999999999998</v>
      </c>
      <c r="AG2624" s="22"/>
      <c r="AH2624" s="22"/>
      <c r="AI2624" s="22"/>
      <c r="AJ2624" s="22">
        <f t="shared" si="9603"/>
        <v>280.39999999999998</v>
      </c>
      <c r="AK2624" s="22">
        <f t="shared" si="9604"/>
        <v>280.39999999999998</v>
      </c>
      <c r="AL2624" s="22">
        <f t="shared" si="9605"/>
        <v>280.39999999999998</v>
      </c>
      <c r="AM2624" s="22"/>
      <c r="AN2624" s="22"/>
      <c r="AO2624" s="22"/>
      <c r="AP2624" s="22">
        <f t="shared" si="9606"/>
        <v>280.39999999999998</v>
      </c>
      <c r="AQ2624" s="22">
        <f t="shared" si="9607"/>
        <v>280.39999999999998</v>
      </c>
      <c r="AR2624" s="22">
        <f t="shared" si="9608"/>
        <v>280.39999999999998</v>
      </c>
      <c r="AS2624" s="22"/>
      <c r="AT2624" s="22"/>
      <c r="AU2624" s="22"/>
      <c r="AV2624" s="22">
        <f t="shared" si="9609"/>
        <v>280.39999999999998</v>
      </c>
      <c r="AW2624" s="22">
        <f t="shared" si="9610"/>
        <v>280.39999999999998</v>
      </c>
      <c r="AX2624" s="22">
        <f t="shared" si="9611"/>
        <v>280.39999999999998</v>
      </c>
      <c r="AY2624" s="22"/>
      <c r="AZ2624" s="22"/>
      <c r="BA2624" s="22"/>
      <c r="BB2624" s="22">
        <f t="shared" si="9612"/>
        <v>280.39999999999998</v>
      </c>
      <c r="BC2624" s="22">
        <f t="shared" si="9613"/>
        <v>280.39999999999998</v>
      </c>
      <c r="BD2624" s="22">
        <f t="shared" si="9614"/>
        <v>280.39999999999998</v>
      </c>
      <c r="BE2624" s="22"/>
      <c r="BF2624" s="22"/>
      <c r="BG2624" s="22"/>
      <c r="BH2624" s="22">
        <f t="shared" si="9615"/>
        <v>280.39999999999998</v>
      </c>
      <c r="BI2624" s="22">
        <f t="shared" si="9616"/>
        <v>280.39999999999998</v>
      </c>
      <c r="BJ2624" s="22">
        <f t="shared" si="9617"/>
        <v>280.39999999999998</v>
      </c>
      <c r="BK2624" s="22"/>
      <c r="BL2624" s="22"/>
      <c r="BM2624" s="22"/>
      <c r="BN2624" s="22">
        <f t="shared" si="9618"/>
        <v>280.39999999999998</v>
      </c>
      <c r="BO2624" s="22">
        <f t="shared" si="9619"/>
        <v>280.39999999999998</v>
      </c>
      <c r="BP2624" s="22">
        <f t="shared" si="9620"/>
        <v>280.39999999999998</v>
      </c>
      <c r="BQ2624" s="22"/>
      <c r="BR2624" s="22"/>
      <c r="BS2624" s="22">
        <f t="shared" si="9621"/>
        <v>280.39999999999998</v>
      </c>
      <c r="BT2624" s="22">
        <f t="shared" si="9622"/>
        <v>280.39999999999998</v>
      </c>
      <c r="BU2624" s="22">
        <f t="shared" si="9623"/>
        <v>280.39999999999998</v>
      </c>
      <c r="BV2624" s="22"/>
      <c r="BW2624" s="22"/>
      <c r="BX2624" s="22">
        <f t="shared" si="9624"/>
        <v>280.39999999999998</v>
      </c>
      <c r="BY2624" s="22">
        <f t="shared" si="9625"/>
        <v>280.39999999999998</v>
      </c>
      <c r="BZ2624" s="22">
        <f t="shared" si="9626"/>
        <v>280.39999999999998</v>
      </c>
      <c r="CA2624" s="22"/>
      <c r="CB2624" s="22"/>
      <c r="CC2624" s="22"/>
      <c r="CD2624" s="22">
        <f t="shared" si="9845"/>
        <v>280.39999999999998</v>
      </c>
      <c r="CE2624" s="22"/>
      <c r="CF2624" s="34">
        <f t="shared" si="9799"/>
        <v>280.39999999999998</v>
      </c>
      <c r="CG2624" s="22">
        <f t="shared" si="9846"/>
        <v>280.39999999999998</v>
      </c>
      <c r="CH2624" s="22"/>
      <c r="CI2624" s="22">
        <f t="shared" si="9800"/>
        <v>280.39999999999998</v>
      </c>
      <c r="CJ2624" s="22">
        <f t="shared" si="9847"/>
        <v>280.39999999999998</v>
      </c>
      <c r="CK2624" s="22"/>
      <c r="CL2624" s="22">
        <f t="shared" si="9801"/>
        <v>280.39999999999998</v>
      </c>
      <c r="CM2624" s="22"/>
      <c r="CN2624" s="15"/>
      <c r="CO2624" s="35"/>
    </row>
    <row r="2625" spans="1:99" s="31" customFormat="1" ht="31.2" x14ac:dyDescent="0.3">
      <c r="A2625" s="25" t="s">
        <v>1471</v>
      </c>
      <c r="B2625" s="26"/>
      <c r="C2625" s="25"/>
      <c r="D2625" s="25"/>
      <c r="E2625" s="27" t="s">
        <v>1472</v>
      </c>
      <c r="F2625" s="28">
        <f t="shared" ref="F2625:K2625" si="9934">F2626+F2639</f>
        <v>941089.9</v>
      </c>
      <c r="G2625" s="28">
        <f t="shared" si="9934"/>
        <v>930305.39999999991</v>
      </c>
      <c r="H2625" s="28">
        <f t="shared" si="9934"/>
        <v>930305.39999999991</v>
      </c>
      <c r="I2625" s="28">
        <f t="shared" si="9934"/>
        <v>0</v>
      </c>
      <c r="J2625" s="28">
        <f t="shared" si="9934"/>
        <v>0</v>
      </c>
      <c r="K2625" s="28">
        <f t="shared" si="9934"/>
        <v>0</v>
      </c>
      <c r="L2625" s="28">
        <f t="shared" si="9591"/>
        <v>941089.9</v>
      </c>
      <c r="M2625" s="28">
        <f t="shared" si="9592"/>
        <v>930305.39999999991</v>
      </c>
      <c r="N2625" s="28">
        <f t="shared" si="9593"/>
        <v>930305.39999999991</v>
      </c>
      <c r="O2625" s="28">
        <f>O2626+O2639</f>
        <v>0</v>
      </c>
      <c r="P2625" s="28">
        <f>P2626+P2639</f>
        <v>0</v>
      </c>
      <c r="Q2625" s="28">
        <f>Q2626+Q2639</f>
        <v>0</v>
      </c>
      <c r="R2625" s="28">
        <f t="shared" si="9594"/>
        <v>941089.9</v>
      </c>
      <c r="S2625" s="28">
        <f t="shared" si="9595"/>
        <v>930305.39999999991</v>
      </c>
      <c r="T2625" s="28">
        <f t="shared" si="9596"/>
        <v>930305.39999999991</v>
      </c>
      <c r="U2625" s="28">
        <f>U2626+U2639</f>
        <v>0</v>
      </c>
      <c r="V2625" s="28">
        <f>V2626+V2639</f>
        <v>0</v>
      </c>
      <c r="W2625" s="28">
        <f>W2626+W2639</f>
        <v>0</v>
      </c>
      <c r="X2625" s="28">
        <f t="shared" si="9597"/>
        <v>941089.9</v>
      </c>
      <c r="Y2625" s="28">
        <f t="shared" si="9598"/>
        <v>930305.39999999991</v>
      </c>
      <c r="Z2625" s="28">
        <f t="shared" si="9599"/>
        <v>930305.39999999991</v>
      </c>
      <c r="AA2625" s="28">
        <f>AA2626+AA2639</f>
        <v>0</v>
      </c>
      <c r="AB2625" s="28">
        <f>AB2626+AB2639</f>
        <v>0</v>
      </c>
      <c r="AC2625" s="28">
        <f>AC2626+AC2639</f>
        <v>0</v>
      </c>
      <c r="AD2625" s="28">
        <f t="shared" si="9600"/>
        <v>941089.9</v>
      </c>
      <c r="AE2625" s="28">
        <f t="shared" si="9601"/>
        <v>930305.39999999991</v>
      </c>
      <c r="AF2625" s="28">
        <f t="shared" si="9602"/>
        <v>930305.39999999991</v>
      </c>
      <c r="AG2625" s="28">
        <f>AG2626+AG2639</f>
        <v>0</v>
      </c>
      <c r="AH2625" s="28">
        <f>AH2626+AH2639</f>
        <v>0</v>
      </c>
      <c r="AI2625" s="28">
        <f>AI2626+AI2639</f>
        <v>0</v>
      </c>
      <c r="AJ2625" s="28">
        <f t="shared" si="9603"/>
        <v>941089.9</v>
      </c>
      <c r="AK2625" s="28">
        <f t="shared" si="9604"/>
        <v>930305.39999999991</v>
      </c>
      <c r="AL2625" s="28">
        <f t="shared" si="9605"/>
        <v>930305.39999999991</v>
      </c>
      <c r="AM2625" s="28">
        <f>AM2626+AM2639</f>
        <v>0</v>
      </c>
      <c r="AN2625" s="28">
        <f>AN2626+AN2639</f>
        <v>0</v>
      </c>
      <c r="AO2625" s="28">
        <f>AO2626+AO2639</f>
        <v>0</v>
      </c>
      <c r="AP2625" s="28">
        <f t="shared" si="9606"/>
        <v>941089.9</v>
      </c>
      <c r="AQ2625" s="28">
        <f t="shared" si="9607"/>
        <v>930305.39999999991</v>
      </c>
      <c r="AR2625" s="28">
        <f t="shared" si="9608"/>
        <v>930305.39999999991</v>
      </c>
      <c r="AS2625" s="28">
        <f>AS2626+AS2639</f>
        <v>0</v>
      </c>
      <c r="AT2625" s="28">
        <f>AT2626+AT2639</f>
        <v>0</v>
      </c>
      <c r="AU2625" s="28">
        <f>AU2626+AU2639</f>
        <v>0</v>
      </c>
      <c r="AV2625" s="28">
        <f t="shared" si="9609"/>
        <v>941089.9</v>
      </c>
      <c r="AW2625" s="28">
        <f t="shared" si="9610"/>
        <v>930305.39999999991</v>
      </c>
      <c r="AX2625" s="28">
        <f t="shared" si="9611"/>
        <v>930305.39999999991</v>
      </c>
      <c r="AY2625" s="28">
        <f>AY2626+AY2639</f>
        <v>20459.300000000003</v>
      </c>
      <c r="AZ2625" s="28">
        <f>AZ2626+AZ2639</f>
        <v>39939.599999999999</v>
      </c>
      <c r="BA2625" s="28">
        <f>BA2626+BA2639</f>
        <v>39939.599999999999</v>
      </c>
      <c r="BB2625" s="28">
        <f t="shared" si="9612"/>
        <v>961549.20000000007</v>
      </c>
      <c r="BC2625" s="28">
        <f t="shared" si="9613"/>
        <v>970244.99999999988</v>
      </c>
      <c r="BD2625" s="28">
        <f t="shared" si="9614"/>
        <v>970244.99999999988</v>
      </c>
      <c r="BE2625" s="28">
        <f>BE2626+BE2639</f>
        <v>0</v>
      </c>
      <c r="BF2625" s="28">
        <f>BF2626+BF2639</f>
        <v>0</v>
      </c>
      <c r="BG2625" s="28">
        <f>BG2626+BG2639</f>
        <v>0</v>
      </c>
      <c r="BH2625" s="28">
        <f t="shared" si="9615"/>
        <v>961549.20000000007</v>
      </c>
      <c r="BI2625" s="28">
        <f t="shared" si="9616"/>
        <v>970244.99999999988</v>
      </c>
      <c r="BJ2625" s="28">
        <f t="shared" si="9617"/>
        <v>970244.99999999988</v>
      </c>
      <c r="BK2625" s="28">
        <f>BK2626+BK2639</f>
        <v>0</v>
      </c>
      <c r="BL2625" s="28">
        <f>BL2626+BL2639</f>
        <v>0</v>
      </c>
      <c r="BM2625" s="28">
        <f>BM2626+BM2639</f>
        <v>0</v>
      </c>
      <c r="BN2625" s="28">
        <f t="shared" si="9618"/>
        <v>961549.20000000007</v>
      </c>
      <c r="BO2625" s="28">
        <f t="shared" si="9619"/>
        <v>970244.99999999988</v>
      </c>
      <c r="BP2625" s="28">
        <f t="shared" si="9620"/>
        <v>970244.99999999988</v>
      </c>
      <c r="BQ2625" s="28">
        <f>BQ2626+BQ2639</f>
        <v>0</v>
      </c>
      <c r="BR2625" s="28">
        <f>BR2626+BR2639</f>
        <v>0</v>
      </c>
      <c r="BS2625" s="22">
        <f t="shared" si="9621"/>
        <v>961549.20000000007</v>
      </c>
      <c r="BT2625" s="22">
        <f t="shared" si="9622"/>
        <v>970244.99999999988</v>
      </c>
      <c r="BU2625" s="22">
        <f t="shared" si="9623"/>
        <v>970244.99999999988</v>
      </c>
      <c r="BV2625" s="28">
        <f>BV2626+BV2639</f>
        <v>0</v>
      </c>
      <c r="BW2625" s="28">
        <f>BW2626+BW2639</f>
        <v>0</v>
      </c>
      <c r="BX2625" s="28">
        <f t="shared" si="9624"/>
        <v>961549.20000000007</v>
      </c>
      <c r="BY2625" s="28">
        <f t="shared" si="9625"/>
        <v>970244.99999999988</v>
      </c>
      <c r="BZ2625" s="28">
        <f t="shared" si="9626"/>
        <v>970244.99999999988</v>
      </c>
      <c r="CA2625" s="28">
        <f>CA2626+CA2639</f>
        <v>194.185</v>
      </c>
      <c r="CB2625" s="28">
        <f>CB2626+CB2639</f>
        <v>0</v>
      </c>
      <c r="CC2625" s="28">
        <f>CC2626+CC2639</f>
        <v>0</v>
      </c>
      <c r="CD2625" s="28">
        <f t="shared" si="9845"/>
        <v>961743.38500000013</v>
      </c>
      <c r="CE2625" s="28">
        <f>CE2626+CE2639</f>
        <v>0</v>
      </c>
      <c r="CF2625" s="29">
        <f t="shared" si="9799"/>
        <v>961743.38500000013</v>
      </c>
      <c r="CG2625" s="28">
        <f t="shared" si="9846"/>
        <v>970244.99999999988</v>
      </c>
      <c r="CH2625" s="28">
        <f>CH2626+CH2639</f>
        <v>0</v>
      </c>
      <c r="CI2625" s="28">
        <f t="shared" si="9800"/>
        <v>970244.99999999988</v>
      </c>
      <c r="CJ2625" s="28">
        <f t="shared" si="9847"/>
        <v>970244.99999999988</v>
      </c>
      <c r="CK2625" s="28">
        <f>CK2626+CK2639</f>
        <v>0</v>
      </c>
      <c r="CL2625" s="28">
        <f t="shared" si="9801"/>
        <v>970244.99999999988</v>
      </c>
      <c r="CM2625" s="28">
        <f>CM2626+CM2639</f>
        <v>0</v>
      </c>
      <c r="CN2625" s="15"/>
      <c r="CO2625" s="30"/>
      <c r="CQ2625" s="31" t="s">
        <v>27</v>
      </c>
    </row>
    <row r="2626" spans="1:99" ht="31.2" x14ac:dyDescent="0.3">
      <c r="A2626" s="32" t="s">
        <v>1473</v>
      </c>
      <c r="B2626" s="16"/>
      <c r="C2626" s="32"/>
      <c r="D2626" s="32"/>
      <c r="E2626" s="33" t="s">
        <v>1444</v>
      </c>
      <c r="F2626" s="22">
        <f t="shared" ref="F2626:F2627" si="9935">F2627</f>
        <v>891430.70000000007</v>
      </c>
      <c r="G2626" s="22">
        <f t="shared" ref="G2626:G2627" si="9936">G2627</f>
        <v>880646.2</v>
      </c>
      <c r="H2626" s="22">
        <f t="shared" ref="H2626:H2627" si="9937">H2627</f>
        <v>880646.2</v>
      </c>
      <c r="I2626" s="22">
        <f t="shared" ref="I2626:I2627" si="9938">I2627</f>
        <v>0</v>
      </c>
      <c r="J2626" s="22">
        <f t="shared" ref="J2626:J2627" si="9939">J2627</f>
        <v>0</v>
      </c>
      <c r="K2626" s="22">
        <f t="shared" ref="K2626:K2627" si="9940">K2627</f>
        <v>0</v>
      </c>
      <c r="L2626" s="22">
        <f t="shared" si="9591"/>
        <v>891430.70000000007</v>
      </c>
      <c r="M2626" s="22">
        <f t="shared" si="9592"/>
        <v>880646.2</v>
      </c>
      <c r="N2626" s="22">
        <f t="shared" si="9593"/>
        <v>880646.2</v>
      </c>
      <c r="O2626" s="22">
        <f t="shared" ref="O2626:O2627" si="9941">O2627</f>
        <v>0</v>
      </c>
      <c r="P2626" s="22">
        <f t="shared" ref="P2626:P2627" si="9942">P2627</f>
        <v>0</v>
      </c>
      <c r="Q2626" s="22">
        <f t="shared" ref="Q2626:Q2627" si="9943">Q2627</f>
        <v>0</v>
      </c>
      <c r="R2626" s="22">
        <f t="shared" si="9594"/>
        <v>891430.70000000007</v>
      </c>
      <c r="S2626" s="22">
        <f t="shared" si="9595"/>
        <v>880646.2</v>
      </c>
      <c r="T2626" s="22">
        <f t="shared" si="9596"/>
        <v>880646.2</v>
      </c>
      <c r="U2626" s="22">
        <f t="shared" ref="U2626:U2627" si="9944">U2627</f>
        <v>0</v>
      </c>
      <c r="V2626" s="22">
        <f t="shared" ref="V2626:V2627" si="9945">V2627</f>
        <v>0</v>
      </c>
      <c r="W2626" s="22">
        <f t="shared" ref="W2626:W2627" si="9946">W2627</f>
        <v>0</v>
      </c>
      <c r="X2626" s="22">
        <f t="shared" si="9597"/>
        <v>891430.70000000007</v>
      </c>
      <c r="Y2626" s="22">
        <f t="shared" si="9598"/>
        <v>880646.2</v>
      </c>
      <c r="Z2626" s="22">
        <f t="shared" si="9599"/>
        <v>880646.2</v>
      </c>
      <c r="AA2626" s="22">
        <f t="shared" ref="AA2626:AA2627" si="9947">AA2627</f>
        <v>0</v>
      </c>
      <c r="AB2626" s="22">
        <f t="shared" ref="AB2626:AB2627" si="9948">AB2627</f>
        <v>0</v>
      </c>
      <c r="AC2626" s="22">
        <f t="shared" ref="AC2626:AC2627" si="9949">AC2627</f>
        <v>0</v>
      </c>
      <c r="AD2626" s="22">
        <f t="shared" si="9600"/>
        <v>891430.70000000007</v>
      </c>
      <c r="AE2626" s="22">
        <f t="shared" si="9601"/>
        <v>880646.2</v>
      </c>
      <c r="AF2626" s="22">
        <f t="shared" si="9602"/>
        <v>880646.2</v>
      </c>
      <c r="AG2626" s="22">
        <f t="shared" ref="AG2626:AG2627" si="9950">AG2627</f>
        <v>0</v>
      </c>
      <c r="AH2626" s="22">
        <f t="shared" ref="AH2626:AH2627" si="9951">AH2627</f>
        <v>0</v>
      </c>
      <c r="AI2626" s="22">
        <f t="shared" ref="AI2626:AI2627" si="9952">AI2627</f>
        <v>0</v>
      </c>
      <c r="AJ2626" s="22">
        <f t="shared" si="9603"/>
        <v>891430.70000000007</v>
      </c>
      <c r="AK2626" s="22">
        <f t="shared" si="9604"/>
        <v>880646.2</v>
      </c>
      <c r="AL2626" s="22">
        <f t="shared" si="9605"/>
        <v>880646.2</v>
      </c>
      <c r="AM2626" s="22">
        <f t="shared" ref="AM2626:AM2627" si="9953">AM2627</f>
        <v>0</v>
      </c>
      <c r="AN2626" s="22">
        <f t="shared" ref="AN2626:AN2627" si="9954">AN2627</f>
        <v>0</v>
      </c>
      <c r="AO2626" s="22">
        <f t="shared" ref="AO2626:AO2627" si="9955">AO2627</f>
        <v>0</v>
      </c>
      <c r="AP2626" s="22">
        <f t="shared" si="9606"/>
        <v>891430.70000000007</v>
      </c>
      <c r="AQ2626" s="22">
        <f t="shared" si="9607"/>
        <v>880646.2</v>
      </c>
      <c r="AR2626" s="22">
        <f t="shared" si="9608"/>
        <v>880646.2</v>
      </c>
      <c r="AS2626" s="22">
        <f t="shared" ref="AS2626:AS2627" si="9956">AS2627</f>
        <v>0</v>
      </c>
      <c r="AT2626" s="22">
        <f t="shared" ref="AT2626:AT2627" si="9957">AT2627</f>
        <v>0</v>
      </c>
      <c r="AU2626" s="22">
        <f t="shared" ref="AU2626:AU2627" si="9958">AU2627</f>
        <v>0</v>
      </c>
      <c r="AV2626" s="22">
        <f t="shared" si="9609"/>
        <v>891430.70000000007</v>
      </c>
      <c r="AW2626" s="22">
        <f t="shared" si="9610"/>
        <v>880646.2</v>
      </c>
      <c r="AX2626" s="22">
        <f t="shared" si="9611"/>
        <v>880646.2</v>
      </c>
      <c r="AY2626" s="22">
        <f t="shared" ref="AY2626:AY2627" si="9959">AY2627</f>
        <v>20459.300000000003</v>
      </c>
      <c r="AZ2626" s="22">
        <f t="shared" ref="AZ2626:AZ2627" si="9960">AZ2627</f>
        <v>39939.599999999999</v>
      </c>
      <c r="BA2626" s="22">
        <f t="shared" ref="BA2626:BA2627" si="9961">BA2627</f>
        <v>39939.599999999999</v>
      </c>
      <c r="BB2626" s="22">
        <f t="shared" si="9612"/>
        <v>911890.00000000012</v>
      </c>
      <c r="BC2626" s="22">
        <f t="shared" si="9613"/>
        <v>920585.79999999993</v>
      </c>
      <c r="BD2626" s="22">
        <f t="shared" si="9614"/>
        <v>920585.79999999993</v>
      </c>
      <c r="BE2626" s="22">
        <f t="shared" ref="BE2626:BE2627" si="9962">BE2627</f>
        <v>0</v>
      </c>
      <c r="BF2626" s="22">
        <f t="shared" ref="BF2626:BF2627" si="9963">BF2627</f>
        <v>0</v>
      </c>
      <c r="BG2626" s="22">
        <f t="shared" ref="BG2626:BG2627" si="9964">BG2627</f>
        <v>0</v>
      </c>
      <c r="BH2626" s="22">
        <f t="shared" si="9615"/>
        <v>911890.00000000012</v>
      </c>
      <c r="BI2626" s="22">
        <f t="shared" si="9616"/>
        <v>920585.79999999993</v>
      </c>
      <c r="BJ2626" s="22">
        <f t="shared" si="9617"/>
        <v>920585.79999999993</v>
      </c>
      <c r="BK2626" s="22">
        <f t="shared" ref="BK2626:BK2627" si="9965">BK2627</f>
        <v>0</v>
      </c>
      <c r="BL2626" s="22">
        <f t="shared" ref="BL2626:BL2627" si="9966">BL2627</f>
        <v>0</v>
      </c>
      <c r="BM2626" s="22">
        <f t="shared" ref="BM2626:BM2627" si="9967">BM2627</f>
        <v>0</v>
      </c>
      <c r="BN2626" s="22">
        <f t="shared" si="9618"/>
        <v>911890.00000000012</v>
      </c>
      <c r="BO2626" s="22">
        <f t="shared" si="9619"/>
        <v>920585.79999999993</v>
      </c>
      <c r="BP2626" s="22">
        <f t="shared" si="9620"/>
        <v>920585.79999999993</v>
      </c>
      <c r="BQ2626" s="22">
        <f t="shared" ref="BQ2626:BQ2627" si="9968">BQ2627</f>
        <v>0</v>
      </c>
      <c r="BR2626" s="22">
        <f t="shared" ref="BR2626:BR2627" si="9969">BR2627</f>
        <v>0</v>
      </c>
      <c r="BS2626" s="22">
        <f t="shared" si="9621"/>
        <v>911890.00000000012</v>
      </c>
      <c r="BT2626" s="22">
        <f t="shared" si="9622"/>
        <v>920585.79999999993</v>
      </c>
      <c r="BU2626" s="22">
        <f t="shared" si="9623"/>
        <v>920585.79999999993</v>
      </c>
      <c r="BV2626" s="22">
        <f t="shared" ref="BV2626:BV2627" si="9970">BV2627</f>
        <v>0</v>
      </c>
      <c r="BW2626" s="22">
        <f t="shared" ref="BW2626:BW2627" si="9971">BW2627</f>
        <v>0</v>
      </c>
      <c r="BX2626" s="22">
        <f t="shared" si="9624"/>
        <v>911890.00000000012</v>
      </c>
      <c r="BY2626" s="22">
        <f t="shared" si="9625"/>
        <v>920585.79999999993</v>
      </c>
      <c r="BZ2626" s="22">
        <f t="shared" si="9626"/>
        <v>920585.79999999993</v>
      </c>
      <c r="CA2626" s="22">
        <f t="shared" ref="CA2626:CA2627" si="9972">CA2627</f>
        <v>0</v>
      </c>
      <c r="CB2626" s="22">
        <f t="shared" ref="CB2626:CB2627" si="9973">CB2627</f>
        <v>0</v>
      </c>
      <c r="CC2626" s="22">
        <f t="shared" ref="CC2626:CC2627" si="9974">CC2627</f>
        <v>0</v>
      </c>
      <c r="CD2626" s="22">
        <f t="shared" si="9845"/>
        <v>911890.00000000012</v>
      </c>
      <c r="CE2626" s="22">
        <f t="shared" ref="CE2626:CE2627" si="9975">CE2627</f>
        <v>0</v>
      </c>
      <c r="CF2626" s="34">
        <f t="shared" si="9799"/>
        <v>911890.00000000012</v>
      </c>
      <c r="CG2626" s="22">
        <f t="shared" si="9846"/>
        <v>920585.79999999993</v>
      </c>
      <c r="CH2626" s="22">
        <f t="shared" ref="CH2626:CM2627" si="9976">CH2627</f>
        <v>0</v>
      </c>
      <c r="CI2626" s="22">
        <f t="shared" si="9800"/>
        <v>920585.79999999993</v>
      </c>
      <c r="CJ2626" s="22">
        <f t="shared" si="9847"/>
        <v>920585.79999999993</v>
      </c>
      <c r="CK2626" s="22">
        <f t="shared" si="9976"/>
        <v>0</v>
      </c>
      <c r="CL2626" s="22">
        <f t="shared" si="9801"/>
        <v>920585.79999999993</v>
      </c>
      <c r="CM2626" s="22">
        <f t="shared" si="9976"/>
        <v>0</v>
      </c>
      <c r="CN2626" s="15"/>
      <c r="CO2626" s="35"/>
      <c r="CR2626" s="5" t="s">
        <v>1346</v>
      </c>
      <c r="CU2626" s="5" t="s">
        <v>31</v>
      </c>
    </row>
    <row r="2627" spans="1:99" ht="93.6" x14ac:dyDescent="0.3">
      <c r="A2627" s="32" t="s">
        <v>1473</v>
      </c>
      <c r="B2627" s="16">
        <v>100</v>
      </c>
      <c r="C2627" s="32"/>
      <c r="D2627" s="32"/>
      <c r="E2627" s="33" t="s">
        <v>131</v>
      </c>
      <c r="F2627" s="22">
        <f t="shared" si="9935"/>
        <v>891430.70000000007</v>
      </c>
      <c r="G2627" s="22">
        <f t="shared" si="9936"/>
        <v>880646.2</v>
      </c>
      <c r="H2627" s="22">
        <f t="shared" si="9937"/>
        <v>880646.2</v>
      </c>
      <c r="I2627" s="22">
        <f t="shared" si="9938"/>
        <v>0</v>
      </c>
      <c r="J2627" s="22">
        <f t="shared" si="9939"/>
        <v>0</v>
      </c>
      <c r="K2627" s="22">
        <f t="shared" si="9940"/>
        <v>0</v>
      </c>
      <c r="L2627" s="22">
        <f t="shared" si="9591"/>
        <v>891430.70000000007</v>
      </c>
      <c r="M2627" s="22">
        <f t="shared" si="9592"/>
        <v>880646.2</v>
      </c>
      <c r="N2627" s="22">
        <f t="shared" si="9593"/>
        <v>880646.2</v>
      </c>
      <c r="O2627" s="22">
        <f t="shared" si="9941"/>
        <v>0</v>
      </c>
      <c r="P2627" s="22">
        <f t="shared" si="9942"/>
        <v>0</v>
      </c>
      <c r="Q2627" s="22">
        <f t="shared" si="9943"/>
        <v>0</v>
      </c>
      <c r="R2627" s="22">
        <f t="shared" si="9594"/>
        <v>891430.70000000007</v>
      </c>
      <c r="S2627" s="22">
        <f t="shared" si="9595"/>
        <v>880646.2</v>
      </c>
      <c r="T2627" s="22">
        <f t="shared" si="9596"/>
        <v>880646.2</v>
      </c>
      <c r="U2627" s="22">
        <f t="shared" si="9944"/>
        <v>0</v>
      </c>
      <c r="V2627" s="22">
        <f t="shared" si="9945"/>
        <v>0</v>
      </c>
      <c r="W2627" s="22">
        <f t="shared" si="9946"/>
        <v>0</v>
      </c>
      <c r="X2627" s="22">
        <f t="shared" si="9597"/>
        <v>891430.70000000007</v>
      </c>
      <c r="Y2627" s="22">
        <f t="shared" si="9598"/>
        <v>880646.2</v>
      </c>
      <c r="Z2627" s="22">
        <f t="shared" si="9599"/>
        <v>880646.2</v>
      </c>
      <c r="AA2627" s="22">
        <f t="shared" si="9947"/>
        <v>0</v>
      </c>
      <c r="AB2627" s="22">
        <f t="shared" si="9948"/>
        <v>0</v>
      </c>
      <c r="AC2627" s="22">
        <f t="shared" si="9949"/>
        <v>0</v>
      </c>
      <c r="AD2627" s="22">
        <f t="shared" si="9600"/>
        <v>891430.70000000007</v>
      </c>
      <c r="AE2627" s="22">
        <f t="shared" si="9601"/>
        <v>880646.2</v>
      </c>
      <c r="AF2627" s="22">
        <f t="shared" si="9602"/>
        <v>880646.2</v>
      </c>
      <c r="AG2627" s="22">
        <f t="shared" si="9950"/>
        <v>0</v>
      </c>
      <c r="AH2627" s="22">
        <f t="shared" si="9951"/>
        <v>0</v>
      </c>
      <c r="AI2627" s="22">
        <f t="shared" si="9952"/>
        <v>0</v>
      </c>
      <c r="AJ2627" s="22">
        <f t="shared" si="9603"/>
        <v>891430.70000000007</v>
      </c>
      <c r="AK2627" s="22">
        <f t="shared" si="9604"/>
        <v>880646.2</v>
      </c>
      <c r="AL2627" s="22">
        <f t="shared" si="9605"/>
        <v>880646.2</v>
      </c>
      <c r="AM2627" s="22">
        <f t="shared" si="9953"/>
        <v>0</v>
      </c>
      <c r="AN2627" s="22">
        <f t="shared" si="9954"/>
        <v>0</v>
      </c>
      <c r="AO2627" s="22">
        <f t="shared" si="9955"/>
        <v>0</v>
      </c>
      <c r="AP2627" s="22">
        <f t="shared" si="9606"/>
        <v>891430.70000000007</v>
      </c>
      <c r="AQ2627" s="22">
        <f t="shared" si="9607"/>
        <v>880646.2</v>
      </c>
      <c r="AR2627" s="22">
        <f t="shared" si="9608"/>
        <v>880646.2</v>
      </c>
      <c r="AS2627" s="22">
        <f t="shared" si="9956"/>
        <v>0</v>
      </c>
      <c r="AT2627" s="22">
        <f t="shared" si="9957"/>
        <v>0</v>
      </c>
      <c r="AU2627" s="22">
        <f t="shared" si="9958"/>
        <v>0</v>
      </c>
      <c r="AV2627" s="22">
        <f t="shared" si="9609"/>
        <v>891430.70000000007</v>
      </c>
      <c r="AW2627" s="22">
        <f t="shared" si="9610"/>
        <v>880646.2</v>
      </c>
      <c r="AX2627" s="22">
        <f t="shared" si="9611"/>
        <v>880646.2</v>
      </c>
      <c r="AY2627" s="22">
        <f t="shared" si="9959"/>
        <v>20459.300000000003</v>
      </c>
      <c r="AZ2627" s="22">
        <f t="shared" si="9960"/>
        <v>39939.599999999999</v>
      </c>
      <c r="BA2627" s="22">
        <f t="shared" si="9961"/>
        <v>39939.599999999999</v>
      </c>
      <c r="BB2627" s="22">
        <f t="shared" si="9612"/>
        <v>911890.00000000012</v>
      </c>
      <c r="BC2627" s="22">
        <f t="shared" si="9613"/>
        <v>920585.79999999993</v>
      </c>
      <c r="BD2627" s="22">
        <f t="shared" si="9614"/>
        <v>920585.79999999993</v>
      </c>
      <c r="BE2627" s="22">
        <f t="shared" si="9962"/>
        <v>0</v>
      </c>
      <c r="BF2627" s="22">
        <f t="shared" si="9963"/>
        <v>0</v>
      </c>
      <c r="BG2627" s="22">
        <f t="shared" si="9964"/>
        <v>0</v>
      </c>
      <c r="BH2627" s="22">
        <f t="shared" si="9615"/>
        <v>911890.00000000012</v>
      </c>
      <c r="BI2627" s="22">
        <f t="shared" si="9616"/>
        <v>920585.79999999993</v>
      </c>
      <c r="BJ2627" s="22">
        <f t="shared" si="9617"/>
        <v>920585.79999999993</v>
      </c>
      <c r="BK2627" s="22">
        <f t="shared" si="9965"/>
        <v>0</v>
      </c>
      <c r="BL2627" s="22">
        <f t="shared" si="9966"/>
        <v>0</v>
      </c>
      <c r="BM2627" s="22">
        <f t="shared" si="9967"/>
        <v>0</v>
      </c>
      <c r="BN2627" s="22">
        <f t="shared" si="9618"/>
        <v>911890.00000000012</v>
      </c>
      <c r="BO2627" s="22">
        <f t="shared" si="9619"/>
        <v>920585.79999999993</v>
      </c>
      <c r="BP2627" s="22">
        <f t="shared" si="9620"/>
        <v>920585.79999999993</v>
      </c>
      <c r="BQ2627" s="22">
        <f t="shared" si="9968"/>
        <v>0</v>
      </c>
      <c r="BR2627" s="22">
        <f t="shared" si="9969"/>
        <v>0</v>
      </c>
      <c r="BS2627" s="22">
        <f t="shared" si="9621"/>
        <v>911890.00000000012</v>
      </c>
      <c r="BT2627" s="22">
        <f t="shared" si="9622"/>
        <v>920585.79999999993</v>
      </c>
      <c r="BU2627" s="22">
        <f t="shared" si="9623"/>
        <v>920585.79999999993</v>
      </c>
      <c r="BV2627" s="22">
        <f t="shared" si="9970"/>
        <v>0</v>
      </c>
      <c r="BW2627" s="22">
        <f t="shared" si="9971"/>
        <v>0</v>
      </c>
      <c r="BX2627" s="22">
        <f t="shared" si="9624"/>
        <v>911890.00000000012</v>
      </c>
      <c r="BY2627" s="22">
        <f t="shared" si="9625"/>
        <v>920585.79999999993</v>
      </c>
      <c r="BZ2627" s="22">
        <f t="shared" si="9626"/>
        <v>920585.79999999993</v>
      </c>
      <c r="CA2627" s="22">
        <f t="shared" si="9972"/>
        <v>0</v>
      </c>
      <c r="CB2627" s="22">
        <f t="shared" si="9973"/>
        <v>0</v>
      </c>
      <c r="CC2627" s="22">
        <f t="shared" si="9974"/>
        <v>0</v>
      </c>
      <c r="CD2627" s="22">
        <f t="shared" si="9845"/>
        <v>911890.00000000012</v>
      </c>
      <c r="CE2627" s="22">
        <f t="shared" si="9975"/>
        <v>0</v>
      </c>
      <c r="CF2627" s="34">
        <f t="shared" si="9799"/>
        <v>911890.00000000012</v>
      </c>
      <c r="CG2627" s="22">
        <f t="shared" si="9846"/>
        <v>920585.79999999993</v>
      </c>
      <c r="CH2627" s="22">
        <f t="shared" si="9976"/>
        <v>0</v>
      </c>
      <c r="CI2627" s="22">
        <f t="shared" si="9800"/>
        <v>920585.79999999993</v>
      </c>
      <c r="CJ2627" s="22">
        <f t="shared" si="9847"/>
        <v>920585.79999999993</v>
      </c>
      <c r="CK2627" s="22">
        <f t="shared" si="9976"/>
        <v>0</v>
      </c>
      <c r="CL2627" s="22">
        <f t="shared" si="9801"/>
        <v>920585.79999999993</v>
      </c>
      <c r="CM2627" s="22">
        <f t="shared" si="9976"/>
        <v>0</v>
      </c>
      <c r="CN2627" s="15"/>
      <c r="CO2627" s="35"/>
      <c r="CS2627" s="5" t="s">
        <v>29</v>
      </c>
    </row>
    <row r="2628" spans="1:99" ht="31.2" x14ac:dyDescent="0.3">
      <c r="A2628" s="32" t="s">
        <v>1473</v>
      </c>
      <c r="B2628" s="16">
        <v>120</v>
      </c>
      <c r="C2628" s="32"/>
      <c r="D2628" s="32"/>
      <c r="E2628" s="33" t="s">
        <v>394</v>
      </c>
      <c r="F2628" s="22">
        <f t="shared" ref="F2628:K2628" si="9977">F2629+F2630+F2631+F2632+F2633+F2634+F2635+F2636+F2637+F2638</f>
        <v>891430.70000000007</v>
      </c>
      <c r="G2628" s="22">
        <f t="shared" si="9977"/>
        <v>880646.2</v>
      </c>
      <c r="H2628" s="22">
        <f t="shared" si="9977"/>
        <v>880646.2</v>
      </c>
      <c r="I2628" s="22">
        <f t="shared" si="9977"/>
        <v>0</v>
      </c>
      <c r="J2628" s="22">
        <f t="shared" si="9977"/>
        <v>0</v>
      </c>
      <c r="K2628" s="22">
        <f t="shared" si="9977"/>
        <v>0</v>
      </c>
      <c r="L2628" s="22">
        <f t="shared" si="9591"/>
        <v>891430.70000000007</v>
      </c>
      <c r="M2628" s="22">
        <f t="shared" si="9592"/>
        <v>880646.2</v>
      </c>
      <c r="N2628" s="22">
        <f t="shared" si="9593"/>
        <v>880646.2</v>
      </c>
      <c r="O2628" s="22">
        <f>O2629+O2630+O2631+O2632+O2633+O2634+O2635+O2636+O2637+O2638</f>
        <v>0</v>
      </c>
      <c r="P2628" s="22">
        <f>P2629+P2630+P2631+P2632+P2633+P2634+P2635+P2636+P2637+P2638</f>
        <v>0</v>
      </c>
      <c r="Q2628" s="22">
        <f>Q2629+Q2630+Q2631+Q2632+Q2633+Q2634+Q2635+Q2636+Q2637+Q2638</f>
        <v>0</v>
      </c>
      <c r="R2628" s="22">
        <f t="shared" si="9594"/>
        <v>891430.70000000007</v>
      </c>
      <c r="S2628" s="22">
        <f t="shared" si="9595"/>
        <v>880646.2</v>
      </c>
      <c r="T2628" s="22">
        <f t="shared" si="9596"/>
        <v>880646.2</v>
      </c>
      <c r="U2628" s="22">
        <f>U2629+U2630+U2631+U2632+U2633+U2634+U2635+U2636+U2637+U2638</f>
        <v>0</v>
      </c>
      <c r="V2628" s="22">
        <f>V2629+V2630+V2631+V2632+V2633+V2634+V2635+V2636+V2637+V2638</f>
        <v>0</v>
      </c>
      <c r="W2628" s="22">
        <f>W2629+W2630+W2631+W2632+W2633+W2634+W2635+W2636+W2637+W2638</f>
        <v>0</v>
      </c>
      <c r="X2628" s="22">
        <f t="shared" si="9597"/>
        <v>891430.70000000007</v>
      </c>
      <c r="Y2628" s="22">
        <f t="shared" si="9598"/>
        <v>880646.2</v>
      </c>
      <c r="Z2628" s="22">
        <f t="shared" si="9599"/>
        <v>880646.2</v>
      </c>
      <c r="AA2628" s="22">
        <f>AA2629+AA2630+AA2631+AA2632+AA2633+AA2634+AA2635+AA2636+AA2637+AA2638</f>
        <v>0</v>
      </c>
      <c r="AB2628" s="22">
        <f>AB2629+AB2630+AB2631+AB2632+AB2633+AB2634+AB2635+AB2636+AB2637+AB2638</f>
        <v>0</v>
      </c>
      <c r="AC2628" s="22">
        <f>AC2629+AC2630+AC2631+AC2632+AC2633+AC2634+AC2635+AC2636+AC2637+AC2638</f>
        <v>0</v>
      </c>
      <c r="AD2628" s="22">
        <f t="shared" si="9600"/>
        <v>891430.70000000007</v>
      </c>
      <c r="AE2628" s="22">
        <f t="shared" si="9601"/>
        <v>880646.2</v>
      </c>
      <c r="AF2628" s="22">
        <f t="shared" si="9602"/>
        <v>880646.2</v>
      </c>
      <c r="AG2628" s="22">
        <f>AG2629+AG2630+AG2631+AG2632+AG2633+AG2634+AG2635+AG2636+AG2637+AG2638</f>
        <v>0</v>
      </c>
      <c r="AH2628" s="22">
        <f>AH2629+AH2630+AH2631+AH2632+AH2633+AH2634+AH2635+AH2636+AH2637+AH2638</f>
        <v>0</v>
      </c>
      <c r="AI2628" s="22">
        <f>AI2629+AI2630+AI2631+AI2632+AI2633+AI2634+AI2635+AI2636+AI2637+AI2638</f>
        <v>0</v>
      </c>
      <c r="AJ2628" s="22">
        <f t="shared" si="9603"/>
        <v>891430.70000000007</v>
      </c>
      <c r="AK2628" s="22">
        <f t="shared" si="9604"/>
        <v>880646.2</v>
      </c>
      <c r="AL2628" s="22">
        <f t="shared" si="9605"/>
        <v>880646.2</v>
      </c>
      <c r="AM2628" s="22">
        <f>AM2629+AM2630+AM2631+AM2632+AM2633+AM2634+AM2635+AM2636+AM2637+AM2638</f>
        <v>0</v>
      </c>
      <c r="AN2628" s="22">
        <f>AN2629+AN2630+AN2631+AN2632+AN2633+AN2634+AN2635+AN2636+AN2637+AN2638</f>
        <v>0</v>
      </c>
      <c r="AO2628" s="22">
        <f>AO2629+AO2630+AO2631+AO2632+AO2633+AO2634+AO2635+AO2636+AO2637+AO2638</f>
        <v>0</v>
      </c>
      <c r="AP2628" s="22">
        <f t="shared" si="9606"/>
        <v>891430.70000000007</v>
      </c>
      <c r="AQ2628" s="22">
        <f t="shared" si="9607"/>
        <v>880646.2</v>
      </c>
      <c r="AR2628" s="22">
        <f t="shared" si="9608"/>
        <v>880646.2</v>
      </c>
      <c r="AS2628" s="22">
        <f>AS2629+AS2630+AS2631+AS2632+AS2633+AS2634+AS2635+AS2636+AS2637+AS2638</f>
        <v>0</v>
      </c>
      <c r="AT2628" s="22">
        <f>AT2629+AT2630+AT2631+AT2632+AT2633+AT2634+AT2635+AT2636+AT2637+AT2638</f>
        <v>0</v>
      </c>
      <c r="AU2628" s="22">
        <f>AU2629+AU2630+AU2631+AU2632+AU2633+AU2634+AU2635+AU2636+AU2637+AU2638</f>
        <v>0</v>
      </c>
      <c r="AV2628" s="22">
        <f t="shared" si="9609"/>
        <v>891430.70000000007</v>
      </c>
      <c r="AW2628" s="22">
        <f t="shared" si="9610"/>
        <v>880646.2</v>
      </c>
      <c r="AX2628" s="22">
        <f t="shared" si="9611"/>
        <v>880646.2</v>
      </c>
      <c r="AY2628" s="22">
        <f>AY2629+AY2630+AY2631+AY2632+AY2633+AY2634+AY2635+AY2636+AY2637+AY2638</f>
        <v>20459.300000000003</v>
      </c>
      <c r="AZ2628" s="22">
        <f>AZ2629+AZ2630+AZ2631+AZ2632+AZ2633+AZ2634+AZ2635+AZ2636+AZ2637+AZ2638</f>
        <v>39939.599999999999</v>
      </c>
      <c r="BA2628" s="22">
        <f>BA2629+BA2630+BA2631+BA2632+BA2633+BA2634+BA2635+BA2636+BA2637+BA2638</f>
        <v>39939.599999999999</v>
      </c>
      <c r="BB2628" s="22">
        <f t="shared" si="9612"/>
        <v>911890.00000000012</v>
      </c>
      <c r="BC2628" s="22">
        <f t="shared" si="9613"/>
        <v>920585.79999999993</v>
      </c>
      <c r="BD2628" s="22">
        <f t="shared" si="9614"/>
        <v>920585.79999999993</v>
      </c>
      <c r="BE2628" s="22">
        <f>BE2629+BE2630+BE2631+BE2632+BE2633+BE2634+BE2635+BE2636+BE2637+BE2638</f>
        <v>0</v>
      </c>
      <c r="BF2628" s="22">
        <f>BF2629+BF2630+BF2631+BF2632+BF2633+BF2634+BF2635+BF2636+BF2637+BF2638</f>
        <v>0</v>
      </c>
      <c r="BG2628" s="22">
        <f>BG2629+BG2630+BG2631+BG2632+BG2633+BG2634+BG2635+BG2636+BG2637+BG2638</f>
        <v>0</v>
      </c>
      <c r="BH2628" s="22">
        <f t="shared" si="9615"/>
        <v>911890.00000000012</v>
      </c>
      <c r="BI2628" s="22">
        <f t="shared" si="9616"/>
        <v>920585.79999999993</v>
      </c>
      <c r="BJ2628" s="22">
        <f t="shared" si="9617"/>
        <v>920585.79999999993</v>
      </c>
      <c r="BK2628" s="22">
        <f>BK2629+BK2630+BK2631+BK2632+BK2633+BK2634+BK2635+BK2636+BK2637+BK2638</f>
        <v>0</v>
      </c>
      <c r="BL2628" s="22">
        <f>BL2629+BL2630+BL2631+BL2632+BL2633+BL2634+BL2635+BL2636+BL2637+BL2638</f>
        <v>0</v>
      </c>
      <c r="BM2628" s="22">
        <f>BM2629+BM2630+BM2631+BM2632+BM2633+BM2634+BM2635+BM2636+BM2637+BM2638</f>
        <v>0</v>
      </c>
      <c r="BN2628" s="22">
        <f t="shared" si="9618"/>
        <v>911890.00000000012</v>
      </c>
      <c r="BO2628" s="22">
        <f t="shared" si="9619"/>
        <v>920585.79999999993</v>
      </c>
      <c r="BP2628" s="22">
        <f t="shared" si="9620"/>
        <v>920585.79999999993</v>
      </c>
      <c r="BQ2628" s="22">
        <f>BQ2629+BQ2630+BQ2631+BQ2632+BQ2633+BQ2634+BQ2635+BQ2636+BQ2637+BQ2638</f>
        <v>0</v>
      </c>
      <c r="BR2628" s="22">
        <f>BR2629+BR2630+BR2631+BR2632+BR2633+BR2634+BR2635+BR2636+BR2637+BR2638</f>
        <v>0</v>
      </c>
      <c r="BS2628" s="22">
        <f t="shared" si="9621"/>
        <v>911890.00000000012</v>
      </c>
      <c r="BT2628" s="22">
        <f t="shared" si="9622"/>
        <v>920585.79999999993</v>
      </c>
      <c r="BU2628" s="22">
        <f t="shared" si="9623"/>
        <v>920585.79999999993</v>
      </c>
      <c r="BV2628" s="22">
        <f>BV2629+BV2630+BV2631+BV2632+BV2633+BV2634+BV2635+BV2636+BV2637+BV2638</f>
        <v>0</v>
      </c>
      <c r="BW2628" s="22">
        <f>BW2629+BW2630+BW2631+BW2632+BW2633+BW2634+BW2635+BW2636+BW2637+BW2638</f>
        <v>0</v>
      </c>
      <c r="BX2628" s="22">
        <f t="shared" si="9624"/>
        <v>911890.00000000012</v>
      </c>
      <c r="BY2628" s="22">
        <f t="shared" si="9625"/>
        <v>920585.79999999993</v>
      </c>
      <c r="BZ2628" s="22">
        <f t="shared" si="9626"/>
        <v>920585.79999999993</v>
      </c>
      <c r="CA2628" s="22">
        <f>CA2629+CA2630+CA2631+CA2632+CA2633+CA2634+CA2635+CA2636+CA2637+CA2638</f>
        <v>0</v>
      </c>
      <c r="CB2628" s="22">
        <f>CB2629+CB2630+CB2631+CB2632+CB2633+CB2634+CB2635+CB2636+CB2637+CB2638</f>
        <v>0</v>
      </c>
      <c r="CC2628" s="22">
        <f>CC2629+CC2630+CC2631+CC2632+CC2633+CC2634+CC2635+CC2636+CC2637+CC2638</f>
        <v>0</v>
      </c>
      <c r="CD2628" s="22">
        <f t="shared" si="9845"/>
        <v>911890.00000000012</v>
      </c>
      <c r="CE2628" s="22">
        <f>CE2629+CE2630+CE2631+CE2632+CE2633+CE2634+CE2635+CE2636+CE2637+CE2638</f>
        <v>0</v>
      </c>
      <c r="CF2628" s="34">
        <f t="shared" si="9799"/>
        <v>911890.00000000012</v>
      </c>
      <c r="CG2628" s="22">
        <f t="shared" si="9846"/>
        <v>920585.79999999993</v>
      </c>
      <c r="CH2628" s="22">
        <f>CH2629+CH2630+CH2631+CH2632+CH2633+CH2634+CH2635+CH2636+CH2637+CH2638</f>
        <v>0</v>
      </c>
      <c r="CI2628" s="22">
        <f t="shared" si="9800"/>
        <v>920585.79999999993</v>
      </c>
      <c r="CJ2628" s="22">
        <f t="shared" si="9847"/>
        <v>920585.79999999993</v>
      </c>
      <c r="CK2628" s="22">
        <f>CK2629+CK2630+CK2631+CK2632+CK2633+CK2634+CK2635+CK2636+CK2637+CK2638</f>
        <v>0</v>
      </c>
      <c r="CL2628" s="22">
        <f t="shared" si="9801"/>
        <v>920585.79999999993</v>
      </c>
      <c r="CM2628" s="22">
        <f>CM2629+CM2630+CM2631+CM2632+CM2633+CM2634+CM2635+CM2636+CM2637+CM2638</f>
        <v>0</v>
      </c>
      <c r="CN2628" s="15"/>
      <c r="CO2628" s="35"/>
      <c r="CT2628" s="5" t="s">
        <v>30</v>
      </c>
    </row>
    <row r="2629" spans="1:99" ht="46.8" x14ac:dyDescent="0.3">
      <c r="A2629" s="32" t="s">
        <v>1473</v>
      </c>
      <c r="B2629" s="16">
        <v>120</v>
      </c>
      <c r="C2629" s="32" t="s">
        <v>42</v>
      </c>
      <c r="D2629" s="32" t="s">
        <v>354</v>
      </c>
      <c r="E2629" s="33" t="s">
        <v>1457</v>
      </c>
      <c r="F2629" s="22">
        <v>141819.6</v>
      </c>
      <c r="G2629" s="22">
        <v>140103.9</v>
      </c>
      <c r="H2629" s="22">
        <v>140103.9</v>
      </c>
      <c r="I2629" s="22"/>
      <c r="J2629" s="22"/>
      <c r="K2629" s="22"/>
      <c r="L2629" s="22">
        <f t="shared" si="9591"/>
        <v>141819.6</v>
      </c>
      <c r="M2629" s="22">
        <f t="shared" si="9592"/>
        <v>140103.9</v>
      </c>
      <c r="N2629" s="22">
        <f t="shared" si="9593"/>
        <v>140103.9</v>
      </c>
      <c r="O2629" s="22"/>
      <c r="P2629" s="22"/>
      <c r="Q2629" s="22"/>
      <c r="R2629" s="22">
        <f t="shared" si="9594"/>
        <v>141819.6</v>
      </c>
      <c r="S2629" s="22">
        <f t="shared" si="9595"/>
        <v>140103.9</v>
      </c>
      <c r="T2629" s="22">
        <f t="shared" si="9596"/>
        <v>140103.9</v>
      </c>
      <c r="U2629" s="22"/>
      <c r="V2629" s="22"/>
      <c r="W2629" s="22"/>
      <c r="X2629" s="22">
        <f t="shared" si="9597"/>
        <v>141819.6</v>
      </c>
      <c r="Y2629" s="22">
        <f t="shared" si="9598"/>
        <v>140103.9</v>
      </c>
      <c r="Z2629" s="22">
        <f t="shared" si="9599"/>
        <v>140103.9</v>
      </c>
      <c r="AA2629" s="22"/>
      <c r="AB2629" s="22"/>
      <c r="AC2629" s="22"/>
      <c r="AD2629" s="22">
        <f t="shared" si="9600"/>
        <v>141819.6</v>
      </c>
      <c r="AE2629" s="22">
        <f t="shared" si="9601"/>
        <v>140103.9</v>
      </c>
      <c r="AF2629" s="22">
        <f t="shared" si="9602"/>
        <v>140103.9</v>
      </c>
      <c r="AG2629" s="22"/>
      <c r="AH2629" s="22"/>
      <c r="AI2629" s="22"/>
      <c r="AJ2629" s="22">
        <f t="shared" si="9603"/>
        <v>141819.6</v>
      </c>
      <c r="AK2629" s="22">
        <f t="shared" si="9604"/>
        <v>140103.9</v>
      </c>
      <c r="AL2629" s="22">
        <f t="shared" si="9605"/>
        <v>140103.9</v>
      </c>
      <c r="AM2629" s="22"/>
      <c r="AN2629" s="22"/>
      <c r="AO2629" s="22"/>
      <c r="AP2629" s="22">
        <f t="shared" si="9606"/>
        <v>141819.6</v>
      </c>
      <c r="AQ2629" s="22">
        <f t="shared" si="9607"/>
        <v>140103.9</v>
      </c>
      <c r="AR2629" s="22">
        <f t="shared" si="9608"/>
        <v>140103.9</v>
      </c>
      <c r="AS2629" s="22"/>
      <c r="AT2629" s="22"/>
      <c r="AU2629" s="22"/>
      <c r="AV2629" s="22">
        <f t="shared" si="9609"/>
        <v>141819.6</v>
      </c>
      <c r="AW2629" s="22">
        <f t="shared" si="9610"/>
        <v>140103.9</v>
      </c>
      <c r="AX2629" s="22">
        <f t="shared" si="9611"/>
        <v>140103.9</v>
      </c>
      <c r="AY2629" s="22">
        <v>553.4</v>
      </c>
      <c r="AZ2629" s="22">
        <v>1080.2</v>
      </c>
      <c r="BA2629" s="22">
        <v>1080.2</v>
      </c>
      <c r="BB2629" s="22">
        <f t="shared" si="9612"/>
        <v>142373</v>
      </c>
      <c r="BC2629" s="22">
        <f t="shared" si="9613"/>
        <v>141184.1</v>
      </c>
      <c r="BD2629" s="22">
        <f t="shared" si="9614"/>
        <v>141184.1</v>
      </c>
      <c r="BE2629" s="22"/>
      <c r="BF2629" s="22"/>
      <c r="BG2629" s="22"/>
      <c r="BH2629" s="22">
        <f t="shared" si="9615"/>
        <v>142373</v>
      </c>
      <c r="BI2629" s="22">
        <f t="shared" si="9616"/>
        <v>141184.1</v>
      </c>
      <c r="BJ2629" s="22">
        <f t="shared" si="9617"/>
        <v>141184.1</v>
      </c>
      <c r="BK2629" s="22"/>
      <c r="BL2629" s="22"/>
      <c r="BM2629" s="22"/>
      <c r="BN2629" s="22">
        <f t="shared" si="9618"/>
        <v>142373</v>
      </c>
      <c r="BO2629" s="22">
        <f t="shared" si="9619"/>
        <v>141184.1</v>
      </c>
      <c r="BP2629" s="22">
        <f t="shared" si="9620"/>
        <v>141184.1</v>
      </c>
      <c r="BQ2629" s="22"/>
      <c r="BR2629" s="22"/>
      <c r="BS2629" s="22">
        <f t="shared" si="9621"/>
        <v>142373</v>
      </c>
      <c r="BT2629" s="22">
        <f t="shared" si="9622"/>
        <v>141184.1</v>
      </c>
      <c r="BU2629" s="22">
        <f t="shared" si="9623"/>
        <v>141184.1</v>
      </c>
      <c r="BV2629" s="22"/>
      <c r="BW2629" s="22"/>
      <c r="BX2629" s="22">
        <f t="shared" si="9624"/>
        <v>142373</v>
      </c>
      <c r="BY2629" s="22">
        <f t="shared" si="9625"/>
        <v>141184.1</v>
      </c>
      <c r="BZ2629" s="22">
        <f t="shared" si="9626"/>
        <v>141184.1</v>
      </c>
      <c r="CA2629" s="22"/>
      <c r="CB2629" s="22"/>
      <c r="CC2629" s="22"/>
      <c r="CD2629" s="22">
        <f t="shared" si="9845"/>
        <v>142373</v>
      </c>
      <c r="CE2629" s="22"/>
      <c r="CF2629" s="34">
        <f t="shared" si="9799"/>
        <v>142373</v>
      </c>
      <c r="CG2629" s="22">
        <f t="shared" si="9846"/>
        <v>141184.1</v>
      </c>
      <c r="CH2629" s="22"/>
      <c r="CI2629" s="22">
        <f t="shared" si="9800"/>
        <v>141184.1</v>
      </c>
      <c r="CJ2629" s="22">
        <f t="shared" si="9847"/>
        <v>141184.1</v>
      </c>
      <c r="CK2629" s="22"/>
      <c r="CL2629" s="22">
        <f t="shared" si="9801"/>
        <v>141184.1</v>
      </c>
      <c r="CM2629" s="22"/>
      <c r="CN2629" s="15"/>
      <c r="CO2629" s="35"/>
    </row>
    <row r="2630" spans="1:99" x14ac:dyDescent="0.3">
      <c r="A2630" s="32" t="s">
        <v>1473</v>
      </c>
      <c r="B2630" s="16">
        <v>120</v>
      </c>
      <c r="C2630" s="32" t="s">
        <v>42</v>
      </c>
      <c r="D2630" s="32" t="s">
        <v>43</v>
      </c>
      <c r="E2630" s="33" t="s">
        <v>44</v>
      </c>
      <c r="F2630" s="22">
        <v>405689.4</v>
      </c>
      <c r="G2630" s="22">
        <v>400781.6</v>
      </c>
      <c r="H2630" s="22">
        <v>400781.6</v>
      </c>
      <c r="I2630" s="22"/>
      <c r="J2630" s="22"/>
      <c r="K2630" s="22"/>
      <c r="L2630" s="22">
        <f t="shared" si="9591"/>
        <v>405689.4</v>
      </c>
      <c r="M2630" s="22">
        <f t="shared" si="9592"/>
        <v>400781.6</v>
      </c>
      <c r="N2630" s="22">
        <f t="shared" si="9593"/>
        <v>400781.6</v>
      </c>
      <c r="O2630" s="22"/>
      <c r="P2630" s="22"/>
      <c r="Q2630" s="22"/>
      <c r="R2630" s="22">
        <f t="shared" si="9594"/>
        <v>405689.4</v>
      </c>
      <c r="S2630" s="22">
        <f t="shared" si="9595"/>
        <v>400781.6</v>
      </c>
      <c r="T2630" s="22">
        <f t="shared" si="9596"/>
        <v>400781.6</v>
      </c>
      <c r="U2630" s="22"/>
      <c r="V2630" s="22"/>
      <c r="W2630" s="22"/>
      <c r="X2630" s="22">
        <f t="shared" si="9597"/>
        <v>405689.4</v>
      </c>
      <c r="Y2630" s="22">
        <f t="shared" si="9598"/>
        <v>400781.6</v>
      </c>
      <c r="Z2630" s="22">
        <f t="shared" si="9599"/>
        <v>400781.6</v>
      </c>
      <c r="AA2630" s="22"/>
      <c r="AB2630" s="22"/>
      <c r="AC2630" s="22"/>
      <c r="AD2630" s="22">
        <f t="shared" si="9600"/>
        <v>405689.4</v>
      </c>
      <c r="AE2630" s="22">
        <f t="shared" si="9601"/>
        <v>400781.6</v>
      </c>
      <c r="AF2630" s="22">
        <f t="shared" si="9602"/>
        <v>400781.6</v>
      </c>
      <c r="AG2630" s="22"/>
      <c r="AH2630" s="22"/>
      <c r="AI2630" s="22"/>
      <c r="AJ2630" s="22">
        <f t="shared" si="9603"/>
        <v>405689.4</v>
      </c>
      <c r="AK2630" s="22">
        <f t="shared" si="9604"/>
        <v>400781.6</v>
      </c>
      <c r="AL2630" s="22">
        <f t="shared" si="9605"/>
        <v>400781.6</v>
      </c>
      <c r="AM2630" s="22"/>
      <c r="AN2630" s="22"/>
      <c r="AO2630" s="22"/>
      <c r="AP2630" s="22">
        <f t="shared" si="9606"/>
        <v>405689.4</v>
      </c>
      <c r="AQ2630" s="22">
        <f t="shared" si="9607"/>
        <v>400781.6</v>
      </c>
      <c r="AR2630" s="22">
        <f t="shared" si="9608"/>
        <v>400781.6</v>
      </c>
      <c r="AS2630" s="22"/>
      <c r="AT2630" s="22"/>
      <c r="AU2630" s="22"/>
      <c r="AV2630" s="22">
        <f t="shared" si="9609"/>
        <v>405689.4</v>
      </c>
      <c r="AW2630" s="22">
        <f t="shared" si="9610"/>
        <v>400781.6</v>
      </c>
      <c r="AX2630" s="22">
        <f t="shared" si="9611"/>
        <v>400781.6</v>
      </c>
      <c r="AY2630" s="22">
        <f>2468.5+1645.8+611.3+2529.9+3672.4</f>
        <v>10927.9</v>
      </c>
      <c r="AZ2630" s="22">
        <f>4819.1+3212.7+1193.3+4938.7+7169</f>
        <v>21332.799999999999</v>
      </c>
      <c r="BA2630" s="22">
        <f>4819.1+3212.7+1193.3+4938.7+7169</f>
        <v>21332.799999999999</v>
      </c>
      <c r="BB2630" s="22">
        <f t="shared" si="9612"/>
        <v>416617.30000000005</v>
      </c>
      <c r="BC2630" s="22">
        <f t="shared" si="9613"/>
        <v>422114.39999999997</v>
      </c>
      <c r="BD2630" s="22">
        <f t="shared" si="9614"/>
        <v>422114.39999999997</v>
      </c>
      <c r="BE2630" s="22"/>
      <c r="BF2630" s="22"/>
      <c r="BG2630" s="22"/>
      <c r="BH2630" s="22">
        <f t="shared" si="9615"/>
        <v>416617.30000000005</v>
      </c>
      <c r="BI2630" s="22">
        <f t="shared" si="9616"/>
        <v>422114.39999999997</v>
      </c>
      <c r="BJ2630" s="22">
        <f t="shared" si="9617"/>
        <v>422114.39999999997</v>
      </c>
      <c r="BK2630" s="22"/>
      <c r="BL2630" s="22"/>
      <c r="BM2630" s="22"/>
      <c r="BN2630" s="22">
        <f t="shared" si="9618"/>
        <v>416617.30000000005</v>
      </c>
      <c r="BO2630" s="22">
        <f t="shared" si="9619"/>
        <v>422114.39999999997</v>
      </c>
      <c r="BP2630" s="22">
        <f t="shared" si="9620"/>
        <v>422114.39999999997</v>
      </c>
      <c r="BQ2630" s="22"/>
      <c r="BR2630" s="22"/>
      <c r="BS2630" s="22">
        <f t="shared" si="9621"/>
        <v>416617.30000000005</v>
      </c>
      <c r="BT2630" s="22">
        <f t="shared" si="9622"/>
        <v>422114.39999999997</v>
      </c>
      <c r="BU2630" s="22">
        <f t="shared" si="9623"/>
        <v>422114.39999999997</v>
      </c>
      <c r="BV2630" s="22"/>
      <c r="BW2630" s="22"/>
      <c r="BX2630" s="22">
        <f t="shared" si="9624"/>
        <v>416617.30000000005</v>
      </c>
      <c r="BY2630" s="22">
        <f t="shared" si="9625"/>
        <v>422114.39999999997</v>
      </c>
      <c r="BZ2630" s="22">
        <f t="shared" si="9626"/>
        <v>422114.39999999997</v>
      </c>
      <c r="CA2630" s="22"/>
      <c r="CB2630" s="22"/>
      <c r="CC2630" s="22"/>
      <c r="CD2630" s="22">
        <f t="shared" si="9845"/>
        <v>416617.30000000005</v>
      </c>
      <c r="CE2630" s="22"/>
      <c r="CF2630" s="34">
        <f t="shared" si="9799"/>
        <v>416617.30000000005</v>
      </c>
      <c r="CG2630" s="22">
        <f t="shared" si="9846"/>
        <v>422114.39999999997</v>
      </c>
      <c r="CH2630" s="22"/>
      <c r="CI2630" s="22">
        <f t="shared" si="9800"/>
        <v>422114.39999999997</v>
      </c>
      <c r="CJ2630" s="22">
        <f t="shared" si="9847"/>
        <v>422114.39999999997</v>
      </c>
      <c r="CK2630" s="22"/>
      <c r="CL2630" s="22">
        <f t="shared" si="9801"/>
        <v>422114.39999999997</v>
      </c>
      <c r="CM2630" s="22"/>
      <c r="CN2630" s="15"/>
      <c r="CO2630" s="35"/>
    </row>
    <row r="2631" spans="1:99" ht="46.8" x14ac:dyDescent="0.3">
      <c r="A2631" s="32" t="s">
        <v>1473</v>
      </c>
      <c r="B2631" s="16">
        <v>120</v>
      </c>
      <c r="C2631" s="32" t="s">
        <v>67</v>
      </c>
      <c r="D2631" s="32" t="s">
        <v>115</v>
      </c>
      <c r="E2631" s="33" t="s">
        <v>116</v>
      </c>
      <c r="F2631" s="22">
        <v>15369.8</v>
      </c>
      <c r="G2631" s="22">
        <v>15183.9</v>
      </c>
      <c r="H2631" s="22">
        <v>15183.9</v>
      </c>
      <c r="I2631" s="22"/>
      <c r="J2631" s="22"/>
      <c r="K2631" s="22"/>
      <c r="L2631" s="22">
        <f t="shared" si="9591"/>
        <v>15369.8</v>
      </c>
      <c r="M2631" s="22">
        <f t="shared" si="9592"/>
        <v>15183.9</v>
      </c>
      <c r="N2631" s="22">
        <f t="shared" si="9593"/>
        <v>15183.9</v>
      </c>
      <c r="O2631" s="22"/>
      <c r="P2631" s="22"/>
      <c r="Q2631" s="22"/>
      <c r="R2631" s="22">
        <f t="shared" si="9594"/>
        <v>15369.8</v>
      </c>
      <c r="S2631" s="22">
        <f t="shared" si="9595"/>
        <v>15183.9</v>
      </c>
      <c r="T2631" s="22">
        <f t="shared" si="9596"/>
        <v>15183.9</v>
      </c>
      <c r="U2631" s="22"/>
      <c r="V2631" s="22"/>
      <c r="W2631" s="22"/>
      <c r="X2631" s="22">
        <f t="shared" si="9597"/>
        <v>15369.8</v>
      </c>
      <c r="Y2631" s="22">
        <f t="shared" si="9598"/>
        <v>15183.9</v>
      </c>
      <c r="Z2631" s="22">
        <f t="shared" si="9599"/>
        <v>15183.9</v>
      </c>
      <c r="AA2631" s="22"/>
      <c r="AB2631" s="22"/>
      <c r="AC2631" s="22"/>
      <c r="AD2631" s="22">
        <f t="shared" si="9600"/>
        <v>15369.8</v>
      </c>
      <c r="AE2631" s="22">
        <f t="shared" si="9601"/>
        <v>15183.9</v>
      </c>
      <c r="AF2631" s="22">
        <f t="shared" si="9602"/>
        <v>15183.9</v>
      </c>
      <c r="AG2631" s="22"/>
      <c r="AH2631" s="22"/>
      <c r="AI2631" s="22"/>
      <c r="AJ2631" s="22">
        <f t="shared" si="9603"/>
        <v>15369.8</v>
      </c>
      <c r="AK2631" s="22">
        <f t="shared" si="9604"/>
        <v>15183.9</v>
      </c>
      <c r="AL2631" s="22">
        <f t="shared" si="9605"/>
        <v>15183.9</v>
      </c>
      <c r="AM2631" s="22"/>
      <c r="AN2631" s="22"/>
      <c r="AO2631" s="22"/>
      <c r="AP2631" s="22">
        <f t="shared" si="9606"/>
        <v>15369.8</v>
      </c>
      <c r="AQ2631" s="22">
        <f t="shared" si="9607"/>
        <v>15183.9</v>
      </c>
      <c r="AR2631" s="22">
        <f t="shared" si="9608"/>
        <v>15183.9</v>
      </c>
      <c r="AS2631" s="22"/>
      <c r="AT2631" s="22"/>
      <c r="AU2631" s="22"/>
      <c r="AV2631" s="22">
        <f t="shared" si="9609"/>
        <v>15369.8</v>
      </c>
      <c r="AW2631" s="22">
        <f t="shared" si="9610"/>
        <v>15183.9</v>
      </c>
      <c r="AX2631" s="22">
        <f t="shared" si="9611"/>
        <v>15183.9</v>
      </c>
      <c r="AY2631" s="22"/>
      <c r="AZ2631" s="22"/>
      <c r="BA2631" s="22"/>
      <c r="BB2631" s="22">
        <f t="shared" si="9612"/>
        <v>15369.8</v>
      </c>
      <c r="BC2631" s="22">
        <f t="shared" si="9613"/>
        <v>15183.9</v>
      </c>
      <c r="BD2631" s="22">
        <f t="shared" si="9614"/>
        <v>15183.9</v>
      </c>
      <c r="BE2631" s="22"/>
      <c r="BF2631" s="22"/>
      <c r="BG2631" s="22"/>
      <c r="BH2631" s="22">
        <f t="shared" si="9615"/>
        <v>15369.8</v>
      </c>
      <c r="BI2631" s="22">
        <f t="shared" si="9616"/>
        <v>15183.9</v>
      </c>
      <c r="BJ2631" s="22">
        <f t="shared" si="9617"/>
        <v>15183.9</v>
      </c>
      <c r="BK2631" s="22"/>
      <c r="BL2631" s="22"/>
      <c r="BM2631" s="22"/>
      <c r="BN2631" s="22">
        <f t="shared" si="9618"/>
        <v>15369.8</v>
      </c>
      <c r="BO2631" s="22">
        <f t="shared" si="9619"/>
        <v>15183.9</v>
      </c>
      <c r="BP2631" s="22">
        <f t="shared" si="9620"/>
        <v>15183.9</v>
      </c>
      <c r="BQ2631" s="22"/>
      <c r="BR2631" s="22"/>
      <c r="BS2631" s="22">
        <f t="shared" si="9621"/>
        <v>15369.8</v>
      </c>
      <c r="BT2631" s="22">
        <f t="shared" si="9622"/>
        <v>15183.9</v>
      </c>
      <c r="BU2631" s="22">
        <f t="shared" si="9623"/>
        <v>15183.9</v>
      </c>
      <c r="BV2631" s="22"/>
      <c r="BW2631" s="22"/>
      <c r="BX2631" s="22">
        <f t="shared" si="9624"/>
        <v>15369.8</v>
      </c>
      <c r="BY2631" s="22">
        <f t="shared" si="9625"/>
        <v>15183.9</v>
      </c>
      <c r="BZ2631" s="22">
        <f t="shared" si="9626"/>
        <v>15183.9</v>
      </c>
      <c r="CA2631" s="22"/>
      <c r="CB2631" s="22"/>
      <c r="CC2631" s="22"/>
      <c r="CD2631" s="22">
        <f t="shared" si="9845"/>
        <v>15369.8</v>
      </c>
      <c r="CE2631" s="22"/>
      <c r="CF2631" s="34">
        <f t="shared" si="9799"/>
        <v>15369.8</v>
      </c>
      <c r="CG2631" s="22">
        <f t="shared" si="9846"/>
        <v>15183.9</v>
      </c>
      <c r="CH2631" s="22"/>
      <c r="CI2631" s="22">
        <f t="shared" si="9800"/>
        <v>15183.9</v>
      </c>
      <c r="CJ2631" s="22">
        <f t="shared" si="9847"/>
        <v>15183.9</v>
      </c>
      <c r="CK2631" s="22"/>
      <c r="CL2631" s="22">
        <f t="shared" si="9801"/>
        <v>15183.9</v>
      </c>
      <c r="CM2631" s="22"/>
      <c r="CN2631" s="15"/>
      <c r="CO2631" s="35"/>
    </row>
    <row r="2632" spans="1:99" x14ac:dyDescent="0.3">
      <c r="A2632" s="32" t="s">
        <v>1473</v>
      </c>
      <c r="B2632" s="16">
        <v>120</v>
      </c>
      <c r="C2632" s="32" t="s">
        <v>395</v>
      </c>
      <c r="D2632" s="32" t="s">
        <v>49</v>
      </c>
      <c r="E2632" s="33" t="s">
        <v>851</v>
      </c>
      <c r="F2632" s="22">
        <v>20902.400000000001</v>
      </c>
      <c r="G2632" s="22">
        <v>20649.5</v>
      </c>
      <c r="H2632" s="22">
        <v>20649.5</v>
      </c>
      <c r="I2632" s="22"/>
      <c r="J2632" s="22"/>
      <c r="K2632" s="22"/>
      <c r="L2632" s="22">
        <f t="shared" si="9591"/>
        <v>20902.400000000001</v>
      </c>
      <c r="M2632" s="22">
        <f t="shared" si="9592"/>
        <v>20649.5</v>
      </c>
      <c r="N2632" s="22">
        <f t="shared" si="9593"/>
        <v>20649.5</v>
      </c>
      <c r="O2632" s="22"/>
      <c r="P2632" s="22"/>
      <c r="Q2632" s="22"/>
      <c r="R2632" s="22">
        <f t="shared" si="9594"/>
        <v>20902.400000000001</v>
      </c>
      <c r="S2632" s="22">
        <f t="shared" si="9595"/>
        <v>20649.5</v>
      </c>
      <c r="T2632" s="22">
        <f t="shared" si="9596"/>
        <v>20649.5</v>
      </c>
      <c r="U2632" s="22"/>
      <c r="V2632" s="22"/>
      <c r="W2632" s="22"/>
      <c r="X2632" s="22">
        <f t="shared" si="9597"/>
        <v>20902.400000000001</v>
      </c>
      <c r="Y2632" s="22">
        <f t="shared" si="9598"/>
        <v>20649.5</v>
      </c>
      <c r="Z2632" s="22">
        <f t="shared" si="9599"/>
        <v>20649.5</v>
      </c>
      <c r="AA2632" s="22"/>
      <c r="AB2632" s="22"/>
      <c r="AC2632" s="22"/>
      <c r="AD2632" s="22">
        <f t="shared" si="9600"/>
        <v>20902.400000000001</v>
      </c>
      <c r="AE2632" s="22">
        <f t="shared" si="9601"/>
        <v>20649.5</v>
      </c>
      <c r="AF2632" s="22">
        <f t="shared" si="9602"/>
        <v>20649.5</v>
      </c>
      <c r="AG2632" s="22"/>
      <c r="AH2632" s="22"/>
      <c r="AI2632" s="22"/>
      <c r="AJ2632" s="22">
        <f t="shared" si="9603"/>
        <v>20902.400000000001</v>
      </c>
      <c r="AK2632" s="22">
        <f t="shared" si="9604"/>
        <v>20649.5</v>
      </c>
      <c r="AL2632" s="22">
        <f t="shared" si="9605"/>
        <v>20649.5</v>
      </c>
      <c r="AM2632" s="22"/>
      <c r="AN2632" s="22"/>
      <c r="AO2632" s="22"/>
      <c r="AP2632" s="22">
        <f t="shared" si="9606"/>
        <v>20902.400000000001</v>
      </c>
      <c r="AQ2632" s="22">
        <f t="shared" si="9607"/>
        <v>20649.5</v>
      </c>
      <c r="AR2632" s="22">
        <f t="shared" si="9608"/>
        <v>20649.5</v>
      </c>
      <c r="AS2632" s="22"/>
      <c r="AT2632" s="22"/>
      <c r="AU2632" s="22"/>
      <c r="AV2632" s="22">
        <f t="shared" si="9609"/>
        <v>20902.400000000001</v>
      </c>
      <c r="AW2632" s="22">
        <f t="shared" si="9610"/>
        <v>20649.5</v>
      </c>
      <c r="AX2632" s="22">
        <f t="shared" si="9611"/>
        <v>20649.5</v>
      </c>
      <c r="AY2632" s="22"/>
      <c r="AZ2632" s="22"/>
      <c r="BA2632" s="22"/>
      <c r="BB2632" s="22">
        <f t="shared" si="9612"/>
        <v>20902.400000000001</v>
      </c>
      <c r="BC2632" s="22">
        <f t="shared" si="9613"/>
        <v>20649.5</v>
      </c>
      <c r="BD2632" s="22">
        <f t="shared" si="9614"/>
        <v>20649.5</v>
      </c>
      <c r="BE2632" s="22"/>
      <c r="BF2632" s="22"/>
      <c r="BG2632" s="22"/>
      <c r="BH2632" s="22">
        <f t="shared" si="9615"/>
        <v>20902.400000000001</v>
      </c>
      <c r="BI2632" s="22">
        <f t="shared" si="9616"/>
        <v>20649.5</v>
      </c>
      <c r="BJ2632" s="22">
        <f t="shared" si="9617"/>
        <v>20649.5</v>
      </c>
      <c r="BK2632" s="22"/>
      <c r="BL2632" s="22"/>
      <c r="BM2632" s="22"/>
      <c r="BN2632" s="22">
        <f t="shared" si="9618"/>
        <v>20902.400000000001</v>
      </c>
      <c r="BO2632" s="22">
        <f t="shared" si="9619"/>
        <v>20649.5</v>
      </c>
      <c r="BP2632" s="22">
        <f t="shared" si="9620"/>
        <v>20649.5</v>
      </c>
      <c r="BQ2632" s="22"/>
      <c r="BR2632" s="22"/>
      <c r="BS2632" s="22">
        <f t="shared" si="9621"/>
        <v>20902.400000000001</v>
      </c>
      <c r="BT2632" s="22">
        <f t="shared" si="9622"/>
        <v>20649.5</v>
      </c>
      <c r="BU2632" s="22">
        <f t="shared" si="9623"/>
        <v>20649.5</v>
      </c>
      <c r="BV2632" s="22"/>
      <c r="BW2632" s="22"/>
      <c r="BX2632" s="22">
        <f t="shared" si="9624"/>
        <v>20902.400000000001</v>
      </c>
      <c r="BY2632" s="22">
        <f t="shared" si="9625"/>
        <v>20649.5</v>
      </c>
      <c r="BZ2632" s="22">
        <f t="shared" si="9626"/>
        <v>20649.5</v>
      </c>
      <c r="CA2632" s="22"/>
      <c r="CB2632" s="22"/>
      <c r="CC2632" s="22"/>
      <c r="CD2632" s="22">
        <f t="shared" si="9845"/>
        <v>20902.400000000001</v>
      </c>
      <c r="CE2632" s="22"/>
      <c r="CF2632" s="34">
        <f t="shared" si="9799"/>
        <v>20902.400000000001</v>
      </c>
      <c r="CG2632" s="22">
        <f t="shared" si="9846"/>
        <v>20649.5</v>
      </c>
      <c r="CH2632" s="22"/>
      <c r="CI2632" s="22">
        <f t="shared" si="9800"/>
        <v>20649.5</v>
      </c>
      <c r="CJ2632" s="22">
        <f t="shared" si="9847"/>
        <v>20649.5</v>
      </c>
      <c r="CK2632" s="22"/>
      <c r="CL2632" s="22">
        <f t="shared" si="9801"/>
        <v>20649.5</v>
      </c>
      <c r="CM2632" s="22"/>
      <c r="CN2632" s="15"/>
      <c r="CO2632" s="35"/>
    </row>
    <row r="2633" spans="1:99" ht="31.2" x14ac:dyDescent="0.3">
      <c r="A2633" s="32" t="s">
        <v>1473</v>
      </c>
      <c r="B2633" s="16">
        <v>120</v>
      </c>
      <c r="C2633" s="32" t="s">
        <v>66</v>
      </c>
      <c r="D2633" s="32" t="s">
        <v>66</v>
      </c>
      <c r="E2633" s="33" t="s">
        <v>728</v>
      </c>
      <c r="F2633" s="22">
        <v>123725</v>
      </c>
      <c r="G2633" s="22">
        <v>122227.9</v>
      </c>
      <c r="H2633" s="22">
        <v>122227.9</v>
      </c>
      <c r="I2633" s="22"/>
      <c r="J2633" s="22"/>
      <c r="K2633" s="22"/>
      <c r="L2633" s="22">
        <f t="shared" si="9591"/>
        <v>123725</v>
      </c>
      <c r="M2633" s="22">
        <f t="shared" si="9592"/>
        <v>122227.9</v>
      </c>
      <c r="N2633" s="22">
        <f t="shared" si="9593"/>
        <v>122227.9</v>
      </c>
      <c r="O2633" s="22"/>
      <c r="P2633" s="22"/>
      <c r="Q2633" s="22"/>
      <c r="R2633" s="22">
        <f t="shared" si="9594"/>
        <v>123725</v>
      </c>
      <c r="S2633" s="22">
        <f t="shared" si="9595"/>
        <v>122227.9</v>
      </c>
      <c r="T2633" s="22">
        <f t="shared" si="9596"/>
        <v>122227.9</v>
      </c>
      <c r="U2633" s="22"/>
      <c r="V2633" s="22"/>
      <c r="W2633" s="22"/>
      <c r="X2633" s="22">
        <f t="shared" si="9597"/>
        <v>123725</v>
      </c>
      <c r="Y2633" s="22">
        <f t="shared" si="9598"/>
        <v>122227.9</v>
      </c>
      <c r="Z2633" s="22">
        <f t="shared" si="9599"/>
        <v>122227.9</v>
      </c>
      <c r="AA2633" s="22"/>
      <c r="AB2633" s="22"/>
      <c r="AC2633" s="22"/>
      <c r="AD2633" s="22">
        <f t="shared" si="9600"/>
        <v>123725</v>
      </c>
      <c r="AE2633" s="22">
        <f t="shared" si="9601"/>
        <v>122227.9</v>
      </c>
      <c r="AF2633" s="22">
        <f t="shared" si="9602"/>
        <v>122227.9</v>
      </c>
      <c r="AG2633" s="22"/>
      <c r="AH2633" s="22"/>
      <c r="AI2633" s="22"/>
      <c r="AJ2633" s="22">
        <f t="shared" si="9603"/>
        <v>123725</v>
      </c>
      <c r="AK2633" s="22">
        <f t="shared" si="9604"/>
        <v>122227.9</v>
      </c>
      <c r="AL2633" s="22">
        <f t="shared" si="9605"/>
        <v>122227.9</v>
      </c>
      <c r="AM2633" s="22"/>
      <c r="AN2633" s="22"/>
      <c r="AO2633" s="22"/>
      <c r="AP2633" s="22">
        <f t="shared" si="9606"/>
        <v>123725</v>
      </c>
      <c r="AQ2633" s="22">
        <f t="shared" si="9607"/>
        <v>122227.9</v>
      </c>
      <c r="AR2633" s="22">
        <f t="shared" si="9608"/>
        <v>122227.9</v>
      </c>
      <c r="AS2633" s="22"/>
      <c r="AT2633" s="22"/>
      <c r="AU2633" s="22"/>
      <c r="AV2633" s="22">
        <f t="shared" si="9609"/>
        <v>123725</v>
      </c>
      <c r="AW2633" s="22">
        <f t="shared" si="9610"/>
        <v>122227.9</v>
      </c>
      <c r="AX2633" s="22">
        <f t="shared" si="9611"/>
        <v>122227.9</v>
      </c>
      <c r="AY2633" s="22">
        <v>587.70000000000005</v>
      </c>
      <c r="AZ2633" s="22">
        <v>1147.4000000000001</v>
      </c>
      <c r="BA2633" s="22">
        <v>1147.4000000000001</v>
      </c>
      <c r="BB2633" s="22">
        <f t="shared" si="9612"/>
        <v>124312.7</v>
      </c>
      <c r="BC2633" s="22">
        <f t="shared" si="9613"/>
        <v>123375.29999999999</v>
      </c>
      <c r="BD2633" s="22">
        <f t="shared" si="9614"/>
        <v>123375.29999999999</v>
      </c>
      <c r="BE2633" s="22"/>
      <c r="BF2633" s="22"/>
      <c r="BG2633" s="22"/>
      <c r="BH2633" s="22">
        <f t="shared" si="9615"/>
        <v>124312.7</v>
      </c>
      <c r="BI2633" s="22">
        <f t="shared" si="9616"/>
        <v>123375.29999999999</v>
      </c>
      <c r="BJ2633" s="22">
        <f t="shared" si="9617"/>
        <v>123375.29999999999</v>
      </c>
      <c r="BK2633" s="22"/>
      <c r="BL2633" s="22"/>
      <c r="BM2633" s="22"/>
      <c r="BN2633" s="22">
        <f t="shared" si="9618"/>
        <v>124312.7</v>
      </c>
      <c r="BO2633" s="22">
        <f t="shared" si="9619"/>
        <v>123375.29999999999</v>
      </c>
      <c r="BP2633" s="22">
        <f t="shared" si="9620"/>
        <v>123375.29999999999</v>
      </c>
      <c r="BQ2633" s="22"/>
      <c r="BR2633" s="22"/>
      <c r="BS2633" s="22">
        <f t="shared" si="9621"/>
        <v>124312.7</v>
      </c>
      <c r="BT2633" s="22">
        <f t="shared" si="9622"/>
        <v>123375.29999999999</v>
      </c>
      <c r="BU2633" s="22">
        <f t="shared" si="9623"/>
        <v>123375.29999999999</v>
      </c>
      <c r="BV2633" s="22"/>
      <c r="BW2633" s="22"/>
      <c r="BX2633" s="22">
        <f t="shared" si="9624"/>
        <v>124312.7</v>
      </c>
      <c r="BY2633" s="22">
        <f t="shared" si="9625"/>
        <v>123375.29999999999</v>
      </c>
      <c r="BZ2633" s="22">
        <f t="shared" si="9626"/>
        <v>123375.29999999999</v>
      </c>
      <c r="CA2633" s="22"/>
      <c r="CB2633" s="22"/>
      <c r="CC2633" s="22"/>
      <c r="CD2633" s="22">
        <f t="shared" si="9845"/>
        <v>124312.7</v>
      </c>
      <c r="CE2633" s="22"/>
      <c r="CF2633" s="34">
        <f t="shared" si="9799"/>
        <v>124312.7</v>
      </c>
      <c r="CG2633" s="22">
        <f t="shared" si="9846"/>
        <v>123375.29999999999</v>
      </c>
      <c r="CH2633" s="22"/>
      <c r="CI2633" s="22">
        <f t="shared" si="9800"/>
        <v>123375.29999999999</v>
      </c>
      <c r="CJ2633" s="22">
        <f t="shared" si="9847"/>
        <v>123375.29999999999</v>
      </c>
      <c r="CK2633" s="22"/>
      <c r="CL2633" s="22">
        <f t="shared" si="9801"/>
        <v>123375.29999999999</v>
      </c>
      <c r="CM2633" s="22"/>
      <c r="CN2633" s="15"/>
      <c r="CO2633" s="35"/>
    </row>
    <row r="2634" spans="1:99" ht="31.2" x14ac:dyDescent="0.3">
      <c r="A2634" s="32" t="s">
        <v>1473</v>
      </c>
      <c r="B2634" s="16">
        <v>120</v>
      </c>
      <c r="C2634" s="32" t="s">
        <v>354</v>
      </c>
      <c r="D2634" s="32" t="s">
        <v>66</v>
      </c>
      <c r="E2634" s="33" t="s">
        <v>1423</v>
      </c>
      <c r="F2634" s="22">
        <v>28463.9</v>
      </c>
      <c r="G2634" s="22">
        <v>28119.5</v>
      </c>
      <c r="H2634" s="22">
        <v>28119.5</v>
      </c>
      <c r="I2634" s="22"/>
      <c r="J2634" s="22"/>
      <c r="K2634" s="22"/>
      <c r="L2634" s="22">
        <f t="shared" si="9591"/>
        <v>28463.9</v>
      </c>
      <c r="M2634" s="22">
        <f t="shared" si="9592"/>
        <v>28119.5</v>
      </c>
      <c r="N2634" s="22">
        <f t="shared" si="9593"/>
        <v>28119.5</v>
      </c>
      <c r="O2634" s="22"/>
      <c r="P2634" s="22"/>
      <c r="Q2634" s="22"/>
      <c r="R2634" s="22">
        <f t="shared" si="9594"/>
        <v>28463.9</v>
      </c>
      <c r="S2634" s="22">
        <f t="shared" si="9595"/>
        <v>28119.5</v>
      </c>
      <c r="T2634" s="22">
        <f t="shared" si="9596"/>
        <v>28119.5</v>
      </c>
      <c r="U2634" s="22"/>
      <c r="V2634" s="22"/>
      <c r="W2634" s="22"/>
      <c r="X2634" s="22">
        <f t="shared" si="9597"/>
        <v>28463.9</v>
      </c>
      <c r="Y2634" s="22">
        <f t="shared" si="9598"/>
        <v>28119.5</v>
      </c>
      <c r="Z2634" s="22">
        <f t="shared" si="9599"/>
        <v>28119.5</v>
      </c>
      <c r="AA2634" s="22"/>
      <c r="AB2634" s="22"/>
      <c r="AC2634" s="22"/>
      <c r="AD2634" s="22">
        <f t="shared" si="9600"/>
        <v>28463.9</v>
      </c>
      <c r="AE2634" s="22">
        <f t="shared" si="9601"/>
        <v>28119.5</v>
      </c>
      <c r="AF2634" s="22">
        <f t="shared" si="9602"/>
        <v>28119.5</v>
      </c>
      <c r="AG2634" s="22"/>
      <c r="AH2634" s="22"/>
      <c r="AI2634" s="22"/>
      <c r="AJ2634" s="22">
        <f t="shared" si="9603"/>
        <v>28463.9</v>
      </c>
      <c r="AK2634" s="22">
        <f t="shared" si="9604"/>
        <v>28119.5</v>
      </c>
      <c r="AL2634" s="22">
        <f t="shared" si="9605"/>
        <v>28119.5</v>
      </c>
      <c r="AM2634" s="22"/>
      <c r="AN2634" s="22"/>
      <c r="AO2634" s="22"/>
      <c r="AP2634" s="22">
        <f t="shared" si="9606"/>
        <v>28463.9</v>
      </c>
      <c r="AQ2634" s="22">
        <f t="shared" si="9607"/>
        <v>28119.5</v>
      </c>
      <c r="AR2634" s="22">
        <f t="shared" si="9608"/>
        <v>28119.5</v>
      </c>
      <c r="AS2634" s="22"/>
      <c r="AT2634" s="22"/>
      <c r="AU2634" s="22"/>
      <c r="AV2634" s="22">
        <f t="shared" si="9609"/>
        <v>28463.9</v>
      </c>
      <c r="AW2634" s="22">
        <f t="shared" si="9610"/>
        <v>28119.5</v>
      </c>
      <c r="AX2634" s="22">
        <f t="shared" si="9611"/>
        <v>28119.5</v>
      </c>
      <c r="AY2634" s="22">
        <v>349.6</v>
      </c>
      <c r="AZ2634" s="22">
        <v>682.5</v>
      </c>
      <c r="BA2634" s="22">
        <v>682.5</v>
      </c>
      <c r="BB2634" s="22">
        <f t="shared" si="9612"/>
        <v>28813.5</v>
      </c>
      <c r="BC2634" s="22">
        <f t="shared" si="9613"/>
        <v>28802</v>
      </c>
      <c r="BD2634" s="22">
        <f t="shared" si="9614"/>
        <v>28802</v>
      </c>
      <c r="BE2634" s="22"/>
      <c r="BF2634" s="22"/>
      <c r="BG2634" s="22"/>
      <c r="BH2634" s="22">
        <f t="shared" si="9615"/>
        <v>28813.5</v>
      </c>
      <c r="BI2634" s="22">
        <f t="shared" si="9616"/>
        <v>28802</v>
      </c>
      <c r="BJ2634" s="22">
        <f t="shared" si="9617"/>
        <v>28802</v>
      </c>
      <c r="BK2634" s="22"/>
      <c r="BL2634" s="22"/>
      <c r="BM2634" s="22"/>
      <c r="BN2634" s="22">
        <f t="shared" si="9618"/>
        <v>28813.5</v>
      </c>
      <c r="BO2634" s="22">
        <f t="shared" si="9619"/>
        <v>28802</v>
      </c>
      <c r="BP2634" s="22">
        <f t="shared" si="9620"/>
        <v>28802</v>
      </c>
      <c r="BQ2634" s="22"/>
      <c r="BR2634" s="22"/>
      <c r="BS2634" s="22">
        <f t="shared" si="9621"/>
        <v>28813.5</v>
      </c>
      <c r="BT2634" s="22">
        <f t="shared" si="9622"/>
        <v>28802</v>
      </c>
      <c r="BU2634" s="22">
        <f t="shared" si="9623"/>
        <v>28802</v>
      </c>
      <c r="BV2634" s="22"/>
      <c r="BW2634" s="22"/>
      <c r="BX2634" s="22">
        <f t="shared" si="9624"/>
        <v>28813.5</v>
      </c>
      <c r="BY2634" s="22">
        <f t="shared" si="9625"/>
        <v>28802</v>
      </c>
      <c r="BZ2634" s="22">
        <f t="shared" si="9626"/>
        <v>28802</v>
      </c>
      <c r="CA2634" s="22"/>
      <c r="CB2634" s="22"/>
      <c r="CC2634" s="22"/>
      <c r="CD2634" s="22">
        <f t="shared" si="9845"/>
        <v>28813.5</v>
      </c>
      <c r="CE2634" s="22"/>
      <c r="CF2634" s="34">
        <f t="shared" si="9799"/>
        <v>28813.5</v>
      </c>
      <c r="CG2634" s="22">
        <f t="shared" si="9846"/>
        <v>28802</v>
      </c>
      <c r="CH2634" s="22"/>
      <c r="CI2634" s="22">
        <f t="shared" si="9800"/>
        <v>28802</v>
      </c>
      <c r="CJ2634" s="22">
        <f t="shared" si="9847"/>
        <v>28802</v>
      </c>
      <c r="CK2634" s="22"/>
      <c r="CL2634" s="22">
        <f t="shared" si="9801"/>
        <v>28802</v>
      </c>
      <c r="CM2634" s="22"/>
      <c r="CN2634" s="15"/>
      <c r="CO2634" s="35"/>
    </row>
    <row r="2635" spans="1:99" x14ac:dyDescent="0.3">
      <c r="A2635" s="32" t="s">
        <v>1473</v>
      </c>
      <c r="B2635" s="16">
        <v>120</v>
      </c>
      <c r="C2635" s="32" t="s">
        <v>47</v>
      </c>
      <c r="D2635" s="32" t="s">
        <v>105</v>
      </c>
      <c r="E2635" s="33" t="s">
        <v>106</v>
      </c>
      <c r="F2635" s="22">
        <v>81271.3</v>
      </c>
      <c r="G2635" s="22">
        <v>80288</v>
      </c>
      <c r="H2635" s="22">
        <v>80288</v>
      </c>
      <c r="I2635" s="22"/>
      <c r="J2635" s="22"/>
      <c r="K2635" s="22"/>
      <c r="L2635" s="22">
        <f t="shared" si="9591"/>
        <v>81271.3</v>
      </c>
      <c r="M2635" s="22">
        <f t="shared" si="9592"/>
        <v>80288</v>
      </c>
      <c r="N2635" s="22">
        <f t="shared" si="9593"/>
        <v>80288</v>
      </c>
      <c r="O2635" s="22"/>
      <c r="P2635" s="22"/>
      <c r="Q2635" s="22"/>
      <c r="R2635" s="22">
        <f t="shared" si="9594"/>
        <v>81271.3</v>
      </c>
      <c r="S2635" s="22">
        <f t="shared" si="9595"/>
        <v>80288</v>
      </c>
      <c r="T2635" s="22">
        <f t="shared" si="9596"/>
        <v>80288</v>
      </c>
      <c r="U2635" s="22"/>
      <c r="V2635" s="22"/>
      <c r="W2635" s="22"/>
      <c r="X2635" s="22">
        <f t="shared" si="9597"/>
        <v>81271.3</v>
      </c>
      <c r="Y2635" s="22">
        <f t="shared" si="9598"/>
        <v>80288</v>
      </c>
      <c r="Z2635" s="22">
        <f t="shared" si="9599"/>
        <v>80288</v>
      </c>
      <c r="AA2635" s="22"/>
      <c r="AB2635" s="22"/>
      <c r="AC2635" s="22"/>
      <c r="AD2635" s="22">
        <f t="shared" si="9600"/>
        <v>81271.3</v>
      </c>
      <c r="AE2635" s="22">
        <f t="shared" si="9601"/>
        <v>80288</v>
      </c>
      <c r="AF2635" s="22">
        <f t="shared" si="9602"/>
        <v>80288</v>
      </c>
      <c r="AG2635" s="22"/>
      <c r="AH2635" s="22"/>
      <c r="AI2635" s="22"/>
      <c r="AJ2635" s="22">
        <f t="shared" si="9603"/>
        <v>81271.3</v>
      </c>
      <c r="AK2635" s="22">
        <f t="shared" si="9604"/>
        <v>80288</v>
      </c>
      <c r="AL2635" s="22">
        <f t="shared" si="9605"/>
        <v>80288</v>
      </c>
      <c r="AM2635" s="22"/>
      <c r="AN2635" s="22"/>
      <c r="AO2635" s="22"/>
      <c r="AP2635" s="22">
        <f t="shared" si="9606"/>
        <v>81271.3</v>
      </c>
      <c r="AQ2635" s="22">
        <f t="shared" si="9607"/>
        <v>80288</v>
      </c>
      <c r="AR2635" s="22">
        <f t="shared" si="9608"/>
        <v>80288</v>
      </c>
      <c r="AS2635" s="22"/>
      <c r="AT2635" s="22"/>
      <c r="AU2635" s="22"/>
      <c r="AV2635" s="22">
        <f t="shared" si="9609"/>
        <v>81271.3</v>
      </c>
      <c r="AW2635" s="22">
        <f t="shared" si="9610"/>
        <v>80288</v>
      </c>
      <c r="AX2635" s="22">
        <f t="shared" si="9611"/>
        <v>80288</v>
      </c>
      <c r="AY2635" s="22">
        <v>5388.6</v>
      </c>
      <c r="AZ2635" s="22">
        <v>10519.6</v>
      </c>
      <c r="BA2635" s="22">
        <v>10519.6</v>
      </c>
      <c r="BB2635" s="22">
        <f t="shared" si="9612"/>
        <v>86659.900000000009</v>
      </c>
      <c r="BC2635" s="22">
        <f t="shared" si="9613"/>
        <v>90807.6</v>
      </c>
      <c r="BD2635" s="22">
        <f t="shared" si="9614"/>
        <v>90807.6</v>
      </c>
      <c r="BE2635" s="22"/>
      <c r="BF2635" s="22"/>
      <c r="BG2635" s="22"/>
      <c r="BH2635" s="22">
        <f t="shared" si="9615"/>
        <v>86659.900000000009</v>
      </c>
      <c r="BI2635" s="22">
        <f t="shared" si="9616"/>
        <v>90807.6</v>
      </c>
      <c r="BJ2635" s="22">
        <f t="shared" si="9617"/>
        <v>90807.6</v>
      </c>
      <c r="BK2635" s="22"/>
      <c r="BL2635" s="22"/>
      <c r="BM2635" s="22"/>
      <c r="BN2635" s="22">
        <f t="shared" si="9618"/>
        <v>86659.900000000009</v>
      </c>
      <c r="BO2635" s="22">
        <f t="shared" si="9619"/>
        <v>90807.6</v>
      </c>
      <c r="BP2635" s="22">
        <f t="shared" si="9620"/>
        <v>90807.6</v>
      </c>
      <c r="BQ2635" s="22"/>
      <c r="BR2635" s="22"/>
      <c r="BS2635" s="22">
        <f t="shared" si="9621"/>
        <v>86659.900000000009</v>
      </c>
      <c r="BT2635" s="22">
        <f t="shared" si="9622"/>
        <v>90807.6</v>
      </c>
      <c r="BU2635" s="22">
        <f t="shared" si="9623"/>
        <v>90807.6</v>
      </c>
      <c r="BV2635" s="22"/>
      <c r="BW2635" s="22"/>
      <c r="BX2635" s="22">
        <f t="shared" si="9624"/>
        <v>86659.900000000009</v>
      </c>
      <c r="BY2635" s="22">
        <f t="shared" si="9625"/>
        <v>90807.6</v>
      </c>
      <c r="BZ2635" s="22">
        <f t="shared" si="9626"/>
        <v>90807.6</v>
      </c>
      <c r="CA2635" s="22"/>
      <c r="CB2635" s="22"/>
      <c r="CC2635" s="22"/>
      <c r="CD2635" s="22">
        <f t="shared" si="9845"/>
        <v>86659.900000000009</v>
      </c>
      <c r="CE2635" s="22"/>
      <c r="CF2635" s="34">
        <f t="shared" si="9799"/>
        <v>86659.900000000009</v>
      </c>
      <c r="CG2635" s="22">
        <f t="shared" si="9846"/>
        <v>90807.6</v>
      </c>
      <c r="CH2635" s="22"/>
      <c r="CI2635" s="22">
        <f t="shared" si="9800"/>
        <v>90807.6</v>
      </c>
      <c r="CJ2635" s="22">
        <f t="shared" si="9847"/>
        <v>90807.6</v>
      </c>
      <c r="CK2635" s="22"/>
      <c r="CL2635" s="22">
        <f t="shared" si="9801"/>
        <v>90807.6</v>
      </c>
      <c r="CM2635" s="22"/>
      <c r="CN2635" s="15"/>
      <c r="CO2635" s="35"/>
    </row>
    <row r="2636" spans="1:99" ht="31.2" x14ac:dyDescent="0.3">
      <c r="A2636" s="32" t="s">
        <v>1473</v>
      </c>
      <c r="B2636" s="16">
        <v>120</v>
      </c>
      <c r="C2636" s="32" t="s">
        <v>49</v>
      </c>
      <c r="D2636" s="32" t="s">
        <v>395</v>
      </c>
      <c r="E2636" s="33" t="s">
        <v>1347</v>
      </c>
      <c r="F2636" s="22">
        <v>27217.200000000001</v>
      </c>
      <c r="G2636" s="22">
        <v>26888</v>
      </c>
      <c r="H2636" s="22">
        <v>26888</v>
      </c>
      <c r="I2636" s="22"/>
      <c r="J2636" s="22"/>
      <c r="K2636" s="22"/>
      <c r="L2636" s="22">
        <f t="shared" si="9591"/>
        <v>27217.200000000001</v>
      </c>
      <c r="M2636" s="22">
        <f t="shared" si="9592"/>
        <v>26888</v>
      </c>
      <c r="N2636" s="22">
        <f t="shared" si="9593"/>
        <v>26888</v>
      </c>
      <c r="O2636" s="22"/>
      <c r="P2636" s="22"/>
      <c r="Q2636" s="22"/>
      <c r="R2636" s="22">
        <f t="shared" si="9594"/>
        <v>27217.200000000001</v>
      </c>
      <c r="S2636" s="22">
        <f t="shared" si="9595"/>
        <v>26888</v>
      </c>
      <c r="T2636" s="22">
        <f t="shared" si="9596"/>
        <v>26888</v>
      </c>
      <c r="U2636" s="22"/>
      <c r="V2636" s="22"/>
      <c r="W2636" s="22"/>
      <c r="X2636" s="22">
        <f t="shared" si="9597"/>
        <v>27217.200000000001</v>
      </c>
      <c r="Y2636" s="22">
        <f t="shared" si="9598"/>
        <v>26888</v>
      </c>
      <c r="Z2636" s="22">
        <f t="shared" si="9599"/>
        <v>26888</v>
      </c>
      <c r="AA2636" s="22"/>
      <c r="AB2636" s="22"/>
      <c r="AC2636" s="22"/>
      <c r="AD2636" s="22">
        <f t="shared" si="9600"/>
        <v>27217.200000000001</v>
      </c>
      <c r="AE2636" s="22">
        <f t="shared" si="9601"/>
        <v>26888</v>
      </c>
      <c r="AF2636" s="22">
        <f t="shared" si="9602"/>
        <v>26888</v>
      </c>
      <c r="AG2636" s="22"/>
      <c r="AH2636" s="22"/>
      <c r="AI2636" s="22"/>
      <c r="AJ2636" s="22">
        <f t="shared" si="9603"/>
        <v>27217.200000000001</v>
      </c>
      <c r="AK2636" s="22">
        <f t="shared" si="9604"/>
        <v>26888</v>
      </c>
      <c r="AL2636" s="22">
        <f t="shared" si="9605"/>
        <v>26888</v>
      </c>
      <c r="AM2636" s="22"/>
      <c r="AN2636" s="22"/>
      <c r="AO2636" s="22"/>
      <c r="AP2636" s="22">
        <f t="shared" si="9606"/>
        <v>27217.200000000001</v>
      </c>
      <c r="AQ2636" s="22">
        <f t="shared" si="9607"/>
        <v>26888</v>
      </c>
      <c r="AR2636" s="22">
        <f t="shared" si="9608"/>
        <v>26888</v>
      </c>
      <c r="AS2636" s="22"/>
      <c r="AT2636" s="22"/>
      <c r="AU2636" s="22"/>
      <c r="AV2636" s="22">
        <f t="shared" si="9609"/>
        <v>27217.200000000001</v>
      </c>
      <c r="AW2636" s="22">
        <f t="shared" si="9610"/>
        <v>26888</v>
      </c>
      <c r="AX2636" s="22">
        <f t="shared" si="9611"/>
        <v>26888</v>
      </c>
      <c r="AY2636" s="22">
        <v>1016.7</v>
      </c>
      <c r="AZ2636" s="22">
        <v>1984.7</v>
      </c>
      <c r="BA2636" s="22">
        <v>1984.7</v>
      </c>
      <c r="BB2636" s="22">
        <f t="shared" si="9612"/>
        <v>28233.9</v>
      </c>
      <c r="BC2636" s="22">
        <f t="shared" si="9613"/>
        <v>28872.7</v>
      </c>
      <c r="BD2636" s="22">
        <f t="shared" si="9614"/>
        <v>28872.7</v>
      </c>
      <c r="BE2636" s="22"/>
      <c r="BF2636" s="22"/>
      <c r="BG2636" s="22"/>
      <c r="BH2636" s="22">
        <f t="shared" si="9615"/>
        <v>28233.9</v>
      </c>
      <c r="BI2636" s="22">
        <f t="shared" si="9616"/>
        <v>28872.7</v>
      </c>
      <c r="BJ2636" s="22">
        <f t="shared" si="9617"/>
        <v>28872.7</v>
      </c>
      <c r="BK2636" s="22"/>
      <c r="BL2636" s="22"/>
      <c r="BM2636" s="22"/>
      <c r="BN2636" s="22">
        <f t="shared" si="9618"/>
        <v>28233.9</v>
      </c>
      <c r="BO2636" s="22">
        <f t="shared" si="9619"/>
        <v>28872.7</v>
      </c>
      <c r="BP2636" s="22">
        <f t="shared" si="9620"/>
        <v>28872.7</v>
      </c>
      <c r="BQ2636" s="22"/>
      <c r="BR2636" s="22"/>
      <c r="BS2636" s="22">
        <f t="shared" si="9621"/>
        <v>28233.9</v>
      </c>
      <c r="BT2636" s="22">
        <f t="shared" si="9622"/>
        <v>28872.7</v>
      </c>
      <c r="BU2636" s="22">
        <f t="shared" si="9623"/>
        <v>28872.7</v>
      </c>
      <c r="BV2636" s="22"/>
      <c r="BW2636" s="22"/>
      <c r="BX2636" s="22">
        <f t="shared" si="9624"/>
        <v>28233.9</v>
      </c>
      <c r="BY2636" s="22">
        <f t="shared" si="9625"/>
        <v>28872.7</v>
      </c>
      <c r="BZ2636" s="22">
        <f t="shared" si="9626"/>
        <v>28872.7</v>
      </c>
      <c r="CA2636" s="22"/>
      <c r="CB2636" s="22"/>
      <c r="CC2636" s="22"/>
      <c r="CD2636" s="22">
        <f t="shared" si="9845"/>
        <v>28233.9</v>
      </c>
      <c r="CE2636" s="22"/>
      <c r="CF2636" s="34">
        <f t="shared" si="9799"/>
        <v>28233.9</v>
      </c>
      <c r="CG2636" s="22">
        <f t="shared" si="9846"/>
        <v>28872.7</v>
      </c>
      <c r="CH2636" s="22"/>
      <c r="CI2636" s="22">
        <f t="shared" si="9800"/>
        <v>28872.7</v>
      </c>
      <c r="CJ2636" s="22">
        <f t="shared" si="9847"/>
        <v>28872.7</v>
      </c>
      <c r="CK2636" s="22"/>
      <c r="CL2636" s="22">
        <f t="shared" si="9801"/>
        <v>28872.7</v>
      </c>
      <c r="CM2636" s="22"/>
      <c r="CN2636" s="15"/>
      <c r="CO2636" s="35"/>
    </row>
    <row r="2637" spans="1:99" ht="31.2" x14ac:dyDescent="0.3">
      <c r="A2637" s="32" t="s">
        <v>1473</v>
      </c>
      <c r="B2637" s="16">
        <v>120</v>
      </c>
      <c r="C2637" s="32" t="s">
        <v>134</v>
      </c>
      <c r="D2637" s="32" t="s">
        <v>354</v>
      </c>
      <c r="E2637" s="33" t="s">
        <v>355</v>
      </c>
      <c r="F2637" s="22">
        <v>33286.400000000001</v>
      </c>
      <c r="G2637" s="22">
        <v>32883.699999999997</v>
      </c>
      <c r="H2637" s="22">
        <v>32883.699999999997</v>
      </c>
      <c r="I2637" s="22"/>
      <c r="J2637" s="22"/>
      <c r="K2637" s="22"/>
      <c r="L2637" s="22">
        <f t="shared" si="9591"/>
        <v>33286.400000000001</v>
      </c>
      <c r="M2637" s="22">
        <f t="shared" si="9592"/>
        <v>32883.699999999997</v>
      </c>
      <c r="N2637" s="22">
        <f t="shared" si="9593"/>
        <v>32883.699999999997</v>
      </c>
      <c r="O2637" s="22"/>
      <c r="P2637" s="22"/>
      <c r="Q2637" s="22"/>
      <c r="R2637" s="22">
        <f t="shared" si="9594"/>
        <v>33286.400000000001</v>
      </c>
      <c r="S2637" s="22">
        <f t="shared" si="9595"/>
        <v>32883.699999999997</v>
      </c>
      <c r="T2637" s="22">
        <f t="shared" si="9596"/>
        <v>32883.699999999997</v>
      </c>
      <c r="U2637" s="22"/>
      <c r="V2637" s="22"/>
      <c r="W2637" s="22"/>
      <c r="X2637" s="22">
        <f t="shared" si="9597"/>
        <v>33286.400000000001</v>
      </c>
      <c r="Y2637" s="22">
        <f t="shared" si="9598"/>
        <v>32883.699999999997</v>
      </c>
      <c r="Z2637" s="22">
        <f t="shared" si="9599"/>
        <v>32883.699999999997</v>
      </c>
      <c r="AA2637" s="22"/>
      <c r="AB2637" s="22"/>
      <c r="AC2637" s="22"/>
      <c r="AD2637" s="22">
        <f t="shared" si="9600"/>
        <v>33286.400000000001</v>
      </c>
      <c r="AE2637" s="22">
        <f t="shared" si="9601"/>
        <v>32883.699999999997</v>
      </c>
      <c r="AF2637" s="22">
        <f t="shared" si="9602"/>
        <v>32883.699999999997</v>
      </c>
      <c r="AG2637" s="22"/>
      <c r="AH2637" s="22"/>
      <c r="AI2637" s="22"/>
      <c r="AJ2637" s="22">
        <f t="shared" si="9603"/>
        <v>33286.400000000001</v>
      </c>
      <c r="AK2637" s="22">
        <f t="shared" si="9604"/>
        <v>32883.699999999997</v>
      </c>
      <c r="AL2637" s="22">
        <f t="shared" si="9605"/>
        <v>32883.699999999997</v>
      </c>
      <c r="AM2637" s="22"/>
      <c r="AN2637" s="22"/>
      <c r="AO2637" s="22"/>
      <c r="AP2637" s="22">
        <f t="shared" si="9606"/>
        <v>33286.400000000001</v>
      </c>
      <c r="AQ2637" s="22">
        <f t="shared" si="9607"/>
        <v>32883.699999999997</v>
      </c>
      <c r="AR2637" s="22">
        <f t="shared" si="9608"/>
        <v>32883.699999999997</v>
      </c>
      <c r="AS2637" s="22"/>
      <c r="AT2637" s="22"/>
      <c r="AU2637" s="22"/>
      <c r="AV2637" s="22">
        <f t="shared" si="9609"/>
        <v>33286.400000000001</v>
      </c>
      <c r="AW2637" s="22">
        <f t="shared" si="9610"/>
        <v>32883.699999999997</v>
      </c>
      <c r="AX2637" s="22">
        <f t="shared" si="9611"/>
        <v>32883.699999999997</v>
      </c>
      <c r="AY2637" s="22">
        <v>959.2</v>
      </c>
      <c r="AZ2637" s="22">
        <v>1872.4</v>
      </c>
      <c r="BA2637" s="22">
        <v>1872.4</v>
      </c>
      <c r="BB2637" s="22">
        <f t="shared" si="9612"/>
        <v>34245.599999999999</v>
      </c>
      <c r="BC2637" s="22">
        <f t="shared" si="9613"/>
        <v>34756.1</v>
      </c>
      <c r="BD2637" s="22">
        <f t="shared" si="9614"/>
        <v>34756.1</v>
      </c>
      <c r="BE2637" s="22"/>
      <c r="BF2637" s="22"/>
      <c r="BG2637" s="22"/>
      <c r="BH2637" s="22">
        <f t="shared" si="9615"/>
        <v>34245.599999999999</v>
      </c>
      <c r="BI2637" s="22">
        <f t="shared" si="9616"/>
        <v>34756.1</v>
      </c>
      <c r="BJ2637" s="22">
        <f t="shared" si="9617"/>
        <v>34756.1</v>
      </c>
      <c r="BK2637" s="22"/>
      <c r="BL2637" s="22"/>
      <c r="BM2637" s="22"/>
      <c r="BN2637" s="22">
        <f t="shared" si="9618"/>
        <v>34245.599999999999</v>
      </c>
      <c r="BO2637" s="22">
        <f t="shared" si="9619"/>
        <v>34756.1</v>
      </c>
      <c r="BP2637" s="22">
        <f t="shared" si="9620"/>
        <v>34756.1</v>
      </c>
      <c r="BQ2637" s="22"/>
      <c r="BR2637" s="22"/>
      <c r="BS2637" s="22">
        <f t="shared" si="9621"/>
        <v>34245.599999999999</v>
      </c>
      <c r="BT2637" s="22">
        <f t="shared" si="9622"/>
        <v>34756.1</v>
      </c>
      <c r="BU2637" s="22">
        <f t="shared" si="9623"/>
        <v>34756.1</v>
      </c>
      <c r="BV2637" s="22"/>
      <c r="BW2637" s="22"/>
      <c r="BX2637" s="22">
        <f t="shared" si="9624"/>
        <v>34245.599999999999</v>
      </c>
      <c r="BY2637" s="22">
        <f t="shared" si="9625"/>
        <v>34756.1</v>
      </c>
      <c r="BZ2637" s="22">
        <f t="shared" si="9626"/>
        <v>34756.1</v>
      </c>
      <c r="CA2637" s="22"/>
      <c r="CB2637" s="22"/>
      <c r="CC2637" s="22"/>
      <c r="CD2637" s="22">
        <f t="shared" si="9845"/>
        <v>34245.599999999999</v>
      </c>
      <c r="CE2637" s="22"/>
      <c r="CF2637" s="34">
        <f t="shared" si="9799"/>
        <v>34245.599999999999</v>
      </c>
      <c r="CG2637" s="22">
        <f t="shared" si="9846"/>
        <v>34756.1</v>
      </c>
      <c r="CH2637" s="22"/>
      <c r="CI2637" s="22">
        <f t="shared" si="9800"/>
        <v>34756.1</v>
      </c>
      <c r="CJ2637" s="22">
        <f t="shared" si="9847"/>
        <v>34756.1</v>
      </c>
      <c r="CK2637" s="22"/>
      <c r="CL2637" s="22">
        <f t="shared" si="9801"/>
        <v>34756.1</v>
      </c>
      <c r="CM2637" s="22"/>
      <c r="CN2637" s="15"/>
      <c r="CO2637" s="35"/>
    </row>
    <row r="2638" spans="1:99" ht="31.2" x14ac:dyDescent="0.3">
      <c r="A2638" s="32" t="s">
        <v>1473</v>
      </c>
      <c r="B2638" s="16">
        <v>120</v>
      </c>
      <c r="C2638" s="32" t="s">
        <v>278</v>
      </c>
      <c r="D2638" s="32" t="s">
        <v>66</v>
      </c>
      <c r="E2638" s="33" t="s">
        <v>1348</v>
      </c>
      <c r="F2638" s="22">
        <v>13685.7</v>
      </c>
      <c r="G2638" s="22">
        <v>13520.2</v>
      </c>
      <c r="H2638" s="22">
        <v>13520.2</v>
      </c>
      <c r="I2638" s="22"/>
      <c r="J2638" s="22"/>
      <c r="K2638" s="22"/>
      <c r="L2638" s="22">
        <f t="shared" si="9591"/>
        <v>13685.7</v>
      </c>
      <c r="M2638" s="22">
        <f t="shared" si="9592"/>
        <v>13520.2</v>
      </c>
      <c r="N2638" s="22">
        <f t="shared" si="9593"/>
        <v>13520.2</v>
      </c>
      <c r="O2638" s="22"/>
      <c r="P2638" s="22"/>
      <c r="Q2638" s="22"/>
      <c r="R2638" s="22">
        <f t="shared" si="9594"/>
        <v>13685.7</v>
      </c>
      <c r="S2638" s="22">
        <f t="shared" si="9595"/>
        <v>13520.2</v>
      </c>
      <c r="T2638" s="22">
        <f t="shared" si="9596"/>
        <v>13520.2</v>
      </c>
      <c r="U2638" s="22"/>
      <c r="V2638" s="22"/>
      <c r="W2638" s="22"/>
      <c r="X2638" s="22">
        <f t="shared" si="9597"/>
        <v>13685.7</v>
      </c>
      <c r="Y2638" s="22">
        <f t="shared" si="9598"/>
        <v>13520.2</v>
      </c>
      <c r="Z2638" s="22">
        <f t="shared" si="9599"/>
        <v>13520.2</v>
      </c>
      <c r="AA2638" s="22"/>
      <c r="AB2638" s="22"/>
      <c r="AC2638" s="22"/>
      <c r="AD2638" s="22">
        <f t="shared" si="9600"/>
        <v>13685.7</v>
      </c>
      <c r="AE2638" s="22">
        <f t="shared" si="9601"/>
        <v>13520.2</v>
      </c>
      <c r="AF2638" s="22">
        <f t="shared" si="9602"/>
        <v>13520.2</v>
      </c>
      <c r="AG2638" s="22"/>
      <c r="AH2638" s="22"/>
      <c r="AI2638" s="22"/>
      <c r="AJ2638" s="22">
        <f t="shared" si="9603"/>
        <v>13685.7</v>
      </c>
      <c r="AK2638" s="22">
        <f t="shared" si="9604"/>
        <v>13520.2</v>
      </c>
      <c r="AL2638" s="22">
        <f t="shared" si="9605"/>
        <v>13520.2</v>
      </c>
      <c r="AM2638" s="22"/>
      <c r="AN2638" s="22"/>
      <c r="AO2638" s="22"/>
      <c r="AP2638" s="22">
        <f t="shared" si="9606"/>
        <v>13685.7</v>
      </c>
      <c r="AQ2638" s="22">
        <f t="shared" si="9607"/>
        <v>13520.2</v>
      </c>
      <c r="AR2638" s="22">
        <f t="shared" si="9608"/>
        <v>13520.2</v>
      </c>
      <c r="AS2638" s="22"/>
      <c r="AT2638" s="22"/>
      <c r="AU2638" s="22"/>
      <c r="AV2638" s="22">
        <f t="shared" si="9609"/>
        <v>13685.7</v>
      </c>
      <c r="AW2638" s="22">
        <f t="shared" si="9610"/>
        <v>13520.2</v>
      </c>
      <c r="AX2638" s="22">
        <f t="shared" si="9611"/>
        <v>13520.2</v>
      </c>
      <c r="AY2638" s="22">
        <v>676.2</v>
      </c>
      <c r="AZ2638" s="22">
        <v>1320</v>
      </c>
      <c r="BA2638" s="22">
        <v>1320</v>
      </c>
      <c r="BB2638" s="22">
        <f t="shared" si="9612"/>
        <v>14361.900000000001</v>
      </c>
      <c r="BC2638" s="22">
        <f t="shared" si="9613"/>
        <v>14840.2</v>
      </c>
      <c r="BD2638" s="22">
        <f t="shared" si="9614"/>
        <v>14840.2</v>
      </c>
      <c r="BE2638" s="22"/>
      <c r="BF2638" s="22"/>
      <c r="BG2638" s="22"/>
      <c r="BH2638" s="22">
        <f t="shared" si="9615"/>
        <v>14361.900000000001</v>
      </c>
      <c r="BI2638" s="22">
        <f t="shared" si="9616"/>
        <v>14840.2</v>
      </c>
      <c r="BJ2638" s="22">
        <f t="shared" si="9617"/>
        <v>14840.2</v>
      </c>
      <c r="BK2638" s="22"/>
      <c r="BL2638" s="22"/>
      <c r="BM2638" s="22"/>
      <c r="BN2638" s="22">
        <f t="shared" si="9618"/>
        <v>14361.900000000001</v>
      </c>
      <c r="BO2638" s="22">
        <f t="shared" si="9619"/>
        <v>14840.2</v>
      </c>
      <c r="BP2638" s="22">
        <f t="shared" si="9620"/>
        <v>14840.2</v>
      </c>
      <c r="BQ2638" s="22"/>
      <c r="BR2638" s="22"/>
      <c r="BS2638" s="22">
        <f t="shared" si="9621"/>
        <v>14361.900000000001</v>
      </c>
      <c r="BT2638" s="22">
        <f t="shared" si="9622"/>
        <v>14840.2</v>
      </c>
      <c r="BU2638" s="22">
        <f t="shared" si="9623"/>
        <v>14840.2</v>
      </c>
      <c r="BV2638" s="22"/>
      <c r="BW2638" s="22"/>
      <c r="BX2638" s="22">
        <f t="shared" si="9624"/>
        <v>14361.900000000001</v>
      </c>
      <c r="BY2638" s="22">
        <f t="shared" si="9625"/>
        <v>14840.2</v>
      </c>
      <c r="BZ2638" s="22">
        <f t="shared" si="9626"/>
        <v>14840.2</v>
      </c>
      <c r="CA2638" s="22"/>
      <c r="CB2638" s="22"/>
      <c r="CC2638" s="22"/>
      <c r="CD2638" s="22">
        <f t="shared" si="9845"/>
        <v>14361.900000000001</v>
      </c>
      <c r="CE2638" s="22"/>
      <c r="CF2638" s="34">
        <f t="shared" si="9799"/>
        <v>14361.900000000001</v>
      </c>
      <c r="CG2638" s="22">
        <f t="shared" si="9846"/>
        <v>14840.2</v>
      </c>
      <c r="CH2638" s="22"/>
      <c r="CI2638" s="22">
        <f t="shared" si="9800"/>
        <v>14840.2</v>
      </c>
      <c r="CJ2638" s="22">
        <f t="shared" si="9847"/>
        <v>14840.2</v>
      </c>
      <c r="CK2638" s="22"/>
      <c r="CL2638" s="22">
        <f t="shared" si="9801"/>
        <v>14840.2</v>
      </c>
      <c r="CM2638" s="22"/>
      <c r="CN2638" s="15"/>
      <c r="CO2638" s="35"/>
    </row>
    <row r="2639" spans="1:99" ht="31.2" x14ac:dyDescent="0.3">
      <c r="A2639" s="32" t="s">
        <v>1474</v>
      </c>
      <c r="B2639" s="16"/>
      <c r="C2639" s="32"/>
      <c r="D2639" s="32"/>
      <c r="E2639" s="33" t="s">
        <v>1447</v>
      </c>
      <c r="F2639" s="22">
        <f t="shared" ref="F2639:K2639" si="9978">F2640+F2650+F2662</f>
        <v>49659.199999999997</v>
      </c>
      <c r="G2639" s="22">
        <f t="shared" si="9978"/>
        <v>49659.199999999997</v>
      </c>
      <c r="H2639" s="22">
        <f t="shared" si="9978"/>
        <v>49659.199999999997</v>
      </c>
      <c r="I2639" s="22">
        <f t="shared" si="9978"/>
        <v>0</v>
      </c>
      <c r="J2639" s="22">
        <f t="shared" si="9978"/>
        <v>0</v>
      </c>
      <c r="K2639" s="22">
        <f t="shared" si="9978"/>
        <v>0</v>
      </c>
      <c r="L2639" s="22">
        <f t="shared" si="9591"/>
        <v>49659.199999999997</v>
      </c>
      <c r="M2639" s="22">
        <f t="shared" si="9592"/>
        <v>49659.199999999997</v>
      </c>
      <c r="N2639" s="22">
        <f t="shared" si="9593"/>
        <v>49659.199999999997</v>
      </c>
      <c r="O2639" s="22">
        <f>O2640+O2650+O2662</f>
        <v>0</v>
      </c>
      <c r="P2639" s="22">
        <f>P2640+P2650+P2662</f>
        <v>0</v>
      </c>
      <c r="Q2639" s="22">
        <f>Q2640+Q2650+Q2662</f>
        <v>0</v>
      </c>
      <c r="R2639" s="22">
        <f t="shared" si="9594"/>
        <v>49659.199999999997</v>
      </c>
      <c r="S2639" s="22">
        <f t="shared" si="9595"/>
        <v>49659.199999999997</v>
      </c>
      <c r="T2639" s="22">
        <f t="shared" si="9596"/>
        <v>49659.199999999997</v>
      </c>
      <c r="U2639" s="22">
        <f>U2640+U2650+U2662</f>
        <v>0</v>
      </c>
      <c r="V2639" s="22">
        <f>V2640+V2650+V2662</f>
        <v>0</v>
      </c>
      <c r="W2639" s="22">
        <f>W2640+W2650+W2662</f>
        <v>0</v>
      </c>
      <c r="X2639" s="22">
        <f t="shared" si="9597"/>
        <v>49659.199999999997</v>
      </c>
      <c r="Y2639" s="22">
        <f t="shared" si="9598"/>
        <v>49659.199999999997</v>
      </c>
      <c r="Z2639" s="22">
        <f t="shared" si="9599"/>
        <v>49659.199999999997</v>
      </c>
      <c r="AA2639" s="22">
        <f>AA2640+AA2650+AA2662</f>
        <v>0</v>
      </c>
      <c r="AB2639" s="22">
        <f>AB2640+AB2650+AB2662</f>
        <v>0</v>
      </c>
      <c r="AC2639" s="22">
        <f>AC2640+AC2650+AC2662</f>
        <v>0</v>
      </c>
      <c r="AD2639" s="22">
        <f t="shared" si="9600"/>
        <v>49659.199999999997</v>
      </c>
      <c r="AE2639" s="22">
        <f t="shared" si="9601"/>
        <v>49659.199999999997</v>
      </c>
      <c r="AF2639" s="22">
        <f t="shared" si="9602"/>
        <v>49659.199999999997</v>
      </c>
      <c r="AG2639" s="22">
        <f>AG2640+AG2650+AG2662</f>
        <v>0</v>
      </c>
      <c r="AH2639" s="22">
        <f>AH2640+AH2650+AH2662</f>
        <v>0</v>
      </c>
      <c r="AI2639" s="22">
        <f>AI2640+AI2650+AI2662</f>
        <v>0</v>
      </c>
      <c r="AJ2639" s="22">
        <f t="shared" si="9603"/>
        <v>49659.199999999997</v>
      </c>
      <c r="AK2639" s="22">
        <f t="shared" si="9604"/>
        <v>49659.199999999997</v>
      </c>
      <c r="AL2639" s="22">
        <f t="shared" si="9605"/>
        <v>49659.199999999997</v>
      </c>
      <c r="AM2639" s="22">
        <f>AM2640+AM2650+AM2662</f>
        <v>0</v>
      </c>
      <c r="AN2639" s="22">
        <f>AN2640+AN2650+AN2662</f>
        <v>0</v>
      </c>
      <c r="AO2639" s="22">
        <f>AO2640+AO2650+AO2662</f>
        <v>0</v>
      </c>
      <c r="AP2639" s="22">
        <f t="shared" si="9606"/>
        <v>49659.199999999997</v>
      </c>
      <c r="AQ2639" s="22">
        <f t="shared" si="9607"/>
        <v>49659.199999999997</v>
      </c>
      <c r="AR2639" s="22">
        <f t="shared" si="9608"/>
        <v>49659.199999999997</v>
      </c>
      <c r="AS2639" s="22">
        <f>AS2640+AS2650+AS2662</f>
        <v>0</v>
      </c>
      <c r="AT2639" s="22">
        <f>AT2640+AT2650+AT2662</f>
        <v>0</v>
      </c>
      <c r="AU2639" s="22">
        <f>AU2640+AU2650+AU2662</f>
        <v>0</v>
      </c>
      <c r="AV2639" s="22">
        <f t="shared" si="9609"/>
        <v>49659.199999999997</v>
      </c>
      <c r="AW2639" s="22">
        <f t="shared" si="9610"/>
        <v>49659.199999999997</v>
      </c>
      <c r="AX2639" s="22">
        <f t="shared" si="9611"/>
        <v>49659.199999999997</v>
      </c>
      <c r="AY2639" s="22">
        <f>AY2640+AY2650+AY2662</f>
        <v>0</v>
      </c>
      <c r="AZ2639" s="22">
        <f>AZ2640+AZ2650+AZ2662</f>
        <v>0</v>
      </c>
      <c r="BA2639" s="22">
        <f>BA2640+BA2650+BA2662</f>
        <v>0</v>
      </c>
      <c r="BB2639" s="22">
        <f t="shared" si="9612"/>
        <v>49659.199999999997</v>
      </c>
      <c r="BC2639" s="22">
        <f t="shared" si="9613"/>
        <v>49659.199999999997</v>
      </c>
      <c r="BD2639" s="22">
        <f t="shared" si="9614"/>
        <v>49659.199999999997</v>
      </c>
      <c r="BE2639" s="22">
        <f>BE2640+BE2650+BE2662</f>
        <v>0</v>
      </c>
      <c r="BF2639" s="22">
        <f>BF2640+BF2650+BF2662</f>
        <v>0</v>
      </c>
      <c r="BG2639" s="22">
        <f>BG2640+BG2650+BG2662</f>
        <v>0</v>
      </c>
      <c r="BH2639" s="22">
        <f t="shared" si="9615"/>
        <v>49659.199999999997</v>
      </c>
      <c r="BI2639" s="22">
        <f t="shared" si="9616"/>
        <v>49659.199999999997</v>
      </c>
      <c r="BJ2639" s="22">
        <f t="shared" si="9617"/>
        <v>49659.199999999997</v>
      </c>
      <c r="BK2639" s="22">
        <f>BK2640+BK2650+BK2662</f>
        <v>0</v>
      </c>
      <c r="BL2639" s="22">
        <f>BL2640+BL2650+BL2662</f>
        <v>0</v>
      </c>
      <c r="BM2639" s="22">
        <f>BM2640+BM2650+BM2662</f>
        <v>0</v>
      </c>
      <c r="BN2639" s="22">
        <f t="shared" si="9618"/>
        <v>49659.199999999997</v>
      </c>
      <c r="BO2639" s="22">
        <f t="shared" si="9619"/>
        <v>49659.199999999997</v>
      </c>
      <c r="BP2639" s="22">
        <f t="shared" si="9620"/>
        <v>49659.199999999997</v>
      </c>
      <c r="BQ2639" s="22">
        <f>BQ2640+BQ2650+BQ2662</f>
        <v>0</v>
      </c>
      <c r="BR2639" s="22">
        <f>BR2640+BR2650+BR2662</f>
        <v>0</v>
      </c>
      <c r="BS2639" s="22">
        <f t="shared" si="9621"/>
        <v>49659.199999999997</v>
      </c>
      <c r="BT2639" s="22">
        <f t="shared" si="9622"/>
        <v>49659.199999999997</v>
      </c>
      <c r="BU2639" s="22">
        <f t="shared" si="9623"/>
        <v>49659.199999999997</v>
      </c>
      <c r="BV2639" s="22">
        <f>BV2640+BV2650+BV2662</f>
        <v>0</v>
      </c>
      <c r="BW2639" s="22">
        <f>BW2640+BW2650+BW2662</f>
        <v>0</v>
      </c>
      <c r="BX2639" s="22">
        <f t="shared" si="9624"/>
        <v>49659.199999999997</v>
      </c>
      <c r="BY2639" s="22">
        <f t="shared" si="9625"/>
        <v>49659.199999999997</v>
      </c>
      <c r="BZ2639" s="22">
        <f t="shared" si="9626"/>
        <v>49659.199999999997</v>
      </c>
      <c r="CA2639" s="22">
        <f>CA2640+CA2650+CA2662</f>
        <v>194.185</v>
      </c>
      <c r="CB2639" s="22">
        <f>CB2640+CB2650+CB2662</f>
        <v>0</v>
      </c>
      <c r="CC2639" s="22">
        <f>CC2640+CC2650+CC2662</f>
        <v>0</v>
      </c>
      <c r="CD2639" s="22">
        <f t="shared" si="9845"/>
        <v>49853.384999999995</v>
      </c>
      <c r="CE2639" s="22">
        <f>CE2640+CE2650+CE2662</f>
        <v>0</v>
      </c>
      <c r="CF2639" s="34">
        <f t="shared" si="9799"/>
        <v>49853.384999999995</v>
      </c>
      <c r="CG2639" s="22">
        <f t="shared" si="9846"/>
        <v>49659.199999999997</v>
      </c>
      <c r="CH2639" s="22">
        <f>CH2640+CH2650+CH2662</f>
        <v>0</v>
      </c>
      <c r="CI2639" s="22">
        <f t="shared" si="9800"/>
        <v>49659.199999999997</v>
      </c>
      <c r="CJ2639" s="22">
        <f t="shared" si="9847"/>
        <v>49659.199999999997</v>
      </c>
      <c r="CK2639" s="22">
        <f>CK2640+CK2650+CK2662</f>
        <v>0</v>
      </c>
      <c r="CL2639" s="22">
        <f t="shared" si="9801"/>
        <v>49659.199999999997</v>
      </c>
      <c r="CM2639" s="22">
        <f>CM2640+CM2650+CM2662</f>
        <v>0</v>
      </c>
      <c r="CN2639" s="15"/>
      <c r="CO2639" s="35"/>
      <c r="CR2639" s="5" t="s">
        <v>1346</v>
      </c>
      <c r="CU2639" s="5" t="s">
        <v>31</v>
      </c>
    </row>
    <row r="2640" spans="1:99" ht="93.6" x14ac:dyDescent="0.3">
      <c r="A2640" s="32" t="s">
        <v>1474</v>
      </c>
      <c r="B2640" s="16">
        <v>100</v>
      </c>
      <c r="C2640" s="32"/>
      <c r="D2640" s="32"/>
      <c r="E2640" s="33" t="s">
        <v>131</v>
      </c>
      <c r="F2640" s="22">
        <f t="shared" ref="F2640:K2640" si="9979">F2641</f>
        <v>2133.5</v>
      </c>
      <c r="G2640" s="22">
        <f t="shared" si="9979"/>
        <v>2133.5</v>
      </c>
      <c r="H2640" s="22">
        <f t="shared" si="9979"/>
        <v>2133.5</v>
      </c>
      <c r="I2640" s="22">
        <f t="shared" si="9979"/>
        <v>0</v>
      </c>
      <c r="J2640" s="22">
        <f t="shared" si="9979"/>
        <v>0</v>
      </c>
      <c r="K2640" s="22">
        <f t="shared" si="9979"/>
        <v>0</v>
      </c>
      <c r="L2640" s="22">
        <f t="shared" ref="L2640:L2703" si="9980">F2640+I2640</f>
        <v>2133.5</v>
      </c>
      <c r="M2640" s="22">
        <f t="shared" ref="M2640:M2703" si="9981">G2640+J2640</f>
        <v>2133.5</v>
      </c>
      <c r="N2640" s="22">
        <f t="shared" ref="N2640:N2703" si="9982">H2640+K2640</f>
        <v>2133.5</v>
      </c>
      <c r="O2640" s="22">
        <f>O2641</f>
        <v>0</v>
      </c>
      <c r="P2640" s="22">
        <f>P2641</f>
        <v>0</v>
      </c>
      <c r="Q2640" s="22">
        <f>Q2641</f>
        <v>0</v>
      </c>
      <c r="R2640" s="22">
        <f t="shared" ref="R2640:R2703" si="9983">L2640+O2640</f>
        <v>2133.5</v>
      </c>
      <c r="S2640" s="22">
        <f t="shared" ref="S2640:S2703" si="9984">M2640+P2640</f>
        <v>2133.5</v>
      </c>
      <c r="T2640" s="22">
        <f t="shared" ref="T2640:T2703" si="9985">N2640+Q2640</f>
        <v>2133.5</v>
      </c>
      <c r="U2640" s="22">
        <f>U2641</f>
        <v>0</v>
      </c>
      <c r="V2640" s="22">
        <f>V2641</f>
        <v>0</v>
      </c>
      <c r="W2640" s="22">
        <f>W2641</f>
        <v>0</v>
      </c>
      <c r="X2640" s="22">
        <f t="shared" ref="X2640:X2703" si="9986">R2640+U2640</f>
        <v>2133.5</v>
      </c>
      <c r="Y2640" s="22">
        <f t="shared" ref="Y2640:Y2703" si="9987">S2640+V2640</f>
        <v>2133.5</v>
      </c>
      <c r="Z2640" s="22">
        <f t="shared" ref="Z2640:Z2703" si="9988">T2640+W2640</f>
        <v>2133.5</v>
      </c>
      <c r="AA2640" s="22">
        <f>AA2641</f>
        <v>0</v>
      </c>
      <c r="AB2640" s="22">
        <f>AB2641</f>
        <v>0</v>
      </c>
      <c r="AC2640" s="22">
        <f>AC2641</f>
        <v>0</v>
      </c>
      <c r="AD2640" s="22">
        <f t="shared" ref="AD2640:AD2703" si="9989">X2640+AA2640</f>
        <v>2133.5</v>
      </c>
      <c r="AE2640" s="22">
        <f t="shared" ref="AE2640:AE2703" si="9990">Y2640+AB2640</f>
        <v>2133.5</v>
      </c>
      <c r="AF2640" s="22">
        <f t="shared" ref="AF2640:AF2703" si="9991">Z2640+AC2640</f>
        <v>2133.5</v>
      </c>
      <c r="AG2640" s="22">
        <f>AG2641</f>
        <v>0</v>
      </c>
      <c r="AH2640" s="22">
        <f>AH2641</f>
        <v>0</v>
      </c>
      <c r="AI2640" s="22">
        <f>AI2641</f>
        <v>0</v>
      </c>
      <c r="AJ2640" s="22">
        <f t="shared" ref="AJ2640:AJ2703" si="9992">AD2640+AG2640</f>
        <v>2133.5</v>
      </c>
      <c r="AK2640" s="22">
        <f t="shared" ref="AK2640:AK2703" si="9993">AE2640+AH2640</f>
        <v>2133.5</v>
      </c>
      <c r="AL2640" s="22">
        <f t="shared" ref="AL2640:AL2703" si="9994">AF2640+AI2640</f>
        <v>2133.5</v>
      </c>
      <c r="AM2640" s="22">
        <f>AM2641</f>
        <v>0</v>
      </c>
      <c r="AN2640" s="22">
        <f>AN2641</f>
        <v>0</v>
      </c>
      <c r="AO2640" s="22">
        <f>AO2641</f>
        <v>0</v>
      </c>
      <c r="AP2640" s="22">
        <f t="shared" ref="AP2640:AP2703" si="9995">AJ2640+AM2640</f>
        <v>2133.5</v>
      </c>
      <c r="AQ2640" s="22">
        <f t="shared" ref="AQ2640:AQ2703" si="9996">AK2640+AN2640</f>
        <v>2133.5</v>
      </c>
      <c r="AR2640" s="22">
        <f t="shared" ref="AR2640:AR2703" si="9997">AL2640+AO2640</f>
        <v>2133.5</v>
      </c>
      <c r="AS2640" s="22">
        <f>AS2641</f>
        <v>0</v>
      </c>
      <c r="AT2640" s="22">
        <f>AT2641</f>
        <v>0</v>
      </c>
      <c r="AU2640" s="22">
        <f>AU2641</f>
        <v>0</v>
      </c>
      <c r="AV2640" s="22">
        <f t="shared" ref="AV2640:AV2703" si="9998">AP2640+AS2640</f>
        <v>2133.5</v>
      </c>
      <c r="AW2640" s="22">
        <f t="shared" ref="AW2640:AW2703" si="9999">AQ2640+AT2640</f>
        <v>2133.5</v>
      </c>
      <c r="AX2640" s="22">
        <f t="shared" ref="AX2640:AX2703" si="10000">AR2640+AU2640</f>
        <v>2133.5</v>
      </c>
      <c r="AY2640" s="22">
        <f>AY2641</f>
        <v>0</v>
      </c>
      <c r="AZ2640" s="22">
        <f>AZ2641</f>
        <v>0</v>
      </c>
      <c r="BA2640" s="22">
        <f>BA2641</f>
        <v>0</v>
      </c>
      <c r="BB2640" s="22">
        <f t="shared" ref="BB2640:BB2703" si="10001">AV2640+AY2640</f>
        <v>2133.5</v>
      </c>
      <c r="BC2640" s="22">
        <f t="shared" ref="BC2640:BC2703" si="10002">AW2640+AZ2640</f>
        <v>2133.5</v>
      </c>
      <c r="BD2640" s="22">
        <f t="shared" ref="BD2640:BD2703" si="10003">AX2640+BA2640</f>
        <v>2133.5</v>
      </c>
      <c r="BE2640" s="22">
        <f>BE2641</f>
        <v>0</v>
      </c>
      <c r="BF2640" s="22">
        <f>BF2641</f>
        <v>0</v>
      </c>
      <c r="BG2640" s="22">
        <f>BG2641</f>
        <v>0</v>
      </c>
      <c r="BH2640" s="22">
        <f t="shared" ref="BH2640:BH2703" si="10004">BB2640+BE2640</f>
        <v>2133.5</v>
      </c>
      <c r="BI2640" s="22">
        <f t="shared" ref="BI2640:BI2703" si="10005">BC2640+BF2640</f>
        <v>2133.5</v>
      </c>
      <c r="BJ2640" s="22">
        <f t="shared" ref="BJ2640:BJ2703" si="10006">BD2640+BG2640</f>
        <v>2133.5</v>
      </c>
      <c r="BK2640" s="22">
        <f>BK2641</f>
        <v>0</v>
      </c>
      <c r="BL2640" s="22">
        <f>BL2641</f>
        <v>0</v>
      </c>
      <c r="BM2640" s="22">
        <f>BM2641</f>
        <v>0</v>
      </c>
      <c r="BN2640" s="22">
        <f t="shared" ref="BN2640:BN2703" si="10007">BH2640+BK2640</f>
        <v>2133.5</v>
      </c>
      <c r="BO2640" s="22">
        <f t="shared" ref="BO2640:BO2703" si="10008">BI2640+BL2640</f>
        <v>2133.5</v>
      </c>
      <c r="BP2640" s="22">
        <f t="shared" ref="BP2640:BP2703" si="10009">BJ2640+BM2640</f>
        <v>2133.5</v>
      </c>
      <c r="BQ2640" s="22">
        <f>BQ2641</f>
        <v>0</v>
      </c>
      <c r="BR2640" s="22">
        <f>BR2641</f>
        <v>0</v>
      </c>
      <c r="BS2640" s="22">
        <f t="shared" ref="BS2640:BS2703" si="10010">BQ2640+BN2640</f>
        <v>2133.5</v>
      </c>
      <c r="BT2640" s="22">
        <f t="shared" ref="BT2640:BT2703" si="10011">BR2640+BO2640</f>
        <v>2133.5</v>
      </c>
      <c r="BU2640" s="22">
        <f t="shared" ref="BU2640:BU2703" si="10012">BP2640</f>
        <v>2133.5</v>
      </c>
      <c r="BV2640" s="22">
        <f>BV2641</f>
        <v>0</v>
      </c>
      <c r="BW2640" s="22">
        <f>BW2641</f>
        <v>0</v>
      </c>
      <c r="BX2640" s="22">
        <f t="shared" ref="BX2640:BX2703" si="10013">BS2640</f>
        <v>2133.5</v>
      </c>
      <c r="BY2640" s="22">
        <f t="shared" ref="BY2640:BY2703" si="10014">BT2640+BV2640</f>
        <v>2133.5</v>
      </c>
      <c r="BZ2640" s="22">
        <f t="shared" ref="BZ2640:BZ2703" si="10015">BU2640+BW2640</f>
        <v>2133.5</v>
      </c>
      <c r="CA2640" s="22">
        <f>CA2641</f>
        <v>194.185</v>
      </c>
      <c r="CB2640" s="22">
        <f>CB2641</f>
        <v>0</v>
      </c>
      <c r="CC2640" s="22">
        <f>CC2641</f>
        <v>0</v>
      </c>
      <c r="CD2640" s="22">
        <f t="shared" si="9845"/>
        <v>2327.6849999999999</v>
      </c>
      <c r="CE2640" s="22">
        <f>CE2641</f>
        <v>0</v>
      </c>
      <c r="CF2640" s="34">
        <f t="shared" si="9799"/>
        <v>2327.6849999999999</v>
      </c>
      <c r="CG2640" s="22">
        <f t="shared" si="9846"/>
        <v>2133.5</v>
      </c>
      <c r="CH2640" s="22">
        <f>CH2641</f>
        <v>0</v>
      </c>
      <c r="CI2640" s="22">
        <f t="shared" si="9800"/>
        <v>2133.5</v>
      </c>
      <c r="CJ2640" s="22">
        <f t="shared" si="9847"/>
        <v>2133.5</v>
      </c>
      <c r="CK2640" s="22">
        <f>CK2641</f>
        <v>0</v>
      </c>
      <c r="CL2640" s="22">
        <f t="shared" si="9801"/>
        <v>2133.5</v>
      </c>
      <c r="CM2640" s="22">
        <f>CM2641</f>
        <v>0</v>
      </c>
      <c r="CN2640" s="15"/>
      <c r="CO2640" s="35"/>
      <c r="CS2640" s="5" t="s">
        <v>29</v>
      </c>
    </row>
    <row r="2641" spans="1:98" ht="31.2" x14ac:dyDescent="0.3">
      <c r="A2641" s="32" t="s">
        <v>1474</v>
      </c>
      <c r="B2641" s="16">
        <v>120</v>
      </c>
      <c r="C2641" s="32"/>
      <c r="D2641" s="32"/>
      <c r="E2641" s="33" t="s">
        <v>394</v>
      </c>
      <c r="F2641" s="22">
        <f t="shared" ref="F2641:K2641" si="10016">F2642+F2643+F2644+F2645+F2646+F2647+F2648+F2649</f>
        <v>2133.5</v>
      </c>
      <c r="G2641" s="22">
        <f t="shared" si="10016"/>
        <v>2133.5</v>
      </c>
      <c r="H2641" s="22">
        <f t="shared" si="10016"/>
        <v>2133.5</v>
      </c>
      <c r="I2641" s="22">
        <f t="shared" si="10016"/>
        <v>0</v>
      </c>
      <c r="J2641" s="22">
        <f t="shared" si="10016"/>
        <v>0</v>
      </c>
      <c r="K2641" s="22">
        <f t="shared" si="10016"/>
        <v>0</v>
      </c>
      <c r="L2641" s="22">
        <f t="shared" si="9980"/>
        <v>2133.5</v>
      </c>
      <c r="M2641" s="22">
        <f t="shared" si="9981"/>
        <v>2133.5</v>
      </c>
      <c r="N2641" s="22">
        <f t="shared" si="9982"/>
        <v>2133.5</v>
      </c>
      <c r="O2641" s="22">
        <f>O2642+O2643+O2644+O2645+O2646+O2647+O2648+O2649</f>
        <v>0</v>
      </c>
      <c r="P2641" s="22">
        <f>P2642+P2643+P2644+P2645+P2646+P2647+P2648+P2649</f>
        <v>0</v>
      </c>
      <c r="Q2641" s="22">
        <f>Q2642+Q2643+Q2644+Q2645+Q2646+Q2647+Q2648+Q2649</f>
        <v>0</v>
      </c>
      <c r="R2641" s="22">
        <f t="shared" si="9983"/>
        <v>2133.5</v>
      </c>
      <c r="S2641" s="22">
        <f t="shared" si="9984"/>
        <v>2133.5</v>
      </c>
      <c r="T2641" s="22">
        <f t="shared" si="9985"/>
        <v>2133.5</v>
      </c>
      <c r="U2641" s="22">
        <f>U2642+U2643+U2644+U2645+U2646+U2647+U2648+U2649</f>
        <v>0</v>
      </c>
      <c r="V2641" s="22">
        <f>V2642+V2643+V2644+V2645+V2646+V2647+V2648+V2649</f>
        <v>0</v>
      </c>
      <c r="W2641" s="22">
        <f>W2642+W2643+W2644+W2645+W2646+W2647+W2648+W2649</f>
        <v>0</v>
      </c>
      <c r="X2641" s="22">
        <f t="shared" si="9986"/>
        <v>2133.5</v>
      </c>
      <c r="Y2641" s="22">
        <f t="shared" si="9987"/>
        <v>2133.5</v>
      </c>
      <c r="Z2641" s="22">
        <f t="shared" si="9988"/>
        <v>2133.5</v>
      </c>
      <c r="AA2641" s="22">
        <f>AA2642+AA2643+AA2644+AA2645+AA2646+AA2647+AA2648+AA2649</f>
        <v>0</v>
      </c>
      <c r="AB2641" s="22">
        <f>AB2642+AB2643+AB2644+AB2645+AB2646+AB2647+AB2648+AB2649</f>
        <v>0</v>
      </c>
      <c r="AC2641" s="22">
        <f>AC2642+AC2643+AC2644+AC2645+AC2646+AC2647+AC2648+AC2649</f>
        <v>0</v>
      </c>
      <c r="AD2641" s="22">
        <f t="shared" si="9989"/>
        <v>2133.5</v>
      </c>
      <c r="AE2641" s="22">
        <f t="shared" si="9990"/>
        <v>2133.5</v>
      </c>
      <c r="AF2641" s="22">
        <f t="shared" si="9991"/>
        <v>2133.5</v>
      </c>
      <c r="AG2641" s="22">
        <f>AG2642+AG2643+AG2644+AG2645+AG2646+AG2647+AG2648+AG2649</f>
        <v>0</v>
      </c>
      <c r="AH2641" s="22">
        <f>AH2642+AH2643+AH2644+AH2645+AH2646+AH2647+AH2648+AH2649</f>
        <v>0</v>
      </c>
      <c r="AI2641" s="22">
        <f>AI2642+AI2643+AI2644+AI2645+AI2646+AI2647+AI2648+AI2649</f>
        <v>0</v>
      </c>
      <c r="AJ2641" s="22">
        <f t="shared" si="9992"/>
        <v>2133.5</v>
      </c>
      <c r="AK2641" s="22">
        <f t="shared" si="9993"/>
        <v>2133.5</v>
      </c>
      <c r="AL2641" s="22">
        <f t="shared" si="9994"/>
        <v>2133.5</v>
      </c>
      <c r="AM2641" s="22">
        <f>AM2642+AM2643+AM2644+AM2645+AM2646+AM2647+AM2648+AM2649</f>
        <v>0</v>
      </c>
      <c r="AN2641" s="22">
        <f>AN2642+AN2643+AN2644+AN2645+AN2646+AN2647+AN2648+AN2649</f>
        <v>0</v>
      </c>
      <c r="AO2641" s="22">
        <f>AO2642+AO2643+AO2644+AO2645+AO2646+AO2647+AO2648+AO2649</f>
        <v>0</v>
      </c>
      <c r="AP2641" s="22">
        <f t="shared" si="9995"/>
        <v>2133.5</v>
      </c>
      <c r="AQ2641" s="22">
        <f t="shared" si="9996"/>
        <v>2133.5</v>
      </c>
      <c r="AR2641" s="22">
        <f t="shared" si="9997"/>
        <v>2133.5</v>
      </c>
      <c r="AS2641" s="22">
        <f>AS2642+AS2643+AS2644+AS2645+AS2646+AS2647+AS2648+AS2649</f>
        <v>0</v>
      </c>
      <c r="AT2641" s="22">
        <f>AT2642+AT2643+AT2644+AT2645+AT2646+AT2647+AT2648+AT2649</f>
        <v>0</v>
      </c>
      <c r="AU2641" s="22">
        <f>AU2642+AU2643+AU2644+AU2645+AU2646+AU2647+AU2648+AU2649</f>
        <v>0</v>
      </c>
      <c r="AV2641" s="22">
        <f t="shared" si="9998"/>
        <v>2133.5</v>
      </c>
      <c r="AW2641" s="22">
        <f t="shared" si="9999"/>
        <v>2133.5</v>
      </c>
      <c r="AX2641" s="22">
        <f t="shared" si="10000"/>
        <v>2133.5</v>
      </c>
      <c r="AY2641" s="22">
        <f>AY2642+AY2643+AY2644+AY2645+AY2646+AY2647+AY2648+AY2649</f>
        <v>0</v>
      </c>
      <c r="AZ2641" s="22">
        <f>AZ2642+AZ2643+AZ2644+AZ2645+AZ2646+AZ2647+AZ2648+AZ2649</f>
        <v>0</v>
      </c>
      <c r="BA2641" s="22">
        <f>BA2642+BA2643+BA2644+BA2645+BA2646+BA2647+BA2648+BA2649</f>
        <v>0</v>
      </c>
      <c r="BB2641" s="22">
        <f t="shared" si="10001"/>
        <v>2133.5</v>
      </c>
      <c r="BC2641" s="22">
        <f t="shared" si="10002"/>
        <v>2133.5</v>
      </c>
      <c r="BD2641" s="22">
        <f t="shared" si="10003"/>
        <v>2133.5</v>
      </c>
      <c r="BE2641" s="22">
        <f>BE2642+BE2643+BE2644+BE2645+BE2646+BE2647+BE2648+BE2649</f>
        <v>0</v>
      </c>
      <c r="BF2641" s="22">
        <f>BF2642+BF2643+BF2644+BF2645+BF2646+BF2647+BF2648+BF2649</f>
        <v>0</v>
      </c>
      <c r="BG2641" s="22">
        <f>BG2642+BG2643+BG2644+BG2645+BG2646+BG2647+BG2648+BG2649</f>
        <v>0</v>
      </c>
      <c r="BH2641" s="22">
        <f t="shared" si="10004"/>
        <v>2133.5</v>
      </c>
      <c r="BI2641" s="22">
        <f t="shared" si="10005"/>
        <v>2133.5</v>
      </c>
      <c r="BJ2641" s="22">
        <f t="shared" si="10006"/>
        <v>2133.5</v>
      </c>
      <c r="BK2641" s="22">
        <f>BK2642+BK2643+BK2644+BK2645+BK2646+BK2647+BK2648+BK2649</f>
        <v>0</v>
      </c>
      <c r="BL2641" s="22">
        <f>BL2642+BL2643+BL2644+BL2645+BL2646+BL2647+BL2648+BL2649</f>
        <v>0</v>
      </c>
      <c r="BM2641" s="22">
        <f>BM2642+BM2643+BM2644+BM2645+BM2646+BM2647+BM2648+BM2649</f>
        <v>0</v>
      </c>
      <c r="BN2641" s="22">
        <f t="shared" si="10007"/>
        <v>2133.5</v>
      </c>
      <c r="BO2641" s="22">
        <f t="shared" si="10008"/>
        <v>2133.5</v>
      </c>
      <c r="BP2641" s="22">
        <f t="shared" si="10009"/>
        <v>2133.5</v>
      </c>
      <c r="BQ2641" s="22">
        <f>BQ2642+BQ2643+BQ2644+BQ2645+BQ2646+BQ2647+BQ2648+BQ2649</f>
        <v>0</v>
      </c>
      <c r="BR2641" s="22">
        <f>BR2642+BR2643+BR2644+BR2645+BR2646+BR2647+BR2648+BR2649</f>
        <v>0</v>
      </c>
      <c r="BS2641" s="22">
        <f t="shared" si="10010"/>
        <v>2133.5</v>
      </c>
      <c r="BT2641" s="22">
        <f t="shared" si="10011"/>
        <v>2133.5</v>
      </c>
      <c r="BU2641" s="22">
        <f t="shared" si="10012"/>
        <v>2133.5</v>
      </c>
      <c r="BV2641" s="22">
        <f>BV2642+BV2643+BV2644+BV2645+BV2646+BV2647+BV2648+BV2649</f>
        <v>0</v>
      </c>
      <c r="BW2641" s="22">
        <f>BW2642+BW2643+BW2644+BW2645+BW2646+BW2647+BW2648+BW2649</f>
        <v>0</v>
      </c>
      <c r="BX2641" s="22">
        <f t="shared" si="10013"/>
        <v>2133.5</v>
      </c>
      <c r="BY2641" s="22">
        <f t="shared" si="10014"/>
        <v>2133.5</v>
      </c>
      <c r="BZ2641" s="22">
        <f t="shared" si="10015"/>
        <v>2133.5</v>
      </c>
      <c r="CA2641" s="22">
        <f>CA2642+CA2643+CA2644+CA2645+CA2646+CA2647+CA2648+CA2649</f>
        <v>194.185</v>
      </c>
      <c r="CB2641" s="22">
        <f>CB2642+CB2643+CB2644+CB2645+CB2646+CB2647+CB2648+CB2649</f>
        <v>0</v>
      </c>
      <c r="CC2641" s="22">
        <f>CC2642+CC2643+CC2644+CC2645+CC2646+CC2647+CC2648+CC2649</f>
        <v>0</v>
      </c>
      <c r="CD2641" s="22">
        <f t="shared" si="9845"/>
        <v>2327.6849999999999</v>
      </c>
      <c r="CE2641" s="22">
        <f>CE2642+CE2643+CE2644+CE2645+CE2646+CE2647+CE2648+CE2649</f>
        <v>0</v>
      </c>
      <c r="CF2641" s="34">
        <f t="shared" si="9799"/>
        <v>2327.6849999999999</v>
      </c>
      <c r="CG2641" s="22">
        <f t="shared" si="9846"/>
        <v>2133.5</v>
      </c>
      <c r="CH2641" s="22">
        <f>CH2642+CH2643+CH2644+CH2645+CH2646+CH2647+CH2648+CH2649</f>
        <v>0</v>
      </c>
      <c r="CI2641" s="22">
        <f t="shared" si="9800"/>
        <v>2133.5</v>
      </c>
      <c r="CJ2641" s="22">
        <f t="shared" si="9847"/>
        <v>2133.5</v>
      </c>
      <c r="CK2641" s="22">
        <f>CK2642+CK2643+CK2644+CK2645+CK2646+CK2647+CK2648+CK2649</f>
        <v>0</v>
      </c>
      <c r="CL2641" s="22">
        <f t="shared" si="9801"/>
        <v>2133.5</v>
      </c>
      <c r="CM2641" s="22">
        <f>CM2642+CM2643+CM2644+CM2645+CM2646+CM2647+CM2648+CM2649</f>
        <v>0</v>
      </c>
      <c r="CN2641" s="15"/>
      <c r="CO2641" s="35"/>
      <c r="CT2641" s="5" t="s">
        <v>30</v>
      </c>
    </row>
    <row r="2642" spans="1:98" ht="46.8" x14ac:dyDescent="0.3">
      <c r="A2642" s="32" t="s">
        <v>1474</v>
      </c>
      <c r="B2642" s="16">
        <v>120</v>
      </c>
      <c r="C2642" s="32" t="s">
        <v>42</v>
      </c>
      <c r="D2642" s="32" t="s">
        <v>354</v>
      </c>
      <c r="E2642" s="33" t="s">
        <v>1457</v>
      </c>
      <c r="F2642" s="22">
        <v>174</v>
      </c>
      <c r="G2642" s="22">
        <v>174</v>
      </c>
      <c r="H2642" s="22">
        <v>174</v>
      </c>
      <c r="I2642" s="22"/>
      <c r="J2642" s="22"/>
      <c r="K2642" s="22"/>
      <c r="L2642" s="22">
        <f t="shared" si="9980"/>
        <v>174</v>
      </c>
      <c r="M2642" s="22">
        <f t="shared" si="9981"/>
        <v>174</v>
      </c>
      <c r="N2642" s="22">
        <f t="shared" si="9982"/>
        <v>174</v>
      </c>
      <c r="O2642" s="22"/>
      <c r="P2642" s="22"/>
      <c r="Q2642" s="22"/>
      <c r="R2642" s="22">
        <f t="shared" si="9983"/>
        <v>174</v>
      </c>
      <c r="S2642" s="22">
        <f t="shared" si="9984"/>
        <v>174</v>
      </c>
      <c r="T2642" s="22">
        <f t="shared" si="9985"/>
        <v>174</v>
      </c>
      <c r="U2642" s="22"/>
      <c r="V2642" s="22"/>
      <c r="W2642" s="22"/>
      <c r="X2642" s="22">
        <f t="shared" si="9986"/>
        <v>174</v>
      </c>
      <c r="Y2642" s="22">
        <f t="shared" si="9987"/>
        <v>174</v>
      </c>
      <c r="Z2642" s="22">
        <f t="shared" si="9988"/>
        <v>174</v>
      </c>
      <c r="AA2642" s="22"/>
      <c r="AB2642" s="22"/>
      <c r="AC2642" s="22"/>
      <c r="AD2642" s="22">
        <f t="shared" si="9989"/>
        <v>174</v>
      </c>
      <c r="AE2642" s="22">
        <f t="shared" si="9990"/>
        <v>174</v>
      </c>
      <c r="AF2642" s="22">
        <f t="shared" si="9991"/>
        <v>174</v>
      </c>
      <c r="AG2642" s="22"/>
      <c r="AH2642" s="22"/>
      <c r="AI2642" s="22"/>
      <c r="AJ2642" s="22">
        <f t="shared" si="9992"/>
        <v>174</v>
      </c>
      <c r="AK2642" s="22">
        <f t="shared" si="9993"/>
        <v>174</v>
      </c>
      <c r="AL2642" s="22">
        <f t="shared" si="9994"/>
        <v>174</v>
      </c>
      <c r="AM2642" s="22"/>
      <c r="AN2642" s="22"/>
      <c r="AO2642" s="22"/>
      <c r="AP2642" s="22">
        <f t="shared" si="9995"/>
        <v>174</v>
      </c>
      <c r="AQ2642" s="22">
        <f t="shared" si="9996"/>
        <v>174</v>
      </c>
      <c r="AR2642" s="22">
        <f t="shared" si="9997"/>
        <v>174</v>
      </c>
      <c r="AS2642" s="22"/>
      <c r="AT2642" s="22"/>
      <c r="AU2642" s="22"/>
      <c r="AV2642" s="22">
        <f t="shared" si="9998"/>
        <v>174</v>
      </c>
      <c r="AW2642" s="22">
        <f t="shared" si="9999"/>
        <v>174</v>
      </c>
      <c r="AX2642" s="22">
        <f t="shared" si="10000"/>
        <v>174</v>
      </c>
      <c r="AY2642" s="22"/>
      <c r="AZ2642" s="22"/>
      <c r="BA2642" s="22"/>
      <c r="BB2642" s="22">
        <f t="shared" si="10001"/>
        <v>174</v>
      </c>
      <c r="BC2642" s="22">
        <f t="shared" si="10002"/>
        <v>174</v>
      </c>
      <c r="BD2642" s="22">
        <f t="shared" si="10003"/>
        <v>174</v>
      </c>
      <c r="BE2642" s="22"/>
      <c r="BF2642" s="22"/>
      <c r="BG2642" s="22"/>
      <c r="BH2642" s="22">
        <f t="shared" si="10004"/>
        <v>174</v>
      </c>
      <c r="BI2642" s="22">
        <f t="shared" si="10005"/>
        <v>174</v>
      </c>
      <c r="BJ2642" s="22">
        <f t="shared" si="10006"/>
        <v>174</v>
      </c>
      <c r="BK2642" s="22"/>
      <c r="BL2642" s="22"/>
      <c r="BM2642" s="22"/>
      <c r="BN2642" s="22">
        <f t="shared" si="10007"/>
        <v>174</v>
      </c>
      <c r="BO2642" s="22">
        <f t="shared" si="10008"/>
        <v>174</v>
      </c>
      <c r="BP2642" s="22">
        <f t="shared" si="10009"/>
        <v>174</v>
      </c>
      <c r="BQ2642" s="22"/>
      <c r="BR2642" s="22"/>
      <c r="BS2642" s="22">
        <f t="shared" si="10010"/>
        <v>174</v>
      </c>
      <c r="BT2642" s="22">
        <f t="shared" si="10011"/>
        <v>174</v>
      </c>
      <c r="BU2642" s="22">
        <f t="shared" si="10012"/>
        <v>174</v>
      </c>
      <c r="BV2642" s="22"/>
      <c r="BW2642" s="22"/>
      <c r="BX2642" s="22">
        <f t="shared" si="10013"/>
        <v>174</v>
      </c>
      <c r="BY2642" s="22">
        <f t="shared" si="10014"/>
        <v>174</v>
      </c>
      <c r="BZ2642" s="22">
        <f t="shared" si="10015"/>
        <v>174</v>
      </c>
      <c r="CA2642" s="22"/>
      <c r="CB2642" s="22"/>
      <c r="CC2642" s="22"/>
      <c r="CD2642" s="22">
        <f t="shared" si="9845"/>
        <v>174</v>
      </c>
      <c r="CE2642" s="22"/>
      <c r="CF2642" s="34">
        <f t="shared" si="9799"/>
        <v>174</v>
      </c>
      <c r="CG2642" s="22">
        <f t="shared" si="9846"/>
        <v>174</v>
      </c>
      <c r="CH2642" s="22"/>
      <c r="CI2642" s="22">
        <f t="shared" si="9800"/>
        <v>174</v>
      </c>
      <c r="CJ2642" s="22">
        <f t="shared" si="9847"/>
        <v>174</v>
      </c>
      <c r="CK2642" s="22"/>
      <c r="CL2642" s="22">
        <f t="shared" si="9801"/>
        <v>174</v>
      </c>
      <c r="CM2642" s="22"/>
      <c r="CN2642" s="15"/>
      <c r="CO2642" s="35"/>
    </row>
    <row r="2643" spans="1:98" x14ac:dyDescent="0.3">
      <c r="A2643" s="32" t="s">
        <v>1474</v>
      </c>
      <c r="B2643" s="16">
        <v>120</v>
      </c>
      <c r="C2643" s="32" t="s">
        <v>42</v>
      </c>
      <c r="D2643" s="32" t="s">
        <v>43</v>
      </c>
      <c r="E2643" s="33" t="s">
        <v>44</v>
      </c>
      <c r="F2643" s="22">
        <v>851.1</v>
      </c>
      <c r="G2643" s="22">
        <v>851.1</v>
      </c>
      <c r="H2643" s="22">
        <v>851.1</v>
      </c>
      <c r="I2643" s="22"/>
      <c r="J2643" s="22"/>
      <c r="K2643" s="22"/>
      <c r="L2643" s="22">
        <f t="shared" si="9980"/>
        <v>851.1</v>
      </c>
      <c r="M2643" s="22">
        <f t="shared" si="9981"/>
        <v>851.1</v>
      </c>
      <c r="N2643" s="22">
        <f t="shared" si="9982"/>
        <v>851.1</v>
      </c>
      <c r="O2643" s="22"/>
      <c r="P2643" s="22"/>
      <c r="Q2643" s="22"/>
      <c r="R2643" s="22">
        <f t="shared" si="9983"/>
        <v>851.1</v>
      </c>
      <c r="S2643" s="22">
        <f t="shared" si="9984"/>
        <v>851.1</v>
      </c>
      <c r="T2643" s="22">
        <f t="shared" si="9985"/>
        <v>851.1</v>
      </c>
      <c r="U2643" s="22"/>
      <c r="V2643" s="22"/>
      <c r="W2643" s="22"/>
      <c r="X2643" s="22">
        <f t="shared" si="9986"/>
        <v>851.1</v>
      </c>
      <c r="Y2643" s="22">
        <f t="shared" si="9987"/>
        <v>851.1</v>
      </c>
      <c r="Z2643" s="22">
        <f t="shared" si="9988"/>
        <v>851.1</v>
      </c>
      <c r="AA2643" s="22"/>
      <c r="AB2643" s="22"/>
      <c r="AC2643" s="22"/>
      <c r="AD2643" s="22">
        <f t="shared" si="9989"/>
        <v>851.1</v>
      </c>
      <c r="AE2643" s="22">
        <f t="shared" si="9990"/>
        <v>851.1</v>
      </c>
      <c r="AF2643" s="22">
        <f t="shared" si="9991"/>
        <v>851.1</v>
      </c>
      <c r="AG2643" s="22"/>
      <c r="AH2643" s="22"/>
      <c r="AI2643" s="22"/>
      <c r="AJ2643" s="22">
        <f t="shared" si="9992"/>
        <v>851.1</v>
      </c>
      <c r="AK2643" s="22">
        <f t="shared" si="9993"/>
        <v>851.1</v>
      </c>
      <c r="AL2643" s="22">
        <f t="shared" si="9994"/>
        <v>851.1</v>
      </c>
      <c r="AM2643" s="22"/>
      <c r="AN2643" s="22"/>
      <c r="AO2643" s="22"/>
      <c r="AP2643" s="22">
        <f t="shared" si="9995"/>
        <v>851.1</v>
      </c>
      <c r="AQ2643" s="22">
        <f t="shared" si="9996"/>
        <v>851.1</v>
      </c>
      <c r="AR2643" s="22">
        <f t="shared" si="9997"/>
        <v>851.1</v>
      </c>
      <c r="AS2643" s="22"/>
      <c r="AT2643" s="22"/>
      <c r="AU2643" s="22"/>
      <c r="AV2643" s="22">
        <f t="shared" si="9998"/>
        <v>851.1</v>
      </c>
      <c r="AW2643" s="22">
        <f t="shared" si="9999"/>
        <v>851.1</v>
      </c>
      <c r="AX2643" s="22">
        <f t="shared" si="10000"/>
        <v>851.1</v>
      </c>
      <c r="AY2643" s="22"/>
      <c r="AZ2643" s="22"/>
      <c r="BA2643" s="22"/>
      <c r="BB2643" s="22">
        <f t="shared" si="10001"/>
        <v>851.1</v>
      </c>
      <c r="BC2643" s="22">
        <f t="shared" si="10002"/>
        <v>851.1</v>
      </c>
      <c r="BD2643" s="22">
        <f t="shared" si="10003"/>
        <v>851.1</v>
      </c>
      <c r="BE2643" s="22"/>
      <c r="BF2643" s="22"/>
      <c r="BG2643" s="22"/>
      <c r="BH2643" s="22">
        <f t="shared" si="10004"/>
        <v>851.1</v>
      </c>
      <c r="BI2643" s="22">
        <f t="shared" si="10005"/>
        <v>851.1</v>
      </c>
      <c r="BJ2643" s="22">
        <f t="shared" si="10006"/>
        <v>851.1</v>
      </c>
      <c r="BK2643" s="22"/>
      <c r="BL2643" s="22"/>
      <c r="BM2643" s="22"/>
      <c r="BN2643" s="22">
        <f t="shared" si="10007"/>
        <v>851.1</v>
      </c>
      <c r="BO2643" s="22">
        <f t="shared" si="10008"/>
        <v>851.1</v>
      </c>
      <c r="BP2643" s="22">
        <f t="shared" si="10009"/>
        <v>851.1</v>
      </c>
      <c r="BQ2643" s="22"/>
      <c r="BR2643" s="22"/>
      <c r="BS2643" s="22">
        <f t="shared" si="10010"/>
        <v>851.1</v>
      </c>
      <c r="BT2643" s="22">
        <f t="shared" si="10011"/>
        <v>851.1</v>
      </c>
      <c r="BU2643" s="22">
        <f t="shared" si="10012"/>
        <v>851.1</v>
      </c>
      <c r="BV2643" s="22"/>
      <c r="BW2643" s="22"/>
      <c r="BX2643" s="22">
        <f t="shared" si="10013"/>
        <v>851.1</v>
      </c>
      <c r="BY2643" s="22">
        <f t="shared" si="10014"/>
        <v>851.1</v>
      </c>
      <c r="BZ2643" s="22">
        <f t="shared" si="10015"/>
        <v>851.1</v>
      </c>
      <c r="CA2643" s="22">
        <v>194.185</v>
      </c>
      <c r="CB2643" s="22"/>
      <c r="CC2643" s="22"/>
      <c r="CD2643" s="22">
        <f t="shared" si="9845"/>
        <v>1045.2850000000001</v>
      </c>
      <c r="CE2643" s="22"/>
      <c r="CF2643" s="34">
        <f t="shared" si="9799"/>
        <v>1045.2850000000001</v>
      </c>
      <c r="CG2643" s="22">
        <f t="shared" si="9846"/>
        <v>851.1</v>
      </c>
      <c r="CH2643" s="22"/>
      <c r="CI2643" s="22">
        <f t="shared" si="9800"/>
        <v>851.1</v>
      </c>
      <c r="CJ2643" s="22">
        <f t="shared" si="9847"/>
        <v>851.1</v>
      </c>
      <c r="CK2643" s="22"/>
      <c r="CL2643" s="22">
        <f t="shared" si="9801"/>
        <v>851.1</v>
      </c>
      <c r="CM2643" s="22"/>
      <c r="CN2643" s="15"/>
      <c r="CO2643" s="35"/>
    </row>
    <row r="2644" spans="1:98" x14ac:dyDescent="0.3">
      <c r="A2644" s="32" t="s">
        <v>1474</v>
      </c>
      <c r="B2644" s="16">
        <v>120</v>
      </c>
      <c r="C2644" s="32" t="s">
        <v>395</v>
      </c>
      <c r="D2644" s="32" t="s">
        <v>49</v>
      </c>
      <c r="E2644" s="33" t="s">
        <v>851</v>
      </c>
      <c r="F2644" s="22">
        <v>162</v>
      </c>
      <c r="G2644" s="22">
        <v>162</v>
      </c>
      <c r="H2644" s="22">
        <v>162</v>
      </c>
      <c r="I2644" s="22"/>
      <c r="J2644" s="22"/>
      <c r="K2644" s="22"/>
      <c r="L2644" s="22">
        <f t="shared" si="9980"/>
        <v>162</v>
      </c>
      <c r="M2644" s="22">
        <f t="shared" si="9981"/>
        <v>162</v>
      </c>
      <c r="N2644" s="22">
        <f t="shared" si="9982"/>
        <v>162</v>
      </c>
      <c r="O2644" s="22"/>
      <c r="P2644" s="22"/>
      <c r="Q2644" s="22"/>
      <c r="R2644" s="22">
        <f t="shared" si="9983"/>
        <v>162</v>
      </c>
      <c r="S2644" s="22">
        <f t="shared" si="9984"/>
        <v>162</v>
      </c>
      <c r="T2644" s="22">
        <f t="shared" si="9985"/>
        <v>162</v>
      </c>
      <c r="U2644" s="22"/>
      <c r="V2644" s="22"/>
      <c r="W2644" s="22"/>
      <c r="X2644" s="22">
        <f t="shared" si="9986"/>
        <v>162</v>
      </c>
      <c r="Y2644" s="22">
        <f t="shared" si="9987"/>
        <v>162</v>
      </c>
      <c r="Z2644" s="22">
        <f t="shared" si="9988"/>
        <v>162</v>
      </c>
      <c r="AA2644" s="22"/>
      <c r="AB2644" s="22"/>
      <c r="AC2644" s="22"/>
      <c r="AD2644" s="22">
        <f t="shared" si="9989"/>
        <v>162</v>
      </c>
      <c r="AE2644" s="22">
        <f t="shared" si="9990"/>
        <v>162</v>
      </c>
      <c r="AF2644" s="22">
        <f t="shared" si="9991"/>
        <v>162</v>
      </c>
      <c r="AG2644" s="22"/>
      <c r="AH2644" s="22"/>
      <c r="AI2644" s="22"/>
      <c r="AJ2644" s="22">
        <f t="shared" si="9992"/>
        <v>162</v>
      </c>
      <c r="AK2644" s="22">
        <f t="shared" si="9993"/>
        <v>162</v>
      </c>
      <c r="AL2644" s="22">
        <f t="shared" si="9994"/>
        <v>162</v>
      </c>
      <c r="AM2644" s="22"/>
      <c r="AN2644" s="22"/>
      <c r="AO2644" s="22"/>
      <c r="AP2644" s="22">
        <f t="shared" si="9995"/>
        <v>162</v>
      </c>
      <c r="AQ2644" s="22">
        <f t="shared" si="9996"/>
        <v>162</v>
      </c>
      <c r="AR2644" s="22">
        <f t="shared" si="9997"/>
        <v>162</v>
      </c>
      <c r="AS2644" s="22"/>
      <c r="AT2644" s="22"/>
      <c r="AU2644" s="22"/>
      <c r="AV2644" s="22">
        <f t="shared" si="9998"/>
        <v>162</v>
      </c>
      <c r="AW2644" s="22">
        <f t="shared" si="9999"/>
        <v>162</v>
      </c>
      <c r="AX2644" s="22">
        <f t="shared" si="10000"/>
        <v>162</v>
      </c>
      <c r="AY2644" s="22"/>
      <c r="AZ2644" s="22"/>
      <c r="BA2644" s="22"/>
      <c r="BB2644" s="22">
        <f t="shared" si="10001"/>
        <v>162</v>
      </c>
      <c r="BC2644" s="22">
        <f t="shared" si="10002"/>
        <v>162</v>
      </c>
      <c r="BD2644" s="22">
        <f t="shared" si="10003"/>
        <v>162</v>
      </c>
      <c r="BE2644" s="22"/>
      <c r="BF2644" s="22"/>
      <c r="BG2644" s="22"/>
      <c r="BH2644" s="22">
        <f t="shared" si="10004"/>
        <v>162</v>
      </c>
      <c r="BI2644" s="22">
        <f t="shared" si="10005"/>
        <v>162</v>
      </c>
      <c r="BJ2644" s="22">
        <f t="shared" si="10006"/>
        <v>162</v>
      </c>
      <c r="BK2644" s="22"/>
      <c r="BL2644" s="22"/>
      <c r="BM2644" s="22"/>
      <c r="BN2644" s="22">
        <f t="shared" si="10007"/>
        <v>162</v>
      </c>
      <c r="BO2644" s="22">
        <f t="shared" si="10008"/>
        <v>162</v>
      </c>
      <c r="BP2644" s="22">
        <f t="shared" si="10009"/>
        <v>162</v>
      </c>
      <c r="BQ2644" s="22"/>
      <c r="BR2644" s="22"/>
      <c r="BS2644" s="22">
        <f t="shared" si="10010"/>
        <v>162</v>
      </c>
      <c r="BT2644" s="22">
        <f t="shared" si="10011"/>
        <v>162</v>
      </c>
      <c r="BU2644" s="22">
        <f t="shared" si="10012"/>
        <v>162</v>
      </c>
      <c r="BV2644" s="22"/>
      <c r="BW2644" s="22"/>
      <c r="BX2644" s="22">
        <f t="shared" si="10013"/>
        <v>162</v>
      </c>
      <c r="BY2644" s="22">
        <f t="shared" si="10014"/>
        <v>162</v>
      </c>
      <c r="BZ2644" s="22">
        <f t="shared" si="10015"/>
        <v>162</v>
      </c>
      <c r="CA2644" s="22"/>
      <c r="CB2644" s="22"/>
      <c r="CC2644" s="22"/>
      <c r="CD2644" s="22">
        <f t="shared" si="9845"/>
        <v>162</v>
      </c>
      <c r="CE2644" s="22"/>
      <c r="CF2644" s="34">
        <f t="shared" si="9799"/>
        <v>162</v>
      </c>
      <c r="CG2644" s="22">
        <f t="shared" si="9846"/>
        <v>162</v>
      </c>
      <c r="CH2644" s="22"/>
      <c r="CI2644" s="22">
        <f t="shared" si="9800"/>
        <v>162</v>
      </c>
      <c r="CJ2644" s="22">
        <f t="shared" si="9847"/>
        <v>162</v>
      </c>
      <c r="CK2644" s="22"/>
      <c r="CL2644" s="22">
        <f t="shared" si="9801"/>
        <v>162</v>
      </c>
      <c r="CM2644" s="22"/>
      <c r="CN2644" s="15"/>
      <c r="CO2644" s="35"/>
    </row>
    <row r="2645" spans="1:98" ht="31.2" x14ac:dyDescent="0.3">
      <c r="A2645" s="32" t="s">
        <v>1474</v>
      </c>
      <c r="B2645" s="16">
        <v>120</v>
      </c>
      <c r="C2645" s="32" t="s">
        <v>66</v>
      </c>
      <c r="D2645" s="32" t="s">
        <v>66</v>
      </c>
      <c r="E2645" s="33" t="s">
        <v>728</v>
      </c>
      <c r="F2645" s="22">
        <v>35.200000000000003</v>
      </c>
      <c r="G2645" s="22">
        <v>35.200000000000003</v>
      </c>
      <c r="H2645" s="22">
        <v>35.200000000000003</v>
      </c>
      <c r="I2645" s="22"/>
      <c r="J2645" s="22"/>
      <c r="K2645" s="22"/>
      <c r="L2645" s="22">
        <f t="shared" si="9980"/>
        <v>35.200000000000003</v>
      </c>
      <c r="M2645" s="22">
        <f t="shared" si="9981"/>
        <v>35.200000000000003</v>
      </c>
      <c r="N2645" s="22">
        <f t="shared" si="9982"/>
        <v>35.200000000000003</v>
      </c>
      <c r="O2645" s="22"/>
      <c r="P2645" s="22"/>
      <c r="Q2645" s="22"/>
      <c r="R2645" s="22">
        <f t="shared" si="9983"/>
        <v>35.200000000000003</v>
      </c>
      <c r="S2645" s="22">
        <f t="shared" si="9984"/>
        <v>35.200000000000003</v>
      </c>
      <c r="T2645" s="22">
        <f t="shared" si="9985"/>
        <v>35.200000000000003</v>
      </c>
      <c r="U2645" s="22"/>
      <c r="V2645" s="22"/>
      <c r="W2645" s="22"/>
      <c r="X2645" s="22">
        <f t="shared" si="9986"/>
        <v>35.200000000000003</v>
      </c>
      <c r="Y2645" s="22">
        <f t="shared" si="9987"/>
        <v>35.200000000000003</v>
      </c>
      <c r="Z2645" s="22">
        <f t="shared" si="9988"/>
        <v>35.200000000000003</v>
      </c>
      <c r="AA2645" s="22"/>
      <c r="AB2645" s="22"/>
      <c r="AC2645" s="22"/>
      <c r="AD2645" s="22">
        <f t="shared" si="9989"/>
        <v>35.200000000000003</v>
      </c>
      <c r="AE2645" s="22">
        <f t="shared" si="9990"/>
        <v>35.200000000000003</v>
      </c>
      <c r="AF2645" s="22">
        <f t="shared" si="9991"/>
        <v>35.200000000000003</v>
      </c>
      <c r="AG2645" s="22"/>
      <c r="AH2645" s="22"/>
      <c r="AI2645" s="22"/>
      <c r="AJ2645" s="22">
        <f t="shared" si="9992"/>
        <v>35.200000000000003</v>
      </c>
      <c r="AK2645" s="22">
        <f t="shared" si="9993"/>
        <v>35.200000000000003</v>
      </c>
      <c r="AL2645" s="22">
        <f t="shared" si="9994"/>
        <v>35.200000000000003</v>
      </c>
      <c r="AM2645" s="22"/>
      <c r="AN2645" s="22"/>
      <c r="AO2645" s="22"/>
      <c r="AP2645" s="22">
        <f t="shared" si="9995"/>
        <v>35.200000000000003</v>
      </c>
      <c r="AQ2645" s="22">
        <f t="shared" si="9996"/>
        <v>35.200000000000003</v>
      </c>
      <c r="AR2645" s="22">
        <f t="shared" si="9997"/>
        <v>35.200000000000003</v>
      </c>
      <c r="AS2645" s="22"/>
      <c r="AT2645" s="22"/>
      <c r="AU2645" s="22"/>
      <c r="AV2645" s="22">
        <f t="shared" si="9998"/>
        <v>35.200000000000003</v>
      </c>
      <c r="AW2645" s="22">
        <f t="shared" si="9999"/>
        <v>35.200000000000003</v>
      </c>
      <c r="AX2645" s="22">
        <f t="shared" si="10000"/>
        <v>35.200000000000003</v>
      </c>
      <c r="AY2645" s="22"/>
      <c r="AZ2645" s="22"/>
      <c r="BA2645" s="22"/>
      <c r="BB2645" s="22">
        <f t="shared" si="10001"/>
        <v>35.200000000000003</v>
      </c>
      <c r="BC2645" s="22">
        <f t="shared" si="10002"/>
        <v>35.200000000000003</v>
      </c>
      <c r="BD2645" s="22">
        <f t="shared" si="10003"/>
        <v>35.200000000000003</v>
      </c>
      <c r="BE2645" s="22"/>
      <c r="BF2645" s="22"/>
      <c r="BG2645" s="22"/>
      <c r="BH2645" s="22">
        <f t="shared" si="10004"/>
        <v>35.200000000000003</v>
      </c>
      <c r="BI2645" s="22">
        <f t="shared" si="10005"/>
        <v>35.200000000000003</v>
      </c>
      <c r="BJ2645" s="22">
        <f t="shared" si="10006"/>
        <v>35.200000000000003</v>
      </c>
      <c r="BK2645" s="22"/>
      <c r="BL2645" s="22"/>
      <c r="BM2645" s="22"/>
      <c r="BN2645" s="22">
        <f t="shared" si="10007"/>
        <v>35.200000000000003</v>
      </c>
      <c r="BO2645" s="22">
        <f t="shared" si="10008"/>
        <v>35.200000000000003</v>
      </c>
      <c r="BP2645" s="22">
        <f t="shared" si="10009"/>
        <v>35.200000000000003</v>
      </c>
      <c r="BQ2645" s="22"/>
      <c r="BR2645" s="22"/>
      <c r="BS2645" s="22">
        <f t="shared" si="10010"/>
        <v>35.200000000000003</v>
      </c>
      <c r="BT2645" s="22">
        <f t="shared" si="10011"/>
        <v>35.200000000000003</v>
      </c>
      <c r="BU2645" s="22">
        <f t="shared" si="10012"/>
        <v>35.200000000000003</v>
      </c>
      <c r="BV2645" s="22"/>
      <c r="BW2645" s="22"/>
      <c r="BX2645" s="22">
        <f t="shared" si="10013"/>
        <v>35.200000000000003</v>
      </c>
      <c r="BY2645" s="22">
        <f t="shared" si="10014"/>
        <v>35.200000000000003</v>
      </c>
      <c r="BZ2645" s="22">
        <f t="shared" si="10015"/>
        <v>35.200000000000003</v>
      </c>
      <c r="CA2645" s="22"/>
      <c r="CB2645" s="22"/>
      <c r="CC2645" s="22"/>
      <c r="CD2645" s="22">
        <f t="shared" si="9845"/>
        <v>35.200000000000003</v>
      </c>
      <c r="CE2645" s="22"/>
      <c r="CF2645" s="34">
        <f t="shared" si="9799"/>
        <v>35.200000000000003</v>
      </c>
      <c r="CG2645" s="22">
        <f t="shared" si="9846"/>
        <v>35.200000000000003</v>
      </c>
      <c r="CH2645" s="22"/>
      <c r="CI2645" s="22">
        <f t="shared" si="9800"/>
        <v>35.200000000000003</v>
      </c>
      <c r="CJ2645" s="22">
        <f t="shared" si="9847"/>
        <v>35.200000000000003</v>
      </c>
      <c r="CK2645" s="22"/>
      <c r="CL2645" s="22">
        <f t="shared" si="9801"/>
        <v>35.200000000000003</v>
      </c>
      <c r="CM2645" s="22"/>
      <c r="CN2645" s="15"/>
      <c r="CO2645" s="35"/>
    </row>
    <row r="2646" spans="1:98" ht="31.2" x14ac:dyDescent="0.3">
      <c r="A2646" s="32" t="s">
        <v>1474</v>
      </c>
      <c r="B2646" s="16">
        <v>120</v>
      </c>
      <c r="C2646" s="32" t="s">
        <v>354</v>
      </c>
      <c r="D2646" s="32" t="s">
        <v>66</v>
      </c>
      <c r="E2646" s="33" t="s">
        <v>1423</v>
      </c>
      <c r="F2646" s="22">
        <v>120</v>
      </c>
      <c r="G2646" s="22">
        <v>120</v>
      </c>
      <c r="H2646" s="22">
        <v>120</v>
      </c>
      <c r="I2646" s="22"/>
      <c r="J2646" s="22"/>
      <c r="K2646" s="22"/>
      <c r="L2646" s="22">
        <f t="shared" si="9980"/>
        <v>120</v>
      </c>
      <c r="M2646" s="22">
        <f t="shared" si="9981"/>
        <v>120</v>
      </c>
      <c r="N2646" s="22">
        <f t="shared" si="9982"/>
        <v>120</v>
      </c>
      <c r="O2646" s="22"/>
      <c r="P2646" s="22"/>
      <c r="Q2646" s="22"/>
      <c r="R2646" s="22">
        <f t="shared" si="9983"/>
        <v>120</v>
      </c>
      <c r="S2646" s="22">
        <f t="shared" si="9984"/>
        <v>120</v>
      </c>
      <c r="T2646" s="22">
        <f t="shared" si="9985"/>
        <v>120</v>
      </c>
      <c r="U2646" s="22"/>
      <c r="V2646" s="22"/>
      <c r="W2646" s="22"/>
      <c r="X2646" s="22">
        <f t="shared" si="9986"/>
        <v>120</v>
      </c>
      <c r="Y2646" s="22">
        <f t="shared" si="9987"/>
        <v>120</v>
      </c>
      <c r="Z2646" s="22">
        <f t="shared" si="9988"/>
        <v>120</v>
      </c>
      <c r="AA2646" s="22"/>
      <c r="AB2646" s="22"/>
      <c r="AC2646" s="22"/>
      <c r="AD2646" s="22">
        <f t="shared" si="9989"/>
        <v>120</v>
      </c>
      <c r="AE2646" s="22">
        <f t="shared" si="9990"/>
        <v>120</v>
      </c>
      <c r="AF2646" s="22">
        <f t="shared" si="9991"/>
        <v>120</v>
      </c>
      <c r="AG2646" s="22"/>
      <c r="AH2646" s="22"/>
      <c r="AI2646" s="22"/>
      <c r="AJ2646" s="22">
        <f t="shared" si="9992"/>
        <v>120</v>
      </c>
      <c r="AK2646" s="22">
        <f t="shared" si="9993"/>
        <v>120</v>
      </c>
      <c r="AL2646" s="22">
        <f t="shared" si="9994"/>
        <v>120</v>
      </c>
      <c r="AM2646" s="22"/>
      <c r="AN2646" s="22"/>
      <c r="AO2646" s="22"/>
      <c r="AP2646" s="22">
        <f t="shared" si="9995"/>
        <v>120</v>
      </c>
      <c r="AQ2646" s="22">
        <f t="shared" si="9996"/>
        <v>120</v>
      </c>
      <c r="AR2646" s="22">
        <f t="shared" si="9997"/>
        <v>120</v>
      </c>
      <c r="AS2646" s="22"/>
      <c r="AT2646" s="22"/>
      <c r="AU2646" s="22"/>
      <c r="AV2646" s="22">
        <f t="shared" si="9998"/>
        <v>120</v>
      </c>
      <c r="AW2646" s="22">
        <f t="shared" si="9999"/>
        <v>120</v>
      </c>
      <c r="AX2646" s="22">
        <f t="shared" si="10000"/>
        <v>120</v>
      </c>
      <c r="AY2646" s="22"/>
      <c r="AZ2646" s="22"/>
      <c r="BA2646" s="22"/>
      <c r="BB2646" s="22">
        <f t="shared" si="10001"/>
        <v>120</v>
      </c>
      <c r="BC2646" s="22">
        <f t="shared" si="10002"/>
        <v>120</v>
      </c>
      <c r="BD2646" s="22">
        <f t="shared" si="10003"/>
        <v>120</v>
      </c>
      <c r="BE2646" s="22"/>
      <c r="BF2646" s="22"/>
      <c r="BG2646" s="22"/>
      <c r="BH2646" s="22">
        <f t="shared" si="10004"/>
        <v>120</v>
      </c>
      <c r="BI2646" s="22">
        <f t="shared" si="10005"/>
        <v>120</v>
      </c>
      <c r="BJ2646" s="22">
        <f t="shared" si="10006"/>
        <v>120</v>
      </c>
      <c r="BK2646" s="22"/>
      <c r="BL2646" s="22"/>
      <c r="BM2646" s="22"/>
      <c r="BN2646" s="22">
        <f t="shared" si="10007"/>
        <v>120</v>
      </c>
      <c r="BO2646" s="22">
        <f t="shared" si="10008"/>
        <v>120</v>
      </c>
      <c r="BP2646" s="22">
        <f t="shared" si="10009"/>
        <v>120</v>
      </c>
      <c r="BQ2646" s="22"/>
      <c r="BR2646" s="22"/>
      <c r="BS2646" s="22">
        <f t="shared" si="10010"/>
        <v>120</v>
      </c>
      <c r="BT2646" s="22">
        <f t="shared" si="10011"/>
        <v>120</v>
      </c>
      <c r="BU2646" s="22">
        <f t="shared" si="10012"/>
        <v>120</v>
      </c>
      <c r="BV2646" s="22"/>
      <c r="BW2646" s="22"/>
      <c r="BX2646" s="22">
        <f t="shared" si="10013"/>
        <v>120</v>
      </c>
      <c r="BY2646" s="22">
        <f t="shared" si="10014"/>
        <v>120</v>
      </c>
      <c r="BZ2646" s="22">
        <f t="shared" si="10015"/>
        <v>120</v>
      </c>
      <c r="CA2646" s="22"/>
      <c r="CB2646" s="22"/>
      <c r="CC2646" s="22"/>
      <c r="CD2646" s="22">
        <f t="shared" si="9845"/>
        <v>120</v>
      </c>
      <c r="CE2646" s="22"/>
      <c r="CF2646" s="34">
        <f t="shared" si="9799"/>
        <v>120</v>
      </c>
      <c r="CG2646" s="22">
        <f t="shared" si="9846"/>
        <v>120</v>
      </c>
      <c r="CH2646" s="22"/>
      <c r="CI2646" s="22">
        <f t="shared" si="9800"/>
        <v>120</v>
      </c>
      <c r="CJ2646" s="22">
        <f t="shared" si="9847"/>
        <v>120</v>
      </c>
      <c r="CK2646" s="22"/>
      <c r="CL2646" s="22">
        <f t="shared" si="9801"/>
        <v>120</v>
      </c>
      <c r="CM2646" s="22"/>
      <c r="CN2646" s="15"/>
      <c r="CO2646" s="35"/>
    </row>
    <row r="2647" spans="1:98" x14ac:dyDescent="0.3">
      <c r="A2647" s="32" t="s">
        <v>1474</v>
      </c>
      <c r="B2647" s="16">
        <v>120</v>
      </c>
      <c r="C2647" s="32" t="s">
        <v>47</v>
      </c>
      <c r="D2647" s="32" t="s">
        <v>105</v>
      </c>
      <c r="E2647" s="33" t="s">
        <v>106</v>
      </c>
      <c r="F2647" s="22">
        <v>300</v>
      </c>
      <c r="G2647" s="22">
        <v>300</v>
      </c>
      <c r="H2647" s="22">
        <v>300</v>
      </c>
      <c r="I2647" s="22"/>
      <c r="J2647" s="22"/>
      <c r="K2647" s="22"/>
      <c r="L2647" s="22">
        <f t="shared" si="9980"/>
        <v>300</v>
      </c>
      <c r="M2647" s="22">
        <f t="shared" si="9981"/>
        <v>300</v>
      </c>
      <c r="N2647" s="22">
        <f t="shared" si="9982"/>
        <v>300</v>
      </c>
      <c r="O2647" s="22"/>
      <c r="P2647" s="22"/>
      <c r="Q2647" s="22"/>
      <c r="R2647" s="22">
        <f t="shared" si="9983"/>
        <v>300</v>
      </c>
      <c r="S2647" s="22">
        <f t="shared" si="9984"/>
        <v>300</v>
      </c>
      <c r="T2647" s="22">
        <f t="shared" si="9985"/>
        <v>300</v>
      </c>
      <c r="U2647" s="22"/>
      <c r="V2647" s="22"/>
      <c r="W2647" s="22"/>
      <c r="X2647" s="22">
        <f t="shared" si="9986"/>
        <v>300</v>
      </c>
      <c r="Y2647" s="22">
        <f t="shared" si="9987"/>
        <v>300</v>
      </c>
      <c r="Z2647" s="22">
        <f t="shared" si="9988"/>
        <v>300</v>
      </c>
      <c r="AA2647" s="22"/>
      <c r="AB2647" s="22"/>
      <c r="AC2647" s="22"/>
      <c r="AD2647" s="22">
        <f t="shared" si="9989"/>
        <v>300</v>
      </c>
      <c r="AE2647" s="22">
        <f t="shared" si="9990"/>
        <v>300</v>
      </c>
      <c r="AF2647" s="22">
        <f t="shared" si="9991"/>
        <v>300</v>
      </c>
      <c r="AG2647" s="22"/>
      <c r="AH2647" s="22"/>
      <c r="AI2647" s="22"/>
      <c r="AJ2647" s="22">
        <f t="shared" si="9992"/>
        <v>300</v>
      </c>
      <c r="AK2647" s="22">
        <f t="shared" si="9993"/>
        <v>300</v>
      </c>
      <c r="AL2647" s="22">
        <f t="shared" si="9994"/>
        <v>300</v>
      </c>
      <c r="AM2647" s="22"/>
      <c r="AN2647" s="22"/>
      <c r="AO2647" s="22"/>
      <c r="AP2647" s="22">
        <f t="shared" si="9995"/>
        <v>300</v>
      </c>
      <c r="AQ2647" s="22">
        <f t="shared" si="9996"/>
        <v>300</v>
      </c>
      <c r="AR2647" s="22">
        <f t="shared" si="9997"/>
        <v>300</v>
      </c>
      <c r="AS2647" s="22"/>
      <c r="AT2647" s="22"/>
      <c r="AU2647" s="22"/>
      <c r="AV2647" s="22">
        <f t="shared" si="9998"/>
        <v>300</v>
      </c>
      <c r="AW2647" s="22">
        <f t="shared" si="9999"/>
        <v>300</v>
      </c>
      <c r="AX2647" s="22">
        <f t="shared" si="10000"/>
        <v>300</v>
      </c>
      <c r="AY2647" s="22"/>
      <c r="AZ2647" s="22"/>
      <c r="BA2647" s="22"/>
      <c r="BB2647" s="22">
        <f t="shared" si="10001"/>
        <v>300</v>
      </c>
      <c r="BC2647" s="22">
        <f t="shared" si="10002"/>
        <v>300</v>
      </c>
      <c r="BD2647" s="22">
        <f t="shared" si="10003"/>
        <v>300</v>
      </c>
      <c r="BE2647" s="22"/>
      <c r="BF2647" s="22"/>
      <c r="BG2647" s="22"/>
      <c r="BH2647" s="22">
        <f t="shared" si="10004"/>
        <v>300</v>
      </c>
      <c r="BI2647" s="22">
        <f t="shared" si="10005"/>
        <v>300</v>
      </c>
      <c r="BJ2647" s="22">
        <f t="shared" si="10006"/>
        <v>300</v>
      </c>
      <c r="BK2647" s="22"/>
      <c r="BL2647" s="22"/>
      <c r="BM2647" s="22"/>
      <c r="BN2647" s="22">
        <f t="shared" si="10007"/>
        <v>300</v>
      </c>
      <c r="BO2647" s="22">
        <f t="shared" si="10008"/>
        <v>300</v>
      </c>
      <c r="BP2647" s="22">
        <f t="shared" si="10009"/>
        <v>300</v>
      </c>
      <c r="BQ2647" s="22"/>
      <c r="BR2647" s="22"/>
      <c r="BS2647" s="22">
        <f t="shared" si="10010"/>
        <v>300</v>
      </c>
      <c r="BT2647" s="22">
        <f t="shared" si="10011"/>
        <v>300</v>
      </c>
      <c r="BU2647" s="22">
        <f t="shared" si="10012"/>
        <v>300</v>
      </c>
      <c r="BV2647" s="22"/>
      <c r="BW2647" s="22"/>
      <c r="BX2647" s="22">
        <f t="shared" si="10013"/>
        <v>300</v>
      </c>
      <c r="BY2647" s="22">
        <f t="shared" si="10014"/>
        <v>300</v>
      </c>
      <c r="BZ2647" s="22">
        <f t="shared" si="10015"/>
        <v>300</v>
      </c>
      <c r="CA2647" s="22"/>
      <c r="CB2647" s="22"/>
      <c r="CC2647" s="22"/>
      <c r="CD2647" s="22">
        <f t="shared" si="9845"/>
        <v>300</v>
      </c>
      <c r="CE2647" s="22"/>
      <c r="CF2647" s="34">
        <f t="shared" si="9799"/>
        <v>300</v>
      </c>
      <c r="CG2647" s="22">
        <f t="shared" si="9846"/>
        <v>300</v>
      </c>
      <c r="CH2647" s="22"/>
      <c r="CI2647" s="22">
        <f t="shared" si="9800"/>
        <v>300</v>
      </c>
      <c r="CJ2647" s="22">
        <f t="shared" si="9847"/>
        <v>300</v>
      </c>
      <c r="CK2647" s="22"/>
      <c r="CL2647" s="22">
        <f t="shared" si="9801"/>
        <v>300</v>
      </c>
      <c r="CM2647" s="22"/>
      <c r="CN2647" s="15"/>
      <c r="CO2647" s="35"/>
    </row>
    <row r="2648" spans="1:98" ht="31.2" x14ac:dyDescent="0.3">
      <c r="A2648" s="32" t="s">
        <v>1474</v>
      </c>
      <c r="B2648" s="16">
        <v>120</v>
      </c>
      <c r="C2648" s="32" t="s">
        <v>49</v>
      </c>
      <c r="D2648" s="32" t="s">
        <v>395</v>
      </c>
      <c r="E2648" s="33" t="s">
        <v>1347</v>
      </c>
      <c r="F2648" s="22">
        <v>291.7</v>
      </c>
      <c r="G2648" s="22">
        <v>291.7</v>
      </c>
      <c r="H2648" s="22">
        <v>291.7</v>
      </c>
      <c r="I2648" s="22"/>
      <c r="J2648" s="22"/>
      <c r="K2648" s="22"/>
      <c r="L2648" s="22">
        <f t="shared" si="9980"/>
        <v>291.7</v>
      </c>
      <c r="M2648" s="22">
        <f t="shared" si="9981"/>
        <v>291.7</v>
      </c>
      <c r="N2648" s="22">
        <f t="shared" si="9982"/>
        <v>291.7</v>
      </c>
      <c r="O2648" s="22"/>
      <c r="P2648" s="22"/>
      <c r="Q2648" s="22"/>
      <c r="R2648" s="22">
        <f t="shared" si="9983"/>
        <v>291.7</v>
      </c>
      <c r="S2648" s="22">
        <f t="shared" si="9984"/>
        <v>291.7</v>
      </c>
      <c r="T2648" s="22">
        <f t="shared" si="9985"/>
        <v>291.7</v>
      </c>
      <c r="U2648" s="22"/>
      <c r="V2648" s="22"/>
      <c r="W2648" s="22"/>
      <c r="X2648" s="22">
        <f t="shared" si="9986"/>
        <v>291.7</v>
      </c>
      <c r="Y2648" s="22">
        <f t="shared" si="9987"/>
        <v>291.7</v>
      </c>
      <c r="Z2648" s="22">
        <f t="shared" si="9988"/>
        <v>291.7</v>
      </c>
      <c r="AA2648" s="22"/>
      <c r="AB2648" s="22"/>
      <c r="AC2648" s="22"/>
      <c r="AD2648" s="22">
        <f t="shared" si="9989"/>
        <v>291.7</v>
      </c>
      <c r="AE2648" s="22">
        <f t="shared" si="9990"/>
        <v>291.7</v>
      </c>
      <c r="AF2648" s="22">
        <f t="shared" si="9991"/>
        <v>291.7</v>
      </c>
      <c r="AG2648" s="22"/>
      <c r="AH2648" s="22"/>
      <c r="AI2648" s="22"/>
      <c r="AJ2648" s="22">
        <f t="shared" si="9992"/>
        <v>291.7</v>
      </c>
      <c r="AK2648" s="22">
        <f t="shared" si="9993"/>
        <v>291.7</v>
      </c>
      <c r="AL2648" s="22">
        <f t="shared" si="9994"/>
        <v>291.7</v>
      </c>
      <c r="AM2648" s="22"/>
      <c r="AN2648" s="22"/>
      <c r="AO2648" s="22"/>
      <c r="AP2648" s="22">
        <f t="shared" si="9995"/>
        <v>291.7</v>
      </c>
      <c r="AQ2648" s="22">
        <f t="shared" si="9996"/>
        <v>291.7</v>
      </c>
      <c r="AR2648" s="22">
        <f t="shared" si="9997"/>
        <v>291.7</v>
      </c>
      <c r="AS2648" s="22"/>
      <c r="AT2648" s="22"/>
      <c r="AU2648" s="22"/>
      <c r="AV2648" s="22">
        <f t="shared" si="9998"/>
        <v>291.7</v>
      </c>
      <c r="AW2648" s="22">
        <f t="shared" si="9999"/>
        <v>291.7</v>
      </c>
      <c r="AX2648" s="22">
        <f t="shared" si="10000"/>
        <v>291.7</v>
      </c>
      <c r="AY2648" s="22"/>
      <c r="AZ2648" s="22"/>
      <c r="BA2648" s="22"/>
      <c r="BB2648" s="22">
        <f t="shared" si="10001"/>
        <v>291.7</v>
      </c>
      <c r="BC2648" s="22">
        <f t="shared" si="10002"/>
        <v>291.7</v>
      </c>
      <c r="BD2648" s="22">
        <f t="shared" si="10003"/>
        <v>291.7</v>
      </c>
      <c r="BE2648" s="22"/>
      <c r="BF2648" s="22"/>
      <c r="BG2648" s="22"/>
      <c r="BH2648" s="22">
        <f t="shared" si="10004"/>
        <v>291.7</v>
      </c>
      <c r="BI2648" s="22">
        <f t="shared" si="10005"/>
        <v>291.7</v>
      </c>
      <c r="BJ2648" s="22">
        <f t="shared" si="10006"/>
        <v>291.7</v>
      </c>
      <c r="BK2648" s="22"/>
      <c r="BL2648" s="22"/>
      <c r="BM2648" s="22"/>
      <c r="BN2648" s="22">
        <f t="shared" si="10007"/>
        <v>291.7</v>
      </c>
      <c r="BO2648" s="22">
        <f t="shared" si="10008"/>
        <v>291.7</v>
      </c>
      <c r="BP2648" s="22">
        <f t="shared" si="10009"/>
        <v>291.7</v>
      </c>
      <c r="BQ2648" s="22"/>
      <c r="BR2648" s="22"/>
      <c r="BS2648" s="22">
        <f t="shared" si="10010"/>
        <v>291.7</v>
      </c>
      <c r="BT2648" s="22">
        <f t="shared" si="10011"/>
        <v>291.7</v>
      </c>
      <c r="BU2648" s="22">
        <f t="shared" si="10012"/>
        <v>291.7</v>
      </c>
      <c r="BV2648" s="22"/>
      <c r="BW2648" s="22"/>
      <c r="BX2648" s="22">
        <f t="shared" si="10013"/>
        <v>291.7</v>
      </c>
      <c r="BY2648" s="22">
        <f t="shared" si="10014"/>
        <v>291.7</v>
      </c>
      <c r="BZ2648" s="22">
        <f t="shared" si="10015"/>
        <v>291.7</v>
      </c>
      <c r="CA2648" s="22"/>
      <c r="CB2648" s="22"/>
      <c r="CC2648" s="22"/>
      <c r="CD2648" s="22">
        <f t="shared" si="9845"/>
        <v>291.7</v>
      </c>
      <c r="CE2648" s="22"/>
      <c r="CF2648" s="34">
        <f t="shared" si="9799"/>
        <v>291.7</v>
      </c>
      <c r="CG2648" s="22">
        <f t="shared" si="9846"/>
        <v>291.7</v>
      </c>
      <c r="CH2648" s="22"/>
      <c r="CI2648" s="22">
        <f t="shared" si="9800"/>
        <v>291.7</v>
      </c>
      <c r="CJ2648" s="22">
        <f t="shared" si="9847"/>
        <v>291.7</v>
      </c>
      <c r="CK2648" s="22"/>
      <c r="CL2648" s="22">
        <f t="shared" si="9801"/>
        <v>291.7</v>
      </c>
      <c r="CM2648" s="22"/>
      <c r="CN2648" s="15"/>
      <c r="CO2648" s="35"/>
    </row>
    <row r="2649" spans="1:98" ht="31.2" x14ac:dyDescent="0.3">
      <c r="A2649" s="32" t="s">
        <v>1474</v>
      </c>
      <c r="B2649" s="16">
        <v>120</v>
      </c>
      <c r="C2649" s="32" t="s">
        <v>278</v>
      </c>
      <c r="D2649" s="32" t="s">
        <v>66</v>
      </c>
      <c r="E2649" s="33" t="s">
        <v>1348</v>
      </c>
      <c r="F2649" s="22">
        <v>199.5</v>
      </c>
      <c r="G2649" s="22">
        <v>199.5</v>
      </c>
      <c r="H2649" s="22">
        <v>199.5</v>
      </c>
      <c r="I2649" s="22"/>
      <c r="J2649" s="22"/>
      <c r="K2649" s="22"/>
      <c r="L2649" s="22">
        <f t="shared" si="9980"/>
        <v>199.5</v>
      </c>
      <c r="M2649" s="22">
        <f t="shared" si="9981"/>
        <v>199.5</v>
      </c>
      <c r="N2649" s="22">
        <f t="shared" si="9982"/>
        <v>199.5</v>
      </c>
      <c r="O2649" s="22"/>
      <c r="P2649" s="22"/>
      <c r="Q2649" s="22"/>
      <c r="R2649" s="22">
        <f t="shared" si="9983"/>
        <v>199.5</v>
      </c>
      <c r="S2649" s="22">
        <f t="shared" si="9984"/>
        <v>199.5</v>
      </c>
      <c r="T2649" s="22">
        <f t="shared" si="9985"/>
        <v>199.5</v>
      </c>
      <c r="U2649" s="22"/>
      <c r="V2649" s="22"/>
      <c r="W2649" s="22"/>
      <c r="X2649" s="22">
        <f t="shared" si="9986"/>
        <v>199.5</v>
      </c>
      <c r="Y2649" s="22">
        <f t="shared" si="9987"/>
        <v>199.5</v>
      </c>
      <c r="Z2649" s="22">
        <f t="shared" si="9988"/>
        <v>199.5</v>
      </c>
      <c r="AA2649" s="22"/>
      <c r="AB2649" s="22"/>
      <c r="AC2649" s="22"/>
      <c r="AD2649" s="22">
        <f t="shared" si="9989"/>
        <v>199.5</v>
      </c>
      <c r="AE2649" s="22">
        <f t="shared" si="9990"/>
        <v>199.5</v>
      </c>
      <c r="AF2649" s="22">
        <f t="shared" si="9991"/>
        <v>199.5</v>
      </c>
      <c r="AG2649" s="22"/>
      <c r="AH2649" s="22"/>
      <c r="AI2649" s="22"/>
      <c r="AJ2649" s="22">
        <f t="shared" si="9992"/>
        <v>199.5</v>
      </c>
      <c r="AK2649" s="22">
        <f t="shared" si="9993"/>
        <v>199.5</v>
      </c>
      <c r="AL2649" s="22">
        <f t="shared" si="9994"/>
        <v>199.5</v>
      </c>
      <c r="AM2649" s="22"/>
      <c r="AN2649" s="22"/>
      <c r="AO2649" s="22"/>
      <c r="AP2649" s="22">
        <f t="shared" si="9995"/>
        <v>199.5</v>
      </c>
      <c r="AQ2649" s="22">
        <f t="shared" si="9996"/>
        <v>199.5</v>
      </c>
      <c r="AR2649" s="22">
        <f t="shared" si="9997"/>
        <v>199.5</v>
      </c>
      <c r="AS2649" s="22"/>
      <c r="AT2649" s="22"/>
      <c r="AU2649" s="22"/>
      <c r="AV2649" s="22">
        <f t="shared" si="9998"/>
        <v>199.5</v>
      </c>
      <c r="AW2649" s="22">
        <f t="shared" si="9999"/>
        <v>199.5</v>
      </c>
      <c r="AX2649" s="22">
        <f t="shared" si="10000"/>
        <v>199.5</v>
      </c>
      <c r="AY2649" s="22"/>
      <c r="AZ2649" s="22"/>
      <c r="BA2649" s="22"/>
      <c r="BB2649" s="22">
        <f t="shared" si="10001"/>
        <v>199.5</v>
      </c>
      <c r="BC2649" s="22">
        <f t="shared" si="10002"/>
        <v>199.5</v>
      </c>
      <c r="BD2649" s="22">
        <f t="shared" si="10003"/>
        <v>199.5</v>
      </c>
      <c r="BE2649" s="22"/>
      <c r="BF2649" s="22"/>
      <c r="BG2649" s="22"/>
      <c r="BH2649" s="22">
        <f t="shared" si="10004"/>
        <v>199.5</v>
      </c>
      <c r="BI2649" s="22">
        <f t="shared" si="10005"/>
        <v>199.5</v>
      </c>
      <c r="BJ2649" s="22">
        <f t="shared" si="10006"/>
        <v>199.5</v>
      </c>
      <c r="BK2649" s="22"/>
      <c r="BL2649" s="22"/>
      <c r="BM2649" s="22"/>
      <c r="BN2649" s="22">
        <f t="shared" si="10007"/>
        <v>199.5</v>
      </c>
      <c r="BO2649" s="22">
        <f t="shared" si="10008"/>
        <v>199.5</v>
      </c>
      <c r="BP2649" s="22">
        <f t="shared" si="10009"/>
        <v>199.5</v>
      </c>
      <c r="BQ2649" s="22"/>
      <c r="BR2649" s="22"/>
      <c r="BS2649" s="22">
        <f t="shared" si="10010"/>
        <v>199.5</v>
      </c>
      <c r="BT2649" s="22">
        <f t="shared" si="10011"/>
        <v>199.5</v>
      </c>
      <c r="BU2649" s="22">
        <f t="shared" si="10012"/>
        <v>199.5</v>
      </c>
      <c r="BV2649" s="22"/>
      <c r="BW2649" s="22"/>
      <c r="BX2649" s="22">
        <f t="shared" si="10013"/>
        <v>199.5</v>
      </c>
      <c r="BY2649" s="22">
        <f t="shared" si="10014"/>
        <v>199.5</v>
      </c>
      <c r="BZ2649" s="22">
        <f t="shared" si="10015"/>
        <v>199.5</v>
      </c>
      <c r="CA2649" s="22"/>
      <c r="CB2649" s="22"/>
      <c r="CC2649" s="22"/>
      <c r="CD2649" s="22">
        <f t="shared" si="9845"/>
        <v>199.5</v>
      </c>
      <c r="CE2649" s="22"/>
      <c r="CF2649" s="34">
        <f t="shared" si="9799"/>
        <v>199.5</v>
      </c>
      <c r="CG2649" s="22">
        <f t="shared" si="9846"/>
        <v>199.5</v>
      </c>
      <c r="CH2649" s="22"/>
      <c r="CI2649" s="22">
        <f t="shared" si="9800"/>
        <v>199.5</v>
      </c>
      <c r="CJ2649" s="22">
        <f t="shared" si="9847"/>
        <v>199.5</v>
      </c>
      <c r="CK2649" s="22"/>
      <c r="CL2649" s="22">
        <f t="shared" si="9801"/>
        <v>199.5</v>
      </c>
      <c r="CM2649" s="22"/>
      <c r="CN2649" s="15"/>
      <c r="CO2649" s="35"/>
    </row>
    <row r="2650" spans="1:98" ht="31.2" x14ac:dyDescent="0.3">
      <c r="A2650" s="32" t="s">
        <v>1474</v>
      </c>
      <c r="B2650" s="16">
        <v>200</v>
      </c>
      <c r="C2650" s="32"/>
      <c r="D2650" s="32"/>
      <c r="E2650" s="33" t="s">
        <v>40</v>
      </c>
      <c r="F2650" s="22">
        <f t="shared" ref="F2650:K2650" si="10017">F2651</f>
        <v>47475.7</v>
      </c>
      <c r="G2650" s="22">
        <f t="shared" si="10017"/>
        <v>47475.7</v>
      </c>
      <c r="H2650" s="22">
        <f t="shared" si="10017"/>
        <v>47475.7</v>
      </c>
      <c r="I2650" s="22">
        <f t="shared" si="10017"/>
        <v>0</v>
      </c>
      <c r="J2650" s="22">
        <f t="shared" si="10017"/>
        <v>0</v>
      </c>
      <c r="K2650" s="22">
        <f t="shared" si="10017"/>
        <v>0</v>
      </c>
      <c r="L2650" s="22">
        <f t="shared" si="9980"/>
        <v>47475.7</v>
      </c>
      <c r="M2650" s="22">
        <f t="shared" si="9981"/>
        <v>47475.7</v>
      </c>
      <c r="N2650" s="22">
        <f t="shared" si="9982"/>
        <v>47475.7</v>
      </c>
      <c r="O2650" s="22">
        <f>O2651</f>
        <v>0</v>
      </c>
      <c r="P2650" s="22">
        <f>P2651</f>
        <v>0</v>
      </c>
      <c r="Q2650" s="22">
        <f>Q2651</f>
        <v>0</v>
      </c>
      <c r="R2650" s="22">
        <f t="shared" si="9983"/>
        <v>47475.7</v>
      </c>
      <c r="S2650" s="22">
        <f t="shared" si="9984"/>
        <v>47475.7</v>
      </c>
      <c r="T2650" s="22">
        <f t="shared" si="9985"/>
        <v>47475.7</v>
      </c>
      <c r="U2650" s="22">
        <f>U2651</f>
        <v>0</v>
      </c>
      <c r="V2650" s="22">
        <f>V2651</f>
        <v>0</v>
      </c>
      <c r="W2650" s="22">
        <f>W2651</f>
        <v>0</v>
      </c>
      <c r="X2650" s="22">
        <f t="shared" si="9986"/>
        <v>47475.7</v>
      </c>
      <c r="Y2650" s="22">
        <f t="shared" si="9987"/>
        <v>47475.7</v>
      </c>
      <c r="Z2650" s="22">
        <f t="shared" si="9988"/>
        <v>47475.7</v>
      </c>
      <c r="AA2650" s="22">
        <f>AA2651</f>
        <v>0</v>
      </c>
      <c r="AB2650" s="22">
        <f>AB2651</f>
        <v>0</v>
      </c>
      <c r="AC2650" s="22">
        <f>AC2651</f>
        <v>0</v>
      </c>
      <c r="AD2650" s="22">
        <f t="shared" si="9989"/>
        <v>47475.7</v>
      </c>
      <c r="AE2650" s="22">
        <f t="shared" si="9990"/>
        <v>47475.7</v>
      </c>
      <c r="AF2650" s="22">
        <f t="shared" si="9991"/>
        <v>47475.7</v>
      </c>
      <c r="AG2650" s="22">
        <f>AG2651</f>
        <v>0</v>
      </c>
      <c r="AH2650" s="22">
        <f>AH2651</f>
        <v>0</v>
      </c>
      <c r="AI2650" s="22">
        <f>AI2651</f>
        <v>0</v>
      </c>
      <c r="AJ2650" s="22">
        <f t="shared" si="9992"/>
        <v>47475.7</v>
      </c>
      <c r="AK2650" s="22">
        <f t="shared" si="9993"/>
        <v>47475.7</v>
      </c>
      <c r="AL2650" s="22">
        <f t="shared" si="9994"/>
        <v>47475.7</v>
      </c>
      <c r="AM2650" s="22">
        <f>AM2651</f>
        <v>0</v>
      </c>
      <c r="AN2650" s="22">
        <f>AN2651</f>
        <v>0</v>
      </c>
      <c r="AO2650" s="22">
        <f>AO2651</f>
        <v>0</v>
      </c>
      <c r="AP2650" s="22">
        <f t="shared" si="9995"/>
        <v>47475.7</v>
      </c>
      <c r="AQ2650" s="22">
        <f t="shared" si="9996"/>
        <v>47475.7</v>
      </c>
      <c r="AR2650" s="22">
        <f t="shared" si="9997"/>
        <v>47475.7</v>
      </c>
      <c r="AS2650" s="22">
        <f>AS2651</f>
        <v>0</v>
      </c>
      <c r="AT2650" s="22">
        <f>AT2651</f>
        <v>0</v>
      </c>
      <c r="AU2650" s="22">
        <f>AU2651</f>
        <v>0</v>
      </c>
      <c r="AV2650" s="22">
        <f t="shared" si="9998"/>
        <v>47475.7</v>
      </c>
      <c r="AW2650" s="22">
        <f t="shared" si="9999"/>
        <v>47475.7</v>
      </c>
      <c r="AX2650" s="22">
        <f t="shared" si="10000"/>
        <v>47475.7</v>
      </c>
      <c r="AY2650" s="22">
        <f>AY2651</f>
        <v>0</v>
      </c>
      <c r="AZ2650" s="22">
        <f>AZ2651</f>
        <v>0</v>
      </c>
      <c r="BA2650" s="22">
        <f>BA2651</f>
        <v>0</v>
      </c>
      <c r="BB2650" s="22">
        <f t="shared" si="10001"/>
        <v>47475.7</v>
      </c>
      <c r="BC2650" s="22">
        <f t="shared" si="10002"/>
        <v>47475.7</v>
      </c>
      <c r="BD2650" s="22">
        <f t="shared" si="10003"/>
        <v>47475.7</v>
      </c>
      <c r="BE2650" s="22">
        <f>BE2651</f>
        <v>0</v>
      </c>
      <c r="BF2650" s="22">
        <f>BF2651</f>
        <v>0</v>
      </c>
      <c r="BG2650" s="22">
        <f>BG2651</f>
        <v>0</v>
      </c>
      <c r="BH2650" s="22">
        <f t="shared" si="10004"/>
        <v>47475.7</v>
      </c>
      <c r="BI2650" s="22">
        <f t="shared" si="10005"/>
        <v>47475.7</v>
      </c>
      <c r="BJ2650" s="22">
        <f t="shared" si="10006"/>
        <v>47475.7</v>
      </c>
      <c r="BK2650" s="22">
        <f>BK2651</f>
        <v>0</v>
      </c>
      <c r="BL2650" s="22">
        <f>BL2651</f>
        <v>0</v>
      </c>
      <c r="BM2650" s="22">
        <f>BM2651</f>
        <v>0</v>
      </c>
      <c r="BN2650" s="22">
        <f t="shared" si="10007"/>
        <v>47475.7</v>
      </c>
      <c r="BO2650" s="22">
        <f t="shared" si="10008"/>
        <v>47475.7</v>
      </c>
      <c r="BP2650" s="22">
        <f t="shared" si="10009"/>
        <v>47475.7</v>
      </c>
      <c r="BQ2650" s="22">
        <f>BQ2651</f>
        <v>0</v>
      </c>
      <c r="BR2650" s="22">
        <f>BR2651</f>
        <v>0</v>
      </c>
      <c r="BS2650" s="22">
        <f t="shared" si="10010"/>
        <v>47475.7</v>
      </c>
      <c r="BT2650" s="22">
        <f t="shared" si="10011"/>
        <v>47475.7</v>
      </c>
      <c r="BU2650" s="22">
        <f t="shared" si="10012"/>
        <v>47475.7</v>
      </c>
      <c r="BV2650" s="22">
        <f>BV2651</f>
        <v>0</v>
      </c>
      <c r="BW2650" s="22">
        <f>BW2651</f>
        <v>0</v>
      </c>
      <c r="BX2650" s="22">
        <f t="shared" si="10013"/>
        <v>47475.7</v>
      </c>
      <c r="BY2650" s="22">
        <f t="shared" si="10014"/>
        <v>47475.7</v>
      </c>
      <c r="BZ2650" s="22">
        <f t="shared" si="10015"/>
        <v>47475.7</v>
      </c>
      <c r="CA2650" s="22">
        <f>CA2651</f>
        <v>0</v>
      </c>
      <c r="CB2650" s="22">
        <f>CB2651</f>
        <v>0</v>
      </c>
      <c r="CC2650" s="22">
        <f>CC2651</f>
        <v>0</v>
      </c>
      <c r="CD2650" s="22">
        <f t="shared" si="9845"/>
        <v>47475.7</v>
      </c>
      <c r="CE2650" s="22">
        <f>CE2651</f>
        <v>0</v>
      </c>
      <c r="CF2650" s="34">
        <f t="shared" si="9799"/>
        <v>47475.7</v>
      </c>
      <c r="CG2650" s="22">
        <f t="shared" si="9846"/>
        <v>47475.7</v>
      </c>
      <c r="CH2650" s="22">
        <f>CH2651</f>
        <v>0</v>
      </c>
      <c r="CI2650" s="22">
        <f t="shared" si="9800"/>
        <v>47475.7</v>
      </c>
      <c r="CJ2650" s="22">
        <f t="shared" si="9847"/>
        <v>47475.7</v>
      </c>
      <c r="CK2650" s="22">
        <f>CK2651</f>
        <v>0</v>
      </c>
      <c r="CL2650" s="22">
        <f t="shared" si="9801"/>
        <v>47475.7</v>
      </c>
      <c r="CM2650" s="22">
        <f>CM2651</f>
        <v>0</v>
      </c>
      <c r="CN2650" s="15"/>
      <c r="CO2650" s="35"/>
      <c r="CS2650" s="5" t="s">
        <v>29</v>
      </c>
    </row>
    <row r="2651" spans="1:98" ht="46.8" x14ac:dyDescent="0.3">
      <c r="A2651" s="32" t="s">
        <v>1474</v>
      </c>
      <c r="B2651" s="16">
        <v>240</v>
      </c>
      <c r="C2651" s="32"/>
      <c r="D2651" s="32"/>
      <c r="E2651" s="33" t="s">
        <v>41</v>
      </c>
      <c r="F2651" s="22">
        <f t="shared" ref="F2651:K2651" si="10018">F2652+F2653+F2654+F2655+F2656+F2657+F2658+F2659+F2660+F2661</f>
        <v>47475.7</v>
      </c>
      <c r="G2651" s="22">
        <f t="shared" si="10018"/>
        <v>47475.7</v>
      </c>
      <c r="H2651" s="22">
        <f t="shared" si="10018"/>
        <v>47475.7</v>
      </c>
      <c r="I2651" s="22">
        <f t="shared" si="10018"/>
        <v>0</v>
      </c>
      <c r="J2651" s="22">
        <f t="shared" si="10018"/>
        <v>0</v>
      </c>
      <c r="K2651" s="22">
        <f t="shared" si="10018"/>
        <v>0</v>
      </c>
      <c r="L2651" s="22">
        <f t="shared" si="9980"/>
        <v>47475.7</v>
      </c>
      <c r="M2651" s="22">
        <f t="shared" si="9981"/>
        <v>47475.7</v>
      </c>
      <c r="N2651" s="22">
        <f t="shared" si="9982"/>
        <v>47475.7</v>
      </c>
      <c r="O2651" s="22">
        <f>O2652+O2653+O2654+O2655+O2656+O2657+O2658+O2659+O2660+O2661</f>
        <v>0</v>
      </c>
      <c r="P2651" s="22">
        <f>P2652+P2653+P2654+P2655+P2656+P2657+P2658+P2659+P2660+P2661</f>
        <v>0</v>
      </c>
      <c r="Q2651" s="22">
        <f>Q2652+Q2653+Q2654+Q2655+Q2656+Q2657+Q2658+Q2659+Q2660+Q2661</f>
        <v>0</v>
      </c>
      <c r="R2651" s="22">
        <f t="shared" si="9983"/>
        <v>47475.7</v>
      </c>
      <c r="S2651" s="22">
        <f t="shared" si="9984"/>
        <v>47475.7</v>
      </c>
      <c r="T2651" s="22">
        <f t="shared" si="9985"/>
        <v>47475.7</v>
      </c>
      <c r="U2651" s="22">
        <f>U2652+U2653+U2654+U2655+U2656+U2657+U2658+U2659+U2660+U2661</f>
        <v>0</v>
      </c>
      <c r="V2651" s="22">
        <f>V2652+V2653+V2654+V2655+V2656+V2657+V2658+V2659+V2660+V2661</f>
        <v>0</v>
      </c>
      <c r="W2651" s="22">
        <f>W2652+W2653+W2654+W2655+W2656+W2657+W2658+W2659+W2660+W2661</f>
        <v>0</v>
      </c>
      <c r="X2651" s="22">
        <f t="shared" si="9986"/>
        <v>47475.7</v>
      </c>
      <c r="Y2651" s="22">
        <f t="shared" si="9987"/>
        <v>47475.7</v>
      </c>
      <c r="Z2651" s="22">
        <f t="shared" si="9988"/>
        <v>47475.7</v>
      </c>
      <c r="AA2651" s="22">
        <f>AA2652+AA2653+AA2654+AA2655+AA2656+AA2657+AA2658+AA2659+AA2660+AA2661</f>
        <v>0</v>
      </c>
      <c r="AB2651" s="22">
        <f>AB2652+AB2653+AB2654+AB2655+AB2656+AB2657+AB2658+AB2659+AB2660+AB2661</f>
        <v>0</v>
      </c>
      <c r="AC2651" s="22">
        <f>AC2652+AC2653+AC2654+AC2655+AC2656+AC2657+AC2658+AC2659+AC2660+AC2661</f>
        <v>0</v>
      </c>
      <c r="AD2651" s="22">
        <f t="shared" si="9989"/>
        <v>47475.7</v>
      </c>
      <c r="AE2651" s="22">
        <f t="shared" si="9990"/>
        <v>47475.7</v>
      </c>
      <c r="AF2651" s="22">
        <f t="shared" si="9991"/>
        <v>47475.7</v>
      </c>
      <c r="AG2651" s="22">
        <f>AG2652+AG2653+AG2654+AG2655+AG2656+AG2657+AG2658+AG2659+AG2660+AG2661</f>
        <v>0</v>
      </c>
      <c r="AH2651" s="22">
        <f>AH2652+AH2653+AH2654+AH2655+AH2656+AH2657+AH2658+AH2659+AH2660+AH2661</f>
        <v>0</v>
      </c>
      <c r="AI2651" s="22">
        <f>AI2652+AI2653+AI2654+AI2655+AI2656+AI2657+AI2658+AI2659+AI2660+AI2661</f>
        <v>0</v>
      </c>
      <c r="AJ2651" s="22">
        <f t="shared" si="9992"/>
        <v>47475.7</v>
      </c>
      <c r="AK2651" s="22">
        <f t="shared" si="9993"/>
        <v>47475.7</v>
      </c>
      <c r="AL2651" s="22">
        <f t="shared" si="9994"/>
        <v>47475.7</v>
      </c>
      <c r="AM2651" s="22">
        <f>AM2652+AM2653+AM2654+AM2655+AM2656+AM2657+AM2658+AM2659+AM2660+AM2661</f>
        <v>0</v>
      </c>
      <c r="AN2651" s="22">
        <f>AN2652+AN2653+AN2654+AN2655+AN2656+AN2657+AN2658+AN2659+AN2660+AN2661</f>
        <v>0</v>
      </c>
      <c r="AO2651" s="22">
        <f>AO2652+AO2653+AO2654+AO2655+AO2656+AO2657+AO2658+AO2659+AO2660+AO2661</f>
        <v>0</v>
      </c>
      <c r="AP2651" s="22">
        <f t="shared" si="9995"/>
        <v>47475.7</v>
      </c>
      <c r="AQ2651" s="22">
        <f t="shared" si="9996"/>
        <v>47475.7</v>
      </c>
      <c r="AR2651" s="22">
        <f t="shared" si="9997"/>
        <v>47475.7</v>
      </c>
      <c r="AS2651" s="22">
        <f>AS2652+AS2653+AS2654+AS2655+AS2656+AS2657+AS2658+AS2659+AS2660+AS2661</f>
        <v>0</v>
      </c>
      <c r="AT2651" s="22">
        <f>AT2652+AT2653+AT2654+AT2655+AT2656+AT2657+AT2658+AT2659+AT2660+AT2661</f>
        <v>0</v>
      </c>
      <c r="AU2651" s="22">
        <f>AU2652+AU2653+AU2654+AU2655+AU2656+AU2657+AU2658+AU2659+AU2660+AU2661</f>
        <v>0</v>
      </c>
      <c r="AV2651" s="22">
        <f t="shared" si="9998"/>
        <v>47475.7</v>
      </c>
      <c r="AW2651" s="22">
        <f t="shared" si="9999"/>
        <v>47475.7</v>
      </c>
      <c r="AX2651" s="22">
        <f t="shared" si="10000"/>
        <v>47475.7</v>
      </c>
      <c r="AY2651" s="22">
        <f>AY2652+AY2653+AY2654+AY2655+AY2656+AY2657+AY2658+AY2659+AY2660+AY2661</f>
        <v>0</v>
      </c>
      <c r="AZ2651" s="22">
        <f>AZ2652+AZ2653+AZ2654+AZ2655+AZ2656+AZ2657+AZ2658+AZ2659+AZ2660+AZ2661</f>
        <v>0</v>
      </c>
      <c r="BA2651" s="22">
        <f>BA2652+BA2653+BA2654+BA2655+BA2656+BA2657+BA2658+BA2659+BA2660+BA2661</f>
        <v>0</v>
      </c>
      <c r="BB2651" s="22">
        <f t="shared" si="10001"/>
        <v>47475.7</v>
      </c>
      <c r="BC2651" s="22">
        <f t="shared" si="10002"/>
        <v>47475.7</v>
      </c>
      <c r="BD2651" s="22">
        <f t="shared" si="10003"/>
        <v>47475.7</v>
      </c>
      <c r="BE2651" s="22">
        <f>BE2652+BE2653+BE2654+BE2655+BE2656+BE2657+BE2658+BE2659+BE2660+BE2661</f>
        <v>0</v>
      </c>
      <c r="BF2651" s="22">
        <f>BF2652+BF2653+BF2654+BF2655+BF2656+BF2657+BF2658+BF2659+BF2660+BF2661</f>
        <v>0</v>
      </c>
      <c r="BG2651" s="22">
        <f>BG2652+BG2653+BG2654+BG2655+BG2656+BG2657+BG2658+BG2659+BG2660+BG2661</f>
        <v>0</v>
      </c>
      <c r="BH2651" s="22">
        <f t="shared" si="10004"/>
        <v>47475.7</v>
      </c>
      <c r="BI2651" s="22">
        <f t="shared" si="10005"/>
        <v>47475.7</v>
      </c>
      <c r="BJ2651" s="22">
        <f t="shared" si="10006"/>
        <v>47475.7</v>
      </c>
      <c r="BK2651" s="22">
        <f>BK2652+BK2653+BK2654+BK2655+BK2656+BK2657+BK2658+BK2659+BK2660+BK2661</f>
        <v>0</v>
      </c>
      <c r="BL2651" s="22">
        <f>BL2652+BL2653+BL2654+BL2655+BL2656+BL2657+BL2658+BL2659+BL2660+BL2661</f>
        <v>0</v>
      </c>
      <c r="BM2651" s="22">
        <f>BM2652+BM2653+BM2654+BM2655+BM2656+BM2657+BM2658+BM2659+BM2660+BM2661</f>
        <v>0</v>
      </c>
      <c r="BN2651" s="22">
        <f t="shared" si="10007"/>
        <v>47475.7</v>
      </c>
      <c r="BO2651" s="22">
        <f t="shared" si="10008"/>
        <v>47475.7</v>
      </c>
      <c r="BP2651" s="22">
        <f t="shared" si="10009"/>
        <v>47475.7</v>
      </c>
      <c r="BQ2651" s="22">
        <f>BQ2652+BQ2653+BQ2654+BQ2655+BQ2656+BQ2657+BQ2658+BQ2659+BQ2660+BQ2661</f>
        <v>0</v>
      </c>
      <c r="BR2651" s="22">
        <f>BR2652+BR2653+BR2654+BR2655+BR2656+BR2657+BR2658+BR2659+BR2660+BR2661</f>
        <v>0</v>
      </c>
      <c r="BS2651" s="22">
        <f t="shared" si="10010"/>
        <v>47475.7</v>
      </c>
      <c r="BT2651" s="22">
        <f t="shared" si="10011"/>
        <v>47475.7</v>
      </c>
      <c r="BU2651" s="22">
        <f t="shared" si="10012"/>
        <v>47475.7</v>
      </c>
      <c r="BV2651" s="22">
        <f>BV2652+BV2653+BV2654+BV2655+BV2656+BV2657+BV2658+BV2659+BV2660+BV2661</f>
        <v>0</v>
      </c>
      <c r="BW2651" s="22">
        <f>BW2652+BW2653+BW2654+BW2655+BW2656+BW2657+BW2658+BW2659+BW2660+BW2661</f>
        <v>0</v>
      </c>
      <c r="BX2651" s="22">
        <f t="shared" si="10013"/>
        <v>47475.7</v>
      </c>
      <c r="BY2651" s="22">
        <f t="shared" si="10014"/>
        <v>47475.7</v>
      </c>
      <c r="BZ2651" s="22">
        <f t="shared" si="10015"/>
        <v>47475.7</v>
      </c>
      <c r="CA2651" s="22">
        <f>CA2652+CA2653+CA2654+CA2655+CA2656+CA2657+CA2658+CA2659+CA2660+CA2661</f>
        <v>0</v>
      </c>
      <c r="CB2651" s="22">
        <f>CB2652+CB2653+CB2654+CB2655+CB2656+CB2657+CB2658+CB2659+CB2660+CB2661</f>
        <v>0</v>
      </c>
      <c r="CC2651" s="22">
        <f>CC2652+CC2653+CC2654+CC2655+CC2656+CC2657+CC2658+CC2659+CC2660+CC2661</f>
        <v>0</v>
      </c>
      <c r="CD2651" s="22">
        <f t="shared" si="9845"/>
        <v>47475.7</v>
      </c>
      <c r="CE2651" s="22">
        <f>CE2652+CE2653+CE2654+CE2655+CE2656+CE2657+CE2658+CE2659+CE2660+CE2661</f>
        <v>0</v>
      </c>
      <c r="CF2651" s="34">
        <f t="shared" si="9799"/>
        <v>47475.7</v>
      </c>
      <c r="CG2651" s="22">
        <f t="shared" si="9846"/>
        <v>47475.7</v>
      </c>
      <c r="CH2651" s="22">
        <f>CH2652+CH2653+CH2654+CH2655+CH2656+CH2657+CH2658+CH2659+CH2660+CH2661</f>
        <v>0</v>
      </c>
      <c r="CI2651" s="22">
        <f t="shared" si="9800"/>
        <v>47475.7</v>
      </c>
      <c r="CJ2651" s="22">
        <f t="shared" si="9847"/>
        <v>47475.7</v>
      </c>
      <c r="CK2651" s="22">
        <f>CK2652+CK2653+CK2654+CK2655+CK2656+CK2657+CK2658+CK2659+CK2660+CK2661</f>
        <v>0</v>
      </c>
      <c r="CL2651" s="22">
        <f t="shared" si="9801"/>
        <v>47475.7</v>
      </c>
      <c r="CM2651" s="22">
        <f>CM2652+CM2653+CM2654+CM2655+CM2656+CM2657+CM2658+CM2659+CM2660+CM2661</f>
        <v>0</v>
      </c>
      <c r="CN2651" s="15"/>
      <c r="CO2651" s="35"/>
      <c r="CT2651" s="5" t="s">
        <v>30</v>
      </c>
    </row>
    <row r="2652" spans="1:98" ht="46.8" x14ac:dyDescent="0.3">
      <c r="A2652" s="32" t="s">
        <v>1474</v>
      </c>
      <c r="B2652" s="16">
        <v>240</v>
      </c>
      <c r="C2652" s="32" t="s">
        <v>42</v>
      </c>
      <c r="D2652" s="32" t="s">
        <v>354</v>
      </c>
      <c r="E2652" s="33" t="s">
        <v>1457</v>
      </c>
      <c r="F2652" s="22">
        <v>6010.5</v>
      </c>
      <c r="G2652" s="22">
        <v>6010.5</v>
      </c>
      <c r="H2652" s="22">
        <v>6010.5</v>
      </c>
      <c r="I2652" s="22"/>
      <c r="J2652" s="22"/>
      <c r="K2652" s="22"/>
      <c r="L2652" s="22">
        <f t="shared" si="9980"/>
        <v>6010.5</v>
      </c>
      <c r="M2652" s="22">
        <f t="shared" si="9981"/>
        <v>6010.5</v>
      </c>
      <c r="N2652" s="22">
        <f t="shared" si="9982"/>
        <v>6010.5</v>
      </c>
      <c r="O2652" s="22"/>
      <c r="P2652" s="22"/>
      <c r="Q2652" s="22"/>
      <c r="R2652" s="22">
        <f t="shared" si="9983"/>
        <v>6010.5</v>
      </c>
      <c r="S2652" s="22">
        <f t="shared" si="9984"/>
        <v>6010.5</v>
      </c>
      <c r="T2652" s="22">
        <f t="shared" si="9985"/>
        <v>6010.5</v>
      </c>
      <c r="U2652" s="22"/>
      <c r="V2652" s="22"/>
      <c r="W2652" s="22"/>
      <c r="X2652" s="22">
        <f t="shared" si="9986"/>
        <v>6010.5</v>
      </c>
      <c r="Y2652" s="22">
        <f t="shared" si="9987"/>
        <v>6010.5</v>
      </c>
      <c r="Z2652" s="22">
        <f t="shared" si="9988"/>
        <v>6010.5</v>
      </c>
      <c r="AA2652" s="22"/>
      <c r="AB2652" s="22"/>
      <c r="AC2652" s="22"/>
      <c r="AD2652" s="22">
        <f t="shared" si="9989"/>
        <v>6010.5</v>
      </c>
      <c r="AE2652" s="22">
        <f t="shared" si="9990"/>
        <v>6010.5</v>
      </c>
      <c r="AF2652" s="22">
        <f t="shared" si="9991"/>
        <v>6010.5</v>
      </c>
      <c r="AG2652" s="22"/>
      <c r="AH2652" s="22"/>
      <c r="AI2652" s="22"/>
      <c r="AJ2652" s="22">
        <f t="shared" si="9992"/>
        <v>6010.5</v>
      </c>
      <c r="AK2652" s="22">
        <f t="shared" si="9993"/>
        <v>6010.5</v>
      </c>
      <c r="AL2652" s="22">
        <f t="shared" si="9994"/>
        <v>6010.5</v>
      </c>
      <c r="AM2652" s="22"/>
      <c r="AN2652" s="22"/>
      <c r="AO2652" s="22"/>
      <c r="AP2652" s="22">
        <f t="shared" si="9995"/>
        <v>6010.5</v>
      </c>
      <c r="AQ2652" s="22">
        <f t="shared" si="9996"/>
        <v>6010.5</v>
      </c>
      <c r="AR2652" s="22">
        <f t="shared" si="9997"/>
        <v>6010.5</v>
      </c>
      <c r="AS2652" s="22"/>
      <c r="AT2652" s="22"/>
      <c r="AU2652" s="22"/>
      <c r="AV2652" s="22">
        <f t="shared" si="9998"/>
        <v>6010.5</v>
      </c>
      <c r="AW2652" s="22">
        <f t="shared" si="9999"/>
        <v>6010.5</v>
      </c>
      <c r="AX2652" s="22">
        <f t="shared" si="10000"/>
        <v>6010.5</v>
      </c>
      <c r="AY2652" s="22"/>
      <c r="AZ2652" s="22"/>
      <c r="BA2652" s="22"/>
      <c r="BB2652" s="22">
        <f t="shared" si="10001"/>
        <v>6010.5</v>
      </c>
      <c r="BC2652" s="22">
        <f t="shared" si="10002"/>
        <v>6010.5</v>
      </c>
      <c r="BD2652" s="22">
        <f t="shared" si="10003"/>
        <v>6010.5</v>
      </c>
      <c r="BE2652" s="22"/>
      <c r="BF2652" s="22"/>
      <c r="BG2652" s="22"/>
      <c r="BH2652" s="22">
        <f t="shared" si="10004"/>
        <v>6010.5</v>
      </c>
      <c r="BI2652" s="22">
        <f t="shared" si="10005"/>
        <v>6010.5</v>
      </c>
      <c r="BJ2652" s="22">
        <f t="shared" si="10006"/>
        <v>6010.5</v>
      </c>
      <c r="BK2652" s="22"/>
      <c r="BL2652" s="22"/>
      <c r="BM2652" s="22"/>
      <c r="BN2652" s="22">
        <f t="shared" si="10007"/>
        <v>6010.5</v>
      </c>
      <c r="BO2652" s="22">
        <f t="shared" si="10008"/>
        <v>6010.5</v>
      </c>
      <c r="BP2652" s="22">
        <f t="shared" si="10009"/>
        <v>6010.5</v>
      </c>
      <c r="BQ2652" s="22"/>
      <c r="BR2652" s="22"/>
      <c r="BS2652" s="22">
        <f t="shared" si="10010"/>
        <v>6010.5</v>
      </c>
      <c r="BT2652" s="22">
        <f t="shared" si="10011"/>
        <v>6010.5</v>
      </c>
      <c r="BU2652" s="22">
        <f t="shared" si="10012"/>
        <v>6010.5</v>
      </c>
      <c r="BV2652" s="22"/>
      <c r="BW2652" s="22"/>
      <c r="BX2652" s="22">
        <f t="shared" si="10013"/>
        <v>6010.5</v>
      </c>
      <c r="BY2652" s="22">
        <f t="shared" si="10014"/>
        <v>6010.5</v>
      </c>
      <c r="BZ2652" s="22">
        <f t="shared" si="10015"/>
        <v>6010.5</v>
      </c>
      <c r="CA2652" s="22"/>
      <c r="CB2652" s="22"/>
      <c r="CC2652" s="22"/>
      <c r="CD2652" s="22">
        <f t="shared" si="9845"/>
        <v>6010.5</v>
      </c>
      <c r="CE2652" s="22"/>
      <c r="CF2652" s="34">
        <f t="shared" si="9799"/>
        <v>6010.5</v>
      </c>
      <c r="CG2652" s="22">
        <f t="shared" si="9846"/>
        <v>6010.5</v>
      </c>
      <c r="CH2652" s="22"/>
      <c r="CI2652" s="22">
        <f t="shared" si="9800"/>
        <v>6010.5</v>
      </c>
      <c r="CJ2652" s="22">
        <f t="shared" si="9847"/>
        <v>6010.5</v>
      </c>
      <c r="CK2652" s="22"/>
      <c r="CL2652" s="22">
        <f t="shared" si="9801"/>
        <v>6010.5</v>
      </c>
      <c r="CM2652" s="22"/>
      <c r="CN2652" s="15"/>
      <c r="CO2652" s="35"/>
    </row>
    <row r="2653" spans="1:98" x14ac:dyDescent="0.3">
      <c r="A2653" s="32" t="s">
        <v>1474</v>
      </c>
      <c r="B2653" s="16">
        <v>240</v>
      </c>
      <c r="C2653" s="32" t="s">
        <v>42</v>
      </c>
      <c r="D2653" s="32" t="s">
        <v>43</v>
      </c>
      <c r="E2653" s="33" t="s">
        <v>44</v>
      </c>
      <c r="F2653" s="22">
        <v>23020.799999999999</v>
      </c>
      <c r="G2653" s="22">
        <v>23020.799999999999</v>
      </c>
      <c r="H2653" s="22">
        <v>23020.799999999999</v>
      </c>
      <c r="I2653" s="22"/>
      <c r="J2653" s="22"/>
      <c r="K2653" s="22"/>
      <c r="L2653" s="22">
        <f t="shared" si="9980"/>
        <v>23020.799999999999</v>
      </c>
      <c r="M2653" s="22">
        <f t="shared" si="9981"/>
        <v>23020.799999999999</v>
      </c>
      <c r="N2653" s="22">
        <f t="shared" si="9982"/>
        <v>23020.799999999999</v>
      </c>
      <c r="O2653" s="22"/>
      <c r="P2653" s="22"/>
      <c r="Q2653" s="22"/>
      <c r="R2653" s="22">
        <f t="shared" si="9983"/>
        <v>23020.799999999999</v>
      </c>
      <c r="S2653" s="22">
        <f t="shared" si="9984"/>
        <v>23020.799999999999</v>
      </c>
      <c r="T2653" s="22">
        <f t="shared" si="9985"/>
        <v>23020.799999999999</v>
      </c>
      <c r="U2653" s="22"/>
      <c r="V2653" s="22"/>
      <c r="W2653" s="22"/>
      <c r="X2653" s="22">
        <f t="shared" si="9986"/>
        <v>23020.799999999999</v>
      </c>
      <c r="Y2653" s="22">
        <f t="shared" si="9987"/>
        <v>23020.799999999999</v>
      </c>
      <c r="Z2653" s="22">
        <f t="shared" si="9988"/>
        <v>23020.799999999999</v>
      </c>
      <c r="AA2653" s="22"/>
      <c r="AB2653" s="22"/>
      <c r="AC2653" s="22"/>
      <c r="AD2653" s="22">
        <f t="shared" si="9989"/>
        <v>23020.799999999999</v>
      </c>
      <c r="AE2653" s="22">
        <f t="shared" si="9990"/>
        <v>23020.799999999999</v>
      </c>
      <c r="AF2653" s="22">
        <f t="shared" si="9991"/>
        <v>23020.799999999999</v>
      </c>
      <c r="AG2653" s="22"/>
      <c r="AH2653" s="22"/>
      <c r="AI2653" s="22"/>
      <c r="AJ2653" s="22">
        <f t="shared" si="9992"/>
        <v>23020.799999999999</v>
      </c>
      <c r="AK2653" s="22">
        <f t="shared" si="9993"/>
        <v>23020.799999999999</v>
      </c>
      <c r="AL2653" s="22">
        <f t="shared" si="9994"/>
        <v>23020.799999999999</v>
      </c>
      <c r="AM2653" s="22"/>
      <c r="AN2653" s="22"/>
      <c r="AO2653" s="22"/>
      <c r="AP2653" s="22">
        <f t="shared" si="9995"/>
        <v>23020.799999999999</v>
      </c>
      <c r="AQ2653" s="22">
        <f t="shared" si="9996"/>
        <v>23020.799999999999</v>
      </c>
      <c r="AR2653" s="22">
        <f t="shared" si="9997"/>
        <v>23020.799999999999</v>
      </c>
      <c r="AS2653" s="22"/>
      <c r="AT2653" s="22"/>
      <c r="AU2653" s="22"/>
      <c r="AV2653" s="22">
        <f t="shared" si="9998"/>
        <v>23020.799999999999</v>
      </c>
      <c r="AW2653" s="22">
        <f t="shared" si="9999"/>
        <v>23020.799999999999</v>
      </c>
      <c r="AX2653" s="22">
        <f t="shared" si="10000"/>
        <v>23020.799999999999</v>
      </c>
      <c r="AY2653" s="22"/>
      <c r="AZ2653" s="22"/>
      <c r="BA2653" s="22"/>
      <c r="BB2653" s="22">
        <f t="shared" si="10001"/>
        <v>23020.799999999999</v>
      </c>
      <c r="BC2653" s="22">
        <f t="shared" si="10002"/>
        <v>23020.799999999999</v>
      </c>
      <c r="BD2653" s="22">
        <f t="shared" si="10003"/>
        <v>23020.799999999999</v>
      </c>
      <c r="BE2653" s="22"/>
      <c r="BF2653" s="22"/>
      <c r="BG2653" s="22"/>
      <c r="BH2653" s="22">
        <f t="shared" si="10004"/>
        <v>23020.799999999999</v>
      </c>
      <c r="BI2653" s="22">
        <f t="shared" si="10005"/>
        <v>23020.799999999999</v>
      </c>
      <c r="BJ2653" s="22">
        <f t="shared" si="10006"/>
        <v>23020.799999999999</v>
      </c>
      <c r="BK2653" s="22"/>
      <c r="BL2653" s="22"/>
      <c r="BM2653" s="22"/>
      <c r="BN2653" s="22">
        <f t="shared" si="10007"/>
        <v>23020.799999999999</v>
      </c>
      <c r="BO2653" s="22">
        <f t="shared" si="10008"/>
        <v>23020.799999999999</v>
      </c>
      <c r="BP2653" s="22">
        <f t="shared" si="10009"/>
        <v>23020.799999999999</v>
      </c>
      <c r="BQ2653" s="22"/>
      <c r="BR2653" s="22"/>
      <c r="BS2653" s="22">
        <f t="shared" si="10010"/>
        <v>23020.799999999999</v>
      </c>
      <c r="BT2653" s="22">
        <f t="shared" si="10011"/>
        <v>23020.799999999999</v>
      </c>
      <c r="BU2653" s="22">
        <f t="shared" si="10012"/>
        <v>23020.799999999999</v>
      </c>
      <c r="BV2653" s="22"/>
      <c r="BW2653" s="22"/>
      <c r="BX2653" s="22">
        <f t="shared" si="10013"/>
        <v>23020.799999999999</v>
      </c>
      <c r="BY2653" s="22">
        <f t="shared" si="10014"/>
        <v>23020.799999999999</v>
      </c>
      <c r="BZ2653" s="22">
        <f t="shared" si="10015"/>
        <v>23020.799999999999</v>
      </c>
      <c r="CA2653" s="22"/>
      <c r="CB2653" s="22"/>
      <c r="CC2653" s="22"/>
      <c r="CD2653" s="22">
        <f t="shared" si="9845"/>
        <v>23020.799999999999</v>
      </c>
      <c r="CE2653" s="22"/>
      <c r="CF2653" s="34">
        <f t="shared" si="9799"/>
        <v>23020.799999999999</v>
      </c>
      <c r="CG2653" s="22">
        <f t="shared" si="9846"/>
        <v>23020.799999999999</v>
      </c>
      <c r="CH2653" s="22"/>
      <c r="CI2653" s="22">
        <f t="shared" si="9800"/>
        <v>23020.799999999999</v>
      </c>
      <c r="CJ2653" s="22">
        <f t="shared" si="9847"/>
        <v>23020.799999999999</v>
      </c>
      <c r="CK2653" s="22"/>
      <c r="CL2653" s="22">
        <f t="shared" si="9801"/>
        <v>23020.799999999999</v>
      </c>
      <c r="CM2653" s="22"/>
      <c r="CN2653" s="15"/>
      <c r="CO2653" s="35"/>
    </row>
    <row r="2654" spans="1:98" ht="46.8" x14ac:dyDescent="0.3">
      <c r="A2654" s="32" t="s">
        <v>1474</v>
      </c>
      <c r="B2654" s="16">
        <v>240</v>
      </c>
      <c r="C2654" s="32" t="s">
        <v>67</v>
      </c>
      <c r="D2654" s="32" t="s">
        <v>115</v>
      </c>
      <c r="E2654" s="33" t="s">
        <v>116</v>
      </c>
      <c r="F2654" s="22">
        <v>1014.5</v>
      </c>
      <c r="G2654" s="22">
        <v>1014.5</v>
      </c>
      <c r="H2654" s="22">
        <v>1014.5</v>
      </c>
      <c r="I2654" s="22"/>
      <c r="J2654" s="22"/>
      <c r="K2654" s="22"/>
      <c r="L2654" s="22">
        <f t="shared" si="9980"/>
        <v>1014.5</v>
      </c>
      <c r="M2654" s="22">
        <f t="shared" si="9981"/>
        <v>1014.5</v>
      </c>
      <c r="N2654" s="22">
        <f t="shared" si="9982"/>
        <v>1014.5</v>
      </c>
      <c r="O2654" s="22"/>
      <c r="P2654" s="22"/>
      <c r="Q2654" s="22"/>
      <c r="R2654" s="22">
        <f t="shared" si="9983"/>
        <v>1014.5</v>
      </c>
      <c r="S2654" s="22">
        <f t="shared" si="9984"/>
        <v>1014.5</v>
      </c>
      <c r="T2654" s="22">
        <f t="shared" si="9985"/>
        <v>1014.5</v>
      </c>
      <c r="U2654" s="22"/>
      <c r="V2654" s="22"/>
      <c r="W2654" s="22"/>
      <c r="X2654" s="22">
        <f t="shared" si="9986"/>
        <v>1014.5</v>
      </c>
      <c r="Y2654" s="22">
        <f t="shared" si="9987"/>
        <v>1014.5</v>
      </c>
      <c r="Z2654" s="22">
        <f t="shared" si="9988"/>
        <v>1014.5</v>
      </c>
      <c r="AA2654" s="22"/>
      <c r="AB2654" s="22"/>
      <c r="AC2654" s="22"/>
      <c r="AD2654" s="22">
        <f t="shared" si="9989"/>
        <v>1014.5</v>
      </c>
      <c r="AE2654" s="22">
        <f t="shared" si="9990"/>
        <v>1014.5</v>
      </c>
      <c r="AF2654" s="22">
        <f t="shared" si="9991"/>
        <v>1014.5</v>
      </c>
      <c r="AG2654" s="22"/>
      <c r="AH2654" s="22"/>
      <c r="AI2654" s="22"/>
      <c r="AJ2654" s="22">
        <f t="shared" si="9992"/>
        <v>1014.5</v>
      </c>
      <c r="AK2654" s="22">
        <f t="shared" si="9993"/>
        <v>1014.5</v>
      </c>
      <c r="AL2654" s="22">
        <f t="shared" si="9994"/>
        <v>1014.5</v>
      </c>
      <c r="AM2654" s="22"/>
      <c r="AN2654" s="22"/>
      <c r="AO2654" s="22"/>
      <c r="AP2654" s="22">
        <f t="shared" si="9995"/>
        <v>1014.5</v>
      </c>
      <c r="AQ2654" s="22">
        <f t="shared" si="9996"/>
        <v>1014.5</v>
      </c>
      <c r="AR2654" s="22">
        <f t="shared" si="9997"/>
        <v>1014.5</v>
      </c>
      <c r="AS2654" s="22"/>
      <c r="AT2654" s="22"/>
      <c r="AU2654" s="22"/>
      <c r="AV2654" s="22">
        <f t="shared" si="9998"/>
        <v>1014.5</v>
      </c>
      <c r="AW2654" s="22">
        <f t="shared" si="9999"/>
        <v>1014.5</v>
      </c>
      <c r="AX2654" s="22">
        <f t="shared" si="10000"/>
        <v>1014.5</v>
      </c>
      <c r="AY2654" s="22"/>
      <c r="AZ2654" s="22"/>
      <c r="BA2654" s="22"/>
      <c r="BB2654" s="22">
        <f t="shared" si="10001"/>
        <v>1014.5</v>
      </c>
      <c r="BC2654" s="22">
        <f t="shared" si="10002"/>
        <v>1014.5</v>
      </c>
      <c r="BD2654" s="22">
        <f t="shared" si="10003"/>
        <v>1014.5</v>
      </c>
      <c r="BE2654" s="22"/>
      <c r="BF2654" s="22"/>
      <c r="BG2654" s="22"/>
      <c r="BH2654" s="22">
        <f t="shared" si="10004"/>
        <v>1014.5</v>
      </c>
      <c r="BI2654" s="22">
        <f t="shared" si="10005"/>
        <v>1014.5</v>
      </c>
      <c r="BJ2654" s="22">
        <f t="shared" si="10006"/>
        <v>1014.5</v>
      </c>
      <c r="BK2654" s="22"/>
      <c r="BL2654" s="22"/>
      <c r="BM2654" s="22"/>
      <c r="BN2654" s="22">
        <f t="shared" si="10007"/>
        <v>1014.5</v>
      </c>
      <c r="BO2654" s="22">
        <f t="shared" si="10008"/>
        <v>1014.5</v>
      </c>
      <c r="BP2654" s="22">
        <f t="shared" si="10009"/>
        <v>1014.5</v>
      </c>
      <c r="BQ2654" s="22"/>
      <c r="BR2654" s="22"/>
      <c r="BS2654" s="22">
        <f t="shared" si="10010"/>
        <v>1014.5</v>
      </c>
      <c r="BT2654" s="22">
        <f t="shared" si="10011"/>
        <v>1014.5</v>
      </c>
      <c r="BU2654" s="22">
        <f t="shared" si="10012"/>
        <v>1014.5</v>
      </c>
      <c r="BV2654" s="22"/>
      <c r="BW2654" s="22"/>
      <c r="BX2654" s="22">
        <f t="shared" si="10013"/>
        <v>1014.5</v>
      </c>
      <c r="BY2654" s="22">
        <f t="shared" si="10014"/>
        <v>1014.5</v>
      </c>
      <c r="BZ2654" s="22">
        <f t="shared" si="10015"/>
        <v>1014.5</v>
      </c>
      <c r="CA2654" s="22"/>
      <c r="CB2654" s="22"/>
      <c r="CC2654" s="22"/>
      <c r="CD2654" s="22">
        <f t="shared" si="9845"/>
        <v>1014.5</v>
      </c>
      <c r="CE2654" s="22"/>
      <c r="CF2654" s="34">
        <f t="shared" si="9799"/>
        <v>1014.5</v>
      </c>
      <c r="CG2654" s="22">
        <f t="shared" si="9846"/>
        <v>1014.5</v>
      </c>
      <c r="CH2654" s="22"/>
      <c r="CI2654" s="22">
        <f t="shared" si="9800"/>
        <v>1014.5</v>
      </c>
      <c r="CJ2654" s="22">
        <f t="shared" si="9847"/>
        <v>1014.5</v>
      </c>
      <c r="CK2654" s="22"/>
      <c r="CL2654" s="22">
        <f t="shared" si="9801"/>
        <v>1014.5</v>
      </c>
      <c r="CM2654" s="22"/>
      <c r="CN2654" s="15"/>
      <c r="CO2654" s="35"/>
    </row>
    <row r="2655" spans="1:98" x14ac:dyDescent="0.3">
      <c r="A2655" s="32" t="s">
        <v>1474</v>
      </c>
      <c r="B2655" s="16">
        <v>240</v>
      </c>
      <c r="C2655" s="32" t="s">
        <v>395</v>
      </c>
      <c r="D2655" s="32" t="s">
        <v>49</v>
      </c>
      <c r="E2655" s="33" t="s">
        <v>851</v>
      </c>
      <c r="F2655" s="22">
        <v>2040.1</v>
      </c>
      <c r="G2655" s="22">
        <v>2040.1</v>
      </c>
      <c r="H2655" s="22">
        <v>2040.1</v>
      </c>
      <c r="I2655" s="22"/>
      <c r="J2655" s="22"/>
      <c r="K2655" s="22"/>
      <c r="L2655" s="22">
        <f t="shared" si="9980"/>
        <v>2040.1</v>
      </c>
      <c r="M2655" s="22">
        <f t="shared" si="9981"/>
        <v>2040.1</v>
      </c>
      <c r="N2655" s="22">
        <f t="shared" si="9982"/>
        <v>2040.1</v>
      </c>
      <c r="O2655" s="22"/>
      <c r="P2655" s="22"/>
      <c r="Q2655" s="22"/>
      <c r="R2655" s="22">
        <f t="shared" si="9983"/>
        <v>2040.1</v>
      </c>
      <c r="S2655" s="22">
        <f t="shared" si="9984"/>
        <v>2040.1</v>
      </c>
      <c r="T2655" s="22">
        <f t="shared" si="9985"/>
        <v>2040.1</v>
      </c>
      <c r="U2655" s="22"/>
      <c r="V2655" s="22"/>
      <c r="W2655" s="22"/>
      <c r="X2655" s="22">
        <f t="shared" si="9986"/>
        <v>2040.1</v>
      </c>
      <c r="Y2655" s="22">
        <f t="shared" si="9987"/>
        <v>2040.1</v>
      </c>
      <c r="Z2655" s="22">
        <f t="shared" si="9988"/>
        <v>2040.1</v>
      </c>
      <c r="AA2655" s="22"/>
      <c r="AB2655" s="22"/>
      <c r="AC2655" s="22"/>
      <c r="AD2655" s="22">
        <f t="shared" si="9989"/>
        <v>2040.1</v>
      </c>
      <c r="AE2655" s="22">
        <f t="shared" si="9990"/>
        <v>2040.1</v>
      </c>
      <c r="AF2655" s="22">
        <f t="shared" si="9991"/>
        <v>2040.1</v>
      </c>
      <c r="AG2655" s="22"/>
      <c r="AH2655" s="22"/>
      <c r="AI2655" s="22"/>
      <c r="AJ2655" s="22">
        <f t="shared" si="9992"/>
        <v>2040.1</v>
      </c>
      <c r="AK2655" s="22">
        <f t="shared" si="9993"/>
        <v>2040.1</v>
      </c>
      <c r="AL2655" s="22">
        <f t="shared" si="9994"/>
        <v>2040.1</v>
      </c>
      <c r="AM2655" s="22"/>
      <c r="AN2655" s="22"/>
      <c r="AO2655" s="22"/>
      <c r="AP2655" s="22">
        <f t="shared" si="9995"/>
        <v>2040.1</v>
      </c>
      <c r="AQ2655" s="22">
        <f t="shared" si="9996"/>
        <v>2040.1</v>
      </c>
      <c r="AR2655" s="22">
        <f t="shared" si="9997"/>
        <v>2040.1</v>
      </c>
      <c r="AS2655" s="22"/>
      <c r="AT2655" s="22"/>
      <c r="AU2655" s="22"/>
      <c r="AV2655" s="22">
        <f t="shared" si="9998"/>
        <v>2040.1</v>
      </c>
      <c r="AW2655" s="22">
        <f t="shared" si="9999"/>
        <v>2040.1</v>
      </c>
      <c r="AX2655" s="22">
        <f t="shared" si="10000"/>
        <v>2040.1</v>
      </c>
      <c r="AY2655" s="22"/>
      <c r="AZ2655" s="22"/>
      <c r="BA2655" s="22"/>
      <c r="BB2655" s="22">
        <f t="shared" si="10001"/>
        <v>2040.1</v>
      </c>
      <c r="BC2655" s="22">
        <f t="shared" si="10002"/>
        <v>2040.1</v>
      </c>
      <c r="BD2655" s="22">
        <f t="shared" si="10003"/>
        <v>2040.1</v>
      </c>
      <c r="BE2655" s="22"/>
      <c r="BF2655" s="22"/>
      <c r="BG2655" s="22"/>
      <c r="BH2655" s="22">
        <f t="shared" si="10004"/>
        <v>2040.1</v>
      </c>
      <c r="BI2655" s="22">
        <f t="shared" si="10005"/>
        <v>2040.1</v>
      </c>
      <c r="BJ2655" s="22">
        <f t="shared" si="10006"/>
        <v>2040.1</v>
      </c>
      <c r="BK2655" s="22"/>
      <c r="BL2655" s="22"/>
      <c r="BM2655" s="22"/>
      <c r="BN2655" s="22">
        <f t="shared" si="10007"/>
        <v>2040.1</v>
      </c>
      <c r="BO2655" s="22">
        <f t="shared" si="10008"/>
        <v>2040.1</v>
      </c>
      <c r="BP2655" s="22">
        <f t="shared" si="10009"/>
        <v>2040.1</v>
      </c>
      <c r="BQ2655" s="22"/>
      <c r="BR2655" s="22"/>
      <c r="BS2655" s="22">
        <f t="shared" si="10010"/>
        <v>2040.1</v>
      </c>
      <c r="BT2655" s="22">
        <f t="shared" si="10011"/>
        <v>2040.1</v>
      </c>
      <c r="BU2655" s="22">
        <f t="shared" si="10012"/>
        <v>2040.1</v>
      </c>
      <c r="BV2655" s="22"/>
      <c r="BW2655" s="22"/>
      <c r="BX2655" s="22">
        <f t="shared" si="10013"/>
        <v>2040.1</v>
      </c>
      <c r="BY2655" s="22">
        <f t="shared" si="10014"/>
        <v>2040.1</v>
      </c>
      <c r="BZ2655" s="22">
        <f t="shared" si="10015"/>
        <v>2040.1</v>
      </c>
      <c r="CA2655" s="22"/>
      <c r="CB2655" s="22"/>
      <c r="CC2655" s="22"/>
      <c r="CD2655" s="22">
        <f t="shared" si="9845"/>
        <v>2040.1</v>
      </c>
      <c r="CE2655" s="22"/>
      <c r="CF2655" s="34">
        <f t="shared" si="9799"/>
        <v>2040.1</v>
      </c>
      <c r="CG2655" s="22">
        <f t="shared" si="9846"/>
        <v>2040.1</v>
      </c>
      <c r="CH2655" s="22"/>
      <c r="CI2655" s="22">
        <f t="shared" si="9800"/>
        <v>2040.1</v>
      </c>
      <c r="CJ2655" s="22">
        <f t="shared" si="9847"/>
        <v>2040.1</v>
      </c>
      <c r="CK2655" s="22"/>
      <c r="CL2655" s="22">
        <f t="shared" si="9801"/>
        <v>2040.1</v>
      </c>
      <c r="CM2655" s="22"/>
      <c r="CN2655" s="15"/>
      <c r="CO2655" s="35"/>
    </row>
    <row r="2656" spans="1:98" ht="31.2" x14ac:dyDescent="0.3">
      <c r="A2656" s="32" t="s">
        <v>1474</v>
      </c>
      <c r="B2656" s="16">
        <v>240</v>
      </c>
      <c r="C2656" s="32" t="s">
        <v>66</v>
      </c>
      <c r="D2656" s="32" t="s">
        <v>66</v>
      </c>
      <c r="E2656" s="33" t="s">
        <v>728</v>
      </c>
      <c r="F2656" s="22">
        <v>5734.8</v>
      </c>
      <c r="G2656" s="22">
        <v>5734.8</v>
      </c>
      <c r="H2656" s="22">
        <v>5734.8</v>
      </c>
      <c r="I2656" s="22"/>
      <c r="J2656" s="22"/>
      <c r="K2656" s="22"/>
      <c r="L2656" s="22">
        <f t="shared" si="9980"/>
        <v>5734.8</v>
      </c>
      <c r="M2656" s="22">
        <f t="shared" si="9981"/>
        <v>5734.8</v>
      </c>
      <c r="N2656" s="22">
        <f t="shared" si="9982"/>
        <v>5734.8</v>
      </c>
      <c r="O2656" s="22"/>
      <c r="P2656" s="22"/>
      <c r="Q2656" s="22"/>
      <c r="R2656" s="22">
        <f t="shared" si="9983"/>
        <v>5734.8</v>
      </c>
      <c r="S2656" s="22">
        <f t="shared" si="9984"/>
        <v>5734.8</v>
      </c>
      <c r="T2656" s="22">
        <f t="shared" si="9985"/>
        <v>5734.8</v>
      </c>
      <c r="U2656" s="22"/>
      <c r="V2656" s="22"/>
      <c r="W2656" s="22"/>
      <c r="X2656" s="22">
        <f t="shared" si="9986"/>
        <v>5734.8</v>
      </c>
      <c r="Y2656" s="22">
        <f t="shared" si="9987"/>
        <v>5734.8</v>
      </c>
      <c r="Z2656" s="22">
        <f t="shared" si="9988"/>
        <v>5734.8</v>
      </c>
      <c r="AA2656" s="22"/>
      <c r="AB2656" s="22"/>
      <c r="AC2656" s="22"/>
      <c r="AD2656" s="22">
        <f t="shared" si="9989"/>
        <v>5734.8</v>
      </c>
      <c r="AE2656" s="22">
        <f t="shared" si="9990"/>
        <v>5734.8</v>
      </c>
      <c r="AF2656" s="22">
        <f t="shared" si="9991"/>
        <v>5734.8</v>
      </c>
      <c r="AG2656" s="22"/>
      <c r="AH2656" s="22"/>
      <c r="AI2656" s="22"/>
      <c r="AJ2656" s="22">
        <f t="shared" si="9992"/>
        <v>5734.8</v>
      </c>
      <c r="AK2656" s="22">
        <f t="shared" si="9993"/>
        <v>5734.8</v>
      </c>
      <c r="AL2656" s="22">
        <f t="shared" si="9994"/>
        <v>5734.8</v>
      </c>
      <c r="AM2656" s="22"/>
      <c r="AN2656" s="22"/>
      <c r="AO2656" s="22"/>
      <c r="AP2656" s="22">
        <f t="shared" si="9995"/>
        <v>5734.8</v>
      </c>
      <c r="AQ2656" s="22">
        <f t="shared" si="9996"/>
        <v>5734.8</v>
      </c>
      <c r="AR2656" s="22">
        <f t="shared" si="9997"/>
        <v>5734.8</v>
      </c>
      <c r="AS2656" s="22"/>
      <c r="AT2656" s="22"/>
      <c r="AU2656" s="22"/>
      <c r="AV2656" s="22">
        <f t="shared" si="9998"/>
        <v>5734.8</v>
      </c>
      <c r="AW2656" s="22">
        <f t="shared" si="9999"/>
        <v>5734.8</v>
      </c>
      <c r="AX2656" s="22">
        <f t="shared" si="10000"/>
        <v>5734.8</v>
      </c>
      <c r="AY2656" s="22"/>
      <c r="AZ2656" s="22"/>
      <c r="BA2656" s="22"/>
      <c r="BB2656" s="22">
        <f t="shared" si="10001"/>
        <v>5734.8</v>
      </c>
      <c r="BC2656" s="22">
        <f t="shared" si="10002"/>
        <v>5734.8</v>
      </c>
      <c r="BD2656" s="22">
        <f t="shared" si="10003"/>
        <v>5734.8</v>
      </c>
      <c r="BE2656" s="22"/>
      <c r="BF2656" s="22"/>
      <c r="BG2656" s="22"/>
      <c r="BH2656" s="22">
        <f t="shared" si="10004"/>
        <v>5734.8</v>
      </c>
      <c r="BI2656" s="22">
        <f t="shared" si="10005"/>
        <v>5734.8</v>
      </c>
      <c r="BJ2656" s="22">
        <f t="shared" si="10006"/>
        <v>5734.8</v>
      </c>
      <c r="BK2656" s="22"/>
      <c r="BL2656" s="22"/>
      <c r="BM2656" s="22"/>
      <c r="BN2656" s="22">
        <f t="shared" si="10007"/>
        <v>5734.8</v>
      </c>
      <c r="BO2656" s="22">
        <f t="shared" si="10008"/>
        <v>5734.8</v>
      </c>
      <c r="BP2656" s="22">
        <f t="shared" si="10009"/>
        <v>5734.8</v>
      </c>
      <c r="BQ2656" s="22"/>
      <c r="BR2656" s="22"/>
      <c r="BS2656" s="22">
        <f t="shared" si="10010"/>
        <v>5734.8</v>
      </c>
      <c r="BT2656" s="22">
        <f t="shared" si="10011"/>
        <v>5734.8</v>
      </c>
      <c r="BU2656" s="22">
        <f t="shared" si="10012"/>
        <v>5734.8</v>
      </c>
      <c r="BV2656" s="22"/>
      <c r="BW2656" s="22"/>
      <c r="BX2656" s="22">
        <f t="shared" si="10013"/>
        <v>5734.8</v>
      </c>
      <c r="BY2656" s="22">
        <f t="shared" si="10014"/>
        <v>5734.8</v>
      </c>
      <c r="BZ2656" s="22">
        <f t="shared" si="10015"/>
        <v>5734.8</v>
      </c>
      <c r="CA2656" s="22"/>
      <c r="CB2656" s="22"/>
      <c r="CC2656" s="22"/>
      <c r="CD2656" s="22">
        <f t="shared" si="9845"/>
        <v>5734.8</v>
      </c>
      <c r="CE2656" s="22"/>
      <c r="CF2656" s="34">
        <f t="shared" si="9799"/>
        <v>5734.8</v>
      </c>
      <c r="CG2656" s="22">
        <f t="shared" si="9846"/>
        <v>5734.8</v>
      </c>
      <c r="CH2656" s="22"/>
      <c r="CI2656" s="22">
        <f t="shared" si="9800"/>
        <v>5734.8</v>
      </c>
      <c r="CJ2656" s="22">
        <f t="shared" si="9847"/>
        <v>5734.8</v>
      </c>
      <c r="CK2656" s="22"/>
      <c r="CL2656" s="22">
        <f t="shared" si="9801"/>
        <v>5734.8</v>
      </c>
      <c r="CM2656" s="22"/>
      <c r="CN2656" s="15"/>
      <c r="CO2656" s="35"/>
    </row>
    <row r="2657" spans="1:99" ht="31.2" x14ac:dyDescent="0.3">
      <c r="A2657" s="32" t="s">
        <v>1474</v>
      </c>
      <c r="B2657" s="16">
        <v>240</v>
      </c>
      <c r="C2657" s="32" t="s">
        <v>354</v>
      </c>
      <c r="D2657" s="32" t="s">
        <v>66</v>
      </c>
      <c r="E2657" s="33" t="s">
        <v>1423</v>
      </c>
      <c r="F2657" s="22">
        <v>1416.5</v>
      </c>
      <c r="G2657" s="22">
        <v>1416.5</v>
      </c>
      <c r="H2657" s="22">
        <v>1416.5</v>
      </c>
      <c r="I2657" s="22"/>
      <c r="J2657" s="22"/>
      <c r="K2657" s="22"/>
      <c r="L2657" s="22">
        <f t="shared" si="9980"/>
        <v>1416.5</v>
      </c>
      <c r="M2657" s="22">
        <f t="shared" si="9981"/>
        <v>1416.5</v>
      </c>
      <c r="N2657" s="22">
        <f t="shared" si="9982"/>
        <v>1416.5</v>
      </c>
      <c r="O2657" s="22"/>
      <c r="P2657" s="22"/>
      <c r="Q2657" s="22"/>
      <c r="R2657" s="22">
        <f t="shared" si="9983"/>
        <v>1416.5</v>
      </c>
      <c r="S2657" s="22">
        <f t="shared" si="9984"/>
        <v>1416.5</v>
      </c>
      <c r="T2657" s="22">
        <f t="shared" si="9985"/>
        <v>1416.5</v>
      </c>
      <c r="U2657" s="22"/>
      <c r="V2657" s="22"/>
      <c r="W2657" s="22"/>
      <c r="X2657" s="22">
        <f t="shared" si="9986"/>
        <v>1416.5</v>
      </c>
      <c r="Y2657" s="22">
        <f t="shared" si="9987"/>
        <v>1416.5</v>
      </c>
      <c r="Z2657" s="22">
        <f t="shared" si="9988"/>
        <v>1416.5</v>
      </c>
      <c r="AA2657" s="22"/>
      <c r="AB2657" s="22"/>
      <c r="AC2657" s="22"/>
      <c r="AD2657" s="22">
        <f t="shared" si="9989"/>
        <v>1416.5</v>
      </c>
      <c r="AE2657" s="22">
        <f t="shared" si="9990"/>
        <v>1416.5</v>
      </c>
      <c r="AF2657" s="22">
        <f t="shared" si="9991"/>
        <v>1416.5</v>
      </c>
      <c r="AG2657" s="22"/>
      <c r="AH2657" s="22"/>
      <c r="AI2657" s="22"/>
      <c r="AJ2657" s="22">
        <f t="shared" si="9992"/>
        <v>1416.5</v>
      </c>
      <c r="AK2657" s="22">
        <f t="shared" si="9993"/>
        <v>1416.5</v>
      </c>
      <c r="AL2657" s="22">
        <f t="shared" si="9994"/>
        <v>1416.5</v>
      </c>
      <c r="AM2657" s="22"/>
      <c r="AN2657" s="22"/>
      <c r="AO2657" s="22"/>
      <c r="AP2657" s="22">
        <f t="shared" si="9995"/>
        <v>1416.5</v>
      </c>
      <c r="AQ2657" s="22">
        <f t="shared" si="9996"/>
        <v>1416.5</v>
      </c>
      <c r="AR2657" s="22">
        <f t="shared" si="9997"/>
        <v>1416.5</v>
      </c>
      <c r="AS2657" s="22"/>
      <c r="AT2657" s="22"/>
      <c r="AU2657" s="22"/>
      <c r="AV2657" s="22">
        <f t="shared" si="9998"/>
        <v>1416.5</v>
      </c>
      <c r="AW2657" s="22">
        <f t="shared" si="9999"/>
        <v>1416.5</v>
      </c>
      <c r="AX2657" s="22">
        <f t="shared" si="10000"/>
        <v>1416.5</v>
      </c>
      <c r="AY2657" s="22"/>
      <c r="AZ2657" s="22"/>
      <c r="BA2657" s="22"/>
      <c r="BB2657" s="22">
        <f t="shared" si="10001"/>
        <v>1416.5</v>
      </c>
      <c r="BC2657" s="22">
        <f t="shared" si="10002"/>
        <v>1416.5</v>
      </c>
      <c r="BD2657" s="22">
        <f t="shared" si="10003"/>
        <v>1416.5</v>
      </c>
      <c r="BE2657" s="22"/>
      <c r="BF2657" s="22"/>
      <c r="BG2657" s="22"/>
      <c r="BH2657" s="22">
        <f t="shared" si="10004"/>
        <v>1416.5</v>
      </c>
      <c r="BI2657" s="22">
        <f t="shared" si="10005"/>
        <v>1416.5</v>
      </c>
      <c r="BJ2657" s="22">
        <f t="shared" si="10006"/>
        <v>1416.5</v>
      </c>
      <c r="BK2657" s="22"/>
      <c r="BL2657" s="22"/>
      <c r="BM2657" s="22"/>
      <c r="BN2657" s="22">
        <f t="shared" si="10007"/>
        <v>1416.5</v>
      </c>
      <c r="BO2657" s="22">
        <f t="shared" si="10008"/>
        <v>1416.5</v>
      </c>
      <c r="BP2657" s="22">
        <f t="shared" si="10009"/>
        <v>1416.5</v>
      </c>
      <c r="BQ2657" s="22"/>
      <c r="BR2657" s="22"/>
      <c r="BS2657" s="22">
        <f t="shared" si="10010"/>
        <v>1416.5</v>
      </c>
      <c r="BT2657" s="22">
        <f t="shared" si="10011"/>
        <v>1416.5</v>
      </c>
      <c r="BU2657" s="22">
        <f t="shared" si="10012"/>
        <v>1416.5</v>
      </c>
      <c r="BV2657" s="22"/>
      <c r="BW2657" s="22"/>
      <c r="BX2657" s="22">
        <f t="shared" si="10013"/>
        <v>1416.5</v>
      </c>
      <c r="BY2657" s="22">
        <f t="shared" si="10014"/>
        <v>1416.5</v>
      </c>
      <c r="BZ2657" s="22">
        <f t="shared" si="10015"/>
        <v>1416.5</v>
      </c>
      <c r="CA2657" s="22"/>
      <c r="CB2657" s="22"/>
      <c r="CC2657" s="22"/>
      <c r="CD2657" s="22">
        <f t="shared" si="9845"/>
        <v>1416.5</v>
      </c>
      <c r="CE2657" s="22"/>
      <c r="CF2657" s="34">
        <f t="shared" si="9799"/>
        <v>1416.5</v>
      </c>
      <c r="CG2657" s="22">
        <f t="shared" si="9846"/>
        <v>1416.5</v>
      </c>
      <c r="CH2657" s="22"/>
      <c r="CI2657" s="22">
        <f t="shared" si="9800"/>
        <v>1416.5</v>
      </c>
      <c r="CJ2657" s="22">
        <f t="shared" si="9847"/>
        <v>1416.5</v>
      </c>
      <c r="CK2657" s="22"/>
      <c r="CL2657" s="22">
        <f t="shared" si="9801"/>
        <v>1416.5</v>
      </c>
      <c r="CM2657" s="22"/>
      <c r="CN2657" s="15"/>
      <c r="CO2657" s="35"/>
    </row>
    <row r="2658" spans="1:99" x14ac:dyDescent="0.3">
      <c r="A2658" s="32" t="s">
        <v>1474</v>
      </c>
      <c r="B2658" s="16">
        <v>240</v>
      </c>
      <c r="C2658" s="32" t="s">
        <v>47</v>
      </c>
      <c r="D2658" s="32" t="s">
        <v>105</v>
      </c>
      <c r="E2658" s="33" t="s">
        <v>106</v>
      </c>
      <c r="F2658" s="22">
        <v>3803</v>
      </c>
      <c r="G2658" s="22">
        <v>3803</v>
      </c>
      <c r="H2658" s="22">
        <v>3803</v>
      </c>
      <c r="I2658" s="22"/>
      <c r="J2658" s="22"/>
      <c r="K2658" s="22"/>
      <c r="L2658" s="22">
        <f t="shared" si="9980"/>
        <v>3803</v>
      </c>
      <c r="M2658" s="22">
        <f t="shared" si="9981"/>
        <v>3803</v>
      </c>
      <c r="N2658" s="22">
        <f t="shared" si="9982"/>
        <v>3803</v>
      </c>
      <c r="O2658" s="22"/>
      <c r="P2658" s="22"/>
      <c r="Q2658" s="22"/>
      <c r="R2658" s="22">
        <f t="shared" si="9983"/>
        <v>3803</v>
      </c>
      <c r="S2658" s="22">
        <f t="shared" si="9984"/>
        <v>3803</v>
      </c>
      <c r="T2658" s="22">
        <f t="shared" si="9985"/>
        <v>3803</v>
      </c>
      <c r="U2658" s="22"/>
      <c r="V2658" s="22"/>
      <c r="W2658" s="22"/>
      <c r="X2658" s="22">
        <f t="shared" si="9986"/>
        <v>3803</v>
      </c>
      <c r="Y2658" s="22">
        <f t="shared" si="9987"/>
        <v>3803</v>
      </c>
      <c r="Z2658" s="22">
        <f t="shared" si="9988"/>
        <v>3803</v>
      </c>
      <c r="AA2658" s="22"/>
      <c r="AB2658" s="22"/>
      <c r="AC2658" s="22"/>
      <c r="AD2658" s="22">
        <f t="shared" si="9989"/>
        <v>3803</v>
      </c>
      <c r="AE2658" s="22">
        <f t="shared" si="9990"/>
        <v>3803</v>
      </c>
      <c r="AF2658" s="22">
        <f t="shared" si="9991"/>
        <v>3803</v>
      </c>
      <c r="AG2658" s="22"/>
      <c r="AH2658" s="22"/>
      <c r="AI2658" s="22"/>
      <c r="AJ2658" s="22">
        <f t="shared" si="9992"/>
        <v>3803</v>
      </c>
      <c r="AK2658" s="22">
        <f t="shared" si="9993"/>
        <v>3803</v>
      </c>
      <c r="AL2658" s="22">
        <f t="shared" si="9994"/>
        <v>3803</v>
      </c>
      <c r="AM2658" s="22"/>
      <c r="AN2658" s="22"/>
      <c r="AO2658" s="22"/>
      <c r="AP2658" s="22">
        <f t="shared" si="9995"/>
        <v>3803</v>
      </c>
      <c r="AQ2658" s="22">
        <f t="shared" si="9996"/>
        <v>3803</v>
      </c>
      <c r="AR2658" s="22">
        <f t="shared" si="9997"/>
        <v>3803</v>
      </c>
      <c r="AS2658" s="22"/>
      <c r="AT2658" s="22"/>
      <c r="AU2658" s="22"/>
      <c r="AV2658" s="22">
        <f t="shared" si="9998"/>
        <v>3803</v>
      </c>
      <c r="AW2658" s="22">
        <f t="shared" si="9999"/>
        <v>3803</v>
      </c>
      <c r="AX2658" s="22">
        <f t="shared" si="10000"/>
        <v>3803</v>
      </c>
      <c r="AY2658" s="22"/>
      <c r="AZ2658" s="22"/>
      <c r="BA2658" s="22"/>
      <c r="BB2658" s="22">
        <f t="shared" si="10001"/>
        <v>3803</v>
      </c>
      <c r="BC2658" s="22">
        <f t="shared" si="10002"/>
        <v>3803</v>
      </c>
      <c r="BD2658" s="22">
        <f t="shared" si="10003"/>
        <v>3803</v>
      </c>
      <c r="BE2658" s="22"/>
      <c r="BF2658" s="22"/>
      <c r="BG2658" s="22"/>
      <c r="BH2658" s="22">
        <f t="shared" si="10004"/>
        <v>3803</v>
      </c>
      <c r="BI2658" s="22">
        <f t="shared" si="10005"/>
        <v>3803</v>
      </c>
      <c r="BJ2658" s="22">
        <f t="shared" si="10006"/>
        <v>3803</v>
      </c>
      <c r="BK2658" s="22"/>
      <c r="BL2658" s="22"/>
      <c r="BM2658" s="22"/>
      <c r="BN2658" s="22">
        <f t="shared" si="10007"/>
        <v>3803</v>
      </c>
      <c r="BO2658" s="22">
        <f t="shared" si="10008"/>
        <v>3803</v>
      </c>
      <c r="BP2658" s="22">
        <f t="shared" si="10009"/>
        <v>3803</v>
      </c>
      <c r="BQ2658" s="22"/>
      <c r="BR2658" s="22"/>
      <c r="BS2658" s="22">
        <f t="shared" si="10010"/>
        <v>3803</v>
      </c>
      <c r="BT2658" s="22">
        <f t="shared" si="10011"/>
        <v>3803</v>
      </c>
      <c r="BU2658" s="22">
        <f t="shared" si="10012"/>
        <v>3803</v>
      </c>
      <c r="BV2658" s="22"/>
      <c r="BW2658" s="22"/>
      <c r="BX2658" s="22">
        <f t="shared" si="10013"/>
        <v>3803</v>
      </c>
      <c r="BY2658" s="22">
        <f t="shared" si="10014"/>
        <v>3803</v>
      </c>
      <c r="BZ2658" s="22">
        <f t="shared" si="10015"/>
        <v>3803</v>
      </c>
      <c r="CA2658" s="22"/>
      <c r="CB2658" s="22"/>
      <c r="CC2658" s="22"/>
      <c r="CD2658" s="22">
        <f t="shared" si="9845"/>
        <v>3803</v>
      </c>
      <c r="CE2658" s="22"/>
      <c r="CF2658" s="34">
        <f t="shared" si="9799"/>
        <v>3803</v>
      </c>
      <c r="CG2658" s="22">
        <f t="shared" si="9846"/>
        <v>3803</v>
      </c>
      <c r="CH2658" s="22"/>
      <c r="CI2658" s="22">
        <f t="shared" si="9800"/>
        <v>3803</v>
      </c>
      <c r="CJ2658" s="22">
        <f t="shared" si="9847"/>
        <v>3803</v>
      </c>
      <c r="CK2658" s="22"/>
      <c r="CL2658" s="22">
        <f t="shared" si="9801"/>
        <v>3803</v>
      </c>
      <c r="CM2658" s="22"/>
      <c r="CN2658" s="15"/>
      <c r="CO2658" s="35"/>
    </row>
    <row r="2659" spans="1:99" ht="31.2" x14ac:dyDescent="0.3">
      <c r="A2659" s="32" t="s">
        <v>1474</v>
      </c>
      <c r="B2659" s="16">
        <v>240</v>
      </c>
      <c r="C2659" s="32" t="s">
        <v>49</v>
      </c>
      <c r="D2659" s="32" t="s">
        <v>395</v>
      </c>
      <c r="E2659" s="33" t="s">
        <v>1347</v>
      </c>
      <c r="F2659" s="22">
        <v>1623.5</v>
      </c>
      <c r="G2659" s="22">
        <v>1623.5</v>
      </c>
      <c r="H2659" s="22">
        <v>1623.5</v>
      </c>
      <c r="I2659" s="22"/>
      <c r="J2659" s="22"/>
      <c r="K2659" s="22"/>
      <c r="L2659" s="22">
        <f t="shared" si="9980"/>
        <v>1623.5</v>
      </c>
      <c r="M2659" s="22">
        <f t="shared" si="9981"/>
        <v>1623.5</v>
      </c>
      <c r="N2659" s="22">
        <f t="shared" si="9982"/>
        <v>1623.5</v>
      </c>
      <c r="O2659" s="22"/>
      <c r="P2659" s="22"/>
      <c r="Q2659" s="22"/>
      <c r="R2659" s="22">
        <f t="shared" si="9983"/>
        <v>1623.5</v>
      </c>
      <c r="S2659" s="22">
        <f t="shared" si="9984"/>
        <v>1623.5</v>
      </c>
      <c r="T2659" s="22">
        <f t="shared" si="9985"/>
        <v>1623.5</v>
      </c>
      <c r="U2659" s="22"/>
      <c r="V2659" s="22"/>
      <c r="W2659" s="22"/>
      <c r="X2659" s="22">
        <f t="shared" si="9986"/>
        <v>1623.5</v>
      </c>
      <c r="Y2659" s="22">
        <f t="shared" si="9987"/>
        <v>1623.5</v>
      </c>
      <c r="Z2659" s="22">
        <f t="shared" si="9988"/>
        <v>1623.5</v>
      </c>
      <c r="AA2659" s="22"/>
      <c r="AB2659" s="22"/>
      <c r="AC2659" s="22"/>
      <c r="AD2659" s="22">
        <f t="shared" si="9989"/>
        <v>1623.5</v>
      </c>
      <c r="AE2659" s="22">
        <f t="shared" si="9990"/>
        <v>1623.5</v>
      </c>
      <c r="AF2659" s="22">
        <f t="shared" si="9991"/>
        <v>1623.5</v>
      </c>
      <c r="AG2659" s="22"/>
      <c r="AH2659" s="22"/>
      <c r="AI2659" s="22"/>
      <c r="AJ2659" s="22">
        <f t="shared" si="9992"/>
        <v>1623.5</v>
      </c>
      <c r="AK2659" s="22">
        <f t="shared" si="9993"/>
        <v>1623.5</v>
      </c>
      <c r="AL2659" s="22">
        <f t="shared" si="9994"/>
        <v>1623.5</v>
      </c>
      <c r="AM2659" s="22"/>
      <c r="AN2659" s="22"/>
      <c r="AO2659" s="22"/>
      <c r="AP2659" s="22">
        <f t="shared" si="9995"/>
        <v>1623.5</v>
      </c>
      <c r="AQ2659" s="22">
        <f t="shared" si="9996"/>
        <v>1623.5</v>
      </c>
      <c r="AR2659" s="22">
        <f t="shared" si="9997"/>
        <v>1623.5</v>
      </c>
      <c r="AS2659" s="22"/>
      <c r="AT2659" s="22"/>
      <c r="AU2659" s="22"/>
      <c r="AV2659" s="22">
        <f t="shared" si="9998"/>
        <v>1623.5</v>
      </c>
      <c r="AW2659" s="22">
        <f t="shared" si="9999"/>
        <v>1623.5</v>
      </c>
      <c r="AX2659" s="22">
        <f t="shared" si="10000"/>
        <v>1623.5</v>
      </c>
      <c r="AY2659" s="22"/>
      <c r="AZ2659" s="22"/>
      <c r="BA2659" s="22"/>
      <c r="BB2659" s="22">
        <f t="shared" si="10001"/>
        <v>1623.5</v>
      </c>
      <c r="BC2659" s="22">
        <f t="shared" si="10002"/>
        <v>1623.5</v>
      </c>
      <c r="BD2659" s="22">
        <f t="shared" si="10003"/>
        <v>1623.5</v>
      </c>
      <c r="BE2659" s="22"/>
      <c r="BF2659" s="22"/>
      <c r="BG2659" s="22"/>
      <c r="BH2659" s="22">
        <f t="shared" si="10004"/>
        <v>1623.5</v>
      </c>
      <c r="BI2659" s="22">
        <f t="shared" si="10005"/>
        <v>1623.5</v>
      </c>
      <c r="BJ2659" s="22">
        <f t="shared" si="10006"/>
        <v>1623.5</v>
      </c>
      <c r="BK2659" s="22"/>
      <c r="BL2659" s="22"/>
      <c r="BM2659" s="22"/>
      <c r="BN2659" s="22">
        <f t="shared" si="10007"/>
        <v>1623.5</v>
      </c>
      <c r="BO2659" s="22">
        <f t="shared" si="10008"/>
        <v>1623.5</v>
      </c>
      <c r="BP2659" s="22">
        <f t="shared" si="10009"/>
        <v>1623.5</v>
      </c>
      <c r="BQ2659" s="22"/>
      <c r="BR2659" s="22"/>
      <c r="BS2659" s="22">
        <f t="shared" si="10010"/>
        <v>1623.5</v>
      </c>
      <c r="BT2659" s="22">
        <f t="shared" si="10011"/>
        <v>1623.5</v>
      </c>
      <c r="BU2659" s="22">
        <f t="shared" si="10012"/>
        <v>1623.5</v>
      </c>
      <c r="BV2659" s="22"/>
      <c r="BW2659" s="22"/>
      <c r="BX2659" s="22">
        <f t="shared" si="10013"/>
        <v>1623.5</v>
      </c>
      <c r="BY2659" s="22">
        <f t="shared" si="10014"/>
        <v>1623.5</v>
      </c>
      <c r="BZ2659" s="22">
        <f t="shared" si="10015"/>
        <v>1623.5</v>
      </c>
      <c r="CA2659" s="22"/>
      <c r="CB2659" s="22"/>
      <c r="CC2659" s="22"/>
      <c r="CD2659" s="22">
        <f t="shared" si="9845"/>
        <v>1623.5</v>
      </c>
      <c r="CE2659" s="22"/>
      <c r="CF2659" s="34">
        <f t="shared" si="9799"/>
        <v>1623.5</v>
      </c>
      <c r="CG2659" s="22">
        <f t="shared" si="9846"/>
        <v>1623.5</v>
      </c>
      <c r="CH2659" s="22"/>
      <c r="CI2659" s="22">
        <f t="shared" si="9800"/>
        <v>1623.5</v>
      </c>
      <c r="CJ2659" s="22">
        <f t="shared" si="9847"/>
        <v>1623.5</v>
      </c>
      <c r="CK2659" s="22"/>
      <c r="CL2659" s="22">
        <f t="shared" si="9801"/>
        <v>1623.5</v>
      </c>
      <c r="CM2659" s="22"/>
      <c r="CN2659" s="15"/>
      <c r="CO2659" s="35"/>
    </row>
    <row r="2660" spans="1:99" ht="31.2" x14ac:dyDescent="0.3">
      <c r="A2660" s="32" t="s">
        <v>1474</v>
      </c>
      <c r="B2660" s="16">
        <v>240</v>
      </c>
      <c r="C2660" s="32" t="s">
        <v>134</v>
      </c>
      <c r="D2660" s="32" t="s">
        <v>354</v>
      </c>
      <c r="E2660" s="33" t="s">
        <v>355</v>
      </c>
      <c r="F2660" s="22">
        <v>1797.5</v>
      </c>
      <c r="G2660" s="22">
        <v>1797.5</v>
      </c>
      <c r="H2660" s="22">
        <v>1797.5</v>
      </c>
      <c r="I2660" s="22"/>
      <c r="J2660" s="22"/>
      <c r="K2660" s="22"/>
      <c r="L2660" s="22">
        <f t="shared" si="9980"/>
        <v>1797.5</v>
      </c>
      <c r="M2660" s="22">
        <f t="shared" si="9981"/>
        <v>1797.5</v>
      </c>
      <c r="N2660" s="22">
        <f t="shared" si="9982"/>
        <v>1797.5</v>
      </c>
      <c r="O2660" s="22"/>
      <c r="P2660" s="22"/>
      <c r="Q2660" s="22"/>
      <c r="R2660" s="22">
        <f t="shared" si="9983"/>
        <v>1797.5</v>
      </c>
      <c r="S2660" s="22">
        <f t="shared" si="9984"/>
        <v>1797.5</v>
      </c>
      <c r="T2660" s="22">
        <f t="shared" si="9985"/>
        <v>1797.5</v>
      </c>
      <c r="U2660" s="22"/>
      <c r="V2660" s="22"/>
      <c r="W2660" s="22"/>
      <c r="X2660" s="22">
        <f t="shared" si="9986"/>
        <v>1797.5</v>
      </c>
      <c r="Y2660" s="22">
        <f t="shared" si="9987"/>
        <v>1797.5</v>
      </c>
      <c r="Z2660" s="22">
        <f t="shared" si="9988"/>
        <v>1797.5</v>
      </c>
      <c r="AA2660" s="22"/>
      <c r="AB2660" s="22"/>
      <c r="AC2660" s="22"/>
      <c r="AD2660" s="22">
        <f t="shared" si="9989"/>
        <v>1797.5</v>
      </c>
      <c r="AE2660" s="22">
        <f t="shared" si="9990"/>
        <v>1797.5</v>
      </c>
      <c r="AF2660" s="22">
        <f t="shared" si="9991"/>
        <v>1797.5</v>
      </c>
      <c r="AG2660" s="22"/>
      <c r="AH2660" s="22"/>
      <c r="AI2660" s="22"/>
      <c r="AJ2660" s="22">
        <f t="shared" si="9992"/>
        <v>1797.5</v>
      </c>
      <c r="AK2660" s="22">
        <f t="shared" si="9993"/>
        <v>1797.5</v>
      </c>
      <c r="AL2660" s="22">
        <f t="shared" si="9994"/>
        <v>1797.5</v>
      </c>
      <c r="AM2660" s="22"/>
      <c r="AN2660" s="22"/>
      <c r="AO2660" s="22"/>
      <c r="AP2660" s="22">
        <f t="shared" si="9995"/>
        <v>1797.5</v>
      </c>
      <c r="AQ2660" s="22">
        <f t="shared" si="9996"/>
        <v>1797.5</v>
      </c>
      <c r="AR2660" s="22">
        <f t="shared" si="9997"/>
        <v>1797.5</v>
      </c>
      <c r="AS2660" s="22"/>
      <c r="AT2660" s="22"/>
      <c r="AU2660" s="22"/>
      <c r="AV2660" s="22">
        <f t="shared" si="9998"/>
        <v>1797.5</v>
      </c>
      <c r="AW2660" s="22">
        <f t="shared" si="9999"/>
        <v>1797.5</v>
      </c>
      <c r="AX2660" s="22">
        <f t="shared" si="10000"/>
        <v>1797.5</v>
      </c>
      <c r="AY2660" s="22"/>
      <c r="AZ2660" s="22"/>
      <c r="BA2660" s="22"/>
      <c r="BB2660" s="22">
        <f t="shared" si="10001"/>
        <v>1797.5</v>
      </c>
      <c r="BC2660" s="22">
        <f t="shared" si="10002"/>
        <v>1797.5</v>
      </c>
      <c r="BD2660" s="22">
        <f t="shared" si="10003"/>
        <v>1797.5</v>
      </c>
      <c r="BE2660" s="22"/>
      <c r="BF2660" s="22"/>
      <c r="BG2660" s="22"/>
      <c r="BH2660" s="22">
        <f t="shared" si="10004"/>
        <v>1797.5</v>
      </c>
      <c r="BI2660" s="22">
        <f t="shared" si="10005"/>
        <v>1797.5</v>
      </c>
      <c r="BJ2660" s="22">
        <f t="shared" si="10006"/>
        <v>1797.5</v>
      </c>
      <c r="BK2660" s="22"/>
      <c r="BL2660" s="22"/>
      <c r="BM2660" s="22"/>
      <c r="BN2660" s="22">
        <f t="shared" si="10007"/>
        <v>1797.5</v>
      </c>
      <c r="BO2660" s="22">
        <f t="shared" si="10008"/>
        <v>1797.5</v>
      </c>
      <c r="BP2660" s="22">
        <f t="shared" si="10009"/>
        <v>1797.5</v>
      </c>
      <c r="BQ2660" s="22"/>
      <c r="BR2660" s="22"/>
      <c r="BS2660" s="22">
        <f t="shared" si="10010"/>
        <v>1797.5</v>
      </c>
      <c r="BT2660" s="22">
        <f t="shared" si="10011"/>
        <v>1797.5</v>
      </c>
      <c r="BU2660" s="22">
        <f t="shared" si="10012"/>
        <v>1797.5</v>
      </c>
      <c r="BV2660" s="22"/>
      <c r="BW2660" s="22"/>
      <c r="BX2660" s="22">
        <f t="shared" si="10013"/>
        <v>1797.5</v>
      </c>
      <c r="BY2660" s="22">
        <f t="shared" si="10014"/>
        <v>1797.5</v>
      </c>
      <c r="BZ2660" s="22">
        <f t="shared" si="10015"/>
        <v>1797.5</v>
      </c>
      <c r="CA2660" s="22"/>
      <c r="CB2660" s="22"/>
      <c r="CC2660" s="22"/>
      <c r="CD2660" s="22">
        <f t="shared" si="9845"/>
        <v>1797.5</v>
      </c>
      <c r="CE2660" s="22"/>
      <c r="CF2660" s="34">
        <f t="shared" si="9799"/>
        <v>1797.5</v>
      </c>
      <c r="CG2660" s="22">
        <f t="shared" si="9846"/>
        <v>1797.5</v>
      </c>
      <c r="CH2660" s="22"/>
      <c r="CI2660" s="22">
        <f t="shared" si="9800"/>
        <v>1797.5</v>
      </c>
      <c r="CJ2660" s="22">
        <f t="shared" si="9847"/>
        <v>1797.5</v>
      </c>
      <c r="CK2660" s="22"/>
      <c r="CL2660" s="22">
        <f t="shared" si="9801"/>
        <v>1797.5</v>
      </c>
      <c r="CM2660" s="22"/>
      <c r="CN2660" s="15"/>
      <c r="CO2660" s="35"/>
    </row>
    <row r="2661" spans="1:99" ht="31.2" x14ac:dyDescent="0.3">
      <c r="A2661" s="32" t="s">
        <v>1474</v>
      </c>
      <c r="B2661" s="16">
        <v>240</v>
      </c>
      <c r="C2661" s="32" t="s">
        <v>278</v>
      </c>
      <c r="D2661" s="32" t="s">
        <v>66</v>
      </c>
      <c r="E2661" s="33" t="s">
        <v>1348</v>
      </c>
      <c r="F2661" s="22">
        <v>1014.5</v>
      </c>
      <c r="G2661" s="22">
        <v>1014.5</v>
      </c>
      <c r="H2661" s="22">
        <v>1014.5</v>
      </c>
      <c r="I2661" s="22"/>
      <c r="J2661" s="22"/>
      <c r="K2661" s="22"/>
      <c r="L2661" s="22">
        <f t="shared" si="9980"/>
        <v>1014.5</v>
      </c>
      <c r="M2661" s="22">
        <f t="shared" si="9981"/>
        <v>1014.5</v>
      </c>
      <c r="N2661" s="22">
        <f t="shared" si="9982"/>
        <v>1014.5</v>
      </c>
      <c r="O2661" s="22"/>
      <c r="P2661" s="22"/>
      <c r="Q2661" s="22"/>
      <c r="R2661" s="22">
        <f t="shared" si="9983"/>
        <v>1014.5</v>
      </c>
      <c r="S2661" s="22">
        <f t="shared" si="9984"/>
        <v>1014.5</v>
      </c>
      <c r="T2661" s="22">
        <f t="shared" si="9985"/>
        <v>1014.5</v>
      </c>
      <c r="U2661" s="22"/>
      <c r="V2661" s="22"/>
      <c r="W2661" s="22"/>
      <c r="X2661" s="22">
        <f t="shared" si="9986"/>
        <v>1014.5</v>
      </c>
      <c r="Y2661" s="22">
        <f t="shared" si="9987"/>
        <v>1014.5</v>
      </c>
      <c r="Z2661" s="22">
        <f t="shared" si="9988"/>
        <v>1014.5</v>
      </c>
      <c r="AA2661" s="22"/>
      <c r="AB2661" s="22"/>
      <c r="AC2661" s="22"/>
      <c r="AD2661" s="22">
        <f t="shared" si="9989"/>
        <v>1014.5</v>
      </c>
      <c r="AE2661" s="22">
        <f t="shared" si="9990"/>
        <v>1014.5</v>
      </c>
      <c r="AF2661" s="22">
        <f t="shared" si="9991"/>
        <v>1014.5</v>
      </c>
      <c r="AG2661" s="22"/>
      <c r="AH2661" s="22"/>
      <c r="AI2661" s="22"/>
      <c r="AJ2661" s="22">
        <f t="shared" si="9992"/>
        <v>1014.5</v>
      </c>
      <c r="AK2661" s="22">
        <f t="shared" si="9993"/>
        <v>1014.5</v>
      </c>
      <c r="AL2661" s="22">
        <f t="shared" si="9994"/>
        <v>1014.5</v>
      </c>
      <c r="AM2661" s="22"/>
      <c r="AN2661" s="22"/>
      <c r="AO2661" s="22"/>
      <c r="AP2661" s="22">
        <f t="shared" si="9995"/>
        <v>1014.5</v>
      </c>
      <c r="AQ2661" s="22">
        <f t="shared" si="9996"/>
        <v>1014.5</v>
      </c>
      <c r="AR2661" s="22">
        <f t="shared" si="9997"/>
        <v>1014.5</v>
      </c>
      <c r="AS2661" s="22"/>
      <c r="AT2661" s="22"/>
      <c r="AU2661" s="22"/>
      <c r="AV2661" s="22">
        <f t="shared" si="9998"/>
        <v>1014.5</v>
      </c>
      <c r="AW2661" s="22">
        <f t="shared" si="9999"/>
        <v>1014.5</v>
      </c>
      <c r="AX2661" s="22">
        <f t="shared" si="10000"/>
        <v>1014.5</v>
      </c>
      <c r="AY2661" s="22"/>
      <c r="AZ2661" s="22"/>
      <c r="BA2661" s="22"/>
      <c r="BB2661" s="22">
        <f t="shared" si="10001"/>
        <v>1014.5</v>
      </c>
      <c r="BC2661" s="22">
        <f t="shared" si="10002"/>
        <v>1014.5</v>
      </c>
      <c r="BD2661" s="22">
        <f t="shared" si="10003"/>
        <v>1014.5</v>
      </c>
      <c r="BE2661" s="22"/>
      <c r="BF2661" s="22"/>
      <c r="BG2661" s="22"/>
      <c r="BH2661" s="22">
        <f t="shared" si="10004"/>
        <v>1014.5</v>
      </c>
      <c r="BI2661" s="22">
        <f t="shared" si="10005"/>
        <v>1014.5</v>
      </c>
      <c r="BJ2661" s="22">
        <f t="shared" si="10006"/>
        <v>1014.5</v>
      </c>
      <c r="BK2661" s="22"/>
      <c r="BL2661" s="22"/>
      <c r="BM2661" s="22"/>
      <c r="BN2661" s="22">
        <f t="shared" si="10007"/>
        <v>1014.5</v>
      </c>
      <c r="BO2661" s="22">
        <f t="shared" si="10008"/>
        <v>1014.5</v>
      </c>
      <c r="BP2661" s="22">
        <f t="shared" si="10009"/>
        <v>1014.5</v>
      </c>
      <c r="BQ2661" s="22"/>
      <c r="BR2661" s="22"/>
      <c r="BS2661" s="22">
        <f t="shared" si="10010"/>
        <v>1014.5</v>
      </c>
      <c r="BT2661" s="22">
        <f t="shared" si="10011"/>
        <v>1014.5</v>
      </c>
      <c r="BU2661" s="22">
        <f t="shared" si="10012"/>
        <v>1014.5</v>
      </c>
      <c r="BV2661" s="22"/>
      <c r="BW2661" s="22"/>
      <c r="BX2661" s="22">
        <f t="shared" si="10013"/>
        <v>1014.5</v>
      </c>
      <c r="BY2661" s="22">
        <f t="shared" si="10014"/>
        <v>1014.5</v>
      </c>
      <c r="BZ2661" s="22">
        <f t="shared" si="10015"/>
        <v>1014.5</v>
      </c>
      <c r="CA2661" s="22"/>
      <c r="CB2661" s="22"/>
      <c r="CC2661" s="22"/>
      <c r="CD2661" s="22">
        <f t="shared" si="9845"/>
        <v>1014.5</v>
      </c>
      <c r="CE2661" s="22"/>
      <c r="CF2661" s="34">
        <f t="shared" si="9799"/>
        <v>1014.5</v>
      </c>
      <c r="CG2661" s="22">
        <f t="shared" si="9846"/>
        <v>1014.5</v>
      </c>
      <c r="CH2661" s="22"/>
      <c r="CI2661" s="22">
        <f t="shared" si="9800"/>
        <v>1014.5</v>
      </c>
      <c r="CJ2661" s="22">
        <f t="shared" si="9847"/>
        <v>1014.5</v>
      </c>
      <c r="CK2661" s="22"/>
      <c r="CL2661" s="22">
        <f t="shared" si="9801"/>
        <v>1014.5</v>
      </c>
      <c r="CM2661" s="22"/>
      <c r="CN2661" s="15"/>
      <c r="CO2661" s="35"/>
    </row>
    <row r="2662" spans="1:99" x14ac:dyDescent="0.3">
      <c r="A2662" s="32" t="s">
        <v>1474</v>
      </c>
      <c r="B2662" s="16">
        <v>800</v>
      </c>
      <c r="C2662" s="32"/>
      <c r="D2662" s="32"/>
      <c r="E2662" s="33" t="s">
        <v>54</v>
      </c>
      <c r="F2662" s="22">
        <f t="shared" ref="F2662:K2662" si="10019">F2663</f>
        <v>50</v>
      </c>
      <c r="G2662" s="22">
        <f t="shared" si="10019"/>
        <v>50</v>
      </c>
      <c r="H2662" s="22">
        <f t="shared" si="10019"/>
        <v>50</v>
      </c>
      <c r="I2662" s="22">
        <f t="shared" si="10019"/>
        <v>0</v>
      </c>
      <c r="J2662" s="22">
        <f t="shared" si="10019"/>
        <v>0</v>
      </c>
      <c r="K2662" s="22">
        <f t="shared" si="10019"/>
        <v>0</v>
      </c>
      <c r="L2662" s="22">
        <f t="shared" si="9980"/>
        <v>50</v>
      </c>
      <c r="M2662" s="22">
        <f t="shared" si="9981"/>
        <v>50</v>
      </c>
      <c r="N2662" s="22">
        <f t="shared" si="9982"/>
        <v>50</v>
      </c>
      <c r="O2662" s="22">
        <f>O2663</f>
        <v>0</v>
      </c>
      <c r="P2662" s="22">
        <f>P2663</f>
        <v>0</v>
      </c>
      <c r="Q2662" s="22">
        <f>Q2663</f>
        <v>0</v>
      </c>
      <c r="R2662" s="22">
        <f t="shared" si="9983"/>
        <v>50</v>
      </c>
      <c r="S2662" s="22">
        <f t="shared" si="9984"/>
        <v>50</v>
      </c>
      <c r="T2662" s="22">
        <f t="shared" si="9985"/>
        <v>50</v>
      </c>
      <c r="U2662" s="22">
        <f>U2663</f>
        <v>0</v>
      </c>
      <c r="V2662" s="22">
        <f>V2663</f>
        <v>0</v>
      </c>
      <c r="W2662" s="22">
        <f>W2663</f>
        <v>0</v>
      </c>
      <c r="X2662" s="22">
        <f t="shared" si="9986"/>
        <v>50</v>
      </c>
      <c r="Y2662" s="22">
        <f t="shared" si="9987"/>
        <v>50</v>
      </c>
      <c r="Z2662" s="22">
        <f t="shared" si="9988"/>
        <v>50</v>
      </c>
      <c r="AA2662" s="22">
        <f>AA2663</f>
        <v>0</v>
      </c>
      <c r="AB2662" s="22">
        <f>AB2663</f>
        <v>0</v>
      </c>
      <c r="AC2662" s="22">
        <f>AC2663</f>
        <v>0</v>
      </c>
      <c r="AD2662" s="22">
        <f t="shared" si="9989"/>
        <v>50</v>
      </c>
      <c r="AE2662" s="22">
        <f t="shared" si="9990"/>
        <v>50</v>
      </c>
      <c r="AF2662" s="22">
        <f t="shared" si="9991"/>
        <v>50</v>
      </c>
      <c r="AG2662" s="22">
        <f>AG2663</f>
        <v>0</v>
      </c>
      <c r="AH2662" s="22">
        <f>AH2663</f>
        <v>0</v>
      </c>
      <c r="AI2662" s="22">
        <f>AI2663</f>
        <v>0</v>
      </c>
      <c r="AJ2662" s="22">
        <f t="shared" si="9992"/>
        <v>50</v>
      </c>
      <c r="AK2662" s="22">
        <f t="shared" si="9993"/>
        <v>50</v>
      </c>
      <c r="AL2662" s="22">
        <f t="shared" si="9994"/>
        <v>50</v>
      </c>
      <c r="AM2662" s="22">
        <f>AM2663</f>
        <v>0</v>
      </c>
      <c r="AN2662" s="22">
        <f>AN2663</f>
        <v>0</v>
      </c>
      <c r="AO2662" s="22">
        <f>AO2663</f>
        <v>0</v>
      </c>
      <c r="AP2662" s="22">
        <f t="shared" si="9995"/>
        <v>50</v>
      </c>
      <c r="AQ2662" s="22">
        <f t="shared" si="9996"/>
        <v>50</v>
      </c>
      <c r="AR2662" s="22">
        <f t="shared" si="9997"/>
        <v>50</v>
      </c>
      <c r="AS2662" s="22">
        <f>AS2663</f>
        <v>0</v>
      </c>
      <c r="AT2662" s="22">
        <f>AT2663</f>
        <v>0</v>
      </c>
      <c r="AU2662" s="22">
        <f>AU2663</f>
        <v>0</v>
      </c>
      <c r="AV2662" s="22">
        <f t="shared" si="9998"/>
        <v>50</v>
      </c>
      <c r="AW2662" s="22">
        <f t="shared" si="9999"/>
        <v>50</v>
      </c>
      <c r="AX2662" s="22">
        <f t="shared" si="10000"/>
        <v>50</v>
      </c>
      <c r="AY2662" s="22">
        <f>AY2663</f>
        <v>0</v>
      </c>
      <c r="AZ2662" s="22">
        <f>AZ2663</f>
        <v>0</v>
      </c>
      <c r="BA2662" s="22">
        <f>BA2663</f>
        <v>0</v>
      </c>
      <c r="BB2662" s="22">
        <f t="shared" si="10001"/>
        <v>50</v>
      </c>
      <c r="BC2662" s="22">
        <f t="shared" si="10002"/>
        <v>50</v>
      </c>
      <c r="BD2662" s="22">
        <f t="shared" si="10003"/>
        <v>50</v>
      </c>
      <c r="BE2662" s="22">
        <f>BE2663</f>
        <v>0</v>
      </c>
      <c r="BF2662" s="22">
        <f>BF2663</f>
        <v>0</v>
      </c>
      <c r="BG2662" s="22">
        <f>BG2663</f>
        <v>0</v>
      </c>
      <c r="BH2662" s="22">
        <f t="shared" si="10004"/>
        <v>50</v>
      </c>
      <c r="BI2662" s="22">
        <f t="shared" si="10005"/>
        <v>50</v>
      </c>
      <c r="BJ2662" s="22">
        <f t="shared" si="10006"/>
        <v>50</v>
      </c>
      <c r="BK2662" s="22">
        <f>BK2663</f>
        <v>0</v>
      </c>
      <c r="BL2662" s="22">
        <f>BL2663</f>
        <v>0</v>
      </c>
      <c r="BM2662" s="22">
        <f>BM2663</f>
        <v>0</v>
      </c>
      <c r="BN2662" s="22">
        <f t="shared" si="10007"/>
        <v>50</v>
      </c>
      <c r="BO2662" s="22">
        <f t="shared" si="10008"/>
        <v>50</v>
      </c>
      <c r="BP2662" s="22">
        <f t="shared" si="10009"/>
        <v>50</v>
      </c>
      <c r="BQ2662" s="22">
        <f>BQ2663</f>
        <v>0</v>
      </c>
      <c r="BR2662" s="22">
        <f>BR2663</f>
        <v>0</v>
      </c>
      <c r="BS2662" s="22">
        <f t="shared" si="10010"/>
        <v>50</v>
      </c>
      <c r="BT2662" s="22">
        <f t="shared" si="10011"/>
        <v>50</v>
      </c>
      <c r="BU2662" s="22">
        <f t="shared" si="10012"/>
        <v>50</v>
      </c>
      <c r="BV2662" s="22">
        <f>BV2663</f>
        <v>0</v>
      </c>
      <c r="BW2662" s="22">
        <f>BW2663</f>
        <v>0</v>
      </c>
      <c r="BX2662" s="22">
        <f t="shared" si="10013"/>
        <v>50</v>
      </c>
      <c r="BY2662" s="22">
        <f t="shared" si="10014"/>
        <v>50</v>
      </c>
      <c r="BZ2662" s="22">
        <f t="shared" si="10015"/>
        <v>50</v>
      </c>
      <c r="CA2662" s="22">
        <f>CA2663</f>
        <v>0</v>
      </c>
      <c r="CB2662" s="22">
        <f>CB2663</f>
        <v>0</v>
      </c>
      <c r="CC2662" s="22">
        <f>CC2663</f>
        <v>0</v>
      </c>
      <c r="CD2662" s="22">
        <f t="shared" si="9845"/>
        <v>50</v>
      </c>
      <c r="CE2662" s="22">
        <f>CE2663</f>
        <v>0</v>
      </c>
      <c r="CF2662" s="34">
        <f t="shared" si="9799"/>
        <v>50</v>
      </c>
      <c r="CG2662" s="22">
        <f t="shared" si="9846"/>
        <v>50</v>
      </c>
      <c r="CH2662" s="22">
        <f>CH2663</f>
        <v>0</v>
      </c>
      <c r="CI2662" s="22">
        <f t="shared" si="9800"/>
        <v>50</v>
      </c>
      <c r="CJ2662" s="22">
        <f t="shared" si="9847"/>
        <v>50</v>
      </c>
      <c r="CK2662" s="22">
        <f>CK2663</f>
        <v>0</v>
      </c>
      <c r="CL2662" s="22">
        <f t="shared" si="9801"/>
        <v>50</v>
      </c>
      <c r="CM2662" s="22">
        <f>CM2663</f>
        <v>0</v>
      </c>
      <c r="CN2662" s="15"/>
      <c r="CO2662" s="35"/>
      <c r="CS2662" s="5" t="s">
        <v>29</v>
      </c>
    </row>
    <row r="2663" spans="1:99" x14ac:dyDescent="0.3">
      <c r="A2663" s="32" t="s">
        <v>1474</v>
      </c>
      <c r="B2663" s="16">
        <v>850</v>
      </c>
      <c r="C2663" s="32"/>
      <c r="D2663" s="32"/>
      <c r="E2663" s="33" t="s">
        <v>79</v>
      </c>
      <c r="F2663" s="22">
        <f t="shared" ref="F2663:K2663" si="10020">F2664+F2665</f>
        <v>50</v>
      </c>
      <c r="G2663" s="22">
        <f t="shared" si="10020"/>
        <v>50</v>
      </c>
      <c r="H2663" s="22">
        <f t="shared" si="10020"/>
        <v>50</v>
      </c>
      <c r="I2663" s="22">
        <f t="shared" si="10020"/>
        <v>0</v>
      </c>
      <c r="J2663" s="22">
        <f t="shared" si="10020"/>
        <v>0</v>
      </c>
      <c r="K2663" s="22">
        <f t="shared" si="10020"/>
        <v>0</v>
      </c>
      <c r="L2663" s="22">
        <f t="shared" si="9980"/>
        <v>50</v>
      </c>
      <c r="M2663" s="22">
        <f t="shared" si="9981"/>
        <v>50</v>
      </c>
      <c r="N2663" s="22">
        <f t="shared" si="9982"/>
        <v>50</v>
      </c>
      <c r="O2663" s="22">
        <f>O2664+O2665</f>
        <v>0</v>
      </c>
      <c r="P2663" s="22">
        <f>P2664+P2665</f>
        <v>0</v>
      </c>
      <c r="Q2663" s="22">
        <f>Q2664+Q2665</f>
        <v>0</v>
      </c>
      <c r="R2663" s="22">
        <f t="shared" si="9983"/>
        <v>50</v>
      </c>
      <c r="S2663" s="22">
        <f t="shared" si="9984"/>
        <v>50</v>
      </c>
      <c r="T2663" s="22">
        <f t="shared" si="9985"/>
        <v>50</v>
      </c>
      <c r="U2663" s="22">
        <f>U2664+U2665</f>
        <v>0</v>
      </c>
      <c r="V2663" s="22">
        <f>V2664+V2665</f>
        <v>0</v>
      </c>
      <c r="W2663" s="22">
        <f>W2664+W2665</f>
        <v>0</v>
      </c>
      <c r="X2663" s="22">
        <f t="shared" si="9986"/>
        <v>50</v>
      </c>
      <c r="Y2663" s="22">
        <f t="shared" si="9987"/>
        <v>50</v>
      </c>
      <c r="Z2663" s="22">
        <f t="shared" si="9988"/>
        <v>50</v>
      </c>
      <c r="AA2663" s="22">
        <f>AA2664+AA2665</f>
        <v>0</v>
      </c>
      <c r="AB2663" s="22">
        <f>AB2664+AB2665</f>
        <v>0</v>
      </c>
      <c r="AC2663" s="22">
        <f>AC2664+AC2665</f>
        <v>0</v>
      </c>
      <c r="AD2663" s="22">
        <f t="shared" si="9989"/>
        <v>50</v>
      </c>
      <c r="AE2663" s="22">
        <f t="shared" si="9990"/>
        <v>50</v>
      </c>
      <c r="AF2663" s="22">
        <f t="shared" si="9991"/>
        <v>50</v>
      </c>
      <c r="AG2663" s="22">
        <f>AG2664+AG2665</f>
        <v>0</v>
      </c>
      <c r="AH2663" s="22">
        <f>AH2664+AH2665</f>
        <v>0</v>
      </c>
      <c r="AI2663" s="22">
        <f>AI2664+AI2665</f>
        <v>0</v>
      </c>
      <c r="AJ2663" s="22">
        <f t="shared" si="9992"/>
        <v>50</v>
      </c>
      <c r="AK2663" s="22">
        <f t="shared" si="9993"/>
        <v>50</v>
      </c>
      <c r="AL2663" s="22">
        <f t="shared" si="9994"/>
        <v>50</v>
      </c>
      <c r="AM2663" s="22">
        <f>AM2664+AM2665</f>
        <v>0</v>
      </c>
      <c r="AN2663" s="22">
        <f>AN2664+AN2665</f>
        <v>0</v>
      </c>
      <c r="AO2663" s="22">
        <f>AO2664+AO2665</f>
        <v>0</v>
      </c>
      <c r="AP2663" s="22">
        <f t="shared" si="9995"/>
        <v>50</v>
      </c>
      <c r="AQ2663" s="22">
        <f t="shared" si="9996"/>
        <v>50</v>
      </c>
      <c r="AR2663" s="22">
        <f t="shared" si="9997"/>
        <v>50</v>
      </c>
      <c r="AS2663" s="22">
        <f>AS2664+AS2665</f>
        <v>0</v>
      </c>
      <c r="AT2663" s="22">
        <f>AT2664+AT2665</f>
        <v>0</v>
      </c>
      <c r="AU2663" s="22">
        <f>AU2664+AU2665</f>
        <v>0</v>
      </c>
      <c r="AV2663" s="22">
        <f t="shared" si="9998"/>
        <v>50</v>
      </c>
      <c r="AW2663" s="22">
        <f t="shared" si="9999"/>
        <v>50</v>
      </c>
      <c r="AX2663" s="22">
        <f t="shared" si="10000"/>
        <v>50</v>
      </c>
      <c r="AY2663" s="22">
        <f>AY2664+AY2665</f>
        <v>0</v>
      </c>
      <c r="AZ2663" s="22">
        <f>AZ2664+AZ2665</f>
        <v>0</v>
      </c>
      <c r="BA2663" s="22">
        <f>BA2664+BA2665</f>
        <v>0</v>
      </c>
      <c r="BB2663" s="22">
        <f t="shared" si="10001"/>
        <v>50</v>
      </c>
      <c r="BC2663" s="22">
        <f t="shared" si="10002"/>
        <v>50</v>
      </c>
      <c r="BD2663" s="22">
        <f t="shared" si="10003"/>
        <v>50</v>
      </c>
      <c r="BE2663" s="22">
        <f>BE2664+BE2665</f>
        <v>0</v>
      </c>
      <c r="BF2663" s="22">
        <f>BF2664+BF2665</f>
        <v>0</v>
      </c>
      <c r="BG2663" s="22">
        <f>BG2664+BG2665</f>
        <v>0</v>
      </c>
      <c r="BH2663" s="22">
        <f t="shared" si="10004"/>
        <v>50</v>
      </c>
      <c r="BI2663" s="22">
        <f t="shared" si="10005"/>
        <v>50</v>
      </c>
      <c r="BJ2663" s="22">
        <f t="shared" si="10006"/>
        <v>50</v>
      </c>
      <c r="BK2663" s="22">
        <f>BK2664+BK2665</f>
        <v>0</v>
      </c>
      <c r="BL2663" s="22">
        <f>BL2664+BL2665</f>
        <v>0</v>
      </c>
      <c r="BM2663" s="22">
        <f>BM2664+BM2665</f>
        <v>0</v>
      </c>
      <c r="BN2663" s="22">
        <f t="shared" si="10007"/>
        <v>50</v>
      </c>
      <c r="BO2663" s="22">
        <f t="shared" si="10008"/>
        <v>50</v>
      </c>
      <c r="BP2663" s="22">
        <f t="shared" si="10009"/>
        <v>50</v>
      </c>
      <c r="BQ2663" s="22">
        <f>BQ2664+BQ2665</f>
        <v>0</v>
      </c>
      <c r="BR2663" s="22">
        <f>BR2664+BR2665</f>
        <v>0</v>
      </c>
      <c r="BS2663" s="22">
        <f t="shared" si="10010"/>
        <v>50</v>
      </c>
      <c r="BT2663" s="22">
        <f t="shared" si="10011"/>
        <v>50</v>
      </c>
      <c r="BU2663" s="22">
        <f t="shared" si="10012"/>
        <v>50</v>
      </c>
      <c r="BV2663" s="22">
        <f>BV2664+BV2665</f>
        <v>0</v>
      </c>
      <c r="BW2663" s="22">
        <f>BW2664+BW2665</f>
        <v>0</v>
      </c>
      <c r="BX2663" s="22">
        <f t="shared" si="10013"/>
        <v>50</v>
      </c>
      <c r="BY2663" s="22">
        <f t="shared" si="10014"/>
        <v>50</v>
      </c>
      <c r="BZ2663" s="22">
        <f t="shared" si="10015"/>
        <v>50</v>
      </c>
      <c r="CA2663" s="22">
        <f>CA2664+CA2665</f>
        <v>0</v>
      </c>
      <c r="CB2663" s="22">
        <f>CB2664+CB2665</f>
        <v>0</v>
      </c>
      <c r="CC2663" s="22">
        <f>CC2664+CC2665</f>
        <v>0</v>
      </c>
      <c r="CD2663" s="22">
        <f t="shared" si="9845"/>
        <v>50</v>
      </c>
      <c r="CE2663" s="22">
        <f>CE2664+CE2665</f>
        <v>0</v>
      </c>
      <c r="CF2663" s="34">
        <f t="shared" si="9799"/>
        <v>50</v>
      </c>
      <c r="CG2663" s="22">
        <f t="shared" si="9846"/>
        <v>50</v>
      </c>
      <c r="CH2663" s="22">
        <f>CH2664+CH2665</f>
        <v>0</v>
      </c>
      <c r="CI2663" s="22">
        <f t="shared" si="9800"/>
        <v>50</v>
      </c>
      <c r="CJ2663" s="22">
        <f t="shared" si="9847"/>
        <v>50</v>
      </c>
      <c r="CK2663" s="22">
        <f>CK2664+CK2665</f>
        <v>0</v>
      </c>
      <c r="CL2663" s="22">
        <f t="shared" si="9801"/>
        <v>50</v>
      </c>
      <c r="CM2663" s="22">
        <f>CM2664+CM2665</f>
        <v>0</v>
      </c>
      <c r="CN2663" s="15"/>
      <c r="CO2663" s="35"/>
      <c r="CT2663" s="5" t="s">
        <v>30</v>
      </c>
    </row>
    <row r="2664" spans="1:99" ht="46.8" x14ac:dyDescent="0.3">
      <c r="A2664" s="32" t="s">
        <v>1474</v>
      </c>
      <c r="B2664" s="16">
        <v>850</v>
      </c>
      <c r="C2664" s="32" t="s">
        <v>42</v>
      </c>
      <c r="D2664" s="32" t="s">
        <v>354</v>
      </c>
      <c r="E2664" s="33" t="s">
        <v>1457</v>
      </c>
      <c r="F2664" s="22">
        <v>50</v>
      </c>
      <c r="G2664" s="22">
        <v>50</v>
      </c>
      <c r="H2664" s="22">
        <v>50</v>
      </c>
      <c r="I2664" s="22"/>
      <c r="J2664" s="22"/>
      <c r="K2664" s="22"/>
      <c r="L2664" s="22">
        <f t="shared" si="9980"/>
        <v>50</v>
      </c>
      <c r="M2664" s="22">
        <f t="shared" si="9981"/>
        <v>50</v>
      </c>
      <c r="N2664" s="22">
        <f t="shared" si="9982"/>
        <v>50</v>
      </c>
      <c r="O2664" s="22"/>
      <c r="P2664" s="22"/>
      <c r="Q2664" s="22"/>
      <c r="R2664" s="22">
        <f t="shared" si="9983"/>
        <v>50</v>
      </c>
      <c r="S2664" s="22">
        <f t="shared" si="9984"/>
        <v>50</v>
      </c>
      <c r="T2664" s="22">
        <f t="shared" si="9985"/>
        <v>50</v>
      </c>
      <c r="U2664" s="22"/>
      <c r="V2664" s="22"/>
      <c r="W2664" s="22"/>
      <c r="X2664" s="22">
        <f t="shared" si="9986"/>
        <v>50</v>
      </c>
      <c r="Y2664" s="22">
        <f t="shared" si="9987"/>
        <v>50</v>
      </c>
      <c r="Z2664" s="22">
        <f t="shared" si="9988"/>
        <v>50</v>
      </c>
      <c r="AA2664" s="22"/>
      <c r="AB2664" s="22"/>
      <c r="AC2664" s="22"/>
      <c r="AD2664" s="22">
        <f t="shared" si="9989"/>
        <v>50</v>
      </c>
      <c r="AE2664" s="22">
        <f t="shared" si="9990"/>
        <v>50</v>
      </c>
      <c r="AF2664" s="22">
        <f t="shared" si="9991"/>
        <v>50</v>
      </c>
      <c r="AG2664" s="22"/>
      <c r="AH2664" s="22"/>
      <c r="AI2664" s="22"/>
      <c r="AJ2664" s="22">
        <f t="shared" si="9992"/>
        <v>50</v>
      </c>
      <c r="AK2664" s="22">
        <f t="shared" si="9993"/>
        <v>50</v>
      </c>
      <c r="AL2664" s="22">
        <f t="shared" si="9994"/>
        <v>50</v>
      </c>
      <c r="AM2664" s="22"/>
      <c r="AN2664" s="22"/>
      <c r="AO2664" s="22"/>
      <c r="AP2664" s="22">
        <f t="shared" si="9995"/>
        <v>50</v>
      </c>
      <c r="AQ2664" s="22">
        <f t="shared" si="9996"/>
        <v>50</v>
      </c>
      <c r="AR2664" s="22">
        <f t="shared" si="9997"/>
        <v>50</v>
      </c>
      <c r="AS2664" s="22"/>
      <c r="AT2664" s="22"/>
      <c r="AU2664" s="22"/>
      <c r="AV2664" s="22">
        <f t="shared" si="9998"/>
        <v>50</v>
      </c>
      <c r="AW2664" s="22">
        <f t="shared" si="9999"/>
        <v>50</v>
      </c>
      <c r="AX2664" s="22">
        <f t="shared" si="10000"/>
        <v>50</v>
      </c>
      <c r="AY2664" s="22"/>
      <c r="AZ2664" s="22"/>
      <c r="BA2664" s="22"/>
      <c r="BB2664" s="22">
        <f t="shared" si="10001"/>
        <v>50</v>
      </c>
      <c r="BC2664" s="22">
        <f t="shared" si="10002"/>
        <v>50</v>
      </c>
      <c r="BD2664" s="22">
        <f t="shared" si="10003"/>
        <v>50</v>
      </c>
      <c r="BE2664" s="22"/>
      <c r="BF2664" s="22"/>
      <c r="BG2664" s="22"/>
      <c r="BH2664" s="22">
        <f t="shared" si="10004"/>
        <v>50</v>
      </c>
      <c r="BI2664" s="22">
        <f t="shared" si="10005"/>
        <v>50</v>
      </c>
      <c r="BJ2664" s="22">
        <f t="shared" si="10006"/>
        <v>50</v>
      </c>
      <c r="BK2664" s="22"/>
      <c r="BL2664" s="22"/>
      <c r="BM2664" s="22"/>
      <c r="BN2664" s="22">
        <f t="shared" si="10007"/>
        <v>50</v>
      </c>
      <c r="BO2664" s="22">
        <f t="shared" si="10008"/>
        <v>50</v>
      </c>
      <c r="BP2664" s="22">
        <f t="shared" si="10009"/>
        <v>50</v>
      </c>
      <c r="BQ2664" s="22"/>
      <c r="BR2664" s="22"/>
      <c r="BS2664" s="22">
        <f t="shared" si="10010"/>
        <v>50</v>
      </c>
      <c r="BT2664" s="22">
        <f t="shared" si="10011"/>
        <v>50</v>
      </c>
      <c r="BU2664" s="22">
        <f t="shared" si="10012"/>
        <v>50</v>
      </c>
      <c r="BV2664" s="22"/>
      <c r="BW2664" s="22"/>
      <c r="BX2664" s="22">
        <f t="shared" si="10013"/>
        <v>50</v>
      </c>
      <c r="BY2664" s="22">
        <f t="shared" si="10014"/>
        <v>50</v>
      </c>
      <c r="BZ2664" s="22">
        <f t="shared" si="10015"/>
        <v>50</v>
      </c>
      <c r="CA2664" s="22"/>
      <c r="CB2664" s="22"/>
      <c r="CC2664" s="22"/>
      <c r="CD2664" s="22">
        <f t="shared" si="9845"/>
        <v>50</v>
      </c>
      <c r="CE2664" s="22"/>
      <c r="CF2664" s="34">
        <f t="shared" si="9799"/>
        <v>50</v>
      </c>
      <c r="CG2664" s="22">
        <f t="shared" si="9846"/>
        <v>50</v>
      </c>
      <c r="CH2664" s="22"/>
      <c r="CI2664" s="22">
        <f t="shared" si="9800"/>
        <v>50</v>
      </c>
      <c r="CJ2664" s="22">
        <f t="shared" si="9847"/>
        <v>50</v>
      </c>
      <c r="CK2664" s="22"/>
      <c r="CL2664" s="22">
        <f t="shared" si="9801"/>
        <v>50</v>
      </c>
      <c r="CM2664" s="22"/>
      <c r="CN2664" s="15"/>
      <c r="CO2664" s="35"/>
    </row>
    <row r="2665" spans="1:99" hidden="1" x14ac:dyDescent="0.3">
      <c r="A2665" s="32" t="s">
        <v>1474</v>
      </c>
      <c r="B2665" s="16">
        <v>850</v>
      </c>
      <c r="C2665" s="32" t="s">
        <v>42</v>
      </c>
      <c r="D2665" s="32" t="s">
        <v>43</v>
      </c>
      <c r="E2665" s="33" t="s">
        <v>44</v>
      </c>
      <c r="F2665" s="22"/>
      <c r="G2665" s="22"/>
      <c r="H2665" s="22"/>
      <c r="I2665" s="22"/>
      <c r="J2665" s="22"/>
      <c r="K2665" s="22"/>
      <c r="L2665" s="22">
        <f t="shared" si="9980"/>
        <v>0</v>
      </c>
      <c r="M2665" s="22">
        <f t="shared" si="9981"/>
        <v>0</v>
      </c>
      <c r="N2665" s="22">
        <f t="shared" si="9982"/>
        <v>0</v>
      </c>
      <c r="O2665" s="22"/>
      <c r="P2665" s="22"/>
      <c r="Q2665" s="22"/>
      <c r="R2665" s="22">
        <f t="shared" si="9983"/>
        <v>0</v>
      </c>
      <c r="S2665" s="22">
        <f t="shared" si="9984"/>
        <v>0</v>
      </c>
      <c r="T2665" s="22">
        <f t="shared" si="9985"/>
        <v>0</v>
      </c>
      <c r="U2665" s="22"/>
      <c r="V2665" s="22"/>
      <c r="W2665" s="22"/>
      <c r="X2665" s="22">
        <f t="shared" si="9986"/>
        <v>0</v>
      </c>
      <c r="Y2665" s="22">
        <f t="shared" si="9987"/>
        <v>0</v>
      </c>
      <c r="Z2665" s="22">
        <f t="shared" si="9988"/>
        <v>0</v>
      </c>
      <c r="AA2665" s="22"/>
      <c r="AB2665" s="22"/>
      <c r="AC2665" s="22"/>
      <c r="AD2665" s="22">
        <f t="shared" si="9989"/>
        <v>0</v>
      </c>
      <c r="AE2665" s="22">
        <f t="shared" si="9990"/>
        <v>0</v>
      </c>
      <c r="AF2665" s="22">
        <f t="shared" si="9991"/>
        <v>0</v>
      </c>
      <c r="AG2665" s="22"/>
      <c r="AH2665" s="22"/>
      <c r="AI2665" s="22"/>
      <c r="AJ2665" s="22">
        <f t="shared" si="9992"/>
        <v>0</v>
      </c>
      <c r="AK2665" s="22">
        <f t="shared" si="9993"/>
        <v>0</v>
      </c>
      <c r="AL2665" s="22">
        <f t="shared" si="9994"/>
        <v>0</v>
      </c>
      <c r="AM2665" s="22"/>
      <c r="AN2665" s="22"/>
      <c r="AO2665" s="22"/>
      <c r="AP2665" s="22">
        <f t="shared" si="9995"/>
        <v>0</v>
      </c>
      <c r="AQ2665" s="22">
        <f t="shared" si="9996"/>
        <v>0</v>
      </c>
      <c r="AR2665" s="22">
        <f t="shared" si="9997"/>
        <v>0</v>
      </c>
      <c r="AS2665" s="22"/>
      <c r="AT2665" s="22"/>
      <c r="AU2665" s="22"/>
      <c r="AV2665" s="22">
        <f t="shared" si="9998"/>
        <v>0</v>
      </c>
      <c r="AW2665" s="22">
        <f t="shared" si="9999"/>
        <v>0</v>
      </c>
      <c r="AX2665" s="22">
        <f t="shared" si="10000"/>
        <v>0</v>
      </c>
      <c r="AY2665" s="22"/>
      <c r="AZ2665" s="22"/>
      <c r="BA2665" s="22"/>
      <c r="BB2665" s="22">
        <f t="shared" si="10001"/>
        <v>0</v>
      </c>
      <c r="BC2665" s="22">
        <f t="shared" si="10002"/>
        <v>0</v>
      </c>
      <c r="BD2665" s="22">
        <f t="shared" si="10003"/>
        <v>0</v>
      </c>
      <c r="BE2665" s="22"/>
      <c r="BF2665" s="22"/>
      <c r="BG2665" s="22"/>
      <c r="BH2665" s="22">
        <f t="shared" si="10004"/>
        <v>0</v>
      </c>
      <c r="BI2665" s="22">
        <f t="shared" si="10005"/>
        <v>0</v>
      </c>
      <c r="BJ2665" s="22">
        <f t="shared" si="10006"/>
        <v>0</v>
      </c>
      <c r="BK2665" s="22"/>
      <c r="BL2665" s="22"/>
      <c r="BM2665" s="22"/>
      <c r="BN2665" s="22">
        <f t="shared" si="10007"/>
        <v>0</v>
      </c>
      <c r="BO2665" s="22">
        <f t="shared" si="10008"/>
        <v>0</v>
      </c>
      <c r="BP2665" s="22">
        <f t="shared" si="10009"/>
        <v>0</v>
      </c>
      <c r="BQ2665" s="22"/>
      <c r="BR2665" s="22"/>
      <c r="BS2665" s="22">
        <f t="shared" si="10010"/>
        <v>0</v>
      </c>
      <c r="BT2665" s="22">
        <f t="shared" si="10011"/>
        <v>0</v>
      </c>
      <c r="BU2665" s="22">
        <f t="shared" si="10012"/>
        <v>0</v>
      </c>
      <c r="BV2665" s="22"/>
      <c r="BW2665" s="22"/>
      <c r="BX2665" s="22">
        <f t="shared" si="10013"/>
        <v>0</v>
      </c>
      <c r="BY2665" s="22">
        <f t="shared" si="10014"/>
        <v>0</v>
      </c>
      <c r="BZ2665" s="22">
        <f t="shared" si="10015"/>
        <v>0</v>
      </c>
      <c r="CA2665" s="22"/>
      <c r="CB2665" s="22"/>
      <c r="CC2665" s="22"/>
      <c r="CD2665" s="22">
        <f t="shared" si="9845"/>
        <v>0</v>
      </c>
      <c r="CE2665" s="22"/>
      <c r="CF2665" s="22"/>
      <c r="CG2665" s="22">
        <f t="shared" si="9846"/>
        <v>0</v>
      </c>
      <c r="CH2665" s="22"/>
      <c r="CI2665" s="22"/>
      <c r="CJ2665" s="22">
        <f t="shared" si="9847"/>
        <v>0</v>
      </c>
      <c r="CK2665" s="22"/>
      <c r="CL2665" s="22"/>
      <c r="CM2665" s="22"/>
      <c r="CN2665" s="15">
        <v>0</v>
      </c>
      <c r="CO2665" s="35"/>
    </row>
    <row r="2666" spans="1:99" s="31" customFormat="1" x14ac:dyDescent="0.3">
      <c r="A2666" s="25" t="s">
        <v>1475</v>
      </c>
      <c r="B2666" s="26"/>
      <c r="C2666" s="25"/>
      <c r="D2666" s="25"/>
      <c r="E2666" s="27" t="s">
        <v>1449</v>
      </c>
      <c r="F2666" s="28">
        <f t="shared" ref="F2666:K2666" si="10021">F2667+F2671</f>
        <v>405560.7</v>
      </c>
      <c r="G2666" s="28">
        <f t="shared" si="10021"/>
        <v>400986</v>
      </c>
      <c r="H2666" s="28">
        <f t="shared" si="10021"/>
        <v>400318.19999999995</v>
      </c>
      <c r="I2666" s="28">
        <f t="shared" si="10021"/>
        <v>0</v>
      </c>
      <c r="J2666" s="28">
        <f t="shared" si="10021"/>
        <v>0</v>
      </c>
      <c r="K2666" s="28">
        <f t="shared" si="10021"/>
        <v>0</v>
      </c>
      <c r="L2666" s="28">
        <f t="shared" si="9980"/>
        <v>405560.7</v>
      </c>
      <c r="M2666" s="28">
        <f t="shared" si="9981"/>
        <v>400986</v>
      </c>
      <c r="N2666" s="28">
        <f t="shared" si="9982"/>
        <v>400318.19999999995</v>
      </c>
      <c r="O2666" s="28">
        <f>O2667+O2671</f>
        <v>0</v>
      </c>
      <c r="P2666" s="28">
        <f>P2667+P2671</f>
        <v>0</v>
      </c>
      <c r="Q2666" s="28">
        <f>Q2667+Q2671</f>
        <v>0</v>
      </c>
      <c r="R2666" s="28">
        <f t="shared" si="9983"/>
        <v>405560.7</v>
      </c>
      <c r="S2666" s="28">
        <f t="shared" si="9984"/>
        <v>400986</v>
      </c>
      <c r="T2666" s="28">
        <f t="shared" si="9985"/>
        <v>400318.19999999995</v>
      </c>
      <c r="U2666" s="28">
        <f>U2667+U2671</f>
        <v>0</v>
      </c>
      <c r="V2666" s="28">
        <f>V2667+V2671</f>
        <v>0</v>
      </c>
      <c r="W2666" s="28">
        <f>W2667+W2671</f>
        <v>0</v>
      </c>
      <c r="X2666" s="28">
        <f t="shared" si="9986"/>
        <v>405560.7</v>
      </c>
      <c r="Y2666" s="28">
        <f t="shared" si="9987"/>
        <v>400986</v>
      </c>
      <c r="Z2666" s="28">
        <f t="shared" si="9988"/>
        <v>400318.19999999995</v>
      </c>
      <c r="AA2666" s="28">
        <f>AA2667+AA2671</f>
        <v>0</v>
      </c>
      <c r="AB2666" s="28">
        <f>AB2667+AB2671</f>
        <v>0</v>
      </c>
      <c r="AC2666" s="28">
        <f>AC2667+AC2671</f>
        <v>0</v>
      </c>
      <c r="AD2666" s="28">
        <f t="shared" si="9989"/>
        <v>405560.7</v>
      </c>
      <c r="AE2666" s="28">
        <f t="shared" si="9990"/>
        <v>400986</v>
      </c>
      <c r="AF2666" s="28">
        <f t="shared" si="9991"/>
        <v>400318.19999999995</v>
      </c>
      <c r="AG2666" s="28">
        <f>AG2667+AG2671</f>
        <v>0</v>
      </c>
      <c r="AH2666" s="28">
        <f>AH2667+AH2671</f>
        <v>0</v>
      </c>
      <c r="AI2666" s="28">
        <f>AI2667+AI2671</f>
        <v>0</v>
      </c>
      <c r="AJ2666" s="28">
        <f t="shared" si="9992"/>
        <v>405560.7</v>
      </c>
      <c r="AK2666" s="28">
        <f t="shared" si="9993"/>
        <v>400986</v>
      </c>
      <c r="AL2666" s="28">
        <f t="shared" si="9994"/>
        <v>400318.19999999995</v>
      </c>
      <c r="AM2666" s="28">
        <f>AM2667+AM2671</f>
        <v>0</v>
      </c>
      <c r="AN2666" s="28">
        <f>AN2667+AN2671</f>
        <v>0</v>
      </c>
      <c r="AO2666" s="28">
        <f>AO2667+AO2671</f>
        <v>0</v>
      </c>
      <c r="AP2666" s="28">
        <f t="shared" si="9995"/>
        <v>405560.7</v>
      </c>
      <c r="AQ2666" s="28">
        <f t="shared" si="9996"/>
        <v>400986</v>
      </c>
      <c r="AR2666" s="28">
        <f t="shared" si="9997"/>
        <v>400318.19999999995</v>
      </c>
      <c r="AS2666" s="28">
        <f>AS2667+AS2671</f>
        <v>0</v>
      </c>
      <c r="AT2666" s="28">
        <f>AT2667+AT2671</f>
        <v>0</v>
      </c>
      <c r="AU2666" s="28">
        <f>AU2667+AU2671</f>
        <v>0</v>
      </c>
      <c r="AV2666" s="28">
        <f t="shared" si="9998"/>
        <v>405560.7</v>
      </c>
      <c r="AW2666" s="28">
        <f t="shared" si="9999"/>
        <v>400986</v>
      </c>
      <c r="AX2666" s="28">
        <f t="shared" si="10000"/>
        <v>400318.19999999995</v>
      </c>
      <c r="AY2666" s="28">
        <f>AY2667+AY2671</f>
        <v>2566.1999999999998</v>
      </c>
      <c r="AZ2666" s="28">
        <f>AZ2667+AZ2671</f>
        <v>1513.8</v>
      </c>
      <c r="BA2666" s="28">
        <f>BA2667+BA2671</f>
        <v>1513.8</v>
      </c>
      <c r="BB2666" s="28">
        <f t="shared" si="10001"/>
        <v>408126.9</v>
      </c>
      <c r="BC2666" s="28">
        <f t="shared" si="10002"/>
        <v>402499.8</v>
      </c>
      <c r="BD2666" s="28">
        <f t="shared" si="10003"/>
        <v>401831.99999999994</v>
      </c>
      <c r="BE2666" s="28">
        <f>BE2667+BE2671</f>
        <v>0</v>
      </c>
      <c r="BF2666" s="28">
        <f>BF2667+BF2671</f>
        <v>0</v>
      </c>
      <c r="BG2666" s="28">
        <f>BG2667+BG2671</f>
        <v>0</v>
      </c>
      <c r="BH2666" s="28">
        <f t="shared" si="10004"/>
        <v>408126.9</v>
      </c>
      <c r="BI2666" s="28">
        <f t="shared" si="10005"/>
        <v>402499.8</v>
      </c>
      <c r="BJ2666" s="28">
        <f t="shared" si="10006"/>
        <v>401831.99999999994</v>
      </c>
      <c r="BK2666" s="28">
        <f>BK2667+BK2671</f>
        <v>0</v>
      </c>
      <c r="BL2666" s="28">
        <f>BL2667+BL2671</f>
        <v>0</v>
      </c>
      <c r="BM2666" s="28">
        <f>BM2667+BM2671</f>
        <v>0</v>
      </c>
      <c r="BN2666" s="28">
        <f t="shared" si="10007"/>
        <v>408126.9</v>
      </c>
      <c r="BO2666" s="28">
        <f t="shared" si="10008"/>
        <v>402499.8</v>
      </c>
      <c r="BP2666" s="28">
        <f t="shared" si="10009"/>
        <v>401831.99999999994</v>
      </c>
      <c r="BQ2666" s="28">
        <f>BQ2667+BQ2671</f>
        <v>0</v>
      </c>
      <c r="BR2666" s="28">
        <f>BR2667+BR2671</f>
        <v>0</v>
      </c>
      <c r="BS2666" s="22">
        <f t="shared" si="10010"/>
        <v>408126.9</v>
      </c>
      <c r="BT2666" s="22">
        <f t="shared" si="10011"/>
        <v>402499.8</v>
      </c>
      <c r="BU2666" s="22">
        <f t="shared" si="10012"/>
        <v>401831.99999999994</v>
      </c>
      <c r="BV2666" s="28">
        <f>BV2667+BV2671</f>
        <v>0</v>
      </c>
      <c r="BW2666" s="28">
        <f>BW2667+BW2671</f>
        <v>0</v>
      </c>
      <c r="BX2666" s="28">
        <f t="shared" si="10013"/>
        <v>408126.9</v>
      </c>
      <c r="BY2666" s="28">
        <f t="shared" si="10014"/>
        <v>402499.8</v>
      </c>
      <c r="BZ2666" s="28">
        <f t="shared" si="10015"/>
        <v>401831.99999999994</v>
      </c>
      <c r="CA2666" s="28">
        <f>CA2667+CA2671</f>
        <v>0</v>
      </c>
      <c r="CB2666" s="28">
        <f>CB2667+CB2671</f>
        <v>0</v>
      </c>
      <c r="CC2666" s="28">
        <f>CC2667+CC2671</f>
        <v>0</v>
      </c>
      <c r="CD2666" s="28">
        <f t="shared" si="9845"/>
        <v>408126.9</v>
      </c>
      <c r="CE2666" s="28">
        <f>CE2667+CE2671</f>
        <v>0</v>
      </c>
      <c r="CF2666" s="29">
        <f t="shared" ref="CF2666:CF2689" si="10022">CD2666+CE2666</f>
        <v>408126.9</v>
      </c>
      <c r="CG2666" s="28">
        <f t="shared" si="9846"/>
        <v>402499.8</v>
      </c>
      <c r="CH2666" s="28">
        <f>CH2667+CH2671</f>
        <v>0</v>
      </c>
      <c r="CI2666" s="28">
        <f t="shared" ref="CI2666:CI2689" si="10023">CG2666+CH2666</f>
        <v>402499.8</v>
      </c>
      <c r="CJ2666" s="28">
        <f t="shared" si="9847"/>
        <v>401831.99999999994</v>
      </c>
      <c r="CK2666" s="28">
        <f>CK2667+CK2671</f>
        <v>0</v>
      </c>
      <c r="CL2666" s="28">
        <f t="shared" ref="CL2666:CL2689" si="10024">CJ2666+CK2666</f>
        <v>401831.99999999994</v>
      </c>
      <c r="CM2666" s="28">
        <f>CM2667+CM2671</f>
        <v>0</v>
      </c>
      <c r="CN2666" s="15"/>
      <c r="CO2666" s="30"/>
      <c r="CQ2666" s="31" t="s">
        <v>27</v>
      </c>
    </row>
    <row r="2667" spans="1:99" ht="31.2" x14ac:dyDescent="0.3">
      <c r="A2667" s="32" t="s">
        <v>1476</v>
      </c>
      <c r="B2667" s="16"/>
      <c r="C2667" s="32"/>
      <c r="D2667" s="32"/>
      <c r="E2667" s="33" t="s">
        <v>1444</v>
      </c>
      <c r="F2667" s="22">
        <f t="shared" ref="F2667:F2669" si="10025">F2668</f>
        <v>374152.4</v>
      </c>
      <c r="G2667" s="22">
        <f t="shared" ref="G2667:G2669" si="10026">G2668</f>
        <v>369623.6</v>
      </c>
      <c r="H2667" s="22">
        <f t="shared" ref="H2667:H2669" si="10027">H2668</f>
        <v>369623.6</v>
      </c>
      <c r="I2667" s="22">
        <f t="shared" ref="I2667:I2669" si="10028">I2668</f>
        <v>0</v>
      </c>
      <c r="J2667" s="22">
        <f t="shared" ref="J2667:J2669" si="10029">J2668</f>
        <v>0</v>
      </c>
      <c r="K2667" s="22">
        <f t="shared" ref="K2667:K2669" si="10030">K2668</f>
        <v>0</v>
      </c>
      <c r="L2667" s="22">
        <f t="shared" si="9980"/>
        <v>374152.4</v>
      </c>
      <c r="M2667" s="22">
        <f t="shared" si="9981"/>
        <v>369623.6</v>
      </c>
      <c r="N2667" s="22">
        <f t="shared" si="9982"/>
        <v>369623.6</v>
      </c>
      <c r="O2667" s="22">
        <f t="shared" ref="O2667:O2669" si="10031">O2668</f>
        <v>0</v>
      </c>
      <c r="P2667" s="22">
        <f t="shared" ref="P2667:P2669" si="10032">P2668</f>
        <v>0</v>
      </c>
      <c r="Q2667" s="22">
        <f t="shared" ref="Q2667:Q2669" si="10033">Q2668</f>
        <v>0</v>
      </c>
      <c r="R2667" s="22">
        <f t="shared" si="9983"/>
        <v>374152.4</v>
      </c>
      <c r="S2667" s="22">
        <f t="shared" si="9984"/>
        <v>369623.6</v>
      </c>
      <c r="T2667" s="22">
        <f t="shared" si="9985"/>
        <v>369623.6</v>
      </c>
      <c r="U2667" s="22">
        <f t="shared" ref="U2667:U2669" si="10034">U2668</f>
        <v>0</v>
      </c>
      <c r="V2667" s="22">
        <f t="shared" ref="V2667:V2669" si="10035">V2668</f>
        <v>0</v>
      </c>
      <c r="W2667" s="22">
        <f t="shared" ref="W2667:W2669" si="10036">W2668</f>
        <v>0</v>
      </c>
      <c r="X2667" s="22">
        <f t="shared" si="9986"/>
        <v>374152.4</v>
      </c>
      <c r="Y2667" s="22">
        <f t="shared" si="9987"/>
        <v>369623.6</v>
      </c>
      <c r="Z2667" s="22">
        <f t="shared" si="9988"/>
        <v>369623.6</v>
      </c>
      <c r="AA2667" s="22">
        <f t="shared" ref="AA2667:AA2669" si="10037">AA2668</f>
        <v>0</v>
      </c>
      <c r="AB2667" s="22">
        <f t="shared" ref="AB2667:AB2669" si="10038">AB2668</f>
        <v>0</v>
      </c>
      <c r="AC2667" s="22">
        <f t="shared" ref="AC2667:AC2669" si="10039">AC2668</f>
        <v>0</v>
      </c>
      <c r="AD2667" s="22">
        <f t="shared" si="9989"/>
        <v>374152.4</v>
      </c>
      <c r="AE2667" s="22">
        <f t="shared" si="9990"/>
        <v>369623.6</v>
      </c>
      <c r="AF2667" s="22">
        <f t="shared" si="9991"/>
        <v>369623.6</v>
      </c>
      <c r="AG2667" s="22">
        <f t="shared" ref="AG2667:AG2669" si="10040">AG2668</f>
        <v>0</v>
      </c>
      <c r="AH2667" s="22">
        <f t="shared" ref="AH2667:AH2669" si="10041">AH2668</f>
        <v>0</v>
      </c>
      <c r="AI2667" s="22">
        <f t="shared" ref="AI2667:AI2669" si="10042">AI2668</f>
        <v>0</v>
      </c>
      <c r="AJ2667" s="22">
        <f t="shared" si="9992"/>
        <v>374152.4</v>
      </c>
      <c r="AK2667" s="22">
        <f t="shared" si="9993"/>
        <v>369623.6</v>
      </c>
      <c r="AL2667" s="22">
        <f t="shared" si="9994"/>
        <v>369623.6</v>
      </c>
      <c r="AM2667" s="22">
        <f t="shared" ref="AM2667:AM2669" si="10043">AM2668</f>
        <v>0</v>
      </c>
      <c r="AN2667" s="22">
        <f t="shared" ref="AN2667:AN2669" si="10044">AN2668</f>
        <v>0</v>
      </c>
      <c r="AO2667" s="22">
        <f t="shared" ref="AO2667:AO2669" si="10045">AO2668</f>
        <v>0</v>
      </c>
      <c r="AP2667" s="22">
        <f t="shared" si="9995"/>
        <v>374152.4</v>
      </c>
      <c r="AQ2667" s="22">
        <f t="shared" si="9996"/>
        <v>369623.6</v>
      </c>
      <c r="AR2667" s="22">
        <f t="shared" si="9997"/>
        <v>369623.6</v>
      </c>
      <c r="AS2667" s="22">
        <f t="shared" ref="AS2667:AS2669" si="10046">AS2668</f>
        <v>0</v>
      </c>
      <c r="AT2667" s="22">
        <f t="shared" ref="AT2667:AT2669" si="10047">AT2668</f>
        <v>0</v>
      </c>
      <c r="AU2667" s="22">
        <f t="shared" ref="AU2667:AU2669" si="10048">AU2668</f>
        <v>0</v>
      </c>
      <c r="AV2667" s="22">
        <f t="shared" si="9998"/>
        <v>374152.4</v>
      </c>
      <c r="AW2667" s="22">
        <f t="shared" si="9999"/>
        <v>369623.6</v>
      </c>
      <c r="AX2667" s="22">
        <f t="shared" si="10000"/>
        <v>369623.6</v>
      </c>
      <c r="AY2667" s="22">
        <f t="shared" ref="AY2667:AY2669" si="10049">AY2668</f>
        <v>775.6</v>
      </c>
      <c r="AZ2667" s="22">
        <f t="shared" ref="AZ2667:AZ2669" si="10050">AZ2668</f>
        <v>1513.8</v>
      </c>
      <c r="BA2667" s="22">
        <f t="shared" ref="BA2667:BA2669" si="10051">BA2668</f>
        <v>1513.8</v>
      </c>
      <c r="BB2667" s="22">
        <f t="shared" si="10001"/>
        <v>374928</v>
      </c>
      <c r="BC2667" s="22">
        <f t="shared" si="10002"/>
        <v>371137.39999999997</v>
      </c>
      <c r="BD2667" s="22">
        <f t="shared" si="10003"/>
        <v>371137.39999999997</v>
      </c>
      <c r="BE2667" s="22">
        <f t="shared" ref="BE2667:BE2669" si="10052">BE2668</f>
        <v>0</v>
      </c>
      <c r="BF2667" s="22">
        <f t="shared" ref="BF2667:BF2669" si="10053">BF2668</f>
        <v>0</v>
      </c>
      <c r="BG2667" s="22">
        <f t="shared" ref="BG2667:BG2669" si="10054">BG2668</f>
        <v>0</v>
      </c>
      <c r="BH2667" s="22">
        <f t="shared" si="10004"/>
        <v>374928</v>
      </c>
      <c r="BI2667" s="22">
        <f t="shared" si="10005"/>
        <v>371137.39999999997</v>
      </c>
      <c r="BJ2667" s="22">
        <f t="shared" si="10006"/>
        <v>371137.39999999997</v>
      </c>
      <c r="BK2667" s="22">
        <f t="shared" ref="BK2667:BK2669" si="10055">BK2668</f>
        <v>0</v>
      </c>
      <c r="BL2667" s="22">
        <f t="shared" ref="BL2667:BL2669" si="10056">BL2668</f>
        <v>0</v>
      </c>
      <c r="BM2667" s="22">
        <f t="shared" ref="BM2667:BM2669" si="10057">BM2668</f>
        <v>0</v>
      </c>
      <c r="BN2667" s="22">
        <f t="shared" si="10007"/>
        <v>374928</v>
      </c>
      <c r="BO2667" s="22">
        <f t="shared" si="10008"/>
        <v>371137.39999999997</v>
      </c>
      <c r="BP2667" s="22">
        <f t="shared" si="10009"/>
        <v>371137.39999999997</v>
      </c>
      <c r="BQ2667" s="22">
        <f t="shared" ref="BQ2667:BQ2669" si="10058">BQ2668</f>
        <v>0</v>
      </c>
      <c r="BR2667" s="22">
        <f t="shared" ref="BR2667:BR2669" si="10059">BR2668</f>
        <v>0</v>
      </c>
      <c r="BS2667" s="22">
        <f t="shared" si="10010"/>
        <v>374928</v>
      </c>
      <c r="BT2667" s="22">
        <f t="shared" si="10011"/>
        <v>371137.39999999997</v>
      </c>
      <c r="BU2667" s="22">
        <f t="shared" si="10012"/>
        <v>371137.39999999997</v>
      </c>
      <c r="BV2667" s="22">
        <f t="shared" ref="BV2667:BV2669" si="10060">BV2668</f>
        <v>0</v>
      </c>
      <c r="BW2667" s="22">
        <f t="shared" ref="BW2667:BW2669" si="10061">BW2668</f>
        <v>0</v>
      </c>
      <c r="BX2667" s="22">
        <f t="shared" si="10013"/>
        <v>374928</v>
      </c>
      <c r="BY2667" s="22">
        <f t="shared" si="10014"/>
        <v>371137.39999999997</v>
      </c>
      <c r="BZ2667" s="22">
        <f t="shared" si="10015"/>
        <v>371137.39999999997</v>
      </c>
      <c r="CA2667" s="22">
        <f t="shared" ref="CA2667:CA2669" si="10062">CA2668</f>
        <v>0</v>
      </c>
      <c r="CB2667" s="22">
        <f t="shared" ref="CB2667:CB2669" si="10063">CB2668</f>
        <v>0</v>
      </c>
      <c r="CC2667" s="22">
        <f t="shared" ref="CC2667:CC2669" si="10064">CC2668</f>
        <v>0</v>
      </c>
      <c r="CD2667" s="22">
        <f t="shared" si="9845"/>
        <v>374928</v>
      </c>
      <c r="CE2667" s="22">
        <f t="shared" ref="CE2667:CE2669" si="10065">CE2668</f>
        <v>0</v>
      </c>
      <c r="CF2667" s="34">
        <f t="shared" si="10022"/>
        <v>374928</v>
      </c>
      <c r="CG2667" s="22">
        <f t="shared" si="9846"/>
        <v>371137.39999999997</v>
      </c>
      <c r="CH2667" s="22">
        <f t="shared" ref="CH2667:CM2669" si="10066">CH2668</f>
        <v>0</v>
      </c>
      <c r="CI2667" s="22">
        <f t="shared" si="10023"/>
        <v>371137.39999999997</v>
      </c>
      <c r="CJ2667" s="22">
        <f t="shared" si="9847"/>
        <v>371137.39999999997</v>
      </c>
      <c r="CK2667" s="22">
        <f t="shared" si="10066"/>
        <v>0</v>
      </c>
      <c r="CL2667" s="22">
        <f t="shared" si="10024"/>
        <v>371137.39999999997</v>
      </c>
      <c r="CM2667" s="22">
        <f t="shared" si="10066"/>
        <v>0</v>
      </c>
      <c r="CN2667" s="15"/>
      <c r="CO2667" s="35"/>
      <c r="CR2667" s="5" t="s">
        <v>1346</v>
      </c>
      <c r="CU2667" s="5" t="s">
        <v>31</v>
      </c>
    </row>
    <row r="2668" spans="1:99" ht="93.6" x14ac:dyDescent="0.3">
      <c r="A2668" s="32" t="s">
        <v>1476</v>
      </c>
      <c r="B2668" s="16">
        <v>100</v>
      </c>
      <c r="C2668" s="32"/>
      <c r="D2668" s="32"/>
      <c r="E2668" s="33" t="s">
        <v>131</v>
      </c>
      <c r="F2668" s="22">
        <f t="shared" si="10025"/>
        <v>374152.4</v>
      </c>
      <c r="G2668" s="22">
        <f t="shared" si="10026"/>
        <v>369623.6</v>
      </c>
      <c r="H2668" s="22">
        <f t="shared" si="10027"/>
        <v>369623.6</v>
      </c>
      <c r="I2668" s="22">
        <f t="shared" si="10028"/>
        <v>0</v>
      </c>
      <c r="J2668" s="22">
        <f t="shared" si="10029"/>
        <v>0</v>
      </c>
      <c r="K2668" s="22">
        <f t="shared" si="10030"/>
        <v>0</v>
      </c>
      <c r="L2668" s="22">
        <f t="shared" si="9980"/>
        <v>374152.4</v>
      </c>
      <c r="M2668" s="22">
        <f t="shared" si="9981"/>
        <v>369623.6</v>
      </c>
      <c r="N2668" s="22">
        <f t="shared" si="9982"/>
        <v>369623.6</v>
      </c>
      <c r="O2668" s="22">
        <f t="shared" si="10031"/>
        <v>0</v>
      </c>
      <c r="P2668" s="22">
        <f t="shared" si="10032"/>
        <v>0</v>
      </c>
      <c r="Q2668" s="22">
        <f t="shared" si="10033"/>
        <v>0</v>
      </c>
      <c r="R2668" s="22">
        <f t="shared" si="9983"/>
        <v>374152.4</v>
      </c>
      <c r="S2668" s="22">
        <f t="shared" si="9984"/>
        <v>369623.6</v>
      </c>
      <c r="T2668" s="22">
        <f t="shared" si="9985"/>
        <v>369623.6</v>
      </c>
      <c r="U2668" s="22">
        <f t="shared" si="10034"/>
        <v>0</v>
      </c>
      <c r="V2668" s="22">
        <f t="shared" si="10035"/>
        <v>0</v>
      </c>
      <c r="W2668" s="22">
        <f t="shared" si="10036"/>
        <v>0</v>
      </c>
      <c r="X2668" s="22">
        <f t="shared" si="9986"/>
        <v>374152.4</v>
      </c>
      <c r="Y2668" s="22">
        <f t="shared" si="9987"/>
        <v>369623.6</v>
      </c>
      <c r="Z2668" s="22">
        <f t="shared" si="9988"/>
        <v>369623.6</v>
      </c>
      <c r="AA2668" s="22">
        <f t="shared" si="10037"/>
        <v>0</v>
      </c>
      <c r="AB2668" s="22">
        <f t="shared" si="10038"/>
        <v>0</v>
      </c>
      <c r="AC2668" s="22">
        <f t="shared" si="10039"/>
        <v>0</v>
      </c>
      <c r="AD2668" s="22">
        <f t="shared" si="9989"/>
        <v>374152.4</v>
      </c>
      <c r="AE2668" s="22">
        <f t="shared" si="9990"/>
        <v>369623.6</v>
      </c>
      <c r="AF2668" s="22">
        <f t="shared" si="9991"/>
        <v>369623.6</v>
      </c>
      <c r="AG2668" s="22">
        <f t="shared" si="10040"/>
        <v>0</v>
      </c>
      <c r="AH2668" s="22">
        <f t="shared" si="10041"/>
        <v>0</v>
      </c>
      <c r="AI2668" s="22">
        <f t="shared" si="10042"/>
        <v>0</v>
      </c>
      <c r="AJ2668" s="22">
        <f t="shared" si="9992"/>
        <v>374152.4</v>
      </c>
      <c r="AK2668" s="22">
        <f t="shared" si="9993"/>
        <v>369623.6</v>
      </c>
      <c r="AL2668" s="22">
        <f t="shared" si="9994"/>
        <v>369623.6</v>
      </c>
      <c r="AM2668" s="22">
        <f t="shared" si="10043"/>
        <v>0</v>
      </c>
      <c r="AN2668" s="22">
        <f t="shared" si="10044"/>
        <v>0</v>
      </c>
      <c r="AO2668" s="22">
        <f t="shared" si="10045"/>
        <v>0</v>
      </c>
      <c r="AP2668" s="22">
        <f t="shared" si="9995"/>
        <v>374152.4</v>
      </c>
      <c r="AQ2668" s="22">
        <f t="shared" si="9996"/>
        <v>369623.6</v>
      </c>
      <c r="AR2668" s="22">
        <f t="shared" si="9997"/>
        <v>369623.6</v>
      </c>
      <c r="AS2668" s="22">
        <f t="shared" si="10046"/>
        <v>0</v>
      </c>
      <c r="AT2668" s="22">
        <f t="shared" si="10047"/>
        <v>0</v>
      </c>
      <c r="AU2668" s="22">
        <f t="shared" si="10048"/>
        <v>0</v>
      </c>
      <c r="AV2668" s="22">
        <f t="shared" si="9998"/>
        <v>374152.4</v>
      </c>
      <c r="AW2668" s="22">
        <f t="shared" si="9999"/>
        <v>369623.6</v>
      </c>
      <c r="AX2668" s="22">
        <f t="shared" si="10000"/>
        <v>369623.6</v>
      </c>
      <c r="AY2668" s="22">
        <f t="shared" si="10049"/>
        <v>775.6</v>
      </c>
      <c r="AZ2668" s="22">
        <f t="shared" si="10050"/>
        <v>1513.8</v>
      </c>
      <c r="BA2668" s="22">
        <f t="shared" si="10051"/>
        <v>1513.8</v>
      </c>
      <c r="BB2668" s="22">
        <f t="shared" si="10001"/>
        <v>374928</v>
      </c>
      <c r="BC2668" s="22">
        <f t="shared" si="10002"/>
        <v>371137.39999999997</v>
      </c>
      <c r="BD2668" s="22">
        <f t="shared" si="10003"/>
        <v>371137.39999999997</v>
      </c>
      <c r="BE2668" s="22">
        <f t="shared" si="10052"/>
        <v>0</v>
      </c>
      <c r="BF2668" s="22">
        <f t="shared" si="10053"/>
        <v>0</v>
      </c>
      <c r="BG2668" s="22">
        <f t="shared" si="10054"/>
        <v>0</v>
      </c>
      <c r="BH2668" s="22">
        <f t="shared" si="10004"/>
        <v>374928</v>
      </c>
      <c r="BI2668" s="22">
        <f t="shared" si="10005"/>
        <v>371137.39999999997</v>
      </c>
      <c r="BJ2668" s="22">
        <f t="shared" si="10006"/>
        <v>371137.39999999997</v>
      </c>
      <c r="BK2668" s="22">
        <f t="shared" si="10055"/>
        <v>0</v>
      </c>
      <c r="BL2668" s="22">
        <f t="shared" si="10056"/>
        <v>0</v>
      </c>
      <c r="BM2668" s="22">
        <f t="shared" si="10057"/>
        <v>0</v>
      </c>
      <c r="BN2668" s="22">
        <f t="shared" si="10007"/>
        <v>374928</v>
      </c>
      <c r="BO2668" s="22">
        <f t="shared" si="10008"/>
        <v>371137.39999999997</v>
      </c>
      <c r="BP2668" s="22">
        <f t="shared" si="10009"/>
        <v>371137.39999999997</v>
      </c>
      <c r="BQ2668" s="22">
        <f t="shared" si="10058"/>
        <v>0</v>
      </c>
      <c r="BR2668" s="22">
        <f t="shared" si="10059"/>
        <v>0</v>
      </c>
      <c r="BS2668" s="22">
        <f t="shared" si="10010"/>
        <v>374928</v>
      </c>
      <c r="BT2668" s="22">
        <f t="shared" si="10011"/>
        <v>371137.39999999997</v>
      </c>
      <c r="BU2668" s="22">
        <f t="shared" si="10012"/>
        <v>371137.39999999997</v>
      </c>
      <c r="BV2668" s="22">
        <f t="shared" si="10060"/>
        <v>0</v>
      </c>
      <c r="BW2668" s="22">
        <f t="shared" si="10061"/>
        <v>0</v>
      </c>
      <c r="BX2668" s="22">
        <f t="shared" si="10013"/>
        <v>374928</v>
      </c>
      <c r="BY2668" s="22">
        <f t="shared" si="10014"/>
        <v>371137.39999999997</v>
      </c>
      <c r="BZ2668" s="22">
        <f t="shared" si="10015"/>
        <v>371137.39999999997</v>
      </c>
      <c r="CA2668" s="22">
        <f t="shared" si="10062"/>
        <v>0</v>
      </c>
      <c r="CB2668" s="22">
        <f t="shared" si="10063"/>
        <v>0</v>
      </c>
      <c r="CC2668" s="22">
        <f t="shared" si="10064"/>
        <v>0</v>
      </c>
      <c r="CD2668" s="22">
        <f t="shared" si="9845"/>
        <v>374928</v>
      </c>
      <c r="CE2668" s="22">
        <f t="shared" si="10065"/>
        <v>0</v>
      </c>
      <c r="CF2668" s="34">
        <f t="shared" si="10022"/>
        <v>374928</v>
      </c>
      <c r="CG2668" s="22">
        <f t="shared" si="9846"/>
        <v>371137.39999999997</v>
      </c>
      <c r="CH2668" s="22">
        <f t="shared" si="10066"/>
        <v>0</v>
      </c>
      <c r="CI2668" s="22">
        <f t="shared" si="10023"/>
        <v>371137.39999999997</v>
      </c>
      <c r="CJ2668" s="22">
        <f t="shared" si="9847"/>
        <v>371137.39999999997</v>
      </c>
      <c r="CK2668" s="22">
        <f t="shared" si="10066"/>
        <v>0</v>
      </c>
      <c r="CL2668" s="22">
        <f t="shared" si="10024"/>
        <v>371137.39999999997</v>
      </c>
      <c r="CM2668" s="22">
        <f t="shared" si="10066"/>
        <v>0</v>
      </c>
      <c r="CN2668" s="15"/>
      <c r="CO2668" s="35"/>
      <c r="CS2668" s="5" t="s">
        <v>29</v>
      </c>
    </row>
    <row r="2669" spans="1:99" ht="31.2" x14ac:dyDescent="0.3">
      <c r="A2669" s="32" t="s">
        <v>1476</v>
      </c>
      <c r="B2669" s="16">
        <v>120</v>
      </c>
      <c r="C2669" s="32"/>
      <c r="D2669" s="32"/>
      <c r="E2669" s="33" t="s">
        <v>394</v>
      </c>
      <c r="F2669" s="22">
        <f t="shared" si="10025"/>
        <v>374152.4</v>
      </c>
      <c r="G2669" s="22">
        <f t="shared" si="10026"/>
        <v>369623.6</v>
      </c>
      <c r="H2669" s="22">
        <f t="shared" si="10027"/>
        <v>369623.6</v>
      </c>
      <c r="I2669" s="22">
        <f t="shared" si="10028"/>
        <v>0</v>
      </c>
      <c r="J2669" s="22">
        <f t="shared" si="10029"/>
        <v>0</v>
      </c>
      <c r="K2669" s="22">
        <f t="shared" si="10030"/>
        <v>0</v>
      </c>
      <c r="L2669" s="22">
        <f t="shared" si="9980"/>
        <v>374152.4</v>
      </c>
      <c r="M2669" s="22">
        <f t="shared" si="9981"/>
        <v>369623.6</v>
      </c>
      <c r="N2669" s="22">
        <f t="shared" si="9982"/>
        <v>369623.6</v>
      </c>
      <c r="O2669" s="22">
        <f t="shared" si="10031"/>
        <v>0</v>
      </c>
      <c r="P2669" s="22">
        <f t="shared" si="10032"/>
        <v>0</v>
      </c>
      <c r="Q2669" s="22">
        <f t="shared" si="10033"/>
        <v>0</v>
      </c>
      <c r="R2669" s="22">
        <f t="shared" si="9983"/>
        <v>374152.4</v>
      </c>
      <c r="S2669" s="22">
        <f t="shared" si="9984"/>
        <v>369623.6</v>
      </c>
      <c r="T2669" s="22">
        <f t="shared" si="9985"/>
        <v>369623.6</v>
      </c>
      <c r="U2669" s="22">
        <f t="shared" si="10034"/>
        <v>0</v>
      </c>
      <c r="V2669" s="22">
        <f t="shared" si="10035"/>
        <v>0</v>
      </c>
      <c r="W2669" s="22">
        <f t="shared" si="10036"/>
        <v>0</v>
      </c>
      <c r="X2669" s="22">
        <f t="shared" si="9986"/>
        <v>374152.4</v>
      </c>
      <c r="Y2669" s="22">
        <f t="shared" si="9987"/>
        <v>369623.6</v>
      </c>
      <c r="Z2669" s="22">
        <f t="shared" si="9988"/>
        <v>369623.6</v>
      </c>
      <c r="AA2669" s="22">
        <f t="shared" si="10037"/>
        <v>0</v>
      </c>
      <c r="AB2669" s="22">
        <f t="shared" si="10038"/>
        <v>0</v>
      </c>
      <c r="AC2669" s="22">
        <f t="shared" si="10039"/>
        <v>0</v>
      </c>
      <c r="AD2669" s="22">
        <f t="shared" si="9989"/>
        <v>374152.4</v>
      </c>
      <c r="AE2669" s="22">
        <f t="shared" si="9990"/>
        <v>369623.6</v>
      </c>
      <c r="AF2669" s="22">
        <f t="shared" si="9991"/>
        <v>369623.6</v>
      </c>
      <c r="AG2669" s="22">
        <f t="shared" si="10040"/>
        <v>0</v>
      </c>
      <c r="AH2669" s="22">
        <f t="shared" si="10041"/>
        <v>0</v>
      </c>
      <c r="AI2669" s="22">
        <f t="shared" si="10042"/>
        <v>0</v>
      </c>
      <c r="AJ2669" s="22">
        <f t="shared" si="9992"/>
        <v>374152.4</v>
      </c>
      <c r="AK2669" s="22">
        <f t="shared" si="9993"/>
        <v>369623.6</v>
      </c>
      <c r="AL2669" s="22">
        <f t="shared" si="9994"/>
        <v>369623.6</v>
      </c>
      <c r="AM2669" s="22">
        <f t="shared" si="10043"/>
        <v>0</v>
      </c>
      <c r="AN2669" s="22">
        <f t="shared" si="10044"/>
        <v>0</v>
      </c>
      <c r="AO2669" s="22">
        <f t="shared" si="10045"/>
        <v>0</v>
      </c>
      <c r="AP2669" s="22">
        <f t="shared" si="9995"/>
        <v>374152.4</v>
      </c>
      <c r="AQ2669" s="22">
        <f t="shared" si="9996"/>
        <v>369623.6</v>
      </c>
      <c r="AR2669" s="22">
        <f t="shared" si="9997"/>
        <v>369623.6</v>
      </c>
      <c r="AS2669" s="22">
        <f t="shared" si="10046"/>
        <v>0</v>
      </c>
      <c r="AT2669" s="22">
        <f t="shared" si="10047"/>
        <v>0</v>
      </c>
      <c r="AU2669" s="22">
        <f t="shared" si="10048"/>
        <v>0</v>
      </c>
      <c r="AV2669" s="22">
        <f t="shared" si="9998"/>
        <v>374152.4</v>
      </c>
      <c r="AW2669" s="22">
        <f t="shared" si="9999"/>
        <v>369623.6</v>
      </c>
      <c r="AX2669" s="22">
        <f t="shared" si="10000"/>
        <v>369623.6</v>
      </c>
      <c r="AY2669" s="22">
        <f t="shared" si="10049"/>
        <v>775.6</v>
      </c>
      <c r="AZ2669" s="22">
        <f t="shared" si="10050"/>
        <v>1513.8</v>
      </c>
      <c r="BA2669" s="22">
        <f t="shared" si="10051"/>
        <v>1513.8</v>
      </c>
      <c r="BB2669" s="22">
        <f t="shared" si="10001"/>
        <v>374928</v>
      </c>
      <c r="BC2669" s="22">
        <f t="shared" si="10002"/>
        <v>371137.39999999997</v>
      </c>
      <c r="BD2669" s="22">
        <f t="shared" si="10003"/>
        <v>371137.39999999997</v>
      </c>
      <c r="BE2669" s="22">
        <f t="shared" si="10052"/>
        <v>0</v>
      </c>
      <c r="BF2669" s="22">
        <f t="shared" si="10053"/>
        <v>0</v>
      </c>
      <c r="BG2669" s="22">
        <f t="shared" si="10054"/>
        <v>0</v>
      </c>
      <c r="BH2669" s="22">
        <f t="shared" si="10004"/>
        <v>374928</v>
      </c>
      <c r="BI2669" s="22">
        <f t="shared" si="10005"/>
        <v>371137.39999999997</v>
      </c>
      <c r="BJ2669" s="22">
        <f t="shared" si="10006"/>
        <v>371137.39999999997</v>
      </c>
      <c r="BK2669" s="22">
        <f t="shared" si="10055"/>
        <v>0</v>
      </c>
      <c r="BL2669" s="22">
        <f t="shared" si="10056"/>
        <v>0</v>
      </c>
      <c r="BM2669" s="22">
        <f t="shared" si="10057"/>
        <v>0</v>
      </c>
      <c r="BN2669" s="22">
        <f t="shared" si="10007"/>
        <v>374928</v>
      </c>
      <c r="BO2669" s="22">
        <f t="shared" si="10008"/>
        <v>371137.39999999997</v>
      </c>
      <c r="BP2669" s="22">
        <f t="shared" si="10009"/>
        <v>371137.39999999997</v>
      </c>
      <c r="BQ2669" s="22">
        <f t="shared" si="10058"/>
        <v>0</v>
      </c>
      <c r="BR2669" s="22">
        <f t="shared" si="10059"/>
        <v>0</v>
      </c>
      <c r="BS2669" s="22">
        <f t="shared" si="10010"/>
        <v>374928</v>
      </c>
      <c r="BT2669" s="22">
        <f t="shared" si="10011"/>
        <v>371137.39999999997</v>
      </c>
      <c r="BU2669" s="22">
        <f t="shared" si="10012"/>
        <v>371137.39999999997</v>
      </c>
      <c r="BV2669" s="22">
        <f t="shared" si="10060"/>
        <v>0</v>
      </c>
      <c r="BW2669" s="22">
        <f t="shared" si="10061"/>
        <v>0</v>
      </c>
      <c r="BX2669" s="22">
        <f t="shared" si="10013"/>
        <v>374928</v>
      </c>
      <c r="BY2669" s="22">
        <f t="shared" si="10014"/>
        <v>371137.39999999997</v>
      </c>
      <c r="BZ2669" s="22">
        <f t="shared" si="10015"/>
        <v>371137.39999999997</v>
      </c>
      <c r="CA2669" s="22">
        <f t="shared" si="10062"/>
        <v>0</v>
      </c>
      <c r="CB2669" s="22">
        <f t="shared" si="10063"/>
        <v>0</v>
      </c>
      <c r="CC2669" s="22">
        <f t="shared" si="10064"/>
        <v>0</v>
      </c>
      <c r="CD2669" s="22">
        <f t="shared" si="9845"/>
        <v>374928</v>
      </c>
      <c r="CE2669" s="22">
        <f t="shared" si="10065"/>
        <v>0</v>
      </c>
      <c r="CF2669" s="34">
        <f t="shared" si="10022"/>
        <v>374928</v>
      </c>
      <c r="CG2669" s="22">
        <f t="shared" si="9846"/>
        <v>371137.39999999997</v>
      </c>
      <c r="CH2669" s="22">
        <f t="shared" si="10066"/>
        <v>0</v>
      </c>
      <c r="CI2669" s="22">
        <f t="shared" si="10023"/>
        <v>371137.39999999997</v>
      </c>
      <c r="CJ2669" s="22">
        <f t="shared" si="9847"/>
        <v>371137.39999999997</v>
      </c>
      <c r="CK2669" s="22">
        <f t="shared" si="10066"/>
        <v>0</v>
      </c>
      <c r="CL2669" s="22">
        <f t="shared" si="10024"/>
        <v>371137.39999999997</v>
      </c>
      <c r="CM2669" s="22">
        <f t="shared" si="10066"/>
        <v>0</v>
      </c>
      <c r="CN2669" s="15"/>
      <c r="CO2669" s="35"/>
      <c r="CT2669" s="5" t="s">
        <v>30</v>
      </c>
    </row>
    <row r="2670" spans="1:99" ht="62.4" x14ac:dyDescent="0.3">
      <c r="A2670" s="32" t="s">
        <v>1476</v>
      </c>
      <c r="B2670" s="16">
        <v>120</v>
      </c>
      <c r="C2670" s="32" t="s">
        <v>42</v>
      </c>
      <c r="D2670" s="32" t="s">
        <v>395</v>
      </c>
      <c r="E2670" s="33" t="s">
        <v>396</v>
      </c>
      <c r="F2670" s="22">
        <v>374152.4</v>
      </c>
      <c r="G2670" s="22">
        <v>369623.6</v>
      </c>
      <c r="H2670" s="22">
        <v>369623.6</v>
      </c>
      <c r="I2670" s="22"/>
      <c r="J2670" s="22"/>
      <c r="K2670" s="22"/>
      <c r="L2670" s="22">
        <f t="shared" si="9980"/>
        <v>374152.4</v>
      </c>
      <c r="M2670" s="22">
        <f t="shared" si="9981"/>
        <v>369623.6</v>
      </c>
      <c r="N2670" s="22">
        <f t="shared" si="9982"/>
        <v>369623.6</v>
      </c>
      <c r="O2670" s="22"/>
      <c r="P2670" s="22"/>
      <c r="Q2670" s="22"/>
      <c r="R2670" s="22">
        <f t="shared" si="9983"/>
        <v>374152.4</v>
      </c>
      <c r="S2670" s="22">
        <f t="shared" si="9984"/>
        <v>369623.6</v>
      </c>
      <c r="T2670" s="22">
        <f t="shared" si="9985"/>
        <v>369623.6</v>
      </c>
      <c r="U2670" s="22"/>
      <c r="V2670" s="22"/>
      <c r="W2670" s="22"/>
      <c r="X2670" s="22">
        <f t="shared" si="9986"/>
        <v>374152.4</v>
      </c>
      <c r="Y2670" s="22">
        <f t="shared" si="9987"/>
        <v>369623.6</v>
      </c>
      <c r="Z2670" s="22">
        <f t="shared" si="9988"/>
        <v>369623.6</v>
      </c>
      <c r="AA2670" s="22"/>
      <c r="AB2670" s="22"/>
      <c r="AC2670" s="22"/>
      <c r="AD2670" s="22">
        <f t="shared" si="9989"/>
        <v>374152.4</v>
      </c>
      <c r="AE2670" s="22">
        <f t="shared" si="9990"/>
        <v>369623.6</v>
      </c>
      <c r="AF2670" s="22">
        <f t="shared" si="9991"/>
        <v>369623.6</v>
      </c>
      <c r="AG2670" s="22"/>
      <c r="AH2670" s="22"/>
      <c r="AI2670" s="22"/>
      <c r="AJ2670" s="22">
        <f t="shared" si="9992"/>
        <v>374152.4</v>
      </c>
      <c r="AK2670" s="22">
        <f t="shared" si="9993"/>
        <v>369623.6</v>
      </c>
      <c r="AL2670" s="22">
        <f t="shared" si="9994"/>
        <v>369623.6</v>
      </c>
      <c r="AM2670" s="22"/>
      <c r="AN2670" s="22"/>
      <c r="AO2670" s="22"/>
      <c r="AP2670" s="22">
        <f t="shared" si="9995"/>
        <v>374152.4</v>
      </c>
      <c r="AQ2670" s="22">
        <f t="shared" si="9996"/>
        <v>369623.6</v>
      </c>
      <c r="AR2670" s="22">
        <f t="shared" si="9997"/>
        <v>369623.6</v>
      </c>
      <c r="AS2670" s="22"/>
      <c r="AT2670" s="22"/>
      <c r="AU2670" s="22"/>
      <c r="AV2670" s="22">
        <f t="shared" si="9998"/>
        <v>374152.4</v>
      </c>
      <c r="AW2670" s="22">
        <f t="shared" si="9999"/>
        <v>369623.6</v>
      </c>
      <c r="AX2670" s="22">
        <f t="shared" si="10000"/>
        <v>369623.6</v>
      </c>
      <c r="AY2670" s="22">
        <v>775.6</v>
      </c>
      <c r="AZ2670" s="22">
        <v>1513.8</v>
      </c>
      <c r="BA2670" s="22">
        <v>1513.8</v>
      </c>
      <c r="BB2670" s="22">
        <f t="shared" si="10001"/>
        <v>374928</v>
      </c>
      <c r="BC2670" s="22">
        <f t="shared" si="10002"/>
        <v>371137.39999999997</v>
      </c>
      <c r="BD2670" s="22">
        <f t="shared" si="10003"/>
        <v>371137.39999999997</v>
      </c>
      <c r="BE2670" s="22"/>
      <c r="BF2670" s="22"/>
      <c r="BG2670" s="22"/>
      <c r="BH2670" s="22">
        <f t="shared" si="10004"/>
        <v>374928</v>
      </c>
      <c r="BI2670" s="22">
        <f t="shared" si="10005"/>
        <v>371137.39999999997</v>
      </c>
      <c r="BJ2670" s="22">
        <f t="shared" si="10006"/>
        <v>371137.39999999997</v>
      </c>
      <c r="BK2670" s="22"/>
      <c r="BL2670" s="22"/>
      <c r="BM2670" s="22"/>
      <c r="BN2670" s="22">
        <f t="shared" si="10007"/>
        <v>374928</v>
      </c>
      <c r="BO2670" s="22">
        <f t="shared" si="10008"/>
        <v>371137.39999999997</v>
      </c>
      <c r="BP2670" s="22">
        <f t="shared" si="10009"/>
        <v>371137.39999999997</v>
      </c>
      <c r="BQ2670" s="22"/>
      <c r="BR2670" s="22"/>
      <c r="BS2670" s="22">
        <f t="shared" si="10010"/>
        <v>374928</v>
      </c>
      <c r="BT2670" s="22">
        <f t="shared" si="10011"/>
        <v>371137.39999999997</v>
      </c>
      <c r="BU2670" s="22">
        <f t="shared" si="10012"/>
        <v>371137.39999999997</v>
      </c>
      <c r="BV2670" s="22"/>
      <c r="BW2670" s="22"/>
      <c r="BX2670" s="22">
        <f t="shared" si="10013"/>
        <v>374928</v>
      </c>
      <c r="BY2670" s="22">
        <f t="shared" si="10014"/>
        <v>371137.39999999997</v>
      </c>
      <c r="BZ2670" s="22">
        <f t="shared" si="10015"/>
        <v>371137.39999999997</v>
      </c>
      <c r="CA2670" s="22"/>
      <c r="CB2670" s="22"/>
      <c r="CC2670" s="22"/>
      <c r="CD2670" s="22">
        <f t="shared" si="9845"/>
        <v>374928</v>
      </c>
      <c r="CE2670" s="22"/>
      <c r="CF2670" s="34">
        <f t="shared" si="10022"/>
        <v>374928</v>
      </c>
      <c r="CG2670" s="22">
        <f t="shared" si="9846"/>
        <v>371137.39999999997</v>
      </c>
      <c r="CH2670" s="22"/>
      <c r="CI2670" s="22">
        <f t="shared" si="10023"/>
        <v>371137.39999999997</v>
      </c>
      <c r="CJ2670" s="22">
        <f t="shared" si="9847"/>
        <v>371137.39999999997</v>
      </c>
      <c r="CK2670" s="22"/>
      <c r="CL2670" s="22">
        <f t="shared" si="10024"/>
        <v>371137.39999999997</v>
      </c>
      <c r="CM2670" s="22"/>
      <c r="CN2670" s="15"/>
      <c r="CO2670" s="35"/>
    </row>
    <row r="2671" spans="1:99" ht="31.2" x14ac:dyDescent="0.3">
      <c r="A2671" s="32" t="s">
        <v>1477</v>
      </c>
      <c r="B2671" s="16"/>
      <c r="C2671" s="32"/>
      <c r="D2671" s="32"/>
      <c r="E2671" s="33" t="s">
        <v>1447</v>
      </c>
      <c r="F2671" s="22">
        <f t="shared" ref="F2671:K2671" si="10067">F2672+F2675+F2678</f>
        <v>31408.3</v>
      </c>
      <c r="G2671" s="22">
        <f t="shared" si="10067"/>
        <v>31362.400000000001</v>
      </c>
      <c r="H2671" s="22">
        <f t="shared" si="10067"/>
        <v>30694.6</v>
      </c>
      <c r="I2671" s="22">
        <f t="shared" si="10067"/>
        <v>0</v>
      </c>
      <c r="J2671" s="22">
        <f t="shared" si="10067"/>
        <v>0</v>
      </c>
      <c r="K2671" s="22">
        <f t="shared" si="10067"/>
        <v>0</v>
      </c>
      <c r="L2671" s="22">
        <f t="shared" si="9980"/>
        <v>31408.3</v>
      </c>
      <c r="M2671" s="22">
        <f t="shared" si="9981"/>
        <v>31362.400000000001</v>
      </c>
      <c r="N2671" s="22">
        <f t="shared" si="9982"/>
        <v>30694.6</v>
      </c>
      <c r="O2671" s="22">
        <f>O2672+O2675+O2678</f>
        <v>0</v>
      </c>
      <c r="P2671" s="22">
        <f>P2672+P2675+P2678</f>
        <v>0</v>
      </c>
      <c r="Q2671" s="22">
        <f>Q2672+Q2675+Q2678</f>
        <v>0</v>
      </c>
      <c r="R2671" s="22">
        <f t="shared" si="9983"/>
        <v>31408.3</v>
      </c>
      <c r="S2671" s="22">
        <f t="shared" si="9984"/>
        <v>31362.400000000001</v>
      </c>
      <c r="T2671" s="22">
        <f t="shared" si="9985"/>
        <v>30694.6</v>
      </c>
      <c r="U2671" s="22">
        <f>U2672+U2675+U2678</f>
        <v>0</v>
      </c>
      <c r="V2671" s="22">
        <f>V2672+V2675+V2678</f>
        <v>0</v>
      </c>
      <c r="W2671" s="22">
        <f>W2672+W2675+W2678</f>
        <v>0</v>
      </c>
      <c r="X2671" s="22">
        <f t="shared" si="9986"/>
        <v>31408.3</v>
      </c>
      <c r="Y2671" s="22">
        <f t="shared" si="9987"/>
        <v>31362.400000000001</v>
      </c>
      <c r="Z2671" s="22">
        <f t="shared" si="9988"/>
        <v>30694.6</v>
      </c>
      <c r="AA2671" s="22">
        <f>AA2672+AA2675+AA2678</f>
        <v>0</v>
      </c>
      <c r="AB2671" s="22">
        <f>AB2672+AB2675+AB2678</f>
        <v>0</v>
      </c>
      <c r="AC2671" s="22">
        <f>AC2672+AC2675+AC2678</f>
        <v>0</v>
      </c>
      <c r="AD2671" s="22">
        <f t="shared" si="9989"/>
        <v>31408.3</v>
      </c>
      <c r="AE2671" s="22">
        <f t="shared" si="9990"/>
        <v>31362.400000000001</v>
      </c>
      <c r="AF2671" s="22">
        <f t="shared" si="9991"/>
        <v>30694.6</v>
      </c>
      <c r="AG2671" s="22">
        <f>AG2672+AG2675+AG2678</f>
        <v>0</v>
      </c>
      <c r="AH2671" s="22">
        <f>AH2672+AH2675+AH2678</f>
        <v>0</v>
      </c>
      <c r="AI2671" s="22">
        <f>AI2672+AI2675+AI2678</f>
        <v>0</v>
      </c>
      <c r="AJ2671" s="22">
        <f t="shared" si="9992"/>
        <v>31408.3</v>
      </c>
      <c r="AK2671" s="22">
        <f t="shared" si="9993"/>
        <v>31362.400000000001</v>
      </c>
      <c r="AL2671" s="22">
        <f t="shared" si="9994"/>
        <v>30694.6</v>
      </c>
      <c r="AM2671" s="22">
        <f>AM2672+AM2675+AM2678</f>
        <v>0</v>
      </c>
      <c r="AN2671" s="22">
        <f>AN2672+AN2675+AN2678</f>
        <v>0</v>
      </c>
      <c r="AO2671" s="22">
        <f>AO2672+AO2675+AO2678</f>
        <v>0</v>
      </c>
      <c r="AP2671" s="22">
        <f t="shared" si="9995"/>
        <v>31408.3</v>
      </c>
      <c r="AQ2671" s="22">
        <f t="shared" si="9996"/>
        <v>31362.400000000001</v>
      </c>
      <c r="AR2671" s="22">
        <f t="shared" si="9997"/>
        <v>30694.6</v>
      </c>
      <c r="AS2671" s="22">
        <f>AS2672+AS2675+AS2678</f>
        <v>0</v>
      </c>
      <c r="AT2671" s="22">
        <f>AT2672+AT2675+AT2678</f>
        <v>0</v>
      </c>
      <c r="AU2671" s="22">
        <f>AU2672+AU2675+AU2678</f>
        <v>0</v>
      </c>
      <c r="AV2671" s="22">
        <f t="shared" si="9998"/>
        <v>31408.3</v>
      </c>
      <c r="AW2671" s="22">
        <f t="shared" si="9999"/>
        <v>31362.400000000001</v>
      </c>
      <c r="AX2671" s="22">
        <f t="shared" si="10000"/>
        <v>30694.6</v>
      </c>
      <c r="AY2671" s="22">
        <f>AY2672+AY2675+AY2678</f>
        <v>1790.6</v>
      </c>
      <c r="AZ2671" s="22">
        <f>AZ2672+AZ2675+AZ2678</f>
        <v>0</v>
      </c>
      <c r="BA2671" s="22">
        <f>BA2672+BA2675+BA2678</f>
        <v>0</v>
      </c>
      <c r="BB2671" s="22">
        <f t="shared" si="10001"/>
        <v>33198.9</v>
      </c>
      <c r="BC2671" s="22">
        <f t="shared" si="10002"/>
        <v>31362.400000000001</v>
      </c>
      <c r="BD2671" s="22">
        <f t="shared" si="10003"/>
        <v>30694.6</v>
      </c>
      <c r="BE2671" s="22">
        <f>BE2672+BE2675+BE2678</f>
        <v>0</v>
      </c>
      <c r="BF2671" s="22">
        <f>BF2672+BF2675+BF2678</f>
        <v>0</v>
      </c>
      <c r="BG2671" s="22">
        <f>BG2672+BG2675+BG2678</f>
        <v>0</v>
      </c>
      <c r="BH2671" s="22">
        <f t="shared" si="10004"/>
        <v>33198.9</v>
      </c>
      <c r="BI2671" s="22">
        <f t="shared" si="10005"/>
        <v>31362.400000000001</v>
      </c>
      <c r="BJ2671" s="22">
        <f t="shared" si="10006"/>
        <v>30694.6</v>
      </c>
      <c r="BK2671" s="22">
        <f>BK2672+BK2675+BK2678</f>
        <v>0</v>
      </c>
      <c r="BL2671" s="22">
        <f>BL2672+BL2675+BL2678</f>
        <v>0</v>
      </c>
      <c r="BM2671" s="22">
        <f>BM2672+BM2675+BM2678</f>
        <v>0</v>
      </c>
      <c r="BN2671" s="22">
        <f t="shared" si="10007"/>
        <v>33198.9</v>
      </c>
      <c r="BO2671" s="22">
        <f t="shared" si="10008"/>
        <v>31362.400000000001</v>
      </c>
      <c r="BP2671" s="22">
        <f t="shared" si="10009"/>
        <v>30694.6</v>
      </c>
      <c r="BQ2671" s="22">
        <f>BQ2672+BQ2675+BQ2678</f>
        <v>0</v>
      </c>
      <c r="BR2671" s="22">
        <f>BR2672+BR2675+BR2678</f>
        <v>0</v>
      </c>
      <c r="BS2671" s="22">
        <f t="shared" si="10010"/>
        <v>33198.9</v>
      </c>
      <c r="BT2671" s="22">
        <f t="shared" si="10011"/>
        <v>31362.400000000001</v>
      </c>
      <c r="BU2671" s="22">
        <f t="shared" si="10012"/>
        <v>30694.6</v>
      </c>
      <c r="BV2671" s="22">
        <f>BV2672+BV2675+BV2678</f>
        <v>0</v>
      </c>
      <c r="BW2671" s="22">
        <f>BW2672+BW2675+BW2678</f>
        <v>0</v>
      </c>
      <c r="BX2671" s="22">
        <f t="shared" si="10013"/>
        <v>33198.9</v>
      </c>
      <c r="BY2671" s="22">
        <f t="shared" si="10014"/>
        <v>31362.400000000001</v>
      </c>
      <c r="BZ2671" s="22">
        <f t="shared" si="10015"/>
        <v>30694.6</v>
      </c>
      <c r="CA2671" s="22">
        <f>CA2672+CA2675+CA2678</f>
        <v>0</v>
      </c>
      <c r="CB2671" s="22">
        <f>CB2672+CB2675+CB2678</f>
        <v>0</v>
      </c>
      <c r="CC2671" s="22">
        <f>CC2672+CC2675+CC2678</f>
        <v>0</v>
      </c>
      <c r="CD2671" s="22">
        <f t="shared" si="9845"/>
        <v>33198.9</v>
      </c>
      <c r="CE2671" s="22">
        <f>CE2672+CE2675+CE2678</f>
        <v>0</v>
      </c>
      <c r="CF2671" s="34">
        <f t="shared" si="10022"/>
        <v>33198.9</v>
      </c>
      <c r="CG2671" s="22">
        <f t="shared" si="9846"/>
        <v>31362.400000000001</v>
      </c>
      <c r="CH2671" s="22">
        <f>CH2672+CH2675+CH2678</f>
        <v>0</v>
      </c>
      <c r="CI2671" s="22">
        <f t="shared" si="10023"/>
        <v>31362.400000000001</v>
      </c>
      <c r="CJ2671" s="22">
        <f t="shared" si="9847"/>
        <v>30694.6</v>
      </c>
      <c r="CK2671" s="22">
        <f>CK2672+CK2675+CK2678</f>
        <v>0</v>
      </c>
      <c r="CL2671" s="22">
        <f t="shared" si="10024"/>
        <v>30694.6</v>
      </c>
      <c r="CM2671" s="22">
        <f>CM2672+CM2675+CM2678</f>
        <v>0</v>
      </c>
      <c r="CN2671" s="15"/>
      <c r="CO2671" s="35"/>
      <c r="CR2671" s="5" t="s">
        <v>1346</v>
      </c>
      <c r="CU2671" s="5" t="s">
        <v>31</v>
      </c>
    </row>
    <row r="2672" spans="1:99" ht="93.6" x14ac:dyDescent="0.3">
      <c r="A2672" s="32" t="s">
        <v>1477</v>
      </c>
      <c r="B2672" s="16">
        <v>100</v>
      </c>
      <c r="C2672" s="32"/>
      <c r="D2672" s="32"/>
      <c r="E2672" s="33" t="s">
        <v>131</v>
      </c>
      <c r="F2672" s="22">
        <f t="shared" ref="F2672:F2676" si="10068">F2673</f>
        <v>5900</v>
      </c>
      <c r="G2672" s="22">
        <f t="shared" ref="G2672:G2676" si="10069">G2673</f>
        <v>5900</v>
      </c>
      <c r="H2672" s="22">
        <f t="shared" ref="H2672:H2676" si="10070">H2673</f>
        <v>5900</v>
      </c>
      <c r="I2672" s="22">
        <f t="shared" ref="I2672:I2679" si="10071">I2673</f>
        <v>0</v>
      </c>
      <c r="J2672" s="22">
        <f t="shared" ref="J2672:J2679" si="10072">J2673</f>
        <v>0</v>
      </c>
      <c r="K2672" s="22">
        <f t="shared" ref="K2672:K2679" si="10073">K2673</f>
        <v>0</v>
      </c>
      <c r="L2672" s="22">
        <f t="shared" si="9980"/>
        <v>5900</v>
      </c>
      <c r="M2672" s="22">
        <f t="shared" si="9981"/>
        <v>5900</v>
      </c>
      <c r="N2672" s="22">
        <f t="shared" si="9982"/>
        <v>5900</v>
      </c>
      <c r="O2672" s="22">
        <f t="shared" ref="O2672:O2679" si="10074">O2673</f>
        <v>0</v>
      </c>
      <c r="P2672" s="22">
        <f t="shared" ref="P2672:P2679" si="10075">P2673</f>
        <v>0</v>
      </c>
      <c r="Q2672" s="22">
        <f t="shared" ref="Q2672:Q2679" si="10076">Q2673</f>
        <v>0</v>
      </c>
      <c r="R2672" s="22">
        <f t="shared" si="9983"/>
        <v>5900</v>
      </c>
      <c r="S2672" s="22">
        <f t="shared" si="9984"/>
        <v>5900</v>
      </c>
      <c r="T2672" s="22">
        <f t="shared" si="9985"/>
        <v>5900</v>
      </c>
      <c r="U2672" s="22">
        <f t="shared" ref="U2672:U2679" si="10077">U2673</f>
        <v>0</v>
      </c>
      <c r="V2672" s="22">
        <f t="shared" ref="V2672:V2679" si="10078">V2673</f>
        <v>0</v>
      </c>
      <c r="W2672" s="22">
        <f t="shared" ref="W2672:W2679" si="10079">W2673</f>
        <v>0</v>
      </c>
      <c r="X2672" s="22">
        <f t="shared" si="9986"/>
        <v>5900</v>
      </c>
      <c r="Y2672" s="22">
        <f t="shared" si="9987"/>
        <v>5900</v>
      </c>
      <c r="Z2672" s="22">
        <f t="shared" si="9988"/>
        <v>5900</v>
      </c>
      <c r="AA2672" s="22">
        <f t="shared" ref="AA2672:AA2679" si="10080">AA2673</f>
        <v>0</v>
      </c>
      <c r="AB2672" s="22">
        <f t="shared" ref="AB2672:AB2679" si="10081">AB2673</f>
        <v>0</v>
      </c>
      <c r="AC2672" s="22">
        <f t="shared" ref="AC2672:AC2679" si="10082">AC2673</f>
        <v>0</v>
      </c>
      <c r="AD2672" s="22">
        <f t="shared" si="9989"/>
        <v>5900</v>
      </c>
      <c r="AE2672" s="22">
        <f t="shared" si="9990"/>
        <v>5900</v>
      </c>
      <c r="AF2672" s="22">
        <f t="shared" si="9991"/>
        <v>5900</v>
      </c>
      <c r="AG2672" s="22">
        <f t="shared" ref="AG2672:AG2679" si="10083">AG2673</f>
        <v>0</v>
      </c>
      <c r="AH2672" s="22">
        <f t="shared" ref="AH2672:AH2679" si="10084">AH2673</f>
        <v>0</v>
      </c>
      <c r="AI2672" s="22">
        <f t="shared" ref="AI2672:AI2679" si="10085">AI2673</f>
        <v>0</v>
      </c>
      <c r="AJ2672" s="22">
        <f t="shared" si="9992"/>
        <v>5900</v>
      </c>
      <c r="AK2672" s="22">
        <f t="shared" si="9993"/>
        <v>5900</v>
      </c>
      <c r="AL2672" s="22">
        <f t="shared" si="9994"/>
        <v>5900</v>
      </c>
      <c r="AM2672" s="22">
        <f t="shared" ref="AM2672:AM2679" si="10086">AM2673</f>
        <v>0</v>
      </c>
      <c r="AN2672" s="22">
        <f t="shared" ref="AN2672:AN2679" si="10087">AN2673</f>
        <v>0</v>
      </c>
      <c r="AO2672" s="22">
        <f t="shared" ref="AO2672:AO2679" si="10088">AO2673</f>
        <v>0</v>
      </c>
      <c r="AP2672" s="22">
        <f t="shared" si="9995"/>
        <v>5900</v>
      </c>
      <c r="AQ2672" s="22">
        <f t="shared" si="9996"/>
        <v>5900</v>
      </c>
      <c r="AR2672" s="22">
        <f t="shared" si="9997"/>
        <v>5900</v>
      </c>
      <c r="AS2672" s="22">
        <f t="shared" ref="AS2672:AS2679" si="10089">AS2673</f>
        <v>0</v>
      </c>
      <c r="AT2672" s="22">
        <f t="shared" ref="AT2672:AT2679" si="10090">AT2673</f>
        <v>0</v>
      </c>
      <c r="AU2672" s="22">
        <f t="shared" ref="AU2672:AU2679" si="10091">AU2673</f>
        <v>0</v>
      </c>
      <c r="AV2672" s="22">
        <f t="shared" si="9998"/>
        <v>5900</v>
      </c>
      <c r="AW2672" s="22">
        <f t="shared" si="9999"/>
        <v>5900</v>
      </c>
      <c r="AX2672" s="22">
        <f t="shared" si="10000"/>
        <v>5900</v>
      </c>
      <c r="AY2672" s="22">
        <f t="shared" ref="AY2672:AY2679" si="10092">AY2673</f>
        <v>0</v>
      </c>
      <c r="AZ2672" s="22">
        <f t="shared" ref="AZ2672:AZ2679" si="10093">AZ2673</f>
        <v>0</v>
      </c>
      <c r="BA2672" s="22">
        <f t="shared" ref="BA2672:BA2679" si="10094">BA2673</f>
        <v>0</v>
      </c>
      <c r="BB2672" s="22">
        <f t="shared" si="10001"/>
        <v>5900</v>
      </c>
      <c r="BC2672" s="22">
        <f t="shared" si="10002"/>
        <v>5900</v>
      </c>
      <c r="BD2672" s="22">
        <f t="shared" si="10003"/>
        <v>5900</v>
      </c>
      <c r="BE2672" s="22">
        <f t="shared" ref="BE2672:BE2679" si="10095">BE2673</f>
        <v>0</v>
      </c>
      <c r="BF2672" s="22">
        <f t="shared" ref="BF2672:BF2679" si="10096">BF2673</f>
        <v>0</v>
      </c>
      <c r="BG2672" s="22">
        <f t="shared" ref="BG2672:BG2679" si="10097">BG2673</f>
        <v>0</v>
      </c>
      <c r="BH2672" s="22">
        <f t="shared" si="10004"/>
        <v>5900</v>
      </c>
      <c r="BI2672" s="22">
        <f t="shared" si="10005"/>
        <v>5900</v>
      </c>
      <c r="BJ2672" s="22">
        <f t="shared" si="10006"/>
        <v>5900</v>
      </c>
      <c r="BK2672" s="22">
        <f t="shared" ref="BK2672:BK2679" si="10098">BK2673</f>
        <v>0</v>
      </c>
      <c r="BL2672" s="22">
        <f t="shared" ref="BL2672:BL2679" si="10099">BL2673</f>
        <v>0</v>
      </c>
      <c r="BM2672" s="22">
        <f t="shared" ref="BM2672:BM2679" si="10100">BM2673</f>
        <v>0</v>
      </c>
      <c r="BN2672" s="22">
        <f t="shared" si="10007"/>
        <v>5900</v>
      </c>
      <c r="BO2672" s="22">
        <f t="shared" si="10008"/>
        <v>5900</v>
      </c>
      <c r="BP2672" s="22">
        <f t="shared" si="10009"/>
        <v>5900</v>
      </c>
      <c r="BQ2672" s="22">
        <f t="shared" ref="BQ2672:BQ2679" si="10101">BQ2673</f>
        <v>0</v>
      </c>
      <c r="BR2672" s="22">
        <f t="shared" ref="BR2672:BR2679" si="10102">BR2673</f>
        <v>0</v>
      </c>
      <c r="BS2672" s="22">
        <f t="shared" si="10010"/>
        <v>5900</v>
      </c>
      <c r="BT2672" s="22">
        <f t="shared" si="10011"/>
        <v>5900</v>
      </c>
      <c r="BU2672" s="22">
        <f t="shared" si="10012"/>
        <v>5900</v>
      </c>
      <c r="BV2672" s="22">
        <f t="shared" ref="BV2672:BV2679" si="10103">BV2673</f>
        <v>0</v>
      </c>
      <c r="BW2672" s="22">
        <f t="shared" ref="BW2672:BW2679" si="10104">BW2673</f>
        <v>0</v>
      </c>
      <c r="BX2672" s="22">
        <f t="shared" si="10013"/>
        <v>5900</v>
      </c>
      <c r="BY2672" s="22">
        <f t="shared" si="10014"/>
        <v>5900</v>
      </c>
      <c r="BZ2672" s="22">
        <f t="shared" si="10015"/>
        <v>5900</v>
      </c>
      <c r="CA2672" s="22">
        <f t="shared" ref="CA2672:CA2679" si="10105">CA2673</f>
        <v>0</v>
      </c>
      <c r="CB2672" s="22">
        <f t="shared" ref="CB2672:CB2679" si="10106">CB2673</f>
        <v>0</v>
      </c>
      <c r="CC2672" s="22">
        <f t="shared" ref="CC2672:CC2679" si="10107">CC2673</f>
        <v>0</v>
      </c>
      <c r="CD2672" s="22">
        <f t="shared" si="9845"/>
        <v>5900</v>
      </c>
      <c r="CE2672" s="22">
        <f t="shared" ref="CE2672:CE2679" si="10108">CE2673</f>
        <v>0</v>
      </c>
      <c r="CF2672" s="34">
        <f t="shared" si="10022"/>
        <v>5900</v>
      </c>
      <c r="CG2672" s="22">
        <f t="shared" si="9846"/>
        <v>5900</v>
      </c>
      <c r="CH2672" s="22">
        <f t="shared" ref="CH2672:CM2679" si="10109">CH2673</f>
        <v>0</v>
      </c>
      <c r="CI2672" s="22">
        <f t="shared" si="10023"/>
        <v>5900</v>
      </c>
      <c r="CJ2672" s="22">
        <f t="shared" si="9847"/>
        <v>5900</v>
      </c>
      <c r="CK2672" s="22">
        <f t="shared" si="10109"/>
        <v>0</v>
      </c>
      <c r="CL2672" s="22">
        <f t="shared" si="10024"/>
        <v>5900</v>
      </c>
      <c r="CM2672" s="22">
        <f t="shared" si="10109"/>
        <v>0</v>
      </c>
      <c r="CN2672" s="15"/>
      <c r="CO2672" s="35"/>
      <c r="CS2672" s="5" t="s">
        <v>29</v>
      </c>
    </row>
    <row r="2673" spans="1:99" ht="31.2" x14ac:dyDescent="0.3">
      <c r="A2673" s="32" t="s">
        <v>1477</v>
      </c>
      <c r="B2673" s="16">
        <v>120</v>
      </c>
      <c r="C2673" s="32"/>
      <c r="D2673" s="32"/>
      <c r="E2673" s="33" t="s">
        <v>394</v>
      </c>
      <c r="F2673" s="22">
        <f t="shared" si="10068"/>
        <v>5900</v>
      </c>
      <c r="G2673" s="22">
        <f t="shared" si="10069"/>
        <v>5900</v>
      </c>
      <c r="H2673" s="22">
        <f t="shared" si="10070"/>
        <v>5900</v>
      </c>
      <c r="I2673" s="22">
        <f t="shared" si="10071"/>
        <v>0</v>
      </c>
      <c r="J2673" s="22">
        <f t="shared" si="10072"/>
        <v>0</v>
      </c>
      <c r="K2673" s="22">
        <f t="shared" si="10073"/>
        <v>0</v>
      </c>
      <c r="L2673" s="22">
        <f t="shared" si="9980"/>
        <v>5900</v>
      </c>
      <c r="M2673" s="22">
        <f t="shared" si="9981"/>
        <v>5900</v>
      </c>
      <c r="N2673" s="22">
        <f t="shared" si="9982"/>
        <v>5900</v>
      </c>
      <c r="O2673" s="22">
        <f t="shared" si="10074"/>
        <v>0</v>
      </c>
      <c r="P2673" s="22">
        <f t="shared" si="10075"/>
        <v>0</v>
      </c>
      <c r="Q2673" s="22">
        <f t="shared" si="10076"/>
        <v>0</v>
      </c>
      <c r="R2673" s="22">
        <f t="shared" si="9983"/>
        <v>5900</v>
      </c>
      <c r="S2673" s="22">
        <f t="shared" si="9984"/>
        <v>5900</v>
      </c>
      <c r="T2673" s="22">
        <f t="shared" si="9985"/>
        <v>5900</v>
      </c>
      <c r="U2673" s="22">
        <f t="shared" si="10077"/>
        <v>0</v>
      </c>
      <c r="V2673" s="22">
        <f t="shared" si="10078"/>
        <v>0</v>
      </c>
      <c r="W2673" s="22">
        <f t="shared" si="10079"/>
        <v>0</v>
      </c>
      <c r="X2673" s="22">
        <f t="shared" si="9986"/>
        <v>5900</v>
      </c>
      <c r="Y2673" s="22">
        <f t="shared" si="9987"/>
        <v>5900</v>
      </c>
      <c r="Z2673" s="22">
        <f t="shared" si="9988"/>
        <v>5900</v>
      </c>
      <c r="AA2673" s="22">
        <f t="shared" si="10080"/>
        <v>0</v>
      </c>
      <c r="AB2673" s="22">
        <f t="shared" si="10081"/>
        <v>0</v>
      </c>
      <c r="AC2673" s="22">
        <f t="shared" si="10082"/>
        <v>0</v>
      </c>
      <c r="AD2673" s="22">
        <f t="shared" si="9989"/>
        <v>5900</v>
      </c>
      <c r="AE2673" s="22">
        <f t="shared" si="9990"/>
        <v>5900</v>
      </c>
      <c r="AF2673" s="22">
        <f t="shared" si="9991"/>
        <v>5900</v>
      </c>
      <c r="AG2673" s="22">
        <f t="shared" si="10083"/>
        <v>0</v>
      </c>
      <c r="AH2673" s="22">
        <f t="shared" si="10084"/>
        <v>0</v>
      </c>
      <c r="AI2673" s="22">
        <f t="shared" si="10085"/>
        <v>0</v>
      </c>
      <c r="AJ2673" s="22">
        <f t="shared" si="9992"/>
        <v>5900</v>
      </c>
      <c r="AK2673" s="22">
        <f t="shared" si="9993"/>
        <v>5900</v>
      </c>
      <c r="AL2673" s="22">
        <f t="shared" si="9994"/>
        <v>5900</v>
      </c>
      <c r="AM2673" s="22">
        <f t="shared" si="10086"/>
        <v>0</v>
      </c>
      <c r="AN2673" s="22">
        <f t="shared" si="10087"/>
        <v>0</v>
      </c>
      <c r="AO2673" s="22">
        <f t="shared" si="10088"/>
        <v>0</v>
      </c>
      <c r="AP2673" s="22">
        <f t="shared" si="9995"/>
        <v>5900</v>
      </c>
      <c r="AQ2673" s="22">
        <f t="shared" si="9996"/>
        <v>5900</v>
      </c>
      <c r="AR2673" s="22">
        <f t="shared" si="9997"/>
        <v>5900</v>
      </c>
      <c r="AS2673" s="22">
        <f t="shared" si="10089"/>
        <v>0</v>
      </c>
      <c r="AT2673" s="22">
        <f t="shared" si="10090"/>
        <v>0</v>
      </c>
      <c r="AU2673" s="22">
        <f t="shared" si="10091"/>
        <v>0</v>
      </c>
      <c r="AV2673" s="22">
        <f t="shared" si="9998"/>
        <v>5900</v>
      </c>
      <c r="AW2673" s="22">
        <f t="shared" si="9999"/>
        <v>5900</v>
      </c>
      <c r="AX2673" s="22">
        <f t="shared" si="10000"/>
        <v>5900</v>
      </c>
      <c r="AY2673" s="22">
        <f t="shared" si="10092"/>
        <v>0</v>
      </c>
      <c r="AZ2673" s="22">
        <f t="shared" si="10093"/>
        <v>0</v>
      </c>
      <c r="BA2673" s="22">
        <f t="shared" si="10094"/>
        <v>0</v>
      </c>
      <c r="BB2673" s="22">
        <f t="shared" si="10001"/>
        <v>5900</v>
      </c>
      <c r="BC2673" s="22">
        <f t="shared" si="10002"/>
        <v>5900</v>
      </c>
      <c r="BD2673" s="22">
        <f t="shared" si="10003"/>
        <v>5900</v>
      </c>
      <c r="BE2673" s="22">
        <f t="shared" si="10095"/>
        <v>0</v>
      </c>
      <c r="BF2673" s="22">
        <f t="shared" si="10096"/>
        <v>0</v>
      </c>
      <c r="BG2673" s="22">
        <f t="shared" si="10097"/>
        <v>0</v>
      </c>
      <c r="BH2673" s="22">
        <f t="shared" si="10004"/>
        <v>5900</v>
      </c>
      <c r="BI2673" s="22">
        <f t="shared" si="10005"/>
        <v>5900</v>
      </c>
      <c r="BJ2673" s="22">
        <f t="shared" si="10006"/>
        <v>5900</v>
      </c>
      <c r="BK2673" s="22">
        <f t="shared" si="10098"/>
        <v>0</v>
      </c>
      <c r="BL2673" s="22">
        <f t="shared" si="10099"/>
        <v>0</v>
      </c>
      <c r="BM2673" s="22">
        <f t="shared" si="10100"/>
        <v>0</v>
      </c>
      <c r="BN2673" s="22">
        <f t="shared" si="10007"/>
        <v>5900</v>
      </c>
      <c r="BO2673" s="22">
        <f t="shared" si="10008"/>
        <v>5900</v>
      </c>
      <c r="BP2673" s="22">
        <f t="shared" si="10009"/>
        <v>5900</v>
      </c>
      <c r="BQ2673" s="22">
        <f t="shared" si="10101"/>
        <v>0</v>
      </c>
      <c r="BR2673" s="22">
        <f t="shared" si="10102"/>
        <v>0</v>
      </c>
      <c r="BS2673" s="22">
        <f t="shared" si="10010"/>
        <v>5900</v>
      </c>
      <c r="BT2673" s="22">
        <f t="shared" si="10011"/>
        <v>5900</v>
      </c>
      <c r="BU2673" s="22">
        <f t="shared" si="10012"/>
        <v>5900</v>
      </c>
      <c r="BV2673" s="22">
        <f t="shared" si="10103"/>
        <v>0</v>
      </c>
      <c r="BW2673" s="22">
        <f t="shared" si="10104"/>
        <v>0</v>
      </c>
      <c r="BX2673" s="22">
        <f t="shared" si="10013"/>
        <v>5900</v>
      </c>
      <c r="BY2673" s="22">
        <f t="shared" si="10014"/>
        <v>5900</v>
      </c>
      <c r="BZ2673" s="22">
        <f t="shared" si="10015"/>
        <v>5900</v>
      </c>
      <c r="CA2673" s="22">
        <f t="shared" si="10105"/>
        <v>0</v>
      </c>
      <c r="CB2673" s="22">
        <f t="shared" si="10106"/>
        <v>0</v>
      </c>
      <c r="CC2673" s="22">
        <f t="shared" si="10107"/>
        <v>0</v>
      </c>
      <c r="CD2673" s="22">
        <f t="shared" ref="CD2673:CD2711" si="10110">BX2673+CA2673</f>
        <v>5900</v>
      </c>
      <c r="CE2673" s="22">
        <f t="shared" si="10108"/>
        <v>0</v>
      </c>
      <c r="CF2673" s="34">
        <f t="shared" si="10022"/>
        <v>5900</v>
      </c>
      <c r="CG2673" s="22">
        <f t="shared" ref="CG2673:CG2711" si="10111">BY2673+CB2673</f>
        <v>5900</v>
      </c>
      <c r="CH2673" s="22">
        <f t="shared" si="10109"/>
        <v>0</v>
      </c>
      <c r="CI2673" s="22">
        <f t="shared" si="10023"/>
        <v>5900</v>
      </c>
      <c r="CJ2673" s="22">
        <f t="shared" ref="CJ2673:CJ2711" si="10112">BZ2673+CC2673</f>
        <v>5900</v>
      </c>
      <c r="CK2673" s="22">
        <f t="shared" si="10109"/>
        <v>0</v>
      </c>
      <c r="CL2673" s="22">
        <f t="shared" si="10024"/>
        <v>5900</v>
      </c>
      <c r="CM2673" s="22">
        <f t="shared" si="10109"/>
        <v>0</v>
      </c>
      <c r="CN2673" s="15"/>
      <c r="CO2673" s="35"/>
      <c r="CT2673" s="5" t="s">
        <v>30</v>
      </c>
    </row>
    <row r="2674" spans="1:99" ht="62.4" x14ac:dyDescent="0.3">
      <c r="A2674" s="32" t="s">
        <v>1477</v>
      </c>
      <c r="B2674" s="16">
        <v>120</v>
      </c>
      <c r="C2674" s="32" t="s">
        <v>42</v>
      </c>
      <c r="D2674" s="32" t="s">
        <v>395</v>
      </c>
      <c r="E2674" s="33" t="s">
        <v>396</v>
      </c>
      <c r="F2674" s="22">
        <v>5900</v>
      </c>
      <c r="G2674" s="22">
        <v>5900</v>
      </c>
      <c r="H2674" s="22">
        <v>5900</v>
      </c>
      <c r="I2674" s="22"/>
      <c r="J2674" s="22"/>
      <c r="K2674" s="22"/>
      <c r="L2674" s="22">
        <f t="shared" si="9980"/>
        <v>5900</v>
      </c>
      <c r="M2674" s="22">
        <f t="shared" si="9981"/>
        <v>5900</v>
      </c>
      <c r="N2674" s="22">
        <f t="shared" si="9982"/>
        <v>5900</v>
      </c>
      <c r="O2674" s="22"/>
      <c r="P2674" s="22"/>
      <c r="Q2674" s="22"/>
      <c r="R2674" s="22">
        <f t="shared" si="9983"/>
        <v>5900</v>
      </c>
      <c r="S2674" s="22">
        <f t="shared" si="9984"/>
        <v>5900</v>
      </c>
      <c r="T2674" s="22">
        <f t="shared" si="9985"/>
        <v>5900</v>
      </c>
      <c r="U2674" s="22"/>
      <c r="V2674" s="22"/>
      <c r="W2674" s="22"/>
      <c r="X2674" s="22">
        <f t="shared" si="9986"/>
        <v>5900</v>
      </c>
      <c r="Y2674" s="22">
        <f t="shared" si="9987"/>
        <v>5900</v>
      </c>
      <c r="Z2674" s="22">
        <f t="shared" si="9988"/>
        <v>5900</v>
      </c>
      <c r="AA2674" s="22"/>
      <c r="AB2674" s="22"/>
      <c r="AC2674" s="22"/>
      <c r="AD2674" s="22">
        <f t="shared" si="9989"/>
        <v>5900</v>
      </c>
      <c r="AE2674" s="22">
        <f t="shared" si="9990"/>
        <v>5900</v>
      </c>
      <c r="AF2674" s="22">
        <f t="shared" si="9991"/>
        <v>5900</v>
      </c>
      <c r="AG2674" s="22"/>
      <c r="AH2674" s="22"/>
      <c r="AI2674" s="22"/>
      <c r="AJ2674" s="22">
        <f t="shared" si="9992"/>
        <v>5900</v>
      </c>
      <c r="AK2674" s="22">
        <f t="shared" si="9993"/>
        <v>5900</v>
      </c>
      <c r="AL2674" s="22">
        <f t="shared" si="9994"/>
        <v>5900</v>
      </c>
      <c r="AM2674" s="22"/>
      <c r="AN2674" s="22"/>
      <c r="AO2674" s="22"/>
      <c r="AP2674" s="22">
        <f t="shared" si="9995"/>
        <v>5900</v>
      </c>
      <c r="AQ2674" s="22">
        <f t="shared" si="9996"/>
        <v>5900</v>
      </c>
      <c r="AR2674" s="22">
        <f t="shared" si="9997"/>
        <v>5900</v>
      </c>
      <c r="AS2674" s="22"/>
      <c r="AT2674" s="22"/>
      <c r="AU2674" s="22"/>
      <c r="AV2674" s="22">
        <f t="shared" si="9998"/>
        <v>5900</v>
      </c>
      <c r="AW2674" s="22">
        <f t="shared" si="9999"/>
        <v>5900</v>
      </c>
      <c r="AX2674" s="22">
        <f t="shared" si="10000"/>
        <v>5900</v>
      </c>
      <c r="AY2674" s="22"/>
      <c r="AZ2674" s="22"/>
      <c r="BA2674" s="22"/>
      <c r="BB2674" s="22">
        <f t="shared" si="10001"/>
        <v>5900</v>
      </c>
      <c r="BC2674" s="22">
        <f t="shared" si="10002"/>
        <v>5900</v>
      </c>
      <c r="BD2674" s="22">
        <f t="shared" si="10003"/>
        <v>5900</v>
      </c>
      <c r="BE2674" s="22"/>
      <c r="BF2674" s="22"/>
      <c r="BG2674" s="22"/>
      <c r="BH2674" s="22">
        <f t="shared" si="10004"/>
        <v>5900</v>
      </c>
      <c r="BI2674" s="22">
        <f t="shared" si="10005"/>
        <v>5900</v>
      </c>
      <c r="BJ2674" s="22">
        <f t="shared" si="10006"/>
        <v>5900</v>
      </c>
      <c r="BK2674" s="22"/>
      <c r="BL2674" s="22"/>
      <c r="BM2674" s="22"/>
      <c r="BN2674" s="22">
        <f t="shared" si="10007"/>
        <v>5900</v>
      </c>
      <c r="BO2674" s="22">
        <f t="shared" si="10008"/>
        <v>5900</v>
      </c>
      <c r="BP2674" s="22">
        <f t="shared" si="10009"/>
        <v>5900</v>
      </c>
      <c r="BQ2674" s="22"/>
      <c r="BR2674" s="22"/>
      <c r="BS2674" s="22">
        <f t="shared" si="10010"/>
        <v>5900</v>
      </c>
      <c r="BT2674" s="22">
        <f t="shared" si="10011"/>
        <v>5900</v>
      </c>
      <c r="BU2674" s="22">
        <f t="shared" si="10012"/>
        <v>5900</v>
      </c>
      <c r="BV2674" s="22"/>
      <c r="BW2674" s="22"/>
      <c r="BX2674" s="22">
        <f t="shared" si="10013"/>
        <v>5900</v>
      </c>
      <c r="BY2674" s="22">
        <f t="shared" si="10014"/>
        <v>5900</v>
      </c>
      <c r="BZ2674" s="22">
        <f t="shared" si="10015"/>
        <v>5900</v>
      </c>
      <c r="CA2674" s="22"/>
      <c r="CB2674" s="22"/>
      <c r="CC2674" s="22"/>
      <c r="CD2674" s="22">
        <f t="shared" si="10110"/>
        <v>5900</v>
      </c>
      <c r="CE2674" s="22"/>
      <c r="CF2674" s="34">
        <f t="shared" si="10022"/>
        <v>5900</v>
      </c>
      <c r="CG2674" s="22">
        <f t="shared" si="10111"/>
        <v>5900</v>
      </c>
      <c r="CH2674" s="22"/>
      <c r="CI2674" s="22">
        <f t="shared" si="10023"/>
        <v>5900</v>
      </c>
      <c r="CJ2674" s="22">
        <f t="shared" si="10112"/>
        <v>5900</v>
      </c>
      <c r="CK2674" s="22"/>
      <c r="CL2674" s="22">
        <f t="shared" si="10024"/>
        <v>5900</v>
      </c>
      <c r="CM2674" s="22"/>
      <c r="CN2674" s="15"/>
      <c r="CO2674" s="35"/>
    </row>
    <row r="2675" spans="1:99" ht="31.2" x14ac:dyDescent="0.3">
      <c r="A2675" s="32" t="s">
        <v>1477</v>
      </c>
      <c r="B2675" s="16">
        <v>200</v>
      </c>
      <c r="C2675" s="32"/>
      <c r="D2675" s="32"/>
      <c r="E2675" s="33" t="s">
        <v>40</v>
      </c>
      <c r="F2675" s="22">
        <f t="shared" si="10068"/>
        <v>24908.3</v>
      </c>
      <c r="G2675" s="22">
        <f t="shared" si="10069"/>
        <v>24862.400000000001</v>
      </c>
      <c r="H2675" s="22">
        <f t="shared" si="10070"/>
        <v>24194.6</v>
      </c>
      <c r="I2675" s="22">
        <f t="shared" si="10071"/>
        <v>0</v>
      </c>
      <c r="J2675" s="22">
        <f t="shared" si="10072"/>
        <v>0</v>
      </c>
      <c r="K2675" s="22">
        <f t="shared" si="10073"/>
        <v>0</v>
      </c>
      <c r="L2675" s="22">
        <f t="shared" si="9980"/>
        <v>24908.3</v>
      </c>
      <c r="M2675" s="22">
        <f t="shared" si="9981"/>
        <v>24862.400000000001</v>
      </c>
      <c r="N2675" s="22">
        <f t="shared" si="9982"/>
        <v>24194.6</v>
      </c>
      <c r="O2675" s="22">
        <f t="shared" si="10074"/>
        <v>0</v>
      </c>
      <c r="P2675" s="22">
        <f t="shared" si="10075"/>
        <v>0</v>
      </c>
      <c r="Q2675" s="22">
        <f t="shared" si="10076"/>
        <v>0</v>
      </c>
      <c r="R2675" s="22">
        <f t="shared" si="9983"/>
        <v>24908.3</v>
      </c>
      <c r="S2675" s="22">
        <f t="shared" si="9984"/>
        <v>24862.400000000001</v>
      </c>
      <c r="T2675" s="22">
        <f t="shared" si="9985"/>
        <v>24194.6</v>
      </c>
      <c r="U2675" s="22">
        <f t="shared" si="10077"/>
        <v>0</v>
      </c>
      <c r="V2675" s="22">
        <f t="shared" si="10078"/>
        <v>0</v>
      </c>
      <c r="W2675" s="22">
        <f t="shared" si="10079"/>
        <v>0</v>
      </c>
      <c r="X2675" s="22">
        <f t="shared" si="9986"/>
        <v>24908.3</v>
      </c>
      <c r="Y2675" s="22">
        <f t="shared" si="9987"/>
        <v>24862.400000000001</v>
      </c>
      <c r="Z2675" s="22">
        <f t="shared" si="9988"/>
        <v>24194.6</v>
      </c>
      <c r="AA2675" s="22">
        <f t="shared" si="10080"/>
        <v>0</v>
      </c>
      <c r="AB2675" s="22">
        <f t="shared" si="10081"/>
        <v>0</v>
      </c>
      <c r="AC2675" s="22">
        <f t="shared" si="10082"/>
        <v>0</v>
      </c>
      <c r="AD2675" s="22">
        <f t="shared" si="9989"/>
        <v>24908.3</v>
      </c>
      <c r="AE2675" s="22">
        <f t="shared" si="9990"/>
        <v>24862.400000000001</v>
      </c>
      <c r="AF2675" s="22">
        <f t="shared" si="9991"/>
        <v>24194.6</v>
      </c>
      <c r="AG2675" s="22">
        <f t="shared" si="10083"/>
        <v>0</v>
      </c>
      <c r="AH2675" s="22">
        <f t="shared" si="10084"/>
        <v>0</v>
      </c>
      <c r="AI2675" s="22">
        <f t="shared" si="10085"/>
        <v>0</v>
      </c>
      <c r="AJ2675" s="22">
        <f t="shared" si="9992"/>
        <v>24908.3</v>
      </c>
      <c r="AK2675" s="22">
        <f t="shared" si="9993"/>
        <v>24862.400000000001</v>
      </c>
      <c r="AL2675" s="22">
        <f t="shared" si="9994"/>
        <v>24194.6</v>
      </c>
      <c r="AM2675" s="22">
        <f t="shared" si="10086"/>
        <v>0</v>
      </c>
      <c r="AN2675" s="22">
        <f t="shared" si="10087"/>
        <v>0</v>
      </c>
      <c r="AO2675" s="22">
        <f t="shared" si="10088"/>
        <v>0</v>
      </c>
      <c r="AP2675" s="22">
        <f t="shared" si="9995"/>
        <v>24908.3</v>
      </c>
      <c r="AQ2675" s="22">
        <f t="shared" si="9996"/>
        <v>24862.400000000001</v>
      </c>
      <c r="AR2675" s="22">
        <f t="shared" si="9997"/>
        <v>24194.6</v>
      </c>
      <c r="AS2675" s="22">
        <f t="shared" si="10089"/>
        <v>0</v>
      </c>
      <c r="AT2675" s="22">
        <f t="shared" si="10090"/>
        <v>0</v>
      </c>
      <c r="AU2675" s="22">
        <f t="shared" si="10091"/>
        <v>0</v>
      </c>
      <c r="AV2675" s="22">
        <f t="shared" si="9998"/>
        <v>24908.3</v>
      </c>
      <c r="AW2675" s="22">
        <f t="shared" si="9999"/>
        <v>24862.400000000001</v>
      </c>
      <c r="AX2675" s="22">
        <f t="shared" si="10000"/>
        <v>24194.6</v>
      </c>
      <c r="AY2675" s="22">
        <f t="shared" si="10092"/>
        <v>1790.6</v>
      </c>
      <c r="AZ2675" s="22">
        <f t="shared" si="10093"/>
        <v>0</v>
      </c>
      <c r="BA2675" s="22">
        <f t="shared" si="10094"/>
        <v>0</v>
      </c>
      <c r="BB2675" s="22">
        <f t="shared" si="10001"/>
        <v>26698.899999999998</v>
      </c>
      <c r="BC2675" s="22">
        <f t="shared" si="10002"/>
        <v>24862.400000000001</v>
      </c>
      <c r="BD2675" s="22">
        <f t="shared" si="10003"/>
        <v>24194.6</v>
      </c>
      <c r="BE2675" s="22">
        <f t="shared" si="10095"/>
        <v>0</v>
      </c>
      <c r="BF2675" s="22">
        <f t="shared" si="10096"/>
        <v>0</v>
      </c>
      <c r="BG2675" s="22">
        <f t="shared" si="10097"/>
        <v>0</v>
      </c>
      <c r="BH2675" s="22">
        <f t="shared" si="10004"/>
        <v>26698.899999999998</v>
      </c>
      <c r="BI2675" s="22">
        <f t="shared" si="10005"/>
        <v>24862.400000000001</v>
      </c>
      <c r="BJ2675" s="22">
        <f t="shared" si="10006"/>
        <v>24194.6</v>
      </c>
      <c r="BK2675" s="22">
        <f t="shared" si="10098"/>
        <v>0</v>
      </c>
      <c r="BL2675" s="22">
        <f t="shared" si="10099"/>
        <v>0</v>
      </c>
      <c r="BM2675" s="22">
        <f t="shared" si="10100"/>
        <v>0</v>
      </c>
      <c r="BN2675" s="22">
        <f t="shared" si="10007"/>
        <v>26698.899999999998</v>
      </c>
      <c r="BO2675" s="22">
        <f t="shared" si="10008"/>
        <v>24862.400000000001</v>
      </c>
      <c r="BP2675" s="22">
        <f t="shared" si="10009"/>
        <v>24194.6</v>
      </c>
      <c r="BQ2675" s="22">
        <f t="shared" si="10101"/>
        <v>0</v>
      </c>
      <c r="BR2675" s="22">
        <f t="shared" si="10102"/>
        <v>0</v>
      </c>
      <c r="BS2675" s="22">
        <f t="shared" si="10010"/>
        <v>26698.899999999998</v>
      </c>
      <c r="BT2675" s="22">
        <f t="shared" si="10011"/>
        <v>24862.400000000001</v>
      </c>
      <c r="BU2675" s="22">
        <f t="shared" si="10012"/>
        <v>24194.6</v>
      </c>
      <c r="BV2675" s="22">
        <f t="shared" si="10103"/>
        <v>0</v>
      </c>
      <c r="BW2675" s="22">
        <f t="shared" si="10104"/>
        <v>0</v>
      </c>
      <c r="BX2675" s="22">
        <f t="shared" si="10013"/>
        <v>26698.899999999998</v>
      </c>
      <c r="BY2675" s="22">
        <f t="shared" si="10014"/>
        <v>24862.400000000001</v>
      </c>
      <c r="BZ2675" s="22">
        <f t="shared" si="10015"/>
        <v>24194.6</v>
      </c>
      <c r="CA2675" s="22">
        <f t="shared" si="10105"/>
        <v>0</v>
      </c>
      <c r="CB2675" s="22">
        <f t="shared" si="10106"/>
        <v>0</v>
      </c>
      <c r="CC2675" s="22">
        <f t="shared" si="10107"/>
        <v>0</v>
      </c>
      <c r="CD2675" s="22">
        <f t="shared" si="10110"/>
        <v>26698.899999999998</v>
      </c>
      <c r="CE2675" s="22">
        <f t="shared" si="10108"/>
        <v>0</v>
      </c>
      <c r="CF2675" s="34">
        <f t="shared" si="10022"/>
        <v>26698.899999999998</v>
      </c>
      <c r="CG2675" s="22">
        <f t="shared" si="10111"/>
        <v>24862.400000000001</v>
      </c>
      <c r="CH2675" s="22">
        <f t="shared" si="10109"/>
        <v>0</v>
      </c>
      <c r="CI2675" s="22">
        <f t="shared" si="10023"/>
        <v>24862.400000000001</v>
      </c>
      <c r="CJ2675" s="22">
        <f t="shared" si="10112"/>
        <v>24194.6</v>
      </c>
      <c r="CK2675" s="22">
        <f t="shared" si="10109"/>
        <v>0</v>
      </c>
      <c r="CL2675" s="22">
        <f t="shared" si="10024"/>
        <v>24194.6</v>
      </c>
      <c r="CM2675" s="22">
        <f t="shared" si="10109"/>
        <v>0</v>
      </c>
      <c r="CN2675" s="15"/>
      <c r="CO2675" s="35"/>
      <c r="CS2675" s="5" t="s">
        <v>29</v>
      </c>
    </row>
    <row r="2676" spans="1:99" ht="46.8" x14ac:dyDescent="0.3">
      <c r="A2676" s="32" t="s">
        <v>1477</v>
      </c>
      <c r="B2676" s="16">
        <v>240</v>
      </c>
      <c r="C2676" s="32"/>
      <c r="D2676" s="32"/>
      <c r="E2676" s="33" t="s">
        <v>41</v>
      </c>
      <c r="F2676" s="22">
        <f t="shared" si="10068"/>
        <v>24908.3</v>
      </c>
      <c r="G2676" s="22">
        <f t="shared" si="10069"/>
        <v>24862.400000000001</v>
      </c>
      <c r="H2676" s="22">
        <f t="shared" si="10070"/>
        <v>24194.6</v>
      </c>
      <c r="I2676" s="22">
        <f t="shared" si="10071"/>
        <v>0</v>
      </c>
      <c r="J2676" s="22">
        <f t="shared" si="10072"/>
        <v>0</v>
      </c>
      <c r="K2676" s="22">
        <f t="shared" si="10073"/>
        <v>0</v>
      </c>
      <c r="L2676" s="22">
        <f t="shared" si="9980"/>
        <v>24908.3</v>
      </c>
      <c r="M2676" s="22">
        <f t="shared" si="9981"/>
        <v>24862.400000000001</v>
      </c>
      <c r="N2676" s="22">
        <f t="shared" si="9982"/>
        <v>24194.6</v>
      </c>
      <c r="O2676" s="22">
        <f t="shared" si="10074"/>
        <v>0</v>
      </c>
      <c r="P2676" s="22">
        <f t="shared" si="10075"/>
        <v>0</v>
      </c>
      <c r="Q2676" s="22">
        <f t="shared" si="10076"/>
        <v>0</v>
      </c>
      <c r="R2676" s="22">
        <f t="shared" si="9983"/>
        <v>24908.3</v>
      </c>
      <c r="S2676" s="22">
        <f t="shared" si="9984"/>
        <v>24862.400000000001</v>
      </c>
      <c r="T2676" s="22">
        <f t="shared" si="9985"/>
        <v>24194.6</v>
      </c>
      <c r="U2676" s="22">
        <f t="shared" si="10077"/>
        <v>0</v>
      </c>
      <c r="V2676" s="22">
        <f t="shared" si="10078"/>
        <v>0</v>
      </c>
      <c r="W2676" s="22">
        <f t="shared" si="10079"/>
        <v>0</v>
      </c>
      <c r="X2676" s="22">
        <f t="shared" si="9986"/>
        <v>24908.3</v>
      </c>
      <c r="Y2676" s="22">
        <f t="shared" si="9987"/>
        <v>24862.400000000001</v>
      </c>
      <c r="Z2676" s="22">
        <f t="shared" si="9988"/>
        <v>24194.6</v>
      </c>
      <c r="AA2676" s="22">
        <f t="shared" si="10080"/>
        <v>0</v>
      </c>
      <c r="AB2676" s="22">
        <f t="shared" si="10081"/>
        <v>0</v>
      </c>
      <c r="AC2676" s="22">
        <f t="shared" si="10082"/>
        <v>0</v>
      </c>
      <c r="AD2676" s="22">
        <f t="shared" si="9989"/>
        <v>24908.3</v>
      </c>
      <c r="AE2676" s="22">
        <f t="shared" si="9990"/>
        <v>24862.400000000001</v>
      </c>
      <c r="AF2676" s="22">
        <f t="shared" si="9991"/>
        <v>24194.6</v>
      </c>
      <c r="AG2676" s="22">
        <f t="shared" si="10083"/>
        <v>0</v>
      </c>
      <c r="AH2676" s="22">
        <f t="shared" si="10084"/>
        <v>0</v>
      </c>
      <c r="AI2676" s="22">
        <f t="shared" si="10085"/>
        <v>0</v>
      </c>
      <c r="AJ2676" s="22">
        <f t="shared" si="9992"/>
        <v>24908.3</v>
      </c>
      <c r="AK2676" s="22">
        <f t="shared" si="9993"/>
        <v>24862.400000000001</v>
      </c>
      <c r="AL2676" s="22">
        <f t="shared" si="9994"/>
        <v>24194.6</v>
      </c>
      <c r="AM2676" s="22">
        <f t="shared" si="10086"/>
        <v>0</v>
      </c>
      <c r="AN2676" s="22">
        <f t="shared" si="10087"/>
        <v>0</v>
      </c>
      <c r="AO2676" s="22">
        <f t="shared" si="10088"/>
        <v>0</v>
      </c>
      <c r="AP2676" s="22">
        <f t="shared" si="9995"/>
        <v>24908.3</v>
      </c>
      <c r="AQ2676" s="22">
        <f t="shared" si="9996"/>
        <v>24862.400000000001</v>
      </c>
      <c r="AR2676" s="22">
        <f t="shared" si="9997"/>
        <v>24194.6</v>
      </c>
      <c r="AS2676" s="22">
        <f t="shared" si="10089"/>
        <v>0</v>
      </c>
      <c r="AT2676" s="22">
        <f t="shared" si="10090"/>
        <v>0</v>
      </c>
      <c r="AU2676" s="22">
        <f t="shared" si="10091"/>
        <v>0</v>
      </c>
      <c r="AV2676" s="22">
        <f t="shared" si="9998"/>
        <v>24908.3</v>
      </c>
      <c r="AW2676" s="22">
        <f t="shared" si="9999"/>
        <v>24862.400000000001</v>
      </c>
      <c r="AX2676" s="22">
        <f t="shared" si="10000"/>
        <v>24194.6</v>
      </c>
      <c r="AY2676" s="22">
        <f t="shared" si="10092"/>
        <v>1790.6</v>
      </c>
      <c r="AZ2676" s="22">
        <f t="shared" si="10093"/>
        <v>0</v>
      </c>
      <c r="BA2676" s="22">
        <f t="shared" si="10094"/>
        <v>0</v>
      </c>
      <c r="BB2676" s="22">
        <f t="shared" si="10001"/>
        <v>26698.899999999998</v>
      </c>
      <c r="BC2676" s="22">
        <f t="shared" si="10002"/>
        <v>24862.400000000001</v>
      </c>
      <c r="BD2676" s="22">
        <f t="shared" si="10003"/>
        <v>24194.6</v>
      </c>
      <c r="BE2676" s="22">
        <f t="shared" si="10095"/>
        <v>0</v>
      </c>
      <c r="BF2676" s="22">
        <f t="shared" si="10096"/>
        <v>0</v>
      </c>
      <c r="BG2676" s="22">
        <f t="shared" si="10097"/>
        <v>0</v>
      </c>
      <c r="BH2676" s="22">
        <f t="shared" si="10004"/>
        <v>26698.899999999998</v>
      </c>
      <c r="BI2676" s="22">
        <f t="shared" si="10005"/>
        <v>24862.400000000001</v>
      </c>
      <c r="BJ2676" s="22">
        <f t="shared" si="10006"/>
        <v>24194.6</v>
      </c>
      <c r="BK2676" s="22">
        <f t="shared" si="10098"/>
        <v>0</v>
      </c>
      <c r="BL2676" s="22">
        <f t="shared" si="10099"/>
        <v>0</v>
      </c>
      <c r="BM2676" s="22">
        <f t="shared" si="10100"/>
        <v>0</v>
      </c>
      <c r="BN2676" s="22">
        <f t="shared" si="10007"/>
        <v>26698.899999999998</v>
      </c>
      <c r="BO2676" s="22">
        <f t="shared" si="10008"/>
        <v>24862.400000000001</v>
      </c>
      <c r="BP2676" s="22">
        <f t="shared" si="10009"/>
        <v>24194.6</v>
      </c>
      <c r="BQ2676" s="22">
        <f t="shared" si="10101"/>
        <v>0</v>
      </c>
      <c r="BR2676" s="22">
        <f t="shared" si="10102"/>
        <v>0</v>
      </c>
      <c r="BS2676" s="22">
        <f t="shared" si="10010"/>
        <v>26698.899999999998</v>
      </c>
      <c r="BT2676" s="22">
        <f t="shared" si="10011"/>
        <v>24862.400000000001</v>
      </c>
      <c r="BU2676" s="22">
        <f t="shared" si="10012"/>
        <v>24194.6</v>
      </c>
      <c r="BV2676" s="22">
        <f t="shared" si="10103"/>
        <v>0</v>
      </c>
      <c r="BW2676" s="22">
        <f t="shared" si="10104"/>
        <v>0</v>
      </c>
      <c r="BX2676" s="22">
        <f t="shared" si="10013"/>
        <v>26698.899999999998</v>
      </c>
      <c r="BY2676" s="22">
        <f t="shared" si="10014"/>
        <v>24862.400000000001</v>
      </c>
      <c r="BZ2676" s="22">
        <f t="shared" si="10015"/>
        <v>24194.6</v>
      </c>
      <c r="CA2676" s="22">
        <f t="shared" si="10105"/>
        <v>0</v>
      </c>
      <c r="CB2676" s="22">
        <f t="shared" si="10106"/>
        <v>0</v>
      </c>
      <c r="CC2676" s="22">
        <f t="shared" si="10107"/>
        <v>0</v>
      </c>
      <c r="CD2676" s="22">
        <f t="shared" si="10110"/>
        <v>26698.899999999998</v>
      </c>
      <c r="CE2676" s="22">
        <f t="shared" si="10108"/>
        <v>0</v>
      </c>
      <c r="CF2676" s="34">
        <f t="shared" si="10022"/>
        <v>26698.899999999998</v>
      </c>
      <c r="CG2676" s="22">
        <f t="shared" si="10111"/>
        <v>24862.400000000001</v>
      </c>
      <c r="CH2676" s="22">
        <f t="shared" si="10109"/>
        <v>0</v>
      </c>
      <c r="CI2676" s="22">
        <f t="shared" si="10023"/>
        <v>24862.400000000001</v>
      </c>
      <c r="CJ2676" s="22">
        <f t="shared" si="10112"/>
        <v>24194.6</v>
      </c>
      <c r="CK2676" s="22">
        <f t="shared" si="10109"/>
        <v>0</v>
      </c>
      <c r="CL2676" s="22">
        <f t="shared" si="10024"/>
        <v>24194.6</v>
      </c>
      <c r="CM2676" s="22">
        <f t="shared" si="10109"/>
        <v>0</v>
      </c>
      <c r="CN2676" s="15"/>
      <c r="CO2676" s="35"/>
      <c r="CT2676" s="5" t="s">
        <v>30</v>
      </c>
    </row>
    <row r="2677" spans="1:99" ht="62.4" x14ac:dyDescent="0.3">
      <c r="A2677" s="32" t="s">
        <v>1477</v>
      </c>
      <c r="B2677" s="16">
        <v>240</v>
      </c>
      <c r="C2677" s="32" t="s">
        <v>42</v>
      </c>
      <c r="D2677" s="32" t="s">
        <v>395</v>
      </c>
      <c r="E2677" s="33" t="s">
        <v>396</v>
      </c>
      <c r="F2677" s="22">
        <f>24908.3</f>
        <v>24908.3</v>
      </c>
      <c r="G2677" s="22">
        <f>24862.4</f>
        <v>24862.400000000001</v>
      </c>
      <c r="H2677" s="22">
        <f>24194.6</f>
        <v>24194.6</v>
      </c>
      <c r="I2677" s="22"/>
      <c r="J2677" s="22"/>
      <c r="K2677" s="22"/>
      <c r="L2677" s="22">
        <f t="shared" si="9980"/>
        <v>24908.3</v>
      </c>
      <c r="M2677" s="22">
        <f t="shared" si="9981"/>
        <v>24862.400000000001</v>
      </c>
      <c r="N2677" s="22">
        <f t="shared" si="9982"/>
        <v>24194.6</v>
      </c>
      <c r="O2677" s="22"/>
      <c r="P2677" s="22"/>
      <c r="Q2677" s="22"/>
      <c r="R2677" s="22">
        <f t="shared" si="9983"/>
        <v>24908.3</v>
      </c>
      <c r="S2677" s="22">
        <f t="shared" si="9984"/>
        <v>24862.400000000001</v>
      </c>
      <c r="T2677" s="22">
        <f t="shared" si="9985"/>
        <v>24194.6</v>
      </c>
      <c r="U2677" s="22"/>
      <c r="V2677" s="22"/>
      <c r="W2677" s="22"/>
      <c r="X2677" s="22">
        <f t="shared" si="9986"/>
        <v>24908.3</v>
      </c>
      <c r="Y2677" s="22">
        <f t="shared" si="9987"/>
        <v>24862.400000000001</v>
      </c>
      <c r="Z2677" s="22">
        <f t="shared" si="9988"/>
        <v>24194.6</v>
      </c>
      <c r="AA2677" s="22"/>
      <c r="AB2677" s="22"/>
      <c r="AC2677" s="22"/>
      <c r="AD2677" s="22">
        <f t="shared" si="9989"/>
        <v>24908.3</v>
      </c>
      <c r="AE2677" s="22">
        <f t="shared" si="9990"/>
        <v>24862.400000000001</v>
      </c>
      <c r="AF2677" s="22">
        <f t="shared" si="9991"/>
        <v>24194.6</v>
      </c>
      <c r="AG2677" s="22"/>
      <c r="AH2677" s="22"/>
      <c r="AI2677" s="22"/>
      <c r="AJ2677" s="22">
        <f t="shared" si="9992"/>
        <v>24908.3</v>
      </c>
      <c r="AK2677" s="22">
        <f t="shared" si="9993"/>
        <v>24862.400000000001</v>
      </c>
      <c r="AL2677" s="22">
        <f t="shared" si="9994"/>
        <v>24194.6</v>
      </c>
      <c r="AM2677" s="22"/>
      <c r="AN2677" s="22"/>
      <c r="AO2677" s="22"/>
      <c r="AP2677" s="22">
        <f t="shared" si="9995"/>
        <v>24908.3</v>
      </c>
      <c r="AQ2677" s="22">
        <f t="shared" si="9996"/>
        <v>24862.400000000001</v>
      </c>
      <c r="AR2677" s="22">
        <f t="shared" si="9997"/>
        <v>24194.6</v>
      </c>
      <c r="AS2677" s="22"/>
      <c r="AT2677" s="22"/>
      <c r="AU2677" s="22"/>
      <c r="AV2677" s="22">
        <f t="shared" si="9998"/>
        <v>24908.3</v>
      </c>
      <c r="AW2677" s="22">
        <f t="shared" si="9999"/>
        <v>24862.400000000001</v>
      </c>
      <c r="AX2677" s="22">
        <f t="shared" si="10000"/>
        <v>24194.6</v>
      </c>
      <c r="AY2677" s="22">
        <v>1790.6</v>
      </c>
      <c r="AZ2677" s="22"/>
      <c r="BA2677" s="22"/>
      <c r="BB2677" s="22">
        <f t="shared" si="10001"/>
        <v>26698.899999999998</v>
      </c>
      <c r="BC2677" s="22">
        <f t="shared" si="10002"/>
        <v>24862.400000000001</v>
      </c>
      <c r="BD2677" s="22">
        <f t="shared" si="10003"/>
        <v>24194.6</v>
      </c>
      <c r="BE2677" s="22"/>
      <c r="BF2677" s="22"/>
      <c r="BG2677" s="22"/>
      <c r="BH2677" s="22">
        <f t="shared" si="10004"/>
        <v>26698.899999999998</v>
      </c>
      <c r="BI2677" s="22">
        <f t="shared" si="10005"/>
        <v>24862.400000000001</v>
      </c>
      <c r="BJ2677" s="22">
        <f t="shared" si="10006"/>
        <v>24194.6</v>
      </c>
      <c r="BK2677" s="22"/>
      <c r="BL2677" s="22"/>
      <c r="BM2677" s="22"/>
      <c r="BN2677" s="22">
        <f t="shared" si="10007"/>
        <v>26698.899999999998</v>
      </c>
      <c r="BO2677" s="22">
        <f t="shared" si="10008"/>
        <v>24862.400000000001</v>
      </c>
      <c r="BP2677" s="22">
        <f t="shared" si="10009"/>
        <v>24194.6</v>
      </c>
      <c r="BQ2677" s="22"/>
      <c r="BR2677" s="22"/>
      <c r="BS2677" s="22">
        <f t="shared" si="10010"/>
        <v>26698.899999999998</v>
      </c>
      <c r="BT2677" s="22">
        <f t="shared" si="10011"/>
        <v>24862.400000000001</v>
      </c>
      <c r="BU2677" s="22">
        <f t="shared" si="10012"/>
        <v>24194.6</v>
      </c>
      <c r="BV2677" s="22"/>
      <c r="BW2677" s="22"/>
      <c r="BX2677" s="22">
        <f t="shared" si="10013"/>
        <v>26698.899999999998</v>
      </c>
      <c r="BY2677" s="22">
        <f t="shared" si="10014"/>
        <v>24862.400000000001</v>
      </c>
      <c r="BZ2677" s="22">
        <f t="shared" si="10015"/>
        <v>24194.6</v>
      </c>
      <c r="CA2677" s="22"/>
      <c r="CB2677" s="22"/>
      <c r="CC2677" s="22"/>
      <c r="CD2677" s="22">
        <f t="shared" si="10110"/>
        <v>26698.899999999998</v>
      </c>
      <c r="CE2677" s="22"/>
      <c r="CF2677" s="34">
        <f t="shared" si="10022"/>
        <v>26698.899999999998</v>
      </c>
      <c r="CG2677" s="22">
        <f t="shared" si="10111"/>
        <v>24862.400000000001</v>
      </c>
      <c r="CH2677" s="22"/>
      <c r="CI2677" s="22">
        <f t="shared" si="10023"/>
        <v>24862.400000000001</v>
      </c>
      <c r="CJ2677" s="22">
        <f t="shared" si="10112"/>
        <v>24194.6</v>
      </c>
      <c r="CK2677" s="22"/>
      <c r="CL2677" s="22">
        <f t="shared" si="10024"/>
        <v>24194.6</v>
      </c>
      <c r="CM2677" s="22"/>
      <c r="CN2677" s="15"/>
      <c r="CO2677" s="35"/>
    </row>
    <row r="2678" spans="1:99" ht="31.2" x14ac:dyDescent="0.3">
      <c r="A2678" s="32" t="s">
        <v>1477</v>
      </c>
      <c r="B2678" s="16">
        <v>300</v>
      </c>
      <c r="C2678" s="32"/>
      <c r="D2678" s="32"/>
      <c r="E2678" s="33" t="s">
        <v>194</v>
      </c>
      <c r="F2678" s="22">
        <f t="shared" ref="F2678:F2679" si="10113">F2679</f>
        <v>600</v>
      </c>
      <c r="G2678" s="22">
        <f t="shared" ref="G2678:G2679" si="10114">G2679</f>
        <v>600</v>
      </c>
      <c r="H2678" s="22">
        <f t="shared" ref="H2678:H2679" si="10115">H2679</f>
        <v>600</v>
      </c>
      <c r="I2678" s="22">
        <f t="shared" si="10071"/>
        <v>0</v>
      </c>
      <c r="J2678" s="22">
        <f t="shared" si="10072"/>
        <v>0</v>
      </c>
      <c r="K2678" s="22">
        <f t="shared" si="10073"/>
        <v>0</v>
      </c>
      <c r="L2678" s="22">
        <f t="shared" si="9980"/>
        <v>600</v>
      </c>
      <c r="M2678" s="22">
        <f t="shared" si="9981"/>
        <v>600</v>
      </c>
      <c r="N2678" s="22">
        <f t="shared" si="9982"/>
        <v>600</v>
      </c>
      <c r="O2678" s="22">
        <f t="shared" si="10074"/>
        <v>0</v>
      </c>
      <c r="P2678" s="22">
        <f t="shared" si="10075"/>
        <v>0</v>
      </c>
      <c r="Q2678" s="22">
        <f t="shared" si="10076"/>
        <v>0</v>
      </c>
      <c r="R2678" s="22">
        <f t="shared" si="9983"/>
        <v>600</v>
      </c>
      <c r="S2678" s="22">
        <f t="shared" si="9984"/>
        <v>600</v>
      </c>
      <c r="T2678" s="22">
        <f t="shared" si="9985"/>
        <v>600</v>
      </c>
      <c r="U2678" s="22">
        <f t="shared" si="10077"/>
        <v>0</v>
      </c>
      <c r="V2678" s="22">
        <f t="shared" si="10078"/>
        <v>0</v>
      </c>
      <c r="W2678" s="22">
        <f t="shared" si="10079"/>
        <v>0</v>
      </c>
      <c r="X2678" s="22">
        <f t="shared" si="9986"/>
        <v>600</v>
      </c>
      <c r="Y2678" s="22">
        <f t="shared" si="9987"/>
        <v>600</v>
      </c>
      <c r="Z2678" s="22">
        <f t="shared" si="9988"/>
        <v>600</v>
      </c>
      <c r="AA2678" s="22">
        <f t="shared" si="10080"/>
        <v>0</v>
      </c>
      <c r="AB2678" s="22">
        <f t="shared" si="10081"/>
        <v>0</v>
      </c>
      <c r="AC2678" s="22">
        <f t="shared" si="10082"/>
        <v>0</v>
      </c>
      <c r="AD2678" s="22">
        <f t="shared" si="9989"/>
        <v>600</v>
      </c>
      <c r="AE2678" s="22">
        <f t="shared" si="9990"/>
        <v>600</v>
      </c>
      <c r="AF2678" s="22">
        <f t="shared" si="9991"/>
        <v>600</v>
      </c>
      <c r="AG2678" s="22">
        <f t="shared" si="10083"/>
        <v>0</v>
      </c>
      <c r="AH2678" s="22">
        <f t="shared" si="10084"/>
        <v>0</v>
      </c>
      <c r="AI2678" s="22">
        <f t="shared" si="10085"/>
        <v>0</v>
      </c>
      <c r="AJ2678" s="22">
        <f t="shared" si="9992"/>
        <v>600</v>
      </c>
      <c r="AK2678" s="22">
        <f t="shared" si="9993"/>
        <v>600</v>
      </c>
      <c r="AL2678" s="22">
        <f t="shared" si="9994"/>
        <v>600</v>
      </c>
      <c r="AM2678" s="22">
        <f t="shared" si="10086"/>
        <v>0</v>
      </c>
      <c r="AN2678" s="22">
        <f t="shared" si="10087"/>
        <v>0</v>
      </c>
      <c r="AO2678" s="22">
        <f t="shared" si="10088"/>
        <v>0</v>
      </c>
      <c r="AP2678" s="22">
        <f t="shared" si="9995"/>
        <v>600</v>
      </c>
      <c r="AQ2678" s="22">
        <f t="shared" si="9996"/>
        <v>600</v>
      </c>
      <c r="AR2678" s="22">
        <f t="shared" si="9997"/>
        <v>600</v>
      </c>
      <c r="AS2678" s="22">
        <f t="shared" si="10089"/>
        <v>0</v>
      </c>
      <c r="AT2678" s="22">
        <f t="shared" si="10090"/>
        <v>0</v>
      </c>
      <c r="AU2678" s="22">
        <f t="shared" si="10091"/>
        <v>0</v>
      </c>
      <c r="AV2678" s="22">
        <f t="shared" si="9998"/>
        <v>600</v>
      </c>
      <c r="AW2678" s="22">
        <f t="shared" si="9999"/>
        <v>600</v>
      </c>
      <c r="AX2678" s="22">
        <f t="shared" si="10000"/>
        <v>600</v>
      </c>
      <c r="AY2678" s="22">
        <f t="shared" si="10092"/>
        <v>0</v>
      </c>
      <c r="AZ2678" s="22">
        <f t="shared" si="10093"/>
        <v>0</v>
      </c>
      <c r="BA2678" s="22">
        <f t="shared" si="10094"/>
        <v>0</v>
      </c>
      <c r="BB2678" s="22">
        <f t="shared" si="10001"/>
        <v>600</v>
      </c>
      <c r="BC2678" s="22">
        <f t="shared" si="10002"/>
        <v>600</v>
      </c>
      <c r="BD2678" s="22">
        <f t="shared" si="10003"/>
        <v>600</v>
      </c>
      <c r="BE2678" s="22">
        <f t="shared" si="10095"/>
        <v>0</v>
      </c>
      <c r="BF2678" s="22">
        <f t="shared" si="10096"/>
        <v>0</v>
      </c>
      <c r="BG2678" s="22">
        <f t="shared" si="10097"/>
        <v>0</v>
      </c>
      <c r="BH2678" s="22">
        <f t="shared" si="10004"/>
        <v>600</v>
      </c>
      <c r="BI2678" s="22">
        <f t="shared" si="10005"/>
        <v>600</v>
      </c>
      <c r="BJ2678" s="22">
        <f t="shared" si="10006"/>
        <v>600</v>
      </c>
      <c r="BK2678" s="22">
        <f t="shared" si="10098"/>
        <v>0</v>
      </c>
      <c r="BL2678" s="22">
        <f t="shared" si="10099"/>
        <v>0</v>
      </c>
      <c r="BM2678" s="22">
        <f t="shared" si="10100"/>
        <v>0</v>
      </c>
      <c r="BN2678" s="22">
        <f t="shared" si="10007"/>
        <v>600</v>
      </c>
      <c r="BO2678" s="22">
        <f t="shared" si="10008"/>
        <v>600</v>
      </c>
      <c r="BP2678" s="22">
        <f t="shared" si="10009"/>
        <v>600</v>
      </c>
      <c r="BQ2678" s="22">
        <f t="shared" si="10101"/>
        <v>0</v>
      </c>
      <c r="BR2678" s="22">
        <f t="shared" si="10102"/>
        <v>0</v>
      </c>
      <c r="BS2678" s="22">
        <f t="shared" si="10010"/>
        <v>600</v>
      </c>
      <c r="BT2678" s="22">
        <f t="shared" si="10011"/>
        <v>600</v>
      </c>
      <c r="BU2678" s="22">
        <f t="shared" si="10012"/>
        <v>600</v>
      </c>
      <c r="BV2678" s="22">
        <f t="shared" si="10103"/>
        <v>0</v>
      </c>
      <c r="BW2678" s="22">
        <f t="shared" si="10104"/>
        <v>0</v>
      </c>
      <c r="BX2678" s="22">
        <f t="shared" si="10013"/>
        <v>600</v>
      </c>
      <c r="BY2678" s="22">
        <f t="shared" si="10014"/>
        <v>600</v>
      </c>
      <c r="BZ2678" s="22">
        <f t="shared" si="10015"/>
        <v>600</v>
      </c>
      <c r="CA2678" s="22">
        <f t="shared" si="10105"/>
        <v>0</v>
      </c>
      <c r="CB2678" s="22">
        <f t="shared" si="10106"/>
        <v>0</v>
      </c>
      <c r="CC2678" s="22">
        <f t="shared" si="10107"/>
        <v>0</v>
      </c>
      <c r="CD2678" s="22">
        <f t="shared" si="10110"/>
        <v>600</v>
      </c>
      <c r="CE2678" s="22">
        <f t="shared" si="10108"/>
        <v>0</v>
      </c>
      <c r="CF2678" s="34">
        <f t="shared" si="10022"/>
        <v>600</v>
      </c>
      <c r="CG2678" s="22">
        <f t="shared" si="10111"/>
        <v>600</v>
      </c>
      <c r="CH2678" s="22">
        <f t="shared" si="10109"/>
        <v>0</v>
      </c>
      <c r="CI2678" s="22">
        <f t="shared" si="10023"/>
        <v>600</v>
      </c>
      <c r="CJ2678" s="22">
        <f t="shared" si="10112"/>
        <v>600</v>
      </c>
      <c r="CK2678" s="22">
        <f t="shared" si="10109"/>
        <v>0</v>
      </c>
      <c r="CL2678" s="22">
        <f t="shared" si="10024"/>
        <v>600</v>
      </c>
      <c r="CM2678" s="22">
        <f t="shared" si="10109"/>
        <v>0</v>
      </c>
      <c r="CN2678" s="15"/>
      <c r="CO2678" s="35"/>
      <c r="CS2678" s="5" t="s">
        <v>29</v>
      </c>
    </row>
    <row r="2679" spans="1:99" x14ac:dyDescent="0.3">
      <c r="A2679" s="32" t="s">
        <v>1477</v>
      </c>
      <c r="B2679" s="16">
        <v>360</v>
      </c>
      <c r="C2679" s="32"/>
      <c r="D2679" s="32"/>
      <c r="E2679" s="33" t="s">
        <v>368</v>
      </c>
      <c r="F2679" s="22">
        <f t="shared" si="10113"/>
        <v>600</v>
      </c>
      <c r="G2679" s="22">
        <f t="shared" si="10114"/>
        <v>600</v>
      </c>
      <c r="H2679" s="22">
        <f t="shared" si="10115"/>
        <v>600</v>
      </c>
      <c r="I2679" s="22">
        <f t="shared" si="10071"/>
        <v>0</v>
      </c>
      <c r="J2679" s="22">
        <f t="shared" si="10072"/>
        <v>0</v>
      </c>
      <c r="K2679" s="22">
        <f t="shared" si="10073"/>
        <v>0</v>
      </c>
      <c r="L2679" s="22">
        <f t="shared" si="9980"/>
        <v>600</v>
      </c>
      <c r="M2679" s="22">
        <f t="shared" si="9981"/>
        <v>600</v>
      </c>
      <c r="N2679" s="22">
        <f t="shared" si="9982"/>
        <v>600</v>
      </c>
      <c r="O2679" s="22">
        <f t="shared" si="10074"/>
        <v>0</v>
      </c>
      <c r="P2679" s="22">
        <f t="shared" si="10075"/>
        <v>0</v>
      </c>
      <c r="Q2679" s="22">
        <f t="shared" si="10076"/>
        <v>0</v>
      </c>
      <c r="R2679" s="22">
        <f t="shared" si="9983"/>
        <v>600</v>
      </c>
      <c r="S2679" s="22">
        <f t="shared" si="9984"/>
        <v>600</v>
      </c>
      <c r="T2679" s="22">
        <f t="shared" si="9985"/>
        <v>600</v>
      </c>
      <c r="U2679" s="22">
        <f t="shared" si="10077"/>
        <v>0</v>
      </c>
      <c r="V2679" s="22">
        <f t="shared" si="10078"/>
        <v>0</v>
      </c>
      <c r="W2679" s="22">
        <f t="shared" si="10079"/>
        <v>0</v>
      </c>
      <c r="X2679" s="22">
        <f t="shared" si="9986"/>
        <v>600</v>
      </c>
      <c r="Y2679" s="22">
        <f t="shared" si="9987"/>
        <v>600</v>
      </c>
      <c r="Z2679" s="22">
        <f t="shared" si="9988"/>
        <v>600</v>
      </c>
      <c r="AA2679" s="22">
        <f t="shared" si="10080"/>
        <v>0</v>
      </c>
      <c r="AB2679" s="22">
        <f t="shared" si="10081"/>
        <v>0</v>
      </c>
      <c r="AC2679" s="22">
        <f t="shared" si="10082"/>
        <v>0</v>
      </c>
      <c r="AD2679" s="22">
        <f t="shared" si="9989"/>
        <v>600</v>
      </c>
      <c r="AE2679" s="22">
        <f t="shared" si="9990"/>
        <v>600</v>
      </c>
      <c r="AF2679" s="22">
        <f t="shared" si="9991"/>
        <v>600</v>
      </c>
      <c r="AG2679" s="22">
        <f t="shared" si="10083"/>
        <v>0</v>
      </c>
      <c r="AH2679" s="22">
        <f t="shared" si="10084"/>
        <v>0</v>
      </c>
      <c r="AI2679" s="22">
        <f t="shared" si="10085"/>
        <v>0</v>
      </c>
      <c r="AJ2679" s="22">
        <f t="shared" si="9992"/>
        <v>600</v>
      </c>
      <c r="AK2679" s="22">
        <f t="shared" si="9993"/>
        <v>600</v>
      </c>
      <c r="AL2679" s="22">
        <f t="shared" si="9994"/>
        <v>600</v>
      </c>
      <c r="AM2679" s="22">
        <f t="shared" si="10086"/>
        <v>0</v>
      </c>
      <c r="AN2679" s="22">
        <f t="shared" si="10087"/>
        <v>0</v>
      </c>
      <c r="AO2679" s="22">
        <f t="shared" si="10088"/>
        <v>0</v>
      </c>
      <c r="AP2679" s="22">
        <f t="shared" si="9995"/>
        <v>600</v>
      </c>
      <c r="AQ2679" s="22">
        <f t="shared" si="9996"/>
        <v>600</v>
      </c>
      <c r="AR2679" s="22">
        <f t="shared" si="9997"/>
        <v>600</v>
      </c>
      <c r="AS2679" s="22">
        <f t="shared" si="10089"/>
        <v>0</v>
      </c>
      <c r="AT2679" s="22">
        <f t="shared" si="10090"/>
        <v>0</v>
      </c>
      <c r="AU2679" s="22">
        <f t="shared" si="10091"/>
        <v>0</v>
      </c>
      <c r="AV2679" s="22">
        <f t="shared" si="9998"/>
        <v>600</v>
      </c>
      <c r="AW2679" s="22">
        <f t="shared" si="9999"/>
        <v>600</v>
      </c>
      <c r="AX2679" s="22">
        <f t="shared" si="10000"/>
        <v>600</v>
      </c>
      <c r="AY2679" s="22">
        <f t="shared" si="10092"/>
        <v>0</v>
      </c>
      <c r="AZ2679" s="22">
        <f t="shared" si="10093"/>
        <v>0</v>
      </c>
      <c r="BA2679" s="22">
        <f t="shared" si="10094"/>
        <v>0</v>
      </c>
      <c r="BB2679" s="22">
        <f t="shared" si="10001"/>
        <v>600</v>
      </c>
      <c r="BC2679" s="22">
        <f t="shared" si="10002"/>
        <v>600</v>
      </c>
      <c r="BD2679" s="22">
        <f t="shared" si="10003"/>
        <v>600</v>
      </c>
      <c r="BE2679" s="22">
        <f t="shared" si="10095"/>
        <v>0</v>
      </c>
      <c r="BF2679" s="22">
        <f t="shared" si="10096"/>
        <v>0</v>
      </c>
      <c r="BG2679" s="22">
        <f t="shared" si="10097"/>
        <v>0</v>
      </c>
      <c r="BH2679" s="22">
        <f t="shared" si="10004"/>
        <v>600</v>
      </c>
      <c r="BI2679" s="22">
        <f t="shared" si="10005"/>
        <v>600</v>
      </c>
      <c r="BJ2679" s="22">
        <f t="shared" si="10006"/>
        <v>600</v>
      </c>
      <c r="BK2679" s="22">
        <f t="shared" si="10098"/>
        <v>0</v>
      </c>
      <c r="BL2679" s="22">
        <f t="shared" si="10099"/>
        <v>0</v>
      </c>
      <c r="BM2679" s="22">
        <f t="shared" si="10100"/>
        <v>0</v>
      </c>
      <c r="BN2679" s="22">
        <f t="shared" si="10007"/>
        <v>600</v>
      </c>
      <c r="BO2679" s="22">
        <f t="shared" si="10008"/>
        <v>600</v>
      </c>
      <c r="BP2679" s="22">
        <f t="shared" si="10009"/>
        <v>600</v>
      </c>
      <c r="BQ2679" s="22">
        <f t="shared" si="10101"/>
        <v>0</v>
      </c>
      <c r="BR2679" s="22">
        <f t="shared" si="10102"/>
        <v>0</v>
      </c>
      <c r="BS2679" s="22">
        <f t="shared" si="10010"/>
        <v>600</v>
      </c>
      <c r="BT2679" s="22">
        <f t="shared" si="10011"/>
        <v>600</v>
      </c>
      <c r="BU2679" s="22">
        <f t="shared" si="10012"/>
        <v>600</v>
      </c>
      <c r="BV2679" s="22">
        <f t="shared" si="10103"/>
        <v>0</v>
      </c>
      <c r="BW2679" s="22">
        <f t="shared" si="10104"/>
        <v>0</v>
      </c>
      <c r="BX2679" s="22">
        <f t="shared" si="10013"/>
        <v>600</v>
      </c>
      <c r="BY2679" s="22">
        <f t="shared" si="10014"/>
        <v>600</v>
      </c>
      <c r="BZ2679" s="22">
        <f t="shared" si="10015"/>
        <v>600</v>
      </c>
      <c r="CA2679" s="22">
        <f t="shared" si="10105"/>
        <v>0</v>
      </c>
      <c r="CB2679" s="22">
        <f t="shared" si="10106"/>
        <v>0</v>
      </c>
      <c r="CC2679" s="22">
        <f t="shared" si="10107"/>
        <v>0</v>
      </c>
      <c r="CD2679" s="22">
        <f t="shared" si="10110"/>
        <v>600</v>
      </c>
      <c r="CE2679" s="22">
        <f t="shared" si="10108"/>
        <v>0</v>
      </c>
      <c r="CF2679" s="34">
        <f t="shared" si="10022"/>
        <v>600</v>
      </c>
      <c r="CG2679" s="22">
        <f t="shared" si="10111"/>
        <v>600</v>
      </c>
      <c r="CH2679" s="22">
        <f t="shared" si="10109"/>
        <v>0</v>
      </c>
      <c r="CI2679" s="22">
        <f t="shared" si="10023"/>
        <v>600</v>
      </c>
      <c r="CJ2679" s="22">
        <f t="shared" si="10112"/>
        <v>600</v>
      </c>
      <c r="CK2679" s="22">
        <f t="shared" si="10109"/>
        <v>0</v>
      </c>
      <c r="CL2679" s="22">
        <f t="shared" si="10024"/>
        <v>600</v>
      </c>
      <c r="CM2679" s="22">
        <f t="shared" si="10109"/>
        <v>0</v>
      </c>
      <c r="CN2679" s="15"/>
      <c r="CO2679" s="35"/>
      <c r="CT2679" s="5" t="s">
        <v>30</v>
      </c>
    </row>
    <row r="2680" spans="1:99" ht="62.4" x14ac:dyDescent="0.3">
      <c r="A2680" s="32" t="s">
        <v>1477</v>
      </c>
      <c r="B2680" s="16">
        <v>360</v>
      </c>
      <c r="C2680" s="32" t="s">
        <v>42</v>
      </c>
      <c r="D2680" s="32" t="s">
        <v>395</v>
      </c>
      <c r="E2680" s="33" t="s">
        <v>396</v>
      </c>
      <c r="F2680" s="22">
        <v>600</v>
      </c>
      <c r="G2680" s="22">
        <v>600</v>
      </c>
      <c r="H2680" s="22">
        <v>600</v>
      </c>
      <c r="I2680" s="22"/>
      <c r="J2680" s="22"/>
      <c r="K2680" s="22"/>
      <c r="L2680" s="22">
        <f t="shared" si="9980"/>
        <v>600</v>
      </c>
      <c r="M2680" s="22">
        <f t="shared" si="9981"/>
        <v>600</v>
      </c>
      <c r="N2680" s="22">
        <f t="shared" si="9982"/>
        <v>600</v>
      </c>
      <c r="O2680" s="22"/>
      <c r="P2680" s="22"/>
      <c r="Q2680" s="22"/>
      <c r="R2680" s="22">
        <f t="shared" si="9983"/>
        <v>600</v>
      </c>
      <c r="S2680" s="22">
        <f t="shared" si="9984"/>
        <v>600</v>
      </c>
      <c r="T2680" s="22">
        <f t="shared" si="9985"/>
        <v>600</v>
      </c>
      <c r="U2680" s="22"/>
      <c r="V2680" s="22"/>
      <c r="W2680" s="22"/>
      <c r="X2680" s="22">
        <f t="shared" si="9986"/>
        <v>600</v>
      </c>
      <c r="Y2680" s="22">
        <f t="shared" si="9987"/>
        <v>600</v>
      </c>
      <c r="Z2680" s="22">
        <f t="shared" si="9988"/>
        <v>600</v>
      </c>
      <c r="AA2680" s="22"/>
      <c r="AB2680" s="22"/>
      <c r="AC2680" s="22"/>
      <c r="AD2680" s="22">
        <f t="shared" si="9989"/>
        <v>600</v>
      </c>
      <c r="AE2680" s="22">
        <f t="shared" si="9990"/>
        <v>600</v>
      </c>
      <c r="AF2680" s="22">
        <f t="shared" si="9991"/>
        <v>600</v>
      </c>
      <c r="AG2680" s="22"/>
      <c r="AH2680" s="22"/>
      <c r="AI2680" s="22"/>
      <c r="AJ2680" s="22">
        <f t="shared" si="9992"/>
        <v>600</v>
      </c>
      <c r="AK2680" s="22">
        <f t="shared" si="9993"/>
        <v>600</v>
      </c>
      <c r="AL2680" s="22">
        <f t="shared" si="9994"/>
        <v>600</v>
      </c>
      <c r="AM2680" s="22"/>
      <c r="AN2680" s="22"/>
      <c r="AO2680" s="22"/>
      <c r="AP2680" s="22">
        <f t="shared" si="9995"/>
        <v>600</v>
      </c>
      <c r="AQ2680" s="22">
        <f t="shared" si="9996"/>
        <v>600</v>
      </c>
      <c r="AR2680" s="22">
        <f t="shared" si="9997"/>
        <v>600</v>
      </c>
      <c r="AS2680" s="22"/>
      <c r="AT2680" s="22"/>
      <c r="AU2680" s="22"/>
      <c r="AV2680" s="22">
        <f t="shared" si="9998"/>
        <v>600</v>
      </c>
      <c r="AW2680" s="22">
        <f t="shared" si="9999"/>
        <v>600</v>
      </c>
      <c r="AX2680" s="22">
        <f t="shared" si="10000"/>
        <v>600</v>
      </c>
      <c r="AY2680" s="22"/>
      <c r="AZ2680" s="22"/>
      <c r="BA2680" s="22"/>
      <c r="BB2680" s="22">
        <f t="shared" si="10001"/>
        <v>600</v>
      </c>
      <c r="BC2680" s="22">
        <f t="shared" si="10002"/>
        <v>600</v>
      </c>
      <c r="BD2680" s="22">
        <f t="shared" si="10003"/>
        <v>600</v>
      </c>
      <c r="BE2680" s="22"/>
      <c r="BF2680" s="22"/>
      <c r="BG2680" s="22"/>
      <c r="BH2680" s="22">
        <f t="shared" si="10004"/>
        <v>600</v>
      </c>
      <c r="BI2680" s="22">
        <f t="shared" si="10005"/>
        <v>600</v>
      </c>
      <c r="BJ2680" s="22">
        <f t="shared" si="10006"/>
        <v>600</v>
      </c>
      <c r="BK2680" s="22"/>
      <c r="BL2680" s="22"/>
      <c r="BM2680" s="22"/>
      <c r="BN2680" s="22">
        <f t="shared" si="10007"/>
        <v>600</v>
      </c>
      <c r="BO2680" s="22">
        <f t="shared" si="10008"/>
        <v>600</v>
      </c>
      <c r="BP2680" s="22">
        <f t="shared" si="10009"/>
        <v>600</v>
      </c>
      <c r="BQ2680" s="22"/>
      <c r="BR2680" s="22"/>
      <c r="BS2680" s="22">
        <f t="shared" si="10010"/>
        <v>600</v>
      </c>
      <c r="BT2680" s="22">
        <f t="shared" si="10011"/>
        <v>600</v>
      </c>
      <c r="BU2680" s="22">
        <f t="shared" si="10012"/>
        <v>600</v>
      </c>
      <c r="BV2680" s="22"/>
      <c r="BW2680" s="22"/>
      <c r="BX2680" s="22">
        <f t="shared" si="10013"/>
        <v>600</v>
      </c>
      <c r="BY2680" s="22">
        <f t="shared" si="10014"/>
        <v>600</v>
      </c>
      <c r="BZ2680" s="22">
        <f t="shared" si="10015"/>
        <v>600</v>
      </c>
      <c r="CA2680" s="22"/>
      <c r="CB2680" s="22"/>
      <c r="CC2680" s="22"/>
      <c r="CD2680" s="22">
        <f t="shared" si="10110"/>
        <v>600</v>
      </c>
      <c r="CE2680" s="22"/>
      <c r="CF2680" s="34">
        <f t="shared" si="10022"/>
        <v>600</v>
      </c>
      <c r="CG2680" s="22">
        <f t="shared" si="10111"/>
        <v>600</v>
      </c>
      <c r="CH2680" s="22"/>
      <c r="CI2680" s="22">
        <f t="shared" si="10023"/>
        <v>600</v>
      </c>
      <c r="CJ2680" s="22">
        <f t="shared" si="10112"/>
        <v>600</v>
      </c>
      <c r="CK2680" s="22"/>
      <c r="CL2680" s="22">
        <f t="shared" si="10024"/>
        <v>600</v>
      </c>
      <c r="CM2680" s="22"/>
      <c r="CN2680" s="15"/>
      <c r="CO2680" s="35"/>
    </row>
    <row r="2681" spans="1:99" s="24" customFormat="1" ht="62.4" x14ac:dyDescent="0.3">
      <c r="A2681" s="18" t="s">
        <v>1478</v>
      </c>
      <c r="B2681" s="19"/>
      <c r="C2681" s="18"/>
      <c r="D2681" s="18"/>
      <c r="E2681" s="20" t="s">
        <v>1479</v>
      </c>
      <c r="F2681" s="21">
        <f t="shared" ref="F2681:K2681" si="10116">F2682+F2693</f>
        <v>174000</v>
      </c>
      <c r="G2681" s="21">
        <f t="shared" si="10116"/>
        <v>20000</v>
      </c>
      <c r="H2681" s="21">
        <f t="shared" si="10116"/>
        <v>20000</v>
      </c>
      <c r="I2681" s="21">
        <f t="shared" si="10116"/>
        <v>33905.826999999997</v>
      </c>
      <c r="J2681" s="21">
        <f t="shared" si="10116"/>
        <v>8852.2000000000007</v>
      </c>
      <c r="K2681" s="21">
        <f t="shared" si="10116"/>
        <v>8852.2000000000007</v>
      </c>
      <c r="L2681" s="21">
        <f t="shared" si="9980"/>
        <v>207905.82699999999</v>
      </c>
      <c r="M2681" s="21">
        <f t="shared" si="9981"/>
        <v>28852.2</v>
      </c>
      <c r="N2681" s="21">
        <f t="shared" si="9982"/>
        <v>28852.2</v>
      </c>
      <c r="O2681" s="21">
        <f>O2682+O2693</f>
        <v>-50000</v>
      </c>
      <c r="P2681" s="21">
        <f>P2682+P2693</f>
        <v>0</v>
      </c>
      <c r="Q2681" s="21">
        <f>Q2682+Q2693</f>
        <v>0</v>
      </c>
      <c r="R2681" s="21">
        <f t="shared" si="9983"/>
        <v>157905.82699999999</v>
      </c>
      <c r="S2681" s="21">
        <f t="shared" si="9984"/>
        <v>28852.2</v>
      </c>
      <c r="T2681" s="21">
        <f t="shared" si="9985"/>
        <v>28852.2</v>
      </c>
      <c r="U2681" s="21">
        <f>U2682+U2693</f>
        <v>10000</v>
      </c>
      <c r="V2681" s="21">
        <f>V2682+V2693</f>
        <v>15000</v>
      </c>
      <c r="W2681" s="21">
        <f>W2682+W2693</f>
        <v>15000</v>
      </c>
      <c r="X2681" s="21">
        <f t="shared" si="9986"/>
        <v>167905.82699999999</v>
      </c>
      <c r="Y2681" s="21">
        <f t="shared" si="9987"/>
        <v>43852.2</v>
      </c>
      <c r="Z2681" s="21">
        <f t="shared" si="9988"/>
        <v>43852.2</v>
      </c>
      <c r="AA2681" s="21">
        <f>AA2682+AA2693</f>
        <v>42431.08</v>
      </c>
      <c r="AB2681" s="21">
        <f>AB2682+AB2693</f>
        <v>-15000</v>
      </c>
      <c r="AC2681" s="21">
        <f>AC2682+AC2693</f>
        <v>-15000</v>
      </c>
      <c r="AD2681" s="21">
        <f t="shared" si="9989"/>
        <v>210336.90700000001</v>
      </c>
      <c r="AE2681" s="21">
        <f t="shared" si="9990"/>
        <v>28852.199999999997</v>
      </c>
      <c r="AF2681" s="21">
        <f t="shared" si="9991"/>
        <v>28852.199999999997</v>
      </c>
      <c r="AG2681" s="21">
        <f>AG2682+AG2693</f>
        <v>11833</v>
      </c>
      <c r="AH2681" s="21">
        <f>AH2682+AH2693</f>
        <v>0</v>
      </c>
      <c r="AI2681" s="21">
        <f>AI2682+AI2693</f>
        <v>0</v>
      </c>
      <c r="AJ2681" s="21">
        <f t="shared" si="9992"/>
        <v>222169.90700000001</v>
      </c>
      <c r="AK2681" s="21">
        <f t="shared" si="9993"/>
        <v>28852.199999999997</v>
      </c>
      <c r="AL2681" s="21">
        <f t="shared" si="9994"/>
        <v>28852.199999999997</v>
      </c>
      <c r="AM2681" s="21">
        <f>AM2682+AM2693</f>
        <v>0</v>
      </c>
      <c r="AN2681" s="21">
        <f>AN2682+AN2693</f>
        <v>0</v>
      </c>
      <c r="AO2681" s="21">
        <f>AO2682+AO2693</f>
        <v>0</v>
      </c>
      <c r="AP2681" s="21">
        <f t="shared" si="9995"/>
        <v>222169.90700000001</v>
      </c>
      <c r="AQ2681" s="21">
        <f t="shared" si="9996"/>
        <v>28852.199999999997</v>
      </c>
      <c r="AR2681" s="21">
        <f t="shared" si="9997"/>
        <v>28852.199999999997</v>
      </c>
      <c r="AS2681" s="21">
        <f>AS2682+AS2693</f>
        <v>-19644.7</v>
      </c>
      <c r="AT2681" s="21">
        <f>AT2682+AT2693</f>
        <v>0</v>
      </c>
      <c r="AU2681" s="21">
        <f>AU2682+AU2693</f>
        <v>0</v>
      </c>
      <c r="AV2681" s="21">
        <f t="shared" si="9998"/>
        <v>202525.20699999999</v>
      </c>
      <c r="AW2681" s="21">
        <f t="shared" si="9999"/>
        <v>28852.199999999997</v>
      </c>
      <c r="AX2681" s="21">
        <f t="shared" si="10000"/>
        <v>28852.199999999997</v>
      </c>
      <c r="AY2681" s="21">
        <f>AY2682+AY2693</f>
        <v>81310.067999999999</v>
      </c>
      <c r="AZ2681" s="21">
        <f>AZ2682+AZ2693</f>
        <v>0</v>
      </c>
      <c r="BA2681" s="21">
        <f>BA2682+BA2693</f>
        <v>0</v>
      </c>
      <c r="BB2681" s="21">
        <f t="shared" si="10001"/>
        <v>283835.27500000002</v>
      </c>
      <c r="BC2681" s="21">
        <f t="shared" si="10002"/>
        <v>28852.199999999997</v>
      </c>
      <c r="BD2681" s="21">
        <f t="shared" si="10003"/>
        <v>28852.199999999997</v>
      </c>
      <c r="BE2681" s="21">
        <f>BE2682+BE2693</f>
        <v>0</v>
      </c>
      <c r="BF2681" s="21">
        <f>BF2682+BF2693</f>
        <v>0</v>
      </c>
      <c r="BG2681" s="21">
        <f>BG2682+BG2693</f>
        <v>0</v>
      </c>
      <c r="BH2681" s="21">
        <f t="shared" si="10004"/>
        <v>283835.27500000002</v>
      </c>
      <c r="BI2681" s="21">
        <f t="shared" si="10005"/>
        <v>28852.199999999997</v>
      </c>
      <c r="BJ2681" s="21">
        <f t="shared" si="10006"/>
        <v>28852.199999999997</v>
      </c>
      <c r="BK2681" s="21">
        <f>BK2682+BK2693</f>
        <v>51744.180999999997</v>
      </c>
      <c r="BL2681" s="21">
        <f>BL2682+BL2693</f>
        <v>5500</v>
      </c>
      <c r="BM2681" s="21">
        <f>BM2682+BM2693</f>
        <v>0</v>
      </c>
      <c r="BN2681" s="21">
        <f t="shared" si="10007"/>
        <v>335579.45600000001</v>
      </c>
      <c r="BO2681" s="21">
        <f t="shared" si="10008"/>
        <v>34352.199999999997</v>
      </c>
      <c r="BP2681" s="21">
        <f t="shared" si="10009"/>
        <v>28852.199999999997</v>
      </c>
      <c r="BQ2681" s="21">
        <f>BQ2682+BQ2693</f>
        <v>0</v>
      </c>
      <c r="BR2681" s="21">
        <f>BR2682+BR2693</f>
        <v>0</v>
      </c>
      <c r="BS2681" s="22">
        <f t="shared" si="10010"/>
        <v>335579.45600000001</v>
      </c>
      <c r="BT2681" s="22">
        <f t="shared" si="10011"/>
        <v>34352.199999999997</v>
      </c>
      <c r="BU2681" s="22">
        <f t="shared" si="10012"/>
        <v>28852.199999999997</v>
      </c>
      <c r="BV2681" s="21">
        <f>BV2682+BV2693</f>
        <v>0</v>
      </c>
      <c r="BW2681" s="21">
        <f>BW2682+BW2693</f>
        <v>0</v>
      </c>
      <c r="BX2681" s="21">
        <f t="shared" si="10013"/>
        <v>335579.45600000001</v>
      </c>
      <c r="BY2681" s="21">
        <f t="shared" si="10014"/>
        <v>34352.199999999997</v>
      </c>
      <c r="BZ2681" s="21">
        <f t="shared" si="10015"/>
        <v>28852.199999999997</v>
      </c>
      <c r="CA2681" s="21">
        <f>CA2682+CA2693</f>
        <v>36035.442000000003</v>
      </c>
      <c r="CB2681" s="21">
        <f>CB2682+CB2693</f>
        <v>0</v>
      </c>
      <c r="CC2681" s="21">
        <f>CC2682+CC2693</f>
        <v>0</v>
      </c>
      <c r="CD2681" s="21">
        <f t="shared" si="10110"/>
        <v>371614.89799999999</v>
      </c>
      <c r="CE2681" s="21">
        <f>CE2682+CE2693</f>
        <v>0</v>
      </c>
      <c r="CF2681" s="23">
        <f t="shared" si="10022"/>
        <v>371614.89799999999</v>
      </c>
      <c r="CG2681" s="21">
        <f t="shared" si="10111"/>
        <v>34352.199999999997</v>
      </c>
      <c r="CH2681" s="21">
        <f>CH2682+CH2693</f>
        <v>0</v>
      </c>
      <c r="CI2681" s="21">
        <f t="shared" si="10023"/>
        <v>34352.199999999997</v>
      </c>
      <c r="CJ2681" s="21">
        <f t="shared" si="10112"/>
        <v>28852.199999999997</v>
      </c>
      <c r="CK2681" s="21">
        <f>CK2682+CK2693</f>
        <v>0</v>
      </c>
      <c r="CL2681" s="21">
        <f t="shared" si="10024"/>
        <v>28852.199999999997</v>
      </c>
      <c r="CM2681" s="21">
        <f>CM2682+CM2693</f>
        <v>0</v>
      </c>
      <c r="CN2681" s="15"/>
      <c r="CO2681" s="35"/>
      <c r="CP2681" s="24" t="s">
        <v>26</v>
      </c>
    </row>
    <row r="2682" spans="1:99" s="31" customFormat="1" ht="46.8" x14ac:dyDescent="0.3">
      <c r="A2682" s="25" t="s">
        <v>1480</v>
      </c>
      <c r="B2682" s="26"/>
      <c r="C2682" s="25"/>
      <c r="D2682" s="25"/>
      <c r="E2682" s="27" t="s">
        <v>1481</v>
      </c>
      <c r="F2682" s="28">
        <f t="shared" ref="F2682:K2682" si="10117">F2683</f>
        <v>40000</v>
      </c>
      <c r="G2682" s="28">
        <f t="shared" si="10117"/>
        <v>0</v>
      </c>
      <c r="H2682" s="28">
        <f t="shared" si="10117"/>
        <v>0</v>
      </c>
      <c r="I2682" s="28">
        <f t="shared" si="10117"/>
        <v>0</v>
      </c>
      <c r="J2682" s="28">
        <f t="shared" si="10117"/>
        <v>0</v>
      </c>
      <c r="K2682" s="28">
        <f t="shared" si="10117"/>
        <v>0</v>
      </c>
      <c r="L2682" s="28">
        <f t="shared" si="9980"/>
        <v>40000</v>
      </c>
      <c r="M2682" s="28">
        <f t="shared" si="9981"/>
        <v>0</v>
      </c>
      <c r="N2682" s="28">
        <f t="shared" si="9982"/>
        <v>0</v>
      </c>
      <c r="O2682" s="28">
        <f>O2683</f>
        <v>0</v>
      </c>
      <c r="P2682" s="28">
        <f>P2683</f>
        <v>0</v>
      </c>
      <c r="Q2682" s="28">
        <f>Q2683</f>
        <v>0</v>
      </c>
      <c r="R2682" s="28">
        <f t="shared" si="9983"/>
        <v>40000</v>
      </c>
      <c r="S2682" s="28">
        <f t="shared" si="9984"/>
        <v>0</v>
      </c>
      <c r="T2682" s="28">
        <f t="shared" si="9985"/>
        <v>0</v>
      </c>
      <c r="U2682" s="28">
        <f>U2683</f>
        <v>0</v>
      </c>
      <c r="V2682" s="28">
        <f>V2683</f>
        <v>0</v>
      </c>
      <c r="W2682" s="28">
        <f>W2683</f>
        <v>0</v>
      </c>
      <c r="X2682" s="28">
        <f t="shared" si="9986"/>
        <v>40000</v>
      </c>
      <c r="Y2682" s="28">
        <f t="shared" si="9987"/>
        <v>0</v>
      </c>
      <c r="Z2682" s="28">
        <f t="shared" si="9988"/>
        <v>0</v>
      </c>
      <c r="AA2682" s="28">
        <f>AA2683</f>
        <v>0</v>
      </c>
      <c r="AB2682" s="28">
        <f>AB2683</f>
        <v>0</v>
      </c>
      <c r="AC2682" s="28">
        <f>AC2683</f>
        <v>0</v>
      </c>
      <c r="AD2682" s="28">
        <f t="shared" si="9989"/>
        <v>40000</v>
      </c>
      <c r="AE2682" s="28">
        <f t="shared" si="9990"/>
        <v>0</v>
      </c>
      <c r="AF2682" s="28">
        <f t="shared" si="9991"/>
        <v>0</v>
      </c>
      <c r="AG2682" s="28">
        <f>AG2683</f>
        <v>0</v>
      </c>
      <c r="AH2682" s="28">
        <f>AH2683</f>
        <v>0</v>
      </c>
      <c r="AI2682" s="28">
        <f>AI2683</f>
        <v>0</v>
      </c>
      <c r="AJ2682" s="28">
        <f t="shared" si="9992"/>
        <v>40000</v>
      </c>
      <c r="AK2682" s="28">
        <f t="shared" si="9993"/>
        <v>0</v>
      </c>
      <c r="AL2682" s="28">
        <f t="shared" si="9994"/>
        <v>0</v>
      </c>
      <c r="AM2682" s="28">
        <f>AM2683</f>
        <v>0</v>
      </c>
      <c r="AN2682" s="28">
        <f>AN2683</f>
        <v>0</v>
      </c>
      <c r="AO2682" s="28">
        <f>AO2683</f>
        <v>0</v>
      </c>
      <c r="AP2682" s="28">
        <f t="shared" si="9995"/>
        <v>40000</v>
      </c>
      <c r="AQ2682" s="28">
        <f t="shared" si="9996"/>
        <v>0</v>
      </c>
      <c r="AR2682" s="28">
        <f t="shared" si="9997"/>
        <v>0</v>
      </c>
      <c r="AS2682" s="28">
        <f>AS2683</f>
        <v>0</v>
      </c>
      <c r="AT2682" s="28">
        <f>AT2683</f>
        <v>0</v>
      </c>
      <c r="AU2682" s="28">
        <f>AU2683</f>
        <v>0</v>
      </c>
      <c r="AV2682" s="28">
        <f t="shared" si="9998"/>
        <v>40000</v>
      </c>
      <c r="AW2682" s="28">
        <f t="shared" si="9999"/>
        <v>0</v>
      </c>
      <c r="AX2682" s="28">
        <f t="shared" si="10000"/>
        <v>0</v>
      </c>
      <c r="AY2682" s="28">
        <f>AY2683</f>
        <v>1310.068</v>
      </c>
      <c r="AZ2682" s="28">
        <f>AZ2683</f>
        <v>0</v>
      </c>
      <c r="BA2682" s="28">
        <f>BA2683</f>
        <v>0</v>
      </c>
      <c r="BB2682" s="28">
        <f t="shared" si="10001"/>
        <v>41310.067999999999</v>
      </c>
      <c r="BC2682" s="28">
        <f t="shared" si="10002"/>
        <v>0</v>
      </c>
      <c r="BD2682" s="28">
        <f t="shared" si="10003"/>
        <v>0</v>
      </c>
      <c r="BE2682" s="28">
        <f>BE2683</f>
        <v>0</v>
      </c>
      <c r="BF2682" s="28">
        <f>BF2683</f>
        <v>0</v>
      </c>
      <c r="BG2682" s="28">
        <f>BG2683</f>
        <v>0</v>
      </c>
      <c r="BH2682" s="28">
        <f t="shared" si="10004"/>
        <v>41310.067999999999</v>
      </c>
      <c r="BI2682" s="28">
        <f t="shared" si="10005"/>
        <v>0</v>
      </c>
      <c r="BJ2682" s="28">
        <f t="shared" si="10006"/>
        <v>0</v>
      </c>
      <c r="BK2682" s="28">
        <f>BK2683</f>
        <v>1744.181</v>
      </c>
      <c r="BL2682" s="28">
        <f>BL2683</f>
        <v>5500</v>
      </c>
      <c r="BM2682" s="28">
        <f>BM2683</f>
        <v>0</v>
      </c>
      <c r="BN2682" s="28">
        <f t="shared" si="10007"/>
        <v>43054.248999999996</v>
      </c>
      <c r="BO2682" s="28">
        <f t="shared" si="10008"/>
        <v>5500</v>
      </c>
      <c r="BP2682" s="28">
        <f t="shared" si="10009"/>
        <v>0</v>
      </c>
      <c r="BQ2682" s="28">
        <f>BQ2683</f>
        <v>0</v>
      </c>
      <c r="BR2682" s="28">
        <f>BR2683</f>
        <v>0</v>
      </c>
      <c r="BS2682" s="22">
        <f t="shared" si="10010"/>
        <v>43054.248999999996</v>
      </c>
      <c r="BT2682" s="22">
        <f t="shared" si="10011"/>
        <v>5500</v>
      </c>
      <c r="BU2682" s="22">
        <f t="shared" si="10012"/>
        <v>0</v>
      </c>
      <c r="BV2682" s="28">
        <f>BV2683</f>
        <v>0</v>
      </c>
      <c r="BW2682" s="28">
        <f>BW2683</f>
        <v>0</v>
      </c>
      <c r="BX2682" s="28">
        <f t="shared" si="10013"/>
        <v>43054.248999999996</v>
      </c>
      <c r="BY2682" s="28">
        <f t="shared" si="10014"/>
        <v>5500</v>
      </c>
      <c r="BZ2682" s="28">
        <f t="shared" si="10015"/>
        <v>0</v>
      </c>
      <c r="CA2682" s="28">
        <f>CA2683</f>
        <v>1035.442</v>
      </c>
      <c r="CB2682" s="28">
        <f>CB2683</f>
        <v>0</v>
      </c>
      <c r="CC2682" s="28">
        <f>CC2683</f>
        <v>0</v>
      </c>
      <c r="CD2682" s="28">
        <f t="shared" si="10110"/>
        <v>44089.690999999999</v>
      </c>
      <c r="CE2682" s="28">
        <f>CE2683</f>
        <v>0</v>
      </c>
      <c r="CF2682" s="29">
        <f t="shared" si="10022"/>
        <v>44089.690999999999</v>
      </c>
      <c r="CG2682" s="28">
        <f t="shared" si="10111"/>
        <v>5500</v>
      </c>
      <c r="CH2682" s="28">
        <f>CH2683</f>
        <v>0</v>
      </c>
      <c r="CI2682" s="28">
        <f t="shared" si="10023"/>
        <v>5500</v>
      </c>
      <c r="CJ2682" s="28">
        <f t="shared" si="10112"/>
        <v>0</v>
      </c>
      <c r="CK2682" s="28">
        <f>CK2683</f>
        <v>0</v>
      </c>
      <c r="CL2682" s="28">
        <f t="shared" si="10024"/>
        <v>0</v>
      </c>
      <c r="CM2682" s="28">
        <f>CM2683</f>
        <v>0</v>
      </c>
      <c r="CN2682" s="15"/>
      <c r="CO2682" s="30"/>
      <c r="CQ2682" s="31" t="s">
        <v>27</v>
      </c>
    </row>
    <row r="2683" spans="1:99" ht="31.2" x14ac:dyDescent="0.3">
      <c r="A2683" s="32" t="s">
        <v>1482</v>
      </c>
      <c r="B2683" s="16"/>
      <c r="C2683" s="32"/>
      <c r="D2683" s="32"/>
      <c r="E2683" s="33" t="s">
        <v>1483</v>
      </c>
      <c r="F2683" s="22">
        <f t="shared" ref="F2683:K2683" si="10118">F2687</f>
        <v>40000</v>
      </c>
      <c r="G2683" s="22">
        <f t="shared" si="10118"/>
        <v>0</v>
      </c>
      <c r="H2683" s="22">
        <f t="shared" si="10118"/>
        <v>0</v>
      </c>
      <c r="I2683" s="22">
        <f t="shared" si="10118"/>
        <v>0</v>
      </c>
      <c r="J2683" s="22">
        <f t="shared" si="10118"/>
        <v>0</v>
      </c>
      <c r="K2683" s="22">
        <f t="shared" si="10118"/>
        <v>0</v>
      </c>
      <c r="L2683" s="22">
        <f t="shared" si="9980"/>
        <v>40000</v>
      </c>
      <c r="M2683" s="22">
        <f t="shared" si="9981"/>
        <v>0</v>
      </c>
      <c r="N2683" s="22">
        <f t="shared" si="9982"/>
        <v>0</v>
      </c>
      <c r="O2683" s="22">
        <f>O2687</f>
        <v>0</v>
      </c>
      <c r="P2683" s="22">
        <f>P2687</f>
        <v>0</v>
      </c>
      <c r="Q2683" s="22">
        <f>Q2687</f>
        <v>0</v>
      </c>
      <c r="R2683" s="22">
        <f t="shared" si="9983"/>
        <v>40000</v>
      </c>
      <c r="S2683" s="22">
        <f t="shared" si="9984"/>
        <v>0</v>
      </c>
      <c r="T2683" s="22">
        <f t="shared" si="9985"/>
        <v>0</v>
      </c>
      <c r="U2683" s="22">
        <f>U2687</f>
        <v>0</v>
      </c>
      <c r="V2683" s="22">
        <f>V2687</f>
        <v>0</v>
      </c>
      <c r="W2683" s="22">
        <f>W2687</f>
        <v>0</v>
      </c>
      <c r="X2683" s="22">
        <f t="shared" si="9986"/>
        <v>40000</v>
      </c>
      <c r="Y2683" s="22">
        <f t="shared" si="9987"/>
        <v>0</v>
      </c>
      <c r="Z2683" s="22">
        <f t="shared" si="9988"/>
        <v>0</v>
      </c>
      <c r="AA2683" s="22">
        <f>AA2687</f>
        <v>0</v>
      </c>
      <c r="AB2683" s="22">
        <f>AB2687</f>
        <v>0</v>
      </c>
      <c r="AC2683" s="22">
        <f>AC2687</f>
        <v>0</v>
      </c>
      <c r="AD2683" s="22">
        <f t="shared" si="9989"/>
        <v>40000</v>
      </c>
      <c r="AE2683" s="22">
        <f t="shared" si="9990"/>
        <v>0</v>
      </c>
      <c r="AF2683" s="22">
        <f t="shared" si="9991"/>
        <v>0</v>
      </c>
      <c r="AG2683" s="22">
        <f>AG2687</f>
        <v>0</v>
      </c>
      <c r="AH2683" s="22">
        <f>AH2687</f>
        <v>0</v>
      </c>
      <c r="AI2683" s="22">
        <f>AI2687</f>
        <v>0</v>
      </c>
      <c r="AJ2683" s="22">
        <f t="shared" si="9992"/>
        <v>40000</v>
      </c>
      <c r="AK2683" s="22">
        <f t="shared" si="9993"/>
        <v>0</v>
      </c>
      <c r="AL2683" s="22">
        <f t="shared" si="9994"/>
        <v>0</v>
      </c>
      <c r="AM2683" s="22">
        <f>AM2687</f>
        <v>0</v>
      </c>
      <c r="AN2683" s="22">
        <f>AN2687</f>
        <v>0</v>
      </c>
      <c r="AO2683" s="22">
        <f>AO2687</f>
        <v>0</v>
      </c>
      <c r="AP2683" s="22">
        <f t="shared" si="9995"/>
        <v>40000</v>
      </c>
      <c r="AQ2683" s="22">
        <f t="shared" si="9996"/>
        <v>0</v>
      </c>
      <c r="AR2683" s="22">
        <f t="shared" si="9997"/>
        <v>0</v>
      </c>
      <c r="AS2683" s="22">
        <f>AS2687</f>
        <v>0</v>
      </c>
      <c r="AT2683" s="22">
        <f>AT2687</f>
        <v>0</v>
      </c>
      <c r="AU2683" s="22">
        <f>AU2687</f>
        <v>0</v>
      </c>
      <c r="AV2683" s="22">
        <f t="shared" si="9998"/>
        <v>40000</v>
      </c>
      <c r="AW2683" s="22">
        <f t="shared" si="9999"/>
        <v>0</v>
      </c>
      <c r="AX2683" s="22">
        <f t="shared" si="10000"/>
        <v>0</v>
      </c>
      <c r="AY2683" s="22">
        <f>AY2687</f>
        <v>1310.068</v>
      </c>
      <c r="AZ2683" s="22">
        <f>AZ2687</f>
        <v>0</v>
      </c>
      <c r="BA2683" s="22">
        <f>BA2687</f>
        <v>0</v>
      </c>
      <c r="BB2683" s="22">
        <f t="shared" si="10001"/>
        <v>41310.067999999999</v>
      </c>
      <c r="BC2683" s="22">
        <f t="shared" si="10002"/>
        <v>0</v>
      </c>
      <c r="BD2683" s="22">
        <f t="shared" si="10003"/>
        <v>0</v>
      </c>
      <c r="BE2683" s="22">
        <f>BE2687</f>
        <v>0</v>
      </c>
      <c r="BF2683" s="22">
        <f>BF2687</f>
        <v>0</v>
      </c>
      <c r="BG2683" s="22">
        <f>BG2687</f>
        <v>0</v>
      </c>
      <c r="BH2683" s="22">
        <f t="shared" si="10004"/>
        <v>41310.067999999999</v>
      </c>
      <c r="BI2683" s="22">
        <f t="shared" si="10005"/>
        <v>0</v>
      </c>
      <c r="BJ2683" s="22">
        <f t="shared" si="10006"/>
        <v>0</v>
      </c>
      <c r="BK2683" s="22">
        <f>BK2687+BK2684</f>
        <v>1744.181</v>
      </c>
      <c r="BL2683" s="22">
        <f>BL2687+BL2684</f>
        <v>5500</v>
      </c>
      <c r="BM2683" s="22">
        <f>BM2687+BM2684</f>
        <v>0</v>
      </c>
      <c r="BN2683" s="22">
        <f t="shared" si="10007"/>
        <v>43054.248999999996</v>
      </c>
      <c r="BO2683" s="22">
        <f t="shared" si="10008"/>
        <v>5500</v>
      </c>
      <c r="BP2683" s="22">
        <f t="shared" si="10009"/>
        <v>0</v>
      </c>
      <c r="BQ2683" s="22">
        <f>BQ2687+BQ2684</f>
        <v>0</v>
      </c>
      <c r="BR2683" s="22">
        <f>BR2687+BR2684</f>
        <v>0</v>
      </c>
      <c r="BS2683" s="22">
        <f t="shared" si="10010"/>
        <v>43054.248999999996</v>
      </c>
      <c r="BT2683" s="22">
        <f t="shared" si="10011"/>
        <v>5500</v>
      </c>
      <c r="BU2683" s="22">
        <f t="shared" si="10012"/>
        <v>0</v>
      </c>
      <c r="BV2683" s="22">
        <f>BV2687+BV2684</f>
        <v>0</v>
      </c>
      <c r="BW2683" s="22">
        <f>BW2687+BW2684</f>
        <v>0</v>
      </c>
      <c r="BX2683" s="22">
        <f t="shared" si="10013"/>
        <v>43054.248999999996</v>
      </c>
      <c r="BY2683" s="22">
        <f t="shared" si="10014"/>
        <v>5500</v>
      </c>
      <c r="BZ2683" s="22">
        <f t="shared" si="10015"/>
        <v>0</v>
      </c>
      <c r="CA2683" s="22">
        <f>CA2687+CA2684</f>
        <v>1035.442</v>
      </c>
      <c r="CB2683" s="22">
        <f>CB2687+CB2684</f>
        <v>0</v>
      </c>
      <c r="CC2683" s="22">
        <f>CC2687+CC2684</f>
        <v>0</v>
      </c>
      <c r="CD2683" s="22">
        <f t="shared" si="10110"/>
        <v>44089.690999999999</v>
      </c>
      <c r="CE2683" s="22">
        <f>CE2687+CE2684</f>
        <v>0</v>
      </c>
      <c r="CF2683" s="34">
        <f t="shared" si="10022"/>
        <v>44089.690999999999</v>
      </c>
      <c r="CG2683" s="22">
        <f t="shared" si="10111"/>
        <v>5500</v>
      </c>
      <c r="CH2683" s="22">
        <f>CH2687+CH2684</f>
        <v>0</v>
      </c>
      <c r="CI2683" s="22">
        <f t="shared" si="10023"/>
        <v>5500</v>
      </c>
      <c r="CJ2683" s="22">
        <f t="shared" si="10112"/>
        <v>0</v>
      </c>
      <c r="CK2683" s="22">
        <f>CK2687+CK2684</f>
        <v>0</v>
      </c>
      <c r="CL2683" s="22">
        <f t="shared" si="10024"/>
        <v>0</v>
      </c>
      <c r="CM2683" s="22">
        <f>CM2687+CM2684</f>
        <v>0</v>
      </c>
      <c r="CN2683" s="15"/>
      <c r="CO2683" s="35"/>
      <c r="CR2683" s="5" t="s">
        <v>1346</v>
      </c>
      <c r="CU2683" s="5" t="s">
        <v>31</v>
      </c>
    </row>
    <row r="2684" spans="1:99" ht="27.6" x14ac:dyDescent="0.3">
      <c r="A2684" s="32" t="s">
        <v>1482</v>
      </c>
      <c r="B2684" s="43">
        <v>200</v>
      </c>
      <c r="C2684" s="44"/>
      <c r="D2684" s="44"/>
      <c r="E2684" s="45" t="s">
        <v>40</v>
      </c>
      <c r="F2684" s="22"/>
      <c r="G2684" s="22"/>
      <c r="H2684" s="22"/>
      <c r="I2684" s="22"/>
      <c r="J2684" s="22"/>
      <c r="K2684" s="22"/>
      <c r="L2684" s="22"/>
      <c r="M2684" s="22"/>
      <c r="N2684" s="22"/>
      <c r="O2684" s="22"/>
      <c r="P2684" s="22"/>
      <c r="Q2684" s="22"/>
      <c r="R2684" s="22"/>
      <c r="S2684" s="22"/>
      <c r="T2684" s="22"/>
      <c r="U2684" s="22"/>
      <c r="V2684" s="22"/>
      <c r="W2684" s="22"/>
      <c r="X2684" s="22"/>
      <c r="Y2684" s="22"/>
      <c r="Z2684" s="22"/>
      <c r="AA2684" s="22"/>
      <c r="AB2684" s="22"/>
      <c r="AC2684" s="22"/>
      <c r="AD2684" s="22"/>
      <c r="AE2684" s="22"/>
      <c r="AF2684" s="22"/>
      <c r="AG2684" s="22"/>
      <c r="AH2684" s="22"/>
      <c r="AI2684" s="22"/>
      <c r="AJ2684" s="22"/>
      <c r="AK2684" s="22"/>
      <c r="AL2684" s="22"/>
      <c r="AM2684" s="22"/>
      <c r="AN2684" s="22"/>
      <c r="AO2684" s="22"/>
      <c r="AP2684" s="22"/>
      <c r="AQ2684" s="22"/>
      <c r="AR2684" s="22"/>
      <c r="AS2684" s="22"/>
      <c r="AT2684" s="22"/>
      <c r="AU2684" s="22"/>
      <c r="AV2684" s="22"/>
      <c r="AW2684" s="22"/>
      <c r="AX2684" s="22"/>
      <c r="AY2684" s="22"/>
      <c r="AZ2684" s="22"/>
      <c r="BA2684" s="22"/>
      <c r="BB2684" s="22"/>
      <c r="BC2684" s="22"/>
      <c r="BD2684" s="22"/>
      <c r="BE2684" s="22"/>
      <c r="BF2684" s="22"/>
      <c r="BG2684" s="22"/>
      <c r="BH2684" s="22"/>
      <c r="BI2684" s="22"/>
      <c r="BJ2684" s="22"/>
      <c r="BK2684" s="22">
        <f t="shared" ref="BK2684:BK2685" si="10119">BK2685</f>
        <v>0</v>
      </c>
      <c r="BL2684" s="22">
        <f t="shared" ref="BL2684:BL2685" si="10120">BL2685</f>
        <v>5500</v>
      </c>
      <c r="BM2684" s="22">
        <f t="shared" ref="BM2684:BM2685" si="10121">BM2685</f>
        <v>0</v>
      </c>
      <c r="BN2684" s="22">
        <f t="shared" si="10007"/>
        <v>0</v>
      </c>
      <c r="BO2684" s="22">
        <f t="shared" si="10008"/>
        <v>5500</v>
      </c>
      <c r="BP2684" s="22">
        <f t="shared" si="10009"/>
        <v>0</v>
      </c>
      <c r="BQ2684" s="22">
        <f t="shared" ref="BQ2684:BQ2685" si="10122">BQ2685</f>
        <v>0</v>
      </c>
      <c r="BR2684" s="22">
        <f t="shared" ref="BR2684:BR2685" si="10123">BR2685</f>
        <v>0</v>
      </c>
      <c r="BS2684" s="22">
        <f t="shared" si="10010"/>
        <v>0</v>
      </c>
      <c r="BT2684" s="22">
        <f t="shared" si="10011"/>
        <v>5500</v>
      </c>
      <c r="BU2684" s="22">
        <f t="shared" si="10012"/>
        <v>0</v>
      </c>
      <c r="BV2684" s="22">
        <f t="shared" ref="BV2684:BV2685" si="10124">BV2685</f>
        <v>0</v>
      </c>
      <c r="BW2684" s="22">
        <f t="shared" ref="BW2684:BW2685" si="10125">BW2685</f>
        <v>0</v>
      </c>
      <c r="BX2684" s="22">
        <f t="shared" si="10013"/>
        <v>0</v>
      </c>
      <c r="BY2684" s="22">
        <f t="shared" si="10014"/>
        <v>5500</v>
      </c>
      <c r="BZ2684" s="22">
        <f t="shared" si="10015"/>
        <v>0</v>
      </c>
      <c r="CA2684" s="22">
        <f t="shared" ref="CA2684:CA2685" si="10126">CA2685</f>
        <v>0</v>
      </c>
      <c r="CB2684" s="22">
        <f t="shared" ref="CB2684:CB2685" si="10127">CB2685</f>
        <v>0</v>
      </c>
      <c r="CC2684" s="22">
        <f t="shared" ref="CC2684:CC2685" si="10128">CC2685</f>
        <v>0</v>
      </c>
      <c r="CD2684" s="22">
        <f t="shared" si="10110"/>
        <v>0</v>
      </c>
      <c r="CE2684" s="22">
        <f t="shared" ref="CE2684:CE2685" si="10129">CE2685</f>
        <v>0</v>
      </c>
      <c r="CF2684" s="34">
        <f t="shared" si="10022"/>
        <v>0</v>
      </c>
      <c r="CG2684" s="22">
        <f t="shared" si="10111"/>
        <v>5500</v>
      </c>
      <c r="CH2684" s="22">
        <f t="shared" ref="CH2684:CM2685" si="10130">CH2685</f>
        <v>0</v>
      </c>
      <c r="CI2684" s="22">
        <f t="shared" si="10023"/>
        <v>5500</v>
      </c>
      <c r="CJ2684" s="22">
        <f t="shared" si="10112"/>
        <v>0</v>
      </c>
      <c r="CK2684" s="22">
        <f t="shared" si="10130"/>
        <v>0</v>
      </c>
      <c r="CL2684" s="22">
        <f t="shared" si="10024"/>
        <v>0</v>
      </c>
      <c r="CM2684" s="22">
        <f t="shared" si="10130"/>
        <v>0</v>
      </c>
      <c r="CN2684" s="15"/>
      <c r="CO2684" s="35"/>
    </row>
    <row r="2685" spans="1:99" ht="41.4" x14ac:dyDescent="0.3">
      <c r="A2685" s="32" t="s">
        <v>1482</v>
      </c>
      <c r="B2685" s="43">
        <v>240</v>
      </c>
      <c r="C2685" s="44"/>
      <c r="D2685" s="44"/>
      <c r="E2685" s="45" t="s">
        <v>41</v>
      </c>
      <c r="F2685" s="22"/>
      <c r="G2685" s="22"/>
      <c r="H2685" s="22"/>
      <c r="I2685" s="22"/>
      <c r="J2685" s="22"/>
      <c r="K2685" s="22"/>
      <c r="L2685" s="22"/>
      <c r="M2685" s="22"/>
      <c r="N2685" s="22"/>
      <c r="O2685" s="22"/>
      <c r="P2685" s="22"/>
      <c r="Q2685" s="22"/>
      <c r="R2685" s="22"/>
      <c r="S2685" s="22"/>
      <c r="T2685" s="22"/>
      <c r="U2685" s="22"/>
      <c r="V2685" s="22"/>
      <c r="W2685" s="22"/>
      <c r="X2685" s="22"/>
      <c r="Y2685" s="22"/>
      <c r="Z2685" s="22"/>
      <c r="AA2685" s="22"/>
      <c r="AB2685" s="22"/>
      <c r="AC2685" s="22"/>
      <c r="AD2685" s="22"/>
      <c r="AE2685" s="22"/>
      <c r="AF2685" s="22"/>
      <c r="AG2685" s="22"/>
      <c r="AH2685" s="22"/>
      <c r="AI2685" s="22"/>
      <c r="AJ2685" s="22"/>
      <c r="AK2685" s="22"/>
      <c r="AL2685" s="22"/>
      <c r="AM2685" s="22"/>
      <c r="AN2685" s="22"/>
      <c r="AO2685" s="22"/>
      <c r="AP2685" s="22"/>
      <c r="AQ2685" s="22"/>
      <c r="AR2685" s="22"/>
      <c r="AS2685" s="22"/>
      <c r="AT2685" s="22"/>
      <c r="AU2685" s="22"/>
      <c r="AV2685" s="22"/>
      <c r="AW2685" s="22"/>
      <c r="AX2685" s="22"/>
      <c r="AY2685" s="22"/>
      <c r="AZ2685" s="22"/>
      <c r="BA2685" s="22"/>
      <c r="BB2685" s="22"/>
      <c r="BC2685" s="22"/>
      <c r="BD2685" s="22"/>
      <c r="BE2685" s="22"/>
      <c r="BF2685" s="22"/>
      <c r="BG2685" s="22"/>
      <c r="BH2685" s="22"/>
      <c r="BI2685" s="22"/>
      <c r="BJ2685" s="22"/>
      <c r="BK2685" s="22">
        <f t="shared" si="10119"/>
        <v>0</v>
      </c>
      <c r="BL2685" s="22">
        <f t="shared" si="10120"/>
        <v>5500</v>
      </c>
      <c r="BM2685" s="22">
        <f t="shared" si="10121"/>
        <v>0</v>
      </c>
      <c r="BN2685" s="22">
        <f t="shared" si="10007"/>
        <v>0</v>
      </c>
      <c r="BO2685" s="22">
        <f t="shared" si="10008"/>
        <v>5500</v>
      </c>
      <c r="BP2685" s="22">
        <f t="shared" si="10009"/>
        <v>0</v>
      </c>
      <c r="BQ2685" s="22">
        <f t="shared" si="10122"/>
        <v>0</v>
      </c>
      <c r="BR2685" s="22">
        <f t="shared" si="10123"/>
        <v>0</v>
      </c>
      <c r="BS2685" s="22">
        <f t="shared" si="10010"/>
        <v>0</v>
      </c>
      <c r="BT2685" s="22">
        <f t="shared" si="10011"/>
        <v>5500</v>
      </c>
      <c r="BU2685" s="22">
        <f t="shared" si="10012"/>
        <v>0</v>
      </c>
      <c r="BV2685" s="22">
        <f t="shared" si="10124"/>
        <v>0</v>
      </c>
      <c r="BW2685" s="22">
        <f t="shared" si="10125"/>
        <v>0</v>
      </c>
      <c r="BX2685" s="22">
        <f t="shared" si="10013"/>
        <v>0</v>
      </c>
      <c r="BY2685" s="22">
        <f t="shared" si="10014"/>
        <v>5500</v>
      </c>
      <c r="BZ2685" s="22">
        <f t="shared" si="10015"/>
        <v>0</v>
      </c>
      <c r="CA2685" s="22">
        <f t="shared" si="10126"/>
        <v>0</v>
      </c>
      <c r="CB2685" s="22">
        <f t="shared" si="10127"/>
        <v>0</v>
      </c>
      <c r="CC2685" s="22">
        <f t="shared" si="10128"/>
        <v>0</v>
      </c>
      <c r="CD2685" s="22">
        <f t="shared" si="10110"/>
        <v>0</v>
      </c>
      <c r="CE2685" s="22">
        <f t="shared" si="10129"/>
        <v>0</v>
      </c>
      <c r="CF2685" s="34">
        <f t="shared" si="10022"/>
        <v>0</v>
      </c>
      <c r="CG2685" s="22">
        <f t="shared" si="10111"/>
        <v>5500</v>
      </c>
      <c r="CH2685" s="22">
        <f t="shared" si="10130"/>
        <v>0</v>
      </c>
      <c r="CI2685" s="22">
        <f t="shared" si="10023"/>
        <v>5500</v>
      </c>
      <c r="CJ2685" s="22">
        <f t="shared" si="10112"/>
        <v>0</v>
      </c>
      <c r="CK2685" s="22">
        <f t="shared" si="10130"/>
        <v>0</v>
      </c>
      <c r="CL2685" s="22">
        <f t="shared" si="10024"/>
        <v>0</v>
      </c>
      <c r="CM2685" s="22">
        <f t="shared" si="10130"/>
        <v>0</v>
      </c>
      <c r="CN2685" s="15"/>
      <c r="CO2685" s="35"/>
    </row>
    <row r="2686" spans="1:99" ht="31.2" x14ac:dyDescent="0.3">
      <c r="A2686" s="32" t="s">
        <v>1482</v>
      </c>
      <c r="B2686" s="16">
        <v>240</v>
      </c>
      <c r="C2686" s="32" t="s">
        <v>66</v>
      </c>
      <c r="D2686" s="32" t="s">
        <v>66</v>
      </c>
      <c r="E2686" s="33" t="s">
        <v>728</v>
      </c>
      <c r="F2686" s="22"/>
      <c r="G2686" s="22"/>
      <c r="H2686" s="22"/>
      <c r="I2686" s="22"/>
      <c r="J2686" s="22"/>
      <c r="K2686" s="22"/>
      <c r="L2686" s="22"/>
      <c r="M2686" s="22"/>
      <c r="N2686" s="22"/>
      <c r="O2686" s="22"/>
      <c r="P2686" s="22"/>
      <c r="Q2686" s="22"/>
      <c r="R2686" s="22"/>
      <c r="S2686" s="22"/>
      <c r="T2686" s="22"/>
      <c r="U2686" s="22"/>
      <c r="V2686" s="22"/>
      <c r="W2686" s="22"/>
      <c r="X2686" s="22"/>
      <c r="Y2686" s="22"/>
      <c r="Z2686" s="22"/>
      <c r="AA2686" s="22"/>
      <c r="AB2686" s="22"/>
      <c r="AC2686" s="22"/>
      <c r="AD2686" s="22"/>
      <c r="AE2686" s="22"/>
      <c r="AF2686" s="22"/>
      <c r="AG2686" s="22"/>
      <c r="AH2686" s="22"/>
      <c r="AI2686" s="22"/>
      <c r="AJ2686" s="22"/>
      <c r="AK2686" s="22"/>
      <c r="AL2686" s="22"/>
      <c r="AM2686" s="22"/>
      <c r="AN2686" s="22"/>
      <c r="AO2686" s="22"/>
      <c r="AP2686" s="22"/>
      <c r="AQ2686" s="22"/>
      <c r="AR2686" s="22"/>
      <c r="AS2686" s="22"/>
      <c r="AT2686" s="22"/>
      <c r="AU2686" s="22"/>
      <c r="AV2686" s="22"/>
      <c r="AW2686" s="22"/>
      <c r="AX2686" s="22"/>
      <c r="AY2686" s="22"/>
      <c r="AZ2686" s="22"/>
      <c r="BA2686" s="22"/>
      <c r="BB2686" s="22"/>
      <c r="BC2686" s="22"/>
      <c r="BD2686" s="22"/>
      <c r="BE2686" s="22"/>
      <c r="BF2686" s="22"/>
      <c r="BG2686" s="22"/>
      <c r="BH2686" s="22"/>
      <c r="BI2686" s="22"/>
      <c r="BJ2686" s="22"/>
      <c r="BK2686" s="22"/>
      <c r="BL2686" s="22">
        <v>5500</v>
      </c>
      <c r="BM2686" s="22"/>
      <c r="BN2686" s="22">
        <f t="shared" si="10007"/>
        <v>0</v>
      </c>
      <c r="BO2686" s="22">
        <f t="shared" si="10008"/>
        <v>5500</v>
      </c>
      <c r="BP2686" s="22">
        <f t="shared" si="10009"/>
        <v>0</v>
      </c>
      <c r="BQ2686" s="22"/>
      <c r="BR2686" s="22"/>
      <c r="BS2686" s="22">
        <f t="shared" si="10010"/>
        <v>0</v>
      </c>
      <c r="BT2686" s="22">
        <f t="shared" si="10011"/>
        <v>5500</v>
      </c>
      <c r="BU2686" s="22">
        <f t="shared" si="10012"/>
        <v>0</v>
      </c>
      <c r="BV2686" s="22"/>
      <c r="BW2686" s="22"/>
      <c r="BX2686" s="22">
        <f t="shared" si="10013"/>
        <v>0</v>
      </c>
      <c r="BY2686" s="22">
        <f t="shared" si="10014"/>
        <v>5500</v>
      </c>
      <c r="BZ2686" s="22">
        <f t="shared" si="10015"/>
        <v>0</v>
      </c>
      <c r="CA2686" s="22"/>
      <c r="CB2686" s="22"/>
      <c r="CC2686" s="22"/>
      <c r="CD2686" s="22">
        <f t="shared" si="10110"/>
        <v>0</v>
      </c>
      <c r="CE2686" s="22"/>
      <c r="CF2686" s="34">
        <f t="shared" si="10022"/>
        <v>0</v>
      </c>
      <c r="CG2686" s="22">
        <f t="shared" si="10111"/>
        <v>5500</v>
      </c>
      <c r="CH2686" s="22"/>
      <c r="CI2686" s="22">
        <f t="shared" si="10023"/>
        <v>5500</v>
      </c>
      <c r="CJ2686" s="22">
        <f t="shared" si="10112"/>
        <v>0</v>
      </c>
      <c r="CK2686" s="22"/>
      <c r="CL2686" s="22">
        <f t="shared" si="10024"/>
        <v>0</v>
      </c>
      <c r="CM2686" s="22"/>
      <c r="CN2686" s="15"/>
      <c r="CO2686" s="35"/>
    </row>
    <row r="2687" spans="1:99" x14ac:dyDescent="0.3">
      <c r="A2687" s="32" t="s">
        <v>1482</v>
      </c>
      <c r="B2687" s="16">
        <v>800</v>
      </c>
      <c r="C2687" s="32"/>
      <c r="D2687" s="32"/>
      <c r="E2687" s="33" t="s">
        <v>54</v>
      </c>
      <c r="F2687" s="22">
        <f t="shared" ref="F2687:K2687" si="10131">F2688+F2691</f>
        <v>40000</v>
      </c>
      <c r="G2687" s="22">
        <f t="shared" si="10131"/>
        <v>0</v>
      </c>
      <c r="H2687" s="22">
        <f t="shared" si="10131"/>
        <v>0</v>
      </c>
      <c r="I2687" s="22">
        <f t="shared" si="10131"/>
        <v>0</v>
      </c>
      <c r="J2687" s="22">
        <f t="shared" si="10131"/>
        <v>0</v>
      </c>
      <c r="K2687" s="22">
        <f t="shared" si="10131"/>
        <v>0</v>
      </c>
      <c r="L2687" s="22">
        <f t="shared" si="9980"/>
        <v>40000</v>
      </c>
      <c r="M2687" s="22">
        <f t="shared" si="9981"/>
        <v>0</v>
      </c>
      <c r="N2687" s="22">
        <f t="shared" si="9982"/>
        <v>0</v>
      </c>
      <c r="O2687" s="22">
        <f>O2688+O2691</f>
        <v>0</v>
      </c>
      <c r="P2687" s="22">
        <f>P2688+P2691</f>
        <v>0</v>
      </c>
      <c r="Q2687" s="22">
        <f>Q2688+Q2691</f>
        <v>0</v>
      </c>
      <c r="R2687" s="22">
        <f t="shared" si="9983"/>
        <v>40000</v>
      </c>
      <c r="S2687" s="22">
        <f t="shared" si="9984"/>
        <v>0</v>
      </c>
      <c r="T2687" s="22">
        <f t="shared" si="9985"/>
        <v>0</v>
      </c>
      <c r="U2687" s="22">
        <f>U2688+U2691</f>
        <v>0</v>
      </c>
      <c r="V2687" s="22">
        <f>V2688+V2691</f>
        <v>0</v>
      </c>
      <c r="W2687" s="22">
        <f>W2688+W2691</f>
        <v>0</v>
      </c>
      <c r="X2687" s="22">
        <f t="shared" si="9986"/>
        <v>40000</v>
      </c>
      <c r="Y2687" s="22">
        <f t="shared" si="9987"/>
        <v>0</v>
      </c>
      <c r="Z2687" s="22">
        <f t="shared" si="9988"/>
        <v>0</v>
      </c>
      <c r="AA2687" s="22">
        <f>AA2688+AA2691</f>
        <v>0</v>
      </c>
      <c r="AB2687" s="22">
        <f>AB2688+AB2691</f>
        <v>0</v>
      </c>
      <c r="AC2687" s="22">
        <f>AC2688+AC2691</f>
        <v>0</v>
      </c>
      <c r="AD2687" s="22">
        <f t="shared" si="9989"/>
        <v>40000</v>
      </c>
      <c r="AE2687" s="22">
        <f t="shared" si="9990"/>
        <v>0</v>
      </c>
      <c r="AF2687" s="22">
        <f t="shared" si="9991"/>
        <v>0</v>
      </c>
      <c r="AG2687" s="22">
        <f>AG2688+AG2691</f>
        <v>0</v>
      </c>
      <c r="AH2687" s="22">
        <f>AH2688+AH2691</f>
        <v>0</v>
      </c>
      <c r="AI2687" s="22">
        <f>AI2688+AI2691</f>
        <v>0</v>
      </c>
      <c r="AJ2687" s="22">
        <f t="shared" si="9992"/>
        <v>40000</v>
      </c>
      <c r="AK2687" s="22">
        <f t="shared" si="9993"/>
        <v>0</v>
      </c>
      <c r="AL2687" s="22">
        <f t="shared" si="9994"/>
        <v>0</v>
      </c>
      <c r="AM2687" s="22">
        <f>AM2688+AM2691</f>
        <v>0</v>
      </c>
      <c r="AN2687" s="22">
        <f>AN2688+AN2691</f>
        <v>0</v>
      </c>
      <c r="AO2687" s="22">
        <f>AO2688+AO2691</f>
        <v>0</v>
      </c>
      <c r="AP2687" s="22">
        <f t="shared" si="9995"/>
        <v>40000</v>
      </c>
      <c r="AQ2687" s="22">
        <f t="shared" si="9996"/>
        <v>0</v>
      </c>
      <c r="AR2687" s="22">
        <f t="shared" si="9997"/>
        <v>0</v>
      </c>
      <c r="AS2687" s="22">
        <f>AS2688+AS2691</f>
        <v>0</v>
      </c>
      <c r="AT2687" s="22">
        <f>AT2688+AT2691</f>
        <v>0</v>
      </c>
      <c r="AU2687" s="22">
        <f>AU2688+AU2691</f>
        <v>0</v>
      </c>
      <c r="AV2687" s="22">
        <f t="shared" si="9998"/>
        <v>40000</v>
      </c>
      <c r="AW2687" s="22">
        <f t="shared" si="9999"/>
        <v>0</v>
      </c>
      <c r="AX2687" s="22">
        <f t="shared" si="10000"/>
        <v>0</v>
      </c>
      <c r="AY2687" s="22">
        <f>AY2688+AY2691</f>
        <v>1310.068</v>
      </c>
      <c r="AZ2687" s="22">
        <f>AZ2688+AZ2691</f>
        <v>0</v>
      </c>
      <c r="BA2687" s="22">
        <f>BA2688+BA2691</f>
        <v>0</v>
      </c>
      <c r="BB2687" s="22">
        <f t="shared" si="10001"/>
        <v>41310.067999999999</v>
      </c>
      <c r="BC2687" s="22">
        <f t="shared" si="10002"/>
        <v>0</v>
      </c>
      <c r="BD2687" s="22">
        <f t="shared" si="10003"/>
        <v>0</v>
      </c>
      <c r="BE2687" s="22">
        <f>BE2688+BE2691</f>
        <v>0</v>
      </c>
      <c r="BF2687" s="22">
        <f>BF2688+BF2691</f>
        <v>0</v>
      </c>
      <c r="BG2687" s="22">
        <f>BG2688+BG2691</f>
        <v>0</v>
      </c>
      <c r="BH2687" s="22">
        <f t="shared" si="10004"/>
        <v>41310.067999999999</v>
      </c>
      <c r="BI2687" s="22">
        <f t="shared" si="10005"/>
        <v>0</v>
      </c>
      <c r="BJ2687" s="22">
        <f t="shared" si="10006"/>
        <v>0</v>
      </c>
      <c r="BK2687" s="22">
        <f>BK2688+BK2691</f>
        <v>1744.181</v>
      </c>
      <c r="BL2687" s="22">
        <f>BL2688+BL2691</f>
        <v>0</v>
      </c>
      <c r="BM2687" s="22">
        <f>BM2688+BM2691</f>
        <v>0</v>
      </c>
      <c r="BN2687" s="22">
        <f t="shared" si="10007"/>
        <v>43054.248999999996</v>
      </c>
      <c r="BO2687" s="22">
        <f t="shared" si="10008"/>
        <v>0</v>
      </c>
      <c r="BP2687" s="22">
        <f t="shared" si="10009"/>
        <v>0</v>
      </c>
      <c r="BQ2687" s="22">
        <f>BQ2688+BQ2691</f>
        <v>0</v>
      </c>
      <c r="BR2687" s="22">
        <f>BR2688+BR2691</f>
        <v>0</v>
      </c>
      <c r="BS2687" s="22">
        <f t="shared" si="10010"/>
        <v>43054.248999999996</v>
      </c>
      <c r="BT2687" s="22">
        <f t="shared" si="10011"/>
        <v>0</v>
      </c>
      <c r="BU2687" s="22">
        <f t="shared" si="10012"/>
        <v>0</v>
      </c>
      <c r="BV2687" s="22">
        <f>BV2688+BV2691</f>
        <v>0</v>
      </c>
      <c r="BW2687" s="22">
        <f>BW2688+BW2691</f>
        <v>0</v>
      </c>
      <c r="BX2687" s="22">
        <f t="shared" si="10013"/>
        <v>43054.248999999996</v>
      </c>
      <c r="BY2687" s="22">
        <f t="shared" si="10014"/>
        <v>0</v>
      </c>
      <c r="BZ2687" s="22">
        <f t="shared" si="10015"/>
        <v>0</v>
      </c>
      <c r="CA2687" s="22">
        <f>CA2688+CA2691</f>
        <v>1035.442</v>
      </c>
      <c r="CB2687" s="22">
        <f>CB2688+CB2691</f>
        <v>0</v>
      </c>
      <c r="CC2687" s="22">
        <f>CC2688+CC2691</f>
        <v>0</v>
      </c>
      <c r="CD2687" s="22">
        <f t="shared" si="10110"/>
        <v>44089.690999999999</v>
      </c>
      <c r="CE2687" s="22">
        <f>CE2688+CE2691</f>
        <v>0</v>
      </c>
      <c r="CF2687" s="34">
        <f t="shared" si="10022"/>
        <v>44089.690999999999</v>
      </c>
      <c r="CG2687" s="22">
        <f t="shared" si="10111"/>
        <v>0</v>
      </c>
      <c r="CH2687" s="22">
        <f>CH2688+CH2691</f>
        <v>0</v>
      </c>
      <c r="CI2687" s="22">
        <f t="shared" si="10023"/>
        <v>0</v>
      </c>
      <c r="CJ2687" s="22">
        <f t="shared" si="10112"/>
        <v>0</v>
      </c>
      <c r="CK2687" s="22">
        <f>CK2688+CK2691</f>
        <v>0</v>
      </c>
      <c r="CL2687" s="22">
        <f t="shared" si="10024"/>
        <v>0</v>
      </c>
      <c r="CM2687" s="22">
        <f>CM2688+CM2691</f>
        <v>0</v>
      </c>
      <c r="CN2687" s="15"/>
      <c r="CO2687" s="35"/>
      <c r="CS2687" s="5" t="s">
        <v>29</v>
      </c>
    </row>
    <row r="2688" spans="1:99" x14ac:dyDescent="0.3">
      <c r="A2688" s="32" t="s">
        <v>1482</v>
      </c>
      <c r="B2688" s="16">
        <v>830</v>
      </c>
      <c r="C2688" s="32"/>
      <c r="D2688" s="32"/>
      <c r="E2688" s="33" t="s">
        <v>1018</v>
      </c>
      <c r="F2688" s="22">
        <f t="shared" ref="F2688:K2688" si="10132">F2689+F2690</f>
        <v>0</v>
      </c>
      <c r="G2688" s="22">
        <f t="shared" si="10132"/>
        <v>0</v>
      </c>
      <c r="H2688" s="22">
        <f t="shared" si="10132"/>
        <v>0</v>
      </c>
      <c r="I2688" s="22">
        <f t="shared" si="10132"/>
        <v>0</v>
      </c>
      <c r="J2688" s="22">
        <f t="shared" si="10132"/>
        <v>0</v>
      </c>
      <c r="K2688" s="22">
        <f t="shared" si="10132"/>
        <v>0</v>
      </c>
      <c r="L2688" s="22">
        <f t="shared" si="9980"/>
        <v>0</v>
      </c>
      <c r="M2688" s="22">
        <f t="shared" si="9981"/>
        <v>0</v>
      </c>
      <c r="N2688" s="22">
        <f t="shared" si="9982"/>
        <v>0</v>
      </c>
      <c r="O2688" s="22">
        <f>O2689+O2690</f>
        <v>0</v>
      </c>
      <c r="P2688" s="22">
        <f>P2689+P2690</f>
        <v>0</v>
      </c>
      <c r="Q2688" s="22">
        <f>Q2689+Q2690</f>
        <v>0</v>
      </c>
      <c r="R2688" s="22">
        <f t="shared" si="9983"/>
        <v>0</v>
      </c>
      <c r="S2688" s="22">
        <f t="shared" si="9984"/>
        <v>0</v>
      </c>
      <c r="T2688" s="22">
        <f t="shared" si="9985"/>
        <v>0</v>
      </c>
      <c r="U2688" s="22">
        <f>U2689+U2690</f>
        <v>0</v>
      </c>
      <c r="V2688" s="22">
        <f>V2689+V2690</f>
        <v>0</v>
      </c>
      <c r="W2688" s="22">
        <f>W2689+W2690</f>
        <v>0</v>
      </c>
      <c r="X2688" s="22">
        <f t="shared" si="9986"/>
        <v>0</v>
      </c>
      <c r="Y2688" s="22">
        <f t="shared" si="9987"/>
        <v>0</v>
      </c>
      <c r="Z2688" s="22">
        <f t="shared" si="9988"/>
        <v>0</v>
      </c>
      <c r="AA2688" s="22">
        <f>AA2689+AA2690</f>
        <v>0</v>
      </c>
      <c r="AB2688" s="22">
        <f>AB2689+AB2690</f>
        <v>0</v>
      </c>
      <c r="AC2688" s="22">
        <f>AC2689+AC2690</f>
        <v>0</v>
      </c>
      <c r="AD2688" s="22">
        <f t="shared" si="9989"/>
        <v>0</v>
      </c>
      <c r="AE2688" s="22">
        <f t="shared" si="9990"/>
        <v>0</v>
      </c>
      <c r="AF2688" s="22">
        <f t="shared" si="9991"/>
        <v>0</v>
      </c>
      <c r="AG2688" s="22">
        <f>AG2689+AG2690</f>
        <v>0</v>
      </c>
      <c r="AH2688" s="22">
        <f>AH2689+AH2690</f>
        <v>0</v>
      </c>
      <c r="AI2688" s="22">
        <f>AI2689+AI2690</f>
        <v>0</v>
      </c>
      <c r="AJ2688" s="22">
        <f t="shared" si="9992"/>
        <v>0</v>
      </c>
      <c r="AK2688" s="22">
        <f t="shared" si="9993"/>
        <v>0</v>
      </c>
      <c r="AL2688" s="22">
        <f t="shared" si="9994"/>
        <v>0</v>
      </c>
      <c r="AM2688" s="22">
        <f>AM2689+AM2690</f>
        <v>0</v>
      </c>
      <c r="AN2688" s="22">
        <f>AN2689+AN2690</f>
        <v>0</v>
      </c>
      <c r="AO2688" s="22">
        <f>AO2689+AO2690</f>
        <v>0</v>
      </c>
      <c r="AP2688" s="22">
        <f t="shared" si="9995"/>
        <v>0</v>
      </c>
      <c r="AQ2688" s="22">
        <f t="shared" si="9996"/>
        <v>0</v>
      </c>
      <c r="AR2688" s="22">
        <f t="shared" si="9997"/>
        <v>0</v>
      </c>
      <c r="AS2688" s="22">
        <f>AS2689+AS2690</f>
        <v>0</v>
      </c>
      <c r="AT2688" s="22">
        <f>AT2689+AT2690</f>
        <v>0</v>
      </c>
      <c r="AU2688" s="22">
        <f>AU2689+AU2690</f>
        <v>0</v>
      </c>
      <c r="AV2688" s="22">
        <f t="shared" si="9998"/>
        <v>0</v>
      </c>
      <c r="AW2688" s="22">
        <f t="shared" si="9999"/>
        <v>0</v>
      </c>
      <c r="AX2688" s="22">
        <f t="shared" si="10000"/>
        <v>0</v>
      </c>
      <c r="AY2688" s="22">
        <f>AY2689+AY2690</f>
        <v>1310.068</v>
      </c>
      <c r="AZ2688" s="22">
        <f>AZ2689+AZ2690</f>
        <v>0</v>
      </c>
      <c r="BA2688" s="22">
        <f>BA2689+BA2690</f>
        <v>0</v>
      </c>
      <c r="BB2688" s="22">
        <f t="shared" si="10001"/>
        <v>1310.068</v>
      </c>
      <c r="BC2688" s="22">
        <f t="shared" si="10002"/>
        <v>0</v>
      </c>
      <c r="BD2688" s="22">
        <f t="shared" si="10003"/>
        <v>0</v>
      </c>
      <c r="BE2688" s="22">
        <f>BE2689+BE2690</f>
        <v>0</v>
      </c>
      <c r="BF2688" s="22">
        <f>BF2689+BF2690</f>
        <v>0</v>
      </c>
      <c r="BG2688" s="22">
        <f>BG2689+BG2690</f>
        <v>0</v>
      </c>
      <c r="BH2688" s="22">
        <f t="shared" si="10004"/>
        <v>1310.068</v>
      </c>
      <c r="BI2688" s="22">
        <f t="shared" si="10005"/>
        <v>0</v>
      </c>
      <c r="BJ2688" s="22">
        <f t="shared" si="10006"/>
        <v>0</v>
      </c>
      <c r="BK2688" s="22">
        <f>BK2689+BK2690</f>
        <v>1744.181</v>
      </c>
      <c r="BL2688" s="22">
        <f>BL2689+BL2690</f>
        <v>0</v>
      </c>
      <c r="BM2688" s="22">
        <f>BM2689+BM2690</f>
        <v>0</v>
      </c>
      <c r="BN2688" s="22">
        <f t="shared" si="10007"/>
        <v>3054.2489999999998</v>
      </c>
      <c r="BO2688" s="22">
        <f t="shared" si="10008"/>
        <v>0</v>
      </c>
      <c r="BP2688" s="22">
        <f t="shared" si="10009"/>
        <v>0</v>
      </c>
      <c r="BQ2688" s="22">
        <f>BQ2689+BQ2690</f>
        <v>0</v>
      </c>
      <c r="BR2688" s="22">
        <f>BR2689+BR2690</f>
        <v>0</v>
      </c>
      <c r="BS2688" s="22">
        <f t="shared" si="10010"/>
        <v>3054.2489999999998</v>
      </c>
      <c r="BT2688" s="22">
        <f t="shared" si="10011"/>
        <v>0</v>
      </c>
      <c r="BU2688" s="22">
        <f t="shared" si="10012"/>
        <v>0</v>
      </c>
      <c r="BV2688" s="22">
        <f>BV2689+BV2690</f>
        <v>0</v>
      </c>
      <c r="BW2688" s="22">
        <f>BW2689+BW2690</f>
        <v>0</v>
      </c>
      <c r="BX2688" s="22">
        <f t="shared" si="10013"/>
        <v>3054.2489999999998</v>
      </c>
      <c r="BY2688" s="22">
        <f t="shared" si="10014"/>
        <v>0</v>
      </c>
      <c r="BZ2688" s="22">
        <f t="shared" si="10015"/>
        <v>0</v>
      </c>
      <c r="CA2688" s="22">
        <f>CA2689+CA2690</f>
        <v>1035.442</v>
      </c>
      <c r="CB2688" s="22">
        <f>CB2689+CB2690</f>
        <v>0</v>
      </c>
      <c r="CC2688" s="22">
        <f>CC2689+CC2690</f>
        <v>0</v>
      </c>
      <c r="CD2688" s="22">
        <f t="shared" si="10110"/>
        <v>4089.6909999999998</v>
      </c>
      <c r="CE2688" s="22">
        <f>CE2689+CE2690</f>
        <v>0</v>
      </c>
      <c r="CF2688" s="34">
        <f t="shared" si="10022"/>
        <v>4089.6909999999998</v>
      </c>
      <c r="CG2688" s="22">
        <f t="shared" si="10111"/>
        <v>0</v>
      </c>
      <c r="CH2688" s="22">
        <f>CH2689+CH2690</f>
        <v>0</v>
      </c>
      <c r="CI2688" s="22">
        <f t="shared" si="10023"/>
        <v>0</v>
      </c>
      <c r="CJ2688" s="22">
        <f t="shared" si="10112"/>
        <v>0</v>
      </c>
      <c r="CK2688" s="22">
        <f>CK2689+CK2690</f>
        <v>0</v>
      </c>
      <c r="CL2688" s="22">
        <f t="shared" si="10024"/>
        <v>0</v>
      </c>
      <c r="CM2688" s="22">
        <f>CM2689+CM2690</f>
        <v>0</v>
      </c>
      <c r="CN2688" s="15"/>
      <c r="CO2688" s="35"/>
      <c r="CT2688" s="5" t="s">
        <v>30</v>
      </c>
    </row>
    <row r="2689" spans="1:99" x14ac:dyDescent="0.3">
      <c r="A2689" s="32" t="s">
        <v>1482</v>
      </c>
      <c r="B2689" s="16">
        <v>830</v>
      </c>
      <c r="C2689" s="32" t="s">
        <v>42</v>
      </c>
      <c r="D2689" s="32" t="s">
        <v>43</v>
      </c>
      <c r="E2689" s="33" t="s">
        <v>44</v>
      </c>
      <c r="F2689" s="22"/>
      <c r="G2689" s="22"/>
      <c r="H2689" s="22"/>
      <c r="I2689" s="22"/>
      <c r="J2689" s="22"/>
      <c r="K2689" s="22"/>
      <c r="L2689" s="22">
        <f t="shared" si="9980"/>
        <v>0</v>
      </c>
      <c r="M2689" s="22">
        <f t="shared" si="9981"/>
        <v>0</v>
      </c>
      <c r="N2689" s="22">
        <f t="shared" si="9982"/>
        <v>0</v>
      </c>
      <c r="O2689" s="22"/>
      <c r="P2689" s="22"/>
      <c r="Q2689" s="22"/>
      <c r="R2689" s="22">
        <f t="shared" si="9983"/>
        <v>0</v>
      </c>
      <c r="S2689" s="22">
        <f t="shared" si="9984"/>
        <v>0</v>
      </c>
      <c r="T2689" s="22">
        <f t="shared" si="9985"/>
        <v>0</v>
      </c>
      <c r="U2689" s="22"/>
      <c r="V2689" s="22"/>
      <c r="W2689" s="22"/>
      <c r="X2689" s="22">
        <f t="shared" si="9986"/>
        <v>0</v>
      </c>
      <c r="Y2689" s="22">
        <f t="shared" si="9987"/>
        <v>0</v>
      </c>
      <c r="Z2689" s="22">
        <f t="shared" si="9988"/>
        <v>0</v>
      </c>
      <c r="AA2689" s="22"/>
      <c r="AB2689" s="22"/>
      <c r="AC2689" s="22"/>
      <c r="AD2689" s="22">
        <f t="shared" si="9989"/>
        <v>0</v>
      </c>
      <c r="AE2689" s="22">
        <f t="shared" si="9990"/>
        <v>0</v>
      </c>
      <c r="AF2689" s="22">
        <f t="shared" si="9991"/>
        <v>0</v>
      </c>
      <c r="AG2689" s="22"/>
      <c r="AH2689" s="22"/>
      <c r="AI2689" s="22"/>
      <c r="AJ2689" s="22">
        <f t="shared" si="9992"/>
        <v>0</v>
      </c>
      <c r="AK2689" s="22">
        <f t="shared" si="9993"/>
        <v>0</v>
      </c>
      <c r="AL2689" s="22">
        <f t="shared" si="9994"/>
        <v>0</v>
      </c>
      <c r="AM2689" s="22"/>
      <c r="AN2689" s="22"/>
      <c r="AO2689" s="22"/>
      <c r="AP2689" s="22">
        <f t="shared" si="9995"/>
        <v>0</v>
      </c>
      <c r="AQ2689" s="22">
        <f t="shared" si="9996"/>
        <v>0</v>
      </c>
      <c r="AR2689" s="22">
        <f t="shared" si="9997"/>
        <v>0</v>
      </c>
      <c r="AS2689" s="22"/>
      <c r="AT2689" s="22"/>
      <c r="AU2689" s="22"/>
      <c r="AV2689" s="22">
        <f t="shared" si="9998"/>
        <v>0</v>
      </c>
      <c r="AW2689" s="22">
        <f t="shared" si="9999"/>
        <v>0</v>
      </c>
      <c r="AX2689" s="22">
        <f t="shared" si="10000"/>
        <v>0</v>
      </c>
      <c r="AY2689" s="22">
        <v>1310.068</v>
      </c>
      <c r="AZ2689" s="22"/>
      <c r="BA2689" s="22"/>
      <c r="BB2689" s="22">
        <f t="shared" si="10001"/>
        <v>1310.068</v>
      </c>
      <c r="BC2689" s="22">
        <f t="shared" si="10002"/>
        <v>0</v>
      </c>
      <c r="BD2689" s="22">
        <f t="shared" si="10003"/>
        <v>0</v>
      </c>
      <c r="BE2689" s="22"/>
      <c r="BF2689" s="22"/>
      <c r="BG2689" s="22"/>
      <c r="BH2689" s="22">
        <f t="shared" si="10004"/>
        <v>1310.068</v>
      </c>
      <c r="BI2689" s="22">
        <f t="shared" si="10005"/>
        <v>0</v>
      </c>
      <c r="BJ2689" s="22">
        <f t="shared" si="10006"/>
        <v>0</v>
      </c>
      <c r="BK2689" s="22">
        <f>1286.317+457.864</f>
        <v>1744.181</v>
      </c>
      <c r="BL2689" s="22"/>
      <c r="BM2689" s="22"/>
      <c r="BN2689" s="22">
        <f t="shared" si="10007"/>
        <v>3054.2489999999998</v>
      </c>
      <c r="BO2689" s="22">
        <f t="shared" si="10008"/>
        <v>0</v>
      </c>
      <c r="BP2689" s="22">
        <f t="shared" si="10009"/>
        <v>0</v>
      </c>
      <c r="BQ2689" s="22"/>
      <c r="BR2689" s="22"/>
      <c r="BS2689" s="22">
        <f t="shared" si="10010"/>
        <v>3054.2489999999998</v>
      </c>
      <c r="BT2689" s="22">
        <f t="shared" si="10011"/>
        <v>0</v>
      </c>
      <c r="BU2689" s="22">
        <f t="shared" si="10012"/>
        <v>0</v>
      </c>
      <c r="BV2689" s="22"/>
      <c r="BW2689" s="22"/>
      <c r="BX2689" s="22">
        <f t="shared" si="10013"/>
        <v>3054.2489999999998</v>
      </c>
      <c r="BY2689" s="22">
        <f t="shared" si="10014"/>
        <v>0</v>
      </c>
      <c r="BZ2689" s="22">
        <f t="shared" si="10015"/>
        <v>0</v>
      </c>
      <c r="CA2689" s="22">
        <v>1035.442</v>
      </c>
      <c r="CB2689" s="22"/>
      <c r="CC2689" s="22"/>
      <c r="CD2689" s="22">
        <f t="shared" si="10110"/>
        <v>4089.6909999999998</v>
      </c>
      <c r="CE2689" s="22"/>
      <c r="CF2689" s="34">
        <f t="shared" si="10022"/>
        <v>4089.6909999999998</v>
      </c>
      <c r="CG2689" s="22">
        <f t="shared" si="10111"/>
        <v>0</v>
      </c>
      <c r="CH2689" s="22"/>
      <c r="CI2689" s="22">
        <f t="shared" si="10023"/>
        <v>0</v>
      </c>
      <c r="CJ2689" s="22">
        <f t="shared" si="10112"/>
        <v>0</v>
      </c>
      <c r="CK2689" s="22"/>
      <c r="CL2689" s="22">
        <f t="shared" si="10024"/>
        <v>0</v>
      </c>
      <c r="CM2689" s="22"/>
      <c r="CN2689" s="15"/>
      <c r="CO2689" s="35"/>
    </row>
    <row r="2690" spans="1:99" hidden="1" x14ac:dyDescent="0.3">
      <c r="A2690" s="32" t="s">
        <v>1482</v>
      </c>
      <c r="B2690" s="16">
        <v>830</v>
      </c>
      <c r="C2690" s="32" t="s">
        <v>66</v>
      </c>
      <c r="D2690" s="32" t="s">
        <v>313</v>
      </c>
      <c r="E2690" s="33" t="s">
        <v>1082</v>
      </c>
      <c r="F2690" s="22"/>
      <c r="G2690" s="22"/>
      <c r="H2690" s="22"/>
      <c r="I2690" s="22"/>
      <c r="J2690" s="22"/>
      <c r="K2690" s="22"/>
      <c r="L2690" s="22">
        <f t="shared" si="9980"/>
        <v>0</v>
      </c>
      <c r="M2690" s="22">
        <f t="shared" si="9981"/>
        <v>0</v>
      </c>
      <c r="N2690" s="22">
        <f t="shared" si="9982"/>
        <v>0</v>
      </c>
      <c r="O2690" s="22"/>
      <c r="P2690" s="22"/>
      <c r="Q2690" s="22"/>
      <c r="R2690" s="22">
        <f t="shared" si="9983"/>
        <v>0</v>
      </c>
      <c r="S2690" s="22">
        <f t="shared" si="9984"/>
        <v>0</v>
      </c>
      <c r="T2690" s="22">
        <f t="shared" si="9985"/>
        <v>0</v>
      </c>
      <c r="U2690" s="22"/>
      <c r="V2690" s="22"/>
      <c r="W2690" s="22"/>
      <c r="X2690" s="22">
        <f t="shared" si="9986"/>
        <v>0</v>
      </c>
      <c r="Y2690" s="22">
        <f t="shared" si="9987"/>
        <v>0</v>
      </c>
      <c r="Z2690" s="22">
        <f t="shared" si="9988"/>
        <v>0</v>
      </c>
      <c r="AA2690" s="22"/>
      <c r="AB2690" s="22"/>
      <c r="AC2690" s="22"/>
      <c r="AD2690" s="22">
        <f t="shared" si="9989"/>
        <v>0</v>
      </c>
      <c r="AE2690" s="22">
        <f t="shared" si="9990"/>
        <v>0</v>
      </c>
      <c r="AF2690" s="22">
        <f t="shared" si="9991"/>
        <v>0</v>
      </c>
      <c r="AG2690" s="22"/>
      <c r="AH2690" s="22"/>
      <c r="AI2690" s="22"/>
      <c r="AJ2690" s="22">
        <f t="shared" si="9992"/>
        <v>0</v>
      </c>
      <c r="AK2690" s="22">
        <f t="shared" si="9993"/>
        <v>0</v>
      </c>
      <c r="AL2690" s="22">
        <f t="shared" si="9994"/>
        <v>0</v>
      </c>
      <c r="AM2690" s="22"/>
      <c r="AN2690" s="22"/>
      <c r="AO2690" s="22"/>
      <c r="AP2690" s="22">
        <f t="shared" si="9995"/>
        <v>0</v>
      </c>
      <c r="AQ2690" s="22">
        <f t="shared" si="9996"/>
        <v>0</v>
      </c>
      <c r="AR2690" s="22">
        <f t="shared" si="9997"/>
        <v>0</v>
      </c>
      <c r="AS2690" s="22"/>
      <c r="AT2690" s="22"/>
      <c r="AU2690" s="22"/>
      <c r="AV2690" s="22">
        <f t="shared" si="9998"/>
        <v>0</v>
      </c>
      <c r="AW2690" s="22">
        <f t="shared" si="9999"/>
        <v>0</v>
      </c>
      <c r="AX2690" s="22">
        <f t="shared" si="10000"/>
        <v>0</v>
      </c>
      <c r="AY2690" s="22"/>
      <c r="AZ2690" s="22"/>
      <c r="BA2690" s="22"/>
      <c r="BB2690" s="22">
        <f t="shared" si="10001"/>
        <v>0</v>
      </c>
      <c r="BC2690" s="22">
        <f t="shared" si="10002"/>
        <v>0</v>
      </c>
      <c r="BD2690" s="22">
        <f t="shared" si="10003"/>
        <v>0</v>
      </c>
      <c r="BE2690" s="22"/>
      <c r="BF2690" s="22"/>
      <c r="BG2690" s="22"/>
      <c r="BH2690" s="22">
        <f t="shared" si="10004"/>
        <v>0</v>
      </c>
      <c r="BI2690" s="22">
        <f t="shared" si="10005"/>
        <v>0</v>
      </c>
      <c r="BJ2690" s="22">
        <f t="shared" si="10006"/>
        <v>0</v>
      </c>
      <c r="BK2690" s="22"/>
      <c r="BL2690" s="22"/>
      <c r="BM2690" s="22"/>
      <c r="BN2690" s="22">
        <f t="shared" si="10007"/>
        <v>0</v>
      </c>
      <c r="BO2690" s="22">
        <f t="shared" si="10008"/>
        <v>0</v>
      </c>
      <c r="BP2690" s="22">
        <f t="shared" si="10009"/>
        <v>0</v>
      </c>
      <c r="BQ2690" s="22"/>
      <c r="BR2690" s="22"/>
      <c r="BS2690" s="22">
        <f t="shared" si="10010"/>
        <v>0</v>
      </c>
      <c r="BT2690" s="22">
        <f t="shared" si="10011"/>
        <v>0</v>
      </c>
      <c r="BU2690" s="22">
        <f t="shared" si="10012"/>
        <v>0</v>
      </c>
      <c r="BV2690" s="22"/>
      <c r="BW2690" s="22"/>
      <c r="BX2690" s="22">
        <f t="shared" si="10013"/>
        <v>0</v>
      </c>
      <c r="BY2690" s="22">
        <f t="shared" si="10014"/>
        <v>0</v>
      </c>
      <c r="BZ2690" s="22">
        <f t="shared" si="10015"/>
        <v>0</v>
      </c>
      <c r="CA2690" s="22"/>
      <c r="CB2690" s="22"/>
      <c r="CC2690" s="22"/>
      <c r="CD2690" s="22">
        <f t="shared" si="10110"/>
        <v>0</v>
      </c>
      <c r="CE2690" s="22"/>
      <c r="CF2690" s="22"/>
      <c r="CG2690" s="22">
        <f t="shared" si="10111"/>
        <v>0</v>
      </c>
      <c r="CH2690" s="22"/>
      <c r="CI2690" s="22"/>
      <c r="CJ2690" s="22">
        <f t="shared" si="10112"/>
        <v>0</v>
      </c>
      <c r="CK2690" s="22"/>
      <c r="CL2690" s="22"/>
      <c r="CM2690" s="22"/>
      <c r="CN2690" s="15">
        <v>0</v>
      </c>
      <c r="CO2690" s="35"/>
    </row>
    <row r="2691" spans="1:99" x14ac:dyDescent="0.3">
      <c r="A2691" s="32" t="s">
        <v>1482</v>
      </c>
      <c r="B2691" s="16">
        <v>870</v>
      </c>
      <c r="C2691" s="32"/>
      <c r="D2691" s="32"/>
      <c r="E2691" s="33" t="s">
        <v>55</v>
      </c>
      <c r="F2691" s="22">
        <f t="shared" ref="F2691:K2691" si="10133">F2692</f>
        <v>40000</v>
      </c>
      <c r="G2691" s="22">
        <f t="shared" si="10133"/>
        <v>0</v>
      </c>
      <c r="H2691" s="22">
        <f t="shared" si="10133"/>
        <v>0</v>
      </c>
      <c r="I2691" s="22">
        <f t="shared" si="10133"/>
        <v>0</v>
      </c>
      <c r="J2691" s="22">
        <f t="shared" si="10133"/>
        <v>0</v>
      </c>
      <c r="K2691" s="22">
        <f t="shared" si="10133"/>
        <v>0</v>
      </c>
      <c r="L2691" s="22">
        <f t="shared" si="9980"/>
        <v>40000</v>
      </c>
      <c r="M2691" s="22">
        <f t="shared" si="9981"/>
        <v>0</v>
      </c>
      <c r="N2691" s="22">
        <f t="shared" si="9982"/>
        <v>0</v>
      </c>
      <c r="O2691" s="22">
        <f>O2692</f>
        <v>0</v>
      </c>
      <c r="P2691" s="22">
        <f>P2692</f>
        <v>0</v>
      </c>
      <c r="Q2691" s="22">
        <f>Q2692</f>
        <v>0</v>
      </c>
      <c r="R2691" s="22">
        <f t="shared" si="9983"/>
        <v>40000</v>
      </c>
      <c r="S2691" s="22">
        <f t="shared" si="9984"/>
        <v>0</v>
      </c>
      <c r="T2691" s="22">
        <f t="shared" si="9985"/>
        <v>0</v>
      </c>
      <c r="U2691" s="22">
        <f>U2692</f>
        <v>0</v>
      </c>
      <c r="V2691" s="22">
        <f>V2692</f>
        <v>0</v>
      </c>
      <c r="W2691" s="22">
        <f>W2692</f>
        <v>0</v>
      </c>
      <c r="X2691" s="22">
        <f t="shared" si="9986"/>
        <v>40000</v>
      </c>
      <c r="Y2691" s="22">
        <f t="shared" si="9987"/>
        <v>0</v>
      </c>
      <c r="Z2691" s="22">
        <f t="shared" si="9988"/>
        <v>0</v>
      </c>
      <c r="AA2691" s="22">
        <f>AA2692</f>
        <v>0</v>
      </c>
      <c r="AB2691" s="22">
        <f>AB2692</f>
        <v>0</v>
      </c>
      <c r="AC2691" s="22">
        <f>AC2692</f>
        <v>0</v>
      </c>
      <c r="AD2691" s="22">
        <f t="shared" si="9989"/>
        <v>40000</v>
      </c>
      <c r="AE2691" s="22">
        <f t="shared" si="9990"/>
        <v>0</v>
      </c>
      <c r="AF2691" s="22">
        <f t="shared" si="9991"/>
        <v>0</v>
      </c>
      <c r="AG2691" s="22">
        <f>AG2692</f>
        <v>0</v>
      </c>
      <c r="AH2691" s="22">
        <f>AH2692</f>
        <v>0</v>
      </c>
      <c r="AI2691" s="22">
        <f>AI2692</f>
        <v>0</v>
      </c>
      <c r="AJ2691" s="22">
        <f t="shared" si="9992"/>
        <v>40000</v>
      </c>
      <c r="AK2691" s="22">
        <f t="shared" si="9993"/>
        <v>0</v>
      </c>
      <c r="AL2691" s="22">
        <f t="shared" si="9994"/>
        <v>0</v>
      </c>
      <c r="AM2691" s="22">
        <f>AM2692</f>
        <v>0</v>
      </c>
      <c r="AN2691" s="22">
        <f>AN2692</f>
        <v>0</v>
      </c>
      <c r="AO2691" s="22">
        <f>AO2692</f>
        <v>0</v>
      </c>
      <c r="AP2691" s="22">
        <f t="shared" si="9995"/>
        <v>40000</v>
      </c>
      <c r="AQ2691" s="22">
        <f t="shared" si="9996"/>
        <v>0</v>
      </c>
      <c r="AR2691" s="22">
        <f t="shared" si="9997"/>
        <v>0</v>
      </c>
      <c r="AS2691" s="22">
        <f>AS2692</f>
        <v>0</v>
      </c>
      <c r="AT2691" s="22">
        <f>AT2692</f>
        <v>0</v>
      </c>
      <c r="AU2691" s="22">
        <f>AU2692</f>
        <v>0</v>
      </c>
      <c r="AV2691" s="22">
        <f t="shared" si="9998"/>
        <v>40000</v>
      </c>
      <c r="AW2691" s="22">
        <f t="shared" si="9999"/>
        <v>0</v>
      </c>
      <c r="AX2691" s="22">
        <f t="shared" si="10000"/>
        <v>0</v>
      </c>
      <c r="AY2691" s="22">
        <f>AY2692</f>
        <v>0</v>
      </c>
      <c r="AZ2691" s="22">
        <f>AZ2692</f>
        <v>0</v>
      </c>
      <c r="BA2691" s="22">
        <f>BA2692</f>
        <v>0</v>
      </c>
      <c r="BB2691" s="22">
        <f t="shared" si="10001"/>
        <v>40000</v>
      </c>
      <c r="BC2691" s="22">
        <f t="shared" si="10002"/>
        <v>0</v>
      </c>
      <c r="BD2691" s="22">
        <f t="shared" si="10003"/>
        <v>0</v>
      </c>
      <c r="BE2691" s="22">
        <f>BE2692</f>
        <v>0</v>
      </c>
      <c r="BF2691" s="22">
        <f>BF2692</f>
        <v>0</v>
      </c>
      <c r="BG2691" s="22">
        <f>BG2692</f>
        <v>0</v>
      </c>
      <c r="BH2691" s="22">
        <f t="shared" si="10004"/>
        <v>40000</v>
      </c>
      <c r="BI2691" s="22">
        <f t="shared" si="10005"/>
        <v>0</v>
      </c>
      <c r="BJ2691" s="22">
        <f t="shared" si="10006"/>
        <v>0</v>
      </c>
      <c r="BK2691" s="22">
        <f>BK2692</f>
        <v>0</v>
      </c>
      <c r="BL2691" s="22">
        <f>BL2692</f>
        <v>0</v>
      </c>
      <c r="BM2691" s="22">
        <f>BM2692</f>
        <v>0</v>
      </c>
      <c r="BN2691" s="22">
        <f t="shared" si="10007"/>
        <v>40000</v>
      </c>
      <c r="BO2691" s="22">
        <f t="shared" si="10008"/>
        <v>0</v>
      </c>
      <c r="BP2691" s="22">
        <f t="shared" si="10009"/>
        <v>0</v>
      </c>
      <c r="BQ2691" s="22">
        <f>BQ2692</f>
        <v>0</v>
      </c>
      <c r="BR2691" s="22">
        <f>BR2692</f>
        <v>0</v>
      </c>
      <c r="BS2691" s="22">
        <f t="shared" si="10010"/>
        <v>40000</v>
      </c>
      <c r="BT2691" s="22">
        <f t="shared" si="10011"/>
        <v>0</v>
      </c>
      <c r="BU2691" s="22">
        <f t="shared" si="10012"/>
        <v>0</v>
      </c>
      <c r="BV2691" s="22">
        <f>BV2692</f>
        <v>0</v>
      </c>
      <c r="BW2691" s="22">
        <f>BW2692</f>
        <v>0</v>
      </c>
      <c r="BX2691" s="22">
        <f t="shared" si="10013"/>
        <v>40000</v>
      </c>
      <c r="BY2691" s="22">
        <f t="shared" si="10014"/>
        <v>0</v>
      </c>
      <c r="BZ2691" s="22">
        <f t="shared" si="10015"/>
        <v>0</v>
      </c>
      <c r="CA2691" s="22">
        <f>CA2692</f>
        <v>0</v>
      </c>
      <c r="CB2691" s="22">
        <f>CB2692</f>
        <v>0</v>
      </c>
      <c r="CC2691" s="22">
        <f>CC2692</f>
        <v>0</v>
      </c>
      <c r="CD2691" s="22">
        <f t="shared" si="10110"/>
        <v>40000</v>
      </c>
      <c r="CE2691" s="22">
        <f>CE2692</f>
        <v>0</v>
      </c>
      <c r="CF2691" s="34">
        <f t="shared" ref="CF2691:CF2711" si="10134">CD2691+CE2691</f>
        <v>40000</v>
      </c>
      <c r="CG2691" s="22">
        <f t="shared" si="10111"/>
        <v>0</v>
      </c>
      <c r="CH2691" s="22">
        <f>CH2692</f>
        <v>0</v>
      </c>
      <c r="CI2691" s="22">
        <f t="shared" ref="CI2691:CI2711" si="10135">CG2691+CH2691</f>
        <v>0</v>
      </c>
      <c r="CJ2691" s="22">
        <f t="shared" si="10112"/>
        <v>0</v>
      </c>
      <c r="CK2691" s="22">
        <f>CK2692</f>
        <v>0</v>
      </c>
      <c r="CL2691" s="22">
        <f t="shared" ref="CL2691:CL2711" si="10136">CJ2691+CK2691</f>
        <v>0</v>
      </c>
      <c r="CM2691" s="22">
        <f>CM2692</f>
        <v>0</v>
      </c>
      <c r="CN2691" s="15"/>
      <c r="CO2691" s="35"/>
      <c r="CT2691" s="5" t="s">
        <v>30</v>
      </c>
    </row>
    <row r="2692" spans="1:99" x14ac:dyDescent="0.3">
      <c r="A2692" s="32" t="s">
        <v>1482</v>
      </c>
      <c r="B2692" s="16">
        <v>870</v>
      </c>
      <c r="C2692" s="32" t="s">
        <v>42</v>
      </c>
      <c r="D2692" s="32" t="s">
        <v>43</v>
      </c>
      <c r="E2692" s="33" t="s">
        <v>44</v>
      </c>
      <c r="F2692" s="22">
        <v>40000</v>
      </c>
      <c r="G2692" s="22"/>
      <c r="H2692" s="22"/>
      <c r="I2692" s="22"/>
      <c r="J2692" s="22"/>
      <c r="K2692" s="22"/>
      <c r="L2692" s="22">
        <f t="shared" si="9980"/>
        <v>40000</v>
      </c>
      <c r="M2692" s="22">
        <f t="shared" si="9981"/>
        <v>0</v>
      </c>
      <c r="N2692" s="22">
        <f t="shared" si="9982"/>
        <v>0</v>
      </c>
      <c r="O2692" s="22"/>
      <c r="P2692" s="22"/>
      <c r="Q2692" s="22"/>
      <c r="R2692" s="22">
        <f t="shared" si="9983"/>
        <v>40000</v>
      </c>
      <c r="S2692" s="22">
        <f t="shared" si="9984"/>
        <v>0</v>
      </c>
      <c r="T2692" s="22">
        <f t="shared" si="9985"/>
        <v>0</v>
      </c>
      <c r="U2692" s="22"/>
      <c r="V2692" s="22"/>
      <c r="W2692" s="22"/>
      <c r="X2692" s="22">
        <f t="shared" si="9986"/>
        <v>40000</v>
      </c>
      <c r="Y2692" s="22">
        <f t="shared" si="9987"/>
        <v>0</v>
      </c>
      <c r="Z2692" s="22">
        <f t="shared" si="9988"/>
        <v>0</v>
      </c>
      <c r="AA2692" s="22"/>
      <c r="AB2692" s="22"/>
      <c r="AC2692" s="22"/>
      <c r="AD2692" s="22">
        <f t="shared" si="9989"/>
        <v>40000</v>
      </c>
      <c r="AE2692" s="22">
        <f t="shared" si="9990"/>
        <v>0</v>
      </c>
      <c r="AF2692" s="22">
        <f t="shared" si="9991"/>
        <v>0</v>
      </c>
      <c r="AG2692" s="22"/>
      <c r="AH2692" s="22"/>
      <c r="AI2692" s="22"/>
      <c r="AJ2692" s="22">
        <f t="shared" si="9992"/>
        <v>40000</v>
      </c>
      <c r="AK2692" s="22">
        <f t="shared" si="9993"/>
        <v>0</v>
      </c>
      <c r="AL2692" s="22">
        <f t="shared" si="9994"/>
        <v>0</v>
      </c>
      <c r="AM2692" s="22"/>
      <c r="AN2692" s="22"/>
      <c r="AO2692" s="22"/>
      <c r="AP2692" s="22">
        <f t="shared" si="9995"/>
        <v>40000</v>
      </c>
      <c r="AQ2692" s="22">
        <f t="shared" si="9996"/>
        <v>0</v>
      </c>
      <c r="AR2692" s="22">
        <f t="shared" si="9997"/>
        <v>0</v>
      </c>
      <c r="AS2692" s="22"/>
      <c r="AT2692" s="22"/>
      <c r="AU2692" s="22"/>
      <c r="AV2692" s="22">
        <f t="shared" si="9998"/>
        <v>40000</v>
      </c>
      <c r="AW2692" s="22">
        <f t="shared" si="9999"/>
        <v>0</v>
      </c>
      <c r="AX2692" s="22">
        <f t="shared" si="10000"/>
        <v>0</v>
      </c>
      <c r="AY2692" s="22"/>
      <c r="AZ2692" s="22"/>
      <c r="BA2692" s="22"/>
      <c r="BB2692" s="22">
        <f t="shared" si="10001"/>
        <v>40000</v>
      </c>
      <c r="BC2692" s="22">
        <f t="shared" si="10002"/>
        <v>0</v>
      </c>
      <c r="BD2692" s="22">
        <f t="shared" si="10003"/>
        <v>0</v>
      </c>
      <c r="BE2692" s="22"/>
      <c r="BF2692" s="22"/>
      <c r="BG2692" s="22"/>
      <c r="BH2692" s="22">
        <f t="shared" si="10004"/>
        <v>40000</v>
      </c>
      <c r="BI2692" s="22">
        <f t="shared" si="10005"/>
        <v>0</v>
      </c>
      <c r="BJ2692" s="22">
        <f t="shared" si="10006"/>
        <v>0</v>
      </c>
      <c r="BK2692" s="22"/>
      <c r="BL2692" s="22"/>
      <c r="BM2692" s="22"/>
      <c r="BN2692" s="22">
        <f t="shared" si="10007"/>
        <v>40000</v>
      </c>
      <c r="BO2692" s="22">
        <f t="shared" si="10008"/>
        <v>0</v>
      </c>
      <c r="BP2692" s="22">
        <f t="shared" si="10009"/>
        <v>0</v>
      </c>
      <c r="BQ2692" s="22"/>
      <c r="BR2692" s="22"/>
      <c r="BS2692" s="22">
        <f t="shared" si="10010"/>
        <v>40000</v>
      </c>
      <c r="BT2692" s="22">
        <f t="shared" si="10011"/>
        <v>0</v>
      </c>
      <c r="BU2692" s="22">
        <f t="shared" si="10012"/>
        <v>0</v>
      </c>
      <c r="BV2692" s="22"/>
      <c r="BW2692" s="22"/>
      <c r="BX2692" s="22">
        <f t="shared" si="10013"/>
        <v>40000</v>
      </c>
      <c r="BY2692" s="22">
        <f t="shared" si="10014"/>
        <v>0</v>
      </c>
      <c r="BZ2692" s="22">
        <f t="shared" si="10015"/>
        <v>0</v>
      </c>
      <c r="CA2692" s="22"/>
      <c r="CB2692" s="22"/>
      <c r="CC2692" s="22"/>
      <c r="CD2692" s="22">
        <f t="shared" si="10110"/>
        <v>40000</v>
      </c>
      <c r="CE2692" s="22"/>
      <c r="CF2692" s="34">
        <f t="shared" si="10134"/>
        <v>40000</v>
      </c>
      <c r="CG2692" s="22">
        <f t="shared" si="10111"/>
        <v>0</v>
      </c>
      <c r="CH2692" s="22"/>
      <c r="CI2692" s="22">
        <f t="shared" si="10135"/>
        <v>0</v>
      </c>
      <c r="CJ2692" s="22">
        <f t="shared" si="10112"/>
        <v>0</v>
      </c>
      <c r="CK2692" s="22"/>
      <c r="CL2692" s="22">
        <f t="shared" si="10136"/>
        <v>0</v>
      </c>
      <c r="CM2692" s="22"/>
      <c r="CN2692" s="15"/>
      <c r="CO2692" s="35"/>
    </row>
    <row r="2693" spans="1:99" s="31" customFormat="1" x14ac:dyDescent="0.3">
      <c r="A2693" s="25" t="s">
        <v>1484</v>
      </c>
      <c r="B2693" s="26"/>
      <c r="C2693" s="25"/>
      <c r="D2693" s="25"/>
      <c r="E2693" s="27" t="s">
        <v>1485</v>
      </c>
      <c r="F2693" s="28">
        <f t="shared" ref="F2693:F2696" si="10137">F2694</f>
        <v>134000</v>
      </c>
      <c r="G2693" s="28">
        <f t="shared" ref="G2693:G2699" si="10138">G2694</f>
        <v>20000</v>
      </c>
      <c r="H2693" s="28">
        <f t="shared" ref="H2693:H2699" si="10139">H2694</f>
        <v>20000</v>
      </c>
      <c r="I2693" s="28">
        <f t="shared" ref="I2693:I2699" si="10140">I2694</f>
        <v>33905.826999999997</v>
      </c>
      <c r="J2693" s="28">
        <f t="shared" ref="J2693:J2699" si="10141">J2694</f>
        <v>8852.2000000000007</v>
      </c>
      <c r="K2693" s="28">
        <f t="shared" ref="K2693:K2699" si="10142">K2694</f>
        <v>8852.2000000000007</v>
      </c>
      <c r="L2693" s="28">
        <f t="shared" si="9980"/>
        <v>167905.82699999999</v>
      </c>
      <c r="M2693" s="28">
        <f t="shared" si="9981"/>
        <v>28852.2</v>
      </c>
      <c r="N2693" s="28">
        <f t="shared" si="9982"/>
        <v>28852.2</v>
      </c>
      <c r="O2693" s="28">
        <f t="shared" ref="O2693:O2699" si="10143">O2694</f>
        <v>-50000</v>
      </c>
      <c r="P2693" s="28">
        <f t="shared" ref="P2693:P2699" si="10144">P2694</f>
        <v>0</v>
      </c>
      <c r="Q2693" s="28">
        <f t="shared" ref="Q2693:Q2699" si="10145">Q2694</f>
        <v>0</v>
      </c>
      <c r="R2693" s="28">
        <f t="shared" si="9983"/>
        <v>117905.82699999999</v>
      </c>
      <c r="S2693" s="28">
        <f t="shared" si="9984"/>
        <v>28852.2</v>
      </c>
      <c r="T2693" s="28">
        <f t="shared" si="9985"/>
        <v>28852.2</v>
      </c>
      <c r="U2693" s="28">
        <f t="shared" ref="U2693:U2699" si="10146">U2694</f>
        <v>10000</v>
      </c>
      <c r="V2693" s="28">
        <f t="shared" ref="V2693:V2699" si="10147">V2694</f>
        <v>15000</v>
      </c>
      <c r="W2693" s="28">
        <f t="shared" ref="W2693:W2699" si="10148">W2694</f>
        <v>15000</v>
      </c>
      <c r="X2693" s="28">
        <f t="shared" si="9986"/>
        <v>127905.82699999999</v>
      </c>
      <c r="Y2693" s="28">
        <f t="shared" si="9987"/>
        <v>43852.2</v>
      </c>
      <c r="Z2693" s="28">
        <f t="shared" si="9988"/>
        <v>43852.2</v>
      </c>
      <c r="AA2693" s="28">
        <f t="shared" ref="AA2693:AA2699" si="10149">AA2694</f>
        <v>42431.08</v>
      </c>
      <c r="AB2693" s="28">
        <f t="shared" ref="AB2693:AB2699" si="10150">AB2694</f>
        <v>-15000</v>
      </c>
      <c r="AC2693" s="28">
        <f t="shared" ref="AC2693:AC2699" si="10151">AC2694</f>
        <v>-15000</v>
      </c>
      <c r="AD2693" s="28">
        <f t="shared" si="9989"/>
        <v>170336.90700000001</v>
      </c>
      <c r="AE2693" s="28">
        <f t="shared" si="9990"/>
        <v>28852.199999999997</v>
      </c>
      <c r="AF2693" s="28">
        <f t="shared" si="9991"/>
        <v>28852.199999999997</v>
      </c>
      <c r="AG2693" s="28">
        <f t="shared" ref="AG2693:AG2699" si="10152">AG2694</f>
        <v>11833</v>
      </c>
      <c r="AH2693" s="28">
        <f t="shared" ref="AH2693:AH2699" si="10153">AH2694</f>
        <v>0</v>
      </c>
      <c r="AI2693" s="28">
        <f t="shared" ref="AI2693:AI2699" si="10154">AI2694</f>
        <v>0</v>
      </c>
      <c r="AJ2693" s="28">
        <f t="shared" si="9992"/>
        <v>182169.90700000001</v>
      </c>
      <c r="AK2693" s="28">
        <f t="shared" si="9993"/>
        <v>28852.199999999997</v>
      </c>
      <c r="AL2693" s="28">
        <f t="shared" si="9994"/>
        <v>28852.199999999997</v>
      </c>
      <c r="AM2693" s="28">
        <f t="shared" ref="AM2693:AM2699" si="10155">AM2694</f>
        <v>0</v>
      </c>
      <c r="AN2693" s="28">
        <f t="shared" ref="AN2693:AN2699" si="10156">AN2694</f>
        <v>0</v>
      </c>
      <c r="AO2693" s="28">
        <f t="shared" ref="AO2693:AO2699" si="10157">AO2694</f>
        <v>0</v>
      </c>
      <c r="AP2693" s="28">
        <f t="shared" si="9995"/>
        <v>182169.90700000001</v>
      </c>
      <c r="AQ2693" s="28">
        <f t="shared" si="9996"/>
        <v>28852.199999999997</v>
      </c>
      <c r="AR2693" s="28">
        <f t="shared" si="9997"/>
        <v>28852.199999999997</v>
      </c>
      <c r="AS2693" s="28">
        <f t="shared" ref="AS2693:AS2699" si="10158">AS2694</f>
        <v>-19644.7</v>
      </c>
      <c r="AT2693" s="28">
        <f t="shared" ref="AT2693:AT2699" si="10159">AT2694</f>
        <v>0</v>
      </c>
      <c r="AU2693" s="28">
        <f t="shared" ref="AU2693:AU2699" si="10160">AU2694</f>
        <v>0</v>
      </c>
      <c r="AV2693" s="28">
        <f t="shared" si="9998"/>
        <v>162525.20699999999</v>
      </c>
      <c r="AW2693" s="28">
        <f t="shared" si="9999"/>
        <v>28852.199999999997</v>
      </c>
      <c r="AX2693" s="28">
        <f t="shared" si="10000"/>
        <v>28852.199999999997</v>
      </c>
      <c r="AY2693" s="28">
        <f t="shared" ref="AY2693:AY2699" si="10161">AY2694</f>
        <v>80000</v>
      </c>
      <c r="AZ2693" s="28">
        <f t="shared" ref="AZ2693:AZ2699" si="10162">AZ2694</f>
        <v>0</v>
      </c>
      <c r="BA2693" s="28">
        <f t="shared" ref="BA2693:BA2699" si="10163">BA2694</f>
        <v>0</v>
      </c>
      <c r="BB2693" s="28">
        <f t="shared" si="10001"/>
        <v>242525.20699999999</v>
      </c>
      <c r="BC2693" s="28">
        <f t="shared" si="10002"/>
        <v>28852.199999999997</v>
      </c>
      <c r="BD2693" s="28">
        <f t="shared" si="10003"/>
        <v>28852.199999999997</v>
      </c>
      <c r="BE2693" s="28">
        <f t="shared" ref="BE2693:BE2699" si="10164">BE2694</f>
        <v>0</v>
      </c>
      <c r="BF2693" s="28">
        <f t="shared" ref="BF2693:BF2699" si="10165">BF2694</f>
        <v>0</v>
      </c>
      <c r="BG2693" s="28">
        <f t="shared" ref="BG2693:BG2699" si="10166">BG2694</f>
        <v>0</v>
      </c>
      <c r="BH2693" s="28">
        <f t="shared" si="10004"/>
        <v>242525.20699999999</v>
      </c>
      <c r="BI2693" s="28">
        <f t="shared" si="10005"/>
        <v>28852.199999999997</v>
      </c>
      <c r="BJ2693" s="28">
        <f t="shared" si="10006"/>
        <v>28852.199999999997</v>
      </c>
      <c r="BK2693" s="28">
        <f t="shared" ref="BK2693:BK2699" si="10167">BK2694</f>
        <v>50000</v>
      </c>
      <c r="BL2693" s="28">
        <f t="shared" ref="BL2693:BL2699" si="10168">BL2694</f>
        <v>0</v>
      </c>
      <c r="BM2693" s="28">
        <f t="shared" ref="BM2693:BM2699" si="10169">BM2694</f>
        <v>0</v>
      </c>
      <c r="BN2693" s="28">
        <f t="shared" si="10007"/>
        <v>292525.20699999999</v>
      </c>
      <c r="BO2693" s="28">
        <f t="shared" si="10008"/>
        <v>28852.199999999997</v>
      </c>
      <c r="BP2693" s="28">
        <f t="shared" si="10009"/>
        <v>28852.199999999997</v>
      </c>
      <c r="BQ2693" s="28">
        <f t="shared" ref="BQ2693:BQ2699" si="10170">BQ2694</f>
        <v>0</v>
      </c>
      <c r="BR2693" s="28">
        <f t="shared" ref="BR2693:BR2699" si="10171">BR2694</f>
        <v>0</v>
      </c>
      <c r="BS2693" s="22">
        <f t="shared" si="10010"/>
        <v>292525.20699999999</v>
      </c>
      <c r="BT2693" s="22">
        <f t="shared" si="10011"/>
        <v>28852.199999999997</v>
      </c>
      <c r="BU2693" s="22">
        <f t="shared" si="10012"/>
        <v>28852.199999999997</v>
      </c>
      <c r="BV2693" s="28">
        <f t="shared" ref="BV2693:BV2699" si="10172">BV2694</f>
        <v>0</v>
      </c>
      <c r="BW2693" s="28">
        <f t="shared" ref="BW2693:BW2699" si="10173">BW2694</f>
        <v>0</v>
      </c>
      <c r="BX2693" s="28">
        <f t="shared" si="10013"/>
        <v>292525.20699999999</v>
      </c>
      <c r="BY2693" s="28">
        <f t="shared" si="10014"/>
        <v>28852.199999999997</v>
      </c>
      <c r="BZ2693" s="28">
        <f t="shared" si="10015"/>
        <v>28852.199999999997</v>
      </c>
      <c r="CA2693" s="28">
        <f t="shared" ref="CA2693:CA2699" si="10174">CA2694</f>
        <v>35000</v>
      </c>
      <c r="CB2693" s="28">
        <f t="shared" ref="CB2693:CB2699" si="10175">CB2694</f>
        <v>0</v>
      </c>
      <c r="CC2693" s="28">
        <f t="shared" ref="CC2693:CC2699" si="10176">CC2694</f>
        <v>0</v>
      </c>
      <c r="CD2693" s="28">
        <f t="shared" si="10110"/>
        <v>327525.20699999999</v>
      </c>
      <c r="CE2693" s="28">
        <f t="shared" ref="CE2693:CE2699" si="10177">CE2694</f>
        <v>0</v>
      </c>
      <c r="CF2693" s="29">
        <f t="shared" si="10134"/>
        <v>327525.20699999999</v>
      </c>
      <c r="CG2693" s="28">
        <f t="shared" si="10111"/>
        <v>28852.199999999997</v>
      </c>
      <c r="CH2693" s="28">
        <f t="shared" ref="CH2693:CM2699" si="10178">CH2694</f>
        <v>0</v>
      </c>
      <c r="CI2693" s="28">
        <f t="shared" si="10135"/>
        <v>28852.199999999997</v>
      </c>
      <c r="CJ2693" s="28">
        <f t="shared" si="10112"/>
        <v>28852.199999999997</v>
      </c>
      <c r="CK2693" s="28">
        <f t="shared" si="10178"/>
        <v>0</v>
      </c>
      <c r="CL2693" s="28">
        <f t="shared" si="10136"/>
        <v>28852.199999999997</v>
      </c>
      <c r="CM2693" s="28">
        <f t="shared" si="10178"/>
        <v>0</v>
      </c>
      <c r="CN2693" s="15"/>
      <c r="CO2693" s="30"/>
      <c r="CQ2693" s="31" t="s">
        <v>27</v>
      </c>
    </row>
    <row r="2694" spans="1:99" x14ac:dyDescent="0.3">
      <c r="A2694" s="32" t="s">
        <v>1486</v>
      </c>
      <c r="B2694" s="16"/>
      <c r="C2694" s="32"/>
      <c r="D2694" s="32"/>
      <c r="E2694" s="33" t="s">
        <v>1487</v>
      </c>
      <c r="F2694" s="22">
        <f t="shared" si="10137"/>
        <v>134000</v>
      </c>
      <c r="G2694" s="22">
        <f t="shared" si="10138"/>
        <v>20000</v>
      </c>
      <c r="H2694" s="22">
        <f t="shared" si="10139"/>
        <v>20000</v>
      </c>
      <c r="I2694" s="22">
        <f t="shared" si="10140"/>
        <v>33905.826999999997</v>
      </c>
      <c r="J2694" s="22">
        <f t="shared" si="10141"/>
        <v>8852.2000000000007</v>
      </c>
      <c r="K2694" s="22">
        <f t="shared" si="10142"/>
        <v>8852.2000000000007</v>
      </c>
      <c r="L2694" s="22">
        <f t="shared" si="9980"/>
        <v>167905.82699999999</v>
      </c>
      <c r="M2694" s="22">
        <f t="shared" si="9981"/>
        <v>28852.2</v>
      </c>
      <c r="N2694" s="22">
        <f t="shared" si="9982"/>
        <v>28852.2</v>
      </c>
      <c r="O2694" s="22">
        <f t="shared" si="10143"/>
        <v>-50000</v>
      </c>
      <c r="P2694" s="22">
        <f t="shared" si="10144"/>
        <v>0</v>
      </c>
      <c r="Q2694" s="22">
        <f t="shared" si="10145"/>
        <v>0</v>
      </c>
      <c r="R2694" s="22">
        <f t="shared" si="9983"/>
        <v>117905.82699999999</v>
      </c>
      <c r="S2694" s="22">
        <f t="shared" si="9984"/>
        <v>28852.2</v>
      </c>
      <c r="T2694" s="22">
        <f t="shared" si="9985"/>
        <v>28852.2</v>
      </c>
      <c r="U2694" s="22">
        <f t="shared" si="10146"/>
        <v>10000</v>
      </c>
      <c r="V2694" s="22">
        <f t="shared" si="10147"/>
        <v>15000</v>
      </c>
      <c r="W2694" s="22">
        <f t="shared" si="10148"/>
        <v>15000</v>
      </c>
      <c r="X2694" s="22">
        <f t="shared" si="9986"/>
        <v>127905.82699999999</v>
      </c>
      <c r="Y2694" s="22">
        <f t="shared" si="9987"/>
        <v>43852.2</v>
      </c>
      <c r="Z2694" s="22">
        <f t="shared" si="9988"/>
        <v>43852.2</v>
      </c>
      <c r="AA2694" s="22">
        <f t="shared" si="10149"/>
        <v>42431.08</v>
      </c>
      <c r="AB2694" s="22">
        <f t="shared" si="10150"/>
        <v>-15000</v>
      </c>
      <c r="AC2694" s="22">
        <f t="shared" si="10151"/>
        <v>-15000</v>
      </c>
      <c r="AD2694" s="22">
        <f t="shared" si="9989"/>
        <v>170336.90700000001</v>
      </c>
      <c r="AE2694" s="22">
        <f t="shared" si="9990"/>
        <v>28852.199999999997</v>
      </c>
      <c r="AF2694" s="22">
        <f t="shared" si="9991"/>
        <v>28852.199999999997</v>
      </c>
      <c r="AG2694" s="22">
        <f t="shared" si="10152"/>
        <v>11833</v>
      </c>
      <c r="AH2694" s="22">
        <f t="shared" si="10153"/>
        <v>0</v>
      </c>
      <c r="AI2694" s="22">
        <f t="shared" si="10154"/>
        <v>0</v>
      </c>
      <c r="AJ2694" s="22">
        <f t="shared" si="9992"/>
        <v>182169.90700000001</v>
      </c>
      <c r="AK2694" s="22">
        <f t="shared" si="9993"/>
        <v>28852.199999999997</v>
      </c>
      <c r="AL2694" s="22">
        <f t="shared" si="9994"/>
        <v>28852.199999999997</v>
      </c>
      <c r="AM2694" s="22">
        <f t="shared" si="10155"/>
        <v>0</v>
      </c>
      <c r="AN2694" s="22">
        <f t="shared" si="10156"/>
        <v>0</v>
      </c>
      <c r="AO2694" s="22">
        <f t="shared" si="10157"/>
        <v>0</v>
      </c>
      <c r="AP2694" s="22">
        <f t="shared" si="9995"/>
        <v>182169.90700000001</v>
      </c>
      <c r="AQ2694" s="22">
        <f t="shared" si="9996"/>
        <v>28852.199999999997</v>
      </c>
      <c r="AR2694" s="22">
        <f t="shared" si="9997"/>
        <v>28852.199999999997</v>
      </c>
      <c r="AS2694" s="22">
        <f t="shared" si="10158"/>
        <v>-19644.7</v>
      </c>
      <c r="AT2694" s="22">
        <f t="shared" si="10159"/>
        <v>0</v>
      </c>
      <c r="AU2694" s="22">
        <f t="shared" si="10160"/>
        <v>0</v>
      </c>
      <c r="AV2694" s="22">
        <f t="shared" si="9998"/>
        <v>162525.20699999999</v>
      </c>
      <c r="AW2694" s="22">
        <f t="shared" si="9999"/>
        <v>28852.199999999997</v>
      </c>
      <c r="AX2694" s="22">
        <f t="shared" si="10000"/>
        <v>28852.199999999997</v>
      </c>
      <c r="AY2694" s="22">
        <f t="shared" si="10161"/>
        <v>80000</v>
      </c>
      <c r="AZ2694" s="22">
        <f t="shared" si="10162"/>
        <v>0</v>
      </c>
      <c r="BA2694" s="22">
        <f t="shared" si="10163"/>
        <v>0</v>
      </c>
      <c r="BB2694" s="22">
        <f t="shared" si="10001"/>
        <v>242525.20699999999</v>
      </c>
      <c r="BC2694" s="22">
        <f t="shared" si="10002"/>
        <v>28852.199999999997</v>
      </c>
      <c r="BD2694" s="22">
        <f t="shared" si="10003"/>
        <v>28852.199999999997</v>
      </c>
      <c r="BE2694" s="22">
        <f t="shared" si="10164"/>
        <v>0</v>
      </c>
      <c r="BF2694" s="22">
        <f t="shared" si="10165"/>
        <v>0</v>
      </c>
      <c r="BG2694" s="22">
        <f t="shared" si="10166"/>
        <v>0</v>
      </c>
      <c r="BH2694" s="22">
        <f t="shared" si="10004"/>
        <v>242525.20699999999</v>
      </c>
      <c r="BI2694" s="22">
        <f t="shared" si="10005"/>
        <v>28852.199999999997</v>
      </c>
      <c r="BJ2694" s="22">
        <f t="shared" si="10006"/>
        <v>28852.199999999997</v>
      </c>
      <c r="BK2694" s="22">
        <f t="shared" si="10167"/>
        <v>50000</v>
      </c>
      <c r="BL2694" s="22">
        <f t="shared" si="10168"/>
        <v>0</v>
      </c>
      <c r="BM2694" s="22">
        <f t="shared" si="10169"/>
        <v>0</v>
      </c>
      <c r="BN2694" s="22">
        <f t="shared" si="10007"/>
        <v>292525.20699999999</v>
      </c>
      <c r="BO2694" s="22">
        <f t="shared" si="10008"/>
        <v>28852.199999999997</v>
      </c>
      <c r="BP2694" s="22">
        <f t="shared" si="10009"/>
        <v>28852.199999999997</v>
      </c>
      <c r="BQ2694" s="22">
        <f t="shared" si="10170"/>
        <v>0</v>
      </c>
      <c r="BR2694" s="22">
        <f t="shared" si="10171"/>
        <v>0</v>
      </c>
      <c r="BS2694" s="22">
        <f t="shared" si="10010"/>
        <v>292525.20699999999</v>
      </c>
      <c r="BT2694" s="22">
        <f t="shared" si="10011"/>
        <v>28852.199999999997</v>
      </c>
      <c r="BU2694" s="22">
        <f t="shared" si="10012"/>
        <v>28852.199999999997</v>
      </c>
      <c r="BV2694" s="22">
        <f t="shared" si="10172"/>
        <v>0</v>
      </c>
      <c r="BW2694" s="22">
        <f t="shared" si="10173"/>
        <v>0</v>
      </c>
      <c r="BX2694" s="22">
        <f t="shared" si="10013"/>
        <v>292525.20699999999</v>
      </c>
      <c r="BY2694" s="22">
        <f t="shared" si="10014"/>
        <v>28852.199999999997</v>
      </c>
      <c r="BZ2694" s="22">
        <f t="shared" si="10015"/>
        <v>28852.199999999997</v>
      </c>
      <c r="CA2694" s="22">
        <f t="shared" si="10174"/>
        <v>35000</v>
      </c>
      <c r="CB2694" s="22">
        <f t="shared" si="10175"/>
        <v>0</v>
      </c>
      <c r="CC2694" s="22">
        <f t="shared" si="10176"/>
        <v>0</v>
      </c>
      <c r="CD2694" s="22">
        <f t="shared" si="10110"/>
        <v>327525.20699999999</v>
      </c>
      <c r="CE2694" s="22">
        <f t="shared" si="10177"/>
        <v>0</v>
      </c>
      <c r="CF2694" s="34">
        <f t="shared" si="10134"/>
        <v>327525.20699999999</v>
      </c>
      <c r="CG2694" s="22">
        <f t="shared" si="10111"/>
        <v>28852.199999999997</v>
      </c>
      <c r="CH2694" s="22">
        <f t="shared" si="10178"/>
        <v>0</v>
      </c>
      <c r="CI2694" s="22">
        <f t="shared" si="10135"/>
        <v>28852.199999999997</v>
      </c>
      <c r="CJ2694" s="22">
        <f t="shared" si="10112"/>
        <v>28852.199999999997</v>
      </c>
      <c r="CK2694" s="22">
        <f t="shared" si="10178"/>
        <v>0</v>
      </c>
      <c r="CL2694" s="22">
        <f t="shared" si="10136"/>
        <v>28852.199999999997</v>
      </c>
      <c r="CM2694" s="22">
        <f t="shared" si="10178"/>
        <v>0</v>
      </c>
      <c r="CN2694" s="15"/>
      <c r="CO2694" s="35"/>
      <c r="CR2694" s="5" t="s">
        <v>1346</v>
      </c>
      <c r="CU2694" s="5" t="s">
        <v>31</v>
      </c>
    </row>
    <row r="2695" spans="1:99" x14ac:dyDescent="0.3">
      <c r="A2695" s="32" t="s">
        <v>1486</v>
      </c>
      <c r="B2695" s="16">
        <v>800</v>
      </c>
      <c r="C2695" s="32"/>
      <c r="D2695" s="32"/>
      <c r="E2695" s="33" t="s">
        <v>54</v>
      </c>
      <c r="F2695" s="22">
        <f t="shared" si="10137"/>
        <v>134000</v>
      </c>
      <c r="G2695" s="22">
        <f t="shared" si="10138"/>
        <v>20000</v>
      </c>
      <c r="H2695" s="22">
        <f t="shared" si="10139"/>
        <v>20000</v>
      </c>
      <c r="I2695" s="22">
        <f t="shared" si="10140"/>
        <v>33905.826999999997</v>
      </c>
      <c r="J2695" s="22">
        <f t="shared" si="10141"/>
        <v>8852.2000000000007</v>
      </c>
      <c r="K2695" s="22">
        <f t="shared" si="10142"/>
        <v>8852.2000000000007</v>
      </c>
      <c r="L2695" s="22">
        <f t="shared" si="9980"/>
        <v>167905.82699999999</v>
      </c>
      <c r="M2695" s="22">
        <f t="shared" si="9981"/>
        <v>28852.2</v>
      </c>
      <c r="N2695" s="22">
        <f t="shared" si="9982"/>
        <v>28852.2</v>
      </c>
      <c r="O2695" s="22">
        <f t="shared" si="10143"/>
        <v>-50000</v>
      </c>
      <c r="P2695" s="22">
        <f t="shared" si="10144"/>
        <v>0</v>
      </c>
      <c r="Q2695" s="22">
        <f t="shared" si="10145"/>
        <v>0</v>
      </c>
      <c r="R2695" s="22">
        <f t="shared" si="9983"/>
        <v>117905.82699999999</v>
      </c>
      <c r="S2695" s="22">
        <f t="shared" si="9984"/>
        <v>28852.2</v>
      </c>
      <c r="T2695" s="22">
        <f t="shared" si="9985"/>
        <v>28852.2</v>
      </c>
      <c r="U2695" s="22">
        <f t="shared" si="10146"/>
        <v>10000</v>
      </c>
      <c r="V2695" s="22">
        <f t="shared" si="10147"/>
        <v>15000</v>
      </c>
      <c r="W2695" s="22">
        <f t="shared" si="10148"/>
        <v>15000</v>
      </c>
      <c r="X2695" s="22">
        <f t="shared" si="9986"/>
        <v>127905.82699999999</v>
      </c>
      <c r="Y2695" s="22">
        <f t="shared" si="9987"/>
        <v>43852.2</v>
      </c>
      <c r="Z2695" s="22">
        <f t="shared" si="9988"/>
        <v>43852.2</v>
      </c>
      <c r="AA2695" s="22">
        <f t="shared" si="10149"/>
        <v>42431.08</v>
      </c>
      <c r="AB2695" s="22">
        <f t="shared" si="10150"/>
        <v>-15000</v>
      </c>
      <c r="AC2695" s="22">
        <f t="shared" si="10151"/>
        <v>-15000</v>
      </c>
      <c r="AD2695" s="22">
        <f t="shared" si="9989"/>
        <v>170336.90700000001</v>
      </c>
      <c r="AE2695" s="22">
        <f t="shared" si="9990"/>
        <v>28852.199999999997</v>
      </c>
      <c r="AF2695" s="22">
        <f t="shared" si="9991"/>
        <v>28852.199999999997</v>
      </c>
      <c r="AG2695" s="22">
        <f t="shared" si="10152"/>
        <v>11833</v>
      </c>
      <c r="AH2695" s="22">
        <f t="shared" si="10153"/>
        <v>0</v>
      </c>
      <c r="AI2695" s="22">
        <f t="shared" si="10154"/>
        <v>0</v>
      </c>
      <c r="AJ2695" s="22">
        <f t="shared" si="9992"/>
        <v>182169.90700000001</v>
      </c>
      <c r="AK2695" s="22">
        <f t="shared" si="9993"/>
        <v>28852.199999999997</v>
      </c>
      <c r="AL2695" s="22">
        <f t="shared" si="9994"/>
        <v>28852.199999999997</v>
      </c>
      <c r="AM2695" s="22">
        <f t="shared" si="10155"/>
        <v>0</v>
      </c>
      <c r="AN2695" s="22">
        <f t="shared" si="10156"/>
        <v>0</v>
      </c>
      <c r="AO2695" s="22">
        <f t="shared" si="10157"/>
        <v>0</v>
      </c>
      <c r="AP2695" s="22">
        <f t="shared" si="9995"/>
        <v>182169.90700000001</v>
      </c>
      <c r="AQ2695" s="22">
        <f t="shared" si="9996"/>
        <v>28852.199999999997</v>
      </c>
      <c r="AR2695" s="22">
        <f t="shared" si="9997"/>
        <v>28852.199999999997</v>
      </c>
      <c r="AS2695" s="22">
        <f t="shared" si="10158"/>
        <v>-19644.7</v>
      </c>
      <c r="AT2695" s="22">
        <f t="shared" si="10159"/>
        <v>0</v>
      </c>
      <c r="AU2695" s="22">
        <f t="shared" si="10160"/>
        <v>0</v>
      </c>
      <c r="AV2695" s="22">
        <f t="shared" si="9998"/>
        <v>162525.20699999999</v>
      </c>
      <c r="AW2695" s="22">
        <f t="shared" si="9999"/>
        <v>28852.199999999997</v>
      </c>
      <c r="AX2695" s="22">
        <f t="shared" si="10000"/>
        <v>28852.199999999997</v>
      </c>
      <c r="AY2695" s="22">
        <f t="shared" si="10161"/>
        <v>80000</v>
      </c>
      <c r="AZ2695" s="22">
        <f t="shared" si="10162"/>
        <v>0</v>
      </c>
      <c r="BA2695" s="22">
        <f t="shared" si="10163"/>
        <v>0</v>
      </c>
      <c r="BB2695" s="22">
        <f t="shared" si="10001"/>
        <v>242525.20699999999</v>
      </c>
      <c r="BC2695" s="22">
        <f t="shared" si="10002"/>
        <v>28852.199999999997</v>
      </c>
      <c r="BD2695" s="22">
        <f t="shared" si="10003"/>
        <v>28852.199999999997</v>
      </c>
      <c r="BE2695" s="22">
        <f t="shared" si="10164"/>
        <v>0</v>
      </c>
      <c r="BF2695" s="22">
        <f t="shared" si="10165"/>
        <v>0</v>
      </c>
      <c r="BG2695" s="22">
        <f t="shared" si="10166"/>
        <v>0</v>
      </c>
      <c r="BH2695" s="22">
        <f t="shared" si="10004"/>
        <v>242525.20699999999</v>
      </c>
      <c r="BI2695" s="22">
        <f t="shared" si="10005"/>
        <v>28852.199999999997</v>
      </c>
      <c r="BJ2695" s="22">
        <f t="shared" si="10006"/>
        <v>28852.199999999997</v>
      </c>
      <c r="BK2695" s="22">
        <f t="shared" si="10167"/>
        <v>50000</v>
      </c>
      <c r="BL2695" s="22">
        <f t="shared" si="10168"/>
        <v>0</v>
      </c>
      <c r="BM2695" s="22">
        <f t="shared" si="10169"/>
        <v>0</v>
      </c>
      <c r="BN2695" s="22">
        <f t="shared" si="10007"/>
        <v>292525.20699999999</v>
      </c>
      <c r="BO2695" s="22">
        <f t="shared" si="10008"/>
        <v>28852.199999999997</v>
      </c>
      <c r="BP2695" s="22">
        <f t="shared" si="10009"/>
        <v>28852.199999999997</v>
      </c>
      <c r="BQ2695" s="22">
        <f t="shared" si="10170"/>
        <v>0</v>
      </c>
      <c r="BR2695" s="22">
        <f t="shared" si="10171"/>
        <v>0</v>
      </c>
      <c r="BS2695" s="22">
        <f t="shared" si="10010"/>
        <v>292525.20699999999</v>
      </c>
      <c r="BT2695" s="22">
        <f t="shared" si="10011"/>
        <v>28852.199999999997</v>
      </c>
      <c r="BU2695" s="22">
        <f t="shared" si="10012"/>
        <v>28852.199999999997</v>
      </c>
      <c r="BV2695" s="22">
        <f t="shared" si="10172"/>
        <v>0</v>
      </c>
      <c r="BW2695" s="22">
        <f t="shared" si="10173"/>
        <v>0</v>
      </c>
      <c r="BX2695" s="22">
        <f t="shared" si="10013"/>
        <v>292525.20699999999</v>
      </c>
      <c r="BY2695" s="22">
        <f t="shared" si="10014"/>
        <v>28852.199999999997</v>
      </c>
      <c r="BZ2695" s="22">
        <f t="shared" si="10015"/>
        <v>28852.199999999997</v>
      </c>
      <c r="CA2695" s="22">
        <f t="shared" si="10174"/>
        <v>35000</v>
      </c>
      <c r="CB2695" s="22">
        <f t="shared" si="10175"/>
        <v>0</v>
      </c>
      <c r="CC2695" s="22">
        <f t="shared" si="10176"/>
        <v>0</v>
      </c>
      <c r="CD2695" s="22">
        <f t="shared" si="10110"/>
        <v>327525.20699999999</v>
      </c>
      <c r="CE2695" s="22">
        <f t="shared" si="10177"/>
        <v>0</v>
      </c>
      <c r="CF2695" s="34">
        <f t="shared" si="10134"/>
        <v>327525.20699999999</v>
      </c>
      <c r="CG2695" s="22">
        <f t="shared" si="10111"/>
        <v>28852.199999999997</v>
      </c>
      <c r="CH2695" s="22">
        <f t="shared" si="10178"/>
        <v>0</v>
      </c>
      <c r="CI2695" s="22">
        <f t="shared" si="10135"/>
        <v>28852.199999999997</v>
      </c>
      <c r="CJ2695" s="22">
        <f t="shared" si="10112"/>
        <v>28852.199999999997</v>
      </c>
      <c r="CK2695" s="22">
        <f t="shared" si="10178"/>
        <v>0</v>
      </c>
      <c r="CL2695" s="22">
        <f t="shared" si="10136"/>
        <v>28852.199999999997</v>
      </c>
      <c r="CM2695" s="22">
        <f t="shared" si="10178"/>
        <v>0</v>
      </c>
      <c r="CN2695" s="15"/>
      <c r="CO2695" s="35"/>
      <c r="CS2695" s="5" t="s">
        <v>29</v>
      </c>
    </row>
    <row r="2696" spans="1:99" x14ac:dyDescent="0.3">
      <c r="A2696" s="32" t="s">
        <v>1486</v>
      </c>
      <c r="B2696" s="16">
        <v>870</v>
      </c>
      <c r="C2696" s="32"/>
      <c r="D2696" s="32"/>
      <c r="E2696" s="33" t="s">
        <v>55</v>
      </c>
      <c r="F2696" s="22">
        <f t="shared" si="10137"/>
        <v>134000</v>
      </c>
      <c r="G2696" s="22">
        <f t="shared" si="10138"/>
        <v>20000</v>
      </c>
      <c r="H2696" s="22">
        <f t="shared" si="10139"/>
        <v>20000</v>
      </c>
      <c r="I2696" s="22">
        <f t="shared" si="10140"/>
        <v>33905.826999999997</v>
      </c>
      <c r="J2696" s="22">
        <f t="shared" si="10141"/>
        <v>8852.2000000000007</v>
      </c>
      <c r="K2696" s="22">
        <f t="shared" si="10142"/>
        <v>8852.2000000000007</v>
      </c>
      <c r="L2696" s="22">
        <f t="shared" si="9980"/>
        <v>167905.82699999999</v>
      </c>
      <c r="M2696" s="22">
        <f t="shared" si="9981"/>
        <v>28852.2</v>
      </c>
      <c r="N2696" s="22">
        <f t="shared" si="9982"/>
        <v>28852.2</v>
      </c>
      <c r="O2696" s="22">
        <f t="shared" si="10143"/>
        <v>-50000</v>
      </c>
      <c r="P2696" s="22">
        <f t="shared" si="10144"/>
        <v>0</v>
      </c>
      <c r="Q2696" s="22">
        <f t="shared" si="10145"/>
        <v>0</v>
      </c>
      <c r="R2696" s="22">
        <f t="shared" si="9983"/>
        <v>117905.82699999999</v>
      </c>
      <c r="S2696" s="22">
        <f t="shared" si="9984"/>
        <v>28852.2</v>
      </c>
      <c r="T2696" s="22">
        <f t="shared" si="9985"/>
        <v>28852.2</v>
      </c>
      <c r="U2696" s="22">
        <f t="shared" si="10146"/>
        <v>10000</v>
      </c>
      <c r="V2696" s="22">
        <f t="shared" si="10147"/>
        <v>15000</v>
      </c>
      <c r="W2696" s="22">
        <f t="shared" si="10148"/>
        <v>15000</v>
      </c>
      <c r="X2696" s="22">
        <f t="shared" si="9986"/>
        <v>127905.82699999999</v>
      </c>
      <c r="Y2696" s="22">
        <f t="shared" si="9987"/>
        <v>43852.2</v>
      </c>
      <c r="Z2696" s="22">
        <f t="shared" si="9988"/>
        <v>43852.2</v>
      </c>
      <c r="AA2696" s="22">
        <f t="shared" si="10149"/>
        <v>42431.08</v>
      </c>
      <c r="AB2696" s="22">
        <f t="shared" si="10150"/>
        <v>-15000</v>
      </c>
      <c r="AC2696" s="22">
        <f t="shared" si="10151"/>
        <v>-15000</v>
      </c>
      <c r="AD2696" s="22">
        <f t="shared" si="9989"/>
        <v>170336.90700000001</v>
      </c>
      <c r="AE2696" s="22">
        <f t="shared" si="9990"/>
        <v>28852.199999999997</v>
      </c>
      <c r="AF2696" s="22">
        <f t="shared" si="9991"/>
        <v>28852.199999999997</v>
      </c>
      <c r="AG2696" s="22">
        <f t="shared" si="10152"/>
        <v>11833</v>
      </c>
      <c r="AH2696" s="22">
        <f t="shared" si="10153"/>
        <v>0</v>
      </c>
      <c r="AI2696" s="22">
        <f t="shared" si="10154"/>
        <v>0</v>
      </c>
      <c r="AJ2696" s="22">
        <f t="shared" si="9992"/>
        <v>182169.90700000001</v>
      </c>
      <c r="AK2696" s="22">
        <f t="shared" si="9993"/>
        <v>28852.199999999997</v>
      </c>
      <c r="AL2696" s="22">
        <f t="shared" si="9994"/>
        <v>28852.199999999997</v>
      </c>
      <c r="AM2696" s="22">
        <f t="shared" si="10155"/>
        <v>0</v>
      </c>
      <c r="AN2696" s="22">
        <f t="shared" si="10156"/>
        <v>0</v>
      </c>
      <c r="AO2696" s="22">
        <f t="shared" si="10157"/>
        <v>0</v>
      </c>
      <c r="AP2696" s="22">
        <f t="shared" si="9995"/>
        <v>182169.90700000001</v>
      </c>
      <c r="AQ2696" s="22">
        <f t="shared" si="9996"/>
        <v>28852.199999999997</v>
      </c>
      <c r="AR2696" s="22">
        <f t="shared" si="9997"/>
        <v>28852.199999999997</v>
      </c>
      <c r="AS2696" s="22">
        <f t="shared" si="10158"/>
        <v>-19644.7</v>
      </c>
      <c r="AT2696" s="22">
        <f t="shared" si="10159"/>
        <v>0</v>
      </c>
      <c r="AU2696" s="22">
        <f t="shared" si="10160"/>
        <v>0</v>
      </c>
      <c r="AV2696" s="22">
        <f t="shared" si="9998"/>
        <v>162525.20699999999</v>
      </c>
      <c r="AW2696" s="22">
        <f t="shared" si="9999"/>
        <v>28852.199999999997</v>
      </c>
      <c r="AX2696" s="22">
        <f t="shared" si="10000"/>
        <v>28852.199999999997</v>
      </c>
      <c r="AY2696" s="22">
        <f t="shared" si="10161"/>
        <v>80000</v>
      </c>
      <c r="AZ2696" s="22">
        <f t="shared" si="10162"/>
        <v>0</v>
      </c>
      <c r="BA2696" s="22">
        <f t="shared" si="10163"/>
        <v>0</v>
      </c>
      <c r="BB2696" s="22">
        <f t="shared" si="10001"/>
        <v>242525.20699999999</v>
      </c>
      <c r="BC2696" s="22">
        <f t="shared" si="10002"/>
        <v>28852.199999999997</v>
      </c>
      <c r="BD2696" s="22">
        <f t="shared" si="10003"/>
        <v>28852.199999999997</v>
      </c>
      <c r="BE2696" s="22">
        <f t="shared" si="10164"/>
        <v>0</v>
      </c>
      <c r="BF2696" s="22">
        <f t="shared" si="10165"/>
        <v>0</v>
      </c>
      <c r="BG2696" s="22">
        <f t="shared" si="10166"/>
        <v>0</v>
      </c>
      <c r="BH2696" s="22">
        <f t="shared" si="10004"/>
        <v>242525.20699999999</v>
      </c>
      <c r="BI2696" s="22">
        <f t="shared" si="10005"/>
        <v>28852.199999999997</v>
      </c>
      <c r="BJ2696" s="22">
        <f t="shared" si="10006"/>
        <v>28852.199999999997</v>
      </c>
      <c r="BK2696" s="22">
        <f t="shared" si="10167"/>
        <v>50000</v>
      </c>
      <c r="BL2696" s="22">
        <f t="shared" si="10168"/>
        <v>0</v>
      </c>
      <c r="BM2696" s="22">
        <f t="shared" si="10169"/>
        <v>0</v>
      </c>
      <c r="BN2696" s="22">
        <f t="shared" si="10007"/>
        <v>292525.20699999999</v>
      </c>
      <c r="BO2696" s="22">
        <f t="shared" si="10008"/>
        <v>28852.199999999997</v>
      </c>
      <c r="BP2696" s="22">
        <f t="shared" si="10009"/>
        <v>28852.199999999997</v>
      </c>
      <c r="BQ2696" s="22">
        <f t="shared" si="10170"/>
        <v>0</v>
      </c>
      <c r="BR2696" s="22">
        <f t="shared" si="10171"/>
        <v>0</v>
      </c>
      <c r="BS2696" s="22">
        <f t="shared" si="10010"/>
        <v>292525.20699999999</v>
      </c>
      <c r="BT2696" s="22">
        <f t="shared" si="10011"/>
        <v>28852.199999999997</v>
      </c>
      <c r="BU2696" s="22">
        <f t="shared" si="10012"/>
        <v>28852.199999999997</v>
      </c>
      <c r="BV2696" s="22">
        <f t="shared" si="10172"/>
        <v>0</v>
      </c>
      <c r="BW2696" s="22">
        <f t="shared" si="10173"/>
        <v>0</v>
      </c>
      <c r="BX2696" s="22">
        <f t="shared" si="10013"/>
        <v>292525.20699999999</v>
      </c>
      <c r="BY2696" s="22">
        <f t="shared" si="10014"/>
        <v>28852.199999999997</v>
      </c>
      <c r="BZ2696" s="22">
        <f t="shared" si="10015"/>
        <v>28852.199999999997</v>
      </c>
      <c r="CA2696" s="22">
        <f t="shared" si="10174"/>
        <v>35000</v>
      </c>
      <c r="CB2696" s="22">
        <f t="shared" si="10175"/>
        <v>0</v>
      </c>
      <c r="CC2696" s="22">
        <f t="shared" si="10176"/>
        <v>0</v>
      </c>
      <c r="CD2696" s="22">
        <f t="shared" si="10110"/>
        <v>327525.20699999999</v>
      </c>
      <c r="CE2696" s="22">
        <f t="shared" si="10177"/>
        <v>0</v>
      </c>
      <c r="CF2696" s="34">
        <f t="shared" si="10134"/>
        <v>327525.20699999999</v>
      </c>
      <c r="CG2696" s="22">
        <f t="shared" si="10111"/>
        <v>28852.199999999997</v>
      </c>
      <c r="CH2696" s="22">
        <f t="shared" si="10178"/>
        <v>0</v>
      </c>
      <c r="CI2696" s="22">
        <f t="shared" si="10135"/>
        <v>28852.199999999997</v>
      </c>
      <c r="CJ2696" s="22">
        <f t="shared" si="10112"/>
        <v>28852.199999999997</v>
      </c>
      <c r="CK2696" s="22">
        <f t="shared" si="10178"/>
        <v>0</v>
      </c>
      <c r="CL2696" s="22">
        <f t="shared" si="10136"/>
        <v>28852.199999999997</v>
      </c>
      <c r="CM2696" s="22">
        <f t="shared" si="10178"/>
        <v>0</v>
      </c>
      <c r="CN2696" s="15"/>
      <c r="CO2696" s="35"/>
      <c r="CT2696" s="5" t="s">
        <v>30</v>
      </c>
    </row>
    <row r="2697" spans="1:99" x14ac:dyDescent="0.3">
      <c r="A2697" s="32" t="s">
        <v>1486</v>
      </c>
      <c r="B2697" s="16">
        <v>870</v>
      </c>
      <c r="C2697" s="32" t="s">
        <v>42</v>
      </c>
      <c r="D2697" s="32" t="s">
        <v>278</v>
      </c>
      <c r="E2697" s="33" t="s">
        <v>1488</v>
      </c>
      <c r="F2697" s="22">
        <f>93890.3+37109.7-2000+5000</f>
        <v>134000</v>
      </c>
      <c r="G2697" s="22">
        <v>20000</v>
      </c>
      <c r="H2697" s="22">
        <v>20000</v>
      </c>
      <c r="I2697" s="22">
        <v>33905.826999999997</v>
      </c>
      <c r="J2697" s="22">
        <v>8852.2000000000007</v>
      </c>
      <c r="K2697" s="22">
        <v>8852.2000000000007</v>
      </c>
      <c r="L2697" s="22">
        <f t="shared" si="9980"/>
        <v>167905.82699999999</v>
      </c>
      <c r="M2697" s="22">
        <f t="shared" si="9981"/>
        <v>28852.2</v>
      </c>
      <c r="N2697" s="22">
        <f t="shared" si="9982"/>
        <v>28852.2</v>
      </c>
      <c r="O2697" s="22">
        <v>-50000</v>
      </c>
      <c r="P2697" s="22"/>
      <c r="Q2697" s="22"/>
      <c r="R2697" s="22">
        <f t="shared" si="9983"/>
        <v>117905.82699999999</v>
      </c>
      <c r="S2697" s="22">
        <f t="shared" si="9984"/>
        <v>28852.2</v>
      </c>
      <c r="T2697" s="22">
        <f t="shared" si="9985"/>
        <v>28852.2</v>
      </c>
      <c r="U2697" s="22">
        <v>10000</v>
      </c>
      <c r="V2697" s="22">
        <v>15000</v>
      </c>
      <c r="W2697" s="22">
        <v>15000</v>
      </c>
      <c r="X2697" s="22">
        <f t="shared" si="9986"/>
        <v>127905.82699999999</v>
      </c>
      <c r="Y2697" s="22">
        <f t="shared" si="9987"/>
        <v>43852.2</v>
      </c>
      <c r="Z2697" s="22">
        <f t="shared" si="9988"/>
        <v>43852.2</v>
      </c>
      <c r="AA2697" s="22">
        <v>42431.08</v>
      </c>
      <c r="AB2697" s="22">
        <v>-15000</v>
      </c>
      <c r="AC2697" s="22">
        <v>-15000</v>
      </c>
      <c r="AD2697" s="22">
        <f t="shared" si="9989"/>
        <v>170336.90700000001</v>
      </c>
      <c r="AE2697" s="22">
        <f t="shared" si="9990"/>
        <v>28852.199999999997</v>
      </c>
      <c r="AF2697" s="22">
        <f t="shared" si="9991"/>
        <v>28852.199999999997</v>
      </c>
      <c r="AG2697" s="22">
        <v>11833</v>
      </c>
      <c r="AH2697" s="22"/>
      <c r="AI2697" s="22"/>
      <c r="AJ2697" s="22">
        <f t="shared" si="9992"/>
        <v>182169.90700000001</v>
      </c>
      <c r="AK2697" s="22">
        <f t="shared" si="9993"/>
        <v>28852.199999999997</v>
      </c>
      <c r="AL2697" s="22">
        <f t="shared" si="9994"/>
        <v>28852.199999999997</v>
      </c>
      <c r="AM2697" s="22"/>
      <c r="AN2697" s="22"/>
      <c r="AO2697" s="22"/>
      <c r="AP2697" s="22">
        <f t="shared" si="9995"/>
        <v>182169.90700000001</v>
      </c>
      <c r="AQ2697" s="22">
        <f t="shared" si="9996"/>
        <v>28852.199999999997</v>
      </c>
      <c r="AR2697" s="22">
        <f t="shared" si="9997"/>
        <v>28852.199999999997</v>
      </c>
      <c r="AS2697" s="22">
        <v>-19644.7</v>
      </c>
      <c r="AT2697" s="22"/>
      <c r="AU2697" s="22"/>
      <c r="AV2697" s="22">
        <f t="shared" si="9998"/>
        <v>162525.20699999999</v>
      </c>
      <c r="AW2697" s="22">
        <f t="shared" si="9999"/>
        <v>28852.199999999997</v>
      </c>
      <c r="AX2697" s="22">
        <f t="shared" si="10000"/>
        <v>28852.199999999997</v>
      </c>
      <c r="AY2697" s="22">
        <v>80000</v>
      </c>
      <c r="AZ2697" s="22"/>
      <c r="BA2697" s="22"/>
      <c r="BB2697" s="22">
        <f t="shared" si="10001"/>
        <v>242525.20699999999</v>
      </c>
      <c r="BC2697" s="22">
        <f t="shared" si="10002"/>
        <v>28852.199999999997</v>
      </c>
      <c r="BD2697" s="22">
        <f t="shared" si="10003"/>
        <v>28852.199999999997</v>
      </c>
      <c r="BE2697" s="22"/>
      <c r="BF2697" s="22"/>
      <c r="BG2697" s="22"/>
      <c r="BH2697" s="22">
        <f t="shared" si="10004"/>
        <v>242525.20699999999</v>
      </c>
      <c r="BI2697" s="22">
        <f t="shared" si="10005"/>
        <v>28852.199999999997</v>
      </c>
      <c r="BJ2697" s="22">
        <f t="shared" si="10006"/>
        <v>28852.199999999997</v>
      </c>
      <c r="BK2697" s="22">
        <v>50000</v>
      </c>
      <c r="BL2697" s="22"/>
      <c r="BM2697" s="22"/>
      <c r="BN2697" s="22">
        <f t="shared" si="10007"/>
        <v>292525.20699999999</v>
      </c>
      <c r="BO2697" s="22">
        <f t="shared" si="10008"/>
        <v>28852.199999999997</v>
      </c>
      <c r="BP2697" s="22">
        <f t="shared" si="10009"/>
        <v>28852.199999999997</v>
      </c>
      <c r="BQ2697" s="22"/>
      <c r="BR2697" s="22"/>
      <c r="BS2697" s="22">
        <f t="shared" si="10010"/>
        <v>292525.20699999999</v>
      </c>
      <c r="BT2697" s="22">
        <f t="shared" si="10011"/>
        <v>28852.199999999997</v>
      </c>
      <c r="BU2697" s="22">
        <f t="shared" si="10012"/>
        <v>28852.199999999997</v>
      </c>
      <c r="BV2697" s="22"/>
      <c r="BW2697" s="22"/>
      <c r="BX2697" s="22">
        <f t="shared" si="10013"/>
        <v>292525.20699999999</v>
      </c>
      <c r="BY2697" s="22">
        <f t="shared" si="10014"/>
        <v>28852.199999999997</v>
      </c>
      <c r="BZ2697" s="22">
        <f t="shared" si="10015"/>
        <v>28852.199999999997</v>
      </c>
      <c r="CA2697" s="22">
        <v>35000</v>
      </c>
      <c r="CB2697" s="22"/>
      <c r="CC2697" s="22"/>
      <c r="CD2697" s="22">
        <f t="shared" si="10110"/>
        <v>327525.20699999999</v>
      </c>
      <c r="CE2697" s="22"/>
      <c r="CF2697" s="34">
        <f t="shared" si="10134"/>
        <v>327525.20699999999</v>
      </c>
      <c r="CG2697" s="22">
        <f t="shared" si="10111"/>
        <v>28852.199999999997</v>
      </c>
      <c r="CH2697" s="22"/>
      <c r="CI2697" s="22">
        <f t="shared" si="10135"/>
        <v>28852.199999999997</v>
      </c>
      <c r="CJ2697" s="22">
        <f t="shared" si="10112"/>
        <v>28852.199999999997</v>
      </c>
      <c r="CK2697" s="22"/>
      <c r="CL2697" s="22">
        <f t="shared" si="10136"/>
        <v>28852.199999999997</v>
      </c>
      <c r="CM2697" s="22"/>
      <c r="CN2697" s="15"/>
      <c r="CO2697" s="35" t="s">
        <v>1489</v>
      </c>
    </row>
    <row r="2698" spans="1:99" s="24" customFormat="1" ht="62.4" x14ac:dyDescent="0.3">
      <c r="A2698" s="18" t="s">
        <v>1490</v>
      </c>
      <c r="B2698" s="19"/>
      <c r="C2698" s="18"/>
      <c r="D2698" s="18"/>
      <c r="E2698" s="20" t="s">
        <v>1491</v>
      </c>
      <c r="F2698" s="21">
        <f t="shared" ref="F2698:F2699" si="10179">F2699</f>
        <v>67915.599999999991</v>
      </c>
      <c r="G2698" s="21">
        <f t="shared" si="10138"/>
        <v>70086.700000000012</v>
      </c>
      <c r="H2698" s="21">
        <f t="shared" si="10139"/>
        <v>70086.7</v>
      </c>
      <c r="I2698" s="21">
        <f t="shared" si="10140"/>
        <v>0</v>
      </c>
      <c r="J2698" s="21">
        <f t="shared" si="10141"/>
        <v>0</v>
      </c>
      <c r="K2698" s="21">
        <f t="shared" si="10142"/>
        <v>0</v>
      </c>
      <c r="L2698" s="21">
        <f t="shared" si="9980"/>
        <v>67915.599999999991</v>
      </c>
      <c r="M2698" s="21">
        <f t="shared" si="9981"/>
        <v>70086.700000000012</v>
      </c>
      <c r="N2698" s="21">
        <f t="shared" si="9982"/>
        <v>70086.7</v>
      </c>
      <c r="O2698" s="21">
        <f t="shared" si="10143"/>
        <v>0</v>
      </c>
      <c r="P2698" s="21">
        <f t="shared" si="10144"/>
        <v>0</v>
      </c>
      <c r="Q2698" s="21">
        <f t="shared" si="10145"/>
        <v>0</v>
      </c>
      <c r="R2698" s="21">
        <f t="shared" si="9983"/>
        <v>67915.599999999991</v>
      </c>
      <c r="S2698" s="21">
        <f t="shared" si="9984"/>
        <v>70086.700000000012</v>
      </c>
      <c r="T2698" s="21">
        <f t="shared" si="9985"/>
        <v>70086.7</v>
      </c>
      <c r="U2698" s="21">
        <f t="shared" si="10146"/>
        <v>0</v>
      </c>
      <c r="V2698" s="21">
        <f t="shared" si="10147"/>
        <v>0</v>
      </c>
      <c r="W2698" s="21">
        <f t="shared" si="10148"/>
        <v>0</v>
      </c>
      <c r="X2698" s="21">
        <f t="shared" si="9986"/>
        <v>67915.599999999991</v>
      </c>
      <c r="Y2698" s="21">
        <f t="shared" si="9987"/>
        <v>70086.700000000012</v>
      </c>
      <c r="Z2698" s="21">
        <f t="shared" si="9988"/>
        <v>70086.7</v>
      </c>
      <c r="AA2698" s="21">
        <f t="shared" si="10149"/>
        <v>0</v>
      </c>
      <c r="AB2698" s="21">
        <f t="shared" si="10150"/>
        <v>0</v>
      </c>
      <c r="AC2698" s="21">
        <f t="shared" si="10151"/>
        <v>0</v>
      </c>
      <c r="AD2698" s="21">
        <f t="shared" si="9989"/>
        <v>67915.599999999991</v>
      </c>
      <c r="AE2698" s="21">
        <f t="shared" si="9990"/>
        <v>70086.700000000012</v>
      </c>
      <c r="AF2698" s="21">
        <f t="shared" si="9991"/>
        <v>70086.7</v>
      </c>
      <c r="AG2698" s="21">
        <f t="shared" si="10152"/>
        <v>0</v>
      </c>
      <c r="AH2698" s="21">
        <f t="shared" si="10153"/>
        <v>0</v>
      </c>
      <c r="AI2698" s="21">
        <f t="shared" si="10154"/>
        <v>0</v>
      </c>
      <c r="AJ2698" s="21">
        <f t="shared" si="9992"/>
        <v>67915.599999999991</v>
      </c>
      <c r="AK2698" s="21">
        <f t="shared" si="9993"/>
        <v>70086.700000000012</v>
      </c>
      <c r="AL2698" s="21">
        <f t="shared" si="9994"/>
        <v>70086.7</v>
      </c>
      <c r="AM2698" s="21">
        <f t="shared" si="10155"/>
        <v>0</v>
      </c>
      <c r="AN2698" s="21">
        <f t="shared" si="10156"/>
        <v>0</v>
      </c>
      <c r="AO2698" s="21">
        <f t="shared" si="10157"/>
        <v>0</v>
      </c>
      <c r="AP2698" s="21">
        <f t="shared" si="9995"/>
        <v>67915.599999999991</v>
      </c>
      <c r="AQ2698" s="21">
        <f t="shared" si="9996"/>
        <v>70086.700000000012</v>
      </c>
      <c r="AR2698" s="21">
        <f t="shared" si="9997"/>
        <v>70086.7</v>
      </c>
      <c r="AS2698" s="21">
        <f t="shared" si="10158"/>
        <v>0</v>
      </c>
      <c r="AT2698" s="21">
        <f t="shared" si="10159"/>
        <v>0</v>
      </c>
      <c r="AU2698" s="21">
        <f t="shared" si="10160"/>
        <v>0</v>
      </c>
      <c r="AV2698" s="21">
        <f t="shared" si="9998"/>
        <v>67915.599999999991</v>
      </c>
      <c r="AW2698" s="21">
        <f t="shared" si="9999"/>
        <v>70086.700000000012</v>
      </c>
      <c r="AX2698" s="21">
        <f t="shared" si="10000"/>
        <v>70086.7</v>
      </c>
      <c r="AY2698" s="21">
        <f t="shared" si="10161"/>
        <v>0</v>
      </c>
      <c r="AZ2698" s="21">
        <f t="shared" si="10162"/>
        <v>0</v>
      </c>
      <c r="BA2698" s="21">
        <f t="shared" si="10163"/>
        <v>0</v>
      </c>
      <c r="BB2698" s="21">
        <f t="shared" si="10001"/>
        <v>67915.599999999991</v>
      </c>
      <c r="BC2698" s="21">
        <f t="shared" si="10002"/>
        <v>70086.700000000012</v>
      </c>
      <c r="BD2698" s="21">
        <f t="shared" si="10003"/>
        <v>70086.7</v>
      </c>
      <c r="BE2698" s="21">
        <f t="shared" si="10164"/>
        <v>0</v>
      </c>
      <c r="BF2698" s="21">
        <f t="shared" si="10165"/>
        <v>0</v>
      </c>
      <c r="BG2698" s="21">
        <f t="shared" si="10166"/>
        <v>0</v>
      </c>
      <c r="BH2698" s="21">
        <f t="shared" si="10004"/>
        <v>67915.599999999991</v>
      </c>
      <c r="BI2698" s="21">
        <f t="shared" si="10005"/>
        <v>70086.700000000012</v>
      </c>
      <c r="BJ2698" s="21">
        <f t="shared" si="10006"/>
        <v>70086.7</v>
      </c>
      <c r="BK2698" s="21">
        <f t="shared" si="10167"/>
        <v>0</v>
      </c>
      <c r="BL2698" s="21">
        <f t="shared" si="10168"/>
        <v>0</v>
      </c>
      <c r="BM2698" s="21">
        <f t="shared" si="10169"/>
        <v>0</v>
      </c>
      <c r="BN2698" s="21">
        <f t="shared" si="10007"/>
        <v>67915.599999999991</v>
      </c>
      <c r="BO2698" s="21">
        <f t="shared" si="10008"/>
        <v>70086.700000000012</v>
      </c>
      <c r="BP2698" s="21">
        <f t="shared" si="10009"/>
        <v>70086.7</v>
      </c>
      <c r="BQ2698" s="21">
        <f t="shared" si="10170"/>
        <v>0</v>
      </c>
      <c r="BR2698" s="21">
        <f t="shared" si="10171"/>
        <v>0</v>
      </c>
      <c r="BS2698" s="22">
        <f t="shared" si="10010"/>
        <v>67915.599999999991</v>
      </c>
      <c r="BT2698" s="22">
        <f t="shared" si="10011"/>
        <v>70086.700000000012</v>
      </c>
      <c r="BU2698" s="22">
        <f t="shared" si="10012"/>
        <v>70086.7</v>
      </c>
      <c r="BV2698" s="21">
        <f t="shared" si="10172"/>
        <v>0</v>
      </c>
      <c r="BW2698" s="21">
        <f t="shared" si="10173"/>
        <v>0</v>
      </c>
      <c r="BX2698" s="21">
        <f t="shared" si="10013"/>
        <v>67915.599999999991</v>
      </c>
      <c r="BY2698" s="21">
        <f t="shared" si="10014"/>
        <v>70086.700000000012</v>
      </c>
      <c r="BZ2698" s="21">
        <f t="shared" si="10015"/>
        <v>70086.7</v>
      </c>
      <c r="CA2698" s="21">
        <f t="shared" si="10174"/>
        <v>0</v>
      </c>
      <c r="CB2698" s="21">
        <f t="shared" si="10175"/>
        <v>0</v>
      </c>
      <c r="CC2698" s="21">
        <f t="shared" si="10176"/>
        <v>0</v>
      </c>
      <c r="CD2698" s="21">
        <f t="shared" si="10110"/>
        <v>67915.599999999991</v>
      </c>
      <c r="CE2698" s="21">
        <f t="shared" si="10177"/>
        <v>0</v>
      </c>
      <c r="CF2698" s="23">
        <f t="shared" si="10134"/>
        <v>67915.599999999991</v>
      </c>
      <c r="CG2698" s="21">
        <f t="shared" si="10111"/>
        <v>70086.700000000012</v>
      </c>
      <c r="CH2698" s="21">
        <f t="shared" si="10178"/>
        <v>0</v>
      </c>
      <c r="CI2698" s="21">
        <f t="shared" si="10135"/>
        <v>70086.700000000012</v>
      </c>
      <c r="CJ2698" s="21">
        <f t="shared" si="10112"/>
        <v>70086.7</v>
      </c>
      <c r="CK2698" s="21">
        <f t="shared" si="10178"/>
        <v>0</v>
      </c>
      <c r="CL2698" s="21">
        <f t="shared" si="10136"/>
        <v>70086.7</v>
      </c>
      <c r="CM2698" s="21">
        <f t="shared" si="10178"/>
        <v>0</v>
      </c>
      <c r="CN2698" s="15"/>
      <c r="CO2698" s="10"/>
      <c r="CP2698" s="24" t="s">
        <v>26</v>
      </c>
    </row>
    <row r="2699" spans="1:99" s="31" customFormat="1" ht="62.4" x14ac:dyDescent="0.3">
      <c r="A2699" s="25" t="s">
        <v>1492</v>
      </c>
      <c r="B2699" s="26"/>
      <c r="C2699" s="25"/>
      <c r="D2699" s="25"/>
      <c r="E2699" s="27" t="s">
        <v>1493</v>
      </c>
      <c r="F2699" s="28">
        <f t="shared" si="10179"/>
        <v>67915.599999999991</v>
      </c>
      <c r="G2699" s="28">
        <f t="shared" si="10138"/>
        <v>70086.700000000012</v>
      </c>
      <c r="H2699" s="28">
        <f t="shared" si="10139"/>
        <v>70086.7</v>
      </c>
      <c r="I2699" s="28">
        <f t="shared" si="10140"/>
        <v>0</v>
      </c>
      <c r="J2699" s="28">
        <f t="shared" si="10141"/>
        <v>0</v>
      </c>
      <c r="K2699" s="28">
        <f t="shared" si="10142"/>
        <v>0</v>
      </c>
      <c r="L2699" s="28">
        <f t="shared" si="9980"/>
        <v>67915.599999999991</v>
      </c>
      <c r="M2699" s="28">
        <f t="shared" si="9981"/>
        <v>70086.700000000012</v>
      </c>
      <c r="N2699" s="28">
        <f t="shared" si="9982"/>
        <v>70086.7</v>
      </c>
      <c r="O2699" s="28">
        <f t="shared" si="10143"/>
        <v>0</v>
      </c>
      <c r="P2699" s="28">
        <f t="shared" si="10144"/>
        <v>0</v>
      </c>
      <c r="Q2699" s="28">
        <f t="shared" si="10145"/>
        <v>0</v>
      </c>
      <c r="R2699" s="28">
        <f t="shared" si="9983"/>
        <v>67915.599999999991</v>
      </c>
      <c r="S2699" s="28">
        <f t="shared" si="9984"/>
        <v>70086.700000000012</v>
      </c>
      <c r="T2699" s="28">
        <f t="shared" si="9985"/>
        <v>70086.7</v>
      </c>
      <c r="U2699" s="28">
        <f t="shared" si="10146"/>
        <v>0</v>
      </c>
      <c r="V2699" s="28">
        <f t="shared" si="10147"/>
        <v>0</v>
      </c>
      <c r="W2699" s="28">
        <f t="shared" si="10148"/>
        <v>0</v>
      </c>
      <c r="X2699" s="28">
        <f t="shared" si="9986"/>
        <v>67915.599999999991</v>
      </c>
      <c r="Y2699" s="28">
        <f t="shared" si="9987"/>
        <v>70086.700000000012</v>
      </c>
      <c r="Z2699" s="28">
        <f t="shared" si="9988"/>
        <v>70086.7</v>
      </c>
      <c r="AA2699" s="28">
        <f t="shared" si="10149"/>
        <v>0</v>
      </c>
      <c r="AB2699" s="28">
        <f t="shared" si="10150"/>
        <v>0</v>
      </c>
      <c r="AC2699" s="28">
        <f t="shared" si="10151"/>
        <v>0</v>
      </c>
      <c r="AD2699" s="28">
        <f t="shared" si="9989"/>
        <v>67915.599999999991</v>
      </c>
      <c r="AE2699" s="28">
        <f t="shared" si="9990"/>
        <v>70086.700000000012</v>
      </c>
      <c r="AF2699" s="28">
        <f t="shared" si="9991"/>
        <v>70086.7</v>
      </c>
      <c r="AG2699" s="28">
        <f t="shared" si="10152"/>
        <v>0</v>
      </c>
      <c r="AH2699" s="28">
        <f t="shared" si="10153"/>
        <v>0</v>
      </c>
      <c r="AI2699" s="28">
        <f t="shared" si="10154"/>
        <v>0</v>
      </c>
      <c r="AJ2699" s="28">
        <f t="shared" si="9992"/>
        <v>67915.599999999991</v>
      </c>
      <c r="AK2699" s="28">
        <f t="shared" si="9993"/>
        <v>70086.700000000012</v>
      </c>
      <c r="AL2699" s="28">
        <f t="shared" si="9994"/>
        <v>70086.7</v>
      </c>
      <c r="AM2699" s="28">
        <f t="shared" si="10155"/>
        <v>0</v>
      </c>
      <c r="AN2699" s="28">
        <f t="shared" si="10156"/>
        <v>0</v>
      </c>
      <c r="AO2699" s="28">
        <f t="shared" si="10157"/>
        <v>0</v>
      </c>
      <c r="AP2699" s="28">
        <f t="shared" si="9995"/>
        <v>67915.599999999991</v>
      </c>
      <c r="AQ2699" s="28">
        <f t="shared" si="9996"/>
        <v>70086.700000000012</v>
      </c>
      <c r="AR2699" s="28">
        <f t="shared" si="9997"/>
        <v>70086.7</v>
      </c>
      <c r="AS2699" s="28">
        <f t="shared" si="10158"/>
        <v>0</v>
      </c>
      <c r="AT2699" s="28">
        <f t="shared" si="10159"/>
        <v>0</v>
      </c>
      <c r="AU2699" s="28">
        <f t="shared" si="10160"/>
        <v>0</v>
      </c>
      <c r="AV2699" s="28">
        <f t="shared" si="9998"/>
        <v>67915.599999999991</v>
      </c>
      <c r="AW2699" s="28">
        <f t="shared" si="9999"/>
        <v>70086.700000000012</v>
      </c>
      <c r="AX2699" s="28">
        <f t="shared" si="10000"/>
        <v>70086.7</v>
      </c>
      <c r="AY2699" s="28">
        <f t="shared" si="10161"/>
        <v>0</v>
      </c>
      <c r="AZ2699" s="28">
        <f t="shared" si="10162"/>
        <v>0</v>
      </c>
      <c r="BA2699" s="28">
        <f t="shared" si="10163"/>
        <v>0</v>
      </c>
      <c r="BB2699" s="28">
        <f t="shared" si="10001"/>
        <v>67915.599999999991</v>
      </c>
      <c r="BC2699" s="28">
        <f t="shared" si="10002"/>
        <v>70086.700000000012</v>
      </c>
      <c r="BD2699" s="28">
        <f t="shared" si="10003"/>
        <v>70086.7</v>
      </c>
      <c r="BE2699" s="28">
        <f t="shared" si="10164"/>
        <v>0</v>
      </c>
      <c r="BF2699" s="28">
        <f t="shared" si="10165"/>
        <v>0</v>
      </c>
      <c r="BG2699" s="28">
        <f t="shared" si="10166"/>
        <v>0</v>
      </c>
      <c r="BH2699" s="28">
        <f t="shared" si="10004"/>
        <v>67915.599999999991</v>
      </c>
      <c r="BI2699" s="28">
        <f t="shared" si="10005"/>
        <v>70086.700000000012</v>
      </c>
      <c r="BJ2699" s="28">
        <f t="shared" si="10006"/>
        <v>70086.7</v>
      </c>
      <c r="BK2699" s="28">
        <f t="shared" si="10167"/>
        <v>0</v>
      </c>
      <c r="BL2699" s="28">
        <f t="shared" si="10168"/>
        <v>0</v>
      </c>
      <c r="BM2699" s="28">
        <f t="shared" si="10169"/>
        <v>0</v>
      </c>
      <c r="BN2699" s="28">
        <f t="shared" si="10007"/>
        <v>67915.599999999991</v>
      </c>
      <c r="BO2699" s="28">
        <f t="shared" si="10008"/>
        <v>70086.700000000012</v>
      </c>
      <c r="BP2699" s="28">
        <f t="shared" si="10009"/>
        <v>70086.7</v>
      </c>
      <c r="BQ2699" s="28">
        <f t="shared" si="10170"/>
        <v>0</v>
      </c>
      <c r="BR2699" s="28">
        <f t="shared" si="10171"/>
        <v>0</v>
      </c>
      <c r="BS2699" s="22">
        <f t="shared" si="10010"/>
        <v>67915.599999999991</v>
      </c>
      <c r="BT2699" s="22">
        <f t="shared" si="10011"/>
        <v>70086.700000000012</v>
      </c>
      <c r="BU2699" s="22">
        <f t="shared" si="10012"/>
        <v>70086.7</v>
      </c>
      <c r="BV2699" s="28">
        <f t="shared" si="10172"/>
        <v>0</v>
      </c>
      <c r="BW2699" s="28">
        <f t="shared" si="10173"/>
        <v>0</v>
      </c>
      <c r="BX2699" s="28">
        <f t="shared" si="10013"/>
        <v>67915.599999999991</v>
      </c>
      <c r="BY2699" s="28">
        <f t="shared" si="10014"/>
        <v>70086.700000000012</v>
      </c>
      <c r="BZ2699" s="28">
        <f t="shared" si="10015"/>
        <v>70086.7</v>
      </c>
      <c r="CA2699" s="28">
        <f t="shared" si="10174"/>
        <v>0</v>
      </c>
      <c r="CB2699" s="28">
        <f t="shared" si="10175"/>
        <v>0</v>
      </c>
      <c r="CC2699" s="28">
        <f t="shared" si="10176"/>
        <v>0</v>
      </c>
      <c r="CD2699" s="28">
        <f t="shared" si="10110"/>
        <v>67915.599999999991</v>
      </c>
      <c r="CE2699" s="28">
        <f t="shared" si="10177"/>
        <v>0</v>
      </c>
      <c r="CF2699" s="29">
        <f t="shared" si="10134"/>
        <v>67915.599999999991</v>
      </c>
      <c r="CG2699" s="28">
        <f t="shared" si="10111"/>
        <v>70086.700000000012</v>
      </c>
      <c r="CH2699" s="28">
        <f t="shared" si="10178"/>
        <v>0</v>
      </c>
      <c r="CI2699" s="28">
        <f t="shared" si="10135"/>
        <v>70086.700000000012</v>
      </c>
      <c r="CJ2699" s="28">
        <f t="shared" si="10112"/>
        <v>70086.7</v>
      </c>
      <c r="CK2699" s="28">
        <f t="shared" si="10178"/>
        <v>0</v>
      </c>
      <c r="CL2699" s="28">
        <f t="shared" si="10136"/>
        <v>70086.7</v>
      </c>
      <c r="CM2699" s="28">
        <f t="shared" si="10178"/>
        <v>0</v>
      </c>
      <c r="CN2699" s="15"/>
      <c r="CO2699" s="30"/>
      <c r="CQ2699" s="31" t="s">
        <v>27</v>
      </c>
    </row>
    <row r="2700" spans="1:99" ht="46.8" x14ac:dyDescent="0.3">
      <c r="A2700" s="32" t="s">
        <v>1494</v>
      </c>
      <c r="B2700" s="16"/>
      <c r="C2700" s="32"/>
      <c r="D2700" s="32"/>
      <c r="E2700" s="33" t="s">
        <v>130</v>
      </c>
      <c r="F2700" s="22">
        <f t="shared" ref="F2700:K2700" si="10180">F2701+F2704+F2707</f>
        <v>67915.599999999991</v>
      </c>
      <c r="G2700" s="22">
        <f t="shared" si="10180"/>
        <v>70086.700000000012</v>
      </c>
      <c r="H2700" s="22">
        <f t="shared" si="10180"/>
        <v>70086.7</v>
      </c>
      <c r="I2700" s="22">
        <f t="shared" si="10180"/>
        <v>0</v>
      </c>
      <c r="J2700" s="22">
        <f t="shared" si="10180"/>
        <v>0</v>
      </c>
      <c r="K2700" s="22">
        <f t="shared" si="10180"/>
        <v>0</v>
      </c>
      <c r="L2700" s="22">
        <f t="shared" si="9980"/>
        <v>67915.599999999991</v>
      </c>
      <c r="M2700" s="22">
        <f t="shared" si="9981"/>
        <v>70086.700000000012</v>
      </c>
      <c r="N2700" s="22">
        <f t="shared" si="9982"/>
        <v>70086.7</v>
      </c>
      <c r="O2700" s="22">
        <f>O2701+O2704+O2707</f>
        <v>0</v>
      </c>
      <c r="P2700" s="22">
        <f>P2701+P2704+P2707</f>
        <v>0</v>
      </c>
      <c r="Q2700" s="22">
        <f>Q2701+Q2704+Q2707</f>
        <v>0</v>
      </c>
      <c r="R2700" s="22">
        <f t="shared" si="9983"/>
        <v>67915.599999999991</v>
      </c>
      <c r="S2700" s="22">
        <f t="shared" si="9984"/>
        <v>70086.700000000012</v>
      </c>
      <c r="T2700" s="22">
        <f t="shared" si="9985"/>
        <v>70086.7</v>
      </c>
      <c r="U2700" s="22">
        <f>U2701+U2704+U2707</f>
        <v>0</v>
      </c>
      <c r="V2700" s="22">
        <f>V2701+V2704+V2707</f>
        <v>0</v>
      </c>
      <c r="W2700" s="22">
        <f>W2701+W2704+W2707</f>
        <v>0</v>
      </c>
      <c r="X2700" s="22">
        <f t="shared" si="9986"/>
        <v>67915.599999999991</v>
      </c>
      <c r="Y2700" s="22">
        <f t="shared" si="9987"/>
        <v>70086.700000000012</v>
      </c>
      <c r="Z2700" s="22">
        <f t="shared" si="9988"/>
        <v>70086.7</v>
      </c>
      <c r="AA2700" s="22">
        <f>AA2701+AA2704+AA2707</f>
        <v>0</v>
      </c>
      <c r="AB2700" s="22">
        <f>AB2701+AB2704+AB2707</f>
        <v>0</v>
      </c>
      <c r="AC2700" s="22">
        <f>AC2701+AC2704+AC2707</f>
        <v>0</v>
      </c>
      <c r="AD2700" s="22">
        <f t="shared" si="9989"/>
        <v>67915.599999999991</v>
      </c>
      <c r="AE2700" s="22">
        <f t="shared" si="9990"/>
        <v>70086.700000000012</v>
      </c>
      <c r="AF2700" s="22">
        <f t="shared" si="9991"/>
        <v>70086.7</v>
      </c>
      <c r="AG2700" s="22">
        <f>AG2701+AG2704+AG2707</f>
        <v>0</v>
      </c>
      <c r="AH2700" s="22">
        <f>AH2701+AH2704+AH2707</f>
        <v>0</v>
      </c>
      <c r="AI2700" s="22">
        <f>AI2701+AI2704+AI2707</f>
        <v>0</v>
      </c>
      <c r="AJ2700" s="22">
        <f t="shared" si="9992"/>
        <v>67915.599999999991</v>
      </c>
      <c r="AK2700" s="22">
        <f t="shared" si="9993"/>
        <v>70086.700000000012</v>
      </c>
      <c r="AL2700" s="22">
        <f t="shared" si="9994"/>
        <v>70086.7</v>
      </c>
      <c r="AM2700" s="22">
        <f>AM2701+AM2704+AM2707</f>
        <v>0</v>
      </c>
      <c r="AN2700" s="22">
        <f>AN2701+AN2704+AN2707</f>
        <v>0</v>
      </c>
      <c r="AO2700" s="22">
        <f>AO2701+AO2704+AO2707</f>
        <v>0</v>
      </c>
      <c r="AP2700" s="22">
        <f t="shared" si="9995"/>
        <v>67915.599999999991</v>
      </c>
      <c r="AQ2700" s="22">
        <f t="shared" si="9996"/>
        <v>70086.700000000012</v>
      </c>
      <c r="AR2700" s="22">
        <f t="shared" si="9997"/>
        <v>70086.7</v>
      </c>
      <c r="AS2700" s="22">
        <f>AS2701+AS2704+AS2707</f>
        <v>0</v>
      </c>
      <c r="AT2700" s="22">
        <f>AT2701+AT2704+AT2707</f>
        <v>0</v>
      </c>
      <c r="AU2700" s="22">
        <f>AU2701+AU2704+AU2707</f>
        <v>0</v>
      </c>
      <c r="AV2700" s="22">
        <f t="shared" si="9998"/>
        <v>67915.599999999991</v>
      </c>
      <c r="AW2700" s="22">
        <f t="shared" si="9999"/>
        <v>70086.700000000012</v>
      </c>
      <c r="AX2700" s="22">
        <f t="shared" si="10000"/>
        <v>70086.7</v>
      </c>
      <c r="AY2700" s="22">
        <f>AY2701+AY2704+AY2707</f>
        <v>0</v>
      </c>
      <c r="AZ2700" s="22">
        <f>AZ2701+AZ2704+AZ2707</f>
        <v>0</v>
      </c>
      <c r="BA2700" s="22">
        <f>BA2701+BA2704+BA2707</f>
        <v>0</v>
      </c>
      <c r="BB2700" s="22">
        <f t="shared" si="10001"/>
        <v>67915.599999999991</v>
      </c>
      <c r="BC2700" s="22">
        <f t="shared" si="10002"/>
        <v>70086.700000000012</v>
      </c>
      <c r="BD2700" s="22">
        <f t="shared" si="10003"/>
        <v>70086.7</v>
      </c>
      <c r="BE2700" s="22">
        <f>BE2701+BE2704+BE2707</f>
        <v>0</v>
      </c>
      <c r="BF2700" s="22">
        <f>BF2701+BF2704+BF2707</f>
        <v>0</v>
      </c>
      <c r="BG2700" s="22">
        <f>BG2701+BG2704+BG2707</f>
        <v>0</v>
      </c>
      <c r="BH2700" s="22">
        <f t="shared" si="10004"/>
        <v>67915.599999999991</v>
      </c>
      <c r="BI2700" s="22">
        <f t="shared" si="10005"/>
        <v>70086.700000000012</v>
      </c>
      <c r="BJ2700" s="22">
        <f t="shared" si="10006"/>
        <v>70086.7</v>
      </c>
      <c r="BK2700" s="22">
        <f>BK2701+BK2704+BK2707</f>
        <v>0</v>
      </c>
      <c r="BL2700" s="22">
        <f>BL2701+BL2704+BL2707</f>
        <v>0</v>
      </c>
      <c r="BM2700" s="22">
        <f>BM2701+BM2704+BM2707</f>
        <v>0</v>
      </c>
      <c r="BN2700" s="22">
        <f t="shared" si="10007"/>
        <v>67915.599999999991</v>
      </c>
      <c r="BO2700" s="22">
        <f t="shared" si="10008"/>
        <v>70086.700000000012</v>
      </c>
      <c r="BP2700" s="22">
        <f t="shared" si="10009"/>
        <v>70086.7</v>
      </c>
      <c r="BQ2700" s="22">
        <f>BQ2701+BQ2704+BQ2707</f>
        <v>0</v>
      </c>
      <c r="BR2700" s="22">
        <f>BR2701+BR2704+BR2707</f>
        <v>0</v>
      </c>
      <c r="BS2700" s="22">
        <f t="shared" si="10010"/>
        <v>67915.599999999991</v>
      </c>
      <c r="BT2700" s="22">
        <f t="shared" si="10011"/>
        <v>70086.700000000012</v>
      </c>
      <c r="BU2700" s="22">
        <f t="shared" si="10012"/>
        <v>70086.7</v>
      </c>
      <c r="BV2700" s="22">
        <f>BV2701+BV2704+BV2707</f>
        <v>0</v>
      </c>
      <c r="BW2700" s="22">
        <f>BW2701+BW2704+BW2707</f>
        <v>0</v>
      </c>
      <c r="BX2700" s="22">
        <f t="shared" si="10013"/>
        <v>67915.599999999991</v>
      </c>
      <c r="BY2700" s="22">
        <f t="shared" si="10014"/>
        <v>70086.700000000012</v>
      </c>
      <c r="BZ2700" s="22">
        <f t="shared" si="10015"/>
        <v>70086.7</v>
      </c>
      <c r="CA2700" s="22">
        <f>CA2701+CA2704+CA2707</f>
        <v>0</v>
      </c>
      <c r="CB2700" s="22">
        <f>CB2701+CB2704+CB2707</f>
        <v>0</v>
      </c>
      <c r="CC2700" s="22">
        <f>CC2701+CC2704+CC2707</f>
        <v>0</v>
      </c>
      <c r="CD2700" s="22">
        <f t="shared" si="10110"/>
        <v>67915.599999999991</v>
      </c>
      <c r="CE2700" s="22">
        <f>CE2701+CE2704+CE2707</f>
        <v>0</v>
      </c>
      <c r="CF2700" s="34">
        <f t="shared" si="10134"/>
        <v>67915.599999999991</v>
      </c>
      <c r="CG2700" s="22">
        <f t="shared" si="10111"/>
        <v>70086.700000000012</v>
      </c>
      <c r="CH2700" s="22">
        <f>CH2701+CH2704+CH2707</f>
        <v>0</v>
      </c>
      <c r="CI2700" s="22">
        <f t="shared" si="10135"/>
        <v>70086.700000000012</v>
      </c>
      <c r="CJ2700" s="22">
        <f t="shared" si="10112"/>
        <v>70086.7</v>
      </c>
      <c r="CK2700" s="22">
        <f>CK2701+CK2704+CK2707</f>
        <v>0</v>
      </c>
      <c r="CL2700" s="22">
        <f t="shared" si="10136"/>
        <v>70086.7</v>
      </c>
      <c r="CM2700" s="22">
        <f>CM2701+CM2704+CM2707</f>
        <v>0</v>
      </c>
      <c r="CN2700" s="15"/>
      <c r="CO2700" s="35"/>
      <c r="CR2700" s="5" t="s">
        <v>1346</v>
      </c>
      <c r="CU2700" s="5" t="s">
        <v>31</v>
      </c>
    </row>
    <row r="2701" spans="1:99" ht="93.6" x14ac:dyDescent="0.3">
      <c r="A2701" s="32" t="s">
        <v>1494</v>
      </c>
      <c r="B2701" s="16">
        <v>100</v>
      </c>
      <c r="C2701" s="32"/>
      <c r="D2701" s="32"/>
      <c r="E2701" s="33" t="s">
        <v>131</v>
      </c>
      <c r="F2701" s="22">
        <f t="shared" ref="F2701:F2702" si="10181">F2702</f>
        <v>59790.1</v>
      </c>
      <c r="G2701" s="22">
        <f t="shared" ref="G2701:G2702" si="10182">G2702</f>
        <v>61961.3</v>
      </c>
      <c r="H2701" s="22">
        <f t="shared" ref="H2701:H2702" si="10183">H2702</f>
        <v>61961.3</v>
      </c>
      <c r="I2701" s="22">
        <f t="shared" ref="I2701:I2708" si="10184">I2702</f>
        <v>0</v>
      </c>
      <c r="J2701" s="22">
        <f t="shared" ref="J2701:J2708" si="10185">J2702</f>
        <v>0</v>
      </c>
      <c r="K2701" s="22">
        <f t="shared" ref="K2701:K2708" si="10186">K2702</f>
        <v>0</v>
      </c>
      <c r="L2701" s="22">
        <f t="shared" si="9980"/>
        <v>59790.1</v>
      </c>
      <c r="M2701" s="22">
        <f t="shared" si="9981"/>
        <v>61961.3</v>
      </c>
      <c r="N2701" s="22">
        <f t="shared" si="9982"/>
        <v>61961.3</v>
      </c>
      <c r="O2701" s="22">
        <f t="shared" ref="O2701:O2708" si="10187">O2702</f>
        <v>0</v>
      </c>
      <c r="P2701" s="22">
        <f t="shared" ref="P2701:P2708" si="10188">P2702</f>
        <v>0</v>
      </c>
      <c r="Q2701" s="22">
        <f t="shared" ref="Q2701:Q2708" si="10189">Q2702</f>
        <v>0</v>
      </c>
      <c r="R2701" s="22">
        <f t="shared" si="9983"/>
        <v>59790.1</v>
      </c>
      <c r="S2701" s="22">
        <f t="shared" si="9984"/>
        <v>61961.3</v>
      </c>
      <c r="T2701" s="22">
        <f t="shared" si="9985"/>
        <v>61961.3</v>
      </c>
      <c r="U2701" s="22">
        <f t="shared" ref="U2701:U2708" si="10190">U2702</f>
        <v>0</v>
      </c>
      <c r="V2701" s="22">
        <f t="shared" ref="V2701:V2708" si="10191">V2702</f>
        <v>0</v>
      </c>
      <c r="W2701" s="22">
        <f t="shared" ref="W2701:W2708" si="10192">W2702</f>
        <v>0</v>
      </c>
      <c r="X2701" s="22">
        <f t="shared" si="9986"/>
        <v>59790.1</v>
      </c>
      <c r="Y2701" s="22">
        <f t="shared" si="9987"/>
        <v>61961.3</v>
      </c>
      <c r="Z2701" s="22">
        <f t="shared" si="9988"/>
        <v>61961.3</v>
      </c>
      <c r="AA2701" s="22">
        <f t="shared" ref="AA2701:AA2708" si="10193">AA2702</f>
        <v>0</v>
      </c>
      <c r="AB2701" s="22">
        <f t="shared" ref="AB2701:AB2708" si="10194">AB2702</f>
        <v>0</v>
      </c>
      <c r="AC2701" s="22">
        <f t="shared" ref="AC2701:AC2708" si="10195">AC2702</f>
        <v>0</v>
      </c>
      <c r="AD2701" s="22">
        <f t="shared" si="9989"/>
        <v>59790.1</v>
      </c>
      <c r="AE2701" s="22">
        <f t="shared" si="9990"/>
        <v>61961.3</v>
      </c>
      <c r="AF2701" s="22">
        <f t="shared" si="9991"/>
        <v>61961.3</v>
      </c>
      <c r="AG2701" s="22">
        <f t="shared" ref="AG2701:AG2708" si="10196">AG2702</f>
        <v>0</v>
      </c>
      <c r="AH2701" s="22">
        <f t="shared" ref="AH2701:AH2708" si="10197">AH2702</f>
        <v>0</v>
      </c>
      <c r="AI2701" s="22">
        <f t="shared" ref="AI2701:AI2708" si="10198">AI2702</f>
        <v>0</v>
      </c>
      <c r="AJ2701" s="22">
        <f t="shared" si="9992"/>
        <v>59790.1</v>
      </c>
      <c r="AK2701" s="22">
        <f t="shared" si="9993"/>
        <v>61961.3</v>
      </c>
      <c r="AL2701" s="22">
        <f t="shared" si="9994"/>
        <v>61961.3</v>
      </c>
      <c r="AM2701" s="22">
        <f t="shared" ref="AM2701:AM2708" si="10199">AM2702</f>
        <v>0</v>
      </c>
      <c r="AN2701" s="22">
        <f t="shared" ref="AN2701:AN2708" si="10200">AN2702</f>
        <v>0</v>
      </c>
      <c r="AO2701" s="22">
        <f t="shared" ref="AO2701:AO2708" si="10201">AO2702</f>
        <v>0</v>
      </c>
      <c r="AP2701" s="22">
        <f t="shared" si="9995"/>
        <v>59790.1</v>
      </c>
      <c r="AQ2701" s="22">
        <f t="shared" si="9996"/>
        <v>61961.3</v>
      </c>
      <c r="AR2701" s="22">
        <f t="shared" si="9997"/>
        <v>61961.3</v>
      </c>
      <c r="AS2701" s="22">
        <f t="shared" ref="AS2701:AS2708" si="10202">AS2702</f>
        <v>0</v>
      </c>
      <c r="AT2701" s="22">
        <f t="shared" ref="AT2701:AT2708" si="10203">AT2702</f>
        <v>0</v>
      </c>
      <c r="AU2701" s="22">
        <f t="shared" ref="AU2701:AU2708" si="10204">AU2702</f>
        <v>0</v>
      </c>
      <c r="AV2701" s="22">
        <f t="shared" si="9998"/>
        <v>59790.1</v>
      </c>
      <c r="AW2701" s="22">
        <f t="shared" si="9999"/>
        <v>61961.3</v>
      </c>
      <c r="AX2701" s="22">
        <f t="shared" si="10000"/>
        <v>61961.3</v>
      </c>
      <c r="AY2701" s="22">
        <f t="shared" ref="AY2701:AY2708" si="10205">AY2702</f>
        <v>0</v>
      </c>
      <c r="AZ2701" s="22">
        <f t="shared" ref="AZ2701:AZ2708" si="10206">AZ2702</f>
        <v>0</v>
      </c>
      <c r="BA2701" s="22">
        <f t="shared" ref="BA2701:BA2708" si="10207">BA2702</f>
        <v>0</v>
      </c>
      <c r="BB2701" s="22">
        <f t="shared" si="10001"/>
        <v>59790.1</v>
      </c>
      <c r="BC2701" s="22">
        <f t="shared" si="10002"/>
        <v>61961.3</v>
      </c>
      <c r="BD2701" s="22">
        <f t="shared" si="10003"/>
        <v>61961.3</v>
      </c>
      <c r="BE2701" s="22">
        <f t="shared" ref="BE2701:BE2708" si="10208">BE2702</f>
        <v>0</v>
      </c>
      <c r="BF2701" s="22">
        <f t="shared" ref="BF2701:BF2708" si="10209">BF2702</f>
        <v>0</v>
      </c>
      <c r="BG2701" s="22">
        <f t="shared" ref="BG2701:BG2708" si="10210">BG2702</f>
        <v>0</v>
      </c>
      <c r="BH2701" s="22">
        <f t="shared" si="10004"/>
        <v>59790.1</v>
      </c>
      <c r="BI2701" s="22">
        <f t="shared" si="10005"/>
        <v>61961.3</v>
      </c>
      <c r="BJ2701" s="22">
        <f t="shared" si="10006"/>
        <v>61961.3</v>
      </c>
      <c r="BK2701" s="22">
        <f t="shared" ref="BK2701:BK2708" si="10211">BK2702</f>
        <v>0</v>
      </c>
      <c r="BL2701" s="22">
        <f t="shared" ref="BL2701:BL2708" si="10212">BL2702</f>
        <v>0</v>
      </c>
      <c r="BM2701" s="22">
        <f t="shared" ref="BM2701:BM2708" si="10213">BM2702</f>
        <v>0</v>
      </c>
      <c r="BN2701" s="22">
        <f t="shared" si="10007"/>
        <v>59790.1</v>
      </c>
      <c r="BO2701" s="22">
        <f t="shared" si="10008"/>
        <v>61961.3</v>
      </c>
      <c r="BP2701" s="22">
        <f t="shared" si="10009"/>
        <v>61961.3</v>
      </c>
      <c r="BQ2701" s="22">
        <f t="shared" ref="BQ2701:BQ2708" si="10214">BQ2702</f>
        <v>0</v>
      </c>
      <c r="BR2701" s="22">
        <f t="shared" ref="BR2701:BR2708" si="10215">BR2702</f>
        <v>0</v>
      </c>
      <c r="BS2701" s="22">
        <f t="shared" si="10010"/>
        <v>59790.1</v>
      </c>
      <c r="BT2701" s="22">
        <f t="shared" si="10011"/>
        <v>61961.3</v>
      </c>
      <c r="BU2701" s="22">
        <f t="shared" si="10012"/>
        <v>61961.3</v>
      </c>
      <c r="BV2701" s="22">
        <f t="shared" ref="BV2701:BV2708" si="10216">BV2702</f>
        <v>0</v>
      </c>
      <c r="BW2701" s="22">
        <f t="shared" ref="BW2701:BW2708" si="10217">BW2702</f>
        <v>0</v>
      </c>
      <c r="BX2701" s="22">
        <f t="shared" si="10013"/>
        <v>59790.1</v>
      </c>
      <c r="BY2701" s="22">
        <f t="shared" si="10014"/>
        <v>61961.3</v>
      </c>
      <c r="BZ2701" s="22">
        <f t="shared" si="10015"/>
        <v>61961.3</v>
      </c>
      <c r="CA2701" s="22">
        <f t="shared" ref="CA2701:CA2708" si="10218">CA2702</f>
        <v>0</v>
      </c>
      <c r="CB2701" s="22">
        <f t="shared" ref="CB2701:CB2708" si="10219">CB2702</f>
        <v>0</v>
      </c>
      <c r="CC2701" s="22">
        <f t="shared" ref="CC2701:CC2708" si="10220">CC2702</f>
        <v>0</v>
      </c>
      <c r="CD2701" s="22">
        <f t="shared" si="10110"/>
        <v>59790.1</v>
      </c>
      <c r="CE2701" s="22">
        <f t="shared" ref="CE2701:CE2708" si="10221">CE2702</f>
        <v>0</v>
      </c>
      <c r="CF2701" s="34">
        <f t="shared" si="10134"/>
        <v>59790.1</v>
      </c>
      <c r="CG2701" s="22">
        <f t="shared" si="10111"/>
        <v>61961.3</v>
      </c>
      <c r="CH2701" s="22">
        <f t="shared" ref="CH2701:CM2708" si="10222">CH2702</f>
        <v>0</v>
      </c>
      <c r="CI2701" s="22">
        <f t="shared" si="10135"/>
        <v>61961.3</v>
      </c>
      <c r="CJ2701" s="22">
        <f t="shared" si="10112"/>
        <v>61961.3</v>
      </c>
      <c r="CK2701" s="22">
        <f t="shared" si="10222"/>
        <v>0</v>
      </c>
      <c r="CL2701" s="22">
        <f t="shared" si="10136"/>
        <v>61961.3</v>
      </c>
      <c r="CM2701" s="22">
        <f t="shared" si="10222"/>
        <v>0</v>
      </c>
      <c r="CN2701" s="15"/>
      <c r="CO2701" s="35"/>
      <c r="CS2701" s="5" t="s">
        <v>29</v>
      </c>
    </row>
    <row r="2702" spans="1:99" ht="31.2" x14ac:dyDescent="0.3">
      <c r="A2702" s="32" t="s">
        <v>1494</v>
      </c>
      <c r="B2702" s="16">
        <v>110</v>
      </c>
      <c r="C2702" s="32"/>
      <c r="D2702" s="32"/>
      <c r="E2702" s="33" t="s">
        <v>132</v>
      </c>
      <c r="F2702" s="22">
        <f t="shared" si="10181"/>
        <v>59790.1</v>
      </c>
      <c r="G2702" s="22">
        <f t="shared" si="10182"/>
        <v>61961.3</v>
      </c>
      <c r="H2702" s="22">
        <f t="shared" si="10183"/>
        <v>61961.3</v>
      </c>
      <c r="I2702" s="22">
        <f t="shared" si="10184"/>
        <v>0</v>
      </c>
      <c r="J2702" s="22">
        <f t="shared" si="10185"/>
        <v>0</v>
      </c>
      <c r="K2702" s="22">
        <f t="shared" si="10186"/>
        <v>0</v>
      </c>
      <c r="L2702" s="22">
        <f t="shared" si="9980"/>
        <v>59790.1</v>
      </c>
      <c r="M2702" s="22">
        <f t="shared" si="9981"/>
        <v>61961.3</v>
      </c>
      <c r="N2702" s="22">
        <f t="shared" si="9982"/>
        <v>61961.3</v>
      </c>
      <c r="O2702" s="22">
        <f t="shared" si="10187"/>
        <v>0</v>
      </c>
      <c r="P2702" s="22">
        <f t="shared" si="10188"/>
        <v>0</v>
      </c>
      <c r="Q2702" s="22">
        <f t="shared" si="10189"/>
        <v>0</v>
      </c>
      <c r="R2702" s="22">
        <f t="shared" si="9983"/>
        <v>59790.1</v>
      </c>
      <c r="S2702" s="22">
        <f t="shared" si="9984"/>
        <v>61961.3</v>
      </c>
      <c r="T2702" s="22">
        <f t="shared" si="9985"/>
        <v>61961.3</v>
      </c>
      <c r="U2702" s="22">
        <f t="shared" si="10190"/>
        <v>0</v>
      </c>
      <c r="V2702" s="22">
        <f t="shared" si="10191"/>
        <v>0</v>
      </c>
      <c r="W2702" s="22">
        <f t="shared" si="10192"/>
        <v>0</v>
      </c>
      <c r="X2702" s="22">
        <f t="shared" si="9986"/>
        <v>59790.1</v>
      </c>
      <c r="Y2702" s="22">
        <f t="shared" si="9987"/>
        <v>61961.3</v>
      </c>
      <c r="Z2702" s="22">
        <f t="shared" si="9988"/>
        <v>61961.3</v>
      </c>
      <c r="AA2702" s="22">
        <f t="shared" si="10193"/>
        <v>0</v>
      </c>
      <c r="AB2702" s="22">
        <f t="shared" si="10194"/>
        <v>0</v>
      </c>
      <c r="AC2702" s="22">
        <f t="shared" si="10195"/>
        <v>0</v>
      </c>
      <c r="AD2702" s="22">
        <f t="shared" si="9989"/>
        <v>59790.1</v>
      </c>
      <c r="AE2702" s="22">
        <f t="shared" si="9990"/>
        <v>61961.3</v>
      </c>
      <c r="AF2702" s="22">
        <f t="shared" si="9991"/>
        <v>61961.3</v>
      </c>
      <c r="AG2702" s="22">
        <f t="shared" si="10196"/>
        <v>0</v>
      </c>
      <c r="AH2702" s="22">
        <f t="shared" si="10197"/>
        <v>0</v>
      </c>
      <c r="AI2702" s="22">
        <f t="shared" si="10198"/>
        <v>0</v>
      </c>
      <c r="AJ2702" s="22">
        <f t="shared" si="9992"/>
        <v>59790.1</v>
      </c>
      <c r="AK2702" s="22">
        <f t="shared" si="9993"/>
        <v>61961.3</v>
      </c>
      <c r="AL2702" s="22">
        <f t="shared" si="9994"/>
        <v>61961.3</v>
      </c>
      <c r="AM2702" s="22">
        <f t="shared" si="10199"/>
        <v>0</v>
      </c>
      <c r="AN2702" s="22">
        <f t="shared" si="10200"/>
        <v>0</v>
      </c>
      <c r="AO2702" s="22">
        <f t="shared" si="10201"/>
        <v>0</v>
      </c>
      <c r="AP2702" s="22">
        <f t="shared" si="9995"/>
        <v>59790.1</v>
      </c>
      <c r="AQ2702" s="22">
        <f t="shared" si="9996"/>
        <v>61961.3</v>
      </c>
      <c r="AR2702" s="22">
        <f t="shared" si="9997"/>
        <v>61961.3</v>
      </c>
      <c r="AS2702" s="22">
        <f t="shared" si="10202"/>
        <v>0</v>
      </c>
      <c r="AT2702" s="22">
        <f t="shared" si="10203"/>
        <v>0</v>
      </c>
      <c r="AU2702" s="22">
        <f t="shared" si="10204"/>
        <v>0</v>
      </c>
      <c r="AV2702" s="22">
        <f t="shared" si="9998"/>
        <v>59790.1</v>
      </c>
      <c r="AW2702" s="22">
        <f t="shared" si="9999"/>
        <v>61961.3</v>
      </c>
      <c r="AX2702" s="22">
        <f t="shared" si="10000"/>
        <v>61961.3</v>
      </c>
      <c r="AY2702" s="22">
        <f t="shared" si="10205"/>
        <v>0</v>
      </c>
      <c r="AZ2702" s="22">
        <f t="shared" si="10206"/>
        <v>0</v>
      </c>
      <c r="BA2702" s="22">
        <f t="shared" si="10207"/>
        <v>0</v>
      </c>
      <c r="BB2702" s="22">
        <f t="shared" si="10001"/>
        <v>59790.1</v>
      </c>
      <c r="BC2702" s="22">
        <f t="shared" si="10002"/>
        <v>61961.3</v>
      </c>
      <c r="BD2702" s="22">
        <f t="shared" si="10003"/>
        <v>61961.3</v>
      </c>
      <c r="BE2702" s="22">
        <f t="shared" si="10208"/>
        <v>0</v>
      </c>
      <c r="BF2702" s="22">
        <f t="shared" si="10209"/>
        <v>0</v>
      </c>
      <c r="BG2702" s="22">
        <f t="shared" si="10210"/>
        <v>0</v>
      </c>
      <c r="BH2702" s="22">
        <f t="shared" si="10004"/>
        <v>59790.1</v>
      </c>
      <c r="BI2702" s="22">
        <f t="shared" si="10005"/>
        <v>61961.3</v>
      </c>
      <c r="BJ2702" s="22">
        <f t="shared" si="10006"/>
        <v>61961.3</v>
      </c>
      <c r="BK2702" s="22">
        <f t="shared" si="10211"/>
        <v>0</v>
      </c>
      <c r="BL2702" s="22">
        <f t="shared" si="10212"/>
        <v>0</v>
      </c>
      <c r="BM2702" s="22">
        <f t="shared" si="10213"/>
        <v>0</v>
      </c>
      <c r="BN2702" s="22">
        <f t="shared" si="10007"/>
        <v>59790.1</v>
      </c>
      <c r="BO2702" s="22">
        <f t="shared" si="10008"/>
        <v>61961.3</v>
      </c>
      <c r="BP2702" s="22">
        <f t="shared" si="10009"/>
        <v>61961.3</v>
      </c>
      <c r="BQ2702" s="22">
        <f t="shared" si="10214"/>
        <v>0</v>
      </c>
      <c r="BR2702" s="22">
        <f t="shared" si="10215"/>
        <v>0</v>
      </c>
      <c r="BS2702" s="22">
        <f t="shared" si="10010"/>
        <v>59790.1</v>
      </c>
      <c r="BT2702" s="22">
        <f t="shared" si="10011"/>
        <v>61961.3</v>
      </c>
      <c r="BU2702" s="22">
        <f t="shared" si="10012"/>
        <v>61961.3</v>
      </c>
      <c r="BV2702" s="22">
        <f t="shared" si="10216"/>
        <v>0</v>
      </c>
      <c r="BW2702" s="22">
        <f t="shared" si="10217"/>
        <v>0</v>
      </c>
      <c r="BX2702" s="22">
        <f t="shared" si="10013"/>
        <v>59790.1</v>
      </c>
      <c r="BY2702" s="22">
        <f t="shared" si="10014"/>
        <v>61961.3</v>
      </c>
      <c r="BZ2702" s="22">
        <f t="shared" si="10015"/>
        <v>61961.3</v>
      </c>
      <c r="CA2702" s="22">
        <f t="shared" si="10218"/>
        <v>0</v>
      </c>
      <c r="CB2702" s="22">
        <f t="shared" si="10219"/>
        <v>0</v>
      </c>
      <c r="CC2702" s="22">
        <f t="shared" si="10220"/>
        <v>0</v>
      </c>
      <c r="CD2702" s="22">
        <f t="shared" si="10110"/>
        <v>59790.1</v>
      </c>
      <c r="CE2702" s="22">
        <f t="shared" si="10221"/>
        <v>0</v>
      </c>
      <c r="CF2702" s="34">
        <f t="shared" si="10134"/>
        <v>59790.1</v>
      </c>
      <c r="CG2702" s="22">
        <f t="shared" si="10111"/>
        <v>61961.3</v>
      </c>
      <c r="CH2702" s="22">
        <f t="shared" si="10222"/>
        <v>0</v>
      </c>
      <c r="CI2702" s="22">
        <f t="shared" si="10135"/>
        <v>61961.3</v>
      </c>
      <c r="CJ2702" s="22">
        <f t="shared" si="10112"/>
        <v>61961.3</v>
      </c>
      <c r="CK2702" s="22">
        <f t="shared" si="10222"/>
        <v>0</v>
      </c>
      <c r="CL2702" s="22">
        <f t="shared" si="10136"/>
        <v>61961.3</v>
      </c>
      <c r="CM2702" s="22">
        <f t="shared" si="10222"/>
        <v>0</v>
      </c>
      <c r="CN2702" s="15"/>
      <c r="CO2702" s="35"/>
      <c r="CT2702" s="5" t="s">
        <v>30</v>
      </c>
    </row>
    <row r="2703" spans="1:99" x14ac:dyDescent="0.3">
      <c r="A2703" s="32" t="s">
        <v>1494</v>
      </c>
      <c r="B2703" s="16">
        <v>110</v>
      </c>
      <c r="C2703" s="32" t="s">
        <v>42</v>
      </c>
      <c r="D2703" s="32" t="s">
        <v>43</v>
      </c>
      <c r="E2703" s="33" t="s">
        <v>44</v>
      </c>
      <c r="F2703" s="22">
        <f>61421.9-1631.8</f>
        <v>59790.1</v>
      </c>
      <c r="G2703" s="22">
        <f>63652.3-1691</f>
        <v>61961.3</v>
      </c>
      <c r="H2703" s="22">
        <f>63652.3-1691</f>
        <v>61961.3</v>
      </c>
      <c r="I2703" s="22"/>
      <c r="J2703" s="22"/>
      <c r="K2703" s="22"/>
      <c r="L2703" s="22">
        <f t="shared" si="9980"/>
        <v>59790.1</v>
      </c>
      <c r="M2703" s="22">
        <f t="shared" si="9981"/>
        <v>61961.3</v>
      </c>
      <c r="N2703" s="22">
        <f t="shared" si="9982"/>
        <v>61961.3</v>
      </c>
      <c r="O2703" s="22"/>
      <c r="P2703" s="22"/>
      <c r="Q2703" s="22"/>
      <c r="R2703" s="22">
        <f t="shared" si="9983"/>
        <v>59790.1</v>
      </c>
      <c r="S2703" s="22">
        <f t="shared" si="9984"/>
        <v>61961.3</v>
      </c>
      <c r="T2703" s="22">
        <f t="shared" si="9985"/>
        <v>61961.3</v>
      </c>
      <c r="U2703" s="22"/>
      <c r="V2703" s="22"/>
      <c r="W2703" s="22"/>
      <c r="X2703" s="22">
        <f t="shared" si="9986"/>
        <v>59790.1</v>
      </c>
      <c r="Y2703" s="22">
        <f t="shared" si="9987"/>
        <v>61961.3</v>
      </c>
      <c r="Z2703" s="22">
        <f t="shared" si="9988"/>
        <v>61961.3</v>
      </c>
      <c r="AA2703" s="22"/>
      <c r="AB2703" s="22"/>
      <c r="AC2703" s="22"/>
      <c r="AD2703" s="22">
        <f t="shared" si="9989"/>
        <v>59790.1</v>
      </c>
      <c r="AE2703" s="22">
        <f t="shared" si="9990"/>
        <v>61961.3</v>
      </c>
      <c r="AF2703" s="22">
        <f t="shared" si="9991"/>
        <v>61961.3</v>
      </c>
      <c r="AG2703" s="22"/>
      <c r="AH2703" s="22"/>
      <c r="AI2703" s="22"/>
      <c r="AJ2703" s="22">
        <f t="shared" si="9992"/>
        <v>59790.1</v>
      </c>
      <c r="AK2703" s="22">
        <f t="shared" si="9993"/>
        <v>61961.3</v>
      </c>
      <c r="AL2703" s="22">
        <f t="shared" si="9994"/>
        <v>61961.3</v>
      </c>
      <c r="AM2703" s="22"/>
      <c r="AN2703" s="22"/>
      <c r="AO2703" s="22"/>
      <c r="AP2703" s="22">
        <f t="shared" si="9995"/>
        <v>59790.1</v>
      </c>
      <c r="AQ2703" s="22">
        <f t="shared" si="9996"/>
        <v>61961.3</v>
      </c>
      <c r="AR2703" s="22">
        <f t="shared" si="9997"/>
        <v>61961.3</v>
      </c>
      <c r="AS2703" s="22"/>
      <c r="AT2703" s="22"/>
      <c r="AU2703" s="22"/>
      <c r="AV2703" s="22">
        <f t="shared" si="9998"/>
        <v>59790.1</v>
      </c>
      <c r="AW2703" s="22">
        <f t="shared" si="9999"/>
        <v>61961.3</v>
      </c>
      <c r="AX2703" s="22">
        <f t="shared" si="10000"/>
        <v>61961.3</v>
      </c>
      <c r="AY2703" s="22"/>
      <c r="AZ2703" s="22"/>
      <c r="BA2703" s="22"/>
      <c r="BB2703" s="22">
        <f t="shared" si="10001"/>
        <v>59790.1</v>
      </c>
      <c r="BC2703" s="22">
        <f t="shared" si="10002"/>
        <v>61961.3</v>
      </c>
      <c r="BD2703" s="22">
        <f t="shared" si="10003"/>
        <v>61961.3</v>
      </c>
      <c r="BE2703" s="22"/>
      <c r="BF2703" s="22"/>
      <c r="BG2703" s="22"/>
      <c r="BH2703" s="22">
        <f t="shared" si="10004"/>
        <v>59790.1</v>
      </c>
      <c r="BI2703" s="22">
        <f t="shared" si="10005"/>
        <v>61961.3</v>
      </c>
      <c r="BJ2703" s="22">
        <f t="shared" si="10006"/>
        <v>61961.3</v>
      </c>
      <c r="BK2703" s="22"/>
      <c r="BL2703" s="22"/>
      <c r="BM2703" s="22"/>
      <c r="BN2703" s="22">
        <f t="shared" si="10007"/>
        <v>59790.1</v>
      </c>
      <c r="BO2703" s="22">
        <f t="shared" si="10008"/>
        <v>61961.3</v>
      </c>
      <c r="BP2703" s="22">
        <f t="shared" si="10009"/>
        <v>61961.3</v>
      </c>
      <c r="BQ2703" s="22"/>
      <c r="BR2703" s="22"/>
      <c r="BS2703" s="22">
        <f t="shared" si="10010"/>
        <v>59790.1</v>
      </c>
      <c r="BT2703" s="22">
        <f t="shared" si="10011"/>
        <v>61961.3</v>
      </c>
      <c r="BU2703" s="22">
        <f t="shared" si="10012"/>
        <v>61961.3</v>
      </c>
      <c r="BV2703" s="22"/>
      <c r="BW2703" s="22"/>
      <c r="BX2703" s="22">
        <f t="shared" si="10013"/>
        <v>59790.1</v>
      </c>
      <c r="BY2703" s="22">
        <f t="shared" si="10014"/>
        <v>61961.3</v>
      </c>
      <c r="BZ2703" s="22">
        <f t="shared" si="10015"/>
        <v>61961.3</v>
      </c>
      <c r="CA2703" s="22"/>
      <c r="CB2703" s="22"/>
      <c r="CC2703" s="22"/>
      <c r="CD2703" s="22">
        <f t="shared" si="10110"/>
        <v>59790.1</v>
      </c>
      <c r="CE2703" s="22"/>
      <c r="CF2703" s="34">
        <f t="shared" si="10134"/>
        <v>59790.1</v>
      </c>
      <c r="CG2703" s="22">
        <f t="shared" si="10111"/>
        <v>61961.3</v>
      </c>
      <c r="CH2703" s="22"/>
      <c r="CI2703" s="22">
        <f t="shared" si="10135"/>
        <v>61961.3</v>
      </c>
      <c r="CJ2703" s="22">
        <f t="shared" si="10112"/>
        <v>61961.3</v>
      </c>
      <c r="CK2703" s="22"/>
      <c r="CL2703" s="22">
        <f t="shared" si="10136"/>
        <v>61961.3</v>
      </c>
      <c r="CM2703" s="22"/>
      <c r="CN2703" s="15"/>
      <c r="CO2703" s="35"/>
    </row>
    <row r="2704" spans="1:99" ht="31.2" x14ac:dyDescent="0.3">
      <c r="A2704" s="32" t="s">
        <v>1494</v>
      </c>
      <c r="B2704" s="16">
        <v>200</v>
      </c>
      <c r="C2704" s="32"/>
      <c r="D2704" s="32"/>
      <c r="E2704" s="33" t="s">
        <v>40</v>
      </c>
      <c r="F2704" s="22">
        <f t="shared" ref="F2704:F2705" si="10223">F2705</f>
        <v>7910.5999999999995</v>
      </c>
      <c r="G2704" s="22">
        <f t="shared" ref="G2704:G2705" si="10224">G2705</f>
        <v>7911.8</v>
      </c>
      <c r="H2704" s="22">
        <f t="shared" ref="H2704:H2705" si="10225">H2705</f>
        <v>7912.7</v>
      </c>
      <c r="I2704" s="22">
        <f t="shared" si="10184"/>
        <v>0</v>
      </c>
      <c r="J2704" s="22">
        <f t="shared" si="10185"/>
        <v>0</v>
      </c>
      <c r="K2704" s="22">
        <f t="shared" si="10186"/>
        <v>0</v>
      </c>
      <c r="L2704" s="22">
        <f t="shared" ref="L2704:L2711" si="10226">F2704+I2704</f>
        <v>7910.5999999999995</v>
      </c>
      <c r="M2704" s="22">
        <f t="shared" ref="M2704:M2711" si="10227">G2704+J2704</f>
        <v>7911.8</v>
      </c>
      <c r="N2704" s="22">
        <f t="shared" ref="N2704:N2711" si="10228">H2704+K2704</f>
        <v>7912.7</v>
      </c>
      <c r="O2704" s="22">
        <f t="shared" si="10187"/>
        <v>0</v>
      </c>
      <c r="P2704" s="22">
        <f t="shared" si="10188"/>
        <v>0</v>
      </c>
      <c r="Q2704" s="22">
        <f t="shared" si="10189"/>
        <v>0</v>
      </c>
      <c r="R2704" s="22">
        <f t="shared" ref="R2704:R2711" si="10229">L2704+O2704</f>
        <v>7910.5999999999995</v>
      </c>
      <c r="S2704" s="22">
        <f t="shared" ref="S2704:S2711" si="10230">M2704+P2704</f>
        <v>7911.8</v>
      </c>
      <c r="T2704" s="22">
        <f t="shared" ref="T2704:T2711" si="10231">N2704+Q2704</f>
        <v>7912.7</v>
      </c>
      <c r="U2704" s="22">
        <f t="shared" si="10190"/>
        <v>0</v>
      </c>
      <c r="V2704" s="22">
        <f t="shared" si="10191"/>
        <v>0</v>
      </c>
      <c r="W2704" s="22">
        <f t="shared" si="10192"/>
        <v>0</v>
      </c>
      <c r="X2704" s="22">
        <f t="shared" ref="X2704:X2711" si="10232">R2704+U2704</f>
        <v>7910.5999999999995</v>
      </c>
      <c r="Y2704" s="22">
        <f t="shared" ref="Y2704:Y2711" si="10233">S2704+V2704</f>
        <v>7911.8</v>
      </c>
      <c r="Z2704" s="22">
        <f t="shared" ref="Z2704:Z2711" si="10234">T2704+W2704</f>
        <v>7912.7</v>
      </c>
      <c r="AA2704" s="22">
        <f t="shared" si="10193"/>
        <v>0</v>
      </c>
      <c r="AB2704" s="22">
        <f t="shared" si="10194"/>
        <v>0</v>
      </c>
      <c r="AC2704" s="22">
        <f t="shared" si="10195"/>
        <v>0</v>
      </c>
      <c r="AD2704" s="22">
        <f t="shared" ref="AD2704:AD2711" si="10235">X2704+AA2704</f>
        <v>7910.5999999999995</v>
      </c>
      <c r="AE2704" s="22">
        <f t="shared" ref="AE2704:AE2711" si="10236">Y2704+AB2704</f>
        <v>7911.8</v>
      </c>
      <c r="AF2704" s="22">
        <f t="shared" ref="AF2704:AF2711" si="10237">Z2704+AC2704</f>
        <v>7912.7</v>
      </c>
      <c r="AG2704" s="22">
        <f t="shared" si="10196"/>
        <v>0</v>
      </c>
      <c r="AH2704" s="22">
        <f t="shared" si="10197"/>
        <v>0</v>
      </c>
      <c r="AI2704" s="22">
        <f t="shared" si="10198"/>
        <v>0</v>
      </c>
      <c r="AJ2704" s="22">
        <f t="shared" ref="AJ2704:AJ2711" si="10238">AD2704+AG2704</f>
        <v>7910.5999999999995</v>
      </c>
      <c r="AK2704" s="22">
        <f t="shared" ref="AK2704:AK2711" si="10239">AE2704+AH2704</f>
        <v>7911.8</v>
      </c>
      <c r="AL2704" s="22">
        <f t="shared" ref="AL2704:AL2711" si="10240">AF2704+AI2704</f>
        <v>7912.7</v>
      </c>
      <c r="AM2704" s="22">
        <f t="shared" si="10199"/>
        <v>0</v>
      </c>
      <c r="AN2704" s="22">
        <f t="shared" si="10200"/>
        <v>0</v>
      </c>
      <c r="AO2704" s="22">
        <f t="shared" si="10201"/>
        <v>0</v>
      </c>
      <c r="AP2704" s="22">
        <f t="shared" ref="AP2704:AP2711" si="10241">AJ2704+AM2704</f>
        <v>7910.5999999999995</v>
      </c>
      <c r="AQ2704" s="22">
        <f t="shared" ref="AQ2704:AQ2711" si="10242">AK2704+AN2704</f>
        <v>7911.8</v>
      </c>
      <c r="AR2704" s="22">
        <f t="shared" ref="AR2704:AR2711" si="10243">AL2704+AO2704</f>
        <v>7912.7</v>
      </c>
      <c r="AS2704" s="22">
        <f t="shared" si="10202"/>
        <v>0</v>
      </c>
      <c r="AT2704" s="22">
        <f t="shared" si="10203"/>
        <v>0</v>
      </c>
      <c r="AU2704" s="22">
        <f t="shared" si="10204"/>
        <v>0</v>
      </c>
      <c r="AV2704" s="22">
        <f t="shared" ref="AV2704:AV2711" si="10244">AP2704+AS2704</f>
        <v>7910.5999999999995</v>
      </c>
      <c r="AW2704" s="22">
        <f t="shared" ref="AW2704:AW2711" si="10245">AQ2704+AT2704</f>
        <v>7911.8</v>
      </c>
      <c r="AX2704" s="22">
        <f t="shared" ref="AX2704:AX2711" si="10246">AR2704+AU2704</f>
        <v>7912.7</v>
      </c>
      <c r="AY2704" s="22">
        <f t="shared" si="10205"/>
        <v>0</v>
      </c>
      <c r="AZ2704" s="22">
        <f t="shared" si="10206"/>
        <v>0</v>
      </c>
      <c r="BA2704" s="22">
        <f t="shared" si="10207"/>
        <v>0</v>
      </c>
      <c r="BB2704" s="22">
        <f t="shared" ref="BB2704:BB2711" si="10247">AV2704+AY2704</f>
        <v>7910.5999999999995</v>
      </c>
      <c r="BC2704" s="22">
        <f t="shared" ref="BC2704:BC2711" si="10248">AW2704+AZ2704</f>
        <v>7911.8</v>
      </c>
      <c r="BD2704" s="22">
        <f t="shared" ref="BD2704:BD2711" si="10249">AX2704+BA2704</f>
        <v>7912.7</v>
      </c>
      <c r="BE2704" s="22">
        <f t="shared" si="10208"/>
        <v>0</v>
      </c>
      <c r="BF2704" s="22">
        <f t="shared" si="10209"/>
        <v>0</v>
      </c>
      <c r="BG2704" s="22">
        <f t="shared" si="10210"/>
        <v>0</v>
      </c>
      <c r="BH2704" s="22">
        <f t="shared" ref="BH2704:BH2711" si="10250">BB2704+BE2704</f>
        <v>7910.5999999999995</v>
      </c>
      <c r="BI2704" s="22">
        <f t="shared" ref="BI2704:BI2711" si="10251">BC2704+BF2704</f>
        <v>7911.8</v>
      </c>
      <c r="BJ2704" s="22">
        <f t="shared" ref="BJ2704:BJ2711" si="10252">BD2704+BG2704</f>
        <v>7912.7</v>
      </c>
      <c r="BK2704" s="22">
        <f t="shared" si="10211"/>
        <v>0</v>
      </c>
      <c r="BL2704" s="22">
        <f t="shared" si="10212"/>
        <v>0</v>
      </c>
      <c r="BM2704" s="22">
        <f t="shared" si="10213"/>
        <v>0</v>
      </c>
      <c r="BN2704" s="22">
        <f t="shared" ref="BN2704:BN2711" si="10253">BH2704+BK2704</f>
        <v>7910.5999999999995</v>
      </c>
      <c r="BO2704" s="22">
        <f t="shared" ref="BO2704:BO2711" si="10254">BI2704+BL2704</f>
        <v>7911.8</v>
      </c>
      <c r="BP2704" s="22">
        <f t="shared" ref="BP2704:BP2711" si="10255">BJ2704+BM2704</f>
        <v>7912.7</v>
      </c>
      <c r="BQ2704" s="22">
        <f t="shared" si="10214"/>
        <v>0</v>
      </c>
      <c r="BR2704" s="22">
        <f t="shared" si="10215"/>
        <v>0</v>
      </c>
      <c r="BS2704" s="22">
        <f t="shared" ref="BS2704:BS2711" si="10256">BQ2704+BN2704</f>
        <v>7910.5999999999995</v>
      </c>
      <c r="BT2704" s="22">
        <f t="shared" ref="BT2704:BT2711" si="10257">BR2704+BO2704</f>
        <v>7911.8</v>
      </c>
      <c r="BU2704" s="22">
        <f t="shared" ref="BU2704:BU2711" si="10258">BP2704</f>
        <v>7912.7</v>
      </c>
      <c r="BV2704" s="22">
        <f t="shared" si="10216"/>
        <v>0</v>
      </c>
      <c r="BW2704" s="22">
        <f t="shared" si="10217"/>
        <v>0</v>
      </c>
      <c r="BX2704" s="22">
        <f t="shared" ref="BX2704:BX2711" si="10259">BS2704</f>
        <v>7910.5999999999995</v>
      </c>
      <c r="BY2704" s="22">
        <f t="shared" ref="BY2704:BY2711" si="10260">BT2704+BV2704</f>
        <v>7911.8</v>
      </c>
      <c r="BZ2704" s="22">
        <f t="shared" ref="BZ2704:BZ2711" si="10261">BU2704+BW2704</f>
        <v>7912.7</v>
      </c>
      <c r="CA2704" s="22">
        <f t="shared" si="10218"/>
        <v>0</v>
      </c>
      <c r="CB2704" s="22">
        <f t="shared" si="10219"/>
        <v>0</v>
      </c>
      <c r="CC2704" s="22">
        <f t="shared" si="10220"/>
        <v>0</v>
      </c>
      <c r="CD2704" s="22">
        <f t="shared" si="10110"/>
        <v>7910.5999999999995</v>
      </c>
      <c r="CE2704" s="22">
        <f t="shared" si="10221"/>
        <v>0</v>
      </c>
      <c r="CF2704" s="34">
        <f t="shared" si="10134"/>
        <v>7910.5999999999995</v>
      </c>
      <c r="CG2704" s="22">
        <f t="shared" si="10111"/>
        <v>7911.8</v>
      </c>
      <c r="CH2704" s="22">
        <f t="shared" si="10222"/>
        <v>0</v>
      </c>
      <c r="CI2704" s="22">
        <f t="shared" si="10135"/>
        <v>7911.8</v>
      </c>
      <c r="CJ2704" s="22">
        <f t="shared" si="10112"/>
        <v>7912.7</v>
      </c>
      <c r="CK2704" s="22">
        <f t="shared" si="10222"/>
        <v>0</v>
      </c>
      <c r="CL2704" s="22">
        <f t="shared" si="10136"/>
        <v>7912.7</v>
      </c>
      <c r="CM2704" s="22">
        <f t="shared" si="10222"/>
        <v>0</v>
      </c>
      <c r="CN2704" s="15"/>
      <c r="CO2704" s="35"/>
      <c r="CS2704" s="5" t="s">
        <v>29</v>
      </c>
    </row>
    <row r="2705" spans="1:100" ht="46.8" x14ac:dyDescent="0.3">
      <c r="A2705" s="32" t="s">
        <v>1494</v>
      </c>
      <c r="B2705" s="16">
        <v>240</v>
      </c>
      <c r="C2705" s="32"/>
      <c r="D2705" s="32"/>
      <c r="E2705" s="33" t="s">
        <v>41</v>
      </c>
      <c r="F2705" s="22">
        <f t="shared" si="10223"/>
        <v>7910.5999999999995</v>
      </c>
      <c r="G2705" s="22">
        <f t="shared" si="10224"/>
        <v>7911.8</v>
      </c>
      <c r="H2705" s="22">
        <f t="shared" si="10225"/>
        <v>7912.7</v>
      </c>
      <c r="I2705" s="22">
        <f t="shared" si="10184"/>
        <v>0</v>
      </c>
      <c r="J2705" s="22">
        <f t="shared" si="10185"/>
        <v>0</v>
      </c>
      <c r="K2705" s="22">
        <f t="shared" si="10186"/>
        <v>0</v>
      </c>
      <c r="L2705" s="22">
        <f t="shared" si="10226"/>
        <v>7910.5999999999995</v>
      </c>
      <c r="M2705" s="22">
        <f t="shared" si="10227"/>
        <v>7911.8</v>
      </c>
      <c r="N2705" s="22">
        <f t="shared" si="10228"/>
        <v>7912.7</v>
      </c>
      <c r="O2705" s="22">
        <f t="shared" si="10187"/>
        <v>0</v>
      </c>
      <c r="P2705" s="22">
        <f t="shared" si="10188"/>
        <v>0</v>
      </c>
      <c r="Q2705" s="22">
        <f t="shared" si="10189"/>
        <v>0</v>
      </c>
      <c r="R2705" s="22">
        <f t="shared" si="10229"/>
        <v>7910.5999999999995</v>
      </c>
      <c r="S2705" s="22">
        <f t="shared" si="10230"/>
        <v>7911.8</v>
      </c>
      <c r="T2705" s="22">
        <f t="shared" si="10231"/>
        <v>7912.7</v>
      </c>
      <c r="U2705" s="22">
        <f t="shared" si="10190"/>
        <v>0</v>
      </c>
      <c r="V2705" s="22">
        <f t="shared" si="10191"/>
        <v>0</v>
      </c>
      <c r="W2705" s="22">
        <f t="shared" si="10192"/>
        <v>0</v>
      </c>
      <c r="X2705" s="22">
        <f t="shared" si="10232"/>
        <v>7910.5999999999995</v>
      </c>
      <c r="Y2705" s="22">
        <f t="shared" si="10233"/>
        <v>7911.8</v>
      </c>
      <c r="Z2705" s="22">
        <f t="shared" si="10234"/>
        <v>7912.7</v>
      </c>
      <c r="AA2705" s="22">
        <f t="shared" si="10193"/>
        <v>0</v>
      </c>
      <c r="AB2705" s="22">
        <f t="shared" si="10194"/>
        <v>0</v>
      </c>
      <c r="AC2705" s="22">
        <f t="shared" si="10195"/>
        <v>0</v>
      </c>
      <c r="AD2705" s="22">
        <f t="shared" si="10235"/>
        <v>7910.5999999999995</v>
      </c>
      <c r="AE2705" s="22">
        <f t="shared" si="10236"/>
        <v>7911.8</v>
      </c>
      <c r="AF2705" s="22">
        <f t="shared" si="10237"/>
        <v>7912.7</v>
      </c>
      <c r="AG2705" s="22">
        <f t="shared" si="10196"/>
        <v>0</v>
      </c>
      <c r="AH2705" s="22">
        <f t="shared" si="10197"/>
        <v>0</v>
      </c>
      <c r="AI2705" s="22">
        <f t="shared" si="10198"/>
        <v>0</v>
      </c>
      <c r="AJ2705" s="22">
        <f t="shared" si="10238"/>
        <v>7910.5999999999995</v>
      </c>
      <c r="AK2705" s="22">
        <f t="shared" si="10239"/>
        <v>7911.8</v>
      </c>
      <c r="AL2705" s="22">
        <f t="shared" si="10240"/>
        <v>7912.7</v>
      </c>
      <c r="AM2705" s="22">
        <f t="shared" si="10199"/>
        <v>0</v>
      </c>
      <c r="AN2705" s="22">
        <f t="shared" si="10200"/>
        <v>0</v>
      </c>
      <c r="AO2705" s="22">
        <f t="shared" si="10201"/>
        <v>0</v>
      </c>
      <c r="AP2705" s="22">
        <f t="shared" si="10241"/>
        <v>7910.5999999999995</v>
      </c>
      <c r="AQ2705" s="22">
        <f t="shared" si="10242"/>
        <v>7911.8</v>
      </c>
      <c r="AR2705" s="22">
        <f t="shared" si="10243"/>
        <v>7912.7</v>
      </c>
      <c r="AS2705" s="22">
        <f t="shared" si="10202"/>
        <v>0</v>
      </c>
      <c r="AT2705" s="22">
        <f t="shared" si="10203"/>
        <v>0</v>
      </c>
      <c r="AU2705" s="22">
        <f t="shared" si="10204"/>
        <v>0</v>
      </c>
      <c r="AV2705" s="22">
        <f t="shared" si="10244"/>
        <v>7910.5999999999995</v>
      </c>
      <c r="AW2705" s="22">
        <f t="shared" si="10245"/>
        <v>7911.8</v>
      </c>
      <c r="AX2705" s="22">
        <f t="shared" si="10246"/>
        <v>7912.7</v>
      </c>
      <c r="AY2705" s="22">
        <f t="shared" si="10205"/>
        <v>0</v>
      </c>
      <c r="AZ2705" s="22">
        <f t="shared" si="10206"/>
        <v>0</v>
      </c>
      <c r="BA2705" s="22">
        <f t="shared" si="10207"/>
        <v>0</v>
      </c>
      <c r="BB2705" s="22">
        <f t="shared" si="10247"/>
        <v>7910.5999999999995</v>
      </c>
      <c r="BC2705" s="22">
        <f t="shared" si="10248"/>
        <v>7911.8</v>
      </c>
      <c r="BD2705" s="22">
        <f t="shared" si="10249"/>
        <v>7912.7</v>
      </c>
      <c r="BE2705" s="22">
        <f t="shared" si="10208"/>
        <v>0</v>
      </c>
      <c r="BF2705" s="22">
        <f t="shared" si="10209"/>
        <v>0</v>
      </c>
      <c r="BG2705" s="22">
        <f t="shared" si="10210"/>
        <v>0</v>
      </c>
      <c r="BH2705" s="22">
        <f t="shared" si="10250"/>
        <v>7910.5999999999995</v>
      </c>
      <c r="BI2705" s="22">
        <f t="shared" si="10251"/>
        <v>7911.8</v>
      </c>
      <c r="BJ2705" s="22">
        <f t="shared" si="10252"/>
        <v>7912.7</v>
      </c>
      <c r="BK2705" s="22">
        <f t="shared" si="10211"/>
        <v>0</v>
      </c>
      <c r="BL2705" s="22">
        <f t="shared" si="10212"/>
        <v>0</v>
      </c>
      <c r="BM2705" s="22">
        <f t="shared" si="10213"/>
        <v>0</v>
      </c>
      <c r="BN2705" s="22">
        <f t="shared" si="10253"/>
        <v>7910.5999999999995</v>
      </c>
      <c r="BO2705" s="22">
        <f t="shared" si="10254"/>
        <v>7911.8</v>
      </c>
      <c r="BP2705" s="22">
        <f t="shared" si="10255"/>
        <v>7912.7</v>
      </c>
      <c r="BQ2705" s="22">
        <f t="shared" si="10214"/>
        <v>0</v>
      </c>
      <c r="BR2705" s="22">
        <f t="shared" si="10215"/>
        <v>0</v>
      </c>
      <c r="BS2705" s="22">
        <f t="shared" si="10256"/>
        <v>7910.5999999999995</v>
      </c>
      <c r="BT2705" s="22">
        <f t="shared" si="10257"/>
        <v>7911.8</v>
      </c>
      <c r="BU2705" s="22">
        <f t="shared" si="10258"/>
        <v>7912.7</v>
      </c>
      <c r="BV2705" s="22">
        <f t="shared" si="10216"/>
        <v>0</v>
      </c>
      <c r="BW2705" s="22">
        <f t="shared" si="10217"/>
        <v>0</v>
      </c>
      <c r="BX2705" s="22">
        <f t="shared" si="10259"/>
        <v>7910.5999999999995</v>
      </c>
      <c r="BY2705" s="22">
        <f t="shared" si="10260"/>
        <v>7911.8</v>
      </c>
      <c r="BZ2705" s="22">
        <f t="shared" si="10261"/>
        <v>7912.7</v>
      </c>
      <c r="CA2705" s="22">
        <f t="shared" si="10218"/>
        <v>0</v>
      </c>
      <c r="CB2705" s="22">
        <f t="shared" si="10219"/>
        <v>0</v>
      </c>
      <c r="CC2705" s="22">
        <f t="shared" si="10220"/>
        <v>0</v>
      </c>
      <c r="CD2705" s="22">
        <f t="shared" si="10110"/>
        <v>7910.5999999999995</v>
      </c>
      <c r="CE2705" s="22">
        <f t="shared" si="10221"/>
        <v>0</v>
      </c>
      <c r="CF2705" s="34">
        <f t="shared" si="10134"/>
        <v>7910.5999999999995</v>
      </c>
      <c r="CG2705" s="22">
        <f t="shared" si="10111"/>
        <v>7911.8</v>
      </c>
      <c r="CH2705" s="22">
        <f t="shared" si="10222"/>
        <v>0</v>
      </c>
      <c r="CI2705" s="22">
        <f t="shared" si="10135"/>
        <v>7911.8</v>
      </c>
      <c r="CJ2705" s="22">
        <f t="shared" si="10112"/>
        <v>7912.7</v>
      </c>
      <c r="CK2705" s="22">
        <f t="shared" si="10222"/>
        <v>0</v>
      </c>
      <c r="CL2705" s="22">
        <f t="shared" si="10136"/>
        <v>7912.7</v>
      </c>
      <c r="CM2705" s="22">
        <f t="shared" si="10222"/>
        <v>0</v>
      </c>
      <c r="CN2705" s="15"/>
      <c r="CO2705" s="35"/>
      <c r="CT2705" s="5" t="s">
        <v>30</v>
      </c>
    </row>
    <row r="2706" spans="1:100" x14ac:dyDescent="0.3">
      <c r="A2706" s="32" t="s">
        <v>1494</v>
      </c>
      <c r="B2706" s="16">
        <v>240</v>
      </c>
      <c r="C2706" s="32" t="s">
        <v>42</v>
      </c>
      <c r="D2706" s="32" t="s">
        <v>43</v>
      </c>
      <c r="E2706" s="33" t="s">
        <v>44</v>
      </c>
      <c r="F2706" s="22">
        <f>7988.9-78.3</f>
        <v>7910.5999999999995</v>
      </c>
      <c r="G2706" s="22">
        <f>7990.1-78.3</f>
        <v>7911.8</v>
      </c>
      <c r="H2706" s="22">
        <f>7991-78.3</f>
        <v>7912.7</v>
      </c>
      <c r="I2706" s="22"/>
      <c r="J2706" s="22"/>
      <c r="K2706" s="22"/>
      <c r="L2706" s="22">
        <f t="shared" si="10226"/>
        <v>7910.5999999999995</v>
      </c>
      <c r="M2706" s="22">
        <f t="shared" si="10227"/>
        <v>7911.8</v>
      </c>
      <c r="N2706" s="22">
        <f t="shared" si="10228"/>
        <v>7912.7</v>
      </c>
      <c r="O2706" s="22"/>
      <c r="P2706" s="22"/>
      <c r="Q2706" s="22"/>
      <c r="R2706" s="22">
        <f t="shared" si="10229"/>
        <v>7910.5999999999995</v>
      </c>
      <c r="S2706" s="22">
        <f t="shared" si="10230"/>
        <v>7911.8</v>
      </c>
      <c r="T2706" s="22">
        <f t="shared" si="10231"/>
        <v>7912.7</v>
      </c>
      <c r="U2706" s="22"/>
      <c r="V2706" s="22"/>
      <c r="W2706" s="22"/>
      <c r="X2706" s="22">
        <f t="shared" si="10232"/>
        <v>7910.5999999999995</v>
      </c>
      <c r="Y2706" s="22">
        <f t="shared" si="10233"/>
        <v>7911.8</v>
      </c>
      <c r="Z2706" s="22">
        <f t="shared" si="10234"/>
        <v>7912.7</v>
      </c>
      <c r="AA2706" s="22"/>
      <c r="AB2706" s="22"/>
      <c r="AC2706" s="22"/>
      <c r="AD2706" s="22">
        <f t="shared" si="10235"/>
        <v>7910.5999999999995</v>
      </c>
      <c r="AE2706" s="22">
        <f t="shared" si="10236"/>
        <v>7911.8</v>
      </c>
      <c r="AF2706" s="22">
        <f t="shared" si="10237"/>
        <v>7912.7</v>
      </c>
      <c r="AG2706" s="22"/>
      <c r="AH2706" s="22"/>
      <c r="AI2706" s="22"/>
      <c r="AJ2706" s="22">
        <f t="shared" si="10238"/>
        <v>7910.5999999999995</v>
      </c>
      <c r="AK2706" s="22">
        <f t="shared" si="10239"/>
        <v>7911.8</v>
      </c>
      <c r="AL2706" s="22">
        <f t="shared" si="10240"/>
        <v>7912.7</v>
      </c>
      <c r="AM2706" s="22"/>
      <c r="AN2706" s="22"/>
      <c r="AO2706" s="22"/>
      <c r="AP2706" s="22">
        <f t="shared" si="10241"/>
        <v>7910.5999999999995</v>
      </c>
      <c r="AQ2706" s="22">
        <f t="shared" si="10242"/>
        <v>7911.8</v>
      </c>
      <c r="AR2706" s="22">
        <f t="shared" si="10243"/>
        <v>7912.7</v>
      </c>
      <c r="AS2706" s="22"/>
      <c r="AT2706" s="22"/>
      <c r="AU2706" s="22"/>
      <c r="AV2706" s="22">
        <f t="shared" si="10244"/>
        <v>7910.5999999999995</v>
      </c>
      <c r="AW2706" s="22">
        <f t="shared" si="10245"/>
        <v>7911.8</v>
      </c>
      <c r="AX2706" s="22">
        <f t="shared" si="10246"/>
        <v>7912.7</v>
      </c>
      <c r="AY2706" s="22"/>
      <c r="AZ2706" s="22"/>
      <c r="BA2706" s="22"/>
      <c r="BB2706" s="22">
        <f t="shared" si="10247"/>
        <v>7910.5999999999995</v>
      </c>
      <c r="BC2706" s="22">
        <f t="shared" si="10248"/>
        <v>7911.8</v>
      </c>
      <c r="BD2706" s="22">
        <f t="shared" si="10249"/>
        <v>7912.7</v>
      </c>
      <c r="BE2706" s="22"/>
      <c r="BF2706" s="22"/>
      <c r="BG2706" s="22"/>
      <c r="BH2706" s="22">
        <f t="shared" si="10250"/>
        <v>7910.5999999999995</v>
      </c>
      <c r="BI2706" s="22">
        <f t="shared" si="10251"/>
        <v>7911.8</v>
      </c>
      <c r="BJ2706" s="22">
        <f t="shared" si="10252"/>
        <v>7912.7</v>
      </c>
      <c r="BK2706" s="22"/>
      <c r="BL2706" s="22"/>
      <c r="BM2706" s="22"/>
      <c r="BN2706" s="22">
        <f t="shared" si="10253"/>
        <v>7910.5999999999995</v>
      </c>
      <c r="BO2706" s="22">
        <f t="shared" si="10254"/>
        <v>7911.8</v>
      </c>
      <c r="BP2706" s="22">
        <f t="shared" si="10255"/>
        <v>7912.7</v>
      </c>
      <c r="BQ2706" s="22"/>
      <c r="BR2706" s="22"/>
      <c r="BS2706" s="22">
        <f t="shared" si="10256"/>
        <v>7910.5999999999995</v>
      </c>
      <c r="BT2706" s="22">
        <f t="shared" si="10257"/>
        <v>7911.8</v>
      </c>
      <c r="BU2706" s="22">
        <f t="shared" si="10258"/>
        <v>7912.7</v>
      </c>
      <c r="BV2706" s="22"/>
      <c r="BW2706" s="22"/>
      <c r="BX2706" s="22">
        <f t="shared" si="10259"/>
        <v>7910.5999999999995</v>
      </c>
      <c r="BY2706" s="22">
        <f t="shared" si="10260"/>
        <v>7911.8</v>
      </c>
      <c r="BZ2706" s="22">
        <f t="shared" si="10261"/>
        <v>7912.7</v>
      </c>
      <c r="CA2706" s="22"/>
      <c r="CB2706" s="22"/>
      <c r="CC2706" s="22"/>
      <c r="CD2706" s="22">
        <f t="shared" si="10110"/>
        <v>7910.5999999999995</v>
      </c>
      <c r="CE2706" s="22"/>
      <c r="CF2706" s="34">
        <f t="shared" si="10134"/>
        <v>7910.5999999999995</v>
      </c>
      <c r="CG2706" s="22">
        <f t="shared" si="10111"/>
        <v>7911.8</v>
      </c>
      <c r="CH2706" s="22"/>
      <c r="CI2706" s="22">
        <f t="shared" si="10135"/>
        <v>7911.8</v>
      </c>
      <c r="CJ2706" s="22">
        <f t="shared" si="10112"/>
        <v>7912.7</v>
      </c>
      <c r="CK2706" s="22"/>
      <c r="CL2706" s="22">
        <f t="shared" si="10136"/>
        <v>7912.7</v>
      </c>
      <c r="CM2706" s="22"/>
      <c r="CN2706" s="15"/>
      <c r="CO2706" s="35"/>
    </row>
    <row r="2707" spans="1:100" x14ac:dyDescent="0.3">
      <c r="A2707" s="32" t="s">
        <v>1494</v>
      </c>
      <c r="B2707" s="16">
        <v>800</v>
      </c>
      <c r="C2707" s="32"/>
      <c r="D2707" s="32"/>
      <c r="E2707" s="33" t="s">
        <v>54</v>
      </c>
      <c r="F2707" s="22">
        <f t="shared" ref="F2707:F2708" si="10262">F2708</f>
        <v>214.9</v>
      </c>
      <c r="G2707" s="22">
        <f t="shared" ref="G2707:G2708" si="10263">G2708</f>
        <v>213.6</v>
      </c>
      <c r="H2707" s="22">
        <f t="shared" ref="H2707:H2708" si="10264">H2708</f>
        <v>212.7</v>
      </c>
      <c r="I2707" s="22">
        <f t="shared" si="10184"/>
        <v>0</v>
      </c>
      <c r="J2707" s="22">
        <f t="shared" si="10185"/>
        <v>0</v>
      </c>
      <c r="K2707" s="22">
        <f t="shared" si="10186"/>
        <v>0</v>
      </c>
      <c r="L2707" s="22">
        <f t="shared" si="10226"/>
        <v>214.9</v>
      </c>
      <c r="M2707" s="22">
        <f t="shared" si="10227"/>
        <v>213.6</v>
      </c>
      <c r="N2707" s="22">
        <f t="shared" si="10228"/>
        <v>212.7</v>
      </c>
      <c r="O2707" s="22">
        <f t="shared" si="10187"/>
        <v>0</v>
      </c>
      <c r="P2707" s="22">
        <f t="shared" si="10188"/>
        <v>0</v>
      </c>
      <c r="Q2707" s="22">
        <f t="shared" si="10189"/>
        <v>0</v>
      </c>
      <c r="R2707" s="22">
        <f t="shared" si="10229"/>
        <v>214.9</v>
      </c>
      <c r="S2707" s="22">
        <f t="shared" si="10230"/>
        <v>213.6</v>
      </c>
      <c r="T2707" s="22">
        <f t="shared" si="10231"/>
        <v>212.7</v>
      </c>
      <c r="U2707" s="22">
        <f t="shared" si="10190"/>
        <v>0</v>
      </c>
      <c r="V2707" s="22">
        <f t="shared" si="10191"/>
        <v>0</v>
      </c>
      <c r="W2707" s="22">
        <f t="shared" si="10192"/>
        <v>0</v>
      </c>
      <c r="X2707" s="22">
        <f t="shared" si="10232"/>
        <v>214.9</v>
      </c>
      <c r="Y2707" s="22">
        <f t="shared" si="10233"/>
        <v>213.6</v>
      </c>
      <c r="Z2707" s="22">
        <f t="shared" si="10234"/>
        <v>212.7</v>
      </c>
      <c r="AA2707" s="22">
        <f t="shared" si="10193"/>
        <v>0</v>
      </c>
      <c r="AB2707" s="22">
        <f t="shared" si="10194"/>
        <v>0</v>
      </c>
      <c r="AC2707" s="22">
        <f t="shared" si="10195"/>
        <v>0</v>
      </c>
      <c r="AD2707" s="22">
        <f t="shared" si="10235"/>
        <v>214.9</v>
      </c>
      <c r="AE2707" s="22">
        <f t="shared" si="10236"/>
        <v>213.6</v>
      </c>
      <c r="AF2707" s="22">
        <f t="shared" si="10237"/>
        <v>212.7</v>
      </c>
      <c r="AG2707" s="22">
        <f t="shared" si="10196"/>
        <v>0</v>
      </c>
      <c r="AH2707" s="22">
        <f t="shared" si="10197"/>
        <v>0</v>
      </c>
      <c r="AI2707" s="22">
        <f t="shared" si="10198"/>
        <v>0</v>
      </c>
      <c r="AJ2707" s="22">
        <f t="shared" si="10238"/>
        <v>214.9</v>
      </c>
      <c r="AK2707" s="22">
        <f t="shared" si="10239"/>
        <v>213.6</v>
      </c>
      <c r="AL2707" s="22">
        <f t="shared" si="10240"/>
        <v>212.7</v>
      </c>
      <c r="AM2707" s="22">
        <f t="shared" si="10199"/>
        <v>0</v>
      </c>
      <c r="AN2707" s="22">
        <f t="shared" si="10200"/>
        <v>0</v>
      </c>
      <c r="AO2707" s="22">
        <f t="shared" si="10201"/>
        <v>0</v>
      </c>
      <c r="AP2707" s="22">
        <f t="shared" si="10241"/>
        <v>214.9</v>
      </c>
      <c r="AQ2707" s="22">
        <f t="shared" si="10242"/>
        <v>213.6</v>
      </c>
      <c r="AR2707" s="22">
        <f t="shared" si="10243"/>
        <v>212.7</v>
      </c>
      <c r="AS2707" s="22">
        <f t="shared" si="10202"/>
        <v>0</v>
      </c>
      <c r="AT2707" s="22">
        <f t="shared" si="10203"/>
        <v>0</v>
      </c>
      <c r="AU2707" s="22">
        <f t="shared" si="10204"/>
        <v>0</v>
      </c>
      <c r="AV2707" s="22">
        <f t="shared" si="10244"/>
        <v>214.9</v>
      </c>
      <c r="AW2707" s="22">
        <f t="shared" si="10245"/>
        <v>213.6</v>
      </c>
      <c r="AX2707" s="22">
        <f t="shared" si="10246"/>
        <v>212.7</v>
      </c>
      <c r="AY2707" s="22">
        <f t="shared" si="10205"/>
        <v>0</v>
      </c>
      <c r="AZ2707" s="22">
        <f t="shared" si="10206"/>
        <v>0</v>
      </c>
      <c r="BA2707" s="22">
        <f t="shared" si="10207"/>
        <v>0</v>
      </c>
      <c r="BB2707" s="22">
        <f t="shared" si="10247"/>
        <v>214.9</v>
      </c>
      <c r="BC2707" s="22">
        <f t="shared" si="10248"/>
        <v>213.6</v>
      </c>
      <c r="BD2707" s="22">
        <f t="shared" si="10249"/>
        <v>212.7</v>
      </c>
      <c r="BE2707" s="22">
        <f t="shared" si="10208"/>
        <v>0</v>
      </c>
      <c r="BF2707" s="22">
        <f t="shared" si="10209"/>
        <v>0</v>
      </c>
      <c r="BG2707" s="22">
        <f t="shared" si="10210"/>
        <v>0</v>
      </c>
      <c r="BH2707" s="22">
        <f t="shared" si="10250"/>
        <v>214.9</v>
      </c>
      <c r="BI2707" s="22">
        <f t="shared" si="10251"/>
        <v>213.6</v>
      </c>
      <c r="BJ2707" s="22">
        <f t="shared" si="10252"/>
        <v>212.7</v>
      </c>
      <c r="BK2707" s="22">
        <f t="shared" si="10211"/>
        <v>0</v>
      </c>
      <c r="BL2707" s="22">
        <f t="shared" si="10212"/>
        <v>0</v>
      </c>
      <c r="BM2707" s="22">
        <f t="shared" si="10213"/>
        <v>0</v>
      </c>
      <c r="BN2707" s="22">
        <f t="shared" si="10253"/>
        <v>214.9</v>
      </c>
      <c r="BO2707" s="22">
        <f t="shared" si="10254"/>
        <v>213.6</v>
      </c>
      <c r="BP2707" s="22">
        <f t="shared" si="10255"/>
        <v>212.7</v>
      </c>
      <c r="BQ2707" s="22">
        <f t="shared" si="10214"/>
        <v>0</v>
      </c>
      <c r="BR2707" s="22">
        <f t="shared" si="10215"/>
        <v>0</v>
      </c>
      <c r="BS2707" s="22">
        <f t="shared" si="10256"/>
        <v>214.9</v>
      </c>
      <c r="BT2707" s="22">
        <f t="shared" si="10257"/>
        <v>213.6</v>
      </c>
      <c r="BU2707" s="22">
        <f t="shared" si="10258"/>
        <v>212.7</v>
      </c>
      <c r="BV2707" s="22">
        <f t="shared" si="10216"/>
        <v>0</v>
      </c>
      <c r="BW2707" s="22">
        <f t="shared" si="10217"/>
        <v>0</v>
      </c>
      <c r="BX2707" s="22">
        <f t="shared" si="10259"/>
        <v>214.9</v>
      </c>
      <c r="BY2707" s="22">
        <f t="shared" si="10260"/>
        <v>213.6</v>
      </c>
      <c r="BZ2707" s="22">
        <f t="shared" si="10261"/>
        <v>212.7</v>
      </c>
      <c r="CA2707" s="22">
        <f t="shared" si="10218"/>
        <v>0</v>
      </c>
      <c r="CB2707" s="22">
        <f t="shared" si="10219"/>
        <v>0</v>
      </c>
      <c r="CC2707" s="22">
        <f t="shared" si="10220"/>
        <v>0</v>
      </c>
      <c r="CD2707" s="22">
        <f t="shared" si="10110"/>
        <v>214.9</v>
      </c>
      <c r="CE2707" s="22">
        <f t="shared" si="10221"/>
        <v>0</v>
      </c>
      <c r="CF2707" s="34">
        <f t="shared" si="10134"/>
        <v>214.9</v>
      </c>
      <c r="CG2707" s="22">
        <f t="shared" si="10111"/>
        <v>213.6</v>
      </c>
      <c r="CH2707" s="22">
        <f t="shared" si="10222"/>
        <v>0</v>
      </c>
      <c r="CI2707" s="22">
        <f t="shared" si="10135"/>
        <v>213.6</v>
      </c>
      <c r="CJ2707" s="22">
        <f t="shared" si="10112"/>
        <v>212.7</v>
      </c>
      <c r="CK2707" s="22">
        <f t="shared" si="10222"/>
        <v>0</v>
      </c>
      <c r="CL2707" s="22">
        <f t="shared" si="10136"/>
        <v>212.7</v>
      </c>
      <c r="CM2707" s="22">
        <f t="shared" si="10222"/>
        <v>0</v>
      </c>
      <c r="CN2707" s="15"/>
      <c r="CO2707" s="35"/>
      <c r="CS2707" s="5" t="s">
        <v>29</v>
      </c>
    </row>
    <row r="2708" spans="1:100" x14ac:dyDescent="0.3">
      <c r="A2708" s="32" t="s">
        <v>1494</v>
      </c>
      <c r="B2708" s="16">
        <v>850</v>
      </c>
      <c r="C2708" s="32"/>
      <c r="D2708" s="32"/>
      <c r="E2708" s="33" t="s">
        <v>79</v>
      </c>
      <c r="F2708" s="22">
        <f t="shared" si="10262"/>
        <v>214.9</v>
      </c>
      <c r="G2708" s="22">
        <f t="shared" si="10263"/>
        <v>213.6</v>
      </c>
      <c r="H2708" s="22">
        <f t="shared" si="10264"/>
        <v>212.7</v>
      </c>
      <c r="I2708" s="22">
        <f t="shared" si="10184"/>
        <v>0</v>
      </c>
      <c r="J2708" s="22">
        <f t="shared" si="10185"/>
        <v>0</v>
      </c>
      <c r="K2708" s="22">
        <f t="shared" si="10186"/>
        <v>0</v>
      </c>
      <c r="L2708" s="22">
        <f t="shared" si="10226"/>
        <v>214.9</v>
      </c>
      <c r="M2708" s="22">
        <f t="shared" si="10227"/>
        <v>213.6</v>
      </c>
      <c r="N2708" s="22">
        <f t="shared" si="10228"/>
        <v>212.7</v>
      </c>
      <c r="O2708" s="22">
        <f t="shared" si="10187"/>
        <v>0</v>
      </c>
      <c r="P2708" s="22">
        <f t="shared" si="10188"/>
        <v>0</v>
      </c>
      <c r="Q2708" s="22">
        <f t="shared" si="10189"/>
        <v>0</v>
      </c>
      <c r="R2708" s="22">
        <f t="shared" si="10229"/>
        <v>214.9</v>
      </c>
      <c r="S2708" s="22">
        <f t="shared" si="10230"/>
        <v>213.6</v>
      </c>
      <c r="T2708" s="22">
        <f t="shared" si="10231"/>
        <v>212.7</v>
      </c>
      <c r="U2708" s="22">
        <f t="shared" si="10190"/>
        <v>0</v>
      </c>
      <c r="V2708" s="22">
        <f t="shared" si="10191"/>
        <v>0</v>
      </c>
      <c r="W2708" s="22">
        <f t="shared" si="10192"/>
        <v>0</v>
      </c>
      <c r="X2708" s="22">
        <f t="shared" si="10232"/>
        <v>214.9</v>
      </c>
      <c r="Y2708" s="22">
        <f t="shared" si="10233"/>
        <v>213.6</v>
      </c>
      <c r="Z2708" s="22">
        <f t="shared" si="10234"/>
        <v>212.7</v>
      </c>
      <c r="AA2708" s="22">
        <f t="shared" si="10193"/>
        <v>0</v>
      </c>
      <c r="AB2708" s="22">
        <f t="shared" si="10194"/>
        <v>0</v>
      </c>
      <c r="AC2708" s="22">
        <f t="shared" si="10195"/>
        <v>0</v>
      </c>
      <c r="AD2708" s="22">
        <f t="shared" si="10235"/>
        <v>214.9</v>
      </c>
      <c r="AE2708" s="22">
        <f t="shared" si="10236"/>
        <v>213.6</v>
      </c>
      <c r="AF2708" s="22">
        <f t="shared" si="10237"/>
        <v>212.7</v>
      </c>
      <c r="AG2708" s="22">
        <f t="shared" si="10196"/>
        <v>0</v>
      </c>
      <c r="AH2708" s="22">
        <f t="shared" si="10197"/>
        <v>0</v>
      </c>
      <c r="AI2708" s="22">
        <f t="shared" si="10198"/>
        <v>0</v>
      </c>
      <c r="AJ2708" s="22">
        <f t="shared" si="10238"/>
        <v>214.9</v>
      </c>
      <c r="AK2708" s="22">
        <f t="shared" si="10239"/>
        <v>213.6</v>
      </c>
      <c r="AL2708" s="22">
        <f t="shared" si="10240"/>
        <v>212.7</v>
      </c>
      <c r="AM2708" s="22">
        <f t="shared" si="10199"/>
        <v>0</v>
      </c>
      <c r="AN2708" s="22">
        <f t="shared" si="10200"/>
        <v>0</v>
      </c>
      <c r="AO2708" s="22">
        <f t="shared" si="10201"/>
        <v>0</v>
      </c>
      <c r="AP2708" s="22">
        <f t="shared" si="10241"/>
        <v>214.9</v>
      </c>
      <c r="AQ2708" s="22">
        <f t="shared" si="10242"/>
        <v>213.6</v>
      </c>
      <c r="AR2708" s="22">
        <f t="shared" si="10243"/>
        <v>212.7</v>
      </c>
      <c r="AS2708" s="22">
        <f t="shared" si="10202"/>
        <v>0</v>
      </c>
      <c r="AT2708" s="22">
        <f t="shared" si="10203"/>
        <v>0</v>
      </c>
      <c r="AU2708" s="22">
        <f t="shared" si="10204"/>
        <v>0</v>
      </c>
      <c r="AV2708" s="22">
        <f t="shared" si="10244"/>
        <v>214.9</v>
      </c>
      <c r="AW2708" s="22">
        <f t="shared" si="10245"/>
        <v>213.6</v>
      </c>
      <c r="AX2708" s="22">
        <f t="shared" si="10246"/>
        <v>212.7</v>
      </c>
      <c r="AY2708" s="22">
        <f t="shared" si="10205"/>
        <v>0</v>
      </c>
      <c r="AZ2708" s="22">
        <f t="shared" si="10206"/>
        <v>0</v>
      </c>
      <c r="BA2708" s="22">
        <f t="shared" si="10207"/>
        <v>0</v>
      </c>
      <c r="BB2708" s="22">
        <f t="shared" si="10247"/>
        <v>214.9</v>
      </c>
      <c r="BC2708" s="22">
        <f t="shared" si="10248"/>
        <v>213.6</v>
      </c>
      <c r="BD2708" s="22">
        <f t="shared" si="10249"/>
        <v>212.7</v>
      </c>
      <c r="BE2708" s="22">
        <f t="shared" si="10208"/>
        <v>0</v>
      </c>
      <c r="BF2708" s="22">
        <f t="shared" si="10209"/>
        <v>0</v>
      </c>
      <c r="BG2708" s="22">
        <f t="shared" si="10210"/>
        <v>0</v>
      </c>
      <c r="BH2708" s="22">
        <f t="shared" si="10250"/>
        <v>214.9</v>
      </c>
      <c r="BI2708" s="22">
        <f t="shared" si="10251"/>
        <v>213.6</v>
      </c>
      <c r="BJ2708" s="22">
        <f t="shared" si="10252"/>
        <v>212.7</v>
      </c>
      <c r="BK2708" s="22">
        <f t="shared" si="10211"/>
        <v>0</v>
      </c>
      <c r="BL2708" s="22">
        <f t="shared" si="10212"/>
        <v>0</v>
      </c>
      <c r="BM2708" s="22">
        <f t="shared" si="10213"/>
        <v>0</v>
      </c>
      <c r="BN2708" s="22">
        <f t="shared" si="10253"/>
        <v>214.9</v>
      </c>
      <c r="BO2708" s="22">
        <f t="shared" si="10254"/>
        <v>213.6</v>
      </c>
      <c r="BP2708" s="22">
        <f t="shared" si="10255"/>
        <v>212.7</v>
      </c>
      <c r="BQ2708" s="22">
        <f t="shared" si="10214"/>
        <v>0</v>
      </c>
      <c r="BR2708" s="22">
        <f t="shared" si="10215"/>
        <v>0</v>
      </c>
      <c r="BS2708" s="22">
        <f t="shared" si="10256"/>
        <v>214.9</v>
      </c>
      <c r="BT2708" s="22">
        <f t="shared" si="10257"/>
        <v>213.6</v>
      </c>
      <c r="BU2708" s="22">
        <f t="shared" si="10258"/>
        <v>212.7</v>
      </c>
      <c r="BV2708" s="22">
        <f t="shared" si="10216"/>
        <v>0</v>
      </c>
      <c r="BW2708" s="22">
        <f t="shared" si="10217"/>
        <v>0</v>
      </c>
      <c r="BX2708" s="22">
        <f t="shared" si="10259"/>
        <v>214.9</v>
      </c>
      <c r="BY2708" s="22">
        <f t="shared" si="10260"/>
        <v>213.6</v>
      </c>
      <c r="BZ2708" s="22">
        <f t="shared" si="10261"/>
        <v>212.7</v>
      </c>
      <c r="CA2708" s="22">
        <f t="shared" si="10218"/>
        <v>0</v>
      </c>
      <c r="CB2708" s="22">
        <f t="shared" si="10219"/>
        <v>0</v>
      </c>
      <c r="CC2708" s="22">
        <f t="shared" si="10220"/>
        <v>0</v>
      </c>
      <c r="CD2708" s="22">
        <f t="shared" si="10110"/>
        <v>214.9</v>
      </c>
      <c r="CE2708" s="22">
        <f t="shared" si="10221"/>
        <v>0</v>
      </c>
      <c r="CF2708" s="34">
        <f t="shared" si="10134"/>
        <v>214.9</v>
      </c>
      <c r="CG2708" s="22">
        <f t="shared" si="10111"/>
        <v>213.6</v>
      </c>
      <c r="CH2708" s="22">
        <f t="shared" si="10222"/>
        <v>0</v>
      </c>
      <c r="CI2708" s="22">
        <f t="shared" si="10135"/>
        <v>213.6</v>
      </c>
      <c r="CJ2708" s="22">
        <f t="shared" si="10112"/>
        <v>212.7</v>
      </c>
      <c r="CK2708" s="22">
        <f t="shared" si="10222"/>
        <v>0</v>
      </c>
      <c r="CL2708" s="22">
        <f t="shared" si="10136"/>
        <v>212.7</v>
      </c>
      <c r="CM2708" s="22">
        <f t="shared" si="10222"/>
        <v>0</v>
      </c>
      <c r="CN2708" s="15"/>
      <c r="CO2708" s="35"/>
      <c r="CT2708" s="5" t="s">
        <v>30</v>
      </c>
    </row>
    <row r="2709" spans="1:100" x14ac:dyDescent="0.3">
      <c r="A2709" s="32" t="s">
        <v>1494</v>
      </c>
      <c r="B2709" s="16">
        <v>850</v>
      </c>
      <c r="C2709" s="32" t="s">
        <v>42</v>
      </c>
      <c r="D2709" s="32" t="s">
        <v>43</v>
      </c>
      <c r="E2709" s="33" t="s">
        <v>44</v>
      </c>
      <c r="F2709" s="22">
        <v>214.9</v>
      </c>
      <c r="G2709" s="22">
        <v>213.6</v>
      </c>
      <c r="H2709" s="22">
        <v>212.7</v>
      </c>
      <c r="I2709" s="22"/>
      <c r="J2709" s="22"/>
      <c r="K2709" s="22"/>
      <c r="L2709" s="22">
        <f t="shared" si="10226"/>
        <v>214.9</v>
      </c>
      <c r="M2709" s="22">
        <f t="shared" si="10227"/>
        <v>213.6</v>
      </c>
      <c r="N2709" s="22">
        <f t="shared" si="10228"/>
        <v>212.7</v>
      </c>
      <c r="O2709" s="22"/>
      <c r="P2709" s="22"/>
      <c r="Q2709" s="22"/>
      <c r="R2709" s="22">
        <f t="shared" si="10229"/>
        <v>214.9</v>
      </c>
      <c r="S2709" s="22">
        <f t="shared" si="10230"/>
        <v>213.6</v>
      </c>
      <c r="T2709" s="22">
        <f t="shared" si="10231"/>
        <v>212.7</v>
      </c>
      <c r="U2709" s="22"/>
      <c r="V2709" s="22"/>
      <c r="W2709" s="22"/>
      <c r="X2709" s="22">
        <f t="shared" si="10232"/>
        <v>214.9</v>
      </c>
      <c r="Y2709" s="22">
        <f t="shared" si="10233"/>
        <v>213.6</v>
      </c>
      <c r="Z2709" s="22">
        <f t="shared" si="10234"/>
        <v>212.7</v>
      </c>
      <c r="AA2709" s="22"/>
      <c r="AB2709" s="22"/>
      <c r="AC2709" s="22"/>
      <c r="AD2709" s="22">
        <f t="shared" si="10235"/>
        <v>214.9</v>
      </c>
      <c r="AE2709" s="22">
        <f t="shared" si="10236"/>
        <v>213.6</v>
      </c>
      <c r="AF2709" s="22">
        <f t="shared" si="10237"/>
        <v>212.7</v>
      </c>
      <c r="AG2709" s="22"/>
      <c r="AH2709" s="22"/>
      <c r="AI2709" s="22"/>
      <c r="AJ2709" s="22">
        <f t="shared" si="10238"/>
        <v>214.9</v>
      </c>
      <c r="AK2709" s="22">
        <f t="shared" si="10239"/>
        <v>213.6</v>
      </c>
      <c r="AL2709" s="22">
        <f t="shared" si="10240"/>
        <v>212.7</v>
      </c>
      <c r="AM2709" s="22"/>
      <c r="AN2709" s="22"/>
      <c r="AO2709" s="22"/>
      <c r="AP2709" s="22">
        <f t="shared" si="10241"/>
        <v>214.9</v>
      </c>
      <c r="AQ2709" s="22">
        <f t="shared" si="10242"/>
        <v>213.6</v>
      </c>
      <c r="AR2709" s="22">
        <f t="shared" si="10243"/>
        <v>212.7</v>
      </c>
      <c r="AS2709" s="22"/>
      <c r="AT2709" s="22"/>
      <c r="AU2709" s="22"/>
      <c r="AV2709" s="22">
        <f t="shared" si="10244"/>
        <v>214.9</v>
      </c>
      <c r="AW2709" s="22">
        <f t="shared" si="10245"/>
        <v>213.6</v>
      </c>
      <c r="AX2709" s="22">
        <f t="shared" si="10246"/>
        <v>212.7</v>
      </c>
      <c r="AY2709" s="22"/>
      <c r="AZ2709" s="22"/>
      <c r="BA2709" s="22"/>
      <c r="BB2709" s="22">
        <f t="shared" si="10247"/>
        <v>214.9</v>
      </c>
      <c r="BC2709" s="22">
        <f t="shared" si="10248"/>
        <v>213.6</v>
      </c>
      <c r="BD2709" s="22">
        <f t="shared" si="10249"/>
        <v>212.7</v>
      </c>
      <c r="BE2709" s="22"/>
      <c r="BF2709" s="22"/>
      <c r="BG2709" s="22"/>
      <c r="BH2709" s="22">
        <f t="shared" si="10250"/>
        <v>214.9</v>
      </c>
      <c r="BI2709" s="22">
        <f t="shared" si="10251"/>
        <v>213.6</v>
      </c>
      <c r="BJ2709" s="22">
        <f t="shared" si="10252"/>
        <v>212.7</v>
      </c>
      <c r="BK2709" s="22"/>
      <c r="BL2709" s="22"/>
      <c r="BM2709" s="22"/>
      <c r="BN2709" s="22">
        <f t="shared" si="10253"/>
        <v>214.9</v>
      </c>
      <c r="BO2709" s="22">
        <f t="shared" si="10254"/>
        <v>213.6</v>
      </c>
      <c r="BP2709" s="22">
        <f t="shared" si="10255"/>
        <v>212.7</v>
      </c>
      <c r="BQ2709" s="22"/>
      <c r="BR2709" s="22"/>
      <c r="BS2709" s="22">
        <f t="shared" si="10256"/>
        <v>214.9</v>
      </c>
      <c r="BT2709" s="22">
        <f t="shared" si="10257"/>
        <v>213.6</v>
      </c>
      <c r="BU2709" s="22">
        <f t="shared" si="10258"/>
        <v>212.7</v>
      </c>
      <c r="BV2709" s="22"/>
      <c r="BW2709" s="22"/>
      <c r="BX2709" s="22">
        <f t="shared" si="10259"/>
        <v>214.9</v>
      </c>
      <c r="BY2709" s="22">
        <f t="shared" si="10260"/>
        <v>213.6</v>
      </c>
      <c r="BZ2709" s="22">
        <f t="shared" si="10261"/>
        <v>212.7</v>
      </c>
      <c r="CA2709" s="22"/>
      <c r="CB2709" s="22"/>
      <c r="CC2709" s="22"/>
      <c r="CD2709" s="22">
        <f t="shared" si="10110"/>
        <v>214.9</v>
      </c>
      <c r="CE2709" s="22"/>
      <c r="CF2709" s="34">
        <f t="shared" si="10134"/>
        <v>214.9</v>
      </c>
      <c r="CG2709" s="22">
        <f t="shared" si="10111"/>
        <v>213.6</v>
      </c>
      <c r="CH2709" s="22"/>
      <c r="CI2709" s="22">
        <f t="shared" si="10135"/>
        <v>213.6</v>
      </c>
      <c r="CJ2709" s="22">
        <f t="shared" si="10112"/>
        <v>212.7</v>
      </c>
      <c r="CK2709" s="22"/>
      <c r="CL2709" s="22">
        <f t="shared" si="10136"/>
        <v>212.7</v>
      </c>
      <c r="CM2709" s="22"/>
      <c r="CN2709" s="15"/>
      <c r="CO2709" s="35"/>
    </row>
    <row r="2710" spans="1:100" s="24" customFormat="1" x14ac:dyDescent="0.3">
      <c r="A2710" s="18" t="s">
        <v>1495</v>
      </c>
      <c r="B2710" s="18" t="s">
        <v>1496</v>
      </c>
      <c r="C2710" s="18" t="s">
        <v>1497</v>
      </c>
      <c r="D2710" s="18" t="s">
        <v>1497</v>
      </c>
      <c r="E2710" s="20" t="s">
        <v>1498</v>
      </c>
      <c r="F2710" s="21"/>
      <c r="G2710" s="21">
        <v>755974.3</v>
      </c>
      <c r="H2710" s="21">
        <f>1605134.1+27.9</f>
        <v>1605162</v>
      </c>
      <c r="I2710" s="21"/>
      <c r="J2710" s="21">
        <v>10566.768</v>
      </c>
      <c r="K2710" s="21">
        <v>33541.688000000002</v>
      </c>
      <c r="L2710" s="21">
        <f t="shared" si="10226"/>
        <v>0</v>
      </c>
      <c r="M2710" s="21">
        <f t="shared" si="10227"/>
        <v>766541.06800000009</v>
      </c>
      <c r="N2710" s="21">
        <f t="shared" si="10228"/>
        <v>1638703.6880000001</v>
      </c>
      <c r="O2710" s="21"/>
      <c r="P2710" s="21">
        <v>34632.932000000001</v>
      </c>
      <c r="Q2710" s="21">
        <v>46688.311999999998</v>
      </c>
      <c r="R2710" s="21">
        <f t="shared" si="10229"/>
        <v>0</v>
      </c>
      <c r="S2710" s="21">
        <f t="shared" si="10230"/>
        <v>801174.00000000012</v>
      </c>
      <c r="T2710" s="21">
        <f t="shared" si="10231"/>
        <v>1685392</v>
      </c>
      <c r="U2710" s="21"/>
      <c r="V2710" s="21">
        <v>3901</v>
      </c>
      <c r="W2710" s="21"/>
      <c r="X2710" s="21">
        <f t="shared" si="10232"/>
        <v>0</v>
      </c>
      <c r="Y2710" s="21">
        <f t="shared" si="10233"/>
        <v>805075.00000000012</v>
      </c>
      <c r="Z2710" s="21">
        <f t="shared" si="10234"/>
        <v>1685392</v>
      </c>
      <c r="AA2710" s="21"/>
      <c r="AB2710" s="21">
        <v>66158.3</v>
      </c>
      <c r="AC2710" s="21">
        <v>68677.899999999994</v>
      </c>
      <c r="AD2710" s="21">
        <f t="shared" si="10235"/>
        <v>0</v>
      </c>
      <c r="AE2710" s="21">
        <f t="shared" si="10236"/>
        <v>871233.30000000016</v>
      </c>
      <c r="AF2710" s="21">
        <f t="shared" si="10237"/>
        <v>1754069.9</v>
      </c>
      <c r="AG2710" s="21"/>
      <c r="AH2710" s="21">
        <v>11833</v>
      </c>
      <c r="AI2710" s="21">
        <v>11833</v>
      </c>
      <c r="AJ2710" s="21">
        <f t="shared" si="10238"/>
        <v>0</v>
      </c>
      <c r="AK2710" s="21">
        <f t="shared" si="10239"/>
        <v>883066.30000000016</v>
      </c>
      <c r="AL2710" s="21">
        <f t="shared" si="10240"/>
        <v>1765902.9</v>
      </c>
      <c r="AM2710" s="21"/>
      <c r="AN2710" s="21">
        <v>59084.557000000001</v>
      </c>
      <c r="AO2710" s="21">
        <v>12229.5</v>
      </c>
      <c r="AP2710" s="21">
        <f t="shared" si="10241"/>
        <v>0</v>
      </c>
      <c r="AQ2710" s="21">
        <f t="shared" si="10242"/>
        <v>942150.85700000019</v>
      </c>
      <c r="AR2710" s="21">
        <f t="shared" si="10243"/>
        <v>1778132.4</v>
      </c>
      <c r="AS2710" s="21"/>
      <c r="AT2710" s="21">
        <v>88998.436000000002</v>
      </c>
      <c r="AU2710" s="21">
        <v>85000</v>
      </c>
      <c r="AV2710" s="21">
        <f t="shared" si="10244"/>
        <v>0</v>
      </c>
      <c r="AW2710" s="21">
        <f t="shared" si="10245"/>
        <v>1031149.2930000002</v>
      </c>
      <c r="AX2710" s="21">
        <f t="shared" si="10246"/>
        <v>1863132.4</v>
      </c>
      <c r="AY2710" s="21"/>
      <c r="AZ2710" s="21">
        <v>59520.218000000001</v>
      </c>
      <c r="BA2710" s="21">
        <v>102377.289</v>
      </c>
      <c r="BB2710" s="21">
        <f t="shared" si="10247"/>
        <v>0</v>
      </c>
      <c r="BC2710" s="21">
        <f t="shared" si="10248"/>
        <v>1090669.5110000002</v>
      </c>
      <c r="BD2710" s="21">
        <f t="shared" si="10249"/>
        <v>1965509.689</v>
      </c>
      <c r="BE2710" s="21"/>
      <c r="BF2710" s="21">
        <v>21662.574000000001</v>
      </c>
      <c r="BG2710" s="21">
        <v>21662.574000000001</v>
      </c>
      <c r="BH2710" s="21">
        <f t="shared" si="10250"/>
        <v>0</v>
      </c>
      <c r="BI2710" s="21">
        <f t="shared" si="10251"/>
        <v>1112332.0850000002</v>
      </c>
      <c r="BJ2710" s="21">
        <f t="shared" si="10252"/>
        <v>1987172.263</v>
      </c>
      <c r="BK2710" s="21"/>
      <c r="BL2710" s="21">
        <v>-8062.8419999999996</v>
      </c>
      <c r="BM2710" s="21">
        <v>64848.243999999999</v>
      </c>
      <c r="BN2710" s="21">
        <f t="shared" si="10253"/>
        <v>0</v>
      </c>
      <c r="BO2710" s="21">
        <f t="shared" si="10254"/>
        <v>1104269.2430000002</v>
      </c>
      <c r="BP2710" s="21">
        <f t="shared" si="10255"/>
        <v>2052020.507</v>
      </c>
      <c r="BQ2710" s="21"/>
      <c r="BR2710" s="21">
        <v>2162.69</v>
      </c>
      <c r="BS2710" s="21">
        <f t="shared" si="10256"/>
        <v>0</v>
      </c>
      <c r="BT2710" s="21">
        <f t="shared" si="10257"/>
        <v>1106431.9330000002</v>
      </c>
      <c r="BU2710" s="21">
        <f t="shared" si="10258"/>
        <v>2052020.507</v>
      </c>
      <c r="BV2710" s="21"/>
      <c r="BW2710" s="21">
        <v>-960.19200000000001</v>
      </c>
      <c r="BX2710" s="21">
        <f t="shared" si="10259"/>
        <v>0</v>
      </c>
      <c r="BY2710" s="21">
        <f t="shared" si="10260"/>
        <v>1106431.9330000002</v>
      </c>
      <c r="BZ2710" s="21">
        <f t="shared" si="10261"/>
        <v>2051060.3149999999</v>
      </c>
      <c r="CA2710" s="21"/>
      <c r="CB2710" s="21">
        <v>29379.744999999999</v>
      </c>
      <c r="CC2710" s="21">
        <v>22897.671999999999</v>
      </c>
      <c r="CD2710" s="21">
        <f t="shared" si="10110"/>
        <v>0</v>
      </c>
      <c r="CE2710" s="21"/>
      <c r="CF2710" s="23">
        <f t="shared" si="10134"/>
        <v>0</v>
      </c>
      <c r="CG2710" s="21">
        <f t="shared" si="10111"/>
        <v>1135811.6780000003</v>
      </c>
      <c r="CH2710" s="21">
        <v>1584.0920000000001</v>
      </c>
      <c r="CI2710" s="21">
        <f t="shared" si="10135"/>
        <v>1137395.7700000003</v>
      </c>
      <c r="CJ2710" s="21">
        <f t="shared" si="10112"/>
        <v>2073957.987</v>
      </c>
      <c r="CK2710" s="21">
        <v>1649.04</v>
      </c>
      <c r="CL2710" s="21">
        <f t="shared" si="10136"/>
        <v>2075607.027</v>
      </c>
      <c r="CM2710" s="21"/>
      <c r="CN2710" s="15"/>
      <c r="CO2710" s="35" t="s">
        <v>1499</v>
      </c>
      <c r="CP2710" s="24" t="s">
        <v>26</v>
      </c>
      <c r="CQ2710" s="24" t="s">
        <v>27</v>
      </c>
      <c r="CR2710" s="24" t="s">
        <v>28</v>
      </c>
      <c r="CS2710" s="5" t="s">
        <v>29</v>
      </c>
      <c r="CT2710" s="24" t="s">
        <v>30</v>
      </c>
      <c r="CU2710" s="24" t="s">
        <v>31</v>
      </c>
      <c r="CV2710" s="24">
        <v>1</v>
      </c>
    </row>
    <row r="2711" spans="1:100" s="24" customFormat="1" ht="15" customHeight="1" x14ac:dyDescent="0.3">
      <c r="A2711" s="59" t="s">
        <v>1500</v>
      </c>
      <c r="B2711" s="59"/>
      <c r="C2711" s="59"/>
      <c r="D2711" s="59"/>
      <c r="E2711" s="59"/>
      <c r="F2711" s="21">
        <f t="shared" ref="F2711:K2711" si="10265">F16+F112+F241+F361+F401+F551+F703+F977+F1162+F1230+F1339+F1566+F1606+F1741+F1842+F1882+F2137+F2181+F2321+F2564+F2586+F2607+F2681+F2698+F2710+F2213+F1501</f>
        <v>50291640.699999996</v>
      </c>
      <c r="G2711" s="21">
        <f t="shared" si="10265"/>
        <v>48705001.700000003</v>
      </c>
      <c r="H2711" s="21">
        <f t="shared" si="10265"/>
        <v>49191067.199999996</v>
      </c>
      <c r="I2711" s="21">
        <f t="shared" si="10265"/>
        <v>76451.000000000116</v>
      </c>
      <c r="J2711" s="21">
        <f t="shared" si="10265"/>
        <v>95068.699999999881</v>
      </c>
      <c r="K2711" s="21">
        <f t="shared" si="10265"/>
        <v>136224.50000000015</v>
      </c>
      <c r="L2711" s="21">
        <f t="shared" si="10226"/>
        <v>50368091.699999996</v>
      </c>
      <c r="M2711" s="21">
        <f t="shared" si="10227"/>
        <v>48800070.400000006</v>
      </c>
      <c r="N2711" s="21">
        <f t="shared" si="10228"/>
        <v>49327291.699999996</v>
      </c>
      <c r="O2711" s="21">
        <f>O16+O112+O241+O361+O401+O551+O703+O977+O1162+O1230+O1339+O1566+O1606+O1741+O1842+O1882+O2137+O2181+O2321+O2564+O2586+O2607+O2681+O2698+O2710+O2213+O1501</f>
        <v>1766520.4320000003</v>
      </c>
      <c r="P2711" s="21">
        <f>P16+P112+P241+P361+P401+P551+P703+P977+P1162+P1230+P1339+P1566+P1606+P1741+P1842+P1882+P2137+P2181+P2321+P2564+P2586+P2607+P2681+P2698+P2710+P2213+P1501</f>
        <v>2478613.534</v>
      </c>
      <c r="Q2711" s="21">
        <f>Q16+Q112+Q241+Q361+Q401+Q551+Q703+Q977+Q1162+Q1230+Q1339+Q1566+Q1606+Q1741+Q1842+Q1882+Q2137+Q2181+Q2321+Q2564+Q2586+Q2607+Q2681+Q2698+Q2710+Q2213+Q1501</f>
        <v>1488103.2</v>
      </c>
      <c r="R2711" s="21">
        <f t="shared" si="10229"/>
        <v>52134612.131999999</v>
      </c>
      <c r="S2711" s="21">
        <f t="shared" si="10230"/>
        <v>51278683.934000008</v>
      </c>
      <c r="T2711" s="21">
        <f t="shared" si="10231"/>
        <v>50815394.899999999</v>
      </c>
      <c r="U2711" s="21">
        <f>U16+U112+U241+U361+U401+U551+U703+U977+U1162+U1230+U1339+U1566+U1606+U1741+U1842+U1882+U2137+U2181+U2321+U2564+U2586+U2607+U2681+U2698+U2710+U2213+U1501</f>
        <v>0</v>
      </c>
      <c r="V2711" s="21">
        <f>V16+V112+V241+V361+V401+V551+V703+V977+V1162+V1230+V1339+V1566+V1606+V1741+V1842+V1882+V2137+V2181+V2321+V2564+V2586+V2607+V2681+V2698+V2710+V2213+V1501</f>
        <v>0</v>
      </c>
      <c r="W2711" s="21">
        <f>W16+W112+W241+W361+W401+W551+W703+W977+W1162+W1230+W1339+W1566+W1606+W1741+W1842+W1882+W2137+W2181+W2321+W2564+W2586+W2607+W2681+W2698+W2710+W2213+W1501</f>
        <v>0</v>
      </c>
      <c r="X2711" s="21">
        <f t="shared" si="10232"/>
        <v>52134612.131999999</v>
      </c>
      <c r="Y2711" s="21">
        <f t="shared" si="10233"/>
        <v>51278683.934000008</v>
      </c>
      <c r="Z2711" s="21">
        <f t="shared" si="10234"/>
        <v>50815394.899999999</v>
      </c>
      <c r="AA2711" s="21">
        <f>AA16+AA112+AA241+AA361+AA401+AA551+AA703+AA977+AA1162+AA1230+AA1339+AA1566+AA1606+AA1741+AA1842+AA1882+AA2137+AA2181+AA2321+AA2564+AA2586+AA2607+AA2681+AA2698+AA2710+AA2213+AA1501</f>
        <v>60568.800000000003</v>
      </c>
      <c r="AB2711" s="21">
        <f>AB16+AB112+AB241+AB361+AB401+AB551+AB703+AB977+AB1162+AB1230+AB1339+AB1566+AB1606+AB1741+AB1842+AB1882+AB2137+AB2181+AB2321+AB2564+AB2586+AB2607+AB2681+AB2698+AB2710+AB2213+AB1501</f>
        <v>62991.3</v>
      </c>
      <c r="AC2711" s="21">
        <f>AC16+AC112+AC241+AC361+AC401+AC551+AC703+AC977+AC1162+AC1230+AC1339+AC1566+AC1606+AC1741+AC1842+AC1882+AC2137+AC2181+AC2321+AC2564+AC2586+AC2607+AC2681+AC2698+AC2710+AC2213+AC1501</f>
        <v>65510.899999999994</v>
      </c>
      <c r="AD2711" s="21">
        <f t="shared" si="10235"/>
        <v>52195180.931999996</v>
      </c>
      <c r="AE2711" s="21">
        <f t="shared" si="10236"/>
        <v>51341675.234000005</v>
      </c>
      <c r="AF2711" s="21">
        <f t="shared" si="10237"/>
        <v>50880905.799999997</v>
      </c>
      <c r="AG2711" s="21">
        <f>AG16+AG112+AG241+AG361+AG401+AG551+AG703+AG977+AG1162+AG1230+AG1339+AG1566+AG1606+AG1741+AG1842+AG1882+AG2137+AG2181+AG2321+AG2564+AG2586+AG2607+AG2681+AG2698+AG2710+AG2213+AG1501</f>
        <v>0</v>
      </c>
      <c r="AH2711" s="21">
        <f>AH16+AH112+AH241+AH361+AH401+AH551+AH703+AH977+AH1162+AH1230+AH1339+AH1566+AH1606+AH1741+AH1842+AH1882+AH2137+AH2181+AH2321+AH2564+AH2586+AH2607+AH2681+AH2698+AH2710+AH2213+AH1501</f>
        <v>0</v>
      </c>
      <c r="AI2711" s="21">
        <f>AI16+AI112+AI241+AI361+AI401+AI551+AI703+AI977+AI1162+AI1230+AI1339+AI1566+AI1606+AI1741+AI1842+AI1882+AI2137+AI2181+AI2321+AI2564+AI2586+AI2607+AI2681+AI2698+AI2710+AI2213+AI1501</f>
        <v>0</v>
      </c>
      <c r="AJ2711" s="21">
        <f t="shared" si="10238"/>
        <v>52195180.931999996</v>
      </c>
      <c r="AK2711" s="21">
        <f t="shared" si="10239"/>
        <v>51341675.234000005</v>
      </c>
      <c r="AL2711" s="21">
        <f t="shared" si="10240"/>
        <v>50880905.799999997</v>
      </c>
      <c r="AM2711" s="21">
        <f>AM16+AM112+AM241+AM361+AM401+AM551+AM703+AM977+AM1162+AM1230+AM1339+AM1566+AM1606+AM1741+AM1842+AM1882+AM2137+AM2181+AM2321+AM2564+AM2586+AM2607+AM2681+AM2698+AM2710+AM2213+AM1501</f>
        <v>568657.41899999988</v>
      </c>
      <c r="AN2711" s="21">
        <f>AN16+AN112+AN241+AN361+AN401+AN551+AN703+AN977+AN1162+AN1230+AN1339+AN1566+AN1606+AN1741+AN1842+AN1882+AN2137+AN2181+AN2321+AN2564+AN2586+AN2607+AN2681+AN2698+AN2710+AN2213+AN1501</f>
        <v>142202.34500000006</v>
      </c>
      <c r="AO2711" s="21">
        <f>AO16+AO112+AO241+AO361+AO401+AO551+AO703+AO977+AO1162+AO1230+AO1339+AO1566+AO1606+AO1741+AO1842+AO1882+AO2137+AO2181+AO2321+AO2564+AO2586+AO2607+AO2681+AO2698+AO2710+AO2213+AO1501</f>
        <v>97229.5</v>
      </c>
      <c r="AP2711" s="21">
        <f t="shared" si="10241"/>
        <v>52763838.350999996</v>
      </c>
      <c r="AQ2711" s="21">
        <f t="shared" si="10242"/>
        <v>51483877.579000004</v>
      </c>
      <c r="AR2711" s="21">
        <f t="shared" si="10243"/>
        <v>50978135.299999997</v>
      </c>
      <c r="AS2711" s="21">
        <f>AS16+AS112+AS241+AS361+AS401+AS551+AS703+AS977+AS1162+AS1230+AS1339+AS1566+AS1606+AS1741+AS1842+AS1882+AS2137+AS2181+AS2321+AS2564+AS2586+AS2607+AS2681+AS2698+AS2710+AS2213+AS1501</f>
        <v>0</v>
      </c>
      <c r="AT2711" s="21">
        <f>AT16+AT112+AT241+AT361+AT401+AT551+AT703+AT977+AT1162+AT1230+AT1339+AT1566+AT1606+AT1741+AT1842+AT1882+AT2137+AT2181+AT2321+AT2564+AT2586+AT2607+AT2681+AT2698+AT2710+AT2213+AT1501</f>
        <v>-5.4569682106375694E-12</v>
      </c>
      <c r="AU2711" s="21">
        <f>AU16+AU112+AU241+AU361+AU401+AU551+AU703+AU977+AU1162+AU1230+AU1339+AU1566+AU1606+AU1741+AU1842+AU1882+AU2137+AU2181+AU2321+AU2564+AU2586+AU2607+AU2681+AU2698+AU2710+AU2213+AU1501</f>
        <v>0</v>
      </c>
      <c r="AV2711" s="21">
        <f t="shared" si="10244"/>
        <v>52763838.350999996</v>
      </c>
      <c r="AW2711" s="21">
        <f t="shared" si="10245"/>
        <v>51483877.579000004</v>
      </c>
      <c r="AX2711" s="21">
        <f t="shared" si="10246"/>
        <v>50978135.299999997</v>
      </c>
      <c r="AY2711" s="21">
        <f>AY16+AY112+AY241+AY361+AY401+AY551+AY703+AY977+AY1162+AY1230+AY1339+AY1566+AY1606+AY1741+AY1842+AY1882+AY2137+AY2181+AY2321+AY2564+AY2586+AY2607+AY2681+AY2698+AY2710+AY2213+AY1501</f>
        <v>1146477.8430000001</v>
      </c>
      <c r="AZ2711" s="21">
        <f>AZ16+AZ112+AZ241+AZ361+AZ401+AZ551+AZ703+AZ977+AZ1162+AZ1230+AZ1339+AZ1566+AZ1606+AZ1741+AZ1842+AZ1882+AZ2137+AZ2181+AZ2321+AZ2564+AZ2586+AZ2607+AZ2681+AZ2698+AZ2710+AZ2213+AZ1501</f>
        <v>542771.20000000007</v>
      </c>
      <c r="BA2711" s="21">
        <f>BA16+BA112+BA241+BA361+BA401+BA551+BA703+BA977+BA1162+BA1230+BA1339+BA1566+BA1606+BA1741+BA1842+BA1882+BA2137+BA2181+BA2321+BA2564+BA2586+BA2607+BA2681+BA2698+BA2710+BA2213+BA1501</f>
        <v>585779.6</v>
      </c>
      <c r="BB2711" s="21">
        <f t="shared" si="10247"/>
        <v>53910316.193999998</v>
      </c>
      <c r="BC2711" s="21">
        <f t="shared" si="10248"/>
        <v>52026648.779000007</v>
      </c>
      <c r="BD2711" s="21">
        <f t="shared" si="10249"/>
        <v>51563914.899999999</v>
      </c>
      <c r="BE2711" s="21">
        <f>BE16+BE112+BE241+BE361+BE401+BE551+BE703+BE977+BE1162+BE1230+BE1339+BE1566+BE1606+BE1741+BE1842+BE1882+BE2137+BE2181+BE2321+BE2564+BE2586+BE2607+BE2681+BE2698+BE2710+BE2213+BE1501</f>
        <v>0</v>
      </c>
      <c r="BF2711" s="21">
        <f>BF16+BF112+BF241+BF361+BF401+BF551+BF703+BF977+BF1162+BF1230+BF1339+BF1566+BF1606+BF1741+BF1842+BF1882+BF2137+BF2181+BF2321+BF2564+BF2586+BF2607+BF2681+BF2698+BF2710+BF2213+BF1501</f>
        <v>0</v>
      </c>
      <c r="BG2711" s="21">
        <f>BG16+BG112+BG241+BG361+BG401+BG551+BG703+BG977+BG1162+BG1230+BG1339+BG1566+BG1606+BG1741+BG1842+BG1882+BG2137+BG2181+BG2321+BG2564+BG2586+BG2607+BG2681+BG2698+BG2710+BG2213+BG1501</f>
        <v>0</v>
      </c>
      <c r="BH2711" s="21">
        <f t="shared" si="10250"/>
        <v>53910316.193999998</v>
      </c>
      <c r="BI2711" s="21">
        <f t="shared" si="10251"/>
        <v>52026648.779000007</v>
      </c>
      <c r="BJ2711" s="21">
        <f t="shared" si="10252"/>
        <v>51563914.899999999</v>
      </c>
      <c r="BK2711" s="21">
        <f>BK16+BK112+BK241+BK361+BK401+BK551+BK703+BK977+BK1162+BK1230+BK1339+BK1566+BK1606+BK1741+BK1842+BK1882+BK2137+BK2181+BK2321+BK2564+BK2586+BK2607+BK2681+BK2698+BK2710+BK2213+BK1501</f>
        <v>1473920.5630000001</v>
      </c>
      <c r="BL2711" s="21">
        <f>BL16+BL112+BL241+BL361+BL401+BL551+BL703+BL977+BL1162+BL1230+BL1339+BL1566+BL1606+BL1741+BL1842+BL1882+BL2137+BL2181+BL2321+BL2564+BL2586+BL2607+BL2681+BL2698+BL2710+BL2213+BL1501</f>
        <v>644077.20000000007</v>
      </c>
      <c r="BM2711" s="21">
        <f>BM16+BM112+BM241+BM361+BM401+BM551+BM703+BM977+BM1162+BM1230+BM1339+BM1566+BM1606+BM1741+BM1842+BM1882+BM2137+BM2181+BM2321+BM2564+BM2586+BM2607+BM2681+BM2698+BM2710+BM2213+BM1501</f>
        <v>693299.8</v>
      </c>
      <c r="BN2711" s="21">
        <f t="shared" si="10253"/>
        <v>55384236.756999999</v>
      </c>
      <c r="BO2711" s="21">
        <f t="shared" si="10254"/>
        <v>52670725.97900001</v>
      </c>
      <c r="BP2711" s="21">
        <f t="shared" si="10255"/>
        <v>52257214.699999996</v>
      </c>
      <c r="BQ2711" s="21">
        <f>BQ16+BQ112+BQ241+BQ361+BQ401+BQ551+BQ703+BQ977+BQ1162+BQ1230+BQ1339+BQ1566+BQ1606+BQ1741+BQ1842+BQ1882+BQ2137+BQ2181+BQ2321+BQ2564+BQ2586+BQ2607+BQ2681+BQ2698+BQ2710+BQ2213+BQ1501</f>
        <v>0</v>
      </c>
      <c r="BR2711" s="21">
        <f>BR16+BR112+BR241+BR361+BR401+BR551+BR703+BR977+BR1162+BR1230+BR1339+BR1566+BR1606+BR1741+BR1842+BR1882+BR2137+BR2181+BR2321+BR2564+BR2586+BR2607+BR2681+BR2698+BR2710+BR2213+BR1501</f>
        <v>1.1368683772161603E-13</v>
      </c>
      <c r="BS2711" s="21">
        <f t="shared" si="10256"/>
        <v>55384236.756999999</v>
      </c>
      <c r="BT2711" s="21">
        <f t="shared" si="10257"/>
        <v>52670725.97900001</v>
      </c>
      <c r="BU2711" s="21">
        <f t="shared" si="10258"/>
        <v>52257214.699999996</v>
      </c>
      <c r="BV2711" s="21">
        <f>BV16+BV112+BV241+BV361+BV401+BV551+BV703+BV977+BV1162+BV1230+BV1339+BV1566+BV1606+BV1741+BV1842+BV1882+BV2137+BV2181+BV2321+BV2564+BV2586+BV2607+BV2681+BV2698+BV2710+BV2213+BV1501</f>
        <v>0</v>
      </c>
      <c r="BW2711" s="21">
        <f>BW16+BW112+BW241+BW361+BW401+BW551+BW703+BW977+BW1162+BW1230+BW1339+BW1566+BW1606+BW1741+BW1842+BW1882+BW2137+BW2181+BW2321+BW2564+BW2586+BW2607+BW2681+BW2698+BW2710+BW2213+BW1501</f>
        <v>3.9108272176235914E-11</v>
      </c>
      <c r="BX2711" s="21">
        <f t="shared" si="10259"/>
        <v>55384236.756999999</v>
      </c>
      <c r="BY2711" s="21">
        <f t="shared" si="10260"/>
        <v>52670725.97900001</v>
      </c>
      <c r="BZ2711" s="21">
        <f t="shared" si="10261"/>
        <v>52257214.699999996</v>
      </c>
      <c r="CA2711" s="21">
        <f>CA16+CA112+CA241+CA361+CA401+CA551+CA703+CA977+CA1162+CA1230+CA1339+CA1566+CA1606+CA1741+CA1842+CA1882+CA2137+CA2181+CA2321+CA2564+CA2586+CA2607+CA2681+CA2698+CA2710+CA2213+CA1501</f>
        <v>207745.946</v>
      </c>
      <c r="CB2711" s="21">
        <f>CB16+CB112+CB241+CB361+CB401+CB551+CB703+CB977+CB1162+CB1230+CB1339+CB1566+CB1606+CB1741+CB1842+CB1882+CB2137+CB2181+CB2321+CB2564+CB2586+CB2607+CB2681+CB2698+CB2710+CB2213+CB1501</f>
        <v>98345.76999999999</v>
      </c>
      <c r="CC2711" s="21">
        <f>CC16+CC112+CC241+CC361+CC401+CC551+CC703+CC977+CC1162+CC1230+CC1339+CC1566+CC1606+CC1741+CC1842+CC1882+CC2137+CC2181+CC2321+CC2564+CC2586+CC2607+CC2681+CC2698+CC2710+CC2213+CC1501</f>
        <v>57044.200000000004</v>
      </c>
      <c r="CD2711" s="21">
        <f t="shared" si="10110"/>
        <v>55591982.703000002</v>
      </c>
      <c r="CE2711" s="21">
        <f>CE16+CE112+CE241+CE361+CE401+CE551+CE703+CE977+CE1162+CE1230+CE1339+CE1566+CE1606+CE1741+CE1842+CE1882+CE2137+CE2181+CE2321+CE2564+CE2586+CE2607+CE2681+CE2698+CE2710+CE2213+CE1501</f>
        <v>0</v>
      </c>
      <c r="CF2711" s="21">
        <f t="shared" si="10134"/>
        <v>55591982.703000002</v>
      </c>
      <c r="CG2711" s="21">
        <f t="shared" si="10111"/>
        <v>52769071.749000013</v>
      </c>
      <c r="CH2711" s="21">
        <f>CH16+CH112+CH241+CH361+CH401+CH551+CH703+CH977+CH1162+CH1230+CH1339+CH1566+CH1606+CH1741+CH1842+CH1882+CH2137+CH2181+CH2321+CH2564+CH2586+CH2607+CH2681+CH2698+CH2710+CH2213+CH1501</f>
        <v>0</v>
      </c>
      <c r="CI2711" s="21">
        <f t="shared" si="10135"/>
        <v>52769071.749000013</v>
      </c>
      <c r="CJ2711" s="21">
        <f t="shared" si="10112"/>
        <v>52314258.899999999</v>
      </c>
      <c r="CK2711" s="21">
        <f>CK16+CK112+CK241+CK361+CK401+CK551+CK703+CK977+CK1162+CK1230+CK1339+CK1566+CK1606+CK1741+CK1842+CK1882+CK2137+CK2181+CK2321+CK2564+CK2586+CK2607+CK2681+CK2698+CK2710+CK2213+CK1501</f>
        <v>0</v>
      </c>
      <c r="CL2711" s="21">
        <f t="shared" si="10136"/>
        <v>52314258.899999999</v>
      </c>
      <c r="CM2711" s="21">
        <f>CM16+CM112+CM241+CM361+CM401+CM551+CM703+CM977+CM1162+CM1230+CM1339+CM1566+CM1606+CM1741+CM1842+CM1882+CM2137+CM2181+CM2321+CM2564+CM2586+CM2607+CM2681+CM2698+CM2710+CM2213+CM1501</f>
        <v>0</v>
      </c>
      <c r="CN2711" s="46"/>
      <c r="CO2711" s="10"/>
    </row>
    <row r="2714" spans="1:100" x14ac:dyDescent="0.3">
      <c r="F2714" s="47">
        <v>50291640.700000003</v>
      </c>
      <c r="G2714" s="47">
        <v>48705001.700000003</v>
      </c>
      <c r="H2714" s="47">
        <v>49191067.200000003</v>
      </c>
      <c r="I2714" s="47"/>
      <c r="J2714" s="47"/>
      <c r="K2714" s="47"/>
      <c r="L2714" s="47">
        <v>50368091.700000003</v>
      </c>
      <c r="M2714" s="47">
        <v>48800070.399999999</v>
      </c>
      <c r="N2714" s="47">
        <v>49327291.700000003</v>
      </c>
      <c r="O2714" s="47"/>
      <c r="P2714" s="47"/>
      <c r="Q2714" s="47"/>
      <c r="R2714" s="47"/>
      <c r="S2714" s="47"/>
      <c r="T2714" s="47"/>
      <c r="U2714" s="47"/>
      <c r="V2714" s="47"/>
      <c r="W2714" s="47"/>
      <c r="X2714" s="47"/>
      <c r="Y2714" s="47"/>
      <c r="Z2714" s="47"/>
      <c r="AA2714" s="47"/>
      <c r="AB2714" s="47"/>
      <c r="AC2714" s="47"/>
      <c r="AD2714" s="47"/>
      <c r="AE2714" s="47"/>
      <c r="AF2714" s="47"/>
      <c r="AG2714" s="47"/>
      <c r="AH2714" s="47"/>
      <c r="AI2714" s="47"/>
      <c r="AJ2714" s="47"/>
      <c r="AK2714" s="47"/>
      <c r="AL2714" s="47"/>
      <c r="AM2714" s="47"/>
      <c r="AN2714" s="47"/>
      <c r="AO2714" s="47"/>
      <c r="AP2714" s="47"/>
      <c r="AQ2714" s="47"/>
      <c r="AR2714" s="47"/>
      <c r="AS2714" s="47"/>
      <c r="AT2714" s="47"/>
      <c r="AU2714" s="47"/>
      <c r="AV2714" s="47"/>
      <c r="AW2714" s="47"/>
      <c r="AX2714" s="47"/>
      <c r="AY2714" s="47"/>
      <c r="AZ2714" s="47"/>
      <c r="BA2714" s="47"/>
      <c r="BB2714" s="47"/>
      <c r="BC2714" s="47"/>
      <c r="BD2714" s="47"/>
      <c r="BE2714" s="47"/>
      <c r="BF2714" s="47"/>
      <c r="BG2714" s="47"/>
      <c r="BH2714" s="47"/>
      <c r="BI2714" s="47"/>
      <c r="BJ2714" s="47"/>
      <c r="BK2714" s="47"/>
      <c r="BL2714" s="47"/>
      <c r="BM2714" s="47"/>
      <c r="BN2714" s="47"/>
      <c r="BO2714" s="47"/>
      <c r="BP2714" s="47"/>
      <c r="BS2714" s="47"/>
      <c r="BT2714" s="47"/>
      <c r="BU2714" s="47"/>
      <c r="BV2714" s="47"/>
      <c r="BW2714" s="47"/>
      <c r="BX2714" s="47"/>
      <c r="BY2714" s="47"/>
      <c r="BZ2714" s="47"/>
      <c r="CA2714" s="47"/>
      <c r="CB2714" s="47"/>
      <c r="CC2714" s="47"/>
      <c r="CD2714" s="47"/>
      <c r="CG2714" s="47"/>
      <c r="CJ2714" s="47"/>
    </row>
    <row r="2715" spans="1:100" x14ac:dyDescent="0.3">
      <c r="F2715" s="47">
        <f t="shared" ref="F2715:N2715" si="10266">F2711-F2714</f>
        <v>0</v>
      </c>
      <c r="G2715" s="47">
        <f t="shared" si="10266"/>
        <v>0</v>
      </c>
      <c r="H2715" s="47">
        <f t="shared" si="10266"/>
        <v>0</v>
      </c>
      <c r="I2715" s="47">
        <f t="shared" si="10266"/>
        <v>76451.000000000116</v>
      </c>
      <c r="J2715" s="47">
        <f t="shared" si="10266"/>
        <v>95068.699999999881</v>
      </c>
      <c r="K2715" s="47">
        <f t="shared" si="10266"/>
        <v>136224.50000000015</v>
      </c>
      <c r="L2715" s="47">
        <f t="shared" si="10266"/>
        <v>0</v>
      </c>
      <c r="M2715" s="47">
        <f t="shared" si="10266"/>
        <v>0</v>
      </c>
      <c r="N2715" s="47">
        <f t="shared" si="10266"/>
        <v>0</v>
      </c>
      <c r="O2715" s="47"/>
      <c r="P2715" s="47"/>
      <c r="Q2715" s="47"/>
      <c r="R2715" s="47"/>
      <c r="S2715" s="47"/>
      <c r="T2715" s="47"/>
      <c r="U2715" s="47"/>
      <c r="V2715" s="47"/>
      <c r="W2715" s="47"/>
      <c r="X2715" s="47"/>
      <c r="Y2715" s="47"/>
      <c r="Z2715" s="47"/>
      <c r="AA2715" s="47"/>
      <c r="AB2715" s="47"/>
      <c r="AC2715" s="47"/>
      <c r="AD2715" s="47"/>
      <c r="AE2715" s="47"/>
      <c r="AF2715" s="47"/>
      <c r="AG2715" s="47"/>
      <c r="AH2715" s="47"/>
      <c r="AI2715" s="47"/>
      <c r="AJ2715" s="47"/>
      <c r="AK2715" s="47"/>
      <c r="AL2715" s="47"/>
      <c r="AM2715" s="47"/>
      <c r="AN2715" s="47"/>
      <c r="AO2715" s="47"/>
      <c r="AP2715" s="47"/>
      <c r="AQ2715" s="47"/>
      <c r="AR2715" s="47"/>
      <c r="AS2715" s="47"/>
      <c r="AT2715" s="47"/>
      <c r="AU2715" s="47"/>
      <c r="AV2715" s="47"/>
      <c r="AW2715" s="47"/>
      <c r="AX2715" s="47"/>
      <c r="AY2715" s="47"/>
      <c r="AZ2715" s="47"/>
      <c r="BA2715" s="47"/>
      <c r="BB2715" s="47"/>
      <c r="BC2715" s="47"/>
      <c r="BD2715" s="47"/>
      <c r="BE2715" s="47"/>
      <c r="BF2715" s="47"/>
      <c r="BG2715" s="47"/>
      <c r="BH2715" s="47"/>
      <c r="BI2715" s="47"/>
      <c r="BJ2715" s="47"/>
      <c r="BK2715" s="47"/>
      <c r="BL2715" s="47"/>
      <c r="BM2715" s="47"/>
      <c r="BN2715" s="47"/>
      <c r="BO2715" s="47"/>
      <c r="BP2715" s="47"/>
      <c r="BS2715" s="47"/>
      <c r="BT2715" s="47"/>
      <c r="BU2715" s="47"/>
      <c r="BV2715" s="47"/>
      <c r="BW2715" s="47"/>
      <c r="BX2715" s="47"/>
      <c r="BY2715" s="47"/>
      <c r="BZ2715" s="47"/>
      <c r="CA2715" s="47"/>
      <c r="CB2715" s="47"/>
      <c r="CC2715" s="47"/>
      <c r="CD2715" s="47"/>
      <c r="CG2715" s="47"/>
      <c r="CJ2715" s="47"/>
    </row>
    <row r="2717" spans="1:100" x14ac:dyDescent="0.3">
      <c r="I2717" s="47">
        <f>I2321+I2564+I2681+I2586+I2607+I2698</f>
        <v>47837.426999999996</v>
      </c>
      <c r="J2717" s="47">
        <f>J2321+J2564+J2681+J2586+J2607+J2698</f>
        <v>26503.700000000004</v>
      </c>
      <c r="K2717" s="47">
        <f>K2321+K2564+K2681+K2586+K2607+K2698</f>
        <v>26503.700000000004</v>
      </c>
    </row>
    <row r="2720" spans="1:100" x14ac:dyDescent="0.3">
      <c r="F2720" s="47"/>
      <c r="G2720" s="47"/>
      <c r="H2720" s="47"/>
      <c r="I2720" s="47"/>
      <c r="J2720" s="47"/>
      <c r="K2720" s="47"/>
      <c r="L2720" s="47"/>
      <c r="M2720" s="47"/>
      <c r="N2720" s="47"/>
      <c r="O2720" s="47"/>
      <c r="P2720" s="47"/>
      <c r="Q2720" s="47"/>
      <c r="R2720" s="47"/>
      <c r="S2720" s="47"/>
      <c r="T2720" s="47"/>
      <c r="U2720" s="47"/>
      <c r="V2720" s="47"/>
      <c r="W2720" s="47"/>
      <c r="X2720" s="47"/>
      <c r="Y2720" s="47"/>
      <c r="Z2720" s="47"/>
      <c r="AA2720" s="47"/>
      <c r="AB2720" s="47"/>
      <c r="AC2720" s="47"/>
      <c r="AD2720" s="47"/>
      <c r="AE2720" s="47"/>
      <c r="AF2720" s="47"/>
      <c r="AG2720" s="47"/>
      <c r="AH2720" s="47"/>
      <c r="AI2720" s="47"/>
      <c r="AJ2720" s="47"/>
      <c r="AK2720" s="47"/>
      <c r="AL2720" s="47"/>
      <c r="AM2720" s="47"/>
      <c r="AN2720" s="47"/>
      <c r="AO2720" s="47"/>
      <c r="AP2720" s="47"/>
      <c r="AQ2720" s="47"/>
      <c r="AR2720" s="47"/>
      <c r="AS2720" s="47"/>
      <c r="AT2720" s="47"/>
      <c r="AU2720" s="47"/>
      <c r="AV2720" s="47"/>
      <c r="AW2720" s="47"/>
      <c r="AX2720" s="47"/>
      <c r="AY2720" s="47"/>
      <c r="AZ2720" s="47"/>
      <c r="BA2720" s="47"/>
      <c r="BB2720" s="47"/>
      <c r="BC2720" s="47"/>
      <c r="BD2720" s="47"/>
      <c r="BE2720" s="47"/>
      <c r="BF2720" s="47"/>
      <c r="BG2720" s="47"/>
      <c r="BH2720" s="47"/>
      <c r="BI2720" s="47"/>
      <c r="BJ2720" s="47"/>
      <c r="BK2720" s="47"/>
      <c r="BL2720" s="47"/>
      <c r="BM2720" s="47"/>
      <c r="BN2720" s="47"/>
      <c r="BO2720" s="47"/>
      <c r="BP2720" s="47"/>
      <c r="BS2720" s="47"/>
      <c r="BT2720" s="47"/>
      <c r="BU2720" s="47"/>
      <c r="BV2720" s="47"/>
      <c r="BW2720" s="47"/>
      <c r="BX2720" s="47"/>
      <c r="BY2720" s="47"/>
      <c r="BZ2720" s="47"/>
      <c r="CA2720" s="47"/>
      <c r="CB2720" s="47"/>
      <c r="CC2720" s="47"/>
      <c r="CD2720" s="47"/>
      <c r="CG2720" s="47"/>
      <c r="CJ2720" s="47"/>
    </row>
    <row r="2722" spans="12:88" x14ac:dyDescent="0.3">
      <c r="L2722" s="48"/>
      <c r="M2722" s="48"/>
      <c r="N2722" s="48"/>
      <c r="O2722" s="48"/>
      <c r="P2722" s="48"/>
      <c r="Q2722" s="48"/>
      <c r="R2722" s="48"/>
      <c r="S2722" s="48"/>
      <c r="T2722" s="48"/>
      <c r="U2722" s="48"/>
      <c r="V2722" s="48"/>
      <c r="W2722" s="48"/>
      <c r="X2722" s="48"/>
      <c r="Y2722" s="48"/>
      <c r="Z2722" s="48"/>
      <c r="AA2722" s="48"/>
      <c r="AB2722" s="48"/>
      <c r="AC2722" s="48"/>
      <c r="AD2722" s="48"/>
      <c r="AE2722" s="48"/>
      <c r="AF2722" s="48"/>
      <c r="AG2722" s="48"/>
      <c r="AH2722" s="48"/>
      <c r="AI2722" s="48"/>
      <c r="AJ2722" s="48"/>
      <c r="AK2722" s="48"/>
      <c r="AL2722" s="48"/>
      <c r="AM2722" s="48"/>
      <c r="AN2722" s="48"/>
      <c r="AO2722" s="48"/>
      <c r="AP2722" s="48"/>
      <c r="AQ2722" s="48"/>
      <c r="AR2722" s="48"/>
      <c r="AS2722" s="48"/>
      <c r="AT2722" s="48"/>
      <c r="AU2722" s="48"/>
      <c r="AV2722" s="48"/>
      <c r="AW2722" s="48"/>
      <c r="AX2722" s="48"/>
      <c r="AY2722" s="48"/>
      <c r="AZ2722" s="48"/>
      <c r="BA2722" s="48"/>
      <c r="BB2722" s="48"/>
      <c r="BC2722" s="48"/>
      <c r="BD2722" s="48"/>
      <c r="BE2722" s="48"/>
      <c r="BF2722" s="48"/>
      <c r="BG2722" s="48"/>
      <c r="BH2722" s="48"/>
      <c r="BI2722" s="48"/>
      <c r="BJ2722" s="48"/>
      <c r="BK2722" s="48"/>
      <c r="BL2722" s="48"/>
      <c r="BM2722" s="48"/>
      <c r="BN2722" s="48"/>
      <c r="BO2722" s="48"/>
      <c r="BP2722" s="48"/>
      <c r="BS2722" s="48"/>
      <c r="BT2722" s="48"/>
      <c r="BU2722" s="48"/>
      <c r="BV2722" s="48"/>
      <c r="BW2722" s="48"/>
      <c r="BX2722" s="48"/>
      <c r="BY2722" s="48"/>
      <c r="BZ2722" s="48"/>
      <c r="CA2722" s="48"/>
      <c r="CB2722" s="48"/>
      <c r="CC2722" s="48"/>
      <c r="CD2722" s="48"/>
      <c r="CG2722" s="48"/>
      <c r="CJ2722" s="48"/>
    </row>
  </sheetData>
  <sheetProtection password="CF5C" sheet="1" objects="1" scenarios="1"/>
  <autoFilter ref="A15:CV2711">
    <filterColumn colId="91">
      <filters blank="1"/>
    </filterColumn>
  </autoFilter>
  <mergeCells count="83">
    <mergeCell ref="CK13:CL13"/>
    <mergeCell ref="CJ14:CJ15"/>
    <mergeCell ref="CM14:CM15"/>
    <mergeCell ref="CN14:CN15"/>
    <mergeCell ref="A2711:E2711"/>
    <mergeCell ref="CE14:CE15"/>
    <mergeCell ref="CF14:CF15"/>
    <mergeCell ref="CH14:CH15"/>
    <mergeCell ref="CI14:CI15"/>
    <mergeCell ref="CK14:CK15"/>
    <mergeCell ref="CL14:CL15"/>
    <mergeCell ref="BY14:BY15"/>
    <mergeCell ref="BZ14:BZ15"/>
    <mergeCell ref="CA14:CC14"/>
    <mergeCell ref="CD14:CD15"/>
    <mergeCell ref="CG14:CG15"/>
    <mergeCell ref="BS14:BS15"/>
    <mergeCell ref="BT14:BT15"/>
    <mergeCell ref="BU14:BU15"/>
    <mergeCell ref="BV14:BW14"/>
    <mergeCell ref="BX14:BX15"/>
    <mergeCell ref="BN14:BN15"/>
    <mergeCell ref="BO14:BO15"/>
    <mergeCell ref="BP14:BP15"/>
    <mergeCell ref="BQ14:BQ15"/>
    <mergeCell ref="BR14:BR15"/>
    <mergeCell ref="BE14:BG14"/>
    <mergeCell ref="BH14:BH15"/>
    <mergeCell ref="BI14:BI15"/>
    <mergeCell ref="BJ14:BJ15"/>
    <mergeCell ref="BK14:BM14"/>
    <mergeCell ref="AX14:AX15"/>
    <mergeCell ref="AY14:BA14"/>
    <mergeCell ref="BB14:BB15"/>
    <mergeCell ref="BC14:BC15"/>
    <mergeCell ref="BD14:BD15"/>
    <mergeCell ref="AQ14:AQ15"/>
    <mergeCell ref="AR14:AR15"/>
    <mergeCell ref="AS14:AU14"/>
    <mergeCell ref="AV14:AV15"/>
    <mergeCell ref="AW14:AW15"/>
    <mergeCell ref="AJ14:AJ15"/>
    <mergeCell ref="AK14:AK15"/>
    <mergeCell ref="AL14:AL15"/>
    <mergeCell ref="AM14:AO14"/>
    <mergeCell ref="AP14:AP15"/>
    <mergeCell ref="AA14:AC14"/>
    <mergeCell ref="AD14:AD15"/>
    <mergeCell ref="AE14:AE15"/>
    <mergeCell ref="AF14:AF15"/>
    <mergeCell ref="AG14:AI14"/>
    <mergeCell ref="T14:T15"/>
    <mergeCell ref="U14:W14"/>
    <mergeCell ref="X14:X15"/>
    <mergeCell ref="Y14:Y15"/>
    <mergeCell ref="Z14:Z15"/>
    <mergeCell ref="M14:M15"/>
    <mergeCell ref="N14:N15"/>
    <mergeCell ref="O14:Q14"/>
    <mergeCell ref="R14:R15"/>
    <mergeCell ref="S14:S15"/>
    <mergeCell ref="F14:F15"/>
    <mergeCell ref="G14:G15"/>
    <mergeCell ref="H14:H15"/>
    <mergeCell ref="I14:K14"/>
    <mergeCell ref="L14:L15"/>
    <mergeCell ref="A14:A15"/>
    <mergeCell ref="B14:B15"/>
    <mergeCell ref="C14:C15"/>
    <mergeCell ref="D14:D15"/>
    <mergeCell ref="E14:E15"/>
    <mergeCell ref="D9:E9"/>
    <mergeCell ref="G9:H9"/>
    <mergeCell ref="CG8:CL8"/>
    <mergeCell ref="CG9:CL9"/>
    <mergeCell ref="A11:CL11"/>
    <mergeCell ref="CG6:CL6"/>
    <mergeCell ref="CG7:CL7"/>
    <mergeCell ref="CG1:CL1"/>
    <mergeCell ref="CG2:CL2"/>
    <mergeCell ref="CG3:CL3"/>
    <mergeCell ref="CI4:CL4"/>
    <mergeCell ref="CI5:CL5"/>
  </mergeCells>
  <pageMargins left="0.78740157480314965" right="0.31496062992125984" top="0.35433070866141736" bottom="0.55118110236220474" header="0.51181102362204722" footer="0.11811023622047245"/>
  <pageSetup paperSize="9" scale="61" fitToHeight="0" orientation="portrait" r:id="rId1"/>
  <headerFooter>
    <oddFooter>&amp;R&amp;P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3</vt:i4>
      </vt:variant>
    </vt:vector>
  </HeadingPairs>
  <TitlesOfParts>
    <vt:vector size="4" baseType="lpstr">
      <vt:lpstr>Приложение 2</vt:lpstr>
      <vt:lpstr>'Приложение 2'!Print_Titles</vt:lpstr>
      <vt:lpstr>'Приложение 2'!Заголовки_для_печати</vt:lpstr>
      <vt:lpstr>'Приложение 2'!Область_печати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Колышкина Елена Владимировна</cp:lastModifiedBy>
  <cp:revision>1</cp:revision>
  <cp:lastPrinted>2024-10-22T09:25:39Z</cp:lastPrinted>
  <dcterms:modified xsi:type="dcterms:W3CDTF">2024-10-22T09:29:11Z</dcterms:modified>
</cp:coreProperties>
</file>